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080" yWindow="-10910" windowWidth="19420" windowHeight="10300" tabRatio="600" firstSheet="0" activeTab="0" autoFilterDateGrouping="1"/>
  </bookViews>
  <sheets>
    <sheet name="Summary" sheetId="1" state="visible" r:id="rId1"/>
    <sheet name="OpCashFlow" sheetId="2" state="visible" r:id="rId2"/>
    <sheet name="Budget" sheetId="3" state="visible" r:id="rId3"/>
    <sheet name="MonthlyCF" sheetId="4" state="visible" r:id="rId4"/>
    <sheet name="AnnualCF" sheetId="5" state="visible" r:id="rId5"/>
    <sheet name="Waterfall - IRR Hurdles" sheetId="6" state="visible" r:id="rId6"/>
    <sheet name="CustCF" sheetId="7" state="visible" r:id="rId7"/>
  </sheets>
  <definedNames>
    <definedName name="solver_adj" localSheetId="0" hidden="1">Summary!$C$37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nwt" localSheetId="0" hidden="1">1</definedName>
    <definedName name="solver_opt" localSheetId="0" hidden="1">Summary!$C$38</definedName>
    <definedName name="solver_pre" localSheetId="0" hidden="1">0.000001</definedName>
    <definedName name="solver_rbv" localSheetId="0" hidden="1">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3</definedName>
    <definedName name="solver_val" localSheetId="0" hidden="1">0.1</definedName>
    <definedName name="solver_ver" localSheetId="0" hidden="1">3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0.0%"/>
    <numFmt numFmtId="165" formatCode="_(* #,##0.00_);_(* \(#,##0.00\);_(* &quot;-&quot;_);_(@_)"/>
    <numFmt numFmtId="166" formatCode="&quot;$&quot;#,##0_);\(&quot;$&quot;#,##0\)"/>
    <numFmt numFmtId="167" formatCode="General\ &quot;Years&quot;"/>
    <numFmt numFmtId="168" formatCode="&quot;Year&quot;\ General"/>
    <numFmt numFmtId="169" formatCode="mmm\ yy"/>
    <numFmt numFmtId="170" formatCode="&quot;$&quot;#,##0.00"/>
    <numFmt numFmtId="171" formatCode="_(* #,##0_);_(* \(#,##0\);_(* &quot;-&quot;??_);_(@_)"/>
    <numFmt numFmtId="172" formatCode="0.00%\ &quot;of Gross Revenue&quot;"/>
    <numFmt numFmtId="173" formatCode="m/yyyy"/>
    <numFmt numFmtId="174" formatCode="0.00\x"/>
    <numFmt numFmtId="175" formatCode="&quot;$&quot;#,##0.00_);[Red]\(&quot;$&quot;#,##0.00\)"/>
    <numFmt numFmtId="176" formatCode="#.#0\x"/>
    <numFmt numFmtId="177" formatCode="&quot;$&quot;#,##0"/>
    <numFmt numFmtId="178" formatCode="&quot;$&quot;#,##0_);[Red]\(&quot;$&quot;#,##0\)"/>
    <numFmt numFmtId="179" formatCode="&quot;SOFR +&quot;General&quot; bps&quot;"/>
    <numFmt numFmtId="180" formatCode="&quot;LIBOR +&quot;General&quot; bps&quot;"/>
    <numFmt numFmtId="181" formatCode="&quot;Year&quot;\ #"/>
    <numFmt numFmtId="182" formatCode="General\ &quot;Actual&quot;"/>
    <numFmt numFmtId="183" formatCode="&quot;Month&quot;\ General"/>
  </numFmts>
  <fonts count="5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b val="1"/>
      <color theme="1"/>
      <sz val="15"/>
      <u val="single"/>
      <scheme val="minor"/>
    </font>
    <font>
      <name val="Calibri"/>
      <family val="2"/>
      <color rgb="FF0000FF"/>
      <sz val="11"/>
      <scheme val="minor"/>
    </font>
    <font>
      <name val="Calibri"/>
      <family val="2"/>
      <b val="1"/>
      <color theme="1"/>
      <sz val="11"/>
      <u val="single"/>
      <scheme val="minor"/>
    </font>
    <font>
      <name val="Calibri"/>
      <family val="2"/>
      <i val="1"/>
      <color theme="0"/>
      <sz val="11"/>
      <scheme val="minor"/>
    </font>
    <font>
      <name val="Calibri"/>
      <family val="2"/>
      <i val="1"/>
      <sz val="11"/>
      <scheme val="minor"/>
    </font>
    <font>
      <name val="Calibri"/>
      <family val="2"/>
      <color theme="0"/>
      <sz val="12"/>
      <scheme val="minor"/>
    </font>
    <font>
      <name val="Calibri"/>
      <family val="2"/>
      <color theme="1"/>
      <sz val="9"/>
      <scheme val="minor"/>
    </font>
    <font>
      <name val="Tw Cen MT"/>
      <family val="2"/>
      <color theme="1"/>
      <sz val="11"/>
    </font>
    <font>
      <name val="Calibri"/>
      <family val="2"/>
      <color rgb="FF000099"/>
      <sz val="11"/>
      <scheme val="minor"/>
    </font>
    <font>
      <name val="Calibri"/>
      <family val="2"/>
      <b val="1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color rgb="FF0000FF"/>
      <sz val="9"/>
      <scheme val="minor"/>
    </font>
    <font>
      <name val="Calibri"/>
      <family val="2"/>
      <sz val="9"/>
      <scheme val="minor"/>
    </font>
    <font>
      <name val="Calibri"/>
      <family val="2"/>
      <color rgb="FF000000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color theme="1"/>
      <sz val="8"/>
      <scheme val="minor"/>
    </font>
    <font>
      <name val="Calibri"/>
      <family val="2"/>
      <color rgb="FF0000FF"/>
      <sz val="8"/>
      <scheme val="minor"/>
    </font>
    <font>
      <name val="Calibri"/>
      <family val="2"/>
      <color theme="1"/>
      <sz val="9"/>
      <u val="single"/>
      <scheme val="minor"/>
    </font>
    <font>
      <name val="Calibri"/>
      <family val="2"/>
      <sz val="9"/>
      <u val="single"/>
      <scheme val="minor"/>
    </font>
    <font>
      <name val="Calibri"/>
      <family val="2"/>
      <sz val="9"/>
      <u val="singleAccounting"/>
      <scheme val="minor"/>
    </font>
    <font>
      <name val="Calibri"/>
      <family val="2"/>
      <color rgb="FF0000FF"/>
      <sz val="9"/>
      <u val="single"/>
      <scheme val="minor"/>
    </font>
    <font>
      <name val="Calibri"/>
      <family val="2"/>
      <b val="1"/>
      <sz val="9"/>
      <scheme val="minor"/>
    </font>
    <font>
      <name val="Calibri"/>
      <family val="2"/>
      <b val="1"/>
      <color theme="1"/>
      <sz val="12"/>
      <u val="single"/>
      <scheme val="minor"/>
    </font>
    <font>
      <name val="Calibri"/>
      <family val="2"/>
      <color rgb="FF0000CC"/>
      <sz val="11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color rgb="FF00B050"/>
      <sz val="11"/>
      <scheme val="minor"/>
    </font>
    <font>
      <name val="Calibri"/>
      <family val="2"/>
      <b val="1"/>
      <color rgb="FF0000CC"/>
      <sz val="11"/>
      <scheme val="minor"/>
    </font>
    <font>
      <name val="Calibri"/>
      <family val="2"/>
      <b val="1"/>
      <color rgb="FF000099"/>
      <sz val="11"/>
      <scheme val="minor"/>
    </font>
    <font>
      <name val="Calibri"/>
      <family val="2"/>
      <b val="1"/>
      <color theme="1"/>
      <sz val="11"/>
      <u val="singleAccounting"/>
      <scheme val="minor"/>
    </font>
    <font>
      <name val="Calibri"/>
      <family val="2"/>
      <b val="1"/>
      <color rgb="FF0000FF"/>
      <sz val="11"/>
      <scheme val="minor"/>
    </font>
    <font>
      <name val="Calibri"/>
      <family val="2"/>
      <sz val="12"/>
      <scheme val="minor"/>
    </font>
    <font>
      <name val="Calibri"/>
      <family val="2"/>
      <b val="1"/>
      <color rgb="FF0000FF"/>
      <sz val="9"/>
      <scheme val="minor"/>
    </font>
    <font>
      <name val="Calibri"/>
      <family val="2"/>
      <b val="1"/>
      <color rgb="FF0000FF"/>
      <sz val="9"/>
      <u val="singleAccounting"/>
      <scheme val="minor"/>
    </font>
    <font>
      <name val="Calibri"/>
      <family val="2"/>
      <b val="1"/>
      <color rgb="FF0000FF"/>
      <sz val="9"/>
      <u val="single"/>
      <scheme val="minor"/>
    </font>
    <font>
      <name val="Calibri"/>
      <family val="2"/>
      <color theme="1"/>
      <sz val="14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color theme="0"/>
      <sz val="14"/>
      <scheme val="minor"/>
    </font>
    <font>
      <name val="Calibri"/>
      <family val="2"/>
      <color theme="1"/>
      <sz val="16"/>
      <scheme val="minor"/>
    </font>
    <font>
      <name val="Tw Cen MT"/>
      <family val="2"/>
      <b val="1"/>
      <color theme="0"/>
      <sz val="16"/>
    </font>
    <font>
      <name val="Tw Cen MT"/>
      <family val="2"/>
      <color theme="0"/>
      <sz val="16"/>
    </font>
    <font>
      <name val="Calibri"/>
      <family val="2"/>
      <b val="1"/>
      <color theme="0"/>
      <sz val="20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rgb="FF0000FF"/>
      <sz val="14"/>
      <scheme val="minor"/>
    </font>
    <font>
      <name val="Calibri"/>
      <family val="2"/>
      <b val="1"/>
      <color theme="1"/>
      <sz val="10"/>
      <u val="single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sz val="10"/>
      <u val="single"/>
      <scheme val="minor"/>
    </font>
    <font>
      <name val="Calibri"/>
      <family val="2"/>
      <color theme="0"/>
      <sz val="10"/>
      <scheme val="minor"/>
    </font>
    <font>
      <name val="Calibri"/>
      <family val="2"/>
      <b val="1"/>
      <color theme="1"/>
      <sz val="14"/>
      <u val="single"/>
      <scheme val="minor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0E1E7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00B050"/>
        <bgColor indexed="64"/>
      </patternFill>
    </fill>
  </fills>
  <borders count="76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85778"/>
      </left>
      <right/>
      <top style="thin">
        <color rgb="FF8B96AD"/>
      </top>
      <bottom style="thin">
        <color rgb="FF8B96AD"/>
      </bottom>
      <diagonal/>
    </border>
    <border>
      <left style="thin">
        <color indexed="64"/>
      </left>
      <right/>
      <top style="thin">
        <color rgb="FF8B96AD"/>
      </top>
      <bottom style="thin">
        <color rgb="FF8B96AD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E0E1E7"/>
      </left>
      <right style="thin">
        <color rgb="FFE0E1E7"/>
      </right>
      <top/>
      <bottom/>
      <diagonal/>
    </border>
    <border>
      <left style="thin">
        <color rgb="FF385778"/>
      </left>
      <right style="thin">
        <color rgb="FFE0E1E7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rgb="FFE0E1E7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rgb="FFE0E1E7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rgb="FFFFFFFF"/>
      </bottom>
      <diagonal/>
    </border>
    <border>
      <left style="medium">
        <color indexed="64"/>
      </left>
      <right/>
      <top style="thin">
        <color rgb="FFFFFFFF"/>
      </top>
      <bottom style="thin">
        <color rgb="FFFFFFFF"/>
      </bottom>
      <diagonal/>
    </border>
    <border>
      <left style="medium">
        <color indexed="64"/>
      </left>
      <right/>
      <top style="thin">
        <color rgb="FFFFFFFF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thin">
        <color rgb="FF8B96AD"/>
      </top>
      <bottom style="thin">
        <color rgb="FF8B96AD"/>
      </bottom>
      <diagonal/>
    </border>
    <border>
      <left style="medium">
        <color indexed="64"/>
      </left>
      <right/>
      <top style="thin">
        <color rgb="FFFFFFFF"/>
      </top>
      <bottom style="thin">
        <color rgb="FF8B96AD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hair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thin">
        <color auto="1"/>
      </left>
      <right/>
      <top style="dotted">
        <color auto="1"/>
      </top>
      <bottom/>
      <diagonal/>
    </border>
    <border>
      <left/>
      <right style="thin">
        <color indexed="64"/>
      </right>
      <top style="dotted">
        <color auto="1"/>
      </top>
      <bottom/>
      <diagonal/>
    </border>
    <border>
      <left style="thin">
        <color auto="1"/>
      </left>
      <right/>
      <top/>
      <bottom style="dotted">
        <color auto="1"/>
      </bottom>
      <diagonal/>
    </border>
    <border>
      <left/>
      <right style="thin">
        <color indexed="64"/>
      </right>
      <top/>
      <bottom style="dotted">
        <color auto="1"/>
      </bottom>
      <diagonal/>
    </border>
    <border>
      <left style="thin">
        <color indexed="64"/>
      </left>
      <right/>
      <top style="dotted">
        <color auto="1"/>
      </top>
      <bottom style="thin">
        <color indexed="64"/>
      </bottom>
      <diagonal/>
    </border>
    <border>
      <left/>
      <right style="thin">
        <color indexed="64"/>
      </right>
      <top style="dotted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1" fillId="0" borderId="0"/>
    <xf numFmtId="9" fontId="1" fillId="0" borderId="0"/>
    <xf numFmtId="0" fontId="2" fillId="0" borderId="0"/>
    <xf numFmtId="9" fontId="2" fillId="0" borderId="0"/>
    <xf numFmtId="44" fontId="2" fillId="0" borderId="0"/>
    <xf numFmtId="0" fontId="5" fillId="0" borderId="0"/>
  </cellStyleXfs>
  <cellXfs count="959">
    <xf numFmtId="0" fontId="0" fillId="0" borderId="0" pivotButton="0" quotePrefix="0" xfId="0"/>
    <xf numFmtId="0" fontId="0" fillId="4" borderId="0" pivotButton="0" quotePrefix="0" xfId="0"/>
    <xf numFmtId="0" fontId="8" fillId="4" borderId="0" pivotButton="0" quotePrefix="0" xfId="0"/>
    <xf numFmtId="0" fontId="8" fillId="4" borderId="0" applyAlignment="1" pivotButton="0" quotePrefix="0" xfId="0">
      <alignment horizontal="right"/>
    </xf>
    <xf numFmtId="0" fontId="0" fillId="2" borderId="8" applyAlignment="1" pivotButton="0" quotePrefix="0" xfId="0">
      <alignment horizontal="left" indent="1"/>
    </xf>
    <xf numFmtId="0" fontId="0" fillId="2" borderId="0" pivotButton="0" quotePrefix="0" xfId="0"/>
    <xf numFmtId="0" fontId="0" fillId="2" borderId="15" pivotButton="0" quotePrefix="0" xfId="0"/>
    <xf numFmtId="0" fontId="10" fillId="2" borderId="8" pivotButton="0" quotePrefix="0" xfId="0"/>
    <xf numFmtId="0" fontId="0" fillId="2" borderId="14" applyAlignment="1" pivotButton="0" quotePrefix="0" xfId="0">
      <alignment horizontal="left" indent="1"/>
    </xf>
    <xf numFmtId="0" fontId="0" fillId="2" borderId="15" applyAlignment="1" pivotButton="0" quotePrefix="0" xfId="0">
      <alignment horizontal="left" indent="1"/>
    </xf>
    <xf numFmtId="0" fontId="0" fillId="2" borderId="7" pivotButton="0" quotePrefix="0" xfId="0"/>
    <xf numFmtId="9" fontId="0" fillId="4" borderId="0" pivotButton="0" quotePrefix="0" xfId="0"/>
    <xf numFmtId="10" fontId="0" fillId="2" borderId="0" applyAlignment="1" pivotButton="0" quotePrefix="0" xfId="1">
      <alignment horizontal="center"/>
    </xf>
    <xf numFmtId="41" fontId="0" fillId="2" borderId="9" pivotButton="0" quotePrefix="0" xfId="0"/>
    <xf numFmtId="41" fontId="0" fillId="2" borderId="0" pivotButton="0" quotePrefix="0" xfId="0"/>
    <xf numFmtId="41" fontId="6" fillId="2" borderId="9" pivotButton="0" quotePrefix="0" xfId="0"/>
    <xf numFmtId="41" fontId="6" fillId="2" borderId="0" pivotButton="0" quotePrefix="0" xfId="0"/>
    <xf numFmtId="41" fontId="0" fillId="2" borderId="12" pivotButton="0" quotePrefix="0" xfId="0"/>
    <xf numFmtId="41" fontId="0" fillId="2" borderId="13" pivotButton="0" quotePrefix="0" xfId="0"/>
    <xf numFmtId="41" fontId="0" fillId="2" borderId="6" pivotButton="0" quotePrefix="0" xfId="0"/>
    <xf numFmtId="41" fontId="0" fillId="2" borderId="7" pivotButton="0" quotePrefix="0" xfId="0"/>
    <xf numFmtId="0" fontId="0" fillId="2" borderId="13" pivotButton="0" quotePrefix="0" xfId="0"/>
    <xf numFmtId="41" fontId="12" fillId="2" borderId="6" pivotButton="0" quotePrefix="0" xfId="5"/>
    <xf numFmtId="41" fontId="12" fillId="2" borderId="7" pivotButton="0" quotePrefix="0" xfId="5"/>
    <xf numFmtId="41" fontId="12" fillId="2" borderId="12" pivotButton="0" quotePrefix="0" xfId="5"/>
    <xf numFmtId="41" fontId="12" fillId="2" borderId="13" pivotButton="0" quotePrefix="0" xfId="5"/>
    <xf numFmtId="0" fontId="0" fillId="2" borderId="14" pivotButton="0" quotePrefix="0" xfId="0"/>
    <xf numFmtId="41" fontId="12" fillId="2" borderId="1" pivotButton="0" quotePrefix="0" xfId="5"/>
    <xf numFmtId="41" fontId="12" fillId="2" borderId="2" pivotButton="0" quotePrefix="0" xfId="5"/>
    <xf numFmtId="0" fontId="6" fillId="2" borderId="2" applyAlignment="1" pivotButton="0" quotePrefix="0" xfId="0">
      <alignment horizontal="left"/>
    </xf>
    <xf numFmtId="0" fontId="6" fillId="2" borderId="3" applyAlignment="1" pivotButton="0" quotePrefix="0" xfId="0">
      <alignment horizontal="left"/>
    </xf>
    <xf numFmtId="41" fontId="12" fillId="2" borderId="0" pivotButton="0" quotePrefix="0" xfId="5"/>
    <xf numFmtId="0" fontId="6" fillId="2" borderId="2" pivotButton="0" quotePrefix="0" xfId="0"/>
    <xf numFmtId="0" fontId="6" fillId="2" borderId="3" pivotButton="0" quotePrefix="0" xfId="0"/>
    <xf numFmtId="164" fontId="9" fillId="4" borderId="0" applyAlignment="1" pivotButton="0" quotePrefix="0" xfId="0">
      <alignment horizontal="center"/>
    </xf>
    <xf numFmtId="164" fontId="9" fillId="2" borderId="21" applyAlignment="1" pivotButton="0" quotePrefix="0" xfId="0">
      <alignment horizontal="center"/>
    </xf>
    <xf numFmtId="164" fontId="3" fillId="4" borderId="0" applyAlignment="1" pivotButton="0" quotePrefix="0" xfId="0">
      <alignment horizontal="center"/>
    </xf>
    <xf numFmtId="164" fontId="3" fillId="2" borderId="18" applyAlignment="1" pivotButton="0" quotePrefix="0" xfId="0">
      <alignment horizontal="center"/>
    </xf>
    <xf numFmtId="0" fontId="6" fillId="2" borderId="53" pivotButton="0" quotePrefix="0" xfId="0"/>
    <xf numFmtId="164" fontId="9" fillId="4" borderId="0" applyAlignment="1" pivotButton="0" quotePrefix="0" xfId="1">
      <alignment horizontal="center"/>
    </xf>
    <xf numFmtId="164" fontId="9" fillId="2" borderId="21" applyAlignment="1" pivotButton="0" quotePrefix="0" xfId="1">
      <alignment horizontal="center"/>
    </xf>
    <xf numFmtId="0" fontId="0" fillId="2" borderId="27" applyAlignment="1" pivotButton="0" quotePrefix="0" xfId="0">
      <alignment horizontal="left" indent="1"/>
    </xf>
    <xf numFmtId="164" fontId="3" fillId="4" borderId="29" applyAlignment="1" pivotButton="0" quotePrefix="0" xfId="0">
      <alignment horizontal="center"/>
    </xf>
    <xf numFmtId="164" fontId="3" fillId="4" borderId="31" applyAlignment="1" pivotButton="0" quotePrefix="0" xfId="0">
      <alignment horizontal="center"/>
    </xf>
    <xf numFmtId="164" fontId="9" fillId="2" borderId="18" applyAlignment="1" pivotButton="0" quotePrefix="0" xfId="0">
      <alignment horizontal="center"/>
    </xf>
    <xf numFmtId="164" fontId="6" fillId="4" borderId="0" pivotButton="0" quotePrefix="0" xfId="0"/>
    <xf numFmtId="0" fontId="6" fillId="2" borderId="23" pivotButton="0" quotePrefix="0" xfId="0"/>
    <xf numFmtId="164" fontId="3" fillId="2" borderId="29" applyAlignment="1" pivotButton="0" quotePrefix="0" xfId="0">
      <alignment horizontal="center"/>
    </xf>
    <xf numFmtId="0" fontId="0" fillId="2" borderId="28" applyAlignment="1" pivotButton="0" quotePrefix="0" xfId="0">
      <alignment horizontal="left" indent="1"/>
    </xf>
    <xf numFmtId="164" fontId="9" fillId="2" borderId="31" applyAlignment="1" pivotButton="0" quotePrefix="0" xfId="0">
      <alignment horizontal="center"/>
    </xf>
    <xf numFmtId="0" fontId="0" fillId="2" borderId="40" applyAlignment="1" pivotButton="0" quotePrefix="0" xfId="0">
      <alignment horizontal="left" indent="1"/>
    </xf>
    <xf numFmtId="0" fontId="7" fillId="4" borderId="0" pivotButton="0" quotePrefix="0" xfId="0"/>
    <xf numFmtId="0" fontId="10" fillId="4" borderId="0" pivotButton="0" quotePrefix="0" xfId="0"/>
    <xf numFmtId="41" fontId="6" fillId="4" borderId="0" applyAlignment="1" pivotButton="0" quotePrefix="0" xfId="0">
      <alignment horizontal="center"/>
    </xf>
    <xf numFmtId="165" fontId="6" fillId="4" borderId="0" applyAlignment="1" pivotButton="0" quotePrefix="0" xfId="0">
      <alignment horizontal="center"/>
    </xf>
    <xf numFmtId="0" fontId="6" fillId="4" borderId="0" pivotButton="0" quotePrefix="0" xfId="0"/>
    <xf numFmtId="41" fontId="12" fillId="2" borderId="9" pivotButton="0" quotePrefix="0" xfId="5"/>
    <xf numFmtId="0" fontId="6" fillId="2" borderId="0" pivotButton="0" quotePrefix="0" xfId="0"/>
    <xf numFmtId="0" fontId="6" fillId="4" borderId="14" applyAlignment="1" pivotButton="0" quotePrefix="0" xfId="0">
      <alignment horizontal="center"/>
    </xf>
    <xf numFmtId="0" fontId="6" fillId="4" borderId="13" applyAlignment="1" pivotButton="0" quotePrefix="0" xfId="0">
      <alignment horizontal="center"/>
    </xf>
    <xf numFmtId="0" fontId="6" fillId="4" borderId="12" applyAlignment="1" pivotButton="0" quotePrefix="0" xfId="0">
      <alignment horizontal="center"/>
    </xf>
    <xf numFmtId="0" fontId="6" fillId="4" borderId="8" applyAlignment="1" pivotButton="0" quotePrefix="0" xfId="0">
      <alignment horizontal="center"/>
    </xf>
    <xf numFmtId="0" fontId="6" fillId="4" borderId="15" applyAlignment="1" pivotButton="0" quotePrefix="0" xfId="0">
      <alignment horizontal="center"/>
    </xf>
    <xf numFmtId="0" fontId="0" fillId="8" borderId="0" pivotButton="0" quotePrefix="0" xfId="0"/>
    <xf numFmtId="0" fontId="16" fillId="2" borderId="0" pivotButton="0" quotePrefix="0" xfId="0"/>
    <xf numFmtId="3" fontId="16" fillId="2" borderId="0" applyAlignment="1" pivotButton="0" quotePrefix="0" xfId="0">
      <alignment horizontal="center"/>
    </xf>
    <xf numFmtId="0" fontId="15" fillId="2" borderId="3" applyAlignment="1" pivotButton="0" quotePrefix="0" xfId="0">
      <alignment horizontal="left" indent="1"/>
    </xf>
    <xf numFmtId="0" fontId="3" fillId="2" borderId="8" applyAlignment="1" pivotButton="0" quotePrefix="0" xfId="0">
      <alignment horizontal="left" indent="1"/>
    </xf>
    <xf numFmtId="14" fontId="3" fillId="4" borderId="27" applyAlignment="1" pivotButton="0" quotePrefix="0" xfId="0">
      <alignment horizontal="left"/>
    </xf>
    <xf numFmtId="14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10" fontId="0" fillId="4" borderId="0" applyAlignment="1" pivotButton="0" quotePrefix="0" xfId="1">
      <alignment horizontal="center"/>
    </xf>
    <xf numFmtId="10" fontId="0" fillId="4" borderId="18" applyAlignment="1" pivotButton="0" quotePrefix="0" xfId="1">
      <alignment horizontal="center"/>
    </xf>
    <xf numFmtId="0" fontId="9" fillId="4" borderId="0" applyAlignment="1" pivotButton="0" quotePrefix="0" xfId="0">
      <alignment horizontal="center"/>
    </xf>
    <xf numFmtId="0" fontId="3" fillId="2" borderId="14" applyAlignment="1" pivotButton="0" quotePrefix="0" xfId="0">
      <alignment horizontal="left" indent="1"/>
    </xf>
    <xf numFmtId="41" fontId="3" fillId="2" borderId="9" pivotButton="0" quotePrefix="0" xfId="0"/>
    <xf numFmtId="0" fontId="10" fillId="2" borderId="45" pivotButton="0" quotePrefix="0" xfId="0"/>
    <xf numFmtId="0" fontId="3" fillId="2" borderId="68" applyAlignment="1" pivotButton="0" quotePrefix="0" xfId="0">
      <alignment horizontal="left" indent="1"/>
    </xf>
    <xf numFmtId="0" fontId="3" fillId="2" borderId="70" applyAlignment="1" pivotButton="0" quotePrefix="0" xfId="0">
      <alignment horizontal="left" indent="1"/>
    </xf>
    <xf numFmtId="41" fontId="3" fillId="2" borderId="71" pivotButton="0" quotePrefix="0" xfId="0"/>
    <xf numFmtId="0" fontId="3" fillId="2" borderId="72" applyAlignment="1" pivotButton="0" quotePrefix="0" xfId="0">
      <alignment horizontal="left" indent="1"/>
    </xf>
    <xf numFmtId="41" fontId="3" fillId="2" borderId="73" pivotButton="0" quotePrefix="0" xfId="0"/>
    <xf numFmtId="0" fontId="15" fillId="2" borderId="8" pivotButton="0" quotePrefix="0" xfId="0"/>
    <xf numFmtId="0" fontId="15" fillId="2" borderId="3" pivotButton="0" quotePrefix="0" xfId="0"/>
    <xf numFmtId="0" fontId="15" fillId="2" borderId="15" pivotButton="0" quotePrefix="0" xfId="0"/>
    <xf numFmtId="4" fontId="0" fillId="2" borderId="9" applyAlignment="1" pivotButton="0" quotePrefix="0" xfId="1">
      <alignment horizontal="center"/>
    </xf>
    <xf numFmtId="41" fontId="0" fillId="2" borderId="13" applyAlignment="1" pivotButton="0" quotePrefix="0" xfId="0">
      <alignment horizontal="center"/>
    </xf>
    <xf numFmtId="41" fontId="0" fillId="2" borderId="0" applyAlignment="1" pivotButton="0" quotePrefix="0" xfId="0">
      <alignment horizontal="center"/>
    </xf>
    <xf numFmtId="41" fontId="0" fillId="2" borderId="2" pivotButton="0" quotePrefix="0" xfId="0"/>
    <xf numFmtId="41" fontId="0" fillId="2" borderId="2" applyAlignment="1" pivotButton="0" quotePrefix="0" xfId="0">
      <alignment horizontal="center"/>
    </xf>
    <xf numFmtId="0" fontId="15" fillId="4" borderId="0" pivotButton="0" quotePrefix="0" xfId="0"/>
    <xf numFmtId="166" fontId="0" fillId="2" borderId="0" pivotButton="0" quotePrefix="0" xfId="0"/>
    <xf numFmtId="166" fontId="0" fillId="2" borderId="7" pivotButton="0" quotePrefix="0" xfId="0"/>
    <xf numFmtId="0" fontId="0" fillId="2" borderId="0" applyAlignment="1" pivotButton="0" quotePrefix="0" xfId="0">
      <alignment horizontal="center"/>
    </xf>
    <xf numFmtId="0" fontId="0" fillId="2" borderId="7" applyAlignment="1" pivotButton="0" quotePrefix="0" xfId="0">
      <alignment horizontal="center"/>
    </xf>
    <xf numFmtId="41" fontId="0" fillId="2" borderId="14" applyAlignment="1" pivotButton="0" quotePrefix="0" xfId="0">
      <alignment horizontal="left" indent="1"/>
    </xf>
    <xf numFmtId="41" fontId="0" fillId="2" borderId="8" applyAlignment="1" pivotButton="0" quotePrefix="0" xfId="0">
      <alignment horizontal="left" indent="1"/>
    </xf>
    <xf numFmtId="41" fontId="0" fillId="2" borderId="3" applyAlignment="1" pivotButton="0" quotePrefix="0" xfId="0">
      <alignment horizontal="left" indent="1"/>
    </xf>
    <xf numFmtId="0" fontId="0" fillId="2" borderId="2" applyAlignment="1" pivotButton="0" quotePrefix="0" xfId="0">
      <alignment horizontal="center"/>
    </xf>
    <xf numFmtId="0" fontId="15" fillId="2" borderId="15" applyAlignment="1" pivotButton="0" quotePrefix="0" xfId="0">
      <alignment horizontal="left" indent="1"/>
    </xf>
    <xf numFmtId="0" fontId="6" fillId="2" borderId="45" pivotButton="0" quotePrefix="0" xfId="0"/>
    <xf numFmtId="167" fontId="6" fillId="2" borderId="46" pivotButton="0" quotePrefix="0" xfId="0"/>
    <xf numFmtId="0" fontId="7" fillId="4" borderId="7" pivotButton="0" quotePrefix="0" xfId="0"/>
    <xf numFmtId="168" fontId="11" fillId="4" borderId="7" pivotButton="0" quotePrefix="0" xfId="5"/>
    <xf numFmtId="0" fontId="7" fillId="9" borderId="8" pivotButton="0" quotePrefix="0" xfId="0"/>
    <xf numFmtId="0" fontId="7" fillId="9" borderId="0" pivotButton="0" quotePrefix="0" xfId="0"/>
    <xf numFmtId="168" fontId="11" fillId="9" borderId="0" pivotButton="0" quotePrefix="0" xfId="5"/>
    <xf numFmtId="168" fontId="11" fillId="9" borderId="9" pivotButton="0" quotePrefix="0" xfId="5"/>
    <xf numFmtId="0" fontId="11" fillId="9" borderId="0" pivotButton="0" quotePrefix="0" xfId="5"/>
    <xf numFmtId="0" fontId="11" fillId="9" borderId="15" pivotButton="0" quotePrefix="0" xfId="5"/>
    <xf numFmtId="0" fontId="11" fillId="9" borderId="7" pivotButton="0" quotePrefix="0" xfId="5"/>
    <xf numFmtId="169" fontId="11" fillId="9" borderId="7" pivotButton="0" quotePrefix="0" xfId="5"/>
    <xf numFmtId="169" fontId="11" fillId="9" borderId="6" pivotButton="0" quotePrefix="0" xfId="5"/>
    <xf numFmtId="0" fontId="7" fillId="9" borderId="14" pivotButton="0" quotePrefix="0" xfId="0"/>
    <xf numFmtId="0" fontId="7" fillId="9" borderId="13" pivotButton="0" quotePrefix="0" xfId="0"/>
    <xf numFmtId="168" fontId="11" fillId="9" borderId="13" pivotButton="0" quotePrefix="0" xfId="5"/>
    <xf numFmtId="168" fontId="11" fillId="9" borderId="12" pivotButton="0" quotePrefix="0" xfId="5"/>
    <xf numFmtId="0" fontId="7" fillId="9" borderId="3" pivotButton="0" quotePrefix="0" xfId="0"/>
    <xf numFmtId="0" fontId="7" fillId="9" borderId="2" pivotButton="0" quotePrefix="0" xfId="0"/>
    <xf numFmtId="0" fontId="14" fillId="4" borderId="0" applyAlignment="1" pivotButton="0" quotePrefix="0" xfId="2">
      <alignment vertical="center"/>
    </xf>
    <xf numFmtId="0" fontId="1" fillId="4" borderId="0" applyAlignment="1" pivotButton="0" quotePrefix="0" xfId="0">
      <alignment vertical="center"/>
    </xf>
    <xf numFmtId="0" fontId="14" fillId="4" borderId="0" applyAlignment="1" pivotButton="0" quotePrefix="0" xfId="2">
      <alignment horizontal="left" vertical="center" wrapText="1"/>
    </xf>
    <xf numFmtId="0" fontId="8" fillId="4" borderId="0" applyAlignment="1" pivotButton="0" quotePrefix="0" xfId="0">
      <alignment horizontal="left" vertical="center"/>
    </xf>
    <xf numFmtId="0" fontId="14" fillId="4" borderId="0" applyAlignment="1" pivotButton="0" quotePrefix="0" xfId="0">
      <alignment horizontal="left" vertical="center"/>
    </xf>
    <xf numFmtId="14" fontId="14" fillId="4" borderId="0" applyAlignment="1" pivotButton="0" quotePrefix="0" xfId="0">
      <alignment horizontal="left" vertical="center"/>
    </xf>
    <xf numFmtId="14" fontId="14" fillId="4" borderId="0" applyAlignment="1" pivotButton="0" quotePrefix="0" xfId="2">
      <alignment horizontal="left" vertical="center" wrapText="1"/>
    </xf>
    <xf numFmtId="0" fontId="8" fillId="4" borderId="0" applyAlignment="1" pivotButton="0" quotePrefix="0" xfId="2">
      <alignment horizontal="right" vertical="center"/>
    </xf>
    <xf numFmtId="167" fontId="19" fillId="4" borderId="0" applyAlignment="1" pivotButton="0" quotePrefix="0" xfId="0">
      <alignment horizontal="right" vertical="center"/>
    </xf>
    <xf numFmtId="0" fontId="1" fillId="0" borderId="0" applyAlignment="1" pivotButton="0" quotePrefix="0" xfId="0">
      <alignment vertical="center"/>
    </xf>
    <xf numFmtId="0" fontId="20" fillId="2" borderId="8" applyAlignment="1" pivotButton="0" quotePrefix="0" xfId="2">
      <alignment horizontal="center" vertical="top" wrapText="1"/>
    </xf>
    <xf numFmtId="0" fontId="20" fillId="2" borderId="18" applyAlignment="1" pivotButton="0" quotePrefix="0" xfId="2">
      <alignment horizontal="centerContinuous" vertical="center" wrapText="1"/>
    </xf>
    <xf numFmtId="0" fontId="21" fillId="2" borderId="8" applyAlignment="1" pivotButton="0" quotePrefix="0" xfId="2">
      <alignment horizontal="center" vertical="center" wrapText="1"/>
    </xf>
    <xf numFmtId="0" fontId="14" fillId="2" borderId="18" applyAlignment="1" pivotButton="0" quotePrefix="0" xfId="2">
      <alignment horizontal="centerContinuous" vertical="center" wrapText="1"/>
    </xf>
    <xf numFmtId="3" fontId="20" fillId="2" borderId="8" applyAlignment="1" pivotButton="0" quotePrefix="0" xfId="2">
      <alignment horizontal="center" vertical="center" wrapText="1"/>
    </xf>
    <xf numFmtId="164" fontId="20" fillId="2" borderId="8" applyAlignment="1" pivotButton="0" quotePrefix="0" xfId="2">
      <alignment horizontal="center" vertical="center" wrapText="1"/>
    </xf>
    <xf numFmtId="164" fontId="19" fillId="2" borderId="8" applyAlignment="1" pivotButton="0" quotePrefix="0" xfId="2">
      <alignment horizontal="center" vertical="center" wrapText="1"/>
    </xf>
    <xf numFmtId="170" fontId="20" fillId="2" borderId="8" applyAlignment="1" pivotButton="0" quotePrefix="0" xfId="4">
      <alignment horizontal="center" vertical="center" wrapText="1"/>
    </xf>
    <xf numFmtId="10" fontId="19" fillId="2" borderId="8" applyAlignment="1" pivotButton="0" quotePrefix="0" xfId="3">
      <alignment horizontal="center" vertical="center" wrapText="1"/>
    </xf>
    <xf numFmtId="170" fontId="20" fillId="2" borderId="8" applyAlignment="1" pivotButton="0" quotePrefix="0" xfId="2">
      <alignment horizontal="center" vertical="center" wrapText="1"/>
    </xf>
    <xf numFmtId="10" fontId="20" fillId="2" borderId="8" applyAlignment="1" pivotButton="0" quotePrefix="0" xfId="3">
      <alignment horizontal="center" vertical="center" wrapText="1"/>
    </xf>
    <xf numFmtId="10" fontId="20" fillId="2" borderId="15" applyAlignment="1" pivotButton="0" quotePrefix="0" xfId="3">
      <alignment horizontal="center" vertical="center" wrapText="1"/>
    </xf>
    <xf numFmtId="0" fontId="14" fillId="2" borderId="7" applyAlignment="1" pivotButton="0" quotePrefix="0" xfId="2">
      <alignment horizontal="centerContinuous" vertical="center" wrapText="1"/>
    </xf>
    <xf numFmtId="0" fontId="14" fillId="2" borderId="29" applyAlignment="1" pivotButton="0" quotePrefix="0" xfId="2">
      <alignment horizontal="centerContinuous" vertical="center" wrapText="1"/>
    </xf>
    <xf numFmtId="0" fontId="22" fillId="3" borderId="27" applyAlignment="1" pivotButton="0" quotePrefix="0" xfId="2">
      <alignment vertical="center"/>
    </xf>
    <xf numFmtId="0" fontId="14" fillId="3" borderId="19" applyAlignment="1" pivotButton="0" quotePrefix="0" xfId="2">
      <alignment horizontal="right" vertical="center" wrapText="1"/>
    </xf>
    <xf numFmtId="0" fontId="14" fillId="3" borderId="10" applyAlignment="1" pivotButton="0" quotePrefix="0" xfId="2">
      <alignment horizontal="left" vertical="center" wrapText="1"/>
    </xf>
    <xf numFmtId="0" fontId="14" fillId="3" borderId="11" applyAlignment="1" pivotButton="0" quotePrefix="0" xfId="2">
      <alignment horizontal="right" vertical="center" wrapText="1"/>
    </xf>
    <xf numFmtId="0" fontId="14" fillId="3" borderId="30" applyAlignment="1" pivotButton="0" quotePrefix="0" xfId="2">
      <alignment horizontal="left" vertical="center" wrapText="1"/>
    </xf>
    <xf numFmtId="0" fontId="14" fillId="2" borderId="27" applyAlignment="1" pivotButton="0" quotePrefix="0" xfId="2">
      <alignment horizontal="left" vertical="center"/>
    </xf>
    <xf numFmtId="171" fontId="20" fillId="2" borderId="8" applyAlignment="1" pivotButton="0" quotePrefix="0" xfId="2">
      <alignment horizontal="right" vertical="center" wrapText="1"/>
    </xf>
    <xf numFmtId="164" fontId="20" fillId="2" borderId="0" applyAlignment="1" pivotButton="0" quotePrefix="0" xfId="3">
      <alignment horizontal="right" vertical="center" wrapText="1"/>
    </xf>
    <xf numFmtId="164" fontId="20" fillId="2" borderId="18" applyAlignment="1" pivotButton="0" quotePrefix="0" xfId="3">
      <alignment horizontal="right" vertical="center" wrapText="1"/>
    </xf>
    <xf numFmtId="41" fontId="20" fillId="2" borderId="8" applyAlignment="1" pivotButton="0" quotePrefix="0" xfId="2">
      <alignment horizontal="right" vertical="center" wrapText="1"/>
    </xf>
    <xf numFmtId="0" fontId="1" fillId="2" borderId="0" applyAlignment="1" pivotButton="0" quotePrefix="0" xfId="0">
      <alignment vertical="center"/>
    </xf>
    <xf numFmtId="0" fontId="23" fillId="4" borderId="22" applyAlignment="1" pivotButton="0" quotePrefix="0" xfId="2">
      <alignment horizontal="centerContinuous" vertical="center"/>
    </xf>
    <xf numFmtId="0" fontId="23" fillId="4" borderId="13" applyAlignment="1" pivotButton="0" quotePrefix="0" xfId="2">
      <alignment horizontal="centerContinuous" vertical="center"/>
    </xf>
    <xf numFmtId="165" fontId="19" fillId="2" borderId="14" applyAlignment="1" pivotButton="0" quotePrefix="0" xfId="2">
      <alignment horizontal="right" vertical="center" wrapText="1"/>
    </xf>
    <xf numFmtId="164" fontId="20" fillId="2" borderId="13" applyAlignment="1" pivotButton="0" quotePrefix="0" xfId="3">
      <alignment horizontal="right" vertical="center" wrapText="1"/>
    </xf>
    <xf numFmtId="165" fontId="20" fillId="4" borderId="13" applyAlignment="1" pivotButton="0" quotePrefix="0" xfId="2">
      <alignment horizontal="right" vertical="center" wrapText="1"/>
    </xf>
    <xf numFmtId="164" fontId="20" fillId="4" borderId="13" applyAlignment="1" pivotButton="0" quotePrefix="0" xfId="3">
      <alignment horizontal="right" vertical="center" wrapText="1"/>
    </xf>
    <xf numFmtId="164" fontId="20" fillId="4" borderId="31" applyAlignment="1" pivotButton="0" quotePrefix="0" xfId="3">
      <alignment horizontal="right" vertical="center" wrapText="1"/>
    </xf>
    <xf numFmtId="0" fontId="23" fillId="4" borderId="17" applyAlignment="1" pivotButton="0" quotePrefix="0" xfId="2">
      <alignment horizontal="center" vertical="center"/>
    </xf>
    <xf numFmtId="10" fontId="24" fillId="5" borderId="7" applyAlignment="1" pivotButton="0" quotePrefix="0" xfId="2">
      <alignment horizontal="center" vertical="center"/>
    </xf>
    <xf numFmtId="10" fontId="20" fillId="6" borderId="15" applyAlignment="1" pivotButton="0" quotePrefix="0" xfId="2">
      <alignment horizontal="right" vertical="center" wrapText="1"/>
    </xf>
    <xf numFmtId="164" fontId="20" fillId="6" borderId="7" applyAlignment="1" pivotButton="0" quotePrefix="0" xfId="3">
      <alignment horizontal="right" vertical="center" wrapText="1"/>
    </xf>
    <xf numFmtId="10" fontId="20" fillId="4" borderId="7" applyAlignment="1" pivotButton="0" quotePrefix="0" xfId="2">
      <alignment horizontal="right" vertical="center" wrapText="1"/>
    </xf>
    <xf numFmtId="164" fontId="20" fillId="4" borderId="7" applyAlignment="1" pivotButton="0" quotePrefix="0" xfId="3">
      <alignment horizontal="right" vertical="center" wrapText="1"/>
    </xf>
    <xf numFmtId="164" fontId="20" fillId="4" borderId="29" applyAlignment="1" pivotButton="0" quotePrefix="0" xfId="3">
      <alignment horizontal="right" vertical="center" wrapText="1"/>
    </xf>
    <xf numFmtId="0" fontId="24" fillId="5" borderId="16" applyAlignment="1" pivotButton="0" quotePrefix="0" xfId="2">
      <alignment horizontal="center" vertical="center"/>
    </xf>
    <xf numFmtId="0" fontId="23" fillId="4" borderId="7" applyAlignment="1" pivotButton="0" quotePrefix="0" xfId="2">
      <alignment horizontal="left" vertical="center"/>
    </xf>
    <xf numFmtId="10" fontId="19" fillId="6" borderId="15" applyAlignment="1" pivotButton="0" quotePrefix="0" xfId="2">
      <alignment horizontal="right" vertical="center" wrapText="1"/>
    </xf>
    <xf numFmtId="164" fontId="19" fillId="6" borderId="7" applyAlignment="1" pivotButton="0" quotePrefix="0" xfId="3">
      <alignment horizontal="right" vertical="center" wrapText="1"/>
    </xf>
    <xf numFmtId="10" fontId="19" fillId="5" borderId="7" applyAlignment="1" pivotButton="0" quotePrefix="0" xfId="2">
      <alignment horizontal="right" vertical="center" wrapText="1"/>
    </xf>
    <xf numFmtId="164" fontId="19" fillId="5" borderId="7" applyAlignment="1" pivotButton="0" quotePrefix="0" xfId="3">
      <alignment horizontal="right" vertical="center" wrapText="1"/>
    </xf>
    <xf numFmtId="164" fontId="19" fillId="5" borderId="29" applyAlignment="1" pivotButton="0" quotePrefix="0" xfId="3">
      <alignment horizontal="right" vertical="center" wrapText="1"/>
    </xf>
    <xf numFmtId="0" fontId="1" fillId="2" borderId="28" applyAlignment="1" pivotButton="0" quotePrefix="0" xfId="0">
      <alignment vertical="center"/>
    </xf>
    <xf numFmtId="0" fontId="24" fillId="2" borderId="7" applyAlignment="1" pivotButton="0" quotePrefix="0" xfId="2">
      <alignment horizontal="center" vertical="center"/>
    </xf>
    <xf numFmtId="0" fontId="23" fillId="2" borderId="7" applyAlignment="1" pivotButton="0" quotePrefix="0" xfId="2">
      <alignment horizontal="left" vertical="center"/>
    </xf>
    <xf numFmtId="10" fontId="19" fillId="2" borderId="15" applyAlignment="1" pivotButton="0" quotePrefix="0" xfId="2">
      <alignment horizontal="right" vertical="center" wrapText="1"/>
    </xf>
    <xf numFmtId="164" fontId="19" fillId="2" borderId="7" applyAlignment="1" pivotButton="0" quotePrefix="0" xfId="3">
      <alignment horizontal="right" vertical="center" wrapText="1"/>
    </xf>
    <xf numFmtId="10" fontId="19" fillId="2" borderId="7" applyAlignment="1" pivotButton="0" quotePrefix="0" xfId="2">
      <alignment horizontal="right" vertical="center" wrapText="1"/>
    </xf>
    <xf numFmtId="164" fontId="19" fillId="2" borderId="29" applyAlignment="1" pivotButton="0" quotePrefix="0" xfId="3">
      <alignment horizontal="right" vertical="center" wrapText="1"/>
    </xf>
    <xf numFmtId="0" fontId="23" fillId="4" borderId="22" applyAlignment="1" pivotButton="0" quotePrefix="0" xfId="2">
      <alignment horizontal="center" vertical="center"/>
    </xf>
    <xf numFmtId="0" fontId="23" fillId="4" borderId="13" applyAlignment="1" pivotButton="0" quotePrefix="0" xfId="2">
      <alignment horizontal="center" vertical="center"/>
    </xf>
    <xf numFmtId="0" fontId="23" fillId="4" borderId="13" applyAlignment="1" pivotButton="0" quotePrefix="0" xfId="2">
      <alignment horizontal="left" vertical="center"/>
    </xf>
    <xf numFmtId="41" fontId="27" fillId="2" borderId="8" applyAlignment="1" pivotButton="0" quotePrefix="0" xfId="2">
      <alignment horizontal="right" vertical="center" wrapText="1"/>
    </xf>
    <xf numFmtId="164" fontId="27" fillId="2" borderId="0" applyAlignment="1" pivotButton="0" quotePrefix="0" xfId="3">
      <alignment horizontal="right" vertical="center" wrapText="1"/>
    </xf>
    <xf numFmtId="164" fontId="27" fillId="2" borderId="18" applyAlignment="1" pivotButton="0" quotePrefix="0" xfId="3">
      <alignment horizontal="right" vertical="center" wrapText="1"/>
    </xf>
    <xf numFmtId="0" fontId="23" fillId="4" borderId="12" applyAlignment="1" pivotButton="0" quotePrefix="0" xfId="2">
      <alignment horizontal="left" vertical="center"/>
    </xf>
    <xf numFmtId="0" fontId="23" fillId="2" borderId="1" applyAlignment="1" pivotButton="0" quotePrefix="0" xfId="2">
      <alignment horizontal="left" vertical="center"/>
    </xf>
    <xf numFmtId="164" fontId="20" fillId="2" borderId="18" applyAlignment="1" pivotButton="0" quotePrefix="0" xfId="2">
      <alignment horizontal="right" vertical="center" wrapText="1"/>
    </xf>
    <xf numFmtId="0" fontId="22" fillId="3" borderId="32" applyAlignment="1" pivotButton="0" quotePrefix="0" xfId="2">
      <alignment vertical="center"/>
    </xf>
    <xf numFmtId="41" fontId="19" fillId="3" borderId="8" applyAlignment="1" pivotButton="0" quotePrefix="0" xfId="2">
      <alignment horizontal="right" vertical="center" wrapText="1"/>
    </xf>
    <xf numFmtId="0" fontId="14" fillId="3" borderId="18" applyAlignment="1" pivotButton="0" quotePrefix="0" xfId="2">
      <alignment horizontal="left" vertical="center" wrapText="1"/>
    </xf>
    <xf numFmtId="41" fontId="19" fillId="2" borderId="8" applyAlignment="1" pivotButton="0" quotePrefix="0" xfId="2">
      <alignment horizontal="right" vertical="center" wrapText="1"/>
    </xf>
    <xf numFmtId="164" fontId="26" fillId="2" borderId="0" applyAlignment="1" pivotButton="0" quotePrefix="0" xfId="3">
      <alignment horizontal="right" vertical="center" wrapText="1"/>
    </xf>
    <xf numFmtId="164" fontId="26" fillId="2" borderId="18" applyAlignment="1" pivotButton="0" quotePrefix="0" xfId="3">
      <alignment horizontal="right" vertical="center" wrapText="1"/>
    </xf>
    <xf numFmtId="0" fontId="22" fillId="2" borderId="35" applyAlignment="1" pivotButton="0" quotePrefix="0" xfId="2">
      <alignment vertical="center"/>
    </xf>
    <xf numFmtId="0" fontId="22" fillId="2" borderId="2" applyAlignment="1" pivotButton="0" quotePrefix="0" xfId="2">
      <alignment vertical="center"/>
    </xf>
    <xf numFmtId="41" fontId="29" fillId="2" borderId="3" applyAlignment="1" pivotButton="0" quotePrefix="0" xfId="2">
      <alignment horizontal="right" vertical="center" wrapText="1"/>
    </xf>
    <xf numFmtId="164" fontId="29" fillId="2" borderId="2" applyAlignment="1" pivotButton="0" quotePrefix="0" xfId="3">
      <alignment horizontal="right" vertical="center" wrapText="1"/>
    </xf>
    <xf numFmtId="164" fontId="29" fillId="2" borderId="36" applyAlignment="1" pivotButton="0" quotePrefix="0" xfId="3">
      <alignment horizontal="right" vertical="center" wrapText="1"/>
    </xf>
    <xf numFmtId="41" fontId="19" fillId="3" borderId="19" applyAlignment="1" pivotButton="0" quotePrefix="0" xfId="2">
      <alignment horizontal="right" vertical="center" wrapText="1"/>
    </xf>
    <xf numFmtId="41" fontId="19" fillId="3" borderId="11" applyAlignment="1" pivotButton="0" quotePrefix="0" xfId="2">
      <alignment horizontal="right" vertical="center" wrapText="1"/>
    </xf>
    <xf numFmtId="10" fontId="20" fillId="4" borderId="15" applyAlignment="1" pivotButton="0" quotePrefix="0" xfId="2">
      <alignment horizontal="right" vertical="center" wrapText="1"/>
    </xf>
    <xf numFmtId="0" fontId="14" fillId="2" borderId="37" applyAlignment="1" pivotButton="0" quotePrefix="0" xfId="2">
      <alignment horizontal="left" vertical="center"/>
    </xf>
    <xf numFmtId="43" fontId="14" fillId="4" borderId="0" applyAlignment="1" pivotButton="0" quotePrefix="0" xfId="2">
      <alignment horizontal="left" vertical="center" wrapText="1"/>
    </xf>
    <xf numFmtId="0" fontId="22" fillId="2" borderId="7" applyAlignment="1" pivotButton="0" quotePrefix="0" xfId="2">
      <alignment vertical="center"/>
    </xf>
    <xf numFmtId="172" fontId="19" fillId="5" borderId="3" applyAlignment="1" pivotButton="0" quotePrefix="0" xfId="2">
      <alignment horizontal="center" vertical="center"/>
    </xf>
    <xf numFmtId="171" fontId="20" fillId="2" borderId="5" applyAlignment="1" pivotButton="0" quotePrefix="0" xfId="2">
      <alignment horizontal="right" vertical="center" wrapText="1"/>
    </xf>
    <xf numFmtId="171" fontId="20" fillId="2" borderId="4" applyAlignment="1" pivotButton="0" quotePrefix="0" xfId="2">
      <alignment horizontal="right" vertical="center" wrapText="1"/>
    </xf>
    <xf numFmtId="0" fontId="22" fillId="2" borderId="13" applyAlignment="1" pivotButton="0" quotePrefix="0" xfId="2">
      <alignment vertical="center"/>
    </xf>
    <xf numFmtId="0" fontId="19" fillId="3" borderId="8" applyAlignment="1" pivotButton="0" quotePrefix="0" xfId="2">
      <alignment horizontal="right" vertical="center" wrapText="1"/>
    </xf>
    <xf numFmtId="164" fontId="20" fillId="2" borderId="7" applyAlignment="1" pivotButton="0" quotePrefix="0" xfId="3">
      <alignment horizontal="right" vertical="center" wrapText="1"/>
    </xf>
    <xf numFmtId="164" fontId="20" fillId="2" borderId="29" applyAlignment="1" pivotButton="0" quotePrefix="0" xfId="3">
      <alignment horizontal="right" vertical="center" wrapText="1"/>
    </xf>
    <xf numFmtId="0" fontId="22" fillId="2" borderId="40" applyAlignment="1" pivotButton="0" quotePrefix="0" xfId="2">
      <alignment vertical="center"/>
    </xf>
    <xf numFmtId="41" fontId="29" fillId="2" borderId="14" applyAlignment="1" pivotButton="0" quotePrefix="0" xfId="2">
      <alignment horizontal="right" vertical="center" wrapText="1"/>
    </xf>
    <xf numFmtId="164" fontId="29" fillId="2" borderId="13" applyAlignment="1" pivotButton="0" quotePrefix="0" xfId="3">
      <alignment horizontal="right" vertical="center" wrapText="1"/>
    </xf>
    <xf numFmtId="41" fontId="20" fillId="2" borderId="14" applyAlignment="1" pivotButton="0" quotePrefix="0" xfId="2">
      <alignment horizontal="right" vertical="center" wrapText="1"/>
    </xf>
    <xf numFmtId="164" fontId="20" fillId="2" borderId="12" applyAlignment="1" pivotButton="0" quotePrefix="0" xfId="3">
      <alignment horizontal="right" vertical="center" wrapText="1"/>
    </xf>
    <xf numFmtId="164" fontId="20" fillId="2" borderId="31" applyAlignment="1" pivotButton="0" quotePrefix="0" xfId="3">
      <alignment horizontal="right" vertical="center" wrapText="1"/>
    </xf>
    <xf numFmtId="0" fontId="14" fillId="2" borderId="28" applyAlignment="1" pivotButton="0" quotePrefix="0" xfId="2">
      <alignment horizontal="left" vertical="center"/>
    </xf>
    <xf numFmtId="0" fontId="22" fillId="2" borderId="41" applyAlignment="1" pivotButton="0" quotePrefix="0" xfId="2">
      <alignment vertical="center"/>
    </xf>
    <xf numFmtId="0" fontId="22" fillId="2" borderId="42" applyAlignment="1" pivotButton="0" quotePrefix="0" xfId="2">
      <alignment vertical="center"/>
    </xf>
    <xf numFmtId="41" fontId="29" fillId="2" borderId="22" applyAlignment="1" pivotButton="0" quotePrefix="0" xfId="2">
      <alignment horizontal="right" vertical="center" wrapText="1"/>
    </xf>
    <xf numFmtId="164" fontId="29" fillId="2" borderId="43" applyAlignment="1" pivotButton="0" quotePrefix="0" xfId="3">
      <alignment horizontal="right" vertical="center" wrapText="1"/>
    </xf>
    <xf numFmtId="164" fontId="29" fillId="2" borderId="42" applyAlignment="1" pivotButton="0" quotePrefix="0" xfId="3">
      <alignment horizontal="right" vertical="center" wrapText="1"/>
    </xf>
    <xf numFmtId="164" fontId="29" fillId="2" borderId="44" applyAlignment="1" pivotButton="0" quotePrefix="0" xfId="3">
      <alignment horizontal="right" vertical="center" wrapText="1"/>
    </xf>
    <xf numFmtId="43" fontId="14" fillId="4" borderId="0" applyAlignment="1" pivotButton="0" quotePrefix="0" xfId="2">
      <alignment vertical="center" wrapText="1"/>
    </xf>
    <xf numFmtId="0" fontId="14" fillId="4" borderId="0" applyAlignment="1" pivotButton="0" quotePrefix="0" xfId="2">
      <alignment vertical="center" wrapText="1"/>
    </xf>
    <xf numFmtId="0" fontId="14" fillId="2" borderId="0" applyAlignment="1" pivotButton="0" quotePrefix="0" xfId="2">
      <alignment horizontal="left" vertical="center" wrapText="1"/>
    </xf>
    <xf numFmtId="0" fontId="14" fillId="2" borderId="0" applyAlignment="1" pivotButton="0" quotePrefix="0" xfId="2">
      <alignment vertical="center"/>
    </xf>
    <xf numFmtId="43" fontId="14" fillId="2" borderId="0" applyAlignment="1" pivotButton="0" quotePrefix="0" xfId="2">
      <alignment vertical="center" wrapText="1"/>
    </xf>
    <xf numFmtId="171" fontId="0" fillId="4" borderId="0" pivotButton="0" quotePrefix="0" xfId="0"/>
    <xf numFmtId="0" fontId="30" fillId="4" borderId="0" pivotButton="0" quotePrefix="0" xfId="0"/>
    <xf numFmtId="0" fontId="18" fillId="4" borderId="0" pivotButton="0" quotePrefix="0" xfId="0"/>
    <xf numFmtId="0" fontId="7" fillId="9" borderId="25" pivotButton="0" quotePrefix="0" xfId="0"/>
    <xf numFmtId="0" fontId="7" fillId="9" borderId="25" applyAlignment="1" pivotButton="0" quotePrefix="0" xfId="0">
      <alignment horizontal="center"/>
    </xf>
    <xf numFmtId="0" fontId="7" fillId="9" borderId="20" applyAlignment="1" pivotButton="0" quotePrefix="0" xfId="0">
      <alignment horizontal="center"/>
    </xf>
    <xf numFmtId="0" fontId="7" fillId="9" borderId="0" applyAlignment="1" pivotButton="0" quotePrefix="0" xfId="0">
      <alignment horizontal="center"/>
    </xf>
    <xf numFmtId="0" fontId="7" fillId="9" borderId="18" applyAlignment="1" pivotButton="0" quotePrefix="0" xfId="0">
      <alignment horizontal="center"/>
    </xf>
    <xf numFmtId="0" fontId="7" fillId="9" borderId="27" pivotButton="0" quotePrefix="0" xfId="0"/>
    <xf numFmtId="0" fontId="7" fillId="9" borderId="7" applyAlignment="1" pivotButton="0" quotePrefix="0" xfId="0">
      <alignment horizontal="center"/>
    </xf>
    <xf numFmtId="41" fontId="6" fillId="2" borderId="40" pivotButton="0" quotePrefix="0" xfId="0"/>
    <xf numFmtId="41" fontId="6" fillId="2" borderId="13" pivotButton="0" quotePrefix="0" xfId="0"/>
    <xf numFmtId="37" fontId="6" fillId="2" borderId="8" applyAlignment="1" pivotButton="0" quotePrefix="0" xfId="0">
      <alignment horizontal="center"/>
    </xf>
    <xf numFmtId="173" fontId="0" fillId="2" borderId="9" applyAlignment="1" pivotButton="0" quotePrefix="0" xfId="0">
      <alignment horizontal="center"/>
    </xf>
    <xf numFmtId="0" fontId="6" fillId="2" borderId="0" applyAlignment="1" pivotButton="0" quotePrefix="0" xfId="0">
      <alignment horizontal="center"/>
    </xf>
    <xf numFmtId="173" fontId="0" fillId="2" borderId="0" applyAlignment="1" pivotButton="0" quotePrefix="0" xfId="0">
      <alignment horizontal="center"/>
    </xf>
    <xf numFmtId="0" fontId="0" fillId="2" borderId="8" applyAlignment="1" pivotButton="0" quotePrefix="0" xfId="0">
      <alignment horizontal="center"/>
    </xf>
    <xf numFmtId="41" fontId="6" fillId="2" borderId="31" pivotButton="0" quotePrefix="0" xfId="0"/>
    <xf numFmtId="41" fontId="0" fillId="2" borderId="27" pivotButton="0" quotePrefix="0" xfId="0"/>
    <xf numFmtId="0" fontId="31" fillId="5" borderId="8" applyAlignment="1" pivotButton="0" quotePrefix="0" xfId="0">
      <alignment horizontal="center"/>
    </xf>
    <xf numFmtId="0" fontId="31" fillId="5" borderId="0" applyAlignment="1" pivotButton="0" quotePrefix="0" xfId="0">
      <alignment horizontal="center"/>
    </xf>
    <xf numFmtId="0" fontId="31" fillId="2" borderId="0" applyAlignment="1" pivotButton="0" quotePrefix="0" xfId="0">
      <alignment horizontal="center"/>
    </xf>
    <xf numFmtId="2" fontId="31" fillId="5" borderId="0" applyAlignment="1" pivotButton="0" quotePrefix="0" xfId="0">
      <alignment horizontal="center"/>
    </xf>
    <xf numFmtId="2" fontId="0" fillId="2" borderId="0" applyAlignment="1" pivotButton="0" quotePrefix="0" xfId="0">
      <alignment horizontal="center"/>
    </xf>
    <xf numFmtId="41" fontId="0" fillId="2" borderId="18" applyAlignment="1" pivotButton="0" quotePrefix="0" xfId="0">
      <alignment horizontal="center"/>
    </xf>
    <xf numFmtId="0" fontId="31" fillId="2" borderId="8" applyAlignment="1" pivotButton="0" quotePrefix="0" xfId="0">
      <alignment horizontal="center"/>
    </xf>
    <xf numFmtId="2" fontId="31" fillId="2" borderId="0" applyAlignment="1" pivotButton="0" quotePrefix="0" xfId="0">
      <alignment horizontal="center"/>
    </xf>
    <xf numFmtId="41" fontId="6" fillId="2" borderId="27" pivotButton="0" quotePrefix="0" xfId="0"/>
    <xf numFmtId="0" fontId="6" fillId="2" borderId="8" applyAlignment="1" pivotButton="0" quotePrefix="0" xfId="0">
      <alignment horizontal="center"/>
    </xf>
    <xf numFmtId="41" fontId="6" fillId="2" borderId="18" pivotButton="0" quotePrefix="0" xfId="0"/>
    <xf numFmtId="171" fontId="0" fillId="2" borderId="0" applyAlignment="1" pivotButton="0" quotePrefix="0" xfId="0">
      <alignment horizontal="center"/>
    </xf>
    <xf numFmtId="41" fontId="0" fillId="2" borderId="28" pivotButton="0" quotePrefix="0" xfId="0"/>
    <xf numFmtId="0" fontId="31" fillId="2" borderId="7" applyAlignment="1" pivotButton="0" quotePrefix="0" xfId="0">
      <alignment horizontal="center"/>
    </xf>
    <xf numFmtId="2" fontId="0" fillId="2" borderId="7" applyAlignment="1" pivotButton="0" quotePrefix="0" xfId="0">
      <alignment horizontal="center"/>
    </xf>
    <xf numFmtId="41" fontId="0" fillId="2" borderId="7" applyAlignment="1" pivotButton="0" quotePrefix="0" xfId="0">
      <alignment horizontal="center"/>
    </xf>
    <xf numFmtId="41" fontId="0" fillId="2" borderId="29" applyAlignment="1" pivotButton="0" quotePrefix="0" xfId="0">
      <alignment horizontal="center"/>
    </xf>
    <xf numFmtId="0" fontId="31" fillId="2" borderId="13" applyAlignment="1" pivotButton="0" quotePrefix="0" xfId="0">
      <alignment horizontal="center"/>
    </xf>
    <xf numFmtId="173" fontId="0" fillId="2" borderId="13" applyAlignment="1" pivotButton="0" quotePrefix="0" xfId="0">
      <alignment horizontal="center"/>
    </xf>
    <xf numFmtId="0" fontId="0" fillId="2" borderId="13" applyAlignment="1" pivotButton="0" quotePrefix="0" xfId="0">
      <alignment horizontal="center"/>
    </xf>
    <xf numFmtId="2" fontId="31" fillId="2" borderId="13" applyAlignment="1" pivotButton="0" quotePrefix="0" xfId="0">
      <alignment horizontal="center"/>
    </xf>
    <xf numFmtId="2" fontId="0" fillId="2" borderId="13" applyAlignment="1" pivotButton="0" quotePrefix="0" xfId="0">
      <alignment horizontal="center"/>
    </xf>
    <xf numFmtId="41" fontId="6" fillId="2" borderId="12" pivotButton="0" quotePrefix="0" xfId="0"/>
    <xf numFmtId="41" fontId="6" fillId="2" borderId="13" applyAlignment="1" pivotButton="0" quotePrefix="0" xfId="0">
      <alignment horizontal="center"/>
    </xf>
    <xf numFmtId="41" fontId="6" fillId="2" borderId="31" applyAlignment="1" pivotButton="0" quotePrefix="0" xfId="0">
      <alignment horizontal="center"/>
    </xf>
    <xf numFmtId="41" fontId="0" fillId="2" borderId="40" applyAlignment="1" pivotButton="0" quotePrefix="0" xfId="0">
      <alignment horizontal="left" indent="1"/>
    </xf>
    <xf numFmtId="41" fontId="0" fillId="2" borderId="31" applyAlignment="1" pivotButton="0" quotePrefix="0" xfId="0">
      <alignment horizontal="center"/>
    </xf>
    <xf numFmtId="41" fontId="0" fillId="2" borderId="28" applyAlignment="1" pivotButton="0" quotePrefix="0" xfId="0">
      <alignment horizontal="left" indent="1"/>
    </xf>
    <xf numFmtId="173" fontId="0" fillId="2" borderId="7" applyAlignment="1" pivotButton="0" quotePrefix="0" xfId="0">
      <alignment horizontal="center"/>
    </xf>
    <xf numFmtId="2" fontId="31" fillId="2" borderId="7" applyAlignment="1" pivotButton="0" quotePrefix="0" xfId="0">
      <alignment horizontal="center"/>
    </xf>
    <xf numFmtId="41" fontId="6" fillId="2" borderId="41" pivotButton="0" quotePrefix="0" xfId="0"/>
    <xf numFmtId="41" fontId="0" fillId="2" borderId="42" pivotButton="0" quotePrefix="0" xfId="0"/>
    <xf numFmtId="0" fontId="31" fillId="2" borderId="42" applyAlignment="1" pivotButton="0" quotePrefix="0" xfId="0">
      <alignment horizontal="center"/>
    </xf>
    <xf numFmtId="173" fontId="0" fillId="2" borderId="42" applyAlignment="1" pivotButton="0" quotePrefix="0" xfId="0">
      <alignment horizontal="center"/>
    </xf>
    <xf numFmtId="0" fontId="0" fillId="2" borderId="42" applyAlignment="1" pivotButton="0" quotePrefix="0" xfId="0">
      <alignment horizontal="center"/>
    </xf>
    <xf numFmtId="2" fontId="31" fillId="2" borderId="42" applyAlignment="1" pivotButton="0" quotePrefix="0" xfId="0">
      <alignment horizontal="center"/>
    </xf>
    <xf numFmtId="2" fontId="0" fillId="2" borderId="42" applyAlignment="1" pivotButton="0" quotePrefix="0" xfId="0">
      <alignment horizontal="center"/>
    </xf>
    <xf numFmtId="41" fontId="6" fillId="2" borderId="43" pivotButton="0" quotePrefix="0" xfId="0"/>
    <xf numFmtId="41" fontId="6" fillId="2" borderId="51" pivotButton="0" quotePrefix="0" xfId="0"/>
    <xf numFmtId="41" fontId="6" fillId="2" borderId="51" applyAlignment="1" pivotButton="0" quotePrefix="0" xfId="0">
      <alignment horizontal="center"/>
    </xf>
    <xf numFmtId="41" fontId="6" fillId="2" borderId="42" applyAlignment="1" pivotButton="0" quotePrefix="0" xfId="0">
      <alignment horizontal="center"/>
    </xf>
    <xf numFmtId="41" fontId="6" fillId="2" borderId="44" applyAlignment="1" pivotButton="0" quotePrefix="0" xfId="0">
      <alignment horizontal="center"/>
    </xf>
    <xf numFmtId="41" fontId="0" fillId="8" borderId="0" pivotButton="0" quotePrefix="0" xfId="0"/>
    <xf numFmtId="0" fontId="31" fillId="8" borderId="0" applyAlignment="1" pivotButton="0" quotePrefix="0" xfId="0">
      <alignment horizontal="center"/>
    </xf>
    <xf numFmtId="173" fontId="0" fillId="8" borderId="0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2" fontId="31" fillId="8" borderId="0" applyAlignment="1" pivotButton="0" quotePrefix="0" xfId="0">
      <alignment horizontal="center"/>
    </xf>
    <xf numFmtId="2" fontId="0" fillId="8" borderId="0" applyAlignment="1" pivotButton="0" quotePrefix="0" xfId="0">
      <alignment horizontal="center"/>
    </xf>
    <xf numFmtId="41" fontId="0" fillId="8" borderId="0" applyAlignment="1" pivotButton="0" quotePrefix="0" xfId="0">
      <alignment horizontal="center"/>
    </xf>
    <xf numFmtId="41" fontId="7" fillId="9" borderId="18" applyAlignment="1" pivotButton="0" quotePrefix="0" xfId="0">
      <alignment horizontal="center"/>
    </xf>
    <xf numFmtId="0" fontId="6" fillId="4" borderId="27" pivotButton="0" quotePrefix="0" xfId="0"/>
    <xf numFmtId="166" fontId="0" fillId="4" borderId="0" pivotButton="0" quotePrefix="0" xfId="0"/>
    <xf numFmtId="14" fontId="0" fillId="4" borderId="0" applyAlignment="1" pivotButton="0" quotePrefix="0" xfId="0">
      <alignment horizontal="center"/>
    </xf>
    <xf numFmtId="2" fontId="0" fillId="4" borderId="0" pivotButton="0" quotePrefix="0" xfId="0"/>
    <xf numFmtId="41" fontId="32" fillId="4" borderId="0" applyAlignment="1" pivotButton="0" quotePrefix="0" xfId="0">
      <alignment horizontal="center"/>
    </xf>
    <xf numFmtId="41" fontId="32" fillId="4" borderId="18" applyAlignment="1" pivotButton="0" quotePrefix="0" xfId="0">
      <alignment horizontal="center"/>
    </xf>
    <xf numFmtId="0" fontId="0" fillId="2" borderId="40" pivotButton="0" quotePrefix="0" xfId="0"/>
    <xf numFmtId="166" fontId="0" fillId="2" borderId="13" pivotButton="0" quotePrefix="0" xfId="0"/>
    <xf numFmtId="10" fontId="0" fillId="2" borderId="13" applyAlignment="1" pivotButton="0" quotePrefix="0" xfId="1">
      <alignment horizontal="center"/>
    </xf>
    <xf numFmtId="0" fontId="0" fillId="2" borderId="27" pivotButton="0" quotePrefix="0" xfId="0"/>
    <xf numFmtId="14" fontId="0" fillId="2" borderId="0" applyAlignment="1" pivotButton="0" quotePrefix="0" xfId="0">
      <alignment horizontal="center"/>
    </xf>
    <xf numFmtId="0" fontId="0" fillId="2" borderId="28" pivotButton="0" quotePrefix="0" xfId="0"/>
    <xf numFmtId="14" fontId="0" fillId="2" borderId="7" applyAlignment="1" pivotButton="0" quotePrefix="0" xfId="0">
      <alignment horizontal="center"/>
    </xf>
    <xf numFmtId="2" fontId="0" fillId="2" borderId="13" pivotButton="0" quotePrefix="0" xfId="0"/>
    <xf numFmtId="2" fontId="0" fillId="2" borderId="0" pivotButton="0" quotePrefix="0" xfId="0"/>
    <xf numFmtId="41" fontId="31" fillId="2" borderId="0" applyAlignment="1" pivotButton="0" quotePrefix="0" xfId="0">
      <alignment horizontal="center"/>
    </xf>
    <xf numFmtId="14" fontId="0" fillId="2" borderId="13" applyAlignment="1" pivotButton="0" quotePrefix="0" xfId="0">
      <alignment horizontal="center"/>
    </xf>
    <xf numFmtId="10" fontId="0" fillId="2" borderId="31" applyAlignment="1" pivotButton="0" quotePrefix="0" xfId="1">
      <alignment horizontal="center"/>
    </xf>
    <xf numFmtId="0" fontId="6" fillId="2" borderId="27" pivotButton="0" quotePrefix="0" xfId="0"/>
    <xf numFmtId="10" fontId="33" fillId="2" borderId="0" applyAlignment="1" pivotButton="0" quotePrefix="0" xfId="1">
      <alignment horizontal="center"/>
    </xf>
    <xf numFmtId="10" fontId="3" fillId="2" borderId="0" applyAlignment="1" pivotButton="0" quotePrefix="0" xfId="1">
      <alignment horizontal="center"/>
    </xf>
    <xf numFmtId="10" fontId="3" fillId="2" borderId="18" applyAlignment="1" pivotButton="0" quotePrefix="0" xfId="1">
      <alignment horizontal="center"/>
    </xf>
    <xf numFmtId="10" fontId="0" fillId="2" borderId="18" applyAlignment="1" pivotButton="0" quotePrefix="0" xfId="1">
      <alignment horizontal="center"/>
    </xf>
    <xf numFmtId="0" fontId="0" fillId="2" borderId="35" pivotButton="0" quotePrefix="0" xfId="0"/>
    <xf numFmtId="166" fontId="0" fillId="2" borderId="2" pivotButton="0" quotePrefix="0" xfId="0"/>
    <xf numFmtId="14" fontId="0" fillId="2" borderId="2" applyAlignment="1" pivotButton="0" quotePrefix="0" xfId="0">
      <alignment horizontal="center"/>
    </xf>
    <xf numFmtId="2" fontId="6" fillId="2" borderId="2" pivotButton="0" quotePrefix="0" xfId="0"/>
    <xf numFmtId="10" fontId="6" fillId="2" borderId="2" applyAlignment="1" pivotButton="0" quotePrefix="0" xfId="1">
      <alignment horizontal="center"/>
    </xf>
    <xf numFmtId="10" fontId="6" fillId="2" borderId="36" applyAlignment="1" pivotButton="0" quotePrefix="0" xfId="1">
      <alignment horizontal="center"/>
    </xf>
    <xf numFmtId="0" fontId="6" fillId="2" borderId="41" pivotButton="0" quotePrefix="0" xfId="0"/>
    <xf numFmtId="41" fontId="6" fillId="2" borderId="42" pivotButton="0" quotePrefix="0" xfId="0"/>
    <xf numFmtId="10" fontId="0" fillId="2" borderId="42" applyAlignment="1" pivotButton="0" quotePrefix="0" xfId="0">
      <alignment horizontal="center"/>
    </xf>
    <xf numFmtId="2" fontId="0" fillId="2" borderId="42" pivotButton="0" quotePrefix="0" xfId="0"/>
    <xf numFmtId="0" fontId="0" fillId="2" borderId="42" pivotButton="0" quotePrefix="0" xfId="0"/>
    <xf numFmtId="41" fontId="0" fillId="4" borderId="0" applyAlignment="1" pivotButton="0" quotePrefix="0" xfId="0">
      <alignment horizontal="center"/>
    </xf>
    <xf numFmtId="41" fontId="7" fillId="9" borderId="20" applyAlignment="1" pivotButton="0" quotePrefix="0" xfId="0">
      <alignment horizontal="center"/>
    </xf>
    <xf numFmtId="41" fontId="7" fillId="4" borderId="0" pivotButton="0" quotePrefix="0" xfId="0"/>
    <xf numFmtId="0" fontId="7" fillId="4" borderId="0" applyAlignment="1" pivotButton="0" quotePrefix="0" xfId="0">
      <alignment horizontal="center"/>
    </xf>
    <xf numFmtId="173" fontId="7" fillId="4" borderId="0" applyAlignment="1" pivotButton="0" quotePrefix="0" xfId="0">
      <alignment horizontal="center"/>
    </xf>
    <xf numFmtId="2" fontId="7" fillId="4" borderId="0" applyAlignment="1" pivotButton="0" quotePrefix="0" xfId="0">
      <alignment horizontal="center"/>
    </xf>
    <xf numFmtId="41" fontId="7" fillId="4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41" fontId="0" fillId="2" borderId="42" applyAlignment="1" pivotButton="0" quotePrefix="0" xfId="0">
      <alignment horizontal="center"/>
    </xf>
    <xf numFmtId="41" fontId="0" fillId="2" borderId="44" applyAlignment="1" pivotButton="0" quotePrefix="0" xfId="0">
      <alignment horizontal="center"/>
    </xf>
    <xf numFmtId="41" fontId="0" fillId="4" borderId="0" pivotButton="0" quotePrefix="0" xfId="0"/>
    <xf numFmtId="0" fontId="34" fillId="2" borderId="42" applyAlignment="1" pivotButton="0" quotePrefix="0" xfId="0">
      <alignment horizontal="center"/>
    </xf>
    <xf numFmtId="173" fontId="6" fillId="2" borderId="42" applyAlignment="1" pivotButton="0" quotePrefix="0" xfId="0">
      <alignment horizontal="center"/>
    </xf>
    <xf numFmtId="0" fontId="6" fillId="2" borderId="42" applyAlignment="1" pivotButton="0" quotePrefix="0" xfId="0">
      <alignment horizontal="center"/>
    </xf>
    <xf numFmtId="2" fontId="34" fillId="2" borderId="42" applyAlignment="1" pivotButton="0" quotePrefix="0" xfId="0">
      <alignment horizontal="center"/>
    </xf>
    <xf numFmtId="2" fontId="6" fillId="2" borderId="42" applyAlignment="1" pivotButton="0" quotePrefix="0" xfId="0">
      <alignment horizontal="center"/>
    </xf>
    <xf numFmtId="0" fontId="0" fillId="2" borderId="23" pivotButton="0" quotePrefix="0" xfId="0"/>
    <xf numFmtId="166" fontId="0" fillId="2" borderId="25" pivotButton="0" quotePrefix="0" xfId="0"/>
    <xf numFmtId="14" fontId="0" fillId="2" borderId="25" applyAlignment="1" pivotButton="0" quotePrefix="0" xfId="0">
      <alignment horizontal="center"/>
    </xf>
    <xf numFmtId="2" fontId="0" fillId="2" borderId="25" pivotButton="0" quotePrefix="0" xfId="0"/>
    <xf numFmtId="41" fontId="0" fillId="2" borderId="25" pivotButton="0" quotePrefix="0" xfId="0"/>
    <xf numFmtId="41" fontId="0" fillId="2" borderId="25" applyAlignment="1" pivotButton="0" quotePrefix="0" xfId="0">
      <alignment horizontal="center"/>
    </xf>
    <xf numFmtId="41" fontId="0" fillId="2" borderId="20" applyAlignment="1" pivotButton="0" quotePrefix="0" xfId="0">
      <alignment horizontal="center"/>
    </xf>
    <xf numFmtId="166" fontId="6" fillId="2" borderId="42" pivotButton="0" quotePrefix="0" xfId="0"/>
    <xf numFmtId="14" fontId="6" fillId="2" borderId="42" applyAlignment="1" pivotButton="0" quotePrefix="0" xfId="0">
      <alignment horizontal="center"/>
    </xf>
    <xf numFmtId="2" fontId="6" fillId="2" borderId="42" pivotButton="0" quotePrefix="0" xfId="0"/>
    <xf numFmtId="0" fontId="0" fillId="2" borderId="3" applyAlignment="1" pivotButton="0" quotePrefix="0" xfId="0">
      <alignment horizontal="left" indent="1"/>
    </xf>
    <xf numFmtId="10" fontId="3" fillId="2" borderId="2" applyAlignment="1" pivotButton="0" quotePrefix="0" xfId="1">
      <alignment horizontal="center"/>
    </xf>
    <xf numFmtId="174" fontId="0" fillId="2" borderId="2" applyAlignment="1" pivotButton="0" quotePrefix="0" xfId="0">
      <alignment horizontal="center"/>
    </xf>
    <xf numFmtId="41" fontId="3" fillId="2" borderId="2" applyAlignment="1" pivotButton="0" quotePrefix="0" xfId="0">
      <alignment horizontal="center"/>
    </xf>
    <xf numFmtId="173" fontId="0" fillId="2" borderId="2" applyAlignment="1" pivotButton="0" quotePrefix="0" xfId="0">
      <alignment horizontal="center"/>
    </xf>
    <xf numFmtId="2" fontId="31" fillId="2" borderId="2" applyAlignment="1" pivotButton="0" quotePrefix="0" xfId="0">
      <alignment horizontal="center"/>
    </xf>
    <xf numFmtId="2" fontId="0" fillId="2" borderId="2" applyAlignment="1" pivotButton="0" quotePrefix="0" xfId="0">
      <alignment horizontal="center"/>
    </xf>
    <xf numFmtId="41" fontId="0" fillId="2" borderId="1" applyAlignment="1" pivotButton="0" quotePrefix="0" xfId="0">
      <alignment horizontal="center"/>
    </xf>
    <xf numFmtId="2" fontId="0" fillId="2" borderId="2" pivotButton="0" quotePrefix="0" xfId="0"/>
    <xf numFmtId="43" fontId="0" fillId="2" borderId="2" pivotButton="0" quotePrefix="0" xfId="0"/>
    <xf numFmtId="0" fontId="0" fillId="4" borderId="0" applyAlignment="1" pivotButton="0" quotePrefix="0" xfId="0">
      <alignment horizontal="left" indent="1"/>
    </xf>
    <xf numFmtId="43" fontId="0" fillId="4" borderId="0" pivotButton="0" quotePrefix="0" xfId="0"/>
    <xf numFmtId="166" fontId="0" fillId="8" borderId="12" pivotButton="0" quotePrefix="0" xfId="0"/>
    <xf numFmtId="1" fontId="0" fillId="4" borderId="0" applyAlignment="1" pivotButton="0" quotePrefix="0" xfId="0">
      <alignment horizontal="center"/>
    </xf>
    <xf numFmtId="0" fontId="9" fillId="8" borderId="9" pivotButton="0" quotePrefix="0" xfId="0"/>
    <xf numFmtId="3" fontId="0" fillId="4" borderId="0" applyAlignment="1" pivotButton="0" quotePrefix="0" xfId="0">
      <alignment horizontal="center"/>
    </xf>
    <xf numFmtId="0" fontId="0" fillId="4" borderId="0" applyAlignment="1" pivotButton="0" quotePrefix="0" xfId="0">
      <alignment horizontal="left"/>
    </xf>
    <xf numFmtId="0" fontId="0" fillId="8" borderId="6" pivotButton="0" quotePrefix="0" xfId="0"/>
    <xf numFmtId="0" fontId="0" fillId="4" borderId="14" pivotButton="0" quotePrefix="0" xfId="0"/>
    <xf numFmtId="0" fontId="0" fillId="4" borderId="13" applyAlignment="1" pivotButton="0" quotePrefix="0" xfId="0">
      <alignment horizontal="centerContinuous"/>
    </xf>
    <xf numFmtId="0" fontId="0" fillId="4" borderId="12" applyAlignment="1" pivotButton="0" quotePrefix="0" xfId="0">
      <alignment horizontal="centerContinuous"/>
    </xf>
    <xf numFmtId="0" fontId="0" fillId="4" borderId="8" pivotButton="0" quotePrefix="0" xfId="0"/>
    <xf numFmtId="0" fontId="0" fillId="4" borderId="8" applyAlignment="1" pivotButton="0" quotePrefix="0" xfId="0">
      <alignment horizontal="centerContinuous"/>
    </xf>
    <xf numFmtId="0" fontId="0" fillId="4" borderId="9" applyAlignment="1" pivotButton="0" quotePrefix="0" xfId="0">
      <alignment horizontal="center"/>
    </xf>
    <xf numFmtId="41" fontId="0" fillId="4" borderId="8" applyAlignment="1" pivotButton="0" quotePrefix="0" xfId="0">
      <alignment horizontal="centerContinuous"/>
    </xf>
    <xf numFmtId="41" fontId="0" fillId="4" borderId="15" applyAlignment="1" pivotButton="0" quotePrefix="0" xfId="0">
      <alignment horizontal="centerContinuous"/>
    </xf>
    <xf numFmtId="0" fontId="0" fillId="4" borderId="7" applyAlignment="1" pivotButton="0" quotePrefix="0" xfId="0">
      <alignment horizontal="center"/>
    </xf>
    <xf numFmtId="0" fontId="0" fillId="4" borderId="6" applyAlignment="1" pivotButton="0" quotePrefix="0" xfId="0">
      <alignment horizontal="center"/>
    </xf>
    <xf numFmtId="0" fontId="7" fillId="9" borderId="23" pivotButton="0" quotePrefix="0" xfId="0"/>
    <xf numFmtId="0" fontId="7" fillId="9" borderId="28" pivotButton="0" quotePrefix="0" xfId="0"/>
    <xf numFmtId="173" fontId="7" fillId="9" borderId="7" applyAlignment="1" pivotButton="0" quotePrefix="0" xfId="0">
      <alignment horizontal="center"/>
    </xf>
    <xf numFmtId="173" fontId="7" fillId="9" borderId="29" applyAlignment="1" pivotButton="0" quotePrefix="0" xfId="0">
      <alignment horizontal="center"/>
    </xf>
    <xf numFmtId="0" fontId="3" fillId="7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41" fontId="0" fillId="7" borderId="67" applyAlignment="1" pivotButton="0" quotePrefix="0" xfId="0">
      <alignment horizontal="center"/>
    </xf>
    <xf numFmtId="41" fontId="0" fillId="7" borderId="66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73" fontId="3" fillId="2" borderId="0" applyAlignment="1" pivotButton="0" quotePrefix="0" xfId="0">
      <alignment horizontal="center"/>
    </xf>
    <xf numFmtId="41" fontId="31" fillId="5" borderId="67" applyAlignment="1" pivotButton="0" quotePrefix="0" xfId="0">
      <alignment horizontal="center"/>
    </xf>
    <xf numFmtId="41" fontId="31" fillId="5" borderId="66" applyAlignment="1" pivotButton="0" quotePrefix="0" xfId="0">
      <alignment horizontal="center"/>
    </xf>
    <xf numFmtId="0" fontId="0" fillId="2" borderId="50" pivotButton="0" quotePrefix="0" xfId="0"/>
    <xf numFmtId="0" fontId="0" fillId="2" borderId="51" pivotButton="0" quotePrefix="0" xfId="0"/>
    <xf numFmtId="0" fontId="0" fillId="2" borderId="21" pivotButton="0" quotePrefix="0" xfId="0"/>
    <xf numFmtId="37" fontId="6" fillId="8" borderId="0" pivotButton="0" quotePrefix="0" xfId="0"/>
    <xf numFmtId="41" fontId="17" fillId="8" borderId="0" pivotButton="0" quotePrefix="0" xfId="0"/>
    <xf numFmtId="41" fontId="17" fillId="8" borderId="0" applyAlignment="1" pivotButton="0" quotePrefix="0" xfId="0">
      <alignment horizontal="center"/>
    </xf>
    <xf numFmtId="37" fontId="6" fillId="2" borderId="14" pivotButton="0" quotePrefix="0" xfId="0"/>
    <xf numFmtId="37" fontId="0" fillId="2" borderId="13" pivotButton="0" quotePrefix="0" xfId="0"/>
    <xf numFmtId="37" fontId="6" fillId="2" borderId="0" pivotButton="0" quotePrefix="0" xfId="0"/>
    <xf numFmtId="41" fontId="6" fillId="2" borderId="0" applyAlignment="1" pivotButton="0" quotePrefix="0" xfId="0">
      <alignment horizontal="center"/>
    </xf>
    <xf numFmtId="37" fontId="6" fillId="2" borderId="8" pivotButton="0" quotePrefix="0" xfId="0"/>
    <xf numFmtId="37" fontId="0" fillId="2" borderId="0" pivotButton="0" quotePrefix="0" xfId="0"/>
    <xf numFmtId="37" fontId="6" fillId="8" borderId="13" pivotButton="0" quotePrefix="0" xfId="0"/>
    <xf numFmtId="0" fontId="0" fillId="8" borderId="13" pivotButton="0" quotePrefix="0" xfId="0"/>
    <xf numFmtId="0" fontId="0" fillId="8" borderId="13" applyAlignment="1" pivotButton="0" quotePrefix="0" xfId="0">
      <alignment horizontal="center"/>
    </xf>
    <xf numFmtId="41" fontId="6" fillId="8" borderId="13" pivotButton="0" quotePrefix="0" xfId="0"/>
    <xf numFmtId="41" fontId="6" fillId="8" borderId="0" pivotButton="0" quotePrefix="0" xfId="0"/>
    <xf numFmtId="0" fontId="13" fillId="4" borderId="0" pivotButton="0" quotePrefix="0" xfId="0"/>
    <xf numFmtId="0" fontId="8" fillId="4" borderId="0" applyAlignment="1" pivotButton="0" quotePrefix="0" xfId="0">
      <alignment horizontal="right" vertical="center"/>
    </xf>
    <xf numFmtId="41" fontId="17" fillId="4" borderId="0" applyAlignment="1" pivotButton="0" quotePrefix="0" xfId="0">
      <alignment horizontal="center"/>
    </xf>
    <xf numFmtId="41" fontId="0" fillId="4" borderId="12" applyAlignment="1" pivotButton="0" quotePrefix="0" xfId="0">
      <alignment horizontal="center"/>
    </xf>
    <xf numFmtId="41" fontId="6" fillId="4" borderId="9" pivotButton="0" quotePrefix="0" xfId="0"/>
    <xf numFmtId="41" fontId="6" fillId="4" borderId="13" pivotButton="0" quotePrefix="0" xfId="0"/>
    <xf numFmtId="41" fontId="6" fillId="4" borderId="0" pivotButton="0" quotePrefix="0" xfId="0"/>
    <xf numFmtId="37" fontId="6" fillId="4" borderId="0" pivotButton="0" quotePrefix="0" xfId="0"/>
    <xf numFmtId="41" fontId="17" fillId="4" borderId="0" pivotButton="0" quotePrefix="0" xfId="0"/>
    <xf numFmtId="0" fontId="4" fillId="4" borderId="0" pivotButton="0" quotePrefix="0" xfId="0"/>
    <xf numFmtId="10" fontId="9" fillId="4" borderId="0" pivotButton="0" quotePrefix="0" xfId="0"/>
    <xf numFmtId="175" fontId="0" fillId="4" borderId="0" pivotButton="0" quotePrefix="0" xfId="0"/>
    <xf numFmtId="10" fontId="0" fillId="2" borderId="25" applyAlignment="1" pivotButton="0" quotePrefix="0" xfId="0">
      <alignment horizontal="center" vertical="center"/>
    </xf>
    <xf numFmtId="176" fontId="0" fillId="2" borderId="26" applyAlignment="1" pivotButton="0" quotePrefix="0" xfId="0">
      <alignment horizontal="center" vertical="center"/>
    </xf>
    <xf numFmtId="10" fontId="0" fillId="2" borderId="7" applyAlignment="1" pivotButton="0" quotePrefix="0" xfId="0">
      <alignment horizontal="center" vertical="center"/>
    </xf>
    <xf numFmtId="176" fontId="0" fillId="2" borderId="6" applyAlignment="1" pivotButton="0" quotePrefix="0" xfId="0">
      <alignment horizontal="center" vertical="center"/>
    </xf>
    <xf numFmtId="0" fontId="0" fillId="2" borderId="8" pivotButton="0" quotePrefix="0" xfId="0"/>
    <xf numFmtId="10" fontId="0" fillId="2" borderId="0" applyAlignment="1" pivotButton="0" quotePrefix="0" xfId="0">
      <alignment horizontal="center" vertical="center"/>
    </xf>
    <xf numFmtId="176" fontId="0" fillId="2" borderId="9" applyAlignment="1" pivotButton="0" quotePrefix="0" xfId="0">
      <alignment horizontal="center" vertical="center"/>
    </xf>
    <xf numFmtId="0" fontId="0" fillId="2" borderId="47" pivotButton="0" quotePrefix="0" xfId="0"/>
    <xf numFmtId="3" fontId="0" fillId="2" borderId="47" applyAlignment="1" pivotButton="0" quotePrefix="0" xfId="0">
      <alignment horizontal="center"/>
    </xf>
    <xf numFmtId="166" fontId="0" fillId="2" borderId="47" applyAlignment="1" pivotButton="0" quotePrefix="0" xfId="0">
      <alignment horizontal="center"/>
    </xf>
    <xf numFmtId="39" fontId="0" fillId="2" borderId="46" applyAlignment="1" pivotButton="0" quotePrefix="0" xfId="0">
      <alignment horizontal="center"/>
    </xf>
    <xf numFmtId="3" fontId="0" fillId="2" borderId="0" applyAlignment="1" pivotButton="0" quotePrefix="0" xfId="0">
      <alignment horizontal="center"/>
    </xf>
    <xf numFmtId="4" fontId="0" fillId="2" borderId="9" applyAlignment="1" pivotButton="0" quotePrefix="0" xfId="0">
      <alignment horizontal="center"/>
    </xf>
    <xf numFmtId="0" fontId="0" fillId="2" borderId="45" applyAlignment="1" pivotButton="0" quotePrefix="0" xfId="0">
      <alignment horizontal="left" indent="1"/>
    </xf>
    <xf numFmtId="169" fontId="0" fillId="2" borderId="46" applyAlignment="1" pivotButton="0" quotePrefix="0" xfId="0">
      <alignment horizontal="right"/>
    </xf>
    <xf numFmtId="0" fontId="0" fillId="4" borderId="8" applyAlignment="1" pivotButton="0" quotePrefix="0" xfId="0">
      <alignment horizontal="left" indent="2"/>
    </xf>
    <xf numFmtId="4" fontId="0" fillId="2" borderId="46" applyAlignment="1" pivotButton="0" quotePrefix="0" xfId="0">
      <alignment horizontal="center"/>
    </xf>
    <xf numFmtId="0" fontId="0" fillId="4" borderId="48" applyAlignment="1" pivotButton="0" quotePrefix="0" xfId="0">
      <alignment horizontal="left" indent="2"/>
    </xf>
    <xf numFmtId="3" fontId="0" fillId="2" borderId="0" applyAlignment="1" pivotButton="0" quotePrefix="0" xfId="0">
      <alignment horizontal="center" vertical="center"/>
    </xf>
    <xf numFmtId="165" fontId="0" fillId="4" borderId="0" applyAlignment="1" pivotButton="0" quotePrefix="0" xfId="0">
      <alignment horizontal="center"/>
    </xf>
    <xf numFmtId="169" fontId="0" fillId="2" borderId="26" applyAlignment="1" pivotButton="0" quotePrefix="0" xfId="0">
      <alignment horizontal="right"/>
    </xf>
    <xf numFmtId="3" fontId="0" fillId="2" borderId="7" applyAlignment="1" pivotButton="0" quotePrefix="0" xfId="0">
      <alignment horizontal="center" vertical="center"/>
    </xf>
    <xf numFmtId="3" fontId="0" fillId="2" borderId="7" applyAlignment="1" pivotButton="0" quotePrefix="0" xfId="0">
      <alignment horizontal="center"/>
    </xf>
    <xf numFmtId="4" fontId="0" fillId="2" borderId="6" applyAlignment="1" pivotButton="0" quotePrefix="0" xfId="0">
      <alignment horizontal="center"/>
    </xf>
    <xf numFmtId="177" fontId="0" fillId="4" borderId="0" pivotButton="0" quotePrefix="0" xfId="0"/>
    <xf numFmtId="0" fontId="0" fillId="2" borderId="9" pivotButton="0" quotePrefix="0" xfId="0"/>
    <xf numFmtId="178" fontId="0" fillId="4" borderId="0" pivotButton="0" quotePrefix="0" xfId="0"/>
    <xf numFmtId="177" fontId="0" fillId="2" borderId="0" applyAlignment="1" pivotButton="0" quotePrefix="0" xfId="0">
      <alignment horizontal="center"/>
    </xf>
    <xf numFmtId="177" fontId="0" fillId="2" borderId="7" applyAlignment="1" pivotButton="0" quotePrefix="0" xfId="0">
      <alignment horizontal="center"/>
    </xf>
    <xf numFmtId="41" fontId="3" fillId="2" borderId="12" pivotButton="0" quotePrefix="0" xfId="0"/>
    <xf numFmtId="166" fontId="0" fillId="2" borderId="9" pivotButton="0" quotePrefix="0" xfId="0"/>
    <xf numFmtId="10" fontId="0" fillId="2" borderId="9" pivotButton="0" quotePrefix="0" xfId="1"/>
    <xf numFmtId="0" fontId="0" fillId="2" borderId="3" pivotButton="0" quotePrefix="0" xfId="0"/>
    <xf numFmtId="0" fontId="16" fillId="2" borderId="1" applyAlignment="1" pivotButton="0" quotePrefix="0" xfId="0">
      <alignment horizontal="right"/>
    </xf>
    <xf numFmtId="0" fontId="7" fillId="4" borderId="0" applyAlignment="1" pivotButton="0" quotePrefix="0" xfId="0">
      <alignment horizontal="right"/>
    </xf>
    <xf numFmtId="0" fontId="6" fillId="2" borderId="47" pivotButton="0" quotePrefix="0" xfId="0"/>
    <xf numFmtId="171" fontId="6" fillId="2" borderId="47" applyAlignment="1" pivotButton="0" quotePrefix="0" xfId="0">
      <alignment horizontal="right"/>
    </xf>
    <xf numFmtId="171" fontId="6" fillId="2" borderId="47" pivotButton="0" quotePrefix="0" xfId="0"/>
    <xf numFmtId="43" fontId="6" fillId="2" borderId="46" pivotButton="0" quotePrefix="0" xfId="0"/>
    <xf numFmtId="43" fontId="6" fillId="4" borderId="0" pivotButton="0" quotePrefix="0" xfId="0"/>
    <xf numFmtId="0" fontId="0" fillId="2" borderId="25" pivotButton="0" quotePrefix="0" xfId="0"/>
    <xf numFmtId="0" fontId="0" fillId="2" borderId="20" pivotButton="0" quotePrefix="0" xfId="0"/>
    <xf numFmtId="0" fontId="6" fillId="2" borderId="45" applyAlignment="1" pivotButton="0" quotePrefix="0" xfId="0">
      <alignment vertical="center"/>
    </xf>
    <xf numFmtId="0" fontId="6" fillId="2" borderId="47" applyAlignment="1" pivotButton="0" quotePrefix="0" xfId="0">
      <alignment vertical="center"/>
    </xf>
    <xf numFmtId="37" fontId="6" fillId="2" borderId="47" applyAlignment="1" pivotButton="0" quotePrefix="0" xfId="0">
      <alignment horizontal="right" vertical="center"/>
    </xf>
    <xf numFmtId="3" fontId="0" fillId="2" borderId="54" applyAlignment="1" pivotButton="0" quotePrefix="0" xfId="0">
      <alignment horizontal="right"/>
    </xf>
    <xf numFmtId="3" fontId="0" fillId="2" borderId="54" pivotButton="0" quotePrefix="0" xfId="0"/>
    <xf numFmtId="4" fontId="0" fillId="2" borderId="55" pivotButton="0" quotePrefix="0" xfId="0"/>
    <xf numFmtId="0" fontId="0" fillId="4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0" fillId="10" borderId="23" applyAlignment="1" pivotButton="0" quotePrefix="0" xfId="0">
      <alignment vertical="center"/>
    </xf>
    <xf numFmtId="0" fontId="0" fillId="10" borderId="25" applyAlignment="1" pivotButton="0" quotePrefix="0" xfId="0">
      <alignment vertical="center"/>
    </xf>
    <xf numFmtId="0" fontId="6" fillId="10" borderId="25" applyAlignment="1" pivotButton="0" quotePrefix="0" xfId="0">
      <alignment vertical="center"/>
    </xf>
    <xf numFmtId="0" fontId="0" fillId="10" borderId="20" applyAlignment="1" pivotButton="0" quotePrefix="0" xfId="0">
      <alignment vertical="center"/>
    </xf>
    <xf numFmtId="0" fontId="0" fillId="2" borderId="56" pivotButton="0" quotePrefix="0" xfId="0"/>
    <xf numFmtId="0" fontId="0" fillId="2" borderId="54" pivotButton="0" quotePrefix="0" xfId="0"/>
    <xf numFmtId="0" fontId="0" fillId="10" borderId="27" pivotButton="0" quotePrefix="0" xfId="0"/>
    <xf numFmtId="0" fontId="0" fillId="10" borderId="0" pivotButton="0" quotePrefix="0" xfId="0"/>
    <xf numFmtId="0" fontId="17" fillId="2" borderId="23" pivotButton="0" quotePrefix="0" xfId="0"/>
    <xf numFmtId="3" fontId="6" fillId="0" borderId="57" applyAlignment="1" pivotButton="0" quotePrefix="0" xfId="0">
      <alignment horizontal="center"/>
    </xf>
    <xf numFmtId="0" fontId="35" fillId="5" borderId="45" pivotButton="0" quotePrefix="0" xfId="0"/>
    <xf numFmtId="0" fontId="0" fillId="10" borderId="18" pivotButton="0" quotePrefix="0" xfId="0"/>
    <xf numFmtId="0" fontId="3" fillId="2" borderId="58" pivotButton="0" quotePrefix="0" xfId="0"/>
    <xf numFmtId="3" fontId="16" fillId="5" borderId="59" applyAlignment="1" pivotButton="0" quotePrefix="0" xfId="0">
      <alignment horizontal="center"/>
    </xf>
    <xf numFmtId="0" fontId="16" fillId="5" borderId="56" pivotButton="0" quotePrefix="0" xfId="0"/>
    <xf numFmtId="0" fontId="16" fillId="5" borderId="60" pivotButton="0" quotePrefix="0" xfId="0"/>
    <xf numFmtId="0" fontId="0" fillId="2" borderId="61" pivotButton="0" quotePrefix="0" xfId="0"/>
    <xf numFmtId="0" fontId="0" fillId="2" borderId="62" pivotButton="0" quotePrefix="0" xfId="0"/>
    <xf numFmtId="37" fontId="0" fillId="2" borderId="62" applyAlignment="1" pivotButton="0" quotePrefix="0" xfId="0">
      <alignment horizontal="right"/>
    </xf>
    <xf numFmtId="37" fontId="0" fillId="2" borderId="62" pivotButton="0" quotePrefix="0" xfId="0"/>
    <xf numFmtId="4" fontId="0" fillId="2" borderId="63" pivotButton="0" quotePrefix="0" xfId="0"/>
    <xf numFmtId="43" fontId="0" fillId="2" borderId="0" pivotButton="0" quotePrefix="0" xfId="0"/>
    <xf numFmtId="43" fontId="0" fillId="2" borderId="18" pivotButton="0" quotePrefix="0" xfId="0"/>
    <xf numFmtId="37" fontId="6" fillId="2" borderId="47" pivotButton="0" quotePrefix="0" xfId="0"/>
    <xf numFmtId="0" fontId="10" fillId="2" borderId="27" pivotButton="0" quotePrefix="0" xfId="0"/>
    <xf numFmtId="164" fontId="10" fillId="2" borderId="0" pivotButton="0" quotePrefix="0" xfId="1"/>
    <xf numFmtId="37" fontId="10" fillId="2" borderId="0" pivotButton="0" quotePrefix="0" xfId="0"/>
    <xf numFmtId="171" fontId="36" fillId="2" borderId="0" pivotButton="0" quotePrefix="0" xfId="0"/>
    <xf numFmtId="43" fontId="36" fillId="2" borderId="18" pivotButton="0" quotePrefix="0" xfId="0"/>
    <xf numFmtId="43" fontId="36" fillId="4" borderId="0" pivotButton="0" quotePrefix="0" xfId="0"/>
    <xf numFmtId="0" fontId="0" fillId="10" borderId="0" applyAlignment="1" pivotButton="0" quotePrefix="0" xfId="0">
      <alignment vertical="center"/>
    </xf>
    <xf numFmtId="0" fontId="0" fillId="10" borderId="18" applyAlignment="1" pivotButton="0" quotePrefix="0" xfId="0">
      <alignment vertical="center"/>
    </xf>
    <xf numFmtId="37" fontId="0" fillId="2" borderId="27" pivotButton="0" quotePrefix="0" xfId="0"/>
    <xf numFmtId="164" fontId="0" fillId="2" borderId="0" pivotButton="0" quotePrefix="0" xfId="1"/>
    <xf numFmtId="171" fontId="0" fillId="2" borderId="0" pivotButton="0" quotePrefix="0" xfId="0"/>
    <xf numFmtId="0" fontId="16" fillId="5" borderId="64" pivotButton="0" quotePrefix="0" xfId="0"/>
    <xf numFmtId="3" fontId="16" fillId="5" borderId="65" applyAlignment="1" pivotButton="0" quotePrefix="0" xfId="0">
      <alignment horizontal="center"/>
    </xf>
    <xf numFmtId="0" fontId="16" fillId="10" borderId="0" pivotButton="0" quotePrefix="0" xfId="0"/>
    <xf numFmtId="3" fontId="16" fillId="10" borderId="0" applyAlignment="1" pivotButton="0" quotePrefix="0" xfId="0">
      <alignment horizontal="center"/>
    </xf>
    <xf numFmtId="0" fontId="0" fillId="10" borderId="50" pivotButton="0" quotePrefix="0" xfId="0"/>
    <xf numFmtId="0" fontId="0" fillId="10" borderId="51" pivotButton="0" quotePrefix="0" xfId="0"/>
    <xf numFmtId="0" fontId="0" fillId="10" borderId="21" pivotButton="0" quotePrefix="0" xfId="0"/>
    <xf numFmtId="37" fontId="0" fillId="2" borderId="50" pivotButton="0" quotePrefix="0" xfId="0"/>
    <xf numFmtId="164" fontId="0" fillId="2" borderId="51" pivotButton="0" quotePrefix="0" xfId="1"/>
    <xf numFmtId="37" fontId="0" fillId="2" borderId="51" pivotButton="0" quotePrefix="0" xfId="0"/>
    <xf numFmtId="171" fontId="0" fillId="2" borderId="51" pivotButton="0" quotePrefix="0" xfId="0"/>
    <xf numFmtId="43" fontId="0" fillId="2" borderId="21" pivotButton="0" quotePrefix="0" xfId="0"/>
    <xf numFmtId="37" fontId="0" fillId="8" borderId="0" pivotButton="0" quotePrefix="0" xfId="0"/>
    <xf numFmtId="3" fontId="0" fillId="2" borderId="0" pivotButton="0" quotePrefix="0" xfId="0"/>
    <xf numFmtId="1" fontId="0" fillId="2" borderId="0" pivotButton="0" quotePrefix="0" xfId="0"/>
    <xf numFmtId="0" fontId="0" fillId="2" borderId="12" pivotButton="0" quotePrefix="0" xfId="0"/>
    <xf numFmtId="9" fontId="0" fillId="4" borderId="0" pivotButton="0" quotePrefix="0" xfId="1"/>
    <xf numFmtId="10" fontId="0" fillId="4" borderId="0" pivotButton="0" quotePrefix="0" xfId="0"/>
    <xf numFmtId="37" fontId="0" fillId="2" borderId="7" applyAlignment="1" pivotButton="0" quotePrefix="0" xfId="0">
      <alignment horizontal="center" vertical="center"/>
    </xf>
    <xf numFmtId="37" fontId="0" fillId="2" borderId="0" applyAlignment="1" pivotButton="0" quotePrefix="0" xfId="0">
      <alignment horizontal="center" vertical="center"/>
    </xf>
    <xf numFmtId="177" fontId="0" fillId="2" borderId="9" applyAlignment="1" pivotButton="0" quotePrefix="0" xfId="0">
      <alignment horizontal="center"/>
    </xf>
    <xf numFmtId="177" fontId="0" fillId="2" borderId="6" applyAlignment="1" pivotButton="0" quotePrefix="0" xfId="0">
      <alignment horizontal="center"/>
    </xf>
    <xf numFmtId="0" fontId="4" fillId="4" borderId="0" applyAlignment="1" pivotButton="0" quotePrefix="0" xfId="0">
      <alignment horizontal="centerContinuous"/>
    </xf>
    <xf numFmtId="0" fontId="0" fillId="4" borderId="0" applyAlignment="1" pivotButton="0" quotePrefix="0" xfId="0">
      <alignment horizontal="centerContinuous"/>
    </xf>
    <xf numFmtId="177" fontId="0" fillId="4" borderId="0" applyAlignment="1" pivotButton="0" quotePrefix="0" xfId="0">
      <alignment horizontal="centerContinuous"/>
    </xf>
    <xf numFmtId="0" fontId="17" fillId="2" borderId="15" pivotButton="0" quotePrefix="0" xfId="0"/>
    <xf numFmtId="9" fontId="3" fillId="2" borderId="9" applyAlignment="1" pivotButton="0" quotePrefix="0" xfId="1">
      <alignment horizontal="center"/>
    </xf>
    <xf numFmtId="177" fontId="3" fillId="2" borderId="9" applyAlignment="1" pivotButton="0" quotePrefix="0" xfId="1">
      <alignment horizontal="center"/>
    </xf>
    <xf numFmtId="168" fontId="38" fillId="4" borderId="0" pivotButton="0" quotePrefix="0" xfId="0"/>
    <xf numFmtId="41" fontId="3" fillId="4" borderId="0" pivotButton="0" quotePrefix="0" xfId="0"/>
    <xf numFmtId="169" fontId="0" fillId="4" borderId="0" pivotButton="0" quotePrefix="0" xfId="0"/>
    <xf numFmtId="0" fontId="0" fillId="12" borderId="0" applyAlignment="1" pivotButton="0" quotePrefix="0" xfId="0">
      <alignment horizontal="centerContinuous"/>
    </xf>
    <xf numFmtId="0" fontId="0" fillId="12" borderId="9" applyAlignment="1" pivotButton="0" quotePrefix="0" xfId="0">
      <alignment horizontal="centerContinuous"/>
    </xf>
    <xf numFmtId="10" fontId="16" fillId="2" borderId="1" pivotButton="0" quotePrefix="0" xfId="0"/>
    <xf numFmtId="166" fontId="0" fillId="2" borderId="6" pivotButton="0" quotePrefix="0" xfId="0"/>
    <xf numFmtId="10" fontId="0" fillId="2" borderId="9" pivotButton="0" quotePrefix="0" xfId="0"/>
    <xf numFmtId="174" fontId="0" fillId="2" borderId="12" applyAlignment="1" pivotButton="0" quotePrefix="0" xfId="0">
      <alignment horizontal="center"/>
    </xf>
    <xf numFmtId="0" fontId="0" fillId="4" borderId="2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0" fillId="4" borderId="8" applyAlignment="1" pivotButton="0" quotePrefix="0" xfId="0">
      <alignment horizontal="center"/>
    </xf>
    <xf numFmtId="3" fontId="0" fillId="4" borderId="9" applyAlignment="1" pivotButton="0" quotePrefix="0" xfId="0">
      <alignment horizontal="center"/>
    </xf>
    <xf numFmtId="0" fontId="0" fillId="4" borderId="15" applyAlignment="1" pivotButton="0" quotePrefix="0" xfId="0">
      <alignment horizontal="center"/>
    </xf>
    <xf numFmtId="174" fontId="0" fillId="4" borderId="7" applyAlignment="1" pivotButton="0" quotePrefix="0" xfId="0">
      <alignment horizontal="center"/>
    </xf>
    <xf numFmtId="174" fontId="0" fillId="4" borderId="6" applyAlignment="1" pivotButton="0" quotePrefix="0" xfId="0">
      <alignment horizontal="center"/>
    </xf>
    <xf numFmtId="37" fontId="0" fillId="4" borderId="0" applyAlignment="1" pivotButton="0" quotePrefix="0" xfId="0">
      <alignment horizontal="center"/>
    </xf>
    <xf numFmtId="0" fontId="0" fillId="4" borderId="8" applyAlignment="1" pivotButton="0" quotePrefix="0" xfId="0">
      <alignment horizontal="right"/>
    </xf>
    <xf numFmtId="37" fontId="0" fillId="4" borderId="9" applyAlignment="1" pivotButton="0" quotePrefix="0" xfId="0">
      <alignment horizontal="center"/>
    </xf>
    <xf numFmtId="164" fontId="0" fillId="4" borderId="7" applyAlignment="1" pivotButton="0" quotePrefix="0" xfId="1">
      <alignment horizontal="center"/>
    </xf>
    <xf numFmtId="164" fontId="0" fillId="4" borderId="6" applyAlignment="1" pivotButton="0" quotePrefix="0" xfId="1">
      <alignment horizontal="center"/>
    </xf>
    <xf numFmtId="0" fontId="0" fillId="4" borderId="13" applyAlignment="1" pivotButton="0" quotePrefix="0" xfId="0">
      <alignment horizontal="center"/>
    </xf>
    <xf numFmtId="0" fontId="0" fillId="4" borderId="12" applyAlignment="1" pivotButton="0" quotePrefix="0" xfId="0">
      <alignment horizontal="center"/>
    </xf>
    <xf numFmtId="0" fontId="0" fillId="4" borderId="9" pivotButton="0" quotePrefix="0" xfId="0"/>
    <xf numFmtId="37" fontId="0" fillId="4" borderId="13" applyAlignment="1" pivotButton="0" quotePrefix="0" xfId="0">
      <alignment horizontal="center"/>
    </xf>
    <xf numFmtId="37" fontId="0" fillId="4" borderId="12" applyAlignment="1" pivotButton="0" quotePrefix="0" xfId="0">
      <alignment horizontal="center"/>
    </xf>
    <xf numFmtId="41" fontId="0" fillId="4" borderId="9" applyAlignment="1" pivotButton="0" quotePrefix="0" xfId="0">
      <alignment horizontal="center"/>
    </xf>
    <xf numFmtId="37" fontId="0" fillId="4" borderId="7" applyAlignment="1" pivotButton="0" quotePrefix="0" xfId="0">
      <alignment horizontal="center"/>
    </xf>
    <xf numFmtId="37" fontId="0" fillId="4" borderId="6" applyAlignment="1" pivotButton="0" quotePrefix="0" xfId="0">
      <alignment horizontal="center"/>
    </xf>
    <xf numFmtId="0" fontId="0" fillId="4" borderId="14" applyAlignment="1" pivotButton="0" quotePrefix="0" xfId="0">
      <alignment horizontal="left"/>
    </xf>
    <xf numFmtId="0" fontId="0" fillId="4" borderId="15" applyAlignment="1" pivotButton="0" quotePrefix="0" xfId="0">
      <alignment horizontal="left"/>
    </xf>
    <xf numFmtId="0" fontId="0" fillId="4" borderId="8" applyAlignment="1" pivotButton="0" quotePrefix="0" xfId="0">
      <alignment horizontal="left"/>
    </xf>
    <xf numFmtId="0" fontId="6" fillId="4" borderId="8" applyAlignment="1" pivotButton="0" quotePrefix="0" xfId="0">
      <alignment horizontal="left"/>
    </xf>
    <xf numFmtId="0" fontId="0" fillId="4" borderId="3" applyAlignment="1" pivotButton="0" quotePrefix="0" xfId="0">
      <alignment horizontal="left"/>
    </xf>
    <xf numFmtId="164" fontId="0" fillId="2" borderId="6" applyAlignment="1" pivotButton="0" quotePrefix="0" xfId="1">
      <alignment horizontal="center"/>
    </xf>
    <xf numFmtId="164" fontId="3" fillId="2" borderId="0" applyAlignment="1" pivotButton="0" quotePrefix="0" xfId="1">
      <alignment horizontal="center"/>
    </xf>
    <xf numFmtId="164" fontId="3" fillId="2" borderId="7" applyAlignment="1" pivotButton="0" quotePrefix="0" xfId="1">
      <alignment horizontal="center"/>
    </xf>
    <xf numFmtId="0" fontId="0" fillId="12" borderId="8" applyAlignment="1" pivotButton="0" quotePrefix="0" xfId="0">
      <alignment horizontal="center"/>
    </xf>
    <xf numFmtId="164" fontId="0" fillId="4" borderId="0" applyAlignment="1" pivotButton="0" quotePrefix="0" xfId="1">
      <alignment horizontal="center"/>
    </xf>
    <xf numFmtId="10" fontId="0" fillId="4" borderId="0" applyAlignment="1" pivotButton="0" quotePrefix="0" xfId="1">
      <alignment horizontal="center"/>
    </xf>
    <xf numFmtId="43" fontId="0" fillId="4" borderId="0" applyAlignment="1" pivotButton="0" quotePrefix="0" xfId="0">
      <alignment horizontal="center"/>
    </xf>
    <xf numFmtId="41" fontId="0" fillId="4" borderId="18" applyAlignment="1" pivotButton="0" quotePrefix="0" xfId="0">
      <alignment horizontal="center"/>
    </xf>
    <xf numFmtId="0" fontId="6" fillId="4" borderId="45" pivotButton="0" quotePrefix="0" xfId="0"/>
    <xf numFmtId="41" fontId="0" fillId="4" borderId="47" pivotButton="0" quotePrefix="0" xfId="0"/>
    <xf numFmtId="41" fontId="0" fillId="4" borderId="46" pivotButton="0" quotePrefix="0" xfId="0"/>
    <xf numFmtId="0" fontId="0" fillId="12" borderId="15" applyAlignment="1" pivotButton="0" quotePrefix="0" xfId="0">
      <alignment horizontal="center"/>
    </xf>
    <xf numFmtId="0" fontId="0" fillId="12" borderId="7" applyAlignment="1" pivotButton="0" quotePrefix="0" xfId="0">
      <alignment horizontal="centerContinuous"/>
    </xf>
    <xf numFmtId="0" fontId="7" fillId="4" borderId="0" applyAlignment="1" pivotButton="0" quotePrefix="0" xfId="0">
      <alignment horizontal="left"/>
    </xf>
    <xf numFmtId="164" fontId="3" fillId="4" borderId="0" applyAlignment="1" pivotButton="0" quotePrefix="0" xfId="1">
      <alignment horizontal="center"/>
    </xf>
    <xf numFmtId="176" fontId="0" fillId="4" borderId="0" applyAlignment="1" pivotButton="0" quotePrefix="0" xfId="0">
      <alignment horizontal="center" vertical="center"/>
    </xf>
    <xf numFmtId="0" fontId="0" fillId="12" borderId="6" applyAlignment="1" pivotButton="0" quotePrefix="0" xfId="0">
      <alignment horizontal="center"/>
    </xf>
    <xf numFmtId="174" fontId="3" fillId="2" borderId="9" applyAlignment="1" pivotButton="0" quotePrefix="0" xfId="1">
      <alignment horizontal="center"/>
    </xf>
    <xf numFmtId="174" fontId="3" fillId="2" borderId="6" applyAlignment="1" pivotButton="0" quotePrefix="0" xfId="1">
      <alignment horizontal="center"/>
    </xf>
    <xf numFmtId="177" fontId="0" fillId="2" borderId="0" pivotButton="0" quotePrefix="0" xfId="0"/>
    <xf numFmtId="171" fontId="27" fillId="2" borderId="8" applyAlignment="1" pivotButton="0" quotePrefix="0" xfId="2">
      <alignment horizontal="right" vertical="center" wrapText="1"/>
    </xf>
    <xf numFmtId="179" fontId="16" fillId="2" borderId="9" applyAlignment="1" pivotButton="0" quotePrefix="0" xfId="0">
      <alignment horizontal="right"/>
    </xf>
    <xf numFmtId="170" fontId="39" fillId="2" borderId="8" applyAlignment="1" pivotButton="0" quotePrefix="0" xfId="4">
      <alignment horizontal="center" vertical="center" wrapText="1"/>
    </xf>
    <xf numFmtId="41" fontId="39" fillId="2" borderId="8" applyAlignment="1" pivotButton="0" quotePrefix="0" xfId="2">
      <alignment horizontal="right" vertical="center" wrapText="1"/>
    </xf>
    <xf numFmtId="171" fontId="40" fillId="2" borderId="8" applyAlignment="1" pivotButton="0" quotePrefix="0" xfId="2">
      <alignment horizontal="right" vertical="center" wrapText="1"/>
    </xf>
    <xf numFmtId="165" fontId="39" fillId="2" borderId="14" applyAlignment="1" pivotButton="0" quotePrefix="0" xfId="2">
      <alignment horizontal="right" vertical="center" wrapText="1"/>
    </xf>
    <xf numFmtId="41" fontId="41" fillId="2" borderId="8" applyAlignment="1" pivotButton="0" quotePrefix="0" xfId="2">
      <alignment horizontal="right" vertical="center" wrapText="1"/>
    </xf>
    <xf numFmtId="3" fontId="35" fillId="5" borderId="59" applyAlignment="1" pivotButton="0" quotePrefix="0" xfId="0">
      <alignment horizontal="center"/>
    </xf>
    <xf numFmtId="10" fontId="34" fillId="11" borderId="0" applyAlignment="1" pivotButton="0" quotePrefix="0" xfId="1">
      <alignment horizontal="center"/>
    </xf>
    <xf numFmtId="10" fontId="34" fillId="11" borderId="18" applyAlignment="1" pivotButton="0" quotePrefix="0" xfId="1">
      <alignment horizontal="center"/>
    </xf>
    <xf numFmtId="0" fontId="37" fillId="2" borderId="9" applyAlignment="1" pivotButton="0" quotePrefix="0" xfId="0">
      <alignment horizontal="right"/>
    </xf>
    <xf numFmtId="3" fontId="37" fillId="2" borderId="6" applyAlignment="1" pivotButton="0" quotePrefix="0" xfId="0">
      <alignment horizontal="right"/>
    </xf>
    <xf numFmtId="0" fontId="37" fillId="4" borderId="9" applyAlignment="1" pivotButton="0" quotePrefix="0" xfId="0">
      <alignment horizontal="right"/>
    </xf>
    <xf numFmtId="0" fontId="37" fillId="4" borderId="49" applyAlignment="1" pivotButton="0" quotePrefix="0" xfId="0">
      <alignment horizontal="right"/>
    </xf>
    <xf numFmtId="0" fontId="37" fillId="4" borderId="49" pivotButton="0" quotePrefix="0" xfId="0"/>
    <xf numFmtId="167" fontId="37" fillId="2" borderId="46" applyAlignment="1" pivotButton="0" quotePrefix="0" xfId="0">
      <alignment horizontal="right"/>
    </xf>
    <xf numFmtId="164" fontId="37" fillId="2" borderId="69" pivotButton="0" quotePrefix="0" xfId="1"/>
    <xf numFmtId="10" fontId="37" fillId="2" borderId="9" pivotButton="0" quotePrefix="0" xfId="0"/>
    <xf numFmtId="10" fontId="37" fillId="2" borderId="6" pivotButton="0" quotePrefix="0" xfId="0"/>
    <xf numFmtId="180" fontId="37" fillId="2" borderId="9" applyAlignment="1" pivotButton="0" quotePrefix="0" xfId="0">
      <alignment horizontal="right"/>
    </xf>
    <xf numFmtId="181" fontId="37" fillId="2" borderId="8" applyAlignment="1" pivotButton="0" quotePrefix="0" xfId="0">
      <alignment horizontal="center"/>
    </xf>
    <xf numFmtId="181" fontId="37" fillId="2" borderId="15" applyAlignment="1" pivotButton="0" quotePrefix="0" xfId="0">
      <alignment horizontal="center"/>
    </xf>
    <xf numFmtId="9" fontId="37" fillId="2" borderId="9" applyAlignment="1" pivotButton="0" quotePrefix="0" xfId="0">
      <alignment horizontal="center"/>
    </xf>
    <xf numFmtId="10" fontId="37" fillId="2" borderId="9" applyAlignment="1" pivotButton="0" quotePrefix="0" xfId="0">
      <alignment horizontal="center"/>
    </xf>
    <xf numFmtId="0" fontId="37" fillId="2" borderId="9" applyAlignment="1" pivotButton="0" quotePrefix="0" xfId="0">
      <alignment horizontal="center"/>
    </xf>
    <xf numFmtId="173" fontId="37" fillId="2" borderId="6" applyAlignment="1" pivotButton="0" quotePrefix="0" xfId="0">
      <alignment horizontal="center"/>
    </xf>
    <xf numFmtId="10" fontId="37" fillId="2" borderId="9" applyAlignment="1" pivotButton="0" quotePrefix="0" xfId="1">
      <alignment horizontal="center"/>
    </xf>
    <xf numFmtId="164" fontId="39" fillId="5" borderId="9" applyAlignment="1" pivotButton="0" quotePrefix="0" xfId="3">
      <alignment horizontal="right" vertical="center" wrapText="1"/>
    </xf>
    <xf numFmtId="173" fontId="20" fillId="2" borderId="0" applyAlignment="1" pivotButton="0" quotePrefix="0" xfId="2">
      <alignment horizontal="left" vertical="center" wrapText="1"/>
    </xf>
    <xf numFmtId="0" fontId="20" fillId="2" borderId="0" applyAlignment="1" pivotButton="0" quotePrefix="0" xfId="2">
      <alignment horizontal="centerContinuous" vertical="center" wrapText="1"/>
    </xf>
    <xf numFmtId="0" fontId="14" fillId="2" borderId="0" applyAlignment="1" pivotButton="0" quotePrefix="0" xfId="2">
      <alignment horizontal="centerContinuous" vertical="center" wrapText="1"/>
    </xf>
    <xf numFmtId="170" fontId="14" fillId="2" borderId="0" applyAlignment="1" pivotButton="0" quotePrefix="0" xfId="2">
      <alignment horizontal="centerContinuous" vertical="center" wrapText="1"/>
    </xf>
    <xf numFmtId="0" fontId="22" fillId="3" borderId="0" applyAlignment="1" pivotButton="0" quotePrefix="0" xfId="2">
      <alignment vertical="center"/>
    </xf>
    <xf numFmtId="0" fontId="14" fillId="2" borderId="0" applyAlignment="1" pivotButton="0" quotePrefix="0" xfId="2">
      <alignment horizontal="left" vertical="center"/>
    </xf>
    <xf numFmtId="41" fontId="20" fillId="2" borderId="0" applyAlignment="1" pivotButton="0" quotePrefix="0" xfId="2">
      <alignment horizontal="right" vertical="center" wrapText="1"/>
    </xf>
    <xf numFmtId="0" fontId="23" fillId="4" borderId="0" applyAlignment="1" pivotButton="0" quotePrefix="0" xfId="2">
      <alignment horizontal="center" vertical="center"/>
    </xf>
    <xf numFmtId="0" fontId="24" fillId="5" borderId="0" applyAlignment="1" pivotButton="0" quotePrefix="0" xfId="2">
      <alignment horizontal="center" vertical="center"/>
    </xf>
    <xf numFmtId="0" fontId="25" fillId="2" borderId="0" applyAlignment="1" pivotButton="0" quotePrefix="0" xfId="2">
      <alignment horizontal="left" vertical="center"/>
    </xf>
    <xf numFmtId="41" fontId="27" fillId="2" borderId="0" applyAlignment="1" pivotButton="0" quotePrefix="0" xfId="2">
      <alignment horizontal="right" vertical="center" wrapText="1"/>
    </xf>
    <xf numFmtId="164" fontId="20" fillId="2" borderId="0" applyAlignment="1" pivotButton="0" quotePrefix="0" xfId="2">
      <alignment horizontal="right" vertical="center" wrapText="1"/>
    </xf>
    <xf numFmtId="0" fontId="22" fillId="3" borderId="0" applyAlignment="1" pivotButton="0" quotePrefix="0" xfId="2">
      <alignment horizontal="center" vertical="center"/>
    </xf>
    <xf numFmtId="0" fontId="14" fillId="3" borderId="0" applyAlignment="1" pivotButton="0" quotePrefix="0" xfId="2">
      <alignment horizontal="left" vertical="center" wrapText="1"/>
    </xf>
    <xf numFmtId="9" fontId="19" fillId="4" borderId="0" applyAlignment="1" pivotButton="0" quotePrefix="0" xfId="2">
      <alignment horizontal="center" vertical="center"/>
    </xf>
    <xf numFmtId="9" fontId="14" fillId="4" borderId="0" applyAlignment="1" pivotButton="0" quotePrefix="0" xfId="2">
      <alignment horizontal="center" vertical="center"/>
    </xf>
    <xf numFmtId="9" fontId="28" fillId="4" borderId="0" applyAlignment="1" pivotButton="0" quotePrefix="0" xfId="2">
      <alignment horizontal="center" vertical="center"/>
    </xf>
    <xf numFmtId="9" fontId="25" fillId="4" borderId="0" applyAlignment="1" pivotButton="0" quotePrefix="0" xfId="2">
      <alignment horizontal="center" vertical="center"/>
    </xf>
    <xf numFmtId="0" fontId="24" fillId="2" borderId="0" applyAlignment="1" pivotButton="0" quotePrefix="0" xfId="2">
      <alignment horizontal="center" vertical="center"/>
    </xf>
    <xf numFmtId="0" fontId="23" fillId="2" borderId="0" applyAlignment="1" pivotButton="0" quotePrefix="0" xfId="2">
      <alignment horizontal="left" vertical="center"/>
    </xf>
    <xf numFmtId="0" fontId="22" fillId="2" borderId="0" applyAlignment="1" pivotButton="0" quotePrefix="0" xfId="2">
      <alignment vertical="center"/>
    </xf>
    <xf numFmtId="164" fontId="39" fillId="5" borderId="18" applyAlignment="1" pivotButton="0" quotePrefix="0" xfId="3">
      <alignment horizontal="right" vertical="center" wrapText="1"/>
    </xf>
    <xf numFmtId="164" fontId="37" fillId="2" borderId="12" pivotButton="0" quotePrefix="0" xfId="1"/>
    <xf numFmtId="9" fontId="39" fillId="2" borderId="0" applyAlignment="1" pivotButton="0" quotePrefix="0" xfId="2">
      <alignment horizontal="center" vertical="center" wrapText="1"/>
    </xf>
    <xf numFmtId="0" fontId="4" fillId="13" borderId="45" pivotButton="0" quotePrefix="0" xfId="0"/>
    <xf numFmtId="0" fontId="4" fillId="13" borderId="47" applyAlignment="1" pivotButton="0" quotePrefix="0" xfId="0">
      <alignment horizontal="right"/>
    </xf>
    <xf numFmtId="0" fontId="44" fillId="13" borderId="23" pivotButton="0" quotePrefix="0" xfId="0"/>
    <xf numFmtId="0" fontId="45" fillId="13" borderId="25" pivotButton="0" quotePrefix="0" xfId="0"/>
    <xf numFmtId="0" fontId="45" fillId="13" borderId="25" applyAlignment="1" pivotButton="0" quotePrefix="0" xfId="0">
      <alignment horizontal="center"/>
    </xf>
    <xf numFmtId="0" fontId="45" fillId="13" borderId="20" applyAlignment="1" pivotButton="0" quotePrefix="0" xfId="0">
      <alignment horizontal="center"/>
    </xf>
    <xf numFmtId="0" fontId="44" fillId="13" borderId="27" pivotButton="0" quotePrefix="0" xfId="0"/>
    <xf numFmtId="0" fontId="45" fillId="13" borderId="0" pivotButton="0" quotePrefix="0" xfId="0"/>
    <xf numFmtId="0" fontId="45" fillId="13" borderId="0" applyAlignment="1" pivotButton="0" quotePrefix="0" xfId="0">
      <alignment horizontal="center"/>
    </xf>
    <xf numFmtId="0" fontId="45" fillId="13" borderId="18" applyAlignment="1" pivotButton="0" quotePrefix="0" xfId="0">
      <alignment horizontal="center"/>
    </xf>
    <xf numFmtId="173" fontId="45" fillId="13" borderId="0" applyAlignment="1" pivotButton="0" quotePrefix="0" xfId="0">
      <alignment horizontal="center"/>
    </xf>
    <xf numFmtId="0" fontId="46" fillId="4" borderId="0" applyAlignment="1" pivotButton="0" quotePrefix="0" xfId="0">
      <alignment horizontal="center"/>
    </xf>
    <xf numFmtId="41" fontId="47" fillId="13" borderId="14" applyAlignment="1" pivotButton="0" quotePrefix="0" xfId="0">
      <alignment horizontal="center"/>
    </xf>
    <xf numFmtId="0" fontId="48" fillId="13" borderId="13" applyAlignment="1" pivotButton="0" quotePrefix="0" xfId="0">
      <alignment horizontal="center"/>
    </xf>
    <xf numFmtId="168" fontId="48" fillId="13" borderId="13" applyAlignment="1" pivotButton="0" quotePrefix="0" xfId="0">
      <alignment horizontal="center"/>
    </xf>
    <xf numFmtId="0" fontId="46" fillId="13" borderId="0" applyAlignment="1" pivotButton="0" quotePrefix="0" xfId="0">
      <alignment horizontal="center"/>
    </xf>
    <xf numFmtId="0" fontId="46" fillId="0" borderId="0" applyAlignment="1" pivotButton="0" quotePrefix="0" xfId="0">
      <alignment horizontal="center"/>
    </xf>
    <xf numFmtId="41" fontId="47" fillId="13" borderId="8" applyAlignment="1" pivotButton="0" quotePrefix="0" xfId="0">
      <alignment horizontal="center"/>
    </xf>
    <xf numFmtId="0" fontId="48" fillId="13" borderId="0" applyAlignment="1" pivotButton="0" quotePrefix="0" xfId="0">
      <alignment horizontal="center"/>
    </xf>
    <xf numFmtId="0" fontId="46" fillId="8" borderId="0" applyAlignment="1" pivotButton="0" quotePrefix="0" xfId="0">
      <alignment horizontal="center"/>
    </xf>
    <xf numFmtId="0" fontId="42" fillId="4" borderId="0" pivotButton="0" quotePrefix="0" xfId="0"/>
    <xf numFmtId="0" fontId="42" fillId="8" borderId="0" pivotButton="0" quotePrefix="0" xfId="0"/>
    <xf numFmtId="0" fontId="46" fillId="4" borderId="0" pivotButton="0" quotePrefix="0" xfId="0"/>
    <xf numFmtId="41" fontId="47" fillId="13" borderId="14" pivotButton="0" quotePrefix="0" xfId="0"/>
    <xf numFmtId="0" fontId="48" fillId="13" borderId="13" pivotButton="0" quotePrefix="0" xfId="0"/>
    <xf numFmtId="0" fontId="46" fillId="8" borderId="0" pivotButton="0" quotePrefix="0" xfId="0"/>
    <xf numFmtId="0" fontId="42" fillId="0" borderId="0" pivotButton="0" quotePrefix="0" xfId="0"/>
    <xf numFmtId="0" fontId="49" fillId="13" borderId="23" pivotButton="0" quotePrefix="0" xfId="0"/>
    <xf numFmtId="0" fontId="43" fillId="13" borderId="27" applyAlignment="1" pivotButton="0" quotePrefix="0" xfId="0">
      <alignment horizontal="center"/>
    </xf>
    <xf numFmtId="0" fontId="43" fillId="13" borderId="0" applyAlignment="1" pivotButton="0" quotePrefix="0" xfId="0">
      <alignment horizontal="center"/>
    </xf>
    <xf numFmtId="0" fontId="43" fillId="13" borderId="7" applyAlignment="1" pivotButton="0" quotePrefix="0" xfId="0">
      <alignment horizontal="center"/>
    </xf>
    <xf numFmtId="0" fontId="43" fillId="13" borderId="7" applyAlignment="1" pivotButton="0" quotePrefix="0" xfId="0">
      <alignment horizontal="center" wrapText="1"/>
    </xf>
    <xf numFmtId="173" fontId="43" fillId="13" borderId="0" applyAlignment="1" pivotButton="0" quotePrefix="0" xfId="0">
      <alignment horizontal="center"/>
    </xf>
    <xf numFmtId="173" fontId="43" fillId="13" borderId="18" applyAlignment="1" pivotButton="0" quotePrefix="0" xfId="0">
      <alignment horizontal="center"/>
    </xf>
    <xf numFmtId="0" fontId="51" fillId="4" borderId="0" applyAlignment="1" pivotButton="0" quotePrefix="0" xfId="0">
      <alignment horizontal="center"/>
    </xf>
    <xf numFmtId="0" fontId="51" fillId="8" borderId="0" applyAlignment="1" pivotButton="0" quotePrefix="0" xfId="0">
      <alignment horizontal="center"/>
    </xf>
    <xf numFmtId="0" fontId="51" fillId="0" borderId="0" applyAlignment="1" pivotButton="0" quotePrefix="0" xfId="0">
      <alignment horizontal="center"/>
    </xf>
    <xf numFmtId="0" fontId="0" fillId="13" borderId="47" pivotButton="0" quotePrefix="0" xfId="0"/>
    <xf numFmtId="0" fontId="4" fillId="13" borderId="47" applyAlignment="1" pivotButton="0" quotePrefix="0" xfId="0">
      <alignment horizontal="center"/>
    </xf>
    <xf numFmtId="0" fontId="4" fillId="13" borderId="46" applyAlignment="1" pivotButton="0" quotePrefix="0" xfId="0">
      <alignment horizontal="center"/>
    </xf>
    <xf numFmtId="0" fontId="0" fillId="2" borderId="24" applyAlignment="1" pivotButton="0" quotePrefix="0" xfId="0">
      <alignment horizontal="left" indent="1"/>
    </xf>
    <xf numFmtId="0" fontId="6" fillId="2" borderId="14" pivotButton="0" quotePrefix="0" xfId="0"/>
    <xf numFmtId="0" fontId="14" fillId="2" borderId="27" applyAlignment="1" pivotButton="0" quotePrefix="0" xfId="2">
      <alignment horizontal="left" vertical="center" wrapText="1" indent="1"/>
    </xf>
    <xf numFmtId="0" fontId="14" fillId="2" borderId="28" applyAlignment="1" pivotButton="0" quotePrefix="0" xfId="2">
      <alignment horizontal="left" vertical="center" wrapText="1" indent="1"/>
    </xf>
    <xf numFmtId="0" fontId="14" fillId="2" borderId="27" applyAlignment="1" pivotButton="0" quotePrefix="0" xfId="2">
      <alignment horizontal="left" vertical="center" indent="1"/>
    </xf>
    <xf numFmtId="0" fontId="1" fillId="2" borderId="27" applyAlignment="1" pivotButton="0" quotePrefix="0" xfId="0">
      <alignment horizontal="left" vertical="center" indent="1"/>
    </xf>
    <xf numFmtId="0" fontId="1" fillId="2" borderId="28" applyAlignment="1" pivotButton="0" quotePrefix="0" xfId="0">
      <alignment horizontal="left" vertical="center" indent="1"/>
    </xf>
    <xf numFmtId="0" fontId="25" fillId="2" borderId="27" applyAlignment="1" pivotButton="0" quotePrefix="0" xfId="2">
      <alignment horizontal="left" vertical="center" indent="1"/>
    </xf>
    <xf numFmtId="0" fontId="14" fillId="2" borderId="33" applyAlignment="1" pivotButton="0" quotePrefix="0" xfId="2">
      <alignment horizontal="left" vertical="center" indent="1"/>
    </xf>
    <xf numFmtId="0" fontId="25" fillId="2" borderId="33" applyAlignment="1" pivotButton="0" quotePrefix="0" xfId="2">
      <alignment horizontal="left" vertical="center" indent="1"/>
    </xf>
    <xf numFmtId="0" fontId="14" fillId="2" borderId="34" applyAlignment="1" pivotButton="0" quotePrefix="0" xfId="2">
      <alignment horizontal="left" vertical="center" indent="1"/>
    </xf>
    <xf numFmtId="0" fontId="14" fillId="2" borderId="38" applyAlignment="1" pivotButton="0" quotePrefix="0" xfId="2">
      <alignment horizontal="left" vertical="center" indent="1"/>
    </xf>
    <xf numFmtId="0" fontId="14" fillId="2" borderId="39" applyAlignment="1" pivotButton="0" quotePrefix="0" xfId="2">
      <alignment horizontal="left" vertical="center" indent="1"/>
    </xf>
    <xf numFmtId="0" fontId="14" fillId="2" borderId="40" applyAlignment="1" pivotButton="0" quotePrefix="0" xfId="2">
      <alignment horizontal="left" vertical="center" indent="1"/>
    </xf>
    <xf numFmtId="0" fontId="52" fillId="13" borderId="0" applyAlignment="1" pivotButton="0" quotePrefix="0" xfId="2">
      <alignment vertical="center" wrapText="1"/>
    </xf>
    <xf numFmtId="168" fontId="4" fillId="13" borderId="24" applyAlignment="1" pivotButton="0" quotePrefix="0" xfId="2">
      <alignment horizontal="center" vertical="center" wrapText="1"/>
    </xf>
    <xf numFmtId="168" fontId="4" fillId="13" borderId="25" applyAlignment="1" pivotButton="0" quotePrefix="0" xfId="2">
      <alignment horizontal="centerContinuous" vertical="center" wrapText="1"/>
    </xf>
    <xf numFmtId="168" fontId="4" fillId="13" borderId="20" applyAlignment="1" pivotButton="0" quotePrefix="0" xfId="2">
      <alignment horizontal="centerContinuous" vertical="center" wrapText="1"/>
    </xf>
    <xf numFmtId="168" fontId="4" fillId="13" borderId="8" applyAlignment="1" pivotButton="0" quotePrefix="0" xfId="2">
      <alignment horizontal="center" vertical="center" wrapText="1"/>
    </xf>
    <xf numFmtId="168" fontId="4" fillId="13" borderId="0" applyAlignment="1" pivotButton="0" quotePrefix="0" xfId="2">
      <alignment horizontal="centerContinuous" vertical="center" wrapText="1"/>
    </xf>
    <xf numFmtId="168" fontId="4" fillId="13" borderId="18" applyAlignment="1" pivotButton="0" quotePrefix="0" xfId="2">
      <alignment horizontal="centerContinuous" vertical="center" wrapText="1"/>
    </xf>
    <xf numFmtId="0" fontId="4" fillId="13" borderId="8" applyAlignment="1" pivotButton="0" quotePrefix="0" xfId="2">
      <alignment horizontal="center" vertical="center" wrapText="1"/>
    </xf>
    <xf numFmtId="0" fontId="4" fillId="13" borderId="0" applyAlignment="1" pivotButton="0" quotePrefix="0" xfId="2">
      <alignment horizontal="centerContinuous" vertical="center" wrapText="1"/>
    </xf>
    <xf numFmtId="0" fontId="4" fillId="13" borderId="18" applyAlignment="1" pivotButton="0" quotePrefix="0" xfId="2">
      <alignment horizontal="centerContinuous" vertical="center" wrapText="1"/>
    </xf>
    <xf numFmtId="0" fontId="14" fillId="13" borderId="0" applyAlignment="1" pivotButton="0" quotePrefix="0" xfId="2">
      <alignment horizontal="right" vertical="center" wrapText="1"/>
    </xf>
    <xf numFmtId="0" fontId="52" fillId="13" borderId="8" applyAlignment="1" pivotButton="0" quotePrefix="0" xfId="2">
      <alignment horizontal="right" vertical="center" wrapText="1"/>
    </xf>
    <xf numFmtId="0" fontId="52" fillId="13" borderId="0" applyAlignment="1" pivotButton="0" quotePrefix="0" xfId="2">
      <alignment horizontal="right" vertical="center" wrapText="1"/>
    </xf>
    <xf numFmtId="0" fontId="52" fillId="13" borderId="18" applyAlignment="1" pivotButton="0" quotePrefix="0" xfId="2">
      <alignment horizontal="right" vertical="center" wrapText="1"/>
    </xf>
    <xf numFmtId="0" fontId="14" fillId="13" borderId="27" applyAlignment="1" pivotButton="0" quotePrefix="0" xfId="2">
      <alignment vertical="center" wrapText="1"/>
    </xf>
    <xf numFmtId="182" fontId="14" fillId="13" borderId="0" applyAlignment="1" pivotButton="0" quotePrefix="0" xfId="2">
      <alignment horizontal="centerContinuous" vertical="top" wrapText="1"/>
    </xf>
    <xf numFmtId="0" fontId="20" fillId="13" borderId="0" applyAlignment="1" pivotButton="0" quotePrefix="0" xfId="2">
      <alignment horizontal="centerContinuous" vertical="top" wrapText="1"/>
    </xf>
    <xf numFmtId="0" fontId="14" fillId="13" borderId="0" applyAlignment="1" pivotButton="0" quotePrefix="0" xfId="2">
      <alignment horizontal="center" vertical="top"/>
    </xf>
    <xf numFmtId="0" fontId="19" fillId="13" borderId="0" applyAlignment="1" pivotButton="0" quotePrefix="0" xfId="2">
      <alignment horizontal="center" vertical="center" wrapText="1"/>
    </xf>
    <xf numFmtId="0" fontId="14" fillId="13" borderId="0" applyAlignment="1" pivotButton="0" quotePrefix="0" xfId="2">
      <alignment horizontal="centerContinuous" vertical="top" wrapText="1"/>
    </xf>
    <xf numFmtId="0" fontId="14" fillId="13" borderId="0" applyAlignment="1" pivotButton="0" quotePrefix="0" xfId="2">
      <alignment horizontal="left" vertical="top" wrapText="1"/>
    </xf>
    <xf numFmtId="164" fontId="20" fillId="13" borderId="0" applyAlignment="1" pivotButton="0" quotePrefix="0" xfId="3">
      <alignment horizontal="right" vertical="top" wrapText="1"/>
    </xf>
    <xf numFmtId="0" fontId="1" fillId="13" borderId="0" applyAlignment="1" pivotButton="0" quotePrefix="0" xfId="0">
      <alignment vertical="center"/>
    </xf>
    <xf numFmtId="0" fontId="1" fillId="13" borderId="7" applyAlignment="1" pivotButton="0" quotePrefix="0" xfId="0">
      <alignment vertical="center"/>
    </xf>
    <xf numFmtId="164" fontId="26" fillId="13" borderId="0" applyAlignment="1" pivotButton="0" quotePrefix="0" xfId="3">
      <alignment horizontal="right" vertical="top" wrapText="1"/>
    </xf>
    <xf numFmtId="164" fontId="20" fillId="13" borderId="0" applyAlignment="1" pivotButton="0" quotePrefix="0" xfId="2">
      <alignment horizontal="right" vertical="top" wrapText="1"/>
    </xf>
    <xf numFmtId="164" fontId="29" fillId="13" borderId="2" applyAlignment="1" pivotButton="0" quotePrefix="0" xfId="3">
      <alignment horizontal="right" vertical="top" wrapText="1"/>
    </xf>
    <xf numFmtId="164" fontId="29" fillId="13" borderId="0" applyAlignment="1" pivotButton="0" quotePrefix="0" xfId="3">
      <alignment horizontal="right" vertical="top" wrapText="1"/>
    </xf>
    <xf numFmtId="164" fontId="29" fillId="13" borderId="42" applyAlignment="1" pivotButton="0" quotePrefix="0" xfId="3">
      <alignment horizontal="right" vertical="top" wrapText="1"/>
    </xf>
    <xf numFmtId="0" fontId="14" fillId="13" borderId="0" applyAlignment="1" pivotButton="0" quotePrefix="0" xfId="2">
      <alignment vertical="center"/>
    </xf>
    <xf numFmtId="183" fontId="20" fillId="2" borderId="0" applyAlignment="1" pivotButton="0" quotePrefix="0" xfId="2">
      <alignment horizontal="left" vertical="center" wrapText="1" indent="1"/>
    </xf>
    <xf numFmtId="183" fontId="14" fillId="2" borderId="0" applyAlignment="1" pivotButton="0" quotePrefix="0" xfId="2">
      <alignment horizontal="left" vertical="center" wrapText="1" indent="1"/>
    </xf>
    <xf numFmtId="183" fontId="14" fillId="2" borderId="7" applyAlignment="1" pivotButton="0" quotePrefix="0" xfId="2">
      <alignment horizontal="left" vertical="center" wrapText="1" indent="1"/>
    </xf>
    <xf numFmtId="0" fontId="44" fillId="13" borderId="45" pivotButton="0" quotePrefix="0" xfId="0"/>
    <xf numFmtId="0" fontId="44" fillId="13" borderId="47" applyAlignment="1" pivotButton="0" quotePrefix="0" xfId="0">
      <alignment horizontal="right"/>
    </xf>
    <xf numFmtId="0" fontId="44" fillId="13" borderId="46" applyAlignment="1" pivotButton="0" quotePrefix="0" xfId="0">
      <alignment horizontal="right"/>
    </xf>
    <xf numFmtId="0" fontId="44" fillId="13" borderId="47" pivotButton="0" quotePrefix="0" xfId="0"/>
    <xf numFmtId="0" fontId="44" fillId="13" borderId="46" pivotButton="0" quotePrefix="0" xfId="0"/>
    <xf numFmtId="41" fontId="44" fillId="13" borderId="27" pivotButton="0" quotePrefix="0" xfId="0"/>
    <xf numFmtId="41" fontId="45" fillId="13" borderId="0" pivotButton="0" quotePrefix="0" xfId="0"/>
    <xf numFmtId="2" fontId="45" fillId="13" borderId="0" applyAlignment="1" pivotButton="0" quotePrefix="0" xfId="0">
      <alignment horizontal="center"/>
    </xf>
    <xf numFmtId="41" fontId="45" fillId="13" borderId="0" applyAlignment="1" pivotButton="0" quotePrefix="0" xfId="0">
      <alignment horizontal="center"/>
    </xf>
    <xf numFmtId="41" fontId="45" fillId="13" borderId="18" applyAlignment="1" pivotButton="0" quotePrefix="0" xfId="0">
      <alignment horizontal="center"/>
    </xf>
    <xf numFmtId="41" fontId="44" fillId="13" borderId="23" pivotButton="0" quotePrefix="0" xfId="0"/>
    <xf numFmtId="41" fontId="45" fillId="13" borderId="25" pivotButton="0" quotePrefix="0" xfId="0"/>
    <xf numFmtId="173" fontId="45" fillId="13" borderId="25" applyAlignment="1" pivotButton="0" quotePrefix="0" xfId="0">
      <alignment horizontal="center"/>
    </xf>
    <xf numFmtId="2" fontId="45" fillId="13" borderId="25" applyAlignment="1" pivotButton="0" quotePrefix="0" xfId="0">
      <alignment horizontal="center"/>
    </xf>
    <xf numFmtId="41" fontId="45" fillId="13" borderId="25" applyAlignment="1" pivotButton="0" quotePrefix="0" xfId="0">
      <alignment horizontal="center"/>
    </xf>
    <xf numFmtId="41" fontId="45" fillId="13" borderId="20" applyAlignment="1" pivotButton="0" quotePrefix="0" xfId="0">
      <alignment horizontal="center"/>
    </xf>
    <xf numFmtId="10" fontId="37" fillId="2" borderId="0" applyAlignment="1" pivotButton="0" quotePrefix="0" xfId="0">
      <alignment horizontal="right"/>
    </xf>
    <xf numFmtId="10" fontId="3" fillId="2" borderId="0" applyAlignment="1" pivotButton="0" quotePrefix="0" xfId="1">
      <alignment horizontal="right"/>
    </xf>
    <xf numFmtId="10" fontId="1" fillId="2" borderId="0" applyAlignment="1" pivotButton="0" quotePrefix="0" xfId="1">
      <alignment horizontal="right"/>
    </xf>
    <xf numFmtId="166" fontId="37" fillId="5" borderId="9" pivotButton="0" quotePrefix="0" xfId="0"/>
    <xf numFmtId="0" fontId="44" fillId="13" borderId="3" pivotButton="0" quotePrefix="0" xfId="0"/>
    <xf numFmtId="0" fontId="45" fillId="13" borderId="2" pivotButton="0" quotePrefix="0" xfId="0"/>
    <xf numFmtId="0" fontId="42" fillId="13" borderId="1" pivotButton="0" quotePrefix="0" xfId="0"/>
    <xf numFmtId="0" fontId="45" fillId="13" borderId="20" pivotButton="0" quotePrefix="0" xfId="0"/>
    <xf numFmtId="0" fontId="44" fillId="13" borderId="47" applyAlignment="1" pivotButton="0" quotePrefix="0" xfId="0">
      <alignment horizontal="center"/>
    </xf>
    <xf numFmtId="0" fontId="44" fillId="13" borderId="46" applyAlignment="1" pivotButton="0" quotePrefix="0" xfId="0">
      <alignment horizontal="center"/>
    </xf>
    <xf numFmtId="0" fontId="50" fillId="12" borderId="14" pivotButton="0" quotePrefix="0" xfId="0"/>
    <xf numFmtId="0" fontId="42" fillId="12" borderId="12" pivotButton="0" quotePrefix="0" xfId="0"/>
    <xf numFmtId="0" fontId="53" fillId="12" borderId="12" applyAlignment="1" pivotButton="0" quotePrefix="0" xfId="0">
      <alignment horizontal="center"/>
    </xf>
    <xf numFmtId="0" fontId="0" fillId="2" borderId="23" applyAlignment="1" pivotButton="0" quotePrefix="0" xfId="0">
      <alignment horizontal="left" indent="1"/>
    </xf>
    <xf numFmtId="14" fontId="3" fillId="4" borderId="27" applyAlignment="1" pivotButton="0" quotePrefix="0" xfId="0">
      <alignment horizontal="left" indent="1"/>
    </xf>
    <xf numFmtId="41" fontId="4" fillId="4" borderId="27" applyAlignment="1" pivotButton="0" quotePrefix="0" xfId="0">
      <alignment horizontal="left" indent="1"/>
    </xf>
    <xf numFmtId="0" fontId="6" fillId="8" borderId="14" pivotButton="0" quotePrefix="0" xfId="0"/>
    <xf numFmtId="0" fontId="0" fillId="8" borderId="8" applyAlignment="1" pivotButton="0" quotePrefix="0" xfId="0">
      <alignment horizontal="left" indent="1"/>
    </xf>
    <xf numFmtId="0" fontId="0" fillId="8" borderId="15" applyAlignment="1" pivotButton="0" quotePrefix="0" xfId="0">
      <alignment horizontal="left" indent="1"/>
    </xf>
    <xf numFmtId="0" fontId="54" fillId="4" borderId="0" applyAlignment="1" pivotButton="0" quotePrefix="0" xfId="0">
      <alignment horizontal="center" wrapText="1"/>
    </xf>
    <xf numFmtId="0" fontId="55" fillId="4" borderId="0" applyAlignment="1" pivotButton="0" quotePrefix="0" xfId="0">
      <alignment horizontal="center"/>
    </xf>
    <xf numFmtId="0" fontId="54" fillId="4" borderId="0" applyAlignment="1" pivotButton="0" quotePrefix="0" xfId="0">
      <alignment horizontal="center"/>
    </xf>
    <xf numFmtId="0" fontId="56" fillId="4" borderId="0" applyAlignment="1" pivotButton="0" quotePrefix="0" xfId="0">
      <alignment horizontal="center" wrapText="1"/>
    </xf>
    <xf numFmtId="0" fontId="57" fillId="4" borderId="0" applyAlignment="1" pivotButton="0" quotePrefix="0" xfId="0">
      <alignment horizontal="center"/>
    </xf>
    <xf numFmtId="0" fontId="55" fillId="4" borderId="0" applyAlignment="1" pivotButton="0" quotePrefix="0" xfId="0">
      <alignment horizontal="center" wrapText="1"/>
    </xf>
    <xf numFmtId="0" fontId="55" fillId="2" borderId="0" applyAlignment="1" pivotButton="0" quotePrefix="0" xfId="0">
      <alignment horizontal="center"/>
    </xf>
    <xf numFmtId="0" fontId="54" fillId="4" borderId="0" applyAlignment="1" pivotButton="0" quotePrefix="0" xfId="0">
      <alignment horizontal="center" vertical="center" wrapText="1"/>
    </xf>
    <xf numFmtId="0" fontId="55" fillId="4" borderId="0" applyAlignment="1" pivotButton="0" quotePrefix="0" xfId="0">
      <alignment horizontal="center" vertical="center"/>
    </xf>
    <xf numFmtId="0" fontId="45" fillId="13" borderId="23" applyAlignment="1" pivotButton="0" quotePrefix="0" xfId="2">
      <alignment horizontal="center" vertical="center" wrapText="1"/>
    </xf>
    <xf numFmtId="0" fontId="45" fillId="13" borderId="25" applyAlignment="1" pivotButton="0" quotePrefix="0" xfId="2">
      <alignment vertical="center" wrapText="1"/>
    </xf>
    <xf numFmtId="0" fontId="45" fillId="13" borderId="27" applyAlignment="1" pivotButton="0" quotePrefix="0" xfId="2">
      <alignment horizontal="center" vertical="center" wrapText="1"/>
    </xf>
    <xf numFmtId="0" fontId="45" fillId="13" borderId="0" applyAlignment="1" pivotButton="0" quotePrefix="0" xfId="2">
      <alignment vertical="center" wrapText="1"/>
    </xf>
    <xf numFmtId="0" fontId="45" fillId="4" borderId="0" pivotButton="0" quotePrefix="0" xfId="0"/>
    <xf numFmtId="0" fontId="58" fillId="4" borderId="0" pivotButton="0" quotePrefix="0" xfId="0"/>
    <xf numFmtId="0" fontId="42" fillId="2" borderId="0" pivotButton="0" quotePrefix="0" xfId="0"/>
    <xf numFmtId="0" fontId="58" fillId="4" borderId="0" applyAlignment="1" pivotButton="0" quotePrefix="0" xfId="0">
      <alignment horizontal="left" vertical="center"/>
    </xf>
    <xf numFmtId="0" fontId="42" fillId="2" borderId="14" applyAlignment="1" pivotButton="0" quotePrefix="0" xfId="0">
      <alignment horizontal="left" indent="1"/>
    </xf>
    <xf numFmtId="0" fontId="53" fillId="2" borderId="12" applyAlignment="1" pivotButton="0" quotePrefix="0" xfId="0">
      <alignment horizontal="right"/>
    </xf>
    <xf numFmtId="0" fontId="42" fillId="2" borderId="24" applyAlignment="1" pivotButton="0" quotePrefix="0" xfId="0">
      <alignment horizontal="left" indent="1"/>
    </xf>
    <xf numFmtId="41" fontId="44" fillId="13" borderId="14" applyAlignment="1" pivotButton="0" quotePrefix="0" xfId="0">
      <alignment horizontal="center"/>
    </xf>
    <xf numFmtId="0" fontId="45" fillId="2" borderId="8" applyAlignment="1" pivotButton="0" quotePrefix="0" xfId="0">
      <alignment horizontal="left" indent="1"/>
    </xf>
    <xf numFmtId="177" fontId="0" fillId="2" borderId="13" pivotButton="0" quotePrefix="0" xfId="0"/>
    <xf numFmtId="177" fontId="0" fillId="2" borderId="13" applyAlignment="1" pivotButton="0" quotePrefix="0" xfId="0">
      <alignment horizontal="center"/>
    </xf>
    <xf numFmtId="177" fontId="0" fillId="2" borderId="2" pivotButton="0" quotePrefix="0" xfId="0"/>
    <xf numFmtId="177" fontId="0" fillId="2" borderId="2" applyAlignment="1" pivotButton="0" quotePrefix="0" xfId="0">
      <alignment horizontal="center"/>
    </xf>
    <xf numFmtId="177" fontId="48" fillId="13" borderId="13" applyAlignment="1" pivotButton="0" quotePrefix="0" xfId="0">
      <alignment horizontal="center"/>
    </xf>
    <xf numFmtId="177" fontId="0" fillId="2" borderId="7" pivotButton="0" quotePrefix="0" xfId="0"/>
    <xf numFmtId="177" fontId="0" fillId="8" borderId="0" pivotButton="0" quotePrefix="0" xfId="0"/>
    <xf numFmtId="177" fontId="48" fillId="13" borderId="13" pivotButton="0" quotePrefix="0" xfId="0"/>
    <xf numFmtId="177" fontId="48" fillId="13" borderId="0" applyAlignment="1" pivotButton="0" quotePrefix="0" xfId="0">
      <alignment horizontal="center"/>
    </xf>
    <xf numFmtId="0" fontId="43" fillId="13" borderId="25" applyAlignment="1" pivotButton="0" quotePrefix="0" xfId="2">
      <alignment horizontal="center" vertical="center"/>
    </xf>
    <xf numFmtId="0" fontId="43" fillId="13" borderId="25" applyAlignment="1" pivotButton="0" quotePrefix="0" xfId="2">
      <alignment horizontal="center" vertical="center" wrapText="1"/>
    </xf>
    <xf numFmtId="0" fontId="43" fillId="13" borderId="0" applyAlignment="1" pivotButton="0" quotePrefix="0" xfId="2">
      <alignment horizontal="center" vertical="center"/>
    </xf>
    <xf numFmtId="0" fontId="43" fillId="13" borderId="0" applyAlignment="1" pivotButton="0" quotePrefix="0" xfId="2">
      <alignment horizontal="center" vertical="center" wrapText="1"/>
    </xf>
    <xf numFmtId="0" fontId="10" fillId="4" borderId="0" applyAlignment="1" pivotButton="0" quotePrefix="0" xfId="0">
      <alignment horizontal="center" wrapText="1"/>
    </xf>
    <xf numFmtId="0" fontId="10" fillId="4" borderId="0" applyAlignment="1" pivotButton="0" quotePrefix="0" xfId="0">
      <alignment horizontal="center"/>
    </xf>
    <xf numFmtId="0" fontId="10" fillId="4" borderId="0" applyAlignment="1" pivotButton="0" quotePrefix="0" xfId="0">
      <alignment horizontal="right"/>
    </xf>
    <xf numFmtId="0" fontId="4" fillId="13" borderId="23" applyAlignment="1" pivotButton="0" quotePrefix="0" xfId="0">
      <alignment wrapText="1"/>
    </xf>
    <xf numFmtId="0" fontId="0" fillId="4" borderId="74" applyAlignment="1" pivotButton="0" quotePrefix="0" xfId="0">
      <alignment horizontal="center"/>
    </xf>
    <xf numFmtId="0" fontId="0" fillId="2" borderId="40" applyAlignment="1" pivotButton="0" quotePrefix="0" xfId="0">
      <alignment wrapText="1"/>
    </xf>
    <xf numFmtId="0" fontId="0" fillId="2" borderId="24" pivotButton="0" quotePrefix="0" xfId="0"/>
    <xf numFmtId="41" fontId="0" fillId="2" borderId="25" applyAlignment="1" pivotButton="0" quotePrefix="0" xfId="0">
      <alignment vertical="center"/>
    </xf>
    <xf numFmtId="0" fontId="0" fillId="4" borderId="75" applyAlignment="1" pivotButton="0" quotePrefix="0" xfId="0">
      <alignment horizontal="center"/>
    </xf>
    <xf numFmtId="0" fontId="7" fillId="2" borderId="27" applyAlignment="1" pivotButton="0" quotePrefix="0" xfId="0">
      <alignment horizontal="left" wrapText="1" indent="1"/>
    </xf>
    <xf numFmtId="41" fontId="0" fillId="2" borderId="7" applyAlignment="1" pivotButton="0" quotePrefix="0" xfId="0">
      <alignment vertical="center"/>
    </xf>
    <xf numFmtId="0" fontId="0" fillId="2" borderId="50" applyAlignment="1" pivotButton="0" quotePrefix="0" xfId="0">
      <alignment horizontal="left" wrapText="1" indent="1"/>
    </xf>
    <xf numFmtId="164" fontId="0" fillId="2" borderId="21" applyAlignment="1" pivotButton="0" quotePrefix="0" xfId="0">
      <alignment horizontal="center"/>
    </xf>
    <xf numFmtId="164" fontId="0" fillId="4" borderId="0" applyAlignment="1" pivotButton="0" quotePrefix="0" xfId="0">
      <alignment horizontal="center"/>
    </xf>
    <xf numFmtId="0" fontId="0" fillId="2" borderId="50" applyAlignment="1" pivotButton="0" quotePrefix="0" xfId="0">
      <alignment horizontal="left" indent="1"/>
    </xf>
    <xf numFmtId="0" fontId="0" fillId="4" borderId="40" applyAlignment="1" pivotButton="0" quotePrefix="0" xfId="0">
      <alignment horizontal="left" indent="1"/>
    </xf>
    <xf numFmtId="0" fontId="0" fillId="4" borderId="28" applyAlignment="1" pivotButton="0" quotePrefix="0" xfId="0">
      <alignment horizontal="left" indent="1"/>
    </xf>
    <xf numFmtId="164" fontId="0" fillId="4" borderId="0" pivotButton="0" quotePrefix="0" xfId="0"/>
    <xf numFmtId="0" fontId="0" fillId="2" borderId="27" applyAlignment="1" pivotButton="0" quotePrefix="0" xfId="0">
      <alignment horizontal="left" indent="2"/>
    </xf>
    <xf numFmtId="0" fontId="0" fillId="2" borderId="50" applyAlignment="1" pivotButton="0" quotePrefix="0" xfId="0">
      <alignment horizontal="left" indent="2"/>
    </xf>
    <xf numFmtId="0" fontId="0" fillId="2" borderId="2" pivotButton="0" quotePrefix="0" xfId="0"/>
    <xf numFmtId="0" fontId="0" fillId="2" borderId="0" applyAlignment="1" pivotButton="0" quotePrefix="0" xfId="0">
      <alignment horizontal="left" indent="1"/>
    </xf>
    <xf numFmtId="0" fontId="0" fillId="2" borderId="7" applyAlignment="1" pivotButton="0" quotePrefix="0" xfId="0">
      <alignment horizontal="left" indent="1"/>
    </xf>
    <xf numFmtId="0" fontId="0" fillId="2" borderId="13" applyAlignment="1" pivotButton="0" quotePrefix="0" xfId="0">
      <alignment horizontal="left" indent="1"/>
    </xf>
    <xf numFmtId="164" fontId="0" fillId="2" borderId="13" pivotButton="0" quotePrefix="0" xfId="0"/>
    <xf numFmtId="164" fontId="0" fillId="2" borderId="7" pivotButton="0" quotePrefix="0" xfId="0"/>
    <xf numFmtId="10" fontId="0" fillId="2" borderId="2" pivotButton="0" quotePrefix="0" xfId="0"/>
    <xf numFmtId="0" fontId="0" fillId="2" borderId="15" applyAlignment="1" pivotButton="0" quotePrefix="0" xfId="0">
      <alignment horizontal="left"/>
    </xf>
    <xf numFmtId="3" fontId="20" fillId="2" borderId="0" applyAlignment="1" pivotButton="0" quotePrefix="0" xfId="2">
      <alignment horizontal="center" vertical="center" wrapText="1"/>
    </xf>
    <xf numFmtId="164" fontId="0" fillId="2" borderId="25" applyAlignment="1" pivotButton="0" quotePrefix="0" xfId="0">
      <alignment horizontal="center" vertical="center"/>
    </xf>
    <xf numFmtId="164" fontId="0" fillId="2" borderId="7" applyAlignment="1" pivotButton="0" quotePrefix="0" xfId="0">
      <alignment horizontal="center" vertical="center"/>
    </xf>
    <xf numFmtId="168" fontId="11" fillId="4" borderId="7" applyAlignment="1" pivotButton="0" quotePrefix="0" xfId="5">
      <alignment horizontal="center"/>
    </xf>
    <xf numFmtId="168" fontId="11" fillId="9" borderId="0" applyAlignment="1" pivotButton="0" quotePrefix="0" xfId="5">
      <alignment horizontal="center"/>
    </xf>
    <xf numFmtId="0" fontId="11" fillId="9" borderId="0" applyAlignment="1" pivotButton="0" quotePrefix="0" xfId="5">
      <alignment horizontal="center"/>
    </xf>
    <xf numFmtId="169" fontId="11" fillId="9" borderId="7" applyAlignment="1" pivotButton="0" quotePrefix="0" xfId="5">
      <alignment horizontal="center"/>
    </xf>
    <xf numFmtId="168" fontId="11" fillId="9" borderId="13" applyAlignment="1" pivotButton="0" quotePrefix="0" xfId="5">
      <alignment horizontal="center"/>
    </xf>
    <xf numFmtId="41" fontId="12" fillId="2" borderId="7" applyAlignment="1" pivotButton="0" quotePrefix="0" xfId="5">
      <alignment horizontal="center"/>
    </xf>
    <xf numFmtId="41" fontId="12" fillId="2" borderId="2" applyAlignment="1" pivotButton="0" quotePrefix="0" xfId="5">
      <alignment horizontal="center"/>
    </xf>
    <xf numFmtId="41" fontId="12" fillId="2" borderId="0" applyAlignment="1" pivotButton="0" quotePrefix="0" xfId="5">
      <alignment horizontal="center"/>
    </xf>
    <xf numFmtId="41" fontId="12" fillId="2" borderId="13" applyAlignment="1" pivotButton="0" quotePrefix="0" xfId="5">
      <alignment horizontal="center"/>
    </xf>
    <xf numFmtId="0" fontId="7" fillId="13" borderId="20" applyAlignment="1" pivotButton="0" quotePrefix="0" xfId="0">
      <alignment horizontal="center"/>
    </xf>
    <xf numFmtId="0" fontId="0" fillId="2" borderId="31" applyAlignment="1" pivotButton="0" quotePrefix="0" xfId="0">
      <alignment horizontal="center"/>
    </xf>
    <xf numFmtId="164" fontId="6" fillId="2" borderId="20" applyAlignment="1" pivotButton="0" quotePrefix="0" xfId="0">
      <alignment horizontal="center"/>
    </xf>
    <xf numFmtId="164" fontId="0" fillId="2" borderId="52" applyAlignment="1" pivotButton="0" quotePrefix="0" xfId="0">
      <alignment horizontal="center"/>
    </xf>
    <xf numFmtId="0" fontId="7" fillId="4" borderId="7" applyAlignment="1" pivotButton="0" quotePrefix="0" xfId="0">
      <alignment horizontal="center"/>
    </xf>
    <xf numFmtId="0" fontId="11" fillId="9" borderId="7" applyAlignment="1" pivotButton="0" quotePrefix="0" xfId="5">
      <alignment horizontal="center"/>
    </xf>
    <xf numFmtId="0" fontId="7" fillId="9" borderId="13" applyAlignment="1" pivotButton="0" quotePrefix="0" xfId="0">
      <alignment horizontal="center"/>
    </xf>
    <xf numFmtId="0" fontId="6" fillId="2" borderId="2" applyAlignment="1" pivotButton="0" quotePrefix="0" xfId="0">
      <alignment horizontal="center"/>
    </xf>
    <xf numFmtId="164" fontId="0" fillId="2" borderId="13" applyAlignment="1" pivotButton="0" quotePrefix="0" xfId="0">
      <alignment horizontal="center"/>
    </xf>
    <xf numFmtId="164" fontId="0" fillId="2" borderId="7" applyAlignment="1" pivotButton="0" quotePrefix="0" xfId="0">
      <alignment horizontal="center"/>
    </xf>
    <xf numFmtId="0" fontId="7" fillId="9" borderId="2" applyAlignment="1" pivotButton="0" quotePrefix="0" xfId="0">
      <alignment horizontal="center"/>
    </xf>
    <xf numFmtId="9" fontId="0" fillId="2" borderId="13" applyAlignment="1" pivotButton="0" quotePrefix="0" xfId="1">
      <alignment horizontal="center"/>
    </xf>
    <xf numFmtId="9" fontId="0" fillId="2" borderId="7" applyAlignment="1" pivotButton="0" quotePrefix="0" xfId="1">
      <alignment horizontal="center"/>
    </xf>
    <xf numFmtId="9" fontId="0" fillId="4" borderId="0" applyAlignment="1" pivotButton="0" quotePrefix="0" xfId="0">
      <alignment horizontal="center"/>
    </xf>
    <xf numFmtId="175" fontId="0" fillId="4" borderId="0" pivotButton="0" quotePrefix="0" xfId="0"/>
    <xf numFmtId="176" fontId="0" fillId="2" borderId="26" applyAlignment="1" pivotButton="0" quotePrefix="0" xfId="0">
      <alignment horizontal="center" vertical="center"/>
    </xf>
    <xf numFmtId="176" fontId="0" fillId="2" borderId="6" applyAlignment="1" pivotButton="0" quotePrefix="0" xfId="0">
      <alignment horizontal="center" vertical="center"/>
    </xf>
    <xf numFmtId="176" fontId="0" fillId="2" borderId="9" applyAlignment="1" pivotButton="0" quotePrefix="0" xfId="0">
      <alignment horizontal="center" vertical="center"/>
    </xf>
    <xf numFmtId="166" fontId="0" fillId="2" borderId="47" applyAlignment="1" pivotButton="0" quotePrefix="0" xfId="0">
      <alignment horizontal="center"/>
    </xf>
    <xf numFmtId="169" fontId="0" fillId="2" borderId="46" applyAlignment="1" pivotButton="0" quotePrefix="0" xfId="0">
      <alignment horizontal="right"/>
    </xf>
    <xf numFmtId="167" fontId="37" fillId="2" borderId="46" applyAlignment="1" pivotButton="0" quotePrefix="0" xfId="0">
      <alignment horizontal="right"/>
    </xf>
    <xf numFmtId="165" fontId="0" fillId="4" borderId="0" applyAlignment="1" pivotButton="0" quotePrefix="0" xfId="0">
      <alignment horizontal="center"/>
    </xf>
    <xf numFmtId="169" fontId="0" fillId="2" borderId="26" applyAlignment="1" pivotButton="0" quotePrefix="0" xfId="0">
      <alignment horizontal="right"/>
    </xf>
    <xf numFmtId="167" fontId="6" fillId="2" borderId="46" pivotButton="0" quotePrefix="0" xfId="0"/>
    <xf numFmtId="177" fontId="0" fillId="4" borderId="0" pivotButton="0" quotePrefix="0" xfId="0"/>
    <xf numFmtId="178" fontId="0" fillId="4" borderId="0" pivotButton="0" quotePrefix="0" xfId="0"/>
    <xf numFmtId="177" fontId="0" fillId="2" borderId="0" applyAlignment="1" pivotButton="0" quotePrefix="0" xfId="0">
      <alignment horizontal="center"/>
    </xf>
    <xf numFmtId="177" fontId="0" fillId="2" borderId="9" applyAlignment="1" pivotButton="0" quotePrefix="0" xfId="0">
      <alignment horizontal="center"/>
    </xf>
    <xf numFmtId="177" fontId="0" fillId="4" borderId="0" applyAlignment="1" pivotButton="0" quotePrefix="0" xfId="0">
      <alignment horizontal="centerContinuous"/>
    </xf>
    <xf numFmtId="165" fontId="6" fillId="4" borderId="0" applyAlignment="1" pivotButton="0" quotePrefix="0" xfId="0">
      <alignment horizontal="center"/>
    </xf>
    <xf numFmtId="177" fontId="0" fillId="2" borderId="7" applyAlignment="1" pivotButton="0" quotePrefix="0" xfId="0">
      <alignment horizontal="center"/>
    </xf>
    <xf numFmtId="177" fontId="0" fillId="2" borderId="6" applyAlignment="1" pivotButton="0" quotePrefix="0" xfId="0">
      <alignment horizontal="center"/>
    </xf>
    <xf numFmtId="173" fontId="37" fillId="2" borderId="6" applyAlignment="1" pivotButton="0" quotePrefix="0" xfId="0">
      <alignment horizontal="center"/>
    </xf>
    <xf numFmtId="166" fontId="0" fillId="2" borderId="6" pivotButton="0" quotePrefix="0" xfId="0"/>
    <xf numFmtId="177" fontId="3" fillId="2" borderId="9" applyAlignment="1" pivotButton="0" quotePrefix="0" xfId="1">
      <alignment horizontal="center"/>
    </xf>
    <xf numFmtId="177" fontId="0" fillId="2" borderId="0" pivotButton="0" quotePrefix="0" xfId="0"/>
    <xf numFmtId="166" fontId="0" fillId="2" borderId="9" pivotButton="0" quotePrefix="0" xfId="0"/>
    <xf numFmtId="166" fontId="37" fillId="5" borderId="9" pivotButton="0" quotePrefix="0" xfId="0"/>
    <xf numFmtId="179" fontId="16" fillId="2" borderId="9" applyAlignment="1" pivotButton="0" quotePrefix="0" xfId="0">
      <alignment horizontal="right"/>
    </xf>
    <xf numFmtId="174" fontId="0" fillId="2" borderId="12" applyAlignment="1" pivotButton="0" quotePrefix="0" xfId="0">
      <alignment horizontal="center"/>
    </xf>
    <xf numFmtId="180" fontId="37" fillId="2" borderId="9" applyAlignment="1" pivotButton="0" quotePrefix="0" xfId="0">
      <alignment horizontal="right"/>
    </xf>
    <xf numFmtId="181" fontId="37" fillId="2" borderId="8" applyAlignment="1" pivotButton="0" quotePrefix="0" xfId="0">
      <alignment horizontal="center"/>
    </xf>
    <xf numFmtId="174" fontId="3" fillId="2" borderId="9" applyAlignment="1" pivotButton="0" quotePrefix="0" xfId="1">
      <alignment horizontal="center"/>
    </xf>
    <xf numFmtId="176" fontId="0" fillId="4" borderId="0" applyAlignment="1" pivotButton="0" quotePrefix="0" xfId="0">
      <alignment horizontal="center" vertical="center"/>
    </xf>
    <xf numFmtId="181" fontId="37" fillId="2" borderId="15" applyAlignment="1" pivotButton="0" quotePrefix="0" xfId="0">
      <alignment horizontal="center"/>
    </xf>
    <xf numFmtId="174" fontId="3" fillId="2" borderId="6" applyAlignment="1" pivotButton="0" quotePrefix="0" xfId="1">
      <alignment horizontal="center"/>
    </xf>
    <xf numFmtId="169" fontId="0" fillId="4" borderId="0" pivotButton="0" quotePrefix="0" xfId="0"/>
    <xf numFmtId="167" fontId="19" fillId="4" borderId="0" applyAlignment="1" pivotButton="0" quotePrefix="0" xfId="0">
      <alignment horizontal="right" vertical="center"/>
    </xf>
    <xf numFmtId="182" fontId="14" fillId="13" borderId="0" applyAlignment="1" pivotButton="0" quotePrefix="0" xfId="2">
      <alignment horizontal="centerContinuous" vertical="top" wrapText="1"/>
    </xf>
    <xf numFmtId="183" fontId="20" fillId="2" borderId="0" applyAlignment="1" pivotButton="0" quotePrefix="0" xfId="2">
      <alignment horizontal="left" vertical="center" wrapText="1" indent="1"/>
    </xf>
    <xf numFmtId="173" fontId="20" fillId="2" borderId="0" applyAlignment="1" pivotButton="0" quotePrefix="0" xfId="2">
      <alignment horizontal="left" vertical="center" wrapText="1"/>
    </xf>
    <xf numFmtId="183" fontId="14" fillId="2" borderId="0" applyAlignment="1" pivotButton="0" quotePrefix="0" xfId="2">
      <alignment horizontal="left" vertical="center" wrapText="1" indent="1"/>
    </xf>
    <xf numFmtId="170" fontId="39" fillId="2" borderId="8" applyAlignment="1" pivotButton="0" quotePrefix="0" xfId="4">
      <alignment horizontal="center" vertical="center" wrapText="1"/>
    </xf>
    <xf numFmtId="170" fontId="20" fillId="2" borderId="8" applyAlignment="1" pivotButton="0" quotePrefix="0" xfId="4">
      <alignment horizontal="center" vertical="center" wrapText="1"/>
    </xf>
    <xf numFmtId="170" fontId="14" fillId="2" borderId="0" applyAlignment="1" pivotButton="0" quotePrefix="0" xfId="2">
      <alignment horizontal="centerContinuous" vertical="center" wrapText="1"/>
    </xf>
    <xf numFmtId="170" fontId="20" fillId="2" borderId="8" applyAlignment="1" pivotButton="0" quotePrefix="0" xfId="2">
      <alignment horizontal="center" vertical="center" wrapText="1"/>
    </xf>
    <xf numFmtId="183" fontId="14" fillId="2" borderId="7" applyAlignment="1" pivotButton="0" quotePrefix="0" xfId="2">
      <alignment horizontal="left" vertical="center" wrapText="1" indent="1"/>
    </xf>
    <xf numFmtId="171" fontId="20" fillId="2" borderId="8" applyAlignment="1" pivotButton="0" quotePrefix="0" xfId="2">
      <alignment horizontal="right" vertical="center" wrapText="1"/>
    </xf>
    <xf numFmtId="165" fontId="19" fillId="2" borderId="14" applyAlignment="1" pivotButton="0" quotePrefix="0" xfId="2">
      <alignment horizontal="right" vertical="center" wrapText="1"/>
    </xf>
    <xf numFmtId="165" fontId="20" fillId="4" borderId="13" applyAlignment="1" pivotButton="0" quotePrefix="0" xfId="2">
      <alignment horizontal="right" vertical="center" wrapText="1"/>
    </xf>
    <xf numFmtId="171" fontId="40" fillId="2" borderId="8" applyAlignment="1" pivotButton="0" quotePrefix="0" xfId="2">
      <alignment horizontal="right" vertical="center" wrapText="1"/>
    </xf>
    <xf numFmtId="171" fontId="27" fillId="2" borderId="8" applyAlignment="1" pivotButton="0" quotePrefix="0" xfId="2">
      <alignment horizontal="right" vertical="center" wrapText="1"/>
    </xf>
    <xf numFmtId="165" fontId="39" fillId="2" borderId="14" applyAlignment="1" pivotButton="0" quotePrefix="0" xfId="2">
      <alignment horizontal="right" vertical="center" wrapText="1"/>
    </xf>
    <xf numFmtId="172" fontId="19" fillId="5" borderId="3" applyAlignment="1" pivotButton="0" quotePrefix="0" xfId="2">
      <alignment horizontal="center" vertical="center"/>
    </xf>
    <xf numFmtId="171" fontId="20" fillId="2" borderId="5" applyAlignment="1" pivotButton="0" quotePrefix="0" xfId="2">
      <alignment horizontal="right" vertical="center" wrapText="1"/>
    </xf>
    <xf numFmtId="171" fontId="20" fillId="2" borderId="4" applyAlignment="1" pivotButton="0" quotePrefix="0" xfId="2">
      <alignment horizontal="right" vertical="center" wrapText="1"/>
    </xf>
    <xf numFmtId="171" fontId="6" fillId="2" borderId="47" applyAlignment="1" pivotButton="0" quotePrefix="0" xfId="0">
      <alignment horizontal="right"/>
    </xf>
    <xf numFmtId="171" fontId="6" fillId="2" borderId="47" pivotButton="0" quotePrefix="0" xfId="0"/>
    <xf numFmtId="171" fontId="36" fillId="2" borderId="0" pivotButton="0" quotePrefix="0" xfId="0"/>
    <xf numFmtId="171" fontId="0" fillId="2" borderId="0" pivotButton="0" quotePrefix="0" xfId="0"/>
    <xf numFmtId="171" fontId="0" fillId="2" borderId="51" pivotButton="0" quotePrefix="0" xfId="0"/>
    <xf numFmtId="171" fontId="0" fillId="4" borderId="0" pivotButton="0" quotePrefix="0" xfId="0"/>
    <xf numFmtId="173" fontId="43" fillId="13" borderId="0" applyAlignment="1" pivotButton="0" quotePrefix="0" xfId="0">
      <alignment horizontal="center"/>
    </xf>
    <xf numFmtId="173" fontId="43" fillId="13" borderId="18" applyAlignment="1" pivotButton="0" quotePrefix="0" xfId="0">
      <alignment horizontal="center"/>
    </xf>
    <xf numFmtId="173" fontId="0" fillId="2" borderId="9" applyAlignment="1" pivotButton="0" quotePrefix="0" xfId="0">
      <alignment horizontal="center"/>
    </xf>
    <xf numFmtId="173" fontId="0" fillId="2" borderId="0" applyAlignment="1" pivotButton="0" quotePrefix="0" xfId="0">
      <alignment horizontal="center"/>
    </xf>
    <xf numFmtId="171" fontId="0" fillId="2" borderId="0" applyAlignment="1" pivotButton="0" quotePrefix="0" xfId="0">
      <alignment horizontal="center"/>
    </xf>
    <xf numFmtId="173" fontId="0" fillId="2" borderId="13" applyAlignment="1" pivotButton="0" quotePrefix="0" xfId="0">
      <alignment horizontal="center"/>
    </xf>
    <xf numFmtId="173" fontId="0" fillId="2" borderId="7" applyAlignment="1" pivotButton="0" quotePrefix="0" xfId="0">
      <alignment horizontal="center"/>
    </xf>
    <xf numFmtId="173" fontId="0" fillId="2" borderId="42" applyAlignment="1" pivotButton="0" quotePrefix="0" xfId="0">
      <alignment horizontal="center"/>
    </xf>
    <xf numFmtId="173" fontId="0" fillId="8" borderId="0" applyAlignment="1" pivotButton="0" quotePrefix="0" xfId="0">
      <alignment horizontal="center"/>
    </xf>
    <xf numFmtId="173" fontId="45" fillId="13" borderId="0" applyAlignment="1" pivotButton="0" quotePrefix="0" xfId="0">
      <alignment horizontal="center"/>
    </xf>
    <xf numFmtId="166" fontId="0" fillId="4" borderId="0" pivotButton="0" quotePrefix="0" xfId="0"/>
    <xf numFmtId="166" fontId="0" fillId="2" borderId="13" pivotButton="0" quotePrefix="0" xfId="0"/>
    <xf numFmtId="166" fontId="0" fillId="2" borderId="0" pivotButton="0" quotePrefix="0" xfId="0"/>
    <xf numFmtId="166" fontId="0" fillId="2" borderId="7" pivotButton="0" quotePrefix="0" xfId="0"/>
    <xf numFmtId="166" fontId="0" fillId="2" borderId="2" pivotButton="0" quotePrefix="0" xfId="0"/>
    <xf numFmtId="173" fontId="45" fillId="13" borderId="25" applyAlignment="1" pivotButton="0" quotePrefix="0" xfId="0">
      <alignment horizontal="center"/>
    </xf>
    <xf numFmtId="173" fontId="7" fillId="4" borderId="0" applyAlignment="1" pivotButton="0" quotePrefix="0" xfId="0">
      <alignment horizontal="center"/>
    </xf>
    <xf numFmtId="173" fontId="6" fillId="2" borderId="42" applyAlignment="1" pivotButton="0" quotePrefix="0" xfId="0">
      <alignment horizontal="center"/>
    </xf>
    <xf numFmtId="166" fontId="0" fillId="2" borderId="25" pivotButton="0" quotePrefix="0" xfId="0"/>
    <xf numFmtId="166" fontId="6" fillId="2" borderId="42" pivotButton="0" quotePrefix="0" xfId="0"/>
    <xf numFmtId="174" fontId="0" fillId="2" borderId="2" applyAlignment="1" pivotButton="0" quotePrefix="0" xfId="0">
      <alignment horizontal="center"/>
    </xf>
    <xf numFmtId="173" fontId="0" fillId="2" borderId="2" applyAlignment="1" pivotButton="0" quotePrefix="0" xfId="0">
      <alignment horizontal="center"/>
    </xf>
    <xf numFmtId="166" fontId="0" fillId="8" borderId="12" pivotButton="0" quotePrefix="0" xfId="0"/>
    <xf numFmtId="174" fontId="0" fillId="4" borderId="7" applyAlignment="1" pivotButton="0" quotePrefix="0" xfId="0">
      <alignment horizontal="center"/>
    </xf>
    <xf numFmtId="174" fontId="0" fillId="4" borderId="6" applyAlignment="1" pivotButton="0" quotePrefix="0" xfId="0">
      <alignment horizontal="center"/>
    </xf>
    <xf numFmtId="177" fontId="0" fillId="2" borderId="13" pivotButton="0" quotePrefix="0" xfId="0"/>
    <xf numFmtId="177" fontId="0" fillId="2" borderId="13" applyAlignment="1" pivotButton="0" quotePrefix="0" xfId="0">
      <alignment horizontal="center"/>
    </xf>
    <xf numFmtId="177" fontId="0" fillId="2" borderId="2" pivotButton="0" quotePrefix="0" xfId="0"/>
    <xf numFmtId="177" fontId="0" fillId="2" borderId="2" applyAlignment="1" pivotButton="0" quotePrefix="0" xfId="0">
      <alignment horizontal="center"/>
    </xf>
    <xf numFmtId="177" fontId="48" fillId="13" borderId="13" applyAlignment="1" pivotButton="0" quotePrefix="0" xfId="0">
      <alignment horizontal="center"/>
    </xf>
    <xf numFmtId="177" fontId="0" fillId="2" borderId="7" pivotButton="0" quotePrefix="0" xfId="0"/>
    <xf numFmtId="177" fontId="0" fillId="8" borderId="0" pivotButton="0" quotePrefix="0" xfId="0"/>
    <xf numFmtId="177" fontId="48" fillId="13" borderId="13" pivotButton="0" quotePrefix="0" xfId="0"/>
    <xf numFmtId="177" fontId="48" fillId="13" borderId="0" applyAlignment="1" pivotButton="0" quotePrefix="0" xfId="0">
      <alignment horizontal="center"/>
    </xf>
    <xf numFmtId="169" fontId="11" fillId="9" borderId="7" pivotButton="0" quotePrefix="0" xfId="5"/>
    <xf numFmtId="169" fontId="11" fillId="9" borderId="7" applyAlignment="1" pivotButton="0" quotePrefix="0" xfId="5">
      <alignment horizontal="center"/>
    </xf>
    <xf numFmtId="169" fontId="11" fillId="9" borderId="6" pivotButton="0" quotePrefix="0" xfId="5"/>
    <xf numFmtId="173" fontId="7" fillId="9" borderId="7" applyAlignment="1" pivotButton="0" quotePrefix="0" xfId="0">
      <alignment horizontal="center"/>
    </xf>
    <xf numFmtId="173" fontId="7" fillId="9" borderId="29" applyAlignment="1" pivotButton="0" quotePrefix="0" xfId="0">
      <alignment horizontal="center"/>
    </xf>
    <xf numFmtId="173" fontId="3" fillId="2" borderId="0" applyAlignment="1" pivotButton="0" quotePrefix="0" xfId="0">
      <alignment horizontal="center"/>
    </xf>
  </cellXfs>
  <cellStyles count="6">
    <cellStyle name="Normal" xfId="0" builtinId="0"/>
    <cellStyle name="Percent" xfId="1" builtinId="5"/>
    <cellStyle name="Normal 2" xfId="2"/>
    <cellStyle name="Percent 2" xfId="3"/>
    <cellStyle name="Currency 2" xfId="4"/>
    <cellStyle name="Explanatory Text" xfId="5" builtinId="53"/>
  </cellStyles>
  <dxfs count="60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color theme="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ill>
        <patternFill>
          <bgColor rgb="FFFF0000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ill>
        <patternFill>
          <bgColor rgb="FFFF0000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2"/>
      </font>
      <fill>
        <patternFill>
          <bgColor theme="2"/>
        </patternFill>
      </fill>
    </dxf>
    <dxf>
      <font>
        <b val="1"/>
        <u val="single"/>
      </font>
    </dxf>
    <dxf>
      <font>
        <b val="1"/>
        <u val="single"/>
      </font>
    </dxf>
    <dxf>
      <font>
        <b val="1"/>
        <u val="single"/>
      </font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numFmt numFmtId="14" formatCode="0.00%"/>
    </dxf>
    <dxf>
      <numFmt numFmtId="175" formatCode="0.00\x"/>
    </dxf>
    <dxf>
      <font>
        <color theme="0"/>
      </font>
    </dxf>
    <dxf>
      <font>
        <color theme="0"/>
      </font>
      <fill>
        <patternFill>
          <bgColor rgb="FFFF0000"/>
        </patternFill>
      </fill>
    </dxf>
    <dxf>
      <numFmt numFmtId="14" formatCode="0.00%"/>
    </dxf>
    <dxf>
      <numFmt numFmtId="175" formatCode="0.00\x"/>
    </dxf>
    <dxf>
      <font>
        <color theme="2"/>
      </font>
      <fill>
        <patternFill>
          <bgColor theme="2"/>
        </patternFill>
      </fill>
    </dxf>
    <dxf>
      <font>
        <color theme="2"/>
      </font>
      <fill>
        <patternFill>
          <bgColor theme="2"/>
        </patternFill>
      </fill>
    </dxf>
    <dxf>
      <font>
        <color theme="2"/>
      </font>
      <fill>
        <patternFill>
          <bgColor theme="2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 sz="1400" b="1"/>
              <a:t>Capital Outflow During Development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strRef>
              <f>Summary!$B$123</f>
              <strCache>
                <ptCount val="1"/>
                <pt idx="0">
                  <v xml:space="preserve"> Equity - $1.8 MM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strRef>
              <f>Summary!$C$122:$GA$122</f>
              <strCache>
                <ptCount val="26"/>
                <pt idx="0">
                  <v>Apr 25</v>
                </pt>
                <pt idx="1">
                  <v>May 25</v>
                </pt>
                <pt idx="2">
                  <v>Jun 25</v>
                </pt>
                <pt idx="3">
                  <v>Jul 25</v>
                </pt>
                <pt idx="4">
                  <v>Aug 25</v>
                </pt>
                <pt idx="5">
                  <v>Sep 25</v>
                </pt>
                <pt idx="6">
                  <v>Oct 25</v>
                </pt>
                <pt idx="7">
                  <v>Nov 25</v>
                </pt>
                <pt idx="8">
                  <v>Dec 25</v>
                </pt>
                <pt idx="9">
                  <v>Jan 26</v>
                </pt>
                <pt idx="10">
                  <v>Feb 26</v>
                </pt>
                <pt idx="11">
                  <v>Mar 26</v>
                </pt>
                <pt idx="12">
                  <v>Apr 26</v>
                </pt>
                <pt idx="13">
                  <v>May 26</v>
                </pt>
                <pt idx="14">
                  <v>Jun 26</v>
                </pt>
                <pt idx="15">
                  <v>Jul 26</v>
                </pt>
                <pt idx="16">
                  <v>Aug 26</v>
                </pt>
                <pt idx="17">
                  <v>Sep 26</v>
                </pt>
                <pt idx="18">
                  <v>Oct 26</v>
                </pt>
                <pt idx="19">
                  <v>Nov 26</v>
                </pt>
                <pt idx="20">
                  <v>Dec 26</v>
                </pt>
                <pt idx="21">
                  <v>Jan 27</v>
                </pt>
                <pt idx="22">
                  <v>Feb 27</v>
                </pt>
                <pt idx="23">
                  <v>Mar 27</v>
                </pt>
                <pt idx="24">
                  <v>Apr 27</v>
                </pt>
                <pt idx="25">
                  <v>May 27</v>
                </pt>
              </strCache>
            </strRef>
          </cat>
          <val>
            <numRef>
              <f>Summary!$C$123:$GA$123</f>
              <numCache>
                <formatCode>_(* #,##0_);_(* \(#,##0\);_(* "-"_);_(@_)</formatCode>
                <ptCount val="181"/>
                <pt idx="0">
                  <v>843125</v>
                </pt>
                <pt idx="1">
                  <v>861341.1528474446</v>
                </pt>
                <pt idx="2">
                  <v>72317.43901810329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0</v>
                </pt>
                <pt idx="119">
                  <v>0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</v>
                </pt>
                <pt idx="169">
                  <v>0</v>
                </pt>
                <pt idx="170">
                  <v>0</v>
                </pt>
                <pt idx="171">
                  <v>0</v>
                </pt>
                <pt idx="172">
                  <v>0</v>
                </pt>
                <pt idx="173">
                  <v>0</v>
                </pt>
                <pt idx="174">
                  <v>0</v>
                </pt>
                <pt idx="175">
                  <v>0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</numCache>
            </numRef>
          </val>
        </ser>
        <ser>
          <idx val="1"/>
          <order val="1"/>
          <tx>
            <strRef>
              <f>Summary!$B$124</f>
              <strCache>
                <ptCount val="1"/>
                <pt idx="0">
                  <v xml:space="preserve"> Mezz Debt - $2.3 MM </v>
                </pt>
              </strCache>
            </strRef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strRef>
              <f>Summary!$C$122:$GA$122</f>
              <strCache>
                <ptCount val="26"/>
                <pt idx="0">
                  <v>Apr 25</v>
                </pt>
                <pt idx="1">
                  <v>May 25</v>
                </pt>
                <pt idx="2">
                  <v>Jun 25</v>
                </pt>
                <pt idx="3">
                  <v>Jul 25</v>
                </pt>
                <pt idx="4">
                  <v>Aug 25</v>
                </pt>
                <pt idx="5">
                  <v>Sep 25</v>
                </pt>
                <pt idx="6">
                  <v>Oct 25</v>
                </pt>
                <pt idx="7">
                  <v>Nov 25</v>
                </pt>
                <pt idx="8">
                  <v>Dec 25</v>
                </pt>
                <pt idx="9">
                  <v>Jan 26</v>
                </pt>
                <pt idx="10">
                  <v>Feb 26</v>
                </pt>
                <pt idx="11">
                  <v>Mar 26</v>
                </pt>
                <pt idx="12">
                  <v>Apr 26</v>
                </pt>
                <pt idx="13">
                  <v>May 26</v>
                </pt>
                <pt idx="14">
                  <v>Jun 26</v>
                </pt>
                <pt idx="15">
                  <v>Jul 26</v>
                </pt>
                <pt idx="16">
                  <v>Aug 26</v>
                </pt>
                <pt idx="17">
                  <v>Sep 26</v>
                </pt>
                <pt idx="18">
                  <v>Oct 26</v>
                </pt>
                <pt idx="19">
                  <v>Nov 26</v>
                </pt>
                <pt idx="20">
                  <v>Dec 26</v>
                </pt>
                <pt idx="21">
                  <v>Jan 27</v>
                </pt>
                <pt idx="22">
                  <v>Feb 27</v>
                </pt>
                <pt idx="23">
                  <v>Mar 27</v>
                </pt>
                <pt idx="24">
                  <v>Apr 27</v>
                </pt>
                <pt idx="25">
                  <v>May 27</v>
                </pt>
              </strCache>
            </strRef>
          </cat>
          <val>
            <numRef>
              <f>Summary!$C$124:$GA$124</f>
              <numCache>
                <formatCode>_(* #,##0_);_(* \(#,##0\);_(* "-"_);_(@_)</formatCode>
                <ptCount val="181"/>
                <pt idx="0">
                  <v>0</v>
                </pt>
                <pt idx="1">
                  <v>0</v>
                </pt>
                <pt idx="2">
                  <v>790758.9900166841</v>
                </pt>
                <pt idx="3">
                  <v>868004.7648026538</v>
                </pt>
                <pt idx="4">
                  <v>29978.29498363511</v>
                </pt>
                <pt idx="5">
                  <v>133878.2914643718</v>
                </pt>
                <pt idx="6">
                  <v>141994.7265388563</v>
                </pt>
                <pt idx="7">
                  <v>148859.3042703493</v>
                </pt>
                <pt idx="8">
                  <v>28412.62297035646</v>
                </pt>
                <pt idx="9">
                  <v>8924.529146028779</v>
                </pt>
                <pt idx="10">
                  <v>8961.714684137232</v>
                </pt>
                <pt idx="11">
                  <v>8999.055161987804</v>
                </pt>
                <pt idx="12">
                  <v>9036.551225162753</v>
                </pt>
                <pt idx="13">
                  <v>9074.203521934265</v>
                </pt>
                <pt idx="14">
                  <v>9112.012703275657</v>
                </pt>
                <pt idx="15">
                  <v>9149.97942287264</v>
                </pt>
                <pt idx="16">
                  <v>9188.104337134608</v>
                </pt>
                <pt idx="17">
                  <v>9226.388105206002</v>
                </pt>
                <pt idx="18">
                  <v>9264.831388977695</v>
                </pt>
                <pt idx="19">
                  <v>9303.434853098435</v>
                </pt>
                <pt idx="20">
                  <v>9342.199164986345</v>
                </pt>
                <pt idx="21">
                  <v>9381.124994840453</v>
                </pt>
                <pt idx="22">
                  <v>9420.213015652289</v>
                </pt>
                <pt idx="23">
                  <v>9459.463903217507</v>
                </pt>
                <pt idx="24">
                  <v>9498.87833614758</v>
                </pt>
                <pt idx="25">
                  <v>9538.456995881528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0</v>
                </pt>
                <pt idx="119">
                  <v>0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</v>
                </pt>
                <pt idx="169">
                  <v>0</v>
                </pt>
                <pt idx="170">
                  <v>0</v>
                </pt>
                <pt idx="171">
                  <v>0</v>
                </pt>
                <pt idx="172">
                  <v>0</v>
                </pt>
                <pt idx="173">
                  <v>0</v>
                </pt>
                <pt idx="174">
                  <v>0</v>
                </pt>
                <pt idx="175">
                  <v>0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</numCache>
            </numRef>
          </val>
        </ser>
        <ser>
          <idx val="2"/>
          <order val="2"/>
          <tx>
            <strRef>
              <f>Summary!$B$125</f>
              <strCache>
                <ptCount val="1"/>
                <pt idx="0">
                  <v xml:space="preserve"> Senior Debt - $2.6 MM </v>
                </pt>
              </strCache>
            </strRef>
          </tx>
          <spPr>
            <a:solidFill>
              <a:schemeClr val="accent6"/>
            </a:solidFill>
            <a:ln>
              <a:noFill/>
              <a:prstDash val="solid"/>
            </a:ln>
          </spPr>
          <invertIfNegative val="0"/>
          <cat>
            <strRef>
              <f>Summary!$C$122:$GA$122</f>
              <strCache>
                <ptCount val="26"/>
                <pt idx="0">
                  <v>Apr 25</v>
                </pt>
                <pt idx="1">
                  <v>May 25</v>
                </pt>
                <pt idx="2">
                  <v>Jun 25</v>
                </pt>
                <pt idx="3">
                  <v>Jul 25</v>
                </pt>
                <pt idx="4">
                  <v>Aug 25</v>
                </pt>
                <pt idx="5">
                  <v>Sep 25</v>
                </pt>
                <pt idx="6">
                  <v>Oct 25</v>
                </pt>
                <pt idx="7">
                  <v>Nov 25</v>
                </pt>
                <pt idx="8">
                  <v>Dec 25</v>
                </pt>
                <pt idx="9">
                  <v>Jan 26</v>
                </pt>
                <pt idx="10">
                  <v>Feb 26</v>
                </pt>
                <pt idx="11">
                  <v>Mar 26</v>
                </pt>
                <pt idx="12">
                  <v>Apr 26</v>
                </pt>
                <pt idx="13">
                  <v>May 26</v>
                </pt>
                <pt idx="14">
                  <v>Jun 26</v>
                </pt>
                <pt idx="15">
                  <v>Jul 26</v>
                </pt>
                <pt idx="16">
                  <v>Aug 26</v>
                </pt>
                <pt idx="17">
                  <v>Sep 26</v>
                </pt>
                <pt idx="18">
                  <v>Oct 26</v>
                </pt>
                <pt idx="19">
                  <v>Nov 26</v>
                </pt>
                <pt idx="20">
                  <v>Dec 26</v>
                </pt>
                <pt idx="21">
                  <v>Jan 27</v>
                </pt>
                <pt idx="22">
                  <v>Feb 27</v>
                </pt>
                <pt idx="23">
                  <v>Mar 27</v>
                </pt>
                <pt idx="24">
                  <v>Apr 27</v>
                </pt>
                <pt idx="25">
                  <v>May 27</v>
                </pt>
              </strCache>
            </strRef>
          </cat>
          <val>
            <numRef>
              <f>Summary!$C$125:$GA$125</f>
              <numCache>
                <formatCode>_(* #,##0_);_(* \(#,##0\);_(* "-"_);_(@_)</formatCode>
                <ptCount val="18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125837.5111786174</v>
                </pt>
                <pt idx="9">
                  <v>198256.8572047394</v>
                </pt>
                <pt idx="10">
                  <v>203239.9242093879</v>
                </pt>
                <pt idx="11">
                  <v>205861.5396014984</v>
                </pt>
                <pt idx="12">
                  <v>306772.5312715549</v>
                </pt>
                <pt idx="13">
                  <v>307702.0201389658</v>
                </pt>
                <pt idx="14">
                  <v>313739.9548827199</v>
                </pt>
                <pt idx="15">
                  <v>308075.6261453444</v>
                </pt>
                <pt idx="16">
                  <v>299184.3338708084</v>
                </pt>
                <pt idx="17">
                  <v>161061.5543291015</v>
                </pt>
                <pt idx="18">
                  <v>97701.1599206411</v>
                </pt>
                <pt idx="19">
                  <v>7817.228245838082</v>
                </pt>
                <pt idx="20">
                  <v>7834.325085874312</v>
                </pt>
                <pt idx="21">
                  <v>7851.475353535657</v>
                </pt>
                <pt idx="22">
                  <v>7851.475353535657</v>
                </pt>
                <pt idx="23">
                  <v>7851.475353535657</v>
                </pt>
                <pt idx="24">
                  <v>7851.475353535657</v>
                </pt>
                <pt idx="25">
                  <v>7851.475353535657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0</v>
                </pt>
                <pt idx="119">
                  <v>0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</v>
                </pt>
                <pt idx="169">
                  <v>0</v>
                </pt>
                <pt idx="170">
                  <v>0</v>
                </pt>
                <pt idx="171">
                  <v>0</v>
                </pt>
                <pt idx="172">
                  <v>0</v>
                </pt>
                <pt idx="173">
                  <v>0</v>
                </pt>
                <pt idx="174">
                  <v>0</v>
                </pt>
                <pt idx="175">
                  <v>0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710080704"/>
        <axId val="1529466384"/>
      </barChart>
      <dateAx>
        <axId val="710080704"/>
        <scaling>
          <orientation val="minMax"/>
        </scaling>
        <delete val="0"/>
        <axPos val="b"/>
        <numFmt formatCode="mmm\ 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529466384"/>
        <crosses val="autoZero"/>
        <lblOffset val="100"/>
        <baseTimeUnit val="months"/>
      </dateAx>
      <valAx>
        <axId val="15294663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numFmt formatCode="_(* #,##0_);_(* \(#,##0\);_(* &quot;-&quot;_);_(@_)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710080704"/>
        <crosses val="autoZero"/>
        <crossBetween val="between"/>
      </valAx>
    </plotArea>
    <legend>
      <legendPos val="t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0"/>
    <dispBlanksAs val="zero"/>
  </chart>
  <spPr>
    <a:solidFill>
      <a:schemeClr val="bg1"/>
    </a:solidFill>
    <a:ln w="9525" cap="flat" cmpd="sng" algn="ctr">
      <a:solidFill>
        <a:sysClr val="windowText" lastClr="000000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202406</colOff>
      <row>22</row>
      <rowOff>186612</rowOff>
    </from>
    <to>
      <col>13</col>
      <colOff>171450</colOff>
      <row>58</row>
      <rowOff>13607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5">
    <outlinePr summaryBelow="1" summaryRight="1"/>
    <pageSetUpPr fitToPage="1"/>
  </sheetPr>
  <dimension ref="A1:HB152"/>
  <sheetViews>
    <sheetView tabSelected="1" topLeftCell="F1" zoomScale="85" zoomScaleNormal="85" workbookViewId="0">
      <selection activeCell="N8" sqref="N8"/>
    </sheetView>
  </sheetViews>
  <sheetFormatPr baseColWidth="8" defaultColWidth="0" defaultRowHeight="14.5" zeroHeight="1"/>
  <cols>
    <col width="2.1796875" customWidth="1" style="1" min="1" max="1"/>
    <col width="51.26953125" bestFit="1" customWidth="1" style="1" min="2" max="2"/>
    <col width="20" bestFit="1" customWidth="1" style="1" min="3" max="3"/>
    <col width="3" customWidth="1" style="1" min="4" max="4"/>
    <col width="73.81640625" bestFit="1" customWidth="1" style="1" min="5" max="5"/>
    <col width="16.54296875" bestFit="1" customWidth="1" style="1" min="6" max="6"/>
    <col width="13.7265625" bestFit="1" customWidth="1" style="1" min="7" max="7"/>
    <col width="9.36328125" bestFit="1" customWidth="1" style="1" min="8" max="8"/>
    <col width="12.7265625" bestFit="1" customWidth="1" style="1" min="9" max="9"/>
    <col width="8.7265625" customWidth="1" style="1" min="10" max="10"/>
    <col width="9" bestFit="1" customWidth="1" style="1" min="11" max="12"/>
    <col width="8.7265625" customWidth="1" style="1" min="13" max="13"/>
    <col width="4.54296875" customWidth="1" style="1" min="14" max="14"/>
    <col hidden="1" width="2.7265625" customWidth="1" style="1" min="15" max="15"/>
    <col hidden="1" width="12.7265625" customWidth="1" style="1" min="16" max="16"/>
    <col hidden="1" width="9.1796875" customWidth="1" style="1" min="17" max="16384"/>
  </cols>
  <sheetData>
    <row r="1">
      <c r="A1" t="inlineStr">
        <is>
          <t>Kalani Blue - Automated Refresh</t>
        </is>
      </c>
      <c r="G1" s="373" t="n"/>
    </row>
    <row r="2" ht="19.5" customHeight="1">
      <c r="A2" t="inlineStr">
        <is>
          <t>Equity Requirement (phase 1): $3.25MM</t>
        </is>
      </c>
      <c r="B2" s="772" t="inlineStr">
        <is>
          <t>KALANI-HONUA - ARTS AND AGRICULTURE EDUCATION FARM</t>
        </is>
      </c>
      <c r="C2" s="773" t="n"/>
      <c r="E2" s="861" t="n"/>
      <c r="G2" s="373" t="n"/>
      <c r="I2" s="3" t="inlineStr">
        <is>
          <t>Summary</t>
        </is>
      </c>
    </row>
    <row r="3" ht="15" customHeight="1" thickBot="1">
      <c r="A3" t="inlineStr">
        <is>
          <t>Target Levered IRR: 18-22%</t>
        </is>
      </c>
      <c r="G3" s="373" t="n"/>
    </row>
    <row r="4" ht="19" customFormat="1" customHeight="1" s="670" thickBot="1">
      <c r="A4" t="inlineStr">
        <is>
          <t>Refi planned Month 30 after stabilization</t>
        </is>
      </c>
      <c r="B4" s="652" t="inlineStr">
        <is>
          <t>General Info and Timing</t>
        </is>
      </c>
      <c r="C4" s="760" t="n"/>
      <c r="E4" s="737" t="inlineStr">
        <is>
          <t xml:space="preserve">Returns </t>
        </is>
      </c>
      <c r="F4" s="761" t="inlineStr">
        <is>
          <t>Cash Outflow</t>
        </is>
      </c>
      <c r="G4" s="761" t="inlineStr">
        <is>
          <t>Profit</t>
        </is>
      </c>
      <c r="H4" s="761" t="inlineStr">
        <is>
          <t>IRR</t>
        </is>
      </c>
      <c r="I4" s="762" t="inlineStr">
        <is>
          <t>MOIC</t>
        </is>
      </c>
    </row>
    <row r="5" ht="18.5" customHeight="1">
      <c r="A5" t="inlineStr">
        <is>
          <t>Post-refi distributions 70/30 split</t>
        </is>
      </c>
      <c r="B5" s="789" t="inlineStr">
        <is>
          <t xml:space="preserve">Property </t>
        </is>
      </c>
      <c r="C5" s="790" t="inlineStr">
        <is>
          <t>Kalani Blue Resort</t>
        </is>
      </c>
      <c r="D5" s="670" t="n"/>
      <c r="E5" s="791" t="inlineStr">
        <is>
          <t>Unlevered Returns</t>
        </is>
      </c>
      <c r="F5" s="534">
        <f>-G15</f>
        <v/>
      </c>
      <c r="G5" s="534">
        <f>MonthlyCF!H257</f>
        <v/>
      </c>
      <c r="H5" s="431">
        <f>MonthlyCF!F257</f>
        <v/>
      </c>
      <c r="I5" s="862">
        <f>MonthlyCF!G257</f>
        <v/>
      </c>
    </row>
    <row r="6" ht="18.5" customHeight="1">
      <c r="B6" s="793" t="inlineStr">
        <is>
          <t>Address</t>
        </is>
      </c>
      <c r="C6" s="608" t="inlineStr">
        <is>
          <t>88-2201 Napoopoo Rd.</t>
        </is>
      </c>
      <c r="E6" s="9" t="inlineStr">
        <is>
          <t>Levered Returns</t>
        </is>
      </c>
      <c r="F6" s="534">
        <f>-G14</f>
        <v/>
      </c>
      <c r="G6" s="534">
        <f>MonthlyCF!H258</f>
        <v/>
      </c>
      <c r="H6" s="433">
        <f>MonthlyCF!F258</f>
        <v/>
      </c>
      <c r="I6" s="863">
        <f>MonthlyCF!G258</f>
        <v/>
      </c>
    </row>
    <row r="7">
      <c r="B7" s="4" t="inlineStr">
        <is>
          <t>City, State</t>
        </is>
      </c>
      <c r="C7" s="608" t="inlineStr">
        <is>
          <t>Captain Cook, HI 96704</t>
        </is>
      </c>
      <c r="E7" s="4" t="inlineStr">
        <is>
          <t>Limited Partner</t>
        </is>
      </c>
      <c r="F7" s="535">
        <f>'Waterfall - IRR Hurdles'!F5</f>
        <v/>
      </c>
      <c r="G7" s="535">
        <f>'Waterfall - IRR Hurdles'!G5</f>
        <v/>
      </c>
      <c r="H7" s="436">
        <f>'Waterfall - IRR Hurdles'!H5</f>
        <v/>
      </c>
      <c r="I7" s="864">
        <f>'Waterfall - IRR Hurdles'!I5</f>
        <v/>
      </c>
    </row>
    <row r="8">
      <c r="B8" s="4" t="inlineStr">
        <is>
          <t>Version</t>
        </is>
      </c>
      <c r="C8" s="608" t="inlineStr">
        <is>
          <t>Kalani (Current - v1.)</t>
        </is>
      </c>
      <c r="E8" s="9" t="inlineStr">
        <is>
          <t>Sponsor</t>
        </is>
      </c>
      <c r="F8" s="534">
        <f>'Waterfall - IRR Hurdles'!F6</f>
        <v/>
      </c>
      <c r="G8" s="534">
        <f>'Waterfall - IRR Hurdles'!G6</f>
        <v/>
      </c>
      <c r="H8" s="433">
        <f>'Waterfall - IRR Hurdles'!H6</f>
        <v/>
      </c>
      <c r="I8" s="863">
        <f>'Waterfall - IRR Hurdles'!I6</f>
        <v/>
      </c>
    </row>
    <row r="9" ht="15" customHeight="1" thickBot="1">
      <c r="B9" s="4" t="inlineStr">
        <is>
          <t>Rooms / Keys</t>
        </is>
      </c>
      <c r="C9" s="608" t="n">
        <v>225</v>
      </c>
    </row>
    <row r="10" ht="15" customHeight="1" thickBot="1">
      <c r="B10" s="9" t="inlineStr">
        <is>
          <t>GSF</t>
        </is>
      </c>
      <c r="C10" s="609" t="n">
        <v>245000</v>
      </c>
      <c r="E10" s="650" t="inlineStr">
        <is>
          <t>Sources &amp; Uses</t>
        </is>
      </c>
      <c r="F10" s="687" t="n"/>
      <c r="G10" s="688" t="inlineStr">
        <is>
          <t>Total</t>
        </is>
      </c>
      <c r="H10" s="688" t="inlineStr">
        <is>
          <t>Per Key</t>
        </is>
      </c>
      <c r="I10" s="689" t="inlineStr">
        <is>
          <t>Per GSF</t>
        </is>
      </c>
    </row>
    <row r="11" ht="15" customHeight="1" thickBot="1">
      <c r="E11" s="76" t="inlineStr">
        <is>
          <t>Sources</t>
        </is>
      </c>
      <c r="F11" s="438" t="n"/>
      <c r="G11" s="439">
        <f>SUM(G12:G14)</f>
        <v/>
      </c>
      <c r="H11" s="865">
        <f>G11/$C$9</f>
        <v/>
      </c>
      <c r="I11" s="441">
        <f>G11/$C$10</f>
        <v/>
      </c>
    </row>
    <row r="12" ht="19" customHeight="1" thickBot="1">
      <c r="B12" s="652" t="inlineStr">
        <is>
          <t>Timing</t>
        </is>
      </c>
      <c r="C12" s="760" t="n"/>
      <c r="E12" s="4">
        <f>IF(C36="off","Debt","Senior Debt")</f>
        <v/>
      </c>
      <c r="F12" s="5" t="n"/>
      <c r="G12" s="442">
        <f>C51</f>
        <v/>
      </c>
      <c r="H12" s="442">
        <f>G12/$C$9</f>
        <v/>
      </c>
      <c r="I12" s="443">
        <f>G12/$C$10</f>
        <v/>
      </c>
    </row>
    <row r="13" ht="15" customHeight="1" thickBot="1">
      <c r="B13" s="444" t="inlineStr">
        <is>
          <t>Analysis/Development Start Date</t>
        </is>
      </c>
      <c r="C13" s="866">
        <f>EOMONTH(DATE(C15,C14,1),0)</f>
        <v/>
      </c>
      <c r="E13" s="4" t="inlineStr">
        <is>
          <t>Mezz Debt</t>
        </is>
      </c>
      <c r="F13" s="5" t="n"/>
      <c r="G13" s="442">
        <f>C40</f>
        <v/>
      </c>
      <c r="H13" s="442">
        <f>G13/$C$9</f>
        <v/>
      </c>
      <c r="I13" s="443">
        <f>G13/$C$10</f>
        <v/>
      </c>
    </row>
    <row r="14" ht="15" customHeight="1" thickBot="1">
      <c r="B14" s="446" t="inlineStr">
        <is>
          <t>Month</t>
        </is>
      </c>
      <c r="C14" s="610" t="n">
        <v>7</v>
      </c>
      <c r="E14" s="4" t="inlineStr">
        <is>
          <t>Equity</t>
        </is>
      </c>
      <c r="F14" s="5" t="n"/>
      <c r="G14" s="442">
        <f>C35</f>
        <v/>
      </c>
      <c r="H14" s="442">
        <f>G14/$C$9</f>
        <v/>
      </c>
      <c r="I14" s="443">
        <f>G14/$C$10</f>
        <v/>
      </c>
    </row>
    <row r="15" ht="15" customHeight="1" thickBot="1">
      <c r="B15" s="448" t="inlineStr">
        <is>
          <t>Year</t>
        </is>
      </c>
      <c r="C15" s="611" t="n">
        <v>2024</v>
      </c>
      <c r="E15" s="76" t="inlineStr">
        <is>
          <t>Uses</t>
        </is>
      </c>
      <c r="F15" s="438" t="n"/>
      <c r="G15" s="439">
        <f>SUM(G16:G22)</f>
        <v/>
      </c>
      <c r="H15" s="439">
        <f>G15/$C$9</f>
        <v/>
      </c>
      <c r="I15" s="447">
        <f>G15/$C$10</f>
        <v/>
      </c>
    </row>
    <row r="16" ht="15" customHeight="1" thickBot="1">
      <c r="B16" s="444" t="inlineStr">
        <is>
          <t>Development Completion</t>
        </is>
      </c>
      <c r="C16" s="866">
        <f>MAX(MonthlyCF!I9:I159)</f>
        <v/>
      </c>
      <c r="E16" s="4">
        <f>Budget!D9</f>
        <v/>
      </c>
      <c r="F16" s="5" t="n"/>
      <c r="G16" s="449">
        <f>Budget!F9</f>
        <v/>
      </c>
      <c r="H16" s="442">
        <f>G16/$C$9</f>
        <v/>
      </c>
      <c r="I16" s="443">
        <f>G16/$C$10</f>
        <v/>
      </c>
    </row>
    <row r="17" ht="15" customHeight="1" thickBot="1">
      <c r="B17" s="444" t="inlineStr">
        <is>
          <t>Operation Start Date</t>
        </is>
      </c>
      <c r="C17" s="866">
        <f>EOMONTH(DATE(C19,C18,1),0)</f>
        <v/>
      </c>
      <c r="E17" s="4">
        <f>Budget!D10</f>
        <v/>
      </c>
      <c r="F17" s="5" t="n"/>
      <c r="G17" s="449">
        <f>Budget!F10</f>
        <v/>
      </c>
      <c r="H17" s="442">
        <f>G17/$C$9</f>
        <v/>
      </c>
      <c r="I17" s="443">
        <f>G17/$C$10</f>
        <v/>
      </c>
    </row>
    <row r="18">
      <c r="B18" s="446" t="inlineStr">
        <is>
          <t>Month</t>
        </is>
      </c>
      <c r="C18" s="610" t="n">
        <v>1</v>
      </c>
      <c r="E18" s="4">
        <f>Budget!D11</f>
        <v/>
      </c>
      <c r="F18" s="5" t="n"/>
      <c r="G18" s="449">
        <f>Budget!F11</f>
        <v/>
      </c>
      <c r="H18" s="442">
        <f>G18/$C$9</f>
        <v/>
      </c>
      <c r="I18" s="85">
        <f>G18/$C$10</f>
        <v/>
      </c>
    </row>
    <row r="19" ht="15" customHeight="1" thickBot="1">
      <c r="B19" s="448" t="inlineStr">
        <is>
          <t>Year</t>
        </is>
      </c>
      <c r="C19" s="612" t="n">
        <v>2026</v>
      </c>
      <c r="E19" s="4">
        <f>Budget!D12</f>
        <v/>
      </c>
      <c r="F19" s="5" t="n"/>
      <c r="G19" s="449">
        <f>Budget!F12</f>
        <v/>
      </c>
      <c r="H19" s="442">
        <f>G19/$C$9</f>
        <v/>
      </c>
      <c r="I19" s="443">
        <f>G19/$C$10</f>
        <v/>
      </c>
    </row>
    <row r="20" ht="15" customHeight="1" thickBot="1">
      <c r="B20" s="444" t="inlineStr">
        <is>
          <t>Hold Period From Operating Start Date</t>
        </is>
      </c>
      <c r="C20" s="867" t="n">
        <v>7</v>
      </c>
      <c r="E20" s="4">
        <f>Budget!D13</f>
        <v/>
      </c>
      <c r="F20" s="5" t="n"/>
      <c r="G20" s="449">
        <f>Budget!F13</f>
        <v/>
      </c>
      <c r="H20" s="442">
        <f>G20/$C$9</f>
        <v/>
      </c>
      <c r="I20" s="443">
        <f>G20/$C$10</f>
        <v/>
      </c>
      <c r="J20" s="372" t="n"/>
      <c r="K20" s="372" t="n"/>
      <c r="L20" s="336" t="n"/>
      <c r="M20" s="868" t="n"/>
      <c r="N20" s="336" t="n"/>
    </row>
    <row r="21" ht="15" customHeight="1" thickBot="1">
      <c r="B21" s="690" t="inlineStr">
        <is>
          <t>Exit Date</t>
        </is>
      </c>
      <c r="C21" s="869">
        <f>EOMONTH(C17,(C20*12)-1)</f>
        <v/>
      </c>
      <c r="E21" s="4">
        <f>Budget!D14</f>
        <v/>
      </c>
      <c r="F21" s="5" t="n"/>
      <c r="G21" s="449">
        <f>Budget!F14</f>
        <v/>
      </c>
      <c r="H21" s="442">
        <f>G21/$C$9</f>
        <v/>
      </c>
      <c r="I21" s="443">
        <f>G21/$C$10</f>
        <v/>
      </c>
      <c r="J21" s="372" t="n"/>
      <c r="K21" s="372" t="n"/>
      <c r="L21" s="336" t="n"/>
      <c r="M21" s="868" t="n"/>
      <c r="N21" s="336" t="n"/>
    </row>
    <row r="22" ht="15" customHeight="1" thickBot="1">
      <c r="B22" s="100" t="inlineStr">
        <is>
          <t>Total Investment Period</t>
        </is>
      </c>
      <c r="C22" s="870">
        <f>DATEDIF(C13,C21,"y")</f>
        <v/>
      </c>
      <c r="E22" s="9">
        <f>Budget!D15</f>
        <v/>
      </c>
      <c r="F22" s="10" t="n"/>
      <c r="G22" s="452">
        <f>Budget!F15</f>
        <v/>
      </c>
      <c r="H22" s="453">
        <f>G22/$C$9</f>
        <v/>
      </c>
      <c r="I22" s="454">
        <f>G22/$C$10</f>
        <v/>
      </c>
      <c r="J22" s="372" t="n"/>
      <c r="K22" s="372" t="n"/>
      <c r="L22" s="336" t="n"/>
      <c r="M22" s="868" t="n"/>
      <c r="N22" s="336" t="n"/>
    </row>
    <row r="23" ht="15" customHeight="1" thickBot="1">
      <c r="E23" s="372" t="n"/>
      <c r="I23" s="871" t="n"/>
      <c r="J23" s="372" t="n"/>
      <c r="K23" s="372" t="n"/>
      <c r="L23" s="336" t="n"/>
      <c r="M23" s="868" t="n"/>
      <c r="N23" s="336" t="n"/>
    </row>
    <row r="24" ht="18.5" customHeight="1">
      <c r="B24" s="652" t="inlineStr">
        <is>
          <t>Exit Assumptions</t>
        </is>
      </c>
      <c r="C24" s="760" t="n"/>
      <c r="E24" s="757" t="inlineStr">
        <is>
          <t>Property Metrics</t>
        </is>
      </c>
      <c r="F24" s="758" t="inlineStr">
        <is>
          <t>Total</t>
        </is>
      </c>
      <c r="G24" s="759" t="inlineStr">
        <is>
          <t>Per Key</t>
        </is>
      </c>
      <c r="H24" s="538" t="n"/>
      <c r="J24" s="52" t="n"/>
      <c r="K24" s="52" t="n"/>
      <c r="L24" s="336" t="n"/>
      <c r="M24" s="868" t="n"/>
      <c r="N24" s="336" t="n"/>
      <c r="O24" s="872" t="n"/>
      <c r="P24" s="872" t="n"/>
    </row>
    <row r="25">
      <c r="B25" s="74" t="inlineStr">
        <is>
          <t>Exit Cap Rate</t>
        </is>
      </c>
      <c r="C25" s="648" t="n">
        <v>0.055</v>
      </c>
      <c r="E25" s="7" t="inlineStr">
        <is>
          <t>Development Costs</t>
        </is>
      </c>
      <c r="F25" s="93" t="n"/>
      <c r="G25" s="456" t="n"/>
      <c r="H25" s="539" t="n"/>
      <c r="J25" s="372" t="n"/>
      <c r="K25" s="372" t="n"/>
      <c r="L25" s="336" t="n"/>
      <c r="M25" s="868" t="n"/>
      <c r="N25" s="336" t="n"/>
      <c r="O25" s="872" t="n"/>
      <c r="P25" s="872" t="n"/>
    </row>
    <row r="26">
      <c r="B26" s="67" t="inlineStr">
        <is>
          <t>Sale Price</t>
        </is>
      </c>
      <c r="C26" s="75">
        <f>SUM(MonthlyCF!Q250:GN250)</f>
        <v/>
      </c>
      <c r="E26" s="4" t="inlineStr">
        <is>
          <t>Total Debt</t>
        </is>
      </c>
      <c r="F26" s="873">
        <f>G12+G13</f>
        <v/>
      </c>
      <c r="G26" s="874">
        <f>F26/$C$9</f>
        <v/>
      </c>
      <c r="H26" s="875" t="n"/>
      <c r="J26" s="52" t="n"/>
      <c r="K26" s="52" t="n"/>
      <c r="L26" s="53" t="n"/>
      <c r="M26" s="876" t="n"/>
      <c r="N26" s="53" t="n"/>
      <c r="O26" s="872" t="n"/>
      <c r="P26" s="872" t="n"/>
    </row>
    <row r="27">
      <c r="B27" s="77" t="inlineStr">
        <is>
          <t>Sale Expenses</t>
        </is>
      </c>
      <c r="C27" s="614" t="n">
        <v>0.035</v>
      </c>
      <c r="E27" s="4" t="inlineStr">
        <is>
          <t>Total Equity</t>
        </is>
      </c>
      <c r="F27" s="873">
        <f>G14</f>
        <v/>
      </c>
      <c r="G27" s="874">
        <f>F27/$C$9</f>
        <v/>
      </c>
      <c r="H27" s="875" t="n"/>
      <c r="J27" s="52" t="n"/>
      <c r="K27" s="52" t="n"/>
      <c r="L27" s="336" t="n"/>
      <c r="M27" s="868" t="n"/>
      <c r="N27" s="336" t="n"/>
      <c r="O27" s="872" t="n"/>
      <c r="P27" s="872" t="n"/>
    </row>
    <row r="28">
      <c r="B28" s="78" t="n"/>
      <c r="C28" s="79">
        <f>MonthlyCF!N251</f>
        <v/>
      </c>
      <c r="E28" s="7" t="inlineStr">
        <is>
          <t>Exit</t>
        </is>
      </c>
      <c r="F28" s="873" t="n"/>
      <c r="G28" s="874" t="n"/>
      <c r="H28" s="875" t="n"/>
      <c r="J28" s="372" t="n"/>
      <c r="K28" s="372" t="n"/>
      <c r="L28" s="336" t="n"/>
      <c r="M28" s="868" t="n"/>
      <c r="N28" s="336" t="n"/>
      <c r="O28" s="872" t="n"/>
      <c r="P28" s="872" t="n"/>
    </row>
    <row r="29">
      <c r="B29" s="80" t="inlineStr">
        <is>
          <t>Net Unlevered Proceeds From Sale</t>
        </is>
      </c>
      <c r="C29" s="81">
        <f>C26-C28</f>
        <v/>
      </c>
      <c r="E29" s="4" t="inlineStr">
        <is>
          <t>Sale Price</t>
        </is>
      </c>
      <c r="F29" s="873">
        <f>C26</f>
        <v/>
      </c>
      <c r="G29" s="874">
        <f>F29/$C$9</f>
        <v/>
      </c>
      <c r="H29" s="875" t="n"/>
      <c r="J29" s="52" t="n"/>
      <c r="K29" s="52" t="n"/>
      <c r="L29" s="336" t="n"/>
      <c r="M29" s="868" t="n"/>
      <c r="N29" s="336" t="n"/>
      <c r="O29" s="872" t="n"/>
      <c r="P29" s="872" t="n"/>
    </row>
    <row r="30" ht="15" customHeight="1" thickBot="1">
      <c r="C30" s="533" t="n"/>
      <c r="E30" s="4" t="inlineStr">
        <is>
          <t>Net Sales Proceeds - (Unlevered)</t>
        </is>
      </c>
      <c r="F30" s="873">
        <f>C29</f>
        <v/>
      </c>
      <c r="G30" s="874">
        <f>F30/$C$9</f>
        <v/>
      </c>
      <c r="H30" s="875" t="n"/>
      <c r="J30" s="372" t="n"/>
      <c r="K30" s="372" t="n"/>
      <c r="L30" s="336" t="n"/>
      <c r="M30" s="868" t="n"/>
      <c r="N30" s="336" t="n"/>
      <c r="O30" s="872" t="n"/>
      <c r="P30" s="872" t="n"/>
    </row>
    <row r="31" ht="18.5" customHeight="1">
      <c r="B31" s="652" t="inlineStr">
        <is>
          <t>Construction Financing</t>
        </is>
      </c>
      <c r="C31" s="760" t="n"/>
      <c r="E31" s="9" t="inlineStr">
        <is>
          <t>Net Sales Proceeds - (Levered)</t>
        </is>
      </c>
      <c r="F31" s="877">
        <f>C29-G47</f>
        <v/>
      </c>
      <c r="G31" s="878">
        <f>F31/$C$9</f>
        <v/>
      </c>
      <c r="H31" s="875" t="n"/>
      <c r="J31" s="55" t="n"/>
      <c r="K31" s="55" t="n"/>
      <c r="L31" s="53" t="n"/>
      <c r="M31" s="876" t="n"/>
      <c r="N31" s="53" t="n"/>
      <c r="O31" s="872" t="n"/>
      <c r="P31" s="872" t="n"/>
    </row>
    <row r="32" ht="15" customHeight="1">
      <c r="B32" s="691" t="inlineStr">
        <is>
          <t>Total Project Costs Pre-Interest Reserve</t>
        </is>
      </c>
      <c r="C32" s="460">
        <f>MonthlyCF!N188</f>
        <v/>
      </c>
      <c r="J32" s="55" t="n"/>
      <c r="K32" s="55" t="n"/>
      <c r="L32" s="53" t="n"/>
      <c r="M32" s="876" t="n"/>
      <c r="N32" s="53" t="n"/>
      <c r="O32" s="872" t="n"/>
      <c r="P32" s="872" t="n"/>
    </row>
    <row r="33" ht="18.5" customHeight="1">
      <c r="B33" s="8" t="inlineStr">
        <is>
          <t xml:space="preserve">Total Project Costs </t>
        </is>
      </c>
      <c r="C33" s="17">
        <f>MonthlyCF!N191</f>
        <v/>
      </c>
      <c r="E33" s="757" t="inlineStr">
        <is>
          <t>Refinancing Assumptions @ Stabilization</t>
        </is>
      </c>
      <c r="F33" s="758" t="n"/>
      <c r="G33" s="759" t="n"/>
      <c r="J33" s="372" t="n"/>
      <c r="K33" s="372" t="n"/>
      <c r="L33" s="336" t="n"/>
      <c r="M33" s="868" t="n"/>
      <c r="N33" s="336" t="n"/>
      <c r="O33" s="872" t="n"/>
      <c r="P33" s="872" t="n"/>
    </row>
    <row r="34">
      <c r="B34" s="4" t="inlineStr">
        <is>
          <t>ETC</t>
        </is>
      </c>
      <c r="C34" s="551">
        <f>1-C49-C38</f>
        <v/>
      </c>
      <c r="E34" s="541">
        <f>IF(G34&gt;=C16,"Stabilization/Disbursement Date","Stabilization/Disbursement Date is Too Early")</f>
        <v/>
      </c>
      <c r="F34" s="5" t="n"/>
      <c r="G34" s="879" t="n">
        <v>46538</v>
      </c>
      <c r="J34" s="55" t="n"/>
      <c r="K34" s="55" t="n"/>
      <c r="L34" s="53" t="n"/>
      <c r="M34" s="876" t="n"/>
      <c r="N34" s="53" t="n"/>
      <c r="O34" s="872" t="n"/>
      <c r="P34" s="872" t="n"/>
    </row>
    <row r="35">
      <c r="B35" s="9" t="inlineStr">
        <is>
          <t xml:space="preserve">Equity </t>
        </is>
      </c>
      <c r="C35" s="880">
        <f>C32*(1-C48-IF(C36="off",0,C37))</f>
        <v/>
      </c>
      <c r="E35" s="67" t="inlineStr">
        <is>
          <t>Occupancy at Stabilization</t>
        </is>
      </c>
      <c r="F35" s="21" t="n"/>
      <c r="G35" s="542">
        <f>INDEX(OpCashFlow!$E$6:$E$17,MATCH(Summary!G34,OpCashFlow!F6:F17,0))</f>
        <v/>
      </c>
      <c r="O35" s="872" t="n"/>
      <c r="P35" s="872" t="n"/>
    </row>
    <row r="36" ht="18.5" customHeight="1">
      <c r="B36" s="763" t="inlineStr">
        <is>
          <t>Land Purchase Money Deed-of-Trust</t>
        </is>
      </c>
      <c r="C36" s="765" t="b">
        <v>1</v>
      </c>
      <c r="E36" s="67" t="inlineStr">
        <is>
          <t>Value at refi</t>
        </is>
      </c>
      <c r="F36" s="5" t="n"/>
      <c r="G36" s="881">
        <f>(SUMIF(MonthlyCF!$P$8:$GN$8,"&gt;="&amp;Summary!$G$34,MonthlyCF!$P$237:$GN$237)-SUMIF(MonthlyCF!$P$8:$GN$8,"&gt;="&amp;EDATE(Summary!$G$34,12),MonthlyCF!$P$237:$GN$237))/G37</f>
        <v/>
      </c>
      <c r="O36" s="872" t="n"/>
      <c r="P36" s="872" t="n"/>
    </row>
    <row r="37">
      <c r="B37" s="4" t="inlineStr">
        <is>
          <t>LTC Control</t>
        </is>
      </c>
      <c r="C37" s="753" t="n">
        <v>0.12</v>
      </c>
      <c r="E37" s="67" t="inlineStr">
        <is>
          <t>Going in Cap Rate</t>
        </is>
      </c>
      <c r="F37" s="882" t="n"/>
      <c r="G37" s="624" t="n">
        <v>0.055</v>
      </c>
      <c r="O37" s="872" t="n"/>
      <c r="P37" s="872" t="n"/>
    </row>
    <row r="38">
      <c r="B38" s="4" t="inlineStr">
        <is>
          <t>LTC with Interest Reserve</t>
        </is>
      </c>
      <c r="C38" s="754">
        <f>IF(C36="on",C40/$C$33,0)</f>
        <v/>
      </c>
      <c r="E38" s="4" t="inlineStr">
        <is>
          <t>Loan Amount</t>
        </is>
      </c>
      <c r="F38" s="882" t="n"/>
      <c r="G38" s="874">
        <f>G39*G36</f>
        <v/>
      </c>
      <c r="O38" s="872" t="n"/>
      <c r="P38" s="872" t="n"/>
    </row>
    <row r="39">
      <c r="B39" s="4" t="inlineStr">
        <is>
          <t>Land Debt Pre-Interest Cost</t>
        </is>
      </c>
      <c r="C39" s="883">
        <f>IF(C36="on",$C$32*C37,0)</f>
        <v/>
      </c>
      <c r="E39" s="4" t="inlineStr">
        <is>
          <t>LTV</t>
        </is>
      </c>
      <c r="F39" s="882" t="n"/>
      <c r="G39" s="620" t="n">
        <v>0.62</v>
      </c>
      <c r="O39" s="872" t="n"/>
      <c r="P39" s="872" t="n"/>
    </row>
    <row r="40">
      <c r="B40" s="4" t="inlineStr">
        <is>
          <t>Land Debt</t>
        </is>
      </c>
      <c r="C40" s="13">
        <f>IF(C36="on",MonthlyCF!D213,0)</f>
        <v/>
      </c>
      <c r="E40" s="4" t="inlineStr">
        <is>
          <t>Interest Rate</t>
        </is>
      </c>
      <c r="F40" s="882" t="n"/>
      <c r="G40" s="621" t="n">
        <v>0.058</v>
      </c>
      <c r="O40" s="872" t="n"/>
      <c r="P40" s="872" t="n"/>
    </row>
    <row r="41">
      <c r="B41" s="4" t="inlineStr">
        <is>
          <t>Loan Fee (% of Loan)</t>
        </is>
      </c>
      <c r="C41" s="462">
        <f>IF(C36="on",C42/C40,0)</f>
        <v/>
      </c>
      <c r="E41" s="4" t="inlineStr">
        <is>
          <t>Loan Fees</t>
        </is>
      </c>
      <c r="F41" s="882" t="n"/>
      <c r="G41" s="621" t="n">
        <v>0.012</v>
      </c>
      <c r="O41" s="872" t="n"/>
      <c r="P41" s="872" t="n"/>
    </row>
    <row r="42">
      <c r="B42" s="4" t="inlineStr">
        <is>
          <t>Dial-In Interest-only Payments thru 2027</t>
        </is>
      </c>
      <c r="C42" s="884" t="n"/>
      <c r="E42" s="4" t="inlineStr">
        <is>
          <t>Interest Only Period (Months)</t>
        </is>
      </c>
      <c r="F42" s="5" t="n"/>
      <c r="G42" s="622" t="n">
        <v>9</v>
      </c>
      <c r="O42" s="872" t="n"/>
      <c r="P42" s="872" t="n"/>
    </row>
    <row r="43">
      <c r="B43" s="4" t="inlineStr">
        <is>
          <t>Interest Rate</t>
        </is>
      </c>
      <c r="C43" s="885" t="n">
        <v>500</v>
      </c>
      <c r="E43" s="4" t="inlineStr">
        <is>
          <t>Amortization Period (Years)</t>
        </is>
      </c>
      <c r="F43" s="5" t="n"/>
      <c r="G43" s="622" t="n">
        <v>30</v>
      </c>
      <c r="O43" s="872" t="n"/>
      <c r="P43" s="872" t="n"/>
    </row>
    <row r="44">
      <c r="B44" s="463" t="n"/>
      <c r="C44" s="464" t="n"/>
      <c r="E44" s="4" t="inlineStr">
        <is>
          <t>Loan Disbursal Amount</t>
        </is>
      </c>
      <c r="F44" s="5" t="n"/>
      <c r="G44" s="874">
        <f>G38*(1-G41)</f>
        <v/>
      </c>
      <c r="O44" s="872" t="n"/>
      <c r="P44" s="872" t="n"/>
    </row>
    <row r="45">
      <c r="B45" s="4" t="inlineStr">
        <is>
          <t>Floor</t>
        </is>
      </c>
      <c r="C45" s="615" t="n">
        <v>0.03</v>
      </c>
      <c r="E45" s="4" t="inlineStr">
        <is>
          <t>I/O Payments (Monthly)</t>
        </is>
      </c>
      <c r="F45" s="5" t="n"/>
      <c r="G45" s="874">
        <f>G40*G38/12</f>
        <v/>
      </c>
      <c r="O45" s="872" t="n"/>
      <c r="P45" s="872" t="n"/>
    </row>
    <row r="46">
      <c r="B46" s="9" t="inlineStr">
        <is>
          <t>Ceiling</t>
        </is>
      </c>
      <c r="C46" s="616" t="n">
        <v>0.05</v>
      </c>
      <c r="E46" s="4" t="inlineStr">
        <is>
          <t>Amortization Payments (monthly)</t>
        </is>
      </c>
      <c r="F46" s="5" t="n"/>
      <c r="G46" s="874">
        <f>PMT(G40/12,G43*12,-G38)</f>
        <v/>
      </c>
      <c r="O46" s="872" t="n"/>
      <c r="P46" s="872" t="n"/>
    </row>
    <row r="47" ht="18.5" customHeight="1">
      <c r="B47" s="763" t="inlineStr">
        <is>
          <t>Senior Debt</t>
        </is>
      </c>
      <c r="C47" s="764" t="n"/>
      <c r="E47" s="9" t="inlineStr">
        <is>
          <t>Loan Balance Repayment</t>
        </is>
      </c>
      <c r="F47" s="10" t="n"/>
      <c r="G47" s="878">
        <f>FV(G40/12,(C20*12-DATEDIF(C17,G34,"m")-G42),G46,-G38)</f>
        <v/>
      </c>
      <c r="O47" s="872" t="n"/>
      <c r="P47" s="872" t="n"/>
    </row>
    <row r="48">
      <c r="B48" s="4" t="inlineStr">
        <is>
          <t>LTC Control</t>
        </is>
      </c>
      <c r="C48" s="753" t="n">
        <v>0.48</v>
      </c>
      <c r="E48" s="8" t="inlineStr">
        <is>
          <t>Min DSCR</t>
        </is>
      </c>
      <c r="F48" s="21" t="n"/>
      <c r="G48" s="886">
        <f>MIN(MonthlyCF!S278:AG278)</f>
        <v/>
      </c>
      <c r="L48" s="871" t="n"/>
      <c r="M48" s="872" t="n"/>
      <c r="N48" s="872" t="n"/>
      <c r="O48" s="872" t="n"/>
      <c r="P48" s="872" t="n"/>
    </row>
    <row r="49">
      <c r="B49" s="4" t="inlineStr">
        <is>
          <t>LTC with Interest Reserve</t>
        </is>
      </c>
      <c r="C49" s="755">
        <f>C51/$C$33</f>
        <v/>
      </c>
      <c r="E49" s="9" t="inlineStr">
        <is>
          <t>Average Debt Yield</t>
        </is>
      </c>
      <c r="F49" s="10" t="n"/>
      <c r="G49" s="578">
        <f>AVERAGE(MonthlyCF!S294:AG294)</f>
        <v/>
      </c>
      <c r="L49" s="871" t="n"/>
      <c r="M49" s="872" t="n"/>
      <c r="N49" s="872" t="n"/>
      <c r="O49" s="872" t="n"/>
      <c r="P49" s="872" t="n"/>
    </row>
    <row r="50">
      <c r="B50" s="4" t="inlineStr">
        <is>
          <t>Land Debt Pre-Interest Reserve</t>
        </is>
      </c>
      <c r="C50" s="883">
        <f>$C$32*C48</f>
        <v/>
      </c>
      <c r="L50" s="871" t="n"/>
      <c r="M50" s="872" t="n"/>
      <c r="N50" s="872" t="n"/>
      <c r="O50" s="872" t="n"/>
      <c r="P50" s="872" t="n"/>
    </row>
    <row r="51" ht="15" customHeight="1">
      <c r="B51" s="4" t="inlineStr">
        <is>
          <t>Land Debt</t>
        </is>
      </c>
      <c r="C51" s="13">
        <f>$C$33-$C$35-C40</f>
        <v/>
      </c>
      <c r="E51" s="757" t="inlineStr">
        <is>
          <t>Sensitivity Matrix - Hold Period Impact on Unlevered Returns</t>
        </is>
      </c>
      <c r="F51" s="758" t="n"/>
      <c r="G51" s="759" t="n"/>
      <c r="I51" s="591" t="n"/>
      <c r="L51" s="871" t="n"/>
      <c r="M51" s="872" t="n"/>
      <c r="N51" s="872" t="n"/>
      <c r="O51" s="872" t="n"/>
      <c r="P51" s="872" t="n"/>
    </row>
    <row r="52">
      <c r="B52" s="4" t="inlineStr">
        <is>
          <t>Loan Fee (% of Loan)</t>
        </is>
      </c>
      <c r="C52" s="462">
        <f>C53/C51</f>
        <v/>
      </c>
      <c r="E52" s="581" t="n"/>
      <c r="F52" s="547" t="inlineStr">
        <is>
          <t>Unlevered</t>
        </is>
      </c>
      <c r="G52" s="548" t="n"/>
      <c r="H52" s="378" t="n"/>
      <c r="I52" s="378" t="n"/>
      <c r="L52" s="871" t="n"/>
      <c r="M52" s="872" t="n"/>
      <c r="N52" s="872" t="n"/>
      <c r="O52" s="872" t="n"/>
      <c r="P52" s="872" t="n"/>
    </row>
    <row r="53" ht="15" customHeight="1">
      <c r="B53" s="4" t="inlineStr">
        <is>
          <t>Dial-In Loan Fee/Closing Costs</t>
        </is>
      </c>
      <c r="C53" s="884" t="n"/>
      <c r="E53" s="589" t="n"/>
      <c r="F53" s="590" t="inlineStr">
        <is>
          <t>IRR</t>
        </is>
      </c>
      <c r="G53" s="594" t="inlineStr">
        <is>
          <t>MOIC</t>
        </is>
      </c>
      <c r="H53" s="378" t="n"/>
      <c r="I53" s="378" t="n"/>
      <c r="L53" s="871" t="n"/>
      <c r="M53" s="872" t="n"/>
      <c r="N53" s="872" t="n"/>
      <c r="O53" s="872" t="n"/>
      <c r="P53" s="872" t="n"/>
    </row>
    <row r="54">
      <c r="B54" s="4" t="inlineStr">
        <is>
          <t>Interest Rate</t>
        </is>
      </c>
      <c r="C54" s="887" t="n">
        <v>250</v>
      </c>
      <c r="E54" s="888" t="n">
        <v>1</v>
      </c>
      <c r="F54" s="579">
        <f>INDEX(MonthlyCF!$N$311:$N$320,MATCH(Summary!E54,MonthlyCF!$O$311:$O$320,0))</f>
        <v/>
      </c>
      <c r="G54" s="889">
        <f>INDEX(MonthlyCF!$M$311:$M$320,MATCH(Summary!E54,MonthlyCF!$O$311:$O$320,0))</f>
        <v/>
      </c>
      <c r="H54" s="592" t="n"/>
      <c r="I54" s="890" t="n"/>
      <c r="L54" s="871" t="n"/>
      <c r="M54" s="872" t="n"/>
      <c r="N54" s="872" t="n"/>
      <c r="O54" s="872" t="n"/>
      <c r="P54" s="872" t="n"/>
    </row>
    <row r="55">
      <c r="B55" s="463" t="n"/>
      <c r="C55" s="464" t="n"/>
      <c r="E55" s="888" t="n">
        <v>3</v>
      </c>
      <c r="F55" s="579">
        <f>INDEX(MonthlyCF!$N$311:$N$320,MATCH(Summary!E55,MonthlyCF!$O$311:$O$320,0))</f>
        <v/>
      </c>
      <c r="G55" s="889">
        <f>INDEX(MonthlyCF!$M$311:$M$320,MATCH(Summary!E55,MonthlyCF!$O$311:$O$320,0))</f>
        <v/>
      </c>
      <c r="H55" s="592" t="n"/>
      <c r="I55" s="890" t="n"/>
      <c r="L55" s="871" t="n"/>
      <c r="M55" s="872" t="n"/>
      <c r="N55" s="872" t="n"/>
      <c r="O55" s="872" t="n"/>
      <c r="P55" s="872" t="n"/>
    </row>
    <row r="56">
      <c r="B56" s="4" t="inlineStr">
        <is>
          <t>Floor</t>
        </is>
      </c>
      <c r="C56" s="615" t="n">
        <v>0.03</v>
      </c>
      <c r="E56" s="888" t="n">
        <v>5</v>
      </c>
      <c r="F56" s="579">
        <f>INDEX(MonthlyCF!$N$311:$N$320,MATCH(Summary!E56,MonthlyCF!$O$311:$O$320,0))</f>
        <v/>
      </c>
      <c r="G56" s="889">
        <f>INDEX(MonthlyCF!$M$311:$M$320,MATCH(Summary!E56,MonthlyCF!$O$311:$O$320,0))</f>
        <v/>
      </c>
      <c r="H56" s="592" t="n"/>
      <c r="I56" s="890" t="n"/>
      <c r="L56" s="871" t="n"/>
      <c r="M56" s="872" t="n"/>
      <c r="N56" s="872" t="n"/>
      <c r="O56" s="872" t="n"/>
      <c r="P56" s="872" t="n"/>
    </row>
    <row r="57">
      <c r="B57" s="9" t="inlineStr">
        <is>
          <t>Ceiling</t>
        </is>
      </c>
      <c r="C57" s="616" t="n">
        <v>0.05</v>
      </c>
      <c r="E57" s="888" t="n">
        <v>7</v>
      </c>
      <c r="F57" s="579">
        <f>INDEX(MonthlyCF!$N$311:$N$320,MATCH(Summary!E57,MonthlyCF!$O$311:$O$320,0))</f>
        <v/>
      </c>
      <c r="G57" s="889">
        <f>INDEX(MonthlyCF!$M$311:$M$320,MATCH(Summary!E57,MonthlyCF!$O$311:$O$320,0))</f>
        <v/>
      </c>
      <c r="H57" s="592" t="n"/>
      <c r="I57" s="890" t="n"/>
      <c r="L57" s="871" t="n"/>
      <c r="M57" s="872" t="n"/>
      <c r="N57" s="872" t="n"/>
      <c r="O57" s="872" t="n"/>
      <c r="P57" s="872" t="n"/>
    </row>
    <row r="58">
      <c r="B58" s="362" t="inlineStr">
        <is>
          <t>Percent of Available Operating Cash Flow to Pay Int.</t>
        </is>
      </c>
      <c r="C58" s="549" t="n">
        <v>1</v>
      </c>
      <c r="E58" s="891" t="n">
        <v>10</v>
      </c>
      <c r="F58" s="580">
        <f>INDEX(MonthlyCF!$N$311:$N$320,MATCH(Summary!E58,MonthlyCF!$O$311:$O$320,0))</f>
        <v/>
      </c>
      <c r="G58" s="892">
        <f>INDEX(MonthlyCF!$M$311:$M$320,MATCH(Summary!E58,MonthlyCF!$O$311:$O$320,0))</f>
        <v/>
      </c>
      <c r="H58" s="592" t="n"/>
      <c r="I58" s="890" t="n"/>
      <c r="L58" s="871" t="n"/>
      <c r="M58" s="872" t="n"/>
      <c r="N58" s="872" t="n"/>
      <c r="O58" s="872" t="n"/>
      <c r="P58" s="872" t="n"/>
    </row>
    <row r="59">
      <c r="L59" s="871" t="n"/>
      <c r="M59" s="872" t="n"/>
      <c r="N59" s="872" t="n"/>
      <c r="O59" s="872" t="n"/>
      <c r="P59" s="872" t="n"/>
    </row>
    <row r="60" hidden="1">
      <c r="C60" s="532" t="n"/>
      <c r="L60" s="871" t="n"/>
      <c r="M60" s="872" t="n"/>
      <c r="N60" s="872" t="n"/>
      <c r="O60" s="872" t="n"/>
      <c r="P60" s="872" t="n"/>
    </row>
    <row r="61" hidden="1">
      <c r="L61" s="871" t="n"/>
      <c r="M61" s="872" t="n"/>
      <c r="N61" s="872" t="n"/>
      <c r="O61" s="872" t="n"/>
      <c r="P61" s="872" t="n"/>
    </row>
    <row r="62" hidden="1">
      <c r="C62" s="11" t="n"/>
      <c r="L62" s="871" t="n"/>
      <c r="M62" s="872" t="n"/>
      <c r="N62" s="872" t="n"/>
      <c r="O62" s="872" t="n"/>
      <c r="P62" s="872" t="n"/>
    </row>
    <row r="63" hidden="1">
      <c r="C63" s="346" t="n"/>
      <c r="L63" s="871" t="n"/>
      <c r="M63" s="872" t="n"/>
      <c r="N63" s="872" t="n"/>
      <c r="O63" s="872" t="n"/>
      <c r="P63" s="872" t="n"/>
    </row>
    <row r="64" hidden="1">
      <c r="C64" s="346" t="n"/>
      <c r="L64" s="871" t="n"/>
      <c r="M64" s="872" t="n"/>
      <c r="N64" s="872" t="n"/>
      <c r="O64" s="872" t="n"/>
      <c r="P64" s="872" t="n"/>
    </row>
    <row r="65" hidden="1">
      <c r="L65" s="871" t="n"/>
      <c r="M65" s="872" t="n"/>
      <c r="N65" s="872" t="n"/>
      <c r="O65" s="872" t="n"/>
      <c r="P65" s="872" t="n"/>
    </row>
    <row r="66" hidden="1">
      <c r="L66" s="871" t="n"/>
      <c r="M66" s="872" t="n"/>
      <c r="N66" s="872" t="n"/>
      <c r="O66" s="872" t="n"/>
      <c r="P66" s="872" t="n"/>
    </row>
    <row r="67" hidden="1">
      <c r="C67" s="1" t="inlineStr">
        <is>
          <t>On</t>
        </is>
      </c>
      <c r="L67" s="871" t="n"/>
      <c r="M67" s="872" t="n"/>
      <c r="N67" s="872" t="n"/>
      <c r="O67" s="872" t="n"/>
      <c r="P67" s="872" t="n"/>
    </row>
    <row r="68" hidden="1">
      <c r="C68" s="1" t="inlineStr">
        <is>
          <t>Off</t>
        </is>
      </c>
      <c r="L68" s="871" t="n"/>
      <c r="M68" s="872" t="n"/>
      <c r="N68" s="872" t="n"/>
      <c r="O68" s="872" t="n"/>
      <c r="P68" s="872" t="n"/>
    </row>
    <row r="69" hidden="1">
      <c r="B69" s="428" t="n"/>
      <c r="C69" s="51" t="n"/>
      <c r="L69" s="871" t="n"/>
      <c r="M69" s="872" t="n"/>
      <c r="N69" s="872" t="n"/>
      <c r="O69" s="872" t="n"/>
      <c r="P69" s="872" t="n"/>
    </row>
    <row r="70" hidden="1">
      <c r="B70" s="372" t="n"/>
      <c r="C70" s="871" t="n"/>
      <c r="L70" s="871" t="n"/>
      <c r="M70" s="872" t="n"/>
      <c r="N70" s="872" t="n"/>
      <c r="O70" s="872" t="n"/>
      <c r="P70" s="872" t="n"/>
    </row>
    <row r="71" hidden="1">
      <c r="B71" s="372" t="n"/>
      <c r="C71" s="429" t="n"/>
      <c r="L71" s="871" t="n"/>
      <c r="M71" s="872" t="n"/>
      <c r="N71" s="872" t="n"/>
      <c r="O71" s="872" t="n"/>
      <c r="P71" s="872" t="n"/>
    </row>
    <row r="72" hidden="1">
      <c r="B72" s="372" t="n"/>
      <c r="C72" s="429" t="n"/>
      <c r="L72" s="871" t="n"/>
      <c r="M72" s="872" t="n"/>
      <c r="N72" s="872" t="n"/>
      <c r="O72" s="872" t="n"/>
      <c r="P72" s="872" t="n"/>
    </row>
    <row r="73" hidden="1">
      <c r="B73" s="372" t="n"/>
      <c r="C73" s="871" t="n"/>
      <c r="L73" s="871" t="n"/>
      <c r="M73" s="872" t="n"/>
      <c r="N73" s="872" t="n"/>
      <c r="O73" s="872" t="n"/>
      <c r="P73" s="872" t="n"/>
    </row>
    <row r="74" hidden="1">
      <c r="B74" s="372" t="n"/>
      <c r="C74" s="871" t="n"/>
      <c r="L74" s="871" t="n"/>
      <c r="M74" s="872" t="n"/>
      <c r="N74" s="872" t="n"/>
      <c r="O74" s="872" t="n"/>
      <c r="P74" s="872" t="n"/>
    </row>
    <row r="75" hidden="1">
      <c r="B75" s="372" t="n"/>
      <c r="C75" s="871" t="n"/>
      <c r="L75" s="871" t="n"/>
      <c r="M75" s="872" t="n"/>
      <c r="N75" s="872" t="n"/>
      <c r="O75" s="872" t="n"/>
      <c r="P75" s="872" t="n"/>
    </row>
    <row r="76" hidden="1">
      <c r="L76" s="871" t="n"/>
      <c r="M76" s="872" t="n"/>
      <c r="N76" s="872" t="n"/>
      <c r="O76" s="872" t="n"/>
      <c r="P76" s="872" t="n"/>
    </row>
    <row r="77" hidden="1">
      <c r="L77" s="871" t="n"/>
      <c r="M77" s="872" t="n"/>
      <c r="N77" s="872" t="n"/>
      <c r="O77" s="872" t="n"/>
      <c r="P77" s="872" t="n"/>
    </row>
    <row r="78" hidden="1">
      <c r="B78" s="1" t="n">
        <v>1</v>
      </c>
      <c r="C78" s="1" t="inlineStr">
        <is>
          <t>Discount Rate</t>
        </is>
      </c>
      <c r="E78" s="1" t="inlineStr">
        <is>
          <t>IRR</t>
        </is>
      </c>
      <c r="L78" s="871" t="n"/>
      <c r="M78" s="872" t="n"/>
      <c r="N78" s="872" t="n"/>
      <c r="O78" s="872" t="n"/>
      <c r="P78" s="872" t="n"/>
    </row>
    <row r="79" hidden="1">
      <c r="B79" s="1" t="n">
        <v>2</v>
      </c>
      <c r="C79" s="1" t="inlineStr">
        <is>
          <t>Cap Rate on Yr 1 NOI</t>
        </is>
      </c>
      <c r="E79" s="1" t="inlineStr">
        <is>
          <t>MOIC</t>
        </is>
      </c>
      <c r="L79" s="871" t="n"/>
      <c r="M79" s="872" t="n"/>
      <c r="N79" s="872" t="n"/>
      <c r="O79" s="872" t="n"/>
      <c r="P79" s="872" t="n"/>
    </row>
    <row r="80" hidden="1">
      <c r="B80" s="1" t="n">
        <v>3</v>
      </c>
      <c r="C80" s="1" t="inlineStr">
        <is>
          <t>Custom Input</t>
        </is>
      </c>
      <c r="E80" s="1" t="inlineStr">
        <is>
          <t>Profit</t>
        </is>
      </c>
      <c r="L80" s="871" t="n"/>
      <c r="M80" s="872" t="n"/>
      <c r="N80" s="872" t="n"/>
      <c r="O80" s="872" t="n"/>
      <c r="P80" s="872" t="n"/>
    </row>
    <row r="81" hidden="1">
      <c r="B81" s="1" t="n">
        <v>4</v>
      </c>
      <c r="L81" s="871" t="n"/>
      <c r="M81" s="872" t="n"/>
      <c r="N81" s="872" t="n"/>
      <c r="O81" s="872" t="n"/>
      <c r="P81" s="872" t="n"/>
    </row>
    <row r="82" hidden="1">
      <c r="B82" s="1" t="n">
        <v>5</v>
      </c>
      <c r="L82" s="871" t="n"/>
      <c r="M82" s="872" t="n"/>
      <c r="N82" s="872" t="n"/>
      <c r="O82" s="872" t="n"/>
      <c r="P82" s="872" t="n"/>
    </row>
    <row r="83" hidden="1">
      <c r="B83" s="1" t="n">
        <v>6</v>
      </c>
      <c r="L83" s="871" t="n"/>
      <c r="M83" s="872" t="n"/>
      <c r="N83" s="872" t="n"/>
      <c r="O83" s="872" t="n"/>
      <c r="P83" s="872" t="n"/>
    </row>
    <row r="84" hidden="1">
      <c r="B84" s="1" t="n">
        <v>7</v>
      </c>
      <c r="L84" s="871" t="n"/>
      <c r="M84" s="872" t="n"/>
      <c r="N84" s="872" t="n"/>
      <c r="O84" s="872" t="n"/>
      <c r="P84" s="872" t="n"/>
    </row>
    <row r="85" hidden="1">
      <c r="B85" s="1" t="n">
        <v>8</v>
      </c>
      <c r="L85" s="871" t="n"/>
      <c r="M85" s="872" t="n"/>
      <c r="N85" s="872" t="n"/>
      <c r="O85" s="872" t="n"/>
      <c r="P85" s="872" t="n"/>
    </row>
    <row r="86" hidden="1">
      <c r="B86" s="1" t="n">
        <v>9</v>
      </c>
      <c r="L86" s="871" t="n"/>
      <c r="M86" s="872" t="n"/>
      <c r="N86" s="872" t="n"/>
      <c r="O86" s="872" t="n"/>
      <c r="P86" s="872" t="n"/>
    </row>
    <row r="87" hidden="1">
      <c r="B87" s="1" t="n">
        <v>10</v>
      </c>
      <c r="L87" s="871" t="n"/>
      <c r="M87" s="872" t="n"/>
      <c r="N87" s="872" t="n"/>
      <c r="O87" s="872" t="n"/>
      <c r="P87" s="872" t="n"/>
    </row>
    <row r="88" hidden="1">
      <c r="L88" s="871" t="n"/>
      <c r="M88" s="872" t="n"/>
      <c r="N88" s="872" t="n"/>
      <c r="O88" s="872" t="n"/>
      <c r="P88" s="872" t="n"/>
    </row>
    <row r="89" hidden="1">
      <c r="L89" s="871" t="n"/>
      <c r="M89" s="872" t="n"/>
      <c r="N89" s="872" t="n"/>
      <c r="O89" s="872" t="n"/>
      <c r="P89" s="872" t="n"/>
    </row>
    <row r="90" hidden="1">
      <c r="B90" s="1" t="n">
        <v>1</v>
      </c>
      <c r="L90" s="871" t="n"/>
      <c r="M90" s="872" t="n"/>
      <c r="N90" s="872" t="n"/>
      <c r="O90" s="872" t="n"/>
      <c r="P90" s="872" t="n"/>
    </row>
    <row r="91" hidden="1">
      <c r="B91" s="1" t="n">
        <v>2</v>
      </c>
      <c r="L91" s="871" t="n"/>
      <c r="M91" s="872" t="n"/>
      <c r="N91" s="872" t="n"/>
      <c r="O91" s="872" t="n"/>
      <c r="P91" s="872" t="n"/>
    </row>
    <row r="92" hidden="1">
      <c r="B92" s="1" t="n">
        <v>3</v>
      </c>
      <c r="L92" s="871" t="n"/>
      <c r="M92" s="872" t="n"/>
      <c r="N92" s="872" t="n"/>
      <c r="O92" s="872" t="n"/>
      <c r="P92" s="872" t="n"/>
    </row>
    <row r="93" hidden="1">
      <c r="B93" s="1" t="n">
        <v>4</v>
      </c>
      <c r="L93" s="871" t="n"/>
      <c r="M93" s="872" t="n"/>
      <c r="N93" s="872" t="n"/>
      <c r="O93" s="872" t="n"/>
      <c r="P93" s="872" t="n"/>
    </row>
    <row r="94" hidden="1">
      <c r="B94" s="1" t="n">
        <v>5</v>
      </c>
      <c r="L94" s="871" t="n"/>
      <c r="M94" s="872" t="n"/>
      <c r="N94" s="872" t="n"/>
      <c r="O94" s="872" t="n"/>
      <c r="P94" s="872" t="n"/>
    </row>
    <row r="95" hidden="1">
      <c r="B95" s="1" t="n">
        <v>6</v>
      </c>
      <c r="L95" s="871" t="n"/>
      <c r="M95" s="872" t="n"/>
      <c r="N95" s="872" t="n"/>
      <c r="O95" s="872" t="n"/>
      <c r="P95" s="872" t="n"/>
    </row>
    <row r="96" hidden="1">
      <c r="B96" s="1" t="n">
        <v>7</v>
      </c>
      <c r="L96" s="871" t="n"/>
      <c r="M96" s="872" t="n"/>
      <c r="N96" s="872" t="n"/>
      <c r="O96" s="872" t="n"/>
      <c r="P96" s="872" t="n"/>
    </row>
    <row r="97" hidden="1">
      <c r="B97" s="1" t="n">
        <v>8</v>
      </c>
      <c r="L97" s="871" t="n"/>
      <c r="M97" s="872" t="n"/>
      <c r="N97" s="872" t="n"/>
      <c r="O97" s="872" t="n"/>
      <c r="P97" s="872" t="n"/>
    </row>
    <row r="98" hidden="1">
      <c r="B98" s="1" t="n">
        <v>9</v>
      </c>
      <c r="L98" s="871" t="n"/>
      <c r="M98" s="872" t="n"/>
      <c r="N98" s="872" t="n"/>
      <c r="O98" s="872" t="n"/>
      <c r="P98" s="872" t="n"/>
    </row>
    <row r="99" hidden="1">
      <c r="B99" s="1" t="n">
        <v>10</v>
      </c>
      <c r="L99" s="871" t="n"/>
      <c r="M99" s="872" t="n"/>
      <c r="N99" s="872" t="n"/>
      <c r="O99" s="872" t="n"/>
      <c r="P99" s="872" t="n"/>
    </row>
    <row r="100" hidden="1">
      <c r="B100" s="1" t="n">
        <v>11</v>
      </c>
      <c r="L100" s="871" t="n"/>
      <c r="M100" s="872" t="n"/>
      <c r="N100" s="872" t="n"/>
      <c r="O100" s="872" t="n"/>
      <c r="P100" s="872" t="n"/>
    </row>
    <row r="101" hidden="1">
      <c r="B101" s="1" t="n">
        <v>12</v>
      </c>
      <c r="L101" s="871" t="n"/>
      <c r="M101" s="872" t="n"/>
      <c r="N101" s="872" t="n"/>
      <c r="O101" s="872" t="n"/>
      <c r="P101" s="872" t="n"/>
    </row>
    <row r="102" hidden="1">
      <c r="L102" s="871" t="n"/>
      <c r="M102" s="872" t="n"/>
      <c r="N102" s="872" t="n"/>
      <c r="O102" s="872" t="n"/>
      <c r="P102" s="872" t="n"/>
    </row>
    <row r="103" hidden="1">
      <c r="L103" s="871" t="n"/>
      <c r="M103" s="872" t="n"/>
      <c r="N103" s="872" t="n"/>
      <c r="O103" s="872" t="n"/>
      <c r="P103" s="872" t="n"/>
    </row>
    <row r="104" hidden="1">
      <c r="L104" s="871" t="n"/>
      <c r="M104" s="872" t="n"/>
      <c r="N104" s="872" t="n"/>
      <c r="O104" s="872" t="n"/>
      <c r="P104" s="872" t="n"/>
    </row>
    <row r="105" hidden="1">
      <c r="L105" s="871" t="n"/>
      <c r="M105" s="872" t="n"/>
      <c r="N105" s="872" t="n"/>
      <c r="O105" s="872" t="n"/>
      <c r="P105" s="872" t="n"/>
    </row>
    <row r="106" hidden="1">
      <c r="L106" s="871" t="n"/>
      <c r="M106" s="872" t="n"/>
      <c r="N106" s="872" t="n"/>
      <c r="O106" s="872" t="n"/>
      <c r="P106" s="872" t="n"/>
    </row>
    <row r="107" hidden="1">
      <c r="L107" s="871" t="n"/>
      <c r="M107" s="872" t="n"/>
      <c r="N107" s="872" t="n"/>
      <c r="O107" s="872" t="n"/>
      <c r="P107" s="872" t="n"/>
    </row>
    <row r="108" hidden="1">
      <c r="L108" s="871" t="n"/>
      <c r="M108" s="872" t="n"/>
      <c r="N108" s="872" t="n"/>
      <c r="O108" s="872" t="n"/>
      <c r="P108" s="872" t="n"/>
    </row>
    <row r="109" hidden="1" ht="15.5" customHeight="1">
      <c r="C109" s="544" t="n"/>
      <c r="D109" s="544" t="n"/>
      <c r="E109" s="544" t="n"/>
      <c r="F109" s="544" t="n"/>
      <c r="G109" s="544" t="n"/>
      <c r="H109" s="544" t="n"/>
      <c r="I109" s="544" t="n"/>
      <c r="J109" s="544" t="n"/>
      <c r="K109" s="544" t="n"/>
      <c r="L109" s="544" t="n"/>
      <c r="M109" s="544" t="n"/>
      <c r="N109" s="544" t="n"/>
      <c r="O109" s="544" t="n"/>
      <c r="P109" s="544" t="n"/>
      <c r="Q109" s="544" t="n"/>
      <c r="R109" s="544" t="n"/>
    </row>
    <row r="110" hidden="1">
      <c r="C110" s="545" t="n"/>
      <c r="D110" s="545" t="n"/>
      <c r="E110" s="545" t="n"/>
      <c r="F110" s="545" t="n"/>
      <c r="G110" s="545" t="n"/>
      <c r="H110" s="545" t="n"/>
      <c r="I110" s="545" t="n"/>
      <c r="J110" s="545" t="n"/>
      <c r="K110" s="545" t="n"/>
      <c r="L110" s="545" t="n"/>
      <c r="M110" s="545" t="n"/>
      <c r="N110" s="545" t="n"/>
      <c r="O110" s="545" t="n"/>
      <c r="P110" s="545" t="n"/>
      <c r="Q110" s="545" t="n"/>
      <c r="R110" s="545" t="n"/>
    </row>
    <row r="111" hidden="1">
      <c r="C111" s="545" t="n"/>
      <c r="D111" s="545" t="n"/>
      <c r="E111" s="545" t="n"/>
      <c r="F111" s="545" t="n"/>
      <c r="G111" s="545" t="n"/>
      <c r="H111" s="545" t="n"/>
      <c r="I111" s="545" t="n"/>
      <c r="J111" s="545" t="n"/>
      <c r="K111" s="545" t="n"/>
      <c r="L111" s="545" t="n"/>
      <c r="M111" s="545" t="n"/>
      <c r="N111" s="545" t="n"/>
      <c r="O111" s="545" t="n"/>
      <c r="P111" s="545" t="n"/>
      <c r="Q111" s="545" t="n"/>
      <c r="R111" s="545" t="n"/>
    </row>
    <row r="112" hidden="1">
      <c r="C112" s="545" t="n"/>
      <c r="D112" s="545" t="n"/>
      <c r="E112" s="545" t="n"/>
      <c r="F112" s="545" t="n"/>
      <c r="G112" s="545" t="n"/>
      <c r="H112" s="545" t="n"/>
      <c r="I112" s="545" t="n"/>
      <c r="J112" s="545" t="n"/>
      <c r="K112" s="545" t="n"/>
      <c r="L112" s="545" t="n"/>
      <c r="M112" s="545" t="n"/>
      <c r="N112" s="545" t="n"/>
      <c r="O112" s="545" t="n"/>
      <c r="P112" s="545" t="n"/>
      <c r="Q112" s="545" t="n"/>
      <c r="R112" s="545" t="n"/>
    </row>
    <row r="113" hidden="1">
      <c r="L113" s="871" t="n"/>
      <c r="M113" s="872" t="n"/>
      <c r="N113" s="872" t="n"/>
      <c r="O113" s="872" t="n"/>
      <c r="P113" s="872" t="n"/>
    </row>
    <row r="114" hidden="1">
      <c r="L114" s="871" t="n"/>
      <c r="M114" s="872" t="n"/>
      <c r="N114" s="872" t="n"/>
      <c r="O114" s="872" t="n"/>
      <c r="P114" s="872" t="n"/>
    </row>
    <row r="115" hidden="1">
      <c r="L115" s="871" t="n"/>
      <c r="M115" s="872" t="n"/>
      <c r="N115" s="872" t="n"/>
      <c r="O115" s="872" t="n"/>
      <c r="P115" s="872" t="n"/>
    </row>
    <row r="116" hidden="1">
      <c r="L116" s="871" t="n"/>
      <c r="M116" s="872" t="n"/>
      <c r="N116" s="872" t="n"/>
      <c r="O116" s="872" t="n"/>
      <c r="P116" s="872" t="n"/>
    </row>
    <row r="117" hidden="1">
      <c r="L117" s="871" t="n"/>
      <c r="M117" s="872" t="n"/>
      <c r="N117" s="872" t="n"/>
      <c r="O117" s="872" t="n"/>
      <c r="P117" s="872" t="n"/>
    </row>
    <row r="118" hidden="1">
      <c r="L118" s="871" t="n"/>
      <c r="M118" s="872" t="n"/>
      <c r="N118" s="872" t="n"/>
      <c r="O118" s="872" t="n"/>
      <c r="P118" s="872" t="n"/>
    </row>
    <row r="119" hidden="1">
      <c r="L119" s="871" t="n"/>
      <c r="M119" s="872" t="n"/>
      <c r="N119" s="872" t="n"/>
      <c r="O119" s="872" t="n"/>
      <c r="P119" s="872" t="n"/>
    </row>
    <row r="120" hidden="1">
      <c r="L120" s="871" t="n"/>
      <c r="M120" s="872" t="n"/>
      <c r="N120" s="872" t="n"/>
      <c r="O120" s="872" t="n"/>
      <c r="P120" s="872" t="n"/>
    </row>
    <row r="121" hidden="1">
      <c r="L121" s="871" t="n"/>
      <c r="M121" s="872" t="n"/>
      <c r="N121" s="872" t="n"/>
      <c r="O121" s="872" t="n"/>
      <c r="P121" s="872" t="n"/>
    </row>
    <row r="122" hidden="1">
      <c r="B122" s="1" t="inlineStr">
        <is>
          <t>Date</t>
        </is>
      </c>
      <c r="C122" s="893">
        <f>IF(C123+C124+C125=0,"",MonthlyCF!P8)</f>
        <v/>
      </c>
      <c r="D122" s="893">
        <f>IF(D123+D124+D125=0,"",MonthlyCF!Q8)</f>
        <v/>
      </c>
      <c r="E122" s="893">
        <f>IF(E123+E124+E125=0,"",MonthlyCF!R8)</f>
        <v/>
      </c>
      <c r="F122" s="893">
        <f>IF(F123+F124+F125=0,"",MonthlyCF!S8)</f>
        <v/>
      </c>
      <c r="G122" s="893">
        <f>IF(G123+G124+G125=0,"",MonthlyCF!T8)</f>
        <v/>
      </c>
      <c r="H122" s="893">
        <f>IF(H123+H124+H125=0,"",MonthlyCF!U8)</f>
        <v/>
      </c>
      <c r="I122" s="893">
        <f>IF(I123+I124+I125=0,"",MonthlyCF!V8)</f>
        <v/>
      </c>
      <c r="J122" s="893">
        <f>IF(J123+J124+J125=0,"",MonthlyCF!W8)</f>
        <v/>
      </c>
      <c r="K122" s="893">
        <f>IF(K123+K124+K125=0,"",MonthlyCF!X8)</f>
        <v/>
      </c>
      <c r="L122" s="893">
        <f>IF(L123+L124+L125=0,"",MonthlyCF!Y8)</f>
        <v/>
      </c>
      <c r="M122" s="893">
        <f>IF(M123+M124+M125=0,"",MonthlyCF!Z8)</f>
        <v/>
      </c>
      <c r="N122" s="893">
        <f>IF(N123+N124+N125=0,"",MonthlyCF!AA8)</f>
        <v/>
      </c>
      <c r="O122" s="893">
        <f>IF(O123+O124+O125=0,"",MonthlyCF!AB8)</f>
        <v/>
      </c>
      <c r="P122" s="893">
        <f>IF(P123+P124+P125=0,"",MonthlyCF!AC8)</f>
        <v/>
      </c>
      <c r="Q122" s="893">
        <f>IF(Q123+Q124+Q125=0,"",MonthlyCF!AD8)</f>
        <v/>
      </c>
      <c r="R122" s="893">
        <f>IF(R123+R124+R125=0,"",MonthlyCF!AE8)</f>
        <v/>
      </c>
      <c r="S122" s="893">
        <f>IF(S123+S124+S125=0,"",MonthlyCF!AF8)</f>
        <v/>
      </c>
      <c r="T122" s="893">
        <f>IF(T123+T124+T125=0,"",MonthlyCF!AG8)</f>
        <v/>
      </c>
      <c r="U122" s="893">
        <f>IF(U123+U124+U125=0,"",MonthlyCF!AH8)</f>
        <v/>
      </c>
      <c r="V122" s="893">
        <f>IF(V123+V124+V125=0,"",MonthlyCF!AI8)</f>
        <v/>
      </c>
      <c r="W122" s="893">
        <f>IF(W123+W124+W125=0,"",MonthlyCF!AJ8)</f>
        <v/>
      </c>
      <c r="X122" s="893">
        <f>IF(X123+X124+X125=0,"",MonthlyCF!AK8)</f>
        <v/>
      </c>
      <c r="Y122" s="893">
        <f>IF(Y123+Y124+Y125=0,"",MonthlyCF!AL8)</f>
        <v/>
      </c>
      <c r="Z122" s="893">
        <f>IF(Z123+Z124+Z125=0,"",MonthlyCF!AM8)</f>
        <v/>
      </c>
      <c r="AA122" s="893">
        <f>IF(AA123+AA124+AA125=0,"",MonthlyCF!AN8)</f>
        <v/>
      </c>
      <c r="AB122" s="893">
        <f>IF(AB123+AB124+AB125=0,"",MonthlyCF!AO8)</f>
        <v/>
      </c>
      <c r="AC122" s="893">
        <f>IF(AC123+AC124+AC125=0,"",MonthlyCF!AP8)</f>
        <v/>
      </c>
      <c r="AD122" s="893">
        <f>IF(AD123+AD124+AD125=0,"",MonthlyCF!AQ8)</f>
        <v/>
      </c>
      <c r="AE122" s="893">
        <f>IF(AE123+AE124+AE125=0,"",MonthlyCF!AR8)</f>
        <v/>
      </c>
      <c r="AF122" s="893">
        <f>IF(AF123+AF124+AF125=0,"",MonthlyCF!AS8)</f>
        <v/>
      </c>
      <c r="AG122" s="893">
        <f>IF(AG123+AG124+AG125=0,"",MonthlyCF!AT8)</f>
        <v/>
      </c>
      <c r="AH122" s="893">
        <f>IF(AH123+AH124+AH125=0,"",MonthlyCF!AU8)</f>
        <v/>
      </c>
      <c r="AI122" s="893">
        <f>IF(AI123+AI124+AI125=0,"",MonthlyCF!AV8)</f>
        <v/>
      </c>
      <c r="AJ122" s="893">
        <f>IF(AJ123+AJ124+AJ125=0,"",MonthlyCF!AW8)</f>
        <v/>
      </c>
      <c r="AK122" s="893">
        <f>IF(AK123+AK124+AK125=0,"",MonthlyCF!AX8)</f>
        <v/>
      </c>
      <c r="AL122" s="893">
        <f>IF(AL123+AL124+AL125=0,"",MonthlyCF!AY8)</f>
        <v/>
      </c>
      <c r="AM122" s="893">
        <f>IF(AM123+AM124+AM125=0,"",MonthlyCF!AZ8)</f>
        <v/>
      </c>
      <c r="AN122" s="893">
        <f>IF(AN123+AN124+AN125=0,"",MonthlyCF!BA8)</f>
        <v/>
      </c>
      <c r="AO122" s="893">
        <f>IF(AO123+AO124+AO125=0,"",MonthlyCF!BB8)</f>
        <v/>
      </c>
      <c r="AP122" s="893">
        <f>IF(AP123+AP124+AP125=0,"",MonthlyCF!BC8)</f>
        <v/>
      </c>
      <c r="AQ122" s="893">
        <f>IF(AQ123+AQ124+AQ125=0,"",MonthlyCF!BD8)</f>
        <v/>
      </c>
      <c r="AR122" s="893">
        <f>IF(AR123+AR124+AR125=0,"",MonthlyCF!BE8)</f>
        <v/>
      </c>
      <c r="AS122" s="893">
        <f>IF(AS123+AS124+AS125=0,"",MonthlyCF!BF8)</f>
        <v/>
      </c>
      <c r="AT122" s="893">
        <f>IF(AT123+AT124+AT125=0,"",MonthlyCF!BG8)</f>
        <v/>
      </c>
      <c r="AU122" s="893">
        <f>IF(AU123+AU124+AU125=0,"",MonthlyCF!BH8)</f>
        <v/>
      </c>
      <c r="AV122" s="893">
        <f>IF(AV123+AV124+AV125=0,"",MonthlyCF!BI8)</f>
        <v/>
      </c>
      <c r="AW122" s="893">
        <f>IF(AW123+AW124+AW125=0,"",MonthlyCF!BJ8)</f>
        <v/>
      </c>
      <c r="AX122" s="893">
        <f>IF(AX123+AX124+AX125=0,"",MonthlyCF!BK8)</f>
        <v/>
      </c>
      <c r="AY122" s="893">
        <f>IF(AY123+AY124+AY125=0,"",MonthlyCF!BL8)</f>
        <v/>
      </c>
      <c r="AZ122" s="893">
        <f>IF(AZ123+AZ124+AZ125=0,"",MonthlyCF!BM8)</f>
        <v/>
      </c>
      <c r="BA122" s="893">
        <f>IF(BA123+BA124+BA125=0,"",MonthlyCF!BN8)</f>
        <v/>
      </c>
      <c r="BB122" s="893">
        <f>IF(BB123+BB124+BB125=0,"",MonthlyCF!BO8)</f>
        <v/>
      </c>
      <c r="BC122" s="893">
        <f>IF(BC123+BC124+BC125=0,"",MonthlyCF!BP8)</f>
        <v/>
      </c>
      <c r="BD122" s="893">
        <f>IF(BD123+BD124+BD125=0,"",MonthlyCF!BQ8)</f>
        <v/>
      </c>
      <c r="BE122" s="893">
        <f>IF(BE123+BE124+BE125=0,"",MonthlyCF!BR8)</f>
        <v/>
      </c>
      <c r="BF122" s="893">
        <f>IF(BF123+BF124+BF125=0,"",MonthlyCF!BS8)</f>
        <v/>
      </c>
      <c r="BG122" s="893">
        <f>IF(BG123+BG124+BG125=0,"",MonthlyCF!BT8)</f>
        <v/>
      </c>
      <c r="BH122" s="893">
        <f>IF(BH123+BH124+BH125=0,"",MonthlyCF!BU8)</f>
        <v/>
      </c>
      <c r="BI122" s="893">
        <f>IF(BI123+BI124+BI125=0,"",MonthlyCF!BV8)</f>
        <v/>
      </c>
      <c r="BJ122" s="893">
        <f>IF(BJ123+BJ124+BJ125=0,"",MonthlyCF!BW8)</f>
        <v/>
      </c>
      <c r="BK122" s="893">
        <f>IF(BK123+BK124+BK125=0,"",MonthlyCF!BX8)</f>
        <v/>
      </c>
      <c r="BL122" s="893">
        <f>IF(BL123+BL124+BL125=0,"",MonthlyCF!BY8)</f>
        <v/>
      </c>
      <c r="BM122" s="893">
        <f>IF(BM123+BM124+BM125=0,"",MonthlyCF!BZ8)</f>
        <v/>
      </c>
      <c r="BN122" s="893">
        <f>IF(BN123+BN124+BN125=0,"",MonthlyCF!CA8)</f>
        <v/>
      </c>
      <c r="BO122" s="893">
        <f>IF(BO123+BO124+BO125=0,"",MonthlyCF!CB8)</f>
        <v/>
      </c>
      <c r="BP122" s="893">
        <f>IF(BP123+BP124+BP125=0,"",MonthlyCF!CC8)</f>
        <v/>
      </c>
      <c r="BQ122" s="893">
        <f>IF(BQ123+BQ124+BQ125=0,"",MonthlyCF!CD8)</f>
        <v/>
      </c>
      <c r="BR122" s="893">
        <f>IF(BR123+BR124+BR125=0,"",MonthlyCF!CE8)</f>
        <v/>
      </c>
      <c r="BS122" s="893">
        <f>IF(BS123+BS124+BS125=0,"",MonthlyCF!CF8)</f>
        <v/>
      </c>
      <c r="BT122" s="893">
        <f>IF(BT123+BT124+BT125=0,"",MonthlyCF!CG8)</f>
        <v/>
      </c>
      <c r="BU122" s="893">
        <f>IF(BU123+BU124+BU125=0,"",MonthlyCF!CH8)</f>
        <v/>
      </c>
      <c r="BV122" s="893">
        <f>IF(BV123+BV124+BV125=0,"",MonthlyCF!CI8)</f>
        <v/>
      </c>
      <c r="BW122" s="893">
        <f>IF(BW123+BW124+BW125=0,"",MonthlyCF!CJ8)</f>
        <v/>
      </c>
      <c r="BX122" s="893">
        <f>IF(BX123+BX124+BX125=0,"",MonthlyCF!CK8)</f>
        <v/>
      </c>
      <c r="BY122" s="893">
        <f>IF(BY123+BY124+BY125=0,"",MonthlyCF!CL8)</f>
        <v/>
      </c>
      <c r="BZ122" s="893">
        <f>IF(BZ123+BZ124+BZ125=0,"",MonthlyCF!CM8)</f>
        <v/>
      </c>
      <c r="CA122" s="893">
        <f>IF(CA123+CA124+CA125=0,"",MonthlyCF!CN8)</f>
        <v/>
      </c>
      <c r="CB122" s="893">
        <f>IF(CB123+CB124+CB125=0,"",MonthlyCF!CO8)</f>
        <v/>
      </c>
      <c r="CC122" s="893">
        <f>IF(CC123+CC124+CC125=0,"",MonthlyCF!CP8)</f>
        <v/>
      </c>
      <c r="CD122" s="893">
        <f>IF(CD123+CD124+CD125=0,"",MonthlyCF!CQ8)</f>
        <v/>
      </c>
      <c r="CE122" s="893">
        <f>IF(CE123+CE124+CE125=0,"",MonthlyCF!CR8)</f>
        <v/>
      </c>
      <c r="CF122" s="893">
        <f>IF(CF123+CF124+CF125=0,"",MonthlyCF!CS8)</f>
        <v/>
      </c>
      <c r="CG122" s="893">
        <f>IF(CG123+CG124+CG125=0,"",MonthlyCF!CT8)</f>
        <v/>
      </c>
      <c r="CH122" s="893">
        <f>IF(CH123+CH124+CH125=0,"",MonthlyCF!CU8)</f>
        <v/>
      </c>
      <c r="CI122" s="893">
        <f>IF(CI123+CI124+CI125=0,"",MonthlyCF!CV8)</f>
        <v/>
      </c>
      <c r="CJ122" s="893">
        <f>IF(CJ123+CJ124+CJ125=0,"",MonthlyCF!CW8)</f>
        <v/>
      </c>
      <c r="CK122" s="893">
        <f>IF(CK123+CK124+CK125=0,"",MonthlyCF!CX8)</f>
        <v/>
      </c>
      <c r="CL122" s="893">
        <f>IF(CL123+CL124+CL125=0,"",MonthlyCF!CY8)</f>
        <v/>
      </c>
      <c r="CM122" s="893">
        <f>IF(CM123+CM124+CM125=0,"",MonthlyCF!CZ8)</f>
        <v/>
      </c>
      <c r="CN122" s="893">
        <f>IF(CN123+CN124+CN125=0,"",MonthlyCF!DA8)</f>
        <v/>
      </c>
      <c r="CO122" s="893">
        <f>IF(CO123+CO124+CO125=0,"",MonthlyCF!DB8)</f>
        <v/>
      </c>
      <c r="CP122" s="893">
        <f>IF(CP123+CP124+CP125=0,"",MonthlyCF!DC8)</f>
        <v/>
      </c>
      <c r="CQ122" s="893">
        <f>IF(CQ123+CQ124+CQ125=0,"",MonthlyCF!DD8)</f>
        <v/>
      </c>
      <c r="CR122" s="893">
        <f>IF(CR123+CR124+CR125=0,"",MonthlyCF!DE8)</f>
        <v/>
      </c>
      <c r="CS122" s="893">
        <f>IF(CS123+CS124+CS125=0,"",MonthlyCF!DF8)</f>
        <v/>
      </c>
      <c r="CT122" s="893">
        <f>IF(CT123+CT124+CT125=0,"",MonthlyCF!DG8)</f>
        <v/>
      </c>
      <c r="CU122" s="893">
        <f>IF(CU123+CU124+CU125=0,"",MonthlyCF!DH8)</f>
        <v/>
      </c>
      <c r="CV122" s="893">
        <f>IF(CV123+CV124+CV125=0,"",MonthlyCF!DI8)</f>
        <v/>
      </c>
      <c r="CW122" s="893">
        <f>IF(CW123+CW124+CW125=0,"",MonthlyCF!DJ8)</f>
        <v/>
      </c>
      <c r="CX122" s="893">
        <f>IF(CX123+CX124+CX125=0,"",MonthlyCF!DK8)</f>
        <v/>
      </c>
      <c r="CY122" s="893">
        <f>IF(CY123+CY124+CY125=0,"",MonthlyCF!DL8)</f>
        <v/>
      </c>
      <c r="CZ122" s="893">
        <f>IF(CZ123+CZ124+CZ125=0,"",MonthlyCF!DM8)</f>
        <v/>
      </c>
      <c r="DA122" s="893">
        <f>IF(DA123+DA124+DA125=0,"",MonthlyCF!DN8)</f>
        <v/>
      </c>
      <c r="DB122" s="893">
        <f>IF(DB123+DB124+DB125=0,"",MonthlyCF!DO8)</f>
        <v/>
      </c>
      <c r="DC122" s="893">
        <f>IF(DC123+DC124+DC125=0,"",MonthlyCF!DP8)</f>
        <v/>
      </c>
      <c r="DD122" s="893">
        <f>IF(DD123+DD124+DD125=0,"",MonthlyCF!DQ8)</f>
        <v/>
      </c>
      <c r="DE122" s="893">
        <f>IF(DE123+DE124+DE125=0,"",MonthlyCF!DR8)</f>
        <v/>
      </c>
      <c r="DF122" s="893">
        <f>IF(DF123+DF124+DF125=0,"",MonthlyCF!DS8)</f>
        <v/>
      </c>
      <c r="DG122" s="893">
        <f>IF(DG123+DG124+DG125=0,"",MonthlyCF!DT8)</f>
        <v/>
      </c>
      <c r="DH122" s="893">
        <f>IF(DH123+DH124+DH125=0,"",MonthlyCF!DU8)</f>
        <v/>
      </c>
      <c r="DI122" s="893">
        <f>IF(DI123+DI124+DI125=0,"",MonthlyCF!DV8)</f>
        <v/>
      </c>
      <c r="DJ122" s="893">
        <f>IF(DJ123+DJ124+DJ125=0,"",MonthlyCF!DW8)</f>
        <v/>
      </c>
      <c r="DK122" s="893">
        <f>IF(DK123+DK124+DK125=0,"",MonthlyCF!DX8)</f>
        <v/>
      </c>
      <c r="DL122" s="893">
        <f>IF(DL123+DL124+DL125=0,"",MonthlyCF!DY8)</f>
        <v/>
      </c>
      <c r="DM122" s="893">
        <f>IF(DM123+DM124+DM125=0,"",MonthlyCF!DZ8)</f>
        <v/>
      </c>
      <c r="DN122" s="893">
        <f>IF(DN123+DN124+DN125=0,"",MonthlyCF!EA8)</f>
        <v/>
      </c>
      <c r="DO122" s="893">
        <f>IF(DO123+DO124+DO125=0,"",MonthlyCF!EB8)</f>
        <v/>
      </c>
      <c r="DP122" s="893">
        <f>IF(DP123+DP124+DP125=0,"",MonthlyCF!EC8)</f>
        <v/>
      </c>
      <c r="DQ122" s="893">
        <f>IF(DQ123+DQ124+DQ125=0,"",MonthlyCF!ED8)</f>
        <v/>
      </c>
      <c r="DR122" s="893">
        <f>IF(DR123+DR124+DR125=0,"",MonthlyCF!EE8)</f>
        <v/>
      </c>
      <c r="DS122" s="893">
        <f>IF(DS123+DS124+DS125=0,"",MonthlyCF!EF8)</f>
        <v/>
      </c>
      <c r="DT122" s="893">
        <f>IF(DT123+DT124+DT125=0,"",MonthlyCF!EG8)</f>
        <v/>
      </c>
      <c r="DU122" s="893">
        <f>IF(DU123+DU124+DU125=0,"",MonthlyCF!EH8)</f>
        <v/>
      </c>
      <c r="DV122" s="893">
        <f>IF(DV123+DV124+DV125=0,"",MonthlyCF!EI8)</f>
        <v/>
      </c>
      <c r="DW122" s="893">
        <f>IF(DW123+DW124+DW125=0,"",MonthlyCF!EJ8)</f>
        <v/>
      </c>
      <c r="DX122" s="893">
        <f>IF(DX123+DX124+DX125=0,"",MonthlyCF!EK8)</f>
        <v/>
      </c>
      <c r="DY122" s="893">
        <f>IF(DY123+DY124+DY125=0,"",MonthlyCF!EL8)</f>
        <v/>
      </c>
      <c r="DZ122" s="893">
        <f>IF(DZ123+DZ124+DZ125=0,"",MonthlyCF!EM8)</f>
        <v/>
      </c>
      <c r="EA122" s="893">
        <f>IF(EA123+EA124+EA125=0,"",MonthlyCF!EN8)</f>
        <v/>
      </c>
      <c r="EB122" s="893">
        <f>IF(EB123+EB124+EB125=0,"",MonthlyCF!EO8)</f>
        <v/>
      </c>
      <c r="EC122" s="893">
        <f>IF(EC123+EC124+EC125=0,"",MonthlyCF!EP8)</f>
        <v/>
      </c>
      <c r="ED122" s="893">
        <f>IF(ED123+ED124+ED125=0,"",MonthlyCF!EQ8)</f>
        <v/>
      </c>
      <c r="EE122" s="893">
        <f>IF(EE123+EE124+EE125=0,"",MonthlyCF!ER8)</f>
        <v/>
      </c>
      <c r="EF122" s="893">
        <f>IF(EF123+EF124+EF125=0,"",MonthlyCF!ES8)</f>
        <v/>
      </c>
      <c r="EG122" s="893">
        <f>IF(EG123+EG124+EG125=0,"",MonthlyCF!ET8)</f>
        <v/>
      </c>
      <c r="EH122" s="893">
        <f>IF(EH123+EH124+EH125=0,"",MonthlyCF!EU8)</f>
        <v/>
      </c>
      <c r="EI122" s="893">
        <f>IF(EI123+EI124+EI125=0,"",MonthlyCF!EV8)</f>
        <v/>
      </c>
      <c r="EJ122" s="893">
        <f>IF(EJ123+EJ124+EJ125=0,"",MonthlyCF!EW8)</f>
        <v/>
      </c>
      <c r="EK122" s="893">
        <f>IF(EK123+EK124+EK125=0,"",MonthlyCF!EX8)</f>
        <v/>
      </c>
      <c r="EL122" s="893">
        <f>IF(EL123+EL124+EL125=0,"",MonthlyCF!EY8)</f>
        <v/>
      </c>
      <c r="EM122" s="893">
        <f>IF(EM123+EM124+EM125=0,"",MonthlyCF!EZ8)</f>
        <v/>
      </c>
      <c r="EN122" s="893">
        <f>IF(EN123+EN124+EN125=0,"",MonthlyCF!FA8)</f>
        <v/>
      </c>
      <c r="EO122" s="893">
        <f>IF(EO123+EO124+EO125=0,"",MonthlyCF!FB8)</f>
        <v/>
      </c>
      <c r="EP122" s="893">
        <f>IF(EP123+EP124+EP125=0,"",MonthlyCF!FC8)</f>
        <v/>
      </c>
      <c r="EQ122" s="893">
        <f>IF(EQ123+EQ124+EQ125=0,"",MonthlyCF!FD8)</f>
        <v/>
      </c>
      <c r="ER122" s="893">
        <f>IF(ER123+ER124+ER125=0,"",MonthlyCF!FE8)</f>
        <v/>
      </c>
      <c r="ES122" s="893">
        <f>IF(ES123+ES124+ES125=0,"",MonthlyCF!FF8)</f>
        <v/>
      </c>
      <c r="ET122" s="893">
        <f>IF(ET123+ET124+ET125=0,"",MonthlyCF!FG8)</f>
        <v/>
      </c>
      <c r="EU122" s="893">
        <f>IF(EU123+EU124+EU125=0,"",MonthlyCF!FH8)</f>
        <v/>
      </c>
      <c r="EV122" s="893">
        <f>IF(EV123+EV124+EV125=0,"",MonthlyCF!FI8)</f>
        <v/>
      </c>
      <c r="EW122" s="893">
        <f>IF(EW123+EW124+EW125=0,"",MonthlyCF!FJ8)</f>
        <v/>
      </c>
      <c r="EX122" s="893">
        <f>IF(EX123+EX124+EX125=0,"",MonthlyCF!FK8)</f>
        <v/>
      </c>
      <c r="EY122" s="893">
        <f>IF(EY123+EY124+EY125=0,"",MonthlyCF!FL8)</f>
        <v/>
      </c>
      <c r="EZ122" s="893">
        <f>IF(EZ123+EZ124+EZ125=0,"",MonthlyCF!FM8)</f>
        <v/>
      </c>
      <c r="FA122" s="893">
        <f>IF(FA123+FA124+FA125=0,"",MonthlyCF!FN8)</f>
        <v/>
      </c>
      <c r="FB122" s="893">
        <f>IF(FB123+FB124+FB125=0,"",MonthlyCF!FO8)</f>
        <v/>
      </c>
      <c r="FC122" s="893">
        <f>IF(FC123+FC124+FC125=0,"",MonthlyCF!FP8)</f>
        <v/>
      </c>
      <c r="FD122" s="893">
        <f>IF(FD123+FD124+FD125=0,"",MonthlyCF!FQ8)</f>
        <v/>
      </c>
      <c r="FE122" s="893">
        <f>IF(FE123+FE124+FE125=0,"",MonthlyCF!FR8)</f>
        <v/>
      </c>
      <c r="FF122" s="893">
        <f>IF(FF123+FF124+FF125=0,"",MonthlyCF!FS8)</f>
        <v/>
      </c>
      <c r="FG122" s="893">
        <f>IF(FG123+FG124+FG125=0,"",MonthlyCF!FT8)</f>
        <v/>
      </c>
      <c r="FH122" s="893">
        <f>IF(FH123+FH124+FH125=0,"",MonthlyCF!FU8)</f>
        <v/>
      </c>
      <c r="FI122" s="893">
        <f>IF(FI123+FI124+FI125=0,"",MonthlyCF!FV8)</f>
        <v/>
      </c>
      <c r="FJ122" s="893">
        <f>IF(FJ123+FJ124+FJ125=0,"",MonthlyCF!FW8)</f>
        <v/>
      </c>
      <c r="FK122" s="893">
        <f>IF(FK123+FK124+FK125=0,"",MonthlyCF!FX8)</f>
        <v/>
      </c>
      <c r="FL122" s="893">
        <f>IF(FL123+FL124+FL125=0,"",MonthlyCF!FY8)</f>
        <v/>
      </c>
      <c r="FM122" s="893">
        <f>IF(FM123+FM124+FM125=0,"",MonthlyCF!FZ8)</f>
        <v/>
      </c>
      <c r="FN122" s="893">
        <f>IF(FN123+FN124+FN125=0,"",MonthlyCF!GA8)</f>
        <v/>
      </c>
      <c r="FO122" s="893">
        <f>IF(FO123+FO124+FO125=0,"",MonthlyCF!GB8)</f>
        <v/>
      </c>
      <c r="FP122" s="893">
        <f>IF(FP123+FP124+FP125=0,"",MonthlyCF!GC8)</f>
        <v/>
      </c>
      <c r="FQ122" s="893">
        <f>IF(FQ123+FQ124+FQ125=0,"",MonthlyCF!GD8)</f>
        <v/>
      </c>
      <c r="FR122" s="893">
        <f>IF(FR123+FR124+FR125=0,"",MonthlyCF!GE8)</f>
        <v/>
      </c>
      <c r="FS122" s="893">
        <f>IF(FS123+FS124+FS125=0,"",MonthlyCF!GF8)</f>
        <v/>
      </c>
      <c r="FT122" s="893">
        <f>IF(FT123+FT124+FT125=0,"",MonthlyCF!GG8)</f>
        <v/>
      </c>
      <c r="FU122" s="893">
        <f>IF(FU123+FU124+FU125=0,"",MonthlyCF!GH8)</f>
        <v/>
      </c>
      <c r="FV122" s="893">
        <f>IF(FV123+FV124+FV125=0,"",MonthlyCF!GI8)</f>
        <v/>
      </c>
      <c r="FW122" s="893">
        <f>IF(FW123+FW124+FW125=0,"",MonthlyCF!GJ8)</f>
        <v/>
      </c>
      <c r="FX122" s="893">
        <f>IF(FX123+FX124+FX125=0,"",MonthlyCF!GK8)</f>
        <v/>
      </c>
      <c r="FY122" s="893">
        <f>IF(FY123+FY124+FY125=0,"",MonthlyCF!GL8)</f>
        <v/>
      </c>
      <c r="FZ122" s="893">
        <f>IF(FZ123+FZ124+FZ125=0,"",MonthlyCF!GM8)</f>
        <v/>
      </c>
      <c r="GA122" s="893">
        <f>IF(GA123+GA124+GA125=0,"",MonthlyCF!GN8)</f>
        <v/>
      </c>
      <c r="GB122" s="893" t="n"/>
      <c r="GC122" s="893" t="n"/>
      <c r="GD122" s="893" t="n"/>
      <c r="GE122" s="893" t="n"/>
      <c r="GF122" s="893" t="n"/>
      <c r="GG122" s="893" t="n"/>
      <c r="GH122" s="893" t="n"/>
      <c r="GI122" s="893" t="n"/>
      <c r="GJ122" s="893" t="n"/>
      <c r="GK122" s="893" t="n"/>
      <c r="GL122" s="893" t="n"/>
      <c r="GM122" s="893" t="n"/>
      <c r="GN122" s="893" t="n"/>
      <c r="GO122" s="893" t="n"/>
      <c r="GP122" s="893" t="n"/>
      <c r="GQ122" s="893" t="n"/>
      <c r="GR122" s="893" t="n"/>
      <c r="GS122" s="893" t="n"/>
      <c r="GT122" s="893" t="n"/>
      <c r="GU122" s="893" t="n"/>
      <c r="GV122" s="893" t="n"/>
      <c r="GW122" s="893" t="n"/>
      <c r="GX122" s="893" t="n"/>
      <c r="GY122" s="893" t="n"/>
      <c r="GZ122" s="893" t="n"/>
      <c r="HA122" s="893" t="n"/>
      <c r="HB122" s="893" t="n"/>
    </row>
    <row r="123" hidden="1">
      <c r="B123" s="346">
        <f>"Equity - "&amp;TEXT(SUM(C123:GA123),"$#,###.0,,")&amp;" MM"</f>
        <v/>
      </c>
      <c r="C123" s="346">
        <f>MonthlyCF!P196</f>
        <v/>
      </c>
      <c r="D123" s="346">
        <f>MonthlyCF!Q196</f>
        <v/>
      </c>
      <c r="E123" s="346">
        <f>MonthlyCF!R196</f>
        <v/>
      </c>
      <c r="F123" s="346">
        <f>MonthlyCF!S196</f>
        <v/>
      </c>
      <c r="G123" s="346">
        <f>MonthlyCF!T196</f>
        <v/>
      </c>
      <c r="H123" s="346">
        <f>MonthlyCF!U196</f>
        <v/>
      </c>
      <c r="I123" s="346">
        <f>MonthlyCF!V196</f>
        <v/>
      </c>
      <c r="J123" s="346">
        <f>MonthlyCF!W196</f>
        <v/>
      </c>
      <c r="K123" s="346">
        <f>MonthlyCF!X196</f>
        <v/>
      </c>
      <c r="L123" s="346">
        <f>MonthlyCF!Y196</f>
        <v/>
      </c>
      <c r="M123" s="346">
        <f>MonthlyCF!Z196</f>
        <v/>
      </c>
      <c r="N123" s="346">
        <f>MonthlyCF!AA196</f>
        <v/>
      </c>
      <c r="O123" s="346">
        <f>MonthlyCF!AB196</f>
        <v/>
      </c>
      <c r="P123" s="346">
        <f>MonthlyCF!AC196</f>
        <v/>
      </c>
      <c r="Q123" s="346">
        <f>MonthlyCF!AD196</f>
        <v/>
      </c>
      <c r="R123" s="346">
        <f>MonthlyCF!AE196</f>
        <v/>
      </c>
      <c r="S123" s="346">
        <f>MonthlyCF!AF196</f>
        <v/>
      </c>
      <c r="T123" s="346">
        <f>MonthlyCF!AG196</f>
        <v/>
      </c>
      <c r="U123" s="346">
        <f>MonthlyCF!AH196</f>
        <v/>
      </c>
      <c r="V123" s="346">
        <f>MonthlyCF!AI196</f>
        <v/>
      </c>
      <c r="W123" s="346">
        <f>MonthlyCF!AJ196</f>
        <v/>
      </c>
      <c r="X123" s="346">
        <f>MonthlyCF!AK196</f>
        <v/>
      </c>
      <c r="Y123" s="346">
        <f>MonthlyCF!AL196</f>
        <v/>
      </c>
      <c r="Z123" s="346">
        <f>MonthlyCF!AM196</f>
        <v/>
      </c>
      <c r="AA123" s="346">
        <f>MonthlyCF!AN196</f>
        <v/>
      </c>
      <c r="AB123" s="346">
        <f>MonthlyCF!AO196</f>
        <v/>
      </c>
      <c r="AC123" s="346">
        <f>MonthlyCF!AP196</f>
        <v/>
      </c>
      <c r="AD123" s="346">
        <f>MonthlyCF!AQ196</f>
        <v/>
      </c>
      <c r="AE123" s="346">
        <f>MonthlyCF!AR196</f>
        <v/>
      </c>
      <c r="AF123" s="346">
        <f>MonthlyCF!AS196</f>
        <v/>
      </c>
      <c r="AG123" s="346">
        <f>MonthlyCF!AT196</f>
        <v/>
      </c>
      <c r="AH123" s="346">
        <f>MonthlyCF!AU196</f>
        <v/>
      </c>
      <c r="AI123" s="346">
        <f>MonthlyCF!AV196</f>
        <v/>
      </c>
      <c r="AJ123" s="346">
        <f>MonthlyCF!AW196</f>
        <v/>
      </c>
      <c r="AK123" s="346">
        <f>MonthlyCF!AX196</f>
        <v/>
      </c>
      <c r="AL123" s="346">
        <f>MonthlyCF!AY196</f>
        <v/>
      </c>
      <c r="AM123" s="346">
        <f>MonthlyCF!AZ196</f>
        <v/>
      </c>
      <c r="AN123" s="346">
        <f>MonthlyCF!BA196</f>
        <v/>
      </c>
      <c r="AO123" s="346">
        <f>MonthlyCF!BB196</f>
        <v/>
      </c>
      <c r="AP123" s="346">
        <f>MonthlyCF!BC196</f>
        <v/>
      </c>
      <c r="AQ123" s="346">
        <f>MonthlyCF!BD196</f>
        <v/>
      </c>
      <c r="AR123" s="346">
        <f>MonthlyCF!BE196</f>
        <v/>
      </c>
      <c r="AS123" s="346">
        <f>MonthlyCF!BF196</f>
        <v/>
      </c>
      <c r="AT123" s="346">
        <f>MonthlyCF!BG196</f>
        <v/>
      </c>
      <c r="AU123" s="346">
        <f>MonthlyCF!BH196</f>
        <v/>
      </c>
      <c r="AV123" s="346">
        <f>MonthlyCF!BI196</f>
        <v/>
      </c>
      <c r="AW123" s="346">
        <f>MonthlyCF!BJ196</f>
        <v/>
      </c>
      <c r="AX123" s="346">
        <f>MonthlyCF!BK196</f>
        <v/>
      </c>
      <c r="AY123" s="346">
        <f>MonthlyCF!BL196</f>
        <v/>
      </c>
      <c r="AZ123" s="346">
        <f>MonthlyCF!BM196</f>
        <v/>
      </c>
      <c r="BA123" s="346">
        <f>MonthlyCF!BN196</f>
        <v/>
      </c>
      <c r="BB123" s="346">
        <f>MonthlyCF!BO196</f>
        <v/>
      </c>
      <c r="BC123" s="346">
        <f>MonthlyCF!BP196</f>
        <v/>
      </c>
      <c r="BD123" s="346">
        <f>MonthlyCF!BQ196</f>
        <v/>
      </c>
      <c r="BE123" s="346">
        <f>MonthlyCF!BR196</f>
        <v/>
      </c>
      <c r="BF123" s="346">
        <f>MonthlyCF!BS196</f>
        <v/>
      </c>
      <c r="BG123" s="346">
        <f>MonthlyCF!BT196</f>
        <v/>
      </c>
      <c r="BH123" s="346">
        <f>MonthlyCF!BU196</f>
        <v/>
      </c>
      <c r="BI123" s="346">
        <f>MonthlyCF!BV196</f>
        <v/>
      </c>
      <c r="BJ123" s="346">
        <f>MonthlyCF!BW196</f>
        <v/>
      </c>
      <c r="BK123" s="346">
        <f>MonthlyCF!BX196</f>
        <v/>
      </c>
      <c r="BL123" s="346">
        <f>MonthlyCF!BY196</f>
        <v/>
      </c>
      <c r="BM123" s="346">
        <f>MonthlyCF!BZ196</f>
        <v/>
      </c>
      <c r="BN123" s="346">
        <f>MonthlyCF!CA196</f>
        <v/>
      </c>
      <c r="BO123" s="346">
        <f>MonthlyCF!CB196</f>
        <v/>
      </c>
      <c r="BP123" s="346">
        <f>MonthlyCF!CC196</f>
        <v/>
      </c>
      <c r="BQ123" s="346">
        <f>MonthlyCF!CD196</f>
        <v/>
      </c>
      <c r="BR123" s="346">
        <f>MonthlyCF!CE196</f>
        <v/>
      </c>
      <c r="BS123" s="346">
        <f>MonthlyCF!CF196</f>
        <v/>
      </c>
      <c r="BT123" s="346">
        <f>MonthlyCF!CG196</f>
        <v/>
      </c>
      <c r="BU123" s="346">
        <f>MonthlyCF!CH196</f>
        <v/>
      </c>
      <c r="BV123" s="346">
        <f>MonthlyCF!CI196</f>
        <v/>
      </c>
      <c r="BW123" s="346">
        <f>MonthlyCF!CJ196</f>
        <v/>
      </c>
      <c r="BX123" s="346">
        <f>MonthlyCF!CK196</f>
        <v/>
      </c>
      <c r="BY123" s="346">
        <f>MonthlyCF!CL196</f>
        <v/>
      </c>
      <c r="BZ123" s="346">
        <f>MonthlyCF!CM196</f>
        <v/>
      </c>
      <c r="CA123" s="346">
        <f>MonthlyCF!CN196</f>
        <v/>
      </c>
      <c r="CB123" s="346">
        <f>MonthlyCF!CO196</f>
        <v/>
      </c>
      <c r="CC123" s="346">
        <f>MonthlyCF!CP196</f>
        <v/>
      </c>
      <c r="CD123" s="346">
        <f>MonthlyCF!CQ196</f>
        <v/>
      </c>
      <c r="CE123" s="346">
        <f>MonthlyCF!CR196</f>
        <v/>
      </c>
      <c r="CF123" s="346">
        <f>MonthlyCF!CS196</f>
        <v/>
      </c>
      <c r="CG123" s="346">
        <f>MonthlyCF!CT196</f>
        <v/>
      </c>
      <c r="CH123" s="346">
        <f>MonthlyCF!CU196</f>
        <v/>
      </c>
      <c r="CI123" s="346">
        <f>MonthlyCF!CV196</f>
        <v/>
      </c>
      <c r="CJ123" s="346">
        <f>MonthlyCF!CW196</f>
        <v/>
      </c>
      <c r="CK123" s="346">
        <f>MonthlyCF!CX196</f>
        <v/>
      </c>
      <c r="CL123" s="346">
        <f>MonthlyCF!CY196</f>
        <v/>
      </c>
      <c r="CM123" s="346">
        <f>MonthlyCF!CZ196</f>
        <v/>
      </c>
      <c r="CN123" s="346">
        <f>MonthlyCF!DA196</f>
        <v/>
      </c>
      <c r="CO123" s="346">
        <f>MonthlyCF!DB196</f>
        <v/>
      </c>
      <c r="CP123" s="346">
        <f>MonthlyCF!DC196</f>
        <v/>
      </c>
      <c r="CQ123" s="346">
        <f>MonthlyCF!DD196</f>
        <v/>
      </c>
      <c r="CR123" s="346">
        <f>MonthlyCF!DE196</f>
        <v/>
      </c>
      <c r="CS123" s="346">
        <f>MonthlyCF!DF196</f>
        <v/>
      </c>
      <c r="CT123" s="346">
        <f>MonthlyCF!DG196</f>
        <v/>
      </c>
      <c r="CU123" s="346">
        <f>MonthlyCF!DH196</f>
        <v/>
      </c>
      <c r="CV123" s="346">
        <f>MonthlyCF!DI196</f>
        <v/>
      </c>
      <c r="CW123" s="346">
        <f>MonthlyCF!DJ196</f>
        <v/>
      </c>
      <c r="CX123" s="346">
        <f>MonthlyCF!DK196</f>
        <v/>
      </c>
      <c r="CY123" s="346">
        <f>MonthlyCF!DL196</f>
        <v/>
      </c>
      <c r="CZ123" s="346">
        <f>MonthlyCF!DM196</f>
        <v/>
      </c>
      <c r="DA123" s="346">
        <f>MonthlyCF!DN196</f>
        <v/>
      </c>
      <c r="DB123" s="346">
        <f>MonthlyCF!DO196</f>
        <v/>
      </c>
      <c r="DC123" s="346">
        <f>MonthlyCF!DP196</f>
        <v/>
      </c>
      <c r="DD123" s="346">
        <f>MonthlyCF!DQ196</f>
        <v/>
      </c>
      <c r="DE123" s="346">
        <f>MonthlyCF!DR196</f>
        <v/>
      </c>
      <c r="DF123" s="346">
        <f>MonthlyCF!DS196</f>
        <v/>
      </c>
      <c r="DG123" s="346">
        <f>MonthlyCF!DT196</f>
        <v/>
      </c>
      <c r="DH123" s="346">
        <f>MonthlyCF!DU196</f>
        <v/>
      </c>
      <c r="DI123" s="346">
        <f>MonthlyCF!DV196</f>
        <v/>
      </c>
      <c r="DJ123" s="346">
        <f>MonthlyCF!DW196</f>
        <v/>
      </c>
      <c r="DK123" s="346">
        <f>MonthlyCF!DX196</f>
        <v/>
      </c>
      <c r="DL123" s="346">
        <f>MonthlyCF!DY196</f>
        <v/>
      </c>
      <c r="DM123" s="346">
        <f>MonthlyCF!DZ196</f>
        <v/>
      </c>
      <c r="DN123" s="346">
        <f>MonthlyCF!EA196</f>
        <v/>
      </c>
      <c r="DO123" s="346">
        <f>MonthlyCF!EB196</f>
        <v/>
      </c>
      <c r="DP123" s="346">
        <f>MonthlyCF!EC196</f>
        <v/>
      </c>
      <c r="DQ123" s="346">
        <f>MonthlyCF!ED196</f>
        <v/>
      </c>
      <c r="DR123" s="346">
        <f>MonthlyCF!EE196</f>
        <v/>
      </c>
      <c r="DS123" s="346">
        <f>MonthlyCF!EF196</f>
        <v/>
      </c>
      <c r="DT123" s="346">
        <f>MonthlyCF!EG196</f>
        <v/>
      </c>
      <c r="DU123" s="346">
        <f>MonthlyCF!EH196</f>
        <v/>
      </c>
      <c r="DV123" s="346">
        <f>MonthlyCF!EI196</f>
        <v/>
      </c>
      <c r="DW123" s="346">
        <f>MonthlyCF!EJ196</f>
        <v/>
      </c>
      <c r="DX123" s="346">
        <f>MonthlyCF!EK196</f>
        <v/>
      </c>
      <c r="DY123" s="346">
        <f>MonthlyCF!EL196</f>
        <v/>
      </c>
      <c r="DZ123" s="346">
        <f>MonthlyCF!EM196</f>
        <v/>
      </c>
      <c r="EA123" s="346">
        <f>MonthlyCF!EN196</f>
        <v/>
      </c>
      <c r="EB123" s="346">
        <f>MonthlyCF!EO196</f>
        <v/>
      </c>
      <c r="EC123" s="346">
        <f>MonthlyCF!EP196</f>
        <v/>
      </c>
      <c r="ED123" s="346">
        <f>MonthlyCF!EQ196</f>
        <v/>
      </c>
      <c r="EE123" s="346">
        <f>MonthlyCF!ER196</f>
        <v/>
      </c>
      <c r="EF123" s="346">
        <f>MonthlyCF!ES196</f>
        <v/>
      </c>
      <c r="EG123" s="346">
        <f>MonthlyCF!ET196</f>
        <v/>
      </c>
      <c r="EH123" s="346">
        <f>MonthlyCF!EU196</f>
        <v/>
      </c>
      <c r="EI123" s="346">
        <f>MonthlyCF!EV196</f>
        <v/>
      </c>
      <c r="EJ123" s="346">
        <f>MonthlyCF!EW196</f>
        <v/>
      </c>
      <c r="EK123" s="346">
        <f>MonthlyCF!EX196</f>
        <v/>
      </c>
      <c r="EL123" s="346">
        <f>MonthlyCF!EY196</f>
        <v/>
      </c>
      <c r="EM123" s="346">
        <f>MonthlyCF!EZ196</f>
        <v/>
      </c>
      <c r="EN123" s="346">
        <f>MonthlyCF!FA196</f>
        <v/>
      </c>
      <c r="EO123" s="346">
        <f>MonthlyCF!FB196</f>
        <v/>
      </c>
      <c r="EP123" s="346">
        <f>MonthlyCF!FC196</f>
        <v/>
      </c>
      <c r="EQ123" s="346">
        <f>MonthlyCF!FD196</f>
        <v/>
      </c>
      <c r="ER123" s="346">
        <f>MonthlyCF!FE196</f>
        <v/>
      </c>
      <c r="ES123" s="346">
        <f>MonthlyCF!FF196</f>
        <v/>
      </c>
      <c r="ET123" s="346">
        <f>MonthlyCF!FG196</f>
        <v/>
      </c>
      <c r="EU123" s="346">
        <f>MonthlyCF!FH196</f>
        <v/>
      </c>
      <c r="EV123" s="346">
        <f>MonthlyCF!FI196</f>
        <v/>
      </c>
      <c r="EW123" s="346">
        <f>MonthlyCF!FJ196</f>
        <v/>
      </c>
      <c r="EX123" s="346">
        <f>MonthlyCF!FK196</f>
        <v/>
      </c>
      <c r="EY123" s="346">
        <f>MonthlyCF!FL196</f>
        <v/>
      </c>
      <c r="EZ123" s="346">
        <f>MonthlyCF!FM196</f>
        <v/>
      </c>
      <c r="FA123" s="346">
        <f>MonthlyCF!FN196</f>
        <v/>
      </c>
      <c r="FB123" s="346">
        <f>MonthlyCF!FO196</f>
        <v/>
      </c>
      <c r="FC123" s="346">
        <f>MonthlyCF!FP196</f>
        <v/>
      </c>
      <c r="FD123" s="346">
        <f>MonthlyCF!FQ196</f>
        <v/>
      </c>
      <c r="FE123" s="346">
        <f>MonthlyCF!FR196</f>
        <v/>
      </c>
      <c r="FF123" s="346">
        <f>MonthlyCF!FS196</f>
        <v/>
      </c>
      <c r="FG123" s="346">
        <f>MonthlyCF!FT196</f>
        <v/>
      </c>
      <c r="FH123" s="346">
        <f>MonthlyCF!FU196</f>
        <v/>
      </c>
      <c r="FI123" s="346">
        <f>MonthlyCF!FV196</f>
        <v/>
      </c>
      <c r="FJ123" s="346">
        <f>MonthlyCF!FW196</f>
        <v/>
      </c>
      <c r="FK123" s="346">
        <f>MonthlyCF!FX196</f>
        <v/>
      </c>
      <c r="FL123" s="346">
        <f>MonthlyCF!FY196</f>
        <v/>
      </c>
      <c r="FM123" s="346">
        <f>MonthlyCF!FZ196</f>
        <v/>
      </c>
      <c r="FN123" s="346">
        <f>MonthlyCF!GA196</f>
        <v/>
      </c>
      <c r="FO123" s="346">
        <f>MonthlyCF!GB196</f>
        <v/>
      </c>
      <c r="FP123" s="346">
        <f>MonthlyCF!GC196</f>
        <v/>
      </c>
      <c r="FQ123" s="346">
        <f>MonthlyCF!GD196</f>
        <v/>
      </c>
      <c r="FR123" s="346">
        <f>MonthlyCF!GE196</f>
        <v/>
      </c>
      <c r="FS123" s="346">
        <f>MonthlyCF!GF196</f>
        <v/>
      </c>
      <c r="FT123" s="346">
        <f>MonthlyCF!GG196</f>
        <v/>
      </c>
      <c r="FU123" s="346">
        <f>MonthlyCF!GH196</f>
        <v/>
      </c>
      <c r="FV123" s="346">
        <f>MonthlyCF!GI196</f>
        <v/>
      </c>
      <c r="FW123" s="346">
        <f>MonthlyCF!GJ196</f>
        <v/>
      </c>
      <c r="FX123" s="346">
        <f>MonthlyCF!GK196</f>
        <v/>
      </c>
      <c r="FY123" s="346">
        <f>MonthlyCF!GL196</f>
        <v/>
      </c>
      <c r="FZ123" s="346">
        <f>MonthlyCF!GM196</f>
        <v/>
      </c>
      <c r="GA123" s="346">
        <f>MonthlyCF!GN196</f>
        <v/>
      </c>
    </row>
    <row r="124" hidden="1">
      <c r="B124" s="346">
        <f>"Mezz Debt - "&amp;TEXT(SUM(C124:GA124),"$#,###.0,,")&amp;" MM"</f>
        <v/>
      </c>
      <c r="C124" s="346">
        <f>MonthlyCF!P201+MonthlyCF!P211+MonthlyCF!P212</f>
        <v/>
      </c>
      <c r="D124" s="346">
        <f>MonthlyCF!Q201+MonthlyCF!Q211+MonthlyCF!Q212</f>
        <v/>
      </c>
      <c r="E124" s="346">
        <f>MonthlyCF!R201+MonthlyCF!R211+MonthlyCF!R212</f>
        <v/>
      </c>
      <c r="F124" s="346">
        <f>MonthlyCF!S201+MonthlyCF!S211+MonthlyCF!S212</f>
        <v/>
      </c>
      <c r="G124" s="346">
        <f>MonthlyCF!T201+MonthlyCF!T211+MonthlyCF!T212</f>
        <v/>
      </c>
      <c r="H124" s="346">
        <f>MonthlyCF!U201+MonthlyCF!U211+MonthlyCF!U212</f>
        <v/>
      </c>
      <c r="I124" s="346">
        <f>MonthlyCF!V201+MonthlyCF!V211+MonthlyCF!V212</f>
        <v/>
      </c>
      <c r="J124" s="346">
        <f>MonthlyCF!W201+MonthlyCF!W211+MonthlyCF!W212</f>
        <v/>
      </c>
      <c r="K124" s="346">
        <f>MonthlyCF!X201+MonthlyCF!X211+MonthlyCF!X212</f>
        <v/>
      </c>
      <c r="L124" s="346">
        <f>MonthlyCF!Y201+MonthlyCF!Y211+MonthlyCF!Y212</f>
        <v/>
      </c>
      <c r="M124" s="346">
        <f>MonthlyCF!Z201+MonthlyCF!Z211+MonthlyCF!Z212</f>
        <v/>
      </c>
      <c r="N124" s="346">
        <f>MonthlyCF!AA201+MonthlyCF!AA211+MonthlyCF!AA212</f>
        <v/>
      </c>
      <c r="O124" s="346">
        <f>MonthlyCF!AB201+MonthlyCF!AB211+MonthlyCF!AB212</f>
        <v/>
      </c>
      <c r="P124" s="346">
        <f>MonthlyCF!AC201+MonthlyCF!AC211+MonthlyCF!AC212</f>
        <v/>
      </c>
      <c r="Q124" s="346">
        <f>MonthlyCF!AD201+MonthlyCF!AD211+MonthlyCF!AD212</f>
        <v/>
      </c>
      <c r="R124" s="346">
        <f>MonthlyCF!AE201+MonthlyCF!AE211+MonthlyCF!AE212</f>
        <v/>
      </c>
      <c r="S124" s="346">
        <f>MonthlyCF!AF201+MonthlyCF!AF211+MonthlyCF!AF212</f>
        <v/>
      </c>
      <c r="T124" s="346">
        <f>MonthlyCF!AG201+MonthlyCF!AG211+MonthlyCF!AG212</f>
        <v/>
      </c>
      <c r="U124" s="346">
        <f>MonthlyCF!AH201+MonthlyCF!AH211+MonthlyCF!AH212</f>
        <v/>
      </c>
      <c r="V124" s="346">
        <f>MonthlyCF!AI201+MonthlyCF!AI211+MonthlyCF!AI212</f>
        <v/>
      </c>
      <c r="W124" s="346">
        <f>MonthlyCF!AJ201+MonthlyCF!AJ211+MonthlyCF!AJ212</f>
        <v/>
      </c>
      <c r="X124" s="346">
        <f>MonthlyCF!AK201+MonthlyCF!AK211+MonthlyCF!AK212</f>
        <v/>
      </c>
      <c r="Y124" s="346">
        <f>MonthlyCF!AL201+MonthlyCF!AL211+MonthlyCF!AL212</f>
        <v/>
      </c>
      <c r="Z124" s="346">
        <f>MonthlyCF!AM201+MonthlyCF!AM211+MonthlyCF!AM212</f>
        <v/>
      </c>
      <c r="AA124" s="346">
        <f>MonthlyCF!AN201+MonthlyCF!AN211+MonthlyCF!AN212</f>
        <v/>
      </c>
      <c r="AB124" s="346">
        <f>MonthlyCF!AO201+MonthlyCF!AO211+MonthlyCF!AO212</f>
        <v/>
      </c>
      <c r="AC124" s="346">
        <f>MonthlyCF!AP201+MonthlyCF!AP211+MonthlyCF!AP212</f>
        <v/>
      </c>
      <c r="AD124" s="346">
        <f>MonthlyCF!AQ201+MonthlyCF!AQ211+MonthlyCF!AQ212</f>
        <v/>
      </c>
      <c r="AE124" s="346">
        <f>MonthlyCF!AR201+MonthlyCF!AR211+MonthlyCF!AR212</f>
        <v/>
      </c>
      <c r="AF124" s="346">
        <f>MonthlyCF!AS201+MonthlyCF!AS211+MonthlyCF!AS212</f>
        <v/>
      </c>
      <c r="AG124" s="346">
        <f>MonthlyCF!AT201+MonthlyCF!AT211+MonthlyCF!AT212</f>
        <v/>
      </c>
      <c r="AH124" s="346">
        <f>MonthlyCF!AU201+MonthlyCF!AU211+MonthlyCF!AU212</f>
        <v/>
      </c>
      <c r="AI124" s="346">
        <f>MonthlyCF!AV201+MonthlyCF!AV211+MonthlyCF!AV212</f>
        <v/>
      </c>
      <c r="AJ124" s="346">
        <f>MonthlyCF!AW201+MonthlyCF!AW211+MonthlyCF!AW212</f>
        <v/>
      </c>
      <c r="AK124" s="346">
        <f>MonthlyCF!AX201+MonthlyCF!AX211+MonthlyCF!AX212</f>
        <v/>
      </c>
      <c r="AL124" s="346">
        <f>MonthlyCF!AY201+MonthlyCF!AY211+MonthlyCF!AY212</f>
        <v/>
      </c>
      <c r="AM124" s="346">
        <f>MonthlyCF!AZ201+MonthlyCF!AZ211+MonthlyCF!AZ212</f>
        <v/>
      </c>
      <c r="AN124" s="346">
        <f>MonthlyCF!BA201+MonthlyCF!BA211+MonthlyCF!BA212</f>
        <v/>
      </c>
      <c r="AO124" s="346">
        <f>MonthlyCF!BB201+MonthlyCF!BB211+MonthlyCF!BB212</f>
        <v/>
      </c>
      <c r="AP124" s="346">
        <f>MonthlyCF!BC201+MonthlyCF!BC211+MonthlyCF!BC212</f>
        <v/>
      </c>
      <c r="AQ124" s="346">
        <f>MonthlyCF!BD201+MonthlyCF!BD211+MonthlyCF!BD212</f>
        <v/>
      </c>
      <c r="AR124" s="346">
        <f>MonthlyCF!BE201+MonthlyCF!BE211+MonthlyCF!BE212</f>
        <v/>
      </c>
      <c r="AS124" s="346">
        <f>MonthlyCF!BF201+MonthlyCF!BF211+MonthlyCF!BF212</f>
        <v/>
      </c>
      <c r="AT124" s="346">
        <f>MonthlyCF!BG201+MonthlyCF!BG211+MonthlyCF!BG212</f>
        <v/>
      </c>
      <c r="AU124" s="346">
        <f>MonthlyCF!BH201+MonthlyCF!BH211+MonthlyCF!BH212</f>
        <v/>
      </c>
      <c r="AV124" s="346">
        <f>MonthlyCF!BI201+MonthlyCF!BI211+MonthlyCF!BI212</f>
        <v/>
      </c>
      <c r="AW124" s="346">
        <f>MonthlyCF!BJ201+MonthlyCF!BJ211+MonthlyCF!BJ212</f>
        <v/>
      </c>
      <c r="AX124" s="346">
        <f>MonthlyCF!BK201+MonthlyCF!BK211+MonthlyCF!BK212</f>
        <v/>
      </c>
      <c r="AY124" s="346">
        <f>MonthlyCF!BL201+MonthlyCF!BL211+MonthlyCF!BL212</f>
        <v/>
      </c>
      <c r="AZ124" s="346">
        <f>MonthlyCF!BM201+MonthlyCF!BM211+MonthlyCF!BM212</f>
        <v/>
      </c>
      <c r="BA124" s="346">
        <f>MonthlyCF!BN201+MonthlyCF!BN211+MonthlyCF!BN212</f>
        <v/>
      </c>
      <c r="BB124" s="346">
        <f>MonthlyCF!BO201+MonthlyCF!BO211+MonthlyCF!BO212</f>
        <v/>
      </c>
      <c r="BC124" s="346">
        <f>MonthlyCF!BP201+MonthlyCF!BP211+MonthlyCF!BP212</f>
        <v/>
      </c>
      <c r="BD124" s="346">
        <f>MonthlyCF!BQ201+MonthlyCF!BQ211+MonthlyCF!BQ212</f>
        <v/>
      </c>
      <c r="BE124" s="346">
        <f>MonthlyCF!BR201+MonthlyCF!BR211+MonthlyCF!BR212</f>
        <v/>
      </c>
      <c r="BF124" s="346">
        <f>MonthlyCF!BS201+MonthlyCF!BS211+MonthlyCF!BS212</f>
        <v/>
      </c>
      <c r="BG124" s="346">
        <f>MonthlyCF!BT201+MonthlyCF!BT211+MonthlyCF!BT212</f>
        <v/>
      </c>
      <c r="BH124" s="346">
        <f>MonthlyCF!BU201+MonthlyCF!BU211+MonthlyCF!BU212</f>
        <v/>
      </c>
      <c r="BI124" s="346">
        <f>MonthlyCF!BV201+MonthlyCF!BV211+MonthlyCF!BV212</f>
        <v/>
      </c>
      <c r="BJ124" s="346">
        <f>MonthlyCF!BW201+MonthlyCF!BW211+MonthlyCF!BW212</f>
        <v/>
      </c>
      <c r="BK124" s="346">
        <f>MonthlyCF!BX201+MonthlyCF!BX211+MonthlyCF!BX212</f>
        <v/>
      </c>
      <c r="BL124" s="346">
        <f>MonthlyCF!BY201+MonthlyCF!BY211+MonthlyCF!BY212</f>
        <v/>
      </c>
      <c r="BM124" s="346">
        <f>MonthlyCF!BZ201+MonthlyCF!BZ211+MonthlyCF!BZ212</f>
        <v/>
      </c>
      <c r="BN124" s="346">
        <f>MonthlyCF!CA201+MonthlyCF!CA211+MonthlyCF!CA212</f>
        <v/>
      </c>
      <c r="BO124" s="346">
        <f>MonthlyCF!CB201+MonthlyCF!CB211+MonthlyCF!CB212</f>
        <v/>
      </c>
      <c r="BP124" s="346">
        <f>MonthlyCF!CC201+MonthlyCF!CC211+MonthlyCF!CC212</f>
        <v/>
      </c>
      <c r="BQ124" s="346">
        <f>MonthlyCF!CD201+MonthlyCF!CD211+MonthlyCF!CD212</f>
        <v/>
      </c>
      <c r="BR124" s="346">
        <f>MonthlyCF!CE201+MonthlyCF!CE211+MonthlyCF!CE212</f>
        <v/>
      </c>
      <c r="BS124" s="346">
        <f>MonthlyCF!CF201+MonthlyCF!CF211+MonthlyCF!CF212</f>
        <v/>
      </c>
      <c r="BT124" s="346">
        <f>MonthlyCF!CG201+MonthlyCF!CG211+MonthlyCF!CG212</f>
        <v/>
      </c>
      <c r="BU124" s="346">
        <f>MonthlyCF!CH201+MonthlyCF!CH211+MonthlyCF!CH212</f>
        <v/>
      </c>
      <c r="BV124" s="346">
        <f>MonthlyCF!CI201+MonthlyCF!CI211+MonthlyCF!CI212</f>
        <v/>
      </c>
      <c r="BW124" s="346">
        <f>MonthlyCF!CJ201+MonthlyCF!CJ211+MonthlyCF!CJ212</f>
        <v/>
      </c>
      <c r="BX124" s="346">
        <f>MonthlyCF!CK201+MonthlyCF!CK211+MonthlyCF!CK212</f>
        <v/>
      </c>
      <c r="BY124" s="346">
        <f>MonthlyCF!CL201+MonthlyCF!CL211+MonthlyCF!CL212</f>
        <v/>
      </c>
      <c r="BZ124" s="346">
        <f>MonthlyCF!CM201+MonthlyCF!CM211+MonthlyCF!CM212</f>
        <v/>
      </c>
      <c r="CA124" s="346">
        <f>MonthlyCF!CN201+MonthlyCF!CN211+MonthlyCF!CN212</f>
        <v/>
      </c>
      <c r="CB124" s="346">
        <f>MonthlyCF!CO201+MonthlyCF!CO211+MonthlyCF!CO212</f>
        <v/>
      </c>
      <c r="CC124" s="346">
        <f>MonthlyCF!CP201+MonthlyCF!CP211+MonthlyCF!CP212</f>
        <v/>
      </c>
      <c r="CD124" s="346">
        <f>MonthlyCF!CQ201+MonthlyCF!CQ211+MonthlyCF!CQ212</f>
        <v/>
      </c>
      <c r="CE124" s="346">
        <f>MonthlyCF!CR201+MonthlyCF!CR211+MonthlyCF!CR212</f>
        <v/>
      </c>
      <c r="CF124" s="346">
        <f>MonthlyCF!CS201+MonthlyCF!CS211+MonthlyCF!CS212</f>
        <v/>
      </c>
      <c r="CG124" s="346">
        <f>MonthlyCF!CT201+MonthlyCF!CT211+MonthlyCF!CT212</f>
        <v/>
      </c>
      <c r="CH124" s="346">
        <f>MonthlyCF!CU201+MonthlyCF!CU211+MonthlyCF!CU212</f>
        <v/>
      </c>
      <c r="CI124" s="346">
        <f>MonthlyCF!CV201+MonthlyCF!CV211+MonthlyCF!CV212</f>
        <v/>
      </c>
      <c r="CJ124" s="346">
        <f>MonthlyCF!CW201+MonthlyCF!CW211+MonthlyCF!CW212</f>
        <v/>
      </c>
      <c r="CK124" s="346">
        <f>MonthlyCF!CX201+MonthlyCF!CX211+MonthlyCF!CX212</f>
        <v/>
      </c>
      <c r="CL124" s="346">
        <f>MonthlyCF!CY201+MonthlyCF!CY211+MonthlyCF!CY212</f>
        <v/>
      </c>
      <c r="CM124" s="346">
        <f>MonthlyCF!CZ201+MonthlyCF!CZ211+MonthlyCF!CZ212</f>
        <v/>
      </c>
      <c r="CN124" s="346">
        <f>MonthlyCF!DA201+MonthlyCF!DA211+MonthlyCF!DA212</f>
        <v/>
      </c>
      <c r="CO124" s="346">
        <f>MonthlyCF!DB201+MonthlyCF!DB211+MonthlyCF!DB212</f>
        <v/>
      </c>
      <c r="CP124" s="346">
        <f>MonthlyCF!DC201+MonthlyCF!DC211+MonthlyCF!DC212</f>
        <v/>
      </c>
      <c r="CQ124" s="346">
        <f>MonthlyCF!DD201+MonthlyCF!DD211+MonthlyCF!DD212</f>
        <v/>
      </c>
      <c r="CR124" s="346">
        <f>MonthlyCF!DE201+MonthlyCF!DE211+MonthlyCF!DE212</f>
        <v/>
      </c>
      <c r="CS124" s="346">
        <f>MonthlyCF!DF201+MonthlyCF!DF211+MonthlyCF!DF212</f>
        <v/>
      </c>
      <c r="CT124" s="346">
        <f>MonthlyCF!DG201+MonthlyCF!DG211+MonthlyCF!DG212</f>
        <v/>
      </c>
      <c r="CU124" s="346">
        <f>MonthlyCF!DH201+MonthlyCF!DH211+MonthlyCF!DH212</f>
        <v/>
      </c>
      <c r="CV124" s="346">
        <f>MonthlyCF!DI201+MonthlyCF!DI211+MonthlyCF!DI212</f>
        <v/>
      </c>
      <c r="CW124" s="346">
        <f>MonthlyCF!DJ201+MonthlyCF!DJ211+MonthlyCF!DJ212</f>
        <v/>
      </c>
      <c r="CX124" s="346">
        <f>MonthlyCF!DK201+MonthlyCF!DK211+MonthlyCF!DK212</f>
        <v/>
      </c>
      <c r="CY124" s="346">
        <f>MonthlyCF!DL201+MonthlyCF!DL211+MonthlyCF!DL212</f>
        <v/>
      </c>
      <c r="CZ124" s="346">
        <f>MonthlyCF!DM201+MonthlyCF!DM211+MonthlyCF!DM212</f>
        <v/>
      </c>
      <c r="DA124" s="346">
        <f>MonthlyCF!DN201+MonthlyCF!DN211+MonthlyCF!DN212</f>
        <v/>
      </c>
      <c r="DB124" s="346">
        <f>MonthlyCF!DO201+MonthlyCF!DO211+MonthlyCF!DO212</f>
        <v/>
      </c>
      <c r="DC124" s="346">
        <f>MonthlyCF!DP201+MonthlyCF!DP211+MonthlyCF!DP212</f>
        <v/>
      </c>
      <c r="DD124" s="346">
        <f>MonthlyCF!DQ201+MonthlyCF!DQ211+MonthlyCF!DQ212</f>
        <v/>
      </c>
      <c r="DE124" s="346">
        <f>MonthlyCF!DR201+MonthlyCF!DR211+MonthlyCF!DR212</f>
        <v/>
      </c>
      <c r="DF124" s="346">
        <f>MonthlyCF!DS201+MonthlyCF!DS211+MonthlyCF!DS212</f>
        <v/>
      </c>
      <c r="DG124" s="346">
        <f>MonthlyCF!DT201+MonthlyCF!DT211+MonthlyCF!DT212</f>
        <v/>
      </c>
      <c r="DH124" s="346">
        <f>MonthlyCF!DU201+MonthlyCF!DU211+MonthlyCF!DU212</f>
        <v/>
      </c>
      <c r="DI124" s="346">
        <f>MonthlyCF!DV201+MonthlyCF!DV211+MonthlyCF!DV212</f>
        <v/>
      </c>
      <c r="DJ124" s="346">
        <f>MonthlyCF!DW201+MonthlyCF!DW211+MonthlyCF!DW212</f>
        <v/>
      </c>
      <c r="DK124" s="346">
        <f>MonthlyCF!DX201+MonthlyCF!DX211+MonthlyCF!DX212</f>
        <v/>
      </c>
      <c r="DL124" s="346">
        <f>MonthlyCF!DY201+MonthlyCF!DY211+MonthlyCF!DY212</f>
        <v/>
      </c>
      <c r="DM124" s="346">
        <f>MonthlyCF!DZ201+MonthlyCF!DZ211+MonthlyCF!DZ212</f>
        <v/>
      </c>
      <c r="DN124" s="346">
        <f>MonthlyCF!EA201+MonthlyCF!EA211+MonthlyCF!EA212</f>
        <v/>
      </c>
      <c r="DO124" s="346">
        <f>MonthlyCF!EB201+MonthlyCF!EB211+MonthlyCF!EB212</f>
        <v/>
      </c>
      <c r="DP124" s="346">
        <f>MonthlyCF!EC201+MonthlyCF!EC211+MonthlyCF!EC212</f>
        <v/>
      </c>
      <c r="DQ124" s="346">
        <f>MonthlyCF!ED201+MonthlyCF!ED211+MonthlyCF!ED212</f>
        <v/>
      </c>
      <c r="DR124" s="346">
        <f>MonthlyCF!EE201+MonthlyCF!EE211+MonthlyCF!EE212</f>
        <v/>
      </c>
      <c r="DS124" s="346">
        <f>MonthlyCF!EF201+MonthlyCF!EF211+MonthlyCF!EF212</f>
        <v/>
      </c>
      <c r="DT124" s="346">
        <f>MonthlyCF!EG201+MonthlyCF!EG211+MonthlyCF!EG212</f>
        <v/>
      </c>
      <c r="DU124" s="346">
        <f>MonthlyCF!EH201+MonthlyCF!EH211+MonthlyCF!EH212</f>
        <v/>
      </c>
      <c r="DV124" s="346">
        <f>MonthlyCF!EI201+MonthlyCF!EI211+MonthlyCF!EI212</f>
        <v/>
      </c>
      <c r="DW124" s="346">
        <f>MonthlyCF!EJ201+MonthlyCF!EJ211+MonthlyCF!EJ212</f>
        <v/>
      </c>
      <c r="DX124" s="346">
        <f>MonthlyCF!EK201+MonthlyCF!EK211+MonthlyCF!EK212</f>
        <v/>
      </c>
      <c r="DY124" s="346">
        <f>MonthlyCF!EL201+MonthlyCF!EL211+MonthlyCF!EL212</f>
        <v/>
      </c>
      <c r="DZ124" s="346">
        <f>MonthlyCF!EM201+MonthlyCF!EM211+MonthlyCF!EM212</f>
        <v/>
      </c>
      <c r="EA124" s="346">
        <f>MonthlyCF!EN201+MonthlyCF!EN211+MonthlyCF!EN212</f>
        <v/>
      </c>
      <c r="EB124" s="346">
        <f>MonthlyCF!EO201+MonthlyCF!EO211+MonthlyCF!EO212</f>
        <v/>
      </c>
      <c r="EC124" s="346">
        <f>MonthlyCF!EP201+MonthlyCF!EP211+MonthlyCF!EP212</f>
        <v/>
      </c>
      <c r="ED124" s="346">
        <f>MonthlyCF!EQ201+MonthlyCF!EQ211+MonthlyCF!EQ212</f>
        <v/>
      </c>
      <c r="EE124" s="346">
        <f>MonthlyCF!ER201+MonthlyCF!ER211+MonthlyCF!ER212</f>
        <v/>
      </c>
      <c r="EF124" s="346">
        <f>MonthlyCF!ES201+MonthlyCF!ES211+MonthlyCF!ES212</f>
        <v/>
      </c>
      <c r="EG124" s="346">
        <f>MonthlyCF!ET201+MonthlyCF!ET211+MonthlyCF!ET212</f>
        <v/>
      </c>
      <c r="EH124" s="346">
        <f>MonthlyCF!EU201+MonthlyCF!EU211+MonthlyCF!EU212</f>
        <v/>
      </c>
      <c r="EI124" s="346">
        <f>MonthlyCF!EV201+MonthlyCF!EV211+MonthlyCF!EV212</f>
        <v/>
      </c>
      <c r="EJ124" s="346">
        <f>MonthlyCF!EW201+MonthlyCF!EW211+MonthlyCF!EW212</f>
        <v/>
      </c>
      <c r="EK124" s="346">
        <f>MonthlyCF!EX201+MonthlyCF!EX211+MonthlyCF!EX212</f>
        <v/>
      </c>
      <c r="EL124" s="346">
        <f>MonthlyCF!EY201+MonthlyCF!EY211+MonthlyCF!EY212</f>
        <v/>
      </c>
      <c r="EM124" s="346">
        <f>MonthlyCF!EZ201+MonthlyCF!EZ211+MonthlyCF!EZ212</f>
        <v/>
      </c>
      <c r="EN124" s="346">
        <f>MonthlyCF!FA201+MonthlyCF!FA211+MonthlyCF!FA212</f>
        <v/>
      </c>
      <c r="EO124" s="346">
        <f>MonthlyCF!FB201+MonthlyCF!FB211+MonthlyCF!FB212</f>
        <v/>
      </c>
      <c r="EP124" s="346">
        <f>MonthlyCF!FC201+MonthlyCF!FC211+MonthlyCF!FC212</f>
        <v/>
      </c>
      <c r="EQ124" s="346">
        <f>MonthlyCF!FD201+MonthlyCF!FD211+MonthlyCF!FD212</f>
        <v/>
      </c>
      <c r="ER124" s="346">
        <f>MonthlyCF!FE201+MonthlyCF!FE211+MonthlyCF!FE212</f>
        <v/>
      </c>
      <c r="ES124" s="346">
        <f>MonthlyCF!FF201+MonthlyCF!FF211+MonthlyCF!FF212</f>
        <v/>
      </c>
      <c r="ET124" s="346">
        <f>MonthlyCF!FG201+MonthlyCF!FG211+MonthlyCF!FG212</f>
        <v/>
      </c>
      <c r="EU124" s="346">
        <f>MonthlyCF!FH201+MonthlyCF!FH211+MonthlyCF!FH212</f>
        <v/>
      </c>
      <c r="EV124" s="346">
        <f>MonthlyCF!FI201+MonthlyCF!FI211+MonthlyCF!FI212</f>
        <v/>
      </c>
      <c r="EW124" s="346">
        <f>MonthlyCF!FJ201+MonthlyCF!FJ211+MonthlyCF!FJ212</f>
        <v/>
      </c>
      <c r="EX124" s="346">
        <f>MonthlyCF!FK201+MonthlyCF!FK211+MonthlyCF!FK212</f>
        <v/>
      </c>
      <c r="EY124" s="346">
        <f>MonthlyCF!FL201+MonthlyCF!FL211+MonthlyCF!FL212</f>
        <v/>
      </c>
      <c r="EZ124" s="346">
        <f>MonthlyCF!FM201+MonthlyCF!FM211+MonthlyCF!FM212</f>
        <v/>
      </c>
      <c r="FA124" s="346">
        <f>MonthlyCF!FN201+MonthlyCF!FN211+MonthlyCF!FN212</f>
        <v/>
      </c>
      <c r="FB124" s="346">
        <f>MonthlyCF!FO201+MonthlyCF!FO211+MonthlyCF!FO212</f>
        <v/>
      </c>
      <c r="FC124" s="346">
        <f>MonthlyCF!FP201+MonthlyCF!FP211+MonthlyCF!FP212</f>
        <v/>
      </c>
      <c r="FD124" s="346">
        <f>MonthlyCF!FQ201+MonthlyCF!FQ211+MonthlyCF!FQ212</f>
        <v/>
      </c>
      <c r="FE124" s="346">
        <f>MonthlyCF!FR201+MonthlyCF!FR211+MonthlyCF!FR212</f>
        <v/>
      </c>
      <c r="FF124" s="346">
        <f>MonthlyCF!FS201+MonthlyCF!FS211+MonthlyCF!FS212</f>
        <v/>
      </c>
      <c r="FG124" s="346">
        <f>MonthlyCF!FT201+MonthlyCF!FT211+MonthlyCF!FT212</f>
        <v/>
      </c>
      <c r="FH124" s="346">
        <f>MonthlyCF!FU201+MonthlyCF!FU211+MonthlyCF!FU212</f>
        <v/>
      </c>
      <c r="FI124" s="346">
        <f>MonthlyCF!FV201+MonthlyCF!FV211+MonthlyCF!FV212</f>
        <v/>
      </c>
      <c r="FJ124" s="346">
        <f>MonthlyCF!FW201+MonthlyCF!FW211+MonthlyCF!FW212</f>
        <v/>
      </c>
      <c r="FK124" s="346">
        <f>MonthlyCF!FX201+MonthlyCF!FX211+MonthlyCF!FX212</f>
        <v/>
      </c>
      <c r="FL124" s="346">
        <f>MonthlyCF!FY201+MonthlyCF!FY211+MonthlyCF!FY212</f>
        <v/>
      </c>
      <c r="FM124" s="346">
        <f>MonthlyCF!FZ201+MonthlyCF!FZ211+MonthlyCF!FZ212</f>
        <v/>
      </c>
      <c r="FN124" s="346">
        <f>MonthlyCF!GA201+MonthlyCF!GA211+MonthlyCF!GA212</f>
        <v/>
      </c>
      <c r="FO124" s="346">
        <f>MonthlyCF!GB201+MonthlyCF!GB211+MonthlyCF!GB212</f>
        <v/>
      </c>
      <c r="FP124" s="346">
        <f>MonthlyCF!GC201+MonthlyCF!GC211+MonthlyCF!GC212</f>
        <v/>
      </c>
      <c r="FQ124" s="346">
        <f>MonthlyCF!GD201+MonthlyCF!GD211+MonthlyCF!GD212</f>
        <v/>
      </c>
      <c r="FR124" s="346">
        <f>MonthlyCF!GE201+MonthlyCF!GE211+MonthlyCF!GE212</f>
        <v/>
      </c>
      <c r="FS124" s="346">
        <f>MonthlyCF!GF201+MonthlyCF!GF211+MonthlyCF!GF212</f>
        <v/>
      </c>
      <c r="FT124" s="346">
        <f>MonthlyCF!GG201+MonthlyCF!GG211+MonthlyCF!GG212</f>
        <v/>
      </c>
      <c r="FU124" s="346">
        <f>MonthlyCF!GH201+MonthlyCF!GH211+MonthlyCF!GH212</f>
        <v/>
      </c>
      <c r="FV124" s="346">
        <f>MonthlyCF!GI201+MonthlyCF!GI211+MonthlyCF!GI212</f>
        <v/>
      </c>
      <c r="FW124" s="346">
        <f>MonthlyCF!GJ201+MonthlyCF!GJ211+MonthlyCF!GJ212</f>
        <v/>
      </c>
      <c r="FX124" s="346">
        <f>MonthlyCF!GK201+MonthlyCF!GK211+MonthlyCF!GK212</f>
        <v/>
      </c>
      <c r="FY124" s="346">
        <f>MonthlyCF!GL201+MonthlyCF!GL211+MonthlyCF!GL212</f>
        <v/>
      </c>
      <c r="FZ124" s="346">
        <f>MonthlyCF!GM201+MonthlyCF!GM211+MonthlyCF!GM212</f>
        <v/>
      </c>
      <c r="GA124" s="346">
        <f>MonthlyCF!GN201+MonthlyCF!GN211+MonthlyCF!GN212</f>
        <v/>
      </c>
    </row>
    <row r="125" hidden="1">
      <c r="B125" s="346">
        <f>"Senior Debt - "&amp;TEXT(SUM(C125:GA125),"$#,###.0,,")&amp;" MM"</f>
        <v/>
      </c>
      <c r="C125" s="346">
        <f>MonthlyCF!P216+MonthlyCF!P227+MonthlyCF!P228</f>
        <v/>
      </c>
      <c r="D125" s="346">
        <f>MonthlyCF!Q216+MonthlyCF!Q227+MonthlyCF!Q228</f>
        <v/>
      </c>
      <c r="E125" s="346">
        <f>MonthlyCF!R216+MonthlyCF!R227+MonthlyCF!R228</f>
        <v/>
      </c>
      <c r="F125" s="346">
        <f>MonthlyCF!S216+MonthlyCF!S227+MonthlyCF!S228</f>
        <v/>
      </c>
      <c r="G125" s="346">
        <f>MonthlyCF!T216+MonthlyCF!T227+MonthlyCF!T228</f>
        <v/>
      </c>
      <c r="H125" s="346">
        <f>MonthlyCF!U216+MonthlyCF!U227+MonthlyCF!U228</f>
        <v/>
      </c>
      <c r="I125" s="346">
        <f>MonthlyCF!V216+MonthlyCF!V227+MonthlyCF!V228</f>
        <v/>
      </c>
      <c r="J125" s="346">
        <f>MonthlyCF!W216+MonthlyCF!W227+MonthlyCF!W228</f>
        <v/>
      </c>
      <c r="K125" s="346">
        <f>MonthlyCF!X216+MonthlyCF!X227+MonthlyCF!X228</f>
        <v/>
      </c>
      <c r="L125" s="346">
        <f>MonthlyCF!Y216+MonthlyCF!Y227+MonthlyCF!Y228</f>
        <v/>
      </c>
      <c r="M125" s="346">
        <f>MonthlyCF!Z216+MonthlyCF!Z227+MonthlyCF!Z228</f>
        <v/>
      </c>
      <c r="N125" s="346">
        <f>MonthlyCF!AA216+MonthlyCF!AA227+MonthlyCF!AA228</f>
        <v/>
      </c>
      <c r="O125" s="346">
        <f>MonthlyCF!AB216+MonthlyCF!AB227+MonthlyCF!AB228</f>
        <v/>
      </c>
      <c r="P125" s="346">
        <f>MonthlyCF!AC216+MonthlyCF!AC227+MonthlyCF!AC228</f>
        <v/>
      </c>
      <c r="Q125" s="346">
        <f>MonthlyCF!AD216+MonthlyCF!AD227+MonthlyCF!AD228</f>
        <v/>
      </c>
      <c r="R125" s="346">
        <f>MonthlyCF!AE216+MonthlyCF!AE227+MonthlyCF!AE228</f>
        <v/>
      </c>
      <c r="S125" s="346">
        <f>MonthlyCF!AF216+MonthlyCF!AF227+MonthlyCF!AF228</f>
        <v/>
      </c>
      <c r="T125" s="346">
        <f>MonthlyCF!AG216+MonthlyCF!AG227+MonthlyCF!AG228</f>
        <v/>
      </c>
      <c r="U125" s="346">
        <f>MonthlyCF!AH216+MonthlyCF!AH227+MonthlyCF!AH228</f>
        <v/>
      </c>
      <c r="V125" s="346">
        <f>MonthlyCF!AI216+MonthlyCF!AI227+MonthlyCF!AI228</f>
        <v/>
      </c>
      <c r="W125" s="346">
        <f>MonthlyCF!AJ216+MonthlyCF!AJ227+MonthlyCF!AJ228</f>
        <v/>
      </c>
      <c r="X125" s="346">
        <f>MonthlyCF!AK216+MonthlyCF!AK227+MonthlyCF!AK228</f>
        <v/>
      </c>
      <c r="Y125" s="346">
        <f>MonthlyCF!AL216+MonthlyCF!AL227+MonthlyCF!AL228</f>
        <v/>
      </c>
      <c r="Z125" s="346">
        <f>MonthlyCF!AM216+MonthlyCF!AM227+MonthlyCF!AM228</f>
        <v/>
      </c>
      <c r="AA125" s="346">
        <f>MonthlyCF!AN216+MonthlyCF!AN227+MonthlyCF!AN228</f>
        <v/>
      </c>
      <c r="AB125" s="346">
        <f>MonthlyCF!AO216+MonthlyCF!AO227+MonthlyCF!AO228</f>
        <v/>
      </c>
      <c r="AC125" s="346">
        <f>MonthlyCF!AP216+MonthlyCF!AP227+MonthlyCF!AP228</f>
        <v/>
      </c>
      <c r="AD125" s="346">
        <f>MonthlyCF!AQ216+MonthlyCF!AQ227+MonthlyCF!AQ228</f>
        <v/>
      </c>
      <c r="AE125" s="346">
        <f>MonthlyCF!AR216+MonthlyCF!AR227+MonthlyCF!AR228</f>
        <v/>
      </c>
      <c r="AF125" s="346">
        <f>MonthlyCF!AS216+MonthlyCF!AS227+MonthlyCF!AS228</f>
        <v/>
      </c>
      <c r="AG125" s="346">
        <f>MonthlyCF!AT216+MonthlyCF!AT227+MonthlyCF!AT228</f>
        <v/>
      </c>
      <c r="AH125" s="346">
        <f>MonthlyCF!AU216+MonthlyCF!AU227+MonthlyCF!AU228</f>
        <v/>
      </c>
      <c r="AI125" s="346">
        <f>MonthlyCF!AV216+MonthlyCF!AV227+MonthlyCF!AV228</f>
        <v/>
      </c>
      <c r="AJ125" s="346">
        <f>MonthlyCF!AW216+MonthlyCF!AW227+MonthlyCF!AW228</f>
        <v/>
      </c>
      <c r="AK125" s="346">
        <f>MonthlyCF!AX216+MonthlyCF!AX227+MonthlyCF!AX228</f>
        <v/>
      </c>
      <c r="AL125" s="346">
        <f>MonthlyCF!AY216+MonthlyCF!AY227+MonthlyCF!AY228</f>
        <v/>
      </c>
      <c r="AM125" s="346">
        <f>MonthlyCF!AZ216+MonthlyCF!AZ227+MonthlyCF!AZ228</f>
        <v/>
      </c>
      <c r="AN125" s="346">
        <f>MonthlyCF!BA216+MonthlyCF!BA227+MonthlyCF!BA228</f>
        <v/>
      </c>
      <c r="AO125" s="346">
        <f>MonthlyCF!BB216+MonthlyCF!BB227+MonthlyCF!BB228</f>
        <v/>
      </c>
      <c r="AP125" s="346">
        <f>MonthlyCF!BC216+MonthlyCF!BC227+MonthlyCF!BC228</f>
        <v/>
      </c>
      <c r="AQ125" s="346">
        <f>MonthlyCF!BD216+MonthlyCF!BD227+MonthlyCF!BD228</f>
        <v/>
      </c>
      <c r="AR125" s="346">
        <f>MonthlyCF!BE216+MonthlyCF!BE227+MonthlyCF!BE228</f>
        <v/>
      </c>
      <c r="AS125" s="346">
        <f>MonthlyCF!BF216+MonthlyCF!BF227+MonthlyCF!BF228</f>
        <v/>
      </c>
      <c r="AT125" s="346">
        <f>MonthlyCF!BG216+MonthlyCF!BG227+MonthlyCF!BG228</f>
        <v/>
      </c>
      <c r="AU125" s="346">
        <f>MonthlyCF!BH216+MonthlyCF!BH227+MonthlyCF!BH228</f>
        <v/>
      </c>
      <c r="AV125" s="346">
        <f>MonthlyCF!BI216+MonthlyCF!BI227+MonthlyCF!BI228</f>
        <v/>
      </c>
      <c r="AW125" s="346">
        <f>MonthlyCF!BJ216+MonthlyCF!BJ227+MonthlyCF!BJ228</f>
        <v/>
      </c>
      <c r="AX125" s="346">
        <f>MonthlyCF!BK216+MonthlyCF!BK227+MonthlyCF!BK228</f>
        <v/>
      </c>
      <c r="AY125" s="346">
        <f>MonthlyCF!BL216+MonthlyCF!BL227+MonthlyCF!BL228</f>
        <v/>
      </c>
      <c r="AZ125" s="346">
        <f>MonthlyCF!BM216+MonthlyCF!BM227+MonthlyCF!BM228</f>
        <v/>
      </c>
      <c r="BA125" s="346">
        <f>MonthlyCF!BN216+MonthlyCF!BN227+MonthlyCF!BN228</f>
        <v/>
      </c>
      <c r="BB125" s="346">
        <f>MonthlyCF!BO216+MonthlyCF!BO227+MonthlyCF!BO228</f>
        <v/>
      </c>
      <c r="BC125" s="346">
        <f>MonthlyCF!BP216+MonthlyCF!BP227+MonthlyCF!BP228</f>
        <v/>
      </c>
      <c r="BD125" s="346">
        <f>MonthlyCF!BQ216+MonthlyCF!BQ227+MonthlyCF!BQ228</f>
        <v/>
      </c>
      <c r="BE125" s="346">
        <f>MonthlyCF!BR216+MonthlyCF!BR227+MonthlyCF!BR228</f>
        <v/>
      </c>
      <c r="BF125" s="346">
        <f>MonthlyCF!BS216+MonthlyCF!BS227+MonthlyCF!BS228</f>
        <v/>
      </c>
      <c r="BG125" s="346">
        <f>MonthlyCF!BT216+MonthlyCF!BT227+MonthlyCF!BT228</f>
        <v/>
      </c>
      <c r="BH125" s="346">
        <f>MonthlyCF!BU216+MonthlyCF!BU227+MonthlyCF!BU228</f>
        <v/>
      </c>
      <c r="BI125" s="346">
        <f>MonthlyCF!BV216+MonthlyCF!BV227+MonthlyCF!BV228</f>
        <v/>
      </c>
      <c r="BJ125" s="346">
        <f>MonthlyCF!BW216+MonthlyCF!BW227+MonthlyCF!BW228</f>
        <v/>
      </c>
      <c r="BK125" s="346">
        <f>MonthlyCF!BX216+MonthlyCF!BX227+MonthlyCF!BX228</f>
        <v/>
      </c>
      <c r="BL125" s="346">
        <f>MonthlyCF!BY216+MonthlyCF!BY227+MonthlyCF!BY228</f>
        <v/>
      </c>
      <c r="BM125" s="346">
        <f>MonthlyCF!BZ216+MonthlyCF!BZ227+MonthlyCF!BZ228</f>
        <v/>
      </c>
      <c r="BN125" s="346">
        <f>MonthlyCF!CA216+MonthlyCF!CA227+MonthlyCF!CA228</f>
        <v/>
      </c>
      <c r="BO125" s="346">
        <f>MonthlyCF!CB216+MonthlyCF!CB227+MonthlyCF!CB228</f>
        <v/>
      </c>
      <c r="BP125" s="346">
        <f>MonthlyCF!CC216+MonthlyCF!CC227+MonthlyCF!CC228</f>
        <v/>
      </c>
      <c r="BQ125" s="346">
        <f>MonthlyCF!CD216+MonthlyCF!CD227+MonthlyCF!CD228</f>
        <v/>
      </c>
      <c r="BR125" s="346">
        <f>MonthlyCF!CE216+MonthlyCF!CE227+MonthlyCF!CE228</f>
        <v/>
      </c>
      <c r="BS125" s="346">
        <f>MonthlyCF!CF216+MonthlyCF!CF227+MonthlyCF!CF228</f>
        <v/>
      </c>
      <c r="BT125" s="346">
        <f>MonthlyCF!CG216+MonthlyCF!CG227+MonthlyCF!CG228</f>
        <v/>
      </c>
      <c r="BU125" s="346">
        <f>MonthlyCF!CH216+MonthlyCF!CH227+MonthlyCF!CH228</f>
        <v/>
      </c>
      <c r="BV125" s="346">
        <f>MonthlyCF!CI216+MonthlyCF!CI227+MonthlyCF!CI228</f>
        <v/>
      </c>
      <c r="BW125" s="346">
        <f>MonthlyCF!CJ216+MonthlyCF!CJ227+MonthlyCF!CJ228</f>
        <v/>
      </c>
      <c r="BX125" s="346">
        <f>MonthlyCF!CK216+MonthlyCF!CK227+MonthlyCF!CK228</f>
        <v/>
      </c>
      <c r="BY125" s="346">
        <f>MonthlyCF!CL216+MonthlyCF!CL227+MonthlyCF!CL228</f>
        <v/>
      </c>
      <c r="BZ125" s="346">
        <f>MonthlyCF!CM216+MonthlyCF!CM227+MonthlyCF!CM228</f>
        <v/>
      </c>
      <c r="CA125" s="346">
        <f>MonthlyCF!CN216+MonthlyCF!CN227+MonthlyCF!CN228</f>
        <v/>
      </c>
      <c r="CB125" s="346">
        <f>MonthlyCF!CO216+MonthlyCF!CO227+MonthlyCF!CO228</f>
        <v/>
      </c>
      <c r="CC125" s="346">
        <f>MonthlyCF!CP216+MonthlyCF!CP227+MonthlyCF!CP228</f>
        <v/>
      </c>
      <c r="CD125" s="346">
        <f>MonthlyCF!CQ216+MonthlyCF!CQ227+MonthlyCF!CQ228</f>
        <v/>
      </c>
      <c r="CE125" s="346">
        <f>MonthlyCF!CR216+MonthlyCF!CR227+MonthlyCF!CR228</f>
        <v/>
      </c>
      <c r="CF125" s="346">
        <f>MonthlyCF!CS216+MonthlyCF!CS227+MonthlyCF!CS228</f>
        <v/>
      </c>
      <c r="CG125" s="346">
        <f>MonthlyCF!CT216+MonthlyCF!CT227+MonthlyCF!CT228</f>
        <v/>
      </c>
      <c r="CH125" s="346">
        <f>MonthlyCF!CU216+MonthlyCF!CU227+MonthlyCF!CU228</f>
        <v/>
      </c>
      <c r="CI125" s="346">
        <f>MonthlyCF!CV216+MonthlyCF!CV227+MonthlyCF!CV228</f>
        <v/>
      </c>
      <c r="CJ125" s="346">
        <f>MonthlyCF!CW216+MonthlyCF!CW227+MonthlyCF!CW228</f>
        <v/>
      </c>
      <c r="CK125" s="346">
        <f>MonthlyCF!CX216+MonthlyCF!CX227+MonthlyCF!CX228</f>
        <v/>
      </c>
      <c r="CL125" s="346">
        <f>MonthlyCF!CY216+MonthlyCF!CY227+MonthlyCF!CY228</f>
        <v/>
      </c>
      <c r="CM125" s="346">
        <f>MonthlyCF!CZ216+MonthlyCF!CZ227+MonthlyCF!CZ228</f>
        <v/>
      </c>
      <c r="CN125" s="346">
        <f>MonthlyCF!DA216+MonthlyCF!DA227+MonthlyCF!DA228</f>
        <v/>
      </c>
      <c r="CO125" s="346">
        <f>MonthlyCF!DB216+MonthlyCF!DB227+MonthlyCF!DB228</f>
        <v/>
      </c>
      <c r="CP125" s="346">
        <f>MonthlyCF!DC216+MonthlyCF!DC227+MonthlyCF!DC228</f>
        <v/>
      </c>
      <c r="CQ125" s="346">
        <f>MonthlyCF!DD216+MonthlyCF!DD227+MonthlyCF!DD228</f>
        <v/>
      </c>
      <c r="CR125" s="346">
        <f>MonthlyCF!DE216+MonthlyCF!DE227+MonthlyCF!DE228</f>
        <v/>
      </c>
      <c r="CS125" s="346">
        <f>MonthlyCF!DF216+MonthlyCF!DF227+MonthlyCF!DF228</f>
        <v/>
      </c>
      <c r="CT125" s="346">
        <f>MonthlyCF!DG216+MonthlyCF!DG227+MonthlyCF!DG228</f>
        <v/>
      </c>
      <c r="CU125" s="346">
        <f>MonthlyCF!DH216+MonthlyCF!DH227+MonthlyCF!DH228</f>
        <v/>
      </c>
      <c r="CV125" s="346">
        <f>MonthlyCF!DI216+MonthlyCF!DI227+MonthlyCF!DI228</f>
        <v/>
      </c>
      <c r="CW125" s="346">
        <f>MonthlyCF!DJ216+MonthlyCF!DJ227+MonthlyCF!DJ228</f>
        <v/>
      </c>
      <c r="CX125" s="346">
        <f>MonthlyCF!DK216+MonthlyCF!DK227+MonthlyCF!DK228</f>
        <v/>
      </c>
      <c r="CY125" s="346">
        <f>MonthlyCF!DL216+MonthlyCF!DL227+MonthlyCF!DL228</f>
        <v/>
      </c>
      <c r="CZ125" s="346">
        <f>MonthlyCF!DM216+MonthlyCF!DM227+MonthlyCF!DM228</f>
        <v/>
      </c>
      <c r="DA125" s="346">
        <f>MonthlyCF!DN216+MonthlyCF!DN227+MonthlyCF!DN228</f>
        <v/>
      </c>
      <c r="DB125" s="346">
        <f>MonthlyCF!DO216+MonthlyCF!DO227+MonthlyCF!DO228</f>
        <v/>
      </c>
      <c r="DC125" s="346">
        <f>MonthlyCF!DP216+MonthlyCF!DP227+MonthlyCF!DP228</f>
        <v/>
      </c>
      <c r="DD125" s="346">
        <f>MonthlyCF!DQ216+MonthlyCF!DQ227+MonthlyCF!DQ228</f>
        <v/>
      </c>
      <c r="DE125" s="346">
        <f>MonthlyCF!DR216+MonthlyCF!DR227+MonthlyCF!DR228</f>
        <v/>
      </c>
      <c r="DF125" s="346">
        <f>MonthlyCF!DS216+MonthlyCF!DS227+MonthlyCF!DS228</f>
        <v/>
      </c>
      <c r="DG125" s="346">
        <f>MonthlyCF!DT216+MonthlyCF!DT227+MonthlyCF!DT228</f>
        <v/>
      </c>
      <c r="DH125" s="346">
        <f>MonthlyCF!DU216+MonthlyCF!DU227+MonthlyCF!DU228</f>
        <v/>
      </c>
      <c r="DI125" s="346">
        <f>MonthlyCF!DV216+MonthlyCF!DV227+MonthlyCF!DV228</f>
        <v/>
      </c>
      <c r="DJ125" s="346">
        <f>MonthlyCF!DW216+MonthlyCF!DW227+MonthlyCF!DW228</f>
        <v/>
      </c>
      <c r="DK125" s="346">
        <f>MonthlyCF!DX216+MonthlyCF!DX227+MonthlyCF!DX228</f>
        <v/>
      </c>
      <c r="DL125" s="346">
        <f>MonthlyCF!DY216+MonthlyCF!DY227+MonthlyCF!DY228</f>
        <v/>
      </c>
      <c r="DM125" s="346">
        <f>MonthlyCF!DZ216+MonthlyCF!DZ227+MonthlyCF!DZ228</f>
        <v/>
      </c>
      <c r="DN125" s="346">
        <f>MonthlyCF!EA216+MonthlyCF!EA227+MonthlyCF!EA228</f>
        <v/>
      </c>
      <c r="DO125" s="346">
        <f>MonthlyCF!EB216+MonthlyCF!EB227+MonthlyCF!EB228</f>
        <v/>
      </c>
      <c r="DP125" s="346">
        <f>MonthlyCF!EC216+MonthlyCF!EC227+MonthlyCF!EC228</f>
        <v/>
      </c>
      <c r="DQ125" s="346">
        <f>MonthlyCF!ED216+MonthlyCF!ED227+MonthlyCF!ED228</f>
        <v/>
      </c>
      <c r="DR125" s="346">
        <f>MonthlyCF!EE216+MonthlyCF!EE227+MonthlyCF!EE228</f>
        <v/>
      </c>
      <c r="DS125" s="346">
        <f>MonthlyCF!EF216+MonthlyCF!EF227+MonthlyCF!EF228</f>
        <v/>
      </c>
      <c r="DT125" s="346">
        <f>MonthlyCF!EG216+MonthlyCF!EG227+MonthlyCF!EG228</f>
        <v/>
      </c>
      <c r="DU125" s="346">
        <f>MonthlyCF!EH216+MonthlyCF!EH227+MonthlyCF!EH228</f>
        <v/>
      </c>
      <c r="DV125" s="346">
        <f>MonthlyCF!EI216+MonthlyCF!EI227+MonthlyCF!EI228</f>
        <v/>
      </c>
      <c r="DW125" s="346">
        <f>MonthlyCF!EJ216+MonthlyCF!EJ227+MonthlyCF!EJ228</f>
        <v/>
      </c>
      <c r="DX125" s="346">
        <f>MonthlyCF!EK216+MonthlyCF!EK227+MonthlyCF!EK228</f>
        <v/>
      </c>
      <c r="DY125" s="346">
        <f>MonthlyCF!EL216+MonthlyCF!EL227+MonthlyCF!EL228</f>
        <v/>
      </c>
      <c r="DZ125" s="346">
        <f>MonthlyCF!EM216+MonthlyCF!EM227+MonthlyCF!EM228</f>
        <v/>
      </c>
      <c r="EA125" s="346">
        <f>MonthlyCF!EN216+MonthlyCF!EN227+MonthlyCF!EN228</f>
        <v/>
      </c>
      <c r="EB125" s="346">
        <f>MonthlyCF!EO216+MonthlyCF!EO227+MonthlyCF!EO228</f>
        <v/>
      </c>
      <c r="EC125" s="346">
        <f>MonthlyCF!EP216+MonthlyCF!EP227+MonthlyCF!EP228</f>
        <v/>
      </c>
      <c r="ED125" s="346">
        <f>MonthlyCF!EQ216+MonthlyCF!EQ227+MonthlyCF!EQ228</f>
        <v/>
      </c>
      <c r="EE125" s="346">
        <f>MonthlyCF!ER216+MonthlyCF!ER227+MonthlyCF!ER228</f>
        <v/>
      </c>
      <c r="EF125" s="346">
        <f>MonthlyCF!ES216+MonthlyCF!ES227+MonthlyCF!ES228</f>
        <v/>
      </c>
      <c r="EG125" s="346">
        <f>MonthlyCF!ET216+MonthlyCF!ET227+MonthlyCF!ET228</f>
        <v/>
      </c>
      <c r="EH125" s="346">
        <f>MonthlyCF!EU216+MonthlyCF!EU227+MonthlyCF!EU228</f>
        <v/>
      </c>
      <c r="EI125" s="346">
        <f>MonthlyCF!EV216+MonthlyCF!EV227+MonthlyCF!EV228</f>
        <v/>
      </c>
      <c r="EJ125" s="346">
        <f>MonthlyCF!EW216+MonthlyCF!EW227+MonthlyCF!EW228</f>
        <v/>
      </c>
      <c r="EK125" s="346">
        <f>MonthlyCF!EX216+MonthlyCF!EX227+MonthlyCF!EX228</f>
        <v/>
      </c>
      <c r="EL125" s="346">
        <f>MonthlyCF!EY216+MonthlyCF!EY227+MonthlyCF!EY228</f>
        <v/>
      </c>
      <c r="EM125" s="346">
        <f>MonthlyCF!EZ216+MonthlyCF!EZ227+MonthlyCF!EZ228</f>
        <v/>
      </c>
      <c r="EN125" s="346">
        <f>MonthlyCF!FA216+MonthlyCF!FA227+MonthlyCF!FA228</f>
        <v/>
      </c>
      <c r="EO125" s="346">
        <f>MonthlyCF!FB216+MonthlyCF!FB227+MonthlyCF!FB228</f>
        <v/>
      </c>
      <c r="EP125" s="346">
        <f>MonthlyCF!FC216+MonthlyCF!FC227+MonthlyCF!FC228</f>
        <v/>
      </c>
      <c r="EQ125" s="346">
        <f>MonthlyCF!FD216+MonthlyCF!FD227+MonthlyCF!FD228</f>
        <v/>
      </c>
      <c r="ER125" s="346">
        <f>MonthlyCF!FE216+MonthlyCF!FE227+MonthlyCF!FE228</f>
        <v/>
      </c>
      <c r="ES125" s="346">
        <f>MonthlyCF!FF216+MonthlyCF!FF227+MonthlyCF!FF228</f>
        <v/>
      </c>
      <c r="ET125" s="346">
        <f>MonthlyCF!FG216+MonthlyCF!FG227+MonthlyCF!FG228</f>
        <v/>
      </c>
      <c r="EU125" s="346">
        <f>MonthlyCF!FH216+MonthlyCF!FH227+MonthlyCF!FH228</f>
        <v/>
      </c>
      <c r="EV125" s="346">
        <f>MonthlyCF!FI216+MonthlyCF!FI227+MonthlyCF!FI228</f>
        <v/>
      </c>
      <c r="EW125" s="346">
        <f>MonthlyCF!FJ216+MonthlyCF!FJ227+MonthlyCF!FJ228</f>
        <v/>
      </c>
      <c r="EX125" s="346">
        <f>MonthlyCF!FK216+MonthlyCF!FK227+MonthlyCF!FK228</f>
        <v/>
      </c>
      <c r="EY125" s="346">
        <f>MonthlyCF!FL216+MonthlyCF!FL227+MonthlyCF!FL228</f>
        <v/>
      </c>
      <c r="EZ125" s="346">
        <f>MonthlyCF!FM216+MonthlyCF!FM227+MonthlyCF!FM228</f>
        <v/>
      </c>
      <c r="FA125" s="346">
        <f>MonthlyCF!FN216+MonthlyCF!FN227+MonthlyCF!FN228</f>
        <v/>
      </c>
      <c r="FB125" s="346">
        <f>MonthlyCF!FO216+MonthlyCF!FO227+MonthlyCF!FO228</f>
        <v/>
      </c>
      <c r="FC125" s="346">
        <f>MonthlyCF!FP216+MonthlyCF!FP227+MonthlyCF!FP228</f>
        <v/>
      </c>
      <c r="FD125" s="346">
        <f>MonthlyCF!FQ216+MonthlyCF!FQ227+MonthlyCF!FQ228</f>
        <v/>
      </c>
      <c r="FE125" s="346">
        <f>MonthlyCF!FR216+MonthlyCF!FR227+MonthlyCF!FR228</f>
        <v/>
      </c>
      <c r="FF125" s="346">
        <f>MonthlyCF!FS216+MonthlyCF!FS227+MonthlyCF!FS228</f>
        <v/>
      </c>
      <c r="FG125" s="346">
        <f>MonthlyCF!FT216+MonthlyCF!FT227+MonthlyCF!FT228</f>
        <v/>
      </c>
      <c r="FH125" s="346">
        <f>MonthlyCF!FU216+MonthlyCF!FU227+MonthlyCF!FU228</f>
        <v/>
      </c>
      <c r="FI125" s="346">
        <f>MonthlyCF!FV216+MonthlyCF!FV227+MonthlyCF!FV228</f>
        <v/>
      </c>
      <c r="FJ125" s="346">
        <f>MonthlyCF!FW216+MonthlyCF!FW227+MonthlyCF!FW228</f>
        <v/>
      </c>
      <c r="FK125" s="346">
        <f>MonthlyCF!FX216+MonthlyCF!FX227+MonthlyCF!FX228</f>
        <v/>
      </c>
      <c r="FL125" s="346">
        <f>MonthlyCF!FY216+MonthlyCF!FY227+MonthlyCF!FY228</f>
        <v/>
      </c>
      <c r="FM125" s="346">
        <f>MonthlyCF!FZ216+MonthlyCF!FZ227+MonthlyCF!FZ228</f>
        <v/>
      </c>
      <c r="FN125" s="346">
        <f>MonthlyCF!GA216+MonthlyCF!GA227+MonthlyCF!GA228</f>
        <v/>
      </c>
      <c r="FO125" s="346">
        <f>MonthlyCF!GB216+MonthlyCF!GB227+MonthlyCF!GB228</f>
        <v/>
      </c>
      <c r="FP125" s="346">
        <f>MonthlyCF!GC216+MonthlyCF!GC227+MonthlyCF!GC228</f>
        <v/>
      </c>
      <c r="FQ125" s="346">
        <f>MonthlyCF!GD216+MonthlyCF!GD227+MonthlyCF!GD228</f>
        <v/>
      </c>
      <c r="FR125" s="346">
        <f>MonthlyCF!GE216+MonthlyCF!GE227+MonthlyCF!GE228</f>
        <v/>
      </c>
      <c r="FS125" s="346">
        <f>MonthlyCF!GF216+MonthlyCF!GF227+MonthlyCF!GF228</f>
        <v/>
      </c>
      <c r="FT125" s="346">
        <f>MonthlyCF!GG216+MonthlyCF!GG227+MonthlyCF!GG228</f>
        <v/>
      </c>
      <c r="FU125" s="346">
        <f>MonthlyCF!GH216+MonthlyCF!GH227+MonthlyCF!GH228</f>
        <v/>
      </c>
      <c r="FV125" s="346">
        <f>MonthlyCF!GI216+MonthlyCF!GI227+MonthlyCF!GI228</f>
        <v/>
      </c>
      <c r="FW125" s="346">
        <f>MonthlyCF!GJ216+MonthlyCF!GJ227+MonthlyCF!GJ228</f>
        <v/>
      </c>
      <c r="FX125" s="346">
        <f>MonthlyCF!GK216+MonthlyCF!GK227+MonthlyCF!GK228</f>
        <v/>
      </c>
      <c r="FY125" s="346">
        <f>MonthlyCF!GL216+MonthlyCF!GL227+MonthlyCF!GL228</f>
        <v/>
      </c>
      <c r="FZ125" s="346">
        <f>MonthlyCF!GM216+MonthlyCF!GM227+MonthlyCF!GM228</f>
        <v/>
      </c>
      <c r="GA125" s="346">
        <f>MonthlyCF!GN216+MonthlyCF!GN227+MonthlyCF!GN228</f>
        <v/>
      </c>
    </row>
    <row r="126" hidden="1">
      <c r="L126" s="871" t="n"/>
      <c r="M126" s="872" t="n"/>
      <c r="N126" s="872" t="n"/>
      <c r="O126" s="872" t="n"/>
      <c r="P126" s="872" t="n"/>
    </row>
    <row r="127" hidden="1">
      <c r="L127" s="871" t="n"/>
      <c r="M127" s="872" t="n"/>
      <c r="N127" s="872" t="n"/>
      <c r="O127" s="872" t="n"/>
      <c r="P127" s="872" t="n"/>
    </row>
    <row r="128" hidden="1">
      <c r="L128" s="871" t="n"/>
      <c r="M128" s="872" t="n"/>
      <c r="N128" s="872" t="n"/>
      <c r="O128" s="872" t="n"/>
      <c r="P128" s="872" t="n"/>
    </row>
    <row r="129" hidden="1">
      <c r="L129" s="871" t="n"/>
      <c r="M129" s="872" t="n"/>
      <c r="N129" s="872" t="n"/>
      <c r="O129" s="872" t="n"/>
      <c r="P129" s="872" t="n"/>
    </row>
    <row r="130" hidden="1">
      <c r="L130" s="871" t="n"/>
      <c r="M130" s="872" t="n"/>
      <c r="N130" s="872" t="n"/>
      <c r="O130" s="872" t="n"/>
      <c r="P130" s="872" t="n"/>
    </row>
    <row r="131" hidden="1">
      <c r="L131" s="871" t="n"/>
      <c r="M131" s="872" t="n"/>
      <c r="N131" s="872" t="n"/>
      <c r="O131" s="872" t="n"/>
      <c r="P131" s="872" t="n"/>
    </row>
    <row r="132" hidden="1">
      <c r="L132" s="871" t="n"/>
      <c r="M132" s="872" t="n"/>
      <c r="N132" s="872" t="n"/>
      <c r="O132" s="872" t="n"/>
      <c r="P132" s="872" t="n"/>
    </row>
    <row r="133" hidden="1">
      <c r="L133" s="871" t="n"/>
      <c r="M133" s="872" t="n"/>
      <c r="N133" s="872" t="n"/>
      <c r="O133" s="872" t="n"/>
      <c r="P133" s="872" t="n"/>
    </row>
    <row r="134" hidden="1">
      <c r="L134" s="871" t="n"/>
      <c r="M134" s="872" t="n"/>
      <c r="N134" s="872" t="n"/>
      <c r="O134" s="872" t="n"/>
      <c r="P134" s="872" t="n"/>
    </row>
    <row r="135" hidden="1">
      <c r="L135" s="871" t="n"/>
      <c r="M135" s="872" t="n"/>
      <c r="N135" s="872" t="n"/>
      <c r="O135" s="872" t="n"/>
      <c r="P135" s="872" t="n"/>
    </row>
    <row r="136" hidden="1">
      <c r="L136" s="871" t="n"/>
      <c r="M136" s="872" t="n"/>
      <c r="N136" s="872" t="n"/>
      <c r="O136" s="872" t="n"/>
      <c r="P136" s="872" t="n"/>
    </row>
    <row r="137" hidden="1">
      <c r="L137" s="871" t="n"/>
      <c r="M137" s="872" t="n"/>
      <c r="N137" s="872" t="n"/>
      <c r="O137" s="872" t="n"/>
      <c r="P137" s="872" t="n"/>
    </row>
    <row r="138" hidden="1">
      <c r="L138" s="871" t="n"/>
      <c r="M138" s="872" t="n"/>
      <c r="N138" s="872" t="n"/>
      <c r="O138" s="872" t="n"/>
      <c r="P138" s="872" t="n"/>
    </row>
    <row r="139" hidden="1">
      <c r="L139" s="871" t="n"/>
      <c r="M139" s="872" t="n"/>
      <c r="N139" s="872" t="n"/>
      <c r="O139" s="872" t="n"/>
      <c r="P139" s="872" t="n"/>
    </row>
    <row r="140" hidden="1">
      <c r="L140" s="871" t="n"/>
      <c r="M140" s="872" t="n"/>
      <c r="N140" s="872" t="n"/>
      <c r="O140" s="872" t="n"/>
      <c r="P140" s="872" t="n"/>
    </row>
    <row r="141" hidden="1">
      <c r="L141" s="871" t="n"/>
      <c r="M141" s="872" t="n"/>
      <c r="N141" s="872" t="n"/>
      <c r="O141" s="872" t="n"/>
      <c r="P141" s="872" t="n"/>
    </row>
    <row r="142" hidden="1">
      <c r="L142" s="871" t="n"/>
      <c r="M142" s="872" t="n"/>
      <c r="N142" s="872" t="n"/>
      <c r="O142" s="872" t="n"/>
      <c r="P142" s="872" t="n"/>
    </row>
    <row r="143" hidden="1">
      <c r="L143" s="871" t="n"/>
      <c r="M143" s="872" t="n"/>
      <c r="N143" s="872" t="n"/>
      <c r="O143" s="872" t="n"/>
      <c r="P143" s="872" t="n"/>
    </row>
    <row r="144" hidden="1">
      <c r="L144" s="871" t="n"/>
      <c r="M144" s="872" t="n"/>
      <c r="N144" s="872" t="n"/>
      <c r="O144" s="872" t="n"/>
      <c r="P144" s="872" t="n"/>
    </row>
    <row r="145" hidden="1">
      <c r="L145" s="871" t="n"/>
      <c r="M145" s="872" t="n"/>
      <c r="N145" s="872" t="n"/>
      <c r="O145" s="872" t="n"/>
      <c r="P145" s="872" t="n"/>
    </row>
    <row r="146" hidden="1">
      <c r="L146" s="871" t="n"/>
      <c r="M146" s="872" t="n"/>
      <c r="N146" s="872" t="n"/>
      <c r="O146" s="872" t="n"/>
      <c r="P146" s="872" t="n"/>
    </row>
    <row r="147" hidden="1">
      <c r="L147" s="871" t="n"/>
      <c r="M147" s="872" t="n"/>
      <c r="N147" s="872" t="n"/>
      <c r="O147" s="872" t="n"/>
      <c r="P147" s="872" t="n"/>
    </row>
    <row r="148" hidden="1">
      <c r="L148" s="871" t="n"/>
      <c r="M148" s="872" t="n"/>
      <c r="N148" s="872" t="n"/>
      <c r="O148" s="872" t="n"/>
      <c r="P148" s="872" t="n"/>
    </row>
    <row r="149" hidden="1">
      <c r="L149" s="871" t="n"/>
      <c r="M149" s="872" t="n"/>
      <c r="N149" s="872" t="n"/>
      <c r="O149" s="872" t="n"/>
      <c r="P149" s="872" t="n"/>
    </row>
    <row r="150" hidden="1">
      <c r="L150" s="871" t="n"/>
      <c r="M150" s="872" t="n"/>
      <c r="N150" s="872" t="n"/>
      <c r="O150" s="872" t="n"/>
      <c r="P150" s="872" t="n"/>
    </row>
    <row r="151" hidden="1">
      <c r="L151" s="871" t="n"/>
      <c r="M151" s="872" t="n"/>
      <c r="N151" s="872" t="n"/>
      <c r="O151" s="872" t="n"/>
      <c r="P151" s="872" t="n"/>
    </row>
    <row r="152" hidden="1">
      <c r="L152" s="871" t="n"/>
      <c r="M152" s="872" t="n"/>
      <c r="N152" s="872" t="n"/>
      <c r="O152" s="872" t="n"/>
      <c r="P152" s="872" t="n"/>
    </row>
  </sheetData>
  <conditionalFormatting sqref="B37:B38 B39:C41 B42 B43:C46">
    <cfRule type="expression" priority="15" dxfId="36">
      <formula>$C$36="off"</formula>
    </cfRule>
  </conditionalFormatting>
  <conditionalFormatting sqref="B53">
    <cfRule type="expression" priority="1" dxfId="36">
      <formula>$C$36="off"</formula>
    </cfRule>
  </conditionalFormatting>
  <conditionalFormatting sqref="C38">
    <cfRule type="expression" priority="2" dxfId="36">
      <formula>$C$36="off"</formula>
    </cfRule>
  </conditionalFormatting>
  <conditionalFormatting sqref="E54">
    <cfRule type="expression" priority="346" dxfId="52">
      <formula>$I$51=$I$4</formula>
    </cfRule>
    <cfRule type="expression" priority="347" dxfId="51">
      <formula>$I$51=$H$4</formula>
    </cfRule>
  </conditionalFormatting>
  <conditionalFormatting sqref="E34:G34">
    <cfRule type="expression" priority="5" dxfId="50">
      <formula>$G$34&lt;=$C$16</formula>
    </cfRule>
  </conditionalFormatting>
  <conditionalFormatting sqref="E13:I13">
    <cfRule type="expression" priority="348" dxfId="7">
      <formula>$C$36="off"</formula>
    </cfRule>
  </conditionalFormatting>
  <conditionalFormatting sqref="E55:I58">
    <cfRule type="expression" priority="6" dxfId="52">
      <formula>$I$51=$I$4</formula>
    </cfRule>
    <cfRule type="expression" priority="7" dxfId="51">
      <formula>$I$51=$H$4</formula>
    </cfRule>
  </conditionalFormatting>
  <conditionalFormatting sqref="C51 G38">
    <cfRule type="expression" priority="3" dxfId="50">
      <formula>$G$38&lt;$C$51</formula>
    </cfRule>
  </conditionalFormatting>
  <dataValidations count="3">
    <dataValidation sqref="C14 C18" showDropDown="0" showInputMessage="1" showErrorMessage="1" allowBlank="1" type="list">
      <formula1>$B$90:$B$101</formula1>
    </dataValidation>
    <dataValidation sqref="C20" showDropDown="0" showInputMessage="1" showErrorMessage="1" allowBlank="1" type="list">
      <formula1>$B$78:$B$87</formula1>
    </dataValidation>
    <dataValidation sqref="C36" showDropDown="0" showInputMessage="1" showErrorMessage="1" allowBlank="1" type="list">
      <formula1>$C$67:$C$68</formula1>
    </dataValidation>
  </dataValidations>
  <printOptions horizontalCentered="1" verticalCentered="1"/>
  <pageMargins left="0" right="0" top="0" bottom="0" header="0.3" footer="0.3"/>
  <pageSetup orientation="landscape" scale="67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A1:AD101"/>
  <sheetViews>
    <sheetView topLeftCell="A7" zoomScaleNormal="100" workbookViewId="0">
      <selection activeCell="H12" sqref="H12"/>
    </sheetView>
  </sheetViews>
  <sheetFormatPr baseColWidth="8" defaultColWidth="0" defaultRowHeight="14.5" zeroHeight="1" outlineLevelRow="1"/>
  <cols>
    <col width="2.7265625" customWidth="1" style="120" min="1" max="1"/>
    <col width="39.36328125" bestFit="1" customWidth="1" style="128" min="2" max="2"/>
    <col width="2.7265625" customWidth="1" style="128" min="3" max="3"/>
    <col outlineLevel="1" width="18.54296875" bestFit="1" customWidth="1" style="128" min="4" max="4"/>
    <col outlineLevel="1" width="27.36328125" bestFit="1" customWidth="1" style="128" min="5" max="5"/>
    <col outlineLevel="1" width="6.81640625" bestFit="1" customWidth="1" style="128" min="6" max="6"/>
    <col outlineLevel="1" width="31.26953125" bestFit="1" customWidth="1" style="128" min="7" max="7"/>
    <col width="8.7265625" customWidth="1" style="128" min="8" max="8"/>
    <col width="6.1796875" bestFit="1" customWidth="1" style="128" min="9" max="9"/>
    <col width="8.7265625" customWidth="1" style="128" min="10" max="10"/>
    <col width="6.1796875" bestFit="1" customWidth="1" style="128" min="11" max="11"/>
    <col width="10.81640625" bestFit="1" customWidth="1" style="128" min="12" max="12"/>
    <col width="6.1796875" bestFit="1" customWidth="1" style="128" min="13" max="13"/>
    <col width="10.81640625" bestFit="1" customWidth="1" style="128" min="14" max="14"/>
    <col width="6.1796875" bestFit="1" customWidth="1" style="128" min="15" max="15"/>
    <col width="11.36328125" bestFit="1" customWidth="1" style="128" min="16" max="16"/>
    <col width="6.1796875" bestFit="1" customWidth="1" style="128" min="17" max="17"/>
    <col width="11.36328125" bestFit="1" customWidth="1" style="128" min="18" max="18"/>
    <col width="6.1796875" bestFit="1" customWidth="1" style="128" min="19" max="19"/>
    <col width="11.36328125" bestFit="1" customWidth="1" style="128" min="20" max="20"/>
    <col width="6.1796875" bestFit="1" customWidth="1" style="128" min="21" max="21"/>
    <col width="11.36328125" bestFit="1" customWidth="1" style="128" min="22" max="22"/>
    <col width="6.1796875" bestFit="1" customWidth="1" style="128" min="23" max="23"/>
    <col width="11.36328125" bestFit="1" customWidth="1" style="128" min="24" max="24"/>
    <col width="6.1796875" bestFit="1" customWidth="1" style="128" min="25" max="25"/>
    <col width="11.36328125" bestFit="1" customWidth="1" style="128" min="26" max="26"/>
    <col width="6.1796875" bestFit="1" customWidth="1" style="128" min="27" max="27"/>
    <col width="11.36328125" bestFit="1" customWidth="1" style="128" min="28" max="28"/>
    <col width="11.1796875" customWidth="1" style="128" min="29" max="29"/>
    <col width="2.7265625" customWidth="1" style="120" min="30" max="30"/>
    <col hidden="1" style="128" min="31" max="54"/>
    <col hidden="1" width="9.1796875" customWidth="1" style="128" min="55" max="16384"/>
  </cols>
  <sheetData>
    <row r="1" customFormat="1" s="120">
      <c r="A1" s="119" t="n"/>
      <c r="B1" s="119" t="n"/>
      <c r="C1" s="119" t="n"/>
      <c r="D1" s="119" t="n"/>
      <c r="E1" s="119" t="n"/>
      <c r="F1" s="119" t="n"/>
      <c r="G1" s="119" t="n"/>
      <c r="H1" s="119" t="n"/>
      <c r="I1" s="119" t="n"/>
      <c r="J1" s="119" t="n"/>
      <c r="K1" s="119" t="n"/>
      <c r="L1" s="119" t="n"/>
      <c r="M1" s="119" t="n"/>
      <c r="N1" s="119" t="n"/>
      <c r="O1" s="119" t="n"/>
      <c r="P1" s="119" t="n"/>
      <c r="Q1" s="119" t="n"/>
      <c r="R1" s="119" t="n"/>
      <c r="S1" s="119" t="n"/>
      <c r="T1" s="119" t="n"/>
      <c r="U1" s="119" t="n"/>
      <c r="V1" s="119" t="n"/>
      <c r="W1" s="119" t="n"/>
      <c r="X1" s="119" t="n"/>
      <c r="Y1" s="119" t="n"/>
      <c r="Z1" s="119" t="n"/>
      <c r="AA1" s="119" t="n"/>
      <c r="AB1" s="119" t="n"/>
      <c r="AC1" s="119" t="n"/>
      <c r="AD1" s="119" t="n"/>
    </row>
    <row r="2" ht="26" customFormat="1" customHeight="1" s="120">
      <c r="A2" s="121" t="n"/>
      <c r="B2" s="779" t="inlineStr">
        <is>
          <t>KALANI-HONUA - ARTS AND AGRICULTURE EDUCATION FARM</t>
        </is>
      </c>
      <c r="C2" s="780" t="n"/>
      <c r="D2" s="123" t="n"/>
      <c r="E2" s="123" t="n"/>
      <c r="F2" s="123" t="n"/>
      <c r="G2" s="124" t="n"/>
      <c r="H2" s="124" t="n"/>
      <c r="I2" s="125" t="n"/>
      <c r="J2" s="121" t="n"/>
      <c r="K2" s="121" t="n"/>
      <c r="L2" s="121" t="n"/>
      <c r="M2" s="121" t="n"/>
      <c r="N2" s="121" t="n"/>
      <c r="O2" s="121" t="n"/>
      <c r="P2" s="121" t="n"/>
      <c r="Q2" s="121" t="n"/>
      <c r="R2" s="121" t="n"/>
      <c r="S2" s="121" t="n"/>
      <c r="T2" s="121" t="n"/>
      <c r="U2" s="121" t="n"/>
      <c r="V2" s="121" t="n"/>
      <c r="W2" s="121" t="n"/>
      <c r="X2" s="121" t="n"/>
      <c r="Y2" s="121" t="n"/>
      <c r="Z2" s="121" t="n"/>
      <c r="AA2" s="121" t="n"/>
      <c r="AB2" s="121" t="n"/>
      <c r="AC2" s="126" t="inlineStr">
        <is>
          <t>Operating Cash Flow</t>
        </is>
      </c>
      <c r="AD2" s="121" t="n"/>
    </row>
    <row r="3" ht="15" customFormat="1" customHeight="1" s="120" thickBot="1">
      <c r="A3" s="121" t="n"/>
      <c r="B3" s="123" t="n"/>
      <c r="C3" s="123" t="n"/>
      <c r="D3" s="123" t="n"/>
      <c r="E3" s="123" t="n"/>
      <c r="F3" s="123" t="n"/>
      <c r="G3" s="124" t="n"/>
      <c r="H3" s="894" t="n"/>
      <c r="I3" s="121" t="n"/>
      <c r="J3" s="121" t="n"/>
      <c r="K3" s="121" t="n"/>
      <c r="L3" s="121" t="n"/>
      <c r="M3" s="121" t="n"/>
      <c r="N3" s="121" t="n"/>
      <c r="O3" s="121" t="n"/>
      <c r="P3" s="121" t="n"/>
      <c r="Q3" s="121" t="n"/>
      <c r="R3" s="121" t="n"/>
      <c r="S3" s="121" t="n"/>
      <c r="T3" s="121" t="n"/>
      <c r="U3" s="121" t="n"/>
      <c r="V3" s="121" t="n"/>
      <c r="W3" s="121" t="n"/>
      <c r="X3" s="121" t="n"/>
      <c r="Y3" s="121" t="n"/>
      <c r="Z3" s="121" t="n"/>
      <c r="AA3" s="121" t="n"/>
      <c r="AB3" s="121" t="n"/>
      <c r="AC3" s="121" t="n"/>
      <c r="AD3" s="121" t="n"/>
    </row>
    <row r="4" ht="18.5" customHeight="1">
      <c r="A4" s="121" t="n"/>
      <c r="B4" s="781" t="n"/>
      <c r="C4" s="782" t="n"/>
      <c r="D4" s="803" t="inlineStr">
        <is>
          <t>Year 1 Occupancy</t>
        </is>
      </c>
      <c r="E4" s="804" t="n"/>
      <c r="F4" s="804" t="n"/>
      <c r="G4" s="804" t="n"/>
      <c r="H4" s="705" t="n">
        <v>1</v>
      </c>
      <c r="I4" s="706" t="n"/>
      <c r="J4" s="705">
        <f>+H4+1</f>
        <v/>
      </c>
      <c r="K4" s="706" t="n"/>
      <c r="L4" s="705">
        <f>+J4+1</f>
        <v/>
      </c>
      <c r="M4" s="706" t="n"/>
      <c r="N4" s="705">
        <f>+L4+1</f>
        <v/>
      </c>
      <c r="O4" s="706" t="n"/>
      <c r="P4" s="705">
        <f>+N4+1</f>
        <v/>
      </c>
      <c r="Q4" s="706" t="n"/>
      <c r="R4" s="705">
        <f>+P4+1</f>
        <v/>
      </c>
      <c r="S4" s="706" t="n"/>
      <c r="T4" s="705">
        <f>+R4+1</f>
        <v/>
      </c>
      <c r="U4" s="706" t="n"/>
      <c r="V4" s="705">
        <f>+T4+1</f>
        <v/>
      </c>
      <c r="W4" s="706" t="n"/>
      <c r="X4" s="705">
        <f>+V4+1</f>
        <v/>
      </c>
      <c r="Y4" s="706" t="n"/>
      <c r="Z4" s="705">
        <f>+X4+1</f>
        <v/>
      </c>
      <c r="AA4" s="706" t="n"/>
      <c r="AB4" s="705">
        <f>+Z4+1</f>
        <v/>
      </c>
      <c r="AC4" s="707" t="n"/>
      <c r="AD4" s="121" t="n"/>
    </row>
    <row r="5" ht="43.5" customHeight="1">
      <c r="A5" s="121" t="n"/>
      <c r="B5" s="783" t="n"/>
      <c r="C5" s="784" t="n"/>
      <c r="D5" s="805" t="inlineStr">
        <is>
          <t>Month</t>
        </is>
      </c>
      <c r="E5" s="806" t="inlineStr">
        <is>
          <t>Occ. %</t>
        </is>
      </c>
      <c r="F5" s="806" t="inlineStr">
        <is>
          <t>Start Date</t>
        </is>
      </c>
      <c r="G5" s="806" t="inlineStr">
        <is>
          <t>Total Rooms</t>
        </is>
      </c>
      <c r="H5" s="708">
        <f>"Year Ending "&amp;TEXT(Summary!$C$17,"Mmmm")</f>
        <v/>
      </c>
      <c r="I5" s="709" t="n"/>
      <c r="J5" s="708">
        <f>"Year Ending "&amp;TEXT(Summary!$C$17,"Mmmm")</f>
        <v/>
      </c>
      <c r="K5" s="709" t="n"/>
      <c r="L5" s="708">
        <f>"Year Ending "&amp;TEXT(Summary!$C$17,"Mmmm")</f>
        <v/>
      </c>
      <c r="M5" s="709" t="n"/>
      <c r="N5" s="708">
        <f>"Year Ending "&amp;TEXT(Summary!$C$17,"Mmmm")</f>
        <v/>
      </c>
      <c r="O5" s="709" t="n"/>
      <c r="P5" s="708">
        <f>"Year Ending "&amp;TEXT(Summary!$C$17,"Mmmm")</f>
        <v/>
      </c>
      <c r="Q5" s="709" t="n"/>
      <c r="R5" s="708">
        <f>"Year Ending "&amp;TEXT(Summary!$C$17,"Mmmm")</f>
        <v/>
      </c>
      <c r="S5" s="709" t="n"/>
      <c r="T5" s="708">
        <f>"Year Ending "&amp;TEXT(Summary!$C$17,"Mmmm")</f>
        <v/>
      </c>
      <c r="U5" s="709" t="n"/>
      <c r="V5" s="708">
        <f>"Year Ending "&amp;TEXT(Summary!$C$17,"Mmmm")</f>
        <v/>
      </c>
      <c r="W5" s="709" t="n"/>
      <c r="X5" s="708">
        <f>"Year Ending "&amp;TEXT(Summary!$C$17,"Mmmm")</f>
        <v/>
      </c>
      <c r="Y5" s="709" t="n"/>
      <c r="Z5" s="708">
        <f>"Year Ending "&amp;TEXT(Summary!$C$17,"Mmmm")</f>
        <v/>
      </c>
      <c r="AA5" s="709" t="n"/>
      <c r="AB5" s="708">
        <f>"Year Ending "&amp;TEXT(Summary!$C$17,"Mmmm")</f>
        <v/>
      </c>
      <c r="AC5" s="710" t="n"/>
      <c r="AD5" s="121" t="n"/>
    </row>
    <row r="6" ht="18.5" customHeight="1">
      <c r="A6" s="121" t="n"/>
      <c r="B6" s="783" t="inlineStr">
        <is>
          <t>Year</t>
        </is>
      </c>
      <c r="C6" s="895" t="n"/>
      <c r="D6" s="896" t="n">
        <v>1</v>
      </c>
      <c r="E6" s="649" t="n">
        <v>0.25</v>
      </c>
      <c r="F6" s="897">
        <f>EOMONTH(Summary!C17,1)</f>
        <v/>
      </c>
      <c r="G6" s="835">
        <f>(_xlfn.DAYS(F6,DATE(YEAR(F6),MONTH(F6),1))+1)*$H$7*E6</f>
        <v/>
      </c>
      <c r="H6" s="711">
        <f>YEAR(EDATE(Summary!C17,12))</f>
        <v/>
      </c>
      <c r="I6" s="712" t="n"/>
      <c r="J6" s="711">
        <f>H6+1</f>
        <v/>
      </c>
      <c r="K6" s="712" t="n"/>
      <c r="L6" s="711">
        <f>J6+1</f>
        <v/>
      </c>
      <c r="M6" s="712" t="n"/>
      <c r="N6" s="711">
        <f>L6+1</f>
        <v/>
      </c>
      <c r="O6" s="712" t="n"/>
      <c r="P6" s="711">
        <f>N6+1</f>
        <v/>
      </c>
      <c r="Q6" s="712" t="n"/>
      <c r="R6" s="711">
        <f>P6+1</f>
        <v/>
      </c>
      <c r="S6" s="712" t="n"/>
      <c r="T6" s="711">
        <f>R6+1</f>
        <v/>
      </c>
      <c r="U6" s="712" t="n"/>
      <c r="V6" s="711">
        <f>T6+1</f>
        <v/>
      </c>
      <c r="W6" s="712" t="n"/>
      <c r="X6" s="711">
        <f>V6+1</f>
        <v/>
      </c>
      <c r="Y6" s="712" t="n"/>
      <c r="Z6" s="711">
        <f>X6+1</f>
        <v/>
      </c>
      <c r="AA6" s="712" t="n"/>
      <c r="AB6" s="711">
        <f>Z6+1</f>
        <v/>
      </c>
      <c r="AC6" s="713" t="n"/>
      <c r="AD6" s="121" t="n"/>
    </row>
    <row r="7">
      <c r="A7" s="121" t="n"/>
      <c r="B7" s="692" t="inlineStr">
        <is>
          <t xml:space="preserve">Rooms </t>
        </is>
      </c>
      <c r="C7" s="720" t="n"/>
      <c r="D7" s="896" t="n">
        <v>2</v>
      </c>
      <c r="E7" s="649">
        <f>+E6+0.0505</f>
        <v/>
      </c>
      <c r="F7" s="897">
        <f>EOMONTH(F6,1)</f>
        <v/>
      </c>
      <c r="G7" s="835">
        <f>(_xlfn.DAYS(F7,DATE(YEAR(F7),MONTH(F7),1))+1)*$H$7*E7</f>
        <v/>
      </c>
      <c r="H7" s="129">
        <f>Summary!$C$9</f>
        <v/>
      </c>
      <c r="I7" s="627" t="n"/>
      <c r="J7" s="129">
        <f>Summary!$C$9</f>
        <v/>
      </c>
      <c r="K7" s="627" t="n"/>
      <c r="L7" s="129">
        <f>Summary!$C$9</f>
        <v/>
      </c>
      <c r="M7" s="627" t="n"/>
      <c r="N7" s="129">
        <f>Summary!$C$9</f>
        <v/>
      </c>
      <c r="O7" s="627" t="n"/>
      <c r="P7" s="129">
        <f>Summary!$C$9</f>
        <v/>
      </c>
      <c r="Q7" s="627" t="n"/>
      <c r="R7" s="129">
        <f>Summary!$C$9</f>
        <v/>
      </c>
      <c r="S7" s="627" t="n"/>
      <c r="T7" s="129">
        <f>Summary!$C$9</f>
        <v/>
      </c>
      <c r="U7" s="627" t="n"/>
      <c r="V7" s="129">
        <f>Summary!$C$9</f>
        <v/>
      </c>
      <c r="W7" s="627" t="n"/>
      <c r="X7" s="129">
        <f>Summary!$C$9</f>
        <v/>
      </c>
      <c r="Y7" s="627" t="n"/>
      <c r="Z7" s="129">
        <f>Summary!$C$9</f>
        <v/>
      </c>
      <c r="AA7" s="627" t="n"/>
      <c r="AB7" s="129">
        <f>Summary!$C$9</f>
        <v/>
      </c>
      <c r="AC7" s="130" t="n"/>
      <c r="AD7" s="121" t="n"/>
    </row>
    <row r="8">
      <c r="A8" s="121" t="n"/>
      <c r="B8" s="692" t="inlineStr">
        <is>
          <t xml:space="preserve">Days </t>
        </is>
      </c>
      <c r="C8" s="721" t="n"/>
      <c r="D8" s="898" t="n">
        <v>3</v>
      </c>
      <c r="E8" s="649">
        <f>+E7+0.0505</f>
        <v/>
      </c>
      <c r="F8" s="897">
        <f>EOMONTH(F7,1)</f>
        <v/>
      </c>
      <c r="G8" s="835">
        <f>(_xlfn.DAYS(F8,DATE(YEAR(F8),MONTH(F8),1))+1)*$H$7*E8</f>
        <v/>
      </c>
      <c r="H8" s="131">
        <f>_xlfn.DAYS(DATE(H6,12,31),DATE(H6,1,1))+1</f>
        <v/>
      </c>
      <c r="I8" s="628" t="n"/>
      <c r="J8" s="131">
        <f>_xlfn.DAYS(DATE(J6,12,31),DATE(J6,1,1))+1</f>
        <v/>
      </c>
      <c r="K8" s="628" t="n"/>
      <c r="L8" s="131">
        <f>_xlfn.DAYS(DATE(L6,12,31),DATE(L6,1,1))+1</f>
        <v/>
      </c>
      <c r="M8" s="628" t="n"/>
      <c r="N8" s="131">
        <f>_xlfn.DAYS(DATE(N6,12,31),DATE(N6,1,1))+1</f>
        <v/>
      </c>
      <c r="O8" s="628" t="n"/>
      <c r="P8" s="131">
        <f>_xlfn.DAYS(DATE(P6,12,31),DATE(P6,1,1))+1</f>
        <v/>
      </c>
      <c r="Q8" s="628" t="n"/>
      <c r="R8" s="131">
        <f>_xlfn.DAYS(DATE(R6,12,31),DATE(R6,1,1))+1</f>
        <v/>
      </c>
      <c r="S8" s="628" t="n"/>
      <c r="T8" s="131">
        <f>_xlfn.DAYS(DATE(T6,12,31),DATE(T6,1,1))+1</f>
        <v/>
      </c>
      <c r="U8" s="628" t="n"/>
      <c r="V8" s="131">
        <f>_xlfn.DAYS(DATE(V6,12,31),DATE(V6,1,1))+1</f>
        <v/>
      </c>
      <c r="W8" s="628" t="n"/>
      <c r="X8" s="131">
        <f>_xlfn.DAYS(DATE(X6,12,31),DATE(X6,1,1))+1</f>
        <v/>
      </c>
      <c r="Y8" s="628" t="n"/>
      <c r="Z8" s="131">
        <f>_xlfn.DAYS(DATE(Z6,12,31),DATE(Z6,1,1))+1</f>
        <v/>
      </c>
      <c r="AA8" s="628" t="n"/>
      <c r="AB8" s="131">
        <f>_xlfn.DAYS(DATE(AB6,12,31),DATE(AB6,1,1))+1</f>
        <v/>
      </c>
      <c r="AC8" s="132" t="n"/>
      <c r="AD8" s="121" t="n"/>
    </row>
    <row r="9">
      <c r="A9" s="121" t="n"/>
      <c r="B9" s="692" t="inlineStr">
        <is>
          <t xml:space="preserve">Available Rooms </t>
        </is>
      </c>
      <c r="C9" s="722" t="n"/>
      <c r="D9" s="898" t="n">
        <v>4</v>
      </c>
      <c r="E9" s="649">
        <f>+E8+0.0505</f>
        <v/>
      </c>
      <c r="F9" s="897">
        <f>EOMONTH(F8,1)</f>
        <v/>
      </c>
      <c r="G9" s="835">
        <f>(_xlfn.DAYS(F9,DATE(YEAR(F9),MONTH(F9),1))+1)*$H$7*E9</f>
        <v/>
      </c>
      <c r="H9" s="133">
        <f>H8*H7</f>
        <v/>
      </c>
      <c r="I9" s="628" t="n"/>
      <c r="J9" s="133">
        <f>J8*J7</f>
        <v/>
      </c>
      <c r="K9" s="628" t="n"/>
      <c r="L9" s="133">
        <f>L8*L7</f>
        <v/>
      </c>
      <c r="M9" s="628" t="n"/>
      <c r="N9" s="133">
        <f>N8*N7</f>
        <v/>
      </c>
      <c r="O9" s="628" t="n"/>
      <c r="P9" s="133">
        <f>P8*P7</f>
        <v/>
      </c>
      <c r="Q9" s="628" t="n"/>
      <c r="R9" s="133">
        <f>R8*R7</f>
        <v/>
      </c>
      <c r="S9" s="628" t="n"/>
      <c r="T9" s="133">
        <f>T8*T7</f>
        <v/>
      </c>
      <c r="U9" s="628" t="n"/>
      <c r="V9" s="133">
        <f>V8*V7</f>
        <v/>
      </c>
      <c r="W9" s="628" t="n"/>
      <c r="X9" s="133">
        <f>X8*X7</f>
        <v/>
      </c>
      <c r="Y9" s="628" t="n"/>
      <c r="Z9" s="133">
        <f>Z8*Z7</f>
        <v/>
      </c>
      <c r="AA9" s="628" t="n"/>
      <c r="AB9" s="133">
        <f>AB8*AB7</f>
        <v/>
      </c>
      <c r="AC9" s="132" t="n"/>
      <c r="AD9" s="121" t="n"/>
    </row>
    <row r="10">
      <c r="A10" s="121" t="n"/>
      <c r="B10" s="692" t="inlineStr">
        <is>
          <t xml:space="preserve">Occupied Rooms </t>
        </is>
      </c>
      <c r="C10" s="723" t="n"/>
      <c r="D10" s="898" t="n">
        <v>5</v>
      </c>
      <c r="E10" s="649">
        <f>+E9+0.0505</f>
        <v/>
      </c>
      <c r="F10" s="897">
        <f>EOMONTH(F9,1)</f>
        <v/>
      </c>
      <c r="G10" s="835">
        <f>(_xlfn.DAYS(F10,DATE(YEAR(F10),MONTH(F10),1))+1)*$H$7*E10</f>
        <v/>
      </c>
      <c r="H10" s="133">
        <f>SUM(G6:G17)</f>
        <v/>
      </c>
      <c r="I10" s="628" t="n"/>
      <c r="J10" s="133">
        <f>J11*J9</f>
        <v/>
      </c>
      <c r="K10" s="628" t="n"/>
      <c r="L10" s="133">
        <f>L11*L9</f>
        <v/>
      </c>
      <c r="M10" s="628" t="n"/>
      <c r="N10" s="133">
        <f>N11*N9</f>
        <v/>
      </c>
      <c r="O10" s="628" t="n"/>
      <c r="P10" s="133">
        <f>P11*P9</f>
        <v/>
      </c>
      <c r="Q10" s="628" t="n"/>
      <c r="R10" s="133">
        <f>R11*R9</f>
        <v/>
      </c>
      <c r="S10" s="628" t="n"/>
      <c r="T10" s="133">
        <f>T11*T9</f>
        <v/>
      </c>
      <c r="U10" s="628" t="n"/>
      <c r="V10" s="133">
        <f>V11*V9</f>
        <v/>
      </c>
      <c r="W10" s="628" t="n"/>
      <c r="X10" s="133">
        <f>X11*X9</f>
        <v/>
      </c>
      <c r="Y10" s="628" t="n"/>
      <c r="Z10" s="133">
        <f>Z11*Z9</f>
        <v/>
      </c>
      <c r="AA10" s="628" t="n"/>
      <c r="AB10" s="133">
        <f>AB11*AB9</f>
        <v/>
      </c>
      <c r="AC10" s="132" t="n"/>
      <c r="AD10" s="121" t="n"/>
    </row>
    <row r="11">
      <c r="A11" s="121" t="n"/>
      <c r="B11" s="692" t="inlineStr">
        <is>
          <t xml:space="preserve">Occupancy </t>
        </is>
      </c>
      <c r="C11" s="723" t="n"/>
      <c r="D11" s="898" t="n">
        <v>6</v>
      </c>
      <c r="E11" s="649">
        <f>+E10+0.0505</f>
        <v/>
      </c>
      <c r="F11" s="897">
        <f>EOMONTH(F10,1)</f>
        <v/>
      </c>
      <c r="G11" s="835">
        <f>(_xlfn.DAYS(F11,DATE(YEAR(F11),MONTH(F11),1))+1)*$H$7*E11</f>
        <v/>
      </c>
      <c r="H11" s="134">
        <f>H10/H9</f>
        <v/>
      </c>
      <c r="I11" s="628" t="n"/>
      <c r="J11" s="135" t="n">
        <v>0.5600000000000001</v>
      </c>
      <c r="K11" s="628" t="n"/>
      <c r="L11" s="135" t="n">
        <v>0.61</v>
      </c>
      <c r="M11" s="628" t="n"/>
      <c r="N11" s="135" t="n">
        <v>0.64</v>
      </c>
      <c r="O11" s="628" t="n"/>
      <c r="P11" s="135" t="n">
        <v>0.66</v>
      </c>
      <c r="Q11" s="628" t="n"/>
      <c r="R11" s="135" t="n">
        <v>0.68</v>
      </c>
      <c r="S11" s="628" t="n"/>
      <c r="T11" s="135" t="n">
        <v>0.6899999999999999</v>
      </c>
      <c r="U11" s="628" t="n"/>
      <c r="V11" s="135" t="n">
        <v>0.7</v>
      </c>
      <c r="W11" s="628" t="n"/>
      <c r="X11" s="135" t="n">
        <v>0.71</v>
      </c>
      <c r="Y11" s="628" t="n"/>
      <c r="Z11" s="135" t="n">
        <v>0.72</v>
      </c>
      <c r="AA11" s="628" t="n"/>
      <c r="AB11" s="135" t="n">
        <v>0.72</v>
      </c>
      <c r="AC11" s="132" t="n"/>
      <c r="AD11" s="121" t="n"/>
    </row>
    <row r="12">
      <c r="A12" s="121" t="n"/>
      <c r="B12" s="692" t="inlineStr">
        <is>
          <t xml:space="preserve">ADR </t>
        </is>
      </c>
      <c r="C12" s="723" t="n"/>
      <c r="D12" s="898" t="n">
        <v>7</v>
      </c>
      <c r="E12" s="649">
        <f>+E11+0.0505</f>
        <v/>
      </c>
      <c r="F12" s="897">
        <f>EOMONTH(F11,1)</f>
        <v/>
      </c>
      <c r="G12" s="835">
        <f>(_xlfn.DAYS(F12,DATE(YEAR(F12),MONTH(F12),1))+1)*$H$7*E12</f>
        <v/>
      </c>
      <c r="H12" s="899" t="n">
        <v>215</v>
      </c>
      <c r="I12" s="628" t="n"/>
      <c r="J12" s="900">
        <f>H12*(1+J13)</f>
        <v/>
      </c>
      <c r="K12" s="628" t="n"/>
      <c r="L12" s="900">
        <f>J12*(1+L13)</f>
        <v/>
      </c>
      <c r="M12" s="628" t="n"/>
      <c r="N12" s="900">
        <f>L12*(1+N13)</f>
        <v/>
      </c>
      <c r="O12" s="628" t="n"/>
      <c r="P12" s="900">
        <f>N12*(1+P13)</f>
        <v/>
      </c>
      <c r="Q12" s="628" t="n"/>
      <c r="R12" s="900">
        <f>P12*(1+R13)</f>
        <v/>
      </c>
      <c r="S12" s="628" t="n"/>
      <c r="T12" s="900">
        <f>R12*(1+T13)</f>
        <v/>
      </c>
      <c r="U12" s="628" t="n"/>
      <c r="V12" s="900">
        <f>T12*(1+V13)</f>
        <v/>
      </c>
      <c r="W12" s="628" t="n"/>
      <c r="X12" s="900">
        <f>V12*(1+X13)</f>
        <v/>
      </c>
      <c r="Y12" s="628" t="n"/>
      <c r="Z12" s="900">
        <f>X12*(1+Z13)</f>
        <v/>
      </c>
      <c r="AA12" s="628" t="n"/>
      <c r="AB12" s="900">
        <f>Z12*(1+AB13)</f>
        <v/>
      </c>
      <c r="AC12" s="132" t="n"/>
      <c r="AD12" s="121" t="n"/>
    </row>
    <row r="13">
      <c r="A13" s="121" t="n"/>
      <c r="B13" s="692" t="inlineStr">
        <is>
          <t xml:space="preserve">ADR Growth </t>
        </is>
      </c>
      <c r="C13" s="723" t="n"/>
      <c r="D13" s="898" t="n">
        <v>8</v>
      </c>
      <c r="E13" s="649">
        <f>+E12+0.0505</f>
        <v/>
      </c>
      <c r="F13" s="897">
        <f>EOMONTH(F12,1)</f>
        <v/>
      </c>
      <c r="G13" s="835">
        <f>(_xlfn.DAYS(F13,DATE(YEAR(F13),MONTH(F13),1))+1)*$H$7*E13</f>
        <v/>
      </c>
      <c r="H13" s="139" t="inlineStr">
        <is>
          <t>N/A</t>
        </is>
      </c>
      <c r="I13" s="901" t="n"/>
      <c r="J13" s="137" t="n">
        <v>0.05</v>
      </c>
      <c r="K13" s="627" t="n"/>
      <c r="L13" s="137" t="n">
        <v>0.04</v>
      </c>
      <c r="M13" s="627" t="n"/>
      <c r="N13" s="137" t="n">
        <v>0.035</v>
      </c>
      <c r="O13" s="627" t="n"/>
      <c r="P13" s="137" t="n">
        <v>0.03</v>
      </c>
      <c r="Q13" s="627" t="n"/>
      <c r="R13" s="137" t="n">
        <v>0.03</v>
      </c>
      <c r="S13" s="627" t="n"/>
      <c r="T13" s="137" t="n">
        <v>0.03</v>
      </c>
      <c r="U13" s="627" t="n"/>
      <c r="V13" s="137" t="n">
        <v>0.03</v>
      </c>
      <c r="W13" s="627" t="n"/>
      <c r="X13" s="137" t="n">
        <v>0.03</v>
      </c>
      <c r="Y13" s="627" t="n"/>
      <c r="Z13" s="137" t="n">
        <v>0.03</v>
      </c>
      <c r="AA13" s="627" t="n"/>
      <c r="AB13" s="137" t="n">
        <v>0.03</v>
      </c>
      <c r="AC13" s="130" t="n"/>
      <c r="AD13" s="121" t="n"/>
    </row>
    <row r="14">
      <c r="A14" s="121" t="n"/>
      <c r="B14" s="692" t="inlineStr">
        <is>
          <t xml:space="preserve">RevPAR </t>
        </is>
      </c>
      <c r="C14" s="723" t="n"/>
      <c r="D14" s="898" t="n">
        <v>9</v>
      </c>
      <c r="E14" s="649">
        <f>+E13+0.0505</f>
        <v/>
      </c>
      <c r="F14" s="897">
        <f>EOMONTH(F13,1)</f>
        <v/>
      </c>
      <c r="G14" s="835">
        <f>(_xlfn.DAYS(F14,DATE(YEAR(F14),MONTH(F14),1))+1)*$H$7*E14</f>
        <v/>
      </c>
      <c r="H14" s="902">
        <f>H12*H10/H9</f>
        <v/>
      </c>
      <c r="I14" s="901" t="n"/>
      <c r="J14" s="902">
        <f>J12*J10/J9</f>
        <v/>
      </c>
      <c r="K14" s="628" t="n"/>
      <c r="L14" s="902">
        <f>L12*L10/L9</f>
        <v/>
      </c>
      <c r="M14" s="628" t="n"/>
      <c r="N14" s="902">
        <f>N12*N10/N9</f>
        <v/>
      </c>
      <c r="O14" s="628" t="n"/>
      <c r="P14" s="902">
        <f>P12*P10/P9</f>
        <v/>
      </c>
      <c r="Q14" s="628" t="n"/>
      <c r="R14" s="902">
        <f>R12*R10/R9</f>
        <v/>
      </c>
      <c r="S14" s="628" t="n"/>
      <c r="T14" s="902">
        <f>T12*T10/T9</f>
        <v/>
      </c>
      <c r="U14" s="628" t="n"/>
      <c r="V14" s="902">
        <f>V12*V10/V9</f>
        <v/>
      </c>
      <c r="W14" s="628" t="n"/>
      <c r="X14" s="902">
        <f>X12*X10/X9</f>
        <v/>
      </c>
      <c r="Y14" s="628" t="n"/>
      <c r="Z14" s="902">
        <f>Z12*Z10/Z9</f>
        <v/>
      </c>
      <c r="AA14" s="628" t="n"/>
      <c r="AB14" s="902">
        <f>AB12*AB10/AB9</f>
        <v/>
      </c>
      <c r="AC14" s="132" t="n"/>
      <c r="AD14" s="121" t="n"/>
    </row>
    <row r="15">
      <c r="A15" s="121" t="n"/>
      <c r="B15" s="692" t="inlineStr">
        <is>
          <t xml:space="preserve">RevPAR Growth </t>
        </is>
      </c>
      <c r="C15" s="723" t="n"/>
      <c r="D15" s="898" t="n">
        <v>10</v>
      </c>
      <c r="E15" s="649">
        <f>E14</f>
        <v/>
      </c>
      <c r="F15" s="897">
        <f>EOMONTH(F14,1)</f>
        <v/>
      </c>
      <c r="G15" s="835">
        <f>(_xlfn.DAYS(F15,DATE(YEAR(F15),MONTH(F15),1))+1)*$H$7*E15</f>
        <v/>
      </c>
      <c r="H15" s="139" t="inlineStr">
        <is>
          <t>N/A</t>
        </is>
      </c>
      <c r="I15" s="628" t="n"/>
      <c r="J15" s="139">
        <f>J14/H14-1</f>
        <v/>
      </c>
      <c r="K15" s="628" t="n"/>
      <c r="L15" s="139">
        <f>L14/J14-1</f>
        <v/>
      </c>
      <c r="M15" s="628" t="n"/>
      <c r="N15" s="139">
        <f>N14/L14-1</f>
        <v/>
      </c>
      <c r="O15" s="628" t="n"/>
      <c r="P15" s="139">
        <f>P14/N14-1</f>
        <v/>
      </c>
      <c r="Q15" s="628" t="n"/>
      <c r="R15" s="139">
        <f>R14/P14-1</f>
        <v/>
      </c>
      <c r="S15" s="628" t="n"/>
      <c r="T15" s="139">
        <f>T14/R14-1</f>
        <v/>
      </c>
      <c r="U15" s="628" t="n"/>
      <c r="V15" s="139">
        <f>V14/T14-1</f>
        <v/>
      </c>
      <c r="W15" s="628" t="n"/>
      <c r="X15" s="139">
        <f>X14/V14-1</f>
        <v/>
      </c>
      <c r="Y15" s="628" t="n"/>
      <c r="Z15" s="139">
        <f>Z14/X14-1</f>
        <v/>
      </c>
      <c r="AA15" s="628" t="n"/>
      <c r="AB15" s="139">
        <f>AB14/Z14-1</f>
        <v/>
      </c>
      <c r="AC15" s="132" t="n"/>
      <c r="AD15" s="121" t="n"/>
    </row>
    <row r="16">
      <c r="A16" s="121" t="n"/>
      <c r="B16" s="692" t="inlineStr">
        <is>
          <t>TRevPAR</t>
        </is>
      </c>
      <c r="C16" s="723" t="n"/>
      <c r="D16" s="898" t="n">
        <v>11</v>
      </c>
      <c r="E16" s="649">
        <f>E15</f>
        <v/>
      </c>
      <c r="F16" s="897">
        <f>EOMONTH(F15,1)</f>
        <v/>
      </c>
      <c r="G16" s="835">
        <f>(_xlfn.DAYS(F16,DATE(YEAR(F16),MONTH(F16),1))+1)*$H$7*E16</f>
        <v/>
      </c>
      <c r="H16" s="902">
        <f>H45/H9</f>
        <v/>
      </c>
      <c r="I16" s="628" t="n"/>
      <c r="J16" s="902">
        <f>J45/J9</f>
        <v/>
      </c>
      <c r="K16" s="628" t="n"/>
      <c r="L16" s="902">
        <f>L45/L9</f>
        <v/>
      </c>
      <c r="M16" s="628" t="n"/>
      <c r="N16" s="902">
        <f>N45/N9</f>
        <v/>
      </c>
      <c r="O16" s="628" t="n"/>
      <c r="P16" s="902">
        <f>P45/P9</f>
        <v/>
      </c>
      <c r="Q16" s="628" t="n"/>
      <c r="R16" s="902">
        <f>R45/R9</f>
        <v/>
      </c>
      <c r="S16" s="628" t="n"/>
      <c r="T16" s="902">
        <f>T45/T9</f>
        <v/>
      </c>
      <c r="U16" s="628" t="n"/>
      <c r="V16" s="902">
        <f>V45/V9</f>
        <v/>
      </c>
      <c r="W16" s="628" t="n"/>
      <c r="X16" s="902">
        <f>X45/X9</f>
        <v/>
      </c>
      <c r="Y16" s="628" t="n"/>
      <c r="Z16" s="902">
        <f>Z45/Z9</f>
        <v/>
      </c>
      <c r="AA16" s="628" t="n"/>
      <c r="AB16" s="902">
        <f>AB45/AB9</f>
        <v/>
      </c>
      <c r="AC16" s="132" t="n"/>
      <c r="AD16" s="121" t="n"/>
    </row>
    <row r="17">
      <c r="A17" s="121" t="n"/>
      <c r="B17" s="693" t="inlineStr">
        <is>
          <t>TRevPAR Growth</t>
        </is>
      </c>
      <c r="C17" s="723" t="n"/>
      <c r="D17" s="903" t="n">
        <v>12</v>
      </c>
      <c r="E17" s="649">
        <f>E16</f>
        <v/>
      </c>
      <c r="F17" s="897">
        <f>EOMONTH(F16,1)</f>
        <v/>
      </c>
      <c r="G17" s="835">
        <f>(_xlfn.DAYS(F17,DATE(YEAR(F17),MONTH(F17),1))+1)*$H$7*E17</f>
        <v/>
      </c>
      <c r="H17" s="140" t="inlineStr">
        <is>
          <t>N/A</t>
        </is>
      </c>
      <c r="I17" s="141" t="n"/>
      <c r="J17" s="140">
        <f>(J16/H16)-1</f>
        <v/>
      </c>
      <c r="K17" s="141" t="n"/>
      <c r="L17" s="140">
        <f>(L16/J16)-1</f>
        <v/>
      </c>
      <c r="M17" s="141" t="n"/>
      <c r="N17" s="140">
        <f>(N16/L16)-1</f>
        <v/>
      </c>
      <c r="O17" s="141" t="n"/>
      <c r="P17" s="140">
        <f>(P16/N16)-1</f>
        <v/>
      </c>
      <c r="Q17" s="141" t="n"/>
      <c r="R17" s="140">
        <f>(R16/P16)-1</f>
        <v/>
      </c>
      <c r="S17" s="141" t="n"/>
      <c r="T17" s="140">
        <f>(T16/R16)-1</f>
        <v/>
      </c>
      <c r="U17" s="141" t="n"/>
      <c r="V17" s="140">
        <f>(V16/T16)-1</f>
        <v/>
      </c>
      <c r="W17" s="141" t="n"/>
      <c r="X17" s="140">
        <f>(X16/V16)-1</f>
        <v/>
      </c>
      <c r="Y17" s="141" t="n"/>
      <c r="Z17" s="140">
        <f>(Z16/X16)-1</f>
        <v/>
      </c>
      <c r="AA17" s="141" t="n"/>
      <c r="AB17" s="140">
        <f>(AB16/Z16)-1</f>
        <v/>
      </c>
      <c r="AC17" s="142" t="n"/>
      <c r="AD17" s="121" t="n"/>
    </row>
    <row r="18">
      <c r="A18" s="121" t="n"/>
      <c r="B18" s="718" t="n"/>
      <c r="C18" s="714" t="n"/>
      <c r="D18" s="704" t="n"/>
      <c r="E18" s="704" t="n"/>
      <c r="F18" s="704" t="n"/>
      <c r="G18" s="704" t="n"/>
      <c r="H18" s="715" t="inlineStr">
        <is>
          <t xml:space="preserve">$ </t>
        </is>
      </c>
      <c r="I18" s="716" t="inlineStr">
        <is>
          <t xml:space="preserve">% </t>
        </is>
      </c>
      <c r="J18" s="715" t="inlineStr">
        <is>
          <t xml:space="preserve">$ </t>
        </is>
      </c>
      <c r="K18" s="716" t="inlineStr">
        <is>
          <t xml:space="preserve">% </t>
        </is>
      </c>
      <c r="L18" s="715" t="inlineStr">
        <is>
          <t xml:space="preserve">$ </t>
        </is>
      </c>
      <c r="M18" s="716" t="inlineStr">
        <is>
          <t xml:space="preserve">% </t>
        </is>
      </c>
      <c r="N18" s="715" t="inlineStr">
        <is>
          <t xml:space="preserve">$ </t>
        </is>
      </c>
      <c r="O18" s="716" t="inlineStr">
        <is>
          <t xml:space="preserve">% </t>
        </is>
      </c>
      <c r="P18" s="715" t="inlineStr">
        <is>
          <t xml:space="preserve">$ </t>
        </is>
      </c>
      <c r="Q18" s="716" t="inlineStr">
        <is>
          <t xml:space="preserve">% </t>
        </is>
      </c>
      <c r="R18" s="715" t="inlineStr">
        <is>
          <t xml:space="preserve">$ </t>
        </is>
      </c>
      <c r="S18" s="716" t="inlineStr">
        <is>
          <t xml:space="preserve">% </t>
        </is>
      </c>
      <c r="T18" s="715" t="inlineStr">
        <is>
          <t xml:space="preserve">$ </t>
        </is>
      </c>
      <c r="U18" s="716" t="inlineStr">
        <is>
          <t xml:space="preserve">% </t>
        </is>
      </c>
      <c r="V18" s="715" t="inlineStr">
        <is>
          <t xml:space="preserve">$ </t>
        </is>
      </c>
      <c r="W18" s="716" t="inlineStr">
        <is>
          <t xml:space="preserve">% </t>
        </is>
      </c>
      <c r="X18" s="715" t="inlineStr">
        <is>
          <t xml:space="preserve">$ </t>
        </is>
      </c>
      <c r="Y18" s="716" t="inlineStr">
        <is>
          <t xml:space="preserve">% </t>
        </is>
      </c>
      <c r="Z18" s="715" t="inlineStr">
        <is>
          <t xml:space="preserve">$ </t>
        </is>
      </c>
      <c r="AA18" s="716" t="inlineStr">
        <is>
          <t xml:space="preserve">% </t>
        </is>
      </c>
      <c r="AB18" s="715" t="inlineStr">
        <is>
          <t xml:space="preserve">$ </t>
        </is>
      </c>
      <c r="AC18" s="717" t="inlineStr">
        <is>
          <t xml:space="preserve">% </t>
        </is>
      </c>
      <c r="AD18" s="121" t="n"/>
    </row>
    <row r="19">
      <c r="A19" s="121" t="n"/>
      <c r="B19" s="143" t="inlineStr">
        <is>
          <t xml:space="preserve">Departmental Revenues </t>
        </is>
      </c>
      <c r="C19" s="724" t="n"/>
      <c r="D19" s="630" t="n"/>
      <c r="E19" s="630" t="n"/>
      <c r="F19" s="630" t="n"/>
      <c r="G19" s="630" t="n"/>
      <c r="H19" s="144" t="n"/>
      <c r="I19" s="145" t="n"/>
      <c r="J19" s="146" t="n"/>
      <c r="K19" s="145" t="n"/>
      <c r="L19" s="146" t="n"/>
      <c r="M19" s="145" t="n"/>
      <c r="N19" s="146" t="n"/>
      <c r="O19" s="145" t="n"/>
      <c r="P19" s="146" t="n"/>
      <c r="Q19" s="145" t="n"/>
      <c r="R19" s="146" t="n"/>
      <c r="S19" s="145" t="n"/>
      <c r="T19" s="146" t="n"/>
      <c r="U19" s="145" t="n"/>
      <c r="V19" s="146" t="n"/>
      <c r="W19" s="145" t="n"/>
      <c r="X19" s="146" t="n"/>
      <c r="Y19" s="145" t="n"/>
      <c r="Z19" s="146" t="n"/>
      <c r="AA19" s="145" t="n"/>
      <c r="AB19" s="146" t="n"/>
      <c r="AC19" s="147" t="n"/>
      <c r="AD19" s="121" t="n"/>
    </row>
    <row r="20">
      <c r="A20" s="121" t="n"/>
      <c r="B20" s="694" t="inlineStr">
        <is>
          <t xml:space="preserve">Rooms </t>
        </is>
      </c>
      <c r="C20" s="725" t="n"/>
      <c r="D20" s="631" t="n"/>
      <c r="E20" s="631" t="n"/>
      <c r="F20" s="631" t="n"/>
      <c r="G20" s="631" t="n"/>
      <c r="H20" s="904">
        <f>H14*H9</f>
        <v/>
      </c>
      <c r="I20" s="150">
        <f>H20/H$39</f>
        <v/>
      </c>
      <c r="J20" s="904">
        <f>J14*J9</f>
        <v/>
      </c>
      <c r="K20" s="150">
        <f>J20/J$39</f>
        <v/>
      </c>
      <c r="L20" s="904">
        <f>L14*L9</f>
        <v/>
      </c>
      <c r="M20" s="150">
        <f>L20/L$39</f>
        <v/>
      </c>
      <c r="N20" s="904">
        <f>N14*N9</f>
        <v/>
      </c>
      <c r="O20" s="150">
        <f>N20/N$39</f>
        <v/>
      </c>
      <c r="P20" s="904">
        <f>P14*P9</f>
        <v/>
      </c>
      <c r="Q20" s="150">
        <f>P20/P$39</f>
        <v/>
      </c>
      <c r="R20" s="904">
        <f>R14*R9</f>
        <v/>
      </c>
      <c r="S20" s="150">
        <f>R20/R$39</f>
        <v/>
      </c>
      <c r="T20" s="904">
        <f>T14*T9</f>
        <v/>
      </c>
      <c r="U20" s="150">
        <f>T20/T$39</f>
        <v/>
      </c>
      <c r="V20" s="904">
        <f>V14*V9</f>
        <v/>
      </c>
      <c r="W20" s="150">
        <f>V20/V$39</f>
        <v/>
      </c>
      <c r="X20" s="904">
        <f>X14*X9</f>
        <v/>
      </c>
      <c r="Y20" s="150">
        <f>X20/X$39</f>
        <v/>
      </c>
      <c r="Z20" s="904">
        <f>Z14*Z9</f>
        <v/>
      </c>
      <c r="AA20" s="150">
        <f>Z20/Z$39</f>
        <v/>
      </c>
      <c r="AB20" s="904">
        <f>AB14*AB9</f>
        <v/>
      </c>
      <c r="AC20" s="151">
        <f>AB20/AB$39</f>
        <v/>
      </c>
      <c r="AD20" s="121" t="n"/>
    </row>
    <row r="21">
      <c r="A21" s="121" t="n"/>
      <c r="B21" s="694" t="inlineStr">
        <is>
          <t xml:space="preserve">Food &amp; Beverage </t>
        </is>
      </c>
      <c r="C21" s="725" t="n"/>
      <c r="D21" s="631" t="n"/>
      <c r="E21" s="631" t="n"/>
      <c r="F21" s="631" t="n"/>
      <c r="G21" s="631" t="n"/>
      <c r="H21" s="152">
        <f>H23*H$10</f>
        <v/>
      </c>
      <c r="I21" s="150">
        <f>H21/H$39</f>
        <v/>
      </c>
      <c r="J21" s="152">
        <f>J23*J$10</f>
        <v/>
      </c>
      <c r="K21" s="150">
        <f>J21/J$39</f>
        <v/>
      </c>
      <c r="L21" s="152">
        <f>L23*L$10</f>
        <v/>
      </c>
      <c r="M21" s="150">
        <f>L21/L$39</f>
        <v/>
      </c>
      <c r="N21" s="152">
        <f>N23*N$10</f>
        <v/>
      </c>
      <c r="O21" s="150">
        <f>N21/N$39</f>
        <v/>
      </c>
      <c r="P21" s="152">
        <f>P23*P$10</f>
        <v/>
      </c>
      <c r="Q21" s="150">
        <f>P21/P$39</f>
        <v/>
      </c>
      <c r="R21" s="152">
        <f>R23*R$10</f>
        <v/>
      </c>
      <c r="S21" s="150">
        <f>R21/R$39</f>
        <v/>
      </c>
      <c r="T21" s="152">
        <f>T23*T$10</f>
        <v/>
      </c>
      <c r="U21" s="150">
        <f>T21/T$39</f>
        <v/>
      </c>
      <c r="V21" s="152">
        <f>V23*V$10</f>
        <v/>
      </c>
      <c r="W21" s="150">
        <f>V21/V$39</f>
        <v/>
      </c>
      <c r="X21" s="152">
        <f>X23*X$10</f>
        <v/>
      </c>
      <c r="Y21" s="150">
        <f>X21/X$39</f>
        <v/>
      </c>
      <c r="Z21" s="152">
        <f>Z23*Z$10</f>
        <v/>
      </c>
      <c r="AA21" s="150">
        <f>Z21/Z$39</f>
        <v/>
      </c>
      <c r="AB21" s="152">
        <f>AB23*AB$10</f>
        <v/>
      </c>
      <c r="AC21" s="151">
        <f>AB21/AB$39</f>
        <v/>
      </c>
      <c r="AD21" s="121" t="n"/>
    </row>
    <row r="22" outlineLevel="1" ht="5.15" customHeight="1">
      <c r="A22" s="121" t="n"/>
      <c r="B22" s="694" t="n"/>
      <c r="C22" s="725" t="n"/>
      <c r="D22" s="631" t="n"/>
      <c r="E22" s="631" t="n"/>
      <c r="F22" s="631" t="n"/>
      <c r="G22" s="631" t="n"/>
      <c r="H22" s="152" t="n"/>
      <c r="I22" s="150" t="n"/>
      <c r="J22" s="632" t="n"/>
      <c r="K22" s="150" t="n"/>
      <c r="L22" s="632" t="n"/>
      <c r="M22" s="150" t="n"/>
      <c r="N22" s="632" t="n"/>
      <c r="O22" s="150" t="n"/>
      <c r="P22" s="632" t="n"/>
      <c r="Q22" s="150" t="n"/>
      <c r="R22" s="632" t="n"/>
      <c r="S22" s="150" t="n"/>
      <c r="T22" s="632" t="n"/>
      <c r="U22" s="150" t="n"/>
      <c r="V22" s="632" t="n"/>
      <c r="W22" s="150" t="n"/>
      <c r="X22" s="632" t="n"/>
      <c r="Y22" s="150" t="n"/>
      <c r="Z22" s="632" t="n"/>
      <c r="AA22" s="150" t="n"/>
      <c r="AB22" s="632" t="n"/>
      <c r="AC22" s="151" t="n"/>
      <c r="AD22" s="121" t="n"/>
    </row>
    <row r="23" outlineLevel="1" ht="15" customHeight="1" thickBot="1">
      <c r="A23" s="121" t="n"/>
      <c r="B23" s="695" t="n"/>
      <c r="C23" s="726" t="n"/>
      <c r="D23" s="153" t="n"/>
      <c r="E23" s="154" t="inlineStr">
        <is>
          <t>$/Per Occupied Room</t>
        </is>
      </c>
      <c r="F23" s="155" t="n"/>
      <c r="G23" s="155" t="n"/>
      <c r="H23" s="905" t="n">
        <v>18.5</v>
      </c>
      <c r="I23" s="157" t="n"/>
      <c r="J23" s="906">
        <f>H23*(1+IF($E25=$B$94,$G24,J25))</f>
        <v/>
      </c>
      <c r="K23" s="159" t="n"/>
      <c r="L23" s="906">
        <f>J23*(1+IF($E25=$B$94,$G24,L25))</f>
        <v/>
      </c>
      <c r="M23" s="159" t="n"/>
      <c r="N23" s="906">
        <f>L23*(1+IF($E25=$B$94,$G24,N25))</f>
        <v/>
      </c>
      <c r="O23" s="159" t="n"/>
      <c r="P23" s="906">
        <f>N23*(1+IF($E25=$B$94,$G24,P25))</f>
        <v/>
      </c>
      <c r="Q23" s="159" t="n"/>
      <c r="R23" s="906">
        <f>P23*(1+IF($E25=$B$94,$G24,R25))</f>
        <v/>
      </c>
      <c r="S23" s="159" t="n"/>
      <c r="T23" s="906">
        <f>R23*(1+IF($E25=$B$94,$G24,T25))</f>
        <v/>
      </c>
      <c r="U23" s="159" t="n"/>
      <c r="V23" s="906">
        <f>T23*(1+IF($E25=$B$94,$G24,V25))</f>
        <v/>
      </c>
      <c r="W23" s="159" t="n"/>
      <c r="X23" s="906">
        <f>V23*(1+IF($E25=$B$94,$G24,X25))</f>
        <v/>
      </c>
      <c r="Y23" s="159" t="n"/>
      <c r="Z23" s="906">
        <f>X23*(1+IF($E25=$B$94,$G24,Z25))</f>
        <v/>
      </c>
      <c r="AA23" s="159" t="n"/>
      <c r="AB23" s="906">
        <f>Z23*(1+IF($E25=$B$94,$G24,AB25))</f>
        <v/>
      </c>
      <c r="AC23" s="160" t="n"/>
      <c r="AD23" s="121" t="n"/>
    </row>
    <row r="24" outlineLevel="1">
      <c r="A24" s="121" t="n"/>
      <c r="B24" s="695" t="n"/>
      <c r="C24" s="726" t="n"/>
      <c r="D24" s="153" t="n"/>
      <c r="E24" s="161" t="inlineStr">
        <is>
          <t>Growth Method (Select Method Below)</t>
        </is>
      </c>
      <c r="F24" s="633" t="n"/>
      <c r="G24" s="162" t="n">
        <v>0.03</v>
      </c>
      <c r="H24" s="163">
        <f>$G24</f>
        <v/>
      </c>
      <c r="I24" s="164" t="n"/>
      <c r="J24" s="165">
        <f>$G24</f>
        <v/>
      </c>
      <c r="K24" s="166" t="n"/>
      <c r="L24" s="165">
        <f>$G24</f>
        <v/>
      </c>
      <c r="M24" s="166" t="n"/>
      <c r="N24" s="165">
        <f>$G24</f>
        <v/>
      </c>
      <c r="O24" s="166" t="n"/>
      <c r="P24" s="165">
        <f>$G24</f>
        <v/>
      </c>
      <c r="Q24" s="166" t="n"/>
      <c r="R24" s="165">
        <f>$G24</f>
        <v/>
      </c>
      <c r="S24" s="166" t="n"/>
      <c r="T24" s="165">
        <f>$G24</f>
        <v/>
      </c>
      <c r="U24" s="166" t="n"/>
      <c r="V24" s="165">
        <f>$G24</f>
        <v/>
      </c>
      <c r="W24" s="166" t="n"/>
      <c r="X24" s="165">
        <f>$G24</f>
        <v/>
      </c>
      <c r="Y24" s="166" t="n"/>
      <c r="Z24" s="165">
        <f>$G24</f>
        <v/>
      </c>
      <c r="AA24" s="166" t="n"/>
      <c r="AB24" s="165">
        <f>$G24</f>
        <v/>
      </c>
      <c r="AC24" s="167" t="n"/>
      <c r="AD24" s="121" t="n"/>
    </row>
    <row r="25" outlineLevel="1" ht="15" customHeight="1" thickBot="1">
      <c r="A25" s="121" t="n"/>
      <c r="B25" s="695" t="n"/>
      <c r="C25" s="726" t="n"/>
      <c r="D25" s="153" t="n"/>
      <c r="E25" s="168" t="inlineStr">
        <is>
          <t>Static</t>
        </is>
      </c>
      <c r="F25" s="634" t="n"/>
      <c r="G25" s="169" t="inlineStr">
        <is>
          <t>Custom Growth (Input Growth For Each Year)</t>
        </is>
      </c>
      <c r="H25" s="170" t="n"/>
      <c r="I25" s="171" t="n"/>
      <c r="J25" s="172" t="n">
        <v>0.05</v>
      </c>
      <c r="K25" s="173" t="n"/>
      <c r="L25" s="172" t="n">
        <v>0.03</v>
      </c>
      <c r="M25" s="173" t="n"/>
      <c r="N25" s="172" t="n">
        <v>0.02</v>
      </c>
      <c r="O25" s="173" t="n"/>
      <c r="P25" s="172" t="n">
        <v>0.02</v>
      </c>
      <c r="Q25" s="173" t="n"/>
      <c r="R25" s="172" t="n">
        <v>0.02</v>
      </c>
      <c r="S25" s="173" t="n"/>
      <c r="T25" s="172" t="n">
        <v>0.02</v>
      </c>
      <c r="U25" s="173" t="n"/>
      <c r="V25" s="172" t="n">
        <v>0.02</v>
      </c>
      <c r="W25" s="173" t="n"/>
      <c r="X25" s="172" t="n">
        <v>0.02</v>
      </c>
      <c r="Y25" s="173" t="n"/>
      <c r="Z25" s="172" t="n">
        <v>0.02</v>
      </c>
      <c r="AA25" s="173" t="n"/>
      <c r="AB25" s="172" t="n">
        <v>0.02</v>
      </c>
      <c r="AC25" s="174" t="n"/>
      <c r="AD25" s="121" t="n"/>
    </row>
    <row r="26" outlineLevel="1" customFormat="1" s="153">
      <c r="A26" s="121" t="n"/>
      <c r="B26" s="696" t="n"/>
      <c r="C26" s="727" t="n"/>
      <c r="D26" s="176" t="n"/>
      <c r="E26" s="177" t="n"/>
      <c r="F26" s="177" t="n"/>
      <c r="G26" s="177" t="n"/>
      <c r="H26" s="178" t="n"/>
      <c r="I26" s="179" t="n"/>
      <c r="J26" s="180" t="n"/>
      <c r="K26" s="179" t="n"/>
      <c r="L26" s="180" t="n"/>
      <c r="M26" s="179" t="n"/>
      <c r="N26" s="180" t="n"/>
      <c r="O26" s="179" t="n"/>
      <c r="P26" s="180" t="n"/>
      <c r="Q26" s="179" t="n"/>
      <c r="R26" s="180" t="n"/>
      <c r="S26" s="179" t="n"/>
      <c r="T26" s="180" t="n"/>
      <c r="U26" s="179" t="n"/>
      <c r="V26" s="180" t="n"/>
      <c r="W26" s="179" t="n"/>
      <c r="X26" s="180" t="n"/>
      <c r="Y26" s="179" t="n"/>
      <c r="Z26" s="180" t="n"/>
      <c r="AA26" s="179" t="n"/>
      <c r="AB26" s="180" t="n"/>
      <c r="AC26" s="181" t="n"/>
      <c r="AD26" s="121" t="n"/>
    </row>
    <row r="27">
      <c r="A27" s="121" t="n"/>
      <c r="B27" s="694" t="inlineStr">
        <is>
          <t xml:space="preserve">Other Operated Departments </t>
        </is>
      </c>
      <c r="C27" s="725" t="n"/>
      <c r="D27" s="631" t="n"/>
      <c r="E27" s="631" t="n"/>
      <c r="F27" s="631" t="n"/>
      <c r="G27" s="631" t="n"/>
      <c r="H27" s="152">
        <f>H29*H$10</f>
        <v/>
      </c>
      <c r="I27" s="150">
        <f>H27/H$39</f>
        <v/>
      </c>
      <c r="J27" s="152">
        <f>J29*J$10</f>
        <v/>
      </c>
      <c r="K27" s="150">
        <f>J27/J$39</f>
        <v/>
      </c>
      <c r="L27" s="152">
        <f>L29*L$10</f>
        <v/>
      </c>
      <c r="M27" s="150">
        <f>L27/L$39</f>
        <v/>
      </c>
      <c r="N27" s="152">
        <f>N29*N$10</f>
        <v/>
      </c>
      <c r="O27" s="150">
        <f>N27/N$39</f>
        <v/>
      </c>
      <c r="P27" s="152">
        <f>P29*P$10</f>
        <v/>
      </c>
      <c r="Q27" s="150">
        <f>P27/P$39</f>
        <v/>
      </c>
      <c r="R27" s="152">
        <f>R29*R$10</f>
        <v/>
      </c>
      <c r="S27" s="150">
        <f>R27/R$39</f>
        <v/>
      </c>
      <c r="T27" s="152">
        <f>T29*T$10</f>
        <v/>
      </c>
      <c r="U27" s="150">
        <f>T27/T$39</f>
        <v/>
      </c>
      <c r="V27" s="152">
        <f>V29*V$10</f>
        <v/>
      </c>
      <c r="W27" s="150">
        <f>V27/V$39</f>
        <v/>
      </c>
      <c r="X27" s="152">
        <f>X29*X$10</f>
        <v/>
      </c>
      <c r="Y27" s="150">
        <f>X27/X$39</f>
        <v/>
      </c>
      <c r="Z27" s="152">
        <f>Z29*Z$10</f>
        <v/>
      </c>
      <c r="AA27" s="150">
        <f>Z27/Z$39</f>
        <v/>
      </c>
      <c r="AB27" s="152">
        <f>AB29*AB$10</f>
        <v/>
      </c>
      <c r="AC27" s="151">
        <f>AB27/AB$39</f>
        <v/>
      </c>
      <c r="AD27" s="121" t="n"/>
    </row>
    <row r="28" outlineLevel="1" ht="5.15" customHeight="1">
      <c r="A28" s="121" t="n"/>
      <c r="B28" s="694" t="n"/>
      <c r="C28" s="725" t="n"/>
      <c r="D28" s="631" t="n"/>
      <c r="E28" s="631" t="n"/>
      <c r="F28" s="631" t="n"/>
      <c r="G28" s="631" t="n"/>
      <c r="H28" s="152" t="n"/>
      <c r="I28" s="150" t="n"/>
      <c r="J28" s="632" t="n"/>
      <c r="K28" s="150" t="n"/>
      <c r="L28" s="632" t="n"/>
      <c r="M28" s="150" t="n"/>
      <c r="N28" s="632" t="n"/>
      <c r="O28" s="150" t="n"/>
      <c r="P28" s="632" t="n"/>
      <c r="Q28" s="150" t="n"/>
      <c r="R28" s="632" t="n"/>
      <c r="S28" s="150" t="n"/>
      <c r="T28" s="632" t="n"/>
      <c r="U28" s="150" t="n"/>
      <c r="V28" s="632" t="n"/>
      <c r="W28" s="150" t="n"/>
      <c r="X28" s="632" t="n"/>
      <c r="Y28" s="150" t="n"/>
      <c r="Z28" s="632" t="n"/>
      <c r="AA28" s="150" t="n"/>
      <c r="AB28" s="632" t="n"/>
      <c r="AC28" s="151" t="n"/>
      <c r="AD28" s="121" t="n"/>
    </row>
    <row r="29" outlineLevel="1" ht="15" customHeight="1" thickBot="1">
      <c r="A29" s="121" t="n"/>
      <c r="B29" s="695" t="n"/>
      <c r="C29" s="726" t="n"/>
      <c r="D29" s="153" t="n"/>
      <c r="E29" s="182" t="inlineStr">
        <is>
          <t>$/Per Occupied Room</t>
        </is>
      </c>
      <c r="F29" s="183" t="n"/>
      <c r="G29" s="184" t="n"/>
      <c r="H29" s="905" t="n">
        <v>6.25</v>
      </c>
      <c r="I29" s="157" t="n"/>
      <c r="J29" s="906">
        <f>H29*(1+IF($E31=$B$94,$G30,J31))</f>
        <v/>
      </c>
      <c r="K29" s="159" t="n"/>
      <c r="L29" s="906">
        <f>J29*(1+IF($E31=$B$94,$G30,L31))</f>
        <v/>
      </c>
      <c r="M29" s="159" t="n"/>
      <c r="N29" s="906">
        <f>L29*(1+IF($E31=$B$94,$G30,N31))</f>
        <v/>
      </c>
      <c r="O29" s="159" t="n"/>
      <c r="P29" s="906">
        <f>N29*(1+IF($E31=$B$94,$G30,P31))</f>
        <v/>
      </c>
      <c r="Q29" s="159" t="n"/>
      <c r="R29" s="906">
        <f>P29*(1+IF($E31=$B$94,$G30,R31))</f>
        <v/>
      </c>
      <c r="S29" s="159" t="n"/>
      <c r="T29" s="906">
        <f>R29*(1+IF($E31=$B$94,$G30,T31))</f>
        <v/>
      </c>
      <c r="U29" s="159" t="n"/>
      <c r="V29" s="906">
        <f>T29*(1+IF($E31=$B$94,$G30,V31))</f>
        <v/>
      </c>
      <c r="W29" s="159" t="n"/>
      <c r="X29" s="906">
        <f>V29*(1+IF($E31=$B$94,$G30,X31))</f>
        <v/>
      </c>
      <c r="Y29" s="159" t="n"/>
      <c r="Z29" s="906">
        <f>X29*(1+IF($E31=$B$94,$G30,Z31))</f>
        <v/>
      </c>
      <c r="AA29" s="159" t="n"/>
      <c r="AB29" s="906">
        <f>Z29*(1+IF($E31=$B$94,$G30,AB31))</f>
        <v/>
      </c>
      <c r="AC29" s="160" t="n"/>
      <c r="AD29" s="121" t="n"/>
    </row>
    <row r="30" outlineLevel="1">
      <c r="A30" s="121" t="n"/>
      <c r="B30" s="695" t="n"/>
      <c r="C30" s="726" t="n"/>
      <c r="D30" s="153" t="n"/>
      <c r="E30" s="161" t="inlineStr">
        <is>
          <t>Growth Method (Select Method Below)</t>
        </is>
      </c>
      <c r="F30" s="633" t="n"/>
      <c r="G30" s="162" t="n">
        <v>0.03</v>
      </c>
      <c r="H30" s="163" t="n"/>
      <c r="I30" s="164" t="n"/>
      <c r="J30" s="165">
        <f>$G30</f>
        <v/>
      </c>
      <c r="K30" s="166" t="n"/>
      <c r="L30" s="165">
        <f>$G30</f>
        <v/>
      </c>
      <c r="M30" s="166" t="n"/>
      <c r="N30" s="165">
        <f>$G30</f>
        <v/>
      </c>
      <c r="O30" s="166" t="n"/>
      <c r="P30" s="165">
        <f>$G30</f>
        <v/>
      </c>
      <c r="Q30" s="166" t="n"/>
      <c r="R30" s="165">
        <f>$G30</f>
        <v/>
      </c>
      <c r="S30" s="166" t="n"/>
      <c r="T30" s="165">
        <f>$G30</f>
        <v/>
      </c>
      <c r="U30" s="166" t="n"/>
      <c r="V30" s="165">
        <f>$G30</f>
        <v/>
      </c>
      <c r="W30" s="166" t="n"/>
      <c r="X30" s="165">
        <f>$G30</f>
        <v/>
      </c>
      <c r="Y30" s="166" t="n"/>
      <c r="Z30" s="165">
        <f>$G30</f>
        <v/>
      </c>
      <c r="AA30" s="166" t="n"/>
      <c r="AB30" s="165">
        <f>$G30</f>
        <v/>
      </c>
      <c r="AC30" s="167" t="n"/>
      <c r="AD30" s="121" t="n"/>
    </row>
    <row r="31" outlineLevel="1" ht="15" customHeight="1" thickBot="1">
      <c r="A31" s="121" t="n"/>
      <c r="B31" s="695" t="n"/>
      <c r="C31" s="726" t="n"/>
      <c r="D31" s="153" t="n"/>
      <c r="E31" s="168" t="inlineStr">
        <is>
          <t>Static</t>
        </is>
      </c>
      <c r="F31" s="634" t="n"/>
      <c r="G31" s="169" t="inlineStr">
        <is>
          <t>Custom Growth (Input Growth For Each Year)</t>
        </is>
      </c>
      <c r="H31" s="170" t="n"/>
      <c r="I31" s="171" t="n"/>
      <c r="J31" s="172" t="n">
        <v>0.04</v>
      </c>
      <c r="K31" s="173" t="n"/>
      <c r="L31" s="172" t="n">
        <v>0.03</v>
      </c>
      <c r="M31" s="173" t="n"/>
      <c r="N31" s="172" t="n">
        <v>0.02</v>
      </c>
      <c r="O31" s="173" t="n"/>
      <c r="P31" s="172" t="n">
        <v>0.02</v>
      </c>
      <c r="Q31" s="173" t="n"/>
      <c r="R31" s="172" t="n">
        <v>0.02</v>
      </c>
      <c r="S31" s="173" t="n"/>
      <c r="T31" s="172" t="n">
        <v>0.02</v>
      </c>
      <c r="U31" s="173" t="n"/>
      <c r="V31" s="172" t="n">
        <v>0.02</v>
      </c>
      <c r="W31" s="173" t="n"/>
      <c r="X31" s="172" t="n">
        <v>0.02</v>
      </c>
      <c r="Y31" s="173" t="n"/>
      <c r="Z31" s="172" t="n">
        <v>0.02</v>
      </c>
      <c r="AA31" s="173" t="n"/>
      <c r="AB31" s="172" t="n">
        <v>0.02</v>
      </c>
      <c r="AC31" s="174" t="n"/>
      <c r="AD31" s="121" t="n"/>
    </row>
    <row r="32" outlineLevel="1">
      <c r="A32" s="121" t="n"/>
      <c r="B32" s="696" t="n"/>
      <c r="C32" s="727" t="n"/>
      <c r="D32" s="176" t="n"/>
      <c r="E32" s="177" t="n"/>
      <c r="F32" s="177" t="n"/>
      <c r="G32" s="177" t="n"/>
      <c r="H32" s="178" t="n"/>
      <c r="I32" s="179" t="n"/>
      <c r="J32" s="180" t="n"/>
      <c r="K32" s="179" t="n"/>
      <c r="L32" s="180" t="n"/>
      <c r="M32" s="179" t="n"/>
      <c r="N32" s="180" t="n"/>
      <c r="O32" s="179" t="n"/>
      <c r="P32" s="180" t="n"/>
      <c r="Q32" s="179" t="n"/>
      <c r="R32" s="180" t="n"/>
      <c r="S32" s="179" t="n"/>
      <c r="T32" s="180" t="n"/>
      <c r="U32" s="179" t="n"/>
      <c r="V32" s="180" t="n"/>
      <c r="W32" s="179" t="n"/>
      <c r="X32" s="180" t="n"/>
      <c r="Y32" s="179" t="n"/>
      <c r="Z32" s="180" t="n"/>
      <c r="AA32" s="179" t="n"/>
      <c r="AB32" s="180" t="n"/>
      <c r="AC32" s="181" t="n"/>
      <c r="AD32" s="121" t="n"/>
    </row>
    <row r="33">
      <c r="A33" s="121" t="n"/>
      <c r="B33" s="697" t="inlineStr">
        <is>
          <t>Misc. Income</t>
        </is>
      </c>
      <c r="C33" s="728" t="n"/>
      <c r="D33" s="635" t="n"/>
      <c r="E33" s="635" t="n"/>
      <c r="F33" s="635" t="n"/>
      <c r="G33" s="635" t="n"/>
      <c r="H33" s="185">
        <f>H35*H$10</f>
        <v/>
      </c>
      <c r="I33" s="186">
        <f>H33/H$39</f>
        <v/>
      </c>
      <c r="J33" s="185">
        <f>J35*J$10</f>
        <v/>
      </c>
      <c r="K33" s="186">
        <f>J33/J$39</f>
        <v/>
      </c>
      <c r="L33" s="185">
        <f>L35*L$10</f>
        <v/>
      </c>
      <c r="M33" s="186">
        <f>L33/L$39</f>
        <v/>
      </c>
      <c r="N33" s="185">
        <f>N35*N$10</f>
        <v/>
      </c>
      <c r="O33" s="186">
        <f>N33/N$39</f>
        <v/>
      </c>
      <c r="P33" s="185">
        <f>P35*P$10</f>
        <v/>
      </c>
      <c r="Q33" s="186">
        <f>P33/P$39</f>
        <v/>
      </c>
      <c r="R33" s="185">
        <f>R35*R$10</f>
        <v/>
      </c>
      <c r="S33" s="186">
        <f>R33/R$39</f>
        <v/>
      </c>
      <c r="T33" s="185">
        <f>T35*T$10</f>
        <v/>
      </c>
      <c r="U33" s="186">
        <f>T33/T$39</f>
        <v/>
      </c>
      <c r="V33" s="185">
        <f>V35*V$10</f>
        <v/>
      </c>
      <c r="W33" s="186">
        <f>V33/V$39</f>
        <v/>
      </c>
      <c r="X33" s="185">
        <f>X35*X$10</f>
        <v/>
      </c>
      <c r="Y33" s="186">
        <f>X33/X$39</f>
        <v/>
      </c>
      <c r="Z33" s="185">
        <f>Z35*Z$10</f>
        <v/>
      </c>
      <c r="AA33" s="186">
        <f>Z33/Z$39</f>
        <v/>
      </c>
      <c r="AB33" s="185">
        <f>AB35*AB$10</f>
        <v/>
      </c>
      <c r="AC33" s="187">
        <f>AB33/AB$39</f>
        <v/>
      </c>
      <c r="AD33" s="121" t="n"/>
    </row>
    <row r="34" outlineLevel="1" ht="5.15" customHeight="1">
      <c r="A34" s="121" t="n"/>
      <c r="B34" s="697" t="n"/>
      <c r="C34" s="728" t="n"/>
      <c r="D34" s="635" t="n"/>
      <c r="E34" s="635" t="n"/>
      <c r="F34" s="635" t="n"/>
      <c r="G34" s="635" t="n"/>
      <c r="H34" s="185" t="n"/>
      <c r="I34" s="186" t="n"/>
      <c r="J34" s="636" t="n"/>
      <c r="K34" s="186" t="n"/>
      <c r="L34" s="636" t="n"/>
      <c r="M34" s="186" t="n"/>
      <c r="N34" s="636" t="n"/>
      <c r="O34" s="186" t="n"/>
      <c r="P34" s="636" t="n"/>
      <c r="Q34" s="186" t="n"/>
      <c r="R34" s="636" t="n"/>
      <c r="S34" s="186" t="n"/>
      <c r="T34" s="636" t="n"/>
      <c r="U34" s="186" t="n"/>
      <c r="V34" s="636" t="n"/>
      <c r="W34" s="186" t="n"/>
      <c r="X34" s="636" t="n"/>
      <c r="Y34" s="186" t="n"/>
      <c r="Z34" s="636" t="n"/>
      <c r="AA34" s="186" t="n"/>
      <c r="AB34" s="636" t="n"/>
      <c r="AC34" s="187" t="n"/>
      <c r="AD34" s="121" t="n"/>
    </row>
    <row r="35" outlineLevel="1" ht="15" customHeight="1" thickBot="1">
      <c r="A35" s="121" t="n"/>
      <c r="B35" s="695" t="n"/>
      <c r="C35" s="726" t="n"/>
      <c r="D35" s="153" t="n"/>
      <c r="E35" s="182" t="inlineStr">
        <is>
          <t>$/Per Occupied Room</t>
        </is>
      </c>
      <c r="F35" s="183" t="n"/>
      <c r="G35" s="188" t="n"/>
      <c r="H35" s="905" t="n">
        <v>2.25</v>
      </c>
      <c r="I35" s="157" t="n"/>
      <c r="J35" s="906">
        <f>H35*(1+IF($E37=$B$94,$G36,J37))</f>
        <v/>
      </c>
      <c r="K35" s="159" t="n"/>
      <c r="L35" s="906">
        <f>J35*(1+IF($E37=$B$94,$G36,L37))</f>
        <v/>
      </c>
      <c r="M35" s="159" t="n"/>
      <c r="N35" s="906">
        <f>L35*(1+IF($E37=$B$94,$G36,N37))</f>
        <v/>
      </c>
      <c r="O35" s="159" t="n"/>
      <c r="P35" s="906">
        <f>N35*(1+IF($E37=$B$94,$G36,P37))</f>
        <v/>
      </c>
      <c r="Q35" s="159" t="n"/>
      <c r="R35" s="906">
        <f>P35*(1+IF($E37=$B$94,$G36,R37))</f>
        <v/>
      </c>
      <c r="S35" s="159" t="n"/>
      <c r="T35" s="906">
        <f>R35*(1+IF($E37=$B$94,$G36,T37))</f>
        <v/>
      </c>
      <c r="U35" s="159" t="n"/>
      <c r="V35" s="906">
        <f>T35*(1+IF($E37=$B$94,$G36,V37))</f>
        <v/>
      </c>
      <c r="W35" s="159" t="n"/>
      <c r="X35" s="906">
        <f>V35*(1+IF($E37=$B$94,$G36,X37))</f>
        <v/>
      </c>
      <c r="Y35" s="159" t="n"/>
      <c r="Z35" s="906">
        <f>X35*(1+IF($E37=$B$94,$G36,Z37))</f>
        <v/>
      </c>
      <c r="AA35" s="159" t="n"/>
      <c r="AB35" s="906">
        <f>Z35*(1+IF($E37=$B$94,$G36,AB37))</f>
        <v/>
      </c>
      <c r="AC35" s="160" t="n"/>
      <c r="AD35" s="121" t="n"/>
    </row>
    <row r="36" outlineLevel="1">
      <c r="A36" s="121" t="n"/>
      <c r="B36" s="695" t="n"/>
      <c r="C36" s="726" t="n"/>
      <c r="D36" s="153" t="n"/>
      <c r="E36" s="161" t="inlineStr">
        <is>
          <t>Growth Method (Select Method Below)</t>
        </is>
      </c>
      <c r="F36" s="633" t="n"/>
      <c r="G36" s="162" t="n">
        <v>0.03</v>
      </c>
      <c r="H36" s="163" t="n"/>
      <c r="I36" s="164" t="n"/>
      <c r="J36" s="165">
        <f>$G36</f>
        <v/>
      </c>
      <c r="K36" s="166" t="n"/>
      <c r="L36" s="165">
        <f>$G36</f>
        <v/>
      </c>
      <c r="M36" s="166" t="n"/>
      <c r="N36" s="165">
        <f>$G36</f>
        <v/>
      </c>
      <c r="O36" s="166" t="n"/>
      <c r="P36" s="165">
        <f>$G36</f>
        <v/>
      </c>
      <c r="Q36" s="166" t="n"/>
      <c r="R36" s="165">
        <f>$G36</f>
        <v/>
      </c>
      <c r="S36" s="166" t="n"/>
      <c r="T36" s="165">
        <f>$G36</f>
        <v/>
      </c>
      <c r="U36" s="166" t="n"/>
      <c r="V36" s="165">
        <f>$G36</f>
        <v/>
      </c>
      <c r="W36" s="166" t="n"/>
      <c r="X36" s="165">
        <f>$G36</f>
        <v/>
      </c>
      <c r="Y36" s="166" t="n"/>
      <c r="Z36" s="165">
        <f>$G36</f>
        <v/>
      </c>
      <c r="AA36" s="166" t="n"/>
      <c r="AB36" s="165">
        <f>$G36</f>
        <v/>
      </c>
      <c r="AC36" s="167" t="n"/>
      <c r="AD36" s="121" t="n"/>
    </row>
    <row r="37" outlineLevel="1" ht="15" customHeight="1" thickBot="1">
      <c r="A37" s="121" t="n"/>
      <c r="B37" s="695" t="n"/>
      <c r="C37" s="726" t="n"/>
      <c r="D37" s="153" t="n"/>
      <c r="E37" s="168" t="inlineStr">
        <is>
          <t>Static</t>
        </is>
      </c>
      <c r="F37" s="634" t="n"/>
      <c r="G37" s="169" t="inlineStr">
        <is>
          <t>Custom Growth (Input Growth For Each Year)</t>
        </is>
      </c>
      <c r="H37" s="170" t="n"/>
      <c r="I37" s="171" t="n"/>
      <c r="J37" s="172" t="n">
        <v>0.04</v>
      </c>
      <c r="K37" s="173" t="n"/>
      <c r="L37" s="172" t="n">
        <v>0.03</v>
      </c>
      <c r="M37" s="173" t="n"/>
      <c r="N37" s="172" t="n">
        <v>0.02</v>
      </c>
      <c r="O37" s="173" t="n"/>
      <c r="P37" s="172" t="n">
        <v>0.02</v>
      </c>
      <c r="Q37" s="173" t="n"/>
      <c r="R37" s="172" t="n">
        <v>0.02</v>
      </c>
      <c r="S37" s="173" t="n"/>
      <c r="T37" s="172" t="n">
        <v>0.02</v>
      </c>
      <c r="U37" s="173" t="n"/>
      <c r="V37" s="172" t="n">
        <v>0.02</v>
      </c>
      <c r="W37" s="173" t="n"/>
      <c r="X37" s="172" t="n">
        <v>0.02</v>
      </c>
      <c r="Y37" s="173" t="n"/>
      <c r="Z37" s="172" t="n">
        <v>0.02</v>
      </c>
      <c r="AA37" s="173" t="n"/>
      <c r="AB37" s="172" t="n">
        <v>0.02</v>
      </c>
      <c r="AC37" s="174" t="n"/>
      <c r="AD37" s="121" t="n"/>
    </row>
    <row r="38" outlineLevel="1">
      <c r="A38" s="121" t="n"/>
      <c r="B38" s="696" t="n"/>
      <c r="C38" s="727" t="n"/>
      <c r="D38" s="176" t="n"/>
      <c r="E38" s="189" t="n"/>
      <c r="F38" s="177" t="n"/>
      <c r="G38" s="177" t="n"/>
      <c r="H38" s="178" t="n"/>
      <c r="I38" s="179" t="n"/>
      <c r="J38" s="180" t="n"/>
      <c r="K38" s="179" t="n"/>
      <c r="L38" s="180" t="n"/>
      <c r="M38" s="179" t="n"/>
      <c r="N38" s="180" t="n"/>
      <c r="O38" s="179" t="n"/>
      <c r="P38" s="180" t="n"/>
      <c r="Q38" s="179" t="n"/>
      <c r="R38" s="180" t="n"/>
      <c r="S38" s="179" t="n"/>
      <c r="T38" s="180" t="n"/>
      <c r="U38" s="179" t="n"/>
      <c r="V38" s="180" t="n"/>
      <c r="W38" s="179" t="n"/>
      <c r="X38" s="180" t="n"/>
      <c r="Y38" s="179" t="n"/>
      <c r="Z38" s="180" t="n"/>
      <c r="AA38" s="179" t="n"/>
      <c r="AB38" s="180" t="n"/>
      <c r="AC38" s="181" t="n"/>
      <c r="AD38" s="121" t="n"/>
    </row>
    <row r="39">
      <c r="A39" s="121" t="n"/>
      <c r="B39" s="694" t="inlineStr">
        <is>
          <t xml:space="preserve">Total Revenue </t>
        </is>
      </c>
      <c r="C39" s="729" t="n"/>
      <c r="D39" s="631" t="n"/>
      <c r="E39" s="631" t="n"/>
      <c r="F39" s="631" t="n"/>
      <c r="G39" s="631" t="n"/>
      <c r="H39" s="904">
        <f>+H20+H21+H27+H33</f>
        <v/>
      </c>
      <c r="I39" s="637">
        <f>H39/H$39</f>
        <v/>
      </c>
      <c r="J39" s="904">
        <f>+J20+J21+J27+J33</f>
        <v/>
      </c>
      <c r="K39" s="637">
        <f>J39/J$39</f>
        <v/>
      </c>
      <c r="L39" s="904">
        <f>+L20+L21+L27+L33</f>
        <v/>
      </c>
      <c r="M39" s="637">
        <f>L39/L$39</f>
        <v/>
      </c>
      <c r="N39" s="904">
        <f>+N20+N21+N27+N33</f>
        <v/>
      </c>
      <c r="O39" s="637">
        <f>N39/N$39</f>
        <v/>
      </c>
      <c r="P39" s="904">
        <f>+P20+P21+P27+P33</f>
        <v/>
      </c>
      <c r="Q39" s="637">
        <f>P39/P$39</f>
        <v/>
      </c>
      <c r="R39" s="904">
        <f>+R20+R21+R27+R33</f>
        <v/>
      </c>
      <c r="S39" s="637">
        <f>R39/R$39</f>
        <v/>
      </c>
      <c r="T39" s="904">
        <f>+T20+T21+T27+T33</f>
        <v/>
      </c>
      <c r="U39" s="637">
        <f>T39/T$39</f>
        <v/>
      </c>
      <c r="V39" s="904">
        <f>+V20+V21+V27+V33</f>
        <v/>
      </c>
      <c r="W39" s="637">
        <f>V39/V$39</f>
        <v/>
      </c>
      <c r="X39" s="904">
        <f>+X20+X21+X27+X33</f>
        <v/>
      </c>
      <c r="Y39" s="637">
        <f>X39/X$39</f>
        <v/>
      </c>
      <c r="Z39" s="904">
        <f>+Z20+Z21+Z27+Z33</f>
        <v/>
      </c>
      <c r="AA39" s="637">
        <f>Z39/Z$39</f>
        <v/>
      </c>
      <c r="AB39" s="904">
        <f>+AB20+AB21+AB27+AB33</f>
        <v/>
      </c>
      <c r="AC39" s="190">
        <f>AB39/AB$39</f>
        <v/>
      </c>
      <c r="AD39" s="121" t="n"/>
    </row>
    <row r="40">
      <c r="A40" s="121" t="n"/>
      <c r="B40" s="191" t="inlineStr">
        <is>
          <t xml:space="preserve">Departmental Expenses </t>
        </is>
      </c>
      <c r="C40" s="724" t="n"/>
      <c r="D40" s="638" t="inlineStr">
        <is>
          <t>% Fixed</t>
        </is>
      </c>
      <c r="E40" s="638" t="inlineStr">
        <is>
          <t>% Variable</t>
        </is>
      </c>
      <c r="F40" s="638" t="n"/>
      <c r="G40" s="638" t="inlineStr">
        <is>
          <t>Inflation</t>
        </is>
      </c>
      <c r="H40" s="192" t="n"/>
      <c r="I40" s="639" t="n"/>
      <c r="J40" s="192" t="n"/>
      <c r="K40" s="639" t="n"/>
      <c r="L40" s="192" t="n"/>
      <c r="M40" s="639" t="n"/>
      <c r="N40" s="192" t="n"/>
      <c r="O40" s="639" t="n"/>
      <c r="P40" s="192" t="n"/>
      <c r="Q40" s="639" t="n"/>
      <c r="R40" s="192" t="n"/>
      <c r="S40" s="639" t="n"/>
      <c r="T40" s="192" t="n"/>
      <c r="U40" s="639" t="n"/>
      <c r="V40" s="192" t="n"/>
      <c r="W40" s="639" t="n"/>
      <c r="X40" s="192" t="n"/>
      <c r="Y40" s="639" t="n"/>
      <c r="Z40" s="192" t="n"/>
      <c r="AA40" s="639" t="n"/>
      <c r="AB40" s="192" t="n"/>
      <c r="AC40" s="193" t="n"/>
      <c r="AD40" s="121" t="n"/>
    </row>
    <row r="41">
      <c r="A41" s="121" t="n"/>
      <c r="B41" s="698" t="inlineStr">
        <is>
          <t xml:space="preserve">Rooms </t>
        </is>
      </c>
      <c r="C41" s="725" t="n"/>
      <c r="D41" s="640" t="n">
        <v>0.5</v>
      </c>
      <c r="E41" s="641">
        <f>1-D41</f>
        <v/>
      </c>
      <c r="F41" s="641" t="n"/>
      <c r="G41" s="640" t="n">
        <v>0.04</v>
      </c>
      <c r="H41" s="601" t="n">
        <v>410000</v>
      </c>
      <c r="I41" s="150">
        <f>H41/H20</f>
        <v/>
      </c>
      <c r="J41" s="152">
        <f>H41*$D41*(1+$G41)+(H41*$E41*J20/H20)</f>
        <v/>
      </c>
      <c r="K41" s="150">
        <f>J41/J20</f>
        <v/>
      </c>
      <c r="L41" s="152">
        <f>J41*$D41*(1+$G41)+(J41*$E41*L20/J20)</f>
        <v/>
      </c>
      <c r="M41" s="150">
        <f>L41/L20</f>
        <v/>
      </c>
      <c r="N41" s="152">
        <f>L41*$D41*(1+$G41)+(L41*$E41*N20/L20)</f>
        <v/>
      </c>
      <c r="O41" s="150">
        <f>N41/N20</f>
        <v/>
      </c>
      <c r="P41" s="152">
        <f>N41*$D41*(1+$G41)+(N41*$E41*P20/N20)</f>
        <v/>
      </c>
      <c r="Q41" s="150">
        <f>P41/P20</f>
        <v/>
      </c>
      <c r="R41" s="152">
        <f>P41*$D41*(1+$G41)+(P41*$E41*R20/P20)</f>
        <v/>
      </c>
      <c r="S41" s="150">
        <f>R41/R20</f>
        <v/>
      </c>
      <c r="T41" s="152">
        <f>R41*$D41*(1+$G41)+(R41*$E41*T20/R20)</f>
        <v/>
      </c>
      <c r="U41" s="150">
        <f>T41/T20</f>
        <v/>
      </c>
      <c r="V41" s="152">
        <f>T41*$D41*(1+$G41)+(T41*$E41*V20/T20)</f>
        <v/>
      </c>
      <c r="W41" s="150">
        <f>V41/V20</f>
        <v/>
      </c>
      <c r="X41" s="152">
        <f>V41*$D41*(1+$G41)+(V41*$E41*X20/V20)</f>
        <v/>
      </c>
      <c r="Y41" s="150">
        <f>X41/X20</f>
        <v/>
      </c>
      <c r="Z41" s="152">
        <f>X41*$D41*(1+$G41)+(X41*$E41*Z20/X20)</f>
        <v/>
      </c>
      <c r="AA41" s="150">
        <f>Z41/Z20</f>
        <v/>
      </c>
      <c r="AB41" s="152">
        <f>Z41*$D41*(1+$G41)+(Z41*$E41*AB20/Z20)</f>
        <v/>
      </c>
      <c r="AC41" s="151">
        <f>AB41/AB20</f>
        <v/>
      </c>
      <c r="AD41" s="121" t="n"/>
    </row>
    <row r="42">
      <c r="A42" s="121" t="n"/>
      <c r="B42" s="698" t="inlineStr">
        <is>
          <t xml:space="preserve">Food &amp; Beverage </t>
        </is>
      </c>
      <c r="C42" s="725" t="n"/>
      <c r="D42" s="640" t="n">
        <v>0.25</v>
      </c>
      <c r="E42" s="641">
        <f>1-D42</f>
        <v/>
      </c>
      <c r="F42" s="641" t="n"/>
      <c r="G42" s="640" t="n">
        <v>0.035</v>
      </c>
      <c r="H42" s="601" t="n">
        <v>265000</v>
      </c>
      <c r="I42" s="150">
        <f>H42/H21</f>
        <v/>
      </c>
      <c r="J42" s="152">
        <f>H42*$D42*(1+$G42)+(H42*$E42*J21/H21)</f>
        <v/>
      </c>
      <c r="K42" s="150">
        <f>J42/J21</f>
        <v/>
      </c>
      <c r="L42" s="152">
        <f>J42*$D42*(1+$G42)+(J42*$E42*L21/J21)</f>
        <v/>
      </c>
      <c r="M42" s="150">
        <f>L42/L21</f>
        <v/>
      </c>
      <c r="N42" s="152">
        <f>L42*$D42*(1+$G42)+(L42*$E42*N21/L21)</f>
        <v/>
      </c>
      <c r="O42" s="150">
        <f>N42/N21</f>
        <v/>
      </c>
      <c r="P42" s="152">
        <f>N42*$D42*(1+$G42)+(N42*$E42*P21/N21)</f>
        <v/>
      </c>
      <c r="Q42" s="150">
        <f>P42/P21</f>
        <v/>
      </c>
      <c r="R42" s="152">
        <f>P42*$D42*(1+$G42)+(P42*$E42*R21/P21)</f>
        <v/>
      </c>
      <c r="S42" s="150">
        <f>R42/R21</f>
        <v/>
      </c>
      <c r="T42" s="152">
        <f>R42*$D42*(1+$G42)+(R42*$E42*T21/R21)</f>
        <v/>
      </c>
      <c r="U42" s="150">
        <f>T42/T21</f>
        <v/>
      </c>
      <c r="V42" s="152">
        <f>T42*$D42*(1+$G42)+(T42*$E42*V21/T21)</f>
        <v/>
      </c>
      <c r="W42" s="150">
        <f>V42/V21</f>
        <v/>
      </c>
      <c r="X42" s="152">
        <f>V42*$D42*(1+$G42)+(V42*$E42*X21/V21)</f>
        <v/>
      </c>
      <c r="Y42" s="150">
        <f>X42/X21</f>
        <v/>
      </c>
      <c r="Z42" s="152">
        <f>X42*$D42*(1+$G42)+(X42*$E42*Z21/X21)</f>
        <v/>
      </c>
      <c r="AA42" s="150">
        <f>Z42/Z21</f>
        <v/>
      </c>
      <c r="AB42" s="152">
        <f>Z42*$D42*(1+$G42)+(Z42*$E42*AB21/Z21)</f>
        <v/>
      </c>
      <c r="AC42" s="151">
        <f>AB42/AB21</f>
        <v/>
      </c>
      <c r="AD42" s="121" t="n"/>
    </row>
    <row r="43">
      <c r="A43" s="121" t="n"/>
      <c r="B43" s="699" t="inlineStr">
        <is>
          <t xml:space="preserve">Other Operated Departments </t>
        </is>
      </c>
      <c r="C43" s="725" t="n"/>
      <c r="D43" s="642" t="n">
        <v>0.25</v>
      </c>
      <c r="E43" s="643">
        <f>1-D43</f>
        <v/>
      </c>
      <c r="F43" s="643" t="n"/>
      <c r="G43" s="640" t="n">
        <v>0.032</v>
      </c>
      <c r="H43" s="907" t="n">
        <v>71500</v>
      </c>
      <c r="I43" s="195">
        <f>H43/H27</f>
        <v/>
      </c>
      <c r="J43" s="908">
        <f>H43*$D43*(1+$G43)+(H43*$E43*J27/H27)</f>
        <v/>
      </c>
      <c r="K43" s="195">
        <f>J43/J27</f>
        <v/>
      </c>
      <c r="L43" s="908">
        <f>J43*$D43*(1+$G43)+(J43*$E43*L27/J27)</f>
        <v/>
      </c>
      <c r="M43" s="195">
        <f>L43/L27</f>
        <v/>
      </c>
      <c r="N43" s="908">
        <f>L43*$D43*(1+$G43)+(L43*$E43*N27/L27)</f>
        <v/>
      </c>
      <c r="O43" s="195">
        <f>N43/N27</f>
        <v/>
      </c>
      <c r="P43" s="908">
        <f>N43*$D43*(1+$G43)+(N43*$E43*P27/N27)</f>
        <v/>
      </c>
      <c r="Q43" s="195">
        <f>P43/P27</f>
        <v/>
      </c>
      <c r="R43" s="908">
        <f>P43*$D43*(1+$G43)+(P43*$E43*R27/P27)</f>
        <v/>
      </c>
      <c r="S43" s="195">
        <f>R43/R27</f>
        <v/>
      </c>
      <c r="T43" s="908">
        <f>R43*$D43*(1+$G43)+(R43*$E43*T27/R27)</f>
        <v/>
      </c>
      <c r="U43" s="195">
        <f>T43/T27</f>
        <v/>
      </c>
      <c r="V43" s="908">
        <f>T43*$D43*(1+$G43)+(T43*$E43*V27/T27)</f>
        <v/>
      </c>
      <c r="W43" s="195">
        <f>V43/V27</f>
        <v/>
      </c>
      <c r="X43" s="908">
        <f>V43*$D43*(1+$G43)+(V43*$E43*X27/V27)</f>
        <v/>
      </c>
      <c r="Y43" s="195">
        <f>X43/X27</f>
        <v/>
      </c>
      <c r="Z43" s="908">
        <f>X43*$D43*(1+$G43)+(X43*$E43*Z27/X27)</f>
        <v/>
      </c>
      <c r="AA43" s="195">
        <f>Z43/Z27</f>
        <v/>
      </c>
      <c r="AB43" s="908">
        <f>Z43*$D43*(1+$G43)+(Z43*$E43*AB27/Z27)</f>
        <v/>
      </c>
      <c r="AC43" s="196">
        <f>AB43/AB27</f>
        <v/>
      </c>
      <c r="AD43" s="121" t="n"/>
    </row>
    <row r="44">
      <c r="A44" s="121" t="n"/>
      <c r="B44" s="700" t="inlineStr">
        <is>
          <t xml:space="preserve">Total Departmental Expenses </t>
        </is>
      </c>
      <c r="C44" s="725" t="n"/>
      <c r="D44" s="631" t="n"/>
      <c r="E44" s="631" t="n"/>
      <c r="F44" s="631" t="n"/>
      <c r="G44" s="631" t="n"/>
      <c r="H44" s="152">
        <f>SUM(H41:H43)</f>
        <v/>
      </c>
      <c r="I44" s="150">
        <f>H44/H$39</f>
        <v/>
      </c>
      <c r="J44" s="152">
        <f>SUM(J41:J43)</f>
        <v/>
      </c>
      <c r="K44" s="150">
        <f>J44/J$39</f>
        <v/>
      </c>
      <c r="L44" s="152">
        <f>SUM(L41:L43)</f>
        <v/>
      </c>
      <c r="M44" s="150">
        <f>L44/L$39</f>
        <v/>
      </c>
      <c r="N44" s="152">
        <f>SUM(N41:N43)</f>
        <v/>
      </c>
      <c r="O44" s="150">
        <f>N44/N$39</f>
        <v/>
      </c>
      <c r="P44" s="152">
        <f>SUM(P41:P43)</f>
        <v/>
      </c>
      <c r="Q44" s="150">
        <f>P44/P$39</f>
        <v/>
      </c>
      <c r="R44" s="152">
        <f>SUM(R41:R43)</f>
        <v/>
      </c>
      <c r="S44" s="150">
        <f>R44/R$39</f>
        <v/>
      </c>
      <c r="T44" s="904">
        <f>SUM(T41:T43)</f>
        <v/>
      </c>
      <c r="U44" s="150">
        <f>T44/T$39</f>
        <v/>
      </c>
      <c r="V44" s="152">
        <f>SUM(V41:V43)</f>
        <v/>
      </c>
      <c r="W44" s="150">
        <f>V44/V$39</f>
        <v/>
      </c>
      <c r="X44" s="152">
        <f>SUM(X41:X43)</f>
        <v/>
      </c>
      <c r="Y44" s="150">
        <f>X44/X$39</f>
        <v/>
      </c>
      <c r="Z44" s="152">
        <f>SUM(Z41:Z43)</f>
        <v/>
      </c>
      <c r="AA44" s="150">
        <f>Z44/Z$39</f>
        <v/>
      </c>
      <c r="AB44" s="152">
        <f>SUM(AB41:AB43)</f>
        <v/>
      </c>
      <c r="AC44" s="151">
        <f>AB44/AB$39</f>
        <v/>
      </c>
      <c r="AD44" s="121" t="n"/>
    </row>
    <row r="45">
      <c r="A45" s="121" t="n"/>
      <c r="B45" s="197" t="inlineStr">
        <is>
          <t xml:space="preserve">DEPARTMENTAL PROFIT </t>
        </is>
      </c>
      <c r="C45" s="730" t="n"/>
      <c r="D45" s="198" t="n"/>
      <c r="E45" s="198" t="n"/>
      <c r="F45" s="198" t="n"/>
      <c r="G45" s="198" t="n"/>
      <c r="H45" s="199">
        <f>H39-H44</f>
        <v/>
      </c>
      <c r="I45" s="200">
        <f>H45/H$39</f>
        <v/>
      </c>
      <c r="J45" s="199">
        <f>J39-J44</f>
        <v/>
      </c>
      <c r="K45" s="200">
        <f>J45/J$39</f>
        <v/>
      </c>
      <c r="L45" s="199">
        <f>+L39-L44</f>
        <v/>
      </c>
      <c r="M45" s="200">
        <f>L45/L$39</f>
        <v/>
      </c>
      <c r="N45" s="199">
        <f>+N39-N44</f>
        <v/>
      </c>
      <c r="O45" s="200">
        <f>N45/N$39</f>
        <v/>
      </c>
      <c r="P45" s="199">
        <f>+P39-P44</f>
        <v/>
      </c>
      <c r="Q45" s="200">
        <f>P45/P$39</f>
        <v/>
      </c>
      <c r="R45" s="199">
        <f>+R39-R44</f>
        <v/>
      </c>
      <c r="S45" s="200">
        <f>R45/R$39</f>
        <v/>
      </c>
      <c r="T45" s="199">
        <f>+T39-T44</f>
        <v/>
      </c>
      <c r="U45" s="200">
        <f>T45/T$39</f>
        <v/>
      </c>
      <c r="V45" s="199">
        <f>+V39-V44</f>
        <v/>
      </c>
      <c r="W45" s="200">
        <f>V45/V$39</f>
        <v/>
      </c>
      <c r="X45" s="199">
        <f>+X39-X44</f>
        <v/>
      </c>
      <c r="Y45" s="200">
        <f>X45/X$39</f>
        <v/>
      </c>
      <c r="Z45" s="199">
        <f>+Z39-Z44</f>
        <v/>
      </c>
      <c r="AA45" s="200">
        <f>Z45/Z$39</f>
        <v/>
      </c>
      <c r="AB45" s="199">
        <f>+AB39-AB44</f>
        <v/>
      </c>
      <c r="AC45" s="201">
        <f>AB45/AB$39</f>
        <v/>
      </c>
      <c r="AD45" s="121" t="n"/>
    </row>
    <row r="46">
      <c r="A46" s="121" t="n"/>
      <c r="B46" s="143" t="inlineStr">
        <is>
          <t xml:space="preserve">Undistributed Expenses </t>
        </is>
      </c>
      <c r="C46" s="724" t="n"/>
      <c r="D46" s="630" t="n"/>
      <c r="E46" s="630" t="n"/>
      <c r="F46" s="630" t="n"/>
      <c r="G46" s="630" t="n"/>
      <c r="H46" s="202" t="n"/>
      <c r="I46" s="145" t="n"/>
      <c r="J46" s="203" t="n"/>
      <c r="K46" s="145" t="n"/>
      <c r="L46" s="203" t="n"/>
      <c r="M46" s="145" t="n"/>
      <c r="N46" s="203" t="n"/>
      <c r="O46" s="145" t="n"/>
      <c r="P46" s="203" t="n"/>
      <c r="Q46" s="145" t="n"/>
      <c r="R46" s="203" t="n"/>
      <c r="S46" s="145" t="n"/>
      <c r="T46" s="203" t="n"/>
      <c r="U46" s="145" t="n"/>
      <c r="V46" s="203" t="n"/>
      <c r="W46" s="145" t="n"/>
      <c r="X46" s="203" t="n"/>
      <c r="Y46" s="145" t="n"/>
      <c r="Z46" s="203" t="n"/>
      <c r="AA46" s="145" t="n"/>
      <c r="AB46" s="203" t="n"/>
      <c r="AC46" s="147" t="n"/>
      <c r="AD46" s="121" t="n"/>
    </row>
    <row r="47">
      <c r="A47" s="121" t="n"/>
      <c r="B47" s="694" t="inlineStr">
        <is>
          <t xml:space="preserve">Admin. &amp; General </t>
        </is>
      </c>
      <c r="C47" s="725" t="n"/>
      <c r="D47" s="631" t="n"/>
      <c r="E47" s="631" t="n"/>
      <c r="F47" s="631" t="n"/>
      <c r="G47" s="631" t="n"/>
      <c r="H47" s="152">
        <f>H49*H$10</f>
        <v/>
      </c>
      <c r="I47" s="150">
        <f>H47/H$39</f>
        <v/>
      </c>
      <c r="J47" s="152">
        <f>J49*J$10</f>
        <v/>
      </c>
      <c r="K47" s="150">
        <f>J47/J$39</f>
        <v/>
      </c>
      <c r="L47" s="152">
        <f>L49*L$10</f>
        <v/>
      </c>
      <c r="M47" s="150">
        <f>L47/L$39</f>
        <v/>
      </c>
      <c r="N47" s="152">
        <f>N49*N$10</f>
        <v/>
      </c>
      <c r="O47" s="150">
        <f>N47/N$39</f>
        <v/>
      </c>
      <c r="P47" s="152">
        <f>P49*P$10</f>
        <v/>
      </c>
      <c r="Q47" s="150">
        <f>P47/P$39</f>
        <v/>
      </c>
      <c r="R47" s="152">
        <f>R49*R$10</f>
        <v/>
      </c>
      <c r="S47" s="150">
        <f>R47/R$39</f>
        <v/>
      </c>
      <c r="T47" s="152">
        <f>T49*T$10</f>
        <v/>
      </c>
      <c r="U47" s="150">
        <f>T47/T$39</f>
        <v/>
      </c>
      <c r="V47" s="152">
        <f>V49*V$10</f>
        <v/>
      </c>
      <c r="W47" s="150">
        <f>V47/V$39</f>
        <v/>
      </c>
      <c r="X47" s="152">
        <f>X49*X$10</f>
        <v/>
      </c>
      <c r="Y47" s="150">
        <f>X47/X$39</f>
        <v/>
      </c>
      <c r="Z47" s="152">
        <f>Z49*Z$10</f>
        <v/>
      </c>
      <c r="AA47" s="150">
        <f>Z47/Z$39</f>
        <v/>
      </c>
      <c r="AB47" s="152">
        <f>AB49*AB$10</f>
        <v/>
      </c>
      <c r="AC47" s="151">
        <f>AB47/AB$39</f>
        <v/>
      </c>
      <c r="AD47" s="121" t="n"/>
    </row>
    <row r="48" outlineLevel="1" ht="5.15" customHeight="1">
      <c r="A48" s="121" t="n"/>
      <c r="B48" s="148" t="n"/>
      <c r="C48" s="725" t="n"/>
      <c r="D48" s="631" t="n"/>
      <c r="E48" s="631" t="n"/>
      <c r="F48" s="631" t="n"/>
      <c r="G48" s="631" t="n"/>
      <c r="H48" s="152" t="n"/>
      <c r="I48" s="150" t="n"/>
      <c r="J48" s="632" t="n"/>
      <c r="K48" s="150" t="n"/>
      <c r="L48" s="632" t="n"/>
      <c r="M48" s="150" t="n"/>
      <c r="N48" s="632" t="n"/>
      <c r="O48" s="150" t="n"/>
      <c r="P48" s="632" t="n"/>
      <c r="Q48" s="150" t="n"/>
      <c r="R48" s="632" t="n"/>
      <c r="S48" s="150" t="n"/>
      <c r="T48" s="632" t="n"/>
      <c r="U48" s="150" t="n"/>
      <c r="V48" s="632" t="n"/>
      <c r="W48" s="150" t="n"/>
      <c r="X48" s="632" t="n"/>
      <c r="Y48" s="150" t="n"/>
      <c r="Z48" s="632" t="n"/>
      <c r="AA48" s="150" t="n"/>
      <c r="AB48" s="632" t="n"/>
      <c r="AC48" s="151" t="n"/>
      <c r="AD48" s="121" t="n"/>
    </row>
    <row r="49" outlineLevel="1" ht="15" customHeight="1" thickBot="1">
      <c r="A49" s="121" t="n"/>
      <c r="B49" s="148" t="n"/>
      <c r="C49" s="726" t="n"/>
      <c r="D49" s="153" t="n"/>
      <c r="E49" s="182" t="inlineStr">
        <is>
          <t>$/Per Occupied Room</t>
        </is>
      </c>
      <c r="F49" s="183" t="n"/>
      <c r="G49" s="184" t="n"/>
      <c r="H49" s="905" t="n">
        <v>12.65</v>
      </c>
      <c r="I49" s="157" t="n"/>
      <c r="J49" s="906">
        <f>H49*(1+IF($E51=$B$94,$G50,J51))</f>
        <v/>
      </c>
      <c r="K49" s="159" t="n"/>
      <c r="L49" s="906">
        <f>J49*(1+IF($E51=$B$94,$G50,L51))</f>
        <v/>
      </c>
      <c r="M49" s="159" t="n"/>
      <c r="N49" s="906">
        <f>L49*(1+IF($E51=$B$94,$G50,N51))</f>
        <v/>
      </c>
      <c r="O49" s="159" t="n"/>
      <c r="P49" s="906">
        <f>N49*(1+IF($E51=$B$94,$G50,P51))</f>
        <v/>
      </c>
      <c r="Q49" s="159" t="n"/>
      <c r="R49" s="906">
        <f>P49*(1+IF($E51=$B$94,$G50,R51))</f>
        <v/>
      </c>
      <c r="S49" s="159" t="n"/>
      <c r="T49" s="906">
        <f>R49*(1+IF($E51=$B$94,$G50,T51))</f>
        <v/>
      </c>
      <c r="U49" s="159" t="n"/>
      <c r="V49" s="906">
        <f>T49*(1+IF($E51=$B$94,$G50,V51))</f>
        <v/>
      </c>
      <c r="W49" s="159" t="n"/>
      <c r="X49" s="906">
        <f>V49*(1+IF($E51=$B$94,$G50,X51))</f>
        <v/>
      </c>
      <c r="Y49" s="159" t="n"/>
      <c r="Z49" s="906">
        <f>X49*(1+IF($E51=$B$94,$G50,Z51))</f>
        <v/>
      </c>
      <c r="AA49" s="159" t="n"/>
      <c r="AB49" s="906">
        <f>Z49*(1+IF($E51=$B$94,$G50,AB51))</f>
        <v/>
      </c>
      <c r="AC49" s="160" t="n"/>
      <c r="AD49" s="121" t="n"/>
    </row>
    <row r="50" outlineLevel="1">
      <c r="A50" s="121" t="n"/>
      <c r="B50" s="148" t="n"/>
      <c r="C50" s="726" t="n"/>
      <c r="D50" s="153" t="n"/>
      <c r="E50" s="161" t="inlineStr">
        <is>
          <t>Growth Method (Select Method Below)</t>
        </is>
      </c>
      <c r="F50" s="633" t="n"/>
      <c r="G50" s="162" t="n">
        <v>0.03</v>
      </c>
      <c r="H50" s="204">
        <f>$G50</f>
        <v/>
      </c>
      <c r="I50" s="166" t="n"/>
      <c r="J50" s="165">
        <f>$G50</f>
        <v/>
      </c>
      <c r="K50" s="166" t="n"/>
      <c r="L50" s="165">
        <f>$G50</f>
        <v/>
      </c>
      <c r="M50" s="166" t="n"/>
      <c r="N50" s="165">
        <f>$G50</f>
        <v/>
      </c>
      <c r="O50" s="166" t="n"/>
      <c r="P50" s="165">
        <f>$G50</f>
        <v/>
      </c>
      <c r="Q50" s="166" t="n"/>
      <c r="R50" s="165">
        <f>$G50</f>
        <v/>
      </c>
      <c r="S50" s="166" t="n"/>
      <c r="T50" s="165">
        <f>$G50</f>
        <v/>
      </c>
      <c r="U50" s="166" t="n"/>
      <c r="V50" s="165">
        <f>$G50</f>
        <v/>
      </c>
      <c r="W50" s="166" t="n"/>
      <c r="X50" s="165">
        <f>$G50</f>
        <v/>
      </c>
      <c r="Y50" s="166" t="n"/>
      <c r="Z50" s="165">
        <f>$G50</f>
        <v/>
      </c>
      <c r="AA50" s="166" t="n"/>
      <c r="AB50" s="165">
        <f>$G50</f>
        <v/>
      </c>
      <c r="AC50" s="167" t="n"/>
      <c r="AD50" s="121" t="n"/>
    </row>
    <row r="51" outlineLevel="1" ht="15" customHeight="1" thickBot="1">
      <c r="A51" s="121" t="n"/>
      <c r="B51" s="205" t="n"/>
      <c r="C51" s="726" t="n"/>
      <c r="D51" s="153" t="n"/>
      <c r="E51" s="168" t="inlineStr">
        <is>
          <t>Custom</t>
        </is>
      </c>
      <c r="F51" s="634" t="n"/>
      <c r="G51" s="169" t="inlineStr">
        <is>
          <t>Custom Growth (Input Growth For Each Year)</t>
        </is>
      </c>
      <c r="H51" s="170" t="n"/>
      <c r="I51" s="171" t="n"/>
      <c r="J51" s="172" t="n">
        <v>0.02</v>
      </c>
      <c r="K51" s="173" t="n"/>
      <c r="L51" s="172" t="n">
        <v>0.02</v>
      </c>
      <c r="M51" s="173" t="n"/>
      <c r="N51" s="172" t="n">
        <v>0.02</v>
      </c>
      <c r="O51" s="173" t="n"/>
      <c r="P51" s="172" t="n">
        <v>0.02</v>
      </c>
      <c r="Q51" s="173" t="n"/>
      <c r="R51" s="172" t="n">
        <v>0.02</v>
      </c>
      <c r="S51" s="173" t="n"/>
      <c r="T51" s="172" t="n">
        <v>0.02</v>
      </c>
      <c r="U51" s="173" t="n"/>
      <c r="V51" s="172" t="n">
        <v>0.02</v>
      </c>
      <c r="W51" s="173" t="n"/>
      <c r="X51" s="172" t="n">
        <v>0.02</v>
      </c>
      <c r="Y51" s="173" t="n"/>
      <c r="Z51" s="172" t="n">
        <v>0.02</v>
      </c>
      <c r="AA51" s="173" t="n"/>
      <c r="AB51" s="172" t="n">
        <v>0.02</v>
      </c>
      <c r="AC51" s="174" t="n"/>
      <c r="AD51" s="121" t="n"/>
    </row>
    <row r="52" outlineLevel="1">
      <c r="A52" s="121" t="n"/>
      <c r="B52" s="175" t="n"/>
      <c r="C52" s="727" t="n"/>
      <c r="D52" s="176" t="n"/>
      <c r="E52" s="177" t="n"/>
      <c r="F52" s="177" t="n"/>
      <c r="G52" s="177" t="n"/>
      <c r="H52" s="178" t="n"/>
      <c r="I52" s="179" t="n"/>
      <c r="J52" s="180" t="n"/>
      <c r="K52" s="179" t="n"/>
      <c r="L52" s="180" t="n"/>
      <c r="M52" s="179" t="n"/>
      <c r="N52" s="180" t="n"/>
      <c r="O52" s="179" t="n"/>
      <c r="P52" s="180" t="n"/>
      <c r="Q52" s="179" t="n"/>
      <c r="R52" s="180" t="n"/>
      <c r="S52" s="179" t="n"/>
      <c r="T52" s="180" t="n"/>
      <c r="U52" s="179" t="n"/>
      <c r="V52" s="180" t="n"/>
      <c r="W52" s="179" t="n"/>
      <c r="X52" s="180" t="n"/>
      <c r="Y52" s="179" t="n"/>
      <c r="Z52" s="180" t="n"/>
      <c r="AA52" s="179" t="n"/>
      <c r="AB52" s="180" t="n"/>
      <c r="AC52" s="181" t="n"/>
      <c r="AD52" s="121" t="n"/>
    </row>
    <row r="53">
      <c r="A53" s="121" t="n"/>
      <c r="B53" s="694" t="inlineStr">
        <is>
          <t>Information and Telecommunications Systems</t>
        </is>
      </c>
      <c r="C53" s="725" t="n"/>
      <c r="D53" s="631" t="n"/>
      <c r="E53" s="631" t="n"/>
      <c r="F53" s="631" t="n"/>
      <c r="G53" s="631" t="n"/>
      <c r="H53" s="152">
        <f>H55*H$10</f>
        <v/>
      </c>
      <c r="I53" s="150">
        <f>H53/H$39</f>
        <v/>
      </c>
      <c r="J53" s="152">
        <f>J55*J$10</f>
        <v/>
      </c>
      <c r="K53" s="150">
        <f>J53/J$39</f>
        <v/>
      </c>
      <c r="L53" s="152">
        <f>L55*L$10</f>
        <v/>
      </c>
      <c r="M53" s="150">
        <f>L53/L$39</f>
        <v/>
      </c>
      <c r="N53" s="152">
        <f>N55*N$10</f>
        <v/>
      </c>
      <c r="O53" s="150">
        <f>N53/N$39</f>
        <v/>
      </c>
      <c r="P53" s="152">
        <f>P55*P$10</f>
        <v/>
      </c>
      <c r="Q53" s="150">
        <f>P53/P$39</f>
        <v/>
      </c>
      <c r="R53" s="152">
        <f>R55*R$10</f>
        <v/>
      </c>
      <c r="S53" s="150">
        <f>R53/R$39</f>
        <v/>
      </c>
      <c r="T53" s="152">
        <f>T55*T$10</f>
        <v/>
      </c>
      <c r="U53" s="150">
        <f>T53/T$39</f>
        <v/>
      </c>
      <c r="V53" s="152">
        <f>V55*V$10</f>
        <v/>
      </c>
      <c r="W53" s="150">
        <f>V53/V$39</f>
        <v/>
      </c>
      <c r="X53" s="152">
        <f>X55*X$10</f>
        <v/>
      </c>
      <c r="Y53" s="150">
        <f>X53/X$39</f>
        <v/>
      </c>
      <c r="Z53" s="152">
        <f>Z55*Z$10</f>
        <v/>
      </c>
      <c r="AA53" s="150">
        <f>Z53/Z$39</f>
        <v/>
      </c>
      <c r="AB53" s="152">
        <f>AB55*AB$10</f>
        <v/>
      </c>
      <c r="AC53" s="151">
        <f>AB53/AB$39</f>
        <v/>
      </c>
      <c r="AD53" s="121" t="n"/>
    </row>
    <row r="54" outlineLevel="1" ht="5.15" customHeight="1">
      <c r="A54" s="121" t="n"/>
      <c r="B54" s="694" t="n"/>
      <c r="C54" s="725" t="n"/>
      <c r="D54" s="631" t="n"/>
      <c r="E54" s="631" t="n"/>
      <c r="F54" s="631" t="n"/>
      <c r="G54" s="631" t="n"/>
      <c r="H54" s="152" t="n"/>
      <c r="I54" s="150" t="n"/>
      <c r="J54" s="632" t="n"/>
      <c r="K54" s="150" t="n"/>
      <c r="L54" s="632" t="n"/>
      <c r="M54" s="150" t="n"/>
      <c r="N54" s="632" t="n"/>
      <c r="O54" s="150" t="n"/>
      <c r="P54" s="632" t="n"/>
      <c r="Q54" s="150" t="n"/>
      <c r="R54" s="632" t="n"/>
      <c r="S54" s="150" t="n"/>
      <c r="T54" s="632" t="n"/>
      <c r="U54" s="150" t="n"/>
      <c r="V54" s="632" t="n"/>
      <c r="W54" s="150" t="n"/>
      <c r="X54" s="632" t="n"/>
      <c r="Y54" s="150" t="n"/>
      <c r="Z54" s="632" t="n"/>
      <c r="AA54" s="150" t="n"/>
      <c r="AB54" s="632" t="n"/>
      <c r="AC54" s="151" t="n"/>
      <c r="AD54" s="121" t="n"/>
    </row>
    <row r="55" outlineLevel="1" ht="15" customHeight="1" thickBot="1">
      <c r="A55" s="121" t="n"/>
      <c r="B55" s="694" t="n"/>
      <c r="C55" s="726" t="n"/>
      <c r="D55" s="153" t="n"/>
      <c r="E55" s="182" t="inlineStr">
        <is>
          <t>$/Per Occupied Room</t>
        </is>
      </c>
      <c r="F55" s="183" t="n"/>
      <c r="G55" s="184" t="n"/>
      <c r="H55" s="909" t="n">
        <v>2.45</v>
      </c>
      <c r="I55" s="157" t="n"/>
      <c r="J55" s="906">
        <f>H55*(1+IF($E57=$B$94,$G56,J57))</f>
        <v/>
      </c>
      <c r="K55" s="159" t="n"/>
      <c r="L55" s="906">
        <f>J55*(1+IF($E57=$B$94,$G56,L57))</f>
        <v/>
      </c>
      <c r="M55" s="159" t="n"/>
      <c r="N55" s="906">
        <f>L55*(1+IF($E57=$B$94,$G56,N57))</f>
        <v/>
      </c>
      <c r="O55" s="159" t="n"/>
      <c r="P55" s="906">
        <f>N55*(1+IF($E57=$B$94,$G56,P57))</f>
        <v/>
      </c>
      <c r="Q55" s="159" t="n"/>
      <c r="R55" s="906">
        <f>P55*(1+IF($E57=$B$94,$G56,R57))</f>
        <v/>
      </c>
      <c r="S55" s="159" t="n"/>
      <c r="T55" s="906">
        <f>R55*(1+IF($E57=$B$94,$G56,T57))</f>
        <v/>
      </c>
      <c r="U55" s="159" t="n"/>
      <c r="V55" s="906">
        <f>T55*(1+IF($E57=$B$94,$G56,V57))</f>
        <v/>
      </c>
      <c r="W55" s="159" t="n"/>
      <c r="X55" s="906">
        <f>V55*(1+IF($E57=$B$94,$G56,X57))</f>
        <v/>
      </c>
      <c r="Y55" s="159" t="n"/>
      <c r="Z55" s="906">
        <f>X55*(1+IF($E57=$B$94,$G56,Z57))</f>
        <v/>
      </c>
      <c r="AA55" s="159" t="n"/>
      <c r="AB55" s="906">
        <f>Z55*(1+IF($E57=$B$94,$G56,AB57))</f>
        <v/>
      </c>
      <c r="AC55" s="160" t="n"/>
      <c r="AD55" s="121" t="n"/>
    </row>
    <row r="56" outlineLevel="1">
      <c r="A56" s="121" t="n"/>
      <c r="B56" s="694" t="n"/>
      <c r="C56" s="726" t="n"/>
      <c r="D56" s="153" t="n"/>
      <c r="E56" s="161" t="inlineStr">
        <is>
          <t>Growth Method (Select Method Below)</t>
        </is>
      </c>
      <c r="F56" s="633" t="n"/>
      <c r="G56" s="162" t="n">
        <v>0.03</v>
      </c>
      <c r="H56" s="204">
        <f>$G56</f>
        <v/>
      </c>
      <c r="I56" s="166" t="n"/>
      <c r="J56" s="165">
        <f>$G56</f>
        <v/>
      </c>
      <c r="K56" s="166" t="n"/>
      <c r="L56" s="165">
        <f>$G56</f>
        <v/>
      </c>
      <c r="M56" s="166" t="n"/>
      <c r="N56" s="165">
        <f>$G56</f>
        <v/>
      </c>
      <c r="O56" s="166" t="n"/>
      <c r="P56" s="165">
        <f>$G56</f>
        <v/>
      </c>
      <c r="Q56" s="166" t="n"/>
      <c r="R56" s="165">
        <f>$G56</f>
        <v/>
      </c>
      <c r="S56" s="166" t="n"/>
      <c r="T56" s="165">
        <f>$G56</f>
        <v/>
      </c>
      <c r="U56" s="166" t="n"/>
      <c r="V56" s="165">
        <f>$G56</f>
        <v/>
      </c>
      <c r="W56" s="166" t="n"/>
      <c r="X56" s="165">
        <f>$G56</f>
        <v/>
      </c>
      <c r="Y56" s="166" t="n"/>
      <c r="Z56" s="165">
        <f>$G56</f>
        <v/>
      </c>
      <c r="AA56" s="166" t="n"/>
      <c r="AB56" s="165">
        <f>$G56</f>
        <v/>
      </c>
      <c r="AC56" s="167" t="n"/>
      <c r="AD56" s="121" t="n"/>
    </row>
    <row r="57" outlineLevel="1" ht="15" customHeight="1" thickBot="1">
      <c r="A57" s="121" t="n"/>
      <c r="B57" s="694" t="n"/>
      <c r="C57" s="726" t="n"/>
      <c r="D57" s="153" t="n"/>
      <c r="E57" s="168" t="inlineStr">
        <is>
          <t>Static</t>
        </is>
      </c>
      <c r="F57" s="634" t="n"/>
      <c r="G57" s="169" t="inlineStr">
        <is>
          <t>Custom Growth (Input Growth For Each Year)</t>
        </is>
      </c>
      <c r="H57" s="170" t="n"/>
      <c r="I57" s="171" t="n"/>
      <c r="J57" s="172" t="n">
        <v>0.04</v>
      </c>
      <c r="K57" s="173" t="n"/>
      <c r="L57" s="172" t="n">
        <v>0.03</v>
      </c>
      <c r="M57" s="173" t="n"/>
      <c r="N57" s="172" t="n">
        <v>0.02</v>
      </c>
      <c r="O57" s="173" t="n"/>
      <c r="P57" s="172" t="n">
        <v>0.02</v>
      </c>
      <c r="Q57" s="173" t="n"/>
      <c r="R57" s="172" t="n">
        <v>0.02</v>
      </c>
      <c r="S57" s="173" t="n"/>
      <c r="T57" s="172" t="n">
        <v>0.02</v>
      </c>
      <c r="U57" s="173" t="n"/>
      <c r="V57" s="172" t="n">
        <v>0.02</v>
      </c>
      <c r="W57" s="173" t="n"/>
      <c r="X57" s="172" t="n">
        <v>0.02</v>
      </c>
      <c r="Y57" s="173" t="n"/>
      <c r="Z57" s="172" t="n">
        <v>0.02</v>
      </c>
      <c r="AA57" s="173" t="n"/>
      <c r="AB57" s="172" t="n">
        <v>0.02</v>
      </c>
      <c r="AC57" s="174" t="n"/>
      <c r="AD57" s="121" t="n"/>
    </row>
    <row r="58" outlineLevel="1">
      <c r="A58" s="121" t="n"/>
      <c r="B58" s="696" t="n"/>
      <c r="C58" s="727" t="n"/>
      <c r="D58" s="176" t="n"/>
      <c r="E58" s="177" t="n"/>
      <c r="F58" s="177" t="n"/>
      <c r="G58" s="177" t="n"/>
      <c r="H58" s="178" t="n"/>
      <c r="I58" s="179" t="n"/>
      <c r="J58" s="180" t="n"/>
      <c r="K58" s="179" t="n"/>
      <c r="L58" s="180" t="n"/>
      <c r="M58" s="179" t="n"/>
      <c r="N58" s="180" t="n"/>
      <c r="O58" s="179" t="n"/>
      <c r="P58" s="180" t="n"/>
      <c r="Q58" s="179" t="n"/>
      <c r="R58" s="180" t="n"/>
      <c r="S58" s="179" t="n"/>
      <c r="T58" s="180" t="n"/>
      <c r="U58" s="179" t="n"/>
      <c r="V58" s="180" t="n"/>
      <c r="W58" s="179" t="n"/>
      <c r="X58" s="180" t="n"/>
      <c r="Y58" s="179" t="n"/>
      <c r="Z58" s="180" t="n"/>
      <c r="AA58" s="179" t="n"/>
      <c r="AB58" s="180" t="n"/>
      <c r="AC58" s="181" t="n"/>
      <c r="AD58" s="121" t="n"/>
    </row>
    <row r="59">
      <c r="A59" s="121" t="n"/>
      <c r="B59" s="694" t="inlineStr">
        <is>
          <t xml:space="preserve">Sales &amp; Marketing </t>
        </is>
      </c>
      <c r="C59" s="725" t="n"/>
      <c r="D59" s="631" t="n"/>
      <c r="E59" s="631" t="n"/>
      <c r="F59" s="631" t="n"/>
      <c r="G59" s="631" t="n"/>
      <c r="H59" s="152">
        <f>H61*H$10</f>
        <v/>
      </c>
      <c r="I59" s="150">
        <f>H59/H$39</f>
        <v/>
      </c>
      <c r="J59" s="152">
        <f>J61*J$10</f>
        <v/>
      </c>
      <c r="K59" s="150">
        <f>J59/J$39</f>
        <v/>
      </c>
      <c r="L59" s="152">
        <f>L61*L$10</f>
        <v/>
      </c>
      <c r="M59" s="150">
        <f>L59/L$39</f>
        <v/>
      </c>
      <c r="N59" s="152">
        <f>N61*N$10</f>
        <v/>
      </c>
      <c r="O59" s="150">
        <f>N59/N$39</f>
        <v/>
      </c>
      <c r="P59" s="152">
        <f>P61*P$10</f>
        <v/>
      </c>
      <c r="Q59" s="150">
        <f>P59/P$39</f>
        <v/>
      </c>
      <c r="R59" s="152">
        <f>R61*R$10</f>
        <v/>
      </c>
      <c r="S59" s="150">
        <f>R59/R$39</f>
        <v/>
      </c>
      <c r="T59" s="152">
        <f>T61*T$10</f>
        <v/>
      </c>
      <c r="U59" s="150">
        <f>T59/T$39</f>
        <v/>
      </c>
      <c r="V59" s="152">
        <f>V61*V$10</f>
        <v/>
      </c>
      <c r="W59" s="150">
        <f>V59/V$39</f>
        <v/>
      </c>
      <c r="X59" s="152">
        <f>X61*X$10</f>
        <v/>
      </c>
      <c r="Y59" s="150">
        <f>X59/X$39</f>
        <v/>
      </c>
      <c r="Z59" s="152">
        <f>Z61*Z$10</f>
        <v/>
      </c>
      <c r="AA59" s="150">
        <f>Z59/Z$39</f>
        <v/>
      </c>
      <c r="AB59" s="152">
        <f>AB61*AB$10</f>
        <v/>
      </c>
      <c r="AC59" s="151">
        <f>AB59/AB$39</f>
        <v/>
      </c>
      <c r="AD59" s="121" t="n"/>
    </row>
    <row r="60" outlineLevel="1" ht="5.15" customHeight="1">
      <c r="A60" s="121" t="n"/>
      <c r="B60" s="694" t="n"/>
      <c r="C60" s="725" t="n"/>
      <c r="D60" s="631" t="n"/>
      <c r="E60" s="631" t="n"/>
      <c r="F60" s="631" t="n"/>
      <c r="G60" s="631" t="n"/>
      <c r="H60" s="152" t="n"/>
      <c r="I60" s="150" t="n"/>
      <c r="J60" s="632" t="n"/>
      <c r="K60" s="150" t="n"/>
      <c r="L60" s="632" t="n"/>
      <c r="M60" s="150" t="n"/>
      <c r="N60" s="632" t="n"/>
      <c r="O60" s="150" t="n"/>
      <c r="P60" s="632" t="n"/>
      <c r="Q60" s="150" t="n"/>
      <c r="R60" s="632" t="n"/>
      <c r="S60" s="150" t="n"/>
      <c r="T60" s="632" t="n"/>
      <c r="U60" s="150" t="n"/>
      <c r="V60" s="632" t="n"/>
      <c r="W60" s="150" t="n"/>
      <c r="X60" s="632" t="n"/>
      <c r="Y60" s="150" t="n"/>
      <c r="Z60" s="632" t="n"/>
      <c r="AA60" s="150" t="n"/>
      <c r="AB60" s="632" t="n"/>
      <c r="AC60" s="151" t="n"/>
      <c r="AD60" s="121" t="n"/>
    </row>
    <row r="61" outlineLevel="1" ht="15" customHeight="1" thickBot="1">
      <c r="A61" s="121" t="n"/>
      <c r="B61" s="694" t="n"/>
      <c r="C61" s="726" t="n"/>
      <c r="D61" s="153" t="n"/>
      <c r="E61" s="182" t="inlineStr">
        <is>
          <t>$/Per Occupied Room</t>
        </is>
      </c>
      <c r="F61" s="183" t="n"/>
      <c r="G61" s="184" t="n"/>
      <c r="H61" s="909" t="n">
        <v>4.99</v>
      </c>
      <c r="I61" s="157" t="n"/>
      <c r="J61" s="906">
        <f>H61*(1+IF($E63=$B$94,$G62,J63))</f>
        <v/>
      </c>
      <c r="K61" s="159" t="n"/>
      <c r="L61" s="906">
        <f>J61*(1+IF($E63=$B$94,$G62,L63))</f>
        <v/>
      </c>
      <c r="M61" s="159" t="n"/>
      <c r="N61" s="906">
        <f>L61*(1+IF($E63=$B$94,$G62,N63))</f>
        <v/>
      </c>
      <c r="O61" s="159" t="n"/>
      <c r="P61" s="906">
        <f>N61*(1+IF($E63=$B$94,$G62,P63))</f>
        <v/>
      </c>
      <c r="Q61" s="159" t="n"/>
      <c r="R61" s="906">
        <f>P61*(1+IF($E63=$B$94,$G62,R63))</f>
        <v/>
      </c>
      <c r="S61" s="159" t="n"/>
      <c r="T61" s="906">
        <f>R61*(1+IF($E63=$B$94,$G62,T63))</f>
        <v/>
      </c>
      <c r="U61" s="159" t="n"/>
      <c r="V61" s="906">
        <f>T61*(1+IF($E63=$B$94,$G62,V63))</f>
        <v/>
      </c>
      <c r="W61" s="159" t="n"/>
      <c r="X61" s="906">
        <f>V61*(1+IF($E63=$B$94,$G62,X63))</f>
        <v/>
      </c>
      <c r="Y61" s="159" t="n"/>
      <c r="Z61" s="906">
        <f>X61*(1+IF($E63=$B$94,$G62,Z63))</f>
        <v/>
      </c>
      <c r="AA61" s="159" t="n"/>
      <c r="AB61" s="906">
        <f>Z61*(1+IF($E63=$B$94,$G62,AB63))</f>
        <v/>
      </c>
      <c r="AC61" s="160" t="n"/>
      <c r="AD61" s="121" t="n"/>
    </row>
    <row r="62" outlineLevel="1">
      <c r="A62" s="121" t="n"/>
      <c r="B62" s="694" t="n"/>
      <c r="C62" s="726" t="n"/>
      <c r="D62" s="153" t="n"/>
      <c r="E62" s="161" t="inlineStr">
        <is>
          <t>Growth Method (Select Method Below)</t>
        </is>
      </c>
      <c r="F62" s="633" t="n"/>
      <c r="G62" s="162" t="n">
        <v>0.03</v>
      </c>
      <c r="H62" s="204">
        <f>$G62</f>
        <v/>
      </c>
      <c r="I62" s="166" t="n"/>
      <c r="J62" s="165">
        <f>$G62</f>
        <v/>
      </c>
      <c r="K62" s="166" t="n"/>
      <c r="L62" s="165">
        <f>$G62</f>
        <v/>
      </c>
      <c r="M62" s="166" t="n"/>
      <c r="N62" s="165">
        <f>$G62</f>
        <v/>
      </c>
      <c r="O62" s="166" t="n"/>
      <c r="P62" s="165">
        <f>$G62</f>
        <v/>
      </c>
      <c r="Q62" s="166" t="n"/>
      <c r="R62" s="165">
        <f>$G62</f>
        <v/>
      </c>
      <c r="S62" s="166" t="n"/>
      <c r="T62" s="165">
        <f>$G62</f>
        <v/>
      </c>
      <c r="U62" s="166" t="n"/>
      <c r="V62" s="165">
        <f>$G62</f>
        <v/>
      </c>
      <c r="W62" s="166" t="n"/>
      <c r="X62" s="165">
        <f>$G62</f>
        <v/>
      </c>
      <c r="Y62" s="166" t="n"/>
      <c r="Z62" s="165">
        <f>$G62</f>
        <v/>
      </c>
      <c r="AA62" s="166" t="n"/>
      <c r="AB62" s="165">
        <f>$G62</f>
        <v/>
      </c>
      <c r="AC62" s="167" t="n"/>
      <c r="AD62" s="121" t="n"/>
    </row>
    <row r="63" outlineLevel="1" ht="15" customHeight="1" thickBot="1">
      <c r="A63" s="121" t="n"/>
      <c r="B63" s="694" t="n"/>
      <c r="C63" s="726" t="n"/>
      <c r="D63" s="153" t="n"/>
      <c r="E63" s="168" t="inlineStr">
        <is>
          <t>Static</t>
        </is>
      </c>
      <c r="F63" s="634" t="n"/>
      <c r="G63" s="169" t="inlineStr">
        <is>
          <t>Custom Growth (Input Growth For Each Year)</t>
        </is>
      </c>
      <c r="H63" s="170" t="n"/>
      <c r="I63" s="171" t="n"/>
      <c r="J63" s="172" t="n">
        <v>0.04</v>
      </c>
      <c r="K63" s="173" t="n"/>
      <c r="L63" s="172" t="n">
        <v>0.03</v>
      </c>
      <c r="M63" s="173" t="n"/>
      <c r="N63" s="172" t="n">
        <v>0.02</v>
      </c>
      <c r="O63" s="173" t="n"/>
      <c r="P63" s="172" t="n">
        <v>0.02</v>
      </c>
      <c r="Q63" s="173" t="n"/>
      <c r="R63" s="172" t="n">
        <v>0.02</v>
      </c>
      <c r="S63" s="173" t="n"/>
      <c r="T63" s="172" t="n">
        <v>0.02</v>
      </c>
      <c r="U63" s="173" t="n"/>
      <c r="V63" s="172" t="n">
        <v>0.02</v>
      </c>
      <c r="W63" s="173" t="n"/>
      <c r="X63" s="172" t="n">
        <v>0.02</v>
      </c>
      <c r="Y63" s="173" t="n"/>
      <c r="Z63" s="172" t="n">
        <v>0.02</v>
      </c>
      <c r="AA63" s="173" t="n"/>
      <c r="AB63" s="172" t="n">
        <v>0.02</v>
      </c>
      <c r="AC63" s="174" t="n"/>
      <c r="AD63" s="121" t="n"/>
    </row>
    <row r="64" outlineLevel="1">
      <c r="A64" s="121" t="n"/>
      <c r="B64" s="696" t="n"/>
      <c r="C64" s="727" t="n"/>
      <c r="D64" s="176" t="n"/>
      <c r="E64" s="177" t="n"/>
      <c r="F64" s="177" t="n"/>
      <c r="G64" s="177" t="n"/>
      <c r="H64" s="178" t="n"/>
      <c r="I64" s="179" t="n"/>
      <c r="J64" s="180" t="n"/>
      <c r="K64" s="179" t="n"/>
      <c r="L64" s="180" t="n"/>
      <c r="M64" s="179" t="n"/>
      <c r="N64" s="180" t="n"/>
      <c r="O64" s="179" t="n"/>
      <c r="P64" s="180" t="n"/>
      <c r="Q64" s="179" t="n"/>
      <c r="R64" s="180" t="n"/>
      <c r="S64" s="179" t="n"/>
      <c r="T64" s="180" t="n"/>
      <c r="U64" s="179" t="n"/>
      <c r="V64" s="180" t="n"/>
      <c r="W64" s="179" t="n"/>
      <c r="X64" s="180" t="n"/>
      <c r="Y64" s="179" t="n"/>
      <c r="Z64" s="180" t="n"/>
      <c r="AA64" s="179" t="n"/>
      <c r="AB64" s="180" t="n"/>
      <c r="AC64" s="181" t="n"/>
      <c r="AD64" s="121" t="n"/>
    </row>
    <row r="65">
      <c r="A65" s="121" t="n"/>
      <c r="B65" s="694" t="inlineStr">
        <is>
          <t xml:space="preserve">Prop. Op. &amp; Maintenance </t>
        </is>
      </c>
      <c r="C65" s="725" t="n"/>
      <c r="D65" s="631" t="n"/>
      <c r="E65" s="631" t="n"/>
      <c r="F65" s="631" t="n"/>
      <c r="G65" s="631" t="n"/>
      <c r="H65" s="152">
        <f>H67*H$10</f>
        <v/>
      </c>
      <c r="I65" s="150">
        <f>H65/H$39</f>
        <v/>
      </c>
      <c r="J65" s="152">
        <f>J67*J$10</f>
        <v/>
      </c>
      <c r="K65" s="150">
        <f>J65/J$39</f>
        <v/>
      </c>
      <c r="L65" s="152">
        <f>L67*L$10</f>
        <v/>
      </c>
      <c r="M65" s="150">
        <f>L65/L$39</f>
        <v/>
      </c>
      <c r="N65" s="152">
        <f>N67*N$10</f>
        <v/>
      </c>
      <c r="O65" s="150">
        <f>N65/N$39</f>
        <v/>
      </c>
      <c r="P65" s="152">
        <f>P67*P$10</f>
        <v/>
      </c>
      <c r="Q65" s="150">
        <f>P65/P$39</f>
        <v/>
      </c>
      <c r="R65" s="152">
        <f>R67*R$10</f>
        <v/>
      </c>
      <c r="S65" s="150">
        <f>R65/R$39</f>
        <v/>
      </c>
      <c r="T65" s="152">
        <f>T67*T$10</f>
        <v/>
      </c>
      <c r="U65" s="150">
        <f>T65/T$39</f>
        <v/>
      </c>
      <c r="V65" s="152">
        <f>V67*V$10</f>
        <v/>
      </c>
      <c r="W65" s="150">
        <f>V65/V$39</f>
        <v/>
      </c>
      <c r="X65" s="152">
        <f>X67*X$10</f>
        <v/>
      </c>
      <c r="Y65" s="150">
        <f>X65/X$39</f>
        <v/>
      </c>
      <c r="Z65" s="152">
        <f>Z67*Z$10</f>
        <v/>
      </c>
      <c r="AA65" s="150">
        <f>Z65/Z$39</f>
        <v/>
      </c>
      <c r="AB65" s="152">
        <f>AB67*AB$10</f>
        <v/>
      </c>
      <c r="AC65" s="151">
        <f>AB65/AB$39</f>
        <v/>
      </c>
      <c r="AD65" s="206" t="n"/>
    </row>
    <row r="66" outlineLevel="1" ht="5.15" customHeight="1">
      <c r="A66" s="121" t="n"/>
      <c r="B66" s="694" t="n"/>
      <c r="C66" s="725" t="n"/>
      <c r="D66" s="631" t="n"/>
      <c r="E66" s="631" t="n"/>
      <c r="F66" s="631" t="n"/>
      <c r="G66" s="631" t="n"/>
      <c r="H66" s="152" t="n"/>
      <c r="I66" s="150" t="n"/>
      <c r="J66" s="632" t="n"/>
      <c r="K66" s="150" t="n"/>
      <c r="L66" s="632" t="n"/>
      <c r="M66" s="150" t="n"/>
      <c r="N66" s="632" t="n"/>
      <c r="O66" s="150" t="n"/>
      <c r="P66" s="632" t="n"/>
      <c r="Q66" s="150" t="n"/>
      <c r="R66" s="632" t="n"/>
      <c r="S66" s="150" t="n"/>
      <c r="T66" s="632" t="n"/>
      <c r="U66" s="150" t="n"/>
      <c r="V66" s="632" t="n"/>
      <c r="W66" s="150" t="n"/>
      <c r="X66" s="632" t="n"/>
      <c r="Y66" s="150" t="n"/>
      <c r="Z66" s="632" t="n"/>
      <c r="AA66" s="150" t="n"/>
      <c r="AB66" s="632" t="n"/>
      <c r="AC66" s="151" t="n"/>
      <c r="AD66" s="206" t="n"/>
    </row>
    <row r="67" outlineLevel="1" ht="15" customHeight="1" thickBot="1">
      <c r="A67" s="121" t="n"/>
      <c r="B67" s="694" t="n"/>
      <c r="C67" s="726" t="n"/>
      <c r="D67" s="153" t="n"/>
      <c r="E67" s="182" t="inlineStr">
        <is>
          <t>$/Per Occupied Room</t>
        </is>
      </c>
      <c r="F67" s="183" t="n"/>
      <c r="G67" s="184" t="n"/>
      <c r="H67" s="909" t="n">
        <v>14.2</v>
      </c>
      <c r="I67" s="157" t="n"/>
      <c r="J67" s="906">
        <f>H67*(1+IF($E69=$B$94,$G68,J69))</f>
        <v/>
      </c>
      <c r="K67" s="159" t="n"/>
      <c r="L67" s="906">
        <f>J67*(1+IF($E69=$B$94,$G68,L69))</f>
        <v/>
      </c>
      <c r="M67" s="159" t="n"/>
      <c r="N67" s="906">
        <f>L67*(1+IF($E69=$B$94,$G68,N69))</f>
        <v/>
      </c>
      <c r="O67" s="159" t="n"/>
      <c r="P67" s="906">
        <f>N67*(1+IF($E69=$B$94,$G68,P69))</f>
        <v/>
      </c>
      <c r="Q67" s="159" t="n"/>
      <c r="R67" s="906">
        <f>P67*(1+IF($E69=$B$94,$G68,R69))</f>
        <v/>
      </c>
      <c r="S67" s="159" t="n"/>
      <c r="T67" s="906">
        <f>R67*(1+IF($E69=$B$94,$G68,T69))</f>
        <v/>
      </c>
      <c r="U67" s="159" t="n"/>
      <c r="V67" s="906">
        <f>T67*(1+IF($E69=$B$94,$G68,V69))</f>
        <v/>
      </c>
      <c r="W67" s="159" t="n"/>
      <c r="X67" s="906">
        <f>V67*(1+IF($E69=$B$94,$G68,X69))</f>
        <v/>
      </c>
      <c r="Y67" s="159" t="n"/>
      <c r="Z67" s="906">
        <f>X67*(1+IF($E69=$B$94,$G68,Z69))</f>
        <v/>
      </c>
      <c r="AA67" s="159" t="n"/>
      <c r="AB67" s="906">
        <f>Z67*(1+IF($E69=$B$94,$G68,AB69))</f>
        <v/>
      </c>
      <c r="AC67" s="160" t="n"/>
      <c r="AD67" s="206" t="n"/>
    </row>
    <row r="68" outlineLevel="1">
      <c r="A68" s="121" t="n"/>
      <c r="B68" s="694" t="n"/>
      <c r="C68" s="726" t="n"/>
      <c r="D68" s="153" t="n"/>
      <c r="E68" s="161" t="inlineStr">
        <is>
          <t>Growth Method (Select Method Below)</t>
        </is>
      </c>
      <c r="F68" s="633" t="n"/>
      <c r="G68" s="162" t="n">
        <v>0.03</v>
      </c>
      <c r="H68" s="204">
        <f>$G68</f>
        <v/>
      </c>
      <c r="I68" s="166" t="n"/>
      <c r="J68" s="165">
        <f>$G68</f>
        <v/>
      </c>
      <c r="K68" s="166" t="n"/>
      <c r="L68" s="165">
        <f>$G68</f>
        <v/>
      </c>
      <c r="M68" s="166" t="n"/>
      <c r="N68" s="165">
        <f>$G68</f>
        <v/>
      </c>
      <c r="O68" s="166" t="n"/>
      <c r="P68" s="165">
        <f>$G68</f>
        <v/>
      </c>
      <c r="Q68" s="166" t="n"/>
      <c r="R68" s="165">
        <f>$G68</f>
        <v/>
      </c>
      <c r="S68" s="166" t="n"/>
      <c r="T68" s="165">
        <f>$G68</f>
        <v/>
      </c>
      <c r="U68" s="166" t="n"/>
      <c r="V68" s="165">
        <f>$G68</f>
        <v/>
      </c>
      <c r="W68" s="166" t="n"/>
      <c r="X68" s="165">
        <f>$G68</f>
        <v/>
      </c>
      <c r="Y68" s="166" t="n"/>
      <c r="Z68" s="165">
        <f>$G68</f>
        <v/>
      </c>
      <c r="AA68" s="166" t="n"/>
      <c r="AB68" s="165">
        <f>$G68</f>
        <v/>
      </c>
      <c r="AC68" s="167" t="n"/>
      <c r="AD68" s="206" t="n"/>
    </row>
    <row r="69" outlineLevel="1" ht="15" customHeight="1" thickBot="1">
      <c r="A69" s="121" t="n"/>
      <c r="B69" s="694" t="n"/>
      <c r="C69" s="726" t="n"/>
      <c r="D69" s="153" t="n"/>
      <c r="E69" s="168" t="inlineStr">
        <is>
          <t>Static</t>
        </is>
      </c>
      <c r="F69" s="634" t="n"/>
      <c r="G69" s="169" t="inlineStr">
        <is>
          <t>Custom Growth (Input Growth For Each Year)</t>
        </is>
      </c>
      <c r="H69" s="170" t="n"/>
      <c r="I69" s="171" t="n"/>
      <c r="J69" s="172" t="n">
        <v>0.04</v>
      </c>
      <c r="K69" s="173" t="n"/>
      <c r="L69" s="172" t="n">
        <v>0.03</v>
      </c>
      <c r="M69" s="173" t="n"/>
      <c r="N69" s="172" t="n">
        <v>0.02</v>
      </c>
      <c r="O69" s="173" t="n"/>
      <c r="P69" s="172" t="n">
        <v>0.02</v>
      </c>
      <c r="Q69" s="173" t="n"/>
      <c r="R69" s="172" t="n">
        <v>0.02</v>
      </c>
      <c r="S69" s="173" t="n"/>
      <c r="T69" s="172" t="n">
        <v>0.02</v>
      </c>
      <c r="U69" s="173" t="n"/>
      <c r="V69" s="172" t="n">
        <v>0.02</v>
      </c>
      <c r="W69" s="173" t="n"/>
      <c r="X69" s="172" t="n">
        <v>0.02</v>
      </c>
      <c r="Y69" s="173" t="n"/>
      <c r="Z69" s="172" t="n">
        <v>0.02</v>
      </c>
      <c r="AA69" s="173" t="n"/>
      <c r="AB69" s="172" t="n">
        <v>0.02</v>
      </c>
      <c r="AC69" s="174" t="n"/>
      <c r="AD69" s="206" t="n"/>
    </row>
    <row r="70" outlineLevel="1">
      <c r="A70" s="121" t="n"/>
      <c r="B70" s="696" t="n"/>
      <c r="C70" s="727" t="n"/>
      <c r="D70" s="176" t="n"/>
      <c r="E70" s="177" t="n"/>
      <c r="F70" s="177" t="n"/>
      <c r="G70" s="177" t="n"/>
      <c r="H70" s="178" t="n"/>
      <c r="I70" s="179" t="n"/>
      <c r="J70" s="180" t="n"/>
      <c r="K70" s="179" t="n"/>
      <c r="L70" s="180" t="n"/>
      <c r="M70" s="179" t="n"/>
      <c r="N70" s="180" t="n"/>
      <c r="O70" s="179" t="n"/>
      <c r="P70" s="180" t="n"/>
      <c r="Q70" s="179" t="n"/>
      <c r="R70" s="180" t="n"/>
      <c r="S70" s="179" t="n"/>
      <c r="T70" s="180" t="n"/>
      <c r="U70" s="179" t="n"/>
      <c r="V70" s="180" t="n"/>
      <c r="W70" s="179" t="n"/>
      <c r="X70" s="180" t="n"/>
      <c r="Y70" s="179" t="n"/>
      <c r="Z70" s="180" t="n"/>
      <c r="AA70" s="179" t="n"/>
      <c r="AB70" s="180" t="n"/>
      <c r="AC70" s="181" t="n"/>
      <c r="AD70" s="206" t="n"/>
    </row>
    <row r="71">
      <c r="A71" s="121" t="n"/>
      <c r="B71" s="697" t="inlineStr">
        <is>
          <t xml:space="preserve">Utilities </t>
        </is>
      </c>
      <c r="C71" s="728" t="n"/>
      <c r="D71" s="635" t="n"/>
      <c r="E71" s="635" t="n"/>
      <c r="F71" s="635" t="n"/>
      <c r="G71" s="635" t="n"/>
      <c r="H71" s="185">
        <f>H73*H$10</f>
        <v/>
      </c>
      <c r="I71" s="186">
        <f>H71/H$39</f>
        <v/>
      </c>
      <c r="J71" s="185">
        <f>J73*J$10</f>
        <v/>
      </c>
      <c r="K71" s="186">
        <f>J71/J$39</f>
        <v/>
      </c>
      <c r="L71" s="185">
        <f>L73*L$10</f>
        <v/>
      </c>
      <c r="M71" s="186">
        <f>L71/L$39</f>
        <v/>
      </c>
      <c r="N71" s="185">
        <f>N73*N$10</f>
        <v/>
      </c>
      <c r="O71" s="186">
        <f>N71/N$39</f>
        <v/>
      </c>
      <c r="P71" s="185">
        <f>P73*P$10</f>
        <v/>
      </c>
      <c r="Q71" s="186">
        <f>P71/P$39</f>
        <v/>
      </c>
      <c r="R71" s="185">
        <f>R73*R$10</f>
        <v/>
      </c>
      <c r="S71" s="186">
        <f>R71/R$39</f>
        <v/>
      </c>
      <c r="T71" s="185">
        <f>T73*T$10</f>
        <v/>
      </c>
      <c r="U71" s="186">
        <f>T71/T$39</f>
        <v/>
      </c>
      <c r="V71" s="185">
        <f>V73*V$10</f>
        <v/>
      </c>
      <c r="W71" s="186">
        <f>V71/V$39</f>
        <v/>
      </c>
      <c r="X71" s="185">
        <f>X73*X$10</f>
        <v/>
      </c>
      <c r="Y71" s="186">
        <f>X71/X$39</f>
        <v/>
      </c>
      <c r="Z71" s="185">
        <f>Z73*Z$10</f>
        <v/>
      </c>
      <c r="AA71" s="186">
        <f>Z71/Z$39</f>
        <v/>
      </c>
      <c r="AB71" s="185">
        <f>AB73*AB$10</f>
        <v/>
      </c>
      <c r="AC71" s="187">
        <f>AB71/AB$39</f>
        <v/>
      </c>
      <c r="AD71" s="121" t="n"/>
    </row>
    <row r="72" outlineLevel="1" ht="5.15" customHeight="1">
      <c r="A72" s="121" t="n"/>
      <c r="B72" s="694" t="n"/>
      <c r="C72" s="725" t="n"/>
      <c r="D72" s="631" t="n"/>
      <c r="E72" s="631" t="n"/>
      <c r="F72" s="631" t="n"/>
      <c r="G72" s="631" t="n"/>
      <c r="H72" s="152" t="n"/>
      <c r="I72" s="150" t="n"/>
      <c r="J72" s="632" t="n"/>
      <c r="K72" s="150" t="n"/>
      <c r="L72" s="632" t="n"/>
      <c r="M72" s="150" t="n"/>
      <c r="N72" s="632" t="n"/>
      <c r="O72" s="150" t="n"/>
      <c r="P72" s="632" t="n"/>
      <c r="Q72" s="150" t="n"/>
      <c r="R72" s="632" t="n"/>
      <c r="S72" s="150" t="n"/>
      <c r="T72" s="632" t="n"/>
      <c r="U72" s="150" t="n"/>
      <c r="V72" s="632" t="n"/>
      <c r="W72" s="150" t="n"/>
      <c r="X72" s="632" t="n"/>
      <c r="Y72" s="150" t="n"/>
      <c r="Z72" s="632" t="n"/>
      <c r="AA72" s="150" t="n"/>
      <c r="AB72" s="632" t="n"/>
      <c r="AC72" s="151" t="n"/>
      <c r="AD72" s="121" t="n"/>
    </row>
    <row r="73" outlineLevel="1" ht="15" customHeight="1" thickBot="1">
      <c r="A73" s="121" t="n"/>
      <c r="B73" s="694" t="n"/>
      <c r="C73" s="726" t="n"/>
      <c r="D73" s="153" t="n"/>
      <c r="E73" s="182" t="inlineStr">
        <is>
          <t>$/Per Occupied Room</t>
        </is>
      </c>
      <c r="F73" s="183" t="n"/>
      <c r="G73" s="184" t="n"/>
      <c r="H73" s="909" t="n">
        <v>7.6</v>
      </c>
      <c r="I73" s="157" t="n"/>
      <c r="J73" s="906">
        <f>H73*(1+IF($E75=$B$94,$G74,J75))</f>
        <v/>
      </c>
      <c r="K73" s="159" t="n"/>
      <c r="L73" s="906">
        <f>J73*(1+IF($E75=$B$94,$G74,L75))</f>
        <v/>
      </c>
      <c r="M73" s="159" t="n"/>
      <c r="N73" s="906">
        <f>L73*(1+IF($E75=$B$94,$G74,N75))</f>
        <v/>
      </c>
      <c r="O73" s="159" t="n"/>
      <c r="P73" s="906">
        <f>N73*(1+IF($E75=$B$94,$G74,P75))</f>
        <v/>
      </c>
      <c r="Q73" s="159" t="n"/>
      <c r="R73" s="906">
        <f>P73*(1+IF($E75=$B$94,$G74,R75))</f>
        <v/>
      </c>
      <c r="S73" s="159" t="n"/>
      <c r="T73" s="906">
        <f>R73*(1+IF($E75=$B$94,$G74,T75))</f>
        <v/>
      </c>
      <c r="U73" s="159" t="n"/>
      <c r="V73" s="906">
        <f>T73*(1+IF($E75=$B$94,$G74,V75))</f>
        <v/>
      </c>
      <c r="W73" s="159" t="n"/>
      <c r="X73" s="906">
        <f>V73*(1+IF($E75=$B$94,$G74,X75))</f>
        <v/>
      </c>
      <c r="Y73" s="159" t="n"/>
      <c r="Z73" s="906">
        <f>X73*(1+IF($E75=$B$94,$G74,Z75))</f>
        <v/>
      </c>
      <c r="AA73" s="159" t="n"/>
      <c r="AB73" s="906">
        <f>Z73*(1+IF($E75=$B$94,$G74,AB75))</f>
        <v/>
      </c>
      <c r="AC73" s="160" t="n"/>
      <c r="AD73" s="121" t="n"/>
    </row>
    <row r="74" outlineLevel="1">
      <c r="A74" s="121" t="n"/>
      <c r="B74" s="694" t="n"/>
      <c r="C74" s="726" t="n"/>
      <c r="D74" s="153" t="n"/>
      <c r="E74" s="161" t="inlineStr">
        <is>
          <t>Growth Method (Select Method Below)</t>
        </is>
      </c>
      <c r="F74" s="633" t="n"/>
      <c r="G74" s="162" t="n">
        <v>0.03</v>
      </c>
      <c r="H74" s="204">
        <f>$G74</f>
        <v/>
      </c>
      <c r="I74" s="166" t="n"/>
      <c r="J74" s="165">
        <f>$G74</f>
        <v/>
      </c>
      <c r="K74" s="166" t="n"/>
      <c r="L74" s="165">
        <f>$G74</f>
        <v/>
      </c>
      <c r="M74" s="166" t="n"/>
      <c r="N74" s="165">
        <f>$G74</f>
        <v/>
      </c>
      <c r="O74" s="166" t="n"/>
      <c r="P74" s="165">
        <f>$G74</f>
        <v/>
      </c>
      <c r="Q74" s="166" t="n"/>
      <c r="R74" s="165">
        <f>$G74</f>
        <v/>
      </c>
      <c r="S74" s="166" t="n"/>
      <c r="T74" s="165">
        <f>$G74</f>
        <v/>
      </c>
      <c r="U74" s="166" t="n"/>
      <c r="V74" s="165">
        <f>$G74</f>
        <v/>
      </c>
      <c r="W74" s="166" t="n"/>
      <c r="X74" s="165">
        <f>$G74</f>
        <v/>
      </c>
      <c r="Y74" s="166" t="n"/>
      <c r="Z74" s="165">
        <f>$G74</f>
        <v/>
      </c>
      <c r="AA74" s="166" t="n"/>
      <c r="AB74" s="165">
        <f>$G74</f>
        <v/>
      </c>
      <c r="AC74" s="167" t="n"/>
      <c r="AD74" s="121" t="n"/>
    </row>
    <row r="75" outlineLevel="1" ht="15" customHeight="1" thickBot="1">
      <c r="A75" s="121" t="n"/>
      <c r="B75" s="694" t="n"/>
      <c r="C75" s="726" t="n"/>
      <c r="D75" s="153" t="n"/>
      <c r="E75" s="168" t="inlineStr">
        <is>
          <t>Custom</t>
        </is>
      </c>
      <c r="F75" s="634" t="n"/>
      <c r="G75" s="169" t="inlineStr">
        <is>
          <t>Custom Growth (Input Growth For Each Year)</t>
        </is>
      </c>
      <c r="H75" s="170" t="n"/>
      <c r="I75" s="171" t="n"/>
      <c r="J75" s="172" t="n">
        <v>0.02</v>
      </c>
      <c r="K75" s="173" t="n"/>
      <c r="L75" s="172" t="n">
        <v>0.02</v>
      </c>
      <c r="M75" s="173" t="n"/>
      <c r="N75" s="172" t="n">
        <v>0.02</v>
      </c>
      <c r="O75" s="173" t="n"/>
      <c r="P75" s="172" t="n">
        <v>0.02</v>
      </c>
      <c r="Q75" s="173" t="n"/>
      <c r="R75" s="172" t="n">
        <v>0.02</v>
      </c>
      <c r="S75" s="173" t="n"/>
      <c r="T75" s="172" t="n">
        <v>0.02</v>
      </c>
      <c r="U75" s="173" t="n"/>
      <c r="V75" s="172" t="n">
        <v>0.02</v>
      </c>
      <c r="W75" s="173" t="n"/>
      <c r="X75" s="172" t="n">
        <v>0.02</v>
      </c>
      <c r="Y75" s="173" t="n"/>
      <c r="Z75" s="172" t="n">
        <v>0.02</v>
      </c>
      <c r="AA75" s="173" t="n"/>
      <c r="AB75" s="172" t="n">
        <v>0.02</v>
      </c>
      <c r="AC75" s="174" t="n"/>
      <c r="AD75" s="121" t="n"/>
    </row>
    <row r="76" outlineLevel="1">
      <c r="A76" s="121" t="n"/>
      <c r="B76" s="696" t="n"/>
      <c r="C76" s="726" t="n"/>
      <c r="D76" s="644" t="n"/>
      <c r="E76" s="645" t="n"/>
      <c r="F76" s="645" t="n"/>
      <c r="G76" s="645" t="n"/>
      <c r="H76" s="178" t="n"/>
      <c r="I76" s="179" t="n"/>
      <c r="J76" s="180" t="n"/>
      <c r="K76" s="179" t="n"/>
      <c r="L76" s="180" t="n"/>
      <c r="M76" s="179" t="n"/>
      <c r="N76" s="180" t="n"/>
      <c r="O76" s="179" t="n"/>
      <c r="P76" s="180" t="n"/>
      <c r="Q76" s="179" t="n"/>
      <c r="R76" s="180" t="n"/>
      <c r="S76" s="179" t="n"/>
      <c r="T76" s="180" t="n"/>
      <c r="U76" s="179" t="n"/>
      <c r="V76" s="180" t="n"/>
      <c r="W76" s="179" t="n"/>
      <c r="X76" s="180" t="n"/>
      <c r="Y76" s="179" t="n"/>
      <c r="Z76" s="180" t="n"/>
      <c r="AA76" s="179" t="n"/>
      <c r="AB76" s="180" t="n"/>
      <c r="AC76" s="181" t="n"/>
      <c r="AD76" s="121" t="n"/>
    </row>
    <row r="77">
      <c r="A77" s="121" t="n"/>
      <c r="B77" s="694" t="inlineStr">
        <is>
          <t>Total Undistributed Expenses</t>
        </is>
      </c>
      <c r="C77" s="725" t="n"/>
      <c r="D77" s="631" t="n"/>
      <c r="E77" s="631" t="n"/>
      <c r="F77" s="631" t="n"/>
      <c r="G77" s="631" t="n"/>
      <c r="H77" s="152">
        <f>+H71+H65+H59+H53+H47</f>
        <v/>
      </c>
      <c r="I77" s="150">
        <f>H77/H$39</f>
        <v/>
      </c>
      <c r="J77" s="152">
        <f>+J71+J65+J59+J53+J47</f>
        <v/>
      </c>
      <c r="K77" s="150">
        <f>J77/J$39</f>
        <v/>
      </c>
      <c r="L77" s="152">
        <f>+L71+L65+L59+L53+L47</f>
        <v/>
      </c>
      <c r="M77" s="150">
        <f>L77/L$39</f>
        <v/>
      </c>
      <c r="N77" s="152">
        <f>+N71+N65+N59+N53+N47</f>
        <v/>
      </c>
      <c r="O77" s="150">
        <f>N77/N$39</f>
        <v/>
      </c>
      <c r="P77" s="152">
        <f>+P71+P65+P59+P53+P47</f>
        <v/>
      </c>
      <c r="Q77" s="150">
        <f>P77/P$39</f>
        <v/>
      </c>
      <c r="R77" s="152">
        <f>+R71+R65+R59+R53+R47</f>
        <v/>
      </c>
      <c r="S77" s="150">
        <f>R77/R$39</f>
        <v/>
      </c>
      <c r="T77" s="152">
        <f>+T71+T65+T59+T53+T47</f>
        <v/>
      </c>
      <c r="U77" s="150">
        <f>T77/T$39</f>
        <v/>
      </c>
      <c r="V77" s="152">
        <f>+V71+V65+V59+V53+V47</f>
        <v/>
      </c>
      <c r="W77" s="150">
        <f>V77/V$39</f>
        <v/>
      </c>
      <c r="X77" s="152">
        <f>+X71+X65+X59+X53+X47</f>
        <v/>
      </c>
      <c r="Y77" s="150">
        <f>X77/X$39</f>
        <v/>
      </c>
      <c r="Z77" s="152">
        <f>+Z71+Z65+Z59+Z53+Z47</f>
        <v/>
      </c>
      <c r="AA77" s="150">
        <f>Z77/Z$39</f>
        <v/>
      </c>
      <c r="AB77" s="152">
        <f>+AB71+AB65+AB59+AB53+AB47</f>
        <v/>
      </c>
      <c r="AC77" s="151">
        <f>AB77/AB$39</f>
        <v/>
      </c>
      <c r="AD77" s="121" t="n"/>
    </row>
    <row r="78">
      <c r="A78" s="121" t="n"/>
      <c r="B78" s="197" t="inlineStr">
        <is>
          <t xml:space="preserve">GROSS OPERATING PROFIT </t>
        </is>
      </c>
      <c r="C78" s="731" t="n"/>
      <c r="D78" s="646" t="n"/>
      <c r="E78" s="646" t="n"/>
      <c r="F78" s="646" t="n"/>
      <c r="G78" s="207" t="n"/>
      <c r="H78" s="199">
        <f>H45-H77</f>
        <v/>
      </c>
      <c r="I78" s="200">
        <f>H78/H$39</f>
        <v/>
      </c>
      <c r="J78" s="199">
        <f>J45-J77</f>
        <v/>
      </c>
      <c r="K78" s="200">
        <f>J78/J$39</f>
        <v/>
      </c>
      <c r="L78" s="199">
        <f>L45-L77</f>
        <v/>
      </c>
      <c r="M78" s="200">
        <f>L78/L$39</f>
        <v/>
      </c>
      <c r="N78" s="199">
        <f>N45-N77</f>
        <v/>
      </c>
      <c r="O78" s="200">
        <f>N78/N$39</f>
        <v/>
      </c>
      <c r="P78" s="199">
        <f>P45-P77</f>
        <v/>
      </c>
      <c r="Q78" s="200">
        <f>P78/P$39</f>
        <v/>
      </c>
      <c r="R78" s="199">
        <f>R45-R77</f>
        <v/>
      </c>
      <c r="S78" s="200">
        <f>R78/R$39</f>
        <v/>
      </c>
      <c r="T78" s="199">
        <f>T45-T77</f>
        <v/>
      </c>
      <c r="U78" s="200">
        <f>T78/T$39</f>
        <v/>
      </c>
      <c r="V78" s="199">
        <f>V45-V77</f>
        <v/>
      </c>
      <c r="W78" s="200">
        <f>V78/V$39</f>
        <v/>
      </c>
      <c r="X78" s="199">
        <f>X45-X77</f>
        <v/>
      </c>
      <c r="Y78" s="200">
        <f>X78/X$39</f>
        <v/>
      </c>
      <c r="Z78" s="199">
        <f>Z45-Z77</f>
        <v/>
      </c>
      <c r="AA78" s="200">
        <f>Z78/Z$39</f>
        <v/>
      </c>
      <c r="AB78" s="199">
        <f>AB45-AB77</f>
        <v/>
      </c>
      <c r="AC78" s="201">
        <f>AB78/AB$39</f>
        <v/>
      </c>
      <c r="AD78" s="121" t="n"/>
    </row>
    <row r="79">
      <c r="A79" s="121" t="n"/>
      <c r="B79" s="701" t="inlineStr">
        <is>
          <t xml:space="preserve">Management Fee </t>
        </is>
      </c>
      <c r="C79" s="725" t="n"/>
      <c r="D79" s="631" t="n"/>
      <c r="G79" s="910" t="n">
        <v>0.025</v>
      </c>
      <c r="H79" s="911">
        <f>$G$79*H$39</f>
        <v/>
      </c>
      <c r="I79" s="150">
        <f>H79/H$39</f>
        <v/>
      </c>
      <c r="J79" s="912">
        <f>$G$79*J$39</f>
        <v/>
      </c>
      <c r="K79" s="150">
        <f>J79/J$39</f>
        <v/>
      </c>
      <c r="L79" s="912">
        <f>$G$79*L$39</f>
        <v/>
      </c>
      <c r="M79" s="150">
        <f>L79/L$39</f>
        <v/>
      </c>
      <c r="N79" s="912">
        <f>$G$79*N$39</f>
        <v/>
      </c>
      <c r="O79" s="150">
        <f>N79/N$39</f>
        <v/>
      </c>
      <c r="P79" s="912">
        <f>$G$79*P$39</f>
        <v/>
      </c>
      <c r="Q79" s="150">
        <f>P79/P$39</f>
        <v/>
      </c>
      <c r="R79" s="912">
        <f>$G$79*R$39</f>
        <v/>
      </c>
      <c r="S79" s="150">
        <f>R79/R$39</f>
        <v/>
      </c>
      <c r="T79" s="912">
        <f>$G$79*T$39</f>
        <v/>
      </c>
      <c r="U79" s="150">
        <f>T79/T$39</f>
        <v/>
      </c>
      <c r="V79" s="912">
        <f>$G$79*V$39</f>
        <v/>
      </c>
      <c r="W79" s="150">
        <f>V79/V$39</f>
        <v/>
      </c>
      <c r="X79" s="912">
        <f>$G$79*X$39</f>
        <v/>
      </c>
      <c r="Y79" s="150">
        <f>X79/X$39</f>
        <v/>
      </c>
      <c r="Z79" s="912">
        <f>$G$79*Z$39</f>
        <v/>
      </c>
      <c r="AA79" s="150">
        <f>Z79/Z$39</f>
        <v/>
      </c>
      <c r="AB79" s="912">
        <f>$G$79*AB$39</f>
        <v/>
      </c>
      <c r="AC79" s="151">
        <f>AB79/AB$39</f>
        <v/>
      </c>
      <c r="AD79" s="121" t="n"/>
    </row>
    <row r="80">
      <c r="A80" s="121" t="n"/>
      <c r="B80" s="197" t="inlineStr">
        <is>
          <t>INCOME BEFORE FIXED EXPENSES</t>
        </is>
      </c>
      <c r="C80" s="731" t="n"/>
      <c r="D80" s="646" t="n"/>
      <c r="E80" s="646" t="n"/>
      <c r="F80" s="646" t="n"/>
      <c r="G80" s="211" t="n"/>
      <c r="H80" s="199">
        <f>H78-H79</f>
        <v/>
      </c>
      <c r="I80" s="200">
        <f>H80/H$39</f>
        <v/>
      </c>
      <c r="J80" s="199">
        <f>J78-J79</f>
        <v/>
      </c>
      <c r="K80" s="200">
        <f>J80/J$39</f>
        <v/>
      </c>
      <c r="L80" s="199">
        <f>L78-L79</f>
        <v/>
      </c>
      <c r="M80" s="200">
        <f>L80/L$39</f>
        <v/>
      </c>
      <c r="N80" s="199">
        <f>N78-N79</f>
        <v/>
      </c>
      <c r="O80" s="200">
        <f>N80/N$39</f>
        <v/>
      </c>
      <c r="P80" s="199">
        <f>P78-P79</f>
        <v/>
      </c>
      <c r="Q80" s="200">
        <f>P80/P$39</f>
        <v/>
      </c>
      <c r="R80" s="199">
        <f>R78-R79</f>
        <v/>
      </c>
      <c r="S80" s="200">
        <f>R80/R$39</f>
        <v/>
      </c>
      <c r="T80" s="199">
        <f>T78-T79</f>
        <v/>
      </c>
      <c r="U80" s="200">
        <f>T80/T$39</f>
        <v/>
      </c>
      <c r="V80" s="199">
        <f>V78-V79</f>
        <v/>
      </c>
      <c r="W80" s="200">
        <f>V80/V$39</f>
        <v/>
      </c>
      <c r="X80" s="199">
        <f>X78-X79</f>
        <v/>
      </c>
      <c r="Y80" s="200">
        <f>X80/X$39</f>
        <v/>
      </c>
      <c r="Z80" s="199">
        <f>Z78-Z79</f>
        <v/>
      </c>
      <c r="AA80" s="200">
        <f>Z80/Z$39</f>
        <v/>
      </c>
      <c r="AB80" s="199">
        <f>AB78-AB79</f>
        <v/>
      </c>
      <c r="AC80" s="201">
        <f>AB80/AB$39</f>
        <v/>
      </c>
      <c r="AD80" s="121" t="n"/>
    </row>
    <row r="81">
      <c r="A81" s="121" t="n"/>
      <c r="B81" s="191" t="inlineStr">
        <is>
          <t xml:space="preserve">Fixed Expenses </t>
        </is>
      </c>
      <c r="C81" s="724" t="n"/>
      <c r="D81" s="646" t="n"/>
      <c r="E81" s="646" t="n"/>
      <c r="F81" s="646" t="n"/>
      <c r="G81" s="646" t="n"/>
      <c r="H81" s="212" t="n"/>
      <c r="I81" s="639" t="n"/>
      <c r="J81" s="212" t="n"/>
      <c r="K81" s="639" t="n"/>
      <c r="L81" s="212" t="n"/>
      <c r="M81" s="639" t="n"/>
      <c r="N81" s="212" t="n"/>
      <c r="O81" s="639" t="n"/>
      <c r="P81" s="212" t="n"/>
      <c r="Q81" s="639" t="n"/>
      <c r="R81" s="212" t="n"/>
      <c r="S81" s="639" t="n"/>
      <c r="T81" s="212" t="n"/>
      <c r="U81" s="639" t="n"/>
      <c r="V81" s="212" t="n"/>
      <c r="W81" s="639" t="n"/>
      <c r="X81" s="212" t="n"/>
      <c r="Y81" s="639" t="n"/>
      <c r="Z81" s="212" t="n"/>
      <c r="AA81" s="639" t="n"/>
      <c r="AB81" s="212" t="n"/>
      <c r="AC81" s="193" t="n"/>
      <c r="AD81" s="121" t="n"/>
    </row>
    <row r="82">
      <c r="A82" s="121" t="n"/>
      <c r="B82" s="698" t="inlineStr">
        <is>
          <t xml:space="preserve">Property Taxes </t>
        </is>
      </c>
      <c r="C82" s="725" t="n"/>
      <c r="D82" s="631" t="n"/>
      <c r="E82" s="631" t="n"/>
      <c r="F82" s="631" t="n"/>
      <c r="G82" s="631" t="n"/>
      <c r="H82" s="601" t="n">
        <v>60000</v>
      </c>
      <c r="I82" s="150">
        <f>H82/H$39</f>
        <v/>
      </c>
      <c r="J82" s="601" t="n">
        <v>61200</v>
      </c>
      <c r="K82" s="150">
        <f>J82/J$39</f>
        <v/>
      </c>
      <c r="L82" s="601" t="n">
        <v>62424</v>
      </c>
      <c r="M82" s="150">
        <f>L82/L$39</f>
        <v/>
      </c>
      <c r="N82" s="601" t="n">
        <v>63672</v>
      </c>
      <c r="O82" s="150">
        <f>N82/N$39</f>
        <v/>
      </c>
      <c r="P82" s="601" t="n">
        <v>64945</v>
      </c>
      <c r="Q82" s="150">
        <f>P82/P$39</f>
        <v/>
      </c>
      <c r="R82" s="601" t="n">
        <v>66244</v>
      </c>
      <c r="S82" s="150">
        <f>R82/R$39</f>
        <v/>
      </c>
      <c r="T82" s="601" t="n">
        <v>67568</v>
      </c>
      <c r="U82" s="150">
        <f>T82/T$39</f>
        <v/>
      </c>
      <c r="V82" s="601" t="n">
        <v>68919</v>
      </c>
      <c r="W82" s="150">
        <f>V82/V$39</f>
        <v/>
      </c>
      <c r="X82" s="601" t="n">
        <v>70297</v>
      </c>
      <c r="Y82" s="150">
        <f>X82/X$39</f>
        <v/>
      </c>
      <c r="Z82" s="601" t="n">
        <v>71703</v>
      </c>
      <c r="AA82" s="150">
        <f>Z82/Z$39</f>
        <v/>
      </c>
      <c r="AB82" s="601" t="n">
        <v>73137</v>
      </c>
      <c r="AC82" s="151">
        <f>AB82/AB$39</f>
        <v/>
      </c>
      <c r="AD82" s="121" t="n"/>
    </row>
    <row r="83">
      <c r="A83" s="121" t="n"/>
      <c r="B83" s="698" t="inlineStr">
        <is>
          <t xml:space="preserve">Insurance </t>
        </is>
      </c>
      <c r="C83" s="725" t="n"/>
      <c r="D83" s="631" t="n"/>
      <c r="E83" s="631" t="n"/>
      <c r="F83" s="631" t="n"/>
      <c r="G83" s="631" t="n"/>
      <c r="H83" s="601" t="n">
        <v>35000</v>
      </c>
      <c r="I83" s="150">
        <f>H83/H$39</f>
        <v/>
      </c>
      <c r="J83" s="601" t="n">
        <v>35700</v>
      </c>
      <c r="K83" s="150">
        <f>J83/J$39</f>
        <v/>
      </c>
      <c r="L83" s="601" t="n">
        <v>36414</v>
      </c>
      <c r="M83" s="150">
        <f>L83/L$39</f>
        <v/>
      </c>
      <c r="N83" s="601" t="n">
        <v>37142</v>
      </c>
      <c r="O83" s="150">
        <f>N83/N$39</f>
        <v/>
      </c>
      <c r="P83" s="601" t="n">
        <v>37885</v>
      </c>
      <c r="Q83" s="150">
        <f>P83/P$39</f>
        <v/>
      </c>
      <c r="R83" s="601" t="n">
        <v>38643</v>
      </c>
      <c r="S83" s="150">
        <f>R83/R$39</f>
        <v/>
      </c>
      <c r="T83" s="601" t="n">
        <v>39416</v>
      </c>
      <c r="U83" s="150">
        <f>T83/T$39</f>
        <v/>
      </c>
      <c r="V83" s="601" t="n">
        <v>40205</v>
      </c>
      <c r="W83" s="150">
        <f>V83/V$39</f>
        <v/>
      </c>
      <c r="X83" s="601" t="n">
        <v>41009</v>
      </c>
      <c r="Y83" s="150">
        <f>X83/X$39</f>
        <v/>
      </c>
      <c r="Z83" s="601" t="n">
        <v>41829</v>
      </c>
      <c r="AA83" s="150">
        <f>Z83/Z$39</f>
        <v/>
      </c>
      <c r="AB83" s="601" t="n">
        <v>42666</v>
      </c>
      <c r="AC83" s="151">
        <f>AB83/AB$39</f>
        <v/>
      </c>
      <c r="AD83" s="121" t="n"/>
    </row>
    <row r="84">
      <c r="A84" s="121" t="n"/>
      <c r="B84" s="699" t="inlineStr">
        <is>
          <t xml:space="preserve">Lease &amp; Rental Expense </t>
        </is>
      </c>
      <c r="C84" s="728" t="n"/>
      <c r="D84" s="635" t="n"/>
      <c r="E84" s="635" t="n"/>
      <c r="F84" s="635" t="n"/>
      <c r="G84" s="635" t="n"/>
      <c r="H84" s="604" t="n">
        <v>1800</v>
      </c>
      <c r="I84" s="195">
        <f>H84/H$39</f>
        <v/>
      </c>
      <c r="J84" s="604" t="n">
        <v>1435</v>
      </c>
      <c r="K84" s="195">
        <f>J84/J$39</f>
        <v/>
      </c>
      <c r="L84" s="604" t="n">
        <v>2123</v>
      </c>
      <c r="M84" s="195">
        <f>L84/L$39</f>
        <v/>
      </c>
      <c r="N84" s="604" t="n">
        <v>2321</v>
      </c>
      <c r="O84" s="195">
        <f>N84/N$39</f>
        <v/>
      </c>
      <c r="P84" s="604" t="n">
        <v>2321</v>
      </c>
      <c r="Q84" s="195">
        <f>P84/P$39</f>
        <v/>
      </c>
      <c r="R84" s="604" t="n">
        <v>2321</v>
      </c>
      <c r="S84" s="195">
        <f>R84/R$39</f>
        <v/>
      </c>
      <c r="T84" s="604" t="n">
        <v>2321</v>
      </c>
      <c r="U84" s="195">
        <f>T84/T$39</f>
        <v/>
      </c>
      <c r="V84" s="604" t="n">
        <v>2321</v>
      </c>
      <c r="W84" s="195">
        <f>V84/V$39</f>
        <v/>
      </c>
      <c r="X84" s="604" t="n">
        <v>2321</v>
      </c>
      <c r="Y84" s="195">
        <f>X84/X$39</f>
        <v/>
      </c>
      <c r="Z84" s="604" t="n">
        <v>2321</v>
      </c>
      <c r="AA84" s="195">
        <f>Z84/Z$39</f>
        <v/>
      </c>
      <c r="AB84" s="604" t="n">
        <v>2321</v>
      </c>
      <c r="AC84" s="196">
        <f>AB84/AB$39</f>
        <v/>
      </c>
      <c r="AD84" s="121" t="n"/>
    </row>
    <row r="85">
      <c r="A85" s="121" t="n"/>
      <c r="B85" s="702" t="inlineStr">
        <is>
          <t>Total Fixed Expenses</t>
        </is>
      </c>
      <c r="C85" s="725" t="n"/>
      <c r="D85" s="631" t="n"/>
      <c r="E85" s="631" t="n"/>
      <c r="F85" s="631" t="n"/>
      <c r="G85" s="631" t="n"/>
      <c r="H85" s="152">
        <f>SUM(H82:H84)</f>
        <v/>
      </c>
      <c r="I85" s="213">
        <f>H85/H$39</f>
        <v/>
      </c>
      <c r="J85" s="152">
        <f>SUM(J82:J84)</f>
        <v/>
      </c>
      <c r="K85" s="213">
        <f>J85/J$39</f>
        <v/>
      </c>
      <c r="L85" s="152">
        <f>SUM(L82:L84)</f>
        <v/>
      </c>
      <c r="M85" s="213">
        <f>L85/L$39</f>
        <v/>
      </c>
      <c r="N85" s="152">
        <f>SUM(N82:N84)</f>
        <v/>
      </c>
      <c r="O85" s="213">
        <f>N85/N$39</f>
        <v/>
      </c>
      <c r="P85" s="152">
        <f>SUM(P82:P84)</f>
        <v/>
      </c>
      <c r="Q85" s="213">
        <f>P85/P$39</f>
        <v/>
      </c>
      <c r="R85" s="152">
        <f>SUM(R82:R84)</f>
        <v/>
      </c>
      <c r="S85" s="213">
        <f>R85/R$39</f>
        <v/>
      </c>
      <c r="T85" s="152">
        <f>SUM(T82:T84)</f>
        <v/>
      </c>
      <c r="U85" s="213">
        <f>T85/T$39</f>
        <v/>
      </c>
      <c r="V85" s="152">
        <f>SUM(V82:V84)</f>
        <v/>
      </c>
      <c r="W85" s="213">
        <f>V85/V$39</f>
        <v/>
      </c>
      <c r="X85" s="152">
        <f>SUM(X82:X84)</f>
        <v/>
      </c>
      <c r="Y85" s="213">
        <f>X85/X$39</f>
        <v/>
      </c>
      <c r="Z85" s="152">
        <f>SUM(Z82:Z84)</f>
        <v/>
      </c>
      <c r="AA85" s="213">
        <f>Z85/Z$39</f>
        <v/>
      </c>
      <c r="AB85" s="152">
        <f>SUM(AB82:AB84)</f>
        <v/>
      </c>
      <c r="AC85" s="214">
        <f>AB85/AB$39</f>
        <v/>
      </c>
      <c r="AD85" s="121" t="n"/>
    </row>
    <row r="86">
      <c r="A86" s="121" t="n"/>
      <c r="B86" s="215" t="inlineStr">
        <is>
          <t xml:space="preserve">EBITDA </t>
        </is>
      </c>
      <c r="C86" s="731" t="n"/>
      <c r="D86" s="646" t="n"/>
      <c r="E86" s="646" t="n"/>
      <c r="F86" s="646" t="n"/>
      <c r="G86" s="646" t="n"/>
      <c r="H86" s="216">
        <f>H80-H85</f>
        <v/>
      </c>
      <c r="I86" s="217">
        <f>H86/H$39</f>
        <v/>
      </c>
      <c r="J86" s="199">
        <f>J80-J85</f>
        <v/>
      </c>
      <c r="K86" s="200">
        <f>J86/J$39</f>
        <v/>
      </c>
      <c r="L86" s="199">
        <f>L80-L85</f>
        <v/>
      </c>
      <c r="M86" s="200">
        <f>L86/L$39</f>
        <v/>
      </c>
      <c r="N86" s="199">
        <f>N80-N85</f>
        <v/>
      </c>
      <c r="O86" s="200">
        <f>N86/N$39</f>
        <v/>
      </c>
      <c r="P86" s="199">
        <f>P80-P85</f>
        <v/>
      </c>
      <c r="Q86" s="200">
        <f>P86/P$39</f>
        <v/>
      </c>
      <c r="R86" s="199">
        <f>R80-R85</f>
        <v/>
      </c>
      <c r="S86" s="200">
        <f>R86/R$39</f>
        <v/>
      </c>
      <c r="T86" s="199">
        <f>T80-T85</f>
        <v/>
      </c>
      <c r="U86" s="200">
        <f>T86/T$39</f>
        <v/>
      </c>
      <c r="V86" s="199">
        <f>V80-V85</f>
        <v/>
      </c>
      <c r="W86" s="200">
        <f>V86/V$39</f>
        <v/>
      </c>
      <c r="X86" s="199">
        <f>X80-X85</f>
        <v/>
      </c>
      <c r="Y86" s="200">
        <f>X86/X$39</f>
        <v/>
      </c>
      <c r="Z86" s="199">
        <f>Z80-Z85</f>
        <v/>
      </c>
      <c r="AA86" s="200">
        <f>Z86/Z$39</f>
        <v/>
      </c>
      <c r="AB86" s="199">
        <f>AB80-AB85</f>
        <v/>
      </c>
      <c r="AC86" s="201">
        <f>AB86/AB$39</f>
        <v/>
      </c>
      <c r="AD86" s="121" t="n"/>
    </row>
    <row r="87">
      <c r="A87" s="121" t="n"/>
      <c r="B87" s="703" t="inlineStr">
        <is>
          <t xml:space="preserve">Reserve for Replacement </t>
        </is>
      </c>
      <c r="C87" s="725" t="n"/>
      <c r="D87" s="631" t="n"/>
      <c r="E87" s="631" t="n"/>
      <c r="F87" s="631" t="n"/>
      <c r="G87" s="631" t="n"/>
      <c r="H87" s="218">
        <f>H39*I87</f>
        <v/>
      </c>
      <c r="I87" s="219">
        <f>I88</f>
        <v/>
      </c>
      <c r="J87" s="218">
        <f>J39*K87</f>
        <v/>
      </c>
      <c r="K87" s="219">
        <f>K88</f>
        <v/>
      </c>
      <c r="L87" s="218">
        <f>L39*M87</f>
        <v/>
      </c>
      <c r="M87" s="219">
        <f>M88</f>
        <v/>
      </c>
      <c r="N87" s="218">
        <f>N39*O87</f>
        <v/>
      </c>
      <c r="O87" s="219">
        <f>O88</f>
        <v/>
      </c>
      <c r="P87" s="218">
        <f>P39*Q87</f>
        <v/>
      </c>
      <c r="Q87" s="219">
        <f>Q88</f>
        <v/>
      </c>
      <c r="R87" s="218">
        <f>R39*S87</f>
        <v/>
      </c>
      <c r="S87" s="219">
        <f>S88</f>
        <v/>
      </c>
      <c r="T87" s="218">
        <f>T39*U87</f>
        <v/>
      </c>
      <c r="U87" s="219">
        <f>U88</f>
        <v/>
      </c>
      <c r="V87" s="218">
        <f>V39*W87</f>
        <v/>
      </c>
      <c r="W87" s="219">
        <f>W88</f>
        <v/>
      </c>
      <c r="X87" s="218">
        <f>X39*Y87</f>
        <v/>
      </c>
      <c r="Y87" s="219">
        <f>Y88</f>
        <v/>
      </c>
      <c r="Z87" s="218">
        <f>Z39*AA87</f>
        <v/>
      </c>
      <c r="AA87" s="219">
        <f>AA88</f>
        <v/>
      </c>
      <c r="AB87" s="218">
        <f>AB39*AC87</f>
        <v/>
      </c>
      <c r="AC87" s="220">
        <f>AC88</f>
        <v/>
      </c>
      <c r="AD87" s="121" t="n"/>
    </row>
    <row r="88" outlineLevel="1">
      <c r="A88" s="121" t="n"/>
      <c r="B88" s="221" t="n"/>
      <c r="C88" s="726" t="n"/>
      <c r="D88" s="631" t="n"/>
      <c r="E88" s="631" t="n"/>
      <c r="F88" s="631" t="n"/>
      <c r="G88" s="631" t="n"/>
      <c r="H88" s="194" t="n"/>
      <c r="I88" s="625" t="n">
        <v>0.02</v>
      </c>
      <c r="J88" s="194" t="n"/>
      <c r="K88" s="625" t="n">
        <v>0.02</v>
      </c>
      <c r="L88" s="194" t="n"/>
      <c r="M88" s="625" t="n">
        <v>0.03</v>
      </c>
      <c r="N88" s="194" t="n"/>
      <c r="O88" s="625" t="n">
        <v>0.03</v>
      </c>
      <c r="P88" s="194" t="n"/>
      <c r="Q88" s="625" t="n">
        <v>0.03</v>
      </c>
      <c r="R88" s="194" t="n"/>
      <c r="S88" s="625" t="n">
        <v>0.03</v>
      </c>
      <c r="T88" s="194" t="n"/>
      <c r="U88" s="625" t="n">
        <v>0.03</v>
      </c>
      <c r="V88" s="194" t="n"/>
      <c r="W88" s="625" t="n">
        <v>0.03</v>
      </c>
      <c r="X88" s="194" t="n"/>
      <c r="Y88" s="625" t="n">
        <v>0.03</v>
      </c>
      <c r="Z88" s="194" t="n"/>
      <c r="AA88" s="625" t="n">
        <v>0.03</v>
      </c>
      <c r="AB88" s="194" t="n"/>
      <c r="AC88" s="647" t="n">
        <v>0.03</v>
      </c>
      <c r="AD88" s="121" t="n"/>
    </row>
    <row r="89" ht="15" customHeight="1" thickBot="1">
      <c r="A89" s="121" t="n"/>
      <c r="B89" s="222" t="inlineStr">
        <is>
          <t xml:space="preserve">NET OPERATING INCOME </t>
        </is>
      </c>
      <c r="C89" s="732" t="n"/>
      <c r="D89" s="223" t="n"/>
      <c r="E89" s="223" t="n"/>
      <c r="F89" s="223" t="n"/>
      <c r="G89" s="223" t="n"/>
      <c r="H89" s="224">
        <f>H86-H87</f>
        <v/>
      </c>
      <c r="I89" s="225">
        <f>H89/H$39</f>
        <v/>
      </c>
      <c r="J89" s="224">
        <f>J86-J87</f>
        <v/>
      </c>
      <c r="K89" s="226">
        <f>J89/J$39</f>
        <v/>
      </c>
      <c r="L89" s="224">
        <f>L86-L87</f>
        <v/>
      </c>
      <c r="M89" s="226">
        <f>L89/L$39</f>
        <v/>
      </c>
      <c r="N89" s="224">
        <f>N86-N87</f>
        <v/>
      </c>
      <c r="O89" s="226">
        <f>N89/N$39</f>
        <v/>
      </c>
      <c r="P89" s="224">
        <f>P86-P87</f>
        <v/>
      </c>
      <c r="Q89" s="226">
        <f>P89/P$39</f>
        <v/>
      </c>
      <c r="R89" s="224">
        <f>R86-R87</f>
        <v/>
      </c>
      <c r="S89" s="226">
        <f>R89/R$39</f>
        <v/>
      </c>
      <c r="T89" s="224">
        <f>T86-T87</f>
        <v/>
      </c>
      <c r="U89" s="226">
        <f>T89/T$39</f>
        <v/>
      </c>
      <c r="V89" s="224">
        <f>V86-V87</f>
        <v/>
      </c>
      <c r="W89" s="226">
        <f>V89/V$39</f>
        <v/>
      </c>
      <c r="X89" s="224">
        <f>X86-X87</f>
        <v/>
      </c>
      <c r="Y89" s="226">
        <f>X89/X$39</f>
        <v/>
      </c>
      <c r="Z89" s="224">
        <f>Z86-Z87</f>
        <v/>
      </c>
      <c r="AA89" s="226">
        <f>Z89/Z$39</f>
        <v/>
      </c>
      <c r="AB89" s="224">
        <f>AB86-AB87</f>
        <v/>
      </c>
      <c r="AC89" s="227">
        <f>AB89/AB$39</f>
        <v/>
      </c>
      <c r="AD89" s="121" t="n"/>
    </row>
    <row r="90">
      <c r="A90" s="121" t="n"/>
      <c r="B90" s="119" t="n"/>
      <c r="C90" s="733" t="n"/>
      <c r="D90" s="119" t="n"/>
      <c r="E90" s="119" t="n"/>
      <c r="F90" s="119" t="n"/>
      <c r="G90" s="119" t="n"/>
      <c r="H90" s="228" t="n"/>
      <c r="I90" s="229" t="n"/>
      <c r="J90" s="229" t="n"/>
      <c r="K90" s="229" t="n"/>
      <c r="L90" s="229" t="n"/>
      <c r="M90" s="229" t="n"/>
      <c r="N90" s="229" t="n"/>
      <c r="O90" s="229" t="n"/>
      <c r="P90" s="229" t="n"/>
      <c r="Q90" s="229" t="n"/>
      <c r="R90" s="229" t="n"/>
      <c r="S90" s="229" t="n"/>
      <c r="T90" s="229" t="n"/>
      <c r="U90" s="229" t="n"/>
      <c r="V90" s="229" t="n"/>
      <c r="W90" s="229" t="n"/>
      <c r="X90" s="229" t="n"/>
      <c r="Y90" s="229" t="n"/>
      <c r="Z90" s="229" t="n"/>
      <c r="AA90" s="229" t="n"/>
      <c r="AB90" s="229" t="n"/>
      <c r="AC90" s="229" t="n"/>
      <c r="AD90" s="119" t="n"/>
    </row>
    <row r="91" hidden="1">
      <c r="A91" s="121" t="n"/>
      <c r="B91" s="230" t="n"/>
      <c r="C91" s="230" t="n"/>
      <c r="D91" s="230" t="n"/>
      <c r="E91" s="230" t="n"/>
      <c r="F91" s="230" t="n"/>
      <c r="G91" s="230" t="n"/>
      <c r="H91" s="230" t="n"/>
      <c r="I91" s="230" t="n"/>
      <c r="J91" s="230" t="n"/>
      <c r="K91" s="230" t="n"/>
      <c r="L91" s="230" t="n"/>
      <c r="M91" s="230" t="n"/>
      <c r="N91" s="230" t="n"/>
      <c r="O91" s="230" t="n"/>
      <c r="P91" s="230" t="n"/>
      <c r="Q91" s="230" t="n"/>
      <c r="R91" s="230" t="n"/>
      <c r="S91" s="230" t="n"/>
      <c r="T91" s="230" t="n"/>
      <c r="U91" s="230" t="n"/>
      <c r="V91" s="230" t="n"/>
      <c r="W91" s="230" t="n"/>
      <c r="X91" s="230" t="n"/>
      <c r="Y91" s="230" t="n"/>
      <c r="Z91" s="230" t="n"/>
      <c r="AA91" s="230" t="n"/>
      <c r="AB91" s="230" t="n"/>
      <c r="AC91" s="230" t="n"/>
      <c r="AD91" s="121" t="n"/>
    </row>
    <row r="92" hidden="1">
      <c r="A92" s="121" t="n"/>
      <c r="B92" s="231" t="n"/>
      <c r="C92" s="231" t="n"/>
      <c r="D92" s="231" t="n"/>
      <c r="E92" s="231" t="n"/>
      <c r="F92" s="231" t="n"/>
      <c r="G92" s="231" t="n"/>
      <c r="H92" s="231" t="n"/>
      <c r="I92" s="230" t="n"/>
      <c r="J92" s="232" t="n"/>
      <c r="K92" s="230" t="n"/>
      <c r="L92" s="230" t="n"/>
      <c r="M92" s="230" t="n"/>
      <c r="N92" s="230" t="n"/>
      <c r="O92" s="230" t="n"/>
      <c r="P92" s="230" t="n"/>
      <c r="Q92" s="230" t="n"/>
      <c r="R92" s="230" t="n"/>
      <c r="S92" s="230" t="n"/>
      <c r="T92" s="230" t="n"/>
      <c r="U92" s="230" t="n"/>
      <c r="V92" s="230" t="n"/>
      <c r="W92" s="230" t="n"/>
      <c r="X92" s="230" t="n"/>
      <c r="Y92" s="230" t="n"/>
      <c r="Z92" s="230" t="n"/>
      <c r="AA92" s="230" t="n"/>
      <c r="AB92" s="230" t="n"/>
      <c r="AC92" s="230" t="n"/>
      <c r="AD92" s="121" t="n"/>
    </row>
    <row r="93" hidden="1">
      <c r="A93" s="121" t="n"/>
      <c r="B93" s="230" t="n"/>
      <c r="C93" s="230" t="n"/>
      <c r="D93" s="230" t="n"/>
      <c r="E93" s="230" t="n"/>
      <c r="F93" s="230" t="n"/>
      <c r="G93" s="230" t="n"/>
      <c r="H93" s="230" t="n"/>
      <c r="I93" s="230" t="n"/>
      <c r="J93" s="230" t="n"/>
      <c r="K93" s="230" t="n"/>
      <c r="L93" s="230" t="n"/>
      <c r="M93" s="230" t="n"/>
      <c r="N93" s="230" t="n"/>
      <c r="O93" s="230" t="n"/>
      <c r="P93" s="230" t="n"/>
      <c r="Q93" s="230" t="n"/>
      <c r="R93" s="230" t="n"/>
      <c r="S93" s="230" t="n"/>
      <c r="T93" s="230" t="n"/>
      <c r="U93" s="230" t="n"/>
      <c r="V93" s="230" t="n"/>
      <c r="W93" s="230" t="n"/>
      <c r="X93" s="230" t="n"/>
      <c r="Y93" s="230" t="n"/>
      <c r="Z93" s="230" t="n"/>
      <c r="AA93" s="230" t="n"/>
      <c r="AB93" s="230" t="n"/>
      <c r="AC93" s="230" t="n"/>
      <c r="AD93" s="121" t="n"/>
    </row>
    <row r="94" hidden="1">
      <c r="A94" s="119" t="n"/>
      <c r="B94" s="231" t="inlineStr">
        <is>
          <t>Static</t>
        </is>
      </c>
      <c r="C94" s="231" t="n"/>
      <c r="D94" s="231" t="n"/>
      <c r="E94" s="231" t="n"/>
      <c r="F94" s="231" t="n"/>
      <c r="G94" s="231" t="n"/>
      <c r="H94" s="231" t="n"/>
      <c r="I94" s="231" t="n"/>
      <c r="J94" s="231" t="n"/>
      <c r="K94" s="231" t="n"/>
      <c r="L94" s="231" t="n"/>
      <c r="M94" s="231" t="n"/>
      <c r="N94" s="231" t="n"/>
      <c r="O94" s="231" t="n"/>
      <c r="P94" s="231" t="n"/>
      <c r="Q94" s="231" t="n"/>
      <c r="R94" s="231" t="n"/>
      <c r="S94" s="231" t="n"/>
      <c r="T94" s="231" t="n"/>
      <c r="U94" s="231" t="n"/>
      <c r="V94" s="231" t="n"/>
      <c r="W94" s="231" t="n"/>
      <c r="X94" s="231" t="n"/>
      <c r="Y94" s="231" t="n"/>
      <c r="Z94" s="231" t="n"/>
      <c r="AA94" s="231" t="n"/>
      <c r="AB94" s="231" t="n"/>
      <c r="AC94" s="231" t="n"/>
      <c r="AD94" s="119" t="n"/>
    </row>
    <row r="95" hidden="1">
      <c r="A95" s="119" t="n"/>
      <c r="B95" s="231" t="inlineStr">
        <is>
          <t>Custom</t>
        </is>
      </c>
      <c r="C95" s="231" t="n"/>
      <c r="D95" s="231" t="n"/>
      <c r="E95" s="231" t="n"/>
      <c r="F95" s="231" t="n"/>
      <c r="G95" s="231" t="n"/>
      <c r="H95" s="231" t="n"/>
      <c r="I95" s="231" t="n"/>
      <c r="J95" s="231" t="n"/>
      <c r="K95" s="231" t="n"/>
      <c r="L95" s="231" t="n"/>
      <c r="M95" s="231" t="n"/>
      <c r="N95" s="231" t="n"/>
      <c r="O95" s="231" t="n"/>
      <c r="P95" s="231" t="n"/>
      <c r="Q95" s="231" t="n"/>
      <c r="R95" s="231" t="n"/>
      <c r="S95" s="231" t="n"/>
      <c r="T95" s="231" t="n"/>
      <c r="U95" s="231" t="n"/>
      <c r="V95" s="231" t="n"/>
      <c r="W95" s="231" t="n"/>
      <c r="X95" s="231" t="n"/>
      <c r="Y95" s="231" t="n"/>
      <c r="Z95" s="231" t="n"/>
      <c r="AA95" s="231" t="n"/>
      <c r="AB95" s="231" t="n"/>
      <c r="AC95" s="231" t="n"/>
      <c r="AD95" s="119" t="n"/>
    </row>
    <row r="96" hidden="1">
      <c r="A96" s="119" t="n"/>
      <c r="B96" s="231" t="n"/>
      <c r="C96" s="231" t="n"/>
      <c r="D96" s="231" t="n"/>
      <c r="E96" s="231" t="n"/>
      <c r="F96" s="231" t="n"/>
      <c r="G96" s="231" t="n"/>
      <c r="H96" s="231" t="n"/>
      <c r="I96" s="231" t="n"/>
      <c r="J96" s="231" t="n"/>
      <c r="K96" s="231" t="n"/>
      <c r="L96" s="231" t="n"/>
      <c r="M96" s="231" t="n"/>
      <c r="N96" s="231" t="n"/>
      <c r="O96" s="231" t="n"/>
      <c r="P96" s="231" t="n"/>
      <c r="Q96" s="231" t="n"/>
      <c r="R96" s="231" t="n"/>
      <c r="S96" s="231" t="n"/>
      <c r="T96" s="231" t="n"/>
      <c r="U96" s="231" t="n"/>
      <c r="V96" s="231" t="n"/>
      <c r="W96" s="231" t="n"/>
      <c r="X96" s="231" t="n"/>
      <c r="Y96" s="231" t="n"/>
      <c r="Z96" s="231" t="n"/>
      <c r="AA96" s="231" t="n"/>
      <c r="AB96" s="231" t="n"/>
      <c r="AC96" s="231" t="n"/>
      <c r="AD96" s="119" t="n"/>
    </row>
    <row r="97" hidden="1">
      <c r="A97" s="119" t="n"/>
      <c r="B97" s="231" t="n"/>
      <c r="C97" s="231" t="n"/>
      <c r="D97" s="231" t="n"/>
      <c r="E97" s="231" t="n"/>
      <c r="F97" s="231" t="n"/>
      <c r="G97" s="231" t="n"/>
      <c r="H97" s="231" t="n"/>
      <c r="I97" s="231" t="n"/>
      <c r="J97" s="231" t="n"/>
      <c r="K97" s="231" t="n"/>
      <c r="L97" s="231" t="n"/>
      <c r="M97" s="231" t="n"/>
      <c r="N97" s="231" t="n"/>
      <c r="O97" s="231" t="n"/>
      <c r="P97" s="231" t="n"/>
      <c r="Q97" s="231" t="n"/>
      <c r="R97" s="231" t="n"/>
      <c r="S97" s="231" t="n"/>
      <c r="T97" s="231" t="n"/>
      <c r="U97" s="231" t="n"/>
      <c r="V97" s="231" t="n"/>
      <c r="W97" s="231" t="n"/>
      <c r="X97" s="231" t="n"/>
      <c r="Y97" s="231" t="n"/>
      <c r="Z97" s="231" t="n"/>
      <c r="AA97" s="231" t="n"/>
      <c r="AB97" s="231" t="n"/>
      <c r="AC97" s="231" t="n"/>
      <c r="AD97" s="119" t="n"/>
    </row>
    <row r="98" hidden="1">
      <c r="A98" s="119" t="n"/>
      <c r="B98" s="231" t="n"/>
      <c r="C98" s="231" t="n"/>
      <c r="D98" s="231" t="n"/>
      <c r="E98" s="231" t="n"/>
      <c r="F98" s="231" t="n"/>
      <c r="G98" s="231" t="n"/>
      <c r="H98" s="231" t="n"/>
      <c r="I98" s="231" t="n"/>
      <c r="J98" s="231" t="n"/>
      <c r="K98" s="231" t="n"/>
      <c r="L98" s="231" t="n"/>
      <c r="M98" s="231" t="n"/>
      <c r="N98" s="231" t="n"/>
      <c r="O98" s="231" t="n"/>
      <c r="P98" s="231" t="n"/>
      <c r="Q98" s="231" t="n"/>
      <c r="R98" s="231" t="n"/>
      <c r="S98" s="231" t="n"/>
      <c r="T98" s="231" t="n"/>
      <c r="U98" s="231" t="n"/>
      <c r="V98" s="231" t="n"/>
      <c r="W98" s="231" t="n"/>
      <c r="X98" s="231" t="n"/>
      <c r="Y98" s="231" t="n"/>
      <c r="Z98" s="231" t="n"/>
      <c r="AA98" s="231" t="n"/>
      <c r="AB98" s="231" t="n"/>
      <c r="AC98" s="231" t="n"/>
      <c r="AD98" s="119" t="n"/>
    </row>
    <row r="99" hidden="1">
      <c r="A99" s="119" t="n"/>
      <c r="B99" s="231" t="n"/>
      <c r="C99" s="231" t="n"/>
      <c r="D99" s="231" t="n"/>
      <c r="E99" s="231" t="n"/>
      <c r="F99" s="231" t="n"/>
      <c r="G99" s="231" t="n"/>
      <c r="H99" s="231" t="n"/>
      <c r="I99" s="231" t="n"/>
      <c r="J99" s="231" t="n"/>
      <c r="K99" s="231" t="n"/>
      <c r="L99" s="231" t="n"/>
      <c r="M99" s="231" t="n"/>
      <c r="N99" s="231" t="n"/>
      <c r="O99" s="231" t="n"/>
      <c r="P99" s="231" t="n"/>
      <c r="Q99" s="231" t="n"/>
      <c r="R99" s="231" t="n"/>
      <c r="S99" s="231" t="n"/>
      <c r="T99" s="231" t="n"/>
      <c r="U99" s="231" t="n"/>
      <c r="V99" s="231" t="n"/>
      <c r="W99" s="231" t="n"/>
      <c r="X99" s="231" t="n"/>
      <c r="Y99" s="231" t="n"/>
      <c r="Z99" s="231" t="n"/>
      <c r="AA99" s="231" t="n"/>
      <c r="AB99" s="231" t="n"/>
      <c r="AC99" s="231" t="n"/>
      <c r="AD99" s="119" t="n"/>
    </row>
    <row r="100" hidden="1">
      <c r="A100" s="119" t="n"/>
      <c r="B100" s="231" t="n"/>
      <c r="C100" s="231" t="n"/>
      <c r="D100" s="231" t="n"/>
      <c r="E100" s="231" t="n"/>
      <c r="F100" s="231" t="n"/>
      <c r="G100" s="231" t="n"/>
      <c r="H100" s="231" t="n"/>
      <c r="I100" s="231" t="n"/>
      <c r="J100" s="231" t="n"/>
      <c r="K100" s="231" t="n"/>
      <c r="L100" s="231" t="n"/>
      <c r="M100" s="231" t="n"/>
      <c r="N100" s="231" t="n"/>
      <c r="O100" s="231" t="n"/>
      <c r="P100" s="231" t="n"/>
      <c r="Q100" s="231" t="n"/>
      <c r="R100" s="231" t="n"/>
      <c r="S100" s="231" t="n"/>
      <c r="T100" s="231" t="n"/>
      <c r="U100" s="231" t="n"/>
      <c r="V100" s="231" t="n"/>
      <c r="W100" s="231" t="n"/>
      <c r="X100" s="231" t="n"/>
      <c r="Y100" s="231" t="n"/>
      <c r="Z100" s="231" t="n"/>
      <c r="AA100" s="231" t="n"/>
      <c r="AB100" s="231" t="n"/>
      <c r="AC100" s="231" t="n"/>
      <c r="AD100" s="119" t="n"/>
    </row>
    <row r="101" hidden="1">
      <c r="A101" s="119" t="n"/>
      <c r="B101" s="231" t="n"/>
      <c r="C101" s="231" t="n"/>
      <c r="D101" s="231" t="n"/>
      <c r="E101" s="231" t="n"/>
      <c r="F101" s="231" t="n"/>
      <c r="G101" s="231" t="n"/>
      <c r="H101" s="231" t="n"/>
      <c r="I101" s="231" t="n"/>
      <c r="J101" s="231" t="n"/>
      <c r="K101" s="231" t="n"/>
      <c r="L101" s="231" t="n"/>
      <c r="M101" s="231" t="n"/>
      <c r="N101" s="231" t="n"/>
      <c r="O101" s="231" t="n"/>
      <c r="P101" s="231" t="n"/>
      <c r="Q101" s="231" t="n"/>
      <c r="R101" s="231" t="n"/>
      <c r="S101" s="231" t="n"/>
      <c r="T101" s="231" t="n"/>
      <c r="U101" s="231" t="n"/>
      <c r="V101" s="231" t="n"/>
      <c r="W101" s="231" t="n"/>
      <c r="X101" s="231" t="n"/>
      <c r="Y101" s="231" t="n"/>
      <c r="Z101" s="231" t="n"/>
      <c r="AA101" s="231" t="n"/>
      <c r="AB101" s="231" t="n"/>
      <c r="AC101" s="231" t="n"/>
      <c r="AD101" s="119" t="n"/>
    </row>
  </sheetData>
  <conditionalFormatting sqref="E26:AC26">
    <cfRule type="expression" priority="233" dxfId="15">
      <formula>$D26="Static"</formula>
    </cfRule>
  </conditionalFormatting>
  <conditionalFormatting sqref="E32:AC32">
    <cfRule type="expression" priority="13" dxfId="15">
      <formula>$D32="Static"</formula>
    </cfRule>
  </conditionalFormatting>
  <conditionalFormatting sqref="E38:AC38">
    <cfRule type="expression" priority="12" dxfId="15">
      <formula>$D38="Static"</formula>
    </cfRule>
  </conditionalFormatting>
  <conditionalFormatting sqref="E52:AC52">
    <cfRule type="expression" priority="11" dxfId="15">
      <formula>$D52="Static"</formula>
    </cfRule>
  </conditionalFormatting>
  <conditionalFormatting sqref="E58:AC58">
    <cfRule type="expression" priority="10" dxfId="15">
      <formula>$D58="Static"</formula>
    </cfRule>
  </conditionalFormatting>
  <conditionalFormatting sqref="E64:AC64">
    <cfRule type="expression" priority="7" dxfId="15">
      <formula>$D64="Static"</formula>
    </cfRule>
  </conditionalFormatting>
  <conditionalFormatting sqref="E70:AC70">
    <cfRule type="expression" priority="4" dxfId="15">
      <formula>$D70="Static"</formula>
    </cfRule>
  </conditionalFormatting>
  <conditionalFormatting sqref="E76:AC76">
    <cfRule type="expression" priority="1" dxfId="15">
      <formula>$D76="Static"</formula>
    </cfRule>
  </conditionalFormatting>
  <conditionalFormatting sqref="G24:AC24 G30:AC30 G36:AC36 G50:AC50 G56:AC56 G62:AC62 G68:AC68 G74:AC74">
    <cfRule type="expression" priority="331" dxfId="15">
      <formula>$E25="custom"</formula>
    </cfRule>
  </conditionalFormatting>
  <conditionalFormatting sqref="G25:AC25 G31:AC31 G37:AC37 G51:AC51 G57:AC57 G63:AC63 G69:AC69 G75:AC75">
    <cfRule type="expression" priority="334" dxfId="15">
      <formula>$E25="Static"</formula>
    </cfRule>
  </conditionalFormatting>
  <dataValidations count="1">
    <dataValidation sqref="E25 E31 E37 E51 E57 E63 E69 E75" showDropDown="0" showInputMessage="1" showErrorMessage="1" allowBlank="1" type="list">
      <formula1>$B$94:$B$95</formula1>
    </dataValidation>
  </dataValidation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 autoPageBreaks="0"/>
  </sheetPr>
  <dimension ref="A2:BG342"/>
  <sheetViews>
    <sheetView topLeftCell="A9" zoomScaleNormal="100" workbookViewId="0">
      <selection activeCell="B2" sqref="B2"/>
    </sheetView>
  </sheetViews>
  <sheetFormatPr baseColWidth="8" defaultColWidth="0" defaultRowHeight="14.5" zeroHeight="1" outlineLevelRow="1"/>
  <cols>
    <col width="1.7265625" customWidth="1" style="1" min="1" max="2"/>
    <col hidden="1" width="9.1796875" customWidth="1" style="5" min="3" max="3"/>
    <col width="77.1796875" bestFit="1" customWidth="1" style="5" min="4" max="4"/>
    <col width="6.1796875" bestFit="1" customWidth="1" style="5" min="5" max="5"/>
    <col width="13.1796875" customWidth="1" style="5" min="6" max="6"/>
    <col width="8.7265625" customWidth="1" style="5" min="7" max="8"/>
    <col width="4.26953125" customWidth="1" style="5" min="9" max="9"/>
    <col hidden="1" width="8.7265625" customWidth="1" style="5" min="10" max="10"/>
    <col hidden="1" width="17.7265625" customWidth="1" style="5" min="11" max="11"/>
    <col hidden="1" width="16.7265625" customWidth="1" style="5" min="12" max="12"/>
    <col hidden="1" width="8.7265625" customWidth="1" style="5" min="13" max="13"/>
    <col width="2" customWidth="1" style="5" min="14" max="14"/>
    <col hidden="1" width="3.81640625" customWidth="1" style="5" min="15" max="15"/>
    <col width="33.26953125" bestFit="1" customWidth="1" style="5" min="16" max="16"/>
    <col width="15.7265625" customWidth="1" style="5" min="17" max="17"/>
    <col width="2.7265625" customWidth="1" style="5" min="18" max="18"/>
    <col hidden="1" width="3.81640625" customWidth="1" style="5" min="19" max="19"/>
    <col width="48" bestFit="1" customWidth="1" style="5" min="20" max="20"/>
    <col width="15.7265625" customWidth="1" style="5" min="21" max="21"/>
    <col width="2.7265625" customWidth="1" style="5" min="22" max="22"/>
    <col hidden="1" width="3.81640625" customWidth="1" style="5" min="23" max="23"/>
    <col width="24.7265625" bestFit="1" customWidth="1" style="5" min="24" max="24"/>
    <col width="15.7265625" customWidth="1" style="5" min="25" max="25"/>
    <col width="2.7265625" customWidth="1" style="5" min="26" max="26"/>
    <col hidden="1" width="3.81640625" customWidth="1" style="5" min="27" max="27"/>
    <col width="18.1796875" bestFit="1" customWidth="1" style="5" min="28" max="28"/>
    <col width="15.7265625" customWidth="1" style="5" min="29" max="29"/>
    <col width="2.7265625" customWidth="1" style="5" min="30" max="30"/>
    <col hidden="1" width="5" customWidth="1" style="5" min="31" max="31"/>
    <col width="17.7265625" bestFit="1" customWidth="1" style="5" min="32" max="32"/>
    <col width="15.7265625" customWidth="1" style="5" min="33" max="33"/>
    <col width="2.7265625" customWidth="1" style="5" min="34" max="34"/>
    <col hidden="1" width="5" customWidth="1" style="5" min="35" max="35"/>
    <col width="16.7265625" bestFit="1" customWidth="1" style="5" min="36" max="36"/>
    <col width="15.7265625" customWidth="1" style="5" min="37" max="37"/>
    <col width="2.7265625" customWidth="1" style="5" min="38" max="39"/>
    <col hidden="1" width="2.7265625" customWidth="1" style="5" min="40" max="46"/>
    <col hidden="1" width="7.54296875" customWidth="1" style="5" min="47" max="47"/>
    <col hidden="1" width="45.7265625" customWidth="1" style="5" min="48" max="48"/>
    <col hidden="1" width="15.7265625" customWidth="1" style="5" min="49" max="49"/>
    <col hidden="1" width="2.7265625" customWidth="1" style="5" min="50" max="51"/>
    <col hidden="1" width="13.7265625" customWidth="1" style="5" min="52" max="52"/>
    <col hidden="1" width="2.7265625" customWidth="1" style="5" min="53" max="53"/>
    <col hidden="1" width="9.1796875" customWidth="1" style="5" min="54" max="54"/>
    <col hidden="1" width="45.7265625" customWidth="1" style="5" min="55" max="55"/>
    <col hidden="1" width="13.7265625" customWidth="1" style="5" min="56" max="56"/>
    <col hidden="1" width="2.7265625" customWidth="1" style="5" min="57" max="58"/>
    <col hidden="1" width="45.7265625" customWidth="1" style="5" min="59" max="59"/>
    <col hidden="1" width="9.1796875" customWidth="1" style="5" min="60" max="16384"/>
  </cols>
  <sheetData>
    <row r="1" customFormat="1" s="1"/>
    <row r="2" ht="19.5" customHeight="1">
      <c r="B2" s="777" t="n"/>
      <c r="C2" s="778" t="n"/>
      <c r="D2" s="122">
        <f>Summary!$B$2</f>
        <v/>
      </c>
      <c r="E2" s="419" t="n"/>
      <c r="F2" s="419" t="n"/>
      <c r="G2" s="419" t="n"/>
      <c r="H2" s="419" t="n"/>
      <c r="I2" s="419" t="n"/>
      <c r="J2" s="419" t="n"/>
      <c r="K2" s="1" t="n"/>
      <c r="L2" s="1" t="n"/>
      <c r="M2" s="1" t="n"/>
      <c r="N2" s="419" t="n"/>
      <c r="O2" s="1" t="n"/>
      <c r="P2" s="419" t="n"/>
      <c r="Q2" s="419" t="n"/>
      <c r="R2" s="419" t="n"/>
      <c r="S2" s="1" t="n"/>
      <c r="T2" s="419" t="n"/>
      <c r="U2" s="419" t="n"/>
      <c r="V2" s="419" t="n"/>
      <c r="W2" s="1" t="n"/>
      <c r="X2" s="419" t="n"/>
      <c r="Y2" s="419" t="n"/>
      <c r="Z2" s="419" t="n"/>
      <c r="AA2" s="1" t="n"/>
      <c r="AB2" s="419" t="n"/>
      <c r="AC2" s="419" t="n"/>
      <c r="AD2" s="419" t="n"/>
      <c r="AE2" s="1" t="n"/>
      <c r="AF2" s="419" t="n"/>
      <c r="AG2" s="419" t="n"/>
      <c r="AH2" s="419" t="n"/>
      <c r="AI2" s="1" t="n"/>
      <c r="AJ2" s="419" t="n"/>
      <c r="AK2" s="419" t="n"/>
      <c r="AL2" s="420" t="inlineStr">
        <is>
          <t>Budget</t>
        </is>
      </c>
      <c r="AM2" s="1" t="n"/>
    </row>
    <row r="3"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</row>
    <row r="4" ht="18.5" customHeight="1">
      <c r="B4" s="670" t="n"/>
      <c r="C4" s="787" t="n"/>
      <c r="D4" s="788" t="inlineStr">
        <is>
          <t>Budget</t>
        </is>
      </c>
      <c r="E4" s="670" t="n"/>
      <c r="F4" s="670" t="n"/>
      <c r="G4" s="670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</row>
    <row r="5" ht="19" customHeight="1" thickBot="1">
      <c r="B5" s="670" t="n"/>
      <c r="C5" s="787" t="n"/>
      <c r="D5" s="670" t="n"/>
      <c r="E5" s="670" t="n"/>
      <c r="F5" s="670" t="n"/>
      <c r="G5" s="670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</row>
    <row r="6" ht="19" customHeight="1" thickBot="1">
      <c r="B6" s="785" t="n"/>
      <c r="D6" s="737" t="inlineStr">
        <is>
          <t>Budget Summary</t>
        </is>
      </c>
      <c r="E6" s="738" t="inlineStr">
        <is>
          <t>%</t>
        </is>
      </c>
      <c r="F6" s="738" t="inlineStr">
        <is>
          <t>Total</t>
        </is>
      </c>
      <c r="G6" s="738" t="inlineStr">
        <is>
          <t>Per Key</t>
        </is>
      </c>
      <c r="H6" s="739" t="inlineStr">
        <is>
          <t>$/GSF</t>
        </is>
      </c>
      <c r="I6" s="465" t="n"/>
      <c r="J6" s="1" t="n"/>
      <c r="N6" s="737" t="inlineStr">
        <is>
          <t>Budget Inputs</t>
        </is>
      </c>
      <c r="O6" s="740" t="n"/>
      <c r="P6" s="740" t="n"/>
      <c r="Q6" s="740" t="n"/>
      <c r="R6" s="740" t="n"/>
      <c r="S6" s="740" t="n"/>
      <c r="T6" s="740" t="n"/>
      <c r="U6" s="740" t="n"/>
      <c r="V6" s="740" t="n"/>
      <c r="W6" s="740" t="n"/>
      <c r="X6" s="740" t="n"/>
      <c r="Y6" s="740" t="n"/>
      <c r="Z6" s="740" t="n"/>
      <c r="AA6" s="740" t="n"/>
      <c r="AB6" s="740" t="n"/>
      <c r="AC6" s="740" t="n"/>
      <c r="AD6" s="740" t="n"/>
      <c r="AE6" s="740" t="n"/>
      <c r="AF6" s="740" t="n"/>
      <c r="AG6" s="740" t="n"/>
      <c r="AH6" s="740" t="n"/>
      <c r="AI6" s="740" t="n"/>
      <c r="AJ6" s="740" t="n"/>
      <c r="AK6" s="740" t="n"/>
      <c r="AL6" s="741" t="n"/>
      <c r="AM6" s="1" t="n"/>
    </row>
    <row r="7" ht="15" customHeight="1" thickBot="1">
      <c r="D7" s="100" t="inlineStr">
        <is>
          <t>Total</t>
        </is>
      </c>
      <c r="E7" s="466" t="n"/>
      <c r="F7" s="913">
        <f>F8+F13</f>
        <v/>
      </c>
      <c r="G7" s="914">
        <f>F7/Summary!$C$9</f>
        <v/>
      </c>
      <c r="H7" s="469">
        <f>$F7/Summary!$C$10</f>
        <v/>
      </c>
      <c r="I7" s="470" t="n"/>
      <c r="J7" s="1" t="n"/>
      <c r="N7" s="352" t="n"/>
      <c r="O7" s="471" t="n"/>
      <c r="P7" s="471" t="n"/>
      <c r="Q7" s="471" t="n"/>
      <c r="R7" s="471" t="n"/>
      <c r="S7" s="471" t="n"/>
      <c r="T7" s="471" t="n"/>
      <c r="U7" s="471" t="n"/>
      <c r="V7" s="471" t="n"/>
      <c r="W7" s="471" t="n"/>
      <c r="X7" s="471" t="n"/>
      <c r="Y7" s="471" t="n"/>
      <c r="Z7" s="471" t="n"/>
      <c r="AA7" s="471" t="n"/>
      <c r="AB7" s="471" t="n"/>
      <c r="AC7" s="471" t="n"/>
      <c r="AD7" s="471" t="n"/>
      <c r="AE7" s="471" t="n"/>
      <c r="AF7" s="471" t="n"/>
      <c r="AG7" s="471" t="n"/>
      <c r="AH7" s="471" t="n"/>
      <c r="AI7" s="471" t="n"/>
      <c r="AJ7" s="471" t="n"/>
      <c r="AK7" s="471" t="n"/>
      <c r="AL7" s="472" t="n"/>
      <c r="AM7" s="1" t="n"/>
    </row>
    <row r="8" outlineLevel="1" ht="15" customHeight="1" thickBot="1">
      <c r="D8" s="473" t="inlineStr">
        <is>
          <t>Total Pre Interest Reserve</t>
        </is>
      </c>
      <c r="E8" s="474" t="n"/>
      <c r="F8" s="475">
        <f>F20</f>
        <v/>
      </c>
      <c r="G8" s="914">
        <f>$F8/Summary!$C$9</f>
        <v/>
      </c>
      <c r="H8" s="469">
        <f>$F8/Summary!$C$10</f>
        <v/>
      </c>
      <c r="I8" s="470" t="n"/>
      <c r="J8" s="1" t="n"/>
      <c r="N8" s="46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2" t="n"/>
      <c r="AM8" s="1" t="n"/>
    </row>
    <row r="9" ht="15" customHeight="1" thickBot="1">
      <c r="D9" s="352">
        <f>IF(P10="","",P10)</f>
        <v/>
      </c>
      <c r="F9" s="476">
        <f>IF(Q10=0,"",Q10)</f>
        <v/>
      </c>
      <c r="G9" s="477">
        <f>F9/Summary!$C$9</f>
        <v/>
      </c>
      <c r="H9" s="478">
        <f>$F9/Summary!$C$10</f>
        <v/>
      </c>
      <c r="I9" s="373" t="n"/>
      <c r="J9" s="479" t="n"/>
      <c r="K9" s="480" t="n"/>
      <c r="L9" s="480" t="n"/>
      <c r="M9" s="480" t="n"/>
      <c r="N9" s="481" t="n"/>
      <c r="O9" s="482" t="n"/>
      <c r="P9" s="483" t="n"/>
      <c r="Q9" s="482" t="n"/>
      <c r="R9" s="482" t="n"/>
      <c r="S9" s="482" t="n"/>
      <c r="T9" s="482" t="n"/>
      <c r="U9" s="482" t="n"/>
      <c r="V9" s="482" t="n"/>
      <c r="W9" s="482" t="n"/>
      <c r="X9" s="482" t="n"/>
      <c r="Y9" s="482" t="n"/>
      <c r="Z9" s="482" t="n"/>
      <c r="AA9" s="482" t="n"/>
      <c r="AB9" s="482" t="n"/>
      <c r="AC9" s="482" t="n"/>
      <c r="AD9" s="482" t="n"/>
      <c r="AE9" s="482" t="n"/>
      <c r="AF9" s="482" t="n"/>
      <c r="AG9" s="482" t="n"/>
      <c r="AH9" s="482" t="n"/>
      <c r="AI9" s="482" t="n"/>
      <c r="AJ9" s="482" t="n"/>
      <c r="AK9" s="482" t="n"/>
      <c r="AL9" s="484" t="n"/>
      <c r="AM9" s="479" t="n"/>
      <c r="AN9" s="480" t="n"/>
      <c r="AO9" s="480" t="n"/>
      <c r="AP9" s="480" t="n"/>
      <c r="AQ9" s="480" t="n"/>
      <c r="AR9" s="480" t="n"/>
      <c r="AS9" s="480" t="n"/>
      <c r="AT9" s="480" t="n"/>
      <c r="AU9" s="480" t="n"/>
      <c r="AV9" s="480" t="n"/>
      <c r="AW9" s="480" t="n"/>
      <c r="AX9" s="480" t="n"/>
      <c r="AY9" s="480" t="n"/>
    </row>
    <row r="10" ht="15" customFormat="1" customHeight="1" s="480" thickBot="1">
      <c r="A10" s="479" t="n"/>
      <c r="B10" s="479" t="n"/>
      <c r="D10" s="485">
        <f>IF(T10="","",T10)</f>
        <v/>
      </c>
      <c r="E10" s="486" t="n"/>
      <c r="F10" s="476">
        <f>IF(U10=0,"",U10)</f>
        <v/>
      </c>
      <c r="G10" s="477">
        <f>F10/Summary!$C$9</f>
        <v/>
      </c>
      <c r="H10" s="478">
        <f>$F10/Summary!$C$10</f>
        <v/>
      </c>
      <c r="I10" s="373" t="n"/>
      <c r="J10" s="1" t="n"/>
      <c r="K10" s="5" t="n"/>
      <c r="L10" s="5" t="n"/>
      <c r="M10" s="5" t="n"/>
      <c r="N10" s="487" t="n"/>
      <c r="O10" s="488">
        <f>IF(OR(P10&lt;&gt;"",Q10&lt;&gt;""),1+O9,"")</f>
        <v/>
      </c>
      <c r="P10" s="489" t="inlineStr">
        <is>
          <t>Acquisition / Land Purchase</t>
        </is>
      </c>
      <c r="Q10" s="490">
        <f>SUM(Q11:Q39)</f>
        <v/>
      </c>
      <c r="R10" s="488" t="n"/>
      <c r="S10" s="488">
        <f>IF(OR(T10&lt;&gt;"",U10&lt;&gt;""),O39+1)</f>
        <v/>
      </c>
      <c r="T10" s="491" t="inlineStr">
        <is>
          <t>Soft Costs</t>
        </is>
      </c>
      <c r="U10" s="490">
        <f>SUM(U11:U39)</f>
        <v/>
      </c>
      <c r="V10" s="488" t="n"/>
      <c r="W10" s="488">
        <f>IF(OR(X10&lt;&gt;"",Y10&lt;&gt;""),S39+1)</f>
        <v/>
      </c>
      <c r="X10" s="491" t="inlineStr">
        <is>
          <t>Hard Costs</t>
        </is>
      </c>
      <c r="Y10" s="490">
        <f>SUM(Y11:Y39)</f>
        <v/>
      </c>
      <c r="Z10" s="488" t="n"/>
      <c r="AA10" s="488">
        <f>IF(OR(AB10&lt;&gt;"",AC10&lt;&gt;""),W39+1)</f>
        <v/>
      </c>
      <c r="AB10" s="491" t="inlineStr">
        <is>
          <t>FF&amp;E &amp; OS&amp;E</t>
        </is>
      </c>
      <c r="AC10" s="490">
        <f>SUM(AC11:AC39)</f>
        <v/>
      </c>
      <c r="AD10" s="488" t="n"/>
      <c r="AE10" s="488">
        <f>IF(OR(AF10&lt;&gt;"",AG10&lt;&gt;""),AA39+1)</f>
        <v/>
      </c>
      <c r="AF10" s="491" t="inlineStr">
        <is>
          <t>Marketing</t>
        </is>
      </c>
      <c r="AG10" s="490">
        <f>SUM(AG11:AG39)</f>
        <v/>
      </c>
      <c r="AH10" s="488" t="n"/>
      <c r="AI10" s="488">
        <f>IF(OR(AJ10&lt;&gt;"",AK10&lt;&gt;""),AE39+1)</f>
        <v/>
      </c>
      <c r="AJ10" s="491" t="inlineStr">
        <is>
          <t>Contingency</t>
        </is>
      </c>
      <c r="AK10" s="490">
        <f>SUM(AK11:AK38)</f>
        <v/>
      </c>
      <c r="AL10" s="492" t="n"/>
      <c r="AM10" s="1" t="n"/>
      <c r="AN10" s="5" t="n"/>
      <c r="AO10" s="5" t="n"/>
      <c r="AP10" s="5" t="n"/>
      <c r="AQ10" s="5" t="n"/>
      <c r="AR10" s="5" t="n"/>
      <c r="AS10" s="5" t="n"/>
      <c r="AT10" s="5" t="n"/>
      <c r="AX10" s="5" t="n"/>
      <c r="AY10" s="5" t="n"/>
    </row>
    <row r="11">
      <c r="D11" s="485">
        <f>IF(X10="","",X10)</f>
        <v/>
      </c>
      <c r="E11" s="486" t="n"/>
      <c r="F11" s="476">
        <f>IF(Y10=0,"",Y10)</f>
        <v/>
      </c>
      <c r="G11" s="477">
        <f>F11/Summary!$C$9</f>
        <v/>
      </c>
      <c r="H11" s="478">
        <f>$F11/Summary!$C$10</f>
        <v/>
      </c>
      <c r="I11" s="373" t="n"/>
      <c r="J11" s="1" t="n"/>
      <c r="N11" s="487" t="n"/>
      <c r="O11" s="488">
        <f>IF(OR(P11&lt;&gt;"",Q11&lt;&gt;""),1+MAX($O$10:O10),"")</f>
        <v/>
      </c>
      <c r="P11" s="493" t="inlineStr">
        <is>
          <t xml:space="preserve">Land Purchase </t>
        </is>
      </c>
      <c r="Q11" s="605" t="n">
        <v>3350000</v>
      </c>
      <c r="R11" s="488" t="n"/>
      <c r="S11" s="488">
        <f>IF(OR(T11&lt;&gt;"",U11&lt;&gt;""),1+MAX($S$10:S10),"")</f>
        <v/>
      </c>
      <c r="T11" s="495" t="inlineStr">
        <is>
          <t>Architect - Design Phase</t>
        </is>
      </c>
      <c r="U11" s="605" t="n">
        <v>0</v>
      </c>
      <c r="V11" s="488" t="n"/>
      <c r="W11" s="488">
        <f>IF(OR(X11&lt;&gt;"",Y11&lt;&gt;""),1+MAX($W$10:W10),"")</f>
        <v/>
      </c>
      <c r="X11" s="495" t="inlineStr">
        <is>
          <t>Sitework &amp; Septic System</t>
        </is>
      </c>
      <c r="Y11" s="605" t="n">
        <v>366000</v>
      </c>
      <c r="Z11" s="488" t="n"/>
      <c r="AA11" s="488">
        <f>IF(OR(AB11&lt;&gt;"",AC11&lt;&gt;""),1+MAX($AA$10:AA10),"")</f>
        <v/>
      </c>
      <c r="AB11" s="495" t="inlineStr">
        <is>
          <t>Furniture</t>
        </is>
      </c>
      <c r="AC11" s="605" t="n">
        <v>141848</v>
      </c>
      <c r="AD11" s="488" t="n"/>
      <c r="AE11" s="488">
        <f>IF(OR(AF11&lt;&gt;"",AG11&lt;&gt;""),1+MAX($AE$10:AE10),"")</f>
        <v/>
      </c>
      <c r="AF11" s="495" t="inlineStr">
        <is>
          <t>Signage</t>
        </is>
      </c>
      <c r="AG11" s="605" t="n">
        <v>15000</v>
      </c>
      <c r="AH11" s="488" t="n"/>
      <c r="AI11" s="488">
        <f>IF(OR(AJ11&lt;&gt;"",AK11&lt;&gt;""),1+MAX($AI$10:AI10),"")</f>
        <v/>
      </c>
      <c r="AJ11" s="495" t="inlineStr">
        <is>
          <t>10% of Hard Costs</t>
        </is>
      </c>
      <c r="AK11" s="605">
        <f>Y10*0.1</f>
        <v/>
      </c>
      <c r="AL11" s="492" t="n"/>
      <c r="AM11" s="1" t="n"/>
    </row>
    <row r="12">
      <c r="D12" s="485">
        <f>IF(AB10="","",AB10)</f>
        <v/>
      </c>
      <c r="E12" s="486" t="n"/>
      <c r="F12" s="476">
        <f>IF(AC10=0,"",AC10)</f>
        <v/>
      </c>
      <c r="G12" s="477">
        <f>F12/Summary!$C$9</f>
        <v/>
      </c>
      <c r="H12" s="478">
        <f>$F12/Summary!$C$10</f>
        <v/>
      </c>
      <c r="I12" s="373" t="n"/>
      <c r="J12" s="1" t="n"/>
      <c r="N12" s="487" t="n"/>
      <c r="O12" s="488">
        <f>IF(OR(P12&lt;&gt;"",Q12&lt;&gt;""),1+MAX($O$10:O11),"")</f>
        <v/>
      </c>
      <c r="P12" s="496" t="inlineStr">
        <is>
          <t>Transfer Taxes</t>
        </is>
      </c>
      <c r="Q12" s="605" t="n">
        <v>500</v>
      </c>
      <c r="R12" s="488" t="n"/>
      <c r="S12" s="488">
        <f>IF(OR(T12&lt;&gt;"",U12&lt;&gt;""),1+MAX($S$10:S11),"")</f>
        <v/>
      </c>
      <c r="T12" s="495" t="inlineStr">
        <is>
          <t>Architect - CA</t>
        </is>
      </c>
      <c r="U12" s="605" t="n">
        <v>35000</v>
      </c>
      <c r="V12" s="488" t="n"/>
      <c r="W12" s="488">
        <f>IF(OR(X12&lt;&gt;"",Y12&lt;&gt;""),1+MAX($W$10:W11),"")</f>
        <v/>
      </c>
      <c r="X12" s="495" t="inlineStr">
        <is>
          <t>Foundation &amp; Pest Control</t>
        </is>
      </c>
      <c r="Y12" s="605" t="n">
        <v>30000</v>
      </c>
      <c r="Z12" s="488" t="n"/>
      <c r="AA12" s="488">
        <f>IF(OR(AB12&lt;&gt;"",AC12&lt;&gt;""),1+MAX($AA$10:AA11),"")</f>
        <v/>
      </c>
      <c r="AB12" s="495" t="inlineStr">
        <is>
          <t>Fixtures</t>
        </is>
      </c>
      <c r="AC12" s="605" t="n">
        <v>9800</v>
      </c>
      <c r="AD12" s="488" t="n"/>
      <c r="AE12" s="488">
        <f>IF(OR(AF12&lt;&gt;"",AG12&lt;&gt;""),1+MAX($AE$10:AE11),"")</f>
        <v/>
      </c>
      <c r="AF12" s="495" t="inlineStr">
        <is>
          <t>General Marketing</t>
        </is>
      </c>
      <c r="AG12" s="605" t="n">
        <v>50000</v>
      </c>
      <c r="AH12" s="488" t="n"/>
      <c r="AI12" s="488">
        <f>IF(OR(AJ12&lt;&gt;"",AK12&lt;&gt;""),1+MAX($AI$10:AI11),"")</f>
        <v/>
      </c>
      <c r="AJ12" s="495" t="n"/>
      <c r="AK12" s="494" t="n"/>
      <c r="AL12" s="492" t="n"/>
      <c r="AM12" s="1" t="n"/>
    </row>
    <row r="13">
      <c r="D13" s="311" t="inlineStr">
        <is>
          <t>Interest Reserve + Loan Fees</t>
        </is>
      </c>
      <c r="F13" s="476">
        <f>F21</f>
        <v/>
      </c>
      <c r="G13" s="477">
        <f>F13/Summary!$C$9</f>
        <v/>
      </c>
      <c r="H13" s="478">
        <f>$F13/Summary!$C$10</f>
        <v/>
      </c>
      <c r="I13" s="373" t="n"/>
      <c r="J13" s="1" t="n"/>
      <c r="N13" s="487" t="n"/>
      <c r="O13" s="488">
        <f>IF(OR(P13&lt;&gt;"",Q13&lt;&gt;""),1+MAX($O$10:O12),"")</f>
        <v/>
      </c>
      <c r="P13" s="495" t="inlineStr">
        <is>
          <t>Legal Costs</t>
        </is>
      </c>
      <c r="Q13" s="605" t="n">
        <v>5000</v>
      </c>
      <c r="R13" s="488" t="n"/>
      <c r="S13" s="488">
        <f>IF(OR(T13&lt;&gt;"",U13&lt;&gt;""),1+MAX($S$10:S12),"")</f>
        <v/>
      </c>
      <c r="T13" s="495" t="inlineStr">
        <is>
          <t>Engineering Consultants (Structural, Civil, MEP, Etc.)</t>
        </is>
      </c>
      <c r="U13" s="605" t="n">
        <v>40000</v>
      </c>
      <c r="V13" s="488" t="n"/>
      <c r="W13" s="488">
        <f>IF(OR(X13&lt;&gt;"",Y13&lt;&gt;""),1+MAX($W$10:W12),"")</f>
        <v/>
      </c>
      <c r="X13" s="495" t="inlineStr">
        <is>
          <t>Structure</t>
        </is>
      </c>
      <c r="Y13" s="605" t="n">
        <v>920000</v>
      </c>
      <c r="Z13" s="488" t="n"/>
      <c r="AA13" s="488">
        <f>IF(OR(AB13&lt;&gt;"",AC13&lt;&gt;""),1+MAX($AA$10:AA12),"")</f>
        <v/>
      </c>
      <c r="AB13" s="495" t="inlineStr">
        <is>
          <t>Equipment</t>
        </is>
      </c>
      <c r="AC13" s="605" t="n">
        <v>200000</v>
      </c>
      <c r="AD13" s="488" t="n"/>
      <c r="AE13" s="488">
        <f>IF(OR(AF13&lt;&gt;"",AG13&lt;&gt;""),1+MAX($AE$10:AE12),"")</f>
        <v/>
      </c>
      <c r="AF13" s="495" t="n"/>
      <c r="AG13" s="494" t="n"/>
      <c r="AH13" s="488" t="n"/>
      <c r="AI13" s="488">
        <f>IF(OR(AJ13&lt;&gt;"",AK13&lt;&gt;""),1+MAX($AI$10:AI12),"")</f>
        <v/>
      </c>
      <c r="AJ13" s="495" t="n"/>
      <c r="AK13" s="494" t="n"/>
      <c r="AL13" s="492" t="n"/>
      <c r="AM13" s="1" t="n"/>
    </row>
    <row r="14">
      <c r="D14" s="485">
        <f>IF(AF10="","",AF10)</f>
        <v/>
      </c>
      <c r="E14" s="486" t="n"/>
      <c r="F14" s="476">
        <f>IF(AG10=0,"",AG10)</f>
        <v/>
      </c>
      <c r="G14" s="477">
        <f>F14/Summary!$C$9</f>
        <v/>
      </c>
      <c r="H14" s="478">
        <f>$F14/Summary!$C$10</f>
        <v/>
      </c>
      <c r="I14" s="373" t="n"/>
      <c r="J14" s="1" t="n"/>
      <c r="N14" s="487" t="n"/>
      <c r="O14" s="488">
        <f>IF(OR(P14&lt;&gt;"",Q14&lt;&gt;""),1+MAX($O$10:O13),"")</f>
        <v/>
      </c>
      <c r="P14" s="495" t="inlineStr">
        <is>
          <t>Pre-Acquisition Due Diligence Costs</t>
        </is>
      </c>
      <c r="Q14" s="605" t="n">
        <v>17000</v>
      </c>
      <c r="R14" s="488" t="n"/>
      <c r="S14" s="488">
        <f>IF(OR(T14&lt;&gt;"",U14&lt;&gt;""),1+MAX($S$10:S13),"")</f>
        <v/>
      </c>
      <c r="T14" s="495" t="inlineStr">
        <is>
          <t>Legal</t>
        </is>
      </c>
      <c r="U14" s="605" t="n">
        <v>25000</v>
      </c>
      <c r="V14" s="488" t="n"/>
      <c r="W14" s="488">
        <f>IF(OR(X14&lt;&gt;"",Y14&lt;&gt;""),1+MAX($W$10:W13),"")</f>
        <v/>
      </c>
      <c r="X14" s="495" t="inlineStr">
        <is>
          <t>MEP</t>
        </is>
      </c>
      <c r="Y14" s="605" t="n">
        <v>200000</v>
      </c>
      <c r="Z14" s="488" t="n"/>
      <c r="AA14" s="488">
        <f>IF(OR(AB14&lt;&gt;"",AC14&lt;&gt;""),1+MAX($AA$10:AA13),"")</f>
        <v/>
      </c>
      <c r="AB14" s="495" t="inlineStr">
        <is>
          <t>Operating Supplies</t>
        </is>
      </c>
      <c r="AC14" s="605" t="n">
        <v>50000</v>
      </c>
      <c r="AD14" s="488" t="n"/>
      <c r="AE14" s="488">
        <f>IF(OR(AF14&lt;&gt;"",AG14&lt;&gt;""),1+MAX($AE$10:AE13),"")</f>
        <v/>
      </c>
      <c r="AF14" s="495" t="n"/>
      <c r="AG14" s="494" t="n"/>
      <c r="AH14" s="488" t="n"/>
      <c r="AI14" s="488">
        <f>IF(OR(AJ14&lt;&gt;"",AK14&lt;&gt;""),1+MAX($AI$10:AI13),"")</f>
        <v/>
      </c>
      <c r="AJ14" s="495" t="n"/>
      <c r="AK14" s="494" t="n"/>
      <c r="AL14" s="492" t="n"/>
      <c r="AM14" s="1" t="n"/>
    </row>
    <row r="15" ht="15" customHeight="1" thickBot="1">
      <c r="D15" s="497">
        <f>IF(AJ10="","",AJ10)</f>
        <v/>
      </c>
      <c r="E15" s="498" t="n"/>
      <c r="F15" s="499">
        <f>IF(AK10=0,"",AK10)</f>
        <v/>
      </c>
      <c r="G15" s="500">
        <f>F15/Summary!$C$9</f>
        <v/>
      </c>
      <c r="H15" s="501">
        <f>$F15/Summary!$C$10</f>
        <v/>
      </c>
      <c r="I15" s="373" t="n"/>
      <c r="J15" s="1" t="n"/>
      <c r="N15" s="487" t="n"/>
      <c r="O15" s="488">
        <f>IF(OR(P15&lt;&gt;"",Q15&lt;&gt;""),1+MAX($O$10:O14),"")</f>
        <v/>
      </c>
      <c r="P15" s="495" t="n"/>
      <c r="Q15" s="494" t="n"/>
      <c r="R15" s="488" t="n"/>
      <c r="S15" s="488">
        <f>IF(OR(T15&lt;&gt;"",U15&lt;&gt;""),1+MAX($S$10:S14),"")</f>
        <v/>
      </c>
      <c r="T15" s="495" t="inlineStr">
        <is>
          <t>Entitlement Consultants</t>
        </is>
      </c>
      <c r="U15" s="605" t="n">
        <v>3400</v>
      </c>
      <c r="V15" s="488" t="n"/>
      <c r="W15" s="488">
        <f>IF(OR(X15&lt;&gt;"",Y15&lt;&gt;""),1+MAX($W$10:W14),"")</f>
        <v/>
      </c>
      <c r="X15" s="495" t="inlineStr">
        <is>
          <t>Exteriors</t>
        </is>
      </c>
      <c r="Y15" s="605" t="n">
        <v>260000</v>
      </c>
      <c r="Z15" s="488" t="n"/>
      <c r="AA15" s="488">
        <f>IF(OR(AB15&lt;&gt;"",AC15&lt;&gt;""),1+MAX($AA$10:AA14),"")</f>
        <v/>
      </c>
      <c r="AB15" s="495" t="n"/>
      <c r="AC15" s="494" t="n"/>
      <c r="AD15" s="488" t="n"/>
      <c r="AE15" s="488">
        <f>IF(OR(AF15&lt;&gt;"",AG15&lt;&gt;""),1+MAX($AE$10:AE14),"")</f>
        <v/>
      </c>
      <c r="AF15" s="495" t="n"/>
      <c r="AG15" s="494" t="n"/>
      <c r="AH15" s="488" t="n"/>
      <c r="AI15" s="488">
        <f>IF(OR(AJ15&lt;&gt;"",AK15&lt;&gt;""),1+MAX($AI$10:AI14),"")</f>
        <v/>
      </c>
      <c r="AJ15" s="495" t="n"/>
      <c r="AK15" s="494" t="n"/>
      <c r="AL15" s="492" t="n"/>
      <c r="AM15" s="1" t="n"/>
    </row>
    <row r="16" ht="15" customHeight="1" thickBot="1">
      <c r="C16" s="1" t="n"/>
      <c r="D16" s="1" t="n"/>
      <c r="E16" s="1" t="n"/>
      <c r="F16" s="1" t="n"/>
      <c r="G16" s="1" t="n"/>
      <c r="H16" s="1" t="n"/>
      <c r="I16" s="373" t="n"/>
      <c r="J16" s="1" t="n"/>
      <c r="N16" s="487" t="n"/>
      <c r="O16" s="488">
        <f>IF(OR(P16&lt;&gt;"",Q16&lt;&gt;""),1+MAX($O$10:O15),"")</f>
        <v/>
      </c>
      <c r="P16" s="495" t="n"/>
      <c r="Q16" s="494" t="n"/>
      <c r="R16" s="488" t="n"/>
      <c r="S16" s="488">
        <f>IF(OR(T16&lt;&gt;"",U16&lt;&gt;""),1+MAX($S$10:S15),"")</f>
        <v/>
      </c>
      <c r="T16" s="495" t="inlineStr">
        <is>
          <t>Entitlement Fees &amp; Permits</t>
        </is>
      </c>
      <c r="U16" s="605" t="n">
        <v>36000</v>
      </c>
      <c r="V16" s="488" t="n"/>
      <c r="W16" s="488">
        <f>IF(OR(X16&lt;&gt;"",Y16&lt;&gt;""),1+MAX($W$10:W15),"")</f>
        <v/>
      </c>
      <c r="X16" s="495" t="inlineStr">
        <is>
          <t>Interiors</t>
        </is>
      </c>
      <c r="Y16" s="605" t="n">
        <v>220000</v>
      </c>
      <c r="Z16" s="488" t="n"/>
      <c r="AA16" s="488">
        <f>IF(OR(AB16&lt;&gt;"",AC16&lt;&gt;""),1+MAX($AA$10:AA15),"")</f>
        <v/>
      </c>
      <c r="AB16" s="495" t="n"/>
      <c r="AC16" s="494" t="n"/>
      <c r="AD16" s="488" t="n"/>
      <c r="AE16" s="488">
        <f>IF(OR(AF16&lt;&gt;"",AG16&lt;&gt;""),1+MAX($AE$10:AE15),"")</f>
        <v/>
      </c>
      <c r="AF16" s="495" t="n"/>
      <c r="AG16" s="494" t="n"/>
      <c r="AH16" s="488" t="n"/>
      <c r="AI16" s="488">
        <f>IF(OR(AJ16&lt;&gt;"",AK16&lt;&gt;""),1+MAX($AI$10:AI15),"")</f>
        <v/>
      </c>
      <c r="AJ16" s="495" t="n"/>
      <c r="AK16" s="494" t="n"/>
      <c r="AL16" s="492" t="n"/>
      <c r="AM16" s="1" t="n"/>
    </row>
    <row r="17" ht="19" customHeight="1" thickBot="1">
      <c r="D17" s="737" t="inlineStr">
        <is>
          <t>Budget Detail</t>
        </is>
      </c>
      <c r="E17" s="738" t="inlineStr">
        <is>
          <t>%</t>
        </is>
      </c>
      <c r="F17" s="738" t="inlineStr">
        <is>
          <t>Total</t>
        </is>
      </c>
      <c r="G17" s="738" t="inlineStr">
        <is>
          <t>Per Unit</t>
        </is>
      </c>
      <c r="H17" s="739" t="inlineStr">
        <is>
          <t>$/GSF</t>
        </is>
      </c>
      <c r="I17" s="465" t="n"/>
      <c r="J17" s="1" t="n"/>
      <c r="N17" s="487" t="n"/>
      <c r="O17" s="488">
        <f>IF(OR(P17&lt;&gt;"",Q17&lt;&gt;""),1+MAX($O$10:O16),"")</f>
        <v/>
      </c>
      <c r="P17" s="495" t="n"/>
      <c r="Q17" s="494" t="n"/>
      <c r="R17" s="488" t="n"/>
      <c r="S17" s="488">
        <f>IF(OR(T17&lt;&gt;"",U17&lt;&gt;""),1+MAX($S$10:S16),"")</f>
        <v/>
      </c>
      <c r="T17" s="495" t="inlineStr">
        <is>
          <t>G&amp;A</t>
        </is>
      </c>
      <c r="U17" s="605" t="n">
        <v>165000</v>
      </c>
      <c r="V17" s="488" t="n"/>
      <c r="W17" s="488">
        <f>IF(OR(X17&lt;&gt;"",Y17&lt;&gt;""),1+MAX($W$10:W16),"")</f>
        <v/>
      </c>
      <c r="X17" s="495" t="inlineStr">
        <is>
          <t>Pickle Ball Courts (2)</t>
        </is>
      </c>
      <c r="Y17" s="605" t="n">
        <v>24000</v>
      </c>
      <c r="Z17" s="488" t="n"/>
      <c r="AA17" s="488">
        <f>IF(OR(AB17&lt;&gt;"",AC17&lt;&gt;""),1+MAX($AA$10:AA16),"")</f>
        <v/>
      </c>
      <c r="AB17" s="495" t="n"/>
      <c r="AC17" s="494" t="n"/>
      <c r="AD17" s="488" t="n"/>
      <c r="AE17" s="488">
        <f>IF(OR(AF17&lt;&gt;"",AG17&lt;&gt;""),1+MAX($AE$10:AE16),"")</f>
        <v/>
      </c>
      <c r="AF17" s="495" t="n"/>
      <c r="AG17" s="494" t="n"/>
      <c r="AH17" s="488" t="n"/>
      <c r="AI17" s="488">
        <f>IF(OR(AJ17&lt;&gt;"",AK17&lt;&gt;""),1+MAX($AI$10:AI16),"")</f>
        <v/>
      </c>
      <c r="AJ17" s="495" t="n"/>
      <c r="AK17" s="494" t="n"/>
      <c r="AL17" s="492" t="n"/>
      <c r="AM17" s="1" t="n"/>
    </row>
    <row r="18" ht="15" customHeight="1" thickBot="1">
      <c r="D18" s="100" t="inlineStr">
        <is>
          <t>Total</t>
        </is>
      </c>
      <c r="E18" s="466" t="n"/>
      <c r="F18" s="914">
        <f>F20+F21</f>
        <v/>
      </c>
      <c r="G18" s="914">
        <f>F18/Summary!$C$9</f>
        <v/>
      </c>
      <c r="H18" s="469">
        <f>$F18/Summary!$C$10</f>
        <v/>
      </c>
      <c r="I18" s="470" t="n"/>
      <c r="J18" s="1" t="n"/>
      <c r="N18" s="487" t="n"/>
      <c r="O18" s="488">
        <f>IF(OR(P18&lt;&gt;"",Q18&lt;&gt;""),1+MAX($O$10:O17),"")</f>
        <v/>
      </c>
      <c r="P18" s="495" t="n"/>
      <c r="Q18" s="494" t="n"/>
      <c r="R18" s="488" t="n"/>
      <c r="S18" s="488">
        <f>IF(OR(T18&lt;&gt;"",U18&lt;&gt;""),1+MAX($S$10:S17),"")</f>
        <v/>
      </c>
      <c r="T18" s="495" t="n"/>
      <c r="U18" s="494" t="n"/>
      <c r="V18" s="488" t="n"/>
      <c r="W18" s="488">
        <f>IF(OR(X18&lt;&gt;"",Y18&lt;&gt;""),1+MAX($W$10:W17),"")</f>
        <v/>
      </c>
      <c r="X18" s="495" t="n"/>
      <c r="Y18" s="494" t="n"/>
      <c r="Z18" s="488" t="n"/>
      <c r="AA18" s="488">
        <f>IF(OR(AB18&lt;&gt;"",AC18&lt;&gt;""),1+MAX($AA$10:AA17),"")</f>
        <v/>
      </c>
      <c r="AB18" s="495" t="n"/>
      <c r="AC18" s="494" t="n"/>
      <c r="AD18" s="488" t="n"/>
      <c r="AE18" s="488">
        <f>IF(OR(AF18&lt;&gt;"",AG18&lt;&gt;""),1+MAX($AE$10:AE17),"")</f>
        <v/>
      </c>
      <c r="AF18" s="495" t="n"/>
      <c r="AG18" s="494" t="n"/>
      <c r="AH18" s="488" t="n"/>
      <c r="AI18" s="488">
        <f>IF(OR(AJ18&lt;&gt;"",AK18&lt;&gt;""),1+MAX($AI$10:AI17),"")</f>
        <v/>
      </c>
      <c r="AJ18" s="495" t="n"/>
      <c r="AK18" s="494" t="n"/>
      <c r="AL18" s="492" t="n"/>
      <c r="AM18" s="1" t="n"/>
    </row>
    <row r="19" ht="15" customHeight="1" thickBot="1">
      <c r="D19" s="311" t="n"/>
      <c r="G19" s="502" t="n"/>
      <c r="H19" s="503" t="n"/>
      <c r="I19" s="373" t="n"/>
      <c r="J19" s="1" t="n"/>
      <c r="N19" s="487" t="n"/>
      <c r="O19" s="488">
        <f>IF(OR(P19&lt;&gt;"",Q19&lt;&gt;""),1+MAX($O$10:O18),"")</f>
        <v/>
      </c>
      <c r="P19" s="495" t="n"/>
      <c r="Q19" s="494" t="n"/>
      <c r="R19" s="488" t="n"/>
      <c r="S19" s="488">
        <f>IF(OR(T19&lt;&gt;"",U19&lt;&gt;""),1+MAX($S$10:S18),"")</f>
        <v/>
      </c>
      <c r="T19" s="495" t="n"/>
      <c r="U19" s="494" t="n"/>
      <c r="V19" s="488" t="n"/>
      <c r="W19" s="488">
        <f>IF(OR(X19&lt;&gt;"",Y19&lt;&gt;""),1+MAX($W$10:W18),"")</f>
        <v/>
      </c>
      <c r="X19" s="495" t="n"/>
      <c r="Y19" s="494" t="n"/>
      <c r="Z19" s="488" t="n"/>
      <c r="AA19" s="488">
        <f>IF(OR(AB19&lt;&gt;"",AC19&lt;&gt;""),1+MAX($AA$10:AA18),"")</f>
        <v/>
      </c>
      <c r="AB19" s="495" t="n"/>
      <c r="AC19" s="494" t="n"/>
      <c r="AD19" s="488" t="n"/>
      <c r="AE19" s="488">
        <f>IF(OR(AF19&lt;&gt;"",AG19&lt;&gt;""),1+MAX($AE$10:AE18),"")</f>
        <v/>
      </c>
      <c r="AF19" s="495" t="n"/>
      <c r="AG19" s="494" t="n"/>
      <c r="AH19" s="488" t="n"/>
      <c r="AI19" s="488">
        <f>IF(OR(AJ19&lt;&gt;"",AK19&lt;&gt;""),1+MAX($AI$10:AI18),"")</f>
        <v/>
      </c>
      <c r="AJ19" s="495" t="n"/>
      <c r="AK19" s="494" t="n"/>
      <c r="AL19" s="492" t="n"/>
      <c r="AM19" s="1" t="n"/>
    </row>
    <row r="20" outlineLevel="1" ht="15" customHeight="1" thickBot="1">
      <c r="D20" s="100" t="inlineStr">
        <is>
          <t>Total Pre-Interest Reserve</t>
        </is>
      </c>
      <c r="E20" s="466" t="n"/>
      <c r="F20" s="504">
        <f>SUM(Q10,U10,Y10,AC10,AG10,AK10)</f>
        <v/>
      </c>
      <c r="G20" s="914">
        <f>$F20/Summary!$C$9</f>
        <v/>
      </c>
      <c r="H20" s="469">
        <f>$F20/Summary!$C$10</f>
        <v/>
      </c>
      <c r="I20" s="470" t="n"/>
      <c r="J20" s="1" t="n"/>
      <c r="N20" s="487" t="n"/>
      <c r="O20" s="488">
        <f>IF(OR(P20&lt;&gt;"",Q20&lt;&gt;""),1+MAX($O$10:O19),"")</f>
        <v/>
      </c>
      <c r="P20" s="495" t="n"/>
      <c r="Q20" s="494" t="n"/>
      <c r="R20" s="488" t="n"/>
      <c r="S20" s="488">
        <f>IF(OR(T20&lt;&gt;"",U20&lt;&gt;""),1+MAX($S$10:S19),"")</f>
        <v/>
      </c>
      <c r="T20" s="495" t="n"/>
      <c r="U20" s="494" t="n"/>
      <c r="V20" s="488" t="n"/>
      <c r="W20" s="488">
        <f>IF(OR(X20&lt;&gt;"",Y20&lt;&gt;""),1+MAX($W$10:W19),"")</f>
        <v/>
      </c>
      <c r="X20" s="495" t="n"/>
      <c r="Y20" s="494" t="n"/>
      <c r="Z20" s="488" t="n"/>
      <c r="AA20" s="488">
        <f>IF(OR(AB20&lt;&gt;"",AC20&lt;&gt;""),1+MAX($AA$10:AA19),"")</f>
        <v/>
      </c>
      <c r="AB20" s="495" t="n"/>
      <c r="AC20" s="494" t="n"/>
      <c r="AD20" s="488" t="n"/>
      <c r="AE20" s="488">
        <f>IF(OR(AF20&lt;&gt;"",AG20&lt;&gt;""),1+MAX($AE$10:AE19),"")</f>
        <v/>
      </c>
      <c r="AF20" s="495" t="n"/>
      <c r="AG20" s="494" t="n"/>
      <c r="AH20" s="488" t="n"/>
      <c r="AI20" s="488">
        <f>IF(OR(AJ20&lt;&gt;"",AK20&lt;&gt;""),1+MAX($AI$10:AI19),"")</f>
        <v/>
      </c>
      <c r="AJ20" s="495" t="n"/>
      <c r="AK20" s="494" t="n"/>
      <c r="AL20" s="492" t="n"/>
      <c r="AM20" s="1" t="n"/>
    </row>
    <row r="21" ht="16" customHeight="1">
      <c r="D21" s="505" t="inlineStr">
        <is>
          <t>Interest Reserve + Loan Fees</t>
        </is>
      </c>
      <c r="E21" s="506">
        <f>F21/$F$18</f>
        <v/>
      </c>
      <c r="F21" s="507">
        <f>SUM(MonthlyCF!N189:N190)</f>
        <v/>
      </c>
      <c r="G21" s="915">
        <f>IF($F21&lt;&gt;"",$F21/Summary!$C$9,"")</f>
        <v/>
      </c>
      <c r="H21" s="509">
        <f>IF($F21&lt;&gt;"",$F21/Summary!$C$10,"")</f>
        <v/>
      </c>
      <c r="I21" s="510" t="n"/>
      <c r="J21" s="1" t="n"/>
      <c r="N21" s="487" t="n"/>
      <c r="O21" s="488">
        <f>IF(OR(P21&lt;&gt;"",Q21&lt;&gt;""),1+MAX($O$10:O20),"")</f>
        <v/>
      </c>
      <c r="P21" s="495" t="n"/>
      <c r="Q21" s="494" t="n"/>
      <c r="R21" s="511" t="n"/>
      <c r="S21" s="488">
        <f>IF(OR(T21&lt;&gt;"",U21&lt;&gt;""),1+MAX($S$10:S20),"")</f>
        <v/>
      </c>
      <c r="T21" s="495" t="n"/>
      <c r="U21" s="494" t="n"/>
      <c r="V21" s="511" t="n"/>
      <c r="W21" s="488">
        <f>IF(OR(X21&lt;&gt;"",Y21&lt;&gt;""),1+MAX($W$10:W20),"")</f>
        <v/>
      </c>
      <c r="X21" s="495" t="n"/>
      <c r="Y21" s="494" t="n"/>
      <c r="Z21" s="511" t="n"/>
      <c r="AA21" s="488">
        <f>IF(OR(AB21&lt;&gt;"",AC21&lt;&gt;""),1+MAX($AA$10:AA20),"")</f>
        <v/>
      </c>
      <c r="AB21" s="495" t="n"/>
      <c r="AC21" s="494" t="n"/>
      <c r="AD21" s="511" t="n"/>
      <c r="AE21" s="488">
        <f>IF(OR(AF21&lt;&gt;"",AG21&lt;&gt;""),1+MAX($AE$10:AE20),"")</f>
        <v/>
      </c>
      <c r="AF21" s="495" t="n"/>
      <c r="AG21" s="494" t="n"/>
      <c r="AH21" s="511" t="n"/>
      <c r="AI21" s="488">
        <f>IF(OR(AJ21&lt;&gt;"",AK21&lt;&gt;""),1+MAX($AI$10:AI20),"")</f>
        <v/>
      </c>
      <c r="AJ21" s="495" t="n"/>
      <c r="AK21" s="494" t="n"/>
      <c r="AL21" s="512" t="n"/>
      <c r="AM21" s="479" t="n"/>
      <c r="AN21" s="480" t="n"/>
      <c r="AO21" s="480" t="n"/>
      <c r="AP21" s="480" t="n"/>
      <c r="AQ21" s="480" t="n"/>
      <c r="AR21" s="480" t="n"/>
      <c r="AS21" s="480" t="n"/>
      <c r="AT21" s="480" t="n"/>
      <c r="AU21" s="480" t="n"/>
      <c r="AV21" s="480" t="n"/>
      <c r="AW21" s="480" t="n"/>
      <c r="AX21" s="480" t="n"/>
      <c r="AY21" s="64" t="n"/>
    </row>
    <row r="22">
      <c r="D22" s="311" t="n"/>
      <c r="G22" s="502" t="n"/>
      <c r="H22" s="503" t="n"/>
      <c r="I22" s="373" t="n"/>
      <c r="J22" s="1" t="n"/>
      <c r="N22" s="487" t="n"/>
      <c r="O22" s="488">
        <f>IF(OR(P22&lt;&gt;"",Q22&lt;&gt;""),1+MAX($O$10:O21),"")</f>
        <v/>
      </c>
      <c r="P22" s="495" t="n"/>
      <c r="Q22" s="494" t="n"/>
      <c r="R22" s="488" t="n"/>
      <c r="S22" s="488">
        <f>IF(OR(T22&lt;&gt;"",U22&lt;&gt;""),1+MAX($S$10:S21),"")</f>
        <v/>
      </c>
      <c r="T22" s="495" t="n"/>
      <c r="U22" s="494" t="n"/>
      <c r="V22" s="488" t="n"/>
      <c r="W22" s="488">
        <f>IF(OR(X22&lt;&gt;"",Y22&lt;&gt;""),1+MAX($W$10:W21),"")</f>
        <v/>
      </c>
      <c r="X22" s="495" t="n"/>
      <c r="Y22" s="494" t="n"/>
      <c r="Z22" s="488" t="n"/>
      <c r="AA22" s="488">
        <f>IF(OR(AB22&lt;&gt;"",AC22&lt;&gt;""),1+MAX($AA$10:AA21),"")</f>
        <v/>
      </c>
      <c r="AB22" s="495" t="n"/>
      <c r="AC22" s="494" t="n"/>
      <c r="AD22" s="488" t="n"/>
      <c r="AE22" s="488">
        <f>IF(OR(AF22&lt;&gt;"",AG22&lt;&gt;""),1+MAX($AE$10:AE21),"")</f>
        <v/>
      </c>
      <c r="AF22" s="495" t="n"/>
      <c r="AG22" s="494" t="n"/>
      <c r="AH22" s="488" t="n"/>
      <c r="AI22" s="488">
        <f>IF(OR(AJ22&lt;&gt;"",AK22&lt;&gt;""),1+MAX($AI$10:AI21),"")</f>
        <v/>
      </c>
      <c r="AJ22" s="495" t="n"/>
      <c r="AK22" s="494" t="n"/>
      <c r="AL22" s="492" t="n"/>
      <c r="AM22" s="1" t="n"/>
      <c r="AY22" s="64" t="n"/>
      <c r="AZ22" s="65" t="n"/>
      <c r="BC22" s="64" t="n"/>
      <c r="BD22" s="65" t="n"/>
      <c r="BG22" s="64" t="n"/>
    </row>
    <row r="23">
      <c r="C23" s="5" t="n">
        <v>1</v>
      </c>
      <c r="D23" s="513">
        <f>IF(M193=0,"",M193)</f>
        <v/>
      </c>
      <c r="E23" s="514">
        <f>IFERROR(IF(N193=0,"",F23/$F$18),"")</f>
        <v/>
      </c>
      <c r="F23" s="413">
        <f>IF(N193=0,"",N193)</f>
        <v/>
      </c>
      <c r="G23" s="916">
        <f>IF($F23&lt;&gt;"",$F23/Summary!$C$9,"")</f>
        <v/>
      </c>
      <c r="H23" s="503">
        <f>IF($F23&lt;&gt;"",$F23/Summary!$C$10,"")</f>
        <v/>
      </c>
      <c r="I23" s="373" t="n"/>
      <c r="J23" s="1" t="n"/>
      <c r="N23" s="487" t="n"/>
      <c r="O23" s="488">
        <f>IF(OR(P23&lt;&gt;"",Q23&lt;&gt;""),1+MAX($O$10:O22),"")</f>
        <v/>
      </c>
      <c r="P23" s="495" t="n"/>
      <c r="Q23" s="494" t="n"/>
      <c r="R23" s="488" t="n"/>
      <c r="S23" s="488">
        <f>IF(OR(T23&lt;&gt;"",U23&lt;&gt;""),1+MAX($S$10:S22),"")</f>
        <v/>
      </c>
      <c r="T23" s="495" t="n"/>
      <c r="U23" s="494" t="n"/>
      <c r="V23" s="488" t="n"/>
      <c r="W23" s="488">
        <f>IF(OR(X23&lt;&gt;"",Y23&lt;&gt;""),1+MAX($W$10:W22),"")</f>
        <v/>
      </c>
      <c r="X23" s="495" t="n"/>
      <c r="Y23" s="494" t="n"/>
      <c r="Z23" s="488" t="n"/>
      <c r="AA23" s="488">
        <f>IF(OR(AB23&lt;&gt;"",AC23&lt;&gt;""),1+MAX($AA$10:AA22),"")</f>
        <v/>
      </c>
      <c r="AB23" s="495" t="n"/>
      <c r="AC23" s="494" t="n"/>
      <c r="AD23" s="488" t="n"/>
      <c r="AE23" s="488">
        <f>IF(OR(AF23&lt;&gt;"",AG23&lt;&gt;""),1+MAX($AE$10:AE22),"")</f>
        <v/>
      </c>
      <c r="AF23" s="495" t="n"/>
      <c r="AG23" s="494" t="n"/>
      <c r="AH23" s="488" t="n"/>
      <c r="AI23" s="488">
        <f>IF(OR(AJ23&lt;&gt;"",AK23&lt;&gt;""),1+MAX($AI$10:AI22),"")</f>
        <v/>
      </c>
      <c r="AJ23" s="495" t="n"/>
      <c r="AK23" s="494" t="n"/>
      <c r="AL23" s="492" t="n"/>
      <c r="AM23" s="1" t="n"/>
      <c r="AY23" s="64" t="n"/>
      <c r="AZ23" s="65" t="n"/>
      <c r="BC23" s="64" t="n"/>
      <c r="BD23" s="65" t="n"/>
      <c r="BG23" s="64" t="n"/>
    </row>
    <row r="24">
      <c r="C24" s="5" t="n">
        <v>2</v>
      </c>
      <c r="D24" s="513">
        <f>IF(M194=0,"",M194)</f>
        <v/>
      </c>
      <c r="E24" s="514">
        <f>IFERROR(IF(N194=0,"",F24/$F$18),"")</f>
        <v/>
      </c>
      <c r="F24" s="413">
        <f>IF(N194=0,"",N194)</f>
        <v/>
      </c>
      <c r="G24" s="916">
        <f>IF($F24&lt;&gt;"",$F24/Summary!$C$9,"")</f>
        <v/>
      </c>
      <c r="H24" s="503">
        <f>IF($F24&lt;&gt;"",$F24/Summary!$C$10,"")</f>
        <v/>
      </c>
      <c r="I24" s="373" t="n"/>
      <c r="J24" s="1" t="n"/>
      <c r="N24" s="487" t="n"/>
      <c r="O24" s="488">
        <f>IF(OR(P24&lt;&gt;"",Q24&lt;&gt;""),1+MAX($O$10:O23),"")</f>
        <v/>
      </c>
      <c r="P24" s="495" t="n"/>
      <c r="Q24" s="494" t="n"/>
      <c r="R24" s="488" t="n"/>
      <c r="S24" s="488">
        <f>IF(OR(T24&lt;&gt;"",U24&lt;&gt;""),1+MAX($S$10:S23),"")</f>
        <v/>
      </c>
      <c r="T24" s="495" t="n"/>
      <c r="U24" s="494" t="n"/>
      <c r="V24" s="488" t="n"/>
      <c r="W24" s="488">
        <f>IF(OR(X24&lt;&gt;"",Y24&lt;&gt;""),1+MAX($W$10:W23),"")</f>
        <v/>
      </c>
      <c r="X24" s="495" t="n"/>
      <c r="Y24" s="494" t="n"/>
      <c r="Z24" s="488" t="n"/>
      <c r="AA24" s="488">
        <f>IF(OR(AB24&lt;&gt;"",AC24&lt;&gt;""),1+MAX($AA$10:AA23),"")</f>
        <v/>
      </c>
      <c r="AB24" s="495" t="n"/>
      <c r="AC24" s="494" t="n"/>
      <c r="AD24" s="488" t="n"/>
      <c r="AE24" s="488">
        <f>IF(OR(AF24&lt;&gt;"",AG24&lt;&gt;""),1+MAX($AE$10:AE23),"")</f>
        <v/>
      </c>
      <c r="AF24" s="495" t="n"/>
      <c r="AG24" s="494" t="n"/>
      <c r="AH24" s="488" t="n"/>
      <c r="AI24" s="488">
        <f>IF(OR(AJ24&lt;&gt;"",AK24&lt;&gt;""),1+MAX($AI$10:AI23),"")</f>
        <v/>
      </c>
      <c r="AJ24" s="495" t="n"/>
      <c r="AK24" s="494" t="n"/>
      <c r="AL24" s="492" t="n"/>
      <c r="AM24" s="1" t="n"/>
      <c r="AY24" s="64" t="n"/>
      <c r="AZ24" s="65" t="n"/>
      <c r="BC24" s="64" t="n"/>
      <c r="BD24" s="65" t="n"/>
      <c r="BG24" s="64" t="n"/>
    </row>
    <row r="25">
      <c r="C25" s="5" t="n">
        <v>3</v>
      </c>
      <c r="D25" s="513">
        <f>IF(M195=0,"",M195)</f>
        <v/>
      </c>
      <c r="E25" s="514">
        <f>IFERROR(IF(N195=0,"",F25/$F$18),"")</f>
        <v/>
      </c>
      <c r="F25" s="413">
        <f>IF(N195=0,"",N195)</f>
        <v/>
      </c>
      <c r="G25" s="916">
        <f>IF($F25&lt;&gt;"",$F25/Summary!$C$9,"")</f>
        <v/>
      </c>
      <c r="H25" s="503">
        <f>IF($F25&lt;&gt;"",$F25/Summary!$C$10,"")</f>
        <v/>
      </c>
      <c r="I25" s="373" t="n"/>
      <c r="J25" s="1" t="n"/>
      <c r="N25" s="487" t="n"/>
      <c r="O25" s="488">
        <f>IF(OR(P25&lt;&gt;"",Q25&lt;&gt;""),1+MAX($O$10:O24),"")</f>
        <v/>
      </c>
      <c r="P25" s="495" t="n"/>
      <c r="Q25" s="494" t="n"/>
      <c r="R25" s="488" t="n"/>
      <c r="S25" s="488">
        <f>IF(OR(T25&lt;&gt;"",U25&lt;&gt;""),1+MAX($S$10:S24),"")</f>
        <v/>
      </c>
      <c r="T25" s="495" t="n"/>
      <c r="U25" s="494" t="n"/>
      <c r="V25" s="488" t="n"/>
      <c r="W25" s="488">
        <f>IF(OR(X25&lt;&gt;"",Y25&lt;&gt;""),1+MAX($W$10:W24),"")</f>
        <v/>
      </c>
      <c r="X25" s="495" t="n"/>
      <c r="Y25" s="494" t="n"/>
      <c r="Z25" s="488" t="n"/>
      <c r="AA25" s="488">
        <f>IF(OR(AB25&lt;&gt;"",AC25&lt;&gt;""),1+MAX($AA$10:AA24),"")</f>
        <v/>
      </c>
      <c r="AB25" s="495" t="n"/>
      <c r="AC25" s="494" t="n"/>
      <c r="AD25" s="488" t="n"/>
      <c r="AE25" s="488">
        <f>IF(OR(AF25&lt;&gt;"",AG25&lt;&gt;""),1+MAX($AE$10:AE24),"")</f>
        <v/>
      </c>
      <c r="AF25" s="495" t="n"/>
      <c r="AG25" s="494" t="n"/>
      <c r="AH25" s="488" t="n"/>
      <c r="AI25" s="488">
        <f>IF(OR(AJ25&lt;&gt;"",AK25&lt;&gt;""),1+MAX($AI$10:AI24),"")</f>
        <v/>
      </c>
      <c r="AJ25" s="495" t="n"/>
      <c r="AK25" s="494" t="n"/>
      <c r="AL25" s="492" t="n"/>
      <c r="AM25" s="1" t="n"/>
      <c r="AY25" s="64" t="n"/>
      <c r="AZ25" s="65" t="n"/>
      <c r="BC25" s="64" t="n"/>
      <c r="BD25" s="65" t="n"/>
      <c r="BG25" s="64" t="n"/>
    </row>
    <row r="26">
      <c r="C26" s="5" t="n">
        <v>4</v>
      </c>
      <c r="D26" s="513">
        <f>IF(M196=0,"",M196)</f>
        <v/>
      </c>
      <c r="E26" s="514">
        <f>IFERROR(IF(N196=0,"",F26/$F$18),"")</f>
        <v/>
      </c>
      <c r="F26" s="413">
        <f>IF(N196=0,"",N196)</f>
        <v/>
      </c>
      <c r="G26" s="916">
        <f>IF($F26&lt;&gt;"",$F26/Summary!$C$9,"")</f>
        <v/>
      </c>
      <c r="H26" s="503">
        <f>IF($F26&lt;&gt;"",$F26/Summary!$C$10,"")</f>
        <v/>
      </c>
      <c r="I26" s="373" t="n"/>
      <c r="J26" s="1" t="n"/>
      <c r="N26" s="487" t="n"/>
      <c r="O26" s="488">
        <f>IF(OR(P26&lt;&gt;"",Q26&lt;&gt;""),1+MAX($O$10:O25),"")</f>
        <v/>
      </c>
      <c r="P26" s="495" t="n"/>
      <c r="Q26" s="494" t="n"/>
      <c r="R26" s="488" t="n"/>
      <c r="S26" s="488">
        <f>IF(OR(T26&lt;&gt;"",U26&lt;&gt;""),1+MAX($S$10:S25),"")</f>
        <v/>
      </c>
      <c r="T26" s="495" t="n"/>
      <c r="U26" s="494" t="n"/>
      <c r="V26" s="488" t="n"/>
      <c r="W26" s="488">
        <f>IF(OR(X26&lt;&gt;"",Y26&lt;&gt;""),1+MAX($W$10:W25),"")</f>
        <v/>
      </c>
      <c r="X26" s="495" t="n"/>
      <c r="Y26" s="494" t="n"/>
      <c r="Z26" s="488" t="n"/>
      <c r="AA26" s="488">
        <f>IF(OR(AB26&lt;&gt;"",AC26&lt;&gt;""),1+MAX($AA$10:AA25),"")</f>
        <v/>
      </c>
      <c r="AB26" s="495" t="n"/>
      <c r="AC26" s="494" t="n"/>
      <c r="AD26" s="488" t="n"/>
      <c r="AE26" s="488">
        <f>IF(OR(AF26&lt;&gt;"",AG26&lt;&gt;""),1+MAX($AE$10:AE25),"")</f>
        <v/>
      </c>
      <c r="AF26" s="495" t="n"/>
      <c r="AG26" s="494" t="n"/>
      <c r="AH26" s="488" t="n"/>
      <c r="AI26" s="488">
        <f>IF(OR(AJ26&lt;&gt;"",AK26&lt;&gt;""),1+MAX($AI$10:AI25),"")</f>
        <v/>
      </c>
      <c r="AJ26" s="495" t="n"/>
      <c r="AK26" s="494" t="n"/>
      <c r="AL26" s="492" t="n"/>
      <c r="AM26" s="1" t="n"/>
      <c r="AY26" s="64" t="n"/>
      <c r="AZ26" s="65" t="n"/>
      <c r="BC26" s="64" t="n"/>
      <c r="BD26" s="65" t="n"/>
      <c r="BG26" s="64" t="n"/>
    </row>
    <row r="27">
      <c r="C27" s="5" t="n">
        <v>5</v>
      </c>
      <c r="D27" s="513">
        <f>IF(M197=0,"",M197)</f>
        <v/>
      </c>
      <c r="E27" s="514">
        <f>IFERROR(IF(N197=0,"",F27/$F$18),"")</f>
        <v/>
      </c>
      <c r="F27" s="413">
        <f>IF(N197=0,"",N197)</f>
        <v/>
      </c>
      <c r="G27" s="916">
        <f>IF($F27&lt;&gt;"",$F27/Summary!$C$9,"")</f>
        <v/>
      </c>
      <c r="H27" s="503">
        <f>IF($F27&lt;&gt;"",$F27/Summary!$C$10,"")</f>
        <v/>
      </c>
      <c r="I27" s="373" t="n"/>
      <c r="J27" s="1" t="n"/>
      <c r="N27" s="487" t="n"/>
      <c r="O27" s="488">
        <f>IF(OR(P27&lt;&gt;"",Q27&lt;&gt;""),1+MAX($O$10:O26),"")</f>
        <v/>
      </c>
      <c r="P27" s="495" t="n"/>
      <c r="Q27" s="494" t="n"/>
      <c r="R27" s="488" t="n"/>
      <c r="S27" s="488">
        <f>IF(OR(T27&lt;&gt;"",U27&lt;&gt;""),1+MAX($S$10:S26),"")</f>
        <v/>
      </c>
      <c r="T27" s="495" t="n"/>
      <c r="U27" s="494" t="n"/>
      <c r="V27" s="488" t="n"/>
      <c r="W27" s="488">
        <f>IF(OR(X27&lt;&gt;"",Y27&lt;&gt;""),1+MAX($W$10:W26),"")</f>
        <v/>
      </c>
      <c r="X27" s="495" t="n"/>
      <c r="Y27" s="494" t="n"/>
      <c r="Z27" s="488" t="n"/>
      <c r="AA27" s="488">
        <f>IF(OR(AB27&lt;&gt;"",AC27&lt;&gt;""),1+MAX($AA$10:AA26),"")</f>
        <v/>
      </c>
      <c r="AB27" s="495" t="n"/>
      <c r="AC27" s="494" t="n"/>
      <c r="AD27" s="488" t="n"/>
      <c r="AE27" s="488">
        <f>IF(OR(AF27&lt;&gt;"",AG27&lt;&gt;""),1+MAX($AE$10:AE26),"")</f>
        <v/>
      </c>
      <c r="AF27" s="495" t="n"/>
      <c r="AG27" s="494" t="n"/>
      <c r="AH27" s="488" t="n"/>
      <c r="AI27" s="488">
        <f>IF(OR(AJ27&lt;&gt;"",AK27&lt;&gt;""),1+MAX($AI$10:AI26),"")</f>
        <v/>
      </c>
      <c r="AJ27" s="495" t="n"/>
      <c r="AK27" s="494" t="n"/>
      <c r="AL27" s="492" t="n"/>
      <c r="AM27" s="1" t="n"/>
      <c r="AY27" s="64" t="n"/>
      <c r="AZ27" s="65" t="n"/>
      <c r="BC27" s="64" t="n"/>
      <c r="BD27" s="65" t="n"/>
      <c r="BG27" s="64" t="n"/>
    </row>
    <row r="28">
      <c r="C28" s="5" t="n">
        <v>6</v>
      </c>
      <c r="D28" s="513">
        <f>IF(M198=0,"",M198)</f>
        <v/>
      </c>
      <c r="E28" s="514">
        <f>IFERROR(IF(N198=0,"",F28/$F$18),"")</f>
        <v/>
      </c>
      <c r="F28" s="413">
        <f>IF(N198=0,"",N198)</f>
        <v/>
      </c>
      <c r="G28" s="916">
        <f>IF($F28&lt;&gt;"",$F28/Summary!$C$9,"")</f>
        <v/>
      </c>
      <c r="H28" s="503">
        <f>IF($F28&lt;&gt;"",$F28/Summary!$C$10,"")</f>
        <v/>
      </c>
      <c r="I28" s="373" t="n"/>
      <c r="J28" s="1" t="n"/>
      <c r="N28" s="487" t="n"/>
      <c r="O28" s="488">
        <f>IF(OR(P28&lt;&gt;"",Q28&lt;&gt;""),1+MAX($O$10:O27),"")</f>
        <v/>
      </c>
      <c r="P28" s="495" t="n"/>
      <c r="Q28" s="494" t="n"/>
      <c r="R28" s="488" t="n"/>
      <c r="S28" s="488">
        <f>IF(OR(T28&lt;&gt;"",U28&lt;&gt;""),1+MAX($S$10:S27),"")</f>
        <v/>
      </c>
      <c r="T28" s="495" t="n"/>
      <c r="U28" s="494" t="n"/>
      <c r="V28" s="488" t="n"/>
      <c r="W28" s="488">
        <f>IF(OR(X28&lt;&gt;"",Y28&lt;&gt;""),1+MAX($W$10:W27),"")</f>
        <v/>
      </c>
      <c r="X28" s="495" t="n"/>
      <c r="Y28" s="494" t="n"/>
      <c r="Z28" s="488" t="n"/>
      <c r="AA28" s="488">
        <f>IF(OR(AB28&lt;&gt;"",AC28&lt;&gt;""),1+MAX($AA$10:AA27),"")</f>
        <v/>
      </c>
      <c r="AB28" s="495" t="n"/>
      <c r="AC28" s="494" t="n"/>
      <c r="AD28" s="488" t="n"/>
      <c r="AE28" s="488">
        <f>IF(OR(AF28&lt;&gt;"",AG28&lt;&gt;""),1+MAX($AE$10:AE27),"")</f>
        <v/>
      </c>
      <c r="AF28" s="495" t="n"/>
      <c r="AG28" s="494" t="n"/>
      <c r="AH28" s="488" t="n"/>
      <c r="AI28" s="488">
        <f>IF(OR(AJ28&lt;&gt;"",AK28&lt;&gt;""),1+MAX($AI$10:AI27),"")</f>
        <v/>
      </c>
      <c r="AJ28" s="495" t="n"/>
      <c r="AK28" s="494" t="n"/>
      <c r="AL28" s="492" t="n"/>
      <c r="AM28" s="1" t="n"/>
      <c r="AY28" s="64" t="n"/>
      <c r="AZ28" s="65" t="n"/>
      <c r="BC28" s="64" t="n"/>
      <c r="BD28" s="65" t="n"/>
      <c r="BG28" s="64" t="n"/>
    </row>
    <row r="29">
      <c r="C29" s="5" t="n">
        <v>7</v>
      </c>
      <c r="D29" s="513">
        <f>IF(M199=0,"",M199)</f>
        <v/>
      </c>
      <c r="E29" s="514">
        <f>IFERROR(IF(N199=0,"",F29/$F$18),"")</f>
        <v/>
      </c>
      <c r="F29" s="413">
        <f>IF(N199=0,"",N199)</f>
        <v/>
      </c>
      <c r="G29" s="916">
        <f>IF($F29&lt;&gt;"",$F29/Summary!$C$9,"")</f>
        <v/>
      </c>
      <c r="H29" s="503">
        <f>IF($F29&lt;&gt;"",$F29/Summary!$C$10,"")</f>
        <v/>
      </c>
      <c r="I29" s="373" t="n"/>
      <c r="J29" s="1" t="n"/>
      <c r="N29" s="487" t="n"/>
      <c r="O29" s="488">
        <f>IF(OR(P29&lt;&gt;"",Q29&lt;&gt;""),1+MAX($O$10:O28),"")</f>
        <v/>
      </c>
      <c r="P29" s="495" t="n"/>
      <c r="Q29" s="494" t="n"/>
      <c r="R29" s="488" t="n"/>
      <c r="S29" s="488">
        <f>IF(OR(T29&lt;&gt;"",U29&lt;&gt;""),1+MAX($S$10:S28),"")</f>
        <v/>
      </c>
      <c r="T29" s="495" t="n"/>
      <c r="U29" s="494" t="n"/>
      <c r="V29" s="488" t="n"/>
      <c r="W29" s="488">
        <f>IF(OR(X29&lt;&gt;"",Y29&lt;&gt;""),1+MAX($W$10:W28),"")</f>
        <v/>
      </c>
      <c r="X29" s="495" t="n"/>
      <c r="Y29" s="494" t="n"/>
      <c r="Z29" s="488" t="n"/>
      <c r="AA29" s="488">
        <f>IF(OR(AB29&lt;&gt;"",AC29&lt;&gt;""),1+MAX($AA$10:AA28),"")</f>
        <v/>
      </c>
      <c r="AB29" s="495" t="n"/>
      <c r="AC29" s="494" t="n"/>
      <c r="AD29" s="488" t="n"/>
      <c r="AE29" s="488">
        <f>IF(OR(AF29&lt;&gt;"",AG29&lt;&gt;""),1+MAX($AE$10:AE28),"")</f>
        <v/>
      </c>
      <c r="AF29" s="495" t="n"/>
      <c r="AG29" s="494" t="n"/>
      <c r="AH29" s="488" t="n"/>
      <c r="AI29" s="488">
        <f>IF(OR(AJ29&lt;&gt;"",AK29&lt;&gt;""),1+MAX($AI$10:AI28),"")</f>
        <v/>
      </c>
      <c r="AJ29" s="495" t="n"/>
      <c r="AK29" s="494" t="n"/>
      <c r="AL29" s="492" t="n"/>
      <c r="AM29" s="1" t="n"/>
      <c r="AY29" s="64" t="n"/>
      <c r="AZ29" s="65" t="n"/>
      <c r="BC29" s="64" t="n"/>
      <c r="BD29" s="65" t="n"/>
      <c r="BG29" s="64" t="n"/>
    </row>
    <row r="30">
      <c r="C30" s="5" t="n">
        <v>8</v>
      </c>
      <c r="D30" s="513">
        <f>IF(M200=0,"",M200)</f>
        <v/>
      </c>
      <c r="E30" s="514">
        <f>IFERROR(IF(N200=0,"",F30/$F$18),"")</f>
        <v/>
      </c>
      <c r="F30" s="413">
        <f>IF(N200=0,"",N200)</f>
        <v/>
      </c>
      <c r="G30" s="916">
        <f>IF($F30&lt;&gt;"",$F30/Summary!$C$9,"")</f>
        <v/>
      </c>
      <c r="H30" s="503">
        <f>IF($F30&lt;&gt;"",$F30/Summary!$C$10,"")</f>
        <v/>
      </c>
      <c r="I30" s="373" t="n"/>
      <c r="J30" s="1" t="n"/>
      <c r="N30" s="487" t="n"/>
      <c r="O30" s="488">
        <f>IF(OR(P30&lt;&gt;"",Q30&lt;&gt;""),1+MAX($O$10:O29),"")</f>
        <v/>
      </c>
      <c r="P30" s="495" t="n"/>
      <c r="Q30" s="494" t="n"/>
      <c r="R30" s="488" t="n"/>
      <c r="S30" s="488">
        <f>IF(OR(T30&lt;&gt;"",U30&lt;&gt;""),1+MAX($S$10:S29),"")</f>
        <v/>
      </c>
      <c r="T30" s="495" t="n"/>
      <c r="U30" s="494" t="n"/>
      <c r="V30" s="488" t="n"/>
      <c r="W30" s="488">
        <f>IF(OR(X30&lt;&gt;"",Y30&lt;&gt;""),1+MAX($W$10:W29),"")</f>
        <v/>
      </c>
      <c r="X30" s="495" t="n"/>
      <c r="Y30" s="494" t="n"/>
      <c r="Z30" s="488" t="n"/>
      <c r="AA30" s="488">
        <f>IF(OR(AB30&lt;&gt;"",AC30&lt;&gt;""),1+MAX($AA$10:AA29),"")</f>
        <v/>
      </c>
      <c r="AB30" s="495" t="n"/>
      <c r="AC30" s="494" t="n"/>
      <c r="AD30" s="488" t="n"/>
      <c r="AE30" s="488">
        <f>IF(OR(AF30&lt;&gt;"",AG30&lt;&gt;""),1+MAX($AE$10:AE29),"")</f>
        <v/>
      </c>
      <c r="AF30" s="495" t="n"/>
      <c r="AG30" s="494" t="n"/>
      <c r="AH30" s="488" t="n"/>
      <c r="AI30" s="488">
        <f>IF(OR(AJ30&lt;&gt;"",AK30&lt;&gt;""),1+MAX($AI$10:AI29),"")</f>
        <v/>
      </c>
      <c r="AJ30" s="495" t="n"/>
      <c r="AK30" s="494" t="n"/>
      <c r="AL30" s="492" t="n"/>
      <c r="AM30" s="1" t="n"/>
      <c r="AY30" s="64" t="n"/>
      <c r="AZ30" s="65" t="n"/>
      <c r="BC30" s="64" t="n"/>
      <c r="BD30" s="65" t="n"/>
      <c r="BG30" s="64" t="n"/>
    </row>
    <row r="31">
      <c r="C31" s="5" t="n">
        <v>9</v>
      </c>
      <c r="D31" s="513">
        <f>IF(M201=0,"",M201)</f>
        <v/>
      </c>
      <c r="E31" s="514">
        <f>IFERROR(IF(N201=0,"",F31/$F$18),"")</f>
        <v/>
      </c>
      <c r="F31" s="413">
        <f>IF(N201=0,"",N201)</f>
        <v/>
      </c>
      <c r="G31" s="916">
        <f>IF($F31&lt;&gt;"",$F31/Summary!$C$9,"")</f>
        <v/>
      </c>
      <c r="H31" s="503">
        <f>IF($F31&lt;&gt;"",$F31/Summary!$C$10,"")</f>
        <v/>
      </c>
      <c r="I31" s="373" t="n"/>
      <c r="J31" s="1" t="n"/>
      <c r="N31" s="487" t="n"/>
      <c r="O31" s="488">
        <f>IF(OR(P31&lt;&gt;"",Q31&lt;&gt;""),1+MAX($O$10:O30),"")</f>
        <v/>
      </c>
      <c r="P31" s="495" t="n"/>
      <c r="Q31" s="494" t="n"/>
      <c r="R31" s="488" t="n"/>
      <c r="S31" s="488">
        <f>IF(OR(T31&lt;&gt;"",U31&lt;&gt;""),1+MAX($S$10:S30),"")</f>
        <v/>
      </c>
      <c r="T31" s="495" t="n"/>
      <c r="U31" s="494" t="n"/>
      <c r="V31" s="488" t="n"/>
      <c r="W31" s="488">
        <f>IF(OR(X31&lt;&gt;"",Y31&lt;&gt;""),1+MAX($W$10:W30),"")</f>
        <v/>
      </c>
      <c r="X31" s="495" t="n"/>
      <c r="Y31" s="494" t="n"/>
      <c r="Z31" s="488" t="n"/>
      <c r="AA31" s="488">
        <f>IF(OR(AB31&lt;&gt;"",AC31&lt;&gt;""),1+MAX($AA$10:AA30),"")</f>
        <v/>
      </c>
      <c r="AB31" s="495" t="n"/>
      <c r="AC31" s="494" t="n"/>
      <c r="AD31" s="488" t="n"/>
      <c r="AE31" s="488">
        <f>IF(OR(AF31&lt;&gt;"",AG31&lt;&gt;""),1+MAX($AE$10:AE30),"")</f>
        <v/>
      </c>
      <c r="AF31" s="495" t="n"/>
      <c r="AG31" s="494" t="n"/>
      <c r="AH31" s="488" t="n"/>
      <c r="AI31" s="488">
        <f>IF(OR(AJ31&lt;&gt;"",AK31&lt;&gt;""),1+MAX($AI$10:AI30),"")</f>
        <v/>
      </c>
      <c r="AJ31" s="495" t="n"/>
      <c r="AK31" s="494" t="n"/>
      <c r="AL31" s="492" t="n"/>
      <c r="AM31" s="1" t="n"/>
      <c r="AY31" s="64" t="n"/>
      <c r="AZ31" s="65" t="n"/>
      <c r="BC31" s="64" t="n"/>
      <c r="BD31" s="65" t="n"/>
      <c r="BG31" s="64" t="n"/>
    </row>
    <row r="32">
      <c r="C32" s="5" t="n">
        <v>10</v>
      </c>
      <c r="D32" s="513">
        <f>IF(M202=0,"",M202)</f>
        <v/>
      </c>
      <c r="E32" s="514">
        <f>IFERROR(IF(N202=0,"",F32/$F$18),"")</f>
        <v/>
      </c>
      <c r="F32" s="413">
        <f>IF(N202=0,"",N202)</f>
        <v/>
      </c>
      <c r="G32" s="916">
        <f>IF($F32&lt;&gt;"",$F32/Summary!$C$9,"")</f>
        <v/>
      </c>
      <c r="H32" s="503">
        <f>IF($F32&lt;&gt;"",$F32/Summary!$C$10,"")</f>
        <v/>
      </c>
      <c r="I32" s="373" t="n"/>
      <c r="J32" s="1" t="n"/>
      <c r="N32" s="487" t="n"/>
      <c r="O32" s="488">
        <f>IF(OR(P32&lt;&gt;"",Q32&lt;&gt;""),1+MAX($O$10:O31),"")</f>
        <v/>
      </c>
      <c r="P32" s="495" t="n"/>
      <c r="Q32" s="494" t="n"/>
      <c r="R32" s="488" t="n"/>
      <c r="S32" s="488">
        <f>IF(OR(T32&lt;&gt;"",U32&lt;&gt;""),1+MAX($S$10:S31),"")</f>
        <v/>
      </c>
      <c r="T32" s="495" t="n"/>
      <c r="U32" s="494" t="n"/>
      <c r="V32" s="488" t="n"/>
      <c r="W32" s="488">
        <f>IF(OR(X32&lt;&gt;"",Y32&lt;&gt;""),1+MAX($W$10:W31),"")</f>
        <v/>
      </c>
      <c r="X32" s="495" t="n"/>
      <c r="Y32" s="494" t="n"/>
      <c r="Z32" s="488" t="n"/>
      <c r="AA32" s="488">
        <f>IF(OR(AB32&lt;&gt;"",AC32&lt;&gt;""),1+MAX($AA$10:AA31),"")</f>
        <v/>
      </c>
      <c r="AB32" s="495" t="n"/>
      <c r="AC32" s="494" t="n"/>
      <c r="AD32" s="488" t="n"/>
      <c r="AE32" s="488">
        <f>IF(OR(AF32&lt;&gt;"",AG32&lt;&gt;""),1+MAX($AE$10:AE31),"")</f>
        <v/>
      </c>
      <c r="AF32" s="495" t="n"/>
      <c r="AG32" s="494" t="n"/>
      <c r="AH32" s="488" t="n"/>
      <c r="AI32" s="488">
        <f>IF(OR(AJ32&lt;&gt;"",AK32&lt;&gt;""),1+MAX($AI$10:AI31),"")</f>
        <v/>
      </c>
      <c r="AJ32" s="495" t="n"/>
      <c r="AK32" s="494" t="n"/>
      <c r="AL32" s="492" t="n"/>
      <c r="AM32" s="1" t="n"/>
      <c r="AY32" s="64" t="n"/>
      <c r="AZ32" s="65" t="n"/>
      <c r="BC32" s="64" t="n"/>
      <c r="BD32" s="65" t="n"/>
      <c r="BG32" s="64" t="n"/>
    </row>
    <row r="33">
      <c r="C33" s="5" t="n">
        <v>11</v>
      </c>
      <c r="D33" s="513">
        <f>IF(M203=0,"",M203)</f>
        <v/>
      </c>
      <c r="E33" s="514">
        <f>IFERROR(IF(N203=0,"",F33/$F$18),"")</f>
        <v/>
      </c>
      <c r="F33" s="413">
        <f>IF(N203=0,"",N203)</f>
        <v/>
      </c>
      <c r="G33" s="916">
        <f>IF($F33&lt;&gt;"",$F33/Summary!$C$9,"")</f>
        <v/>
      </c>
      <c r="H33" s="503">
        <f>IF($F33&lt;&gt;"",$F33/Summary!$C$10,"")</f>
        <v/>
      </c>
      <c r="I33" s="373" t="n"/>
      <c r="J33" s="1" t="n"/>
      <c r="N33" s="487" t="n"/>
      <c r="O33" s="488">
        <f>IF(OR(P33&lt;&gt;"",Q33&lt;&gt;""),1+MAX($O$10:O32),"")</f>
        <v/>
      </c>
      <c r="P33" s="495" t="n"/>
      <c r="Q33" s="494" t="n"/>
      <c r="R33" s="488" t="n"/>
      <c r="S33" s="488">
        <f>IF(OR(T33&lt;&gt;"",U33&lt;&gt;""),1+MAX($S$10:S32),"")</f>
        <v/>
      </c>
      <c r="T33" s="495" t="n"/>
      <c r="U33" s="494" t="n"/>
      <c r="V33" s="488" t="n"/>
      <c r="W33" s="488">
        <f>IF(OR(X33&lt;&gt;"",Y33&lt;&gt;""),1+MAX($W$10:W32),"")</f>
        <v/>
      </c>
      <c r="X33" s="495" t="n"/>
      <c r="Y33" s="494" t="n"/>
      <c r="Z33" s="488" t="n"/>
      <c r="AA33" s="488">
        <f>IF(OR(AB33&lt;&gt;"",AC33&lt;&gt;""),1+MAX($AA$10:AA32),"")</f>
        <v/>
      </c>
      <c r="AB33" s="495" t="n"/>
      <c r="AC33" s="494" t="n"/>
      <c r="AD33" s="488" t="n"/>
      <c r="AE33" s="488">
        <f>IF(OR(AF33&lt;&gt;"",AG33&lt;&gt;""),1+MAX($AE$10:AE32),"")</f>
        <v/>
      </c>
      <c r="AF33" s="495" t="n"/>
      <c r="AG33" s="494" t="n"/>
      <c r="AH33" s="488" t="n"/>
      <c r="AI33" s="488">
        <f>IF(OR(AJ33&lt;&gt;"",AK33&lt;&gt;""),1+MAX($AI$10:AI32),"")</f>
        <v/>
      </c>
      <c r="AJ33" s="495" t="n"/>
      <c r="AK33" s="494" t="n"/>
      <c r="AL33" s="492" t="n"/>
      <c r="AM33" s="1" t="n"/>
      <c r="AY33" s="64" t="n"/>
      <c r="AZ33" s="65" t="n"/>
      <c r="BC33" s="64" t="n"/>
      <c r="BD33" s="65" t="n"/>
      <c r="BG33" s="64" t="n"/>
    </row>
    <row r="34">
      <c r="C34" s="5" t="n">
        <v>12</v>
      </c>
      <c r="D34" s="513">
        <f>IF(M204=0,"",M204)</f>
        <v/>
      </c>
      <c r="E34" s="514">
        <f>IFERROR(IF(N204=0,"",F34/$F$18),"")</f>
        <v/>
      </c>
      <c r="F34" s="413">
        <f>IF(N204=0,"",N204)</f>
        <v/>
      </c>
      <c r="G34" s="916">
        <f>IF($F34&lt;&gt;"",$F34/Summary!$C$9,"")</f>
        <v/>
      </c>
      <c r="H34" s="503">
        <f>IF($F34&lt;&gt;"",$F34/Summary!$C$10,"")</f>
        <v/>
      </c>
      <c r="I34" s="373" t="n"/>
      <c r="J34" s="1" t="n"/>
      <c r="N34" s="487" t="n"/>
      <c r="O34" s="488">
        <f>IF(OR(P34&lt;&gt;"",Q34&lt;&gt;""),1+MAX($O$10:O33),"")</f>
        <v/>
      </c>
      <c r="P34" s="495" t="n"/>
      <c r="Q34" s="494" t="n"/>
      <c r="R34" s="488" t="n"/>
      <c r="S34" s="488">
        <f>IF(OR(T34&lt;&gt;"",U34&lt;&gt;""),1+MAX($S$10:S33),"")</f>
        <v/>
      </c>
      <c r="T34" s="495" t="n"/>
      <c r="U34" s="494" t="n"/>
      <c r="V34" s="488" t="n"/>
      <c r="W34" s="488">
        <f>IF(OR(X34&lt;&gt;"",Y34&lt;&gt;""),1+MAX($W$10:W33),"")</f>
        <v/>
      </c>
      <c r="X34" s="495" t="n"/>
      <c r="Y34" s="494" t="n"/>
      <c r="Z34" s="488" t="n"/>
      <c r="AA34" s="488">
        <f>IF(OR(AB34&lt;&gt;"",AC34&lt;&gt;""),1+MAX($AA$10:AA33),"")</f>
        <v/>
      </c>
      <c r="AB34" s="495" t="n"/>
      <c r="AC34" s="494" t="n"/>
      <c r="AD34" s="488" t="n"/>
      <c r="AE34" s="488">
        <f>IF(OR(AF34&lt;&gt;"",AG34&lt;&gt;""),1+MAX($AE$10:AE33),"")</f>
        <v/>
      </c>
      <c r="AF34" s="495" t="n"/>
      <c r="AG34" s="494" t="n"/>
      <c r="AH34" s="488" t="n"/>
      <c r="AI34" s="488">
        <f>IF(OR(AJ34&lt;&gt;"",AK34&lt;&gt;""),1+MAX($AI$10:AI33),"")</f>
        <v/>
      </c>
      <c r="AJ34" s="495" t="n"/>
      <c r="AK34" s="494" t="n"/>
      <c r="AL34" s="492" t="n"/>
      <c r="AM34" s="1" t="n"/>
      <c r="AY34" s="64" t="n"/>
      <c r="AZ34" s="65" t="n"/>
      <c r="BC34" s="64" t="n"/>
      <c r="BD34" s="65" t="n"/>
      <c r="BG34" s="64" t="n"/>
    </row>
    <row r="35">
      <c r="C35" s="5" t="n">
        <v>13</v>
      </c>
      <c r="D35" s="513">
        <f>IF(M205=0,"",M205)</f>
        <v/>
      </c>
      <c r="E35" s="514">
        <f>IFERROR(IF(N205=0,"",F35/$F$18),"")</f>
        <v/>
      </c>
      <c r="F35" s="413">
        <f>IF(N205=0,"",N205)</f>
        <v/>
      </c>
      <c r="G35" s="916">
        <f>IF($F35&lt;&gt;"",$F35/Summary!$C$9,"")</f>
        <v/>
      </c>
      <c r="H35" s="503">
        <f>IF($F35&lt;&gt;"",$F35/Summary!$C$10,"")</f>
        <v/>
      </c>
      <c r="I35" s="373" t="n"/>
      <c r="J35" s="1" t="n"/>
      <c r="N35" s="487" t="n"/>
      <c r="O35" s="488">
        <f>IF(OR(P35&lt;&gt;"",Q35&lt;&gt;""),1+MAX($O$10:O34),"")</f>
        <v/>
      </c>
      <c r="P35" s="495" t="n"/>
      <c r="Q35" s="494" t="n"/>
      <c r="R35" s="488" t="n"/>
      <c r="S35" s="488">
        <f>IF(OR(T35&lt;&gt;"",U35&lt;&gt;""),1+MAX($S$10:S34),"")</f>
        <v/>
      </c>
      <c r="T35" s="495" t="n"/>
      <c r="U35" s="494" t="n"/>
      <c r="V35" s="488" t="n"/>
      <c r="W35" s="488">
        <f>IF(OR(X35&lt;&gt;"",Y35&lt;&gt;""),1+MAX($W$10:W34),"")</f>
        <v/>
      </c>
      <c r="X35" s="495" t="n"/>
      <c r="Y35" s="494" t="n"/>
      <c r="Z35" s="488" t="n"/>
      <c r="AA35" s="488">
        <f>IF(OR(AB35&lt;&gt;"",AC35&lt;&gt;""),1+MAX($AA$10:AA34),"")</f>
        <v/>
      </c>
      <c r="AB35" s="495" t="n"/>
      <c r="AC35" s="494" t="n"/>
      <c r="AD35" s="488" t="n"/>
      <c r="AE35" s="488">
        <f>IF(OR(AF35&lt;&gt;"",AG35&lt;&gt;""),1+MAX($AE$10:AE34),"")</f>
        <v/>
      </c>
      <c r="AF35" s="495" t="n"/>
      <c r="AG35" s="494" t="n"/>
      <c r="AH35" s="488" t="n"/>
      <c r="AI35" s="488">
        <f>IF(OR(AJ35&lt;&gt;"",AK35&lt;&gt;""),1+MAX($AI$10:AI34),"")</f>
        <v/>
      </c>
      <c r="AJ35" s="495" t="n"/>
      <c r="AK35" s="494" t="n"/>
      <c r="AL35" s="492" t="n"/>
      <c r="AM35" s="1" t="n"/>
      <c r="AY35" s="64" t="n"/>
      <c r="AZ35" s="65" t="n"/>
      <c r="BC35" s="64" t="n"/>
      <c r="BD35" s="65" t="n"/>
      <c r="BG35" s="64" t="n"/>
    </row>
    <row r="36">
      <c r="C36" s="5" t="n">
        <v>14</v>
      </c>
      <c r="D36" s="513">
        <f>IF(M206=0,"",M206)</f>
        <v/>
      </c>
      <c r="E36" s="514">
        <f>IFERROR(IF(N206=0,"",F36/$F$18),"")</f>
        <v/>
      </c>
      <c r="F36" s="413">
        <f>IF(N206=0,"",N206)</f>
        <v/>
      </c>
      <c r="G36" s="916">
        <f>IF($F36&lt;&gt;"",$F36/Summary!$C$9,"")</f>
        <v/>
      </c>
      <c r="H36" s="503">
        <f>IF($F36&lt;&gt;"",$F36/Summary!$C$10,"")</f>
        <v/>
      </c>
      <c r="I36" s="373" t="n"/>
      <c r="J36" s="1" t="n"/>
      <c r="N36" s="487" t="n"/>
      <c r="O36" s="488">
        <f>IF(OR(P36&lt;&gt;"",Q36&lt;&gt;""),1+MAX($O$10:O35),"")</f>
        <v/>
      </c>
      <c r="P36" s="495" t="n"/>
      <c r="Q36" s="494" t="n"/>
      <c r="R36" s="488" t="n"/>
      <c r="S36" s="488">
        <f>IF(OR(T36&lt;&gt;"",U36&lt;&gt;""),1+MAX($S$10:S35),"")</f>
        <v/>
      </c>
      <c r="T36" s="495" t="n"/>
      <c r="U36" s="494" t="n"/>
      <c r="V36" s="488" t="n"/>
      <c r="W36" s="488">
        <f>IF(OR(X36&lt;&gt;"",Y36&lt;&gt;""),1+MAX($W$10:W35),"")</f>
        <v/>
      </c>
      <c r="X36" s="495" t="n"/>
      <c r="Y36" s="494" t="n"/>
      <c r="Z36" s="488" t="n"/>
      <c r="AA36" s="488">
        <f>IF(OR(AB36&lt;&gt;"",AC36&lt;&gt;""),1+MAX($AA$10:AA35),"")</f>
        <v/>
      </c>
      <c r="AB36" s="495" t="n"/>
      <c r="AC36" s="494" t="n"/>
      <c r="AD36" s="488" t="n"/>
      <c r="AE36" s="488">
        <f>IF(OR(AF36&lt;&gt;"",AG36&lt;&gt;""),1+MAX($AE$10:AE35),"")</f>
        <v/>
      </c>
      <c r="AF36" s="495" t="n"/>
      <c r="AG36" s="494" t="n"/>
      <c r="AH36" s="488" t="n"/>
      <c r="AI36" s="488">
        <f>IF(OR(AJ36&lt;&gt;"",AK36&lt;&gt;""),1+MAX($AI$10:AI35),"")</f>
        <v/>
      </c>
      <c r="AJ36" s="495" t="n"/>
      <c r="AK36" s="494" t="n"/>
      <c r="AL36" s="492" t="n"/>
      <c r="AM36" s="1" t="n"/>
      <c r="AY36" s="64" t="n"/>
      <c r="AZ36" s="65" t="n"/>
      <c r="BC36" s="64" t="n"/>
      <c r="BD36" s="65" t="n"/>
      <c r="BG36" s="64" t="n"/>
    </row>
    <row r="37">
      <c r="C37" s="5" t="n">
        <v>15</v>
      </c>
      <c r="D37" s="513">
        <f>IF(M207=0,"",M207)</f>
        <v/>
      </c>
      <c r="E37" s="514">
        <f>IFERROR(IF(N207=0,"",F37/$F$18),"")</f>
        <v/>
      </c>
      <c r="F37" s="413">
        <f>IF(N207=0,"",N207)</f>
        <v/>
      </c>
      <c r="G37" s="916">
        <f>IF($F37&lt;&gt;"",$F37/Summary!$C$9,"")</f>
        <v/>
      </c>
      <c r="H37" s="503">
        <f>IF($F37&lt;&gt;"",$F37/Summary!$C$10,"")</f>
        <v/>
      </c>
      <c r="I37" s="373" t="n"/>
      <c r="J37" s="1" t="n"/>
      <c r="N37" s="487" t="n"/>
      <c r="O37" s="488">
        <f>IF(OR(P37&lt;&gt;"",Q37&lt;&gt;""),1+MAX($O$10:O36),"")</f>
        <v/>
      </c>
      <c r="P37" s="495" t="n"/>
      <c r="Q37" s="494" t="n"/>
      <c r="R37" s="488" t="n"/>
      <c r="S37" s="488">
        <f>IF(OR(T37&lt;&gt;"",U37&lt;&gt;""),1+MAX($S$10:S36),"")</f>
        <v/>
      </c>
      <c r="T37" s="495" t="n"/>
      <c r="U37" s="494" t="n"/>
      <c r="V37" s="488" t="n"/>
      <c r="W37" s="488">
        <f>IF(OR(X37&lt;&gt;"",Y37&lt;&gt;""),1+MAX($W$10:W36),"")</f>
        <v/>
      </c>
      <c r="X37" s="495" t="n"/>
      <c r="Y37" s="494" t="n"/>
      <c r="Z37" s="488" t="n"/>
      <c r="AA37" s="488">
        <f>IF(OR(AB37&lt;&gt;"",AC37&lt;&gt;""),1+MAX($AA$10:AA36),"")</f>
        <v/>
      </c>
      <c r="AB37" s="495" t="n"/>
      <c r="AC37" s="494" t="n"/>
      <c r="AD37" s="488" t="n"/>
      <c r="AE37" s="488">
        <f>IF(OR(AF37&lt;&gt;"",AG37&lt;&gt;""),1+MAX($AE$10:AE36),"")</f>
        <v/>
      </c>
      <c r="AF37" s="495" t="n"/>
      <c r="AG37" s="494" t="n"/>
      <c r="AH37" s="488" t="n"/>
      <c r="AI37" s="488">
        <f>IF(OR(AJ37&lt;&gt;"",AK37&lt;&gt;""),1+MAX($AI$10:AI36),"")</f>
        <v/>
      </c>
      <c r="AJ37" s="495" t="n"/>
      <c r="AK37" s="494" t="n"/>
      <c r="AL37" s="492" t="n"/>
      <c r="AM37" s="1" t="n"/>
      <c r="AZ37" s="65" t="n"/>
      <c r="BC37" s="64" t="n"/>
      <c r="BD37" s="65" t="n"/>
      <c r="BG37" s="64" t="n"/>
    </row>
    <row r="38" ht="15" customHeight="1" thickBot="1">
      <c r="C38" s="5" t="n">
        <v>16</v>
      </c>
      <c r="D38" s="513">
        <f>IF(M208=0,"",M208)</f>
        <v/>
      </c>
      <c r="E38" s="514">
        <f>IFERROR(IF(N208=0,"",F38/$F$18),"")</f>
        <v/>
      </c>
      <c r="F38" s="413">
        <f>IF(N208=0,"",N208)</f>
        <v/>
      </c>
      <c r="G38" s="916">
        <f>IF($F38&lt;&gt;"",$F38/Summary!$C$9,"")</f>
        <v/>
      </c>
      <c r="H38" s="503">
        <f>IF($F38&lt;&gt;"",$F38/Summary!$C$10,"")</f>
        <v/>
      </c>
      <c r="I38" s="373" t="n"/>
      <c r="J38" s="1" t="n"/>
      <c r="N38" s="487" t="n"/>
      <c r="O38" s="488">
        <f>IF(OR(P38&lt;&gt;"",Q38&lt;&gt;""),1+MAX($O$10:O37),"")</f>
        <v/>
      </c>
      <c r="P38" s="516" t="n"/>
      <c r="Q38" s="517" t="n"/>
      <c r="R38" s="488" t="n"/>
      <c r="S38" s="488">
        <f>IF(OR(T38&lt;&gt;"",U38&lt;&gt;""),1+MAX($S$10:S37),"")</f>
        <v/>
      </c>
      <c r="T38" s="516" t="n"/>
      <c r="U38" s="517" t="n"/>
      <c r="V38" s="488" t="n"/>
      <c r="W38" s="488">
        <f>IF(OR(X38&lt;&gt;"",Y38&lt;&gt;""),1+MAX($W$10:W37),"")</f>
        <v/>
      </c>
      <c r="X38" s="516" t="n"/>
      <c r="Y38" s="517" t="n"/>
      <c r="Z38" s="488" t="n"/>
      <c r="AA38" s="488">
        <f>IF(OR(AB38&lt;&gt;"",AC38&lt;&gt;""),1+MAX($AA$10:AA37),"")</f>
        <v/>
      </c>
      <c r="AB38" s="516" t="n"/>
      <c r="AC38" s="517" t="n"/>
      <c r="AD38" s="488" t="n"/>
      <c r="AE38" s="488">
        <f>IF(OR(AF38&lt;&gt;"",AG38&lt;&gt;""),1+MAX($AE$10:AE37),"")</f>
        <v/>
      </c>
      <c r="AF38" s="516" t="n"/>
      <c r="AG38" s="517" t="n"/>
      <c r="AH38" s="488" t="n"/>
      <c r="AI38" s="488">
        <f>IF(OR(AJ38&lt;&gt;"",AK38&lt;&gt;""),1+MAX($AI$10:AI37),"")</f>
        <v/>
      </c>
      <c r="AJ38" s="516" t="n"/>
      <c r="AK38" s="517" t="n"/>
      <c r="AL38" s="492" t="n"/>
      <c r="AM38" s="1" t="n"/>
    </row>
    <row r="39" hidden="1">
      <c r="D39" s="311" t="n"/>
      <c r="E39" s="514" t="n"/>
      <c r="G39" s="916" t="n"/>
      <c r="H39" s="503">
        <f>IF($F39&lt;&gt;"",$F39/Summary!$C$10,"")</f>
        <v/>
      </c>
      <c r="I39" s="373" t="n"/>
      <c r="J39" s="1" t="n"/>
      <c r="N39" s="487" t="n"/>
      <c r="O39" s="488">
        <f>MAX(O10:O38)+1</f>
        <v/>
      </c>
      <c r="P39" s="488" t="n"/>
      <c r="Q39" s="488" t="n"/>
      <c r="R39" s="488" t="n"/>
      <c r="S39" s="488">
        <f>MAX(S10:S38)+1</f>
        <v/>
      </c>
      <c r="T39" s="518" t="n"/>
      <c r="U39" s="519" t="n"/>
      <c r="V39" s="488" t="n"/>
      <c r="W39" s="488">
        <f>MAX(W10:W38)+1</f>
        <v/>
      </c>
      <c r="X39" s="518" t="n"/>
      <c r="Y39" s="519" t="n"/>
      <c r="Z39" s="488" t="n"/>
      <c r="AA39" s="488">
        <f>MAX(AA10:AA38)+1</f>
        <v/>
      </c>
      <c r="AB39" s="518" t="n"/>
      <c r="AC39" s="519" t="n"/>
      <c r="AD39" s="488" t="n"/>
      <c r="AE39" s="488">
        <f>MAX(AE10:AE38)+1</f>
        <v/>
      </c>
      <c r="AF39" s="518" t="n"/>
      <c r="AG39" s="519" t="n"/>
      <c r="AH39" s="488" t="n"/>
      <c r="AI39" s="488">
        <f>MAX(AI10:AI38)+1</f>
        <v/>
      </c>
      <c r="AJ39" s="488" t="n"/>
      <c r="AK39" s="488" t="n"/>
      <c r="AL39" s="492" t="n"/>
      <c r="AM39" s="1" t="n"/>
    </row>
    <row r="40" ht="15" customHeight="1" thickBot="1">
      <c r="C40" s="5" t="n">
        <v>17</v>
      </c>
      <c r="D40" s="513">
        <f>IF(M209=0,"",M209)</f>
        <v/>
      </c>
      <c r="E40" s="514">
        <f>IFERROR(IF(N209=0,"",F40/$F$18),"")</f>
        <v/>
      </c>
      <c r="F40" s="413">
        <f>IF(N209=0,"",N209)</f>
        <v/>
      </c>
      <c r="G40" s="916">
        <f>IF($F40&lt;&gt;"",$F40/Summary!$C$9,"")</f>
        <v/>
      </c>
      <c r="H40" s="503">
        <f>IF($F40&lt;&gt;"",$F40/Summary!$C$10,"")</f>
        <v/>
      </c>
      <c r="I40" s="373" t="n"/>
      <c r="J40" s="1" t="n"/>
      <c r="N40" s="520" t="n"/>
      <c r="O40" s="521" t="n"/>
      <c r="P40" s="521" t="n"/>
      <c r="Q40" s="521" t="n"/>
      <c r="R40" s="521" t="n"/>
      <c r="S40" s="521" t="n"/>
      <c r="T40" s="521" t="n"/>
      <c r="U40" s="521" t="n"/>
      <c r="V40" s="521" t="n"/>
      <c r="W40" s="521" t="n"/>
      <c r="X40" s="521" t="n"/>
      <c r="Y40" s="521" t="n"/>
      <c r="Z40" s="521" t="n"/>
      <c r="AA40" s="521" t="n"/>
      <c r="AB40" s="521" t="n"/>
      <c r="AC40" s="521" t="n"/>
      <c r="AD40" s="521" t="n"/>
      <c r="AE40" s="521" t="n"/>
      <c r="AF40" s="521" t="n"/>
      <c r="AG40" s="521" t="n"/>
      <c r="AH40" s="521" t="n"/>
      <c r="AI40" s="521" t="n"/>
      <c r="AJ40" s="521" t="n"/>
      <c r="AK40" s="521" t="n"/>
      <c r="AL40" s="522" t="n"/>
      <c r="AM40" s="1" t="n"/>
    </row>
    <row r="41">
      <c r="C41" s="5" t="n">
        <v>18</v>
      </c>
      <c r="D41" s="513">
        <f>IF(M210=0,"",M210)</f>
        <v/>
      </c>
      <c r="E41" s="514">
        <f>IFERROR(IF(N210=0,"",F41/$F$18),"")</f>
        <v/>
      </c>
      <c r="F41" s="413">
        <f>IF(N210=0,"",N210)</f>
        <v/>
      </c>
      <c r="G41" s="916">
        <f>IF($F41&lt;&gt;"",$F41/Summary!$C$9,"")</f>
        <v/>
      </c>
      <c r="H41" s="503">
        <f>IF($F41&lt;&gt;"",$F41/Summary!$C$10,"")</f>
        <v/>
      </c>
      <c r="I41" s="373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</row>
    <row r="42">
      <c r="C42" s="5" t="n">
        <v>19</v>
      </c>
      <c r="D42" s="513">
        <f>IF(M211=0,"",M211)</f>
        <v/>
      </c>
      <c r="E42" s="514">
        <f>IFERROR(IF(N211=0,"",F42/$F$18),"")</f>
        <v/>
      </c>
      <c r="F42" s="413">
        <f>IF(N211=0,"",N211)</f>
        <v/>
      </c>
      <c r="G42" s="916">
        <f>IF($F42&lt;&gt;"",$F42/Summary!$C$9,"")</f>
        <v/>
      </c>
      <c r="H42" s="503">
        <f>IF($F42&lt;&gt;"",$F42/Summary!$C$10,"")</f>
        <v/>
      </c>
      <c r="I42" s="373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</row>
    <row r="43">
      <c r="C43" s="5" t="n">
        <v>20</v>
      </c>
      <c r="D43" s="513">
        <f>IF(M212=0,"",M212)</f>
        <v/>
      </c>
      <c r="E43" s="514">
        <f>IFERROR(IF(N212=0,"",F43/$F$18),"")</f>
        <v/>
      </c>
      <c r="F43" s="413">
        <f>IF(N212=0,"",N212)</f>
        <v/>
      </c>
      <c r="G43" s="916">
        <f>IF($F43&lt;&gt;"",$F43/Summary!$C$9,"")</f>
        <v/>
      </c>
      <c r="H43" s="503">
        <f>IF($F43&lt;&gt;"",$F43/Summary!$C$10,"")</f>
        <v/>
      </c>
      <c r="I43" s="373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</row>
    <row r="44">
      <c r="C44" s="5" t="n">
        <v>21</v>
      </c>
      <c r="D44" s="513">
        <f>IF(M213=0,"",M213)</f>
        <v/>
      </c>
      <c r="E44" s="514">
        <f>IFERROR(IF(N213=0,"",F44/$F$18),"")</f>
        <v/>
      </c>
      <c r="F44" s="413">
        <f>IF(N213=0,"",N213)</f>
        <v/>
      </c>
      <c r="G44" s="916">
        <f>IF($F44&lt;&gt;"",$F44/Summary!$C$9,"")</f>
        <v/>
      </c>
      <c r="H44" s="503">
        <f>IF($F44&lt;&gt;"",$F44/Summary!$C$10,"")</f>
        <v/>
      </c>
      <c r="I44" s="373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</row>
    <row r="45">
      <c r="C45" s="5" t="n">
        <v>22</v>
      </c>
      <c r="D45" s="513">
        <f>IF(M214=0,"",M214)</f>
        <v/>
      </c>
      <c r="E45" s="514">
        <f>IFERROR(IF(N214=0,"",F45/$F$18),"")</f>
        <v/>
      </c>
      <c r="F45" s="413">
        <f>IF(N214=0,"",N214)</f>
        <v/>
      </c>
      <c r="G45" s="916">
        <f>IF($F45&lt;&gt;"",$F45/Summary!$C$9,"")</f>
        <v/>
      </c>
      <c r="H45" s="503">
        <f>IF($F45&lt;&gt;"",$F45/Summary!$C$10,"")</f>
        <v/>
      </c>
      <c r="I45" s="373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</row>
    <row r="46">
      <c r="C46" s="5" t="n">
        <v>23</v>
      </c>
      <c r="D46" s="513">
        <f>IF(M215=0,"",M215)</f>
        <v/>
      </c>
      <c r="E46" s="514">
        <f>IFERROR(IF(N215=0,"",F46/$F$18),"")</f>
        <v/>
      </c>
      <c r="F46" s="413">
        <f>IF(N215=0,"",N215)</f>
        <v/>
      </c>
      <c r="G46" s="916">
        <f>IF($F46&lt;&gt;"",$F46/Summary!$C$9,"")</f>
        <v/>
      </c>
      <c r="H46" s="503">
        <f>IF($F46&lt;&gt;"",$F46/Summary!$C$10,"")</f>
        <v/>
      </c>
      <c r="I46" s="373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</row>
    <row r="47">
      <c r="C47" s="5" t="n">
        <v>24</v>
      </c>
      <c r="D47" s="513">
        <f>IF(M216=0,"",M216)</f>
        <v/>
      </c>
      <c r="E47" s="514">
        <f>IFERROR(IF(N216=0,"",F47/$F$18),"")</f>
        <v/>
      </c>
      <c r="F47" s="413">
        <f>IF(N216=0,"",N216)</f>
        <v/>
      </c>
      <c r="G47" s="916">
        <f>IF($F47&lt;&gt;"",$F47/Summary!$C$9,"")</f>
        <v/>
      </c>
      <c r="H47" s="503">
        <f>IF($F47&lt;&gt;"",$F47/Summary!$C$10,"")</f>
        <v/>
      </c>
      <c r="I47" s="373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</row>
    <row r="48">
      <c r="C48" s="5" t="n">
        <v>25</v>
      </c>
      <c r="D48" s="513">
        <f>IF(M217=0,"",M217)</f>
        <v/>
      </c>
      <c r="E48" s="514">
        <f>IFERROR(IF(N217=0,"",F48/$F$18),"")</f>
        <v/>
      </c>
      <c r="F48" s="413">
        <f>IF(N217=0,"",N217)</f>
        <v/>
      </c>
      <c r="G48" s="916">
        <f>IF($F48&lt;&gt;"",$F48/Summary!$C$9,"")</f>
        <v/>
      </c>
      <c r="H48" s="503">
        <f>IF($F48&lt;&gt;"",$F48/Summary!$C$10,"")</f>
        <v/>
      </c>
      <c r="I48" s="373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</row>
    <row r="49">
      <c r="C49" s="5" t="n">
        <v>26</v>
      </c>
      <c r="D49" s="513">
        <f>IF(M218=0,"",M218)</f>
        <v/>
      </c>
      <c r="E49" s="514">
        <f>IFERROR(IF(N218=0,"",F49/$F$18),"")</f>
        <v/>
      </c>
      <c r="F49" s="413">
        <f>IF(N218=0,"",N218)</f>
        <v/>
      </c>
      <c r="G49" s="916">
        <f>IF($F49&lt;&gt;"",$F49/Summary!$C$9,"")</f>
        <v/>
      </c>
      <c r="H49" s="503">
        <f>IF($F49&lt;&gt;"",$F49/Summary!$C$10,"")</f>
        <v/>
      </c>
      <c r="I49" s="373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</row>
    <row r="50">
      <c r="C50" s="5" t="n">
        <v>27</v>
      </c>
      <c r="D50" s="513">
        <f>IF(M219=0,"",M219)</f>
        <v/>
      </c>
      <c r="E50" s="514">
        <f>IFERROR(IF(N219=0,"",F50/$F$18),"")</f>
        <v/>
      </c>
      <c r="F50" s="413">
        <f>IF(N219=0,"",N219)</f>
        <v/>
      </c>
      <c r="G50" s="916">
        <f>IF($F50&lt;&gt;"",$F50/Summary!$C$9,"")</f>
        <v/>
      </c>
      <c r="H50" s="503">
        <f>IF($F50&lt;&gt;"",$F50/Summary!$C$10,"")</f>
        <v/>
      </c>
      <c r="I50" s="373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</row>
    <row r="51">
      <c r="C51" s="5" t="n">
        <v>28</v>
      </c>
      <c r="D51" s="513">
        <f>IF(M220=0,"",M220)</f>
        <v/>
      </c>
      <c r="E51" s="514">
        <f>IFERROR(IF(N220=0,"",F51/$F$18),"")</f>
        <v/>
      </c>
      <c r="F51" s="413">
        <f>IF(N220=0,"",N220)</f>
        <v/>
      </c>
      <c r="G51" s="916">
        <f>IF($F51&lt;&gt;"",$F51/Summary!$C$9,"")</f>
        <v/>
      </c>
      <c r="H51" s="503">
        <f>IF($F51&lt;&gt;"",$F51/Summary!$C$10,"")</f>
        <v/>
      </c>
      <c r="I51" s="373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</row>
    <row r="52">
      <c r="C52" s="5" t="n">
        <v>29</v>
      </c>
      <c r="D52" s="513">
        <f>IF(M221=0,"",M221)</f>
        <v/>
      </c>
      <c r="E52" s="514">
        <f>IFERROR(IF(N221=0,"",F52/$F$18),"")</f>
        <v/>
      </c>
      <c r="F52" s="413">
        <f>IF(N221=0,"",N221)</f>
        <v/>
      </c>
      <c r="G52" s="916">
        <f>IF($F52&lt;&gt;"",$F52/Summary!$C$9,"")</f>
        <v/>
      </c>
      <c r="H52" s="503">
        <f>IF($F52&lt;&gt;"",$F52/Summary!$C$10,"")</f>
        <v/>
      </c>
      <c r="I52" s="373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</row>
    <row r="53">
      <c r="C53" s="5" t="n">
        <v>30</v>
      </c>
      <c r="D53" s="513">
        <f>IF(M222=0,"",M222)</f>
        <v/>
      </c>
      <c r="E53" s="514">
        <f>IFERROR(IF(N222=0,"",F53/$F$18),"")</f>
        <v/>
      </c>
      <c r="F53" s="413">
        <f>IF(N222=0,"",N222)</f>
        <v/>
      </c>
      <c r="G53" s="916">
        <f>IF($F53&lt;&gt;"",$F53/Summary!$C$9,"")</f>
        <v/>
      </c>
      <c r="H53" s="503">
        <f>IF($F53&lt;&gt;"",$F53/Summary!$C$10,"")</f>
        <v/>
      </c>
      <c r="I53" s="373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</row>
    <row r="54">
      <c r="C54" s="5" t="n">
        <v>31</v>
      </c>
      <c r="D54" s="513">
        <f>IF(M223=0,"",M223)</f>
        <v/>
      </c>
      <c r="E54" s="514">
        <f>IFERROR(IF(N223=0,"",F54/$F$18),"")</f>
        <v/>
      </c>
      <c r="F54" s="413">
        <f>IF(N223=0,"",N223)</f>
        <v/>
      </c>
      <c r="G54" s="916">
        <f>IF($F54&lt;&gt;"",$F54/Summary!$C$9,"")</f>
        <v/>
      </c>
      <c r="H54" s="503">
        <f>IF($F54&lt;&gt;"",$F54/Summary!$C$10,"")</f>
        <v/>
      </c>
      <c r="I54" s="373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</row>
    <row r="55">
      <c r="C55" s="5" t="n">
        <v>32</v>
      </c>
      <c r="D55" s="513">
        <f>IF(M224=0,"",M224)</f>
        <v/>
      </c>
      <c r="E55" s="514">
        <f>IFERROR(IF(N224=0,"",F55/$F$18),"")</f>
        <v/>
      </c>
      <c r="F55" s="413">
        <f>IF(N224=0,"",N224)</f>
        <v/>
      </c>
      <c r="G55" s="916">
        <f>IF($F55&lt;&gt;"",$F55/Summary!$C$9,"")</f>
        <v/>
      </c>
      <c r="H55" s="503">
        <f>IF($F55&lt;&gt;"",$F55/Summary!$C$10,"")</f>
        <v/>
      </c>
      <c r="I55" s="373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</row>
    <row r="56">
      <c r="C56" s="5" t="n">
        <v>33</v>
      </c>
      <c r="D56" s="513">
        <f>IF(M225=0,"",M225)</f>
        <v/>
      </c>
      <c r="E56" s="514">
        <f>IFERROR(IF(N225=0,"",F56/$F$18),"")</f>
        <v/>
      </c>
      <c r="F56" s="413">
        <f>IF(N225=0,"",N225)</f>
        <v/>
      </c>
      <c r="G56" s="916">
        <f>IF($F56&lt;&gt;"",$F56/Summary!$C$9,"")</f>
        <v/>
      </c>
      <c r="H56" s="503">
        <f>IF($F56&lt;&gt;"",$F56/Summary!$C$10,"")</f>
        <v/>
      </c>
      <c r="I56" s="373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</row>
    <row r="57">
      <c r="C57" s="5" t="n">
        <v>34</v>
      </c>
      <c r="D57" s="513">
        <f>IF(M226=0,"",M226)</f>
        <v/>
      </c>
      <c r="E57" s="514">
        <f>IFERROR(IF(N226=0,"",F57/$F$18),"")</f>
        <v/>
      </c>
      <c r="F57" s="413">
        <f>IF(N226=0,"",N226)</f>
        <v/>
      </c>
      <c r="G57" s="916">
        <f>IF($F57&lt;&gt;"",$F57/Summary!$C$9,"")</f>
        <v/>
      </c>
      <c r="H57" s="503">
        <f>IF($F57&lt;&gt;"",$F57/Summary!$C$10,"")</f>
        <v/>
      </c>
      <c r="I57" s="373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</row>
    <row r="58">
      <c r="C58" s="5" t="n">
        <v>35</v>
      </c>
      <c r="D58" s="513">
        <f>IF(M227=0,"",M227)</f>
        <v/>
      </c>
      <c r="E58" s="514">
        <f>IFERROR(IF(N227=0,"",F58/$F$18),"")</f>
        <v/>
      </c>
      <c r="F58" s="413">
        <f>IF(N227=0,"",N227)</f>
        <v/>
      </c>
      <c r="G58" s="916">
        <f>IF($F58&lt;&gt;"",$F58/Summary!$C$9,"")</f>
        <v/>
      </c>
      <c r="H58" s="503">
        <f>IF($F58&lt;&gt;"",$F58/Summary!$C$10,"")</f>
        <v/>
      </c>
      <c r="I58" s="373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</row>
    <row r="59">
      <c r="C59" s="5" t="n">
        <v>36</v>
      </c>
      <c r="D59" s="513">
        <f>IF(M228=0,"",M228)</f>
        <v/>
      </c>
      <c r="E59" s="514">
        <f>IFERROR(IF(N228=0,"",F59/$F$18),"")</f>
        <v/>
      </c>
      <c r="F59" s="413">
        <f>IF(N228=0,"",N228)</f>
        <v/>
      </c>
      <c r="G59" s="916">
        <f>IF($F59&lt;&gt;"",$F59/Summary!$C$9,"")</f>
        <v/>
      </c>
      <c r="H59" s="503">
        <f>IF($F59&lt;&gt;"",$F59/Summary!$C$10,"")</f>
        <v/>
      </c>
      <c r="I59" s="373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</row>
    <row r="60">
      <c r="C60" s="5" t="n">
        <v>37</v>
      </c>
      <c r="D60" s="513">
        <f>IF(M229=0,"",M229)</f>
        <v/>
      </c>
      <c r="E60" s="514">
        <f>IFERROR(IF(N229=0,"",F60/$F$18),"")</f>
        <v/>
      </c>
      <c r="F60" s="413">
        <f>IF(N229=0,"",N229)</f>
        <v/>
      </c>
      <c r="G60" s="916">
        <f>IF($F60&lt;&gt;"",$F60/Summary!$C$9,"")</f>
        <v/>
      </c>
      <c r="H60" s="503">
        <f>IF($F60&lt;&gt;"",$F60/Summary!$C$10,"")</f>
        <v/>
      </c>
      <c r="I60" s="373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</row>
    <row r="61">
      <c r="C61" s="5" t="n">
        <v>38</v>
      </c>
      <c r="D61" s="513">
        <f>IF(M230=0,"",M230)</f>
        <v/>
      </c>
      <c r="E61" s="514">
        <f>IFERROR(IF(N230=0,"",F61/$F$18),"")</f>
        <v/>
      </c>
      <c r="F61" s="413">
        <f>IF(N230=0,"",N230)</f>
        <v/>
      </c>
      <c r="G61" s="916">
        <f>IF($F61&lt;&gt;"",$F61/Summary!$C$9,"")</f>
        <v/>
      </c>
      <c r="H61" s="503">
        <f>IF($F61&lt;&gt;"",$F61/Summary!$C$10,"")</f>
        <v/>
      </c>
      <c r="I61" s="373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</row>
    <row r="62">
      <c r="C62" s="5" t="n">
        <v>39</v>
      </c>
      <c r="D62" s="513">
        <f>IF(M231=0,"",M231)</f>
        <v/>
      </c>
      <c r="E62" s="514">
        <f>IFERROR(IF(N231=0,"",F62/$F$18),"")</f>
        <v/>
      </c>
      <c r="F62" s="413">
        <f>IF(N231=0,"",N231)</f>
        <v/>
      </c>
      <c r="G62" s="916">
        <f>IF($F62&lt;&gt;"",$F62/Summary!$C$9,"")</f>
        <v/>
      </c>
      <c r="H62" s="503">
        <f>IF($F62&lt;&gt;"",$F62/Summary!$C$10,"")</f>
        <v/>
      </c>
      <c r="I62" s="373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</row>
    <row r="63">
      <c r="C63" s="5" t="n">
        <v>40</v>
      </c>
      <c r="D63" s="513">
        <f>IF(M232=0,"",M232)</f>
        <v/>
      </c>
      <c r="E63" s="514">
        <f>IFERROR(IF(N232=0,"",F63/$F$18),"")</f>
        <v/>
      </c>
      <c r="F63" s="413">
        <f>IF(N232=0,"",N232)</f>
        <v/>
      </c>
      <c r="G63" s="916">
        <f>IF($F63&lt;&gt;"",$F63/Summary!$C$9,"")</f>
        <v/>
      </c>
      <c r="H63" s="503">
        <f>IF($F63&lt;&gt;"",$F63/Summary!$C$10,"")</f>
        <v/>
      </c>
      <c r="I63" s="373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</row>
    <row r="64">
      <c r="C64" s="5" t="n">
        <v>41</v>
      </c>
      <c r="D64" s="513">
        <f>IF(M233=0,"",M233)</f>
        <v/>
      </c>
      <c r="E64" s="514">
        <f>IFERROR(IF(N233=0,"",F64/$F$18),"")</f>
        <v/>
      </c>
      <c r="F64" s="413">
        <f>IF(N233=0,"",N233)</f>
        <v/>
      </c>
      <c r="G64" s="916">
        <f>IF($F64&lt;&gt;"",$F64/Summary!$C$9,"")</f>
        <v/>
      </c>
      <c r="H64" s="503">
        <f>IF($F64&lt;&gt;"",$F64/Summary!$C$10,"")</f>
        <v/>
      </c>
      <c r="I64" s="373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</row>
    <row r="65">
      <c r="C65" s="5" t="n">
        <v>42</v>
      </c>
      <c r="D65" s="513">
        <f>IF(M234=0,"",M234)</f>
        <v/>
      </c>
      <c r="E65" s="514">
        <f>IFERROR(IF(N234=0,"",F65/$F$18),"")</f>
        <v/>
      </c>
      <c r="F65" s="413">
        <f>IF(N234=0,"",N234)</f>
        <v/>
      </c>
      <c r="G65" s="916">
        <f>IF($F65&lt;&gt;"",$F65/Summary!$C$9,"")</f>
        <v/>
      </c>
      <c r="H65" s="503">
        <f>IF($F65&lt;&gt;"",$F65/Summary!$C$10,"")</f>
        <v/>
      </c>
      <c r="I65" s="373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</row>
    <row r="66">
      <c r="C66" s="5" t="n">
        <v>43</v>
      </c>
      <c r="D66" s="513">
        <f>IF(M235=0,"",M235)</f>
        <v/>
      </c>
      <c r="E66" s="514">
        <f>IFERROR(IF(N235=0,"",F66/$F$18),"")</f>
        <v/>
      </c>
      <c r="F66" s="413">
        <f>IF(N235=0,"",N235)</f>
        <v/>
      </c>
      <c r="G66" s="916">
        <f>IF($F66&lt;&gt;"",$F66/Summary!$C$9,"")</f>
        <v/>
      </c>
      <c r="H66" s="503">
        <f>IF($F66&lt;&gt;"",$F66/Summary!$C$10,"")</f>
        <v/>
      </c>
      <c r="I66" s="373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</row>
    <row r="67">
      <c r="C67" s="5" t="n">
        <v>44</v>
      </c>
      <c r="D67" s="513">
        <f>IF(M236=0,"",M236)</f>
        <v/>
      </c>
      <c r="E67" s="514">
        <f>IFERROR(IF(N236=0,"",F67/$F$18),"")</f>
        <v/>
      </c>
      <c r="F67" s="413">
        <f>IF(N236=0,"",N236)</f>
        <v/>
      </c>
      <c r="G67" s="916">
        <f>IF($F67&lt;&gt;"",$F67/Summary!$C$9,"")</f>
        <v/>
      </c>
      <c r="H67" s="503">
        <f>IF($F67&lt;&gt;"",$F67/Summary!$C$10,"")</f>
        <v/>
      </c>
      <c r="I67" s="373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</row>
    <row r="68">
      <c r="C68" s="5" t="n">
        <v>45</v>
      </c>
      <c r="D68" s="513">
        <f>IF(M237=0,"",M237)</f>
        <v/>
      </c>
      <c r="E68" s="514">
        <f>IFERROR(IF(N237=0,"",F68/$F$18),"")</f>
        <v/>
      </c>
      <c r="F68" s="413">
        <f>IF(N237=0,"",N237)</f>
        <v/>
      </c>
      <c r="G68" s="916">
        <f>IF($F68&lt;&gt;"",$F68/Summary!$C$9,"")</f>
        <v/>
      </c>
      <c r="H68" s="503">
        <f>IF($F68&lt;&gt;"",$F68/Summary!$C$10,"")</f>
        <v/>
      </c>
      <c r="I68" s="373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</row>
    <row r="69">
      <c r="C69" s="5" t="n">
        <v>46</v>
      </c>
      <c r="D69" s="513">
        <f>IF(M238=0,"",M238)</f>
        <v/>
      </c>
      <c r="E69" s="514">
        <f>IFERROR(IF(N238=0,"",F69/$F$18),"")</f>
        <v/>
      </c>
      <c r="F69" s="413">
        <f>IF(N238=0,"",N238)</f>
        <v/>
      </c>
      <c r="G69" s="916">
        <f>IF($F69&lt;&gt;"",$F69/Summary!$C$9,"")</f>
        <v/>
      </c>
      <c r="H69" s="503">
        <f>IF($F69&lt;&gt;"",$F69/Summary!$C$10,"")</f>
        <v/>
      </c>
      <c r="I69" s="373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</row>
    <row r="70">
      <c r="C70" s="5" t="n">
        <v>47</v>
      </c>
      <c r="D70" s="513">
        <f>IF(M239=0,"",M239)</f>
        <v/>
      </c>
      <c r="E70" s="514">
        <f>IFERROR(IF(N239=0,"",F70/$F$18),"")</f>
        <v/>
      </c>
      <c r="F70" s="413">
        <f>IF(N239=0,"",N239)</f>
        <v/>
      </c>
      <c r="G70" s="916">
        <f>IF($F70&lt;&gt;"",$F70/Summary!$C$9,"")</f>
        <v/>
      </c>
      <c r="H70" s="503">
        <f>IF($F70&lt;&gt;"",$F70/Summary!$C$10,"")</f>
        <v/>
      </c>
      <c r="I70" s="373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</row>
    <row r="71">
      <c r="C71" s="5" t="n">
        <v>48</v>
      </c>
      <c r="D71" s="513">
        <f>IF(M240=0,"",M240)</f>
        <v/>
      </c>
      <c r="E71" s="514">
        <f>IFERROR(IF(N240=0,"",F71/$F$18),"")</f>
        <v/>
      </c>
      <c r="F71" s="413">
        <f>IF(N240=0,"",N240)</f>
        <v/>
      </c>
      <c r="G71" s="916">
        <f>IF($F71&lt;&gt;"",$F71/Summary!$C$9,"")</f>
        <v/>
      </c>
      <c r="H71" s="503">
        <f>IF($F71&lt;&gt;"",$F71/Summary!$C$10,"")</f>
        <v/>
      </c>
      <c r="I71" s="373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</row>
    <row r="72">
      <c r="C72" s="5" t="n">
        <v>49</v>
      </c>
      <c r="D72" s="513">
        <f>IF(M241=0,"",M241)</f>
        <v/>
      </c>
      <c r="E72" s="514">
        <f>IFERROR(IF(N241=0,"",F72/$F$18),"")</f>
        <v/>
      </c>
      <c r="F72" s="413">
        <f>IF(N241=0,"",N241)</f>
        <v/>
      </c>
      <c r="G72" s="916">
        <f>IF($F72&lt;&gt;"",$F72/Summary!$C$9,"")</f>
        <v/>
      </c>
      <c r="H72" s="503">
        <f>IF($F72&lt;&gt;"",$F72/Summary!$C$10,"")</f>
        <v/>
      </c>
      <c r="I72" s="373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</row>
    <row r="73">
      <c r="C73" s="5" t="n">
        <v>50</v>
      </c>
      <c r="D73" s="513">
        <f>IF(M242=0,"",M242)</f>
        <v/>
      </c>
      <c r="E73" s="514">
        <f>IFERROR(IF(N242=0,"",F73/$F$18),"")</f>
        <v/>
      </c>
      <c r="F73" s="413">
        <f>IF(N242=0,"",N242)</f>
        <v/>
      </c>
      <c r="G73" s="916">
        <f>IF($F73&lt;&gt;"",$F73/Summary!$C$9,"")</f>
        <v/>
      </c>
      <c r="H73" s="503">
        <f>IF($F73&lt;&gt;"",$F73/Summary!$C$10,"")</f>
        <v/>
      </c>
      <c r="I73" s="373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</row>
    <row r="74">
      <c r="C74" s="5" t="n">
        <v>51</v>
      </c>
      <c r="D74" s="513">
        <f>IF(M243=0,"",M243)</f>
        <v/>
      </c>
      <c r="E74" s="514">
        <f>IFERROR(IF(N243=0,"",F74/$F$18),"")</f>
        <v/>
      </c>
      <c r="F74" s="413">
        <f>IF(N243=0,"",N243)</f>
        <v/>
      </c>
      <c r="G74" s="916">
        <f>IF($F74&lt;&gt;"",$F74/Summary!$C$9,"")</f>
        <v/>
      </c>
      <c r="H74" s="503">
        <f>IF($F74&lt;&gt;"",$F74/Summary!$C$10,"")</f>
        <v/>
      </c>
      <c r="I74" s="373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</row>
    <row r="75">
      <c r="C75" s="5" t="n">
        <v>52</v>
      </c>
      <c r="D75" s="513">
        <f>IF(M244=0,"",M244)</f>
        <v/>
      </c>
      <c r="E75" s="514">
        <f>IFERROR(IF(N244=0,"",F75/$F$18),"")</f>
        <v/>
      </c>
      <c r="F75" s="413">
        <f>IF(N244=0,"",N244)</f>
        <v/>
      </c>
      <c r="G75" s="916">
        <f>IF($F75&lt;&gt;"",$F75/Summary!$C$9,"")</f>
        <v/>
      </c>
      <c r="H75" s="503">
        <f>IF($F75&lt;&gt;"",$F75/Summary!$C$10,"")</f>
        <v/>
      </c>
      <c r="I75" s="373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</row>
    <row r="76">
      <c r="C76" s="5" t="n">
        <v>53</v>
      </c>
      <c r="D76" s="513">
        <f>IF(M245=0,"",M245)</f>
        <v/>
      </c>
      <c r="E76" s="514">
        <f>IFERROR(IF(N245=0,"",F76/$F$18),"")</f>
        <v/>
      </c>
      <c r="F76" s="413">
        <f>IF(N245=0,"",N245)</f>
        <v/>
      </c>
      <c r="G76" s="916">
        <f>IF($F76&lt;&gt;"",$F76/Summary!$C$9,"")</f>
        <v/>
      </c>
      <c r="H76" s="503">
        <f>IF($F76&lt;&gt;"",$F76/Summary!$C$10,"")</f>
        <v/>
      </c>
      <c r="I76" s="373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</row>
    <row r="77">
      <c r="C77" s="5" t="n">
        <v>54</v>
      </c>
      <c r="D77" s="513">
        <f>IF(M246=0,"",M246)</f>
        <v/>
      </c>
      <c r="E77" s="514">
        <f>IFERROR(IF(N246=0,"",F77/$F$18),"")</f>
        <v/>
      </c>
      <c r="F77" s="413">
        <f>IF(N246=0,"",N246)</f>
        <v/>
      </c>
      <c r="G77" s="916">
        <f>IF($F77&lt;&gt;"",$F77/Summary!$C$9,"")</f>
        <v/>
      </c>
      <c r="H77" s="503">
        <f>IF($F77&lt;&gt;"",$F77/Summary!$C$10,"")</f>
        <v/>
      </c>
      <c r="I77" s="373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</row>
    <row r="78">
      <c r="C78" s="5" t="n">
        <v>55</v>
      </c>
      <c r="D78" s="513">
        <f>IF(M247=0,"",M247)</f>
        <v/>
      </c>
      <c r="E78" s="514">
        <f>IFERROR(IF(N247=0,"",F78/$F$18),"")</f>
        <v/>
      </c>
      <c r="F78" s="413">
        <f>IF(N247=0,"",N247)</f>
        <v/>
      </c>
      <c r="G78" s="916">
        <f>IF($F78&lt;&gt;"",$F78/Summary!$C$9,"")</f>
        <v/>
      </c>
      <c r="H78" s="503">
        <f>IF($F78&lt;&gt;"",$F78/Summary!$C$10,"")</f>
        <v/>
      </c>
      <c r="I78" s="373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</row>
    <row r="79">
      <c r="C79" s="5" t="n">
        <v>56</v>
      </c>
      <c r="D79" s="513">
        <f>IF(M248=0,"",M248)</f>
        <v/>
      </c>
      <c r="E79" s="514">
        <f>IFERROR(IF(N248=0,"",F79/$F$18),"")</f>
        <v/>
      </c>
      <c r="F79" s="413">
        <f>IF(N248=0,"",N248)</f>
        <v/>
      </c>
      <c r="G79" s="916">
        <f>IF($F79&lt;&gt;"",$F79/Summary!$C$9,"")</f>
        <v/>
      </c>
      <c r="H79" s="503">
        <f>IF($F79&lt;&gt;"",$F79/Summary!$C$10,"")</f>
        <v/>
      </c>
      <c r="I79" s="373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</row>
    <row r="80">
      <c r="C80" s="5" t="n">
        <v>57</v>
      </c>
      <c r="D80" s="513">
        <f>IF(M249=0,"",M249)</f>
        <v/>
      </c>
      <c r="E80" s="514">
        <f>IFERROR(IF(N249=0,"",F80/$F$18),"")</f>
        <v/>
      </c>
      <c r="F80" s="413">
        <f>IF(N249=0,"",N249)</f>
        <v/>
      </c>
      <c r="G80" s="916">
        <f>IF($F80&lt;&gt;"",$F80/Summary!$C$9,"")</f>
        <v/>
      </c>
      <c r="H80" s="503">
        <f>IF($F80&lt;&gt;"",$F80/Summary!$C$10,"")</f>
        <v/>
      </c>
      <c r="I80" s="373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</row>
    <row r="81">
      <c r="C81" s="5" t="n">
        <v>58</v>
      </c>
      <c r="D81" s="513">
        <f>IF(M250=0,"",M250)</f>
        <v/>
      </c>
      <c r="E81" s="514">
        <f>IFERROR(IF(N250=0,"",F81/$F$18),"")</f>
        <v/>
      </c>
      <c r="F81" s="413">
        <f>IF(N250=0,"",N250)</f>
        <v/>
      </c>
      <c r="G81" s="916">
        <f>IF($F81&lt;&gt;"",$F81/Summary!$C$9,"")</f>
        <v/>
      </c>
      <c r="H81" s="503">
        <f>IF($F81&lt;&gt;"",$F81/Summary!$C$10,"")</f>
        <v/>
      </c>
      <c r="I81" s="373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</row>
    <row r="82">
      <c r="C82" s="5" t="n">
        <v>59</v>
      </c>
      <c r="D82" s="513">
        <f>IF(M251=0,"",M251)</f>
        <v/>
      </c>
      <c r="E82" s="514">
        <f>IFERROR(IF(N251=0,"",F82/$F$18),"")</f>
        <v/>
      </c>
      <c r="F82" s="413">
        <f>IF(N251=0,"",N251)</f>
        <v/>
      </c>
      <c r="G82" s="916">
        <f>IF($F82&lt;&gt;"",$F82/Summary!$C$9,"")</f>
        <v/>
      </c>
      <c r="H82" s="503">
        <f>IF($F82&lt;&gt;"",$F82/Summary!$C$10,"")</f>
        <v/>
      </c>
      <c r="I82" s="373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</row>
    <row r="83">
      <c r="C83" s="5" t="n">
        <v>60</v>
      </c>
      <c r="D83" s="513">
        <f>IF(M252=0,"",M252)</f>
        <v/>
      </c>
      <c r="E83" s="514">
        <f>IFERROR(IF(N252=0,"",F83/$F$18),"")</f>
        <v/>
      </c>
      <c r="F83" s="413">
        <f>IF(N252=0,"",N252)</f>
        <v/>
      </c>
      <c r="G83" s="916">
        <f>IF($F83&lt;&gt;"",$F83/Summary!$C$9,"")</f>
        <v/>
      </c>
      <c r="H83" s="503">
        <f>IF($F83&lt;&gt;"",$F83/Summary!$C$10,"")</f>
        <v/>
      </c>
      <c r="I83" s="373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</row>
    <row r="84">
      <c r="C84" s="5" t="n">
        <v>61</v>
      </c>
      <c r="D84" s="513">
        <f>IF(M253=0,"",M253)</f>
        <v/>
      </c>
      <c r="E84" s="514">
        <f>IFERROR(IF(N253=0,"",F84/$F$18),"")</f>
        <v/>
      </c>
      <c r="F84" s="413">
        <f>IF(N253=0,"",N253)</f>
        <v/>
      </c>
      <c r="G84" s="916">
        <f>IF($F84&lt;&gt;"",$F84/Summary!$C$9,"")</f>
        <v/>
      </c>
      <c r="H84" s="503">
        <f>IF($F84&lt;&gt;"",$F84/Summary!$C$10,"")</f>
        <v/>
      </c>
      <c r="I84" s="373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</row>
    <row r="85">
      <c r="C85" s="5" t="n">
        <v>62</v>
      </c>
      <c r="D85" s="513">
        <f>IF(M254=0,"",M254)</f>
        <v/>
      </c>
      <c r="E85" s="514">
        <f>IFERROR(IF(N254=0,"",F85/$F$18),"")</f>
        <v/>
      </c>
      <c r="F85" s="413">
        <f>IF(N254=0,"",N254)</f>
        <v/>
      </c>
      <c r="G85" s="916">
        <f>IF($F85&lt;&gt;"",$F85/Summary!$C$9,"")</f>
        <v/>
      </c>
      <c r="H85" s="503">
        <f>IF($F85&lt;&gt;"",$F85/Summary!$C$10,"")</f>
        <v/>
      </c>
      <c r="I85" s="373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</row>
    <row r="86">
      <c r="C86" s="5" t="n">
        <v>63</v>
      </c>
      <c r="D86" s="513">
        <f>IF(M255=0,"",M255)</f>
        <v/>
      </c>
      <c r="E86" s="514">
        <f>IFERROR(IF(N255=0,"",F86/$F$18),"")</f>
        <v/>
      </c>
      <c r="F86" s="413">
        <f>IF(N255=0,"",N255)</f>
        <v/>
      </c>
      <c r="G86" s="916">
        <f>IF($F86&lt;&gt;"",$F86/Summary!$C$9,"")</f>
        <v/>
      </c>
      <c r="H86" s="503">
        <f>IF($F86&lt;&gt;"",$F86/Summary!$C$10,"")</f>
        <v/>
      </c>
      <c r="I86" s="373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</row>
    <row r="87">
      <c r="C87" s="5" t="n">
        <v>64</v>
      </c>
      <c r="D87" s="513">
        <f>IF(M256=0,"",M256)</f>
        <v/>
      </c>
      <c r="E87" s="514">
        <f>IFERROR(IF(N256=0,"",F87/$F$18),"")</f>
        <v/>
      </c>
      <c r="F87" s="413">
        <f>IF(N256=0,"",N256)</f>
        <v/>
      </c>
      <c r="G87" s="916">
        <f>IF($F87&lt;&gt;"",$F87/Summary!$C$9,"")</f>
        <v/>
      </c>
      <c r="H87" s="503">
        <f>IF($F87&lt;&gt;"",$F87/Summary!$C$10,"")</f>
        <v/>
      </c>
      <c r="I87" s="373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</row>
    <row r="88">
      <c r="C88" s="5" t="n">
        <v>65</v>
      </c>
      <c r="D88" s="513">
        <f>IF(M257=0,"",M257)</f>
        <v/>
      </c>
      <c r="E88" s="514">
        <f>IFERROR(IF(N257=0,"",F88/$F$18),"")</f>
        <v/>
      </c>
      <c r="F88" s="413">
        <f>IF(N257=0,"",N257)</f>
        <v/>
      </c>
      <c r="G88" s="916">
        <f>IF($F88&lt;&gt;"",$F88/Summary!$C$9,"")</f>
        <v/>
      </c>
      <c r="H88" s="503">
        <f>IF($F88&lt;&gt;"",$F88/Summary!$C$10,"")</f>
        <v/>
      </c>
      <c r="I88" s="373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</row>
    <row r="89">
      <c r="C89" s="5" t="n">
        <v>66</v>
      </c>
      <c r="D89" s="513">
        <f>IF(M258=0,"",M258)</f>
        <v/>
      </c>
      <c r="E89" s="514">
        <f>IFERROR(IF(N258=0,"",F89/$F$18),"")</f>
        <v/>
      </c>
      <c r="F89" s="413">
        <f>IF(N258=0,"",N258)</f>
        <v/>
      </c>
      <c r="G89" s="916">
        <f>IF($F89&lt;&gt;"",$F89/Summary!$C$9,"")</f>
        <v/>
      </c>
      <c r="H89" s="503">
        <f>IF($F89&lt;&gt;"",$F89/Summary!$C$10,"")</f>
        <v/>
      </c>
      <c r="I89" s="373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</row>
    <row r="90">
      <c r="C90" s="5" t="n">
        <v>67</v>
      </c>
      <c r="D90" s="513">
        <f>IF(M259=0,"",M259)</f>
        <v/>
      </c>
      <c r="E90" s="514">
        <f>IFERROR(IF(N259=0,"",F90/$F$18),"")</f>
        <v/>
      </c>
      <c r="F90" s="413">
        <f>IF(N259=0,"",N259)</f>
        <v/>
      </c>
      <c r="G90" s="916">
        <f>IF($F90&lt;&gt;"",$F90/Summary!$C$9,"")</f>
        <v/>
      </c>
      <c r="H90" s="503">
        <f>IF($F90&lt;&gt;"",$F90/Summary!$C$10,"")</f>
        <v/>
      </c>
      <c r="I90" s="373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</row>
    <row r="91">
      <c r="C91" s="5" t="n">
        <v>68</v>
      </c>
      <c r="D91" s="513">
        <f>IF(M260=0,"",M260)</f>
        <v/>
      </c>
      <c r="E91" s="514">
        <f>IFERROR(IF(N260=0,"",F91/$F$18),"")</f>
        <v/>
      </c>
      <c r="F91" s="413">
        <f>IF(N260=0,"",N260)</f>
        <v/>
      </c>
      <c r="G91" s="916">
        <f>IF($F91&lt;&gt;"",$F91/Summary!$C$9,"")</f>
        <v/>
      </c>
      <c r="H91" s="503">
        <f>IF($F91&lt;&gt;"",$F91/Summary!$C$10,"")</f>
        <v/>
      </c>
      <c r="I91" s="373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</row>
    <row r="92">
      <c r="C92" s="5" t="n">
        <v>69</v>
      </c>
      <c r="D92" s="513">
        <f>IF(M261=0,"",M261)</f>
        <v/>
      </c>
      <c r="E92" s="514">
        <f>IFERROR(IF(N261=0,"",F92/$F$18),"")</f>
        <v/>
      </c>
      <c r="F92" s="413">
        <f>IF(N261=0,"",N261)</f>
        <v/>
      </c>
      <c r="G92" s="916">
        <f>IF($F92&lt;&gt;"",$F92/Summary!$C$9,"")</f>
        <v/>
      </c>
      <c r="H92" s="503">
        <f>IF($F92&lt;&gt;"",$F92/Summary!$C$10,"")</f>
        <v/>
      </c>
      <c r="I92" s="373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</row>
    <row r="93">
      <c r="C93" s="5" t="n">
        <v>70</v>
      </c>
      <c r="D93" s="513">
        <f>IF(M262=0,"",M262)</f>
        <v/>
      </c>
      <c r="E93" s="514">
        <f>IFERROR(IF(N262=0,"",F93/$F$18),"")</f>
        <v/>
      </c>
      <c r="F93" s="413">
        <f>IF(N262=0,"",N262)</f>
        <v/>
      </c>
      <c r="G93" s="916">
        <f>IF($F93&lt;&gt;"",$F93/Summary!$C$9,"")</f>
        <v/>
      </c>
      <c r="H93" s="503">
        <f>IF($F93&lt;&gt;"",$F93/Summary!$C$10,"")</f>
        <v/>
      </c>
      <c r="I93" s="373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</row>
    <row r="94">
      <c r="C94" s="5" t="n">
        <v>71</v>
      </c>
      <c r="D94" s="513">
        <f>IF(M263=0,"",M263)</f>
        <v/>
      </c>
      <c r="E94" s="514">
        <f>IFERROR(IF(N263=0,"",F94/$F$18),"")</f>
        <v/>
      </c>
      <c r="F94" s="413">
        <f>IF(N263=0,"",N263)</f>
        <v/>
      </c>
      <c r="G94" s="916">
        <f>IF($F94&lt;&gt;"",$F94/Summary!$C$9,"")</f>
        <v/>
      </c>
      <c r="H94" s="503">
        <f>IF($F94&lt;&gt;"",$F94/Summary!$C$10,"")</f>
        <v/>
      </c>
      <c r="I94" s="373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</row>
    <row r="95">
      <c r="C95" s="5" t="n">
        <v>72</v>
      </c>
      <c r="D95" s="513">
        <f>IF(M264=0,"",M264)</f>
        <v/>
      </c>
      <c r="E95" s="514">
        <f>IFERROR(IF(N264=0,"",F95/$F$18),"")</f>
        <v/>
      </c>
      <c r="F95" s="413">
        <f>IF(N264=0,"",N264)</f>
        <v/>
      </c>
      <c r="G95" s="916">
        <f>IF($F95&lt;&gt;"",$F95/Summary!$C$9,"")</f>
        <v/>
      </c>
      <c r="H95" s="503">
        <f>IF($F95&lt;&gt;"",$F95/Summary!$C$10,"")</f>
        <v/>
      </c>
      <c r="I95" s="373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</row>
    <row r="96">
      <c r="C96" s="5" t="n">
        <v>73</v>
      </c>
      <c r="D96" s="513">
        <f>IF(M265=0,"",M265)</f>
        <v/>
      </c>
      <c r="E96" s="514">
        <f>IFERROR(IF(N265=0,"",F96/$F$18),"")</f>
        <v/>
      </c>
      <c r="F96" s="413">
        <f>IF(N265=0,"",N265)</f>
        <v/>
      </c>
      <c r="G96" s="916">
        <f>IF($F96&lt;&gt;"",$F96/Summary!$C$9,"")</f>
        <v/>
      </c>
      <c r="H96" s="503">
        <f>IF($F96&lt;&gt;"",$F96/Summary!$C$10,"")</f>
        <v/>
      </c>
      <c r="I96" s="373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</row>
    <row r="97">
      <c r="C97" s="5" t="n">
        <v>74</v>
      </c>
      <c r="D97" s="513">
        <f>IF(M266=0,"",M266)</f>
        <v/>
      </c>
      <c r="E97" s="514">
        <f>IFERROR(IF(N266=0,"",F97/$F$18),"")</f>
        <v/>
      </c>
      <c r="F97" s="413">
        <f>IF(N266=0,"",N266)</f>
        <v/>
      </c>
      <c r="G97" s="916">
        <f>IF($F97&lt;&gt;"",$F97/Summary!$C$9,"")</f>
        <v/>
      </c>
      <c r="H97" s="503">
        <f>IF($F97&lt;&gt;"",$F97/Summary!$C$10,"")</f>
        <v/>
      </c>
      <c r="I97" s="373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</row>
    <row r="98">
      <c r="C98" s="5" t="n">
        <v>75</v>
      </c>
      <c r="D98" s="513">
        <f>IF(M267=0,"",M267)</f>
        <v/>
      </c>
      <c r="E98" s="514">
        <f>IFERROR(IF(N267=0,"",F98/$F$18),"")</f>
        <v/>
      </c>
      <c r="F98" s="413">
        <f>IF(N267=0,"",N267)</f>
        <v/>
      </c>
      <c r="G98" s="916">
        <f>IF($F98&lt;&gt;"",$F98/Summary!$C$9,"")</f>
        <v/>
      </c>
      <c r="H98" s="503">
        <f>IF($F98&lt;&gt;"",$F98/Summary!$C$10,"")</f>
        <v/>
      </c>
      <c r="I98" s="373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</row>
    <row r="99">
      <c r="C99" s="5" t="n">
        <v>76</v>
      </c>
      <c r="D99" s="513">
        <f>IF(M268=0,"",M268)</f>
        <v/>
      </c>
      <c r="E99" s="514">
        <f>IFERROR(IF(N268=0,"",F99/$F$18),"")</f>
        <v/>
      </c>
      <c r="F99" s="413">
        <f>IF(N268=0,"",N268)</f>
        <v/>
      </c>
      <c r="G99" s="916">
        <f>IF($F99&lt;&gt;"",$F99/Summary!$C$9,"")</f>
        <v/>
      </c>
      <c r="H99" s="503">
        <f>IF($F99&lt;&gt;"",$F99/Summary!$C$10,"")</f>
        <v/>
      </c>
      <c r="I99" s="373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</row>
    <row r="100">
      <c r="C100" s="5" t="n">
        <v>77</v>
      </c>
      <c r="D100" s="513">
        <f>IF(M269=0,"",M269)</f>
        <v/>
      </c>
      <c r="E100" s="514">
        <f>IFERROR(IF(N269=0,"",F100/$F$18),"")</f>
        <v/>
      </c>
      <c r="F100" s="413">
        <f>IF(N269=0,"",N269)</f>
        <v/>
      </c>
      <c r="G100" s="916">
        <f>IF($F100&lt;&gt;"",$F100/Summary!$C$9,"")</f>
        <v/>
      </c>
      <c r="H100" s="503">
        <f>IF($F100&lt;&gt;"",$F100/Summary!$C$10,"")</f>
        <v/>
      </c>
      <c r="I100" s="373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</row>
    <row r="101">
      <c r="C101" s="5" t="n">
        <v>78</v>
      </c>
      <c r="D101" s="513">
        <f>IF(M270=0,"",M270)</f>
        <v/>
      </c>
      <c r="E101" s="514">
        <f>IFERROR(IF(N270=0,"",F101/$F$18),"")</f>
        <v/>
      </c>
      <c r="F101" s="413">
        <f>IF(N270=0,"",N270)</f>
        <v/>
      </c>
      <c r="G101" s="916">
        <f>IF($F101&lt;&gt;"",$F101/Summary!$C$9,"")</f>
        <v/>
      </c>
      <c r="H101" s="503">
        <f>IF($F101&lt;&gt;"",$F101/Summary!$C$10,"")</f>
        <v/>
      </c>
      <c r="I101" s="373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</row>
    <row r="102">
      <c r="C102" s="5" t="n">
        <v>79</v>
      </c>
      <c r="D102" s="513">
        <f>IF(M271=0,"",M271)</f>
        <v/>
      </c>
      <c r="E102" s="514">
        <f>IFERROR(IF(N271=0,"",F102/$F$18),"")</f>
        <v/>
      </c>
      <c r="F102" s="413">
        <f>IF(N271=0,"",N271)</f>
        <v/>
      </c>
      <c r="G102" s="916">
        <f>IF($F102&lt;&gt;"",$F102/Summary!$C$9,"")</f>
        <v/>
      </c>
      <c r="H102" s="503">
        <f>IF($F102&lt;&gt;"",$F102/Summary!$C$10,"")</f>
        <v/>
      </c>
      <c r="I102" s="373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</row>
    <row r="103">
      <c r="C103" s="5" t="n">
        <v>80</v>
      </c>
      <c r="D103" s="513">
        <f>IF(M272=0,"",M272)</f>
        <v/>
      </c>
      <c r="E103" s="514">
        <f>IFERROR(IF(N272=0,"",F103/$F$18),"")</f>
        <v/>
      </c>
      <c r="F103" s="413">
        <f>IF(N272=0,"",N272)</f>
        <v/>
      </c>
      <c r="G103" s="916">
        <f>IF($F103&lt;&gt;"",$F103/Summary!$C$9,"")</f>
        <v/>
      </c>
      <c r="H103" s="503">
        <f>IF($F103&lt;&gt;"",$F103/Summary!$C$10,"")</f>
        <v/>
      </c>
      <c r="I103" s="373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</row>
    <row r="104">
      <c r="C104" s="5" t="n">
        <v>81</v>
      </c>
      <c r="D104" s="513">
        <f>IF(M273=0,"",M273)</f>
        <v/>
      </c>
      <c r="E104" s="514">
        <f>IFERROR(IF(N273=0,"",F104/$F$18),"")</f>
        <v/>
      </c>
      <c r="F104" s="413">
        <f>IF(N273=0,"",N273)</f>
        <v/>
      </c>
      <c r="G104" s="916">
        <f>IF($F104&lt;&gt;"",$F104/Summary!$C$9,"")</f>
        <v/>
      </c>
      <c r="H104" s="503">
        <f>IF($F104&lt;&gt;"",$F104/Summary!$C$10,"")</f>
        <v/>
      </c>
      <c r="I104" s="373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</row>
    <row r="105">
      <c r="C105" s="5" t="n">
        <v>82</v>
      </c>
      <c r="D105" s="513">
        <f>IF(M274=0,"",M274)</f>
        <v/>
      </c>
      <c r="E105" s="514">
        <f>IFERROR(IF(N274=0,"",F105/$F$18),"")</f>
        <v/>
      </c>
      <c r="F105" s="413">
        <f>IF(N274=0,"",N274)</f>
        <v/>
      </c>
      <c r="G105" s="916">
        <f>IF($F105&lt;&gt;"",$F105/Summary!$C$9,"")</f>
        <v/>
      </c>
      <c r="H105" s="503">
        <f>IF($F105&lt;&gt;"",$F105/Summary!$C$10,"")</f>
        <v/>
      </c>
      <c r="I105" s="373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</row>
    <row r="106">
      <c r="C106" s="5" t="n">
        <v>83</v>
      </c>
      <c r="D106" s="513">
        <f>IF(M275=0,"",M275)</f>
        <v/>
      </c>
      <c r="E106" s="514">
        <f>IFERROR(IF(N275=0,"",F106/$F$18),"")</f>
        <v/>
      </c>
      <c r="F106" s="413">
        <f>IF(N275=0,"",N275)</f>
        <v/>
      </c>
      <c r="G106" s="916">
        <f>IF($F106&lt;&gt;"",$F106/Summary!$C$9,"")</f>
        <v/>
      </c>
      <c r="H106" s="503">
        <f>IF($F106&lt;&gt;"",$F106/Summary!$C$10,"")</f>
        <v/>
      </c>
      <c r="I106" s="373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</row>
    <row r="107">
      <c r="C107" s="5" t="n">
        <v>84</v>
      </c>
      <c r="D107" s="513">
        <f>IF(M276=0,"",M276)</f>
        <v/>
      </c>
      <c r="E107" s="514">
        <f>IFERROR(IF(N276=0,"",F107/$F$18),"")</f>
        <v/>
      </c>
      <c r="F107" s="413">
        <f>IF(N276=0,"",N276)</f>
        <v/>
      </c>
      <c r="G107" s="916">
        <f>IF($F107&lt;&gt;"",$F107/Summary!$C$9,"")</f>
        <v/>
      </c>
      <c r="H107" s="503">
        <f>IF($F107&lt;&gt;"",$F107/Summary!$C$10,"")</f>
        <v/>
      </c>
      <c r="I107" s="373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</row>
    <row r="108">
      <c r="C108" s="5" t="n">
        <v>85</v>
      </c>
      <c r="D108" s="513">
        <f>IF(M277=0,"",M277)</f>
        <v/>
      </c>
      <c r="E108" s="514">
        <f>IFERROR(IF(N277=0,"",F108/$F$18),"")</f>
        <v/>
      </c>
      <c r="F108" s="413">
        <f>IF(N277=0,"",N277)</f>
        <v/>
      </c>
      <c r="G108" s="916">
        <f>IF($F108&lt;&gt;"",$F108/Summary!$C$9,"")</f>
        <v/>
      </c>
      <c r="H108" s="503">
        <f>IF($F108&lt;&gt;"",$F108/Summary!$C$10,"")</f>
        <v/>
      </c>
      <c r="I108" s="373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</row>
    <row r="109">
      <c r="C109" s="5" t="n">
        <v>86</v>
      </c>
      <c r="D109" s="513">
        <f>IF(M278=0,"",M278)</f>
        <v/>
      </c>
      <c r="E109" s="514">
        <f>IFERROR(IF(N278=0,"",F109/$F$18),"")</f>
        <v/>
      </c>
      <c r="F109" s="413">
        <f>IF(N278=0,"",N278)</f>
        <v/>
      </c>
      <c r="G109" s="916">
        <f>IF($F109&lt;&gt;"",$F109/Summary!$C$9,"")</f>
        <v/>
      </c>
      <c r="H109" s="503">
        <f>IF($F109&lt;&gt;"",$F109/Summary!$C$10,"")</f>
        <v/>
      </c>
      <c r="I109" s="373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</row>
    <row r="110">
      <c r="C110" s="5" t="n">
        <v>87</v>
      </c>
      <c r="D110" s="513">
        <f>IF(M279=0,"",M279)</f>
        <v/>
      </c>
      <c r="E110" s="514">
        <f>IFERROR(IF(N279=0,"",F110/$F$18),"")</f>
        <v/>
      </c>
      <c r="F110" s="413">
        <f>IF(N279=0,"",N279)</f>
        <v/>
      </c>
      <c r="G110" s="916">
        <f>IF($F110&lt;&gt;"",$F110/Summary!$C$9,"")</f>
        <v/>
      </c>
      <c r="H110" s="503">
        <f>IF($F110&lt;&gt;"",$F110/Summary!$C$10,"")</f>
        <v/>
      </c>
      <c r="I110" s="373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</row>
    <row r="111">
      <c r="C111" s="5" t="n">
        <v>88</v>
      </c>
      <c r="D111" s="513">
        <f>IF(M280=0,"",M280)</f>
        <v/>
      </c>
      <c r="E111" s="514">
        <f>IFERROR(IF(N280=0,"",F111/$F$18),"")</f>
        <v/>
      </c>
      <c r="F111" s="413">
        <f>IF(N280=0,"",N280)</f>
        <v/>
      </c>
      <c r="G111" s="916">
        <f>IF($F111&lt;&gt;"",$F111/Summary!$C$9,"")</f>
        <v/>
      </c>
      <c r="H111" s="503">
        <f>IF($F111&lt;&gt;"",$F111/Summary!$C$10,"")</f>
        <v/>
      </c>
      <c r="I111" s="373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</row>
    <row r="112">
      <c r="C112" s="5" t="n">
        <v>89</v>
      </c>
      <c r="D112" s="513">
        <f>IF(M281=0,"",M281)</f>
        <v/>
      </c>
      <c r="E112" s="514">
        <f>IFERROR(IF(N281=0,"",F112/$F$18),"")</f>
        <v/>
      </c>
      <c r="F112" s="413">
        <f>IF(N281=0,"",N281)</f>
        <v/>
      </c>
      <c r="G112" s="916">
        <f>IF($F112&lt;&gt;"",$F112/Summary!$C$9,"")</f>
        <v/>
      </c>
      <c r="H112" s="503">
        <f>IF($F112&lt;&gt;"",$F112/Summary!$C$10,"")</f>
        <v/>
      </c>
      <c r="I112" s="373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</row>
    <row r="113">
      <c r="C113" s="5" t="n">
        <v>90</v>
      </c>
      <c r="D113" s="513">
        <f>IF(M282=0,"",M282)</f>
        <v/>
      </c>
      <c r="E113" s="514">
        <f>IFERROR(IF(N282=0,"",F113/$F$18),"")</f>
        <v/>
      </c>
      <c r="F113" s="413">
        <f>IF(N282=0,"",N282)</f>
        <v/>
      </c>
      <c r="G113" s="916">
        <f>IF($F113&lt;&gt;"",$F113/Summary!$C$9,"")</f>
        <v/>
      </c>
      <c r="H113" s="503">
        <f>IF($F113&lt;&gt;"",$F113/Summary!$C$10,"")</f>
        <v/>
      </c>
      <c r="I113" s="373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</row>
    <row r="114">
      <c r="C114" s="5" t="n">
        <v>91</v>
      </c>
      <c r="D114" s="513">
        <f>IF(M283=0,"",M283)</f>
        <v/>
      </c>
      <c r="E114" s="514">
        <f>IFERROR(IF(N283=0,"",F114/$F$18),"")</f>
        <v/>
      </c>
      <c r="F114" s="413">
        <f>IF(N283=0,"",N283)</f>
        <v/>
      </c>
      <c r="G114" s="916">
        <f>IF($F114&lt;&gt;"",$F114/Summary!$C$9,"")</f>
        <v/>
      </c>
      <c r="H114" s="503">
        <f>IF($F114&lt;&gt;"",$F114/Summary!$C$10,"")</f>
        <v/>
      </c>
      <c r="I114" s="373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</row>
    <row r="115">
      <c r="C115" s="5" t="n">
        <v>92</v>
      </c>
      <c r="D115" s="513">
        <f>IF(M284=0,"",M284)</f>
        <v/>
      </c>
      <c r="E115" s="514">
        <f>IFERROR(IF(N284=0,"",F115/$F$18),"")</f>
        <v/>
      </c>
      <c r="F115" s="413">
        <f>IF(N284=0,"",N284)</f>
        <v/>
      </c>
      <c r="G115" s="916">
        <f>IF($F115&lt;&gt;"",$F115/Summary!$C$9,"")</f>
        <v/>
      </c>
      <c r="H115" s="503">
        <f>IF($F115&lt;&gt;"",$F115/Summary!$C$10,"")</f>
        <v/>
      </c>
      <c r="I115" s="373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</row>
    <row r="116">
      <c r="C116" s="5" t="n">
        <v>93</v>
      </c>
      <c r="D116" s="513">
        <f>IF(M285=0,"",M285)</f>
        <v/>
      </c>
      <c r="E116" s="514">
        <f>IFERROR(IF(N285=0,"",F116/$F$18),"")</f>
        <v/>
      </c>
      <c r="F116" s="413">
        <f>IF(N285=0,"",N285)</f>
        <v/>
      </c>
      <c r="G116" s="916">
        <f>IF($F116&lt;&gt;"",$F116/Summary!$C$9,"")</f>
        <v/>
      </c>
      <c r="H116" s="503">
        <f>IF($F116&lt;&gt;"",$F116/Summary!$C$10,"")</f>
        <v/>
      </c>
      <c r="I116" s="373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</row>
    <row r="117">
      <c r="C117" s="5" t="n">
        <v>94</v>
      </c>
      <c r="D117" s="513">
        <f>IF(M286=0,"",M286)</f>
        <v/>
      </c>
      <c r="E117" s="514">
        <f>IFERROR(IF(N286=0,"",F117/$F$18),"")</f>
        <v/>
      </c>
      <c r="F117" s="413">
        <f>IF(N286=0,"",N286)</f>
        <v/>
      </c>
      <c r="G117" s="916">
        <f>IF($F117&lt;&gt;"",$F117/Summary!$C$9,"")</f>
        <v/>
      </c>
      <c r="H117" s="503">
        <f>IF($F117&lt;&gt;"",$F117/Summary!$C$10,"")</f>
        <v/>
      </c>
      <c r="I117" s="373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</row>
    <row r="118">
      <c r="C118" s="5" t="n">
        <v>95</v>
      </c>
      <c r="D118" s="513">
        <f>IF(M287=0,"",M287)</f>
        <v/>
      </c>
      <c r="E118" s="514">
        <f>IFERROR(IF(N287=0,"",F118/$F$18),"")</f>
        <v/>
      </c>
      <c r="F118" s="413">
        <f>IF(N287=0,"",N287)</f>
        <v/>
      </c>
      <c r="G118" s="916">
        <f>IF($F118&lt;&gt;"",$F118/Summary!$C$9,"")</f>
        <v/>
      </c>
      <c r="H118" s="503">
        <f>IF($F118&lt;&gt;"",$F118/Summary!$C$10,"")</f>
        <v/>
      </c>
      <c r="I118" s="373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</row>
    <row r="119">
      <c r="C119" s="5" t="n">
        <v>96</v>
      </c>
      <c r="D119" s="513">
        <f>IF(M288=0,"",M288)</f>
        <v/>
      </c>
      <c r="E119" s="514">
        <f>IFERROR(IF(N288=0,"",F119/$F$18),"")</f>
        <v/>
      </c>
      <c r="F119" s="413">
        <f>IF(N288=0,"",N288)</f>
        <v/>
      </c>
      <c r="G119" s="916">
        <f>IF($F119&lt;&gt;"",$F119/Summary!$C$9,"")</f>
        <v/>
      </c>
      <c r="H119" s="503">
        <f>IF($F119&lt;&gt;"",$F119/Summary!$C$10,"")</f>
        <v/>
      </c>
      <c r="I119" s="373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</row>
    <row r="120">
      <c r="C120" s="5" t="n">
        <v>97</v>
      </c>
      <c r="D120" s="513">
        <f>IF(M289=0,"",M289)</f>
        <v/>
      </c>
      <c r="E120" s="514">
        <f>IFERROR(IF(N289=0,"",F120/$F$18),"")</f>
        <v/>
      </c>
      <c r="F120" s="413">
        <f>IF(N289=0,"",N289)</f>
        <v/>
      </c>
      <c r="G120" s="916">
        <f>IF($F120&lt;&gt;"",$F120/Summary!$C$9,"")</f>
        <v/>
      </c>
      <c r="H120" s="503">
        <f>IF($F120&lt;&gt;"",$F120/Summary!$C$10,"")</f>
        <v/>
      </c>
      <c r="I120" s="373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</row>
    <row r="121">
      <c r="C121" s="5" t="n">
        <v>98</v>
      </c>
      <c r="D121" s="513">
        <f>IF(M290=0,"",M290)</f>
        <v/>
      </c>
      <c r="E121" s="514">
        <f>IFERROR(IF(N290=0,"",F121/$F$18),"")</f>
        <v/>
      </c>
      <c r="F121" s="413">
        <f>IF(N290=0,"",N290)</f>
        <v/>
      </c>
      <c r="G121" s="916">
        <f>IF($F121&lt;&gt;"",$F121/Summary!$C$9,"")</f>
        <v/>
      </c>
      <c r="H121" s="503">
        <f>IF($F121&lt;&gt;"",$F121/Summary!$C$10,"")</f>
        <v/>
      </c>
      <c r="I121" s="373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</row>
    <row r="122">
      <c r="C122" s="5" t="n">
        <v>99</v>
      </c>
      <c r="D122" s="513">
        <f>IF(M291=0,"",M291)</f>
        <v/>
      </c>
      <c r="E122" s="514">
        <f>IFERROR(IF(N291=0,"",F122/$F$18),"")</f>
        <v/>
      </c>
      <c r="F122" s="413">
        <f>IF(N291=0,"",N291)</f>
        <v/>
      </c>
      <c r="G122" s="916">
        <f>IF($F122&lt;&gt;"",$F122/Summary!$C$9,"")</f>
        <v/>
      </c>
      <c r="H122" s="503">
        <f>IF($F122&lt;&gt;"",$F122/Summary!$C$10,"")</f>
        <v/>
      </c>
      <c r="I122" s="373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</row>
    <row r="123">
      <c r="C123" s="5" t="n">
        <v>100</v>
      </c>
      <c r="D123" s="513">
        <f>IF(M292=0,"",M292)</f>
        <v/>
      </c>
      <c r="E123" s="514">
        <f>IFERROR(IF(N292=0,"",F123/$F$18),"")</f>
        <v/>
      </c>
      <c r="F123" s="413">
        <f>IF(N292=0,"",N292)</f>
        <v/>
      </c>
      <c r="G123" s="916">
        <f>IF($F123&lt;&gt;"",$F123/Summary!$C$9,"")</f>
        <v/>
      </c>
      <c r="H123" s="503">
        <f>IF($F123&lt;&gt;"",$F123/Summary!$C$10,"")</f>
        <v/>
      </c>
      <c r="I123" s="373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</row>
    <row r="124">
      <c r="C124" s="5" t="n">
        <v>101</v>
      </c>
      <c r="D124" s="513">
        <f>IF(M293=0,"",M293)</f>
        <v/>
      </c>
      <c r="E124" s="514">
        <f>IFERROR(IF(N293=0,"",F124/$F$18),"")</f>
        <v/>
      </c>
      <c r="F124" s="413">
        <f>IF(N293=0,"",N293)</f>
        <v/>
      </c>
      <c r="G124" s="916">
        <f>IF($F124&lt;&gt;"",$F124/Summary!$C$9,"")</f>
        <v/>
      </c>
      <c r="H124" s="503">
        <f>IF($F124&lt;&gt;"",$F124/Summary!$C$10,"")</f>
        <v/>
      </c>
      <c r="I124" s="373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</row>
    <row r="125">
      <c r="C125" s="5" t="n">
        <v>102</v>
      </c>
      <c r="D125" s="513">
        <f>IF(M294=0,"",M294)</f>
        <v/>
      </c>
      <c r="E125" s="514">
        <f>IFERROR(IF(N294=0,"",F125/$F$18),"")</f>
        <v/>
      </c>
      <c r="F125" s="413">
        <f>IF(N294=0,"",N294)</f>
        <v/>
      </c>
      <c r="G125" s="916">
        <f>IF($F125&lt;&gt;"",$F125/Summary!$C$9,"")</f>
        <v/>
      </c>
      <c r="H125" s="503">
        <f>IF($F125&lt;&gt;"",$F125/Summary!$C$10,"")</f>
        <v/>
      </c>
      <c r="I125" s="373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</row>
    <row r="126">
      <c r="C126" s="5" t="n">
        <v>103</v>
      </c>
      <c r="D126" s="513">
        <f>IF(M295=0,"",M295)</f>
        <v/>
      </c>
      <c r="E126" s="514">
        <f>IFERROR(IF(N295=0,"",F126/$F$18),"")</f>
        <v/>
      </c>
      <c r="F126" s="413">
        <f>IF(N295=0,"",N295)</f>
        <v/>
      </c>
      <c r="G126" s="916">
        <f>IF($F126&lt;&gt;"",$F126/Summary!$C$9,"")</f>
        <v/>
      </c>
      <c r="H126" s="503">
        <f>IF($F126&lt;&gt;"",$F126/Summary!$C$10,"")</f>
        <v/>
      </c>
      <c r="I126" s="373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</row>
    <row r="127">
      <c r="C127" s="5" t="n">
        <v>104</v>
      </c>
      <c r="D127" s="513">
        <f>IF(M296=0,"",M296)</f>
        <v/>
      </c>
      <c r="E127" s="514">
        <f>IFERROR(IF(N296=0,"",F127/$F$18),"")</f>
        <v/>
      </c>
      <c r="F127" s="413">
        <f>IF(N296=0,"",N296)</f>
        <v/>
      </c>
      <c r="G127" s="916">
        <f>IF($F127&lt;&gt;"",$F127/Summary!$C$9,"")</f>
        <v/>
      </c>
      <c r="H127" s="503">
        <f>IF($F127&lt;&gt;"",$F127/Summary!$C$10,"")</f>
        <v/>
      </c>
      <c r="I127" s="373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</row>
    <row r="128">
      <c r="C128" s="5" t="n">
        <v>105</v>
      </c>
      <c r="D128" s="513">
        <f>IF(M297=0,"",M297)</f>
        <v/>
      </c>
      <c r="E128" s="514">
        <f>IFERROR(IF(N297=0,"",F128/$F$18),"")</f>
        <v/>
      </c>
      <c r="F128" s="413">
        <f>IF(N297=0,"",N297)</f>
        <v/>
      </c>
      <c r="G128" s="916">
        <f>IF($F128&lt;&gt;"",$F128/Summary!$C$9,"")</f>
        <v/>
      </c>
      <c r="H128" s="503">
        <f>IF($F128&lt;&gt;"",$F128/Summary!$C$10,"")</f>
        <v/>
      </c>
      <c r="I128" s="373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</row>
    <row r="129">
      <c r="C129" s="5" t="n">
        <v>106</v>
      </c>
      <c r="D129" s="513">
        <f>IF(M298=0,"",M298)</f>
        <v/>
      </c>
      <c r="E129" s="514">
        <f>IFERROR(IF(N298=0,"",F129/$F$18),"")</f>
        <v/>
      </c>
      <c r="F129" s="413">
        <f>IF(N298=0,"",N298)</f>
        <v/>
      </c>
      <c r="G129" s="916">
        <f>IF($F129&lt;&gt;"",$F129/Summary!$C$9,"")</f>
        <v/>
      </c>
      <c r="H129" s="503">
        <f>IF($F129&lt;&gt;"",$F129/Summary!$C$10,"")</f>
        <v/>
      </c>
      <c r="I129" s="373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</row>
    <row r="130">
      <c r="C130" s="5" t="n">
        <v>107</v>
      </c>
      <c r="D130" s="513">
        <f>IF(M299=0,"",M299)</f>
        <v/>
      </c>
      <c r="E130" s="514">
        <f>IFERROR(IF(N299=0,"",F130/$F$18),"")</f>
        <v/>
      </c>
      <c r="F130" s="413">
        <f>IF(N299=0,"",N299)</f>
        <v/>
      </c>
      <c r="G130" s="916">
        <f>IF($F130&lt;&gt;"",$F130/Summary!$C$9,"")</f>
        <v/>
      </c>
      <c r="H130" s="503">
        <f>IF($F130&lt;&gt;"",$F130/Summary!$C$10,"")</f>
        <v/>
      </c>
      <c r="I130" s="373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</row>
    <row r="131">
      <c r="C131" s="5" t="n">
        <v>108</v>
      </c>
      <c r="D131" s="513">
        <f>IF(M300=0,"",M300)</f>
        <v/>
      </c>
      <c r="E131" s="514">
        <f>IFERROR(IF(N300=0,"",F131/$F$18),"")</f>
        <v/>
      </c>
      <c r="F131" s="413">
        <f>IF(N300=0,"",N300)</f>
        <v/>
      </c>
      <c r="G131" s="916">
        <f>IF($F131&lt;&gt;"",$F131/Summary!$C$9,"")</f>
        <v/>
      </c>
      <c r="H131" s="503">
        <f>IF($F131&lt;&gt;"",$F131/Summary!$C$10,"")</f>
        <v/>
      </c>
      <c r="I131" s="373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</row>
    <row r="132">
      <c r="C132" s="5" t="n">
        <v>109</v>
      </c>
      <c r="D132" s="513">
        <f>IF(M301=0,"",M301)</f>
        <v/>
      </c>
      <c r="E132" s="514">
        <f>IFERROR(IF(N301=0,"",F132/$F$18),"")</f>
        <v/>
      </c>
      <c r="F132" s="413">
        <f>IF(N301=0,"",N301)</f>
        <v/>
      </c>
      <c r="G132" s="916">
        <f>IF($F132&lt;&gt;"",$F132/Summary!$C$9,"")</f>
        <v/>
      </c>
      <c r="H132" s="503">
        <f>IF($F132&lt;&gt;"",$F132/Summary!$C$10,"")</f>
        <v/>
      </c>
      <c r="I132" s="373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</row>
    <row r="133">
      <c r="C133" s="5" t="n">
        <v>110</v>
      </c>
      <c r="D133" s="513">
        <f>IF(M302=0,"",M302)</f>
        <v/>
      </c>
      <c r="E133" s="514">
        <f>IFERROR(IF(N302=0,"",F133/$F$18),"")</f>
        <v/>
      </c>
      <c r="F133" s="413">
        <f>IF(N302=0,"",N302)</f>
        <v/>
      </c>
      <c r="G133" s="916">
        <f>IF($F133&lt;&gt;"",$F133/Summary!$C$9,"")</f>
        <v/>
      </c>
      <c r="H133" s="503">
        <f>IF($F133&lt;&gt;"",$F133/Summary!$C$10,"")</f>
        <v/>
      </c>
      <c r="I133" s="373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</row>
    <row r="134">
      <c r="C134" s="5" t="n">
        <v>111</v>
      </c>
      <c r="D134" s="513">
        <f>IF(M303=0,"",M303)</f>
        <v/>
      </c>
      <c r="E134" s="514">
        <f>IFERROR(IF(N303=0,"",F134/$F$18),"")</f>
        <v/>
      </c>
      <c r="F134" s="413">
        <f>IF(N303=0,"",N303)</f>
        <v/>
      </c>
      <c r="G134" s="916">
        <f>IF($F134&lt;&gt;"",$F134/Summary!$C$9,"")</f>
        <v/>
      </c>
      <c r="H134" s="503">
        <f>IF($F134&lt;&gt;"",$F134/Summary!$C$10,"")</f>
        <v/>
      </c>
      <c r="I134" s="373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</row>
    <row r="135">
      <c r="C135" s="5" t="n">
        <v>112</v>
      </c>
      <c r="D135" s="513">
        <f>IF(M304=0,"",M304)</f>
        <v/>
      </c>
      <c r="E135" s="514">
        <f>IFERROR(IF(N304=0,"",F135/$F$18),"")</f>
        <v/>
      </c>
      <c r="F135" s="413">
        <f>IF(N304=0,"",N304)</f>
        <v/>
      </c>
      <c r="G135" s="916">
        <f>IF($F135&lt;&gt;"",$F135/Summary!$C$9,"")</f>
        <v/>
      </c>
      <c r="H135" s="503">
        <f>IF($F135&lt;&gt;"",$F135/Summary!$C$10,"")</f>
        <v/>
      </c>
      <c r="I135" s="373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</row>
    <row r="136">
      <c r="C136" s="5" t="n">
        <v>113</v>
      </c>
      <c r="D136" s="513">
        <f>IF(M305=0,"",M305)</f>
        <v/>
      </c>
      <c r="E136" s="514">
        <f>IFERROR(IF(N305=0,"",F136/$F$18),"")</f>
        <v/>
      </c>
      <c r="F136" s="413">
        <f>IF(N305=0,"",N305)</f>
        <v/>
      </c>
      <c r="G136" s="916">
        <f>IF($F136&lt;&gt;"",$F136/Summary!$C$9,"")</f>
        <v/>
      </c>
      <c r="H136" s="503">
        <f>IF($F136&lt;&gt;"",$F136/Summary!$C$10,"")</f>
        <v/>
      </c>
      <c r="I136" s="373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</row>
    <row r="137">
      <c r="C137" s="5" t="n">
        <v>114</v>
      </c>
      <c r="D137" s="513">
        <f>IF(M306=0,"",M306)</f>
        <v/>
      </c>
      <c r="E137" s="514">
        <f>IFERROR(IF(N306=0,"",F137/$F$18),"")</f>
        <v/>
      </c>
      <c r="F137" s="413">
        <f>IF(N306=0,"",N306)</f>
        <v/>
      </c>
      <c r="G137" s="916">
        <f>IF($F137&lt;&gt;"",$F137/Summary!$C$9,"")</f>
        <v/>
      </c>
      <c r="H137" s="503">
        <f>IF($F137&lt;&gt;"",$F137/Summary!$C$10,"")</f>
        <v/>
      </c>
      <c r="I137" s="373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</row>
    <row r="138">
      <c r="C138" s="5" t="n">
        <v>115</v>
      </c>
      <c r="D138" s="513">
        <f>IF(M307=0,"",M307)</f>
        <v/>
      </c>
      <c r="E138" s="514">
        <f>IFERROR(IF(N307=0,"",F138/$F$18),"")</f>
        <v/>
      </c>
      <c r="F138" s="413">
        <f>IF(N307=0,"",N307)</f>
        <v/>
      </c>
      <c r="G138" s="916">
        <f>IF($F138&lt;&gt;"",$F138/Summary!$C$9,"")</f>
        <v/>
      </c>
      <c r="H138" s="503">
        <f>IF($F138&lt;&gt;"",$F138/Summary!$C$10,"")</f>
        <v/>
      </c>
      <c r="I138" s="373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</row>
    <row r="139">
      <c r="C139" s="5" t="n">
        <v>116</v>
      </c>
      <c r="D139" s="513">
        <f>IF(M308=0,"",M308)</f>
        <v/>
      </c>
      <c r="E139" s="514">
        <f>IFERROR(IF(N308=0,"",F139/$F$18),"")</f>
        <v/>
      </c>
      <c r="F139" s="413">
        <f>IF(N308=0,"",N308)</f>
        <v/>
      </c>
      <c r="G139" s="916">
        <f>IF($F139&lt;&gt;"",$F139/Summary!$C$9,"")</f>
        <v/>
      </c>
      <c r="H139" s="503">
        <f>IF($F139&lt;&gt;"",$F139/Summary!$C$10,"")</f>
        <v/>
      </c>
      <c r="I139" s="373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</row>
    <row r="140">
      <c r="C140" s="5" t="n">
        <v>117</v>
      </c>
      <c r="D140" s="513">
        <f>IF(M309=0,"",M309)</f>
        <v/>
      </c>
      <c r="E140" s="514">
        <f>IFERROR(IF(N309=0,"",F140/$F$18),"")</f>
        <v/>
      </c>
      <c r="F140" s="413">
        <f>IF(N309=0,"",N309)</f>
        <v/>
      </c>
      <c r="G140" s="916">
        <f>IF($F140&lt;&gt;"",$F140/Summary!$C$9,"")</f>
        <v/>
      </c>
      <c r="H140" s="503">
        <f>IF($F140&lt;&gt;"",$F140/Summary!$C$10,"")</f>
        <v/>
      </c>
      <c r="I140" s="373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</row>
    <row r="141">
      <c r="C141" s="5" t="n">
        <v>118</v>
      </c>
      <c r="D141" s="513">
        <f>IF(M310=0,"",M310)</f>
        <v/>
      </c>
      <c r="E141" s="514">
        <f>IFERROR(IF(N310=0,"",F141/$F$18),"")</f>
        <v/>
      </c>
      <c r="F141" s="413">
        <f>IF(N310=0,"",N310)</f>
        <v/>
      </c>
      <c r="G141" s="916">
        <f>IF($F141&lt;&gt;"",$F141/Summary!$C$9,"")</f>
        <v/>
      </c>
      <c r="H141" s="503">
        <f>IF($F141&lt;&gt;"",$F141/Summary!$C$10,"")</f>
        <v/>
      </c>
      <c r="I141" s="373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</row>
    <row r="142">
      <c r="C142" s="5" t="n">
        <v>119</v>
      </c>
      <c r="D142" s="513">
        <f>IF(M311=0,"",M311)</f>
        <v/>
      </c>
      <c r="E142" s="514">
        <f>IFERROR(IF(N311=0,"",F142/$F$18),"")</f>
        <v/>
      </c>
      <c r="F142" s="413">
        <f>IF(N311=0,"",N311)</f>
        <v/>
      </c>
      <c r="G142" s="916">
        <f>IF($F142&lt;&gt;"",$F142/Summary!$C$9,"")</f>
        <v/>
      </c>
      <c r="H142" s="503">
        <f>IF($F142&lt;&gt;"",$F142/Summary!$C$10,"")</f>
        <v/>
      </c>
      <c r="I142" s="373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</row>
    <row r="143">
      <c r="C143" s="5" t="n">
        <v>120</v>
      </c>
      <c r="D143" s="513">
        <f>IF(M312=0,"",M312)</f>
        <v/>
      </c>
      <c r="E143" s="514">
        <f>IFERROR(IF(N312=0,"",F143/$F$18),"")</f>
        <v/>
      </c>
      <c r="F143" s="413">
        <f>IF(N312=0,"",N312)</f>
        <v/>
      </c>
      <c r="G143" s="916">
        <f>IF($F143&lt;&gt;"",$F143/Summary!$C$9,"")</f>
        <v/>
      </c>
      <c r="H143" s="503">
        <f>IF($F143&lt;&gt;"",$F143/Summary!$C$10,"")</f>
        <v/>
      </c>
      <c r="I143" s="373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</row>
    <row r="144">
      <c r="C144" s="5" t="n">
        <v>121</v>
      </c>
      <c r="D144" s="513">
        <f>IF(M313=0,"",M313)</f>
        <v/>
      </c>
      <c r="E144" s="514">
        <f>IFERROR(IF(N313=0,"",F144/$F$18),"")</f>
        <v/>
      </c>
      <c r="F144" s="413">
        <f>IF(N313=0,"",N313)</f>
        <v/>
      </c>
      <c r="G144" s="916">
        <f>IF($F144&lt;&gt;"",$F144/Summary!$C$9,"")</f>
        <v/>
      </c>
      <c r="H144" s="503">
        <f>IF($F144&lt;&gt;"",$F144/Summary!$C$10,"")</f>
        <v/>
      </c>
      <c r="I144" s="373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</row>
    <row r="145">
      <c r="C145" s="5" t="n">
        <v>122</v>
      </c>
      <c r="D145" s="513">
        <f>IF(M314=0,"",M314)</f>
        <v/>
      </c>
      <c r="E145" s="514">
        <f>IFERROR(IF(N314=0,"",F145/$F$18),"")</f>
        <v/>
      </c>
      <c r="F145" s="413">
        <f>IF(N314=0,"",N314)</f>
        <v/>
      </c>
      <c r="G145" s="916">
        <f>IF($F145&lt;&gt;"",$F145/Summary!$C$9,"")</f>
        <v/>
      </c>
      <c r="H145" s="503">
        <f>IF($F145&lt;&gt;"",$F145/Summary!$C$10,"")</f>
        <v/>
      </c>
      <c r="I145" s="373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</row>
    <row r="146">
      <c r="C146" s="5" t="n">
        <v>123</v>
      </c>
      <c r="D146" s="513">
        <f>IF(M315=0,"",M315)</f>
        <v/>
      </c>
      <c r="E146" s="514">
        <f>IFERROR(IF(N315=0,"",F146/$F$18),"")</f>
        <v/>
      </c>
      <c r="F146" s="413">
        <f>IF(N315=0,"",N315)</f>
        <v/>
      </c>
      <c r="G146" s="916">
        <f>IF($F146&lt;&gt;"",$F146/Summary!$C$9,"")</f>
        <v/>
      </c>
      <c r="H146" s="503">
        <f>IF($F146&lt;&gt;"",$F146/Summary!$C$10,"")</f>
        <v/>
      </c>
      <c r="I146" s="373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</row>
    <row r="147">
      <c r="C147" s="5" t="n">
        <v>124</v>
      </c>
      <c r="D147" s="513">
        <f>IF(M316=0,"",M316)</f>
        <v/>
      </c>
      <c r="E147" s="514">
        <f>IFERROR(IF(N316=0,"",F147/$F$18),"")</f>
        <v/>
      </c>
      <c r="F147" s="413">
        <f>IF(N316=0,"",N316)</f>
        <v/>
      </c>
      <c r="G147" s="916">
        <f>IF($F147&lt;&gt;"",$F147/Summary!$C$9,"")</f>
        <v/>
      </c>
      <c r="H147" s="503">
        <f>IF($F147&lt;&gt;"",$F147/Summary!$C$10,"")</f>
        <v/>
      </c>
      <c r="I147" s="373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</row>
    <row r="148">
      <c r="C148" s="5" t="n">
        <v>125</v>
      </c>
      <c r="D148" s="513">
        <f>IF(M317=0,"",M317)</f>
        <v/>
      </c>
      <c r="E148" s="514">
        <f>IFERROR(IF(N317=0,"",F148/$F$18),"")</f>
        <v/>
      </c>
      <c r="F148" s="413">
        <f>IF(N317=0,"",N317)</f>
        <v/>
      </c>
      <c r="G148" s="916">
        <f>IF($F148&lt;&gt;"",$F148/Summary!$C$9,"")</f>
        <v/>
      </c>
      <c r="H148" s="503">
        <f>IF($F148&lt;&gt;"",$F148/Summary!$C$10,"")</f>
        <v/>
      </c>
      <c r="I148" s="373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</row>
    <row r="149">
      <c r="C149" s="5" t="n">
        <v>126</v>
      </c>
      <c r="D149" s="513">
        <f>IF(M318=0,"",M318)</f>
        <v/>
      </c>
      <c r="E149" s="514">
        <f>IFERROR(IF(N318=0,"",F149/$F$18),"")</f>
        <v/>
      </c>
      <c r="F149" s="413">
        <f>IF(N318=0,"",N318)</f>
        <v/>
      </c>
      <c r="G149" s="916">
        <f>IF($F149&lt;&gt;"",$F149/Summary!$C$9,"")</f>
        <v/>
      </c>
      <c r="H149" s="503">
        <f>IF($F149&lt;&gt;"",$F149/Summary!$C$10,"")</f>
        <v/>
      </c>
      <c r="I149" s="373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</row>
    <row r="150">
      <c r="C150" s="5" t="n">
        <v>127</v>
      </c>
      <c r="D150" s="513">
        <f>IF(M319=0,"",M319)</f>
        <v/>
      </c>
      <c r="E150" s="514">
        <f>IFERROR(IF(N319=0,"",F150/$F$18),"")</f>
        <v/>
      </c>
      <c r="F150" s="413">
        <f>IF(N319=0,"",N319)</f>
        <v/>
      </c>
      <c r="G150" s="916">
        <f>IF($F150&lt;&gt;"",$F150/Summary!$C$9,"")</f>
        <v/>
      </c>
      <c r="H150" s="503">
        <f>IF($F150&lt;&gt;"",$F150/Summary!$C$10,"")</f>
        <v/>
      </c>
      <c r="I150" s="373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</row>
    <row r="151">
      <c r="C151" s="5" t="n">
        <v>128</v>
      </c>
      <c r="D151" s="513">
        <f>IF(M320=0,"",M320)</f>
        <v/>
      </c>
      <c r="E151" s="514">
        <f>IFERROR(IF(N320=0,"",F151/$F$18),"")</f>
        <v/>
      </c>
      <c r="F151" s="413">
        <f>IF(N320=0,"",N320)</f>
        <v/>
      </c>
      <c r="G151" s="916">
        <f>IF($F151&lt;&gt;"",$F151/Summary!$C$9,"")</f>
        <v/>
      </c>
      <c r="H151" s="503">
        <f>IF($F151&lt;&gt;"",$F151/Summary!$C$10,"")</f>
        <v/>
      </c>
      <c r="I151" s="373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</row>
    <row r="152">
      <c r="C152" s="5" t="n">
        <v>129</v>
      </c>
      <c r="D152" s="513">
        <f>IF(M321=0,"",M321)</f>
        <v/>
      </c>
      <c r="E152" s="514">
        <f>IFERROR(IF(N321=0,"",F152/$F$18),"")</f>
        <v/>
      </c>
      <c r="F152" s="413">
        <f>IF(N321=0,"",N321)</f>
        <v/>
      </c>
      <c r="G152" s="916">
        <f>IF($F152&lt;&gt;"",$F152/Summary!$C$9,"")</f>
        <v/>
      </c>
      <c r="H152" s="503">
        <f>IF($F152&lt;&gt;"",$F152/Summary!$C$10,"")</f>
        <v/>
      </c>
      <c r="I152" s="373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</row>
    <row r="153">
      <c r="C153" s="5" t="n">
        <v>130</v>
      </c>
      <c r="D153" s="513">
        <f>IF(M322=0,"",M322)</f>
        <v/>
      </c>
      <c r="E153" s="514">
        <f>IFERROR(IF(N322=0,"",F153/$F$18),"")</f>
        <v/>
      </c>
      <c r="F153" s="413">
        <f>IF(N322=0,"",N322)</f>
        <v/>
      </c>
      <c r="G153" s="916">
        <f>IF($F153&lt;&gt;"",$F153/Summary!$C$9,"")</f>
        <v/>
      </c>
      <c r="H153" s="503">
        <f>IF($F153&lt;&gt;"",$F153/Summary!$C$10,"")</f>
        <v/>
      </c>
      <c r="I153" s="373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</row>
    <row r="154">
      <c r="C154" s="5" t="n">
        <v>131</v>
      </c>
      <c r="D154" s="513">
        <f>IF(M323=0,"",M323)</f>
        <v/>
      </c>
      <c r="E154" s="514">
        <f>IFERROR(IF(N323=0,"",F154/$F$18),"")</f>
        <v/>
      </c>
      <c r="F154" s="413">
        <f>IF(N323=0,"",N323)</f>
        <v/>
      </c>
      <c r="G154" s="916">
        <f>IF($F154&lt;&gt;"",$F154/Summary!$C$9,"")</f>
        <v/>
      </c>
      <c r="H154" s="503">
        <f>IF($F154&lt;&gt;"",$F154/Summary!$C$10,"")</f>
        <v/>
      </c>
      <c r="I154" s="373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</row>
    <row r="155">
      <c r="C155" s="5" t="n">
        <v>132</v>
      </c>
      <c r="D155" s="513">
        <f>IF(M324=0,"",M324)</f>
        <v/>
      </c>
      <c r="E155" s="514">
        <f>IFERROR(IF(N324=0,"",F155/$F$18),"")</f>
        <v/>
      </c>
      <c r="F155" s="413">
        <f>IF(N324=0,"",N324)</f>
        <v/>
      </c>
      <c r="G155" s="916">
        <f>IF($F155&lt;&gt;"",$F155/Summary!$C$9,"")</f>
        <v/>
      </c>
      <c r="H155" s="503">
        <f>IF($F155&lt;&gt;"",$F155/Summary!$C$10,"")</f>
        <v/>
      </c>
      <c r="I155" s="373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</row>
    <row r="156">
      <c r="C156" s="5" t="n">
        <v>133</v>
      </c>
      <c r="D156" s="513">
        <f>IF(M325=0,"",M325)</f>
        <v/>
      </c>
      <c r="E156" s="514">
        <f>IFERROR(IF(N325=0,"",F156/$F$18),"")</f>
        <v/>
      </c>
      <c r="F156" s="413">
        <f>IF(N325=0,"",N325)</f>
        <v/>
      </c>
      <c r="G156" s="916">
        <f>IF($F156&lt;&gt;"",$F156/Summary!$C$9,"")</f>
        <v/>
      </c>
      <c r="H156" s="503">
        <f>IF($F156&lt;&gt;"",$F156/Summary!$C$10,"")</f>
        <v/>
      </c>
      <c r="I156" s="373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</row>
    <row r="157">
      <c r="C157" s="5" t="n">
        <v>134</v>
      </c>
      <c r="D157" s="513">
        <f>IF(M326=0,"",M326)</f>
        <v/>
      </c>
      <c r="E157" s="514">
        <f>IFERROR(IF(N326=0,"",F157/$F$18),"")</f>
        <v/>
      </c>
      <c r="F157" s="413">
        <f>IF(N326=0,"",N326)</f>
        <v/>
      </c>
      <c r="G157" s="916">
        <f>IF($F157&lt;&gt;"",$F157/Summary!$C$9,"")</f>
        <v/>
      </c>
      <c r="H157" s="503">
        <f>IF($F157&lt;&gt;"",$F157/Summary!$C$10,"")</f>
        <v/>
      </c>
      <c r="I157" s="373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</row>
    <row r="158">
      <c r="C158" s="5" t="n">
        <v>135</v>
      </c>
      <c r="D158" s="513">
        <f>IF(M327=0,"",M327)</f>
        <v/>
      </c>
      <c r="E158" s="514">
        <f>IFERROR(IF(N327=0,"",F158/$F$18),"")</f>
        <v/>
      </c>
      <c r="F158" s="413">
        <f>IF(N327=0,"",N327)</f>
        <v/>
      </c>
      <c r="G158" s="916">
        <f>IF($F158&lt;&gt;"",$F158/Summary!$C$9,"")</f>
        <v/>
      </c>
      <c r="H158" s="503">
        <f>IF($F158&lt;&gt;"",$F158/Summary!$C$10,"")</f>
        <v/>
      </c>
      <c r="I158" s="373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</row>
    <row r="159">
      <c r="C159" s="5" t="n">
        <v>136</v>
      </c>
      <c r="D159" s="513">
        <f>IF(M328=0,"",M328)</f>
        <v/>
      </c>
      <c r="E159" s="514">
        <f>IFERROR(IF(N328=0,"",F159/$F$18),"")</f>
        <v/>
      </c>
      <c r="F159" s="413">
        <f>IF(N328=0,"",N328)</f>
        <v/>
      </c>
      <c r="G159" s="916">
        <f>IF($F159&lt;&gt;"",$F159/Summary!$C$9,"")</f>
        <v/>
      </c>
      <c r="H159" s="503">
        <f>IF($F159&lt;&gt;"",$F159/Summary!$C$10,"")</f>
        <v/>
      </c>
      <c r="I159" s="373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</row>
    <row r="160">
      <c r="C160" s="5" t="n">
        <v>137</v>
      </c>
      <c r="D160" s="513">
        <f>IF(M329=0,"",M329)</f>
        <v/>
      </c>
      <c r="E160" s="514">
        <f>IFERROR(IF(N329=0,"",F160/$F$18),"")</f>
        <v/>
      </c>
      <c r="F160" s="413">
        <f>IF(N329=0,"",N329)</f>
        <v/>
      </c>
      <c r="G160" s="916">
        <f>IF($F160&lt;&gt;"",$F160/Summary!$C$9,"")</f>
        <v/>
      </c>
      <c r="H160" s="503">
        <f>IF($F160&lt;&gt;"",$F160/Summary!$C$10,"")</f>
        <v/>
      </c>
      <c r="I160" s="373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</row>
    <row r="161">
      <c r="C161" s="5" t="n">
        <v>138</v>
      </c>
      <c r="D161" s="513">
        <f>IF(M330=0,"",M330)</f>
        <v/>
      </c>
      <c r="E161" s="514">
        <f>IFERROR(IF(N330=0,"",F161/$F$18),"")</f>
        <v/>
      </c>
      <c r="F161" s="413">
        <f>IF(N330=0,"",N330)</f>
        <v/>
      </c>
      <c r="G161" s="916">
        <f>IF($F161&lt;&gt;"",$F161/Summary!$C$9,"")</f>
        <v/>
      </c>
      <c r="H161" s="503">
        <f>IF($F161&lt;&gt;"",$F161/Summary!$C$10,"")</f>
        <v/>
      </c>
      <c r="I161" s="373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</row>
    <row r="162">
      <c r="C162" s="5" t="n">
        <v>139</v>
      </c>
      <c r="D162" s="513">
        <f>IF(M331=0,"",M331)</f>
        <v/>
      </c>
      <c r="E162" s="514">
        <f>IFERROR(IF(N331=0,"",F162/$F$18),"")</f>
        <v/>
      </c>
      <c r="F162" s="413">
        <f>IF(N331=0,"",N331)</f>
        <v/>
      </c>
      <c r="G162" s="916">
        <f>IF($F162&lt;&gt;"",$F162/Summary!$C$9,"")</f>
        <v/>
      </c>
      <c r="H162" s="503">
        <f>IF($F162&lt;&gt;"",$F162/Summary!$C$10,"")</f>
        <v/>
      </c>
      <c r="I162" s="373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</row>
    <row r="163">
      <c r="C163" s="5" t="n">
        <v>140</v>
      </c>
      <c r="D163" s="513">
        <f>IF(M332=0,"",M332)</f>
        <v/>
      </c>
      <c r="E163" s="514">
        <f>IFERROR(IF(N332=0,"",F163/$F$18),"")</f>
        <v/>
      </c>
      <c r="F163" s="413">
        <f>IF(N332=0,"",N332)</f>
        <v/>
      </c>
      <c r="G163" s="916">
        <f>IF($F163&lt;&gt;"",$F163/Summary!$C$9,"")</f>
        <v/>
      </c>
      <c r="H163" s="503">
        <f>IF($F163&lt;&gt;"",$F163/Summary!$C$10,"")</f>
        <v/>
      </c>
      <c r="I163" s="373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</row>
    <row r="164">
      <c r="C164" s="5" t="n">
        <v>141</v>
      </c>
      <c r="D164" s="513">
        <f>IF(M333=0,"",M333)</f>
        <v/>
      </c>
      <c r="E164" s="514">
        <f>IFERROR(IF(N333=0,"",F164/$F$18),"")</f>
        <v/>
      </c>
      <c r="F164" s="413">
        <f>IF(N333=0,"",N333)</f>
        <v/>
      </c>
      <c r="G164" s="916">
        <f>IF($F164&lt;&gt;"",$F164/Summary!$C$9,"")</f>
        <v/>
      </c>
      <c r="H164" s="503">
        <f>IF($F164&lt;&gt;"",$F164/Summary!$C$10,"")</f>
        <v/>
      </c>
      <c r="I164" s="373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</row>
    <row r="165">
      <c r="C165" s="5" t="n">
        <v>142</v>
      </c>
      <c r="D165" s="513">
        <f>IF(M334=0,"",M334)</f>
        <v/>
      </c>
      <c r="E165" s="514">
        <f>IFERROR(IF(N334=0,"",F165/$F$18),"")</f>
        <v/>
      </c>
      <c r="F165" s="413">
        <f>IF(N334=0,"",N334)</f>
        <v/>
      </c>
      <c r="G165" s="916">
        <f>IF($F165&lt;&gt;"",$F165/Summary!$C$9,"")</f>
        <v/>
      </c>
      <c r="H165" s="503">
        <f>IF($F165&lt;&gt;"",$F165/Summary!$C$10,"")</f>
        <v/>
      </c>
      <c r="I165" s="373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</row>
    <row r="166">
      <c r="C166" s="5" t="n">
        <v>143</v>
      </c>
      <c r="D166" s="513">
        <f>IF(M335=0,"",M335)</f>
        <v/>
      </c>
      <c r="E166" s="514">
        <f>IFERROR(IF(N335=0,"",F166/$F$18),"")</f>
        <v/>
      </c>
      <c r="F166" s="413">
        <f>IF(N335=0,"",N335)</f>
        <v/>
      </c>
      <c r="G166" s="916">
        <f>IF($F166&lt;&gt;"",$F166/Summary!$C$9,"")</f>
        <v/>
      </c>
      <c r="H166" s="503">
        <f>IF($F166&lt;&gt;"",$F166/Summary!$C$10,"")</f>
        <v/>
      </c>
      <c r="I166" s="373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</row>
    <row r="167">
      <c r="C167" s="5" t="n">
        <v>144</v>
      </c>
      <c r="D167" s="513">
        <f>IF(M336=0,"",M336)</f>
        <v/>
      </c>
      <c r="E167" s="514">
        <f>IFERROR(IF(N336=0,"",F167/$F$18),"")</f>
        <v/>
      </c>
      <c r="F167" s="413">
        <f>IF(N336=0,"",N336)</f>
        <v/>
      </c>
      <c r="G167" s="916">
        <f>IF($F167&lt;&gt;"",$F167/Summary!$C$9,"")</f>
        <v/>
      </c>
      <c r="H167" s="503">
        <f>IF($F167&lt;&gt;"",$F167/Summary!$C$10,"")</f>
        <v/>
      </c>
      <c r="I167" s="373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</row>
    <row r="168">
      <c r="C168" s="5" t="n">
        <v>145</v>
      </c>
      <c r="D168" s="513">
        <f>IF(M337=0,"",M337)</f>
        <v/>
      </c>
      <c r="E168" s="514">
        <f>IFERROR(IF(N337=0,"",F168/$F$18),"")</f>
        <v/>
      </c>
      <c r="F168" s="413">
        <f>IF(N337=0,"",N337)</f>
        <v/>
      </c>
      <c r="G168" s="916">
        <f>IF($F168&lt;&gt;"",$F168/Summary!$C$9,"")</f>
        <v/>
      </c>
      <c r="H168" s="503">
        <f>IF($F168&lt;&gt;"",$F168/Summary!$C$10,"")</f>
        <v/>
      </c>
      <c r="I168" s="373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</row>
    <row r="169">
      <c r="C169" s="5" t="n">
        <v>146</v>
      </c>
      <c r="D169" s="513">
        <f>IF(M338=0,"",M338)</f>
        <v/>
      </c>
      <c r="E169" s="514">
        <f>IFERROR(IF(N338=0,"",F169/$F$18),"")</f>
        <v/>
      </c>
      <c r="F169" s="413">
        <f>IF(N338=0,"",N338)</f>
        <v/>
      </c>
      <c r="G169" s="916">
        <f>IF($F169&lt;&gt;"",$F169/Summary!$C$9,"")</f>
        <v/>
      </c>
      <c r="H169" s="503">
        <f>IF($F169&lt;&gt;"",$F169/Summary!$C$10,"")</f>
        <v/>
      </c>
      <c r="I169" s="373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</row>
    <row r="170">
      <c r="C170" s="5" t="n">
        <v>147</v>
      </c>
      <c r="D170" s="513">
        <f>IF(M339=0,"",M339)</f>
        <v/>
      </c>
      <c r="E170" s="514">
        <f>IFERROR(IF(N339=0,"",F170/$F$18),"")</f>
        <v/>
      </c>
      <c r="F170" s="413">
        <f>IF(N339=0,"",N339)</f>
        <v/>
      </c>
      <c r="G170" s="916">
        <f>IF($F170&lt;&gt;"",$F170/Summary!$C$9,"")</f>
        <v/>
      </c>
      <c r="H170" s="503">
        <f>IF($F170&lt;&gt;"",$F170/Summary!$C$10,"")</f>
        <v/>
      </c>
      <c r="I170" s="373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</row>
    <row r="171">
      <c r="C171" s="5" t="n">
        <v>148</v>
      </c>
      <c r="D171" s="513">
        <f>IF(M340=0,"",M340)</f>
        <v/>
      </c>
      <c r="E171" s="514">
        <f>IFERROR(IF(N340=0,"",F171/$F$18),"")</f>
        <v/>
      </c>
      <c r="F171" s="413">
        <f>IF(N340=0,"",N340)</f>
        <v/>
      </c>
      <c r="G171" s="916">
        <f>IF($F171&lt;&gt;"",$F171/Summary!$C$9,"")</f>
        <v/>
      </c>
      <c r="H171" s="503">
        <f>IF($F171&lt;&gt;"",$F171/Summary!$C$10,"")</f>
        <v/>
      </c>
      <c r="I171" s="373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</row>
    <row r="172">
      <c r="C172" s="5" t="n">
        <v>149</v>
      </c>
      <c r="D172" s="513">
        <f>IF(M341=0,"",M341)</f>
        <v/>
      </c>
      <c r="E172" s="514">
        <f>IFERROR(IF(N341=0,"",F172/$F$18),"")</f>
        <v/>
      </c>
      <c r="F172" s="413">
        <f>IF(N341=0,"",N341)</f>
        <v/>
      </c>
      <c r="G172" s="916">
        <f>IF($F172&lt;&gt;"",$F172/Summary!$C$9,"")</f>
        <v/>
      </c>
      <c r="H172" s="503">
        <f>IF($F172&lt;&gt;"",$F172/Summary!$C$10,"")</f>
        <v/>
      </c>
      <c r="I172" s="373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</row>
    <row r="173" ht="15" customHeight="1" thickBot="1">
      <c r="C173" s="5" t="n">
        <v>150</v>
      </c>
      <c r="D173" s="523">
        <f>IF(M342=0,"",M342)</f>
        <v/>
      </c>
      <c r="E173" s="524">
        <f>IFERROR(IF(N342=0,"",F173/$F$18),"")</f>
        <v/>
      </c>
      <c r="F173" s="525">
        <f>IF(N342=0,"",N342)</f>
        <v/>
      </c>
      <c r="G173" s="917">
        <f>IF($F173&lt;&gt;"",$F173/Summary!$C$9,"")</f>
        <v/>
      </c>
      <c r="H173" s="527">
        <f>IF($F173&lt;&gt;"",$F173/Summary!$C$10,"")</f>
        <v/>
      </c>
      <c r="I173" s="373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</row>
    <row r="174">
      <c r="C174" s="63" t="n"/>
      <c r="D174" s="528" t="n"/>
      <c r="E174" s="528" t="n"/>
      <c r="F174" s="528" t="n"/>
      <c r="G174" s="528" t="n"/>
      <c r="H174" s="528" t="n"/>
      <c r="I174" s="63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</row>
    <row r="175" hidden="1">
      <c r="D175" s="413" t="n"/>
      <c r="E175" s="413" t="n"/>
      <c r="F175" s="413" t="n"/>
      <c r="G175" s="413" t="n"/>
      <c r="H175" s="413" t="n"/>
    </row>
    <row r="176" hidden="1">
      <c r="D176" s="413" t="n"/>
      <c r="E176" s="413" t="n"/>
      <c r="F176" s="413" t="n"/>
      <c r="G176" s="413" t="n"/>
      <c r="H176" s="413" t="n"/>
    </row>
    <row r="177" hidden="1">
      <c r="D177" s="413" t="n"/>
      <c r="E177" s="413" t="n"/>
      <c r="F177" s="413" t="n"/>
      <c r="G177" s="413" t="n"/>
      <c r="H177" s="413" t="n"/>
    </row>
    <row r="178" hidden="1">
      <c r="D178" s="413" t="n"/>
      <c r="E178" s="413" t="n"/>
      <c r="F178" s="413" t="n"/>
      <c r="G178" s="413" t="n"/>
      <c r="H178" s="413" t="n"/>
    </row>
    <row r="179" hidden="1">
      <c r="D179" s="413" t="n"/>
      <c r="E179" s="413" t="n"/>
      <c r="F179" s="413" t="n"/>
      <c r="G179" s="413" t="n"/>
      <c r="H179" s="413" t="n"/>
    </row>
    <row r="180" hidden="1">
      <c r="D180" s="413" t="n"/>
      <c r="E180" s="413" t="n"/>
      <c r="F180" s="413" t="n"/>
      <c r="G180" s="413" t="n"/>
      <c r="H180" s="413" t="n"/>
    </row>
    <row r="181" hidden="1">
      <c r="D181" s="413" t="n"/>
      <c r="E181" s="413" t="n"/>
      <c r="F181" s="413" t="n"/>
      <c r="G181" s="413" t="n"/>
      <c r="H181" s="413" t="n"/>
    </row>
    <row r="182" hidden="1">
      <c r="D182" s="413" t="n"/>
      <c r="E182" s="413" t="n"/>
      <c r="F182" s="413" t="n"/>
      <c r="G182" s="413" t="n"/>
      <c r="H182" s="413" t="n"/>
    </row>
    <row r="183" hidden="1">
      <c r="D183" s="413" t="n"/>
      <c r="E183" s="413" t="n"/>
      <c r="F183" s="413" t="n"/>
      <c r="G183" s="413" t="n"/>
      <c r="H183" s="413" t="n"/>
    </row>
    <row r="184" hidden="1">
      <c r="D184" s="413" t="n"/>
      <c r="E184" s="413" t="n"/>
      <c r="F184" s="413" t="n"/>
      <c r="G184" s="413" t="n"/>
      <c r="H184" s="413" t="n"/>
    </row>
    <row r="185" hidden="1">
      <c r="D185" s="413" t="n"/>
      <c r="E185" s="413" t="n"/>
      <c r="F185" s="413" t="n"/>
      <c r="G185" s="413" t="n"/>
      <c r="H185" s="413" t="n"/>
    </row>
    <row r="186" hidden="1">
      <c r="D186" s="413" t="n"/>
      <c r="E186" s="413" t="n"/>
      <c r="F186" s="413" t="n"/>
      <c r="G186" s="413" t="n"/>
      <c r="H186" s="413" t="n"/>
    </row>
    <row r="187" hidden="1">
      <c r="D187" s="413" t="n"/>
      <c r="E187" s="413" t="n"/>
      <c r="F187" s="413" t="n"/>
      <c r="G187" s="413" t="n"/>
      <c r="H187" s="413" t="n"/>
    </row>
    <row r="188" hidden="1">
      <c r="D188" s="413" t="n"/>
      <c r="E188" s="413" t="n"/>
      <c r="F188" s="413" t="n"/>
      <c r="G188" s="413" t="n"/>
      <c r="H188" s="413" t="n"/>
    </row>
    <row r="189" hidden="1">
      <c r="D189" s="413" t="n"/>
      <c r="E189" s="413" t="n"/>
      <c r="F189" s="413" t="n"/>
      <c r="G189" s="413" t="n"/>
      <c r="H189" s="413" t="n"/>
    </row>
    <row r="190" hidden="1">
      <c r="F190" s="529" t="n"/>
      <c r="G190" s="529" t="n"/>
      <c r="H190" s="529" t="n"/>
    </row>
    <row r="191" hidden="1">
      <c r="F191" s="529" t="n"/>
      <c r="G191" s="529" t="n"/>
      <c r="H191" s="529" t="n"/>
    </row>
    <row r="192" hidden="1">
      <c r="D192" s="93" t="n">
        <v>1</v>
      </c>
      <c r="E192" s="93" t="n"/>
      <c r="F192" s="93" t="n">
        <v>2</v>
      </c>
      <c r="G192" s="93" t="n"/>
      <c r="H192" s="93" t="n"/>
      <c r="I192" s="93" t="n">
        <v>3</v>
      </c>
      <c r="J192" s="93" t="n">
        <v>4</v>
      </c>
      <c r="K192" s="93" t="n">
        <v>5</v>
      </c>
      <c r="L192" s="93" t="n">
        <v>6</v>
      </c>
      <c r="N192" s="316" t="n"/>
      <c r="O192" s="316" t="n"/>
      <c r="P192" s="530" t="n">
        <v>1</v>
      </c>
      <c r="Q192" s="530" t="n">
        <v>2</v>
      </c>
      <c r="R192" s="530" t="n">
        <v>3</v>
      </c>
      <c r="S192" s="530" t="n"/>
      <c r="T192" s="530" t="n"/>
      <c r="U192" s="530" t="n"/>
      <c r="V192" s="530" t="n"/>
      <c r="W192" s="530" t="n"/>
      <c r="X192" s="530" t="n"/>
      <c r="Y192" s="530" t="n"/>
      <c r="Z192" s="530" t="n"/>
      <c r="AA192" s="530" t="n"/>
      <c r="AB192" s="530" t="n"/>
      <c r="AC192" s="530" t="n"/>
      <c r="AD192" s="530" t="n"/>
      <c r="AE192" s="530" t="n"/>
      <c r="AF192" s="530" t="n"/>
      <c r="AG192" s="530" t="n"/>
      <c r="AH192" s="530" t="n"/>
      <c r="AI192" s="530" t="n"/>
      <c r="AJ192" s="530" t="n"/>
      <c r="AK192" s="530" t="n"/>
      <c r="AL192" s="530" t="n"/>
      <c r="AM192" s="530" t="n"/>
      <c r="AN192" s="530" t="n"/>
      <c r="AO192" s="530" t="n"/>
      <c r="AP192" s="530" t="n"/>
      <c r="AQ192" s="530" t="n"/>
      <c r="AR192" s="530" t="n"/>
      <c r="AS192" s="530" t="n"/>
      <c r="AT192" s="530" t="n"/>
      <c r="AU192" s="530" t="n">
        <v>4</v>
      </c>
      <c r="AV192" s="530" t="n">
        <v>5</v>
      </c>
      <c r="AW192" s="530" t="n">
        <v>6</v>
      </c>
      <c r="AX192" s="530" t="n"/>
      <c r="AZ192" s="316" t="n"/>
      <c r="BA192" s="316" t="n"/>
      <c r="BB192" s="316" t="n"/>
      <c r="BC192" s="316" t="n"/>
      <c r="BE192" s="316" t="n"/>
    </row>
    <row r="193" hidden="1">
      <c r="C193" s="26" t="n">
        <v>1</v>
      </c>
      <c r="D193" s="21">
        <f>IFERROR(INDEX(P$10:P$38,MATCH($C193,O$10:O$38,0)),"")</f>
        <v/>
      </c>
      <c r="E193" s="21" t="n"/>
      <c r="F193" s="21">
        <f>IFERROR(INDEX(T$10:T$38,MATCH($C193,S$10:S$38,0)),"")</f>
        <v/>
      </c>
      <c r="G193" s="21" t="n"/>
      <c r="H193" s="21" t="n"/>
      <c r="I193" s="21">
        <f>IFERROR(INDEX(X$10:X$38,MATCH($C193,W$10:W$38,0)),"")</f>
        <v/>
      </c>
      <c r="J193" s="21">
        <f>IFERROR(INDEX(AB$10:AB$38,MATCH($C193,AA$10:AA$38,0)),"")</f>
        <v/>
      </c>
      <c r="K193" s="21">
        <f>IFERROR(INDEX(AF$10:AF$38,MATCH($C193,AE$10:AE$38,0)),"")</f>
        <v/>
      </c>
      <c r="L193" s="531">
        <f>IFERROR(INDEX(AJ$10:AJ$38,MATCH($C193,AI$10:AI$38,0)),"")</f>
        <v/>
      </c>
      <c r="M193" s="5">
        <f>IFERROR(INDEX(D193:L193,MATCH(TRUE,INDEX((D193:L193&lt;&gt;""),0),0)),"")</f>
        <v/>
      </c>
      <c r="N193" s="5">
        <f>IFERROR(INDEX(P193:AW193,MATCH(TRUE,INDEX((P193:AW193&lt;&gt;""),0),0)),"")</f>
        <v/>
      </c>
      <c r="P193" s="26">
        <f>IFERROR(INDEX(Q$10:Q$39,MATCH($C193,O$10:O$39,0)),"")</f>
        <v/>
      </c>
      <c r="Q193" s="21">
        <f>IFERROR(INDEX(U$10:U$39,MATCH($C193,S$10:S$39,0)),"")</f>
        <v/>
      </c>
      <c r="R193" s="21">
        <f>IFERROR(INDEX(Y$10:Y$39,MATCH($C193,W$10:W$39,0)),"")</f>
        <v/>
      </c>
      <c r="S193" s="21" t="n"/>
      <c r="T193" s="21" t="n"/>
      <c r="U193" s="21" t="n"/>
      <c r="V193" s="21" t="n"/>
      <c r="W193" s="21" t="n"/>
      <c r="X193" s="21" t="n"/>
      <c r="Y193" s="21" t="n"/>
      <c r="Z193" s="21" t="n"/>
      <c r="AA193" s="21" t="n"/>
      <c r="AB193" s="21" t="n"/>
      <c r="AC193" s="21" t="n"/>
      <c r="AD193" s="21" t="n"/>
      <c r="AE193" s="21" t="n"/>
      <c r="AF193" s="21" t="n"/>
      <c r="AG193" s="21" t="n"/>
      <c r="AH193" s="21" t="n"/>
      <c r="AI193" s="21" t="n"/>
      <c r="AJ193" s="21" t="n"/>
      <c r="AK193" s="21" t="n"/>
      <c r="AL193" s="21" t="n"/>
      <c r="AM193" s="21" t="n"/>
      <c r="AN193" s="21" t="n"/>
      <c r="AO193" s="21" t="n"/>
      <c r="AP193" s="21" t="n"/>
      <c r="AQ193" s="21" t="n"/>
      <c r="AR193" s="21" t="n"/>
      <c r="AS193" s="21" t="n"/>
      <c r="AT193" s="21" t="n"/>
      <c r="AU193" s="21">
        <f>IFERROR(INDEX(AC$10:AC$39,MATCH($C193,AA$10:AA$39,0)),"")</f>
        <v/>
      </c>
      <c r="AV193" s="21">
        <f>IFERROR(INDEX(AG$10:AG$39,MATCH($C193,AE$10:AE$39,0)),"")</f>
        <v/>
      </c>
      <c r="AW193" s="531">
        <f>IFERROR(INDEX(AK$10:AK$39,MATCH($C193,AI$10:AI$39,0)),"")</f>
        <v/>
      </c>
    </row>
    <row r="194" hidden="1">
      <c r="C194" s="435" t="n">
        <v>2</v>
      </c>
      <c r="D194" s="5">
        <f>IFERROR(INDEX(P$10:P$38,MATCH($C194,O$10:O$38,0)),"")</f>
        <v/>
      </c>
      <c r="F194" s="5">
        <f>IFERROR(INDEX(T$10:T$38,MATCH($C194,S$10:S$38,0)),"")</f>
        <v/>
      </c>
      <c r="I194" s="5">
        <f>IFERROR(INDEX(X$10:X$38,MATCH($C194,W$10:W$38,0)),"")</f>
        <v/>
      </c>
      <c r="J194" s="5">
        <f>IFERROR(INDEX(AB$10:AB$38,MATCH($C194,AA$10:AA$38,0)),"")</f>
        <v/>
      </c>
      <c r="K194" s="5">
        <f>IFERROR(INDEX(AF$10:AF$38,MATCH($C194,AE$10:AE$38,0)),"")</f>
        <v/>
      </c>
      <c r="L194" s="456">
        <f>IFERROR(INDEX(AJ$10:AJ$38,MATCH($C194,AI$10:AI$38,0)),"")</f>
        <v/>
      </c>
      <c r="M194" s="5">
        <f>IFERROR(INDEX(D194:L194,MATCH(TRUE,INDEX((D194:L194&lt;&gt;""),0),0)),"")</f>
        <v/>
      </c>
      <c r="N194" s="5">
        <f>IFERROR(INDEX(P194:AW194,MATCH(TRUE,INDEX((P194:AW194&lt;&gt;""),0),0)),"")</f>
        <v/>
      </c>
      <c r="P194" s="435">
        <f>IFERROR(INDEX(Q$10:Q$39,MATCH($C194,O$10:O$39,0)),"")</f>
        <v/>
      </c>
      <c r="Q194" s="5">
        <f>IFERROR(INDEX(U$10:U$39,MATCH($C194,S$10:S$39,0)),"")</f>
        <v/>
      </c>
      <c r="R194" s="5">
        <f>IFERROR(INDEX(Y$10:Y$39,MATCH($C194,W$10:W$39,0)),"")</f>
        <v/>
      </c>
      <c r="AU194" s="5">
        <f>IFERROR(INDEX(AC$10:AC$39,MATCH($C194,AA$10:AA$39,0)),"")</f>
        <v/>
      </c>
      <c r="AV194" s="5">
        <f>IFERROR(INDEX(AG$10:AG$39,MATCH($C194,AE$10:AE$39,0)),"")</f>
        <v/>
      </c>
      <c r="AW194" s="456">
        <f>IFERROR(INDEX(AK$10:AK$39,MATCH($C194,AI$10:AI$39,0)),"")</f>
        <v/>
      </c>
    </row>
    <row r="195" hidden="1">
      <c r="C195" s="435" t="n">
        <v>3</v>
      </c>
      <c r="D195" s="5">
        <f>IFERROR(INDEX(P$10:P$38,MATCH($C195,O$10:O$38,0)),"")</f>
        <v/>
      </c>
      <c r="F195" s="5">
        <f>IFERROR(INDEX(T$10:T$38,MATCH($C195,S$10:S$38,0)),"")</f>
        <v/>
      </c>
      <c r="I195" s="5">
        <f>IFERROR(INDEX(X$10:X$38,MATCH($C195,W$10:W$38,0)),"")</f>
        <v/>
      </c>
      <c r="J195" s="5">
        <f>IFERROR(INDEX(AB$10:AB$38,MATCH($C195,AA$10:AA$38,0)),"")</f>
        <v/>
      </c>
      <c r="K195" s="5">
        <f>IFERROR(INDEX(AF$10:AF$38,MATCH($C195,AE$10:AE$38,0)),"")</f>
        <v/>
      </c>
      <c r="L195" s="456">
        <f>IFERROR(INDEX(AJ$10:AJ$38,MATCH($C195,AI$10:AI$38,0)),"")</f>
        <v/>
      </c>
      <c r="M195" s="5">
        <f>IFERROR(INDEX(D195:L195,MATCH(TRUE,INDEX((D195:L195&lt;&gt;""),0),0)),"")</f>
        <v/>
      </c>
      <c r="N195" s="5">
        <f>IFERROR(INDEX(P195:AW195,MATCH(TRUE,INDEX((P195:AW195&lt;&gt;""),0),0)),"")</f>
        <v/>
      </c>
      <c r="P195" s="435">
        <f>IFERROR(INDEX(Q$10:Q$39,MATCH($C195,O$10:O$39,0)),"")</f>
        <v/>
      </c>
      <c r="Q195" s="5">
        <f>IFERROR(INDEX(U$10:U$39,MATCH($C195,S$10:S$39,0)),"")</f>
        <v/>
      </c>
      <c r="R195" s="5">
        <f>IFERROR(INDEX(Y$10:Y$39,MATCH($C195,W$10:W$39,0)),"")</f>
        <v/>
      </c>
      <c r="AU195" s="5">
        <f>IFERROR(INDEX(AC$10:AC$39,MATCH($C195,AA$10:AA$39,0)),"")</f>
        <v/>
      </c>
      <c r="AV195" s="5">
        <f>IFERROR(INDEX(AG$10:AG$39,MATCH($C195,AE$10:AE$39,0)),"")</f>
        <v/>
      </c>
      <c r="AW195" s="456">
        <f>IFERROR(INDEX(AK$10:AK$39,MATCH($C195,AI$10:AI$39,0)),"")</f>
        <v/>
      </c>
    </row>
    <row r="196" hidden="1">
      <c r="C196" s="435" t="n">
        <v>4</v>
      </c>
      <c r="D196" s="5">
        <f>IFERROR(INDEX(P$10:P$38,MATCH($C196,O$10:O$38,0)),"")</f>
        <v/>
      </c>
      <c r="F196" s="5">
        <f>IFERROR(INDEX(T$10:T$38,MATCH($C196,S$10:S$38,0)),"")</f>
        <v/>
      </c>
      <c r="I196" s="5">
        <f>IFERROR(INDEX(X$10:X$38,MATCH($C196,W$10:W$38,0)),"")</f>
        <v/>
      </c>
      <c r="J196" s="5">
        <f>IFERROR(INDEX(AB$10:AB$38,MATCH($C196,AA$10:AA$38,0)),"")</f>
        <v/>
      </c>
      <c r="K196" s="5">
        <f>IFERROR(INDEX(AF$10:AF$38,MATCH($C196,AE$10:AE$38,0)),"")</f>
        <v/>
      </c>
      <c r="L196" s="456">
        <f>IFERROR(INDEX(AJ$10:AJ$38,MATCH($C196,AI$10:AI$38,0)),"")</f>
        <v/>
      </c>
      <c r="M196" s="5">
        <f>IFERROR(INDEX(D196:L196,MATCH(TRUE,INDEX((D196:L196&lt;&gt;""),0),0)),"")</f>
        <v/>
      </c>
      <c r="N196" s="5">
        <f>IFERROR(INDEX(P196:AW196,MATCH(TRUE,INDEX((P196:AW196&lt;&gt;""),0),0)),"")</f>
        <v/>
      </c>
      <c r="P196" s="435">
        <f>IFERROR(INDEX(Q$10:Q$39,MATCH($C196,O$10:O$39,0)),"")</f>
        <v/>
      </c>
      <c r="Q196" s="5">
        <f>IFERROR(INDEX(U$10:U$39,MATCH($C196,S$10:S$39,0)),"")</f>
        <v/>
      </c>
      <c r="R196" s="5">
        <f>IFERROR(INDEX(Y$10:Y$39,MATCH($C196,W$10:W$39,0)),"")</f>
        <v/>
      </c>
      <c r="AU196" s="5">
        <f>IFERROR(INDEX(AC$10:AC$39,MATCH($C196,AA$10:AA$39,0)),"")</f>
        <v/>
      </c>
      <c r="AV196" s="5">
        <f>IFERROR(INDEX(AG$10:AG$39,MATCH($C196,AE$10:AE$39,0)),"")</f>
        <v/>
      </c>
      <c r="AW196" s="456">
        <f>IFERROR(INDEX(AK$10:AK$39,MATCH($C196,AI$10:AI$39,0)),"")</f>
        <v/>
      </c>
    </row>
    <row r="197" hidden="1">
      <c r="C197" s="435" t="n">
        <v>5</v>
      </c>
      <c r="D197" s="5">
        <f>IFERROR(INDEX(P$10:P$38,MATCH($C197,O$10:O$38,0)),"")</f>
        <v/>
      </c>
      <c r="F197" s="5">
        <f>IFERROR(INDEX(T$10:T$38,MATCH($C197,S$10:S$38,0)),"")</f>
        <v/>
      </c>
      <c r="I197" s="5">
        <f>IFERROR(INDEX(X$10:X$38,MATCH($C197,W$10:W$38,0)),"")</f>
        <v/>
      </c>
      <c r="J197" s="5">
        <f>IFERROR(INDEX(AB$10:AB$38,MATCH($C197,AA$10:AA$38,0)),"")</f>
        <v/>
      </c>
      <c r="K197" s="5">
        <f>IFERROR(INDEX(AF$10:AF$38,MATCH($C197,AE$10:AE$38,0)),"")</f>
        <v/>
      </c>
      <c r="L197" s="456">
        <f>IFERROR(INDEX(AJ$10:AJ$38,MATCH($C197,AI$10:AI$38,0)),"")</f>
        <v/>
      </c>
      <c r="M197" s="5">
        <f>IFERROR(INDEX(D197:L197,MATCH(TRUE,INDEX((D197:L197&lt;&gt;""),0),0)),"")</f>
        <v/>
      </c>
      <c r="N197" s="5">
        <f>IFERROR(INDEX(P197:AW197,MATCH(TRUE,INDEX((P197:AW197&lt;&gt;""),0),0)),"")</f>
        <v/>
      </c>
      <c r="P197" s="435">
        <f>IFERROR(INDEX(Q$10:Q$39,MATCH($C197,O$10:O$39,0)),"")</f>
        <v/>
      </c>
      <c r="Q197" s="5">
        <f>IFERROR(INDEX(U$10:U$39,MATCH($C197,S$10:S$39,0)),"")</f>
        <v/>
      </c>
      <c r="R197" s="5">
        <f>IFERROR(INDEX(Y$10:Y$39,MATCH($C197,W$10:W$39,0)),"")</f>
        <v/>
      </c>
      <c r="AU197" s="5">
        <f>IFERROR(INDEX(AC$10:AC$39,MATCH($C197,AA$10:AA$39,0)),"")</f>
        <v/>
      </c>
      <c r="AV197" s="5">
        <f>IFERROR(INDEX(AG$10:AG$39,MATCH($C197,AE$10:AE$39,0)),"")</f>
        <v/>
      </c>
      <c r="AW197" s="456">
        <f>IFERROR(INDEX(AK$10:AK$39,MATCH($C197,AI$10:AI$39,0)),"")</f>
        <v/>
      </c>
    </row>
    <row r="198" hidden="1">
      <c r="C198" s="435" t="n">
        <v>6</v>
      </c>
      <c r="D198" s="5">
        <f>IFERROR(INDEX(P$10:P$38,MATCH($C198,O$10:O$38,0)),"")</f>
        <v/>
      </c>
      <c r="F198" s="5">
        <f>IFERROR(INDEX(T$10:T$38,MATCH($C198,S$10:S$38,0)),"")</f>
        <v/>
      </c>
      <c r="I198" s="5">
        <f>IFERROR(INDEX(X$10:X$38,MATCH($C198,W$10:W$38,0)),"")</f>
        <v/>
      </c>
      <c r="J198" s="5">
        <f>IFERROR(INDEX(AB$10:AB$38,MATCH($C198,AA$10:AA$38,0)),"")</f>
        <v/>
      </c>
      <c r="K198" s="5">
        <f>IFERROR(INDEX(AF$10:AF$38,MATCH($C198,AE$10:AE$38,0)),"")</f>
        <v/>
      </c>
      <c r="L198" s="456">
        <f>IFERROR(INDEX(AJ$10:AJ$38,MATCH($C198,AI$10:AI$38,0)),"")</f>
        <v/>
      </c>
      <c r="M198" s="5">
        <f>IFERROR(INDEX(D198:L198,MATCH(TRUE,INDEX((D198:L198&lt;&gt;""),0),0)),"")</f>
        <v/>
      </c>
      <c r="N198" s="5">
        <f>IFERROR(INDEX(P198:AW198,MATCH(TRUE,INDEX((P198:AW198&lt;&gt;""),0),0)),"")</f>
        <v/>
      </c>
      <c r="P198" s="435">
        <f>IFERROR(INDEX(Q$10:Q$39,MATCH($C198,O$10:O$39,0)),"")</f>
        <v/>
      </c>
      <c r="Q198" s="5">
        <f>IFERROR(INDEX(U$10:U$39,MATCH($C198,S$10:S$39,0)),"")</f>
        <v/>
      </c>
      <c r="R198" s="5">
        <f>IFERROR(INDEX(Y$10:Y$39,MATCH($C198,W$10:W$39,0)),"")</f>
        <v/>
      </c>
      <c r="AU198" s="5">
        <f>IFERROR(INDEX(AC$10:AC$39,MATCH($C198,AA$10:AA$39,0)),"")</f>
        <v/>
      </c>
      <c r="AV198" s="5">
        <f>IFERROR(INDEX(AG$10:AG$39,MATCH($C198,AE$10:AE$39,0)),"")</f>
        <v/>
      </c>
      <c r="AW198" s="456">
        <f>IFERROR(INDEX(AK$10:AK$39,MATCH($C198,AI$10:AI$39,0)),"")</f>
        <v/>
      </c>
    </row>
    <row r="199" hidden="1">
      <c r="C199" s="435" t="n">
        <v>7</v>
      </c>
      <c r="D199" s="5">
        <f>IFERROR(INDEX(P$10:P$38,MATCH($C199,O$10:O$38,0)),"")</f>
        <v/>
      </c>
      <c r="F199" s="5">
        <f>IFERROR(INDEX(T$10:T$38,MATCH($C199,S$10:S$38,0)),"")</f>
        <v/>
      </c>
      <c r="I199" s="5">
        <f>IFERROR(INDEX(X$10:X$38,MATCH($C199,W$10:W$38,0)),"")</f>
        <v/>
      </c>
      <c r="J199" s="5">
        <f>IFERROR(INDEX(AB$10:AB$38,MATCH($C199,AA$10:AA$38,0)),"")</f>
        <v/>
      </c>
      <c r="K199" s="5">
        <f>IFERROR(INDEX(AF$10:AF$38,MATCH($C199,AE$10:AE$38,0)),"")</f>
        <v/>
      </c>
      <c r="L199" s="456">
        <f>IFERROR(INDEX(AJ$10:AJ$38,MATCH($C199,AI$10:AI$38,0)),"")</f>
        <v/>
      </c>
      <c r="M199" s="5">
        <f>IFERROR(INDEX(D199:L199,MATCH(TRUE,INDEX((D199:L199&lt;&gt;""),0),0)),"")</f>
        <v/>
      </c>
      <c r="N199" s="5">
        <f>IFERROR(INDEX(P199:AW199,MATCH(TRUE,INDEX((P199:AW199&lt;&gt;""),0),0)),"")</f>
        <v/>
      </c>
      <c r="P199" s="435">
        <f>IFERROR(INDEX(Q$10:Q$39,MATCH($C199,O$10:O$39,0)),"")</f>
        <v/>
      </c>
      <c r="Q199" s="5">
        <f>IFERROR(INDEX(U$10:U$39,MATCH($C199,S$10:S$39,0)),"")</f>
        <v/>
      </c>
      <c r="R199" s="5">
        <f>IFERROR(INDEX(Y$10:Y$39,MATCH($C199,W$10:W$39,0)),"")</f>
        <v/>
      </c>
      <c r="AU199" s="5">
        <f>IFERROR(INDEX(AC$10:AC$39,MATCH($C199,AA$10:AA$39,0)),"")</f>
        <v/>
      </c>
      <c r="AV199" s="5">
        <f>IFERROR(INDEX(AG$10:AG$39,MATCH($C199,AE$10:AE$39,0)),"")</f>
        <v/>
      </c>
      <c r="AW199" s="456">
        <f>IFERROR(INDEX(AK$10:AK$39,MATCH($C199,AI$10:AI$39,0)),"")</f>
        <v/>
      </c>
    </row>
    <row r="200" hidden="1">
      <c r="C200" s="435" t="n">
        <v>8</v>
      </c>
      <c r="D200" s="5">
        <f>IFERROR(INDEX(P$10:P$38,MATCH($C200,O$10:O$38,0)),"")</f>
        <v/>
      </c>
      <c r="F200" s="5">
        <f>IFERROR(INDEX(T$10:T$38,MATCH($C200,S$10:S$38,0)),"")</f>
        <v/>
      </c>
      <c r="I200" s="5">
        <f>IFERROR(INDEX(X$10:X$38,MATCH($C200,W$10:W$38,0)),"")</f>
        <v/>
      </c>
      <c r="J200" s="5">
        <f>IFERROR(INDEX(AB$10:AB$38,MATCH($C200,AA$10:AA$38,0)),"")</f>
        <v/>
      </c>
      <c r="K200" s="5">
        <f>IFERROR(INDEX(AF$10:AF$38,MATCH($C200,AE$10:AE$38,0)),"")</f>
        <v/>
      </c>
      <c r="L200" s="456">
        <f>IFERROR(INDEX(AJ$10:AJ$38,MATCH($C200,AI$10:AI$38,0)),"")</f>
        <v/>
      </c>
      <c r="M200" s="5">
        <f>IFERROR(INDEX(D200:L200,MATCH(TRUE,INDEX((D200:L200&lt;&gt;""),0),0)),"")</f>
        <v/>
      </c>
      <c r="N200" s="5">
        <f>IFERROR(INDEX(P200:AW200,MATCH(TRUE,INDEX((P200:AW200&lt;&gt;""),0),0)),"")</f>
        <v/>
      </c>
      <c r="P200" s="435">
        <f>IFERROR(INDEX(Q$10:Q$39,MATCH($C200,O$10:O$39,0)),"")</f>
        <v/>
      </c>
      <c r="Q200" s="5">
        <f>IFERROR(INDEX(U$10:U$39,MATCH($C200,S$10:S$39,0)),"")</f>
        <v/>
      </c>
      <c r="R200" s="5">
        <f>IFERROR(INDEX(Y$10:Y$39,MATCH($C200,W$10:W$39,0)),"")</f>
        <v/>
      </c>
      <c r="AU200" s="5">
        <f>IFERROR(INDEX(AC$10:AC$39,MATCH($C200,AA$10:AA$39,0)),"")</f>
        <v/>
      </c>
      <c r="AV200" s="5">
        <f>IFERROR(INDEX(AG$10:AG$39,MATCH($C200,AE$10:AE$39,0)),"")</f>
        <v/>
      </c>
      <c r="AW200" s="456">
        <f>IFERROR(INDEX(AK$10:AK$39,MATCH($C200,AI$10:AI$39,0)),"")</f>
        <v/>
      </c>
    </row>
    <row r="201" hidden="1">
      <c r="C201" s="435" t="n">
        <v>9</v>
      </c>
      <c r="D201" s="5">
        <f>IFERROR(INDEX(P$10:P$38,MATCH($C201,O$10:O$38,0)),"")</f>
        <v/>
      </c>
      <c r="F201" s="5">
        <f>IFERROR(INDEX(T$10:T$38,MATCH($C201,S$10:S$38,0)),"")</f>
        <v/>
      </c>
      <c r="I201" s="5">
        <f>IFERROR(INDEX(X$10:X$38,MATCH($C201,W$10:W$38,0)),"")</f>
        <v/>
      </c>
      <c r="J201" s="5">
        <f>IFERROR(INDEX(AB$10:AB$38,MATCH($C201,AA$10:AA$38,0)),"")</f>
        <v/>
      </c>
      <c r="K201" s="5">
        <f>IFERROR(INDEX(AF$10:AF$38,MATCH($C201,AE$10:AE$38,0)),"")</f>
        <v/>
      </c>
      <c r="L201" s="456">
        <f>IFERROR(INDEX(AJ$10:AJ$38,MATCH($C201,AI$10:AI$38,0)),"")</f>
        <v/>
      </c>
      <c r="M201" s="5">
        <f>IFERROR(INDEX(D201:L201,MATCH(TRUE,INDEX((D201:L201&lt;&gt;""),0),0)),"")</f>
        <v/>
      </c>
      <c r="N201" s="5">
        <f>IFERROR(INDEX(P201:AW201,MATCH(TRUE,INDEX((P201:AW201&lt;&gt;""),0),0)),"")</f>
        <v/>
      </c>
      <c r="P201" s="435">
        <f>IFERROR(INDEX(Q$10:Q$39,MATCH($C201,O$10:O$39,0)),"")</f>
        <v/>
      </c>
      <c r="Q201" s="5">
        <f>IFERROR(INDEX(U$10:U$39,MATCH($C201,S$10:S$39,0)),"")</f>
        <v/>
      </c>
      <c r="R201" s="5">
        <f>IFERROR(INDEX(Y$10:Y$39,MATCH($C201,W$10:W$39,0)),"")</f>
        <v/>
      </c>
      <c r="AU201" s="5">
        <f>IFERROR(INDEX(AC$10:AC$39,MATCH($C201,AA$10:AA$39,0)),"")</f>
        <v/>
      </c>
      <c r="AV201" s="5">
        <f>IFERROR(INDEX(AG$10:AG$39,MATCH($C201,AE$10:AE$39,0)),"")</f>
        <v/>
      </c>
      <c r="AW201" s="456">
        <f>IFERROR(INDEX(AK$10:AK$39,MATCH($C201,AI$10:AI$39,0)),"")</f>
        <v/>
      </c>
    </row>
    <row r="202" hidden="1">
      <c r="C202" s="435" t="n">
        <v>10</v>
      </c>
      <c r="D202" s="5">
        <f>IFERROR(INDEX(P$10:P$38,MATCH($C202,O$10:O$38,0)),"")</f>
        <v/>
      </c>
      <c r="F202" s="5">
        <f>IFERROR(INDEX(T$10:T$38,MATCH($C202,S$10:S$38,0)),"")</f>
        <v/>
      </c>
      <c r="I202" s="5">
        <f>IFERROR(INDEX(X$10:X$38,MATCH($C202,W$10:W$38,0)),"")</f>
        <v/>
      </c>
      <c r="J202" s="5">
        <f>IFERROR(INDEX(AB$10:AB$38,MATCH($C202,AA$10:AA$38,0)),"")</f>
        <v/>
      </c>
      <c r="K202" s="5">
        <f>IFERROR(INDEX(AF$10:AF$38,MATCH($C202,AE$10:AE$38,0)),"")</f>
        <v/>
      </c>
      <c r="L202" s="456">
        <f>IFERROR(INDEX(AJ$10:AJ$38,MATCH($C202,AI$10:AI$38,0)),"")</f>
        <v/>
      </c>
      <c r="M202" s="5">
        <f>IFERROR(INDEX(D202:L202,MATCH(TRUE,INDEX((D202:L202&lt;&gt;""),0),0)),"")</f>
        <v/>
      </c>
      <c r="N202" s="5">
        <f>IFERROR(INDEX(P202:AW202,MATCH(TRUE,INDEX((P202:AW202&lt;&gt;""),0),0)),"")</f>
        <v/>
      </c>
      <c r="P202" s="435">
        <f>IFERROR(INDEX(Q$10:Q$39,MATCH($C202,O$10:O$39,0)),"")</f>
        <v/>
      </c>
      <c r="Q202" s="5">
        <f>IFERROR(INDEX(U$10:U$39,MATCH($C202,S$10:S$39,0)),"")</f>
        <v/>
      </c>
      <c r="R202" s="5">
        <f>IFERROR(INDEX(Y$10:Y$39,MATCH($C202,W$10:W$39,0)),"")</f>
        <v/>
      </c>
      <c r="AU202" s="5">
        <f>IFERROR(INDEX(AC$10:AC$39,MATCH($C202,AA$10:AA$39,0)),"")</f>
        <v/>
      </c>
      <c r="AV202" s="5">
        <f>IFERROR(INDEX(AG$10:AG$39,MATCH($C202,AE$10:AE$39,0)),"")</f>
        <v/>
      </c>
      <c r="AW202" s="456">
        <f>IFERROR(INDEX(AK$10:AK$39,MATCH($C202,AI$10:AI$39,0)),"")</f>
        <v/>
      </c>
    </row>
    <row r="203" hidden="1">
      <c r="C203" s="435" t="n">
        <v>11</v>
      </c>
      <c r="D203" s="5">
        <f>IFERROR(INDEX(P$10:P$38,MATCH($C203,O$10:O$38,0)),"")</f>
        <v/>
      </c>
      <c r="F203" s="5">
        <f>IFERROR(INDEX(T$10:T$38,MATCH($C203,S$10:S$38,0)),"")</f>
        <v/>
      </c>
      <c r="I203" s="5">
        <f>IFERROR(INDEX(X$10:X$38,MATCH($C203,W$10:W$38,0)),"")</f>
        <v/>
      </c>
      <c r="J203" s="5">
        <f>IFERROR(INDEX(AB$10:AB$38,MATCH($C203,AA$10:AA$38,0)),"")</f>
        <v/>
      </c>
      <c r="K203" s="5">
        <f>IFERROR(INDEX(AF$10:AF$38,MATCH($C203,AE$10:AE$38,0)),"")</f>
        <v/>
      </c>
      <c r="L203" s="456">
        <f>IFERROR(INDEX(AJ$10:AJ$38,MATCH($C203,AI$10:AI$38,0)),"")</f>
        <v/>
      </c>
      <c r="M203" s="5">
        <f>IFERROR(INDEX(D203:L203,MATCH(TRUE,INDEX((D203:L203&lt;&gt;""),0),0)),"")</f>
        <v/>
      </c>
      <c r="N203" s="5">
        <f>IFERROR(INDEX(P203:AW203,MATCH(TRUE,INDEX((P203:AW203&lt;&gt;""),0),0)),"")</f>
        <v/>
      </c>
      <c r="P203" s="435">
        <f>IFERROR(INDEX(Q$10:Q$39,MATCH($C203,O$10:O$39,0)),"")</f>
        <v/>
      </c>
      <c r="Q203" s="5">
        <f>IFERROR(INDEX(U$10:U$39,MATCH($C203,S$10:S$39,0)),"")</f>
        <v/>
      </c>
      <c r="R203" s="5">
        <f>IFERROR(INDEX(Y$10:Y$39,MATCH($C203,W$10:W$39,0)),"")</f>
        <v/>
      </c>
      <c r="AU203" s="5">
        <f>IFERROR(INDEX(AC$10:AC$39,MATCH($C203,AA$10:AA$39,0)),"")</f>
        <v/>
      </c>
      <c r="AV203" s="5">
        <f>IFERROR(INDEX(AG$10:AG$39,MATCH($C203,AE$10:AE$39,0)),"")</f>
        <v/>
      </c>
      <c r="AW203" s="456">
        <f>IFERROR(INDEX(AK$10:AK$39,MATCH($C203,AI$10:AI$39,0)),"")</f>
        <v/>
      </c>
    </row>
    <row r="204" hidden="1">
      <c r="C204" s="435" t="n">
        <v>12</v>
      </c>
      <c r="D204" s="5">
        <f>IFERROR(INDEX(P$10:P$38,MATCH($C204,O$10:O$38,0)),"")</f>
        <v/>
      </c>
      <c r="F204" s="5">
        <f>IFERROR(INDEX(T$10:T$38,MATCH($C204,S$10:S$38,0)),"")</f>
        <v/>
      </c>
      <c r="I204" s="5">
        <f>IFERROR(INDEX(X$10:X$38,MATCH($C204,W$10:W$38,0)),"")</f>
        <v/>
      </c>
      <c r="J204" s="5">
        <f>IFERROR(INDEX(AB$10:AB$38,MATCH($C204,AA$10:AA$38,0)),"")</f>
        <v/>
      </c>
      <c r="K204" s="5">
        <f>IFERROR(INDEX(AF$10:AF$38,MATCH($C204,AE$10:AE$38,0)),"")</f>
        <v/>
      </c>
      <c r="L204" s="456">
        <f>IFERROR(INDEX(AJ$10:AJ$38,MATCH($C204,AI$10:AI$38,0)),"")</f>
        <v/>
      </c>
      <c r="M204" s="5">
        <f>IFERROR(INDEX(D204:L204,MATCH(TRUE,INDEX((D204:L204&lt;&gt;""),0),0)),"")</f>
        <v/>
      </c>
      <c r="N204" s="5">
        <f>IFERROR(INDEX(P204:AW204,MATCH(TRUE,INDEX((P204:AW204&lt;&gt;""),0),0)),"")</f>
        <v/>
      </c>
      <c r="P204" s="435">
        <f>IFERROR(INDEX(Q$10:Q$39,MATCH($C204,O$10:O$39,0)),"")</f>
        <v/>
      </c>
      <c r="Q204" s="5">
        <f>IFERROR(INDEX(U$10:U$39,MATCH($C204,S$10:S$39,0)),"")</f>
        <v/>
      </c>
      <c r="R204" s="5">
        <f>IFERROR(INDEX(Y$10:Y$39,MATCH($C204,W$10:W$39,0)),"")</f>
        <v/>
      </c>
      <c r="AU204" s="5">
        <f>IFERROR(INDEX(AC$10:AC$39,MATCH($C204,AA$10:AA$39,0)),"")</f>
        <v/>
      </c>
      <c r="AV204" s="5">
        <f>IFERROR(INDEX(AG$10:AG$39,MATCH($C204,AE$10:AE$39,0)),"")</f>
        <v/>
      </c>
      <c r="AW204" s="456">
        <f>IFERROR(INDEX(AK$10:AK$39,MATCH($C204,AI$10:AI$39,0)),"")</f>
        <v/>
      </c>
    </row>
    <row r="205" hidden="1">
      <c r="C205" s="435" t="n">
        <v>13</v>
      </c>
      <c r="D205" s="5">
        <f>IFERROR(INDEX(P$10:P$38,MATCH($C205,O$10:O$38,0)),"")</f>
        <v/>
      </c>
      <c r="F205" s="5">
        <f>IFERROR(INDEX(T$10:T$38,MATCH($C205,S$10:S$38,0)),"")</f>
        <v/>
      </c>
      <c r="I205" s="5">
        <f>IFERROR(INDEX(X$10:X$38,MATCH($C205,W$10:W$38,0)),"")</f>
        <v/>
      </c>
      <c r="J205" s="5">
        <f>IFERROR(INDEX(AB$10:AB$38,MATCH($C205,AA$10:AA$38,0)),"")</f>
        <v/>
      </c>
      <c r="K205" s="5">
        <f>IFERROR(INDEX(AF$10:AF$38,MATCH($C205,AE$10:AE$38,0)),"")</f>
        <v/>
      </c>
      <c r="L205" s="456">
        <f>IFERROR(INDEX(AJ$10:AJ$38,MATCH($C205,AI$10:AI$38,0)),"")</f>
        <v/>
      </c>
      <c r="M205" s="5">
        <f>IFERROR(INDEX(D205:L205,MATCH(TRUE,INDEX((D205:L205&lt;&gt;""),0),0)),"")</f>
        <v/>
      </c>
      <c r="N205" s="5">
        <f>IFERROR(INDEX(P205:AW205,MATCH(TRUE,INDEX((P205:AW205&lt;&gt;""),0),0)),"")</f>
        <v/>
      </c>
      <c r="P205" s="435">
        <f>IFERROR(INDEX(Q$10:Q$39,MATCH($C205,O$10:O$39,0)),"")</f>
        <v/>
      </c>
      <c r="Q205" s="5">
        <f>IFERROR(INDEX(U$10:U$39,MATCH($C205,S$10:S$39,0)),"")</f>
        <v/>
      </c>
      <c r="R205" s="5">
        <f>IFERROR(INDEX(Y$10:Y$39,MATCH($C205,W$10:W$39,0)),"")</f>
        <v/>
      </c>
      <c r="AU205" s="5">
        <f>IFERROR(INDEX(AC$10:AC$39,MATCH($C205,AA$10:AA$39,0)),"")</f>
        <v/>
      </c>
      <c r="AV205" s="5">
        <f>IFERROR(INDEX(AG$10:AG$39,MATCH($C205,AE$10:AE$39,0)),"")</f>
        <v/>
      </c>
      <c r="AW205" s="456">
        <f>IFERROR(INDEX(AK$10:AK$39,MATCH($C205,AI$10:AI$39,0)),"")</f>
        <v/>
      </c>
    </row>
    <row r="206" hidden="1">
      <c r="C206" s="435" t="n">
        <v>14</v>
      </c>
      <c r="D206" s="5">
        <f>IFERROR(INDEX(P$10:P$38,MATCH($C206,O$10:O$38,0)),"")</f>
        <v/>
      </c>
      <c r="F206" s="5">
        <f>IFERROR(INDEX(T$10:T$38,MATCH($C206,S$10:S$38,0)),"")</f>
        <v/>
      </c>
      <c r="I206" s="5">
        <f>IFERROR(INDEX(X$10:X$38,MATCH($C206,W$10:W$38,0)),"")</f>
        <v/>
      </c>
      <c r="J206" s="5">
        <f>IFERROR(INDEX(AB$10:AB$38,MATCH($C206,AA$10:AA$38,0)),"")</f>
        <v/>
      </c>
      <c r="K206" s="5">
        <f>IFERROR(INDEX(AF$10:AF$38,MATCH($C206,AE$10:AE$38,0)),"")</f>
        <v/>
      </c>
      <c r="L206" s="456">
        <f>IFERROR(INDEX(AJ$10:AJ$38,MATCH($C206,AI$10:AI$38,0)),"")</f>
        <v/>
      </c>
      <c r="M206" s="5">
        <f>IFERROR(INDEX(D206:L206,MATCH(TRUE,INDEX((D206:L206&lt;&gt;""),0),0)),"")</f>
        <v/>
      </c>
      <c r="N206" s="5">
        <f>IFERROR(INDEX(P206:AW206,MATCH(TRUE,INDEX((P206:AW206&lt;&gt;""),0),0)),"")</f>
        <v/>
      </c>
      <c r="P206" s="435">
        <f>IFERROR(INDEX(Q$10:Q$39,MATCH($C206,O$10:O$39,0)),"")</f>
        <v/>
      </c>
      <c r="Q206" s="5">
        <f>IFERROR(INDEX(U$10:U$39,MATCH($C206,S$10:S$39,0)),"")</f>
        <v/>
      </c>
      <c r="R206" s="5">
        <f>IFERROR(INDEX(Y$10:Y$39,MATCH($C206,W$10:W$39,0)),"")</f>
        <v/>
      </c>
      <c r="AU206" s="5">
        <f>IFERROR(INDEX(AC$10:AC$39,MATCH($C206,AA$10:AA$39,0)),"")</f>
        <v/>
      </c>
      <c r="AV206" s="5">
        <f>IFERROR(INDEX(AG$10:AG$39,MATCH($C206,AE$10:AE$39,0)),"")</f>
        <v/>
      </c>
      <c r="AW206" s="456">
        <f>IFERROR(INDEX(AK$10:AK$39,MATCH($C206,AI$10:AI$39,0)),"")</f>
        <v/>
      </c>
    </row>
    <row r="207" hidden="1">
      <c r="C207" s="435" t="n">
        <v>15</v>
      </c>
      <c r="D207" s="5">
        <f>IFERROR(INDEX(P$10:P$38,MATCH($C207,O$10:O$38,0)),"")</f>
        <v/>
      </c>
      <c r="F207" s="5">
        <f>IFERROR(INDEX(T$10:T$38,MATCH($C207,S$10:S$38,0)),"")</f>
        <v/>
      </c>
      <c r="I207" s="5">
        <f>IFERROR(INDEX(X$10:X$38,MATCH($C207,W$10:W$38,0)),"")</f>
        <v/>
      </c>
      <c r="J207" s="5">
        <f>IFERROR(INDEX(AB$10:AB$38,MATCH($C207,AA$10:AA$38,0)),"")</f>
        <v/>
      </c>
      <c r="K207" s="5">
        <f>IFERROR(INDEX(AF$10:AF$38,MATCH($C207,AE$10:AE$38,0)),"")</f>
        <v/>
      </c>
      <c r="L207" s="456">
        <f>IFERROR(INDEX(AJ$10:AJ$38,MATCH($C207,AI$10:AI$38,0)),"")</f>
        <v/>
      </c>
      <c r="M207" s="5">
        <f>IFERROR(INDEX(D207:L207,MATCH(TRUE,INDEX((D207:L207&lt;&gt;""),0),0)),"")</f>
        <v/>
      </c>
      <c r="N207" s="5">
        <f>IFERROR(INDEX(P207:AW207,MATCH(TRUE,INDEX((P207:AW207&lt;&gt;""),0),0)),"")</f>
        <v/>
      </c>
      <c r="P207" s="435">
        <f>IFERROR(INDEX(Q$10:Q$39,MATCH($C207,O$10:O$39,0)),"")</f>
        <v/>
      </c>
      <c r="Q207" s="5">
        <f>IFERROR(INDEX(U$10:U$39,MATCH($C207,S$10:S$39,0)),"")</f>
        <v/>
      </c>
      <c r="R207" s="5">
        <f>IFERROR(INDEX(Y$10:Y$39,MATCH($C207,W$10:W$39,0)),"")</f>
        <v/>
      </c>
      <c r="AU207" s="5">
        <f>IFERROR(INDEX(AC$10:AC$39,MATCH($C207,AA$10:AA$39,0)),"")</f>
        <v/>
      </c>
      <c r="AV207" s="5">
        <f>IFERROR(INDEX(AG$10:AG$39,MATCH($C207,AE$10:AE$39,0)),"")</f>
        <v/>
      </c>
      <c r="AW207" s="456">
        <f>IFERROR(INDEX(AK$10:AK$39,MATCH($C207,AI$10:AI$39,0)),"")</f>
        <v/>
      </c>
    </row>
    <row r="208" hidden="1">
      <c r="C208" s="435" t="n">
        <v>16</v>
      </c>
      <c r="D208" s="5">
        <f>IFERROR(INDEX(P$10:P$38,MATCH($C208,O$10:O$38,0)),"")</f>
        <v/>
      </c>
      <c r="F208" s="5">
        <f>IFERROR(INDEX(T$10:T$38,MATCH($C208,S$10:S$38,0)),"")</f>
        <v/>
      </c>
      <c r="I208" s="5">
        <f>IFERROR(INDEX(X$10:X$38,MATCH($C208,W$10:W$38,0)),"")</f>
        <v/>
      </c>
      <c r="J208" s="5">
        <f>IFERROR(INDEX(AB$10:AB$38,MATCH($C208,AA$10:AA$38,0)),"")</f>
        <v/>
      </c>
      <c r="K208" s="5">
        <f>IFERROR(INDEX(AF$10:AF$38,MATCH($C208,AE$10:AE$38,0)),"")</f>
        <v/>
      </c>
      <c r="L208" s="456">
        <f>IFERROR(INDEX(AJ$10:AJ$38,MATCH($C208,AI$10:AI$38,0)),"")</f>
        <v/>
      </c>
      <c r="M208" s="5">
        <f>IFERROR(INDEX(D208:L208,MATCH(TRUE,INDEX((D208:L208&lt;&gt;""),0),0)),"")</f>
        <v/>
      </c>
      <c r="N208" s="5">
        <f>IFERROR(INDEX(P208:AW208,MATCH(TRUE,INDEX((P208:AW208&lt;&gt;""),0),0)),"")</f>
        <v/>
      </c>
      <c r="P208" s="435">
        <f>IFERROR(INDEX(Q$10:Q$39,MATCH($C208,O$10:O$39,0)),"")</f>
        <v/>
      </c>
      <c r="Q208" s="5">
        <f>IFERROR(INDEX(U$10:U$39,MATCH($C208,S$10:S$39,0)),"")</f>
        <v/>
      </c>
      <c r="R208" s="5">
        <f>IFERROR(INDEX(Y$10:Y$39,MATCH($C208,W$10:W$39,0)),"")</f>
        <v/>
      </c>
      <c r="AU208" s="5">
        <f>IFERROR(INDEX(AC$10:AC$39,MATCH($C208,AA$10:AA$39,0)),"")</f>
        <v/>
      </c>
      <c r="AV208" s="5">
        <f>IFERROR(INDEX(AG$10:AG$39,MATCH($C208,AE$10:AE$39,0)),"")</f>
        <v/>
      </c>
      <c r="AW208" s="456">
        <f>IFERROR(INDEX(AK$10:AK$39,MATCH($C208,AI$10:AI$39,0)),"")</f>
        <v/>
      </c>
    </row>
    <row r="209" hidden="1">
      <c r="C209" s="435" t="n">
        <v>17</v>
      </c>
      <c r="D209" s="5">
        <f>IFERROR(INDEX(P$10:P$38,MATCH($C209,O$10:O$38,0)),"")</f>
        <v/>
      </c>
      <c r="F209" s="5">
        <f>IFERROR(INDEX(T$10:T$38,MATCH($C209,S$10:S$38,0)),"")</f>
        <v/>
      </c>
      <c r="I209" s="5">
        <f>IFERROR(INDEX(X$10:X$38,MATCH($C209,W$10:W$38,0)),"")</f>
        <v/>
      </c>
      <c r="J209" s="5">
        <f>IFERROR(INDEX(AB$10:AB$38,MATCH($C209,AA$10:AA$38,0)),"")</f>
        <v/>
      </c>
      <c r="K209" s="5">
        <f>IFERROR(INDEX(AF$10:AF$38,MATCH($C209,AE$10:AE$38,0)),"")</f>
        <v/>
      </c>
      <c r="L209" s="456">
        <f>IFERROR(INDEX(AJ$10:AJ$38,MATCH($C209,AI$10:AI$38,0)),"")</f>
        <v/>
      </c>
      <c r="M209" s="5">
        <f>IFERROR(INDEX(D209:L209,MATCH(TRUE,INDEX((D209:L209&lt;&gt;""),0),0)),"")</f>
        <v/>
      </c>
      <c r="N209" s="5">
        <f>IFERROR(INDEX(P209:AW209,MATCH(TRUE,INDEX((P209:AW209&lt;&gt;""),0),0)),"")</f>
        <v/>
      </c>
      <c r="P209" s="435">
        <f>IFERROR(INDEX(Q$10:Q$39,MATCH($C209,O$10:O$39,0)),"")</f>
        <v/>
      </c>
      <c r="Q209" s="5">
        <f>IFERROR(INDEX(U$10:U$39,MATCH($C209,S$10:S$39,0)),"")</f>
        <v/>
      </c>
      <c r="R209" s="5">
        <f>IFERROR(INDEX(Y$10:Y$39,MATCH($C209,W$10:W$39,0)),"")</f>
        <v/>
      </c>
      <c r="AU209" s="5">
        <f>IFERROR(INDEX(AC$10:AC$39,MATCH($C209,AA$10:AA$39,0)),"")</f>
        <v/>
      </c>
      <c r="AV209" s="5">
        <f>IFERROR(INDEX(AG$10:AG$39,MATCH($C209,AE$10:AE$39,0)),"")</f>
        <v/>
      </c>
      <c r="AW209" s="456">
        <f>IFERROR(INDEX(AK$10:AK$39,MATCH($C209,AI$10:AI$39,0)),"")</f>
        <v/>
      </c>
    </row>
    <row r="210" hidden="1">
      <c r="C210" s="435" t="n">
        <v>18</v>
      </c>
      <c r="D210" s="5">
        <f>IFERROR(INDEX(P$10:P$38,MATCH($C210,O$10:O$38,0)),"")</f>
        <v/>
      </c>
      <c r="F210" s="5">
        <f>IFERROR(INDEX(T$10:T$38,MATCH($C210,S$10:S$38,0)),"")</f>
        <v/>
      </c>
      <c r="I210" s="5">
        <f>IFERROR(INDEX(X$10:X$38,MATCH($C210,W$10:W$38,0)),"")</f>
        <v/>
      </c>
      <c r="J210" s="5">
        <f>IFERROR(INDEX(AB$10:AB$38,MATCH($C210,AA$10:AA$38,0)),"")</f>
        <v/>
      </c>
      <c r="K210" s="5">
        <f>IFERROR(INDEX(AF$10:AF$38,MATCH($C210,AE$10:AE$38,0)),"")</f>
        <v/>
      </c>
      <c r="L210" s="456">
        <f>IFERROR(INDEX(AJ$10:AJ$38,MATCH($C210,AI$10:AI$38,0)),"")</f>
        <v/>
      </c>
      <c r="M210" s="5">
        <f>IFERROR(INDEX(D210:L210,MATCH(TRUE,INDEX((D210:L210&lt;&gt;""),0),0)),"")</f>
        <v/>
      </c>
      <c r="N210" s="5">
        <f>IFERROR(INDEX(P210:AW210,MATCH(TRUE,INDEX((P210:AW210&lt;&gt;""),0),0)),"")</f>
        <v/>
      </c>
      <c r="P210" s="435">
        <f>IFERROR(INDEX(Q$10:Q$39,MATCH($C210,O$10:O$39,0)),"")</f>
        <v/>
      </c>
      <c r="Q210" s="5">
        <f>IFERROR(INDEX(U$10:U$39,MATCH($C210,S$10:S$39,0)),"")</f>
        <v/>
      </c>
      <c r="R210" s="5">
        <f>IFERROR(INDEX(Y$10:Y$39,MATCH($C210,W$10:W$39,0)),"")</f>
        <v/>
      </c>
      <c r="AU210" s="5">
        <f>IFERROR(INDEX(AC$10:AC$39,MATCH($C210,AA$10:AA$39,0)),"")</f>
        <v/>
      </c>
      <c r="AV210" s="5">
        <f>IFERROR(INDEX(AG$10:AG$39,MATCH($C210,AE$10:AE$39,0)),"")</f>
        <v/>
      </c>
      <c r="AW210" s="456">
        <f>IFERROR(INDEX(AK$10:AK$39,MATCH($C210,AI$10:AI$39,0)),"")</f>
        <v/>
      </c>
    </row>
    <row r="211" hidden="1">
      <c r="C211" s="435" t="n">
        <v>19</v>
      </c>
      <c r="D211" s="5">
        <f>IFERROR(INDEX(P$10:P$38,MATCH($C211,O$10:O$38,0)),"")</f>
        <v/>
      </c>
      <c r="F211" s="5">
        <f>IFERROR(INDEX(T$10:T$38,MATCH($C211,S$10:S$38,0)),"")</f>
        <v/>
      </c>
      <c r="I211" s="5">
        <f>IFERROR(INDEX(X$10:X$38,MATCH($C211,W$10:W$38,0)),"")</f>
        <v/>
      </c>
      <c r="J211" s="5">
        <f>IFERROR(INDEX(AB$10:AB$38,MATCH($C211,AA$10:AA$38,0)),"")</f>
        <v/>
      </c>
      <c r="K211" s="5">
        <f>IFERROR(INDEX(AF$10:AF$38,MATCH($C211,AE$10:AE$38,0)),"")</f>
        <v/>
      </c>
      <c r="L211" s="456">
        <f>IFERROR(INDEX(AJ$10:AJ$38,MATCH($C211,AI$10:AI$38,0)),"")</f>
        <v/>
      </c>
      <c r="M211" s="5">
        <f>IFERROR(INDEX(D211:L211,MATCH(TRUE,INDEX((D211:L211&lt;&gt;""),0),0)),"")</f>
        <v/>
      </c>
      <c r="N211" s="5">
        <f>IFERROR(INDEX(P211:AW211,MATCH(TRUE,INDEX((P211:AW211&lt;&gt;""),0),0)),"")</f>
        <v/>
      </c>
      <c r="P211" s="435">
        <f>IFERROR(INDEX(Q$10:Q$39,MATCH($C211,O$10:O$39,0)),"")</f>
        <v/>
      </c>
      <c r="Q211" s="5">
        <f>IFERROR(INDEX(U$10:U$39,MATCH($C211,S$10:S$39,0)),"")</f>
        <v/>
      </c>
      <c r="R211" s="5">
        <f>IFERROR(INDEX(Y$10:Y$39,MATCH($C211,W$10:W$39,0)),"")</f>
        <v/>
      </c>
      <c r="AU211" s="5">
        <f>IFERROR(INDEX(AC$10:AC$39,MATCH($C211,AA$10:AA$39,0)),"")</f>
        <v/>
      </c>
      <c r="AV211" s="5">
        <f>IFERROR(INDEX(AG$10:AG$39,MATCH($C211,AE$10:AE$39,0)),"")</f>
        <v/>
      </c>
      <c r="AW211" s="456">
        <f>IFERROR(INDEX(AK$10:AK$39,MATCH($C211,AI$10:AI$39,0)),"")</f>
        <v/>
      </c>
    </row>
    <row r="212" hidden="1">
      <c r="C212" s="435" t="n">
        <v>20</v>
      </c>
      <c r="D212" s="5">
        <f>IFERROR(INDEX(P$10:P$38,MATCH($C212,O$10:O$38,0)),"")</f>
        <v/>
      </c>
      <c r="F212" s="5">
        <f>IFERROR(INDEX(T$10:T$38,MATCH($C212,S$10:S$38,0)),"")</f>
        <v/>
      </c>
      <c r="I212" s="5">
        <f>IFERROR(INDEX(X$10:X$38,MATCH($C212,W$10:W$38,0)),"")</f>
        <v/>
      </c>
      <c r="J212" s="5">
        <f>IFERROR(INDEX(AB$10:AB$38,MATCH($C212,AA$10:AA$38,0)),"")</f>
        <v/>
      </c>
      <c r="K212" s="5">
        <f>IFERROR(INDEX(AF$10:AF$38,MATCH($C212,AE$10:AE$38,0)),"")</f>
        <v/>
      </c>
      <c r="L212" s="456">
        <f>IFERROR(INDEX(AJ$10:AJ$38,MATCH($C212,AI$10:AI$38,0)),"")</f>
        <v/>
      </c>
      <c r="M212" s="5">
        <f>IFERROR(INDEX(D212:L212,MATCH(TRUE,INDEX((D212:L212&lt;&gt;""),0),0)),"")</f>
        <v/>
      </c>
      <c r="N212" s="5">
        <f>IFERROR(INDEX(P212:AW212,MATCH(TRUE,INDEX((P212:AW212&lt;&gt;""),0),0)),"")</f>
        <v/>
      </c>
      <c r="P212" s="435">
        <f>IFERROR(INDEX(Q$10:Q$39,MATCH($C212,O$10:O$39,0)),"")</f>
        <v/>
      </c>
      <c r="Q212" s="5">
        <f>IFERROR(INDEX(U$10:U$39,MATCH($C212,S$10:S$39,0)),"")</f>
        <v/>
      </c>
      <c r="R212" s="5">
        <f>IFERROR(INDEX(Y$10:Y$39,MATCH($C212,W$10:W$39,0)),"")</f>
        <v/>
      </c>
      <c r="AU212" s="5">
        <f>IFERROR(INDEX(AC$10:AC$39,MATCH($C212,AA$10:AA$39,0)),"")</f>
        <v/>
      </c>
      <c r="AV212" s="5">
        <f>IFERROR(INDEX(AG$10:AG$39,MATCH($C212,AE$10:AE$39,0)),"")</f>
        <v/>
      </c>
      <c r="AW212" s="456">
        <f>IFERROR(INDEX(AK$10:AK$39,MATCH($C212,AI$10:AI$39,0)),"")</f>
        <v/>
      </c>
    </row>
    <row r="213" hidden="1">
      <c r="C213" s="435" t="n">
        <v>21</v>
      </c>
      <c r="D213" s="5">
        <f>IFERROR(INDEX(P$10:P$38,MATCH($C213,O$10:O$38,0)),"")</f>
        <v/>
      </c>
      <c r="F213" s="5">
        <f>IFERROR(INDEX(T$10:T$38,MATCH($C213,S$10:S$38,0)),"")</f>
        <v/>
      </c>
      <c r="I213" s="5">
        <f>IFERROR(INDEX(X$10:X$38,MATCH($C213,W$10:W$38,0)),"")</f>
        <v/>
      </c>
      <c r="J213" s="5">
        <f>IFERROR(INDEX(AB$10:AB$38,MATCH($C213,AA$10:AA$38,0)),"")</f>
        <v/>
      </c>
      <c r="K213" s="5">
        <f>IFERROR(INDEX(AF$10:AF$38,MATCH($C213,AE$10:AE$38,0)),"")</f>
        <v/>
      </c>
      <c r="L213" s="456">
        <f>IFERROR(INDEX(AJ$10:AJ$38,MATCH($C213,AI$10:AI$38,0)),"")</f>
        <v/>
      </c>
      <c r="M213" s="5">
        <f>IFERROR(INDEX(D213:L213,MATCH(TRUE,INDEX((D213:L213&lt;&gt;""),0),0)),"")</f>
        <v/>
      </c>
      <c r="N213" s="5">
        <f>IFERROR(INDEX(P213:AW213,MATCH(TRUE,INDEX((P213:AW213&lt;&gt;""),0),0)),"")</f>
        <v/>
      </c>
      <c r="P213" s="435">
        <f>IFERROR(INDEX(Q$10:Q$39,MATCH($C213,O$10:O$39,0)),"")</f>
        <v/>
      </c>
      <c r="Q213" s="5">
        <f>IFERROR(INDEX(U$10:U$39,MATCH($C213,S$10:S$39,0)),"")</f>
        <v/>
      </c>
      <c r="R213" s="5">
        <f>IFERROR(INDEX(Y$10:Y$39,MATCH($C213,W$10:W$39,0)),"")</f>
        <v/>
      </c>
      <c r="AU213" s="5">
        <f>IFERROR(INDEX(AC$10:AC$39,MATCH($C213,AA$10:AA$39,0)),"")</f>
        <v/>
      </c>
      <c r="AV213" s="5">
        <f>IFERROR(INDEX(AG$10:AG$39,MATCH($C213,AE$10:AE$39,0)),"")</f>
        <v/>
      </c>
      <c r="AW213" s="456">
        <f>IFERROR(INDEX(AK$10:AK$39,MATCH($C213,AI$10:AI$39,0)),"")</f>
        <v/>
      </c>
    </row>
    <row r="214" hidden="1">
      <c r="C214" s="435" t="n">
        <v>22</v>
      </c>
      <c r="D214" s="5">
        <f>IFERROR(INDEX(P$10:P$38,MATCH($C214,O$10:O$38,0)),"")</f>
        <v/>
      </c>
      <c r="F214" s="5">
        <f>IFERROR(INDEX(T$10:T$38,MATCH($C214,S$10:S$38,0)),"")</f>
        <v/>
      </c>
      <c r="I214" s="5">
        <f>IFERROR(INDEX(X$10:X$38,MATCH($C214,W$10:W$38,0)),"")</f>
        <v/>
      </c>
      <c r="J214" s="5">
        <f>IFERROR(INDEX(AB$10:AB$38,MATCH($C214,AA$10:AA$38,0)),"")</f>
        <v/>
      </c>
      <c r="K214" s="5">
        <f>IFERROR(INDEX(AF$10:AF$38,MATCH($C214,AE$10:AE$38,0)),"")</f>
        <v/>
      </c>
      <c r="L214" s="456">
        <f>IFERROR(INDEX(AJ$10:AJ$38,MATCH($C214,AI$10:AI$38,0)),"")</f>
        <v/>
      </c>
      <c r="M214" s="5">
        <f>IFERROR(INDEX(D214:L214,MATCH(TRUE,INDEX((D214:L214&lt;&gt;""),0),0)),"")</f>
        <v/>
      </c>
      <c r="N214" s="5">
        <f>IFERROR(INDEX(P214:AW214,MATCH(TRUE,INDEX((P214:AW214&lt;&gt;""),0),0)),"")</f>
        <v/>
      </c>
      <c r="P214" s="435">
        <f>IFERROR(INDEX(Q$10:Q$39,MATCH($C214,O$10:O$39,0)),"")</f>
        <v/>
      </c>
      <c r="Q214" s="5">
        <f>IFERROR(INDEX(U$10:U$39,MATCH($C214,S$10:S$39,0)),"")</f>
        <v/>
      </c>
      <c r="R214" s="5">
        <f>IFERROR(INDEX(Y$10:Y$39,MATCH($C214,W$10:W$39,0)),"")</f>
        <v/>
      </c>
      <c r="AU214" s="5">
        <f>IFERROR(INDEX(AC$10:AC$39,MATCH($C214,AA$10:AA$39,0)),"")</f>
        <v/>
      </c>
      <c r="AV214" s="5">
        <f>IFERROR(INDEX(AG$10:AG$39,MATCH($C214,AE$10:AE$39,0)),"")</f>
        <v/>
      </c>
      <c r="AW214" s="456">
        <f>IFERROR(INDEX(AK$10:AK$39,MATCH($C214,AI$10:AI$39,0)),"")</f>
        <v/>
      </c>
    </row>
    <row r="215" hidden="1">
      <c r="C215" s="435" t="n">
        <v>23</v>
      </c>
      <c r="D215" s="5">
        <f>IFERROR(INDEX(P$10:P$38,MATCH($C215,O$10:O$38,0)),"")</f>
        <v/>
      </c>
      <c r="F215" s="5">
        <f>IFERROR(INDEX(T$10:T$38,MATCH($C215,S$10:S$38,0)),"")</f>
        <v/>
      </c>
      <c r="I215" s="5">
        <f>IFERROR(INDEX(X$10:X$38,MATCH($C215,W$10:W$38,0)),"")</f>
        <v/>
      </c>
      <c r="J215" s="5">
        <f>IFERROR(INDEX(AB$10:AB$38,MATCH($C215,AA$10:AA$38,0)),"")</f>
        <v/>
      </c>
      <c r="K215" s="5">
        <f>IFERROR(INDEX(AF$10:AF$38,MATCH($C215,AE$10:AE$38,0)),"")</f>
        <v/>
      </c>
      <c r="L215" s="456">
        <f>IFERROR(INDEX(AJ$10:AJ$38,MATCH($C215,AI$10:AI$38,0)),"")</f>
        <v/>
      </c>
      <c r="M215" s="5">
        <f>IFERROR(INDEX(D215:L215,MATCH(TRUE,INDEX((D215:L215&lt;&gt;""),0),0)),"")</f>
        <v/>
      </c>
      <c r="N215" s="5">
        <f>IFERROR(INDEX(P215:AW215,MATCH(TRUE,INDEX((P215:AW215&lt;&gt;""),0),0)),"")</f>
        <v/>
      </c>
      <c r="P215" s="435">
        <f>IFERROR(INDEX(Q$10:Q$39,MATCH($C215,O$10:O$39,0)),"")</f>
        <v/>
      </c>
      <c r="Q215" s="5">
        <f>IFERROR(INDEX(U$10:U$39,MATCH($C215,S$10:S$39,0)),"")</f>
        <v/>
      </c>
      <c r="R215" s="5">
        <f>IFERROR(INDEX(Y$10:Y$39,MATCH($C215,W$10:W$39,0)),"")</f>
        <v/>
      </c>
      <c r="AU215" s="5">
        <f>IFERROR(INDEX(AC$10:AC$39,MATCH($C215,AA$10:AA$39,0)),"")</f>
        <v/>
      </c>
      <c r="AV215" s="5">
        <f>IFERROR(INDEX(AG$10:AG$39,MATCH($C215,AE$10:AE$39,0)),"")</f>
        <v/>
      </c>
      <c r="AW215" s="456">
        <f>IFERROR(INDEX(AK$10:AK$39,MATCH($C215,AI$10:AI$39,0)),"")</f>
        <v/>
      </c>
    </row>
    <row r="216" hidden="1">
      <c r="C216" s="435" t="n">
        <v>24</v>
      </c>
      <c r="D216" s="5">
        <f>IFERROR(INDEX(P$10:P$38,MATCH($C216,O$10:O$38,0)),"")</f>
        <v/>
      </c>
      <c r="F216" s="5">
        <f>IFERROR(INDEX(T$10:T$38,MATCH($C216,S$10:S$38,0)),"")</f>
        <v/>
      </c>
      <c r="I216" s="5">
        <f>IFERROR(INDEX(X$10:X$38,MATCH($C216,W$10:W$38,0)),"")</f>
        <v/>
      </c>
      <c r="J216" s="5">
        <f>IFERROR(INDEX(AB$10:AB$38,MATCH($C216,AA$10:AA$38,0)),"")</f>
        <v/>
      </c>
      <c r="K216" s="5">
        <f>IFERROR(INDEX(AF$10:AF$38,MATCH($C216,AE$10:AE$38,0)),"")</f>
        <v/>
      </c>
      <c r="L216" s="456">
        <f>IFERROR(INDEX(AJ$10:AJ$38,MATCH($C216,AI$10:AI$38,0)),"")</f>
        <v/>
      </c>
      <c r="M216" s="5">
        <f>IFERROR(INDEX(D216:L216,MATCH(TRUE,INDEX((D216:L216&lt;&gt;""),0),0)),"")</f>
        <v/>
      </c>
      <c r="N216" s="5">
        <f>IFERROR(INDEX(P216:AW216,MATCH(TRUE,INDEX((P216:AW216&lt;&gt;""),0),0)),"")</f>
        <v/>
      </c>
      <c r="P216" s="435">
        <f>IFERROR(INDEX(Q$10:Q$39,MATCH($C216,O$10:O$39,0)),"")</f>
        <v/>
      </c>
      <c r="Q216" s="5">
        <f>IFERROR(INDEX(U$10:U$39,MATCH($C216,S$10:S$39,0)),"")</f>
        <v/>
      </c>
      <c r="R216" s="5">
        <f>IFERROR(INDEX(Y$10:Y$39,MATCH($C216,W$10:W$39,0)),"")</f>
        <v/>
      </c>
      <c r="AU216" s="5">
        <f>IFERROR(INDEX(AC$10:AC$39,MATCH($C216,AA$10:AA$39,0)),"")</f>
        <v/>
      </c>
      <c r="AV216" s="5">
        <f>IFERROR(INDEX(AG$10:AG$39,MATCH($C216,AE$10:AE$39,0)),"")</f>
        <v/>
      </c>
      <c r="AW216" s="456">
        <f>IFERROR(INDEX(AK$10:AK$39,MATCH($C216,AI$10:AI$39,0)),"")</f>
        <v/>
      </c>
    </row>
    <row r="217" hidden="1">
      <c r="C217" s="435" t="n">
        <v>25</v>
      </c>
      <c r="D217" s="5">
        <f>IFERROR(INDEX(P$10:P$38,MATCH($C217,O$10:O$38,0)),"")</f>
        <v/>
      </c>
      <c r="F217" s="5">
        <f>IFERROR(INDEX(T$10:T$38,MATCH($C217,S$10:S$38,0)),"")</f>
        <v/>
      </c>
      <c r="I217" s="5">
        <f>IFERROR(INDEX(X$10:X$38,MATCH($C217,W$10:W$38,0)),"")</f>
        <v/>
      </c>
      <c r="J217" s="5">
        <f>IFERROR(INDEX(AB$10:AB$38,MATCH($C217,AA$10:AA$38,0)),"")</f>
        <v/>
      </c>
      <c r="K217" s="5">
        <f>IFERROR(INDEX(AF$10:AF$38,MATCH($C217,AE$10:AE$38,0)),"")</f>
        <v/>
      </c>
      <c r="L217" s="456">
        <f>IFERROR(INDEX(AJ$10:AJ$38,MATCH($C217,AI$10:AI$38,0)),"")</f>
        <v/>
      </c>
      <c r="M217" s="5">
        <f>IFERROR(INDEX(D217:L217,MATCH(TRUE,INDEX((D217:L217&lt;&gt;""),0),0)),"")</f>
        <v/>
      </c>
      <c r="N217" s="5">
        <f>IFERROR(INDEX(P217:AW217,MATCH(TRUE,INDEX((P217:AW217&lt;&gt;""),0),0)),"")</f>
        <v/>
      </c>
      <c r="P217" s="435">
        <f>IFERROR(INDEX(Q$10:Q$39,MATCH($C217,O$10:O$39,0)),"")</f>
        <v/>
      </c>
      <c r="Q217" s="5">
        <f>IFERROR(INDEX(U$10:U$39,MATCH($C217,S$10:S$39,0)),"")</f>
        <v/>
      </c>
      <c r="R217" s="5">
        <f>IFERROR(INDEX(Y$10:Y$39,MATCH($C217,W$10:W$39,0)),"")</f>
        <v/>
      </c>
      <c r="AU217" s="5">
        <f>IFERROR(INDEX(AC$10:AC$39,MATCH($C217,AA$10:AA$39,0)),"")</f>
        <v/>
      </c>
      <c r="AV217" s="5">
        <f>IFERROR(INDEX(AG$10:AG$39,MATCH($C217,AE$10:AE$39,0)),"")</f>
        <v/>
      </c>
      <c r="AW217" s="456">
        <f>IFERROR(INDEX(AK$10:AK$39,MATCH($C217,AI$10:AI$39,0)),"")</f>
        <v/>
      </c>
    </row>
    <row r="218" hidden="1">
      <c r="C218" s="435" t="n">
        <v>26</v>
      </c>
      <c r="D218" s="5">
        <f>IFERROR(INDEX(P$10:P$38,MATCH($C218,O$10:O$38,0)),"")</f>
        <v/>
      </c>
      <c r="F218" s="5">
        <f>IFERROR(INDEX(T$10:T$38,MATCH($C218,S$10:S$38,0)),"")</f>
        <v/>
      </c>
      <c r="I218" s="5">
        <f>IFERROR(INDEX(X$10:X$38,MATCH($C218,W$10:W$38,0)),"")</f>
        <v/>
      </c>
      <c r="J218" s="5">
        <f>IFERROR(INDEX(AB$10:AB$38,MATCH($C218,AA$10:AA$38,0)),"")</f>
        <v/>
      </c>
      <c r="K218" s="5">
        <f>IFERROR(INDEX(AF$10:AF$38,MATCH($C218,AE$10:AE$38,0)),"")</f>
        <v/>
      </c>
      <c r="L218" s="456">
        <f>IFERROR(INDEX(AJ$10:AJ$38,MATCH($C218,AI$10:AI$38,0)),"")</f>
        <v/>
      </c>
      <c r="M218" s="5">
        <f>IFERROR(INDEX(D218:L218,MATCH(TRUE,INDEX((D218:L218&lt;&gt;""),0),0)),"")</f>
        <v/>
      </c>
      <c r="N218" s="5">
        <f>IFERROR(INDEX(P218:AW218,MATCH(TRUE,INDEX((P218:AW218&lt;&gt;""),0),0)),"")</f>
        <v/>
      </c>
      <c r="P218" s="435">
        <f>IFERROR(INDEX(Q$10:Q$39,MATCH($C218,O$10:O$39,0)),"")</f>
        <v/>
      </c>
      <c r="Q218" s="5">
        <f>IFERROR(INDEX(U$10:U$39,MATCH($C218,S$10:S$39,0)),"")</f>
        <v/>
      </c>
      <c r="R218" s="5">
        <f>IFERROR(INDEX(Y$10:Y$39,MATCH($C218,W$10:W$39,0)),"")</f>
        <v/>
      </c>
      <c r="AU218" s="5">
        <f>IFERROR(INDEX(AC$10:AC$39,MATCH($C218,AA$10:AA$39,0)),"")</f>
        <v/>
      </c>
      <c r="AV218" s="5">
        <f>IFERROR(INDEX(AG$10:AG$39,MATCH($C218,AE$10:AE$39,0)),"")</f>
        <v/>
      </c>
      <c r="AW218" s="456">
        <f>IFERROR(INDEX(AK$10:AK$39,MATCH($C218,AI$10:AI$39,0)),"")</f>
        <v/>
      </c>
    </row>
    <row r="219" hidden="1">
      <c r="C219" s="435" t="n">
        <v>27</v>
      </c>
      <c r="D219" s="5">
        <f>IFERROR(INDEX(P$10:P$38,MATCH($C219,O$10:O$38,0)),"")</f>
        <v/>
      </c>
      <c r="F219" s="5">
        <f>IFERROR(INDEX(T$10:T$38,MATCH($C219,S$10:S$38,0)),"")</f>
        <v/>
      </c>
      <c r="I219" s="5">
        <f>IFERROR(INDEX(X$10:X$38,MATCH($C219,W$10:W$38,0)),"")</f>
        <v/>
      </c>
      <c r="J219" s="5">
        <f>IFERROR(INDEX(AB$10:AB$38,MATCH($C219,AA$10:AA$38,0)),"")</f>
        <v/>
      </c>
      <c r="K219" s="5">
        <f>IFERROR(INDEX(AF$10:AF$38,MATCH($C219,AE$10:AE$38,0)),"")</f>
        <v/>
      </c>
      <c r="L219" s="456">
        <f>IFERROR(INDEX(AJ$10:AJ$38,MATCH($C219,AI$10:AI$38,0)),"")</f>
        <v/>
      </c>
      <c r="M219" s="5">
        <f>IFERROR(INDEX(D219:L219,MATCH(TRUE,INDEX((D219:L219&lt;&gt;""),0),0)),"")</f>
        <v/>
      </c>
      <c r="N219" s="5">
        <f>IFERROR(INDEX(P219:AW219,MATCH(TRUE,INDEX((P219:AW219&lt;&gt;""),0),0)),"")</f>
        <v/>
      </c>
      <c r="P219" s="435">
        <f>IFERROR(INDEX(Q$10:Q$39,MATCH($C219,O$10:O$39,0)),"")</f>
        <v/>
      </c>
      <c r="Q219" s="5">
        <f>IFERROR(INDEX(U$10:U$39,MATCH($C219,S$10:S$39,0)),"")</f>
        <v/>
      </c>
      <c r="R219" s="5">
        <f>IFERROR(INDEX(Y$10:Y$39,MATCH($C219,W$10:W$39,0)),"")</f>
        <v/>
      </c>
      <c r="AU219" s="5">
        <f>IFERROR(INDEX(AC$10:AC$39,MATCH($C219,AA$10:AA$39,0)),"")</f>
        <v/>
      </c>
      <c r="AV219" s="5">
        <f>IFERROR(INDEX(AG$10:AG$39,MATCH($C219,AE$10:AE$39,0)),"")</f>
        <v/>
      </c>
      <c r="AW219" s="456">
        <f>IFERROR(INDEX(AK$10:AK$39,MATCH($C219,AI$10:AI$39,0)),"")</f>
        <v/>
      </c>
    </row>
    <row r="220" hidden="1">
      <c r="C220" s="435" t="n">
        <v>28</v>
      </c>
      <c r="D220" s="5">
        <f>IFERROR(INDEX(P$10:P$38,MATCH($C220,O$10:O$38,0)),"")</f>
        <v/>
      </c>
      <c r="F220" s="5">
        <f>IFERROR(INDEX(T$10:T$38,MATCH($C220,S$10:S$38,0)),"")</f>
        <v/>
      </c>
      <c r="I220" s="5">
        <f>IFERROR(INDEX(X$10:X$38,MATCH($C220,W$10:W$38,0)),"")</f>
        <v/>
      </c>
      <c r="J220" s="5">
        <f>IFERROR(INDEX(AB$10:AB$38,MATCH($C220,AA$10:AA$38,0)),"")</f>
        <v/>
      </c>
      <c r="K220" s="5">
        <f>IFERROR(INDEX(AF$10:AF$38,MATCH($C220,AE$10:AE$38,0)),"")</f>
        <v/>
      </c>
      <c r="L220" s="456">
        <f>IFERROR(INDEX(AJ$10:AJ$38,MATCH($C220,AI$10:AI$38,0)),"")</f>
        <v/>
      </c>
      <c r="M220" s="5">
        <f>IFERROR(INDEX(D220:L220,MATCH(TRUE,INDEX((D220:L220&lt;&gt;""),0),0)),"")</f>
        <v/>
      </c>
      <c r="N220" s="5">
        <f>IFERROR(INDEX(P220:AW220,MATCH(TRUE,INDEX((P220:AW220&lt;&gt;""),0),0)),"")</f>
        <v/>
      </c>
      <c r="P220" s="435">
        <f>IFERROR(INDEX(Q$10:Q$39,MATCH($C220,O$10:O$39,0)),"")</f>
        <v/>
      </c>
      <c r="Q220" s="5">
        <f>IFERROR(INDEX(U$10:U$39,MATCH($C220,S$10:S$39,0)),"")</f>
        <v/>
      </c>
      <c r="R220" s="5">
        <f>IFERROR(INDEX(Y$10:Y$39,MATCH($C220,W$10:W$39,0)),"")</f>
        <v/>
      </c>
      <c r="AU220" s="5">
        <f>IFERROR(INDEX(AC$10:AC$39,MATCH($C220,AA$10:AA$39,0)),"")</f>
        <v/>
      </c>
      <c r="AV220" s="5">
        <f>IFERROR(INDEX(AG$10:AG$39,MATCH($C220,AE$10:AE$39,0)),"")</f>
        <v/>
      </c>
      <c r="AW220" s="456">
        <f>IFERROR(INDEX(AK$10:AK$39,MATCH($C220,AI$10:AI$39,0)),"")</f>
        <v/>
      </c>
    </row>
    <row r="221" hidden="1">
      <c r="C221" s="435" t="n">
        <v>29</v>
      </c>
      <c r="D221" s="5">
        <f>IFERROR(INDEX(P$10:P$38,MATCH($C221,O$10:O$38,0)),"")</f>
        <v/>
      </c>
      <c r="F221" s="5">
        <f>IFERROR(INDEX(T$10:T$38,MATCH($C221,S$10:S$38,0)),"")</f>
        <v/>
      </c>
      <c r="I221" s="5">
        <f>IFERROR(INDEX(X$10:X$38,MATCH($C221,W$10:W$38,0)),"")</f>
        <v/>
      </c>
      <c r="J221" s="5">
        <f>IFERROR(INDEX(AB$10:AB$38,MATCH($C221,AA$10:AA$38,0)),"")</f>
        <v/>
      </c>
      <c r="K221" s="5">
        <f>IFERROR(INDEX(AF$10:AF$38,MATCH($C221,AE$10:AE$38,0)),"")</f>
        <v/>
      </c>
      <c r="L221" s="456">
        <f>IFERROR(INDEX(AJ$10:AJ$38,MATCH($C221,AI$10:AI$38,0)),"")</f>
        <v/>
      </c>
      <c r="M221" s="5">
        <f>IFERROR(INDEX(D221:L221,MATCH(TRUE,INDEX((D221:L221&lt;&gt;""),0),0)),"")</f>
        <v/>
      </c>
      <c r="N221" s="5">
        <f>IFERROR(INDEX(P221:AW221,MATCH(TRUE,INDEX((P221:AW221&lt;&gt;""),0),0)),"")</f>
        <v/>
      </c>
      <c r="P221" s="435">
        <f>IFERROR(INDEX(Q$10:Q$39,MATCH($C221,O$10:O$39,0)),"")</f>
        <v/>
      </c>
      <c r="Q221" s="5">
        <f>IFERROR(INDEX(U$10:U$39,MATCH($C221,S$10:S$39,0)),"")</f>
        <v/>
      </c>
      <c r="R221" s="5">
        <f>IFERROR(INDEX(Y$10:Y$39,MATCH($C221,W$10:W$39,0)),"")</f>
        <v/>
      </c>
      <c r="AU221" s="5">
        <f>IFERROR(INDEX(AC$10:AC$39,MATCH($C221,AA$10:AA$39,0)),"")</f>
        <v/>
      </c>
      <c r="AV221" s="5">
        <f>IFERROR(INDEX(AG$10:AG$39,MATCH($C221,AE$10:AE$39,0)),"")</f>
        <v/>
      </c>
      <c r="AW221" s="456">
        <f>IFERROR(INDEX(AK$10:AK$39,MATCH($C221,AI$10:AI$39,0)),"")</f>
        <v/>
      </c>
    </row>
    <row r="222" hidden="1">
      <c r="C222" s="435" t="n">
        <v>30</v>
      </c>
      <c r="D222" s="5">
        <f>IFERROR(INDEX(P$10:P$38,MATCH($C222,O$10:O$38,0)),"")</f>
        <v/>
      </c>
      <c r="F222" s="5">
        <f>IFERROR(INDEX(T$10:T$38,MATCH($C222,S$10:S$38,0)),"")</f>
        <v/>
      </c>
      <c r="I222" s="5">
        <f>IFERROR(INDEX(X$10:X$38,MATCH($C222,W$10:W$38,0)),"")</f>
        <v/>
      </c>
      <c r="J222" s="5">
        <f>IFERROR(INDEX(AB$10:AB$38,MATCH($C222,AA$10:AA$38,0)),"")</f>
        <v/>
      </c>
      <c r="K222" s="5">
        <f>IFERROR(INDEX(AF$10:AF$38,MATCH($C222,AE$10:AE$38,0)),"")</f>
        <v/>
      </c>
      <c r="L222" s="456">
        <f>IFERROR(INDEX(AJ$10:AJ$38,MATCH($C222,AI$10:AI$38,0)),"")</f>
        <v/>
      </c>
      <c r="M222" s="5">
        <f>IFERROR(INDEX(D222:L222,MATCH(TRUE,INDEX((D222:L222&lt;&gt;""),0),0)),"")</f>
        <v/>
      </c>
      <c r="N222" s="5">
        <f>IFERROR(INDEX(P222:AW222,MATCH(TRUE,INDEX((P222:AW222&lt;&gt;""),0),0)),"")</f>
        <v/>
      </c>
      <c r="P222" s="435">
        <f>IFERROR(INDEX(Q$10:Q$39,MATCH($C222,O$10:O$39,0)),"")</f>
        <v/>
      </c>
      <c r="Q222" s="5">
        <f>IFERROR(INDEX(U$10:U$39,MATCH($C222,S$10:S$39,0)),"")</f>
        <v/>
      </c>
      <c r="R222" s="5">
        <f>IFERROR(INDEX(Y$10:Y$39,MATCH($C222,W$10:W$39,0)),"")</f>
        <v/>
      </c>
      <c r="AU222" s="5">
        <f>IFERROR(INDEX(AC$10:AC$39,MATCH($C222,AA$10:AA$39,0)),"")</f>
        <v/>
      </c>
      <c r="AV222" s="5">
        <f>IFERROR(INDEX(AG$10:AG$39,MATCH($C222,AE$10:AE$39,0)),"")</f>
        <v/>
      </c>
      <c r="AW222" s="456">
        <f>IFERROR(INDEX(AK$10:AK$39,MATCH($C222,AI$10:AI$39,0)),"")</f>
        <v/>
      </c>
    </row>
    <row r="223" hidden="1">
      <c r="C223" s="435" t="n">
        <v>31</v>
      </c>
      <c r="D223" s="5">
        <f>IFERROR(INDEX(P$10:P$38,MATCH($C223,O$10:O$38,0)),"")</f>
        <v/>
      </c>
      <c r="F223" s="5">
        <f>IFERROR(INDEX(T$10:T$38,MATCH($C223,S$10:S$38,0)),"")</f>
        <v/>
      </c>
      <c r="I223" s="5">
        <f>IFERROR(INDEX(X$10:X$38,MATCH($C223,W$10:W$38,0)),"")</f>
        <v/>
      </c>
      <c r="J223" s="5">
        <f>IFERROR(INDEX(AB$10:AB$38,MATCH($C223,AA$10:AA$38,0)),"")</f>
        <v/>
      </c>
      <c r="K223" s="5">
        <f>IFERROR(INDEX(AF$10:AF$38,MATCH($C223,AE$10:AE$38,0)),"")</f>
        <v/>
      </c>
      <c r="L223" s="456">
        <f>IFERROR(INDEX(AJ$10:AJ$38,MATCH($C223,AI$10:AI$38,0)),"")</f>
        <v/>
      </c>
      <c r="M223" s="5">
        <f>IFERROR(INDEX(D223:L223,MATCH(TRUE,INDEX((D223:L223&lt;&gt;""),0),0)),"")</f>
        <v/>
      </c>
      <c r="N223" s="5">
        <f>IFERROR(INDEX(P223:AW223,MATCH(TRUE,INDEX((P223:AW223&lt;&gt;""),0),0)),"")</f>
        <v/>
      </c>
      <c r="P223" s="435">
        <f>IFERROR(INDEX(Q$10:Q$39,MATCH($C223,O$10:O$39,0)),"")</f>
        <v/>
      </c>
      <c r="Q223" s="5">
        <f>IFERROR(INDEX(U$10:U$39,MATCH($C223,S$10:S$39,0)),"")</f>
        <v/>
      </c>
      <c r="R223" s="5">
        <f>IFERROR(INDEX(Y$10:Y$39,MATCH($C223,W$10:W$39,0)),"")</f>
        <v/>
      </c>
      <c r="AU223" s="5">
        <f>IFERROR(INDEX(AC$10:AC$39,MATCH($C223,AA$10:AA$39,0)),"")</f>
        <v/>
      </c>
      <c r="AV223" s="5">
        <f>IFERROR(INDEX(AG$10:AG$39,MATCH($C223,AE$10:AE$39,0)),"")</f>
        <v/>
      </c>
      <c r="AW223" s="456">
        <f>IFERROR(INDEX(AK$10:AK$39,MATCH($C223,AI$10:AI$39,0)),"")</f>
        <v/>
      </c>
    </row>
    <row r="224" hidden="1">
      <c r="C224" s="435" t="n">
        <v>32</v>
      </c>
      <c r="D224" s="5">
        <f>IFERROR(INDEX(P$10:P$38,MATCH($C224,O$10:O$38,0)),"")</f>
        <v/>
      </c>
      <c r="F224" s="5">
        <f>IFERROR(INDEX(T$10:T$38,MATCH($C224,S$10:S$38,0)),"")</f>
        <v/>
      </c>
      <c r="I224" s="5">
        <f>IFERROR(INDEX(X$10:X$38,MATCH($C224,W$10:W$38,0)),"")</f>
        <v/>
      </c>
      <c r="J224" s="5">
        <f>IFERROR(INDEX(AB$10:AB$38,MATCH($C224,AA$10:AA$38,0)),"")</f>
        <v/>
      </c>
      <c r="K224" s="5">
        <f>IFERROR(INDEX(AF$10:AF$38,MATCH($C224,AE$10:AE$38,0)),"")</f>
        <v/>
      </c>
      <c r="L224" s="456">
        <f>IFERROR(INDEX(AJ$10:AJ$38,MATCH($C224,AI$10:AI$38,0)),"")</f>
        <v/>
      </c>
      <c r="M224" s="5">
        <f>IFERROR(INDEX(D224:L224,MATCH(TRUE,INDEX((D224:L224&lt;&gt;""),0),0)),"")</f>
        <v/>
      </c>
      <c r="N224" s="5">
        <f>IFERROR(INDEX(P224:AW224,MATCH(TRUE,INDEX((P224:AW224&lt;&gt;""),0),0)),"")</f>
        <v/>
      </c>
      <c r="P224" s="435">
        <f>IFERROR(INDEX(Q$10:Q$39,MATCH($C224,O$10:O$39,0)),"")</f>
        <v/>
      </c>
      <c r="Q224" s="5">
        <f>IFERROR(INDEX(U$10:U$39,MATCH($C224,S$10:S$39,0)),"")</f>
        <v/>
      </c>
      <c r="R224" s="5">
        <f>IFERROR(INDEX(Y$10:Y$39,MATCH($C224,W$10:W$39,0)),"")</f>
        <v/>
      </c>
      <c r="AU224" s="5">
        <f>IFERROR(INDEX(AC$10:AC$39,MATCH($C224,AA$10:AA$39,0)),"")</f>
        <v/>
      </c>
      <c r="AV224" s="5">
        <f>IFERROR(INDEX(AG$10:AG$39,MATCH($C224,AE$10:AE$39,0)),"")</f>
        <v/>
      </c>
      <c r="AW224" s="456">
        <f>IFERROR(INDEX(AK$10:AK$39,MATCH($C224,AI$10:AI$39,0)),"")</f>
        <v/>
      </c>
    </row>
    <row r="225" hidden="1">
      <c r="C225" s="435" t="n">
        <v>33</v>
      </c>
      <c r="D225" s="5">
        <f>IFERROR(INDEX(P$10:P$38,MATCH($C225,O$10:O$38,0)),"")</f>
        <v/>
      </c>
      <c r="F225" s="5">
        <f>IFERROR(INDEX(T$10:T$38,MATCH($C225,S$10:S$38,0)),"")</f>
        <v/>
      </c>
      <c r="I225" s="5">
        <f>IFERROR(INDEX(X$10:X$38,MATCH($C225,W$10:W$38,0)),"")</f>
        <v/>
      </c>
      <c r="J225" s="5">
        <f>IFERROR(INDEX(AB$10:AB$38,MATCH($C225,AA$10:AA$38,0)),"")</f>
        <v/>
      </c>
      <c r="K225" s="5">
        <f>IFERROR(INDEX(AF$10:AF$38,MATCH($C225,AE$10:AE$38,0)),"")</f>
        <v/>
      </c>
      <c r="L225" s="456">
        <f>IFERROR(INDEX(AJ$10:AJ$38,MATCH($C225,AI$10:AI$38,0)),"")</f>
        <v/>
      </c>
      <c r="M225" s="5">
        <f>IFERROR(INDEX(D225:L225,MATCH(TRUE,INDEX((D225:L225&lt;&gt;""),0),0)),"")</f>
        <v/>
      </c>
      <c r="N225" s="5">
        <f>IFERROR(INDEX(P225:AW225,MATCH(TRUE,INDEX((P225:AW225&lt;&gt;""),0),0)),"")</f>
        <v/>
      </c>
      <c r="P225" s="435">
        <f>IFERROR(INDEX(Q$10:Q$39,MATCH($C225,O$10:O$39,0)),"")</f>
        <v/>
      </c>
      <c r="Q225" s="5">
        <f>IFERROR(INDEX(U$10:U$39,MATCH($C225,S$10:S$39,0)),"")</f>
        <v/>
      </c>
      <c r="R225" s="5">
        <f>IFERROR(INDEX(Y$10:Y$39,MATCH($C225,W$10:W$39,0)),"")</f>
        <v/>
      </c>
      <c r="AU225" s="5">
        <f>IFERROR(INDEX(AC$10:AC$39,MATCH($C225,AA$10:AA$39,0)),"")</f>
        <v/>
      </c>
      <c r="AV225" s="5">
        <f>IFERROR(INDEX(AG$10:AG$39,MATCH($C225,AE$10:AE$39,0)),"")</f>
        <v/>
      </c>
      <c r="AW225" s="456">
        <f>IFERROR(INDEX(AK$10:AK$39,MATCH($C225,AI$10:AI$39,0)),"")</f>
        <v/>
      </c>
    </row>
    <row r="226" hidden="1">
      <c r="C226" s="435" t="n">
        <v>34</v>
      </c>
      <c r="D226" s="5">
        <f>IFERROR(INDEX(P$10:P$38,MATCH($C226,O$10:O$38,0)),"")</f>
        <v/>
      </c>
      <c r="F226" s="5">
        <f>IFERROR(INDEX(T$10:T$38,MATCH($C226,S$10:S$38,0)),"")</f>
        <v/>
      </c>
      <c r="I226" s="5">
        <f>IFERROR(INDEX(X$10:X$38,MATCH($C226,W$10:W$38,0)),"")</f>
        <v/>
      </c>
      <c r="J226" s="5">
        <f>IFERROR(INDEX(AB$10:AB$38,MATCH($C226,AA$10:AA$38,0)),"")</f>
        <v/>
      </c>
      <c r="K226" s="5">
        <f>IFERROR(INDEX(AF$10:AF$38,MATCH($C226,AE$10:AE$38,0)),"")</f>
        <v/>
      </c>
      <c r="L226" s="456">
        <f>IFERROR(INDEX(AJ$10:AJ$38,MATCH($C226,AI$10:AI$38,0)),"")</f>
        <v/>
      </c>
      <c r="M226" s="5">
        <f>IFERROR(INDEX(D226:L226,MATCH(TRUE,INDEX((D226:L226&lt;&gt;""),0),0)),"")</f>
        <v/>
      </c>
      <c r="N226" s="5">
        <f>IFERROR(INDEX(P226:AW226,MATCH(TRUE,INDEX((P226:AW226&lt;&gt;""),0),0)),"")</f>
        <v/>
      </c>
      <c r="P226" s="435">
        <f>IFERROR(INDEX(Q$10:Q$39,MATCH($C226,O$10:O$39,0)),"")</f>
        <v/>
      </c>
      <c r="Q226" s="5">
        <f>IFERROR(INDEX(U$10:U$39,MATCH($C226,S$10:S$39,0)),"")</f>
        <v/>
      </c>
      <c r="R226" s="5">
        <f>IFERROR(INDEX(Y$10:Y$39,MATCH($C226,W$10:W$39,0)),"")</f>
        <v/>
      </c>
      <c r="AU226" s="5">
        <f>IFERROR(INDEX(AC$10:AC$39,MATCH($C226,AA$10:AA$39,0)),"")</f>
        <v/>
      </c>
      <c r="AV226" s="5">
        <f>IFERROR(INDEX(AG$10:AG$39,MATCH($C226,AE$10:AE$39,0)),"")</f>
        <v/>
      </c>
      <c r="AW226" s="456">
        <f>IFERROR(INDEX(AK$10:AK$39,MATCH($C226,AI$10:AI$39,0)),"")</f>
        <v/>
      </c>
    </row>
    <row r="227" hidden="1">
      <c r="C227" s="435" t="n">
        <v>35</v>
      </c>
      <c r="D227" s="5">
        <f>IFERROR(INDEX(P$10:P$38,MATCH($C227,O$10:O$38,0)),"")</f>
        <v/>
      </c>
      <c r="F227" s="5">
        <f>IFERROR(INDEX(T$10:T$38,MATCH($C227,S$10:S$38,0)),"")</f>
        <v/>
      </c>
      <c r="I227" s="5">
        <f>IFERROR(INDEX(X$10:X$38,MATCH($C227,W$10:W$38,0)),"")</f>
        <v/>
      </c>
      <c r="J227" s="5">
        <f>IFERROR(INDEX(AB$10:AB$38,MATCH($C227,AA$10:AA$38,0)),"")</f>
        <v/>
      </c>
      <c r="K227" s="5">
        <f>IFERROR(INDEX(AF$10:AF$38,MATCH($C227,AE$10:AE$38,0)),"")</f>
        <v/>
      </c>
      <c r="L227" s="456">
        <f>IFERROR(INDEX(AJ$10:AJ$38,MATCH($C227,AI$10:AI$38,0)),"")</f>
        <v/>
      </c>
      <c r="M227" s="5">
        <f>IFERROR(INDEX(D227:L227,MATCH(TRUE,INDEX((D227:L227&lt;&gt;""),0),0)),"")</f>
        <v/>
      </c>
      <c r="N227" s="5">
        <f>IFERROR(INDEX(P227:AW227,MATCH(TRUE,INDEX((P227:AW227&lt;&gt;""),0),0)),"")</f>
        <v/>
      </c>
      <c r="P227" s="435">
        <f>IFERROR(INDEX(Q$10:Q$39,MATCH($C227,O$10:O$39,0)),"")</f>
        <v/>
      </c>
      <c r="Q227" s="5">
        <f>IFERROR(INDEX(U$10:U$39,MATCH($C227,S$10:S$39,0)),"")</f>
        <v/>
      </c>
      <c r="R227" s="5">
        <f>IFERROR(INDEX(Y$10:Y$39,MATCH($C227,W$10:W$39,0)),"")</f>
        <v/>
      </c>
      <c r="AU227" s="5">
        <f>IFERROR(INDEX(AC$10:AC$39,MATCH($C227,AA$10:AA$39,0)),"")</f>
        <v/>
      </c>
      <c r="AV227" s="5">
        <f>IFERROR(INDEX(AG$10:AG$39,MATCH($C227,AE$10:AE$39,0)),"")</f>
        <v/>
      </c>
      <c r="AW227" s="456">
        <f>IFERROR(INDEX(AK$10:AK$39,MATCH($C227,AI$10:AI$39,0)),"")</f>
        <v/>
      </c>
    </row>
    <row r="228" hidden="1">
      <c r="C228" s="435" t="n">
        <v>36</v>
      </c>
      <c r="D228" s="5">
        <f>IFERROR(INDEX(P$10:P$38,MATCH($C228,O$10:O$38,0)),"")</f>
        <v/>
      </c>
      <c r="F228" s="5">
        <f>IFERROR(INDEX(T$10:T$38,MATCH($C228,S$10:S$38,0)),"")</f>
        <v/>
      </c>
      <c r="I228" s="5">
        <f>IFERROR(INDEX(X$10:X$38,MATCH($C228,W$10:W$38,0)),"")</f>
        <v/>
      </c>
      <c r="J228" s="5">
        <f>IFERROR(INDEX(AB$10:AB$38,MATCH($C228,AA$10:AA$38,0)),"")</f>
        <v/>
      </c>
      <c r="K228" s="5">
        <f>IFERROR(INDEX(AF$10:AF$38,MATCH($C228,AE$10:AE$38,0)),"")</f>
        <v/>
      </c>
      <c r="L228" s="456">
        <f>IFERROR(INDEX(AJ$10:AJ$38,MATCH($C228,AI$10:AI$38,0)),"")</f>
        <v/>
      </c>
      <c r="M228" s="5">
        <f>IFERROR(INDEX(D228:L228,MATCH(TRUE,INDEX((D228:L228&lt;&gt;""),0),0)),"")</f>
        <v/>
      </c>
      <c r="N228" s="5">
        <f>IFERROR(INDEX(P228:AW228,MATCH(TRUE,INDEX((P228:AW228&lt;&gt;""),0),0)),"")</f>
        <v/>
      </c>
      <c r="P228" s="435">
        <f>IFERROR(INDEX(Q$10:Q$39,MATCH($C228,O$10:O$39,0)),"")</f>
        <v/>
      </c>
      <c r="Q228" s="5">
        <f>IFERROR(INDEX(U$10:U$39,MATCH($C228,S$10:S$39,0)),"")</f>
        <v/>
      </c>
      <c r="R228" s="5">
        <f>IFERROR(INDEX(Y$10:Y$39,MATCH($C228,W$10:W$39,0)),"")</f>
        <v/>
      </c>
      <c r="AU228" s="5">
        <f>IFERROR(INDEX(AC$10:AC$39,MATCH($C228,AA$10:AA$39,0)),"")</f>
        <v/>
      </c>
      <c r="AV228" s="5">
        <f>IFERROR(INDEX(AG$10:AG$39,MATCH($C228,AE$10:AE$39,0)),"")</f>
        <v/>
      </c>
      <c r="AW228" s="456">
        <f>IFERROR(INDEX(AK$10:AK$39,MATCH($C228,AI$10:AI$39,0)),"")</f>
        <v/>
      </c>
    </row>
    <row r="229" hidden="1">
      <c r="C229" s="435" t="n">
        <v>37</v>
      </c>
      <c r="D229" s="5">
        <f>IFERROR(INDEX(P$10:P$38,MATCH($C229,O$10:O$38,0)),"")</f>
        <v/>
      </c>
      <c r="F229" s="5">
        <f>IFERROR(INDEX(T$10:T$38,MATCH($C229,S$10:S$38,0)),"")</f>
        <v/>
      </c>
      <c r="I229" s="5">
        <f>IFERROR(INDEX(X$10:X$38,MATCH($C229,W$10:W$38,0)),"")</f>
        <v/>
      </c>
      <c r="J229" s="5">
        <f>IFERROR(INDEX(AB$10:AB$38,MATCH($C229,AA$10:AA$38,0)),"")</f>
        <v/>
      </c>
      <c r="K229" s="5">
        <f>IFERROR(INDEX(AF$10:AF$38,MATCH($C229,AE$10:AE$38,0)),"")</f>
        <v/>
      </c>
      <c r="L229" s="456">
        <f>IFERROR(INDEX(AJ$10:AJ$38,MATCH($C229,AI$10:AI$38,0)),"")</f>
        <v/>
      </c>
      <c r="M229" s="5">
        <f>IFERROR(INDEX(D229:L229,MATCH(TRUE,INDEX((D229:L229&lt;&gt;""),0),0)),"")</f>
        <v/>
      </c>
      <c r="N229" s="5">
        <f>IFERROR(INDEX(P229:AW229,MATCH(TRUE,INDEX((P229:AW229&lt;&gt;""),0),0)),"")</f>
        <v/>
      </c>
      <c r="P229" s="435">
        <f>IFERROR(INDEX(Q$10:Q$39,MATCH($C229,O$10:O$39,0)),"")</f>
        <v/>
      </c>
      <c r="Q229" s="5">
        <f>IFERROR(INDEX(U$10:U$39,MATCH($C229,S$10:S$39,0)),"")</f>
        <v/>
      </c>
      <c r="R229" s="5">
        <f>IFERROR(INDEX(Y$10:Y$39,MATCH($C229,W$10:W$39,0)),"")</f>
        <v/>
      </c>
      <c r="AU229" s="5">
        <f>IFERROR(INDEX(AC$10:AC$39,MATCH($C229,AA$10:AA$39,0)),"")</f>
        <v/>
      </c>
      <c r="AV229" s="5">
        <f>IFERROR(INDEX(AG$10:AG$39,MATCH($C229,AE$10:AE$39,0)),"")</f>
        <v/>
      </c>
      <c r="AW229" s="456">
        <f>IFERROR(INDEX(AK$10:AK$39,MATCH($C229,AI$10:AI$39,0)),"")</f>
        <v/>
      </c>
    </row>
    <row r="230" hidden="1">
      <c r="C230" s="435" t="n">
        <v>38</v>
      </c>
      <c r="D230" s="5">
        <f>IFERROR(INDEX(P$10:P$38,MATCH($C230,O$10:O$38,0)),"")</f>
        <v/>
      </c>
      <c r="F230" s="5">
        <f>IFERROR(INDEX(T$10:T$38,MATCH($C230,S$10:S$38,0)),"")</f>
        <v/>
      </c>
      <c r="I230" s="5">
        <f>IFERROR(INDEX(X$10:X$38,MATCH($C230,W$10:W$38,0)),"")</f>
        <v/>
      </c>
      <c r="J230" s="5">
        <f>IFERROR(INDEX(AB$10:AB$38,MATCH($C230,AA$10:AA$38,0)),"")</f>
        <v/>
      </c>
      <c r="K230" s="5">
        <f>IFERROR(INDEX(AF$10:AF$38,MATCH($C230,AE$10:AE$38,0)),"")</f>
        <v/>
      </c>
      <c r="L230" s="456">
        <f>IFERROR(INDEX(AJ$10:AJ$38,MATCH($C230,AI$10:AI$38,0)),"")</f>
        <v/>
      </c>
      <c r="M230" s="5">
        <f>IFERROR(INDEX(D230:L230,MATCH(TRUE,INDEX((D230:L230&lt;&gt;""),0),0)),"")</f>
        <v/>
      </c>
      <c r="N230" s="5">
        <f>IFERROR(INDEX(P230:AW230,MATCH(TRUE,INDEX((P230:AW230&lt;&gt;""),0),0)),"")</f>
        <v/>
      </c>
      <c r="P230" s="435">
        <f>IFERROR(INDEX(Q$10:Q$39,MATCH($C230,O$10:O$39,0)),"")</f>
        <v/>
      </c>
      <c r="Q230" s="5">
        <f>IFERROR(INDEX(U$10:U$39,MATCH($C230,S$10:S$39,0)),"")</f>
        <v/>
      </c>
      <c r="R230" s="5">
        <f>IFERROR(INDEX(Y$10:Y$39,MATCH($C230,W$10:W$39,0)),"")</f>
        <v/>
      </c>
      <c r="AU230" s="5">
        <f>IFERROR(INDEX(AC$10:AC$39,MATCH($C230,AA$10:AA$39,0)),"")</f>
        <v/>
      </c>
      <c r="AV230" s="5">
        <f>IFERROR(INDEX(AG$10:AG$39,MATCH($C230,AE$10:AE$39,0)),"")</f>
        <v/>
      </c>
      <c r="AW230" s="456">
        <f>IFERROR(INDEX(AK$10:AK$39,MATCH($C230,AI$10:AI$39,0)),"")</f>
        <v/>
      </c>
    </row>
    <row r="231" hidden="1">
      <c r="C231" s="435" t="n">
        <v>39</v>
      </c>
      <c r="D231" s="5">
        <f>IFERROR(INDEX(P$10:P$38,MATCH($C231,O$10:O$38,0)),"")</f>
        <v/>
      </c>
      <c r="F231" s="5">
        <f>IFERROR(INDEX(T$10:T$38,MATCH($C231,S$10:S$38,0)),"")</f>
        <v/>
      </c>
      <c r="I231" s="5">
        <f>IFERROR(INDEX(X$10:X$38,MATCH($C231,W$10:W$38,0)),"")</f>
        <v/>
      </c>
      <c r="J231" s="5">
        <f>IFERROR(INDEX(AB$10:AB$38,MATCH($C231,AA$10:AA$38,0)),"")</f>
        <v/>
      </c>
      <c r="K231" s="5">
        <f>IFERROR(INDEX(AF$10:AF$38,MATCH($C231,AE$10:AE$38,0)),"")</f>
        <v/>
      </c>
      <c r="L231" s="456">
        <f>IFERROR(INDEX(AJ$10:AJ$38,MATCH($C231,AI$10:AI$38,0)),"")</f>
        <v/>
      </c>
      <c r="M231" s="5">
        <f>IFERROR(INDEX(D231:L231,MATCH(TRUE,INDEX((D231:L231&lt;&gt;""),0),0)),"")</f>
        <v/>
      </c>
      <c r="N231" s="5">
        <f>IFERROR(INDEX(P231:AW231,MATCH(TRUE,INDEX((P231:AW231&lt;&gt;""),0),0)),"")</f>
        <v/>
      </c>
      <c r="P231" s="435">
        <f>IFERROR(INDEX(Q$10:Q$39,MATCH($C231,O$10:O$39,0)),"")</f>
        <v/>
      </c>
      <c r="Q231" s="5">
        <f>IFERROR(INDEX(U$10:U$39,MATCH($C231,S$10:S$39,0)),"")</f>
        <v/>
      </c>
      <c r="R231" s="5">
        <f>IFERROR(INDEX(Y$10:Y$39,MATCH($C231,W$10:W$39,0)),"")</f>
        <v/>
      </c>
      <c r="AU231" s="5">
        <f>IFERROR(INDEX(AC$10:AC$39,MATCH($C231,AA$10:AA$39,0)),"")</f>
        <v/>
      </c>
      <c r="AV231" s="5">
        <f>IFERROR(INDEX(AG$10:AG$39,MATCH($C231,AE$10:AE$39,0)),"")</f>
        <v/>
      </c>
      <c r="AW231" s="456">
        <f>IFERROR(INDEX(AK$10:AK$39,MATCH($C231,AI$10:AI$39,0)),"")</f>
        <v/>
      </c>
    </row>
    <row r="232" hidden="1">
      <c r="C232" s="435" t="n">
        <v>40</v>
      </c>
      <c r="D232" s="5">
        <f>IFERROR(INDEX(P$10:P$38,MATCH($C232,O$10:O$38,0)),"")</f>
        <v/>
      </c>
      <c r="F232" s="5">
        <f>IFERROR(INDEX(T$10:T$38,MATCH($C232,S$10:S$38,0)),"")</f>
        <v/>
      </c>
      <c r="I232" s="5">
        <f>IFERROR(INDEX(X$10:X$38,MATCH($C232,W$10:W$38,0)),"")</f>
        <v/>
      </c>
      <c r="J232" s="5">
        <f>IFERROR(INDEX(AB$10:AB$38,MATCH($C232,AA$10:AA$38,0)),"")</f>
        <v/>
      </c>
      <c r="K232" s="5">
        <f>IFERROR(INDEX(AF$10:AF$38,MATCH($C232,AE$10:AE$38,0)),"")</f>
        <v/>
      </c>
      <c r="L232" s="456">
        <f>IFERROR(INDEX(AJ$10:AJ$38,MATCH($C232,AI$10:AI$38,0)),"")</f>
        <v/>
      </c>
      <c r="M232" s="5">
        <f>IFERROR(INDEX(D232:L232,MATCH(TRUE,INDEX((D232:L232&lt;&gt;""),0),0)),"")</f>
        <v/>
      </c>
      <c r="N232" s="5">
        <f>IFERROR(INDEX(P232:AW232,MATCH(TRUE,INDEX((P232:AW232&lt;&gt;""),0),0)),"")</f>
        <v/>
      </c>
      <c r="P232" s="435">
        <f>IFERROR(INDEX(Q$10:Q$39,MATCH($C232,O$10:O$39,0)),"")</f>
        <v/>
      </c>
      <c r="Q232" s="5">
        <f>IFERROR(INDEX(U$10:U$39,MATCH($C232,S$10:S$39,0)),"")</f>
        <v/>
      </c>
      <c r="R232" s="5">
        <f>IFERROR(INDEX(Y$10:Y$39,MATCH($C232,W$10:W$39,0)),"")</f>
        <v/>
      </c>
      <c r="AU232" s="5">
        <f>IFERROR(INDEX(AC$10:AC$39,MATCH($C232,AA$10:AA$39,0)),"")</f>
        <v/>
      </c>
      <c r="AV232" s="5">
        <f>IFERROR(INDEX(AG$10:AG$39,MATCH($C232,AE$10:AE$39,0)),"")</f>
        <v/>
      </c>
      <c r="AW232" s="456">
        <f>IFERROR(INDEX(AK$10:AK$39,MATCH($C232,AI$10:AI$39,0)),"")</f>
        <v/>
      </c>
    </row>
    <row r="233" hidden="1">
      <c r="C233" s="435" t="n">
        <v>41</v>
      </c>
      <c r="D233" s="5">
        <f>IFERROR(INDEX(P$10:P$38,MATCH($C233,O$10:O$38,0)),"")</f>
        <v/>
      </c>
      <c r="F233" s="5">
        <f>IFERROR(INDEX(T$10:T$38,MATCH($C233,S$10:S$38,0)),"")</f>
        <v/>
      </c>
      <c r="I233" s="5">
        <f>IFERROR(INDEX(X$10:X$38,MATCH($C233,W$10:W$38,0)),"")</f>
        <v/>
      </c>
      <c r="J233" s="5">
        <f>IFERROR(INDEX(AB$10:AB$38,MATCH($C233,AA$10:AA$38,0)),"")</f>
        <v/>
      </c>
      <c r="K233" s="5">
        <f>IFERROR(INDEX(AF$10:AF$38,MATCH($C233,AE$10:AE$38,0)),"")</f>
        <v/>
      </c>
      <c r="L233" s="456">
        <f>IFERROR(INDEX(AJ$10:AJ$38,MATCH($C233,AI$10:AI$38,0)),"")</f>
        <v/>
      </c>
      <c r="M233" s="5">
        <f>IFERROR(INDEX(D233:L233,MATCH(TRUE,INDEX((D233:L233&lt;&gt;""),0),0)),"")</f>
        <v/>
      </c>
      <c r="N233" s="5">
        <f>IFERROR(INDEX(P233:AW233,MATCH(TRUE,INDEX((P233:AW233&lt;&gt;""),0),0)),"")</f>
        <v/>
      </c>
      <c r="P233" s="435">
        <f>IFERROR(INDEX(Q$10:Q$39,MATCH($C233,O$10:O$39,0)),"")</f>
        <v/>
      </c>
      <c r="Q233" s="5">
        <f>IFERROR(INDEX(U$10:U$39,MATCH($C233,S$10:S$39,0)),"")</f>
        <v/>
      </c>
      <c r="R233" s="5">
        <f>IFERROR(INDEX(Y$10:Y$39,MATCH($C233,W$10:W$39,0)),"")</f>
        <v/>
      </c>
      <c r="AU233" s="5">
        <f>IFERROR(INDEX(AC$10:AC$39,MATCH($C233,AA$10:AA$39,0)),"")</f>
        <v/>
      </c>
      <c r="AV233" s="5">
        <f>IFERROR(INDEX(AG$10:AG$39,MATCH($C233,AE$10:AE$39,0)),"")</f>
        <v/>
      </c>
      <c r="AW233" s="456">
        <f>IFERROR(INDEX(AK$10:AK$39,MATCH($C233,AI$10:AI$39,0)),"")</f>
        <v/>
      </c>
    </row>
    <row r="234" hidden="1">
      <c r="C234" s="435" t="n">
        <v>42</v>
      </c>
      <c r="D234" s="5">
        <f>IFERROR(INDEX(P$10:P$38,MATCH($C234,O$10:O$38,0)),"")</f>
        <v/>
      </c>
      <c r="F234" s="5">
        <f>IFERROR(INDEX(T$10:T$38,MATCH($C234,S$10:S$38,0)),"")</f>
        <v/>
      </c>
      <c r="I234" s="5">
        <f>IFERROR(INDEX(X$10:X$38,MATCH($C234,W$10:W$38,0)),"")</f>
        <v/>
      </c>
      <c r="J234" s="5">
        <f>IFERROR(INDEX(AB$10:AB$38,MATCH($C234,AA$10:AA$38,0)),"")</f>
        <v/>
      </c>
      <c r="K234" s="5">
        <f>IFERROR(INDEX(AF$10:AF$38,MATCH($C234,AE$10:AE$38,0)),"")</f>
        <v/>
      </c>
      <c r="L234" s="456">
        <f>IFERROR(INDEX(AJ$10:AJ$38,MATCH($C234,AI$10:AI$38,0)),"")</f>
        <v/>
      </c>
      <c r="M234" s="5">
        <f>IFERROR(INDEX(D234:L234,MATCH(TRUE,INDEX((D234:L234&lt;&gt;""),0),0)),"")</f>
        <v/>
      </c>
      <c r="N234" s="5">
        <f>IFERROR(INDEX(P234:AW234,MATCH(TRUE,INDEX((P234:AW234&lt;&gt;""),0),0)),"")</f>
        <v/>
      </c>
      <c r="P234" s="435">
        <f>IFERROR(INDEX(Q$10:Q$39,MATCH($C234,O$10:O$39,0)),"")</f>
        <v/>
      </c>
      <c r="Q234" s="5">
        <f>IFERROR(INDEX(U$10:U$39,MATCH($C234,S$10:S$39,0)),"")</f>
        <v/>
      </c>
      <c r="R234" s="5">
        <f>IFERROR(INDEX(Y$10:Y$39,MATCH($C234,W$10:W$39,0)),"")</f>
        <v/>
      </c>
      <c r="AU234" s="5">
        <f>IFERROR(INDEX(AC$10:AC$39,MATCH($C234,AA$10:AA$39,0)),"")</f>
        <v/>
      </c>
      <c r="AV234" s="5">
        <f>IFERROR(INDEX(AG$10:AG$39,MATCH($C234,AE$10:AE$39,0)),"")</f>
        <v/>
      </c>
      <c r="AW234" s="456">
        <f>IFERROR(INDEX(AK$10:AK$39,MATCH($C234,AI$10:AI$39,0)),"")</f>
        <v/>
      </c>
    </row>
    <row r="235" hidden="1">
      <c r="C235" s="435" t="n">
        <v>43</v>
      </c>
      <c r="D235" s="5">
        <f>IFERROR(INDEX(P$10:P$38,MATCH($C235,O$10:O$38,0)),"")</f>
        <v/>
      </c>
      <c r="F235" s="5">
        <f>IFERROR(INDEX(T$10:T$38,MATCH($C235,S$10:S$38,0)),"")</f>
        <v/>
      </c>
      <c r="I235" s="5">
        <f>IFERROR(INDEX(X$10:X$38,MATCH($C235,W$10:W$38,0)),"")</f>
        <v/>
      </c>
      <c r="J235" s="5">
        <f>IFERROR(INDEX(AB$10:AB$38,MATCH($C235,AA$10:AA$38,0)),"")</f>
        <v/>
      </c>
      <c r="K235" s="5">
        <f>IFERROR(INDEX(AF$10:AF$38,MATCH($C235,AE$10:AE$38,0)),"")</f>
        <v/>
      </c>
      <c r="L235" s="456">
        <f>IFERROR(INDEX(AJ$10:AJ$38,MATCH($C235,AI$10:AI$38,0)),"")</f>
        <v/>
      </c>
      <c r="M235" s="5">
        <f>IFERROR(INDEX(D235:L235,MATCH(TRUE,INDEX((D235:L235&lt;&gt;""),0),0)),"")</f>
        <v/>
      </c>
      <c r="N235" s="5">
        <f>IFERROR(INDEX(P235:AW235,MATCH(TRUE,INDEX((P235:AW235&lt;&gt;""),0),0)),"")</f>
        <v/>
      </c>
      <c r="P235" s="435">
        <f>IFERROR(INDEX(Q$10:Q$39,MATCH($C235,O$10:O$39,0)),"")</f>
        <v/>
      </c>
      <c r="Q235" s="5">
        <f>IFERROR(INDEX(U$10:U$39,MATCH($C235,S$10:S$39,0)),"")</f>
        <v/>
      </c>
      <c r="R235" s="5">
        <f>IFERROR(INDEX(Y$10:Y$39,MATCH($C235,W$10:W$39,0)),"")</f>
        <v/>
      </c>
      <c r="AU235" s="5">
        <f>IFERROR(INDEX(AC$10:AC$39,MATCH($C235,AA$10:AA$39,0)),"")</f>
        <v/>
      </c>
      <c r="AV235" s="5">
        <f>IFERROR(INDEX(AG$10:AG$39,MATCH($C235,AE$10:AE$39,0)),"")</f>
        <v/>
      </c>
      <c r="AW235" s="456">
        <f>IFERROR(INDEX(AK$10:AK$39,MATCH($C235,AI$10:AI$39,0)),"")</f>
        <v/>
      </c>
    </row>
    <row r="236" hidden="1">
      <c r="C236" s="435" t="n">
        <v>44</v>
      </c>
      <c r="D236" s="5">
        <f>IFERROR(INDEX(P$10:P$38,MATCH($C236,O$10:O$38,0)),"")</f>
        <v/>
      </c>
      <c r="F236" s="5">
        <f>IFERROR(INDEX(T$10:T$38,MATCH($C236,S$10:S$38,0)),"")</f>
        <v/>
      </c>
      <c r="I236" s="5">
        <f>IFERROR(INDEX(X$10:X$38,MATCH($C236,W$10:W$38,0)),"")</f>
        <v/>
      </c>
      <c r="J236" s="5">
        <f>IFERROR(INDEX(AB$10:AB$38,MATCH($C236,AA$10:AA$38,0)),"")</f>
        <v/>
      </c>
      <c r="K236" s="5">
        <f>IFERROR(INDEX(AF$10:AF$38,MATCH($C236,AE$10:AE$38,0)),"")</f>
        <v/>
      </c>
      <c r="L236" s="456">
        <f>IFERROR(INDEX(AJ$10:AJ$38,MATCH($C236,AI$10:AI$38,0)),"")</f>
        <v/>
      </c>
      <c r="M236" s="5">
        <f>IFERROR(INDEX(D236:L236,MATCH(TRUE,INDEX((D236:L236&lt;&gt;""),0),0)),"")</f>
        <v/>
      </c>
      <c r="N236" s="5">
        <f>IFERROR(INDEX(P236:AW236,MATCH(TRUE,INDEX((P236:AW236&lt;&gt;""),0),0)),"")</f>
        <v/>
      </c>
      <c r="P236" s="435">
        <f>IFERROR(INDEX(Q$10:Q$39,MATCH($C236,O$10:O$39,0)),"")</f>
        <v/>
      </c>
      <c r="Q236" s="5">
        <f>IFERROR(INDEX(U$10:U$39,MATCH($C236,S$10:S$39,0)),"")</f>
        <v/>
      </c>
      <c r="R236" s="5">
        <f>IFERROR(INDEX(Y$10:Y$39,MATCH($C236,W$10:W$39,0)),"")</f>
        <v/>
      </c>
      <c r="AU236" s="5">
        <f>IFERROR(INDEX(AC$10:AC$39,MATCH($C236,AA$10:AA$39,0)),"")</f>
        <v/>
      </c>
      <c r="AV236" s="5">
        <f>IFERROR(INDEX(AG$10:AG$39,MATCH($C236,AE$10:AE$39,0)),"")</f>
        <v/>
      </c>
      <c r="AW236" s="456">
        <f>IFERROR(INDEX(AK$10:AK$39,MATCH($C236,AI$10:AI$39,0)),"")</f>
        <v/>
      </c>
    </row>
    <row r="237" hidden="1">
      <c r="C237" s="435" t="n">
        <v>45</v>
      </c>
      <c r="D237" s="5">
        <f>IFERROR(INDEX(P$10:P$38,MATCH($C237,O$10:O$38,0)),"")</f>
        <v/>
      </c>
      <c r="F237" s="5">
        <f>IFERROR(INDEX(T$10:T$38,MATCH($C237,S$10:S$38,0)),"")</f>
        <v/>
      </c>
      <c r="I237" s="5">
        <f>IFERROR(INDEX(X$10:X$38,MATCH($C237,W$10:W$38,0)),"")</f>
        <v/>
      </c>
      <c r="J237" s="5">
        <f>IFERROR(INDEX(AB$10:AB$38,MATCH($C237,AA$10:AA$38,0)),"")</f>
        <v/>
      </c>
      <c r="K237" s="5">
        <f>IFERROR(INDEX(AF$10:AF$38,MATCH($C237,AE$10:AE$38,0)),"")</f>
        <v/>
      </c>
      <c r="L237" s="456">
        <f>IFERROR(INDEX(AJ$10:AJ$38,MATCH($C237,AI$10:AI$38,0)),"")</f>
        <v/>
      </c>
      <c r="M237" s="5">
        <f>IFERROR(INDEX(D237:L237,MATCH(TRUE,INDEX((D237:L237&lt;&gt;""),0),0)),"")</f>
        <v/>
      </c>
      <c r="N237" s="5">
        <f>IFERROR(INDEX(P237:AW237,MATCH(TRUE,INDEX((P237:AW237&lt;&gt;""),0),0)),"")</f>
        <v/>
      </c>
      <c r="P237" s="435">
        <f>IFERROR(INDEX(Q$10:Q$39,MATCH($C237,O$10:O$39,0)),"")</f>
        <v/>
      </c>
      <c r="Q237" s="5">
        <f>IFERROR(INDEX(U$10:U$39,MATCH($C237,S$10:S$39,0)),"")</f>
        <v/>
      </c>
      <c r="R237" s="5">
        <f>IFERROR(INDEX(Y$10:Y$39,MATCH($C237,W$10:W$39,0)),"")</f>
        <v/>
      </c>
      <c r="AU237" s="5">
        <f>IFERROR(INDEX(AC$10:AC$39,MATCH($C237,AA$10:AA$39,0)),"")</f>
        <v/>
      </c>
      <c r="AV237" s="5">
        <f>IFERROR(INDEX(AG$10:AG$39,MATCH($C237,AE$10:AE$39,0)),"")</f>
        <v/>
      </c>
      <c r="AW237" s="456">
        <f>IFERROR(INDEX(AK$10:AK$39,MATCH($C237,AI$10:AI$39,0)),"")</f>
        <v/>
      </c>
    </row>
    <row r="238" hidden="1">
      <c r="C238" s="435" t="n">
        <v>46</v>
      </c>
      <c r="D238" s="5">
        <f>IFERROR(INDEX(P$10:P$38,MATCH($C238,O$10:O$38,0)),"")</f>
        <v/>
      </c>
      <c r="F238" s="5">
        <f>IFERROR(INDEX(T$10:T$38,MATCH($C238,S$10:S$38,0)),"")</f>
        <v/>
      </c>
      <c r="I238" s="5">
        <f>IFERROR(INDEX(X$10:X$38,MATCH($C238,W$10:W$38,0)),"")</f>
        <v/>
      </c>
      <c r="J238" s="5">
        <f>IFERROR(INDEX(AB$10:AB$38,MATCH($C238,AA$10:AA$38,0)),"")</f>
        <v/>
      </c>
      <c r="K238" s="5">
        <f>IFERROR(INDEX(AF$10:AF$38,MATCH($C238,AE$10:AE$38,0)),"")</f>
        <v/>
      </c>
      <c r="L238" s="456">
        <f>IFERROR(INDEX(AJ$10:AJ$38,MATCH($C238,AI$10:AI$38,0)),"")</f>
        <v/>
      </c>
      <c r="M238" s="5">
        <f>IFERROR(INDEX(D238:L238,MATCH(TRUE,INDEX((D238:L238&lt;&gt;""),0),0)),"")</f>
        <v/>
      </c>
      <c r="N238" s="5">
        <f>IFERROR(INDEX(P238:AW238,MATCH(TRUE,INDEX((P238:AW238&lt;&gt;""),0),0)),"")</f>
        <v/>
      </c>
      <c r="P238" s="435">
        <f>IFERROR(INDEX(Q$10:Q$39,MATCH($C238,O$10:O$39,0)),"")</f>
        <v/>
      </c>
      <c r="Q238" s="5">
        <f>IFERROR(INDEX(U$10:U$39,MATCH($C238,S$10:S$39,0)),"")</f>
        <v/>
      </c>
      <c r="R238" s="5">
        <f>IFERROR(INDEX(Y$10:Y$39,MATCH($C238,W$10:W$39,0)),"")</f>
        <v/>
      </c>
      <c r="AU238" s="5">
        <f>IFERROR(INDEX(AC$10:AC$39,MATCH($C238,AA$10:AA$39,0)),"")</f>
        <v/>
      </c>
      <c r="AV238" s="5">
        <f>IFERROR(INDEX(AG$10:AG$39,MATCH($C238,AE$10:AE$39,0)),"")</f>
        <v/>
      </c>
      <c r="AW238" s="456">
        <f>IFERROR(INDEX(AK$10:AK$39,MATCH($C238,AI$10:AI$39,0)),"")</f>
        <v/>
      </c>
    </row>
    <row r="239" hidden="1">
      <c r="C239" s="435" t="n">
        <v>47</v>
      </c>
      <c r="D239" s="5">
        <f>IFERROR(INDEX(P$10:P$38,MATCH($C239,O$10:O$38,0)),"")</f>
        <v/>
      </c>
      <c r="F239" s="5">
        <f>IFERROR(INDEX(T$10:T$38,MATCH($C239,S$10:S$38,0)),"")</f>
        <v/>
      </c>
      <c r="I239" s="5">
        <f>IFERROR(INDEX(X$10:X$38,MATCH($C239,W$10:W$38,0)),"")</f>
        <v/>
      </c>
      <c r="J239" s="5">
        <f>IFERROR(INDEX(AB$10:AB$38,MATCH($C239,AA$10:AA$38,0)),"")</f>
        <v/>
      </c>
      <c r="K239" s="5">
        <f>IFERROR(INDEX(AF$10:AF$38,MATCH($C239,AE$10:AE$38,0)),"")</f>
        <v/>
      </c>
      <c r="L239" s="456">
        <f>IFERROR(INDEX(AJ$10:AJ$38,MATCH($C239,AI$10:AI$38,0)),"")</f>
        <v/>
      </c>
      <c r="M239" s="5">
        <f>IFERROR(INDEX(D239:L239,MATCH(TRUE,INDEX((D239:L239&lt;&gt;""),0),0)),"")</f>
        <v/>
      </c>
      <c r="N239" s="5">
        <f>IFERROR(INDEX(P239:AW239,MATCH(TRUE,INDEX((P239:AW239&lt;&gt;""),0),0)),"")</f>
        <v/>
      </c>
      <c r="P239" s="435">
        <f>IFERROR(INDEX(Q$10:Q$39,MATCH($C239,O$10:O$39,0)),"")</f>
        <v/>
      </c>
      <c r="Q239" s="5">
        <f>IFERROR(INDEX(U$10:U$39,MATCH($C239,S$10:S$39,0)),"")</f>
        <v/>
      </c>
      <c r="R239" s="5">
        <f>IFERROR(INDEX(Y$10:Y$39,MATCH($C239,W$10:W$39,0)),"")</f>
        <v/>
      </c>
      <c r="AU239" s="5">
        <f>IFERROR(INDEX(AC$10:AC$39,MATCH($C239,AA$10:AA$39,0)),"")</f>
        <v/>
      </c>
      <c r="AV239" s="5">
        <f>IFERROR(INDEX(AG$10:AG$39,MATCH($C239,AE$10:AE$39,0)),"")</f>
        <v/>
      </c>
      <c r="AW239" s="456">
        <f>IFERROR(INDEX(AK$10:AK$39,MATCH($C239,AI$10:AI$39,0)),"")</f>
        <v/>
      </c>
    </row>
    <row r="240" hidden="1">
      <c r="C240" s="435" t="n">
        <v>48</v>
      </c>
      <c r="D240" s="5">
        <f>IFERROR(INDEX(P$10:P$38,MATCH($C240,O$10:O$38,0)),"")</f>
        <v/>
      </c>
      <c r="F240" s="5">
        <f>IFERROR(INDEX(T$10:T$38,MATCH($C240,S$10:S$38,0)),"")</f>
        <v/>
      </c>
      <c r="I240" s="5">
        <f>IFERROR(INDEX(X$10:X$38,MATCH($C240,W$10:W$38,0)),"")</f>
        <v/>
      </c>
      <c r="J240" s="5">
        <f>IFERROR(INDEX(AB$10:AB$38,MATCH($C240,AA$10:AA$38,0)),"")</f>
        <v/>
      </c>
      <c r="K240" s="5">
        <f>IFERROR(INDEX(AF$10:AF$38,MATCH($C240,AE$10:AE$38,0)),"")</f>
        <v/>
      </c>
      <c r="L240" s="456">
        <f>IFERROR(INDEX(AJ$10:AJ$38,MATCH($C240,AI$10:AI$38,0)),"")</f>
        <v/>
      </c>
      <c r="M240" s="5">
        <f>IFERROR(INDEX(D240:L240,MATCH(TRUE,INDEX((D240:L240&lt;&gt;""),0),0)),"")</f>
        <v/>
      </c>
      <c r="N240" s="5">
        <f>IFERROR(INDEX(P240:AW240,MATCH(TRUE,INDEX((P240:AW240&lt;&gt;""),0),0)),"")</f>
        <v/>
      </c>
      <c r="P240" s="435">
        <f>IFERROR(INDEX(Q$10:Q$39,MATCH($C240,O$10:O$39,0)),"")</f>
        <v/>
      </c>
      <c r="Q240" s="5">
        <f>IFERROR(INDEX(U$10:U$39,MATCH($C240,S$10:S$39,0)),"")</f>
        <v/>
      </c>
      <c r="R240" s="5">
        <f>IFERROR(INDEX(Y$10:Y$39,MATCH($C240,W$10:W$39,0)),"")</f>
        <v/>
      </c>
      <c r="AU240" s="5">
        <f>IFERROR(INDEX(AC$10:AC$39,MATCH($C240,AA$10:AA$39,0)),"")</f>
        <v/>
      </c>
      <c r="AV240" s="5">
        <f>IFERROR(INDEX(AG$10:AG$39,MATCH($C240,AE$10:AE$39,0)),"")</f>
        <v/>
      </c>
      <c r="AW240" s="456">
        <f>IFERROR(INDEX(AK$10:AK$39,MATCH($C240,AI$10:AI$39,0)),"")</f>
        <v/>
      </c>
    </row>
    <row r="241" hidden="1">
      <c r="C241" s="435" t="n">
        <v>49</v>
      </c>
      <c r="D241" s="5">
        <f>IFERROR(INDEX(P$10:P$38,MATCH($C241,O$10:O$38,0)),"")</f>
        <v/>
      </c>
      <c r="F241" s="5">
        <f>IFERROR(INDEX(T$10:T$38,MATCH($C241,S$10:S$38,0)),"")</f>
        <v/>
      </c>
      <c r="I241" s="5">
        <f>IFERROR(INDEX(X$10:X$38,MATCH($C241,W$10:W$38,0)),"")</f>
        <v/>
      </c>
      <c r="J241" s="5">
        <f>IFERROR(INDEX(AB$10:AB$38,MATCH($C241,AA$10:AA$38,0)),"")</f>
        <v/>
      </c>
      <c r="K241" s="5">
        <f>IFERROR(INDEX(AF$10:AF$38,MATCH($C241,AE$10:AE$38,0)),"")</f>
        <v/>
      </c>
      <c r="L241" s="456">
        <f>IFERROR(INDEX(AJ$10:AJ$38,MATCH($C241,AI$10:AI$38,0)),"")</f>
        <v/>
      </c>
      <c r="M241" s="5">
        <f>IFERROR(INDEX(D241:L241,MATCH(TRUE,INDEX((D241:L241&lt;&gt;""),0),0)),"")</f>
        <v/>
      </c>
      <c r="N241" s="5">
        <f>IFERROR(INDEX(P241:AW241,MATCH(TRUE,INDEX((P241:AW241&lt;&gt;""),0),0)),"")</f>
        <v/>
      </c>
      <c r="P241" s="435">
        <f>IFERROR(INDEX(Q$10:Q$39,MATCH($C241,O$10:O$39,0)),"")</f>
        <v/>
      </c>
      <c r="Q241" s="5">
        <f>IFERROR(INDEX(U$10:U$39,MATCH($C241,S$10:S$39,0)),"")</f>
        <v/>
      </c>
      <c r="R241" s="5">
        <f>IFERROR(INDEX(Y$10:Y$39,MATCH($C241,W$10:W$39,0)),"")</f>
        <v/>
      </c>
      <c r="AU241" s="5">
        <f>IFERROR(INDEX(AC$10:AC$39,MATCH($C241,AA$10:AA$39,0)),"")</f>
        <v/>
      </c>
      <c r="AV241" s="5">
        <f>IFERROR(INDEX(AG$10:AG$39,MATCH($C241,AE$10:AE$39,0)),"")</f>
        <v/>
      </c>
      <c r="AW241" s="456">
        <f>IFERROR(INDEX(AK$10:AK$39,MATCH($C241,AI$10:AI$39,0)),"")</f>
        <v/>
      </c>
    </row>
    <row r="242" hidden="1">
      <c r="C242" s="435" t="n">
        <v>50</v>
      </c>
      <c r="D242" s="5">
        <f>IFERROR(INDEX(P$10:P$38,MATCH($C242,O$10:O$38,0)),"")</f>
        <v/>
      </c>
      <c r="F242" s="5">
        <f>IFERROR(INDEX(T$10:T$38,MATCH($C242,S$10:S$38,0)),"")</f>
        <v/>
      </c>
      <c r="I242" s="5">
        <f>IFERROR(INDEX(X$10:X$38,MATCH($C242,W$10:W$38,0)),"")</f>
        <v/>
      </c>
      <c r="J242" s="5">
        <f>IFERROR(INDEX(AB$10:AB$38,MATCH($C242,AA$10:AA$38,0)),"")</f>
        <v/>
      </c>
      <c r="K242" s="5">
        <f>IFERROR(INDEX(AF$10:AF$38,MATCH($C242,AE$10:AE$38,0)),"")</f>
        <v/>
      </c>
      <c r="L242" s="456">
        <f>IFERROR(INDEX(AJ$10:AJ$38,MATCH($C242,AI$10:AI$38,0)),"")</f>
        <v/>
      </c>
      <c r="M242" s="5">
        <f>IFERROR(INDEX(D242:L242,MATCH(TRUE,INDEX((D242:L242&lt;&gt;""),0),0)),"")</f>
        <v/>
      </c>
      <c r="N242" s="5">
        <f>IFERROR(INDEX(P242:AW242,MATCH(TRUE,INDEX((P242:AW242&lt;&gt;""),0),0)),"")</f>
        <v/>
      </c>
      <c r="P242" s="435">
        <f>IFERROR(INDEX(Q$10:Q$39,MATCH($C242,O$10:O$39,0)),"")</f>
        <v/>
      </c>
      <c r="Q242" s="5">
        <f>IFERROR(INDEX(U$10:U$39,MATCH($C242,S$10:S$39,0)),"")</f>
        <v/>
      </c>
      <c r="R242" s="5">
        <f>IFERROR(INDEX(Y$10:Y$39,MATCH($C242,W$10:W$39,0)),"")</f>
        <v/>
      </c>
      <c r="AU242" s="5">
        <f>IFERROR(INDEX(AC$10:AC$39,MATCH($C242,AA$10:AA$39,0)),"")</f>
        <v/>
      </c>
      <c r="AV242" s="5">
        <f>IFERROR(INDEX(AG$10:AG$39,MATCH($C242,AE$10:AE$39,0)),"")</f>
        <v/>
      </c>
      <c r="AW242" s="456">
        <f>IFERROR(INDEX(AK$10:AK$39,MATCH($C242,AI$10:AI$39,0)),"")</f>
        <v/>
      </c>
    </row>
    <row r="243" hidden="1">
      <c r="C243" s="435" t="n">
        <v>51</v>
      </c>
      <c r="D243" s="5">
        <f>IFERROR(INDEX(P$10:P$38,MATCH($C243,O$10:O$38,0)),"")</f>
        <v/>
      </c>
      <c r="F243" s="5">
        <f>IFERROR(INDEX(T$10:T$38,MATCH($C243,S$10:S$38,0)),"")</f>
        <v/>
      </c>
      <c r="I243" s="5">
        <f>IFERROR(INDEX(X$10:X$38,MATCH($C243,W$10:W$38,0)),"")</f>
        <v/>
      </c>
      <c r="J243" s="5">
        <f>IFERROR(INDEX(AB$10:AB$38,MATCH($C243,AA$10:AA$38,0)),"")</f>
        <v/>
      </c>
      <c r="K243" s="5">
        <f>IFERROR(INDEX(AF$10:AF$38,MATCH($C243,AE$10:AE$38,0)),"")</f>
        <v/>
      </c>
      <c r="L243" s="456">
        <f>IFERROR(INDEX(AJ$10:AJ$38,MATCH($C243,AI$10:AI$38,0)),"")</f>
        <v/>
      </c>
      <c r="M243" s="5">
        <f>IFERROR(INDEX(D243:L243,MATCH(TRUE,INDEX((D243:L243&lt;&gt;""),0),0)),"")</f>
        <v/>
      </c>
      <c r="N243" s="5">
        <f>IFERROR(INDEX(P243:AW243,MATCH(TRUE,INDEX((P243:AW243&lt;&gt;""),0),0)),"")</f>
        <v/>
      </c>
      <c r="P243" s="435">
        <f>IFERROR(INDEX(Q$10:Q$39,MATCH($C243,O$10:O$39,0)),"")</f>
        <v/>
      </c>
      <c r="Q243" s="5">
        <f>IFERROR(INDEX(U$10:U$39,MATCH($C243,S$10:S$39,0)),"")</f>
        <v/>
      </c>
      <c r="R243" s="5">
        <f>IFERROR(INDEX(Y$10:Y$39,MATCH($C243,W$10:W$39,0)),"")</f>
        <v/>
      </c>
      <c r="AU243" s="5">
        <f>IFERROR(INDEX(AC$10:AC$39,MATCH($C243,AA$10:AA$39,0)),"")</f>
        <v/>
      </c>
      <c r="AV243" s="5">
        <f>IFERROR(INDEX(AG$10:AG$39,MATCH($C243,AE$10:AE$39,0)),"")</f>
        <v/>
      </c>
      <c r="AW243" s="456">
        <f>IFERROR(INDEX(AK$10:AK$39,MATCH($C243,AI$10:AI$39,0)),"")</f>
        <v/>
      </c>
    </row>
    <row r="244" hidden="1">
      <c r="C244" s="435" t="n">
        <v>52</v>
      </c>
      <c r="D244" s="5">
        <f>IFERROR(INDEX(P$10:P$38,MATCH($C244,O$10:O$38,0)),"")</f>
        <v/>
      </c>
      <c r="F244" s="5">
        <f>IFERROR(INDEX(T$10:T$38,MATCH($C244,S$10:S$38,0)),"")</f>
        <v/>
      </c>
      <c r="I244" s="5">
        <f>IFERROR(INDEX(X$10:X$38,MATCH($C244,W$10:W$38,0)),"")</f>
        <v/>
      </c>
      <c r="J244" s="5">
        <f>IFERROR(INDEX(AB$10:AB$38,MATCH($C244,AA$10:AA$38,0)),"")</f>
        <v/>
      </c>
      <c r="K244" s="5">
        <f>IFERROR(INDEX(AF$10:AF$38,MATCH($C244,AE$10:AE$38,0)),"")</f>
        <v/>
      </c>
      <c r="L244" s="456">
        <f>IFERROR(INDEX(AJ$10:AJ$38,MATCH($C244,AI$10:AI$38,0)),"")</f>
        <v/>
      </c>
      <c r="M244" s="5">
        <f>IFERROR(INDEX(D244:L244,MATCH(TRUE,INDEX((D244:L244&lt;&gt;""),0),0)),"")</f>
        <v/>
      </c>
      <c r="N244" s="5">
        <f>IFERROR(INDEX(P244:AW244,MATCH(TRUE,INDEX((P244:AW244&lt;&gt;""),0),0)),"")</f>
        <v/>
      </c>
      <c r="P244" s="435">
        <f>IFERROR(INDEX(Q$10:Q$39,MATCH($C244,O$10:O$39,0)),"")</f>
        <v/>
      </c>
      <c r="Q244" s="5">
        <f>IFERROR(INDEX(U$10:U$39,MATCH($C244,S$10:S$39,0)),"")</f>
        <v/>
      </c>
      <c r="R244" s="5">
        <f>IFERROR(INDEX(Y$10:Y$39,MATCH($C244,W$10:W$39,0)),"")</f>
        <v/>
      </c>
      <c r="AU244" s="5">
        <f>IFERROR(INDEX(AC$10:AC$39,MATCH($C244,AA$10:AA$39,0)),"")</f>
        <v/>
      </c>
      <c r="AV244" s="5">
        <f>IFERROR(INDEX(AG$10:AG$39,MATCH($C244,AE$10:AE$39,0)),"")</f>
        <v/>
      </c>
      <c r="AW244" s="456">
        <f>IFERROR(INDEX(AK$10:AK$39,MATCH($C244,AI$10:AI$39,0)),"")</f>
        <v/>
      </c>
    </row>
    <row r="245" hidden="1">
      <c r="C245" s="435" t="n">
        <v>53</v>
      </c>
      <c r="D245" s="5">
        <f>IFERROR(INDEX(P$10:P$38,MATCH($C245,O$10:O$38,0)),"")</f>
        <v/>
      </c>
      <c r="F245" s="5">
        <f>IFERROR(INDEX(T$10:T$38,MATCH($C245,S$10:S$38,0)),"")</f>
        <v/>
      </c>
      <c r="I245" s="5">
        <f>IFERROR(INDEX(X$10:X$38,MATCH($C245,W$10:W$38,0)),"")</f>
        <v/>
      </c>
      <c r="J245" s="5">
        <f>IFERROR(INDEX(AB$10:AB$38,MATCH($C245,AA$10:AA$38,0)),"")</f>
        <v/>
      </c>
      <c r="K245" s="5">
        <f>IFERROR(INDEX(AF$10:AF$38,MATCH($C245,AE$10:AE$38,0)),"")</f>
        <v/>
      </c>
      <c r="L245" s="456">
        <f>IFERROR(INDEX(AJ$10:AJ$38,MATCH($C245,AI$10:AI$38,0)),"")</f>
        <v/>
      </c>
      <c r="M245" s="5">
        <f>IFERROR(INDEX(D245:L245,MATCH(TRUE,INDEX((D245:L245&lt;&gt;""),0),0)),"")</f>
        <v/>
      </c>
      <c r="N245" s="5">
        <f>IFERROR(INDEX(P245:AW245,MATCH(TRUE,INDEX((P245:AW245&lt;&gt;""),0),0)),"")</f>
        <v/>
      </c>
      <c r="P245" s="435">
        <f>IFERROR(INDEX(Q$10:Q$39,MATCH($C245,O$10:O$39,0)),"")</f>
        <v/>
      </c>
      <c r="Q245" s="5">
        <f>IFERROR(INDEX(U$10:U$39,MATCH($C245,S$10:S$39,0)),"")</f>
        <v/>
      </c>
      <c r="R245" s="5">
        <f>IFERROR(INDEX(Y$10:Y$39,MATCH($C245,W$10:W$39,0)),"")</f>
        <v/>
      </c>
      <c r="AU245" s="5">
        <f>IFERROR(INDEX(AC$10:AC$39,MATCH($C245,AA$10:AA$39,0)),"")</f>
        <v/>
      </c>
      <c r="AV245" s="5">
        <f>IFERROR(INDEX(AG$10:AG$39,MATCH($C245,AE$10:AE$39,0)),"")</f>
        <v/>
      </c>
      <c r="AW245" s="456">
        <f>IFERROR(INDEX(AK$10:AK$39,MATCH($C245,AI$10:AI$39,0)),"")</f>
        <v/>
      </c>
    </row>
    <row r="246" hidden="1">
      <c r="C246" s="435" t="n">
        <v>54</v>
      </c>
      <c r="D246" s="5">
        <f>IFERROR(INDEX(P$10:P$38,MATCH($C246,O$10:O$38,0)),"")</f>
        <v/>
      </c>
      <c r="F246" s="5">
        <f>IFERROR(INDEX(T$10:T$38,MATCH($C246,S$10:S$38,0)),"")</f>
        <v/>
      </c>
      <c r="I246" s="5">
        <f>IFERROR(INDEX(X$10:X$38,MATCH($C246,W$10:W$38,0)),"")</f>
        <v/>
      </c>
      <c r="J246" s="5">
        <f>IFERROR(INDEX(AB$10:AB$38,MATCH($C246,AA$10:AA$38,0)),"")</f>
        <v/>
      </c>
      <c r="K246" s="5">
        <f>IFERROR(INDEX(AF$10:AF$38,MATCH($C246,AE$10:AE$38,0)),"")</f>
        <v/>
      </c>
      <c r="L246" s="456">
        <f>IFERROR(INDEX(AJ$10:AJ$38,MATCH($C246,AI$10:AI$38,0)),"")</f>
        <v/>
      </c>
      <c r="M246" s="5">
        <f>IFERROR(INDEX(D246:L246,MATCH(TRUE,INDEX((D246:L246&lt;&gt;""),0),0)),"")</f>
        <v/>
      </c>
      <c r="N246" s="5">
        <f>IFERROR(INDEX(P246:AW246,MATCH(TRUE,INDEX((P246:AW246&lt;&gt;""),0),0)),"")</f>
        <v/>
      </c>
      <c r="P246" s="435">
        <f>IFERROR(INDEX(Q$10:Q$39,MATCH($C246,O$10:O$39,0)),"")</f>
        <v/>
      </c>
      <c r="Q246" s="5">
        <f>IFERROR(INDEX(U$10:U$39,MATCH($C246,S$10:S$39,0)),"")</f>
        <v/>
      </c>
      <c r="R246" s="5">
        <f>IFERROR(INDEX(Y$10:Y$39,MATCH($C246,W$10:W$39,0)),"")</f>
        <v/>
      </c>
      <c r="AU246" s="5">
        <f>IFERROR(INDEX(AC$10:AC$39,MATCH($C246,AA$10:AA$39,0)),"")</f>
        <v/>
      </c>
      <c r="AV246" s="5">
        <f>IFERROR(INDEX(AG$10:AG$39,MATCH($C246,AE$10:AE$39,0)),"")</f>
        <v/>
      </c>
      <c r="AW246" s="456">
        <f>IFERROR(INDEX(AK$10:AK$39,MATCH($C246,AI$10:AI$39,0)),"")</f>
        <v/>
      </c>
    </row>
    <row r="247" hidden="1">
      <c r="C247" s="435" t="n">
        <v>55</v>
      </c>
      <c r="D247" s="5">
        <f>IFERROR(INDEX(P$10:P$38,MATCH($C247,O$10:O$38,0)),"")</f>
        <v/>
      </c>
      <c r="F247" s="5">
        <f>IFERROR(INDEX(T$10:T$38,MATCH($C247,S$10:S$38,0)),"")</f>
        <v/>
      </c>
      <c r="I247" s="5">
        <f>IFERROR(INDEX(X$10:X$38,MATCH($C247,W$10:W$38,0)),"")</f>
        <v/>
      </c>
      <c r="J247" s="5">
        <f>IFERROR(INDEX(AB$10:AB$38,MATCH($C247,AA$10:AA$38,0)),"")</f>
        <v/>
      </c>
      <c r="K247" s="5">
        <f>IFERROR(INDEX(AF$10:AF$38,MATCH($C247,AE$10:AE$38,0)),"")</f>
        <v/>
      </c>
      <c r="L247" s="456">
        <f>IFERROR(INDEX(AJ$10:AJ$38,MATCH($C247,AI$10:AI$38,0)),"")</f>
        <v/>
      </c>
      <c r="M247" s="5">
        <f>IFERROR(INDEX(D247:L247,MATCH(TRUE,INDEX((D247:L247&lt;&gt;""),0),0)),"")</f>
        <v/>
      </c>
      <c r="N247" s="5">
        <f>IFERROR(INDEX(P247:AW247,MATCH(TRUE,INDEX((P247:AW247&lt;&gt;""),0),0)),"")</f>
        <v/>
      </c>
      <c r="P247" s="435">
        <f>IFERROR(INDEX(Q$10:Q$39,MATCH($C247,O$10:O$39,0)),"")</f>
        <v/>
      </c>
      <c r="Q247" s="5">
        <f>IFERROR(INDEX(U$10:U$39,MATCH($C247,S$10:S$39,0)),"")</f>
        <v/>
      </c>
      <c r="R247" s="5">
        <f>IFERROR(INDEX(Y$10:Y$39,MATCH($C247,W$10:W$39,0)),"")</f>
        <v/>
      </c>
      <c r="AU247" s="5">
        <f>IFERROR(INDEX(AC$10:AC$39,MATCH($C247,AA$10:AA$39,0)),"")</f>
        <v/>
      </c>
      <c r="AV247" s="5">
        <f>IFERROR(INDEX(AG$10:AG$39,MATCH($C247,AE$10:AE$39,0)),"")</f>
        <v/>
      </c>
      <c r="AW247" s="456">
        <f>IFERROR(INDEX(AK$10:AK$39,MATCH($C247,AI$10:AI$39,0)),"")</f>
        <v/>
      </c>
    </row>
    <row r="248" hidden="1">
      <c r="C248" s="435" t="n">
        <v>56</v>
      </c>
      <c r="D248" s="5">
        <f>IFERROR(INDEX(P$10:P$38,MATCH($C248,O$10:O$38,0)),"")</f>
        <v/>
      </c>
      <c r="F248" s="5">
        <f>IFERROR(INDEX(T$10:T$38,MATCH($C248,S$10:S$38,0)),"")</f>
        <v/>
      </c>
      <c r="I248" s="5">
        <f>IFERROR(INDEX(X$10:X$38,MATCH($C248,W$10:W$38,0)),"")</f>
        <v/>
      </c>
      <c r="J248" s="5">
        <f>IFERROR(INDEX(AB$10:AB$38,MATCH($C248,AA$10:AA$38,0)),"")</f>
        <v/>
      </c>
      <c r="K248" s="5">
        <f>IFERROR(INDEX(AF$10:AF$38,MATCH($C248,AE$10:AE$38,0)),"")</f>
        <v/>
      </c>
      <c r="L248" s="456">
        <f>IFERROR(INDEX(AJ$10:AJ$38,MATCH($C248,AI$10:AI$38,0)),"")</f>
        <v/>
      </c>
      <c r="M248" s="5">
        <f>IFERROR(INDEX(D248:L248,MATCH(TRUE,INDEX((D248:L248&lt;&gt;""),0),0)),"")</f>
        <v/>
      </c>
      <c r="N248" s="5">
        <f>IFERROR(INDEX(P248:AW248,MATCH(TRUE,INDEX((P248:AW248&lt;&gt;""),0),0)),"")</f>
        <v/>
      </c>
      <c r="P248" s="435">
        <f>IFERROR(INDEX(Q$10:Q$39,MATCH($C248,O$10:O$39,0)),"")</f>
        <v/>
      </c>
      <c r="Q248" s="5">
        <f>IFERROR(INDEX(U$10:U$39,MATCH($C248,S$10:S$39,0)),"")</f>
        <v/>
      </c>
      <c r="R248" s="5">
        <f>IFERROR(INDEX(Y$10:Y$39,MATCH($C248,W$10:W$39,0)),"")</f>
        <v/>
      </c>
      <c r="AU248" s="5">
        <f>IFERROR(INDEX(AC$10:AC$39,MATCH($C248,AA$10:AA$39,0)),"")</f>
        <v/>
      </c>
      <c r="AV248" s="5">
        <f>IFERROR(INDEX(AG$10:AG$39,MATCH($C248,AE$10:AE$39,0)),"")</f>
        <v/>
      </c>
      <c r="AW248" s="456">
        <f>IFERROR(INDEX(AK$10:AK$39,MATCH($C248,AI$10:AI$39,0)),"")</f>
        <v/>
      </c>
    </row>
    <row r="249" hidden="1">
      <c r="C249" s="435" t="n">
        <v>57</v>
      </c>
      <c r="D249" s="5">
        <f>IFERROR(INDEX(P$10:P$38,MATCH($C249,O$10:O$38,0)),"")</f>
        <v/>
      </c>
      <c r="F249" s="5">
        <f>IFERROR(INDEX(T$10:T$38,MATCH($C249,S$10:S$38,0)),"")</f>
        <v/>
      </c>
      <c r="I249" s="5">
        <f>IFERROR(INDEX(X$10:X$38,MATCH($C249,W$10:W$38,0)),"")</f>
        <v/>
      </c>
      <c r="J249" s="5">
        <f>IFERROR(INDEX(AB$10:AB$38,MATCH($C249,AA$10:AA$38,0)),"")</f>
        <v/>
      </c>
      <c r="K249" s="5">
        <f>IFERROR(INDEX(AF$10:AF$38,MATCH($C249,AE$10:AE$38,0)),"")</f>
        <v/>
      </c>
      <c r="L249" s="456">
        <f>IFERROR(INDEX(AJ$10:AJ$38,MATCH($C249,AI$10:AI$38,0)),"")</f>
        <v/>
      </c>
      <c r="M249" s="5">
        <f>IFERROR(INDEX(D249:L249,MATCH(TRUE,INDEX((D249:L249&lt;&gt;""),0),0)),"")</f>
        <v/>
      </c>
      <c r="N249" s="5">
        <f>IFERROR(INDEX(P249:AW249,MATCH(TRUE,INDEX((P249:AW249&lt;&gt;""),0),0)),"")</f>
        <v/>
      </c>
      <c r="P249" s="435">
        <f>IFERROR(INDEX(Q$10:Q$39,MATCH($C249,O$10:O$39,0)),"")</f>
        <v/>
      </c>
      <c r="Q249" s="5">
        <f>IFERROR(INDEX(U$10:U$39,MATCH($C249,S$10:S$39,0)),"")</f>
        <v/>
      </c>
      <c r="R249" s="5">
        <f>IFERROR(INDEX(Y$10:Y$39,MATCH($C249,W$10:W$39,0)),"")</f>
        <v/>
      </c>
      <c r="AU249" s="5">
        <f>IFERROR(INDEX(AC$10:AC$39,MATCH($C249,AA$10:AA$39,0)),"")</f>
        <v/>
      </c>
      <c r="AV249" s="5">
        <f>IFERROR(INDEX(AG$10:AG$39,MATCH($C249,AE$10:AE$39,0)),"")</f>
        <v/>
      </c>
      <c r="AW249" s="456">
        <f>IFERROR(INDEX(AK$10:AK$39,MATCH($C249,AI$10:AI$39,0)),"")</f>
        <v/>
      </c>
    </row>
    <row r="250" hidden="1">
      <c r="C250" s="435" t="n">
        <v>58</v>
      </c>
      <c r="D250" s="5">
        <f>IFERROR(INDEX(P$10:P$38,MATCH($C250,O$10:O$38,0)),"")</f>
        <v/>
      </c>
      <c r="F250" s="5">
        <f>IFERROR(INDEX(T$10:T$38,MATCH($C250,S$10:S$38,0)),"")</f>
        <v/>
      </c>
      <c r="I250" s="5">
        <f>IFERROR(INDEX(X$10:X$38,MATCH($C250,W$10:W$38,0)),"")</f>
        <v/>
      </c>
      <c r="J250" s="5">
        <f>IFERROR(INDEX(AB$10:AB$38,MATCH($C250,AA$10:AA$38,0)),"")</f>
        <v/>
      </c>
      <c r="K250" s="5">
        <f>IFERROR(INDEX(AF$10:AF$38,MATCH($C250,AE$10:AE$38,0)),"")</f>
        <v/>
      </c>
      <c r="L250" s="456">
        <f>IFERROR(INDEX(AJ$10:AJ$38,MATCH($C250,AI$10:AI$38,0)),"")</f>
        <v/>
      </c>
      <c r="M250" s="5">
        <f>IFERROR(INDEX(D250:L250,MATCH(TRUE,INDEX((D250:L250&lt;&gt;""),0),0)),"")</f>
        <v/>
      </c>
      <c r="N250" s="5">
        <f>IFERROR(INDEX(P250:AW250,MATCH(TRUE,INDEX((P250:AW250&lt;&gt;""),0),0)),"")</f>
        <v/>
      </c>
      <c r="P250" s="435">
        <f>IFERROR(INDEX(Q$10:Q$39,MATCH($C250,O$10:O$39,0)),"")</f>
        <v/>
      </c>
      <c r="Q250" s="5">
        <f>IFERROR(INDEX(U$10:U$39,MATCH($C250,S$10:S$39,0)),"")</f>
        <v/>
      </c>
      <c r="R250" s="5">
        <f>IFERROR(INDEX(Y$10:Y$39,MATCH($C250,W$10:W$39,0)),"")</f>
        <v/>
      </c>
      <c r="AU250" s="5">
        <f>IFERROR(INDEX(AC$10:AC$39,MATCH($C250,AA$10:AA$39,0)),"")</f>
        <v/>
      </c>
      <c r="AV250" s="5">
        <f>IFERROR(INDEX(AG$10:AG$39,MATCH($C250,AE$10:AE$39,0)),"")</f>
        <v/>
      </c>
      <c r="AW250" s="456">
        <f>IFERROR(INDEX(AK$10:AK$39,MATCH($C250,AI$10:AI$39,0)),"")</f>
        <v/>
      </c>
    </row>
    <row r="251" hidden="1">
      <c r="C251" s="435" t="n">
        <v>59</v>
      </c>
      <c r="D251" s="5">
        <f>IFERROR(INDEX(P$10:P$38,MATCH($C251,O$10:O$38,0)),"")</f>
        <v/>
      </c>
      <c r="F251" s="5">
        <f>IFERROR(INDEX(T$10:T$38,MATCH($C251,S$10:S$38,0)),"")</f>
        <v/>
      </c>
      <c r="I251" s="5">
        <f>IFERROR(INDEX(X$10:X$38,MATCH($C251,W$10:W$38,0)),"")</f>
        <v/>
      </c>
      <c r="J251" s="5">
        <f>IFERROR(INDEX(AB$10:AB$38,MATCH($C251,AA$10:AA$38,0)),"")</f>
        <v/>
      </c>
      <c r="K251" s="5">
        <f>IFERROR(INDEX(AF$10:AF$38,MATCH($C251,AE$10:AE$38,0)),"")</f>
        <v/>
      </c>
      <c r="L251" s="456">
        <f>IFERROR(INDEX(AJ$10:AJ$38,MATCH($C251,AI$10:AI$38,0)),"")</f>
        <v/>
      </c>
      <c r="M251" s="5">
        <f>IFERROR(INDEX(D251:L251,MATCH(TRUE,INDEX((D251:L251&lt;&gt;""),0),0)),"")</f>
        <v/>
      </c>
      <c r="N251" s="5">
        <f>IFERROR(INDEX(P251:AW251,MATCH(TRUE,INDEX((P251:AW251&lt;&gt;""),0),0)),"")</f>
        <v/>
      </c>
      <c r="P251" s="435">
        <f>IFERROR(INDEX(Q$10:Q$39,MATCH($C251,O$10:O$39,0)),"")</f>
        <v/>
      </c>
      <c r="Q251" s="5">
        <f>IFERROR(INDEX(U$10:U$39,MATCH($C251,S$10:S$39,0)),"")</f>
        <v/>
      </c>
      <c r="R251" s="5">
        <f>IFERROR(INDEX(Y$10:Y$39,MATCH($C251,W$10:W$39,0)),"")</f>
        <v/>
      </c>
      <c r="AU251" s="5">
        <f>IFERROR(INDEX(AC$10:AC$39,MATCH($C251,AA$10:AA$39,0)),"")</f>
        <v/>
      </c>
      <c r="AV251" s="5">
        <f>IFERROR(INDEX(AG$10:AG$39,MATCH($C251,AE$10:AE$39,0)),"")</f>
        <v/>
      </c>
      <c r="AW251" s="456">
        <f>IFERROR(INDEX(AK$10:AK$39,MATCH($C251,AI$10:AI$39,0)),"")</f>
        <v/>
      </c>
    </row>
    <row r="252" hidden="1">
      <c r="C252" s="435" t="n">
        <v>60</v>
      </c>
      <c r="D252" s="5">
        <f>IFERROR(INDEX(P$10:P$38,MATCH($C252,O$10:O$38,0)),"")</f>
        <v/>
      </c>
      <c r="F252" s="5">
        <f>IFERROR(INDEX(T$10:T$38,MATCH($C252,S$10:S$38,0)),"")</f>
        <v/>
      </c>
      <c r="I252" s="5">
        <f>IFERROR(INDEX(X$10:X$38,MATCH($C252,W$10:W$38,0)),"")</f>
        <v/>
      </c>
      <c r="J252" s="5">
        <f>IFERROR(INDEX(AB$10:AB$38,MATCH($C252,AA$10:AA$38,0)),"")</f>
        <v/>
      </c>
      <c r="K252" s="5">
        <f>IFERROR(INDEX(AF$10:AF$38,MATCH($C252,AE$10:AE$38,0)),"")</f>
        <v/>
      </c>
      <c r="L252" s="456">
        <f>IFERROR(INDEX(AJ$10:AJ$38,MATCH($C252,AI$10:AI$38,0)),"")</f>
        <v/>
      </c>
      <c r="M252" s="5">
        <f>IFERROR(INDEX(D252:L252,MATCH(TRUE,INDEX((D252:L252&lt;&gt;""),0),0)),"")</f>
        <v/>
      </c>
      <c r="N252" s="5">
        <f>IFERROR(INDEX(P252:AW252,MATCH(TRUE,INDEX((P252:AW252&lt;&gt;""),0),0)),"")</f>
        <v/>
      </c>
      <c r="P252" s="435">
        <f>IFERROR(INDEX(Q$10:Q$39,MATCH($C252,O$10:O$39,0)),"")</f>
        <v/>
      </c>
      <c r="Q252" s="5">
        <f>IFERROR(INDEX(U$10:U$39,MATCH($C252,S$10:S$39,0)),"")</f>
        <v/>
      </c>
      <c r="R252" s="5">
        <f>IFERROR(INDEX(Y$10:Y$39,MATCH($C252,W$10:W$39,0)),"")</f>
        <v/>
      </c>
      <c r="AU252" s="5">
        <f>IFERROR(INDEX(AC$10:AC$39,MATCH($C252,AA$10:AA$39,0)),"")</f>
        <v/>
      </c>
      <c r="AV252" s="5">
        <f>IFERROR(INDEX(AG$10:AG$39,MATCH($C252,AE$10:AE$39,0)),"")</f>
        <v/>
      </c>
      <c r="AW252" s="456">
        <f>IFERROR(INDEX(AK$10:AK$39,MATCH($C252,AI$10:AI$39,0)),"")</f>
        <v/>
      </c>
    </row>
    <row r="253" hidden="1">
      <c r="C253" s="435" t="n">
        <v>61</v>
      </c>
      <c r="D253" s="5">
        <f>IFERROR(INDEX(P$10:P$38,MATCH($C253,O$10:O$38,0)),"")</f>
        <v/>
      </c>
      <c r="F253" s="5">
        <f>IFERROR(INDEX(T$10:T$38,MATCH($C253,S$10:S$38,0)),"")</f>
        <v/>
      </c>
      <c r="I253" s="5">
        <f>IFERROR(INDEX(X$10:X$38,MATCH($C253,W$10:W$38,0)),"")</f>
        <v/>
      </c>
      <c r="J253" s="5">
        <f>IFERROR(INDEX(AB$10:AB$38,MATCH($C253,AA$10:AA$38,0)),"")</f>
        <v/>
      </c>
      <c r="K253" s="5">
        <f>IFERROR(INDEX(AF$10:AF$38,MATCH($C253,AE$10:AE$38,0)),"")</f>
        <v/>
      </c>
      <c r="L253" s="456">
        <f>IFERROR(INDEX(AJ$10:AJ$38,MATCH($C253,AI$10:AI$38,0)),"")</f>
        <v/>
      </c>
      <c r="M253" s="5">
        <f>IFERROR(INDEX(D253:L253,MATCH(TRUE,INDEX((D253:L253&lt;&gt;""),0),0)),"")</f>
        <v/>
      </c>
      <c r="N253" s="5">
        <f>IFERROR(INDEX(P253:AW253,MATCH(TRUE,INDEX((P253:AW253&lt;&gt;""),0),0)),"")</f>
        <v/>
      </c>
      <c r="P253" s="435">
        <f>IFERROR(INDEX(Q$10:Q$39,MATCH($C253,O$10:O$39,0)),"")</f>
        <v/>
      </c>
      <c r="Q253" s="5">
        <f>IFERROR(INDEX(U$10:U$39,MATCH($C253,S$10:S$39,0)),"")</f>
        <v/>
      </c>
      <c r="R253" s="5">
        <f>IFERROR(INDEX(Y$10:Y$39,MATCH($C253,W$10:W$39,0)),"")</f>
        <v/>
      </c>
      <c r="AU253" s="5">
        <f>IFERROR(INDEX(AC$10:AC$39,MATCH($C253,AA$10:AA$39,0)),"")</f>
        <v/>
      </c>
      <c r="AV253" s="5">
        <f>IFERROR(INDEX(AG$10:AG$39,MATCH($C253,AE$10:AE$39,0)),"")</f>
        <v/>
      </c>
      <c r="AW253" s="456">
        <f>IFERROR(INDEX(AK$10:AK$39,MATCH($C253,AI$10:AI$39,0)),"")</f>
        <v/>
      </c>
    </row>
    <row r="254" hidden="1">
      <c r="C254" s="435" t="n">
        <v>62</v>
      </c>
      <c r="D254" s="5">
        <f>IFERROR(INDEX(P$10:P$38,MATCH($C254,O$10:O$38,0)),"")</f>
        <v/>
      </c>
      <c r="F254" s="5">
        <f>IFERROR(INDEX(T$10:T$38,MATCH($C254,S$10:S$38,0)),"")</f>
        <v/>
      </c>
      <c r="I254" s="5">
        <f>IFERROR(INDEX(X$10:X$38,MATCH($C254,W$10:W$38,0)),"")</f>
        <v/>
      </c>
      <c r="J254" s="5">
        <f>IFERROR(INDEX(AB$10:AB$38,MATCH($C254,AA$10:AA$38,0)),"")</f>
        <v/>
      </c>
      <c r="K254" s="5">
        <f>IFERROR(INDEX(AF$10:AF$38,MATCH($C254,AE$10:AE$38,0)),"")</f>
        <v/>
      </c>
      <c r="L254" s="456">
        <f>IFERROR(INDEX(AJ$10:AJ$38,MATCH($C254,AI$10:AI$38,0)),"")</f>
        <v/>
      </c>
      <c r="M254" s="5">
        <f>IFERROR(INDEX(D254:L254,MATCH(TRUE,INDEX((D254:L254&lt;&gt;""),0),0)),"")</f>
        <v/>
      </c>
      <c r="N254" s="5">
        <f>IFERROR(INDEX(P254:AW254,MATCH(TRUE,INDEX((P254:AW254&lt;&gt;""),0),0)),"")</f>
        <v/>
      </c>
      <c r="P254" s="435">
        <f>IFERROR(INDEX(Q$10:Q$39,MATCH($C254,O$10:O$39,0)),"")</f>
        <v/>
      </c>
      <c r="Q254" s="5">
        <f>IFERROR(INDEX(U$10:U$39,MATCH($C254,S$10:S$39,0)),"")</f>
        <v/>
      </c>
      <c r="R254" s="5">
        <f>IFERROR(INDEX(Y$10:Y$39,MATCH($C254,W$10:W$39,0)),"")</f>
        <v/>
      </c>
      <c r="AU254" s="5">
        <f>IFERROR(INDEX(AC$10:AC$39,MATCH($C254,AA$10:AA$39,0)),"")</f>
        <v/>
      </c>
      <c r="AV254" s="5">
        <f>IFERROR(INDEX(AG$10:AG$39,MATCH($C254,AE$10:AE$39,0)),"")</f>
        <v/>
      </c>
      <c r="AW254" s="456">
        <f>IFERROR(INDEX(AK$10:AK$39,MATCH($C254,AI$10:AI$39,0)),"")</f>
        <v/>
      </c>
    </row>
    <row r="255" hidden="1">
      <c r="C255" s="435" t="n">
        <v>63</v>
      </c>
      <c r="D255" s="5">
        <f>IFERROR(INDEX(P$10:P$38,MATCH($C255,O$10:O$38,0)),"")</f>
        <v/>
      </c>
      <c r="F255" s="5">
        <f>IFERROR(INDEX(T$10:T$38,MATCH($C255,S$10:S$38,0)),"")</f>
        <v/>
      </c>
      <c r="I255" s="5">
        <f>IFERROR(INDEX(X$10:X$38,MATCH($C255,W$10:W$38,0)),"")</f>
        <v/>
      </c>
      <c r="J255" s="5">
        <f>IFERROR(INDEX(AB$10:AB$38,MATCH($C255,AA$10:AA$38,0)),"")</f>
        <v/>
      </c>
      <c r="K255" s="5">
        <f>IFERROR(INDEX(AF$10:AF$38,MATCH($C255,AE$10:AE$38,0)),"")</f>
        <v/>
      </c>
      <c r="L255" s="456">
        <f>IFERROR(INDEX(AJ$10:AJ$38,MATCH($C255,AI$10:AI$38,0)),"")</f>
        <v/>
      </c>
      <c r="M255" s="5">
        <f>IFERROR(INDEX(D255:L255,MATCH(TRUE,INDEX((D255:L255&lt;&gt;""),0),0)),"")</f>
        <v/>
      </c>
      <c r="N255" s="5">
        <f>IFERROR(INDEX(P255:AW255,MATCH(TRUE,INDEX((P255:AW255&lt;&gt;""),0),0)),"")</f>
        <v/>
      </c>
      <c r="P255" s="435">
        <f>IFERROR(INDEX(Q$10:Q$39,MATCH($C255,O$10:O$39,0)),"")</f>
        <v/>
      </c>
      <c r="Q255" s="5">
        <f>IFERROR(INDEX(U$10:U$39,MATCH($C255,S$10:S$39,0)),"")</f>
        <v/>
      </c>
      <c r="R255" s="5">
        <f>IFERROR(INDEX(Y$10:Y$39,MATCH($C255,W$10:W$39,0)),"")</f>
        <v/>
      </c>
      <c r="AU255" s="5">
        <f>IFERROR(INDEX(AC$10:AC$39,MATCH($C255,AA$10:AA$39,0)),"")</f>
        <v/>
      </c>
      <c r="AV255" s="5">
        <f>IFERROR(INDEX(AG$10:AG$39,MATCH($C255,AE$10:AE$39,0)),"")</f>
        <v/>
      </c>
      <c r="AW255" s="456">
        <f>IFERROR(INDEX(AK$10:AK$39,MATCH($C255,AI$10:AI$39,0)),"")</f>
        <v/>
      </c>
    </row>
    <row r="256" hidden="1">
      <c r="C256" s="435" t="n">
        <v>64</v>
      </c>
      <c r="D256" s="5">
        <f>IFERROR(INDEX(P$10:P$38,MATCH($C256,O$10:O$38,0)),"")</f>
        <v/>
      </c>
      <c r="F256" s="5">
        <f>IFERROR(INDEX(T$10:T$38,MATCH($C256,S$10:S$38,0)),"")</f>
        <v/>
      </c>
      <c r="I256" s="5">
        <f>IFERROR(INDEX(X$10:X$38,MATCH($C256,W$10:W$38,0)),"")</f>
        <v/>
      </c>
      <c r="J256" s="5">
        <f>IFERROR(INDEX(AB$10:AB$38,MATCH($C256,AA$10:AA$38,0)),"")</f>
        <v/>
      </c>
      <c r="K256" s="5">
        <f>IFERROR(INDEX(AF$10:AF$38,MATCH($C256,AE$10:AE$38,0)),"")</f>
        <v/>
      </c>
      <c r="L256" s="456">
        <f>IFERROR(INDEX(AJ$10:AJ$38,MATCH($C256,AI$10:AI$38,0)),"")</f>
        <v/>
      </c>
      <c r="M256" s="5">
        <f>IFERROR(INDEX(D256:L256,MATCH(TRUE,INDEX((D256:L256&lt;&gt;""),0),0)),"")</f>
        <v/>
      </c>
      <c r="N256" s="5">
        <f>IFERROR(INDEX(P256:AW256,MATCH(TRUE,INDEX((P256:AW256&lt;&gt;""),0),0)),"")</f>
        <v/>
      </c>
      <c r="P256" s="435">
        <f>IFERROR(INDEX(Q$10:Q$39,MATCH($C256,O$10:O$39,0)),"")</f>
        <v/>
      </c>
      <c r="Q256" s="5">
        <f>IFERROR(INDEX(U$10:U$39,MATCH($C256,S$10:S$39,0)),"")</f>
        <v/>
      </c>
      <c r="R256" s="5">
        <f>IFERROR(INDEX(Y$10:Y$39,MATCH($C256,W$10:W$39,0)),"")</f>
        <v/>
      </c>
      <c r="AU256" s="5">
        <f>IFERROR(INDEX(AC$10:AC$39,MATCH($C256,AA$10:AA$39,0)),"")</f>
        <v/>
      </c>
      <c r="AV256" s="5">
        <f>IFERROR(INDEX(AG$10:AG$39,MATCH($C256,AE$10:AE$39,0)),"")</f>
        <v/>
      </c>
      <c r="AW256" s="456">
        <f>IFERROR(INDEX(AK$10:AK$39,MATCH($C256,AI$10:AI$39,0)),"")</f>
        <v/>
      </c>
    </row>
    <row r="257" hidden="1">
      <c r="C257" s="435" t="n">
        <v>65</v>
      </c>
      <c r="D257" s="5">
        <f>IFERROR(INDEX(P$10:P$38,MATCH($C257,O$10:O$38,0)),"")</f>
        <v/>
      </c>
      <c r="F257" s="5">
        <f>IFERROR(INDEX(T$10:T$38,MATCH($C257,S$10:S$38,0)),"")</f>
        <v/>
      </c>
      <c r="I257" s="5">
        <f>IFERROR(INDEX(X$10:X$38,MATCH($C257,W$10:W$38,0)),"")</f>
        <v/>
      </c>
      <c r="J257" s="5">
        <f>IFERROR(INDEX(AB$10:AB$38,MATCH($C257,AA$10:AA$38,0)),"")</f>
        <v/>
      </c>
      <c r="K257" s="5">
        <f>IFERROR(INDEX(AF$10:AF$38,MATCH($C257,AE$10:AE$38,0)),"")</f>
        <v/>
      </c>
      <c r="L257" s="456">
        <f>IFERROR(INDEX(AJ$10:AJ$38,MATCH($C257,AI$10:AI$38,0)),"")</f>
        <v/>
      </c>
      <c r="M257" s="5">
        <f>IFERROR(INDEX(D257:L257,MATCH(TRUE,INDEX((D257:L257&lt;&gt;""),0),0)),"")</f>
        <v/>
      </c>
      <c r="N257" s="5">
        <f>IFERROR(INDEX(P257:AW257,MATCH(TRUE,INDEX((P257:AW257&lt;&gt;""),0),0)),"")</f>
        <v/>
      </c>
      <c r="P257" s="435">
        <f>IFERROR(INDEX(Q$10:Q$39,MATCH($C257,O$10:O$39,0)),"")</f>
        <v/>
      </c>
      <c r="Q257" s="5">
        <f>IFERROR(INDEX(U$10:U$39,MATCH($C257,S$10:S$39,0)),"")</f>
        <v/>
      </c>
      <c r="R257" s="5">
        <f>IFERROR(INDEX(Y$10:Y$39,MATCH($C257,W$10:W$39,0)),"")</f>
        <v/>
      </c>
      <c r="AU257" s="5">
        <f>IFERROR(INDEX(AC$10:AC$39,MATCH($C257,AA$10:AA$39,0)),"")</f>
        <v/>
      </c>
      <c r="AV257" s="5">
        <f>IFERROR(INDEX(AG$10:AG$39,MATCH($C257,AE$10:AE$39,0)),"")</f>
        <v/>
      </c>
      <c r="AW257" s="456">
        <f>IFERROR(INDEX(AK$10:AK$39,MATCH($C257,AI$10:AI$39,0)),"")</f>
        <v/>
      </c>
    </row>
    <row r="258" hidden="1">
      <c r="C258" s="435" t="n">
        <v>66</v>
      </c>
      <c r="D258" s="5">
        <f>IFERROR(INDEX(P$10:P$38,MATCH($C258,O$10:O$38,0)),"")</f>
        <v/>
      </c>
      <c r="F258" s="5">
        <f>IFERROR(INDEX(T$10:T$38,MATCH($C258,S$10:S$38,0)),"")</f>
        <v/>
      </c>
      <c r="I258" s="5">
        <f>IFERROR(INDEX(X$10:X$38,MATCH($C258,W$10:W$38,0)),"")</f>
        <v/>
      </c>
      <c r="J258" s="5">
        <f>IFERROR(INDEX(AB$10:AB$38,MATCH($C258,AA$10:AA$38,0)),"")</f>
        <v/>
      </c>
      <c r="K258" s="5">
        <f>IFERROR(INDEX(AF$10:AF$38,MATCH($C258,AE$10:AE$38,0)),"")</f>
        <v/>
      </c>
      <c r="L258" s="456">
        <f>IFERROR(INDEX(AJ$10:AJ$38,MATCH($C258,AI$10:AI$38,0)),"")</f>
        <v/>
      </c>
      <c r="M258" s="5">
        <f>IFERROR(INDEX(D258:L258,MATCH(TRUE,INDEX((D258:L258&lt;&gt;""),0),0)),"")</f>
        <v/>
      </c>
      <c r="N258" s="5">
        <f>IFERROR(INDEX(P258:AW258,MATCH(TRUE,INDEX((P258:AW258&lt;&gt;""),0),0)),"")</f>
        <v/>
      </c>
      <c r="P258" s="435">
        <f>IFERROR(INDEX(Q$10:Q$39,MATCH($C258,O$10:O$39,0)),"")</f>
        <v/>
      </c>
      <c r="Q258" s="5">
        <f>IFERROR(INDEX(U$10:U$39,MATCH($C258,S$10:S$39,0)),"")</f>
        <v/>
      </c>
      <c r="R258" s="5">
        <f>IFERROR(INDEX(Y$10:Y$39,MATCH($C258,W$10:W$39,0)),"")</f>
        <v/>
      </c>
      <c r="AU258" s="5">
        <f>IFERROR(INDEX(AC$10:AC$39,MATCH($C258,AA$10:AA$39,0)),"")</f>
        <v/>
      </c>
      <c r="AV258" s="5">
        <f>IFERROR(INDEX(AG$10:AG$39,MATCH($C258,AE$10:AE$39,0)),"")</f>
        <v/>
      </c>
      <c r="AW258" s="456">
        <f>IFERROR(INDEX(AK$10:AK$39,MATCH($C258,AI$10:AI$39,0)),"")</f>
        <v/>
      </c>
    </row>
    <row r="259" hidden="1">
      <c r="C259" s="435" t="n">
        <v>67</v>
      </c>
      <c r="D259" s="5">
        <f>IFERROR(INDEX(P$10:P$38,MATCH($C259,O$10:O$38,0)),"")</f>
        <v/>
      </c>
      <c r="F259" s="5">
        <f>IFERROR(INDEX(T$10:T$38,MATCH($C259,S$10:S$38,0)),"")</f>
        <v/>
      </c>
      <c r="I259" s="5">
        <f>IFERROR(INDEX(X$10:X$38,MATCH($C259,W$10:W$38,0)),"")</f>
        <v/>
      </c>
      <c r="J259" s="5">
        <f>IFERROR(INDEX(AB$10:AB$38,MATCH($C259,AA$10:AA$38,0)),"")</f>
        <v/>
      </c>
      <c r="K259" s="5">
        <f>IFERROR(INDEX(AF$10:AF$38,MATCH($C259,AE$10:AE$38,0)),"")</f>
        <v/>
      </c>
      <c r="L259" s="456">
        <f>IFERROR(INDEX(AJ$10:AJ$38,MATCH($C259,AI$10:AI$38,0)),"")</f>
        <v/>
      </c>
      <c r="M259" s="5">
        <f>IFERROR(INDEX(D259:L259,MATCH(TRUE,INDEX((D259:L259&lt;&gt;""),0),0)),"")</f>
        <v/>
      </c>
      <c r="N259" s="5">
        <f>IFERROR(INDEX(P259:AW259,MATCH(TRUE,INDEX((P259:AW259&lt;&gt;""),0),0)),"")</f>
        <v/>
      </c>
      <c r="P259" s="435">
        <f>IFERROR(INDEX(Q$10:Q$39,MATCH($C259,O$10:O$39,0)),"")</f>
        <v/>
      </c>
      <c r="Q259" s="5">
        <f>IFERROR(INDEX(U$10:U$39,MATCH($C259,S$10:S$39,0)),"")</f>
        <v/>
      </c>
      <c r="R259" s="5">
        <f>IFERROR(INDEX(Y$10:Y$39,MATCH($C259,W$10:W$39,0)),"")</f>
        <v/>
      </c>
      <c r="AU259" s="5">
        <f>IFERROR(INDEX(AC$10:AC$39,MATCH($C259,AA$10:AA$39,0)),"")</f>
        <v/>
      </c>
      <c r="AV259" s="5">
        <f>IFERROR(INDEX(AG$10:AG$39,MATCH($C259,AE$10:AE$39,0)),"")</f>
        <v/>
      </c>
      <c r="AW259" s="456">
        <f>IFERROR(INDEX(AK$10:AK$39,MATCH($C259,AI$10:AI$39,0)),"")</f>
        <v/>
      </c>
    </row>
    <row r="260" hidden="1">
      <c r="C260" s="435" t="n">
        <v>68</v>
      </c>
      <c r="D260" s="5">
        <f>IFERROR(INDEX(P$10:P$38,MATCH($C260,O$10:O$38,0)),"")</f>
        <v/>
      </c>
      <c r="F260" s="5">
        <f>IFERROR(INDEX(T$10:T$38,MATCH($C260,S$10:S$38,0)),"")</f>
        <v/>
      </c>
      <c r="I260" s="5">
        <f>IFERROR(INDEX(X$10:X$38,MATCH($C260,W$10:W$38,0)),"")</f>
        <v/>
      </c>
      <c r="J260" s="5">
        <f>IFERROR(INDEX(AB$10:AB$38,MATCH($C260,AA$10:AA$38,0)),"")</f>
        <v/>
      </c>
      <c r="K260" s="5">
        <f>IFERROR(INDEX(AF$10:AF$38,MATCH($C260,AE$10:AE$38,0)),"")</f>
        <v/>
      </c>
      <c r="L260" s="456">
        <f>IFERROR(INDEX(AJ$10:AJ$38,MATCH($C260,AI$10:AI$38,0)),"")</f>
        <v/>
      </c>
      <c r="M260" s="5">
        <f>IFERROR(INDEX(D260:L260,MATCH(TRUE,INDEX((D260:L260&lt;&gt;""),0),0)),"")</f>
        <v/>
      </c>
      <c r="N260" s="5">
        <f>IFERROR(INDEX(P260:AW260,MATCH(TRUE,INDEX((P260:AW260&lt;&gt;""),0),0)),"")</f>
        <v/>
      </c>
      <c r="P260" s="435">
        <f>IFERROR(INDEX(Q$10:Q$39,MATCH($C260,O$10:O$39,0)),"")</f>
        <v/>
      </c>
      <c r="Q260" s="5">
        <f>IFERROR(INDEX(U$10:U$39,MATCH($C260,S$10:S$39,0)),"")</f>
        <v/>
      </c>
      <c r="R260" s="5">
        <f>IFERROR(INDEX(Y$10:Y$39,MATCH($C260,W$10:W$39,0)),"")</f>
        <v/>
      </c>
      <c r="AU260" s="5">
        <f>IFERROR(INDEX(AC$10:AC$39,MATCH($C260,AA$10:AA$39,0)),"")</f>
        <v/>
      </c>
      <c r="AV260" s="5">
        <f>IFERROR(INDEX(AG$10:AG$39,MATCH($C260,AE$10:AE$39,0)),"")</f>
        <v/>
      </c>
      <c r="AW260" s="456">
        <f>IFERROR(INDEX(AK$10:AK$39,MATCH($C260,AI$10:AI$39,0)),"")</f>
        <v/>
      </c>
    </row>
    <row r="261" hidden="1">
      <c r="C261" s="435" t="n">
        <v>69</v>
      </c>
      <c r="D261" s="5">
        <f>IFERROR(INDEX(P$10:P$38,MATCH($C261,O$10:O$38,0)),"")</f>
        <v/>
      </c>
      <c r="F261" s="5">
        <f>IFERROR(INDEX(T$10:T$38,MATCH($C261,S$10:S$38,0)),"")</f>
        <v/>
      </c>
      <c r="I261" s="5">
        <f>IFERROR(INDEX(X$10:X$38,MATCH($C261,W$10:W$38,0)),"")</f>
        <v/>
      </c>
      <c r="J261" s="5">
        <f>IFERROR(INDEX(AB$10:AB$38,MATCH($C261,AA$10:AA$38,0)),"")</f>
        <v/>
      </c>
      <c r="K261" s="5">
        <f>IFERROR(INDEX(AF$10:AF$38,MATCH($C261,AE$10:AE$38,0)),"")</f>
        <v/>
      </c>
      <c r="L261" s="456">
        <f>IFERROR(INDEX(AJ$10:AJ$38,MATCH($C261,AI$10:AI$38,0)),"")</f>
        <v/>
      </c>
      <c r="M261" s="5">
        <f>IFERROR(INDEX(D261:L261,MATCH(TRUE,INDEX((D261:L261&lt;&gt;""),0),0)),"")</f>
        <v/>
      </c>
      <c r="N261" s="5">
        <f>IFERROR(INDEX(P261:AW261,MATCH(TRUE,INDEX((P261:AW261&lt;&gt;""),0),0)),"")</f>
        <v/>
      </c>
      <c r="P261" s="435">
        <f>IFERROR(INDEX(Q$10:Q$39,MATCH($C261,O$10:O$39,0)),"")</f>
        <v/>
      </c>
      <c r="Q261" s="5">
        <f>IFERROR(INDEX(U$10:U$39,MATCH($C261,S$10:S$39,0)),"")</f>
        <v/>
      </c>
      <c r="R261" s="5">
        <f>IFERROR(INDEX(Y$10:Y$39,MATCH($C261,W$10:W$39,0)),"")</f>
        <v/>
      </c>
      <c r="AU261" s="5">
        <f>IFERROR(INDEX(AC$10:AC$39,MATCH($C261,AA$10:AA$39,0)),"")</f>
        <v/>
      </c>
      <c r="AV261" s="5">
        <f>IFERROR(INDEX(AG$10:AG$39,MATCH($C261,AE$10:AE$39,0)),"")</f>
        <v/>
      </c>
      <c r="AW261" s="456">
        <f>IFERROR(INDEX(AK$10:AK$39,MATCH($C261,AI$10:AI$39,0)),"")</f>
        <v/>
      </c>
    </row>
    <row r="262" hidden="1">
      <c r="C262" s="435" t="n">
        <v>70</v>
      </c>
      <c r="D262" s="5">
        <f>IFERROR(INDEX(P$10:P$38,MATCH($C262,O$10:O$38,0)),"")</f>
        <v/>
      </c>
      <c r="F262" s="5">
        <f>IFERROR(INDEX(T$10:T$38,MATCH($C262,S$10:S$38,0)),"")</f>
        <v/>
      </c>
      <c r="I262" s="5">
        <f>IFERROR(INDEX(X$10:X$38,MATCH($C262,W$10:W$38,0)),"")</f>
        <v/>
      </c>
      <c r="J262" s="5">
        <f>IFERROR(INDEX(AB$10:AB$38,MATCH($C262,AA$10:AA$38,0)),"")</f>
        <v/>
      </c>
      <c r="K262" s="5">
        <f>IFERROR(INDEX(AF$10:AF$38,MATCH($C262,AE$10:AE$38,0)),"")</f>
        <v/>
      </c>
      <c r="L262" s="456">
        <f>IFERROR(INDEX(AJ$10:AJ$38,MATCH($C262,AI$10:AI$38,0)),"")</f>
        <v/>
      </c>
      <c r="M262" s="5">
        <f>IFERROR(INDEX(D262:L262,MATCH(TRUE,INDEX((D262:L262&lt;&gt;""),0),0)),"")</f>
        <v/>
      </c>
      <c r="N262" s="5">
        <f>IFERROR(INDEX(P262:AW262,MATCH(TRUE,INDEX((P262:AW262&lt;&gt;""),0),0)),"")</f>
        <v/>
      </c>
      <c r="P262" s="435">
        <f>IFERROR(INDEX(Q$10:Q$39,MATCH($C262,O$10:O$39,0)),"")</f>
        <v/>
      </c>
      <c r="Q262" s="5">
        <f>IFERROR(INDEX(U$10:U$39,MATCH($C262,S$10:S$39,0)),"")</f>
        <v/>
      </c>
      <c r="R262" s="5">
        <f>IFERROR(INDEX(Y$10:Y$39,MATCH($C262,W$10:W$39,0)),"")</f>
        <v/>
      </c>
      <c r="AU262" s="5">
        <f>IFERROR(INDEX(AC$10:AC$39,MATCH($C262,AA$10:AA$39,0)),"")</f>
        <v/>
      </c>
      <c r="AV262" s="5">
        <f>IFERROR(INDEX(AG$10:AG$39,MATCH($C262,AE$10:AE$39,0)),"")</f>
        <v/>
      </c>
      <c r="AW262" s="456">
        <f>IFERROR(INDEX(AK$10:AK$39,MATCH($C262,AI$10:AI$39,0)),"")</f>
        <v/>
      </c>
    </row>
    <row r="263" hidden="1">
      <c r="C263" s="435" t="n">
        <v>71</v>
      </c>
      <c r="D263" s="5">
        <f>IFERROR(INDEX(P$10:P$38,MATCH($C263,O$10:O$38,0)),"")</f>
        <v/>
      </c>
      <c r="F263" s="5">
        <f>IFERROR(INDEX(T$10:T$38,MATCH($C263,S$10:S$38,0)),"")</f>
        <v/>
      </c>
      <c r="I263" s="5">
        <f>IFERROR(INDEX(X$10:X$38,MATCH($C263,W$10:W$38,0)),"")</f>
        <v/>
      </c>
      <c r="J263" s="5">
        <f>IFERROR(INDEX(AB$10:AB$38,MATCH($C263,AA$10:AA$38,0)),"")</f>
        <v/>
      </c>
      <c r="K263" s="5">
        <f>IFERROR(INDEX(AF$10:AF$38,MATCH($C263,AE$10:AE$38,0)),"")</f>
        <v/>
      </c>
      <c r="L263" s="456">
        <f>IFERROR(INDEX(AJ$10:AJ$38,MATCH($C263,AI$10:AI$38,0)),"")</f>
        <v/>
      </c>
      <c r="M263" s="5">
        <f>IFERROR(INDEX(D263:L263,MATCH(TRUE,INDEX((D263:L263&lt;&gt;""),0),0)),"")</f>
        <v/>
      </c>
      <c r="N263" s="5">
        <f>IFERROR(INDEX(P263:AW263,MATCH(TRUE,INDEX((P263:AW263&lt;&gt;""),0),0)),"")</f>
        <v/>
      </c>
      <c r="P263" s="435">
        <f>IFERROR(INDEX(Q$10:Q$39,MATCH($C263,O$10:O$39,0)),"")</f>
        <v/>
      </c>
      <c r="Q263" s="5">
        <f>IFERROR(INDEX(U$10:U$39,MATCH($C263,S$10:S$39,0)),"")</f>
        <v/>
      </c>
      <c r="R263" s="5">
        <f>IFERROR(INDEX(Y$10:Y$39,MATCH($C263,W$10:W$39,0)),"")</f>
        <v/>
      </c>
      <c r="AU263" s="5">
        <f>IFERROR(INDEX(AC$10:AC$39,MATCH($C263,AA$10:AA$39,0)),"")</f>
        <v/>
      </c>
      <c r="AV263" s="5">
        <f>IFERROR(INDEX(AG$10:AG$39,MATCH($C263,AE$10:AE$39,0)),"")</f>
        <v/>
      </c>
      <c r="AW263" s="456">
        <f>IFERROR(INDEX(AK$10:AK$39,MATCH($C263,AI$10:AI$39,0)),"")</f>
        <v/>
      </c>
    </row>
    <row r="264" hidden="1">
      <c r="C264" s="435" t="n">
        <v>72</v>
      </c>
      <c r="D264" s="5">
        <f>IFERROR(INDEX(P$10:P$38,MATCH($C264,O$10:O$38,0)),"")</f>
        <v/>
      </c>
      <c r="F264" s="5">
        <f>IFERROR(INDEX(T$10:T$38,MATCH($C264,S$10:S$38,0)),"")</f>
        <v/>
      </c>
      <c r="I264" s="5">
        <f>IFERROR(INDEX(X$10:X$38,MATCH($C264,W$10:W$38,0)),"")</f>
        <v/>
      </c>
      <c r="J264" s="5">
        <f>IFERROR(INDEX(AB$10:AB$38,MATCH($C264,AA$10:AA$38,0)),"")</f>
        <v/>
      </c>
      <c r="K264" s="5">
        <f>IFERROR(INDEX(AF$10:AF$38,MATCH($C264,AE$10:AE$38,0)),"")</f>
        <v/>
      </c>
      <c r="L264" s="456">
        <f>IFERROR(INDEX(AJ$10:AJ$38,MATCH($C264,AI$10:AI$38,0)),"")</f>
        <v/>
      </c>
      <c r="M264" s="5">
        <f>IFERROR(INDEX(D264:L264,MATCH(TRUE,INDEX((D264:L264&lt;&gt;""),0),0)),"")</f>
        <v/>
      </c>
      <c r="N264" s="5">
        <f>IFERROR(INDEX(P264:AW264,MATCH(TRUE,INDEX((P264:AW264&lt;&gt;""),0),0)),"")</f>
        <v/>
      </c>
      <c r="P264" s="435">
        <f>IFERROR(INDEX(Q$10:Q$39,MATCH($C264,O$10:O$39,0)),"")</f>
        <v/>
      </c>
      <c r="Q264" s="5">
        <f>IFERROR(INDEX(U$10:U$39,MATCH($C264,S$10:S$39,0)),"")</f>
        <v/>
      </c>
      <c r="R264" s="5">
        <f>IFERROR(INDEX(Y$10:Y$39,MATCH($C264,W$10:W$39,0)),"")</f>
        <v/>
      </c>
      <c r="AU264" s="5">
        <f>IFERROR(INDEX(AC$10:AC$39,MATCH($C264,AA$10:AA$39,0)),"")</f>
        <v/>
      </c>
      <c r="AV264" s="5">
        <f>IFERROR(INDEX(AG$10:AG$39,MATCH($C264,AE$10:AE$39,0)),"")</f>
        <v/>
      </c>
      <c r="AW264" s="456">
        <f>IFERROR(INDEX(AK$10:AK$39,MATCH($C264,AI$10:AI$39,0)),"")</f>
        <v/>
      </c>
    </row>
    <row r="265" hidden="1">
      <c r="C265" s="435" t="n">
        <v>73</v>
      </c>
      <c r="D265" s="5">
        <f>IFERROR(INDEX(P$10:P$38,MATCH($C265,O$10:O$38,0)),"")</f>
        <v/>
      </c>
      <c r="F265" s="5">
        <f>IFERROR(INDEX(T$10:T$38,MATCH($C265,S$10:S$38,0)),"")</f>
        <v/>
      </c>
      <c r="I265" s="5">
        <f>IFERROR(INDEX(X$10:X$38,MATCH($C265,W$10:W$38,0)),"")</f>
        <v/>
      </c>
      <c r="J265" s="5">
        <f>IFERROR(INDEX(AB$10:AB$38,MATCH($C265,AA$10:AA$38,0)),"")</f>
        <v/>
      </c>
      <c r="K265" s="5">
        <f>IFERROR(INDEX(AF$10:AF$38,MATCH($C265,AE$10:AE$38,0)),"")</f>
        <v/>
      </c>
      <c r="L265" s="456">
        <f>IFERROR(INDEX(AJ$10:AJ$38,MATCH($C265,AI$10:AI$38,0)),"")</f>
        <v/>
      </c>
      <c r="M265" s="5">
        <f>IFERROR(INDEX(D265:L265,MATCH(TRUE,INDEX((D265:L265&lt;&gt;""),0),0)),"")</f>
        <v/>
      </c>
      <c r="N265" s="5">
        <f>IFERROR(INDEX(P265:AW265,MATCH(TRUE,INDEX((P265:AW265&lt;&gt;""),0),0)),"")</f>
        <v/>
      </c>
      <c r="P265" s="435">
        <f>IFERROR(INDEX(Q$10:Q$39,MATCH($C265,O$10:O$39,0)),"")</f>
        <v/>
      </c>
      <c r="Q265" s="5">
        <f>IFERROR(INDEX(U$10:U$39,MATCH($C265,S$10:S$39,0)),"")</f>
        <v/>
      </c>
      <c r="R265" s="5">
        <f>IFERROR(INDEX(Y$10:Y$39,MATCH($C265,W$10:W$39,0)),"")</f>
        <v/>
      </c>
      <c r="AU265" s="5">
        <f>IFERROR(INDEX(AC$10:AC$39,MATCH($C265,AA$10:AA$39,0)),"")</f>
        <v/>
      </c>
      <c r="AV265" s="5">
        <f>IFERROR(INDEX(AG$10:AG$39,MATCH($C265,AE$10:AE$39,0)),"")</f>
        <v/>
      </c>
      <c r="AW265" s="456">
        <f>IFERROR(INDEX(AK$10:AK$39,MATCH($C265,AI$10:AI$39,0)),"")</f>
        <v/>
      </c>
    </row>
    <row r="266" hidden="1">
      <c r="C266" s="435" t="n">
        <v>74</v>
      </c>
      <c r="D266" s="5">
        <f>IFERROR(INDEX(P$10:P$38,MATCH($C266,O$10:O$38,0)),"")</f>
        <v/>
      </c>
      <c r="F266" s="5">
        <f>IFERROR(INDEX(T$10:T$38,MATCH($C266,S$10:S$38,0)),"")</f>
        <v/>
      </c>
      <c r="I266" s="5">
        <f>IFERROR(INDEX(X$10:X$38,MATCH($C266,W$10:W$38,0)),"")</f>
        <v/>
      </c>
      <c r="J266" s="5">
        <f>IFERROR(INDEX(AB$10:AB$38,MATCH($C266,AA$10:AA$38,0)),"")</f>
        <v/>
      </c>
      <c r="K266" s="5">
        <f>IFERROR(INDEX(AF$10:AF$38,MATCH($C266,AE$10:AE$38,0)),"")</f>
        <v/>
      </c>
      <c r="L266" s="456">
        <f>IFERROR(INDEX(AJ$10:AJ$38,MATCH($C266,AI$10:AI$38,0)),"")</f>
        <v/>
      </c>
      <c r="M266" s="5">
        <f>IFERROR(INDEX(D266:L266,MATCH(TRUE,INDEX((D266:L266&lt;&gt;""),0),0)),"")</f>
        <v/>
      </c>
      <c r="N266" s="5">
        <f>IFERROR(INDEX(P266:AW266,MATCH(TRUE,INDEX((P266:AW266&lt;&gt;""),0),0)),"")</f>
        <v/>
      </c>
      <c r="P266" s="435">
        <f>IFERROR(INDEX(Q$10:Q$39,MATCH($C266,O$10:O$39,0)),"")</f>
        <v/>
      </c>
      <c r="Q266" s="5">
        <f>IFERROR(INDEX(U$10:U$39,MATCH($C266,S$10:S$39,0)),"")</f>
        <v/>
      </c>
      <c r="R266" s="5">
        <f>IFERROR(INDEX(Y$10:Y$39,MATCH($C266,W$10:W$39,0)),"")</f>
        <v/>
      </c>
      <c r="AU266" s="5">
        <f>IFERROR(INDEX(AC$10:AC$39,MATCH($C266,AA$10:AA$39,0)),"")</f>
        <v/>
      </c>
      <c r="AV266" s="5">
        <f>IFERROR(INDEX(AG$10:AG$39,MATCH($C266,AE$10:AE$39,0)),"")</f>
        <v/>
      </c>
      <c r="AW266" s="456">
        <f>IFERROR(INDEX(AK$10:AK$39,MATCH($C266,AI$10:AI$39,0)),"")</f>
        <v/>
      </c>
    </row>
    <row r="267" hidden="1">
      <c r="C267" s="435" t="n">
        <v>75</v>
      </c>
      <c r="D267" s="5">
        <f>IFERROR(INDEX(P$10:P$38,MATCH($C267,O$10:O$38,0)),"")</f>
        <v/>
      </c>
      <c r="F267" s="5">
        <f>IFERROR(INDEX(T$10:T$38,MATCH($C267,S$10:S$38,0)),"")</f>
        <v/>
      </c>
      <c r="I267" s="5">
        <f>IFERROR(INDEX(X$10:X$38,MATCH($C267,W$10:W$38,0)),"")</f>
        <v/>
      </c>
      <c r="J267" s="5">
        <f>IFERROR(INDEX(AB$10:AB$38,MATCH($C267,AA$10:AA$38,0)),"")</f>
        <v/>
      </c>
      <c r="K267" s="5">
        <f>IFERROR(INDEX(AF$10:AF$38,MATCH($C267,AE$10:AE$38,0)),"")</f>
        <v/>
      </c>
      <c r="L267" s="456">
        <f>IFERROR(INDEX(AJ$10:AJ$38,MATCH($C267,AI$10:AI$38,0)),"")</f>
        <v/>
      </c>
      <c r="M267" s="5">
        <f>IFERROR(INDEX(D267:L267,MATCH(TRUE,INDEX((D267:L267&lt;&gt;""),0),0)),"")</f>
        <v/>
      </c>
      <c r="N267" s="5">
        <f>IFERROR(INDEX(P267:AW267,MATCH(TRUE,INDEX((P267:AW267&lt;&gt;""),0),0)),"")</f>
        <v/>
      </c>
      <c r="P267" s="435">
        <f>IFERROR(INDEX(Q$10:Q$39,MATCH($C267,O$10:O$39,0)),"")</f>
        <v/>
      </c>
      <c r="Q267" s="5">
        <f>IFERROR(INDEX(U$10:U$39,MATCH($C267,S$10:S$39,0)),"")</f>
        <v/>
      </c>
      <c r="R267" s="5">
        <f>IFERROR(INDEX(Y$10:Y$39,MATCH($C267,W$10:W$39,0)),"")</f>
        <v/>
      </c>
      <c r="AU267" s="5">
        <f>IFERROR(INDEX(AC$10:AC$39,MATCH($C267,AA$10:AA$39,0)),"")</f>
        <v/>
      </c>
      <c r="AV267" s="5">
        <f>IFERROR(INDEX(AG$10:AG$39,MATCH($C267,AE$10:AE$39,0)),"")</f>
        <v/>
      </c>
      <c r="AW267" s="456">
        <f>IFERROR(INDEX(AK$10:AK$39,MATCH($C267,AI$10:AI$39,0)),"")</f>
        <v/>
      </c>
    </row>
    <row r="268" hidden="1">
      <c r="C268" s="435" t="n">
        <v>76</v>
      </c>
      <c r="D268" s="5">
        <f>IFERROR(INDEX(P$10:P$38,MATCH($C268,O$10:O$38,0)),"")</f>
        <v/>
      </c>
      <c r="F268" s="5">
        <f>IFERROR(INDEX(T$10:T$38,MATCH($C268,S$10:S$38,0)),"")</f>
        <v/>
      </c>
      <c r="I268" s="5">
        <f>IFERROR(INDEX(X$10:X$38,MATCH($C268,W$10:W$38,0)),"")</f>
        <v/>
      </c>
      <c r="J268" s="5">
        <f>IFERROR(INDEX(AB$10:AB$38,MATCH($C268,AA$10:AA$38,0)),"")</f>
        <v/>
      </c>
      <c r="K268" s="5">
        <f>IFERROR(INDEX(AF$10:AF$38,MATCH($C268,AE$10:AE$38,0)),"")</f>
        <v/>
      </c>
      <c r="L268" s="456">
        <f>IFERROR(INDEX(AJ$10:AJ$38,MATCH($C268,AI$10:AI$38,0)),"")</f>
        <v/>
      </c>
      <c r="M268" s="5">
        <f>IFERROR(INDEX(D268:L268,MATCH(TRUE,INDEX((D268:L268&lt;&gt;""),0),0)),"")</f>
        <v/>
      </c>
      <c r="N268" s="5">
        <f>IFERROR(INDEX(P268:AW268,MATCH(TRUE,INDEX((P268:AW268&lt;&gt;""),0),0)),"")</f>
        <v/>
      </c>
      <c r="P268" s="435">
        <f>IFERROR(INDEX(Q$10:Q$39,MATCH($C268,O$10:O$39,0)),"")</f>
        <v/>
      </c>
      <c r="Q268" s="5">
        <f>IFERROR(INDEX(U$10:U$39,MATCH($C268,S$10:S$39,0)),"")</f>
        <v/>
      </c>
      <c r="R268" s="5">
        <f>IFERROR(INDEX(Y$10:Y$39,MATCH($C268,W$10:W$39,0)),"")</f>
        <v/>
      </c>
      <c r="AU268" s="5">
        <f>IFERROR(INDEX(AC$10:AC$39,MATCH($C268,AA$10:AA$39,0)),"")</f>
        <v/>
      </c>
      <c r="AV268" s="5">
        <f>IFERROR(INDEX(AG$10:AG$39,MATCH($C268,AE$10:AE$39,0)),"")</f>
        <v/>
      </c>
      <c r="AW268" s="456">
        <f>IFERROR(INDEX(AK$10:AK$39,MATCH($C268,AI$10:AI$39,0)),"")</f>
        <v/>
      </c>
    </row>
    <row r="269" hidden="1">
      <c r="C269" s="435" t="n">
        <v>77</v>
      </c>
      <c r="D269" s="5">
        <f>IFERROR(INDEX(P$10:P$38,MATCH($C269,O$10:O$38,0)),"")</f>
        <v/>
      </c>
      <c r="F269" s="5">
        <f>IFERROR(INDEX(T$10:T$38,MATCH($C269,S$10:S$38,0)),"")</f>
        <v/>
      </c>
      <c r="I269" s="5">
        <f>IFERROR(INDEX(X$10:X$38,MATCH($C269,W$10:W$38,0)),"")</f>
        <v/>
      </c>
      <c r="J269" s="5">
        <f>IFERROR(INDEX(AB$10:AB$38,MATCH($C269,AA$10:AA$38,0)),"")</f>
        <v/>
      </c>
      <c r="K269" s="5">
        <f>IFERROR(INDEX(AF$10:AF$38,MATCH($C269,AE$10:AE$38,0)),"")</f>
        <v/>
      </c>
      <c r="L269" s="456">
        <f>IFERROR(INDEX(AJ$10:AJ$38,MATCH($C269,AI$10:AI$38,0)),"")</f>
        <v/>
      </c>
      <c r="M269" s="5">
        <f>IFERROR(INDEX(D269:L269,MATCH(TRUE,INDEX((D269:L269&lt;&gt;""),0),0)),"")</f>
        <v/>
      </c>
      <c r="N269" s="5">
        <f>IFERROR(INDEX(P269:AW269,MATCH(TRUE,INDEX((P269:AW269&lt;&gt;""),0),0)),"")</f>
        <v/>
      </c>
      <c r="P269" s="435">
        <f>IFERROR(INDEX(Q$10:Q$39,MATCH($C269,O$10:O$39,0)),"")</f>
        <v/>
      </c>
      <c r="Q269" s="5">
        <f>IFERROR(INDEX(U$10:U$39,MATCH($C269,S$10:S$39,0)),"")</f>
        <v/>
      </c>
      <c r="R269" s="5">
        <f>IFERROR(INDEX(Y$10:Y$39,MATCH($C269,W$10:W$39,0)),"")</f>
        <v/>
      </c>
      <c r="AU269" s="5">
        <f>IFERROR(INDEX(AC$10:AC$39,MATCH($C269,AA$10:AA$39,0)),"")</f>
        <v/>
      </c>
      <c r="AV269" s="5">
        <f>IFERROR(INDEX(AG$10:AG$39,MATCH($C269,AE$10:AE$39,0)),"")</f>
        <v/>
      </c>
      <c r="AW269" s="456">
        <f>IFERROR(INDEX(AK$10:AK$39,MATCH($C269,AI$10:AI$39,0)),"")</f>
        <v/>
      </c>
    </row>
    <row r="270" hidden="1">
      <c r="C270" s="435" t="n">
        <v>78</v>
      </c>
      <c r="D270" s="5">
        <f>IFERROR(INDEX(P$10:P$38,MATCH($C270,O$10:O$38,0)),"")</f>
        <v/>
      </c>
      <c r="F270" s="5">
        <f>IFERROR(INDEX(T$10:T$38,MATCH($C270,S$10:S$38,0)),"")</f>
        <v/>
      </c>
      <c r="I270" s="5">
        <f>IFERROR(INDEX(X$10:X$38,MATCH($C270,W$10:W$38,0)),"")</f>
        <v/>
      </c>
      <c r="J270" s="5">
        <f>IFERROR(INDEX(AB$10:AB$38,MATCH($C270,AA$10:AA$38,0)),"")</f>
        <v/>
      </c>
      <c r="K270" s="5">
        <f>IFERROR(INDEX(AF$10:AF$38,MATCH($C270,AE$10:AE$38,0)),"")</f>
        <v/>
      </c>
      <c r="L270" s="456">
        <f>IFERROR(INDEX(AJ$10:AJ$38,MATCH($C270,AI$10:AI$38,0)),"")</f>
        <v/>
      </c>
      <c r="M270" s="5">
        <f>IFERROR(INDEX(D270:L270,MATCH(TRUE,INDEX((D270:L270&lt;&gt;""),0),0)),"")</f>
        <v/>
      </c>
      <c r="N270" s="5">
        <f>IFERROR(INDEX(P270:AW270,MATCH(TRUE,INDEX((P270:AW270&lt;&gt;""),0),0)),"")</f>
        <v/>
      </c>
      <c r="P270" s="435">
        <f>IFERROR(INDEX(Q$10:Q$39,MATCH($C270,O$10:O$39,0)),"")</f>
        <v/>
      </c>
      <c r="Q270" s="5">
        <f>IFERROR(INDEX(U$10:U$39,MATCH($C270,S$10:S$39,0)),"")</f>
        <v/>
      </c>
      <c r="R270" s="5">
        <f>IFERROR(INDEX(Y$10:Y$39,MATCH($C270,W$10:W$39,0)),"")</f>
        <v/>
      </c>
      <c r="AU270" s="5">
        <f>IFERROR(INDEX(AC$10:AC$39,MATCH($C270,AA$10:AA$39,0)),"")</f>
        <v/>
      </c>
      <c r="AV270" s="5">
        <f>IFERROR(INDEX(AG$10:AG$39,MATCH($C270,AE$10:AE$39,0)),"")</f>
        <v/>
      </c>
      <c r="AW270" s="456">
        <f>IFERROR(INDEX(AK$10:AK$39,MATCH($C270,AI$10:AI$39,0)),"")</f>
        <v/>
      </c>
    </row>
    <row r="271" hidden="1">
      <c r="C271" s="435" t="n">
        <v>79</v>
      </c>
      <c r="D271" s="5">
        <f>IFERROR(INDEX(P$10:P$38,MATCH($C271,O$10:O$38,0)),"")</f>
        <v/>
      </c>
      <c r="F271" s="5">
        <f>IFERROR(INDEX(T$10:T$38,MATCH($C271,S$10:S$38,0)),"")</f>
        <v/>
      </c>
      <c r="I271" s="5">
        <f>IFERROR(INDEX(X$10:X$38,MATCH($C271,W$10:W$38,0)),"")</f>
        <v/>
      </c>
      <c r="J271" s="5">
        <f>IFERROR(INDEX(AB$10:AB$38,MATCH($C271,AA$10:AA$38,0)),"")</f>
        <v/>
      </c>
      <c r="K271" s="5">
        <f>IFERROR(INDEX(AF$10:AF$38,MATCH($C271,AE$10:AE$38,0)),"")</f>
        <v/>
      </c>
      <c r="L271" s="456">
        <f>IFERROR(INDEX(AJ$10:AJ$38,MATCH($C271,AI$10:AI$38,0)),"")</f>
        <v/>
      </c>
      <c r="M271" s="5">
        <f>IFERROR(INDEX(D271:L271,MATCH(TRUE,INDEX((D271:L271&lt;&gt;""),0),0)),"")</f>
        <v/>
      </c>
      <c r="N271" s="5">
        <f>IFERROR(INDEX(P271:AW271,MATCH(TRUE,INDEX((P271:AW271&lt;&gt;""),0),0)),"")</f>
        <v/>
      </c>
      <c r="P271" s="435">
        <f>IFERROR(INDEX(Q$10:Q$39,MATCH($C271,O$10:O$39,0)),"")</f>
        <v/>
      </c>
      <c r="Q271" s="5">
        <f>IFERROR(INDEX(U$10:U$39,MATCH($C271,S$10:S$39,0)),"")</f>
        <v/>
      </c>
      <c r="R271" s="5">
        <f>IFERROR(INDEX(Y$10:Y$39,MATCH($C271,W$10:W$39,0)),"")</f>
        <v/>
      </c>
      <c r="AU271" s="5">
        <f>IFERROR(INDEX(AC$10:AC$39,MATCH($C271,AA$10:AA$39,0)),"")</f>
        <v/>
      </c>
      <c r="AV271" s="5">
        <f>IFERROR(INDEX(AG$10:AG$39,MATCH($C271,AE$10:AE$39,0)),"")</f>
        <v/>
      </c>
      <c r="AW271" s="456">
        <f>IFERROR(INDEX(AK$10:AK$39,MATCH($C271,AI$10:AI$39,0)),"")</f>
        <v/>
      </c>
    </row>
    <row r="272" hidden="1">
      <c r="C272" s="435" t="n">
        <v>80</v>
      </c>
      <c r="D272" s="5">
        <f>IFERROR(INDEX(P$10:P$38,MATCH($C272,O$10:O$38,0)),"")</f>
        <v/>
      </c>
      <c r="F272" s="5">
        <f>IFERROR(INDEX(T$10:T$38,MATCH($C272,S$10:S$38,0)),"")</f>
        <v/>
      </c>
      <c r="I272" s="5">
        <f>IFERROR(INDEX(X$10:X$38,MATCH($C272,W$10:W$38,0)),"")</f>
        <v/>
      </c>
      <c r="J272" s="5">
        <f>IFERROR(INDEX(AB$10:AB$38,MATCH($C272,AA$10:AA$38,0)),"")</f>
        <v/>
      </c>
      <c r="K272" s="5">
        <f>IFERROR(INDEX(AF$10:AF$38,MATCH($C272,AE$10:AE$38,0)),"")</f>
        <v/>
      </c>
      <c r="L272" s="456">
        <f>IFERROR(INDEX(AJ$10:AJ$38,MATCH($C272,AI$10:AI$38,0)),"")</f>
        <v/>
      </c>
      <c r="M272" s="5">
        <f>IFERROR(INDEX(D272:L272,MATCH(TRUE,INDEX((D272:L272&lt;&gt;""),0),0)),"")</f>
        <v/>
      </c>
      <c r="N272" s="5">
        <f>IFERROR(INDEX(P272:AW272,MATCH(TRUE,INDEX((P272:AW272&lt;&gt;""),0),0)),"")</f>
        <v/>
      </c>
      <c r="P272" s="435">
        <f>IFERROR(INDEX(Q$10:Q$39,MATCH($C272,O$10:O$39,0)),"")</f>
        <v/>
      </c>
      <c r="Q272" s="5">
        <f>IFERROR(INDEX(U$10:U$39,MATCH($C272,S$10:S$39,0)),"")</f>
        <v/>
      </c>
      <c r="R272" s="5">
        <f>IFERROR(INDEX(Y$10:Y$39,MATCH($C272,W$10:W$39,0)),"")</f>
        <v/>
      </c>
      <c r="AU272" s="5">
        <f>IFERROR(INDEX(AC$10:AC$39,MATCH($C272,AA$10:AA$39,0)),"")</f>
        <v/>
      </c>
      <c r="AV272" s="5">
        <f>IFERROR(INDEX(AG$10:AG$39,MATCH($C272,AE$10:AE$39,0)),"")</f>
        <v/>
      </c>
      <c r="AW272" s="456">
        <f>IFERROR(INDEX(AK$10:AK$39,MATCH($C272,AI$10:AI$39,0)),"")</f>
        <v/>
      </c>
    </row>
    <row r="273" hidden="1">
      <c r="C273" s="435" t="n">
        <v>81</v>
      </c>
      <c r="D273" s="5">
        <f>IFERROR(INDEX(P$10:P$38,MATCH($C273,O$10:O$38,0)),"")</f>
        <v/>
      </c>
      <c r="F273" s="5">
        <f>IFERROR(INDEX(T$10:T$38,MATCH($C273,S$10:S$38,0)),"")</f>
        <v/>
      </c>
      <c r="I273" s="5">
        <f>IFERROR(INDEX(X$10:X$38,MATCH($C273,W$10:W$38,0)),"")</f>
        <v/>
      </c>
      <c r="J273" s="5">
        <f>IFERROR(INDEX(AB$10:AB$38,MATCH($C273,AA$10:AA$38,0)),"")</f>
        <v/>
      </c>
      <c r="K273" s="5">
        <f>IFERROR(INDEX(AF$10:AF$38,MATCH($C273,AE$10:AE$38,0)),"")</f>
        <v/>
      </c>
      <c r="L273" s="456">
        <f>IFERROR(INDEX(AJ$10:AJ$38,MATCH($C273,AI$10:AI$38,0)),"")</f>
        <v/>
      </c>
      <c r="M273" s="5">
        <f>IFERROR(INDEX(D273:L273,MATCH(TRUE,INDEX((D273:L273&lt;&gt;""),0),0)),"")</f>
        <v/>
      </c>
      <c r="N273" s="5">
        <f>IFERROR(INDEX(P273:AW273,MATCH(TRUE,INDEX((P273:AW273&lt;&gt;""),0),0)),"")</f>
        <v/>
      </c>
      <c r="P273" s="435">
        <f>IFERROR(INDEX(Q$10:Q$39,MATCH($C273,O$10:O$39,0)),"")</f>
        <v/>
      </c>
      <c r="Q273" s="5">
        <f>IFERROR(INDEX(U$10:U$39,MATCH($C273,S$10:S$39,0)),"")</f>
        <v/>
      </c>
      <c r="R273" s="5">
        <f>IFERROR(INDEX(Y$10:Y$39,MATCH($C273,W$10:W$39,0)),"")</f>
        <v/>
      </c>
      <c r="AU273" s="5">
        <f>IFERROR(INDEX(AC$10:AC$39,MATCH($C273,AA$10:AA$39,0)),"")</f>
        <v/>
      </c>
      <c r="AV273" s="5">
        <f>IFERROR(INDEX(AG$10:AG$39,MATCH($C273,AE$10:AE$39,0)),"")</f>
        <v/>
      </c>
      <c r="AW273" s="456">
        <f>IFERROR(INDEX(AK$10:AK$39,MATCH($C273,AI$10:AI$39,0)),"")</f>
        <v/>
      </c>
    </row>
    <row r="274" hidden="1">
      <c r="C274" s="435" t="n">
        <v>82</v>
      </c>
      <c r="D274" s="5">
        <f>IFERROR(INDEX(P$10:P$38,MATCH($C274,O$10:O$38,0)),"")</f>
        <v/>
      </c>
      <c r="F274" s="5">
        <f>IFERROR(INDEX(T$10:T$38,MATCH($C274,S$10:S$38,0)),"")</f>
        <v/>
      </c>
      <c r="I274" s="5">
        <f>IFERROR(INDEX(X$10:X$38,MATCH($C274,W$10:W$38,0)),"")</f>
        <v/>
      </c>
      <c r="J274" s="5">
        <f>IFERROR(INDEX(AB$10:AB$38,MATCH($C274,AA$10:AA$38,0)),"")</f>
        <v/>
      </c>
      <c r="K274" s="5">
        <f>IFERROR(INDEX(AF$10:AF$38,MATCH($C274,AE$10:AE$38,0)),"")</f>
        <v/>
      </c>
      <c r="L274" s="456">
        <f>IFERROR(INDEX(AJ$10:AJ$38,MATCH($C274,AI$10:AI$38,0)),"")</f>
        <v/>
      </c>
      <c r="M274" s="5">
        <f>IFERROR(INDEX(D274:L274,MATCH(TRUE,INDEX((D274:L274&lt;&gt;""),0),0)),"")</f>
        <v/>
      </c>
      <c r="N274" s="5">
        <f>IFERROR(INDEX(P274:AW274,MATCH(TRUE,INDEX((P274:AW274&lt;&gt;""),0),0)),"")</f>
        <v/>
      </c>
      <c r="P274" s="435">
        <f>IFERROR(INDEX(Q$10:Q$39,MATCH($C274,O$10:O$39,0)),"")</f>
        <v/>
      </c>
      <c r="Q274" s="5">
        <f>IFERROR(INDEX(U$10:U$39,MATCH($C274,S$10:S$39,0)),"")</f>
        <v/>
      </c>
      <c r="R274" s="5">
        <f>IFERROR(INDEX(Y$10:Y$39,MATCH($C274,W$10:W$39,0)),"")</f>
        <v/>
      </c>
      <c r="AU274" s="5">
        <f>IFERROR(INDEX(AC$10:AC$39,MATCH($C274,AA$10:AA$39,0)),"")</f>
        <v/>
      </c>
      <c r="AV274" s="5">
        <f>IFERROR(INDEX(AG$10:AG$39,MATCH($C274,AE$10:AE$39,0)),"")</f>
        <v/>
      </c>
      <c r="AW274" s="456">
        <f>IFERROR(INDEX(AK$10:AK$39,MATCH($C274,AI$10:AI$39,0)),"")</f>
        <v/>
      </c>
    </row>
    <row r="275" hidden="1">
      <c r="C275" s="435" t="n">
        <v>83</v>
      </c>
      <c r="D275" s="5">
        <f>IFERROR(INDEX(P$10:P$38,MATCH($C275,O$10:O$38,0)),"")</f>
        <v/>
      </c>
      <c r="F275" s="5">
        <f>IFERROR(INDEX(T$10:T$38,MATCH($C275,S$10:S$38,0)),"")</f>
        <v/>
      </c>
      <c r="I275" s="5">
        <f>IFERROR(INDEX(X$10:X$38,MATCH($C275,W$10:W$38,0)),"")</f>
        <v/>
      </c>
      <c r="J275" s="5">
        <f>IFERROR(INDEX(AB$10:AB$38,MATCH($C275,AA$10:AA$38,0)),"")</f>
        <v/>
      </c>
      <c r="K275" s="5">
        <f>IFERROR(INDEX(AF$10:AF$38,MATCH($C275,AE$10:AE$38,0)),"")</f>
        <v/>
      </c>
      <c r="L275" s="456">
        <f>IFERROR(INDEX(AJ$10:AJ$38,MATCH($C275,AI$10:AI$38,0)),"")</f>
        <v/>
      </c>
      <c r="M275" s="5">
        <f>IFERROR(INDEX(D275:L275,MATCH(TRUE,INDEX((D275:L275&lt;&gt;""),0),0)),"")</f>
        <v/>
      </c>
      <c r="N275" s="5">
        <f>IFERROR(INDEX(P275:AW275,MATCH(TRUE,INDEX((P275:AW275&lt;&gt;""),0),0)),"")</f>
        <v/>
      </c>
      <c r="P275" s="435">
        <f>IFERROR(INDEX(Q$10:Q$39,MATCH($C275,O$10:O$39,0)),"")</f>
        <v/>
      </c>
      <c r="Q275" s="5">
        <f>IFERROR(INDEX(U$10:U$39,MATCH($C275,S$10:S$39,0)),"")</f>
        <v/>
      </c>
      <c r="R275" s="5">
        <f>IFERROR(INDEX(Y$10:Y$39,MATCH($C275,W$10:W$39,0)),"")</f>
        <v/>
      </c>
      <c r="AU275" s="5">
        <f>IFERROR(INDEX(AC$10:AC$39,MATCH($C275,AA$10:AA$39,0)),"")</f>
        <v/>
      </c>
      <c r="AV275" s="5">
        <f>IFERROR(INDEX(AG$10:AG$39,MATCH($C275,AE$10:AE$39,0)),"")</f>
        <v/>
      </c>
      <c r="AW275" s="456">
        <f>IFERROR(INDEX(AK$10:AK$39,MATCH($C275,AI$10:AI$39,0)),"")</f>
        <v/>
      </c>
    </row>
    <row r="276" hidden="1">
      <c r="C276" s="435" t="n">
        <v>84</v>
      </c>
      <c r="D276" s="5">
        <f>IFERROR(INDEX(P$10:P$38,MATCH($C276,O$10:O$38,0)),"")</f>
        <v/>
      </c>
      <c r="F276" s="5">
        <f>IFERROR(INDEX(T$10:T$38,MATCH($C276,S$10:S$38,0)),"")</f>
        <v/>
      </c>
      <c r="I276" s="5">
        <f>IFERROR(INDEX(X$10:X$38,MATCH($C276,W$10:W$38,0)),"")</f>
        <v/>
      </c>
      <c r="J276" s="5">
        <f>IFERROR(INDEX(AB$10:AB$38,MATCH($C276,AA$10:AA$38,0)),"")</f>
        <v/>
      </c>
      <c r="K276" s="5">
        <f>IFERROR(INDEX(AF$10:AF$38,MATCH($C276,AE$10:AE$38,0)),"")</f>
        <v/>
      </c>
      <c r="L276" s="456">
        <f>IFERROR(INDEX(AJ$10:AJ$38,MATCH($C276,AI$10:AI$38,0)),"")</f>
        <v/>
      </c>
      <c r="M276" s="5">
        <f>IFERROR(INDEX(D276:L276,MATCH(TRUE,INDEX((D276:L276&lt;&gt;""),0),0)),"")</f>
        <v/>
      </c>
      <c r="N276" s="5">
        <f>IFERROR(INDEX(P276:AW276,MATCH(TRUE,INDEX((P276:AW276&lt;&gt;""),0),0)),"")</f>
        <v/>
      </c>
      <c r="P276" s="435">
        <f>IFERROR(INDEX(Q$10:Q$39,MATCH($C276,O$10:O$39,0)),"")</f>
        <v/>
      </c>
      <c r="Q276" s="5">
        <f>IFERROR(INDEX(U$10:U$39,MATCH($C276,S$10:S$39,0)),"")</f>
        <v/>
      </c>
      <c r="R276" s="5">
        <f>IFERROR(INDEX(Y$10:Y$39,MATCH($C276,W$10:W$39,0)),"")</f>
        <v/>
      </c>
      <c r="AU276" s="5">
        <f>IFERROR(INDEX(AC$10:AC$39,MATCH($C276,AA$10:AA$39,0)),"")</f>
        <v/>
      </c>
      <c r="AV276" s="5">
        <f>IFERROR(INDEX(AG$10:AG$39,MATCH($C276,AE$10:AE$39,0)),"")</f>
        <v/>
      </c>
      <c r="AW276" s="456">
        <f>IFERROR(INDEX(AK$10:AK$39,MATCH($C276,AI$10:AI$39,0)),"")</f>
        <v/>
      </c>
    </row>
    <row r="277" hidden="1">
      <c r="C277" s="435" t="n">
        <v>85</v>
      </c>
      <c r="D277" s="5">
        <f>IFERROR(INDEX(P$10:P$38,MATCH($C277,O$10:O$38,0)),"")</f>
        <v/>
      </c>
      <c r="F277" s="5">
        <f>IFERROR(INDEX(T$10:T$38,MATCH($C277,S$10:S$38,0)),"")</f>
        <v/>
      </c>
      <c r="I277" s="5">
        <f>IFERROR(INDEX(X$10:X$38,MATCH($C277,W$10:W$38,0)),"")</f>
        <v/>
      </c>
      <c r="J277" s="5">
        <f>IFERROR(INDEX(AB$10:AB$38,MATCH($C277,AA$10:AA$38,0)),"")</f>
        <v/>
      </c>
      <c r="K277" s="5">
        <f>IFERROR(INDEX(AF$10:AF$38,MATCH($C277,AE$10:AE$38,0)),"")</f>
        <v/>
      </c>
      <c r="L277" s="456">
        <f>IFERROR(INDEX(AJ$10:AJ$38,MATCH($C277,AI$10:AI$38,0)),"")</f>
        <v/>
      </c>
      <c r="M277" s="5">
        <f>IFERROR(INDEX(D277:L277,MATCH(TRUE,INDEX((D277:L277&lt;&gt;""),0),0)),"")</f>
        <v/>
      </c>
      <c r="N277" s="5">
        <f>IFERROR(INDEX(P277:AW277,MATCH(TRUE,INDEX((P277:AW277&lt;&gt;""),0),0)),"")</f>
        <v/>
      </c>
      <c r="P277" s="435">
        <f>IFERROR(INDEX(Q$10:Q$39,MATCH($C277,O$10:O$39,0)),"")</f>
        <v/>
      </c>
      <c r="Q277" s="5">
        <f>IFERROR(INDEX(U$10:U$39,MATCH($C277,S$10:S$39,0)),"")</f>
        <v/>
      </c>
      <c r="R277" s="5">
        <f>IFERROR(INDEX(Y$10:Y$39,MATCH($C277,W$10:W$39,0)),"")</f>
        <v/>
      </c>
      <c r="AU277" s="5">
        <f>IFERROR(INDEX(AC$10:AC$39,MATCH($C277,AA$10:AA$39,0)),"")</f>
        <v/>
      </c>
      <c r="AV277" s="5">
        <f>IFERROR(INDEX(AG$10:AG$39,MATCH($C277,AE$10:AE$39,0)),"")</f>
        <v/>
      </c>
      <c r="AW277" s="456">
        <f>IFERROR(INDEX(AK$10:AK$39,MATCH($C277,AI$10:AI$39,0)),"")</f>
        <v/>
      </c>
    </row>
    <row r="278" hidden="1">
      <c r="C278" s="435" t="n">
        <v>86</v>
      </c>
      <c r="D278" s="5">
        <f>IFERROR(INDEX(P$10:P$38,MATCH($C278,O$10:O$38,0)),"")</f>
        <v/>
      </c>
      <c r="F278" s="5">
        <f>IFERROR(INDEX(T$10:T$38,MATCH($C278,S$10:S$38,0)),"")</f>
        <v/>
      </c>
      <c r="I278" s="5">
        <f>IFERROR(INDEX(X$10:X$38,MATCH($C278,W$10:W$38,0)),"")</f>
        <v/>
      </c>
      <c r="J278" s="5">
        <f>IFERROR(INDEX(AB$10:AB$38,MATCH($C278,AA$10:AA$38,0)),"")</f>
        <v/>
      </c>
      <c r="K278" s="5">
        <f>IFERROR(INDEX(AF$10:AF$38,MATCH($C278,AE$10:AE$38,0)),"")</f>
        <v/>
      </c>
      <c r="L278" s="456">
        <f>IFERROR(INDEX(AJ$10:AJ$38,MATCH($C278,AI$10:AI$38,0)),"")</f>
        <v/>
      </c>
      <c r="M278" s="5">
        <f>IFERROR(INDEX(D278:L278,MATCH(TRUE,INDEX((D278:L278&lt;&gt;""),0),0)),"")</f>
        <v/>
      </c>
      <c r="N278" s="5">
        <f>IFERROR(INDEX(P278:AW278,MATCH(TRUE,INDEX((P278:AW278&lt;&gt;""),0),0)),"")</f>
        <v/>
      </c>
      <c r="P278" s="435">
        <f>IFERROR(INDEX(Q$10:Q$39,MATCH($C278,O$10:O$39,0)),"")</f>
        <v/>
      </c>
      <c r="Q278" s="5">
        <f>IFERROR(INDEX(U$10:U$39,MATCH($C278,S$10:S$39,0)),"")</f>
        <v/>
      </c>
      <c r="R278" s="5">
        <f>IFERROR(INDEX(Y$10:Y$39,MATCH($C278,W$10:W$39,0)),"")</f>
        <v/>
      </c>
      <c r="AU278" s="5">
        <f>IFERROR(INDEX(AC$10:AC$39,MATCH($C278,AA$10:AA$39,0)),"")</f>
        <v/>
      </c>
      <c r="AV278" s="5">
        <f>IFERROR(INDEX(AG$10:AG$39,MATCH($C278,AE$10:AE$39,0)),"")</f>
        <v/>
      </c>
      <c r="AW278" s="456">
        <f>IFERROR(INDEX(AK$10:AK$39,MATCH($C278,AI$10:AI$39,0)),"")</f>
        <v/>
      </c>
    </row>
    <row r="279" hidden="1">
      <c r="C279" s="435" t="n">
        <v>87</v>
      </c>
      <c r="D279" s="5">
        <f>IFERROR(INDEX(P$10:P$38,MATCH($C279,O$10:O$38,0)),"")</f>
        <v/>
      </c>
      <c r="F279" s="5">
        <f>IFERROR(INDEX(T$10:T$38,MATCH($C279,S$10:S$38,0)),"")</f>
        <v/>
      </c>
      <c r="I279" s="5">
        <f>IFERROR(INDEX(X$10:X$38,MATCH($C279,W$10:W$38,0)),"")</f>
        <v/>
      </c>
      <c r="J279" s="5">
        <f>IFERROR(INDEX(AB$10:AB$38,MATCH($C279,AA$10:AA$38,0)),"")</f>
        <v/>
      </c>
      <c r="K279" s="5">
        <f>IFERROR(INDEX(AF$10:AF$38,MATCH($C279,AE$10:AE$38,0)),"")</f>
        <v/>
      </c>
      <c r="L279" s="456">
        <f>IFERROR(INDEX(AJ$10:AJ$38,MATCH($C279,AI$10:AI$38,0)),"")</f>
        <v/>
      </c>
      <c r="M279" s="5">
        <f>IFERROR(INDEX(D279:L279,MATCH(TRUE,INDEX((D279:L279&lt;&gt;""),0),0)),"")</f>
        <v/>
      </c>
      <c r="N279" s="5">
        <f>IFERROR(INDEX(P279:AW279,MATCH(TRUE,INDEX((P279:AW279&lt;&gt;""),0),0)),"")</f>
        <v/>
      </c>
      <c r="P279" s="435">
        <f>IFERROR(INDEX(Q$10:Q$39,MATCH($C279,O$10:O$39,0)),"")</f>
        <v/>
      </c>
      <c r="Q279" s="5">
        <f>IFERROR(INDEX(U$10:U$39,MATCH($C279,S$10:S$39,0)),"")</f>
        <v/>
      </c>
      <c r="R279" s="5">
        <f>IFERROR(INDEX(Y$10:Y$39,MATCH($C279,W$10:W$39,0)),"")</f>
        <v/>
      </c>
      <c r="AU279" s="5">
        <f>IFERROR(INDEX(AC$10:AC$39,MATCH($C279,AA$10:AA$39,0)),"")</f>
        <v/>
      </c>
      <c r="AV279" s="5">
        <f>IFERROR(INDEX(AG$10:AG$39,MATCH($C279,AE$10:AE$39,0)),"")</f>
        <v/>
      </c>
      <c r="AW279" s="456">
        <f>IFERROR(INDEX(AK$10:AK$39,MATCH($C279,AI$10:AI$39,0)),"")</f>
        <v/>
      </c>
    </row>
    <row r="280" hidden="1">
      <c r="C280" s="435" t="n">
        <v>88</v>
      </c>
      <c r="D280" s="5">
        <f>IFERROR(INDEX(P$10:P$38,MATCH($C280,O$10:O$38,0)),"")</f>
        <v/>
      </c>
      <c r="F280" s="5">
        <f>IFERROR(INDEX(T$10:T$38,MATCH($C280,S$10:S$38,0)),"")</f>
        <v/>
      </c>
      <c r="I280" s="5">
        <f>IFERROR(INDEX(X$10:X$38,MATCH($C280,W$10:W$38,0)),"")</f>
        <v/>
      </c>
      <c r="J280" s="5">
        <f>IFERROR(INDEX(AB$10:AB$38,MATCH($C280,AA$10:AA$38,0)),"")</f>
        <v/>
      </c>
      <c r="K280" s="5">
        <f>IFERROR(INDEX(AF$10:AF$38,MATCH($C280,AE$10:AE$38,0)),"")</f>
        <v/>
      </c>
      <c r="L280" s="456">
        <f>IFERROR(INDEX(AJ$10:AJ$38,MATCH($C280,AI$10:AI$38,0)),"")</f>
        <v/>
      </c>
      <c r="M280" s="5">
        <f>IFERROR(INDEX(D280:L280,MATCH(TRUE,INDEX((D280:L280&lt;&gt;""),0),0)),"")</f>
        <v/>
      </c>
      <c r="N280" s="5">
        <f>IFERROR(INDEX(P280:AW280,MATCH(TRUE,INDEX((P280:AW280&lt;&gt;""),0),0)),"")</f>
        <v/>
      </c>
      <c r="P280" s="435">
        <f>IFERROR(INDEX(Q$10:Q$39,MATCH($C280,O$10:O$39,0)),"")</f>
        <v/>
      </c>
      <c r="Q280" s="5">
        <f>IFERROR(INDEX(U$10:U$39,MATCH($C280,S$10:S$39,0)),"")</f>
        <v/>
      </c>
      <c r="R280" s="5">
        <f>IFERROR(INDEX(Y$10:Y$39,MATCH($C280,W$10:W$39,0)),"")</f>
        <v/>
      </c>
      <c r="AU280" s="5">
        <f>IFERROR(INDEX(AC$10:AC$39,MATCH($C280,AA$10:AA$39,0)),"")</f>
        <v/>
      </c>
      <c r="AV280" s="5">
        <f>IFERROR(INDEX(AG$10:AG$39,MATCH($C280,AE$10:AE$39,0)),"")</f>
        <v/>
      </c>
      <c r="AW280" s="456">
        <f>IFERROR(INDEX(AK$10:AK$39,MATCH($C280,AI$10:AI$39,0)),"")</f>
        <v/>
      </c>
    </row>
    <row r="281" hidden="1">
      <c r="C281" s="435" t="n">
        <v>89</v>
      </c>
      <c r="D281" s="5">
        <f>IFERROR(INDEX(P$10:P$38,MATCH($C281,O$10:O$38,0)),"")</f>
        <v/>
      </c>
      <c r="F281" s="5">
        <f>IFERROR(INDEX(T$10:T$38,MATCH($C281,S$10:S$38,0)),"")</f>
        <v/>
      </c>
      <c r="I281" s="5">
        <f>IFERROR(INDEX(X$10:X$38,MATCH($C281,W$10:W$38,0)),"")</f>
        <v/>
      </c>
      <c r="J281" s="5">
        <f>IFERROR(INDEX(AB$10:AB$38,MATCH($C281,AA$10:AA$38,0)),"")</f>
        <v/>
      </c>
      <c r="K281" s="5">
        <f>IFERROR(INDEX(AF$10:AF$38,MATCH($C281,AE$10:AE$38,0)),"")</f>
        <v/>
      </c>
      <c r="L281" s="456">
        <f>IFERROR(INDEX(AJ$10:AJ$38,MATCH($C281,AI$10:AI$38,0)),"")</f>
        <v/>
      </c>
      <c r="M281" s="5">
        <f>IFERROR(INDEX(D281:L281,MATCH(TRUE,INDEX((D281:L281&lt;&gt;""),0),0)),"")</f>
        <v/>
      </c>
      <c r="N281" s="5">
        <f>IFERROR(INDEX(P281:AW281,MATCH(TRUE,INDEX((P281:AW281&lt;&gt;""),0),0)),"")</f>
        <v/>
      </c>
      <c r="P281" s="435">
        <f>IFERROR(INDEX(Q$10:Q$39,MATCH($C281,O$10:O$39,0)),"")</f>
        <v/>
      </c>
      <c r="Q281" s="5">
        <f>IFERROR(INDEX(U$10:U$39,MATCH($C281,S$10:S$39,0)),"")</f>
        <v/>
      </c>
      <c r="R281" s="5">
        <f>IFERROR(INDEX(Y$10:Y$39,MATCH($C281,W$10:W$39,0)),"")</f>
        <v/>
      </c>
      <c r="AU281" s="5">
        <f>IFERROR(INDEX(AC$10:AC$39,MATCH($C281,AA$10:AA$39,0)),"")</f>
        <v/>
      </c>
      <c r="AV281" s="5">
        <f>IFERROR(INDEX(AG$10:AG$39,MATCH($C281,AE$10:AE$39,0)),"")</f>
        <v/>
      </c>
      <c r="AW281" s="456">
        <f>IFERROR(INDEX(AK$10:AK$39,MATCH($C281,AI$10:AI$39,0)),"")</f>
        <v/>
      </c>
    </row>
    <row r="282" hidden="1">
      <c r="C282" s="435" t="n">
        <v>90</v>
      </c>
      <c r="D282" s="5">
        <f>IFERROR(INDEX(P$10:P$38,MATCH($C282,O$10:O$38,0)),"")</f>
        <v/>
      </c>
      <c r="F282" s="5">
        <f>IFERROR(INDEX(T$10:T$38,MATCH($C282,S$10:S$38,0)),"")</f>
        <v/>
      </c>
      <c r="I282" s="5">
        <f>IFERROR(INDEX(X$10:X$38,MATCH($C282,W$10:W$38,0)),"")</f>
        <v/>
      </c>
      <c r="J282" s="5">
        <f>IFERROR(INDEX(AB$10:AB$38,MATCH($C282,AA$10:AA$38,0)),"")</f>
        <v/>
      </c>
      <c r="K282" s="5">
        <f>IFERROR(INDEX(AF$10:AF$38,MATCH($C282,AE$10:AE$38,0)),"")</f>
        <v/>
      </c>
      <c r="L282" s="456">
        <f>IFERROR(INDEX(AJ$10:AJ$38,MATCH($C282,AI$10:AI$38,0)),"")</f>
        <v/>
      </c>
      <c r="M282" s="5">
        <f>IFERROR(INDEX(D282:L282,MATCH(TRUE,INDEX((D282:L282&lt;&gt;""),0),0)),"")</f>
        <v/>
      </c>
      <c r="N282" s="5">
        <f>IFERROR(INDEX(P282:AW282,MATCH(TRUE,INDEX((P282:AW282&lt;&gt;""),0),0)),"")</f>
        <v/>
      </c>
      <c r="P282" s="435">
        <f>IFERROR(INDEX(Q$10:Q$39,MATCH($C282,O$10:O$39,0)),"")</f>
        <v/>
      </c>
      <c r="Q282" s="5">
        <f>IFERROR(INDEX(U$10:U$39,MATCH($C282,S$10:S$39,0)),"")</f>
        <v/>
      </c>
      <c r="R282" s="5">
        <f>IFERROR(INDEX(Y$10:Y$39,MATCH($C282,W$10:W$39,0)),"")</f>
        <v/>
      </c>
      <c r="AU282" s="5">
        <f>IFERROR(INDEX(AC$10:AC$39,MATCH($C282,AA$10:AA$39,0)),"")</f>
        <v/>
      </c>
      <c r="AV282" s="5">
        <f>IFERROR(INDEX(AG$10:AG$39,MATCH($C282,AE$10:AE$39,0)),"")</f>
        <v/>
      </c>
      <c r="AW282" s="456">
        <f>IFERROR(INDEX(AK$10:AK$39,MATCH($C282,AI$10:AI$39,0)),"")</f>
        <v/>
      </c>
    </row>
    <row r="283" hidden="1">
      <c r="C283" s="435" t="n">
        <v>91</v>
      </c>
      <c r="D283" s="5">
        <f>IFERROR(INDEX(P$10:P$38,MATCH($C283,O$10:O$38,0)),"")</f>
        <v/>
      </c>
      <c r="F283" s="5">
        <f>IFERROR(INDEX(T$10:T$38,MATCH($C283,S$10:S$38,0)),"")</f>
        <v/>
      </c>
      <c r="I283" s="5">
        <f>IFERROR(INDEX(X$10:X$38,MATCH($C283,W$10:W$38,0)),"")</f>
        <v/>
      </c>
      <c r="J283" s="5">
        <f>IFERROR(INDEX(AB$10:AB$38,MATCH($C283,AA$10:AA$38,0)),"")</f>
        <v/>
      </c>
      <c r="K283" s="5">
        <f>IFERROR(INDEX(AF$10:AF$38,MATCH($C283,AE$10:AE$38,0)),"")</f>
        <v/>
      </c>
      <c r="L283" s="456">
        <f>IFERROR(INDEX(AJ$10:AJ$38,MATCH($C283,AI$10:AI$38,0)),"")</f>
        <v/>
      </c>
      <c r="M283" s="5">
        <f>IFERROR(INDEX(D283:L283,MATCH(TRUE,INDEX((D283:L283&lt;&gt;""),0),0)),"")</f>
        <v/>
      </c>
      <c r="N283" s="5">
        <f>IFERROR(INDEX(P283:AW283,MATCH(TRUE,INDEX((P283:AW283&lt;&gt;""),0),0)),"")</f>
        <v/>
      </c>
      <c r="P283" s="435">
        <f>IFERROR(INDEX(Q$10:Q$39,MATCH($C283,O$10:O$39,0)),"")</f>
        <v/>
      </c>
      <c r="Q283" s="5">
        <f>IFERROR(INDEX(U$10:U$39,MATCH($C283,S$10:S$39,0)),"")</f>
        <v/>
      </c>
      <c r="R283" s="5">
        <f>IFERROR(INDEX(Y$10:Y$39,MATCH($C283,W$10:W$39,0)),"")</f>
        <v/>
      </c>
      <c r="AU283" s="5">
        <f>IFERROR(INDEX(AC$10:AC$39,MATCH($C283,AA$10:AA$39,0)),"")</f>
        <v/>
      </c>
      <c r="AV283" s="5">
        <f>IFERROR(INDEX(AG$10:AG$39,MATCH($C283,AE$10:AE$39,0)),"")</f>
        <v/>
      </c>
      <c r="AW283" s="456">
        <f>IFERROR(INDEX(AK$10:AK$39,MATCH($C283,AI$10:AI$39,0)),"")</f>
        <v/>
      </c>
    </row>
    <row r="284" hidden="1">
      <c r="C284" s="435" t="n">
        <v>92</v>
      </c>
      <c r="D284" s="5">
        <f>IFERROR(INDEX(P$10:P$38,MATCH($C284,O$10:O$38,0)),"")</f>
        <v/>
      </c>
      <c r="F284" s="5">
        <f>IFERROR(INDEX(T$10:T$38,MATCH($C284,S$10:S$38,0)),"")</f>
        <v/>
      </c>
      <c r="I284" s="5">
        <f>IFERROR(INDEX(X$10:X$38,MATCH($C284,W$10:W$38,0)),"")</f>
        <v/>
      </c>
      <c r="J284" s="5">
        <f>IFERROR(INDEX(AB$10:AB$38,MATCH($C284,AA$10:AA$38,0)),"")</f>
        <v/>
      </c>
      <c r="K284" s="5">
        <f>IFERROR(INDEX(AF$10:AF$38,MATCH($C284,AE$10:AE$38,0)),"")</f>
        <v/>
      </c>
      <c r="L284" s="456">
        <f>IFERROR(INDEX(AJ$10:AJ$38,MATCH($C284,AI$10:AI$38,0)),"")</f>
        <v/>
      </c>
      <c r="M284" s="5">
        <f>IFERROR(INDEX(D284:L284,MATCH(TRUE,INDEX((D284:L284&lt;&gt;""),0),0)),"")</f>
        <v/>
      </c>
      <c r="N284" s="5">
        <f>IFERROR(INDEX(P284:AW284,MATCH(TRUE,INDEX((P284:AW284&lt;&gt;""),0),0)),"")</f>
        <v/>
      </c>
      <c r="P284" s="435">
        <f>IFERROR(INDEX(Q$10:Q$39,MATCH($C284,O$10:O$39,0)),"")</f>
        <v/>
      </c>
      <c r="Q284" s="5">
        <f>IFERROR(INDEX(U$10:U$39,MATCH($C284,S$10:S$39,0)),"")</f>
        <v/>
      </c>
      <c r="R284" s="5">
        <f>IFERROR(INDEX(Y$10:Y$39,MATCH($C284,W$10:W$39,0)),"")</f>
        <v/>
      </c>
      <c r="AU284" s="5">
        <f>IFERROR(INDEX(AC$10:AC$39,MATCH($C284,AA$10:AA$39,0)),"")</f>
        <v/>
      </c>
      <c r="AV284" s="5">
        <f>IFERROR(INDEX(AG$10:AG$39,MATCH($C284,AE$10:AE$39,0)),"")</f>
        <v/>
      </c>
      <c r="AW284" s="456">
        <f>IFERROR(INDEX(AK$10:AK$39,MATCH($C284,AI$10:AI$39,0)),"")</f>
        <v/>
      </c>
    </row>
    <row r="285" hidden="1">
      <c r="C285" s="435" t="n">
        <v>93</v>
      </c>
      <c r="D285" s="5">
        <f>IFERROR(INDEX(P$10:P$38,MATCH($C285,O$10:O$38,0)),"")</f>
        <v/>
      </c>
      <c r="F285" s="5">
        <f>IFERROR(INDEX(T$10:T$38,MATCH($C285,S$10:S$38,0)),"")</f>
        <v/>
      </c>
      <c r="I285" s="5">
        <f>IFERROR(INDEX(X$10:X$38,MATCH($C285,W$10:W$38,0)),"")</f>
        <v/>
      </c>
      <c r="J285" s="5">
        <f>IFERROR(INDEX(AB$10:AB$38,MATCH($C285,AA$10:AA$38,0)),"")</f>
        <v/>
      </c>
      <c r="K285" s="5">
        <f>IFERROR(INDEX(AF$10:AF$38,MATCH($C285,AE$10:AE$38,0)),"")</f>
        <v/>
      </c>
      <c r="L285" s="456">
        <f>IFERROR(INDEX(AJ$10:AJ$38,MATCH($C285,AI$10:AI$38,0)),"")</f>
        <v/>
      </c>
      <c r="M285" s="5">
        <f>IFERROR(INDEX(D285:L285,MATCH(TRUE,INDEX((D285:L285&lt;&gt;""),0),0)),"")</f>
        <v/>
      </c>
      <c r="N285" s="5">
        <f>IFERROR(INDEX(P285:AW285,MATCH(TRUE,INDEX((P285:AW285&lt;&gt;""),0),0)),"")</f>
        <v/>
      </c>
      <c r="P285" s="435">
        <f>IFERROR(INDEX(Q$10:Q$39,MATCH($C285,O$10:O$39,0)),"")</f>
        <v/>
      </c>
      <c r="Q285" s="5">
        <f>IFERROR(INDEX(U$10:U$39,MATCH($C285,S$10:S$39,0)),"")</f>
        <v/>
      </c>
      <c r="R285" s="5">
        <f>IFERROR(INDEX(Y$10:Y$39,MATCH($C285,W$10:W$39,0)),"")</f>
        <v/>
      </c>
      <c r="AU285" s="5">
        <f>IFERROR(INDEX(AC$10:AC$39,MATCH($C285,AA$10:AA$39,0)),"")</f>
        <v/>
      </c>
      <c r="AV285" s="5">
        <f>IFERROR(INDEX(AG$10:AG$39,MATCH($C285,AE$10:AE$39,0)),"")</f>
        <v/>
      </c>
      <c r="AW285" s="456">
        <f>IFERROR(INDEX(AK$10:AK$39,MATCH($C285,AI$10:AI$39,0)),"")</f>
        <v/>
      </c>
    </row>
    <row r="286" hidden="1">
      <c r="C286" s="435" t="n">
        <v>94</v>
      </c>
      <c r="D286" s="5">
        <f>IFERROR(INDEX(P$10:P$38,MATCH($C286,O$10:O$38,0)),"")</f>
        <v/>
      </c>
      <c r="F286" s="5">
        <f>IFERROR(INDEX(T$10:T$38,MATCH($C286,S$10:S$38,0)),"")</f>
        <v/>
      </c>
      <c r="I286" s="5">
        <f>IFERROR(INDEX(X$10:X$38,MATCH($C286,W$10:W$38,0)),"")</f>
        <v/>
      </c>
      <c r="J286" s="5">
        <f>IFERROR(INDEX(AB$10:AB$38,MATCH($C286,AA$10:AA$38,0)),"")</f>
        <v/>
      </c>
      <c r="K286" s="5">
        <f>IFERROR(INDEX(AF$10:AF$38,MATCH($C286,AE$10:AE$38,0)),"")</f>
        <v/>
      </c>
      <c r="L286" s="456">
        <f>IFERROR(INDEX(AJ$10:AJ$38,MATCH($C286,AI$10:AI$38,0)),"")</f>
        <v/>
      </c>
      <c r="M286" s="5">
        <f>IFERROR(INDEX(D286:L286,MATCH(TRUE,INDEX((D286:L286&lt;&gt;""),0),0)),"")</f>
        <v/>
      </c>
      <c r="N286" s="5">
        <f>IFERROR(INDEX(P286:AW286,MATCH(TRUE,INDEX((P286:AW286&lt;&gt;""),0),0)),"")</f>
        <v/>
      </c>
      <c r="P286" s="435">
        <f>IFERROR(INDEX(Q$10:Q$39,MATCH($C286,O$10:O$39,0)),"")</f>
        <v/>
      </c>
      <c r="Q286" s="5">
        <f>IFERROR(INDEX(U$10:U$39,MATCH($C260,S$10:S$39,0)),"")</f>
        <v/>
      </c>
      <c r="R286" s="5">
        <f>IFERROR(INDEX(Y$10:Y$39,MATCH($C260,W$10:W$39,0)),"")</f>
        <v/>
      </c>
      <c r="AU286" s="5">
        <f>IFERROR(INDEX(AC$10:AC$39,MATCH($C260,AA$10:AA$39,0)),"")</f>
        <v/>
      </c>
      <c r="AV286" s="5">
        <f>IFERROR(INDEX(AG$10:AG$39,MATCH($C260,AE$10:AE$39,0)),"")</f>
        <v/>
      </c>
      <c r="AW286" s="456">
        <f>IFERROR(INDEX(AK$10:AK$39,MATCH($C260,AI$10:AI$39,0)),"")</f>
        <v/>
      </c>
    </row>
    <row r="287" hidden="1">
      <c r="C287" s="435" t="n">
        <v>95</v>
      </c>
      <c r="D287" s="5">
        <f>IFERROR(INDEX(P$10:P$38,MATCH($C287,O$10:O$38,0)),"")</f>
        <v/>
      </c>
      <c r="F287" s="5">
        <f>IFERROR(INDEX(T$10:T$38,MATCH($C287,S$10:S$38,0)),"")</f>
        <v/>
      </c>
      <c r="I287" s="5">
        <f>IFERROR(INDEX(X$10:X$38,MATCH($C287,W$10:W$38,0)),"")</f>
        <v/>
      </c>
      <c r="J287" s="5">
        <f>IFERROR(INDEX(AB$10:AB$38,MATCH($C287,AA$10:AA$38,0)),"")</f>
        <v/>
      </c>
      <c r="K287" s="5">
        <f>IFERROR(INDEX(AF$10:AF$38,MATCH($C287,AE$10:AE$38,0)),"")</f>
        <v/>
      </c>
      <c r="L287" s="456">
        <f>IFERROR(INDEX(AJ$10:AJ$38,MATCH($C287,AI$10:AI$38,0)),"")</f>
        <v/>
      </c>
      <c r="M287" s="5">
        <f>IFERROR(INDEX(D287:L287,MATCH(TRUE,INDEX((D287:L287&lt;&gt;""),0),0)),"")</f>
        <v/>
      </c>
      <c r="N287" s="5">
        <f>IFERROR(INDEX(P287:AW287,MATCH(TRUE,INDEX((P287:AW287&lt;&gt;""),0),0)),"")</f>
        <v/>
      </c>
      <c r="P287" s="435">
        <f>IFERROR(INDEX(Q$10:Q$39,MATCH($C287,O$10:O$39,0)),"")</f>
        <v/>
      </c>
      <c r="Q287" s="5">
        <f>IFERROR(INDEX(U$10:U$39,MATCH($C287,S$10:S$39,0)),"")</f>
        <v/>
      </c>
      <c r="R287" s="5">
        <f>IFERROR(INDEX(Y$10:Y$39,MATCH($C287,W$10:W$39,0)),"")</f>
        <v/>
      </c>
      <c r="AU287" s="5">
        <f>IFERROR(INDEX(AC$10:AC$39,MATCH($C287,AA$10:AA$39,0)),"")</f>
        <v/>
      </c>
      <c r="AV287" s="5">
        <f>IFERROR(INDEX(AG$10:AG$39,MATCH($C287,AE$10:AE$39,0)),"")</f>
        <v/>
      </c>
      <c r="AW287" s="456">
        <f>IFERROR(INDEX(AK$10:AK$39,MATCH($C287,AI$10:AI$39,0)),"")</f>
        <v/>
      </c>
    </row>
    <row r="288" hidden="1">
      <c r="C288" s="435" t="n">
        <v>96</v>
      </c>
      <c r="D288" s="5">
        <f>IFERROR(INDEX(P$10:P$38,MATCH($C288,O$10:O$38,0)),"")</f>
        <v/>
      </c>
      <c r="F288" s="5">
        <f>IFERROR(INDEX(T$10:T$38,MATCH($C288,S$10:S$38,0)),"")</f>
        <v/>
      </c>
      <c r="I288" s="5">
        <f>IFERROR(INDEX(X$10:X$38,MATCH($C288,W$10:W$38,0)),"")</f>
        <v/>
      </c>
      <c r="J288" s="5">
        <f>IFERROR(INDEX(AB$10:AB$38,MATCH($C288,AA$10:AA$38,0)),"")</f>
        <v/>
      </c>
      <c r="K288" s="5">
        <f>IFERROR(INDEX(AF$10:AF$38,MATCH($C288,AE$10:AE$38,0)),"")</f>
        <v/>
      </c>
      <c r="L288" s="456">
        <f>IFERROR(INDEX(AJ$10:AJ$38,MATCH($C288,AI$10:AI$38,0)),"")</f>
        <v/>
      </c>
      <c r="M288" s="5">
        <f>IFERROR(INDEX(D288:L288,MATCH(TRUE,INDEX((D288:L288&lt;&gt;""),0),0)),"")</f>
        <v/>
      </c>
      <c r="N288" s="5">
        <f>IFERROR(INDEX(P288:AW288,MATCH(TRUE,INDEX((P288:AW288&lt;&gt;""),0),0)),"")</f>
        <v/>
      </c>
      <c r="P288" s="435">
        <f>IFERROR(INDEX(Q$10:Q$39,MATCH($C288,O$10:O$39,0)),"")</f>
        <v/>
      </c>
      <c r="Q288" s="5">
        <f>IFERROR(INDEX(U$10:U$39,MATCH($C288,S$10:S$39,0)),"")</f>
        <v/>
      </c>
      <c r="R288" s="5">
        <f>IFERROR(INDEX(Y$10:Y$39,MATCH($C288,W$10:W$39,0)),"")</f>
        <v/>
      </c>
      <c r="AU288" s="5">
        <f>IFERROR(INDEX(AC$10:AC$39,MATCH($C288,AA$10:AA$39,0)),"")</f>
        <v/>
      </c>
      <c r="AV288" s="5">
        <f>IFERROR(INDEX(AG$10:AG$39,MATCH($C288,AE$10:AE$39,0)),"")</f>
        <v/>
      </c>
      <c r="AW288" s="456">
        <f>IFERROR(INDEX(AK$10:AK$39,MATCH($C288,AI$10:AI$39,0)),"")</f>
        <v/>
      </c>
    </row>
    <row r="289" hidden="1">
      <c r="C289" s="435" t="n">
        <v>97</v>
      </c>
      <c r="D289" s="5">
        <f>IFERROR(INDEX(P$10:P$38,MATCH($C289,O$10:O$38,0)),"")</f>
        <v/>
      </c>
      <c r="F289" s="5">
        <f>IFERROR(INDEX(T$10:T$38,MATCH($C289,S$10:S$38,0)),"")</f>
        <v/>
      </c>
      <c r="I289" s="5">
        <f>IFERROR(INDEX(X$10:X$38,MATCH($C289,W$10:W$38,0)),"")</f>
        <v/>
      </c>
      <c r="J289" s="5">
        <f>IFERROR(INDEX(AB$10:AB$38,MATCH($C289,AA$10:AA$38,0)),"")</f>
        <v/>
      </c>
      <c r="K289" s="5">
        <f>IFERROR(INDEX(AF$10:AF$38,MATCH($C289,AE$10:AE$38,0)),"")</f>
        <v/>
      </c>
      <c r="L289" s="456">
        <f>IFERROR(INDEX(AJ$10:AJ$38,MATCH($C289,AI$10:AI$38,0)),"")</f>
        <v/>
      </c>
      <c r="M289" s="5">
        <f>IFERROR(INDEX(D289:L289,MATCH(TRUE,INDEX((D289:L289&lt;&gt;""),0),0)),"")</f>
        <v/>
      </c>
      <c r="N289" s="5">
        <f>IFERROR(INDEX(P289:AW289,MATCH(TRUE,INDEX((P289:AW289&lt;&gt;""),0),0)),"")</f>
        <v/>
      </c>
      <c r="P289" s="435">
        <f>IFERROR(INDEX(Q$10:Q$39,MATCH($C289,O$10:O$39,0)),"")</f>
        <v/>
      </c>
      <c r="Q289" s="5">
        <f>IFERROR(INDEX(U$10:U$39,MATCH($C289,S$10:S$39,0)),"")</f>
        <v/>
      </c>
      <c r="R289" s="5">
        <f>IFERROR(INDEX(Y$10:Y$39,MATCH($C289,W$10:W$39,0)),"")</f>
        <v/>
      </c>
      <c r="AU289" s="5">
        <f>IFERROR(INDEX(AC$10:AC$39,MATCH($C289,AA$10:AA$39,0)),"")</f>
        <v/>
      </c>
      <c r="AV289" s="5">
        <f>IFERROR(INDEX(AG$10:AG$39,MATCH($C289,AE$10:AE$39,0)),"")</f>
        <v/>
      </c>
      <c r="AW289" s="456">
        <f>IFERROR(INDEX(AK$10:AK$39,MATCH($C289,AI$10:AI$39,0)),"")</f>
        <v/>
      </c>
    </row>
    <row r="290" hidden="1">
      <c r="C290" s="435" t="n">
        <v>98</v>
      </c>
      <c r="D290" s="5">
        <f>IFERROR(INDEX(P$10:P$38,MATCH($C290,O$10:O$38,0)),"")</f>
        <v/>
      </c>
      <c r="F290" s="5">
        <f>IFERROR(INDEX(T$10:T$38,MATCH($C290,S$10:S$38,0)),"")</f>
        <v/>
      </c>
      <c r="I290" s="5">
        <f>IFERROR(INDEX(X$10:X$38,MATCH($C290,W$10:W$38,0)),"")</f>
        <v/>
      </c>
      <c r="J290" s="5">
        <f>IFERROR(INDEX(AB$10:AB$38,MATCH($C290,AA$10:AA$38,0)),"")</f>
        <v/>
      </c>
      <c r="K290" s="5">
        <f>IFERROR(INDEX(AF$10:AF$38,MATCH($C290,AE$10:AE$38,0)),"")</f>
        <v/>
      </c>
      <c r="L290" s="456">
        <f>IFERROR(INDEX(AJ$10:AJ$38,MATCH($C290,AI$10:AI$38,0)),"")</f>
        <v/>
      </c>
      <c r="M290" s="5">
        <f>IFERROR(INDEX(D290:L290,MATCH(TRUE,INDEX((D290:L290&lt;&gt;""),0),0)),"")</f>
        <v/>
      </c>
      <c r="N290" s="5">
        <f>IFERROR(INDEX(P290:AW290,MATCH(TRUE,INDEX((P290:AW290&lt;&gt;""),0),0)),"")</f>
        <v/>
      </c>
      <c r="P290" s="435">
        <f>IFERROR(INDEX(Q$10:Q$39,MATCH($C290,O$10:O$39,0)),"")</f>
        <v/>
      </c>
      <c r="Q290" s="5">
        <f>IFERROR(INDEX(U$10:U$39,MATCH($C290,S$10:S$39,0)),"")</f>
        <v/>
      </c>
      <c r="R290" s="5">
        <f>IFERROR(INDEX(Y$10:Y$39,MATCH($C290,W$10:W$39,0)),"")</f>
        <v/>
      </c>
      <c r="AU290" s="5">
        <f>IFERROR(INDEX(AC$10:AC$39,MATCH($C290,AA$10:AA$39,0)),"")</f>
        <v/>
      </c>
      <c r="AV290" s="5">
        <f>IFERROR(INDEX(AG$10:AG$39,MATCH($C290,AE$10:AE$39,0)),"")</f>
        <v/>
      </c>
      <c r="AW290" s="456">
        <f>IFERROR(INDEX(AK$10:AK$39,MATCH($C290,AI$10:AI$39,0)),"")</f>
        <v/>
      </c>
    </row>
    <row r="291" hidden="1">
      <c r="C291" s="435" t="n">
        <v>99</v>
      </c>
      <c r="D291" s="5">
        <f>IFERROR(INDEX(P$10:P$38,MATCH($C291,O$10:O$38,0)),"")</f>
        <v/>
      </c>
      <c r="F291" s="5">
        <f>IFERROR(INDEX(T$10:T$38,MATCH($C291,S$10:S$38,0)),"")</f>
        <v/>
      </c>
      <c r="I291" s="5">
        <f>IFERROR(INDEX(X$10:X$38,MATCH($C291,W$10:W$38,0)),"")</f>
        <v/>
      </c>
      <c r="J291" s="5">
        <f>IFERROR(INDEX(AB$10:AB$38,MATCH($C291,AA$10:AA$38,0)),"")</f>
        <v/>
      </c>
      <c r="K291" s="5">
        <f>IFERROR(INDEX(AF$10:AF$38,MATCH($C291,AE$10:AE$38,0)),"")</f>
        <v/>
      </c>
      <c r="L291" s="456">
        <f>IFERROR(INDEX(AJ$10:AJ$38,MATCH($C291,AI$10:AI$38,0)),"")</f>
        <v/>
      </c>
      <c r="M291" s="5">
        <f>IFERROR(INDEX(D291:L291,MATCH(TRUE,INDEX((D291:L291&lt;&gt;""),0),0)),"")</f>
        <v/>
      </c>
      <c r="N291" s="5">
        <f>IFERROR(INDEX(P291:AW291,MATCH(TRUE,INDEX((P291:AW291&lt;&gt;""),0),0)),"")</f>
        <v/>
      </c>
      <c r="P291" s="435">
        <f>IFERROR(INDEX(Q$10:Q$39,MATCH($C291,O$10:O$39,0)),"")</f>
        <v/>
      </c>
      <c r="Q291" s="5">
        <f>IFERROR(INDEX(U$10:U$39,MATCH($C291,S$10:S$39,0)),"")</f>
        <v/>
      </c>
      <c r="R291" s="5">
        <f>IFERROR(INDEX(Y$10:Y$39,MATCH($C291,W$10:W$39,0)),"")</f>
        <v/>
      </c>
      <c r="AU291" s="5">
        <f>IFERROR(INDEX(AC$10:AC$39,MATCH($C291,AA$10:AA$39,0)),"")</f>
        <v/>
      </c>
      <c r="AV291" s="5">
        <f>IFERROR(INDEX(AG$10:AG$39,MATCH($C291,AE$10:AE$39,0)),"")</f>
        <v/>
      </c>
      <c r="AW291" s="456">
        <f>IFERROR(INDEX(AK$10:AK$39,MATCH($C291,AI$10:AI$39,0)),"")</f>
        <v/>
      </c>
    </row>
    <row r="292" hidden="1">
      <c r="C292" s="435" t="n">
        <v>100</v>
      </c>
      <c r="D292" s="5">
        <f>IFERROR(INDEX(P$10:P$38,MATCH($C292,O$10:O$38,0)),"")</f>
        <v/>
      </c>
      <c r="F292" s="5">
        <f>IFERROR(INDEX(T$10:T$38,MATCH($C292,S$10:S$38,0)),"")</f>
        <v/>
      </c>
      <c r="I292" s="5">
        <f>IFERROR(INDEX(X$10:X$38,MATCH($C292,W$10:W$38,0)),"")</f>
        <v/>
      </c>
      <c r="J292" s="5">
        <f>IFERROR(INDEX(AB$10:AB$38,MATCH($C292,AA$10:AA$38,0)),"")</f>
        <v/>
      </c>
      <c r="K292" s="5">
        <f>IFERROR(INDEX(AF$10:AF$38,MATCH($C292,AE$10:AE$38,0)),"")</f>
        <v/>
      </c>
      <c r="L292" s="456">
        <f>IFERROR(INDEX(AJ$10:AJ$38,MATCH($C292,AI$10:AI$38,0)),"")</f>
        <v/>
      </c>
      <c r="M292" s="5">
        <f>IFERROR(INDEX(D292:L292,MATCH(TRUE,INDEX((D292:L292&lt;&gt;""),0),0)),"")</f>
        <v/>
      </c>
      <c r="N292" s="5">
        <f>IFERROR(INDEX(P292:AW292,MATCH(TRUE,INDEX((P292:AW292&lt;&gt;""),0),0)),"")</f>
        <v/>
      </c>
      <c r="P292" s="435">
        <f>IFERROR(INDEX(Q$10:Q$39,MATCH($C292,O$10:O$39,0)),"")</f>
        <v/>
      </c>
      <c r="Q292" s="5">
        <f>IFERROR(INDEX(U$10:U$39,MATCH($C292,S$10:S$39,0)),"")</f>
        <v/>
      </c>
      <c r="R292" s="5">
        <f>IFERROR(INDEX(Y$10:Y$39,MATCH($C292,W$10:W$39,0)),"")</f>
        <v/>
      </c>
      <c r="AU292" s="5">
        <f>IFERROR(INDEX(AC$10:AC$39,MATCH($C292,AA$10:AA$39,0)),"")</f>
        <v/>
      </c>
      <c r="AV292" s="5">
        <f>IFERROR(INDEX(AG$10:AG$39,MATCH($C292,AE$10:AE$39,0)),"")</f>
        <v/>
      </c>
      <c r="AW292" s="456">
        <f>IFERROR(INDEX(AK$10:AK$39,MATCH($C292,AI$10:AI$39,0)),"")</f>
        <v/>
      </c>
    </row>
    <row r="293" hidden="1">
      <c r="C293" s="435" t="n">
        <v>101</v>
      </c>
      <c r="D293" s="5">
        <f>IFERROR(INDEX(P$10:P$38,MATCH($C293,O$10:O$38,0)),"")</f>
        <v/>
      </c>
      <c r="F293" s="5">
        <f>IFERROR(INDEX(T$10:T$38,MATCH($C293,S$10:S$38,0)),"")</f>
        <v/>
      </c>
      <c r="I293" s="5">
        <f>IFERROR(INDEX(X$10:X$38,MATCH($C293,W$10:W$38,0)),"")</f>
        <v/>
      </c>
      <c r="J293" s="5">
        <f>IFERROR(INDEX(AB$10:AB$38,MATCH($C293,AA$10:AA$38,0)),"")</f>
        <v/>
      </c>
      <c r="K293" s="5">
        <f>IFERROR(INDEX(AF$10:AF$38,MATCH($C293,AE$10:AE$38,0)),"")</f>
        <v/>
      </c>
      <c r="L293" s="456">
        <f>IFERROR(INDEX(AJ$10:AJ$38,MATCH($C293,AI$10:AI$38,0)),"")</f>
        <v/>
      </c>
      <c r="M293" s="5">
        <f>IFERROR(INDEX(D293:L293,MATCH(TRUE,INDEX((D293:L293&lt;&gt;""),0),0)),"")</f>
        <v/>
      </c>
      <c r="N293" s="5">
        <f>IFERROR(INDEX(P293:AW293,MATCH(TRUE,INDEX((P293:AW293&lt;&gt;""),0),0)),"")</f>
        <v/>
      </c>
      <c r="P293" s="435">
        <f>IFERROR(INDEX(Q$10:Q$39,MATCH($C293,O$10:O$39,0)),"")</f>
        <v/>
      </c>
      <c r="Q293" s="5">
        <f>IFERROR(INDEX(U$10:U$39,MATCH($C293,S$10:S$39,0)),"")</f>
        <v/>
      </c>
      <c r="R293" s="5">
        <f>IFERROR(INDEX(Y$10:Y$39,MATCH($C293,W$10:W$39,0)),"")</f>
        <v/>
      </c>
      <c r="AU293" s="5">
        <f>IFERROR(INDEX(AC$10:AC$39,MATCH($C293,AA$10:AA$39,0)),"")</f>
        <v/>
      </c>
      <c r="AV293" s="5">
        <f>IFERROR(INDEX(AG$10:AG$39,MATCH($C293,AE$10:AE$39,0)),"")</f>
        <v/>
      </c>
      <c r="AW293" s="456">
        <f>IFERROR(INDEX(AK$10:AK$39,MATCH($C293,AI$10:AI$39,0)),"")</f>
        <v/>
      </c>
    </row>
    <row r="294" hidden="1">
      <c r="C294" s="435" t="n">
        <v>102</v>
      </c>
      <c r="D294" s="5">
        <f>IFERROR(INDEX(P$10:P$38,MATCH($C294,O$10:O$38,0)),"")</f>
        <v/>
      </c>
      <c r="F294" s="5">
        <f>IFERROR(INDEX(T$10:T$38,MATCH($C294,S$10:S$38,0)),"")</f>
        <v/>
      </c>
      <c r="I294" s="5">
        <f>IFERROR(INDEX(X$10:X$38,MATCH($C294,W$10:W$38,0)),"")</f>
        <v/>
      </c>
      <c r="J294" s="5">
        <f>IFERROR(INDEX(AB$10:AB$38,MATCH($C294,AA$10:AA$38,0)),"")</f>
        <v/>
      </c>
      <c r="K294" s="5">
        <f>IFERROR(INDEX(AF$10:AF$38,MATCH($C294,AE$10:AE$38,0)),"")</f>
        <v/>
      </c>
      <c r="L294" s="456">
        <f>IFERROR(INDEX(AJ$10:AJ$38,MATCH($C294,AI$10:AI$38,0)),"")</f>
        <v/>
      </c>
      <c r="M294" s="5">
        <f>IFERROR(INDEX(D294:L294,MATCH(TRUE,INDEX((D294:L294&lt;&gt;""),0),0)),"")</f>
        <v/>
      </c>
      <c r="N294" s="5">
        <f>IFERROR(INDEX(P294:AW294,MATCH(TRUE,INDEX((P294:AW294&lt;&gt;""),0),0)),"")</f>
        <v/>
      </c>
      <c r="P294" s="435">
        <f>IFERROR(INDEX(Q$10:Q$39,MATCH($C294,O$10:O$39,0)),"")</f>
        <v/>
      </c>
      <c r="Q294" s="5">
        <f>IFERROR(INDEX(U$10:U$39,MATCH($C294,S$10:S$39,0)),"")</f>
        <v/>
      </c>
      <c r="R294" s="5">
        <f>IFERROR(INDEX(Y$10:Y$39,MATCH($C294,W$10:W$39,0)),"")</f>
        <v/>
      </c>
      <c r="AU294" s="5">
        <f>IFERROR(INDEX(AC$10:AC$39,MATCH($C294,AA$10:AA$39,0)),"")</f>
        <v/>
      </c>
      <c r="AV294" s="5">
        <f>IFERROR(INDEX(AG$10:AG$39,MATCH($C294,AE$10:AE$39,0)),"")</f>
        <v/>
      </c>
      <c r="AW294" s="456">
        <f>IFERROR(INDEX(AK$10:AK$39,MATCH($C294,AI$10:AI$39,0)),"")</f>
        <v/>
      </c>
    </row>
    <row r="295" hidden="1">
      <c r="C295" s="435" t="n">
        <v>103</v>
      </c>
      <c r="D295" s="5">
        <f>IFERROR(INDEX(P$10:P$38,MATCH($C295,O$10:O$38,0)),"")</f>
        <v/>
      </c>
      <c r="F295" s="5">
        <f>IFERROR(INDEX(T$10:T$38,MATCH($C295,S$10:S$38,0)),"")</f>
        <v/>
      </c>
      <c r="I295" s="5">
        <f>IFERROR(INDEX(X$10:X$38,MATCH($C295,W$10:W$38,0)),"")</f>
        <v/>
      </c>
      <c r="J295" s="5">
        <f>IFERROR(INDEX(AB$10:AB$38,MATCH($C295,AA$10:AA$38,0)),"")</f>
        <v/>
      </c>
      <c r="K295" s="5">
        <f>IFERROR(INDEX(AF$10:AF$38,MATCH($C295,AE$10:AE$38,0)),"")</f>
        <v/>
      </c>
      <c r="L295" s="456">
        <f>IFERROR(INDEX(AJ$10:AJ$38,MATCH($C295,AI$10:AI$38,0)),"")</f>
        <v/>
      </c>
      <c r="M295" s="5">
        <f>IFERROR(INDEX(D295:L295,MATCH(TRUE,INDEX((D295:L295&lt;&gt;""),0),0)),"")</f>
        <v/>
      </c>
      <c r="N295" s="5">
        <f>IFERROR(INDEX(P295:AW295,MATCH(TRUE,INDEX((P295:AW295&lt;&gt;""),0),0)),"")</f>
        <v/>
      </c>
      <c r="P295" s="435">
        <f>IFERROR(INDEX(Q$10:Q$39,MATCH($C295,O$10:O$39,0)),"")</f>
        <v/>
      </c>
      <c r="Q295" s="5">
        <f>IFERROR(INDEX(U$10:U$39,MATCH($C295,S$10:S$39,0)),"")</f>
        <v/>
      </c>
      <c r="R295" s="5">
        <f>IFERROR(INDEX(Y$10:Y$39,MATCH($C295,W$10:W$39,0)),"")</f>
        <v/>
      </c>
      <c r="AU295" s="5">
        <f>IFERROR(INDEX(AC$10:AC$39,MATCH($C295,AA$10:AA$39,0)),"")</f>
        <v/>
      </c>
      <c r="AV295" s="5">
        <f>IFERROR(INDEX(AG$10:AG$39,MATCH($C295,AE$10:AE$39,0)),"")</f>
        <v/>
      </c>
      <c r="AW295" s="456">
        <f>IFERROR(INDEX(AK$10:AK$39,MATCH($C295,AI$10:AI$39,0)),"")</f>
        <v/>
      </c>
    </row>
    <row r="296" hidden="1">
      <c r="C296" s="435" t="n">
        <v>104</v>
      </c>
      <c r="D296" s="5">
        <f>IFERROR(INDEX(P$10:P$38,MATCH($C296,O$10:O$38,0)),"")</f>
        <v/>
      </c>
      <c r="F296" s="5">
        <f>IFERROR(INDEX(T$10:T$38,MATCH($C296,S$10:S$38,0)),"")</f>
        <v/>
      </c>
      <c r="I296" s="5">
        <f>IFERROR(INDEX(X$10:X$38,MATCH($C296,W$10:W$38,0)),"")</f>
        <v/>
      </c>
      <c r="J296" s="5">
        <f>IFERROR(INDEX(AB$10:AB$38,MATCH($C296,AA$10:AA$38,0)),"")</f>
        <v/>
      </c>
      <c r="K296" s="5">
        <f>IFERROR(INDEX(AF$10:AF$38,MATCH($C296,AE$10:AE$38,0)),"")</f>
        <v/>
      </c>
      <c r="L296" s="456">
        <f>IFERROR(INDEX(AJ$10:AJ$38,MATCH($C296,AI$10:AI$38,0)),"")</f>
        <v/>
      </c>
      <c r="M296" s="5">
        <f>IFERROR(INDEX(D296:L296,MATCH(TRUE,INDEX((D296:L296&lt;&gt;""),0),0)),"")</f>
        <v/>
      </c>
      <c r="N296" s="5">
        <f>IFERROR(INDEX(P296:AW296,MATCH(TRUE,INDEX((P296:AW296&lt;&gt;""),0),0)),"")</f>
        <v/>
      </c>
      <c r="P296" s="435">
        <f>IFERROR(INDEX(Q$10:Q$39,MATCH($C296,O$10:O$39,0)),"")</f>
        <v/>
      </c>
      <c r="Q296" s="5">
        <f>IFERROR(INDEX(U$10:U$39,MATCH($C296,S$10:S$39,0)),"")</f>
        <v/>
      </c>
      <c r="R296" s="5">
        <f>IFERROR(INDEX(Y$10:Y$39,MATCH($C296,W$10:W$39,0)),"")</f>
        <v/>
      </c>
      <c r="AU296" s="5">
        <f>IFERROR(INDEX(AC$10:AC$39,MATCH($C296,AA$10:AA$39,0)),"")</f>
        <v/>
      </c>
      <c r="AV296" s="5">
        <f>IFERROR(INDEX(AG$10:AG$39,MATCH($C296,AE$10:AE$39,0)),"")</f>
        <v/>
      </c>
      <c r="AW296" s="456">
        <f>IFERROR(INDEX(AK$10:AK$39,MATCH($C296,AI$10:AI$39,0)),"")</f>
        <v/>
      </c>
    </row>
    <row r="297" hidden="1">
      <c r="C297" s="435" t="n">
        <v>105</v>
      </c>
      <c r="D297" s="5">
        <f>IFERROR(INDEX(P$10:P$38,MATCH($C297,O$10:O$38,0)),"")</f>
        <v/>
      </c>
      <c r="F297" s="5">
        <f>IFERROR(INDEX(T$10:T$38,MATCH($C297,S$10:S$38,0)),"")</f>
        <v/>
      </c>
      <c r="I297" s="5">
        <f>IFERROR(INDEX(X$10:X$38,MATCH($C297,W$10:W$38,0)),"")</f>
        <v/>
      </c>
      <c r="J297" s="5">
        <f>IFERROR(INDEX(AB$10:AB$38,MATCH($C297,AA$10:AA$38,0)),"")</f>
        <v/>
      </c>
      <c r="K297" s="5">
        <f>IFERROR(INDEX(AF$10:AF$38,MATCH($C297,AE$10:AE$38,0)),"")</f>
        <v/>
      </c>
      <c r="L297" s="456">
        <f>IFERROR(INDEX(AJ$10:AJ$38,MATCH($C297,AI$10:AI$38,0)),"")</f>
        <v/>
      </c>
      <c r="M297" s="5">
        <f>IFERROR(INDEX(D297:L297,MATCH(TRUE,INDEX((D297:L297&lt;&gt;""),0),0)),"")</f>
        <v/>
      </c>
      <c r="N297" s="5">
        <f>IFERROR(INDEX(P297:AW297,MATCH(TRUE,INDEX((P297:AW297&lt;&gt;""),0),0)),"")</f>
        <v/>
      </c>
      <c r="P297" s="435">
        <f>IFERROR(INDEX(Q$10:Q$39,MATCH($C297,O$10:O$39,0)),"")</f>
        <v/>
      </c>
      <c r="Q297" s="5">
        <f>IFERROR(INDEX(U$10:U$39,MATCH($C297,S$10:S$39,0)),"")</f>
        <v/>
      </c>
      <c r="R297" s="5">
        <f>IFERROR(INDEX(Y$10:Y$39,MATCH($C297,W$10:W$39,0)),"")</f>
        <v/>
      </c>
      <c r="AU297" s="5">
        <f>IFERROR(INDEX(AC$10:AC$39,MATCH($C297,AA$10:AA$39,0)),"")</f>
        <v/>
      </c>
      <c r="AV297" s="5">
        <f>IFERROR(INDEX(AG$10:AG$39,MATCH($C297,AE$10:AE$39,0)),"")</f>
        <v/>
      </c>
      <c r="AW297" s="456">
        <f>IFERROR(INDEX(AK$10:AK$39,MATCH($C297,AI$10:AI$39,0)),"")</f>
        <v/>
      </c>
    </row>
    <row r="298" hidden="1">
      <c r="C298" s="435" t="n">
        <v>106</v>
      </c>
      <c r="D298" s="5">
        <f>IFERROR(INDEX(P$10:P$38,MATCH($C298,O$10:O$38,0)),"")</f>
        <v/>
      </c>
      <c r="F298" s="5">
        <f>IFERROR(INDEX(T$10:T$38,MATCH($C298,S$10:S$38,0)),"")</f>
        <v/>
      </c>
      <c r="I298" s="5">
        <f>IFERROR(INDEX(X$10:X$38,MATCH($C298,W$10:W$38,0)),"")</f>
        <v/>
      </c>
      <c r="J298" s="5">
        <f>IFERROR(INDEX(AB$10:AB$38,MATCH($C298,AA$10:AA$38,0)),"")</f>
        <v/>
      </c>
      <c r="K298" s="5">
        <f>IFERROR(INDEX(AF$10:AF$38,MATCH($C298,AE$10:AE$38,0)),"")</f>
        <v/>
      </c>
      <c r="L298" s="456">
        <f>IFERROR(INDEX(AJ$10:AJ$38,MATCH($C298,AI$10:AI$38,0)),"")</f>
        <v/>
      </c>
      <c r="M298" s="5">
        <f>IFERROR(INDEX(D298:L298,MATCH(TRUE,INDEX((D298:L298&lt;&gt;""),0),0)),"")</f>
        <v/>
      </c>
      <c r="N298" s="5">
        <f>IFERROR(INDEX(P298:AW298,MATCH(TRUE,INDEX((P298:AW298&lt;&gt;""),0),0)),"")</f>
        <v/>
      </c>
      <c r="P298" s="435">
        <f>IFERROR(INDEX(Q$10:Q$39,MATCH($C298,O$10:O$39,0)),"")</f>
        <v/>
      </c>
      <c r="Q298" s="5">
        <f>IFERROR(INDEX(U$10:U$39,MATCH($C298,S$10:S$39,0)),"")</f>
        <v/>
      </c>
      <c r="R298" s="5">
        <f>IFERROR(INDEX(Y$10:Y$39,MATCH($C298,W$10:W$39,0)),"")</f>
        <v/>
      </c>
      <c r="AU298" s="5">
        <f>IFERROR(INDEX(AC$10:AC$39,MATCH($C298,AA$10:AA$39,0)),"")</f>
        <v/>
      </c>
      <c r="AV298" s="5">
        <f>IFERROR(INDEX(AG$10:AG$39,MATCH($C298,AE$10:AE$39,0)),"")</f>
        <v/>
      </c>
      <c r="AW298" s="456">
        <f>IFERROR(INDEX(AK$10:AK$39,MATCH($C298,AI$10:AI$39,0)),"")</f>
        <v/>
      </c>
    </row>
    <row r="299" hidden="1">
      <c r="C299" s="435" t="n">
        <v>107</v>
      </c>
      <c r="D299" s="5">
        <f>IFERROR(INDEX(P$10:P$38,MATCH($C299,O$10:O$38,0)),"")</f>
        <v/>
      </c>
      <c r="F299" s="5">
        <f>IFERROR(INDEX(T$10:T$38,MATCH($C299,S$10:S$38,0)),"")</f>
        <v/>
      </c>
      <c r="I299" s="5">
        <f>IFERROR(INDEX(X$10:X$38,MATCH($C299,W$10:W$38,0)),"")</f>
        <v/>
      </c>
      <c r="J299" s="5">
        <f>IFERROR(INDEX(AB$10:AB$38,MATCH($C299,AA$10:AA$38,0)),"")</f>
        <v/>
      </c>
      <c r="K299" s="5">
        <f>IFERROR(INDEX(AF$10:AF$38,MATCH($C299,AE$10:AE$38,0)),"")</f>
        <v/>
      </c>
      <c r="L299" s="456">
        <f>IFERROR(INDEX(AJ$10:AJ$38,MATCH($C299,AI$10:AI$38,0)),"")</f>
        <v/>
      </c>
      <c r="M299" s="5">
        <f>IFERROR(INDEX(D299:L299,MATCH(TRUE,INDEX((D299:L299&lt;&gt;""),0),0)),"")</f>
        <v/>
      </c>
      <c r="N299" s="5">
        <f>IFERROR(INDEX(P299:AW299,MATCH(TRUE,INDEX((P299:AW299&lt;&gt;""),0),0)),"")</f>
        <v/>
      </c>
      <c r="P299" s="435">
        <f>IFERROR(INDEX(Q$10:Q$39,MATCH($C299,O$10:O$39,0)),"")</f>
        <v/>
      </c>
      <c r="Q299" s="5">
        <f>IFERROR(INDEX(U$10:U$39,MATCH($C299,S$10:S$39,0)),"")</f>
        <v/>
      </c>
      <c r="R299" s="5">
        <f>IFERROR(INDEX(Y$10:Y$39,MATCH($C299,W$10:W$39,0)),"")</f>
        <v/>
      </c>
      <c r="AU299" s="5">
        <f>IFERROR(INDEX(AC$10:AC$39,MATCH($C299,AA$10:AA$39,0)),"")</f>
        <v/>
      </c>
      <c r="AV299" s="5">
        <f>IFERROR(INDEX(AG$10:AG$39,MATCH($C299,AE$10:AE$39,0)),"")</f>
        <v/>
      </c>
      <c r="AW299" s="456">
        <f>IFERROR(INDEX(AK$10:AK$39,MATCH($C299,AI$10:AI$39,0)),"")</f>
        <v/>
      </c>
    </row>
    <row r="300" hidden="1">
      <c r="C300" s="435" t="n">
        <v>108</v>
      </c>
      <c r="D300" s="5">
        <f>IFERROR(INDEX(P$10:P$38,MATCH($C300,O$10:O$38,0)),"")</f>
        <v/>
      </c>
      <c r="F300" s="5">
        <f>IFERROR(INDEX(T$10:T$38,MATCH($C300,S$10:S$38,0)),"")</f>
        <v/>
      </c>
      <c r="I300" s="5">
        <f>IFERROR(INDEX(X$10:X$38,MATCH($C300,W$10:W$38,0)),"")</f>
        <v/>
      </c>
      <c r="J300" s="5">
        <f>IFERROR(INDEX(AB$10:AB$38,MATCH($C300,AA$10:AA$38,0)),"")</f>
        <v/>
      </c>
      <c r="K300" s="5">
        <f>IFERROR(INDEX(AF$10:AF$38,MATCH($C300,AE$10:AE$38,0)),"")</f>
        <v/>
      </c>
      <c r="L300" s="456">
        <f>IFERROR(INDEX(AJ$10:AJ$38,MATCH($C300,AI$10:AI$38,0)),"")</f>
        <v/>
      </c>
      <c r="M300" s="5">
        <f>IFERROR(INDEX(D300:L300,MATCH(TRUE,INDEX((D300:L300&lt;&gt;""),0),0)),"")</f>
        <v/>
      </c>
      <c r="N300" s="5">
        <f>IFERROR(INDEX(P300:AW300,MATCH(TRUE,INDEX((P300:AW300&lt;&gt;""),0),0)),"")</f>
        <v/>
      </c>
      <c r="P300" s="435">
        <f>IFERROR(INDEX(Q$10:Q$39,MATCH($C300,O$10:O$39,0)),"")</f>
        <v/>
      </c>
      <c r="Q300" s="5">
        <f>IFERROR(INDEX(U$10:U$39,MATCH($C300,S$10:S$39,0)),"")</f>
        <v/>
      </c>
      <c r="R300" s="5">
        <f>IFERROR(INDEX(Y$10:Y$39,MATCH($C300,W$10:W$39,0)),"")</f>
        <v/>
      </c>
      <c r="AU300" s="5">
        <f>IFERROR(INDEX(AC$10:AC$39,MATCH($C300,AA$10:AA$39,0)),"")</f>
        <v/>
      </c>
      <c r="AV300" s="5">
        <f>IFERROR(INDEX(AG$10:AG$39,MATCH($C300,AE$10:AE$39,0)),"")</f>
        <v/>
      </c>
      <c r="AW300" s="456">
        <f>IFERROR(INDEX(AK$10:AK$39,MATCH($C300,AI$10:AI$39,0)),"")</f>
        <v/>
      </c>
    </row>
    <row r="301" hidden="1">
      <c r="C301" s="435" t="n">
        <v>109</v>
      </c>
      <c r="D301" s="5">
        <f>IFERROR(INDEX(P$10:P$38,MATCH($C301,O$10:O$38,0)),"")</f>
        <v/>
      </c>
      <c r="F301" s="5">
        <f>IFERROR(INDEX(T$10:T$38,MATCH($C301,S$10:S$38,0)),"")</f>
        <v/>
      </c>
      <c r="I301" s="5">
        <f>IFERROR(INDEX(X$10:X$38,MATCH($C301,W$10:W$38,0)),"")</f>
        <v/>
      </c>
      <c r="J301" s="5">
        <f>IFERROR(INDEX(AB$10:AB$38,MATCH($C301,AA$10:AA$38,0)),"")</f>
        <v/>
      </c>
      <c r="K301" s="5">
        <f>IFERROR(INDEX(AF$10:AF$38,MATCH($C301,AE$10:AE$38,0)),"")</f>
        <v/>
      </c>
      <c r="L301" s="456">
        <f>IFERROR(INDEX(AJ$10:AJ$38,MATCH($C301,AI$10:AI$38,0)),"")</f>
        <v/>
      </c>
      <c r="M301" s="5">
        <f>IFERROR(INDEX(D301:L301,MATCH(TRUE,INDEX((D301:L301&lt;&gt;""),0),0)),"")</f>
        <v/>
      </c>
      <c r="N301" s="5">
        <f>IFERROR(INDEX(P301:AW301,MATCH(TRUE,INDEX((P301:AW301&lt;&gt;""),0),0)),"")</f>
        <v/>
      </c>
      <c r="P301" s="435">
        <f>IFERROR(INDEX(Q$10:Q$39,MATCH($C301,O$10:O$39,0)),"")</f>
        <v/>
      </c>
      <c r="Q301" s="5">
        <f>IFERROR(INDEX(U$10:U$39,MATCH($C301,S$10:S$39,0)),"")</f>
        <v/>
      </c>
      <c r="R301" s="5">
        <f>IFERROR(INDEX(Y$10:Y$39,MATCH($C301,W$10:W$39,0)),"")</f>
        <v/>
      </c>
      <c r="AU301" s="5">
        <f>IFERROR(INDEX(AC$10:AC$39,MATCH($C301,AA$10:AA$39,0)),"")</f>
        <v/>
      </c>
      <c r="AV301" s="5">
        <f>IFERROR(INDEX(AG$10:AG$39,MATCH($C301,AE$10:AE$39,0)),"")</f>
        <v/>
      </c>
      <c r="AW301" s="456">
        <f>IFERROR(INDEX(AK$10:AK$39,MATCH($C301,AI$10:AI$39,0)),"")</f>
        <v/>
      </c>
    </row>
    <row r="302" hidden="1">
      <c r="C302" s="435" t="n">
        <v>110</v>
      </c>
      <c r="D302" s="5">
        <f>IFERROR(INDEX(P$10:P$38,MATCH($C302,O$10:O$38,0)),"")</f>
        <v/>
      </c>
      <c r="F302" s="5">
        <f>IFERROR(INDEX(T$10:T$38,MATCH($C302,S$10:S$38,0)),"")</f>
        <v/>
      </c>
      <c r="I302" s="5">
        <f>IFERROR(INDEX(X$10:X$38,MATCH($C302,W$10:W$38,0)),"")</f>
        <v/>
      </c>
      <c r="J302" s="5">
        <f>IFERROR(INDEX(AB$10:AB$38,MATCH($C302,AA$10:AA$38,0)),"")</f>
        <v/>
      </c>
      <c r="K302" s="5">
        <f>IFERROR(INDEX(AF$10:AF$38,MATCH($C302,AE$10:AE$38,0)),"")</f>
        <v/>
      </c>
      <c r="L302" s="456">
        <f>IFERROR(INDEX(AJ$10:AJ$38,MATCH($C302,AI$10:AI$38,0)),"")</f>
        <v/>
      </c>
      <c r="M302" s="5">
        <f>IFERROR(INDEX(D302:L302,MATCH(TRUE,INDEX((D302:L302&lt;&gt;""),0),0)),"")</f>
        <v/>
      </c>
      <c r="N302" s="5">
        <f>IFERROR(INDEX(P302:AW302,MATCH(TRUE,INDEX((P302:AW302&lt;&gt;""),0),0)),"")</f>
        <v/>
      </c>
      <c r="P302" s="435">
        <f>IFERROR(INDEX(Q$10:Q$39,MATCH($C302,O$10:O$39,0)),"")</f>
        <v/>
      </c>
      <c r="Q302" s="5">
        <f>IFERROR(INDEX(U$10:U$39,MATCH($C302,S$10:S$39,0)),"")</f>
        <v/>
      </c>
      <c r="R302" s="5">
        <f>IFERROR(INDEX(Y$10:Y$39,MATCH($C302,W$10:W$39,0)),"")</f>
        <v/>
      </c>
      <c r="AU302" s="5">
        <f>IFERROR(INDEX(AC$10:AC$39,MATCH($C302,AA$10:AA$39,0)),"")</f>
        <v/>
      </c>
      <c r="AV302" s="5">
        <f>IFERROR(INDEX(AG$10:AG$39,MATCH($C302,AE$10:AE$39,0)),"")</f>
        <v/>
      </c>
      <c r="AW302" s="456">
        <f>IFERROR(INDEX(AK$10:AK$39,MATCH($C302,AI$10:AI$39,0)),"")</f>
        <v/>
      </c>
    </row>
    <row r="303" hidden="1">
      <c r="C303" s="435" t="n">
        <v>111</v>
      </c>
      <c r="D303" s="5">
        <f>IFERROR(INDEX(P$10:P$38,MATCH($C303,O$10:O$38,0)),"")</f>
        <v/>
      </c>
      <c r="F303" s="5">
        <f>IFERROR(INDEX(T$10:T$38,MATCH($C303,S$10:S$38,0)),"")</f>
        <v/>
      </c>
      <c r="I303" s="5">
        <f>IFERROR(INDEX(X$10:X$38,MATCH($C303,W$10:W$38,0)),"")</f>
        <v/>
      </c>
      <c r="J303" s="5">
        <f>IFERROR(INDEX(AB$10:AB$38,MATCH($C303,AA$10:AA$38,0)),"")</f>
        <v/>
      </c>
      <c r="K303" s="5">
        <f>IFERROR(INDEX(AF$10:AF$38,MATCH($C303,AE$10:AE$38,0)),"")</f>
        <v/>
      </c>
      <c r="L303" s="456">
        <f>IFERROR(INDEX(AJ$10:AJ$38,MATCH($C303,AI$10:AI$38,0)),"")</f>
        <v/>
      </c>
      <c r="M303" s="5">
        <f>IFERROR(INDEX(D303:L303,MATCH(TRUE,INDEX((D303:L303&lt;&gt;""),0),0)),"")</f>
        <v/>
      </c>
      <c r="N303" s="5">
        <f>IFERROR(INDEX(P303:AW303,MATCH(TRUE,INDEX((P303:AW303&lt;&gt;""),0),0)),"")</f>
        <v/>
      </c>
      <c r="P303" s="435">
        <f>IFERROR(INDEX(Q$10:Q$39,MATCH($C303,O$10:O$39,0)),"")</f>
        <v/>
      </c>
      <c r="Q303" s="5">
        <f>IFERROR(INDEX(U$10:U$39,MATCH($C303,S$10:S$39,0)),"")</f>
        <v/>
      </c>
      <c r="R303" s="5">
        <f>IFERROR(INDEX(Y$10:Y$39,MATCH($C303,W$10:W$39,0)),"")</f>
        <v/>
      </c>
      <c r="AU303" s="5">
        <f>IFERROR(INDEX(AC$10:AC$39,MATCH($C303,AA$10:AA$39,0)),"")</f>
        <v/>
      </c>
      <c r="AV303" s="5">
        <f>IFERROR(INDEX(AG$10:AG$39,MATCH($C303,AE$10:AE$39,0)),"")</f>
        <v/>
      </c>
      <c r="AW303" s="456">
        <f>IFERROR(INDEX(AK$10:AK$39,MATCH($C303,AI$10:AI$39,0)),"")</f>
        <v/>
      </c>
    </row>
    <row r="304" hidden="1">
      <c r="C304" s="435" t="n">
        <v>112</v>
      </c>
      <c r="D304" s="5">
        <f>IFERROR(INDEX(P$10:P$38,MATCH($C304,O$10:O$38,0)),"")</f>
        <v/>
      </c>
      <c r="F304" s="5">
        <f>IFERROR(INDEX(T$10:T$38,MATCH($C304,S$10:S$38,0)),"")</f>
        <v/>
      </c>
      <c r="I304" s="5">
        <f>IFERROR(INDEX(X$10:X$38,MATCH($C304,W$10:W$38,0)),"")</f>
        <v/>
      </c>
      <c r="J304" s="5">
        <f>IFERROR(INDEX(AB$10:AB$38,MATCH($C304,AA$10:AA$38,0)),"")</f>
        <v/>
      </c>
      <c r="K304" s="5">
        <f>IFERROR(INDEX(AF$10:AF$38,MATCH($C304,AE$10:AE$38,0)),"")</f>
        <v/>
      </c>
      <c r="L304" s="456">
        <f>IFERROR(INDEX(AJ$10:AJ$38,MATCH($C304,AI$10:AI$38,0)),"")</f>
        <v/>
      </c>
      <c r="M304" s="5">
        <f>IFERROR(INDEX(D304:L304,MATCH(TRUE,INDEX((D304:L304&lt;&gt;""),0),0)),"")</f>
        <v/>
      </c>
      <c r="N304" s="5">
        <f>IFERROR(INDEX(P304:AW304,MATCH(TRUE,INDEX((P304:AW304&lt;&gt;""),0),0)),"")</f>
        <v/>
      </c>
      <c r="P304" s="435">
        <f>IFERROR(INDEX(Q$10:Q$39,MATCH($C304,O$10:O$39,0)),"")</f>
        <v/>
      </c>
      <c r="Q304" s="5">
        <f>IFERROR(INDEX(U$10:U$39,MATCH($C304,S$10:S$39,0)),"")</f>
        <v/>
      </c>
      <c r="R304" s="5">
        <f>IFERROR(INDEX(Y$10:Y$39,MATCH($C304,W$10:W$39,0)),"")</f>
        <v/>
      </c>
      <c r="AU304" s="5">
        <f>IFERROR(INDEX(AC$10:AC$39,MATCH($C304,AA$10:AA$39,0)),"")</f>
        <v/>
      </c>
      <c r="AV304" s="5">
        <f>IFERROR(INDEX(AG$10:AG$39,MATCH($C304,AE$10:AE$39,0)),"")</f>
        <v/>
      </c>
      <c r="AW304" s="456">
        <f>IFERROR(INDEX(AK$10:AK$39,MATCH($C304,AI$10:AI$39,0)),"")</f>
        <v/>
      </c>
    </row>
    <row r="305" hidden="1">
      <c r="C305" s="435" t="n">
        <v>113</v>
      </c>
      <c r="D305" s="5">
        <f>IFERROR(INDEX(P$10:P$38,MATCH($C305,O$10:O$38,0)),"")</f>
        <v/>
      </c>
      <c r="F305" s="5">
        <f>IFERROR(INDEX(T$10:T$38,MATCH($C305,S$10:S$38,0)),"")</f>
        <v/>
      </c>
      <c r="I305" s="5">
        <f>IFERROR(INDEX(X$10:X$38,MATCH($C305,W$10:W$38,0)),"")</f>
        <v/>
      </c>
      <c r="J305" s="5">
        <f>IFERROR(INDEX(AB$10:AB$38,MATCH($C305,AA$10:AA$38,0)),"")</f>
        <v/>
      </c>
      <c r="K305" s="5">
        <f>IFERROR(INDEX(AF$10:AF$38,MATCH($C305,AE$10:AE$38,0)),"")</f>
        <v/>
      </c>
      <c r="L305" s="456">
        <f>IFERROR(INDEX(AJ$10:AJ$38,MATCH($C305,AI$10:AI$38,0)),"")</f>
        <v/>
      </c>
      <c r="M305" s="5">
        <f>IFERROR(INDEX(D305:L305,MATCH(TRUE,INDEX((D305:L305&lt;&gt;""),0),0)),"")</f>
        <v/>
      </c>
      <c r="N305" s="5">
        <f>IFERROR(INDEX(P305:AW305,MATCH(TRUE,INDEX((P305:AW305&lt;&gt;""),0),0)),"")</f>
        <v/>
      </c>
      <c r="P305" s="435">
        <f>IFERROR(INDEX(Q$10:Q$39,MATCH($C305,O$10:O$39,0)),"")</f>
        <v/>
      </c>
      <c r="Q305" s="5">
        <f>IFERROR(INDEX(U$10:U$39,MATCH($C305,S$10:S$39,0)),"")</f>
        <v/>
      </c>
      <c r="R305" s="5">
        <f>IFERROR(INDEX(Y$10:Y$39,MATCH($C305,W$10:W$39,0)),"")</f>
        <v/>
      </c>
      <c r="AU305" s="5">
        <f>IFERROR(INDEX(AC$10:AC$39,MATCH($C305,AA$10:AA$39,0)),"")</f>
        <v/>
      </c>
      <c r="AV305" s="5">
        <f>IFERROR(INDEX(AG$10:AG$39,MATCH($C305,AE$10:AE$39,0)),"")</f>
        <v/>
      </c>
      <c r="AW305" s="456">
        <f>IFERROR(INDEX(AK$10:AK$39,MATCH($C305,AI$10:AI$39,0)),"")</f>
        <v/>
      </c>
    </row>
    <row r="306" hidden="1">
      <c r="C306" s="435" t="n">
        <v>114</v>
      </c>
      <c r="D306" s="5">
        <f>IFERROR(INDEX(P$10:P$38,MATCH($C306,O$10:O$38,0)),"")</f>
        <v/>
      </c>
      <c r="F306" s="5">
        <f>IFERROR(INDEX(T$10:T$38,MATCH($C306,S$10:S$38,0)),"")</f>
        <v/>
      </c>
      <c r="I306" s="5">
        <f>IFERROR(INDEX(X$10:X$38,MATCH($C306,W$10:W$38,0)),"")</f>
        <v/>
      </c>
      <c r="J306" s="5">
        <f>IFERROR(INDEX(AB$10:AB$38,MATCH($C306,AA$10:AA$38,0)),"")</f>
        <v/>
      </c>
      <c r="K306" s="5">
        <f>IFERROR(INDEX(AF$10:AF$38,MATCH($C306,AE$10:AE$38,0)),"")</f>
        <v/>
      </c>
      <c r="L306" s="456">
        <f>IFERROR(INDEX(AJ$10:AJ$38,MATCH($C306,AI$10:AI$38,0)),"")</f>
        <v/>
      </c>
      <c r="M306" s="5">
        <f>IFERROR(INDEX(D306:L306,MATCH(TRUE,INDEX((D306:L306&lt;&gt;""),0),0)),"")</f>
        <v/>
      </c>
      <c r="N306" s="5">
        <f>IFERROR(INDEX(P306:AW306,MATCH(TRUE,INDEX((P306:AW306&lt;&gt;""),0),0)),"")</f>
        <v/>
      </c>
      <c r="P306" s="435">
        <f>IFERROR(INDEX(Q$10:Q$39,MATCH($C306,O$10:O$39,0)),"")</f>
        <v/>
      </c>
      <c r="Q306" s="5">
        <f>IFERROR(INDEX(U$10:U$39,MATCH($C306,S$10:S$39,0)),"")</f>
        <v/>
      </c>
      <c r="R306" s="5">
        <f>IFERROR(INDEX(Y$10:Y$39,MATCH($C306,W$10:W$39,0)),"")</f>
        <v/>
      </c>
      <c r="AU306" s="5">
        <f>IFERROR(INDEX(AC$10:AC$39,MATCH($C306,AA$10:AA$39,0)),"")</f>
        <v/>
      </c>
      <c r="AV306" s="5">
        <f>IFERROR(INDEX(AG$10:AG$39,MATCH($C306,AE$10:AE$39,0)),"")</f>
        <v/>
      </c>
      <c r="AW306" s="456">
        <f>IFERROR(INDEX(AK$10:AK$39,MATCH($C306,AI$10:AI$39,0)),"")</f>
        <v/>
      </c>
    </row>
    <row r="307" hidden="1">
      <c r="C307" s="435" t="n">
        <v>115</v>
      </c>
      <c r="D307" s="5">
        <f>IFERROR(INDEX(P$10:P$38,MATCH($C307,O$10:O$38,0)),"")</f>
        <v/>
      </c>
      <c r="F307" s="5">
        <f>IFERROR(INDEX(T$10:T$38,MATCH($C307,S$10:S$38,0)),"")</f>
        <v/>
      </c>
      <c r="I307" s="5">
        <f>IFERROR(INDEX(X$10:X$38,MATCH($C307,W$10:W$38,0)),"")</f>
        <v/>
      </c>
      <c r="J307" s="5">
        <f>IFERROR(INDEX(AB$10:AB$38,MATCH($C307,AA$10:AA$38,0)),"")</f>
        <v/>
      </c>
      <c r="K307" s="5">
        <f>IFERROR(INDEX(AF$10:AF$38,MATCH($C307,AE$10:AE$38,0)),"")</f>
        <v/>
      </c>
      <c r="L307" s="456">
        <f>IFERROR(INDEX(AJ$10:AJ$38,MATCH($C307,AI$10:AI$38,0)),"")</f>
        <v/>
      </c>
      <c r="M307" s="5">
        <f>IFERROR(INDEX(D307:L307,MATCH(TRUE,INDEX((D307:L307&lt;&gt;""),0),0)),"")</f>
        <v/>
      </c>
      <c r="N307" s="5">
        <f>IFERROR(INDEX(P307:AW307,MATCH(TRUE,INDEX((P307:AW307&lt;&gt;""),0),0)),"")</f>
        <v/>
      </c>
      <c r="P307" s="435">
        <f>IFERROR(INDEX(Q$10:Q$39,MATCH($C307,O$10:O$39,0)),"")</f>
        <v/>
      </c>
      <c r="Q307" s="5">
        <f>IFERROR(INDEX(U$10:U$39,MATCH($C307,S$10:S$39,0)),"")</f>
        <v/>
      </c>
      <c r="R307" s="5">
        <f>IFERROR(INDEX(Y$10:Y$39,MATCH($C307,W$10:W$39,0)),"")</f>
        <v/>
      </c>
      <c r="AU307" s="5">
        <f>IFERROR(INDEX(AC$10:AC$39,MATCH($C307,AA$10:AA$39,0)),"")</f>
        <v/>
      </c>
      <c r="AV307" s="5">
        <f>IFERROR(INDEX(AG$10:AG$39,MATCH($C307,AE$10:AE$39,0)),"")</f>
        <v/>
      </c>
      <c r="AW307" s="456">
        <f>IFERROR(INDEX(AK$10:AK$39,MATCH($C307,AI$10:AI$39,0)),"")</f>
        <v/>
      </c>
    </row>
    <row r="308" hidden="1">
      <c r="C308" s="435" t="n">
        <v>116</v>
      </c>
      <c r="D308" s="5">
        <f>IFERROR(INDEX(P$10:P$38,MATCH($C308,O$10:O$38,0)),"")</f>
        <v/>
      </c>
      <c r="F308" s="5">
        <f>IFERROR(INDEX(T$10:T$38,MATCH($C308,S$10:S$38,0)),"")</f>
        <v/>
      </c>
      <c r="I308" s="5">
        <f>IFERROR(INDEX(X$10:X$38,MATCH($C308,W$10:W$38,0)),"")</f>
        <v/>
      </c>
      <c r="J308" s="5">
        <f>IFERROR(INDEX(AB$10:AB$38,MATCH($C308,AA$10:AA$38,0)),"")</f>
        <v/>
      </c>
      <c r="K308" s="5">
        <f>IFERROR(INDEX(AF$10:AF$38,MATCH($C308,AE$10:AE$38,0)),"")</f>
        <v/>
      </c>
      <c r="L308" s="456">
        <f>IFERROR(INDEX(AJ$10:AJ$38,MATCH($C308,AI$10:AI$38,0)),"")</f>
        <v/>
      </c>
      <c r="M308" s="5">
        <f>IFERROR(INDEX(D308:L308,MATCH(TRUE,INDEX((D308:L308&lt;&gt;""),0),0)),"")</f>
        <v/>
      </c>
      <c r="N308" s="5">
        <f>IFERROR(INDEX(P308:AW308,MATCH(TRUE,INDEX((P308:AW308&lt;&gt;""),0),0)),"")</f>
        <v/>
      </c>
      <c r="P308" s="435">
        <f>IFERROR(INDEX(Q$10:Q$39,MATCH($C308,O$10:O$39,0)),"")</f>
        <v/>
      </c>
      <c r="Q308" s="5">
        <f>IFERROR(INDEX(U$10:U$39,MATCH($C308,S$10:S$39,0)),"")</f>
        <v/>
      </c>
      <c r="R308" s="5">
        <f>IFERROR(INDEX(Y$10:Y$39,MATCH($C308,W$10:W$39,0)),"")</f>
        <v/>
      </c>
      <c r="AU308" s="5">
        <f>IFERROR(INDEX(AC$10:AC$39,MATCH($C308,AA$10:AA$39,0)),"")</f>
        <v/>
      </c>
      <c r="AV308" s="5">
        <f>IFERROR(INDEX(AG$10:AG$39,MATCH($C308,AE$10:AE$39,0)),"")</f>
        <v/>
      </c>
      <c r="AW308" s="456">
        <f>IFERROR(INDEX(AK$10:AK$39,MATCH($C308,AI$10:AI$39,0)),"")</f>
        <v/>
      </c>
    </row>
    <row r="309" hidden="1">
      <c r="C309" s="435" t="n">
        <v>117</v>
      </c>
      <c r="D309" s="5">
        <f>IFERROR(INDEX(P$10:P$38,MATCH($C309,O$10:O$38,0)),"")</f>
        <v/>
      </c>
      <c r="F309" s="5">
        <f>IFERROR(INDEX(T$10:T$38,MATCH($C309,S$10:S$38,0)),"")</f>
        <v/>
      </c>
      <c r="I309" s="5">
        <f>IFERROR(INDEX(X$10:X$38,MATCH($C309,W$10:W$38,0)),"")</f>
        <v/>
      </c>
      <c r="J309" s="5">
        <f>IFERROR(INDEX(AB$10:AB$38,MATCH($C309,AA$10:AA$38,0)),"")</f>
        <v/>
      </c>
      <c r="K309" s="5">
        <f>IFERROR(INDEX(AF$10:AF$38,MATCH($C309,AE$10:AE$38,0)),"")</f>
        <v/>
      </c>
      <c r="L309" s="456">
        <f>IFERROR(INDEX(AJ$10:AJ$38,MATCH($C309,AI$10:AI$38,0)),"")</f>
        <v/>
      </c>
      <c r="M309" s="5">
        <f>IFERROR(INDEX(D309:L309,MATCH(TRUE,INDEX((D309:L309&lt;&gt;""),0),0)),"")</f>
        <v/>
      </c>
      <c r="N309" s="5">
        <f>IFERROR(INDEX(P309:AW309,MATCH(TRUE,INDEX((P309:AW309&lt;&gt;""),0),0)),"")</f>
        <v/>
      </c>
      <c r="P309" s="435">
        <f>IFERROR(INDEX(Q$10:Q$39,MATCH($C309,O$10:O$39,0)),"")</f>
        <v/>
      </c>
      <c r="Q309" s="5">
        <f>IFERROR(INDEX(U$10:U$39,MATCH($C309,S$10:S$39,0)),"")</f>
        <v/>
      </c>
      <c r="R309" s="5">
        <f>IFERROR(INDEX(Y$10:Y$39,MATCH($C309,W$10:W$39,0)),"")</f>
        <v/>
      </c>
      <c r="AU309" s="5">
        <f>IFERROR(INDEX(AC$10:AC$39,MATCH($C309,AA$10:AA$39,0)),"")</f>
        <v/>
      </c>
      <c r="AV309" s="5">
        <f>IFERROR(INDEX(AG$10:AG$39,MATCH($C309,AE$10:AE$39,0)),"")</f>
        <v/>
      </c>
      <c r="AW309" s="456">
        <f>IFERROR(INDEX(AK$10:AK$39,MATCH($C309,AI$10:AI$39,0)),"")</f>
        <v/>
      </c>
    </row>
    <row r="310" hidden="1">
      <c r="C310" s="435" t="n">
        <v>118</v>
      </c>
      <c r="D310" s="5">
        <f>IFERROR(INDEX(P$10:P$38,MATCH($C310,O$10:O$38,0)),"")</f>
        <v/>
      </c>
      <c r="F310" s="5">
        <f>IFERROR(INDEX(T$10:T$38,MATCH($C310,S$10:S$38,0)),"")</f>
        <v/>
      </c>
      <c r="I310" s="5">
        <f>IFERROR(INDEX(X$10:X$38,MATCH($C310,W$10:W$38,0)),"")</f>
        <v/>
      </c>
      <c r="J310" s="5">
        <f>IFERROR(INDEX(AB$10:AB$38,MATCH($C310,AA$10:AA$38,0)),"")</f>
        <v/>
      </c>
      <c r="K310" s="5">
        <f>IFERROR(INDEX(AF$10:AF$38,MATCH($C310,AE$10:AE$38,0)),"")</f>
        <v/>
      </c>
      <c r="L310" s="456">
        <f>IFERROR(INDEX(AJ$10:AJ$38,MATCH($C310,AI$10:AI$38,0)),"")</f>
        <v/>
      </c>
      <c r="M310" s="5">
        <f>IFERROR(INDEX(D310:L310,MATCH(TRUE,INDEX((D310:L310&lt;&gt;""),0),0)),"")</f>
        <v/>
      </c>
      <c r="N310" s="5">
        <f>IFERROR(INDEX(P310:AW310,MATCH(TRUE,INDEX((P310:AW310&lt;&gt;""),0),0)),"")</f>
        <v/>
      </c>
      <c r="P310" s="435">
        <f>IFERROR(INDEX(Q$10:Q$39,MATCH($C310,O$10:O$39,0)),"")</f>
        <v/>
      </c>
      <c r="Q310" s="5">
        <f>IFERROR(INDEX(U$10:U$39,MATCH($C310,S$10:S$39,0)),"")</f>
        <v/>
      </c>
      <c r="R310" s="5">
        <f>IFERROR(INDEX(Y$10:Y$39,MATCH($C310,W$10:W$39,0)),"")</f>
        <v/>
      </c>
      <c r="AU310" s="5">
        <f>IFERROR(INDEX(AC$10:AC$39,MATCH($C310,AA$10:AA$39,0)),"")</f>
        <v/>
      </c>
      <c r="AV310" s="5">
        <f>IFERROR(INDEX(AG$10:AG$39,MATCH($C310,AE$10:AE$39,0)),"")</f>
        <v/>
      </c>
      <c r="AW310" s="456">
        <f>IFERROR(INDEX(AK$10:AK$39,MATCH($C310,AI$10:AI$39,0)),"")</f>
        <v/>
      </c>
    </row>
    <row r="311" hidden="1">
      <c r="C311" s="435" t="n">
        <v>119</v>
      </c>
      <c r="D311" s="5">
        <f>IFERROR(INDEX(P$10:P$38,MATCH($C311,O$10:O$38,0)),"")</f>
        <v/>
      </c>
      <c r="F311" s="5">
        <f>IFERROR(INDEX(T$10:T$38,MATCH($C311,S$10:S$38,0)),"")</f>
        <v/>
      </c>
      <c r="I311" s="5">
        <f>IFERROR(INDEX(X$10:X$38,MATCH($C311,W$10:W$38,0)),"")</f>
        <v/>
      </c>
      <c r="J311" s="5">
        <f>IFERROR(INDEX(AB$10:AB$38,MATCH($C311,AA$10:AA$38,0)),"")</f>
        <v/>
      </c>
      <c r="K311" s="5">
        <f>IFERROR(INDEX(AF$10:AF$38,MATCH($C311,AE$10:AE$38,0)),"")</f>
        <v/>
      </c>
      <c r="L311" s="456">
        <f>IFERROR(INDEX(AJ$10:AJ$38,MATCH($C311,AI$10:AI$38,0)),"")</f>
        <v/>
      </c>
      <c r="M311" s="5">
        <f>IFERROR(INDEX(D311:L311,MATCH(TRUE,INDEX((D311:L311&lt;&gt;""),0),0)),"")</f>
        <v/>
      </c>
      <c r="N311" s="5">
        <f>IFERROR(INDEX(P311:AW311,MATCH(TRUE,INDEX((P311:AW311&lt;&gt;""),0),0)),"")</f>
        <v/>
      </c>
      <c r="P311" s="435">
        <f>IFERROR(INDEX(Q$10:Q$39,MATCH($C311,O$10:O$39,0)),"")</f>
        <v/>
      </c>
      <c r="Q311" s="5">
        <f>IFERROR(INDEX(U$10:U$39,MATCH($C311,S$10:S$39,0)),"")</f>
        <v/>
      </c>
      <c r="R311" s="5">
        <f>IFERROR(INDEX(Y$10:Y$39,MATCH($C311,W$10:W$39,0)),"")</f>
        <v/>
      </c>
      <c r="AU311" s="5">
        <f>IFERROR(INDEX(AC$10:AC$39,MATCH($C311,AA$10:AA$39,0)),"")</f>
        <v/>
      </c>
      <c r="AV311" s="5">
        <f>IFERROR(INDEX(AG$10:AG$39,MATCH($C311,AE$10:AE$39,0)),"")</f>
        <v/>
      </c>
      <c r="AW311" s="456">
        <f>IFERROR(INDEX(AK$10:AK$39,MATCH($C311,AI$10:AI$39,0)),"")</f>
        <v/>
      </c>
    </row>
    <row r="312" hidden="1">
      <c r="C312" s="435" t="n">
        <v>120</v>
      </c>
      <c r="D312" s="5">
        <f>IFERROR(INDEX(P$10:P$38,MATCH($C312,O$10:O$38,0)),"")</f>
        <v/>
      </c>
      <c r="F312" s="5">
        <f>IFERROR(INDEX(T$10:T$38,MATCH($C312,S$10:S$38,0)),"")</f>
        <v/>
      </c>
      <c r="I312" s="5">
        <f>IFERROR(INDEX(X$10:X$38,MATCH($C312,W$10:W$38,0)),"")</f>
        <v/>
      </c>
      <c r="J312" s="5">
        <f>IFERROR(INDEX(AB$10:AB$38,MATCH($C312,AA$10:AA$38,0)),"")</f>
        <v/>
      </c>
      <c r="K312" s="5">
        <f>IFERROR(INDEX(AF$10:AF$38,MATCH($C312,AE$10:AE$38,0)),"")</f>
        <v/>
      </c>
      <c r="L312" s="456">
        <f>IFERROR(INDEX(AJ$10:AJ$38,MATCH($C312,AI$10:AI$38,0)),"")</f>
        <v/>
      </c>
      <c r="M312" s="5">
        <f>IFERROR(INDEX(D312:L312,MATCH(TRUE,INDEX((D312:L312&lt;&gt;""),0),0)),"")</f>
        <v/>
      </c>
      <c r="N312" s="5">
        <f>IFERROR(INDEX(P312:AW312,MATCH(TRUE,INDEX((P312:AW312&lt;&gt;""),0),0)),"")</f>
        <v/>
      </c>
      <c r="P312" s="435">
        <f>IFERROR(INDEX(Q$10:Q$39,MATCH($C312,O$10:O$39,0)),"")</f>
        <v/>
      </c>
      <c r="Q312" s="5">
        <f>IFERROR(INDEX(U$10:U$39,MATCH($C312,S$10:S$39,0)),"")</f>
        <v/>
      </c>
      <c r="R312" s="5">
        <f>IFERROR(INDEX(Y$10:Y$39,MATCH($C312,W$10:W$39,0)),"")</f>
        <v/>
      </c>
      <c r="AU312" s="5">
        <f>IFERROR(INDEX(AC$10:AC$39,MATCH($C312,AA$10:AA$39,0)),"")</f>
        <v/>
      </c>
      <c r="AV312" s="5">
        <f>IFERROR(INDEX(AG$10:AG$39,MATCH($C312,AE$10:AE$39,0)),"")</f>
        <v/>
      </c>
      <c r="AW312" s="456">
        <f>IFERROR(INDEX(AK$10:AK$39,MATCH($C312,AI$10:AI$39,0)),"")</f>
        <v/>
      </c>
    </row>
    <row r="313" hidden="1">
      <c r="C313" s="435" t="n">
        <v>121</v>
      </c>
      <c r="D313" s="5">
        <f>IFERROR(INDEX(P$10:P$38,MATCH($C313,O$10:O$38,0)),"")</f>
        <v/>
      </c>
      <c r="F313" s="5">
        <f>IFERROR(INDEX(T$10:T$38,MATCH($C313,S$10:S$38,0)),"")</f>
        <v/>
      </c>
      <c r="I313" s="5">
        <f>IFERROR(INDEX(X$10:X$38,MATCH($C313,W$10:W$38,0)),"")</f>
        <v/>
      </c>
      <c r="J313" s="5">
        <f>IFERROR(INDEX(AB$10:AB$38,MATCH($C313,AA$10:AA$38,0)),"")</f>
        <v/>
      </c>
      <c r="K313" s="5">
        <f>IFERROR(INDEX(AF$10:AF$38,MATCH($C313,AE$10:AE$38,0)),"")</f>
        <v/>
      </c>
      <c r="L313" s="456">
        <f>IFERROR(INDEX(AJ$10:AJ$38,MATCH($C313,AI$10:AI$38,0)),"")</f>
        <v/>
      </c>
      <c r="M313" s="5">
        <f>IFERROR(INDEX(D313:L313,MATCH(TRUE,INDEX((D313:L313&lt;&gt;""),0),0)),"")</f>
        <v/>
      </c>
      <c r="N313" s="5">
        <f>IFERROR(INDEX(P313:AW313,MATCH(TRUE,INDEX((P313:AW313&lt;&gt;""),0),0)),"")</f>
        <v/>
      </c>
      <c r="P313" s="435">
        <f>IFERROR(INDEX(Q$10:Q$39,MATCH($C313,O$10:O$39,0)),"")</f>
        <v/>
      </c>
      <c r="Q313" s="5">
        <f>IFERROR(INDEX(U$10:U$39,MATCH($C313,S$10:S$39,0)),"")</f>
        <v/>
      </c>
      <c r="R313" s="5">
        <f>IFERROR(INDEX(Y$10:Y$39,MATCH($C313,W$10:W$39,0)),"")</f>
        <v/>
      </c>
      <c r="AU313" s="5">
        <f>IFERROR(INDEX(AC$10:AC$39,MATCH($C313,AA$10:AA$39,0)),"")</f>
        <v/>
      </c>
      <c r="AV313" s="5">
        <f>IFERROR(INDEX(AG$10:AG$39,MATCH($C313,AE$10:AE$39,0)),"")</f>
        <v/>
      </c>
      <c r="AW313" s="456">
        <f>IFERROR(INDEX(AK$10:AK$39,MATCH($C313,AI$10:AI$39,0)),"")</f>
        <v/>
      </c>
    </row>
    <row r="314" hidden="1">
      <c r="C314" s="435" t="n">
        <v>122</v>
      </c>
      <c r="D314" s="5">
        <f>IFERROR(INDEX(P$10:P$38,MATCH($C314,O$10:O$38,0)),"")</f>
        <v/>
      </c>
      <c r="F314" s="5">
        <f>IFERROR(INDEX(T$10:T$38,MATCH($C314,S$10:S$38,0)),"")</f>
        <v/>
      </c>
      <c r="I314" s="5">
        <f>IFERROR(INDEX(X$10:X$38,MATCH($C314,W$10:W$38,0)),"")</f>
        <v/>
      </c>
      <c r="J314" s="5">
        <f>IFERROR(INDEX(AB$10:AB$38,MATCH($C314,AA$10:AA$38,0)),"")</f>
        <v/>
      </c>
      <c r="K314" s="5">
        <f>IFERROR(INDEX(AF$10:AF$38,MATCH($C314,AE$10:AE$38,0)),"")</f>
        <v/>
      </c>
      <c r="L314" s="456">
        <f>IFERROR(INDEX(AJ$10:AJ$38,MATCH($C314,AI$10:AI$38,0)),"")</f>
        <v/>
      </c>
      <c r="M314" s="5">
        <f>IFERROR(INDEX(D314:L314,MATCH(TRUE,INDEX((D314:L314&lt;&gt;""),0),0)),"")</f>
        <v/>
      </c>
      <c r="N314" s="5">
        <f>IFERROR(INDEX(P314:AW314,MATCH(TRUE,INDEX((P314:AW314&lt;&gt;""),0),0)),"")</f>
        <v/>
      </c>
      <c r="P314" s="435">
        <f>IFERROR(INDEX(Q$10:Q$39,MATCH($C314,O$10:O$39,0)),"")</f>
        <v/>
      </c>
      <c r="Q314" s="5">
        <f>IFERROR(INDEX(U$10:U$39,MATCH($C314,S$10:S$39,0)),"")</f>
        <v/>
      </c>
      <c r="R314" s="5">
        <f>IFERROR(INDEX(Y$10:Y$39,MATCH($C314,W$10:W$39,0)),"")</f>
        <v/>
      </c>
      <c r="AU314" s="5">
        <f>IFERROR(INDEX(AC$10:AC$39,MATCH($C314,AA$10:AA$39,0)),"")</f>
        <v/>
      </c>
      <c r="AV314" s="5">
        <f>IFERROR(INDEX(AG$10:AG$39,MATCH($C314,AE$10:AE$39,0)),"")</f>
        <v/>
      </c>
      <c r="AW314" s="456">
        <f>IFERROR(INDEX(AK$10:AK$39,MATCH($C314,AI$10:AI$39,0)),"")</f>
        <v/>
      </c>
    </row>
    <row r="315" hidden="1">
      <c r="C315" s="435" t="n">
        <v>123</v>
      </c>
      <c r="D315" s="5">
        <f>IFERROR(INDEX(P$10:P$38,MATCH($C315,O$10:O$38,0)),"")</f>
        <v/>
      </c>
      <c r="F315" s="5">
        <f>IFERROR(INDEX(T$10:T$38,MATCH($C315,S$10:S$38,0)),"")</f>
        <v/>
      </c>
      <c r="I315" s="5">
        <f>IFERROR(INDEX(X$10:X$38,MATCH($C315,W$10:W$38,0)),"")</f>
        <v/>
      </c>
      <c r="J315" s="5">
        <f>IFERROR(INDEX(AB$10:AB$38,MATCH($C315,AA$10:AA$38,0)),"")</f>
        <v/>
      </c>
      <c r="K315" s="5">
        <f>IFERROR(INDEX(AF$10:AF$38,MATCH($C315,AE$10:AE$38,0)),"")</f>
        <v/>
      </c>
      <c r="L315" s="456">
        <f>IFERROR(INDEX(AJ$10:AJ$38,MATCH($C315,AI$10:AI$38,0)),"")</f>
        <v/>
      </c>
      <c r="M315" s="5">
        <f>IFERROR(INDEX(D315:L315,MATCH(TRUE,INDEX((D315:L315&lt;&gt;""),0),0)),"")</f>
        <v/>
      </c>
      <c r="N315" s="5">
        <f>IFERROR(INDEX(P315:AW315,MATCH(TRUE,INDEX((P315:AW315&lt;&gt;""),0),0)),"")</f>
        <v/>
      </c>
      <c r="P315" s="435">
        <f>IFERROR(INDEX(Q$10:Q$39,MATCH($C315,O$10:O$39,0)),"")</f>
        <v/>
      </c>
      <c r="Q315" s="5">
        <f>IFERROR(INDEX(U$10:U$39,MATCH($C315,S$10:S$39,0)),"")</f>
        <v/>
      </c>
      <c r="R315" s="5">
        <f>IFERROR(INDEX(Y$10:Y$39,MATCH($C315,W$10:W$39,0)),"")</f>
        <v/>
      </c>
      <c r="AU315" s="5">
        <f>IFERROR(INDEX(AC$10:AC$39,MATCH($C315,AA$10:AA$39,0)),"")</f>
        <v/>
      </c>
      <c r="AV315" s="5">
        <f>IFERROR(INDEX(AG$10:AG$39,MATCH($C315,AE$10:AE$39,0)),"")</f>
        <v/>
      </c>
      <c r="AW315" s="456">
        <f>IFERROR(INDEX(AK$10:AK$39,MATCH($C315,AI$10:AI$39,0)),"")</f>
        <v/>
      </c>
    </row>
    <row r="316" hidden="1">
      <c r="C316" s="435" t="n">
        <v>124</v>
      </c>
      <c r="D316" s="5">
        <f>IFERROR(INDEX(P$10:P$38,MATCH($C316,O$10:O$38,0)),"")</f>
        <v/>
      </c>
      <c r="F316" s="5">
        <f>IFERROR(INDEX(T$10:T$38,MATCH($C316,S$10:S$38,0)),"")</f>
        <v/>
      </c>
      <c r="I316" s="5">
        <f>IFERROR(INDEX(X$10:X$38,MATCH($C316,W$10:W$38,0)),"")</f>
        <v/>
      </c>
      <c r="J316" s="5">
        <f>IFERROR(INDEX(AB$10:AB$38,MATCH($C316,AA$10:AA$38,0)),"")</f>
        <v/>
      </c>
      <c r="K316" s="5">
        <f>IFERROR(INDEX(AF$10:AF$38,MATCH($C316,AE$10:AE$38,0)),"")</f>
        <v/>
      </c>
      <c r="L316" s="456">
        <f>IFERROR(INDEX(AJ$10:AJ$38,MATCH($C316,AI$10:AI$38,0)),"")</f>
        <v/>
      </c>
      <c r="M316" s="5">
        <f>IFERROR(INDEX(D316:L316,MATCH(TRUE,INDEX((D316:L316&lt;&gt;""),0),0)),"")</f>
        <v/>
      </c>
      <c r="N316" s="5">
        <f>IFERROR(INDEX(P316:AW316,MATCH(TRUE,INDEX((P316:AW316&lt;&gt;""),0),0)),"")</f>
        <v/>
      </c>
      <c r="P316" s="435">
        <f>IFERROR(INDEX(Q$10:Q$39,MATCH($C316,O$10:O$39,0)),"")</f>
        <v/>
      </c>
      <c r="Q316" s="5">
        <f>IFERROR(INDEX(U$10:U$39,MATCH($C316,S$10:S$39,0)),"")</f>
        <v/>
      </c>
      <c r="R316" s="5">
        <f>IFERROR(INDEX(Y$10:Y$39,MATCH($C316,W$10:W$39,0)),"")</f>
        <v/>
      </c>
      <c r="AU316" s="5">
        <f>IFERROR(INDEX(AC$10:AC$39,MATCH($C316,AA$10:AA$39,0)),"")</f>
        <v/>
      </c>
      <c r="AV316" s="5">
        <f>IFERROR(INDEX(AG$10:AG$39,MATCH($C316,AE$10:AE$39,0)),"")</f>
        <v/>
      </c>
      <c r="AW316" s="456">
        <f>IFERROR(INDEX(AK$10:AK$39,MATCH($C316,AI$10:AI$39,0)),"")</f>
        <v/>
      </c>
    </row>
    <row r="317" hidden="1">
      <c r="C317" s="435" t="n">
        <v>125</v>
      </c>
      <c r="D317" s="5">
        <f>IFERROR(INDEX(P$10:P$38,MATCH($C317,O$10:O$38,0)),"")</f>
        <v/>
      </c>
      <c r="F317" s="5">
        <f>IFERROR(INDEX(T$10:T$38,MATCH($C317,S$10:S$38,0)),"")</f>
        <v/>
      </c>
      <c r="I317" s="5">
        <f>IFERROR(INDEX(X$10:X$38,MATCH($C317,W$10:W$38,0)),"")</f>
        <v/>
      </c>
      <c r="J317" s="5">
        <f>IFERROR(INDEX(AB$10:AB$38,MATCH($C317,AA$10:AA$38,0)),"")</f>
        <v/>
      </c>
      <c r="K317" s="5">
        <f>IFERROR(INDEX(AF$10:AF$38,MATCH($C317,AE$10:AE$38,0)),"")</f>
        <v/>
      </c>
      <c r="L317" s="456">
        <f>IFERROR(INDEX(AJ$10:AJ$38,MATCH($C317,AI$10:AI$38,0)),"")</f>
        <v/>
      </c>
      <c r="M317" s="5">
        <f>IFERROR(INDEX(D317:L317,MATCH(TRUE,INDEX((D317:L317&lt;&gt;""),0),0)),"")</f>
        <v/>
      </c>
      <c r="N317" s="5">
        <f>IFERROR(INDEX(P317:AW317,MATCH(TRUE,INDEX((P317:AW317&lt;&gt;""),0),0)),"")</f>
        <v/>
      </c>
      <c r="P317" s="435">
        <f>IFERROR(INDEX(Q$10:Q$39,MATCH($C317,O$10:O$39,0)),"")</f>
        <v/>
      </c>
      <c r="Q317" s="5">
        <f>IFERROR(INDEX(U$10:U$39,MATCH($C317,S$10:S$39,0)),"")</f>
        <v/>
      </c>
      <c r="R317" s="5">
        <f>IFERROR(INDEX(Y$10:Y$39,MATCH($C317,W$10:W$39,0)),"")</f>
        <v/>
      </c>
      <c r="AU317" s="5">
        <f>IFERROR(INDEX(AC$10:AC$39,MATCH($C317,AA$10:AA$39,0)),"")</f>
        <v/>
      </c>
      <c r="AV317" s="5">
        <f>IFERROR(INDEX(AG$10:AG$39,MATCH($C317,AE$10:AE$39,0)),"")</f>
        <v/>
      </c>
      <c r="AW317" s="456">
        <f>IFERROR(INDEX(AK$10:AK$39,MATCH($C317,AI$10:AI$39,0)),"")</f>
        <v/>
      </c>
    </row>
    <row r="318" hidden="1">
      <c r="C318" s="435" t="n">
        <v>126</v>
      </c>
      <c r="D318" s="5">
        <f>IFERROR(INDEX(P$10:P$38,MATCH($C318,O$10:O$38,0)),"")</f>
        <v/>
      </c>
      <c r="F318" s="5">
        <f>IFERROR(INDEX(T$10:T$38,MATCH($C318,S$10:S$38,0)),"")</f>
        <v/>
      </c>
      <c r="I318" s="5">
        <f>IFERROR(INDEX(X$10:X$38,MATCH($C318,W$10:W$38,0)),"")</f>
        <v/>
      </c>
      <c r="J318" s="5">
        <f>IFERROR(INDEX(AB$10:AB$38,MATCH($C318,AA$10:AA$38,0)),"")</f>
        <v/>
      </c>
      <c r="K318" s="5">
        <f>IFERROR(INDEX(AF$10:AF$38,MATCH($C318,AE$10:AE$38,0)),"")</f>
        <v/>
      </c>
      <c r="L318" s="456">
        <f>IFERROR(INDEX(AJ$10:AJ$38,MATCH($C318,AI$10:AI$38,0)),"")</f>
        <v/>
      </c>
      <c r="M318" s="5">
        <f>IFERROR(INDEX(D318:L318,MATCH(TRUE,INDEX((D318:L318&lt;&gt;""),0),0)),"")</f>
        <v/>
      </c>
      <c r="N318" s="5">
        <f>IFERROR(INDEX(P318:AW318,MATCH(TRUE,INDEX((P318:AW318&lt;&gt;""),0),0)),"")</f>
        <v/>
      </c>
      <c r="P318" s="435">
        <f>IFERROR(INDEX(Q$10:Q$39,MATCH($C318,O$10:O$39,0)),"")</f>
        <v/>
      </c>
      <c r="Q318" s="5">
        <f>IFERROR(INDEX(U$10:U$39,MATCH($C318,S$10:S$39,0)),"")</f>
        <v/>
      </c>
      <c r="R318" s="5">
        <f>IFERROR(INDEX(Y$10:Y$39,MATCH($C318,W$10:W$39,0)),"")</f>
        <v/>
      </c>
      <c r="AU318" s="5">
        <f>IFERROR(INDEX(AC$10:AC$39,MATCH($C318,AA$10:AA$39,0)),"")</f>
        <v/>
      </c>
      <c r="AV318" s="5">
        <f>IFERROR(INDEX(AG$10:AG$39,MATCH($C318,AE$10:AE$39,0)),"")</f>
        <v/>
      </c>
      <c r="AW318" s="456">
        <f>IFERROR(INDEX(AK$10:AK$39,MATCH($C318,AI$10:AI$39,0)),"")</f>
        <v/>
      </c>
    </row>
    <row r="319" hidden="1">
      <c r="C319" s="435" t="n">
        <v>127</v>
      </c>
      <c r="D319" s="5">
        <f>IFERROR(INDEX(P$10:P$38,MATCH($C319,O$10:O$38,0)),"")</f>
        <v/>
      </c>
      <c r="F319" s="5">
        <f>IFERROR(INDEX(T$10:T$38,MATCH($C319,S$10:S$38,0)),"")</f>
        <v/>
      </c>
      <c r="I319" s="5">
        <f>IFERROR(INDEX(X$10:X$38,MATCH($C319,W$10:W$38,0)),"")</f>
        <v/>
      </c>
      <c r="J319" s="5">
        <f>IFERROR(INDEX(AB$10:AB$38,MATCH($C319,AA$10:AA$38,0)),"")</f>
        <v/>
      </c>
      <c r="K319" s="5">
        <f>IFERROR(INDEX(AF$10:AF$38,MATCH($C319,AE$10:AE$38,0)),"")</f>
        <v/>
      </c>
      <c r="L319" s="456">
        <f>IFERROR(INDEX(AJ$10:AJ$38,MATCH($C319,AI$10:AI$38,0)),"")</f>
        <v/>
      </c>
      <c r="M319" s="5">
        <f>IFERROR(INDEX(D319:L319,MATCH(TRUE,INDEX((D319:L319&lt;&gt;""),0),0)),"")</f>
        <v/>
      </c>
      <c r="N319" s="5">
        <f>IFERROR(INDEX(P319:AW319,MATCH(TRUE,INDEX((P319:AW319&lt;&gt;""),0),0)),"")</f>
        <v/>
      </c>
      <c r="P319" s="435">
        <f>IFERROR(INDEX(Q$10:Q$39,MATCH($C319,O$10:O$39,0)),"")</f>
        <v/>
      </c>
      <c r="Q319" s="5">
        <f>IFERROR(INDEX(U$10:U$39,MATCH($C319,S$10:S$39,0)),"")</f>
        <v/>
      </c>
      <c r="R319" s="5">
        <f>IFERROR(INDEX(Y$10:Y$39,MATCH($C319,W$10:W$39,0)),"")</f>
        <v/>
      </c>
      <c r="AU319" s="5">
        <f>IFERROR(INDEX(AC$10:AC$39,MATCH($C319,AA$10:AA$39,0)),"")</f>
        <v/>
      </c>
      <c r="AV319" s="5">
        <f>IFERROR(INDEX(AG$10:AG$39,MATCH($C319,AE$10:AE$39,0)),"")</f>
        <v/>
      </c>
      <c r="AW319" s="456">
        <f>IFERROR(INDEX(AK$10:AK$39,MATCH($C319,AI$10:AI$39,0)),"")</f>
        <v/>
      </c>
    </row>
    <row r="320" hidden="1">
      <c r="C320" s="435" t="n">
        <v>128</v>
      </c>
      <c r="D320" s="5">
        <f>IFERROR(INDEX(P$10:P$38,MATCH($C320,O$10:O$38,0)),"")</f>
        <v/>
      </c>
      <c r="F320" s="5">
        <f>IFERROR(INDEX(T$10:T$38,MATCH($C320,S$10:S$38,0)),"")</f>
        <v/>
      </c>
      <c r="I320" s="5">
        <f>IFERROR(INDEX(X$10:X$38,MATCH($C320,W$10:W$38,0)),"")</f>
        <v/>
      </c>
      <c r="J320" s="5">
        <f>IFERROR(INDEX(AB$10:AB$38,MATCH($C320,AA$10:AA$38,0)),"")</f>
        <v/>
      </c>
      <c r="K320" s="5">
        <f>IFERROR(INDEX(AF$10:AF$38,MATCH($C320,AE$10:AE$38,0)),"")</f>
        <v/>
      </c>
      <c r="L320" s="456">
        <f>IFERROR(INDEX(AJ$10:AJ$38,MATCH($C320,AI$10:AI$38,0)),"")</f>
        <v/>
      </c>
      <c r="M320" s="5">
        <f>IFERROR(INDEX(D320:L320,MATCH(TRUE,INDEX((D320:L320&lt;&gt;""),0),0)),"")</f>
        <v/>
      </c>
      <c r="N320" s="5">
        <f>IFERROR(INDEX(P320:AW320,MATCH(TRUE,INDEX((P320:AW320&lt;&gt;""),0),0)),"")</f>
        <v/>
      </c>
      <c r="P320" s="435">
        <f>IFERROR(INDEX(Q$10:Q$39,MATCH($C320,O$10:O$39,0)),"")</f>
        <v/>
      </c>
      <c r="Q320" s="5">
        <f>IFERROR(INDEX(U$10:U$39,MATCH($C320,S$10:S$39,0)),"")</f>
        <v/>
      </c>
      <c r="R320" s="5">
        <f>IFERROR(INDEX(Y$10:Y$39,MATCH($C320,W$10:W$39,0)),"")</f>
        <v/>
      </c>
      <c r="AU320" s="5">
        <f>IFERROR(INDEX(AC$10:AC$39,MATCH($C320,AA$10:AA$39,0)),"")</f>
        <v/>
      </c>
      <c r="AV320" s="5">
        <f>IFERROR(INDEX(AG$10:AG$39,MATCH($C320,AE$10:AE$39,0)),"")</f>
        <v/>
      </c>
      <c r="AW320" s="456">
        <f>IFERROR(INDEX(AK$10:AK$39,MATCH($C320,AI$10:AI$39,0)),"")</f>
        <v/>
      </c>
    </row>
    <row r="321" hidden="1">
      <c r="C321" s="435" t="n">
        <v>129</v>
      </c>
      <c r="D321" s="5">
        <f>IFERROR(INDEX(P$10:P$38,MATCH($C321,O$10:O$38,0)),"")</f>
        <v/>
      </c>
      <c r="F321" s="5">
        <f>IFERROR(INDEX(T$10:T$38,MATCH($C321,S$10:S$38,0)),"")</f>
        <v/>
      </c>
      <c r="I321" s="5">
        <f>IFERROR(INDEX(X$10:X$38,MATCH($C321,W$10:W$38,0)),"")</f>
        <v/>
      </c>
      <c r="J321" s="5">
        <f>IFERROR(INDEX(AB$10:AB$38,MATCH($C321,AA$10:AA$38,0)),"")</f>
        <v/>
      </c>
      <c r="K321" s="5">
        <f>IFERROR(INDEX(AF$10:AF$38,MATCH($C321,AE$10:AE$38,0)),"")</f>
        <v/>
      </c>
      <c r="L321" s="456">
        <f>IFERROR(INDEX(AJ$10:AJ$38,MATCH($C321,AI$10:AI$38,0)),"")</f>
        <v/>
      </c>
      <c r="M321" s="5">
        <f>IFERROR(INDEX(D321:L321,MATCH(TRUE,INDEX((D321:L321&lt;&gt;""),0),0)),"")</f>
        <v/>
      </c>
      <c r="N321" s="5">
        <f>IFERROR(INDEX(P321:AW321,MATCH(TRUE,INDEX((P321:AW321&lt;&gt;""),0),0)),"")</f>
        <v/>
      </c>
      <c r="P321" s="435">
        <f>IFERROR(INDEX(Q$10:Q$39,MATCH($C321,O$10:O$39,0)),"")</f>
        <v/>
      </c>
      <c r="Q321" s="5">
        <f>IFERROR(INDEX(U$10:U$39,MATCH($C321,S$10:S$39,0)),"")</f>
        <v/>
      </c>
      <c r="R321" s="5">
        <f>IFERROR(INDEX(Y$10:Y$39,MATCH($C321,W$10:W$39,0)),"")</f>
        <v/>
      </c>
      <c r="AU321" s="5">
        <f>IFERROR(INDEX(AC$10:AC$39,MATCH($C321,AA$10:AA$39,0)),"")</f>
        <v/>
      </c>
      <c r="AV321" s="5">
        <f>IFERROR(INDEX(AG$10:AG$39,MATCH($C321,AE$10:AE$39,0)),"")</f>
        <v/>
      </c>
      <c r="AW321" s="456">
        <f>IFERROR(INDEX(AK$10:AK$39,MATCH($C321,AI$10:AI$39,0)),"")</f>
        <v/>
      </c>
    </row>
    <row r="322" hidden="1">
      <c r="C322" s="435" t="n">
        <v>130</v>
      </c>
      <c r="D322" s="5">
        <f>IFERROR(INDEX(P$10:P$38,MATCH($C322,O$10:O$38,0)),"")</f>
        <v/>
      </c>
      <c r="F322" s="5">
        <f>IFERROR(INDEX(T$10:T$38,MATCH($C322,S$10:S$38,0)),"")</f>
        <v/>
      </c>
      <c r="I322" s="5">
        <f>IFERROR(INDEX(X$10:X$38,MATCH($C322,W$10:W$38,0)),"")</f>
        <v/>
      </c>
      <c r="J322" s="5">
        <f>IFERROR(INDEX(AB$10:AB$38,MATCH($C322,AA$10:AA$38,0)),"")</f>
        <v/>
      </c>
      <c r="K322" s="5">
        <f>IFERROR(INDEX(AF$10:AF$38,MATCH($C322,AE$10:AE$38,0)),"")</f>
        <v/>
      </c>
      <c r="L322" s="456">
        <f>IFERROR(INDEX(AJ$10:AJ$38,MATCH($C322,AI$10:AI$38,0)),"")</f>
        <v/>
      </c>
      <c r="M322" s="5">
        <f>IFERROR(INDEX(D322:L322,MATCH(TRUE,INDEX((D322:L322&lt;&gt;""),0),0)),"")</f>
        <v/>
      </c>
      <c r="N322" s="5">
        <f>IFERROR(INDEX(P322:AW322,MATCH(TRUE,INDEX((P322:AW322&lt;&gt;""),0),0)),"")</f>
        <v/>
      </c>
      <c r="P322" s="435">
        <f>IFERROR(INDEX(Q$10:Q$39,MATCH($C322,O$10:O$39,0)),"")</f>
        <v/>
      </c>
      <c r="Q322" s="5">
        <f>IFERROR(INDEX(U$10:U$39,MATCH($C322,S$10:S$39,0)),"")</f>
        <v/>
      </c>
      <c r="R322" s="5">
        <f>IFERROR(INDEX(Y$10:Y$39,MATCH($C322,W$10:W$39,0)),"")</f>
        <v/>
      </c>
      <c r="AU322" s="5">
        <f>IFERROR(INDEX(AC$10:AC$39,MATCH($C322,AA$10:AA$39,0)),"")</f>
        <v/>
      </c>
      <c r="AV322" s="5">
        <f>IFERROR(INDEX(AG$10:AG$39,MATCH($C322,AE$10:AE$39,0)),"")</f>
        <v/>
      </c>
      <c r="AW322" s="456">
        <f>IFERROR(INDEX(AK$10:AK$39,MATCH($C322,AI$10:AI$39,0)),"")</f>
        <v/>
      </c>
    </row>
    <row r="323" hidden="1">
      <c r="C323" s="435" t="n">
        <v>131</v>
      </c>
      <c r="D323" s="5">
        <f>IFERROR(INDEX(P$10:P$38,MATCH($C323,O$10:O$38,0)),"")</f>
        <v/>
      </c>
      <c r="F323" s="5">
        <f>IFERROR(INDEX(T$10:T$38,MATCH($C323,S$10:S$38,0)),"")</f>
        <v/>
      </c>
      <c r="I323" s="5">
        <f>IFERROR(INDEX(X$10:X$38,MATCH($C323,W$10:W$38,0)),"")</f>
        <v/>
      </c>
      <c r="J323" s="5">
        <f>IFERROR(INDEX(AB$10:AB$38,MATCH($C323,AA$10:AA$38,0)),"")</f>
        <v/>
      </c>
      <c r="K323" s="5">
        <f>IFERROR(INDEX(AF$10:AF$38,MATCH($C323,AE$10:AE$38,0)),"")</f>
        <v/>
      </c>
      <c r="L323" s="456">
        <f>IFERROR(INDEX(AJ$10:AJ$38,MATCH($C323,AI$10:AI$38,0)),"")</f>
        <v/>
      </c>
      <c r="M323" s="5">
        <f>IFERROR(INDEX(D323:L323,MATCH(TRUE,INDEX((D323:L323&lt;&gt;""),0),0)),"")</f>
        <v/>
      </c>
      <c r="N323" s="5">
        <f>IFERROR(INDEX(P323:AW323,MATCH(TRUE,INDEX((P323:AW323&lt;&gt;""),0),0)),"")</f>
        <v/>
      </c>
      <c r="P323" s="435">
        <f>IFERROR(INDEX(Q$10:Q$39,MATCH($C323,O$10:O$39,0)),"")</f>
        <v/>
      </c>
      <c r="Q323" s="5">
        <f>IFERROR(INDEX(U$10:U$39,MATCH($C323,S$10:S$39,0)),"")</f>
        <v/>
      </c>
      <c r="R323" s="5">
        <f>IFERROR(INDEX(Y$10:Y$39,MATCH($C323,W$10:W$39,0)),"")</f>
        <v/>
      </c>
      <c r="AU323" s="5">
        <f>IFERROR(INDEX(AC$10:AC$39,MATCH($C323,AA$10:AA$39,0)),"")</f>
        <v/>
      </c>
      <c r="AV323" s="5">
        <f>IFERROR(INDEX(AG$10:AG$39,MATCH($C323,AE$10:AE$39,0)),"")</f>
        <v/>
      </c>
      <c r="AW323" s="456">
        <f>IFERROR(INDEX(AK$10:AK$39,MATCH($C323,AI$10:AI$39,0)),"")</f>
        <v/>
      </c>
    </row>
    <row r="324" hidden="1">
      <c r="C324" s="435" t="n">
        <v>132</v>
      </c>
      <c r="D324" s="5">
        <f>IFERROR(INDEX(P$10:P$38,MATCH($C324,O$10:O$38,0)),"")</f>
        <v/>
      </c>
      <c r="F324" s="5">
        <f>IFERROR(INDEX(T$10:T$38,MATCH($C324,S$10:S$38,0)),"")</f>
        <v/>
      </c>
      <c r="I324" s="5">
        <f>IFERROR(INDEX(X$10:X$38,MATCH($C324,W$10:W$38,0)),"")</f>
        <v/>
      </c>
      <c r="J324" s="5">
        <f>IFERROR(INDEX(AB$10:AB$38,MATCH($C324,AA$10:AA$38,0)),"")</f>
        <v/>
      </c>
      <c r="K324" s="5">
        <f>IFERROR(INDEX(AF$10:AF$38,MATCH($C324,AE$10:AE$38,0)),"")</f>
        <v/>
      </c>
      <c r="L324" s="456">
        <f>IFERROR(INDEX(AJ$10:AJ$38,MATCH($C324,AI$10:AI$38,0)),"")</f>
        <v/>
      </c>
      <c r="M324" s="5">
        <f>IFERROR(INDEX(D324:L324,MATCH(TRUE,INDEX((D324:L324&lt;&gt;""),0),0)),"")</f>
        <v/>
      </c>
      <c r="N324" s="5">
        <f>IFERROR(INDEX(P324:AW324,MATCH(TRUE,INDEX((P324:AW324&lt;&gt;""),0),0)),"")</f>
        <v/>
      </c>
      <c r="P324" s="435">
        <f>IFERROR(INDEX(Q$10:Q$39,MATCH($C324,O$10:O$39,0)),"")</f>
        <v/>
      </c>
      <c r="Q324" s="5">
        <f>IFERROR(INDEX(U$10:U$39,MATCH($C324,S$10:S$39,0)),"")</f>
        <v/>
      </c>
      <c r="R324" s="5">
        <f>IFERROR(INDEX(Y$10:Y$39,MATCH($C324,W$10:W$39,0)),"")</f>
        <v/>
      </c>
      <c r="AU324" s="5">
        <f>IFERROR(INDEX(AC$10:AC$39,MATCH($C324,AA$10:AA$39,0)),"")</f>
        <v/>
      </c>
      <c r="AV324" s="5">
        <f>IFERROR(INDEX(AG$10:AG$39,MATCH($C324,AE$10:AE$39,0)),"")</f>
        <v/>
      </c>
      <c r="AW324" s="456">
        <f>IFERROR(INDEX(AK$10:AK$39,MATCH($C324,AI$10:AI$39,0)),"")</f>
        <v/>
      </c>
    </row>
    <row r="325" hidden="1">
      <c r="C325" s="435" t="n">
        <v>133</v>
      </c>
      <c r="D325" s="5">
        <f>IFERROR(INDEX(P$10:P$38,MATCH($C325,O$10:O$38,0)),"")</f>
        <v/>
      </c>
      <c r="F325" s="5">
        <f>IFERROR(INDEX(T$10:T$38,MATCH($C325,S$10:S$38,0)),"")</f>
        <v/>
      </c>
      <c r="I325" s="5">
        <f>IFERROR(INDEX(X$10:X$38,MATCH($C325,W$10:W$38,0)),"")</f>
        <v/>
      </c>
      <c r="J325" s="5">
        <f>IFERROR(INDEX(AB$10:AB$38,MATCH($C325,AA$10:AA$38,0)),"")</f>
        <v/>
      </c>
      <c r="K325" s="5">
        <f>IFERROR(INDEX(AF$10:AF$38,MATCH($C325,AE$10:AE$38,0)),"")</f>
        <v/>
      </c>
      <c r="L325" s="456">
        <f>IFERROR(INDEX(AJ$10:AJ$38,MATCH($C325,AI$10:AI$38,0)),"")</f>
        <v/>
      </c>
      <c r="M325" s="5">
        <f>IFERROR(INDEX(D325:L325,MATCH(TRUE,INDEX((D325:L325&lt;&gt;""),0),0)),"")</f>
        <v/>
      </c>
      <c r="N325" s="5">
        <f>IFERROR(INDEX(P325:AW325,MATCH(TRUE,INDEX((P325:AW325&lt;&gt;""),0),0)),"")</f>
        <v/>
      </c>
      <c r="P325" s="435">
        <f>IFERROR(INDEX(Q$10:Q$39,MATCH($C325,O$10:O$39,0)),"")</f>
        <v/>
      </c>
      <c r="Q325" s="5">
        <f>IFERROR(INDEX(U$10:U$39,MATCH($C325,S$10:S$39,0)),"")</f>
        <v/>
      </c>
      <c r="R325" s="5">
        <f>IFERROR(INDEX(Y$10:Y$39,MATCH($C325,W$10:W$39,0)),"")</f>
        <v/>
      </c>
      <c r="AU325" s="5">
        <f>IFERROR(INDEX(AC$10:AC$39,MATCH($C325,AA$10:AA$39,0)),"")</f>
        <v/>
      </c>
      <c r="AV325" s="5">
        <f>IFERROR(INDEX(AG$10:AG$39,MATCH($C325,AE$10:AE$39,0)),"")</f>
        <v/>
      </c>
      <c r="AW325" s="456">
        <f>IFERROR(INDEX(AK$10:AK$39,MATCH($C325,AI$10:AI$39,0)),"")</f>
        <v/>
      </c>
    </row>
    <row r="326" hidden="1">
      <c r="C326" s="435" t="n">
        <v>134</v>
      </c>
      <c r="D326" s="5">
        <f>IFERROR(INDEX(P$10:P$38,MATCH($C326,O$10:O$38,0)),"")</f>
        <v/>
      </c>
      <c r="F326" s="5">
        <f>IFERROR(INDEX(T$10:T$38,MATCH($C326,S$10:S$38,0)),"")</f>
        <v/>
      </c>
      <c r="I326" s="5">
        <f>IFERROR(INDEX(X$10:X$38,MATCH($C326,W$10:W$38,0)),"")</f>
        <v/>
      </c>
      <c r="J326" s="5">
        <f>IFERROR(INDEX(AB$10:AB$38,MATCH($C326,AA$10:AA$38,0)),"")</f>
        <v/>
      </c>
      <c r="K326" s="5">
        <f>IFERROR(INDEX(AF$10:AF$38,MATCH($C326,AE$10:AE$38,0)),"")</f>
        <v/>
      </c>
      <c r="L326" s="456">
        <f>IFERROR(INDEX(AJ$10:AJ$38,MATCH($C326,AI$10:AI$38,0)),"")</f>
        <v/>
      </c>
      <c r="M326" s="5">
        <f>IFERROR(INDEX(D326:L326,MATCH(TRUE,INDEX((D326:L326&lt;&gt;""),0),0)),"")</f>
        <v/>
      </c>
      <c r="N326" s="5">
        <f>IFERROR(INDEX(P326:AW326,MATCH(TRUE,INDEX((P326:AW326&lt;&gt;""),0),0)),"")</f>
        <v/>
      </c>
      <c r="P326" s="435">
        <f>IFERROR(INDEX(Q$10:Q$39,MATCH($C326,O$10:O$39,0)),"")</f>
        <v/>
      </c>
      <c r="Q326" s="5">
        <f>IFERROR(INDEX(U$10:U$39,MATCH($C326,S$10:S$39,0)),"")</f>
        <v/>
      </c>
      <c r="R326" s="5">
        <f>IFERROR(INDEX(Y$10:Y$39,MATCH($C326,W$10:W$39,0)),"")</f>
        <v/>
      </c>
      <c r="AU326" s="5">
        <f>IFERROR(INDEX(AC$10:AC$39,MATCH($C326,AA$10:AA$39,0)),"")</f>
        <v/>
      </c>
      <c r="AV326" s="5">
        <f>IFERROR(INDEX(AG$10:AG$39,MATCH($C326,AE$10:AE$39,0)),"")</f>
        <v/>
      </c>
      <c r="AW326" s="456">
        <f>IFERROR(INDEX(AK$10:AK$39,MATCH($C326,AI$10:AI$39,0)),"")</f>
        <v/>
      </c>
    </row>
    <row r="327" hidden="1">
      <c r="C327" s="435" t="n">
        <v>135</v>
      </c>
      <c r="D327" s="5">
        <f>IFERROR(INDEX(P$10:P$38,MATCH($C327,O$10:O$38,0)),"")</f>
        <v/>
      </c>
      <c r="F327" s="5">
        <f>IFERROR(INDEX(T$10:T$38,MATCH($C327,S$10:S$38,0)),"")</f>
        <v/>
      </c>
      <c r="I327" s="5">
        <f>IFERROR(INDEX(X$10:X$38,MATCH($C327,W$10:W$38,0)),"")</f>
        <v/>
      </c>
      <c r="J327" s="5">
        <f>IFERROR(INDEX(AB$10:AB$38,MATCH($C327,AA$10:AA$38,0)),"")</f>
        <v/>
      </c>
      <c r="K327" s="5">
        <f>IFERROR(INDEX(AF$10:AF$38,MATCH($C327,AE$10:AE$38,0)),"")</f>
        <v/>
      </c>
      <c r="L327" s="456">
        <f>IFERROR(INDEX(AJ$10:AJ$38,MATCH($C327,AI$10:AI$38,0)),"")</f>
        <v/>
      </c>
      <c r="M327" s="5">
        <f>IFERROR(INDEX(D327:L327,MATCH(TRUE,INDEX((D327:L327&lt;&gt;""),0),0)),"")</f>
        <v/>
      </c>
      <c r="N327" s="5">
        <f>IFERROR(INDEX(P327:AW327,MATCH(TRUE,INDEX((P327:AW327&lt;&gt;""),0),0)),"")</f>
        <v/>
      </c>
      <c r="P327" s="435">
        <f>IFERROR(INDEX(Q$10:Q$39,MATCH($C327,O$10:O$39,0)),"")</f>
        <v/>
      </c>
      <c r="Q327" s="5">
        <f>IFERROR(INDEX(U$10:U$39,MATCH($C327,S$10:S$39,0)),"")</f>
        <v/>
      </c>
      <c r="R327" s="5">
        <f>IFERROR(INDEX(Y$10:Y$39,MATCH($C327,W$10:W$39,0)),"")</f>
        <v/>
      </c>
      <c r="AU327" s="5">
        <f>IFERROR(INDEX(AC$10:AC$39,MATCH($C327,AA$10:AA$39,0)),"")</f>
        <v/>
      </c>
      <c r="AV327" s="5">
        <f>IFERROR(INDEX(AG$10:AG$39,MATCH($C327,AE$10:AE$39,0)),"")</f>
        <v/>
      </c>
      <c r="AW327" s="456">
        <f>IFERROR(INDEX(AK$10:AK$39,MATCH($C327,AI$10:AI$39,0)),"")</f>
        <v/>
      </c>
    </row>
    <row r="328" hidden="1">
      <c r="C328" s="435" t="n">
        <v>136</v>
      </c>
      <c r="D328" s="5">
        <f>IFERROR(INDEX(P$10:P$38,MATCH($C328,O$10:O$38,0)),"")</f>
        <v/>
      </c>
      <c r="F328" s="5">
        <f>IFERROR(INDEX(T$10:T$38,MATCH($C328,S$10:S$38,0)),"")</f>
        <v/>
      </c>
      <c r="I328" s="5">
        <f>IFERROR(INDEX(X$10:X$38,MATCH($C328,W$10:W$38,0)),"")</f>
        <v/>
      </c>
      <c r="J328" s="5">
        <f>IFERROR(INDEX(AB$10:AB$38,MATCH($C328,AA$10:AA$38,0)),"")</f>
        <v/>
      </c>
      <c r="K328" s="5">
        <f>IFERROR(INDEX(AF$10:AF$38,MATCH($C328,AE$10:AE$38,0)),"")</f>
        <v/>
      </c>
      <c r="L328" s="456">
        <f>IFERROR(INDEX(AJ$10:AJ$38,MATCH($C328,AI$10:AI$38,0)),"")</f>
        <v/>
      </c>
      <c r="M328" s="5">
        <f>IFERROR(INDEX(D328:L328,MATCH(TRUE,INDEX((D328:L328&lt;&gt;""),0),0)),"")</f>
        <v/>
      </c>
      <c r="N328" s="5">
        <f>IFERROR(INDEX(P328:AW328,MATCH(TRUE,INDEX((P328:AW328&lt;&gt;""),0),0)),"")</f>
        <v/>
      </c>
      <c r="P328" s="435">
        <f>IFERROR(INDEX(Q$10:Q$39,MATCH($C328,O$10:O$39,0)),"")</f>
        <v/>
      </c>
      <c r="Q328" s="5">
        <f>IFERROR(INDEX(U$10:U$39,MATCH($C328,S$10:S$39,0)),"")</f>
        <v/>
      </c>
      <c r="R328" s="5">
        <f>IFERROR(INDEX(Y$10:Y$39,MATCH($C328,W$10:W$39,0)),"")</f>
        <v/>
      </c>
      <c r="AU328" s="5">
        <f>IFERROR(INDEX(AC$10:AC$39,MATCH($C328,AA$10:AA$39,0)),"")</f>
        <v/>
      </c>
      <c r="AV328" s="5">
        <f>IFERROR(INDEX(AG$10:AG$39,MATCH($C328,AE$10:AE$39,0)),"")</f>
        <v/>
      </c>
      <c r="AW328" s="456">
        <f>IFERROR(INDEX(AK$10:AK$39,MATCH($C328,AI$10:AI$39,0)),"")</f>
        <v/>
      </c>
    </row>
    <row r="329" hidden="1">
      <c r="C329" s="435" t="n">
        <v>137</v>
      </c>
      <c r="D329" s="5">
        <f>IFERROR(INDEX(P$10:P$38,MATCH($C329,O$10:O$38,0)),"")</f>
        <v/>
      </c>
      <c r="F329" s="5">
        <f>IFERROR(INDEX(T$10:T$38,MATCH($C329,S$10:S$38,0)),"")</f>
        <v/>
      </c>
      <c r="I329" s="5">
        <f>IFERROR(INDEX(X$10:X$38,MATCH($C329,W$10:W$38,0)),"")</f>
        <v/>
      </c>
      <c r="J329" s="5">
        <f>IFERROR(INDEX(AB$10:AB$38,MATCH($C329,AA$10:AA$38,0)),"")</f>
        <v/>
      </c>
      <c r="K329" s="5">
        <f>IFERROR(INDEX(AF$10:AF$38,MATCH($C329,AE$10:AE$38,0)),"")</f>
        <v/>
      </c>
      <c r="L329" s="456">
        <f>IFERROR(INDEX(AJ$10:AJ$38,MATCH($C329,AI$10:AI$38,0)),"")</f>
        <v/>
      </c>
      <c r="M329" s="5">
        <f>IFERROR(INDEX(D329:L329,MATCH(TRUE,INDEX((D329:L329&lt;&gt;""),0),0)),"")</f>
        <v/>
      </c>
      <c r="N329" s="5">
        <f>IFERROR(INDEX(P329:AW329,MATCH(TRUE,INDEX((P329:AW329&lt;&gt;""),0),0)),"")</f>
        <v/>
      </c>
      <c r="P329" s="435">
        <f>IFERROR(INDEX(Q$10:Q$39,MATCH($C329,O$10:O$39,0)),"")</f>
        <v/>
      </c>
      <c r="Q329" s="5">
        <f>IFERROR(INDEX(U$10:U$39,MATCH($C329,S$10:S$39,0)),"")</f>
        <v/>
      </c>
      <c r="R329" s="5">
        <f>IFERROR(INDEX(Y$10:Y$39,MATCH($C329,W$10:W$39,0)),"")</f>
        <v/>
      </c>
      <c r="AU329" s="5">
        <f>IFERROR(INDEX(AC$10:AC$39,MATCH($C329,AA$10:AA$39,0)),"")</f>
        <v/>
      </c>
      <c r="AV329" s="5">
        <f>IFERROR(INDEX(AG$10:AG$39,MATCH($C329,AE$10:AE$39,0)),"")</f>
        <v/>
      </c>
      <c r="AW329" s="456">
        <f>IFERROR(INDEX(AK$10:AK$39,MATCH($C329,AI$10:AI$39,0)),"")</f>
        <v/>
      </c>
    </row>
    <row r="330" hidden="1">
      <c r="C330" s="435" t="n">
        <v>138</v>
      </c>
      <c r="D330" s="5">
        <f>IFERROR(INDEX(P$10:P$38,MATCH($C330,O$10:O$38,0)),"")</f>
        <v/>
      </c>
      <c r="F330" s="5">
        <f>IFERROR(INDEX(T$10:T$38,MATCH($C330,S$10:S$38,0)),"")</f>
        <v/>
      </c>
      <c r="I330" s="5">
        <f>IFERROR(INDEX(X$10:X$38,MATCH($C330,W$10:W$38,0)),"")</f>
        <v/>
      </c>
      <c r="J330" s="5">
        <f>IFERROR(INDEX(AB$10:AB$38,MATCH($C330,AA$10:AA$38,0)),"")</f>
        <v/>
      </c>
      <c r="K330" s="5">
        <f>IFERROR(INDEX(AF$10:AF$38,MATCH($C330,AE$10:AE$38,0)),"")</f>
        <v/>
      </c>
      <c r="L330" s="456">
        <f>IFERROR(INDEX(AJ$10:AJ$38,MATCH($C330,AI$10:AI$38,0)),"")</f>
        <v/>
      </c>
      <c r="M330" s="5">
        <f>IFERROR(INDEX(D330:L330,MATCH(TRUE,INDEX((D330:L330&lt;&gt;""),0),0)),"")</f>
        <v/>
      </c>
      <c r="N330" s="5">
        <f>IFERROR(INDEX(P330:AW330,MATCH(TRUE,INDEX((P330:AW330&lt;&gt;""),0),0)),"")</f>
        <v/>
      </c>
      <c r="P330" s="435">
        <f>IFERROR(INDEX(Q$10:Q$39,MATCH($C330,O$10:O$39,0)),"")</f>
        <v/>
      </c>
      <c r="Q330" s="5">
        <f>IFERROR(INDEX(U$10:U$39,MATCH($C330,S$10:S$39,0)),"")</f>
        <v/>
      </c>
      <c r="R330" s="5">
        <f>IFERROR(INDEX(Y$10:Y$39,MATCH($C330,W$10:W$39,0)),"")</f>
        <v/>
      </c>
      <c r="AU330" s="5">
        <f>IFERROR(INDEX(AC$10:AC$39,MATCH($C330,AA$10:AA$39,0)),"")</f>
        <v/>
      </c>
      <c r="AV330" s="5">
        <f>IFERROR(INDEX(AG$10:AG$39,MATCH($C330,AE$10:AE$39,0)),"")</f>
        <v/>
      </c>
      <c r="AW330" s="456">
        <f>IFERROR(INDEX(AK$10:AK$39,MATCH($C330,AI$10:AI$39,0)),"")</f>
        <v/>
      </c>
    </row>
    <row r="331" hidden="1">
      <c r="C331" s="435" t="n">
        <v>139</v>
      </c>
      <c r="D331" s="5">
        <f>IFERROR(INDEX(P$10:P$38,MATCH($C331,O$10:O$38,0)),"")</f>
        <v/>
      </c>
      <c r="F331" s="5">
        <f>IFERROR(INDEX(T$10:T$38,MATCH($C331,S$10:S$38,0)),"")</f>
        <v/>
      </c>
      <c r="I331" s="5">
        <f>IFERROR(INDEX(X$10:X$38,MATCH($C331,W$10:W$38,0)),"")</f>
        <v/>
      </c>
      <c r="J331" s="5">
        <f>IFERROR(INDEX(AB$10:AB$38,MATCH($C331,AA$10:AA$38,0)),"")</f>
        <v/>
      </c>
      <c r="K331" s="5">
        <f>IFERROR(INDEX(AF$10:AF$38,MATCH($C331,AE$10:AE$38,0)),"")</f>
        <v/>
      </c>
      <c r="L331" s="456">
        <f>IFERROR(INDEX(AJ$10:AJ$38,MATCH($C331,AI$10:AI$38,0)),"")</f>
        <v/>
      </c>
      <c r="M331" s="5">
        <f>IFERROR(INDEX(D331:L331,MATCH(TRUE,INDEX((D331:L331&lt;&gt;""),0),0)),"")</f>
        <v/>
      </c>
      <c r="N331" s="5">
        <f>IFERROR(INDEX(P331:AW331,MATCH(TRUE,INDEX((P331:AW331&lt;&gt;""),0),0)),"")</f>
        <v/>
      </c>
      <c r="P331" s="435">
        <f>IFERROR(INDEX(Q$10:Q$39,MATCH($C331,O$10:O$39,0)),"")</f>
        <v/>
      </c>
      <c r="Q331" s="5">
        <f>IFERROR(INDEX(U$10:U$39,MATCH($C331,S$10:S$39,0)),"")</f>
        <v/>
      </c>
      <c r="R331" s="5">
        <f>IFERROR(INDEX(Y$10:Y$39,MATCH($C331,W$10:W$39,0)),"")</f>
        <v/>
      </c>
      <c r="AU331" s="5">
        <f>IFERROR(INDEX(AC$10:AC$39,MATCH($C331,AA$10:AA$39,0)),"")</f>
        <v/>
      </c>
      <c r="AV331" s="5">
        <f>IFERROR(INDEX(AG$10:AG$39,MATCH($C331,AE$10:AE$39,0)),"")</f>
        <v/>
      </c>
      <c r="AW331" s="456">
        <f>IFERROR(INDEX(AK$10:AK$39,MATCH($C331,AI$10:AI$39,0)),"")</f>
        <v/>
      </c>
    </row>
    <row r="332" hidden="1">
      <c r="C332" s="435" t="n">
        <v>140</v>
      </c>
      <c r="D332" s="5">
        <f>IFERROR(INDEX(P$10:P$38,MATCH($C332,O$10:O$38,0)),"")</f>
        <v/>
      </c>
      <c r="F332" s="5">
        <f>IFERROR(INDEX(T$10:T$38,MATCH($C332,S$10:S$38,0)),"")</f>
        <v/>
      </c>
      <c r="I332" s="5">
        <f>IFERROR(INDEX(X$10:X$38,MATCH($C332,W$10:W$38,0)),"")</f>
        <v/>
      </c>
      <c r="J332" s="5">
        <f>IFERROR(INDEX(AB$10:AB$38,MATCH($C332,AA$10:AA$38,0)),"")</f>
        <v/>
      </c>
      <c r="K332" s="5">
        <f>IFERROR(INDEX(AF$10:AF$38,MATCH($C332,AE$10:AE$38,0)),"")</f>
        <v/>
      </c>
      <c r="L332" s="456">
        <f>IFERROR(INDEX(AJ$10:AJ$38,MATCH($C332,AI$10:AI$38,0)),"")</f>
        <v/>
      </c>
      <c r="M332" s="5">
        <f>IFERROR(INDEX(D332:L332,MATCH(TRUE,INDEX((D332:L332&lt;&gt;""),0),0)),"")</f>
        <v/>
      </c>
      <c r="N332" s="5">
        <f>IFERROR(INDEX(P332:AW332,MATCH(TRUE,INDEX((P332:AW332&lt;&gt;""),0),0)),"")</f>
        <v/>
      </c>
      <c r="P332" s="435">
        <f>IFERROR(INDEX(Q$10:Q$39,MATCH($C332,O$10:O$39,0)),"")</f>
        <v/>
      </c>
      <c r="Q332" s="5">
        <f>IFERROR(INDEX(U$10:U$39,MATCH($C332,S$10:S$39,0)),"")</f>
        <v/>
      </c>
      <c r="R332" s="5">
        <f>IFERROR(INDEX(Y$10:Y$39,MATCH($C332,W$10:W$39,0)),"")</f>
        <v/>
      </c>
      <c r="AU332" s="5">
        <f>IFERROR(INDEX(AC$10:AC$39,MATCH($C332,AA$10:AA$39,0)),"")</f>
        <v/>
      </c>
      <c r="AV332" s="5">
        <f>IFERROR(INDEX(AG$10:AG$39,MATCH($C332,AE$10:AE$39,0)),"")</f>
        <v/>
      </c>
      <c r="AW332" s="456">
        <f>IFERROR(INDEX(AK$10:AK$39,MATCH($C332,AI$10:AI$39,0)),"")</f>
        <v/>
      </c>
    </row>
    <row r="333" hidden="1">
      <c r="C333" s="435" t="n">
        <v>141</v>
      </c>
      <c r="D333" s="5">
        <f>IFERROR(INDEX(P$10:P$38,MATCH($C333,O$10:O$38,0)),"")</f>
        <v/>
      </c>
      <c r="F333" s="5">
        <f>IFERROR(INDEX(T$10:T$38,MATCH($C333,S$10:S$38,0)),"")</f>
        <v/>
      </c>
      <c r="I333" s="5">
        <f>IFERROR(INDEX(X$10:X$38,MATCH($C333,W$10:W$38,0)),"")</f>
        <v/>
      </c>
      <c r="J333" s="5">
        <f>IFERROR(INDEX(AB$10:AB$38,MATCH($C333,AA$10:AA$38,0)),"")</f>
        <v/>
      </c>
      <c r="K333" s="5">
        <f>IFERROR(INDEX(AF$10:AF$38,MATCH($C333,AE$10:AE$38,0)),"")</f>
        <v/>
      </c>
      <c r="L333" s="456">
        <f>IFERROR(INDEX(AJ$10:AJ$38,MATCH($C333,AI$10:AI$38,0)),"")</f>
        <v/>
      </c>
      <c r="M333" s="5">
        <f>IFERROR(INDEX(D333:L333,MATCH(TRUE,INDEX((D333:L333&lt;&gt;""),0),0)),"")</f>
        <v/>
      </c>
      <c r="N333" s="5">
        <f>IFERROR(INDEX(P333:AW333,MATCH(TRUE,INDEX((P333:AW333&lt;&gt;""),0),0)),"")</f>
        <v/>
      </c>
      <c r="P333" s="435">
        <f>IFERROR(INDEX(Q$10:Q$39,MATCH($C333,O$10:O$39,0)),"")</f>
        <v/>
      </c>
      <c r="Q333" s="5">
        <f>IFERROR(INDEX(U$10:U$39,MATCH($C333,S$10:S$39,0)),"")</f>
        <v/>
      </c>
      <c r="R333" s="5">
        <f>IFERROR(INDEX(Y$10:Y$39,MATCH($C333,W$10:W$39,0)),"")</f>
        <v/>
      </c>
      <c r="AU333" s="5">
        <f>IFERROR(INDEX(AC$10:AC$39,MATCH($C333,AA$10:AA$39,0)),"")</f>
        <v/>
      </c>
      <c r="AV333" s="5">
        <f>IFERROR(INDEX(AG$10:AG$39,MATCH($C333,AE$10:AE$39,0)),"")</f>
        <v/>
      </c>
      <c r="AW333" s="456">
        <f>IFERROR(INDEX(AK$10:AK$39,MATCH($C333,AI$10:AI$39,0)),"")</f>
        <v/>
      </c>
    </row>
    <row r="334" hidden="1">
      <c r="C334" s="435" t="n">
        <v>142</v>
      </c>
      <c r="D334" s="5">
        <f>IFERROR(INDEX(P$10:P$38,MATCH($C334,O$10:O$38,0)),"")</f>
        <v/>
      </c>
      <c r="F334" s="5">
        <f>IFERROR(INDEX(T$10:T$38,MATCH($C334,S$10:S$38,0)),"")</f>
        <v/>
      </c>
      <c r="I334" s="5">
        <f>IFERROR(INDEX(X$10:X$38,MATCH($C334,W$10:W$38,0)),"")</f>
        <v/>
      </c>
      <c r="J334" s="5">
        <f>IFERROR(INDEX(AB$10:AB$38,MATCH($C334,AA$10:AA$38,0)),"")</f>
        <v/>
      </c>
      <c r="K334" s="5">
        <f>IFERROR(INDEX(AF$10:AF$38,MATCH($C334,AE$10:AE$38,0)),"")</f>
        <v/>
      </c>
      <c r="L334" s="456">
        <f>IFERROR(INDEX(AJ$10:AJ$38,MATCH($C334,AI$10:AI$38,0)),"")</f>
        <v/>
      </c>
      <c r="M334" s="5">
        <f>IFERROR(INDEX(D334:L334,MATCH(TRUE,INDEX((D334:L334&lt;&gt;""),0),0)),"")</f>
        <v/>
      </c>
      <c r="N334" s="5">
        <f>IFERROR(INDEX(P334:AW334,MATCH(TRUE,INDEX((P334:AW334&lt;&gt;""),0),0)),"")</f>
        <v/>
      </c>
      <c r="P334" s="435">
        <f>IFERROR(INDEX(Q$10:Q$39,MATCH($C334,O$10:O$39,0)),"")</f>
        <v/>
      </c>
      <c r="Q334" s="5">
        <f>IFERROR(INDEX(U$10:U$39,MATCH($C334,S$10:S$39,0)),"")</f>
        <v/>
      </c>
      <c r="R334" s="5">
        <f>IFERROR(INDEX(Y$10:Y$39,MATCH($C334,W$10:W$39,0)),"")</f>
        <v/>
      </c>
      <c r="AU334" s="5">
        <f>IFERROR(INDEX(AC$10:AC$39,MATCH($C334,AA$10:AA$39,0)),"")</f>
        <v/>
      </c>
      <c r="AV334" s="5">
        <f>IFERROR(INDEX(AG$10:AG$39,MATCH($C334,AE$10:AE$39,0)),"")</f>
        <v/>
      </c>
      <c r="AW334" s="456">
        <f>IFERROR(INDEX(AK$10:AK$39,MATCH($C334,AI$10:AI$39,0)),"")</f>
        <v/>
      </c>
    </row>
    <row r="335" hidden="1">
      <c r="C335" s="435" t="n">
        <v>143</v>
      </c>
      <c r="D335" s="5">
        <f>IFERROR(INDEX(P$10:P$38,MATCH($C335,O$10:O$38,0)),"")</f>
        <v/>
      </c>
      <c r="F335" s="5">
        <f>IFERROR(INDEX(T$10:T$38,MATCH($C335,S$10:S$38,0)),"")</f>
        <v/>
      </c>
      <c r="I335" s="5">
        <f>IFERROR(INDEX(X$10:X$38,MATCH($C335,W$10:W$38,0)),"")</f>
        <v/>
      </c>
      <c r="J335" s="5">
        <f>IFERROR(INDEX(AB$10:AB$38,MATCH($C335,AA$10:AA$38,0)),"")</f>
        <v/>
      </c>
      <c r="K335" s="5">
        <f>IFERROR(INDEX(AF$10:AF$38,MATCH($C335,AE$10:AE$38,0)),"")</f>
        <v/>
      </c>
      <c r="L335" s="456">
        <f>IFERROR(INDEX(AJ$10:AJ$38,MATCH($C335,AI$10:AI$38,0)),"")</f>
        <v/>
      </c>
      <c r="M335" s="5">
        <f>IFERROR(INDEX(D335:L335,MATCH(TRUE,INDEX((D335:L335&lt;&gt;""),0),0)),"")</f>
        <v/>
      </c>
      <c r="N335" s="5">
        <f>IFERROR(INDEX(P335:AW335,MATCH(TRUE,INDEX((P335:AW335&lt;&gt;""),0),0)),"")</f>
        <v/>
      </c>
      <c r="P335" s="435">
        <f>IFERROR(INDEX(Q$10:Q$39,MATCH($C335,O$10:O$39,0)),"")</f>
        <v/>
      </c>
      <c r="Q335" s="5">
        <f>IFERROR(INDEX(U$10:U$39,MATCH($C335,S$10:S$39,0)),"")</f>
        <v/>
      </c>
      <c r="R335" s="5">
        <f>IFERROR(INDEX(Y$10:Y$39,MATCH($C335,W$10:W$39,0)),"")</f>
        <v/>
      </c>
      <c r="AU335" s="5">
        <f>IFERROR(INDEX(AC$10:AC$39,MATCH($C335,AA$10:AA$39,0)),"")</f>
        <v/>
      </c>
      <c r="AV335" s="5">
        <f>IFERROR(INDEX(AG$10:AG$39,MATCH($C335,AE$10:AE$39,0)),"")</f>
        <v/>
      </c>
      <c r="AW335" s="456">
        <f>IFERROR(INDEX(AK$10:AK$39,MATCH($C335,AI$10:AI$39,0)),"")</f>
        <v/>
      </c>
    </row>
    <row r="336" hidden="1">
      <c r="C336" s="435" t="n">
        <v>144</v>
      </c>
      <c r="D336" s="5">
        <f>IFERROR(INDEX(P$10:P$38,MATCH($C336,O$10:O$38,0)),"")</f>
        <v/>
      </c>
      <c r="F336" s="5">
        <f>IFERROR(INDEX(T$10:T$38,MATCH($C336,S$10:S$38,0)),"")</f>
        <v/>
      </c>
      <c r="I336" s="5">
        <f>IFERROR(INDEX(X$10:X$38,MATCH($C336,W$10:W$38,0)),"")</f>
        <v/>
      </c>
      <c r="J336" s="5">
        <f>IFERROR(INDEX(AB$10:AB$38,MATCH($C336,AA$10:AA$38,0)),"")</f>
        <v/>
      </c>
      <c r="K336" s="5">
        <f>IFERROR(INDEX(AF$10:AF$38,MATCH($C336,AE$10:AE$38,0)),"")</f>
        <v/>
      </c>
      <c r="L336" s="456">
        <f>IFERROR(INDEX(AJ$10:AJ$38,MATCH($C336,AI$10:AI$38,0)),"")</f>
        <v/>
      </c>
      <c r="M336" s="5">
        <f>IFERROR(INDEX(D336:L336,MATCH(TRUE,INDEX((D336:L336&lt;&gt;""),0),0)),"")</f>
        <v/>
      </c>
      <c r="N336" s="5">
        <f>IFERROR(INDEX(P336:AW336,MATCH(TRUE,INDEX((P336:AW336&lt;&gt;""),0),0)),"")</f>
        <v/>
      </c>
      <c r="P336" s="435">
        <f>IFERROR(INDEX(Q$10:Q$39,MATCH($C336,O$10:O$39,0)),"")</f>
        <v/>
      </c>
      <c r="Q336" s="5">
        <f>IFERROR(INDEX(U$10:U$39,MATCH($C336,S$10:S$39,0)),"")</f>
        <v/>
      </c>
      <c r="R336" s="5">
        <f>IFERROR(INDEX(Y$10:Y$39,MATCH($C336,W$10:W$39,0)),"")</f>
        <v/>
      </c>
      <c r="AU336" s="5">
        <f>IFERROR(INDEX(AC$10:AC$39,MATCH($C336,AA$10:AA$39,0)),"")</f>
        <v/>
      </c>
      <c r="AV336" s="5">
        <f>IFERROR(INDEX(AG$10:AG$39,MATCH($C336,AE$10:AE$39,0)),"")</f>
        <v/>
      </c>
      <c r="AW336" s="456">
        <f>IFERROR(INDEX(AK$10:AK$39,MATCH($C336,AI$10:AI$39,0)),"")</f>
        <v/>
      </c>
    </row>
    <row r="337" hidden="1">
      <c r="C337" s="435" t="n">
        <v>145</v>
      </c>
      <c r="D337" s="5">
        <f>IFERROR(INDEX(P$10:P$38,MATCH($C337,O$10:O$38,0)),"")</f>
        <v/>
      </c>
      <c r="F337" s="5">
        <f>IFERROR(INDEX(T$10:T$38,MATCH($C337,S$10:S$38,0)),"")</f>
        <v/>
      </c>
      <c r="I337" s="5">
        <f>IFERROR(INDEX(X$10:X$38,MATCH($C337,W$10:W$38,0)),"")</f>
        <v/>
      </c>
      <c r="J337" s="5">
        <f>IFERROR(INDEX(AB$10:AB$38,MATCH($C337,AA$10:AA$38,0)),"")</f>
        <v/>
      </c>
      <c r="K337" s="5">
        <f>IFERROR(INDEX(AF$10:AF$38,MATCH($C337,AE$10:AE$38,0)),"")</f>
        <v/>
      </c>
      <c r="L337" s="456">
        <f>IFERROR(INDEX(AJ$10:AJ$38,MATCH($C337,AI$10:AI$38,0)),"")</f>
        <v/>
      </c>
      <c r="M337" s="5">
        <f>IFERROR(INDEX(D337:L337,MATCH(TRUE,INDEX((D337:L337&lt;&gt;""),0),0)),"")</f>
        <v/>
      </c>
      <c r="N337" s="5">
        <f>IFERROR(INDEX(P337:AW337,MATCH(TRUE,INDEX((P337:AW337&lt;&gt;""),0),0)),"")</f>
        <v/>
      </c>
      <c r="P337" s="435">
        <f>IFERROR(INDEX(Q$10:Q$39,MATCH($C337,O$10:O$39,0)),"")</f>
        <v/>
      </c>
      <c r="Q337" s="5">
        <f>IFERROR(INDEX(U$10:U$39,MATCH($C337,S$10:S$39,0)),"")</f>
        <v/>
      </c>
      <c r="R337" s="5">
        <f>IFERROR(INDEX(Y$10:Y$39,MATCH($C337,W$10:W$39,0)),"")</f>
        <v/>
      </c>
      <c r="AU337" s="5">
        <f>IFERROR(INDEX(AC$10:AC$39,MATCH($C337,AA$10:AA$39,0)),"")</f>
        <v/>
      </c>
      <c r="AV337" s="5">
        <f>IFERROR(INDEX(AG$10:AG$39,MATCH($C337,AE$10:AE$39,0)),"")</f>
        <v/>
      </c>
      <c r="AW337" s="456">
        <f>IFERROR(INDEX(AK$10:AK$39,MATCH($C337,AI$10:AI$39,0)),"")</f>
        <v/>
      </c>
    </row>
    <row r="338" hidden="1">
      <c r="C338" s="435" t="n">
        <v>146</v>
      </c>
      <c r="D338" s="5">
        <f>IFERROR(INDEX(P$10:P$38,MATCH($C338,O$10:O$38,0)),"")</f>
        <v/>
      </c>
      <c r="F338" s="5">
        <f>IFERROR(INDEX(T$10:T$38,MATCH($C338,S$10:S$38,0)),"")</f>
        <v/>
      </c>
      <c r="I338" s="5">
        <f>IFERROR(INDEX(X$10:X$38,MATCH($C338,W$10:W$38,0)),"")</f>
        <v/>
      </c>
      <c r="J338" s="5">
        <f>IFERROR(INDEX(AB$10:AB$38,MATCH($C338,AA$10:AA$38,0)),"")</f>
        <v/>
      </c>
      <c r="K338" s="5">
        <f>IFERROR(INDEX(AF$10:AF$38,MATCH($C338,AE$10:AE$38,0)),"")</f>
        <v/>
      </c>
      <c r="L338" s="456">
        <f>IFERROR(INDEX(AJ$10:AJ$38,MATCH($C338,AI$10:AI$38,0)),"")</f>
        <v/>
      </c>
      <c r="M338" s="5">
        <f>IFERROR(INDEX(D338:L338,MATCH(TRUE,INDEX((D338:L338&lt;&gt;""),0),0)),"")</f>
        <v/>
      </c>
      <c r="N338" s="5">
        <f>IFERROR(INDEX(P338:AW338,MATCH(TRUE,INDEX((P338:AW338&lt;&gt;""),0),0)),"")</f>
        <v/>
      </c>
      <c r="P338" s="435">
        <f>IFERROR(INDEX(Q$10:Q$39,MATCH($C338,O$10:O$39,0)),"")</f>
        <v/>
      </c>
      <c r="Q338" s="5">
        <f>IFERROR(INDEX(U$10:U$39,MATCH($C338,S$10:S$39,0)),"")</f>
        <v/>
      </c>
      <c r="R338" s="5">
        <f>IFERROR(INDEX(Y$10:Y$39,MATCH($C338,W$10:W$39,0)),"")</f>
        <v/>
      </c>
      <c r="AU338" s="5">
        <f>IFERROR(INDEX(AC$10:AC$39,MATCH($C338,AA$10:AA$39,0)),"")</f>
        <v/>
      </c>
      <c r="AV338" s="5">
        <f>IFERROR(INDEX(AG$10:AG$39,MATCH($C338,AE$10:AE$39,0)),"")</f>
        <v/>
      </c>
      <c r="AW338" s="456">
        <f>IFERROR(INDEX(AK$10:AK$39,MATCH($C338,AI$10:AI$39,0)),"")</f>
        <v/>
      </c>
    </row>
    <row r="339" hidden="1">
      <c r="C339" s="435" t="n">
        <v>147</v>
      </c>
      <c r="D339" s="5">
        <f>IFERROR(INDEX(P$10:P$38,MATCH($C339,O$10:O$38,0)),"")</f>
        <v/>
      </c>
      <c r="F339" s="5">
        <f>IFERROR(INDEX(T$10:T$38,MATCH($C339,S$10:S$38,0)),"")</f>
        <v/>
      </c>
      <c r="I339" s="5">
        <f>IFERROR(INDEX(X$10:X$38,MATCH($C339,W$10:W$38,0)),"")</f>
        <v/>
      </c>
      <c r="J339" s="5">
        <f>IFERROR(INDEX(AB$10:AB$38,MATCH($C339,AA$10:AA$38,0)),"")</f>
        <v/>
      </c>
      <c r="K339" s="5">
        <f>IFERROR(INDEX(AF$10:AF$38,MATCH($C339,AE$10:AE$38,0)),"")</f>
        <v/>
      </c>
      <c r="L339" s="456">
        <f>IFERROR(INDEX(AJ$10:AJ$38,MATCH($C339,AI$10:AI$38,0)),"")</f>
        <v/>
      </c>
      <c r="M339" s="5">
        <f>IFERROR(INDEX(D339:L339,MATCH(TRUE,INDEX((D339:L339&lt;&gt;""),0),0)),"")</f>
        <v/>
      </c>
      <c r="N339" s="5">
        <f>IFERROR(INDEX(P339:AW339,MATCH(TRUE,INDEX((P339:AW339&lt;&gt;""),0),0)),"")</f>
        <v/>
      </c>
      <c r="P339" s="435">
        <f>IFERROR(INDEX(Q$10:Q$39,MATCH($C339,O$10:O$39,0)),"")</f>
        <v/>
      </c>
      <c r="Q339" s="5">
        <f>IFERROR(INDEX(U$10:U$39,MATCH($C339,S$10:S$39,0)),"")</f>
        <v/>
      </c>
      <c r="R339" s="5">
        <f>IFERROR(INDEX(Y$10:Y$39,MATCH($C339,W$10:W$39,0)),"")</f>
        <v/>
      </c>
      <c r="AU339" s="5">
        <f>IFERROR(INDEX(AC$10:AC$39,MATCH($C339,AA$10:AA$39,0)),"")</f>
        <v/>
      </c>
      <c r="AV339" s="5">
        <f>IFERROR(INDEX(AG$10:AG$39,MATCH($C339,AE$10:AE$39,0)),"")</f>
        <v/>
      </c>
      <c r="AW339" s="456">
        <f>IFERROR(INDEX(AK$10:AK$39,MATCH($C339,AI$10:AI$39,0)),"")</f>
        <v/>
      </c>
    </row>
    <row r="340" hidden="1">
      <c r="C340" s="435" t="n">
        <v>148</v>
      </c>
      <c r="D340" s="5">
        <f>IFERROR(INDEX(P$10:P$38,MATCH($C340,O$10:O$38,0)),"")</f>
        <v/>
      </c>
      <c r="F340" s="5">
        <f>IFERROR(INDEX(T$10:T$38,MATCH($C340,S$10:S$38,0)),"")</f>
        <v/>
      </c>
      <c r="I340" s="5">
        <f>IFERROR(INDEX(X$10:X$38,MATCH($C340,W$10:W$38,0)),"")</f>
        <v/>
      </c>
      <c r="J340" s="5">
        <f>IFERROR(INDEX(AB$10:AB$38,MATCH($C340,AA$10:AA$38,0)),"")</f>
        <v/>
      </c>
      <c r="K340" s="5">
        <f>IFERROR(INDEX(AF$10:AF$38,MATCH($C340,AE$10:AE$38,0)),"")</f>
        <v/>
      </c>
      <c r="L340" s="456">
        <f>IFERROR(INDEX(AJ$10:AJ$38,MATCH($C340,AI$10:AI$38,0)),"")</f>
        <v/>
      </c>
      <c r="M340" s="5">
        <f>IFERROR(INDEX(D340:L340,MATCH(TRUE,INDEX((D340:L340&lt;&gt;""),0),0)),"")</f>
        <v/>
      </c>
      <c r="N340" s="5">
        <f>IFERROR(INDEX(P340:AW340,MATCH(TRUE,INDEX((P340:AW340&lt;&gt;""),0),0)),"")</f>
        <v/>
      </c>
      <c r="P340" s="435">
        <f>IFERROR(INDEX(Q$10:Q$39,MATCH($C340,O$10:O$39,0)),"")</f>
        <v/>
      </c>
      <c r="Q340" s="5">
        <f>IFERROR(INDEX(U$10:U$39,MATCH($C340,S$10:S$39,0)),"")</f>
        <v/>
      </c>
      <c r="R340" s="5">
        <f>IFERROR(INDEX(Y$10:Y$39,MATCH($C340,W$10:W$39,0)),"")</f>
        <v/>
      </c>
      <c r="AU340" s="5">
        <f>IFERROR(INDEX(AC$10:AC$39,MATCH($C340,AA$10:AA$39,0)),"")</f>
        <v/>
      </c>
      <c r="AV340" s="5">
        <f>IFERROR(INDEX(AG$10:AG$39,MATCH($C340,AE$10:AE$39,0)),"")</f>
        <v/>
      </c>
      <c r="AW340" s="456">
        <f>IFERROR(INDEX(AK$10:AK$39,MATCH($C340,AI$10:AI$39,0)),"")</f>
        <v/>
      </c>
    </row>
    <row r="341" hidden="1">
      <c r="C341" s="435" t="n">
        <v>149</v>
      </c>
      <c r="D341" s="5">
        <f>IFERROR(INDEX(P$10:P$38,MATCH($C341,O$10:O$38,0)),"")</f>
        <v/>
      </c>
      <c r="F341" s="5">
        <f>IFERROR(INDEX(T$10:T$38,MATCH($C341,S$10:S$38,0)),"")</f>
        <v/>
      </c>
      <c r="I341" s="5">
        <f>IFERROR(INDEX(X$10:X$38,MATCH($C341,W$10:W$38,0)),"")</f>
        <v/>
      </c>
      <c r="J341" s="5">
        <f>IFERROR(INDEX(AB$10:AB$38,MATCH($C341,AA$10:AA$38,0)),"")</f>
        <v/>
      </c>
      <c r="K341" s="5">
        <f>IFERROR(INDEX(AF$10:AF$38,MATCH($C341,AE$10:AE$38,0)),"")</f>
        <v/>
      </c>
      <c r="L341" s="456">
        <f>IFERROR(INDEX(AJ$10:AJ$38,MATCH($C341,AI$10:AI$38,0)),"")</f>
        <v/>
      </c>
      <c r="M341" s="5">
        <f>IFERROR(INDEX(D341:L341,MATCH(TRUE,INDEX((D341:L341&lt;&gt;""),0),0)),"")</f>
        <v/>
      </c>
      <c r="N341" s="5">
        <f>IFERROR(INDEX(P341:AW341,MATCH(TRUE,INDEX((P341:AW341&lt;&gt;""),0),0)),"")</f>
        <v/>
      </c>
      <c r="P341" s="435">
        <f>IFERROR(INDEX(Q$10:Q$39,MATCH($C341,O$10:O$39,0)),"")</f>
        <v/>
      </c>
      <c r="Q341" s="5">
        <f>IFERROR(INDEX(U$10:U$39,MATCH($C341,S$10:S$39,0)),"")</f>
        <v/>
      </c>
      <c r="R341" s="5">
        <f>IFERROR(INDEX(Y$10:Y$39,MATCH($C341,W$10:W$39,0)),"")</f>
        <v/>
      </c>
      <c r="AU341" s="5">
        <f>IFERROR(INDEX(AC$10:AC$39,MATCH($C341,AA$10:AA$39,0)),"")</f>
        <v/>
      </c>
      <c r="AV341" s="5">
        <f>IFERROR(INDEX(AG$10:AG$39,MATCH($C341,AE$10:AE$39,0)),"")</f>
        <v/>
      </c>
      <c r="AW341" s="456">
        <f>IFERROR(INDEX(AK$10:AK$39,MATCH($C341,AI$10:AI$39,0)),"")</f>
        <v/>
      </c>
    </row>
    <row r="342" hidden="1">
      <c r="C342" s="435" t="n">
        <v>150</v>
      </c>
      <c r="D342" s="5">
        <f>IFERROR(INDEX(P$10:P$38,MATCH($C342,O$10:O$38,0)),"")</f>
        <v/>
      </c>
      <c r="F342" s="5">
        <f>IFERROR(INDEX(T$10:T$38,MATCH($C342,S$10:S$38,0)),"")</f>
        <v/>
      </c>
      <c r="I342" s="5">
        <f>IFERROR(INDEX(X$10:X$38,MATCH($C342,W$10:W$38,0)),"")</f>
        <v/>
      </c>
      <c r="J342" s="5">
        <f>IFERROR(INDEX(AB$10:AB$38,MATCH($C342,AA$10:AA$38,0)),"")</f>
        <v/>
      </c>
      <c r="K342" s="5">
        <f>IFERROR(INDEX(AF$10:AF$38,MATCH($C342,AE$10:AE$38,0)),"")</f>
        <v/>
      </c>
      <c r="L342" s="456">
        <f>IFERROR(INDEX(AJ$10:AJ$38,MATCH($C342,AI$10:AI$38,0)),"")</f>
        <v/>
      </c>
      <c r="M342" s="5">
        <f>IFERROR(INDEX(D342:L342,MATCH(TRUE,INDEX((D342:L342&lt;&gt;""),0),0)),"")</f>
        <v/>
      </c>
      <c r="N342" s="5">
        <f>IFERROR(INDEX(P342:AW342,MATCH(TRUE,INDEX((P342:AW342&lt;&gt;""),0),0)),"")</f>
        <v/>
      </c>
      <c r="P342" s="6">
        <f>IFERROR(INDEX(Q$10:Q$39,MATCH($C342,O$10:O$39,0)),"")</f>
        <v/>
      </c>
      <c r="Q342" s="5">
        <f>IFERROR(INDEX(U$10:U$39,MATCH($C342,S$10:S$39,0)),"")</f>
        <v/>
      </c>
      <c r="R342" s="5">
        <f>IFERROR(INDEX(Y$10:Y$39,MATCH($C342,W$10:W$39,0)),"")</f>
        <v/>
      </c>
      <c r="AU342" s="5">
        <f>IFERROR(INDEX(AC$10:AC$39,MATCH($C342,AA$10:AA$39,0)),"")</f>
        <v/>
      </c>
      <c r="AV342" s="5">
        <f>IFERROR(INDEX(AG$10:AG$39,MATCH($C342,AE$10:AE$39,0)),"")</f>
        <v/>
      </c>
      <c r="AW342" s="456">
        <f>IFERROR(INDEX(AK$10:AK$39,MATCH($C342,AI$10:AI$39,0)),"")</f>
        <v/>
      </c>
    </row>
  </sheetData>
  <conditionalFormatting sqref="D174:H189">
    <cfRule type="expression" priority="7" dxfId="37" stopIfTrue="1">
      <formula>OR($C174=$O$10,$C174=$S$10,$C174=$W$10,$C174=$AA$10,$C174=$AE$10,$C174=$AI$10)</formula>
    </cfRule>
  </conditionalFormatting>
  <conditionalFormatting sqref="D23:I38">
    <cfRule type="expression" priority="2" dxfId="37" stopIfTrue="1">
      <formula>OR($C23=$O$10,$C23=$S$10,$C23=$W$10,$C23=$AA$10,$C23=$AE$10,$C23=$AI$10)</formula>
    </cfRule>
  </conditionalFormatting>
  <conditionalFormatting sqref="D40:I173">
    <cfRule type="expression" priority="1" dxfId="37" stopIfTrue="1">
      <formula>OR($C40=$O$10,$C40=$S$10,$C40=$W$10,$C40=$AA$10,$C40=$AE$10,$C40=$AI$10)</formula>
    </cfRule>
  </conditionalFormatting>
  <pageMargins left="0.7" right="0.7" top="0.75" bottom="0.75" header="0.3" footer="0.3"/>
  <pageSetup orientation="portrait" scale="87" horizontalDpi="4294967293" verticalDpi="12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P333"/>
  <sheetViews>
    <sheetView topLeftCell="A229" zoomScaleNormal="100" workbookViewId="0">
      <selection activeCell="F13" sqref="F13"/>
    </sheetView>
  </sheetViews>
  <sheetFormatPr baseColWidth="8" defaultColWidth="0" defaultRowHeight="14.5" zeroHeight="1" outlineLevelRow="1"/>
  <cols>
    <col width="9.1796875" customWidth="1" style="1" min="1" max="2"/>
    <col width="51.54296875" bestFit="1" customWidth="1" style="1" min="3" max="3"/>
    <col width="10.81640625" bestFit="1" customWidth="1" style="1" min="4" max="4"/>
    <col width="8.7265625" customWidth="1" style="1" min="5" max="5"/>
    <col width="13.26953125" bestFit="1" customWidth="1" style="1" min="6" max="6"/>
    <col width="8.7265625" customWidth="1" style="1" min="7" max="7"/>
    <col width="16.36328125" bestFit="1" customWidth="1" style="1" min="8" max="8"/>
    <col width="8.7265625" customWidth="1" style="1" min="9" max="10"/>
    <col width="27.7265625" bestFit="1" customWidth="1" style="1" min="11" max="11"/>
    <col width="12" bestFit="1" customWidth="1" style="1" min="12" max="12"/>
    <col width="8.7265625" customWidth="1" style="1" min="13" max="13"/>
    <col width="11.26953125" bestFit="1" customWidth="1" style="1" min="14" max="14"/>
    <col width="8" bestFit="1" customWidth="1" style="1" min="15" max="15"/>
    <col width="10.54296875" bestFit="1" customWidth="1" style="1" min="16" max="17"/>
    <col width="10.54296875" customWidth="1" style="1" min="18" max="18"/>
    <col width="10.54296875" bestFit="1" customWidth="1" style="1" min="19" max="196"/>
    <col width="9.1796875" customWidth="1" style="1" min="197" max="197"/>
    <col width="2" bestFit="1" customWidth="1" style="1" min="198" max="198"/>
    <col hidden="1" style="1" min="199" max="199"/>
    <col hidden="1" width="9.1796875" customWidth="1" style="1" min="200" max="16384"/>
  </cols>
  <sheetData>
    <row r="2" ht="19.5" customHeight="1">
      <c r="A2" s="1" t="n"/>
      <c r="B2" s="777" t="n"/>
      <c r="C2" s="774">
        <f>Summary!B2</f>
        <v/>
      </c>
      <c r="D2" s="419" t="n"/>
      <c r="E2" s="419" t="n"/>
      <c r="F2" s="419" t="n"/>
      <c r="G2" s="419" t="n"/>
      <c r="H2" s="419" t="n"/>
      <c r="I2" s="419" t="n"/>
      <c r="J2" s="419" t="n"/>
      <c r="K2" s="419" t="n"/>
      <c r="L2" s="419" t="n"/>
      <c r="M2" s="419" t="n"/>
      <c r="N2" s="419" t="n"/>
      <c r="O2" s="419" t="n"/>
      <c r="P2" s="419" t="n"/>
      <c r="Q2" s="419" t="n"/>
      <c r="R2" s="419" t="n"/>
      <c r="S2" s="419" t="n"/>
      <c r="T2" s="419" t="n"/>
      <c r="U2" s="419" t="n"/>
      <c r="V2" s="419" t="n"/>
      <c r="W2" s="419" t="n"/>
      <c r="X2" s="419" t="n"/>
      <c r="Y2" s="419" t="n"/>
      <c r="Z2" s="419" t="n"/>
      <c r="AA2" s="419" t="n"/>
      <c r="AB2" s="419" t="n"/>
      <c r="AC2" s="419" t="n"/>
      <c r="AD2" s="419" t="n"/>
      <c r="AE2" s="419" t="n"/>
      <c r="AF2" s="419" t="n"/>
      <c r="AG2" s="419" t="n"/>
      <c r="AH2" s="419" t="n"/>
      <c r="AI2" s="419" t="n"/>
      <c r="AJ2" s="419" t="n"/>
      <c r="AK2" s="419" t="n"/>
      <c r="AL2" s="419" t="n"/>
      <c r="AM2" s="419" t="n"/>
      <c r="AN2" s="419" t="n"/>
      <c r="AO2" s="419" t="n"/>
      <c r="AP2" s="419" t="n"/>
      <c r="AQ2" s="419" t="n"/>
      <c r="AR2" s="419" t="n"/>
      <c r="AS2" s="419" t="n"/>
      <c r="AT2" s="419" t="n"/>
      <c r="AU2" s="419" t="n"/>
      <c r="AV2" s="419" t="n"/>
      <c r="AW2" s="419" t="n"/>
      <c r="AX2" s="419" t="n"/>
      <c r="AY2" s="419" t="n"/>
      <c r="AZ2" s="419" t="n"/>
      <c r="BA2" s="419" t="n"/>
      <c r="BB2" s="419" t="n"/>
      <c r="BC2" s="419" t="n"/>
      <c r="BD2" s="419" t="n"/>
      <c r="BE2" s="419" t="n"/>
      <c r="BF2" s="419" t="n"/>
      <c r="BG2" s="419" t="n"/>
      <c r="BH2" s="419" t="n"/>
      <c r="BI2" s="419" t="n"/>
      <c r="BJ2" s="419" t="n"/>
      <c r="BK2" s="419" t="n"/>
      <c r="BL2" s="419" t="n"/>
      <c r="BM2" s="419" t="n"/>
      <c r="BN2" s="419" t="n"/>
      <c r="BO2" s="419" t="n"/>
      <c r="BP2" s="419" t="n"/>
      <c r="BQ2" s="419" t="n"/>
      <c r="BR2" s="419" t="n"/>
      <c r="BS2" s="419" t="n"/>
      <c r="BT2" s="419" t="n"/>
      <c r="BU2" s="419" t="n"/>
      <c r="BV2" s="419" t="n"/>
      <c r="BW2" s="419" t="n"/>
      <c r="BX2" s="419" t="n"/>
      <c r="BY2" s="419" t="n"/>
      <c r="BZ2" s="419" t="n"/>
      <c r="CA2" s="419" t="n"/>
      <c r="CB2" s="419" t="n"/>
      <c r="CC2" s="419" t="n"/>
      <c r="CD2" s="419" t="n"/>
      <c r="CE2" s="419" t="n"/>
      <c r="CF2" s="419" t="n"/>
      <c r="CG2" s="419" t="n"/>
      <c r="CH2" s="419" t="n"/>
      <c r="CI2" s="419" t="n"/>
      <c r="CJ2" s="419" t="n"/>
      <c r="CK2" s="419" t="n"/>
      <c r="CL2" s="419" t="n"/>
      <c r="CM2" s="419" t="n"/>
      <c r="CN2" s="419" t="n"/>
      <c r="CO2" s="419" t="n"/>
      <c r="CP2" s="419" t="n"/>
      <c r="CQ2" s="419" t="n"/>
      <c r="CR2" s="419" t="n"/>
      <c r="CS2" s="419" t="n"/>
      <c r="CT2" s="419" t="n"/>
      <c r="CU2" s="419" t="n"/>
      <c r="CV2" s="419" t="n"/>
      <c r="CW2" s="419" t="n"/>
      <c r="CX2" s="419" t="n"/>
      <c r="CY2" s="419" t="n"/>
      <c r="CZ2" s="419" t="n"/>
      <c r="DA2" s="419" t="n"/>
      <c r="DB2" s="419" t="n"/>
      <c r="DC2" s="419" t="n"/>
      <c r="DD2" s="419" t="n"/>
      <c r="DE2" s="419" t="n"/>
      <c r="DF2" s="419" t="n"/>
      <c r="DG2" s="419" t="n"/>
      <c r="DH2" s="419" t="n"/>
      <c r="DI2" s="419" t="n"/>
      <c r="DJ2" s="419" t="n"/>
      <c r="DK2" s="419" t="n"/>
      <c r="DL2" s="419" t="n"/>
      <c r="DM2" s="419" t="n"/>
      <c r="DN2" s="419" t="n"/>
      <c r="DO2" s="419" t="n"/>
      <c r="DP2" s="419" t="n"/>
      <c r="DQ2" s="419" t="n"/>
      <c r="DR2" s="419" t="n"/>
      <c r="DS2" s="419" t="n"/>
      <c r="DT2" s="419" t="n"/>
      <c r="DU2" s="419" t="n"/>
      <c r="DV2" s="419" t="n"/>
      <c r="DW2" s="419" t="n"/>
      <c r="DX2" s="419" t="n"/>
      <c r="DY2" s="419" t="n"/>
      <c r="DZ2" s="419" t="n"/>
      <c r="EA2" s="419" t="n"/>
      <c r="EB2" s="419" t="n"/>
      <c r="EC2" s="419" t="n"/>
      <c r="ED2" s="419" t="n"/>
      <c r="EE2" s="419" t="n"/>
      <c r="EF2" s="419" t="n"/>
      <c r="EG2" s="419" t="n"/>
      <c r="EH2" s="419" t="n"/>
      <c r="EI2" s="419" t="n"/>
      <c r="EJ2" s="419" t="n"/>
      <c r="EK2" s="419" t="n"/>
      <c r="EL2" s="419" t="n"/>
      <c r="EM2" s="419" t="n"/>
      <c r="EN2" s="419" t="n"/>
      <c r="EO2" s="419" t="n"/>
      <c r="EP2" s="419" t="n"/>
      <c r="EQ2" s="419" t="n"/>
      <c r="ER2" s="419" t="n"/>
      <c r="ES2" s="419" t="n"/>
      <c r="ET2" s="419" t="n"/>
      <c r="EU2" s="419" t="n"/>
      <c r="EV2" s="419" t="n"/>
      <c r="EW2" s="419" t="n"/>
      <c r="EX2" s="419" t="n"/>
      <c r="EY2" s="419" t="n"/>
      <c r="EZ2" s="419" t="n"/>
      <c r="FA2" s="419" t="n"/>
      <c r="FB2" s="419" t="n"/>
      <c r="FC2" s="419" t="n"/>
      <c r="FD2" s="419" t="n"/>
      <c r="FE2" s="419" t="n"/>
      <c r="FF2" s="419" t="n"/>
      <c r="FG2" s="419" t="n"/>
      <c r="FH2" s="419" t="n"/>
      <c r="FI2" s="419" t="n"/>
      <c r="FJ2" s="419" t="n"/>
      <c r="FK2" s="419" t="n"/>
      <c r="FL2" s="419" t="n"/>
      <c r="FM2" s="419" t="n"/>
      <c r="FN2" s="419" t="n"/>
      <c r="FO2" s="419" t="n"/>
      <c r="FP2" s="419" t="n"/>
      <c r="FQ2" s="419" t="n"/>
      <c r="FR2" s="419" t="n"/>
      <c r="FS2" s="419" t="n"/>
      <c r="FT2" s="419" t="n"/>
      <c r="FU2" s="419" t="n"/>
      <c r="FV2" s="419" t="n"/>
      <c r="FW2" s="419" t="n"/>
      <c r="FX2" s="419" t="n"/>
      <c r="FY2" s="419" t="n"/>
      <c r="FZ2" s="419" t="n"/>
      <c r="GA2" s="419" t="n"/>
      <c r="GB2" s="419" t="n"/>
      <c r="GC2" s="419" t="n"/>
      <c r="GD2" s="419" t="n"/>
      <c r="GE2" s="419" t="n"/>
      <c r="GF2" s="419" t="n"/>
      <c r="GG2" s="419" t="n"/>
      <c r="GH2" s="419" t="n"/>
      <c r="GI2" s="419" t="n"/>
      <c r="GJ2" s="419" t="n"/>
      <c r="GK2" s="419" t="n"/>
      <c r="GL2" s="419" t="n"/>
      <c r="GM2" s="419" t="n"/>
      <c r="GN2" s="3" t="inlineStr">
        <is>
          <t>Monthly Cash Flow</t>
        </is>
      </c>
      <c r="GO2" s="1" t="n"/>
      <c r="GP2" s="63" t="n"/>
    </row>
    <row r="3">
      <c r="P3" s="918" t="n"/>
      <c r="Q3" s="918" t="n"/>
      <c r="R3" s="918" t="n"/>
      <c r="S3" s="918" t="n"/>
      <c r="T3" s="918" t="n"/>
      <c r="U3" s="918" t="n"/>
      <c r="V3" s="918" t="n"/>
      <c r="W3" s="918" t="n"/>
      <c r="X3" s="918" t="n"/>
      <c r="Y3" s="918" t="n"/>
      <c r="Z3" s="918" t="n"/>
      <c r="AA3" s="918" t="n"/>
      <c r="AB3" s="918" t="n"/>
      <c r="AC3" s="918" t="n"/>
      <c r="AD3" s="918" t="n"/>
      <c r="AE3" s="918" t="n"/>
      <c r="AF3" s="918" t="n"/>
      <c r="AG3" s="918" t="n"/>
      <c r="AH3" s="918" t="n"/>
      <c r="AI3" s="918" t="n"/>
      <c r="AJ3" s="918" t="n"/>
      <c r="AK3" s="918" t="n"/>
      <c r="AL3" s="918" t="n"/>
      <c r="AM3" s="918" t="n"/>
      <c r="AN3" s="918" t="n"/>
      <c r="AO3" s="918" t="n"/>
      <c r="AP3" s="918" t="n"/>
      <c r="AQ3" s="918" t="n"/>
      <c r="AR3" s="918" t="n"/>
      <c r="AS3" s="918" t="n"/>
      <c r="AT3" s="918" t="n"/>
      <c r="AU3" s="918" t="n"/>
      <c r="EW3" s="918" t="n"/>
      <c r="EX3" s="918" t="n"/>
      <c r="EY3" s="918" t="n"/>
      <c r="EZ3" s="918" t="n"/>
      <c r="FA3" s="918" t="n"/>
      <c r="FB3" s="918" t="n"/>
      <c r="FC3" s="918" t="n"/>
      <c r="FD3" s="918" t="n"/>
      <c r="FE3" s="918" t="n"/>
      <c r="FF3" s="918" t="n"/>
      <c r="FG3" s="918" t="n"/>
      <c r="FH3" s="918" t="n"/>
      <c r="FI3" s="918" t="n"/>
      <c r="FJ3" s="918" t="n"/>
      <c r="FK3" s="918" t="n"/>
      <c r="FL3" s="918" t="n"/>
      <c r="FM3" s="918" t="n"/>
      <c r="FN3" s="918" t="n"/>
      <c r="FO3" s="918" t="n"/>
      <c r="FP3" s="918" t="n"/>
      <c r="FQ3" s="918" t="n"/>
      <c r="FR3" s="918" t="n"/>
      <c r="FS3" s="918" t="n"/>
      <c r="FT3" s="918" t="n"/>
      <c r="FU3" s="918" t="n"/>
      <c r="FV3" s="918" t="n"/>
      <c r="FW3" s="918" t="n"/>
      <c r="FX3" s="918" t="n"/>
      <c r="FY3" s="918" t="n"/>
      <c r="FZ3" s="918" t="n"/>
      <c r="GA3" s="918" t="n"/>
      <c r="GB3" s="918" t="n"/>
      <c r="GC3" s="918" t="n"/>
      <c r="GD3" s="918" t="n"/>
      <c r="GE3" s="918" t="n"/>
      <c r="GF3" s="918" t="n"/>
      <c r="GG3" s="918" t="n"/>
      <c r="GH3" s="918" t="n"/>
      <c r="GI3" s="918" t="n"/>
    </row>
    <row r="4" ht="18.5" customHeight="1">
      <c r="B4" s="670" t="n"/>
      <c r="C4" s="786" t="inlineStr">
        <is>
          <t>Monthly Cash Flow</t>
        </is>
      </c>
      <c r="D4" s="670" t="n"/>
      <c r="E4" s="670" t="n"/>
      <c r="F4" s="670" t="n"/>
      <c r="G4" s="670" t="n"/>
      <c r="H4" s="235" t="n"/>
    </row>
    <row r="5" ht="19" customHeight="1" thickBot="1">
      <c r="B5" s="670" t="n"/>
      <c r="C5" s="786" t="n"/>
      <c r="D5" s="670" t="n"/>
      <c r="E5" s="670" t="n"/>
      <c r="F5" s="670" t="n"/>
      <c r="G5" s="670" t="n"/>
    </row>
    <row r="6" ht="26" customFormat="1" customHeight="1" s="676">
      <c r="A6" s="670" t="n"/>
      <c r="B6" s="785" t="n"/>
      <c r="C6" s="677" t="inlineStr">
        <is>
          <t>Construction Cash Flow</t>
        </is>
      </c>
      <c r="D6" s="653" t="n"/>
      <c r="E6" s="653" t="n"/>
      <c r="F6" s="653" t="n"/>
      <c r="G6" s="653" t="n"/>
      <c r="H6" s="653" t="n"/>
      <c r="I6" s="653" t="n"/>
      <c r="J6" s="654" t="n"/>
      <c r="K6" s="654" t="n"/>
      <c r="L6" s="654" t="n"/>
      <c r="M6" s="654" t="n"/>
      <c r="N6" s="654" t="n"/>
      <c r="O6" s="654" t="n">
        <v>-1</v>
      </c>
      <c r="P6" s="654" t="n">
        <v>0</v>
      </c>
      <c r="Q6" s="654">
        <f>P6+1</f>
        <v/>
      </c>
      <c r="R6" s="654">
        <f>Q6+1</f>
        <v/>
      </c>
      <c r="S6" s="654">
        <f>R6+1</f>
        <v/>
      </c>
      <c r="T6" s="654">
        <f>S6+1</f>
        <v/>
      </c>
      <c r="U6" s="654">
        <f>T6+1</f>
        <v/>
      </c>
      <c r="V6" s="654">
        <f>U6+1</f>
        <v/>
      </c>
      <c r="W6" s="654">
        <f>V6+1</f>
        <v/>
      </c>
      <c r="X6" s="654">
        <f>W6+1</f>
        <v/>
      </c>
      <c r="Y6" s="654">
        <f>X6+1</f>
        <v/>
      </c>
      <c r="Z6" s="654">
        <f>Y6+1</f>
        <v/>
      </c>
      <c r="AA6" s="654">
        <f>Z6+1</f>
        <v/>
      </c>
      <c r="AB6" s="654">
        <f>AA6+1</f>
        <v/>
      </c>
      <c r="AC6" s="654">
        <f>AB6+1</f>
        <v/>
      </c>
      <c r="AD6" s="654">
        <f>AC6+1</f>
        <v/>
      </c>
      <c r="AE6" s="654">
        <f>AD6+1</f>
        <v/>
      </c>
      <c r="AF6" s="654">
        <f>AE6+1</f>
        <v/>
      </c>
      <c r="AG6" s="654">
        <f>AF6+1</f>
        <v/>
      </c>
      <c r="AH6" s="654">
        <f>AG6+1</f>
        <v/>
      </c>
      <c r="AI6" s="654">
        <f>AH6+1</f>
        <v/>
      </c>
      <c r="AJ6" s="654">
        <f>AI6+1</f>
        <v/>
      </c>
      <c r="AK6" s="654">
        <f>AJ6+1</f>
        <v/>
      </c>
      <c r="AL6" s="654">
        <f>AK6+1</f>
        <v/>
      </c>
      <c r="AM6" s="654">
        <f>AL6+1</f>
        <v/>
      </c>
      <c r="AN6" s="654">
        <f>AM6+1</f>
        <v/>
      </c>
      <c r="AO6" s="654">
        <f>AN6+1</f>
        <v/>
      </c>
      <c r="AP6" s="654">
        <f>AO6+1</f>
        <v/>
      </c>
      <c r="AQ6" s="654">
        <f>AP6+1</f>
        <v/>
      </c>
      <c r="AR6" s="654">
        <f>AQ6+1</f>
        <v/>
      </c>
      <c r="AS6" s="654">
        <f>AR6+1</f>
        <v/>
      </c>
      <c r="AT6" s="654">
        <f>AS6+1</f>
        <v/>
      </c>
      <c r="AU6" s="654">
        <f>AT6+1</f>
        <v/>
      </c>
      <c r="AV6" s="654">
        <f>AU6+1</f>
        <v/>
      </c>
      <c r="AW6" s="654">
        <f>AV6+1</f>
        <v/>
      </c>
      <c r="AX6" s="654">
        <f>AW6+1</f>
        <v/>
      </c>
      <c r="AY6" s="654">
        <f>AX6+1</f>
        <v/>
      </c>
      <c r="AZ6" s="654">
        <f>AY6+1</f>
        <v/>
      </c>
      <c r="BA6" s="654">
        <f>AZ6+1</f>
        <v/>
      </c>
      <c r="BB6" s="654">
        <f>BA6+1</f>
        <v/>
      </c>
      <c r="BC6" s="654">
        <f>BB6+1</f>
        <v/>
      </c>
      <c r="BD6" s="654">
        <f>BC6+1</f>
        <v/>
      </c>
      <c r="BE6" s="654">
        <f>BD6+1</f>
        <v/>
      </c>
      <c r="BF6" s="654">
        <f>BE6+1</f>
        <v/>
      </c>
      <c r="BG6" s="654">
        <f>BF6+1</f>
        <v/>
      </c>
      <c r="BH6" s="654">
        <f>BG6+1</f>
        <v/>
      </c>
      <c r="BI6" s="654">
        <f>BH6+1</f>
        <v/>
      </c>
      <c r="BJ6" s="654">
        <f>BI6+1</f>
        <v/>
      </c>
      <c r="BK6" s="654">
        <f>BJ6+1</f>
        <v/>
      </c>
      <c r="BL6" s="654">
        <f>BK6+1</f>
        <v/>
      </c>
      <c r="BM6" s="654">
        <f>BL6+1</f>
        <v/>
      </c>
      <c r="BN6" s="654">
        <f>BM6+1</f>
        <v/>
      </c>
      <c r="BO6" s="654">
        <f>BN6+1</f>
        <v/>
      </c>
      <c r="BP6" s="654">
        <f>BO6+1</f>
        <v/>
      </c>
      <c r="BQ6" s="654">
        <f>BP6+1</f>
        <v/>
      </c>
      <c r="BR6" s="654">
        <f>BQ6+1</f>
        <v/>
      </c>
      <c r="BS6" s="654">
        <f>BR6+1</f>
        <v/>
      </c>
      <c r="BT6" s="654">
        <f>BS6+1</f>
        <v/>
      </c>
      <c r="BU6" s="654">
        <f>BT6+1</f>
        <v/>
      </c>
      <c r="BV6" s="654">
        <f>BU6+1</f>
        <v/>
      </c>
      <c r="BW6" s="654">
        <f>BV6+1</f>
        <v/>
      </c>
      <c r="BX6" s="654">
        <f>BW6+1</f>
        <v/>
      </c>
      <c r="BY6" s="654">
        <f>BX6+1</f>
        <v/>
      </c>
      <c r="BZ6" s="654">
        <f>BY6+1</f>
        <v/>
      </c>
      <c r="CA6" s="654">
        <f>BZ6+1</f>
        <v/>
      </c>
      <c r="CB6" s="654">
        <f>CA6+1</f>
        <v/>
      </c>
      <c r="CC6" s="654">
        <f>CB6+1</f>
        <v/>
      </c>
      <c r="CD6" s="654">
        <f>CC6+1</f>
        <v/>
      </c>
      <c r="CE6" s="654">
        <f>CD6+1</f>
        <v/>
      </c>
      <c r="CF6" s="654">
        <f>CE6+1</f>
        <v/>
      </c>
      <c r="CG6" s="654">
        <f>CF6+1</f>
        <v/>
      </c>
      <c r="CH6" s="654">
        <f>CG6+1</f>
        <v/>
      </c>
      <c r="CI6" s="654">
        <f>CH6+1</f>
        <v/>
      </c>
      <c r="CJ6" s="654">
        <f>CI6+1</f>
        <v/>
      </c>
      <c r="CK6" s="654">
        <f>CJ6+1</f>
        <v/>
      </c>
      <c r="CL6" s="654">
        <f>CK6+1</f>
        <v/>
      </c>
      <c r="CM6" s="654">
        <f>CL6+1</f>
        <v/>
      </c>
      <c r="CN6" s="654">
        <f>CM6+1</f>
        <v/>
      </c>
      <c r="CO6" s="654">
        <f>CN6+1</f>
        <v/>
      </c>
      <c r="CP6" s="654">
        <f>CO6+1</f>
        <v/>
      </c>
      <c r="CQ6" s="654">
        <f>CP6+1</f>
        <v/>
      </c>
      <c r="CR6" s="654">
        <f>CQ6+1</f>
        <v/>
      </c>
      <c r="CS6" s="654">
        <f>CR6+1</f>
        <v/>
      </c>
      <c r="CT6" s="654">
        <f>CS6+1</f>
        <v/>
      </c>
      <c r="CU6" s="654">
        <f>CT6+1</f>
        <v/>
      </c>
      <c r="CV6" s="654">
        <f>CU6+1</f>
        <v/>
      </c>
      <c r="CW6" s="654">
        <f>CV6+1</f>
        <v/>
      </c>
      <c r="CX6" s="654">
        <f>CW6+1</f>
        <v/>
      </c>
      <c r="CY6" s="654">
        <f>CX6+1</f>
        <v/>
      </c>
      <c r="CZ6" s="654">
        <f>CY6+1</f>
        <v/>
      </c>
      <c r="DA6" s="654">
        <f>CZ6+1</f>
        <v/>
      </c>
      <c r="DB6" s="654">
        <f>DA6+1</f>
        <v/>
      </c>
      <c r="DC6" s="654">
        <f>DB6+1</f>
        <v/>
      </c>
      <c r="DD6" s="654">
        <f>DC6+1</f>
        <v/>
      </c>
      <c r="DE6" s="654">
        <f>DD6+1</f>
        <v/>
      </c>
      <c r="DF6" s="654">
        <f>DE6+1</f>
        <v/>
      </c>
      <c r="DG6" s="654">
        <f>DF6+1</f>
        <v/>
      </c>
      <c r="DH6" s="654">
        <f>DG6+1</f>
        <v/>
      </c>
      <c r="DI6" s="654">
        <f>DH6+1</f>
        <v/>
      </c>
      <c r="DJ6" s="654">
        <f>DI6+1</f>
        <v/>
      </c>
      <c r="DK6" s="654">
        <f>DJ6+1</f>
        <v/>
      </c>
      <c r="DL6" s="654">
        <f>DK6+1</f>
        <v/>
      </c>
      <c r="DM6" s="654">
        <f>DL6+1</f>
        <v/>
      </c>
      <c r="DN6" s="654">
        <f>DM6+1</f>
        <v/>
      </c>
      <c r="DO6" s="654">
        <f>DN6+1</f>
        <v/>
      </c>
      <c r="DP6" s="654">
        <f>DO6+1</f>
        <v/>
      </c>
      <c r="DQ6" s="654">
        <f>DP6+1</f>
        <v/>
      </c>
      <c r="DR6" s="654">
        <f>DQ6+1</f>
        <v/>
      </c>
      <c r="DS6" s="654">
        <f>DR6+1</f>
        <v/>
      </c>
      <c r="DT6" s="654">
        <f>DS6+1</f>
        <v/>
      </c>
      <c r="DU6" s="654">
        <f>DT6+1</f>
        <v/>
      </c>
      <c r="DV6" s="654">
        <f>DU6+1</f>
        <v/>
      </c>
      <c r="DW6" s="654">
        <f>DV6+1</f>
        <v/>
      </c>
      <c r="DX6" s="654">
        <f>DW6+1</f>
        <v/>
      </c>
      <c r="DY6" s="654">
        <f>DX6+1</f>
        <v/>
      </c>
      <c r="DZ6" s="654">
        <f>DY6+1</f>
        <v/>
      </c>
      <c r="EA6" s="654">
        <f>DZ6+1</f>
        <v/>
      </c>
      <c r="EB6" s="654">
        <f>EA6+1</f>
        <v/>
      </c>
      <c r="EC6" s="654">
        <f>EB6+1</f>
        <v/>
      </c>
      <c r="ED6" s="654">
        <f>EC6+1</f>
        <v/>
      </c>
      <c r="EE6" s="654">
        <f>ED6+1</f>
        <v/>
      </c>
      <c r="EF6" s="654">
        <f>EE6+1</f>
        <v/>
      </c>
      <c r="EG6" s="654">
        <f>EF6+1</f>
        <v/>
      </c>
      <c r="EH6" s="654">
        <f>EG6+1</f>
        <v/>
      </c>
      <c r="EI6" s="654">
        <f>EH6+1</f>
        <v/>
      </c>
      <c r="EJ6" s="654">
        <f>EI6+1</f>
        <v/>
      </c>
      <c r="EK6" s="654">
        <f>EJ6+1</f>
        <v/>
      </c>
      <c r="EL6" s="654">
        <f>EK6+1</f>
        <v/>
      </c>
      <c r="EM6" s="654">
        <f>EL6+1</f>
        <v/>
      </c>
      <c r="EN6" s="654">
        <f>EM6+1</f>
        <v/>
      </c>
      <c r="EO6" s="654">
        <f>EN6+1</f>
        <v/>
      </c>
      <c r="EP6" s="654">
        <f>EO6+1</f>
        <v/>
      </c>
      <c r="EQ6" s="654">
        <f>EP6+1</f>
        <v/>
      </c>
      <c r="ER6" s="654">
        <f>EQ6+1</f>
        <v/>
      </c>
      <c r="ES6" s="654">
        <f>ER6+1</f>
        <v/>
      </c>
      <c r="ET6" s="654">
        <f>ES6+1</f>
        <v/>
      </c>
      <c r="EU6" s="654">
        <f>ET6+1</f>
        <v/>
      </c>
      <c r="EV6" s="654">
        <f>EU6+1</f>
        <v/>
      </c>
      <c r="EW6" s="654">
        <f>EV6+1</f>
        <v/>
      </c>
      <c r="EX6" s="654">
        <f>EW6+1</f>
        <v/>
      </c>
      <c r="EY6" s="654">
        <f>EX6+1</f>
        <v/>
      </c>
      <c r="EZ6" s="654">
        <f>EY6+1</f>
        <v/>
      </c>
      <c r="FA6" s="654">
        <f>EZ6+1</f>
        <v/>
      </c>
      <c r="FB6" s="654">
        <f>FA6+1</f>
        <v/>
      </c>
      <c r="FC6" s="654">
        <f>FB6+1</f>
        <v/>
      </c>
      <c r="FD6" s="654">
        <f>FC6+1</f>
        <v/>
      </c>
      <c r="FE6" s="654">
        <f>FD6+1</f>
        <v/>
      </c>
      <c r="FF6" s="654">
        <f>FE6+1</f>
        <v/>
      </c>
      <c r="FG6" s="654">
        <f>FF6+1</f>
        <v/>
      </c>
      <c r="FH6" s="654">
        <f>FG6+1</f>
        <v/>
      </c>
      <c r="FI6" s="654">
        <f>FH6+1</f>
        <v/>
      </c>
      <c r="FJ6" s="654">
        <f>FI6+1</f>
        <v/>
      </c>
      <c r="FK6" s="654">
        <f>FJ6+1</f>
        <v/>
      </c>
      <c r="FL6" s="654">
        <f>FK6+1</f>
        <v/>
      </c>
      <c r="FM6" s="654">
        <f>FL6+1</f>
        <v/>
      </c>
      <c r="FN6" s="654">
        <f>FM6+1</f>
        <v/>
      </c>
      <c r="FO6" s="654">
        <f>FN6+1</f>
        <v/>
      </c>
      <c r="FP6" s="654">
        <f>FO6+1</f>
        <v/>
      </c>
      <c r="FQ6" s="654">
        <f>FP6+1</f>
        <v/>
      </c>
      <c r="FR6" s="654">
        <f>FQ6+1</f>
        <v/>
      </c>
      <c r="FS6" s="654">
        <f>FR6+1</f>
        <v/>
      </c>
      <c r="FT6" s="654">
        <f>FS6+1</f>
        <v/>
      </c>
      <c r="FU6" s="654">
        <f>FT6+1</f>
        <v/>
      </c>
      <c r="FV6" s="654">
        <f>FU6+1</f>
        <v/>
      </c>
      <c r="FW6" s="654">
        <f>FV6+1</f>
        <v/>
      </c>
      <c r="FX6" s="654">
        <f>FW6+1</f>
        <v/>
      </c>
      <c r="FY6" s="654">
        <f>FX6+1</f>
        <v/>
      </c>
      <c r="FZ6" s="654">
        <f>FY6+1</f>
        <v/>
      </c>
      <c r="GA6" s="654">
        <f>FZ6+1</f>
        <v/>
      </c>
      <c r="GB6" s="654">
        <f>GA6+1</f>
        <v/>
      </c>
      <c r="GC6" s="654">
        <f>GB6+1</f>
        <v/>
      </c>
      <c r="GD6" s="654">
        <f>GC6+1</f>
        <v/>
      </c>
      <c r="GE6" s="654">
        <f>GD6+1</f>
        <v/>
      </c>
      <c r="GF6" s="654">
        <f>GE6+1</f>
        <v/>
      </c>
      <c r="GG6" s="654">
        <f>GF6+1</f>
        <v/>
      </c>
      <c r="GH6" s="654">
        <f>GG6+1</f>
        <v/>
      </c>
      <c r="GI6" s="654">
        <f>GH6+1</f>
        <v/>
      </c>
      <c r="GJ6" s="654">
        <f>GI6+1</f>
        <v/>
      </c>
      <c r="GK6" s="654">
        <f>GJ6+1</f>
        <v/>
      </c>
      <c r="GL6" s="654">
        <f>GK6+1</f>
        <v/>
      </c>
      <c r="GM6" s="654">
        <f>GL6+1</f>
        <v/>
      </c>
      <c r="GN6" s="655">
        <f>GM6+1</f>
        <v/>
      </c>
      <c r="GO6" s="670" t="n"/>
      <c r="GP6" s="671" t="n"/>
    </row>
    <row r="7" ht="18.5" customHeight="1">
      <c r="A7" s="1" t="n"/>
      <c r="B7" s="1" t="n"/>
      <c r="C7" s="656" t="n"/>
      <c r="D7" s="657" t="n"/>
      <c r="E7" s="657" t="n"/>
      <c r="F7" s="657" t="n"/>
      <c r="G7" s="657" t="n"/>
      <c r="H7" s="657" t="n"/>
      <c r="I7" s="657" t="n"/>
      <c r="J7" s="658" t="n"/>
      <c r="K7" s="658" t="n"/>
      <c r="L7" s="658" t="n"/>
      <c r="M7" s="658" t="n"/>
      <c r="N7" s="658" t="n"/>
      <c r="O7" s="658" t="n"/>
      <c r="P7" s="658">
        <f>ROUNDUP(P6/12,0)</f>
        <v/>
      </c>
      <c r="Q7" s="658">
        <f>ROUNDUP(Q6/12,0)</f>
        <v/>
      </c>
      <c r="R7" s="658">
        <f>ROUNDUP(R6/12,0)</f>
        <v/>
      </c>
      <c r="S7" s="658">
        <f>ROUNDUP(S6/12,0)</f>
        <v/>
      </c>
      <c r="T7" s="658">
        <f>ROUNDUP(T6/12,0)</f>
        <v/>
      </c>
      <c r="U7" s="658">
        <f>ROUNDUP(U6/12,0)</f>
        <v/>
      </c>
      <c r="V7" s="658">
        <f>ROUNDUP(V6/12,0)</f>
        <v/>
      </c>
      <c r="W7" s="658">
        <f>ROUNDUP(W6/12,0)</f>
        <v/>
      </c>
      <c r="X7" s="658">
        <f>ROUNDUP(X6/12,0)</f>
        <v/>
      </c>
      <c r="Y7" s="658">
        <f>ROUNDUP(Y6/12,0)</f>
        <v/>
      </c>
      <c r="Z7" s="658">
        <f>ROUNDUP(Z6/12,0)</f>
        <v/>
      </c>
      <c r="AA7" s="658">
        <f>ROUNDUP(AA6/12,0)</f>
        <v/>
      </c>
      <c r="AB7" s="658">
        <f>ROUNDUP(AB6/12,0)</f>
        <v/>
      </c>
      <c r="AC7" s="658">
        <f>ROUNDUP(AC6/12,0)</f>
        <v/>
      </c>
      <c r="AD7" s="658">
        <f>ROUNDUP(AD6/12,0)</f>
        <v/>
      </c>
      <c r="AE7" s="658">
        <f>ROUNDUP(AE6/12,0)</f>
        <v/>
      </c>
      <c r="AF7" s="658">
        <f>ROUNDUP(AF6/12,0)</f>
        <v/>
      </c>
      <c r="AG7" s="658">
        <f>ROUNDUP(AG6/12,0)</f>
        <v/>
      </c>
      <c r="AH7" s="658">
        <f>ROUNDUP(AH6/12,0)</f>
        <v/>
      </c>
      <c r="AI7" s="658">
        <f>ROUNDUP(AI6/12,0)</f>
        <v/>
      </c>
      <c r="AJ7" s="658">
        <f>ROUNDUP(AJ6/12,0)</f>
        <v/>
      </c>
      <c r="AK7" s="658">
        <f>ROUNDUP(AK6/12,0)</f>
        <v/>
      </c>
      <c r="AL7" s="658">
        <f>ROUNDUP(AL6/12,0)</f>
        <v/>
      </c>
      <c r="AM7" s="658">
        <f>ROUNDUP(AM6/12,0)</f>
        <v/>
      </c>
      <c r="AN7" s="658">
        <f>ROUNDUP(AN6/12,0)</f>
        <v/>
      </c>
      <c r="AO7" s="658">
        <f>ROUNDUP(AO6/12,0)</f>
        <v/>
      </c>
      <c r="AP7" s="658">
        <f>ROUNDUP(AP6/12,0)</f>
        <v/>
      </c>
      <c r="AQ7" s="658">
        <f>ROUNDUP(AQ6/12,0)</f>
        <v/>
      </c>
      <c r="AR7" s="658">
        <f>ROUNDUP(AR6/12,0)</f>
        <v/>
      </c>
      <c r="AS7" s="658">
        <f>ROUNDUP(AS6/12,0)</f>
        <v/>
      </c>
      <c r="AT7" s="658">
        <f>ROUNDUP(AT6/12,0)</f>
        <v/>
      </c>
      <c r="AU7" s="658">
        <f>ROUNDUP(AU6/12,0)</f>
        <v/>
      </c>
      <c r="AV7" s="658">
        <f>ROUNDUP(AV6/12,0)</f>
        <v/>
      </c>
      <c r="AW7" s="658">
        <f>ROUNDUP(AW6/12,0)</f>
        <v/>
      </c>
      <c r="AX7" s="658">
        <f>ROUNDUP(AX6/12,0)</f>
        <v/>
      </c>
      <c r="AY7" s="658">
        <f>ROUNDUP(AY6/12,0)</f>
        <v/>
      </c>
      <c r="AZ7" s="658">
        <f>ROUNDUP(AZ6/12,0)</f>
        <v/>
      </c>
      <c r="BA7" s="658">
        <f>ROUNDUP(BA6/12,0)</f>
        <v/>
      </c>
      <c r="BB7" s="658">
        <f>ROUNDUP(BB6/12,0)</f>
        <v/>
      </c>
      <c r="BC7" s="658">
        <f>ROUNDUP(BC6/12,0)</f>
        <v/>
      </c>
      <c r="BD7" s="658">
        <f>ROUNDUP(BD6/12,0)</f>
        <v/>
      </c>
      <c r="BE7" s="658">
        <f>ROUNDUP(BE6/12,0)</f>
        <v/>
      </c>
      <c r="BF7" s="658">
        <f>ROUNDUP(BF6/12,0)</f>
        <v/>
      </c>
      <c r="BG7" s="658">
        <f>ROUNDUP(BG6/12,0)</f>
        <v/>
      </c>
      <c r="BH7" s="658">
        <f>ROUNDUP(BH6/12,0)</f>
        <v/>
      </c>
      <c r="BI7" s="658">
        <f>ROUNDUP(BI6/12,0)</f>
        <v/>
      </c>
      <c r="BJ7" s="658">
        <f>ROUNDUP(BJ6/12,0)</f>
        <v/>
      </c>
      <c r="BK7" s="658">
        <f>ROUNDUP(BK6/12,0)</f>
        <v/>
      </c>
      <c r="BL7" s="658">
        <f>ROUNDUP(BL6/12,0)</f>
        <v/>
      </c>
      <c r="BM7" s="658">
        <f>ROUNDUP(BM6/12,0)</f>
        <v/>
      </c>
      <c r="BN7" s="658">
        <f>ROUNDUP(BN6/12,0)</f>
        <v/>
      </c>
      <c r="BO7" s="658">
        <f>ROUNDUP(BO6/12,0)</f>
        <v/>
      </c>
      <c r="BP7" s="658">
        <f>ROUNDUP(BP6/12,0)</f>
        <v/>
      </c>
      <c r="BQ7" s="658">
        <f>ROUNDUP(BQ6/12,0)</f>
        <v/>
      </c>
      <c r="BR7" s="658">
        <f>ROUNDUP(BR6/12,0)</f>
        <v/>
      </c>
      <c r="BS7" s="658">
        <f>ROUNDUP(BS6/12,0)</f>
        <v/>
      </c>
      <c r="BT7" s="658">
        <f>ROUNDUP(BT6/12,0)</f>
        <v/>
      </c>
      <c r="BU7" s="658">
        <f>ROUNDUP(BU6/12,0)</f>
        <v/>
      </c>
      <c r="BV7" s="658">
        <f>ROUNDUP(BV6/12,0)</f>
        <v/>
      </c>
      <c r="BW7" s="658">
        <f>ROUNDUP(BW6/12,0)</f>
        <v/>
      </c>
      <c r="BX7" s="658">
        <f>ROUNDUP(BX6/12,0)</f>
        <v/>
      </c>
      <c r="BY7" s="658">
        <f>ROUNDUP(BY6/12,0)</f>
        <v/>
      </c>
      <c r="BZ7" s="658">
        <f>ROUNDUP(BZ6/12,0)</f>
        <v/>
      </c>
      <c r="CA7" s="658">
        <f>ROUNDUP(CA6/12,0)</f>
        <v/>
      </c>
      <c r="CB7" s="658">
        <f>ROUNDUP(CB6/12,0)</f>
        <v/>
      </c>
      <c r="CC7" s="658">
        <f>ROUNDUP(CC6/12,0)</f>
        <v/>
      </c>
      <c r="CD7" s="658">
        <f>ROUNDUP(CD6/12,0)</f>
        <v/>
      </c>
      <c r="CE7" s="658">
        <f>ROUNDUP(CE6/12,0)</f>
        <v/>
      </c>
      <c r="CF7" s="658">
        <f>ROUNDUP(CF6/12,0)</f>
        <v/>
      </c>
      <c r="CG7" s="658">
        <f>ROUNDUP(CG6/12,0)</f>
        <v/>
      </c>
      <c r="CH7" s="658">
        <f>ROUNDUP(CH6/12,0)</f>
        <v/>
      </c>
      <c r="CI7" s="658">
        <f>ROUNDUP(CI6/12,0)</f>
        <v/>
      </c>
      <c r="CJ7" s="658">
        <f>ROUNDUP(CJ6/12,0)</f>
        <v/>
      </c>
      <c r="CK7" s="658">
        <f>ROUNDUP(CK6/12,0)</f>
        <v/>
      </c>
      <c r="CL7" s="658">
        <f>ROUNDUP(CL6/12,0)</f>
        <v/>
      </c>
      <c r="CM7" s="658">
        <f>ROUNDUP(CM6/12,0)</f>
        <v/>
      </c>
      <c r="CN7" s="658">
        <f>ROUNDUP(CN6/12,0)</f>
        <v/>
      </c>
      <c r="CO7" s="658">
        <f>ROUNDUP(CO6/12,0)</f>
        <v/>
      </c>
      <c r="CP7" s="658">
        <f>ROUNDUP(CP6/12,0)</f>
        <v/>
      </c>
      <c r="CQ7" s="658">
        <f>ROUNDUP(CQ6/12,0)</f>
        <v/>
      </c>
      <c r="CR7" s="658">
        <f>ROUNDUP(CR6/12,0)</f>
        <v/>
      </c>
      <c r="CS7" s="658">
        <f>ROUNDUP(CS6/12,0)</f>
        <v/>
      </c>
      <c r="CT7" s="658">
        <f>ROUNDUP(CT6/12,0)</f>
        <v/>
      </c>
      <c r="CU7" s="658">
        <f>ROUNDUP(CU6/12,0)</f>
        <v/>
      </c>
      <c r="CV7" s="658">
        <f>ROUNDUP(CV6/12,0)</f>
        <v/>
      </c>
      <c r="CW7" s="658">
        <f>ROUNDUP(CW6/12,0)</f>
        <v/>
      </c>
      <c r="CX7" s="658">
        <f>ROUNDUP(CX6/12,0)</f>
        <v/>
      </c>
      <c r="CY7" s="658">
        <f>ROUNDUP(CY6/12,0)</f>
        <v/>
      </c>
      <c r="CZ7" s="658">
        <f>ROUNDUP(CZ6/12,0)</f>
        <v/>
      </c>
      <c r="DA7" s="658">
        <f>ROUNDUP(DA6/12,0)</f>
        <v/>
      </c>
      <c r="DB7" s="658">
        <f>ROUNDUP(DB6/12,0)</f>
        <v/>
      </c>
      <c r="DC7" s="658">
        <f>ROUNDUP(DC6/12,0)</f>
        <v/>
      </c>
      <c r="DD7" s="658">
        <f>ROUNDUP(DD6/12,0)</f>
        <v/>
      </c>
      <c r="DE7" s="658">
        <f>ROUNDUP(DE6/12,0)</f>
        <v/>
      </c>
      <c r="DF7" s="658">
        <f>ROUNDUP(DF6/12,0)</f>
        <v/>
      </c>
      <c r="DG7" s="658">
        <f>ROUNDUP(DG6/12,0)</f>
        <v/>
      </c>
      <c r="DH7" s="658">
        <f>ROUNDUP(DH6/12,0)</f>
        <v/>
      </c>
      <c r="DI7" s="658">
        <f>ROUNDUP(DI6/12,0)</f>
        <v/>
      </c>
      <c r="DJ7" s="658">
        <f>ROUNDUP(DJ6/12,0)</f>
        <v/>
      </c>
      <c r="DK7" s="658">
        <f>ROUNDUP(DK6/12,0)</f>
        <v/>
      </c>
      <c r="DL7" s="658">
        <f>ROUNDUP(DL6/12,0)</f>
        <v/>
      </c>
      <c r="DM7" s="658">
        <f>ROUNDUP(DM6/12,0)</f>
        <v/>
      </c>
      <c r="DN7" s="658">
        <f>ROUNDUP(DN6/12,0)</f>
        <v/>
      </c>
      <c r="DO7" s="658">
        <f>ROUNDUP(DO6/12,0)</f>
        <v/>
      </c>
      <c r="DP7" s="658">
        <f>ROUNDUP(DP6/12,0)</f>
        <v/>
      </c>
      <c r="DQ7" s="658">
        <f>ROUNDUP(DQ6/12,0)</f>
        <v/>
      </c>
      <c r="DR7" s="658">
        <f>ROUNDUP(DR6/12,0)</f>
        <v/>
      </c>
      <c r="DS7" s="658">
        <f>ROUNDUP(DS6/12,0)</f>
        <v/>
      </c>
      <c r="DT7" s="658">
        <f>ROUNDUP(DT6/12,0)</f>
        <v/>
      </c>
      <c r="DU7" s="658">
        <f>ROUNDUP(DU6/12,0)</f>
        <v/>
      </c>
      <c r="DV7" s="658">
        <f>ROUNDUP(DV6/12,0)</f>
        <v/>
      </c>
      <c r="DW7" s="658">
        <f>ROUNDUP(DW6/12,0)</f>
        <v/>
      </c>
      <c r="DX7" s="658">
        <f>ROUNDUP(DX6/12,0)</f>
        <v/>
      </c>
      <c r="DY7" s="658">
        <f>ROUNDUP(DY6/12,0)</f>
        <v/>
      </c>
      <c r="DZ7" s="658">
        <f>ROUNDUP(DZ6/12,0)</f>
        <v/>
      </c>
      <c r="EA7" s="658">
        <f>ROUNDUP(EA6/12,0)</f>
        <v/>
      </c>
      <c r="EB7" s="658">
        <f>ROUNDUP(EB6/12,0)</f>
        <v/>
      </c>
      <c r="EC7" s="658">
        <f>ROUNDUP(EC6/12,0)</f>
        <v/>
      </c>
      <c r="ED7" s="658">
        <f>ROUNDUP(ED6/12,0)</f>
        <v/>
      </c>
      <c r="EE7" s="658">
        <f>ROUNDUP(EE6/12,0)</f>
        <v/>
      </c>
      <c r="EF7" s="658">
        <f>ROUNDUP(EF6/12,0)</f>
        <v/>
      </c>
      <c r="EG7" s="658">
        <f>ROUNDUP(EG6/12,0)</f>
        <v/>
      </c>
      <c r="EH7" s="658">
        <f>ROUNDUP(EH6/12,0)</f>
        <v/>
      </c>
      <c r="EI7" s="658">
        <f>ROUNDUP(EI6/12,0)</f>
        <v/>
      </c>
      <c r="EJ7" s="658">
        <f>ROUNDUP(EJ6/12,0)</f>
        <v/>
      </c>
      <c r="EK7" s="658">
        <f>ROUNDUP(EK6/12,0)</f>
        <v/>
      </c>
      <c r="EL7" s="658">
        <f>ROUNDUP(EL6/12,0)</f>
        <v/>
      </c>
      <c r="EM7" s="658">
        <f>ROUNDUP(EM6/12,0)</f>
        <v/>
      </c>
      <c r="EN7" s="658">
        <f>ROUNDUP(EN6/12,0)</f>
        <v/>
      </c>
      <c r="EO7" s="658">
        <f>ROUNDUP(EO6/12,0)</f>
        <v/>
      </c>
      <c r="EP7" s="658">
        <f>ROUNDUP(EP6/12,0)</f>
        <v/>
      </c>
      <c r="EQ7" s="658">
        <f>ROUNDUP(EQ6/12,0)</f>
        <v/>
      </c>
      <c r="ER7" s="658">
        <f>ROUNDUP(ER6/12,0)</f>
        <v/>
      </c>
      <c r="ES7" s="658">
        <f>ROUNDUP(ES6/12,0)</f>
        <v/>
      </c>
      <c r="ET7" s="658">
        <f>ROUNDUP(ET6/12,0)</f>
        <v/>
      </c>
      <c r="EU7" s="658">
        <f>ROUNDUP(EU6/12,0)</f>
        <v/>
      </c>
      <c r="EV7" s="658">
        <f>ROUNDUP(EV6/12,0)</f>
        <v/>
      </c>
      <c r="EW7" s="658">
        <f>ROUNDUP(EW6/12,0)</f>
        <v/>
      </c>
      <c r="EX7" s="658">
        <f>ROUNDUP(EX6/12,0)</f>
        <v/>
      </c>
      <c r="EY7" s="658">
        <f>ROUNDUP(EY6/12,0)</f>
        <v/>
      </c>
      <c r="EZ7" s="658">
        <f>ROUNDUP(EZ6/12,0)</f>
        <v/>
      </c>
      <c r="FA7" s="658">
        <f>ROUNDUP(FA6/12,0)</f>
        <v/>
      </c>
      <c r="FB7" s="658">
        <f>ROUNDUP(FB6/12,0)</f>
        <v/>
      </c>
      <c r="FC7" s="658">
        <f>ROUNDUP(FC6/12,0)</f>
        <v/>
      </c>
      <c r="FD7" s="658">
        <f>ROUNDUP(FD6/12,0)</f>
        <v/>
      </c>
      <c r="FE7" s="658">
        <f>ROUNDUP(FE6/12,0)</f>
        <v/>
      </c>
      <c r="FF7" s="658">
        <f>ROUNDUP(FF6/12,0)</f>
        <v/>
      </c>
      <c r="FG7" s="658">
        <f>ROUNDUP(FG6/12,0)</f>
        <v/>
      </c>
      <c r="FH7" s="658">
        <f>ROUNDUP(FH6/12,0)</f>
        <v/>
      </c>
      <c r="FI7" s="658">
        <f>ROUNDUP(FI6/12,0)</f>
        <v/>
      </c>
      <c r="FJ7" s="658">
        <f>ROUNDUP(FJ6/12,0)</f>
        <v/>
      </c>
      <c r="FK7" s="658">
        <f>ROUNDUP(FK6/12,0)</f>
        <v/>
      </c>
      <c r="FL7" s="658">
        <f>ROUNDUP(FL6/12,0)</f>
        <v/>
      </c>
      <c r="FM7" s="658">
        <f>ROUNDUP(FM6/12,0)</f>
        <v/>
      </c>
      <c r="FN7" s="658">
        <f>ROUNDUP(FN6/12,0)</f>
        <v/>
      </c>
      <c r="FO7" s="658">
        <f>ROUNDUP(FO6/12,0)</f>
        <v/>
      </c>
      <c r="FP7" s="658">
        <f>ROUNDUP(FP6/12,0)</f>
        <v/>
      </c>
      <c r="FQ7" s="658">
        <f>ROUNDUP(FQ6/12,0)</f>
        <v/>
      </c>
      <c r="FR7" s="658">
        <f>ROUNDUP(FR6/12,0)</f>
        <v/>
      </c>
      <c r="FS7" s="658">
        <f>ROUNDUP(FS6/12,0)</f>
        <v/>
      </c>
      <c r="FT7" s="658">
        <f>ROUNDUP(FT6/12,0)</f>
        <v/>
      </c>
      <c r="FU7" s="658">
        <f>ROUNDUP(FU6/12,0)</f>
        <v/>
      </c>
      <c r="FV7" s="658">
        <f>ROUNDUP(FV6/12,0)</f>
        <v/>
      </c>
      <c r="FW7" s="658">
        <f>ROUNDUP(FW6/12,0)</f>
        <v/>
      </c>
      <c r="FX7" s="658">
        <f>ROUNDUP(FX6/12,0)</f>
        <v/>
      </c>
      <c r="FY7" s="658">
        <f>ROUNDUP(FY6/12,0)</f>
        <v/>
      </c>
      <c r="FZ7" s="658">
        <f>ROUNDUP(FZ6/12,0)</f>
        <v/>
      </c>
      <c r="GA7" s="658">
        <f>ROUNDUP(GA6/12,0)</f>
        <v/>
      </c>
      <c r="GB7" s="658">
        <f>ROUNDUP(GB6/12,0)</f>
        <v/>
      </c>
      <c r="GC7" s="658">
        <f>ROUNDUP(GC6/12,0)</f>
        <v/>
      </c>
      <c r="GD7" s="658">
        <f>ROUNDUP(GD6/12,0)</f>
        <v/>
      </c>
      <c r="GE7" s="658">
        <f>ROUNDUP(GE6/12,0)</f>
        <v/>
      </c>
      <c r="GF7" s="658">
        <f>ROUNDUP(GF6/12,0)</f>
        <v/>
      </c>
      <c r="GG7" s="658">
        <f>ROUNDUP(GG6/12,0)</f>
        <v/>
      </c>
      <c r="GH7" s="658">
        <f>ROUNDUP(GH6/12,0)</f>
        <v/>
      </c>
      <c r="GI7" s="658">
        <f>ROUNDUP(GI6/12,0)</f>
        <v/>
      </c>
      <c r="GJ7" s="658">
        <f>ROUNDUP(GJ6/12,0)</f>
        <v/>
      </c>
      <c r="GK7" s="658">
        <f>ROUNDUP(GK6/12,0)</f>
        <v/>
      </c>
      <c r="GL7" s="658">
        <f>ROUNDUP(GL6/12,0)</f>
        <v/>
      </c>
      <c r="GM7" s="658">
        <f>ROUNDUP(GM6/12,0)</f>
        <v/>
      </c>
      <c r="GN7" s="659">
        <f>ROUNDUP(GN6/12,0)</f>
        <v/>
      </c>
      <c r="GO7" s="1" t="n"/>
      <c r="GP7" s="63" t="n"/>
    </row>
    <row r="8" ht="46.5" customFormat="1" customHeight="1" s="686">
      <c r="A8" s="684" t="n"/>
      <c r="B8" s="684" t="n"/>
      <c r="C8" s="678" t="inlineStr">
        <is>
          <t>Line Item</t>
        </is>
      </c>
      <c r="D8" s="679" t="inlineStr">
        <is>
          <t>Budget</t>
        </is>
      </c>
      <c r="E8" s="679" t="n"/>
      <c r="F8" s="680" t="inlineStr">
        <is>
          <t>Start Month</t>
        </is>
      </c>
      <c r="G8" s="680" t="inlineStr">
        <is>
          <t>Start Date</t>
        </is>
      </c>
      <c r="H8" s="680" t="inlineStr">
        <is>
          <t>End Month</t>
        </is>
      </c>
      <c r="I8" s="680" t="inlineStr">
        <is>
          <t>End Date</t>
        </is>
      </c>
      <c r="J8" s="680" t="inlineStr">
        <is>
          <t>Total Time</t>
        </is>
      </c>
      <c r="K8" s="680" t="inlineStr">
        <is>
          <t>Bell Curve Growth Method</t>
        </is>
      </c>
      <c r="L8" s="681" t="inlineStr">
        <is>
          <t>Bell Curve Growth Method</t>
        </is>
      </c>
      <c r="M8" s="680" t="inlineStr">
        <is>
          <t>Standard Deviation</t>
        </is>
      </c>
      <c r="N8" s="680" t="inlineStr">
        <is>
          <t>Total</t>
        </is>
      </c>
      <c r="O8" s="680" t="n"/>
      <c r="P8" s="919">
        <f>Summary!C13</f>
        <v/>
      </c>
      <c r="Q8" s="919">
        <f>EOMONTH(P8,1)</f>
        <v/>
      </c>
      <c r="R8" s="919">
        <f>EOMONTH(Q8,1)</f>
        <v/>
      </c>
      <c r="S8" s="919">
        <f>EOMONTH(R8,1)</f>
        <v/>
      </c>
      <c r="T8" s="919">
        <f>EOMONTH(S8,1)</f>
        <v/>
      </c>
      <c r="U8" s="919">
        <f>EOMONTH(T8,1)</f>
        <v/>
      </c>
      <c r="V8" s="919">
        <f>EOMONTH(U8,1)</f>
        <v/>
      </c>
      <c r="W8" s="919">
        <f>EOMONTH(V8,1)</f>
        <v/>
      </c>
      <c r="X8" s="919">
        <f>EOMONTH(W8,1)</f>
        <v/>
      </c>
      <c r="Y8" s="919">
        <f>EOMONTH(X8,1)</f>
        <v/>
      </c>
      <c r="Z8" s="919">
        <f>EOMONTH(Y8,1)</f>
        <v/>
      </c>
      <c r="AA8" s="919">
        <f>EOMONTH(Z8,1)</f>
        <v/>
      </c>
      <c r="AB8" s="919">
        <f>EOMONTH(AA8,1)</f>
        <v/>
      </c>
      <c r="AC8" s="919">
        <f>EOMONTH(AB8,1)</f>
        <v/>
      </c>
      <c r="AD8" s="919">
        <f>EOMONTH(AC8,1)</f>
        <v/>
      </c>
      <c r="AE8" s="919">
        <f>EOMONTH(AD8,1)</f>
        <v/>
      </c>
      <c r="AF8" s="919">
        <f>EOMONTH(AE8,1)</f>
        <v/>
      </c>
      <c r="AG8" s="919">
        <f>EOMONTH(AF8,1)</f>
        <v/>
      </c>
      <c r="AH8" s="919">
        <f>EOMONTH(AG8,1)</f>
        <v/>
      </c>
      <c r="AI8" s="919">
        <f>EOMONTH(AH8,1)</f>
        <v/>
      </c>
      <c r="AJ8" s="919">
        <f>EOMONTH(AI8,1)</f>
        <v/>
      </c>
      <c r="AK8" s="919">
        <f>EOMONTH(AJ8,1)</f>
        <v/>
      </c>
      <c r="AL8" s="919">
        <f>EOMONTH(AK8,1)</f>
        <v/>
      </c>
      <c r="AM8" s="919">
        <f>EOMONTH(AL8,1)</f>
        <v/>
      </c>
      <c r="AN8" s="919">
        <f>EOMONTH(AM8,1)</f>
        <v/>
      </c>
      <c r="AO8" s="919">
        <f>EOMONTH(AN8,1)</f>
        <v/>
      </c>
      <c r="AP8" s="919">
        <f>EOMONTH(AO8,1)</f>
        <v/>
      </c>
      <c r="AQ8" s="919">
        <f>EOMONTH(AP8,1)</f>
        <v/>
      </c>
      <c r="AR8" s="919">
        <f>EOMONTH(AQ8,1)</f>
        <v/>
      </c>
      <c r="AS8" s="919">
        <f>EOMONTH(AR8,1)</f>
        <v/>
      </c>
      <c r="AT8" s="919">
        <f>EOMONTH(AS8,1)</f>
        <v/>
      </c>
      <c r="AU8" s="919">
        <f>EOMONTH(AT8,1)</f>
        <v/>
      </c>
      <c r="AV8" s="919">
        <f>EOMONTH(AU8,1)</f>
        <v/>
      </c>
      <c r="AW8" s="919">
        <f>EOMONTH(AV8,1)</f>
        <v/>
      </c>
      <c r="AX8" s="919">
        <f>EOMONTH(AW8,1)</f>
        <v/>
      </c>
      <c r="AY8" s="919">
        <f>EOMONTH(AX8,1)</f>
        <v/>
      </c>
      <c r="AZ8" s="919">
        <f>EOMONTH(AY8,1)</f>
        <v/>
      </c>
      <c r="BA8" s="919">
        <f>EOMONTH(AZ8,1)</f>
        <v/>
      </c>
      <c r="BB8" s="919">
        <f>EOMONTH(BA8,1)</f>
        <v/>
      </c>
      <c r="BC8" s="919">
        <f>EOMONTH(BB8,1)</f>
        <v/>
      </c>
      <c r="BD8" s="919">
        <f>EOMONTH(BC8,1)</f>
        <v/>
      </c>
      <c r="BE8" s="919">
        <f>EOMONTH(BD8,1)</f>
        <v/>
      </c>
      <c r="BF8" s="919">
        <f>EOMONTH(BE8,1)</f>
        <v/>
      </c>
      <c r="BG8" s="919">
        <f>EOMONTH(BF8,1)</f>
        <v/>
      </c>
      <c r="BH8" s="919">
        <f>EOMONTH(BG8,1)</f>
        <v/>
      </c>
      <c r="BI8" s="919">
        <f>EOMONTH(BH8,1)</f>
        <v/>
      </c>
      <c r="BJ8" s="919">
        <f>EOMONTH(BI8,1)</f>
        <v/>
      </c>
      <c r="BK8" s="919">
        <f>EOMONTH(BJ8,1)</f>
        <v/>
      </c>
      <c r="BL8" s="919">
        <f>EOMONTH(BK8,1)</f>
        <v/>
      </c>
      <c r="BM8" s="919">
        <f>EOMONTH(BL8,1)</f>
        <v/>
      </c>
      <c r="BN8" s="919">
        <f>EOMONTH(BM8,1)</f>
        <v/>
      </c>
      <c r="BO8" s="919">
        <f>EOMONTH(BN8,1)</f>
        <v/>
      </c>
      <c r="BP8" s="919">
        <f>EOMONTH(BO8,1)</f>
        <v/>
      </c>
      <c r="BQ8" s="919">
        <f>EOMONTH(BP8,1)</f>
        <v/>
      </c>
      <c r="BR8" s="919">
        <f>EOMONTH(BQ8,1)</f>
        <v/>
      </c>
      <c r="BS8" s="919">
        <f>EOMONTH(BR8,1)</f>
        <v/>
      </c>
      <c r="BT8" s="919">
        <f>EOMONTH(BS8,1)</f>
        <v/>
      </c>
      <c r="BU8" s="919">
        <f>EOMONTH(BT8,1)</f>
        <v/>
      </c>
      <c r="BV8" s="919">
        <f>EOMONTH(BU8,1)</f>
        <v/>
      </c>
      <c r="BW8" s="919">
        <f>EOMONTH(BV8,1)</f>
        <v/>
      </c>
      <c r="BX8" s="919">
        <f>EOMONTH(BW8,1)</f>
        <v/>
      </c>
      <c r="BY8" s="919">
        <f>EOMONTH(BX8,1)</f>
        <v/>
      </c>
      <c r="BZ8" s="919">
        <f>EOMONTH(BY8,1)</f>
        <v/>
      </c>
      <c r="CA8" s="919">
        <f>EOMONTH(BZ8,1)</f>
        <v/>
      </c>
      <c r="CB8" s="919">
        <f>EOMONTH(CA8,1)</f>
        <v/>
      </c>
      <c r="CC8" s="919">
        <f>EOMONTH(CB8,1)</f>
        <v/>
      </c>
      <c r="CD8" s="919">
        <f>EOMONTH(CC8,1)</f>
        <v/>
      </c>
      <c r="CE8" s="919">
        <f>EOMONTH(CD8,1)</f>
        <v/>
      </c>
      <c r="CF8" s="919">
        <f>EOMONTH(CE8,1)</f>
        <v/>
      </c>
      <c r="CG8" s="919">
        <f>EOMONTH(CF8,1)</f>
        <v/>
      </c>
      <c r="CH8" s="919">
        <f>EOMONTH(CG8,1)</f>
        <v/>
      </c>
      <c r="CI8" s="919">
        <f>EOMONTH(CH8,1)</f>
        <v/>
      </c>
      <c r="CJ8" s="919">
        <f>EOMONTH(CI8,1)</f>
        <v/>
      </c>
      <c r="CK8" s="919">
        <f>EOMONTH(CJ8,1)</f>
        <v/>
      </c>
      <c r="CL8" s="919">
        <f>EOMONTH(CK8,1)</f>
        <v/>
      </c>
      <c r="CM8" s="919">
        <f>EOMONTH(CL8,1)</f>
        <v/>
      </c>
      <c r="CN8" s="919">
        <f>EOMONTH(CM8,1)</f>
        <v/>
      </c>
      <c r="CO8" s="919">
        <f>EOMONTH(CN8,1)</f>
        <v/>
      </c>
      <c r="CP8" s="919">
        <f>EOMONTH(CO8,1)</f>
        <v/>
      </c>
      <c r="CQ8" s="919">
        <f>EOMONTH(CP8,1)</f>
        <v/>
      </c>
      <c r="CR8" s="919">
        <f>EOMONTH(CQ8,1)</f>
        <v/>
      </c>
      <c r="CS8" s="919">
        <f>EOMONTH(CR8,1)</f>
        <v/>
      </c>
      <c r="CT8" s="919">
        <f>EOMONTH(CS8,1)</f>
        <v/>
      </c>
      <c r="CU8" s="919">
        <f>EOMONTH(CT8,1)</f>
        <v/>
      </c>
      <c r="CV8" s="919">
        <f>EOMONTH(CU8,1)</f>
        <v/>
      </c>
      <c r="CW8" s="919">
        <f>EOMONTH(CV8,1)</f>
        <v/>
      </c>
      <c r="CX8" s="919">
        <f>EOMONTH(CW8,1)</f>
        <v/>
      </c>
      <c r="CY8" s="919">
        <f>EOMONTH(CX8,1)</f>
        <v/>
      </c>
      <c r="CZ8" s="919">
        <f>EOMONTH(CY8,1)</f>
        <v/>
      </c>
      <c r="DA8" s="919">
        <f>EOMONTH(CZ8,1)</f>
        <v/>
      </c>
      <c r="DB8" s="919">
        <f>EOMONTH(DA8,1)</f>
        <v/>
      </c>
      <c r="DC8" s="919">
        <f>EOMONTH(DB8,1)</f>
        <v/>
      </c>
      <c r="DD8" s="919">
        <f>EOMONTH(DC8,1)</f>
        <v/>
      </c>
      <c r="DE8" s="919">
        <f>EOMONTH(DD8,1)</f>
        <v/>
      </c>
      <c r="DF8" s="919">
        <f>EOMONTH(DE8,1)</f>
        <v/>
      </c>
      <c r="DG8" s="919">
        <f>EOMONTH(DF8,1)</f>
        <v/>
      </c>
      <c r="DH8" s="919">
        <f>EOMONTH(DG8,1)</f>
        <v/>
      </c>
      <c r="DI8" s="919">
        <f>EOMONTH(DH8,1)</f>
        <v/>
      </c>
      <c r="DJ8" s="919">
        <f>EOMONTH(DI8,1)</f>
        <v/>
      </c>
      <c r="DK8" s="919">
        <f>EOMONTH(DJ8,1)</f>
        <v/>
      </c>
      <c r="DL8" s="919">
        <f>EOMONTH(DK8,1)</f>
        <v/>
      </c>
      <c r="DM8" s="919">
        <f>EOMONTH(DL8,1)</f>
        <v/>
      </c>
      <c r="DN8" s="919">
        <f>EOMONTH(DM8,1)</f>
        <v/>
      </c>
      <c r="DO8" s="919">
        <f>EOMONTH(DN8,1)</f>
        <v/>
      </c>
      <c r="DP8" s="919">
        <f>EOMONTH(DO8,1)</f>
        <v/>
      </c>
      <c r="DQ8" s="919">
        <f>EOMONTH(DP8,1)</f>
        <v/>
      </c>
      <c r="DR8" s="919">
        <f>EOMONTH(DQ8,1)</f>
        <v/>
      </c>
      <c r="DS8" s="919">
        <f>EOMONTH(DR8,1)</f>
        <v/>
      </c>
      <c r="DT8" s="919">
        <f>EOMONTH(DS8,1)</f>
        <v/>
      </c>
      <c r="DU8" s="919">
        <f>EOMONTH(DT8,1)</f>
        <v/>
      </c>
      <c r="DV8" s="919">
        <f>EOMONTH(DU8,1)</f>
        <v/>
      </c>
      <c r="DW8" s="919">
        <f>EOMONTH(DV8,1)</f>
        <v/>
      </c>
      <c r="DX8" s="919">
        <f>EOMONTH(DW8,1)</f>
        <v/>
      </c>
      <c r="DY8" s="919">
        <f>EOMONTH(DX8,1)</f>
        <v/>
      </c>
      <c r="DZ8" s="919">
        <f>EOMONTH(DY8,1)</f>
        <v/>
      </c>
      <c r="EA8" s="919">
        <f>EOMONTH(DZ8,1)</f>
        <v/>
      </c>
      <c r="EB8" s="919">
        <f>EOMONTH(EA8,1)</f>
        <v/>
      </c>
      <c r="EC8" s="919">
        <f>EOMONTH(EB8,1)</f>
        <v/>
      </c>
      <c r="ED8" s="919">
        <f>EOMONTH(EC8,1)</f>
        <v/>
      </c>
      <c r="EE8" s="919">
        <f>EOMONTH(ED8,1)</f>
        <v/>
      </c>
      <c r="EF8" s="919">
        <f>EOMONTH(EE8,1)</f>
        <v/>
      </c>
      <c r="EG8" s="919">
        <f>EOMONTH(EF8,1)</f>
        <v/>
      </c>
      <c r="EH8" s="919">
        <f>EOMONTH(EG8,1)</f>
        <v/>
      </c>
      <c r="EI8" s="919">
        <f>EOMONTH(EH8,1)</f>
        <v/>
      </c>
      <c r="EJ8" s="919">
        <f>EOMONTH(EI8,1)</f>
        <v/>
      </c>
      <c r="EK8" s="919">
        <f>EOMONTH(EJ8,1)</f>
        <v/>
      </c>
      <c r="EL8" s="919">
        <f>EOMONTH(EK8,1)</f>
        <v/>
      </c>
      <c r="EM8" s="919">
        <f>EOMONTH(EL8,1)</f>
        <v/>
      </c>
      <c r="EN8" s="919">
        <f>EOMONTH(EM8,1)</f>
        <v/>
      </c>
      <c r="EO8" s="919">
        <f>EOMONTH(EN8,1)</f>
        <v/>
      </c>
      <c r="EP8" s="919">
        <f>EOMONTH(EO8,1)</f>
        <v/>
      </c>
      <c r="EQ8" s="919">
        <f>EOMONTH(EP8,1)</f>
        <v/>
      </c>
      <c r="ER8" s="919">
        <f>EOMONTH(EQ8,1)</f>
        <v/>
      </c>
      <c r="ES8" s="919">
        <f>EOMONTH(ER8,1)</f>
        <v/>
      </c>
      <c r="ET8" s="919">
        <f>EOMONTH(ES8,1)</f>
        <v/>
      </c>
      <c r="EU8" s="919">
        <f>EOMONTH(ET8,1)</f>
        <v/>
      </c>
      <c r="EV8" s="919">
        <f>EOMONTH(EU8,1)</f>
        <v/>
      </c>
      <c r="EW8" s="919">
        <f>EOMONTH(EV8,1)</f>
        <v/>
      </c>
      <c r="EX8" s="919">
        <f>EOMONTH(EW8,1)</f>
        <v/>
      </c>
      <c r="EY8" s="919">
        <f>EOMONTH(EX8,1)</f>
        <v/>
      </c>
      <c r="EZ8" s="919">
        <f>EOMONTH(EY8,1)</f>
        <v/>
      </c>
      <c r="FA8" s="919">
        <f>EOMONTH(EZ8,1)</f>
        <v/>
      </c>
      <c r="FB8" s="919">
        <f>EOMONTH(FA8,1)</f>
        <v/>
      </c>
      <c r="FC8" s="919">
        <f>EOMONTH(FB8,1)</f>
        <v/>
      </c>
      <c r="FD8" s="919">
        <f>EOMONTH(FC8,1)</f>
        <v/>
      </c>
      <c r="FE8" s="919">
        <f>EOMONTH(FD8,1)</f>
        <v/>
      </c>
      <c r="FF8" s="919">
        <f>EOMONTH(FE8,1)</f>
        <v/>
      </c>
      <c r="FG8" s="919">
        <f>EOMONTH(FF8,1)</f>
        <v/>
      </c>
      <c r="FH8" s="919">
        <f>EOMONTH(FG8,1)</f>
        <v/>
      </c>
      <c r="FI8" s="919">
        <f>EOMONTH(FH8,1)</f>
        <v/>
      </c>
      <c r="FJ8" s="919">
        <f>EOMONTH(FI8,1)</f>
        <v/>
      </c>
      <c r="FK8" s="919">
        <f>EOMONTH(FJ8,1)</f>
        <v/>
      </c>
      <c r="FL8" s="919">
        <f>EOMONTH(FK8,1)</f>
        <v/>
      </c>
      <c r="FM8" s="919">
        <f>EOMONTH(FL8,1)</f>
        <v/>
      </c>
      <c r="FN8" s="919">
        <f>EOMONTH(FM8,1)</f>
        <v/>
      </c>
      <c r="FO8" s="919">
        <f>EOMONTH(FN8,1)</f>
        <v/>
      </c>
      <c r="FP8" s="919">
        <f>EOMONTH(FO8,1)</f>
        <v/>
      </c>
      <c r="FQ8" s="919">
        <f>EOMONTH(FP8,1)</f>
        <v/>
      </c>
      <c r="FR8" s="919">
        <f>EOMONTH(FQ8,1)</f>
        <v/>
      </c>
      <c r="FS8" s="919">
        <f>EOMONTH(FR8,1)</f>
        <v/>
      </c>
      <c r="FT8" s="919">
        <f>EOMONTH(FS8,1)</f>
        <v/>
      </c>
      <c r="FU8" s="919">
        <f>EOMONTH(FT8,1)</f>
        <v/>
      </c>
      <c r="FV8" s="919">
        <f>EOMONTH(FU8,1)</f>
        <v/>
      </c>
      <c r="FW8" s="919">
        <f>EOMONTH(FV8,1)</f>
        <v/>
      </c>
      <c r="FX8" s="919">
        <f>EOMONTH(FW8,1)</f>
        <v/>
      </c>
      <c r="FY8" s="919">
        <f>EOMONTH(FX8,1)</f>
        <v/>
      </c>
      <c r="FZ8" s="919">
        <f>EOMONTH(FY8,1)</f>
        <v/>
      </c>
      <c r="GA8" s="919">
        <f>EOMONTH(FZ8,1)</f>
        <v/>
      </c>
      <c r="GB8" s="919">
        <f>EOMONTH(GA8,1)</f>
        <v/>
      </c>
      <c r="GC8" s="919">
        <f>EOMONTH(GB8,1)</f>
        <v/>
      </c>
      <c r="GD8" s="919">
        <f>EOMONTH(GC8,1)</f>
        <v/>
      </c>
      <c r="GE8" s="919">
        <f>EOMONTH(GD8,1)</f>
        <v/>
      </c>
      <c r="GF8" s="919">
        <f>EOMONTH(GE8,1)</f>
        <v/>
      </c>
      <c r="GG8" s="919">
        <f>EOMONTH(GF8,1)</f>
        <v/>
      </c>
      <c r="GH8" s="919">
        <f>EOMONTH(GG8,1)</f>
        <v/>
      </c>
      <c r="GI8" s="919">
        <f>EOMONTH(GH8,1)</f>
        <v/>
      </c>
      <c r="GJ8" s="919">
        <f>EOMONTH(GI8,1)</f>
        <v/>
      </c>
      <c r="GK8" s="919">
        <f>EOMONTH(GJ8,1)</f>
        <v/>
      </c>
      <c r="GL8" s="919">
        <f>EOMONTH(GK8,1)</f>
        <v/>
      </c>
      <c r="GM8" s="919">
        <f>EOMONTH(GL8,1)</f>
        <v/>
      </c>
      <c r="GN8" s="920">
        <f>EOMONTH(GM8,1)</f>
        <v/>
      </c>
      <c r="GO8" s="684" t="n"/>
      <c r="GP8" s="685" t="n"/>
    </row>
    <row r="9">
      <c r="A9" s="1" t="n"/>
      <c r="B9" s="1" t="n"/>
      <c r="C9" s="243">
        <f>Budget!P10</f>
        <v/>
      </c>
      <c r="D9" s="244">
        <f>Budget!Q10</f>
        <v/>
      </c>
      <c r="E9" s="244" t="n"/>
      <c r="F9" s="245">
        <f>MIN(E10:E37)</f>
        <v/>
      </c>
      <c r="G9" s="921">
        <f>IFERROR(INDEX($P$8:$GN$8,MATCH(F9,$P$6:$GN$6,0)),"")</f>
        <v/>
      </c>
      <c r="H9" s="247">
        <f>IF(F9="","",MAX(H10:H37))</f>
        <v/>
      </c>
      <c r="I9" s="922">
        <f>IFERROR(INDEX($P$8:$GN$8,MATCH(H9,$P$6:$GN$6,0)),"")</f>
        <v/>
      </c>
      <c r="J9" s="249">
        <f>IFERROR(H9-F9+1,"")</f>
        <v/>
      </c>
      <c r="K9" s="93" t="n"/>
      <c r="L9" s="57" t="n"/>
      <c r="M9" s="57" t="n"/>
      <c r="N9" s="15">
        <f>SUM(P9:GN9)</f>
        <v/>
      </c>
      <c r="O9" s="16" t="n"/>
      <c r="P9" s="244">
        <f>SUM(P10:P37)</f>
        <v/>
      </c>
      <c r="Q9" s="244">
        <f>SUM(Q10:Q37)</f>
        <v/>
      </c>
      <c r="R9" s="244">
        <f>SUM(R10:R37)</f>
        <v/>
      </c>
      <c r="S9" s="244">
        <f>SUM(S10:S37)</f>
        <v/>
      </c>
      <c r="T9" s="244">
        <f>SUM(T10:T37)</f>
        <v/>
      </c>
      <c r="U9" s="244">
        <f>SUM(U10:U37)</f>
        <v/>
      </c>
      <c r="V9" s="244">
        <f>SUM(V10:V37)</f>
        <v/>
      </c>
      <c r="W9" s="244">
        <f>SUM(W10:W37)</f>
        <v/>
      </c>
      <c r="X9" s="244">
        <f>SUM(X10:X37)</f>
        <v/>
      </c>
      <c r="Y9" s="244">
        <f>SUM(Y10:Y37)</f>
        <v/>
      </c>
      <c r="Z9" s="244">
        <f>SUM(Z10:Z37)</f>
        <v/>
      </c>
      <c r="AA9" s="244">
        <f>SUM(AA10:AA37)</f>
        <v/>
      </c>
      <c r="AB9" s="244">
        <f>SUM(AB10:AB37)</f>
        <v/>
      </c>
      <c r="AC9" s="244">
        <f>SUM(AC10:AC37)</f>
        <v/>
      </c>
      <c r="AD9" s="244">
        <f>SUM(AD10:AD37)</f>
        <v/>
      </c>
      <c r="AE9" s="244">
        <f>SUM(AE10:AE37)</f>
        <v/>
      </c>
      <c r="AF9" s="244">
        <f>SUM(AF10:AF37)</f>
        <v/>
      </c>
      <c r="AG9" s="244">
        <f>SUM(AG10:AG37)</f>
        <v/>
      </c>
      <c r="AH9" s="244">
        <f>SUM(AH10:AH37)</f>
        <v/>
      </c>
      <c r="AI9" s="244">
        <f>SUM(AI10:AI37)</f>
        <v/>
      </c>
      <c r="AJ9" s="244">
        <f>SUM(AJ10:AJ37)</f>
        <v/>
      </c>
      <c r="AK9" s="244">
        <f>SUM(AK10:AK37)</f>
        <v/>
      </c>
      <c r="AL9" s="244">
        <f>SUM(AL10:AL37)</f>
        <v/>
      </c>
      <c r="AM9" s="244">
        <f>SUM(AM10:AM37)</f>
        <v/>
      </c>
      <c r="AN9" s="244">
        <f>SUM(AN10:AN37)</f>
        <v/>
      </c>
      <c r="AO9" s="244">
        <f>SUM(AO10:AO37)</f>
        <v/>
      </c>
      <c r="AP9" s="244">
        <f>SUM(AP10:AP37)</f>
        <v/>
      </c>
      <c r="AQ9" s="244">
        <f>SUM(AQ10:AQ37)</f>
        <v/>
      </c>
      <c r="AR9" s="244">
        <f>SUM(AR10:AR37)</f>
        <v/>
      </c>
      <c r="AS9" s="244">
        <f>SUM(AS10:AS37)</f>
        <v/>
      </c>
      <c r="AT9" s="244">
        <f>SUM(AT10:AT37)</f>
        <v/>
      </c>
      <c r="AU9" s="244">
        <f>SUM(AU10:AU37)</f>
        <v/>
      </c>
      <c r="AV9" s="244">
        <f>SUM(AV10:AV37)</f>
        <v/>
      </c>
      <c r="AW9" s="244">
        <f>SUM(AW10:AW37)</f>
        <v/>
      </c>
      <c r="AX9" s="244">
        <f>SUM(AX10:AX37)</f>
        <v/>
      </c>
      <c r="AY9" s="244">
        <f>SUM(AY10:AY37)</f>
        <v/>
      </c>
      <c r="AZ9" s="244">
        <f>SUM(AZ10:AZ37)</f>
        <v/>
      </c>
      <c r="BA9" s="244">
        <f>SUM(BA10:BA37)</f>
        <v/>
      </c>
      <c r="BB9" s="244">
        <f>SUM(BB10:BB37)</f>
        <v/>
      </c>
      <c r="BC9" s="244">
        <f>SUM(BC10:BC37)</f>
        <v/>
      </c>
      <c r="BD9" s="244">
        <f>SUM(BD10:BD37)</f>
        <v/>
      </c>
      <c r="BE9" s="244">
        <f>SUM(BE10:BE37)</f>
        <v/>
      </c>
      <c r="BF9" s="244">
        <f>SUM(BF10:BF37)</f>
        <v/>
      </c>
      <c r="BG9" s="244">
        <f>SUM(BG10:BG37)</f>
        <v/>
      </c>
      <c r="BH9" s="244">
        <f>SUM(BH10:BH37)</f>
        <v/>
      </c>
      <c r="BI9" s="244">
        <f>SUM(BI10:BI37)</f>
        <v/>
      </c>
      <c r="BJ9" s="244">
        <f>SUM(BJ10:BJ37)</f>
        <v/>
      </c>
      <c r="BK9" s="244">
        <f>SUM(BK10:BK37)</f>
        <v/>
      </c>
      <c r="BL9" s="244">
        <f>SUM(BL10:BL37)</f>
        <v/>
      </c>
      <c r="BM9" s="244">
        <f>SUM(BM10:BM37)</f>
        <v/>
      </c>
      <c r="BN9" s="244">
        <f>SUM(BN10:BN37)</f>
        <v/>
      </c>
      <c r="BO9" s="244">
        <f>SUM(BO10:BO37)</f>
        <v/>
      </c>
      <c r="BP9" s="244">
        <f>SUM(BP10:BP37)</f>
        <v/>
      </c>
      <c r="BQ9" s="244">
        <f>SUM(BQ10:BQ37)</f>
        <v/>
      </c>
      <c r="BR9" s="244">
        <f>SUM(BR10:BR37)</f>
        <v/>
      </c>
      <c r="BS9" s="244">
        <f>SUM(BS10:BS37)</f>
        <v/>
      </c>
      <c r="BT9" s="244">
        <f>SUM(BT10:BT37)</f>
        <v/>
      </c>
      <c r="BU9" s="244">
        <f>SUM(BU10:BU37)</f>
        <v/>
      </c>
      <c r="BV9" s="244">
        <f>SUM(BV10:BV37)</f>
        <v/>
      </c>
      <c r="BW9" s="244">
        <f>SUM(BW10:BW37)</f>
        <v/>
      </c>
      <c r="BX9" s="244">
        <f>SUM(BX10:BX37)</f>
        <v/>
      </c>
      <c r="BY9" s="244">
        <f>SUM(BY10:BY37)</f>
        <v/>
      </c>
      <c r="BZ9" s="244">
        <f>SUM(BZ10:BZ37)</f>
        <v/>
      </c>
      <c r="CA9" s="244">
        <f>SUM(CA10:CA37)</f>
        <v/>
      </c>
      <c r="CB9" s="244">
        <f>SUM(CB10:CB37)</f>
        <v/>
      </c>
      <c r="CC9" s="244">
        <f>SUM(CC10:CC37)</f>
        <v/>
      </c>
      <c r="CD9" s="244">
        <f>SUM(CD10:CD37)</f>
        <v/>
      </c>
      <c r="CE9" s="244">
        <f>SUM(CE10:CE37)</f>
        <v/>
      </c>
      <c r="CF9" s="244">
        <f>SUM(CF10:CF37)</f>
        <v/>
      </c>
      <c r="CG9" s="244">
        <f>SUM(CG10:CG37)</f>
        <v/>
      </c>
      <c r="CH9" s="244">
        <f>SUM(CH10:CH37)</f>
        <v/>
      </c>
      <c r="CI9" s="244">
        <f>SUM(CI10:CI37)</f>
        <v/>
      </c>
      <c r="CJ9" s="244">
        <f>SUM(CJ10:CJ37)</f>
        <v/>
      </c>
      <c r="CK9" s="244">
        <f>SUM(CK10:CK37)</f>
        <v/>
      </c>
      <c r="CL9" s="244">
        <f>SUM(CL10:CL37)</f>
        <v/>
      </c>
      <c r="CM9" s="244">
        <f>SUM(CM10:CM37)</f>
        <v/>
      </c>
      <c r="CN9" s="244">
        <f>SUM(CN10:CN37)</f>
        <v/>
      </c>
      <c r="CO9" s="244">
        <f>SUM(CO10:CO37)</f>
        <v/>
      </c>
      <c r="CP9" s="244">
        <f>SUM(CP10:CP37)</f>
        <v/>
      </c>
      <c r="CQ9" s="244">
        <f>SUM(CQ10:CQ37)</f>
        <v/>
      </c>
      <c r="CR9" s="244">
        <f>SUM(CR10:CR37)</f>
        <v/>
      </c>
      <c r="CS9" s="244">
        <f>SUM(CS10:CS37)</f>
        <v/>
      </c>
      <c r="CT9" s="244">
        <f>SUM(CT10:CT37)</f>
        <v/>
      </c>
      <c r="CU9" s="244">
        <f>SUM(CU10:CU37)</f>
        <v/>
      </c>
      <c r="CV9" s="244">
        <f>SUM(CV10:CV37)</f>
        <v/>
      </c>
      <c r="CW9" s="244">
        <f>SUM(CW10:CW37)</f>
        <v/>
      </c>
      <c r="CX9" s="244">
        <f>SUM(CX10:CX37)</f>
        <v/>
      </c>
      <c r="CY9" s="244">
        <f>SUM(CY10:CY37)</f>
        <v/>
      </c>
      <c r="CZ9" s="244">
        <f>SUM(CZ10:CZ37)</f>
        <v/>
      </c>
      <c r="DA9" s="244">
        <f>SUM(DA10:DA37)</f>
        <v/>
      </c>
      <c r="DB9" s="244">
        <f>SUM(DB10:DB37)</f>
        <v/>
      </c>
      <c r="DC9" s="244">
        <f>SUM(DC10:DC37)</f>
        <v/>
      </c>
      <c r="DD9" s="244">
        <f>SUM(DD10:DD37)</f>
        <v/>
      </c>
      <c r="DE9" s="244">
        <f>SUM(DE10:DE37)</f>
        <v/>
      </c>
      <c r="DF9" s="244">
        <f>SUM(DF10:DF37)</f>
        <v/>
      </c>
      <c r="DG9" s="244">
        <f>SUM(DG10:DG37)</f>
        <v/>
      </c>
      <c r="DH9" s="244">
        <f>SUM(DH10:DH37)</f>
        <v/>
      </c>
      <c r="DI9" s="244">
        <f>SUM(DI10:DI37)</f>
        <v/>
      </c>
      <c r="DJ9" s="244">
        <f>SUM(DJ10:DJ37)</f>
        <v/>
      </c>
      <c r="DK9" s="244">
        <f>SUM(DK10:DK37)</f>
        <v/>
      </c>
      <c r="DL9" s="244">
        <f>SUM(DL10:DL37)</f>
        <v/>
      </c>
      <c r="DM9" s="244">
        <f>SUM(DM10:DM37)</f>
        <v/>
      </c>
      <c r="DN9" s="244">
        <f>SUM(DN10:DN37)</f>
        <v/>
      </c>
      <c r="DO9" s="244">
        <f>SUM(DO10:DO37)</f>
        <v/>
      </c>
      <c r="DP9" s="244">
        <f>SUM(DP10:DP37)</f>
        <v/>
      </c>
      <c r="DQ9" s="244">
        <f>SUM(DQ10:DQ37)</f>
        <v/>
      </c>
      <c r="DR9" s="244">
        <f>SUM(DR10:DR37)</f>
        <v/>
      </c>
      <c r="DS9" s="244">
        <f>SUM(DS10:DS37)</f>
        <v/>
      </c>
      <c r="DT9" s="244">
        <f>SUM(DT10:DT37)</f>
        <v/>
      </c>
      <c r="DU9" s="244">
        <f>SUM(DU10:DU37)</f>
        <v/>
      </c>
      <c r="DV9" s="244">
        <f>SUM(DV10:DV37)</f>
        <v/>
      </c>
      <c r="DW9" s="244">
        <f>SUM(DW10:DW37)</f>
        <v/>
      </c>
      <c r="DX9" s="244">
        <f>SUM(DX10:DX37)</f>
        <v/>
      </c>
      <c r="DY9" s="244">
        <f>SUM(DY10:DY37)</f>
        <v/>
      </c>
      <c r="DZ9" s="244">
        <f>SUM(DZ10:DZ37)</f>
        <v/>
      </c>
      <c r="EA9" s="244">
        <f>SUM(EA10:EA37)</f>
        <v/>
      </c>
      <c r="EB9" s="244">
        <f>SUM(EB10:EB37)</f>
        <v/>
      </c>
      <c r="EC9" s="244">
        <f>SUM(EC10:EC37)</f>
        <v/>
      </c>
      <c r="ED9" s="244">
        <f>SUM(ED10:ED37)</f>
        <v/>
      </c>
      <c r="EE9" s="244">
        <f>SUM(EE10:EE37)</f>
        <v/>
      </c>
      <c r="EF9" s="244">
        <f>SUM(EF10:EF37)</f>
        <v/>
      </c>
      <c r="EG9" s="244">
        <f>SUM(EG10:EG37)</f>
        <v/>
      </c>
      <c r="EH9" s="244">
        <f>SUM(EH10:EH37)</f>
        <v/>
      </c>
      <c r="EI9" s="244">
        <f>SUM(EI10:EI37)</f>
        <v/>
      </c>
      <c r="EJ9" s="244">
        <f>SUM(EJ10:EJ37)</f>
        <v/>
      </c>
      <c r="EK9" s="244">
        <f>SUM(EK10:EK37)</f>
        <v/>
      </c>
      <c r="EL9" s="244">
        <f>SUM(EL10:EL37)</f>
        <v/>
      </c>
      <c r="EM9" s="244">
        <f>SUM(EM10:EM37)</f>
        <v/>
      </c>
      <c r="EN9" s="244">
        <f>SUM(EN10:EN37)</f>
        <v/>
      </c>
      <c r="EO9" s="244">
        <f>SUM(EO10:EO37)</f>
        <v/>
      </c>
      <c r="EP9" s="244">
        <f>SUM(EP10:EP37)</f>
        <v/>
      </c>
      <c r="EQ9" s="244">
        <f>SUM(EQ10:EQ37)</f>
        <v/>
      </c>
      <c r="ER9" s="244">
        <f>SUM(ER10:ER37)</f>
        <v/>
      </c>
      <c r="ES9" s="244">
        <f>SUM(ES10:ES37)</f>
        <v/>
      </c>
      <c r="ET9" s="244">
        <f>SUM(ET10:ET37)</f>
        <v/>
      </c>
      <c r="EU9" s="244">
        <f>SUM(EU10:EU37)</f>
        <v/>
      </c>
      <c r="EV9" s="244">
        <f>SUM(EV10:EV37)</f>
        <v/>
      </c>
      <c r="EW9" s="244">
        <f>SUM(EW10:EW37)</f>
        <v/>
      </c>
      <c r="EX9" s="244">
        <f>SUM(EX10:EX37)</f>
        <v/>
      </c>
      <c r="EY9" s="244">
        <f>SUM(EY10:EY37)</f>
        <v/>
      </c>
      <c r="EZ9" s="244">
        <f>SUM(EZ10:EZ37)</f>
        <v/>
      </c>
      <c r="FA9" s="244">
        <f>SUM(FA10:FA37)</f>
        <v/>
      </c>
      <c r="FB9" s="244">
        <f>SUM(FB10:FB37)</f>
        <v/>
      </c>
      <c r="FC9" s="244">
        <f>SUM(FC10:FC37)</f>
        <v/>
      </c>
      <c r="FD9" s="244">
        <f>SUM(FD10:FD37)</f>
        <v/>
      </c>
      <c r="FE9" s="244">
        <f>SUM(FE10:FE37)</f>
        <v/>
      </c>
      <c r="FF9" s="244">
        <f>SUM(FF10:FF37)</f>
        <v/>
      </c>
      <c r="FG9" s="244">
        <f>SUM(FG10:FG37)</f>
        <v/>
      </c>
      <c r="FH9" s="244">
        <f>SUM(FH10:FH37)</f>
        <v/>
      </c>
      <c r="FI9" s="244">
        <f>SUM(FI10:FI37)</f>
        <v/>
      </c>
      <c r="FJ9" s="244">
        <f>SUM(FJ10:FJ37)</f>
        <v/>
      </c>
      <c r="FK9" s="244">
        <f>SUM(FK10:FK37)</f>
        <v/>
      </c>
      <c r="FL9" s="244">
        <f>SUM(FL10:FL37)</f>
        <v/>
      </c>
      <c r="FM9" s="244">
        <f>SUM(FM10:FM37)</f>
        <v/>
      </c>
      <c r="FN9" s="244">
        <f>SUM(FN10:FN37)</f>
        <v/>
      </c>
      <c r="FO9" s="244">
        <f>SUM(FO10:FO37)</f>
        <v/>
      </c>
      <c r="FP9" s="244">
        <f>SUM(FP10:FP37)</f>
        <v/>
      </c>
      <c r="FQ9" s="244">
        <f>SUM(FQ10:FQ37)</f>
        <v/>
      </c>
      <c r="FR9" s="244">
        <f>SUM(FR10:FR37)</f>
        <v/>
      </c>
      <c r="FS9" s="244">
        <f>SUM(FS10:FS37)</f>
        <v/>
      </c>
      <c r="FT9" s="244">
        <f>SUM(FT10:FT37)</f>
        <v/>
      </c>
      <c r="FU9" s="244">
        <f>SUM(FU10:FU37)</f>
        <v/>
      </c>
      <c r="FV9" s="244">
        <f>SUM(FV10:FV37)</f>
        <v/>
      </c>
      <c r="FW9" s="244">
        <f>SUM(FW10:FW37)</f>
        <v/>
      </c>
      <c r="FX9" s="244">
        <f>SUM(FX10:FX37)</f>
        <v/>
      </c>
      <c r="FY9" s="244">
        <f>SUM(FY10:FY37)</f>
        <v/>
      </c>
      <c r="FZ9" s="244">
        <f>SUM(FZ10:FZ37)</f>
        <v/>
      </c>
      <c r="GA9" s="244">
        <f>SUM(GA10:GA37)</f>
        <v/>
      </c>
      <c r="GB9" s="244">
        <f>SUM(GB10:GB37)</f>
        <v/>
      </c>
      <c r="GC9" s="244">
        <f>SUM(GC10:GC37)</f>
        <v/>
      </c>
      <c r="GD9" s="244">
        <f>SUM(GD10:GD37)</f>
        <v/>
      </c>
      <c r="GE9" s="244">
        <f>SUM(GE10:GE37)</f>
        <v/>
      </c>
      <c r="GF9" s="244">
        <f>SUM(GF10:GF37)</f>
        <v/>
      </c>
      <c r="GG9" s="244">
        <f>SUM(GG10:GG37)</f>
        <v/>
      </c>
      <c r="GH9" s="244">
        <f>SUM(GH10:GH37)</f>
        <v/>
      </c>
      <c r="GI9" s="244">
        <f>SUM(GI10:GI37)</f>
        <v/>
      </c>
      <c r="GJ9" s="244">
        <f>SUM(GJ10:GJ37)</f>
        <v/>
      </c>
      <c r="GK9" s="244">
        <f>SUM(GK10:GK37)</f>
        <v/>
      </c>
      <c r="GL9" s="244">
        <f>SUM(GL10:GL37)</f>
        <v/>
      </c>
      <c r="GM9" s="244">
        <f>SUM(GM10:GM37)</f>
        <v/>
      </c>
      <c r="GN9" s="250">
        <f>SUM(GN10:GN37)</f>
        <v/>
      </c>
      <c r="GO9" s="1" t="n"/>
      <c r="GP9" s="63" t="n"/>
    </row>
    <row r="10" outlineLevel="1">
      <c r="A10" s="1" t="n"/>
      <c r="B10" s="1" t="n"/>
      <c r="C10" s="251">
        <f>Budget!P11</f>
        <v/>
      </c>
      <c r="D10" s="14">
        <f>Budget!Q11</f>
        <v/>
      </c>
      <c r="E10" s="14">
        <f>IF(D10&lt;&gt;0,F10,"")</f>
        <v/>
      </c>
      <c r="F10" s="252" t="n">
        <v>0</v>
      </c>
      <c r="G10" s="921">
        <f>IF(L10="custom",CustCF!F10,INDEX($P$8:$GN$8,MATCH(F10,$P$6:$GN$6,0)))</f>
        <v/>
      </c>
      <c r="H10" s="253" t="n">
        <v>3</v>
      </c>
      <c r="I10" s="921">
        <f>IF(L10="custom",CustCF!G10,INDEX($P$8:$GN$8,MATCH(H10,$P$6:$GN$6,0)))</f>
        <v/>
      </c>
      <c r="J10" s="249">
        <f>H10-F10+1</f>
        <v/>
      </c>
      <c r="K10" s="254" t="inlineStr">
        <is>
          <t>Bell Curve</t>
        </is>
      </c>
      <c r="L10" s="255" t="inlineStr">
        <is>
          <t>Straight Line</t>
        </is>
      </c>
      <c r="M10" s="256">
        <f>INDEX($D$261:$D$266,MATCH(L10,$C$261:$C$266,0))</f>
        <v/>
      </c>
      <c r="N10" s="13">
        <f>SUM(P10:GN10)</f>
        <v/>
      </c>
      <c r="O10" s="14" t="n"/>
      <c r="P10" s="87">
        <f>($K10="Bell Curve")*(_xlfn.NORM.DIST(AND(P$6&gt;=$F10,P$6&lt;=$H10)*(P$6-$F10+1),$J10/2,$M10,TRUE)-_xlfn.NORM.DIST(AND(P$6&gt;=$F10,P$6&lt;=$H10)*(O$6-$F10+1),$J10/2,$M10,TRUE))/(1-2*_xlfn.NORM.DIST(0,$J10/2,$M10,TRUE))*$D10+($K10="Steady Growth")*(AND(P$6&gt;=$F10,P$6&lt;=$H10)*((P$6-$F10+1)/($J10*($J10+1)/2)*$D10))+($K10="custom")*CustCF!J10</f>
        <v/>
      </c>
      <c r="Q10" s="87">
        <f>($K10="Bell Curve")*(_xlfn.NORM.DIST(AND(Q$6&gt;=$F10,Q$6&lt;=$H10)*(Q$6-$F10+1),$J10/2,$M10,TRUE)-_xlfn.NORM.DIST(AND(Q$6&gt;=$F10,Q$6&lt;=$H10)*(P$6-$F10+1),$J10/2,$M10,TRUE))/(1-2*_xlfn.NORM.DIST(0,$J10/2,$M10,TRUE))*$D10+($K10="Steady Growth")*(AND(Q$6&gt;=$F10,Q$6&lt;=$H10)*((Q$6-$F10+1)/($J10*($J10+1)/2)*$D10))+($K10="custom")*CustCF!K10</f>
        <v/>
      </c>
      <c r="R10" s="87">
        <f>($K10="Bell Curve")*(_xlfn.NORM.DIST(AND(R$6&gt;=$F10,R$6&lt;=$H10)*(R$6-$F10+1),$J10/2,$M10,TRUE)-_xlfn.NORM.DIST(AND(R$6&gt;=$F10,R$6&lt;=$H10)*(Q$6-$F10+1),$J10/2,$M10,TRUE))/(1-2*_xlfn.NORM.DIST(0,$J10/2,$M10,TRUE))*$D10+($K10="Steady Growth")*(AND(R$6&gt;=$F10,R$6&lt;=$H10)*((R$6-$F10+1)/($J10*($J10+1)/2)*$D10))+($K10="custom")*CustCF!L10</f>
        <v/>
      </c>
      <c r="S10" s="87">
        <f>($K10="Bell Curve")*(_xlfn.NORM.DIST(AND(S$6&gt;=$F10,S$6&lt;=$H10)*(S$6-$F10+1),$J10/2,$M10,TRUE)-_xlfn.NORM.DIST(AND(S$6&gt;=$F10,S$6&lt;=$H10)*(R$6-$F10+1),$J10/2,$M10,TRUE))/(1-2*_xlfn.NORM.DIST(0,$J10/2,$M10,TRUE))*$D10+($K10="Steady Growth")*(AND(S$6&gt;=$F10,S$6&lt;=$H10)*((S$6-$F10+1)/($J10*($J10+1)/2)*$D10))+($K10="custom")*CustCF!M10</f>
        <v/>
      </c>
      <c r="T10" s="87">
        <f>($K10="Bell Curve")*(_xlfn.NORM.DIST(AND(T$6&gt;=$F10,T$6&lt;=$H10)*(T$6-$F10+1),$J10/2,$M10,TRUE)-_xlfn.NORM.DIST(AND(T$6&gt;=$F10,T$6&lt;=$H10)*(S$6-$F10+1),$J10/2,$M10,TRUE))/(1-2*_xlfn.NORM.DIST(0,$J10/2,$M10,TRUE))*$D10+($K10="Steady Growth")*(AND(T$6&gt;=$F10,T$6&lt;=$H10)*((T$6-$F10+1)/($J10*($J10+1)/2)*$D10))+($K10="custom")*CustCF!N10</f>
        <v/>
      </c>
      <c r="U10" s="87">
        <f>($K10="Bell Curve")*(_xlfn.NORM.DIST(AND(U$6&gt;=$F10,U$6&lt;=$H10)*(U$6-$F10+1),$J10/2,$M10,TRUE)-_xlfn.NORM.DIST(AND(U$6&gt;=$F10,U$6&lt;=$H10)*(T$6-$F10+1),$J10/2,$M10,TRUE))/(1-2*_xlfn.NORM.DIST(0,$J10/2,$M10,TRUE))*$D10+($K10="Steady Growth")*(AND(U$6&gt;=$F10,U$6&lt;=$H10)*((U$6-$F10+1)/($J10*($J10+1)/2)*$D10))+($K10="custom")*CustCF!O10</f>
        <v/>
      </c>
      <c r="V10" s="87">
        <f>($K10="Bell Curve")*(_xlfn.NORM.DIST(AND(V$6&gt;=$F10,V$6&lt;=$H10)*(V$6-$F10+1),$J10/2,$M10,TRUE)-_xlfn.NORM.DIST(AND(V$6&gt;=$F10,V$6&lt;=$H10)*(U$6-$F10+1),$J10/2,$M10,TRUE))/(1-2*_xlfn.NORM.DIST(0,$J10/2,$M10,TRUE))*$D10+($K10="Steady Growth")*(AND(V$6&gt;=$F10,V$6&lt;=$H10)*((V$6-$F10+1)/($J10*($J10+1)/2)*$D10))+($K10="custom")*CustCF!P10</f>
        <v/>
      </c>
      <c r="W10" s="87">
        <f>($K10="Bell Curve")*(_xlfn.NORM.DIST(AND(W$6&gt;=$F10,W$6&lt;=$H10)*(W$6-$F10+1),$J10/2,$M10,TRUE)-_xlfn.NORM.DIST(AND(W$6&gt;=$F10,W$6&lt;=$H10)*(V$6-$F10+1),$J10/2,$M10,TRUE))/(1-2*_xlfn.NORM.DIST(0,$J10/2,$M10,TRUE))*$D10+($K10="Steady Growth")*(AND(W$6&gt;=$F10,W$6&lt;=$H10)*((W$6-$F10+1)/($J10*($J10+1)/2)*$D10))+($K10="custom")*CustCF!Q10</f>
        <v/>
      </c>
      <c r="X10" s="87">
        <f>($K10="Bell Curve")*(_xlfn.NORM.DIST(AND(X$6&gt;=$F10,X$6&lt;=$H10)*(X$6-$F10+1),$J10/2,$M10,TRUE)-_xlfn.NORM.DIST(AND(X$6&gt;=$F10,X$6&lt;=$H10)*(W$6-$F10+1),$J10/2,$M10,TRUE))/(1-2*_xlfn.NORM.DIST(0,$J10/2,$M10,TRUE))*$D10+($K10="Steady Growth")*(AND(X$6&gt;=$F10,X$6&lt;=$H10)*((X$6-$F10+1)/($J10*($J10+1)/2)*$D10))+($K10="custom")*CustCF!R10</f>
        <v/>
      </c>
      <c r="Y10" s="87">
        <f>($K10="Bell Curve")*(_xlfn.NORM.DIST(AND(Y$6&gt;=$F10,Y$6&lt;=$H10)*(Y$6-$F10+1),$J10/2,$M10,TRUE)-_xlfn.NORM.DIST(AND(Y$6&gt;=$F10,Y$6&lt;=$H10)*(X$6-$F10+1),$J10/2,$M10,TRUE))/(1-2*_xlfn.NORM.DIST(0,$J10/2,$M10,TRUE))*$D10+($K10="Steady Growth")*(AND(Y$6&gt;=$F10,Y$6&lt;=$H10)*((Y$6-$F10+1)/($J10*($J10+1)/2)*$D10))+($K10="custom")*CustCF!S10</f>
        <v/>
      </c>
      <c r="Z10" s="87">
        <f>($K10="Bell Curve")*(_xlfn.NORM.DIST(AND(Z$6&gt;=$F10,Z$6&lt;=$H10)*(Z$6-$F10+1),$J10/2,$M10,TRUE)-_xlfn.NORM.DIST(AND(Z$6&gt;=$F10,Z$6&lt;=$H10)*(Y$6-$F10+1),$J10/2,$M10,TRUE))/(1-2*_xlfn.NORM.DIST(0,$J10/2,$M10,TRUE))*$D10+($K10="Steady Growth")*(AND(Z$6&gt;=$F10,Z$6&lt;=$H10)*((Z$6-$F10+1)/($J10*($J10+1)/2)*$D10))+($K10="custom")*CustCF!T10</f>
        <v/>
      </c>
      <c r="AA10" s="87">
        <f>($K10="Bell Curve")*(_xlfn.NORM.DIST(AND(AA$6&gt;=$F10,AA$6&lt;=$H10)*(AA$6-$F10+1),$J10/2,$M10,TRUE)-_xlfn.NORM.DIST(AND(AA$6&gt;=$F10,AA$6&lt;=$H10)*(Z$6-$F10+1),$J10/2,$M10,TRUE))/(1-2*_xlfn.NORM.DIST(0,$J10/2,$M10,TRUE))*$D10+($K10="Steady Growth")*(AND(AA$6&gt;=$F10,AA$6&lt;=$H10)*((AA$6-$F10+1)/($J10*($J10+1)/2)*$D10))+($K10="custom")*CustCF!U10</f>
        <v/>
      </c>
      <c r="AB10" s="87">
        <f>($K10="Bell Curve")*(_xlfn.NORM.DIST(AND(AB$6&gt;=$F10,AB$6&lt;=$H10)*(AB$6-$F10+1),$J10/2,$M10,TRUE)-_xlfn.NORM.DIST(AND(AB$6&gt;=$F10,AB$6&lt;=$H10)*(AA$6-$F10+1),$J10/2,$M10,TRUE))/(1-2*_xlfn.NORM.DIST(0,$J10/2,$M10,TRUE))*$D10+($K10="Steady Growth")*(AND(AB$6&gt;=$F10,AB$6&lt;=$H10)*((AB$6-$F10+1)/($J10*($J10+1)/2)*$D10))+($K10="custom")*CustCF!V10</f>
        <v/>
      </c>
      <c r="AC10" s="87">
        <f>($K10="Bell Curve")*(_xlfn.NORM.DIST(AND(AC$6&gt;=$F10,AC$6&lt;=$H10)*(AC$6-$F10+1),$J10/2,$M10,TRUE)-_xlfn.NORM.DIST(AND(AC$6&gt;=$F10,AC$6&lt;=$H10)*(AB$6-$F10+1),$J10/2,$M10,TRUE))/(1-2*_xlfn.NORM.DIST(0,$J10/2,$M10,TRUE))*$D10+($K10="Steady Growth")*(AND(AC$6&gt;=$F10,AC$6&lt;=$H10)*((AC$6-$F10+1)/($J10*($J10+1)/2)*$D10))+($K10="custom")*CustCF!W10</f>
        <v/>
      </c>
      <c r="AD10" s="87">
        <f>($K10="Bell Curve")*(_xlfn.NORM.DIST(AND(AD$6&gt;=$F10,AD$6&lt;=$H10)*(AD$6-$F10+1),$J10/2,$M10,TRUE)-_xlfn.NORM.DIST(AND(AD$6&gt;=$F10,AD$6&lt;=$H10)*(AC$6-$F10+1),$J10/2,$M10,TRUE))/(1-2*_xlfn.NORM.DIST(0,$J10/2,$M10,TRUE))*$D10+($K10="Steady Growth")*(AND(AD$6&gt;=$F10,AD$6&lt;=$H10)*((AD$6-$F10+1)/($J10*($J10+1)/2)*$D10))+($K10="custom")*CustCF!X10</f>
        <v/>
      </c>
      <c r="AE10" s="87">
        <f>($K10="Bell Curve")*(_xlfn.NORM.DIST(AND(AE$6&gt;=$F10,AE$6&lt;=$H10)*(AE$6-$F10+1),$J10/2,$M10,TRUE)-_xlfn.NORM.DIST(AND(AE$6&gt;=$F10,AE$6&lt;=$H10)*(AD$6-$F10+1),$J10/2,$M10,TRUE))/(1-2*_xlfn.NORM.DIST(0,$J10/2,$M10,TRUE))*$D10+($K10="Steady Growth")*(AND(AE$6&gt;=$F10,AE$6&lt;=$H10)*((AE$6-$F10+1)/($J10*($J10+1)/2)*$D10))+($K10="custom")*CustCF!Y10</f>
        <v/>
      </c>
      <c r="AF10" s="87">
        <f>($K10="Bell Curve")*(_xlfn.NORM.DIST(AND(AF$6&gt;=$F10,AF$6&lt;=$H10)*(AF$6-$F10+1),$J10/2,$M10,TRUE)-_xlfn.NORM.DIST(AND(AF$6&gt;=$F10,AF$6&lt;=$H10)*(AE$6-$F10+1),$J10/2,$M10,TRUE))/(1-2*_xlfn.NORM.DIST(0,$J10/2,$M10,TRUE))*$D10+($K10="Steady Growth")*(AND(AF$6&gt;=$F10,AF$6&lt;=$H10)*((AF$6-$F10+1)/($J10*($J10+1)/2)*$D10))+($K10="custom")*CustCF!Z10</f>
        <v/>
      </c>
      <c r="AG10" s="87">
        <f>($K10="Bell Curve")*(_xlfn.NORM.DIST(AND(AG$6&gt;=$F10,AG$6&lt;=$H10)*(AG$6-$F10+1),$J10/2,$M10,TRUE)-_xlfn.NORM.DIST(AND(AG$6&gt;=$F10,AG$6&lt;=$H10)*(AF$6-$F10+1),$J10/2,$M10,TRUE))/(1-2*_xlfn.NORM.DIST(0,$J10/2,$M10,TRUE))*$D10+($K10="Steady Growth")*(AND(AG$6&gt;=$F10,AG$6&lt;=$H10)*((AG$6-$F10+1)/($J10*($J10+1)/2)*$D10))+($K10="custom")*CustCF!AA10</f>
        <v/>
      </c>
      <c r="AH10" s="87">
        <f>($K10="Bell Curve")*(_xlfn.NORM.DIST(AND(AH$6&gt;=$F10,AH$6&lt;=$H10)*(AH$6-$F10+1),$J10/2,$M10,TRUE)-_xlfn.NORM.DIST(AND(AH$6&gt;=$F10,AH$6&lt;=$H10)*(AG$6-$F10+1),$J10/2,$M10,TRUE))/(1-2*_xlfn.NORM.DIST(0,$J10/2,$M10,TRUE))*$D10+($K10="Steady Growth")*(AND(AH$6&gt;=$F10,AH$6&lt;=$H10)*((AH$6-$F10+1)/($J10*($J10+1)/2)*$D10))+($K10="custom")*CustCF!AB10</f>
        <v/>
      </c>
      <c r="AI10" s="87">
        <f>($K10="Bell Curve")*(_xlfn.NORM.DIST(AND(AI$6&gt;=$F10,AI$6&lt;=$H10)*(AI$6-$F10+1),$J10/2,$M10,TRUE)-_xlfn.NORM.DIST(AND(AI$6&gt;=$F10,AI$6&lt;=$H10)*(AH$6-$F10+1),$J10/2,$M10,TRUE))/(1-2*_xlfn.NORM.DIST(0,$J10/2,$M10,TRUE))*$D10+($K10="Steady Growth")*(AND(AI$6&gt;=$F10,AI$6&lt;=$H10)*((AI$6-$F10+1)/($J10*($J10+1)/2)*$D10))+($K10="custom")*CustCF!AC10</f>
        <v/>
      </c>
      <c r="AJ10" s="87">
        <f>($K10="Bell Curve")*(_xlfn.NORM.DIST(AND(AJ$6&gt;=$F10,AJ$6&lt;=$H10)*(AJ$6-$F10+1),$J10/2,$M10,TRUE)-_xlfn.NORM.DIST(AND(AJ$6&gt;=$F10,AJ$6&lt;=$H10)*(AI$6-$F10+1),$J10/2,$M10,TRUE))/(1-2*_xlfn.NORM.DIST(0,$J10/2,$M10,TRUE))*$D10+($K10="Steady Growth")*(AND(AJ$6&gt;=$F10,AJ$6&lt;=$H10)*((AJ$6-$F10+1)/($J10*($J10+1)/2)*$D10))+($K10="custom")*CustCF!AD10</f>
        <v/>
      </c>
      <c r="AK10" s="87">
        <f>($K10="Bell Curve")*(_xlfn.NORM.DIST(AND(AK$6&gt;=$F10,AK$6&lt;=$H10)*(AK$6-$F10+1),$J10/2,$M10,TRUE)-_xlfn.NORM.DIST(AND(AK$6&gt;=$F10,AK$6&lt;=$H10)*(AJ$6-$F10+1),$J10/2,$M10,TRUE))/(1-2*_xlfn.NORM.DIST(0,$J10/2,$M10,TRUE))*$D10+($K10="Steady Growth")*(AND(AK$6&gt;=$F10,AK$6&lt;=$H10)*((AK$6-$F10+1)/($J10*($J10+1)/2)*$D10))+($K10="custom")*CustCF!AE10</f>
        <v/>
      </c>
      <c r="AL10" s="87">
        <f>($K10="Bell Curve")*(_xlfn.NORM.DIST(AND(AL$6&gt;=$F10,AL$6&lt;=$H10)*(AL$6-$F10+1),$J10/2,$M10,TRUE)-_xlfn.NORM.DIST(AND(AL$6&gt;=$F10,AL$6&lt;=$H10)*(AK$6-$F10+1),$J10/2,$M10,TRUE))/(1-2*_xlfn.NORM.DIST(0,$J10/2,$M10,TRUE))*$D10+($K10="Steady Growth")*(AND(AL$6&gt;=$F10,AL$6&lt;=$H10)*((AL$6-$F10+1)/($J10*($J10+1)/2)*$D10))+($K10="custom")*CustCF!AF10</f>
        <v/>
      </c>
      <c r="AM10" s="87">
        <f>($K10="Bell Curve")*(_xlfn.NORM.DIST(AND(AM$6&gt;=$F10,AM$6&lt;=$H10)*(AM$6-$F10+1),$J10/2,$M10,TRUE)-_xlfn.NORM.DIST(AND(AM$6&gt;=$F10,AM$6&lt;=$H10)*(AL$6-$F10+1),$J10/2,$M10,TRUE))/(1-2*_xlfn.NORM.DIST(0,$J10/2,$M10,TRUE))*$D10+($K10="Steady Growth")*(AND(AM$6&gt;=$F10,AM$6&lt;=$H10)*((AM$6-$F10+1)/($J10*($J10+1)/2)*$D10))+($K10="custom")*CustCF!AG10</f>
        <v/>
      </c>
      <c r="AN10" s="87">
        <f>($K10="Bell Curve")*(_xlfn.NORM.DIST(AND(AN$6&gt;=$F10,AN$6&lt;=$H10)*(AN$6-$F10+1),$J10/2,$M10,TRUE)-_xlfn.NORM.DIST(AND(AN$6&gt;=$F10,AN$6&lt;=$H10)*(AM$6-$F10+1),$J10/2,$M10,TRUE))/(1-2*_xlfn.NORM.DIST(0,$J10/2,$M10,TRUE))*$D10+($K10="Steady Growth")*(AND(AN$6&gt;=$F10,AN$6&lt;=$H10)*((AN$6-$F10+1)/($J10*($J10+1)/2)*$D10))+($K10="custom")*CustCF!AH10</f>
        <v/>
      </c>
      <c r="AO10" s="87">
        <f>($K10="Bell Curve")*(_xlfn.NORM.DIST(AND(AO$6&gt;=$F10,AO$6&lt;=$H10)*(AO$6-$F10+1),$J10/2,$M10,TRUE)-_xlfn.NORM.DIST(AND(AO$6&gt;=$F10,AO$6&lt;=$H10)*(AN$6-$F10+1),$J10/2,$M10,TRUE))/(1-2*_xlfn.NORM.DIST(0,$J10/2,$M10,TRUE))*$D10+($K10="Steady Growth")*(AND(AO$6&gt;=$F10,AO$6&lt;=$H10)*((AO$6-$F10+1)/($J10*($J10+1)/2)*$D10))+($K10="custom")*CustCF!AI10</f>
        <v/>
      </c>
      <c r="AP10" s="87">
        <f>($K10="Bell Curve")*(_xlfn.NORM.DIST(AND(AP$6&gt;=$F10,AP$6&lt;=$H10)*(AP$6-$F10+1),$J10/2,$M10,TRUE)-_xlfn.NORM.DIST(AND(AP$6&gt;=$F10,AP$6&lt;=$H10)*(AO$6-$F10+1),$J10/2,$M10,TRUE))/(1-2*_xlfn.NORM.DIST(0,$J10/2,$M10,TRUE))*$D10+($K10="Steady Growth")*(AND(AP$6&gt;=$F10,AP$6&lt;=$H10)*((AP$6-$F10+1)/($J10*($J10+1)/2)*$D10))+($K10="custom")*CustCF!AJ10</f>
        <v/>
      </c>
      <c r="AQ10" s="87">
        <f>($K10="Bell Curve")*(_xlfn.NORM.DIST(AND(AQ$6&gt;=$F10,AQ$6&lt;=$H10)*(AQ$6-$F10+1),$J10/2,$M10,TRUE)-_xlfn.NORM.DIST(AND(AQ$6&gt;=$F10,AQ$6&lt;=$H10)*(AP$6-$F10+1),$J10/2,$M10,TRUE))/(1-2*_xlfn.NORM.DIST(0,$J10/2,$M10,TRUE))*$D10+($K10="Steady Growth")*(AND(AQ$6&gt;=$F10,AQ$6&lt;=$H10)*((AQ$6-$F10+1)/($J10*($J10+1)/2)*$D10))+($K10="custom")*CustCF!AK10</f>
        <v/>
      </c>
      <c r="AR10" s="87">
        <f>($K10="Bell Curve")*(_xlfn.NORM.DIST(AND(AR$6&gt;=$F10,AR$6&lt;=$H10)*(AR$6-$F10+1),$J10/2,$M10,TRUE)-_xlfn.NORM.DIST(AND(AR$6&gt;=$F10,AR$6&lt;=$H10)*(AQ$6-$F10+1),$J10/2,$M10,TRUE))/(1-2*_xlfn.NORM.DIST(0,$J10/2,$M10,TRUE))*$D10+($K10="Steady Growth")*(AND(AR$6&gt;=$F10,AR$6&lt;=$H10)*((AR$6-$F10+1)/($J10*($J10+1)/2)*$D10))+($K10="custom")*CustCF!AL10</f>
        <v/>
      </c>
      <c r="AS10" s="87">
        <f>($K10="Bell Curve")*(_xlfn.NORM.DIST(AND(AS$6&gt;=$F10,AS$6&lt;=$H10)*(AS$6-$F10+1),$J10/2,$M10,TRUE)-_xlfn.NORM.DIST(AND(AS$6&gt;=$F10,AS$6&lt;=$H10)*(AR$6-$F10+1),$J10/2,$M10,TRUE))/(1-2*_xlfn.NORM.DIST(0,$J10/2,$M10,TRUE))*$D10+($K10="Steady Growth")*(AND(AS$6&gt;=$F10,AS$6&lt;=$H10)*((AS$6-$F10+1)/($J10*($J10+1)/2)*$D10))+($K10="custom")*CustCF!AM10</f>
        <v/>
      </c>
      <c r="AT10" s="87">
        <f>($K10="Bell Curve")*(_xlfn.NORM.DIST(AND(AT$6&gt;=$F10,AT$6&lt;=$H10)*(AT$6-$F10+1),$J10/2,$M10,TRUE)-_xlfn.NORM.DIST(AND(AT$6&gt;=$F10,AT$6&lt;=$H10)*(AS$6-$F10+1),$J10/2,$M10,TRUE))/(1-2*_xlfn.NORM.DIST(0,$J10/2,$M10,TRUE))*$D10+($K10="Steady Growth")*(AND(AT$6&gt;=$F10,AT$6&lt;=$H10)*((AT$6-$F10+1)/($J10*($J10+1)/2)*$D10))+($K10="custom")*CustCF!AN10</f>
        <v/>
      </c>
      <c r="AU10" s="87">
        <f>($K10="Bell Curve")*(_xlfn.NORM.DIST(AND(AU$6&gt;=$F10,AU$6&lt;=$H10)*(AU$6-$F10+1),$J10/2,$M10,TRUE)-_xlfn.NORM.DIST(AND(AU$6&gt;=$F10,AU$6&lt;=$H10)*(AT$6-$F10+1),$J10/2,$M10,TRUE))/(1-2*_xlfn.NORM.DIST(0,$J10/2,$M10,TRUE))*$D10+($K10="Steady Growth")*(AND(AU$6&gt;=$F10,AU$6&lt;=$H10)*((AU$6-$F10+1)/($J10*($J10+1)/2)*$D10))+($K10="custom")*CustCF!AO10</f>
        <v/>
      </c>
      <c r="AV10" s="87">
        <f>($K10="Bell Curve")*(_xlfn.NORM.DIST(AND(AV$6&gt;=$F10,AV$6&lt;=$H10)*(AV$6-$F10+1),$J10/2,$M10,TRUE)-_xlfn.NORM.DIST(AND(AV$6&gt;=$F10,AV$6&lt;=$H10)*(AU$6-$F10+1),$J10/2,$M10,TRUE))/(1-2*_xlfn.NORM.DIST(0,$J10/2,$M10,TRUE))*$D10+($K10="Steady Growth")*(AND(AV$6&gt;=$F10,AV$6&lt;=$H10)*((AV$6-$F10+1)/($J10*($J10+1)/2)*$D10))+($K10="custom")*CustCF!AP10</f>
        <v/>
      </c>
      <c r="AW10" s="87">
        <f>($K10="Bell Curve")*(_xlfn.NORM.DIST(AND(AW$6&gt;=$F10,AW$6&lt;=$H10)*(AW$6-$F10+1),$J10/2,$M10,TRUE)-_xlfn.NORM.DIST(AND(AW$6&gt;=$F10,AW$6&lt;=$H10)*(AV$6-$F10+1),$J10/2,$M10,TRUE))/(1-2*_xlfn.NORM.DIST(0,$J10/2,$M10,TRUE))*$D10+($K10="Steady Growth")*(AND(AW$6&gt;=$F10,AW$6&lt;=$H10)*((AW$6-$F10+1)/($J10*($J10+1)/2)*$D10))+($K10="custom")*CustCF!AQ10</f>
        <v/>
      </c>
      <c r="AX10" s="87">
        <f>($K10="Bell Curve")*(_xlfn.NORM.DIST(AND(AX$6&gt;=$F10,AX$6&lt;=$H10)*(AX$6-$F10+1),$J10/2,$M10,TRUE)-_xlfn.NORM.DIST(AND(AX$6&gt;=$F10,AX$6&lt;=$H10)*(AW$6-$F10+1),$J10/2,$M10,TRUE))/(1-2*_xlfn.NORM.DIST(0,$J10/2,$M10,TRUE))*$D10+($K10="Steady Growth")*(AND(AX$6&gt;=$F10,AX$6&lt;=$H10)*((AX$6-$F10+1)/($J10*($J10+1)/2)*$D10))+($K10="custom")*CustCF!AR10</f>
        <v/>
      </c>
      <c r="AY10" s="87">
        <f>($K10="Bell Curve")*(_xlfn.NORM.DIST(AND(AY$6&gt;=$F10,AY$6&lt;=$H10)*(AY$6-$F10+1),$J10/2,$M10,TRUE)-_xlfn.NORM.DIST(AND(AY$6&gt;=$F10,AY$6&lt;=$H10)*(AX$6-$F10+1),$J10/2,$M10,TRUE))/(1-2*_xlfn.NORM.DIST(0,$J10/2,$M10,TRUE))*$D10+($K10="Steady Growth")*(AND(AY$6&gt;=$F10,AY$6&lt;=$H10)*((AY$6-$F10+1)/($J10*($J10+1)/2)*$D10))+($K10="custom")*CustCF!AS10</f>
        <v/>
      </c>
      <c r="AZ10" s="87">
        <f>($K10="Bell Curve")*(_xlfn.NORM.DIST(AND(AZ$6&gt;=$F10,AZ$6&lt;=$H10)*(AZ$6-$F10+1),$J10/2,$M10,TRUE)-_xlfn.NORM.DIST(AND(AZ$6&gt;=$F10,AZ$6&lt;=$H10)*(AY$6-$F10+1),$J10/2,$M10,TRUE))/(1-2*_xlfn.NORM.DIST(0,$J10/2,$M10,TRUE))*$D10+($K10="Steady Growth")*(AND(AZ$6&gt;=$F10,AZ$6&lt;=$H10)*((AZ$6-$F10+1)/($J10*($J10+1)/2)*$D10))+($K10="custom")*CustCF!AT10</f>
        <v/>
      </c>
      <c r="BA10" s="87">
        <f>($K10="Bell Curve")*(_xlfn.NORM.DIST(AND(BA$6&gt;=$F10,BA$6&lt;=$H10)*(BA$6-$F10+1),$J10/2,$M10,TRUE)-_xlfn.NORM.DIST(AND(BA$6&gt;=$F10,BA$6&lt;=$H10)*(AZ$6-$F10+1),$J10/2,$M10,TRUE))/(1-2*_xlfn.NORM.DIST(0,$J10/2,$M10,TRUE))*$D10+($K10="Steady Growth")*(AND(BA$6&gt;=$F10,BA$6&lt;=$H10)*((BA$6-$F10+1)/($J10*($J10+1)/2)*$D10))+($K10="custom")*CustCF!AU10</f>
        <v/>
      </c>
      <c r="BB10" s="87">
        <f>($K10="Bell Curve")*(_xlfn.NORM.DIST(AND(BB$6&gt;=$F10,BB$6&lt;=$H10)*(BB$6-$F10+1),$J10/2,$M10,TRUE)-_xlfn.NORM.DIST(AND(BB$6&gt;=$F10,BB$6&lt;=$H10)*(BA$6-$F10+1),$J10/2,$M10,TRUE))/(1-2*_xlfn.NORM.DIST(0,$J10/2,$M10,TRUE))*$D10+($K10="Steady Growth")*(AND(BB$6&gt;=$F10,BB$6&lt;=$H10)*((BB$6-$F10+1)/($J10*($J10+1)/2)*$D10))+($K10="custom")*CustCF!AV10</f>
        <v/>
      </c>
      <c r="BC10" s="87">
        <f>($K10="Bell Curve")*(_xlfn.NORM.DIST(AND(BC$6&gt;=$F10,BC$6&lt;=$H10)*(BC$6-$F10+1),$J10/2,$M10,TRUE)-_xlfn.NORM.DIST(AND(BC$6&gt;=$F10,BC$6&lt;=$H10)*(BB$6-$F10+1),$J10/2,$M10,TRUE))/(1-2*_xlfn.NORM.DIST(0,$J10/2,$M10,TRUE))*$D10+($K10="Steady Growth")*(AND(BC$6&gt;=$F10,BC$6&lt;=$H10)*((BC$6-$F10+1)/($J10*($J10+1)/2)*$D10))+($K10="custom")*CustCF!AW10</f>
        <v/>
      </c>
      <c r="BD10" s="87">
        <f>($K10="Bell Curve")*(_xlfn.NORM.DIST(AND(BD$6&gt;=$F10,BD$6&lt;=$H10)*(BD$6-$F10+1),$J10/2,$M10,TRUE)-_xlfn.NORM.DIST(AND(BD$6&gt;=$F10,BD$6&lt;=$H10)*(BC$6-$F10+1),$J10/2,$M10,TRUE))/(1-2*_xlfn.NORM.DIST(0,$J10/2,$M10,TRUE))*$D10+($K10="Steady Growth")*(AND(BD$6&gt;=$F10,BD$6&lt;=$H10)*((BD$6-$F10+1)/($J10*($J10+1)/2)*$D10))+($K10="custom")*CustCF!AX10</f>
        <v/>
      </c>
      <c r="BE10" s="87">
        <f>($K10="Bell Curve")*(_xlfn.NORM.DIST(AND(BE$6&gt;=$F10,BE$6&lt;=$H10)*(BE$6-$F10+1),$J10/2,$M10,TRUE)-_xlfn.NORM.DIST(AND(BE$6&gt;=$F10,BE$6&lt;=$H10)*(BD$6-$F10+1),$J10/2,$M10,TRUE))/(1-2*_xlfn.NORM.DIST(0,$J10/2,$M10,TRUE))*$D10+($K10="Steady Growth")*(AND(BE$6&gt;=$F10,BE$6&lt;=$H10)*((BE$6-$F10+1)/($J10*($J10+1)/2)*$D10))+($K10="custom")*CustCF!AY10</f>
        <v/>
      </c>
      <c r="BF10" s="87">
        <f>($K10="Bell Curve")*(_xlfn.NORM.DIST(AND(BF$6&gt;=$F10,BF$6&lt;=$H10)*(BF$6-$F10+1),$J10/2,$M10,TRUE)-_xlfn.NORM.DIST(AND(BF$6&gt;=$F10,BF$6&lt;=$H10)*(BE$6-$F10+1),$J10/2,$M10,TRUE))/(1-2*_xlfn.NORM.DIST(0,$J10/2,$M10,TRUE))*$D10+($K10="Steady Growth")*(AND(BF$6&gt;=$F10,BF$6&lt;=$H10)*((BF$6-$F10+1)/($J10*($J10+1)/2)*$D10))+($K10="custom")*CustCF!AZ10</f>
        <v/>
      </c>
      <c r="BG10" s="87">
        <f>($K10="Bell Curve")*(_xlfn.NORM.DIST(AND(BG$6&gt;=$F10,BG$6&lt;=$H10)*(BG$6-$F10+1),$J10/2,$M10,TRUE)-_xlfn.NORM.DIST(AND(BG$6&gt;=$F10,BG$6&lt;=$H10)*(BF$6-$F10+1),$J10/2,$M10,TRUE))/(1-2*_xlfn.NORM.DIST(0,$J10/2,$M10,TRUE))*$D10+($K10="Steady Growth")*(AND(BG$6&gt;=$F10,BG$6&lt;=$H10)*((BG$6-$F10+1)/($J10*($J10+1)/2)*$D10))+($K10="custom")*CustCF!BA10</f>
        <v/>
      </c>
      <c r="BH10" s="87">
        <f>($K10="Bell Curve")*(_xlfn.NORM.DIST(AND(BH$6&gt;=$F10,BH$6&lt;=$H10)*(BH$6-$F10+1),$J10/2,$M10,TRUE)-_xlfn.NORM.DIST(AND(BH$6&gt;=$F10,BH$6&lt;=$H10)*(BG$6-$F10+1),$J10/2,$M10,TRUE))/(1-2*_xlfn.NORM.DIST(0,$J10/2,$M10,TRUE))*$D10+($K10="Steady Growth")*(AND(BH$6&gt;=$F10,BH$6&lt;=$H10)*((BH$6-$F10+1)/($J10*($J10+1)/2)*$D10))+($K10="custom")*CustCF!BB10</f>
        <v/>
      </c>
      <c r="BI10" s="87">
        <f>($K10="Bell Curve")*(_xlfn.NORM.DIST(AND(BI$6&gt;=$F10,BI$6&lt;=$H10)*(BI$6-$F10+1),$J10/2,$M10,TRUE)-_xlfn.NORM.DIST(AND(BI$6&gt;=$F10,BI$6&lt;=$H10)*(BH$6-$F10+1),$J10/2,$M10,TRUE))/(1-2*_xlfn.NORM.DIST(0,$J10/2,$M10,TRUE))*$D10+($K10="Steady Growth")*(AND(BI$6&gt;=$F10,BI$6&lt;=$H10)*((BI$6-$F10+1)/($J10*($J10+1)/2)*$D10))+($K10="custom")*CustCF!BC10</f>
        <v/>
      </c>
      <c r="BJ10" s="87">
        <f>($K10="Bell Curve")*(_xlfn.NORM.DIST(AND(BJ$6&gt;=$F10,BJ$6&lt;=$H10)*(BJ$6-$F10+1),$J10/2,$M10,TRUE)-_xlfn.NORM.DIST(AND(BJ$6&gt;=$F10,BJ$6&lt;=$H10)*(BI$6-$F10+1),$J10/2,$M10,TRUE))/(1-2*_xlfn.NORM.DIST(0,$J10/2,$M10,TRUE))*$D10+($K10="Steady Growth")*(AND(BJ$6&gt;=$F10,BJ$6&lt;=$H10)*((BJ$6-$F10+1)/($J10*($J10+1)/2)*$D10))+($K10="custom")*CustCF!BD10</f>
        <v/>
      </c>
      <c r="BK10" s="87">
        <f>($K10="Bell Curve")*(_xlfn.NORM.DIST(AND(BK$6&gt;=$F10,BK$6&lt;=$H10)*(BK$6-$F10+1),$J10/2,$M10,TRUE)-_xlfn.NORM.DIST(AND(BK$6&gt;=$F10,BK$6&lt;=$H10)*(BJ$6-$F10+1),$J10/2,$M10,TRUE))/(1-2*_xlfn.NORM.DIST(0,$J10/2,$M10,TRUE))*$D10+($K10="Steady Growth")*(AND(BK$6&gt;=$F10,BK$6&lt;=$H10)*((BK$6-$F10+1)/($J10*($J10+1)/2)*$D10))+($K10="custom")*CustCF!BE10</f>
        <v/>
      </c>
      <c r="BL10" s="87">
        <f>($K10="Bell Curve")*(_xlfn.NORM.DIST(AND(BL$6&gt;=$F10,BL$6&lt;=$H10)*(BL$6-$F10+1),$J10/2,$M10,TRUE)-_xlfn.NORM.DIST(AND(BL$6&gt;=$F10,BL$6&lt;=$H10)*(BK$6-$F10+1),$J10/2,$M10,TRUE))/(1-2*_xlfn.NORM.DIST(0,$J10/2,$M10,TRUE))*$D10+($K10="Steady Growth")*(AND(BL$6&gt;=$F10,BL$6&lt;=$H10)*((BL$6-$F10+1)/($J10*($J10+1)/2)*$D10))+($K10="custom")*CustCF!BF10</f>
        <v/>
      </c>
      <c r="BM10" s="87">
        <f>($K10="Bell Curve")*(_xlfn.NORM.DIST(AND(BM$6&gt;=$F10,BM$6&lt;=$H10)*(BM$6-$F10+1),$J10/2,$M10,TRUE)-_xlfn.NORM.DIST(AND(BM$6&gt;=$F10,BM$6&lt;=$H10)*(BL$6-$F10+1),$J10/2,$M10,TRUE))/(1-2*_xlfn.NORM.DIST(0,$J10/2,$M10,TRUE))*$D10+($K10="Steady Growth")*(AND(BM$6&gt;=$F10,BM$6&lt;=$H10)*((BM$6-$F10+1)/($J10*($J10+1)/2)*$D10))+($K10="custom")*CustCF!BG10</f>
        <v/>
      </c>
      <c r="BN10" s="87">
        <f>($K10="Bell Curve")*(_xlfn.NORM.DIST(AND(BN$6&gt;=$F10,BN$6&lt;=$H10)*(BN$6-$F10+1),$J10/2,$M10,TRUE)-_xlfn.NORM.DIST(AND(BN$6&gt;=$F10,BN$6&lt;=$H10)*(BM$6-$F10+1),$J10/2,$M10,TRUE))/(1-2*_xlfn.NORM.DIST(0,$J10/2,$M10,TRUE))*$D10+($K10="Steady Growth")*(AND(BN$6&gt;=$F10,BN$6&lt;=$H10)*((BN$6-$F10+1)/($J10*($J10+1)/2)*$D10))+($K10="custom")*CustCF!BH10</f>
        <v/>
      </c>
      <c r="BO10" s="87">
        <f>($K10="Bell Curve")*(_xlfn.NORM.DIST(AND(BO$6&gt;=$F10,BO$6&lt;=$H10)*(BO$6-$F10+1),$J10/2,$M10,TRUE)-_xlfn.NORM.DIST(AND(BO$6&gt;=$F10,BO$6&lt;=$H10)*(BN$6-$F10+1),$J10/2,$M10,TRUE))/(1-2*_xlfn.NORM.DIST(0,$J10/2,$M10,TRUE))*$D10+($K10="Steady Growth")*(AND(BO$6&gt;=$F10,BO$6&lt;=$H10)*((BO$6-$F10+1)/($J10*($J10+1)/2)*$D10))+($K10="custom")*CustCF!BI10</f>
        <v/>
      </c>
      <c r="BP10" s="87">
        <f>($K10="Bell Curve")*(_xlfn.NORM.DIST(AND(BP$6&gt;=$F10,BP$6&lt;=$H10)*(BP$6-$F10+1),$J10/2,$M10,TRUE)-_xlfn.NORM.DIST(AND(BP$6&gt;=$F10,BP$6&lt;=$H10)*(BO$6-$F10+1),$J10/2,$M10,TRUE))/(1-2*_xlfn.NORM.DIST(0,$J10/2,$M10,TRUE))*$D10+($K10="Steady Growth")*(AND(BP$6&gt;=$F10,BP$6&lt;=$H10)*((BP$6-$F10+1)/($J10*($J10+1)/2)*$D10))+($K10="custom")*CustCF!BJ10</f>
        <v/>
      </c>
      <c r="BQ10" s="87">
        <f>($K10="Bell Curve")*(_xlfn.NORM.DIST(AND(BQ$6&gt;=$F10,BQ$6&lt;=$H10)*(BQ$6-$F10+1),$J10/2,$M10,TRUE)-_xlfn.NORM.DIST(AND(BQ$6&gt;=$F10,BQ$6&lt;=$H10)*(BP$6-$F10+1),$J10/2,$M10,TRUE))/(1-2*_xlfn.NORM.DIST(0,$J10/2,$M10,TRUE))*$D10+($K10="Steady Growth")*(AND(BQ$6&gt;=$F10,BQ$6&lt;=$H10)*((BQ$6-$F10+1)/($J10*($J10+1)/2)*$D10))+($K10="custom")*CustCF!BK10</f>
        <v/>
      </c>
      <c r="BR10" s="87">
        <f>($K10="Bell Curve")*(_xlfn.NORM.DIST(AND(BR$6&gt;=$F10,BR$6&lt;=$H10)*(BR$6-$F10+1),$J10/2,$M10,TRUE)-_xlfn.NORM.DIST(AND(BR$6&gt;=$F10,BR$6&lt;=$H10)*(BQ$6-$F10+1),$J10/2,$M10,TRUE))/(1-2*_xlfn.NORM.DIST(0,$J10/2,$M10,TRUE))*$D10+($K10="Steady Growth")*(AND(BR$6&gt;=$F10,BR$6&lt;=$H10)*((BR$6-$F10+1)/($J10*($J10+1)/2)*$D10))+($K10="custom")*CustCF!BL10</f>
        <v/>
      </c>
      <c r="BS10" s="87">
        <f>($K10="Bell Curve")*(_xlfn.NORM.DIST(AND(BS$6&gt;=$F10,BS$6&lt;=$H10)*(BS$6-$F10+1),$J10/2,$M10,TRUE)-_xlfn.NORM.DIST(AND(BS$6&gt;=$F10,BS$6&lt;=$H10)*(BR$6-$F10+1),$J10/2,$M10,TRUE))/(1-2*_xlfn.NORM.DIST(0,$J10/2,$M10,TRUE))*$D10+($K10="Steady Growth")*(AND(BS$6&gt;=$F10,BS$6&lt;=$H10)*((BS$6-$F10+1)/($J10*($J10+1)/2)*$D10))+($K10="custom")*CustCF!BM10</f>
        <v/>
      </c>
      <c r="BT10" s="87">
        <f>($K10="Bell Curve")*(_xlfn.NORM.DIST(AND(BT$6&gt;=$F10,BT$6&lt;=$H10)*(BT$6-$F10+1),$J10/2,$M10,TRUE)-_xlfn.NORM.DIST(AND(BT$6&gt;=$F10,BT$6&lt;=$H10)*(BS$6-$F10+1),$J10/2,$M10,TRUE))/(1-2*_xlfn.NORM.DIST(0,$J10/2,$M10,TRUE))*$D10+($K10="Steady Growth")*(AND(BT$6&gt;=$F10,BT$6&lt;=$H10)*((BT$6-$F10+1)/($J10*($J10+1)/2)*$D10))+($K10="custom")*CustCF!BN10</f>
        <v/>
      </c>
      <c r="BU10" s="87">
        <f>($K10="Bell Curve")*(_xlfn.NORM.DIST(AND(BU$6&gt;=$F10,BU$6&lt;=$H10)*(BU$6-$F10+1),$J10/2,$M10,TRUE)-_xlfn.NORM.DIST(AND(BU$6&gt;=$F10,BU$6&lt;=$H10)*(BT$6-$F10+1),$J10/2,$M10,TRUE))/(1-2*_xlfn.NORM.DIST(0,$J10/2,$M10,TRUE))*$D10+($K10="Steady Growth")*(AND(BU$6&gt;=$F10,BU$6&lt;=$H10)*((BU$6-$F10+1)/($J10*($J10+1)/2)*$D10))+($K10="custom")*CustCF!BO10</f>
        <v/>
      </c>
      <c r="BV10" s="87">
        <f>($K10="Bell Curve")*(_xlfn.NORM.DIST(AND(BV$6&gt;=$F10,BV$6&lt;=$H10)*(BV$6-$F10+1),$J10/2,$M10,TRUE)-_xlfn.NORM.DIST(AND(BV$6&gt;=$F10,BV$6&lt;=$H10)*(BU$6-$F10+1),$J10/2,$M10,TRUE))/(1-2*_xlfn.NORM.DIST(0,$J10/2,$M10,TRUE))*$D10+($K10="Steady Growth")*(AND(BV$6&gt;=$F10,BV$6&lt;=$H10)*((BV$6-$F10+1)/($J10*($J10+1)/2)*$D10))+($K10="custom")*CustCF!BP10</f>
        <v/>
      </c>
      <c r="BW10" s="87">
        <f>($K10="Bell Curve")*(_xlfn.NORM.DIST(AND(BW$6&gt;=$F10,BW$6&lt;=$H10)*(BW$6-$F10+1),$J10/2,$M10,TRUE)-_xlfn.NORM.DIST(AND(BW$6&gt;=$F10,BW$6&lt;=$H10)*(BV$6-$F10+1),$J10/2,$M10,TRUE))/(1-2*_xlfn.NORM.DIST(0,$J10/2,$M10,TRUE))*$D10+($K10="Steady Growth")*(AND(BW$6&gt;=$F10,BW$6&lt;=$H10)*((BW$6-$F10+1)/($J10*($J10+1)/2)*$D10))+($K10="custom")*CustCF!BQ10</f>
        <v/>
      </c>
      <c r="BX10" s="87">
        <f>($K10="Bell Curve")*(_xlfn.NORM.DIST(AND(BX$6&gt;=$F10,BX$6&lt;=$H10)*(BX$6-$F10+1),$J10/2,$M10,TRUE)-_xlfn.NORM.DIST(AND(BX$6&gt;=$F10,BX$6&lt;=$H10)*(BW$6-$F10+1),$J10/2,$M10,TRUE))/(1-2*_xlfn.NORM.DIST(0,$J10/2,$M10,TRUE))*$D10+($K10="Steady Growth")*(AND(BX$6&gt;=$F10,BX$6&lt;=$H10)*((BX$6-$F10+1)/($J10*($J10+1)/2)*$D10))+($K10="custom")*CustCF!BR10</f>
        <v/>
      </c>
      <c r="BY10" s="87">
        <f>($K10="Bell Curve")*(_xlfn.NORM.DIST(AND(BY$6&gt;=$F10,BY$6&lt;=$H10)*(BY$6-$F10+1),$J10/2,$M10,TRUE)-_xlfn.NORM.DIST(AND(BY$6&gt;=$F10,BY$6&lt;=$H10)*(BX$6-$F10+1),$J10/2,$M10,TRUE))/(1-2*_xlfn.NORM.DIST(0,$J10/2,$M10,TRUE))*$D10+($K10="Steady Growth")*(AND(BY$6&gt;=$F10,BY$6&lt;=$H10)*((BY$6-$F10+1)/($J10*($J10+1)/2)*$D10))+($K10="custom")*CustCF!BS10</f>
        <v/>
      </c>
      <c r="BZ10" s="87">
        <f>($K10="Bell Curve")*(_xlfn.NORM.DIST(AND(BZ$6&gt;=$F10,BZ$6&lt;=$H10)*(BZ$6-$F10+1),$J10/2,$M10,TRUE)-_xlfn.NORM.DIST(AND(BZ$6&gt;=$F10,BZ$6&lt;=$H10)*(BY$6-$F10+1),$J10/2,$M10,TRUE))/(1-2*_xlfn.NORM.DIST(0,$J10/2,$M10,TRUE))*$D10+($K10="Steady Growth")*(AND(BZ$6&gt;=$F10,BZ$6&lt;=$H10)*((BZ$6-$F10+1)/($J10*($J10+1)/2)*$D10))+($K10="custom")*CustCF!BT10</f>
        <v/>
      </c>
      <c r="CA10" s="87">
        <f>($K10="Bell Curve")*(_xlfn.NORM.DIST(AND(CA$6&gt;=$F10,CA$6&lt;=$H10)*(CA$6-$F10+1),$J10/2,$M10,TRUE)-_xlfn.NORM.DIST(AND(CA$6&gt;=$F10,CA$6&lt;=$H10)*(BZ$6-$F10+1),$J10/2,$M10,TRUE))/(1-2*_xlfn.NORM.DIST(0,$J10/2,$M10,TRUE))*$D10+($K10="Steady Growth")*(AND(CA$6&gt;=$F10,CA$6&lt;=$H10)*((CA$6-$F10+1)/($J10*($J10+1)/2)*$D10))+($K10="custom")*CustCF!BU10</f>
        <v/>
      </c>
      <c r="CB10" s="87">
        <f>($K10="Bell Curve")*(_xlfn.NORM.DIST(AND(CB$6&gt;=$F10,CB$6&lt;=$H10)*(CB$6-$F10+1),$J10/2,$M10,TRUE)-_xlfn.NORM.DIST(AND(CB$6&gt;=$F10,CB$6&lt;=$H10)*(CA$6-$F10+1),$J10/2,$M10,TRUE))/(1-2*_xlfn.NORM.DIST(0,$J10/2,$M10,TRUE))*$D10+($K10="Steady Growth")*(AND(CB$6&gt;=$F10,CB$6&lt;=$H10)*((CB$6-$F10+1)/($J10*($J10+1)/2)*$D10))+($K10="custom")*CustCF!BV10</f>
        <v/>
      </c>
      <c r="CC10" s="87">
        <f>($K10="Bell Curve")*(_xlfn.NORM.DIST(AND(CC$6&gt;=$F10,CC$6&lt;=$H10)*(CC$6-$F10+1),$J10/2,$M10,TRUE)-_xlfn.NORM.DIST(AND(CC$6&gt;=$F10,CC$6&lt;=$H10)*(CB$6-$F10+1),$J10/2,$M10,TRUE))/(1-2*_xlfn.NORM.DIST(0,$J10/2,$M10,TRUE))*$D10+($K10="Steady Growth")*(AND(CC$6&gt;=$F10,CC$6&lt;=$H10)*((CC$6-$F10+1)/($J10*($J10+1)/2)*$D10))+($K10="custom")*CustCF!BW10</f>
        <v/>
      </c>
      <c r="CD10" s="87">
        <f>($K10="Bell Curve")*(_xlfn.NORM.DIST(AND(CD$6&gt;=$F10,CD$6&lt;=$H10)*(CD$6-$F10+1),$J10/2,$M10,TRUE)-_xlfn.NORM.DIST(AND(CD$6&gt;=$F10,CD$6&lt;=$H10)*(CC$6-$F10+1),$J10/2,$M10,TRUE))/(1-2*_xlfn.NORM.DIST(0,$J10/2,$M10,TRUE))*$D10+($K10="Steady Growth")*(AND(CD$6&gt;=$F10,CD$6&lt;=$H10)*((CD$6-$F10+1)/($J10*($J10+1)/2)*$D10))+($K10="custom")*CustCF!BX10</f>
        <v/>
      </c>
      <c r="CE10" s="87">
        <f>($K10="Bell Curve")*(_xlfn.NORM.DIST(AND(CE$6&gt;=$F10,CE$6&lt;=$H10)*(CE$6-$F10+1),$J10/2,$M10,TRUE)-_xlfn.NORM.DIST(AND(CE$6&gt;=$F10,CE$6&lt;=$H10)*(CD$6-$F10+1),$J10/2,$M10,TRUE))/(1-2*_xlfn.NORM.DIST(0,$J10/2,$M10,TRUE))*$D10+($K10="Steady Growth")*(AND(CE$6&gt;=$F10,CE$6&lt;=$H10)*((CE$6-$F10+1)/($J10*($J10+1)/2)*$D10))+($K10="custom")*CustCF!BY10</f>
        <v/>
      </c>
      <c r="CF10" s="87">
        <f>($K10="Bell Curve")*(_xlfn.NORM.DIST(AND(CF$6&gt;=$F10,CF$6&lt;=$H10)*(CF$6-$F10+1),$J10/2,$M10,TRUE)-_xlfn.NORM.DIST(AND(CF$6&gt;=$F10,CF$6&lt;=$H10)*(CE$6-$F10+1),$J10/2,$M10,TRUE))/(1-2*_xlfn.NORM.DIST(0,$J10/2,$M10,TRUE))*$D10+($K10="Steady Growth")*(AND(CF$6&gt;=$F10,CF$6&lt;=$H10)*((CF$6-$F10+1)/($J10*($J10+1)/2)*$D10))+($K10="custom")*CustCF!BZ10</f>
        <v/>
      </c>
      <c r="CG10" s="87">
        <f>($K10="Bell Curve")*(_xlfn.NORM.DIST(AND(CG$6&gt;=$F10,CG$6&lt;=$H10)*(CG$6-$F10+1),$J10/2,$M10,TRUE)-_xlfn.NORM.DIST(AND(CG$6&gt;=$F10,CG$6&lt;=$H10)*(CF$6-$F10+1),$J10/2,$M10,TRUE))/(1-2*_xlfn.NORM.DIST(0,$J10/2,$M10,TRUE))*$D10+($K10="Steady Growth")*(AND(CG$6&gt;=$F10,CG$6&lt;=$H10)*((CG$6-$F10+1)/($J10*($J10+1)/2)*$D10))+($K10="custom")*CustCF!CA10</f>
        <v/>
      </c>
      <c r="CH10" s="87">
        <f>($K10="Bell Curve")*(_xlfn.NORM.DIST(AND(CH$6&gt;=$F10,CH$6&lt;=$H10)*(CH$6-$F10+1),$J10/2,$M10,TRUE)-_xlfn.NORM.DIST(AND(CH$6&gt;=$F10,CH$6&lt;=$H10)*(CG$6-$F10+1),$J10/2,$M10,TRUE))/(1-2*_xlfn.NORM.DIST(0,$J10/2,$M10,TRUE))*$D10+($K10="Steady Growth")*(AND(CH$6&gt;=$F10,CH$6&lt;=$H10)*((CH$6-$F10+1)/($J10*($J10+1)/2)*$D10))+($K10="custom")*CustCF!CB10</f>
        <v/>
      </c>
      <c r="CI10" s="87">
        <f>($K10="Bell Curve")*(_xlfn.NORM.DIST(AND(CI$6&gt;=$F10,CI$6&lt;=$H10)*(CI$6-$F10+1),$J10/2,$M10,TRUE)-_xlfn.NORM.DIST(AND(CI$6&gt;=$F10,CI$6&lt;=$H10)*(CH$6-$F10+1),$J10/2,$M10,TRUE))/(1-2*_xlfn.NORM.DIST(0,$J10/2,$M10,TRUE))*$D10+($K10="Steady Growth")*(AND(CI$6&gt;=$F10,CI$6&lt;=$H10)*((CI$6-$F10+1)/($J10*($J10+1)/2)*$D10))+($K10="custom")*CustCF!CC10</f>
        <v/>
      </c>
      <c r="CJ10" s="87">
        <f>($K10="Bell Curve")*(_xlfn.NORM.DIST(AND(CJ$6&gt;=$F10,CJ$6&lt;=$H10)*(CJ$6-$F10+1),$J10/2,$M10,TRUE)-_xlfn.NORM.DIST(AND(CJ$6&gt;=$F10,CJ$6&lt;=$H10)*(CI$6-$F10+1),$J10/2,$M10,TRUE))/(1-2*_xlfn.NORM.DIST(0,$J10/2,$M10,TRUE))*$D10+($K10="Steady Growth")*(AND(CJ$6&gt;=$F10,CJ$6&lt;=$H10)*((CJ$6-$F10+1)/($J10*($J10+1)/2)*$D10))+($K10="custom")*CustCF!CD10</f>
        <v/>
      </c>
      <c r="CK10" s="87">
        <f>($K10="Bell Curve")*(_xlfn.NORM.DIST(AND(CK$6&gt;=$F10,CK$6&lt;=$H10)*(CK$6-$F10+1),$J10/2,$M10,TRUE)-_xlfn.NORM.DIST(AND(CK$6&gt;=$F10,CK$6&lt;=$H10)*(CJ$6-$F10+1),$J10/2,$M10,TRUE))/(1-2*_xlfn.NORM.DIST(0,$J10/2,$M10,TRUE))*$D10+($K10="Steady Growth")*(AND(CK$6&gt;=$F10,CK$6&lt;=$H10)*((CK$6-$F10+1)/($J10*($J10+1)/2)*$D10))+($K10="custom")*CustCF!CE10</f>
        <v/>
      </c>
      <c r="CL10" s="87">
        <f>($K10="Bell Curve")*(_xlfn.NORM.DIST(AND(CL$6&gt;=$F10,CL$6&lt;=$H10)*(CL$6-$F10+1),$J10/2,$M10,TRUE)-_xlfn.NORM.DIST(AND(CL$6&gt;=$F10,CL$6&lt;=$H10)*(CK$6-$F10+1),$J10/2,$M10,TRUE))/(1-2*_xlfn.NORM.DIST(0,$J10/2,$M10,TRUE))*$D10+($K10="Steady Growth")*(AND(CL$6&gt;=$F10,CL$6&lt;=$H10)*((CL$6-$F10+1)/($J10*($J10+1)/2)*$D10))+($K10="custom")*CustCF!CF10</f>
        <v/>
      </c>
      <c r="CM10" s="87">
        <f>($K10="Bell Curve")*(_xlfn.NORM.DIST(AND(CM$6&gt;=$F10,CM$6&lt;=$H10)*(CM$6-$F10+1),$J10/2,$M10,TRUE)-_xlfn.NORM.DIST(AND(CM$6&gt;=$F10,CM$6&lt;=$H10)*(CL$6-$F10+1),$J10/2,$M10,TRUE))/(1-2*_xlfn.NORM.DIST(0,$J10/2,$M10,TRUE))*$D10+($K10="Steady Growth")*(AND(CM$6&gt;=$F10,CM$6&lt;=$H10)*((CM$6-$F10+1)/($J10*($J10+1)/2)*$D10))+($K10="custom")*CustCF!CG10</f>
        <v/>
      </c>
      <c r="CN10" s="87">
        <f>($K10="Bell Curve")*(_xlfn.NORM.DIST(AND(CN$6&gt;=$F10,CN$6&lt;=$H10)*(CN$6-$F10+1),$J10/2,$M10,TRUE)-_xlfn.NORM.DIST(AND(CN$6&gt;=$F10,CN$6&lt;=$H10)*(CM$6-$F10+1),$J10/2,$M10,TRUE))/(1-2*_xlfn.NORM.DIST(0,$J10/2,$M10,TRUE))*$D10+($K10="Steady Growth")*(AND(CN$6&gt;=$F10,CN$6&lt;=$H10)*((CN$6-$F10+1)/($J10*($J10+1)/2)*$D10))+($K10="custom")*CustCF!CH10</f>
        <v/>
      </c>
      <c r="CO10" s="87">
        <f>($K10="Bell Curve")*(_xlfn.NORM.DIST(AND(CO$6&gt;=$F10,CO$6&lt;=$H10)*(CO$6-$F10+1),$J10/2,$M10,TRUE)-_xlfn.NORM.DIST(AND(CO$6&gt;=$F10,CO$6&lt;=$H10)*(CN$6-$F10+1),$J10/2,$M10,TRUE))/(1-2*_xlfn.NORM.DIST(0,$J10/2,$M10,TRUE))*$D10+($K10="Steady Growth")*(AND(CO$6&gt;=$F10,CO$6&lt;=$H10)*((CO$6-$F10+1)/($J10*($J10+1)/2)*$D10))+($K10="custom")*CustCF!CI10</f>
        <v/>
      </c>
      <c r="CP10" s="87">
        <f>($K10="Bell Curve")*(_xlfn.NORM.DIST(AND(CP$6&gt;=$F10,CP$6&lt;=$H10)*(CP$6-$F10+1),$J10/2,$M10,TRUE)-_xlfn.NORM.DIST(AND(CP$6&gt;=$F10,CP$6&lt;=$H10)*(CO$6-$F10+1),$J10/2,$M10,TRUE))/(1-2*_xlfn.NORM.DIST(0,$J10/2,$M10,TRUE))*$D10+($K10="Steady Growth")*(AND(CP$6&gt;=$F10,CP$6&lt;=$H10)*((CP$6-$F10+1)/($J10*($J10+1)/2)*$D10))+($K10="custom")*CustCF!CJ10</f>
        <v/>
      </c>
      <c r="CQ10" s="87">
        <f>($K10="Bell Curve")*(_xlfn.NORM.DIST(AND(CQ$6&gt;=$F10,CQ$6&lt;=$H10)*(CQ$6-$F10+1),$J10/2,$M10,TRUE)-_xlfn.NORM.DIST(AND(CQ$6&gt;=$F10,CQ$6&lt;=$H10)*(CP$6-$F10+1),$J10/2,$M10,TRUE))/(1-2*_xlfn.NORM.DIST(0,$J10/2,$M10,TRUE))*$D10+($K10="Steady Growth")*(AND(CQ$6&gt;=$F10,CQ$6&lt;=$H10)*((CQ$6-$F10+1)/($J10*($J10+1)/2)*$D10))+($K10="custom")*CustCF!CK10</f>
        <v/>
      </c>
      <c r="CR10" s="87">
        <f>($K10="Bell Curve")*(_xlfn.NORM.DIST(AND(CR$6&gt;=$F10,CR$6&lt;=$H10)*(CR$6-$F10+1),$J10/2,$M10,TRUE)-_xlfn.NORM.DIST(AND(CR$6&gt;=$F10,CR$6&lt;=$H10)*(CQ$6-$F10+1),$J10/2,$M10,TRUE))/(1-2*_xlfn.NORM.DIST(0,$J10/2,$M10,TRUE))*$D10+($K10="Steady Growth")*(AND(CR$6&gt;=$F10,CR$6&lt;=$H10)*((CR$6-$F10+1)/($J10*($J10+1)/2)*$D10))+($K10="custom")*CustCF!CL10</f>
        <v/>
      </c>
      <c r="CS10" s="87">
        <f>($K10="Bell Curve")*(_xlfn.NORM.DIST(AND(CS$6&gt;=$F10,CS$6&lt;=$H10)*(CS$6-$F10+1),$J10/2,$M10,TRUE)-_xlfn.NORM.DIST(AND(CS$6&gt;=$F10,CS$6&lt;=$H10)*(CR$6-$F10+1),$J10/2,$M10,TRUE))/(1-2*_xlfn.NORM.DIST(0,$J10/2,$M10,TRUE))*$D10+($K10="Steady Growth")*(AND(CS$6&gt;=$F10,CS$6&lt;=$H10)*((CS$6-$F10+1)/($J10*($J10+1)/2)*$D10))+($K10="custom")*CustCF!CM10</f>
        <v/>
      </c>
      <c r="CT10" s="87">
        <f>($K10="Bell Curve")*(_xlfn.NORM.DIST(AND(CT$6&gt;=$F10,CT$6&lt;=$H10)*(CT$6-$F10+1),$J10/2,$M10,TRUE)-_xlfn.NORM.DIST(AND(CT$6&gt;=$F10,CT$6&lt;=$H10)*(CS$6-$F10+1),$J10/2,$M10,TRUE))/(1-2*_xlfn.NORM.DIST(0,$J10/2,$M10,TRUE))*$D10+($K10="Steady Growth")*(AND(CT$6&gt;=$F10,CT$6&lt;=$H10)*((CT$6-$F10+1)/($J10*($J10+1)/2)*$D10))+($K10="custom")*CustCF!CN10</f>
        <v/>
      </c>
      <c r="CU10" s="87">
        <f>($K10="Bell Curve")*(_xlfn.NORM.DIST(AND(CU$6&gt;=$F10,CU$6&lt;=$H10)*(CU$6-$F10+1),$J10/2,$M10,TRUE)-_xlfn.NORM.DIST(AND(CU$6&gt;=$F10,CU$6&lt;=$H10)*(CT$6-$F10+1),$J10/2,$M10,TRUE))/(1-2*_xlfn.NORM.DIST(0,$J10/2,$M10,TRUE))*$D10+($K10="Steady Growth")*(AND(CU$6&gt;=$F10,CU$6&lt;=$H10)*((CU$6-$F10+1)/($J10*($J10+1)/2)*$D10))+($K10="custom")*CustCF!CO10</f>
        <v/>
      </c>
      <c r="CV10" s="87">
        <f>($K10="Bell Curve")*(_xlfn.NORM.DIST(AND(CV$6&gt;=$F10,CV$6&lt;=$H10)*(CV$6-$F10+1),$J10/2,$M10,TRUE)-_xlfn.NORM.DIST(AND(CV$6&gt;=$F10,CV$6&lt;=$H10)*(CU$6-$F10+1),$J10/2,$M10,TRUE))/(1-2*_xlfn.NORM.DIST(0,$J10/2,$M10,TRUE))*$D10+($K10="Steady Growth")*(AND(CV$6&gt;=$F10,CV$6&lt;=$H10)*((CV$6-$F10+1)/($J10*($J10+1)/2)*$D10))+($K10="custom")*CustCF!CP10</f>
        <v/>
      </c>
      <c r="CW10" s="87">
        <f>($K10="Bell Curve")*(_xlfn.NORM.DIST(AND(CW$6&gt;=$F10,CW$6&lt;=$H10)*(CW$6-$F10+1),$J10/2,$M10,TRUE)-_xlfn.NORM.DIST(AND(CW$6&gt;=$F10,CW$6&lt;=$H10)*(CV$6-$F10+1),$J10/2,$M10,TRUE))/(1-2*_xlfn.NORM.DIST(0,$J10/2,$M10,TRUE))*$D10+($K10="Steady Growth")*(AND(CW$6&gt;=$F10,CW$6&lt;=$H10)*((CW$6-$F10+1)/($J10*($J10+1)/2)*$D10))+($K10="custom")*CustCF!CQ10</f>
        <v/>
      </c>
      <c r="CX10" s="87">
        <f>($K10="Bell Curve")*(_xlfn.NORM.DIST(AND(CX$6&gt;=$F10,CX$6&lt;=$H10)*(CX$6-$F10+1),$J10/2,$M10,TRUE)-_xlfn.NORM.DIST(AND(CX$6&gt;=$F10,CX$6&lt;=$H10)*(CW$6-$F10+1),$J10/2,$M10,TRUE))/(1-2*_xlfn.NORM.DIST(0,$J10/2,$M10,TRUE))*$D10+($K10="Steady Growth")*(AND(CX$6&gt;=$F10,CX$6&lt;=$H10)*((CX$6-$F10+1)/($J10*($J10+1)/2)*$D10))+($K10="custom")*CustCF!CR10</f>
        <v/>
      </c>
      <c r="CY10" s="87">
        <f>($K10="Bell Curve")*(_xlfn.NORM.DIST(AND(CY$6&gt;=$F10,CY$6&lt;=$H10)*(CY$6-$F10+1),$J10/2,$M10,TRUE)-_xlfn.NORM.DIST(AND(CY$6&gt;=$F10,CY$6&lt;=$H10)*(CX$6-$F10+1),$J10/2,$M10,TRUE))/(1-2*_xlfn.NORM.DIST(0,$J10/2,$M10,TRUE))*$D10+($K10="Steady Growth")*(AND(CY$6&gt;=$F10,CY$6&lt;=$H10)*((CY$6-$F10+1)/($J10*($J10+1)/2)*$D10))+($K10="custom")*CustCF!CS10</f>
        <v/>
      </c>
      <c r="CZ10" s="87">
        <f>($K10="Bell Curve")*(_xlfn.NORM.DIST(AND(CZ$6&gt;=$F10,CZ$6&lt;=$H10)*(CZ$6-$F10+1),$J10/2,$M10,TRUE)-_xlfn.NORM.DIST(AND(CZ$6&gt;=$F10,CZ$6&lt;=$H10)*(CY$6-$F10+1),$J10/2,$M10,TRUE))/(1-2*_xlfn.NORM.DIST(0,$J10/2,$M10,TRUE))*$D10+($K10="Steady Growth")*(AND(CZ$6&gt;=$F10,CZ$6&lt;=$H10)*((CZ$6-$F10+1)/($J10*($J10+1)/2)*$D10))+($K10="custom")*CustCF!CT10</f>
        <v/>
      </c>
      <c r="DA10" s="87">
        <f>($K10="Bell Curve")*(_xlfn.NORM.DIST(AND(DA$6&gt;=$F10,DA$6&lt;=$H10)*(DA$6-$F10+1),$J10/2,$M10,TRUE)-_xlfn.NORM.DIST(AND(DA$6&gt;=$F10,DA$6&lt;=$H10)*(CZ$6-$F10+1),$J10/2,$M10,TRUE))/(1-2*_xlfn.NORM.DIST(0,$J10/2,$M10,TRUE))*$D10+($K10="Steady Growth")*(AND(DA$6&gt;=$F10,DA$6&lt;=$H10)*((DA$6-$F10+1)/($J10*($J10+1)/2)*$D10))+($K10="custom")*CustCF!CU10</f>
        <v/>
      </c>
      <c r="DB10" s="87">
        <f>($K10="Bell Curve")*(_xlfn.NORM.DIST(AND(DB$6&gt;=$F10,DB$6&lt;=$H10)*(DB$6-$F10+1),$J10/2,$M10,TRUE)-_xlfn.NORM.DIST(AND(DB$6&gt;=$F10,DB$6&lt;=$H10)*(DA$6-$F10+1),$J10/2,$M10,TRUE))/(1-2*_xlfn.NORM.DIST(0,$J10/2,$M10,TRUE))*$D10+($K10="Steady Growth")*(AND(DB$6&gt;=$F10,DB$6&lt;=$H10)*((DB$6-$F10+1)/($J10*($J10+1)/2)*$D10))+($K10="custom")*CustCF!CV10</f>
        <v/>
      </c>
      <c r="DC10" s="87">
        <f>($K10="Bell Curve")*(_xlfn.NORM.DIST(AND(DC$6&gt;=$F10,DC$6&lt;=$H10)*(DC$6-$F10+1),$J10/2,$M10,TRUE)-_xlfn.NORM.DIST(AND(DC$6&gt;=$F10,DC$6&lt;=$H10)*(DB$6-$F10+1),$J10/2,$M10,TRUE))/(1-2*_xlfn.NORM.DIST(0,$J10/2,$M10,TRUE))*$D10+($K10="Steady Growth")*(AND(DC$6&gt;=$F10,DC$6&lt;=$H10)*((DC$6-$F10+1)/($J10*($J10+1)/2)*$D10))+($K10="custom")*CustCF!CW10</f>
        <v/>
      </c>
      <c r="DD10" s="87">
        <f>($K10="Bell Curve")*(_xlfn.NORM.DIST(AND(DD$6&gt;=$F10,DD$6&lt;=$H10)*(DD$6-$F10+1),$J10/2,$M10,TRUE)-_xlfn.NORM.DIST(AND(DD$6&gt;=$F10,DD$6&lt;=$H10)*(DC$6-$F10+1),$J10/2,$M10,TRUE))/(1-2*_xlfn.NORM.DIST(0,$J10/2,$M10,TRUE))*$D10+($K10="Steady Growth")*(AND(DD$6&gt;=$F10,DD$6&lt;=$H10)*((DD$6-$F10+1)/($J10*($J10+1)/2)*$D10))+($K10="custom")*CustCF!CX10</f>
        <v/>
      </c>
      <c r="DE10" s="87">
        <f>($K10="Bell Curve")*(_xlfn.NORM.DIST(AND(DE$6&gt;=$F10,DE$6&lt;=$H10)*(DE$6-$F10+1),$J10/2,$M10,TRUE)-_xlfn.NORM.DIST(AND(DE$6&gt;=$F10,DE$6&lt;=$H10)*(DD$6-$F10+1),$J10/2,$M10,TRUE))/(1-2*_xlfn.NORM.DIST(0,$J10/2,$M10,TRUE))*$D10+($K10="Steady Growth")*(AND(DE$6&gt;=$F10,DE$6&lt;=$H10)*((DE$6-$F10+1)/($J10*($J10+1)/2)*$D10))+($K10="custom")*CustCF!CY10</f>
        <v/>
      </c>
      <c r="DF10" s="87">
        <f>($K10="Bell Curve")*(_xlfn.NORM.DIST(AND(DF$6&gt;=$F10,DF$6&lt;=$H10)*(DF$6-$F10+1),$J10/2,$M10,TRUE)-_xlfn.NORM.DIST(AND(DF$6&gt;=$F10,DF$6&lt;=$H10)*(DE$6-$F10+1),$J10/2,$M10,TRUE))/(1-2*_xlfn.NORM.DIST(0,$J10/2,$M10,TRUE))*$D10+($K10="Steady Growth")*(AND(DF$6&gt;=$F10,DF$6&lt;=$H10)*((DF$6-$F10+1)/($J10*($J10+1)/2)*$D10))+($K10="custom")*CustCF!CZ10</f>
        <v/>
      </c>
      <c r="DG10" s="87">
        <f>($K10="Bell Curve")*(_xlfn.NORM.DIST(AND(DG$6&gt;=$F10,DG$6&lt;=$H10)*(DG$6-$F10+1),$J10/2,$M10,TRUE)-_xlfn.NORM.DIST(AND(DG$6&gt;=$F10,DG$6&lt;=$H10)*(DF$6-$F10+1),$J10/2,$M10,TRUE))/(1-2*_xlfn.NORM.DIST(0,$J10/2,$M10,TRUE))*$D10+($K10="Steady Growth")*(AND(DG$6&gt;=$F10,DG$6&lt;=$H10)*((DG$6-$F10+1)/($J10*($J10+1)/2)*$D10))+($K10="custom")*CustCF!DA10</f>
        <v/>
      </c>
      <c r="DH10" s="87">
        <f>($K10="Bell Curve")*(_xlfn.NORM.DIST(AND(DH$6&gt;=$F10,DH$6&lt;=$H10)*(DH$6-$F10+1),$J10/2,$M10,TRUE)-_xlfn.NORM.DIST(AND(DH$6&gt;=$F10,DH$6&lt;=$H10)*(DG$6-$F10+1),$J10/2,$M10,TRUE))/(1-2*_xlfn.NORM.DIST(0,$J10/2,$M10,TRUE))*$D10+($K10="Steady Growth")*(AND(DH$6&gt;=$F10,DH$6&lt;=$H10)*((DH$6-$F10+1)/($J10*($J10+1)/2)*$D10))+($K10="custom")*CustCF!DB10</f>
        <v/>
      </c>
      <c r="DI10" s="87">
        <f>($K10="Bell Curve")*(_xlfn.NORM.DIST(AND(DI$6&gt;=$F10,DI$6&lt;=$H10)*(DI$6-$F10+1),$J10/2,$M10,TRUE)-_xlfn.NORM.DIST(AND(DI$6&gt;=$F10,DI$6&lt;=$H10)*(DH$6-$F10+1),$J10/2,$M10,TRUE))/(1-2*_xlfn.NORM.DIST(0,$J10/2,$M10,TRUE))*$D10+($K10="Steady Growth")*(AND(DI$6&gt;=$F10,DI$6&lt;=$H10)*((DI$6-$F10+1)/($J10*($J10+1)/2)*$D10))+($K10="custom")*CustCF!DC10</f>
        <v/>
      </c>
      <c r="DJ10" s="87">
        <f>($K10="Bell Curve")*(_xlfn.NORM.DIST(AND(DJ$6&gt;=$F10,DJ$6&lt;=$H10)*(DJ$6-$F10+1),$J10/2,$M10,TRUE)-_xlfn.NORM.DIST(AND(DJ$6&gt;=$F10,DJ$6&lt;=$H10)*(DI$6-$F10+1),$J10/2,$M10,TRUE))/(1-2*_xlfn.NORM.DIST(0,$J10/2,$M10,TRUE))*$D10+($K10="Steady Growth")*(AND(DJ$6&gt;=$F10,DJ$6&lt;=$H10)*((DJ$6-$F10+1)/($J10*($J10+1)/2)*$D10))+($K10="custom")*CustCF!DD10</f>
        <v/>
      </c>
      <c r="DK10" s="87">
        <f>($K10="Bell Curve")*(_xlfn.NORM.DIST(AND(DK$6&gt;=$F10,DK$6&lt;=$H10)*(DK$6-$F10+1),$J10/2,$M10,TRUE)-_xlfn.NORM.DIST(AND(DK$6&gt;=$F10,DK$6&lt;=$H10)*(DJ$6-$F10+1),$J10/2,$M10,TRUE))/(1-2*_xlfn.NORM.DIST(0,$J10/2,$M10,TRUE))*$D10+($K10="Steady Growth")*(AND(DK$6&gt;=$F10,DK$6&lt;=$H10)*((DK$6-$F10+1)/($J10*($J10+1)/2)*$D10))+($K10="custom")*CustCF!DE10</f>
        <v/>
      </c>
      <c r="DL10" s="87">
        <f>($K10="Bell Curve")*(_xlfn.NORM.DIST(AND(DL$6&gt;=$F10,DL$6&lt;=$H10)*(DL$6-$F10+1),$J10/2,$M10,TRUE)-_xlfn.NORM.DIST(AND(DL$6&gt;=$F10,DL$6&lt;=$H10)*(DK$6-$F10+1),$J10/2,$M10,TRUE))/(1-2*_xlfn.NORM.DIST(0,$J10/2,$M10,TRUE))*$D10+($K10="Steady Growth")*(AND(DL$6&gt;=$F10,DL$6&lt;=$H10)*((DL$6-$F10+1)/($J10*($J10+1)/2)*$D10))+($K10="custom")*CustCF!DF10</f>
        <v/>
      </c>
      <c r="DM10" s="87">
        <f>($K10="Bell Curve")*(_xlfn.NORM.DIST(AND(DM$6&gt;=$F10,DM$6&lt;=$H10)*(DM$6-$F10+1),$J10/2,$M10,TRUE)-_xlfn.NORM.DIST(AND(DM$6&gt;=$F10,DM$6&lt;=$H10)*(DL$6-$F10+1),$J10/2,$M10,TRUE))/(1-2*_xlfn.NORM.DIST(0,$J10/2,$M10,TRUE))*$D10+($K10="Steady Growth")*(AND(DM$6&gt;=$F10,DM$6&lt;=$H10)*((DM$6-$F10+1)/($J10*($J10+1)/2)*$D10))+($K10="custom")*CustCF!DG10</f>
        <v/>
      </c>
      <c r="DN10" s="87">
        <f>($K10="Bell Curve")*(_xlfn.NORM.DIST(AND(DN$6&gt;=$F10,DN$6&lt;=$H10)*(DN$6-$F10+1),$J10/2,$M10,TRUE)-_xlfn.NORM.DIST(AND(DN$6&gt;=$F10,DN$6&lt;=$H10)*(DM$6-$F10+1),$J10/2,$M10,TRUE))/(1-2*_xlfn.NORM.DIST(0,$J10/2,$M10,TRUE))*$D10+($K10="Steady Growth")*(AND(DN$6&gt;=$F10,DN$6&lt;=$H10)*((DN$6-$F10+1)/($J10*($J10+1)/2)*$D10))+($K10="custom")*CustCF!DH10</f>
        <v/>
      </c>
      <c r="DO10" s="87">
        <f>($K10="Bell Curve")*(_xlfn.NORM.DIST(AND(DO$6&gt;=$F10,DO$6&lt;=$H10)*(DO$6-$F10+1),$J10/2,$M10,TRUE)-_xlfn.NORM.DIST(AND(DO$6&gt;=$F10,DO$6&lt;=$H10)*(DN$6-$F10+1),$J10/2,$M10,TRUE))/(1-2*_xlfn.NORM.DIST(0,$J10/2,$M10,TRUE))*$D10+($K10="Steady Growth")*(AND(DO$6&gt;=$F10,DO$6&lt;=$H10)*((DO$6-$F10+1)/($J10*($J10+1)/2)*$D10))+($K10="custom")*CustCF!DI10</f>
        <v/>
      </c>
      <c r="DP10" s="87">
        <f>($K10="Bell Curve")*(_xlfn.NORM.DIST(AND(DP$6&gt;=$F10,DP$6&lt;=$H10)*(DP$6-$F10+1),$J10/2,$M10,TRUE)-_xlfn.NORM.DIST(AND(DP$6&gt;=$F10,DP$6&lt;=$H10)*(DO$6-$F10+1),$J10/2,$M10,TRUE))/(1-2*_xlfn.NORM.DIST(0,$J10/2,$M10,TRUE))*$D10+($K10="Steady Growth")*(AND(DP$6&gt;=$F10,DP$6&lt;=$H10)*((DP$6-$F10+1)/($J10*($J10+1)/2)*$D10))+($K10="custom")*CustCF!DJ10</f>
        <v/>
      </c>
      <c r="DQ10" s="87">
        <f>($K10="Bell Curve")*(_xlfn.NORM.DIST(AND(DQ$6&gt;=$F10,DQ$6&lt;=$H10)*(DQ$6-$F10+1),$J10/2,$M10,TRUE)-_xlfn.NORM.DIST(AND(DQ$6&gt;=$F10,DQ$6&lt;=$H10)*(DP$6-$F10+1),$J10/2,$M10,TRUE))/(1-2*_xlfn.NORM.DIST(0,$J10/2,$M10,TRUE))*$D10+($K10="Steady Growth")*(AND(DQ$6&gt;=$F10,DQ$6&lt;=$H10)*((DQ$6-$F10+1)/($J10*($J10+1)/2)*$D10))+($K10="custom")*CustCF!DK10</f>
        <v/>
      </c>
      <c r="DR10" s="87">
        <f>($K10="Bell Curve")*(_xlfn.NORM.DIST(AND(DR$6&gt;=$F10,DR$6&lt;=$H10)*(DR$6-$F10+1),$J10/2,$M10,TRUE)-_xlfn.NORM.DIST(AND(DR$6&gt;=$F10,DR$6&lt;=$H10)*(DQ$6-$F10+1),$J10/2,$M10,TRUE))/(1-2*_xlfn.NORM.DIST(0,$J10/2,$M10,TRUE))*$D10+($K10="Steady Growth")*(AND(DR$6&gt;=$F10,DR$6&lt;=$H10)*((DR$6-$F10+1)/($J10*($J10+1)/2)*$D10))+($K10="custom")*CustCF!DL10</f>
        <v/>
      </c>
      <c r="DS10" s="87">
        <f>($K10="Bell Curve")*(_xlfn.NORM.DIST(AND(DS$6&gt;=$F10,DS$6&lt;=$H10)*(DS$6-$F10+1),$J10/2,$M10,TRUE)-_xlfn.NORM.DIST(AND(DS$6&gt;=$F10,DS$6&lt;=$H10)*(DR$6-$F10+1),$J10/2,$M10,TRUE))/(1-2*_xlfn.NORM.DIST(0,$J10/2,$M10,TRUE))*$D10+($K10="Steady Growth")*(AND(DS$6&gt;=$F10,DS$6&lt;=$H10)*((DS$6-$F10+1)/($J10*($J10+1)/2)*$D10))+($K10="custom")*CustCF!DM10</f>
        <v/>
      </c>
      <c r="DT10" s="87">
        <f>($K10="Bell Curve")*(_xlfn.NORM.DIST(AND(DT$6&gt;=$F10,DT$6&lt;=$H10)*(DT$6-$F10+1),$J10/2,$M10,TRUE)-_xlfn.NORM.DIST(AND(DT$6&gt;=$F10,DT$6&lt;=$H10)*(DS$6-$F10+1),$J10/2,$M10,TRUE))/(1-2*_xlfn.NORM.DIST(0,$J10/2,$M10,TRUE))*$D10+($K10="Steady Growth")*(AND(DT$6&gt;=$F10,DT$6&lt;=$H10)*((DT$6-$F10+1)/($J10*($J10+1)/2)*$D10))+($K10="custom")*CustCF!DN10</f>
        <v/>
      </c>
      <c r="DU10" s="87">
        <f>($K10="Bell Curve")*(_xlfn.NORM.DIST(AND(DU$6&gt;=$F10,DU$6&lt;=$H10)*(DU$6-$F10+1),$J10/2,$M10,TRUE)-_xlfn.NORM.DIST(AND(DU$6&gt;=$F10,DU$6&lt;=$H10)*(DT$6-$F10+1),$J10/2,$M10,TRUE))/(1-2*_xlfn.NORM.DIST(0,$J10/2,$M10,TRUE))*$D10+($K10="Steady Growth")*(AND(DU$6&gt;=$F10,DU$6&lt;=$H10)*((DU$6-$F10+1)/($J10*($J10+1)/2)*$D10))+($K10="custom")*CustCF!DO10</f>
        <v/>
      </c>
      <c r="DV10" s="87">
        <f>($K10="Bell Curve")*(_xlfn.NORM.DIST(AND(DV$6&gt;=$F10,DV$6&lt;=$H10)*(DV$6-$F10+1),$J10/2,$M10,TRUE)-_xlfn.NORM.DIST(AND(DV$6&gt;=$F10,DV$6&lt;=$H10)*(DU$6-$F10+1),$J10/2,$M10,TRUE))/(1-2*_xlfn.NORM.DIST(0,$J10/2,$M10,TRUE))*$D10+($K10="Steady Growth")*(AND(DV$6&gt;=$F10,DV$6&lt;=$H10)*((DV$6-$F10+1)/($J10*($J10+1)/2)*$D10))+($K10="custom")*CustCF!DP10</f>
        <v/>
      </c>
      <c r="DW10" s="87">
        <f>($K10="Bell Curve")*(_xlfn.NORM.DIST(AND(DW$6&gt;=$F10,DW$6&lt;=$H10)*(DW$6-$F10+1),$J10/2,$M10,TRUE)-_xlfn.NORM.DIST(AND(DW$6&gt;=$F10,DW$6&lt;=$H10)*(DV$6-$F10+1),$J10/2,$M10,TRUE))/(1-2*_xlfn.NORM.DIST(0,$J10/2,$M10,TRUE))*$D10+($K10="Steady Growth")*(AND(DW$6&gt;=$F10,DW$6&lt;=$H10)*((DW$6-$F10+1)/($J10*($J10+1)/2)*$D10))+($K10="custom")*CustCF!DQ10</f>
        <v/>
      </c>
      <c r="DX10" s="87">
        <f>($K10="Bell Curve")*(_xlfn.NORM.DIST(AND(DX$6&gt;=$F10,DX$6&lt;=$H10)*(DX$6-$F10+1),$J10/2,$M10,TRUE)-_xlfn.NORM.DIST(AND(DX$6&gt;=$F10,DX$6&lt;=$H10)*(DW$6-$F10+1),$J10/2,$M10,TRUE))/(1-2*_xlfn.NORM.DIST(0,$J10/2,$M10,TRUE))*$D10+($K10="Steady Growth")*(AND(DX$6&gt;=$F10,DX$6&lt;=$H10)*((DX$6-$F10+1)/($J10*($J10+1)/2)*$D10))+($K10="custom")*CustCF!DR10</f>
        <v/>
      </c>
      <c r="DY10" s="87">
        <f>($K10="Bell Curve")*(_xlfn.NORM.DIST(AND(DY$6&gt;=$F10,DY$6&lt;=$H10)*(DY$6-$F10+1),$J10/2,$M10,TRUE)-_xlfn.NORM.DIST(AND(DY$6&gt;=$F10,DY$6&lt;=$H10)*(DX$6-$F10+1),$J10/2,$M10,TRUE))/(1-2*_xlfn.NORM.DIST(0,$J10/2,$M10,TRUE))*$D10+($K10="Steady Growth")*(AND(DY$6&gt;=$F10,DY$6&lt;=$H10)*((DY$6-$F10+1)/($J10*($J10+1)/2)*$D10))+($K10="custom")*CustCF!DS10</f>
        <v/>
      </c>
      <c r="DZ10" s="87">
        <f>($K10="Bell Curve")*(_xlfn.NORM.DIST(AND(DZ$6&gt;=$F10,DZ$6&lt;=$H10)*(DZ$6-$F10+1),$J10/2,$M10,TRUE)-_xlfn.NORM.DIST(AND(DZ$6&gt;=$F10,DZ$6&lt;=$H10)*(DY$6-$F10+1),$J10/2,$M10,TRUE))/(1-2*_xlfn.NORM.DIST(0,$J10/2,$M10,TRUE))*$D10+($K10="Steady Growth")*(AND(DZ$6&gt;=$F10,DZ$6&lt;=$H10)*((DZ$6-$F10+1)/($J10*($J10+1)/2)*$D10))+($K10="custom")*CustCF!DT10</f>
        <v/>
      </c>
      <c r="EA10" s="87">
        <f>($K10="Bell Curve")*(_xlfn.NORM.DIST(AND(EA$6&gt;=$F10,EA$6&lt;=$H10)*(EA$6-$F10+1),$J10/2,$M10,TRUE)-_xlfn.NORM.DIST(AND(EA$6&gt;=$F10,EA$6&lt;=$H10)*(DZ$6-$F10+1),$J10/2,$M10,TRUE))/(1-2*_xlfn.NORM.DIST(0,$J10/2,$M10,TRUE))*$D10+($K10="Steady Growth")*(AND(EA$6&gt;=$F10,EA$6&lt;=$H10)*((EA$6-$F10+1)/($J10*($J10+1)/2)*$D10))+($K10="custom")*CustCF!DU10</f>
        <v/>
      </c>
      <c r="EB10" s="87">
        <f>($K10="Bell Curve")*(_xlfn.NORM.DIST(AND(EB$6&gt;=$F10,EB$6&lt;=$H10)*(EB$6-$F10+1),$J10/2,$M10,TRUE)-_xlfn.NORM.DIST(AND(EB$6&gt;=$F10,EB$6&lt;=$H10)*(EA$6-$F10+1),$J10/2,$M10,TRUE))/(1-2*_xlfn.NORM.DIST(0,$J10/2,$M10,TRUE))*$D10+($K10="Steady Growth")*(AND(EB$6&gt;=$F10,EB$6&lt;=$H10)*((EB$6-$F10+1)/($J10*($J10+1)/2)*$D10))+($K10="custom")*CustCF!DV10</f>
        <v/>
      </c>
      <c r="EC10" s="87">
        <f>($K10="Bell Curve")*(_xlfn.NORM.DIST(AND(EC$6&gt;=$F10,EC$6&lt;=$H10)*(EC$6-$F10+1),$J10/2,$M10,TRUE)-_xlfn.NORM.DIST(AND(EC$6&gt;=$F10,EC$6&lt;=$H10)*(EB$6-$F10+1),$J10/2,$M10,TRUE))/(1-2*_xlfn.NORM.DIST(0,$J10/2,$M10,TRUE))*$D10+($K10="Steady Growth")*(AND(EC$6&gt;=$F10,EC$6&lt;=$H10)*((EC$6-$F10+1)/($J10*($J10+1)/2)*$D10))+($K10="custom")*CustCF!DW10</f>
        <v/>
      </c>
      <c r="ED10" s="87">
        <f>($K10="Bell Curve")*(_xlfn.NORM.DIST(AND(ED$6&gt;=$F10,ED$6&lt;=$H10)*(ED$6-$F10+1),$J10/2,$M10,TRUE)-_xlfn.NORM.DIST(AND(ED$6&gt;=$F10,ED$6&lt;=$H10)*(EC$6-$F10+1),$J10/2,$M10,TRUE))/(1-2*_xlfn.NORM.DIST(0,$J10/2,$M10,TRUE))*$D10+($K10="Steady Growth")*(AND(ED$6&gt;=$F10,ED$6&lt;=$H10)*((ED$6-$F10+1)/($J10*($J10+1)/2)*$D10))+($K10="custom")*CustCF!DX10</f>
        <v/>
      </c>
      <c r="EE10" s="87">
        <f>($K10="Bell Curve")*(_xlfn.NORM.DIST(AND(EE$6&gt;=$F10,EE$6&lt;=$H10)*(EE$6-$F10+1),$J10/2,$M10,TRUE)-_xlfn.NORM.DIST(AND(EE$6&gt;=$F10,EE$6&lt;=$H10)*(ED$6-$F10+1),$J10/2,$M10,TRUE))/(1-2*_xlfn.NORM.DIST(0,$J10/2,$M10,TRUE))*$D10+($K10="Steady Growth")*(AND(EE$6&gt;=$F10,EE$6&lt;=$H10)*((EE$6-$F10+1)/($J10*($J10+1)/2)*$D10))+($K10="custom")*CustCF!DY10</f>
        <v/>
      </c>
      <c r="EF10" s="87">
        <f>($K10="Bell Curve")*(_xlfn.NORM.DIST(AND(EF$6&gt;=$F10,EF$6&lt;=$H10)*(EF$6-$F10+1),$J10/2,$M10,TRUE)-_xlfn.NORM.DIST(AND(EF$6&gt;=$F10,EF$6&lt;=$H10)*(EE$6-$F10+1),$J10/2,$M10,TRUE))/(1-2*_xlfn.NORM.DIST(0,$J10/2,$M10,TRUE))*$D10+($K10="Steady Growth")*(AND(EF$6&gt;=$F10,EF$6&lt;=$H10)*((EF$6-$F10+1)/($J10*($J10+1)/2)*$D10))+($K10="custom")*CustCF!DZ10</f>
        <v/>
      </c>
      <c r="EG10" s="87">
        <f>($K10="Bell Curve")*(_xlfn.NORM.DIST(AND(EG$6&gt;=$F10,EG$6&lt;=$H10)*(EG$6-$F10+1),$J10/2,$M10,TRUE)-_xlfn.NORM.DIST(AND(EG$6&gt;=$F10,EG$6&lt;=$H10)*(EF$6-$F10+1),$J10/2,$M10,TRUE))/(1-2*_xlfn.NORM.DIST(0,$J10/2,$M10,TRUE))*$D10+($K10="Steady Growth")*(AND(EG$6&gt;=$F10,EG$6&lt;=$H10)*((EG$6-$F10+1)/($J10*($J10+1)/2)*$D10))+($K10="custom")*CustCF!EA10</f>
        <v/>
      </c>
      <c r="EH10" s="87">
        <f>($K10="Bell Curve")*(_xlfn.NORM.DIST(AND(EH$6&gt;=$F10,EH$6&lt;=$H10)*(EH$6-$F10+1),$J10/2,$M10,TRUE)-_xlfn.NORM.DIST(AND(EH$6&gt;=$F10,EH$6&lt;=$H10)*(EG$6-$F10+1),$J10/2,$M10,TRUE))/(1-2*_xlfn.NORM.DIST(0,$J10/2,$M10,TRUE))*$D10+($K10="Steady Growth")*(AND(EH$6&gt;=$F10,EH$6&lt;=$H10)*((EH$6-$F10+1)/($J10*($J10+1)/2)*$D10))+($K10="custom")*CustCF!EB10</f>
        <v/>
      </c>
      <c r="EI10" s="87">
        <f>($K10="Bell Curve")*(_xlfn.NORM.DIST(AND(EI$6&gt;=$F10,EI$6&lt;=$H10)*(EI$6-$F10+1),$J10/2,$M10,TRUE)-_xlfn.NORM.DIST(AND(EI$6&gt;=$F10,EI$6&lt;=$H10)*(EH$6-$F10+1),$J10/2,$M10,TRUE))/(1-2*_xlfn.NORM.DIST(0,$J10/2,$M10,TRUE))*$D10+($K10="Steady Growth")*(AND(EI$6&gt;=$F10,EI$6&lt;=$H10)*((EI$6-$F10+1)/($J10*($J10+1)/2)*$D10))+($K10="custom")*CustCF!EC10</f>
        <v/>
      </c>
      <c r="EJ10" s="87">
        <f>($K10="Bell Curve")*(_xlfn.NORM.DIST(AND(EJ$6&gt;=$F10,EJ$6&lt;=$H10)*(EJ$6-$F10+1),$J10/2,$M10,TRUE)-_xlfn.NORM.DIST(AND(EJ$6&gt;=$F10,EJ$6&lt;=$H10)*(EI$6-$F10+1),$J10/2,$M10,TRUE))/(1-2*_xlfn.NORM.DIST(0,$J10/2,$M10,TRUE))*$D10+($K10="Steady Growth")*(AND(EJ$6&gt;=$F10,EJ$6&lt;=$H10)*((EJ$6-$F10+1)/($J10*($J10+1)/2)*$D10))+($K10="custom")*CustCF!ED10</f>
        <v/>
      </c>
      <c r="EK10" s="87">
        <f>($K10="Bell Curve")*(_xlfn.NORM.DIST(AND(EK$6&gt;=$F10,EK$6&lt;=$H10)*(EK$6-$F10+1),$J10/2,$M10,TRUE)-_xlfn.NORM.DIST(AND(EK$6&gt;=$F10,EK$6&lt;=$H10)*(EJ$6-$F10+1),$J10/2,$M10,TRUE))/(1-2*_xlfn.NORM.DIST(0,$J10/2,$M10,TRUE))*$D10+($K10="Steady Growth")*(AND(EK$6&gt;=$F10,EK$6&lt;=$H10)*((EK$6-$F10+1)/($J10*($J10+1)/2)*$D10))+($K10="custom")*CustCF!EE10</f>
        <v/>
      </c>
      <c r="EL10" s="87">
        <f>($K10="Bell Curve")*(_xlfn.NORM.DIST(AND(EL$6&gt;=$F10,EL$6&lt;=$H10)*(EL$6-$F10+1),$J10/2,$M10,TRUE)-_xlfn.NORM.DIST(AND(EL$6&gt;=$F10,EL$6&lt;=$H10)*(EK$6-$F10+1),$J10/2,$M10,TRUE))/(1-2*_xlfn.NORM.DIST(0,$J10/2,$M10,TRUE))*$D10+($K10="Steady Growth")*(AND(EL$6&gt;=$F10,EL$6&lt;=$H10)*((EL$6-$F10+1)/($J10*($J10+1)/2)*$D10))+($K10="custom")*CustCF!EF10</f>
        <v/>
      </c>
      <c r="EM10" s="87">
        <f>($K10="Bell Curve")*(_xlfn.NORM.DIST(AND(EM$6&gt;=$F10,EM$6&lt;=$H10)*(EM$6-$F10+1),$J10/2,$M10,TRUE)-_xlfn.NORM.DIST(AND(EM$6&gt;=$F10,EM$6&lt;=$H10)*(EL$6-$F10+1),$J10/2,$M10,TRUE))/(1-2*_xlfn.NORM.DIST(0,$J10/2,$M10,TRUE))*$D10+($K10="Steady Growth")*(AND(EM$6&gt;=$F10,EM$6&lt;=$H10)*((EM$6-$F10+1)/($J10*($J10+1)/2)*$D10))+($K10="custom")*CustCF!EG10</f>
        <v/>
      </c>
      <c r="EN10" s="87">
        <f>($K10="Bell Curve")*(_xlfn.NORM.DIST(AND(EN$6&gt;=$F10,EN$6&lt;=$H10)*(EN$6-$F10+1),$J10/2,$M10,TRUE)-_xlfn.NORM.DIST(AND(EN$6&gt;=$F10,EN$6&lt;=$H10)*(EM$6-$F10+1),$J10/2,$M10,TRUE))/(1-2*_xlfn.NORM.DIST(0,$J10/2,$M10,TRUE))*$D10+($K10="Steady Growth")*(AND(EN$6&gt;=$F10,EN$6&lt;=$H10)*((EN$6-$F10+1)/($J10*($J10+1)/2)*$D10))+($K10="custom")*CustCF!EH10</f>
        <v/>
      </c>
      <c r="EO10" s="87">
        <f>($K10="Bell Curve")*(_xlfn.NORM.DIST(AND(EO$6&gt;=$F10,EO$6&lt;=$H10)*(EO$6-$F10+1),$J10/2,$M10,TRUE)-_xlfn.NORM.DIST(AND(EO$6&gt;=$F10,EO$6&lt;=$H10)*(EN$6-$F10+1),$J10/2,$M10,TRUE))/(1-2*_xlfn.NORM.DIST(0,$J10/2,$M10,TRUE))*$D10+($K10="Steady Growth")*(AND(EO$6&gt;=$F10,EO$6&lt;=$H10)*((EO$6-$F10+1)/($J10*($J10+1)/2)*$D10))+($K10="custom")*CustCF!EI10</f>
        <v/>
      </c>
      <c r="EP10" s="87">
        <f>($K10="Bell Curve")*(_xlfn.NORM.DIST(AND(EP$6&gt;=$F10,EP$6&lt;=$H10)*(EP$6-$F10+1),$J10/2,$M10,TRUE)-_xlfn.NORM.DIST(AND(EP$6&gt;=$F10,EP$6&lt;=$H10)*(EO$6-$F10+1),$J10/2,$M10,TRUE))/(1-2*_xlfn.NORM.DIST(0,$J10/2,$M10,TRUE))*$D10+($K10="Steady Growth")*(AND(EP$6&gt;=$F10,EP$6&lt;=$H10)*((EP$6-$F10+1)/($J10*($J10+1)/2)*$D10))+($K10="custom")*CustCF!EJ10</f>
        <v/>
      </c>
      <c r="EQ10" s="87">
        <f>($K10="Bell Curve")*(_xlfn.NORM.DIST(AND(EQ$6&gt;=$F10,EQ$6&lt;=$H10)*(EQ$6-$F10+1),$J10/2,$M10,TRUE)-_xlfn.NORM.DIST(AND(EQ$6&gt;=$F10,EQ$6&lt;=$H10)*(EP$6-$F10+1),$J10/2,$M10,TRUE))/(1-2*_xlfn.NORM.DIST(0,$J10/2,$M10,TRUE))*$D10+($K10="Steady Growth")*(AND(EQ$6&gt;=$F10,EQ$6&lt;=$H10)*((EQ$6-$F10+1)/($J10*($J10+1)/2)*$D10))+($K10="custom")*CustCF!EK10</f>
        <v/>
      </c>
      <c r="ER10" s="87">
        <f>($K10="Bell Curve")*(_xlfn.NORM.DIST(AND(ER$6&gt;=$F10,ER$6&lt;=$H10)*(ER$6-$F10+1),$J10/2,$M10,TRUE)-_xlfn.NORM.DIST(AND(ER$6&gt;=$F10,ER$6&lt;=$H10)*(EQ$6-$F10+1),$J10/2,$M10,TRUE))/(1-2*_xlfn.NORM.DIST(0,$J10/2,$M10,TRUE))*$D10+($K10="Steady Growth")*(AND(ER$6&gt;=$F10,ER$6&lt;=$H10)*((ER$6-$F10+1)/($J10*($J10+1)/2)*$D10))+($K10="custom")*CustCF!EL10</f>
        <v/>
      </c>
      <c r="ES10" s="87">
        <f>($K10="Bell Curve")*(_xlfn.NORM.DIST(AND(ES$6&gt;=$F10,ES$6&lt;=$H10)*(ES$6-$F10+1),$J10/2,$M10,TRUE)-_xlfn.NORM.DIST(AND(ES$6&gt;=$F10,ES$6&lt;=$H10)*(ER$6-$F10+1),$J10/2,$M10,TRUE))/(1-2*_xlfn.NORM.DIST(0,$J10/2,$M10,TRUE))*$D10+($K10="Steady Growth")*(AND(ES$6&gt;=$F10,ES$6&lt;=$H10)*((ES$6-$F10+1)/($J10*($J10+1)/2)*$D10))+($K10="custom")*CustCF!EM10</f>
        <v/>
      </c>
      <c r="ET10" s="87">
        <f>($K10="Bell Curve")*(_xlfn.NORM.DIST(AND(ET$6&gt;=$F10,ET$6&lt;=$H10)*(ET$6-$F10+1),$J10/2,$M10,TRUE)-_xlfn.NORM.DIST(AND(ET$6&gt;=$F10,ET$6&lt;=$H10)*(ES$6-$F10+1),$J10/2,$M10,TRUE))/(1-2*_xlfn.NORM.DIST(0,$J10/2,$M10,TRUE))*$D10+($K10="Steady Growth")*(AND(ET$6&gt;=$F10,ET$6&lt;=$H10)*((ET$6-$F10+1)/($J10*($J10+1)/2)*$D10))+($K10="custom")*CustCF!EN10</f>
        <v/>
      </c>
      <c r="EU10" s="87">
        <f>($K10="Bell Curve")*(_xlfn.NORM.DIST(AND(EU$6&gt;=$F10,EU$6&lt;=$H10)*(EU$6-$F10+1),$J10/2,$M10,TRUE)-_xlfn.NORM.DIST(AND(EU$6&gt;=$F10,EU$6&lt;=$H10)*(ET$6-$F10+1),$J10/2,$M10,TRUE))/(1-2*_xlfn.NORM.DIST(0,$J10/2,$M10,TRUE))*$D10+($K10="Steady Growth")*(AND(EU$6&gt;=$F10,EU$6&lt;=$H10)*((EU$6-$F10+1)/($J10*($J10+1)/2)*$D10))+($K10="custom")*CustCF!EO10</f>
        <v/>
      </c>
      <c r="EV10" s="87">
        <f>($K10="Bell Curve")*(_xlfn.NORM.DIST(AND(EV$6&gt;=$F10,EV$6&lt;=$H10)*(EV$6-$F10+1),$J10/2,$M10,TRUE)-_xlfn.NORM.DIST(AND(EV$6&gt;=$F10,EV$6&lt;=$H10)*(EU$6-$F10+1),$J10/2,$M10,TRUE))/(1-2*_xlfn.NORM.DIST(0,$J10/2,$M10,TRUE))*$D10+($K10="Steady Growth")*(AND(EV$6&gt;=$F10,EV$6&lt;=$H10)*((EV$6-$F10+1)/($J10*($J10+1)/2)*$D10))+($K10="custom")*CustCF!EP10</f>
        <v/>
      </c>
      <c r="EW10" s="87">
        <f>($K10="Bell Curve")*(_xlfn.NORM.DIST(AND(EW$6&gt;=$F10,EW$6&lt;=$H10)*(EW$6-$F10+1),$J10/2,$M10,TRUE)-_xlfn.NORM.DIST(AND(EW$6&gt;=$F10,EW$6&lt;=$H10)*(EV$6-$F10+1),$J10/2,$M10,TRUE))/(1-2*_xlfn.NORM.DIST(0,$J10/2,$M10,TRUE))*$D10+($K10="Steady Growth")*(AND(EW$6&gt;=$F10,EW$6&lt;=$H10)*((EW$6-$F10+1)/($J10*($J10+1)/2)*$D10))+($K10="custom")*CustCF!EQ10</f>
        <v/>
      </c>
      <c r="EX10" s="87">
        <f>($K10="Bell Curve")*(_xlfn.NORM.DIST(AND(EX$6&gt;=$F10,EX$6&lt;=$H10)*(EX$6-$F10+1),$J10/2,$M10,TRUE)-_xlfn.NORM.DIST(AND(EX$6&gt;=$F10,EX$6&lt;=$H10)*(EW$6-$F10+1),$J10/2,$M10,TRUE))/(1-2*_xlfn.NORM.DIST(0,$J10/2,$M10,TRUE))*$D10+($K10="Steady Growth")*(AND(EX$6&gt;=$F10,EX$6&lt;=$H10)*((EX$6-$F10+1)/($J10*($J10+1)/2)*$D10))+($K10="custom")*CustCF!ER10</f>
        <v/>
      </c>
      <c r="EY10" s="87">
        <f>($K10="Bell Curve")*(_xlfn.NORM.DIST(AND(EY$6&gt;=$F10,EY$6&lt;=$H10)*(EY$6-$F10+1),$J10/2,$M10,TRUE)-_xlfn.NORM.DIST(AND(EY$6&gt;=$F10,EY$6&lt;=$H10)*(EX$6-$F10+1),$J10/2,$M10,TRUE))/(1-2*_xlfn.NORM.DIST(0,$J10/2,$M10,TRUE))*$D10+($K10="Steady Growth")*(AND(EY$6&gt;=$F10,EY$6&lt;=$H10)*((EY$6-$F10+1)/($J10*($J10+1)/2)*$D10))+($K10="custom")*CustCF!ES10</f>
        <v/>
      </c>
      <c r="EZ10" s="87">
        <f>($K10="Bell Curve")*(_xlfn.NORM.DIST(AND(EZ$6&gt;=$F10,EZ$6&lt;=$H10)*(EZ$6-$F10+1),$J10/2,$M10,TRUE)-_xlfn.NORM.DIST(AND(EZ$6&gt;=$F10,EZ$6&lt;=$H10)*(EY$6-$F10+1),$J10/2,$M10,TRUE))/(1-2*_xlfn.NORM.DIST(0,$J10/2,$M10,TRUE))*$D10+($K10="Steady Growth")*(AND(EZ$6&gt;=$F10,EZ$6&lt;=$H10)*((EZ$6-$F10+1)/($J10*($J10+1)/2)*$D10))+($K10="custom")*CustCF!ET10</f>
        <v/>
      </c>
      <c r="FA10" s="87">
        <f>($K10="Bell Curve")*(_xlfn.NORM.DIST(AND(FA$6&gt;=$F10,FA$6&lt;=$H10)*(FA$6-$F10+1),$J10/2,$M10,TRUE)-_xlfn.NORM.DIST(AND(FA$6&gt;=$F10,FA$6&lt;=$H10)*(EZ$6-$F10+1),$J10/2,$M10,TRUE))/(1-2*_xlfn.NORM.DIST(0,$J10/2,$M10,TRUE))*$D10+($K10="Steady Growth")*(AND(FA$6&gt;=$F10,FA$6&lt;=$H10)*((FA$6-$F10+1)/($J10*($J10+1)/2)*$D10))+($K10="custom")*CustCF!EU10</f>
        <v/>
      </c>
      <c r="FB10" s="87">
        <f>($K10="Bell Curve")*(_xlfn.NORM.DIST(AND(FB$6&gt;=$F10,FB$6&lt;=$H10)*(FB$6-$F10+1),$J10/2,$M10,TRUE)-_xlfn.NORM.DIST(AND(FB$6&gt;=$F10,FB$6&lt;=$H10)*(FA$6-$F10+1),$J10/2,$M10,TRUE))/(1-2*_xlfn.NORM.DIST(0,$J10/2,$M10,TRUE))*$D10+($K10="Steady Growth")*(AND(FB$6&gt;=$F10,FB$6&lt;=$H10)*((FB$6-$F10+1)/($J10*($J10+1)/2)*$D10))+($K10="custom")*CustCF!EV10</f>
        <v/>
      </c>
      <c r="FC10" s="87">
        <f>($K10="Bell Curve")*(_xlfn.NORM.DIST(AND(FC$6&gt;=$F10,FC$6&lt;=$H10)*(FC$6-$F10+1),$J10/2,$M10,TRUE)-_xlfn.NORM.DIST(AND(FC$6&gt;=$F10,FC$6&lt;=$H10)*(FB$6-$F10+1),$J10/2,$M10,TRUE))/(1-2*_xlfn.NORM.DIST(0,$J10/2,$M10,TRUE))*$D10+($K10="Steady Growth")*(AND(FC$6&gt;=$F10,FC$6&lt;=$H10)*((FC$6-$F10+1)/($J10*($J10+1)/2)*$D10))+($K10="custom")*CustCF!EW10</f>
        <v/>
      </c>
      <c r="FD10" s="87">
        <f>($K10="Bell Curve")*(_xlfn.NORM.DIST(AND(FD$6&gt;=$F10,FD$6&lt;=$H10)*(FD$6-$F10+1),$J10/2,$M10,TRUE)-_xlfn.NORM.DIST(AND(FD$6&gt;=$F10,FD$6&lt;=$H10)*(FC$6-$F10+1),$J10/2,$M10,TRUE))/(1-2*_xlfn.NORM.DIST(0,$J10/2,$M10,TRUE))*$D10+($K10="Steady Growth")*(AND(FD$6&gt;=$F10,FD$6&lt;=$H10)*((FD$6-$F10+1)/($J10*($J10+1)/2)*$D10))+($K10="custom")*CustCF!EX10</f>
        <v/>
      </c>
      <c r="FE10" s="87">
        <f>($K10="Bell Curve")*(_xlfn.NORM.DIST(AND(FE$6&gt;=$F10,FE$6&lt;=$H10)*(FE$6-$F10+1),$J10/2,$M10,TRUE)-_xlfn.NORM.DIST(AND(FE$6&gt;=$F10,FE$6&lt;=$H10)*(FD$6-$F10+1),$J10/2,$M10,TRUE))/(1-2*_xlfn.NORM.DIST(0,$J10/2,$M10,TRUE))*$D10+($K10="Steady Growth")*(AND(FE$6&gt;=$F10,FE$6&lt;=$H10)*((FE$6-$F10+1)/($J10*($J10+1)/2)*$D10))+($K10="custom")*CustCF!EY10</f>
        <v/>
      </c>
      <c r="FF10" s="87">
        <f>($K10="Bell Curve")*(_xlfn.NORM.DIST(AND(FF$6&gt;=$F10,FF$6&lt;=$H10)*(FF$6-$F10+1),$J10/2,$M10,TRUE)-_xlfn.NORM.DIST(AND(FF$6&gt;=$F10,FF$6&lt;=$H10)*(FE$6-$F10+1),$J10/2,$M10,TRUE))/(1-2*_xlfn.NORM.DIST(0,$J10/2,$M10,TRUE))*$D10+($K10="Steady Growth")*(AND(FF$6&gt;=$F10,FF$6&lt;=$H10)*((FF$6-$F10+1)/($J10*($J10+1)/2)*$D10))+($K10="custom")*CustCF!EZ10</f>
        <v/>
      </c>
      <c r="FG10" s="87">
        <f>($K10="Bell Curve")*(_xlfn.NORM.DIST(AND(FG$6&gt;=$F10,FG$6&lt;=$H10)*(FG$6-$F10+1),$J10/2,$M10,TRUE)-_xlfn.NORM.DIST(AND(FG$6&gt;=$F10,FG$6&lt;=$H10)*(FF$6-$F10+1),$J10/2,$M10,TRUE))/(1-2*_xlfn.NORM.DIST(0,$J10/2,$M10,TRUE))*$D10+($K10="Steady Growth")*(AND(FG$6&gt;=$F10,FG$6&lt;=$H10)*((FG$6-$F10+1)/($J10*($J10+1)/2)*$D10))+($K10="custom")*CustCF!FA10</f>
        <v/>
      </c>
      <c r="FH10" s="87">
        <f>($K10="Bell Curve")*(_xlfn.NORM.DIST(AND(FH$6&gt;=$F10,FH$6&lt;=$H10)*(FH$6-$F10+1),$J10/2,$M10,TRUE)-_xlfn.NORM.DIST(AND(FH$6&gt;=$F10,FH$6&lt;=$H10)*(FG$6-$F10+1),$J10/2,$M10,TRUE))/(1-2*_xlfn.NORM.DIST(0,$J10/2,$M10,TRUE))*$D10+($K10="Steady Growth")*(AND(FH$6&gt;=$F10,FH$6&lt;=$H10)*((FH$6-$F10+1)/($J10*($J10+1)/2)*$D10))+($K10="custom")*CustCF!FB10</f>
        <v/>
      </c>
      <c r="FI10" s="87">
        <f>($K10="Bell Curve")*(_xlfn.NORM.DIST(AND(FI$6&gt;=$F10,FI$6&lt;=$H10)*(FI$6-$F10+1),$J10/2,$M10,TRUE)-_xlfn.NORM.DIST(AND(FI$6&gt;=$F10,FI$6&lt;=$H10)*(FH$6-$F10+1),$J10/2,$M10,TRUE))/(1-2*_xlfn.NORM.DIST(0,$J10/2,$M10,TRUE))*$D10+($K10="Steady Growth")*(AND(FI$6&gt;=$F10,FI$6&lt;=$H10)*((FI$6-$F10+1)/($J10*($J10+1)/2)*$D10))+($K10="custom")*CustCF!FC10</f>
        <v/>
      </c>
      <c r="FJ10" s="87">
        <f>($K10="Bell Curve")*(_xlfn.NORM.DIST(AND(FJ$6&gt;=$F10,FJ$6&lt;=$H10)*(FJ$6-$F10+1),$J10/2,$M10,TRUE)-_xlfn.NORM.DIST(AND(FJ$6&gt;=$F10,FJ$6&lt;=$H10)*(FI$6-$F10+1),$J10/2,$M10,TRUE))/(1-2*_xlfn.NORM.DIST(0,$J10/2,$M10,TRUE))*$D10+($K10="Steady Growth")*(AND(FJ$6&gt;=$F10,FJ$6&lt;=$H10)*((FJ$6-$F10+1)/($J10*($J10+1)/2)*$D10))+($K10="custom")*CustCF!FD10</f>
        <v/>
      </c>
      <c r="FK10" s="87">
        <f>($K10="Bell Curve")*(_xlfn.NORM.DIST(AND(FK$6&gt;=$F10,FK$6&lt;=$H10)*(FK$6-$F10+1),$J10/2,$M10,TRUE)-_xlfn.NORM.DIST(AND(FK$6&gt;=$F10,FK$6&lt;=$H10)*(FJ$6-$F10+1),$J10/2,$M10,TRUE))/(1-2*_xlfn.NORM.DIST(0,$J10/2,$M10,TRUE))*$D10+($K10="Steady Growth")*(AND(FK$6&gt;=$F10,FK$6&lt;=$H10)*((FK$6-$F10+1)/($J10*($J10+1)/2)*$D10))+($K10="custom")*CustCF!FE10</f>
        <v/>
      </c>
      <c r="FL10" s="87">
        <f>($K10="Bell Curve")*(_xlfn.NORM.DIST(AND(FL$6&gt;=$F10,FL$6&lt;=$H10)*(FL$6-$F10+1),$J10/2,$M10,TRUE)-_xlfn.NORM.DIST(AND(FL$6&gt;=$F10,FL$6&lt;=$H10)*(FK$6-$F10+1),$J10/2,$M10,TRUE))/(1-2*_xlfn.NORM.DIST(0,$J10/2,$M10,TRUE))*$D10+($K10="Steady Growth")*(AND(FL$6&gt;=$F10,FL$6&lt;=$H10)*((FL$6-$F10+1)/($J10*($J10+1)/2)*$D10))+($K10="custom")*CustCF!FF10</f>
        <v/>
      </c>
      <c r="FM10" s="87">
        <f>($K10="Bell Curve")*(_xlfn.NORM.DIST(AND(FM$6&gt;=$F10,FM$6&lt;=$H10)*(FM$6-$F10+1),$J10/2,$M10,TRUE)-_xlfn.NORM.DIST(AND(FM$6&gt;=$F10,FM$6&lt;=$H10)*(FL$6-$F10+1),$J10/2,$M10,TRUE))/(1-2*_xlfn.NORM.DIST(0,$J10/2,$M10,TRUE))*$D10+($K10="Steady Growth")*(AND(FM$6&gt;=$F10,FM$6&lt;=$H10)*((FM$6-$F10+1)/($J10*($J10+1)/2)*$D10))+($K10="custom")*CustCF!FG10</f>
        <v/>
      </c>
      <c r="FN10" s="87">
        <f>($K10="Bell Curve")*(_xlfn.NORM.DIST(AND(FN$6&gt;=$F10,FN$6&lt;=$H10)*(FN$6-$F10+1),$J10/2,$M10,TRUE)-_xlfn.NORM.DIST(AND(FN$6&gt;=$F10,FN$6&lt;=$H10)*(FM$6-$F10+1),$J10/2,$M10,TRUE))/(1-2*_xlfn.NORM.DIST(0,$J10/2,$M10,TRUE))*$D10+($K10="Steady Growth")*(AND(FN$6&gt;=$F10,FN$6&lt;=$H10)*((FN$6-$F10+1)/($J10*($J10+1)/2)*$D10))+($K10="custom")*CustCF!FH10</f>
        <v/>
      </c>
      <c r="FO10" s="87">
        <f>($K10="Bell Curve")*(_xlfn.NORM.DIST(AND(FO$6&gt;=$F10,FO$6&lt;=$H10)*(FO$6-$F10+1),$J10/2,$M10,TRUE)-_xlfn.NORM.DIST(AND(FO$6&gt;=$F10,FO$6&lt;=$H10)*(FN$6-$F10+1),$J10/2,$M10,TRUE))/(1-2*_xlfn.NORM.DIST(0,$J10/2,$M10,TRUE))*$D10+($K10="Steady Growth")*(AND(FO$6&gt;=$F10,FO$6&lt;=$H10)*((FO$6-$F10+1)/($J10*($J10+1)/2)*$D10))+($K10="custom")*CustCF!FI10</f>
        <v/>
      </c>
      <c r="FP10" s="87">
        <f>($K10="Bell Curve")*(_xlfn.NORM.DIST(AND(FP$6&gt;=$F10,FP$6&lt;=$H10)*(FP$6-$F10+1),$J10/2,$M10,TRUE)-_xlfn.NORM.DIST(AND(FP$6&gt;=$F10,FP$6&lt;=$H10)*(FO$6-$F10+1),$J10/2,$M10,TRUE))/(1-2*_xlfn.NORM.DIST(0,$J10/2,$M10,TRUE))*$D10+($K10="Steady Growth")*(AND(FP$6&gt;=$F10,FP$6&lt;=$H10)*((FP$6-$F10+1)/($J10*($J10+1)/2)*$D10))+($K10="custom")*CustCF!FJ10</f>
        <v/>
      </c>
      <c r="FQ10" s="87">
        <f>($K10="Bell Curve")*(_xlfn.NORM.DIST(AND(FQ$6&gt;=$F10,FQ$6&lt;=$H10)*(FQ$6-$F10+1),$J10/2,$M10,TRUE)-_xlfn.NORM.DIST(AND(FQ$6&gt;=$F10,FQ$6&lt;=$H10)*(FP$6-$F10+1),$J10/2,$M10,TRUE))/(1-2*_xlfn.NORM.DIST(0,$J10/2,$M10,TRUE))*$D10+($K10="Steady Growth")*(AND(FQ$6&gt;=$F10,FQ$6&lt;=$H10)*((FQ$6-$F10+1)/($J10*($J10+1)/2)*$D10))+($K10="custom")*CustCF!FK10</f>
        <v/>
      </c>
      <c r="FR10" s="87">
        <f>($K10="Bell Curve")*(_xlfn.NORM.DIST(AND(FR$6&gt;=$F10,FR$6&lt;=$H10)*(FR$6-$F10+1),$J10/2,$M10,TRUE)-_xlfn.NORM.DIST(AND(FR$6&gt;=$F10,FR$6&lt;=$H10)*(FQ$6-$F10+1),$J10/2,$M10,TRUE))/(1-2*_xlfn.NORM.DIST(0,$J10/2,$M10,TRUE))*$D10+($K10="Steady Growth")*(AND(FR$6&gt;=$F10,FR$6&lt;=$H10)*((FR$6-$F10+1)/($J10*($J10+1)/2)*$D10))+($K10="custom")*CustCF!FL10</f>
        <v/>
      </c>
      <c r="FS10" s="87">
        <f>($K10="Bell Curve")*(_xlfn.NORM.DIST(AND(FS$6&gt;=$F10,FS$6&lt;=$H10)*(FS$6-$F10+1),$J10/2,$M10,TRUE)-_xlfn.NORM.DIST(AND(FS$6&gt;=$F10,FS$6&lt;=$H10)*(FR$6-$F10+1),$J10/2,$M10,TRUE))/(1-2*_xlfn.NORM.DIST(0,$J10/2,$M10,TRUE))*$D10+($K10="Steady Growth")*(AND(FS$6&gt;=$F10,FS$6&lt;=$H10)*((FS$6-$F10+1)/($J10*($J10+1)/2)*$D10))+($K10="custom")*CustCF!FM10</f>
        <v/>
      </c>
      <c r="FT10" s="87">
        <f>($K10="Bell Curve")*(_xlfn.NORM.DIST(AND(FT$6&gt;=$F10,FT$6&lt;=$H10)*(FT$6-$F10+1),$J10/2,$M10,TRUE)-_xlfn.NORM.DIST(AND(FT$6&gt;=$F10,FT$6&lt;=$H10)*(FS$6-$F10+1),$J10/2,$M10,TRUE))/(1-2*_xlfn.NORM.DIST(0,$J10/2,$M10,TRUE))*$D10+($K10="Steady Growth")*(AND(FT$6&gt;=$F10,FT$6&lt;=$H10)*((FT$6-$F10+1)/($J10*($J10+1)/2)*$D10))+($K10="custom")*CustCF!FN10</f>
        <v/>
      </c>
      <c r="FU10" s="87">
        <f>($K10="Bell Curve")*(_xlfn.NORM.DIST(AND(FU$6&gt;=$F10,FU$6&lt;=$H10)*(FU$6-$F10+1),$J10/2,$M10,TRUE)-_xlfn.NORM.DIST(AND(FU$6&gt;=$F10,FU$6&lt;=$H10)*(FT$6-$F10+1),$J10/2,$M10,TRUE))/(1-2*_xlfn.NORM.DIST(0,$J10/2,$M10,TRUE))*$D10+($K10="Steady Growth")*(AND(FU$6&gt;=$F10,FU$6&lt;=$H10)*((FU$6-$F10+1)/($J10*($J10+1)/2)*$D10))+($K10="custom")*CustCF!FO10</f>
        <v/>
      </c>
      <c r="FV10" s="87">
        <f>($K10="Bell Curve")*(_xlfn.NORM.DIST(AND(FV$6&gt;=$F10,FV$6&lt;=$H10)*(FV$6-$F10+1),$J10/2,$M10,TRUE)-_xlfn.NORM.DIST(AND(FV$6&gt;=$F10,FV$6&lt;=$H10)*(FU$6-$F10+1),$J10/2,$M10,TRUE))/(1-2*_xlfn.NORM.DIST(0,$J10/2,$M10,TRUE))*$D10+($K10="Steady Growth")*(AND(FV$6&gt;=$F10,FV$6&lt;=$H10)*((FV$6-$F10+1)/($J10*($J10+1)/2)*$D10))+($K10="custom")*CustCF!FP10</f>
        <v/>
      </c>
      <c r="FW10" s="87">
        <f>($K10="Bell Curve")*(_xlfn.NORM.DIST(AND(FW$6&gt;=$F10,FW$6&lt;=$H10)*(FW$6-$F10+1),$J10/2,$M10,TRUE)-_xlfn.NORM.DIST(AND(FW$6&gt;=$F10,FW$6&lt;=$H10)*(FV$6-$F10+1),$J10/2,$M10,TRUE))/(1-2*_xlfn.NORM.DIST(0,$J10/2,$M10,TRUE))*$D10+($K10="Steady Growth")*(AND(FW$6&gt;=$F10,FW$6&lt;=$H10)*((FW$6-$F10+1)/($J10*($J10+1)/2)*$D10))+($K10="custom")*CustCF!FQ10</f>
        <v/>
      </c>
      <c r="FX10" s="87">
        <f>($K10="Bell Curve")*(_xlfn.NORM.DIST(AND(FX$6&gt;=$F10,FX$6&lt;=$H10)*(FX$6-$F10+1),$J10/2,$M10,TRUE)-_xlfn.NORM.DIST(AND(FX$6&gt;=$F10,FX$6&lt;=$H10)*(FW$6-$F10+1),$J10/2,$M10,TRUE))/(1-2*_xlfn.NORM.DIST(0,$J10/2,$M10,TRUE))*$D10+($K10="Steady Growth")*(AND(FX$6&gt;=$F10,FX$6&lt;=$H10)*((FX$6-$F10+1)/($J10*($J10+1)/2)*$D10))+($K10="custom")*CustCF!FR10</f>
        <v/>
      </c>
      <c r="FY10" s="87">
        <f>($K10="Bell Curve")*(_xlfn.NORM.DIST(AND(FY$6&gt;=$F10,FY$6&lt;=$H10)*(FY$6-$F10+1),$J10/2,$M10,TRUE)-_xlfn.NORM.DIST(AND(FY$6&gt;=$F10,FY$6&lt;=$H10)*(FX$6-$F10+1),$J10/2,$M10,TRUE))/(1-2*_xlfn.NORM.DIST(0,$J10/2,$M10,TRUE))*$D10+($K10="Steady Growth")*(AND(FY$6&gt;=$F10,FY$6&lt;=$H10)*((FY$6-$F10+1)/($J10*($J10+1)/2)*$D10))+($K10="custom")*CustCF!FS10</f>
        <v/>
      </c>
      <c r="FZ10" s="87">
        <f>($K10="Bell Curve")*(_xlfn.NORM.DIST(AND(FZ$6&gt;=$F10,FZ$6&lt;=$H10)*(FZ$6-$F10+1),$J10/2,$M10,TRUE)-_xlfn.NORM.DIST(AND(FZ$6&gt;=$F10,FZ$6&lt;=$H10)*(FY$6-$F10+1),$J10/2,$M10,TRUE))/(1-2*_xlfn.NORM.DIST(0,$J10/2,$M10,TRUE))*$D10+($K10="Steady Growth")*(AND(FZ$6&gt;=$F10,FZ$6&lt;=$H10)*((FZ$6-$F10+1)/($J10*($J10+1)/2)*$D10))+($K10="custom")*CustCF!FT10</f>
        <v/>
      </c>
      <c r="GA10" s="87">
        <f>($K10="Bell Curve")*(_xlfn.NORM.DIST(AND(GA$6&gt;=$F10,GA$6&lt;=$H10)*(GA$6-$F10+1),$J10/2,$M10,TRUE)-_xlfn.NORM.DIST(AND(GA$6&gt;=$F10,GA$6&lt;=$H10)*(FZ$6-$F10+1),$J10/2,$M10,TRUE))/(1-2*_xlfn.NORM.DIST(0,$J10/2,$M10,TRUE))*$D10+($K10="Steady Growth")*(AND(GA$6&gt;=$F10,GA$6&lt;=$H10)*((GA$6-$F10+1)/($J10*($J10+1)/2)*$D10))+($K10="custom")*CustCF!FU10</f>
        <v/>
      </c>
      <c r="GB10" s="87">
        <f>($K10="Bell Curve")*(_xlfn.NORM.DIST(AND(GB$6&gt;=$F10,GB$6&lt;=$H10)*(GB$6-$F10+1),$J10/2,$M10,TRUE)-_xlfn.NORM.DIST(AND(GB$6&gt;=$F10,GB$6&lt;=$H10)*(GA$6-$F10+1),$J10/2,$M10,TRUE))/(1-2*_xlfn.NORM.DIST(0,$J10/2,$M10,TRUE))*$D10+($K10="Steady Growth")*(AND(GB$6&gt;=$F10,GB$6&lt;=$H10)*((GB$6-$F10+1)/($J10*($J10+1)/2)*$D10))+($K10="custom")*CustCF!FV10</f>
        <v/>
      </c>
      <c r="GC10" s="87">
        <f>($K10="Bell Curve")*(_xlfn.NORM.DIST(AND(GC$6&gt;=$F10,GC$6&lt;=$H10)*(GC$6-$F10+1),$J10/2,$M10,TRUE)-_xlfn.NORM.DIST(AND(GC$6&gt;=$F10,GC$6&lt;=$H10)*(GB$6-$F10+1),$J10/2,$M10,TRUE))/(1-2*_xlfn.NORM.DIST(0,$J10/2,$M10,TRUE))*$D10+($K10="Steady Growth")*(AND(GC$6&gt;=$F10,GC$6&lt;=$H10)*((GC$6-$F10+1)/($J10*($J10+1)/2)*$D10))+($K10="custom")*CustCF!FW10</f>
        <v/>
      </c>
      <c r="GD10" s="87">
        <f>($K10="Bell Curve")*(_xlfn.NORM.DIST(AND(GD$6&gt;=$F10,GD$6&lt;=$H10)*(GD$6-$F10+1),$J10/2,$M10,TRUE)-_xlfn.NORM.DIST(AND(GD$6&gt;=$F10,GD$6&lt;=$H10)*(GC$6-$F10+1),$J10/2,$M10,TRUE))/(1-2*_xlfn.NORM.DIST(0,$J10/2,$M10,TRUE))*$D10+($K10="Steady Growth")*(AND(GD$6&gt;=$F10,GD$6&lt;=$H10)*((GD$6-$F10+1)/($J10*($J10+1)/2)*$D10))+($K10="custom")*CustCF!FX10</f>
        <v/>
      </c>
      <c r="GE10" s="87">
        <f>($K10="Bell Curve")*(_xlfn.NORM.DIST(AND(GE$6&gt;=$F10,GE$6&lt;=$H10)*(GE$6-$F10+1),$J10/2,$M10,TRUE)-_xlfn.NORM.DIST(AND(GE$6&gt;=$F10,GE$6&lt;=$H10)*(GD$6-$F10+1),$J10/2,$M10,TRUE))/(1-2*_xlfn.NORM.DIST(0,$J10/2,$M10,TRUE))*$D10+($K10="Steady Growth")*(AND(GE$6&gt;=$F10,GE$6&lt;=$H10)*((GE$6-$F10+1)/($J10*($J10+1)/2)*$D10))+($K10="custom")*CustCF!FY10</f>
        <v/>
      </c>
      <c r="GF10" s="87">
        <f>($K10="Bell Curve")*(_xlfn.NORM.DIST(AND(GF$6&gt;=$F10,GF$6&lt;=$H10)*(GF$6-$F10+1),$J10/2,$M10,TRUE)-_xlfn.NORM.DIST(AND(GF$6&gt;=$F10,GF$6&lt;=$H10)*(GE$6-$F10+1),$J10/2,$M10,TRUE))/(1-2*_xlfn.NORM.DIST(0,$J10/2,$M10,TRUE))*$D10+($K10="Steady Growth")*(AND(GF$6&gt;=$F10,GF$6&lt;=$H10)*((GF$6-$F10+1)/($J10*($J10+1)/2)*$D10))+($K10="custom")*CustCF!FZ10</f>
        <v/>
      </c>
      <c r="GG10" s="87">
        <f>($K10="Bell Curve")*(_xlfn.NORM.DIST(AND(GG$6&gt;=$F10,GG$6&lt;=$H10)*(GG$6-$F10+1),$J10/2,$M10,TRUE)-_xlfn.NORM.DIST(AND(GG$6&gt;=$F10,GG$6&lt;=$H10)*(GF$6-$F10+1),$J10/2,$M10,TRUE))/(1-2*_xlfn.NORM.DIST(0,$J10/2,$M10,TRUE))*$D10+($K10="Steady Growth")*(AND(GG$6&gt;=$F10,GG$6&lt;=$H10)*((GG$6-$F10+1)/($J10*($J10+1)/2)*$D10))+($K10="custom")*CustCF!GA10</f>
        <v/>
      </c>
      <c r="GH10" s="87">
        <f>($K10="Bell Curve")*(_xlfn.NORM.DIST(AND(GH$6&gt;=$F10,GH$6&lt;=$H10)*(GH$6-$F10+1),$J10/2,$M10,TRUE)-_xlfn.NORM.DIST(AND(GH$6&gt;=$F10,GH$6&lt;=$H10)*(GG$6-$F10+1),$J10/2,$M10,TRUE))/(1-2*_xlfn.NORM.DIST(0,$J10/2,$M10,TRUE))*$D10+($K10="Steady Growth")*(AND(GH$6&gt;=$F10,GH$6&lt;=$H10)*((GH$6-$F10+1)/($J10*($J10+1)/2)*$D10))+($K10="custom")*CustCF!GB10</f>
        <v/>
      </c>
      <c r="GI10" s="87">
        <f>($K10="Bell Curve")*(_xlfn.NORM.DIST(AND(GI$6&gt;=$F10,GI$6&lt;=$H10)*(GI$6-$F10+1),$J10/2,$M10,TRUE)-_xlfn.NORM.DIST(AND(GI$6&gt;=$F10,GI$6&lt;=$H10)*(GH$6-$F10+1),$J10/2,$M10,TRUE))/(1-2*_xlfn.NORM.DIST(0,$J10/2,$M10,TRUE))*$D10+($K10="Steady Growth")*(AND(GI$6&gt;=$F10,GI$6&lt;=$H10)*((GI$6-$F10+1)/($J10*($J10+1)/2)*$D10))+($K10="custom")*CustCF!GC10</f>
        <v/>
      </c>
      <c r="GJ10" s="87">
        <f>($K10="Bell Curve")*(_xlfn.NORM.DIST(AND(GJ$6&gt;=$F10,GJ$6&lt;=$H10)*(GJ$6-$F10+1),$J10/2,$M10,TRUE)-_xlfn.NORM.DIST(AND(GJ$6&gt;=$F10,GJ$6&lt;=$H10)*(GI$6-$F10+1),$J10/2,$M10,TRUE))/(1-2*_xlfn.NORM.DIST(0,$J10/2,$M10,TRUE))*$D10+($K10="Steady Growth")*(AND(GJ$6&gt;=$F10,GJ$6&lt;=$H10)*((GJ$6-$F10+1)/($J10*($J10+1)/2)*$D10))+($K10="custom")*CustCF!GD10</f>
        <v/>
      </c>
      <c r="GK10" s="87">
        <f>($K10="Bell Curve")*(_xlfn.NORM.DIST(AND(GK$6&gt;=$F10,GK$6&lt;=$H10)*(GK$6-$F10+1),$J10/2,$M10,TRUE)-_xlfn.NORM.DIST(AND(GK$6&gt;=$F10,GK$6&lt;=$H10)*(GJ$6-$F10+1),$J10/2,$M10,TRUE))/(1-2*_xlfn.NORM.DIST(0,$J10/2,$M10,TRUE))*$D10+($K10="Steady Growth")*(AND(GK$6&gt;=$F10,GK$6&lt;=$H10)*((GK$6-$F10+1)/($J10*($J10+1)/2)*$D10))+($K10="custom")*CustCF!GE10</f>
        <v/>
      </c>
      <c r="GL10" s="87">
        <f>($K10="Bell Curve")*(_xlfn.NORM.DIST(AND(GL$6&gt;=$F10,GL$6&lt;=$H10)*(GL$6-$F10+1),$J10/2,$M10,TRUE)-_xlfn.NORM.DIST(AND(GL$6&gt;=$F10,GL$6&lt;=$H10)*(GK$6-$F10+1),$J10/2,$M10,TRUE))/(1-2*_xlfn.NORM.DIST(0,$J10/2,$M10,TRUE))*$D10+($K10="Steady Growth")*(AND(GL$6&gt;=$F10,GL$6&lt;=$H10)*((GL$6-$F10+1)/($J10*($J10+1)/2)*$D10))+($K10="custom")*CustCF!GF10</f>
        <v/>
      </c>
      <c r="GM10" s="87">
        <f>($K10="Bell Curve")*(_xlfn.NORM.DIST(AND(GM$6&gt;=$F10,GM$6&lt;=$H10)*(GM$6-$F10+1),$J10/2,$M10,TRUE)-_xlfn.NORM.DIST(AND(GM$6&gt;=$F10,GM$6&lt;=$H10)*(GL$6-$F10+1),$J10/2,$M10,TRUE))/(1-2*_xlfn.NORM.DIST(0,$J10/2,$M10,TRUE))*$D10+($K10="Steady Growth")*(AND(GM$6&gt;=$F10,GM$6&lt;=$H10)*((GM$6-$F10+1)/($J10*($J10+1)/2)*$D10))+($K10="custom")*CustCF!GG10</f>
        <v/>
      </c>
      <c r="GN10" s="257">
        <f>($K10="Bell Curve")*(_xlfn.NORM.DIST(AND(GN$6&gt;=$F10,GN$6&lt;=$H10)*(GN$6-$F10+1),$J10/2,$M10,TRUE)-_xlfn.NORM.DIST(AND(GN$6&gt;=$F10,GN$6&lt;=$H10)*(GM$6-$F10+1),$J10/2,$M10,TRUE))/(1-2*_xlfn.NORM.DIST(0,$J10/2,$M10,TRUE))*$D10+($K10="Steady Growth")*(AND(GN$6&gt;=$F10,GN$6&lt;=$H10)*((GN$6-$F10+1)/($J10*($J10+1)/2)*$D10))+($K10="custom")*CustCF!GH10</f>
        <v/>
      </c>
      <c r="GO10" s="1" t="n"/>
      <c r="GP10" s="63" t="n"/>
    </row>
    <row r="11" outlineLevel="1">
      <c r="A11" s="1" t="n"/>
      <c r="B11" s="1" t="n"/>
      <c r="C11" s="251">
        <f>Budget!P12</f>
        <v/>
      </c>
      <c r="D11" s="14">
        <f>Budget!Q12</f>
        <v/>
      </c>
      <c r="E11" s="14">
        <f>IF(D11&lt;&gt;0,F11,"")</f>
        <v/>
      </c>
      <c r="F11" s="252" t="n">
        <v>0</v>
      </c>
      <c r="G11" s="921">
        <f>IF(L11="custom",CustCF!F11,INDEX($P$8:$GN$8,MATCH(F11,$P$6:$GN$6,0)))</f>
        <v/>
      </c>
      <c r="H11" s="252" t="n">
        <v>3</v>
      </c>
      <c r="I11" s="921">
        <f>IF(L11="custom",CustCF!G11,INDEX($P$8:$GN$8,MATCH(H11,$P$6:$GN$6,0)))</f>
        <v/>
      </c>
      <c r="J11" s="249">
        <f>H11-F11+1</f>
        <v/>
      </c>
      <c r="K11" s="254" t="inlineStr">
        <is>
          <t>Bell Curve</t>
        </is>
      </c>
      <c r="L11" s="255" t="inlineStr">
        <is>
          <t>Straight Line</t>
        </is>
      </c>
      <c r="M11" s="256">
        <f>INDEX($D$261:$D$266,MATCH(L11,$C$261:$C$266,0))</f>
        <v/>
      </c>
      <c r="N11" s="13">
        <f>SUM(P11:GN11)</f>
        <v/>
      </c>
      <c r="O11" s="14" t="n"/>
      <c r="P11" s="87">
        <f>($K11="Bell Curve")*(_xlfn.NORM.DIST(AND(P$6&gt;=$F11,P$6&lt;=$H11)*(P$6-$F11+1),$J11/2,$M11,TRUE)-_xlfn.NORM.DIST(AND(P$6&gt;=$F11,P$6&lt;=$H11)*(O$6-$F11+1),$J11/2,$M11,TRUE))/(1-2*_xlfn.NORM.DIST(0,$J11/2,$M11,TRUE))*$D11+($K11="Steady Growth")*(AND(P$6&gt;=$F11,P$6&lt;=$H11)*((P$6-$F11+1)/($J11*($J11+1)/2)*$D11))+($K11="custom")*CustCF!J11</f>
        <v/>
      </c>
      <c r="Q11" s="87">
        <f>($K11="Bell Curve")*(_xlfn.NORM.DIST(AND(Q$6&gt;=$F11,Q$6&lt;=$H11)*(Q$6-$F11+1),$J11/2,$M11,TRUE)-_xlfn.NORM.DIST(AND(Q$6&gt;=$F11,Q$6&lt;=$H11)*(P$6-$F11+1),$J11/2,$M11,TRUE))/(1-2*_xlfn.NORM.DIST(0,$J11/2,$M11,TRUE))*$D11+($K11="Steady Growth")*(AND(Q$6&gt;=$F11,Q$6&lt;=$H11)*((Q$6-$F11+1)/($J11*($J11+1)/2)*$D11))+($K11="custom")*CustCF!K11</f>
        <v/>
      </c>
      <c r="R11" s="87">
        <f>($K11="Bell Curve")*(_xlfn.NORM.DIST(AND(R$6&gt;=$F11,R$6&lt;=$H11)*(R$6-$F11+1),$J11/2,$M11,TRUE)-_xlfn.NORM.DIST(AND(R$6&gt;=$F11,R$6&lt;=$H11)*(Q$6-$F11+1),$J11/2,$M11,TRUE))/(1-2*_xlfn.NORM.DIST(0,$J11/2,$M11,TRUE))*$D11+($K11="Steady Growth")*(AND(R$6&gt;=$F11,R$6&lt;=$H11)*((R$6-$F11+1)/($J11*($J11+1)/2)*$D11))+($K11="custom")*CustCF!L11</f>
        <v/>
      </c>
      <c r="S11" s="87">
        <f>($K11="Bell Curve")*(_xlfn.NORM.DIST(AND(S$6&gt;=$F11,S$6&lt;=$H11)*(S$6-$F11+1),$J11/2,$M11,TRUE)-_xlfn.NORM.DIST(AND(S$6&gt;=$F11,S$6&lt;=$H11)*(R$6-$F11+1),$J11/2,$M11,TRUE))/(1-2*_xlfn.NORM.DIST(0,$J11/2,$M11,TRUE))*$D11+($K11="Steady Growth")*(AND(S$6&gt;=$F11,S$6&lt;=$H11)*((S$6-$F11+1)/($J11*($J11+1)/2)*$D11))+($K11="custom")*CustCF!M11</f>
        <v/>
      </c>
      <c r="T11" s="87">
        <f>($K11="Bell Curve")*(_xlfn.NORM.DIST(AND(T$6&gt;=$F11,T$6&lt;=$H11)*(T$6-$F11+1),$J11/2,$M11,TRUE)-_xlfn.NORM.DIST(AND(T$6&gt;=$F11,T$6&lt;=$H11)*(S$6-$F11+1),$J11/2,$M11,TRUE))/(1-2*_xlfn.NORM.DIST(0,$J11/2,$M11,TRUE))*$D11+($K11="Steady Growth")*(AND(T$6&gt;=$F11,T$6&lt;=$H11)*((T$6-$F11+1)/($J11*($J11+1)/2)*$D11))+($K11="custom")*CustCF!N11</f>
        <v/>
      </c>
      <c r="U11" s="87">
        <f>($K11="Bell Curve")*(_xlfn.NORM.DIST(AND(U$6&gt;=$F11,U$6&lt;=$H11)*(U$6-$F11+1),$J11/2,$M11,TRUE)-_xlfn.NORM.DIST(AND(U$6&gt;=$F11,U$6&lt;=$H11)*(T$6-$F11+1),$J11/2,$M11,TRUE))/(1-2*_xlfn.NORM.DIST(0,$J11/2,$M11,TRUE))*$D11+($K11="Steady Growth")*(AND(U$6&gt;=$F11,U$6&lt;=$H11)*((U$6-$F11+1)/($J11*($J11+1)/2)*$D11))+($K11="custom")*CustCF!O11</f>
        <v/>
      </c>
      <c r="V11" s="87">
        <f>($K11="Bell Curve")*(_xlfn.NORM.DIST(AND(V$6&gt;=$F11,V$6&lt;=$H11)*(V$6-$F11+1),$J11/2,$M11,TRUE)-_xlfn.NORM.DIST(AND(V$6&gt;=$F11,V$6&lt;=$H11)*(U$6-$F11+1),$J11/2,$M11,TRUE))/(1-2*_xlfn.NORM.DIST(0,$J11/2,$M11,TRUE))*$D11+($K11="Steady Growth")*(AND(V$6&gt;=$F11,V$6&lt;=$H11)*((V$6-$F11+1)/($J11*($J11+1)/2)*$D11))+($K11="custom")*CustCF!P11</f>
        <v/>
      </c>
      <c r="W11" s="87">
        <f>($K11="Bell Curve")*(_xlfn.NORM.DIST(AND(W$6&gt;=$F11,W$6&lt;=$H11)*(W$6-$F11+1),$J11/2,$M11,TRUE)-_xlfn.NORM.DIST(AND(W$6&gt;=$F11,W$6&lt;=$H11)*(V$6-$F11+1),$J11/2,$M11,TRUE))/(1-2*_xlfn.NORM.DIST(0,$J11/2,$M11,TRUE))*$D11+($K11="Steady Growth")*(AND(W$6&gt;=$F11,W$6&lt;=$H11)*((W$6-$F11+1)/($J11*($J11+1)/2)*$D11))+($K11="custom")*CustCF!Q11</f>
        <v/>
      </c>
      <c r="X11" s="87">
        <f>($K11="Bell Curve")*(_xlfn.NORM.DIST(AND(X$6&gt;=$F11,X$6&lt;=$H11)*(X$6-$F11+1),$J11/2,$M11,TRUE)-_xlfn.NORM.DIST(AND(X$6&gt;=$F11,X$6&lt;=$H11)*(W$6-$F11+1),$J11/2,$M11,TRUE))/(1-2*_xlfn.NORM.DIST(0,$J11/2,$M11,TRUE))*$D11+($K11="Steady Growth")*(AND(X$6&gt;=$F11,X$6&lt;=$H11)*((X$6-$F11+1)/($J11*($J11+1)/2)*$D11))+($K11="custom")*CustCF!R11</f>
        <v/>
      </c>
      <c r="Y11" s="87">
        <f>($K11="Bell Curve")*(_xlfn.NORM.DIST(AND(Y$6&gt;=$F11,Y$6&lt;=$H11)*(Y$6-$F11+1),$J11/2,$M11,TRUE)-_xlfn.NORM.DIST(AND(Y$6&gt;=$F11,Y$6&lt;=$H11)*(X$6-$F11+1),$J11/2,$M11,TRUE))/(1-2*_xlfn.NORM.DIST(0,$J11/2,$M11,TRUE))*$D11+($K11="Steady Growth")*(AND(Y$6&gt;=$F11,Y$6&lt;=$H11)*((Y$6-$F11+1)/($J11*($J11+1)/2)*$D11))+($K11="custom")*CustCF!S11</f>
        <v/>
      </c>
      <c r="Z11" s="87">
        <f>($K11="Bell Curve")*(_xlfn.NORM.DIST(AND(Z$6&gt;=$F11,Z$6&lt;=$H11)*(Z$6-$F11+1),$J11/2,$M11,TRUE)-_xlfn.NORM.DIST(AND(Z$6&gt;=$F11,Z$6&lt;=$H11)*(Y$6-$F11+1),$J11/2,$M11,TRUE))/(1-2*_xlfn.NORM.DIST(0,$J11/2,$M11,TRUE))*$D11+($K11="Steady Growth")*(AND(Z$6&gt;=$F11,Z$6&lt;=$H11)*((Z$6-$F11+1)/($J11*($J11+1)/2)*$D11))+($K11="custom")*CustCF!T11</f>
        <v/>
      </c>
      <c r="AA11" s="87">
        <f>($K11="Bell Curve")*(_xlfn.NORM.DIST(AND(AA$6&gt;=$F11,AA$6&lt;=$H11)*(AA$6-$F11+1),$J11/2,$M11,TRUE)-_xlfn.NORM.DIST(AND(AA$6&gt;=$F11,AA$6&lt;=$H11)*(Z$6-$F11+1),$J11/2,$M11,TRUE))/(1-2*_xlfn.NORM.DIST(0,$J11/2,$M11,TRUE))*$D11+($K11="Steady Growth")*(AND(AA$6&gt;=$F11,AA$6&lt;=$H11)*((AA$6-$F11+1)/($J11*($J11+1)/2)*$D11))+($K11="custom")*CustCF!U11</f>
        <v/>
      </c>
      <c r="AB11" s="87">
        <f>($K11="Bell Curve")*(_xlfn.NORM.DIST(AND(AB$6&gt;=$F11,AB$6&lt;=$H11)*(AB$6-$F11+1),$J11/2,$M11,TRUE)-_xlfn.NORM.DIST(AND(AB$6&gt;=$F11,AB$6&lt;=$H11)*(AA$6-$F11+1),$J11/2,$M11,TRUE))/(1-2*_xlfn.NORM.DIST(0,$J11/2,$M11,TRUE))*$D11+($K11="Steady Growth")*(AND(AB$6&gt;=$F11,AB$6&lt;=$H11)*((AB$6-$F11+1)/($J11*($J11+1)/2)*$D11))+($K11="custom")*CustCF!V11</f>
        <v/>
      </c>
      <c r="AC11" s="87">
        <f>($K11="Bell Curve")*(_xlfn.NORM.DIST(AND(AC$6&gt;=$F11,AC$6&lt;=$H11)*(AC$6-$F11+1),$J11/2,$M11,TRUE)-_xlfn.NORM.DIST(AND(AC$6&gt;=$F11,AC$6&lt;=$H11)*(AB$6-$F11+1),$J11/2,$M11,TRUE))/(1-2*_xlfn.NORM.DIST(0,$J11/2,$M11,TRUE))*$D11+($K11="Steady Growth")*(AND(AC$6&gt;=$F11,AC$6&lt;=$H11)*((AC$6-$F11+1)/($J11*($J11+1)/2)*$D11))+($K11="custom")*CustCF!W11</f>
        <v/>
      </c>
      <c r="AD11" s="87">
        <f>($K11="Bell Curve")*(_xlfn.NORM.DIST(AND(AD$6&gt;=$F11,AD$6&lt;=$H11)*(AD$6-$F11+1),$J11/2,$M11,TRUE)-_xlfn.NORM.DIST(AND(AD$6&gt;=$F11,AD$6&lt;=$H11)*(AC$6-$F11+1),$J11/2,$M11,TRUE))/(1-2*_xlfn.NORM.DIST(0,$J11/2,$M11,TRUE))*$D11+($K11="Steady Growth")*(AND(AD$6&gt;=$F11,AD$6&lt;=$H11)*((AD$6-$F11+1)/($J11*($J11+1)/2)*$D11))+($K11="custom")*CustCF!X11</f>
        <v/>
      </c>
      <c r="AE11" s="87">
        <f>($K11="Bell Curve")*(_xlfn.NORM.DIST(AND(AE$6&gt;=$F11,AE$6&lt;=$H11)*(AE$6-$F11+1),$J11/2,$M11,TRUE)-_xlfn.NORM.DIST(AND(AE$6&gt;=$F11,AE$6&lt;=$H11)*(AD$6-$F11+1),$J11/2,$M11,TRUE))/(1-2*_xlfn.NORM.DIST(0,$J11/2,$M11,TRUE))*$D11+($K11="Steady Growth")*(AND(AE$6&gt;=$F11,AE$6&lt;=$H11)*((AE$6-$F11+1)/($J11*($J11+1)/2)*$D11))+($K11="custom")*CustCF!Y11</f>
        <v/>
      </c>
      <c r="AF11" s="87">
        <f>($K11="Bell Curve")*(_xlfn.NORM.DIST(AND(AF$6&gt;=$F11,AF$6&lt;=$H11)*(AF$6-$F11+1),$J11/2,$M11,TRUE)-_xlfn.NORM.DIST(AND(AF$6&gt;=$F11,AF$6&lt;=$H11)*(AE$6-$F11+1),$J11/2,$M11,TRUE))/(1-2*_xlfn.NORM.DIST(0,$J11/2,$M11,TRUE))*$D11+($K11="Steady Growth")*(AND(AF$6&gt;=$F11,AF$6&lt;=$H11)*((AF$6-$F11+1)/($J11*($J11+1)/2)*$D11))+($K11="custom")*CustCF!Z11</f>
        <v/>
      </c>
      <c r="AG11" s="87">
        <f>($K11="Bell Curve")*(_xlfn.NORM.DIST(AND(AG$6&gt;=$F11,AG$6&lt;=$H11)*(AG$6-$F11+1),$J11/2,$M11,TRUE)-_xlfn.NORM.DIST(AND(AG$6&gt;=$F11,AG$6&lt;=$H11)*(AF$6-$F11+1),$J11/2,$M11,TRUE))/(1-2*_xlfn.NORM.DIST(0,$J11/2,$M11,TRUE))*$D11+($K11="Steady Growth")*(AND(AG$6&gt;=$F11,AG$6&lt;=$H11)*((AG$6-$F11+1)/($J11*($J11+1)/2)*$D11))+($K11="custom")*CustCF!AA11</f>
        <v/>
      </c>
      <c r="AH11" s="87">
        <f>($K11="Bell Curve")*(_xlfn.NORM.DIST(AND(AH$6&gt;=$F11,AH$6&lt;=$H11)*(AH$6-$F11+1),$J11/2,$M11,TRUE)-_xlfn.NORM.DIST(AND(AH$6&gt;=$F11,AH$6&lt;=$H11)*(AG$6-$F11+1),$J11/2,$M11,TRUE))/(1-2*_xlfn.NORM.DIST(0,$J11/2,$M11,TRUE))*$D11+($K11="Steady Growth")*(AND(AH$6&gt;=$F11,AH$6&lt;=$H11)*((AH$6-$F11+1)/($J11*($J11+1)/2)*$D11))+($K11="custom")*CustCF!AB11</f>
        <v/>
      </c>
      <c r="AI11" s="87">
        <f>($K11="Bell Curve")*(_xlfn.NORM.DIST(AND(AI$6&gt;=$F11,AI$6&lt;=$H11)*(AI$6-$F11+1),$J11/2,$M11,TRUE)-_xlfn.NORM.DIST(AND(AI$6&gt;=$F11,AI$6&lt;=$H11)*(AH$6-$F11+1),$J11/2,$M11,TRUE))/(1-2*_xlfn.NORM.DIST(0,$J11/2,$M11,TRUE))*$D11+($K11="Steady Growth")*(AND(AI$6&gt;=$F11,AI$6&lt;=$H11)*((AI$6-$F11+1)/($J11*($J11+1)/2)*$D11))+($K11="custom")*CustCF!AC11</f>
        <v/>
      </c>
      <c r="AJ11" s="87">
        <f>($K11="Bell Curve")*(_xlfn.NORM.DIST(AND(AJ$6&gt;=$F11,AJ$6&lt;=$H11)*(AJ$6-$F11+1),$J11/2,$M11,TRUE)-_xlfn.NORM.DIST(AND(AJ$6&gt;=$F11,AJ$6&lt;=$H11)*(AI$6-$F11+1),$J11/2,$M11,TRUE))/(1-2*_xlfn.NORM.DIST(0,$J11/2,$M11,TRUE))*$D11+($K11="Steady Growth")*(AND(AJ$6&gt;=$F11,AJ$6&lt;=$H11)*((AJ$6-$F11+1)/($J11*($J11+1)/2)*$D11))+($K11="custom")*CustCF!AD11</f>
        <v/>
      </c>
      <c r="AK11" s="87">
        <f>($K11="Bell Curve")*(_xlfn.NORM.DIST(AND(AK$6&gt;=$F11,AK$6&lt;=$H11)*(AK$6-$F11+1),$J11/2,$M11,TRUE)-_xlfn.NORM.DIST(AND(AK$6&gt;=$F11,AK$6&lt;=$H11)*(AJ$6-$F11+1),$J11/2,$M11,TRUE))/(1-2*_xlfn.NORM.DIST(0,$J11/2,$M11,TRUE))*$D11+($K11="Steady Growth")*(AND(AK$6&gt;=$F11,AK$6&lt;=$H11)*((AK$6-$F11+1)/($J11*($J11+1)/2)*$D11))+($K11="custom")*CustCF!AE11</f>
        <v/>
      </c>
      <c r="AL11" s="87">
        <f>($K11="Bell Curve")*(_xlfn.NORM.DIST(AND(AL$6&gt;=$F11,AL$6&lt;=$H11)*(AL$6-$F11+1),$J11/2,$M11,TRUE)-_xlfn.NORM.DIST(AND(AL$6&gt;=$F11,AL$6&lt;=$H11)*(AK$6-$F11+1),$J11/2,$M11,TRUE))/(1-2*_xlfn.NORM.DIST(0,$J11/2,$M11,TRUE))*$D11+($K11="Steady Growth")*(AND(AL$6&gt;=$F11,AL$6&lt;=$H11)*((AL$6-$F11+1)/($J11*($J11+1)/2)*$D11))+($K11="custom")*CustCF!AF11</f>
        <v/>
      </c>
      <c r="AM11" s="87">
        <f>($K11="Bell Curve")*(_xlfn.NORM.DIST(AND(AM$6&gt;=$F11,AM$6&lt;=$H11)*(AM$6-$F11+1),$J11/2,$M11,TRUE)-_xlfn.NORM.DIST(AND(AM$6&gt;=$F11,AM$6&lt;=$H11)*(AL$6-$F11+1),$J11/2,$M11,TRUE))/(1-2*_xlfn.NORM.DIST(0,$J11/2,$M11,TRUE))*$D11+($K11="Steady Growth")*(AND(AM$6&gt;=$F11,AM$6&lt;=$H11)*((AM$6-$F11+1)/($J11*($J11+1)/2)*$D11))+($K11="custom")*CustCF!AG11</f>
        <v/>
      </c>
      <c r="AN11" s="87">
        <f>($K11="Bell Curve")*(_xlfn.NORM.DIST(AND(AN$6&gt;=$F11,AN$6&lt;=$H11)*(AN$6-$F11+1),$J11/2,$M11,TRUE)-_xlfn.NORM.DIST(AND(AN$6&gt;=$F11,AN$6&lt;=$H11)*(AM$6-$F11+1),$J11/2,$M11,TRUE))/(1-2*_xlfn.NORM.DIST(0,$J11/2,$M11,TRUE))*$D11+($K11="Steady Growth")*(AND(AN$6&gt;=$F11,AN$6&lt;=$H11)*((AN$6-$F11+1)/($J11*($J11+1)/2)*$D11))+($K11="custom")*CustCF!AH11</f>
        <v/>
      </c>
      <c r="AO11" s="87">
        <f>($K11="Bell Curve")*(_xlfn.NORM.DIST(AND(AO$6&gt;=$F11,AO$6&lt;=$H11)*(AO$6-$F11+1),$J11/2,$M11,TRUE)-_xlfn.NORM.DIST(AND(AO$6&gt;=$F11,AO$6&lt;=$H11)*(AN$6-$F11+1),$J11/2,$M11,TRUE))/(1-2*_xlfn.NORM.DIST(0,$J11/2,$M11,TRUE))*$D11+($K11="Steady Growth")*(AND(AO$6&gt;=$F11,AO$6&lt;=$H11)*((AO$6-$F11+1)/($J11*($J11+1)/2)*$D11))+($K11="custom")*CustCF!AI11</f>
        <v/>
      </c>
      <c r="AP11" s="87">
        <f>($K11="Bell Curve")*(_xlfn.NORM.DIST(AND(AP$6&gt;=$F11,AP$6&lt;=$H11)*(AP$6-$F11+1),$J11/2,$M11,TRUE)-_xlfn.NORM.DIST(AND(AP$6&gt;=$F11,AP$6&lt;=$H11)*(AO$6-$F11+1),$J11/2,$M11,TRUE))/(1-2*_xlfn.NORM.DIST(0,$J11/2,$M11,TRUE))*$D11+($K11="Steady Growth")*(AND(AP$6&gt;=$F11,AP$6&lt;=$H11)*((AP$6-$F11+1)/($J11*($J11+1)/2)*$D11))+($K11="custom")*CustCF!AJ11</f>
        <v/>
      </c>
      <c r="AQ11" s="87">
        <f>($K11="Bell Curve")*(_xlfn.NORM.DIST(AND(AQ$6&gt;=$F11,AQ$6&lt;=$H11)*(AQ$6-$F11+1),$J11/2,$M11,TRUE)-_xlfn.NORM.DIST(AND(AQ$6&gt;=$F11,AQ$6&lt;=$H11)*(AP$6-$F11+1),$J11/2,$M11,TRUE))/(1-2*_xlfn.NORM.DIST(0,$J11/2,$M11,TRUE))*$D11+($K11="Steady Growth")*(AND(AQ$6&gt;=$F11,AQ$6&lt;=$H11)*((AQ$6-$F11+1)/($J11*($J11+1)/2)*$D11))+($K11="custom")*CustCF!AK11</f>
        <v/>
      </c>
      <c r="AR11" s="87">
        <f>($K11="Bell Curve")*(_xlfn.NORM.DIST(AND(AR$6&gt;=$F11,AR$6&lt;=$H11)*(AR$6-$F11+1),$J11/2,$M11,TRUE)-_xlfn.NORM.DIST(AND(AR$6&gt;=$F11,AR$6&lt;=$H11)*(AQ$6-$F11+1),$J11/2,$M11,TRUE))/(1-2*_xlfn.NORM.DIST(0,$J11/2,$M11,TRUE))*$D11+($K11="Steady Growth")*(AND(AR$6&gt;=$F11,AR$6&lt;=$H11)*((AR$6-$F11+1)/($J11*($J11+1)/2)*$D11))+($K11="custom")*CustCF!AL11</f>
        <v/>
      </c>
      <c r="AS11" s="87">
        <f>($K11="Bell Curve")*(_xlfn.NORM.DIST(AND(AS$6&gt;=$F11,AS$6&lt;=$H11)*(AS$6-$F11+1),$J11/2,$M11,TRUE)-_xlfn.NORM.DIST(AND(AS$6&gt;=$F11,AS$6&lt;=$H11)*(AR$6-$F11+1),$J11/2,$M11,TRUE))/(1-2*_xlfn.NORM.DIST(0,$J11/2,$M11,TRUE))*$D11+($K11="Steady Growth")*(AND(AS$6&gt;=$F11,AS$6&lt;=$H11)*((AS$6-$F11+1)/($J11*($J11+1)/2)*$D11))+($K11="custom")*CustCF!AM11</f>
        <v/>
      </c>
      <c r="AT11" s="87">
        <f>($K11="Bell Curve")*(_xlfn.NORM.DIST(AND(AT$6&gt;=$F11,AT$6&lt;=$H11)*(AT$6-$F11+1),$J11/2,$M11,TRUE)-_xlfn.NORM.DIST(AND(AT$6&gt;=$F11,AT$6&lt;=$H11)*(AS$6-$F11+1),$J11/2,$M11,TRUE))/(1-2*_xlfn.NORM.DIST(0,$J11/2,$M11,TRUE))*$D11+($K11="Steady Growth")*(AND(AT$6&gt;=$F11,AT$6&lt;=$H11)*((AT$6-$F11+1)/($J11*($J11+1)/2)*$D11))+($K11="custom")*CustCF!AN11</f>
        <v/>
      </c>
      <c r="AU11" s="87">
        <f>($K11="Bell Curve")*(_xlfn.NORM.DIST(AND(AU$6&gt;=$F11,AU$6&lt;=$H11)*(AU$6-$F11+1),$J11/2,$M11,TRUE)-_xlfn.NORM.DIST(AND(AU$6&gt;=$F11,AU$6&lt;=$H11)*(AT$6-$F11+1),$J11/2,$M11,TRUE))/(1-2*_xlfn.NORM.DIST(0,$J11/2,$M11,TRUE))*$D11+($K11="Steady Growth")*(AND(AU$6&gt;=$F11,AU$6&lt;=$H11)*((AU$6-$F11+1)/($J11*($J11+1)/2)*$D11))+($K11="custom")*CustCF!AO11</f>
        <v/>
      </c>
      <c r="AV11" s="87">
        <f>($K11="Bell Curve")*(_xlfn.NORM.DIST(AND(AV$6&gt;=$F11,AV$6&lt;=$H11)*(AV$6-$F11+1),$J11/2,$M11,TRUE)-_xlfn.NORM.DIST(AND(AV$6&gt;=$F11,AV$6&lt;=$H11)*(AU$6-$F11+1),$J11/2,$M11,TRUE))/(1-2*_xlfn.NORM.DIST(0,$J11/2,$M11,TRUE))*$D11+($K11="Steady Growth")*(AND(AV$6&gt;=$F11,AV$6&lt;=$H11)*((AV$6-$F11+1)/($J11*($J11+1)/2)*$D11))+($K11="custom")*CustCF!AP11</f>
        <v/>
      </c>
      <c r="AW11" s="87">
        <f>($K11="Bell Curve")*(_xlfn.NORM.DIST(AND(AW$6&gt;=$F11,AW$6&lt;=$H11)*(AW$6-$F11+1),$J11/2,$M11,TRUE)-_xlfn.NORM.DIST(AND(AW$6&gt;=$F11,AW$6&lt;=$H11)*(AV$6-$F11+1),$J11/2,$M11,TRUE))/(1-2*_xlfn.NORM.DIST(0,$J11/2,$M11,TRUE))*$D11+($K11="Steady Growth")*(AND(AW$6&gt;=$F11,AW$6&lt;=$H11)*((AW$6-$F11+1)/($J11*($J11+1)/2)*$D11))+($K11="custom")*CustCF!AQ11</f>
        <v/>
      </c>
      <c r="AX11" s="87">
        <f>($K11="Bell Curve")*(_xlfn.NORM.DIST(AND(AX$6&gt;=$F11,AX$6&lt;=$H11)*(AX$6-$F11+1),$J11/2,$M11,TRUE)-_xlfn.NORM.DIST(AND(AX$6&gt;=$F11,AX$6&lt;=$H11)*(AW$6-$F11+1),$J11/2,$M11,TRUE))/(1-2*_xlfn.NORM.DIST(0,$J11/2,$M11,TRUE))*$D11+($K11="Steady Growth")*(AND(AX$6&gt;=$F11,AX$6&lt;=$H11)*((AX$6-$F11+1)/($J11*($J11+1)/2)*$D11))+($K11="custom")*CustCF!AR11</f>
        <v/>
      </c>
      <c r="AY11" s="87">
        <f>($K11="Bell Curve")*(_xlfn.NORM.DIST(AND(AY$6&gt;=$F11,AY$6&lt;=$H11)*(AY$6-$F11+1),$J11/2,$M11,TRUE)-_xlfn.NORM.DIST(AND(AY$6&gt;=$F11,AY$6&lt;=$H11)*(AX$6-$F11+1),$J11/2,$M11,TRUE))/(1-2*_xlfn.NORM.DIST(0,$J11/2,$M11,TRUE))*$D11+($K11="Steady Growth")*(AND(AY$6&gt;=$F11,AY$6&lt;=$H11)*((AY$6-$F11+1)/($J11*($J11+1)/2)*$D11))+($K11="custom")*CustCF!AS11</f>
        <v/>
      </c>
      <c r="AZ11" s="87">
        <f>($K11="Bell Curve")*(_xlfn.NORM.DIST(AND(AZ$6&gt;=$F11,AZ$6&lt;=$H11)*(AZ$6-$F11+1),$J11/2,$M11,TRUE)-_xlfn.NORM.DIST(AND(AZ$6&gt;=$F11,AZ$6&lt;=$H11)*(AY$6-$F11+1),$J11/2,$M11,TRUE))/(1-2*_xlfn.NORM.DIST(0,$J11/2,$M11,TRUE))*$D11+($K11="Steady Growth")*(AND(AZ$6&gt;=$F11,AZ$6&lt;=$H11)*((AZ$6-$F11+1)/($J11*($J11+1)/2)*$D11))+($K11="custom")*CustCF!AT11</f>
        <v/>
      </c>
      <c r="BA11" s="87">
        <f>($K11="Bell Curve")*(_xlfn.NORM.DIST(AND(BA$6&gt;=$F11,BA$6&lt;=$H11)*(BA$6-$F11+1),$J11/2,$M11,TRUE)-_xlfn.NORM.DIST(AND(BA$6&gt;=$F11,BA$6&lt;=$H11)*(AZ$6-$F11+1),$J11/2,$M11,TRUE))/(1-2*_xlfn.NORM.DIST(0,$J11/2,$M11,TRUE))*$D11+($K11="Steady Growth")*(AND(BA$6&gt;=$F11,BA$6&lt;=$H11)*((BA$6-$F11+1)/($J11*($J11+1)/2)*$D11))+($K11="custom")*CustCF!AU11</f>
        <v/>
      </c>
      <c r="BB11" s="87">
        <f>($K11="Bell Curve")*(_xlfn.NORM.DIST(AND(BB$6&gt;=$F11,BB$6&lt;=$H11)*(BB$6-$F11+1),$J11/2,$M11,TRUE)-_xlfn.NORM.DIST(AND(BB$6&gt;=$F11,BB$6&lt;=$H11)*(BA$6-$F11+1),$J11/2,$M11,TRUE))/(1-2*_xlfn.NORM.DIST(0,$J11/2,$M11,TRUE))*$D11+($K11="Steady Growth")*(AND(BB$6&gt;=$F11,BB$6&lt;=$H11)*((BB$6-$F11+1)/($J11*($J11+1)/2)*$D11))+($K11="custom")*CustCF!AV11</f>
        <v/>
      </c>
      <c r="BC11" s="87">
        <f>($K11="Bell Curve")*(_xlfn.NORM.DIST(AND(BC$6&gt;=$F11,BC$6&lt;=$H11)*(BC$6-$F11+1),$J11/2,$M11,TRUE)-_xlfn.NORM.DIST(AND(BC$6&gt;=$F11,BC$6&lt;=$H11)*(BB$6-$F11+1),$J11/2,$M11,TRUE))/(1-2*_xlfn.NORM.DIST(0,$J11/2,$M11,TRUE))*$D11+($K11="Steady Growth")*(AND(BC$6&gt;=$F11,BC$6&lt;=$H11)*((BC$6-$F11+1)/($J11*($J11+1)/2)*$D11))+($K11="custom")*CustCF!AW11</f>
        <v/>
      </c>
      <c r="BD11" s="87">
        <f>($K11="Bell Curve")*(_xlfn.NORM.DIST(AND(BD$6&gt;=$F11,BD$6&lt;=$H11)*(BD$6-$F11+1),$J11/2,$M11,TRUE)-_xlfn.NORM.DIST(AND(BD$6&gt;=$F11,BD$6&lt;=$H11)*(BC$6-$F11+1),$J11/2,$M11,TRUE))/(1-2*_xlfn.NORM.DIST(0,$J11/2,$M11,TRUE))*$D11+($K11="Steady Growth")*(AND(BD$6&gt;=$F11,BD$6&lt;=$H11)*((BD$6-$F11+1)/($J11*($J11+1)/2)*$D11))+($K11="custom")*CustCF!AX11</f>
        <v/>
      </c>
      <c r="BE11" s="87">
        <f>($K11="Bell Curve")*(_xlfn.NORM.DIST(AND(BE$6&gt;=$F11,BE$6&lt;=$H11)*(BE$6-$F11+1),$J11/2,$M11,TRUE)-_xlfn.NORM.DIST(AND(BE$6&gt;=$F11,BE$6&lt;=$H11)*(BD$6-$F11+1),$J11/2,$M11,TRUE))/(1-2*_xlfn.NORM.DIST(0,$J11/2,$M11,TRUE))*$D11+($K11="Steady Growth")*(AND(BE$6&gt;=$F11,BE$6&lt;=$H11)*((BE$6-$F11+1)/($J11*($J11+1)/2)*$D11))+($K11="custom")*CustCF!AY11</f>
        <v/>
      </c>
      <c r="BF11" s="87">
        <f>($K11="Bell Curve")*(_xlfn.NORM.DIST(AND(BF$6&gt;=$F11,BF$6&lt;=$H11)*(BF$6-$F11+1),$J11/2,$M11,TRUE)-_xlfn.NORM.DIST(AND(BF$6&gt;=$F11,BF$6&lt;=$H11)*(BE$6-$F11+1),$J11/2,$M11,TRUE))/(1-2*_xlfn.NORM.DIST(0,$J11/2,$M11,TRUE))*$D11+($K11="Steady Growth")*(AND(BF$6&gt;=$F11,BF$6&lt;=$H11)*((BF$6-$F11+1)/($J11*($J11+1)/2)*$D11))+($K11="custom")*CustCF!AZ11</f>
        <v/>
      </c>
      <c r="BG11" s="87">
        <f>($K11="Bell Curve")*(_xlfn.NORM.DIST(AND(BG$6&gt;=$F11,BG$6&lt;=$H11)*(BG$6-$F11+1),$J11/2,$M11,TRUE)-_xlfn.NORM.DIST(AND(BG$6&gt;=$F11,BG$6&lt;=$H11)*(BF$6-$F11+1),$J11/2,$M11,TRUE))/(1-2*_xlfn.NORM.DIST(0,$J11/2,$M11,TRUE))*$D11+($K11="Steady Growth")*(AND(BG$6&gt;=$F11,BG$6&lt;=$H11)*((BG$6-$F11+1)/($J11*($J11+1)/2)*$D11))+($K11="custom")*CustCF!BA11</f>
        <v/>
      </c>
      <c r="BH11" s="87">
        <f>($K11="Bell Curve")*(_xlfn.NORM.DIST(AND(BH$6&gt;=$F11,BH$6&lt;=$H11)*(BH$6-$F11+1),$J11/2,$M11,TRUE)-_xlfn.NORM.DIST(AND(BH$6&gt;=$F11,BH$6&lt;=$H11)*(BG$6-$F11+1),$J11/2,$M11,TRUE))/(1-2*_xlfn.NORM.DIST(0,$J11/2,$M11,TRUE))*$D11+($K11="Steady Growth")*(AND(BH$6&gt;=$F11,BH$6&lt;=$H11)*((BH$6-$F11+1)/($J11*($J11+1)/2)*$D11))+($K11="custom")*CustCF!BB11</f>
        <v/>
      </c>
      <c r="BI11" s="87">
        <f>($K11="Bell Curve")*(_xlfn.NORM.DIST(AND(BI$6&gt;=$F11,BI$6&lt;=$H11)*(BI$6-$F11+1),$J11/2,$M11,TRUE)-_xlfn.NORM.DIST(AND(BI$6&gt;=$F11,BI$6&lt;=$H11)*(BH$6-$F11+1),$J11/2,$M11,TRUE))/(1-2*_xlfn.NORM.DIST(0,$J11/2,$M11,TRUE))*$D11+($K11="Steady Growth")*(AND(BI$6&gt;=$F11,BI$6&lt;=$H11)*((BI$6-$F11+1)/($J11*($J11+1)/2)*$D11))+($K11="custom")*CustCF!BC11</f>
        <v/>
      </c>
      <c r="BJ11" s="87">
        <f>($K11="Bell Curve")*(_xlfn.NORM.DIST(AND(BJ$6&gt;=$F11,BJ$6&lt;=$H11)*(BJ$6-$F11+1),$J11/2,$M11,TRUE)-_xlfn.NORM.DIST(AND(BJ$6&gt;=$F11,BJ$6&lt;=$H11)*(BI$6-$F11+1),$J11/2,$M11,TRUE))/(1-2*_xlfn.NORM.DIST(0,$J11/2,$M11,TRUE))*$D11+($K11="Steady Growth")*(AND(BJ$6&gt;=$F11,BJ$6&lt;=$H11)*((BJ$6-$F11+1)/($J11*($J11+1)/2)*$D11))+($K11="custom")*CustCF!BD11</f>
        <v/>
      </c>
      <c r="BK11" s="87">
        <f>($K11="Bell Curve")*(_xlfn.NORM.DIST(AND(BK$6&gt;=$F11,BK$6&lt;=$H11)*(BK$6-$F11+1),$J11/2,$M11,TRUE)-_xlfn.NORM.DIST(AND(BK$6&gt;=$F11,BK$6&lt;=$H11)*(BJ$6-$F11+1),$J11/2,$M11,TRUE))/(1-2*_xlfn.NORM.DIST(0,$J11/2,$M11,TRUE))*$D11+($K11="Steady Growth")*(AND(BK$6&gt;=$F11,BK$6&lt;=$H11)*((BK$6-$F11+1)/($J11*($J11+1)/2)*$D11))+($K11="custom")*CustCF!BE11</f>
        <v/>
      </c>
      <c r="BL11" s="87">
        <f>($K11="Bell Curve")*(_xlfn.NORM.DIST(AND(BL$6&gt;=$F11,BL$6&lt;=$H11)*(BL$6-$F11+1),$J11/2,$M11,TRUE)-_xlfn.NORM.DIST(AND(BL$6&gt;=$F11,BL$6&lt;=$H11)*(BK$6-$F11+1),$J11/2,$M11,TRUE))/(1-2*_xlfn.NORM.DIST(0,$J11/2,$M11,TRUE))*$D11+($K11="Steady Growth")*(AND(BL$6&gt;=$F11,BL$6&lt;=$H11)*((BL$6-$F11+1)/($J11*($J11+1)/2)*$D11))+($K11="custom")*CustCF!BF11</f>
        <v/>
      </c>
      <c r="BM11" s="87">
        <f>($K11="Bell Curve")*(_xlfn.NORM.DIST(AND(BM$6&gt;=$F11,BM$6&lt;=$H11)*(BM$6-$F11+1),$J11/2,$M11,TRUE)-_xlfn.NORM.DIST(AND(BM$6&gt;=$F11,BM$6&lt;=$H11)*(BL$6-$F11+1),$J11/2,$M11,TRUE))/(1-2*_xlfn.NORM.DIST(0,$J11/2,$M11,TRUE))*$D11+($K11="Steady Growth")*(AND(BM$6&gt;=$F11,BM$6&lt;=$H11)*((BM$6-$F11+1)/($J11*($J11+1)/2)*$D11))+($K11="custom")*CustCF!BG11</f>
        <v/>
      </c>
      <c r="BN11" s="87">
        <f>($K11="Bell Curve")*(_xlfn.NORM.DIST(AND(BN$6&gt;=$F11,BN$6&lt;=$H11)*(BN$6-$F11+1),$J11/2,$M11,TRUE)-_xlfn.NORM.DIST(AND(BN$6&gt;=$F11,BN$6&lt;=$H11)*(BM$6-$F11+1),$J11/2,$M11,TRUE))/(1-2*_xlfn.NORM.DIST(0,$J11/2,$M11,TRUE))*$D11+($K11="Steady Growth")*(AND(BN$6&gt;=$F11,BN$6&lt;=$H11)*((BN$6-$F11+1)/($J11*($J11+1)/2)*$D11))+($K11="custom")*CustCF!BH11</f>
        <v/>
      </c>
      <c r="BO11" s="87">
        <f>($K11="Bell Curve")*(_xlfn.NORM.DIST(AND(BO$6&gt;=$F11,BO$6&lt;=$H11)*(BO$6-$F11+1),$J11/2,$M11,TRUE)-_xlfn.NORM.DIST(AND(BO$6&gt;=$F11,BO$6&lt;=$H11)*(BN$6-$F11+1),$J11/2,$M11,TRUE))/(1-2*_xlfn.NORM.DIST(0,$J11/2,$M11,TRUE))*$D11+($K11="Steady Growth")*(AND(BO$6&gt;=$F11,BO$6&lt;=$H11)*((BO$6-$F11+1)/($J11*($J11+1)/2)*$D11))+($K11="custom")*CustCF!BI11</f>
        <v/>
      </c>
      <c r="BP11" s="87">
        <f>($K11="Bell Curve")*(_xlfn.NORM.DIST(AND(BP$6&gt;=$F11,BP$6&lt;=$H11)*(BP$6-$F11+1),$J11/2,$M11,TRUE)-_xlfn.NORM.DIST(AND(BP$6&gt;=$F11,BP$6&lt;=$H11)*(BO$6-$F11+1),$J11/2,$M11,TRUE))/(1-2*_xlfn.NORM.DIST(0,$J11/2,$M11,TRUE))*$D11+($K11="Steady Growth")*(AND(BP$6&gt;=$F11,BP$6&lt;=$H11)*((BP$6-$F11+1)/($J11*($J11+1)/2)*$D11))+($K11="custom")*CustCF!BJ11</f>
        <v/>
      </c>
      <c r="BQ11" s="87">
        <f>($K11="Bell Curve")*(_xlfn.NORM.DIST(AND(BQ$6&gt;=$F11,BQ$6&lt;=$H11)*(BQ$6-$F11+1),$J11/2,$M11,TRUE)-_xlfn.NORM.DIST(AND(BQ$6&gt;=$F11,BQ$6&lt;=$H11)*(BP$6-$F11+1),$J11/2,$M11,TRUE))/(1-2*_xlfn.NORM.DIST(0,$J11/2,$M11,TRUE))*$D11+($K11="Steady Growth")*(AND(BQ$6&gt;=$F11,BQ$6&lt;=$H11)*((BQ$6-$F11+1)/($J11*($J11+1)/2)*$D11))+($K11="custom")*CustCF!BK11</f>
        <v/>
      </c>
      <c r="BR11" s="87">
        <f>($K11="Bell Curve")*(_xlfn.NORM.DIST(AND(BR$6&gt;=$F11,BR$6&lt;=$H11)*(BR$6-$F11+1),$J11/2,$M11,TRUE)-_xlfn.NORM.DIST(AND(BR$6&gt;=$F11,BR$6&lt;=$H11)*(BQ$6-$F11+1),$J11/2,$M11,TRUE))/(1-2*_xlfn.NORM.DIST(0,$J11/2,$M11,TRUE))*$D11+($K11="Steady Growth")*(AND(BR$6&gt;=$F11,BR$6&lt;=$H11)*((BR$6-$F11+1)/($J11*($J11+1)/2)*$D11))+($K11="custom")*CustCF!BL11</f>
        <v/>
      </c>
      <c r="BS11" s="87">
        <f>($K11="Bell Curve")*(_xlfn.NORM.DIST(AND(BS$6&gt;=$F11,BS$6&lt;=$H11)*(BS$6-$F11+1),$J11/2,$M11,TRUE)-_xlfn.NORM.DIST(AND(BS$6&gt;=$F11,BS$6&lt;=$H11)*(BR$6-$F11+1),$J11/2,$M11,TRUE))/(1-2*_xlfn.NORM.DIST(0,$J11/2,$M11,TRUE))*$D11+($K11="Steady Growth")*(AND(BS$6&gt;=$F11,BS$6&lt;=$H11)*((BS$6-$F11+1)/($J11*($J11+1)/2)*$D11))+($K11="custom")*CustCF!BM11</f>
        <v/>
      </c>
      <c r="BT11" s="87">
        <f>($K11="Bell Curve")*(_xlfn.NORM.DIST(AND(BT$6&gt;=$F11,BT$6&lt;=$H11)*(BT$6-$F11+1),$J11/2,$M11,TRUE)-_xlfn.NORM.DIST(AND(BT$6&gt;=$F11,BT$6&lt;=$H11)*(BS$6-$F11+1),$J11/2,$M11,TRUE))/(1-2*_xlfn.NORM.DIST(0,$J11/2,$M11,TRUE))*$D11+($K11="Steady Growth")*(AND(BT$6&gt;=$F11,BT$6&lt;=$H11)*((BT$6-$F11+1)/($J11*($J11+1)/2)*$D11))+($K11="custom")*CustCF!BN11</f>
        <v/>
      </c>
      <c r="BU11" s="87">
        <f>($K11="Bell Curve")*(_xlfn.NORM.DIST(AND(BU$6&gt;=$F11,BU$6&lt;=$H11)*(BU$6-$F11+1),$J11/2,$M11,TRUE)-_xlfn.NORM.DIST(AND(BU$6&gt;=$F11,BU$6&lt;=$H11)*(BT$6-$F11+1),$J11/2,$M11,TRUE))/(1-2*_xlfn.NORM.DIST(0,$J11/2,$M11,TRUE))*$D11+($K11="Steady Growth")*(AND(BU$6&gt;=$F11,BU$6&lt;=$H11)*((BU$6-$F11+1)/($J11*($J11+1)/2)*$D11))+($K11="custom")*CustCF!BO11</f>
        <v/>
      </c>
      <c r="BV11" s="87">
        <f>($K11="Bell Curve")*(_xlfn.NORM.DIST(AND(BV$6&gt;=$F11,BV$6&lt;=$H11)*(BV$6-$F11+1),$J11/2,$M11,TRUE)-_xlfn.NORM.DIST(AND(BV$6&gt;=$F11,BV$6&lt;=$H11)*(BU$6-$F11+1),$J11/2,$M11,TRUE))/(1-2*_xlfn.NORM.DIST(0,$J11/2,$M11,TRUE))*$D11+($K11="Steady Growth")*(AND(BV$6&gt;=$F11,BV$6&lt;=$H11)*((BV$6-$F11+1)/($J11*($J11+1)/2)*$D11))+($K11="custom")*CustCF!BP11</f>
        <v/>
      </c>
      <c r="BW11" s="87">
        <f>($K11="Bell Curve")*(_xlfn.NORM.DIST(AND(BW$6&gt;=$F11,BW$6&lt;=$H11)*(BW$6-$F11+1),$J11/2,$M11,TRUE)-_xlfn.NORM.DIST(AND(BW$6&gt;=$F11,BW$6&lt;=$H11)*(BV$6-$F11+1),$J11/2,$M11,TRUE))/(1-2*_xlfn.NORM.DIST(0,$J11/2,$M11,TRUE))*$D11+($K11="Steady Growth")*(AND(BW$6&gt;=$F11,BW$6&lt;=$H11)*((BW$6-$F11+1)/($J11*($J11+1)/2)*$D11))+($K11="custom")*CustCF!BQ11</f>
        <v/>
      </c>
      <c r="BX11" s="87">
        <f>($K11="Bell Curve")*(_xlfn.NORM.DIST(AND(BX$6&gt;=$F11,BX$6&lt;=$H11)*(BX$6-$F11+1),$J11/2,$M11,TRUE)-_xlfn.NORM.DIST(AND(BX$6&gt;=$F11,BX$6&lt;=$H11)*(BW$6-$F11+1),$J11/2,$M11,TRUE))/(1-2*_xlfn.NORM.DIST(0,$J11/2,$M11,TRUE))*$D11+($K11="Steady Growth")*(AND(BX$6&gt;=$F11,BX$6&lt;=$H11)*((BX$6-$F11+1)/($J11*($J11+1)/2)*$D11))+($K11="custom")*CustCF!BR11</f>
        <v/>
      </c>
      <c r="BY11" s="87">
        <f>($K11="Bell Curve")*(_xlfn.NORM.DIST(AND(BY$6&gt;=$F11,BY$6&lt;=$H11)*(BY$6-$F11+1),$J11/2,$M11,TRUE)-_xlfn.NORM.DIST(AND(BY$6&gt;=$F11,BY$6&lt;=$H11)*(BX$6-$F11+1),$J11/2,$M11,TRUE))/(1-2*_xlfn.NORM.DIST(0,$J11/2,$M11,TRUE))*$D11+($K11="Steady Growth")*(AND(BY$6&gt;=$F11,BY$6&lt;=$H11)*((BY$6-$F11+1)/($J11*($J11+1)/2)*$D11))+($K11="custom")*CustCF!BS11</f>
        <v/>
      </c>
      <c r="BZ11" s="87">
        <f>($K11="Bell Curve")*(_xlfn.NORM.DIST(AND(BZ$6&gt;=$F11,BZ$6&lt;=$H11)*(BZ$6-$F11+1),$J11/2,$M11,TRUE)-_xlfn.NORM.DIST(AND(BZ$6&gt;=$F11,BZ$6&lt;=$H11)*(BY$6-$F11+1),$J11/2,$M11,TRUE))/(1-2*_xlfn.NORM.DIST(0,$J11/2,$M11,TRUE))*$D11+($K11="Steady Growth")*(AND(BZ$6&gt;=$F11,BZ$6&lt;=$H11)*((BZ$6-$F11+1)/($J11*($J11+1)/2)*$D11))+($K11="custom")*CustCF!BT11</f>
        <v/>
      </c>
      <c r="CA11" s="87">
        <f>($K11="Bell Curve")*(_xlfn.NORM.DIST(AND(CA$6&gt;=$F11,CA$6&lt;=$H11)*(CA$6-$F11+1),$J11/2,$M11,TRUE)-_xlfn.NORM.DIST(AND(CA$6&gt;=$F11,CA$6&lt;=$H11)*(BZ$6-$F11+1),$J11/2,$M11,TRUE))/(1-2*_xlfn.NORM.DIST(0,$J11/2,$M11,TRUE))*$D11+($K11="Steady Growth")*(AND(CA$6&gt;=$F11,CA$6&lt;=$H11)*((CA$6-$F11+1)/($J11*($J11+1)/2)*$D11))+($K11="custom")*CustCF!BU11</f>
        <v/>
      </c>
      <c r="CB11" s="87">
        <f>($K11="Bell Curve")*(_xlfn.NORM.DIST(AND(CB$6&gt;=$F11,CB$6&lt;=$H11)*(CB$6-$F11+1),$J11/2,$M11,TRUE)-_xlfn.NORM.DIST(AND(CB$6&gt;=$F11,CB$6&lt;=$H11)*(CA$6-$F11+1),$J11/2,$M11,TRUE))/(1-2*_xlfn.NORM.DIST(0,$J11/2,$M11,TRUE))*$D11+($K11="Steady Growth")*(AND(CB$6&gt;=$F11,CB$6&lt;=$H11)*((CB$6-$F11+1)/($J11*($J11+1)/2)*$D11))+($K11="custom")*CustCF!BV11</f>
        <v/>
      </c>
      <c r="CC11" s="87">
        <f>($K11="Bell Curve")*(_xlfn.NORM.DIST(AND(CC$6&gt;=$F11,CC$6&lt;=$H11)*(CC$6-$F11+1),$J11/2,$M11,TRUE)-_xlfn.NORM.DIST(AND(CC$6&gt;=$F11,CC$6&lt;=$H11)*(CB$6-$F11+1),$J11/2,$M11,TRUE))/(1-2*_xlfn.NORM.DIST(0,$J11/2,$M11,TRUE))*$D11+($K11="Steady Growth")*(AND(CC$6&gt;=$F11,CC$6&lt;=$H11)*((CC$6-$F11+1)/($J11*($J11+1)/2)*$D11))+($K11="custom")*CustCF!BW11</f>
        <v/>
      </c>
      <c r="CD11" s="87">
        <f>($K11="Bell Curve")*(_xlfn.NORM.DIST(AND(CD$6&gt;=$F11,CD$6&lt;=$H11)*(CD$6-$F11+1),$J11/2,$M11,TRUE)-_xlfn.NORM.DIST(AND(CD$6&gt;=$F11,CD$6&lt;=$H11)*(CC$6-$F11+1),$J11/2,$M11,TRUE))/(1-2*_xlfn.NORM.DIST(0,$J11/2,$M11,TRUE))*$D11+($K11="Steady Growth")*(AND(CD$6&gt;=$F11,CD$6&lt;=$H11)*((CD$6-$F11+1)/($J11*($J11+1)/2)*$D11))+($K11="custom")*CustCF!BX11</f>
        <v/>
      </c>
      <c r="CE11" s="87">
        <f>($K11="Bell Curve")*(_xlfn.NORM.DIST(AND(CE$6&gt;=$F11,CE$6&lt;=$H11)*(CE$6-$F11+1),$J11/2,$M11,TRUE)-_xlfn.NORM.DIST(AND(CE$6&gt;=$F11,CE$6&lt;=$H11)*(CD$6-$F11+1),$J11/2,$M11,TRUE))/(1-2*_xlfn.NORM.DIST(0,$J11/2,$M11,TRUE))*$D11+($K11="Steady Growth")*(AND(CE$6&gt;=$F11,CE$6&lt;=$H11)*((CE$6-$F11+1)/($J11*($J11+1)/2)*$D11))+($K11="custom")*CustCF!BY11</f>
        <v/>
      </c>
      <c r="CF11" s="87">
        <f>($K11="Bell Curve")*(_xlfn.NORM.DIST(AND(CF$6&gt;=$F11,CF$6&lt;=$H11)*(CF$6-$F11+1),$J11/2,$M11,TRUE)-_xlfn.NORM.DIST(AND(CF$6&gt;=$F11,CF$6&lt;=$H11)*(CE$6-$F11+1),$J11/2,$M11,TRUE))/(1-2*_xlfn.NORM.DIST(0,$J11/2,$M11,TRUE))*$D11+($K11="Steady Growth")*(AND(CF$6&gt;=$F11,CF$6&lt;=$H11)*((CF$6-$F11+1)/($J11*($J11+1)/2)*$D11))+($K11="custom")*CustCF!BZ11</f>
        <v/>
      </c>
      <c r="CG11" s="87">
        <f>($K11="Bell Curve")*(_xlfn.NORM.DIST(AND(CG$6&gt;=$F11,CG$6&lt;=$H11)*(CG$6-$F11+1),$J11/2,$M11,TRUE)-_xlfn.NORM.DIST(AND(CG$6&gt;=$F11,CG$6&lt;=$H11)*(CF$6-$F11+1),$J11/2,$M11,TRUE))/(1-2*_xlfn.NORM.DIST(0,$J11/2,$M11,TRUE))*$D11+($K11="Steady Growth")*(AND(CG$6&gt;=$F11,CG$6&lt;=$H11)*((CG$6-$F11+1)/($J11*($J11+1)/2)*$D11))+($K11="custom")*CustCF!CA11</f>
        <v/>
      </c>
      <c r="CH11" s="87">
        <f>($K11="Bell Curve")*(_xlfn.NORM.DIST(AND(CH$6&gt;=$F11,CH$6&lt;=$H11)*(CH$6-$F11+1),$J11/2,$M11,TRUE)-_xlfn.NORM.DIST(AND(CH$6&gt;=$F11,CH$6&lt;=$H11)*(CG$6-$F11+1),$J11/2,$M11,TRUE))/(1-2*_xlfn.NORM.DIST(0,$J11/2,$M11,TRUE))*$D11+($K11="Steady Growth")*(AND(CH$6&gt;=$F11,CH$6&lt;=$H11)*((CH$6-$F11+1)/($J11*($J11+1)/2)*$D11))+($K11="custom")*CustCF!CB11</f>
        <v/>
      </c>
      <c r="CI11" s="87">
        <f>($K11="Bell Curve")*(_xlfn.NORM.DIST(AND(CI$6&gt;=$F11,CI$6&lt;=$H11)*(CI$6-$F11+1),$J11/2,$M11,TRUE)-_xlfn.NORM.DIST(AND(CI$6&gt;=$F11,CI$6&lt;=$H11)*(CH$6-$F11+1),$J11/2,$M11,TRUE))/(1-2*_xlfn.NORM.DIST(0,$J11/2,$M11,TRUE))*$D11+($K11="Steady Growth")*(AND(CI$6&gt;=$F11,CI$6&lt;=$H11)*((CI$6-$F11+1)/($J11*($J11+1)/2)*$D11))+($K11="custom")*CustCF!CC11</f>
        <v/>
      </c>
      <c r="CJ11" s="87">
        <f>($K11="Bell Curve")*(_xlfn.NORM.DIST(AND(CJ$6&gt;=$F11,CJ$6&lt;=$H11)*(CJ$6-$F11+1),$J11/2,$M11,TRUE)-_xlfn.NORM.DIST(AND(CJ$6&gt;=$F11,CJ$6&lt;=$H11)*(CI$6-$F11+1),$J11/2,$M11,TRUE))/(1-2*_xlfn.NORM.DIST(0,$J11/2,$M11,TRUE))*$D11+($K11="Steady Growth")*(AND(CJ$6&gt;=$F11,CJ$6&lt;=$H11)*((CJ$6-$F11+1)/($J11*($J11+1)/2)*$D11))+($K11="custom")*CustCF!CD11</f>
        <v/>
      </c>
      <c r="CK11" s="87">
        <f>($K11="Bell Curve")*(_xlfn.NORM.DIST(AND(CK$6&gt;=$F11,CK$6&lt;=$H11)*(CK$6-$F11+1),$J11/2,$M11,TRUE)-_xlfn.NORM.DIST(AND(CK$6&gt;=$F11,CK$6&lt;=$H11)*(CJ$6-$F11+1),$J11/2,$M11,TRUE))/(1-2*_xlfn.NORM.DIST(0,$J11/2,$M11,TRUE))*$D11+($K11="Steady Growth")*(AND(CK$6&gt;=$F11,CK$6&lt;=$H11)*((CK$6-$F11+1)/($J11*($J11+1)/2)*$D11))+($K11="custom")*CustCF!CE11</f>
        <v/>
      </c>
      <c r="CL11" s="87">
        <f>($K11="Bell Curve")*(_xlfn.NORM.DIST(AND(CL$6&gt;=$F11,CL$6&lt;=$H11)*(CL$6-$F11+1),$J11/2,$M11,TRUE)-_xlfn.NORM.DIST(AND(CL$6&gt;=$F11,CL$6&lt;=$H11)*(CK$6-$F11+1),$J11/2,$M11,TRUE))/(1-2*_xlfn.NORM.DIST(0,$J11/2,$M11,TRUE))*$D11+($K11="Steady Growth")*(AND(CL$6&gt;=$F11,CL$6&lt;=$H11)*((CL$6-$F11+1)/($J11*($J11+1)/2)*$D11))+($K11="custom")*CustCF!CF11</f>
        <v/>
      </c>
      <c r="CM11" s="87">
        <f>($K11="Bell Curve")*(_xlfn.NORM.DIST(AND(CM$6&gt;=$F11,CM$6&lt;=$H11)*(CM$6-$F11+1),$J11/2,$M11,TRUE)-_xlfn.NORM.DIST(AND(CM$6&gt;=$F11,CM$6&lt;=$H11)*(CL$6-$F11+1),$J11/2,$M11,TRUE))/(1-2*_xlfn.NORM.DIST(0,$J11/2,$M11,TRUE))*$D11+($K11="Steady Growth")*(AND(CM$6&gt;=$F11,CM$6&lt;=$H11)*((CM$6-$F11+1)/($J11*($J11+1)/2)*$D11))+($K11="custom")*CustCF!CG11</f>
        <v/>
      </c>
      <c r="CN11" s="87">
        <f>($K11="Bell Curve")*(_xlfn.NORM.DIST(AND(CN$6&gt;=$F11,CN$6&lt;=$H11)*(CN$6-$F11+1),$J11/2,$M11,TRUE)-_xlfn.NORM.DIST(AND(CN$6&gt;=$F11,CN$6&lt;=$H11)*(CM$6-$F11+1),$J11/2,$M11,TRUE))/(1-2*_xlfn.NORM.DIST(0,$J11/2,$M11,TRUE))*$D11+($K11="Steady Growth")*(AND(CN$6&gt;=$F11,CN$6&lt;=$H11)*((CN$6-$F11+1)/($J11*($J11+1)/2)*$D11))+($K11="custom")*CustCF!CH11</f>
        <v/>
      </c>
      <c r="CO11" s="87">
        <f>($K11="Bell Curve")*(_xlfn.NORM.DIST(AND(CO$6&gt;=$F11,CO$6&lt;=$H11)*(CO$6-$F11+1),$J11/2,$M11,TRUE)-_xlfn.NORM.DIST(AND(CO$6&gt;=$F11,CO$6&lt;=$H11)*(CN$6-$F11+1),$J11/2,$M11,TRUE))/(1-2*_xlfn.NORM.DIST(0,$J11/2,$M11,TRUE))*$D11+($K11="Steady Growth")*(AND(CO$6&gt;=$F11,CO$6&lt;=$H11)*((CO$6-$F11+1)/($J11*($J11+1)/2)*$D11))+($K11="custom")*CustCF!CI11</f>
        <v/>
      </c>
      <c r="CP11" s="87">
        <f>($K11="Bell Curve")*(_xlfn.NORM.DIST(AND(CP$6&gt;=$F11,CP$6&lt;=$H11)*(CP$6-$F11+1),$J11/2,$M11,TRUE)-_xlfn.NORM.DIST(AND(CP$6&gt;=$F11,CP$6&lt;=$H11)*(CO$6-$F11+1),$J11/2,$M11,TRUE))/(1-2*_xlfn.NORM.DIST(0,$J11/2,$M11,TRUE))*$D11+($K11="Steady Growth")*(AND(CP$6&gt;=$F11,CP$6&lt;=$H11)*((CP$6-$F11+1)/($J11*($J11+1)/2)*$D11))+($K11="custom")*CustCF!CJ11</f>
        <v/>
      </c>
      <c r="CQ11" s="87">
        <f>($K11="Bell Curve")*(_xlfn.NORM.DIST(AND(CQ$6&gt;=$F11,CQ$6&lt;=$H11)*(CQ$6-$F11+1),$J11/2,$M11,TRUE)-_xlfn.NORM.DIST(AND(CQ$6&gt;=$F11,CQ$6&lt;=$H11)*(CP$6-$F11+1),$J11/2,$M11,TRUE))/(1-2*_xlfn.NORM.DIST(0,$J11/2,$M11,TRUE))*$D11+($K11="Steady Growth")*(AND(CQ$6&gt;=$F11,CQ$6&lt;=$H11)*((CQ$6-$F11+1)/($J11*($J11+1)/2)*$D11))+($K11="custom")*CustCF!CK11</f>
        <v/>
      </c>
      <c r="CR11" s="87">
        <f>($K11="Bell Curve")*(_xlfn.NORM.DIST(AND(CR$6&gt;=$F11,CR$6&lt;=$H11)*(CR$6-$F11+1),$J11/2,$M11,TRUE)-_xlfn.NORM.DIST(AND(CR$6&gt;=$F11,CR$6&lt;=$H11)*(CQ$6-$F11+1),$J11/2,$M11,TRUE))/(1-2*_xlfn.NORM.DIST(0,$J11/2,$M11,TRUE))*$D11+($K11="Steady Growth")*(AND(CR$6&gt;=$F11,CR$6&lt;=$H11)*((CR$6-$F11+1)/($J11*($J11+1)/2)*$D11))+($K11="custom")*CustCF!CL11</f>
        <v/>
      </c>
      <c r="CS11" s="87">
        <f>($K11="Bell Curve")*(_xlfn.NORM.DIST(AND(CS$6&gt;=$F11,CS$6&lt;=$H11)*(CS$6-$F11+1),$J11/2,$M11,TRUE)-_xlfn.NORM.DIST(AND(CS$6&gt;=$F11,CS$6&lt;=$H11)*(CR$6-$F11+1),$J11/2,$M11,TRUE))/(1-2*_xlfn.NORM.DIST(0,$J11/2,$M11,TRUE))*$D11+($K11="Steady Growth")*(AND(CS$6&gt;=$F11,CS$6&lt;=$H11)*((CS$6-$F11+1)/($J11*($J11+1)/2)*$D11))+($K11="custom")*CustCF!CM11</f>
        <v/>
      </c>
      <c r="CT11" s="87">
        <f>($K11="Bell Curve")*(_xlfn.NORM.DIST(AND(CT$6&gt;=$F11,CT$6&lt;=$H11)*(CT$6-$F11+1),$J11/2,$M11,TRUE)-_xlfn.NORM.DIST(AND(CT$6&gt;=$F11,CT$6&lt;=$H11)*(CS$6-$F11+1),$J11/2,$M11,TRUE))/(1-2*_xlfn.NORM.DIST(0,$J11/2,$M11,TRUE))*$D11+($K11="Steady Growth")*(AND(CT$6&gt;=$F11,CT$6&lt;=$H11)*((CT$6-$F11+1)/($J11*($J11+1)/2)*$D11))+($K11="custom")*CustCF!CN11</f>
        <v/>
      </c>
      <c r="CU11" s="87">
        <f>($K11="Bell Curve")*(_xlfn.NORM.DIST(AND(CU$6&gt;=$F11,CU$6&lt;=$H11)*(CU$6-$F11+1),$J11/2,$M11,TRUE)-_xlfn.NORM.DIST(AND(CU$6&gt;=$F11,CU$6&lt;=$H11)*(CT$6-$F11+1),$J11/2,$M11,TRUE))/(1-2*_xlfn.NORM.DIST(0,$J11/2,$M11,TRUE))*$D11+($K11="Steady Growth")*(AND(CU$6&gt;=$F11,CU$6&lt;=$H11)*((CU$6-$F11+1)/($J11*($J11+1)/2)*$D11))+($K11="custom")*CustCF!CO11</f>
        <v/>
      </c>
      <c r="CV11" s="87">
        <f>($K11="Bell Curve")*(_xlfn.NORM.DIST(AND(CV$6&gt;=$F11,CV$6&lt;=$H11)*(CV$6-$F11+1),$J11/2,$M11,TRUE)-_xlfn.NORM.DIST(AND(CV$6&gt;=$F11,CV$6&lt;=$H11)*(CU$6-$F11+1),$J11/2,$M11,TRUE))/(1-2*_xlfn.NORM.DIST(0,$J11/2,$M11,TRUE))*$D11+($K11="Steady Growth")*(AND(CV$6&gt;=$F11,CV$6&lt;=$H11)*((CV$6-$F11+1)/($J11*($J11+1)/2)*$D11))+($K11="custom")*CustCF!CP11</f>
        <v/>
      </c>
      <c r="CW11" s="87">
        <f>($K11="Bell Curve")*(_xlfn.NORM.DIST(AND(CW$6&gt;=$F11,CW$6&lt;=$H11)*(CW$6-$F11+1),$J11/2,$M11,TRUE)-_xlfn.NORM.DIST(AND(CW$6&gt;=$F11,CW$6&lt;=$H11)*(CV$6-$F11+1),$J11/2,$M11,TRUE))/(1-2*_xlfn.NORM.DIST(0,$J11/2,$M11,TRUE))*$D11+($K11="Steady Growth")*(AND(CW$6&gt;=$F11,CW$6&lt;=$H11)*((CW$6-$F11+1)/($J11*($J11+1)/2)*$D11))+($K11="custom")*CustCF!CQ11</f>
        <v/>
      </c>
      <c r="CX11" s="87">
        <f>($K11="Bell Curve")*(_xlfn.NORM.DIST(AND(CX$6&gt;=$F11,CX$6&lt;=$H11)*(CX$6-$F11+1),$J11/2,$M11,TRUE)-_xlfn.NORM.DIST(AND(CX$6&gt;=$F11,CX$6&lt;=$H11)*(CW$6-$F11+1),$J11/2,$M11,TRUE))/(1-2*_xlfn.NORM.DIST(0,$J11/2,$M11,TRUE))*$D11+($K11="Steady Growth")*(AND(CX$6&gt;=$F11,CX$6&lt;=$H11)*((CX$6-$F11+1)/($J11*($J11+1)/2)*$D11))+($K11="custom")*CustCF!CR11</f>
        <v/>
      </c>
      <c r="CY11" s="87">
        <f>($K11="Bell Curve")*(_xlfn.NORM.DIST(AND(CY$6&gt;=$F11,CY$6&lt;=$H11)*(CY$6-$F11+1),$J11/2,$M11,TRUE)-_xlfn.NORM.DIST(AND(CY$6&gt;=$F11,CY$6&lt;=$H11)*(CX$6-$F11+1),$J11/2,$M11,TRUE))/(1-2*_xlfn.NORM.DIST(0,$J11/2,$M11,TRUE))*$D11+($K11="Steady Growth")*(AND(CY$6&gt;=$F11,CY$6&lt;=$H11)*((CY$6-$F11+1)/($J11*($J11+1)/2)*$D11))+($K11="custom")*CustCF!CS11</f>
        <v/>
      </c>
      <c r="CZ11" s="87">
        <f>($K11="Bell Curve")*(_xlfn.NORM.DIST(AND(CZ$6&gt;=$F11,CZ$6&lt;=$H11)*(CZ$6-$F11+1),$J11/2,$M11,TRUE)-_xlfn.NORM.DIST(AND(CZ$6&gt;=$F11,CZ$6&lt;=$H11)*(CY$6-$F11+1),$J11/2,$M11,TRUE))/(1-2*_xlfn.NORM.DIST(0,$J11/2,$M11,TRUE))*$D11+($K11="Steady Growth")*(AND(CZ$6&gt;=$F11,CZ$6&lt;=$H11)*((CZ$6-$F11+1)/($J11*($J11+1)/2)*$D11))+($K11="custom")*CustCF!CT11</f>
        <v/>
      </c>
      <c r="DA11" s="87">
        <f>($K11="Bell Curve")*(_xlfn.NORM.DIST(AND(DA$6&gt;=$F11,DA$6&lt;=$H11)*(DA$6-$F11+1),$J11/2,$M11,TRUE)-_xlfn.NORM.DIST(AND(DA$6&gt;=$F11,DA$6&lt;=$H11)*(CZ$6-$F11+1),$J11/2,$M11,TRUE))/(1-2*_xlfn.NORM.DIST(0,$J11/2,$M11,TRUE))*$D11+($K11="Steady Growth")*(AND(DA$6&gt;=$F11,DA$6&lt;=$H11)*((DA$6-$F11+1)/($J11*($J11+1)/2)*$D11))+($K11="custom")*CustCF!CU11</f>
        <v/>
      </c>
      <c r="DB11" s="87">
        <f>($K11="Bell Curve")*(_xlfn.NORM.DIST(AND(DB$6&gt;=$F11,DB$6&lt;=$H11)*(DB$6-$F11+1),$J11/2,$M11,TRUE)-_xlfn.NORM.DIST(AND(DB$6&gt;=$F11,DB$6&lt;=$H11)*(DA$6-$F11+1),$J11/2,$M11,TRUE))/(1-2*_xlfn.NORM.DIST(0,$J11/2,$M11,TRUE))*$D11+($K11="Steady Growth")*(AND(DB$6&gt;=$F11,DB$6&lt;=$H11)*((DB$6-$F11+1)/($J11*($J11+1)/2)*$D11))+($K11="custom")*CustCF!CV11</f>
        <v/>
      </c>
      <c r="DC11" s="87">
        <f>($K11="Bell Curve")*(_xlfn.NORM.DIST(AND(DC$6&gt;=$F11,DC$6&lt;=$H11)*(DC$6-$F11+1),$J11/2,$M11,TRUE)-_xlfn.NORM.DIST(AND(DC$6&gt;=$F11,DC$6&lt;=$H11)*(DB$6-$F11+1),$J11/2,$M11,TRUE))/(1-2*_xlfn.NORM.DIST(0,$J11/2,$M11,TRUE))*$D11+($K11="Steady Growth")*(AND(DC$6&gt;=$F11,DC$6&lt;=$H11)*((DC$6-$F11+1)/($J11*($J11+1)/2)*$D11))+($K11="custom")*CustCF!CW11</f>
        <v/>
      </c>
      <c r="DD11" s="87">
        <f>($K11="Bell Curve")*(_xlfn.NORM.DIST(AND(DD$6&gt;=$F11,DD$6&lt;=$H11)*(DD$6-$F11+1),$J11/2,$M11,TRUE)-_xlfn.NORM.DIST(AND(DD$6&gt;=$F11,DD$6&lt;=$H11)*(DC$6-$F11+1),$J11/2,$M11,TRUE))/(1-2*_xlfn.NORM.DIST(0,$J11/2,$M11,TRUE))*$D11+($K11="Steady Growth")*(AND(DD$6&gt;=$F11,DD$6&lt;=$H11)*((DD$6-$F11+1)/($J11*($J11+1)/2)*$D11))+($K11="custom")*CustCF!CX11</f>
        <v/>
      </c>
      <c r="DE11" s="87">
        <f>($K11="Bell Curve")*(_xlfn.NORM.DIST(AND(DE$6&gt;=$F11,DE$6&lt;=$H11)*(DE$6-$F11+1),$J11/2,$M11,TRUE)-_xlfn.NORM.DIST(AND(DE$6&gt;=$F11,DE$6&lt;=$H11)*(DD$6-$F11+1),$J11/2,$M11,TRUE))/(1-2*_xlfn.NORM.DIST(0,$J11/2,$M11,TRUE))*$D11+($K11="Steady Growth")*(AND(DE$6&gt;=$F11,DE$6&lt;=$H11)*((DE$6-$F11+1)/($J11*($J11+1)/2)*$D11))+($K11="custom")*CustCF!CY11</f>
        <v/>
      </c>
      <c r="DF11" s="87">
        <f>($K11="Bell Curve")*(_xlfn.NORM.DIST(AND(DF$6&gt;=$F11,DF$6&lt;=$H11)*(DF$6-$F11+1),$J11/2,$M11,TRUE)-_xlfn.NORM.DIST(AND(DF$6&gt;=$F11,DF$6&lt;=$H11)*(DE$6-$F11+1),$J11/2,$M11,TRUE))/(1-2*_xlfn.NORM.DIST(0,$J11/2,$M11,TRUE))*$D11+($K11="Steady Growth")*(AND(DF$6&gt;=$F11,DF$6&lt;=$H11)*((DF$6-$F11+1)/($J11*($J11+1)/2)*$D11))+($K11="custom")*CustCF!CZ11</f>
        <v/>
      </c>
      <c r="DG11" s="87">
        <f>($K11="Bell Curve")*(_xlfn.NORM.DIST(AND(DG$6&gt;=$F11,DG$6&lt;=$H11)*(DG$6-$F11+1),$J11/2,$M11,TRUE)-_xlfn.NORM.DIST(AND(DG$6&gt;=$F11,DG$6&lt;=$H11)*(DF$6-$F11+1),$J11/2,$M11,TRUE))/(1-2*_xlfn.NORM.DIST(0,$J11/2,$M11,TRUE))*$D11+($K11="Steady Growth")*(AND(DG$6&gt;=$F11,DG$6&lt;=$H11)*((DG$6-$F11+1)/($J11*($J11+1)/2)*$D11))+($K11="custom")*CustCF!DA11</f>
        <v/>
      </c>
      <c r="DH11" s="87">
        <f>($K11="Bell Curve")*(_xlfn.NORM.DIST(AND(DH$6&gt;=$F11,DH$6&lt;=$H11)*(DH$6-$F11+1),$J11/2,$M11,TRUE)-_xlfn.NORM.DIST(AND(DH$6&gt;=$F11,DH$6&lt;=$H11)*(DG$6-$F11+1),$J11/2,$M11,TRUE))/(1-2*_xlfn.NORM.DIST(0,$J11/2,$M11,TRUE))*$D11+($K11="Steady Growth")*(AND(DH$6&gt;=$F11,DH$6&lt;=$H11)*((DH$6-$F11+1)/($J11*($J11+1)/2)*$D11))+($K11="custom")*CustCF!DB11</f>
        <v/>
      </c>
      <c r="DI11" s="87">
        <f>($K11="Bell Curve")*(_xlfn.NORM.DIST(AND(DI$6&gt;=$F11,DI$6&lt;=$H11)*(DI$6-$F11+1),$J11/2,$M11,TRUE)-_xlfn.NORM.DIST(AND(DI$6&gt;=$F11,DI$6&lt;=$H11)*(DH$6-$F11+1),$J11/2,$M11,TRUE))/(1-2*_xlfn.NORM.DIST(0,$J11/2,$M11,TRUE))*$D11+($K11="Steady Growth")*(AND(DI$6&gt;=$F11,DI$6&lt;=$H11)*((DI$6-$F11+1)/($J11*($J11+1)/2)*$D11))+($K11="custom")*CustCF!DC11</f>
        <v/>
      </c>
      <c r="DJ11" s="87">
        <f>($K11="Bell Curve")*(_xlfn.NORM.DIST(AND(DJ$6&gt;=$F11,DJ$6&lt;=$H11)*(DJ$6-$F11+1),$J11/2,$M11,TRUE)-_xlfn.NORM.DIST(AND(DJ$6&gt;=$F11,DJ$6&lt;=$H11)*(DI$6-$F11+1),$J11/2,$M11,TRUE))/(1-2*_xlfn.NORM.DIST(0,$J11/2,$M11,TRUE))*$D11+($K11="Steady Growth")*(AND(DJ$6&gt;=$F11,DJ$6&lt;=$H11)*((DJ$6-$F11+1)/($J11*($J11+1)/2)*$D11))+($K11="custom")*CustCF!DD11</f>
        <v/>
      </c>
      <c r="DK11" s="87">
        <f>($K11="Bell Curve")*(_xlfn.NORM.DIST(AND(DK$6&gt;=$F11,DK$6&lt;=$H11)*(DK$6-$F11+1),$J11/2,$M11,TRUE)-_xlfn.NORM.DIST(AND(DK$6&gt;=$F11,DK$6&lt;=$H11)*(DJ$6-$F11+1),$J11/2,$M11,TRUE))/(1-2*_xlfn.NORM.DIST(0,$J11/2,$M11,TRUE))*$D11+($K11="Steady Growth")*(AND(DK$6&gt;=$F11,DK$6&lt;=$H11)*((DK$6-$F11+1)/($J11*($J11+1)/2)*$D11))+($K11="custom")*CustCF!DE11</f>
        <v/>
      </c>
      <c r="DL11" s="87">
        <f>($K11="Bell Curve")*(_xlfn.NORM.DIST(AND(DL$6&gt;=$F11,DL$6&lt;=$H11)*(DL$6-$F11+1),$J11/2,$M11,TRUE)-_xlfn.NORM.DIST(AND(DL$6&gt;=$F11,DL$6&lt;=$H11)*(DK$6-$F11+1),$J11/2,$M11,TRUE))/(1-2*_xlfn.NORM.DIST(0,$J11/2,$M11,TRUE))*$D11+($K11="Steady Growth")*(AND(DL$6&gt;=$F11,DL$6&lt;=$H11)*((DL$6-$F11+1)/($J11*($J11+1)/2)*$D11))+($K11="custom")*CustCF!DF11</f>
        <v/>
      </c>
      <c r="DM11" s="87">
        <f>($K11="Bell Curve")*(_xlfn.NORM.DIST(AND(DM$6&gt;=$F11,DM$6&lt;=$H11)*(DM$6-$F11+1),$J11/2,$M11,TRUE)-_xlfn.NORM.DIST(AND(DM$6&gt;=$F11,DM$6&lt;=$H11)*(DL$6-$F11+1),$J11/2,$M11,TRUE))/(1-2*_xlfn.NORM.DIST(0,$J11/2,$M11,TRUE))*$D11+($K11="Steady Growth")*(AND(DM$6&gt;=$F11,DM$6&lt;=$H11)*((DM$6-$F11+1)/($J11*($J11+1)/2)*$D11))+($K11="custom")*CustCF!DG11</f>
        <v/>
      </c>
      <c r="DN11" s="87">
        <f>($K11="Bell Curve")*(_xlfn.NORM.DIST(AND(DN$6&gt;=$F11,DN$6&lt;=$H11)*(DN$6-$F11+1),$J11/2,$M11,TRUE)-_xlfn.NORM.DIST(AND(DN$6&gt;=$F11,DN$6&lt;=$H11)*(DM$6-$F11+1),$J11/2,$M11,TRUE))/(1-2*_xlfn.NORM.DIST(0,$J11/2,$M11,TRUE))*$D11+($K11="Steady Growth")*(AND(DN$6&gt;=$F11,DN$6&lt;=$H11)*((DN$6-$F11+1)/($J11*($J11+1)/2)*$D11))+($K11="custom")*CustCF!DH11</f>
        <v/>
      </c>
      <c r="DO11" s="87">
        <f>($K11="Bell Curve")*(_xlfn.NORM.DIST(AND(DO$6&gt;=$F11,DO$6&lt;=$H11)*(DO$6-$F11+1),$J11/2,$M11,TRUE)-_xlfn.NORM.DIST(AND(DO$6&gt;=$F11,DO$6&lt;=$H11)*(DN$6-$F11+1),$J11/2,$M11,TRUE))/(1-2*_xlfn.NORM.DIST(0,$J11/2,$M11,TRUE))*$D11+($K11="Steady Growth")*(AND(DO$6&gt;=$F11,DO$6&lt;=$H11)*((DO$6-$F11+1)/($J11*($J11+1)/2)*$D11))+($K11="custom")*CustCF!DI11</f>
        <v/>
      </c>
      <c r="DP11" s="87">
        <f>($K11="Bell Curve")*(_xlfn.NORM.DIST(AND(DP$6&gt;=$F11,DP$6&lt;=$H11)*(DP$6-$F11+1),$J11/2,$M11,TRUE)-_xlfn.NORM.DIST(AND(DP$6&gt;=$F11,DP$6&lt;=$H11)*(DO$6-$F11+1),$J11/2,$M11,TRUE))/(1-2*_xlfn.NORM.DIST(0,$J11/2,$M11,TRUE))*$D11+($K11="Steady Growth")*(AND(DP$6&gt;=$F11,DP$6&lt;=$H11)*((DP$6-$F11+1)/($J11*($J11+1)/2)*$D11))+($K11="custom")*CustCF!DJ11</f>
        <v/>
      </c>
      <c r="DQ11" s="87">
        <f>($K11="Bell Curve")*(_xlfn.NORM.DIST(AND(DQ$6&gt;=$F11,DQ$6&lt;=$H11)*(DQ$6-$F11+1),$J11/2,$M11,TRUE)-_xlfn.NORM.DIST(AND(DQ$6&gt;=$F11,DQ$6&lt;=$H11)*(DP$6-$F11+1),$J11/2,$M11,TRUE))/(1-2*_xlfn.NORM.DIST(0,$J11/2,$M11,TRUE))*$D11+($K11="Steady Growth")*(AND(DQ$6&gt;=$F11,DQ$6&lt;=$H11)*((DQ$6-$F11+1)/($J11*($J11+1)/2)*$D11))+($K11="custom")*CustCF!DK11</f>
        <v/>
      </c>
      <c r="DR11" s="87">
        <f>($K11="Bell Curve")*(_xlfn.NORM.DIST(AND(DR$6&gt;=$F11,DR$6&lt;=$H11)*(DR$6-$F11+1),$J11/2,$M11,TRUE)-_xlfn.NORM.DIST(AND(DR$6&gt;=$F11,DR$6&lt;=$H11)*(DQ$6-$F11+1),$J11/2,$M11,TRUE))/(1-2*_xlfn.NORM.DIST(0,$J11/2,$M11,TRUE))*$D11+($K11="Steady Growth")*(AND(DR$6&gt;=$F11,DR$6&lt;=$H11)*((DR$6-$F11+1)/($J11*($J11+1)/2)*$D11))+($K11="custom")*CustCF!DL11</f>
        <v/>
      </c>
      <c r="DS11" s="87">
        <f>($K11="Bell Curve")*(_xlfn.NORM.DIST(AND(DS$6&gt;=$F11,DS$6&lt;=$H11)*(DS$6-$F11+1),$J11/2,$M11,TRUE)-_xlfn.NORM.DIST(AND(DS$6&gt;=$F11,DS$6&lt;=$H11)*(DR$6-$F11+1),$J11/2,$M11,TRUE))/(1-2*_xlfn.NORM.DIST(0,$J11/2,$M11,TRUE))*$D11+($K11="Steady Growth")*(AND(DS$6&gt;=$F11,DS$6&lt;=$H11)*((DS$6-$F11+1)/($J11*($J11+1)/2)*$D11))+($K11="custom")*CustCF!DM11</f>
        <v/>
      </c>
      <c r="DT11" s="87">
        <f>($K11="Bell Curve")*(_xlfn.NORM.DIST(AND(DT$6&gt;=$F11,DT$6&lt;=$H11)*(DT$6-$F11+1),$J11/2,$M11,TRUE)-_xlfn.NORM.DIST(AND(DT$6&gt;=$F11,DT$6&lt;=$H11)*(DS$6-$F11+1),$J11/2,$M11,TRUE))/(1-2*_xlfn.NORM.DIST(0,$J11/2,$M11,TRUE))*$D11+($K11="Steady Growth")*(AND(DT$6&gt;=$F11,DT$6&lt;=$H11)*((DT$6-$F11+1)/($J11*($J11+1)/2)*$D11))+($K11="custom")*CustCF!DN11</f>
        <v/>
      </c>
      <c r="DU11" s="87">
        <f>($K11="Bell Curve")*(_xlfn.NORM.DIST(AND(DU$6&gt;=$F11,DU$6&lt;=$H11)*(DU$6-$F11+1),$J11/2,$M11,TRUE)-_xlfn.NORM.DIST(AND(DU$6&gt;=$F11,DU$6&lt;=$H11)*(DT$6-$F11+1),$J11/2,$M11,TRUE))/(1-2*_xlfn.NORM.DIST(0,$J11/2,$M11,TRUE))*$D11+($K11="Steady Growth")*(AND(DU$6&gt;=$F11,DU$6&lt;=$H11)*((DU$6-$F11+1)/($J11*($J11+1)/2)*$D11))+($K11="custom")*CustCF!DO11</f>
        <v/>
      </c>
      <c r="DV11" s="87">
        <f>($K11="Bell Curve")*(_xlfn.NORM.DIST(AND(DV$6&gt;=$F11,DV$6&lt;=$H11)*(DV$6-$F11+1),$J11/2,$M11,TRUE)-_xlfn.NORM.DIST(AND(DV$6&gt;=$F11,DV$6&lt;=$H11)*(DU$6-$F11+1),$J11/2,$M11,TRUE))/(1-2*_xlfn.NORM.DIST(0,$J11/2,$M11,TRUE))*$D11+($K11="Steady Growth")*(AND(DV$6&gt;=$F11,DV$6&lt;=$H11)*((DV$6-$F11+1)/($J11*($J11+1)/2)*$D11))+($K11="custom")*CustCF!DP11</f>
        <v/>
      </c>
      <c r="DW11" s="87">
        <f>($K11="Bell Curve")*(_xlfn.NORM.DIST(AND(DW$6&gt;=$F11,DW$6&lt;=$H11)*(DW$6-$F11+1),$J11/2,$M11,TRUE)-_xlfn.NORM.DIST(AND(DW$6&gt;=$F11,DW$6&lt;=$H11)*(DV$6-$F11+1),$J11/2,$M11,TRUE))/(1-2*_xlfn.NORM.DIST(0,$J11/2,$M11,TRUE))*$D11+($K11="Steady Growth")*(AND(DW$6&gt;=$F11,DW$6&lt;=$H11)*((DW$6-$F11+1)/($J11*($J11+1)/2)*$D11))+($K11="custom")*CustCF!DQ11</f>
        <v/>
      </c>
      <c r="DX11" s="87">
        <f>($K11="Bell Curve")*(_xlfn.NORM.DIST(AND(DX$6&gt;=$F11,DX$6&lt;=$H11)*(DX$6-$F11+1),$J11/2,$M11,TRUE)-_xlfn.NORM.DIST(AND(DX$6&gt;=$F11,DX$6&lt;=$H11)*(DW$6-$F11+1),$J11/2,$M11,TRUE))/(1-2*_xlfn.NORM.DIST(0,$J11/2,$M11,TRUE))*$D11+($K11="Steady Growth")*(AND(DX$6&gt;=$F11,DX$6&lt;=$H11)*((DX$6-$F11+1)/($J11*($J11+1)/2)*$D11))+($K11="custom")*CustCF!DR11</f>
        <v/>
      </c>
      <c r="DY11" s="87">
        <f>($K11="Bell Curve")*(_xlfn.NORM.DIST(AND(DY$6&gt;=$F11,DY$6&lt;=$H11)*(DY$6-$F11+1),$J11/2,$M11,TRUE)-_xlfn.NORM.DIST(AND(DY$6&gt;=$F11,DY$6&lt;=$H11)*(DX$6-$F11+1),$J11/2,$M11,TRUE))/(1-2*_xlfn.NORM.DIST(0,$J11/2,$M11,TRUE))*$D11+($K11="Steady Growth")*(AND(DY$6&gt;=$F11,DY$6&lt;=$H11)*((DY$6-$F11+1)/($J11*($J11+1)/2)*$D11))+($K11="custom")*CustCF!DS11</f>
        <v/>
      </c>
      <c r="DZ11" s="87">
        <f>($K11="Bell Curve")*(_xlfn.NORM.DIST(AND(DZ$6&gt;=$F11,DZ$6&lt;=$H11)*(DZ$6-$F11+1),$J11/2,$M11,TRUE)-_xlfn.NORM.DIST(AND(DZ$6&gt;=$F11,DZ$6&lt;=$H11)*(DY$6-$F11+1),$J11/2,$M11,TRUE))/(1-2*_xlfn.NORM.DIST(0,$J11/2,$M11,TRUE))*$D11+($K11="Steady Growth")*(AND(DZ$6&gt;=$F11,DZ$6&lt;=$H11)*((DZ$6-$F11+1)/($J11*($J11+1)/2)*$D11))+($K11="custom")*CustCF!DT11</f>
        <v/>
      </c>
      <c r="EA11" s="87">
        <f>($K11="Bell Curve")*(_xlfn.NORM.DIST(AND(EA$6&gt;=$F11,EA$6&lt;=$H11)*(EA$6-$F11+1),$J11/2,$M11,TRUE)-_xlfn.NORM.DIST(AND(EA$6&gt;=$F11,EA$6&lt;=$H11)*(DZ$6-$F11+1),$J11/2,$M11,TRUE))/(1-2*_xlfn.NORM.DIST(0,$J11/2,$M11,TRUE))*$D11+($K11="Steady Growth")*(AND(EA$6&gt;=$F11,EA$6&lt;=$H11)*((EA$6-$F11+1)/($J11*($J11+1)/2)*$D11))+($K11="custom")*CustCF!DU11</f>
        <v/>
      </c>
      <c r="EB11" s="87">
        <f>($K11="Bell Curve")*(_xlfn.NORM.DIST(AND(EB$6&gt;=$F11,EB$6&lt;=$H11)*(EB$6-$F11+1),$J11/2,$M11,TRUE)-_xlfn.NORM.DIST(AND(EB$6&gt;=$F11,EB$6&lt;=$H11)*(EA$6-$F11+1),$J11/2,$M11,TRUE))/(1-2*_xlfn.NORM.DIST(0,$J11/2,$M11,TRUE))*$D11+($K11="Steady Growth")*(AND(EB$6&gt;=$F11,EB$6&lt;=$H11)*((EB$6-$F11+1)/($J11*($J11+1)/2)*$D11))+($K11="custom")*CustCF!DV11</f>
        <v/>
      </c>
      <c r="EC11" s="87">
        <f>($K11="Bell Curve")*(_xlfn.NORM.DIST(AND(EC$6&gt;=$F11,EC$6&lt;=$H11)*(EC$6-$F11+1),$J11/2,$M11,TRUE)-_xlfn.NORM.DIST(AND(EC$6&gt;=$F11,EC$6&lt;=$H11)*(EB$6-$F11+1),$J11/2,$M11,TRUE))/(1-2*_xlfn.NORM.DIST(0,$J11/2,$M11,TRUE))*$D11+($K11="Steady Growth")*(AND(EC$6&gt;=$F11,EC$6&lt;=$H11)*((EC$6-$F11+1)/($J11*($J11+1)/2)*$D11))+($K11="custom")*CustCF!DW11</f>
        <v/>
      </c>
      <c r="ED11" s="87">
        <f>($K11="Bell Curve")*(_xlfn.NORM.DIST(AND(ED$6&gt;=$F11,ED$6&lt;=$H11)*(ED$6-$F11+1),$J11/2,$M11,TRUE)-_xlfn.NORM.DIST(AND(ED$6&gt;=$F11,ED$6&lt;=$H11)*(EC$6-$F11+1),$J11/2,$M11,TRUE))/(1-2*_xlfn.NORM.DIST(0,$J11/2,$M11,TRUE))*$D11+($K11="Steady Growth")*(AND(ED$6&gt;=$F11,ED$6&lt;=$H11)*((ED$6-$F11+1)/($J11*($J11+1)/2)*$D11))+($K11="custom")*CustCF!DX11</f>
        <v/>
      </c>
      <c r="EE11" s="87">
        <f>($K11="Bell Curve")*(_xlfn.NORM.DIST(AND(EE$6&gt;=$F11,EE$6&lt;=$H11)*(EE$6-$F11+1),$J11/2,$M11,TRUE)-_xlfn.NORM.DIST(AND(EE$6&gt;=$F11,EE$6&lt;=$H11)*(ED$6-$F11+1),$J11/2,$M11,TRUE))/(1-2*_xlfn.NORM.DIST(0,$J11/2,$M11,TRUE))*$D11+($K11="Steady Growth")*(AND(EE$6&gt;=$F11,EE$6&lt;=$H11)*((EE$6-$F11+1)/($J11*($J11+1)/2)*$D11))+($K11="custom")*CustCF!DY11</f>
        <v/>
      </c>
      <c r="EF11" s="87">
        <f>($K11="Bell Curve")*(_xlfn.NORM.DIST(AND(EF$6&gt;=$F11,EF$6&lt;=$H11)*(EF$6-$F11+1),$J11/2,$M11,TRUE)-_xlfn.NORM.DIST(AND(EF$6&gt;=$F11,EF$6&lt;=$H11)*(EE$6-$F11+1),$J11/2,$M11,TRUE))/(1-2*_xlfn.NORM.DIST(0,$J11/2,$M11,TRUE))*$D11+($K11="Steady Growth")*(AND(EF$6&gt;=$F11,EF$6&lt;=$H11)*((EF$6-$F11+1)/($J11*($J11+1)/2)*$D11))+($K11="custom")*CustCF!DZ11</f>
        <v/>
      </c>
      <c r="EG11" s="87">
        <f>($K11="Bell Curve")*(_xlfn.NORM.DIST(AND(EG$6&gt;=$F11,EG$6&lt;=$H11)*(EG$6-$F11+1),$J11/2,$M11,TRUE)-_xlfn.NORM.DIST(AND(EG$6&gt;=$F11,EG$6&lt;=$H11)*(EF$6-$F11+1),$J11/2,$M11,TRUE))/(1-2*_xlfn.NORM.DIST(0,$J11/2,$M11,TRUE))*$D11+($K11="Steady Growth")*(AND(EG$6&gt;=$F11,EG$6&lt;=$H11)*((EG$6-$F11+1)/($J11*($J11+1)/2)*$D11))+($K11="custom")*CustCF!EA11</f>
        <v/>
      </c>
      <c r="EH11" s="87">
        <f>($K11="Bell Curve")*(_xlfn.NORM.DIST(AND(EH$6&gt;=$F11,EH$6&lt;=$H11)*(EH$6-$F11+1),$J11/2,$M11,TRUE)-_xlfn.NORM.DIST(AND(EH$6&gt;=$F11,EH$6&lt;=$H11)*(EG$6-$F11+1),$J11/2,$M11,TRUE))/(1-2*_xlfn.NORM.DIST(0,$J11/2,$M11,TRUE))*$D11+($K11="Steady Growth")*(AND(EH$6&gt;=$F11,EH$6&lt;=$H11)*((EH$6-$F11+1)/($J11*($J11+1)/2)*$D11))+($K11="custom")*CustCF!EB11</f>
        <v/>
      </c>
      <c r="EI11" s="87">
        <f>($K11="Bell Curve")*(_xlfn.NORM.DIST(AND(EI$6&gt;=$F11,EI$6&lt;=$H11)*(EI$6-$F11+1),$J11/2,$M11,TRUE)-_xlfn.NORM.DIST(AND(EI$6&gt;=$F11,EI$6&lt;=$H11)*(EH$6-$F11+1),$J11/2,$M11,TRUE))/(1-2*_xlfn.NORM.DIST(0,$J11/2,$M11,TRUE))*$D11+($K11="Steady Growth")*(AND(EI$6&gt;=$F11,EI$6&lt;=$H11)*((EI$6-$F11+1)/($J11*($J11+1)/2)*$D11))+($K11="custom")*CustCF!EC11</f>
        <v/>
      </c>
      <c r="EJ11" s="87">
        <f>($K11="Bell Curve")*(_xlfn.NORM.DIST(AND(EJ$6&gt;=$F11,EJ$6&lt;=$H11)*(EJ$6-$F11+1),$J11/2,$M11,TRUE)-_xlfn.NORM.DIST(AND(EJ$6&gt;=$F11,EJ$6&lt;=$H11)*(EI$6-$F11+1),$J11/2,$M11,TRUE))/(1-2*_xlfn.NORM.DIST(0,$J11/2,$M11,TRUE))*$D11+($K11="Steady Growth")*(AND(EJ$6&gt;=$F11,EJ$6&lt;=$H11)*((EJ$6-$F11+1)/($J11*($J11+1)/2)*$D11))+($K11="custom")*CustCF!ED11</f>
        <v/>
      </c>
      <c r="EK11" s="87">
        <f>($K11="Bell Curve")*(_xlfn.NORM.DIST(AND(EK$6&gt;=$F11,EK$6&lt;=$H11)*(EK$6-$F11+1),$J11/2,$M11,TRUE)-_xlfn.NORM.DIST(AND(EK$6&gt;=$F11,EK$6&lt;=$H11)*(EJ$6-$F11+1),$J11/2,$M11,TRUE))/(1-2*_xlfn.NORM.DIST(0,$J11/2,$M11,TRUE))*$D11+($K11="Steady Growth")*(AND(EK$6&gt;=$F11,EK$6&lt;=$H11)*((EK$6-$F11+1)/($J11*($J11+1)/2)*$D11))+($K11="custom")*CustCF!EE11</f>
        <v/>
      </c>
      <c r="EL11" s="87">
        <f>($K11="Bell Curve")*(_xlfn.NORM.DIST(AND(EL$6&gt;=$F11,EL$6&lt;=$H11)*(EL$6-$F11+1),$J11/2,$M11,TRUE)-_xlfn.NORM.DIST(AND(EL$6&gt;=$F11,EL$6&lt;=$H11)*(EK$6-$F11+1),$J11/2,$M11,TRUE))/(1-2*_xlfn.NORM.DIST(0,$J11/2,$M11,TRUE))*$D11+($K11="Steady Growth")*(AND(EL$6&gt;=$F11,EL$6&lt;=$H11)*((EL$6-$F11+1)/($J11*($J11+1)/2)*$D11))+($K11="custom")*CustCF!EF11</f>
        <v/>
      </c>
      <c r="EM11" s="87">
        <f>($K11="Bell Curve")*(_xlfn.NORM.DIST(AND(EM$6&gt;=$F11,EM$6&lt;=$H11)*(EM$6-$F11+1),$J11/2,$M11,TRUE)-_xlfn.NORM.DIST(AND(EM$6&gt;=$F11,EM$6&lt;=$H11)*(EL$6-$F11+1),$J11/2,$M11,TRUE))/(1-2*_xlfn.NORM.DIST(0,$J11/2,$M11,TRUE))*$D11+($K11="Steady Growth")*(AND(EM$6&gt;=$F11,EM$6&lt;=$H11)*((EM$6-$F11+1)/($J11*($J11+1)/2)*$D11))+($K11="custom")*CustCF!EG11</f>
        <v/>
      </c>
      <c r="EN11" s="87">
        <f>($K11="Bell Curve")*(_xlfn.NORM.DIST(AND(EN$6&gt;=$F11,EN$6&lt;=$H11)*(EN$6-$F11+1),$J11/2,$M11,TRUE)-_xlfn.NORM.DIST(AND(EN$6&gt;=$F11,EN$6&lt;=$H11)*(EM$6-$F11+1),$J11/2,$M11,TRUE))/(1-2*_xlfn.NORM.DIST(0,$J11/2,$M11,TRUE))*$D11+($K11="Steady Growth")*(AND(EN$6&gt;=$F11,EN$6&lt;=$H11)*((EN$6-$F11+1)/($J11*($J11+1)/2)*$D11))+($K11="custom")*CustCF!EH11</f>
        <v/>
      </c>
      <c r="EO11" s="87">
        <f>($K11="Bell Curve")*(_xlfn.NORM.DIST(AND(EO$6&gt;=$F11,EO$6&lt;=$H11)*(EO$6-$F11+1),$J11/2,$M11,TRUE)-_xlfn.NORM.DIST(AND(EO$6&gt;=$F11,EO$6&lt;=$H11)*(EN$6-$F11+1),$J11/2,$M11,TRUE))/(1-2*_xlfn.NORM.DIST(0,$J11/2,$M11,TRUE))*$D11+($K11="Steady Growth")*(AND(EO$6&gt;=$F11,EO$6&lt;=$H11)*((EO$6-$F11+1)/($J11*($J11+1)/2)*$D11))+($K11="custom")*CustCF!EI11</f>
        <v/>
      </c>
      <c r="EP11" s="87">
        <f>($K11="Bell Curve")*(_xlfn.NORM.DIST(AND(EP$6&gt;=$F11,EP$6&lt;=$H11)*(EP$6-$F11+1),$J11/2,$M11,TRUE)-_xlfn.NORM.DIST(AND(EP$6&gt;=$F11,EP$6&lt;=$H11)*(EO$6-$F11+1),$J11/2,$M11,TRUE))/(1-2*_xlfn.NORM.DIST(0,$J11/2,$M11,TRUE))*$D11+($K11="Steady Growth")*(AND(EP$6&gt;=$F11,EP$6&lt;=$H11)*((EP$6-$F11+1)/($J11*($J11+1)/2)*$D11))+($K11="custom")*CustCF!EJ11</f>
        <v/>
      </c>
      <c r="EQ11" s="87">
        <f>($K11="Bell Curve")*(_xlfn.NORM.DIST(AND(EQ$6&gt;=$F11,EQ$6&lt;=$H11)*(EQ$6-$F11+1),$J11/2,$M11,TRUE)-_xlfn.NORM.DIST(AND(EQ$6&gt;=$F11,EQ$6&lt;=$H11)*(EP$6-$F11+1),$J11/2,$M11,TRUE))/(1-2*_xlfn.NORM.DIST(0,$J11/2,$M11,TRUE))*$D11+($K11="Steady Growth")*(AND(EQ$6&gt;=$F11,EQ$6&lt;=$H11)*((EQ$6-$F11+1)/($J11*($J11+1)/2)*$D11))+($K11="custom")*CustCF!EK11</f>
        <v/>
      </c>
      <c r="ER11" s="87">
        <f>($K11="Bell Curve")*(_xlfn.NORM.DIST(AND(ER$6&gt;=$F11,ER$6&lt;=$H11)*(ER$6-$F11+1),$J11/2,$M11,TRUE)-_xlfn.NORM.DIST(AND(ER$6&gt;=$F11,ER$6&lt;=$H11)*(EQ$6-$F11+1),$J11/2,$M11,TRUE))/(1-2*_xlfn.NORM.DIST(0,$J11/2,$M11,TRUE))*$D11+($K11="Steady Growth")*(AND(ER$6&gt;=$F11,ER$6&lt;=$H11)*((ER$6-$F11+1)/($J11*($J11+1)/2)*$D11))+($K11="custom")*CustCF!EL11</f>
        <v/>
      </c>
      <c r="ES11" s="87">
        <f>($K11="Bell Curve")*(_xlfn.NORM.DIST(AND(ES$6&gt;=$F11,ES$6&lt;=$H11)*(ES$6-$F11+1),$J11/2,$M11,TRUE)-_xlfn.NORM.DIST(AND(ES$6&gt;=$F11,ES$6&lt;=$H11)*(ER$6-$F11+1),$J11/2,$M11,TRUE))/(1-2*_xlfn.NORM.DIST(0,$J11/2,$M11,TRUE))*$D11+($K11="Steady Growth")*(AND(ES$6&gt;=$F11,ES$6&lt;=$H11)*((ES$6-$F11+1)/($J11*($J11+1)/2)*$D11))+($K11="custom")*CustCF!EM11</f>
        <v/>
      </c>
      <c r="ET11" s="87">
        <f>($K11="Bell Curve")*(_xlfn.NORM.DIST(AND(ET$6&gt;=$F11,ET$6&lt;=$H11)*(ET$6-$F11+1),$J11/2,$M11,TRUE)-_xlfn.NORM.DIST(AND(ET$6&gt;=$F11,ET$6&lt;=$H11)*(ES$6-$F11+1),$J11/2,$M11,TRUE))/(1-2*_xlfn.NORM.DIST(0,$J11/2,$M11,TRUE))*$D11+($K11="Steady Growth")*(AND(ET$6&gt;=$F11,ET$6&lt;=$H11)*((ET$6-$F11+1)/($J11*($J11+1)/2)*$D11))+($K11="custom")*CustCF!EN11</f>
        <v/>
      </c>
      <c r="EU11" s="87">
        <f>($K11="Bell Curve")*(_xlfn.NORM.DIST(AND(EU$6&gt;=$F11,EU$6&lt;=$H11)*(EU$6-$F11+1),$J11/2,$M11,TRUE)-_xlfn.NORM.DIST(AND(EU$6&gt;=$F11,EU$6&lt;=$H11)*(ET$6-$F11+1),$J11/2,$M11,TRUE))/(1-2*_xlfn.NORM.DIST(0,$J11/2,$M11,TRUE))*$D11+($K11="Steady Growth")*(AND(EU$6&gt;=$F11,EU$6&lt;=$H11)*((EU$6-$F11+1)/($J11*($J11+1)/2)*$D11))+($K11="custom")*CustCF!EO11</f>
        <v/>
      </c>
      <c r="EV11" s="87">
        <f>($K11="Bell Curve")*(_xlfn.NORM.DIST(AND(EV$6&gt;=$F11,EV$6&lt;=$H11)*(EV$6-$F11+1),$J11/2,$M11,TRUE)-_xlfn.NORM.DIST(AND(EV$6&gt;=$F11,EV$6&lt;=$H11)*(EU$6-$F11+1),$J11/2,$M11,TRUE))/(1-2*_xlfn.NORM.DIST(0,$J11/2,$M11,TRUE))*$D11+($K11="Steady Growth")*(AND(EV$6&gt;=$F11,EV$6&lt;=$H11)*((EV$6-$F11+1)/($J11*($J11+1)/2)*$D11))+($K11="custom")*CustCF!EP11</f>
        <v/>
      </c>
      <c r="EW11" s="87">
        <f>($K11="Bell Curve")*(_xlfn.NORM.DIST(AND(EW$6&gt;=$F11,EW$6&lt;=$H11)*(EW$6-$F11+1),$J11/2,$M11,TRUE)-_xlfn.NORM.DIST(AND(EW$6&gt;=$F11,EW$6&lt;=$H11)*(EV$6-$F11+1),$J11/2,$M11,TRUE))/(1-2*_xlfn.NORM.DIST(0,$J11/2,$M11,TRUE))*$D11+($K11="Steady Growth")*(AND(EW$6&gt;=$F11,EW$6&lt;=$H11)*((EW$6-$F11+1)/($J11*($J11+1)/2)*$D11))+($K11="custom")*CustCF!EQ11</f>
        <v/>
      </c>
      <c r="EX11" s="87">
        <f>($K11="Bell Curve")*(_xlfn.NORM.DIST(AND(EX$6&gt;=$F11,EX$6&lt;=$H11)*(EX$6-$F11+1),$J11/2,$M11,TRUE)-_xlfn.NORM.DIST(AND(EX$6&gt;=$F11,EX$6&lt;=$H11)*(EW$6-$F11+1),$J11/2,$M11,TRUE))/(1-2*_xlfn.NORM.DIST(0,$J11/2,$M11,TRUE))*$D11+($K11="Steady Growth")*(AND(EX$6&gt;=$F11,EX$6&lt;=$H11)*((EX$6-$F11+1)/($J11*($J11+1)/2)*$D11))+($K11="custom")*CustCF!ER11</f>
        <v/>
      </c>
      <c r="EY11" s="87">
        <f>($K11="Bell Curve")*(_xlfn.NORM.DIST(AND(EY$6&gt;=$F11,EY$6&lt;=$H11)*(EY$6-$F11+1),$J11/2,$M11,TRUE)-_xlfn.NORM.DIST(AND(EY$6&gt;=$F11,EY$6&lt;=$H11)*(EX$6-$F11+1),$J11/2,$M11,TRUE))/(1-2*_xlfn.NORM.DIST(0,$J11/2,$M11,TRUE))*$D11+($K11="Steady Growth")*(AND(EY$6&gt;=$F11,EY$6&lt;=$H11)*((EY$6-$F11+1)/($J11*($J11+1)/2)*$D11))+($K11="custom")*CustCF!ES11</f>
        <v/>
      </c>
      <c r="EZ11" s="87">
        <f>($K11="Bell Curve")*(_xlfn.NORM.DIST(AND(EZ$6&gt;=$F11,EZ$6&lt;=$H11)*(EZ$6-$F11+1),$J11/2,$M11,TRUE)-_xlfn.NORM.DIST(AND(EZ$6&gt;=$F11,EZ$6&lt;=$H11)*(EY$6-$F11+1),$J11/2,$M11,TRUE))/(1-2*_xlfn.NORM.DIST(0,$J11/2,$M11,TRUE))*$D11+($K11="Steady Growth")*(AND(EZ$6&gt;=$F11,EZ$6&lt;=$H11)*((EZ$6-$F11+1)/($J11*($J11+1)/2)*$D11))+($K11="custom")*CustCF!ET11</f>
        <v/>
      </c>
      <c r="FA11" s="87">
        <f>($K11="Bell Curve")*(_xlfn.NORM.DIST(AND(FA$6&gt;=$F11,FA$6&lt;=$H11)*(FA$6-$F11+1),$J11/2,$M11,TRUE)-_xlfn.NORM.DIST(AND(FA$6&gt;=$F11,FA$6&lt;=$H11)*(EZ$6-$F11+1),$J11/2,$M11,TRUE))/(1-2*_xlfn.NORM.DIST(0,$J11/2,$M11,TRUE))*$D11+($K11="Steady Growth")*(AND(FA$6&gt;=$F11,FA$6&lt;=$H11)*((FA$6-$F11+1)/($J11*($J11+1)/2)*$D11))+($K11="custom")*CustCF!EU11</f>
        <v/>
      </c>
      <c r="FB11" s="87">
        <f>($K11="Bell Curve")*(_xlfn.NORM.DIST(AND(FB$6&gt;=$F11,FB$6&lt;=$H11)*(FB$6-$F11+1),$J11/2,$M11,TRUE)-_xlfn.NORM.DIST(AND(FB$6&gt;=$F11,FB$6&lt;=$H11)*(FA$6-$F11+1),$J11/2,$M11,TRUE))/(1-2*_xlfn.NORM.DIST(0,$J11/2,$M11,TRUE))*$D11+($K11="Steady Growth")*(AND(FB$6&gt;=$F11,FB$6&lt;=$H11)*((FB$6-$F11+1)/($J11*($J11+1)/2)*$D11))+($K11="custom")*CustCF!EV11</f>
        <v/>
      </c>
      <c r="FC11" s="87">
        <f>($K11="Bell Curve")*(_xlfn.NORM.DIST(AND(FC$6&gt;=$F11,FC$6&lt;=$H11)*(FC$6-$F11+1),$J11/2,$M11,TRUE)-_xlfn.NORM.DIST(AND(FC$6&gt;=$F11,FC$6&lt;=$H11)*(FB$6-$F11+1),$J11/2,$M11,TRUE))/(1-2*_xlfn.NORM.DIST(0,$J11/2,$M11,TRUE))*$D11+($K11="Steady Growth")*(AND(FC$6&gt;=$F11,FC$6&lt;=$H11)*((FC$6-$F11+1)/($J11*($J11+1)/2)*$D11))+($K11="custom")*CustCF!EW11</f>
        <v/>
      </c>
      <c r="FD11" s="87">
        <f>($K11="Bell Curve")*(_xlfn.NORM.DIST(AND(FD$6&gt;=$F11,FD$6&lt;=$H11)*(FD$6-$F11+1),$J11/2,$M11,TRUE)-_xlfn.NORM.DIST(AND(FD$6&gt;=$F11,FD$6&lt;=$H11)*(FC$6-$F11+1),$J11/2,$M11,TRUE))/(1-2*_xlfn.NORM.DIST(0,$J11/2,$M11,TRUE))*$D11+($K11="Steady Growth")*(AND(FD$6&gt;=$F11,FD$6&lt;=$H11)*((FD$6-$F11+1)/($J11*($J11+1)/2)*$D11))+($K11="custom")*CustCF!EX11</f>
        <v/>
      </c>
      <c r="FE11" s="87">
        <f>($K11="Bell Curve")*(_xlfn.NORM.DIST(AND(FE$6&gt;=$F11,FE$6&lt;=$H11)*(FE$6-$F11+1),$J11/2,$M11,TRUE)-_xlfn.NORM.DIST(AND(FE$6&gt;=$F11,FE$6&lt;=$H11)*(FD$6-$F11+1),$J11/2,$M11,TRUE))/(1-2*_xlfn.NORM.DIST(0,$J11/2,$M11,TRUE))*$D11+($K11="Steady Growth")*(AND(FE$6&gt;=$F11,FE$6&lt;=$H11)*((FE$6-$F11+1)/($J11*($J11+1)/2)*$D11))+($K11="custom")*CustCF!EY11</f>
        <v/>
      </c>
      <c r="FF11" s="87">
        <f>($K11="Bell Curve")*(_xlfn.NORM.DIST(AND(FF$6&gt;=$F11,FF$6&lt;=$H11)*(FF$6-$F11+1),$J11/2,$M11,TRUE)-_xlfn.NORM.DIST(AND(FF$6&gt;=$F11,FF$6&lt;=$H11)*(FE$6-$F11+1),$J11/2,$M11,TRUE))/(1-2*_xlfn.NORM.DIST(0,$J11/2,$M11,TRUE))*$D11+($K11="Steady Growth")*(AND(FF$6&gt;=$F11,FF$6&lt;=$H11)*((FF$6-$F11+1)/($J11*($J11+1)/2)*$D11))+($K11="custom")*CustCF!EZ11</f>
        <v/>
      </c>
      <c r="FG11" s="87">
        <f>($K11="Bell Curve")*(_xlfn.NORM.DIST(AND(FG$6&gt;=$F11,FG$6&lt;=$H11)*(FG$6-$F11+1),$J11/2,$M11,TRUE)-_xlfn.NORM.DIST(AND(FG$6&gt;=$F11,FG$6&lt;=$H11)*(FF$6-$F11+1),$J11/2,$M11,TRUE))/(1-2*_xlfn.NORM.DIST(0,$J11/2,$M11,TRUE))*$D11+($K11="Steady Growth")*(AND(FG$6&gt;=$F11,FG$6&lt;=$H11)*((FG$6-$F11+1)/($J11*($J11+1)/2)*$D11))+($K11="custom")*CustCF!FA11</f>
        <v/>
      </c>
      <c r="FH11" s="87">
        <f>($K11="Bell Curve")*(_xlfn.NORM.DIST(AND(FH$6&gt;=$F11,FH$6&lt;=$H11)*(FH$6-$F11+1),$J11/2,$M11,TRUE)-_xlfn.NORM.DIST(AND(FH$6&gt;=$F11,FH$6&lt;=$H11)*(FG$6-$F11+1),$J11/2,$M11,TRUE))/(1-2*_xlfn.NORM.DIST(0,$J11/2,$M11,TRUE))*$D11+($K11="Steady Growth")*(AND(FH$6&gt;=$F11,FH$6&lt;=$H11)*((FH$6-$F11+1)/($J11*($J11+1)/2)*$D11))+($K11="custom")*CustCF!FB11</f>
        <v/>
      </c>
      <c r="FI11" s="87">
        <f>($K11="Bell Curve")*(_xlfn.NORM.DIST(AND(FI$6&gt;=$F11,FI$6&lt;=$H11)*(FI$6-$F11+1),$J11/2,$M11,TRUE)-_xlfn.NORM.DIST(AND(FI$6&gt;=$F11,FI$6&lt;=$H11)*(FH$6-$F11+1),$J11/2,$M11,TRUE))/(1-2*_xlfn.NORM.DIST(0,$J11/2,$M11,TRUE))*$D11+($K11="Steady Growth")*(AND(FI$6&gt;=$F11,FI$6&lt;=$H11)*((FI$6-$F11+1)/($J11*($J11+1)/2)*$D11))+($K11="custom")*CustCF!FC11</f>
        <v/>
      </c>
      <c r="FJ11" s="87">
        <f>($K11="Bell Curve")*(_xlfn.NORM.DIST(AND(FJ$6&gt;=$F11,FJ$6&lt;=$H11)*(FJ$6-$F11+1),$J11/2,$M11,TRUE)-_xlfn.NORM.DIST(AND(FJ$6&gt;=$F11,FJ$6&lt;=$H11)*(FI$6-$F11+1),$J11/2,$M11,TRUE))/(1-2*_xlfn.NORM.DIST(0,$J11/2,$M11,TRUE))*$D11+($K11="Steady Growth")*(AND(FJ$6&gt;=$F11,FJ$6&lt;=$H11)*((FJ$6-$F11+1)/($J11*($J11+1)/2)*$D11))+($K11="custom")*CustCF!FD11</f>
        <v/>
      </c>
      <c r="FK11" s="87">
        <f>($K11="Bell Curve")*(_xlfn.NORM.DIST(AND(FK$6&gt;=$F11,FK$6&lt;=$H11)*(FK$6-$F11+1),$J11/2,$M11,TRUE)-_xlfn.NORM.DIST(AND(FK$6&gt;=$F11,FK$6&lt;=$H11)*(FJ$6-$F11+1),$J11/2,$M11,TRUE))/(1-2*_xlfn.NORM.DIST(0,$J11/2,$M11,TRUE))*$D11+($K11="Steady Growth")*(AND(FK$6&gt;=$F11,FK$6&lt;=$H11)*((FK$6-$F11+1)/($J11*($J11+1)/2)*$D11))+($K11="custom")*CustCF!FE11</f>
        <v/>
      </c>
      <c r="FL11" s="87">
        <f>($K11="Bell Curve")*(_xlfn.NORM.DIST(AND(FL$6&gt;=$F11,FL$6&lt;=$H11)*(FL$6-$F11+1),$J11/2,$M11,TRUE)-_xlfn.NORM.DIST(AND(FL$6&gt;=$F11,FL$6&lt;=$H11)*(FK$6-$F11+1),$J11/2,$M11,TRUE))/(1-2*_xlfn.NORM.DIST(0,$J11/2,$M11,TRUE))*$D11+($K11="Steady Growth")*(AND(FL$6&gt;=$F11,FL$6&lt;=$H11)*((FL$6-$F11+1)/($J11*($J11+1)/2)*$D11))+($K11="custom")*CustCF!FF11</f>
        <v/>
      </c>
      <c r="FM11" s="87">
        <f>($K11="Bell Curve")*(_xlfn.NORM.DIST(AND(FM$6&gt;=$F11,FM$6&lt;=$H11)*(FM$6-$F11+1),$J11/2,$M11,TRUE)-_xlfn.NORM.DIST(AND(FM$6&gt;=$F11,FM$6&lt;=$H11)*(FL$6-$F11+1),$J11/2,$M11,TRUE))/(1-2*_xlfn.NORM.DIST(0,$J11/2,$M11,TRUE))*$D11+($K11="Steady Growth")*(AND(FM$6&gt;=$F11,FM$6&lt;=$H11)*((FM$6-$F11+1)/($J11*($J11+1)/2)*$D11))+($K11="custom")*CustCF!FG11</f>
        <v/>
      </c>
      <c r="FN11" s="87">
        <f>($K11="Bell Curve")*(_xlfn.NORM.DIST(AND(FN$6&gt;=$F11,FN$6&lt;=$H11)*(FN$6-$F11+1),$J11/2,$M11,TRUE)-_xlfn.NORM.DIST(AND(FN$6&gt;=$F11,FN$6&lt;=$H11)*(FM$6-$F11+1),$J11/2,$M11,TRUE))/(1-2*_xlfn.NORM.DIST(0,$J11/2,$M11,TRUE))*$D11+($K11="Steady Growth")*(AND(FN$6&gt;=$F11,FN$6&lt;=$H11)*((FN$6-$F11+1)/($J11*($J11+1)/2)*$D11))+($K11="custom")*CustCF!FH11</f>
        <v/>
      </c>
      <c r="FO11" s="87">
        <f>($K11="Bell Curve")*(_xlfn.NORM.DIST(AND(FO$6&gt;=$F11,FO$6&lt;=$H11)*(FO$6-$F11+1),$J11/2,$M11,TRUE)-_xlfn.NORM.DIST(AND(FO$6&gt;=$F11,FO$6&lt;=$H11)*(FN$6-$F11+1),$J11/2,$M11,TRUE))/(1-2*_xlfn.NORM.DIST(0,$J11/2,$M11,TRUE))*$D11+($K11="Steady Growth")*(AND(FO$6&gt;=$F11,FO$6&lt;=$H11)*((FO$6-$F11+1)/($J11*($J11+1)/2)*$D11))+($K11="custom")*CustCF!FI11</f>
        <v/>
      </c>
      <c r="FP11" s="87">
        <f>($K11="Bell Curve")*(_xlfn.NORM.DIST(AND(FP$6&gt;=$F11,FP$6&lt;=$H11)*(FP$6-$F11+1),$J11/2,$M11,TRUE)-_xlfn.NORM.DIST(AND(FP$6&gt;=$F11,FP$6&lt;=$H11)*(FO$6-$F11+1),$J11/2,$M11,TRUE))/(1-2*_xlfn.NORM.DIST(0,$J11/2,$M11,TRUE))*$D11+($K11="Steady Growth")*(AND(FP$6&gt;=$F11,FP$6&lt;=$H11)*((FP$6-$F11+1)/($J11*($J11+1)/2)*$D11))+($K11="custom")*CustCF!FJ11</f>
        <v/>
      </c>
      <c r="FQ11" s="87">
        <f>($K11="Bell Curve")*(_xlfn.NORM.DIST(AND(FQ$6&gt;=$F11,FQ$6&lt;=$H11)*(FQ$6-$F11+1),$J11/2,$M11,TRUE)-_xlfn.NORM.DIST(AND(FQ$6&gt;=$F11,FQ$6&lt;=$H11)*(FP$6-$F11+1),$J11/2,$M11,TRUE))/(1-2*_xlfn.NORM.DIST(0,$J11/2,$M11,TRUE))*$D11+($K11="Steady Growth")*(AND(FQ$6&gt;=$F11,FQ$6&lt;=$H11)*((FQ$6-$F11+1)/($J11*($J11+1)/2)*$D11))+($K11="custom")*CustCF!FK11</f>
        <v/>
      </c>
      <c r="FR11" s="87">
        <f>($K11="Bell Curve")*(_xlfn.NORM.DIST(AND(FR$6&gt;=$F11,FR$6&lt;=$H11)*(FR$6-$F11+1),$J11/2,$M11,TRUE)-_xlfn.NORM.DIST(AND(FR$6&gt;=$F11,FR$6&lt;=$H11)*(FQ$6-$F11+1),$J11/2,$M11,TRUE))/(1-2*_xlfn.NORM.DIST(0,$J11/2,$M11,TRUE))*$D11+($K11="Steady Growth")*(AND(FR$6&gt;=$F11,FR$6&lt;=$H11)*((FR$6-$F11+1)/($J11*($J11+1)/2)*$D11))+($K11="custom")*CustCF!FL11</f>
        <v/>
      </c>
      <c r="FS11" s="87">
        <f>($K11="Bell Curve")*(_xlfn.NORM.DIST(AND(FS$6&gt;=$F11,FS$6&lt;=$H11)*(FS$6-$F11+1),$J11/2,$M11,TRUE)-_xlfn.NORM.DIST(AND(FS$6&gt;=$F11,FS$6&lt;=$H11)*(FR$6-$F11+1),$J11/2,$M11,TRUE))/(1-2*_xlfn.NORM.DIST(0,$J11/2,$M11,TRUE))*$D11+($K11="Steady Growth")*(AND(FS$6&gt;=$F11,FS$6&lt;=$H11)*((FS$6-$F11+1)/($J11*($J11+1)/2)*$D11))+($K11="custom")*CustCF!FM11</f>
        <v/>
      </c>
      <c r="FT11" s="87">
        <f>($K11="Bell Curve")*(_xlfn.NORM.DIST(AND(FT$6&gt;=$F11,FT$6&lt;=$H11)*(FT$6-$F11+1),$J11/2,$M11,TRUE)-_xlfn.NORM.DIST(AND(FT$6&gt;=$F11,FT$6&lt;=$H11)*(FS$6-$F11+1),$J11/2,$M11,TRUE))/(1-2*_xlfn.NORM.DIST(0,$J11/2,$M11,TRUE))*$D11+($K11="Steady Growth")*(AND(FT$6&gt;=$F11,FT$6&lt;=$H11)*((FT$6-$F11+1)/($J11*($J11+1)/2)*$D11))+($K11="custom")*CustCF!FN11</f>
        <v/>
      </c>
      <c r="FU11" s="87">
        <f>($K11="Bell Curve")*(_xlfn.NORM.DIST(AND(FU$6&gt;=$F11,FU$6&lt;=$H11)*(FU$6-$F11+1),$J11/2,$M11,TRUE)-_xlfn.NORM.DIST(AND(FU$6&gt;=$F11,FU$6&lt;=$H11)*(FT$6-$F11+1),$J11/2,$M11,TRUE))/(1-2*_xlfn.NORM.DIST(0,$J11/2,$M11,TRUE))*$D11+($K11="Steady Growth")*(AND(FU$6&gt;=$F11,FU$6&lt;=$H11)*((FU$6-$F11+1)/($J11*($J11+1)/2)*$D11))+($K11="custom")*CustCF!FO11</f>
        <v/>
      </c>
      <c r="FV11" s="87">
        <f>($K11="Bell Curve")*(_xlfn.NORM.DIST(AND(FV$6&gt;=$F11,FV$6&lt;=$H11)*(FV$6-$F11+1),$J11/2,$M11,TRUE)-_xlfn.NORM.DIST(AND(FV$6&gt;=$F11,FV$6&lt;=$H11)*(FU$6-$F11+1),$J11/2,$M11,TRUE))/(1-2*_xlfn.NORM.DIST(0,$J11/2,$M11,TRUE))*$D11+($K11="Steady Growth")*(AND(FV$6&gt;=$F11,FV$6&lt;=$H11)*((FV$6-$F11+1)/($J11*($J11+1)/2)*$D11))+($K11="custom")*CustCF!FP11</f>
        <v/>
      </c>
      <c r="FW11" s="87">
        <f>($K11="Bell Curve")*(_xlfn.NORM.DIST(AND(FW$6&gt;=$F11,FW$6&lt;=$H11)*(FW$6-$F11+1),$J11/2,$M11,TRUE)-_xlfn.NORM.DIST(AND(FW$6&gt;=$F11,FW$6&lt;=$H11)*(FV$6-$F11+1),$J11/2,$M11,TRUE))/(1-2*_xlfn.NORM.DIST(0,$J11/2,$M11,TRUE))*$D11+($K11="Steady Growth")*(AND(FW$6&gt;=$F11,FW$6&lt;=$H11)*((FW$6-$F11+1)/($J11*($J11+1)/2)*$D11))+($K11="custom")*CustCF!FQ11</f>
        <v/>
      </c>
      <c r="FX11" s="87">
        <f>($K11="Bell Curve")*(_xlfn.NORM.DIST(AND(FX$6&gt;=$F11,FX$6&lt;=$H11)*(FX$6-$F11+1),$J11/2,$M11,TRUE)-_xlfn.NORM.DIST(AND(FX$6&gt;=$F11,FX$6&lt;=$H11)*(FW$6-$F11+1),$J11/2,$M11,TRUE))/(1-2*_xlfn.NORM.DIST(0,$J11/2,$M11,TRUE))*$D11+($K11="Steady Growth")*(AND(FX$6&gt;=$F11,FX$6&lt;=$H11)*((FX$6-$F11+1)/($J11*($J11+1)/2)*$D11))+($K11="custom")*CustCF!FR11</f>
        <v/>
      </c>
      <c r="FY11" s="87">
        <f>($K11="Bell Curve")*(_xlfn.NORM.DIST(AND(FY$6&gt;=$F11,FY$6&lt;=$H11)*(FY$6-$F11+1),$J11/2,$M11,TRUE)-_xlfn.NORM.DIST(AND(FY$6&gt;=$F11,FY$6&lt;=$H11)*(FX$6-$F11+1),$J11/2,$M11,TRUE))/(1-2*_xlfn.NORM.DIST(0,$J11/2,$M11,TRUE))*$D11+($K11="Steady Growth")*(AND(FY$6&gt;=$F11,FY$6&lt;=$H11)*((FY$6-$F11+1)/($J11*($J11+1)/2)*$D11))+($K11="custom")*CustCF!FS11</f>
        <v/>
      </c>
      <c r="FZ11" s="87">
        <f>($K11="Bell Curve")*(_xlfn.NORM.DIST(AND(FZ$6&gt;=$F11,FZ$6&lt;=$H11)*(FZ$6-$F11+1),$J11/2,$M11,TRUE)-_xlfn.NORM.DIST(AND(FZ$6&gt;=$F11,FZ$6&lt;=$H11)*(FY$6-$F11+1),$J11/2,$M11,TRUE))/(1-2*_xlfn.NORM.DIST(0,$J11/2,$M11,TRUE))*$D11+($K11="Steady Growth")*(AND(FZ$6&gt;=$F11,FZ$6&lt;=$H11)*((FZ$6-$F11+1)/($J11*($J11+1)/2)*$D11))+($K11="custom")*CustCF!FT11</f>
        <v/>
      </c>
      <c r="GA11" s="87">
        <f>($K11="Bell Curve")*(_xlfn.NORM.DIST(AND(GA$6&gt;=$F11,GA$6&lt;=$H11)*(GA$6-$F11+1),$J11/2,$M11,TRUE)-_xlfn.NORM.DIST(AND(GA$6&gt;=$F11,GA$6&lt;=$H11)*(FZ$6-$F11+1),$J11/2,$M11,TRUE))/(1-2*_xlfn.NORM.DIST(0,$J11/2,$M11,TRUE))*$D11+($K11="Steady Growth")*(AND(GA$6&gt;=$F11,GA$6&lt;=$H11)*((GA$6-$F11+1)/($J11*($J11+1)/2)*$D11))+($K11="custom")*CustCF!FU11</f>
        <v/>
      </c>
      <c r="GB11" s="87">
        <f>($K11="Bell Curve")*(_xlfn.NORM.DIST(AND(GB$6&gt;=$F11,GB$6&lt;=$H11)*(GB$6-$F11+1),$J11/2,$M11,TRUE)-_xlfn.NORM.DIST(AND(GB$6&gt;=$F11,GB$6&lt;=$H11)*(GA$6-$F11+1),$J11/2,$M11,TRUE))/(1-2*_xlfn.NORM.DIST(0,$J11/2,$M11,TRUE))*$D11+($K11="Steady Growth")*(AND(GB$6&gt;=$F11,GB$6&lt;=$H11)*((GB$6-$F11+1)/($J11*($J11+1)/2)*$D11))+($K11="custom")*CustCF!FV11</f>
        <v/>
      </c>
      <c r="GC11" s="87">
        <f>($K11="Bell Curve")*(_xlfn.NORM.DIST(AND(GC$6&gt;=$F11,GC$6&lt;=$H11)*(GC$6-$F11+1),$J11/2,$M11,TRUE)-_xlfn.NORM.DIST(AND(GC$6&gt;=$F11,GC$6&lt;=$H11)*(GB$6-$F11+1),$J11/2,$M11,TRUE))/(1-2*_xlfn.NORM.DIST(0,$J11/2,$M11,TRUE))*$D11+($K11="Steady Growth")*(AND(GC$6&gt;=$F11,GC$6&lt;=$H11)*((GC$6-$F11+1)/($J11*($J11+1)/2)*$D11))+($K11="custom")*CustCF!FW11</f>
        <v/>
      </c>
      <c r="GD11" s="87">
        <f>($K11="Bell Curve")*(_xlfn.NORM.DIST(AND(GD$6&gt;=$F11,GD$6&lt;=$H11)*(GD$6-$F11+1),$J11/2,$M11,TRUE)-_xlfn.NORM.DIST(AND(GD$6&gt;=$F11,GD$6&lt;=$H11)*(GC$6-$F11+1),$J11/2,$M11,TRUE))/(1-2*_xlfn.NORM.DIST(0,$J11/2,$M11,TRUE))*$D11+($K11="Steady Growth")*(AND(GD$6&gt;=$F11,GD$6&lt;=$H11)*((GD$6-$F11+1)/($J11*($J11+1)/2)*$D11))+($K11="custom")*CustCF!FX11</f>
        <v/>
      </c>
      <c r="GE11" s="87">
        <f>($K11="Bell Curve")*(_xlfn.NORM.DIST(AND(GE$6&gt;=$F11,GE$6&lt;=$H11)*(GE$6-$F11+1),$J11/2,$M11,TRUE)-_xlfn.NORM.DIST(AND(GE$6&gt;=$F11,GE$6&lt;=$H11)*(GD$6-$F11+1),$J11/2,$M11,TRUE))/(1-2*_xlfn.NORM.DIST(0,$J11/2,$M11,TRUE))*$D11+($K11="Steady Growth")*(AND(GE$6&gt;=$F11,GE$6&lt;=$H11)*((GE$6-$F11+1)/($J11*($J11+1)/2)*$D11))+($K11="custom")*CustCF!FY11</f>
        <v/>
      </c>
      <c r="GF11" s="87">
        <f>($K11="Bell Curve")*(_xlfn.NORM.DIST(AND(GF$6&gt;=$F11,GF$6&lt;=$H11)*(GF$6-$F11+1),$J11/2,$M11,TRUE)-_xlfn.NORM.DIST(AND(GF$6&gt;=$F11,GF$6&lt;=$H11)*(GE$6-$F11+1),$J11/2,$M11,TRUE))/(1-2*_xlfn.NORM.DIST(0,$J11/2,$M11,TRUE))*$D11+($K11="Steady Growth")*(AND(GF$6&gt;=$F11,GF$6&lt;=$H11)*((GF$6-$F11+1)/($J11*($J11+1)/2)*$D11))+($K11="custom")*CustCF!FZ11</f>
        <v/>
      </c>
      <c r="GG11" s="87">
        <f>($K11="Bell Curve")*(_xlfn.NORM.DIST(AND(GG$6&gt;=$F11,GG$6&lt;=$H11)*(GG$6-$F11+1),$J11/2,$M11,TRUE)-_xlfn.NORM.DIST(AND(GG$6&gt;=$F11,GG$6&lt;=$H11)*(GF$6-$F11+1),$J11/2,$M11,TRUE))/(1-2*_xlfn.NORM.DIST(0,$J11/2,$M11,TRUE))*$D11+($K11="Steady Growth")*(AND(GG$6&gt;=$F11,GG$6&lt;=$H11)*((GG$6-$F11+1)/($J11*($J11+1)/2)*$D11))+($K11="custom")*CustCF!GA11</f>
        <v/>
      </c>
      <c r="GH11" s="87">
        <f>($K11="Bell Curve")*(_xlfn.NORM.DIST(AND(GH$6&gt;=$F11,GH$6&lt;=$H11)*(GH$6-$F11+1),$J11/2,$M11,TRUE)-_xlfn.NORM.DIST(AND(GH$6&gt;=$F11,GH$6&lt;=$H11)*(GG$6-$F11+1),$J11/2,$M11,TRUE))/(1-2*_xlfn.NORM.DIST(0,$J11/2,$M11,TRUE))*$D11+($K11="Steady Growth")*(AND(GH$6&gt;=$F11,GH$6&lt;=$H11)*((GH$6-$F11+1)/($J11*($J11+1)/2)*$D11))+($K11="custom")*CustCF!GB11</f>
        <v/>
      </c>
      <c r="GI11" s="87">
        <f>($K11="Bell Curve")*(_xlfn.NORM.DIST(AND(GI$6&gt;=$F11,GI$6&lt;=$H11)*(GI$6-$F11+1),$J11/2,$M11,TRUE)-_xlfn.NORM.DIST(AND(GI$6&gt;=$F11,GI$6&lt;=$H11)*(GH$6-$F11+1),$J11/2,$M11,TRUE))/(1-2*_xlfn.NORM.DIST(0,$J11/2,$M11,TRUE))*$D11+($K11="Steady Growth")*(AND(GI$6&gt;=$F11,GI$6&lt;=$H11)*((GI$6-$F11+1)/($J11*($J11+1)/2)*$D11))+($K11="custom")*CustCF!GC11</f>
        <v/>
      </c>
      <c r="GJ11" s="87">
        <f>($K11="Bell Curve")*(_xlfn.NORM.DIST(AND(GJ$6&gt;=$F11,GJ$6&lt;=$H11)*(GJ$6-$F11+1),$J11/2,$M11,TRUE)-_xlfn.NORM.DIST(AND(GJ$6&gt;=$F11,GJ$6&lt;=$H11)*(GI$6-$F11+1),$J11/2,$M11,TRUE))/(1-2*_xlfn.NORM.DIST(0,$J11/2,$M11,TRUE))*$D11+($K11="Steady Growth")*(AND(GJ$6&gt;=$F11,GJ$6&lt;=$H11)*((GJ$6-$F11+1)/($J11*($J11+1)/2)*$D11))+($K11="custom")*CustCF!GD11</f>
        <v/>
      </c>
      <c r="GK11" s="87">
        <f>($K11="Bell Curve")*(_xlfn.NORM.DIST(AND(GK$6&gt;=$F11,GK$6&lt;=$H11)*(GK$6-$F11+1),$J11/2,$M11,TRUE)-_xlfn.NORM.DIST(AND(GK$6&gt;=$F11,GK$6&lt;=$H11)*(GJ$6-$F11+1),$J11/2,$M11,TRUE))/(1-2*_xlfn.NORM.DIST(0,$J11/2,$M11,TRUE))*$D11+($K11="Steady Growth")*(AND(GK$6&gt;=$F11,GK$6&lt;=$H11)*((GK$6-$F11+1)/($J11*($J11+1)/2)*$D11))+($K11="custom")*CustCF!GE11</f>
        <v/>
      </c>
      <c r="GL11" s="87">
        <f>($K11="Bell Curve")*(_xlfn.NORM.DIST(AND(GL$6&gt;=$F11,GL$6&lt;=$H11)*(GL$6-$F11+1),$J11/2,$M11,TRUE)-_xlfn.NORM.DIST(AND(GL$6&gt;=$F11,GL$6&lt;=$H11)*(GK$6-$F11+1),$J11/2,$M11,TRUE))/(1-2*_xlfn.NORM.DIST(0,$J11/2,$M11,TRUE))*$D11+($K11="Steady Growth")*(AND(GL$6&gt;=$F11,GL$6&lt;=$H11)*((GL$6-$F11+1)/($J11*($J11+1)/2)*$D11))+($K11="custom")*CustCF!GF11</f>
        <v/>
      </c>
      <c r="GM11" s="87">
        <f>($K11="Bell Curve")*(_xlfn.NORM.DIST(AND(GM$6&gt;=$F11,GM$6&lt;=$H11)*(GM$6-$F11+1),$J11/2,$M11,TRUE)-_xlfn.NORM.DIST(AND(GM$6&gt;=$F11,GM$6&lt;=$H11)*(GL$6-$F11+1),$J11/2,$M11,TRUE))/(1-2*_xlfn.NORM.DIST(0,$J11/2,$M11,TRUE))*$D11+($K11="Steady Growth")*(AND(GM$6&gt;=$F11,GM$6&lt;=$H11)*((GM$6-$F11+1)/($J11*($J11+1)/2)*$D11))+($K11="custom")*CustCF!GG11</f>
        <v/>
      </c>
      <c r="GN11" s="257">
        <f>($K11="Bell Curve")*(_xlfn.NORM.DIST(AND(GN$6&gt;=$F11,GN$6&lt;=$H11)*(GN$6-$F11+1),$J11/2,$M11,TRUE)-_xlfn.NORM.DIST(AND(GN$6&gt;=$F11,GN$6&lt;=$H11)*(GM$6-$F11+1),$J11/2,$M11,TRUE))/(1-2*_xlfn.NORM.DIST(0,$J11/2,$M11,TRUE))*$D11+($K11="Steady Growth")*(AND(GN$6&gt;=$F11,GN$6&lt;=$H11)*((GN$6-$F11+1)/($J11*($J11+1)/2)*$D11))+($K11="custom")*CustCF!GH11</f>
        <v/>
      </c>
      <c r="GO11" s="1" t="n"/>
      <c r="GP11" s="63" t="n"/>
    </row>
    <row r="12" outlineLevel="1">
      <c r="A12" s="1" t="n"/>
      <c r="B12" s="1" t="n"/>
      <c r="C12" s="251">
        <f>Budget!P13</f>
        <v/>
      </c>
      <c r="D12" s="14">
        <f>Budget!Q13</f>
        <v/>
      </c>
      <c r="E12" s="14">
        <f>IF(D12&lt;&gt;0,F12,"")</f>
        <v/>
      </c>
      <c r="F12" s="252" t="n">
        <v>0</v>
      </c>
      <c r="G12" s="921">
        <f>IF(L12="custom",CustCF!F12,INDEX($P$8:$GN$8,MATCH(F12,$P$6:$GN$6,0)))</f>
        <v/>
      </c>
      <c r="H12" s="252" t="n">
        <v>3</v>
      </c>
      <c r="I12" s="921">
        <f>IF(L12="custom",CustCF!G12,INDEX($P$8:$GN$8,MATCH(H12,$P$6:$GN$6,0)))</f>
        <v/>
      </c>
      <c r="J12" s="249">
        <f>H12-F12+1</f>
        <v/>
      </c>
      <c r="K12" s="254" t="inlineStr">
        <is>
          <t>Bell Curve</t>
        </is>
      </c>
      <c r="L12" s="255" t="inlineStr">
        <is>
          <t>Straight Line</t>
        </is>
      </c>
      <c r="M12" s="256">
        <f>INDEX($D$261:$D$266,MATCH(L12,$C$261:$C$266,0))</f>
        <v/>
      </c>
      <c r="N12" s="13">
        <f>SUM(P12:GN12)</f>
        <v/>
      </c>
      <c r="O12" s="14" t="n"/>
      <c r="P12" s="87">
        <f>($K12="Bell Curve")*(_xlfn.NORM.DIST(AND(P$6&gt;=$F12,P$6&lt;=$H12)*(P$6-$F12+1),$J12/2,$M12,TRUE)-_xlfn.NORM.DIST(AND(P$6&gt;=$F12,P$6&lt;=$H12)*(O$6-$F12+1),$J12/2,$M12,TRUE))/(1-2*_xlfn.NORM.DIST(0,$J12/2,$M12,TRUE))*$D12+($K12="Steady Growth")*(AND(P$6&gt;=$F12,P$6&lt;=$H12)*((P$6-$F12+1)/($J12*($J12+1)/2)*$D12))+($K12="custom")*CustCF!J12</f>
        <v/>
      </c>
      <c r="Q12" s="87">
        <f>($K12="Bell Curve")*(_xlfn.NORM.DIST(AND(Q$6&gt;=$F12,Q$6&lt;=$H12)*(Q$6-$F12+1),$J12/2,$M12,TRUE)-_xlfn.NORM.DIST(AND(Q$6&gt;=$F12,Q$6&lt;=$H12)*(P$6-$F12+1),$J12/2,$M12,TRUE))/(1-2*_xlfn.NORM.DIST(0,$J12/2,$M12,TRUE))*$D12+($K12="Steady Growth")*(AND(Q$6&gt;=$F12,Q$6&lt;=$H12)*((Q$6-$F12+1)/($J12*($J12+1)/2)*$D12))+($K12="custom")*CustCF!K12</f>
        <v/>
      </c>
      <c r="R12" s="87">
        <f>($K12="Bell Curve")*(_xlfn.NORM.DIST(AND(R$6&gt;=$F12,R$6&lt;=$H12)*(R$6-$F12+1),$J12/2,$M12,TRUE)-_xlfn.NORM.DIST(AND(R$6&gt;=$F12,R$6&lt;=$H12)*(Q$6-$F12+1),$J12/2,$M12,TRUE))/(1-2*_xlfn.NORM.DIST(0,$J12/2,$M12,TRUE))*$D12+($K12="Steady Growth")*(AND(R$6&gt;=$F12,R$6&lt;=$H12)*((R$6-$F12+1)/($J12*($J12+1)/2)*$D12))+($K12="custom")*CustCF!L12</f>
        <v/>
      </c>
      <c r="S12" s="87">
        <f>($K12="Bell Curve")*(_xlfn.NORM.DIST(AND(S$6&gt;=$F12,S$6&lt;=$H12)*(S$6-$F12+1),$J12/2,$M12,TRUE)-_xlfn.NORM.DIST(AND(S$6&gt;=$F12,S$6&lt;=$H12)*(R$6-$F12+1),$J12/2,$M12,TRUE))/(1-2*_xlfn.NORM.DIST(0,$J12/2,$M12,TRUE))*$D12+($K12="Steady Growth")*(AND(S$6&gt;=$F12,S$6&lt;=$H12)*((S$6-$F12+1)/($J12*($J12+1)/2)*$D12))+($K12="custom")*CustCF!M12</f>
        <v/>
      </c>
      <c r="T12" s="87">
        <f>($K12="Bell Curve")*(_xlfn.NORM.DIST(AND(T$6&gt;=$F12,T$6&lt;=$H12)*(T$6-$F12+1),$J12/2,$M12,TRUE)-_xlfn.NORM.DIST(AND(T$6&gt;=$F12,T$6&lt;=$H12)*(S$6-$F12+1),$J12/2,$M12,TRUE))/(1-2*_xlfn.NORM.DIST(0,$J12/2,$M12,TRUE))*$D12+($K12="Steady Growth")*(AND(T$6&gt;=$F12,T$6&lt;=$H12)*((T$6-$F12+1)/($J12*($J12+1)/2)*$D12))+($K12="custom")*CustCF!N12</f>
        <v/>
      </c>
      <c r="U12" s="87">
        <f>($K12="Bell Curve")*(_xlfn.NORM.DIST(AND(U$6&gt;=$F12,U$6&lt;=$H12)*(U$6-$F12+1),$J12/2,$M12,TRUE)-_xlfn.NORM.DIST(AND(U$6&gt;=$F12,U$6&lt;=$H12)*(T$6-$F12+1),$J12/2,$M12,TRUE))/(1-2*_xlfn.NORM.DIST(0,$J12/2,$M12,TRUE))*$D12+($K12="Steady Growth")*(AND(U$6&gt;=$F12,U$6&lt;=$H12)*((U$6-$F12+1)/($J12*($J12+1)/2)*$D12))+($K12="custom")*CustCF!O12</f>
        <v/>
      </c>
      <c r="V12" s="87">
        <f>($K12="Bell Curve")*(_xlfn.NORM.DIST(AND(V$6&gt;=$F12,V$6&lt;=$H12)*(V$6-$F12+1),$J12/2,$M12,TRUE)-_xlfn.NORM.DIST(AND(V$6&gt;=$F12,V$6&lt;=$H12)*(U$6-$F12+1),$J12/2,$M12,TRUE))/(1-2*_xlfn.NORM.DIST(0,$J12/2,$M12,TRUE))*$D12+($K12="Steady Growth")*(AND(V$6&gt;=$F12,V$6&lt;=$H12)*((V$6-$F12+1)/($J12*($J12+1)/2)*$D12))+($K12="custom")*CustCF!P12</f>
        <v/>
      </c>
      <c r="W12" s="87">
        <f>($K12="Bell Curve")*(_xlfn.NORM.DIST(AND(W$6&gt;=$F12,W$6&lt;=$H12)*(W$6-$F12+1),$J12/2,$M12,TRUE)-_xlfn.NORM.DIST(AND(W$6&gt;=$F12,W$6&lt;=$H12)*(V$6-$F12+1),$J12/2,$M12,TRUE))/(1-2*_xlfn.NORM.DIST(0,$J12/2,$M12,TRUE))*$D12+($K12="Steady Growth")*(AND(W$6&gt;=$F12,W$6&lt;=$H12)*((W$6-$F12+1)/($J12*($J12+1)/2)*$D12))+($K12="custom")*CustCF!Q12</f>
        <v/>
      </c>
      <c r="X12" s="87">
        <f>($K12="Bell Curve")*(_xlfn.NORM.DIST(AND(X$6&gt;=$F12,X$6&lt;=$H12)*(X$6-$F12+1),$J12/2,$M12,TRUE)-_xlfn.NORM.DIST(AND(X$6&gt;=$F12,X$6&lt;=$H12)*(W$6-$F12+1),$J12/2,$M12,TRUE))/(1-2*_xlfn.NORM.DIST(0,$J12/2,$M12,TRUE))*$D12+($K12="Steady Growth")*(AND(X$6&gt;=$F12,X$6&lt;=$H12)*((X$6-$F12+1)/($J12*($J12+1)/2)*$D12))+($K12="custom")*CustCF!R12</f>
        <v/>
      </c>
      <c r="Y12" s="87">
        <f>($K12="Bell Curve")*(_xlfn.NORM.DIST(AND(Y$6&gt;=$F12,Y$6&lt;=$H12)*(Y$6-$F12+1),$J12/2,$M12,TRUE)-_xlfn.NORM.DIST(AND(Y$6&gt;=$F12,Y$6&lt;=$H12)*(X$6-$F12+1),$J12/2,$M12,TRUE))/(1-2*_xlfn.NORM.DIST(0,$J12/2,$M12,TRUE))*$D12+($K12="Steady Growth")*(AND(Y$6&gt;=$F12,Y$6&lt;=$H12)*((Y$6-$F12+1)/($J12*($J12+1)/2)*$D12))+($K12="custom")*CustCF!S12</f>
        <v/>
      </c>
      <c r="Z12" s="87">
        <f>($K12="Bell Curve")*(_xlfn.NORM.DIST(AND(Z$6&gt;=$F12,Z$6&lt;=$H12)*(Z$6-$F12+1),$J12/2,$M12,TRUE)-_xlfn.NORM.DIST(AND(Z$6&gt;=$F12,Z$6&lt;=$H12)*(Y$6-$F12+1),$J12/2,$M12,TRUE))/(1-2*_xlfn.NORM.DIST(0,$J12/2,$M12,TRUE))*$D12+($K12="Steady Growth")*(AND(Z$6&gt;=$F12,Z$6&lt;=$H12)*((Z$6-$F12+1)/($J12*($J12+1)/2)*$D12))+($K12="custom")*CustCF!T12</f>
        <v/>
      </c>
      <c r="AA12" s="87">
        <f>($K12="Bell Curve")*(_xlfn.NORM.DIST(AND(AA$6&gt;=$F12,AA$6&lt;=$H12)*(AA$6-$F12+1),$J12/2,$M12,TRUE)-_xlfn.NORM.DIST(AND(AA$6&gt;=$F12,AA$6&lt;=$H12)*(Z$6-$F12+1),$J12/2,$M12,TRUE))/(1-2*_xlfn.NORM.DIST(0,$J12/2,$M12,TRUE))*$D12+($K12="Steady Growth")*(AND(AA$6&gt;=$F12,AA$6&lt;=$H12)*((AA$6-$F12+1)/($J12*($J12+1)/2)*$D12))+($K12="custom")*CustCF!U12</f>
        <v/>
      </c>
      <c r="AB12" s="87">
        <f>($K12="Bell Curve")*(_xlfn.NORM.DIST(AND(AB$6&gt;=$F12,AB$6&lt;=$H12)*(AB$6-$F12+1),$J12/2,$M12,TRUE)-_xlfn.NORM.DIST(AND(AB$6&gt;=$F12,AB$6&lt;=$H12)*(AA$6-$F12+1),$J12/2,$M12,TRUE))/(1-2*_xlfn.NORM.DIST(0,$J12/2,$M12,TRUE))*$D12+($K12="Steady Growth")*(AND(AB$6&gt;=$F12,AB$6&lt;=$H12)*((AB$6-$F12+1)/($J12*($J12+1)/2)*$D12))+($K12="custom")*CustCF!V12</f>
        <v/>
      </c>
      <c r="AC12" s="87">
        <f>($K12="Bell Curve")*(_xlfn.NORM.DIST(AND(AC$6&gt;=$F12,AC$6&lt;=$H12)*(AC$6-$F12+1),$J12/2,$M12,TRUE)-_xlfn.NORM.DIST(AND(AC$6&gt;=$F12,AC$6&lt;=$H12)*(AB$6-$F12+1),$J12/2,$M12,TRUE))/(1-2*_xlfn.NORM.DIST(0,$J12/2,$M12,TRUE))*$D12+($K12="Steady Growth")*(AND(AC$6&gt;=$F12,AC$6&lt;=$H12)*((AC$6-$F12+1)/($J12*($J12+1)/2)*$D12))+($K12="custom")*CustCF!W12</f>
        <v/>
      </c>
      <c r="AD12" s="87">
        <f>($K12="Bell Curve")*(_xlfn.NORM.DIST(AND(AD$6&gt;=$F12,AD$6&lt;=$H12)*(AD$6-$F12+1),$J12/2,$M12,TRUE)-_xlfn.NORM.DIST(AND(AD$6&gt;=$F12,AD$6&lt;=$H12)*(AC$6-$F12+1),$J12/2,$M12,TRUE))/(1-2*_xlfn.NORM.DIST(0,$J12/2,$M12,TRUE))*$D12+($K12="Steady Growth")*(AND(AD$6&gt;=$F12,AD$6&lt;=$H12)*((AD$6-$F12+1)/($J12*($J12+1)/2)*$D12))+($K12="custom")*CustCF!X12</f>
        <v/>
      </c>
      <c r="AE12" s="87">
        <f>($K12="Bell Curve")*(_xlfn.NORM.DIST(AND(AE$6&gt;=$F12,AE$6&lt;=$H12)*(AE$6-$F12+1),$J12/2,$M12,TRUE)-_xlfn.NORM.DIST(AND(AE$6&gt;=$F12,AE$6&lt;=$H12)*(AD$6-$F12+1),$J12/2,$M12,TRUE))/(1-2*_xlfn.NORM.DIST(0,$J12/2,$M12,TRUE))*$D12+($K12="Steady Growth")*(AND(AE$6&gt;=$F12,AE$6&lt;=$H12)*((AE$6-$F12+1)/($J12*($J12+1)/2)*$D12))+($K12="custom")*CustCF!Y12</f>
        <v/>
      </c>
      <c r="AF12" s="87">
        <f>($K12="Bell Curve")*(_xlfn.NORM.DIST(AND(AF$6&gt;=$F12,AF$6&lt;=$H12)*(AF$6-$F12+1),$J12/2,$M12,TRUE)-_xlfn.NORM.DIST(AND(AF$6&gt;=$F12,AF$6&lt;=$H12)*(AE$6-$F12+1),$J12/2,$M12,TRUE))/(1-2*_xlfn.NORM.DIST(0,$J12/2,$M12,TRUE))*$D12+($K12="Steady Growth")*(AND(AF$6&gt;=$F12,AF$6&lt;=$H12)*((AF$6-$F12+1)/($J12*($J12+1)/2)*$D12))+($K12="custom")*CustCF!Z12</f>
        <v/>
      </c>
      <c r="AG12" s="87">
        <f>($K12="Bell Curve")*(_xlfn.NORM.DIST(AND(AG$6&gt;=$F12,AG$6&lt;=$H12)*(AG$6-$F12+1),$J12/2,$M12,TRUE)-_xlfn.NORM.DIST(AND(AG$6&gt;=$F12,AG$6&lt;=$H12)*(AF$6-$F12+1),$J12/2,$M12,TRUE))/(1-2*_xlfn.NORM.DIST(0,$J12/2,$M12,TRUE))*$D12+($K12="Steady Growth")*(AND(AG$6&gt;=$F12,AG$6&lt;=$H12)*((AG$6-$F12+1)/($J12*($J12+1)/2)*$D12))+($K12="custom")*CustCF!AA12</f>
        <v/>
      </c>
      <c r="AH12" s="87">
        <f>($K12="Bell Curve")*(_xlfn.NORM.DIST(AND(AH$6&gt;=$F12,AH$6&lt;=$H12)*(AH$6-$F12+1),$J12/2,$M12,TRUE)-_xlfn.NORM.DIST(AND(AH$6&gt;=$F12,AH$6&lt;=$H12)*(AG$6-$F12+1),$J12/2,$M12,TRUE))/(1-2*_xlfn.NORM.DIST(0,$J12/2,$M12,TRUE))*$D12+($K12="Steady Growth")*(AND(AH$6&gt;=$F12,AH$6&lt;=$H12)*((AH$6-$F12+1)/($J12*($J12+1)/2)*$D12))+($K12="custom")*CustCF!AB12</f>
        <v/>
      </c>
      <c r="AI12" s="87">
        <f>($K12="Bell Curve")*(_xlfn.NORM.DIST(AND(AI$6&gt;=$F12,AI$6&lt;=$H12)*(AI$6-$F12+1),$J12/2,$M12,TRUE)-_xlfn.NORM.DIST(AND(AI$6&gt;=$F12,AI$6&lt;=$H12)*(AH$6-$F12+1),$J12/2,$M12,TRUE))/(1-2*_xlfn.NORM.DIST(0,$J12/2,$M12,TRUE))*$D12+($K12="Steady Growth")*(AND(AI$6&gt;=$F12,AI$6&lt;=$H12)*((AI$6-$F12+1)/($J12*($J12+1)/2)*$D12))+($K12="custom")*CustCF!AC12</f>
        <v/>
      </c>
      <c r="AJ12" s="87">
        <f>($K12="Bell Curve")*(_xlfn.NORM.DIST(AND(AJ$6&gt;=$F12,AJ$6&lt;=$H12)*(AJ$6-$F12+1),$J12/2,$M12,TRUE)-_xlfn.NORM.DIST(AND(AJ$6&gt;=$F12,AJ$6&lt;=$H12)*(AI$6-$F12+1),$J12/2,$M12,TRUE))/(1-2*_xlfn.NORM.DIST(0,$J12/2,$M12,TRUE))*$D12+($K12="Steady Growth")*(AND(AJ$6&gt;=$F12,AJ$6&lt;=$H12)*((AJ$6-$F12+1)/($J12*($J12+1)/2)*$D12))+($K12="custom")*CustCF!AD12</f>
        <v/>
      </c>
      <c r="AK12" s="87">
        <f>($K12="Bell Curve")*(_xlfn.NORM.DIST(AND(AK$6&gt;=$F12,AK$6&lt;=$H12)*(AK$6-$F12+1),$J12/2,$M12,TRUE)-_xlfn.NORM.DIST(AND(AK$6&gt;=$F12,AK$6&lt;=$H12)*(AJ$6-$F12+1),$J12/2,$M12,TRUE))/(1-2*_xlfn.NORM.DIST(0,$J12/2,$M12,TRUE))*$D12+($K12="Steady Growth")*(AND(AK$6&gt;=$F12,AK$6&lt;=$H12)*((AK$6-$F12+1)/($J12*($J12+1)/2)*$D12))+($K12="custom")*CustCF!AE12</f>
        <v/>
      </c>
      <c r="AL12" s="87">
        <f>($K12="Bell Curve")*(_xlfn.NORM.DIST(AND(AL$6&gt;=$F12,AL$6&lt;=$H12)*(AL$6-$F12+1),$J12/2,$M12,TRUE)-_xlfn.NORM.DIST(AND(AL$6&gt;=$F12,AL$6&lt;=$H12)*(AK$6-$F12+1),$J12/2,$M12,TRUE))/(1-2*_xlfn.NORM.DIST(0,$J12/2,$M12,TRUE))*$D12+($K12="Steady Growth")*(AND(AL$6&gt;=$F12,AL$6&lt;=$H12)*((AL$6-$F12+1)/($J12*($J12+1)/2)*$D12))+($K12="custom")*CustCF!AF12</f>
        <v/>
      </c>
      <c r="AM12" s="87">
        <f>($K12="Bell Curve")*(_xlfn.NORM.DIST(AND(AM$6&gt;=$F12,AM$6&lt;=$H12)*(AM$6-$F12+1),$J12/2,$M12,TRUE)-_xlfn.NORM.DIST(AND(AM$6&gt;=$F12,AM$6&lt;=$H12)*(AL$6-$F12+1),$J12/2,$M12,TRUE))/(1-2*_xlfn.NORM.DIST(0,$J12/2,$M12,TRUE))*$D12+($K12="Steady Growth")*(AND(AM$6&gt;=$F12,AM$6&lt;=$H12)*((AM$6-$F12+1)/($J12*($J12+1)/2)*$D12))+($K12="custom")*CustCF!AG12</f>
        <v/>
      </c>
      <c r="AN12" s="87">
        <f>($K12="Bell Curve")*(_xlfn.NORM.DIST(AND(AN$6&gt;=$F12,AN$6&lt;=$H12)*(AN$6-$F12+1),$J12/2,$M12,TRUE)-_xlfn.NORM.DIST(AND(AN$6&gt;=$F12,AN$6&lt;=$H12)*(AM$6-$F12+1),$J12/2,$M12,TRUE))/(1-2*_xlfn.NORM.DIST(0,$J12/2,$M12,TRUE))*$D12+($K12="Steady Growth")*(AND(AN$6&gt;=$F12,AN$6&lt;=$H12)*((AN$6-$F12+1)/($J12*($J12+1)/2)*$D12))+($K12="custom")*CustCF!AH12</f>
        <v/>
      </c>
      <c r="AO12" s="87">
        <f>($K12="Bell Curve")*(_xlfn.NORM.DIST(AND(AO$6&gt;=$F12,AO$6&lt;=$H12)*(AO$6-$F12+1),$J12/2,$M12,TRUE)-_xlfn.NORM.DIST(AND(AO$6&gt;=$F12,AO$6&lt;=$H12)*(AN$6-$F12+1),$J12/2,$M12,TRUE))/(1-2*_xlfn.NORM.DIST(0,$J12/2,$M12,TRUE))*$D12+($K12="Steady Growth")*(AND(AO$6&gt;=$F12,AO$6&lt;=$H12)*((AO$6-$F12+1)/($J12*($J12+1)/2)*$D12))+($K12="custom")*CustCF!AI12</f>
        <v/>
      </c>
      <c r="AP12" s="87">
        <f>($K12="Bell Curve")*(_xlfn.NORM.DIST(AND(AP$6&gt;=$F12,AP$6&lt;=$H12)*(AP$6-$F12+1),$J12/2,$M12,TRUE)-_xlfn.NORM.DIST(AND(AP$6&gt;=$F12,AP$6&lt;=$H12)*(AO$6-$F12+1),$J12/2,$M12,TRUE))/(1-2*_xlfn.NORM.DIST(0,$J12/2,$M12,TRUE))*$D12+($K12="Steady Growth")*(AND(AP$6&gt;=$F12,AP$6&lt;=$H12)*((AP$6-$F12+1)/($J12*($J12+1)/2)*$D12))+($K12="custom")*CustCF!AJ12</f>
        <v/>
      </c>
      <c r="AQ12" s="87">
        <f>($K12="Bell Curve")*(_xlfn.NORM.DIST(AND(AQ$6&gt;=$F12,AQ$6&lt;=$H12)*(AQ$6-$F12+1),$J12/2,$M12,TRUE)-_xlfn.NORM.DIST(AND(AQ$6&gt;=$F12,AQ$6&lt;=$H12)*(AP$6-$F12+1),$J12/2,$M12,TRUE))/(1-2*_xlfn.NORM.DIST(0,$J12/2,$M12,TRUE))*$D12+($K12="Steady Growth")*(AND(AQ$6&gt;=$F12,AQ$6&lt;=$H12)*((AQ$6-$F12+1)/($J12*($J12+1)/2)*$D12))+($K12="custom")*CustCF!AK12</f>
        <v/>
      </c>
      <c r="AR12" s="87">
        <f>($K12="Bell Curve")*(_xlfn.NORM.DIST(AND(AR$6&gt;=$F12,AR$6&lt;=$H12)*(AR$6-$F12+1),$J12/2,$M12,TRUE)-_xlfn.NORM.DIST(AND(AR$6&gt;=$F12,AR$6&lt;=$H12)*(AQ$6-$F12+1),$J12/2,$M12,TRUE))/(1-2*_xlfn.NORM.DIST(0,$J12/2,$M12,TRUE))*$D12+($K12="Steady Growth")*(AND(AR$6&gt;=$F12,AR$6&lt;=$H12)*((AR$6-$F12+1)/($J12*($J12+1)/2)*$D12))+($K12="custom")*CustCF!AL12</f>
        <v/>
      </c>
      <c r="AS12" s="87">
        <f>($K12="Bell Curve")*(_xlfn.NORM.DIST(AND(AS$6&gt;=$F12,AS$6&lt;=$H12)*(AS$6-$F12+1),$J12/2,$M12,TRUE)-_xlfn.NORM.DIST(AND(AS$6&gt;=$F12,AS$6&lt;=$H12)*(AR$6-$F12+1),$J12/2,$M12,TRUE))/(1-2*_xlfn.NORM.DIST(0,$J12/2,$M12,TRUE))*$D12+($K12="Steady Growth")*(AND(AS$6&gt;=$F12,AS$6&lt;=$H12)*((AS$6-$F12+1)/($J12*($J12+1)/2)*$D12))+($K12="custom")*CustCF!AM12</f>
        <v/>
      </c>
      <c r="AT12" s="87">
        <f>($K12="Bell Curve")*(_xlfn.NORM.DIST(AND(AT$6&gt;=$F12,AT$6&lt;=$H12)*(AT$6-$F12+1),$J12/2,$M12,TRUE)-_xlfn.NORM.DIST(AND(AT$6&gt;=$F12,AT$6&lt;=$H12)*(AS$6-$F12+1),$J12/2,$M12,TRUE))/(1-2*_xlfn.NORM.DIST(0,$J12/2,$M12,TRUE))*$D12+($K12="Steady Growth")*(AND(AT$6&gt;=$F12,AT$6&lt;=$H12)*((AT$6-$F12+1)/($J12*($J12+1)/2)*$D12))+($K12="custom")*CustCF!AN12</f>
        <v/>
      </c>
      <c r="AU12" s="87">
        <f>($K12="Bell Curve")*(_xlfn.NORM.DIST(AND(AU$6&gt;=$F12,AU$6&lt;=$H12)*(AU$6-$F12+1),$J12/2,$M12,TRUE)-_xlfn.NORM.DIST(AND(AU$6&gt;=$F12,AU$6&lt;=$H12)*(AT$6-$F12+1),$J12/2,$M12,TRUE))/(1-2*_xlfn.NORM.DIST(0,$J12/2,$M12,TRUE))*$D12+($K12="Steady Growth")*(AND(AU$6&gt;=$F12,AU$6&lt;=$H12)*((AU$6-$F12+1)/($J12*($J12+1)/2)*$D12))+($K12="custom")*CustCF!AO12</f>
        <v/>
      </c>
      <c r="AV12" s="87">
        <f>($K12="Bell Curve")*(_xlfn.NORM.DIST(AND(AV$6&gt;=$F12,AV$6&lt;=$H12)*(AV$6-$F12+1),$J12/2,$M12,TRUE)-_xlfn.NORM.DIST(AND(AV$6&gt;=$F12,AV$6&lt;=$H12)*(AU$6-$F12+1),$J12/2,$M12,TRUE))/(1-2*_xlfn.NORM.DIST(0,$J12/2,$M12,TRUE))*$D12+($K12="Steady Growth")*(AND(AV$6&gt;=$F12,AV$6&lt;=$H12)*((AV$6-$F12+1)/($J12*($J12+1)/2)*$D12))+($K12="custom")*CustCF!AP12</f>
        <v/>
      </c>
      <c r="AW12" s="87">
        <f>($K12="Bell Curve")*(_xlfn.NORM.DIST(AND(AW$6&gt;=$F12,AW$6&lt;=$H12)*(AW$6-$F12+1),$J12/2,$M12,TRUE)-_xlfn.NORM.DIST(AND(AW$6&gt;=$F12,AW$6&lt;=$H12)*(AV$6-$F12+1),$J12/2,$M12,TRUE))/(1-2*_xlfn.NORM.DIST(0,$J12/2,$M12,TRUE))*$D12+($K12="Steady Growth")*(AND(AW$6&gt;=$F12,AW$6&lt;=$H12)*((AW$6-$F12+1)/($J12*($J12+1)/2)*$D12))+($K12="custom")*CustCF!AQ12</f>
        <v/>
      </c>
      <c r="AX12" s="87">
        <f>($K12="Bell Curve")*(_xlfn.NORM.DIST(AND(AX$6&gt;=$F12,AX$6&lt;=$H12)*(AX$6-$F12+1),$J12/2,$M12,TRUE)-_xlfn.NORM.DIST(AND(AX$6&gt;=$F12,AX$6&lt;=$H12)*(AW$6-$F12+1),$J12/2,$M12,TRUE))/(1-2*_xlfn.NORM.DIST(0,$J12/2,$M12,TRUE))*$D12+($K12="Steady Growth")*(AND(AX$6&gt;=$F12,AX$6&lt;=$H12)*((AX$6-$F12+1)/($J12*($J12+1)/2)*$D12))+($K12="custom")*CustCF!AR12</f>
        <v/>
      </c>
      <c r="AY12" s="87">
        <f>($K12="Bell Curve")*(_xlfn.NORM.DIST(AND(AY$6&gt;=$F12,AY$6&lt;=$H12)*(AY$6-$F12+1),$J12/2,$M12,TRUE)-_xlfn.NORM.DIST(AND(AY$6&gt;=$F12,AY$6&lt;=$H12)*(AX$6-$F12+1),$J12/2,$M12,TRUE))/(1-2*_xlfn.NORM.DIST(0,$J12/2,$M12,TRUE))*$D12+($K12="Steady Growth")*(AND(AY$6&gt;=$F12,AY$6&lt;=$H12)*((AY$6-$F12+1)/($J12*($J12+1)/2)*$D12))+($K12="custom")*CustCF!AS12</f>
        <v/>
      </c>
      <c r="AZ12" s="87">
        <f>($K12="Bell Curve")*(_xlfn.NORM.DIST(AND(AZ$6&gt;=$F12,AZ$6&lt;=$H12)*(AZ$6-$F12+1),$J12/2,$M12,TRUE)-_xlfn.NORM.DIST(AND(AZ$6&gt;=$F12,AZ$6&lt;=$H12)*(AY$6-$F12+1),$J12/2,$M12,TRUE))/(1-2*_xlfn.NORM.DIST(0,$J12/2,$M12,TRUE))*$D12+($K12="Steady Growth")*(AND(AZ$6&gt;=$F12,AZ$6&lt;=$H12)*((AZ$6-$F12+1)/($J12*($J12+1)/2)*$D12))+($K12="custom")*CustCF!AT12</f>
        <v/>
      </c>
      <c r="BA12" s="87">
        <f>($K12="Bell Curve")*(_xlfn.NORM.DIST(AND(BA$6&gt;=$F12,BA$6&lt;=$H12)*(BA$6-$F12+1),$J12/2,$M12,TRUE)-_xlfn.NORM.DIST(AND(BA$6&gt;=$F12,BA$6&lt;=$H12)*(AZ$6-$F12+1),$J12/2,$M12,TRUE))/(1-2*_xlfn.NORM.DIST(0,$J12/2,$M12,TRUE))*$D12+($K12="Steady Growth")*(AND(BA$6&gt;=$F12,BA$6&lt;=$H12)*((BA$6-$F12+1)/($J12*($J12+1)/2)*$D12))+($K12="custom")*CustCF!AU12</f>
        <v/>
      </c>
      <c r="BB12" s="87">
        <f>($K12="Bell Curve")*(_xlfn.NORM.DIST(AND(BB$6&gt;=$F12,BB$6&lt;=$H12)*(BB$6-$F12+1),$J12/2,$M12,TRUE)-_xlfn.NORM.DIST(AND(BB$6&gt;=$F12,BB$6&lt;=$H12)*(BA$6-$F12+1),$J12/2,$M12,TRUE))/(1-2*_xlfn.NORM.DIST(0,$J12/2,$M12,TRUE))*$D12+($K12="Steady Growth")*(AND(BB$6&gt;=$F12,BB$6&lt;=$H12)*((BB$6-$F12+1)/($J12*($J12+1)/2)*$D12))+($K12="custom")*CustCF!AV12</f>
        <v/>
      </c>
      <c r="BC12" s="87">
        <f>($K12="Bell Curve")*(_xlfn.NORM.DIST(AND(BC$6&gt;=$F12,BC$6&lt;=$H12)*(BC$6-$F12+1),$J12/2,$M12,TRUE)-_xlfn.NORM.DIST(AND(BC$6&gt;=$F12,BC$6&lt;=$H12)*(BB$6-$F12+1),$J12/2,$M12,TRUE))/(1-2*_xlfn.NORM.DIST(0,$J12/2,$M12,TRUE))*$D12+($K12="Steady Growth")*(AND(BC$6&gt;=$F12,BC$6&lt;=$H12)*((BC$6-$F12+1)/($J12*($J12+1)/2)*$D12))+($K12="custom")*CustCF!AW12</f>
        <v/>
      </c>
      <c r="BD12" s="87">
        <f>($K12="Bell Curve")*(_xlfn.NORM.DIST(AND(BD$6&gt;=$F12,BD$6&lt;=$H12)*(BD$6-$F12+1),$J12/2,$M12,TRUE)-_xlfn.NORM.DIST(AND(BD$6&gt;=$F12,BD$6&lt;=$H12)*(BC$6-$F12+1),$J12/2,$M12,TRUE))/(1-2*_xlfn.NORM.DIST(0,$J12/2,$M12,TRUE))*$D12+($K12="Steady Growth")*(AND(BD$6&gt;=$F12,BD$6&lt;=$H12)*((BD$6-$F12+1)/($J12*($J12+1)/2)*$D12))+($K12="custom")*CustCF!AX12</f>
        <v/>
      </c>
      <c r="BE12" s="87">
        <f>($K12="Bell Curve")*(_xlfn.NORM.DIST(AND(BE$6&gt;=$F12,BE$6&lt;=$H12)*(BE$6-$F12+1),$J12/2,$M12,TRUE)-_xlfn.NORM.DIST(AND(BE$6&gt;=$F12,BE$6&lt;=$H12)*(BD$6-$F12+1),$J12/2,$M12,TRUE))/(1-2*_xlfn.NORM.DIST(0,$J12/2,$M12,TRUE))*$D12+($K12="Steady Growth")*(AND(BE$6&gt;=$F12,BE$6&lt;=$H12)*((BE$6-$F12+1)/($J12*($J12+1)/2)*$D12))+($K12="custom")*CustCF!AY12</f>
        <v/>
      </c>
      <c r="BF12" s="87">
        <f>($K12="Bell Curve")*(_xlfn.NORM.DIST(AND(BF$6&gt;=$F12,BF$6&lt;=$H12)*(BF$6-$F12+1),$J12/2,$M12,TRUE)-_xlfn.NORM.DIST(AND(BF$6&gt;=$F12,BF$6&lt;=$H12)*(BE$6-$F12+1),$J12/2,$M12,TRUE))/(1-2*_xlfn.NORM.DIST(0,$J12/2,$M12,TRUE))*$D12+($K12="Steady Growth")*(AND(BF$6&gt;=$F12,BF$6&lt;=$H12)*((BF$6-$F12+1)/($J12*($J12+1)/2)*$D12))+($K12="custom")*CustCF!AZ12</f>
        <v/>
      </c>
      <c r="BG12" s="87">
        <f>($K12="Bell Curve")*(_xlfn.NORM.DIST(AND(BG$6&gt;=$F12,BG$6&lt;=$H12)*(BG$6-$F12+1),$J12/2,$M12,TRUE)-_xlfn.NORM.DIST(AND(BG$6&gt;=$F12,BG$6&lt;=$H12)*(BF$6-$F12+1),$J12/2,$M12,TRUE))/(1-2*_xlfn.NORM.DIST(0,$J12/2,$M12,TRUE))*$D12+($K12="Steady Growth")*(AND(BG$6&gt;=$F12,BG$6&lt;=$H12)*((BG$6-$F12+1)/($J12*($J12+1)/2)*$D12))+($K12="custom")*CustCF!BA12</f>
        <v/>
      </c>
      <c r="BH12" s="87">
        <f>($K12="Bell Curve")*(_xlfn.NORM.DIST(AND(BH$6&gt;=$F12,BH$6&lt;=$H12)*(BH$6-$F12+1),$J12/2,$M12,TRUE)-_xlfn.NORM.DIST(AND(BH$6&gt;=$F12,BH$6&lt;=$H12)*(BG$6-$F12+1),$J12/2,$M12,TRUE))/(1-2*_xlfn.NORM.DIST(0,$J12/2,$M12,TRUE))*$D12+($K12="Steady Growth")*(AND(BH$6&gt;=$F12,BH$6&lt;=$H12)*((BH$6-$F12+1)/($J12*($J12+1)/2)*$D12))+($K12="custom")*CustCF!BB12</f>
        <v/>
      </c>
      <c r="BI12" s="87">
        <f>($K12="Bell Curve")*(_xlfn.NORM.DIST(AND(BI$6&gt;=$F12,BI$6&lt;=$H12)*(BI$6-$F12+1),$J12/2,$M12,TRUE)-_xlfn.NORM.DIST(AND(BI$6&gt;=$F12,BI$6&lt;=$H12)*(BH$6-$F12+1),$J12/2,$M12,TRUE))/(1-2*_xlfn.NORM.DIST(0,$J12/2,$M12,TRUE))*$D12+($K12="Steady Growth")*(AND(BI$6&gt;=$F12,BI$6&lt;=$H12)*((BI$6-$F12+1)/($J12*($J12+1)/2)*$D12))+($K12="custom")*CustCF!BC12</f>
        <v/>
      </c>
      <c r="BJ12" s="87">
        <f>($K12="Bell Curve")*(_xlfn.NORM.DIST(AND(BJ$6&gt;=$F12,BJ$6&lt;=$H12)*(BJ$6-$F12+1),$J12/2,$M12,TRUE)-_xlfn.NORM.DIST(AND(BJ$6&gt;=$F12,BJ$6&lt;=$H12)*(BI$6-$F12+1),$J12/2,$M12,TRUE))/(1-2*_xlfn.NORM.DIST(0,$J12/2,$M12,TRUE))*$D12+($K12="Steady Growth")*(AND(BJ$6&gt;=$F12,BJ$6&lt;=$H12)*((BJ$6-$F12+1)/($J12*($J12+1)/2)*$D12))+($K12="custom")*CustCF!BD12</f>
        <v/>
      </c>
      <c r="BK12" s="87">
        <f>($K12="Bell Curve")*(_xlfn.NORM.DIST(AND(BK$6&gt;=$F12,BK$6&lt;=$H12)*(BK$6-$F12+1),$J12/2,$M12,TRUE)-_xlfn.NORM.DIST(AND(BK$6&gt;=$F12,BK$6&lt;=$H12)*(BJ$6-$F12+1),$J12/2,$M12,TRUE))/(1-2*_xlfn.NORM.DIST(0,$J12/2,$M12,TRUE))*$D12+($K12="Steady Growth")*(AND(BK$6&gt;=$F12,BK$6&lt;=$H12)*((BK$6-$F12+1)/($J12*($J12+1)/2)*$D12))+($K12="custom")*CustCF!BE12</f>
        <v/>
      </c>
      <c r="BL12" s="87">
        <f>($K12="Bell Curve")*(_xlfn.NORM.DIST(AND(BL$6&gt;=$F12,BL$6&lt;=$H12)*(BL$6-$F12+1),$J12/2,$M12,TRUE)-_xlfn.NORM.DIST(AND(BL$6&gt;=$F12,BL$6&lt;=$H12)*(BK$6-$F12+1),$J12/2,$M12,TRUE))/(1-2*_xlfn.NORM.DIST(0,$J12/2,$M12,TRUE))*$D12+($K12="Steady Growth")*(AND(BL$6&gt;=$F12,BL$6&lt;=$H12)*((BL$6-$F12+1)/($J12*($J12+1)/2)*$D12))+($K12="custom")*CustCF!BF12</f>
        <v/>
      </c>
      <c r="BM12" s="87">
        <f>($K12="Bell Curve")*(_xlfn.NORM.DIST(AND(BM$6&gt;=$F12,BM$6&lt;=$H12)*(BM$6-$F12+1),$J12/2,$M12,TRUE)-_xlfn.NORM.DIST(AND(BM$6&gt;=$F12,BM$6&lt;=$H12)*(BL$6-$F12+1),$J12/2,$M12,TRUE))/(1-2*_xlfn.NORM.DIST(0,$J12/2,$M12,TRUE))*$D12+($K12="Steady Growth")*(AND(BM$6&gt;=$F12,BM$6&lt;=$H12)*((BM$6-$F12+1)/($J12*($J12+1)/2)*$D12))+($K12="custom")*CustCF!BG12</f>
        <v/>
      </c>
      <c r="BN12" s="87">
        <f>($K12="Bell Curve")*(_xlfn.NORM.DIST(AND(BN$6&gt;=$F12,BN$6&lt;=$H12)*(BN$6-$F12+1),$J12/2,$M12,TRUE)-_xlfn.NORM.DIST(AND(BN$6&gt;=$F12,BN$6&lt;=$H12)*(BM$6-$F12+1),$J12/2,$M12,TRUE))/(1-2*_xlfn.NORM.DIST(0,$J12/2,$M12,TRUE))*$D12+($K12="Steady Growth")*(AND(BN$6&gt;=$F12,BN$6&lt;=$H12)*((BN$6-$F12+1)/($J12*($J12+1)/2)*$D12))+($K12="custom")*CustCF!BH12</f>
        <v/>
      </c>
      <c r="BO12" s="87">
        <f>($K12="Bell Curve")*(_xlfn.NORM.DIST(AND(BO$6&gt;=$F12,BO$6&lt;=$H12)*(BO$6-$F12+1),$J12/2,$M12,TRUE)-_xlfn.NORM.DIST(AND(BO$6&gt;=$F12,BO$6&lt;=$H12)*(BN$6-$F12+1),$J12/2,$M12,TRUE))/(1-2*_xlfn.NORM.DIST(0,$J12/2,$M12,TRUE))*$D12+($K12="Steady Growth")*(AND(BO$6&gt;=$F12,BO$6&lt;=$H12)*((BO$6-$F12+1)/($J12*($J12+1)/2)*$D12))+($K12="custom")*CustCF!BI12</f>
        <v/>
      </c>
      <c r="BP12" s="87">
        <f>($K12="Bell Curve")*(_xlfn.NORM.DIST(AND(BP$6&gt;=$F12,BP$6&lt;=$H12)*(BP$6-$F12+1),$J12/2,$M12,TRUE)-_xlfn.NORM.DIST(AND(BP$6&gt;=$F12,BP$6&lt;=$H12)*(BO$6-$F12+1),$J12/2,$M12,TRUE))/(1-2*_xlfn.NORM.DIST(0,$J12/2,$M12,TRUE))*$D12+($K12="Steady Growth")*(AND(BP$6&gt;=$F12,BP$6&lt;=$H12)*((BP$6-$F12+1)/($J12*($J12+1)/2)*$D12))+($K12="custom")*CustCF!BJ12</f>
        <v/>
      </c>
      <c r="BQ12" s="87">
        <f>($K12="Bell Curve")*(_xlfn.NORM.DIST(AND(BQ$6&gt;=$F12,BQ$6&lt;=$H12)*(BQ$6-$F12+1),$J12/2,$M12,TRUE)-_xlfn.NORM.DIST(AND(BQ$6&gt;=$F12,BQ$6&lt;=$H12)*(BP$6-$F12+1),$J12/2,$M12,TRUE))/(1-2*_xlfn.NORM.DIST(0,$J12/2,$M12,TRUE))*$D12+($K12="Steady Growth")*(AND(BQ$6&gt;=$F12,BQ$6&lt;=$H12)*((BQ$6-$F12+1)/($J12*($J12+1)/2)*$D12))+($K12="custom")*CustCF!BK12</f>
        <v/>
      </c>
      <c r="BR12" s="87">
        <f>($K12="Bell Curve")*(_xlfn.NORM.DIST(AND(BR$6&gt;=$F12,BR$6&lt;=$H12)*(BR$6-$F12+1),$J12/2,$M12,TRUE)-_xlfn.NORM.DIST(AND(BR$6&gt;=$F12,BR$6&lt;=$H12)*(BQ$6-$F12+1),$J12/2,$M12,TRUE))/(1-2*_xlfn.NORM.DIST(0,$J12/2,$M12,TRUE))*$D12+($K12="Steady Growth")*(AND(BR$6&gt;=$F12,BR$6&lt;=$H12)*((BR$6-$F12+1)/($J12*($J12+1)/2)*$D12))+($K12="custom")*CustCF!BL12</f>
        <v/>
      </c>
      <c r="BS12" s="87">
        <f>($K12="Bell Curve")*(_xlfn.NORM.DIST(AND(BS$6&gt;=$F12,BS$6&lt;=$H12)*(BS$6-$F12+1),$J12/2,$M12,TRUE)-_xlfn.NORM.DIST(AND(BS$6&gt;=$F12,BS$6&lt;=$H12)*(BR$6-$F12+1),$J12/2,$M12,TRUE))/(1-2*_xlfn.NORM.DIST(0,$J12/2,$M12,TRUE))*$D12+($K12="Steady Growth")*(AND(BS$6&gt;=$F12,BS$6&lt;=$H12)*((BS$6-$F12+1)/($J12*($J12+1)/2)*$D12))+($K12="custom")*CustCF!BM12</f>
        <v/>
      </c>
      <c r="BT12" s="87">
        <f>($K12="Bell Curve")*(_xlfn.NORM.DIST(AND(BT$6&gt;=$F12,BT$6&lt;=$H12)*(BT$6-$F12+1),$J12/2,$M12,TRUE)-_xlfn.NORM.DIST(AND(BT$6&gt;=$F12,BT$6&lt;=$H12)*(BS$6-$F12+1),$J12/2,$M12,TRUE))/(1-2*_xlfn.NORM.DIST(0,$J12/2,$M12,TRUE))*$D12+($K12="Steady Growth")*(AND(BT$6&gt;=$F12,BT$6&lt;=$H12)*((BT$6-$F12+1)/($J12*($J12+1)/2)*$D12))+($K12="custom")*CustCF!BN12</f>
        <v/>
      </c>
      <c r="BU12" s="87">
        <f>($K12="Bell Curve")*(_xlfn.NORM.DIST(AND(BU$6&gt;=$F12,BU$6&lt;=$H12)*(BU$6-$F12+1),$J12/2,$M12,TRUE)-_xlfn.NORM.DIST(AND(BU$6&gt;=$F12,BU$6&lt;=$H12)*(BT$6-$F12+1),$J12/2,$M12,TRUE))/(1-2*_xlfn.NORM.DIST(0,$J12/2,$M12,TRUE))*$D12+($K12="Steady Growth")*(AND(BU$6&gt;=$F12,BU$6&lt;=$H12)*((BU$6-$F12+1)/($J12*($J12+1)/2)*$D12))+($K12="custom")*CustCF!BO12</f>
        <v/>
      </c>
      <c r="BV12" s="87">
        <f>($K12="Bell Curve")*(_xlfn.NORM.DIST(AND(BV$6&gt;=$F12,BV$6&lt;=$H12)*(BV$6-$F12+1),$J12/2,$M12,TRUE)-_xlfn.NORM.DIST(AND(BV$6&gt;=$F12,BV$6&lt;=$H12)*(BU$6-$F12+1),$J12/2,$M12,TRUE))/(1-2*_xlfn.NORM.DIST(0,$J12/2,$M12,TRUE))*$D12+($K12="Steady Growth")*(AND(BV$6&gt;=$F12,BV$6&lt;=$H12)*((BV$6-$F12+1)/($J12*($J12+1)/2)*$D12))+($K12="custom")*CustCF!BP12</f>
        <v/>
      </c>
      <c r="BW12" s="87">
        <f>($K12="Bell Curve")*(_xlfn.NORM.DIST(AND(BW$6&gt;=$F12,BW$6&lt;=$H12)*(BW$6-$F12+1),$J12/2,$M12,TRUE)-_xlfn.NORM.DIST(AND(BW$6&gt;=$F12,BW$6&lt;=$H12)*(BV$6-$F12+1),$J12/2,$M12,TRUE))/(1-2*_xlfn.NORM.DIST(0,$J12/2,$M12,TRUE))*$D12+($K12="Steady Growth")*(AND(BW$6&gt;=$F12,BW$6&lt;=$H12)*((BW$6-$F12+1)/($J12*($J12+1)/2)*$D12))+($K12="custom")*CustCF!BQ12</f>
        <v/>
      </c>
      <c r="BX12" s="87">
        <f>($K12="Bell Curve")*(_xlfn.NORM.DIST(AND(BX$6&gt;=$F12,BX$6&lt;=$H12)*(BX$6-$F12+1),$J12/2,$M12,TRUE)-_xlfn.NORM.DIST(AND(BX$6&gt;=$F12,BX$6&lt;=$H12)*(BW$6-$F12+1),$J12/2,$M12,TRUE))/(1-2*_xlfn.NORM.DIST(0,$J12/2,$M12,TRUE))*$D12+($K12="Steady Growth")*(AND(BX$6&gt;=$F12,BX$6&lt;=$H12)*((BX$6-$F12+1)/($J12*($J12+1)/2)*$D12))+($K12="custom")*CustCF!BR12</f>
        <v/>
      </c>
      <c r="BY12" s="87">
        <f>($K12="Bell Curve")*(_xlfn.NORM.DIST(AND(BY$6&gt;=$F12,BY$6&lt;=$H12)*(BY$6-$F12+1),$J12/2,$M12,TRUE)-_xlfn.NORM.DIST(AND(BY$6&gt;=$F12,BY$6&lt;=$H12)*(BX$6-$F12+1),$J12/2,$M12,TRUE))/(1-2*_xlfn.NORM.DIST(0,$J12/2,$M12,TRUE))*$D12+($K12="Steady Growth")*(AND(BY$6&gt;=$F12,BY$6&lt;=$H12)*((BY$6-$F12+1)/($J12*($J12+1)/2)*$D12))+($K12="custom")*CustCF!BS12</f>
        <v/>
      </c>
      <c r="BZ12" s="87">
        <f>($K12="Bell Curve")*(_xlfn.NORM.DIST(AND(BZ$6&gt;=$F12,BZ$6&lt;=$H12)*(BZ$6-$F12+1),$J12/2,$M12,TRUE)-_xlfn.NORM.DIST(AND(BZ$6&gt;=$F12,BZ$6&lt;=$H12)*(BY$6-$F12+1),$J12/2,$M12,TRUE))/(1-2*_xlfn.NORM.DIST(0,$J12/2,$M12,TRUE))*$D12+($K12="Steady Growth")*(AND(BZ$6&gt;=$F12,BZ$6&lt;=$H12)*((BZ$6-$F12+1)/($J12*($J12+1)/2)*$D12))+($K12="custom")*CustCF!BT12</f>
        <v/>
      </c>
      <c r="CA12" s="87">
        <f>($K12="Bell Curve")*(_xlfn.NORM.DIST(AND(CA$6&gt;=$F12,CA$6&lt;=$H12)*(CA$6-$F12+1),$J12/2,$M12,TRUE)-_xlfn.NORM.DIST(AND(CA$6&gt;=$F12,CA$6&lt;=$H12)*(BZ$6-$F12+1),$J12/2,$M12,TRUE))/(1-2*_xlfn.NORM.DIST(0,$J12/2,$M12,TRUE))*$D12+($K12="Steady Growth")*(AND(CA$6&gt;=$F12,CA$6&lt;=$H12)*((CA$6-$F12+1)/($J12*($J12+1)/2)*$D12))+($K12="custom")*CustCF!BU12</f>
        <v/>
      </c>
      <c r="CB12" s="87">
        <f>($K12="Bell Curve")*(_xlfn.NORM.DIST(AND(CB$6&gt;=$F12,CB$6&lt;=$H12)*(CB$6-$F12+1),$J12/2,$M12,TRUE)-_xlfn.NORM.DIST(AND(CB$6&gt;=$F12,CB$6&lt;=$H12)*(CA$6-$F12+1),$J12/2,$M12,TRUE))/(1-2*_xlfn.NORM.DIST(0,$J12/2,$M12,TRUE))*$D12+($K12="Steady Growth")*(AND(CB$6&gt;=$F12,CB$6&lt;=$H12)*((CB$6-$F12+1)/($J12*($J12+1)/2)*$D12))+($K12="custom")*CustCF!BV12</f>
        <v/>
      </c>
      <c r="CC12" s="87">
        <f>($K12="Bell Curve")*(_xlfn.NORM.DIST(AND(CC$6&gt;=$F12,CC$6&lt;=$H12)*(CC$6-$F12+1),$J12/2,$M12,TRUE)-_xlfn.NORM.DIST(AND(CC$6&gt;=$F12,CC$6&lt;=$H12)*(CB$6-$F12+1),$J12/2,$M12,TRUE))/(1-2*_xlfn.NORM.DIST(0,$J12/2,$M12,TRUE))*$D12+($K12="Steady Growth")*(AND(CC$6&gt;=$F12,CC$6&lt;=$H12)*((CC$6-$F12+1)/($J12*($J12+1)/2)*$D12))+($K12="custom")*CustCF!BW12</f>
        <v/>
      </c>
      <c r="CD12" s="87">
        <f>($K12="Bell Curve")*(_xlfn.NORM.DIST(AND(CD$6&gt;=$F12,CD$6&lt;=$H12)*(CD$6-$F12+1),$J12/2,$M12,TRUE)-_xlfn.NORM.DIST(AND(CD$6&gt;=$F12,CD$6&lt;=$H12)*(CC$6-$F12+1),$J12/2,$M12,TRUE))/(1-2*_xlfn.NORM.DIST(0,$J12/2,$M12,TRUE))*$D12+($K12="Steady Growth")*(AND(CD$6&gt;=$F12,CD$6&lt;=$H12)*((CD$6-$F12+1)/($J12*($J12+1)/2)*$D12))+($K12="custom")*CustCF!BX12</f>
        <v/>
      </c>
      <c r="CE12" s="87">
        <f>($K12="Bell Curve")*(_xlfn.NORM.DIST(AND(CE$6&gt;=$F12,CE$6&lt;=$H12)*(CE$6-$F12+1),$J12/2,$M12,TRUE)-_xlfn.NORM.DIST(AND(CE$6&gt;=$F12,CE$6&lt;=$H12)*(CD$6-$F12+1),$J12/2,$M12,TRUE))/(1-2*_xlfn.NORM.DIST(0,$J12/2,$M12,TRUE))*$D12+($K12="Steady Growth")*(AND(CE$6&gt;=$F12,CE$6&lt;=$H12)*((CE$6-$F12+1)/($J12*($J12+1)/2)*$D12))+($K12="custom")*CustCF!BY12</f>
        <v/>
      </c>
      <c r="CF12" s="87">
        <f>($K12="Bell Curve")*(_xlfn.NORM.DIST(AND(CF$6&gt;=$F12,CF$6&lt;=$H12)*(CF$6-$F12+1),$J12/2,$M12,TRUE)-_xlfn.NORM.DIST(AND(CF$6&gt;=$F12,CF$6&lt;=$H12)*(CE$6-$F12+1),$J12/2,$M12,TRUE))/(1-2*_xlfn.NORM.DIST(0,$J12/2,$M12,TRUE))*$D12+($K12="Steady Growth")*(AND(CF$6&gt;=$F12,CF$6&lt;=$H12)*((CF$6-$F12+1)/($J12*($J12+1)/2)*$D12))+($K12="custom")*CustCF!BZ12</f>
        <v/>
      </c>
      <c r="CG12" s="87">
        <f>($K12="Bell Curve")*(_xlfn.NORM.DIST(AND(CG$6&gt;=$F12,CG$6&lt;=$H12)*(CG$6-$F12+1),$J12/2,$M12,TRUE)-_xlfn.NORM.DIST(AND(CG$6&gt;=$F12,CG$6&lt;=$H12)*(CF$6-$F12+1),$J12/2,$M12,TRUE))/(1-2*_xlfn.NORM.DIST(0,$J12/2,$M12,TRUE))*$D12+($K12="Steady Growth")*(AND(CG$6&gt;=$F12,CG$6&lt;=$H12)*((CG$6-$F12+1)/($J12*($J12+1)/2)*$D12))+($K12="custom")*CustCF!CA12</f>
        <v/>
      </c>
      <c r="CH12" s="87">
        <f>($K12="Bell Curve")*(_xlfn.NORM.DIST(AND(CH$6&gt;=$F12,CH$6&lt;=$H12)*(CH$6-$F12+1),$J12/2,$M12,TRUE)-_xlfn.NORM.DIST(AND(CH$6&gt;=$F12,CH$6&lt;=$H12)*(CG$6-$F12+1),$J12/2,$M12,TRUE))/(1-2*_xlfn.NORM.DIST(0,$J12/2,$M12,TRUE))*$D12+($K12="Steady Growth")*(AND(CH$6&gt;=$F12,CH$6&lt;=$H12)*((CH$6-$F12+1)/($J12*($J12+1)/2)*$D12))+($K12="custom")*CustCF!CB12</f>
        <v/>
      </c>
      <c r="CI12" s="87">
        <f>($K12="Bell Curve")*(_xlfn.NORM.DIST(AND(CI$6&gt;=$F12,CI$6&lt;=$H12)*(CI$6-$F12+1),$J12/2,$M12,TRUE)-_xlfn.NORM.DIST(AND(CI$6&gt;=$F12,CI$6&lt;=$H12)*(CH$6-$F12+1),$J12/2,$M12,TRUE))/(1-2*_xlfn.NORM.DIST(0,$J12/2,$M12,TRUE))*$D12+($K12="Steady Growth")*(AND(CI$6&gt;=$F12,CI$6&lt;=$H12)*((CI$6-$F12+1)/($J12*($J12+1)/2)*$D12))+($K12="custom")*CustCF!CC12</f>
        <v/>
      </c>
      <c r="CJ12" s="87">
        <f>($K12="Bell Curve")*(_xlfn.NORM.DIST(AND(CJ$6&gt;=$F12,CJ$6&lt;=$H12)*(CJ$6-$F12+1),$J12/2,$M12,TRUE)-_xlfn.NORM.DIST(AND(CJ$6&gt;=$F12,CJ$6&lt;=$H12)*(CI$6-$F12+1),$J12/2,$M12,TRUE))/(1-2*_xlfn.NORM.DIST(0,$J12/2,$M12,TRUE))*$D12+($K12="Steady Growth")*(AND(CJ$6&gt;=$F12,CJ$6&lt;=$H12)*((CJ$6-$F12+1)/($J12*($J12+1)/2)*$D12))+($K12="custom")*CustCF!CD12</f>
        <v/>
      </c>
      <c r="CK12" s="87">
        <f>($K12="Bell Curve")*(_xlfn.NORM.DIST(AND(CK$6&gt;=$F12,CK$6&lt;=$H12)*(CK$6-$F12+1),$J12/2,$M12,TRUE)-_xlfn.NORM.DIST(AND(CK$6&gt;=$F12,CK$6&lt;=$H12)*(CJ$6-$F12+1),$J12/2,$M12,TRUE))/(1-2*_xlfn.NORM.DIST(0,$J12/2,$M12,TRUE))*$D12+($K12="Steady Growth")*(AND(CK$6&gt;=$F12,CK$6&lt;=$H12)*((CK$6-$F12+1)/($J12*($J12+1)/2)*$D12))+($K12="custom")*CustCF!CE12</f>
        <v/>
      </c>
      <c r="CL12" s="87">
        <f>($K12="Bell Curve")*(_xlfn.NORM.DIST(AND(CL$6&gt;=$F12,CL$6&lt;=$H12)*(CL$6-$F12+1),$J12/2,$M12,TRUE)-_xlfn.NORM.DIST(AND(CL$6&gt;=$F12,CL$6&lt;=$H12)*(CK$6-$F12+1),$J12/2,$M12,TRUE))/(1-2*_xlfn.NORM.DIST(0,$J12/2,$M12,TRUE))*$D12+($K12="Steady Growth")*(AND(CL$6&gt;=$F12,CL$6&lt;=$H12)*((CL$6-$F12+1)/($J12*($J12+1)/2)*$D12))+($K12="custom")*CustCF!CF12</f>
        <v/>
      </c>
      <c r="CM12" s="87">
        <f>($K12="Bell Curve")*(_xlfn.NORM.DIST(AND(CM$6&gt;=$F12,CM$6&lt;=$H12)*(CM$6-$F12+1),$J12/2,$M12,TRUE)-_xlfn.NORM.DIST(AND(CM$6&gt;=$F12,CM$6&lt;=$H12)*(CL$6-$F12+1),$J12/2,$M12,TRUE))/(1-2*_xlfn.NORM.DIST(0,$J12/2,$M12,TRUE))*$D12+($K12="Steady Growth")*(AND(CM$6&gt;=$F12,CM$6&lt;=$H12)*((CM$6-$F12+1)/($J12*($J12+1)/2)*$D12))+($K12="custom")*CustCF!CG12</f>
        <v/>
      </c>
      <c r="CN12" s="87">
        <f>($K12="Bell Curve")*(_xlfn.NORM.DIST(AND(CN$6&gt;=$F12,CN$6&lt;=$H12)*(CN$6-$F12+1),$J12/2,$M12,TRUE)-_xlfn.NORM.DIST(AND(CN$6&gt;=$F12,CN$6&lt;=$H12)*(CM$6-$F12+1),$J12/2,$M12,TRUE))/(1-2*_xlfn.NORM.DIST(0,$J12/2,$M12,TRUE))*$D12+($K12="Steady Growth")*(AND(CN$6&gt;=$F12,CN$6&lt;=$H12)*((CN$6-$F12+1)/($J12*($J12+1)/2)*$D12))+($K12="custom")*CustCF!CH12</f>
        <v/>
      </c>
      <c r="CO12" s="87">
        <f>($K12="Bell Curve")*(_xlfn.NORM.DIST(AND(CO$6&gt;=$F12,CO$6&lt;=$H12)*(CO$6-$F12+1),$J12/2,$M12,TRUE)-_xlfn.NORM.DIST(AND(CO$6&gt;=$F12,CO$6&lt;=$H12)*(CN$6-$F12+1),$J12/2,$M12,TRUE))/(1-2*_xlfn.NORM.DIST(0,$J12/2,$M12,TRUE))*$D12+($K12="Steady Growth")*(AND(CO$6&gt;=$F12,CO$6&lt;=$H12)*((CO$6-$F12+1)/($J12*($J12+1)/2)*$D12))+($K12="custom")*CustCF!CI12</f>
        <v/>
      </c>
      <c r="CP12" s="87">
        <f>($K12="Bell Curve")*(_xlfn.NORM.DIST(AND(CP$6&gt;=$F12,CP$6&lt;=$H12)*(CP$6-$F12+1),$J12/2,$M12,TRUE)-_xlfn.NORM.DIST(AND(CP$6&gt;=$F12,CP$6&lt;=$H12)*(CO$6-$F12+1),$J12/2,$M12,TRUE))/(1-2*_xlfn.NORM.DIST(0,$J12/2,$M12,TRUE))*$D12+($K12="Steady Growth")*(AND(CP$6&gt;=$F12,CP$6&lt;=$H12)*((CP$6-$F12+1)/($J12*($J12+1)/2)*$D12))+($K12="custom")*CustCF!CJ12</f>
        <v/>
      </c>
      <c r="CQ12" s="87">
        <f>($K12="Bell Curve")*(_xlfn.NORM.DIST(AND(CQ$6&gt;=$F12,CQ$6&lt;=$H12)*(CQ$6-$F12+1),$J12/2,$M12,TRUE)-_xlfn.NORM.DIST(AND(CQ$6&gt;=$F12,CQ$6&lt;=$H12)*(CP$6-$F12+1),$J12/2,$M12,TRUE))/(1-2*_xlfn.NORM.DIST(0,$J12/2,$M12,TRUE))*$D12+($K12="Steady Growth")*(AND(CQ$6&gt;=$F12,CQ$6&lt;=$H12)*((CQ$6-$F12+1)/($J12*($J12+1)/2)*$D12))+($K12="custom")*CustCF!CK12</f>
        <v/>
      </c>
      <c r="CR12" s="87">
        <f>($K12="Bell Curve")*(_xlfn.NORM.DIST(AND(CR$6&gt;=$F12,CR$6&lt;=$H12)*(CR$6-$F12+1),$J12/2,$M12,TRUE)-_xlfn.NORM.DIST(AND(CR$6&gt;=$F12,CR$6&lt;=$H12)*(CQ$6-$F12+1),$J12/2,$M12,TRUE))/(1-2*_xlfn.NORM.DIST(0,$J12/2,$M12,TRUE))*$D12+($K12="Steady Growth")*(AND(CR$6&gt;=$F12,CR$6&lt;=$H12)*((CR$6-$F12+1)/($J12*($J12+1)/2)*$D12))+($K12="custom")*CustCF!CL12</f>
        <v/>
      </c>
      <c r="CS12" s="87">
        <f>($K12="Bell Curve")*(_xlfn.NORM.DIST(AND(CS$6&gt;=$F12,CS$6&lt;=$H12)*(CS$6-$F12+1),$J12/2,$M12,TRUE)-_xlfn.NORM.DIST(AND(CS$6&gt;=$F12,CS$6&lt;=$H12)*(CR$6-$F12+1),$J12/2,$M12,TRUE))/(1-2*_xlfn.NORM.DIST(0,$J12/2,$M12,TRUE))*$D12+($K12="Steady Growth")*(AND(CS$6&gt;=$F12,CS$6&lt;=$H12)*((CS$6-$F12+1)/($J12*($J12+1)/2)*$D12))+($K12="custom")*CustCF!CM12</f>
        <v/>
      </c>
      <c r="CT12" s="87">
        <f>($K12="Bell Curve")*(_xlfn.NORM.DIST(AND(CT$6&gt;=$F12,CT$6&lt;=$H12)*(CT$6-$F12+1),$J12/2,$M12,TRUE)-_xlfn.NORM.DIST(AND(CT$6&gt;=$F12,CT$6&lt;=$H12)*(CS$6-$F12+1),$J12/2,$M12,TRUE))/(1-2*_xlfn.NORM.DIST(0,$J12/2,$M12,TRUE))*$D12+($K12="Steady Growth")*(AND(CT$6&gt;=$F12,CT$6&lt;=$H12)*((CT$6-$F12+1)/($J12*($J12+1)/2)*$D12))+($K12="custom")*CustCF!CN12</f>
        <v/>
      </c>
      <c r="CU12" s="87">
        <f>($K12="Bell Curve")*(_xlfn.NORM.DIST(AND(CU$6&gt;=$F12,CU$6&lt;=$H12)*(CU$6-$F12+1),$J12/2,$M12,TRUE)-_xlfn.NORM.DIST(AND(CU$6&gt;=$F12,CU$6&lt;=$H12)*(CT$6-$F12+1),$J12/2,$M12,TRUE))/(1-2*_xlfn.NORM.DIST(0,$J12/2,$M12,TRUE))*$D12+($K12="Steady Growth")*(AND(CU$6&gt;=$F12,CU$6&lt;=$H12)*((CU$6-$F12+1)/($J12*($J12+1)/2)*$D12))+($K12="custom")*CustCF!CO12</f>
        <v/>
      </c>
      <c r="CV12" s="87">
        <f>($K12="Bell Curve")*(_xlfn.NORM.DIST(AND(CV$6&gt;=$F12,CV$6&lt;=$H12)*(CV$6-$F12+1),$J12/2,$M12,TRUE)-_xlfn.NORM.DIST(AND(CV$6&gt;=$F12,CV$6&lt;=$H12)*(CU$6-$F12+1),$J12/2,$M12,TRUE))/(1-2*_xlfn.NORM.DIST(0,$J12/2,$M12,TRUE))*$D12+($K12="Steady Growth")*(AND(CV$6&gt;=$F12,CV$6&lt;=$H12)*((CV$6-$F12+1)/($J12*($J12+1)/2)*$D12))+($K12="custom")*CustCF!CP12</f>
        <v/>
      </c>
      <c r="CW12" s="87">
        <f>($K12="Bell Curve")*(_xlfn.NORM.DIST(AND(CW$6&gt;=$F12,CW$6&lt;=$H12)*(CW$6-$F12+1),$J12/2,$M12,TRUE)-_xlfn.NORM.DIST(AND(CW$6&gt;=$F12,CW$6&lt;=$H12)*(CV$6-$F12+1),$J12/2,$M12,TRUE))/(1-2*_xlfn.NORM.DIST(0,$J12/2,$M12,TRUE))*$D12+($K12="Steady Growth")*(AND(CW$6&gt;=$F12,CW$6&lt;=$H12)*((CW$6-$F12+1)/($J12*($J12+1)/2)*$D12))+($K12="custom")*CustCF!CQ12</f>
        <v/>
      </c>
      <c r="CX12" s="87">
        <f>($K12="Bell Curve")*(_xlfn.NORM.DIST(AND(CX$6&gt;=$F12,CX$6&lt;=$H12)*(CX$6-$F12+1),$J12/2,$M12,TRUE)-_xlfn.NORM.DIST(AND(CX$6&gt;=$F12,CX$6&lt;=$H12)*(CW$6-$F12+1),$J12/2,$M12,TRUE))/(1-2*_xlfn.NORM.DIST(0,$J12/2,$M12,TRUE))*$D12+($K12="Steady Growth")*(AND(CX$6&gt;=$F12,CX$6&lt;=$H12)*((CX$6-$F12+1)/($J12*($J12+1)/2)*$D12))+($K12="custom")*CustCF!CR12</f>
        <v/>
      </c>
      <c r="CY12" s="87">
        <f>($K12="Bell Curve")*(_xlfn.NORM.DIST(AND(CY$6&gt;=$F12,CY$6&lt;=$H12)*(CY$6-$F12+1),$J12/2,$M12,TRUE)-_xlfn.NORM.DIST(AND(CY$6&gt;=$F12,CY$6&lt;=$H12)*(CX$6-$F12+1),$J12/2,$M12,TRUE))/(1-2*_xlfn.NORM.DIST(0,$J12/2,$M12,TRUE))*$D12+($K12="Steady Growth")*(AND(CY$6&gt;=$F12,CY$6&lt;=$H12)*((CY$6-$F12+1)/($J12*($J12+1)/2)*$D12))+($K12="custom")*CustCF!CS12</f>
        <v/>
      </c>
      <c r="CZ12" s="87">
        <f>($K12="Bell Curve")*(_xlfn.NORM.DIST(AND(CZ$6&gt;=$F12,CZ$6&lt;=$H12)*(CZ$6-$F12+1),$J12/2,$M12,TRUE)-_xlfn.NORM.DIST(AND(CZ$6&gt;=$F12,CZ$6&lt;=$H12)*(CY$6-$F12+1),$J12/2,$M12,TRUE))/(1-2*_xlfn.NORM.DIST(0,$J12/2,$M12,TRUE))*$D12+($K12="Steady Growth")*(AND(CZ$6&gt;=$F12,CZ$6&lt;=$H12)*((CZ$6-$F12+1)/($J12*($J12+1)/2)*$D12))+($K12="custom")*CustCF!CT12</f>
        <v/>
      </c>
      <c r="DA12" s="87">
        <f>($K12="Bell Curve")*(_xlfn.NORM.DIST(AND(DA$6&gt;=$F12,DA$6&lt;=$H12)*(DA$6-$F12+1),$J12/2,$M12,TRUE)-_xlfn.NORM.DIST(AND(DA$6&gt;=$F12,DA$6&lt;=$H12)*(CZ$6-$F12+1),$J12/2,$M12,TRUE))/(1-2*_xlfn.NORM.DIST(0,$J12/2,$M12,TRUE))*$D12+($K12="Steady Growth")*(AND(DA$6&gt;=$F12,DA$6&lt;=$H12)*((DA$6-$F12+1)/($J12*($J12+1)/2)*$D12))+($K12="custom")*CustCF!CU12</f>
        <v/>
      </c>
      <c r="DB12" s="87">
        <f>($K12="Bell Curve")*(_xlfn.NORM.DIST(AND(DB$6&gt;=$F12,DB$6&lt;=$H12)*(DB$6-$F12+1),$J12/2,$M12,TRUE)-_xlfn.NORM.DIST(AND(DB$6&gt;=$F12,DB$6&lt;=$H12)*(DA$6-$F12+1),$J12/2,$M12,TRUE))/(1-2*_xlfn.NORM.DIST(0,$J12/2,$M12,TRUE))*$D12+($K12="Steady Growth")*(AND(DB$6&gt;=$F12,DB$6&lt;=$H12)*((DB$6-$F12+1)/($J12*($J12+1)/2)*$D12))+($K12="custom")*CustCF!CV12</f>
        <v/>
      </c>
      <c r="DC12" s="87">
        <f>($K12="Bell Curve")*(_xlfn.NORM.DIST(AND(DC$6&gt;=$F12,DC$6&lt;=$H12)*(DC$6-$F12+1),$J12/2,$M12,TRUE)-_xlfn.NORM.DIST(AND(DC$6&gt;=$F12,DC$6&lt;=$H12)*(DB$6-$F12+1),$J12/2,$M12,TRUE))/(1-2*_xlfn.NORM.DIST(0,$J12/2,$M12,TRUE))*$D12+($K12="Steady Growth")*(AND(DC$6&gt;=$F12,DC$6&lt;=$H12)*((DC$6-$F12+1)/($J12*($J12+1)/2)*$D12))+($K12="custom")*CustCF!CW12</f>
        <v/>
      </c>
      <c r="DD12" s="87">
        <f>($K12="Bell Curve")*(_xlfn.NORM.DIST(AND(DD$6&gt;=$F12,DD$6&lt;=$H12)*(DD$6-$F12+1),$J12/2,$M12,TRUE)-_xlfn.NORM.DIST(AND(DD$6&gt;=$F12,DD$6&lt;=$H12)*(DC$6-$F12+1),$J12/2,$M12,TRUE))/(1-2*_xlfn.NORM.DIST(0,$J12/2,$M12,TRUE))*$D12+($K12="Steady Growth")*(AND(DD$6&gt;=$F12,DD$6&lt;=$H12)*((DD$6-$F12+1)/($J12*($J12+1)/2)*$D12))+($K12="custom")*CustCF!CX12</f>
        <v/>
      </c>
      <c r="DE12" s="87">
        <f>($K12="Bell Curve")*(_xlfn.NORM.DIST(AND(DE$6&gt;=$F12,DE$6&lt;=$H12)*(DE$6-$F12+1),$J12/2,$M12,TRUE)-_xlfn.NORM.DIST(AND(DE$6&gt;=$F12,DE$6&lt;=$H12)*(DD$6-$F12+1),$J12/2,$M12,TRUE))/(1-2*_xlfn.NORM.DIST(0,$J12/2,$M12,TRUE))*$D12+($K12="Steady Growth")*(AND(DE$6&gt;=$F12,DE$6&lt;=$H12)*((DE$6-$F12+1)/($J12*($J12+1)/2)*$D12))+($K12="custom")*CustCF!CY12</f>
        <v/>
      </c>
      <c r="DF12" s="87">
        <f>($K12="Bell Curve")*(_xlfn.NORM.DIST(AND(DF$6&gt;=$F12,DF$6&lt;=$H12)*(DF$6-$F12+1),$J12/2,$M12,TRUE)-_xlfn.NORM.DIST(AND(DF$6&gt;=$F12,DF$6&lt;=$H12)*(DE$6-$F12+1),$J12/2,$M12,TRUE))/(1-2*_xlfn.NORM.DIST(0,$J12/2,$M12,TRUE))*$D12+($K12="Steady Growth")*(AND(DF$6&gt;=$F12,DF$6&lt;=$H12)*((DF$6-$F12+1)/($J12*($J12+1)/2)*$D12))+($K12="custom")*CustCF!CZ12</f>
        <v/>
      </c>
      <c r="DG12" s="87">
        <f>($K12="Bell Curve")*(_xlfn.NORM.DIST(AND(DG$6&gt;=$F12,DG$6&lt;=$H12)*(DG$6-$F12+1),$J12/2,$M12,TRUE)-_xlfn.NORM.DIST(AND(DG$6&gt;=$F12,DG$6&lt;=$H12)*(DF$6-$F12+1),$J12/2,$M12,TRUE))/(1-2*_xlfn.NORM.DIST(0,$J12/2,$M12,TRUE))*$D12+($K12="Steady Growth")*(AND(DG$6&gt;=$F12,DG$6&lt;=$H12)*((DG$6-$F12+1)/($J12*($J12+1)/2)*$D12))+($K12="custom")*CustCF!DA12</f>
        <v/>
      </c>
      <c r="DH12" s="87">
        <f>($K12="Bell Curve")*(_xlfn.NORM.DIST(AND(DH$6&gt;=$F12,DH$6&lt;=$H12)*(DH$6-$F12+1),$J12/2,$M12,TRUE)-_xlfn.NORM.DIST(AND(DH$6&gt;=$F12,DH$6&lt;=$H12)*(DG$6-$F12+1),$J12/2,$M12,TRUE))/(1-2*_xlfn.NORM.DIST(0,$J12/2,$M12,TRUE))*$D12+($K12="Steady Growth")*(AND(DH$6&gt;=$F12,DH$6&lt;=$H12)*((DH$6-$F12+1)/($J12*($J12+1)/2)*$D12))+($K12="custom")*CustCF!DB12</f>
        <v/>
      </c>
      <c r="DI12" s="87">
        <f>($K12="Bell Curve")*(_xlfn.NORM.DIST(AND(DI$6&gt;=$F12,DI$6&lt;=$H12)*(DI$6-$F12+1),$J12/2,$M12,TRUE)-_xlfn.NORM.DIST(AND(DI$6&gt;=$F12,DI$6&lt;=$H12)*(DH$6-$F12+1),$J12/2,$M12,TRUE))/(1-2*_xlfn.NORM.DIST(0,$J12/2,$M12,TRUE))*$D12+($K12="Steady Growth")*(AND(DI$6&gt;=$F12,DI$6&lt;=$H12)*((DI$6-$F12+1)/($J12*($J12+1)/2)*$D12))+($K12="custom")*CustCF!DC12</f>
        <v/>
      </c>
      <c r="DJ12" s="87">
        <f>($K12="Bell Curve")*(_xlfn.NORM.DIST(AND(DJ$6&gt;=$F12,DJ$6&lt;=$H12)*(DJ$6-$F12+1),$J12/2,$M12,TRUE)-_xlfn.NORM.DIST(AND(DJ$6&gt;=$F12,DJ$6&lt;=$H12)*(DI$6-$F12+1),$J12/2,$M12,TRUE))/(1-2*_xlfn.NORM.DIST(0,$J12/2,$M12,TRUE))*$D12+($K12="Steady Growth")*(AND(DJ$6&gt;=$F12,DJ$6&lt;=$H12)*((DJ$6-$F12+1)/($J12*($J12+1)/2)*$D12))+($K12="custom")*CustCF!DD12</f>
        <v/>
      </c>
      <c r="DK12" s="87">
        <f>($K12="Bell Curve")*(_xlfn.NORM.DIST(AND(DK$6&gt;=$F12,DK$6&lt;=$H12)*(DK$6-$F12+1),$J12/2,$M12,TRUE)-_xlfn.NORM.DIST(AND(DK$6&gt;=$F12,DK$6&lt;=$H12)*(DJ$6-$F12+1),$J12/2,$M12,TRUE))/(1-2*_xlfn.NORM.DIST(0,$J12/2,$M12,TRUE))*$D12+($K12="Steady Growth")*(AND(DK$6&gt;=$F12,DK$6&lt;=$H12)*((DK$6-$F12+1)/($J12*($J12+1)/2)*$D12))+($K12="custom")*CustCF!DE12</f>
        <v/>
      </c>
      <c r="DL12" s="87">
        <f>($K12="Bell Curve")*(_xlfn.NORM.DIST(AND(DL$6&gt;=$F12,DL$6&lt;=$H12)*(DL$6-$F12+1),$J12/2,$M12,TRUE)-_xlfn.NORM.DIST(AND(DL$6&gt;=$F12,DL$6&lt;=$H12)*(DK$6-$F12+1),$J12/2,$M12,TRUE))/(1-2*_xlfn.NORM.DIST(0,$J12/2,$M12,TRUE))*$D12+($K12="Steady Growth")*(AND(DL$6&gt;=$F12,DL$6&lt;=$H12)*((DL$6-$F12+1)/($J12*($J12+1)/2)*$D12))+($K12="custom")*CustCF!DF12</f>
        <v/>
      </c>
      <c r="DM12" s="87">
        <f>($K12="Bell Curve")*(_xlfn.NORM.DIST(AND(DM$6&gt;=$F12,DM$6&lt;=$H12)*(DM$6-$F12+1),$J12/2,$M12,TRUE)-_xlfn.NORM.DIST(AND(DM$6&gt;=$F12,DM$6&lt;=$H12)*(DL$6-$F12+1),$J12/2,$M12,TRUE))/(1-2*_xlfn.NORM.DIST(0,$J12/2,$M12,TRUE))*$D12+($K12="Steady Growth")*(AND(DM$6&gt;=$F12,DM$6&lt;=$H12)*((DM$6-$F12+1)/($J12*($J12+1)/2)*$D12))+($K12="custom")*CustCF!DG12</f>
        <v/>
      </c>
      <c r="DN12" s="87">
        <f>($K12="Bell Curve")*(_xlfn.NORM.DIST(AND(DN$6&gt;=$F12,DN$6&lt;=$H12)*(DN$6-$F12+1),$J12/2,$M12,TRUE)-_xlfn.NORM.DIST(AND(DN$6&gt;=$F12,DN$6&lt;=$H12)*(DM$6-$F12+1),$J12/2,$M12,TRUE))/(1-2*_xlfn.NORM.DIST(0,$J12/2,$M12,TRUE))*$D12+($K12="Steady Growth")*(AND(DN$6&gt;=$F12,DN$6&lt;=$H12)*((DN$6-$F12+1)/($J12*($J12+1)/2)*$D12))+($K12="custom")*CustCF!DH12</f>
        <v/>
      </c>
      <c r="DO12" s="87">
        <f>($K12="Bell Curve")*(_xlfn.NORM.DIST(AND(DO$6&gt;=$F12,DO$6&lt;=$H12)*(DO$6-$F12+1),$J12/2,$M12,TRUE)-_xlfn.NORM.DIST(AND(DO$6&gt;=$F12,DO$6&lt;=$H12)*(DN$6-$F12+1),$J12/2,$M12,TRUE))/(1-2*_xlfn.NORM.DIST(0,$J12/2,$M12,TRUE))*$D12+($K12="Steady Growth")*(AND(DO$6&gt;=$F12,DO$6&lt;=$H12)*((DO$6-$F12+1)/($J12*($J12+1)/2)*$D12))+($K12="custom")*CustCF!DI12</f>
        <v/>
      </c>
      <c r="DP12" s="87">
        <f>($K12="Bell Curve")*(_xlfn.NORM.DIST(AND(DP$6&gt;=$F12,DP$6&lt;=$H12)*(DP$6-$F12+1),$J12/2,$M12,TRUE)-_xlfn.NORM.DIST(AND(DP$6&gt;=$F12,DP$6&lt;=$H12)*(DO$6-$F12+1),$J12/2,$M12,TRUE))/(1-2*_xlfn.NORM.DIST(0,$J12/2,$M12,TRUE))*$D12+($K12="Steady Growth")*(AND(DP$6&gt;=$F12,DP$6&lt;=$H12)*((DP$6-$F12+1)/($J12*($J12+1)/2)*$D12))+($K12="custom")*CustCF!DJ12</f>
        <v/>
      </c>
      <c r="DQ12" s="87">
        <f>($K12="Bell Curve")*(_xlfn.NORM.DIST(AND(DQ$6&gt;=$F12,DQ$6&lt;=$H12)*(DQ$6-$F12+1),$J12/2,$M12,TRUE)-_xlfn.NORM.DIST(AND(DQ$6&gt;=$F12,DQ$6&lt;=$H12)*(DP$6-$F12+1),$J12/2,$M12,TRUE))/(1-2*_xlfn.NORM.DIST(0,$J12/2,$M12,TRUE))*$D12+($K12="Steady Growth")*(AND(DQ$6&gt;=$F12,DQ$6&lt;=$H12)*((DQ$6-$F12+1)/($J12*($J12+1)/2)*$D12))+($K12="custom")*CustCF!DK12</f>
        <v/>
      </c>
      <c r="DR12" s="87">
        <f>($K12="Bell Curve")*(_xlfn.NORM.DIST(AND(DR$6&gt;=$F12,DR$6&lt;=$H12)*(DR$6-$F12+1),$J12/2,$M12,TRUE)-_xlfn.NORM.DIST(AND(DR$6&gt;=$F12,DR$6&lt;=$H12)*(DQ$6-$F12+1),$J12/2,$M12,TRUE))/(1-2*_xlfn.NORM.DIST(0,$J12/2,$M12,TRUE))*$D12+($K12="Steady Growth")*(AND(DR$6&gt;=$F12,DR$6&lt;=$H12)*((DR$6-$F12+1)/($J12*($J12+1)/2)*$D12))+($K12="custom")*CustCF!DL12</f>
        <v/>
      </c>
      <c r="DS12" s="87">
        <f>($K12="Bell Curve")*(_xlfn.NORM.DIST(AND(DS$6&gt;=$F12,DS$6&lt;=$H12)*(DS$6-$F12+1),$J12/2,$M12,TRUE)-_xlfn.NORM.DIST(AND(DS$6&gt;=$F12,DS$6&lt;=$H12)*(DR$6-$F12+1),$J12/2,$M12,TRUE))/(1-2*_xlfn.NORM.DIST(0,$J12/2,$M12,TRUE))*$D12+($K12="Steady Growth")*(AND(DS$6&gt;=$F12,DS$6&lt;=$H12)*((DS$6-$F12+1)/($J12*($J12+1)/2)*$D12))+($K12="custom")*CustCF!DM12</f>
        <v/>
      </c>
      <c r="DT12" s="87">
        <f>($K12="Bell Curve")*(_xlfn.NORM.DIST(AND(DT$6&gt;=$F12,DT$6&lt;=$H12)*(DT$6-$F12+1),$J12/2,$M12,TRUE)-_xlfn.NORM.DIST(AND(DT$6&gt;=$F12,DT$6&lt;=$H12)*(DS$6-$F12+1),$J12/2,$M12,TRUE))/(1-2*_xlfn.NORM.DIST(0,$J12/2,$M12,TRUE))*$D12+($K12="Steady Growth")*(AND(DT$6&gt;=$F12,DT$6&lt;=$H12)*((DT$6-$F12+1)/($J12*($J12+1)/2)*$D12))+($K12="custom")*CustCF!DN12</f>
        <v/>
      </c>
      <c r="DU12" s="87">
        <f>($K12="Bell Curve")*(_xlfn.NORM.DIST(AND(DU$6&gt;=$F12,DU$6&lt;=$H12)*(DU$6-$F12+1),$J12/2,$M12,TRUE)-_xlfn.NORM.DIST(AND(DU$6&gt;=$F12,DU$6&lt;=$H12)*(DT$6-$F12+1),$J12/2,$M12,TRUE))/(1-2*_xlfn.NORM.DIST(0,$J12/2,$M12,TRUE))*$D12+($K12="Steady Growth")*(AND(DU$6&gt;=$F12,DU$6&lt;=$H12)*((DU$6-$F12+1)/($J12*($J12+1)/2)*$D12))+($K12="custom")*CustCF!DO12</f>
        <v/>
      </c>
      <c r="DV12" s="87">
        <f>($K12="Bell Curve")*(_xlfn.NORM.DIST(AND(DV$6&gt;=$F12,DV$6&lt;=$H12)*(DV$6-$F12+1),$J12/2,$M12,TRUE)-_xlfn.NORM.DIST(AND(DV$6&gt;=$F12,DV$6&lt;=$H12)*(DU$6-$F12+1),$J12/2,$M12,TRUE))/(1-2*_xlfn.NORM.DIST(0,$J12/2,$M12,TRUE))*$D12+($K12="Steady Growth")*(AND(DV$6&gt;=$F12,DV$6&lt;=$H12)*((DV$6-$F12+1)/($J12*($J12+1)/2)*$D12))+($K12="custom")*CustCF!DP12</f>
        <v/>
      </c>
      <c r="DW12" s="87">
        <f>($K12="Bell Curve")*(_xlfn.NORM.DIST(AND(DW$6&gt;=$F12,DW$6&lt;=$H12)*(DW$6-$F12+1),$J12/2,$M12,TRUE)-_xlfn.NORM.DIST(AND(DW$6&gt;=$F12,DW$6&lt;=$H12)*(DV$6-$F12+1),$J12/2,$M12,TRUE))/(1-2*_xlfn.NORM.DIST(0,$J12/2,$M12,TRUE))*$D12+($K12="Steady Growth")*(AND(DW$6&gt;=$F12,DW$6&lt;=$H12)*((DW$6-$F12+1)/($J12*($J12+1)/2)*$D12))+($K12="custom")*CustCF!DQ12</f>
        <v/>
      </c>
      <c r="DX12" s="87">
        <f>($K12="Bell Curve")*(_xlfn.NORM.DIST(AND(DX$6&gt;=$F12,DX$6&lt;=$H12)*(DX$6-$F12+1),$J12/2,$M12,TRUE)-_xlfn.NORM.DIST(AND(DX$6&gt;=$F12,DX$6&lt;=$H12)*(DW$6-$F12+1),$J12/2,$M12,TRUE))/(1-2*_xlfn.NORM.DIST(0,$J12/2,$M12,TRUE))*$D12+($K12="Steady Growth")*(AND(DX$6&gt;=$F12,DX$6&lt;=$H12)*((DX$6-$F12+1)/($J12*($J12+1)/2)*$D12))+($K12="custom")*CustCF!DR12</f>
        <v/>
      </c>
      <c r="DY12" s="87">
        <f>($K12="Bell Curve")*(_xlfn.NORM.DIST(AND(DY$6&gt;=$F12,DY$6&lt;=$H12)*(DY$6-$F12+1),$J12/2,$M12,TRUE)-_xlfn.NORM.DIST(AND(DY$6&gt;=$F12,DY$6&lt;=$H12)*(DX$6-$F12+1),$J12/2,$M12,TRUE))/(1-2*_xlfn.NORM.DIST(0,$J12/2,$M12,TRUE))*$D12+($K12="Steady Growth")*(AND(DY$6&gt;=$F12,DY$6&lt;=$H12)*((DY$6-$F12+1)/($J12*($J12+1)/2)*$D12))+($K12="custom")*CustCF!DS12</f>
        <v/>
      </c>
      <c r="DZ12" s="87">
        <f>($K12="Bell Curve")*(_xlfn.NORM.DIST(AND(DZ$6&gt;=$F12,DZ$6&lt;=$H12)*(DZ$6-$F12+1),$J12/2,$M12,TRUE)-_xlfn.NORM.DIST(AND(DZ$6&gt;=$F12,DZ$6&lt;=$H12)*(DY$6-$F12+1),$J12/2,$M12,TRUE))/(1-2*_xlfn.NORM.DIST(0,$J12/2,$M12,TRUE))*$D12+($K12="Steady Growth")*(AND(DZ$6&gt;=$F12,DZ$6&lt;=$H12)*((DZ$6-$F12+1)/($J12*($J12+1)/2)*$D12))+($K12="custom")*CustCF!DT12</f>
        <v/>
      </c>
      <c r="EA12" s="87">
        <f>($K12="Bell Curve")*(_xlfn.NORM.DIST(AND(EA$6&gt;=$F12,EA$6&lt;=$H12)*(EA$6-$F12+1),$J12/2,$M12,TRUE)-_xlfn.NORM.DIST(AND(EA$6&gt;=$F12,EA$6&lt;=$H12)*(DZ$6-$F12+1),$J12/2,$M12,TRUE))/(1-2*_xlfn.NORM.DIST(0,$J12/2,$M12,TRUE))*$D12+($K12="Steady Growth")*(AND(EA$6&gt;=$F12,EA$6&lt;=$H12)*((EA$6-$F12+1)/($J12*($J12+1)/2)*$D12))+($K12="custom")*CustCF!DU12</f>
        <v/>
      </c>
      <c r="EB12" s="87">
        <f>($K12="Bell Curve")*(_xlfn.NORM.DIST(AND(EB$6&gt;=$F12,EB$6&lt;=$H12)*(EB$6-$F12+1),$J12/2,$M12,TRUE)-_xlfn.NORM.DIST(AND(EB$6&gt;=$F12,EB$6&lt;=$H12)*(EA$6-$F12+1),$J12/2,$M12,TRUE))/(1-2*_xlfn.NORM.DIST(0,$J12/2,$M12,TRUE))*$D12+($K12="Steady Growth")*(AND(EB$6&gt;=$F12,EB$6&lt;=$H12)*((EB$6-$F12+1)/($J12*($J12+1)/2)*$D12))+($K12="custom")*CustCF!DV12</f>
        <v/>
      </c>
      <c r="EC12" s="87">
        <f>($K12="Bell Curve")*(_xlfn.NORM.DIST(AND(EC$6&gt;=$F12,EC$6&lt;=$H12)*(EC$6-$F12+1),$J12/2,$M12,TRUE)-_xlfn.NORM.DIST(AND(EC$6&gt;=$F12,EC$6&lt;=$H12)*(EB$6-$F12+1),$J12/2,$M12,TRUE))/(1-2*_xlfn.NORM.DIST(0,$J12/2,$M12,TRUE))*$D12+($K12="Steady Growth")*(AND(EC$6&gt;=$F12,EC$6&lt;=$H12)*((EC$6-$F12+1)/($J12*($J12+1)/2)*$D12))+($K12="custom")*CustCF!DW12</f>
        <v/>
      </c>
      <c r="ED12" s="87">
        <f>($K12="Bell Curve")*(_xlfn.NORM.DIST(AND(ED$6&gt;=$F12,ED$6&lt;=$H12)*(ED$6-$F12+1),$J12/2,$M12,TRUE)-_xlfn.NORM.DIST(AND(ED$6&gt;=$F12,ED$6&lt;=$H12)*(EC$6-$F12+1),$J12/2,$M12,TRUE))/(1-2*_xlfn.NORM.DIST(0,$J12/2,$M12,TRUE))*$D12+($K12="Steady Growth")*(AND(ED$6&gt;=$F12,ED$6&lt;=$H12)*((ED$6-$F12+1)/($J12*($J12+1)/2)*$D12))+($K12="custom")*CustCF!DX12</f>
        <v/>
      </c>
      <c r="EE12" s="87">
        <f>($K12="Bell Curve")*(_xlfn.NORM.DIST(AND(EE$6&gt;=$F12,EE$6&lt;=$H12)*(EE$6-$F12+1),$J12/2,$M12,TRUE)-_xlfn.NORM.DIST(AND(EE$6&gt;=$F12,EE$6&lt;=$H12)*(ED$6-$F12+1),$J12/2,$M12,TRUE))/(1-2*_xlfn.NORM.DIST(0,$J12/2,$M12,TRUE))*$D12+($K12="Steady Growth")*(AND(EE$6&gt;=$F12,EE$6&lt;=$H12)*((EE$6-$F12+1)/($J12*($J12+1)/2)*$D12))+($K12="custom")*CustCF!DY12</f>
        <v/>
      </c>
      <c r="EF12" s="87">
        <f>($K12="Bell Curve")*(_xlfn.NORM.DIST(AND(EF$6&gt;=$F12,EF$6&lt;=$H12)*(EF$6-$F12+1),$J12/2,$M12,TRUE)-_xlfn.NORM.DIST(AND(EF$6&gt;=$F12,EF$6&lt;=$H12)*(EE$6-$F12+1),$J12/2,$M12,TRUE))/(1-2*_xlfn.NORM.DIST(0,$J12/2,$M12,TRUE))*$D12+($K12="Steady Growth")*(AND(EF$6&gt;=$F12,EF$6&lt;=$H12)*((EF$6-$F12+1)/($J12*($J12+1)/2)*$D12))+($K12="custom")*CustCF!DZ12</f>
        <v/>
      </c>
      <c r="EG12" s="87">
        <f>($K12="Bell Curve")*(_xlfn.NORM.DIST(AND(EG$6&gt;=$F12,EG$6&lt;=$H12)*(EG$6-$F12+1),$J12/2,$M12,TRUE)-_xlfn.NORM.DIST(AND(EG$6&gt;=$F12,EG$6&lt;=$H12)*(EF$6-$F12+1),$J12/2,$M12,TRUE))/(1-2*_xlfn.NORM.DIST(0,$J12/2,$M12,TRUE))*$D12+($K12="Steady Growth")*(AND(EG$6&gt;=$F12,EG$6&lt;=$H12)*((EG$6-$F12+1)/($J12*($J12+1)/2)*$D12))+($K12="custom")*CustCF!EA12</f>
        <v/>
      </c>
      <c r="EH12" s="87">
        <f>($K12="Bell Curve")*(_xlfn.NORM.DIST(AND(EH$6&gt;=$F12,EH$6&lt;=$H12)*(EH$6-$F12+1),$J12/2,$M12,TRUE)-_xlfn.NORM.DIST(AND(EH$6&gt;=$F12,EH$6&lt;=$H12)*(EG$6-$F12+1),$J12/2,$M12,TRUE))/(1-2*_xlfn.NORM.DIST(0,$J12/2,$M12,TRUE))*$D12+($K12="Steady Growth")*(AND(EH$6&gt;=$F12,EH$6&lt;=$H12)*((EH$6-$F12+1)/($J12*($J12+1)/2)*$D12))+($K12="custom")*CustCF!EB12</f>
        <v/>
      </c>
      <c r="EI12" s="87">
        <f>($K12="Bell Curve")*(_xlfn.NORM.DIST(AND(EI$6&gt;=$F12,EI$6&lt;=$H12)*(EI$6-$F12+1),$J12/2,$M12,TRUE)-_xlfn.NORM.DIST(AND(EI$6&gt;=$F12,EI$6&lt;=$H12)*(EH$6-$F12+1),$J12/2,$M12,TRUE))/(1-2*_xlfn.NORM.DIST(0,$J12/2,$M12,TRUE))*$D12+($K12="Steady Growth")*(AND(EI$6&gt;=$F12,EI$6&lt;=$H12)*((EI$6-$F12+1)/($J12*($J12+1)/2)*$D12))+($K12="custom")*CustCF!EC12</f>
        <v/>
      </c>
      <c r="EJ12" s="87">
        <f>($K12="Bell Curve")*(_xlfn.NORM.DIST(AND(EJ$6&gt;=$F12,EJ$6&lt;=$H12)*(EJ$6-$F12+1),$J12/2,$M12,TRUE)-_xlfn.NORM.DIST(AND(EJ$6&gt;=$F12,EJ$6&lt;=$H12)*(EI$6-$F12+1),$J12/2,$M12,TRUE))/(1-2*_xlfn.NORM.DIST(0,$J12/2,$M12,TRUE))*$D12+($K12="Steady Growth")*(AND(EJ$6&gt;=$F12,EJ$6&lt;=$H12)*((EJ$6-$F12+1)/($J12*($J12+1)/2)*$D12))+($K12="custom")*CustCF!ED12</f>
        <v/>
      </c>
      <c r="EK12" s="87">
        <f>($K12="Bell Curve")*(_xlfn.NORM.DIST(AND(EK$6&gt;=$F12,EK$6&lt;=$H12)*(EK$6-$F12+1),$J12/2,$M12,TRUE)-_xlfn.NORM.DIST(AND(EK$6&gt;=$F12,EK$6&lt;=$H12)*(EJ$6-$F12+1),$J12/2,$M12,TRUE))/(1-2*_xlfn.NORM.DIST(0,$J12/2,$M12,TRUE))*$D12+($K12="Steady Growth")*(AND(EK$6&gt;=$F12,EK$6&lt;=$H12)*((EK$6-$F12+1)/($J12*($J12+1)/2)*$D12))+($K12="custom")*CustCF!EE12</f>
        <v/>
      </c>
      <c r="EL12" s="87">
        <f>($K12="Bell Curve")*(_xlfn.NORM.DIST(AND(EL$6&gt;=$F12,EL$6&lt;=$H12)*(EL$6-$F12+1),$J12/2,$M12,TRUE)-_xlfn.NORM.DIST(AND(EL$6&gt;=$F12,EL$6&lt;=$H12)*(EK$6-$F12+1),$J12/2,$M12,TRUE))/(1-2*_xlfn.NORM.DIST(0,$J12/2,$M12,TRUE))*$D12+($K12="Steady Growth")*(AND(EL$6&gt;=$F12,EL$6&lt;=$H12)*((EL$6-$F12+1)/($J12*($J12+1)/2)*$D12))+($K12="custom")*CustCF!EF12</f>
        <v/>
      </c>
      <c r="EM12" s="87">
        <f>($K12="Bell Curve")*(_xlfn.NORM.DIST(AND(EM$6&gt;=$F12,EM$6&lt;=$H12)*(EM$6-$F12+1),$J12/2,$M12,TRUE)-_xlfn.NORM.DIST(AND(EM$6&gt;=$F12,EM$6&lt;=$H12)*(EL$6-$F12+1),$J12/2,$M12,TRUE))/(1-2*_xlfn.NORM.DIST(0,$J12/2,$M12,TRUE))*$D12+($K12="Steady Growth")*(AND(EM$6&gt;=$F12,EM$6&lt;=$H12)*((EM$6-$F12+1)/($J12*($J12+1)/2)*$D12))+($K12="custom")*CustCF!EG12</f>
        <v/>
      </c>
      <c r="EN12" s="87">
        <f>($K12="Bell Curve")*(_xlfn.NORM.DIST(AND(EN$6&gt;=$F12,EN$6&lt;=$H12)*(EN$6-$F12+1),$J12/2,$M12,TRUE)-_xlfn.NORM.DIST(AND(EN$6&gt;=$F12,EN$6&lt;=$H12)*(EM$6-$F12+1),$J12/2,$M12,TRUE))/(1-2*_xlfn.NORM.DIST(0,$J12/2,$M12,TRUE))*$D12+($K12="Steady Growth")*(AND(EN$6&gt;=$F12,EN$6&lt;=$H12)*((EN$6-$F12+1)/($J12*($J12+1)/2)*$D12))+($K12="custom")*CustCF!EH12</f>
        <v/>
      </c>
      <c r="EO12" s="87">
        <f>($K12="Bell Curve")*(_xlfn.NORM.DIST(AND(EO$6&gt;=$F12,EO$6&lt;=$H12)*(EO$6-$F12+1),$J12/2,$M12,TRUE)-_xlfn.NORM.DIST(AND(EO$6&gt;=$F12,EO$6&lt;=$H12)*(EN$6-$F12+1),$J12/2,$M12,TRUE))/(1-2*_xlfn.NORM.DIST(0,$J12/2,$M12,TRUE))*$D12+($K12="Steady Growth")*(AND(EO$6&gt;=$F12,EO$6&lt;=$H12)*((EO$6-$F12+1)/($J12*($J12+1)/2)*$D12))+($K12="custom")*CustCF!EI12</f>
        <v/>
      </c>
      <c r="EP12" s="87">
        <f>($K12="Bell Curve")*(_xlfn.NORM.DIST(AND(EP$6&gt;=$F12,EP$6&lt;=$H12)*(EP$6-$F12+1),$J12/2,$M12,TRUE)-_xlfn.NORM.DIST(AND(EP$6&gt;=$F12,EP$6&lt;=$H12)*(EO$6-$F12+1),$J12/2,$M12,TRUE))/(1-2*_xlfn.NORM.DIST(0,$J12/2,$M12,TRUE))*$D12+($K12="Steady Growth")*(AND(EP$6&gt;=$F12,EP$6&lt;=$H12)*((EP$6-$F12+1)/($J12*($J12+1)/2)*$D12))+($K12="custom")*CustCF!EJ12</f>
        <v/>
      </c>
      <c r="EQ12" s="87">
        <f>($K12="Bell Curve")*(_xlfn.NORM.DIST(AND(EQ$6&gt;=$F12,EQ$6&lt;=$H12)*(EQ$6-$F12+1),$J12/2,$M12,TRUE)-_xlfn.NORM.DIST(AND(EQ$6&gt;=$F12,EQ$6&lt;=$H12)*(EP$6-$F12+1),$J12/2,$M12,TRUE))/(1-2*_xlfn.NORM.DIST(0,$J12/2,$M12,TRUE))*$D12+($K12="Steady Growth")*(AND(EQ$6&gt;=$F12,EQ$6&lt;=$H12)*((EQ$6-$F12+1)/($J12*($J12+1)/2)*$D12))+($K12="custom")*CustCF!EK12</f>
        <v/>
      </c>
      <c r="ER12" s="87">
        <f>($K12="Bell Curve")*(_xlfn.NORM.DIST(AND(ER$6&gt;=$F12,ER$6&lt;=$H12)*(ER$6-$F12+1),$J12/2,$M12,TRUE)-_xlfn.NORM.DIST(AND(ER$6&gt;=$F12,ER$6&lt;=$H12)*(EQ$6-$F12+1),$J12/2,$M12,TRUE))/(1-2*_xlfn.NORM.DIST(0,$J12/2,$M12,TRUE))*$D12+($K12="Steady Growth")*(AND(ER$6&gt;=$F12,ER$6&lt;=$H12)*((ER$6-$F12+1)/($J12*($J12+1)/2)*$D12))+($K12="custom")*CustCF!EL12</f>
        <v/>
      </c>
      <c r="ES12" s="87">
        <f>($K12="Bell Curve")*(_xlfn.NORM.DIST(AND(ES$6&gt;=$F12,ES$6&lt;=$H12)*(ES$6-$F12+1),$J12/2,$M12,TRUE)-_xlfn.NORM.DIST(AND(ES$6&gt;=$F12,ES$6&lt;=$H12)*(ER$6-$F12+1),$J12/2,$M12,TRUE))/(1-2*_xlfn.NORM.DIST(0,$J12/2,$M12,TRUE))*$D12+($K12="Steady Growth")*(AND(ES$6&gt;=$F12,ES$6&lt;=$H12)*((ES$6-$F12+1)/($J12*($J12+1)/2)*$D12))+($K12="custom")*CustCF!EM12</f>
        <v/>
      </c>
      <c r="ET12" s="87">
        <f>($K12="Bell Curve")*(_xlfn.NORM.DIST(AND(ET$6&gt;=$F12,ET$6&lt;=$H12)*(ET$6-$F12+1),$J12/2,$M12,TRUE)-_xlfn.NORM.DIST(AND(ET$6&gt;=$F12,ET$6&lt;=$H12)*(ES$6-$F12+1),$J12/2,$M12,TRUE))/(1-2*_xlfn.NORM.DIST(0,$J12/2,$M12,TRUE))*$D12+($K12="Steady Growth")*(AND(ET$6&gt;=$F12,ET$6&lt;=$H12)*((ET$6-$F12+1)/($J12*($J12+1)/2)*$D12))+($K12="custom")*CustCF!EN12</f>
        <v/>
      </c>
      <c r="EU12" s="87">
        <f>($K12="Bell Curve")*(_xlfn.NORM.DIST(AND(EU$6&gt;=$F12,EU$6&lt;=$H12)*(EU$6-$F12+1),$J12/2,$M12,TRUE)-_xlfn.NORM.DIST(AND(EU$6&gt;=$F12,EU$6&lt;=$H12)*(ET$6-$F12+1),$J12/2,$M12,TRUE))/(1-2*_xlfn.NORM.DIST(0,$J12/2,$M12,TRUE))*$D12+($K12="Steady Growth")*(AND(EU$6&gt;=$F12,EU$6&lt;=$H12)*((EU$6-$F12+1)/($J12*($J12+1)/2)*$D12))+($K12="custom")*CustCF!EO12</f>
        <v/>
      </c>
      <c r="EV12" s="87">
        <f>($K12="Bell Curve")*(_xlfn.NORM.DIST(AND(EV$6&gt;=$F12,EV$6&lt;=$H12)*(EV$6-$F12+1),$J12/2,$M12,TRUE)-_xlfn.NORM.DIST(AND(EV$6&gt;=$F12,EV$6&lt;=$H12)*(EU$6-$F12+1),$J12/2,$M12,TRUE))/(1-2*_xlfn.NORM.DIST(0,$J12/2,$M12,TRUE))*$D12+($K12="Steady Growth")*(AND(EV$6&gt;=$F12,EV$6&lt;=$H12)*((EV$6-$F12+1)/($J12*($J12+1)/2)*$D12))+($K12="custom")*CustCF!EP12</f>
        <v/>
      </c>
      <c r="EW12" s="87">
        <f>($K12="Bell Curve")*(_xlfn.NORM.DIST(AND(EW$6&gt;=$F12,EW$6&lt;=$H12)*(EW$6-$F12+1),$J12/2,$M12,TRUE)-_xlfn.NORM.DIST(AND(EW$6&gt;=$F12,EW$6&lt;=$H12)*(EV$6-$F12+1),$J12/2,$M12,TRUE))/(1-2*_xlfn.NORM.DIST(0,$J12/2,$M12,TRUE))*$D12+($K12="Steady Growth")*(AND(EW$6&gt;=$F12,EW$6&lt;=$H12)*((EW$6-$F12+1)/($J12*($J12+1)/2)*$D12))+($K12="custom")*CustCF!EQ12</f>
        <v/>
      </c>
      <c r="EX12" s="87">
        <f>($K12="Bell Curve")*(_xlfn.NORM.DIST(AND(EX$6&gt;=$F12,EX$6&lt;=$H12)*(EX$6-$F12+1),$J12/2,$M12,TRUE)-_xlfn.NORM.DIST(AND(EX$6&gt;=$F12,EX$6&lt;=$H12)*(EW$6-$F12+1),$J12/2,$M12,TRUE))/(1-2*_xlfn.NORM.DIST(0,$J12/2,$M12,TRUE))*$D12+($K12="Steady Growth")*(AND(EX$6&gt;=$F12,EX$6&lt;=$H12)*((EX$6-$F12+1)/($J12*($J12+1)/2)*$D12))+($K12="custom")*CustCF!ER12</f>
        <v/>
      </c>
      <c r="EY12" s="87">
        <f>($K12="Bell Curve")*(_xlfn.NORM.DIST(AND(EY$6&gt;=$F12,EY$6&lt;=$H12)*(EY$6-$F12+1),$J12/2,$M12,TRUE)-_xlfn.NORM.DIST(AND(EY$6&gt;=$F12,EY$6&lt;=$H12)*(EX$6-$F12+1),$J12/2,$M12,TRUE))/(1-2*_xlfn.NORM.DIST(0,$J12/2,$M12,TRUE))*$D12+($K12="Steady Growth")*(AND(EY$6&gt;=$F12,EY$6&lt;=$H12)*((EY$6-$F12+1)/($J12*($J12+1)/2)*$D12))+($K12="custom")*CustCF!ES12</f>
        <v/>
      </c>
      <c r="EZ12" s="87">
        <f>($K12="Bell Curve")*(_xlfn.NORM.DIST(AND(EZ$6&gt;=$F12,EZ$6&lt;=$H12)*(EZ$6-$F12+1),$J12/2,$M12,TRUE)-_xlfn.NORM.DIST(AND(EZ$6&gt;=$F12,EZ$6&lt;=$H12)*(EY$6-$F12+1),$J12/2,$M12,TRUE))/(1-2*_xlfn.NORM.DIST(0,$J12/2,$M12,TRUE))*$D12+($K12="Steady Growth")*(AND(EZ$6&gt;=$F12,EZ$6&lt;=$H12)*((EZ$6-$F12+1)/($J12*($J12+1)/2)*$D12))+($K12="custom")*CustCF!ET12</f>
        <v/>
      </c>
      <c r="FA12" s="87">
        <f>($K12="Bell Curve")*(_xlfn.NORM.DIST(AND(FA$6&gt;=$F12,FA$6&lt;=$H12)*(FA$6-$F12+1),$J12/2,$M12,TRUE)-_xlfn.NORM.DIST(AND(FA$6&gt;=$F12,FA$6&lt;=$H12)*(EZ$6-$F12+1),$J12/2,$M12,TRUE))/(1-2*_xlfn.NORM.DIST(0,$J12/2,$M12,TRUE))*$D12+($K12="Steady Growth")*(AND(FA$6&gt;=$F12,FA$6&lt;=$H12)*((FA$6-$F12+1)/($J12*($J12+1)/2)*$D12))+($K12="custom")*CustCF!EU12</f>
        <v/>
      </c>
      <c r="FB12" s="87">
        <f>($K12="Bell Curve")*(_xlfn.NORM.DIST(AND(FB$6&gt;=$F12,FB$6&lt;=$H12)*(FB$6-$F12+1),$J12/2,$M12,TRUE)-_xlfn.NORM.DIST(AND(FB$6&gt;=$F12,FB$6&lt;=$H12)*(FA$6-$F12+1),$J12/2,$M12,TRUE))/(1-2*_xlfn.NORM.DIST(0,$J12/2,$M12,TRUE))*$D12+($K12="Steady Growth")*(AND(FB$6&gt;=$F12,FB$6&lt;=$H12)*((FB$6-$F12+1)/($J12*($J12+1)/2)*$D12))+($K12="custom")*CustCF!EV12</f>
        <v/>
      </c>
      <c r="FC12" s="87">
        <f>($K12="Bell Curve")*(_xlfn.NORM.DIST(AND(FC$6&gt;=$F12,FC$6&lt;=$H12)*(FC$6-$F12+1),$J12/2,$M12,TRUE)-_xlfn.NORM.DIST(AND(FC$6&gt;=$F12,FC$6&lt;=$H12)*(FB$6-$F12+1),$J12/2,$M12,TRUE))/(1-2*_xlfn.NORM.DIST(0,$J12/2,$M12,TRUE))*$D12+($K12="Steady Growth")*(AND(FC$6&gt;=$F12,FC$6&lt;=$H12)*((FC$6-$F12+1)/($J12*($J12+1)/2)*$D12))+($K12="custom")*CustCF!EW12</f>
        <v/>
      </c>
      <c r="FD12" s="87">
        <f>($K12="Bell Curve")*(_xlfn.NORM.DIST(AND(FD$6&gt;=$F12,FD$6&lt;=$H12)*(FD$6-$F12+1),$J12/2,$M12,TRUE)-_xlfn.NORM.DIST(AND(FD$6&gt;=$F12,FD$6&lt;=$H12)*(FC$6-$F12+1),$J12/2,$M12,TRUE))/(1-2*_xlfn.NORM.DIST(0,$J12/2,$M12,TRUE))*$D12+($K12="Steady Growth")*(AND(FD$6&gt;=$F12,FD$6&lt;=$H12)*((FD$6-$F12+1)/($J12*($J12+1)/2)*$D12))+($K12="custom")*CustCF!EX12</f>
        <v/>
      </c>
      <c r="FE12" s="87">
        <f>($K12="Bell Curve")*(_xlfn.NORM.DIST(AND(FE$6&gt;=$F12,FE$6&lt;=$H12)*(FE$6-$F12+1),$J12/2,$M12,TRUE)-_xlfn.NORM.DIST(AND(FE$6&gt;=$F12,FE$6&lt;=$H12)*(FD$6-$F12+1),$J12/2,$M12,TRUE))/(1-2*_xlfn.NORM.DIST(0,$J12/2,$M12,TRUE))*$D12+($K12="Steady Growth")*(AND(FE$6&gt;=$F12,FE$6&lt;=$H12)*((FE$6-$F12+1)/($J12*($J12+1)/2)*$D12))+($K12="custom")*CustCF!EY12</f>
        <v/>
      </c>
      <c r="FF12" s="87">
        <f>($K12="Bell Curve")*(_xlfn.NORM.DIST(AND(FF$6&gt;=$F12,FF$6&lt;=$H12)*(FF$6-$F12+1),$J12/2,$M12,TRUE)-_xlfn.NORM.DIST(AND(FF$6&gt;=$F12,FF$6&lt;=$H12)*(FE$6-$F12+1),$J12/2,$M12,TRUE))/(1-2*_xlfn.NORM.DIST(0,$J12/2,$M12,TRUE))*$D12+($K12="Steady Growth")*(AND(FF$6&gt;=$F12,FF$6&lt;=$H12)*((FF$6-$F12+1)/($J12*($J12+1)/2)*$D12))+($K12="custom")*CustCF!EZ12</f>
        <v/>
      </c>
      <c r="FG12" s="87">
        <f>($K12="Bell Curve")*(_xlfn.NORM.DIST(AND(FG$6&gt;=$F12,FG$6&lt;=$H12)*(FG$6-$F12+1),$J12/2,$M12,TRUE)-_xlfn.NORM.DIST(AND(FG$6&gt;=$F12,FG$6&lt;=$H12)*(FF$6-$F12+1),$J12/2,$M12,TRUE))/(1-2*_xlfn.NORM.DIST(0,$J12/2,$M12,TRUE))*$D12+($K12="Steady Growth")*(AND(FG$6&gt;=$F12,FG$6&lt;=$H12)*((FG$6-$F12+1)/($J12*($J12+1)/2)*$D12))+($K12="custom")*CustCF!FA12</f>
        <v/>
      </c>
      <c r="FH12" s="87">
        <f>($K12="Bell Curve")*(_xlfn.NORM.DIST(AND(FH$6&gt;=$F12,FH$6&lt;=$H12)*(FH$6-$F12+1),$J12/2,$M12,TRUE)-_xlfn.NORM.DIST(AND(FH$6&gt;=$F12,FH$6&lt;=$H12)*(FG$6-$F12+1),$J12/2,$M12,TRUE))/(1-2*_xlfn.NORM.DIST(0,$J12/2,$M12,TRUE))*$D12+($K12="Steady Growth")*(AND(FH$6&gt;=$F12,FH$6&lt;=$H12)*((FH$6-$F12+1)/($J12*($J12+1)/2)*$D12))+($K12="custom")*CustCF!FB12</f>
        <v/>
      </c>
      <c r="FI12" s="87">
        <f>($K12="Bell Curve")*(_xlfn.NORM.DIST(AND(FI$6&gt;=$F12,FI$6&lt;=$H12)*(FI$6-$F12+1),$J12/2,$M12,TRUE)-_xlfn.NORM.DIST(AND(FI$6&gt;=$F12,FI$6&lt;=$H12)*(FH$6-$F12+1),$J12/2,$M12,TRUE))/(1-2*_xlfn.NORM.DIST(0,$J12/2,$M12,TRUE))*$D12+($K12="Steady Growth")*(AND(FI$6&gt;=$F12,FI$6&lt;=$H12)*((FI$6-$F12+1)/($J12*($J12+1)/2)*$D12))+($K12="custom")*CustCF!FC12</f>
        <v/>
      </c>
      <c r="FJ12" s="87">
        <f>($K12="Bell Curve")*(_xlfn.NORM.DIST(AND(FJ$6&gt;=$F12,FJ$6&lt;=$H12)*(FJ$6-$F12+1),$J12/2,$M12,TRUE)-_xlfn.NORM.DIST(AND(FJ$6&gt;=$F12,FJ$6&lt;=$H12)*(FI$6-$F12+1),$J12/2,$M12,TRUE))/(1-2*_xlfn.NORM.DIST(0,$J12/2,$M12,TRUE))*$D12+($K12="Steady Growth")*(AND(FJ$6&gt;=$F12,FJ$6&lt;=$H12)*((FJ$6-$F12+1)/($J12*($J12+1)/2)*$D12))+($K12="custom")*CustCF!FD12</f>
        <v/>
      </c>
      <c r="FK12" s="87">
        <f>($K12="Bell Curve")*(_xlfn.NORM.DIST(AND(FK$6&gt;=$F12,FK$6&lt;=$H12)*(FK$6-$F12+1),$J12/2,$M12,TRUE)-_xlfn.NORM.DIST(AND(FK$6&gt;=$F12,FK$6&lt;=$H12)*(FJ$6-$F12+1),$J12/2,$M12,TRUE))/(1-2*_xlfn.NORM.DIST(0,$J12/2,$M12,TRUE))*$D12+($K12="Steady Growth")*(AND(FK$6&gt;=$F12,FK$6&lt;=$H12)*((FK$6-$F12+1)/($J12*($J12+1)/2)*$D12))+($K12="custom")*CustCF!FE12</f>
        <v/>
      </c>
      <c r="FL12" s="87">
        <f>($K12="Bell Curve")*(_xlfn.NORM.DIST(AND(FL$6&gt;=$F12,FL$6&lt;=$H12)*(FL$6-$F12+1),$J12/2,$M12,TRUE)-_xlfn.NORM.DIST(AND(FL$6&gt;=$F12,FL$6&lt;=$H12)*(FK$6-$F12+1),$J12/2,$M12,TRUE))/(1-2*_xlfn.NORM.DIST(0,$J12/2,$M12,TRUE))*$D12+($K12="Steady Growth")*(AND(FL$6&gt;=$F12,FL$6&lt;=$H12)*((FL$6-$F12+1)/($J12*($J12+1)/2)*$D12))+($K12="custom")*CustCF!FF12</f>
        <v/>
      </c>
      <c r="FM12" s="87">
        <f>($K12="Bell Curve")*(_xlfn.NORM.DIST(AND(FM$6&gt;=$F12,FM$6&lt;=$H12)*(FM$6-$F12+1),$J12/2,$M12,TRUE)-_xlfn.NORM.DIST(AND(FM$6&gt;=$F12,FM$6&lt;=$H12)*(FL$6-$F12+1),$J12/2,$M12,TRUE))/(1-2*_xlfn.NORM.DIST(0,$J12/2,$M12,TRUE))*$D12+($K12="Steady Growth")*(AND(FM$6&gt;=$F12,FM$6&lt;=$H12)*((FM$6-$F12+1)/($J12*($J12+1)/2)*$D12))+($K12="custom")*CustCF!FG12</f>
        <v/>
      </c>
      <c r="FN12" s="87">
        <f>($K12="Bell Curve")*(_xlfn.NORM.DIST(AND(FN$6&gt;=$F12,FN$6&lt;=$H12)*(FN$6-$F12+1),$J12/2,$M12,TRUE)-_xlfn.NORM.DIST(AND(FN$6&gt;=$F12,FN$6&lt;=$H12)*(FM$6-$F12+1),$J12/2,$M12,TRUE))/(1-2*_xlfn.NORM.DIST(0,$J12/2,$M12,TRUE))*$D12+($K12="Steady Growth")*(AND(FN$6&gt;=$F12,FN$6&lt;=$H12)*((FN$6-$F12+1)/($J12*($J12+1)/2)*$D12))+($K12="custom")*CustCF!FH12</f>
        <v/>
      </c>
      <c r="FO12" s="87">
        <f>($K12="Bell Curve")*(_xlfn.NORM.DIST(AND(FO$6&gt;=$F12,FO$6&lt;=$H12)*(FO$6-$F12+1),$J12/2,$M12,TRUE)-_xlfn.NORM.DIST(AND(FO$6&gt;=$F12,FO$6&lt;=$H12)*(FN$6-$F12+1),$J12/2,$M12,TRUE))/(1-2*_xlfn.NORM.DIST(0,$J12/2,$M12,TRUE))*$D12+($K12="Steady Growth")*(AND(FO$6&gt;=$F12,FO$6&lt;=$H12)*((FO$6-$F12+1)/($J12*($J12+1)/2)*$D12))+($K12="custom")*CustCF!FI12</f>
        <v/>
      </c>
      <c r="FP12" s="87">
        <f>($K12="Bell Curve")*(_xlfn.NORM.DIST(AND(FP$6&gt;=$F12,FP$6&lt;=$H12)*(FP$6-$F12+1),$J12/2,$M12,TRUE)-_xlfn.NORM.DIST(AND(FP$6&gt;=$F12,FP$6&lt;=$H12)*(FO$6-$F12+1),$J12/2,$M12,TRUE))/(1-2*_xlfn.NORM.DIST(0,$J12/2,$M12,TRUE))*$D12+($K12="Steady Growth")*(AND(FP$6&gt;=$F12,FP$6&lt;=$H12)*((FP$6-$F12+1)/($J12*($J12+1)/2)*$D12))+($K12="custom")*CustCF!FJ12</f>
        <v/>
      </c>
      <c r="FQ12" s="87">
        <f>($K12="Bell Curve")*(_xlfn.NORM.DIST(AND(FQ$6&gt;=$F12,FQ$6&lt;=$H12)*(FQ$6-$F12+1),$J12/2,$M12,TRUE)-_xlfn.NORM.DIST(AND(FQ$6&gt;=$F12,FQ$6&lt;=$H12)*(FP$6-$F12+1),$J12/2,$M12,TRUE))/(1-2*_xlfn.NORM.DIST(0,$J12/2,$M12,TRUE))*$D12+($K12="Steady Growth")*(AND(FQ$6&gt;=$F12,FQ$6&lt;=$H12)*((FQ$6-$F12+1)/($J12*($J12+1)/2)*$D12))+($K12="custom")*CustCF!FK12</f>
        <v/>
      </c>
      <c r="FR12" s="87">
        <f>($K12="Bell Curve")*(_xlfn.NORM.DIST(AND(FR$6&gt;=$F12,FR$6&lt;=$H12)*(FR$6-$F12+1),$J12/2,$M12,TRUE)-_xlfn.NORM.DIST(AND(FR$6&gt;=$F12,FR$6&lt;=$H12)*(FQ$6-$F12+1),$J12/2,$M12,TRUE))/(1-2*_xlfn.NORM.DIST(0,$J12/2,$M12,TRUE))*$D12+($K12="Steady Growth")*(AND(FR$6&gt;=$F12,FR$6&lt;=$H12)*((FR$6-$F12+1)/($J12*($J12+1)/2)*$D12))+($K12="custom")*CustCF!FL12</f>
        <v/>
      </c>
      <c r="FS12" s="87">
        <f>($K12="Bell Curve")*(_xlfn.NORM.DIST(AND(FS$6&gt;=$F12,FS$6&lt;=$H12)*(FS$6-$F12+1),$J12/2,$M12,TRUE)-_xlfn.NORM.DIST(AND(FS$6&gt;=$F12,FS$6&lt;=$H12)*(FR$6-$F12+1),$J12/2,$M12,TRUE))/(1-2*_xlfn.NORM.DIST(0,$J12/2,$M12,TRUE))*$D12+($K12="Steady Growth")*(AND(FS$6&gt;=$F12,FS$6&lt;=$H12)*((FS$6-$F12+1)/($J12*($J12+1)/2)*$D12))+($K12="custom")*CustCF!FM12</f>
        <v/>
      </c>
      <c r="FT12" s="87">
        <f>($K12="Bell Curve")*(_xlfn.NORM.DIST(AND(FT$6&gt;=$F12,FT$6&lt;=$H12)*(FT$6-$F12+1),$J12/2,$M12,TRUE)-_xlfn.NORM.DIST(AND(FT$6&gt;=$F12,FT$6&lt;=$H12)*(FS$6-$F12+1),$J12/2,$M12,TRUE))/(1-2*_xlfn.NORM.DIST(0,$J12/2,$M12,TRUE))*$D12+($K12="Steady Growth")*(AND(FT$6&gt;=$F12,FT$6&lt;=$H12)*((FT$6-$F12+1)/($J12*($J12+1)/2)*$D12))+($K12="custom")*CustCF!FN12</f>
        <v/>
      </c>
      <c r="FU12" s="87">
        <f>($K12="Bell Curve")*(_xlfn.NORM.DIST(AND(FU$6&gt;=$F12,FU$6&lt;=$H12)*(FU$6-$F12+1),$J12/2,$M12,TRUE)-_xlfn.NORM.DIST(AND(FU$6&gt;=$F12,FU$6&lt;=$H12)*(FT$6-$F12+1),$J12/2,$M12,TRUE))/(1-2*_xlfn.NORM.DIST(0,$J12/2,$M12,TRUE))*$D12+($K12="Steady Growth")*(AND(FU$6&gt;=$F12,FU$6&lt;=$H12)*((FU$6-$F12+1)/($J12*($J12+1)/2)*$D12))+($K12="custom")*CustCF!FO12</f>
        <v/>
      </c>
      <c r="FV12" s="87">
        <f>($K12="Bell Curve")*(_xlfn.NORM.DIST(AND(FV$6&gt;=$F12,FV$6&lt;=$H12)*(FV$6-$F12+1),$J12/2,$M12,TRUE)-_xlfn.NORM.DIST(AND(FV$6&gt;=$F12,FV$6&lt;=$H12)*(FU$6-$F12+1),$J12/2,$M12,TRUE))/(1-2*_xlfn.NORM.DIST(0,$J12/2,$M12,TRUE))*$D12+($K12="Steady Growth")*(AND(FV$6&gt;=$F12,FV$6&lt;=$H12)*((FV$6-$F12+1)/($J12*($J12+1)/2)*$D12))+($K12="custom")*CustCF!FP12</f>
        <v/>
      </c>
      <c r="FW12" s="87">
        <f>($K12="Bell Curve")*(_xlfn.NORM.DIST(AND(FW$6&gt;=$F12,FW$6&lt;=$H12)*(FW$6-$F12+1),$J12/2,$M12,TRUE)-_xlfn.NORM.DIST(AND(FW$6&gt;=$F12,FW$6&lt;=$H12)*(FV$6-$F12+1),$J12/2,$M12,TRUE))/(1-2*_xlfn.NORM.DIST(0,$J12/2,$M12,TRUE))*$D12+($K12="Steady Growth")*(AND(FW$6&gt;=$F12,FW$6&lt;=$H12)*((FW$6-$F12+1)/($J12*($J12+1)/2)*$D12))+($K12="custom")*CustCF!FQ12</f>
        <v/>
      </c>
      <c r="FX12" s="87">
        <f>($K12="Bell Curve")*(_xlfn.NORM.DIST(AND(FX$6&gt;=$F12,FX$6&lt;=$H12)*(FX$6-$F12+1),$J12/2,$M12,TRUE)-_xlfn.NORM.DIST(AND(FX$6&gt;=$F12,FX$6&lt;=$H12)*(FW$6-$F12+1),$J12/2,$M12,TRUE))/(1-2*_xlfn.NORM.DIST(0,$J12/2,$M12,TRUE))*$D12+($K12="Steady Growth")*(AND(FX$6&gt;=$F12,FX$6&lt;=$H12)*((FX$6-$F12+1)/($J12*($J12+1)/2)*$D12))+($K12="custom")*CustCF!FR12</f>
        <v/>
      </c>
      <c r="FY12" s="87">
        <f>($K12="Bell Curve")*(_xlfn.NORM.DIST(AND(FY$6&gt;=$F12,FY$6&lt;=$H12)*(FY$6-$F12+1),$J12/2,$M12,TRUE)-_xlfn.NORM.DIST(AND(FY$6&gt;=$F12,FY$6&lt;=$H12)*(FX$6-$F12+1),$J12/2,$M12,TRUE))/(1-2*_xlfn.NORM.DIST(0,$J12/2,$M12,TRUE))*$D12+($K12="Steady Growth")*(AND(FY$6&gt;=$F12,FY$6&lt;=$H12)*((FY$6-$F12+1)/($J12*($J12+1)/2)*$D12))+($K12="custom")*CustCF!FS12</f>
        <v/>
      </c>
      <c r="FZ12" s="87">
        <f>($K12="Bell Curve")*(_xlfn.NORM.DIST(AND(FZ$6&gt;=$F12,FZ$6&lt;=$H12)*(FZ$6-$F12+1),$J12/2,$M12,TRUE)-_xlfn.NORM.DIST(AND(FZ$6&gt;=$F12,FZ$6&lt;=$H12)*(FY$6-$F12+1),$J12/2,$M12,TRUE))/(1-2*_xlfn.NORM.DIST(0,$J12/2,$M12,TRUE))*$D12+($K12="Steady Growth")*(AND(FZ$6&gt;=$F12,FZ$6&lt;=$H12)*((FZ$6-$F12+1)/($J12*($J12+1)/2)*$D12))+($K12="custom")*CustCF!FT12</f>
        <v/>
      </c>
      <c r="GA12" s="87">
        <f>($K12="Bell Curve")*(_xlfn.NORM.DIST(AND(GA$6&gt;=$F12,GA$6&lt;=$H12)*(GA$6-$F12+1),$J12/2,$M12,TRUE)-_xlfn.NORM.DIST(AND(GA$6&gt;=$F12,GA$6&lt;=$H12)*(FZ$6-$F12+1),$J12/2,$M12,TRUE))/(1-2*_xlfn.NORM.DIST(0,$J12/2,$M12,TRUE))*$D12+($K12="Steady Growth")*(AND(GA$6&gt;=$F12,GA$6&lt;=$H12)*((GA$6-$F12+1)/($J12*($J12+1)/2)*$D12))+($K12="custom")*CustCF!FU12</f>
        <v/>
      </c>
      <c r="GB12" s="87">
        <f>($K12="Bell Curve")*(_xlfn.NORM.DIST(AND(GB$6&gt;=$F12,GB$6&lt;=$H12)*(GB$6-$F12+1),$J12/2,$M12,TRUE)-_xlfn.NORM.DIST(AND(GB$6&gt;=$F12,GB$6&lt;=$H12)*(GA$6-$F12+1),$J12/2,$M12,TRUE))/(1-2*_xlfn.NORM.DIST(0,$J12/2,$M12,TRUE))*$D12+($K12="Steady Growth")*(AND(GB$6&gt;=$F12,GB$6&lt;=$H12)*((GB$6-$F12+1)/($J12*($J12+1)/2)*$D12))+($K12="custom")*CustCF!FV12</f>
        <v/>
      </c>
      <c r="GC12" s="87">
        <f>($K12="Bell Curve")*(_xlfn.NORM.DIST(AND(GC$6&gt;=$F12,GC$6&lt;=$H12)*(GC$6-$F12+1),$J12/2,$M12,TRUE)-_xlfn.NORM.DIST(AND(GC$6&gt;=$F12,GC$6&lt;=$H12)*(GB$6-$F12+1),$J12/2,$M12,TRUE))/(1-2*_xlfn.NORM.DIST(0,$J12/2,$M12,TRUE))*$D12+($K12="Steady Growth")*(AND(GC$6&gt;=$F12,GC$6&lt;=$H12)*((GC$6-$F12+1)/($J12*($J12+1)/2)*$D12))+($K12="custom")*CustCF!FW12</f>
        <v/>
      </c>
      <c r="GD12" s="87">
        <f>($K12="Bell Curve")*(_xlfn.NORM.DIST(AND(GD$6&gt;=$F12,GD$6&lt;=$H12)*(GD$6-$F12+1),$J12/2,$M12,TRUE)-_xlfn.NORM.DIST(AND(GD$6&gt;=$F12,GD$6&lt;=$H12)*(GC$6-$F12+1),$J12/2,$M12,TRUE))/(1-2*_xlfn.NORM.DIST(0,$J12/2,$M12,TRUE))*$D12+($K12="Steady Growth")*(AND(GD$6&gt;=$F12,GD$6&lt;=$H12)*((GD$6-$F12+1)/($J12*($J12+1)/2)*$D12))+($K12="custom")*CustCF!FX12</f>
        <v/>
      </c>
      <c r="GE12" s="87">
        <f>($K12="Bell Curve")*(_xlfn.NORM.DIST(AND(GE$6&gt;=$F12,GE$6&lt;=$H12)*(GE$6-$F12+1),$J12/2,$M12,TRUE)-_xlfn.NORM.DIST(AND(GE$6&gt;=$F12,GE$6&lt;=$H12)*(GD$6-$F12+1),$J12/2,$M12,TRUE))/(1-2*_xlfn.NORM.DIST(0,$J12/2,$M12,TRUE))*$D12+($K12="Steady Growth")*(AND(GE$6&gt;=$F12,GE$6&lt;=$H12)*((GE$6-$F12+1)/($J12*($J12+1)/2)*$D12))+($K12="custom")*CustCF!FY12</f>
        <v/>
      </c>
      <c r="GF12" s="87">
        <f>($K12="Bell Curve")*(_xlfn.NORM.DIST(AND(GF$6&gt;=$F12,GF$6&lt;=$H12)*(GF$6-$F12+1),$J12/2,$M12,TRUE)-_xlfn.NORM.DIST(AND(GF$6&gt;=$F12,GF$6&lt;=$H12)*(GE$6-$F12+1),$J12/2,$M12,TRUE))/(1-2*_xlfn.NORM.DIST(0,$J12/2,$M12,TRUE))*$D12+($K12="Steady Growth")*(AND(GF$6&gt;=$F12,GF$6&lt;=$H12)*((GF$6-$F12+1)/($J12*($J12+1)/2)*$D12))+($K12="custom")*CustCF!FZ12</f>
        <v/>
      </c>
      <c r="GG12" s="87">
        <f>($K12="Bell Curve")*(_xlfn.NORM.DIST(AND(GG$6&gt;=$F12,GG$6&lt;=$H12)*(GG$6-$F12+1),$J12/2,$M12,TRUE)-_xlfn.NORM.DIST(AND(GG$6&gt;=$F12,GG$6&lt;=$H12)*(GF$6-$F12+1),$J12/2,$M12,TRUE))/(1-2*_xlfn.NORM.DIST(0,$J12/2,$M12,TRUE))*$D12+($K12="Steady Growth")*(AND(GG$6&gt;=$F12,GG$6&lt;=$H12)*((GG$6-$F12+1)/($J12*($J12+1)/2)*$D12))+($K12="custom")*CustCF!GA12</f>
        <v/>
      </c>
      <c r="GH12" s="87">
        <f>($K12="Bell Curve")*(_xlfn.NORM.DIST(AND(GH$6&gt;=$F12,GH$6&lt;=$H12)*(GH$6-$F12+1),$J12/2,$M12,TRUE)-_xlfn.NORM.DIST(AND(GH$6&gt;=$F12,GH$6&lt;=$H12)*(GG$6-$F12+1),$J12/2,$M12,TRUE))/(1-2*_xlfn.NORM.DIST(0,$J12/2,$M12,TRUE))*$D12+($K12="Steady Growth")*(AND(GH$6&gt;=$F12,GH$6&lt;=$H12)*((GH$6-$F12+1)/($J12*($J12+1)/2)*$D12))+($K12="custom")*CustCF!GB12</f>
        <v/>
      </c>
      <c r="GI12" s="87">
        <f>($K12="Bell Curve")*(_xlfn.NORM.DIST(AND(GI$6&gt;=$F12,GI$6&lt;=$H12)*(GI$6-$F12+1),$J12/2,$M12,TRUE)-_xlfn.NORM.DIST(AND(GI$6&gt;=$F12,GI$6&lt;=$H12)*(GH$6-$F12+1),$J12/2,$M12,TRUE))/(1-2*_xlfn.NORM.DIST(0,$J12/2,$M12,TRUE))*$D12+($K12="Steady Growth")*(AND(GI$6&gt;=$F12,GI$6&lt;=$H12)*((GI$6-$F12+1)/($J12*($J12+1)/2)*$D12))+($K12="custom")*CustCF!GC12</f>
        <v/>
      </c>
      <c r="GJ12" s="87">
        <f>($K12="Bell Curve")*(_xlfn.NORM.DIST(AND(GJ$6&gt;=$F12,GJ$6&lt;=$H12)*(GJ$6-$F12+1),$J12/2,$M12,TRUE)-_xlfn.NORM.DIST(AND(GJ$6&gt;=$F12,GJ$6&lt;=$H12)*(GI$6-$F12+1),$J12/2,$M12,TRUE))/(1-2*_xlfn.NORM.DIST(0,$J12/2,$M12,TRUE))*$D12+($K12="Steady Growth")*(AND(GJ$6&gt;=$F12,GJ$6&lt;=$H12)*((GJ$6-$F12+1)/($J12*($J12+1)/2)*$D12))+($K12="custom")*CustCF!GD12</f>
        <v/>
      </c>
      <c r="GK12" s="87">
        <f>($K12="Bell Curve")*(_xlfn.NORM.DIST(AND(GK$6&gt;=$F12,GK$6&lt;=$H12)*(GK$6-$F12+1),$J12/2,$M12,TRUE)-_xlfn.NORM.DIST(AND(GK$6&gt;=$F12,GK$6&lt;=$H12)*(GJ$6-$F12+1),$J12/2,$M12,TRUE))/(1-2*_xlfn.NORM.DIST(0,$J12/2,$M12,TRUE))*$D12+($K12="Steady Growth")*(AND(GK$6&gt;=$F12,GK$6&lt;=$H12)*((GK$6-$F12+1)/($J12*($J12+1)/2)*$D12))+($K12="custom")*CustCF!GE12</f>
        <v/>
      </c>
      <c r="GL12" s="87">
        <f>($K12="Bell Curve")*(_xlfn.NORM.DIST(AND(GL$6&gt;=$F12,GL$6&lt;=$H12)*(GL$6-$F12+1),$J12/2,$M12,TRUE)-_xlfn.NORM.DIST(AND(GL$6&gt;=$F12,GL$6&lt;=$H12)*(GK$6-$F12+1),$J12/2,$M12,TRUE))/(1-2*_xlfn.NORM.DIST(0,$J12/2,$M12,TRUE))*$D12+($K12="Steady Growth")*(AND(GL$6&gt;=$F12,GL$6&lt;=$H12)*((GL$6-$F12+1)/($J12*($J12+1)/2)*$D12))+($K12="custom")*CustCF!GF12</f>
        <v/>
      </c>
      <c r="GM12" s="87">
        <f>($K12="Bell Curve")*(_xlfn.NORM.DIST(AND(GM$6&gt;=$F12,GM$6&lt;=$H12)*(GM$6-$F12+1),$J12/2,$M12,TRUE)-_xlfn.NORM.DIST(AND(GM$6&gt;=$F12,GM$6&lt;=$H12)*(GL$6-$F12+1),$J12/2,$M12,TRUE))/(1-2*_xlfn.NORM.DIST(0,$J12/2,$M12,TRUE))*$D12+($K12="Steady Growth")*(AND(GM$6&gt;=$F12,GM$6&lt;=$H12)*((GM$6-$F12+1)/($J12*($J12+1)/2)*$D12))+($K12="custom")*CustCF!GG12</f>
        <v/>
      </c>
      <c r="GN12" s="257">
        <f>($K12="Bell Curve")*(_xlfn.NORM.DIST(AND(GN$6&gt;=$F12,GN$6&lt;=$H12)*(GN$6-$F12+1),$J12/2,$M12,TRUE)-_xlfn.NORM.DIST(AND(GN$6&gt;=$F12,GN$6&lt;=$H12)*(GM$6-$F12+1),$J12/2,$M12,TRUE))/(1-2*_xlfn.NORM.DIST(0,$J12/2,$M12,TRUE))*$D12+($K12="Steady Growth")*(AND(GN$6&gt;=$F12,GN$6&lt;=$H12)*((GN$6-$F12+1)/($J12*($J12+1)/2)*$D12))+($K12="custom")*CustCF!GH12</f>
        <v/>
      </c>
      <c r="GO12" s="1" t="n"/>
      <c r="GP12" s="63" t="n"/>
    </row>
    <row r="13" outlineLevel="1">
      <c r="A13" s="1" t="n"/>
      <c r="B13" s="1" t="n"/>
      <c r="C13" s="251">
        <f>Budget!P14</f>
        <v/>
      </c>
      <c r="D13" s="14">
        <f>Budget!Q14</f>
        <v/>
      </c>
      <c r="E13" s="14">
        <f>IF(D13&lt;&gt;0,F13,"")</f>
        <v/>
      </c>
      <c r="F13" s="252" t="n">
        <v>0</v>
      </c>
      <c r="G13" s="921">
        <f>IF(L13="custom",CustCF!F13,INDEX($P$8:$GN$8,MATCH(F13,$P$6:$GN$6,0)))</f>
        <v/>
      </c>
      <c r="H13" s="252" t="n">
        <v>3</v>
      </c>
      <c r="I13" s="921">
        <f>IF(L13="custom",CustCF!G13,INDEX($P$8:$GN$8,MATCH(H13,$P$6:$GN$6,0)))</f>
        <v/>
      </c>
      <c r="J13" s="249">
        <f>H13-F13+1</f>
        <v/>
      </c>
      <c r="K13" s="254" t="inlineStr">
        <is>
          <t>Bell Curve</t>
        </is>
      </c>
      <c r="L13" s="255" t="inlineStr">
        <is>
          <t>Straight Line</t>
        </is>
      </c>
      <c r="M13" s="256">
        <f>INDEX($D$261:$D$266,MATCH(L13,$C$261:$C$266,0))</f>
        <v/>
      </c>
      <c r="N13" s="13">
        <f>SUM(P13:GN13)</f>
        <v/>
      </c>
      <c r="O13" s="14" t="n"/>
      <c r="P13" s="87">
        <f>($K13="Bell Curve")*(_xlfn.NORM.DIST(AND(P$6&gt;=$F13,P$6&lt;=$H13)*(P$6-$F13+1),$J13/2,$M13,TRUE)-_xlfn.NORM.DIST(AND(P$6&gt;=$F13,P$6&lt;=$H13)*(O$6-$F13+1),$J13/2,$M13,TRUE))/(1-2*_xlfn.NORM.DIST(0,$J13/2,$M13,TRUE))*$D13+($K13="Steady Growth")*(AND(P$6&gt;=$F13,P$6&lt;=$H13)*((P$6-$F13+1)/($J13*($J13+1)/2)*$D13))+($K13="custom")*CustCF!J13</f>
        <v/>
      </c>
      <c r="Q13" s="87">
        <f>($K13="Bell Curve")*(_xlfn.NORM.DIST(AND(Q$6&gt;=$F13,Q$6&lt;=$H13)*(Q$6-$F13+1),$J13/2,$M13,TRUE)-_xlfn.NORM.DIST(AND(Q$6&gt;=$F13,Q$6&lt;=$H13)*(P$6-$F13+1),$J13/2,$M13,TRUE))/(1-2*_xlfn.NORM.DIST(0,$J13/2,$M13,TRUE))*$D13+($K13="Steady Growth")*(AND(Q$6&gt;=$F13,Q$6&lt;=$H13)*((Q$6-$F13+1)/($J13*($J13+1)/2)*$D13))+($K13="custom")*CustCF!K13</f>
        <v/>
      </c>
      <c r="R13" s="87">
        <f>($K13="Bell Curve")*(_xlfn.NORM.DIST(AND(R$6&gt;=$F13,R$6&lt;=$H13)*(R$6-$F13+1),$J13/2,$M13,TRUE)-_xlfn.NORM.DIST(AND(R$6&gt;=$F13,R$6&lt;=$H13)*(Q$6-$F13+1),$J13/2,$M13,TRUE))/(1-2*_xlfn.NORM.DIST(0,$J13/2,$M13,TRUE))*$D13+($K13="Steady Growth")*(AND(R$6&gt;=$F13,R$6&lt;=$H13)*((R$6-$F13+1)/($J13*($J13+1)/2)*$D13))+($K13="custom")*CustCF!L13</f>
        <v/>
      </c>
      <c r="S13" s="87">
        <f>($K13="Bell Curve")*(_xlfn.NORM.DIST(AND(S$6&gt;=$F13,S$6&lt;=$H13)*(S$6-$F13+1),$J13/2,$M13,TRUE)-_xlfn.NORM.DIST(AND(S$6&gt;=$F13,S$6&lt;=$H13)*(R$6-$F13+1),$J13/2,$M13,TRUE))/(1-2*_xlfn.NORM.DIST(0,$J13/2,$M13,TRUE))*$D13+($K13="Steady Growth")*(AND(S$6&gt;=$F13,S$6&lt;=$H13)*((S$6-$F13+1)/($J13*($J13+1)/2)*$D13))+($K13="custom")*CustCF!M13</f>
        <v/>
      </c>
      <c r="T13" s="87">
        <f>($K13="Bell Curve")*(_xlfn.NORM.DIST(AND(T$6&gt;=$F13,T$6&lt;=$H13)*(T$6-$F13+1),$J13/2,$M13,TRUE)-_xlfn.NORM.DIST(AND(T$6&gt;=$F13,T$6&lt;=$H13)*(S$6-$F13+1),$J13/2,$M13,TRUE))/(1-2*_xlfn.NORM.DIST(0,$J13/2,$M13,TRUE))*$D13+($K13="Steady Growth")*(AND(T$6&gt;=$F13,T$6&lt;=$H13)*((T$6-$F13+1)/($J13*($J13+1)/2)*$D13))+($K13="custom")*CustCF!N13</f>
        <v/>
      </c>
      <c r="U13" s="87">
        <f>($K13="Bell Curve")*(_xlfn.NORM.DIST(AND(U$6&gt;=$F13,U$6&lt;=$H13)*(U$6-$F13+1),$J13/2,$M13,TRUE)-_xlfn.NORM.DIST(AND(U$6&gt;=$F13,U$6&lt;=$H13)*(T$6-$F13+1),$J13/2,$M13,TRUE))/(1-2*_xlfn.NORM.DIST(0,$J13/2,$M13,TRUE))*$D13+($K13="Steady Growth")*(AND(U$6&gt;=$F13,U$6&lt;=$H13)*((U$6-$F13+1)/($J13*($J13+1)/2)*$D13))+($K13="custom")*CustCF!O13</f>
        <v/>
      </c>
      <c r="V13" s="87">
        <f>($K13="Bell Curve")*(_xlfn.NORM.DIST(AND(V$6&gt;=$F13,V$6&lt;=$H13)*(V$6-$F13+1),$J13/2,$M13,TRUE)-_xlfn.NORM.DIST(AND(V$6&gt;=$F13,V$6&lt;=$H13)*(U$6-$F13+1),$J13/2,$M13,TRUE))/(1-2*_xlfn.NORM.DIST(0,$J13/2,$M13,TRUE))*$D13+($K13="Steady Growth")*(AND(V$6&gt;=$F13,V$6&lt;=$H13)*((V$6-$F13+1)/($J13*($J13+1)/2)*$D13))+($K13="custom")*CustCF!P13</f>
        <v/>
      </c>
      <c r="W13" s="87">
        <f>($K13="Bell Curve")*(_xlfn.NORM.DIST(AND(W$6&gt;=$F13,W$6&lt;=$H13)*(W$6-$F13+1),$J13/2,$M13,TRUE)-_xlfn.NORM.DIST(AND(W$6&gt;=$F13,W$6&lt;=$H13)*(V$6-$F13+1),$J13/2,$M13,TRUE))/(1-2*_xlfn.NORM.DIST(0,$J13/2,$M13,TRUE))*$D13+($K13="Steady Growth")*(AND(W$6&gt;=$F13,W$6&lt;=$H13)*((W$6-$F13+1)/($J13*($J13+1)/2)*$D13))+($K13="custom")*CustCF!Q13</f>
        <v/>
      </c>
      <c r="X13" s="87">
        <f>($K13="Bell Curve")*(_xlfn.NORM.DIST(AND(X$6&gt;=$F13,X$6&lt;=$H13)*(X$6-$F13+1),$J13/2,$M13,TRUE)-_xlfn.NORM.DIST(AND(X$6&gt;=$F13,X$6&lt;=$H13)*(W$6-$F13+1),$J13/2,$M13,TRUE))/(1-2*_xlfn.NORM.DIST(0,$J13/2,$M13,TRUE))*$D13+($K13="Steady Growth")*(AND(X$6&gt;=$F13,X$6&lt;=$H13)*((X$6-$F13+1)/($J13*($J13+1)/2)*$D13))+($K13="custom")*CustCF!R13</f>
        <v/>
      </c>
      <c r="Y13" s="87">
        <f>($K13="Bell Curve")*(_xlfn.NORM.DIST(AND(Y$6&gt;=$F13,Y$6&lt;=$H13)*(Y$6-$F13+1),$J13/2,$M13,TRUE)-_xlfn.NORM.DIST(AND(Y$6&gt;=$F13,Y$6&lt;=$H13)*(X$6-$F13+1),$J13/2,$M13,TRUE))/(1-2*_xlfn.NORM.DIST(0,$J13/2,$M13,TRUE))*$D13+($K13="Steady Growth")*(AND(Y$6&gt;=$F13,Y$6&lt;=$H13)*((Y$6-$F13+1)/($J13*($J13+1)/2)*$D13))+($K13="custom")*CustCF!S13</f>
        <v/>
      </c>
      <c r="Z13" s="87">
        <f>($K13="Bell Curve")*(_xlfn.NORM.DIST(AND(Z$6&gt;=$F13,Z$6&lt;=$H13)*(Z$6-$F13+1),$J13/2,$M13,TRUE)-_xlfn.NORM.DIST(AND(Z$6&gt;=$F13,Z$6&lt;=$H13)*(Y$6-$F13+1),$J13/2,$M13,TRUE))/(1-2*_xlfn.NORM.DIST(0,$J13/2,$M13,TRUE))*$D13+($K13="Steady Growth")*(AND(Z$6&gt;=$F13,Z$6&lt;=$H13)*((Z$6-$F13+1)/($J13*($J13+1)/2)*$D13))+($K13="custom")*CustCF!T13</f>
        <v/>
      </c>
      <c r="AA13" s="87">
        <f>($K13="Bell Curve")*(_xlfn.NORM.DIST(AND(AA$6&gt;=$F13,AA$6&lt;=$H13)*(AA$6-$F13+1),$J13/2,$M13,TRUE)-_xlfn.NORM.DIST(AND(AA$6&gt;=$F13,AA$6&lt;=$H13)*(Z$6-$F13+1),$J13/2,$M13,TRUE))/(1-2*_xlfn.NORM.DIST(0,$J13/2,$M13,TRUE))*$D13+($K13="Steady Growth")*(AND(AA$6&gt;=$F13,AA$6&lt;=$H13)*((AA$6-$F13+1)/($J13*($J13+1)/2)*$D13))+($K13="custom")*CustCF!U13</f>
        <v/>
      </c>
      <c r="AB13" s="87">
        <f>($K13="Bell Curve")*(_xlfn.NORM.DIST(AND(AB$6&gt;=$F13,AB$6&lt;=$H13)*(AB$6-$F13+1),$J13/2,$M13,TRUE)-_xlfn.NORM.DIST(AND(AB$6&gt;=$F13,AB$6&lt;=$H13)*(AA$6-$F13+1),$J13/2,$M13,TRUE))/(1-2*_xlfn.NORM.DIST(0,$J13/2,$M13,TRUE))*$D13+($K13="Steady Growth")*(AND(AB$6&gt;=$F13,AB$6&lt;=$H13)*((AB$6-$F13+1)/($J13*($J13+1)/2)*$D13))+($K13="custom")*CustCF!V13</f>
        <v/>
      </c>
      <c r="AC13" s="87">
        <f>($K13="Bell Curve")*(_xlfn.NORM.DIST(AND(AC$6&gt;=$F13,AC$6&lt;=$H13)*(AC$6-$F13+1),$J13/2,$M13,TRUE)-_xlfn.NORM.DIST(AND(AC$6&gt;=$F13,AC$6&lt;=$H13)*(AB$6-$F13+1),$J13/2,$M13,TRUE))/(1-2*_xlfn.NORM.DIST(0,$J13/2,$M13,TRUE))*$D13+($K13="Steady Growth")*(AND(AC$6&gt;=$F13,AC$6&lt;=$H13)*((AC$6-$F13+1)/($J13*($J13+1)/2)*$D13))+($K13="custom")*CustCF!W13</f>
        <v/>
      </c>
      <c r="AD13" s="87">
        <f>($K13="Bell Curve")*(_xlfn.NORM.DIST(AND(AD$6&gt;=$F13,AD$6&lt;=$H13)*(AD$6-$F13+1),$J13/2,$M13,TRUE)-_xlfn.NORM.DIST(AND(AD$6&gt;=$F13,AD$6&lt;=$H13)*(AC$6-$F13+1),$J13/2,$M13,TRUE))/(1-2*_xlfn.NORM.DIST(0,$J13/2,$M13,TRUE))*$D13+($K13="Steady Growth")*(AND(AD$6&gt;=$F13,AD$6&lt;=$H13)*((AD$6-$F13+1)/($J13*($J13+1)/2)*$D13))+($K13="custom")*CustCF!X13</f>
        <v/>
      </c>
      <c r="AE13" s="87">
        <f>($K13="Bell Curve")*(_xlfn.NORM.DIST(AND(AE$6&gt;=$F13,AE$6&lt;=$H13)*(AE$6-$F13+1),$J13/2,$M13,TRUE)-_xlfn.NORM.DIST(AND(AE$6&gt;=$F13,AE$6&lt;=$H13)*(AD$6-$F13+1),$J13/2,$M13,TRUE))/(1-2*_xlfn.NORM.DIST(0,$J13/2,$M13,TRUE))*$D13+($K13="Steady Growth")*(AND(AE$6&gt;=$F13,AE$6&lt;=$H13)*((AE$6-$F13+1)/($J13*($J13+1)/2)*$D13))+($K13="custom")*CustCF!Y13</f>
        <v/>
      </c>
      <c r="AF13" s="87">
        <f>($K13="Bell Curve")*(_xlfn.NORM.DIST(AND(AF$6&gt;=$F13,AF$6&lt;=$H13)*(AF$6-$F13+1),$J13/2,$M13,TRUE)-_xlfn.NORM.DIST(AND(AF$6&gt;=$F13,AF$6&lt;=$H13)*(AE$6-$F13+1),$J13/2,$M13,TRUE))/(1-2*_xlfn.NORM.DIST(0,$J13/2,$M13,TRUE))*$D13+($K13="Steady Growth")*(AND(AF$6&gt;=$F13,AF$6&lt;=$H13)*((AF$6-$F13+1)/($J13*($J13+1)/2)*$D13))+($K13="custom")*CustCF!Z13</f>
        <v/>
      </c>
      <c r="AG13" s="87">
        <f>($K13="Bell Curve")*(_xlfn.NORM.DIST(AND(AG$6&gt;=$F13,AG$6&lt;=$H13)*(AG$6-$F13+1),$J13/2,$M13,TRUE)-_xlfn.NORM.DIST(AND(AG$6&gt;=$F13,AG$6&lt;=$H13)*(AF$6-$F13+1),$J13/2,$M13,TRUE))/(1-2*_xlfn.NORM.DIST(0,$J13/2,$M13,TRUE))*$D13+($K13="Steady Growth")*(AND(AG$6&gt;=$F13,AG$6&lt;=$H13)*((AG$6-$F13+1)/($J13*($J13+1)/2)*$D13))+($K13="custom")*CustCF!AA13</f>
        <v/>
      </c>
      <c r="AH13" s="87">
        <f>($K13="Bell Curve")*(_xlfn.NORM.DIST(AND(AH$6&gt;=$F13,AH$6&lt;=$H13)*(AH$6-$F13+1),$J13/2,$M13,TRUE)-_xlfn.NORM.DIST(AND(AH$6&gt;=$F13,AH$6&lt;=$H13)*(AG$6-$F13+1),$J13/2,$M13,TRUE))/(1-2*_xlfn.NORM.DIST(0,$J13/2,$M13,TRUE))*$D13+($K13="Steady Growth")*(AND(AH$6&gt;=$F13,AH$6&lt;=$H13)*((AH$6-$F13+1)/($J13*($J13+1)/2)*$D13))+($K13="custom")*CustCF!AB13</f>
        <v/>
      </c>
      <c r="AI13" s="87">
        <f>($K13="Bell Curve")*(_xlfn.NORM.DIST(AND(AI$6&gt;=$F13,AI$6&lt;=$H13)*(AI$6-$F13+1),$J13/2,$M13,TRUE)-_xlfn.NORM.DIST(AND(AI$6&gt;=$F13,AI$6&lt;=$H13)*(AH$6-$F13+1),$J13/2,$M13,TRUE))/(1-2*_xlfn.NORM.DIST(0,$J13/2,$M13,TRUE))*$D13+($K13="Steady Growth")*(AND(AI$6&gt;=$F13,AI$6&lt;=$H13)*((AI$6-$F13+1)/($J13*($J13+1)/2)*$D13))+($K13="custom")*CustCF!AC13</f>
        <v/>
      </c>
      <c r="AJ13" s="87">
        <f>($K13="Bell Curve")*(_xlfn.NORM.DIST(AND(AJ$6&gt;=$F13,AJ$6&lt;=$H13)*(AJ$6-$F13+1),$J13/2,$M13,TRUE)-_xlfn.NORM.DIST(AND(AJ$6&gt;=$F13,AJ$6&lt;=$H13)*(AI$6-$F13+1),$J13/2,$M13,TRUE))/(1-2*_xlfn.NORM.DIST(0,$J13/2,$M13,TRUE))*$D13+($K13="Steady Growth")*(AND(AJ$6&gt;=$F13,AJ$6&lt;=$H13)*((AJ$6-$F13+1)/($J13*($J13+1)/2)*$D13))+($K13="custom")*CustCF!AD13</f>
        <v/>
      </c>
      <c r="AK13" s="87">
        <f>($K13="Bell Curve")*(_xlfn.NORM.DIST(AND(AK$6&gt;=$F13,AK$6&lt;=$H13)*(AK$6-$F13+1),$J13/2,$M13,TRUE)-_xlfn.NORM.DIST(AND(AK$6&gt;=$F13,AK$6&lt;=$H13)*(AJ$6-$F13+1),$J13/2,$M13,TRUE))/(1-2*_xlfn.NORM.DIST(0,$J13/2,$M13,TRUE))*$D13+($K13="Steady Growth")*(AND(AK$6&gt;=$F13,AK$6&lt;=$H13)*((AK$6-$F13+1)/($J13*($J13+1)/2)*$D13))+($K13="custom")*CustCF!AE13</f>
        <v/>
      </c>
      <c r="AL13" s="87">
        <f>($K13="Bell Curve")*(_xlfn.NORM.DIST(AND(AL$6&gt;=$F13,AL$6&lt;=$H13)*(AL$6-$F13+1),$J13/2,$M13,TRUE)-_xlfn.NORM.DIST(AND(AL$6&gt;=$F13,AL$6&lt;=$H13)*(AK$6-$F13+1),$J13/2,$M13,TRUE))/(1-2*_xlfn.NORM.DIST(0,$J13/2,$M13,TRUE))*$D13+($K13="Steady Growth")*(AND(AL$6&gt;=$F13,AL$6&lt;=$H13)*((AL$6-$F13+1)/($J13*($J13+1)/2)*$D13))+($K13="custom")*CustCF!AF13</f>
        <v/>
      </c>
      <c r="AM13" s="87">
        <f>($K13="Bell Curve")*(_xlfn.NORM.DIST(AND(AM$6&gt;=$F13,AM$6&lt;=$H13)*(AM$6-$F13+1),$J13/2,$M13,TRUE)-_xlfn.NORM.DIST(AND(AM$6&gt;=$F13,AM$6&lt;=$H13)*(AL$6-$F13+1),$J13/2,$M13,TRUE))/(1-2*_xlfn.NORM.DIST(0,$J13/2,$M13,TRUE))*$D13+($K13="Steady Growth")*(AND(AM$6&gt;=$F13,AM$6&lt;=$H13)*((AM$6-$F13+1)/($J13*($J13+1)/2)*$D13))+($K13="custom")*CustCF!AG13</f>
        <v/>
      </c>
      <c r="AN13" s="87">
        <f>($K13="Bell Curve")*(_xlfn.NORM.DIST(AND(AN$6&gt;=$F13,AN$6&lt;=$H13)*(AN$6-$F13+1),$J13/2,$M13,TRUE)-_xlfn.NORM.DIST(AND(AN$6&gt;=$F13,AN$6&lt;=$H13)*(AM$6-$F13+1),$J13/2,$M13,TRUE))/(1-2*_xlfn.NORM.DIST(0,$J13/2,$M13,TRUE))*$D13+($K13="Steady Growth")*(AND(AN$6&gt;=$F13,AN$6&lt;=$H13)*((AN$6-$F13+1)/($J13*($J13+1)/2)*$D13))+($K13="custom")*CustCF!AH13</f>
        <v/>
      </c>
      <c r="AO13" s="87">
        <f>($K13="Bell Curve")*(_xlfn.NORM.DIST(AND(AO$6&gt;=$F13,AO$6&lt;=$H13)*(AO$6-$F13+1),$J13/2,$M13,TRUE)-_xlfn.NORM.DIST(AND(AO$6&gt;=$F13,AO$6&lt;=$H13)*(AN$6-$F13+1),$J13/2,$M13,TRUE))/(1-2*_xlfn.NORM.DIST(0,$J13/2,$M13,TRUE))*$D13+($K13="Steady Growth")*(AND(AO$6&gt;=$F13,AO$6&lt;=$H13)*((AO$6-$F13+1)/($J13*($J13+1)/2)*$D13))+($K13="custom")*CustCF!AI13</f>
        <v/>
      </c>
      <c r="AP13" s="87">
        <f>($K13="Bell Curve")*(_xlfn.NORM.DIST(AND(AP$6&gt;=$F13,AP$6&lt;=$H13)*(AP$6-$F13+1),$J13/2,$M13,TRUE)-_xlfn.NORM.DIST(AND(AP$6&gt;=$F13,AP$6&lt;=$H13)*(AO$6-$F13+1),$J13/2,$M13,TRUE))/(1-2*_xlfn.NORM.DIST(0,$J13/2,$M13,TRUE))*$D13+($K13="Steady Growth")*(AND(AP$6&gt;=$F13,AP$6&lt;=$H13)*((AP$6-$F13+1)/($J13*($J13+1)/2)*$D13))+($K13="custom")*CustCF!AJ13</f>
        <v/>
      </c>
      <c r="AQ13" s="87">
        <f>($K13="Bell Curve")*(_xlfn.NORM.DIST(AND(AQ$6&gt;=$F13,AQ$6&lt;=$H13)*(AQ$6-$F13+1),$J13/2,$M13,TRUE)-_xlfn.NORM.DIST(AND(AQ$6&gt;=$F13,AQ$6&lt;=$H13)*(AP$6-$F13+1),$J13/2,$M13,TRUE))/(1-2*_xlfn.NORM.DIST(0,$J13/2,$M13,TRUE))*$D13+($K13="Steady Growth")*(AND(AQ$6&gt;=$F13,AQ$6&lt;=$H13)*((AQ$6-$F13+1)/($J13*($J13+1)/2)*$D13))+($K13="custom")*CustCF!AK13</f>
        <v/>
      </c>
      <c r="AR13" s="87">
        <f>($K13="Bell Curve")*(_xlfn.NORM.DIST(AND(AR$6&gt;=$F13,AR$6&lt;=$H13)*(AR$6-$F13+1),$J13/2,$M13,TRUE)-_xlfn.NORM.DIST(AND(AR$6&gt;=$F13,AR$6&lt;=$H13)*(AQ$6-$F13+1),$J13/2,$M13,TRUE))/(1-2*_xlfn.NORM.DIST(0,$J13/2,$M13,TRUE))*$D13+($K13="Steady Growth")*(AND(AR$6&gt;=$F13,AR$6&lt;=$H13)*((AR$6-$F13+1)/($J13*($J13+1)/2)*$D13))+($K13="custom")*CustCF!AL13</f>
        <v/>
      </c>
      <c r="AS13" s="87">
        <f>($K13="Bell Curve")*(_xlfn.NORM.DIST(AND(AS$6&gt;=$F13,AS$6&lt;=$H13)*(AS$6-$F13+1),$J13/2,$M13,TRUE)-_xlfn.NORM.DIST(AND(AS$6&gt;=$F13,AS$6&lt;=$H13)*(AR$6-$F13+1),$J13/2,$M13,TRUE))/(1-2*_xlfn.NORM.DIST(0,$J13/2,$M13,TRUE))*$D13+($K13="Steady Growth")*(AND(AS$6&gt;=$F13,AS$6&lt;=$H13)*((AS$6-$F13+1)/($J13*($J13+1)/2)*$D13))+($K13="custom")*CustCF!AM13</f>
        <v/>
      </c>
      <c r="AT13" s="87">
        <f>($K13="Bell Curve")*(_xlfn.NORM.DIST(AND(AT$6&gt;=$F13,AT$6&lt;=$H13)*(AT$6-$F13+1),$J13/2,$M13,TRUE)-_xlfn.NORM.DIST(AND(AT$6&gt;=$F13,AT$6&lt;=$H13)*(AS$6-$F13+1),$J13/2,$M13,TRUE))/(1-2*_xlfn.NORM.DIST(0,$J13/2,$M13,TRUE))*$D13+($K13="Steady Growth")*(AND(AT$6&gt;=$F13,AT$6&lt;=$H13)*((AT$6-$F13+1)/($J13*($J13+1)/2)*$D13))+($K13="custom")*CustCF!AN13</f>
        <v/>
      </c>
      <c r="AU13" s="87">
        <f>($K13="Bell Curve")*(_xlfn.NORM.DIST(AND(AU$6&gt;=$F13,AU$6&lt;=$H13)*(AU$6-$F13+1),$J13/2,$M13,TRUE)-_xlfn.NORM.DIST(AND(AU$6&gt;=$F13,AU$6&lt;=$H13)*(AT$6-$F13+1),$J13/2,$M13,TRUE))/(1-2*_xlfn.NORM.DIST(0,$J13/2,$M13,TRUE))*$D13+($K13="Steady Growth")*(AND(AU$6&gt;=$F13,AU$6&lt;=$H13)*((AU$6-$F13+1)/($J13*($J13+1)/2)*$D13))+($K13="custom")*CustCF!AO13</f>
        <v/>
      </c>
      <c r="AV13" s="87">
        <f>($K13="Bell Curve")*(_xlfn.NORM.DIST(AND(AV$6&gt;=$F13,AV$6&lt;=$H13)*(AV$6-$F13+1),$J13/2,$M13,TRUE)-_xlfn.NORM.DIST(AND(AV$6&gt;=$F13,AV$6&lt;=$H13)*(AU$6-$F13+1),$J13/2,$M13,TRUE))/(1-2*_xlfn.NORM.DIST(0,$J13/2,$M13,TRUE))*$D13+($K13="Steady Growth")*(AND(AV$6&gt;=$F13,AV$6&lt;=$H13)*((AV$6-$F13+1)/($J13*($J13+1)/2)*$D13))+($K13="custom")*CustCF!AP13</f>
        <v/>
      </c>
      <c r="AW13" s="87">
        <f>($K13="Bell Curve")*(_xlfn.NORM.DIST(AND(AW$6&gt;=$F13,AW$6&lt;=$H13)*(AW$6-$F13+1),$J13/2,$M13,TRUE)-_xlfn.NORM.DIST(AND(AW$6&gt;=$F13,AW$6&lt;=$H13)*(AV$6-$F13+1),$J13/2,$M13,TRUE))/(1-2*_xlfn.NORM.DIST(0,$J13/2,$M13,TRUE))*$D13+($K13="Steady Growth")*(AND(AW$6&gt;=$F13,AW$6&lt;=$H13)*((AW$6-$F13+1)/($J13*($J13+1)/2)*$D13))+($K13="custom")*CustCF!AQ13</f>
        <v/>
      </c>
      <c r="AX13" s="87">
        <f>($K13="Bell Curve")*(_xlfn.NORM.DIST(AND(AX$6&gt;=$F13,AX$6&lt;=$H13)*(AX$6-$F13+1),$J13/2,$M13,TRUE)-_xlfn.NORM.DIST(AND(AX$6&gt;=$F13,AX$6&lt;=$H13)*(AW$6-$F13+1),$J13/2,$M13,TRUE))/(1-2*_xlfn.NORM.DIST(0,$J13/2,$M13,TRUE))*$D13+($K13="Steady Growth")*(AND(AX$6&gt;=$F13,AX$6&lt;=$H13)*((AX$6-$F13+1)/($J13*($J13+1)/2)*$D13))+($K13="custom")*CustCF!AR13</f>
        <v/>
      </c>
      <c r="AY13" s="87">
        <f>($K13="Bell Curve")*(_xlfn.NORM.DIST(AND(AY$6&gt;=$F13,AY$6&lt;=$H13)*(AY$6-$F13+1),$J13/2,$M13,TRUE)-_xlfn.NORM.DIST(AND(AY$6&gt;=$F13,AY$6&lt;=$H13)*(AX$6-$F13+1),$J13/2,$M13,TRUE))/(1-2*_xlfn.NORM.DIST(0,$J13/2,$M13,TRUE))*$D13+($K13="Steady Growth")*(AND(AY$6&gt;=$F13,AY$6&lt;=$H13)*((AY$6-$F13+1)/($J13*($J13+1)/2)*$D13))+($K13="custom")*CustCF!AS13</f>
        <v/>
      </c>
      <c r="AZ13" s="87">
        <f>($K13="Bell Curve")*(_xlfn.NORM.DIST(AND(AZ$6&gt;=$F13,AZ$6&lt;=$H13)*(AZ$6-$F13+1),$J13/2,$M13,TRUE)-_xlfn.NORM.DIST(AND(AZ$6&gt;=$F13,AZ$6&lt;=$H13)*(AY$6-$F13+1),$J13/2,$M13,TRUE))/(1-2*_xlfn.NORM.DIST(0,$J13/2,$M13,TRUE))*$D13+($K13="Steady Growth")*(AND(AZ$6&gt;=$F13,AZ$6&lt;=$H13)*((AZ$6-$F13+1)/($J13*($J13+1)/2)*$D13))+($K13="custom")*CustCF!AT13</f>
        <v/>
      </c>
      <c r="BA13" s="87">
        <f>($K13="Bell Curve")*(_xlfn.NORM.DIST(AND(BA$6&gt;=$F13,BA$6&lt;=$H13)*(BA$6-$F13+1),$J13/2,$M13,TRUE)-_xlfn.NORM.DIST(AND(BA$6&gt;=$F13,BA$6&lt;=$H13)*(AZ$6-$F13+1),$J13/2,$M13,TRUE))/(1-2*_xlfn.NORM.DIST(0,$J13/2,$M13,TRUE))*$D13+($K13="Steady Growth")*(AND(BA$6&gt;=$F13,BA$6&lt;=$H13)*((BA$6-$F13+1)/($J13*($J13+1)/2)*$D13))+($K13="custom")*CustCF!AU13</f>
        <v/>
      </c>
      <c r="BB13" s="87">
        <f>($K13="Bell Curve")*(_xlfn.NORM.DIST(AND(BB$6&gt;=$F13,BB$6&lt;=$H13)*(BB$6-$F13+1),$J13/2,$M13,TRUE)-_xlfn.NORM.DIST(AND(BB$6&gt;=$F13,BB$6&lt;=$H13)*(BA$6-$F13+1),$J13/2,$M13,TRUE))/(1-2*_xlfn.NORM.DIST(0,$J13/2,$M13,TRUE))*$D13+($K13="Steady Growth")*(AND(BB$6&gt;=$F13,BB$6&lt;=$H13)*((BB$6-$F13+1)/($J13*($J13+1)/2)*$D13))+($K13="custom")*CustCF!AV13</f>
        <v/>
      </c>
      <c r="BC13" s="87">
        <f>($K13="Bell Curve")*(_xlfn.NORM.DIST(AND(BC$6&gt;=$F13,BC$6&lt;=$H13)*(BC$6-$F13+1),$J13/2,$M13,TRUE)-_xlfn.NORM.DIST(AND(BC$6&gt;=$F13,BC$6&lt;=$H13)*(BB$6-$F13+1),$J13/2,$M13,TRUE))/(1-2*_xlfn.NORM.DIST(0,$J13/2,$M13,TRUE))*$D13+($K13="Steady Growth")*(AND(BC$6&gt;=$F13,BC$6&lt;=$H13)*((BC$6-$F13+1)/($J13*($J13+1)/2)*$D13))+($K13="custom")*CustCF!AW13</f>
        <v/>
      </c>
      <c r="BD13" s="87">
        <f>($K13="Bell Curve")*(_xlfn.NORM.DIST(AND(BD$6&gt;=$F13,BD$6&lt;=$H13)*(BD$6-$F13+1),$J13/2,$M13,TRUE)-_xlfn.NORM.DIST(AND(BD$6&gt;=$F13,BD$6&lt;=$H13)*(BC$6-$F13+1),$J13/2,$M13,TRUE))/(1-2*_xlfn.NORM.DIST(0,$J13/2,$M13,TRUE))*$D13+($K13="Steady Growth")*(AND(BD$6&gt;=$F13,BD$6&lt;=$H13)*((BD$6-$F13+1)/($J13*($J13+1)/2)*$D13))+($K13="custom")*CustCF!AX13</f>
        <v/>
      </c>
      <c r="BE13" s="87">
        <f>($K13="Bell Curve")*(_xlfn.NORM.DIST(AND(BE$6&gt;=$F13,BE$6&lt;=$H13)*(BE$6-$F13+1),$J13/2,$M13,TRUE)-_xlfn.NORM.DIST(AND(BE$6&gt;=$F13,BE$6&lt;=$H13)*(BD$6-$F13+1),$J13/2,$M13,TRUE))/(1-2*_xlfn.NORM.DIST(0,$J13/2,$M13,TRUE))*$D13+($K13="Steady Growth")*(AND(BE$6&gt;=$F13,BE$6&lt;=$H13)*((BE$6-$F13+1)/($J13*($J13+1)/2)*$D13))+($K13="custom")*CustCF!AY13</f>
        <v/>
      </c>
      <c r="BF13" s="87">
        <f>($K13="Bell Curve")*(_xlfn.NORM.DIST(AND(BF$6&gt;=$F13,BF$6&lt;=$H13)*(BF$6-$F13+1),$J13/2,$M13,TRUE)-_xlfn.NORM.DIST(AND(BF$6&gt;=$F13,BF$6&lt;=$H13)*(BE$6-$F13+1),$J13/2,$M13,TRUE))/(1-2*_xlfn.NORM.DIST(0,$J13/2,$M13,TRUE))*$D13+($K13="Steady Growth")*(AND(BF$6&gt;=$F13,BF$6&lt;=$H13)*((BF$6-$F13+1)/($J13*($J13+1)/2)*$D13))+($K13="custom")*CustCF!AZ13</f>
        <v/>
      </c>
      <c r="BG13" s="87">
        <f>($K13="Bell Curve")*(_xlfn.NORM.DIST(AND(BG$6&gt;=$F13,BG$6&lt;=$H13)*(BG$6-$F13+1),$J13/2,$M13,TRUE)-_xlfn.NORM.DIST(AND(BG$6&gt;=$F13,BG$6&lt;=$H13)*(BF$6-$F13+1),$J13/2,$M13,TRUE))/(1-2*_xlfn.NORM.DIST(0,$J13/2,$M13,TRUE))*$D13+($K13="Steady Growth")*(AND(BG$6&gt;=$F13,BG$6&lt;=$H13)*((BG$6-$F13+1)/($J13*($J13+1)/2)*$D13))+($K13="custom")*CustCF!BA13</f>
        <v/>
      </c>
      <c r="BH13" s="87">
        <f>($K13="Bell Curve")*(_xlfn.NORM.DIST(AND(BH$6&gt;=$F13,BH$6&lt;=$H13)*(BH$6-$F13+1),$J13/2,$M13,TRUE)-_xlfn.NORM.DIST(AND(BH$6&gt;=$F13,BH$6&lt;=$H13)*(BG$6-$F13+1),$J13/2,$M13,TRUE))/(1-2*_xlfn.NORM.DIST(0,$J13/2,$M13,TRUE))*$D13+($K13="Steady Growth")*(AND(BH$6&gt;=$F13,BH$6&lt;=$H13)*((BH$6-$F13+1)/($J13*($J13+1)/2)*$D13))+($K13="custom")*CustCF!BB13</f>
        <v/>
      </c>
      <c r="BI13" s="87">
        <f>($K13="Bell Curve")*(_xlfn.NORM.DIST(AND(BI$6&gt;=$F13,BI$6&lt;=$H13)*(BI$6-$F13+1),$J13/2,$M13,TRUE)-_xlfn.NORM.DIST(AND(BI$6&gt;=$F13,BI$6&lt;=$H13)*(BH$6-$F13+1),$J13/2,$M13,TRUE))/(1-2*_xlfn.NORM.DIST(0,$J13/2,$M13,TRUE))*$D13+($K13="Steady Growth")*(AND(BI$6&gt;=$F13,BI$6&lt;=$H13)*((BI$6-$F13+1)/($J13*($J13+1)/2)*$D13))+($K13="custom")*CustCF!BC13</f>
        <v/>
      </c>
      <c r="BJ13" s="87">
        <f>($K13="Bell Curve")*(_xlfn.NORM.DIST(AND(BJ$6&gt;=$F13,BJ$6&lt;=$H13)*(BJ$6-$F13+1),$J13/2,$M13,TRUE)-_xlfn.NORM.DIST(AND(BJ$6&gt;=$F13,BJ$6&lt;=$H13)*(BI$6-$F13+1),$J13/2,$M13,TRUE))/(1-2*_xlfn.NORM.DIST(0,$J13/2,$M13,TRUE))*$D13+($K13="Steady Growth")*(AND(BJ$6&gt;=$F13,BJ$6&lt;=$H13)*((BJ$6-$F13+1)/($J13*($J13+1)/2)*$D13))+($K13="custom")*CustCF!BD13</f>
        <v/>
      </c>
      <c r="BK13" s="87">
        <f>($K13="Bell Curve")*(_xlfn.NORM.DIST(AND(BK$6&gt;=$F13,BK$6&lt;=$H13)*(BK$6-$F13+1),$J13/2,$M13,TRUE)-_xlfn.NORM.DIST(AND(BK$6&gt;=$F13,BK$6&lt;=$H13)*(BJ$6-$F13+1),$J13/2,$M13,TRUE))/(1-2*_xlfn.NORM.DIST(0,$J13/2,$M13,TRUE))*$D13+($K13="Steady Growth")*(AND(BK$6&gt;=$F13,BK$6&lt;=$H13)*((BK$6-$F13+1)/($J13*($J13+1)/2)*$D13))+($K13="custom")*CustCF!BE13</f>
        <v/>
      </c>
      <c r="BL13" s="87">
        <f>($K13="Bell Curve")*(_xlfn.NORM.DIST(AND(BL$6&gt;=$F13,BL$6&lt;=$H13)*(BL$6-$F13+1),$J13/2,$M13,TRUE)-_xlfn.NORM.DIST(AND(BL$6&gt;=$F13,BL$6&lt;=$H13)*(BK$6-$F13+1),$J13/2,$M13,TRUE))/(1-2*_xlfn.NORM.DIST(0,$J13/2,$M13,TRUE))*$D13+($K13="Steady Growth")*(AND(BL$6&gt;=$F13,BL$6&lt;=$H13)*((BL$6-$F13+1)/($J13*($J13+1)/2)*$D13))+($K13="custom")*CustCF!BF13</f>
        <v/>
      </c>
      <c r="BM13" s="87">
        <f>($K13="Bell Curve")*(_xlfn.NORM.DIST(AND(BM$6&gt;=$F13,BM$6&lt;=$H13)*(BM$6-$F13+1),$J13/2,$M13,TRUE)-_xlfn.NORM.DIST(AND(BM$6&gt;=$F13,BM$6&lt;=$H13)*(BL$6-$F13+1),$J13/2,$M13,TRUE))/(1-2*_xlfn.NORM.DIST(0,$J13/2,$M13,TRUE))*$D13+($K13="Steady Growth")*(AND(BM$6&gt;=$F13,BM$6&lt;=$H13)*((BM$6-$F13+1)/($J13*($J13+1)/2)*$D13))+($K13="custom")*CustCF!BG13</f>
        <v/>
      </c>
      <c r="BN13" s="87">
        <f>($K13="Bell Curve")*(_xlfn.NORM.DIST(AND(BN$6&gt;=$F13,BN$6&lt;=$H13)*(BN$6-$F13+1),$J13/2,$M13,TRUE)-_xlfn.NORM.DIST(AND(BN$6&gt;=$F13,BN$6&lt;=$H13)*(BM$6-$F13+1),$J13/2,$M13,TRUE))/(1-2*_xlfn.NORM.DIST(0,$J13/2,$M13,TRUE))*$D13+($K13="Steady Growth")*(AND(BN$6&gt;=$F13,BN$6&lt;=$H13)*((BN$6-$F13+1)/($J13*($J13+1)/2)*$D13))+($K13="custom")*CustCF!BH13</f>
        <v/>
      </c>
      <c r="BO13" s="87">
        <f>($K13="Bell Curve")*(_xlfn.NORM.DIST(AND(BO$6&gt;=$F13,BO$6&lt;=$H13)*(BO$6-$F13+1),$J13/2,$M13,TRUE)-_xlfn.NORM.DIST(AND(BO$6&gt;=$F13,BO$6&lt;=$H13)*(BN$6-$F13+1),$J13/2,$M13,TRUE))/(1-2*_xlfn.NORM.DIST(0,$J13/2,$M13,TRUE))*$D13+($K13="Steady Growth")*(AND(BO$6&gt;=$F13,BO$6&lt;=$H13)*((BO$6-$F13+1)/($J13*($J13+1)/2)*$D13))+($K13="custom")*CustCF!BI13</f>
        <v/>
      </c>
      <c r="BP13" s="87">
        <f>($K13="Bell Curve")*(_xlfn.NORM.DIST(AND(BP$6&gt;=$F13,BP$6&lt;=$H13)*(BP$6-$F13+1),$J13/2,$M13,TRUE)-_xlfn.NORM.DIST(AND(BP$6&gt;=$F13,BP$6&lt;=$H13)*(BO$6-$F13+1),$J13/2,$M13,TRUE))/(1-2*_xlfn.NORM.DIST(0,$J13/2,$M13,TRUE))*$D13+($K13="Steady Growth")*(AND(BP$6&gt;=$F13,BP$6&lt;=$H13)*((BP$6-$F13+1)/($J13*($J13+1)/2)*$D13))+($K13="custom")*CustCF!BJ13</f>
        <v/>
      </c>
      <c r="BQ13" s="87">
        <f>($K13="Bell Curve")*(_xlfn.NORM.DIST(AND(BQ$6&gt;=$F13,BQ$6&lt;=$H13)*(BQ$6-$F13+1),$J13/2,$M13,TRUE)-_xlfn.NORM.DIST(AND(BQ$6&gt;=$F13,BQ$6&lt;=$H13)*(BP$6-$F13+1),$J13/2,$M13,TRUE))/(1-2*_xlfn.NORM.DIST(0,$J13/2,$M13,TRUE))*$D13+($K13="Steady Growth")*(AND(BQ$6&gt;=$F13,BQ$6&lt;=$H13)*((BQ$6-$F13+1)/($J13*($J13+1)/2)*$D13))+($K13="custom")*CustCF!BK13</f>
        <v/>
      </c>
      <c r="BR13" s="87">
        <f>($K13="Bell Curve")*(_xlfn.NORM.DIST(AND(BR$6&gt;=$F13,BR$6&lt;=$H13)*(BR$6-$F13+1),$J13/2,$M13,TRUE)-_xlfn.NORM.DIST(AND(BR$6&gt;=$F13,BR$6&lt;=$H13)*(BQ$6-$F13+1),$J13/2,$M13,TRUE))/(1-2*_xlfn.NORM.DIST(0,$J13/2,$M13,TRUE))*$D13+($K13="Steady Growth")*(AND(BR$6&gt;=$F13,BR$6&lt;=$H13)*((BR$6-$F13+1)/($J13*($J13+1)/2)*$D13))+($K13="custom")*CustCF!BL13</f>
        <v/>
      </c>
      <c r="BS13" s="87">
        <f>($K13="Bell Curve")*(_xlfn.NORM.DIST(AND(BS$6&gt;=$F13,BS$6&lt;=$H13)*(BS$6-$F13+1),$J13/2,$M13,TRUE)-_xlfn.NORM.DIST(AND(BS$6&gt;=$F13,BS$6&lt;=$H13)*(BR$6-$F13+1),$J13/2,$M13,TRUE))/(1-2*_xlfn.NORM.DIST(0,$J13/2,$M13,TRUE))*$D13+($K13="Steady Growth")*(AND(BS$6&gt;=$F13,BS$6&lt;=$H13)*((BS$6-$F13+1)/($J13*($J13+1)/2)*$D13))+($K13="custom")*CustCF!BM13</f>
        <v/>
      </c>
      <c r="BT13" s="87">
        <f>($K13="Bell Curve")*(_xlfn.NORM.DIST(AND(BT$6&gt;=$F13,BT$6&lt;=$H13)*(BT$6-$F13+1),$J13/2,$M13,TRUE)-_xlfn.NORM.DIST(AND(BT$6&gt;=$F13,BT$6&lt;=$H13)*(BS$6-$F13+1),$J13/2,$M13,TRUE))/(1-2*_xlfn.NORM.DIST(0,$J13/2,$M13,TRUE))*$D13+($K13="Steady Growth")*(AND(BT$6&gt;=$F13,BT$6&lt;=$H13)*((BT$6-$F13+1)/($J13*($J13+1)/2)*$D13))+($K13="custom")*CustCF!BN13</f>
        <v/>
      </c>
      <c r="BU13" s="87">
        <f>($K13="Bell Curve")*(_xlfn.NORM.DIST(AND(BU$6&gt;=$F13,BU$6&lt;=$H13)*(BU$6-$F13+1),$J13/2,$M13,TRUE)-_xlfn.NORM.DIST(AND(BU$6&gt;=$F13,BU$6&lt;=$H13)*(BT$6-$F13+1),$J13/2,$M13,TRUE))/(1-2*_xlfn.NORM.DIST(0,$J13/2,$M13,TRUE))*$D13+($K13="Steady Growth")*(AND(BU$6&gt;=$F13,BU$6&lt;=$H13)*((BU$6-$F13+1)/($J13*($J13+1)/2)*$D13))+($K13="custom")*CustCF!BO13</f>
        <v/>
      </c>
      <c r="BV13" s="87">
        <f>($K13="Bell Curve")*(_xlfn.NORM.DIST(AND(BV$6&gt;=$F13,BV$6&lt;=$H13)*(BV$6-$F13+1),$J13/2,$M13,TRUE)-_xlfn.NORM.DIST(AND(BV$6&gt;=$F13,BV$6&lt;=$H13)*(BU$6-$F13+1),$J13/2,$M13,TRUE))/(1-2*_xlfn.NORM.DIST(0,$J13/2,$M13,TRUE))*$D13+($K13="Steady Growth")*(AND(BV$6&gt;=$F13,BV$6&lt;=$H13)*((BV$6-$F13+1)/($J13*($J13+1)/2)*$D13))+($K13="custom")*CustCF!BP13</f>
        <v/>
      </c>
      <c r="BW13" s="87">
        <f>($K13="Bell Curve")*(_xlfn.NORM.DIST(AND(BW$6&gt;=$F13,BW$6&lt;=$H13)*(BW$6-$F13+1),$J13/2,$M13,TRUE)-_xlfn.NORM.DIST(AND(BW$6&gt;=$F13,BW$6&lt;=$H13)*(BV$6-$F13+1),$J13/2,$M13,TRUE))/(1-2*_xlfn.NORM.DIST(0,$J13/2,$M13,TRUE))*$D13+($K13="Steady Growth")*(AND(BW$6&gt;=$F13,BW$6&lt;=$H13)*((BW$6-$F13+1)/($J13*($J13+1)/2)*$D13))+($K13="custom")*CustCF!BQ13</f>
        <v/>
      </c>
      <c r="BX13" s="87">
        <f>($K13="Bell Curve")*(_xlfn.NORM.DIST(AND(BX$6&gt;=$F13,BX$6&lt;=$H13)*(BX$6-$F13+1),$J13/2,$M13,TRUE)-_xlfn.NORM.DIST(AND(BX$6&gt;=$F13,BX$6&lt;=$H13)*(BW$6-$F13+1),$J13/2,$M13,TRUE))/(1-2*_xlfn.NORM.DIST(0,$J13/2,$M13,TRUE))*$D13+($K13="Steady Growth")*(AND(BX$6&gt;=$F13,BX$6&lt;=$H13)*((BX$6-$F13+1)/($J13*($J13+1)/2)*$D13))+($K13="custom")*CustCF!BR13</f>
        <v/>
      </c>
      <c r="BY13" s="87">
        <f>($K13="Bell Curve")*(_xlfn.NORM.DIST(AND(BY$6&gt;=$F13,BY$6&lt;=$H13)*(BY$6-$F13+1),$J13/2,$M13,TRUE)-_xlfn.NORM.DIST(AND(BY$6&gt;=$F13,BY$6&lt;=$H13)*(BX$6-$F13+1),$J13/2,$M13,TRUE))/(1-2*_xlfn.NORM.DIST(0,$J13/2,$M13,TRUE))*$D13+($K13="Steady Growth")*(AND(BY$6&gt;=$F13,BY$6&lt;=$H13)*((BY$6-$F13+1)/($J13*($J13+1)/2)*$D13))+($K13="custom")*CustCF!BS13</f>
        <v/>
      </c>
      <c r="BZ13" s="87">
        <f>($K13="Bell Curve")*(_xlfn.NORM.DIST(AND(BZ$6&gt;=$F13,BZ$6&lt;=$H13)*(BZ$6-$F13+1),$J13/2,$M13,TRUE)-_xlfn.NORM.DIST(AND(BZ$6&gt;=$F13,BZ$6&lt;=$H13)*(BY$6-$F13+1),$J13/2,$M13,TRUE))/(1-2*_xlfn.NORM.DIST(0,$J13/2,$M13,TRUE))*$D13+($K13="Steady Growth")*(AND(BZ$6&gt;=$F13,BZ$6&lt;=$H13)*((BZ$6-$F13+1)/($J13*($J13+1)/2)*$D13))+($K13="custom")*CustCF!BT13</f>
        <v/>
      </c>
      <c r="CA13" s="87">
        <f>($K13="Bell Curve")*(_xlfn.NORM.DIST(AND(CA$6&gt;=$F13,CA$6&lt;=$H13)*(CA$6-$F13+1),$J13/2,$M13,TRUE)-_xlfn.NORM.DIST(AND(CA$6&gt;=$F13,CA$6&lt;=$H13)*(BZ$6-$F13+1),$J13/2,$M13,TRUE))/(1-2*_xlfn.NORM.DIST(0,$J13/2,$M13,TRUE))*$D13+($K13="Steady Growth")*(AND(CA$6&gt;=$F13,CA$6&lt;=$H13)*((CA$6-$F13+1)/($J13*($J13+1)/2)*$D13))+($K13="custom")*CustCF!BU13</f>
        <v/>
      </c>
      <c r="CB13" s="87">
        <f>($K13="Bell Curve")*(_xlfn.NORM.DIST(AND(CB$6&gt;=$F13,CB$6&lt;=$H13)*(CB$6-$F13+1),$J13/2,$M13,TRUE)-_xlfn.NORM.DIST(AND(CB$6&gt;=$F13,CB$6&lt;=$H13)*(CA$6-$F13+1),$J13/2,$M13,TRUE))/(1-2*_xlfn.NORM.DIST(0,$J13/2,$M13,TRUE))*$D13+($K13="Steady Growth")*(AND(CB$6&gt;=$F13,CB$6&lt;=$H13)*((CB$6-$F13+1)/($J13*($J13+1)/2)*$D13))+($K13="custom")*CustCF!BV13</f>
        <v/>
      </c>
      <c r="CC13" s="87">
        <f>($K13="Bell Curve")*(_xlfn.NORM.DIST(AND(CC$6&gt;=$F13,CC$6&lt;=$H13)*(CC$6-$F13+1),$J13/2,$M13,TRUE)-_xlfn.NORM.DIST(AND(CC$6&gt;=$F13,CC$6&lt;=$H13)*(CB$6-$F13+1),$J13/2,$M13,TRUE))/(1-2*_xlfn.NORM.DIST(0,$J13/2,$M13,TRUE))*$D13+($K13="Steady Growth")*(AND(CC$6&gt;=$F13,CC$6&lt;=$H13)*((CC$6-$F13+1)/($J13*($J13+1)/2)*$D13))+($K13="custom")*CustCF!BW13</f>
        <v/>
      </c>
      <c r="CD13" s="87">
        <f>($K13="Bell Curve")*(_xlfn.NORM.DIST(AND(CD$6&gt;=$F13,CD$6&lt;=$H13)*(CD$6-$F13+1),$J13/2,$M13,TRUE)-_xlfn.NORM.DIST(AND(CD$6&gt;=$F13,CD$6&lt;=$H13)*(CC$6-$F13+1),$J13/2,$M13,TRUE))/(1-2*_xlfn.NORM.DIST(0,$J13/2,$M13,TRUE))*$D13+($K13="Steady Growth")*(AND(CD$6&gt;=$F13,CD$6&lt;=$H13)*((CD$6-$F13+1)/($J13*($J13+1)/2)*$D13))+($K13="custom")*CustCF!BX13</f>
        <v/>
      </c>
      <c r="CE13" s="87">
        <f>($K13="Bell Curve")*(_xlfn.NORM.DIST(AND(CE$6&gt;=$F13,CE$6&lt;=$H13)*(CE$6-$F13+1),$J13/2,$M13,TRUE)-_xlfn.NORM.DIST(AND(CE$6&gt;=$F13,CE$6&lt;=$H13)*(CD$6-$F13+1),$J13/2,$M13,TRUE))/(1-2*_xlfn.NORM.DIST(0,$J13/2,$M13,TRUE))*$D13+($K13="Steady Growth")*(AND(CE$6&gt;=$F13,CE$6&lt;=$H13)*((CE$6-$F13+1)/($J13*($J13+1)/2)*$D13))+($K13="custom")*CustCF!BY13</f>
        <v/>
      </c>
      <c r="CF13" s="87">
        <f>($K13="Bell Curve")*(_xlfn.NORM.DIST(AND(CF$6&gt;=$F13,CF$6&lt;=$H13)*(CF$6-$F13+1),$J13/2,$M13,TRUE)-_xlfn.NORM.DIST(AND(CF$6&gt;=$F13,CF$6&lt;=$H13)*(CE$6-$F13+1),$J13/2,$M13,TRUE))/(1-2*_xlfn.NORM.DIST(0,$J13/2,$M13,TRUE))*$D13+($K13="Steady Growth")*(AND(CF$6&gt;=$F13,CF$6&lt;=$H13)*((CF$6-$F13+1)/($J13*($J13+1)/2)*$D13))+($K13="custom")*CustCF!BZ13</f>
        <v/>
      </c>
      <c r="CG13" s="87">
        <f>($K13="Bell Curve")*(_xlfn.NORM.DIST(AND(CG$6&gt;=$F13,CG$6&lt;=$H13)*(CG$6-$F13+1),$J13/2,$M13,TRUE)-_xlfn.NORM.DIST(AND(CG$6&gt;=$F13,CG$6&lt;=$H13)*(CF$6-$F13+1),$J13/2,$M13,TRUE))/(1-2*_xlfn.NORM.DIST(0,$J13/2,$M13,TRUE))*$D13+($K13="Steady Growth")*(AND(CG$6&gt;=$F13,CG$6&lt;=$H13)*((CG$6-$F13+1)/($J13*($J13+1)/2)*$D13))+($K13="custom")*CustCF!CA13</f>
        <v/>
      </c>
      <c r="CH13" s="87">
        <f>($K13="Bell Curve")*(_xlfn.NORM.DIST(AND(CH$6&gt;=$F13,CH$6&lt;=$H13)*(CH$6-$F13+1),$J13/2,$M13,TRUE)-_xlfn.NORM.DIST(AND(CH$6&gt;=$F13,CH$6&lt;=$H13)*(CG$6-$F13+1),$J13/2,$M13,TRUE))/(1-2*_xlfn.NORM.DIST(0,$J13/2,$M13,TRUE))*$D13+($K13="Steady Growth")*(AND(CH$6&gt;=$F13,CH$6&lt;=$H13)*((CH$6-$F13+1)/($J13*($J13+1)/2)*$D13))+($K13="custom")*CustCF!CB13</f>
        <v/>
      </c>
      <c r="CI13" s="87">
        <f>($K13="Bell Curve")*(_xlfn.NORM.DIST(AND(CI$6&gt;=$F13,CI$6&lt;=$H13)*(CI$6-$F13+1),$J13/2,$M13,TRUE)-_xlfn.NORM.DIST(AND(CI$6&gt;=$F13,CI$6&lt;=$H13)*(CH$6-$F13+1),$J13/2,$M13,TRUE))/(1-2*_xlfn.NORM.DIST(0,$J13/2,$M13,TRUE))*$D13+($K13="Steady Growth")*(AND(CI$6&gt;=$F13,CI$6&lt;=$H13)*((CI$6-$F13+1)/($J13*($J13+1)/2)*$D13))+($K13="custom")*CustCF!CC13</f>
        <v/>
      </c>
      <c r="CJ13" s="87">
        <f>($K13="Bell Curve")*(_xlfn.NORM.DIST(AND(CJ$6&gt;=$F13,CJ$6&lt;=$H13)*(CJ$6-$F13+1),$J13/2,$M13,TRUE)-_xlfn.NORM.DIST(AND(CJ$6&gt;=$F13,CJ$6&lt;=$H13)*(CI$6-$F13+1),$J13/2,$M13,TRUE))/(1-2*_xlfn.NORM.DIST(0,$J13/2,$M13,TRUE))*$D13+($K13="Steady Growth")*(AND(CJ$6&gt;=$F13,CJ$6&lt;=$H13)*((CJ$6-$F13+1)/($J13*($J13+1)/2)*$D13))+($K13="custom")*CustCF!CD13</f>
        <v/>
      </c>
      <c r="CK13" s="87">
        <f>($K13="Bell Curve")*(_xlfn.NORM.DIST(AND(CK$6&gt;=$F13,CK$6&lt;=$H13)*(CK$6-$F13+1),$J13/2,$M13,TRUE)-_xlfn.NORM.DIST(AND(CK$6&gt;=$F13,CK$6&lt;=$H13)*(CJ$6-$F13+1),$J13/2,$M13,TRUE))/(1-2*_xlfn.NORM.DIST(0,$J13/2,$M13,TRUE))*$D13+($K13="Steady Growth")*(AND(CK$6&gt;=$F13,CK$6&lt;=$H13)*((CK$6-$F13+1)/($J13*($J13+1)/2)*$D13))+($K13="custom")*CustCF!CE13</f>
        <v/>
      </c>
      <c r="CL13" s="87">
        <f>($K13="Bell Curve")*(_xlfn.NORM.DIST(AND(CL$6&gt;=$F13,CL$6&lt;=$H13)*(CL$6-$F13+1),$J13/2,$M13,TRUE)-_xlfn.NORM.DIST(AND(CL$6&gt;=$F13,CL$6&lt;=$H13)*(CK$6-$F13+1),$J13/2,$M13,TRUE))/(1-2*_xlfn.NORM.DIST(0,$J13/2,$M13,TRUE))*$D13+($K13="Steady Growth")*(AND(CL$6&gt;=$F13,CL$6&lt;=$H13)*((CL$6-$F13+1)/($J13*($J13+1)/2)*$D13))+($K13="custom")*CustCF!CF13</f>
        <v/>
      </c>
      <c r="CM13" s="87">
        <f>($K13="Bell Curve")*(_xlfn.NORM.DIST(AND(CM$6&gt;=$F13,CM$6&lt;=$H13)*(CM$6-$F13+1),$J13/2,$M13,TRUE)-_xlfn.NORM.DIST(AND(CM$6&gt;=$F13,CM$6&lt;=$H13)*(CL$6-$F13+1),$J13/2,$M13,TRUE))/(1-2*_xlfn.NORM.DIST(0,$J13/2,$M13,TRUE))*$D13+($K13="Steady Growth")*(AND(CM$6&gt;=$F13,CM$6&lt;=$H13)*((CM$6-$F13+1)/($J13*($J13+1)/2)*$D13))+($K13="custom")*CustCF!CG13</f>
        <v/>
      </c>
      <c r="CN13" s="87">
        <f>($K13="Bell Curve")*(_xlfn.NORM.DIST(AND(CN$6&gt;=$F13,CN$6&lt;=$H13)*(CN$6-$F13+1),$J13/2,$M13,TRUE)-_xlfn.NORM.DIST(AND(CN$6&gt;=$F13,CN$6&lt;=$H13)*(CM$6-$F13+1),$J13/2,$M13,TRUE))/(1-2*_xlfn.NORM.DIST(0,$J13/2,$M13,TRUE))*$D13+($K13="Steady Growth")*(AND(CN$6&gt;=$F13,CN$6&lt;=$H13)*((CN$6-$F13+1)/($J13*($J13+1)/2)*$D13))+($K13="custom")*CustCF!CH13</f>
        <v/>
      </c>
      <c r="CO13" s="87">
        <f>($K13="Bell Curve")*(_xlfn.NORM.DIST(AND(CO$6&gt;=$F13,CO$6&lt;=$H13)*(CO$6-$F13+1),$J13/2,$M13,TRUE)-_xlfn.NORM.DIST(AND(CO$6&gt;=$F13,CO$6&lt;=$H13)*(CN$6-$F13+1),$J13/2,$M13,TRUE))/(1-2*_xlfn.NORM.DIST(0,$J13/2,$M13,TRUE))*$D13+($K13="Steady Growth")*(AND(CO$6&gt;=$F13,CO$6&lt;=$H13)*((CO$6-$F13+1)/($J13*($J13+1)/2)*$D13))+($K13="custom")*CustCF!CI13</f>
        <v/>
      </c>
      <c r="CP13" s="87">
        <f>($K13="Bell Curve")*(_xlfn.NORM.DIST(AND(CP$6&gt;=$F13,CP$6&lt;=$H13)*(CP$6-$F13+1),$J13/2,$M13,TRUE)-_xlfn.NORM.DIST(AND(CP$6&gt;=$F13,CP$6&lt;=$H13)*(CO$6-$F13+1),$J13/2,$M13,TRUE))/(1-2*_xlfn.NORM.DIST(0,$J13/2,$M13,TRUE))*$D13+($K13="Steady Growth")*(AND(CP$6&gt;=$F13,CP$6&lt;=$H13)*((CP$6-$F13+1)/($J13*($J13+1)/2)*$D13))+($K13="custom")*CustCF!CJ13</f>
        <v/>
      </c>
      <c r="CQ13" s="87">
        <f>($K13="Bell Curve")*(_xlfn.NORM.DIST(AND(CQ$6&gt;=$F13,CQ$6&lt;=$H13)*(CQ$6-$F13+1),$J13/2,$M13,TRUE)-_xlfn.NORM.DIST(AND(CQ$6&gt;=$F13,CQ$6&lt;=$H13)*(CP$6-$F13+1),$J13/2,$M13,TRUE))/(1-2*_xlfn.NORM.DIST(0,$J13/2,$M13,TRUE))*$D13+($K13="Steady Growth")*(AND(CQ$6&gt;=$F13,CQ$6&lt;=$H13)*((CQ$6-$F13+1)/($J13*($J13+1)/2)*$D13))+($K13="custom")*CustCF!CK13</f>
        <v/>
      </c>
      <c r="CR13" s="87">
        <f>($K13="Bell Curve")*(_xlfn.NORM.DIST(AND(CR$6&gt;=$F13,CR$6&lt;=$H13)*(CR$6-$F13+1),$J13/2,$M13,TRUE)-_xlfn.NORM.DIST(AND(CR$6&gt;=$F13,CR$6&lt;=$H13)*(CQ$6-$F13+1),$J13/2,$M13,TRUE))/(1-2*_xlfn.NORM.DIST(0,$J13/2,$M13,TRUE))*$D13+($K13="Steady Growth")*(AND(CR$6&gt;=$F13,CR$6&lt;=$H13)*((CR$6-$F13+1)/($J13*($J13+1)/2)*$D13))+($K13="custom")*CustCF!CL13</f>
        <v/>
      </c>
      <c r="CS13" s="87">
        <f>($K13="Bell Curve")*(_xlfn.NORM.DIST(AND(CS$6&gt;=$F13,CS$6&lt;=$H13)*(CS$6-$F13+1),$J13/2,$M13,TRUE)-_xlfn.NORM.DIST(AND(CS$6&gt;=$F13,CS$6&lt;=$H13)*(CR$6-$F13+1),$J13/2,$M13,TRUE))/(1-2*_xlfn.NORM.DIST(0,$J13/2,$M13,TRUE))*$D13+($K13="Steady Growth")*(AND(CS$6&gt;=$F13,CS$6&lt;=$H13)*((CS$6-$F13+1)/($J13*($J13+1)/2)*$D13))+($K13="custom")*CustCF!CM13</f>
        <v/>
      </c>
      <c r="CT13" s="87">
        <f>($K13="Bell Curve")*(_xlfn.NORM.DIST(AND(CT$6&gt;=$F13,CT$6&lt;=$H13)*(CT$6-$F13+1),$J13/2,$M13,TRUE)-_xlfn.NORM.DIST(AND(CT$6&gt;=$F13,CT$6&lt;=$H13)*(CS$6-$F13+1),$J13/2,$M13,TRUE))/(1-2*_xlfn.NORM.DIST(0,$J13/2,$M13,TRUE))*$D13+($K13="Steady Growth")*(AND(CT$6&gt;=$F13,CT$6&lt;=$H13)*((CT$6-$F13+1)/($J13*($J13+1)/2)*$D13))+($K13="custom")*CustCF!CN13</f>
        <v/>
      </c>
      <c r="CU13" s="87">
        <f>($K13="Bell Curve")*(_xlfn.NORM.DIST(AND(CU$6&gt;=$F13,CU$6&lt;=$H13)*(CU$6-$F13+1),$J13/2,$M13,TRUE)-_xlfn.NORM.DIST(AND(CU$6&gt;=$F13,CU$6&lt;=$H13)*(CT$6-$F13+1),$J13/2,$M13,TRUE))/(1-2*_xlfn.NORM.DIST(0,$J13/2,$M13,TRUE))*$D13+($K13="Steady Growth")*(AND(CU$6&gt;=$F13,CU$6&lt;=$H13)*((CU$6-$F13+1)/($J13*($J13+1)/2)*$D13))+($K13="custom")*CustCF!CO13</f>
        <v/>
      </c>
      <c r="CV13" s="87">
        <f>($K13="Bell Curve")*(_xlfn.NORM.DIST(AND(CV$6&gt;=$F13,CV$6&lt;=$H13)*(CV$6-$F13+1),$J13/2,$M13,TRUE)-_xlfn.NORM.DIST(AND(CV$6&gt;=$F13,CV$6&lt;=$H13)*(CU$6-$F13+1),$J13/2,$M13,TRUE))/(1-2*_xlfn.NORM.DIST(0,$J13/2,$M13,TRUE))*$D13+($K13="Steady Growth")*(AND(CV$6&gt;=$F13,CV$6&lt;=$H13)*((CV$6-$F13+1)/($J13*($J13+1)/2)*$D13))+($K13="custom")*CustCF!CP13</f>
        <v/>
      </c>
      <c r="CW13" s="87">
        <f>($K13="Bell Curve")*(_xlfn.NORM.DIST(AND(CW$6&gt;=$F13,CW$6&lt;=$H13)*(CW$6-$F13+1),$J13/2,$M13,TRUE)-_xlfn.NORM.DIST(AND(CW$6&gt;=$F13,CW$6&lt;=$H13)*(CV$6-$F13+1),$J13/2,$M13,TRUE))/(1-2*_xlfn.NORM.DIST(0,$J13/2,$M13,TRUE))*$D13+($K13="Steady Growth")*(AND(CW$6&gt;=$F13,CW$6&lt;=$H13)*((CW$6-$F13+1)/($J13*($J13+1)/2)*$D13))+($K13="custom")*CustCF!CQ13</f>
        <v/>
      </c>
      <c r="CX13" s="87">
        <f>($K13="Bell Curve")*(_xlfn.NORM.DIST(AND(CX$6&gt;=$F13,CX$6&lt;=$H13)*(CX$6-$F13+1),$J13/2,$M13,TRUE)-_xlfn.NORM.DIST(AND(CX$6&gt;=$F13,CX$6&lt;=$H13)*(CW$6-$F13+1),$J13/2,$M13,TRUE))/(1-2*_xlfn.NORM.DIST(0,$J13/2,$M13,TRUE))*$D13+($K13="Steady Growth")*(AND(CX$6&gt;=$F13,CX$6&lt;=$H13)*((CX$6-$F13+1)/($J13*($J13+1)/2)*$D13))+($K13="custom")*CustCF!CR13</f>
        <v/>
      </c>
      <c r="CY13" s="87">
        <f>($K13="Bell Curve")*(_xlfn.NORM.DIST(AND(CY$6&gt;=$F13,CY$6&lt;=$H13)*(CY$6-$F13+1),$J13/2,$M13,TRUE)-_xlfn.NORM.DIST(AND(CY$6&gt;=$F13,CY$6&lt;=$H13)*(CX$6-$F13+1),$J13/2,$M13,TRUE))/(1-2*_xlfn.NORM.DIST(0,$J13/2,$M13,TRUE))*$D13+($K13="Steady Growth")*(AND(CY$6&gt;=$F13,CY$6&lt;=$H13)*((CY$6-$F13+1)/($J13*($J13+1)/2)*$D13))+($K13="custom")*CustCF!CS13</f>
        <v/>
      </c>
      <c r="CZ13" s="87">
        <f>($K13="Bell Curve")*(_xlfn.NORM.DIST(AND(CZ$6&gt;=$F13,CZ$6&lt;=$H13)*(CZ$6-$F13+1),$J13/2,$M13,TRUE)-_xlfn.NORM.DIST(AND(CZ$6&gt;=$F13,CZ$6&lt;=$H13)*(CY$6-$F13+1),$J13/2,$M13,TRUE))/(1-2*_xlfn.NORM.DIST(0,$J13/2,$M13,TRUE))*$D13+($K13="Steady Growth")*(AND(CZ$6&gt;=$F13,CZ$6&lt;=$H13)*((CZ$6-$F13+1)/($J13*($J13+1)/2)*$D13))+($K13="custom")*CustCF!CT13</f>
        <v/>
      </c>
      <c r="DA13" s="87">
        <f>($K13="Bell Curve")*(_xlfn.NORM.DIST(AND(DA$6&gt;=$F13,DA$6&lt;=$H13)*(DA$6-$F13+1),$J13/2,$M13,TRUE)-_xlfn.NORM.DIST(AND(DA$6&gt;=$F13,DA$6&lt;=$H13)*(CZ$6-$F13+1),$J13/2,$M13,TRUE))/(1-2*_xlfn.NORM.DIST(0,$J13/2,$M13,TRUE))*$D13+($K13="Steady Growth")*(AND(DA$6&gt;=$F13,DA$6&lt;=$H13)*((DA$6-$F13+1)/($J13*($J13+1)/2)*$D13))+($K13="custom")*CustCF!CU13</f>
        <v/>
      </c>
      <c r="DB13" s="87">
        <f>($K13="Bell Curve")*(_xlfn.NORM.DIST(AND(DB$6&gt;=$F13,DB$6&lt;=$H13)*(DB$6-$F13+1),$J13/2,$M13,TRUE)-_xlfn.NORM.DIST(AND(DB$6&gt;=$F13,DB$6&lt;=$H13)*(DA$6-$F13+1),$J13/2,$M13,TRUE))/(1-2*_xlfn.NORM.DIST(0,$J13/2,$M13,TRUE))*$D13+($K13="Steady Growth")*(AND(DB$6&gt;=$F13,DB$6&lt;=$H13)*((DB$6-$F13+1)/($J13*($J13+1)/2)*$D13))+($K13="custom")*CustCF!CV13</f>
        <v/>
      </c>
      <c r="DC13" s="87">
        <f>($K13="Bell Curve")*(_xlfn.NORM.DIST(AND(DC$6&gt;=$F13,DC$6&lt;=$H13)*(DC$6-$F13+1),$J13/2,$M13,TRUE)-_xlfn.NORM.DIST(AND(DC$6&gt;=$F13,DC$6&lt;=$H13)*(DB$6-$F13+1),$J13/2,$M13,TRUE))/(1-2*_xlfn.NORM.DIST(0,$J13/2,$M13,TRUE))*$D13+($K13="Steady Growth")*(AND(DC$6&gt;=$F13,DC$6&lt;=$H13)*((DC$6-$F13+1)/($J13*($J13+1)/2)*$D13))+($K13="custom")*CustCF!CW13</f>
        <v/>
      </c>
      <c r="DD13" s="87">
        <f>($K13="Bell Curve")*(_xlfn.NORM.DIST(AND(DD$6&gt;=$F13,DD$6&lt;=$H13)*(DD$6-$F13+1),$J13/2,$M13,TRUE)-_xlfn.NORM.DIST(AND(DD$6&gt;=$F13,DD$6&lt;=$H13)*(DC$6-$F13+1),$J13/2,$M13,TRUE))/(1-2*_xlfn.NORM.DIST(0,$J13/2,$M13,TRUE))*$D13+($K13="Steady Growth")*(AND(DD$6&gt;=$F13,DD$6&lt;=$H13)*((DD$6-$F13+1)/($J13*($J13+1)/2)*$D13))+($K13="custom")*CustCF!CX13</f>
        <v/>
      </c>
      <c r="DE13" s="87">
        <f>($K13="Bell Curve")*(_xlfn.NORM.DIST(AND(DE$6&gt;=$F13,DE$6&lt;=$H13)*(DE$6-$F13+1),$J13/2,$M13,TRUE)-_xlfn.NORM.DIST(AND(DE$6&gt;=$F13,DE$6&lt;=$H13)*(DD$6-$F13+1),$J13/2,$M13,TRUE))/(1-2*_xlfn.NORM.DIST(0,$J13/2,$M13,TRUE))*$D13+($K13="Steady Growth")*(AND(DE$6&gt;=$F13,DE$6&lt;=$H13)*((DE$6-$F13+1)/($J13*($J13+1)/2)*$D13))+($K13="custom")*CustCF!CY13</f>
        <v/>
      </c>
      <c r="DF13" s="87">
        <f>($K13="Bell Curve")*(_xlfn.NORM.DIST(AND(DF$6&gt;=$F13,DF$6&lt;=$H13)*(DF$6-$F13+1),$J13/2,$M13,TRUE)-_xlfn.NORM.DIST(AND(DF$6&gt;=$F13,DF$6&lt;=$H13)*(DE$6-$F13+1),$J13/2,$M13,TRUE))/(1-2*_xlfn.NORM.DIST(0,$J13/2,$M13,TRUE))*$D13+($K13="Steady Growth")*(AND(DF$6&gt;=$F13,DF$6&lt;=$H13)*((DF$6-$F13+1)/($J13*($J13+1)/2)*$D13))+($K13="custom")*CustCF!CZ13</f>
        <v/>
      </c>
      <c r="DG13" s="87">
        <f>($K13="Bell Curve")*(_xlfn.NORM.DIST(AND(DG$6&gt;=$F13,DG$6&lt;=$H13)*(DG$6-$F13+1),$J13/2,$M13,TRUE)-_xlfn.NORM.DIST(AND(DG$6&gt;=$F13,DG$6&lt;=$H13)*(DF$6-$F13+1),$J13/2,$M13,TRUE))/(1-2*_xlfn.NORM.DIST(0,$J13/2,$M13,TRUE))*$D13+($K13="Steady Growth")*(AND(DG$6&gt;=$F13,DG$6&lt;=$H13)*((DG$6-$F13+1)/($J13*($J13+1)/2)*$D13))+($K13="custom")*CustCF!DA13</f>
        <v/>
      </c>
      <c r="DH13" s="87">
        <f>($K13="Bell Curve")*(_xlfn.NORM.DIST(AND(DH$6&gt;=$F13,DH$6&lt;=$H13)*(DH$6-$F13+1),$J13/2,$M13,TRUE)-_xlfn.NORM.DIST(AND(DH$6&gt;=$F13,DH$6&lt;=$H13)*(DG$6-$F13+1),$J13/2,$M13,TRUE))/(1-2*_xlfn.NORM.DIST(0,$J13/2,$M13,TRUE))*$D13+($K13="Steady Growth")*(AND(DH$6&gt;=$F13,DH$6&lt;=$H13)*((DH$6-$F13+1)/($J13*($J13+1)/2)*$D13))+($K13="custom")*CustCF!DB13</f>
        <v/>
      </c>
      <c r="DI13" s="87">
        <f>($K13="Bell Curve")*(_xlfn.NORM.DIST(AND(DI$6&gt;=$F13,DI$6&lt;=$H13)*(DI$6-$F13+1),$J13/2,$M13,TRUE)-_xlfn.NORM.DIST(AND(DI$6&gt;=$F13,DI$6&lt;=$H13)*(DH$6-$F13+1),$J13/2,$M13,TRUE))/(1-2*_xlfn.NORM.DIST(0,$J13/2,$M13,TRUE))*$D13+($K13="Steady Growth")*(AND(DI$6&gt;=$F13,DI$6&lt;=$H13)*((DI$6-$F13+1)/($J13*($J13+1)/2)*$D13))+($K13="custom")*CustCF!DC13</f>
        <v/>
      </c>
      <c r="DJ13" s="87">
        <f>($K13="Bell Curve")*(_xlfn.NORM.DIST(AND(DJ$6&gt;=$F13,DJ$6&lt;=$H13)*(DJ$6-$F13+1),$J13/2,$M13,TRUE)-_xlfn.NORM.DIST(AND(DJ$6&gt;=$F13,DJ$6&lt;=$H13)*(DI$6-$F13+1),$J13/2,$M13,TRUE))/(1-2*_xlfn.NORM.DIST(0,$J13/2,$M13,TRUE))*$D13+($K13="Steady Growth")*(AND(DJ$6&gt;=$F13,DJ$6&lt;=$H13)*((DJ$6-$F13+1)/($J13*($J13+1)/2)*$D13))+($K13="custom")*CustCF!DD13</f>
        <v/>
      </c>
      <c r="DK13" s="87">
        <f>($K13="Bell Curve")*(_xlfn.NORM.DIST(AND(DK$6&gt;=$F13,DK$6&lt;=$H13)*(DK$6-$F13+1),$J13/2,$M13,TRUE)-_xlfn.NORM.DIST(AND(DK$6&gt;=$F13,DK$6&lt;=$H13)*(DJ$6-$F13+1),$J13/2,$M13,TRUE))/(1-2*_xlfn.NORM.DIST(0,$J13/2,$M13,TRUE))*$D13+($K13="Steady Growth")*(AND(DK$6&gt;=$F13,DK$6&lt;=$H13)*((DK$6-$F13+1)/($J13*($J13+1)/2)*$D13))+($K13="custom")*CustCF!DE13</f>
        <v/>
      </c>
      <c r="DL13" s="87">
        <f>($K13="Bell Curve")*(_xlfn.NORM.DIST(AND(DL$6&gt;=$F13,DL$6&lt;=$H13)*(DL$6-$F13+1),$J13/2,$M13,TRUE)-_xlfn.NORM.DIST(AND(DL$6&gt;=$F13,DL$6&lt;=$H13)*(DK$6-$F13+1),$J13/2,$M13,TRUE))/(1-2*_xlfn.NORM.DIST(0,$J13/2,$M13,TRUE))*$D13+($K13="Steady Growth")*(AND(DL$6&gt;=$F13,DL$6&lt;=$H13)*((DL$6-$F13+1)/($J13*($J13+1)/2)*$D13))+($K13="custom")*CustCF!DF13</f>
        <v/>
      </c>
      <c r="DM13" s="87">
        <f>($K13="Bell Curve")*(_xlfn.NORM.DIST(AND(DM$6&gt;=$F13,DM$6&lt;=$H13)*(DM$6-$F13+1),$J13/2,$M13,TRUE)-_xlfn.NORM.DIST(AND(DM$6&gt;=$F13,DM$6&lt;=$H13)*(DL$6-$F13+1),$J13/2,$M13,TRUE))/(1-2*_xlfn.NORM.DIST(0,$J13/2,$M13,TRUE))*$D13+($K13="Steady Growth")*(AND(DM$6&gt;=$F13,DM$6&lt;=$H13)*((DM$6-$F13+1)/($J13*($J13+1)/2)*$D13))+($K13="custom")*CustCF!DG13</f>
        <v/>
      </c>
      <c r="DN13" s="87">
        <f>($K13="Bell Curve")*(_xlfn.NORM.DIST(AND(DN$6&gt;=$F13,DN$6&lt;=$H13)*(DN$6-$F13+1),$J13/2,$M13,TRUE)-_xlfn.NORM.DIST(AND(DN$6&gt;=$F13,DN$6&lt;=$H13)*(DM$6-$F13+1),$J13/2,$M13,TRUE))/(1-2*_xlfn.NORM.DIST(0,$J13/2,$M13,TRUE))*$D13+($K13="Steady Growth")*(AND(DN$6&gt;=$F13,DN$6&lt;=$H13)*((DN$6-$F13+1)/($J13*($J13+1)/2)*$D13))+($K13="custom")*CustCF!DH13</f>
        <v/>
      </c>
      <c r="DO13" s="87">
        <f>($K13="Bell Curve")*(_xlfn.NORM.DIST(AND(DO$6&gt;=$F13,DO$6&lt;=$H13)*(DO$6-$F13+1),$J13/2,$M13,TRUE)-_xlfn.NORM.DIST(AND(DO$6&gt;=$F13,DO$6&lt;=$H13)*(DN$6-$F13+1),$J13/2,$M13,TRUE))/(1-2*_xlfn.NORM.DIST(0,$J13/2,$M13,TRUE))*$D13+($K13="Steady Growth")*(AND(DO$6&gt;=$F13,DO$6&lt;=$H13)*((DO$6-$F13+1)/($J13*($J13+1)/2)*$D13))+($K13="custom")*CustCF!DI13</f>
        <v/>
      </c>
      <c r="DP13" s="87">
        <f>($K13="Bell Curve")*(_xlfn.NORM.DIST(AND(DP$6&gt;=$F13,DP$6&lt;=$H13)*(DP$6-$F13+1),$J13/2,$M13,TRUE)-_xlfn.NORM.DIST(AND(DP$6&gt;=$F13,DP$6&lt;=$H13)*(DO$6-$F13+1),$J13/2,$M13,TRUE))/(1-2*_xlfn.NORM.DIST(0,$J13/2,$M13,TRUE))*$D13+($K13="Steady Growth")*(AND(DP$6&gt;=$F13,DP$6&lt;=$H13)*((DP$6-$F13+1)/($J13*($J13+1)/2)*$D13))+($K13="custom")*CustCF!DJ13</f>
        <v/>
      </c>
      <c r="DQ13" s="87">
        <f>($K13="Bell Curve")*(_xlfn.NORM.DIST(AND(DQ$6&gt;=$F13,DQ$6&lt;=$H13)*(DQ$6-$F13+1),$J13/2,$M13,TRUE)-_xlfn.NORM.DIST(AND(DQ$6&gt;=$F13,DQ$6&lt;=$H13)*(DP$6-$F13+1),$J13/2,$M13,TRUE))/(1-2*_xlfn.NORM.DIST(0,$J13/2,$M13,TRUE))*$D13+($K13="Steady Growth")*(AND(DQ$6&gt;=$F13,DQ$6&lt;=$H13)*((DQ$6-$F13+1)/($J13*($J13+1)/2)*$D13))+($K13="custom")*CustCF!DK13</f>
        <v/>
      </c>
      <c r="DR13" s="87">
        <f>($K13="Bell Curve")*(_xlfn.NORM.DIST(AND(DR$6&gt;=$F13,DR$6&lt;=$H13)*(DR$6-$F13+1),$J13/2,$M13,TRUE)-_xlfn.NORM.DIST(AND(DR$6&gt;=$F13,DR$6&lt;=$H13)*(DQ$6-$F13+1),$J13/2,$M13,TRUE))/(1-2*_xlfn.NORM.DIST(0,$J13/2,$M13,TRUE))*$D13+($K13="Steady Growth")*(AND(DR$6&gt;=$F13,DR$6&lt;=$H13)*((DR$6-$F13+1)/($J13*($J13+1)/2)*$D13))+($K13="custom")*CustCF!DL13</f>
        <v/>
      </c>
      <c r="DS13" s="87">
        <f>($K13="Bell Curve")*(_xlfn.NORM.DIST(AND(DS$6&gt;=$F13,DS$6&lt;=$H13)*(DS$6-$F13+1),$J13/2,$M13,TRUE)-_xlfn.NORM.DIST(AND(DS$6&gt;=$F13,DS$6&lt;=$H13)*(DR$6-$F13+1),$J13/2,$M13,TRUE))/(1-2*_xlfn.NORM.DIST(0,$J13/2,$M13,TRUE))*$D13+($K13="Steady Growth")*(AND(DS$6&gt;=$F13,DS$6&lt;=$H13)*((DS$6-$F13+1)/($J13*($J13+1)/2)*$D13))+($K13="custom")*CustCF!DM13</f>
        <v/>
      </c>
      <c r="DT13" s="87">
        <f>($K13="Bell Curve")*(_xlfn.NORM.DIST(AND(DT$6&gt;=$F13,DT$6&lt;=$H13)*(DT$6-$F13+1),$J13/2,$M13,TRUE)-_xlfn.NORM.DIST(AND(DT$6&gt;=$F13,DT$6&lt;=$H13)*(DS$6-$F13+1),$J13/2,$M13,TRUE))/(1-2*_xlfn.NORM.DIST(0,$J13/2,$M13,TRUE))*$D13+($K13="Steady Growth")*(AND(DT$6&gt;=$F13,DT$6&lt;=$H13)*((DT$6-$F13+1)/($J13*($J13+1)/2)*$D13))+($K13="custom")*CustCF!DN13</f>
        <v/>
      </c>
      <c r="DU13" s="87">
        <f>($K13="Bell Curve")*(_xlfn.NORM.DIST(AND(DU$6&gt;=$F13,DU$6&lt;=$H13)*(DU$6-$F13+1),$J13/2,$M13,TRUE)-_xlfn.NORM.DIST(AND(DU$6&gt;=$F13,DU$6&lt;=$H13)*(DT$6-$F13+1),$J13/2,$M13,TRUE))/(1-2*_xlfn.NORM.DIST(0,$J13/2,$M13,TRUE))*$D13+($K13="Steady Growth")*(AND(DU$6&gt;=$F13,DU$6&lt;=$H13)*((DU$6-$F13+1)/($J13*($J13+1)/2)*$D13))+($K13="custom")*CustCF!DO13</f>
        <v/>
      </c>
      <c r="DV13" s="87">
        <f>($K13="Bell Curve")*(_xlfn.NORM.DIST(AND(DV$6&gt;=$F13,DV$6&lt;=$H13)*(DV$6-$F13+1),$J13/2,$M13,TRUE)-_xlfn.NORM.DIST(AND(DV$6&gt;=$F13,DV$6&lt;=$H13)*(DU$6-$F13+1),$J13/2,$M13,TRUE))/(1-2*_xlfn.NORM.DIST(0,$J13/2,$M13,TRUE))*$D13+($K13="Steady Growth")*(AND(DV$6&gt;=$F13,DV$6&lt;=$H13)*((DV$6-$F13+1)/($J13*($J13+1)/2)*$D13))+($K13="custom")*CustCF!DP13</f>
        <v/>
      </c>
      <c r="DW13" s="87">
        <f>($K13="Bell Curve")*(_xlfn.NORM.DIST(AND(DW$6&gt;=$F13,DW$6&lt;=$H13)*(DW$6-$F13+1),$J13/2,$M13,TRUE)-_xlfn.NORM.DIST(AND(DW$6&gt;=$F13,DW$6&lt;=$H13)*(DV$6-$F13+1),$J13/2,$M13,TRUE))/(1-2*_xlfn.NORM.DIST(0,$J13/2,$M13,TRUE))*$D13+($K13="Steady Growth")*(AND(DW$6&gt;=$F13,DW$6&lt;=$H13)*((DW$6-$F13+1)/($J13*($J13+1)/2)*$D13))+($K13="custom")*CustCF!DQ13</f>
        <v/>
      </c>
      <c r="DX13" s="87">
        <f>($K13="Bell Curve")*(_xlfn.NORM.DIST(AND(DX$6&gt;=$F13,DX$6&lt;=$H13)*(DX$6-$F13+1),$J13/2,$M13,TRUE)-_xlfn.NORM.DIST(AND(DX$6&gt;=$F13,DX$6&lt;=$H13)*(DW$6-$F13+1),$J13/2,$M13,TRUE))/(1-2*_xlfn.NORM.DIST(0,$J13/2,$M13,TRUE))*$D13+($K13="Steady Growth")*(AND(DX$6&gt;=$F13,DX$6&lt;=$H13)*((DX$6-$F13+1)/($J13*($J13+1)/2)*$D13))+($K13="custom")*CustCF!DR13</f>
        <v/>
      </c>
      <c r="DY13" s="87">
        <f>($K13="Bell Curve")*(_xlfn.NORM.DIST(AND(DY$6&gt;=$F13,DY$6&lt;=$H13)*(DY$6-$F13+1),$J13/2,$M13,TRUE)-_xlfn.NORM.DIST(AND(DY$6&gt;=$F13,DY$6&lt;=$H13)*(DX$6-$F13+1),$J13/2,$M13,TRUE))/(1-2*_xlfn.NORM.DIST(0,$J13/2,$M13,TRUE))*$D13+($K13="Steady Growth")*(AND(DY$6&gt;=$F13,DY$6&lt;=$H13)*((DY$6-$F13+1)/($J13*($J13+1)/2)*$D13))+($K13="custom")*CustCF!DS13</f>
        <v/>
      </c>
      <c r="DZ13" s="87">
        <f>($K13="Bell Curve")*(_xlfn.NORM.DIST(AND(DZ$6&gt;=$F13,DZ$6&lt;=$H13)*(DZ$6-$F13+1),$J13/2,$M13,TRUE)-_xlfn.NORM.DIST(AND(DZ$6&gt;=$F13,DZ$6&lt;=$H13)*(DY$6-$F13+1),$J13/2,$M13,TRUE))/(1-2*_xlfn.NORM.DIST(0,$J13/2,$M13,TRUE))*$D13+($K13="Steady Growth")*(AND(DZ$6&gt;=$F13,DZ$6&lt;=$H13)*((DZ$6-$F13+1)/($J13*($J13+1)/2)*$D13))+($K13="custom")*CustCF!DT13</f>
        <v/>
      </c>
      <c r="EA13" s="87">
        <f>($K13="Bell Curve")*(_xlfn.NORM.DIST(AND(EA$6&gt;=$F13,EA$6&lt;=$H13)*(EA$6-$F13+1),$J13/2,$M13,TRUE)-_xlfn.NORM.DIST(AND(EA$6&gt;=$F13,EA$6&lt;=$H13)*(DZ$6-$F13+1),$J13/2,$M13,TRUE))/(1-2*_xlfn.NORM.DIST(0,$J13/2,$M13,TRUE))*$D13+($K13="Steady Growth")*(AND(EA$6&gt;=$F13,EA$6&lt;=$H13)*((EA$6-$F13+1)/($J13*($J13+1)/2)*$D13))+($K13="custom")*CustCF!DU13</f>
        <v/>
      </c>
      <c r="EB13" s="87">
        <f>($K13="Bell Curve")*(_xlfn.NORM.DIST(AND(EB$6&gt;=$F13,EB$6&lt;=$H13)*(EB$6-$F13+1),$J13/2,$M13,TRUE)-_xlfn.NORM.DIST(AND(EB$6&gt;=$F13,EB$6&lt;=$H13)*(EA$6-$F13+1),$J13/2,$M13,TRUE))/(1-2*_xlfn.NORM.DIST(0,$J13/2,$M13,TRUE))*$D13+($K13="Steady Growth")*(AND(EB$6&gt;=$F13,EB$6&lt;=$H13)*((EB$6-$F13+1)/($J13*($J13+1)/2)*$D13))+($K13="custom")*CustCF!DV13</f>
        <v/>
      </c>
      <c r="EC13" s="87">
        <f>($K13="Bell Curve")*(_xlfn.NORM.DIST(AND(EC$6&gt;=$F13,EC$6&lt;=$H13)*(EC$6-$F13+1),$J13/2,$M13,TRUE)-_xlfn.NORM.DIST(AND(EC$6&gt;=$F13,EC$6&lt;=$H13)*(EB$6-$F13+1),$J13/2,$M13,TRUE))/(1-2*_xlfn.NORM.DIST(0,$J13/2,$M13,TRUE))*$D13+($K13="Steady Growth")*(AND(EC$6&gt;=$F13,EC$6&lt;=$H13)*((EC$6-$F13+1)/($J13*($J13+1)/2)*$D13))+($K13="custom")*CustCF!DW13</f>
        <v/>
      </c>
      <c r="ED13" s="87">
        <f>($K13="Bell Curve")*(_xlfn.NORM.DIST(AND(ED$6&gt;=$F13,ED$6&lt;=$H13)*(ED$6-$F13+1),$J13/2,$M13,TRUE)-_xlfn.NORM.DIST(AND(ED$6&gt;=$F13,ED$6&lt;=$H13)*(EC$6-$F13+1),$J13/2,$M13,TRUE))/(1-2*_xlfn.NORM.DIST(0,$J13/2,$M13,TRUE))*$D13+($K13="Steady Growth")*(AND(ED$6&gt;=$F13,ED$6&lt;=$H13)*((ED$6-$F13+1)/($J13*($J13+1)/2)*$D13))+($K13="custom")*CustCF!DX13</f>
        <v/>
      </c>
      <c r="EE13" s="87">
        <f>($K13="Bell Curve")*(_xlfn.NORM.DIST(AND(EE$6&gt;=$F13,EE$6&lt;=$H13)*(EE$6-$F13+1),$J13/2,$M13,TRUE)-_xlfn.NORM.DIST(AND(EE$6&gt;=$F13,EE$6&lt;=$H13)*(ED$6-$F13+1),$J13/2,$M13,TRUE))/(1-2*_xlfn.NORM.DIST(0,$J13/2,$M13,TRUE))*$D13+($K13="Steady Growth")*(AND(EE$6&gt;=$F13,EE$6&lt;=$H13)*((EE$6-$F13+1)/($J13*($J13+1)/2)*$D13))+($K13="custom")*CustCF!DY13</f>
        <v/>
      </c>
      <c r="EF13" s="87">
        <f>($K13="Bell Curve")*(_xlfn.NORM.DIST(AND(EF$6&gt;=$F13,EF$6&lt;=$H13)*(EF$6-$F13+1),$J13/2,$M13,TRUE)-_xlfn.NORM.DIST(AND(EF$6&gt;=$F13,EF$6&lt;=$H13)*(EE$6-$F13+1),$J13/2,$M13,TRUE))/(1-2*_xlfn.NORM.DIST(0,$J13/2,$M13,TRUE))*$D13+($K13="Steady Growth")*(AND(EF$6&gt;=$F13,EF$6&lt;=$H13)*((EF$6-$F13+1)/($J13*($J13+1)/2)*$D13))+($K13="custom")*CustCF!DZ13</f>
        <v/>
      </c>
      <c r="EG13" s="87">
        <f>($K13="Bell Curve")*(_xlfn.NORM.DIST(AND(EG$6&gt;=$F13,EG$6&lt;=$H13)*(EG$6-$F13+1),$J13/2,$M13,TRUE)-_xlfn.NORM.DIST(AND(EG$6&gt;=$F13,EG$6&lt;=$H13)*(EF$6-$F13+1),$J13/2,$M13,TRUE))/(1-2*_xlfn.NORM.DIST(0,$J13/2,$M13,TRUE))*$D13+($K13="Steady Growth")*(AND(EG$6&gt;=$F13,EG$6&lt;=$H13)*((EG$6-$F13+1)/($J13*($J13+1)/2)*$D13))+($K13="custom")*CustCF!EA13</f>
        <v/>
      </c>
      <c r="EH13" s="87">
        <f>($K13="Bell Curve")*(_xlfn.NORM.DIST(AND(EH$6&gt;=$F13,EH$6&lt;=$H13)*(EH$6-$F13+1),$J13/2,$M13,TRUE)-_xlfn.NORM.DIST(AND(EH$6&gt;=$F13,EH$6&lt;=$H13)*(EG$6-$F13+1),$J13/2,$M13,TRUE))/(1-2*_xlfn.NORM.DIST(0,$J13/2,$M13,TRUE))*$D13+($K13="Steady Growth")*(AND(EH$6&gt;=$F13,EH$6&lt;=$H13)*((EH$6-$F13+1)/($J13*($J13+1)/2)*$D13))+($K13="custom")*CustCF!EB13</f>
        <v/>
      </c>
      <c r="EI13" s="87">
        <f>($K13="Bell Curve")*(_xlfn.NORM.DIST(AND(EI$6&gt;=$F13,EI$6&lt;=$H13)*(EI$6-$F13+1),$J13/2,$M13,TRUE)-_xlfn.NORM.DIST(AND(EI$6&gt;=$F13,EI$6&lt;=$H13)*(EH$6-$F13+1),$J13/2,$M13,TRUE))/(1-2*_xlfn.NORM.DIST(0,$J13/2,$M13,TRUE))*$D13+($K13="Steady Growth")*(AND(EI$6&gt;=$F13,EI$6&lt;=$H13)*((EI$6-$F13+1)/($J13*($J13+1)/2)*$D13))+($K13="custom")*CustCF!EC13</f>
        <v/>
      </c>
      <c r="EJ13" s="87">
        <f>($K13="Bell Curve")*(_xlfn.NORM.DIST(AND(EJ$6&gt;=$F13,EJ$6&lt;=$H13)*(EJ$6-$F13+1),$J13/2,$M13,TRUE)-_xlfn.NORM.DIST(AND(EJ$6&gt;=$F13,EJ$6&lt;=$H13)*(EI$6-$F13+1),$J13/2,$M13,TRUE))/(1-2*_xlfn.NORM.DIST(0,$J13/2,$M13,TRUE))*$D13+($K13="Steady Growth")*(AND(EJ$6&gt;=$F13,EJ$6&lt;=$H13)*((EJ$6-$F13+1)/($J13*($J13+1)/2)*$D13))+($K13="custom")*CustCF!ED13</f>
        <v/>
      </c>
      <c r="EK13" s="87">
        <f>($K13="Bell Curve")*(_xlfn.NORM.DIST(AND(EK$6&gt;=$F13,EK$6&lt;=$H13)*(EK$6-$F13+1),$J13/2,$M13,TRUE)-_xlfn.NORM.DIST(AND(EK$6&gt;=$F13,EK$6&lt;=$H13)*(EJ$6-$F13+1),$J13/2,$M13,TRUE))/(1-2*_xlfn.NORM.DIST(0,$J13/2,$M13,TRUE))*$D13+($K13="Steady Growth")*(AND(EK$6&gt;=$F13,EK$6&lt;=$H13)*((EK$6-$F13+1)/($J13*($J13+1)/2)*$D13))+($K13="custom")*CustCF!EE13</f>
        <v/>
      </c>
      <c r="EL13" s="87">
        <f>($K13="Bell Curve")*(_xlfn.NORM.DIST(AND(EL$6&gt;=$F13,EL$6&lt;=$H13)*(EL$6-$F13+1),$J13/2,$M13,TRUE)-_xlfn.NORM.DIST(AND(EL$6&gt;=$F13,EL$6&lt;=$H13)*(EK$6-$F13+1),$J13/2,$M13,TRUE))/(1-2*_xlfn.NORM.DIST(0,$J13/2,$M13,TRUE))*$D13+($K13="Steady Growth")*(AND(EL$6&gt;=$F13,EL$6&lt;=$H13)*((EL$6-$F13+1)/($J13*($J13+1)/2)*$D13))+($K13="custom")*CustCF!EF13</f>
        <v/>
      </c>
      <c r="EM13" s="87">
        <f>($K13="Bell Curve")*(_xlfn.NORM.DIST(AND(EM$6&gt;=$F13,EM$6&lt;=$H13)*(EM$6-$F13+1),$J13/2,$M13,TRUE)-_xlfn.NORM.DIST(AND(EM$6&gt;=$F13,EM$6&lt;=$H13)*(EL$6-$F13+1),$J13/2,$M13,TRUE))/(1-2*_xlfn.NORM.DIST(0,$J13/2,$M13,TRUE))*$D13+($K13="Steady Growth")*(AND(EM$6&gt;=$F13,EM$6&lt;=$H13)*((EM$6-$F13+1)/($J13*($J13+1)/2)*$D13))+($K13="custom")*CustCF!EG13</f>
        <v/>
      </c>
      <c r="EN13" s="87">
        <f>($K13="Bell Curve")*(_xlfn.NORM.DIST(AND(EN$6&gt;=$F13,EN$6&lt;=$H13)*(EN$6-$F13+1),$J13/2,$M13,TRUE)-_xlfn.NORM.DIST(AND(EN$6&gt;=$F13,EN$6&lt;=$H13)*(EM$6-$F13+1),$J13/2,$M13,TRUE))/(1-2*_xlfn.NORM.DIST(0,$J13/2,$M13,TRUE))*$D13+($K13="Steady Growth")*(AND(EN$6&gt;=$F13,EN$6&lt;=$H13)*((EN$6-$F13+1)/($J13*($J13+1)/2)*$D13))+($K13="custom")*CustCF!EH13</f>
        <v/>
      </c>
      <c r="EO13" s="87">
        <f>($K13="Bell Curve")*(_xlfn.NORM.DIST(AND(EO$6&gt;=$F13,EO$6&lt;=$H13)*(EO$6-$F13+1),$J13/2,$M13,TRUE)-_xlfn.NORM.DIST(AND(EO$6&gt;=$F13,EO$6&lt;=$H13)*(EN$6-$F13+1),$J13/2,$M13,TRUE))/(1-2*_xlfn.NORM.DIST(0,$J13/2,$M13,TRUE))*$D13+($K13="Steady Growth")*(AND(EO$6&gt;=$F13,EO$6&lt;=$H13)*((EO$6-$F13+1)/($J13*($J13+1)/2)*$D13))+($K13="custom")*CustCF!EI13</f>
        <v/>
      </c>
      <c r="EP13" s="87">
        <f>($K13="Bell Curve")*(_xlfn.NORM.DIST(AND(EP$6&gt;=$F13,EP$6&lt;=$H13)*(EP$6-$F13+1),$J13/2,$M13,TRUE)-_xlfn.NORM.DIST(AND(EP$6&gt;=$F13,EP$6&lt;=$H13)*(EO$6-$F13+1),$J13/2,$M13,TRUE))/(1-2*_xlfn.NORM.DIST(0,$J13/2,$M13,TRUE))*$D13+($K13="Steady Growth")*(AND(EP$6&gt;=$F13,EP$6&lt;=$H13)*((EP$6-$F13+1)/($J13*($J13+1)/2)*$D13))+($K13="custom")*CustCF!EJ13</f>
        <v/>
      </c>
      <c r="EQ13" s="87">
        <f>($K13="Bell Curve")*(_xlfn.NORM.DIST(AND(EQ$6&gt;=$F13,EQ$6&lt;=$H13)*(EQ$6-$F13+1),$J13/2,$M13,TRUE)-_xlfn.NORM.DIST(AND(EQ$6&gt;=$F13,EQ$6&lt;=$H13)*(EP$6-$F13+1),$J13/2,$M13,TRUE))/(1-2*_xlfn.NORM.DIST(0,$J13/2,$M13,TRUE))*$D13+($K13="Steady Growth")*(AND(EQ$6&gt;=$F13,EQ$6&lt;=$H13)*((EQ$6-$F13+1)/($J13*($J13+1)/2)*$D13))+($K13="custom")*CustCF!EK13</f>
        <v/>
      </c>
      <c r="ER13" s="87">
        <f>($K13="Bell Curve")*(_xlfn.NORM.DIST(AND(ER$6&gt;=$F13,ER$6&lt;=$H13)*(ER$6-$F13+1),$J13/2,$M13,TRUE)-_xlfn.NORM.DIST(AND(ER$6&gt;=$F13,ER$6&lt;=$H13)*(EQ$6-$F13+1),$J13/2,$M13,TRUE))/(1-2*_xlfn.NORM.DIST(0,$J13/2,$M13,TRUE))*$D13+($K13="Steady Growth")*(AND(ER$6&gt;=$F13,ER$6&lt;=$H13)*((ER$6-$F13+1)/($J13*($J13+1)/2)*$D13))+($K13="custom")*CustCF!EL13</f>
        <v/>
      </c>
      <c r="ES13" s="87">
        <f>($K13="Bell Curve")*(_xlfn.NORM.DIST(AND(ES$6&gt;=$F13,ES$6&lt;=$H13)*(ES$6-$F13+1),$J13/2,$M13,TRUE)-_xlfn.NORM.DIST(AND(ES$6&gt;=$F13,ES$6&lt;=$H13)*(ER$6-$F13+1),$J13/2,$M13,TRUE))/(1-2*_xlfn.NORM.DIST(0,$J13/2,$M13,TRUE))*$D13+($K13="Steady Growth")*(AND(ES$6&gt;=$F13,ES$6&lt;=$H13)*((ES$6-$F13+1)/($J13*($J13+1)/2)*$D13))+($K13="custom")*CustCF!EM13</f>
        <v/>
      </c>
      <c r="ET13" s="87">
        <f>($K13="Bell Curve")*(_xlfn.NORM.DIST(AND(ET$6&gt;=$F13,ET$6&lt;=$H13)*(ET$6-$F13+1),$J13/2,$M13,TRUE)-_xlfn.NORM.DIST(AND(ET$6&gt;=$F13,ET$6&lt;=$H13)*(ES$6-$F13+1),$J13/2,$M13,TRUE))/(1-2*_xlfn.NORM.DIST(0,$J13/2,$M13,TRUE))*$D13+($K13="Steady Growth")*(AND(ET$6&gt;=$F13,ET$6&lt;=$H13)*((ET$6-$F13+1)/($J13*($J13+1)/2)*$D13))+($K13="custom")*CustCF!EN13</f>
        <v/>
      </c>
      <c r="EU13" s="87">
        <f>($K13="Bell Curve")*(_xlfn.NORM.DIST(AND(EU$6&gt;=$F13,EU$6&lt;=$H13)*(EU$6-$F13+1),$J13/2,$M13,TRUE)-_xlfn.NORM.DIST(AND(EU$6&gt;=$F13,EU$6&lt;=$H13)*(ET$6-$F13+1),$J13/2,$M13,TRUE))/(1-2*_xlfn.NORM.DIST(0,$J13/2,$M13,TRUE))*$D13+($K13="Steady Growth")*(AND(EU$6&gt;=$F13,EU$6&lt;=$H13)*((EU$6-$F13+1)/($J13*($J13+1)/2)*$D13))+($K13="custom")*CustCF!EO13</f>
        <v/>
      </c>
      <c r="EV13" s="87">
        <f>($K13="Bell Curve")*(_xlfn.NORM.DIST(AND(EV$6&gt;=$F13,EV$6&lt;=$H13)*(EV$6-$F13+1),$J13/2,$M13,TRUE)-_xlfn.NORM.DIST(AND(EV$6&gt;=$F13,EV$6&lt;=$H13)*(EU$6-$F13+1),$J13/2,$M13,TRUE))/(1-2*_xlfn.NORM.DIST(0,$J13/2,$M13,TRUE))*$D13+($K13="Steady Growth")*(AND(EV$6&gt;=$F13,EV$6&lt;=$H13)*((EV$6-$F13+1)/($J13*($J13+1)/2)*$D13))+($K13="custom")*CustCF!EP13</f>
        <v/>
      </c>
      <c r="EW13" s="87">
        <f>($K13="Bell Curve")*(_xlfn.NORM.DIST(AND(EW$6&gt;=$F13,EW$6&lt;=$H13)*(EW$6-$F13+1),$J13/2,$M13,TRUE)-_xlfn.NORM.DIST(AND(EW$6&gt;=$F13,EW$6&lt;=$H13)*(EV$6-$F13+1),$J13/2,$M13,TRUE))/(1-2*_xlfn.NORM.DIST(0,$J13/2,$M13,TRUE))*$D13+($K13="Steady Growth")*(AND(EW$6&gt;=$F13,EW$6&lt;=$H13)*((EW$6-$F13+1)/($J13*($J13+1)/2)*$D13))+($K13="custom")*CustCF!EQ13</f>
        <v/>
      </c>
      <c r="EX13" s="87">
        <f>($K13="Bell Curve")*(_xlfn.NORM.DIST(AND(EX$6&gt;=$F13,EX$6&lt;=$H13)*(EX$6-$F13+1),$J13/2,$M13,TRUE)-_xlfn.NORM.DIST(AND(EX$6&gt;=$F13,EX$6&lt;=$H13)*(EW$6-$F13+1),$J13/2,$M13,TRUE))/(1-2*_xlfn.NORM.DIST(0,$J13/2,$M13,TRUE))*$D13+($K13="Steady Growth")*(AND(EX$6&gt;=$F13,EX$6&lt;=$H13)*((EX$6-$F13+1)/($J13*($J13+1)/2)*$D13))+($K13="custom")*CustCF!ER13</f>
        <v/>
      </c>
      <c r="EY13" s="87">
        <f>($K13="Bell Curve")*(_xlfn.NORM.DIST(AND(EY$6&gt;=$F13,EY$6&lt;=$H13)*(EY$6-$F13+1),$J13/2,$M13,TRUE)-_xlfn.NORM.DIST(AND(EY$6&gt;=$F13,EY$6&lt;=$H13)*(EX$6-$F13+1),$J13/2,$M13,TRUE))/(1-2*_xlfn.NORM.DIST(0,$J13/2,$M13,TRUE))*$D13+($K13="Steady Growth")*(AND(EY$6&gt;=$F13,EY$6&lt;=$H13)*((EY$6-$F13+1)/($J13*($J13+1)/2)*$D13))+($K13="custom")*CustCF!ES13</f>
        <v/>
      </c>
      <c r="EZ13" s="87">
        <f>($K13="Bell Curve")*(_xlfn.NORM.DIST(AND(EZ$6&gt;=$F13,EZ$6&lt;=$H13)*(EZ$6-$F13+1),$J13/2,$M13,TRUE)-_xlfn.NORM.DIST(AND(EZ$6&gt;=$F13,EZ$6&lt;=$H13)*(EY$6-$F13+1),$J13/2,$M13,TRUE))/(1-2*_xlfn.NORM.DIST(0,$J13/2,$M13,TRUE))*$D13+($K13="Steady Growth")*(AND(EZ$6&gt;=$F13,EZ$6&lt;=$H13)*((EZ$6-$F13+1)/($J13*($J13+1)/2)*$D13))+($K13="custom")*CustCF!ET13</f>
        <v/>
      </c>
      <c r="FA13" s="87">
        <f>($K13="Bell Curve")*(_xlfn.NORM.DIST(AND(FA$6&gt;=$F13,FA$6&lt;=$H13)*(FA$6-$F13+1),$J13/2,$M13,TRUE)-_xlfn.NORM.DIST(AND(FA$6&gt;=$F13,FA$6&lt;=$H13)*(EZ$6-$F13+1),$J13/2,$M13,TRUE))/(1-2*_xlfn.NORM.DIST(0,$J13/2,$M13,TRUE))*$D13+($K13="Steady Growth")*(AND(FA$6&gt;=$F13,FA$6&lt;=$H13)*((FA$6-$F13+1)/($J13*($J13+1)/2)*$D13))+($K13="custom")*CustCF!EU13</f>
        <v/>
      </c>
      <c r="FB13" s="87">
        <f>($K13="Bell Curve")*(_xlfn.NORM.DIST(AND(FB$6&gt;=$F13,FB$6&lt;=$H13)*(FB$6-$F13+1),$J13/2,$M13,TRUE)-_xlfn.NORM.DIST(AND(FB$6&gt;=$F13,FB$6&lt;=$H13)*(FA$6-$F13+1),$J13/2,$M13,TRUE))/(1-2*_xlfn.NORM.DIST(0,$J13/2,$M13,TRUE))*$D13+($K13="Steady Growth")*(AND(FB$6&gt;=$F13,FB$6&lt;=$H13)*((FB$6-$F13+1)/($J13*($J13+1)/2)*$D13))+($K13="custom")*CustCF!EV13</f>
        <v/>
      </c>
      <c r="FC13" s="87">
        <f>($K13="Bell Curve")*(_xlfn.NORM.DIST(AND(FC$6&gt;=$F13,FC$6&lt;=$H13)*(FC$6-$F13+1),$J13/2,$M13,TRUE)-_xlfn.NORM.DIST(AND(FC$6&gt;=$F13,FC$6&lt;=$H13)*(FB$6-$F13+1),$J13/2,$M13,TRUE))/(1-2*_xlfn.NORM.DIST(0,$J13/2,$M13,TRUE))*$D13+($K13="Steady Growth")*(AND(FC$6&gt;=$F13,FC$6&lt;=$H13)*((FC$6-$F13+1)/($J13*($J13+1)/2)*$D13))+($K13="custom")*CustCF!EW13</f>
        <v/>
      </c>
      <c r="FD13" s="87">
        <f>($K13="Bell Curve")*(_xlfn.NORM.DIST(AND(FD$6&gt;=$F13,FD$6&lt;=$H13)*(FD$6-$F13+1),$J13/2,$M13,TRUE)-_xlfn.NORM.DIST(AND(FD$6&gt;=$F13,FD$6&lt;=$H13)*(FC$6-$F13+1),$J13/2,$M13,TRUE))/(1-2*_xlfn.NORM.DIST(0,$J13/2,$M13,TRUE))*$D13+($K13="Steady Growth")*(AND(FD$6&gt;=$F13,FD$6&lt;=$H13)*((FD$6-$F13+1)/($J13*($J13+1)/2)*$D13))+($K13="custom")*CustCF!EX13</f>
        <v/>
      </c>
      <c r="FE13" s="87">
        <f>($K13="Bell Curve")*(_xlfn.NORM.DIST(AND(FE$6&gt;=$F13,FE$6&lt;=$H13)*(FE$6-$F13+1),$J13/2,$M13,TRUE)-_xlfn.NORM.DIST(AND(FE$6&gt;=$F13,FE$6&lt;=$H13)*(FD$6-$F13+1),$J13/2,$M13,TRUE))/(1-2*_xlfn.NORM.DIST(0,$J13/2,$M13,TRUE))*$D13+($K13="Steady Growth")*(AND(FE$6&gt;=$F13,FE$6&lt;=$H13)*((FE$6-$F13+1)/($J13*($J13+1)/2)*$D13))+($K13="custom")*CustCF!EY13</f>
        <v/>
      </c>
      <c r="FF13" s="87">
        <f>($K13="Bell Curve")*(_xlfn.NORM.DIST(AND(FF$6&gt;=$F13,FF$6&lt;=$H13)*(FF$6-$F13+1),$J13/2,$M13,TRUE)-_xlfn.NORM.DIST(AND(FF$6&gt;=$F13,FF$6&lt;=$H13)*(FE$6-$F13+1),$J13/2,$M13,TRUE))/(1-2*_xlfn.NORM.DIST(0,$J13/2,$M13,TRUE))*$D13+($K13="Steady Growth")*(AND(FF$6&gt;=$F13,FF$6&lt;=$H13)*((FF$6-$F13+1)/($J13*($J13+1)/2)*$D13))+($K13="custom")*CustCF!EZ13</f>
        <v/>
      </c>
      <c r="FG13" s="87">
        <f>($K13="Bell Curve")*(_xlfn.NORM.DIST(AND(FG$6&gt;=$F13,FG$6&lt;=$H13)*(FG$6-$F13+1),$J13/2,$M13,TRUE)-_xlfn.NORM.DIST(AND(FG$6&gt;=$F13,FG$6&lt;=$H13)*(FF$6-$F13+1),$J13/2,$M13,TRUE))/(1-2*_xlfn.NORM.DIST(0,$J13/2,$M13,TRUE))*$D13+($K13="Steady Growth")*(AND(FG$6&gt;=$F13,FG$6&lt;=$H13)*((FG$6-$F13+1)/($J13*($J13+1)/2)*$D13))+($K13="custom")*CustCF!FA13</f>
        <v/>
      </c>
      <c r="FH13" s="87">
        <f>($K13="Bell Curve")*(_xlfn.NORM.DIST(AND(FH$6&gt;=$F13,FH$6&lt;=$H13)*(FH$6-$F13+1),$J13/2,$M13,TRUE)-_xlfn.NORM.DIST(AND(FH$6&gt;=$F13,FH$6&lt;=$H13)*(FG$6-$F13+1),$J13/2,$M13,TRUE))/(1-2*_xlfn.NORM.DIST(0,$J13/2,$M13,TRUE))*$D13+($K13="Steady Growth")*(AND(FH$6&gt;=$F13,FH$6&lt;=$H13)*((FH$6-$F13+1)/($J13*($J13+1)/2)*$D13))+($K13="custom")*CustCF!FB13</f>
        <v/>
      </c>
      <c r="FI13" s="87">
        <f>($K13="Bell Curve")*(_xlfn.NORM.DIST(AND(FI$6&gt;=$F13,FI$6&lt;=$H13)*(FI$6-$F13+1),$J13/2,$M13,TRUE)-_xlfn.NORM.DIST(AND(FI$6&gt;=$F13,FI$6&lt;=$H13)*(FH$6-$F13+1),$J13/2,$M13,TRUE))/(1-2*_xlfn.NORM.DIST(0,$J13/2,$M13,TRUE))*$D13+($K13="Steady Growth")*(AND(FI$6&gt;=$F13,FI$6&lt;=$H13)*((FI$6-$F13+1)/($J13*($J13+1)/2)*$D13))+($K13="custom")*CustCF!FC13</f>
        <v/>
      </c>
      <c r="FJ13" s="87">
        <f>($K13="Bell Curve")*(_xlfn.NORM.DIST(AND(FJ$6&gt;=$F13,FJ$6&lt;=$H13)*(FJ$6-$F13+1),$J13/2,$M13,TRUE)-_xlfn.NORM.DIST(AND(FJ$6&gt;=$F13,FJ$6&lt;=$H13)*(FI$6-$F13+1),$J13/2,$M13,TRUE))/(1-2*_xlfn.NORM.DIST(0,$J13/2,$M13,TRUE))*$D13+($K13="Steady Growth")*(AND(FJ$6&gt;=$F13,FJ$6&lt;=$H13)*((FJ$6-$F13+1)/($J13*($J13+1)/2)*$D13))+($K13="custom")*CustCF!FD13</f>
        <v/>
      </c>
      <c r="FK13" s="87">
        <f>($K13="Bell Curve")*(_xlfn.NORM.DIST(AND(FK$6&gt;=$F13,FK$6&lt;=$H13)*(FK$6-$F13+1),$J13/2,$M13,TRUE)-_xlfn.NORM.DIST(AND(FK$6&gt;=$F13,FK$6&lt;=$H13)*(FJ$6-$F13+1),$J13/2,$M13,TRUE))/(1-2*_xlfn.NORM.DIST(0,$J13/2,$M13,TRUE))*$D13+($K13="Steady Growth")*(AND(FK$6&gt;=$F13,FK$6&lt;=$H13)*((FK$6-$F13+1)/($J13*($J13+1)/2)*$D13))+($K13="custom")*CustCF!FE13</f>
        <v/>
      </c>
      <c r="FL13" s="87">
        <f>($K13="Bell Curve")*(_xlfn.NORM.DIST(AND(FL$6&gt;=$F13,FL$6&lt;=$H13)*(FL$6-$F13+1),$J13/2,$M13,TRUE)-_xlfn.NORM.DIST(AND(FL$6&gt;=$F13,FL$6&lt;=$H13)*(FK$6-$F13+1),$J13/2,$M13,TRUE))/(1-2*_xlfn.NORM.DIST(0,$J13/2,$M13,TRUE))*$D13+($K13="Steady Growth")*(AND(FL$6&gt;=$F13,FL$6&lt;=$H13)*((FL$6-$F13+1)/($J13*($J13+1)/2)*$D13))+($K13="custom")*CustCF!FF13</f>
        <v/>
      </c>
      <c r="FM13" s="87">
        <f>($K13="Bell Curve")*(_xlfn.NORM.DIST(AND(FM$6&gt;=$F13,FM$6&lt;=$H13)*(FM$6-$F13+1),$J13/2,$M13,TRUE)-_xlfn.NORM.DIST(AND(FM$6&gt;=$F13,FM$6&lt;=$H13)*(FL$6-$F13+1),$J13/2,$M13,TRUE))/(1-2*_xlfn.NORM.DIST(0,$J13/2,$M13,TRUE))*$D13+($K13="Steady Growth")*(AND(FM$6&gt;=$F13,FM$6&lt;=$H13)*((FM$6-$F13+1)/($J13*($J13+1)/2)*$D13))+($K13="custom")*CustCF!FG13</f>
        <v/>
      </c>
      <c r="FN13" s="87">
        <f>($K13="Bell Curve")*(_xlfn.NORM.DIST(AND(FN$6&gt;=$F13,FN$6&lt;=$H13)*(FN$6-$F13+1),$J13/2,$M13,TRUE)-_xlfn.NORM.DIST(AND(FN$6&gt;=$F13,FN$6&lt;=$H13)*(FM$6-$F13+1),$J13/2,$M13,TRUE))/(1-2*_xlfn.NORM.DIST(0,$J13/2,$M13,TRUE))*$D13+($K13="Steady Growth")*(AND(FN$6&gt;=$F13,FN$6&lt;=$H13)*((FN$6-$F13+1)/($J13*($J13+1)/2)*$D13))+($K13="custom")*CustCF!FH13</f>
        <v/>
      </c>
      <c r="FO13" s="87">
        <f>($K13="Bell Curve")*(_xlfn.NORM.DIST(AND(FO$6&gt;=$F13,FO$6&lt;=$H13)*(FO$6-$F13+1),$J13/2,$M13,TRUE)-_xlfn.NORM.DIST(AND(FO$6&gt;=$F13,FO$6&lt;=$H13)*(FN$6-$F13+1),$J13/2,$M13,TRUE))/(1-2*_xlfn.NORM.DIST(0,$J13/2,$M13,TRUE))*$D13+($K13="Steady Growth")*(AND(FO$6&gt;=$F13,FO$6&lt;=$H13)*((FO$6-$F13+1)/($J13*($J13+1)/2)*$D13))+($K13="custom")*CustCF!FI13</f>
        <v/>
      </c>
      <c r="FP13" s="87">
        <f>($K13="Bell Curve")*(_xlfn.NORM.DIST(AND(FP$6&gt;=$F13,FP$6&lt;=$H13)*(FP$6-$F13+1),$J13/2,$M13,TRUE)-_xlfn.NORM.DIST(AND(FP$6&gt;=$F13,FP$6&lt;=$H13)*(FO$6-$F13+1),$J13/2,$M13,TRUE))/(1-2*_xlfn.NORM.DIST(0,$J13/2,$M13,TRUE))*$D13+($K13="Steady Growth")*(AND(FP$6&gt;=$F13,FP$6&lt;=$H13)*((FP$6-$F13+1)/($J13*($J13+1)/2)*$D13))+($K13="custom")*CustCF!FJ13</f>
        <v/>
      </c>
      <c r="FQ13" s="87">
        <f>($K13="Bell Curve")*(_xlfn.NORM.DIST(AND(FQ$6&gt;=$F13,FQ$6&lt;=$H13)*(FQ$6-$F13+1),$J13/2,$M13,TRUE)-_xlfn.NORM.DIST(AND(FQ$6&gt;=$F13,FQ$6&lt;=$H13)*(FP$6-$F13+1),$J13/2,$M13,TRUE))/(1-2*_xlfn.NORM.DIST(0,$J13/2,$M13,TRUE))*$D13+($K13="Steady Growth")*(AND(FQ$6&gt;=$F13,FQ$6&lt;=$H13)*((FQ$6-$F13+1)/($J13*($J13+1)/2)*$D13))+($K13="custom")*CustCF!FK13</f>
        <v/>
      </c>
      <c r="FR13" s="87">
        <f>($K13="Bell Curve")*(_xlfn.NORM.DIST(AND(FR$6&gt;=$F13,FR$6&lt;=$H13)*(FR$6-$F13+1),$J13/2,$M13,TRUE)-_xlfn.NORM.DIST(AND(FR$6&gt;=$F13,FR$6&lt;=$H13)*(FQ$6-$F13+1),$J13/2,$M13,TRUE))/(1-2*_xlfn.NORM.DIST(0,$J13/2,$M13,TRUE))*$D13+($K13="Steady Growth")*(AND(FR$6&gt;=$F13,FR$6&lt;=$H13)*((FR$6-$F13+1)/($J13*($J13+1)/2)*$D13))+($K13="custom")*CustCF!FL13</f>
        <v/>
      </c>
      <c r="FS13" s="87">
        <f>($K13="Bell Curve")*(_xlfn.NORM.DIST(AND(FS$6&gt;=$F13,FS$6&lt;=$H13)*(FS$6-$F13+1),$J13/2,$M13,TRUE)-_xlfn.NORM.DIST(AND(FS$6&gt;=$F13,FS$6&lt;=$H13)*(FR$6-$F13+1),$J13/2,$M13,TRUE))/(1-2*_xlfn.NORM.DIST(0,$J13/2,$M13,TRUE))*$D13+($K13="Steady Growth")*(AND(FS$6&gt;=$F13,FS$6&lt;=$H13)*((FS$6-$F13+1)/($J13*($J13+1)/2)*$D13))+($K13="custom")*CustCF!FM13</f>
        <v/>
      </c>
      <c r="FT13" s="87">
        <f>($K13="Bell Curve")*(_xlfn.NORM.DIST(AND(FT$6&gt;=$F13,FT$6&lt;=$H13)*(FT$6-$F13+1),$J13/2,$M13,TRUE)-_xlfn.NORM.DIST(AND(FT$6&gt;=$F13,FT$6&lt;=$H13)*(FS$6-$F13+1),$J13/2,$M13,TRUE))/(1-2*_xlfn.NORM.DIST(0,$J13/2,$M13,TRUE))*$D13+($K13="Steady Growth")*(AND(FT$6&gt;=$F13,FT$6&lt;=$H13)*((FT$6-$F13+1)/($J13*($J13+1)/2)*$D13))+($K13="custom")*CustCF!FN13</f>
        <v/>
      </c>
      <c r="FU13" s="87">
        <f>($K13="Bell Curve")*(_xlfn.NORM.DIST(AND(FU$6&gt;=$F13,FU$6&lt;=$H13)*(FU$6-$F13+1),$J13/2,$M13,TRUE)-_xlfn.NORM.DIST(AND(FU$6&gt;=$F13,FU$6&lt;=$H13)*(FT$6-$F13+1),$J13/2,$M13,TRUE))/(1-2*_xlfn.NORM.DIST(0,$J13/2,$M13,TRUE))*$D13+($K13="Steady Growth")*(AND(FU$6&gt;=$F13,FU$6&lt;=$H13)*((FU$6-$F13+1)/($J13*($J13+1)/2)*$D13))+($K13="custom")*CustCF!FO13</f>
        <v/>
      </c>
      <c r="FV13" s="87">
        <f>($K13="Bell Curve")*(_xlfn.NORM.DIST(AND(FV$6&gt;=$F13,FV$6&lt;=$H13)*(FV$6-$F13+1),$J13/2,$M13,TRUE)-_xlfn.NORM.DIST(AND(FV$6&gt;=$F13,FV$6&lt;=$H13)*(FU$6-$F13+1),$J13/2,$M13,TRUE))/(1-2*_xlfn.NORM.DIST(0,$J13/2,$M13,TRUE))*$D13+($K13="Steady Growth")*(AND(FV$6&gt;=$F13,FV$6&lt;=$H13)*((FV$6-$F13+1)/($J13*($J13+1)/2)*$D13))+($K13="custom")*CustCF!FP13</f>
        <v/>
      </c>
      <c r="FW13" s="87">
        <f>($K13="Bell Curve")*(_xlfn.NORM.DIST(AND(FW$6&gt;=$F13,FW$6&lt;=$H13)*(FW$6-$F13+1),$J13/2,$M13,TRUE)-_xlfn.NORM.DIST(AND(FW$6&gt;=$F13,FW$6&lt;=$H13)*(FV$6-$F13+1),$J13/2,$M13,TRUE))/(1-2*_xlfn.NORM.DIST(0,$J13/2,$M13,TRUE))*$D13+($K13="Steady Growth")*(AND(FW$6&gt;=$F13,FW$6&lt;=$H13)*((FW$6-$F13+1)/($J13*($J13+1)/2)*$D13))+($K13="custom")*CustCF!FQ13</f>
        <v/>
      </c>
      <c r="FX13" s="87">
        <f>($K13="Bell Curve")*(_xlfn.NORM.DIST(AND(FX$6&gt;=$F13,FX$6&lt;=$H13)*(FX$6-$F13+1),$J13/2,$M13,TRUE)-_xlfn.NORM.DIST(AND(FX$6&gt;=$F13,FX$6&lt;=$H13)*(FW$6-$F13+1),$J13/2,$M13,TRUE))/(1-2*_xlfn.NORM.DIST(0,$J13/2,$M13,TRUE))*$D13+($K13="Steady Growth")*(AND(FX$6&gt;=$F13,FX$6&lt;=$H13)*((FX$6-$F13+1)/($J13*($J13+1)/2)*$D13))+($K13="custom")*CustCF!FR13</f>
        <v/>
      </c>
      <c r="FY13" s="87">
        <f>($K13="Bell Curve")*(_xlfn.NORM.DIST(AND(FY$6&gt;=$F13,FY$6&lt;=$H13)*(FY$6-$F13+1),$J13/2,$M13,TRUE)-_xlfn.NORM.DIST(AND(FY$6&gt;=$F13,FY$6&lt;=$H13)*(FX$6-$F13+1),$J13/2,$M13,TRUE))/(1-2*_xlfn.NORM.DIST(0,$J13/2,$M13,TRUE))*$D13+($K13="Steady Growth")*(AND(FY$6&gt;=$F13,FY$6&lt;=$H13)*((FY$6-$F13+1)/($J13*($J13+1)/2)*$D13))+($K13="custom")*CustCF!FS13</f>
        <v/>
      </c>
      <c r="FZ13" s="87">
        <f>($K13="Bell Curve")*(_xlfn.NORM.DIST(AND(FZ$6&gt;=$F13,FZ$6&lt;=$H13)*(FZ$6-$F13+1),$J13/2,$M13,TRUE)-_xlfn.NORM.DIST(AND(FZ$6&gt;=$F13,FZ$6&lt;=$H13)*(FY$6-$F13+1),$J13/2,$M13,TRUE))/(1-2*_xlfn.NORM.DIST(0,$J13/2,$M13,TRUE))*$D13+($K13="Steady Growth")*(AND(FZ$6&gt;=$F13,FZ$6&lt;=$H13)*((FZ$6-$F13+1)/($J13*($J13+1)/2)*$D13))+($K13="custom")*CustCF!FT13</f>
        <v/>
      </c>
      <c r="GA13" s="87">
        <f>($K13="Bell Curve")*(_xlfn.NORM.DIST(AND(GA$6&gt;=$F13,GA$6&lt;=$H13)*(GA$6-$F13+1),$J13/2,$M13,TRUE)-_xlfn.NORM.DIST(AND(GA$6&gt;=$F13,GA$6&lt;=$H13)*(FZ$6-$F13+1),$J13/2,$M13,TRUE))/(1-2*_xlfn.NORM.DIST(0,$J13/2,$M13,TRUE))*$D13+($K13="Steady Growth")*(AND(GA$6&gt;=$F13,GA$6&lt;=$H13)*((GA$6-$F13+1)/($J13*($J13+1)/2)*$D13))+($K13="custom")*CustCF!FU13</f>
        <v/>
      </c>
      <c r="GB13" s="87">
        <f>($K13="Bell Curve")*(_xlfn.NORM.DIST(AND(GB$6&gt;=$F13,GB$6&lt;=$H13)*(GB$6-$F13+1),$J13/2,$M13,TRUE)-_xlfn.NORM.DIST(AND(GB$6&gt;=$F13,GB$6&lt;=$H13)*(GA$6-$F13+1),$J13/2,$M13,TRUE))/(1-2*_xlfn.NORM.DIST(0,$J13/2,$M13,TRUE))*$D13+($K13="Steady Growth")*(AND(GB$6&gt;=$F13,GB$6&lt;=$H13)*((GB$6-$F13+1)/($J13*($J13+1)/2)*$D13))+($K13="custom")*CustCF!FV13</f>
        <v/>
      </c>
      <c r="GC13" s="87">
        <f>($K13="Bell Curve")*(_xlfn.NORM.DIST(AND(GC$6&gt;=$F13,GC$6&lt;=$H13)*(GC$6-$F13+1),$J13/2,$M13,TRUE)-_xlfn.NORM.DIST(AND(GC$6&gt;=$F13,GC$6&lt;=$H13)*(GB$6-$F13+1),$J13/2,$M13,TRUE))/(1-2*_xlfn.NORM.DIST(0,$J13/2,$M13,TRUE))*$D13+($K13="Steady Growth")*(AND(GC$6&gt;=$F13,GC$6&lt;=$H13)*((GC$6-$F13+1)/($J13*($J13+1)/2)*$D13))+($K13="custom")*CustCF!FW13</f>
        <v/>
      </c>
      <c r="GD13" s="87">
        <f>($K13="Bell Curve")*(_xlfn.NORM.DIST(AND(GD$6&gt;=$F13,GD$6&lt;=$H13)*(GD$6-$F13+1),$J13/2,$M13,TRUE)-_xlfn.NORM.DIST(AND(GD$6&gt;=$F13,GD$6&lt;=$H13)*(GC$6-$F13+1),$J13/2,$M13,TRUE))/(1-2*_xlfn.NORM.DIST(0,$J13/2,$M13,TRUE))*$D13+($K13="Steady Growth")*(AND(GD$6&gt;=$F13,GD$6&lt;=$H13)*((GD$6-$F13+1)/($J13*($J13+1)/2)*$D13))+($K13="custom")*CustCF!FX13</f>
        <v/>
      </c>
      <c r="GE13" s="87">
        <f>($K13="Bell Curve")*(_xlfn.NORM.DIST(AND(GE$6&gt;=$F13,GE$6&lt;=$H13)*(GE$6-$F13+1),$J13/2,$M13,TRUE)-_xlfn.NORM.DIST(AND(GE$6&gt;=$F13,GE$6&lt;=$H13)*(GD$6-$F13+1),$J13/2,$M13,TRUE))/(1-2*_xlfn.NORM.DIST(0,$J13/2,$M13,TRUE))*$D13+($K13="Steady Growth")*(AND(GE$6&gt;=$F13,GE$6&lt;=$H13)*((GE$6-$F13+1)/($J13*($J13+1)/2)*$D13))+($K13="custom")*CustCF!FY13</f>
        <v/>
      </c>
      <c r="GF13" s="87">
        <f>($K13="Bell Curve")*(_xlfn.NORM.DIST(AND(GF$6&gt;=$F13,GF$6&lt;=$H13)*(GF$6-$F13+1),$J13/2,$M13,TRUE)-_xlfn.NORM.DIST(AND(GF$6&gt;=$F13,GF$6&lt;=$H13)*(GE$6-$F13+1),$J13/2,$M13,TRUE))/(1-2*_xlfn.NORM.DIST(0,$J13/2,$M13,TRUE))*$D13+($K13="Steady Growth")*(AND(GF$6&gt;=$F13,GF$6&lt;=$H13)*((GF$6-$F13+1)/($J13*($J13+1)/2)*$D13))+($K13="custom")*CustCF!FZ13</f>
        <v/>
      </c>
      <c r="GG13" s="87">
        <f>($K13="Bell Curve")*(_xlfn.NORM.DIST(AND(GG$6&gt;=$F13,GG$6&lt;=$H13)*(GG$6-$F13+1),$J13/2,$M13,TRUE)-_xlfn.NORM.DIST(AND(GG$6&gt;=$F13,GG$6&lt;=$H13)*(GF$6-$F13+1),$J13/2,$M13,TRUE))/(1-2*_xlfn.NORM.DIST(0,$J13/2,$M13,TRUE))*$D13+($K13="Steady Growth")*(AND(GG$6&gt;=$F13,GG$6&lt;=$H13)*((GG$6-$F13+1)/($J13*($J13+1)/2)*$D13))+($K13="custom")*CustCF!GA13</f>
        <v/>
      </c>
      <c r="GH13" s="87">
        <f>($K13="Bell Curve")*(_xlfn.NORM.DIST(AND(GH$6&gt;=$F13,GH$6&lt;=$H13)*(GH$6-$F13+1),$J13/2,$M13,TRUE)-_xlfn.NORM.DIST(AND(GH$6&gt;=$F13,GH$6&lt;=$H13)*(GG$6-$F13+1),$J13/2,$M13,TRUE))/(1-2*_xlfn.NORM.DIST(0,$J13/2,$M13,TRUE))*$D13+($K13="Steady Growth")*(AND(GH$6&gt;=$F13,GH$6&lt;=$H13)*((GH$6-$F13+1)/($J13*($J13+1)/2)*$D13))+($K13="custom")*CustCF!GB13</f>
        <v/>
      </c>
      <c r="GI13" s="87">
        <f>($K13="Bell Curve")*(_xlfn.NORM.DIST(AND(GI$6&gt;=$F13,GI$6&lt;=$H13)*(GI$6-$F13+1),$J13/2,$M13,TRUE)-_xlfn.NORM.DIST(AND(GI$6&gt;=$F13,GI$6&lt;=$H13)*(GH$6-$F13+1),$J13/2,$M13,TRUE))/(1-2*_xlfn.NORM.DIST(0,$J13/2,$M13,TRUE))*$D13+($K13="Steady Growth")*(AND(GI$6&gt;=$F13,GI$6&lt;=$H13)*((GI$6-$F13+1)/($J13*($J13+1)/2)*$D13))+($K13="custom")*CustCF!GC13</f>
        <v/>
      </c>
      <c r="GJ13" s="87">
        <f>($K13="Bell Curve")*(_xlfn.NORM.DIST(AND(GJ$6&gt;=$F13,GJ$6&lt;=$H13)*(GJ$6-$F13+1),$J13/2,$M13,TRUE)-_xlfn.NORM.DIST(AND(GJ$6&gt;=$F13,GJ$6&lt;=$H13)*(GI$6-$F13+1),$J13/2,$M13,TRUE))/(1-2*_xlfn.NORM.DIST(0,$J13/2,$M13,TRUE))*$D13+($K13="Steady Growth")*(AND(GJ$6&gt;=$F13,GJ$6&lt;=$H13)*((GJ$6-$F13+1)/($J13*($J13+1)/2)*$D13))+($K13="custom")*CustCF!GD13</f>
        <v/>
      </c>
      <c r="GK13" s="87">
        <f>($K13="Bell Curve")*(_xlfn.NORM.DIST(AND(GK$6&gt;=$F13,GK$6&lt;=$H13)*(GK$6-$F13+1),$J13/2,$M13,TRUE)-_xlfn.NORM.DIST(AND(GK$6&gt;=$F13,GK$6&lt;=$H13)*(GJ$6-$F13+1),$J13/2,$M13,TRUE))/(1-2*_xlfn.NORM.DIST(0,$J13/2,$M13,TRUE))*$D13+($K13="Steady Growth")*(AND(GK$6&gt;=$F13,GK$6&lt;=$H13)*((GK$6-$F13+1)/($J13*($J13+1)/2)*$D13))+($K13="custom")*CustCF!GE13</f>
        <v/>
      </c>
      <c r="GL13" s="87">
        <f>($K13="Bell Curve")*(_xlfn.NORM.DIST(AND(GL$6&gt;=$F13,GL$6&lt;=$H13)*(GL$6-$F13+1),$J13/2,$M13,TRUE)-_xlfn.NORM.DIST(AND(GL$6&gt;=$F13,GL$6&lt;=$H13)*(GK$6-$F13+1),$J13/2,$M13,TRUE))/(1-2*_xlfn.NORM.DIST(0,$J13/2,$M13,TRUE))*$D13+($K13="Steady Growth")*(AND(GL$6&gt;=$F13,GL$6&lt;=$H13)*((GL$6-$F13+1)/($J13*($J13+1)/2)*$D13))+($K13="custom")*CustCF!GF13</f>
        <v/>
      </c>
      <c r="GM13" s="87">
        <f>($K13="Bell Curve")*(_xlfn.NORM.DIST(AND(GM$6&gt;=$F13,GM$6&lt;=$H13)*(GM$6-$F13+1),$J13/2,$M13,TRUE)-_xlfn.NORM.DIST(AND(GM$6&gt;=$F13,GM$6&lt;=$H13)*(GL$6-$F13+1),$J13/2,$M13,TRUE))/(1-2*_xlfn.NORM.DIST(0,$J13/2,$M13,TRUE))*$D13+($K13="Steady Growth")*(AND(GM$6&gt;=$F13,GM$6&lt;=$H13)*((GM$6-$F13+1)/($J13*($J13+1)/2)*$D13))+($K13="custom")*CustCF!GG13</f>
        <v/>
      </c>
      <c r="GN13" s="257">
        <f>($K13="Bell Curve")*(_xlfn.NORM.DIST(AND(GN$6&gt;=$F13,GN$6&lt;=$H13)*(GN$6-$F13+1),$J13/2,$M13,TRUE)-_xlfn.NORM.DIST(AND(GN$6&gt;=$F13,GN$6&lt;=$H13)*(GM$6-$F13+1),$J13/2,$M13,TRUE))/(1-2*_xlfn.NORM.DIST(0,$J13/2,$M13,TRUE))*$D13+($K13="Steady Growth")*(AND(GN$6&gt;=$F13,GN$6&lt;=$H13)*((GN$6-$F13+1)/($J13*($J13+1)/2)*$D13))+($K13="custom")*CustCF!GH13</f>
        <v/>
      </c>
      <c r="GO13" s="1" t="n"/>
      <c r="GP13" s="63" t="n"/>
    </row>
    <row r="14" hidden="1" outlineLevel="1">
      <c r="A14" s="1" t="n"/>
      <c r="B14" s="1" t="n"/>
      <c r="C14" s="251">
        <f>Budget!P15</f>
        <v/>
      </c>
      <c r="D14" s="14">
        <f>Budget!Q15</f>
        <v/>
      </c>
      <c r="E14" s="14">
        <f>IF(D14&lt;&gt;0,F14,"")</f>
        <v/>
      </c>
      <c r="F14" s="252" t="n">
        <v>0</v>
      </c>
      <c r="G14" s="921">
        <f>IF(L14="custom",CustCF!F14,INDEX($P$8:$GN$8,MATCH(F14,$P$6:$GN$6,0)))</f>
        <v/>
      </c>
      <c r="H14" s="252" t="n">
        <v>0</v>
      </c>
      <c r="I14" s="921">
        <f>IF(L14="custom",CustCF!G14,INDEX($P$8:$GN$8,MATCH(H14,$P$6:$GN$6,0)))</f>
        <v/>
      </c>
      <c r="J14" s="249">
        <f>H14-F14+1</f>
        <v/>
      </c>
      <c r="K14" s="254" t="inlineStr">
        <is>
          <t>Bell Curve</t>
        </is>
      </c>
      <c r="L14" s="255" t="inlineStr">
        <is>
          <t>Straight Line</t>
        </is>
      </c>
      <c r="M14" s="256">
        <f>INDEX($D$261:$D$266,MATCH(L14,$C$261:$C$266,0))</f>
        <v/>
      </c>
      <c r="N14" s="13">
        <f>SUM(P14:GN14)</f>
        <v/>
      </c>
      <c r="O14" s="14" t="n"/>
      <c r="P14" s="87">
        <f>($K14="Bell Curve")*(_xlfn.NORM.DIST(AND(P$6&gt;=$F14,P$6&lt;=$H14)*(P$6-$F14+1),$J14/2,$M14,TRUE)-_xlfn.NORM.DIST(AND(P$6&gt;=$F14,P$6&lt;=$H14)*(O$6-$F14+1),$J14/2,$M14,TRUE))/(1-2*_xlfn.NORM.DIST(0,$J14/2,$M14,TRUE))*$D14+($K14="Steady Growth")*(AND(P$6&gt;=$F14,P$6&lt;=$H14)*((P$6-$F14+1)/($J14*($J14+1)/2)*$D14))+($K14="custom")*CustCF!J14</f>
        <v/>
      </c>
      <c r="Q14" s="87">
        <f>($K14="Bell Curve")*(_xlfn.NORM.DIST(AND(Q$6&gt;=$F14,Q$6&lt;=$H14)*(Q$6-$F14+1),$J14/2,$M14,TRUE)-_xlfn.NORM.DIST(AND(Q$6&gt;=$F14,Q$6&lt;=$H14)*(P$6-$F14+1),$J14/2,$M14,TRUE))/(1-2*_xlfn.NORM.DIST(0,$J14/2,$M14,TRUE))*$D14+($K14="Steady Growth")*(AND(Q$6&gt;=$F14,Q$6&lt;=$H14)*((Q$6-$F14+1)/($J14*($J14+1)/2)*$D14))+($K14="custom")*CustCF!K14</f>
        <v/>
      </c>
      <c r="R14" s="87">
        <f>($K14="Bell Curve")*(_xlfn.NORM.DIST(AND(R$6&gt;=$F14,R$6&lt;=$H14)*(R$6-$F14+1),$J14/2,$M14,TRUE)-_xlfn.NORM.DIST(AND(R$6&gt;=$F14,R$6&lt;=$H14)*(Q$6-$F14+1),$J14/2,$M14,TRUE))/(1-2*_xlfn.NORM.DIST(0,$J14/2,$M14,TRUE))*$D14+($K14="Steady Growth")*(AND(R$6&gt;=$F14,R$6&lt;=$H14)*((R$6-$F14+1)/($J14*($J14+1)/2)*$D14))+($K14="custom")*CustCF!L14</f>
        <v/>
      </c>
      <c r="S14" s="87">
        <f>($K14="Bell Curve")*(_xlfn.NORM.DIST(AND(S$6&gt;=$F14,S$6&lt;=$H14)*(S$6-$F14+1),$J14/2,$M14,TRUE)-_xlfn.NORM.DIST(AND(S$6&gt;=$F14,S$6&lt;=$H14)*(R$6-$F14+1),$J14/2,$M14,TRUE))/(1-2*_xlfn.NORM.DIST(0,$J14/2,$M14,TRUE))*$D14+($K14="Steady Growth")*(AND(S$6&gt;=$F14,S$6&lt;=$H14)*((S$6-$F14+1)/($J14*($J14+1)/2)*$D14))+($K14="custom")*CustCF!M14</f>
        <v/>
      </c>
      <c r="T14" s="87">
        <f>($K14="Bell Curve")*(_xlfn.NORM.DIST(AND(T$6&gt;=$F14,T$6&lt;=$H14)*(T$6-$F14+1),$J14/2,$M14,TRUE)-_xlfn.NORM.DIST(AND(T$6&gt;=$F14,T$6&lt;=$H14)*(S$6-$F14+1),$J14/2,$M14,TRUE))/(1-2*_xlfn.NORM.DIST(0,$J14/2,$M14,TRUE))*$D14+($K14="Steady Growth")*(AND(T$6&gt;=$F14,T$6&lt;=$H14)*((T$6-$F14+1)/($J14*($J14+1)/2)*$D14))+($K14="custom")*CustCF!N14</f>
        <v/>
      </c>
      <c r="U14" s="87">
        <f>($K14="Bell Curve")*(_xlfn.NORM.DIST(AND(U$6&gt;=$F14,U$6&lt;=$H14)*(U$6-$F14+1),$J14/2,$M14,TRUE)-_xlfn.NORM.DIST(AND(U$6&gt;=$F14,U$6&lt;=$H14)*(T$6-$F14+1),$J14/2,$M14,TRUE))/(1-2*_xlfn.NORM.DIST(0,$J14/2,$M14,TRUE))*$D14+($K14="Steady Growth")*(AND(U$6&gt;=$F14,U$6&lt;=$H14)*((U$6-$F14+1)/($J14*($J14+1)/2)*$D14))+($K14="custom")*CustCF!O14</f>
        <v/>
      </c>
      <c r="V14" s="87">
        <f>($K14="Bell Curve")*(_xlfn.NORM.DIST(AND(V$6&gt;=$F14,V$6&lt;=$H14)*(V$6-$F14+1),$J14/2,$M14,TRUE)-_xlfn.NORM.DIST(AND(V$6&gt;=$F14,V$6&lt;=$H14)*(U$6-$F14+1),$J14/2,$M14,TRUE))/(1-2*_xlfn.NORM.DIST(0,$J14/2,$M14,TRUE))*$D14+($K14="Steady Growth")*(AND(V$6&gt;=$F14,V$6&lt;=$H14)*((V$6-$F14+1)/($J14*($J14+1)/2)*$D14))+($K14="custom")*CustCF!P14</f>
        <v/>
      </c>
      <c r="W14" s="87">
        <f>($K14="Bell Curve")*(_xlfn.NORM.DIST(AND(W$6&gt;=$F14,W$6&lt;=$H14)*(W$6-$F14+1),$J14/2,$M14,TRUE)-_xlfn.NORM.DIST(AND(W$6&gt;=$F14,W$6&lt;=$H14)*(V$6-$F14+1),$J14/2,$M14,TRUE))/(1-2*_xlfn.NORM.DIST(0,$J14/2,$M14,TRUE))*$D14+($K14="Steady Growth")*(AND(W$6&gt;=$F14,W$6&lt;=$H14)*((W$6-$F14+1)/($J14*($J14+1)/2)*$D14))+($K14="custom")*CustCF!Q14</f>
        <v/>
      </c>
      <c r="X14" s="87">
        <f>($K14="Bell Curve")*(_xlfn.NORM.DIST(AND(X$6&gt;=$F14,X$6&lt;=$H14)*(X$6-$F14+1),$J14/2,$M14,TRUE)-_xlfn.NORM.DIST(AND(X$6&gt;=$F14,X$6&lt;=$H14)*(W$6-$F14+1),$J14/2,$M14,TRUE))/(1-2*_xlfn.NORM.DIST(0,$J14/2,$M14,TRUE))*$D14+($K14="Steady Growth")*(AND(X$6&gt;=$F14,X$6&lt;=$H14)*((X$6-$F14+1)/($J14*($J14+1)/2)*$D14))+($K14="custom")*CustCF!R14</f>
        <v/>
      </c>
      <c r="Y14" s="87">
        <f>($K14="Bell Curve")*(_xlfn.NORM.DIST(AND(Y$6&gt;=$F14,Y$6&lt;=$H14)*(Y$6-$F14+1),$J14/2,$M14,TRUE)-_xlfn.NORM.DIST(AND(Y$6&gt;=$F14,Y$6&lt;=$H14)*(X$6-$F14+1),$J14/2,$M14,TRUE))/(1-2*_xlfn.NORM.DIST(0,$J14/2,$M14,TRUE))*$D14+($K14="Steady Growth")*(AND(Y$6&gt;=$F14,Y$6&lt;=$H14)*((Y$6-$F14+1)/($J14*($J14+1)/2)*$D14))+($K14="custom")*CustCF!S14</f>
        <v/>
      </c>
      <c r="Z14" s="87">
        <f>($K14="Bell Curve")*(_xlfn.NORM.DIST(AND(Z$6&gt;=$F14,Z$6&lt;=$H14)*(Z$6-$F14+1),$J14/2,$M14,TRUE)-_xlfn.NORM.DIST(AND(Z$6&gt;=$F14,Z$6&lt;=$H14)*(Y$6-$F14+1),$J14/2,$M14,TRUE))/(1-2*_xlfn.NORM.DIST(0,$J14/2,$M14,TRUE))*$D14+($K14="Steady Growth")*(AND(Z$6&gt;=$F14,Z$6&lt;=$H14)*((Z$6-$F14+1)/($J14*($J14+1)/2)*$D14))+($K14="custom")*CustCF!T14</f>
        <v/>
      </c>
      <c r="AA14" s="87">
        <f>($K14="Bell Curve")*(_xlfn.NORM.DIST(AND(AA$6&gt;=$F14,AA$6&lt;=$H14)*(AA$6-$F14+1),$J14/2,$M14,TRUE)-_xlfn.NORM.DIST(AND(AA$6&gt;=$F14,AA$6&lt;=$H14)*(Z$6-$F14+1),$J14/2,$M14,TRUE))/(1-2*_xlfn.NORM.DIST(0,$J14/2,$M14,TRUE))*$D14+($K14="Steady Growth")*(AND(AA$6&gt;=$F14,AA$6&lt;=$H14)*((AA$6-$F14+1)/($J14*($J14+1)/2)*$D14))+($K14="custom")*CustCF!U14</f>
        <v/>
      </c>
      <c r="AB14" s="87">
        <f>($K14="Bell Curve")*(_xlfn.NORM.DIST(AND(AB$6&gt;=$F14,AB$6&lt;=$H14)*(AB$6-$F14+1),$J14/2,$M14,TRUE)-_xlfn.NORM.DIST(AND(AB$6&gt;=$F14,AB$6&lt;=$H14)*(AA$6-$F14+1),$J14/2,$M14,TRUE))/(1-2*_xlfn.NORM.DIST(0,$J14/2,$M14,TRUE))*$D14+($K14="Steady Growth")*(AND(AB$6&gt;=$F14,AB$6&lt;=$H14)*((AB$6-$F14+1)/($J14*($J14+1)/2)*$D14))+($K14="custom")*CustCF!V14</f>
        <v/>
      </c>
      <c r="AC14" s="87">
        <f>($K14="Bell Curve")*(_xlfn.NORM.DIST(AND(AC$6&gt;=$F14,AC$6&lt;=$H14)*(AC$6-$F14+1),$J14/2,$M14,TRUE)-_xlfn.NORM.DIST(AND(AC$6&gt;=$F14,AC$6&lt;=$H14)*(AB$6-$F14+1),$J14/2,$M14,TRUE))/(1-2*_xlfn.NORM.DIST(0,$J14/2,$M14,TRUE))*$D14+($K14="Steady Growth")*(AND(AC$6&gt;=$F14,AC$6&lt;=$H14)*((AC$6-$F14+1)/($J14*($J14+1)/2)*$D14))+($K14="custom")*CustCF!W14</f>
        <v/>
      </c>
      <c r="AD14" s="87">
        <f>($K14="Bell Curve")*(_xlfn.NORM.DIST(AND(AD$6&gt;=$F14,AD$6&lt;=$H14)*(AD$6-$F14+1),$J14/2,$M14,TRUE)-_xlfn.NORM.DIST(AND(AD$6&gt;=$F14,AD$6&lt;=$H14)*(AC$6-$F14+1),$J14/2,$M14,TRUE))/(1-2*_xlfn.NORM.DIST(0,$J14/2,$M14,TRUE))*$D14+($K14="Steady Growth")*(AND(AD$6&gt;=$F14,AD$6&lt;=$H14)*((AD$6-$F14+1)/($J14*($J14+1)/2)*$D14))+($K14="custom")*CustCF!X14</f>
        <v/>
      </c>
      <c r="AE14" s="87">
        <f>($K14="Bell Curve")*(_xlfn.NORM.DIST(AND(AE$6&gt;=$F14,AE$6&lt;=$H14)*(AE$6-$F14+1),$J14/2,$M14,TRUE)-_xlfn.NORM.DIST(AND(AE$6&gt;=$F14,AE$6&lt;=$H14)*(AD$6-$F14+1),$J14/2,$M14,TRUE))/(1-2*_xlfn.NORM.DIST(0,$J14/2,$M14,TRUE))*$D14+($K14="Steady Growth")*(AND(AE$6&gt;=$F14,AE$6&lt;=$H14)*((AE$6-$F14+1)/($J14*($J14+1)/2)*$D14))+($K14="custom")*CustCF!Y14</f>
        <v/>
      </c>
      <c r="AF14" s="87">
        <f>($K14="Bell Curve")*(_xlfn.NORM.DIST(AND(AF$6&gt;=$F14,AF$6&lt;=$H14)*(AF$6-$F14+1),$J14/2,$M14,TRUE)-_xlfn.NORM.DIST(AND(AF$6&gt;=$F14,AF$6&lt;=$H14)*(AE$6-$F14+1),$J14/2,$M14,TRUE))/(1-2*_xlfn.NORM.DIST(0,$J14/2,$M14,TRUE))*$D14+($K14="Steady Growth")*(AND(AF$6&gt;=$F14,AF$6&lt;=$H14)*((AF$6-$F14+1)/($J14*($J14+1)/2)*$D14))+($K14="custom")*CustCF!Z14</f>
        <v/>
      </c>
      <c r="AG14" s="87">
        <f>($K14="Bell Curve")*(_xlfn.NORM.DIST(AND(AG$6&gt;=$F14,AG$6&lt;=$H14)*(AG$6-$F14+1),$J14/2,$M14,TRUE)-_xlfn.NORM.DIST(AND(AG$6&gt;=$F14,AG$6&lt;=$H14)*(AF$6-$F14+1),$J14/2,$M14,TRUE))/(1-2*_xlfn.NORM.DIST(0,$J14/2,$M14,TRUE))*$D14+($K14="Steady Growth")*(AND(AG$6&gt;=$F14,AG$6&lt;=$H14)*((AG$6-$F14+1)/($J14*($J14+1)/2)*$D14))+($K14="custom")*CustCF!AA14</f>
        <v/>
      </c>
      <c r="AH14" s="87">
        <f>($K14="Bell Curve")*(_xlfn.NORM.DIST(AND(AH$6&gt;=$F14,AH$6&lt;=$H14)*(AH$6-$F14+1),$J14/2,$M14,TRUE)-_xlfn.NORM.DIST(AND(AH$6&gt;=$F14,AH$6&lt;=$H14)*(AG$6-$F14+1),$J14/2,$M14,TRUE))/(1-2*_xlfn.NORM.DIST(0,$J14/2,$M14,TRUE))*$D14+($K14="Steady Growth")*(AND(AH$6&gt;=$F14,AH$6&lt;=$H14)*((AH$6-$F14+1)/($J14*($J14+1)/2)*$D14))+($K14="custom")*CustCF!AB14</f>
        <v/>
      </c>
      <c r="AI14" s="87">
        <f>($K14="Bell Curve")*(_xlfn.NORM.DIST(AND(AI$6&gt;=$F14,AI$6&lt;=$H14)*(AI$6-$F14+1),$J14/2,$M14,TRUE)-_xlfn.NORM.DIST(AND(AI$6&gt;=$F14,AI$6&lt;=$H14)*(AH$6-$F14+1),$J14/2,$M14,TRUE))/(1-2*_xlfn.NORM.DIST(0,$J14/2,$M14,TRUE))*$D14+($K14="Steady Growth")*(AND(AI$6&gt;=$F14,AI$6&lt;=$H14)*((AI$6-$F14+1)/($J14*($J14+1)/2)*$D14))+($K14="custom")*CustCF!AC14</f>
        <v/>
      </c>
      <c r="AJ14" s="87">
        <f>($K14="Bell Curve")*(_xlfn.NORM.DIST(AND(AJ$6&gt;=$F14,AJ$6&lt;=$H14)*(AJ$6-$F14+1),$J14/2,$M14,TRUE)-_xlfn.NORM.DIST(AND(AJ$6&gt;=$F14,AJ$6&lt;=$H14)*(AI$6-$F14+1),$J14/2,$M14,TRUE))/(1-2*_xlfn.NORM.DIST(0,$J14/2,$M14,TRUE))*$D14+($K14="Steady Growth")*(AND(AJ$6&gt;=$F14,AJ$6&lt;=$H14)*((AJ$6-$F14+1)/($J14*($J14+1)/2)*$D14))+($K14="custom")*CustCF!AD14</f>
        <v/>
      </c>
      <c r="AK14" s="87">
        <f>($K14="Bell Curve")*(_xlfn.NORM.DIST(AND(AK$6&gt;=$F14,AK$6&lt;=$H14)*(AK$6-$F14+1),$J14/2,$M14,TRUE)-_xlfn.NORM.DIST(AND(AK$6&gt;=$F14,AK$6&lt;=$H14)*(AJ$6-$F14+1),$J14/2,$M14,TRUE))/(1-2*_xlfn.NORM.DIST(0,$J14/2,$M14,TRUE))*$D14+($K14="Steady Growth")*(AND(AK$6&gt;=$F14,AK$6&lt;=$H14)*((AK$6-$F14+1)/($J14*($J14+1)/2)*$D14))+($K14="custom")*CustCF!AE14</f>
        <v/>
      </c>
      <c r="AL14" s="87">
        <f>($K14="Bell Curve")*(_xlfn.NORM.DIST(AND(AL$6&gt;=$F14,AL$6&lt;=$H14)*(AL$6-$F14+1),$J14/2,$M14,TRUE)-_xlfn.NORM.DIST(AND(AL$6&gt;=$F14,AL$6&lt;=$H14)*(AK$6-$F14+1),$J14/2,$M14,TRUE))/(1-2*_xlfn.NORM.DIST(0,$J14/2,$M14,TRUE))*$D14+($K14="Steady Growth")*(AND(AL$6&gt;=$F14,AL$6&lt;=$H14)*((AL$6-$F14+1)/($J14*($J14+1)/2)*$D14))+($K14="custom")*CustCF!AF14</f>
        <v/>
      </c>
      <c r="AM14" s="87">
        <f>($K14="Bell Curve")*(_xlfn.NORM.DIST(AND(AM$6&gt;=$F14,AM$6&lt;=$H14)*(AM$6-$F14+1),$J14/2,$M14,TRUE)-_xlfn.NORM.DIST(AND(AM$6&gt;=$F14,AM$6&lt;=$H14)*(AL$6-$F14+1),$J14/2,$M14,TRUE))/(1-2*_xlfn.NORM.DIST(0,$J14/2,$M14,TRUE))*$D14+($K14="Steady Growth")*(AND(AM$6&gt;=$F14,AM$6&lt;=$H14)*((AM$6-$F14+1)/($J14*($J14+1)/2)*$D14))+($K14="custom")*CustCF!AG14</f>
        <v/>
      </c>
      <c r="AN14" s="87">
        <f>($K14="Bell Curve")*(_xlfn.NORM.DIST(AND(AN$6&gt;=$F14,AN$6&lt;=$H14)*(AN$6-$F14+1),$J14/2,$M14,TRUE)-_xlfn.NORM.DIST(AND(AN$6&gt;=$F14,AN$6&lt;=$H14)*(AM$6-$F14+1),$J14/2,$M14,TRUE))/(1-2*_xlfn.NORM.DIST(0,$J14/2,$M14,TRUE))*$D14+($K14="Steady Growth")*(AND(AN$6&gt;=$F14,AN$6&lt;=$H14)*((AN$6-$F14+1)/($J14*($J14+1)/2)*$D14))+($K14="custom")*CustCF!AH14</f>
        <v/>
      </c>
      <c r="AO14" s="87">
        <f>($K14="Bell Curve")*(_xlfn.NORM.DIST(AND(AO$6&gt;=$F14,AO$6&lt;=$H14)*(AO$6-$F14+1),$J14/2,$M14,TRUE)-_xlfn.NORM.DIST(AND(AO$6&gt;=$F14,AO$6&lt;=$H14)*(AN$6-$F14+1),$J14/2,$M14,TRUE))/(1-2*_xlfn.NORM.DIST(0,$J14/2,$M14,TRUE))*$D14+($K14="Steady Growth")*(AND(AO$6&gt;=$F14,AO$6&lt;=$H14)*((AO$6-$F14+1)/($J14*($J14+1)/2)*$D14))+($K14="custom")*CustCF!AI14</f>
        <v/>
      </c>
      <c r="AP14" s="87">
        <f>($K14="Bell Curve")*(_xlfn.NORM.DIST(AND(AP$6&gt;=$F14,AP$6&lt;=$H14)*(AP$6-$F14+1),$J14/2,$M14,TRUE)-_xlfn.NORM.DIST(AND(AP$6&gt;=$F14,AP$6&lt;=$H14)*(AO$6-$F14+1),$J14/2,$M14,TRUE))/(1-2*_xlfn.NORM.DIST(0,$J14/2,$M14,TRUE))*$D14+($K14="Steady Growth")*(AND(AP$6&gt;=$F14,AP$6&lt;=$H14)*((AP$6-$F14+1)/($J14*($J14+1)/2)*$D14))+($K14="custom")*CustCF!AJ14</f>
        <v/>
      </c>
      <c r="AQ14" s="87">
        <f>($K14="Bell Curve")*(_xlfn.NORM.DIST(AND(AQ$6&gt;=$F14,AQ$6&lt;=$H14)*(AQ$6-$F14+1),$J14/2,$M14,TRUE)-_xlfn.NORM.DIST(AND(AQ$6&gt;=$F14,AQ$6&lt;=$H14)*(AP$6-$F14+1),$J14/2,$M14,TRUE))/(1-2*_xlfn.NORM.DIST(0,$J14/2,$M14,TRUE))*$D14+($K14="Steady Growth")*(AND(AQ$6&gt;=$F14,AQ$6&lt;=$H14)*((AQ$6-$F14+1)/($J14*($J14+1)/2)*$D14))+($K14="custom")*CustCF!AK14</f>
        <v/>
      </c>
      <c r="AR14" s="87">
        <f>($K14="Bell Curve")*(_xlfn.NORM.DIST(AND(AR$6&gt;=$F14,AR$6&lt;=$H14)*(AR$6-$F14+1),$J14/2,$M14,TRUE)-_xlfn.NORM.DIST(AND(AR$6&gt;=$F14,AR$6&lt;=$H14)*(AQ$6-$F14+1),$J14/2,$M14,TRUE))/(1-2*_xlfn.NORM.DIST(0,$J14/2,$M14,TRUE))*$D14+($K14="Steady Growth")*(AND(AR$6&gt;=$F14,AR$6&lt;=$H14)*((AR$6-$F14+1)/($J14*($J14+1)/2)*$D14))+($K14="custom")*CustCF!AL14</f>
        <v/>
      </c>
      <c r="AS14" s="87">
        <f>($K14="Bell Curve")*(_xlfn.NORM.DIST(AND(AS$6&gt;=$F14,AS$6&lt;=$H14)*(AS$6-$F14+1),$J14/2,$M14,TRUE)-_xlfn.NORM.DIST(AND(AS$6&gt;=$F14,AS$6&lt;=$H14)*(AR$6-$F14+1),$J14/2,$M14,TRUE))/(1-2*_xlfn.NORM.DIST(0,$J14/2,$M14,TRUE))*$D14+($K14="Steady Growth")*(AND(AS$6&gt;=$F14,AS$6&lt;=$H14)*((AS$6-$F14+1)/($J14*($J14+1)/2)*$D14))+($K14="custom")*CustCF!AM14</f>
        <v/>
      </c>
      <c r="AT14" s="87">
        <f>($K14="Bell Curve")*(_xlfn.NORM.DIST(AND(AT$6&gt;=$F14,AT$6&lt;=$H14)*(AT$6-$F14+1),$J14/2,$M14,TRUE)-_xlfn.NORM.DIST(AND(AT$6&gt;=$F14,AT$6&lt;=$H14)*(AS$6-$F14+1),$J14/2,$M14,TRUE))/(1-2*_xlfn.NORM.DIST(0,$J14/2,$M14,TRUE))*$D14+($K14="Steady Growth")*(AND(AT$6&gt;=$F14,AT$6&lt;=$H14)*((AT$6-$F14+1)/($J14*($J14+1)/2)*$D14))+($K14="custom")*CustCF!AN14</f>
        <v/>
      </c>
      <c r="AU14" s="87">
        <f>($K14="Bell Curve")*(_xlfn.NORM.DIST(AND(AU$6&gt;=$F14,AU$6&lt;=$H14)*(AU$6-$F14+1),$J14/2,$M14,TRUE)-_xlfn.NORM.DIST(AND(AU$6&gt;=$F14,AU$6&lt;=$H14)*(AT$6-$F14+1),$J14/2,$M14,TRUE))/(1-2*_xlfn.NORM.DIST(0,$J14/2,$M14,TRUE))*$D14+($K14="Steady Growth")*(AND(AU$6&gt;=$F14,AU$6&lt;=$H14)*((AU$6-$F14+1)/($J14*($J14+1)/2)*$D14))+($K14="custom")*CustCF!AO14</f>
        <v/>
      </c>
      <c r="AV14" s="87">
        <f>($K14="Bell Curve")*(_xlfn.NORM.DIST(AND(AV$6&gt;=$F14,AV$6&lt;=$H14)*(AV$6-$F14+1),$J14/2,$M14,TRUE)-_xlfn.NORM.DIST(AND(AV$6&gt;=$F14,AV$6&lt;=$H14)*(AU$6-$F14+1),$J14/2,$M14,TRUE))/(1-2*_xlfn.NORM.DIST(0,$J14/2,$M14,TRUE))*$D14+($K14="Steady Growth")*(AND(AV$6&gt;=$F14,AV$6&lt;=$H14)*((AV$6-$F14+1)/($J14*($J14+1)/2)*$D14))+($K14="custom")*CustCF!AP14</f>
        <v/>
      </c>
      <c r="AW14" s="87">
        <f>($K14="Bell Curve")*(_xlfn.NORM.DIST(AND(AW$6&gt;=$F14,AW$6&lt;=$H14)*(AW$6-$F14+1),$J14/2,$M14,TRUE)-_xlfn.NORM.DIST(AND(AW$6&gt;=$F14,AW$6&lt;=$H14)*(AV$6-$F14+1),$J14/2,$M14,TRUE))/(1-2*_xlfn.NORM.DIST(0,$J14/2,$M14,TRUE))*$D14+($K14="Steady Growth")*(AND(AW$6&gt;=$F14,AW$6&lt;=$H14)*((AW$6-$F14+1)/($J14*($J14+1)/2)*$D14))+($K14="custom")*CustCF!AQ14</f>
        <v/>
      </c>
      <c r="AX14" s="87">
        <f>($K14="Bell Curve")*(_xlfn.NORM.DIST(AND(AX$6&gt;=$F14,AX$6&lt;=$H14)*(AX$6-$F14+1),$J14/2,$M14,TRUE)-_xlfn.NORM.DIST(AND(AX$6&gt;=$F14,AX$6&lt;=$H14)*(AW$6-$F14+1),$J14/2,$M14,TRUE))/(1-2*_xlfn.NORM.DIST(0,$J14/2,$M14,TRUE))*$D14+($K14="Steady Growth")*(AND(AX$6&gt;=$F14,AX$6&lt;=$H14)*((AX$6-$F14+1)/($J14*($J14+1)/2)*$D14))+($K14="custom")*CustCF!AR14</f>
        <v/>
      </c>
      <c r="AY14" s="87">
        <f>($K14="Bell Curve")*(_xlfn.NORM.DIST(AND(AY$6&gt;=$F14,AY$6&lt;=$H14)*(AY$6-$F14+1),$J14/2,$M14,TRUE)-_xlfn.NORM.DIST(AND(AY$6&gt;=$F14,AY$6&lt;=$H14)*(AX$6-$F14+1),$J14/2,$M14,TRUE))/(1-2*_xlfn.NORM.DIST(0,$J14/2,$M14,TRUE))*$D14+($K14="Steady Growth")*(AND(AY$6&gt;=$F14,AY$6&lt;=$H14)*((AY$6-$F14+1)/($J14*($J14+1)/2)*$D14))+($K14="custom")*CustCF!AS14</f>
        <v/>
      </c>
      <c r="AZ14" s="87">
        <f>($K14="Bell Curve")*(_xlfn.NORM.DIST(AND(AZ$6&gt;=$F14,AZ$6&lt;=$H14)*(AZ$6-$F14+1),$J14/2,$M14,TRUE)-_xlfn.NORM.DIST(AND(AZ$6&gt;=$F14,AZ$6&lt;=$H14)*(AY$6-$F14+1),$J14/2,$M14,TRUE))/(1-2*_xlfn.NORM.DIST(0,$J14/2,$M14,TRUE))*$D14+($K14="Steady Growth")*(AND(AZ$6&gt;=$F14,AZ$6&lt;=$H14)*((AZ$6-$F14+1)/($J14*($J14+1)/2)*$D14))+($K14="custom")*CustCF!AT14</f>
        <v/>
      </c>
      <c r="BA14" s="87">
        <f>($K14="Bell Curve")*(_xlfn.NORM.DIST(AND(BA$6&gt;=$F14,BA$6&lt;=$H14)*(BA$6-$F14+1),$J14/2,$M14,TRUE)-_xlfn.NORM.DIST(AND(BA$6&gt;=$F14,BA$6&lt;=$H14)*(AZ$6-$F14+1),$J14/2,$M14,TRUE))/(1-2*_xlfn.NORM.DIST(0,$J14/2,$M14,TRUE))*$D14+($K14="Steady Growth")*(AND(BA$6&gt;=$F14,BA$6&lt;=$H14)*((BA$6-$F14+1)/($J14*($J14+1)/2)*$D14))+($K14="custom")*CustCF!AU14</f>
        <v/>
      </c>
      <c r="BB14" s="87">
        <f>($K14="Bell Curve")*(_xlfn.NORM.DIST(AND(BB$6&gt;=$F14,BB$6&lt;=$H14)*(BB$6-$F14+1),$J14/2,$M14,TRUE)-_xlfn.NORM.DIST(AND(BB$6&gt;=$F14,BB$6&lt;=$H14)*(BA$6-$F14+1),$J14/2,$M14,TRUE))/(1-2*_xlfn.NORM.DIST(0,$J14/2,$M14,TRUE))*$D14+($K14="Steady Growth")*(AND(BB$6&gt;=$F14,BB$6&lt;=$H14)*((BB$6-$F14+1)/($J14*($J14+1)/2)*$D14))+($K14="custom")*CustCF!AV14</f>
        <v/>
      </c>
      <c r="BC14" s="87">
        <f>($K14="Bell Curve")*(_xlfn.NORM.DIST(AND(BC$6&gt;=$F14,BC$6&lt;=$H14)*(BC$6-$F14+1),$J14/2,$M14,TRUE)-_xlfn.NORM.DIST(AND(BC$6&gt;=$F14,BC$6&lt;=$H14)*(BB$6-$F14+1),$J14/2,$M14,TRUE))/(1-2*_xlfn.NORM.DIST(0,$J14/2,$M14,TRUE))*$D14+($K14="Steady Growth")*(AND(BC$6&gt;=$F14,BC$6&lt;=$H14)*((BC$6-$F14+1)/($J14*($J14+1)/2)*$D14))+($K14="custom")*CustCF!AW14</f>
        <v/>
      </c>
      <c r="BD14" s="87">
        <f>($K14="Bell Curve")*(_xlfn.NORM.DIST(AND(BD$6&gt;=$F14,BD$6&lt;=$H14)*(BD$6-$F14+1),$J14/2,$M14,TRUE)-_xlfn.NORM.DIST(AND(BD$6&gt;=$F14,BD$6&lt;=$H14)*(BC$6-$F14+1),$J14/2,$M14,TRUE))/(1-2*_xlfn.NORM.DIST(0,$J14/2,$M14,TRUE))*$D14+($K14="Steady Growth")*(AND(BD$6&gt;=$F14,BD$6&lt;=$H14)*((BD$6-$F14+1)/($J14*($J14+1)/2)*$D14))+($K14="custom")*CustCF!AX14</f>
        <v/>
      </c>
      <c r="BE14" s="87">
        <f>($K14="Bell Curve")*(_xlfn.NORM.DIST(AND(BE$6&gt;=$F14,BE$6&lt;=$H14)*(BE$6-$F14+1),$J14/2,$M14,TRUE)-_xlfn.NORM.DIST(AND(BE$6&gt;=$F14,BE$6&lt;=$H14)*(BD$6-$F14+1),$J14/2,$M14,TRUE))/(1-2*_xlfn.NORM.DIST(0,$J14/2,$M14,TRUE))*$D14+($K14="Steady Growth")*(AND(BE$6&gt;=$F14,BE$6&lt;=$H14)*((BE$6-$F14+1)/($J14*($J14+1)/2)*$D14))+($K14="custom")*CustCF!AY14</f>
        <v/>
      </c>
      <c r="BF14" s="87">
        <f>($K14="Bell Curve")*(_xlfn.NORM.DIST(AND(BF$6&gt;=$F14,BF$6&lt;=$H14)*(BF$6-$F14+1),$J14/2,$M14,TRUE)-_xlfn.NORM.DIST(AND(BF$6&gt;=$F14,BF$6&lt;=$H14)*(BE$6-$F14+1),$J14/2,$M14,TRUE))/(1-2*_xlfn.NORM.DIST(0,$J14/2,$M14,TRUE))*$D14+($K14="Steady Growth")*(AND(BF$6&gt;=$F14,BF$6&lt;=$H14)*((BF$6-$F14+1)/($J14*($J14+1)/2)*$D14))+($K14="custom")*CustCF!AZ14</f>
        <v/>
      </c>
      <c r="BG14" s="87">
        <f>($K14="Bell Curve")*(_xlfn.NORM.DIST(AND(BG$6&gt;=$F14,BG$6&lt;=$H14)*(BG$6-$F14+1),$J14/2,$M14,TRUE)-_xlfn.NORM.DIST(AND(BG$6&gt;=$F14,BG$6&lt;=$H14)*(BF$6-$F14+1),$J14/2,$M14,TRUE))/(1-2*_xlfn.NORM.DIST(0,$J14/2,$M14,TRUE))*$D14+($K14="Steady Growth")*(AND(BG$6&gt;=$F14,BG$6&lt;=$H14)*((BG$6-$F14+1)/($J14*($J14+1)/2)*$D14))+($K14="custom")*CustCF!BA14</f>
        <v/>
      </c>
      <c r="BH14" s="87">
        <f>($K14="Bell Curve")*(_xlfn.NORM.DIST(AND(BH$6&gt;=$F14,BH$6&lt;=$H14)*(BH$6-$F14+1),$J14/2,$M14,TRUE)-_xlfn.NORM.DIST(AND(BH$6&gt;=$F14,BH$6&lt;=$H14)*(BG$6-$F14+1),$J14/2,$M14,TRUE))/(1-2*_xlfn.NORM.DIST(0,$J14/2,$M14,TRUE))*$D14+($K14="Steady Growth")*(AND(BH$6&gt;=$F14,BH$6&lt;=$H14)*((BH$6-$F14+1)/($J14*($J14+1)/2)*$D14))+($K14="custom")*CustCF!BB14</f>
        <v/>
      </c>
      <c r="BI14" s="87">
        <f>($K14="Bell Curve")*(_xlfn.NORM.DIST(AND(BI$6&gt;=$F14,BI$6&lt;=$H14)*(BI$6-$F14+1),$J14/2,$M14,TRUE)-_xlfn.NORM.DIST(AND(BI$6&gt;=$F14,BI$6&lt;=$H14)*(BH$6-$F14+1),$J14/2,$M14,TRUE))/(1-2*_xlfn.NORM.DIST(0,$J14/2,$M14,TRUE))*$D14+($K14="Steady Growth")*(AND(BI$6&gt;=$F14,BI$6&lt;=$H14)*((BI$6-$F14+1)/($J14*($J14+1)/2)*$D14))+($K14="custom")*CustCF!BC14</f>
        <v/>
      </c>
      <c r="BJ14" s="87">
        <f>($K14="Bell Curve")*(_xlfn.NORM.DIST(AND(BJ$6&gt;=$F14,BJ$6&lt;=$H14)*(BJ$6-$F14+1),$J14/2,$M14,TRUE)-_xlfn.NORM.DIST(AND(BJ$6&gt;=$F14,BJ$6&lt;=$H14)*(BI$6-$F14+1),$J14/2,$M14,TRUE))/(1-2*_xlfn.NORM.DIST(0,$J14/2,$M14,TRUE))*$D14+($K14="Steady Growth")*(AND(BJ$6&gt;=$F14,BJ$6&lt;=$H14)*((BJ$6-$F14+1)/($J14*($J14+1)/2)*$D14))+($K14="custom")*CustCF!BD14</f>
        <v/>
      </c>
      <c r="BK14" s="87">
        <f>($K14="Bell Curve")*(_xlfn.NORM.DIST(AND(BK$6&gt;=$F14,BK$6&lt;=$H14)*(BK$6-$F14+1),$J14/2,$M14,TRUE)-_xlfn.NORM.DIST(AND(BK$6&gt;=$F14,BK$6&lt;=$H14)*(BJ$6-$F14+1),$J14/2,$M14,TRUE))/(1-2*_xlfn.NORM.DIST(0,$J14/2,$M14,TRUE))*$D14+($K14="Steady Growth")*(AND(BK$6&gt;=$F14,BK$6&lt;=$H14)*((BK$6-$F14+1)/($J14*($J14+1)/2)*$D14))+($K14="custom")*CustCF!BE14</f>
        <v/>
      </c>
      <c r="BL14" s="87">
        <f>($K14="Bell Curve")*(_xlfn.NORM.DIST(AND(BL$6&gt;=$F14,BL$6&lt;=$H14)*(BL$6-$F14+1),$J14/2,$M14,TRUE)-_xlfn.NORM.DIST(AND(BL$6&gt;=$F14,BL$6&lt;=$H14)*(BK$6-$F14+1),$J14/2,$M14,TRUE))/(1-2*_xlfn.NORM.DIST(0,$J14/2,$M14,TRUE))*$D14+($K14="Steady Growth")*(AND(BL$6&gt;=$F14,BL$6&lt;=$H14)*((BL$6-$F14+1)/($J14*($J14+1)/2)*$D14))+($K14="custom")*CustCF!BF14</f>
        <v/>
      </c>
      <c r="BM14" s="87">
        <f>($K14="Bell Curve")*(_xlfn.NORM.DIST(AND(BM$6&gt;=$F14,BM$6&lt;=$H14)*(BM$6-$F14+1),$J14/2,$M14,TRUE)-_xlfn.NORM.DIST(AND(BM$6&gt;=$F14,BM$6&lt;=$H14)*(BL$6-$F14+1),$J14/2,$M14,TRUE))/(1-2*_xlfn.NORM.DIST(0,$J14/2,$M14,TRUE))*$D14+($K14="Steady Growth")*(AND(BM$6&gt;=$F14,BM$6&lt;=$H14)*((BM$6-$F14+1)/($J14*($J14+1)/2)*$D14))+($K14="custom")*CustCF!BG14</f>
        <v/>
      </c>
      <c r="BN14" s="87">
        <f>($K14="Bell Curve")*(_xlfn.NORM.DIST(AND(BN$6&gt;=$F14,BN$6&lt;=$H14)*(BN$6-$F14+1),$J14/2,$M14,TRUE)-_xlfn.NORM.DIST(AND(BN$6&gt;=$F14,BN$6&lt;=$H14)*(BM$6-$F14+1),$J14/2,$M14,TRUE))/(1-2*_xlfn.NORM.DIST(0,$J14/2,$M14,TRUE))*$D14+($K14="Steady Growth")*(AND(BN$6&gt;=$F14,BN$6&lt;=$H14)*((BN$6-$F14+1)/($J14*($J14+1)/2)*$D14))+($K14="custom")*CustCF!BH14</f>
        <v/>
      </c>
      <c r="BO14" s="87">
        <f>($K14="Bell Curve")*(_xlfn.NORM.DIST(AND(BO$6&gt;=$F14,BO$6&lt;=$H14)*(BO$6-$F14+1),$J14/2,$M14,TRUE)-_xlfn.NORM.DIST(AND(BO$6&gt;=$F14,BO$6&lt;=$H14)*(BN$6-$F14+1),$J14/2,$M14,TRUE))/(1-2*_xlfn.NORM.DIST(0,$J14/2,$M14,TRUE))*$D14+($K14="Steady Growth")*(AND(BO$6&gt;=$F14,BO$6&lt;=$H14)*((BO$6-$F14+1)/($J14*($J14+1)/2)*$D14))+($K14="custom")*CustCF!BI14</f>
        <v/>
      </c>
      <c r="BP14" s="87">
        <f>($K14="Bell Curve")*(_xlfn.NORM.DIST(AND(BP$6&gt;=$F14,BP$6&lt;=$H14)*(BP$6-$F14+1),$J14/2,$M14,TRUE)-_xlfn.NORM.DIST(AND(BP$6&gt;=$F14,BP$6&lt;=$H14)*(BO$6-$F14+1),$J14/2,$M14,TRUE))/(1-2*_xlfn.NORM.DIST(0,$J14/2,$M14,TRUE))*$D14+($K14="Steady Growth")*(AND(BP$6&gt;=$F14,BP$6&lt;=$H14)*((BP$6-$F14+1)/($J14*($J14+1)/2)*$D14))+($K14="custom")*CustCF!BJ14</f>
        <v/>
      </c>
      <c r="BQ14" s="87">
        <f>($K14="Bell Curve")*(_xlfn.NORM.DIST(AND(BQ$6&gt;=$F14,BQ$6&lt;=$H14)*(BQ$6-$F14+1),$J14/2,$M14,TRUE)-_xlfn.NORM.DIST(AND(BQ$6&gt;=$F14,BQ$6&lt;=$H14)*(BP$6-$F14+1),$J14/2,$M14,TRUE))/(1-2*_xlfn.NORM.DIST(0,$J14/2,$M14,TRUE))*$D14+($K14="Steady Growth")*(AND(BQ$6&gt;=$F14,BQ$6&lt;=$H14)*((BQ$6-$F14+1)/($J14*($J14+1)/2)*$D14))+($K14="custom")*CustCF!BK14</f>
        <v/>
      </c>
      <c r="BR14" s="87">
        <f>($K14="Bell Curve")*(_xlfn.NORM.DIST(AND(BR$6&gt;=$F14,BR$6&lt;=$H14)*(BR$6-$F14+1),$J14/2,$M14,TRUE)-_xlfn.NORM.DIST(AND(BR$6&gt;=$F14,BR$6&lt;=$H14)*(BQ$6-$F14+1),$J14/2,$M14,TRUE))/(1-2*_xlfn.NORM.DIST(0,$J14/2,$M14,TRUE))*$D14+($K14="Steady Growth")*(AND(BR$6&gt;=$F14,BR$6&lt;=$H14)*((BR$6-$F14+1)/($J14*($J14+1)/2)*$D14))+($K14="custom")*CustCF!BL14</f>
        <v/>
      </c>
      <c r="BS14" s="87">
        <f>($K14="Bell Curve")*(_xlfn.NORM.DIST(AND(BS$6&gt;=$F14,BS$6&lt;=$H14)*(BS$6-$F14+1),$J14/2,$M14,TRUE)-_xlfn.NORM.DIST(AND(BS$6&gt;=$F14,BS$6&lt;=$H14)*(BR$6-$F14+1),$J14/2,$M14,TRUE))/(1-2*_xlfn.NORM.DIST(0,$J14/2,$M14,TRUE))*$D14+($K14="Steady Growth")*(AND(BS$6&gt;=$F14,BS$6&lt;=$H14)*((BS$6-$F14+1)/($J14*($J14+1)/2)*$D14))+($K14="custom")*CustCF!BM14</f>
        <v/>
      </c>
      <c r="BT14" s="87">
        <f>($K14="Bell Curve")*(_xlfn.NORM.DIST(AND(BT$6&gt;=$F14,BT$6&lt;=$H14)*(BT$6-$F14+1),$J14/2,$M14,TRUE)-_xlfn.NORM.DIST(AND(BT$6&gt;=$F14,BT$6&lt;=$H14)*(BS$6-$F14+1),$J14/2,$M14,TRUE))/(1-2*_xlfn.NORM.DIST(0,$J14/2,$M14,TRUE))*$D14+($K14="Steady Growth")*(AND(BT$6&gt;=$F14,BT$6&lt;=$H14)*((BT$6-$F14+1)/($J14*($J14+1)/2)*$D14))+($K14="custom")*CustCF!BN14</f>
        <v/>
      </c>
      <c r="BU14" s="87">
        <f>($K14="Bell Curve")*(_xlfn.NORM.DIST(AND(BU$6&gt;=$F14,BU$6&lt;=$H14)*(BU$6-$F14+1),$J14/2,$M14,TRUE)-_xlfn.NORM.DIST(AND(BU$6&gt;=$F14,BU$6&lt;=$H14)*(BT$6-$F14+1),$J14/2,$M14,TRUE))/(1-2*_xlfn.NORM.DIST(0,$J14/2,$M14,TRUE))*$D14+($K14="Steady Growth")*(AND(BU$6&gt;=$F14,BU$6&lt;=$H14)*((BU$6-$F14+1)/($J14*($J14+1)/2)*$D14))+($K14="custom")*CustCF!BO14</f>
        <v/>
      </c>
      <c r="BV14" s="87">
        <f>($K14="Bell Curve")*(_xlfn.NORM.DIST(AND(BV$6&gt;=$F14,BV$6&lt;=$H14)*(BV$6-$F14+1),$J14/2,$M14,TRUE)-_xlfn.NORM.DIST(AND(BV$6&gt;=$F14,BV$6&lt;=$H14)*(BU$6-$F14+1),$J14/2,$M14,TRUE))/(1-2*_xlfn.NORM.DIST(0,$J14/2,$M14,TRUE))*$D14+($K14="Steady Growth")*(AND(BV$6&gt;=$F14,BV$6&lt;=$H14)*((BV$6-$F14+1)/($J14*($J14+1)/2)*$D14))+($K14="custom")*CustCF!BP14</f>
        <v/>
      </c>
      <c r="BW14" s="87">
        <f>($K14="Bell Curve")*(_xlfn.NORM.DIST(AND(BW$6&gt;=$F14,BW$6&lt;=$H14)*(BW$6-$F14+1),$J14/2,$M14,TRUE)-_xlfn.NORM.DIST(AND(BW$6&gt;=$F14,BW$6&lt;=$H14)*(BV$6-$F14+1),$J14/2,$M14,TRUE))/(1-2*_xlfn.NORM.DIST(0,$J14/2,$M14,TRUE))*$D14+($K14="Steady Growth")*(AND(BW$6&gt;=$F14,BW$6&lt;=$H14)*((BW$6-$F14+1)/($J14*($J14+1)/2)*$D14))+($K14="custom")*CustCF!BQ14</f>
        <v/>
      </c>
      <c r="BX14" s="87">
        <f>($K14="Bell Curve")*(_xlfn.NORM.DIST(AND(BX$6&gt;=$F14,BX$6&lt;=$H14)*(BX$6-$F14+1),$J14/2,$M14,TRUE)-_xlfn.NORM.DIST(AND(BX$6&gt;=$F14,BX$6&lt;=$H14)*(BW$6-$F14+1),$J14/2,$M14,TRUE))/(1-2*_xlfn.NORM.DIST(0,$J14/2,$M14,TRUE))*$D14+($K14="Steady Growth")*(AND(BX$6&gt;=$F14,BX$6&lt;=$H14)*((BX$6-$F14+1)/($J14*($J14+1)/2)*$D14))+($K14="custom")*CustCF!BR14</f>
        <v/>
      </c>
      <c r="BY14" s="87">
        <f>($K14="Bell Curve")*(_xlfn.NORM.DIST(AND(BY$6&gt;=$F14,BY$6&lt;=$H14)*(BY$6-$F14+1),$J14/2,$M14,TRUE)-_xlfn.NORM.DIST(AND(BY$6&gt;=$F14,BY$6&lt;=$H14)*(BX$6-$F14+1),$J14/2,$M14,TRUE))/(1-2*_xlfn.NORM.DIST(0,$J14/2,$M14,TRUE))*$D14+($K14="Steady Growth")*(AND(BY$6&gt;=$F14,BY$6&lt;=$H14)*((BY$6-$F14+1)/($J14*($J14+1)/2)*$D14))+($K14="custom")*CustCF!BS14</f>
        <v/>
      </c>
      <c r="BZ14" s="87">
        <f>($K14="Bell Curve")*(_xlfn.NORM.DIST(AND(BZ$6&gt;=$F14,BZ$6&lt;=$H14)*(BZ$6-$F14+1),$J14/2,$M14,TRUE)-_xlfn.NORM.DIST(AND(BZ$6&gt;=$F14,BZ$6&lt;=$H14)*(BY$6-$F14+1),$J14/2,$M14,TRUE))/(1-2*_xlfn.NORM.DIST(0,$J14/2,$M14,TRUE))*$D14+($K14="Steady Growth")*(AND(BZ$6&gt;=$F14,BZ$6&lt;=$H14)*((BZ$6-$F14+1)/($J14*($J14+1)/2)*$D14))+($K14="custom")*CustCF!BT14</f>
        <v/>
      </c>
      <c r="CA14" s="87">
        <f>($K14="Bell Curve")*(_xlfn.NORM.DIST(AND(CA$6&gt;=$F14,CA$6&lt;=$H14)*(CA$6-$F14+1),$J14/2,$M14,TRUE)-_xlfn.NORM.DIST(AND(CA$6&gt;=$F14,CA$6&lt;=$H14)*(BZ$6-$F14+1),$J14/2,$M14,TRUE))/(1-2*_xlfn.NORM.DIST(0,$J14/2,$M14,TRUE))*$D14+($K14="Steady Growth")*(AND(CA$6&gt;=$F14,CA$6&lt;=$H14)*((CA$6-$F14+1)/($J14*($J14+1)/2)*$D14))+($K14="custom")*CustCF!BU14</f>
        <v/>
      </c>
      <c r="CB14" s="87">
        <f>($K14="Bell Curve")*(_xlfn.NORM.DIST(AND(CB$6&gt;=$F14,CB$6&lt;=$H14)*(CB$6-$F14+1),$J14/2,$M14,TRUE)-_xlfn.NORM.DIST(AND(CB$6&gt;=$F14,CB$6&lt;=$H14)*(CA$6-$F14+1),$J14/2,$M14,TRUE))/(1-2*_xlfn.NORM.DIST(0,$J14/2,$M14,TRUE))*$D14+($K14="Steady Growth")*(AND(CB$6&gt;=$F14,CB$6&lt;=$H14)*((CB$6-$F14+1)/($J14*($J14+1)/2)*$D14))+($K14="custom")*CustCF!BV14</f>
        <v/>
      </c>
      <c r="CC14" s="87">
        <f>($K14="Bell Curve")*(_xlfn.NORM.DIST(AND(CC$6&gt;=$F14,CC$6&lt;=$H14)*(CC$6-$F14+1),$J14/2,$M14,TRUE)-_xlfn.NORM.DIST(AND(CC$6&gt;=$F14,CC$6&lt;=$H14)*(CB$6-$F14+1),$J14/2,$M14,TRUE))/(1-2*_xlfn.NORM.DIST(0,$J14/2,$M14,TRUE))*$D14+($K14="Steady Growth")*(AND(CC$6&gt;=$F14,CC$6&lt;=$H14)*((CC$6-$F14+1)/($J14*($J14+1)/2)*$D14))+($K14="custom")*CustCF!BW14</f>
        <v/>
      </c>
      <c r="CD14" s="87">
        <f>($K14="Bell Curve")*(_xlfn.NORM.DIST(AND(CD$6&gt;=$F14,CD$6&lt;=$H14)*(CD$6-$F14+1),$J14/2,$M14,TRUE)-_xlfn.NORM.DIST(AND(CD$6&gt;=$F14,CD$6&lt;=$H14)*(CC$6-$F14+1),$J14/2,$M14,TRUE))/(1-2*_xlfn.NORM.DIST(0,$J14/2,$M14,TRUE))*$D14+($K14="Steady Growth")*(AND(CD$6&gt;=$F14,CD$6&lt;=$H14)*((CD$6-$F14+1)/($J14*($J14+1)/2)*$D14))+($K14="custom")*CustCF!BX14</f>
        <v/>
      </c>
      <c r="CE14" s="87">
        <f>($K14="Bell Curve")*(_xlfn.NORM.DIST(AND(CE$6&gt;=$F14,CE$6&lt;=$H14)*(CE$6-$F14+1),$J14/2,$M14,TRUE)-_xlfn.NORM.DIST(AND(CE$6&gt;=$F14,CE$6&lt;=$H14)*(CD$6-$F14+1),$J14/2,$M14,TRUE))/(1-2*_xlfn.NORM.DIST(0,$J14/2,$M14,TRUE))*$D14+($K14="Steady Growth")*(AND(CE$6&gt;=$F14,CE$6&lt;=$H14)*((CE$6-$F14+1)/($J14*($J14+1)/2)*$D14))+($K14="custom")*CustCF!BY14</f>
        <v/>
      </c>
      <c r="CF14" s="87">
        <f>($K14="Bell Curve")*(_xlfn.NORM.DIST(AND(CF$6&gt;=$F14,CF$6&lt;=$H14)*(CF$6-$F14+1),$J14/2,$M14,TRUE)-_xlfn.NORM.DIST(AND(CF$6&gt;=$F14,CF$6&lt;=$H14)*(CE$6-$F14+1),$J14/2,$M14,TRUE))/(1-2*_xlfn.NORM.DIST(0,$J14/2,$M14,TRUE))*$D14+($K14="Steady Growth")*(AND(CF$6&gt;=$F14,CF$6&lt;=$H14)*((CF$6-$F14+1)/($J14*($J14+1)/2)*$D14))+($K14="custom")*CustCF!BZ14</f>
        <v/>
      </c>
      <c r="CG14" s="87">
        <f>($K14="Bell Curve")*(_xlfn.NORM.DIST(AND(CG$6&gt;=$F14,CG$6&lt;=$H14)*(CG$6-$F14+1),$J14/2,$M14,TRUE)-_xlfn.NORM.DIST(AND(CG$6&gt;=$F14,CG$6&lt;=$H14)*(CF$6-$F14+1),$J14/2,$M14,TRUE))/(1-2*_xlfn.NORM.DIST(0,$J14/2,$M14,TRUE))*$D14+($K14="Steady Growth")*(AND(CG$6&gt;=$F14,CG$6&lt;=$H14)*((CG$6-$F14+1)/($J14*($J14+1)/2)*$D14))+($K14="custom")*CustCF!CA14</f>
        <v/>
      </c>
      <c r="CH14" s="87">
        <f>($K14="Bell Curve")*(_xlfn.NORM.DIST(AND(CH$6&gt;=$F14,CH$6&lt;=$H14)*(CH$6-$F14+1),$J14/2,$M14,TRUE)-_xlfn.NORM.DIST(AND(CH$6&gt;=$F14,CH$6&lt;=$H14)*(CG$6-$F14+1),$J14/2,$M14,TRUE))/(1-2*_xlfn.NORM.DIST(0,$J14/2,$M14,TRUE))*$D14+($K14="Steady Growth")*(AND(CH$6&gt;=$F14,CH$6&lt;=$H14)*((CH$6-$F14+1)/($J14*($J14+1)/2)*$D14))+($K14="custom")*CustCF!CB14</f>
        <v/>
      </c>
      <c r="CI14" s="87">
        <f>($K14="Bell Curve")*(_xlfn.NORM.DIST(AND(CI$6&gt;=$F14,CI$6&lt;=$H14)*(CI$6-$F14+1),$J14/2,$M14,TRUE)-_xlfn.NORM.DIST(AND(CI$6&gt;=$F14,CI$6&lt;=$H14)*(CH$6-$F14+1),$J14/2,$M14,TRUE))/(1-2*_xlfn.NORM.DIST(0,$J14/2,$M14,TRUE))*$D14+($K14="Steady Growth")*(AND(CI$6&gt;=$F14,CI$6&lt;=$H14)*((CI$6-$F14+1)/($J14*($J14+1)/2)*$D14))+($K14="custom")*CustCF!CC14</f>
        <v/>
      </c>
      <c r="CJ14" s="87">
        <f>($K14="Bell Curve")*(_xlfn.NORM.DIST(AND(CJ$6&gt;=$F14,CJ$6&lt;=$H14)*(CJ$6-$F14+1),$J14/2,$M14,TRUE)-_xlfn.NORM.DIST(AND(CJ$6&gt;=$F14,CJ$6&lt;=$H14)*(CI$6-$F14+1),$J14/2,$M14,TRUE))/(1-2*_xlfn.NORM.DIST(0,$J14/2,$M14,TRUE))*$D14+($K14="Steady Growth")*(AND(CJ$6&gt;=$F14,CJ$6&lt;=$H14)*((CJ$6-$F14+1)/($J14*($J14+1)/2)*$D14))+($K14="custom")*CustCF!CD14</f>
        <v/>
      </c>
      <c r="CK14" s="87">
        <f>($K14="Bell Curve")*(_xlfn.NORM.DIST(AND(CK$6&gt;=$F14,CK$6&lt;=$H14)*(CK$6-$F14+1),$J14/2,$M14,TRUE)-_xlfn.NORM.DIST(AND(CK$6&gt;=$F14,CK$6&lt;=$H14)*(CJ$6-$F14+1),$J14/2,$M14,TRUE))/(1-2*_xlfn.NORM.DIST(0,$J14/2,$M14,TRUE))*$D14+($K14="Steady Growth")*(AND(CK$6&gt;=$F14,CK$6&lt;=$H14)*((CK$6-$F14+1)/($J14*($J14+1)/2)*$D14))+($K14="custom")*CustCF!CE14</f>
        <v/>
      </c>
      <c r="CL14" s="87">
        <f>($K14="Bell Curve")*(_xlfn.NORM.DIST(AND(CL$6&gt;=$F14,CL$6&lt;=$H14)*(CL$6-$F14+1),$J14/2,$M14,TRUE)-_xlfn.NORM.DIST(AND(CL$6&gt;=$F14,CL$6&lt;=$H14)*(CK$6-$F14+1),$J14/2,$M14,TRUE))/(1-2*_xlfn.NORM.DIST(0,$J14/2,$M14,TRUE))*$D14+($K14="Steady Growth")*(AND(CL$6&gt;=$F14,CL$6&lt;=$H14)*((CL$6-$F14+1)/($J14*($J14+1)/2)*$D14))+($K14="custom")*CustCF!CF14</f>
        <v/>
      </c>
      <c r="CM14" s="87">
        <f>($K14="Bell Curve")*(_xlfn.NORM.DIST(AND(CM$6&gt;=$F14,CM$6&lt;=$H14)*(CM$6-$F14+1),$J14/2,$M14,TRUE)-_xlfn.NORM.DIST(AND(CM$6&gt;=$F14,CM$6&lt;=$H14)*(CL$6-$F14+1),$J14/2,$M14,TRUE))/(1-2*_xlfn.NORM.DIST(0,$J14/2,$M14,TRUE))*$D14+($K14="Steady Growth")*(AND(CM$6&gt;=$F14,CM$6&lt;=$H14)*((CM$6-$F14+1)/($J14*($J14+1)/2)*$D14))+($K14="custom")*CustCF!CG14</f>
        <v/>
      </c>
      <c r="CN14" s="87">
        <f>($K14="Bell Curve")*(_xlfn.NORM.DIST(AND(CN$6&gt;=$F14,CN$6&lt;=$H14)*(CN$6-$F14+1),$J14/2,$M14,TRUE)-_xlfn.NORM.DIST(AND(CN$6&gt;=$F14,CN$6&lt;=$H14)*(CM$6-$F14+1),$J14/2,$M14,TRUE))/(1-2*_xlfn.NORM.DIST(0,$J14/2,$M14,TRUE))*$D14+($K14="Steady Growth")*(AND(CN$6&gt;=$F14,CN$6&lt;=$H14)*((CN$6-$F14+1)/($J14*($J14+1)/2)*$D14))+($K14="custom")*CustCF!CH14</f>
        <v/>
      </c>
      <c r="CO14" s="87">
        <f>($K14="Bell Curve")*(_xlfn.NORM.DIST(AND(CO$6&gt;=$F14,CO$6&lt;=$H14)*(CO$6-$F14+1),$J14/2,$M14,TRUE)-_xlfn.NORM.DIST(AND(CO$6&gt;=$F14,CO$6&lt;=$H14)*(CN$6-$F14+1),$J14/2,$M14,TRUE))/(1-2*_xlfn.NORM.DIST(0,$J14/2,$M14,TRUE))*$D14+($K14="Steady Growth")*(AND(CO$6&gt;=$F14,CO$6&lt;=$H14)*((CO$6-$F14+1)/($J14*($J14+1)/2)*$D14))+($K14="custom")*CustCF!CI14</f>
        <v/>
      </c>
      <c r="CP14" s="87">
        <f>($K14="Bell Curve")*(_xlfn.NORM.DIST(AND(CP$6&gt;=$F14,CP$6&lt;=$H14)*(CP$6-$F14+1),$J14/2,$M14,TRUE)-_xlfn.NORM.DIST(AND(CP$6&gt;=$F14,CP$6&lt;=$H14)*(CO$6-$F14+1),$J14/2,$M14,TRUE))/(1-2*_xlfn.NORM.DIST(0,$J14/2,$M14,TRUE))*$D14+($K14="Steady Growth")*(AND(CP$6&gt;=$F14,CP$6&lt;=$H14)*((CP$6-$F14+1)/($J14*($J14+1)/2)*$D14))+($K14="custom")*CustCF!CJ14</f>
        <v/>
      </c>
      <c r="CQ14" s="87">
        <f>($K14="Bell Curve")*(_xlfn.NORM.DIST(AND(CQ$6&gt;=$F14,CQ$6&lt;=$H14)*(CQ$6-$F14+1),$J14/2,$M14,TRUE)-_xlfn.NORM.DIST(AND(CQ$6&gt;=$F14,CQ$6&lt;=$H14)*(CP$6-$F14+1),$J14/2,$M14,TRUE))/(1-2*_xlfn.NORM.DIST(0,$J14/2,$M14,TRUE))*$D14+($K14="Steady Growth")*(AND(CQ$6&gt;=$F14,CQ$6&lt;=$H14)*((CQ$6-$F14+1)/($J14*($J14+1)/2)*$D14))+($K14="custom")*CustCF!CK14</f>
        <v/>
      </c>
      <c r="CR14" s="87">
        <f>($K14="Bell Curve")*(_xlfn.NORM.DIST(AND(CR$6&gt;=$F14,CR$6&lt;=$H14)*(CR$6-$F14+1),$J14/2,$M14,TRUE)-_xlfn.NORM.DIST(AND(CR$6&gt;=$F14,CR$6&lt;=$H14)*(CQ$6-$F14+1),$J14/2,$M14,TRUE))/(1-2*_xlfn.NORM.DIST(0,$J14/2,$M14,TRUE))*$D14+($K14="Steady Growth")*(AND(CR$6&gt;=$F14,CR$6&lt;=$H14)*((CR$6-$F14+1)/($J14*($J14+1)/2)*$D14))+($K14="custom")*CustCF!CL14</f>
        <v/>
      </c>
      <c r="CS14" s="87">
        <f>($K14="Bell Curve")*(_xlfn.NORM.DIST(AND(CS$6&gt;=$F14,CS$6&lt;=$H14)*(CS$6-$F14+1),$J14/2,$M14,TRUE)-_xlfn.NORM.DIST(AND(CS$6&gt;=$F14,CS$6&lt;=$H14)*(CR$6-$F14+1),$J14/2,$M14,TRUE))/(1-2*_xlfn.NORM.DIST(0,$J14/2,$M14,TRUE))*$D14+($K14="Steady Growth")*(AND(CS$6&gt;=$F14,CS$6&lt;=$H14)*((CS$6-$F14+1)/($J14*($J14+1)/2)*$D14))+($K14="custom")*CustCF!CM14</f>
        <v/>
      </c>
      <c r="CT14" s="87">
        <f>($K14="Bell Curve")*(_xlfn.NORM.DIST(AND(CT$6&gt;=$F14,CT$6&lt;=$H14)*(CT$6-$F14+1),$J14/2,$M14,TRUE)-_xlfn.NORM.DIST(AND(CT$6&gt;=$F14,CT$6&lt;=$H14)*(CS$6-$F14+1),$J14/2,$M14,TRUE))/(1-2*_xlfn.NORM.DIST(0,$J14/2,$M14,TRUE))*$D14+($K14="Steady Growth")*(AND(CT$6&gt;=$F14,CT$6&lt;=$H14)*((CT$6-$F14+1)/($J14*($J14+1)/2)*$D14))+($K14="custom")*CustCF!CN14</f>
        <v/>
      </c>
      <c r="CU14" s="87">
        <f>($K14="Bell Curve")*(_xlfn.NORM.DIST(AND(CU$6&gt;=$F14,CU$6&lt;=$H14)*(CU$6-$F14+1),$J14/2,$M14,TRUE)-_xlfn.NORM.DIST(AND(CU$6&gt;=$F14,CU$6&lt;=$H14)*(CT$6-$F14+1),$J14/2,$M14,TRUE))/(1-2*_xlfn.NORM.DIST(0,$J14/2,$M14,TRUE))*$D14+($K14="Steady Growth")*(AND(CU$6&gt;=$F14,CU$6&lt;=$H14)*((CU$6-$F14+1)/($J14*($J14+1)/2)*$D14))+($K14="custom")*CustCF!CO14</f>
        <v/>
      </c>
      <c r="CV14" s="87">
        <f>($K14="Bell Curve")*(_xlfn.NORM.DIST(AND(CV$6&gt;=$F14,CV$6&lt;=$H14)*(CV$6-$F14+1),$J14/2,$M14,TRUE)-_xlfn.NORM.DIST(AND(CV$6&gt;=$F14,CV$6&lt;=$H14)*(CU$6-$F14+1),$J14/2,$M14,TRUE))/(1-2*_xlfn.NORM.DIST(0,$J14/2,$M14,TRUE))*$D14+($K14="Steady Growth")*(AND(CV$6&gt;=$F14,CV$6&lt;=$H14)*((CV$6-$F14+1)/($J14*($J14+1)/2)*$D14))+($K14="custom")*CustCF!CP14</f>
        <v/>
      </c>
      <c r="CW14" s="87">
        <f>($K14="Bell Curve")*(_xlfn.NORM.DIST(AND(CW$6&gt;=$F14,CW$6&lt;=$H14)*(CW$6-$F14+1),$J14/2,$M14,TRUE)-_xlfn.NORM.DIST(AND(CW$6&gt;=$F14,CW$6&lt;=$H14)*(CV$6-$F14+1),$J14/2,$M14,TRUE))/(1-2*_xlfn.NORM.DIST(0,$J14/2,$M14,TRUE))*$D14+($K14="Steady Growth")*(AND(CW$6&gt;=$F14,CW$6&lt;=$H14)*((CW$6-$F14+1)/($J14*($J14+1)/2)*$D14))+($K14="custom")*CustCF!CQ14</f>
        <v/>
      </c>
      <c r="CX14" s="87">
        <f>($K14="Bell Curve")*(_xlfn.NORM.DIST(AND(CX$6&gt;=$F14,CX$6&lt;=$H14)*(CX$6-$F14+1),$J14/2,$M14,TRUE)-_xlfn.NORM.DIST(AND(CX$6&gt;=$F14,CX$6&lt;=$H14)*(CW$6-$F14+1),$J14/2,$M14,TRUE))/(1-2*_xlfn.NORM.DIST(0,$J14/2,$M14,TRUE))*$D14+($K14="Steady Growth")*(AND(CX$6&gt;=$F14,CX$6&lt;=$H14)*((CX$6-$F14+1)/($J14*($J14+1)/2)*$D14))+($K14="custom")*CustCF!CR14</f>
        <v/>
      </c>
      <c r="CY14" s="87">
        <f>($K14="Bell Curve")*(_xlfn.NORM.DIST(AND(CY$6&gt;=$F14,CY$6&lt;=$H14)*(CY$6-$F14+1),$J14/2,$M14,TRUE)-_xlfn.NORM.DIST(AND(CY$6&gt;=$F14,CY$6&lt;=$H14)*(CX$6-$F14+1),$J14/2,$M14,TRUE))/(1-2*_xlfn.NORM.DIST(0,$J14/2,$M14,TRUE))*$D14+($K14="Steady Growth")*(AND(CY$6&gt;=$F14,CY$6&lt;=$H14)*((CY$6-$F14+1)/($J14*($J14+1)/2)*$D14))+($K14="custom")*CustCF!CS14</f>
        <v/>
      </c>
      <c r="CZ14" s="87">
        <f>($K14="Bell Curve")*(_xlfn.NORM.DIST(AND(CZ$6&gt;=$F14,CZ$6&lt;=$H14)*(CZ$6-$F14+1),$J14/2,$M14,TRUE)-_xlfn.NORM.DIST(AND(CZ$6&gt;=$F14,CZ$6&lt;=$H14)*(CY$6-$F14+1),$J14/2,$M14,TRUE))/(1-2*_xlfn.NORM.DIST(0,$J14/2,$M14,TRUE))*$D14+($K14="Steady Growth")*(AND(CZ$6&gt;=$F14,CZ$6&lt;=$H14)*((CZ$6-$F14+1)/($J14*($J14+1)/2)*$D14))+($K14="custom")*CustCF!CT14</f>
        <v/>
      </c>
      <c r="DA14" s="87">
        <f>($K14="Bell Curve")*(_xlfn.NORM.DIST(AND(DA$6&gt;=$F14,DA$6&lt;=$H14)*(DA$6-$F14+1),$J14/2,$M14,TRUE)-_xlfn.NORM.DIST(AND(DA$6&gt;=$F14,DA$6&lt;=$H14)*(CZ$6-$F14+1),$J14/2,$M14,TRUE))/(1-2*_xlfn.NORM.DIST(0,$J14/2,$M14,TRUE))*$D14+($K14="Steady Growth")*(AND(DA$6&gt;=$F14,DA$6&lt;=$H14)*((DA$6-$F14+1)/($J14*($J14+1)/2)*$D14))+($K14="custom")*CustCF!CU14</f>
        <v/>
      </c>
      <c r="DB14" s="87">
        <f>($K14="Bell Curve")*(_xlfn.NORM.DIST(AND(DB$6&gt;=$F14,DB$6&lt;=$H14)*(DB$6-$F14+1),$J14/2,$M14,TRUE)-_xlfn.NORM.DIST(AND(DB$6&gt;=$F14,DB$6&lt;=$H14)*(DA$6-$F14+1),$J14/2,$M14,TRUE))/(1-2*_xlfn.NORM.DIST(0,$J14/2,$M14,TRUE))*$D14+($K14="Steady Growth")*(AND(DB$6&gt;=$F14,DB$6&lt;=$H14)*((DB$6-$F14+1)/($J14*($J14+1)/2)*$D14))+($K14="custom")*CustCF!CV14</f>
        <v/>
      </c>
      <c r="DC14" s="87">
        <f>($K14="Bell Curve")*(_xlfn.NORM.DIST(AND(DC$6&gt;=$F14,DC$6&lt;=$H14)*(DC$6-$F14+1),$J14/2,$M14,TRUE)-_xlfn.NORM.DIST(AND(DC$6&gt;=$F14,DC$6&lt;=$H14)*(DB$6-$F14+1),$J14/2,$M14,TRUE))/(1-2*_xlfn.NORM.DIST(0,$J14/2,$M14,TRUE))*$D14+($K14="Steady Growth")*(AND(DC$6&gt;=$F14,DC$6&lt;=$H14)*((DC$6-$F14+1)/($J14*($J14+1)/2)*$D14))+($K14="custom")*CustCF!CW14</f>
        <v/>
      </c>
      <c r="DD14" s="87">
        <f>($K14="Bell Curve")*(_xlfn.NORM.DIST(AND(DD$6&gt;=$F14,DD$6&lt;=$H14)*(DD$6-$F14+1),$J14/2,$M14,TRUE)-_xlfn.NORM.DIST(AND(DD$6&gt;=$F14,DD$6&lt;=$H14)*(DC$6-$F14+1),$J14/2,$M14,TRUE))/(1-2*_xlfn.NORM.DIST(0,$J14/2,$M14,TRUE))*$D14+($K14="Steady Growth")*(AND(DD$6&gt;=$F14,DD$6&lt;=$H14)*((DD$6-$F14+1)/($J14*($J14+1)/2)*$D14))+($K14="custom")*CustCF!CX14</f>
        <v/>
      </c>
      <c r="DE14" s="87">
        <f>($K14="Bell Curve")*(_xlfn.NORM.DIST(AND(DE$6&gt;=$F14,DE$6&lt;=$H14)*(DE$6-$F14+1),$J14/2,$M14,TRUE)-_xlfn.NORM.DIST(AND(DE$6&gt;=$F14,DE$6&lt;=$H14)*(DD$6-$F14+1),$J14/2,$M14,TRUE))/(1-2*_xlfn.NORM.DIST(0,$J14/2,$M14,TRUE))*$D14+($K14="Steady Growth")*(AND(DE$6&gt;=$F14,DE$6&lt;=$H14)*((DE$6-$F14+1)/($J14*($J14+1)/2)*$D14))+($K14="custom")*CustCF!CY14</f>
        <v/>
      </c>
      <c r="DF14" s="87">
        <f>($K14="Bell Curve")*(_xlfn.NORM.DIST(AND(DF$6&gt;=$F14,DF$6&lt;=$H14)*(DF$6-$F14+1),$J14/2,$M14,TRUE)-_xlfn.NORM.DIST(AND(DF$6&gt;=$F14,DF$6&lt;=$H14)*(DE$6-$F14+1),$J14/2,$M14,TRUE))/(1-2*_xlfn.NORM.DIST(0,$J14/2,$M14,TRUE))*$D14+($K14="Steady Growth")*(AND(DF$6&gt;=$F14,DF$6&lt;=$H14)*((DF$6-$F14+1)/($J14*($J14+1)/2)*$D14))+($K14="custom")*CustCF!CZ14</f>
        <v/>
      </c>
      <c r="DG14" s="87">
        <f>($K14="Bell Curve")*(_xlfn.NORM.DIST(AND(DG$6&gt;=$F14,DG$6&lt;=$H14)*(DG$6-$F14+1),$J14/2,$M14,TRUE)-_xlfn.NORM.DIST(AND(DG$6&gt;=$F14,DG$6&lt;=$H14)*(DF$6-$F14+1),$J14/2,$M14,TRUE))/(1-2*_xlfn.NORM.DIST(0,$J14/2,$M14,TRUE))*$D14+($K14="Steady Growth")*(AND(DG$6&gt;=$F14,DG$6&lt;=$H14)*((DG$6-$F14+1)/($J14*($J14+1)/2)*$D14))+($K14="custom")*CustCF!DA14</f>
        <v/>
      </c>
      <c r="DH14" s="87">
        <f>($K14="Bell Curve")*(_xlfn.NORM.DIST(AND(DH$6&gt;=$F14,DH$6&lt;=$H14)*(DH$6-$F14+1),$J14/2,$M14,TRUE)-_xlfn.NORM.DIST(AND(DH$6&gt;=$F14,DH$6&lt;=$H14)*(DG$6-$F14+1),$J14/2,$M14,TRUE))/(1-2*_xlfn.NORM.DIST(0,$J14/2,$M14,TRUE))*$D14+($K14="Steady Growth")*(AND(DH$6&gt;=$F14,DH$6&lt;=$H14)*((DH$6-$F14+1)/($J14*($J14+1)/2)*$D14))+($K14="custom")*CustCF!DB14</f>
        <v/>
      </c>
      <c r="DI14" s="87">
        <f>($K14="Bell Curve")*(_xlfn.NORM.DIST(AND(DI$6&gt;=$F14,DI$6&lt;=$H14)*(DI$6-$F14+1),$J14/2,$M14,TRUE)-_xlfn.NORM.DIST(AND(DI$6&gt;=$F14,DI$6&lt;=$H14)*(DH$6-$F14+1),$J14/2,$M14,TRUE))/(1-2*_xlfn.NORM.DIST(0,$J14/2,$M14,TRUE))*$D14+($K14="Steady Growth")*(AND(DI$6&gt;=$F14,DI$6&lt;=$H14)*((DI$6-$F14+1)/($J14*($J14+1)/2)*$D14))+($K14="custom")*CustCF!DC14</f>
        <v/>
      </c>
      <c r="DJ14" s="87">
        <f>($K14="Bell Curve")*(_xlfn.NORM.DIST(AND(DJ$6&gt;=$F14,DJ$6&lt;=$H14)*(DJ$6-$F14+1),$J14/2,$M14,TRUE)-_xlfn.NORM.DIST(AND(DJ$6&gt;=$F14,DJ$6&lt;=$H14)*(DI$6-$F14+1),$J14/2,$M14,TRUE))/(1-2*_xlfn.NORM.DIST(0,$J14/2,$M14,TRUE))*$D14+($K14="Steady Growth")*(AND(DJ$6&gt;=$F14,DJ$6&lt;=$H14)*((DJ$6-$F14+1)/($J14*($J14+1)/2)*$D14))+($K14="custom")*CustCF!DD14</f>
        <v/>
      </c>
      <c r="DK14" s="87">
        <f>($K14="Bell Curve")*(_xlfn.NORM.DIST(AND(DK$6&gt;=$F14,DK$6&lt;=$H14)*(DK$6-$F14+1),$J14/2,$M14,TRUE)-_xlfn.NORM.DIST(AND(DK$6&gt;=$F14,DK$6&lt;=$H14)*(DJ$6-$F14+1),$J14/2,$M14,TRUE))/(1-2*_xlfn.NORM.DIST(0,$J14/2,$M14,TRUE))*$D14+($K14="Steady Growth")*(AND(DK$6&gt;=$F14,DK$6&lt;=$H14)*((DK$6-$F14+1)/($J14*($J14+1)/2)*$D14))+($K14="custom")*CustCF!DE14</f>
        <v/>
      </c>
      <c r="DL14" s="87">
        <f>($K14="Bell Curve")*(_xlfn.NORM.DIST(AND(DL$6&gt;=$F14,DL$6&lt;=$H14)*(DL$6-$F14+1),$J14/2,$M14,TRUE)-_xlfn.NORM.DIST(AND(DL$6&gt;=$F14,DL$6&lt;=$H14)*(DK$6-$F14+1),$J14/2,$M14,TRUE))/(1-2*_xlfn.NORM.DIST(0,$J14/2,$M14,TRUE))*$D14+($K14="Steady Growth")*(AND(DL$6&gt;=$F14,DL$6&lt;=$H14)*((DL$6-$F14+1)/($J14*($J14+1)/2)*$D14))+($K14="custom")*CustCF!DF14</f>
        <v/>
      </c>
      <c r="DM14" s="87">
        <f>($K14="Bell Curve")*(_xlfn.NORM.DIST(AND(DM$6&gt;=$F14,DM$6&lt;=$H14)*(DM$6-$F14+1),$J14/2,$M14,TRUE)-_xlfn.NORM.DIST(AND(DM$6&gt;=$F14,DM$6&lt;=$H14)*(DL$6-$F14+1),$J14/2,$M14,TRUE))/(1-2*_xlfn.NORM.DIST(0,$J14/2,$M14,TRUE))*$D14+($K14="Steady Growth")*(AND(DM$6&gt;=$F14,DM$6&lt;=$H14)*((DM$6-$F14+1)/($J14*($J14+1)/2)*$D14))+($K14="custom")*CustCF!DG14</f>
        <v/>
      </c>
      <c r="DN14" s="87">
        <f>($K14="Bell Curve")*(_xlfn.NORM.DIST(AND(DN$6&gt;=$F14,DN$6&lt;=$H14)*(DN$6-$F14+1),$J14/2,$M14,TRUE)-_xlfn.NORM.DIST(AND(DN$6&gt;=$F14,DN$6&lt;=$H14)*(DM$6-$F14+1),$J14/2,$M14,TRUE))/(1-2*_xlfn.NORM.DIST(0,$J14/2,$M14,TRUE))*$D14+($K14="Steady Growth")*(AND(DN$6&gt;=$F14,DN$6&lt;=$H14)*((DN$6-$F14+1)/($J14*($J14+1)/2)*$D14))+($K14="custom")*CustCF!DH14</f>
        <v/>
      </c>
      <c r="DO14" s="87">
        <f>($K14="Bell Curve")*(_xlfn.NORM.DIST(AND(DO$6&gt;=$F14,DO$6&lt;=$H14)*(DO$6-$F14+1),$J14/2,$M14,TRUE)-_xlfn.NORM.DIST(AND(DO$6&gt;=$F14,DO$6&lt;=$H14)*(DN$6-$F14+1),$J14/2,$M14,TRUE))/(1-2*_xlfn.NORM.DIST(0,$J14/2,$M14,TRUE))*$D14+($K14="Steady Growth")*(AND(DO$6&gt;=$F14,DO$6&lt;=$H14)*((DO$6-$F14+1)/($J14*($J14+1)/2)*$D14))+($K14="custom")*CustCF!DI14</f>
        <v/>
      </c>
      <c r="DP14" s="87">
        <f>($K14="Bell Curve")*(_xlfn.NORM.DIST(AND(DP$6&gt;=$F14,DP$6&lt;=$H14)*(DP$6-$F14+1),$J14/2,$M14,TRUE)-_xlfn.NORM.DIST(AND(DP$6&gt;=$F14,DP$6&lt;=$H14)*(DO$6-$F14+1),$J14/2,$M14,TRUE))/(1-2*_xlfn.NORM.DIST(0,$J14/2,$M14,TRUE))*$D14+($K14="Steady Growth")*(AND(DP$6&gt;=$F14,DP$6&lt;=$H14)*((DP$6-$F14+1)/($J14*($J14+1)/2)*$D14))+($K14="custom")*CustCF!DJ14</f>
        <v/>
      </c>
      <c r="DQ14" s="87">
        <f>($K14="Bell Curve")*(_xlfn.NORM.DIST(AND(DQ$6&gt;=$F14,DQ$6&lt;=$H14)*(DQ$6-$F14+1),$J14/2,$M14,TRUE)-_xlfn.NORM.DIST(AND(DQ$6&gt;=$F14,DQ$6&lt;=$H14)*(DP$6-$F14+1),$J14/2,$M14,TRUE))/(1-2*_xlfn.NORM.DIST(0,$J14/2,$M14,TRUE))*$D14+($K14="Steady Growth")*(AND(DQ$6&gt;=$F14,DQ$6&lt;=$H14)*((DQ$6-$F14+1)/($J14*($J14+1)/2)*$D14))+($K14="custom")*CustCF!DK14</f>
        <v/>
      </c>
      <c r="DR14" s="87">
        <f>($K14="Bell Curve")*(_xlfn.NORM.DIST(AND(DR$6&gt;=$F14,DR$6&lt;=$H14)*(DR$6-$F14+1),$J14/2,$M14,TRUE)-_xlfn.NORM.DIST(AND(DR$6&gt;=$F14,DR$6&lt;=$H14)*(DQ$6-$F14+1),$J14/2,$M14,TRUE))/(1-2*_xlfn.NORM.DIST(0,$J14/2,$M14,TRUE))*$D14+($K14="Steady Growth")*(AND(DR$6&gt;=$F14,DR$6&lt;=$H14)*((DR$6-$F14+1)/($J14*($J14+1)/2)*$D14))+($K14="custom")*CustCF!DL14</f>
        <v/>
      </c>
      <c r="DS14" s="87">
        <f>($K14="Bell Curve")*(_xlfn.NORM.DIST(AND(DS$6&gt;=$F14,DS$6&lt;=$H14)*(DS$6-$F14+1),$J14/2,$M14,TRUE)-_xlfn.NORM.DIST(AND(DS$6&gt;=$F14,DS$6&lt;=$H14)*(DR$6-$F14+1),$J14/2,$M14,TRUE))/(1-2*_xlfn.NORM.DIST(0,$J14/2,$M14,TRUE))*$D14+($K14="Steady Growth")*(AND(DS$6&gt;=$F14,DS$6&lt;=$H14)*((DS$6-$F14+1)/($J14*($J14+1)/2)*$D14))+($K14="custom")*CustCF!DM14</f>
        <v/>
      </c>
      <c r="DT14" s="87">
        <f>($K14="Bell Curve")*(_xlfn.NORM.DIST(AND(DT$6&gt;=$F14,DT$6&lt;=$H14)*(DT$6-$F14+1),$J14/2,$M14,TRUE)-_xlfn.NORM.DIST(AND(DT$6&gt;=$F14,DT$6&lt;=$H14)*(DS$6-$F14+1),$J14/2,$M14,TRUE))/(1-2*_xlfn.NORM.DIST(0,$J14/2,$M14,TRUE))*$D14+($K14="Steady Growth")*(AND(DT$6&gt;=$F14,DT$6&lt;=$H14)*((DT$6-$F14+1)/($J14*($J14+1)/2)*$D14))+($K14="custom")*CustCF!DN14</f>
        <v/>
      </c>
      <c r="DU14" s="87">
        <f>($K14="Bell Curve")*(_xlfn.NORM.DIST(AND(DU$6&gt;=$F14,DU$6&lt;=$H14)*(DU$6-$F14+1),$J14/2,$M14,TRUE)-_xlfn.NORM.DIST(AND(DU$6&gt;=$F14,DU$6&lt;=$H14)*(DT$6-$F14+1),$J14/2,$M14,TRUE))/(1-2*_xlfn.NORM.DIST(0,$J14/2,$M14,TRUE))*$D14+($K14="Steady Growth")*(AND(DU$6&gt;=$F14,DU$6&lt;=$H14)*((DU$6-$F14+1)/($J14*($J14+1)/2)*$D14))+($K14="custom")*CustCF!DO14</f>
        <v/>
      </c>
      <c r="DV14" s="87">
        <f>($K14="Bell Curve")*(_xlfn.NORM.DIST(AND(DV$6&gt;=$F14,DV$6&lt;=$H14)*(DV$6-$F14+1),$J14/2,$M14,TRUE)-_xlfn.NORM.DIST(AND(DV$6&gt;=$F14,DV$6&lt;=$H14)*(DU$6-$F14+1),$J14/2,$M14,TRUE))/(1-2*_xlfn.NORM.DIST(0,$J14/2,$M14,TRUE))*$D14+($K14="Steady Growth")*(AND(DV$6&gt;=$F14,DV$6&lt;=$H14)*((DV$6-$F14+1)/($J14*($J14+1)/2)*$D14))+($K14="custom")*CustCF!DP14</f>
        <v/>
      </c>
      <c r="DW14" s="87">
        <f>($K14="Bell Curve")*(_xlfn.NORM.DIST(AND(DW$6&gt;=$F14,DW$6&lt;=$H14)*(DW$6-$F14+1),$J14/2,$M14,TRUE)-_xlfn.NORM.DIST(AND(DW$6&gt;=$F14,DW$6&lt;=$H14)*(DV$6-$F14+1),$J14/2,$M14,TRUE))/(1-2*_xlfn.NORM.DIST(0,$J14/2,$M14,TRUE))*$D14+($K14="Steady Growth")*(AND(DW$6&gt;=$F14,DW$6&lt;=$H14)*((DW$6-$F14+1)/($J14*($J14+1)/2)*$D14))+($K14="custom")*CustCF!DQ14</f>
        <v/>
      </c>
      <c r="DX14" s="87">
        <f>($K14="Bell Curve")*(_xlfn.NORM.DIST(AND(DX$6&gt;=$F14,DX$6&lt;=$H14)*(DX$6-$F14+1),$J14/2,$M14,TRUE)-_xlfn.NORM.DIST(AND(DX$6&gt;=$F14,DX$6&lt;=$H14)*(DW$6-$F14+1),$J14/2,$M14,TRUE))/(1-2*_xlfn.NORM.DIST(0,$J14/2,$M14,TRUE))*$D14+($K14="Steady Growth")*(AND(DX$6&gt;=$F14,DX$6&lt;=$H14)*((DX$6-$F14+1)/($J14*($J14+1)/2)*$D14))+($K14="custom")*CustCF!DR14</f>
        <v/>
      </c>
      <c r="DY14" s="87">
        <f>($K14="Bell Curve")*(_xlfn.NORM.DIST(AND(DY$6&gt;=$F14,DY$6&lt;=$H14)*(DY$6-$F14+1),$J14/2,$M14,TRUE)-_xlfn.NORM.DIST(AND(DY$6&gt;=$F14,DY$6&lt;=$H14)*(DX$6-$F14+1),$J14/2,$M14,TRUE))/(1-2*_xlfn.NORM.DIST(0,$J14/2,$M14,TRUE))*$D14+($K14="Steady Growth")*(AND(DY$6&gt;=$F14,DY$6&lt;=$H14)*((DY$6-$F14+1)/($J14*($J14+1)/2)*$D14))+($K14="custom")*CustCF!DS14</f>
        <v/>
      </c>
      <c r="DZ14" s="87">
        <f>($K14="Bell Curve")*(_xlfn.NORM.DIST(AND(DZ$6&gt;=$F14,DZ$6&lt;=$H14)*(DZ$6-$F14+1),$J14/2,$M14,TRUE)-_xlfn.NORM.DIST(AND(DZ$6&gt;=$F14,DZ$6&lt;=$H14)*(DY$6-$F14+1),$J14/2,$M14,TRUE))/(1-2*_xlfn.NORM.DIST(0,$J14/2,$M14,TRUE))*$D14+($K14="Steady Growth")*(AND(DZ$6&gt;=$F14,DZ$6&lt;=$H14)*((DZ$6-$F14+1)/($J14*($J14+1)/2)*$D14))+($K14="custom")*CustCF!DT14</f>
        <v/>
      </c>
      <c r="EA14" s="87">
        <f>($K14="Bell Curve")*(_xlfn.NORM.DIST(AND(EA$6&gt;=$F14,EA$6&lt;=$H14)*(EA$6-$F14+1),$J14/2,$M14,TRUE)-_xlfn.NORM.DIST(AND(EA$6&gt;=$F14,EA$6&lt;=$H14)*(DZ$6-$F14+1),$J14/2,$M14,TRUE))/(1-2*_xlfn.NORM.DIST(0,$J14/2,$M14,TRUE))*$D14+($K14="Steady Growth")*(AND(EA$6&gt;=$F14,EA$6&lt;=$H14)*((EA$6-$F14+1)/($J14*($J14+1)/2)*$D14))+($K14="custom")*CustCF!DU14</f>
        <v/>
      </c>
      <c r="EB14" s="87">
        <f>($K14="Bell Curve")*(_xlfn.NORM.DIST(AND(EB$6&gt;=$F14,EB$6&lt;=$H14)*(EB$6-$F14+1),$J14/2,$M14,TRUE)-_xlfn.NORM.DIST(AND(EB$6&gt;=$F14,EB$6&lt;=$H14)*(EA$6-$F14+1),$J14/2,$M14,TRUE))/(1-2*_xlfn.NORM.DIST(0,$J14/2,$M14,TRUE))*$D14+($K14="Steady Growth")*(AND(EB$6&gt;=$F14,EB$6&lt;=$H14)*((EB$6-$F14+1)/($J14*($J14+1)/2)*$D14))+($K14="custom")*CustCF!DV14</f>
        <v/>
      </c>
      <c r="EC14" s="87">
        <f>($K14="Bell Curve")*(_xlfn.NORM.DIST(AND(EC$6&gt;=$F14,EC$6&lt;=$H14)*(EC$6-$F14+1),$J14/2,$M14,TRUE)-_xlfn.NORM.DIST(AND(EC$6&gt;=$F14,EC$6&lt;=$H14)*(EB$6-$F14+1),$J14/2,$M14,TRUE))/(1-2*_xlfn.NORM.DIST(0,$J14/2,$M14,TRUE))*$D14+($K14="Steady Growth")*(AND(EC$6&gt;=$F14,EC$6&lt;=$H14)*((EC$6-$F14+1)/($J14*($J14+1)/2)*$D14))+($K14="custom")*CustCF!DW14</f>
        <v/>
      </c>
      <c r="ED14" s="87">
        <f>($K14="Bell Curve")*(_xlfn.NORM.DIST(AND(ED$6&gt;=$F14,ED$6&lt;=$H14)*(ED$6-$F14+1),$J14/2,$M14,TRUE)-_xlfn.NORM.DIST(AND(ED$6&gt;=$F14,ED$6&lt;=$H14)*(EC$6-$F14+1),$J14/2,$M14,TRUE))/(1-2*_xlfn.NORM.DIST(0,$J14/2,$M14,TRUE))*$D14+($K14="Steady Growth")*(AND(ED$6&gt;=$F14,ED$6&lt;=$H14)*((ED$6-$F14+1)/($J14*($J14+1)/2)*$D14))+($K14="custom")*CustCF!DX14</f>
        <v/>
      </c>
      <c r="EE14" s="87">
        <f>($K14="Bell Curve")*(_xlfn.NORM.DIST(AND(EE$6&gt;=$F14,EE$6&lt;=$H14)*(EE$6-$F14+1),$J14/2,$M14,TRUE)-_xlfn.NORM.DIST(AND(EE$6&gt;=$F14,EE$6&lt;=$H14)*(ED$6-$F14+1),$J14/2,$M14,TRUE))/(1-2*_xlfn.NORM.DIST(0,$J14/2,$M14,TRUE))*$D14+($K14="Steady Growth")*(AND(EE$6&gt;=$F14,EE$6&lt;=$H14)*((EE$6-$F14+1)/($J14*($J14+1)/2)*$D14))+($K14="custom")*CustCF!DY14</f>
        <v/>
      </c>
      <c r="EF14" s="87">
        <f>($K14="Bell Curve")*(_xlfn.NORM.DIST(AND(EF$6&gt;=$F14,EF$6&lt;=$H14)*(EF$6-$F14+1),$J14/2,$M14,TRUE)-_xlfn.NORM.DIST(AND(EF$6&gt;=$F14,EF$6&lt;=$H14)*(EE$6-$F14+1),$J14/2,$M14,TRUE))/(1-2*_xlfn.NORM.DIST(0,$J14/2,$M14,TRUE))*$D14+($K14="Steady Growth")*(AND(EF$6&gt;=$F14,EF$6&lt;=$H14)*((EF$6-$F14+1)/($J14*($J14+1)/2)*$D14))+($K14="custom")*CustCF!DZ14</f>
        <v/>
      </c>
      <c r="EG14" s="87">
        <f>($K14="Bell Curve")*(_xlfn.NORM.DIST(AND(EG$6&gt;=$F14,EG$6&lt;=$H14)*(EG$6-$F14+1),$J14/2,$M14,TRUE)-_xlfn.NORM.DIST(AND(EG$6&gt;=$F14,EG$6&lt;=$H14)*(EF$6-$F14+1),$J14/2,$M14,TRUE))/(1-2*_xlfn.NORM.DIST(0,$J14/2,$M14,TRUE))*$D14+($K14="Steady Growth")*(AND(EG$6&gt;=$F14,EG$6&lt;=$H14)*((EG$6-$F14+1)/($J14*($J14+1)/2)*$D14))+($K14="custom")*CustCF!EA14</f>
        <v/>
      </c>
      <c r="EH14" s="87">
        <f>($K14="Bell Curve")*(_xlfn.NORM.DIST(AND(EH$6&gt;=$F14,EH$6&lt;=$H14)*(EH$6-$F14+1),$J14/2,$M14,TRUE)-_xlfn.NORM.DIST(AND(EH$6&gt;=$F14,EH$6&lt;=$H14)*(EG$6-$F14+1),$J14/2,$M14,TRUE))/(1-2*_xlfn.NORM.DIST(0,$J14/2,$M14,TRUE))*$D14+($K14="Steady Growth")*(AND(EH$6&gt;=$F14,EH$6&lt;=$H14)*((EH$6-$F14+1)/($J14*($J14+1)/2)*$D14))+($K14="custom")*CustCF!EB14</f>
        <v/>
      </c>
      <c r="EI14" s="87">
        <f>($K14="Bell Curve")*(_xlfn.NORM.DIST(AND(EI$6&gt;=$F14,EI$6&lt;=$H14)*(EI$6-$F14+1),$J14/2,$M14,TRUE)-_xlfn.NORM.DIST(AND(EI$6&gt;=$F14,EI$6&lt;=$H14)*(EH$6-$F14+1),$J14/2,$M14,TRUE))/(1-2*_xlfn.NORM.DIST(0,$J14/2,$M14,TRUE))*$D14+($K14="Steady Growth")*(AND(EI$6&gt;=$F14,EI$6&lt;=$H14)*((EI$6-$F14+1)/($J14*($J14+1)/2)*$D14))+($K14="custom")*CustCF!EC14</f>
        <v/>
      </c>
      <c r="EJ14" s="87">
        <f>($K14="Bell Curve")*(_xlfn.NORM.DIST(AND(EJ$6&gt;=$F14,EJ$6&lt;=$H14)*(EJ$6-$F14+1),$J14/2,$M14,TRUE)-_xlfn.NORM.DIST(AND(EJ$6&gt;=$F14,EJ$6&lt;=$H14)*(EI$6-$F14+1),$J14/2,$M14,TRUE))/(1-2*_xlfn.NORM.DIST(0,$J14/2,$M14,TRUE))*$D14+($K14="Steady Growth")*(AND(EJ$6&gt;=$F14,EJ$6&lt;=$H14)*((EJ$6-$F14+1)/($J14*($J14+1)/2)*$D14))+($K14="custom")*CustCF!ED14</f>
        <v/>
      </c>
      <c r="EK14" s="87">
        <f>($K14="Bell Curve")*(_xlfn.NORM.DIST(AND(EK$6&gt;=$F14,EK$6&lt;=$H14)*(EK$6-$F14+1),$J14/2,$M14,TRUE)-_xlfn.NORM.DIST(AND(EK$6&gt;=$F14,EK$6&lt;=$H14)*(EJ$6-$F14+1),$J14/2,$M14,TRUE))/(1-2*_xlfn.NORM.DIST(0,$J14/2,$M14,TRUE))*$D14+($K14="Steady Growth")*(AND(EK$6&gt;=$F14,EK$6&lt;=$H14)*((EK$6-$F14+1)/($J14*($J14+1)/2)*$D14))+($K14="custom")*CustCF!EE14</f>
        <v/>
      </c>
      <c r="EL14" s="87">
        <f>($K14="Bell Curve")*(_xlfn.NORM.DIST(AND(EL$6&gt;=$F14,EL$6&lt;=$H14)*(EL$6-$F14+1),$J14/2,$M14,TRUE)-_xlfn.NORM.DIST(AND(EL$6&gt;=$F14,EL$6&lt;=$H14)*(EK$6-$F14+1),$J14/2,$M14,TRUE))/(1-2*_xlfn.NORM.DIST(0,$J14/2,$M14,TRUE))*$D14+($K14="Steady Growth")*(AND(EL$6&gt;=$F14,EL$6&lt;=$H14)*((EL$6-$F14+1)/($J14*($J14+1)/2)*$D14))+($K14="custom")*CustCF!EF14</f>
        <v/>
      </c>
      <c r="EM14" s="87">
        <f>($K14="Bell Curve")*(_xlfn.NORM.DIST(AND(EM$6&gt;=$F14,EM$6&lt;=$H14)*(EM$6-$F14+1),$J14/2,$M14,TRUE)-_xlfn.NORM.DIST(AND(EM$6&gt;=$F14,EM$6&lt;=$H14)*(EL$6-$F14+1),$J14/2,$M14,TRUE))/(1-2*_xlfn.NORM.DIST(0,$J14/2,$M14,TRUE))*$D14+($K14="Steady Growth")*(AND(EM$6&gt;=$F14,EM$6&lt;=$H14)*((EM$6-$F14+1)/($J14*($J14+1)/2)*$D14))+($K14="custom")*CustCF!EG14</f>
        <v/>
      </c>
      <c r="EN14" s="87">
        <f>($K14="Bell Curve")*(_xlfn.NORM.DIST(AND(EN$6&gt;=$F14,EN$6&lt;=$H14)*(EN$6-$F14+1),$J14/2,$M14,TRUE)-_xlfn.NORM.DIST(AND(EN$6&gt;=$F14,EN$6&lt;=$H14)*(EM$6-$F14+1),$J14/2,$M14,TRUE))/(1-2*_xlfn.NORM.DIST(0,$J14/2,$M14,TRUE))*$D14+($K14="Steady Growth")*(AND(EN$6&gt;=$F14,EN$6&lt;=$H14)*((EN$6-$F14+1)/($J14*($J14+1)/2)*$D14))+($K14="custom")*CustCF!EH14</f>
        <v/>
      </c>
      <c r="EO14" s="87">
        <f>($K14="Bell Curve")*(_xlfn.NORM.DIST(AND(EO$6&gt;=$F14,EO$6&lt;=$H14)*(EO$6-$F14+1),$J14/2,$M14,TRUE)-_xlfn.NORM.DIST(AND(EO$6&gt;=$F14,EO$6&lt;=$H14)*(EN$6-$F14+1),$J14/2,$M14,TRUE))/(1-2*_xlfn.NORM.DIST(0,$J14/2,$M14,TRUE))*$D14+($K14="Steady Growth")*(AND(EO$6&gt;=$F14,EO$6&lt;=$H14)*((EO$6-$F14+1)/($J14*($J14+1)/2)*$D14))+($K14="custom")*CustCF!EI14</f>
        <v/>
      </c>
      <c r="EP14" s="87">
        <f>($K14="Bell Curve")*(_xlfn.NORM.DIST(AND(EP$6&gt;=$F14,EP$6&lt;=$H14)*(EP$6-$F14+1),$J14/2,$M14,TRUE)-_xlfn.NORM.DIST(AND(EP$6&gt;=$F14,EP$6&lt;=$H14)*(EO$6-$F14+1),$J14/2,$M14,TRUE))/(1-2*_xlfn.NORM.DIST(0,$J14/2,$M14,TRUE))*$D14+($K14="Steady Growth")*(AND(EP$6&gt;=$F14,EP$6&lt;=$H14)*((EP$6-$F14+1)/($J14*($J14+1)/2)*$D14))+($K14="custom")*CustCF!EJ14</f>
        <v/>
      </c>
      <c r="EQ14" s="87">
        <f>($K14="Bell Curve")*(_xlfn.NORM.DIST(AND(EQ$6&gt;=$F14,EQ$6&lt;=$H14)*(EQ$6-$F14+1),$J14/2,$M14,TRUE)-_xlfn.NORM.DIST(AND(EQ$6&gt;=$F14,EQ$6&lt;=$H14)*(EP$6-$F14+1),$J14/2,$M14,TRUE))/(1-2*_xlfn.NORM.DIST(0,$J14/2,$M14,TRUE))*$D14+($K14="Steady Growth")*(AND(EQ$6&gt;=$F14,EQ$6&lt;=$H14)*((EQ$6-$F14+1)/($J14*($J14+1)/2)*$D14))+($K14="custom")*CustCF!EK14</f>
        <v/>
      </c>
      <c r="ER14" s="87">
        <f>($K14="Bell Curve")*(_xlfn.NORM.DIST(AND(ER$6&gt;=$F14,ER$6&lt;=$H14)*(ER$6-$F14+1),$J14/2,$M14,TRUE)-_xlfn.NORM.DIST(AND(ER$6&gt;=$F14,ER$6&lt;=$H14)*(EQ$6-$F14+1),$J14/2,$M14,TRUE))/(1-2*_xlfn.NORM.DIST(0,$J14/2,$M14,TRUE))*$D14+($K14="Steady Growth")*(AND(ER$6&gt;=$F14,ER$6&lt;=$H14)*((ER$6-$F14+1)/($J14*($J14+1)/2)*$D14))+($K14="custom")*CustCF!EL14</f>
        <v/>
      </c>
      <c r="ES14" s="87">
        <f>($K14="Bell Curve")*(_xlfn.NORM.DIST(AND(ES$6&gt;=$F14,ES$6&lt;=$H14)*(ES$6-$F14+1),$J14/2,$M14,TRUE)-_xlfn.NORM.DIST(AND(ES$6&gt;=$F14,ES$6&lt;=$H14)*(ER$6-$F14+1),$J14/2,$M14,TRUE))/(1-2*_xlfn.NORM.DIST(0,$J14/2,$M14,TRUE))*$D14+($K14="Steady Growth")*(AND(ES$6&gt;=$F14,ES$6&lt;=$H14)*((ES$6-$F14+1)/($J14*($J14+1)/2)*$D14))+($K14="custom")*CustCF!EM14</f>
        <v/>
      </c>
      <c r="ET14" s="87">
        <f>($K14="Bell Curve")*(_xlfn.NORM.DIST(AND(ET$6&gt;=$F14,ET$6&lt;=$H14)*(ET$6-$F14+1),$J14/2,$M14,TRUE)-_xlfn.NORM.DIST(AND(ET$6&gt;=$F14,ET$6&lt;=$H14)*(ES$6-$F14+1),$J14/2,$M14,TRUE))/(1-2*_xlfn.NORM.DIST(0,$J14/2,$M14,TRUE))*$D14+($K14="Steady Growth")*(AND(ET$6&gt;=$F14,ET$6&lt;=$H14)*((ET$6-$F14+1)/($J14*($J14+1)/2)*$D14))+($K14="custom")*CustCF!EN14</f>
        <v/>
      </c>
      <c r="EU14" s="87">
        <f>($K14="Bell Curve")*(_xlfn.NORM.DIST(AND(EU$6&gt;=$F14,EU$6&lt;=$H14)*(EU$6-$F14+1),$J14/2,$M14,TRUE)-_xlfn.NORM.DIST(AND(EU$6&gt;=$F14,EU$6&lt;=$H14)*(ET$6-$F14+1),$J14/2,$M14,TRUE))/(1-2*_xlfn.NORM.DIST(0,$J14/2,$M14,TRUE))*$D14+($K14="Steady Growth")*(AND(EU$6&gt;=$F14,EU$6&lt;=$H14)*((EU$6-$F14+1)/($J14*($J14+1)/2)*$D14))+($K14="custom")*CustCF!EO14</f>
        <v/>
      </c>
      <c r="EV14" s="87">
        <f>($K14="Bell Curve")*(_xlfn.NORM.DIST(AND(EV$6&gt;=$F14,EV$6&lt;=$H14)*(EV$6-$F14+1),$J14/2,$M14,TRUE)-_xlfn.NORM.DIST(AND(EV$6&gt;=$F14,EV$6&lt;=$H14)*(EU$6-$F14+1),$J14/2,$M14,TRUE))/(1-2*_xlfn.NORM.DIST(0,$J14/2,$M14,TRUE))*$D14+($K14="Steady Growth")*(AND(EV$6&gt;=$F14,EV$6&lt;=$H14)*((EV$6-$F14+1)/($J14*($J14+1)/2)*$D14))+($K14="custom")*CustCF!EP14</f>
        <v/>
      </c>
      <c r="EW14" s="87">
        <f>($K14="Bell Curve")*(_xlfn.NORM.DIST(AND(EW$6&gt;=$F14,EW$6&lt;=$H14)*(EW$6-$F14+1),$J14/2,$M14,TRUE)-_xlfn.NORM.DIST(AND(EW$6&gt;=$F14,EW$6&lt;=$H14)*(EV$6-$F14+1),$J14/2,$M14,TRUE))/(1-2*_xlfn.NORM.DIST(0,$J14/2,$M14,TRUE))*$D14+($K14="Steady Growth")*(AND(EW$6&gt;=$F14,EW$6&lt;=$H14)*((EW$6-$F14+1)/($J14*($J14+1)/2)*$D14))+($K14="custom")*CustCF!EQ14</f>
        <v/>
      </c>
      <c r="EX14" s="87">
        <f>($K14="Bell Curve")*(_xlfn.NORM.DIST(AND(EX$6&gt;=$F14,EX$6&lt;=$H14)*(EX$6-$F14+1),$J14/2,$M14,TRUE)-_xlfn.NORM.DIST(AND(EX$6&gt;=$F14,EX$6&lt;=$H14)*(EW$6-$F14+1),$J14/2,$M14,TRUE))/(1-2*_xlfn.NORM.DIST(0,$J14/2,$M14,TRUE))*$D14+($K14="Steady Growth")*(AND(EX$6&gt;=$F14,EX$6&lt;=$H14)*((EX$6-$F14+1)/($J14*($J14+1)/2)*$D14))+($K14="custom")*CustCF!ER14</f>
        <v/>
      </c>
      <c r="EY14" s="87">
        <f>($K14="Bell Curve")*(_xlfn.NORM.DIST(AND(EY$6&gt;=$F14,EY$6&lt;=$H14)*(EY$6-$F14+1),$J14/2,$M14,TRUE)-_xlfn.NORM.DIST(AND(EY$6&gt;=$F14,EY$6&lt;=$H14)*(EX$6-$F14+1),$J14/2,$M14,TRUE))/(1-2*_xlfn.NORM.DIST(0,$J14/2,$M14,TRUE))*$D14+($K14="Steady Growth")*(AND(EY$6&gt;=$F14,EY$6&lt;=$H14)*((EY$6-$F14+1)/($J14*($J14+1)/2)*$D14))+($K14="custom")*CustCF!ES14</f>
        <v/>
      </c>
      <c r="EZ14" s="87">
        <f>($K14="Bell Curve")*(_xlfn.NORM.DIST(AND(EZ$6&gt;=$F14,EZ$6&lt;=$H14)*(EZ$6-$F14+1),$J14/2,$M14,TRUE)-_xlfn.NORM.DIST(AND(EZ$6&gt;=$F14,EZ$6&lt;=$H14)*(EY$6-$F14+1),$J14/2,$M14,TRUE))/(1-2*_xlfn.NORM.DIST(0,$J14/2,$M14,TRUE))*$D14+($K14="Steady Growth")*(AND(EZ$6&gt;=$F14,EZ$6&lt;=$H14)*((EZ$6-$F14+1)/($J14*($J14+1)/2)*$D14))+($K14="custom")*CustCF!ET14</f>
        <v/>
      </c>
      <c r="FA14" s="87">
        <f>($K14="Bell Curve")*(_xlfn.NORM.DIST(AND(FA$6&gt;=$F14,FA$6&lt;=$H14)*(FA$6-$F14+1),$J14/2,$M14,TRUE)-_xlfn.NORM.DIST(AND(FA$6&gt;=$F14,FA$6&lt;=$H14)*(EZ$6-$F14+1),$J14/2,$M14,TRUE))/(1-2*_xlfn.NORM.DIST(0,$J14/2,$M14,TRUE))*$D14+($K14="Steady Growth")*(AND(FA$6&gt;=$F14,FA$6&lt;=$H14)*((FA$6-$F14+1)/($J14*($J14+1)/2)*$D14))+($K14="custom")*CustCF!EU14</f>
        <v/>
      </c>
      <c r="FB14" s="87">
        <f>($K14="Bell Curve")*(_xlfn.NORM.DIST(AND(FB$6&gt;=$F14,FB$6&lt;=$H14)*(FB$6-$F14+1),$J14/2,$M14,TRUE)-_xlfn.NORM.DIST(AND(FB$6&gt;=$F14,FB$6&lt;=$H14)*(FA$6-$F14+1),$J14/2,$M14,TRUE))/(1-2*_xlfn.NORM.DIST(0,$J14/2,$M14,TRUE))*$D14+($K14="Steady Growth")*(AND(FB$6&gt;=$F14,FB$6&lt;=$H14)*((FB$6-$F14+1)/($J14*($J14+1)/2)*$D14))+($K14="custom")*CustCF!EV14</f>
        <v/>
      </c>
      <c r="FC14" s="87">
        <f>($K14="Bell Curve")*(_xlfn.NORM.DIST(AND(FC$6&gt;=$F14,FC$6&lt;=$H14)*(FC$6-$F14+1),$J14/2,$M14,TRUE)-_xlfn.NORM.DIST(AND(FC$6&gt;=$F14,FC$6&lt;=$H14)*(FB$6-$F14+1),$J14/2,$M14,TRUE))/(1-2*_xlfn.NORM.DIST(0,$J14/2,$M14,TRUE))*$D14+($K14="Steady Growth")*(AND(FC$6&gt;=$F14,FC$6&lt;=$H14)*((FC$6-$F14+1)/($J14*($J14+1)/2)*$D14))+($K14="custom")*CustCF!EW14</f>
        <v/>
      </c>
      <c r="FD14" s="87">
        <f>($K14="Bell Curve")*(_xlfn.NORM.DIST(AND(FD$6&gt;=$F14,FD$6&lt;=$H14)*(FD$6-$F14+1),$J14/2,$M14,TRUE)-_xlfn.NORM.DIST(AND(FD$6&gt;=$F14,FD$6&lt;=$H14)*(FC$6-$F14+1),$J14/2,$M14,TRUE))/(1-2*_xlfn.NORM.DIST(0,$J14/2,$M14,TRUE))*$D14+($K14="Steady Growth")*(AND(FD$6&gt;=$F14,FD$6&lt;=$H14)*((FD$6-$F14+1)/($J14*($J14+1)/2)*$D14))+($K14="custom")*CustCF!EX14</f>
        <v/>
      </c>
      <c r="FE14" s="87">
        <f>($K14="Bell Curve")*(_xlfn.NORM.DIST(AND(FE$6&gt;=$F14,FE$6&lt;=$H14)*(FE$6-$F14+1),$J14/2,$M14,TRUE)-_xlfn.NORM.DIST(AND(FE$6&gt;=$F14,FE$6&lt;=$H14)*(FD$6-$F14+1),$J14/2,$M14,TRUE))/(1-2*_xlfn.NORM.DIST(0,$J14/2,$M14,TRUE))*$D14+($K14="Steady Growth")*(AND(FE$6&gt;=$F14,FE$6&lt;=$H14)*((FE$6-$F14+1)/($J14*($J14+1)/2)*$D14))+($K14="custom")*CustCF!EY14</f>
        <v/>
      </c>
      <c r="FF14" s="87">
        <f>($K14="Bell Curve")*(_xlfn.NORM.DIST(AND(FF$6&gt;=$F14,FF$6&lt;=$H14)*(FF$6-$F14+1),$J14/2,$M14,TRUE)-_xlfn.NORM.DIST(AND(FF$6&gt;=$F14,FF$6&lt;=$H14)*(FE$6-$F14+1),$J14/2,$M14,TRUE))/(1-2*_xlfn.NORM.DIST(0,$J14/2,$M14,TRUE))*$D14+($K14="Steady Growth")*(AND(FF$6&gt;=$F14,FF$6&lt;=$H14)*((FF$6-$F14+1)/($J14*($J14+1)/2)*$D14))+($K14="custom")*CustCF!EZ14</f>
        <v/>
      </c>
      <c r="FG14" s="87">
        <f>($K14="Bell Curve")*(_xlfn.NORM.DIST(AND(FG$6&gt;=$F14,FG$6&lt;=$H14)*(FG$6-$F14+1),$J14/2,$M14,TRUE)-_xlfn.NORM.DIST(AND(FG$6&gt;=$F14,FG$6&lt;=$H14)*(FF$6-$F14+1),$J14/2,$M14,TRUE))/(1-2*_xlfn.NORM.DIST(0,$J14/2,$M14,TRUE))*$D14+($K14="Steady Growth")*(AND(FG$6&gt;=$F14,FG$6&lt;=$H14)*((FG$6-$F14+1)/($J14*($J14+1)/2)*$D14))+($K14="custom")*CustCF!FA14</f>
        <v/>
      </c>
      <c r="FH14" s="87">
        <f>($K14="Bell Curve")*(_xlfn.NORM.DIST(AND(FH$6&gt;=$F14,FH$6&lt;=$H14)*(FH$6-$F14+1),$J14/2,$M14,TRUE)-_xlfn.NORM.DIST(AND(FH$6&gt;=$F14,FH$6&lt;=$H14)*(FG$6-$F14+1),$J14/2,$M14,TRUE))/(1-2*_xlfn.NORM.DIST(0,$J14/2,$M14,TRUE))*$D14+($K14="Steady Growth")*(AND(FH$6&gt;=$F14,FH$6&lt;=$H14)*((FH$6-$F14+1)/($J14*($J14+1)/2)*$D14))+($K14="custom")*CustCF!FB14</f>
        <v/>
      </c>
      <c r="FI14" s="87">
        <f>($K14="Bell Curve")*(_xlfn.NORM.DIST(AND(FI$6&gt;=$F14,FI$6&lt;=$H14)*(FI$6-$F14+1),$J14/2,$M14,TRUE)-_xlfn.NORM.DIST(AND(FI$6&gt;=$F14,FI$6&lt;=$H14)*(FH$6-$F14+1),$J14/2,$M14,TRUE))/(1-2*_xlfn.NORM.DIST(0,$J14/2,$M14,TRUE))*$D14+($K14="Steady Growth")*(AND(FI$6&gt;=$F14,FI$6&lt;=$H14)*((FI$6-$F14+1)/($J14*($J14+1)/2)*$D14))+($K14="custom")*CustCF!FC14</f>
        <v/>
      </c>
      <c r="FJ14" s="87">
        <f>($K14="Bell Curve")*(_xlfn.NORM.DIST(AND(FJ$6&gt;=$F14,FJ$6&lt;=$H14)*(FJ$6-$F14+1),$J14/2,$M14,TRUE)-_xlfn.NORM.DIST(AND(FJ$6&gt;=$F14,FJ$6&lt;=$H14)*(FI$6-$F14+1),$J14/2,$M14,TRUE))/(1-2*_xlfn.NORM.DIST(0,$J14/2,$M14,TRUE))*$D14+($K14="Steady Growth")*(AND(FJ$6&gt;=$F14,FJ$6&lt;=$H14)*((FJ$6-$F14+1)/($J14*($J14+1)/2)*$D14))+($K14="custom")*CustCF!FD14</f>
        <v/>
      </c>
      <c r="FK14" s="87">
        <f>($K14="Bell Curve")*(_xlfn.NORM.DIST(AND(FK$6&gt;=$F14,FK$6&lt;=$H14)*(FK$6-$F14+1),$J14/2,$M14,TRUE)-_xlfn.NORM.DIST(AND(FK$6&gt;=$F14,FK$6&lt;=$H14)*(FJ$6-$F14+1),$J14/2,$M14,TRUE))/(1-2*_xlfn.NORM.DIST(0,$J14/2,$M14,TRUE))*$D14+($K14="Steady Growth")*(AND(FK$6&gt;=$F14,FK$6&lt;=$H14)*((FK$6-$F14+1)/($J14*($J14+1)/2)*$D14))+($K14="custom")*CustCF!FE14</f>
        <v/>
      </c>
      <c r="FL14" s="87">
        <f>($K14="Bell Curve")*(_xlfn.NORM.DIST(AND(FL$6&gt;=$F14,FL$6&lt;=$H14)*(FL$6-$F14+1),$J14/2,$M14,TRUE)-_xlfn.NORM.DIST(AND(FL$6&gt;=$F14,FL$6&lt;=$H14)*(FK$6-$F14+1),$J14/2,$M14,TRUE))/(1-2*_xlfn.NORM.DIST(0,$J14/2,$M14,TRUE))*$D14+($K14="Steady Growth")*(AND(FL$6&gt;=$F14,FL$6&lt;=$H14)*((FL$6-$F14+1)/($J14*($J14+1)/2)*$D14))+($K14="custom")*CustCF!FF14</f>
        <v/>
      </c>
      <c r="FM14" s="87">
        <f>($K14="Bell Curve")*(_xlfn.NORM.DIST(AND(FM$6&gt;=$F14,FM$6&lt;=$H14)*(FM$6-$F14+1),$J14/2,$M14,TRUE)-_xlfn.NORM.DIST(AND(FM$6&gt;=$F14,FM$6&lt;=$H14)*(FL$6-$F14+1),$J14/2,$M14,TRUE))/(1-2*_xlfn.NORM.DIST(0,$J14/2,$M14,TRUE))*$D14+($K14="Steady Growth")*(AND(FM$6&gt;=$F14,FM$6&lt;=$H14)*((FM$6-$F14+1)/($J14*($J14+1)/2)*$D14))+($K14="custom")*CustCF!FG14</f>
        <v/>
      </c>
      <c r="FN14" s="87">
        <f>($K14="Bell Curve")*(_xlfn.NORM.DIST(AND(FN$6&gt;=$F14,FN$6&lt;=$H14)*(FN$6-$F14+1),$J14/2,$M14,TRUE)-_xlfn.NORM.DIST(AND(FN$6&gt;=$F14,FN$6&lt;=$H14)*(FM$6-$F14+1),$J14/2,$M14,TRUE))/(1-2*_xlfn.NORM.DIST(0,$J14/2,$M14,TRUE))*$D14+($K14="Steady Growth")*(AND(FN$6&gt;=$F14,FN$6&lt;=$H14)*((FN$6-$F14+1)/($J14*($J14+1)/2)*$D14))+($K14="custom")*CustCF!FH14</f>
        <v/>
      </c>
      <c r="FO14" s="87">
        <f>($K14="Bell Curve")*(_xlfn.NORM.DIST(AND(FO$6&gt;=$F14,FO$6&lt;=$H14)*(FO$6-$F14+1),$J14/2,$M14,TRUE)-_xlfn.NORM.DIST(AND(FO$6&gt;=$F14,FO$6&lt;=$H14)*(FN$6-$F14+1),$J14/2,$M14,TRUE))/(1-2*_xlfn.NORM.DIST(0,$J14/2,$M14,TRUE))*$D14+($K14="Steady Growth")*(AND(FO$6&gt;=$F14,FO$6&lt;=$H14)*((FO$6-$F14+1)/($J14*($J14+1)/2)*$D14))+($K14="custom")*CustCF!FI14</f>
        <v/>
      </c>
      <c r="FP14" s="87">
        <f>($K14="Bell Curve")*(_xlfn.NORM.DIST(AND(FP$6&gt;=$F14,FP$6&lt;=$H14)*(FP$6-$F14+1),$J14/2,$M14,TRUE)-_xlfn.NORM.DIST(AND(FP$6&gt;=$F14,FP$6&lt;=$H14)*(FO$6-$F14+1),$J14/2,$M14,TRUE))/(1-2*_xlfn.NORM.DIST(0,$J14/2,$M14,TRUE))*$D14+($K14="Steady Growth")*(AND(FP$6&gt;=$F14,FP$6&lt;=$H14)*((FP$6-$F14+1)/($J14*($J14+1)/2)*$D14))+($K14="custom")*CustCF!FJ14</f>
        <v/>
      </c>
      <c r="FQ14" s="87">
        <f>($K14="Bell Curve")*(_xlfn.NORM.DIST(AND(FQ$6&gt;=$F14,FQ$6&lt;=$H14)*(FQ$6-$F14+1),$J14/2,$M14,TRUE)-_xlfn.NORM.DIST(AND(FQ$6&gt;=$F14,FQ$6&lt;=$H14)*(FP$6-$F14+1),$J14/2,$M14,TRUE))/(1-2*_xlfn.NORM.DIST(0,$J14/2,$M14,TRUE))*$D14+($K14="Steady Growth")*(AND(FQ$6&gt;=$F14,FQ$6&lt;=$H14)*((FQ$6-$F14+1)/($J14*($J14+1)/2)*$D14))+($K14="custom")*CustCF!FK14</f>
        <v/>
      </c>
      <c r="FR14" s="87">
        <f>($K14="Bell Curve")*(_xlfn.NORM.DIST(AND(FR$6&gt;=$F14,FR$6&lt;=$H14)*(FR$6-$F14+1),$J14/2,$M14,TRUE)-_xlfn.NORM.DIST(AND(FR$6&gt;=$F14,FR$6&lt;=$H14)*(FQ$6-$F14+1),$J14/2,$M14,TRUE))/(1-2*_xlfn.NORM.DIST(0,$J14/2,$M14,TRUE))*$D14+($K14="Steady Growth")*(AND(FR$6&gt;=$F14,FR$6&lt;=$H14)*((FR$6-$F14+1)/($J14*($J14+1)/2)*$D14))+($K14="custom")*CustCF!FL14</f>
        <v/>
      </c>
      <c r="FS14" s="87">
        <f>($K14="Bell Curve")*(_xlfn.NORM.DIST(AND(FS$6&gt;=$F14,FS$6&lt;=$H14)*(FS$6-$F14+1),$J14/2,$M14,TRUE)-_xlfn.NORM.DIST(AND(FS$6&gt;=$F14,FS$6&lt;=$H14)*(FR$6-$F14+1),$J14/2,$M14,TRUE))/(1-2*_xlfn.NORM.DIST(0,$J14/2,$M14,TRUE))*$D14+($K14="Steady Growth")*(AND(FS$6&gt;=$F14,FS$6&lt;=$H14)*((FS$6-$F14+1)/($J14*($J14+1)/2)*$D14))+($K14="custom")*CustCF!FM14</f>
        <v/>
      </c>
      <c r="FT14" s="87">
        <f>($K14="Bell Curve")*(_xlfn.NORM.DIST(AND(FT$6&gt;=$F14,FT$6&lt;=$H14)*(FT$6-$F14+1),$J14/2,$M14,TRUE)-_xlfn.NORM.DIST(AND(FT$6&gt;=$F14,FT$6&lt;=$H14)*(FS$6-$F14+1),$J14/2,$M14,TRUE))/(1-2*_xlfn.NORM.DIST(0,$J14/2,$M14,TRUE))*$D14+($K14="Steady Growth")*(AND(FT$6&gt;=$F14,FT$6&lt;=$H14)*((FT$6-$F14+1)/($J14*($J14+1)/2)*$D14))+($K14="custom")*CustCF!FN14</f>
        <v/>
      </c>
      <c r="FU14" s="87">
        <f>($K14="Bell Curve")*(_xlfn.NORM.DIST(AND(FU$6&gt;=$F14,FU$6&lt;=$H14)*(FU$6-$F14+1),$J14/2,$M14,TRUE)-_xlfn.NORM.DIST(AND(FU$6&gt;=$F14,FU$6&lt;=$H14)*(FT$6-$F14+1),$J14/2,$M14,TRUE))/(1-2*_xlfn.NORM.DIST(0,$J14/2,$M14,TRUE))*$D14+($K14="Steady Growth")*(AND(FU$6&gt;=$F14,FU$6&lt;=$H14)*((FU$6-$F14+1)/($J14*($J14+1)/2)*$D14))+($K14="custom")*CustCF!FO14</f>
        <v/>
      </c>
      <c r="FV14" s="87">
        <f>($K14="Bell Curve")*(_xlfn.NORM.DIST(AND(FV$6&gt;=$F14,FV$6&lt;=$H14)*(FV$6-$F14+1),$J14/2,$M14,TRUE)-_xlfn.NORM.DIST(AND(FV$6&gt;=$F14,FV$6&lt;=$H14)*(FU$6-$F14+1),$J14/2,$M14,TRUE))/(1-2*_xlfn.NORM.DIST(0,$J14/2,$M14,TRUE))*$D14+($K14="Steady Growth")*(AND(FV$6&gt;=$F14,FV$6&lt;=$H14)*((FV$6-$F14+1)/($J14*($J14+1)/2)*$D14))+($K14="custom")*CustCF!FP14</f>
        <v/>
      </c>
      <c r="FW14" s="87">
        <f>($K14="Bell Curve")*(_xlfn.NORM.DIST(AND(FW$6&gt;=$F14,FW$6&lt;=$H14)*(FW$6-$F14+1),$J14/2,$M14,TRUE)-_xlfn.NORM.DIST(AND(FW$6&gt;=$F14,FW$6&lt;=$H14)*(FV$6-$F14+1),$J14/2,$M14,TRUE))/(1-2*_xlfn.NORM.DIST(0,$J14/2,$M14,TRUE))*$D14+($K14="Steady Growth")*(AND(FW$6&gt;=$F14,FW$6&lt;=$H14)*((FW$6-$F14+1)/($J14*($J14+1)/2)*$D14))+($K14="custom")*CustCF!FQ14</f>
        <v/>
      </c>
      <c r="FX14" s="87">
        <f>($K14="Bell Curve")*(_xlfn.NORM.DIST(AND(FX$6&gt;=$F14,FX$6&lt;=$H14)*(FX$6-$F14+1),$J14/2,$M14,TRUE)-_xlfn.NORM.DIST(AND(FX$6&gt;=$F14,FX$6&lt;=$H14)*(FW$6-$F14+1),$J14/2,$M14,TRUE))/(1-2*_xlfn.NORM.DIST(0,$J14/2,$M14,TRUE))*$D14+($K14="Steady Growth")*(AND(FX$6&gt;=$F14,FX$6&lt;=$H14)*((FX$6-$F14+1)/($J14*($J14+1)/2)*$D14))+($K14="custom")*CustCF!FR14</f>
        <v/>
      </c>
      <c r="FY14" s="87">
        <f>($K14="Bell Curve")*(_xlfn.NORM.DIST(AND(FY$6&gt;=$F14,FY$6&lt;=$H14)*(FY$6-$F14+1),$J14/2,$M14,TRUE)-_xlfn.NORM.DIST(AND(FY$6&gt;=$F14,FY$6&lt;=$H14)*(FX$6-$F14+1),$J14/2,$M14,TRUE))/(1-2*_xlfn.NORM.DIST(0,$J14/2,$M14,TRUE))*$D14+($K14="Steady Growth")*(AND(FY$6&gt;=$F14,FY$6&lt;=$H14)*((FY$6-$F14+1)/($J14*($J14+1)/2)*$D14))+($K14="custom")*CustCF!FS14</f>
        <v/>
      </c>
      <c r="FZ14" s="87">
        <f>($K14="Bell Curve")*(_xlfn.NORM.DIST(AND(FZ$6&gt;=$F14,FZ$6&lt;=$H14)*(FZ$6-$F14+1),$J14/2,$M14,TRUE)-_xlfn.NORM.DIST(AND(FZ$6&gt;=$F14,FZ$6&lt;=$H14)*(FY$6-$F14+1),$J14/2,$M14,TRUE))/(1-2*_xlfn.NORM.DIST(0,$J14/2,$M14,TRUE))*$D14+($K14="Steady Growth")*(AND(FZ$6&gt;=$F14,FZ$6&lt;=$H14)*((FZ$6-$F14+1)/($J14*($J14+1)/2)*$D14))+($K14="custom")*CustCF!FT14</f>
        <v/>
      </c>
      <c r="GA14" s="87">
        <f>($K14="Bell Curve")*(_xlfn.NORM.DIST(AND(GA$6&gt;=$F14,GA$6&lt;=$H14)*(GA$6-$F14+1),$J14/2,$M14,TRUE)-_xlfn.NORM.DIST(AND(GA$6&gt;=$F14,GA$6&lt;=$H14)*(FZ$6-$F14+1),$J14/2,$M14,TRUE))/(1-2*_xlfn.NORM.DIST(0,$J14/2,$M14,TRUE))*$D14+($K14="Steady Growth")*(AND(GA$6&gt;=$F14,GA$6&lt;=$H14)*((GA$6-$F14+1)/($J14*($J14+1)/2)*$D14))+($K14="custom")*CustCF!FU14</f>
        <v/>
      </c>
      <c r="GB14" s="87">
        <f>($K14="Bell Curve")*(_xlfn.NORM.DIST(AND(GB$6&gt;=$F14,GB$6&lt;=$H14)*(GB$6-$F14+1),$J14/2,$M14,TRUE)-_xlfn.NORM.DIST(AND(GB$6&gt;=$F14,GB$6&lt;=$H14)*(GA$6-$F14+1),$J14/2,$M14,TRUE))/(1-2*_xlfn.NORM.DIST(0,$J14/2,$M14,TRUE))*$D14+($K14="Steady Growth")*(AND(GB$6&gt;=$F14,GB$6&lt;=$H14)*((GB$6-$F14+1)/($J14*($J14+1)/2)*$D14))+($K14="custom")*CustCF!FV14</f>
        <v/>
      </c>
      <c r="GC14" s="87">
        <f>($K14="Bell Curve")*(_xlfn.NORM.DIST(AND(GC$6&gt;=$F14,GC$6&lt;=$H14)*(GC$6-$F14+1),$J14/2,$M14,TRUE)-_xlfn.NORM.DIST(AND(GC$6&gt;=$F14,GC$6&lt;=$H14)*(GB$6-$F14+1),$J14/2,$M14,TRUE))/(1-2*_xlfn.NORM.DIST(0,$J14/2,$M14,TRUE))*$D14+($K14="Steady Growth")*(AND(GC$6&gt;=$F14,GC$6&lt;=$H14)*((GC$6-$F14+1)/($J14*($J14+1)/2)*$D14))+($K14="custom")*CustCF!FW14</f>
        <v/>
      </c>
      <c r="GD14" s="87">
        <f>($K14="Bell Curve")*(_xlfn.NORM.DIST(AND(GD$6&gt;=$F14,GD$6&lt;=$H14)*(GD$6-$F14+1),$J14/2,$M14,TRUE)-_xlfn.NORM.DIST(AND(GD$6&gt;=$F14,GD$6&lt;=$H14)*(GC$6-$F14+1),$J14/2,$M14,TRUE))/(1-2*_xlfn.NORM.DIST(0,$J14/2,$M14,TRUE))*$D14+($K14="Steady Growth")*(AND(GD$6&gt;=$F14,GD$6&lt;=$H14)*((GD$6-$F14+1)/($J14*($J14+1)/2)*$D14))+($K14="custom")*CustCF!FX14</f>
        <v/>
      </c>
      <c r="GE14" s="87">
        <f>($K14="Bell Curve")*(_xlfn.NORM.DIST(AND(GE$6&gt;=$F14,GE$6&lt;=$H14)*(GE$6-$F14+1),$J14/2,$M14,TRUE)-_xlfn.NORM.DIST(AND(GE$6&gt;=$F14,GE$6&lt;=$H14)*(GD$6-$F14+1),$J14/2,$M14,TRUE))/(1-2*_xlfn.NORM.DIST(0,$J14/2,$M14,TRUE))*$D14+($K14="Steady Growth")*(AND(GE$6&gt;=$F14,GE$6&lt;=$H14)*((GE$6-$F14+1)/($J14*($J14+1)/2)*$D14))+($K14="custom")*CustCF!FY14</f>
        <v/>
      </c>
      <c r="GF14" s="87">
        <f>($K14="Bell Curve")*(_xlfn.NORM.DIST(AND(GF$6&gt;=$F14,GF$6&lt;=$H14)*(GF$6-$F14+1),$J14/2,$M14,TRUE)-_xlfn.NORM.DIST(AND(GF$6&gt;=$F14,GF$6&lt;=$H14)*(GE$6-$F14+1),$J14/2,$M14,TRUE))/(1-2*_xlfn.NORM.DIST(0,$J14/2,$M14,TRUE))*$D14+($K14="Steady Growth")*(AND(GF$6&gt;=$F14,GF$6&lt;=$H14)*((GF$6-$F14+1)/($J14*($J14+1)/2)*$D14))+($K14="custom")*CustCF!FZ14</f>
        <v/>
      </c>
      <c r="GG14" s="87">
        <f>($K14="Bell Curve")*(_xlfn.NORM.DIST(AND(GG$6&gt;=$F14,GG$6&lt;=$H14)*(GG$6-$F14+1),$J14/2,$M14,TRUE)-_xlfn.NORM.DIST(AND(GG$6&gt;=$F14,GG$6&lt;=$H14)*(GF$6-$F14+1),$J14/2,$M14,TRUE))/(1-2*_xlfn.NORM.DIST(0,$J14/2,$M14,TRUE))*$D14+($K14="Steady Growth")*(AND(GG$6&gt;=$F14,GG$6&lt;=$H14)*((GG$6-$F14+1)/($J14*($J14+1)/2)*$D14))+($K14="custom")*CustCF!GA14</f>
        <v/>
      </c>
      <c r="GH14" s="87">
        <f>($K14="Bell Curve")*(_xlfn.NORM.DIST(AND(GH$6&gt;=$F14,GH$6&lt;=$H14)*(GH$6-$F14+1),$J14/2,$M14,TRUE)-_xlfn.NORM.DIST(AND(GH$6&gt;=$F14,GH$6&lt;=$H14)*(GG$6-$F14+1),$J14/2,$M14,TRUE))/(1-2*_xlfn.NORM.DIST(0,$J14/2,$M14,TRUE))*$D14+($K14="Steady Growth")*(AND(GH$6&gt;=$F14,GH$6&lt;=$H14)*((GH$6-$F14+1)/($J14*($J14+1)/2)*$D14))+($K14="custom")*CustCF!GB14</f>
        <v/>
      </c>
      <c r="GI14" s="87">
        <f>($K14="Bell Curve")*(_xlfn.NORM.DIST(AND(GI$6&gt;=$F14,GI$6&lt;=$H14)*(GI$6-$F14+1),$J14/2,$M14,TRUE)-_xlfn.NORM.DIST(AND(GI$6&gt;=$F14,GI$6&lt;=$H14)*(GH$6-$F14+1),$J14/2,$M14,TRUE))/(1-2*_xlfn.NORM.DIST(0,$J14/2,$M14,TRUE))*$D14+($K14="Steady Growth")*(AND(GI$6&gt;=$F14,GI$6&lt;=$H14)*((GI$6-$F14+1)/($J14*($J14+1)/2)*$D14))+($K14="custom")*CustCF!GC14</f>
        <v/>
      </c>
      <c r="GJ14" s="87">
        <f>($K14="Bell Curve")*(_xlfn.NORM.DIST(AND(GJ$6&gt;=$F14,GJ$6&lt;=$H14)*(GJ$6-$F14+1),$J14/2,$M14,TRUE)-_xlfn.NORM.DIST(AND(GJ$6&gt;=$F14,GJ$6&lt;=$H14)*(GI$6-$F14+1),$J14/2,$M14,TRUE))/(1-2*_xlfn.NORM.DIST(0,$J14/2,$M14,TRUE))*$D14+($K14="Steady Growth")*(AND(GJ$6&gt;=$F14,GJ$6&lt;=$H14)*((GJ$6-$F14+1)/($J14*($J14+1)/2)*$D14))+($K14="custom")*CustCF!GD14</f>
        <v/>
      </c>
      <c r="GK14" s="87">
        <f>($K14="Bell Curve")*(_xlfn.NORM.DIST(AND(GK$6&gt;=$F14,GK$6&lt;=$H14)*(GK$6-$F14+1),$J14/2,$M14,TRUE)-_xlfn.NORM.DIST(AND(GK$6&gt;=$F14,GK$6&lt;=$H14)*(GJ$6-$F14+1),$J14/2,$M14,TRUE))/(1-2*_xlfn.NORM.DIST(0,$J14/2,$M14,TRUE))*$D14+($K14="Steady Growth")*(AND(GK$6&gt;=$F14,GK$6&lt;=$H14)*((GK$6-$F14+1)/($J14*($J14+1)/2)*$D14))+($K14="custom")*CustCF!GE14</f>
        <v/>
      </c>
      <c r="GL14" s="87">
        <f>($K14="Bell Curve")*(_xlfn.NORM.DIST(AND(GL$6&gt;=$F14,GL$6&lt;=$H14)*(GL$6-$F14+1),$J14/2,$M14,TRUE)-_xlfn.NORM.DIST(AND(GL$6&gt;=$F14,GL$6&lt;=$H14)*(GK$6-$F14+1),$J14/2,$M14,TRUE))/(1-2*_xlfn.NORM.DIST(0,$J14/2,$M14,TRUE))*$D14+($K14="Steady Growth")*(AND(GL$6&gt;=$F14,GL$6&lt;=$H14)*((GL$6-$F14+1)/($J14*($J14+1)/2)*$D14))+($K14="custom")*CustCF!GF14</f>
        <v/>
      </c>
      <c r="GM14" s="87">
        <f>($K14="Bell Curve")*(_xlfn.NORM.DIST(AND(GM$6&gt;=$F14,GM$6&lt;=$H14)*(GM$6-$F14+1),$J14/2,$M14,TRUE)-_xlfn.NORM.DIST(AND(GM$6&gt;=$F14,GM$6&lt;=$H14)*(GL$6-$F14+1),$J14/2,$M14,TRUE))/(1-2*_xlfn.NORM.DIST(0,$J14/2,$M14,TRUE))*$D14+($K14="Steady Growth")*(AND(GM$6&gt;=$F14,GM$6&lt;=$H14)*((GM$6-$F14+1)/($J14*($J14+1)/2)*$D14))+($K14="custom")*CustCF!GG14</f>
        <v/>
      </c>
      <c r="GN14" s="257">
        <f>($K14="Bell Curve")*(_xlfn.NORM.DIST(AND(GN$6&gt;=$F14,GN$6&lt;=$H14)*(GN$6-$F14+1),$J14/2,$M14,TRUE)-_xlfn.NORM.DIST(AND(GN$6&gt;=$F14,GN$6&lt;=$H14)*(GM$6-$F14+1),$J14/2,$M14,TRUE))/(1-2*_xlfn.NORM.DIST(0,$J14/2,$M14,TRUE))*$D14+($K14="Steady Growth")*(AND(GN$6&gt;=$F14,GN$6&lt;=$H14)*((GN$6-$F14+1)/($J14*($J14+1)/2)*$D14))+($K14="custom")*CustCF!GH14</f>
        <v/>
      </c>
      <c r="GO14" s="1" t="n"/>
      <c r="GP14" s="63" t="n"/>
    </row>
    <row r="15" hidden="1" outlineLevel="1">
      <c r="A15" s="1" t="n"/>
      <c r="B15" s="1" t="n"/>
      <c r="C15" s="251">
        <f>Budget!P16</f>
        <v/>
      </c>
      <c r="D15" s="14">
        <f>Budget!Q16</f>
        <v/>
      </c>
      <c r="E15" s="14">
        <f>IF(D15&lt;&gt;0,F15,"")</f>
        <v/>
      </c>
      <c r="F15" s="252" t="n">
        <v>0</v>
      </c>
      <c r="G15" s="921">
        <f>IF(L15="custom",CustCF!F15,INDEX($P$8:$GN$8,MATCH(F15,$P$6:$GN$6,0)))</f>
        <v/>
      </c>
      <c r="H15" s="252" t="n">
        <v>0</v>
      </c>
      <c r="I15" s="921">
        <f>IF(L15="custom",CustCF!G15,INDEX($P$8:$GN$8,MATCH(H15,$P$6:$GN$6,0)))</f>
        <v/>
      </c>
      <c r="J15" s="249">
        <f>H15-F15+1</f>
        <v/>
      </c>
      <c r="K15" s="254" t="inlineStr">
        <is>
          <t>Bell Curve</t>
        </is>
      </c>
      <c r="L15" s="255" t="inlineStr">
        <is>
          <t>Flat (9)</t>
        </is>
      </c>
      <c r="M15" s="256">
        <f>INDEX($D$261:$D$266,MATCH(L15,$C$261:$C$266,0))</f>
        <v/>
      </c>
      <c r="N15" s="13">
        <f>SUM(P15:GN15)</f>
        <v/>
      </c>
      <c r="O15" s="14" t="n"/>
      <c r="P15" s="87">
        <f>($K15="Bell Curve")*(_xlfn.NORM.DIST(AND(P$6&gt;=$F15,P$6&lt;=$H15)*(P$6-$F15+1),$J15/2,$M15,TRUE)-_xlfn.NORM.DIST(AND(P$6&gt;=$F15,P$6&lt;=$H15)*(O$6-$F15+1),$J15/2,$M15,TRUE))/(1-2*_xlfn.NORM.DIST(0,$J15/2,$M15,TRUE))*$D15+($K15="Steady Growth")*(AND(P$6&gt;=$F15,P$6&lt;=$H15)*((P$6-$F15+1)/($J15*($J15+1)/2)*$D15))+($K15="custom")*CustCF!J15</f>
        <v/>
      </c>
      <c r="Q15" s="87">
        <f>($K15="Bell Curve")*(_xlfn.NORM.DIST(AND(Q$6&gt;=$F15,Q$6&lt;=$H15)*(Q$6-$F15+1),$J15/2,$M15,TRUE)-_xlfn.NORM.DIST(AND(Q$6&gt;=$F15,Q$6&lt;=$H15)*(P$6-$F15+1),$J15/2,$M15,TRUE))/(1-2*_xlfn.NORM.DIST(0,$J15/2,$M15,TRUE))*$D15+($K15="Steady Growth")*(AND(Q$6&gt;=$F15,Q$6&lt;=$H15)*((Q$6-$F15+1)/($J15*($J15+1)/2)*$D15))+($K15="custom")*CustCF!K15</f>
        <v/>
      </c>
      <c r="R15" s="87">
        <f>($K15="Bell Curve")*(_xlfn.NORM.DIST(AND(R$6&gt;=$F15,R$6&lt;=$H15)*(R$6-$F15+1),$J15/2,$M15,TRUE)-_xlfn.NORM.DIST(AND(R$6&gt;=$F15,R$6&lt;=$H15)*(Q$6-$F15+1),$J15/2,$M15,TRUE))/(1-2*_xlfn.NORM.DIST(0,$J15/2,$M15,TRUE))*$D15+($K15="Steady Growth")*(AND(R$6&gt;=$F15,R$6&lt;=$H15)*((R$6-$F15+1)/($J15*($J15+1)/2)*$D15))+($K15="custom")*CustCF!L15</f>
        <v/>
      </c>
      <c r="S15" s="87">
        <f>($K15="Bell Curve")*(_xlfn.NORM.DIST(AND(S$6&gt;=$F15,S$6&lt;=$H15)*(S$6-$F15+1),$J15/2,$M15,TRUE)-_xlfn.NORM.DIST(AND(S$6&gt;=$F15,S$6&lt;=$H15)*(R$6-$F15+1),$J15/2,$M15,TRUE))/(1-2*_xlfn.NORM.DIST(0,$J15/2,$M15,TRUE))*$D15+($K15="Steady Growth")*(AND(S$6&gt;=$F15,S$6&lt;=$H15)*((S$6-$F15+1)/($J15*($J15+1)/2)*$D15))+($K15="custom")*CustCF!M15</f>
        <v/>
      </c>
      <c r="T15" s="87">
        <f>($K15="Bell Curve")*(_xlfn.NORM.DIST(AND(T$6&gt;=$F15,T$6&lt;=$H15)*(T$6-$F15+1),$J15/2,$M15,TRUE)-_xlfn.NORM.DIST(AND(T$6&gt;=$F15,T$6&lt;=$H15)*(S$6-$F15+1),$J15/2,$M15,TRUE))/(1-2*_xlfn.NORM.DIST(0,$J15/2,$M15,TRUE))*$D15+($K15="Steady Growth")*(AND(T$6&gt;=$F15,T$6&lt;=$H15)*((T$6-$F15+1)/($J15*($J15+1)/2)*$D15))+($K15="custom")*CustCF!N15</f>
        <v/>
      </c>
      <c r="U15" s="87">
        <f>($K15="Bell Curve")*(_xlfn.NORM.DIST(AND(U$6&gt;=$F15,U$6&lt;=$H15)*(U$6-$F15+1),$J15/2,$M15,TRUE)-_xlfn.NORM.DIST(AND(U$6&gt;=$F15,U$6&lt;=$H15)*(T$6-$F15+1),$J15/2,$M15,TRUE))/(1-2*_xlfn.NORM.DIST(0,$J15/2,$M15,TRUE))*$D15+($K15="Steady Growth")*(AND(U$6&gt;=$F15,U$6&lt;=$H15)*((U$6-$F15+1)/($J15*($J15+1)/2)*$D15))+($K15="custom")*CustCF!O15</f>
        <v/>
      </c>
      <c r="V15" s="87">
        <f>($K15="Bell Curve")*(_xlfn.NORM.DIST(AND(V$6&gt;=$F15,V$6&lt;=$H15)*(V$6-$F15+1),$J15/2,$M15,TRUE)-_xlfn.NORM.DIST(AND(V$6&gt;=$F15,V$6&lt;=$H15)*(U$6-$F15+1),$J15/2,$M15,TRUE))/(1-2*_xlfn.NORM.DIST(0,$J15/2,$M15,TRUE))*$D15+($K15="Steady Growth")*(AND(V$6&gt;=$F15,V$6&lt;=$H15)*((V$6-$F15+1)/($J15*($J15+1)/2)*$D15))+($K15="custom")*CustCF!P15</f>
        <v/>
      </c>
      <c r="W15" s="87">
        <f>($K15="Bell Curve")*(_xlfn.NORM.DIST(AND(W$6&gt;=$F15,W$6&lt;=$H15)*(W$6-$F15+1),$J15/2,$M15,TRUE)-_xlfn.NORM.DIST(AND(W$6&gt;=$F15,W$6&lt;=$H15)*(V$6-$F15+1),$J15/2,$M15,TRUE))/(1-2*_xlfn.NORM.DIST(0,$J15/2,$M15,TRUE))*$D15+($K15="Steady Growth")*(AND(W$6&gt;=$F15,W$6&lt;=$H15)*((W$6-$F15+1)/($J15*($J15+1)/2)*$D15))+($K15="custom")*CustCF!Q15</f>
        <v/>
      </c>
      <c r="X15" s="87">
        <f>($K15="Bell Curve")*(_xlfn.NORM.DIST(AND(X$6&gt;=$F15,X$6&lt;=$H15)*(X$6-$F15+1),$J15/2,$M15,TRUE)-_xlfn.NORM.DIST(AND(X$6&gt;=$F15,X$6&lt;=$H15)*(W$6-$F15+1),$J15/2,$M15,TRUE))/(1-2*_xlfn.NORM.DIST(0,$J15/2,$M15,TRUE))*$D15+($K15="Steady Growth")*(AND(X$6&gt;=$F15,X$6&lt;=$H15)*((X$6-$F15+1)/($J15*($J15+1)/2)*$D15))+($K15="custom")*CustCF!R15</f>
        <v/>
      </c>
      <c r="Y15" s="87">
        <f>($K15="Bell Curve")*(_xlfn.NORM.DIST(AND(Y$6&gt;=$F15,Y$6&lt;=$H15)*(Y$6-$F15+1),$J15/2,$M15,TRUE)-_xlfn.NORM.DIST(AND(Y$6&gt;=$F15,Y$6&lt;=$H15)*(X$6-$F15+1),$J15/2,$M15,TRUE))/(1-2*_xlfn.NORM.DIST(0,$J15/2,$M15,TRUE))*$D15+($K15="Steady Growth")*(AND(Y$6&gt;=$F15,Y$6&lt;=$H15)*((Y$6-$F15+1)/($J15*($J15+1)/2)*$D15))+($K15="custom")*CustCF!S15</f>
        <v/>
      </c>
      <c r="Z15" s="87">
        <f>($K15="Bell Curve")*(_xlfn.NORM.DIST(AND(Z$6&gt;=$F15,Z$6&lt;=$H15)*(Z$6-$F15+1),$J15/2,$M15,TRUE)-_xlfn.NORM.DIST(AND(Z$6&gt;=$F15,Z$6&lt;=$H15)*(Y$6-$F15+1),$J15/2,$M15,TRUE))/(1-2*_xlfn.NORM.DIST(0,$J15/2,$M15,TRUE))*$D15+($K15="Steady Growth")*(AND(Z$6&gt;=$F15,Z$6&lt;=$H15)*((Z$6-$F15+1)/($J15*($J15+1)/2)*$D15))+($K15="custom")*CustCF!T15</f>
        <v/>
      </c>
      <c r="AA15" s="87">
        <f>($K15="Bell Curve")*(_xlfn.NORM.DIST(AND(AA$6&gt;=$F15,AA$6&lt;=$H15)*(AA$6-$F15+1),$J15/2,$M15,TRUE)-_xlfn.NORM.DIST(AND(AA$6&gt;=$F15,AA$6&lt;=$H15)*(Z$6-$F15+1),$J15/2,$M15,TRUE))/(1-2*_xlfn.NORM.DIST(0,$J15/2,$M15,TRUE))*$D15+($K15="Steady Growth")*(AND(AA$6&gt;=$F15,AA$6&lt;=$H15)*((AA$6-$F15+1)/($J15*($J15+1)/2)*$D15))+($K15="custom")*CustCF!U15</f>
        <v/>
      </c>
      <c r="AB15" s="87">
        <f>($K15="Bell Curve")*(_xlfn.NORM.DIST(AND(AB$6&gt;=$F15,AB$6&lt;=$H15)*(AB$6-$F15+1),$J15/2,$M15,TRUE)-_xlfn.NORM.DIST(AND(AB$6&gt;=$F15,AB$6&lt;=$H15)*(AA$6-$F15+1),$J15/2,$M15,TRUE))/(1-2*_xlfn.NORM.DIST(0,$J15/2,$M15,TRUE))*$D15+($K15="Steady Growth")*(AND(AB$6&gt;=$F15,AB$6&lt;=$H15)*((AB$6-$F15+1)/($J15*($J15+1)/2)*$D15))+($K15="custom")*CustCF!V15</f>
        <v/>
      </c>
      <c r="AC15" s="87">
        <f>($K15="Bell Curve")*(_xlfn.NORM.DIST(AND(AC$6&gt;=$F15,AC$6&lt;=$H15)*(AC$6-$F15+1),$J15/2,$M15,TRUE)-_xlfn.NORM.DIST(AND(AC$6&gt;=$F15,AC$6&lt;=$H15)*(AB$6-$F15+1),$J15/2,$M15,TRUE))/(1-2*_xlfn.NORM.DIST(0,$J15/2,$M15,TRUE))*$D15+($K15="Steady Growth")*(AND(AC$6&gt;=$F15,AC$6&lt;=$H15)*((AC$6-$F15+1)/($J15*($J15+1)/2)*$D15))+($K15="custom")*CustCF!W15</f>
        <v/>
      </c>
      <c r="AD15" s="87">
        <f>($K15="Bell Curve")*(_xlfn.NORM.DIST(AND(AD$6&gt;=$F15,AD$6&lt;=$H15)*(AD$6-$F15+1),$J15/2,$M15,TRUE)-_xlfn.NORM.DIST(AND(AD$6&gt;=$F15,AD$6&lt;=$H15)*(AC$6-$F15+1),$J15/2,$M15,TRUE))/(1-2*_xlfn.NORM.DIST(0,$J15/2,$M15,TRUE))*$D15+($K15="Steady Growth")*(AND(AD$6&gt;=$F15,AD$6&lt;=$H15)*((AD$6-$F15+1)/($J15*($J15+1)/2)*$D15))+($K15="custom")*CustCF!X15</f>
        <v/>
      </c>
      <c r="AE15" s="87">
        <f>($K15="Bell Curve")*(_xlfn.NORM.DIST(AND(AE$6&gt;=$F15,AE$6&lt;=$H15)*(AE$6-$F15+1),$J15/2,$M15,TRUE)-_xlfn.NORM.DIST(AND(AE$6&gt;=$F15,AE$6&lt;=$H15)*(AD$6-$F15+1),$J15/2,$M15,TRUE))/(1-2*_xlfn.NORM.DIST(0,$J15/2,$M15,TRUE))*$D15+($K15="Steady Growth")*(AND(AE$6&gt;=$F15,AE$6&lt;=$H15)*((AE$6-$F15+1)/($J15*($J15+1)/2)*$D15))+($K15="custom")*CustCF!Y15</f>
        <v/>
      </c>
      <c r="AF15" s="87">
        <f>($K15="Bell Curve")*(_xlfn.NORM.DIST(AND(AF$6&gt;=$F15,AF$6&lt;=$H15)*(AF$6-$F15+1),$J15/2,$M15,TRUE)-_xlfn.NORM.DIST(AND(AF$6&gt;=$F15,AF$6&lt;=$H15)*(AE$6-$F15+1),$J15/2,$M15,TRUE))/(1-2*_xlfn.NORM.DIST(0,$J15/2,$M15,TRUE))*$D15+($K15="Steady Growth")*(AND(AF$6&gt;=$F15,AF$6&lt;=$H15)*((AF$6-$F15+1)/($J15*($J15+1)/2)*$D15))+($K15="custom")*CustCF!Z15</f>
        <v/>
      </c>
      <c r="AG15" s="87">
        <f>($K15="Bell Curve")*(_xlfn.NORM.DIST(AND(AG$6&gt;=$F15,AG$6&lt;=$H15)*(AG$6-$F15+1),$J15/2,$M15,TRUE)-_xlfn.NORM.DIST(AND(AG$6&gt;=$F15,AG$6&lt;=$H15)*(AF$6-$F15+1),$J15/2,$M15,TRUE))/(1-2*_xlfn.NORM.DIST(0,$J15/2,$M15,TRUE))*$D15+($K15="Steady Growth")*(AND(AG$6&gt;=$F15,AG$6&lt;=$H15)*((AG$6-$F15+1)/($J15*($J15+1)/2)*$D15))+($K15="custom")*CustCF!AA15</f>
        <v/>
      </c>
      <c r="AH15" s="87">
        <f>($K15="Bell Curve")*(_xlfn.NORM.DIST(AND(AH$6&gt;=$F15,AH$6&lt;=$H15)*(AH$6-$F15+1),$J15/2,$M15,TRUE)-_xlfn.NORM.DIST(AND(AH$6&gt;=$F15,AH$6&lt;=$H15)*(AG$6-$F15+1),$J15/2,$M15,TRUE))/(1-2*_xlfn.NORM.DIST(0,$J15/2,$M15,TRUE))*$D15+($K15="Steady Growth")*(AND(AH$6&gt;=$F15,AH$6&lt;=$H15)*((AH$6-$F15+1)/($J15*($J15+1)/2)*$D15))+($K15="custom")*CustCF!AB15</f>
        <v/>
      </c>
      <c r="AI15" s="87">
        <f>($K15="Bell Curve")*(_xlfn.NORM.DIST(AND(AI$6&gt;=$F15,AI$6&lt;=$H15)*(AI$6-$F15+1),$J15/2,$M15,TRUE)-_xlfn.NORM.DIST(AND(AI$6&gt;=$F15,AI$6&lt;=$H15)*(AH$6-$F15+1),$J15/2,$M15,TRUE))/(1-2*_xlfn.NORM.DIST(0,$J15/2,$M15,TRUE))*$D15+($K15="Steady Growth")*(AND(AI$6&gt;=$F15,AI$6&lt;=$H15)*((AI$6-$F15+1)/($J15*($J15+1)/2)*$D15))+($K15="custom")*CustCF!AC15</f>
        <v/>
      </c>
      <c r="AJ15" s="87">
        <f>($K15="Bell Curve")*(_xlfn.NORM.DIST(AND(AJ$6&gt;=$F15,AJ$6&lt;=$H15)*(AJ$6-$F15+1),$J15/2,$M15,TRUE)-_xlfn.NORM.DIST(AND(AJ$6&gt;=$F15,AJ$6&lt;=$H15)*(AI$6-$F15+1),$J15/2,$M15,TRUE))/(1-2*_xlfn.NORM.DIST(0,$J15/2,$M15,TRUE))*$D15+($K15="Steady Growth")*(AND(AJ$6&gt;=$F15,AJ$6&lt;=$H15)*((AJ$6-$F15+1)/($J15*($J15+1)/2)*$D15))+($K15="custom")*CustCF!AD15</f>
        <v/>
      </c>
      <c r="AK15" s="87">
        <f>($K15="Bell Curve")*(_xlfn.NORM.DIST(AND(AK$6&gt;=$F15,AK$6&lt;=$H15)*(AK$6-$F15+1),$J15/2,$M15,TRUE)-_xlfn.NORM.DIST(AND(AK$6&gt;=$F15,AK$6&lt;=$H15)*(AJ$6-$F15+1),$J15/2,$M15,TRUE))/(1-2*_xlfn.NORM.DIST(0,$J15/2,$M15,TRUE))*$D15+($K15="Steady Growth")*(AND(AK$6&gt;=$F15,AK$6&lt;=$H15)*((AK$6-$F15+1)/($J15*($J15+1)/2)*$D15))+($K15="custom")*CustCF!AE15</f>
        <v/>
      </c>
      <c r="AL15" s="87">
        <f>($K15="Bell Curve")*(_xlfn.NORM.DIST(AND(AL$6&gt;=$F15,AL$6&lt;=$H15)*(AL$6-$F15+1),$J15/2,$M15,TRUE)-_xlfn.NORM.DIST(AND(AL$6&gt;=$F15,AL$6&lt;=$H15)*(AK$6-$F15+1),$J15/2,$M15,TRUE))/(1-2*_xlfn.NORM.DIST(0,$J15/2,$M15,TRUE))*$D15+($K15="Steady Growth")*(AND(AL$6&gt;=$F15,AL$6&lt;=$H15)*((AL$6-$F15+1)/($J15*($J15+1)/2)*$D15))+($K15="custom")*CustCF!AF15</f>
        <v/>
      </c>
      <c r="AM15" s="87">
        <f>($K15="Bell Curve")*(_xlfn.NORM.DIST(AND(AM$6&gt;=$F15,AM$6&lt;=$H15)*(AM$6-$F15+1),$J15/2,$M15,TRUE)-_xlfn.NORM.DIST(AND(AM$6&gt;=$F15,AM$6&lt;=$H15)*(AL$6-$F15+1),$J15/2,$M15,TRUE))/(1-2*_xlfn.NORM.DIST(0,$J15/2,$M15,TRUE))*$D15+($K15="Steady Growth")*(AND(AM$6&gt;=$F15,AM$6&lt;=$H15)*((AM$6-$F15+1)/($J15*($J15+1)/2)*$D15))+($K15="custom")*CustCF!AG15</f>
        <v/>
      </c>
      <c r="AN15" s="87">
        <f>($K15="Bell Curve")*(_xlfn.NORM.DIST(AND(AN$6&gt;=$F15,AN$6&lt;=$H15)*(AN$6-$F15+1),$J15/2,$M15,TRUE)-_xlfn.NORM.DIST(AND(AN$6&gt;=$F15,AN$6&lt;=$H15)*(AM$6-$F15+1),$J15/2,$M15,TRUE))/(1-2*_xlfn.NORM.DIST(0,$J15/2,$M15,TRUE))*$D15+($K15="Steady Growth")*(AND(AN$6&gt;=$F15,AN$6&lt;=$H15)*((AN$6-$F15+1)/($J15*($J15+1)/2)*$D15))+($K15="custom")*CustCF!AH15</f>
        <v/>
      </c>
      <c r="AO15" s="87">
        <f>($K15="Bell Curve")*(_xlfn.NORM.DIST(AND(AO$6&gt;=$F15,AO$6&lt;=$H15)*(AO$6-$F15+1),$J15/2,$M15,TRUE)-_xlfn.NORM.DIST(AND(AO$6&gt;=$F15,AO$6&lt;=$H15)*(AN$6-$F15+1),$J15/2,$M15,TRUE))/(1-2*_xlfn.NORM.DIST(0,$J15/2,$M15,TRUE))*$D15+($K15="Steady Growth")*(AND(AO$6&gt;=$F15,AO$6&lt;=$H15)*((AO$6-$F15+1)/($J15*($J15+1)/2)*$D15))+($K15="custom")*CustCF!AI15</f>
        <v/>
      </c>
      <c r="AP15" s="87">
        <f>($K15="Bell Curve")*(_xlfn.NORM.DIST(AND(AP$6&gt;=$F15,AP$6&lt;=$H15)*(AP$6-$F15+1),$J15/2,$M15,TRUE)-_xlfn.NORM.DIST(AND(AP$6&gt;=$F15,AP$6&lt;=$H15)*(AO$6-$F15+1),$J15/2,$M15,TRUE))/(1-2*_xlfn.NORM.DIST(0,$J15/2,$M15,TRUE))*$D15+($K15="Steady Growth")*(AND(AP$6&gt;=$F15,AP$6&lt;=$H15)*((AP$6-$F15+1)/($J15*($J15+1)/2)*$D15))+($K15="custom")*CustCF!AJ15</f>
        <v/>
      </c>
      <c r="AQ15" s="87">
        <f>($K15="Bell Curve")*(_xlfn.NORM.DIST(AND(AQ$6&gt;=$F15,AQ$6&lt;=$H15)*(AQ$6-$F15+1),$J15/2,$M15,TRUE)-_xlfn.NORM.DIST(AND(AQ$6&gt;=$F15,AQ$6&lt;=$H15)*(AP$6-$F15+1),$J15/2,$M15,TRUE))/(1-2*_xlfn.NORM.DIST(0,$J15/2,$M15,TRUE))*$D15+($K15="Steady Growth")*(AND(AQ$6&gt;=$F15,AQ$6&lt;=$H15)*((AQ$6-$F15+1)/($J15*($J15+1)/2)*$D15))+($K15="custom")*CustCF!AK15</f>
        <v/>
      </c>
      <c r="AR15" s="87">
        <f>($K15="Bell Curve")*(_xlfn.NORM.DIST(AND(AR$6&gt;=$F15,AR$6&lt;=$H15)*(AR$6-$F15+1),$J15/2,$M15,TRUE)-_xlfn.NORM.DIST(AND(AR$6&gt;=$F15,AR$6&lt;=$H15)*(AQ$6-$F15+1),$J15/2,$M15,TRUE))/(1-2*_xlfn.NORM.DIST(0,$J15/2,$M15,TRUE))*$D15+($K15="Steady Growth")*(AND(AR$6&gt;=$F15,AR$6&lt;=$H15)*((AR$6-$F15+1)/($J15*($J15+1)/2)*$D15))+($K15="custom")*CustCF!AL15</f>
        <v/>
      </c>
      <c r="AS15" s="87">
        <f>($K15="Bell Curve")*(_xlfn.NORM.DIST(AND(AS$6&gt;=$F15,AS$6&lt;=$H15)*(AS$6-$F15+1),$J15/2,$M15,TRUE)-_xlfn.NORM.DIST(AND(AS$6&gt;=$F15,AS$6&lt;=$H15)*(AR$6-$F15+1),$J15/2,$M15,TRUE))/(1-2*_xlfn.NORM.DIST(0,$J15/2,$M15,TRUE))*$D15+($K15="Steady Growth")*(AND(AS$6&gt;=$F15,AS$6&lt;=$H15)*((AS$6-$F15+1)/($J15*($J15+1)/2)*$D15))+($K15="custom")*CustCF!AM15</f>
        <v/>
      </c>
      <c r="AT15" s="87">
        <f>($K15="Bell Curve")*(_xlfn.NORM.DIST(AND(AT$6&gt;=$F15,AT$6&lt;=$H15)*(AT$6-$F15+1),$J15/2,$M15,TRUE)-_xlfn.NORM.DIST(AND(AT$6&gt;=$F15,AT$6&lt;=$H15)*(AS$6-$F15+1),$J15/2,$M15,TRUE))/(1-2*_xlfn.NORM.DIST(0,$J15/2,$M15,TRUE))*$D15+($K15="Steady Growth")*(AND(AT$6&gt;=$F15,AT$6&lt;=$H15)*((AT$6-$F15+1)/($J15*($J15+1)/2)*$D15))+($K15="custom")*CustCF!AN15</f>
        <v/>
      </c>
      <c r="AU15" s="87">
        <f>($K15="Bell Curve")*(_xlfn.NORM.DIST(AND(AU$6&gt;=$F15,AU$6&lt;=$H15)*(AU$6-$F15+1),$J15/2,$M15,TRUE)-_xlfn.NORM.DIST(AND(AU$6&gt;=$F15,AU$6&lt;=$H15)*(AT$6-$F15+1),$J15/2,$M15,TRUE))/(1-2*_xlfn.NORM.DIST(0,$J15/2,$M15,TRUE))*$D15+($K15="Steady Growth")*(AND(AU$6&gt;=$F15,AU$6&lt;=$H15)*((AU$6-$F15+1)/($J15*($J15+1)/2)*$D15))+($K15="custom")*CustCF!AO15</f>
        <v/>
      </c>
      <c r="AV15" s="87">
        <f>($K15="Bell Curve")*(_xlfn.NORM.DIST(AND(AV$6&gt;=$F15,AV$6&lt;=$H15)*(AV$6-$F15+1),$J15/2,$M15,TRUE)-_xlfn.NORM.DIST(AND(AV$6&gt;=$F15,AV$6&lt;=$H15)*(AU$6-$F15+1),$J15/2,$M15,TRUE))/(1-2*_xlfn.NORM.DIST(0,$J15/2,$M15,TRUE))*$D15+($K15="Steady Growth")*(AND(AV$6&gt;=$F15,AV$6&lt;=$H15)*((AV$6-$F15+1)/($J15*($J15+1)/2)*$D15))+($K15="custom")*CustCF!AP15</f>
        <v/>
      </c>
      <c r="AW15" s="87">
        <f>($K15="Bell Curve")*(_xlfn.NORM.DIST(AND(AW$6&gt;=$F15,AW$6&lt;=$H15)*(AW$6-$F15+1),$J15/2,$M15,TRUE)-_xlfn.NORM.DIST(AND(AW$6&gt;=$F15,AW$6&lt;=$H15)*(AV$6-$F15+1),$J15/2,$M15,TRUE))/(1-2*_xlfn.NORM.DIST(0,$J15/2,$M15,TRUE))*$D15+($K15="Steady Growth")*(AND(AW$6&gt;=$F15,AW$6&lt;=$H15)*((AW$6-$F15+1)/($J15*($J15+1)/2)*$D15))+($K15="custom")*CustCF!AQ15</f>
        <v/>
      </c>
      <c r="AX15" s="87">
        <f>($K15="Bell Curve")*(_xlfn.NORM.DIST(AND(AX$6&gt;=$F15,AX$6&lt;=$H15)*(AX$6-$F15+1),$J15/2,$M15,TRUE)-_xlfn.NORM.DIST(AND(AX$6&gt;=$F15,AX$6&lt;=$H15)*(AW$6-$F15+1),$J15/2,$M15,TRUE))/(1-2*_xlfn.NORM.DIST(0,$J15/2,$M15,TRUE))*$D15+($K15="Steady Growth")*(AND(AX$6&gt;=$F15,AX$6&lt;=$H15)*((AX$6-$F15+1)/($J15*($J15+1)/2)*$D15))+($K15="custom")*CustCF!AR15</f>
        <v/>
      </c>
      <c r="AY15" s="87">
        <f>($K15="Bell Curve")*(_xlfn.NORM.DIST(AND(AY$6&gt;=$F15,AY$6&lt;=$H15)*(AY$6-$F15+1),$J15/2,$M15,TRUE)-_xlfn.NORM.DIST(AND(AY$6&gt;=$F15,AY$6&lt;=$H15)*(AX$6-$F15+1),$J15/2,$M15,TRUE))/(1-2*_xlfn.NORM.DIST(0,$J15/2,$M15,TRUE))*$D15+($K15="Steady Growth")*(AND(AY$6&gt;=$F15,AY$6&lt;=$H15)*((AY$6-$F15+1)/($J15*($J15+1)/2)*$D15))+($K15="custom")*CustCF!AS15</f>
        <v/>
      </c>
      <c r="AZ15" s="87">
        <f>($K15="Bell Curve")*(_xlfn.NORM.DIST(AND(AZ$6&gt;=$F15,AZ$6&lt;=$H15)*(AZ$6-$F15+1),$J15/2,$M15,TRUE)-_xlfn.NORM.DIST(AND(AZ$6&gt;=$F15,AZ$6&lt;=$H15)*(AY$6-$F15+1),$J15/2,$M15,TRUE))/(1-2*_xlfn.NORM.DIST(0,$J15/2,$M15,TRUE))*$D15+($K15="Steady Growth")*(AND(AZ$6&gt;=$F15,AZ$6&lt;=$H15)*((AZ$6-$F15+1)/($J15*($J15+1)/2)*$D15))+($K15="custom")*CustCF!AT15</f>
        <v/>
      </c>
      <c r="BA15" s="87">
        <f>($K15="Bell Curve")*(_xlfn.NORM.DIST(AND(BA$6&gt;=$F15,BA$6&lt;=$H15)*(BA$6-$F15+1),$J15/2,$M15,TRUE)-_xlfn.NORM.DIST(AND(BA$6&gt;=$F15,BA$6&lt;=$H15)*(AZ$6-$F15+1),$J15/2,$M15,TRUE))/(1-2*_xlfn.NORM.DIST(0,$J15/2,$M15,TRUE))*$D15+($K15="Steady Growth")*(AND(BA$6&gt;=$F15,BA$6&lt;=$H15)*((BA$6-$F15+1)/($J15*($J15+1)/2)*$D15))+($K15="custom")*CustCF!AU15</f>
        <v/>
      </c>
      <c r="BB15" s="87">
        <f>($K15="Bell Curve")*(_xlfn.NORM.DIST(AND(BB$6&gt;=$F15,BB$6&lt;=$H15)*(BB$6-$F15+1),$J15/2,$M15,TRUE)-_xlfn.NORM.DIST(AND(BB$6&gt;=$F15,BB$6&lt;=$H15)*(BA$6-$F15+1),$J15/2,$M15,TRUE))/(1-2*_xlfn.NORM.DIST(0,$J15/2,$M15,TRUE))*$D15+($K15="Steady Growth")*(AND(BB$6&gt;=$F15,BB$6&lt;=$H15)*((BB$6-$F15+1)/($J15*($J15+1)/2)*$D15))+($K15="custom")*CustCF!AV15</f>
        <v/>
      </c>
      <c r="BC15" s="87">
        <f>($K15="Bell Curve")*(_xlfn.NORM.DIST(AND(BC$6&gt;=$F15,BC$6&lt;=$H15)*(BC$6-$F15+1),$J15/2,$M15,TRUE)-_xlfn.NORM.DIST(AND(BC$6&gt;=$F15,BC$6&lt;=$H15)*(BB$6-$F15+1),$J15/2,$M15,TRUE))/(1-2*_xlfn.NORM.DIST(0,$J15/2,$M15,TRUE))*$D15+($K15="Steady Growth")*(AND(BC$6&gt;=$F15,BC$6&lt;=$H15)*((BC$6-$F15+1)/($J15*($J15+1)/2)*$D15))+($K15="custom")*CustCF!AW15</f>
        <v/>
      </c>
      <c r="BD15" s="87">
        <f>($K15="Bell Curve")*(_xlfn.NORM.DIST(AND(BD$6&gt;=$F15,BD$6&lt;=$H15)*(BD$6-$F15+1),$J15/2,$M15,TRUE)-_xlfn.NORM.DIST(AND(BD$6&gt;=$F15,BD$6&lt;=$H15)*(BC$6-$F15+1),$J15/2,$M15,TRUE))/(1-2*_xlfn.NORM.DIST(0,$J15/2,$M15,TRUE))*$D15+($K15="Steady Growth")*(AND(BD$6&gt;=$F15,BD$6&lt;=$H15)*((BD$6-$F15+1)/($J15*($J15+1)/2)*$D15))+($K15="custom")*CustCF!AX15</f>
        <v/>
      </c>
      <c r="BE15" s="87">
        <f>($K15="Bell Curve")*(_xlfn.NORM.DIST(AND(BE$6&gt;=$F15,BE$6&lt;=$H15)*(BE$6-$F15+1),$J15/2,$M15,TRUE)-_xlfn.NORM.DIST(AND(BE$6&gt;=$F15,BE$6&lt;=$H15)*(BD$6-$F15+1),$J15/2,$M15,TRUE))/(1-2*_xlfn.NORM.DIST(0,$J15/2,$M15,TRUE))*$D15+($K15="Steady Growth")*(AND(BE$6&gt;=$F15,BE$6&lt;=$H15)*((BE$6-$F15+1)/($J15*($J15+1)/2)*$D15))+($K15="custom")*CustCF!AY15</f>
        <v/>
      </c>
      <c r="BF15" s="87">
        <f>($K15="Bell Curve")*(_xlfn.NORM.DIST(AND(BF$6&gt;=$F15,BF$6&lt;=$H15)*(BF$6-$F15+1),$J15/2,$M15,TRUE)-_xlfn.NORM.DIST(AND(BF$6&gt;=$F15,BF$6&lt;=$H15)*(BE$6-$F15+1),$J15/2,$M15,TRUE))/(1-2*_xlfn.NORM.DIST(0,$J15/2,$M15,TRUE))*$D15+($K15="Steady Growth")*(AND(BF$6&gt;=$F15,BF$6&lt;=$H15)*((BF$6-$F15+1)/($J15*($J15+1)/2)*$D15))+($K15="custom")*CustCF!AZ15</f>
        <v/>
      </c>
      <c r="BG15" s="87">
        <f>($K15="Bell Curve")*(_xlfn.NORM.DIST(AND(BG$6&gt;=$F15,BG$6&lt;=$H15)*(BG$6-$F15+1),$J15/2,$M15,TRUE)-_xlfn.NORM.DIST(AND(BG$6&gt;=$F15,BG$6&lt;=$H15)*(BF$6-$F15+1),$J15/2,$M15,TRUE))/(1-2*_xlfn.NORM.DIST(0,$J15/2,$M15,TRUE))*$D15+($K15="Steady Growth")*(AND(BG$6&gt;=$F15,BG$6&lt;=$H15)*((BG$6-$F15+1)/($J15*($J15+1)/2)*$D15))+($K15="custom")*CustCF!BA15</f>
        <v/>
      </c>
      <c r="BH15" s="87">
        <f>($K15="Bell Curve")*(_xlfn.NORM.DIST(AND(BH$6&gt;=$F15,BH$6&lt;=$H15)*(BH$6-$F15+1),$J15/2,$M15,TRUE)-_xlfn.NORM.DIST(AND(BH$6&gt;=$F15,BH$6&lt;=$H15)*(BG$6-$F15+1),$J15/2,$M15,TRUE))/(1-2*_xlfn.NORM.DIST(0,$J15/2,$M15,TRUE))*$D15+($K15="Steady Growth")*(AND(BH$6&gt;=$F15,BH$6&lt;=$H15)*((BH$6-$F15+1)/($J15*($J15+1)/2)*$D15))+($K15="custom")*CustCF!BB15</f>
        <v/>
      </c>
      <c r="BI15" s="87">
        <f>($K15="Bell Curve")*(_xlfn.NORM.DIST(AND(BI$6&gt;=$F15,BI$6&lt;=$H15)*(BI$6-$F15+1),$J15/2,$M15,TRUE)-_xlfn.NORM.DIST(AND(BI$6&gt;=$F15,BI$6&lt;=$H15)*(BH$6-$F15+1),$J15/2,$M15,TRUE))/(1-2*_xlfn.NORM.DIST(0,$J15/2,$M15,TRUE))*$D15+($K15="Steady Growth")*(AND(BI$6&gt;=$F15,BI$6&lt;=$H15)*((BI$6-$F15+1)/($J15*($J15+1)/2)*$D15))+($K15="custom")*CustCF!BC15</f>
        <v/>
      </c>
      <c r="BJ15" s="87">
        <f>($K15="Bell Curve")*(_xlfn.NORM.DIST(AND(BJ$6&gt;=$F15,BJ$6&lt;=$H15)*(BJ$6-$F15+1),$J15/2,$M15,TRUE)-_xlfn.NORM.DIST(AND(BJ$6&gt;=$F15,BJ$6&lt;=$H15)*(BI$6-$F15+1),$J15/2,$M15,TRUE))/(1-2*_xlfn.NORM.DIST(0,$J15/2,$M15,TRUE))*$D15+($K15="Steady Growth")*(AND(BJ$6&gt;=$F15,BJ$6&lt;=$H15)*((BJ$6-$F15+1)/($J15*($J15+1)/2)*$D15))+($K15="custom")*CustCF!BD15</f>
        <v/>
      </c>
      <c r="BK15" s="87">
        <f>($K15="Bell Curve")*(_xlfn.NORM.DIST(AND(BK$6&gt;=$F15,BK$6&lt;=$H15)*(BK$6-$F15+1),$J15/2,$M15,TRUE)-_xlfn.NORM.DIST(AND(BK$6&gt;=$F15,BK$6&lt;=$H15)*(BJ$6-$F15+1),$J15/2,$M15,TRUE))/(1-2*_xlfn.NORM.DIST(0,$J15/2,$M15,TRUE))*$D15+($K15="Steady Growth")*(AND(BK$6&gt;=$F15,BK$6&lt;=$H15)*((BK$6-$F15+1)/($J15*($J15+1)/2)*$D15))+($K15="custom")*CustCF!BE15</f>
        <v/>
      </c>
      <c r="BL15" s="87">
        <f>($K15="Bell Curve")*(_xlfn.NORM.DIST(AND(BL$6&gt;=$F15,BL$6&lt;=$H15)*(BL$6-$F15+1),$J15/2,$M15,TRUE)-_xlfn.NORM.DIST(AND(BL$6&gt;=$F15,BL$6&lt;=$H15)*(BK$6-$F15+1),$J15/2,$M15,TRUE))/(1-2*_xlfn.NORM.DIST(0,$J15/2,$M15,TRUE))*$D15+($K15="Steady Growth")*(AND(BL$6&gt;=$F15,BL$6&lt;=$H15)*((BL$6-$F15+1)/($J15*($J15+1)/2)*$D15))+($K15="custom")*CustCF!BF15</f>
        <v/>
      </c>
      <c r="BM15" s="87">
        <f>($K15="Bell Curve")*(_xlfn.NORM.DIST(AND(BM$6&gt;=$F15,BM$6&lt;=$H15)*(BM$6-$F15+1),$J15/2,$M15,TRUE)-_xlfn.NORM.DIST(AND(BM$6&gt;=$F15,BM$6&lt;=$H15)*(BL$6-$F15+1),$J15/2,$M15,TRUE))/(1-2*_xlfn.NORM.DIST(0,$J15/2,$M15,TRUE))*$D15+($K15="Steady Growth")*(AND(BM$6&gt;=$F15,BM$6&lt;=$H15)*((BM$6-$F15+1)/($J15*($J15+1)/2)*$D15))+($K15="custom")*CustCF!BG15</f>
        <v/>
      </c>
      <c r="BN15" s="87">
        <f>($K15="Bell Curve")*(_xlfn.NORM.DIST(AND(BN$6&gt;=$F15,BN$6&lt;=$H15)*(BN$6-$F15+1),$J15/2,$M15,TRUE)-_xlfn.NORM.DIST(AND(BN$6&gt;=$F15,BN$6&lt;=$H15)*(BM$6-$F15+1),$J15/2,$M15,TRUE))/(1-2*_xlfn.NORM.DIST(0,$J15/2,$M15,TRUE))*$D15+($K15="Steady Growth")*(AND(BN$6&gt;=$F15,BN$6&lt;=$H15)*((BN$6-$F15+1)/($J15*($J15+1)/2)*$D15))+($K15="custom")*CustCF!BH15</f>
        <v/>
      </c>
      <c r="BO15" s="87">
        <f>($K15="Bell Curve")*(_xlfn.NORM.DIST(AND(BO$6&gt;=$F15,BO$6&lt;=$H15)*(BO$6-$F15+1),$J15/2,$M15,TRUE)-_xlfn.NORM.DIST(AND(BO$6&gt;=$F15,BO$6&lt;=$H15)*(BN$6-$F15+1),$J15/2,$M15,TRUE))/(1-2*_xlfn.NORM.DIST(0,$J15/2,$M15,TRUE))*$D15+($K15="Steady Growth")*(AND(BO$6&gt;=$F15,BO$6&lt;=$H15)*((BO$6-$F15+1)/($J15*($J15+1)/2)*$D15))+($K15="custom")*CustCF!BI15</f>
        <v/>
      </c>
      <c r="BP15" s="87">
        <f>($K15="Bell Curve")*(_xlfn.NORM.DIST(AND(BP$6&gt;=$F15,BP$6&lt;=$H15)*(BP$6-$F15+1),$J15/2,$M15,TRUE)-_xlfn.NORM.DIST(AND(BP$6&gt;=$F15,BP$6&lt;=$H15)*(BO$6-$F15+1),$J15/2,$M15,TRUE))/(1-2*_xlfn.NORM.DIST(0,$J15/2,$M15,TRUE))*$D15+($K15="Steady Growth")*(AND(BP$6&gt;=$F15,BP$6&lt;=$H15)*((BP$6-$F15+1)/($J15*($J15+1)/2)*$D15))+($K15="custom")*CustCF!BJ15</f>
        <v/>
      </c>
      <c r="BQ15" s="87">
        <f>($K15="Bell Curve")*(_xlfn.NORM.DIST(AND(BQ$6&gt;=$F15,BQ$6&lt;=$H15)*(BQ$6-$F15+1),$J15/2,$M15,TRUE)-_xlfn.NORM.DIST(AND(BQ$6&gt;=$F15,BQ$6&lt;=$H15)*(BP$6-$F15+1),$J15/2,$M15,TRUE))/(1-2*_xlfn.NORM.DIST(0,$J15/2,$M15,TRUE))*$D15+($K15="Steady Growth")*(AND(BQ$6&gt;=$F15,BQ$6&lt;=$H15)*((BQ$6-$F15+1)/($J15*($J15+1)/2)*$D15))+($K15="custom")*CustCF!BK15</f>
        <v/>
      </c>
      <c r="BR15" s="87">
        <f>($K15="Bell Curve")*(_xlfn.NORM.DIST(AND(BR$6&gt;=$F15,BR$6&lt;=$H15)*(BR$6-$F15+1),$J15/2,$M15,TRUE)-_xlfn.NORM.DIST(AND(BR$6&gt;=$F15,BR$6&lt;=$H15)*(BQ$6-$F15+1),$J15/2,$M15,TRUE))/(1-2*_xlfn.NORM.DIST(0,$J15/2,$M15,TRUE))*$D15+($K15="Steady Growth")*(AND(BR$6&gt;=$F15,BR$6&lt;=$H15)*((BR$6-$F15+1)/($J15*($J15+1)/2)*$D15))+($K15="custom")*CustCF!BL15</f>
        <v/>
      </c>
      <c r="BS15" s="87">
        <f>($K15="Bell Curve")*(_xlfn.NORM.DIST(AND(BS$6&gt;=$F15,BS$6&lt;=$H15)*(BS$6-$F15+1),$J15/2,$M15,TRUE)-_xlfn.NORM.DIST(AND(BS$6&gt;=$F15,BS$6&lt;=$H15)*(BR$6-$F15+1),$J15/2,$M15,TRUE))/(1-2*_xlfn.NORM.DIST(0,$J15/2,$M15,TRUE))*$D15+($K15="Steady Growth")*(AND(BS$6&gt;=$F15,BS$6&lt;=$H15)*((BS$6-$F15+1)/($J15*($J15+1)/2)*$D15))+($K15="custom")*CustCF!BM15</f>
        <v/>
      </c>
      <c r="BT15" s="87">
        <f>($K15="Bell Curve")*(_xlfn.NORM.DIST(AND(BT$6&gt;=$F15,BT$6&lt;=$H15)*(BT$6-$F15+1),$J15/2,$M15,TRUE)-_xlfn.NORM.DIST(AND(BT$6&gt;=$F15,BT$6&lt;=$H15)*(BS$6-$F15+1),$J15/2,$M15,TRUE))/(1-2*_xlfn.NORM.DIST(0,$J15/2,$M15,TRUE))*$D15+($K15="Steady Growth")*(AND(BT$6&gt;=$F15,BT$6&lt;=$H15)*((BT$6-$F15+1)/($J15*($J15+1)/2)*$D15))+($K15="custom")*CustCF!BN15</f>
        <v/>
      </c>
      <c r="BU15" s="87">
        <f>($K15="Bell Curve")*(_xlfn.NORM.DIST(AND(BU$6&gt;=$F15,BU$6&lt;=$H15)*(BU$6-$F15+1),$J15/2,$M15,TRUE)-_xlfn.NORM.DIST(AND(BU$6&gt;=$F15,BU$6&lt;=$H15)*(BT$6-$F15+1),$J15/2,$M15,TRUE))/(1-2*_xlfn.NORM.DIST(0,$J15/2,$M15,TRUE))*$D15+($K15="Steady Growth")*(AND(BU$6&gt;=$F15,BU$6&lt;=$H15)*((BU$6-$F15+1)/($J15*($J15+1)/2)*$D15))+($K15="custom")*CustCF!BO15</f>
        <v/>
      </c>
      <c r="BV15" s="87">
        <f>($K15="Bell Curve")*(_xlfn.NORM.DIST(AND(BV$6&gt;=$F15,BV$6&lt;=$H15)*(BV$6-$F15+1),$J15/2,$M15,TRUE)-_xlfn.NORM.DIST(AND(BV$6&gt;=$F15,BV$6&lt;=$H15)*(BU$6-$F15+1),$J15/2,$M15,TRUE))/(1-2*_xlfn.NORM.DIST(0,$J15/2,$M15,TRUE))*$D15+($K15="Steady Growth")*(AND(BV$6&gt;=$F15,BV$6&lt;=$H15)*((BV$6-$F15+1)/($J15*($J15+1)/2)*$D15))+($K15="custom")*CustCF!BP15</f>
        <v/>
      </c>
      <c r="BW15" s="87">
        <f>($K15="Bell Curve")*(_xlfn.NORM.DIST(AND(BW$6&gt;=$F15,BW$6&lt;=$H15)*(BW$6-$F15+1),$J15/2,$M15,TRUE)-_xlfn.NORM.DIST(AND(BW$6&gt;=$F15,BW$6&lt;=$H15)*(BV$6-$F15+1),$J15/2,$M15,TRUE))/(1-2*_xlfn.NORM.DIST(0,$J15/2,$M15,TRUE))*$D15+($K15="Steady Growth")*(AND(BW$6&gt;=$F15,BW$6&lt;=$H15)*((BW$6-$F15+1)/($J15*($J15+1)/2)*$D15))+($K15="custom")*CustCF!BQ15</f>
        <v/>
      </c>
      <c r="BX15" s="87">
        <f>($K15="Bell Curve")*(_xlfn.NORM.DIST(AND(BX$6&gt;=$F15,BX$6&lt;=$H15)*(BX$6-$F15+1),$J15/2,$M15,TRUE)-_xlfn.NORM.DIST(AND(BX$6&gt;=$F15,BX$6&lt;=$H15)*(BW$6-$F15+1),$J15/2,$M15,TRUE))/(1-2*_xlfn.NORM.DIST(0,$J15/2,$M15,TRUE))*$D15+($K15="Steady Growth")*(AND(BX$6&gt;=$F15,BX$6&lt;=$H15)*((BX$6-$F15+1)/($J15*($J15+1)/2)*$D15))+($K15="custom")*CustCF!BR15</f>
        <v/>
      </c>
      <c r="BY15" s="87">
        <f>($K15="Bell Curve")*(_xlfn.NORM.DIST(AND(BY$6&gt;=$F15,BY$6&lt;=$H15)*(BY$6-$F15+1),$J15/2,$M15,TRUE)-_xlfn.NORM.DIST(AND(BY$6&gt;=$F15,BY$6&lt;=$H15)*(BX$6-$F15+1),$J15/2,$M15,TRUE))/(1-2*_xlfn.NORM.DIST(0,$J15/2,$M15,TRUE))*$D15+($K15="Steady Growth")*(AND(BY$6&gt;=$F15,BY$6&lt;=$H15)*((BY$6-$F15+1)/($J15*($J15+1)/2)*$D15))+($K15="custom")*CustCF!BS15</f>
        <v/>
      </c>
      <c r="BZ15" s="87">
        <f>($K15="Bell Curve")*(_xlfn.NORM.DIST(AND(BZ$6&gt;=$F15,BZ$6&lt;=$H15)*(BZ$6-$F15+1),$J15/2,$M15,TRUE)-_xlfn.NORM.DIST(AND(BZ$6&gt;=$F15,BZ$6&lt;=$H15)*(BY$6-$F15+1),$J15/2,$M15,TRUE))/(1-2*_xlfn.NORM.DIST(0,$J15/2,$M15,TRUE))*$D15+($K15="Steady Growth")*(AND(BZ$6&gt;=$F15,BZ$6&lt;=$H15)*((BZ$6-$F15+1)/($J15*($J15+1)/2)*$D15))+($K15="custom")*CustCF!BT15</f>
        <v/>
      </c>
      <c r="CA15" s="87">
        <f>($K15="Bell Curve")*(_xlfn.NORM.DIST(AND(CA$6&gt;=$F15,CA$6&lt;=$H15)*(CA$6-$F15+1),$J15/2,$M15,TRUE)-_xlfn.NORM.DIST(AND(CA$6&gt;=$F15,CA$6&lt;=$H15)*(BZ$6-$F15+1),$J15/2,$M15,TRUE))/(1-2*_xlfn.NORM.DIST(0,$J15/2,$M15,TRUE))*$D15+($K15="Steady Growth")*(AND(CA$6&gt;=$F15,CA$6&lt;=$H15)*((CA$6-$F15+1)/($J15*($J15+1)/2)*$D15))+($K15="custom")*CustCF!BU15</f>
        <v/>
      </c>
      <c r="CB15" s="87">
        <f>($K15="Bell Curve")*(_xlfn.NORM.DIST(AND(CB$6&gt;=$F15,CB$6&lt;=$H15)*(CB$6-$F15+1),$J15/2,$M15,TRUE)-_xlfn.NORM.DIST(AND(CB$6&gt;=$F15,CB$6&lt;=$H15)*(CA$6-$F15+1),$J15/2,$M15,TRUE))/(1-2*_xlfn.NORM.DIST(0,$J15/2,$M15,TRUE))*$D15+($K15="Steady Growth")*(AND(CB$6&gt;=$F15,CB$6&lt;=$H15)*((CB$6-$F15+1)/($J15*($J15+1)/2)*$D15))+($K15="custom")*CustCF!BV15</f>
        <v/>
      </c>
      <c r="CC15" s="87">
        <f>($K15="Bell Curve")*(_xlfn.NORM.DIST(AND(CC$6&gt;=$F15,CC$6&lt;=$H15)*(CC$6-$F15+1),$J15/2,$M15,TRUE)-_xlfn.NORM.DIST(AND(CC$6&gt;=$F15,CC$6&lt;=$H15)*(CB$6-$F15+1),$J15/2,$M15,TRUE))/(1-2*_xlfn.NORM.DIST(0,$J15/2,$M15,TRUE))*$D15+($K15="Steady Growth")*(AND(CC$6&gt;=$F15,CC$6&lt;=$H15)*((CC$6-$F15+1)/($J15*($J15+1)/2)*$D15))+($K15="custom")*CustCF!BW15</f>
        <v/>
      </c>
      <c r="CD15" s="87">
        <f>($K15="Bell Curve")*(_xlfn.NORM.DIST(AND(CD$6&gt;=$F15,CD$6&lt;=$H15)*(CD$6-$F15+1),$J15/2,$M15,TRUE)-_xlfn.NORM.DIST(AND(CD$6&gt;=$F15,CD$6&lt;=$H15)*(CC$6-$F15+1),$J15/2,$M15,TRUE))/(1-2*_xlfn.NORM.DIST(0,$J15/2,$M15,TRUE))*$D15+($K15="Steady Growth")*(AND(CD$6&gt;=$F15,CD$6&lt;=$H15)*((CD$6-$F15+1)/($J15*($J15+1)/2)*$D15))+($K15="custom")*CustCF!BX15</f>
        <v/>
      </c>
      <c r="CE15" s="87">
        <f>($K15="Bell Curve")*(_xlfn.NORM.DIST(AND(CE$6&gt;=$F15,CE$6&lt;=$H15)*(CE$6-$F15+1),$J15/2,$M15,TRUE)-_xlfn.NORM.DIST(AND(CE$6&gt;=$F15,CE$6&lt;=$H15)*(CD$6-$F15+1),$J15/2,$M15,TRUE))/(1-2*_xlfn.NORM.DIST(0,$J15/2,$M15,TRUE))*$D15+($K15="Steady Growth")*(AND(CE$6&gt;=$F15,CE$6&lt;=$H15)*((CE$6-$F15+1)/($J15*($J15+1)/2)*$D15))+($K15="custom")*CustCF!BY15</f>
        <v/>
      </c>
      <c r="CF15" s="87">
        <f>($K15="Bell Curve")*(_xlfn.NORM.DIST(AND(CF$6&gt;=$F15,CF$6&lt;=$H15)*(CF$6-$F15+1),$J15/2,$M15,TRUE)-_xlfn.NORM.DIST(AND(CF$6&gt;=$F15,CF$6&lt;=$H15)*(CE$6-$F15+1),$J15/2,$M15,TRUE))/(1-2*_xlfn.NORM.DIST(0,$J15/2,$M15,TRUE))*$D15+($K15="Steady Growth")*(AND(CF$6&gt;=$F15,CF$6&lt;=$H15)*((CF$6-$F15+1)/($J15*($J15+1)/2)*$D15))+($K15="custom")*CustCF!BZ15</f>
        <v/>
      </c>
      <c r="CG15" s="87">
        <f>($K15="Bell Curve")*(_xlfn.NORM.DIST(AND(CG$6&gt;=$F15,CG$6&lt;=$H15)*(CG$6-$F15+1),$J15/2,$M15,TRUE)-_xlfn.NORM.DIST(AND(CG$6&gt;=$F15,CG$6&lt;=$H15)*(CF$6-$F15+1),$J15/2,$M15,TRUE))/(1-2*_xlfn.NORM.DIST(0,$J15/2,$M15,TRUE))*$D15+($K15="Steady Growth")*(AND(CG$6&gt;=$F15,CG$6&lt;=$H15)*((CG$6-$F15+1)/($J15*($J15+1)/2)*$D15))+($K15="custom")*CustCF!CA15</f>
        <v/>
      </c>
      <c r="CH15" s="87">
        <f>($K15="Bell Curve")*(_xlfn.NORM.DIST(AND(CH$6&gt;=$F15,CH$6&lt;=$H15)*(CH$6-$F15+1),$J15/2,$M15,TRUE)-_xlfn.NORM.DIST(AND(CH$6&gt;=$F15,CH$6&lt;=$H15)*(CG$6-$F15+1),$J15/2,$M15,TRUE))/(1-2*_xlfn.NORM.DIST(0,$J15/2,$M15,TRUE))*$D15+($K15="Steady Growth")*(AND(CH$6&gt;=$F15,CH$6&lt;=$H15)*((CH$6-$F15+1)/($J15*($J15+1)/2)*$D15))+($K15="custom")*CustCF!CB15</f>
        <v/>
      </c>
      <c r="CI15" s="87">
        <f>($K15="Bell Curve")*(_xlfn.NORM.DIST(AND(CI$6&gt;=$F15,CI$6&lt;=$H15)*(CI$6-$F15+1),$J15/2,$M15,TRUE)-_xlfn.NORM.DIST(AND(CI$6&gt;=$F15,CI$6&lt;=$H15)*(CH$6-$F15+1),$J15/2,$M15,TRUE))/(1-2*_xlfn.NORM.DIST(0,$J15/2,$M15,TRUE))*$D15+($K15="Steady Growth")*(AND(CI$6&gt;=$F15,CI$6&lt;=$H15)*((CI$6-$F15+1)/($J15*($J15+1)/2)*$D15))+($K15="custom")*CustCF!CC15</f>
        <v/>
      </c>
      <c r="CJ15" s="87">
        <f>($K15="Bell Curve")*(_xlfn.NORM.DIST(AND(CJ$6&gt;=$F15,CJ$6&lt;=$H15)*(CJ$6-$F15+1),$J15/2,$M15,TRUE)-_xlfn.NORM.DIST(AND(CJ$6&gt;=$F15,CJ$6&lt;=$H15)*(CI$6-$F15+1),$J15/2,$M15,TRUE))/(1-2*_xlfn.NORM.DIST(0,$J15/2,$M15,TRUE))*$D15+($K15="Steady Growth")*(AND(CJ$6&gt;=$F15,CJ$6&lt;=$H15)*((CJ$6-$F15+1)/($J15*($J15+1)/2)*$D15))+($K15="custom")*CustCF!CD15</f>
        <v/>
      </c>
      <c r="CK15" s="87">
        <f>($K15="Bell Curve")*(_xlfn.NORM.DIST(AND(CK$6&gt;=$F15,CK$6&lt;=$H15)*(CK$6-$F15+1),$J15/2,$M15,TRUE)-_xlfn.NORM.DIST(AND(CK$6&gt;=$F15,CK$6&lt;=$H15)*(CJ$6-$F15+1),$J15/2,$M15,TRUE))/(1-2*_xlfn.NORM.DIST(0,$J15/2,$M15,TRUE))*$D15+($K15="Steady Growth")*(AND(CK$6&gt;=$F15,CK$6&lt;=$H15)*((CK$6-$F15+1)/($J15*($J15+1)/2)*$D15))+($K15="custom")*CustCF!CE15</f>
        <v/>
      </c>
      <c r="CL15" s="87">
        <f>($K15="Bell Curve")*(_xlfn.NORM.DIST(AND(CL$6&gt;=$F15,CL$6&lt;=$H15)*(CL$6-$F15+1),$J15/2,$M15,TRUE)-_xlfn.NORM.DIST(AND(CL$6&gt;=$F15,CL$6&lt;=$H15)*(CK$6-$F15+1),$J15/2,$M15,TRUE))/(1-2*_xlfn.NORM.DIST(0,$J15/2,$M15,TRUE))*$D15+($K15="Steady Growth")*(AND(CL$6&gt;=$F15,CL$6&lt;=$H15)*((CL$6-$F15+1)/($J15*($J15+1)/2)*$D15))+($K15="custom")*CustCF!CF15</f>
        <v/>
      </c>
      <c r="CM15" s="87">
        <f>($K15="Bell Curve")*(_xlfn.NORM.DIST(AND(CM$6&gt;=$F15,CM$6&lt;=$H15)*(CM$6-$F15+1),$J15/2,$M15,TRUE)-_xlfn.NORM.DIST(AND(CM$6&gt;=$F15,CM$6&lt;=$H15)*(CL$6-$F15+1),$J15/2,$M15,TRUE))/(1-2*_xlfn.NORM.DIST(0,$J15/2,$M15,TRUE))*$D15+($K15="Steady Growth")*(AND(CM$6&gt;=$F15,CM$6&lt;=$H15)*((CM$6-$F15+1)/($J15*($J15+1)/2)*$D15))+($K15="custom")*CustCF!CG15</f>
        <v/>
      </c>
      <c r="CN15" s="87">
        <f>($K15="Bell Curve")*(_xlfn.NORM.DIST(AND(CN$6&gt;=$F15,CN$6&lt;=$H15)*(CN$6-$F15+1),$J15/2,$M15,TRUE)-_xlfn.NORM.DIST(AND(CN$6&gt;=$F15,CN$6&lt;=$H15)*(CM$6-$F15+1),$J15/2,$M15,TRUE))/(1-2*_xlfn.NORM.DIST(0,$J15/2,$M15,TRUE))*$D15+($K15="Steady Growth")*(AND(CN$6&gt;=$F15,CN$6&lt;=$H15)*((CN$6-$F15+1)/($J15*($J15+1)/2)*$D15))+($K15="custom")*CustCF!CH15</f>
        <v/>
      </c>
      <c r="CO15" s="87">
        <f>($K15="Bell Curve")*(_xlfn.NORM.DIST(AND(CO$6&gt;=$F15,CO$6&lt;=$H15)*(CO$6-$F15+1),$J15/2,$M15,TRUE)-_xlfn.NORM.DIST(AND(CO$6&gt;=$F15,CO$6&lt;=$H15)*(CN$6-$F15+1),$J15/2,$M15,TRUE))/(1-2*_xlfn.NORM.DIST(0,$J15/2,$M15,TRUE))*$D15+($K15="Steady Growth")*(AND(CO$6&gt;=$F15,CO$6&lt;=$H15)*((CO$6-$F15+1)/($J15*($J15+1)/2)*$D15))+($K15="custom")*CustCF!CI15</f>
        <v/>
      </c>
      <c r="CP15" s="87">
        <f>($K15="Bell Curve")*(_xlfn.NORM.DIST(AND(CP$6&gt;=$F15,CP$6&lt;=$H15)*(CP$6-$F15+1),$J15/2,$M15,TRUE)-_xlfn.NORM.DIST(AND(CP$6&gt;=$F15,CP$6&lt;=$H15)*(CO$6-$F15+1),$J15/2,$M15,TRUE))/(1-2*_xlfn.NORM.DIST(0,$J15/2,$M15,TRUE))*$D15+($K15="Steady Growth")*(AND(CP$6&gt;=$F15,CP$6&lt;=$H15)*((CP$6-$F15+1)/($J15*($J15+1)/2)*$D15))+($K15="custom")*CustCF!CJ15</f>
        <v/>
      </c>
      <c r="CQ15" s="87">
        <f>($K15="Bell Curve")*(_xlfn.NORM.DIST(AND(CQ$6&gt;=$F15,CQ$6&lt;=$H15)*(CQ$6-$F15+1),$J15/2,$M15,TRUE)-_xlfn.NORM.DIST(AND(CQ$6&gt;=$F15,CQ$6&lt;=$H15)*(CP$6-$F15+1),$J15/2,$M15,TRUE))/(1-2*_xlfn.NORM.DIST(0,$J15/2,$M15,TRUE))*$D15+($K15="Steady Growth")*(AND(CQ$6&gt;=$F15,CQ$6&lt;=$H15)*((CQ$6-$F15+1)/($J15*($J15+1)/2)*$D15))+($K15="custom")*CustCF!CK15</f>
        <v/>
      </c>
      <c r="CR15" s="87">
        <f>($K15="Bell Curve")*(_xlfn.NORM.DIST(AND(CR$6&gt;=$F15,CR$6&lt;=$H15)*(CR$6-$F15+1),$J15/2,$M15,TRUE)-_xlfn.NORM.DIST(AND(CR$6&gt;=$F15,CR$6&lt;=$H15)*(CQ$6-$F15+1),$J15/2,$M15,TRUE))/(1-2*_xlfn.NORM.DIST(0,$J15/2,$M15,TRUE))*$D15+($K15="Steady Growth")*(AND(CR$6&gt;=$F15,CR$6&lt;=$H15)*((CR$6-$F15+1)/($J15*($J15+1)/2)*$D15))+($K15="custom")*CustCF!CL15</f>
        <v/>
      </c>
      <c r="CS15" s="87">
        <f>($K15="Bell Curve")*(_xlfn.NORM.DIST(AND(CS$6&gt;=$F15,CS$6&lt;=$H15)*(CS$6-$F15+1),$J15/2,$M15,TRUE)-_xlfn.NORM.DIST(AND(CS$6&gt;=$F15,CS$6&lt;=$H15)*(CR$6-$F15+1),$J15/2,$M15,TRUE))/(1-2*_xlfn.NORM.DIST(0,$J15/2,$M15,TRUE))*$D15+($K15="Steady Growth")*(AND(CS$6&gt;=$F15,CS$6&lt;=$H15)*((CS$6-$F15+1)/($J15*($J15+1)/2)*$D15))+($K15="custom")*CustCF!CM15</f>
        <v/>
      </c>
      <c r="CT15" s="87">
        <f>($K15="Bell Curve")*(_xlfn.NORM.DIST(AND(CT$6&gt;=$F15,CT$6&lt;=$H15)*(CT$6-$F15+1),$J15/2,$M15,TRUE)-_xlfn.NORM.DIST(AND(CT$6&gt;=$F15,CT$6&lt;=$H15)*(CS$6-$F15+1),$J15/2,$M15,TRUE))/(1-2*_xlfn.NORM.DIST(0,$J15/2,$M15,TRUE))*$D15+($K15="Steady Growth")*(AND(CT$6&gt;=$F15,CT$6&lt;=$H15)*((CT$6-$F15+1)/($J15*($J15+1)/2)*$D15))+($K15="custom")*CustCF!CN15</f>
        <v/>
      </c>
      <c r="CU15" s="87">
        <f>($K15="Bell Curve")*(_xlfn.NORM.DIST(AND(CU$6&gt;=$F15,CU$6&lt;=$H15)*(CU$6-$F15+1),$J15/2,$M15,TRUE)-_xlfn.NORM.DIST(AND(CU$6&gt;=$F15,CU$6&lt;=$H15)*(CT$6-$F15+1),$J15/2,$M15,TRUE))/(1-2*_xlfn.NORM.DIST(0,$J15/2,$M15,TRUE))*$D15+($K15="Steady Growth")*(AND(CU$6&gt;=$F15,CU$6&lt;=$H15)*((CU$6-$F15+1)/($J15*($J15+1)/2)*$D15))+($K15="custom")*CustCF!CO15</f>
        <v/>
      </c>
      <c r="CV15" s="87">
        <f>($K15="Bell Curve")*(_xlfn.NORM.DIST(AND(CV$6&gt;=$F15,CV$6&lt;=$H15)*(CV$6-$F15+1),$J15/2,$M15,TRUE)-_xlfn.NORM.DIST(AND(CV$6&gt;=$F15,CV$6&lt;=$H15)*(CU$6-$F15+1),$J15/2,$M15,TRUE))/(1-2*_xlfn.NORM.DIST(0,$J15/2,$M15,TRUE))*$D15+($K15="Steady Growth")*(AND(CV$6&gt;=$F15,CV$6&lt;=$H15)*((CV$6-$F15+1)/($J15*($J15+1)/2)*$D15))+($K15="custom")*CustCF!CP15</f>
        <v/>
      </c>
      <c r="CW15" s="87">
        <f>($K15="Bell Curve")*(_xlfn.NORM.DIST(AND(CW$6&gt;=$F15,CW$6&lt;=$H15)*(CW$6-$F15+1),$J15/2,$M15,TRUE)-_xlfn.NORM.DIST(AND(CW$6&gt;=$F15,CW$6&lt;=$H15)*(CV$6-$F15+1),$J15/2,$M15,TRUE))/(1-2*_xlfn.NORM.DIST(0,$J15/2,$M15,TRUE))*$D15+($K15="Steady Growth")*(AND(CW$6&gt;=$F15,CW$6&lt;=$H15)*((CW$6-$F15+1)/($J15*($J15+1)/2)*$D15))+($K15="custom")*CustCF!CQ15</f>
        <v/>
      </c>
      <c r="CX15" s="87">
        <f>($K15="Bell Curve")*(_xlfn.NORM.DIST(AND(CX$6&gt;=$F15,CX$6&lt;=$H15)*(CX$6-$F15+1),$J15/2,$M15,TRUE)-_xlfn.NORM.DIST(AND(CX$6&gt;=$F15,CX$6&lt;=$H15)*(CW$6-$F15+1),$J15/2,$M15,TRUE))/(1-2*_xlfn.NORM.DIST(0,$J15/2,$M15,TRUE))*$D15+($K15="Steady Growth")*(AND(CX$6&gt;=$F15,CX$6&lt;=$H15)*((CX$6-$F15+1)/($J15*($J15+1)/2)*$D15))+($K15="custom")*CustCF!CR15</f>
        <v/>
      </c>
      <c r="CY15" s="87">
        <f>($K15="Bell Curve")*(_xlfn.NORM.DIST(AND(CY$6&gt;=$F15,CY$6&lt;=$H15)*(CY$6-$F15+1),$J15/2,$M15,TRUE)-_xlfn.NORM.DIST(AND(CY$6&gt;=$F15,CY$6&lt;=$H15)*(CX$6-$F15+1),$J15/2,$M15,TRUE))/(1-2*_xlfn.NORM.DIST(0,$J15/2,$M15,TRUE))*$D15+($K15="Steady Growth")*(AND(CY$6&gt;=$F15,CY$6&lt;=$H15)*((CY$6-$F15+1)/($J15*($J15+1)/2)*$D15))+($K15="custom")*CustCF!CS15</f>
        <v/>
      </c>
      <c r="CZ15" s="87">
        <f>($K15="Bell Curve")*(_xlfn.NORM.DIST(AND(CZ$6&gt;=$F15,CZ$6&lt;=$H15)*(CZ$6-$F15+1),$J15/2,$M15,TRUE)-_xlfn.NORM.DIST(AND(CZ$6&gt;=$F15,CZ$6&lt;=$H15)*(CY$6-$F15+1),$J15/2,$M15,TRUE))/(1-2*_xlfn.NORM.DIST(0,$J15/2,$M15,TRUE))*$D15+($K15="Steady Growth")*(AND(CZ$6&gt;=$F15,CZ$6&lt;=$H15)*((CZ$6-$F15+1)/($J15*($J15+1)/2)*$D15))+($K15="custom")*CustCF!CT15</f>
        <v/>
      </c>
      <c r="DA15" s="87">
        <f>($K15="Bell Curve")*(_xlfn.NORM.DIST(AND(DA$6&gt;=$F15,DA$6&lt;=$H15)*(DA$6-$F15+1),$J15/2,$M15,TRUE)-_xlfn.NORM.DIST(AND(DA$6&gt;=$F15,DA$6&lt;=$H15)*(CZ$6-$F15+1),$J15/2,$M15,TRUE))/(1-2*_xlfn.NORM.DIST(0,$J15/2,$M15,TRUE))*$D15+($K15="Steady Growth")*(AND(DA$6&gt;=$F15,DA$6&lt;=$H15)*((DA$6-$F15+1)/($J15*($J15+1)/2)*$D15))+($K15="custom")*CustCF!CU15</f>
        <v/>
      </c>
      <c r="DB15" s="87">
        <f>($K15="Bell Curve")*(_xlfn.NORM.DIST(AND(DB$6&gt;=$F15,DB$6&lt;=$H15)*(DB$6-$F15+1),$J15/2,$M15,TRUE)-_xlfn.NORM.DIST(AND(DB$6&gt;=$F15,DB$6&lt;=$H15)*(DA$6-$F15+1),$J15/2,$M15,TRUE))/(1-2*_xlfn.NORM.DIST(0,$J15/2,$M15,TRUE))*$D15+($K15="Steady Growth")*(AND(DB$6&gt;=$F15,DB$6&lt;=$H15)*((DB$6-$F15+1)/($J15*($J15+1)/2)*$D15))+($K15="custom")*CustCF!CV15</f>
        <v/>
      </c>
      <c r="DC15" s="87">
        <f>($K15="Bell Curve")*(_xlfn.NORM.DIST(AND(DC$6&gt;=$F15,DC$6&lt;=$H15)*(DC$6-$F15+1),$J15/2,$M15,TRUE)-_xlfn.NORM.DIST(AND(DC$6&gt;=$F15,DC$6&lt;=$H15)*(DB$6-$F15+1),$J15/2,$M15,TRUE))/(1-2*_xlfn.NORM.DIST(0,$J15/2,$M15,TRUE))*$D15+($K15="Steady Growth")*(AND(DC$6&gt;=$F15,DC$6&lt;=$H15)*((DC$6-$F15+1)/($J15*($J15+1)/2)*$D15))+($K15="custom")*CustCF!CW15</f>
        <v/>
      </c>
      <c r="DD15" s="87">
        <f>($K15="Bell Curve")*(_xlfn.NORM.DIST(AND(DD$6&gt;=$F15,DD$6&lt;=$H15)*(DD$6-$F15+1),$J15/2,$M15,TRUE)-_xlfn.NORM.DIST(AND(DD$6&gt;=$F15,DD$6&lt;=$H15)*(DC$6-$F15+1),$J15/2,$M15,TRUE))/(1-2*_xlfn.NORM.DIST(0,$J15/2,$M15,TRUE))*$D15+($K15="Steady Growth")*(AND(DD$6&gt;=$F15,DD$6&lt;=$H15)*((DD$6-$F15+1)/($J15*($J15+1)/2)*$D15))+($K15="custom")*CustCF!CX15</f>
        <v/>
      </c>
      <c r="DE15" s="87">
        <f>($K15="Bell Curve")*(_xlfn.NORM.DIST(AND(DE$6&gt;=$F15,DE$6&lt;=$H15)*(DE$6-$F15+1),$J15/2,$M15,TRUE)-_xlfn.NORM.DIST(AND(DE$6&gt;=$F15,DE$6&lt;=$H15)*(DD$6-$F15+1),$J15/2,$M15,TRUE))/(1-2*_xlfn.NORM.DIST(0,$J15/2,$M15,TRUE))*$D15+($K15="Steady Growth")*(AND(DE$6&gt;=$F15,DE$6&lt;=$H15)*((DE$6-$F15+1)/($J15*($J15+1)/2)*$D15))+($K15="custom")*CustCF!CY15</f>
        <v/>
      </c>
      <c r="DF15" s="87">
        <f>($K15="Bell Curve")*(_xlfn.NORM.DIST(AND(DF$6&gt;=$F15,DF$6&lt;=$H15)*(DF$6-$F15+1),$J15/2,$M15,TRUE)-_xlfn.NORM.DIST(AND(DF$6&gt;=$F15,DF$6&lt;=$H15)*(DE$6-$F15+1),$J15/2,$M15,TRUE))/(1-2*_xlfn.NORM.DIST(0,$J15/2,$M15,TRUE))*$D15+($K15="Steady Growth")*(AND(DF$6&gt;=$F15,DF$6&lt;=$H15)*((DF$6-$F15+1)/($J15*($J15+1)/2)*$D15))+($K15="custom")*CustCF!CZ15</f>
        <v/>
      </c>
      <c r="DG15" s="87">
        <f>($K15="Bell Curve")*(_xlfn.NORM.DIST(AND(DG$6&gt;=$F15,DG$6&lt;=$H15)*(DG$6-$F15+1),$J15/2,$M15,TRUE)-_xlfn.NORM.DIST(AND(DG$6&gt;=$F15,DG$6&lt;=$H15)*(DF$6-$F15+1),$J15/2,$M15,TRUE))/(1-2*_xlfn.NORM.DIST(0,$J15/2,$M15,TRUE))*$D15+($K15="Steady Growth")*(AND(DG$6&gt;=$F15,DG$6&lt;=$H15)*((DG$6-$F15+1)/($J15*($J15+1)/2)*$D15))+($K15="custom")*CustCF!DA15</f>
        <v/>
      </c>
      <c r="DH15" s="87">
        <f>($K15="Bell Curve")*(_xlfn.NORM.DIST(AND(DH$6&gt;=$F15,DH$6&lt;=$H15)*(DH$6-$F15+1),$J15/2,$M15,TRUE)-_xlfn.NORM.DIST(AND(DH$6&gt;=$F15,DH$6&lt;=$H15)*(DG$6-$F15+1),$J15/2,$M15,TRUE))/(1-2*_xlfn.NORM.DIST(0,$J15/2,$M15,TRUE))*$D15+($K15="Steady Growth")*(AND(DH$6&gt;=$F15,DH$6&lt;=$H15)*((DH$6-$F15+1)/($J15*($J15+1)/2)*$D15))+($K15="custom")*CustCF!DB15</f>
        <v/>
      </c>
      <c r="DI15" s="87">
        <f>($K15="Bell Curve")*(_xlfn.NORM.DIST(AND(DI$6&gt;=$F15,DI$6&lt;=$H15)*(DI$6-$F15+1),$J15/2,$M15,TRUE)-_xlfn.NORM.DIST(AND(DI$6&gt;=$F15,DI$6&lt;=$H15)*(DH$6-$F15+1),$J15/2,$M15,TRUE))/(1-2*_xlfn.NORM.DIST(0,$J15/2,$M15,TRUE))*$D15+($K15="Steady Growth")*(AND(DI$6&gt;=$F15,DI$6&lt;=$H15)*((DI$6-$F15+1)/($J15*($J15+1)/2)*$D15))+($K15="custom")*CustCF!DC15</f>
        <v/>
      </c>
      <c r="DJ15" s="87">
        <f>($K15="Bell Curve")*(_xlfn.NORM.DIST(AND(DJ$6&gt;=$F15,DJ$6&lt;=$H15)*(DJ$6-$F15+1),$J15/2,$M15,TRUE)-_xlfn.NORM.DIST(AND(DJ$6&gt;=$F15,DJ$6&lt;=$H15)*(DI$6-$F15+1),$J15/2,$M15,TRUE))/(1-2*_xlfn.NORM.DIST(0,$J15/2,$M15,TRUE))*$D15+($K15="Steady Growth")*(AND(DJ$6&gt;=$F15,DJ$6&lt;=$H15)*((DJ$6-$F15+1)/($J15*($J15+1)/2)*$D15))+($K15="custom")*CustCF!DD15</f>
        <v/>
      </c>
      <c r="DK15" s="87">
        <f>($K15="Bell Curve")*(_xlfn.NORM.DIST(AND(DK$6&gt;=$F15,DK$6&lt;=$H15)*(DK$6-$F15+1),$J15/2,$M15,TRUE)-_xlfn.NORM.DIST(AND(DK$6&gt;=$F15,DK$6&lt;=$H15)*(DJ$6-$F15+1),$J15/2,$M15,TRUE))/(1-2*_xlfn.NORM.DIST(0,$J15/2,$M15,TRUE))*$D15+($K15="Steady Growth")*(AND(DK$6&gt;=$F15,DK$6&lt;=$H15)*((DK$6-$F15+1)/($J15*($J15+1)/2)*$D15))+($K15="custom")*CustCF!DE15</f>
        <v/>
      </c>
      <c r="DL15" s="87">
        <f>($K15="Bell Curve")*(_xlfn.NORM.DIST(AND(DL$6&gt;=$F15,DL$6&lt;=$H15)*(DL$6-$F15+1),$J15/2,$M15,TRUE)-_xlfn.NORM.DIST(AND(DL$6&gt;=$F15,DL$6&lt;=$H15)*(DK$6-$F15+1),$J15/2,$M15,TRUE))/(1-2*_xlfn.NORM.DIST(0,$J15/2,$M15,TRUE))*$D15+($K15="Steady Growth")*(AND(DL$6&gt;=$F15,DL$6&lt;=$H15)*((DL$6-$F15+1)/($J15*($J15+1)/2)*$D15))+($K15="custom")*CustCF!DF15</f>
        <v/>
      </c>
      <c r="DM15" s="87">
        <f>($K15="Bell Curve")*(_xlfn.NORM.DIST(AND(DM$6&gt;=$F15,DM$6&lt;=$H15)*(DM$6-$F15+1),$J15/2,$M15,TRUE)-_xlfn.NORM.DIST(AND(DM$6&gt;=$F15,DM$6&lt;=$H15)*(DL$6-$F15+1),$J15/2,$M15,TRUE))/(1-2*_xlfn.NORM.DIST(0,$J15/2,$M15,TRUE))*$D15+($K15="Steady Growth")*(AND(DM$6&gt;=$F15,DM$6&lt;=$H15)*((DM$6-$F15+1)/($J15*($J15+1)/2)*$D15))+($K15="custom")*CustCF!DG15</f>
        <v/>
      </c>
      <c r="DN15" s="87">
        <f>($K15="Bell Curve")*(_xlfn.NORM.DIST(AND(DN$6&gt;=$F15,DN$6&lt;=$H15)*(DN$6-$F15+1),$J15/2,$M15,TRUE)-_xlfn.NORM.DIST(AND(DN$6&gt;=$F15,DN$6&lt;=$H15)*(DM$6-$F15+1),$J15/2,$M15,TRUE))/(1-2*_xlfn.NORM.DIST(0,$J15/2,$M15,TRUE))*$D15+($K15="Steady Growth")*(AND(DN$6&gt;=$F15,DN$6&lt;=$H15)*((DN$6-$F15+1)/($J15*($J15+1)/2)*$D15))+($K15="custom")*CustCF!DH15</f>
        <v/>
      </c>
      <c r="DO15" s="87">
        <f>($K15="Bell Curve")*(_xlfn.NORM.DIST(AND(DO$6&gt;=$F15,DO$6&lt;=$H15)*(DO$6-$F15+1),$J15/2,$M15,TRUE)-_xlfn.NORM.DIST(AND(DO$6&gt;=$F15,DO$6&lt;=$H15)*(DN$6-$F15+1),$J15/2,$M15,TRUE))/(1-2*_xlfn.NORM.DIST(0,$J15/2,$M15,TRUE))*$D15+($K15="Steady Growth")*(AND(DO$6&gt;=$F15,DO$6&lt;=$H15)*((DO$6-$F15+1)/($J15*($J15+1)/2)*$D15))+($K15="custom")*CustCF!DI15</f>
        <v/>
      </c>
      <c r="DP15" s="87">
        <f>($K15="Bell Curve")*(_xlfn.NORM.DIST(AND(DP$6&gt;=$F15,DP$6&lt;=$H15)*(DP$6-$F15+1),$J15/2,$M15,TRUE)-_xlfn.NORM.DIST(AND(DP$6&gt;=$F15,DP$6&lt;=$H15)*(DO$6-$F15+1),$J15/2,$M15,TRUE))/(1-2*_xlfn.NORM.DIST(0,$J15/2,$M15,TRUE))*$D15+($K15="Steady Growth")*(AND(DP$6&gt;=$F15,DP$6&lt;=$H15)*((DP$6-$F15+1)/($J15*($J15+1)/2)*$D15))+($K15="custom")*CustCF!DJ15</f>
        <v/>
      </c>
      <c r="DQ15" s="87">
        <f>($K15="Bell Curve")*(_xlfn.NORM.DIST(AND(DQ$6&gt;=$F15,DQ$6&lt;=$H15)*(DQ$6-$F15+1),$J15/2,$M15,TRUE)-_xlfn.NORM.DIST(AND(DQ$6&gt;=$F15,DQ$6&lt;=$H15)*(DP$6-$F15+1),$J15/2,$M15,TRUE))/(1-2*_xlfn.NORM.DIST(0,$J15/2,$M15,TRUE))*$D15+($K15="Steady Growth")*(AND(DQ$6&gt;=$F15,DQ$6&lt;=$H15)*((DQ$6-$F15+1)/($J15*($J15+1)/2)*$D15))+($K15="custom")*CustCF!DK15</f>
        <v/>
      </c>
      <c r="DR15" s="87">
        <f>($K15="Bell Curve")*(_xlfn.NORM.DIST(AND(DR$6&gt;=$F15,DR$6&lt;=$H15)*(DR$6-$F15+1),$J15/2,$M15,TRUE)-_xlfn.NORM.DIST(AND(DR$6&gt;=$F15,DR$6&lt;=$H15)*(DQ$6-$F15+1),$J15/2,$M15,TRUE))/(1-2*_xlfn.NORM.DIST(0,$J15/2,$M15,TRUE))*$D15+($K15="Steady Growth")*(AND(DR$6&gt;=$F15,DR$6&lt;=$H15)*((DR$6-$F15+1)/($J15*($J15+1)/2)*$D15))+($K15="custom")*CustCF!DL15</f>
        <v/>
      </c>
      <c r="DS15" s="87">
        <f>($K15="Bell Curve")*(_xlfn.NORM.DIST(AND(DS$6&gt;=$F15,DS$6&lt;=$H15)*(DS$6-$F15+1),$J15/2,$M15,TRUE)-_xlfn.NORM.DIST(AND(DS$6&gt;=$F15,DS$6&lt;=$H15)*(DR$6-$F15+1),$J15/2,$M15,TRUE))/(1-2*_xlfn.NORM.DIST(0,$J15/2,$M15,TRUE))*$D15+($K15="Steady Growth")*(AND(DS$6&gt;=$F15,DS$6&lt;=$H15)*((DS$6-$F15+1)/($J15*($J15+1)/2)*$D15))+($K15="custom")*CustCF!DM15</f>
        <v/>
      </c>
      <c r="DT15" s="87">
        <f>($K15="Bell Curve")*(_xlfn.NORM.DIST(AND(DT$6&gt;=$F15,DT$6&lt;=$H15)*(DT$6-$F15+1),$J15/2,$M15,TRUE)-_xlfn.NORM.DIST(AND(DT$6&gt;=$F15,DT$6&lt;=$H15)*(DS$6-$F15+1),$J15/2,$M15,TRUE))/(1-2*_xlfn.NORM.DIST(0,$J15/2,$M15,TRUE))*$D15+($K15="Steady Growth")*(AND(DT$6&gt;=$F15,DT$6&lt;=$H15)*((DT$6-$F15+1)/($J15*($J15+1)/2)*$D15))+($K15="custom")*CustCF!DN15</f>
        <v/>
      </c>
      <c r="DU15" s="87">
        <f>($K15="Bell Curve")*(_xlfn.NORM.DIST(AND(DU$6&gt;=$F15,DU$6&lt;=$H15)*(DU$6-$F15+1),$J15/2,$M15,TRUE)-_xlfn.NORM.DIST(AND(DU$6&gt;=$F15,DU$6&lt;=$H15)*(DT$6-$F15+1),$J15/2,$M15,TRUE))/(1-2*_xlfn.NORM.DIST(0,$J15/2,$M15,TRUE))*$D15+($K15="Steady Growth")*(AND(DU$6&gt;=$F15,DU$6&lt;=$H15)*((DU$6-$F15+1)/($J15*($J15+1)/2)*$D15))+($K15="custom")*CustCF!DO15</f>
        <v/>
      </c>
      <c r="DV15" s="87">
        <f>($K15="Bell Curve")*(_xlfn.NORM.DIST(AND(DV$6&gt;=$F15,DV$6&lt;=$H15)*(DV$6-$F15+1),$J15/2,$M15,TRUE)-_xlfn.NORM.DIST(AND(DV$6&gt;=$F15,DV$6&lt;=$H15)*(DU$6-$F15+1),$J15/2,$M15,TRUE))/(1-2*_xlfn.NORM.DIST(0,$J15/2,$M15,TRUE))*$D15+($K15="Steady Growth")*(AND(DV$6&gt;=$F15,DV$6&lt;=$H15)*((DV$6-$F15+1)/($J15*($J15+1)/2)*$D15))+($K15="custom")*CustCF!DP15</f>
        <v/>
      </c>
      <c r="DW15" s="87">
        <f>($K15="Bell Curve")*(_xlfn.NORM.DIST(AND(DW$6&gt;=$F15,DW$6&lt;=$H15)*(DW$6-$F15+1),$J15/2,$M15,TRUE)-_xlfn.NORM.DIST(AND(DW$6&gt;=$F15,DW$6&lt;=$H15)*(DV$6-$F15+1),$J15/2,$M15,TRUE))/(1-2*_xlfn.NORM.DIST(0,$J15/2,$M15,TRUE))*$D15+($K15="Steady Growth")*(AND(DW$6&gt;=$F15,DW$6&lt;=$H15)*((DW$6-$F15+1)/($J15*($J15+1)/2)*$D15))+($K15="custom")*CustCF!DQ15</f>
        <v/>
      </c>
      <c r="DX15" s="87">
        <f>($K15="Bell Curve")*(_xlfn.NORM.DIST(AND(DX$6&gt;=$F15,DX$6&lt;=$H15)*(DX$6-$F15+1),$J15/2,$M15,TRUE)-_xlfn.NORM.DIST(AND(DX$6&gt;=$F15,DX$6&lt;=$H15)*(DW$6-$F15+1),$J15/2,$M15,TRUE))/(1-2*_xlfn.NORM.DIST(0,$J15/2,$M15,TRUE))*$D15+($K15="Steady Growth")*(AND(DX$6&gt;=$F15,DX$6&lt;=$H15)*((DX$6-$F15+1)/($J15*($J15+1)/2)*$D15))+($K15="custom")*CustCF!DR15</f>
        <v/>
      </c>
      <c r="DY15" s="87">
        <f>($K15="Bell Curve")*(_xlfn.NORM.DIST(AND(DY$6&gt;=$F15,DY$6&lt;=$H15)*(DY$6-$F15+1),$J15/2,$M15,TRUE)-_xlfn.NORM.DIST(AND(DY$6&gt;=$F15,DY$6&lt;=$H15)*(DX$6-$F15+1),$J15/2,$M15,TRUE))/(1-2*_xlfn.NORM.DIST(0,$J15/2,$M15,TRUE))*$D15+($K15="Steady Growth")*(AND(DY$6&gt;=$F15,DY$6&lt;=$H15)*((DY$6-$F15+1)/($J15*($J15+1)/2)*$D15))+($K15="custom")*CustCF!DS15</f>
        <v/>
      </c>
      <c r="DZ15" s="87">
        <f>($K15="Bell Curve")*(_xlfn.NORM.DIST(AND(DZ$6&gt;=$F15,DZ$6&lt;=$H15)*(DZ$6-$F15+1),$J15/2,$M15,TRUE)-_xlfn.NORM.DIST(AND(DZ$6&gt;=$F15,DZ$6&lt;=$H15)*(DY$6-$F15+1),$J15/2,$M15,TRUE))/(1-2*_xlfn.NORM.DIST(0,$J15/2,$M15,TRUE))*$D15+($K15="Steady Growth")*(AND(DZ$6&gt;=$F15,DZ$6&lt;=$H15)*((DZ$6-$F15+1)/($J15*($J15+1)/2)*$D15))+($K15="custom")*CustCF!DT15</f>
        <v/>
      </c>
      <c r="EA15" s="87">
        <f>($K15="Bell Curve")*(_xlfn.NORM.DIST(AND(EA$6&gt;=$F15,EA$6&lt;=$H15)*(EA$6-$F15+1),$J15/2,$M15,TRUE)-_xlfn.NORM.DIST(AND(EA$6&gt;=$F15,EA$6&lt;=$H15)*(DZ$6-$F15+1),$J15/2,$M15,TRUE))/(1-2*_xlfn.NORM.DIST(0,$J15/2,$M15,TRUE))*$D15+($K15="Steady Growth")*(AND(EA$6&gt;=$F15,EA$6&lt;=$H15)*((EA$6-$F15+1)/($J15*($J15+1)/2)*$D15))+($K15="custom")*CustCF!DU15</f>
        <v/>
      </c>
      <c r="EB15" s="87">
        <f>($K15="Bell Curve")*(_xlfn.NORM.DIST(AND(EB$6&gt;=$F15,EB$6&lt;=$H15)*(EB$6-$F15+1),$J15/2,$M15,TRUE)-_xlfn.NORM.DIST(AND(EB$6&gt;=$F15,EB$6&lt;=$H15)*(EA$6-$F15+1),$J15/2,$M15,TRUE))/(1-2*_xlfn.NORM.DIST(0,$J15/2,$M15,TRUE))*$D15+($K15="Steady Growth")*(AND(EB$6&gt;=$F15,EB$6&lt;=$H15)*((EB$6-$F15+1)/($J15*($J15+1)/2)*$D15))+($K15="custom")*CustCF!DV15</f>
        <v/>
      </c>
      <c r="EC15" s="87">
        <f>($K15="Bell Curve")*(_xlfn.NORM.DIST(AND(EC$6&gt;=$F15,EC$6&lt;=$H15)*(EC$6-$F15+1),$J15/2,$M15,TRUE)-_xlfn.NORM.DIST(AND(EC$6&gt;=$F15,EC$6&lt;=$H15)*(EB$6-$F15+1),$J15/2,$M15,TRUE))/(1-2*_xlfn.NORM.DIST(0,$J15/2,$M15,TRUE))*$D15+($K15="Steady Growth")*(AND(EC$6&gt;=$F15,EC$6&lt;=$H15)*((EC$6-$F15+1)/($J15*($J15+1)/2)*$D15))+($K15="custom")*CustCF!DW15</f>
        <v/>
      </c>
      <c r="ED15" s="87">
        <f>($K15="Bell Curve")*(_xlfn.NORM.DIST(AND(ED$6&gt;=$F15,ED$6&lt;=$H15)*(ED$6-$F15+1),$J15/2,$M15,TRUE)-_xlfn.NORM.DIST(AND(ED$6&gt;=$F15,ED$6&lt;=$H15)*(EC$6-$F15+1),$J15/2,$M15,TRUE))/(1-2*_xlfn.NORM.DIST(0,$J15/2,$M15,TRUE))*$D15+($K15="Steady Growth")*(AND(ED$6&gt;=$F15,ED$6&lt;=$H15)*((ED$6-$F15+1)/($J15*($J15+1)/2)*$D15))+($K15="custom")*CustCF!DX15</f>
        <v/>
      </c>
      <c r="EE15" s="87">
        <f>($K15="Bell Curve")*(_xlfn.NORM.DIST(AND(EE$6&gt;=$F15,EE$6&lt;=$H15)*(EE$6-$F15+1),$J15/2,$M15,TRUE)-_xlfn.NORM.DIST(AND(EE$6&gt;=$F15,EE$6&lt;=$H15)*(ED$6-$F15+1),$J15/2,$M15,TRUE))/(1-2*_xlfn.NORM.DIST(0,$J15/2,$M15,TRUE))*$D15+($K15="Steady Growth")*(AND(EE$6&gt;=$F15,EE$6&lt;=$H15)*((EE$6-$F15+1)/($J15*($J15+1)/2)*$D15))+($K15="custom")*CustCF!DY15</f>
        <v/>
      </c>
      <c r="EF15" s="87">
        <f>($K15="Bell Curve")*(_xlfn.NORM.DIST(AND(EF$6&gt;=$F15,EF$6&lt;=$H15)*(EF$6-$F15+1),$J15/2,$M15,TRUE)-_xlfn.NORM.DIST(AND(EF$6&gt;=$F15,EF$6&lt;=$H15)*(EE$6-$F15+1),$J15/2,$M15,TRUE))/(1-2*_xlfn.NORM.DIST(0,$J15/2,$M15,TRUE))*$D15+($K15="Steady Growth")*(AND(EF$6&gt;=$F15,EF$6&lt;=$H15)*((EF$6-$F15+1)/($J15*($J15+1)/2)*$D15))+($K15="custom")*CustCF!DZ15</f>
        <v/>
      </c>
      <c r="EG15" s="87">
        <f>($K15="Bell Curve")*(_xlfn.NORM.DIST(AND(EG$6&gt;=$F15,EG$6&lt;=$H15)*(EG$6-$F15+1),$J15/2,$M15,TRUE)-_xlfn.NORM.DIST(AND(EG$6&gt;=$F15,EG$6&lt;=$H15)*(EF$6-$F15+1),$J15/2,$M15,TRUE))/(1-2*_xlfn.NORM.DIST(0,$J15/2,$M15,TRUE))*$D15+($K15="Steady Growth")*(AND(EG$6&gt;=$F15,EG$6&lt;=$H15)*((EG$6-$F15+1)/($J15*($J15+1)/2)*$D15))+($K15="custom")*CustCF!EA15</f>
        <v/>
      </c>
      <c r="EH15" s="87">
        <f>($K15="Bell Curve")*(_xlfn.NORM.DIST(AND(EH$6&gt;=$F15,EH$6&lt;=$H15)*(EH$6-$F15+1),$J15/2,$M15,TRUE)-_xlfn.NORM.DIST(AND(EH$6&gt;=$F15,EH$6&lt;=$H15)*(EG$6-$F15+1),$J15/2,$M15,TRUE))/(1-2*_xlfn.NORM.DIST(0,$J15/2,$M15,TRUE))*$D15+($K15="Steady Growth")*(AND(EH$6&gt;=$F15,EH$6&lt;=$H15)*((EH$6-$F15+1)/($J15*($J15+1)/2)*$D15))+($K15="custom")*CustCF!EB15</f>
        <v/>
      </c>
      <c r="EI15" s="87">
        <f>($K15="Bell Curve")*(_xlfn.NORM.DIST(AND(EI$6&gt;=$F15,EI$6&lt;=$H15)*(EI$6-$F15+1),$J15/2,$M15,TRUE)-_xlfn.NORM.DIST(AND(EI$6&gt;=$F15,EI$6&lt;=$H15)*(EH$6-$F15+1),$J15/2,$M15,TRUE))/(1-2*_xlfn.NORM.DIST(0,$J15/2,$M15,TRUE))*$D15+($K15="Steady Growth")*(AND(EI$6&gt;=$F15,EI$6&lt;=$H15)*((EI$6-$F15+1)/($J15*($J15+1)/2)*$D15))+($K15="custom")*CustCF!EC15</f>
        <v/>
      </c>
      <c r="EJ15" s="87">
        <f>($K15="Bell Curve")*(_xlfn.NORM.DIST(AND(EJ$6&gt;=$F15,EJ$6&lt;=$H15)*(EJ$6-$F15+1),$J15/2,$M15,TRUE)-_xlfn.NORM.DIST(AND(EJ$6&gt;=$F15,EJ$6&lt;=$H15)*(EI$6-$F15+1),$J15/2,$M15,TRUE))/(1-2*_xlfn.NORM.DIST(0,$J15/2,$M15,TRUE))*$D15+($K15="Steady Growth")*(AND(EJ$6&gt;=$F15,EJ$6&lt;=$H15)*((EJ$6-$F15+1)/($J15*($J15+1)/2)*$D15))+($K15="custom")*CustCF!ED15</f>
        <v/>
      </c>
      <c r="EK15" s="87">
        <f>($K15="Bell Curve")*(_xlfn.NORM.DIST(AND(EK$6&gt;=$F15,EK$6&lt;=$H15)*(EK$6-$F15+1),$J15/2,$M15,TRUE)-_xlfn.NORM.DIST(AND(EK$6&gt;=$F15,EK$6&lt;=$H15)*(EJ$6-$F15+1),$J15/2,$M15,TRUE))/(1-2*_xlfn.NORM.DIST(0,$J15/2,$M15,TRUE))*$D15+($K15="Steady Growth")*(AND(EK$6&gt;=$F15,EK$6&lt;=$H15)*((EK$6-$F15+1)/($J15*($J15+1)/2)*$D15))+($K15="custom")*CustCF!EE15</f>
        <v/>
      </c>
      <c r="EL15" s="87">
        <f>($K15="Bell Curve")*(_xlfn.NORM.DIST(AND(EL$6&gt;=$F15,EL$6&lt;=$H15)*(EL$6-$F15+1),$J15/2,$M15,TRUE)-_xlfn.NORM.DIST(AND(EL$6&gt;=$F15,EL$6&lt;=$H15)*(EK$6-$F15+1),$J15/2,$M15,TRUE))/(1-2*_xlfn.NORM.DIST(0,$J15/2,$M15,TRUE))*$D15+($K15="Steady Growth")*(AND(EL$6&gt;=$F15,EL$6&lt;=$H15)*((EL$6-$F15+1)/($J15*($J15+1)/2)*$D15))+($K15="custom")*CustCF!EF15</f>
        <v/>
      </c>
      <c r="EM15" s="87">
        <f>($K15="Bell Curve")*(_xlfn.NORM.DIST(AND(EM$6&gt;=$F15,EM$6&lt;=$H15)*(EM$6-$F15+1),$J15/2,$M15,TRUE)-_xlfn.NORM.DIST(AND(EM$6&gt;=$F15,EM$6&lt;=$H15)*(EL$6-$F15+1),$J15/2,$M15,TRUE))/(1-2*_xlfn.NORM.DIST(0,$J15/2,$M15,TRUE))*$D15+($K15="Steady Growth")*(AND(EM$6&gt;=$F15,EM$6&lt;=$H15)*((EM$6-$F15+1)/($J15*($J15+1)/2)*$D15))+($K15="custom")*CustCF!EG15</f>
        <v/>
      </c>
      <c r="EN15" s="87">
        <f>($K15="Bell Curve")*(_xlfn.NORM.DIST(AND(EN$6&gt;=$F15,EN$6&lt;=$H15)*(EN$6-$F15+1),$J15/2,$M15,TRUE)-_xlfn.NORM.DIST(AND(EN$6&gt;=$F15,EN$6&lt;=$H15)*(EM$6-$F15+1),$J15/2,$M15,TRUE))/(1-2*_xlfn.NORM.DIST(0,$J15/2,$M15,TRUE))*$D15+($K15="Steady Growth")*(AND(EN$6&gt;=$F15,EN$6&lt;=$H15)*((EN$6-$F15+1)/($J15*($J15+1)/2)*$D15))+($K15="custom")*CustCF!EH15</f>
        <v/>
      </c>
      <c r="EO15" s="87">
        <f>($K15="Bell Curve")*(_xlfn.NORM.DIST(AND(EO$6&gt;=$F15,EO$6&lt;=$H15)*(EO$6-$F15+1),$J15/2,$M15,TRUE)-_xlfn.NORM.DIST(AND(EO$6&gt;=$F15,EO$6&lt;=$H15)*(EN$6-$F15+1),$J15/2,$M15,TRUE))/(1-2*_xlfn.NORM.DIST(0,$J15/2,$M15,TRUE))*$D15+($K15="Steady Growth")*(AND(EO$6&gt;=$F15,EO$6&lt;=$H15)*((EO$6-$F15+1)/($J15*($J15+1)/2)*$D15))+($K15="custom")*CustCF!EI15</f>
        <v/>
      </c>
      <c r="EP15" s="87">
        <f>($K15="Bell Curve")*(_xlfn.NORM.DIST(AND(EP$6&gt;=$F15,EP$6&lt;=$H15)*(EP$6-$F15+1),$J15/2,$M15,TRUE)-_xlfn.NORM.DIST(AND(EP$6&gt;=$F15,EP$6&lt;=$H15)*(EO$6-$F15+1),$J15/2,$M15,TRUE))/(1-2*_xlfn.NORM.DIST(0,$J15/2,$M15,TRUE))*$D15+($K15="Steady Growth")*(AND(EP$6&gt;=$F15,EP$6&lt;=$H15)*((EP$6-$F15+1)/($J15*($J15+1)/2)*$D15))+($K15="custom")*CustCF!EJ15</f>
        <v/>
      </c>
      <c r="EQ15" s="87">
        <f>($K15="Bell Curve")*(_xlfn.NORM.DIST(AND(EQ$6&gt;=$F15,EQ$6&lt;=$H15)*(EQ$6-$F15+1),$J15/2,$M15,TRUE)-_xlfn.NORM.DIST(AND(EQ$6&gt;=$F15,EQ$6&lt;=$H15)*(EP$6-$F15+1),$J15/2,$M15,TRUE))/(1-2*_xlfn.NORM.DIST(0,$J15/2,$M15,TRUE))*$D15+($K15="Steady Growth")*(AND(EQ$6&gt;=$F15,EQ$6&lt;=$H15)*((EQ$6-$F15+1)/($J15*($J15+1)/2)*$D15))+($K15="custom")*CustCF!EK15</f>
        <v/>
      </c>
      <c r="ER15" s="87">
        <f>($K15="Bell Curve")*(_xlfn.NORM.DIST(AND(ER$6&gt;=$F15,ER$6&lt;=$H15)*(ER$6-$F15+1),$J15/2,$M15,TRUE)-_xlfn.NORM.DIST(AND(ER$6&gt;=$F15,ER$6&lt;=$H15)*(EQ$6-$F15+1),$J15/2,$M15,TRUE))/(1-2*_xlfn.NORM.DIST(0,$J15/2,$M15,TRUE))*$D15+($K15="Steady Growth")*(AND(ER$6&gt;=$F15,ER$6&lt;=$H15)*((ER$6-$F15+1)/($J15*($J15+1)/2)*$D15))+($K15="custom")*CustCF!EL15</f>
        <v/>
      </c>
      <c r="ES15" s="87">
        <f>($K15="Bell Curve")*(_xlfn.NORM.DIST(AND(ES$6&gt;=$F15,ES$6&lt;=$H15)*(ES$6-$F15+1),$J15/2,$M15,TRUE)-_xlfn.NORM.DIST(AND(ES$6&gt;=$F15,ES$6&lt;=$H15)*(ER$6-$F15+1),$J15/2,$M15,TRUE))/(1-2*_xlfn.NORM.DIST(0,$J15/2,$M15,TRUE))*$D15+($K15="Steady Growth")*(AND(ES$6&gt;=$F15,ES$6&lt;=$H15)*((ES$6-$F15+1)/($J15*($J15+1)/2)*$D15))+($K15="custom")*CustCF!EM15</f>
        <v/>
      </c>
      <c r="ET15" s="87">
        <f>($K15="Bell Curve")*(_xlfn.NORM.DIST(AND(ET$6&gt;=$F15,ET$6&lt;=$H15)*(ET$6-$F15+1),$J15/2,$M15,TRUE)-_xlfn.NORM.DIST(AND(ET$6&gt;=$F15,ET$6&lt;=$H15)*(ES$6-$F15+1),$J15/2,$M15,TRUE))/(1-2*_xlfn.NORM.DIST(0,$J15/2,$M15,TRUE))*$D15+($K15="Steady Growth")*(AND(ET$6&gt;=$F15,ET$6&lt;=$H15)*((ET$6-$F15+1)/($J15*($J15+1)/2)*$D15))+($K15="custom")*CustCF!EN15</f>
        <v/>
      </c>
      <c r="EU15" s="87">
        <f>($K15="Bell Curve")*(_xlfn.NORM.DIST(AND(EU$6&gt;=$F15,EU$6&lt;=$H15)*(EU$6-$F15+1),$J15/2,$M15,TRUE)-_xlfn.NORM.DIST(AND(EU$6&gt;=$F15,EU$6&lt;=$H15)*(ET$6-$F15+1),$J15/2,$M15,TRUE))/(1-2*_xlfn.NORM.DIST(0,$J15/2,$M15,TRUE))*$D15+($K15="Steady Growth")*(AND(EU$6&gt;=$F15,EU$6&lt;=$H15)*((EU$6-$F15+1)/($J15*($J15+1)/2)*$D15))+($K15="custom")*CustCF!EO15</f>
        <v/>
      </c>
      <c r="EV15" s="87">
        <f>($K15="Bell Curve")*(_xlfn.NORM.DIST(AND(EV$6&gt;=$F15,EV$6&lt;=$H15)*(EV$6-$F15+1),$J15/2,$M15,TRUE)-_xlfn.NORM.DIST(AND(EV$6&gt;=$F15,EV$6&lt;=$H15)*(EU$6-$F15+1),$J15/2,$M15,TRUE))/(1-2*_xlfn.NORM.DIST(0,$J15/2,$M15,TRUE))*$D15+($K15="Steady Growth")*(AND(EV$6&gt;=$F15,EV$6&lt;=$H15)*((EV$6-$F15+1)/($J15*($J15+1)/2)*$D15))+($K15="custom")*CustCF!EP15</f>
        <v/>
      </c>
      <c r="EW15" s="87">
        <f>($K15="Bell Curve")*(_xlfn.NORM.DIST(AND(EW$6&gt;=$F15,EW$6&lt;=$H15)*(EW$6-$F15+1),$J15/2,$M15,TRUE)-_xlfn.NORM.DIST(AND(EW$6&gt;=$F15,EW$6&lt;=$H15)*(EV$6-$F15+1),$J15/2,$M15,TRUE))/(1-2*_xlfn.NORM.DIST(0,$J15/2,$M15,TRUE))*$D15+($K15="Steady Growth")*(AND(EW$6&gt;=$F15,EW$6&lt;=$H15)*((EW$6-$F15+1)/($J15*($J15+1)/2)*$D15))+($K15="custom")*CustCF!EQ15</f>
        <v/>
      </c>
      <c r="EX15" s="87">
        <f>($K15="Bell Curve")*(_xlfn.NORM.DIST(AND(EX$6&gt;=$F15,EX$6&lt;=$H15)*(EX$6-$F15+1),$J15/2,$M15,TRUE)-_xlfn.NORM.DIST(AND(EX$6&gt;=$F15,EX$6&lt;=$H15)*(EW$6-$F15+1),$J15/2,$M15,TRUE))/(1-2*_xlfn.NORM.DIST(0,$J15/2,$M15,TRUE))*$D15+($K15="Steady Growth")*(AND(EX$6&gt;=$F15,EX$6&lt;=$H15)*((EX$6-$F15+1)/($J15*($J15+1)/2)*$D15))+($K15="custom")*CustCF!ER15</f>
        <v/>
      </c>
      <c r="EY15" s="87">
        <f>($K15="Bell Curve")*(_xlfn.NORM.DIST(AND(EY$6&gt;=$F15,EY$6&lt;=$H15)*(EY$6-$F15+1),$J15/2,$M15,TRUE)-_xlfn.NORM.DIST(AND(EY$6&gt;=$F15,EY$6&lt;=$H15)*(EX$6-$F15+1),$J15/2,$M15,TRUE))/(1-2*_xlfn.NORM.DIST(0,$J15/2,$M15,TRUE))*$D15+($K15="Steady Growth")*(AND(EY$6&gt;=$F15,EY$6&lt;=$H15)*((EY$6-$F15+1)/($J15*($J15+1)/2)*$D15))+($K15="custom")*CustCF!ES15</f>
        <v/>
      </c>
      <c r="EZ15" s="87">
        <f>($K15="Bell Curve")*(_xlfn.NORM.DIST(AND(EZ$6&gt;=$F15,EZ$6&lt;=$H15)*(EZ$6-$F15+1),$J15/2,$M15,TRUE)-_xlfn.NORM.DIST(AND(EZ$6&gt;=$F15,EZ$6&lt;=$H15)*(EY$6-$F15+1),$J15/2,$M15,TRUE))/(1-2*_xlfn.NORM.DIST(0,$J15/2,$M15,TRUE))*$D15+($K15="Steady Growth")*(AND(EZ$6&gt;=$F15,EZ$6&lt;=$H15)*((EZ$6-$F15+1)/($J15*($J15+1)/2)*$D15))+($K15="custom")*CustCF!ET15</f>
        <v/>
      </c>
      <c r="FA15" s="87">
        <f>($K15="Bell Curve")*(_xlfn.NORM.DIST(AND(FA$6&gt;=$F15,FA$6&lt;=$H15)*(FA$6-$F15+1),$J15/2,$M15,TRUE)-_xlfn.NORM.DIST(AND(FA$6&gt;=$F15,FA$6&lt;=$H15)*(EZ$6-$F15+1),$J15/2,$M15,TRUE))/(1-2*_xlfn.NORM.DIST(0,$J15/2,$M15,TRUE))*$D15+($K15="Steady Growth")*(AND(FA$6&gt;=$F15,FA$6&lt;=$H15)*((FA$6-$F15+1)/($J15*($J15+1)/2)*$D15))+($K15="custom")*CustCF!EU15</f>
        <v/>
      </c>
      <c r="FB15" s="87">
        <f>($K15="Bell Curve")*(_xlfn.NORM.DIST(AND(FB$6&gt;=$F15,FB$6&lt;=$H15)*(FB$6-$F15+1),$J15/2,$M15,TRUE)-_xlfn.NORM.DIST(AND(FB$6&gt;=$F15,FB$6&lt;=$H15)*(FA$6-$F15+1),$J15/2,$M15,TRUE))/(1-2*_xlfn.NORM.DIST(0,$J15/2,$M15,TRUE))*$D15+($K15="Steady Growth")*(AND(FB$6&gt;=$F15,FB$6&lt;=$H15)*((FB$6-$F15+1)/($J15*($J15+1)/2)*$D15))+($K15="custom")*CustCF!EV15</f>
        <v/>
      </c>
      <c r="FC15" s="87">
        <f>($K15="Bell Curve")*(_xlfn.NORM.DIST(AND(FC$6&gt;=$F15,FC$6&lt;=$H15)*(FC$6-$F15+1),$J15/2,$M15,TRUE)-_xlfn.NORM.DIST(AND(FC$6&gt;=$F15,FC$6&lt;=$H15)*(FB$6-$F15+1),$J15/2,$M15,TRUE))/(1-2*_xlfn.NORM.DIST(0,$J15/2,$M15,TRUE))*$D15+($K15="Steady Growth")*(AND(FC$6&gt;=$F15,FC$6&lt;=$H15)*((FC$6-$F15+1)/($J15*($J15+1)/2)*$D15))+($K15="custom")*CustCF!EW15</f>
        <v/>
      </c>
      <c r="FD15" s="87">
        <f>($K15="Bell Curve")*(_xlfn.NORM.DIST(AND(FD$6&gt;=$F15,FD$6&lt;=$H15)*(FD$6-$F15+1),$J15/2,$M15,TRUE)-_xlfn.NORM.DIST(AND(FD$6&gt;=$F15,FD$6&lt;=$H15)*(FC$6-$F15+1),$J15/2,$M15,TRUE))/(1-2*_xlfn.NORM.DIST(0,$J15/2,$M15,TRUE))*$D15+($K15="Steady Growth")*(AND(FD$6&gt;=$F15,FD$6&lt;=$H15)*((FD$6-$F15+1)/($J15*($J15+1)/2)*$D15))+($K15="custom")*CustCF!EX15</f>
        <v/>
      </c>
      <c r="FE15" s="87">
        <f>($K15="Bell Curve")*(_xlfn.NORM.DIST(AND(FE$6&gt;=$F15,FE$6&lt;=$H15)*(FE$6-$F15+1),$J15/2,$M15,TRUE)-_xlfn.NORM.DIST(AND(FE$6&gt;=$F15,FE$6&lt;=$H15)*(FD$6-$F15+1),$J15/2,$M15,TRUE))/(1-2*_xlfn.NORM.DIST(0,$J15/2,$M15,TRUE))*$D15+($K15="Steady Growth")*(AND(FE$6&gt;=$F15,FE$6&lt;=$H15)*((FE$6-$F15+1)/($J15*($J15+1)/2)*$D15))+($K15="custom")*CustCF!EY15</f>
        <v/>
      </c>
      <c r="FF15" s="87">
        <f>($K15="Bell Curve")*(_xlfn.NORM.DIST(AND(FF$6&gt;=$F15,FF$6&lt;=$H15)*(FF$6-$F15+1),$J15/2,$M15,TRUE)-_xlfn.NORM.DIST(AND(FF$6&gt;=$F15,FF$6&lt;=$H15)*(FE$6-$F15+1),$J15/2,$M15,TRUE))/(1-2*_xlfn.NORM.DIST(0,$J15/2,$M15,TRUE))*$D15+($K15="Steady Growth")*(AND(FF$6&gt;=$F15,FF$6&lt;=$H15)*((FF$6-$F15+1)/($J15*($J15+1)/2)*$D15))+($K15="custom")*CustCF!EZ15</f>
        <v/>
      </c>
      <c r="FG15" s="87">
        <f>($K15="Bell Curve")*(_xlfn.NORM.DIST(AND(FG$6&gt;=$F15,FG$6&lt;=$H15)*(FG$6-$F15+1),$J15/2,$M15,TRUE)-_xlfn.NORM.DIST(AND(FG$6&gt;=$F15,FG$6&lt;=$H15)*(FF$6-$F15+1),$J15/2,$M15,TRUE))/(1-2*_xlfn.NORM.DIST(0,$J15/2,$M15,TRUE))*$D15+($K15="Steady Growth")*(AND(FG$6&gt;=$F15,FG$6&lt;=$H15)*((FG$6-$F15+1)/($J15*($J15+1)/2)*$D15))+($K15="custom")*CustCF!FA15</f>
        <v/>
      </c>
      <c r="FH15" s="87">
        <f>($K15="Bell Curve")*(_xlfn.NORM.DIST(AND(FH$6&gt;=$F15,FH$6&lt;=$H15)*(FH$6-$F15+1),$J15/2,$M15,TRUE)-_xlfn.NORM.DIST(AND(FH$6&gt;=$F15,FH$6&lt;=$H15)*(FG$6-$F15+1),$J15/2,$M15,TRUE))/(1-2*_xlfn.NORM.DIST(0,$J15/2,$M15,TRUE))*$D15+($K15="Steady Growth")*(AND(FH$6&gt;=$F15,FH$6&lt;=$H15)*((FH$6-$F15+1)/($J15*($J15+1)/2)*$D15))+($K15="custom")*CustCF!FB15</f>
        <v/>
      </c>
      <c r="FI15" s="87">
        <f>($K15="Bell Curve")*(_xlfn.NORM.DIST(AND(FI$6&gt;=$F15,FI$6&lt;=$H15)*(FI$6-$F15+1),$J15/2,$M15,TRUE)-_xlfn.NORM.DIST(AND(FI$6&gt;=$F15,FI$6&lt;=$H15)*(FH$6-$F15+1),$J15/2,$M15,TRUE))/(1-2*_xlfn.NORM.DIST(0,$J15/2,$M15,TRUE))*$D15+($K15="Steady Growth")*(AND(FI$6&gt;=$F15,FI$6&lt;=$H15)*((FI$6-$F15+1)/($J15*($J15+1)/2)*$D15))+($K15="custom")*CustCF!FC15</f>
        <v/>
      </c>
      <c r="FJ15" s="87">
        <f>($K15="Bell Curve")*(_xlfn.NORM.DIST(AND(FJ$6&gt;=$F15,FJ$6&lt;=$H15)*(FJ$6-$F15+1),$J15/2,$M15,TRUE)-_xlfn.NORM.DIST(AND(FJ$6&gt;=$F15,FJ$6&lt;=$H15)*(FI$6-$F15+1),$J15/2,$M15,TRUE))/(1-2*_xlfn.NORM.DIST(0,$J15/2,$M15,TRUE))*$D15+($K15="Steady Growth")*(AND(FJ$6&gt;=$F15,FJ$6&lt;=$H15)*((FJ$6-$F15+1)/($J15*($J15+1)/2)*$D15))+($K15="custom")*CustCF!FD15</f>
        <v/>
      </c>
      <c r="FK15" s="87">
        <f>($K15="Bell Curve")*(_xlfn.NORM.DIST(AND(FK$6&gt;=$F15,FK$6&lt;=$H15)*(FK$6-$F15+1),$J15/2,$M15,TRUE)-_xlfn.NORM.DIST(AND(FK$6&gt;=$F15,FK$6&lt;=$H15)*(FJ$6-$F15+1),$J15/2,$M15,TRUE))/(1-2*_xlfn.NORM.DIST(0,$J15/2,$M15,TRUE))*$D15+($K15="Steady Growth")*(AND(FK$6&gt;=$F15,FK$6&lt;=$H15)*((FK$6-$F15+1)/($J15*($J15+1)/2)*$D15))+($K15="custom")*CustCF!FE15</f>
        <v/>
      </c>
      <c r="FL15" s="87">
        <f>($K15="Bell Curve")*(_xlfn.NORM.DIST(AND(FL$6&gt;=$F15,FL$6&lt;=$H15)*(FL$6-$F15+1),$J15/2,$M15,TRUE)-_xlfn.NORM.DIST(AND(FL$6&gt;=$F15,FL$6&lt;=$H15)*(FK$6-$F15+1),$J15/2,$M15,TRUE))/(1-2*_xlfn.NORM.DIST(0,$J15/2,$M15,TRUE))*$D15+($K15="Steady Growth")*(AND(FL$6&gt;=$F15,FL$6&lt;=$H15)*((FL$6-$F15+1)/($J15*($J15+1)/2)*$D15))+($K15="custom")*CustCF!FF15</f>
        <v/>
      </c>
      <c r="FM15" s="87">
        <f>($K15="Bell Curve")*(_xlfn.NORM.DIST(AND(FM$6&gt;=$F15,FM$6&lt;=$H15)*(FM$6-$F15+1),$J15/2,$M15,TRUE)-_xlfn.NORM.DIST(AND(FM$6&gt;=$F15,FM$6&lt;=$H15)*(FL$6-$F15+1),$J15/2,$M15,TRUE))/(1-2*_xlfn.NORM.DIST(0,$J15/2,$M15,TRUE))*$D15+($K15="Steady Growth")*(AND(FM$6&gt;=$F15,FM$6&lt;=$H15)*((FM$6-$F15+1)/($J15*($J15+1)/2)*$D15))+($K15="custom")*CustCF!FG15</f>
        <v/>
      </c>
      <c r="FN15" s="87">
        <f>($K15="Bell Curve")*(_xlfn.NORM.DIST(AND(FN$6&gt;=$F15,FN$6&lt;=$H15)*(FN$6-$F15+1),$J15/2,$M15,TRUE)-_xlfn.NORM.DIST(AND(FN$6&gt;=$F15,FN$6&lt;=$H15)*(FM$6-$F15+1),$J15/2,$M15,TRUE))/(1-2*_xlfn.NORM.DIST(0,$J15/2,$M15,TRUE))*$D15+($K15="Steady Growth")*(AND(FN$6&gt;=$F15,FN$6&lt;=$H15)*((FN$6-$F15+1)/($J15*($J15+1)/2)*$D15))+($K15="custom")*CustCF!FH15</f>
        <v/>
      </c>
      <c r="FO15" s="87">
        <f>($K15="Bell Curve")*(_xlfn.NORM.DIST(AND(FO$6&gt;=$F15,FO$6&lt;=$H15)*(FO$6-$F15+1),$J15/2,$M15,TRUE)-_xlfn.NORM.DIST(AND(FO$6&gt;=$F15,FO$6&lt;=$H15)*(FN$6-$F15+1),$J15/2,$M15,TRUE))/(1-2*_xlfn.NORM.DIST(0,$J15/2,$M15,TRUE))*$D15+($K15="Steady Growth")*(AND(FO$6&gt;=$F15,FO$6&lt;=$H15)*((FO$6-$F15+1)/($J15*($J15+1)/2)*$D15))+($K15="custom")*CustCF!FI15</f>
        <v/>
      </c>
      <c r="FP15" s="87">
        <f>($K15="Bell Curve")*(_xlfn.NORM.DIST(AND(FP$6&gt;=$F15,FP$6&lt;=$H15)*(FP$6-$F15+1),$J15/2,$M15,TRUE)-_xlfn.NORM.DIST(AND(FP$6&gt;=$F15,FP$6&lt;=$H15)*(FO$6-$F15+1),$J15/2,$M15,TRUE))/(1-2*_xlfn.NORM.DIST(0,$J15/2,$M15,TRUE))*$D15+($K15="Steady Growth")*(AND(FP$6&gt;=$F15,FP$6&lt;=$H15)*((FP$6-$F15+1)/($J15*($J15+1)/2)*$D15))+($K15="custom")*CustCF!FJ15</f>
        <v/>
      </c>
      <c r="FQ15" s="87">
        <f>($K15="Bell Curve")*(_xlfn.NORM.DIST(AND(FQ$6&gt;=$F15,FQ$6&lt;=$H15)*(FQ$6-$F15+1),$J15/2,$M15,TRUE)-_xlfn.NORM.DIST(AND(FQ$6&gt;=$F15,FQ$6&lt;=$H15)*(FP$6-$F15+1),$J15/2,$M15,TRUE))/(1-2*_xlfn.NORM.DIST(0,$J15/2,$M15,TRUE))*$D15+($K15="Steady Growth")*(AND(FQ$6&gt;=$F15,FQ$6&lt;=$H15)*((FQ$6-$F15+1)/($J15*($J15+1)/2)*$D15))+($K15="custom")*CustCF!FK15</f>
        <v/>
      </c>
      <c r="FR15" s="87">
        <f>($K15="Bell Curve")*(_xlfn.NORM.DIST(AND(FR$6&gt;=$F15,FR$6&lt;=$H15)*(FR$6-$F15+1),$J15/2,$M15,TRUE)-_xlfn.NORM.DIST(AND(FR$6&gt;=$F15,FR$6&lt;=$H15)*(FQ$6-$F15+1),$J15/2,$M15,TRUE))/(1-2*_xlfn.NORM.DIST(0,$J15/2,$M15,TRUE))*$D15+($K15="Steady Growth")*(AND(FR$6&gt;=$F15,FR$6&lt;=$H15)*((FR$6-$F15+1)/($J15*($J15+1)/2)*$D15))+($K15="custom")*CustCF!FL15</f>
        <v/>
      </c>
      <c r="FS15" s="87">
        <f>($K15="Bell Curve")*(_xlfn.NORM.DIST(AND(FS$6&gt;=$F15,FS$6&lt;=$H15)*(FS$6-$F15+1),$J15/2,$M15,TRUE)-_xlfn.NORM.DIST(AND(FS$6&gt;=$F15,FS$6&lt;=$H15)*(FR$6-$F15+1),$J15/2,$M15,TRUE))/(1-2*_xlfn.NORM.DIST(0,$J15/2,$M15,TRUE))*$D15+($K15="Steady Growth")*(AND(FS$6&gt;=$F15,FS$6&lt;=$H15)*((FS$6-$F15+1)/($J15*($J15+1)/2)*$D15))+($K15="custom")*CustCF!FM15</f>
        <v/>
      </c>
      <c r="FT15" s="87">
        <f>($K15="Bell Curve")*(_xlfn.NORM.DIST(AND(FT$6&gt;=$F15,FT$6&lt;=$H15)*(FT$6-$F15+1),$J15/2,$M15,TRUE)-_xlfn.NORM.DIST(AND(FT$6&gt;=$F15,FT$6&lt;=$H15)*(FS$6-$F15+1),$J15/2,$M15,TRUE))/(1-2*_xlfn.NORM.DIST(0,$J15/2,$M15,TRUE))*$D15+($K15="Steady Growth")*(AND(FT$6&gt;=$F15,FT$6&lt;=$H15)*((FT$6-$F15+1)/($J15*($J15+1)/2)*$D15))+($K15="custom")*CustCF!FN15</f>
        <v/>
      </c>
      <c r="FU15" s="87">
        <f>($K15="Bell Curve")*(_xlfn.NORM.DIST(AND(FU$6&gt;=$F15,FU$6&lt;=$H15)*(FU$6-$F15+1),$J15/2,$M15,TRUE)-_xlfn.NORM.DIST(AND(FU$6&gt;=$F15,FU$6&lt;=$H15)*(FT$6-$F15+1),$J15/2,$M15,TRUE))/(1-2*_xlfn.NORM.DIST(0,$J15/2,$M15,TRUE))*$D15+($K15="Steady Growth")*(AND(FU$6&gt;=$F15,FU$6&lt;=$H15)*((FU$6-$F15+1)/($J15*($J15+1)/2)*$D15))+($K15="custom")*CustCF!FO15</f>
        <v/>
      </c>
      <c r="FV15" s="87">
        <f>($K15="Bell Curve")*(_xlfn.NORM.DIST(AND(FV$6&gt;=$F15,FV$6&lt;=$H15)*(FV$6-$F15+1),$J15/2,$M15,TRUE)-_xlfn.NORM.DIST(AND(FV$6&gt;=$F15,FV$6&lt;=$H15)*(FU$6-$F15+1),$J15/2,$M15,TRUE))/(1-2*_xlfn.NORM.DIST(0,$J15/2,$M15,TRUE))*$D15+($K15="Steady Growth")*(AND(FV$6&gt;=$F15,FV$6&lt;=$H15)*((FV$6-$F15+1)/($J15*($J15+1)/2)*$D15))+($K15="custom")*CustCF!FP15</f>
        <v/>
      </c>
      <c r="FW15" s="87">
        <f>($K15="Bell Curve")*(_xlfn.NORM.DIST(AND(FW$6&gt;=$F15,FW$6&lt;=$H15)*(FW$6-$F15+1),$J15/2,$M15,TRUE)-_xlfn.NORM.DIST(AND(FW$6&gt;=$F15,FW$6&lt;=$H15)*(FV$6-$F15+1),$J15/2,$M15,TRUE))/(1-2*_xlfn.NORM.DIST(0,$J15/2,$M15,TRUE))*$D15+($K15="Steady Growth")*(AND(FW$6&gt;=$F15,FW$6&lt;=$H15)*((FW$6-$F15+1)/($J15*($J15+1)/2)*$D15))+($K15="custom")*CustCF!FQ15</f>
        <v/>
      </c>
      <c r="FX15" s="87">
        <f>($K15="Bell Curve")*(_xlfn.NORM.DIST(AND(FX$6&gt;=$F15,FX$6&lt;=$H15)*(FX$6-$F15+1),$J15/2,$M15,TRUE)-_xlfn.NORM.DIST(AND(FX$6&gt;=$F15,FX$6&lt;=$H15)*(FW$6-$F15+1),$J15/2,$M15,TRUE))/(1-2*_xlfn.NORM.DIST(0,$J15/2,$M15,TRUE))*$D15+($K15="Steady Growth")*(AND(FX$6&gt;=$F15,FX$6&lt;=$H15)*((FX$6-$F15+1)/($J15*($J15+1)/2)*$D15))+($K15="custom")*CustCF!FR15</f>
        <v/>
      </c>
      <c r="FY15" s="87">
        <f>($K15="Bell Curve")*(_xlfn.NORM.DIST(AND(FY$6&gt;=$F15,FY$6&lt;=$H15)*(FY$6-$F15+1),$J15/2,$M15,TRUE)-_xlfn.NORM.DIST(AND(FY$6&gt;=$F15,FY$6&lt;=$H15)*(FX$6-$F15+1),$J15/2,$M15,TRUE))/(1-2*_xlfn.NORM.DIST(0,$J15/2,$M15,TRUE))*$D15+($K15="Steady Growth")*(AND(FY$6&gt;=$F15,FY$6&lt;=$H15)*((FY$6-$F15+1)/($J15*($J15+1)/2)*$D15))+($K15="custom")*CustCF!FS15</f>
        <v/>
      </c>
      <c r="FZ15" s="87">
        <f>($K15="Bell Curve")*(_xlfn.NORM.DIST(AND(FZ$6&gt;=$F15,FZ$6&lt;=$H15)*(FZ$6-$F15+1),$J15/2,$M15,TRUE)-_xlfn.NORM.DIST(AND(FZ$6&gt;=$F15,FZ$6&lt;=$H15)*(FY$6-$F15+1),$J15/2,$M15,TRUE))/(1-2*_xlfn.NORM.DIST(0,$J15/2,$M15,TRUE))*$D15+($K15="Steady Growth")*(AND(FZ$6&gt;=$F15,FZ$6&lt;=$H15)*((FZ$6-$F15+1)/($J15*($J15+1)/2)*$D15))+($K15="custom")*CustCF!FT15</f>
        <v/>
      </c>
      <c r="GA15" s="87">
        <f>($K15="Bell Curve")*(_xlfn.NORM.DIST(AND(GA$6&gt;=$F15,GA$6&lt;=$H15)*(GA$6-$F15+1),$J15/2,$M15,TRUE)-_xlfn.NORM.DIST(AND(GA$6&gt;=$F15,GA$6&lt;=$H15)*(FZ$6-$F15+1),$J15/2,$M15,TRUE))/(1-2*_xlfn.NORM.DIST(0,$J15/2,$M15,TRUE))*$D15+($K15="Steady Growth")*(AND(GA$6&gt;=$F15,GA$6&lt;=$H15)*((GA$6-$F15+1)/($J15*($J15+1)/2)*$D15))+($K15="custom")*CustCF!FU15</f>
        <v/>
      </c>
      <c r="GB15" s="87">
        <f>($K15="Bell Curve")*(_xlfn.NORM.DIST(AND(GB$6&gt;=$F15,GB$6&lt;=$H15)*(GB$6-$F15+1),$J15/2,$M15,TRUE)-_xlfn.NORM.DIST(AND(GB$6&gt;=$F15,GB$6&lt;=$H15)*(GA$6-$F15+1),$J15/2,$M15,TRUE))/(1-2*_xlfn.NORM.DIST(0,$J15/2,$M15,TRUE))*$D15+($K15="Steady Growth")*(AND(GB$6&gt;=$F15,GB$6&lt;=$H15)*((GB$6-$F15+1)/($J15*($J15+1)/2)*$D15))+($K15="custom")*CustCF!FV15</f>
        <v/>
      </c>
      <c r="GC15" s="87">
        <f>($K15="Bell Curve")*(_xlfn.NORM.DIST(AND(GC$6&gt;=$F15,GC$6&lt;=$H15)*(GC$6-$F15+1),$J15/2,$M15,TRUE)-_xlfn.NORM.DIST(AND(GC$6&gt;=$F15,GC$6&lt;=$H15)*(GB$6-$F15+1),$J15/2,$M15,TRUE))/(1-2*_xlfn.NORM.DIST(0,$J15/2,$M15,TRUE))*$D15+($K15="Steady Growth")*(AND(GC$6&gt;=$F15,GC$6&lt;=$H15)*((GC$6-$F15+1)/($J15*($J15+1)/2)*$D15))+($K15="custom")*CustCF!FW15</f>
        <v/>
      </c>
      <c r="GD15" s="87">
        <f>($K15="Bell Curve")*(_xlfn.NORM.DIST(AND(GD$6&gt;=$F15,GD$6&lt;=$H15)*(GD$6-$F15+1),$J15/2,$M15,TRUE)-_xlfn.NORM.DIST(AND(GD$6&gt;=$F15,GD$6&lt;=$H15)*(GC$6-$F15+1),$J15/2,$M15,TRUE))/(1-2*_xlfn.NORM.DIST(0,$J15/2,$M15,TRUE))*$D15+($K15="Steady Growth")*(AND(GD$6&gt;=$F15,GD$6&lt;=$H15)*((GD$6-$F15+1)/($J15*($J15+1)/2)*$D15))+($K15="custom")*CustCF!FX15</f>
        <v/>
      </c>
      <c r="GE15" s="87">
        <f>($K15="Bell Curve")*(_xlfn.NORM.DIST(AND(GE$6&gt;=$F15,GE$6&lt;=$H15)*(GE$6-$F15+1),$J15/2,$M15,TRUE)-_xlfn.NORM.DIST(AND(GE$6&gt;=$F15,GE$6&lt;=$H15)*(GD$6-$F15+1),$J15/2,$M15,TRUE))/(1-2*_xlfn.NORM.DIST(0,$J15/2,$M15,TRUE))*$D15+($K15="Steady Growth")*(AND(GE$6&gt;=$F15,GE$6&lt;=$H15)*((GE$6-$F15+1)/($J15*($J15+1)/2)*$D15))+($K15="custom")*CustCF!FY15</f>
        <v/>
      </c>
      <c r="GF15" s="87">
        <f>($K15="Bell Curve")*(_xlfn.NORM.DIST(AND(GF$6&gt;=$F15,GF$6&lt;=$H15)*(GF$6-$F15+1),$J15/2,$M15,TRUE)-_xlfn.NORM.DIST(AND(GF$6&gt;=$F15,GF$6&lt;=$H15)*(GE$6-$F15+1),$J15/2,$M15,TRUE))/(1-2*_xlfn.NORM.DIST(0,$J15/2,$M15,TRUE))*$D15+($K15="Steady Growth")*(AND(GF$6&gt;=$F15,GF$6&lt;=$H15)*((GF$6-$F15+1)/($J15*($J15+1)/2)*$D15))+($K15="custom")*CustCF!FZ15</f>
        <v/>
      </c>
      <c r="GG15" s="87">
        <f>($K15="Bell Curve")*(_xlfn.NORM.DIST(AND(GG$6&gt;=$F15,GG$6&lt;=$H15)*(GG$6-$F15+1),$J15/2,$M15,TRUE)-_xlfn.NORM.DIST(AND(GG$6&gt;=$F15,GG$6&lt;=$H15)*(GF$6-$F15+1),$J15/2,$M15,TRUE))/(1-2*_xlfn.NORM.DIST(0,$J15/2,$M15,TRUE))*$D15+($K15="Steady Growth")*(AND(GG$6&gt;=$F15,GG$6&lt;=$H15)*((GG$6-$F15+1)/($J15*($J15+1)/2)*$D15))+($K15="custom")*CustCF!GA15</f>
        <v/>
      </c>
      <c r="GH15" s="87">
        <f>($K15="Bell Curve")*(_xlfn.NORM.DIST(AND(GH$6&gt;=$F15,GH$6&lt;=$H15)*(GH$6-$F15+1),$J15/2,$M15,TRUE)-_xlfn.NORM.DIST(AND(GH$6&gt;=$F15,GH$6&lt;=$H15)*(GG$6-$F15+1),$J15/2,$M15,TRUE))/(1-2*_xlfn.NORM.DIST(0,$J15/2,$M15,TRUE))*$D15+($K15="Steady Growth")*(AND(GH$6&gt;=$F15,GH$6&lt;=$H15)*((GH$6-$F15+1)/($J15*($J15+1)/2)*$D15))+($K15="custom")*CustCF!GB15</f>
        <v/>
      </c>
      <c r="GI15" s="87">
        <f>($K15="Bell Curve")*(_xlfn.NORM.DIST(AND(GI$6&gt;=$F15,GI$6&lt;=$H15)*(GI$6-$F15+1),$J15/2,$M15,TRUE)-_xlfn.NORM.DIST(AND(GI$6&gt;=$F15,GI$6&lt;=$H15)*(GH$6-$F15+1),$J15/2,$M15,TRUE))/(1-2*_xlfn.NORM.DIST(0,$J15/2,$M15,TRUE))*$D15+($K15="Steady Growth")*(AND(GI$6&gt;=$F15,GI$6&lt;=$H15)*((GI$6-$F15+1)/($J15*($J15+1)/2)*$D15))+($K15="custom")*CustCF!GC15</f>
        <v/>
      </c>
      <c r="GJ15" s="87">
        <f>($K15="Bell Curve")*(_xlfn.NORM.DIST(AND(GJ$6&gt;=$F15,GJ$6&lt;=$H15)*(GJ$6-$F15+1),$J15/2,$M15,TRUE)-_xlfn.NORM.DIST(AND(GJ$6&gt;=$F15,GJ$6&lt;=$H15)*(GI$6-$F15+1),$J15/2,$M15,TRUE))/(1-2*_xlfn.NORM.DIST(0,$J15/2,$M15,TRUE))*$D15+($K15="Steady Growth")*(AND(GJ$6&gt;=$F15,GJ$6&lt;=$H15)*((GJ$6-$F15+1)/($J15*($J15+1)/2)*$D15))+($K15="custom")*CustCF!GD15</f>
        <v/>
      </c>
      <c r="GK15" s="87">
        <f>($K15="Bell Curve")*(_xlfn.NORM.DIST(AND(GK$6&gt;=$F15,GK$6&lt;=$H15)*(GK$6-$F15+1),$J15/2,$M15,TRUE)-_xlfn.NORM.DIST(AND(GK$6&gt;=$F15,GK$6&lt;=$H15)*(GJ$6-$F15+1),$J15/2,$M15,TRUE))/(1-2*_xlfn.NORM.DIST(0,$J15/2,$M15,TRUE))*$D15+($K15="Steady Growth")*(AND(GK$6&gt;=$F15,GK$6&lt;=$H15)*((GK$6-$F15+1)/($J15*($J15+1)/2)*$D15))+($K15="custom")*CustCF!GE15</f>
        <v/>
      </c>
      <c r="GL15" s="87">
        <f>($K15="Bell Curve")*(_xlfn.NORM.DIST(AND(GL$6&gt;=$F15,GL$6&lt;=$H15)*(GL$6-$F15+1),$J15/2,$M15,TRUE)-_xlfn.NORM.DIST(AND(GL$6&gt;=$F15,GL$6&lt;=$H15)*(GK$6-$F15+1),$J15/2,$M15,TRUE))/(1-2*_xlfn.NORM.DIST(0,$J15/2,$M15,TRUE))*$D15+($K15="Steady Growth")*(AND(GL$6&gt;=$F15,GL$6&lt;=$H15)*((GL$6-$F15+1)/($J15*($J15+1)/2)*$D15))+($K15="custom")*CustCF!GF15</f>
        <v/>
      </c>
      <c r="GM15" s="87">
        <f>($K15="Bell Curve")*(_xlfn.NORM.DIST(AND(GM$6&gt;=$F15,GM$6&lt;=$H15)*(GM$6-$F15+1),$J15/2,$M15,TRUE)-_xlfn.NORM.DIST(AND(GM$6&gt;=$F15,GM$6&lt;=$H15)*(GL$6-$F15+1),$J15/2,$M15,TRUE))/(1-2*_xlfn.NORM.DIST(0,$J15/2,$M15,TRUE))*$D15+($K15="Steady Growth")*(AND(GM$6&gt;=$F15,GM$6&lt;=$H15)*((GM$6-$F15+1)/($J15*($J15+1)/2)*$D15))+($K15="custom")*CustCF!GG15</f>
        <v/>
      </c>
      <c r="GN15" s="257">
        <f>($K15="Bell Curve")*(_xlfn.NORM.DIST(AND(GN$6&gt;=$F15,GN$6&lt;=$H15)*(GN$6-$F15+1),$J15/2,$M15,TRUE)-_xlfn.NORM.DIST(AND(GN$6&gt;=$F15,GN$6&lt;=$H15)*(GM$6-$F15+1),$J15/2,$M15,TRUE))/(1-2*_xlfn.NORM.DIST(0,$J15/2,$M15,TRUE))*$D15+($K15="Steady Growth")*(AND(GN$6&gt;=$F15,GN$6&lt;=$H15)*((GN$6-$F15+1)/($J15*($J15+1)/2)*$D15))+($K15="custom")*CustCF!GH15</f>
        <v/>
      </c>
      <c r="GO15" s="1" t="n"/>
      <c r="GP15" s="63" t="n"/>
    </row>
    <row r="16" hidden="1" outlineLevel="1">
      <c r="A16" s="1" t="n"/>
      <c r="B16" s="1" t="n"/>
      <c r="C16" s="251">
        <f>Budget!P17</f>
        <v/>
      </c>
      <c r="D16" s="14">
        <f>Budget!Q17</f>
        <v/>
      </c>
      <c r="E16" s="14">
        <f>IF(D16&lt;&gt;0,F16,"")</f>
        <v/>
      </c>
      <c r="F16" s="252" t="n">
        <v>0</v>
      </c>
      <c r="G16" s="921">
        <f>IF(L16="custom",CustCF!F16,INDEX($P$8:$GN$8,MATCH(F16,$P$6:$GN$6,0)))</f>
        <v/>
      </c>
      <c r="H16" s="252" t="n">
        <v>0</v>
      </c>
      <c r="I16" s="921">
        <f>IF(L16="custom",CustCF!G16,INDEX($P$8:$GN$8,MATCH(H16,$P$6:$GN$6,0)))</f>
        <v/>
      </c>
      <c r="J16" s="249">
        <f>H16-F16+1</f>
        <v/>
      </c>
      <c r="K16" s="254" t="inlineStr">
        <is>
          <t>Bell Curve</t>
        </is>
      </c>
      <c r="L16" s="255" t="inlineStr">
        <is>
          <t>Flat (9)</t>
        </is>
      </c>
      <c r="M16" s="256">
        <f>INDEX($D$261:$D$266,MATCH(L16,$C$261:$C$266,0))</f>
        <v/>
      </c>
      <c r="N16" s="13">
        <f>SUM(P16:GN16)</f>
        <v/>
      </c>
      <c r="O16" s="14" t="n"/>
      <c r="P16" s="87">
        <f>($K16="Bell Curve")*(_xlfn.NORM.DIST(AND(P$6&gt;=$F16,P$6&lt;=$H16)*(P$6-$F16+1),$J16/2,$M16,TRUE)-_xlfn.NORM.DIST(AND(P$6&gt;=$F16,P$6&lt;=$H16)*(O$6-$F16+1),$J16/2,$M16,TRUE))/(1-2*_xlfn.NORM.DIST(0,$J16/2,$M16,TRUE))*$D16+($K16="Steady Growth")*(AND(P$6&gt;=$F16,P$6&lt;=$H16)*((P$6-$F16+1)/($J16*($J16+1)/2)*$D16))+($K16="custom")*CustCF!J16</f>
        <v/>
      </c>
      <c r="Q16" s="87">
        <f>($K16="Bell Curve")*(_xlfn.NORM.DIST(AND(Q$6&gt;=$F16,Q$6&lt;=$H16)*(Q$6-$F16+1),$J16/2,$M16,TRUE)-_xlfn.NORM.DIST(AND(Q$6&gt;=$F16,Q$6&lt;=$H16)*(P$6-$F16+1),$J16/2,$M16,TRUE))/(1-2*_xlfn.NORM.DIST(0,$J16/2,$M16,TRUE))*$D16+($K16="Steady Growth")*(AND(Q$6&gt;=$F16,Q$6&lt;=$H16)*((Q$6-$F16+1)/($J16*($J16+1)/2)*$D16))+($K16="custom")*CustCF!K16</f>
        <v/>
      </c>
      <c r="R16" s="87">
        <f>($K16="Bell Curve")*(_xlfn.NORM.DIST(AND(R$6&gt;=$F16,R$6&lt;=$H16)*(R$6-$F16+1),$J16/2,$M16,TRUE)-_xlfn.NORM.DIST(AND(R$6&gt;=$F16,R$6&lt;=$H16)*(Q$6-$F16+1),$J16/2,$M16,TRUE))/(1-2*_xlfn.NORM.DIST(0,$J16/2,$M16,TRUE))*$D16+($K16="Steady Growth")*(AND(R$6&gt;=$F16,R$6&lt;=$H16)*((R$6-$F16+1)/($J16*($J16+1)/2)*$D16))+($K16="custom")*CustCF!L16</f>
        <v/>
      </c>
      <c r="S16" s="87">
        <f>($K16="Bell Curve")*(_xlfn.NORM.DIST(AND(S$6&gt;=$F16,S$6&lt;=$H16)*(S$6-$F16+1),$J16/2,$M16,TRUE)-_xlfn.NORM.DIST(AND(S$6&gt;=$F16,S$6&lt;=$H16)*(R$6-$F16+1),$J16/2,$M16,TRUE))/(1-2*_xlfn.NORM.DIST(0,$J16/2,$M16,TRUE))*$D16+($K16="Steady Growth")*(AND(S$6&gt;=$F16,S$6&lt;=$H16)*((S$6-$F16+1)/($J16*($J16+1)/2)*$D16))+($K16="custom")*CustCF!M16</f>
        <v/>
      </c>
      <c r="T16" s="87">
        <f>($K16="Bell Curve")*(_xlfn.NORM.DIST(AND(T$6&gt;=$F16,T$6&lt;=$H16)*(T$6-$F16+1),$J16/2,$M16,TRUE)-_xlfn.NORM.DIST(AND(T$6&gt;=$F16,T$6&lt;=$H16)*(S$6-$F16+1),$J16/2,$M16,TRUE))/(1-2*_xlfn.NORM.DIST(0,$J16/2,$M16,TRUE))*$D16+($K16="Steady Growth")*(AND(T$6&gt;=$F16,T$6&lt;=$H16)*((T$6-$F16+1)/($J16*($J16+1)/2)*$D16))+($K16="custom")*CustCF!N16</f>
        <v/>
      </c>
      <c r="U16" s="87">
        <f>($K16="Bell Curve")*(_xlfn.NORM.DIST(AND(U$6&gt;=$F16,U$6&lt;=$H16)*(U$6-$F16+1),$J16/2,$M16,TRUE)-_xlfn.NORM.DIST(AND(U$6&gt;=$F16,U$6&lt;=$H16)*(T$6-$F16+1),$J16/2,$M16,TRUE))/(1-2*_xlfn.NORM.DIST(0,$J16/2,$M16,TRUE))*$D16+($K16="Steady Growth")*(AND(U$6&gt;=$F16,U$6&lt;=$H16)*((U$6-$F16+1)/($J16*($J16+1)/2)*$D16))+($K16="custom")*CustCF!O16</f>
        <v/>
      </c>
      <c r="V16" s="87">
        <f>($K16="Bell Curve")*(_xlfn.NORM.DIST(AND(V$6&gt;=$F16,V$6&lt;=$H16)*(V$6-$F16+1),$J16/2,$M16,TRUE)-_xlfn.NORM.DIST(AND(V$6&gt;=$F16,V$6&lt;=$H16)*(U$6-$F16+1),$J16/2,$M16,TRUE))/(1-2*_xlfn.NORM.DIST(0,$J16/2,$M16,TRUE))*$D16+($K16="Steady Growth")*(AND(V$6&gt;=$F16,V$6&lt;=$H16)*((V$6-$F16+1)/($J16*($J16+1)/2)*$D16))+($K16="custom")*CustCF!P16</f>
        <v/>
      </c>
      <c r="W16" s="87">
        <f>($K16="Bell Curve")*(_xlfn.NORM.DIST(AND(W$6&gt;=$F16,W$6&lt;=$H16)*(W$6-$F16+1),$J16/2,$M16,TRUE)-_xlfn.NORM.DIST(AND(W$6&gt;=$F16,W$6&lt;=$H16)*(V$6-$F16+1),$J16/2,$M16,TRUE))/(1-2*_xlfn.NORM.DIST(0,$J16/2,$M16,TRUE))*$D16+($K16="Steady Growth")*(AND(W$6&gt;=$F16,W$6&lt;=$H16)*((W$6-$F16+1)/($J16*($J16+1)/2)*$D16))+($K16="custom")*CustCF!Q16</f>
        <v/>
      </c>
      <c r="X16" s="87">
        <f>($K16="Bell Curve")*(_xlfn.NORM.DIST(AND(X$6&gt;=$F16,X$6&lt;=$H16)*(X$6-$F16+1),$J16/2,$M16,TRUE)-_xlfn.NORM.DIST(AND(X$6&gt;=$F16,X$6&lt;=$H16)*(W$6-$F16+1),$J16/2,$M16,TRUE))/(1-2*_xlfn.NORM.DIST(0,$J16/2,$M16,TRUE))*$D16+($K16="Steady Growth")*(AND(X$6&gt;=$F16,X$6&lt;=$H16)*((X$6-$F16+1)/($J16*($J16+1)/2)*$D16))+($K16="custom")*CustCF!R16</f>
        <v/>
      </c>
      <c r="Y16" s="87">
        <f>($K16="Bell Curve")*(_xlfn.NORM.DIST(AND(Y$6&gt;=$F16,Y$6&lt;=$H16)*(Y$6-$F16+1),$J16/2,$M16,TRUE)-_xlfn.NORM.DIST(AND(Y$6&gt;=$F16,Y$6&lt;=$H16)*(X$6-$F16+1),$J16/2,$M16,TRUE))/(1-2*_xlfn.NORM.DIST(0,$J16/2,$M16,TRUE))*$D16+($K16="Steady Growth")*(AND(Y$6&gt;=$F16,Y$6&lt;=$H16)*((Y$6-$F16+1)/($J16*($J16+1)/2)*$D16))+($K16="custom")*CustCF!S16</f>
        <v/>
      </c>
      <c r="Z16" s="87">
        <f>($K16="Bell Curve")*(_xlfn.NORM.DIST(AND(Z$6&gt;=$F16,Z$6&lt;=$H16)*(Z$6-$F16+1),$J16/2,$M16,TRUE)-_xlfn.NORM.DIST(AND(Z$6&gt;=$F16,Z$6&lt;=$H16)*(Y$6-$F16+1),$J16/2,$M16,TRUE))/(1-2*_xlfn.NORM.DIST(0,$J16/2,$M16,TRUE))*$D16+($K16="Steady Growth")*(AND(Z$6&gt;=$F16,Z$6&lt;=$H16)*((Z$6-$F16+1)/($J16*($J16+1)/2)*$D16))+($K16="custom")*CustCF!T16</f>
        <v/>
      </c>
      <c r="AA16" s="87">
        <f>($K16="Bell Curve")*(_xlfn.NORM.DIST(AND(AA$6&gt;=$F16,AA$6&lt;=$H16)*(AA$6-$F16+1),$J16/2,$M16,TRUE)-_xlfn.NORM.DIST(AND(AA$6&gt;=$F16,AA$6&lt;=$H16)*(Z$6-$F16+1),$J16/2,$M16,TRUE))/(1-2*_xlfn.NORM.DIST(0,$J16/2,$M16,TRUE))*$D16+($K16="Steady Growth")*(AND(AA$6&gt;=$F16,AA$6&lt;=$H16)*((AA$6-$F16+1)/($J16*($J16+1)/2)*$D16))+($K16="custom")*CustCF!U16</f>
        <v/>
      </c>
      <c r="AB16" s="87">
        <f>($K16="Bell Curve")*(_xlfn.NORM.DIST(AND(AB$6&gt;=$F16,AB$6&lt;=$H16)*(AB$6-$F16+1),$J16/2,$M16,TRUE)-_xlfn.NORM.DIST(AND(AB$6&gt;=$F16,AB$6&lt;=$H16)*(AA$6-$F16+1),$J16/2,$M16,TRUE))/(1-2*_xlfn.NORM.DIST(0,$J16/2,$M16,TRUE))*$D16+($K16="Steady Growth")*(AND(AB$6&gt;=$F16,AB$6&lt;=$H16)*((AB$6-$F16+1)/($J16*($J16+1)/2)*$D16))+($K16="custom")*CustCF!V16</f>
        <v/>
      </c>
      <c r="AC16" s="87">
        <f>($K16="Bell Curve")*(_xlfn.NORM.DIST(AND(AC$6&gt;=$F16,AC$6&lt;=$H16)*(AC$6-$F16+1),$J16/2,$M16,TRUE)-_xlfn.NORM.DIST(AND(AC$6&gt;=$F16,AC$6&lt;=$H16)*(AB$6-$F16+1),$J16/2,$M16,TRUE))/(1-2*_xlfn.NORM.DIST(0,$J16/2,$M16,TRUE))*$D16+($K16="Steady Growth")*(AND(AC$6&gt;=$F16,AC$6&lt;=$H16)*((AC$6-$F16+1)/($J16*($J16+1)/2)*$D16))+($K16="custom")*CustCF!W16</f>
        <v/>
      </c>
      <c r="AD16" s="87">
        <f>($K16="Bell Curve")*(_xlfn.NORM.DIST(AND(AD$6&gt;=$F16,AD$6&lt;=$H16)*(AD$6-$F16+1),$J16/2,$M16,TRUE)-_xlfn.NORM.DIST(AND(AD$6&gt;=$F16,AD$6&lt;=$H16)*(AC$6-$F16+1),$J16/2,$M16,TRUE))/(1-2*_xlfn.NORM.DIST(0,$J16/2,$M16,TRUE))*$D16+($K16="Steady Growth")*(AND(AD$6&gt;=$F16,AD$6&lt;=$H16)*((AD$6-$F16+1)/($J16*($J16+1)/2)*$D16))+($K16="custom")*CustCF!X16</f>
        <v/>
      </c>
      <c r="AE16" s="87">
        <f>($K16="Bell Curve")*(_xlfn.NORM.DIST(AND(AE$6&gt;=$F16,AE$6&lt;=$H16)*(AE$6-$F16+1),$J16/2,$M16,TRUE)-_xlfn.NORM.DIST(AND(AE$6&gt;=$F16,AE$6&lt;=$H16)*(AD$6-$F16+1),$J16/2,$M16,TRUE))/(1-2*_xlfn.NORM.DIST(0,$J16/2,$M16,TRUE))*$D16+($K16="Steady Growth")*(AND(AE$6&gt;=$F16,AE$6&lt;=$H16)*((AE$6-$F16+1)/($J16*($J16+1)/2)*$D16))+($K16="custom")*CustCF!Y16</f>
        <v/>
      </c>
      <c r="AF16" s="87">
        <f>($K16="Bell Curve")*(_xlfn.NORM.DIST(AND(AF$6&gt;=$F16,AF$6&lt;=$H16)*(AF$6-$F16+1),$J16/2,$M16,TRUE)-_xlfn.NORM.DIST(AND(AF$6&gt;=$F16,AF$6&lt;=$H16)*(AE$6-$F16+1),$J16/2,$M16,TRUE))/(1-2*_xlfn.NORM.DIST(0,$J16/2,$M16,TRUE))*$D16+($K16="Steady Growth")*(AND(AF$6&gt;=$F16,AF$6&lt;=$H16)*((AF$6-$F16+1)/($J16*($J16+1)/2)*$D16))+($K16="custom")*CustCF!Z16</f>
        <v/>
      </c>
      <c r="AG16" s="87">
        <f>($K16="Bell Curve")*(_xlfn.NORM.DIST(AND(AG$6&gt;=$F16,AG$6&lt;=$H16)*(AG$6-$F16+1),$J16/2,$M16,TRUE)-_xlfn.NORM.DIST(AND(AG$6&gt;=$F16,AG$6&lt;=$H16)*(AF$6-$F16+1),$J16/2,$M16,TRUE))/(1-2*_xlfn.NORM.DIST(0,$J16/2,$M16,TRUE))*$D16+($K16="Steady Growth")*(AND(AG$6&gt;=$F16,AG$6&lt;=$H16)*((AG$6-$F16+1)/($J16*($J16+1)/2)*$D16))+($K16="custom")*CustCF!AA16</f>
        <v/>
      </c>
      <c r="AH16" s="87">
        <f>($K16="Bell Curve")*(_xlfn.NORM.DIST(AND(AH$6&gt;=$F16,AH$6&lt;=$H16)*(AH$6-$F16+1),$J16/2,$M16,TRUE)-_xlfn.NORM.DIST(AND(AH$6&gt;=$F16,AH$6&lt;=$H16)*(AG$6-$F16+1),$J16/2,$M16,TRUE))/(1-2*_xlfn.NORM.DIST(0,$J16/2,$M16,TRUE))*$D16+($K16="Steady Growth")*(AND(AH$6&gt;=$F16,AH$6&lt;=$H16)*((AH$6-$F16+1)/($J16*($J16+1)/2)*$D16))+($K16="custom")*CustCF!AB16</f>
        <v/>
      </c>
      <c r="AI16" s="87">
        <f>($K16="Bell Curve")*(_xlfn.NORM.DIST(AND(AI$6&gt;=$F16,AI$6&lt;=$H16)*(AI$6-$F16+1),$J16/2,$M16,TRUE)-_xlfn.NORM.DIST(AND(AI$6&gt;=$F16,AI$6&lt;=$H16)*(AH$6-$F16+1),$J16/2,$M16,TRUE))/(1-2*_xlfn.NORM.DIST(0,$J16/2,$M16,TRUE))*$D16+($K16="Steady Growth")*(AND(AI$6&gt;=$F16,AI$6&lt;=$H16)*((AI$6-$F16+1)/($J16*($J16+1)/2)*$D16))+($K16="custom")*CustCF!AC16</f>
        <v/>
      </c>
      <c r="AJ16" s="87">
        <f>($K16="Bell Curve")*(_xlfn.NORM.DIST(AND(AJ$6&gt;=$F16,AJ$6&lt;=$H16)*(AJ$6-$F16+1),$J16/2,$M16,TRUE)-_xlfn.NORM.DIST(AND(AJ$6&gt;=$F16,AJ$6&lt;=$H16)*(AI$6-$F16+1),$J16/2,$M16,TRUE))/(1-2*_xlfn.NORM.DIST(0,$J16/2,$M16,TRUE))*$D16+($K16="Steady Growth")*(AND(AJ$6&gt;=$F16,AJ$6&lt;=$H16)*((AJ$6-$F16+1)/($J16*($J16+1)/2)*$D16))+($K16="custom")*CustCF!AD16</f>
        <v/>
      </c>
      <c r="AK16" s="87">
        <f>($K16="Bell Curve")*(_xlfn.NORM.DIST(AND(AK$6&gt;=$F16,AK$6&lt;=$H16)*(AK$6-$F16+1),$J16/2,$M16,TRUE)-_xlfn.NORM.DIST(AND(AK$6&gt;=$F16,AK$6&lt;=$H16)*(AJ$6-$F16+1),$J16/2,$M16,TRUE))/(1-2*_xlfn.NORM.DIST(0,$J16/2,$M16,TRUE))*$D16+($K16="Steady Growth")*(AND(AK$6&gt;=$F16,AK$6&lt;=$H16)*((AK$6-$F16+1)/($J16*($J16+1)/2)*$D16))+($K16="custom")*CustCF!AE16</f>
        <v/>
      </c>
      <c r="AL16" s="87">
        <f>($K16="Bell Curve")*(_xlfn.NORM.DIST(AND(AL$6&gt;=$F16,AL$6&lt;=$H16)*(AL$6-$F16+1),$J16/2,$M16,TRUE)-_xlfn.NORM.DIST(AND(AL$6&gt;=$F16,AL$6&lt;=$H16)*(AK$6-$F16+1),$J16/2,$M16,TRUE))/(1-2*_xlfn.NORM.DIST(0,$J16/2,$M16,TRUE))*$D16+($K16="Steady Growth")*(AND(AL$6&gt;=$F16,AL$6&lt;=$H16)*((AL$6-$F16+1)/($J16*($J16+1)/2)*$D16))+($K16="custom")*CustCF!AF16</f>
        <v/>
      </c>
      <c r="AM16" s="87">
        <f>($K16="Bell Curve")*(_xlfn.NORM.DIST(AND(AM$6&gt;=$F16,AM$6&lt;=$H16)*(AM$6-$F16+1),$J16/2,$M16,TRUE)-_xlfn.NORM.DIST(AND(AM$6&gt;=$F16,AM$6&lt;=$H16)*(AL$6-$F16+1),$J16/2,$M16,TRUE))/(1-2*_xlfn.NORM.DIST(0,$J16/2,$M16,TRUE))*$D16+($K16="Steady Growth")*(AND(AM$6&gt;=$F16,AM$6&lt;=$H16)*((AM$6-$F16+1)/($J16*($J16+1)/2)*$D16))+($K16="custom")*CustCF!AG16</f>
        <v/>
      </c>
      <c r="AN16" s="87">
        <f>($K16="Bell Curve")*(_xlfn.NORM.DIST(AND(AN$6&gt;=$F16,AN$6&lt;=$H16)*(AN$6-$F16+1),$J16/2,$M16,TRUE)-_xlfn.NORM.DIST(AND(AN$6&gt;=$F16,AN$6&lt;=$H16)*(AM$6-$F16+1),$J16/2,$M16,TRUE))/(1-2*_xlfn.NORM.DIST(0,$J16/2,$M16,TRUE))*$D16+($K16="Steady Growth")*(AND(AN$6&gt;=$F16,AN$6&lt;=$H16)*((AN$6-$F16+1)/($J16*($J16+1)/2)*$D16))+($K16="custom")*CustCF!AH16</f>
        <v/>
      </c>
      <c r="AO16" s="87">
        <f>($K16="Bell Curve")*(_xlfn.NORM.DIST(AND(AO$6&gt;=$F16,AO$6&lt;=$H16)*(AO$6-$F16+1),$J16/2,$M16,TRUE)-_xlfn.NORM.DIST(AND(AO$6&gt;=$F16,AO$6&lt;=$H16)*(AN$6-$F16+1),$J16/2,$M16,TRUE))/(1-2*_xlfn.NORM.DIST(0,$J16/2,$M16,TRUE))*$D16+($K16="Steady Growth")*(AND(AO$6&gt;=$F16,AO$6&lt;=$H16)*((AO$6-$F16+1)/($J16*($J16+1)/2)*$D16))+($K16="custom")*CustCF!AI16</f>
        <v/>
      </c>
      <c r="AP16" s="87">
        <f>($K16="Bell Curve")*(_xlfn.NORM.DIST(AND(AP$6&gt;=$F16,AP$6&lt;=$H16)*(AP$6-$F16+1),$J16/2,$M16,TRUE)-_xlfn.NORM.DIST(AND(AP$6&gt;=$F16,AP$6&lt;=$H16)*(AO$6-$F16+1),$J16/2,$M16,TRUE))/(1-2*_xlfn.NORM.DIST(0,$J16/2,$M16,TRUE))*$D16+($K16="Steady Growth")*(AND(AP$6&gt;=$F16,AP$6&lt;=$H16)*((AP$6-$F16+1)/($J16*($J16+1)/2)*$D16))+($K16="custom")*CustCF!AJ16</f>
        <v/>
      </c>
      <c r="AQ16" s="87">
        <f>($K16="Bell Curve")*(_xlfn.NORM.DIST(AND(AQ$6&gt;=$F16,AQ$6&lt;=$H16)*(AQ$6-$F16+1),$J16/2,$M16,TRUE)-_xlfn.NORM.DIST(AND(AQ$6&gt;=$F16,AQ$6&lt;=$H16)*(AP$6-$F16+1),$J16/2,$M16,TRUE))/(1-2*_xlfn.NORM.DIST(0,$J16/2,$M16,TRUE))*$D16+($K16="Steady Growth")*(AND(AQ$6&gt;=$F16,AQ$6&lt;=$H16)*((AQ$6-$F16+1)/($J16*($J16+1)/2)*$D16))+($K16="custom")*CustCF!AK16</f>
        <v/>
      </c>
      <c r="AR16" s="87">
        <f>($K16="Bell Curve")*(_xlfn.NORM.DIST(AND(AR$6&gt;=$F16,AR$6&lt;=$H16)*(AR$6-$F16+1),$J16/2,$M16,TRUE)-_xlfn.NORM.DIST(AND(AR$6&gt;=$F16,AR$6&lt;=$H16)*(AQ$6-$F16+1),$J16/2,$M16,TRUE))/(1-2*_xlfn.NORM.DIST(0,$J16/2,$M16,TRUE))*$D16+($K16="Steady Growth")*(AND(AR$6&gt;=$F16,AR$6&lt;=$H16)*((AR$6-$F16+1)/($J16*($J16+1)/2)*$D16))+($K16="custom")*CustCF!AL16</f>
        <v/>
      </c>
      <c r="AS16" s="87">
        <f>($K16="Bell Curve")*(_xlfn.NORM.DIST(AND(AS$6&gt;=$F16,AS$6&lt;=$H16)*(AS$6-$F16+1),$J16/2,$M16,TRUE)-_xlfn.NORM.DIST(AND(AS$6&gt;=$F16,AS$6&lt;=$H16)*(AR$6-$F16+1),$J16/2,$M16,TRUE))/(1-2*_xlfn.NORM.DIST(0,$J16/2,$M16,TRUE))*$D16+($K16="Steady Growth")*(AND(AS$6&gt;=$F16,AS$6&lt;=$H16)*((AS$6-$F16+1)/($J16*($J16+1)/2)*$D16))+($K16="custom")*CustCF!AM16</f>
        <v/>
      </c>
      <c r="AT16" s="87">
        <f>($K16="Bell Curve")*(_xlfn.NORM.DIST(AND(AT$6&gt;=$F16,AT$6&lt;=$H16)*(AT$6-$F16+1),$J16/2,$M16,TRUE)-_xlfn.NORM.DIST(AND(AT$6&gt;=$F16,AT$6&lt;=$H16)*(AS$6-$F16+1),$J16/2,$M16,TRUE))/(1-2*_xlfn.NORM.DIST(0,$J16/2,$M16,TRUE))*$D16+($K16="Steady Growth")*(AND(AT$6&gt;=$F16,AT$6&lt;=$H16)*((AT$6-$F16+1)/($J16*($J16+1)/2)*$D16))+($K16="custom")*CustCF!AN16</f>
        <v/>
      </c>
      <c r="AU16" s="87">
        <f>($K16="Bell Curve")*(_xlfn.NORM.DIST(AND(AU$6&gt;=$F16,AU$6&lt;=$H16)*(AU$6-$F16+1),$J16/2,$M16,TRUE)-_xlfn.NORM.DIST(AND(AU$6&gt;=$F16,AU$6&lt;=$H16)*(AT$6-$F16+1),$J16/2,$M16,TRUE))/(1-2*_xlfn.NORM.DIST(0,$J16/2,$M16,TRUE))*$D16+($K16="Steady Growth")*(AND(AU$6&gt;=$F16,AU$6&lt;=$H16)*((AU$6-$F16+1)/($J16*($J16+1)/2)*$D16))+($K16="custom")*CustCF!AO16</f>
        <v/>
      </c>
      <c r="AV16" s="87">
        <f>($K16="Bell Curve")*(_xlfn.NORM.DIST(AND(AV$6&gt;=$F16,AV$6&lt;=$H16)*(AV$6-$F16+1),$J16/2,$M16,TRUE)-_xlfn.NORM.DIST(AND(AV$6&gt;=$F16,AV$6&lt;=$H16)*(AU$6-$F16+1),$J16/2,$M16,TRUE))/(1-2*_xlfn.NORM.DIST(0,$J16/2,$M16,TRUE))*$D16+($K16="Steady Growth")*(AND(AV$6&gt;=$F16,AV$6&lt;=$H16)*((AV$6-$F16+1)/($J16*($J16+1)/2)*$D16))+($K16="custom")*CustCF!AP16</f>
        <v/>
      </c>
      <c r="AW16" s="87">
        <f>($K16="Bell Curve")*(_xlfn.NORM.DIST(AND(AW$6&gt;=$F16,AW$6&lt;=$H16)*(AW$6-$F16+1),$J16/2,$M16,TRUE)-_xlfn.NORM.DIST(AND(AW$6&gt;=$F16,AW$6&lt;=$H16)*(AV$6-$F16+1),$J16/2,$M16,TRUE))/(1-2*_xlfn.NORM.DIST(0,$J16/2,$M16,TRUE))*$D16+($K16="Steady Growth")*(AND(AW$6&gt;=$F16,AW$6&lt;=$H16)*((AW$6-$F16+1)/($J16*($J16+1)/2)*$D16))+($K16="custom")*CustCF!AQ16</f>
        <v/>
      </c>
      <c r="AX16" s="87">
        <f>($K16="Bell Curve")*(_xlfn.NORM.DIST(AND(AX$6&gt;=$F16,AX$6&lt;=$H16)*(AX$6-$F16+1),$J16/2,$M16,TRUE)-_xlfn.NORM.DIST(AND(AX$6&gt;=$F16,AX$6&lt;=$H16)*(AW$6-$F16+1),$J16/2,$M16,TRUE))/(1-2*_xlfn.NORM.DIST(0,$J16/2,$M16,TRUE))*$D16+($K16="Steady Growth")*(AND(AX$6&gt;=$F16,AX$6&lt;=$H16)*((AX$6-$F16+1)/($J16*($J16+1)/2)*$D16))+($K16="custom")*CustCF!AR16</f>
        <v/>
      </c>
      <c r="AY16" s="87">
        <f>($K16="Bell Curve")*(_xlfn.NORM.DIST(AND(AY$6&gt;=$F16,AY$6&lt;=$H16)*(AY$6-$F16+1),$J16/2,$M16,TRUE)-_xlfn.NORM.DIST(AND(AY$6&gt;=$F16,AY$6&lt;=$H16)*(AX$6-$F16+1),$J16/2,$M16,TRUE))/(1-2*_xlfn.NORM.DIST(0,$J16/2,$M16,TRUE))*$D16+($K16="Steady Growth")*(AND(AY$6&gt;=$F16,AY$6&lt;=$H16)*((AY$6-$F16+1)/($J16*($J16+1)/2)*$D16))+($K16="custom")*CustCF!AS16</f>
        <v/>
      </c>
      <c r="AZ16" s="87">
        <f>($K16="Bell Curve")*(_xlfn.NORM.DIST(AND(AZ$6&gt;=$F16,AZ$6&lt;=$H16)*(AZ$6-$F16+1),$J16/2,$M16,TRUE)-_xlfn.NORM.DIST(AND(AZ$6&gt;=$F16,AZ$6&lt;=$H16)*(AY$6-$F16+1),$J16/2,$M16,TRUE))/(1-2*_xlfn.NORM.DIST(0,$J16/2,$M16,TRUE))*$D16+($K16="Steady Growth")*(AND(AZ$6&gt;=$F16,AZ$6&lt;=$H16)*((AZ$6-$F16+1)/($J16*($J16+1)/2)*$D16))+($K16="custom")*CustCF!AT16</f>
        <v/>
      </c>
      <c r="BA16" s="87">
        <f>($K16="Bell Curve")*(_xlfn.NORM.DIST(AND(BA$6&gt;=$F16,BA$6&lt;=$H16)*(BA$6-$F16+1),$J16/2,$M16,TRUE)-_xlfn.NORM.DIST(AND(BA$6&gt;=$F16,BA$6&lt;=$H16)*(AZ$6-$F16+1),$J16/2,$M16,TRUE))/(1-2*_xlfn.NORM.DIST(0,$J16/2,$M16,TRUE))*$D16+($K16="Steady Growth")*(AND(BA$6&gt;=$F16,BA$6&lt;=$H16)*((BA$6-$F16+1)/($J16*($J16+1)/2)*$D16))+($K16="custom")*CustCF!AU16</f>
        <v/>
      </c>
      <c r="BB16" s="87">
        <f>($K16="Bell Curve")*(_xlfn.NORM.DIST(AND(BB$6&gt;=$F16,BB$6&lt;=$H16)*(BB$6-$F16+1),$J16/2,$M16,TRUE)-_xlfn.NORM.DIST(AND(BB$6&gt;=$F16,BB$6&lt;=$H16)*(BA$6-$F16+1),$J16/2,$M16,TRUE))/(1-2*_xlfn.NORM.DIST(0,$J16/2,$M16,TRUE))*$D16+($K16="Steady Growth")*(AND(BB$6&gt;=$F16,BB$6&lt;=$H16)*((BB$6-$F16+1)/($J16*($J16+1)/2)*$D16))+($K16="custom")*CustCF!AV16</f>
        <v/>
      </c>
      <c r="BC16" s="87">
        <f>($K16="Bell Curve")*(_xlfn.NORM.DIST(AND(BC$6&gt;=$F16,BC$6&lt;=$H16)*(BC$6-$F16+1),$J16/2,$M16,TRUE)-_xlfn.NORM.DIST(AND(BC$6&gt;=$F16,BC$6&lt;=$H16)*(BB$6-$F16+1),$J16/2,$M16,TRUE))/(1-2*_xlfn.NORM.DIST(0,$J16/2,$M16,TRUE))*$D16+($K16="Steady Growth")*(AND(BC$6&gt;=$F16,BC$6&lt;=$H16)*((BC$6-$F16+1)/($J16*($J16+1)/2)*$D16))+($K16="custom")*CustCF!AW16</f>
        <v/>
      </c>
      <c r="BD16" s="87">
        <f>($K16="Bell Curve")*(_xlfn.NORM.DIST(AND(BD$6&gt;=$F16,BD$6&lt;=$H16)*(BD$6-$F16+1),$J16/2,$M16,TRUE)-_xlfn.NORM.DIST(AND(BD$6&gt;=$F16,BD$6&lt;=$H16)*(BC$6-$F16+1),$J16/2,$M16,TRUE))/(1-2*_xlfn.NORM.DIST(0,$J16/2,$M16,TRUE))*$D16+($K16="Steady Growth")*(AND(BD$6&gt;=$F16,BD$6&lt;=$H16)*((BD$6-$F16+1)/($J16*($J16+1)/2)*$D16))+($K16="custom")*CustCF!AX16</f>
        <v/>
      </c>
      <c r="BE16" s="87">
        <f>($K16="Bell Curve")*(_xlfn.NORM.DIST(AND(BE$6&gt;=$F16,BE$6&lt;=$H16)*(BE$6-$F16+1),$J16/2,$M16,TRUE)-_xlfn.NORM.DIST(AND(BE$6&gt;=$F16,BE$6&lt;=$H16)*(BD$6-$F16+1),$J16/2,$M16,TRUE))/(1-2*_xlfn.NORM.DIST(0,$J16/2,$M16,TRUE))*$D16+($K16="Steady Growth")*(AND(BE$6&gt;=$F16,BE$6&lt;=$H16)*((BE$6-$F16+1)/($J16*($J16+1)/2)*$D16))+($K16="custom")*CustCF!AY16</f>
        <v/>
      </c>
      <c r="BF16" s="87">
        <f>($K16="Bell Curve")*(_xlfn.NORM.DIST(AND(BF$6&gt;=$F16,BF$6&lt;=$H16)*(BF$6-$F16+1),$J16/2,$M16,TRUE)-_xlfn.NORM.DIST(AND(BF$6&gt;=$F16,BF$6&lt;=$H16)*(BE$6-$F16+1),$J16/2,$M16,TRUE))/(1-2*_xlfn.NORM.DIST(0,$J16/2,$M16,TRUE))*$D16+($K16="Steady Growth")*(AND(BF$6&gt;=$F16,BF$6&lt;=$H16)*((BF$6-$F16+1)/($J16*($J16+1)/2)*$D16))+($K16="custom")*CustCF!AZ16</f>
        <v/>
      </c>
      <c r="BG16" s="87">
        <f>($K16="Bell Curve")*(_xlfn.NORM.DIST(AND(BG$6&gt;=$F16,BG$6&lt;=$H16)*(BG$6-$F16+1),$J16/2,$M16,TRUE)-_xlfn.NORM.DIST(AND(BG$6&gt;=$F16,BG$6&lt;=$H16)*(BF$6-$F16+1),$J16/2,$M16,TRUE))/(1-2*_xlfn.NORM.DIST(0,$J16/2,$M16,TRUE))*$D16+($K16="Steady Growth")*(AND(BG$6&gt;=$F16,BG$6&lt;=$H16)*((BG$6-$F16+1)/($J16*($J16+1)/2)*$D16))+($K16="custom")*CustCF!BA16</f>
        <v/>
      </c>
      <c r="BH16" s="87">
        <f>($K16="Bell Curve")*(_xlfn.NORM.DIST(AND(BH$6&gt;=$F16,BH$6&lt;=$H16)*(BH$6-$F16+1),$J16/2,$M16,TRUE)-_xlfn.NORM.DIST(AND(BH$6&gt;=$F16,BH$6&lt;=$H16)*(BG$6-$F16+1),$J16/2,$M16,TRUE))/(1-2*_xlfn.NORM.DIST(0,$J16/2,$M16,TRUE))*$D16+($K16="Steady Growth")*(AND(BH$6&gt;=$F16,BH$6&lt;=$H16)*((BH$6-$F16+1)/($J16*($J16+1)/2)*$D16))+($K16="custom")*CustCF!BB16</f>
        <v/>
      </c>
      <c r="BI16" s="87">
        <f>($K16="Bell Curve")*(_xlfn.NORM.DIST(AND(BI$6&gt;=$F16,BI$6&lt;=$H16)*(BI$6-$F16+1),$J16/2,$M16,TRUE)-_xlfn.NORM.DIST(AND(BI$6&gt;=$F16,BI$6&lt;=$H16)*(BH$6-$F16+1),$J16/2,$M16,TRUE))/(1-2*_xlfn.NORM.DIST(0,$J16/2,$M16,TRUE))*$D16+($K16="Steady Growth")*(AND(BI$6&gt;=$F16,BI$6&lt;=$H16)*((BI$6-$F16+1)/($J16*($J16+1)/2)*$D16))+($K16="custom")*CustCF!BC16</f>
        <v/>
      </c>
      <c r="BJ16" s="87">
        <f>($K16="Bell Curve")*(_xlfn.NORM.DIST(AND(BJ$6&gt;=$F16,BJ$6&lt;=$H16)*(BJ$6-$F16+1),$J16/2,$M16,TRUE)-_xlfn.NORM.DIST(AND(BJ$6&gt;=$F16,BJ$6&lt;=$H16)*(BI$6-$F16+1),$J16/2,$M16,TRUE))/(1-2*_xlfn.NORM.DIST(0,$J16/2,$M16,TRUE))*$D16+($K16="Steady Growth")*(AND(BJ$6&gt;=$F16,BJ$6&lt;=$H16)*((BJ$6-$F16+1)/($J16*($J16+1)/2)*$D16))+($K16="custom")*CustCF!BD16</f>
        <v/>
      </c>
      <c r="BK16" s="87">
        <f>($K16="Bell Curve")*(_xlfn.NORM.DIST(AND(BK$6&gt;=$F16,BK$6&lt;=$H16)*(BK$6-$F16+1),$J16/2,$M16,TRUE)-_xlfn.NORM.DIST(AND(BK$6&gt;=$F16,BK$6&lt;=$H16)*(BJ$6-$F16+1),$J16/2,$M16,TRUE))/(1-2*_xlfn.NORM.DIST(0,$J16/2,$M16,TRUE))*$D16+($K16="Steady Growth")*(AND(BK$6&gt;=$F16,BK$6&lt;=$H16)*((BK$6-$F16+1)/($J16*($J16+1)/2)*$D16))+($K16="custom")*CustCF!BE16</f>
        <v/>
      </c>
      <c r="BL16" s="87">
        <f>($K16="Bell Curve")*(_xlfn.NORM.DIST(AND(BL$6&gt;=$F16,BL$6&lt;=$H16)*(BL$6-$F16+1),$J16/2,$M16,TRUE)-_xlfn.NORM.DIST(AND(BL$6&gt;=$F16,BL$6&lt;=$H16)*(BK$6-$F16+1),$J16/2,$M16,TRUE))/(1-2*_xlfn.NORM.DIST(0,$J16/2,$M16,TRUE))*$D16+($K16="Steady Growth")*(AND(BL$6&gt;=$F16,BL$6&lt;=$H16)*((BL$6-$F16+1)/($J16*($J16+1)/2)*$D16))+($K16="custom")*CustCF!BF16</f>
        <v/>
      </c>
      <c r="BM16" s="87">
        <f>($K16="Bell Curve")*(_xlfn.NORM.DIST(AND(BM$6&gt;=$F16,BM$6&lt;=$H16)*(BM$6-$F16+1),$J16/2,$M16,TRUE)-_xlfn.NORM.DIST(AND(BM$6&gt;=$F16,BM$6&lt;=$H16)*(BL$6-$F16+1),$J16/2,$M16,TRUE))/(1-2*_xlfn.NORM.DIST(0,$J16/2,$M16,TRUE))*$D16+($K16="Steady Growth")*(AND(BM$6&gt;=$F16,BM$6&lt;=$H16)*((BM$6-$F16+1)/($J16*($J16+1)/2)*$D16))+($K16="custom")*CustCF!BG16</f>
        <v/>
      </c>
      <c r="BN16" s="87">
        <f>($K16="Bell Curve")*(_xlfn.NORM.DIST(AND(BN$6&gt;=$F16,BN$6&lt;=$H16)*(BN$6-$F16+1),$J16/2,$M16,TRUE)-_xlfn.NORM.DIST(AND(BN$6&gt;=$F16,BN$6&lt;=$H16)*(BM$6-$F16+1),$J16/2,$M16,TRUE))/(1-2*_xlfn.NORM.DIST(0,$J16/2,$M16,TRUE))*$D16+($K16="Steady Growth")*(AND(BN$6&gt;=$F16,BN$6&lt;=$H16)*((BN$6-$F16+1)/($J16*($J16+1)/2)*$D16))+($K16="custom")*CustCF!BH16</f>
        <v/>
      </c>
      <c r="BO16" s="87">
        <f>($K16="Bell Curve")*(_xlfn.NORM.DIST(AND(BO$6&gt;=$F16,BO$6&lt;=$H16)*(BO$6-$F16+1),$J16/2,$M16,TRUE)-_xlfn.NORM.DIST(AND(BO$6&gt;=$F16,BO$6&lt;=$H16)*(BN$6-$F16+1),$J16/2,$M16,TRUE))/(1-2*_xlfn.NORM.DIST(0,$J16/2,$M16,TRUE))*$D16+($K16="Steady Growth")*(AND(BO$6&gt;=$F16,BO$6&lt;=$H16)*((BO$6-$F16+1)/($J16*($J16+1)/2)*$D16))+($K16="custom")*CustCF!BI16</f>
        <v/>
      </c>
      <c r="BP16" s="87">
        <f>($K16="Bell Curve")*(_xlfn.NORM.DIST(AND(BP$6&gt;=$F16,BP$6&lt;=$H16)*(BP$6-$F16+1),$J16/2,$M16,TRUE)-_xlfn.NORM.DIST(AND(BP$6&gt;=$F16,BP$6&lt;=$H16)*(BO$6-$F16+1),$J16/2,$M16,TRUE))/(1-2*_xlfn.NORM.DIST(0,$J16/2,$M16,TRUE))*$D16+($K16="Steady Growth")*(AND(BP$6&gt;=$F16,BP$6&lt;=$H16)*((BP$6-$F16+1)/($J16*($J16+1)/2)*$D16))+($K16="custom")*CustCF!BJ16</f>
        <v/>
      </c>
      <c r="BQ16" s="87">
        <f>($K16="Bell Curve")*(_xlfn.NORM.DIST(AND(BQ$6&gt;=$F16,BQ$6&lt;=$H16)*(BQ$6-$F16+1),$J16/2,$M16,TRUE)-_xlfn.NORM.DIST(AND(BQ$6&gt;=$F16,BQ$6&lt;=$H16)*(BP$6-$F16+1),$J16/2,$M16,TRUE))/(1-2*_xlfn.NORM.DIST(0,$J16/2,$M16,TRUE))*$D16+($K16="Steady Growth")*(AND(BQ$6&gt;=$F16,BQ$6&lt;=$H16)*((BQ$6-$F16+1)/($J16*($J16+1)/2)*$D16))+($K16="custom")*CustCF!BK16</f>
        <v/>
      </c>
      <c r="BR16" s="87">
        <f>($K16="Bell Curve")*(_xlfn.NORM.DIST(AND(BR$6&gt;=$F16,BR$6&lt;=$H16)*(BR$6-$F16+1),$J16/2,$M16,TRUE)-_xlfn.NORM.DIST(AND(BR$6&gt;=$F16,BR$6&lt;=$H16)*(BQ$6-$F16+1),$J16/2,$M16,TRUE))/(1-2*_xlfn.NORM.DIST(0,$J16/2,$M16,TRUE))*$D16+($K16="Steady Growth")*(AND(BR$6&gt;=$F16,BR$6&lt;=$H16)*((BR$6-$F16+1)/($J16*($J16+1)/2)*$D16))+($K16="custom")*CustCF!BL16</f>
        <v/>
      </c>
      <c r="BS16" s="87">
        <f>($K16="Bell Curve")*(_xlfn.NORM.DIST(AND(BS$6&gt;=$F16,BS$6&lt;=$H16)*(BS$6-$F16+1),$J16/2,$M16,TRUE)-_xlfn.NORM.DIST(AND(BS$6&gt;=$F16,BS$6&lt;=$H16)*(BR$6-$F16+1),$J16/2,$M16,TRUE))/(1-2*_xlfn.NORM.DIST(0,$J16/2,$M16,TRUE))*$D16+($K16="Steady Growth")*(AND(BS$6&gt;=$F16,BS$6&lt;=$H16)*((BS$6-$F16+1)/($J16*($J16+1)/2)*$D16))+($K16="custom")*CustCF!BM16</f>
        <v/>
      </c>
      <c r="BT16" s="87">
        <f>($K16="Bell Curve")*(_xlfn.NORM.DIST(AND(BT$6&gt;=$F16,BT$6&lt;=$H16)*(BT$6-$F16+1),$J16/2,$M16,TRUE)-_xlfn.NORM.DIST(AND(BT$6&gt;=$F16,BT$6&lt;=$H16)*(BS$6-$F16+1),$J16/2,$M16,TRUE))/(1-2*_xlfn.NORM.DIST(0,$J16/2,$M16,TRUE))*$D16+($K16="Steady Growth")*(AND(BT$6&gt;=$F16,BT$6&lt;=$H16)*((BT$6-$F16+1)/($J16*($J16+1)/2)*$D16))+($K16="custom")*CustCF!BN16</f>
        <v/>
      </c>
      <c r="BU16" s="87">
        <f>($K16="Bell Curve")*(_xlfn.NORM.DIST(AND(BU$6&gt;=$F16,BU$6&lt;=$H16)*(BU$6-$F16+1),$J16/2,$M16,TRUE)-_xlfn.NORM.DIST(AND(BU$6&gt;=$F16,BU$6&lt;=$H16)*(BT$6-$F16+1),$J16/2,$M16,TRUE))/(1-2*_xlfn.NORM.DIST(0,$J16/2,$M16,TRUE))*$D16+($K16="Steady Growth")*(AND(BU$6&gt;=$F16,BU$6&lt;=$H16)*((BU$6-$F16+1)/($J16*($J16+1)/2)*$D16))+($K16="custom")*CustCF!BO16</f>
        <v/>
      </c>
      <c r="BV16" s="87">
        <f>($K16="Bell Curve")*(_xlfn.NORM.DIST(AND(BV$6&gt;=$F16,BV$6&lt;=$H16)*(BV$6-$F16+1),$J16/2,$M16,TRUE)-_xlfn.NORM.DIST(AND(BV$6&gt;=$F16,BV$6&lt;=$H16)*(BU$6-$F16+1),$J16/2,$M16,TRUE))/(1-2*_xlfn.NORM.DIST(0,$J16/2,$M16,TRUE))*$D16+($K16="Steady Growth")*(AND(BV$6&gt;=$F16,BV$6&lt;=$H16)*((BV$6-$F16+1)/($J16*($J16+1)/2)*$D16))+($K16="custom")*CustCF!BP16</f>
        <v/>
      </c>
      <c r="BW16" s="87">
        <f>($K16="Bell Curve")*(_xlfn.NORM.DIST(AND(BW$6&gt;=$F16,BW$6&lt;=$H16)*(BW$6-$F16+1),$J16/2,$M16,TRUE)-_xlfn.NORM.DIST(AND(BW$6&gt;=$F16,BW$6&lt;=$H16)*(BV$6-$F16+1),$J16/2,$M16,TRUE))/(1-2*_xlfn.NORM.DIST(0,$J16/2,$M16,TRUE))*$D16+($K16="Steady Growth")*(AND(BW$6&gt;=$F16,BW$6&lt;=$H16)*((BW$6-$F16+1)/($J16*($J16+1)/2)*$D16))+($K16="custom")*CustCF!BQ16</f>
        <v/>
      </c>
      <c r="BX16" s="87">
        <f>($K16="Bell Curve")*(_xlfn.NORM.DIST(AND(BX$6&gt;=$F16,BX$6&lt;=$H16)*(BX$6-$F16+1),$J16/2,$M16,TRUE)-_xlfn.NORM.DIST(AND(BX$6&gt;=$F16,BX$6&lt;=$H16)*(BW$6-$F16+1),$J16/2,$M16,TRUE))/(1-2*_xlfn.NORM.DIST(0,$J16/2,$M16,TRUE))*$D16+($K16="Steady Growth")*(AND(BX$6&gt;=$F16,BX$6&lt;=$H16)*((BX$6-$F16+1)/($J16*($J16+1)/2)*$D16))+($K16="custom")*CustCF!BR16</f>
        <v/>
      </c>
      <c r="BY16" s="87">
        <f>($K16="Bell Curve")*(_xlfn.NORM.DIST(AND(BY$6&gt;=$F16,BY$6&lt;=$H16)*(BY$6-$F16+1),$J16/2,$M16,TRUE)-_xlfn.NORM.DIST(AND(BY$6&gt;=$F16,BY$6&lt;=$H16)*(BX$6-$F16+1),$J16/2,$M16,TRUE))/(1-2*_xlfn.NORM.DIST(0,$J16/2,$M16,TRUE))*$D16+($K16="Steady Growth")*(AND(BY$6&gt;=$F16,BY$6&lt;=$H16)*((BY$6-$F16+1)/($J16*($J16+1)/2)*$D16))+($K16="custom")*CustCF!BS16</f>
        <v/>
      </c>
      <c r="BZ16" s="87">
        <f>($K16="Bell Curve")*(_xlfn.NORM.DIST(AND(BZ$6&gt;=$F16,BZ$6&lt;=$H16)*(BZ$6-$F16+1),$J16/2,$M16,TRUE)-_xlfn.NORM.DIST(AND(BZ$6&gt;=$F16,BZ$6&lt;=$H16)*(BY$6-$F16+1),$J16/2,$M16,TRUE))/(1-2*_xlfn.NORM.DIST(0,$J16/2,$M16,TRUE))*$D16+($K16="Steady Growth")*(AND(BZ$6&gt;=$F16,BZ$6&lt;=$H16)*((BZ$6-$F16+1)/($J16*($J16+1)/2)*$D16))+($K16="custom")*CustCF!BT16</f>
        <v/>
      </c>
      <c r="CA16" s="87">
        <f>($K16="Bell Curve")*(_xlfn.NORM.DIST(AND(CA$6&gt;=$F16,CA$6&lt;=$H16)*(CA$6-$F16+1),$J16/2,$M16,TRUE)-_xlfn.NORM.DIST(AND(CA$6&gt;=$F16,CA$6&lt;=$H16)*(BZ$6-$F16+1),$J16/2,$M16,TRUE))/(1-2*_xlfn.NORM.DIST(0,$J16/2,$M16,TRUE))*$D16+($K16="Steady Growth")*(AND(CA$6&gt;=$F16,CA$6&lt;=$H16)*((CA$6-$F16+1)/($J16*($J16+1)/2)*$D16))+($K16="custom")*CustCF!BU16</f>
        <v/>
      </c>
      <c r="CB16" s="87">
        <f>($K16="Bell Curve")*(_xlfn.NORM.DIST(AND(CB$6&gt;=$F16,CB$6&lt;=$H16)*(CB$6-$F16+1),$J16/2,$M16,TRUE)-_xlfn.NORM.DIST(AND(CB$6&gt;=$F16,CB$6&lt;=$H16)*(CA$6-$F16+1),$J16/2,$M16,TRUE))/(1-2*_xlfn.NORM.DIST(0,$J16/2,$M16,TRUE))*$D16+($K16="Steady Growth")*(AND(CB$6&gt;=$F16,CB$6&lt;=$H16)*((CB$6-$F16+1)/($J16*($J16+1)/2)*$D16))+($K16="custom")*CustCF!BV16</f>
        <v/>
      </c>
      <c r="CC16" s="87">
        <f>($K16="Bell Curve")*(_xlfn.NORM.DIST(AND(CC$6&gt;=$F16,CC$6&lt;=$H16)*(CC$6-$F16+1),$J16/2,$M16,TRUE)-_xlfn.NORM.DIST(AND(CC$6&gt;=$F16,CC$6&lt;=$H16)*(CB$6-$F16+1),$J16/2,$M16,TRUE))/(1-2*_xlfn.NORM.DIST(0,$J16/2,$M16,TRUE))*$D16+($K16="Steady Growth")*(AND(CC$6&gt;=$F16,CC$6&lt;=$H16)*((CC$6-$F16+1)/($J16*($J16+1)/2)*$D16))+($K16="custom")*CustCF!BW16</f>
        <v/>
      </c>
      <c r="CD16" s="87">
        <f>($K16="Bell Curve")*(_xlfn.NORM.DIST(AND(CD$6&gt;=$F16,CD$6&lt;=$H16)*(CD$6-$F16+1),$J16/2,$M16,TRUE)-_xlfn.NORM.DIST(AND(CD$6&gt;=$F16,CD$6&lt;=$H16)*(CC$6-$F16+1),$J16/2,$M16,TRUE))/(1-2*_xlfn.NORM.DIST(0,$J16/2,$M16,TRUE))*$D16+($K16="Steady Growth")*(AND(CD$6&gt;=$F16,CD$6&lt;=$H16)*((CD$6-$F16+1)/($J16*($J16+1)/2)*$D16))+($K16="custom")*CustCF!BX16</f>
        <v/>
      </c>
      <c r="CE16" s="87">
        <f>($K16="Bell Curve")*(_xlfn.NORM.DIST(AND(CE$6&gt;=$F16,CE$6&lt;=$H16)*(CE$6-$F16+1),$J16/2,$M16,TRUE)-_xlfn.NORM.DIST(AND(CE$6&gt;=$F16,CE$6&lt;=$H16)*(CD$6-$F16+1),$J16/2,$M16,TRUE))/(1-2*_xlfn.NORM.DIST(0,$J16/2,$M16,TRUE))*$D16+($K16="Steady Growth")*(AND(CE$6&gt;=$F16,CE$6&lt;=$H16)*((CE$6-$F16+1)/($J16*($J16+1)/2)*$D16))+($K16="custom")*CustCF!BY16</f>
        <v/>
      </c>
      <c r="CF16" s="87">
        <f>($K16="Bell Curve")*(_xlfn.NORM.DIST(AND(CF$6&gt;=$F16,CF$6&lt;=$H16)*(CF$6-$F16+1),$J16/2,$M16,TRUE)-_xlfn.NORM.DIST(AND(CF$6&gt;=$F16,CF$6&lt;=$H16)*(CE$6-$F16+1),$J16/2,$M16,TRUE))/(1-2*_xlfn.NORM.DIST(0,$J16/2,$M16,TRUE))*$D16+($K16="Steady Growth")*(AND(CF$6&gt;=$F16,CF$6&lt;=$H16)*((CF$6-$F16+1)/($J16*($J16+1)/2)*$D16))+($K16="custom")*CustCF!BZ16</f>
        <v/>
      </c>
      <c r="CG16" s="87">
        <f>($K16="Bell Curve")*(_xlfn.NORM.DIST(AND(CG$6&gt;=$F16,CG$6&lt;=$H16)*(CG$6-$F16+1),$J16/2,$M16,TRUE)-_xlfn.NORM.DIST(AND(CG$6&gt;=$F16,CG$6&lt;=$H16)*(CF$6-$F16+1),$J16/2,$M16,TRUE))/(1-2*_xlfn.NORM.DIST(0,$J16/2,$M16,TRUE))*$D16+($K16="Steady Growth")*(AND(CG$6&gt;=$F16,CG$6&lt;=$H16)*((CG$6-$F16+1)/($J16*($J16+1)/2)*$D16))+($K16="custom")*CustCF!CA16</f>
        <v/>
      </c>
      <c r="CH16" s="87">
        <f>($K16="Bell Curve")*(_xlfn.NORM.DIST(AND(CH$6&gt;=$F16,CH$6&lt;=$H16)*(CH$6-$F16+1),$J16/2,$M16,TRUE)-_xlfn.NORM.DIST(AND(CH$6&gt;=$F16,CH$6&lt;=$H16)*(CG$6-$F16+1),$J16/2,$M16,TRUE))/(1-2*_xlfn.NORM.DIST(0,$J16/2,$M16,TRUE))*$D16+($K16="Steady Growth")*(AND(CH$6&gt;=$F16,CH$6&lt;=$H16)*((CH$6-$F16+1)/($J16*($J16+1)/2)*$D16))+($K16="custom")*CustCF!CB16</f>
        <v/>
      </c>
      <c r="CI16" s="87">
        <f>($K16="Bell Curve")*(_xlfn.NORM.DIST(AND(CI$6&gt;=$F16,CI$6&lt;=$H16)*(CI$6-$F16+1),$J16/2,$M16,TRUE)-_xlfn.NORM.DIST(AND(CI$6&gt;=$F16,CI$6&lt;=$H16)*(CH$6-$F16+1),$J16/2,$M16,TRUE))/(1-2*_xlfn.NORM.DIST(0,$J16/2,$M16,TRUE))*$D16+($K16="Steady Growth")*(AND(CI$6&gt;=$F16,CI$6&lt;=$H16)*((CI$6-$F16+1)/($J16*($J16+1)/2)*$D16))+($K16="custom")*CustCF!CC16</f>
        <v/>
      </c>
      <c r="CJ16" s="87">
        <f>($K16="Bell Curve")*(_xlfn.NORM.DIST(AND(CJ$6&gt;=$F16,CJ$6&lt;=$H16)*(CJ$6-$F16+1),$J16/2,$M16,TRUE)-_xlfn.NORM.DIST(AND(CJ$6&gt;=$F16,CJ$6&lt;=$H16)*(CI$6-$F16+1),$J16/2,$M16,TRUE))/(1-2*_xlfn.NORM.DIST(0,$J16/2,$M16,TRUE))*$D16+($K16="Steady Growth")*(AND(CJ$6&gt;=$F16,CJ$6&lt;=$H16)*((CJ$6-$F16+1)/($J16*($J16+1)/2)*$D16))+($K16="custom")*CustCF!CD16</f>
        <v/>
      </c>
      <c r="CK16" s="87">
        <f>($K16="Bell Curve")*(_xlfn.NORM.DIST(AND(CK$6&gt;=$F16,CK$6&lt;=$H16)*(CK$6-$F16+1),$J16/2,$M16,TRUE)-_xlfn.NORM.DIST(AND(CK$6&gt;=$F16,CK$6&lt;=$H16)*(CJ$6-$F16+1),$J16/2,$M16,TRUE))/(1-2*_xlfn.NORM.DIST(0,$J16/2,$M16,TRUE))*$D16+($K16="Steady Growth")*(AND(CK$6&gt;=$F16,CK$6&lt;=$H16)*((CK$6-$F16+1)/($J16*($J16+1)/2)*$D16))+($K16="custom")*CustCF!CE16</f>
        <v/>
      </c>
      <c r="CL16" s="87">
        <f>($K16="Bell Curve")*(_xlfn.NORM.DIST(AND(CL$6&gt;=$F16,CL$6&lt;=$H16)*(CL$6-$F16+1),$J16/2,$M16,TRUE)-_xlfn.NORM.DIST(AND(CL$6&gt;=$F16,CL$6&lt;=$H16)*(CK$6-$F16+1),$J16/2,$M16,TRUE))/(1-2*_xlfn.NORM.DIST(0,$J16/2,$M16,TRUE))*$D16+($K16="Steady Growth")*(AND(CL$6&gt;=$F16,CL$6&lt;=$H16)*((CL$6-$F16+1)/($J16*($J16+1)/2)*$D16))+($K16="custom")*CustCF!CF16</f>
        <v/>
      </c>
      <c r="CM16" s="87">
        <f>($K16="Bell Curve")*(_xlfn.NORM.DIST(AND(CM$6&gt;=$F16,CM$6&lt;=$H16)*(CM$6-$F16+1),$J16/2,$M16,TRUE)-_xlfn.NORM.DIST(AND(CM$6&gt;=$F16,CM$6&lt;=$H16)*(CL$6-$F16+1),$J16/2,$M16,TRUE))/(1-2*_xlfn.NORM.DIST(0,$J16/2,$M16,TRUE))*$D16+($K16="Steady Growth")*(AND(CM$6&gt;=$F16,CM$6&lt;=$H16)*((CM$6-$F16+1)/($J16*($J16+1)/2)*$D16))+($K16="custom")*CustCF!CG16</f>
        <v/>
      </c>
      <c r="CN16" s="87">
        <f>($K16="Bell Curve")*(_xlfn.NORM.DIST(AND(CN$6&gt;=$F16,CN$6&lt;=$H16)*(CN$6-$F16+1),$J16/2,$M16,TRUE)-_xlfn.NORM.DIST(AND(CN$6&gt;=$F16,CN$6&lt;=$H16)*(CM$6-$F16+1),$J16/2,$M16,TRUE))/(1-2*_xlfn.NORM.DIST(0,$J16/2,$M16,TRUE))*$D16+($K16="Steady Growth")*(AND(CN$6&gt;=$F16,CN$6&lt;=$H16)*((CN$6-$F16+1)/($J16*($J16+1)/2)*$D16))+($K16="custom")*CustCF!CH16</f>
        <v/>
      </c>
      <c r="CO16" s="87">
        <f>($K16="Bell Curve")*(_xlfn.NORM.DIST(AND(CO$6&gt;=$F16,CO$6&lt;=$H16)*(CO$6-$F16+1),$J16/2,$M16,TRUE)-_xlfn.NORM.DIST(AND(CO$6&gt;=$F16,CO$6&lt;=$H16)*(CN$6-$F16+1),$J16/2,$M16,TRUE))/(1-2*_xlfn.NORM.DIST(0,$J16/2,$M16,TRUE))*$D16+($K16="Steady Growth")*(AND(CO$6&gt;=$F16,CO$6&lt;=$H16)*((CO$6-$F16+1)/($J16*($J16+1)/2)*$D16))+($K16="custom")*CustCF!CI16</f>
        <v/>
      </c>
      <c r="CP16" s="87">
        <f>($K16="Bell Curve")*(_xlfn.NORM.DIST(AND(CP$6&gt;=$F16,CP$6&lt;=$H16)*(CP$6-$F16+1),$J16/2,$M16,TRUE)-_xlfn.NORM.DIST(AND(CP$6&gt;=$F16,CP$6&lt;=$H16)*(CO$6-$F16+1),$J16/2,$M16,TRUE))/(1-2*_xlfn.NORM.DIST(0,$J16/2,$M16,TRUE))*$D16+($K16="Steady Growth")*(AND(CP$6&gt;=$F16,CP$6&lt;=$H16)*((CP$6-$F16+1)/($J16*($J16+1)/2)*$D16))+($K16="custom")*CustCF!CJ16</f>
        <v/>
      </c>
      <c r="CQ16" s="87">
        <f>($K16="Bell Curve")*(_xlfn.NORM.DIST(AND(CQ$6&gt;=$F16,CQ$6&lt;=$H16)*(CQ$6-$F16+1),$J16/2,$M16,TRUE)-_xlfn.NORM.DIST(AND(CQ$6&gt;=$F16,CQ$6&lt;=$H16)*(CP$6-$F16+1),$J16/2,$M16,TRUE))/(1-2*_xlfn.NORM.DIST(0,$J16/2,$M16,TRUE))*$D16+($K16="Steady Growth")*(AND(CQ$6&gt;=$F16,CQ$6&lt;=$H16)*((CQ$6-$F16+1)/($J16*($J16+1)/2)*$D16))+($K16="custom")*CustCF!CK16</f>
        <v/>
      </c>
      <c r="CR16" s="87">
        <f>($K16="Bell Curve")*(_xlfn.NORM.DIST(AND(CR$6&gt;=$F16,CR$6&lt;=$H16)*(CR$6-$F16+1),$J16/2,$M16,TRUE)-_xlfn.NORM.DIST(AND(CR$6&gt;=$F16,CR$6&lt;=$H16)*(CQ$6-$F16+1),$J16/2,$M16,TRUE))/(1-2*_xlfn.NORM.DIST(0,$J16/2,$M16,TRUE))*$D16+($K16="Steady Growth")*(AND(CR$6&gt;=$F16,CR$6&lt;=$H16)*((CR$6-$F16+1)/($J16*($J16+1)/2)*$D16))+($K16="custom")*CustCF!CL16</f>
        <v/>
      </c>
      <c r="CS16" s="87">
        <f>($K16="Bell Curve")*(_xlfn.NORM.DIST(AND(CS$6&gt;=$F16,CS$6&lt;=$H16)*(CS$6-$F16+1),$J16/2,$M16,TRUE)-_xlfn.NORM.DIST(AND(CS$6&gt;=$F16,CS$6&lt;=$H16)*(CR$6-$F16+1),$J16/2,$M16,TRUE))/(1-2*_xlfn.NORM.DIST(0,$J16/2,$M16,TRUE))*$D16+($K16="Steady Growth")*(AND(CS$6&gt;=$F16,CS$6&lt;=$H16)*((CS$6-$F16+1)/($J16*($J16+1)/2)*$D16))+($K16="custom")*CustCF!CM16</f>
        <v/>
      </c>
      <c r="CT16" s="87">
        <f>($K16="Bell Curve")*(_xlfn.NORM.DIST(AND(CT$6&gt;=$F16,CT$6&lt;=$H16)*(CT$6-$F16+1),$J16/2,$M16,TRUE)-_xlfn.NORM.DIST(AND(CT$6&gt;=$F16,CT$6&lt;=$H16)*(CS$6-$F16+1),$J16/2,$M16,TRUE))/(1-2*_xlfn.NORM.DIST(0,$J16/2,$M16,TRUE))*$D16+($K16="Steady Growth")*(AND(CT$6&gt;=$F16,CT$6&lt;=$H16)*((CT$6-$F16+1)/($J16*($J16+1)/2)*$D16))+($K16="custom")*CustCF!CN16</f>
        <v/>
      </c>
      <c r="CU16" s="87">
        <f>($K16="Bell Curve")*(_xlfn.NORM.DIST(AND(CU$6&gt;=$F16,CU$6&lt;=$H16)*(CU$6-$F16+1),$J16/2,$M16,TRUE)-_xlfn.NORM.DIST(AND(CU$6&gt;=$F16,CU$6&lt;=$H16)*(CT$6-$F16+1),$J16/2,$M16,TRUE))/(1-2*_xlfn.NORM.DIST(0,$J16/2,$M16,TRUE))*$D16+($K16="Steady Growth")*(AND(CU$6&gt;=$F16,CU$6&lt;=$H16)*((CU$6-$F16+1)/($J16*($J16+1)/2)*$D16))+($K16="custom")*CustCF!CO16</f>
        <v/>
      </c>
      <c r="CV16" s="87">
        <f>($K16="Bell Curve")*(_xlfn.NORM.DIST(AND(CV$6&gt;=$F16,CV$6&lt;=$H16)*(CV$6-$F16+1),$J16/2,$M16,TRUE)-_xlfn.NORM.DIST(AND(CV$6&gt;=$F16,CV$6&lt;=$H16)*(CU$6-$F16+1),$J16/2,$M16,TRUE))/(1-2*_xlfn.NORM.DIST(0,$J16/2,$M16,TRUE))*$D16+($K16="Steady Growth")*(AND(CV$6&gt;=$F16,CV$6&lt;=$H16)*((CV$6-$F16+1)/($J16*($J16+1)/2)*$D16))+($K16="custom")*CustCF!CP16</f>
        <v/>
      </c>
      <c r="CW16" s="87">
        <f>($K16="Bell Curve")*(_xlfn.NORM.DIST(AND(CW$6&gt;=$F16,CW$6&lt;=$H16)*(CW$6-$F16+1),$J16/2,$M16,TRUE)-_xlfn.NORM.DIST(AND(CW$6&gt;=$F16,CW$6&lt;=$H16)*(CV$6-$F16+1),$J16/2,$M16,TRUE))/(1-2*_xlfn.NORM.DIST(0,$J16/2,$M16,TRUE))*$D16+($K16="Steady Growth")*(AND(CW$6&gt;=$F16,CW$6&lt;=$H16)*((CW$6-$F16+1)/($J16*($J16+1)/2)*$D16))+($K16="custom")*CustCF!CQ16</f>
        <v/>
      </c>
      <c r="CX16" s="87">
        <f>($K16="Bell Curve")*(_xlfn.NORM.DIST(AND(CX$6&gt;=$F16,CX$6&lt;=$H16)*(CX$6-$F16+1),$J16/2,$M16,TRUE)-_xlfn.NORM.DIST(AND(CX$6&gt;=$F16,CX$6&lt;=$H16)*(CW$6-$F16+1),$J16/2,$M16,TRUE))/(1-2*_xlfn.NORM.DIST(0,$J16/2,$M16,TRUE))*$D16+($K16="Steady Growth")*(AND(CX$6&gt;=$F16,CX$6&lt;=$H16)*((CX$6-$F16+1)/($J16*($J16+1)/2)*$D16))+($K16="custom")*CustCF!CR16</f>
        <v/>
      </c>
      <c r="CY16" s="87">
        <f>($K16="Bell Curve")*(_xlfn.NORM.DIST(AND(CY$6&gt;=$F16,CY$6&lt;=$H16)*(CY$6-$F16+1),$J16/2,$M16,TRUE)-_xlfn.NORM.DIST(AND(CY$6&gt;=$F16,CY$6&lt;=$H16)*(CX$6-$F16+1),$J16/2,$M16,TRUE))/(1-2*_xlfn.NORM.DIST(0,$J16/2,$M16,TRUE))*$D16+($K16="Steady Growth")*(AND(CY$6&gt;=$F16,CY$6&lt;=$H16)*((CY$6-$F16+1)/($J16*($J16+1)/2)*$D16))+($K16="custom")*CustCF!CS16</f>
        <v/>
      </c>
      <c r="CZ16" s="87">
        <f>($K16="Bell Curve")*(_xlfn.NORM.DIST(AND(CZ$6&gt;=$F16,CZ$6&lt;=$H16)*(CZ$6-$F16+1),$J16/2,$M16,TRUE)-_xlfn.NORM.DIST(AND(CZ$6&gt;=$F16,CZ$6&lt;=$H16)*(CY$6-$F16+1),$J16/2,$M16,TRUE))/(1-2*_xlfn.NORM.DIST(0,$J16/2,$M16,TRUE))*$D16+($K16="Steady Growth")*(AND(CZ$6&gt;=$F16,CZ$6&lt;=$H16)*((CZ$6-$F16+1)/($J16*($J16+1)/2)*$D16))+($K16="custom")*CustCF!CT16</f>
        <v/>
      </c>
      <c r="DA16" s="87">
        <f>($K16="Bell Curve")*(_xlfn.NORM.DIST(AND(DA$6&gt;=$F16,DA$6&lt;=$H16)*(DA$6-$F16+1),$J16/2,$M16,TRUE)-_xlfn.NORM.DIST(AND(DA$6&gt;=$F16,DA$6&lt;=$H16)*(CZ$6-$F16+1),$J16/2,$M16,TRUE))/(1-2*_xlfn.NORM.DIST(0,$J16/2,$M16,TRUE))*$D16+($K16="Steady Growth")*(AND(DA$6&gt;=$F16,DA$6&lt;=$H16)*((DA$6-$F16+1)/($J16*($J16+1)/2)*$D16))+($K16="custom")*CustCF!CU16</f>
        <v/>
      </c>
      <c r="DB16" s="87">
        <f>($K16="Bell Curve")*(_xlfn.NORM.DIST(AND(DB$6&gt;=$F16,DB$6&lt;=$H16)*(DB$6-$F16+1),$J16/2,$M16,TRUE)-_xlfn.NORM.DIST(AND(DB$6&gt;=$F16,DB$6&lt;=$H16)*(DA$6-$F16+1),$J16/2,$M16,TRUE))/(1-2*_xlfn.NORM.DIST(0,$J16/2,$M16,TRUE))*$D16+($K16="Steady Growth")*(AND(DB$6&gt;=$F16,DB$6&lt;=$H16)*((DB$6-$F16+1)/($J16*($J16+1)/2)*$D16))+($K16="custom")*CustCF!CV16</f>
        <v/>
      </c>
      <c r="DC16" s="87">
        <f>($K16="Bell Curve")*(_xlfn.NORM.DIST(AND(DC$6&gt;=$F16,DC$6&lt;=$H16)*(DC$6-$F16+1),$J16/2,$M16,TRUE)-_xlfn.NORM.DIST(AND(DC$6&gt;=$F16,DC$6&lt;=$H16)*(DB$6-$F16+1),$J16/2,$M16,TRUE))/(1-2*_xlfn.NORM.DIST(0,$J16/2,$M16,TRUE))*$D16+($K16="Steady Growth")*(AND(DC$6&gt;=$F16,DC$6&lt;=$H16)*((DC$6-$F16+1)/($J16*($J16+1)/2)*$D16))+($K16="custom")*CustCF!CW16</f>
        <v/>
      </c>
      <c r="DD16" s="87">
        <f>($K16="Bell Curve")*(_xlfn.NORM.DIST(AND(DD$6&gt;=$F16,DD$6&lt;=$H16)*(DD$6-$F16+1),$J16/2,$M16,TRUE)-_xlfn.NORM.DIST(AND(DD$6&gt;=$F16,DD$6&lt;=$H16)*(DC$6-$F16+1),$J16/2,$M16,TRUE))/(1-2*_xlfn.NORM.DIST(0,$J16/2,$M16,TRUE))*$D16+($K16="Steady Growth")*(AND(DD$6&gt;=$F16,DD$6&lt;=$H16)*((DD$6-$F16+1)/($J16*($J16+1)/2)*$D16))+($K16="custom")*CustCF!CX16</f>
        <v/>
      </c>
      <c r="DE16" s="87">
        <f>($K16="Bell Curve")*(_xlfn.NORM.DIST(AND(DE$6&gt;=$F16,DE$6&lt;=$H16)*(DE$6-$F16+1),$J16/2,$M16,TRUE)-_xlfn.NORM.DIST(AND(DE$6&gt;=$F16,DE$6&lt;=$H16)*(DD$6-$F16+1),$J16/2,$M16,TRUE))/(1-2*_xlfn.NORM.DIST(0,$J16/2,$M16,TRUE))*$D16+($K16="Steady Growth")*(AND(DE$6&gt;=$F16,DE$6&lt;=$H16)*((DE$6-$F16+1)/($J16*($J16+1)/2)*$D16))+($K16="custom")*CustCF!CY16</f>
        <v/>
      </c>
      <c r="DF16" s="87">
        <f>($K16="Bell Curve")*(_xlfn.NORM.DIST(AND(DF$6&gt;=$F16,DF$6&lt;=$H16)*(DF$6-$F16+1),$J16/2,$M16,TRUE)-_xlfn.NORM.DIST(AND(DF$6&gt;=$F16,DF$6&lt;=$H16)*(DE$6-$F16+1),$J16/2,$M16,TRUE))/(1-2*_xlfn.NORM.DIST(0,$J16/2,$M16,TRUE))*$D16+($K16="Steady Growth")*(AND(DF$6&gt;=$F16,DF$6&lt;=$H16)*((DF$6-$F16+1)/($J16*($J16+1)/2)*$D16))+($K16="custom")*CustCF!CZ16</f>
        <v/>
      </c>
      <c r="DG16" s="87">
        <f>($K16="Bell Curve")*(_xlfn.NORM.DIST(AND(DG$6&gt;=$F16,DG$6&lt;=$H16)*(DG$6-$F16+1),$J16/2,$M16,TRUE)-_xlfn.NORM.DIST(AND(DG$6&gt;=$F16,DG$6&lt;=$H16)*(DF$6-$F16+1),$J16/2,$M16,TRUE))/(1-2*_xlfn.NORM.DIST(0,$J16/2,$M16,TRUE))*$D16+($K16="Steady Growth")*(AND(DG$6&gt;=$F16,DG$6&lt;=$H16)*((DG$6-$F16+1)/($J16*($J16+1)/2)*$D16))+($K16="custom")*CustCF!DA16</f>
        <v/>
      </c>
      <c r="DH16" s="87">
        <f>($K16="Bell Curve")*(_xlfn.NORM.DIST(AND(DH$6&gt;=$F16,DH$6&lt;=$H16)*(DH$6-$F16+1),$J16/2,$M16,TRUE)-_xlfn.NORM.DIST(AND(DH$6&gt;=$F16,DH$6&lt;=$H16)*(DG$6-$F16+1),$J16/2,$M16,TRUE))/(1-2*_xlfn.NORM.DIST(0,$J16/2,$M16,TRUE))*$D16+($K16="Steady Growth")*(AND(DH$6&gt;=$F16,DH$6&lt;=$H16)*((DH$6-$F16+1)/($J16*($J16+1)/2)*$D16))+($K16="custom")*CustCF!DB16</f>
        <v/>
      </c>
      <c r="DI16" s="87">
        <f>($K16="Bell Curve")*(_xlfn.NORM.DIST(AND(DI$6&gt;=$F16,DI$6&lt;=$H16)*(DI$6-$F16+1),$J16/2,$M16,TRUE)-_xlfn.NORM.DIST(AND(DI$6&gt;=$F16,DI$6&lt;=$H16)*(DH$6-$F16+1),$J16/2,$M16,TRUE))/(1-2*_xlfn.NORM.DIST(0,$J16/2,$M16,TRUE))*$D16+($K16="Steady Growth")*(AND(DI$6&gt;=$F16,DI$6&lt;=$H16)*((DI$6-$F16+1)/($J16*($J16+1)/2)*$D16))+($K16="custom")*CustCF!DC16</f>
        <v/>
      </c>
      <c r="DJ16" s="87">
        <f>($K16="Bell Curve")*(_xlfn.NORM.DIST(AND(DJ$6&gt;=$F16,DJ$6&lt;=$H16)*(DJ$6-$F16+1),$J16/2,$M16,TRUE)-_xlfn.NORM.DIST(AND(DJ$6&gt;=$F16,DJ$6&lt;=$H16)*(DI$6-$F16+1),$J16/2,$M16,TRUE))/(1-2*_xlfn.NORM.DIST(0,$J16/2,$M16,TRUE))*$D16+($K16="Steady Growth")*(AND(DJ$6&gt;=$F16,DJ$6&lt;=$H16)*((DJ$6-$F16+1)/($J16*($J16+1)/2)*$D16))+($K16="custom")*CustCF!DD16</f>
        <v/>
      </c>
      <c r="DK16" s="87">
        <f>($K16="Bell Curve")*(_xlfn.NORM.DIST(AND(DK$6&gt;=$F16,DK$6&lt;=$H16)*(DK$6-$F16+1),$J16/2,$M16,TRUE)-_xlfn.NORM.DIST(AND(DK$6&gt;=$F16,DK$6&lt;=$H16)*(DJ$6-$F16+1),$J16/2,$M16,TRUE))/(1-2*_xlfn.NORM.DIST(0,$J16/2,$M16,TRUE))*$D16+($K16="Steady Growth")*(AND(DK$6&gt;=$F16,DK$6&lt;=$H16)*((DK$6-$F16+1)/($J16*($J16+1)/2)*$D16))+($K16="custom")*CustCF!DE16</f>
        <v/>
      </c>
      <c r="DL16" s="87">
        <f>($K16="Bell Curve")*(_xlfn.NORM.DIST(AND(DL$6&gt;=$F16,DL$6&lt;=$H16)*(DL$6-$F16+1),$J16/2,$M16,TRUE)-_xlfn.NORM.DIST(AND(DL$6&gt;=$F16,DL$6&lt;=$H16)*(DK$6-$F16+1),$J16/2,$M16,TRUE))/(1-2*_xlfn.NORM.DIST(0,$J16/2,$M16,TRUE))*$D16+($K16="Steady Growth")*(AND(DL$6&gt;=$F16,DL$6&lt;=$H16)*((DL$6-$F16+1)/($J16*($J16+1)/2)*$D16))+($K16="custom")*CustCF!DF16</f>
        <v/>
      </c>
      <c r="DM16" s="87">
        <f>($K16="Bell Curve")*(_xlfn.NORM.DIST(AND(DM$6&gt;=$F16,DM$6&lt;=$H16)*(DM$6-$F16+1),$J16/2,$M16,TRUE)-_xlfn.NORM.DIST(AND(DM$6&gt;=$F16,DM$6&lt;=$H16)*(DL$6-$F16+1),$J16/2,$M16,TRUE))/(1-2*_xlfn.NORM.DIST(0,$J16/2,$M16,TRUE))*$D16+($K16="Steady Growth")*(AND(DM$6&gt;=$F16,DM$6&lt;=$H16)*((DM$6-$F16+1)/($J16*($J16+1)/2)*$D16))+($K16="custom")*CustCF!DG16</f>
        <v/>
      </c>
      <c r="DN16" s="87">
        <f>($K16="Bell Curve")*(_xlfn.NORM.DIST(AND(DN$6&gt;=$F16,DN$6&lt;=$H16)*(DN$6-$F16+1),$J16/2,$M16,TRUE)-_xlfn.NORM.DIST(AND(DN$6&gt;=$F16,DN$6&lt;=$H16)*(DM$6-$F16+1),$J16/2,$M16,TRUE))/(1-2*_xlfn.NORM.DIST(0,$J16/2,$M16,TRUE))*$D16+($K16="Steady Growth")*(AND(DN$6&gt;=$F16,DN$6&lt;=$H16)*((DN$6-$F16+1)/($J16*($J16+1)/2)*$D16))+($K16="custom")*CustCF!DH16</f>
        <v/>
      </c>
      <c r="DO16" s="87">
        <f>($K16="Bell Curve")*(_xlfn.NORM.DIST(AND(DO$6&gt;=$F16,DO$6&lt;=$H16)*(DO$6-$F16+1),$J16/2,$M16,TRUE)-_xlfn.NORM.DIST(AND(DO$6&gt;=$F16,DO$6&lt;=$H16)*(DN$6-$F16+1),$J16/2,$M16,TRUE))/(1-2*_xlfn.NORM.DIST(0,$J16/2,$M16,TRUE))*$D16+($K16="Steady Growth")*(AND(DO$6&gt;=$F16,DO$6&lt;=$H16)*((DO$6-$F16+1)/($J16*($J16+1)/2)*$D16))+($K16="custom")*CustCF!DI16</f>
        <v/>
      </c>
      <c r="DP16" s="87">
        <f>($K16="Bell Curve")*(_xlfn.NORM.DIST(AND(DP$6&gt;=$F16,DP$6&lt;=$H16)*(DP$6-$F16+1),$J16/2,$M16,TRUE)-_xlfn.NORM.DIST(AND(DP$6&gt;=$F16,DP$6&lt;=$H16)*(DO$6-$F16+1),$J16/2,$M16,TRUE))/(1-2*_xlfn.NORM.DIST(0,$J16/2,$M16,TRUE))*$D16+($K16="Steady Growth")*(AND(DP$6&gt;=$F16,DP$6&lt;=$H16)*((DP$6-$F16+1)/($J16*($J16+1)/2)*$D16))+($K16="custom")*CustCF!DJ16</f>
        <v/>
      </c>
      <c r="DQ16" s="87">
        <f>($K16="Bell Curve")*(_xlfn.NORM.DIST(AND(DQ$6&gt;=$F16,DQ$6&lt;=$H16)*(DQ$6-$F16+1),$J16/2,$M16,TRUE)-_xlfn.NORM.DIST(AND(DQ$6&gt;=$F16,DQ$6&lt;=$H16)*(DP$6-$F16+1),$J16/2,$M16,TRUE))/(1-2*_xlfn.NORM.DIST(0,$J16/2,$M16,TRUE))*$D16+($K16="Steady Growth")*(AND(DQ$6&gt;=$F16,DQ$6&lt;=$H16)*((DQ$6-$F16+1)/($J16*($J16+1)/2)*$D16))+($K16="custom")*CustCF!DK16</f>
        <v/>
      </c>
      <c r="DR16" s="87">
        <f>($K16="Bell Curve")*(_xlfn.NORM.DIST(AND(DR$6&gt;=$F16,DR$6&lt;=$H16)*(DR$6-$F16+1),$J16/2,$M16,TRUE)-_xlfn.NORM.DIST(AND(DR$6&gt;=$F16,DR$6&lt;=$H16)*(DQ$6-$F16+1),$J16/2,$M16,TRUE))/(1-2*_xlfn.NORM.DIST(0,$J16/2,$M16,TRUE))*$D16+($K16="Steady Growth")*(AND(DR$6&gt;=$F16,DR$6&lt;=$H16)*((DR$6-$F16+1)/($J16*($J16+1)/2)*$D16))+($K16="custom")*CustCF!DL16</f>
        <v/>
      </c>
      <c r="DS16" s="87">
        <f>($K16="Bell Curve")*(_xlfn.NORM.DIST(AND(DS$6&gt;=$F16,DS$6&lt;=$H16)*(DS$6-$F16+1),$J16/2,$M16,TRUE)-_xlfn.NORM.DIST(AND(DS$6&gt;=$F16,DS$6&lt;=$H16)*(DR$6-$F16+1),$J16/2,$M16,TRUE))/(1-2*_xlfn.NORM.DIST(0,$J16/2,$M16,TRUE))*$D16+($K16="Steady Growth")*(AND(DS$6&gt;=$F16,DS$6&lt;=$H16)*((DS$6-$F16+1)/($J16*($J16+1)/2)*$D16))+($K16="custom")*CustCF!DM16</f>
        <v/>
      </c>
      <c r="DT16" s="87">
        <f>($K16="Bell Curve")*(_xlfn.NORM.DIST(AND(DT$6&gt;=$F16,DT$6&lt;=$H16)*(DT$6-$F16+1),$J16/2,$M16,TRUE)-_xlfn.NORM.DIST(AND(DT$6&gt;=$F16,DT$6&lt;=$H16)*(DS$6-$F16+1),$J16/2,$M16,TRUE))/(1-2*_xlfn.NORM.DIST(0,$J16/2,$M16,TRUE))*$D16+($K16="Steady Growth")*(AND(DT$6&gt;=$F16,DT$6&lt;=$H16)*((DT$6-$F16+1)/($J16*($J16+1)/2)*$D16))+($K16="custom")*CustCF!DN16</f>
        <v/>
      </c>
      <c r="DU16" s="87">
        <f>($K16="Bell Curve")*(_xlfn.NORM.DIST(AND(DU$6&gt;=$F16,DU$6&lt;=$H16)*(DU$6-$F16+1),$J16/2,$M16,TRUE)-_xlfn.NORM.DIST(AND(DU$6&gt;=$F16,DU$6&lt;=$H16)*(DT$6-$F16+1),$J16/2,$M16,TRUE))/(1-2*_xlfn.NORM.DIST(0,$J16/2,$M16,TRUE))*$D16+($K16="Steady Growth")*(AND(DU$6&gt;=$F16,DU$6&lt;=$H16)*((DU$6-$F16+1)/($J16*($J16+1)/2)*$D16))+($K16="custom")*CustCF!DO16</f>
        <v/>
      </c>
      <c r="DV16" s="87">
        <f>($K16="Bell Curve")*(_xlfn.NORM.DIST(AND(DV$6&gt;=$F16,DV$6&lt;=$H16)*(DV$6-$F16+1),$J16/2,$M16,TRUE)-_xlfn.NORM.DIST(AND(DV$6&gt;=$F16,DV$6&lt;=$H16)*(DU$6-$F16+1),$J16/2,$M16,TRUE))/(1-2*_xlfn.NORM.DIST(0,$J16/2,$M16,TRUE))*$D16+($K16="Steady Growth")*(AND(DV$6&gt;=$F16,DV$6&lt;=$H16)*((DV$6-$F16+1)/($J16*($J16+1)/2)*$D16))+($K16="custom")*CustCF!DP16</f>
        <v/>
      </c>
      <c r="DW16" s="87">
        <f>($K16="Bell Curve")*(_xlfn.NORM.DIST(AND(DW$6&gt;=$F16,DW$6&lt;=$H16)*(DW$6-$F16+1),$J16/2,$M16,TRUE)-_xlfn.NORM.DIST(AND(DW$6&gt;=$F16,DW$6&lt;=$H16)*(DV$6-$F16+1),$J16/2,$M16,TRUE))/(1-2*_xlfn.NORM.DIST(0,$J16/2,$M16,TRUE))*$D16+($K16="Steady Growth")*(AND(DW$6&gt;=$F16,DW$6&lt;=$H16)*((DW$6-$F16+1)/($J16*($J16+1)/2)*$D16))+($K16="custom")*CustCF!DQ16</f>
        <v/>
      </c>
      <c r="DX16" s="87">
        <f>($K16="Bell Curve")*(_xlfn.NORM.DIST(AND(DX$6&gt;=$F16,DX$6&lt;=$H16)*(DX$6-$F16+1),$J16/2,$M16,TRUE)-_xlfn.NORM.DIST(AND(DX$6&gt;=$F16,DX$6&lt;=$H16)*(DW$6-$F16+1),$J16/2,$M16,TRUE))/(1-2*_xlfn.NORM.DIST(0,$J16/2,$M16,TRUE))*$D16+($K16="Steady Growth")*(AND(DX$6&gt;=$F16,DX$6&lt;=$H16)*((DX$6-$F16+1)/($J16*($J16+1)/2)*$D16))+($K16="custom")*CustCF!DR16</f>
        <v/>
      </c>
      <c r="DY16" s="87">
        <f>($K16="Bell Curve")*(_xlfn.NORM.DIST(AND(DY$6&gt;=$F16,DY$6&lt;=$H16)*(DY$6-$F16+1),$J16/2,$M16,TRUE)-_xlfn.NORM.DIST(AND(DY$6&gt;=$F16,DY$6&lt;=$H16)*(DX$6-$F16+1),$J16/2,$M16,TRUE))/(1-2*_xlfn.NORM.DIST(0,$J16/2,$M16,TRUE))*$D16+($K16="Steady Growth")*(AND(DY$6&gt;=$F16,DY$6&lt;=$H16)*((DY$6-$F16+1)/($J16*($J16+1)/2)*$D16))+($K16="custom")*CustCF!DS16</f>
        <v/>
      </c>
      <c r="DZ16" s="87">
        <f>($K16="Bell Curve")*(_xlfn.NORM.DIST(AND(DZ$6&gt;=$F16,DZ$6&lt;=$H16)*(DZ$6-$F16+1),$J16/2,$M16,TRUE)-_xlfn.NORM.DIST(AND(DZ$6&gt;=$F16,DZ$6&lt;=$H16)*(DY$6-$F16+1),$J16/2,$M16,TRUE))/(1-2*_xlfn.NORM.DIST(0,$J16/2,$M16,TRUE))*$D16+($K16="Steady Growth")*(AND(DZ$6&gt;=$F16,DZ$6&lt;=$H16)*((DZ$6-$F16+1)/($J16*($J16+1)/2)*$D16))+($K16="custom")*CustCF!DT16</f>
        <v/>
      </c>
      <c r="EA16" s="87">
        <f>($K16="Bell Curve")*(_xlfn.NORM.DIST(AND(EA$6&gt;=$F16,EA$6&lt;=$H16)*(EA$6-$F16+1),$J16/2,$M16,TRUE)-_xlfn.NORM.DIST(AND(EA$6&gt;=$F16,EA$6&lt;=$H16)*(DZ$6-$F16+1),$J16/2,$M16,TRUE))/(1-2*_xlfn.NORM.DIST(0,$J16/2,$M16,TRUE))*$D16+($K16="Steady Growth")*(AND(EA$6&gt;=$F16,EA$6&lt;=$H16)*((EA$6-$F16+1)/($J16*($J16+1)/2)*$D16))+($K16="custom")*CustCF!DU16</f>
        <v/>
      </c>
      <c r="EB16" s="87">
        <f>($K16="Bell Curve")*(_xlfn.NORM.DIST(AND(EB$6&gt;=$F16,EB$6&lt;=$H16)*(EB$6-$F16+1),$J16/2,$M16,TRUE)-_xlfn.NORM.DIST(AND(EB$6&gt;=$F16,EB$6&lt;=$H16)*(EA$6-$F16+1),$J16/2,$M16,TRUE))/(1-2*_xlfn.NORM.DIST(0,$J16/2,$M16,TRUE))*$D16+($K16="Steady Growth")*(AND(EB$6&gt;=$F16,EB$6&lt;=$H16)*((EB$6-$F16+1)/($J16*($J16+1)/2)*$D16))+($K16="custom")*CustCF!DV16</f>
        <v/>
      </c>
      <c r="EC16" s="87">
        <f>($K16="Bell Curve")*(_xlfn.NORM.DIST(AND(EC$6&gt;=$F16,EC$6&lt;=$H16)*(EC$6-$F16+1),$J16/2,$M16,TRUE)-_xlfn.NORM.DIST(AND(EC$6&gt;=$F16,EC$6&lt;=$H16)*(EB$6-$F16+1),$J16/2,$M16,TRUE))/(1-2*_xlfn.NORM.DIST(0,$J16/2,$M16,TRUE))*$D16+($K16="Steady Growth")*(AND(EC$6&gt;=$F16,EC$6&lt;=$H16)*((EC$6-$F16+1)/($J16*($J16+1)/2)*$D16))+($K16="custom")*CustCF!DW16</f>
        <v/>
      </c>
      <c r="ED16" s="87">
        <f>($K16="Bell Curve")*(_xlfn.NORM.DIST(AND(ED$6&gt;=$F16,ED$6&lt;=$H16)*(ED$6-$F16+1),$J16/2,$M16,TRUE)-_xlfn.NORM.DIST(AND(ED$6&gt;=$F16,ED$6&lt;=$H16)*(EC$6-$F16+1),$J16/2,$M16,TRUE))/(1-2*_xlfn.NORM.DIST(0,$J16/2,$M16,TRUE))*$D16+($K16="Steady Growth")*(AND(ED$6&gt;=$F16,ED$6&lt;=$H16)*((ED$6-$F16+1)/($J16*($J16+1)/2)*$D16))+($K16="custom")*CustCF!DX16</f>
        <v/>
      </c>
      <c r="EE16" s="87">
        <f>($K16="Bell Curve")*(_xlfn.NORM.DIST(AND(EE$6&gt;=$F16,EE$6&lt;=$H16)*(EE$6-$F16+1),$J16/2,$M16,TRUE)-_xlfn.NORM.DIST(AND(EE$6&gt;=$F16,EE$6&lt;=$H16)*(ED$6-$F16+1),$J16/2,$M16,TRUE))/(1-2*_xlfn.NORM.DIST(0,$J16/2,$M16,TRUE))*$D16+($K16="Steady Growth")*(AND(EE$6&gt;=$F16,EE$6&lt;=$H16)*((EE$6-$F16+1)/($J16*($J16+1)/2)*$D16))+($K16="custom")*CustCF!DY16</f>
        <v/>
      </c>
      <c r="EF16" s="87">
        <f>($K16="Bell Curve")*(_xlfn.NORM.DIST(AND(EF$6&gt;=$F16,EF$6&lt;=$H16)*(EF$6-$F16+1),$J16/2,$M16,TRUE)-_xlfn.NORM.DIST(AND(EF$6&gt;=$F16,EF$6&lt;=$H16)*(EE$6-$F16+1),$J16/2,$M16,TRUE))/(1-2*_xlfn.NORM.DIST(0,$J16/2,$M16,TRUE))*$D16+($K16="Steady Growth")*(AND(EF$6&gt;=$F16,EF$6&lt;=$H16)*((EF$6-$F16+1)/($J16*($J16+1)/2)*$D16))+($K16="custom")*CustCF!DZ16</f>
        <v/>
      </c>
      <c r="EG16" s="87">
        <f>($K16="Bell Curve")*(_xlfn.NORM.DIST(AND(EG$6&gt;=$F16,EG$6&lt;=$H16)*(EG$6-$F16+1),$J16/2,$M16,TRUE)-_xlfn.NORM.DIST(AND(EG$6&gt;=$F16,EG$6&lt;=$H16)*(EF$6-$F16+1),$J16/2,$M16,TRUE))/(1-2*_xlfn.NORM.DIST(0,$J16/2,$M16,TRUE))*$D16+($K16="Steady Growth")*(AND(EG$6&gt;=$F16,EG$6&lt;=$H16)*((EG$6-$F16+1)/($J16*($J16+1)/2)*$D16))+($K16="custom")*CustCF!EA16</f>
        <v/>
      </c>
      <c r="EH16" s="87">
        <f>($K16="Bell Curve")*(_xlfn.NORM.DIST(AND(EH$6&gt;=$F16,EH$6&lt;=$H16)*(EH$6-$F16+1),$J16/2,$M16,TRUE)-_xlfn.NORM.DIST(AND(EH$6&gt;=$F16,EH$6&lt;=$H16)*(EG$6-$F16+1),$J16/2,$M16,TRUE))/(1-2*_xlfn.NORM.DIST(0,$J16/2,$M16,TRUE))*$D16+($K16="Steady Growth")*(AND(EH$6&gt;=$F16,EH$6&lt;=$H16)*((EH$6-$F16+1)/($J16*($J16+1)/2)*$D16))+($K16="custom")*CustCF!EB16</f>
        <v/>
      </c>
      <c r="EI16" s="87">
        <f>($K16="Bell Curve")*(_xlfn.NORM.DIST(AND(EI$6&gt;=$F16,EI$6&lt;=$H16)*(EI$6-$F16+1),$J16/2,$M16,TRUE)-_xlfn.NORM.DIST(AND(EI$6&gt;=$F16,EI$6&lt;=$H16)*(EH$6-$F16+1),$J16/2,$M16,TRUE))/(1-2*_xlfn.NORM.DIST(0,$J16/2,$M16,TRUE))*$D16+($K16="Steady Growth")*(AND(EI$6&gt;=$F16,EI$6&lt;=$H16)*((EI$6-$F16+1)/($J16*($J16+1)/2)*$D16))+($K16="custom")*CustCF!EC16</f>
        <v/>
      </c>
      <c r="EJ16" s="87">
        <f>($K16="Bell Curve")*(_xlfn.NORM.DIST(AND(EJ$6&gt;=$F16,EJ$6&lt;=$H16)*(EJ$6-$F16+1),$J16/2,$M16,TRUE)-_xlfn.NORM.DIST(AND(EJ$6&gt;=$F16,EJ$6&lt;=$H16)*(EI$6-$F16+1),$J16/2,$M16,TRUE))/(1-2*_xlfn.NORM.DIST(0,$J16/2,$M16,TRUE))*$D16+($K16="Steady Growth")*(AND(EJ$6&gt;=$F16,EJ$6&lt;=$H16)*((EJ$6-$F16+1)/($J16*($J16+1)/2)*$D16))+($K16="custom")*CustCF!ED16</f>
        <v/>
      </c>
      <c r="EK16" s="87">
        <f>($K16="Bell Curve")*(_xlfn.NORM.DIST(AND(EK$6&gt;=$F16,EK$6&lt;=$H16)*(EK$6-$F16+1),$J16/2,$M16,TRUE)-_xlfn.NORM.DIST(AND(EK$6&gt;=$F16,EK$6&lt;=$H16)*(EJ$6-$F16+1),$J16/2,$M16,TRUE))/(1-2*_xlfn.NORM.DIST(0,$J16/2,$M16,TRUE))*$D16+($K16="Steady Growth")*(AND(EK$6&gt;=$F16,EK$6&lt;=$H16)*((EK$6-$F16+1)/($J16*($J16+1)/2)*$D16))+($K16="custom")*CustCF!EE16</f>
        <v/>
      </c>
      <c r="EL16" s="87">
        <f>($K16="Bell Curve")*(_xlfn.NORM.DIST(AND(EL$6&gt;=$F16,EL$6&lt;=$H16)*(EL$6-$F16+1),$J16/2,$M16,TRUE)-_xlfn.NORM.DIST(AND(EL$6&gt;=$F16,EL$6&lt;=$H16)*(EK$6-$F16+1),$J16/2,$M16,TRUE))/(1-2*_xlfn.NORM.DIST(0,$J16/2,$M16,TRUE))*$D16+($K16="Steady Growth")*(AND(EL$6&gt;=$F16,EL$6&lt;=$H16)*((EL$6-$F16+1)/($J16*($J16+1)/2)*$D16))+($K16="custom")*CustCF!EF16</f>
        <v/>
      </c>
      <c r="EM16" s="87">
        <f>($K16="Bell Curve")*(_xlfn.NORM.DIST(AND(EM$6&gt;=$F16,EM$6&lt;=$H16)*(EM$6-$F16+1),$J16/2,$M16,TRUE)-_xlfn.NORM.DIST(AND(EM$6&gt;=$F16,EM$6&lt;=$H16)*(EL$6-$F16+1),$J16/2,$M16,TRUE))/(1-2*_xlfn.NORM.DIST(0,$J16/2,$M16,TRUE))*$D16+($K16="Steady Growth")*(AND(EM$6&gt;=$F16,EM$6&lt;=$H16)*((EM$6-$F16+1)/($J16*($J16+1)/2)*$D16))+($K16="custom")*CustCF!EG16</f>
        <v/>
      </c>
      <c r="EN16" s="87">
        <f>($K16="Bell Curve")*(_xlfn.NORM.DIST(AND(EN$6&gt;=$F16,EN$6&lt;=$H16)*(EN$6-$F16+1),$J16/2,$M16,TRUE)-_xlfn.NORM.DIST(AND(EN$6&gt;=$F16,EN$6&lt;=$H16)*(EM$6-$F16+1),$J16/2,$M16,TRUE))/(1-2*_xlfn.NORM.DIST(0,$J16/2,$M16,TRUE))*$D16+($K16="Steady Growth")*(AND(EN$6&gt;=$F16,EN$6&lt;=$H16)*((EN$6-$F16+1)/($J16*($J16+1)/2)*$D16))+($K16="custom")*CustCF!EH16</f>
        <v/>
      </c>
      <c r="EO16" s="87">
        <f>($K16="Bell Curve")*(_xlfn.NORM.DIST(AND(EO$6&gt;=$F16,EO$6&lt;=$H16)*(EO$6-$F16+1),$J16/2,$M16,TRUE)-_xlfn.NORM.DIST(AND(EO$6&gt;=$F16,EO$6&lt;=$H16)*(EN$6-$F16+1),$J16/2,$M16,TRUE))/(1-2*_xlfn.NORM.DIST(0,$J16/2,$M16,TRUE))*$D16+($K16="Steady Growth")*(AND(EO$6&gt;=$F16,EO$6&lt;=$H16)*((EO$6-$F16+1)/($J16*($J16+1)/2)*$D16))+($K16="custom")*CustCF!EI16</f>
        <v/>
      </c>
      <c r="EP16" s="87">
        <f>($K16="Bell Curve")*(_xlfn.NORM.DIST(AND(EP$6&gt;=$F16,EP$6&lt;=$H16)*(EP$6-$F16+1),$J16/2,$M16,TRUE)-_xlfn.NORM.DIST(AND(EP$6&gt;=$F16,EP$6&lt;=$H16)*(EO$6-$F16+1),$J16/2,$M16,TRUE))/(1-2*_xlfn.NORM.DIST(0,$J16/2,$M16,TRUE))*$D16+($K16="Steady Growth")*(AND(EP$6&gt;=$F16,EP$6&lt;=$H16)*((EP$6-$F16+1)/($J16*($J16+1)/2)*$D16))+($K16="custom")*CustCF!EJ16</f>
        <v/>
      </c>
      <c r="EQ16" s="87">
        <f>($K16="Bell Curve")*(_xlfn.NORM.DIST(AND(EQ$6&gt;=$F16,EQ$6&lt;=$H16)*(EQ$6-$F16+1),$J16/2,$M16,TRUE)-_xlfn.NORM.DIST(AND(EQ$6&gt;=$F16,EQ$6&lt;=$H16)*(EP$6-$F16+1),$J16/2,$M16,TRUE))/(1-2*_xlfn.NORM.DIST(0,$J16/2,$M16,TRUE))*$D16+($K16="Steady Growth")*(AND(EQ$6&gt;=$F16,EQ$6&lt;=$H16)*((EQ$6-$F16+1)/($J16*($J16+1)/2)*$D16))+($K16="custom")*CustCF!EK16</f>
        <v/>
      </c>
      <c r="ER16" s="87">
        <f>($K16="Bell Curve")*(_xlfn.NORM.DIST(AND(ER$6&gt;=$F16,ER$6&lt;=$H16)*(ER$6-$F16+1),$J16/2,$M16,TRUE)-_xlfn.NORM.DIST(AND(ER$6&gt;=$F16,ER$6&lt;=$H16)*(EQ$6-$F16+1),$J16/2,$M16,TRUE))/(1-2*_xlfn.NORM.DIST(0,$J16/2,$M16,TRUE))*$D16+($K16="Steady Growth")*(AND(ER$6&gt;=$F16,ER$6&lt;=$H16)*((ER$6-$F16+1)/($J16*($J16+1)/2)*$D16))+($K16="custom")*CustCF!EL16</f>
        <v/>
      </c>
      <c r="ES16" s="87">
        <f>($K16="Bell Curve")*(_xlfn.NORM.DIST(AND(ES$6&gt;=$F16,ES$6&lt;=$H16)*(ES$6-$F16+1),$J16/2,$M16,TRUE)-_xlfn.NORM.DIST(AND(ES$6&gt;=$F16,ES$6&lt;=$H16)*(ER$6-$F16+1),$J16/2,$M16,TRUE))/(1-2*_xlfn.NORM.DIST(0,$J16/2,$M16,TRUE))*$D16+($K16="Steady Growth")*(AND(ES$6&gt;=$F16,ES$6&lt;=$H16)*((ES$6-$F16+1)/($J16*($J16+1)/2)*$D16))+($K16="custom")*CustCF!EM16</f>
        <v/>
      </c>
      <c r="ET16" s="87">
        <f>($K16="Bell Curve")*(_xlfn.NORM.DIST(AND(ET$6&gt;=$F16,ET$6&lt;=$H16)*(ET$6-$F16+1),$J16/2,$M16,TRUE)-_xlfn.NORM.DIST(AND(ET$6&gt;=$F16,ET$6&lt;=$H16)*(ES$6-$F16+1),$J16/2,$M16,TRUE))/(1-2*_xlfn.NORM.DIST(0,$J16/2,$M16,TRUE))*$D16+($K16="Steady Growth")*(AND(ET$6&gt;=$F16,ET$6&lt;=$H16)*((ET$6-$F16+1)/($J16*($J16+1)/2)*$D16))+($K16="custom")*CustCF!EN16</f>
        <v/>
      </c>
      <c r="EU16" s="87">
        <f>($K16="Bell Curve")*(_xlfn.NORM.DIST(AND(EU$6&gt;=$F16,EU$6&lt;=$H16)*(EU$6-$F16+1),$J16/2,$M16,TRUE)-_xlfn.NORM.DIST(AND(EU$6&gt;=$F16,EU$6&lt;=$H16)*(ET$6-$F16+1),$J16/2,$M16,TRUE))/(1-2*_xlfn.NORM.DIST(0,$J16/2,$M16,TRUE))*$D16+($K16="Steady Growth")*(AND(EU$6&gt;=$F16,EU$6&lt;=$H16)*((EU$6-$F16+1)/($J16*($J16+1)/2)*$D16))+($K16="custom")*CustCF!EO16</f>
        <v/>
      </c>
      <c r="EV16" s="87">
        <f>($K16="Bell Curve")*(_xlfn.NORM.DIST(AND(EV$6&gt;=$F16,EV$6&lt;=$H16)*(EV$6-$F16+1),$J16/2,$M16,TRUE)-_xlfn.NORM.DIST(AND(EV$6&gt;=$F16,EV$6&lt;=$H16)*(EU$6-$F16+1),$J16/2,$M16,TRUE))/(1-2*_xlfn.NORM.DIST(0,$J16/2,$M16,TRUE))*$D16+($K16="Steady Growth")*(AND(EV$6&gt;=$F16,EV$6&lt;=$H16)*((EV$6-$F16+1)/($J16*($J16+1)/2)*$D16))+($K16="custom")*CustCF!EP16</f>
        <v/>
      </c>
      <c r="EW16" s="87">
        <f>($K16="Bell Curve")*(_xlfn.NORM.DIST(AND(EW$6&gt;=$F16,EW$6&lt;=$H16)*(EW$6-$F16+1),$J16/2,$M16,TRUE)-_xlfn.NORM.DIST(AND(EW$6&gt;=$F16,EW$6&lt;=$H16)*(EV$6-$F16+1),$J16/2,$M16,TRUE))/(1-2*_xlfn.NORM.DIST(0,$J16/2,$M16,TRUE))*$D16+($K16="Steady Growth")*(AND(EW$6&gt;=$F16,EW$6&lt;=$H16)*((EW$6-$F16+1)/($J16*($J16+1)/2)*$D16))+($K16="custom")*CustCF!EQ16</f>
        <v/>
      </c>
      <c r="EX16" s="87">
        <f>($K16="Bell Curve")*(_xlfn.NORM.DIST(AND(EX$6&gt;=$F16,EX$6&lt;=$H16)*(EX$6-$F16+1),$J16/2,$M16,TRUE)-_xlfn.NORM.DIST(AND(EX$6&gt;=$F16,EX$6&lt;=$H16)*(EW$6-$F16+1),$J16/2,$M16,TRUE))/(1-2*_xlfn.NORM.DIST(0,$J16/2,$M16,TRUE))*$D16+($K16="Steady Growth")*(AND(EX$6&gt;=$F16,EX$6&lt;=$H16)*((EX$6-$F16+1)/($J16*($J16+1)/2)*$D16))+($K16="custom")*CustCF!ER16</f>
        <v/>
      </c>
      <c r="EY16" s="87">
        <f>($K16="Bell Curve")*(_xlfn.NORM.DIST(AND(EY$6&gt;=$F16,EY$6&lt;=$H16)*(EY$6-$F16+1),$J16/2,$M16,TRUE)-_xlfn.NORM.DIST(AND(EY$6&gt;=$F16,EY$6&lt;=$H16)*(EX$6-$F16+1),$J16/2,$M16,TRUE))/(1-2*_xlfn.NORM.DIST(0,$J16/2,$M16,TRUE))*$D16+($K16="Steady Growth")*(AND(EY$6&gt;=$F16,EY$6&lt;=$H16)*((EY$6-$F16+1)/($J16*($J16+1)/2)*$D16))+($K16="custom")*CustCF!ES16</f>
        <v/>
      </c>
      <c r="EZ16" s="87">
        <f>($K16="Bell Curve")*(_xlfn.NORM.DIST(AND(EZ$6&gt;=$F16,EZ$6&lt;=$H16)*(EZ$6-$F16+1),$J16/2,$M16,TRUE)-_xlfn.NORM.DIST(AND(EZ$6&gt;=$F16,EZ$6&lt;=$H16)*(EY$6-$F16+1),$J16/2,$M16,TRUE))/(1-2*_xlfn.NORM.DIST(0,$J16/2,$M16,TRUE))*$D16+($K16="Steady Growth")*(AND(EZ$6&gt;=$F16,EZ$6&lt;=$H16)*((EZ$6-$F16+1)/($J16*($J16+1)/2)*$D16))+($K16="custom")*CustCF!ET16</f>
        <v/>
      </c>
      <c r="FA16" s="87">
        <f>($K16="Bell Curve")*(_xlfn.NORM.DIST(AND(FA$6&gt;=$F16,FA$6&lt;=$H16)*(FA$6-$F16+1),$J16/2,$M16,TRUE)-_xlfn.NORM.DIST(AND(FA$6&gt;=$F16,FA$6&lt;=$H16)*(EZ$6-$F16+1),$J16/2,$M16,TRUE))/(1-2*_xlfn.NORM.DIST(0,$J16/2,$M16,TRUE))*$D16+($K16="Steady Growth")*(AND(FA$6&gt;=$F16,FA$6&lt;=$H16)*((FA$6-$F16+1)/($J16*($J16+1)/2)*$D16))+($K16="custom")*CustCF!EU16</f>
        <v/>
      </c>
      <c r="FB16" s="87">
        <f>($K16="Bell Curve")*(_xlfn.NORM.DIST(AND(FB$6&gt;=$F16,FB$6&lt;=$H16)*(FB$6-$F16+1),$J16/2,$M16,TRUE)-_xlfn.NORM.DIST(AND(FB$6&gt;=$F16,FB$6&lt;=$H16)*(FA$6-$F16+1),$J16/2,$M16,TRUE))/(1-2*_xlfn.NORM.DIST(0,$J16/2,$M16,TRUE))*$D16+($K16="Steady Growth")*(AND(FB$6&gt;=$F16,FB$6&lt;=$H16)*((FB$6-$F16+1)/($J16*($J16+1)/2)*$D16))+($K16="custom")*CustCF!EV16</f>
        <v/>
      </c>
      <c r="FC16" s="87">
        <f>($K16="Bell Curve")*(_xlfn.NORM.DIST(AND(FC$6&gt;=$F16,FC$6&lt;=$H16)*(FC$6-$F16+1),$J16/2,$M16,TRUE)-_xlfn.NORM.DIST(AND(FC$6&gt;=$F16,FC$6&lt;=$H16)*(FB$6-$F16+1),$J16/2,$M16,TRUE))/(1-2*_xlfn.NORM.DIST(0,$J16/2,$M16,TRUE))*$D16+($K16="Steady Growth")*(AND(FC$6&gt;=$F16,FC$6&lt;=$H16)*((FC$6-$F16+1)/($J16*($J16+1)/2)*$D16))+($K16="custom")*CustCF!EW16</f>
        <v/>
      </c>
      <c r="FD16" s="87">
        <f>($K16="Bell Curve")*(_xlfn.NORM.DIST(AND(FD$6&gt;=$F16,FD$6&lt;=$H16)*(FD$6-$F16+1),$J16/2,$M16,TRUE)-_xlfn.NORM.DIST(AND(FD$6&gt;=$F16,FD$6&lt;=$H16)*(FC$6-$F16+1),$J16/2,$M16,TRUE))/(1-2*_xlfn.NORM.DIST(0,$J16/2,$M16,TRUE))*$D16+($K16="Steady Growth")*(AND(FD$6&gt;=$F16,FD$6&lt;=$H16)*((FD$6-$F16+1)/($J16*($J16+1)/2)*$D16))+($K16="custom")*CustCF!EX16</f>
        <v/>
      </c>
      <c r="FE16" s="87">
        <f>($K16="Bell Curve")*(_xlfn.NORM.DIST(AND(FE$6&gt;=$F16,FE$6&lt;=$H16)*(FE$6-$F16+1),$J16/2,$M16,TRUE)-_xlfn.NORM.DIST(AND(FE$6&gt;=$F16,FE$6&lt;=$H16)*(FD$6-$F16+1),$J16/2,$M16,TRUE))/(1-2*_xlfn.NORM.DIST(0,$J16/2,$M16,TRUE))*$D16+($K16="Steady Growth")*(AND(FE$6&gt;=$F16,FE$6&lt;=$H16)*((FE$6-$F16+1)/($J16*($J16+1)/2)*$D16))+($K16="custom")*CustCF!EY16</f>
        <v/>
      </c>
      <c r="FF16" s="87">
        <f>($K16="Bell Curve")*(_xlfn.NORM.DIST(AND(FF$6&gt;=$F16,FF$6&lt;=$H16)*(FF$6-$F16+1),$J16/2,$M16,TRUE)-_xlfn.NORM.DIST(AND(FF$6&gt;=$F16,FF$6&lt;=$H16)*(FE$6-$F16+1),$J16/2,$M16,TRUE))/(1-2*_xlfn.NORM.DIST(0,$J16/2,$M16,TRUE))*$D16+($K16="Steady Growth")*(AND(FF$6&gt;=$F16,FF$6&lt;=$H16)*((FF$6-$F16+1)/($J16*($J16+1)/2)*$D16))+($K16="custom")*CustCF!EZ16</f>
        <v/>
      </c>
      <c r="FG16" s="87">
        <f>($K16="Bell Curve")*(_xlfn.NORM.DIST(AND(FG$6&gt;=$F16,FG$6&lt;=$H16)*(FG$6-$F16+1),$J16/2,$M16,TRUE)-_xlfn.NORM.DIST(AND(FG$6&gt;=$F16,FG$6&lt;=$H16)*(FF$6-$F16+1),$J16/2,$M16,TRUE))/(1-2*_xlfn.NORM.DIST(0,$J16/2,$M16,TRUE))*$D16+($K16="Steady Growth")*(AND(FG$6&gt;=$F16,FG$6&lt;=$H16)*((FG$6-$F16+1)/($J16*($J16+1)/2)*$D16))+($K16="custom")*CustCF!FA16</f>
        <v/>
      </c>
      <c r="FH16" s="87">
        <f>($K16="Bell Curve")*(_xlfn.NORM.DIST(AND(FH$6&gt;=$F16,FH$6&lt;=$H16)*(FH$6-$F16+1),$J16/2,$M16,TRUE)-_xlfn.NORM.DIST(AND(FH$6&gt;=$F16,FH$6&lt;=$H16)*(FG$6-$F16+1),$J16/2,$M16,TRUE))/(1-2*_xlfn.NORM.DIST(0,$J16/2,$M16,TRUE))*$D16+($K16="Steady Growth")*(AND(FH$6&gt;=$F16,FH$6&lt;=$H16)*((FH$6-$F16+1)/($J16*($J16+1)/2)*$D16))+($K16="custom")*CustCF!FB16</f>
        <v/>
      </c>
      <c r="FI16" s="87">
        <f>($K16="Bell Curve")*(_xlfn.NORM.DIST(AND(FI$6&gt;=$F16,FI$6&lt;=$H16)*(FI$6-$F16+1),$J16/2,$M16,TRUE)-_xlfn.NORM.DIST(AND(FI$6&gt;=$F16,FI$6&lt;=$H16)*(FH$6-$F16+1),$J16/2,$M16,TRUE))/(1-2*_xlfn.NORM.DIST(0,$J16/2,$M16,TRUE))*$D16+($K16="Steady Growth")*(AND(FI$6&gt;=$F16,FI$6&lt;=$H16)*((FI$6-$F16+1)/($J16*($J16+1)/2)*$D16))+($K16="custom")*CustCF!FC16</f>
        <v/>
      </c>
      <c r="FJ16" s="87">
        <f>($K16="Bell Curve")*(_xlfn.NORM.DIST(AND(FJ$6&gt;=$F16,FJ$6&lt;=$H16)*(FJ$6-$F16+1),$J16/2,$M16,TRUE)-_xlfn.NORM.DIST(AND(FJ$6&gt;=$F16,FJ$6&lt;=$H16)*(FI$6-$F16+1),$J16/2,$M16,TRUE))/(1-2*_xlfn.NORM.DIST(0,$J16/2,$M16,TRUE))*$D16+($K16="Steady Growth")*(AND(FJ$6&gt;=$F16,FJ$6&lt;=$H16)*((FJ$6-$F16+1)/($J16*($J16+1)/2)*$D16))+($K16="custom")*CustCF!FD16</f>
        <v/>
      </c>
      <c r="FK16" s="87">
        <f>($K16="Bell Curve")*(_xlfn.NORM.DIST(AND(FK$6&gt;=$F16,FK$6&lt;=$H16)*(FK$6-$F16+1),$J16/2,$M16,TRUE)-_xlfn.NORM.DIST(AND(FK$6&gt;=$F16,FK$6&lt;=$H16)*(FJ$6-$F16+1),$J16/2,$M16,TRUE))/(1-2*_xlfn.NORM.DIST(0,$J16/2,$M16,TRUE))*$D16+($K16="Steady Growth")*(AND(FK$6&gt;=$F16,FK$6&lt;=$H16)*((FK$6-$F16+1)/($J16*($J16+1)/2)*$D16))+($K16="custom")*CustCF!FE16</f>
        <v/>
      </c>
      <c r="FL16" s="87">
        <f>($K16="Bell Curve")*(_xlfn.NORM.DIST(AND(FL$6&gt;=$F16,FL$6&lt;=$H16)*(FL$6-$F16+1),$J16/2,$M16,TRUE)-_xlfn.NORM.DIST(AND(FL$6&gt;=$F16,FL$6&lt;=$H16)*(FK$6-$F16+1),$J16/2,$M16,TRUE))/(1-2*_xlfn.NORM.DIST(0,$J16/2,$M16,TRUE))*$D16+($K16="Steady Growth")*(AND(FL$6&gt;=$F16,FL$6&lt;=$H16)*((FL$6-$F16+1)/($J16*($J16+1)/2)*$D16))+($K16="custom")*CustCF!FF16</f>
        <v/>
      </c>
      <c r="FM16" s="87">
        <f>($K16="Bell Curve")*(_xlfn.NORM.DIST(AND(FM$6&gt;=$F16,FM$6&lt;=$H16)*(FM$6-$F16+1),$J16/2,$M16,TRUE)-_xlfn.NORM.DIST(AND(FM$6&gt;=$F16,FM$6&lt;=$H16)*(FL$6-$F16+1),$J16/2,$M16,TRUE))/(1-2*_xlfn.NORM.DIST(0,$J16/2,$M16,TRUE))*$D16+($K16="Steady Growth")*(AND(FM$6&gt;=$F16,FM$6&lt;=$H16)*((FM$6-$F16+1)/($J16*($J16+1)/2)*$D16))+($K16="custom")*CustCF!FG16</f>
        <v/>
      </c>
      <c r="FN16" s="87">
        <f>($K16="Bell Curve")*(_xlfn.NORM.DIST(AND(FN$6&gt;=$F16,FN$6&lt;=$H16)*(FN$6-$F16+1),$J16/2,$M16,TRUE)-_xlfn.NORM.DIST(AND(FN$6&gt;=$F16,FN$6&lt;=$H16)*(FM$6-$F16+1),$J16/2,$M16,TRUE))/(1-2*_xlfn.NORM.DIST(0,$J16/2,$M16,TRUE))*$D16+($K16="Steady Growth")*(AND(FN$6&gt;=$F16,FN$6&lt;=$H16)*((FN$6-$F16+1)/($J16*($J16+1)/2)*$D16))+($K16="custom")*CustCF!FH16</f>
        <v/>
      </c>
      <c r="FO16" s="87">
        <f>($K16="Bell Curve")*(_xlfn.NORM.DIST(AND(FO$6&gt;=$F16,FO$6&lt;=$H16)*(FO$6-$F16+1),$J16/2,$M16,TRUE)-_xlfn.NORM.DIST(AND(FO$6&gt;=$F16,FO$6&lt;=$H16)*(FN$6-$F16+1),$J16/2,$M16,TRUE))/(1-2*_xlfn.NORM.DIST(0,$J16/2,$M16,TRUE))*$D16+($K16="Steady Growth")*(AND(FO$6&gt;=$F16,FO$6&lt;=$H16)*((FO$6-$F16+1)/($J16*($J16+1)/2)*$D16))+($K16="custom")*CustCF!FI16</f>
        <v/>
      </c>
      <c r="FP16" s="87">
        <f>($K16="Bell Curve")*(_xlfn.NORM.DIST(AND(FP$6&gt;=$F16,FP$6&lt;=$H16)*(FP$6-$F16+1),$J16/2,$M16,TRUE)-_xlfn.NORM.DIST(AND(FP$6&gt;=$F16,FP$6&lt;=$H16)*(FO$6-$F16+1),$J16/2,$M16,TRUE))/(1-2*_xlfn.NORM.DIST(0,$J16/2,$M16,TRUE))*$D16+($K16="Steady Growth")*(AND(FP$6&gt;=$F16,FP$6&lt;=$H16)*((FP$6-$F16+1)/($J16*($J16+1)/2)*$D16))+($K16="custom")*CustCF!FJ16</f>
        <v/>
      </c>
      <c r="FQ16" s="87">
        <f>($K16="Bell Curve")*(_xlfn.NORM.DIST(AND(FQ$6&gt;=$F16,FQ$6&lt;=$H16)*(FQ$6-$F16+1),$J16/2,$M16,TRUE)-_xlfn.NORM.DIST(AND(FQ$6&gt;=$F16,FQ$6&lt;=$H16)*(FP$6-$F16+1),$J16/2,$M16,TRUE))/(1-2*_xlfn.NORM.DIST(0,$J16/2,$M16,TRUE))*$D16+($K16="Steady Growth")*(AND(FQ$6&gt;=$F16,FQ$6&lt;=$H16)*((FQ$6-$F16+1)/($J16*($J16+1)/2)*$D16))+($K16="custom")*CustCF!FK16</f>
        <v/>
      </c>
      <c r="FR16" s="87">
        <f>($K16="Bell Curve")*(_xlfn.NORM.DIST(AND(FR$6&gt;=$F16,FR$6&lt;=$H16)*(FR$6-$F16+1),$J16/2,$M16,TRUE)-_xlfn.NORM.DIST(AND(FR$6&gt;=$F16,FR$6&lt;=$H16)*(FQ$6-$F16+1),$J16/2,$M16,TRUE))/(1-2*_xlfn.NORM.DIST(0,$J16/2,$M16,TRUE))*$D16+($K16="Steady Growth")*(AND(FR$6&gt;=$F16,FR$6&lt;=$H16)*((FR$6-$F16+1)/($J16*($J16+1)/2)*$D16))+($K16="custom")*CustCF!FL16</f>
        <v/>
      </c>
      <c r="FS16" s="87">
        <f>($K16="Bell Curve")*(_xlfn.NORM.DIST(AND(FS$6&gt;=$F16,FS$6&lt;=$H16)*(FS$6-$F16+1),$J16/2,$M16,TRUE)-_xlfn.NORM.DIST(AND(FS$6&gt;=$F16,FS$6&lt;=$H16)*(FR$6-$F16+1),$J16/2,$M16,TRUE))/(1-2*_xlfn.NORM.DIST(0,$J16/2,$M16,TRUE))*$D16+($K16="Steady Growth")*(AND(FS$6&gt;=$F16,FS$6&lt;=$H16)*((FS$6-$F16+1)/($J16*($J16+1)/2)*$D16))+($K16="custom")*CustCF!FM16</f>
        <v/>
      </c>
      <c r="FT16" s="87">
        <f>($K16="Bell Curve")*(_xlfn.NORM.DIST(AND(FT$6&gt;=$F16,FT$6&lt;=$H16)*(FT$6-$F16+1),$J16/2,$M16,TRUE)-_xlfn.NORM.DIST(AND(FT$6&gt;=$F16,FT$6&lt;=$H16)*(FS$6-$F16+1),$J16/2,$M16,TRUE))/(1-2*_xlfn.NORM.DIST(0,$J16/2,$M16,TRUE))*$D16+($K16="Steady Growth")*(AND(FT$6&gt;=$F16,FT$6&lt;=$H16)*((FT$6-$F16+1)/($J16*($J16+1)/2)*$D16))+($K16="custom")*CustCF!FN16</f>
        <v/>
      </c>
      <c r="FU16" s="87">
        <f>($K16="Bell Curve")*(_xlfn.NORM.DIST(AND(FU$6&gt;=$F16,FU$6&lt;=$H16)*(FU$6-$F16+1),$J16/2,$M16,TRUE)-_xlfn.NORM.DIST(AND(FU$6&gt;=$F16,FU$6&lt;=$H16)*(FT$6-$F16+1),$J16/2,$M16,TRUE))/(1-2*_xlfn.NORM.DIST(0,$J16/2,$M16,TRUE))*$D16+($K16="Steady Growth")*(AND(FU$6&gt;=$F16,FU$6&lt;=$H16)*((FU$6-$F16+1)/($J16*($J16+1)/2)*$D16))+($K16="custom")*CustCF!FO16</f>
        <v/>
      </c>
      <c r="FV16" s="87">
        <f>($K16="Bell Curve")*(_xlfn.NORM.DIST(AND(FV$6&gt;=$F16,FV$6&lt;=$H16)*(FV$6-$F16+1),$J16/2,$M16,TRUE)-_xlfn.NORM.DIST(AND(FV$6&gt;=$F16,FV$6&lt;=$H16)*(FU$6-$F16+1),$J16/2,$M16,TRUE))/(1-2*_xlfn.NORM.DIST(0,$J16/2,$M16,TRUE))*$D16+($K16="Steady Growth")*(AND(FV$6&gt;=$F16,FV$6&lt;=$H16)*((FV$6-$F16+1)/($J16*($J16+1)/2)*$D16))+($K16="custom")*CustCF!FP16</f>
        <v/>
      </c>
      <c r="FW16" s="87">
        <f>($K16="Bell Curve")*(_xlfn.NORM.DIST(AND(FW$6&gt;=$F16,FW$6&lt;=$H16)*(FW$6-$F16+1),$J16/2,$M16,TRUE)-_xlfn.NORM.DIST(AND(FW$6&gt;=$F16,FW$6&lt;=$H16)*(FV$6-$F16+1),$J16/2,$M16,TRUE))/(1-2*_xlfn.NORM.DIST(0,$J16/2,$M16,TRUE))*$D16+($K16="Steady Growth")*(AND(FW$6&gt;=$F16,FW$6&lt;=$H16)*((FW$6-$F16+1)/($J16*($J16+1)/2)*$D16))+($K16="custom")*CustCF!FQ16</f>
        <v/>
      </c>
      <c r="FX16" s="87">
        <f>($K16="Bell Curve")*(_xlfn.NORM.DIST(AND(FX$6&gt;=$F16,FX$6&lt;=$H16)*(FX$6-$F16+1),$J16/2,$M16,TRUE)-_xlfn.NORM.DIST(AND(FX$6&gt;=$F16,FX$6&lt;=$H16)*(FW$6-$F16+1),$J16/2,$M16,TRUE))/(1-2*_xlfn.NORM.DIST(0,$J16/2,$M16,TRUE))*$D16+($K16="Steady Growth")*(AND(FX$6&gt;=$F16,FX$6&lt;=$H16)*((FX$6-$F16+1)/($J16*($J16+1)/2)*$D16))+($K16="custom")*CustCF!FR16</f>
        <v/>
      </c>
      <c r="FY16" s="87">
        <f>($K16="Bell Curve")*(_xlfn.NORM.DIST(AND(FY$6&gt;=$F16,FY$6&lt;=$H16)*(FY$6-$F16+1),$J16/2,$M16,TRUE)-_xlfn.NORM.DIST(AND(FY$6&gt;=$F16,FY$6&lt;=$H16)*(FX$6-$F16+1),$J16/2,$M16,TRUE))/(1-2*_xlfn.NORM.DIST(0,$J16/2,$M16,TRUE))*$D16+($K16="Steady Growth")*(AND(FY$6&gt;=$F16,FY$6&lt;=$H16)*((FY$6-$F16+1)/($J16*($J16+1)/2)*$D16))+($K16="custom")*CustCF!FS16</f>
        <v/>
      </c>
      <c r="FZ16" s="87">
        <f>($K16="Bell Curve")*(_xlfn.NORM.DIST(AND(FZ$6&gt;=$F16,FZ$6&lt;=$H16)*(FZ$6-$F16+1),$J16/2,$M16,TRUE)-_xlfn.NORM.DIST(AND(FZ$6&gt;=$F16,FZ$6&lt;=$H16)*(FY$6-$F16+1),$J16/2,$M16,TRUE))/(1-2*_xlfn.NORM.DIST(0,$J16/2,$M16,TRUE))*$D16+($K16="Steady Growth")*(AND(FZ$6&gt;=$F16,FZ$6&lt;=$H16)*((FZ$6-$F16+1)/($J16*($J16+1)/2)*$D16))+($K16="custom")*CustCF!FT16</f>
        <v/>
      </c>
      <c r="GA16" s="87">
        <f>($K16="Bell Curve")*(_xlfn.NORM.DIST(AND(GA$6&gt;=$F16,GA$6&lt;=$H16)*(GA$6-$F16+1),$J16/2,$M16,TRUE)-_xlfn.NORM.DIST(AND(GA$6&gt;=$F16,GA$6&lt;=$H16)*(FZ$6-$F16+1),$J16/2,$M16,TRUE))/(1-2*_xlfn.NORM.DIST(0,$J16/2,$M16,TRUE))*$D16+($K16="Steady Growth")*(AND(GA$6&gt;=$F16,GA$6&lt;=$H16)*((GA$6-$F16+1)/($J16*($J16+1)/2)*$D16))+($K16="custom")*CustCF!FU16</f>
        <v/>
      </c>
      <c r="GB16" s="87">
        <f>($K16="Bell Curve")*(_xlfn.NORM.DIST(AND(GB$6&gt;=$F16,GB$6&lt;=$H16)*(GB$6-$F16+1),$J16/2,$M16,TRUE)-_xlfn.NORM.DIST(AND(GB$6&gt;=$F16,GB$6&lt;=$H16)*(GA$6-$F16+1),$J16/2,$M16,TRUE))/(1-2*_xlfn.NORM.DIST(0,$J16/2,$M16,TRUE))*$D16+($K16="Steady Growth")*(AND(GB$6&gt;=$F16,GB$6&lt;=$H16)*((GB$6-$F16+1)/($J16*($J16+1)/2)*$D16))+($K16="custom")*CustCF!FV16</f>
        <v/>
      </c>
      <c r="GC16" s="87">
        <f>($K16="Bell Curve")*(_xlfn.NORM.DIST(AND(GC$6&gt;=$F16,GC$6&lt;=$H16)*(GC$6-$F16+1),$J16/2,$M16,TRUE)-_xlfn.NORM.DIST(AND(GC$6&gt;=$F16,GC$6&lt;=$H16)*(GB$6-$F16+1),$J16/2,$M16,TRUE))/(1-2*_xlfn.NORM.DIST(0,$J16/2,$M16,TRUE))*$D16+($K16="Steady Growth")*(AND(GC$6&gt;=$F16,GC$6&lt;=$H16)*((GC$6-$F16+1)/($J16*($J16+1)/2)*$D16))+($K16="custom")*CustCF!FW16</f>
        <v/>
      </c>
      <c r="GD16" s="87">
        <f>($K16="Bell Curve")*(_xlfn.NORM.DIST(AND(GD$6&gt;=$F16,GD$6&lt;=$H16)*(GD$6-$F16+1),$J16/2,$M16,TRUE)-_xlfn.NORM.DIST(AND(GD$6&gt;=$F16,GD$6&lt;=$H16)*(GC$6-$F16+1),$J16/2,$M16,TRUE))/(1-2*_xlfn.NORM.DIST(0,$J16/2,$M16,TRUE))*$D16+($K16="Steady Growth")*(AND(GD$6&gt;=$F16,GD$6&lt;=$H16)*((GD$6-$F16+1)/($J16*($J16+1)/2)*$D16))+($K16="custom")*CustCF!FX16</f>
        <v/>
      </c>
      <c r="GE16" s="87">
        <f>($K16="Bell Curve")*(_xlfn.NORM.DIST(AND(GE$6&gt;=$F16,GE$6&lt;=$H16)*(GE$6-$F16+1),$J16/2,$M16,TRUE)-_xlfn.NORM.DIST(AND(GE$6&gt;=$F16,GE$6&lt;=$H16)*(GD$6-$F16+1),$J16/2,$M16,TRUE))/(1-2*_xlfn.NORM.DIST(0,$J16/2,$M16,TRUE))*$D16+($K16="Steady Growth")*(AND(GE$6&gt;=$F16,GE$6&lt;=$H16)*((GE$6-$F16+1)/($J16*($J16+1)/2)*$D16))+($K16="custom")*CustCF!FY16</f>
        <v/>
      </c>
      <c r="GF16" s="87">
        <f>($K16="Bell Curve")*(_xlfn.NORM.DIST(AND(GF$6&gt;=$F16,GF$6&lt;=$H16)*(GF$6-$F16+1),$J16/2,$M16,TRUE)-_xlfn.NORM.DIST(AND(GF$6&gt;=$F16,GF$6&lt;=$H16)*(GE$6-$F16+1),$J16/2,$M16,TRUE))/(1-2*_xlfn.NORM.DIST(0,$J16/2,$M16,TRUE))*$D16+($K16="Steady Growth")*(AND(GF$6&gt;=$F16,GF$6&lt;=$H16)*((GF$6-$F16+1)/($J16*($J16+1)/2)*$D16))+($K16="custom")*CustCF!FZ16</f>
        <v/>
      </c>
      <c r="GG16" s="87">
        <f>($K16="Bell Curve")*(_xlfn.NORM.DIST(AND(GG$6&gt;=$F16,GG$6&lt;=$H16)*(GG$6-$F16+1),$J16/2,$M16,TRUE)-_xlfn.NORM.DIST(AND(GG$6&gt;=$F16,GG$6&lt;=$H16)*(GF$6-$F16+1),$J16/2,$M16,TRUE))/(1-2*_xlfn.NORM.DIST(0,$J16/2,$M16,TRUE))*$D16+($K16="Steady Growth")*(AND(GG$6&gt;=$F16,GG$6&lt;=$H16)*((GG$6-$F16+1)/($J16*($J16+1)/2)*$D16))+($K16="custom")*CustCF!GA16</f>
        <v/>
      </c>
      <c r="GH16" s="87">
        <f>($K16="Bell Curve")*(_xlfn.NORM.DIST(AND(GH$6&gt;=$F16,GH$6&lt;=$H16)*(GH$6-$F16+1),$J16/2,$M16,TRUE)-_xlfn.NORM.DIST(AND(GH$6&gt;=$F16,GH$6&lt;=$H16)*(GG$6-$F16+1),$J16/2,$M16,TRUE))/(1-2*_xlfn.NORM.DIST(0,$J16/2,$M16,TRUE))*$D16+($K16="Steady Growth")*(AND(GH$6&gt;=$F16,GH$6&lt;=$H16)*((GH$6-$F16+1)/($J16*($J16+1)/2)*$D16))+($K16="custom")*CustCF!GB16</f>
        <v/>
      </c>
      <c r="GI16" s="87">
        <f>($K16="Bell Curve")*(_xlfn.NORM.DIST(AND(GI$6&gt;=$F16,GI$6&lt;=$H16)*(GI$6-$F16+1),$J16/2,$M16,TRUE)-_xlfn.NORM.DIST(AND(GI$6&gt;=$F16,GI$6&lt;=$H16)*(GH$6-$F16+1),$J16/2,$M16,TRUE))/(1-2*_xlfn.NORM.DIST(0,$J16/2,$M16,TRUE))*$D16+($K16="Steady Growth")*(AND(GI$6&gt;=$F16,GI$6&lt;=$H16)*((GI$6-$F16+1)/($J16*($J16+1)/2)*$D16))+($K16="custom")*CustCF!GC16</f>
        <v/>
      </c>
      <c r="GJ16" s="87">
        <f>($K16="Bell Curve")*(_xlfn.NORM.DIST(AND(GJ$6&gt;=$F16,GJ$6&lt;=$H16)*(GJ$6-$F16+1),$J16/2,$M16,TRUE)-_xlfn.NORM.DIST(AND(GJ$6&gt;=$F16,GJ$6&lt;=$H16)*(GI$6-$F16+1),$J16/2,$M16,TRUE))/(1-2*_xlfn.NORM.DIST(0,$J16/2,$M16,TRUE))*$D16+($K16="Steady Growth")*(AND(GJ$6&gt;=$F16,GJ$6&lt;=$H16)*((GJ$6-$F16+1)/($J16*($J16+1)/2)*$D16))+($K16="custom")*CustCF!GD16</f>
        <v/>
      </c>
      <c r="GK16" s="87">
        <f>($K16="Bell Curve")*(_xlfn.NORM.DIST(AND(GK$6&gt;=$F16,GK$6&lt;=$H16)*(GK$6-$F16+1),$J16/2,$M16,TRUE)-_xlfn.NORM.DIST(AND(GK$6&gt;=$F16,GK$6&lt;=$H16)*(GJ$6-$F16+1),$J16/2,$M16,TRUE))/(1-2*_xlfn.NORM.DIST(0,$J16/2,$M16,TRUE))*$D16+($K16="Steady Growth")*(AND(GK$6&gt;=$F16,GK$6&lt;=$H16)*((GK$6-$F16+1)/($J16*($J16+1)/2)*$D16))+($K16="custom")*CustCF!GE16</f>
        <v/>
      </c>
      <c r="GL16" s="87">
        <f>($K16="Bell Curve")*(_xlfn.NORM.DIST(AND(GL$6&gt;=$F16,GL$6&lt;=$H16)*(GL$6-$F16+1),$J16/2,$M16,TRUE)-_xlfn.NORM.DIST(AND(GL$6&gt;=$F16,GL$6&lt;=$H16)*(GK$6-$F16+1),$J16/2,$M16,TRUE))/(1-2*_xlfn.NORM.DIST(0,$J16/2,$M16,TRUE))*$D16+($K16="Steady Growth")*(AND(GL$6&gt;=$F16,GL$6&lt;=$H16)*((GL$6-$F16+1)/($J16*($J16+1)/2)*$D16))+($K16="custom")*CustCF!GF16</f>
        <v/>
      </c>
      <c r="GM16" s="87">
        <f>($K16="Bell Curve")*(_xlfn.NORM.DIST(AND(GM$6&gt;=$F16,GM$6&lt;=$H16)*(GM$6-$F16+1),$J16/2,$M16,TRUE)-_xlfn.NORM.DIST(AND(GM$6&gt;=$F16,GM$6&lt;=$H16)*(GL$6-$F16+1),$J16/2,$M16,TRUE))/(1-2*_xlfn.NORM.DIST(0,$J16/2,$M16,TRUE))*$D16+($K16="Steady Growth")*(AND(GM$6&gt;=$F16,GM$6&lt;=$H16)*((GM$6-$F16+1)/($J16*($J16+1)/2)*$D16))+($K16="custom")*CustCF!GG16</f>
        <v/>
      </c>
      <c r="GN16" s="257">
        <f>($K16="Bell Curve")*(_xlfn.NORM.DIST(AND(GN$6&gt;=$F16,GN$6&lt;=$H16)*(GN$6-$F16+1),$J16/2,$M16,TRUE)-_xlfn.NORM.DIST(AND(GN$6&gt;=$F16,GN$6&lt;=$H16)*(GM$6-$F16+1),$J16/2,$M16,TRUE))/(1-2*_xlfn.NORM.DIST(0,$J16/2,$M16,TRUE))*$D16+($K16="Steady Growth")*(AND(GN$6&gt;=$F16,GN$6&lt;=$H16)*((GN$6-$F16+1)/($J16*($J16+1)/2)*$D16))+($K16="custom")*CustCF!GH16</f>
        <v/>
      </c>
      <c r="GO16" s="1" t="n"/>
      <c r="GP16" s="63" t="n"/>
    </row>
    <row r="17" hidden="1" outlineLevel="1">
      <c r="A17" s="1" t="n"/>
      <c r="B17" s="1" t="n"/>
      <c r="C17" s="251">
        <f>Budget!P18</f>
        <v/>
      </c>
      <c r="D17" s="14">
        <f>Budget!Q18</f>
        <v/>
      </c>
      <c r="E17" s="14">
        <f>IF(D17&lt;&gt;0,F17,"")</f>
        <v/>
      </c>
      <c r="F17" s="252" t="n">
        <v>0</v>
      </c>
      <c r="G17" s="921">
        <f>IF(L17="custom",CustCF!F17,INDEX($P$8:$GN$8,MATCH(F17,$P$6:$GN$6,0)))</f>
        <v/>
      </c>
      <c r="H17" s="252" t="n">
        <v>0</v>
      </c>
      <c r="I17" s="921">
        <f>IF(L17="custom",CustCF!G17,INDEX($P$8:$GN$8,MATCH(H17,$P$6:$GN$6,0)))</f>
        <v/>
      </c>
      <c r="J17" s="249">
        <f>H17-F17+1</f>
        <v/>
      </c>
      <c r="K17" s="254" t="inlineStr">
        <is>
          <t>Bell Curve</t>
        </is>
      </c>
      <c r="L17" s="255" t="inlineStr">
        <is>
          <t>Flat (9)</t>
        </is>
      </c>
      <c r="M17" s="256">
        <f>INDEX($D$261:$D$266,MATCH(L17,$C$261:$C$266,0))</f>
        <v/>
      </c>
      <c r="N17" s="13">
        <f>SUM(P17:GN17)</f>
        <v/>
      </c>
      <c r="O17" s="14" t="n"/>
      <c r="P17" s="87">
        <f>($K17="Bell Curve")*(_xlfn.NORM.DIST(AND(P$6&gt;=$F17,P$6&lt;=$H17)*(P$6-$F17+1),$J17/2,$M17,TRUE)-_xlfn.NORM.DIST(AND(P$6&gt;=$F17,P$6&lt;=$H17)*(O$6-$F17+1),$J17/2,$M17,TRUE))/(1-2*_xlfn.NORM.DIST(0,$J17/2,$M17,TRUE))*$D17+($K17="Steady Growth")*(AND(P$6&gt;=$F17,P$6&lt;=$H17)*((P$6-$F17+1)/($J17*($J17+1)/2)*$D17))+($K17="custom")*CustCF!J17</f>
        <v/>
      </c>
      <c r="Q17" s="87">
        <f>($K17="Bell Curve")*(_xlfn.NORM.DIST(AND(Q$6&gt;=$F17,Q$6&lt;=$H17)*(Q$6-$F17+1),$J17/2,$M17,TRUE)-_xlfn.NORM.DIST(AND(Q$6&gt;=$F17,Q$6&lt;=$H17)*(P$6-$F17+1),$J17/2,$M17,TRUE))/(1-2*_xlfn.NORM.DIST(0,$J17/2,$M17,TRUE))*$D17+($K17="Steady Growth")*(AND(Q$6&gt;=$F17,Q$6&lt;=$H17)*((Q$6-$F17+1)/($J17*($J17+1)/2)*$D17))+($K17="custom")*CustCF!K17</f>
        <v/>
      </c>
      <c r="R17" s="87">
        <f>($K17="Bell Curve")*(_xlfn.NORM.DIST(AND(R$6&gt;=$F17,R$6&lt;=$H17)*(R$6-$F17+1),$J17/2,$M17,TRUE)-_xlfn.NORM.DIST(AND(R$6&gt;=$F17,R$6&lt;=$H17)*(Q$6-$F17+1),$J17/2,$M17,TRUE))/(1-2*_xlfn.NORM.DIST(0,$J17/2,$M17,TRUE))*$D17+($K17="Steady Growth")*(AND(R$6&gt;=$F17,R$6&lt;=$H17)*((R$6-$F17+1)/($J17*($J17+1)/2)*$D17))+($K17="custom")*CustCF!L17</f>
        <v/>
      </c>
      <c r="S17" s="87">
        <f>($K17="Bell Curve")*(_xlfn.NORM.DIST(AND(S$6&gt;=$F17,S$6&lt;=$H17)*(S$6-$F17+1),$J17/2,$M17,TRUE)-_xlfn.NORM.DIST(AND(S$6&gt;=$F17,S$6&lt;=$H17)*(R$6-$F17+1),$J17/2,$M17,TRUE))/(1-2*_xlfn.NORM.DIST(0,$J17/2,$M17,TRUE))*$D17+($K17="Steady Growth")*(AND(S$6&gt;=$F17,S$6&lt;=$H17)*((S$6-$F17+1)/($J17*($J17+1)/2)*$D17))+($K17="custom")*CustCF!M17</f>
        <v/>
      </c>
      <c r="T17" s="87">
        <f>($K17="Bell Curve")*(_xlfn.NORM.DIST(AND(T$6&gt;=$F17,T$6&lt;=$H17)*(T$6-$F17+1),$J17/2,$M17,TRUE)-_xlfn.NORM.DIST(AND(T$6&gt;=$F17,T$6&lt;=$H17)*(S$6-$F17+1),$J17/2,$M17,TRUE))/(1-2*_xlfn.NORM.DIST(0,$J17/2,$M17,TRUE))*$D17+($K17="Steady Growth")*(AND(T$6&gt;=$F17,T$6&lt;=$H17)*((T$6-$F17+1)/($J17*($J17+1)/2)*$D17))+($K17="custom")*CustCF!N17</f>
        <v/>
      </c>
      <c r="U17" s="87">
        <f>($K17="Bell Curve")*(_xlfn.NORM.DIST(AND(U$6&gt;=$F17,U$6&lt;=$H17)*(U$6-$F17+1),$J17/2,$M17,TRUE)-_xlfn.NORM.DIST(AND(U$6&gt;=$F17,U$6&lt;=$H17)*(T$6-$F17+1),$J17/2,$M17,TRUE))/(1-2*_xlfn.NORM.DIST(0,$J17/2,$M17,TRUE))*$D17+($K17="Steady Growth")*(AND(U$6&gt;=$F17,U$6&lt;=$H17)*((U$6-$F17+1)/($J17*($J17+1)/2)*$D17))+($K17="custom")*CustCF!O17</f>
        <v/>
      </c>
      <c r="V17" s="87">
        <f>($K17="Bell Curve")*(_xlfn.NORM.DIST(AND(V$6&gt;=$F17,V$6&lt;=$H17)*(V$6-$F17+1),$J17/2,$M17,TRUE)-_xlfn.NORM.DIST(AND(V$6&gt;=$F17,V$6&lt;=$H17)*(U$6-$F17+1),$J17/2,$M17,TRUE))/(1-2*_xlfn.NORM.DIST(0,$J17/2,$M17,TRUE))*$D17+($K17="Steady Growth")*(AND(V$6&gt;=$F17,V$6&lt;=$H17)*((V$6-$F17+1)/($J17*($J17+1)/2)*$D17))+($K17="custom")*CustCF!P17</f>
        <v/>
      </c>
      <c r="W17" s="87">
        <f>($K17="Bell Curve")*(_xlfn.NORM.DIST(AND(W$6&gt;=$F17,W$6&lt;=$H17)*(W$6-$F17+1),$J17/2,$M17,TRUE)-_xlfn.NORM.DIST(AND(W$6&gt;=$F17,W$6&lt;=$H17)*(V$6-$F17+1),$J17/2,$M17,TRUE))/(1-2*_xlfn.NORM.DIST(0,$J17/2,$M17,TRUE))*$D17+($K17="Steady Growth")*(AND(W$6&gt;=$F17,W$6&lt;=$H17)*((W$6-$F17+1)/($J17*($J17+1)/2)*$D17))+($K17="custom")*CustCF!Q17</f>
        <v/>
      </c>
      <c r="X17" s="87">
        <f>($K17="Bell Curve")*(_xlfn.NORM.DIST(AND(X$6&gt;=$F17,X$6&lt;=$H17)*(X$6-$F17+1),$J17/2,$M17,TRUE)-_xlfn.NORM.DIST(AND(X$6&gt;=$F17,X$6&lt;=$H17)*(W$6-$F17+1),$J17/2,$M17,TRUE))/(1-2*_xlfn.NORM.DIST(0,$J17/2,$M17,TRUE))*$D17+($K17="Steady Growth")*(AND(X$6&gt;=$F17,X$6&lt;=$H17)*((X$6-$F17+1)/($J17*($J17+1)/2)*$D17))+($K17="custom")*CustCF!R17</f>
        <v/>
      </c>
      <c r="Y17" s="87">
        <f>($K17="Bell Curve")*(_xlfn.NORM.DIST(AND(Y$6&gt;=$F17,Y$6&lt;=$H17)*(Y$6-$F17+1),$J17/2,$M17,TRUE)-_xlfn.NORM.DIST(AND(Y$6&gt;=$F17,Y$6&lt;=$H17)*(X$6-$F17+1),$J17/2,$M17,TRUE))/(1-2*_xlfn.NORM.DIST(0,$J17/2,$M17,TRUE))*$D17+($K17="Steady Growth")*(AND(Y$6&gt;=$F17,Y$6&lt;=$H17)*((Y$6-$F17+1)/($J17*($J17+1)/2)*$D17))+($K17="custom")*CustCF!S17</f>
        <v/>
      </c>
      <c r="Z17" s="87">
        <f>($K17="Bell Curve")*(_xlfn.NORM.DIST(AND(Z$6&gt;=$F17,Z$6&lt;=$H17)*(Z$6-$F17+1),$J17/2,$M17,TRUE)-_xlfn.NORM.DIST(AND(Z$6&gt;=$F17,Z$6&lt;=$H17)*(Y$6-$F17+1),$J17/2,$M17,TRUE))/(1-2*_xlfn.NORM.DIST(0,$J17/2,$M17,TRUE))*$D17+($K17="Steady Growth")*(AND(Z$6&gt;=$F17,Z$6&lt;=$H17)*((Z$6-$F17+1)/($J17*($J17+1)/2)*$D17))+($K17="custom")*CustCF!T17</f>
        <v/>
      </c>
      <c r="AA17" s="87">
        <f>($K17="Bell Curve")*(_xlfn.NORM.DIST(AND(AA$6&gt;=$F17,AA$6&lt;=$H17)*(AA$6-$F17+1),$J17/2,$M17,TRUE)-_xlfn.NORM.DIST(AND(AA$6&gt;=$F17,AA$6&lt;=$H17)*(Z$6-$F17+1),$J17/2,$M17,TRUE))/(1-2*_xlfn.NORM.DIST(0,$J17/2,$M17,TRUE))*$D17+($K17="Steady Growth")*(AND(AA$6&gt;=$F17,AA$6&lt;=$H17)*((AA$6-$F17+1)/($J17*($J17+1)/2)*$D17))+($K17="custom")*CustCF!U17</f>
        <v/>
      </c>
      <c r="AB17" s="87">
        <f>($K17="Bell Curve")*(_xlfn.NORM.DIST(AND(AB$6&gt;=$F17,AB$6&lt;=$H17)*(AB$6-$F17+1),$J17/2,$M17,TRUE)-_xlfn.NORM.DIST(AND(AB$6&gt;=$F17,AB$6&lt;=$H17)*(AA$6-$F17+1),$J17/2,$M17,TRUE))/(1-2*_xlfn.NORM.DIST(0,$J17/2,$M17,TRUE))*$D17+($K17="Steady Growth")*(AND(AB$6&gt;=$F17,AB$6&lt;=$H17)*((AB$6-$F17+1)/($J17*($J17+1)/2)*$D17))+($K17="custom")*CustCF!V17</f>
        <v/>
      </c>
      <c r="AC17" s="87">
        <f>($K17="Bell Curve")*(_xlfn.NORM.DIST(AND(AC$6&gt;=$F17,AC$6&lt;=$H17)*(AC$6-$F17+1),$J17/2,$M17,TRUE)-_xlfn.NORM.DIST(AND(AC$6&gt;=$F17,AC$6&lt;=$H17)*(AB$6-$F17+1),$J17/2,$M17,TRUE))/(1-2*_xlfn.NORM.DIST(0,$J17/2,$M17,TRUE))*$D17+($K17="Steady Growth")*(AND(AC$6&gt;=$F17,AC$6&lt;=$H17)*((AC$6-$F17+1)/($J17*($J17+1)/2)*$D17))+($K17="custom")*CustCF!W17</f>
        <v/>
      </c>
      <c r="AD17" s="87">
        <f>($K17="Bell Curve")*(_xlfn.NORM.DIST(AND(AD$6&gt;=$F17,AD$6&lt;=$H17)*(AD$6-$F17+1),$J17/2,$M17,TRUE)-_xlfn.NORM.DIST(AND(AD$6&gt;=$F17,AD$6&lt;=$H17)*(AC$6-$F17+1),$J17/2,$M17,TRUE))/(1-2*_xlfn.NORM.DIST(0,$J17/2,$M17,TRUE))*$D17+($K17="Steady Growth")*(AND(AD$6&gt;=$F17,AD$6&lt;=$H17)*((AD$6-$F17+1)/($J17*($J17+1)/2)*$D17))+($K17="custom")*CustCF!X17</f>
        <v/>
      </c>
      <c r="AE17" s="87">
        <f>($K17="Bell Curve")*(_xlfn.NORM.DIST(AND(AE$6&gt;=$F17,AE$6&lt;=$H17)*(AE$6-$F17+1),$J17/2,$M17,TRUE)-_xlfn.NORM.DIST(AND(AE$6&gt;=$F17,AE$6&lt;=$H17)*(AD$6-$F17+1),$J17/2,$M17,TRUE))/(1-2*_xlfn.NORM.DIST(0,$J17/2,$M17,TRUE))*$D17+($K17="Steady Growth")*(AND(AE$6&gt;=$F17,AE$6&lt;=$H17)*((AE$6-$F17+1)/($J17*($J17+1)/2)*$D17))+($K17="custom")*CustCF!Y17</f>
        <v/>
      </c>
      <c r="AF17" s="87">
        <f>($K17="Bell Curve")*(_xlfn.NORM.DIST(AND(AF$6&gt;=$F17,AF$6&lt;=$H17)*(AF$6-$F17+1),$J17/2,$M17,TRUE)-_xlfn.NORM.DIST(AND(AF$6&gt;=$F17,AF$6&lt;=$H17)*(AE$6-$F17+1),$J17/2,$M17,TRUE))/(1-2*_xlfn.NORM.DIST(0,$J17/2,$M17,TRUE))*$D17+($K17="Steady Growth")*(AND(AF$6&gt;=$F17,AF$6&lt;=$H17)*((AF$6-$F17+1)/($J17*($J17+1)/2)*$D17))+($K17="custom")*CustCF!Z17</f>
        <v/>
      </c>
      <c r="AG17" s="87">
        <f>($K17="Bell Curve")*(_xlfn.NORM.DIST(AND(AG$6&gt;=$F17,AG$6&lt;=$H17)*(AG$6-$F17+1),$J17/2,$M17,TRUE)-_xlfn.NORM.DIST(AND(AG$6&gt;=$F17,AG$6&lt;=$H17)*(AF$6-$F17+1),$J17/2,$M17,TRUE))/(1-2*_xlfn.NORM.DIST(0,$J17/2,$M17,TRUE))*$D17+($K17="Steady Growth")*(AND(AG$6&gt;=$F17,AG$6&lt;=$H17)*((AG$6-$F17+1)/($J17*($J17+1)/2)*$D17))+($K17="custom")*CustCF!AA17</f>
        <v/>
      </c>
      <c r="AH17" s="87">
        <f>($K17="Bell Curve")*(_xlfn.NORM.DIST(AND(AH$6&gt;=$F17,AH$6&lt;=$H17)*(AH$6-$F17+1),$J17/2,$M17,TRUE)-_xlfn.NORM.DIST(AND(AH$6&gt;=$F17,AH$6&lt;=$H17)*(AG$6-$F17+1),$J17/2,$M17,TRUE))/(1-2*_xlfn.NORM.DIST(0,$J17/2,$M17,TRUE))*$D17+($K17="Steady Growth")*(AND(AH$6&gt;=$F17,AH$6&lt;=$H17)*((AH$6-$F17+1)/($J17*($J17+1)/2)*$D17))+($K17="custom")*CustCF!AB17</f>
        <v/>
      </c>
      <c r="AI17" s="87">
        <f>($K17="Bell Curve")*(_xlfn.NORM.DIST(AND(AI$6&gt;=$F17,AI$6&lt;=$H17)*(AI$6-$F17+1),$J17/2,$M17,TRUE)-_xlfn.NORM.DIST(AND(AI$6&gt;=$F17,AI$6&lt;=$H17)*(AH$6-$F17+1),$J17/2,$M17,TRUE))/(1-2*_xlfn.NORM.DIST(0,$J17/2,$M17,TRUE))*$D17+($K17="Steady Growth")*(AND(AI$6&gt;=$F17,AI$6&lt;=$H17)*((AI$6-$F17+1)/($J17*($J17+1)/2)*$D17))+($K17="custom")*CustCF!AC17</f>
        <v/>
      </c>
      <c r="AJ17" s="87">
        <f>($K17="Bell Curve")*(_xlfn.NORM.DIST(AND(AJ$6&gt;=$F17,AJ$6&lt;=$H17)*(AJ$6-$F17+1),$J17/2,$M17,TRUE)-_xlfn.NORM.DIST(AND(AJ$6&gt;=$F17,AJ$6&lt;=$H17)*(AI$6-$F17+1),$J17/2,$M17,TRUE))/(1-2*_xlfn.NORM.DIST(0,$J17/2,$M17,TRUE))*$D17+($K17="Steady Growth")*(AND(AJ$6&gt;=$F17,AJ$6&lt;=$H17)*((AJ$6-$F17+1)/($J17*($J17+1)/2)*$D17))+($K17="custom")*CustCF!AD17</f>
        <v/>
      </c>
      <c r="AK17" s="87">
        <f>($K17="Bell Curve")*(_xlfn.NORM.DIST(AND(AK$6&gt;=$F17,AK$6&lt;=$H17)*(AK$6-$F17+1),$J17/2,$M17,TRUE)-_xlfn.NORM.DIST(AND(AK$6&gt;=$F17,AK$6&lt;=$H17)*(AJ$6-$F17+1),$J17/2,$M17,TRUE))/(1-2*_xlfn.NORM.DIST(0,$J17/2,$M17,TRUE))*$D17+($K17="Steady Growth")*(AND(AK$6&gt;=$F17,AK$6&lt;=$H17)*((AK$6-$F17+1)/($J17*($J17+1)/2)*$D17))+($K17="custom")*CustCF!AE17</f>
        <v/>
      </c>
      <c r="AL17" s="87">
        <f>($K17="Bell Curve")*(_xlfn.NORM.DIST(AND(AL$6&gt;=$F17,AL$6&lt;=$H17)*(AL$6-$F17+1),$J17/2,$M17,TRUE)-_xlfn.NORM.DIST(AND(AL$6&gt;=$F17,AL$6&lt;=$H17)*(AK$6-$F17+1),$J17/2,$M17,TRUE))/(1-2*_xlfn.NORM.DIST(0,$J17/2,$M17,TRUE))*$D17+($K17="Steady Growth")*(AND(AL$6&gt;=$F17,AL$6&lt;=$H17)*((AL$6-$F17+1)/($J17*($J17+1)/2)*$D17))+($K17="custom")*CustCF!AF17</f>
        <v/>
      </c>
      <c r="AM17" s="87">
        <f>($K17="Bell Curve")*(_xlfn.NORM.DIST(AND(AM$6&gt;=$F17,AM$6&lt;=$H17)*(AM$6-$F17+1),$J17/2,$M17,TRUE)-_xlfn.NORM.DIST(AND(AM$6&gt;=$F17,AM$6&lt;=$H17)*(AL$6-$F17+1),$J17/2,$M17,TRUE))/(1-2*_xlfn.NORM.DIST(0,$J17/2,$M17,TRUE))*$D17+($K17="Steady Growth")*(AND(AM$6&gt;=$F17,AM$6&lt;=$H17)*((AM$6-$F17+1)/($J17*($J17+1)/2)*$D17))+($K17="custom")*CustCF!AG17</f>
        <v/>
      </c>
      <c r="AN17" s="87">
        <f>($K17="Bell Curve")*(_xlfn.NORM.DIST(AND(AN$6&gt;=$F17,AN$6&lt;=$H17)*(AN$6-$F17+1),$J17/2,$M17,TRUE)-_xlfn.NORM.DIST(AND(AN$6&gt;=$F17,AN$6&lt;=$H17)*(AM$6-$F17+1),$J17/2,$M17,TRUE))/(1-2*_xlfn.NORM.DIST(0,$J17/2,$M17,TRUE))*$D17+($K17="Steady Growth")*(AND(AN$6&gt;=$F17,AN$6&lt;=$H17)*((AN$6-$F17+1)/($J17*($J17+1)/2)*$D17))+($K17="custom")*CustCF!AH17</f>
        <v/>
      </c>
      <c r="AO17" s="87">
        <f>($K17="Bell Curve")*(_xlfn.NORM.DIST(AND(AO$6&gt;=$F17,AO$6&lt;=$H17)*(AO$6-$F17+1),$J17/2,$M17,TRUE)-_xlfn.NORM.DIST(AND(AO$6&gt;=$F17,AO$6&lt;=$H17)*(AN$6-$F17+1),$J17/2,$M17,TRUE))/(1-2*_xlfn.NORM.DIST(0,$J17/2,$M17,TRUE))*$D17+($K17="Steady Growth")*(AND(AO$6&gt;=$F17,AO$6&lt;=$H17)*((AO$6-$F17+1)/($J17*($J17+1)/2)*$D17))+($K17="custom")*CustCF!AI17</f>
        <v/>
      </c>
      <c r="AP17" s="87">
        <f>($K17="Bell Curve")*(_xlfn.NORM.DIST(AND(AP$6&gt;=$F17,AP$6&lt;=$H17)*(AP$6-$F17+1),$J17/2,$M17,TRUE)-_xlfn.NORM.DIST(AND(AP$6&gt;=$F17,AP$6&lt;=$H17)*(AO$6-$F17+1),$J17/2,$M17,TRUE))/(1-2*_xlfn.NORM.DIST(0,$J17/2,$M17,TRUE))*$D17+($K17="Steady Growth")*(AND(AP$6&gt;=$F17,AP$6&lt;=$H17)*((AP$6-$F17+1)/($J17*($J17+1)/2)*$D17))+($K17="custom")*CustCF!AJ17</f>
        <v/>
      </c>
      <c r="AQ17" s="87">
        <f>($K17="Bell Curve")*(_xlfn.NORM.DIST(AND(AQ$6&gt;=$F17,AQ$6&lt;=$H17)*(AQ$6-$F17+1),$J17/2,$M17,TRUE)-_xlfn.NORM.DIST(AND(AQ$6&gt;=$F17,AQ$6&lt;=$H17)*(AP$6-$F17+1),$J17/2,$M17,TRUE))/(1-2*_xlfn.NORM.DIST(0,$J17/2,$M17,TRUE))*$D17+($K17="Steady Growth")*(AND(AQ$6&gt;=$F17,AQ$6&lt;=$H17)*((AQ$6-$F17+1)/($J17*($J17+1)/2)*$D17))+($K17="custom")*CustCF!AK17</f>
        <v/>
      </c>
      <c r="AR17" s="87">
        <f>($K17="Bell Curve")*(_xlfn.NORM.DIST(AND(AR$6&gt;=$F17,AR$6&lt;=$H17)*(AR$6-$F17+1),$J17/2,$M17,TRUE)-_xlfn.NORM.DIST(AND(AR$6&gt;=$F17,AR$6&lt;=$H17)*(AQ$6-$F17+1),$J17/2,$M17,TRUE))/(1-2*_xlfn.NORM.DIST(0,$J17/2,$M17,TRUE))*$D17+($K17="Steady Growth")*(AND(AR$6&gt;=$F17,AR$6&lt;=$H17)*((AR$6-$F17+1)/($J17*($J17+1)/2)*$D17))+($K17="custom")*CustCF!AL17</f>
        <v/>
      </c>
      <c r="AS17" s="87">
        <f>($K17="Bell Curve")*(_xlfn.NORM.DIST(AND(AS$6&gt;=$F17,AS$6&lt;=$H17)*(AS$6-$F17+1),$J17/2,$M17,TRUE)-_xlfn.NORM.DIST(AND(AS$6&gt;=$F17,AS$6&lt;=$H17)*(AR$6-$F17+1),$J17/2,$M17,TRUE))/(1-2*_xlfn.NORM.DIST(0,$J17/2,$M17,TRUE))*$D17+($K17="Steady Growth")*(AND(AS$6&gt;=$F17,AS$6&lt;=$H17)*((AS$6-$F17+1)/($J17*($J17+1)/2)*$D17))+($K17="custom")*CustCF!AM17</f>
        <v/>
      </c>
      <c r="AT17" s="87">
        <f>($K17="Bell Curve")*(_xlfn.NORM.DIST(AND(AT$6&gt;=$F17,AT$6&lt;=$H17)*(AT$6-$F17+1),$J17/2,$M17,TRUE)-_xlfn.NORM.DIST(AND(AT$6&gt;=$F17,AT$6&lt;=$H17)*(AS$6-$F17+1),$J17/2,$M17,TRUE))/(1-2*_xlfn.NORM.DIST(0,$J17/2,$M17,TRUE))*$D17+($K17="Steady Growth")*(AND(AT$6&gt;=$F17,AT$6&lt;=$H17)*((AT$6-$F17+1)/($J17*($J17+1)/2)*$D17))+($K17="custom")*CustCF!AN17</f>
        <v/>
      </c>
      <c r="AU17" s="87">
        <f>($K17="Bell Curve")*(_xlfn.NORM.DIST(AND(AU$6&gt;=$F17,AU$6&lt;=$H17)*(AU$6-$F17+1),$J17/2,$M17,TRUE)-_xlfn.NORM.DIST(AND(AU$6&gt;=$F17,AU$6&lt;=$H17)*(AT$6-$F17+1),$J17/2,$M17,TRUE))/(1-2*_xlfn.NORM.DIST(0,$J17/2,$M17,TRUE))*$D17+($K17="Steady Growth")*(AND(AU$6&gt;=$F17,AU$6&lt;=$H17)*((AU$6-$F17+1)/($J17*($J17+1)/2)*$D17))+($K17="custom")*CustCF!AO17</f>
        <v/>
      </c>
      <c r="AV17" s="87">
        <f>($K17="Bell Curve")*(_xlfn.NORM.DIST(AND(AV$6&gt;=$F17,AV$6&lt;=$H17)*(AV$6-$F17+1),$J17/2,$M17,TRUE)-_xlfn.NORM.DIST(AND(AV$6&gt;=$F17,AV$6&lt;=$H17)*(AU$6-$F17+1),$J17/2,$M17,TRUE))/(1-2*_xlfn.NORM.DIST(0,$J17/2,$M17,TRUE))*$D17+($K17="Steady Growth")*(AND(AV$6&gt;=$F17,AV$6&lt;=$H17)*((AV$6-$F17+1)/($J17*($J17+1)/2)*$D17))+($K17="custom")*CustCF!AP17</f>
        <v/>
      </c>
      <c r="AW17" s="87">
        <f>($K17="Bell Curve")*(_xlfn.NORM.DIST(AND(AW$6&gt;=$F17,AW$6&lt;=$H17)*(AW$6-$F17+1),$J17/2,$M17,TRUE)-_xlfn.NORM.DIST(AND(AW$6&gt;=$F17,AW$6&lt;=$H17)*(AV$6-$F17+1),$J17/2,$M17,TRUE))/(1-2*_xlfn.NORM.DIST(0,$J17/2,$M17,TRUE))*$D17+($K17="Steady Growth")*(AND(AW$6&gt;=$F17,AW$6&lt;=$H17)*((AW$6-$F17+1)/($J17*($J17+1)/2)*$D17))+($K17="custom")*CustCF!AQ17</f>
        <v/>
      </c>
      <c r="AX17" s="87">
        <f>($K17="Bell Curve")*(_xlfn.NORM.DIST(AND(AX$6&gt;=$F17,AX$6&lt;=$H17)*(AX$6-$F17+1),$J17/2,$M17,TRUE)-_xlfn.NORM.DIST(AND(AX$6&gt;=$F17,AX$6&lt;=$H17)*(AW$6-$F17+1),$J17/2,$M17,TRUE))/(1-2*_xlfn.NORM.DIST(0,$J17/2,$M17,TRUE))*$D17+($K17="Steady Growth")*(AND(AX$6&gt;=$F17,AX$6&lt;=$H17)*((AX$6-$F17+1)/($J17*($J17+1)/2)*$D17))+($K17="custom")*CustCF!AR17</f>
        <v/>
      </c>
      <c r="AY17" s="87">
        <f>($K17="Bell Curve")*(_xlfn.NORM.DIST(AND(AY$6&gt;=$F17,AY$6&lt;=$H17)*(AY$6-$F17+1),$J17/2,$M17,TRUE)-_xlfn.NORM.DIST(AND(AY$6&gt;=$F17,AY$6&lt;=$H17)*(AX$6-$F17+1),$J17/2,$M17,TRUE))/(1-2*_xlfn.NORM.DIST(0,$J17/2,$M17,TRUE))*$D17+($K17="Steady Growth")*(AND(AY$6&gt;=$F17,AY$6&lt;=$H17)*((AY$6-$F17+1)/($J17*($J17+1)/2)*$D17))+($K17="custom")*CustCF!AS17</f>
        <v/>
      </c>
      <c r="AZ17" s="87">
        <f>($K17="Bell Curve")*(_xlfn.NORM.DIST(AND(AZ$6&gt;=$F17,AZ$6&lt;=$H17)*(AZ$6-$F17+1),$J17/2,$M17,TRUE)-_xlfn.NORM.DIST(AND(AZ$6&gt;=$F17,AZ$6&lt;=$H17)*(AY$6-$F17+1),$J17/2,$M17,TRUE))/(1-2*_xlfn.NORM.DIST(0,$J17/2,$M17,TRUE))*$D17+($K17="Steady Growth")*(AND(AZ$6&gt;=$F17,AZ$6&lt;=$H17)*((AZ$6-$F17+1)/($J17*($J17+1)/2)*$D17))+($K17="custom")*CustCF!AT17</f>
        <v/>
      </c>
      <c r="BA17" s="87">
        <f>($K17="Bell Curve")*(_xlfn.NORM.DIST(AND(BA$6&gt;=$F17,BA$6&lt;=$H17)*(BA$6-$F17+1),$J17/2,$M17,TRUE)-_xlfn.NORM.DIST(AND(BA$6&gt;=$F17,BA$6&lt;=$H17)*(AZ$6-$F17+1),$J17/2,$M17,TRUE))/(1-2*_xlfn.NORM.DIST(0,$J17/2,$M17,TRUE))*$D17+($K17="Steady Growth")*(AND(BA$6&gt;=$F17,BA$6&lt;=$H17)*((BA$6-$F17+1)/($J17*($J17+1)/2)*$D17))+($K17="custom")*CustCF!AU17</f>
        <v/>
      </c>
      <c r="BB17" s="87">
        <f>($K17="Bell Curve")*(_xlfn.NORM.DIST(AND(BB$6&gt;=$F17,BB$6&lt;=$H17)*(BB$6-$F17+1),$J17/2,$M17,TRUE)-_xlfn.NORM.DIST(AND(BB$6&gt;=$F17,BB$6&lt;=$H17)*(BA$6-$F17+1),$J17/2,$M17,TRUE))/(1-2*_xlfn.NORM.DIST(0,$J17/2,$M17,TRUE))*$D17+($K17="Steady Growth")*(AND(BB$6&gt;=$F17,BB$6&lt;=$H17)*((BB$6-$F17+1)/($J17*($J17+1)/2)*$D17))+($K17="custom")*CustCF!AV17</f>
        <v/>
      </c>
      <c r="BC17" s="87">
        <f>($K17="Bell Curve")*(_xlfn.NORM.DIST(AND(BC$6&gt;=$F17,BC$6&lt;=$H17)*(BC$6-$F17+1),$J17/2,$M17,TRUE)-_xlfn.NORM.DIST(AND(BC$6&gt;=$F17,BC$6&lt;=$H17)*(BB$6-$F17+1),$J17/2,$M17,TRUE))/(1-2*_xlfn.NORM.DIST(0,$J17/2,$M17,TRUE))*$D17+($K17="Steady Growth")*(AND(BC$6&gt;=$F17,BC$6&lt;=$H17)*((BC$6-$F17+1)/($J17*($J17+1)/2)*$D17))+($K17="custom")*CustCF!AW17</f>
        <v/>
      </c>
      <c r="BD17" s="87">
        <f>($K17="Bell Curve")*(_xlfn.NORM.DIST(AND(BD$6&gt;=$F17,BD$6&lt;=$H17)*(BD$6-$F17+1),$J17/2,$M17,TRUE)-_xlfn.NORM.DIST(AND(BD$6&gt;=$F17,BD$6&lt;=$H17)*(BC$6-$F17+1),$J17/2,$M17,TRUE))/(1-2*_xlfn.NORM.DIST(0,$J17/2,$M17,TRUE))*$D17+($K17="Steady Growth")*(AND(BD$6&gt;=$F17,BD$6&lt;=$H17)*((BD$6-$F17+1)/($J17*($J17+1)/2)*$D17))+($K17="custom")*CustCF!AX17</f>
        <v/>
      </c>
      <c r="BE17" s="87">
        <f>($K17="Bell Curve")*(_xlfn.NORM.DIST(AND(BE$6&gt;=$F17,BE$6&lt;=$H17)*(BE$6-$F17+1),$J17/2,$M17,TRUE)-_xlfn.NORM.DIST(AND(BE$6&gt;=$F17,BE$6&lt;=$H17)*(BD$6-$F17+1),$J17/2,$M17,TRUE))/(1-2*_xlfn.NORM.DIST(0,$J17/2,$M17,TRUE))*$D17+($K17="Steady Growth")*(AND(BE$6&gt;=$F17,BE$6&lt;=$H17)*((BE$6-$F17+1)/($J17*($J17+1)/2)*$D17))+($K17="custom")*CustCF!AY17</f>
        <v/>
      </c>
      <c r="BF17" s="87">
        <f>($K17="Bell Curve")*(_xlfn.NORM.DIST(AND(BF$6&gt;=$F17,BF$6&lt;=$H17)*(BF$6-$F17+1),$J17/2,$M17,TRUE)-_xlfn.NORM.DIST(AND(BF$6&gt;=$F17,BF$6&lt;=$H17)*(BE$6-$F17+1),$J17/2,$M17,TRUE))/(1-2*_xlfn.NORM.DIST(0,$J17/2,$M17,TRUE))*$D17+($K17="Steady Growth")*(AND(BF$6&gt;=$F17,BF$6&lt;=$H17)*((BF$6-$F17+1)/($J17*($J17+1)/2)*$D17))+($K17="custom")*CustCF!AZ17</f>
        <v/>
      </c>
      <c r="BG17" s="87">
        <f>($K17="Bell Curve")*(_xlfn.NORM.DIST(AND(BG$6&gt;=$F17,BG$6&lt;=$H17)*(BG$6-$F17+1),$J17/2,$M17,TRUE)-_xlfn.NORM.DIST(AND(BG$6&gt;=$F17,BG$6&lt;=$H17)*(BF$6-$F17+1),$J17/2,$M17,TRUE))/(1-2*_xlfn.NORM.DIST(0,$J17/2,$M17,TRUE))*$D17+($K17="Steady Growth")*(AND(BG$6&gt;=$F17,BG$6&lt;=$H17)*((BG$6-$F17+1)/($J17*($J17+1)/2)*$D17))+($K17="custom")*CustCF!BA17</f>
        <v/>
      </c>
      <c r="BH17" s="87">
        <f>($K17="Bell Curve")*(_xlfn.NORM.DIST(AND(BH$6&gt;=$F17,BH$6&lt;=$H17)*(BH$6-$F17+1),$J17/2,$M17,TRUE)-_xlfn.NORM.DIST(AND(BH$6&gt;=$F17,BH$6&lt;=$H17)*(BG$6-$F17+1),$J17/2,$M17,TRUE))/(1-2*_xlfn.NORM.DIST(0,$J17/2,$M17,TRUE))*$D17+($K17="Steady Growth")*(AND(BH$6&gt;=$F17,BH$6&lt;=$H17)*((BH$6-$F17+1)/($J17*($J17+1)/2)*$D17))+($K17="custom")*CustCF!BB17</f>
        <v/>
      </c>
      <c r="BI17" s="87">
        <f>($K17="Bell Curve")*(_xlfn.NORM.DIST(AND(BI$6&gt;=$F17,BI$6&lt;=$H17)*(BI$6-$F17+1),$J17/2,$M17,TRUE)-_xlfn.NORM.DIST(AND(BI$6&gt;=$F17,BI$6&lt;=$H17)*(BH$6-$F17+1),$J17/2,$M17,TRUE))/(1-2*_xlfn.NORM.DIST(0,$J17/2,$M17,TRUE))*$D17+($K17="Steady Growth")*(AND(BI$6&gt;=$F17,BI$6&lt;=$H17)*((BI$6-$F17+1)/($J17*($J17+1)/2)*$D17))+($K17="custom")*CustCF!BC17</f>
        <v/>
      </c>
      <c r="BJ17" s="87">
        <f>($K17="Bell Curve")*(_xlfn.NORM.DIST(AND(BJ$6&gt;=$F17,BJ$6&lt;=$H17)*(BJ$6-$F17+1),$J17/2,$M17,TRUE)-_xlfn.NORM.DIST(AND(BJ$6&gt;=$F17,BJ$6&lt;=$H17)*(BI$6-$F17+1),$J17/2,$M17,TRUE))/(1-2*_xlfn.NORM.DIST(0,$J17/2,$M17,TRUE))*$D17+($K17="Steady Growth")*(AND(BJ$6&gt;=$F17,BJ$6&lt;=$H17)*((BJ$6-$F17+1)/($J17*($J17+1)/2)*$D17))+($K17="custom")*CustCF!BD17</f>
        <v/>
      </c>
      <c r="BK17" s="87">
        <f>($K17="Bell Curve")*(_xlfn.NORM.DIST(AND(BK$6&gt;=$F17,BK$6&lt;=$H17)*(BK$6-$F17+1),$J17/2,$M17,TRUE)-_xlfn.NORM.DIST(AND(BK$6&gt;=$F17,BK$6&lt;=$H17)*(BJ$6-$F17+1),$J17/2,$M17,TRUE))/(1-2*_xlfn.NORM.DIST(0,$J17/2,$M17,TRUE))*$D17+($K17="Steady Growth")*(AND(BK$6&gt;=$F17,BK$6&lt;=$H17)*((BK$6-$F17+1)/($J17*($J17+1)/2)*$D17))+($K17="custom")*CustCF!BE17</f>
        <v/>
      </c>
      <c r="BL17" s="87">
        <f>($K17="Bell Curve")*(_xlfn.NORM.DIST(AND(BL$6&gt;=$F17,BL$6&lt;=$H17)*(BL$6-$F17+1),$J17/2,$M17,TRUE)-_xlfn.NORM.DIST(AND(BL$6&gt;=$F17,BL$6&lt;=$H17)*(BK$6-$F17+1),$J17/2,$M17,TRUE))/(1-2*_xlfn.NORM.DIST(0,$J17/2,$M17,TRUE))*$D17+($K17="Steady Growth")*(AND(BL$6&gt;=$F17,BL$6&lt;=$H17)*((BL$6-$F17+1)/($J17*($J17+1)/2)*$D17))+($K17="custom")*CustCF!BF17</f>
        <v/>
      </c>
      <c r="BM17" s="87">
        <f>($K17="Bell Curve")*(_xlfn.NORM.DIST(AND(BM$6&gt;=$F17,BM$6&lt;=$H17)*(BM$6-$F17+1),$J17/2,$M17,TRUE)-_xlfn.NORM.DIST(AND(BM$6&gt;=$F17,BM$6&lt;=$H17)*(BL$6-$F17+1),$J17/2,$M17,TRUE))/(1-2*_xlfn.NORM.DIST(0,$J17/2,$M17,TRUE))*$D17+($K17="Steady Growth")*(AND(BM$6&gt;=$F17,BM$6&lt;=$H17)*((BM$6-$F17+1)/($J17*($J17+1)/2)*$D17))+($K17="custom")*CustCF!BG17</f>
        <v/>
      </c>
      <c r="BN17" s="87">
        <f>($K17="Bell Curve")*(_xlfn.NORM.DIST(AND(BN$6&gt;=$F17,BN$6&lt;=$H17)*(BN$6-$F17+1),$J17/2,$M17,TRUE)-_xlfn.NORM.DIST(AND(BN$6&gt;=$F17,BN$6&lt;=$H17)*(BM$6-$F17+1),$J17/2,$M17,TRUE))/(1-2*_xlfn.NORM.DIST(0,$J17/2,$M17,TRUE))*$D17+($K17="Steady Growth")*(AND(BN$6&gt;=$F17,BN$6&lt;=$H17)*((BN$6-$F17+1)/($J17*($J17+1)/2)*$D17))+($K17="custom")*CustCF!BH17</f>
        <v/>
      </c>
      <c r="BO17" s="87">
        <f>($K17="Bell Curve")*(_xlfn.NORM.DIST(AND(BO$6&gt;=$F17,BO$6&lt;=$H17)*(BO$6-$F17+1),$J17/2,$M17,TRUE)-_xlfn.NORM.DIST(AND(BO$6&gt;=$F17,BO$6&lt;=$H17)*(BN$6-$F17+1),$J17/2,$M17,TRUE))/(1-2*_xlfn.NORM.DIST(0,$J17/2,$M17,TRUE))*$D17+($K17="Steady Growth")*(AND(BO$6&gt;=$F17,BO$6&lt;=$H17)*((BO$6-$F17+1)/($J17*($J17+1)/2)*$D17))+($K17="custom")*CustCF!BI17</f>
        <v/>
      </c>
      <c r="BP17" s="87">
        <f>($K17="Bell Curve")*(_xlfn.NORM.DIST(AND(BP$6&gt;=$F17,BP$6&lt;=$H17)*(BP$6-$F17+1),$J17/2,$M17,TRUE)-_xlfn.NORM.DIST(AND(BP$6&gt;=$F17,BP$6&lt;=$H17)*(BO$6-$F17+1),$J17/2,$M17,TRUE))/(1-2*_xlfn.NORM.DIST(0,$J17/2,$M17,TRUE))*$D17+($K17="Steady Growth")*(AND(BP$6&gt;=$F17,BP$6&lt;=$H17)*((BP$6-$F17+1)/($J17*($J17+1)/2)*$D17))+($K17="custom")*CustCF!BJ17</f>
        <v/>
      </c>
      <c r="BQ17" s="87">
        <f>($K17="Bell Curve")*(_xlfn.NORM.DIST(AND(BQ$6&gt;=$F17,BQ$6&lt;=$H17)*(BQ$6-$F17+1),$J17/2,$M17,TRUE)-_xlfn.NORM.DIST(AND(BQ$6&gt;=$F17,BQ$6&lt;=$H17)*(BP$6-$F17+1),$J17/2,$M17,TRUE))/(1-2*_xlfn.NORM.DIST(0,$J17/2,$M17,TRUE))*$D17+($K17="Steady Growth")*(AND(BQ$6&gt;=$F17,BQ$6&lt;=$H17)*((BQ$6-$F17+1)/($J17*($J17+1)/2)*$D17))+($K17="custom")*CustCF!BK17</f>
        <v/>
      </c>
      <c r="BR17" s="87">
        <f>($K17="Bell Curve")*(_xlfn.NORM.DIST(AND(BR$6&gt;=$F17,BR$6&lt;=$H17)*(BR$6-$F17+1),$J17/2,$M17,TRUE)-_xlfn.NORM.DIST(AND(BR$6&gt;=$F17,BR$6&lt;=$H17)*(BQ$6-$F17+1),$J17/2,$M17,TRUE))/(1-2*_xlfn.NORM.DIST(0,$J17/2,$M17,TRUE))*$D17+($K17="Steady Growth")*(AND(BR$6&gt;=$F17,BR$6&lt;=$H17)*((BR$6-$F17+1)/($J17*($J17+1)/2)*$D17))+($K17="custom")*CustCF!BL17</f>
        <v/>
      </c>
      <c r="BS17" s="87">
        <f>($K17="Bell Curve")*(_xlfn.NORM.DIST(AND(BS$6&gt;=$F17,BS$6&lt;=$H17)*(BS$6-$F17+1),$J17/2,$M17,TRUE)-_xlfn.NORM.DIST(AND(BS$6&gt;=$F17,BS$6&lt;=$H17)*(BR$6-$F17+1),$J17/2,$M17,TRUE))/(1-2*_xlfn.NORM.DIST(0,$J17/2,$M17,TRUE))*$D17+($K17="Steady Growth")*(AND(BS$6&gt;=$F17,BS$6&lt;=$H17)*((BS$6-$F17+1)/($J17*($J17+1)/2)*$D17))+($K17="custom")*CustCF!BM17</f>
        <v/>
      </c>
      <c r="BT17" s="87">
        <f>($K17="Bell Curve")*(_xlfn.NORM.DIST(AND(BT$6&gt;=$F17,BT$6&lt;=$H17)*(BT$6-$F17+1),$J17/2,$M17,TRUE)-_xlfn.NORM.DIST(AND(BT$6&gt;=$F17,BT$6&lt;=$H17)*(BS$6-$F17+1),$J17/2,$M17,TRUE))/(1-2*_xlfn.NORM.DIST(0,$J17/2,$M17,TRUE))*$D17+($K17="Steady Growth")*(AND(BT$6&gt;=$F17,BT$6&lt;=$H17)*((BT$6-$F17+1)/($J17*($J17+1)/2)*$D17))+($K17="custom")*CustCF!BN17</f>
        <v/>
      </c>
      <c r="BU17" s="87">
        <f>($K17="Bell Curve")*(_xlfn.NORM.DIST(AND(BU$6&gt;=$F17,BU$6&lt;=$H17)*(BU$6-$F17+1),$J17/2,$M17,TRUE)-_xlfn.NORM.DIST(AND(BU$6&gt;=$F17,BU$6&lt;=$H17)*(BT$6-$F17+1),$J17/2,$M17,TRUE))/(1-2*_xlfn.NORM.DIST(0,$J17/2,$M17,TRUE))*$D17+($K17="Steady Growth")*(AND(BU$6&gt;=$F17,BU$6&lt;=$H17)*((BU$6-$F17+1)/($J17*($J17+1)/2)*$D17))+($K17="custom")*CustCF!BO17</f>
        <v/>
      </c>
      <c r="BV17" s="87">
        <f>($K17="Bell Curve")*(_xlfn.NORM.DIST(AND(BV$6&gt;=$F17,BV$6&lt;=$H17)*(BV$6-$F17+1),$J17/2,$M17,TRUE)-_xlfn.NORM.DIST(AND(BV$6&gt;=$F17,BV$6&lt;=$H17)*(BU$6-$F17+1),$J17/2,$M17,TRUE))/(1-2*_xlfn.NORM.DIST(0,$J17/2,$M17,TRUE))*$D17+($K17="Steady Growth")*(AND(BV$6&gt;=$F17,BV$6&lt;=$H17)*((BV$6-$F17+1)/($J17*($J17+1)/2)*$D17))+($K17="custom")*CustCF!BP17</f>
        <v/>
      </c>
      <c r="BW17" s="87">
        <f>($K17="Bell Curve")*(_xlfn.NORM.DIST(AND(BW$6&gt;=$F17,BW$6&lt;=$H17)*(BW$6-$F17+1),$J17/2,$M17,TRUE)-_xlfn.NORM.DIST(AND(BW$6&gt;=$F17,BW$6&lt;=$H17)*(BV$6-$F17+1),$J17/2,$M17,TRUE))/(1-2*_xlfn.NORM.DIST(0,$J17/2,$M17,TRUE))*$D17+($K17="Steady Growth")*(AND(BW$6&gt;=$F17,BW$6&lt;=$H17)*((BW$6-$F17+1)/($J17*($J17+1)/2)*$D17))+($K17="custom")*CustCF!BQ17</f>
        <v/>
      </c>
      <c r="BX17" s="87">
        <f>($K17="Bell Curve")*(_xlfn.NORM.DIST(AND(BX$6&gt;=$F17,BX$6&lt;=$H17)*(BX$6-$F17+1),$J17/2,$M17,TRUE)-_xlfn.NORM.DIST(AND(BX$6&gt;=$F17,BX$6&lt;=$H17)*(BW$6-$F17+1),$J17/2,$M17,TRUE))/(1-2*_xlfn.NORM.DIST(0,$J17/2,$M17,TRUE))*$D17+($K17="Steady Growth")*(AND(BX$6&gt;=$F17,BX$6&lt;=$H17)*((BX$6-$F17+1)/($J17*($J17+1)/2)*$D17))+($K17="custom")*CustCF!BR17</f>
        <v/>
      </c>
      <c r="BY17" s="87">
        <f>($K17="Bell Curve")*(_xlfn.NORM.DIST(AND(BY$6&gt;=$F17,BY$6&lt;=$H17)*(BY$6-$F17+1),$J17/2,$M17,TRUE)-_xlfn.NORM.DIST(AND(BY$6&gt;=$F17,BY$6&lt;=$H17)*(BX$6-$F17+1),$J17/2,$M17,TRUE))/(1-2*_xlfn.NORM.DIST(0,$J17/2,$M17,TRUE))*$D17+($K17="Steady Growth")*(AND(BY$6&gt;=$F17,BY$6&lt;=$H17)*((BY$6-$F17+1)/($J17*($J17+1)/2)*$D17))+($K17="custom")*CustCF!BS17</f>
        <v/>
      </c>
      <c r="BZ17" s="87">
        <f>($K17="Bell Curve")*(_xlfn.NORM.DIST(AND(BZ$6&gt;=$F17,BZ$6&lt;=$H17)*(BZ$6-$F17+1),$J17/2,$M17,TRUE)-_xlfn.NORM.DIST(AND(BZ$6&gt;=$F17,BZ$6&lt;=$H17)*(BY$6-$F17+1),$J17/2,$M17,TRUE))/(1-2*_xlfn.NORM.DIST(0,$J17/2,$M17,TRUE))*$D17+($K17="Steady Growth")*(AND(BZ$6&gt;=$F17,BZ$6&lt;=$H17)*((BZ$6-$F17+1)/($J17*($J17+1)/2)*$D17))+($K17="custom")*CustCF!BT17</f>
        <v/>
      </c>
      <c r="CA17" s="87">
        <f>($K17="Bell Curve")*(_xlfn.NORM.DIST(AND(CA$6&gt;=$F17,CA$6&lt;=$H17)*(CA$6-$F17+1),$J17/2,$M17,TRUE)-_xlfn.NORM.DIST(AND(CA$6&gt;=$F17,CA$6&lt;=$H17)*(BZ$6-$F17+1),$J17/2,$M17,TRUE))/(1-2*_xlfn.NORM.DIST(0,$J17/2,$M17,TRUE))*$D17+($K17="Steady Growth")*(AND(CA$6&gt;=$F17,CA$6&lt;=$H17)*((CA$6-$F17+1)/($J17*($J17+1)/2)*$D17))+($K17="custom")*CustCF!BU17</f>
        <v/>
      </c>
      <c r="CB17" s="87">
        <f>($K17="Bell Curve")*(_xlfn.NORM.DIST(AND(CB$6&gt;=$F17,CB$6&lt;=$H17)*(CB$6-$F17+1),$J17/2,$M17,TRUE)-_xlfn.NORM.DIST(AND(CB$6&gt;=$F17,CB$6&lt;=$H17)*(CA$6-$F17+1),$J17/2,$M17,TRUE))/(1-2*_xlfn.NORM.DIST(0,$J17/2,$M17,TRUE))*$D17+($K17="Steady Growth")*(AND(CB$6&gt;=$F17,CB$6&lt;=$H17)*((CB$6-$F17+1)/($J17*($J17+1)/2)*$D17))+($K17="custom")*CustCF!BV17</f>
        <v/>
      </c>
      <c r="CC17" s="87">
        <f>($K17="Bell Curve")*(_xlfn.NORM.DIST(AND(CC$6&gt;=$F17,CC$6&lt;=$H17)*(CC$6-$F17+1),$J17/2,$M17,TRUE)-_xlfn.NORM.DIST(AND(CC$6&gt;=$F17,CC$6&lt;=$H17)*(CB$6-$F17+1),$J17/2,$M17,TRUE))/(1-2*_xlfn.NORM.DIST(0,$J17/2,$M17,TRUE))*$D17+($K17="Steady Growth")*(AND(CC$6&gt;=$F17,CC$6&lt;=$H17)*((CC$6-$F17+1)/($J17*($J17+1)/2)*$D17))+($K17="custom")*CustCF!BW17</f>
        <v/>
      </c>
      <c r="CD17" s="87">
        <f>($K17="Bell Curve")*(_xlfn.NORM.DIST(AND(CD$6&gt;=$F17,CD$6&lt;=$H17)*(CD$6-$F17+1),$J17/2,$M17,TRUE)-_xlfn.NORM.DIST(AND(CD$6&gt;=$F17,CD$6&lt;=$H17)*(CC$6-$F17+1),$J17/2,$M17,TRUE))/(1-2*_xlfn.NORM.DIST(0,$J17/2,$M17,TRUE))*$D17+($K17="Steady Growth")*(AND(CD$6&gt;=$F17,CD$6&lt;=$H17)*((CD$6-$F17+1)/($J17*($J17+1)/2)*$D17))+($K17="custom")*CustCF!BX17</f>
        <v/>
      </c>
      <c r="CE17" s="87">
        <f>($K17="Bell Curve")*(_xlfn.NORM.DIST(AND(CE$6&gt;=$F17,CE$6&lt;=$H17)*(CE$6-$F17+1),$J17/2,$M17,TRUE)-_xlfn.NORM.DIST(AND(CE$6&gt;=$F17,CE$6&lt;=$H17)*(CD$6-$F17+1),$J17/2,$M17,TRUE))/(1-2*_xlfn.NORM.DIST(0,$J17/2,$M17,TRUE))*$D17+($K17="Steady Growth")*(AND(CE$6&gt;=$F17,CE$6&lt;=$H17)*((CE$6-$F17+1)/($J17*($J17+1)/2)*$D17))+($K17="custom")*CustCF!BY17</f>
        <v/>
      </c>
      <c r="CF17" s="87">
        <f>($K17="Bell Curve")*(_xlfn.NORM.DIST(AND(CF$6&gt;=$F17,CF$6&lt;=$H17)*(CF$6-$F17+1),$J17/2,$M17,TRUE)-_xlfn.NORM.DIST(AND(CF$6&gt;=$F17,CF$6&lt;=$H17)*(CE$6-$F17+1),$J17/2,$M17,TRUE))/(1-2*_xlfn.NORM.DIST(0,$J17/2,$M17,TRUE))*$D17+($K17="Steady Growth")*(AND(CF$6&gt;=$F17,CF$6&lt;=$H17)*((CF$6-$F17+1)/($J17*($J17+1)/2)*$D17))+($K17="custom")*CustCF!BZ17</f>
        <v/>
      </c>
      <c r="CG17" s="87">
        <f>($K17="Bell Curve")*(_xlfn.NORM.DIST(AND(CG$6&gt;=$F17,CG$6&lt;=$H17)*(CG$6-$F17+1),$J17/2,$M17,TRUE)-_xlfn.NORM.DIST(AND(CG$6&gt;=$F17,CG$6&lt;=$H17)*(CF$6-$F17+1),$J17/2,$M17,TRUE))/(1-2*_xlfn.NORM.DIST(0,$J17/2,$M17,TRUE))*$D17+($K17="Steady Growth")*(AND(CG$6&gt;=$F17,CG$6&lt;=$H17)*((CG$6-$F17+1)/($J17*($J17+1)/2)*$D17))+($K17="custom")*CustCF!CA17</f>
        <v/>
      </c>
      <c r="CH17" s="87">
        <f>($K17="Bell Curve")*(_xlfn.NORM.DIST(AND(CH$6&gt;=$F17,CH$6&lt;=$H17)*(CH$6-$F17+1),$J17/2,$M17,TRUE)-_xlfn.NORM.DIST(AND(CH$6&gt;=$F17,CH$6&lt;=$H17)*(CG$6-$F17+1),$J17/2,$M17,TRUE))/(1-2*_xlfn.NORM.DIST(0,$J17/2,$M17,TRUE))*$D17+($K17="Steady Growth")*(AND(CH$6&gt;=$F17,CH$6&lt;=$H17)*((CH$6-$F17+1)/($J17*($J17+1)/2)*$D17))+($K17="custom")*CustCF!CB17</f>
        <v/>
      </c>
      <c r="CI17" s="87">
        <f>($K17="Bell Curve")*(_xlfn.NORM.DIST(AND(CI$6&gt;=$F17,CI$6&lt;=$H17)*(CI$6-$F17+1),$J17/2,$M17,TRUE)-_xlfn.NORM.DIST(AND(CI$6&gt;=$F17,CI$6&lt;=$H17)*(CH$6-$F17+1),$J17/2,$M17,TRUE))/(1-2*_xlfn.NORM.DIST(0,$J17/2,$M17,TRUE))*$D17+($K17="Steady Growth")*(AND(CI$6&gt;=$F17,CI$6&lt;=$H17)*((CI$6-$F17+1)/($J17*($J17+1)/2)*$D17))+($K17="custom")*CustCF!CC17</f>
        <v/>
      </c>
      <c r="CJ17" s="87">
        <f>($K17="Bell Curve")*(_xlfn.NORM.DIST(AND(CJ$6&gt;=$F17,CJ$6&lt;=$H17)*(CJ$6-$F17+1),$J17/2,$M17,TRUE)-_xlfn.NORM.DIST(AND(CJ$6&gt;=$F17,CJ$6&lt;=$H17)*(CI$6-$F17+1),$J17/2,$M17,TRUE))/(1-2*_xlfn.NORM.DIST(0,$J17/2,$M17,TRUE))*$D17+($K17="Steady Growth")*(AND(CJ$6&gt;=$F17,CJ$6&lt;=$H17)*((CJ$6-$F17+1)/($J17*($J17+1)/2)*$D17))+($K17="custom")*CustCF!CD17</f>
        <v/>
      </c>
      <c r="CK17" s="87">
        <f>($K17="Bell Curve")*(_xlfn.NORM.DIST(AND(CK$6&gt;=$F17,CK$6&lt;=$H17)*(CK$6-$F17+1),$J17/2,$M17,TRUE)-_xlfn.NORM.DIST(AND(CK$6&gt;=$F17,CK$6&lt;=$H17)*(CJ$6-$F17+1),$J17/2,$M17,TRUE))/(1-2*_xlfn.NORM.DIST(0,$J17/2,$M17,TRUE))*$D17+($K17="Steady Growth")*(AND(CK$6&gt;=$F17,CK$6&lt;=$H17)*((CK$6-$F17+1)/($J17*($J17+1)/2)*$D17))+($K17="custom")*CustCF!CE17</f>
        <v/>
      </c>
      <c r="CL17" s="87">
        <f>($K17="Bell Curve")*(_xlfn.NORM.DIST(AND(CL$6&gt;=$F17,CL$6&lt;=$H17)*(CL$6-$F17+1),$J17/2,$M17,TRUE)-_xlfn.NORM.DIST(AND(CL$6&gt;=$F17,CL$6&lt;=$H17)*(CK$6-$F17+1),$J17/2,$M17,TRUE))/(1-2*_xlfn.NORM.DIST(0,$J17/2,$M17,TRUE))*$D17+($K17="Steady Growth")*(AND(CL$6&gt;=$F17,CL$6&lt;=$H17)*((CL$6-$F17+1)/($J17*($J17+1)/2)*$D17))+($K17="custom")*CustCF!CF17</f>
        <v/>
      </c>
      <c r="CM17" s="87">
        <f>($K17="Bell Curve")*(_xlfn.NORM.DIST(AND(CM$6&gt;=$F17,CM$6&lt;=$H17)*(CM$6-$F17+1),$J17/2,$M17,TRUE)-_xlfn.NORM.DIST(AND(CM$6&gt;=$F17,CM$6&lt;=$H17)*(CL$6-$F17+1),$J17/2,$M17,TRUE))/(1-2*_xlfn.NORM.DIST(0,$J17/2,$M17,TRUE))*$D17+($K17="Steady Growth")*(AND(CM$6&gt;=$F17,CM$6&lt;=$H17)*((CM$6-$F17+1)/($J17*($J17+1)/2)*$D17))+($K17="custom")*CustCF!CG17</f>
        <v/>
      </c>
      <c r="CN17" s="87">
        <f>($K17="Bell Curve")*(_xlfn.NORM.DIST(AND(CN$6&gt;=$F17,CN$6&lt;=$H17)*(CN$6-$F17+1),$J17/2,$M17,TRUE)-_xlfn.NORM.DIST(AND(CN$6&gt;=$F17,CN$6&lt;=$H17)*(CM$6-$F17+1),$J17/2,$M17,TRUE))/(1-2*_xlfn.NORM.DIST(0,$J17/2,$M17,TRUE))*$D17+($K17="Steady Growth")*(AND(CN$6&gt;=$F17,CN$6&lt;=$H17)*((CN$6-$F17+1)/($J17*($J17+1)/2)*$D17))+($K17="custom")*CustCF!CH17</f>
        <v/>
      </c>
      <c r="CO17" s="87">
        <f>($K17="Bell Curve")*(_xlfn.NORM.DIST(AND(CO$6&gt;=$F17,CO$6&lt;=$H17)*(CO$6-$F17+1),$J17/2,$M17,TRUE)-_xlfn.NORM.DIST(AND(CO$6&gt;=$F17,CO$6&lt;=$H17)*(CN$6-$F17+1),$J17/2,$M17,TRUE))/(1-2*_xlfn.NORM.DIST(0,$J17/2,$M17,TRUE))*$D17+($K17="Steady Growth")*(AND(CO$6&gt;=$F17,CO$6&lt;=$H17)*((CO$6-$F17+1)/($J17*($J17+1)/2)*$D17))+($K17="custom")*CustCF!CI17</f>
        <v/>
      </c>
      <c r="CP17" s="87">
        <f>($K17="Bell Curve")*(_xlfn.NORM.DIST(AND(CP$6&gt;=$F17,CP$6&lt;=$H17)*(CP$6-$F17+1),$J17/2,$M17,TRUE)-_xlfn.NORM.DIST(AND(CP$6&gt;=$F17,CP$6&lt;=$H17)*(CO$6-$F17+1),$J17/2,$M17,TRUE))/(1-2*_xlfn.NORM.DIST(0,$J17/2,$M17,TRUE))*$D17+($K17="Steady Growth")*(AND(CP$6&gt;=$F17,CP$6&lt;=$H17)*((CP$6-$F17+1)/($J17*($J17+1)/2)*$D17))+($K17="custom")*CustCF!CJ17</f>
        <v/>
      </c>
      <c r="CQ17" s="87">
        <f>($K17="Bell Curve")*(_xlfn.NORM.DIST(AND(CQ$6&gt;=$F17,CQ$6&lt;=$H17)*(CQ$6-$F17+1),$J17/2,$M17,TRUE)-_xlfn.NORM.DIST(AND(CQ$6&gt;=$F17,CQ$6&lt;=$H17)*(CP$6-$F17+1),$J17/2,$M17,TRUE))/(1-2*_xlfn.NORM.DIST(0,$J17/2,$M17,TRUE))*$D17+($K17="Steady Growth")*(AND(CQ$6&gt;=$F17,CQ$6&lt;=$H17)*((CQ$6-$F17+1)/($J17*($J17+1)/2)*$D17))+($K17="custom")*CustCF!CK17</f>
        <v/>
      </c>
      <c r="CR17" s="87">
        <f>($K17="Bell Curve")*(_xlfn.NORM.DIST(AND(CR$6&gt;=$F17,CR$6&lt;=$H17)*(CR$6-$F17+1),$J17/2,$M17,TRUE)-_xlfn.NORM.DIST(AND(CR$6&gt;=$F17,CR$6&lt;=$H17)*(CQ$6-$F17+1),$J17/2,$M17,TRUE))/(1-2*_xlfn.NORM.DIST(0,$J17/2,$M17,TRUE))*$D17+($K17="Steady Growth")*(AND(CR$6&gt;=$F17,CR$6&lt;=$H17)*((CR$6-$F17+1)/($J17*($J17+1)/2)*$D17))+($K17="custom")*CustCF!CL17</f>
        <v/>
      </c>
      <c r="CS17" s="87">
        <f>($K17="Bell Curve")*(_xlfn.NORM.DIST(AND(CS$6&gt;=$F17,CS$6&lt;=$H17)*(CS$6-$F17+1),$J17/2,$M17,TRUE)-_xlfn.NORM.DIST(AND(CS$6&gt;=$F17,CS$6&lt;=$H17)*(CR$6-$F17+1),$J17/2,$M17,TRUE))/(1-2*_xlfn.NORM.DIST(0,$J17/2,$M17,TRUE))*$D17+($K17="Steady Growth")*(AND(CS$6&gt;=$F17,CS$6&lt;=$H17)*((CS$6-$F17+1)/($J17*($J17+1)/2)*$D17))+($K17="custom")*CustCF!CM17</f>
        <v/>
      </c>
      <c r="CT17" s="87">
        <f>($K17="Bell Curve")*(_xlfn.NORM.DIST(AND(CT$6&gt;=$F17,CT$6&lt;=$H17)*(CT$6-$F17+1),$J17/2,$M17,TRUE)-_xlfn.NORM.DIST(AND(CT$6&gt;=$F17,CT$6&lt;=$H17)*(CS$6-$F17+1),$J17/2,$M17,TRUE))/(1-2*_xlfn.NORM.DIST(0,$J17/2,$M17,TRUE))*$D17+($K17="Steady Growth")*(AND(CT$6&gt;=$F17,CT$6&lt;=$H17)*((CT$6-$F17+1)/($J17*($J17+1)/2)*$D17))+($K17="custom")*CustCF!CN17</f>
        <v/>
      </c>
      <c r="CU17" s="87">
        <f>($K17="Bell Curve")*(_xlfn.NORM.DIST(AND(CU$6&gt;=$F17,CU$6&lt;=$H17)*(CU$6-$F17+1),$J17/2,$M17,TRUE)-_xlfn.NORM.DIST(AND(CU$6&gt;=$F17,CU$6&lt;=$H17)*(CT$6-$F17+1),$J17/2,$M17,TRUE))/(1-2*_xlfn.NORM.DIST(0,$J17/2,$M17,TRUE))*$D17+($K17="Steady Growth")*(AND(CU$6&gt;=$F17,CU$6&lt;=$H17)*((CU$6-$F17+1)/($J17*($J17+1)/2)*$D17))+($K17="custom")*CustCF!CO17</f>
        <v/>
      </c>
      <c r="CV17" s="87">
        <f>($K17="Bell Curve")*(_xlfn.NORM.DIST(AND(CV$6&gt;=$F17,CV$6&lt;=$H17)*(CV$6-$F17+1),$J17/2,$M17,TRUE)-_xlfn.NORM.DIST(AND(CV$6&gt;=$F17,CV$6&lt;=$H17)*(CU$6-$F17+1),$J17/2,$M17,TRUE))/(1-2*_xlfn.NORM.DIST(0,$J17/2,$M17,TRUE))*$D17+($K17="Steady Growth")*(AND(CV$6&gt;=$F17,CV$6&lt;=$H17)*((CV$6-$F17+1)/($J17*($J17+1)/2)*$D17))+($K17="custom")*CustCF!CP17</f>
        <v/>
      </c>
      <c r="CW17" s="87">
        <f>($K17="Bell Curve")*(_xlfn.NORM.DIST(AND(CW$6&gt;=$F17,CW$6&lt;=$H17)*(CW$6-$F17+1),$J17/2,$M17,TRUE)-_xlfn.NORM.DIST(AND(CW$6&gt;=$F17,CW$6&lt;=$H17)*(CV$6-$F17+1),$J17/2,$M17,TRUE))/(1-2*_xlfn.NORM.DIST(0,$J17/2,$M17,TRUE))*$D17+($K17="Steady Growth")*(AND(CW$6&gt;=$F17,CW$6&lt;=$H17)*((CW$6-$F17+1)/($J17*($J17+1)/2)*$D17))+($K17="custom")*CustCF!CQ17</f>
        <v/>
      </c>
      <c r="CX17" s="87">
        <f>($K17="Bell Curve")*(_xlfn.NORM.DIST(AND(CX$6&gt;=$F17,CX$6&lt;=$H17)*(CX$6-$F17+1),$J17/2,$M17,TRUE)-_xlfn.NORM.DIST(AND(CX$6&gt;=$F17,CX$6&lt;=$H17)*(CW$6-$F17+1),$J17/2,$M17,TRUE))/(1-2*_xlfn.NORM.DIST(0,$J17/2,$M17,TRUE))*$D17+($K17="Steady Growth")*(AND(CX$6&gt;=$F17,CX$6&lt;=$H17)*((CX$6-$F17+1)/($J17*($J17+1)/2)*$D17))+($K17="custom")*CustCF!CR17</f>
        <v/>
      </c>
      <c r="CY17" s="87">
        <f>($K17="Bell Curve")*(_xlfn.NORM.DIST(AND(CY$6&gt;=$F17,CY$6&lt;=$H17)*(CY$6-$F17+1),$J17/2,$M17,TRUE)-_xlfn.NORM.DIST(AND(CY$6&gt;=$F17,CY$6&lt;=$H17)*(CX$6-$F17+1),$J17/2,$M17,TRUE))/(1-2*_xlfn.NORM.DIST(0,$J17/2,$M17,TRUE))*$D17+($K17="Steady Growth")*(AND(CY$6&gt;=$F17,CY$6&lt;=$H17)*((CY$6-$F17+1)/($J17*($J17+1)/2)*$D17))+($K17="custom")*CustCF!CS17</f>
        <v/>
      </c>
      <c r="CZ17" s="87">
        <f>($K17="Bell Curve")*(_xlfn.NORM.DIST(AND(CZ$6&gt;=$F17,CZ$6&lt;=$H17)*(CZ$6-$F17+1),$J17/2,$M17,TRUE)-_xlfn.NORM.DIST(AND(CZ$6&gt;=$F17,CZ$6&lt;=$H17)*(CY$6-$F17+1),$J17/2,$M17,TRUE))/(1-2*_xlfn.NORM.DIST(0,$J17/2,$M17,TRUE))*$D17+($K17="Steady Growth")*(AND(CZ$6&gt;=$F17,CZ$6&lt;=$H17)*((CZ$6-$F17+1)/($J17*($J17+1)/2)*$D17))+($K17="custom")*CustCF!CT17</f>
        <v/>
      </c>
      <c r="DA17" s="87">
        <f>($K17="Bell Curve")*(_xlfn.NORM.DIST(AND(DA$6&gt;=$F17,DA$6&lt;=$H17)*(DA$6-$F17+1),$J17/2,$M17,TRUE)-_xlfn.NORM.DIST(AND(DA$6&gt;=$F17,DA$6&lt;=$H17)*(CZ$6-$F17+1),$J17/2,$M17,TRUE))/(1-2*_xlfn.NORM.DIST(0,$J17/2,$M17,TRUE))*$D17+($K17="Steady Growth")*(AND(DA$6&gt;=$F17,DA$6&lt;=$H17)*((DA$6-$F17+1)/($J17*($J17+1)/2)*$D17))+($K17="custom")*CustCF!CU17</f>
        <v/>
      </c>
      <c r="DB17" s="87">
        <f>($K17="Bell Curve")*(_xlfn.NORM.DIST(AND(DB$6&gt;=$F17,DB$6&lt;=$H17)*(DB$6-$F17+1),$J17/2,$M17,TRUE)-_xlfn.NORM.DIST(AND(DB$6&gt;=$F17,DB$6&lt;=$H17)*(DA$6-$F17+1),$J17/2,$M17,TRUE))/(1-2*_xlfn.NORM.DIST(0,$J17/2,$M17,TRUE))*$D17+($K17="Steady Growth")*(AND(DB$6&gt;=$F17,DB$6&lt;=$H17)*((DB$6-$F17+1)/($J17*($J17+1)/2)*$D17))+($K17="custom")*CustCF!CV17</f>
        <v/>
      </c>
      <c r="DC17" s="87">
        <f>($K17="Bell Curve")*(_xlfn.NORM.DIST(AND(DC$6&gt;=$F17,DC$6&lt;=$H17)*(DC$6-$F17+1),$J17/2,$M17,TRUE)-_xlfn.NORM.DIST(AND(DC$6&gt;=$F17,DC$6&lt;=$H17)*(DB$6-$F17+1),$J17/2,$M17,TRUE))/(1-2*_xlfn.NORM.DIST(0,$J17/2,$M17,TRUE))*$D17+($K17="Steady Growth")*(AND(DC$6&gt;=$F17,DC$6&lt;=$H17)*((DC$6-$F17+1)/($J17*($J17+1)/2)*$D17))+($K17="custom")*CustCF!CW17</f>
        <v/>
      </c>
      <c r="DD17" s="87">
        <f>($K17="Bell Curve")*(_xlfn.NORM.DIST(AND(DD$6&gt;=$F17,DD$6&lt;=$H17)*(DD$6-$F17+1),$J17/2,$M17,TRUE)-_xlfn.NORM.DIST(AND(DD$6&gt;=$F17,DD$6&lt;=$H17)*(DC$6-$F17+1),$J17/2,$M17,TRUE))/(1-2*_xlfn.NORM.DIST(0,$J17/2,$M17,TRUE))*$D17+($K17="Steady Growth")*(AND(DD$6&gt;=$F17,DD$6&lt;=$H17)*((DD$6-$F17+1)/($J17*($J17+1)/2)*$D17))+($K17="custom")*CustCF!CX17</f>
        <v/>
      </c>
      <c r="DE17" s="87">
        <f>($K17="Bell Curve")*(_xlfn.NORM.DIST(AND(DE$6&gt;=$F17,DE$6&lt;=$H17)*(DE$6-$F17+1),$J17/2,$M17,TRUE)-_xlfn.NORM.DIST(AND(DE$6&gt;=$F17,DE$6&lt;=$H17)*(DD$6-$F17+1),$J17/2,$M17,TRUE))/(1-2*_xlfn.NORM.DIST(0,$J17/2,$M17,TRUE))*$D17+($K17="Steady Growth")*(AND(DE$6&gt;=$F17,DE$6&lt;=$H17)*((DE$6-$F17+1)/($J17*($J17+1)/2)*$D17))+($K17="custom")*CustCF!CY17</f>
        <v/>
      </c>
      <c r="DF17" s="87">
        <f>($K17="Bell Curve")*(_xlfn.NORM.DIST(AND(DF$6&gt;=$F17,DF$6&lt;=$H17)*(DF$6-$F17+1),$J17/2,$M17,TRUE)-_xlfn.NORM.DIST(AND(DF$6&gt;=$F17,DF$6&lt;=$H17)*(DE$6-$F17+1),$J17/2,$M17,TRUE))/(1-2*_xlfn.NORM.DIST(0,$J17/2,$M17,TRUE))*$D17+($K17="Steady Growth")*(AND(DF$6&gt;=$F17,DF$6&lt;=$H17)*((DF$6-$F17+1)/($J17*($J17+1)/2)*$D17))+($K17="custom")*CustCF!CZ17</f>
        <v/>
      </c>
      <c r="DG17" s="87">
        <f>($K17="Bell Curve")*(_xlfn.NORM.DIST(AND(DG$6&gt;=$F17,DG$6&lt;=$H17)*(DG$6-$F17+1),$J17/2,$M17,TRUE)-_xlfn.NORM.DIST(AND(DG$6&gt;=$F17,DG$6&lt;=$H17)*(DF$6-$F17+1),$J17/2,$M17,TRUE))/(1-2*_xlfn.NORM.DIST(0,$J17/2,$M17,TRUE))*$D17+($K17="Steady Growth")*(AND(DG$6&gt;=$F17,DG$6&lt;=$H17)*((DG$6-$F17+1)/($J17*($J17+1)/2)*$D17))+($K17="custom")*CustCF!DA17</f>
        <v/>
      </c>
      <c r="DH17" s="87">
        <f>($K17="Bell Curve")*(_xlfn.NORM.DIST(AND(DH$6&gt;=$F17,DH$6&lt;=$H17)*(DH$6-$F17+1),$J17/2,$M17,TRUE)-_xlfn.NORM.DIST(AND(DH$6&gt;=$F17,DH$6&lt;=$H17)*(DG$6-$F17+1),$J17/2,$M17,TRUE))/(1-2*_xlfn.NORM.DIST(0,$J17/2,$M17,TRUE))*$D17+($K17="Steady Growth")*(AND(DH$6&gt;=$F17,DH$6&lt;=$H17)*((DH$6-$F17+1)/($J17*($J17+1)/2)*$D17))+($K17="custom")*CustCF!DB17</f>
        <v/>
      </c>
      <c r="DI17" s="87">
        <f>($K17="Bell Curve")*(_xlfn.NORM.DIST(AND(DI$6&gt;=$F17,DI$6&lt;=$H17)*(DI$6-$F17+1),$J17/2,$M17,TRUE)-_xlfn.NORM.DIST(AND(DI$6&gt;=$F17,DI$6&lt;=$H17)*(DH$6-$F17+1),$J17/2,$M17,TRUE))/(1-2*_xlfn.NORM.DIST(0,$J17/2,$M17,TRUE))*$D17+($K17="Steady Growth")*(AND(DI$6&gt;=$F17,DI$6&lt;=$H17)*((DI$6-$F17+1)/($J17*($J17+1)/2)*$D17))+($K17="custom")*CustCF!DC17</f>
        <v/>
      </c>
      <c r="DJ17" s="87">
        <f>($K17="Bell Curve")*(_xlfn.NORM.DIST(AND(DJ$6&gt;=$F17,DJ$6&lt;=$H17)*(DJ$6-$F17+1),$J17/2,$M17,TRUE)-_xlfn.NORM.DIST(AND(DJ$6&gt;=$F17,DJ$6&lt;=$H17)*(DI$6-$F17+1),$J17/2,$M17,TRUE))/(1-2*_xlfn.NORM.DIST(0,$J17/2,$M17,TRUE))*$D17+($K17="Steady Growth")*(AND(DJ$6&gt;=$F17,DJ$6&lt;=$H17)*((DJ$6-$F17+1)/($J17*($J17+1)/2)*$D17))+($K17="custom")*CustCF!DD17</f>
        <v/>
      </c>
      <c r="DK17" s="87">
        <f>($K17="Bell Curve")*(_xlfn.NORM.DIST(AND(DK$6&gt;=$F17,DK$6&lt;=$H17)*(DK$6-$F17+1),$J17/2,$M17,TRUE)-_xlfn.NORM.DIST(AND(DK$6&gt;=$F17,DK$6&lt;=$H17)*(DJ$6-$F17+1),$J17/2,$M17,TRUE))/(1-2*_xlfn.NORM.DIST(0,$J17/2,$M17,TRUE))*$D17+($K17="Steady Growth")*(AND(DK$6&gt;=$F17,DK$6&lt;=$H17)*((DK$6-$F17+1)/($J17*($J17+1)/2)*$D17))+($K17="custom")*CustCF!DE17</f>
        <v/>
      </c>
      <c r="DL17" s="87">
        <f>($K17="Bell Curve")*(_xlfn.NORM.DIST(AND(DL$6&gt;=$F17,DL$6&lt;=$H17)*(DL$6-$F17+1),$J17/2,$M17,TRUE)-_xlfn.NORM.DIST(AND(DL$6&gt;=$F17,DL$6&lt;=$H17)*(DK$6-$F17+1),$J17/2,$M17,TRUE))/(1-2*_xlfn.NORM.DIST(0,$J17/2,$M17,TRUE))*$D17+($K17="Steady Growth")*(AND(DL$6&gt;=$F17,DL$6&lt;=$H17)*((DL$6-$F17+1)/($J17*($J17+1)/2)*$D17))+($K17="custom")*CustCF!DF17</f>
        <v/>
      </c>
      <c r="DM17" s="87">
        <f>($K17="Bell Curve")*(_xlfn.NORM.DIST(AND(DM$6&gt;=$F17,DM$6&lt;=$H17)*(DM$6-$F17+1),$J17/2,$M17,TRUE)-_xlfn.NORM.DIST(AND(DM$6&gt;=$F17,DM$6&lt;=$H17)*(DL$6-$F17+1),$J17/2,$M17,TRUE))/(1-2*_xlfn.NORM.DIST(0,$J17/2,$M17,TRUE))*$D17+($K17="Steady Growth")*(AND(DM$6&gt;=$F17,DM$6&lt;=$H17)*((DM$6-$F17+1)/($J17*($J17+1)/2)*$D17))+($K17="custom")*CustCF!DG17</f>
        <v/>
      </c>
      <c r="DN17" s="87">
        <f>($K17="Bell Curve")*(_xlfn.NORM.DIST(AND(DN$6&gt;=$F17,DN$6&lt;=$H17)*(DN$6-$F17+1),$J17/2,$M17,TRUE)-_xlfn.NORM.DIST(AND(DN$6&gt;=$F17,DN$6&lt;=$H17)*(DM$6-$F17+1),$J17/2,$M17,TRUE))/(1-2*_xlfn.NORM.DIST(0,$J17/2,$M17,TRUE))*$D17+($K17="Steady Growth")*(AND(DN$6&gt;=$F17,DN$6&lt;=$H17)*((DN$6-$F17+1)/($J17*($J17+1)/2)*$D17))+($K17="custom")*CustCF!DH17</f>
        <v/>
      </c>
      <c r="DO17" s="87">
        <f>($K17="Bell Curve")*(_xlfn.NORM.DIST(AND(DO$6&gt;=$F17,DO$6&lt;=$H17)*(DO$6-$F17+1),$J17/2,$M17,TRUE)-_xlfn.NORM.DIST(AND(DO$6&gt;=$F17,DO$6&lt;=$H17)*(DN$6-$F17+1),$J17/2,$M17,TRUE))/(1-2*_xlfn.NORM.DIST(0,$J17/2,$M17,TRUE))*$D17+($K17="Steady Growth")*(AND(DO$6&gt;=$F17,DO$6&lt;=$H17)*((DO$6-$F17+1)/($J17*($J17+1)/2)*$D17))+($K17="custom")*CustCF!DI17</f>
        <v/>
      </c>
      <c r="DP17" s="87">
        <f>($K17="Bell Curve")*(_xlfn.NORM.DIST(AND(DP$6&gt;=$F17,DP$6&lt;=$H17)*(DP$6-$F17+1),$J17/2,$M17,TRUE)-_xlfn.NORM.DIST(AND(DP$6&gt;=$F17,DP$6&lt;=$H17)*(DO$6-$F17+1),$J17/2,$M17,TRUE))/(1-2*_xlfn.NORM.DIST(0,$J17/2,$M17,TRUE))*$D17+($K17="Steady Growth")*(AND(DP$6&gt;=$F17,DP$6&lt;=$H17)*((DP$6-$F17+1)/($J17*($J17+1)/2)*$D17))+($K17="custom")*CustCF!DJ17</f>
        <v/>
      </c>
      <c r="DQ17" s="87">
        <f>($K17="Bell Curve")*(_xlfn.NORM.DIST(AND(DQ$6&gt;=$F17,DQ$6&lt;=$H17)*(DQ$6-$F17+1),$J17/2,$M17,TRUE)-_xlfn.NORM.DIST(AND(DQ$6&gt;=$F17,DQ$6&lt;=$H17)*(DP$6-$F17+1),$J17/2,$M17,TRUE))/(1-2*_xlfn.NORM.DIST(0,$J17/2,$M17,TRUE))*$D17+($K17="Steady Growth")*(AND(DQ$6&gt;=$F17,DQ$6&lt;=$H17)*((DQ$6-$F17+1)/($J17*($J17+1)/2)*$D17))+($K17="custom")*CustCF!DK17</f>
        <v/>
      </c>
      <c r="DR17" s="87">
        <f>($K17="Bell Curve")*(_xlfn.NORM.DIST(AND(DR$6&gt;=$F17,DR$6&lt;=$H17)*(DR$6-$F17+1),$J17/2,$M17,TRUE)-_xlfn.NORM.DIST(AND(DR$6&gt;=$F17,DR$6&lt;=$H17)*(DQ$6-$F17+1),$J17/2,$M17,TRUE))/(1-2*_xlfn.NORM.DIST(0,$J17/2,$M17,TRUE))*$D17+($K17="Steady Growth")*(AND(DR$6&gt;=$F17,DR$6&lt;=$H17)*((DR$6-$F17+1)/($J17*($J17+1)/2)*$D17))+($K17="custom")*CustCF!DL17</f>
        <v/>
      </c>
      <c r="DS17" s="87">
        <f>($K17="Bell Curve")*(_xlfn.NORM.DIST(AND(DS$6&gt;=$F17,DS$6&lt;=$H17)*(DS$6-$F17+1),$J17/2,$M17,TRUE)-_xlfn.NORM.DIST(AND(DS$6&gt;=$F17,DS$6&lt;=$H17)*(DR$6-$F17+1),$J17/2,$M17,TRUE))/(1-2*_xlfn.NORM.DIST(0,$J17/2,$M17,TRUE))*$D17+($K17="Steady Growth")*(AND(DS$6&gt;=$F17,DS$6&lt;=$H17)*((DS$6-$F17+1)/($J17*($J17+1)/2)*$D17))+($K17="custom")*CustCF!DM17</f>
        <v/>
      </c>
      <c r="DT17" s="87">
        <f>($K17="Bell Curve")*(_xlfn.NORM.DIST(AND(DT$6&gt;=$F17,DT$6&lt;=$H17)*(DT$6-$F17+1),$J17/2,$M17,TRUE)-_xlfn.NORM.DIST(AND(DT$6&gt;=$F17,DT$6&lt;=$H17)*(DS$6-$F17+1),$J17/2,$M17,TRUE))/(1-2*_xlfn.NORM.DIST(0,$J17/2,$M17,TRUE))*$D17+($K17="Steady Growth")*(AND(DT$6&gt;=$F17,DT$6&lt;=$H17)*((DT$6-$F17+1)/($J17*($J17+1)/2)*$D17))+($K17="custom")*CustCF!DN17</f>
        <v/>
      </c>
      <c r="DU17" s="87">
        <f>($K17="Bell Curve")*(_xlfn.NORM.DIST(AND(DU$6&gt;=$F17,DU$6&lt;=$H17)*(DU$6-$F17+1),$J17/2,$M17,TRUE)-_xlfn.NORM.DIST(AND(DU$6&gt;=$F17,DU$6&lt;=$H17)*(DT$6-$F17+1),$J17/2,$M17,TRUE))/(1-2*_xlfn.NORM.DIST(0,$J17/2,$M17,TRUE))*$D17+($K17="Steady Growth")*(AND(DU$6&gt;=$F17,DU$6&lt;=$H17)*((DU$6-$F17+1)/($J17*($J17+1)/2)*$D17))+($K17="custom")*CustCF!DO17</f>
        <v/>
      </c>
      <c r="DV17" s="87">
        <f>($K17="Bell Curve")*(_xlfn.NORM.DIST(AND(DV$6&gt;=$F17,DV$6&lt;=$H17)*(DV$6-$F17+1),$J17/2,$M17,TRUE)-_xlfn.NORM.DIST(AND(DV$6&gt;=$F17,DV$6&lt;=$H17)*(DU$6-$F17+1),$J17/2,$M17,TRUE))/(1-2*_xlfn.NORM.DIST(0,$J17/2,$M17,TRUE))*$D17+($K17="Steady Growth")*(AND(DV$6&gt;=$F17,DV$6&lt;=$H17)*((DV$6-$F17+1)/($J17*($J17+1)/2)*$D17))+($K17="custom")*CustCF!DP17</f>
        <v/>
      </c>
      <c r="DW17" s="87">
        <f>($K17="Bell Curve")*(_xlfn.NORM.DIST(AND(DW$6&gt;=$F17,DW$6&lt;=$H17)*(DW$6-$F17+1),$J17/2,$M17,TRUE)-_xlfn.NORM.DIST(AND(DW$6&gt;=$F17,DW$6&lt;=$H17)*(DV$6-$F17+1),$J17/2,$M17,TRUE))/(1-2*_xlfn.NORM.DIST(0,$J17/2,$M17,TRUE))*$D17+($K17="Steady Growth")*(AND(DW$6&gt;=$F17,DW$6&lt;=$H17)*((DW$6-$F17+1)/($J17*($J17+1)/2)*$D17))+($K17="custom")*CustCF!DQ17</f>
        <v/>
      </c>
      <c r="DX17" s="87">
        <f>($K17="Bell Curve")*(_xlfn.NORM.DIST(AND(DX$6&gt;=$F17,DX$6&lt;=$H17)*(DX$6-$F17+1),$J17/2,$M17,TRUE)-_xlfn.NORM.DIST(AND(DX$6&gt;=$F17,DX$6&lt;=$H17)*(DW$6-$F17+1),$J17/2,$M17,TRUE))/(1-2*_xlfn.NORM.DIST(0,$J17/2,$M17,TRUE))*$D17+($K17="Steady Growth")*(AND(DX$6&gt;=$F17,DX$6&lt;=$H17)*((DX$6-$F17+1)/($J17*($J17+1)/2)*$D17))+($K17="custom")*CustCF!DR17</f>
        <v/>
      </c>
      <c r="DY17" s="87">
        <f>($K17="Bell Curve")*(_xlfn.NORM.DIST(AND(DY$6&gt;=$F17,DY$6&lt;=$H17)*(DY$6-$F17+1),$J17/2,$M17,TRUE)-_xlfn.NORM.DIST(AND(DY$6&gt;=$F17,DY$6&lt;=$H17)*(DX$6-$F17+1),$J17/2,$M17,TRUE))/(1-2*_xlfn.NORM.DIST(0,$J17/2,$M17,TRUE))*$D17+($K17="Steady Growth")*(AND(DY$6&gt;=$F17,DY$6&lt;=$H17)*((DY$6-$F17+1)/($J17*($J17+1)/2)*$D17))+($K17="custom")*CustCF!DS17</f>
        <v/>
      </c>
      <c r="DZ17" s="87">
        <f>($K17="Bell Curve")*(_xlfn.NORM.DIST(AND(DZ$6&gt;=$F17,DZ$6&lt;=$H17)*(DZ$6-$F17+1),$J17/2,$M17,TRUE)-_xlfn.NORM.DIST(AND(DZ$6&gt;=$F17,DZ$6&lt;=$H17)*(DY$6-$F17+1),$J17/2,$M17,TRUE))/(1-2*_xlfn.NORM.DIST(0,$J17/2,$M17,TRUE))*$D17+($K17="Steady Growth")*(AND(DZ$6&gt;=$F17,DZ$6&lt;=$H17)*((DZ$6-$F17+1)/($J17*($J17+1)/2)*$D17))+($K17="custom")*CustCF!DT17</f>
        <v/>
      </c>
      <c r="EA17" s="87">
        <f>($K17="Bell Curve")*(_xlfn.NORM.DIST(AND(EA$6&gt;=$F17,EA$6&lt;=$H17)*(EA$6-$F17+1),$J17/2,$M17,TRUE)-_xlfn.NORM.DIST(AND(EA$6&gt;=$F17,EA$6&lt;=$H17)*(DZ$6-$F17+1),$J17/2,$M17,TRUE))/(1-2*_xlfn.NORM.DIST(0,$J17/2,$M17,TRUE))*$D17+($K17="Steady Growth")*(AND(EA$6&gt;=$F17,EA$6&lt;=$H17)*((EA$6-$F17+1)/($J17*($J17+1)/2)*$D17))+($K17="custom")*CustCF!DU17</f>
        <v/>
      </c>
      <c r="EB17" s="87">
        <f>($K17="Bell Curve")*(_xlfn.NORM.DIST(AND(EB$6&gt;=$F17,EB$6&lt;=$H17)*(EB$6-$F17+1),$J17/2,$M17,TRUE)-_xlfn.NORM.DIST(AND(EB$6&gt;=$F17,EB$6&lt;=$H17)*(EA$6-$F17+1),$J17/2,$M17,TRUE))/(1-2*_xlfn.NORM.DIST(0,$J17/2,$M17,TRUE))*$D17+($K17="Steady Growth")*(AND(EB$6&gt;=$F17,EB$6&lt;=$H17)*((EB$6-$F17+1)/($J17*($J17+1)/2)*$D17))+($K17="custom")*CustCF!DV17</f>
        <v/>
      </c>
      <c r="EC17" s="87">
        <f>($K17="Bell Curve")*(_xlfn.NORM.DIST(AND(EC$6&gt;=$F17,EC$6&lt;=$H17)*(EC$6-$F17+1),$J17/2,$M17,TRUE)-_xlfn.NORM.DIST(AND(EC$6&gt;=$F17,EC$6&lt;=$H17)*(EB$6-$F17+1),$J17/2,$M17,TRUE))/(1-2*_xlfn.NORM.DIST(0,$J17/2,$M17,TRUE))*$D17+($K17="Steady Growth")*(AND(EC$6&gt;=$F17,EC$6&lt;=$H17)*((EC$6-$F17+1)/($J17*($J17+1)/2)*$D17))+($K17="custom")*CustCF!DW17</f>
        <v/>
      </c>
      <c r="ED17" s="87">
        <f>($K17="Bell Curve")*(_xlfn.NORM.DIST(AND(ED$6&gt;=$F17,ED$6&lt;=$H17)*(ED$6-$F17+1),$J17/2,$M17,TRUE)-_xlfn.NORM.DIST(AND(ED$6&gt;=$F17,ED$6&lt;=$H17)*(EC$6-$F17+1),$J17/2,$M17,TRUE))/(1-2*_xlfn.NORM.DIST(0,$J17/2,$M17,TRUE))*$D17+($K17="Steady Growth")*(AND(ED$6&gt;=$F17,ED$6&lt;=$H17)*((ED$6-$F17+1)/($J17*($J17+1)/2)*$D17))+($K17="custom")*CustCF!DX17</f>
        <v/>
      </c>
      <c r="EE17" s="87">
        <f>($K17="Bell Curve")*(_xlfn.NORM.DIST(AND(EE$6&gt;=$F17,EE$6&lt;=$H17)*(EE$6-$F17+1),$J17/2,$M17,TRUE)-_xlfn.NORM.DIST(AND(EE$6&gt;=$F17,EE$6&lt;=$H17)*(ED$6-$F17+1),$J17/2,$M17,TRUE))/(1-2*_xlfn.NORM.DIST(0,$J17/2,$M17,TRUE))*$D17+($K17="Steady Growth")*(AND(EE$6&gt;=$F17,EE$6&lt;=$H17)*((EE$6-$F17+1)/($J17*($J17+1)/2)*$D17))+($K17="custom")*CustCF!DY17</f>
        <v/>
      </c>
      <c r="EF17" s="87">
        <f>($K17="Bell Curve")*(_xlfn.NORM.DIST(AND(EF$6&gt;=$F17,EF$6&lt;=$H17)*(EF$6-$F17+1),$J17/2,$M17,TRUE)-_xlfn.NORM.DIST(AND(EF$6&gt;=$F17,EF$6&lt;=$H17)*(EE$6-$F17+1),$J17/2,$M17,TRUE))/(1-2*_xlfn.NORM.DIST(0,$J17/2,$M17,TRUE))*$D17+($K17="Steady Growth")*(AND(EF$6&gt;=$F17,EF$6&lt;=$H17)*((EF$6-$F17+1)/($J17*($J17+1)/2)*$D17))+($K17="custom")*CustCF!DZ17</f>
        <v/>
      </c>
      <c r="EG17" s="87">
        <f>($K17="Bell Curve")*(_xlfn.NORM.DIST(AND(EG$6&gt;=$F17,EG$6&lt;=$H17)*(EG$6-$F17+1),$J17/2,$M17,TRUE)-_xlfn.NORM.DIST(AND(EG$6&gt;=$F17,EG$6&lt;=$H17)*(EF$6-$F17+1),$J17/2,$M17,TRUE))/(1-2*_xlfn.NORM.DIST(0,$J17/2,$M17,TRUE))*$D17+($K17="Steady Growth")*(AND(EG$6&gt;=$F17,EG$6&lt;=$H17)*((EG$6-$F17+1)/($J17*($J17+1)/2)*$D17))+($K17="custom")*CustCF!EA17</f>
        <v/>
      </c>
      <c r="EH17" s="87">
        <f>($K17="Bell Curve")*(_xlfn.NORM.DIST(AND(EH$6&gt;=$F17,EH$6&lt;=$H17)*(EH$6-$F17+1),$J17/2,$M17,TRUE)-_xlfn.NORM.DIST(AND(EH$6&gt;=$F17,EH$6&lt;=$H17)*(EG$6-$F17+1),$J17/2,$M17,TRUE))/(1-2*_xlfn.NORM.DIST(0,$J17/2,$M17,TRUE))*$D17+($K17="Steady Growth")*(AND(EH$6&gt;=$F17,EH$6&lt;=$H17)*((EH$6-$F17+1)/($J17*($J17+1)/2)*$D17))+($K17="custom")*CustCF!EB17</f>
        <v/>
      </c>
      <c r="EI17" s="87">
        <f>($K17="Bell Curve")*(_xlfn.NORM.DIST(AND(EI$6&gt;=$F17,EI$6&lt;=$H17)*(EI$6-$F17+1),$J17/2,$M17,TRUE)-_xlfn.NORM.DIST(AND(EI$6&gt;=$F17,EI$6&lt;=$H17)*(EH$6-$F17+1),$J17/2,$M17,TRUE))/(1-2*_xlfn.NORM.DIST(0,$J17/2,$M17,TRUE))*$D17+($K17="Steady Growth")*(AND(EI$6&gt;=$F17,EI$6&lt;=$H17)*((EI$6-$F17+1)/($J17*($J17+1)/2)*$D17))+($K17="custom")*CustCF!EC17</f>
        <v/>
      </c>
      <c r="EJ17" s="87">
        <f>($K17="Bell Curve")*(_xlfn.NORM.DIST(AND(EJ$6&gt;=$F17,EJ$6&lt;=$H17)*(EJ$6-$F17+1),$J17/2,$M17,TRUE)-_xlfn.NORM.DIST(AND(EJ$6&gt;=$F17,EJ$6&lt;=$H17)*(EI$6-$F17+1),$J17/2,$M17,TRUE))/(1-2*_xlfn.NORM.DIST(0,$J17/2,$M17,TRUE))*$D17+($K17="Steady Growth")*(AND(EJ$6&gt;=$F17,EJ$6&lt;=$H17)*((EJ$6-$F17+1)/($J17*($J17+1)/2)*$D17))+($K17="custom")*CustCF!ED17</f>
        <v/>
      </c>
      <c r="EK17" s="87">
        <f>($K17="Bell Curve")*(_xlfn.NORM.DIST(AND(EK$6&gt;=$F17,EK$6&lt;=$H17)*(EK$6-$F17+1),$J17/2,$M17,TRUE)-_xlfn.NORM.DIST(AND(EK$6&gt;=$F17,EK$6&lt;=$H17)*(EJ$6-$F17+1),$J17/2,$M17,TRUE))/(1-2*_xlfn.NORM.DIST(0,$J17/2,$M17,TRUE))*$D17+($K17="Steady Growth")*(AND(EK$6&gt;=$F17,EK$6&lt;=$H17)*((EK$6-$F17+1)/($J17*($J17+1)/2)*$D17))+($K17="custom")*CustCF!EE17</f>
        <v/>
      </c>
      <c r="EL17" s="87">
        <f>($K17="Bell Curve")*(_xlfn.NORM.DIST(AND(EL$6&gt;=$F17,EL$6&lt;=$H17)*(EL$6-$F17+1),$J17/2,$M17,TRUE)-_xlfn.NORM.DIST(AND(EL$6&gt;=$F17,EL$6&lt;=$H17)*(EK$6-$F17+1),$J17/2,$M17,TRUE))/(1-2*_xlfn.NORM.DIST(0,$J17/2,$M17,TRUE))*$D17+($K17="Steady Growth")*(AND(EL$6&gt;=$F17,EL$6&lt;=$H17)*((EL$6-$F17+1)/($J17*($J17+1)/2)*$D17))+($K17="custom")*CustCF!EF17</f>
        <v/>
      </c>
      <c r="EM17" s="87">
        <f>($K17="Bell Curve")*(_xlfn.NORM.DIST(AND(EM$6&gt;=$F17,EM$6&lt;=$H17)*(EM$6-$F17+1),$J17/2,$M17,TRUE)-_xlfn.NORM.DIST(AND(EM$6&gt;=$F17,EM$6&lt;=$H17)*(EL$6-$F17+1),$J17/2,$M17,TRUE))/(1-2*_xlfn.NORM.DIST(0,$J17/2,$M17,TRUE))*$D17+($K17="Steady Growth")*(AND(EM$6&gt;=$F17,EM$6&lt;=$H17)*((EM$6-$F17+1)/($J17*($J17+1)/2)*$D17))+($K17="custom")*CustCF!EG17</f>
        <v/>
      </c>
      <c r="EN17" s="87">
        <f>($K17="Bell Curve")*(_xlfn.NORM.DIST(AND(EN$6&gt;=$F17,EN$6&lt;=$H17)*(EN$6-$F17+1),$J17/2,$M17,TRUE)-_xlfn.NORM.DIST(AND(EN$6&gt;=$F17,EN$6&lt;=$H17)*(EM$6-$F17+1),$J17/2,$M17,TRUE))/(1-2*_xlfn.NORM.DIST(0,$J17/2,$M17,TRUE))*$D17+($K17="Steady Growth")*(AND(EN$6&gt;=$F17,EN$6&lt;=$H17)*((EN$6-$F17+1)/($J17*($J17+1)/2)*$D17))+($K17="custom")*CustCF!EH17</f>
        <v/>
      </c>
      <c r="EO17" s="87">
        <f>($K17="Bell Curve")*(_xlfn.NORM.DIST(AND(EO$6&gt;=$F17,EO$6&lt;=$H17)*(EO$6-$F17+1),$J17/2,$M17,TRUE)-_xlfn.NORM.DIST(AND(EO$6&gt;=$F17,EO$6&lt;=$H17)*(EN$6-$F17+1),$J17/2,$M17,TRUE))/(1-2*_xlfn.NORM.DIST(0,$J17/2,$M17,TRUE))*$D17+($K17="Steady Growth")*(AND(EO$6&gt;=$F17,EO$6&lt;=$H17)*((EO$6-$F17+1)/($J17*($J17+1)/2)*$D17))+($K17="custom")*CustCF!EI17</f>
        <v/>
      </c>
      <c r="EP17" s="87">
        <f>($K17="Bell Curve")*(_xlfn.NORM.DIST(AND(EP$6&gt;=$F17,EP$6&lt;=$H17)*(EP$6-$F17+1),$J17/2,$M17,TRUE)-_xlfn.NORM.DIST(AND(EP$6&gt;=$F17,EP$6&lt;=$H17)*(EO$6-$F17+1),$J17/2,$M17,TRUE))/(1-2*_xlfn.NORM.DIST(0,$J17/2,$M17,TRUE))*$D17+($K17="Steady Growth")*(AND(EP$6&gt;=$F17,EP$6&lt;=$H17)*((EP$6-$F17+1)/($J17*($J17+1)/2)*$D17))+($K17="custom")*CustCF!EJ17</f>
        <v/>
      </c>
      <c r="EQ17" s="87">
        <f>($K17="Bell Curve")*(_xlfn.NORM.DIST(AND(EQ$6&gt;=$F17,EQ$6&lt;=$H17)*(EQ$6-$F17+1),$J17/2,$M17,TRUE)-_xlfn.NORM.DIST(AND(EQ$6&gt;=$F17,EQ$6&lt;=$H17)*(EP$6-$F17+1),$J17/2,$M17,TRUE))/(1-2*_xlfn.NORM.DIST(0,$J17/2,$M17,TRUE))*$D17+($K17="Steady Growth")*(AND(EQ$6&gt;=$F17,EQ$6&lt;=$H17)*((EQ$6-$F17+1)/($J17*($J17+1)/2)*$D17))+($K17="custom")*CustCF!EK17</f>
        <v/>
      </c>
      <c r="ER17" s="87">
        <f>($K17="Bell Curve")*(_xlfn.NORM.DIST(AND(ER$6&gt;=$F17,ER$6&lt;=$H17)*(ER$6-$F17+1),$J17/2,$M17,TRUE)-_xlfn.NORM.DIST(AND(ER$6&gt;=$F17,ER$6&lt;=$H17)*(EQ$6-$F17+1),$J17/2,$M17,TRUE))/(1-2*_xlfn.NORM.DIST(0,$J17/2,$M17,TRUE))*$D17+($K17="Steady Growth")*(AND(ER$6&gt;=$F17,ER$6&lt;=$H17)*((ER$6-$F17+1)/($J17*($J17+1)/2)*$D17))+($K17="custom")*CustCF!EL17</f>
        <v/>
      </c>
      <c r="ES17" s="87">
        <f>($K17="Bell Curve")*(_xlfn.NORM.DIST(AND(ES$6&gt;=$F17,ES$6&lt;=$H17)*(ES$6-$F17+1),$J17/2,$M17,TRUE)-_xlfn.NORM.DIST(AND(ES$6&gt;=$F17,ES$6&lt;=$H17)*(ER$6-$F17+1),$J17/2,$M17,TRUE))/(1-2*_xlfn.NORM.DIST(0,$J17/2,$M17,TRUE))*$D17+($K17="Steady Growth")*(AND(ES$6&gt;=$F17,ES$6&lt;=$H17)*((ES$6-$F17+1)/($J17*($J17+1)/2)*$D17))+($K17="custom")*CustCF!EM17</f>
        <v/>
      </c>
      <c r="ET17" s="87">
        <f>($K17="Bell Curve")*(_xlfn.NORM.DIST(AND(ET$6&gt;=$F17,ET$6&lt;=$H17)*(ET$6-$F17+1),$J17/2,$M17,TRUE)-_xlfn.NORM.DIST(AND(ET$6&gt;=$F17,ET$6&lt;=$H17)*(ES$6-$F17+1),$J17/2,$M17,TRUE))/(1-2*_xlfn.NORM.DIST(0,$J17/2,$M17,TRUE))*$D17+($K17="Steady Growth")*(AND(ET$6&gt;=$F17,ET$6&lt;=$H17)*((ET$6-$F17+1)/($J17*($J17+1)/2)*$D17))+($K17="custom")*CustCF!EN17</f>
        <v/>
      </c>
      <c r="EU17" s="87">
        <f>($K17="Bell Curve")*(_xlfn.NORM.DIST(AND(EU$6&gt;=$F17,EU$6&lt;=$H17)*(EU$6-$F17+1),$J17/2,$M17,TRUE)-_xlfn.NORM.DIST(AND(EU$6&gt;=$F17,EU$6&lt;=$H17)*(ET$6-$F17+1),$J17/2,$M17,TRUE))/(1-2*_xlfn.NORM.DIST(0,$J17/2,$M17,TRUE))*$D17+($K17="Steady Growth")*(AND(EU$6&gt;=$F17,EU$6&lt;=$H17)*((EU$6-$F17+1)/($J17*($J17+1)/2)*$D17))+($K17="custom")*CustCF!EO17</f>
        <v/>
      </c>
      <c r="EV17" s="87">
        <f>($K17="Bell Curve")*(_xlfn.NORM.DIST(AND(EV$6&gt;=$F17,EV$6&lt;=$H17)*(EV$6-$F17+1),$J17/2,$M17,TRUE)-_xlfn.NORM.DIST(AND(EV$6&gt;=$F17,EV$6&lt;=$H17)*(EU$6-$F17+1),$J17/2,$M17,TRUE))/(1-2*_xlfn.NORM.DIST(0,$J17/2,$M17,TRUE))*$D17+($K17="Steady Growth")*(AND(EV$6&gt;=$F17,EV$6&lt;=$H17)*((EV$6-$F17+1)/($J17*($J17+1)/2)*$D17))+($K17="custom")*CustCF!EP17</f>
        <v/>
      </c>
      <c r="EW17" s="87">
        <f>($K17="Bell Curve")*(_xlfn.NORM.DIST(AND(EW$6&gt;=$F17,EW$6&lt;=$H17)*(EW$6-$F17+1),$J17/2,$M17,TRUE)-_xlfn.NORM.DIST(AND(EW$6&gt;=$F17,EW$6&lt;=$H17)*(EV$6-$F17+1),$J17/2,$M17,TRUE))/(1-2*_xlfn.NORM.DIST(0,$J17/2,$M17,TRUE))*$D17+($K17="Steady Growth")*(AND(EW$6&gt;=$F17,EW$6&lt;=$H17)*((EW$6-$F17+1)/($J17*($J17+1)/2)*$D17))+($K17="custom")*CustCF!EQ17</f>
        <v/>
      </c>
      <c r="EX17" s="87">
        <f>($K17="Bell Curve")*(_xlfn.NORM.DIST(AND(EX$6&gt;=$F17,EX$6&lt;=$H17)*(EX$6-$F17+1),$J17/2,$M17,TRUE)-_xlfn.NORM.DIST(AND(EX$6&gt;=$F17,EX$6&lt;=$H17)*(EW$6-$F17+1),$J17/2,$M17,TRUE))/(1-2*_xlfn.NORM.DIST(0,$J17/2,$M17,TRUE))*$D17+($K17="Steady Growth")*(AND(EX$6&gt;=$F17,EX$6&lt;=$H17)*((EX$6-$F17+1)/($J17*($J17+1)/2)*$D17))+($K17="custom")*CustCF!ER17</f>
        <v/>
      </c>
      <c r="EY17" s="87">
        <f>($K17="Bell Curve")*(_xlfn.NORM.DIST(AND(EY$6&gt;=$F17,EY$6&lt;=$H17)*(EY$6-$F17+1),$J17/2,$M17,TRUE)-_xlfn.NORM.DIST(AND(EY$6&gt;=$F17,EY$6&lt;=$H17)*(EX$6-$F17+1),$J17/2,$M17,TRUE))/(1-2*_xlfn.NORM.DIST(0,$J17/2,$M17,TRUE))*$D17+($K17="Steady Growth")*(AND(EY$6&gt;=$F17,EY$6&lt;=$H17)*((EY$6-$F17+1)/($J17*($J17+1)/2)*$D17))+($K17="custom")*CustCF!ES17</f>
        <v/>
      </c>
      <c r="EZ17" s="87">
        <f>($K17="Bell Curve")*(_xlfn.NORM.DIST(AND(EZ$6&gt;=$F17,EZ$6&lt;=$H17)*(EZ$6-$F17+1),$J17/2,$M17,TRUE)-_xlfn.NORM.DIST(AND(EZ$6&gt;=$F17,EZ$6&lt;=$H17)*(EY$6-$F17+1),$J17/2,$M17,TRUE))/(1-2*_xlfn.NORM.DIST(0,$J17/2,$M17,TRUE))*$D17+($K17="Steady Growth")*(AND(EZ$6&gt;=$F17,EZ$6&lt;=$H17)*((EZ$6-$F17+1)/($J17*($J17+1)/2)*$D17))+($K17="custom")*CustCF!ET17</f>
        <v/>
      </c>
      <c r="FA17" s="87">
        <f>($K17="Bell Curve")*(_xlfn.NORM.DIST(AND(FA$6&gt;=$F17,FA$6&lt;=$H17)*(FA$6-$F17+1),$J17/2,$M17,TRUE)-_xlfn.NORM.DIST(AND(FA$6&gt;=$F17,FA$6&lt;=$H17)*(EZ$6-$F17+1),$J17/2,$M17,TRUE))/(1-2*_xlfn.NORM.DIST(0,$J17/2,$M17,TRUE))*$D17+($K17="Steady Growth")*(AND(FA$6&gt;=$F17,FA$6&lt;=$H17)*((FA$6-$F17+1)/($J17*($J17+1)/2)*$D17))+($K17="custom")*CustCF!EU17</f>
        <v/>
      </c>
      <c r="FB17" s="87">
        <f>($K17="Bell Curve")*(_xlfn.NORM.DIST(AND(FB$6&gt;=$F17,FB$6&lt;=$H17)*(FB$6-$F17+1),$J17/2,$M17,TRUE)-_xlfn.NORM.DIST(AND(FB$6&gt;=$F17,FB$6&lt;=$H17)*(FA$6-$F17+1),$J17/2,$M17,TRUE))/(1-2*_xlfn.NORM.DIST(0,$J17/2,$M17,TRUE))*$D17+($K17="Steady Growth")*(AND(FB$6&gt;=$F17,FB$6&lt;=$H17)*((FB$6-$F17+1)/($J17*($J17+1)/2)*$D17))+($K17="custom")*CustCF!EV17</f>
        <v/>
      </c>
      <c r="FC17" s="87">
        <f>($K17="Bell Curve")*(_xlfn.NORM.DIST(AND(FC$6&gt;=$F17,FC$6&lt;=$H17)*(FC$6-$F17+1),$J17/2,$M17,TRUE)-_xlfn.NORM.DIST(AND(FC$6&gt;=$F17,FC$6&lt;=$H17)*(FB$6-$F17+1),$J17/2,$M17,TRUE))/(1-2*_xlfn.NORM.DIST(0,$J17/2,$M17,TRUE))*$D17+($K17="Steady Growth")*(AND(FC$6&gt;=$F17,FC$6&lt;=$H17)*((FC$6-$F17+1)/($J17*($J17+1)/2)*$D17))+($K17="custom")*CustCF!EW17</f>
        <v/>
      </c>
      <c r="FD17" s="87">
        <f>($K17="Bell Curve")*(_xlfn.NORM.DIST(AND(FD$6&gt;=$F17,FD$6&lt;=$H17)*(FD$6-$F17+1),$J17/2,$M17,TRUE)-_xlfn.NORM.DIST(AND(FD$6&gt;=$F17,FD$6&lt;=$H17)*(FC$6-$F17+1),$J17/2,$M17,TRUE))/(1-2*_xlfn.NORM.DIST(0,$J17/2,$M17,TRUE))*$D17+($K17="Steady Growth")*(AND(FD$6&gt;=$F17,FD$6&lt;=$H17)*((FD$6-$F17+1)/($J17*($J17+1)/2)*$D17))+($K17="custom")*CustCF!EX17</f>
        <v/>
      </c>
      <c r="FE17" s="87">
        <f>($K17="Bell Curve")*(_xlfn.NORM.DIST(AND(FE$6&gt;=$F17,FE$6&lt;=$H17)*(FE$6-$F17+1),$J17/2,$M17,TRUE)-_xlfn.NORM.DIST(AND(FE$6&gt;=$F17,FE$6&lt;=$H17)*(FD$6-$F17+1),$J17/2,$M17,TRUE))/(1-2*_xlfn.NORM.DIST(0,$J17/2,$M17,TRUE))*$D17+($K17="Steady Growth")*(AND(FE$6&gt;=$F17,FE$6&lt;=$H17)*((FE$6-$F17+1)/($J17*($J17+1)/2)*$D17))+($K17="custom")*CustCF!EY17</f>
        <v/>
      </c>
      <c r="FF17" s="87">
        <f>($K17="Bell Curve")*(_xlfn.NORM.DIST(AND(FF$6&gt;=$F17,FF$6&lt;=$H17)*(FF$6-$F17+1),$J17/2,$M17,TRUE)-_xlfn.NORM.DIST(AND(FF$6&gt;=$F17,FF$6&lt;=$H17)*(FE$6-$F17+1),$J17/2,$M17,TRUE))/(1-2*_xlfn.NORM.DIST(0,$J17/2,$M17,TRUE))*$D17+($K17="Steady Growth")*(AND(FF$6&gt;=$F17,FF$6&lt;=$H17)*((FF$6-$F17+1)/($J17*($J17+1)/2)*$D17))+($K17="custom")*CustCF!EZ17</f>
        <v/>
      </c>
      <c r="FG17" s="87">
        <f>($K17="Bell Curve")*(_xlfn.NORM.DIST(AND(FG$6&gt;=$F17,FG$6&lt;=$H17)*(FG$6-$F17+1),$J17/2,$M17,TRUE)-_xlfn.NORM.DIST(AND(FG$6&gt;=$F17,FG$6&lt;=$H17)*(FF$6-$F17+1),$J17/2,$M17,TRUE))/(1-2*_xlfn.NORM.DIST(0,$J17/2,$M17,TRUE))*$D17+($K17="Steady Growth")*(AND(FG$6&gt;=$F17,FG$6&lt;=$H17)*((FG$6-$F17+1)/($J17*($J17+1)/2)*$D17))+($K17="custom")*CustCF!FA17</f>
        <v/>
      </c>
      <c r="FH17" s="87">
        <f>($K17="Bell Curve")*(_xlfn.NORM.DIST(AND(FH$6&gt;=$F17,FH$6&lt;=$H17)*(FH$6-$F17+1),$J17/2,$M17,TRUE)-_xlfn.NORM.DIST(AND(FH$6&gt;=$F17,FH$6&lt;=$H17)*(FG$6-$F17+1),$J17/2,$M17,TRUE))/(1-2*_xlfn.NORM.DIST(0,$J17/2,$M17,TRUE))*$D17+($K17="Steady Growth")*(AND(FH$6&gt;=$F17,FH$6&lt;=$H17)*((FH$6-$F17+1)/($J17*($J17+1)/2)*$D17))+($K17="custom")*CustCF!FB17</f>
        <v/>
      </c>
      <c r="FI17" s="87">
        <f>($K17="Bell Curve")*(_xlfn.NORM.DIST(AND(FI$6&gt;=$F17,FI$6&lt;=$H17)*(FI$6-$F17+1),$J17/2,$M17,TRUE)-_xlfn.NORM.DIST(AND(FI$6&gt;=$F17,FI$6&lt;=$H17)*(FH$6-$F17+1),$J17/2,$M17,TRUE))/(1-2*_xlfn.NORM.DIST(0,$J17/2,$M17,TRUE))*$D17+($K17="Steady Growth")*(AND(FI$6&gt;=$F17,FI$6&lt;=$H17)*((FI$6-$F17+1)/($J17*($J17+1)/2)*$D17))+($K17="custom")*CustCF!FC17</f>
        <v/>
      </c>
      <c r="FJ17" s="87">
        <f>($K17="Bell Curve")*(_xlfn.NORM.DIST(AND(FJ$6&gt;=$F17,FJ$6&lt;=$H17)*(FJ$6-$F17+1),$J17/2,$M17,TRUE)-_xlfn.NORM.DIST(AND(FJ$6&gt;=$F17,FJ$6&lt;=$H17)*(FI$6-$F17+1),$J17/2,$M17,TRUE))/(1-2*_xlfn.NORM.DIST(0,$J17/2,$M17,TRUE))*$D17+($K17="Steady Growth")*(AND(FJ$6&gt;=$F17,FJ$6&lt;=$H17)*((FJ$6-$F17+1)/($J17*($J17+1)/2)*$D17))+($K17="custom")*CustCF!FD17</f>
        <v/>
      </c>
      <c r="FK17" s="87">
        <f>($K17="Bell Curve")*(_xlfn.NORM.DIST(AND(FK$6&gt;=$F17,FK$6&lt;=$H17)*(FK$6-$F17+1),$J17/2,$M17,TRUE)-_xlfn.NORM.DIST(AND(FK$6&gt;=$F17,FK$6&lt;=$H17)*(FJ$6-$F17+1),$J17/2,$M17,TRUE))/(1-2*_xlfn.NORM.DIST(0,$J17/2,$M17,TRUE))*$D17+($K17="Steady Growth")*(AND(FK$6&gt;=$F17,FK$6&lt;=$H17)*((FK$6-$F17+1)/($J17*($J17+1)/2)*$D17))+($K17="custom")*CustCF!FE17</f>
        <v/>
      </c>
      <c r="FL17" s="87">
        <f>($K17="Bell Curve")*(_xlfn.NORM.DIST(AND(FL$6&gt;=$F17,FL$6&lt;=$H17)*(FL$6-$F17+1),$J17/2,$M17,TRUE)-_xlfn.NORM.DIST(AND(FL$6&gt;=$F17,FL$6&lt;=$H17)*(FK$6-$F17+1),$J17/2,$M17,TRUE))/(1-2*_xlfn.NORM.DIST(0,$J17/2,$M17,TRUE))*$D17+($K17="Steady Growth")*(AND(FL$6&gt;=$F17,FL$6&lt;=$H17)*((FL$6-$F17+1)/($J17*($J17+1)/2)*$D17))+($K17="custom")*CustCF!FF17</f>
        <v/>
      </c>
      <c r="FM17" s="87">
        <f>($K17="Bell Curve")*(_xlfn.NORM.DIST(AND(FM$6&gt;=$F17,FM$6&lt;=$H17)*(FM$6-$F17+1),$J17/2,$M17,TRUE)-_xlfn.NORM.DIST(AND(FM$6&gt;=$F17,FM$6&lt;=$H17)*(FL$6-$F17+1),$J17/2,$M17,TRUE))/(1-2*_xlfn.NORM.DIST(0,$J17/2,$M17,TRUE))*$D17+($K17="Steady Growth")*(AND(FM$6&gt;=$F17,FM$6&lt;=$H17)*((FM$6-$F17+1)/($J17*($J17+1)/2)*$D17))+($K17="custom")*CustCF!FG17</f>
        <v/>
      </c>
      <c r="FN17" s="87">
        <f>($K17="Bell Curve")*(_xlfn.NORM.DIST(AND(FN$6&gt;=$F17,FN$6&lt;=$H17)*(FN$6-$F17+1),$J17/2,$M17,TRUE)-_xlfn.NORM.DIST(AND(FN$6&gt;=$F17,FN$6&lt;=$H17)*(FM$6-$F17+1),$J17/2,$M17,TRUE))/(1-2*_xlfn.NORM.DIST(0,$J17/2,$M17,TRUE))*$D17+($K17="Steady Growth")*(AND(FN$6&gt;=$F17,FN$6&lt;=$H17)*((FN$6-$F17+1)/($J17*($J17+1)/2)*$D17))+($K17="custom")*CustCF!FH17</f>
        <v/>
      </c>
      <c r="FO17" s="87">
        <f>($K17="Bell Curve")*(_xlfn.NORM.DIST(AND(FO$6&gt;=$F17,FO$6&lt;=$H17)*(FO$6-$F17+1),$J17/2,$M17,TRUE)-_xlfn.NORM.DIST(AND(FO$6&gt;=$F17,FO$6&lt;=$H17)*(FN$6-$F17+1),$J17/2,$M17,TRUE))/(1-2*_xlfn.NORM.DIST(0,$J17/2,$M17,TRUE))*$D17+($K17="Steady Growth")*(AND(FO$6&gt;=$F17,FO$6&lt;=$H17)*((FO$6-$F17+1)/($J17*($J17+1)/2)*$D17))+($K17="custom")*CustCF!FI17</f>
        <v/>
      </c>
      <c r="FP17" s="87">
        <f>($K17="Bell Curve")*(_xlfn.NORM.DIST(AND(FP$6&gt;=$F17,FP$6&lt;=$H17)*(FP$6-$F17+1),$J17/2,$M17,TRUE)-_xlfn.NORM.DIST(AND(FP$6&gt;=$F17,FP$6&lt;=$H17)*(FO$6-$F17+1),$J17/2,$M17,TRUE))/(1-2*_xlfn.NORM.DIST(0,$J17/2,$M17,TRUE))*$D17+($K17="Steady Growth")*(AND(FP$6&gt;=$F17,FP$6&lt;=$H17)*((FP$6-$F17+1)/($J17*($J17+1)/2)*$D17))+($K17="custom")*CustCF!FJ17</f>
        <v/>
      </c>
      <c r="FQ17" s="87">
        <f>($K17="Bell Curve")*(_xlfn.NORM.DIST(AND(FQ$6&gt;=$F17,FQ$6&lt;=$H17)*(FQ$6-$F17+1),$J17/2,$M17,TRUE)-_xlfn.NORM.DIST(AND(FQ$6&gt;=$F17,FQ$6&lt;=$H17)*(FP$6-$F17+1),$J17/2,$M17,TRUE))/(1-2*_xlfn.NORM.DIST(0,$J17/2,$M17,TRUE))*$D17+($K17="Steady Growth")*(AND(FQ$6&gt;=$F17,FQ$6&lt;=$H17)*((FQ$6-$F17+1)/($J17*($J17+1)/2)*$D17))+($K17="custom")*CustCF!FK17</f>
        <v/>
      </c>
      <c r="FR17" s="87">
        <f>($K17="Bell Curve")*(_xlfn.NORM.DIST(AND(FR$6&gt;=$F17,FR$6&lt;=$H17)*(FR$6-$F17+1),$J17/2,$M17,TRUE)-_xlfn.NORM.DIST(AND(FR$6&gt;=$F17,FR$6&lt;=$H17)*(FQ$6-$F17+1),$J17/2,$M17,TRUE))/(1-2*_xlfn.NORM.DIST(0,$J17/2,$M17,TRUE))*$D17+($K17="Steady Growth")*(AND(FR$6&gt;=$F17,FR$6&lt;=$H17)*((FR$6-$F17+1)/($J17*($J17+1)/2)*$D17))+($K17="custom")*CustCF!FL17</f>
        <v/>
      </c>
      <c r="FS17" s="87">
        <f>($K17="Bell Curve")*(_xlfn.NORM.DIST(AND(FS$6&gt;=$F17,FS$6&lt;=$H17)*(FS$6-$F17+1),$J17/2,$M17,TRUE)-_xlfn.NORM.DIST(AND(FS$6&gt;=$F17,FS$6&lt;=$H17)*(FR$6-$F17+1),$J17/2,$M17,TRUE))/(1-2*_xlfn.NORM.DIST(0,$J17/2,$M17,TRUE))*$D17+($K17="Steady Growth")*(AND(FS$6&gt;=$F17,FS$6&lt;=$H17)*((FS$6-$F17+1)/($J17*($J17+1)/2)*$D17))+($K17="custom")*CustCF!FM17</f>
        <v/>
      </c>
      <c r="FT17" s="87">
        <f>($K17="Bell Curve")*(_xlfn.NORM.DIST(AND(FT$6&gt;=$F17,FT$6&lt;=$H17)*(FT$6-$F17+1),$J17/2,$M17,TRUE)-_xlfn.NORM.DIST(AND(FT$6&gt;=$F17,FT$6&lt;=$H17)*(FS$6-$F17+1),$J17/2,$M17,TRUE))/(1-2*_xlfn.NORM.DIST(0,$J17/2,$M17,TRUE))*$D17+($K17="Steady Growth")*(AND(FT$6&gt;=$F17,FT$6&lt;=$H17)*((FT$6-$F17+1)/($J17*($J17+1)/2)*$D17))+($K17="custom")*CustCF!FN17</f>
        <v/>
      </c>
      <c r="FU17" s="87">
        <f>($K17="Bell Curve")*(_xlfn.NORM.DIST(AND(FU$6&gt;=$F17,FU$6&lt;=$H17)*(FU$6-$F17+1),$J17/2,$M17,TRUE)-_xlfn.NORM.DIST(AND(FU$6&gt;=$F17,FU$6&lt;=$H17)*(FT$6-$F17+1),$J17/2,$M17,TRUE))/(1-2*_xlfn.NORM.DIST(0,$J17/2,$M17,TRUE))*$D17+($K17="Steady Growth")*(AND(FU$6&gt;=$F17,FU$6&lt;=$H17)*((FU$6-$F17+1)/($J17*($J17+1)/2)*$D17))+($K17="custom")*CustCF!FO17</f>
        <v/>
      </c>
      <c r="FV17" s="87">
        <f>($K17="Bell Curve")*(_xlfn.NORM.DIST(AND(FV$6&gt;=$F17,FV$6&lt;=$H17)*(FV$6-$F17+1),$J17/2,$M17,TRUE)-_xlfn.NORM.DIST(AND(FV$6&gt;=$F17,FV$6&lt;=$H17)*(FU$6-$F17+1),$J17/2,$M17,TRUE))/(1-2*_xlfn.NORM.DIST(0,$J17/2,$M17,TRUE))*$D17+($K17="Steady Growth")*(AND(FV$6&gt;=$F17,FV$6&lt;=$H17)*((FV$6-$F17+1)/($J17*($J17+1)/2)*$D17))+($K17="custom")*CustCF!FP17</f>
        <v/>
      </c>
      <c r="FW17" s="87">
        <f>($K17="Bell Curve")*(_xlfn.NORM.DIST(AND(FW$6&gt;=$F17,FW$6&lt;=$H17)*(FW$6-$F17+1),$J17/2,$M17,TRUE)-_xlfn.NORM.DIST(AND(FW$6&gt;=$F17,FW$6&lt;=$H17)*(FV$6-$F17+1),$J17/2,$M17,TRUE))/(1-2*_xlfn.NORM.DIST(0,$J17/2,$M17,TRUE))*$D17+($K17="Steady Growth")*(AND(FW$6&gt;=$F17,FW$6&lt;=$H17)*((FW$6-$F17+1)/($J17*($J17+1)/2)*$D17))+($K17="custom")*CustCF!FQ17</f>
        <v/>
      </c>
      <c r="FX17" s="87">
        <f>($K17="Bell Curve")*(_xlfn.NORM.DIST(AND(FX$6&gt;=$F17,FX$6&lt;=$H17)*(FX$6-$F17+1),$J17/2,$M17,TRUE)-_xlfn.NORM.DIST(AND(FX$6&gt;=$F17,FX$6&lt;=$H17)*(FW$6-$F17+1),$J17/2,$M17,TRUE))/(1-2*_xlfn.NORM.DIST(0,$J17/2,$M17,TRUE))*$D17+($K17="Steady Growth")*(AND(FX$6&gt;=$F17,FX$6&lt;=$H17)*((FX$6-$F17+1)/($J17*($J17+1)/2)*$D17))+($K17="custom")*CustCF!FR17</f>
        <v/>
      </c>
      <c r="FY17" s="87">
        <f>($K17="Bell Curve")*(_xlfn.NORM.DIST(AND(FY$6&gt;=$F17,FY$6&lt;=$H17)*(FY$6-$F17+1),$J17/2,$M17,TRUE)-_xlfn.NORM.DIST(AND(FY$6&gt;=$F17,FY$6&lt;=$H17)*(FX$6-$F17+1),$J17/2,$M17,TRUE))/(1-2*_xlfn.NORM.DIST(0,$J17/2,$M17,TRUE))*$D17+($K17="Steady Growth")*(AND(FY$6&gt;=$F17,FY$6&lt;=$H17)*((FY$6-$F17+1)/($J17*($J17+1)/2)*$D17))+($K17="custom")*CustCF!FS17</f>
        <v/>
      </c>
      <c r="FZ17" s="87">
        <f>($K17="Bell Curve")*(_xlfn.NORM.DIST(AND(FZ$6&gt;=$F17,FZ$6&lt;=$H17)*(FZ$6-$F17+1),$J17/2,$M17,TRUE)-_xlfn.NORM.DIST(AND(FZ$6&gt;=$F17,FZ$6&lt;=$H17)*(FY$6-$F17+1),$J17/2,$M17,TRUE))/(1-2*_xlfn.NORM.DIST(0,$J17/2,$M17,TRUE))*$D17+($K17="Steady Growth")*(AND(FZ$6&gt;=$F17,FZ$6&lt;=$H17)*((FZ$6-$F17+1)/($J17*($J17+1)/2)*$D17))+($K17="custom")*CustCF!FT17</f>
        <v/>
      </c>
      <c r="GA17" s="87">
        <f>($K17="Bell Curve")*(_xlfn.NORM.DIST(AND(GA$6&gt;=$F17,GA$6&lt;=$H17)*(GA$6-$F17+1),$J17/2,$M17,TRUE)-_xlfn.NORM.DIST(AND(GA$6&gt;=$F17,GA$6&lt;=$H17)*(FZ$6-$F17+1),$J17/2,$M17,TRUE))/(1-2*_xlfn.NORM.DIST(0,$J17/2,$M17,TRUE))*$D17+($K17="Steady Growth")*(AND(GA$6&gt;=$F17,GA$6&lt;=$H17)*((GA$6-$F17+1)/($J17*($J17+1)/2)*$D17))+($K17="custom")*CustCF!FU17</f>
        <v/>
      </c>
      <c r="GB17" s="87">
        <f>($K17="Bell Curve")*(_xlfn.NORM.DIST(AND(GB$6&gt;=$F17,GB$6&lt;=$H17)*(GB$6-$F17+1),$J17/2,$M17,TRUE)-_xlfn.NORM.DIST(AND(GB$6&gt;=$F17,GB$6&lt;=$H17)*(GA$6-$F17+1),$J17/2,$M17,TRUE))/(1-2*_xlfn.NORM.DIST(0,$J17/2,$M17,TRUE))*$D17+($K17="Steady Growth")*(AND(GB$6&gt;=$F17,GB$6&lt;=$H17)*((GB$6-$F17+1)/($J17*($J17+1)/2)*$D17))+($K17="custom")*CustCF!FV17</f>
        <v/>
      </c>
      <c r="GC17" s="87">
        <f>($K17="Bell Curve")*(_xlfn.NORM.DIST(AND(GC$6&gt;=$F17,GC$6&lt;=$H17)*(GC$6-$F17+1),$J17/2,$M17,TRUE)-_xlfn.NORM.DIST(AND(GC$6&gt;=$F17,GC$6&lt;=$H17)*(GB$6-$F17+1),$J17/2,$M17,TRUE))/(1-2*_xlfn.NORM.DIST(0,$J17/2,$M17,TRUE))*$D17+($K17="Steady Growth")*(AND(GC$6&gt;=$F17,GC$6&lt;=$H17)*((GC$6-$F17+1)/($J17*($J17+1)/2)*$D17))+($K17="custom")*CustCF!FW17</f>
        <v/>
      </c>
      <c r="GD17" s="87">
        <f>($K17="Bell Curve")*(_xlfn.NORM.DIST(AND(GD$6&gt;=$F17,GD$6&lt;=$H17)*(GD$6-$F17+1),$J17/2,$M17,TRUE)-_xlfn.NORM.DIST(AND(GD$6&gt;=$F17,GD$6&lt;=$H17)*(GC$6-$F17+1),$J17/2,$M17,TRUE))/(1-2*_xlfn.NORM.DIST(0,$J17/2,$M17,TRUE))*$D17+($K17="Steady Growth")*(AND(GD$6&gt;=$F17,GD$6&lt;=$H17)*((GD$6-$F17+1)/($J17*($J17+1)/2)*$D17))+($K17="custom")*CustCF!FX17</f>
        <v/>
      </c>
      <c r="GE17" s="87">
        <f>($K17="Bell Curve")*(_xlfn.NORM.DIST(AND(GE$6&gt;=$F17,GE$6&lt;=$H17)*(GE$6-$F17+1),$J17/2,$M17,TRUE)-_xlfn.NORM.DIST(AND(GE$6&gt;=$F17,GE$6&lt;=$H17)*(GD$6-$F17+1),$J17/2,$M17,TRUE))/(1-2*_xlfn.NORM.DIST(0,$J17/2,$M17,TRUE))*$D17+($K17="Steady Growth")*(AND(GE$6&gt;=$F17,GE$6&lt;=$H17)*((GE$6-$F17+1)/($J17*($J17+1)/2)*$D17))+($K17="custom")*CustCF!FY17</f>
        <v/>
      </c>
      <c r="GF17" s="87">
        <f>($K17="Bell Curve")*(_xlfn.NORM.DIST(AND(GF$6&gt;=$F17,GF$6&lt;=$H17)*(GF$6-$F17+1),$J17/2,$M17,TRUE)-_xlfn.NORM.DIST(AND(GF$6&gt;=$F17,GF$6&lt;=$H17)*(GE$6-$F17+1),$J17/2,$M17,TRUE))/(1-2*_xlfn.NORM.DIST(0,$J17/2,$M17,TRUE))*$D17+($K17="Steady Growth")*(AND(GF$6&gt;=$F17,GF$6&lt;=$H17)*((GF$6-$F17+1)/($J17*($J17+1)/2)*$D17))+($K17="custom")*CustCF!FZ17</f>
        <v/>
      </c>
      <c r="GG17" s="87">
        <f>($K17="Bell Curve")*(_xlfn.NORM.DIST(AND(GG$6&gt;=$F17,GG$6&lt;=$H17)*(GG$6-$F17+1),$J17/2,$M17,TRUE)-_xlfn.NORM.DIST(AND(GG$6&gt;=$F17,GG$6&lt;=$H17)*(GF$6-$F17+1),$J17/2,$M17,TRUE))/(1-2*_xlfn.NORM.DIST(0,$J17/2,$M17,TRUE))*$D17+($K17="Steady Growth")*(AND(GG$6&gt;=$F17,GG$6&lt;=$H17)*((GG$6-$F17+1)/($J17*($J17+1)/2)*$D17))+($K17="custom")*CustCF!GA17</f>
        <v/>
      </c>
      <c r="GH17" s="87">
        <f>($K17="Bell Curve")*(_xlfn.NORM.DIST(AND(GH$6&gt;=$F17,GH$6&lt;=$H17)*(GH$6-$F17+1),$J17/2,$M17,TRUE)-_xlfn.NORM.DIST(AND(GH$6&gt;=$F17,GH$6&lt;=$H17)*(GG$6-$F17+1),$J17/2,$M17,TRUE))/(1-2*_xlfn.NORM.DIST(0,$J17/2,$M17,TRUE))*$D17+($K17="Steady Growth")*(AND(GH$6&gt;=$F17,GH$6&lt;=$H17)*((GH$6-$F17+1)/($J17*($J17+1)/2)*$D17))+($K17="custom")*CustCF!GB17</f>
        <v/>
      </c>
      <c r="GI17" s="87">
        <f>($K17="Bell Curve")*(_xlfn.NORM.DIST(AND(GI$6&gt;=$F17,GI$6&lt;=$H17)*(GI$6-$F17+1),$J17/2,$M17,TRUE)-_xlfn.NORM.DIST(AND(GI$6&gt;=$F17,GI$6&lt;=$H17)*(GH$6-$F17+1),$J17/2,$M17,TRUE))/(1-2*_xlfn.NORM.DIST(0,$J17/2,$M17,TRUE))*$D17+($K17="Steady Growth")*(AND(GI$6&gt;=$F17,GI$6&lt;=$H17)*((GI$6-$F17+1)/($J17*($J17+1)/2)*$D17))+($K17="custom")*CustCF!GC17</f>
        <v/>
      </c>
      <c r="GJ17" s="87">
        <f>($K17="Bell Curve")*(_xlfn.NORM.DIST(AND(GJ$6&gt;=$F17,GJ$6&lt;=$H17)*(GJ$6-$F17+1),$J17/2,$M17,TRUE)-_xlfn.NORM.DIST(AND(GJ$6&gt;=$F17,GJ$6&lt;=$H17)*(GI$6-$F17+1),$J17/2,$M17,TRUE))/(1-2*_xlfn.NORM.DIST(0,$J17/2,$M17,TRUE))*$D17+($K17="Steady Growth")*(AND(GJ$6&gt;=$F17,GJ$6&lt;=$H17)*((GJ$6-$F17+1)/($J17*($J17+1)/2)*$D17))+($K17="custom")*CustCF!GD17</f>
        <v/>
      </c>
      <c r="GK17" s="87">
        <f>($K17="Bell Curve")*(_xlfn.NORM.DIST(AND(GK$6&gt;=$F17,GK$6&lt;=$H17)*(GK$6-$F17+1),$J17/2,$M17,TRUE)-_xlfn.NORM.DIST(AND(GK$6&gt;=$F17,GK$6&lt;=$H17)*(GJ$6-$F17+1),$J17/2,$M17,TRUE))/(1-2*_xlfn.NORM.DIST(0,$J17/2,$M17,TRUE))*$D17+($K17="Steady Growth")*(AND(GK$6&gt;=$F17,GK$6&lt;=$H17)*((GK$6-$F17+1)/($J17*($J17+1)/2)*$D17))+($K17="custom")*CustCF!GE17</f>
        <v/>
      </c>
      <c r="GL17" s="87">
        <f>($K17="Bell Curve")*(_xlfn.NORM.DIST(AND(GL$6&gt;=$F17,GL$6&lt;=$H17)*(GL$6-$F17+1),$J17/2,$M17,TRUE)-_xlfn.NORM.DIST(AND(GL$6&gt;=$F17,GL$6&lt;=$H17)*(GK$6-$F17+1),$J17/2,$M17,TRUE))/(1-2*_xlfn.NORM.DIST(0,$J17/2,$M17,TRUE))*$D17+($K17="Steady Growth")*(AND(GL$6&gt;=$F17,GL$6&lt;=$H17)*((GL$6-$F17+1)/($J17*($J17+1)/2)*$D17))+($K17="custom")*CustCF!GF17</f>
        <v/>
      </c>
      <c r="GM17" s="87">
        <f>($K17="Bell Curve")*(_xlfn.NORM.DIST(AND(GM$6&gt;=$F17,GM$6&lt;=$H17)*(GM$6-$F17+1),$J17/2,$M17,TRUE)-_xlfn.NORM.DIST(AND(GM$6&gt;=$F17,GM$6&lt;=$H17)*(GL$6-$F17+1),$J17/2,$M17,TRUE))/(1-2*_xlfn.NORM.DIST(0,$J17/2,$M17,TRUE))*$D17+($K17="Steady Growth")*(AND(GM$6&gt;=$F17,GM$6&lt;=$H17)*((GM$6-$F17+1)/($J17*($J17+1)/2)*$D17))+($K17="custom")*CustCF!GG17</f>
        <v/>
      </c>
      <c r="GN17" s="257">
        <f>($K17="Bell Curve")*(_xlfn.NORM.DIST(AND(GN$6&gt;=$F17,GN$6&lt;=$H17)*(GN$6-$F17+1),$J17/2,$M17,TRUE)-_xlfn.NORM.DIST(AND(GN$6&gt;=$F17,GN$6&lt;=$H17)*(GM$6-$F17+1),$J17/2,$M17,TRUE))/(1-2*_xlfn.NORM.DIST(0,$J17/2,$M17,TRUE))*$D17+($K17="Steady Growth")*(AND(GN$6&gt;=$F17,GN$6&lt;=$H17)*((GN$6-$F17+1)/($J17*($J17+1)/2)*$D17))+($K17="custom")*CustCF!GH17</f>
        <v/>
      </c>
      <c r="GO17" s="1" t="n"/>
      <c r="GP17" s="63" t="n"/>
    </row>
    <row r="18" hidden="1" outlineLevel="1">
      <c r="A18" s="1" t="n"/>
      <c r="B18" s="1" t="n"/>
      <c r="C18" s="251">
        <f>Budget!P19</f>
        <v/>
      </c>
      <c r="D18" s="14">
        <f>Budget!Q19</f>
        <v/>
      </c>
      <c r="E18" s="14">
        <f>IF(D18&lt;&gt;0,F18,"")</f>
        <v/>
      </c>
      <c r="F18" s="252" t="n">
        <v>0</v>
      </c>
      <c r="G18" s="921">
        <f>IF(L18="custom",CustCF!F18,INDEX($P$8:$GN$8,MATCH(F18,$P$6:$GN$6,0)))</f>
        <v/>
      </c>
      <c r="H18" s="252" t="n">
        <v>0</v>
      </c>
      <c r="I18" s="921">
        <f>IF(L18="custom",CustCF!G18,INDEX($P$8:$GN$8,MATCH(H18,$P$6:$GN$6,0)))</f>
        <v/>
      </c>
      <c r="J18" s="249">
        <f>H18-F18+1</f>
        <v/>
      </c>
      <c r="K18" s="254" t="inlineStr">
        <is>
          <t>Bell Curve</t>
        </is>
      </c>
      <c r="L18" s="255" t="inlineStr">
        <is>
          <t>Flat (9)</t>
        </is>
      </c>
      <c r="M18" s="256">
        <f>INDEX($D$261:$D$266,MATCH(L18,$C$261:$C$266,0))</f>
        <v/>
      </c>
      <c r="N18" s="13">
        <f>SUM(P18:GN18)</f>
        <v/>
      </c>
      <c r="O18" s="14" t="n"/>
      <c r="P18" s="87">
        <f>($K18="Bell Curve")*(_xlfn.NORM.DIST(AND(P$6&gt;=$F18,P$6&lt;=$H18)*(P$6-$F18+1),$J18/2,$M18,TRUE)-_xlfn.NORM.DIST(AND(P$6&gt;=$F18,P$6&lt;=$H18)*(O$6-$F18+1),$J18/2,$M18,TRUE))/(1-2*_xlfn.NORM.DIST(0,$J18/2,$M18,TRUE))*$D18+($K18="Steady Growth")*(AND(P$6&gt;=$F18,P$6&lt;=$H18)*((P$6-$F18+1)/($J18*($J18+1)/2)*$D18))+($K18="custom")*CustCF!J18</f>
        <v/>
      </c>
      <c r="Q18" s="87">
        <f>($K18="Bell Curve")*(_xlfn.NORM.DIST(AND(Q$6&gt;=$F18,Q$6&lt;=$H18)*(Q$6-$F18+1),$J18/2,$M18,TRUE)-_xlfn.NORM.DIST(AND(Q$6&gt;=$F18,Q$6&lt;=$H18)*(P$6-$F18+1),$J18/2,$M18,TRUE))/(1-2*_xlfn.NORM.DIST(0,$J18/2,$M18,TRUE))*$D18+($K18="Steady Growth")*(AND(Q$6&gt;=$F18,Q$6&lt;=$H18)*((Q$6-$F18+1)/($J18*($J18+1)/2)*$D18))+($K18="custom")*CustCF!K18</f>
        <v/>
      </c>
      <c r="R18" s="87">
        <f>($K18="Bell Curve")*(_xlfn.NORM.DIST(AND(R$6&gt;=$F18,R$6&lt;=$H18)*(R$6-$F18+1),$J18/2,$M18,TRUE)-_xlfn.NORM.DIST(AND(R$6&gt;=$F18,R$6&lt;=$H18)*(Q$6-$F18+1),$J18/2,$M18,TRUE))/(1-2*_xlfn.NORM.DIST(0,$J18/2,$M18,TRUE))*$D18+($K18="Steady Growth")*(AND(R$6&gt;=$F18,R$6&lt;=$H18)*((R$6-$F18+1)/($J18*($J18+1)/2)*$D18))+($K18="custom")*CustCF!L18</f>
        <v/>
      </c>
      <c r="S18" s="87">
        <f>($K18="Bell Curve")*(_xlfn.NORM.DIST(AND(S$6&gt;=$F18,S$6&lt;=$H18)*(S$6-$F18+1),$J18/2,$M18,TRUE)-_xlfn.NORM.DIST(AND(S$6&gt;=$F18,S$6&lt;=$H18)*(R$6-$F18+1),$J18/2,$M18,TRUE))/(1-2*_xlfn.NORM.DIST(0,$J18/2,$M18,TRUE))*$D18+($K18="Steady Growth")*(AND(S$6&gt;=$F18,S$6&lt;=$H18)*((S$6-$F18+1)/($J18*($J18+1)/2)*$D18))+($K18="custom")*CustCF!M18</f>
        <v/>
      </c>
      <c r="T18" s="87">
        <f>($K18="Bell Curve")*(_xlfn.NORM.DIST(AND(T$6&gt;=$F18,T$6&lt;=$H18)*(T$6-$F18+1),$J18/2,$M18,TRUE)-_xlfn.NORM.DIST(AND(T$6&gt;=$F18,T$6&lt;=$H18)*(S$6-$F18+1),$J18/2,$M18,TRUE))/(1-2*_xlfn.NORM.DIST(0,$J18/2,$M18,TRUE))*$D18+($K18="Steady Growth")*(AND(T$6&gt;=$F18,T$6&lt;=$H18)*((T$6-$F18+1)/($J18*($J18+1)/2)*$D18))+($K18="custom")*CustCF!N18</f>
        <v/>
      </c>
      <c r="U18" s="87">
        <f>($K18="Bell Curve")*(_xlfn.NORM.DIST(AND(U$6&gt;=$F18,U$6&lt;=$H18)*(U$6-$F18+1),$J18/2,$M18,TRUE)-_xlfn.NORM.DIST(AND(U$6&gt;=$F18,U$6&lt;=$H18)*(T$6-$F18+1),$J18/2,$M18,TRUE))/(1-2*_xlfn.NORM.DIST(0,$J18/2,$M18,TRUE))*$D18+($K18="Steady Growth")*(AND(U$6&gt;=$F18,U$6&lt;=$H18)*((U$6-$F18+1)/($J18*($J18+1)/2)*$D18))+($K18="custom")*CustCF!O18</f>
        <v/>
      </c>
      <c r="V18" s="87">
        <f>($K18="Bell Curve")*(_xlfn.NORM.DIST(AND(V$6&gt;=$F18,V$6&lt;=$H18)*(V$6-$F18+1),$J18/2,$M18,TRUE)-_xlfn.NORM.DIST(AND(V$6&gt;=$F18,V$6&lt;=$H18)*(U$6-$F18+1),$J18/2,$M18,TRUE))/(1-2*_xlfn.NORM.DIST(0,$J18/2,$M18,TRUE))*$D18+($K18="Steady Growth")*(AND(V$6&gt;=$F18,V$6&lt;=$H18)*((V$6-$F18+1)/($J18*($J18+1)/2)*$D18))+($K18="custom")*CustCF!P18</f>
        <v/>
      </c>
      <c r="W18" s="87">
        <f>($K18="Bell Curve")*(_xlfn.NORM.DIST(AND(W$6&gt;=$F18,W$6&lt;=$H18)*(W$6-$F18+1),$J18/2,$M18,TRUE)-_xlfn.NORM.DIST(AND(W$6&gt;=$F18,W$6&lt;=$H18)*(V$6-$F18+1),$J18/2,$M18,TRUE))/(1-2*_xlfn.NORM.DIST(0,$J18/2,$M18,TRUE))*$D18+($K18="Steady Growth")*(AND(W$6&gt;=$F18,W$6&lt;=$H18)*((W$6-$F18+1)/($J18*($J18+1)/2)*$D18))+($K18="custom")*CustCF!Q18</f>
        <v/>
      </c>
      <c r="X18" s="87">
        <f>($K18="Bell Curve")*(_xlfn.NORM.DIST(AND(X$6&gt;=$F18,X$6&lt;=$H18)*(X$6-$F18+1),$J18/2,$M18,TRUE)-_xlfn.NORM.DIST(AND(X$6&gt;=$F18,X$6&lt;=$H18)*(W$6-$F18+1),$J18/2,$M18,TRUE))/(1-2*_xlfn.NORM.DIST(0,$J18/2,$M18,TRUE))*$D18+($K18="Steady Growth")*(AND(X$6&gt;=$F18,X$6&lt;=$H18)*((X$6-$F18+1)/($J18*($J18+1)/2)*$D18))+($K18="custom")*CustCF!R18</f>
        <v/>
      </c>
      <c r="Y18" s="87">
        <f>($K18="Bell Curve")*(_xlfn.NORM.DIST(AND(Y$6&gt;=$F18,Y$6&lt;=$H18)*(Y$6-$F18+1),$J18/2,$M18,TRUE)-_xlfn.NORM.DIST(AND(Y$6&gt;=$F18,Y$6&lt;=$H18)*(X$6-$F18+1),$J18/2,$M18,TRUE))/(1-2*_xlfn.NORM.DIST(0,$J18/2,$M18,TRUE))*$D18+($K18="Steady Growth")*(AND(Y$6&gt;=$F18,Y$6&lt;=$H18)*((Y$6-$F18+1)/($J18*($J18+1)/2)*$D18))+($K18="custom")*CustCF!S18</f>
        <v/>
      </c>
      <c r="Z18" s="87">
        <f>($K18="Bell Curve")*(_xlfn.NORM.DIST(AND(Z$6&gt;=$F18,Z$6&lt;=$H18)*(Z$6-$F18+1),$J18/2,$M18,TRUE)-_xlfn.NORM.DIST(AND(Z$6&gt;=$F18,Z$6&lt;=$H18)*(Y$6-$F18+1),$J18/2,$M18,TRUE))/(1-2*_xlfn.NORM.DIST(0,$J18/2,$M18,TRUE))*$D18+($K18="Steady Growth")*(AND(Z$6&gt;=$F18,Z$6&lt;=$H18)*((Z$6-$F18+1)/($J18*($J18+1)/2)*$D18))+($K18="custom")*CustCF!T18</f>
        <v/>
      </c>
      <c r="AA18" s="87">
        <f>($K18="Bell Curve")*(_xlfn.NORM.DIST(AND(AA$6&gt;=$F18,AA$6&lt;=$H18)*(AA$6-$F18+1),$J18/2,$M18,TRUE)-_xlfn.NORM.DIST(AND(AA$6&gt;=$F18,AA$6&lt;=$H18)*(Z$6-$F18+1),$J18/2,$M18,TRUE))/(1-2*_xlfn.NORM.DIST(0,$J18/2,$M18,TRUE))*$D18+($K18="Steady Growth")*(AND(AA$6&gt;=$F18,AA$6&lt;=$H18)*((AA$6-$F18+1)/($J18*($J18+1)/2)*$D18))+($K18="custom")*CustCF!U18</f>
        <v/>
      </c>
      <c r="AB18" s="87">
        <f>($K18="Bell Curve")*(_xlfn.NORM.DIST(AND(AB$6&gt;=$F18,AB$6&lt;=$H18)*(AB$6-$F18+1),$J18/2,$M18,TRUE)-_xlfn.NORM.DIST(AND(AB$6&gt;=$F18,AB$6&lt;=$H18)*(AA$6-$F18+1),$J18/2,$M18,TRUE))/(1-2*_xlfn.NORM.DIST(0,$J18/2,$M18,TRUE))*$D18+($K18="Steady Growth")*(AND(AB$6&gt;=$F18,AB$6&lt;=$H18)*((AB$6-$F18+1)/($J18*($J18+1)/2)*$D18))+($K18="custom")*CustCF!V18</f>
        <v/>
      </c>
      <c r="AC18" s="87">
        <f>($K18="Bell Curve")*(_xlfn.NORM.DIST(AND(AC$6&gt;=$F18,AC$6&lt;=$H18)*(AC$6-$F18+1),$J18/2,$M18,TRUE)-_xlfn.NORM.DIST(AND(AC$6&gt;=$F18,AC$6&lt;=$H18)*(AB$6-$F18+1),$J18/2,$M18,TRUE))/(1-2*_xlfn.NORM.DIST(0,$J18/2,$M18,TRUE))*$D18+($K18="Steady Growth")*(AND(AC$6&gt;=$F18,AC$6&lt;=$H18)*((AC$6-$F18+1)/($J18*($J18+1)/2)*$D18))+($K18="custom")*CustCF!W18</f>
        <v/>
      </c>
      <c r="AD18" s="87">
        <f>($K18="Bell Curve")*(_xlfn.NORM.DIST(AND(AD$6&gt;=$F18,AD$6&lt;=$H18)*(AD$6-$F18+1),$J18/2,$M18,TRUE)-_xlfn.NORM.DIST(AND(AD$6&gt;=$F18,AD$6&lt;=$H18)*(AC$6-$F18+1),$J18/2,$M18,TRUE))/(1-2*_xlfn.NORM.DIST(0,$J18/2,$M18,TRUE))*$D18+($K18="Steady Growth")*(AND(AD$6&gt;=$F18,AD$6&lt;=$H18)*((AD$6-$F18+1)/($J18*($J18+1)/2)*$D18))+($K18="custom")*CustCF!X18</f>
        <v/>
      </c>
      <c r="AE18" s="87">
        <f>($K18="Bell Curve")*(_xlfn.NORM.DIST(AND(AE$6&gt;=$F18,AE$6&lt;=$H18)*(AE$6-$F18+1),$J18/2,$M18,TRUE)-_xlfn.NORM.DIST(AND(AE$6&gt;=$F18,AE$6&lt;=$H18)*(AD$6-$F18+1),$J18/2,$M18,TRUE))/(1-2*_xlfn.NORM.DIST(0,$J18/2,$M18,TRUE))*$D18+($K18="Steady Growth")*(AND(AE$6&gt;=$F18,AE$6&lt;=$H18)*((AE$6-$F18+1)/($J18*($J18+1)/2)*$D18))+($K18="custom")*CustCF!Y18</f>
        <v/>
      </c>
      <c r="AF18" s="87">
        <f>($K18="Bell Curve")*(_xlfn.NORM.DIST(AND(AF$6&gt;=$F18,AF$6&lt;=$H18)*(AF$6-$F18+1),$J18/2,$M18,TRUE)-_xlfn.NORM.DIST(AND(AF$6&gt;=$F18,AF$6&lt;=$H18)*(AE$6-$F18+1),$J18/2,$M18,TRUE))/(1-2*_xlfn.NORM.DIST(0,$J18/2,$M18,TRUE))*$D18+($K18="Steady Growth")*(AND(AF$6&gt;=$F18,AF$6&lt;=$H18)*((AF$6-$F18+1)/($J18*($J18+1)/2)*$D18))+($K18="custom")*CustCF!Z18</f>
        <v/>
      </c>
      <c r="AG18" s="87">
        <f>($K18="Bell Curve")*(_xlfn.NORM.DIST(AND(AG$6&gt;=$F18,AG$6&lt;=$H18)*(AG$6-$F18+1),$J18/2,$M18,TRUE)-_xlfn.NORM.DIST(AND(AG$6&gt;=$F18,AG$6&lt;=$H18)*(AF$6-$F18+1),$J18/2,$M18,TRUE))/(1-2*_xlfn.NORM.DIST(0,$J18/2,$M18,TRUE))*$D18+($K18="Steady Growth")*(AND(AG$6&gt;=$F18,AG$6&lt;=$H18)*((AG$6-$F18+1)/($J18*($J18+1)/2)*$D18))+($K18="custom")*CustCF!AA18</f>
        <v/>
      </c>
      <c r="AH18" s="87">
        <f>($K18="Bell Curve")*(_xlfn.NORM.DIST(AND(AH$6&gt;=$F18,AH$6&lt;=$H18)*(AH$6-$F18+1),$J18/2,$M18,TRUE)-_xlfn.NORM.DIST(AND(AH$6&gt;=$F18,AH$6&lt;=$H18)*(AG$6-$F18+1),$J18/2,$M18,TRUE))/(1-2*_xlfn.NORM.DIST(0,$J18/2,$M18,TRUE))*$D18+($K18="Steady Growth")*(AND(AH$6&gt;=$F18,AH$6&lt;=$H18)*((AH$6-$F18+1)/($J18*($J18+1)/2)*$D18))+($K18="custom")*CustCF!AB18</f>
        <v/>
      </c>
      <c r="AI18" s="87">
        <f>($K18="Bell Curve")*(_xlfn.NORM.DIST(AND(AI$6&gt;=$F18,AI$6&lt;=$H18)*(AI$6-$F18+1),$J18/2,$M18,TRUE)-_xlfn.NORM.DIST(AND(AI$6&gt;=$F18,AI$6&lt;=$H18)*(AH$6-$F18+1),$J18/2,$M18,TRUE))/(1-2*_xlfn.NORM.DIST(0,$J18/2,$M18,TRUE))*$D18+($K18="Steady Growth")*(AND(AI$6&gt;=$F18,AI$6&lt;=$H18)*((AI$6-$F18+1)/($J18*($J18+1)/2)*$D18))+($K18="custom")*CustCF!AC18</f>
        <v/>
      </c>
      <c r="AJ18" s="87">
        <f>($K18="Bell Curve")*(_xlfn.NORM.DIST(AND(AJ$6&gt;=$F18,AJ$6&lt;=$H18)*(AJ$6-$F18+1),$J18/2,$M18,TRUE)-_xlfn.NORM.DIST(AND(AJ$6&gt;=$F18,AJ$6&lt;=$H18)*(AI$6-$F18+1),$J18/2,$M18,TRUE))/(1-2*_xlfn.NORM.DIST(0,$J18/2,$M18,TRUE))*$D18+($K18="Steady Growth")*(AND(AJ$6&gt;=$F18,AJ$6&lt;=$H18)*((AJ$6-$F18+1)/($J18*($J18+1)/2)*$D18))+($K18="custom")*CustCF!AD18</f>
        <v/>
      </c>
      <c r="AK18" s="87">
        <f>($K18="Bell Curve")*(_xlfn.NORM.DIST(AND(AK$6&gt;=$F18,AK$6&lt;=$H18)*(AK$6-$F18+1),$J18/2,$M18,TRUE)-_xlfn.NORM.DIST(AND(AK$6&gt;=$F18,AK$6&lt;=$H18)*(AJ$6-$F18+1),$J18/2,$M18,TRUE))/(1-2*_xlfn.NORM.DIST(0,$J18/2,$M18,TRUE))*$D18+($K18="Steady Growth")*(AND(AK$6&gt;=$F18,AK$6&lt;=$H18)*((AK$6-$F18+1)/($J18*($J18+1)/2)*$D18))+($K18="custom")*CustCF!AE18</f>
        <v/>
      </c>
      <c r="AL18" s="87">
        <f>($K18="Bell Curve")*(_xlfn.NORM.DIST(AND(AL$6&gt;=$F18,AL$6&lt;=$H18)*(AL$6-$F18+1),$J18/2,$M18,TRUE)-_xlfn.NORM.DIST(AND(AL$6&gt;=$F18,AL$6&lt;=$H18)*(AK$6-$F18+1),$J18/2,$M18,TRUE))/(1-2*_xlfn.NORM.DIST(0,$J18/2,$M18,TRUE))*$D18+($K18="Steady Growth")*(AND(AL$6&gt;=$F18,AL$6&lt;=$H18)*((AL$6-$F18+1)/($J18*($J18+1)/2)*$D18))+($K18="custom")*CustCF!AF18</f>
        <v/>
      </c>
      <c r="AM18" s="87">
        <f>($K18="Bell Curve")*(_xlfn.NORM.DIST(AND(AM$6&gt;=$F18,AM$6&lt;=$H18)*(AM$6-$F18+1),$J18/2,$M18,TRUE)-_xlfn.NORM.DIST(AND(AM$6&gt;=$F18,AM$6&lt;=$H18)*(AL$6-$F18+1),$J18/2,$M18,TRUE))/(1-2*_xlfn.NORM.DIST(0,$J18/2,$M18,TRUE))*$D18+($K18="Steady Growth")*(AND(AM$6&gt;=$F18,AM$6&lt;=$H18)*((AM$6-$F18+1)/($J18*($J18+1)/2)*$D18))+($K18="custom")*CustCF!AG18</f>
        <v/>
      </c>
      <c r="AN18" s="87">
        <f>($K18="Bell Curve")*(_xlfn.NORM.DIST(AND(AN$6&gt;=$F18,AN$6&lt;=$H18)*(AN$6-$F18+1),$J18/2,$M18,TRUE)-_xlfn.NORM.DIST(AND(AN$6&gt;=$F18,AN$6&lt;=$H18)*(AM$6-$F18+1),$J18/2,$M18,TRUE))/(1-2*_xlfn.NORM.DIST(0,$J18/2,$M18,TRUE))*$D18+($K18="Steady Growth")*(AND(AN$6&gt;=$F18,AN$6&lt;=$H18)*((AN$6-$F18+1)/($J18*($J18+1)/2)*$D18))+($K18="custom")*CustCF!AH18</f>
        <v/>
      </c>
      <c r="AO18" s="87">
        <f>($K18="Bell Curve")*(_xlfn.NORM.DIST(AND(AO$6&gt;=$F18,AO$6&lt;=$H18)*(AO$6-$F18+1),$J18/2,$M18,TRUE)-_xlfn.NORM.DIST(AND(AO$6&gt;=$F18,AO$6&lt;=$H18)*(AN$6-$F18+1),$J18/2,$M18,TRUE))/(1-2*_xlfn.NORM.DIST(0,$J18/2,$M18,TRUE))*$D18+($K18="Steady Growth")*(AND(AO$6&gt;=$F18,AO$6&lt;=$H18)*((AO$6-$F18+1)/($J18*($J18+1)/2)*$D18))+($K18="custom")*CustCF!AI18</f>
        <v/>
      </c>
      <c r="AP18" s="87">
        <f>($K18="Bell Curve")*(_xlfn.NORM.DIST(AND(AP$6&gt;=$F18,AP$6&lt;=$H18)*(AP$6-$F18+1),$J18/2,$M18,TRUE)-_xlfn.NORM.DIST(AND(AP$6&gt;=$F18,AP$6&lt;=$H18)*(AO$6-$F18+1),$J18/2,$M18,TRUE))/(1-2*_xlfn.NORM.DIST(0,$J18/2,$M18,TRUE))*$D18+($K18="Steady Growth")*(AND(AP$6&gt;=$F18,AP$6&lt;=$H18)*((AP$6-$F18+1)/($J18*($J18+1)/2)*$D18))+($K18="custom")*CustCF!AJ18</f>
        <v/>
      </c>
      <c r="AQ18" s="87">
        <f>($K18="Bell Curve")*(_xlfn.NORM.DIST(AND(AQ$6&gt;=$F18,AQ$6&lt;=$H18)*(AQ$6-$F18+1),$J18/2,$M18,TRUE)-_xlfn.NORM.DIST(AND(AQ$6&gt;=$F18,AQ$6&lt;=$H18)*(AP$6-$F18+1),$J18/2,$M18,TRUE))/(1-2*_xlfn.NORM.DIST(0,$J18/2,$M18,TRUE))*$D18+($K18="Steady Growth")*(AND(AQ$6&gt;=$F18,AQ$6&lt;=$H18)*((AQ$6-$F18+1)/($J18*($J18+1)/2)*$D18))+($K18="custom")*CustCF!AK18</f>
        <v/>
      </c>
      <c r="AR18" s="87">
        <f>($K18="Bell Curve")*(_xlfn.NORM.DIST(AND(AR$6&gt;=$F18,AR$6&lt;=$H18)*(AR$6-$F18+1),$J18/2,$M18,TRUE)-_xlfn.NORM.DIST(AND(AR$6&gt;=$F18,AR$6&lt;=$H18)*(AQ$6-$F18+1),$J18/2,$M18,TRUE))/(1-2*_xlfn.NORM.DIST(0,$J18/2,$M18,TRUE))*$D18+($K18="Steady Growth")*(AND(AR$6&gt;=$F18,AR$6&lt;=$H18)*((AR$6-$F18+1)/($J18*($J18+1)/2)*$D18))+($K18="custom")*CustCF!AL18</f>
        <v/>
      </c>
      <c r="AS18" s="87">
        <f>($K18="Bell Curve")*(_xlfn.NORM.DIST(AND(AS$6&gt;=$F18,AS$6&lt;=$H18)*(AS$6-$F18+1),$J18/2,$M18,TRUE)-_xlfn.NORM.DIST(AND(AS$6&gt;=$F18,AS$6&lt;=$H18)*(AR$6-$F18+1),$J18/2,$M18,TRUE))/(1-2*_xlfn.NORM.DIST(0,$J18/2,$M18,TRUE))*$D18+($K18="Steady Growth")*(AND(AS$6&gt;=$F18,AS$6&lt;=$H18)*((AS$6-$F18+1)/($J18*($J18+1)/2)*$D18))+($K18="custom")*CustCF!AM18</f>
        <v/>
      </c>
      <c r="AT18" s="87">
        <f>($K18="Bell Curve")*(_xlfn.NORM.DIST(AND(AT$6&gt;=$F18,AT$6&lt;=$H18)*(AT$6-$F18+1),$J18/2,$M18,TRUE)-_xlfn.NORM.DIST(AND(AT$6&gt;=$F18,AT$6&lt;=$H18)*(AS$6-$F18+1),$J18/2,$M18,TRUE))/(1-2*_xlfn.NORM.DIST(0,$J18/2,$M18,TRUE))*$D18+($K18="Steady Growth")*(AND(AT$6&gt;=$F18,AT$6&lt;=$H18)*((AT$6-$F18+1)/($J18*($J18+1)/2)*$D18))+($K18="custom")*CustCF!AN18</f>
        <v/>
      </c>
      <c r="AU18" s="87">
        <f>($K18="Bell Curve")*(_xlfn.NORM.DIST(AND(AU$6&gt;=$F18,AU$6&lt;=$H18)*(AU$6-$F18+1),$J18/2,$M18,TRUE)-_xlfn.NORM.DIST(AND(AU$6&gt;=$F18,AU$6&lt;=$H18)*(AT$6-$F18+1),$J18/2,$M18,TRUE))/(1-2*_xlfn.NORM.DIST(0,$J18/2,$M18,TRUE))*$D18+($K18="Steady Growth")*(AND(AU$6&gt;=$F18,AU$6&lt;=$H18)*((AU$6-$F18+1)/($J18*($J18+1)/2)*$D18))+($K18="custom")*CustCF!AO18</f>
        <v/>
      </c>
      <c r="AV18" s="87">
        <f>($K18="Bell Curve")*(_xlfn.NORM.DIST(AND(AV$6&gt;=$F18,AV$6&lt;=$H18)*(AV$6-$F18+1),$J18/2,$M18,TRUE)-_xlfn.NORM.DIST(AND(AV$6&gt;=$F18,AV$6&lt;=$H18)*(AU$6-$F18+1),$J18/2,$M18,TRUE))/(1-2*_xlfn.NORM.DIST(0,$J18/2,$M18,TRUE))*$D18+($K18="Steady Growth")*(AND(AV$6&gt;=$F18,AV$6&lt;=$H18)*((AV$6-$F18+1)/($J18*($J18+1)/2)*$D18))+($K18="custom")*CustCF!AP18</f>
        <v/>
      </c>
      <c r="AW18" s="87">
        <f>($K18="Bell Curve")*(_xlfn.NORM.DIST(AND(AW$6&gt;=$F18,AW$6&lt;=$H18)*(AW$6-$F18+1),$J18/2,$M18,TRUE)-_xlfn.NORM.DIST(AND(AW$6&gt;=$F18,AW$6&lt;=$H18)*(AV$6-$F18+1),$J18/2,$M18,TRUE))/(1-2*_xlfn.NORM.DIST(0,$J18/2,$M18,TRUE))*$D18+($K18="Steady Growth")*(AND(AW$6&gt;=$F18,AW$6&lt;=$H18)*((AW$6-$F18+1)/($J18*($J18+1)/2)*$D18))+($K18="custom")*CustCF!AQ18</f>
        <v/>
      </c>
      <c r="AX18" s="87">
        <f>($K18="Bell Curve")*(_xlfn.NORM.DIST(AND(AX$6&gt;=$F18,AX$6&lt;=$H18)*(AX$6-$F18+1),$J18/2,$M18,TRUE)-_xlfn.NORM.DIST(AND(AX$6&gt;=$F18,AX$6&lt;=$H18)*(AW$6-$F18+1),$J18/2,$M18,TRUE))/(1-2*_xlfn.NORM.DIST(0,$J18/2,$M18,TRUE))*$D18+($K18="Steady Growth")*(AND(AX$6&gt;=$F18,AX$6&lt;=$H18)*((AX$6-$F18+1)/($J18*($J18+1)/2)*$D18))+($K18="custom")*CustCF!AR18</f>
        <v/>
      </c>
      <c r="AY18" s="87">
        <f>($K18="Bell Curve")*(_xlfn.NORM.DIST(AND(AY$6&gt;=$F18,AY$6&lt;=$H18)*(AY$6-$F18+1),$J18/2,$M18,TRUE)-_xlfn.NORM.DIST(AND(AY$6&gt;=$F18,AY$6&lt;=$H18)*(AX$6-$F18+1),$J18/2,$M18,TRUE))/(1-2*_xlfn.NORM.DIST(0,$J18/2,$M18,TRUE))*$D18+($K18="Steady Growth")*(AND(AY$6&gt;=$F18,AY$6&lt;=$H18)*((AY$6-$F18+1)/($J18*($J18+1)/2)*$D18))+($K18="custom")*CustCF!AS18</f>
        <v/>
      </c>
      <c r="AZ18" s="87">
        <f>($K18="Bell Curve")*(_xlfn.NORM.DIST(AND(AZ$6&gt;=$F18,AZ$6&lt;=$H18)*(AZ$6-$F18+1),$J18/2,$M18,TRUE)-_xlfn.NORM.DIST(AND(AZ$6&gt;=$F18,AZ$6&lt;=$H18)*(AY$6-$F18+1),$J18/2,$M18,TRUE))/(1-2*_xlfn.NORM.DIST(0,$J18/2,$M18,TRUE))*$D18+($K18="Steady Growth")*(AND(AZ$6&gt;=$F18,AZ$6&lt;=$H18)*((AZ$6-$F18+1)/($J18*($J18+1)/2)*$D18))+($K18="custom")*CustCF!AT18</f>
        <v/>
      </c>
      <c r="BA18" s="87">
        <f>($K18="Bell Curve")*(_xlfn.NORM.DIST(AND(BA$6&gt;=$F18,BA$6&lt;=$H18)*(BA$6-$F18+1),$J18/2,$M18,TRUE)-_xlfn.NORM.DIST(AND(BA$6&gt;=$F18,BA$6&lt;=$H18)*(AZ$6-$F18+1),$J18/2,$M18,TRUE))/(1-2*_xlfn.NORM.DIST(0,$J18/2,$M18,TRUE))*$D18+($K18="Steady Growth")*(AND(BA$6&gt;=$F18,BA$6&lt;=$H18)*((BA$6-$F18+1)/($J18*($J18+1)/2)*$D18))+($K18="custom")*CustCF!AU18</f>
        <v/>
      </c>
      <c r="BB18" s="87">
        <f>($K18="Bell Curve")*(_xlfn.NORM.DIST(AND(BB$6&gt;=$F18,BB$6&lt;=$H18)*(BB$6-$F18+1),$J18/2,$M18,TRUE)-_xlfn.NORM.DIST(AND(BB$6&gt;=$F18,BB$6&lt;=$H18)*(BA$6-$F18+1),$J18/2,$M18,TRUE))/(1-2*_xlfn.NORM.DIST(0,$J18/2,$M18,TRUE))*$D18+($K18="Steady Growth")*(AND(BB$6&gt;=$F18,BB$6&lt;=$H18)*((BB$6-$F18+1)/($J18*($J18+1)/2)*$D18))+($K18="custom")*CustCF!AV18</f>
        <v/>
      </c>
      <c r="BC18" s="87">
        <f>($K18="Bell Curve")*(_xlfn.NORM.DIST(AND(BC$6&gt;=$F18,BC$6&lt;=$H18)*(BC$6-$F18+1),$J18/2,$M18,TRUE)-_xlfn.NORM.DIST(AND(BC$6&gt;=$F18,BC$6&lt;=$H18)*(BB$6-$F18+1),$J18/2,$M18,TRUE))/(1-2*_xlfn.NORM.DIST(0,$J18/2,$M18,TRUE))*$D18+($K18="Steady Growth")*(AND(BC$6&gt;=$F18,BC$6&lt;=$H18)*((BC$6-$F18+1)/($J18*($J18+1)/2)*$D18))+($K18="custom")*CustCF!AW18</f>
        <v/>
      </c>
      <c r="BD18" s="87">
        <f>($K18="Bell Curve")*(_xlfn.NORM.DIST(AND(BD$6&gt;=$F18,BD$6&lt;=$H18)*(BD$6-$F18+1),$J18/2,$M18,TRUE)-_xlfn.NORM.DIST(AND(BD$6&gt;=$F18,BD$6&lt;=$H18)*(BC$6-$F18+1),$J18/2,$M18,TRUE))/(1-2*_xlfn.NORM.DIST(0,$J18/2,$M18,TRUE))*$D18+($K18="Steady Growth")*(AND(BD$6&gt;=$F18,BD$6&lt;=$H18)*((BD$6-$F18+1)/($J18*($J18+1)/2)*$D18))+($K18="custom")*CustCF!AX18</f>
        <v/>
      </c>
      <c r="BE18" s="87">
        <f>($K18="Bell Curve")*(_xlfn.NORM.DIST(AND(BE$6&gt;=$F18,BE$6&lt;=$H18)*(BE$6-$F18+1),$J18/2,$M18,TRUE)-_xlfn.NORM.DIST(AND(BE$6&gt;=$F18,BE$6&lt;=$H18)*(BD$6-$F18+1),$J18/2,$M18,TRUE))/(1-2*_xlfn.NORM.DIST(0,$J18/2,$M18,TRUE))*$D18+($K18="Steady Growth")*(AND(BE$6&gt;=$F18,BE$6&lt;=$H18)*((BE$6-$F18+1)/($J18*($J18+1)/2)*$D18))+($K18="custom")*CustCF!AY18</f>
        <v/>
      </c>
      <c r="BF18" s="87">
        <f>($K18="Bell Curve")*(_xlfn.NORM.DIST(AND(BF$6&gt;=$F18,BF$6&lt;=$H18)*(BF$6-$F18+1),$J18/2,$M18,TRUE)-_xlfn.NORM.DIST(AND(BF$6&gt;=$F18,BF$6&lt;=$H18)*(BE$6-$F18+1),$J18/2,$M18,TRUE))/(1-2*_xlfn.NORM.DIST(0,$J18/2,$M18,TRUE))*$D18+($K18="Steady Growth")*(AND(BF$6&gt;=$F18,BF$6&lt;=$H18)*((BF$6-$F18+1)/($J18*($J18+1)/2)*$D18))+($K18="custom")*CustCF!AZ18</f>
        <v/>
      </c>
      <c r="BG18" s="87">
        <f>($K18="Bell Curve")*(_xlfn.NORM.DIST(AND(BG$6&gt;=$F18,BG$6&lt;=$H18)*(BG$6-$F18+1),$J18/2,$M18,TRUE)-_xlfn.NORM.DIST(AND(BG$6&gt;=$F18,BG$6&lt;=$H18)*(BF$6-$F18+1),$J18/2,$M18,TRUE))/(1-2*_xlfn.NORM.DIST(0,$J18/2,$M18,TRUE))*$D18+($K18="Steady Growth")*(AND(BG$6&gt;=$F18,BG$6&lt;=$H18)*((BG$6-$F18+1)/($J18*($J18+1)/2)*$D18))+($K18="custom")*CustCF!BA18</f>
        <v/>
      </c>
      <c r="BH18" s="87">
        <f>($K18="Bell Curve")*(_xlfn.NORM.DIST(AND(BH$6&gt;=$F18,BH$6&lt;=$H18)*(BH$6-$F18+1),$J18/2,$M18,TRUE)-_xlfn.NORM.DIST(AND(BH$6&gt;=$F18,BH$6&lt;=$H18)*(BG$6-$F18+1),$J18/2,$M18,TRUE))/(1-2*_xlfn.NORM.DIST(0,$J18/2,$M18,TRUE))*$D18+($K18="Steady Growth")*(AND(BH$6&gt;=$F18,BH$6&lt;=$H18)*((BH$6-$F18+1)/($J18*($J18+1)/2)*$D18))+($K18="custom")*CustCF!BB18</f>
        <v/>
      </c>
      <c r="BI18" s="87">
        <f>($K18="Bell Curve")*(_xlfn.NORM.DIST(AND(BI$6&gt;=$F18,BI$6&lt;=$H18)*(BI$6-$F18+1),$J18/2,$M18,TRUE)-_xlfn.NORM.DIST(AND(BI$6&gt;=$F18,BI$6&lt;=$H18)*(BH$6-$F18+1),$J18/2,$M18,TRUE))/(1-2*_xlfn.NORM.DIST(0,$J18/2,$M18,TRUE))*$D18+($K18="Steady Growth")*(AND(BI$6&gt;=$F18,BI$6&lt;=$H18)*((BI$6-$F18+1)/($J18*($J18+1)/2)*$D18))+($K18="custom")*CustCF!BC18</f>
        <v/>
      </c>
      <c r="BJ18" s="87">
        <f>($K18="Bell Curve")*(_xlfn.NORM.DIST(AND(BJ$6&gt;=$F18,BJ$6&lt;=$H18)*(BJ$6-$F18+1),$J18/2,$M18,TRUE)-_xlfn.NORM.DIST(AND(BJ$6&gt;=$F18,BJ$6&lt;=$H18)*(BI$6-$F18+1),$J18/2,$M18,TRUE))/(1-2*_xlfn.NORM.DIST(0,$J18/2,$M18,TRUE))*$D18+($K18="Steady Growth")*(AND(BJ$6&gt;=$F18,BJ$6&lt;=$H18)*((BJ$6-$F18+1)/($J18*($J18+1)/2)*$D18))+($K18="custom")*CustCF!BD18</f>
        <v/>
      </c>
      <c r="BK18" s="87">
        <f>($K18="Bell Curve")*(_xlfn.NORM.DIST(AND(BK$6&gt;=$F18,BK$6&lt;=$H18)*(BK$6-$F18+1),$J18/2,$M18,TRUE)-_xlfn.NORM.DIST(AND(BK$6&gt;=$F18,BK$6&lt;=$H18)*(BJ$6-$F18+1),$J18/2,$M18,TRUE))/(1-2*_xlfn.NORM.DIST(0,$J18/2,$M18,TRUE))*$D18+($K18="Steady Growth")*(AND(BK$6&gt;=$F18,BK$6&lt;=$H18)*((BK$6-$F18+1)/($J18*($J18+1)/2)*$D18))+($K18="custom")*CustCF!BE18</f>
        <v/>
      </c>
      <c r="BL18" s="87">
        <f>($K18="Bell Curve")*(_xlfn.NORM.DIST(AND(BL$6&gt;=$F18,BL$6&lt;=$H18)*(BL$6-$F18+1),$J18/2,$M18,TRUE)-_xlfn.NORM.DIST(AND(BL$6&gt;=$F18,BL$6&lt;=$H18)*(BK$6-$F18+1),$J18/2,$M18,TRUE))/(1-2*_xlfn.NORM.DIST(0,$J18/2,$M18,TRUE))*$D18+($K18="Steady Growth")*(AND(BL$6&gt;=$F18,BL$6&lt;=$H18)*((BL$6-$F18+1)/($J18*($J18+1)/2)*$D18))+($K18="custom")*CustCF!BF18</f>
        <v/>
      </c>
      <c r="BM18" s="87">
        <f>($K18="Bell Curve")*(_xlfn.NORM.DIST(AND(BM$6&gt;=$F18,BM$6&lt;=$H18)*(BM$6-$F18+1),$J18/2,$M18,TRUE)-_xlfn.NORM.DIST(AND(BM$6&gt;=$F18,BM$6&lt;=$H18)*(BL$6-$F18+1),$J18/2,$M18,TRUE))/(1-2*_xlfn.NORM.DIST(0,$J18/2,$M18,TRUE))*$D18+($K18="Steady Growth")*(AND(BM$6&gt;=$F18,BM$6&lt;=$H18)*((BM$6-$F18+1)/($J18*($J18+1)/2)*$D18))+($K18="custom")*CustCF!BG18</f>
        <v/>
      </c>
      <c r="BN18" s="87">
        <f>($K18="Bell Curve")*(_xlfn.NORM.DIST(AND(BN$6&gt;=$F18,BN$6&lt;=$H18)*(BN$6-$F18+1),$J18/2,$M18,TRUE)-_xlfn.NORM.DIST(AND(BN$6&gt;=$F18,BN$6&lt;=$H18)*(BM$6-$F18+1),$J18/2,$M18,TRUE))/(1-2*_xlfn.NORM.DIST(0,$J18/2,$M18,TRUE))*$D18+($K18="Steady Growth")*(AND(BN$6&gt;=$F18,BN$6&lt;=$H18)*((BN$6-$F18+1)/($J18*($J18+1)/2)*$D18))+($K18="custom")*CustCF!BH18</f>
        <v/>
      </c>
      <c r="BO18" s="87">
        <f>($K18="Bell Curve")*(_xlfn.NORM.DIST(AND(BO$6&gt;=$F18,BO$6&lt;=$H18)*(BO$6-$F18+1),$J18/2,$M18,TRUE)-_xlfn.NORM.DIST(AND(BO$6&gt;=$F18,BO$6&lt;=$H18)*(BN$6-$F18+1),$J18/2,$M18,TRUE))/(1-2*_xlfn.NORM.DIST(0,$J18/2,$M18,TRUE))*$D18+($K18="Steady Growth")*(AND(BO$6&gt;=$F18,BO$6&lt;=$H18)*((BO$6-$F18+1)/($J18*($J18+1)/2)*$D18))+($K18="custom")*CustCF!BI18</f>
        <v/>
      </c>
      <c r="BP18" s="87">
        <f>($K18="Bell Curve")*(_xlfn.NORM.DIST(AND(BP$6&gt;=$F18,BP$6&lt;=$H18)*(BP$6-$F18+1),$J18/2,$M18,TRUE)-_xlfn.NORM.DIST(AND(BP$6&gt;=$F18,BP$6&lt;=$H18)*(BO$6-$F18+1),$J18/2,$M18,TRUE))/(1-2*_xlfn.NORM.DIST(0,$J18/2,$M18,TRUE))*$D18+($K18="Steady Growth")*(AND(BP$6&gt;=$F18,BP$6&lt;=$H18)*((BP$6-$F18+1)/($J18*($J18+1)/2)*$D18))+($K18="custom")*CustCF!BJ18</f>
        <v/>
      </c>
      <c r="BQ18" s="87">
        <f>($K18="Bell Curve")*(_xlfn.NORM.DIST(AND(BQ$6&gt;=$F18,BQ$6&lt;=$H18)*(BQ$6-$F18+1),$J18/2,$M18,TRUE)-_xlfn.NORM.DIST(AND(BQ$6&gt;=$F18,BQ$6&lt;=$H18)*(BP$6-$F18+1),$J18/2,$M18,TRUE))/(1-2*_xlfn.NORM.DIST(0,$J18/2,$M18,TRUE))*$D18+($K18="Steady Growth")*(AND(BQ$6&gt;=$F18,BQ$6&lt;=$H18)*((BQ$6-$F18+1)/($J18*($J18+1)/2)*$D18))+($K18="custom")*CustCF!BK18</f>
        <v/>
      </c>
      <c r="BR18" s="87">
        <f>($K18="Bell Curve")*(_xlfn.NORM.DIST(AND(BR$6&gt;=$F18,BR$6&lt;=$H18)*(BR$6-$F18+1),$J18/2,$M18,TRUE)-_xlfn.NORM.DIST(AND(BR$6&gt;=$F18,BR$6&lt;=$H18)*(BQ$6-$F18+1),$J18/2,$M18,TRUE))/(1-2*_xlfn.NORM.DIST(0,$J18/2,$M18,TRUE))*$D18+($K18="Steady Growth")*(AND(BR$6&gt;=$F18,BR$6&lt;=$H18)*((BR$6-$F18+1)/($J18*($J18+1)/2)*$D18))+($K18="custom")*CustCF!BL18</f>
        <v/>
      </c>
      <c r="BS18" s="87">
        <f>($K18="Bell Curve")*(_xlfn.NORM.DIST(AND(BS$6&gt;=$F18,BS$6&lt;=$H18)*(BS$6-$F18+1),$J18/2,$M18,TRUE)-_xlfn.NORM.DIST(AND(BS$6&gt;=$F18,BS$6&lt;=$H18)*(BR$6-$F18+1),$J18/2,$M18,TRUE))/(1-2*_xlfn.NORM.DIST(0,$J18/2,$M18,TRUE))*$D18+($K18="Steady Growth")*(AND(BS$6&gt;=$F18,BS$6&lt;=$H18)*((BS$6-$F18+1)/($J18*($J18+1)/2)*$D18))+($K18="custom")*CustCF!BM18</f>
        <v/>
      </c>
      <c r="BT18" s="87">
        <f>($K18="Bell Curve")*(_xlfn.NORM.DIST(AND(BT$6&gt;=$F18,BT$6&lt;=$H18)*(BT$6-$F18+1),$J18/2,$M18,TRUE)-_xlfn.NORM.DIST(AND(BT$6&gt;=$F18,BT$6&lt;=$H18)*(BS$6-$F18+1),$J18/2,$M18,TRUE))/(1-2*_xlfn.NORM.DIST(0,$J18/2,$M18,TRUE))*$D18+($K18="Steady Growth")*(AND(BT$6&gt;=$F18,BT$6&lt;=$H18)*((BT$6-$F18+1)/($J18*($J18+1)/2)*$D18))+($K18="custom")*CustCF!BN18</f>
        <v/>
      </c>
      <c r="BU18" s="87">
        <f>($K18="Bell Curve")*(_xlfn.NORM.DIST(AND(BU$6&gt;=$F18,BU$6&lt;=$H18)*(BU$6-$F18+1),$J18/2,$M18,TRUE)-_xlfn.NORM.DIST(AND(BU$6&gt;=$F18,BU$6&lt;=$H18)*(BT$6-$F18+1),$J18/2,$M18,TRUE))/(1-2*_xlfn.NORM.DIST(0,$J18/2,$M18,TRUE))*$D18+($K18="Steady Growth")*(AND(BU$6&gt;=$F18,BU$6&lt;=$H18)*((BU$6-$F18+1)/($J18*($J18+1)/2)*$D18))+($K18="custom")*CustCF!BO18</f>
        <v/>
      </c>
      <c r="BV18" s="87">
        <f>($K18="Bell Curve")*(_xlfn.NORM.DIST(AND(BV$6&gt;=$F18,BV$6&lt;=$H18)*(BV$6-$F18+1),$J18/2,$M18,TRUE)-_xlfn.NORM.DIST(AND(BV$6&gt;=$F18,BV$6&lt;=$H18)*(BU$6-$F18+1),$J18/2,$M18,TRUE))/(1-2*_xlfn.NORM.DIST(0,$J18/2,$M18,TRUE))*$D18+($K18="Steady Growth")*(AND(BV$6&gt;=$F18,BV$6&lt;=$H18)*((BV$6-$F18+1)/($J18*($J18+1)/2)*$D18))+($K18="custom")*CustCF!BP18</f>
        <v/>
      </c>
      <c r="BW18" s="87">
        <f>($K18="Bell Curve")*(_xlfn.NORM.DIST(AND(BW$6&gt;=$F18,BW$6&lt;=$H18)*(BW$6-$F18+1),$J18/2,$M18,TRUE)-_xlfn.NORM.DIST(AND(BW$6&gt;=$F18,BW$6&lt;=$H18)*(BV$6-$F18+1),$J18/2,$M18,TRUE))/(1-2*_xlfn.NORM.DIST(0,$J18/2,$M18,TRUE))*$D18+($K18="Steady Growth")*(AND(BW$6&gt;=$F18,BW$6&lt;=$H18)*((BW$6-$F18+1)/($J18*($J18+1)/2)*$D18))+($K18="custom")*CustCF!BQ18</f>
        <v/>
      </c>
      <c r="BX18" s="87">
        <f>($K18="Bell Curve")*(_xlfn.NORM.DIST(AND(BX$6&gt;=$F18,BX$6&lt;=$H18)*(BX$6-$F18+1),$J18/2,$M18,TRUE)-_xlfn.NORM.DIST(AND(BX$6&gt;=$F18,BX$6&lt;=$H18)*(BW$6-$F18+1),$J18/2,$M18,TRUE))/(1-2*_xlfn.NORM.DIST(0,$J18/2,$M18,TRUE))*$D18+($K18="Steady Growth")*(AND(BX$6&gt;=$F18,BX$6&lt;=$H18)*((BX$6-$F18+1)/($J18*($J18+1)/2)*$D18))+($K18="custom")*CustCF!BR18</f>
        <v/>
      </c>
      <c r="BY18" s="87">
        <f>($K18="Bell Curve")*(_xlfn.NORM.DIST(AND(BY$6&gt;=$F18,BY$6&lt;=$H18)*(BY$6-$F18+1),$J18/2,$M18,TRUE)-_xlfn.NORM.DIST(AND(BY$6&gt;=$F18,BY$6&lt;=$H18)*(BX$6-$F18+1),$J18/2,$M18,TRUE))/(1-2*_xlfn.NORM.DIST(0,$J18/2,$M18,TRUE))*$D18+($K18="Steady Growth")*(AND(BY$6&gt;=$F18,BY$6&lt;=$H18)*((BY$6-$F18+1)/($J18*($J18+1)/2)*$D18))+($K18="custom")*CustCF!BS18</f>
        <v/>
      </c>
      <c r="BZ18" s="87">
        <f>($K18="Bell Curve")*(_xlfn.NORM.DIST(AND(BZ$6&gt;=$F18,BZ$6&lt;=$H18)*(BZ$6-$F18+1),$J18/2,$M18,TRUE)-_xlfn.NORM.DIST(AND(BZ$6&gt;=$F18,BZ$6&lt;=$H18)*(BY$6-$F18+1),$J18/2,$M18,TRUE))/(1-2*_xlfn.NORM.DIST(0,$J18/2,$M18,TRUE))*$D18+($K18="Steady Growth")*(AND(BZ$6&gt;=$F18,BZ$6&lt;=$H18)*((BZ$6-$F18+1)/($J18*($J18+1)/2)*$D18))+($K18="custom")*CustCF!BT18</f>
        <v/>
      </c>
      <c r="CA18" s="87">
        <f>($K18="Bell Curve")*(_xlfn.NORM.DIST(AND(CA$6&gt;=$F18,CA$6&lt;=$H18)*(CA$6-$F18+1),$J18/2,$M18,TRUE)-_xlfn.NORM.DIST(AND(CA$6&gt;=$F18,CA$6&lt;=$H18)*(BZ$6-$F18+1),$J18/2,$M18,TRUE))/(1-2*_xlfn.NORM.DIST(0,$J18/2,$M18,TRUE))*$D18+($K18="Steady Growth")*(AND(CA$6&gt;=$F18,CA$6&lt;=$H18)*((CA$6-$F18+1)/($J18*($J18+1)/2)*$D18))+($K18="custom")*CustCF!BU18</f>
        <v/>
      </c>
      <c r="CB18" s="87">
        <f>($K18="Bell Curve")*(_xlfn.NORM.DIST(AND(CB$6&gt;=$F18,CB$6&lt;=$H18)*(CB$6-$F18+1),$J18/2,$M18,TRUE)-_xlfn.NORM.DIST(AND(CB$6&gt;=$F18,CB$6&lt;=$H18)*(CA$6-$F18+1),$J18/2,$M18,TRUE))/(1-2*_xlfn.NORM.DIST(0,$J18/2,$M18,TRUE))*$D18+($K18="Steady Growth")*(AND(CB$6&gt;=$F18,CB$6&lt;=$H18)*((CB$6-$F18+1)/($J18*($J18+1)/2)*$D18))+($K18="custom")*CustCF!BV18</f>
        <v/>
      </c>
      <c r="CC18" s="87">
        <f>($K18="Bell Curve")*(_xlfn.NORM.DIST(AND(CC$6&gt;=$F18,CC$6&lt;=$H18)*(CC$6-$F18+1),$J18/2,$M18,TRUE)-_xlfn.NORM.DIST(AND(CC$6&gt;=$F18,CC$6&lt;=$H18)*(CB$6-$F18+1),$J18/2,$M18,TRUE))/(1-2*_xlfn.NORM.DIST(0,$J18/2,$M18,TRUE))*$D18+($K18="Steady Growth")*(AND(CC$6&gt;=$F18,CC$6&lt;=$H18)*((CC$6-$F18+1)/($J18*($J18+1)/2)*$D18))+($K18="custom")*CustCF!BW18</f>
        <v/>
      </c>
      <c r="CD18" s="87">
        <f>($K18="Bell Curve")*(_xlfn.NORM.DIST(AND(CD$6&gt;=$F18,CD$6&lt;=$H18)*(CD$6-$F18+1),$J18/2,$M18,TRUE)-_xlfn.NORM.DIST(AND(CD$6&gt;=$F18,CD$6&lt;=$H18)*(CC$6-$F18+1),$J18/2,$M18,TRUE))/(1-2*_xlfn.NORM.DIST(0,$J18/2,$M18,TRUE))*$D18+($K18="Steady Growth")*(AND(CD$6&gt;=$F18,CD$6&lt;=$H18)*((CD$6-$F18+1)/($J18*($J18+1)/2)*$D18))+($K18="custom")*CustCF!BX18</f>
        <v/>
      </c>
      <c r="CE18" s="87">
        <f>($K18="Bell Curve")*(_xlfn.NORM.DIST(AND(CE$6&gt;=$F18,CE$6&lt;=$H18)*(CE$6-$F18+1),$J18/2,$M18,TRUE)-_xlfn.NORM.DIST(AND(CE$6&gt;=$F18,CE$6&lt;=$H18)*(CD$6-$F18+1),$J18/2,$M18,TRUE))/(1-2*_xlfn.NORM.DIST(0,$J18/2,$M18,TRUE))*$D18+($K18="Steady Growth")*(AND(CE$6&gt;=$F18,CE$6&lt;=$H18)*((CE$6-$F18+1)/($J18*($J18+1)/2)*$D18))+($K18="custom")*CustCF!BY18</f>
        <v/>
      </c>
      <c r="CF18" s="87">
        <f>($K18="Bell Curve")*(_xlfn.NORM.DIST(AND(CF$6&gt;=$F18,CF$6&lt;=$H18)*(CF$6-$F18+1),$J18/2,$M18,TRUE)-_xlfn.NORM.DIST(AND(CF$6&gt;=$F18,CF$6&lt;=$H18)*(CE$6-$F18+1),$J18/2,$M18,TRUE))/(1-2*_xlfn.NORM.DIST(0,$J18/2,$M18,TRUE))*$D18+($K18="Steady Growth")*(AND(CF$6&gt;=$F18,CF$6&lt;=$H18)*((CF$6-$F18+1)/($J18*($J18+1)/2)*$D18))+($K18="custom")*CustCF!BZ18</f>
        <v/>
      </c>
      <c r="CG18" s="87">
        <f>($K18="Bell Curve")*(_xlfn.NORM.DIST(AND(CG$6&gt;=$F18,CG$6&lt;=$H18)*(CG$6-$F18+1),$J18/2,$M18,TRUE)-_xlfn.NORM.DIST(AND(CG$6&gt;=$F18,CG$6&lt;=$H18)*(CF$6-$F18+1),$J18/2,$M18,TRUE))/(1-2*_xlfn.NORM.DIST(0,$J18/2,$M18,TRUE))*$D18+($K18="Steady Growth")*(AND(CG$6&gt;=$F18,CG$6&lt;=$H18)*((CG$6-$F18+1)/($J18*($J18+1)/2)*$D18))+($K18="custom")*CustCF!CA18</f>
        <v/>
      </c>
      <c r="CH18" s="87">
        <f>($K18="Bell Curve")*(_xlfn.NORM.DIST(AND(CH$6&gt;=$F18,CH$6&lt;=$H18)*(CH$6-$F18+1),$J18/2,$M18,TRUE)-_xlfn.NORM.DIST(AND(CH$6&gt;=$F18,CH$6&lt;=$H18)*(CG$6-$F18+1),$J18/2,$M18,TRUE))/(1-2*_xlfn.NORM.DIST(0,$J18/2,$M18,TRUE))*$D18+($K18="Steady Growth")*(AND(CH$6&gt;=$F18,CH$6&lt;=$H18)*((CH$6-$F18+1)/($J18*($J18+1)/2)*$D18))+($K18="custom")*CustCF!CB18</f>
        <v/>
      </c>
      <c r="CI18" s="87">
        <f>($K18="Bell Curve")*(_xlfn.NORM.DIST(AND(CI$6&gt;=$F18,CI$6&lt;=$H18)*(CI$6-$F18+1),$J18/2,$M18,TRUE)-_xlfn.NORM.DIST(AND(CI$6&gt;=$F18,CI$6&lt;=$H18)*(CH$6-$F18+1),$J18/2,$M18,TRUE))/(1-2*_xlfn.NORM.DIST(0,$J18/2,$M18,TRUE))*$D18+($K18="Steady Growth")*(AND(CI$6&gt;=$F18,CI$6&lt;=$H18)*((CI$6-$F18+1)/($J18*($J18+1)/2)*$D18))+($K18="custom")*CustCF!CC18</f>
        <v/>
      </c>
      <c r="CJ18" s="87">
        <f>($K18="Bell Curve")*(_xlfn.NORM.DIST(AND(CJ$6&gt;=$F18,CJ$6&lt;=$H18)*(CJ$6-$F18+1),$J18/2,$M18,TRUE)-_xlfn.NORM.DIST(AND(CJ$6&gt;=$F18,CJ$6&lt;=$H18)*(CI$6-$F18+1),$J18/2,$M18,TRUE))/(1-2*_xlfn.NORM.DIST(0,$J18/2,$M18,TRUE))*$D18+($K18="Steady Growth")*(AND(CJ$6&gt;=$F18,CJ$6&lt;=$H18)*((CJ$6-$F18+1)/($J18*($J18+1)/2)*$D18))+($K18="custom")*CustCF!CD18</f>
        <v/>
      </c>
      <c r="CK18" s="87">
        <f>($K18="Bell Curve")*(_xlfn.NORM.DIST(AND(CK$6&gt;=$F18,CK$6&lt;=$H18)*(CK$6-$F18+1),$J18/2,$M18,TRUE)-_xlfn.NORM.DIST(AND(CK$6&gt;=$F18,CK$6&lt;=$H18)*(CJ$6-$F18+1),$J18/2,$M18,TRUE))/(1-2*_xlfn.NORM.DIST(0,$J18/2,$M18,TRUE))*$D18+($K18="Steady Growth")*(AND(CK$6&gt;=$F18,CK$6&lt;=$H18)*((CK$6-$F18+1)/($J18*($J18+1)/2)*$D18))+($K18="custom")*CustCF!CE18</f>
        <v/>
      </c>
      <c r="CL18" s="87">
        <f>($K18="Bell Curve")*(_xlfn.NORM.DIST(AND(CL$6&gt;=$F18,CL$6&lt;=$H18)*(CL$6-$F18+1),$J18/2,$M18,TRUE)-_xlfn.NORM.DIST(AND(CL$6&gt;=$F18,CL$6&lt;=$H18)*(CK$6-$F18+1),$J18/2,$M18,TRUE))/(1-2*_xlfn.NORM.DIST(0,$J18/2,$M18,TRUE))*$D18+($K18="Steady Growth")*(AND(CL$6&gt;=$F18,CL$6&lt;=$H18)*((CL$6-$F18+1)/($J18*($J18+1)/2)*$D18))+($K18="custom")*CustCF!CF18</f>
        <v/>
      </c>
      <c r="CM18" s="87">
        <f>($K18="Bell Curve")*(_xlfn.NORM.DIST(AND(CM$6&gt;=$F18,CM$6&lt;=$H18)*(CM$6-$F18+1),$J18/2,$M18,TRUE)-_xlfn.NORM.DIST(AND(CM$6&gt;=$F18,CM$6&lt;=$H18)*(CL$6-$F18+1),$J18/2,$M18,TRUE))/(1-2*_xlfn.NORM.DIST(0,$J18/2,$M18,TRUE))*$D18+($K18="Steady Growth")*(AND(CM$6&gt;=$F18,CM$6&lt;=$H18)*((CM$6-$F18+1)/($J18*($J18+1)/2)*$D18))+($K18="custom")*CustCF!CG18</f>
        <v/>
      </c>
      <c r="CN18" s="87">
        <f>($K18="Bell Curve")*(_xlfn.NORM.DIST(AND(CN$6&gt;=$F18,CN$6&lt;=$H18)*(CN$6-$F18+1),$J18/2,$M18,TRUE)-_xlfn.NORM.DIST(AND(CN$6&gt;=$F18,CN$6&lt;=$H18)*(CM$6-$F18+1),$J18/2,$M18,TRUE))/(1-2*_xlfn.NORM.DIST(0,$J18/2,$M18,TRUE))*$D18+($K18="Steady Growth")*(AND(CN$6&gt;=$F18,CN$6&lt;=$H18)*((CN$6-$F18+1)/($J18*($J18+1)/2)*$D18))+($K18="custom")*CustCF!CH18</f>
        <v/>
      </c>
      <c r="CO18" s="87">
        <f>($K18="Bell Curve")*(_xlfn.NORM.DIST(AND(CO$6&gt;=$F18,CO$6&lt;=$H18)*(CO$6-$F18+1),$J18/2,$M18,TRUE)-_xlfn.NORM.DIST(AND(CO$6&gt;=$F18,CO$6&lt;=$H18)*(CN$6-$F18+1),$J18/2,$M18,TRUE))/(1-2*_xlfn.NORM.DIST(0,$J18/2,$M18,TRUE))*$D18+($K18="Steady Growth")*(AND(CO$6&gt;=$F18,CO$6&lt;=$H18)*((CO$6-$F18+1)/($J18*($J18+1)/2)*$D18))+($K18="custom")*CustCF!CI18</f>
        <v/>
      </c>
      <c r="CP18" s="87">
        <f>($K18="Bell Curve")*(_xlfn.NORM.DIST(AND(CP$6&gt;=$F18,CP$6&lt;=$H18)*(CP$6-$F18+1),$J18/2,$M18,TRUE)-_xlfn.NORM.DIST(AND(CP$6&gt;=$F18,CP$6&lt;=$H18)*(CO$6-$F18+1),$J18/2,$M18,TRUE))/(1-2*_xlfn.NORM.DIST(0,$J18/2,$M18,TRUE))*$D18+($K18="Steady Growth")*(AND(CP$6&gt;=$F18,CP$6&lt;=$H18)*((CP$6-$F18+1)/($J18*($J18+1)/2)*$D18))+($K18="custom")*CustCF!CJ18</f>
        <v/>
      </c>
      <c r="CQ18" s="87">
        <f>($K18="Bell Curve")*(_xlfn.NORM.DIST(AND(CQ$6&gt;=$F18,CQ$6&lt;=$H18)*(CQ$6-$F18+1),$J18/2,$M18,TRUE)-_xlfn.NORM.DIST(AND(CQ$6&gt;=$F18,CQ$6&lt;=$H18)*(CP$6-$F18+1),$J18/2,$M18,TRUE))/(1-2*_xlfn.NORM.DIST(0,$J18/2,$M18,TRUE))*$D18+($K18="Steady Growth")*(AND(CQ$6&gt;=$F18,CQ$6&lt;=$H18)*((CQ$6-$F18+1)/($J18*($J18+1)/2)*$D18))+($K18="custom")*CustCF!CK18</f>
        <v/>
      </c>
      <c r="CR18" s="87">
        <f>($K18="Bell Curve")*(_xlfn.NORM.DIST(AND(CR$6&gt;=$F18,CR$6&lt;=$H18)*(CR$6-$F18+1),$J18/2,$M18,TRUE)-_xlfn.NORM.DIST(AND(CR$6&gt;=$F18,CR$6&lt;=$H18)*(CQ$6-$F18+1),$J18/2,$M18,TRUE))/(1-2*_xlfn.NORM.DIST(0,$J18/2,$M18,TRUE))*$D18+($K18="Steady Growth")*(AND(CR$6&gt;=$F18,CR$6&lt;=$H18)*((CR$6-$F18+1)/($J18*($J18+1)/2)*$D18))+($K18="custom")*CustCF!CL18</f>
        <v/>
      </c>
      <c r="CS18" s="87">
        <f>($K18="Bell Curve")*(_xlfn.NORM.DIST(AND(CS$6&gt;=$F18,CS$6&lt;=$H18)*(CS$6-$F18+1),$J18/2,$M18,TRUE)-_xlfn.NORM.DIST(AND(CS$6&gt;=$F18,CS$6&lt;=$H18)*(CR$6-$F18+1),$J18/2,$M18,TRUE))/(1-2*_xlfn.NORM.DIST(0,$J18/2,$M18,TRUE))*$D18+($K18="Steady Growth")*(AND(CS$6&gt;=$F18,CS$6&lt;=$H18)*((CS$6-$F18+1)/($J18*($J18+1)/2)*$D18))+($K18="custom")*CustCF!CM18</f>
        <v/>
      </c>
      <c r="CT18" s="87">
        <f>($K18="Bell Curve")*(_xlfn.NORM.DIST(AND(CT$6&gt;=$F18,CT$6&lt;=$H18)*(CT$6-$F18+1),$J18/2,$M18,TRUE)-_xlfn.NORM.DIST(AND(CT$6&gt;=$F18,CT$6&lt;=$H18)*(CS$6-$F18+1),$J18/2,$M18,TRUE))/(1-2*_xlfn.NORM.DIST(0,$J18/2,$M18,TRUE))*$D18+($K18="Steady Growth")*(AND(CT$6&gt;=$F18,CT$6&lt;=$H18)*((CT$6-$F18+1)/($J18*($J18+1)/2)*$D18))+($K18="custom")*CustCF!CN18</f>
        <v/>
      </c>
      <c r="CU18" s="87">
        <f>($K18="Bell Curve")*(_xlfn.NORM.DIST(AND(CU$6&gt;=$F18,CU$6&lt;=$H18)*(CU$6-$F18+1),$J18/2,$M18,TRUE)-_xlfn.NORM.DIST(AND(CU$6&gt;=$F18,CU$6&lt;=$H18)*(CT$6-$F18+1),$J18/2,$M18,TRUE))/(1-2*_xlfn.NORM.DIST(0,$J18/2,$M18,TRUE))*$D18+($K18="Steady Growth")*(AND(CU$6&gt;=$F18,CU$6&lt;=$H18)*((CU$6-$F18+1)/($J18*($J18+1)/2)*$D18))+($K18="custom")*CustCF!CO18</f>
        <v/>
      </c>
      <c r="CV18" s="87">
        <f>($K18="Bell Curve")*(_xlfn.NORM.DIST(AND(CV$6&gt;=$F18,CV$6&lt;=$H18)*(CV$6-$F18+1),$J18/2,$M18,TRUE)-_xlfn.NORM.DIST(AND(CV$6&gt;=$F18,CV$6&lt;=$H18)*(CU$6-$F18+1),$J18/2,$M18,TRUE))/(1-2*_xlfn.NORM.DIST(0,$J18/2,$M18,TRUE))*$D18+($K18="Steady Growth")*(AND(CV$6&gt;=$F18,CV$6&lt;=$H18)*((CV$6-$F18+1)/($J18*($J18+1)/2)*$D18))+($K18="custom")*CustCF!CP18</f>
        <v/>
      </c>
      <c r="CW18" s="87">
        <f>($K18="Bell Curve")*(_xlfn.NORM.DIST(AND(CW$6&gt;=$F18,CW$6&lt;=$H18)*(CW$6-$F18+1),$J18/2,$M18,TRUE)-_xlfn.NORM.DIST(AND(CW$6&gt;=$F18,CW$6&lt;=$H18)*(CV$6-$F18+1),$J18/2,$M18,TRUE))/(1-2*_xlfn.NORM.DIST(0,$J18/2,$M18,TRUE))*$D18+($K18="Steady Growth")*(AND(CW$6&gt;=$F18,CW$6&lt;=$H18)*((CW$6-$F18+1)/($J18*($J18+1)/2)*$D18))+($K18="custom")*CustCF!CQ18</f>
        <v/>
      </c>
      <c r="CX18" s="87">
        <f>($K18="Bell Curve")*(_xlfn.NORM.DIST(AND(CX$6&gt;=$F18,CX$6&lt;=$H18)*(CX$6-$F18+1),$J18/2,$M18,TRUE)-_xlfn.NORM.DIST(AND(CX$6&gt;=$F18,CX$6&lt;=$H18)*(CW$6-$F18+1),$J18/2,$M18,TRUE))/(1-2*_xlfn.NORM.DIST(0,$J18/2,$M18,TRUE))*$D18+($K18="Steady Growth")*(AND(CX$6&gt;=$F18,CX$6&lt;=$H18)*((CX$6-$F18+1)/($J18*($J18+1)/2)*$D18))+($K18="custom")*CustCF!CR18</f>
        <v/>
      </c>
      <c r="CY18" s="87">
        <f>($K18="Bell Curve")*(_xlfn.NORM.DIST(AND(CY$6&gt;=$F18,CY$6&lt;=$H18)*(CY$6-$F18+1),$J18/2,$M18,TRUE)-_xlfn.NORM.DIST(AND(CY$6&gt;=$F18,CY$6&lt;=$H18)*(CX$6-$F18+1),$J18/2,$M18,TRUE))/(1-2*_xlfn.NORM.DIST(0,$J18/2,$M18,TRUE))*$D18+($K18="Steady Growth")*(AND(CY$6&gt;=$F18,CY$6&lt;=$H18)*((CY$6-$F18+1)/($J18*($J18+1)/2)*$D18))+($K18="custom")*CustCF!CS18</f>
        <v/>
      </c>
      <c r="CZ18" s="87">
        <f>($K18="Bell Curve")*(_xlfn.NORM.DIST(AND(CZ$6&gt;=$F18,CZ$6&lt;=$H18)*(CZ$6-$F18+1),$J18/2,$M18,TRUE)-_xlfn.NORM.DIST(AND(CZ$6&gt;=$F18,CZ$6&lt;=$H18)*(CY$6-$F18+1),$J18/2,$M18,TRUE))/(1-2*_xlfn.NORM.DIST(0,$J18/2,$M18,TRUE))*$D18+($K18="Steady Growth")*(AND(CZ$6&gt;=$F18,CZ$6&lt;=$H18)*((CZ$6-$F18+1)/($J18*($J18+1)/2)*$D18))+($K18="custom")*CustCF!CT18</f>
        <v/>
      </c>
      <c r="DA18" s="87">
        <f>($K18="Bell Curve")*(_xlfn.NORM.DIST(AND(DA$6&gt;=$F18,DA$6&lt;=$H18)*(DA$6-$F18+1),$J18/2,$M18,TRUE)-_xlfn.NORM.DIST(AND(DA$6&gt;=$F18,DA$6&lt;=$H18)*(CZ$6-$F18+1),$J18/2,$M18,TRUE))/(1-2*_xlfn.NORM.DIST(0,$J18/2,$M18,TRUE))*$D18+($K18="Steady Growth")*(AND(DA$6&gt;=$F18,DA$6&lt;=$H18)*((DA$6-$F18+1)/($J18*($J18+1)/2)*$D18))+($K18="custom")*CustCF!CU18</f>
        <v/>
      </c>
      <c r="DB18" s="87">
        <f>($K18="Bell Curve")*(_xlfn.NORM.DIST(AND(DB$6&gt;=$F18,DB$6&lt;=$H18)*(DB$6-$F18+1),$J18/2,$M18,TRUE)-_xlfn.NORM.DIST(AND(DB$6&gt;=$F18,DB$6&lt;=$H18)*(DA$6-$F18+1),$J18/2,$M18,TRUE))/(1-2*_xlfn.NORM.DIST(0,$J18/2,$M18,TRUE))*$D18+($K18="Steady Growth")*(AND(DB$6&gt;=$F18,DB$6&lt;=$H18)*((DB$6-$F18+1)/($J18*($J18+1)/2)*$D18))+($K18="custom")*CustCF!CV18</f>
        <v/>
      </c>
      <c r="DC18" s="87">
        <f>($K18="Bell Curve")*(_xlfn.NORM.DIST(AND(DC$6&gt;=$F18,DC$6&lt;=$H18)*(DC$6-$F18+1),$J18/2,$M18,TRUE)-_xlfn.NORM.DIST(AND(DC$6&gt;=$F18,DC$6&lt;=$H18)*(DB$6-$F18+1),$J18/2,$M18,TRUE))/(1-2*_xlfn.NORM.DIST(0,$J18/2,$M18,TRUE))*$D18+($K18="Steady Growth")*(AND(DC$6&gt;=$F18,DC$6&lt;=$H18)*((DC$6-$F18+1)/($J18*($J18+1)/2)*$D18))+($K18="custom")*CustCF!CW18</f>
        <v/>
      </c>
      <c r="DD18" s="87">
        <f>($K18="Bell Curve")*(_xlfn.NORM.DIST(AND(DD$6&gt;=$F18,DD$6&lt;=$H18)*(DD$6-$F18+1),$J18/2,$M18,TRUE)-_xlfn.NORM.DIST(AND(DD$6&gt;=$F18,DD$6&lt;=$H18)*(DC$6-$F18+1),$J18/2,$M18,TRUE))/(1-2*_xlfn.NORM.DIST(0,$J18/2,$M18,TRUE))*$D18+($K18="Steady Growth")*(AND(DD$6&gt;=$F18,DD$6&lt;=$H18)*((DD$6-$F18+1)/($J18*($J18+1)/2)*$D18))+($K18="custom")*CustCF!CX18</f>
        <v/>
      </c>
      <c r="DE18" s="87">
        <f>($K18="Bell Curve")*(_xlfn.NORM.DIST(AND(DE$6&gt;=$F18,DE$6&lt;=$H18)*(DE$6-$F18+1),$J18/2,$M18,TRUE)-_xlfn.NORM.DIST(AND(DE$6&gt;=$F18,DE$6&lt;=$H18)*(DD$6-$F18+1),$J18/2,$M18,TRUE))/(1-2*_xlfn.NORM.DIST(0,$J18/2,$M18,TRUE))*$D18+($K18="Steady Growth")*(AND(DE$6&gt;=$F18,DE$6&lt;=$H18)*((DE$6-$F18+1)/($J18*($J18+1)/2)*$D18))+($K18="custom")*CustCF!CY18</f>
        <v/>
      </c>
      <c r="DF18" s="87">
        <f>($K18="Bell Curve")*(_xlfn.NORM.DIST(AND(DF$6&gt;=$F18,DF$6&lt;=$H18)*(DF$6-$F18+1),$J18/2,$M18,TRUE)-_xlfn.NORM.DIST(AND(DF$6&gt;=$F18,DF$6&lt;=$H18)*(DE$6-$F18+1),$J18/2,$M18,TRUE))/(1-2*_xlfn.NORM.DIST(0,$J18/2,$M18,TRUE))*$D18+($K18="Steady Growth")*(AND(DF$6&gt;=$F18,DF$6&lt;=$H18)*((DF$6-$F18+1)/($J18*($J18+1)/2)*$D18))+($K18="custom")*CustCF!CZ18</f>
        <v/>
      </c>
      <c r="DG18" s="87">
        <f>($K18="Bell Curve")*(_xlfn.NORM.DIST(AND(DG$6&gt;=$F18,DG$6&lt;=$H18)*(DG$6-$F18+1),$J18/2,$M18,TRUE)-_xlfn.NORM.DIST(AND(DG$6&gt;=$F18,DG$6&lt;=$H18)*(DF$6-$F18+1),$J18/2,$M18,TRUE))/(1-2*_xlfn.NORM.DIST(0,$J18/2,$M18,TRUE))*$D18+($K18="Steady Growth")*(AND(DG$6&gt;=$F18,DG$6&lt;=$H18)*((DG$6-$F18+1)/($J18*($J18+1)/2)*$D18))+($K18="custom")*CustCF!DA18</f>
        <v/>
      </c>
      <c r="DH18" s="87">
        <f>($K18="Bell Curve")*(_xlfn.NORM.DIST(AND(DH$6&gt;=$F18,DH$6&lt;=$H18)*(DH$6-$F18+1),$J18/2,$M18,TRUE)-_xlfn.NORM.DIST(AND(DH$6&gt;=$F18,DH$6&lt;=$H18)*(DG$6-$F18+1),$J18/2,$M18,TRUE))/(1-2*_xlfn.NORM.DIST(0,$J18/2,$M18,TRUE))*$D18+($K18="Steady Growth")*(AND(DH$6&gt;=$F18,DH$6&lt;=$H18)*((DH$6-$F18+1)/($J18*($J18+1)/2)*$D18))+($K18="custom")*CustCF!DB18</f>
        <v/>
      </c>
      <c r="DI18" s="87">
        <f>($K18="Bell Curve")*(_xlfn.NORM.DIST(AND(DI$6&gt;=$F18,DI$6&lt;=$H18)*(DI$6-$F18+1),$J18/2,$M18,TRUE)-_xlfn.NORM.DIST(AND(DI$6&gt;=$F18,DI$6&lt;=$H18)*(DH$6-$F18+1),$J18/2,$M18,TRUE))/(1-2*_xlfn.NORM.DIST(0,$J18/2,$M18,TRUE))*$D18+($K18="Steady Growth")*(AND(DI$6&gt;=$F18,DI$6&lt;=$H18)*((DI$6-$F18+1)/($J18*($J18+1)/2)*$D18))+($K18="custom")*CustCF!DC18</f>
        <v/>
      </c>
      <c r="DJ18" s="87">
        <f>($K18="Bell Curve")*(_xlfn.NORM.DIST(AND(DJ$6&gt;=$F18,DJ$6&lt;=$H18)*(DJ$6-$F18+1),$J18/2,$M18,TRUE)-_xlfn.NORM.DIST(AND(DJ$6&gt;=$F18,DJ$6&lt;=$H18)*(DI$6-$F18+1),$J18/2,$M18,TRUE))/(1-2*_xlfn.NORM.DIST(0,$J18/2,$M18,TRUE))*$D18+($K18="Steady Growth")*(AND(DJ$6&gt;=$F18,DJ$6&lt;=$H18)*((DJ$6-$F18+1)/($J18*($J18+1)/2)*$D18))+($K18="custom")*CustCF!DD18</f>
        <v/>
      </c>
      <c r="DK18" s="87">
        <f>($K18="Bell Curve")*(_xlfn.NORM.DIST(AND(DK$6&gt;=$F18,DK$6&lt;=$H18)*(DK$6-$F18+1),$J18/2,$M18,TRUE)-_xlfn.NORM.DIST(AND(DK$6&gt;=$F18,DK$6&lt;=$H18)*(DJ$6-$F18+1),$J18/2,$M18,TRUE))/(1-2*_xlfn.NORM.DIST(0,$J18/2,$M18,TRUE))*$D18+($K18="Steady Growth")*(AND(DK$6&gt;=$F18,DK$6&lt;=$H18)*((DK$6-$F18+1)/($J18*($J18+1)/2)*$D18))+($K18="custom")*CustCF!DE18</f>
        <v/>
      </c>
      <c r="DL18" s="87">
        <f>($K18="Bell Curve")*(_xlfn.NORM.DIST(AND(DL$6&gt;=$F18,DL$6&lt;=$H18)*(DL$6-$F18+1),$J18/2,$M18,TRUE)-_xlfn.NORM.DIST(AND(DL$6&gt;=$F18,DL$6&lt;=$H18)*(DK$6-$F18+1),$J18/2,$M18,TRUE))/(1-2*_xlfn.NORM.DIST(0,$J18/2,$M18,TRUE))*$D18+($K18="Steady Growth")*(AND(DL$6&gt;=$F18,DL$6&lt;=$H18)*((DL$6-$F18+1)/($J18*($J18+1)/2)*$D18))+($K18="custom")*CustCF!DF18</f>
        <v/>
      </c>
      <c r="DM18" s="87">
        <f>($K18="Bell Curve")*(_xlfn.NORM.DIST(AND(DM$6&gt;=$F18,DM$6&lt;=$H18)*(DM$6-$F18+1),$J18/2,$M18,TRUE)-_xlfn.NORM.DIST(AND(DM$6&gt;=$F18,DM$6&lt;=$H18)*(DL$6-$F18+1),$J18/2,$M18,TRUE))/(1-2*_xlfn.NORM.DIST(0,$J18/2,$M18,TRUE))*$D18+($K18="Steady Growth")*(AND(DM$6&gt;=$F18,DM$6&lt;=$H18)*((DM$6-$F18+1)/($J18*($J18+1)/2)*$D18))+($K18="custom")*CustCF!DG18</f>
        <v/>
      </c>
      <c r="DN18" s="87">
        <f>($K18="Bell Curve")*(_xlfn.NORM.DIST(AND(DN$6&gt;=$F18,DN$6&lt;=$H18)*(DN$6-$F18+1),$J18/2,$M18,TRUE)-_xlfn.NORM.DIST(AND(DN$6&gt;=$F18,DN$6&lt;=$H18)*(DM$6-$F18+1),$J18/2,$M18,TRUE))/(1-2*_xlfn.NORM.DIST(0,$J18/2,$M18,TRUE))*$D18+($K18="Steady Growth")*(AND(DN$6&gt;=$F18,DN$6&lt;=$H18)*((DN$6-$F18+1)/($J18*($J18+1)/2)*$D18))+($K18="custom")*CustCF!DH18</f>
        <v/>
      </c>
      <c r="DO18" s="87">
        <f>($K18="Bell Curve")*(_xlfn.NORM.DIST(AND(DO$6&gt;=$F18,DO$6&lt;=$H18)*(DO$6-$F18+1),$J18/2,$M18,TRUE)-_xlfn.NORM.DIST(AND(DO$6&gt;=$F18,DO$6&lt;=$H18)*(DN$6-$F18+1),$J18/2,$M18,TRUE))/(1-2*_xlfn.NORM.DIST(0,$J18/2,$M18,TRUE))*$D18+($K18="Steady Growth")*(AND(DO$6&gt;=$F18,DO$6&lt;=$H18)*((DO$6-$F18+1)/($J18*($J18+1)/2)*$D18))+($K18="custom")*CustCF!DI18</f>
        <v/>
      </c>
      <c r="DP18" s="87">
        <f>($K18="Bell Curve")*(_xlfn.NORM.DIST(AND(DP$6&gt;=$F18,DP$6&lt;=$H18)*(DP$6-$F18+1),$J18/2,$M18,TRUE)-_xlfn.NORM.DIST(AND(DP$6&gt;=$F18,DP$6&lt;=$H18)*(DO$6-$F18+1),$J18/2,$M18,TRUE))/(1-2*_xlfn.NORM.DIST(0,$J18/2,$M18,TRUE))*$D18+($K18="Steady Growth")*(AND(DP$6&gt;=$F18,DP$6&lt;=$H18)*((DP$6-$F18+1)/($J18*($J18+1)/2)*$D18))+($K18="custom")*CustCF!DJ18</f>
        <v/>
      </c>
      <c r="DQ18" s="87">
        <f>($K18="Bell Curve")*(_xlfn.NORM.DIST(AND(DQ$6&gt;=$F18,DQ$6&lt;=$H18)*(DQ$6-$F18+1),$J18/2,$M18,TRUE)-_xlfn.NORM.DIST(AND(DQ$6&gt;=$F18,DQ$6&lt;=$H18)*(DP$6-$F18+1),$J18/2,$M18,TRUE))/(1-2*_xlfn.NORM.DIST(0,$J18/2,$M18,TRUE))*$D18+($K18="Steady Growth")*(AND(DQ$6&gt;=$F18,DQ$6&lt;=$H18)*((DQ$6-$F18+1)/($J18*($J18+1)/2)*$D18))+($K18="custom")*CustCF!DK18</f>
        <v/>
      </c>
      <c r="DR18" s="87">
        <f>($K18="Bell Curve")*(_xlfn.NORM.DIST(AND(DR$6&gt;=$F18,DR$6&lt;=$H18)*(DR$6-$F18+1),$J18/2,$M18,TRUE)-_xlfn.NORM.DIST(AND(DR$6&gt;=$F18,DR$6&lt;=$H18)*(DQ$6-$F18+1),$J18/2,$M18,TRUE))/(1-2*_xlfn.NORM.DIST(0,$J18/2,$M18,TRUE))*$D18+($K18="Steady Growth")*(AND(DR$6&gt;=$F18,DR$6&lt;=$H18)*((DR$6-$F18+1)/($J18*($J18+1)/2)*$D18))+($K18="custom")*CustCF!DL18</f>
        <v/>
      </c>
      <c r="DS18" s="87">
        <f>($K18="Bell Curve")*(_xlfn.NORM.DIST(AND(DS$6&gt;=$F18,DS$6&lt;=$H18)*(DS$6-$F18+1),$J18/2,$M18,TRUE)-_xlfn.NORM.DIST(AND(DS$6&gt;=$F18,DS$6&lt;=$H18)*(DR$6-$F18+1),$J18/2,$M18,TRUE))/(1-2*_xlfn.NORM.DIST(0,$J18/2,$M18,TRUE))*$D18+($K18="Steady Growth")*(AND(DS$6&gt;=$F18,DS$6&lt;=$H18)*((DS$6-$F18+1)/($J18*($J18+1)/2)*$D18))+($K18="custom")*CustCF!DM18</f>
        <v/>
      </c>
      <c r="DT18" s="87">
        <f>($K18="Bell Curve")*(_xlfn.NORM.DIST(AND(DT$6&gt;=$F18,DT$6&lt;=$H18)*(DT$6-$F18+1),$J18/2,$M18,TRUE)-_xlfn.NORM.DIST(AND(DT$6&gt;=$F18,DT$6&lt;=$H18)*(DS$6-$F18+1),$J18/2,$M18,TRUE))/(1-2*_xlfn.NORM.DIST(0,$J18/2,$M18,TRUE))*$D18+($K18="Steady Growth")*(AND(DT$6&gt;=$F18,DT$6&lt;=$H18)*((DT$6-$F18+1)/($J18*($J18+1)/2)*$D18))+($K18="custom")*CustCF!DN18</f>
        <v/>
      </c>
      <c r="DU18" s="87">
        <f>($K18="Bell Curve")*(_xlfn.NORM.DIST(AND(DU$6&gt;=$F18,DU$6&lt;=$H18)*(DU$6-$F18+1),$J18/2,$M18,TRUE)-_xlfn.NORM.DIST(AND(DU$6&gt;=$F18,DU$6&lt;=$H18)*(DT$6-$F18+1),$J18/2,$M18,TRUE))/(1-2*_xlfn.NORM.DIST(0,$J18/2,$M18,TRUE))*$D18+($K18="Steady Growth")*(AND(DU$6&gt;=$F18,DU$6&lt;=$H18)*((DU$6-$F18+1)/($J18*($J18+1)/2)*$D18))+($K18="custom")*CustCF!DO18</f>
        <v/>
      </c>
      <c r="DV18" s="87">
        <f>($K18="Bell Curve")*(_xlfn.NORM.DIST(AND(DV$6&gt;=$F18,DV$6&lt;=$H18)*(DV$6-$F18+1),$J18/2,$M18,TRUE)-_xlfn.NORM.DIST(AND(DV$6&gt;=$F18,DV$6&lt;=$H18)*(DU$6-$F18+1),$J18/2,$M18,TRUE))/(1-2*_xlfn.NORM.DIST(0,$J18/2,$M18,TRUE))*$D18+($K18="Steady Growth")*(AND(DV$6&gt;=$F18,DV$6&lt;=$H18)*((DV$6-$F18+1)/($J18*($J18+1)/2)*$D18))+($K18="custom")*CustCF!DP18</f>
        <v/>
      </c>
      <c r="DW18" s="87">
        <f>($K18="Bell Curve")*(_xlfn.NORM.DIST(AND(DW$6&gt;=$F18,DW$6&lt;=$H18)*(DW$6-$F18+1),$J18/2,$M18,TRUE)-_xlfn.NORM.DIST(AND(DW$6&gt;=$F18,DW$6&lt;=$H18)*(DV$6-$F18+1),$J18/2,$M18,TRUE))/(1-2*_xlfn.NORM.DIST(0,$J18/2,$M18,TRUE))*$D18+($K18="Steady Growth")*(AND(DW$6&gt;=$F18,DW$6&lt;=$H18)*((DW$6-$F18+1)/($J18*($J18+1)/2)*$D18))+($K18="custom")*CustCF!DQ18</f>
        <v/>
      </c>
      <c r="DX18" s="87">
        <f>($K18="Bell Curve")*(_xlfn.NORM.DIST(AND(DX$6&gt;=$F18,DX$6&lt;=$H18)*(DX$6-$F18+1),$J18/2,$M18,TRUE)-_xlfn.NORM.DIST(AND(DX$6&gt;=$F18,DX$6&lt;=$H18)*(DW$6-$F18+1),$J18/2,$M18,TRUE))/(1-2*_xlfn.NORM.DIST(0,$J18/2,$M18,TRUE))*$D18+($K18="Steady Growth")*(AND(DX$6&gt;=$F18,DX$6&lt;=$H18)*((DX$6-$F18+1)/($J18*($J18+1)/2)*$D18))+($K18="custom")*CustCF!DR18</f>
        <v/>
      </c>
      <c r="DY18" s="87">
        <f>($K18="Bell Curve")*(_xlfn.NORM.DIST(AND(DY$6&gt;=$F18,DY$6&lt;=$H18)*(DY$6-$F18+1),$J18/2,$M18,TRUE)-_xlfn.NORM.DIST(AND(DY$6&gt;=$F18,DY$6&lt;=$H18)*(DX$6-$F18+1),$J18/2,$M18,TRUE))/(1-2*_xlfn.NORM.DIST(0,$J18/2,$M18,TRUE))*$D18+($K18="Steady Growth")*(AND(DY$6&gt;=$F18,DY$6&lt;=$H18)*((DY$6-$F18+1)/($J18*($J18+1)/2)*$D18))+($K18="custom")*CustCF!DS18</f>
        <v/>
      </c>
      <c r="DZ18" s="87">
        <f>($K18="Bell Curve")*(_xlfn.NORM.DIST(AND(DZ$6&gt;=$F18,DZ$6&lt;=$H18)*(DZ$6-$F18+1),$J18/2,$M18,TRUE)-_xlfn.NORM.DIST(AND(DZ$6&gt;=$F18,DZ$6&lt;=$H18)*(DY$6-$F18+1),$J18/2,$M18,TRUE))/(1-2*_xlfn.NORM.DIST(0,$J18/2,$M18,TRUE))*$D18+($K18="Steady Growth")*(AND(DZ$6&gt;=$F18,DZ$6&lt;=$H18)*((DZ$6-$F18+1)/($J18*($J18+1)/2)*$D18))+($K18="custom")*CustCF!DT18</f>
        <v/>
      </c>
      <c r="EA18" s="87">
        <f>($K18="Bell Curve")*(_xlfn.NORM.DIST(AND(EA$6&gt;=$F18,EA$6&lt;=$H18)*(EA$6-$F18+1),$J18/2,$M18,TRUE)-_xlfn.NORM.DIST(AND(EA$6&gt;=$F18,EA$6&lt;=$H18)*(DZ$6-$F18+1),$J18/2,$M18,TRUE))/(1-2*_xlfn.NORM.DIST(0,$J18/2,$M18,TRUE))*$D18+($K18="Steady Growth")*(AND(EA$6&gt;=$F18,EA$6&lt;=$H18)*((EA$6-$F18+1)/($J18*($J18+1)/2)*$D18))+($K18="custom")*CustCF!DU18</f>
        <v/>
      </c>
      <c r="EB18" s="87">
        <f>($K18="Bell Curve")*(_xlfn.NORM.DIST(AND(EB$6&gt;=$F18,EB$6&lt;=$H18)*(EB$6-$F18+1),$J18/2,$M18,TRUE)-_xlfn.NORM.DIST(AND(EB$6&gt;=$F18,EB$6&lt;=$H18)*(EA$6-$F18+1),$J18/2,$M18,TRUE))/(1-2*_xlfn.NORM.DIST(0,$J18/2,$M18,TRUE))*$D18+($K18="Steady Growth")*(AND(EB$6&gt;=$F18,EB$6&lt;=$H18)*((EB$6-$F18+1)/($J18*($J18+1)/2)*$D18))+($K18="custom")*CustCF!DV18</f>
        <v/>
      </c>
      <c r="EC18" s="87">
        <f>($K18="Bell Curve")*(_xlfn.NORM.DIST(AND(EC$6&gt;=$F18,EC$6&lt;=$H18)*(EC$6-$F18+1),$J18/2,$M18,TRUE)-_xlfn.NORM.DIST(AND(EC$6&gt;=$F18,EC$6&lt;=$H18)*(EB$6-$F18+1),$J18/2,$M18,TRUE))/(1-2*_xlfn.NORM.DIST(0,$J18/2,$M18,TRUE))*$D18+($K18="Steady Growth")*(AND(EC$6&gt;=$F18,EC$6&lt;=$H18)*((EC$6-$F18+1)/($J18*($J18+1)/2)*$D18))+($K18="custom")*CustCF!DW18</f>
        <v/>
      </c>
      <c r="ED18" s="87">
        <f>($K18="Bell Curve")*(_xlfn.NORM.DIST(AND(ED$6&gt;=$F18,ED$6&lt;=$H18)*(ED$6-$F18+1),$J18/2,$M18,TRUE)-_xlfn.NORM.DIST(AND(ED$6&gt;=$F18,ED$6&lt;=$H18)*(EC$6-$F18+1),$J18/2,$M18,TRUE))/(1-2*_xlfn.NORM.DIST(0,$J18/2,$M18,TRUE))*$D18+($K18="Steady Growth")*(AND(ED$6&gt;=$F18,ED$6&lt;=$H18)*((ED$6-$F18+1)/($J18*($J18+1)/2)*$D18))+($K18="custom")*CustCF!DX18</f>
        <v/>
      </c>
      <c r="EE18" s="87">
        <f>($K18="Bell Curve")*(_xlfn.NORM.DIST(AND(EE$6&gt;=$F18,EE$6&lt;=$H18)*(EE$6-$F18+1),$J18/2,$M18,TRUE)-_xlfn.NORM.DIST(AND(EE$6&gt;=$F18,EE$6&lt;=$H18)*(ED$6-$F18+1),$J18/2,$M18,TRUE))/(1-2*_xlfn.NORM.DIST(0,$J18/2,$M18,TRUE))*$D18+($K18="Steady Growth")*(AND(EE$6&gt;=$F18,EE$6&lt;=$H18)*((EE$6-$F18+1)/($J18*($J18+1)/2)*$D18))+($K18="custom")*CustCF!DY18</f>
        <v/>
      </c>
      <c r="EF18" s="87">
        <f>($K18="Bell Curve")*(_xlfn.NORM.DIST(AND(EF$6&gt;=$F18,EF$6&lt;=$H18)*(EF$6-$F18+1),$J18/2,$M18,TRUE)-_xlfn.NORM.DIST(AND(EF$6&gt;=$F18,EF$6&lt;=$H18)*(EE$6-$F18+1),$J18/2,$M18,TRUE))/(1-2*_xlfn.NORM.DIST(0,$J18/2,$M18,TRUE))*$D18+($K18="Steady Growth")*(AND(EF$6&gt;=$F18,EF$6&lt;=$H18)*((EF$6-$F18+1)/($J18*($J18+1)/2)*$D18))+($K18="custom")*CustCF!DZ18</f>
        <v/>
      </c>
      <c r="EG18" s="87">
        <f>($K18="Bell Curve")*(_xlfn.NORM.DIST(AND(EG$6&gt;=$F18,EG$6&lt;=$H18)*(EG$6-$F18+1),$J18/2,$M18,TRUE)-_xlfn.NORM.DIST(AND(EG$6&gt;=$F18,EG$6&lt;=$H18)*(EF$6-$F18+1),$J18/2,$M18,TRUE))/(1-2*_xlfn.NORM.DIST(0,$J18/2,$M18,TRUE))*$D18+($K18="Steady Growth")*(AND(EG$6&gt;=$F18,EG$6&lt;=$H18)*((EG$6-$F18+1)/($J18*($J18+1)/2)*$D18))+($K18="custom")*CustCF!EA18</f>
        <v/>
      </c>
      <c r="EH18" s="87">
        <f>($K18="Bell Curve")*(_xlfn.NORM.DIST(AND(EH$6&gt;=$F18,EH$6&lt;=$H18)*(EH$6-$F18+1),$J18/2,$M18,TRUE)-_xlfn.NORM.DIST(AND(EH$6&gt;=$F18,EH$6&lt;=$H18)*(EG$6-$F18+1),$J18/2,$M18,TRUE))/(1-2*_xlfn.NORM.DIST(0,$J18/2,$M18,TRUE))*$D18+($K18="Steady Growth")*(AND(EH$6&gt;=$F18,EH$6&lt;=$H18)*((EH$6-$F18+1)/($J18*($J18+1)/2)*$D18))+($K18="custom")*CustCF!EB18</f>
        <v/>
      </c>
      <c r="EI18" s="87">
        <f>($K18="Bell Curve")*(_xlfn.NORM.DIST(AND(EI$6&gt;=$F18,EI$6&lt;=$H18)*(EI$6-$F18+1),$J18/2,$M18,TRUE)-_xlfn.NORM.DIST(AND(EI$6&gt;=$F18,EI$6&lt;=$H18)*(EH$6-$F18+1),$J18/2,$M18,TRUE))/(1-2*_xlfn.NORM.DIST(0,$J18/2,$M18,TRUE))*$D18+($K18="Steady Growth")*(AND(EI$6&gt;=$F18,EI$6&lt;=$H18)*((EI$6-$F18+1)/($J18*($J18+1)/2)*$D18))+($K18="custom")*CustCF!EC18</f>
        <v/>
      </c>
      <c r="EJ18" s="87">
        <f>($K18="Bell Curve")*(_xlfn.NORM.DIST(AND(EJ$6&gt;=$F18,EJ$6&lt;=$H18)*(EJ$6-$F18+1),$J18/2,$M18,TRUE)-_xlfn.NORM.DIST(AND(EJ$6&gt;=$F18,EJ$6&lt;=$H18)*(EI$6-$F18+1),$J18/2,$M18,TRUE))/(1-2*_xlfn.NORM.DIST(0,$J18/2,$M18,TRUE))*$D18+($K18="Steady Growth")*(AND(EJ$6&gt;=$F18,EJ$6&lt;=$H18)*((EJ$6-$F18+1)/($J18*($J18+1)/2)*$D18))+($K18="custom")*CustCF!ED18</f>
        <v/>
      </c>
      <c r="EK18" s="87">
        <f>($K18="Bell Curve")*(_xlfn.NORM.DIST(AND(EK$6&gt;=$F18,EK$6&lt;=$H18)*(EK$6-$F18+1),$J18/2,$M18,TRUE)-_xlfn.NORM.DIST(AND(EK$6&gt;=$F18,EK$6&lt;=$H18)*(EJ$6-$F18+1),$J18/2,$M18,TRUE))/(1-2*_xlfn.NORM.DIST(0,$J18/2,$M18,TRUE))*$D18+($K18="Steady Growth")*(AND(EK$6&gt;=$F18,EK$6&lt;=$H18)*((EK$6-$F18+1)/($J18*($J18+1)/2)*$D18))+($K18="custom")*CustCF!EE18</f>
        <v/>
      </c>
      <c r="EL18" s="87">
        <f>($K18="Bell Curve")*(_xlfn.NORM.DIST(AND(EL$6&gt;=$F18,EL$6&lt;=$H18)*(EL$6-$F18+1),$J18/2,$M18,TRUE)-_xlfn.NORM.DIST(AND(EL$6&gt;=$F18,EL$6&lt;=$H18)*(EK$6-$F18+1),$J18/2,$M18,TRUE))/(1-2*_xlfn.NORM.DIST(0,$J18/2,$M18,TRUE))*$D18+($K18="Steady Growth")*(AND(EL$6&gt;=$F18,EL$6&lt;=$H18)*((EL$6-$F18+1)/($J18*($J18+1)/2)*$D18))+($K18="custom")*CustCF!EF18</f>
        <v/>
      </c>
      <c r="EM18" s="87">
        <f>($K18="Bell Curve")*(_xlfn.NORM.DIST(AND(EM$6&gt;=$F18,EM$6&lt;=$H18)*(EM$6-$F18+1),$J18/2,$M18,TRUE)-_xlfn.NORM.DIST(AND(EM$6&gt;=$F18,EM$6&lt;=$H18)*(EL$6-$F18+1),$J18/2,$M18,TRUE))/(1-2*_xlfn.NORM.DIST(0,$J18/2,$M18,TRUE))*$D18+($K18="Steady Growth")*(AND(EM$6&gt;=$F18,EM$6&lt;=$H18)*((EM$6-$F18+1)/($J18*($J18+1)/2)*$D18))+($K18="custom")*CustCF!EG18</f>
        <v/>
      </c>
      <c r="EN18" s="87">
        <f>($K18="Bell Curve")*(_xlfn.NORM.DIST(AND(EN$6&gt;=$F18,EN$6&lt;=$H18)*(EN$6-$F18+1),$J18/2,$M18,TRUE)-_xlfn.NORM.DIST(AND(EN$6&gt;=$F18,EN$6&lt;=$H18)*(EM$6-$F18+1),$J18/2,$M18,TRUE))/(1-2*_xlfn.NORM.DIST(0,$J18/2,$M18,TRUE))*$D18+($K18="Steady Growth")*(AND(EN$6&gt;=$F18,EN$6&lt;=$H18)*((EN$6-$F18+1)/($J18*($J18+1)/2)*$D18))+($K18="custom")*CustCF!EH18</f>
        <v/>
      </c>
      <c r="EO18" s="87">
        <f>($K18="Bell Curve")*(_xlfn.NORM.DIST(AND(EO$6&gt;=$F18,EO$6&lt;=$H18)*(EO$6-$F18+1),$J18/2,$M18,TRUE)-_xlfn.NORM.DIST(AND(EO$6&gt;=$F18,EO$6&lt;=$H18)*(EN$6-$F18+1),$J18/2,$M18,TRUE))/(1-2*_xlfn.NORM.DIST(0,$J18/2,$M18,TRUE))*$D18+($K18="Steady Growth")*(AND(EO$6&gt;=$F18,EO$6&lt;=$H18)*((EO$6-$F18+1)/($J18*($J18+1)/2)*$D18))+($K18="custom")*CustCF!EI18</f>
        <v/>
      </c>
      <c r="EP18" s="87">
        <f>($K18="Bell Curve")*(_xlfn.NORM.DIST(AND(EP$6&gt;=$F18,EP$6&lt;=$H18)*(EP$6-$F18+1),$J18/2,$M18,TRUE)-_xlfn.NORM.DIST(AND(EP$6&gt;=$F18,EP$6&lt;=$H18)*(EO$6-$F18+1),$J18/2,$M18,TRUE))/(1-2*_xlfn.NORM.DIST(0,$J18/2,$M18,TRUE))*$D18+($K18="Steady Growth")*(AND(EP$6&gt;=$F18,EP$6&lt;=$H18)*((EP$6-$F18+1)/($J18*($J18+1)/2)*$D18))+($K18="custom")*CustCF!EJ18</f>
        <v/>
      </c>
      <c r="EQ18" s="87">
        <f>($K18="Bell Curve")*(_xlfn.NORM.DIST(AND(EQ$6&gt;=$F18,EQ$6&lt;=$H18)*(EQ$6-$F18+1),$J18/2,$M18,TRUE)-_xlfn.NORM.DIST(AND(EQ$6&gt;=$F18,EQ$6&lt;=$H18)*(EP$6-$F18+1),$J18/2,$M18,TRUE))/(1-2*_xlfn.NORM.DIST(0,$J18/2,$M18,TRUE))*$D18+($K18="Steady Growth")*(AND(EQ$6&gt;=$F18,EQ$6&lt;=$H18)*((EQ$6-$F18+1)/($J18*($J18+1)/2)*$D18))+($K18="custom")*CustCF!EK18</f>
        <v/>
      </c>
      <c r="ER18" s="87">
        <f>($K18="Bell Curve")*(_xlfn.NORM.DIST(AND(ER$6&gt;=$F18,ER$6&lt;=$H18)*(ER$6-$F18+1),$J18/2,$M18,TRUE)-_xlfn.NORM.DIST(AND(ER$6&gt;=$F18,ER$6&lt;=$H18)*(EQ$6-$F18+1),$J18/2,$M18,TRUE))/(1-2*_xlfn.NORM.DIST(0,$J18/2,$M18,TRUE))*$D18+($K18="Steady Growth")*(AND(ER$6&gt;=$F18,ER$6&lt;=$H18)*((ER$6-$F18+1)/($J18*($J18+1)/2)*$D18))+($K18="custom")*CustCF!EL18</f>
        <v/>
      </c>
      <c r="ES18" s="87">
        <f>($K18="Bell Curve")*(_xlfn.NORM.DIST(AND(ES$6&gt;=$F18,ES$6&lt;=$H18)*(ES$6-$F18+1),$J18/2,$M18,TRUE)-_xlfn.NORM.DIST(AND(ES$6&gt;=$F18,ES$6&lt;=$H18)*(ER$6-$F18+1),$J18/2,$M18,TRUE))/(1-2*_xlfn.NORM.DIST(0,$J18/2,$M18,TRUE))*$D18+($K18="Steady Growth")*(AND(ES$6&gt;=$F18,ES$6&lt;=$H18)*((ES$6-$F18+1)/($J18*($J18+1)/2)*$D18))+($K18="custom")*CustCF!EM18</f>
        <v/>
      </c>
      <c r="ET18" s="87">
        <f>($K18="Bell Curve")*(_xlfn.NORM.DIST(AND(ET$6&gt;=$F18,ET$6&lt;=$H18)*(ET$6-$F18+1),$J18/2,$M18,TRUE)-_xlfn.NORM.DIST(AND(ET$6&gt;=$F18,ET$6&lt;=$H18)*(ES$6-$F18+1),$J18/2,$M18,TRUE))/(1-2*_xlfn.NORM.DIST(0,$J18/2,$M18,TRUE))*$D18+($K18="Steady Growth")*(AND(ET$6&gt;=$F18,ET$6&lt;=$H18)*((ET$6-$F18+1)/($J18*($J18+1)/2)*$D18))+($K18="custom")*CustCF!EN18</f>
        <v/>
      </c>
      <c r="EU18" s="87">
        <f>($K18="Bell Curve")*(_xlfn.NORM.DIST(AND(EU$6&gt;=$F18,EU$6&lt;=$H18)*(EU$6-$F18+1),$J18/2,$M18,TRUE)-_xlfn.NORM.DIST(AND(EU$6&gt;=$F18,EU$6&lt;=$H18)*(ET$6-$F18+1),$J18/2,$M18,TRUE))/(1-2*_xlfn.NORM.DIST(0,$J18/2,$M18,TRUE))*$D18+($K18="Steady Growth")*(AND(EU$6&gt;=$F18,EU$6&lt;=$H18)*((EU$6-$F18+1)/($J18*($J18+1)/2)*$D18))+($K18="custom")*CustCF!EO18</f>
        <v/>
      </c>
      <c r="EV18" s="87">
        <f>($K18="Bell Curve")*(_xlfn.NORM.DIST(AND(EV$6&gt;=$F18,EV$6&lt;=$H18)*(EV$6-$F18+1),$J18/2,$M18,TRUE)-_xlfn.NORM.DIST(AND(EV$6&gt;=$F18,EV$6&lt;=$H18)*(EU$6-$F18+1),$J18/2,$M18,TRUE))/(1-2*_xlfn.NORM.DIST(0,$J18/2,$M18,TRUE))*$D18+($K18="Steady Growth")*(AND(EV$6&gt;=$F18,EV$6&lt;=$H18)*((EV$6-$F18+1)/($J18*($J18+1)/2)*$D18))+($K18="custom")*CustCF!EP18</f>
        <v/>
      </c>
      <c r="EW18" s="87">
        <f>($K18="Bell Curve")*(_xlfn.NORM.DIST(AND(EW$6&gt;=$F18,EW$6&lt;=$H18)*(EW$6-$F18+1),$J18/2,$M18,TRUE)-_xlfn.NORM.DIST(AND(EW$6&gt;=$F18,EW$6&lt;=$H18)*(EV$6-$F18+1),$J18/2,$M18,TRUE))/(1-2*_xlfn.NORM.DIST(0,$J18/2,$M18,TRUE))*$D18+($K18="Steady Growth")*(AND(EW$6&gt;=$F18,EW$6&lt;=$H18)*((EW$6-$F18+1)/($J18*($J18+1)/2)*$D18))+($K18="custom")*CustCF!EQ18</f>
        <v/>
      </c>
      <c r="EX18" s="87">
        <f>($K18="Bell Curve")*(_xlfn.NORM.DIST(AND(EX$6&gt;=$F18,EX$6&lt;=$H18)*(EX$6-$F18+1),$J18/2,$M18,TRUE)-_xlfn.NORM.DIST(AND(EX$6&gt;=$F18,EX$6&lt;=$H18)*(EW$6-$F18+1),$J18/2,$M18,TRUE))/(1-2*_xlfn.NORM.DIST(0,$J18/2,$M18,TRUE))*$D18+($K18="Steady Growth")*(AND(EX$6&gt;=$F18,EX$6&lt;=$H18)*((EX$6-$F18+1)/($J18*($J18+1)/2)*$D18))+($K18="custom")*CustCF!ER18</f>
        <v/>
      </c>
      <c r="EY18" s="87">
        <f>($K18="Bell Curve")*(_xlfn.NORM.DIST(AND(EY$6&gt;=$F18,EY$6&lt;=$H18)*(EY$6-$F18+1),$J18/2,$M18,TRUE)-_xlfn.NORM.DIST(AND(EY$6&gt;=$F18,EY$6&lt;=$H18)*(EX$6-$F18+1),$J18/2,$M18,TRUE))/(1-2*_xlfn.NORM.DIST(0,$J18/2,$M18,TRUE))*$D18+($K18="Steady Growth")*(AND(EY$6&gt;=$F18,EY$6&lt;=$H18)*((EY$6-$F18+1)/($J18*($J18+1)/2)*$D18))+($K18="custom")*CustCF!ES18</f>
        <v/>
      </c>
      <c r="EZ18" s="87">
        <f>($K18="Bell Curve")*(_xlfn.NORM.DIST(AND(EZ$6&gt;=$F18,EZ$6&lt;=$H18)*(EZ$6-$F18+1),$J18/2,$M18,TRUE)-_xlfn.NORM.DIST(AND(EZ$6&gt;=$F18,EZ$6&lt;=$H18)*(EY$6-$F18+1),$J18/2,$M18,TRUE))/(1-2*_xlfn.NORM.DIST(0,$J18/2,$M18,TRUE))*$D18+($K18="Steady Growth")*(AND(EZ$6&gt;=$F18,EZ$6&lt;=$H18)*((EZ$6-$F18+1)/($J18*($J18+1)/2)*$D18))+($K18="custom")*CustCF!ET18</f>
        <v/>
      </c>
      <c r="FA18" s="87">
        <f>($K18="Bell Curve")*(_xlfn.NORM.DIST(AND(FA$6&gt;=$F18,FA$6&lt;=$H18)*(FA$6-$F18+1),$J18/2,$M18,TRUE)-_xlfn.NORM.DIST(AND(FA$6&gt;=$F18,FA$6&lt;=$H18)*(EZ$6-$F18+1),$J18/2,$M18,TRUE))/(1-2*_xlfn.NORM.DIST(0,$J18/2,$M18,TRUE))*$D18+($K18="Steady Growth")*(AND(FA$6&gt;=$F18,FA$6&lt;=$H18)*((FA$6-$F18+1)/($J18*($J18+1)/2)*$D18))+($K18="custom")*CustCF!EU18</f>
        <v/>
      </c>
      <c r="FB18" s="87">
        <f>($K18="Bell Curve")*(_xlfn.NORM.DIST(AND(FB$6&gt;=$F18,FB$6&lt;=$H18)*(FB$6-$F18+1),$J18/2,$M18,TRUE)-_xlfn.NORM.DIST(AND(FB$6&gt;=$F18,FB$6&lt;=$H18)*(FA$6-$F18+1),$J18/2,$M18,TRUE))/(1-2*_xlfn.NORM.DIST(0,$J18/2,$M18,TRUE))*$D18+($K18="Steady Growth")*(AND(FB$6&gt;=$F18,FB$6&lt;=$H18)*((FB$6-$F18+1)/($J18*($J18+1)/2)*$D18))+($K18="custom")*CustCF!EV18</f>
        <v/>
      </c>
      <c r="FC18" s="87">
        <f>($K18="Bell Curve")*(_xlfn.NORM.DIST(AND(FC$6&gt;=$F18,FC$6&lt;=$H18)*(FC$6-$F18+1),$J18/2,$M18,TRUE)-_xlfn.NORM.DIST(AND(FC$6&gt;=$F18,FC$6&lt;=$H18)*(FB$6-$F18+1),$J18/2,$M18,TRUE))/(1-2*_xlfn.NORM.DIST(0,$J18/2,$M18,TRUE))*$D18+($K18="Steady Growth")*(AND(FC$6&gt;=$F18,FC$6&lt;=$H18)*((FC$6-$F18+1)/($J18*($J18+1)/2)*$D18))+($K18="custom")*CustCF!EW18</f>
        <v/>
      </c>
      <c r="FD18" s="87">
        <f>($K18="Bell Curve")*(_xlfn.NORM.DIST(AND(FD$6&gt;=$F18,FD$6&lt;=$H18)*(FD$6-$F18+1),$J18/2,$M18,TRUE)-_xlfn.NORM.DIST(AND(FD$6&gt;=$F18,FD$6&lt;=$H18)*(FC$6-$F18+1),$J18/2,$M18,TRUE))/(1-2*_xlfn.NORM.DIST(0,$J18/2,$M18,TRUE))*$D18+($K18="Steady Growth")*(AND(FD$6&gt;=$F18,FD$6&lt;=$H18)*((FD$6-$F18+1)/($J18*($J18+1)/2)*$D18))+($K18="custom")*CustCF!EX18</f>
        <v/>
      </c>
      <c r="FE18" s="87">
        <f>($K18="Bell Curve")*(_xlfn.NORM.DIST(AND(FE$6&gt;=$F18,FE$6&lt;=$H18)*(FE$6-$F18+1),$J18/2,$M18,TRUE)-_xlfn.NORM.DIST(AND(FE$6&gt;=$F18,FE$6&lt;=$H18)*(FD$6-$F18+1),$J18/2,$M18,TRUE))/(1-2*_xlfn.NORM.DIST(0,$J18/2,$M18,TRUE))*$D18+($K18="Steady Growth")*(AND(FE$6&gt;=$F18,FE$6&lt;=$H18)*((FE$6-$F18+1)/($J18*($J18+1)/2)*$D18))+($K18="custom")*CustCF!EY18</f>
        <v/>
      </c>
      <c r="FF18" s="87">
        <f>($K18="Bell Curve")*(_xlfn.NORM.DIST(AND(FF$6&gt;=$F18,FF$6&lt;=$H18)*(FF$6-$F18+1),$J18/2,$M18,TRUE)-_xlfn.NORM.DIST(AND(FF$6&gt;=$F18,FF$6&lt;=$H18)*(FE$6-$F18+1),$J18/2,$M18,TRUE))/(1-2*_xlfn.NORM.DIST(0,$J18/2,$M18,TRUE))*$D18+($K18="Steady Growth")*(AND(FF$6&gt;=$F18,FF$6&lt;=$H18)*((FF$6-$F18+1)/($J18*($J18+1)/2)*$D18))+($K18="custom")*CustCF!EZ18</f>
        <v/>
      </c>
      <c r="FG18" s="87">
        <f>($K18="Bell Curve")*(_xlfn.NORM.DIST(AND(FG$6&gt;=$F18,FG$6&lt;=$H18)*(FG$6-$F18+1),$J18/2,$M18,TRUE)-_xlfn.NORM.DIST(AND(FG$6&gt;=$F18,FG$6&lt;=$H18)*(FF$6-$F18+1),$J18/2,$M18,TRUE))/(1-2*_xlfn.NORM.DIST(0,$J18/2,$M18,TRUE))*$D18+($K18="Steady Growth")*(AND(FG$6&gt;=$F18,FG$6&lt;=$H18)*((FG$6-$F18+1)/($J18*($J18+1)/2)*$D18))+($K18="custom")*CustCF!FA18</f>
        <v/>
      </c>
      <c r="FH18" s="87">
        <f>($K18="Bell Curve")*(_xlfn.NORM.DIST(AND(FH$6&gt;=$F18,FH$6&lt;=$H18)*(FH$6-$F18+1),$J18/2,$M18,TRUE)-_xlfn.NORM.DIST(AND(FH$6&gt;=$F18,FH$6&lt;=$H18)*(FG$6-$F18+1),$J18/2,$M18,TRUE))/(1-2*_xlfn.NORM.DIST(0,$J18/2,$M18,TRUE))*$D18+($K18="Steady Growth")*(AND(FH$6&gt;=$F18,FH$6&lt;=$H18)*((FH$6-$F18+1)/($J18*($J18+1)/2)*$D18))+($K18="custom")*CustCF!FB18</f>
        <v/>
      </c>
      <c r="FI18" s="87">
        <f>($K18="Bell Curve")*(_xlfn.NORM.DIST(AND(FI$6&gt;=$F18,FI$6&lt;=$H18)*(FI$6-$F18+1),$J18/2,$M18,TRUE)-_xlfn.NORM.DIST(AND(FI$6&gt;=$F18,FI$6&lt;=$H18)*(FH$6-$F18+1),$J18/2,$M18,TRUE))/(1-2*_xlfn.NORM.DIST(0,$J18/2,$M18,TRUE))*$D18+($K18="Steady Growth")*(AND(FI$6&gt;=$F18,FI$6&lt;=$H18)*((FI$6-$F18+1)/($J18*($J18+1)/2)*$D18))+($K18="custom")*CustCF!FC18</f>
        <v/>
      </c>
      <c r="FJ18" s="87">
        <f>($K18="Bell Curve")*(_xlfn.NORM.DIST(AND(FJ$6&gt;=$F18,FJ$6&lt;=$H18)*(FJ$6-$F18+1),$J18/2,$M18,TRUE)-_xlfn.NORM.DIST(AND(FJ$6&gt;=$F18,FJ$6&lt;=$H18)*(FI$6-$F18+1),$J18/2,$M18,TRUE))/(1-2*_xlfn.NORM.DIST(0,$J18/2,$M18,TRUE))*$D18+($K18="Steady Growth")*(AND(FJ$6&gt;=$F18,FJ$6&lt;=$H18)*((FJ$6-$F18+1)/($J18*($J18+1)/2)*$D18))+($K18="custom")*CustCF!FD18</f>
        <v/>
      </c>
      <c r="FK18" s="87">
        <f>($K18="Bell Curve")*(_xlfn.NORM.DIST(AND(FK$6&gt;=$F18,FK$6&lt;=$H18)*(FK$6-$F18+1),$J18/2,$M18,TRUE)-_xlfn.NORM.DIST(AND(FK$6&gt;=$F18,FK$6&lt;=$H18)*(FJ$6-$F18+1),$J18/2,$M18,TRUE))/(1-2*_xlfn.NORM.DIST(0,$J18/2,$M18,TRUE))*$D18+($K18="Steady Growth")*(AND(FK$6&gt;=$F18,FK$6&lt;=$H18)*((FK$6-$F18+1)/($J18*($J18+1)/2)*$D18))+($K18="custom")*CustCF!FE18</f>
        <v/>
      </c>
      <c r="FL18" s="87">
        <f>($K18="Bell Curve")*(_xlfn.NORM.DIST(AND(FL$6&gt;=$F18,FL$6&lt;=$H18)*(FL$6-$F18+1),$J18/2,$M18,TRUE)-_xlfn.NORM.DIST(AND(FL$6&gt;=$F18,FL$6&lt;=$H18)*(FK$6-$F18+1),$J18/2,$M18,TRUE))/(1-2*_xlfn.NORM.DIST(0,$J18/2,$M18,TRUE))*$D18+($K18="Steady Growth")*(AND(FL$6&gt;=$F18,FL$6&lt;=$H18)*((FL$6-$F18+1)/($J18*($J18+1)/2)*$D18))+($K18="custom")*CustCF!FF18</f>
        <v/>
      </c>
      <c r="FM18" s="87">
        <f>($K18="Bell Curve")*(_xlfn.NORM.DIST(AND(FM$6&gt;=$F18,FM$6&lt;=$H18)*(FM$6-$F18+1),$J18/2,$M18,TRUE)-_xlfn.NORM.DIST(AND(FM$6&gt;=$F18,FM$6&lt;=$H18)*(FL$6-$F18+1),$J18/2,$M18,TRUE))/(1-2*_xlfn.NORM.DIST(0,$J18/2,$M18,TRUE))*$D18+($K18="Steady Growth")*(AND(FM$6&gt;=$F18,FM$6&lt;=$H18)*((FM$6-$F18+1)/($J18*($J18+1)/2)*$D18))+($K18="custom")*CustCF!FG18</f>
        <v/>
      </c>
      <c r="FN18" s="87">
        <f>($K18="Bell Curve")*(_xlfn.NORM.DIST(AND(FN$6&gt;=$F18,FN$6&lt;=$H18)*(FN$6-$F18+1),$J18/2,$M18,TRUE)-_xlfn.NORM.DIST(AND(FN$6&gt;=$F18,FN$6&lt;=$H18)*(FM$6-$F18+1),$J18/2,$M18,TRUE))/(1-2*_xlfn.NORM.DIST(0,$J18/2,$M18,TRUE))*$D18+($K18="Steady Growth")*(AND(FN$6&gt;=$F18,FN$6&lt;=$H18)*((FN$6-$F18+1)/($J18*($J18+1)/2)*$D18))+($K18="custom")*CustCF!FH18</f>
        <v/>
      </c>
      <c r="FO18" s="87">
        <f>($K18="Bell Curve")*(_xlfn.NORM.DIST(AND(FO$6&gt;=$F18,FO$6&lt;=$H18)*(FO$6-$F18+1),$J18/2,$M18,TRUE)-_xlfn.NORM.DIST(AND(FO$6&gt;=$F18,FO$6&lt;=$H18)*(FN$6-$F18+1),$J18/2,$M18,TRUE))/(1-2*_xlfn.NORM.DIST(0,$J18/2,$M18,TRUE))*$D18+($K18="Steady Growth")*(AND(FO$6&gt;=$F18,FO$6&lt;=$H18)*((FO$6-$F18+1)/($J18*($J18+1)/2)*$D18))+($K18="custom")*CustCF!FI18</f>
        <v/>
      </c>
      <c r="FP18" s="87">
        <f>($K18="Bell Curve")*(_xlfn.NORM.DIST(AND(FP$6&gt;=$F18,FP$6&lt;=$H18)*(FP$6-$F18+1),$J18/2,$M18,TRUE)-_xlfn.NORM.DIST(AND(FP$6&gt;=$F18,FP$6&lt;=$H18)*(FO$6-$F18+1),$J18/2,$M18,TRUE))/(1-2*_xlfn.NORM.DIST(0,$J18/2,$M18,TRUE))*$D18+($K18="Steady Growth")*(AND(FP$6&gt;=$F18,FP$6&lt;=$H18)*((FP$6-$F18+1)/($J18*($J18+1)/2)*$D18))+($K18="custom")*CustCF!FJ18</f>
        <v/>
      </c>
      <c r="FQ18" s="87">
        <f>($K18="Bell Curve")*(_xlfn.NORM.DIST(AND(FQ$6&gt;=$F18,FQ$6&lt;=$H18)*(FQ$6-$F18+1),$J18/2,$M18,TRUE)-_xlfn.NORM.DIST(AND(FQ$6&gt;=$F18,FQ$6&lt;=$H18)*(FP$6-$F18+1),$J18/2,$M18,TRUE))/(1-2*_xlfn.NORM.DIST(0,$J18/2,$M18,TRUE))*$D18+($K18="Steady Growth")*(AND(FQ$6&gt;=$F18,FQ$6&lt;=$H18)*((FQ$6-$F18+1)/($J18*($J18+1)/2)*$D18))+($K18="custom")*CustCF!FK18</f>
        <v/>
      </c>
      <c r="FR18" s="87">
        <f>($K18="Bell Curve")*(_xlfn.NORM.DIST(AND(FR$6&gt;=$F18,FR$6&lt;=$H18)*(FR$6-$F18+1),$J18/2,$M18,TRUE)-_xlfn.NORM.DIST(AND(FR$6&gt;=$F18,FR$6&lt;=$H18)*(FQ$6-$F18+1),$J18/2,$M18,TRUE))/(1-2*_xlfn.NORM.DIST(0,$J18/2,$M18,TRUE))*$D18+($K18="Steady Growth")*(AND(FR$6&gt;=$F18,FR$6&lt;=$H18)*((FR$6-$F18+1)/($J18*($J18+1)/2)*$D18))+($K18="custom")*CustCF!FL18</f>
        <v/>
      </c>
      <c r="FS18" s="87">
        <f>($K18="Bell Curve")*(_xlfn.NORM.DIST(AND(FS$6&gt;=$F18,FS$6&lt;=$H18)*(FS$6-$F18+1),$J18/2,$M18,TRUE)-_xlfn.NORM.DIST(AND(FS$6&gt;=$F18,FS$6&lt;=$H18)*(FR$6-$F18+1),$J18/2,$M18,TRUE))/(1-2*_xlfn.NORM.DIST(0,$J18/2,$M18,TRUE))*$D18+($K18="Steady Growth")*(AND(FS$6&gt;=$F18,FS$6&lt;=$H18)*((FS$6-$F18+1)/($J18*($J18+1)/2)*$D18))+($K18="custom")*CustCF!FM18</f>
        <v/>
      </c>
      <c r="FT18" s="87">
        <f>($K18="Bell Curve")*(_xlfn.NORM.DIST(AND(FT$6&gt;=$F18,FT$6&lt;=$H18)*(FT$6-$F18+1),$J18/2,$M18,TRUE)-_xlfn.NORM.DIST(AND(FT$6&gt;=$F18,FT$6&lt;=$H18)*(FS$6-$F18+1),$J18/2,$M18,TRUE))/(1-2*_xlfn.NORM.DIST(0,$J18/2,$M18,TRUE))*$D18+($K18="Steady Growth")*(AND(FT$6&gt;=$F18,FT$6&lt;=$H18)*((FT$6-$F18+1)/($J18*($J18+1)/2)*$D18))+($K18="custom")*CustCF!FN18</f>
        <v/>
      </c>
      <c r="FU18" s="87">
        <f>($K18="Bell Curve")*(_xlfn.NORM.DIST(AND(FU$6&gt;=$F18,FU$6&lt;=$H18)*(FU$6-$F18+1),$J18/2,$M18,TRUE)-_xlfn.NORM.DIST(AND(FU$6&gt;=$F18,FU$6&lt;=$H18)*(FT$6-$F18+1),$J18/2,$M18,TRUE))/(1-2*_xlfn.NORM.DIST(0,$J18/2,$M18,TRUE))*$D18+($K18="Steady Growth")*(AND(FU$6&gt;=$F18,FU$6&lt;=$H18)*((FU$6-$F18+1)/($J18*($J18+1)/2)*$D18))+($K18="custom")*CustCF!FO18</f>
        <v/>
      </c>
      <c r="FV18" s="87">
        <f>($K18="Bell Curve")*(_xlfn.NORM.DIST(AND(FV$6&gt;=$F18,FV$6&lt;=$H18)*(FV$6-$F18+1),$J18/2,$M18,TRUE)-_xlfn.NORM.DIST(AND(FV$6&gt;=$F18,FV$6&lt;=$H18)*(FU$6-$F18+1),$J18/2,$M18,TRUE))/(1-2*_xlfn.NORM.DIST(0,$J18/2,$M18,TRUE))*$D18+($K18="Steady Growth")*(AND(FV$6&gt;=$F18,FV$6&lt;=$H18)*((FV$6-$F18+1)/($J18*($J18+1)/2)*$D18))+($K18="custom")*CustCF!FP18</f>
        <v/>
      </c>
      <c r="FW18" s="87">
        <f>($K18="Bell Curve")*(_xlfn.NORM.DIST(AND(FW$6&gt;=$F18,FW$6&lt;=$H18)*(FW$6-$F18+1),$J18/2,$M18,TRUE)-_xlfn.NORM.DIST(AND(FW$6&gt;=$F18,FW$6&lt;=$H18)*(FV$6-$F18+1),$J18/2,$M18,TRUE))/(1-2*_xlfn.NORM.DIST(0,$J18/2,$M18,TRUE))*$D18+($K18="Steady Growth")*(AND(FW$6&gt;=$F18,FW$6&lt;=$H18)*((FW$6-$F18+1)/($J18*($J18+1)/2)*$D18))+($K18="custom")*CustCF!FQ18</f>
        <v/>
      </c>
      <c r="FX18" s="87">
        <f>($K18="Bell Curve")*(_xlfn.NORM.DIST(AND(FX$6&gt;=$F18,FX$6&lt;=$H18)*(FX$6-$F18+1),$J18/2,$M18,TRUE)-_xlfn.NORM.DIST(AND(FX$6&gt;=$F18,FX$6&lt;=$H18)*(FW$6-$F18+1),$J18/2,$M18,TRUE))/(1-2*_xlfn.NORM.DIST(0,$J18/2,$M18,TRUE))*$D18+($K18="Steady Growth")*(AND(FX$6&gt;=$F18,FX$6&lt;=$H18)*((FX$6-$F18+1)/($J18*($J18+1)/2)*$D18))+($K18="custom")*CustCF!FR18</f>
        <v/>
      </c>
      <c r="FY18" s="87">
        <f>($K18="Bell Curve")*(_xlfn.NORM.DIST(AND(FY$6&gt;=$F18,FY$6&lt;=$H18)*(FY$6-$F18+1),$J18/2,$M18,TRUE)-_xlfn.NORM.DIST(AND(FY$6&gt;=$F18,FY$6&lt;=$H18)*(FX$6-$F18+1),$J18/2,$M18,TRUE))/(1-2*_xlfn.NORM.DIST(0,$J18/2,$M18,TRUE))*$D18+($K18="Steady Growth")*(AND(FY$6&gt;=$F18,FY$6&lt;=$H18)*((FY$6-$F18+1)/($J18*($J18+1)/2)*$D18))+($K18="custom")*CustCF!FS18</f>
        <v/>
      </c>
      <c r="FZ18" s="87">
        <f>($K18="Bell Curve")*(_xlfn.NORM.DIST(AND(FZ$6&gt;=$F18,FZ$6&lt;=$H18)*(FZ$6-$F18+1),$J18/2,$M18,TRUE)-_xlfn.NORM.DIST(AND(FZ$6&gt;=$F18,FZ$6&lt;=$H18)*(FY$6-$F18+1),$J18/2,$M18,TRUE))/(1-2*_xlfn.NORM.DIST(0,$J18/2,$M18,TRUE))*$D18+($K18="Steady Growth")*(AND(FZ$6&gt;=$F18,FZ$6&lt;=$H18)*((FZ$6-$F18+1)/($J18*($J18+1)/2)*$D18))+($K18="custom")*CustCF!FT18</f>
        <v/>
      </c>
      <c r="GA18" s="87">
        <f>($K18="Bell Curve")*(_xlfn.NORM.DIST(AND(GA$6&gt;=$F18,GA$6&lt;=$H18)*(GA$6-$F18+1),$J18/2,$M18,TRUE)-_xlfn.NORM.DIST(AND(GA$6&gt;=$F18,GA$6&lt;=$H18)*(FZ$6-$F18+1),$J18/2,$M18,TRUE))/(1-2*_xlfn.NORM.DIST(0,$J18/2,$M18,TRUE))*$D18+($K18="Steady Growth")*(AND(GA$6&gt;=$F18,GA$6&lt;=$H18)*((GA$6-$F18+1)/($J18*($J18+1)/2)*$D18))+($K18="custom")*CustCF!FU18</f>
        <v/>
      </c>
      <c r="GB18" s="87">
        <f>($K18="Bell Curve")*(_xlfn.NORM.DIST(AND(GB$6&gt;=$F18,GB$6&lt;=$H18)*(GB$6-$F18+1),$J18/2,$M18,TRUE)-_xlfn.NORM.DIST(AND(GB$6&gt;=$F18,GB$6&lt;=$H18)*(GA$6-$F18+1),$J18/2,$M18,TRUE))/(1-2*_xlfn.NORM.DIST(0,$J18/2,$M18,TRUE))*$D18+($K18="Steady Growth")*(AND(GB$6&gt;=$F18,GB$6&lt;=$H18)*((GB$6-$F18+1)/($J18*($J18+1)/2)*$D18))+($K18="custom")*CustCF!FV18</f>
        <v/>
      </c>
      <c r="GC18" s="87">
        <f>($K18="Bell Curve")*(_xlfn.NORM.DIST(AND(GC$6&gt;=$F18,GC$6&lt;=$H18)*(GC$6-$F18+1),$J18/2,$M18,TRUE)-_xlfn.NORM.DIST(AND(GC$6&gt;=$F18,GC$6&lt;=$H18)*(GB$6-$F18+1),$J18/2,$M18,TRUE))/(1-2*_xlfn.NORM.DIST(0,$J18/2,$M18,TRUE))*$D18+($K18="Steady Growth")*(AND(GC$6&gt;=$F18,GC$6&lt;=$H18)*((GC$6-$F18+1)/($J18*($J18+1)/2)*$D18))+($K18="custom")*CustCF!FW18</f>
        <v/>
      </c>
      <c r="GD18" s="87">
        <f>($K18="Bell Curve")*(_xlfn.NORM.DIST(AND(GD$6&gt;=$F18,GD$6&lt;=$H18)*(GD$6-$F18+1),$J18/2,$M18,TRUE)-_xlfn.NORM.DIST(AND(GD$6&gt;=$F18,GD$6&lt;=$H18)*(GC$6-$F18+1),$J18/2,$M18,TRUE))/(1-2*_xlfn.NORM.DIST(0,$J18/2,$M18,TRUE))*$D18+($K18="Steady Growth")*(AND(GD$6&gt;=$F18,GD$6&lt;=$H18)*((GD$6-$F18+1)/($J18*($J18+1)/2)*$D18))+($K18="custom")*CustCF!FX18</f>
        <v/>
      </c>
      <c r="GE18" s="87">
        <f>($K18="Bell Curve")*(_xlfn.NORM.DIST(AND(GE$6&gt;=$F18,GE$6&lt;=$H18)*(GE$6-$F18+1),$J18/2,$M18,TRUE)-_xlfn.NORM.DIST(AND(GE$6&gt;=$F18,GE$6&lt;=$H18)*(GD$6-$F18+1),$J18/2,$M18,TRUE))/(1-2*_xlfn.NORM.DIST(0,$J18/2,$M18,TRUE))*$D18+($K18="Steady Growth")*(AND(GE$6&gt;=$F18,GE$6&lt;=$H18)*((GE$6-$F18+1)/($J18*($J18+1)/2)*$D18))+($K18="custom")*CustCF!FY18</f>
        <v/>
      </c>
      <c r="GF18" s="87">
        <f>($K18="Bell Curve")*(_xlfn.NORM.DIST(AND(GF$6&gt;=$F18,GF$6&lt;=$H18)*(GF$6-$F18+1),$J18/2,$M18,TRUE)-_xlfn.NORM.DIST(AND(GF$6&gt;=$F18,GF$6&lt;=$H18)*(GE$6-$F18+1),$J18/2,$M18,TRUE))/(1-2*_xlfn.NORM.DIST(0,$J18/2,$M18,TRUE))*$D18+($K18="Steady Growth")*(AND(GF$6&gt;=$F18,GF$6&lt;=$H18)*((GF$6-$F18+1)/($J18*($J18+1)/2)*$D18))+($K18="custom")*CustCF!FZ18</f>
        <v/>
      </c>
      <c r="GG18" s="87">
        <f>($K18="Bell Curve")*(_xlfn.NORM.DIST(AND(GG$6&gt;=$F18,GG$6&lt;=$H18)*(GG$6-$F18+1),$J18/2,$M18,TRUE)-_xlfn.NORM.DIST(AND(GG$6&gt;=$F18,GG$6&lt;=$H18)*(GF$6-$F18+1),$J18/2,$M18,TRUE))/(1-2*_xlfn.NORM.DIST(0,$J18/2,$M18,TRUE))*$D18+($K18="Steady Growth")*(AND(GG$6&gt;=$F18,GG$6&lt;=$H18)*((GG$6-$F18+1)/($J18*($J18+1)/2)*$D18))+($K18="custom")*CustCF!GA18</f>
        <v/>
      </c>
      <c r="GH18" s="87">
        <f>($K18="Bell Curve")*(_xlfn.NORM.DIST(AND(GH$6&gt;=$F18,GH$6&lt;=$H18)*(GH$6-$F18+1),$J18/2,$M18,TRUE)-_xlfn.NORM.DIST(AND(GH$6&gt;=$F18,GH$6&lt;=$H18)*(GG$6-$F18+1),$J18/2,$M18,TRUE))/(1-2*_xlfn.NORM.DIST(0,$J18/2,$M18,TRUE))*$D18+($K18="Steady Growth")*(AND(GH$6&gt;=$F18,GH$6&lt;=$H18)*((GH$6-$F18+1)/($J18*($J18+1)/2)*$D18))+($K18="custom")*CustCF!GB18</f>
        <v/>
      </c>
      <c r="GI18" s="87">
        <f>($K18="Bell Curve")*(_xlfn.NORM.DIST(AND(GI$6&gt;=$F18,GI$6&lt;=$H18)*(GI$6-$F18+1),$J18/2,$M18,TRUE)-_xlfn.NORM.DIST(AND(GI$6&gt;=$F18,GI$6&lt;=$H18)*(GH$6-$F18+1),$J18/2,$M18,TRUE))/(1-2*_xlfn.NORM.DIST(0,$J18/2,$M18,TRUE))*$D18+($K18="Steady Growth")*(AND(GI$6&gt;=$F18,GI$6&lt;=$H18)*((GI$6-$F18+1)/($J18*($J18+1)/2)*$D18))+($K18="custom")*CustCF!GC18</f>
        <v/>
      </c>
      <c r="GJ18" s="87">
        <f>($K18="Bell Curve")*(_xlfn.NORM.DIST(AND(GJ$6&gt;=$F18,GJ$6&lt;=$H18)*(GJ$6-$F18+1),$J18/2,$M18,TRUE)-_xlfn.NORM.DIST(AND(GJ$6&gt;=$F18,GJ$6&lt;=$H18)*(GI$6-$F18+1),$J18/2,$M18,TRUE))/(1-2*_xlfn.NORM.DIST(0,$J18/2,$M18,TRUE))*$D18+($K18="Steady Growth")*(AND(GJ$6&gt;=$F18,GJ$6&lt;=$H18)*((GJ$6-$F18+1)/($J18*($J18+1)/2)*$D18))+($K18="custom")*CustCF!GD18</f>
        <v/>
      </c>
      <c r="GK18" s="87">
        <f>($K18="Bell Curve")*(_xlfn.NORM.DIST(AND(GK$6&gt;=$F18,GK$6&lt;=$H18)*(GK$6-$F18+1),$J18/2,$M18,TRUE)-_xlfn.NORM.DIST(AND(GK$6&gt;=$F18,GK$6&lt;=$H18)*(GJ$6-$F18+1),$J18/2,$M18,TRUE))/(1-2*_xlfn.NORM.DIST(0,$J18/2,$M18,TRUE))*$D18+($K18="Steady Growth")*(AND(GK$6&gt;=$F18,GK$6&lt;=$H18)*((GK$6-$F18+1)/($J18*($J18+1)/2)*$D18))+($K18="custom")*CustCF!GE18</f>
        <v/>
      </c>
      <c r="GL18" s="87">
        <f>($K18="Bell Curve")*(_xlfn.NORM.DIST(AND(GL$6&gt;=$F18,GL$6&lt;=$H18)*(GL$6-$F18+1),$J18/2,$M18,TRUE)-_xlfn.NORM.DIST(AND(GL$6&gt;=$F18,GL$6&lt;=$H18)*(GK$6-$F18+1),$J18/2,$M18,TRUE))/(1-2*_xlfn.NORM.DIST(0,$J18/2,$M18,TRUE))*$D18+($K18="Steady Growth")*(AND(GL$6&gt;=$F18,GL$6&lt;=$H18)*((GL$6-$F18+1)/($J18*($J18+1)/2)*$D18))+($K18="custom")*CustCF!GF18</f>
        <v/>
      </c>
      <c r="GM18" s="87">
        <f>($K18="Bell Curve")*(_xlfn.NORM.DIST(AND(GM$6&gt;=$F18,GM$6&lt;=$H18)*(GM$6-$F18+1),$J18/2,$M18,TRUE)-_xlfn.NORM.DIST(AND(GM$6&gt;=$F18,GM$6&lt;=$H18)*(GL$6-$F18+1),$J18/2,$M18,TRUE))/(1-2*_xlfn.NORM.DIST(0,$J18/2,$M18,TRUE))*$D18+($K18="Steady Growth")*(AND(GM$6&gt;=$F18,GM$6&lt;=$H18)*((GM$6-$F18+1)/($J18*($J18+1)/2)*$D18))+($K18="custom")*CustCF!GG18</f>
        <v/>
      </c>
      <c r="GN18" s="257">
        <f>($K18="Bell Curve")*(_xlfn.NORM.DIST(AND(GN$6&gt;=$F18,GN$6&lt;=$H18)*(GN$6-$F18+1),$J18/2,$M18,TRUE)-_xlfn.NORM.DIST(AND(GN$6&gt;=$F18,GN$6&lt;=$H18)*(GM$6-$F18+1),$J18/2,$M18,TRUE))/(1-2*_xlfn.NORM.DIST(0,$J18/2,$M18,TRUE))*$D18+($K18="Steady Growth")*(AND(GN$6&gt;=$F18,GN$6&lt;=$H18)*((GN$6-$F18+1)/($J18*($J18+1)/2)*$D18))+($K18="custom")*CustCF!GH18</f>
        <v/>
      </c>
      <c r="GO18" s="1" t="n"/>
      <c r="GP18" s="63" t="n"/>
    </row>
    <row r="19" hidden="1" outlineLevel="1">
      <c r="A19" s="1" t="n"/>
      <c r="B19" s="1" t="n"/>
      <c r="C19" s="251">
        <f>Budget!P20</f>
        <v/>
      </c>
      <c r="D19" s="14">
        <f>Budget!Q20</f>
        <v/>
      </c>
      <c r="E19" s="14">
        <f>IF(D19&lt;&gt;0,F19,"")</f>
        <v/>
      </c>
      <c r="F19" s="252" t="n">
        <v>0</v>
      </c>
      <c r="G19" s="921">
        <f>IF(L19="custom",CustCF!F19,INDEX($P$8:$GN$8,MATCH(F19,$P$6:$GN$6,0)))</f>
        <v/>
      </c>
      <c r="H19" s="252" t="n">
        <v>0</v>
      </c>
      <c r="I19" s="921">
        <f>IF(L19="custom",CustCF!G19,INDEX($P$8:$GN$8,MATCH(H19,$P$6:$GN$6,0)))</f>
        <v/>
      </c>
      <c r="J19" s="249">
        <f>H19-F19+1</f>
        <v/>
      </c>
      <c r="K19" s="254" t="inlineStr">
        <is>
          <t>Bell Curve</t>
        </is>
      </c>
      <c r="L19" s="255" t="inlineStr">
        <is>
          <t>Flat (9)</t>
        </is>
      </c>
      <c r="M19" s="256">
        <f>INDEX($D$261:$D$266,MATCH(L19,$C$261:$C$266,0))</f>
        <v/>
      </c>
      <c r="N19" s="13">
        <f>SUM(P19:GN19)</f>
        <v/>
      </c>
      <c r="O19" s="14" t="n"/>
      <c r="P19" s="87">
        <f>($K19="Bell Curve")*(_xlfn.NORM.DIST(AND(P$6&gt;=$F19,P$6&lt;=$H19)*(P$6-$F19+1),$J19/2,$M19,TRUE)-_xlfn.NORM.DIST(AND(P$6&gt;=$F19,P$6&lt;=$H19)*(O$6-$F19+1),$J19/2,$M19,TRUE))/(1-2*_xlfn.NORM.DIST(0,$J19/2,$M19,TRUE))*$D19+($K19="Steady Growth")*(AND(P$6&gt;=$F19,P$6&lt;=$H19)*((P$6-$F19+1)/($J19*($J19+1)/2)*$D19))+($K19="custom")*CustCF!J19</f>
        <v/>
      </c>
      <c r="Q19" s="87">
        <f>($K19="Bell Curve")*(_xlfn.NORM.DIST(AND(Q$6&gt;=$F19,Q$6&lt;=$H19)*(Q$6-$F19+1),$J19/2,$M19,TRUE)-_xlfn.NORM.DIST(AND(Q$6&gt;=$F19,Q$6&lt;=$H19)*(P$6-$F19+1),$J19/2,$M19,TRUE))/(1-2*_xlfn.NORM.DIST(0,$J19/2,$M19,TRUE))*$D19+($K19="Steady Growth")*(AND(Q$6&gt;=$F19,Q$6&lt;=$H19)*((Q$6-$F19+1)/($J19*($J19+1)/2)*$D19))+($K19="custom")*CustCF!K19</f>
        <v/>
      </c>
      <c r="R19" s="87">
        <f>($K19="Bell Curve")*(_xlfn.NORM.DIST(AND(R$6&gt;=$F19,R$6&lt;=$H19)*(R$6-$F19+1),$J19/2,$M19,TRUE)-_xlfn.NORM.DIST(AND(R$6&gt;=$F19,R$6&lt;=$H19)*(Q$6-$F19+1),$J19/2,$M19,TRUE))/(1-2*_xlfn.NORM.DIST(0,$J19/2,$M19,TRUE))*$D19+($K19="Steady Growth")*(AND(R$6&gt;=$F19,R$6&lt;=$H19)*((R$6-$F19+1)/($J19*($J19+1)/2)*$D19))+($K19="custom")*CustCF!L19</f>
        <v/>
      </c>
      <c r="S19" s="87">
        <f>($K19="Bell Curve")*(_xlfn.NORM.DIST(AND(S$6&gt;=$F19,S$6&lt;=$H19)*(S$6-$F19+1),$J19/2,$M19,TRUE)-_xlfn.NORM.DIST(AND(S$6&gt;=$F19,S$6&lt;=$H19)*(R$6-$F19+1),$J19/2,$M19,TRUE))/(1-2*_xlfn.NORM.DIST(0,$J19/2,$M19,TRUE))*$D19+($K19="Steady Growth")*(AND(S$6&gt;=$F19,S$6&lt;=$H19)*((S$6-$F19+1)/($J19*($J19+1)/2)*$D19))+($K19="custom")*CustCF!M19</f>
        <v/>
      </c>
      <c r="T19" s="87">
        <f>($K19="Bell Curve")*(_xlfn.NORM.DIST(AND(T$6&gt;=$F19,T$6&lt;=$H19)*(T$6-$F19+1),$J19/2,$M19,TRUE)-_xlfn.NORM.DIST(AND(T$6&gt;=$F19,T$6&lt;=$H19)*(S$6-$F19+1),$J19/2,$M19,TRUE))/(1-2*_xlfn.NORM.DIST(0,$J19/2,$M19,TRUE))*$D19+($K19="Steady Growth")*(AND(T$6&gt;=$F19,T$6&lt;=$H19)*((T$6-$F19+1)/($J19*($J19+1)/2)*$D19))+($K19="custom")*CustCF!N19</f>
        <v/>
      </c>
      <c r="U19" s="87">
        <f>($K19="Bell Curve")*(_xlfn.NORM.DIST(AND(U$6&gt;=$F19,U$6&lt;=$H19)*(U$6-$F19+1),$J19/2,$M19,TRUE)-_xlfn.NORM.DIST(AND(U$6&gt;=$F19,U$6&lt;=$H19)*(T$6-$F19+1),$J19/2,$M19,TRUE))/(1-2*_xlfn.NORM.DIST(0,$J19/2,$M19,TRUE))*$D19+($K19="Steady Growth")*(AND(U$6&gt;=$F19,U$6&lt;=$H19)*((U$6-$F19+1)/($J19*($J19+1)/2)*$D19))+($K19="custom")*CustCF!O19</f>
        <v/>
      </c>
      <c r="V19" s="87">
        <f>($K19="Bell Curve")*(_xlfn.NORM.DIST(AND(V$6&gt;=$F19,V$6&lt;=$H19)*(V$6-$F19+1),$J19/2,$M19,TRUE)-_xlfn.NORM.DIST(AND(V$6&gt;=$F19,V$6&lt;=$H19)*(U$6-$F19+1),$J19/2,$M19,TRUE))/(1-2*_xlfn.NORM.DIST(0,$J19/2,$M19,TRUE))*$D19+($K19="Steady Growth")*(AND(V$6&gt;=$F19,V$6&lt;=$H19)*((V$6-$F19+1)/($J19*($J19+1)/2)*$D19))+($K19="custom")*CustCF!P19</f>
        <v/>
      </c>
      <c r="W19" s="87">
        <f>($K19="Bell Curve")*(_xlfn.NORM.DIST(AND(W$6&gt;=$F19,W$6&lt;=$H19)*(W$6-$F19+1),$J19/2,$M19,TRUE)-_xlfn.NORM.DIST(AND(W$6&gt;=$F19,W$6&lt;=$H19)*(V$6-$F19+1),$J19/2,$M19,TRUE))/(1-2*_xlfn.NORM.DIST(0,$J19/2,$M19,TRUE))*$D19+($K19="Steady Growth")*(AND(W$6&gt;=$F19,W$6&lt;=$H19)*((W$6-$F19+1)/($J19*($J19+1)/2)*$D19))+($K19="custom")*CustCF!Q19</f>
        <v/>
      </c>
      <c r="X19" s="87">
        <f>($K19="Bell Curve")*(_xlfn.NORM.DIST(AND(X$6&gt;=$F19,X$6&lt;=$H19)*(X$6-$F19+1),$J19/2,$M19,TRUE)-_xlfn.NORM.DIST(AND(X$6&gt;=$F19,X$6&lt;=$H19)*(W$6-$F19+1),$J19/2,$M19,TRUE))/(1-2*_xlfn.NORM.DIST(0,$J19/2,$M19,TRUE))*$D19+($K19="Steady Growth")*(AND(X$6&gt;=$F19,X$6&lt;=$H19)*((X$6-$F19+1)/($J19*($J19+1)/2)*$D19))+($K19="custom")*CustCF!R19</f>
        <v/>
      </c>
      <c r="Y19" s="87">
        <f>($K19="Bell Curve")*(_xlfn.NORM.DIST(AND(Y$6&gt;=$F19,Y$6&lt;=$H19)*(Y$6-$F19+1),$J19/2,$M19,TRUE)-_xlfn.NORM.DIST(AND(Y$6&gt;=$F19,Y$6&lt;=$H19)*(X$6-$F19+1),$J19/2,$M19,TRUE))/(1-2*_xlfn.NORM.DIST(0,$J19/2,$M19,TRUE))*$D19+($K19="Steady Growth")*(AND(Y$6&gt;=$F19,Y$6&lt;=$H19)*((Y$6-$F19+1)/($J19*($J19+1)/2)*$D19))+($K19="custom")*CustCF!S19</f>
        <v/>
      </c>
      <c r="Z19" s="87">
        <f>($K19="Bell Curve")*(_xlfn.NORM.DIST(AND(Z$6&gt;=$F19,Z$6&lt;=$H19)*(Z$6-$F19+1),$J19/2,$M19,TRUE)-_xlfn.NORM.DIST(AND(Z$6&gt;=$F19,Z$6&lt;=$H19)*(Y$6-$F19+1),$J19/2,$M19,TRUE))/(1-2*_xlfn.NORM.DIST(0,$J19/2,$M19,TRUE))*$D19+($K19="Steady Growth")*(AND(Z$6&gt;=$F19,Z$6&lt;=$H19)*((Z$6-$F19+1)/($J19*($J19+1)/2)*$D19))+($K19="custom")*CustCF!T19</f>
        <v/>
      </c>
      <c r="AA19" s="87">
        <f>($K19="Bell Curve")*(_xlfn.NORM.DIST(AND(AA$6&gt;=$F19,AA$6&lt;=$H19)*(AA$6-$F19+1),$J19/2,$M19,TRUE)-_xlfn.NORM.DIST(AND(AA$6&gt;=$F19,AA$6&lt;=$H19)*(Z$6-$F19+1),$J19/2,$M19,TRUE))/(1-2*_xlfn.NORM.DIST(0,$J19/2,$M19,TRUE))*$D19+($K19="Steady Growth")*(AND(AA$6&gt;=$F19,AA$6&lt;=$H19)*((AA$6-$F19+1)/($J19*($J19+1)/2)*$D19))+($K19="custom")*CustCF!U19</f>
        <v/>
      </c>
      <c r="AB19" s="87">
        <f>($K19="Bell Curve")*(_xlfn.NORM.DIST(AND(AB$6&gt;=$F19,AB$6&lt;=$H19)*(AB$6-$F19+1),$J19/2,$M19,TRUE)-_xlfn.NORM.DIST(AND(AB$6&gt;=$F19,AB$6&lt;=$H19)*(AA$6-$F19+1),$J19/2,$M19,TRUE))/(1-2*_xlfn.NORM.DIST(0,$J19/2,$M19,TRUE))*$D19+($K19="Steady Growth")*(AND(AB$6&gt;=$F19,AB$6&lt;=$H19)*((AB$6-$F19+1)/($J19*($J19+1)/2)*$D19))+($K19="custom")*CustCF!V19</f>
        <v/>
      </c>
      <c r="AC19" s="87">
        <f>($K19="Bell Curve")*(_xlfn.NORM.DIST(AND(AC$6&gt;=$F19,AC$6&lt;=$H19)*(AC$6-$F19+1),$J19/2,$M19,TRUE)-_xlfn.NORM.DIST(AND(AC$6&gt;=$F19,AC$6&lt;=$H19)*(AB$6-$F19+1),$J19/2,$M19,TRUE))/(1-2*_xlfn.NORM.DIST(0,$J19/2,$M19,TRUE))*$D19+($K19="Steady Growth")*(AND(AC$6&gt;=$F19,AC$6&lt;=$H19)*((AC$6-$F19+1)/($J19*($J19+1)/2)*$D19))+($K19="custom")*CustCF!W19</f>
        <v/>
      </c>
      <c r="AD19" s="87">
        <f>($K19="Bell Curve")*(_xlfn.NORM.DIST(AND(AD$6&gt;=$F19,AD$6&lt;=$H19)*(AD$6-$F19+1),$J19/2,$M19,TRUE)-_xlfn.NORM.DIST(AND(AD$6&gt;=$F19,AD$6&lt;=$H19)*(AC$6-$F19+1),$J19/2,$M19,TRUE))/(1-2*_xlfn.NORM.DIST(0,$J19/2,$M19,TRUE))*$D19+($K19="Steady Growth")*(AND(AD$6&gt;=$F19,AD$6&lt;=$H19)*((AD$6-$F19+1)/($J19*($J19+1)/2)*$D19))+($K19="custom")*CustCF!X19</f>
        <v/>
      </c>
      <c r="AE19" s="87">
        <f>($K19="Bell Curve")*(_xlfn.NORM.DIST(AND(AE$6&gt;=$F19,AE$6&lt;=$H19)*(AE$6-$F19+1),$J19/2,$M19,TRUE)-_xlfn.NORM.DIST(AND(AE$6&gt;=$F19,AE$6&lt;=$H19)*(AD$6-$F19+1),$J19/2,$M19,TRUE))/(1-2*_xlfn.NORM.DIST(0,$J19/2,$M19,TRUE))*$D19+($K19="Steady Growth")*(AND(AE$6&gt;=$F19,AE$6&lt;=$H19)*((AE$6-$F19+1)/($J19*($J19+1)/2)*$D19))+($K19="custom")*CustCF!Y19</f>
        <v/>
      </c>
      <c r="AF19" s="87">
        <f>($K19="Bell Curve")*(_xlfn.NORM.DIST(AND(AF$6&gt;=$F19,AF$6&lt;=$H19)*(AF$6-$F19+1),$J19/2,$M19,TRUE)-_xlfn.NORM.DIST(AND(AF$6&gt;=$F19,AF$6&lt;=$H19)*(AE$6-$F19+1),$J19/2,$M19,TRUE))/(1-2*_xlfn.NORM.DIST(0,$J19/2,$M19,TRUE))*$D19+($K19="Steady Growth")*(AND(AF$6&gt;=$F19,AF$6&lt;=$H19)*((AF$6-$F19+1)/($J19*($J19+1)/2)*$D19))+($K19="custom")*CustCF!Z19</f>
        <v/>
      </c>
      <c r="AG19" s="87">
        <f>($K19="Bell Curve")*(_xlfn.NORM.DIST(AND(AG$6&gt;=$F19,AG$6&lt;=$H19)*(AG$6-$F19+1),$J19/2,$M19,TRUE)-_xlfn.NORM.DIST(AND(AG$6&gt;=$F19,AG$6&lt;=$H19)*(AF$6-$F19+1),$J19/2,$M19,TRUE))/(1-2*_xlfn.NORM.DIST(0,$J19/2,$M19,TRUE))*$D19+($K19="Steady Growth")*(AND(AG$6&gt;=$F19,AG$6&lt;=$H19)*((AG$6-$F19+1)/($J19*($J19+1)/2)*$D19))+($K19="custom")*CustCF!AA19</f>
        <v/>
      </c>
      <c r="AH19" s="87">
        <f>($K19="Bell Curve")*(_xlfn.NORM.DIST(AND(AH$6&gt;=$F19,AH$6&lt;=$H19)*(AH$6-$F19+1),$J19/2,$M19,TRUE)-_xlfn.NORM.DIST(AND(AH$6&gt;=$F19,AH$6&lt;=$H19)*(AG$6-$F19+1),$J19/2,$M19,TRUE))/(1-2*_xlfn.NORM.DIST(0,$J19/2,$M19,TRUE))*$D19+($K19="Steady Growth")*(AND(AH$6&gt;=$F19,AH$6&lt;=$H19)*((AH$6-$F19+1)/($J19*($J19+1)/2)*$D19))+($K19="custom")*CustCF!AB19</f>
        <v/>
      </c>
      <c r="AI19" s="87">
        <f>($K19="Bell Curve")*(_xlfn.NORM.DIST(AND(AI$6&gt;=$F19,AI$6&lt;=$H19)*(AI$6-$F19+1),$J19/2,$M19,TRUE)-_xlfn.NORM.DIST(AND(AI$6&gt;=$F19,AI$6&lt;=$H19)*(AH$6-$F19+1),$J19/2,$M19,TRUE))/(1-2*_xlfn.NORM.DIST(0,$J19/2,$M19,TRUE))*$D19+($K19="Steady Growth")*(AND(AI$6&gt;=$F19,AI$6&lt;=$H19)*((AI$6-$F19+1)/($J19*($J19+1)/2)*$D19))+($K19="custom")*CustCF!AC19</f>
        <v/>
      </c>
      <c r="AJ19" s="87">
        <f>($K19="Bell Curve")*(_xlfn.NORM.DIST(AND(AJ$6&gt;=$F19,AJ$6&lt;=$H19)*(AJ$6-$F19+1),$J19/2,$M19,TRUE)-_xlfn.NORM.DIST(AND(AJ$6&gt;=$F19,AJ$6&lt;=$H19)*(AI$6-$F19+1),$J19/2,$M19,TRUE))/(1-2*_xlfn.NORM.DIST(0,$J19/2,$M19,TRUE))*$D19+($K19="Steady Growth")*(AND(AJ$6&gt;=$F19,AJ$6&lt;=$H19)*((AJ$6-$F19+1)/($J19*($J19+1)/2)*$D19))+($K19="custom")*CustCF!AD19</f>
        <v/>
      </c>
      <c r="AK19" s="87">
        <f>($K19="Bell Curve")*(_xlfn.NORM.DIST(AND(AK$6&gt;=$F19,AK$6&lt;=$H19)*(AK$6-$F19+1),$J19/2,$M19,TRUE)-_xlfn.NORM.DIST(AND(AK$6&gt;=$F19,AK$6&lt;=$H19)*(AJ$6-$F19+1),$J19/2,$M19,TRUE))/(1-2*_xlfn.NORM.DIST(0,$J19/2,$M19,TRUE))*$D19+($K19="Steady Growth")*(AND(AK$6&gt;=$F19,AK$6&lt;=$H19)*((AK$6-$F19+1)/($J19*($J19+1)/2)*$D19))+($K19="custom")*CustCF!AE19</f>
        <v/>
      </c>
      <c r="AL19" s="87">
        <f>($K19="Bell Curve")*(_xlfn.NORM.DIST(AND(AL$6&gt;=$F19,AL$6&lt;=$H19)*(AL$6-$F19+1),$J19/2,$M19,TRUE)-_xlfn.NORM.DIST(AND(AL$6&gt;=$F19,AL$6&lt;=$H19)*(AK$6-$F19+1),$J19/2,$M19,TRUE))/(1-2*_xlfn.NORM.DIST(0,$J19/2,$M19,TRUE))*$D19+($K19="Steady Growth")*(AND(AL$6&gt;=$F19,AL$6&lt;=$H19)*((AL$6-$F19+1)/($J19*($J19+1)/2)*$D19))+($K19="custom")*CustCF!AF19</f>
        <v/>
      </c>
      <c r="AM19" s="87">
        <f>($K19="Bell Curve")*(_xlfn.NORM.DIST(AND(AM$6&gt;=$F19,AM$6&lt;=$H19)*(AM$6-$F19+1),$J19/2,$M19,TRUE)-_xlfn.NORM.DIST(AND(AM$6&gt;=$F19,AM$6&lt;=$H19)*(AL$6-$F19+1),$J19/2,$M19,TRUE))/(1-2*_xlfn.NORM.DIST(0,$J19/2,$M19,TRUE))*$D19+($K19="Steady Growth")*(AND(AM$6&gt;=$F19,AM$6&lt;=$H19)*((AM$6-$F19+1)/($J19*($J19+1)/2)*$D19))+($K19="custom")*CustCF!AG19</f>
        <v/>
      </c>
      <c r="AN19" s="87">
        <f>($K19="Bell Curve")*(_xlfn.NORM.DIST(AND(AN$6&gt;=$F19,AN$6&lt;=$H19)*(AN$6-$F19+1),$J19/2,$M19,TRUE)-_xlfn.NORM.DIST(AND(AN$6&gt;=$F19,AN$6&lt;=$H19)*(AM$6-$F19+1),$J19/2,$M19,TRUE))/(1-2*_xlfn.NORM.DIST(0,$J19/2,$M19,TRUE))*$D19+($K19="Steady Growth")*(AND(AN$6&gt;=$F19,AN$6&lt;=$H19)*((AN$6-$F19+1)/($J19*($J19+1)/2)*$D19))+($K19="custom")*CustCF!AH19</f>
        <v/>
      </c>
      <c r="AO19" s="87">
        <f>($K19="Bell Curve")*(_xlfn.NORM.DIST(AND(AO$6&gt;=$F19,AO$6&lt;=$H19)*(AO$6-$F19+1),$J19/2,$M19,TRUE)-_xlfn.NORM.DIST(AND(AO$6&gt;=$F19,AO$6&lt;=$H19)*(AN$6-$F19+1),$J19/2,$M19,TRUE))/(1-2*_xlfn.NORM.DIST(0,$J19/2,$M19,TRUE))*$D19+($K19="Steady Growth")*(AND(AO$6&gt;=$F19,AO$6&lt;=$H19)*((AO$6-$F19+1)/($J19*($J19+1)/2)*$D19))+($K19="custom")*CustCF!AI19</f>
        <v/>
      </c>
      <c r="AP19" s="87">
        <f>($K19="Bell Curve")*(_xlfn.NORM.DIST(AND(AP$6&gt;=$F19,AP$6&lt;=$H19)*(AP$6-$F19+1),$J19/2,$M19,TRUE)-_xlfn.NORM.DIST(AND(AP$6&gt;=$F19,AP$6&lt;=$H19)*(AO$6-$F19+1),$J19/2,$M19,TRUE))/(1-2*_xlfn.NORM.DIST(0,$J19/2,$M19,TRUE))*$D19+($K19="Steady Growth")*(AND(AP$6&gt;=$F19,AP$6&lt;=$H19)*((AP$6-$F19+1)/($J19*($J19+1)/2)*$D19))+($K19="custom")*CustCF!AJ19</f>
        <v/>
      </c>
      <c r="AQ19" s="87">
        <f>($K19="Bell Curve")*(_xlfn.NORM.DIST(AND(AQ$6&gt;=$F19,AQ$6&lt;=$H19)*(AQ$6-$F19+1),$J19/2,$M19,TRUE)-_xlfn.NORM.DIST(AND(AQ$6&gt;=$F19,AQ$6&lt;=$H19)*(AP$6-$F19+1),$J19/2,$M19,TRUE))/(1-2*_xlfn.NORM.DIST(0,$J19/2,$M19,TRUE))*$D19+($K19="Steady Growth")*(AND(AQ$6&gt;=$F19,AQ$6&lt;=$H19)*((AQ$6-$F19+1)/($J19*($J19+1)/2)*$D19))+($K19="custom")*CustCF!AK19</f>
        <v/>
      </c>
      <c r="AR19" s="87">
        <f>($K19="Bell Curve")*(_xlfn.NORM.DIST(AND(AR$6&gt;=$F19,AR$6&lt;=$H19)*(AR$6-$F19+1),$J19/2,$M19,TRUE)-_xlfn.NORM.DIST(AND(AR$6&gt;=$F19,AR$6&lt;=$H19)*(AQ$6-$F19+1),$J19/2,$M19,TRUE))/(1-2*_xlfn.NORM.DIST(0,$J19/2,$M19,TRUE))*$D19+($K19="Steady Growth")*(AND(AR$6&gt;=$F19,AR$6&lt;=$H19)*((AR$6-$F19+1)/($J19*($J19+1)/2)*$D19))+($K19="custom")*CustCF!AL19</f>
        <v/>
      </c>
      <c r="AS19" s="87">
        <f>($K19="Bell Curve")*(_xlfn.NORM.DIST(AND(AS$6&gt;=$F19,AS$6&lt;=$H19)*(AS$6-$F19+1),$J19/2,$M19,TRUE)-_xlfn.NORM.DIST(AND(AS$6&gt;=$F19,AS$6&lt;=$H19)*(AR$6-$F19+1),$J19/2,$M19,TRUE))/(1-2*_xlfn.NORM.DIST(0,$J19/2,$M19,TRUE))*$D19+($K19="Steady Growth")*(AND(AS$6&gt;=$F19,AS$6&lt;=$H19)*((AS$6-$F19+1)/($J19*($J19+1)/2)*$D19))+($K19="custom")*CustCF!AM19</f>
        <v/>
      </c>
      <c r="AT19" s="87">
        <f>($K19="Bell Curve")*(_xlfn.NORM.DIST(AND(AT$6&gt;=$F19,AT$6&lt;=$H19)*(AT$6-$F19+1),$J19/2,$M19,TRUE)-_xlfn.NORM.DIST(AND(AT$6&gt;=$F19,AT$6&lt;=$H19)*(AS$6-$F19+1),$J19/2,$M19,TRUE))/(1-2*_xlfn.NORM.DIST(0,$J19/2,$M19,TRUE))*$D19+($K19="Steady Growth")*(AND(AT$6&gt;=$F19,AT$6&lt;=$H19)*((AT$6-$F19+1)/($J19*($J19+1)/2)*$D19))+($K19="custom")*CustCF!AN19</f>
        <v/>
      </c>
      <c r="AU19" s="87">
        <f>($K19="Bell Curve")*(_xlfn.NORM.DIST(AND(AU$6&gt;=$F19,AU$6&lt;=$H19)*(AU$6-$F19+1),$J19/2,$M19,TRUE)-_xlfn.NORM.DIST(AND(AU$6&gt;=$F19,AU$6&lt;=$H19)*(AT$6-$F19+1),$J19/2,$M19,TRUE))/(1-2*_xlfn.NORM.DIST(0,$J19/2,$M19,TRUE))*$D19+($K19="Steady Growth")*(AND(AU$6&gt;=$F19,AU$6&lt;=$H19)*((AU$6-$F19+1)/($J19*($J19+1)/2)*$D19))+($K19="custom")*CustCF!AO19</f>
        <v/>
      </c>
      <c r="AV19" s="87">
        <f>($K19="Bell Curve")*(_xlfn.NORM.DIST(AND(AV$6&gt;=$F19,AV$6&lt;=$H19)*(AV$6-$F19+1),$J19/2,$M19,TRUE)-_xlfn.NORM.DIST(AND(AV$6&gt;=$F19,AV$6&lt;=$H19)*(AU$6-$F19+1),$J19/2,$M19,TRUE))/(1-2*_xlfn.NORM.DIST(0,$J19/2,$M19,TRUE))*$D19+($K19="Steady Growth")*(AND(AV$6&gt;=$F19,AV$6&lt;=$H19)*((AV$6-$F19+1)/($J19*($J19+1)/2)*$D19))+($K19="custom")*CustCF!AP19</f>
        <v/>
      </c>
      <c r="AW19" s="87">
        <f>($K19="Bell Curve")*(_xlfn.NORM.DIST(AND(AW$6&gt;=$F19,AW$6&lt;=$H19)*(AW$6-$F19+1),$J19/2,$M19,TRUE)-_xlfn.NORM.DIST(AND(AW$6&gt;=$F19,AW$6&lt;=$H19)*(AV$6-$F19+1),$J19/2,$M19,TRUE))/(1-2*_xlfn.NORM.DIST(0,$J19/2,$M19,TRUE))*$D19+($K19="Steady Growth")*(AND(AW$6&gt;=$F19,AW$6&lt;=$H19)*((AW$6-$F19+1)/($J19*($J19+1)/2)*$D19))+($K19="custom")*CustCF!AQ19</f>
        <v/>
      </c>
      <c r="AX19" s="87">
        <f>($K19="Bell Curve")*(_xlfn.NORM.DIST(AND(AX$6&gt;=$F19,AX$6&lt;=$H19)*(AX$6-$F19+1),$J19/2,$M19,TRUE)-_xlfn.NORM.DIST(AND(AX$6&gt;=$F19,AX$6&lt;=$H19)*(AW$6-$F19+1),$J19/2,$M19,TRUE))/(1-2*_xlfn.NORM.DIST(0,$J19/2,$M19,TRUE))*$D19+($K19="Steady Growth")*(AND(AX$6&gt;=$F19,AX$6&lt;=$H19)*((AX$6-$F19+1)/($J19*($J19+1)/2)*$D19))+($K19="custom")*CustCF!AR19</f>
        <v/>
      </c>
      <c r="AY19" s="87">
        <f>($K19="Bell Curve")*(_xlfn.NORM.DIST(AND(AY$6&gt;=$F19,AY$6&lt;=$H19)*(AY$6-$F19+1),$J19/2,$M19,TRUE)-_xlfn.NORM.DIST(AND(AY$6&gt;=$F19,AY$6&lt;=$H19)*(AX$6-$F19+1),$J19/2,$M19,TRUE))/(1-2*_xlfn.NORM.DIST(0,$J19/2,$M19,TRUE))*$D19+($K19="Steady Growth")*(AND(AY$6&gt;=$F19,AY$6&lt;=$H19)*((AY$6-$F19+1)/($J19*($J19+1)/2)*$D19))+($K19="custom")*CustCF!AS19</f>
        <v/>
      </c>
      <c r="AZ19" s="87">
        <f>($K19="Bell Curve")*(_xlfn.NORM.DIST(AND(AZ$6&gt;=$F19,AZ$6&lt;=$H19)*(AZ$6-$F19+1),$J19/2,$M19,TRUE)-_xlfn.NORM.DIST(AND(AZ$6&gt;=$F19,AZ$6&lt;=$H19)*(AY$6-$F19+1),$J19/2,$M19,TRUE))/(1-2*_xlfn.NORM.DIST(0,$J19/2,$M19,TRUE))*$D19+($K19="Steady Growth")*(AND(AZ$6&gt;=$F19,AZ$6&lt;=$H19)*((AZ$6-$F19+1)/($J19*($J19+1)/2)*$D19))+($K19="custom")*CustCF!AT19</f>
        <v/>
      </c>
      <c r="BA19" s="87">
        <f>($K19="Bell Curve")*(_xlfn.NORM.DIST(AND(BA$6&gt;=$F19,BA$6&lt;=$H19)*(BA$6-$F19+1),$J19/2,$M19,TRUE)-_xlfn.NORM.DIST(AND(BA$6&gt;=$F19,BA$6&lt;=$H19)*(AZ$6-$F19+1),$J19/2,$M19,TRUE))/(1-2*_xlfn.NORM.DIST(0,$J19/2,$M19,TRUE))*$D19+($K19="Steady Growth")*(AND(BA$6&gt;=$F19,BA$6&lt;=$H19)*((BA$6-$F19+1)/($J19*($J19+1)/2)*$D19))+($K19="custom")*CustCF!AU19</f>
        <v/>
      </c>
      <c r="BB19" s="87">
        <f>($K19="Bell Curve")*(_xlfn.NORM.DIST(AND(BB$6&gt;=$F19,BB$6&lt;=$H19)*(BB$6-$F19+1),$J19/2,$M19,TRUE)-_xlfn.NORM.DIST(AND(BB$6&gt;=$F19,BB$6&lt;=$H19)*(BA$6-$F19+1),$J19/2,$M19,TRUE))/(1-2*_xlfn.NORM.DIST(0,$J19/2,$M19,TRUE))*$D19+($K19="Steady Growth")*(AND(BB$6&gt;=$F19,BB$6&lt;=$H19)*((BB$6-$F19+1)/($J19*($J19+1)/2)*$D19))+($K19="custom")*CustCF!AV19</f>
        <v/>
      </c>
      <c r="BC19" s="87">
        <f>($K19="Bell Curve")*(_xlfn.NORM.DIST(AND(BC$6&gt;=$F19,BC$6&lt;=$H19)*(BC$6-$F19+1),$J19/2,$M19,TRUE)-_xlfn.NORM.DIST(AND(BC$6&gt;=$F19,BC$6&lt;=$H19)*(BB$6-$F19+1),$J19/2,$M19,TRUE))/(1-2*_xlfn.NORM.DIST(0,$J19/2,$M19,TRUE))*$D19+($K19="Steady Growth")*(AND(BC$6&gt;=$F19,BC$6&lt;=$H19)*((BC$6-$F19+1)/($J19*($J19+1)/2)*$D19))+($K19="custom")*CustCF!AW19</f>
        <v/>
      </c>
      <c r="BD19" s="87">
        <f>($K19="Bell Curve")*(_xlfn.NORM.DIST(AND(BD$6&gt;=$F19,BD$6&lt;=$H19)*(BD$6-$F19+1),$J19/2,$M19,TRUE)-_xlfn.NORM.DIST(AND(BD$6&gt;=$F19,BD$6&lt;=$H19)*(BC$6-$F19+1),$J19/2,$M19,TRUE))/(1-2*_xlfn.NORM.DIST(0,$J19/2,$M19,TRUE))*$D19+($K19="Steady Growth")*(AND(BD$6&gt;=$F19,BD$6&lt;=$H19)*((BD$6-$F19+1)/($J19*($J19+1)/2)*$D19))+($K19="custom")*CustCF!AX19</f>
        <v/>
      </c>
      <c r="BE19" s="87">
        <f>($K19="Bell Curve")*(_xlfn.NORM.DIST(AND(BE$6&gt;=$F19,BE$6&lt;=$H19)*(BE$6-$F19+1),$J19/2,$M19,TRUE)-_xlfn.NORM.DIST(AND(BE$6&gt;=$F19,BE$6&lt;=$H19)*(BD$6-$F19+1),$J19/2,$M19,TRUE))/(1-2*_xlfn.NORM.DIST(0,$J19/2,$M19,TRUE))*$D19+($K19="Steady Growth")*(AND(BE$6&gt;=$F19,BE$6&lt;=$H19)*((BE$6-$F19+1)/($J19*($J19+1)/2)*$D19))+($K19="custom")*CustCF!AY19</f>
        <v/>
      </c>
      <c r="BF19" s="87">
        <f>($K19="Bell Curve")*(_xlfn.NORM.DIST(AND(BF$6&gt;=$F19,BF$6&lt;=$H19)*(BF$6-$F19+1),$J19/2,$M19,TRUE)-_xlfn.NORM.DIST(AND(BF$6&gt;=$F19,BF$6&lt;=$H19)*(BE$6-$F19+1),$J19/2,$M19,TRUE))/(1-2*_xlfn.NORM.DIST(0,$J19/2,$M19,TRUE))*$D19+($K19="Steady Growth")*(AND(BF$6&gt;=$F19,BF$6&lt;=$H19)*((BF$6-$F19+1)/($J19*($J19+1)/2)*$D19))+($K19="custom")*CustCF!AZ19</f>
        <v/>
      </c>
      <c r="BG19" s="87">
        <f>($K19="Bell Curve")*(_xlfn.NORM.DIST(AND(BG$6&gt;=$F19,BG$6&lt;=$H19)*(BG$6-$F19+1),$J19/2,$M19,TRUE)-_xlfn.NORM.DIST(AND(BG$6&gt;=$F19,BG$6&lt;=$H19)*(BF$6-$F19+1),$J19/2,$M19,TRUE))/(1-2*_xlfn.NORM.DIST(0,$J19/2,$M19,TRUE))*$D19+($K19="Steady Growth")*(AND(BG$6&gt;=$F19,BG$6&lt;=$H19)*((BG$6-$F19+1)/($J19*($J19+1)/2)*$D19))+($K19="custom")*CustCF!BA19</f>
        <v/>
      </c>
      <c r="BH19" s="87">
        <f>($K19="Bell Curve")*(_xlfn.NORM.DIST(AND(BH$6&gt;=$F19,BH$6&lt;=$H19)*(BH$6-$F19+1),$J19/2,$M19,TRUE)-_xlfn.NORM.DIST(AND(BH$6&gt;=$F19,BH$6&lt;=$H19)*(BG$6-$F19+1),$J19/2,$M19,TRUE))/(1-2*_xlfn.NORM.DIST(0,$J19/2,$M19,TRUE))*$D19+($K19="Steady Growth")*(AND(BH$6&gt;=$F19,BH$6&lt;=$H19)*((BH$6-$F19+1)/($J19*($J19+1)/2)*$D19))+($K19="custom")*CustCF!BB19</f>
        <v/>
      </c>
      <c r="BI19" s="87">
        <f>($K19="Bell Curve")*(_xlfn.NORM.DIST(AND(BI$6&gt;=$F19,BI$6&lt;=$H19)*(BI$6-$F19+1),$J19/2,$M19,TRUE)-_xlfn.NORM.DIST(AND(BI$6&gt;=$F19,BI$6&lt;=$H19)*(BH$6-$F19+1),$J19/2,$M19,TRUE))/(1-2*_xlfn.NORM.DIST(0,$J19/2,$M19,TRUE))*$D19+($K19="Steady Growth")*(AND(BI$6&gt;=$F19,BI$6&lt;=$H19)*((BI$6-$F19+1)/($J19*($J19+1)/2)*$D19))+($K19="custom")*CustCF!BC19</f>
        <v/>
      </c>
      <c r="BJ19" s="87">
        <f>($K19="Bell Curve")*(_xlfn.NORM.DIST(AND(BJ$6&gt;=$F19,BJ$6&lt;=$H19)*(BJ$6-$F19+1),$J19/2,$M19,TRUE)-_xlfn.NORM.DIST(AND(BJ$6&gt;=$F19,BJ$6&lt;=$H19)*(BI$6-$F19+1),$J19/2,$M19,TRUE))/(1-2*_xlfn.NORM.DIST(0,$J19/2,$M19,TRUE))*$D19+($K19="Steady Growth")*(AND(BJ$6&gt;=$F19,BJ$6&lt;=$H19)*((BJ$6-$F19+1)/($J19*($J19+1)/2)*$D19))+($K19="custom")*CustCF!BD19</f>
        <v/>
      </c>
      <c r="BK19" s="87">
        <f>($K19="Bell Curve")*(_xlfn.NORM.DIST(AND(BK$6&gt;=$F19,BK$6&lt;=$H19)*(BK$6-$F19+1),$J19/2,$M19,TRUE)-_xlfn.NORM.DIST(AND(BK$6&gt;=$F19,BK$6&lt;=$H19)*(BJ$6-$F19+1),$J19/2,$M19,TRUE))/(1-2*_xlfn.NORM.DIST(0,$J19/2,$M19,TRUE))*$D19+($K19="Steady Growth")*(AND(BK$6&gt;=$F19,BK$6&lt;=$H19)*((BK$6-$F19+1)/($J19*($J19+1)/2)*$D19))+($K19="custom")*CustCF!BE19</f>
        <v/>
      </c>
      <c r="BL19" s="87">
        <f>($K19="Bell Curve")*(_xlfn.NORM.DIST(AND(BL$6&gt;=$F19,BL$6&lt;=$H19)*(BL$6-$F19+1),$J19/2,$M19,TRUE)-_xlfn.NORM.DIST(AND(BL$6&gt;=$F19,BL$6&lt;=$H19)*(BK$6-$F19+1),$J19/2,$M19,TRUE))/(1-2*_xlfn.NORM.DIST(0,$J19/2,$M19,TRUE))*$D19+($K19="Steady Growth")*(AND(BL$6&gt;=$F19,BL$6&lt;=$H19)*((BL$6-$F19+1)/($J19*($J19+1)/2)*$D19))+($K19="custom")*CustCF!BF19</f>
        <v/>
      </c>
      <c r="BM19" s="87">
        <f>($K19="Bell Curve")*(_xlfn.NORM.DIST(AND(BM$6&gt;=$F19,BM$6&lt;=$H19)*(BM$6-$F19+1),$J19/2,$M19,TRUE)-_xlfn.NORM.DIST(AND(BM$6&gt;=$F19,BM$6&lt;=$H19)*(BL$6-$F19+1),$J19/2,$M19,TRUE))/(1-2*_xlfn.NORM.DIST(0,$J19/2,$M19,TRUE))*$D19+($K19="Steady Growth")*(AND(BM$6&gt;=$F19,BM$6&lt;=$H19)*((BM$6-$F19+1)/($J19*($J19+1)/2)*$D19))+($K19="custom")*CustCF!BG19</f>
        <v/>
      </c>
      <c r="BN19" s="87">
        <f>($K19="Bell Curve")*(_xlfn.NORM.DIST(AND(BN$6&gt;=$F19,BN$6&lt;=$H19)*(BN$6-$F19+1),$J19/2,$M19,TRUE)-_xlfn.NORM.DIST(AND(BN$6&gt;=$F19,BN$6&lt;=$H19)*(BM$6-$F19+1),$J19/2,$M19,TRUE))/(1-2*_xlfn.NORM.DIST(0,$J19/2,$M19,TRUE))*$D19+($K19="Steady Growth")*(AND(BN$6&gt;=$F19,BN$6&lt;=$H19)*((BN$6-$F19+1)/($J19*($J19+1)/2)*$D19))+($K19="custom")*CustCF!BH19</f>
        <v/>
      </c>
      <c r="BO19" s="87">
        <f>($K19="Bell Curve")*(_xlfn.NORM.DIST(AND(BO$6&gt;=$F19,BO$6&lt;=$H19)*(BO$6-$F19+1),$J19/2,$M19,TRUE)-_xlfn.NORM.DIST(AND(BO$6&gt;=$F19,BO$6&lt;=$H19)*(BN$6-$F19+1),$J19/2,$M19,TRUE))/(1-2*_xlfn.NORM.DIST(0,$J19/2,$M19,TRUE))*$D19+($K19="Steady Growth")*(AND(BO$6&gt;=$F19,BO$6&lt;=$H19)*((BO$6-$F19+1)/($J19*($J19+1)/2)*$D19))+($K19="custom")*CustCF!BI19</f>
        <v/>
      </c>
      <c r="BP19" s="87">
        <f>($K19="Bell Curve")*(_xlfn.NORM.DIST(AND(BP$6&gt;=$F19,BP$6&lt;=$H19)*(BP$6-$F19+1),$J19/2,$M19,TRUE)-_xlfn.NORM.DIST(AND(BP$6&gt;=$F19,BP$6&lt;=$H19)*(BO$6-$F19+1),$J19/2,$M19,TRUE))/(1-2*_xlfn.NORM.DIST(0,$J19/2,$M19,TRUE))*$D19+($K19="Steady Growth")*(AND(BP$6&gt;=$F19,BP$6&lt;=$H19)*((BP$6-$F19+1)/($J19*($J19+1)/2)*$D19))+($K19="custom")*CustCF!BJ19</f>
        <v/>
      </c>
      <c r="BQ19" s="87">
        <f>($K19="Bell Curve")*(_xlfn.NORM.DIST(AND(BQ$6&gt;=$F19,BQ$6&lt;=$H19)*(BQ$6-$F19+1),$J19/2,$M19,TRUE)-_xlfn.NORM.DIST(AND(BQ$6&gt;=$F19,BQ$6&lt;=$H19)*(BP$6-$F19+1),$J19/2,$M19,TRUE))/(1-2*_xlfn.NORM.DIST(0,$J19/2,$M19,TRUE))*$D19+($K19="Steady Growth")*(AND(BQ$6&gt;=$F19,BQ$6&lt;=$H19)*((BQ$6-$F19+1)/($J19*($J19+1)/2)*$D19))+($K19="custom")*CustCF!BK19</f>
        <v/>
      </c>
      <c r="BR19" s="87">
        <f>($K19="Bell Curve")*(_xlfn.NORM.DIST(AND(BR$6&gt;=$F19,BR$6&lt;=$H19)*(BR$6-$F19+1),$J19/2,$M19,TRUE)-_xlfn.NORM.DIST(AND(BR$6&gt;=$F19,BR$6&lt;=$H19)*(BQ$6-$F19+1),$J19/2,$M19,TRUE))/(1-2*_xlfn.NORM.DIST(0,$J19/2,$M19,TRUE))*$D19+($K19="Steady Growth")*(AND(BR$6&gt;=$F19,BR$6&lt;=$H19)*((BR$6-$F19+1)/($J19*($J19+1)/2)*$D19))+($K19="custom")*CustCF!BL19</f>
        <v/>
      </c>
      <c r="BS19" s="87">
        <f>($K19="Bell Curve")*(_xlfn.NORM.DIST(AND(BS$6&gt;=$F19,BS$6&lt;=$H19)*(BS$6-$F19+1),$J19/2,$M19,TRUE)-_xlfn.NORM.DIST(AND(BS$6&gt;=$F19,BS$6&lt;=$H19)*(BR$6-$F19+1),$J19/2,$M19,TRUE))/(1-2*_xlfn.NORM.DIST(0,$J19/2,$M19,TRUE))*$D19+($K19="Steady Growth")*(AND(BS$6&gt;=$F19,BS$6&lt;=$H19)*((BS$6-$F19+1)/($J19*($J19+1)/2)*$D19))+($K19="custom")*CustCF!BM19</f>
        <v/>
      </c>
      <c r="BT19" s="87">
        <f>($K19="Bell Curve")*(_xlfn.NORM.DIST(AND(BT$6&gt;=$F19,BT$6&lt;=$H19)*(BT$6-$F19+1),$J19/2,$M19,TRUE)-_xlfn.NORM.DIST(AND(BT$6&gt;=$F19,BT$6&lt;=$H19)*(BS$6-$F19+1),$J19/2,$M19,TRUE))/(1-2*_xlfn.NORM.DIST(0,$J19/2,$M19,TRUE))*$D19+($K19="Steady Growth")*(AND(BT$6&gt;=$F19,BT$6&lt;=$H19)*((BT$6-$F19+1)/($J19*($J19+1)/2)*$D19))+($K19="custom")*CustCF!BN19</f>
        <v/>
      </c>
      <c r="BU19" s="87">
        <f>($K19="Bell Curve")*(_xlfn.NORM.DIST(AND(BU$6&gt;=$F19,BU$6&lt;=$H19)*(BU$6-$F19+1),$J19/2,$M19,TRUE)-_xlfn.NORM.DIST(AND(BU$6&gt;=$F19,BU$6&lt;=$H19)*(BT$6-$F19+1),$J19/2,$M19,TRUE))/(1-2*_xlfn.NORM.DIST(0,$J19/2,$M19,TRUE))*$D19+($K19="Steady Growth")*(AND(BU$6&gt;=$F19,BU$6&lt;=$H19)*((BU$6-$F19+1)/($J19*($J19+1)/2)*$D19))+($K19="custom")*CustCF!BO19</f>
        <v/>
      </c>
      <c r="BV19" s="87">
        <f>($K19="Bell Curve")*(_xlfn.NORM.DIST(AND(BV$6&gt;=$F19,BV$6&lt;=$H19)*(BV$6-$F19+1),$J19/2,$M19,TRUE)-_xlfn.NORM.DIST(AND(BV$6&gt;=$F19,BV$6&lt;=$H19)*(BU$6-$F19+1),$J19/2,$M19,TRUE))/(1-2*_xlfn.NORM.DIST(0,$J19/2,$M19,TRUE))*$D19+($K19="Steady Growth")*(AND(BV$6&gt;=$F19,BV$6&lt;=$H19)*((BV$6-$F19+1)/($J19*($J19+1)/2)*$D19))+($K19="custom")*CustCF!BP19</f>
        <v/>
      </c>
      <c r="BW19" s="87">
        <f>($K19="Bell Curve")*(_xlfn.NORM.DIST(AND(BW$6&gt;=$F19,BW$6&lt;=$H19)*(BW$6-$F19+1),$J19/2,$M19,TRUE)-_xlfn.NORM.DIST(AND(BW$6&gt;=$F19,BW$6&lt;=$H19)*(BV$6-$F19+1),$J19/2,$M19,TRUE))/(1-2*_xlfn.NORM.DIST(0,$J19/2,$M19,TRUE))*$D19+($K19="Steady Growth")*(AND(BW$6&gt;=$F19,BW$6&lt;=$H19)*((BW$6-$F19+1)/($J19*($J19+1)/2)*$D19))+($K19="custom")*CustCF!BQ19</f>
        <v/>
      </c>
      <c r="BX19" s="87">
        <f>($K19="Bell Curve")*(_xlfn.NORM.DIST(AND(BX$6&gt;=$F19,BX$6&lt;=$H19)*(BX$6-$F19+1),$J19/2,$M19,TRUE)-_xlfn.NORM.DIST(AND(BX$6&gt;=$F19,BX$6&lt;=$H19)*(BW$6-$F19+1),$J19/2,$M19,TRUE))/(1-2*_xlfn.NORM.DIST(0,$J19/2,$M19,TRUE))*$D19+($K19="Steady Growth")*(AND(BX$6&gt;=$F19,BX$6&lt;=$H19)*((BX$6-$F19+1)/($J19*($J19+1)/2)*$D19))+($K19="custom")*CustCF!BR19</f>
        <v/>
      </c>
      <c r="BY19" s="87">
        <f>($K19="Bell Curve")*(_xlfn.NORM.DIST(AND(BY$6&gt;=$F19,BY$6&lt;=$H19)*(BY$6-$F19+1),$J19/2,$M19,TRUE)-_xlfn.NORM.DIST(AND(BY$6&gt;=$F19,BY$6&lt;=$H19)*(BX$6-$F19+1),$J19/2,$M19,TRUE))/(1-2*_xlfn.NORM.DIST(0,$J19/2,$M19,TRUE))*$D19+($K19="Steady Growth")*(AND(BY$6&gt;=$F19,BY$6&lt;=$H19)*((BY$6-$F19+1)/($J19*($J19+1)/2)*$D19))+($K19="custom")*CustCF!BS19</f>
        <v/>
      </c>
      <c r="BZ19" s="87">
        <f>($K19="Bell Curve")*(_xlfn.NORM.DIST(AND(BZ$6&gt;=$F19,BZ$6&lt;=$H19)*(BZ$6-$F19+1),$J19/2,$M19,TRUE)-_xlfn.NORM.DIST(AND(BZ$6&gt;=$F19,BZ$6&lt;=$H19)*(BY$6-$F19+1),$J19/2,$M19,TRUE))/(1-2*_xlfn.NORM.DIST(0,$J19/2,$M19,TRUE))*$D19+($K19="Steady Growth")*(AND(BZ$6&gt;=$F19,BZ$6&lt;=$H19)*((BZ$6-$F19+1)/($J19*($J19+1)/2)*$D19))+($K19="custom")*CustCF!BT19</f>
        <v/>
      </c>
      <c r="CA19" s="87">
        <f>($K19="Bell Curve")*(_xlfn.NORM.DIST(AND(CA$6&gt;=$F19,CA$6&lt;=$H19)*(CA$6-$F19+1),$J19/2,$M19,TRUE)-_xlfn.NORM.DIST(AND(CA$6&gt;=$F19,CA$6&lt;=$H19)*(BZ$6-$F19+1),$J19/2,$M19,TRUE))/(1-2*_xlfn.NORM.DIST(0,$J19/2,$M19,TRUE))*$D19+($K19="Steady Growth")*(AND(CA$6&gt;=$F19,CA$6&lt;=$H19)*((CA$6-$F19+1)/($J19*($J19+1)/2)*$D19))+($K19="custom")*CustCF!BU19</f>
        <v/>
      </c>
      <c r="CB19" s="87">
        <f>($K19="Bell Curve")*(_xlfn.NORM.DIST(AND(CB$6&gt;=$F19,CB$6&lt;=$H19)*(CB$6-$F19+1),$J19/2,$M19,TRUE)-_xlfn.NORM.DIST(AND(CB$6&gt;=$F19,CB$6&lt;=$H19)*(CA$6-$F19+1),$J19/2,$M19,TRUE))/(1-2*_xlfn.NORM.DIST(0,$J19/2,$M19,TRUE))*$D19+($K19="Steady Growth")*(AND(CB$6&gt;=$F19,CB$6&lt;=$H19)*((CB$6-$F19+1)/($J19*($J19+1)/2)*$D19))+($K19="custom")*CustCF!BV19</f>
        <v/>
      </c>
      <c r="CC19" s="87">
        <f>($K19="Bell Curve")*(_xlfn.NORM.DIST(AND(CC$6&gt;=$F19,CC$6&lt;=$H19)*(CC$6-$F19+1),$J19/2,$M19,TRUE)-_xlfn.NORM.DIST(AND(CC$6&gt;=$F19,CC$6&lt;=$H19)*(CB$6-$F19+1),$J19/2,$M19,TRUE))/(1-2*_xlfn.NORM.DIST(0,$J19/2,$M19,TRUE))*$D19+($K19="Steady Growth")*(AND(CC$6&gt;=$F19,CC$6&lt;=$H19)*((CC$6-$F19+1)/($J19*($J19+1)/2)*$D19))+($K19="custom")*CustCF!BW19</f>
        <v/>
      </c>
      <c r="CD19" s="87">
        <f>($K19="Bell Curve")*(_xlfn.NORM.DIST(AND(CD$6&gt;=$F19,CD$6&lt;=$H19)*(CD$6-$F19+1),$J19/2,$M19,TRUE)-_xlfn.NORM.DIST(AND(CD$6&gt;=$F19,CD$6&lt;=$H19)*(CC$6-$F19+1),$J19/2,$M19,TRUE))/(1-2*_xlfn.NORM.DIST(0,$J19/2,$M19,TRUE))*$D19+($K19="Steady Growth")*(AND(CD$6&gt;=$F19,CD$6&lt;=$H19)*((CD$6-$F19+1)/($J19*($J19+1)/2)*$D19))+($K19="custom")*CustCF!BX19</f>
        <v/>
      </c>
      <c r="CE19" s="87">
        <f>($K19="Bell Curve")*(_xlfn.NORM.DIST(AND(CE$6&gt;=$F19,CE$6&lt;=$H19)*(CE$6-$F19+1),$J19/2,$M19,TRUE)-_xlfn.NORM.DIST(AND(CE$6&gt;=$F19,CE$6&lt;=$H19)*(CD$6-$F19+1),$J19/2,$M19,TRUE))/(1-2*_xlfn.NORM.DIST(0,$J19/2,$M19,TRUE))*$D19+($K19="Steady Growth")*(AND(CE$6&gt;=$F19,CE$6&lt;=$H19)*((CE$6-$F19+1)/($J19*($J19+1)/2)*$D19))+($K19="custom")*CustCF!BY19</f>
        <v/>
      </c>
      <c r="CF19" s="87">
        <f>($K19="Bell Curve")*(_xlfn.NORM.DIST(AND(CF$6&gt;=$F19,CF$6&lt;=$H19)*(CF$6-$F19+1),$J19/2,$M19,TRUE)-_xlfn.NORM.DIST(AND(CF$6&gt;=$F19,CF$6&lt;=$H19)*(CE$6-$F19+1),$J19/2,$M19,TRUE))/(1-2*_xlfn.NORM.DIST(0,$J19/2,$M19,TRUE))*$D19+($K19="Steady Growth")*(AND(CF$6&gt;=$F19,CF$6&lt;=$H19)*((CF$6-$F19+1)/($J19*($J19+1)/2)*$D19))+($K19="custom")*CustCF!BZ19</f>
        <v/>
      </c>
      <c r="CG19" s="87">
        <f>($K19="Bell Curve")*(_xlfn.NORM.DIST(AND(CG$6&gt;=$F19,CG$6&lt;=$H19)*(CG$6-$F19+1),$J19/2,$M19,TRUE)-_xlfn.NORM.DIST(AND(CG$6&gt;=$F19,CG$6&lt;=$H19)*(CF$6-$F19+1),$J19/2,$M19,TRUE))/(1-2*_xlfn.NORM.DIST(0,$J19/2,$M19,TRUE))*$D19+($K19="Steady Growth")*(AND(CG$6&gt;=$F19,CG$6&lt;=$H19)*((CG$6-$F19+1)/($J19*($J19+1)/2)*$D19))+($K19="custom")*CustCF!CA19</f>
        <v/>
      </c>
      <c r="CH19" s="87">
        <f>($K19="Bell Curve")*(_xlfn.NORM.DIST(AND(CH$6&gt;=$F19,CH$6&lt;=$H19)*(CH$6-$F19+1),$J19/2,$M19,TRUE)-_xlfn.NORM.DIST(AND(CH$6&gt;=$F19,CH$6&lt;=$H19)*(CG$6-$F19+1),$J19/2,$M19,TRUE))/(1-2*_xlfn.NORM.DIST(0,$J19/2,$M19,TRUE))*$D19+($K19="Steady Growth")*(AND(CH$6&gt;=$F19,CH$6&lt;=$H19)*((CH$6-$F19+1)/($J19*($J19+1)/2)*$D19))+($K19="custom")*CustCF!CB19</f>
        <v/>
      </c>
      <c r="CI19" s="87">
        <f>($K19="Bell Curve")*(_xlfn.NORM.DIST(AND(CI$6&gt;=$F19,CI$6&lt;=$H19)*(CI$6-$F19+1),$J19/2,$M19,TRUE)-_xlfn.NORM.DIST(AND(CI$6&gt;=$F19,CI$6&lt;=$H19)*(CH$6-$F19+1),$J19/2,$M19,TRUE))/(1-2*_xlfn.NORM.DIST(0,$J19/2,$M19,TRUE))*$D19+($K19="Steady Growth")*(AND(CI$6&gt;=$F19,CI$6&lt;=$H19)*((CI$6-$F19+1)/($J19*($J19+1)/2)*$D19))+($K19="custom")*CustCF!CC19</f>
        <v/>
      </c>
      <c r="CJ19" s="87">
        <f>($K19="Bell Curve")*(_xlfn.NORM.DIST(AND(CJ$6&gt;=$F19,CJ$6&lt;=$H19)*(CJ$6-$F19+1),$J19/2,$M19,TRUE)-_xlfn.NORM.DIST(AND(CJ$6&gt;=$F19,CJ$6&lt;=$H19)*(CI$6-$F19+1),$J19/2,$M19,TRUE))/(1-2*_xlfn.NORM.DIST(0,$J19/2,$M19,TRUE))*$D19+($K19="Steady Growth")*(AND(CJ$6&gt;=$F19,CJ$6&lt;=$H19)*((CJ$6-$F19+1)/($J19*($J19+1)/2)*$D19))+($K19="custom")*CustCF!CD19</f>
        <v/>
      </c>
      <c r="CK19" s="87">
        <f>($K19="Bell Curve")*(_xlfn.NORM.DIST(AND(CK$6&gt;=$F19,CK$6&lt;=$H19)*(CK$6-$F19+1),$J19/2,$M19,TRUE)-_xlfn.NORM.DIST(AND(CK$6&gt;=$F19,CK$6&lt;=$H19)*(CJ$6-$F19+1),$J19/2,$M19,TRUE))/(1-2*_xlfn.NORM.DIST(0,$J19/2,$M19,TRUE))*$D19+($K19="Steady Growth")*(AND(CK$6&gt;=$F19,CK$6&lt;=$H19)*((CK$6-$F19+1)/($J19*($J19+1)/2)*$D19))+($K19="custom")*CustCF!CE19</f>
        <v/>
      </c>
      <c r="CL19" s="87">
        <f>($K19="Bell Curve")*(_xlfn.NORM.DIST(AND(CL$6&gt;=$F19,CL$6&lt;=$H19)*(CL$6-$F19+1),$J19/2,$M19,TRUE)-_xlfn.NORM.DIST(AND(CL$6&gt;=$F19,CL$6&lt;=$H19)*(CK$6-$F19+1),$J19/2,$M19,TRUE))/(1-2*_xlfn.NORM.DIST(0,$J19/2,$M19,TRUE))*$D19+($K19="Steady Growth")*(AND(CL$6&gt;=$F19,CL$6&lt;=$H19)*((CL$6-$F19+1)/($J19*($J19+1)/2)*$D19))+($K19="custom")*CustCF!CF19</f>
        <v/>
      </c>
      <c r="CM19" s="87">
        <f>($K19="Bell Curve")*(_xlfn.NORM.DIST(AND(CM$6&gt;=$F19,CM$6&lt;=$H19)*(CM$6-$F19+1),$J19/2,$M19,TRUE)-_xlfn.NORM.DIST(AND(CM$6&gt;=$F19,CM$6&lt;=$H19)*(CL$6-$F19+1),$J19/2,$M19,TRUE))/(1-2*_xlfn.NORM.DIST(0,$J19/2,$M19,TRUE))*$D19+($K19="Steady Growth")*(AND(CM$6&gt;=$F19,CM$6&lt;=$H19)*((CM$6-$F19+1)/($J19*($J19+1)/2)*$D19))+($K19="custom")*CustCF!CG19</f>
        <v/>
      </c>
      <c r="CN19" s="87">
        <f>($K19="Bell Curve")*(_xlfn.NORM.DIST(AND(CN$6&gt;=$F19,CN$6&lt;=$H19)*(CN$6-$F19+1),$J19/2,$M19,TRUE)-_xlfn.NORM.DIST(AND(CN$6&gt;=$F19,CN$6&lt;=$H19)*(CM$6-$F19+1),$J19/2,$M19,TRUE))/(1-2*_xlfn.NORM.DIST(0,$J19/2,$M19,TRUE))*$D19+($K19="Steady Growth")*(AND(CN$6&gt;=$F19,CN$6&lt;=$H19)*((CN$6-$F19+1)/($J19*($J19+1)/2)*$D19))+($K19="custom")*CustCF!CH19</f>
        <v/>
      </c>
      <c r="CO19" s="87">
        <f>($K19="Bell Curve")*(_xlfn.NORM.DIST(AND(CO$6&gt;=$F19,CO$6&lt;=$H19)*(CO$6-$F19+1),$J19/2,$M19,TRUE)-_xlfn.NORM.DIST(AND(CO$6&gt;=$F19,CO$6&lt;=$H19)*(CN$6-$F19+1),$J19/2,$M19,TRUE))/(1-2*_xlfn.NORM.DIST(0,$J19/2,$M19,TRUE))*$D19+($K19="Steady Growth")*(AND(CO$6&gt;=$F19,CO$6&lt;=$H19)*((CO$6-$F19+1)/($J19*($J19+1)/2)*$D19))+($K19="custom")*CustCF!CI19</f>
        <v/>
      </c>
      <c r="CP19" s="87">
        <f>($K19="Bell Curve")*(_xlfn.NORM.DIST(AND(CP$6&gt;=$F19,CP$6&lt;=$H19)*(CP$6-$F19+1),$J19/2,$M19,TRUE)-_xlfn.NORM.DIST(AND(CP$6&gt;=$F19,CP$6&lt;=$H19)*(CO$6-$F19+1),$J19/2,$M19,TRUE))/(1-2*_xlfn.NORM.DIST(0,$J19/2,$M19,TRUE))*$D19+($K19="Steady Growth")*(AND(CP$6&gt;=$F19,CP$6&lt;=$H19)*((CP$6-$F19+1)/($J19*($J19+1)/2)*$D19))+($K19="custom")*CustCF!CJ19</f>
        <v/>
      </c>
      <c r="CQ19" s="87">
        <f>($K19="Bell Curve")*(_xlfn.NORM.DIST(AND(CQ$6&gt;=$F19,CQ$6&lt;=$H19)*(CQ$6-$F19+1),$J19/2,$M19,TRUE)-_xlfn.NORM.DIST(AND(CQ$6&gt;=$F19,CQ$6&lt;=$H19)*(CP$6-$F19+1),$J19/2,$M19,TRUE))/(1-2*_xlfn.NORM.DIST(0,$J19/2,$M19,TRUE))*$D19+($K19="Steady Growth")*(AND(CQ$6&gt;=$F19,CQ$6&lt;=$H19)*((CQ$6-$F19+1)/($J19*($J19+1)/2)*$D19))+($K19="custom")*CustCF!CK19</f>
        <v/>
      </c>
      <c r="CR19" s="87">
        <f>($K19="Bell Curve")*(_xlfn.NORM.DIST(AND(CR$6&gt;=$F19,CR$6&lt;=$H19)*(CR$6-$F19+1),$J19/2,$M19,TRUE)-_xlfn.NORM.DIST(AND(CR$6&gt;=$F19,CR$6&lt;=$H19)*(CQ$6-$F19+1),$J19/2,$M19,TRUE))/(1-2*_xlfn.NORM.DIST(0,$J19/2,$M19,TRUE))*$D19+($K19="Steady Growth")*(AND(CR$6&gt;=$F19,CR$6&lt;=$H19)*((CR$6-$F19+1)/($J19*($J19+1)/2)*$D19))+($K19="custom")*CustCF!CL19</f>
        <v/>
      </c>
      <c r="CS19" s="87">
        <f>($K19="Bell Curve")*(_xlfn.NORM.DIST(AND(CS$6&gt;=$F19,CS$6&lt;=$H19)*(CS$6-$F19+1),$J19/2,$M19,TRUE)-_xlfn.NORM.DIST(AND(CS$6&gt;=$F19,CS$6&lt;=$H19)*(CR$6-$F19+1),$J19/2,$M19,TRUE))/(1-2*_xlfn.NORM.DIST(0,$J19/2,$M19,TRUE))*$D19+($K19="Steady Growth")*(AND(CS$6&gt;=$F19,CS$6&lt;=$H19)*((CS$6-$F19+1)/($J19*($J19+1)/2)*$D19))+($K19="custom")*CustCF!CM19</f>
        <v/>
      </c>
      <c r="CT19" s="87">
        <f>($K19="Bell Curve")*(_xlfn.NORM.DIST(AND(CT$6&gt;=$F19,CT$6&lt;=$H19)*(CT$6-$F19+1),$J19/2,$M19,TRUE)-_xlfn.NORM.DIST(AND(CT$6&gt;=$F19,CT$6&lt;=$H19)*(CS$6-$F19+1),$J19/2,$M19,TRUE))/(1-2*_xlfn.NORM.DIST(0,$J19/2,$M19,TRUE))*$D19+($K19="Steady Growth")*(AND(CT$6&gt;=$F19,CT$6&lt;=$H19)*((CT$6-$F19+1)/($J19*($J19+1)/2)*$D19))+($K19="custom")*CustCF!CN19</f>
        <v/>
      </c>
      <c r="CU19" s="87">
        <f>($K19="Bell Curve")*(_xlfn.NORM.DIST(AND(CU$6&gt;=$F19,CU$6&lt;=$H19)*(CU$6-$F19+1),$J19/2,$M19,TRUE)-_xlfn.NORM.DIST(AND(CU$6&gt;=$F19,CU$6&lt;=$H19)*(CT$6-$F19+1),$J19/2,$M19,TRUE))/(1-2*_xlfn.NORM.DIST(0,$J19/2,$M19,TRUE))*$D19+($K19="Steady Growth")*(AND(CU$6&gt;=$F19,CU$6&lt;=$H19)*((CU$6-$F19+1)/($J19*($J19+1)/2)*$D19))+($K19="custom")*CustCF!CO19</f>
        <v/>
      </c>
      <c r="CV19" s="87">
        <f>($K19="Bell Curve")*(_xlfn.NORM.DIST(AND(CV$6&gt;=$F19,CV$6&lt;=$H19)*(CV$6-$F19+1),$J19/2,$M19,TRUE)-_xlfn.NORM.DIST(AND(CV$6&gt;=$F19,CV$6&lt;=$H19)*(CU$6-$F19+1),$J19/2,$M19,TRUE))/(1-2*_xlfn.NORM.DIST(0,$J19/2,$M19,TRUE))*$D19+($K19="Steady Growth")*(AND(CV$6&gt;=$F19,CV$6&lt;=$H19)*((CV$6-$F19+1)/($J19*($J19+1)/2)*$D19))+($K19="custom")*CustCF!CP19</f>
        <v/>
      </c>
      <c r="CW19" s="87">
        <f>($K19="Bell Curve")*(_xlfn.NORM.DIST(AND(CW$6&gt;=$F19,CW$6&lt;=$H19)*(CW$6-$F19+1),$J19/2,$M19,TRUE)-_xlfn.NORM.DIST(AND(CW$6&gt;=$F19,CW$6&lt;=$H19)*(CV$6-$F19+1),$J19/2,$M19,TRUE))/(1-2*_xlfn.NORM.DIST(0,$J19/2,$M19,TRUE))*$D19+($K19="Steady Growth")*(AND(CW$6&gt;=$F19,CW$6&lt;=$H19)*((CW$6-$F19+1)/($J19*($J19+1)/2)*$D19))+($K19="custom")*CustCF!CQ19</f>
        <v/>
      </c>
      <c r="CX19" s="87">
        <f>($K19="Bell Curve")*(_xlfn.NORM.DIST(AND(CX$6&gt;=$F19,CX$6&lt;=$H19)*(CX$6-$F19+1),$J19/2,$M19,TRUE)-_xlfn.NORM.DIST(AND(CX$6&gt;=$F19,CX$6&lt;=$H19)*(CW$6-$F19+1),$J19/2,$M19,TRUE))/(1-2*_xlfn.NORM.DIST(0,$J19/2,$M19,TRUE))*$D19+($K19="Steady Growth")*(AND(CX$6&gt;=$F19,CX$6&lt;=$H19)*((CX$6-$F19+1)/($J19*($J19+1)/2)*$D19))+($K19="custom")*CustCF!CR19</f>
        <v/>
      </c>
      <c r="CY19" s="87">
        <f>($K19="Bell Curve")*(_xlfn.NORM.DIST(AND(CY$6&gt;=$F19,CY$6&lt;=$H19)*(CY$6-$F19+1),$J19/2,$M19,TRUE)-_xlfn.NORM.DIST(AND(CY$6&gt;=$F19,CY$6&lt;=$H19)*(CX$6-$F19+1),$J19/2,$M19,TRUE))/(1-2*_xlfn.NORM.DIST(0,$J19/2,$M19,TRUE))*$D19+($K19="Steady Growth")*(AND(CY$6&gt;=$F19,CY$6&lt;=$H19)*((CY$6-$F19+1)/($J19*($J19+1)/2)*$D19))+($K19="custom")*CustCF!CS19</f>
        <v/>
      </c>
      <c r="CZ19" s="87">
        <f>($K19="Bell Curve")*(_xlfn.NORM.DIST(AND(CZ$6&gt;=$F19,CZ$6&lt;=$H19)*(CZ$6-$F19+1),$J19/2,$M19,TRUE)-_xlfn.NORM.DIST(AND(CZ$6&gt;=$F19,CZ$6&lt;=$H19)*(CY$6-$F19+1),$J19/2,$M19,TRUE))/(1-2*_xlfn.NORM.DIST(0,$J19/2,$M19,TRUE))*$D19+($K19="Steady Growth")*(AND(CZ$6&gt;=$F19,CZ$6&lt;=$H19)*((CZ$6-$F19+1)/($J19*($J19+1)/2)*$D19))+($K19="custom")*CustCF!CT19</f>
        <v/>
      </c>
      <c r="DA19" s="87">
        <f>($K19="Bell Curve")*(_xlfn.NORM.DIST(AND(DA$6&gt;=$F19,DA$6&lt;=$H19)*(DA$6-$F19+1),$J19/2,$M19,TRUE)-_xlfn.NORM.DIST(AND(DA$6&gt;=$F19,DA$6&lt;=$H19)*(CZ$6-$F19+1),$J19/2,$M19,TRUE))/(1-2*_xlfn.NORM.DIST(0,$J19/2,$M19,TRUE))*$D19+($K19="Steady Growth")*(AND(DA$6&gt;=$F19,DA$6&lt;=$H19)*((DA$6-$F19+1)/($J19*($J19+1)/2)*$D19))+($K19="custom")*CustCF!CU19</f>
        <v/>
      </c>
      <c r="DB19" s="87">
        <f>($K19="Bell Curve")*(_xlfn.NORM.DIST(AND(DB$6&gt;=$F19,DB$6&lt;=$H19)*(DB$6-$F19+1),$J19/2,$M19,TRUE)-_xlfn.NORM.DIST(AND(DB$6&gt;=$F19,DB$6&lt;=$H19)*(DA$6-$F19+1),$J19/2,$M19,TRUE))/(1-2*_xlfn.NORM.DIST(0,$J19/2,$M19,TRUE))*$D19+($K19="Steady Growth")*(AND(DB$6&gt;=$F19,DB$6&lt;=$H19)*((DB$6-$F19+1)/($J19*($J19+1)/2)*$D19))+($K19="custom")*CustCF!CV19</f>
        <v/>
      </c>
      <c r="DC19" s="87">
        <f>($K19="Bell Curve")*(_xlfn.NORM.DIST(AND(DC$6&gt;=$F19,DC$6&lt;=$H19)*(DC$6-$F19+1),$J19/2,$M19,TRUE)-_xlfn.NORM.DIST(AND(DC$6&gt;=$F19,DC$6&lt;=$H19)*(DB$6-$F19+1),$J19/2,$M19,TRUE))/(1-2*_xlfn.NORM.DIST(0,$J19/2,$M19,TRUE))*$D19+($K19="Steady Growth")*(AND(DC$6&gt;=$F19,DC$6&lt;=$H19)*((DC$6-$F19+1)/($J19*($J19+1)/2)*$D19))+($K19="custom")*CustCF!CW19</f>
        <v/>
      </c>
      <c r="DD19" s="87">
        <f>($K19="Bell Curve")*(_xlfn.NORM.DIST(AND(DD$6&gt;=$F19,DD$6&lt;=$H19)*(DD$6-$F19+1),$J19/2,$M19,TRUE)-_xlfn.NORM.DIST(AND(DD$6&gt;=$F19,DD$6&lt;=$H19)*(DC$6-$F19+1),$J19/2,$M19,TRUE))/(1-2*_xlfn.NORM.DIST(0,$J19/2,$M19,TRUE))*$D19+($K19="Steady Growth")*(AND(DD$6&gt;=$F19,DD$6&lt;=$H19)*((DD$6-$F19+1)/($J19*($J19+1)/2)*$D19))+($K19="custom")*CustCF!CX19</f>
        <v/>
      </c>
      <c r="DE19" s="87">
        <f>($K19="Bell Curve")*(_xlfn.NORM.DIST(AND(DE$6&gt;=$F19,DE$6&lt;=$H19)*(DE$6-$F19+1),$J19/2,$M19,TRUE)-_xlfn.NORM.DIST(AND(DE$6&gt;=$F19,DE$6&lt;=$H19)*(DD$6-$F19+1),$J19/2,$M19,TRUE))/(1-2*_xlfn.NORM.DIST(0,$J19/2,$M19,TRUE))*$D19+($K19="Steady Growth")*(AND(DE$6&gt;=$F19,DE$6&lt;=$H19)*((DE$6-$F19+1)/($J19*($J19+1)/2)*$D19))+($K19="custom")*CustCF!CY19</f>
        <v/>
      </c>
      <c r="DF19" s="87">
        <f>($K19="Bell Curve")*(_xlfn.NORM.DIST(AND(DF$6&gt;=$F19,DF$6&lt;=$H19)*(DF$6-$F19+1),$J19/2,$M19,TRUE)-_xlfn.NORM.DIST(AND(DF$6&gt;=$F19,DF$6&lt;=$H19)*(DE$6-$F19+1),$J19/2,$M19,TRUE))/(1-2*_xlfn.NORM.DIST(0,$J19/2,$M19,TRUE))*$D19+($K19="Steady Growth")*(AND(DF$6&gt;=$F19,DF$6&lt;=$H19)*((DF$6-$F19+1)/($J19*($J19+1)/2)*$D19))+($K19="custom")*CustCF!CZ19</f>
        <v/>
      </c>
      <c r="DG19" s="87">
        <f>($K19="Bell Curve")*(_xlfn.NORM.DIST(AND(DG$6&gt;=$F19,DG$6&lt;=$H19)*(DG$6-$F19+1),$J19/2,$M19,TRUE)-_xlfn.NORM.DIST(AND(DG$6&gt;=$F19,DG$6&lt;=$H19)*(DF$6-$F19+1),$J19/2,$M19,TRUE))/(1-2*_xlfn.NORM.DIST(0,$J19/2,$M19,TRUE))*$D19+($K19="Steady Growth")*(AND(DG$6&gt;=$F19,DG$6&lt;=$H19)*((DG$6-$F19+1)/($J19*($J19+1)/2)*$D19))+($K19="custom")*CustCF!DA19</f>
        <v/>
      </c>
      <c r="DH19" s="87">
        <f>($K19="Bell Curve")*(_xlfn.NORM.DIST(AND(DH$6&gt;=$F19,DH$6&lt;=$H19)*(DH$6-$F19+1),$J19/2,$M19,TRUE)-_xlfn.NORM.DIST(AND(DH$6&gt;=$F19,DH$6&lt;=$H19)*(DG$6-$F19+1),$J19/2,$M19,TRUE))/(1-2*_xlfn.NORM.DIST(0,$J19/2,$M19,TRUE))*$D19+($K19="Steady Growth")*(AND(DH$6&gt;=$F19,DH$6&lt;=$H19)*((DH$6-$F19+1)/($J19*($J19+1)/2)*$D19))+($K19="custom")*CustCF!DB19</f>
        <v/>
      </c>
      <c r="DI19" s="87">
        <f>($K19="Bell Curve")*(_xlfn.NORM.DIST(AND(DI$6&gt;=$F19,DI$6&lt;=$H19)*(DI$6-$F19+1),$J19/2,$M19,TRUE)-_xlfn.NORM.DIST(AND(DI$6&gt;=$F19,DI$6&lt;=$H19)*(DH$6-$F19+1),$J19/2,$M19,TRUE))/(1-2*_xlfn.NORM.DIST(0,$J19/2,$M19,TRUE))*$D19+($K19="Steady Growth")*(AND(DI$6&gt;=$F19,DI$6&lt;=$H19)*((DI$6-$F19+1)/($J19*($J19+1)/2)*$D19))+($K19="custom")*CustCF!DC19</f>
        <v/>
      </c>
      <c r="DJ19" s="87">
        <f>($K19="Bell Curve")*(_xlfn.NORM.DIST(AND(DJ$6&gt;=$F19,DJ$6&lt;=$H19)*(DJ$6-$F19+1),$J19/2,$M19,TRUE)-_xlfn.NORM.DIST(AND(DJ$6&gt;=$F19,DJ$6&lt;=$H19)*(DI$6-$F19+1),$J19/2,$M19,TRUE))/(1-2*_xlfn.NORM.DIST(0,$J19/2,$M19,TRUE))*$D19+($K19="Steady Growth")*(AND(DJ$6&gt;=$F19,DJ$6&lt;=$H19)*((DJ$6-$F19+1)/($J19*($J19+1)/2)*$D19))+($K19="custom")*CustCF!DD19</f>
        <v/>
      </c>
      <c r="DK19" s="87">
        <f>($K19="Bell Curve")*(_xlfn.NORM.DIST(AND(DK$6&gt;=$F19,DK$6&lt;=$H19)*(DK$6-$F19+1),$J19/2,$M19,TRUE)-_xlfn.NORM.DIST(AND(DK$6&gt;=$F19,DK$6&lt;=$H19)*(DJ$6-$F19+1),$J19/2,$M19,TRUE))/(1-2*_xlfn.NORM.DIST(0,$J19/2,$M19,TRUE))*$D19+($K19="Steady Growth")*(AND(DK$6&gt;=$F19,DK$6&lt;=$H19)*((DK$6-$F19+1)/($J19*($J19+1)/2)*$D19))+($K19="custom")*CustCF!DE19</f>
        <v/>
      </c>
      <c r="DL19" s="87">
        <f>($K19="Bell Curve")*(_xlfn.NORM.DIST(AND(DL$6&gt;=$F19,DL$6&lt;=$H19)*(DL$6-$F19+1),$J19/2,$M19,TRUE)-_xlfn.NORM.DIST(AND(DL$6&gt;=$F19,DL$6&lt;=$H19)*(DK$6-$F19+1),$J19/2,$M19,TRUE))/(1-2*_xlfn.NORM.DIST(0,$J19/2,$M19,TRUE))*$D19+($K19="Steady Growth")*(AND(DL$6&gt;=$F19,DL$6&lt;=$H19)*((DL$6-$F19+1)/($J19*($J19+1)/2)*$D19))+($K19="custom")*CustCF!DF19</f>
        <v/>
      </c>
      <c r="DM19" s="87">
        <f>($K19="Bell Curve")*(_xlfn.NORM.DIST(AND(DM$6&gt;=$F19,DM$6&lt;=$H19)*(DM$6-$F19+1),$J19/2,$M19,TRUE)-_xlfn.NORM.DIST(AND(DM$6&gt;=$F19,DM$6&lt;=$H19)*(DL$6-$F19+1),$J19/2,$M19,TRUE))/(1-2*_xlfn.NORM.DIST(0,$J19/2,$M19,TRUE))*$D19+($K19="Steady Growth")*(AND(DM$6&gt;=$F19,DM$6&lt;=$H19)*((DM$6-$F19+1)/($J19*($J19+1)/2)*$D19))+($K19="custom")*CustCF!DG19</f>
        <v/>
      </c>
      <c r="DN19" s="87">
        <f>($K19="Bell Curve")*(_xlfn.NORM.DIST(AND(DN$6&gt;=$F19,DN$6&lt;=$H19)*(DN$6-$F19+1),$J19/2,$M19,TRUE)-_xlfn.NORM.DIST(AND(DN$6&gt;=$F19,DN$6&lt;=$H19)*(DM$6-$F19+1),$J19/2,$M19,TRUE))/(1-2*_xlfn.NORM.DIST(0,$J19/2,$M19,TRUE))*$D19+($K19="Steady Growth")*(AND(DN$6&gt;=$F19,DN$6&lt;=$H19)*((DN$6-$F19+1)/($J19*($J19+1)/2)*$D19))+($K19="custom")*CustCF!DH19</f>
        <v/>
      </c>
      <c r="DO19" s="87">
        <f>($K19="Bell Curve")*(_xlfn.NORM.DIST(AND(DO$6&gt;=$F19,DO$6&lt;=$H19)*(DO$6-$F19+1),$J19/2,$M19,TRUE)-_xlfn.NORM.DIST(AND(DO$6&gt;=$F19,DO$6&lt;=$H19)*(DN$6-$F19+1),$J19/2,$M19,TRUE))/(1-2*_xlfn.NORM.DIST(0,$J19/2,$M19,TRUE))*$D19+($K19="Steady Growth")*(AND(DO$6&gt;=$F19,DO$6&lt;=$H19)*((DO$6-$F19+1)/($J19*($J19+1)/2)*$D19))+($K19="custom")*CustCF!DI19</f>
        <v/>
      </c>
      <c r="DP19" s="87">
        <f>($K19="Bell Curve")*(_xlfn.NORM.DIST(AND(DP$6&gt;=$F19,DP$6&lt;=$H19)*(DP$6-$F19+1),$J19/2,$M19,TRUE)-_xlfn.NORM.DIST(AND(DP$6&gt;=$F19,DP$6&lt;=$H19)*(DO$6-$F19+1),$J19/2,$M19,TRUE))/(1-2*_xlfn.NORM.DIST(0,$J19/2,$M19,TRUE))*$D19+($K19="Steady Growth")*(AND(DP$6&gt;=$F19,DP$6&lt;=$H19)*((DP$6-$F19+1)/($J19*($J19+1)/2)*$D19))+($K19="custom")*CustCF!DJ19</f>
        <v/>
      </c>
      <c r="DQ19" s="87">
        <f>($K19="Bell Curve")*(_xlfn.NORM.DIST(AND(DQ$6&gt;=$F19,DQ$6&lt;=$H19)*(DQ$6-$F19+1),$J19/2,$M19,TRUE)-_xlfn.NORM.DIST(AND(DQ$6&gt;=$F19,DQ$6&lt;=$H19)*(DP$6-$F19+1),$J19/2,$M19,TRUE))/(1-2*_xlfn.NORM.DIST(0,$J19/2,$M19,TRUE))*$D19+($K19="Steady Growth")*(AND(DQ$6&gt;=$F19,DQ$6&lt;=$H19)*((DQ$6-$F19+1)/($J19*($J19+1)/2)*$D19))+($K19="custom")*CustCF!DK19</f>
        <v/>
      </c>
      <c r="DR19" s="87">
        <f>($K19="Bell Curve")*(_xlfn.NORM.DIST(AND(DR$6&gt;=$F19,DR$6&lt;=$H19)*(DR$6-$F19+1),$J19/2,$M19,TRUE)-_xlfn.NORM.DIST(AND(DR$6&gt;=$F19,DR$6&lt;=$H19)*(DQ$6-$F19+1),$J19/2,$M19,TRUE))/(1-2*_xlfn.NORM.DIST(0,$J19/2,$M19,TRUE))*$D19+($K19="Steady Growth")*(AND(DR$6&gt;=$F19,DR$6&lt;=$H19)*((DR$6-$F19+1)/($J19*($J19+1)/2)*$D19))+($K19="custom")*CustCF!DL19</f>
        <v/>
      </c>
      <c r="DS19" s="87">
        <f>($K19="Bell Curve")*(_xlfn.NORM.DIST(AND(DS$6&gt;=$F19,DS$6&lt;=$H19)*(DS$6-$F19+1),$J19/2,$M19,TRUE)-_xlfn.NORM.DIST(AND(DS$6&gt;=$F19,DS$6&lt;=$H19)*(DR$6-$F19+1),$J19/2,$M19,TRUE))/(1-2*_xlfn.NORM.DIST(0,$J19/2,$M19,TRUE))*$D19+($K19="Steady Growth")*(AND(DS$6&gt;=$F19,DS$6&lt;=$H19)*((DS$6-$F19+1)/($J19*($J19+1)/2)*$D19))+($K19="custom")*CustCF!DM19</f>
        <v/>
      </c>
      <c r="DT19" s="87">
        <f>($K19="Bell Curve")*(_xlfn.NORM.DIST(AND(DT$6&gt;=$F19,DT$6&lt;=$H19)*(DT$6-$F19+1),$J19/2,$M19,TRUE)-_xlfn.NORM.DIST(AND(DT$6&gt;=$F19,DT$6&lt;=$H19)*(DS$6-$F19+1),$J19/2,$M19,TRUE))/(1-2*_xlfn.NORM.DIST(0,$J19/2,$M19,TRUE))*$D19+($K19="Steady Growth")*(AND(DT$6&gt;=$F19,DT$6&lt;=$H19)*((DT$6-$F19+1)/($J19*($J19+1)/2)*$D19))+($K19="custom")*CustCF!DN19</f>
        <v/>
      </c>
      <c r="DU19" s="87">
        <f>($K19="Bell Curve")*(_xlfn.NORM.DIST(AND(DU$6&gt;=$F19,DU$6&lt;=$H19)*(DU$6-$F19+1),$J19/2,$M19,TRUE)-_xlfn.NORM.DIST(AND(DU$6&gt;=$F19,DU$6&lt;=$H19)*(DT$6-$F19+1),$J19/2,$M19,TRUE))/(1-2*_xlfn.NORM.DIST(0,$J19/2,$M19,TRUE))*$D19+($K19="Steady Growth")*(AND(DU$6&gt;=$F19,DU$6&lt;=$H19)*((DU$6-$F19+1)/($J19*($J19+1)/2)*$D19))+($K19="custom")*CustCF!DO19</f>
        <v/>
      </c>
      <c r="DV19" s="87">
        <f>($K19="Bell Curve")*(_xlfn.NORM.DIST(AND(DV$6&gt;=$F19,DV$6&lt;=$H19)*(DV$6-$F19+1),$J19/2,$M19,TRUE)-_xlfn.NORM.DIST(AND(DV$6&gt;=$F19,DV$6&lt;=$H19)*(DU$6-$F19+1),$J19/2,$M19,TRUE))/(1-2*_xlfn.NORM.DIST(0,$J19/2,$M19,TRUE))*$D19+($K19="Steady Growth")*(AND(DV$6&gt;=$F19,DV$6&lt;=$H19)*((DV$6-$F19+1)/($J19*($J19+1)/2)*$D19))+($K19="custom")*CustCF!DP19</f>
        <v/>
      </c>
      <c r="DW19" s="87">
        <f>($K19="Bell Curve")*(_xlfn.NORM.DIST(AND(DW$6&gt;=$F19,DW$6&lt;=$H19)*(DW$6-$F19+1),$J19/2,$M19,TRUE)-_xlfn.NORM.DIST(AND(DW$6&gt;=$F19,DW$6&lt;=$H19)*(DV$6-$F19+1),$J19/2,$M19,TRUE))/(1-2*_xlfn.NORM.DIST(0,$J19/2,$M19,TRUE))*$D19+($K19="Steady Growth")*(AND(DW$6&gt;=$F19,DW$6&lt;=$H19)*((DW$6-$F19+1)/($J19*($J19+1)/2)*$D19))+($K19="custom")*CustCF!DQ19</f>
        <v/>
      </c>
      <c r="DX19" s="87">
        <f>($K19="Bell Curve")*(_xlfn.NORM.DIST(AND(DX$6&gt;=$F19,DX$6&lt;=$H19)*(DX$6-$F19+1),$J19/2,$M19,TRUE)-_xlfn.NORM.DIST(AND(DX$6&gt;=$F19,DX$6&lt;=$H19)*(DW$6-$F19+1),$J19/2,$M19,TRUE))/(1-2*_xlfn.NORM.DIST(0,$J19/2,$M19,TRUE))*$D19+($K19="Steady Growth")*(AND(DX$6&gt;=$F19,DX$6&lt;=$H19)*((DX$6-$F19+1)/($J19*($J19+1)/2)*$D19))+($K19="custom")*CustCF!DR19</f>
        <v/>
      </c>
      <c r="DY19" s="87">
        <f>($K19="Bell Curve")*(_xlfn.NORM.DIST(AND(DY$6&gt;=$F19,DY$6&lt;=$H19)*(DY$6-$F19+1),$J19/2,$M19,TRUE)-_xlfn.NORM.DIST(AND(DY$6&gt;=$F19,DY$6&lt;=$H19)*(DX$6-$F19+1),$J19/2,$M19,TRUE))/(1-2*_xlfn.NORM.DIST(0,$J19/2,$M19,TRUE))*$D19+($K19="Steady Growth")*(AND(DY$6&gt;=$F19,DY$6&lt;=$H19)*((DY$6-$F19+1)/($J19*($J19+1)/2)*$D19))+($K19="custom")*CustCF!DS19</f>
        <v/>
      </c>
      <c r="DZ19" s="87">
        <f>($K19="Bell Curve")*(_xlfn.NORM.DIST(AND(DZ$6&gt;=$F19,DZ$6&lt;=$H19)*(DZ$6-$F19+1),$J19/2,$M19,TRUE)-_xlfn.NORM.DIST(AND(DZ$6&gt;=$F19,DZ$6&lt;=$H19)*(DY$6-$F19+1),$J19/2,$M19,TRUE))/(1-2*_xlfn.NORM.DIST(0,$J19/2,$M19,TRUE))*$D19+($K19="Steady Growth")*(AND(DZ$6&gt;=$F19,DZ$6&lt;=$H19)*((DZ$6-$F19+1)/($J19*($J19+1)/2)*$D19))+($K19="custom")*CustCF!DT19</f>
        <v/>
      </c>
      <c r="EA19" s="87">
        <f>($K19="Bell Curve")*(_xlfn.NORM.DIST(AND(EA$6&gt;=$F19,EA$6&lt;=$H19)*(EA$6-$F19+1),$J19/2,$M19,TRUE)-_xlfn.NORM.DIST(AND(EA$6&gt;=$F19,EA$6&lt;=$H19)*(DZ$6-$F19+1),$J19/2,$M19,TRUE))/(1-2*_xlfn.NORM.DIST(0,$J19/2,$M19,TRUE))*$D19+($K19="Steady Growth")*(AND(EA$6&gt;=$F19,EA$6&lt;=$H19)*((EA$6-$F19+1)/($J19*($J19+1)/2)*$D19))+($K19="custom")*CustCF!DU19</f>
        <v/>
      </c>
      <c r="EB19" s="87">
        <f>($K19="Bell Curve")*(_xlfn.NORM.DIST(AND(EB$6&gt;=$F19,EB$6&lt;=$H19)*(EB$6-$F19+1),$J19/2,$M19,TRUE)-_xlfn.NORM.DIST(AND(EB$6&gt;=$F19,EB$6&lt;=$H19)*(EA$6-$F19+1),$J19/2,$M19,TRUE))/(1-2*_xlfn.NORM.DIST(0,$J19/2,$M19,TRUE))*$D19+($K19="Steady Growth")*(AND(EB$6&gt;=$F19,EB$6&lt;=$H19)*((EB$6-$F19+1)/($J19*($J19+1)/2)*$D19))+($K19="custom")*CustCF!DV19</f>
        <v/>
      </c>
      <c r="EC19" s="87">
        <f>($K19="Bell Curve")*(_xlfn.NORM.DIST(AND(EC$6&gt;=$F19,EC$6&lt;=$H19)*(EC$6-$F19+1),$J19/2,$M19,TRUE)-_xlfn.NORM.DIST(AND(EC$6&gt;=$F19,EC$6&lt;=$H19)*(EB$6-$F19+1),$J19/2,$M19,TRUE))/(1-2*_xlfn.NORM.DIST(0,$J19/2,$M19,TRUE))*$D19+($K19="Steady Growth")*(AND(EC$6&gt;=$F19,EC$6&lt;=$H19)*((EC$6-$F19+1)/($J19*($J19+1)/2)*$D19))+($K19="custom")*CustCF!DW19</f>
        <v/>
      </c>
      <c r="ED19" s="87">
        <f>($K19="Bell Curve")*(_xlfn.NORM.DIST(AND(ED$6&gt;=$F19,ED$6&lt;=$H19)*(ED$6-$F19+1),$J19/2,$M19,TRUE)-_xlfn.NORM.DIST(AND(ED$6&gt;=$F19,ED$6&lt;=$H19)*(EC$6-$F19+1),$J19/2,$M19,TRUE))/(1-2*_xlfn.NORM.DIST(0,$J19/2,$M19,TRUE))*$D19+($K19="Steady Growth")*(AND(ED$6&gt;=$F19,ED$6&lt;=$H19)*((ED$6-$F19+1)/($J19*($J19+1)/2)*$D19))+($K19="custom")*CustCF!DX19</f>
        <v/>
      </c>
      <c r="EE19" s="87">
        <f>($K19="Bell Curve")*(_xlfn.NORM.DIST(AND(EE$6&gt;=$F19,EE$6&lt;=$H19)*(EE$6-$F19+1),$J19/2,$M19,TRUE)-_xlfn.NORM.DIST(AND(EE$6&gt;=$F19,EE$6&lt;=$H19)*(ED$6-$F19+1),$J19/2,$M19,TRUE))/(1-2*_xlfn.NORM.DIST(0,$J19/2,$M19,TRUE))*$D19+($K19="Steady Growth")*(AND(EE$6&gt;=$F19,EE$6&lt;=$H19)*((EE$6-$F19+1)/($J19*($J19+1)/2)*$D19))+($K19="custom")*CustCF!DY19</f>
        <v/>
      </c>
      <c r="EF19" s="87">
        <f>($K19="Bell Curve")*(_xlfn.NORM.DIST(AND(EF$6&gt;=$F19,EF$6&lt;=$H19)*(EF$6-$F19+1),$J19/2,$M19,TRUE)-_xlfn.NORM.DIST(AND(EF$6&gt;=$F19,EF$6&lt;=$H19)*(EE$6-$F19+1),$J19/2,$M19,TRUE))/(1-2*_xlfn.NORM.DIST(0,$J19/2,$M19,TRUE))*$D19+($K19="Steady Growth")*(AND(EF$6&gt;=$F19,EF$6&lt;=$H19)*((EF$6-$F19+1)/($J19*($J19+1)/2)*$D19))+($K19="custom")*CustCF!DZ19</f>
        <v/>
      </c>
      <c r="EG19" s="87">
        <f>($K19="Bell Curve")*(_xlfn.NORM.DIST(AND(EG$6&gt;=$F19,EG$6&lt;=$H19)*(EG$6-$F19+1),$J19/2,$M19,TRUE)-_xlfn.NORM.DIST(AND(EG$6&gt;=$F19,EG$6&lt;=$H19)*(EF$6-$F19+1),$J19/2,$M19,TRUE))/(1-2*_xlfn.NORM.DIST(0,$J19/2,$M19,TRUE))*$D19+($K19="Steady Growth")*(AND(EG$6&gt;=$F19,EG$6&lt;=$H19)*((EG$6-$F19+1)/($J19*($J19+1)/2)*$D19))+($K19="custom")*CustCF!EA19</f>
        <v/>
      </c>
      <c r="EH19" s="87">
        <f>($K19="Bell Curve")*(_xlfn.NORM.DIST(AND(EH$6&gt;=$F19,EH$6&lt;=$H19)*(EH$6-$F19+1),$J19/2,$M19,TRUE)-_xlfn.NORM.DIST(AND(EH$6&gt;=$F19,EH$6&lt;=$H19)*(EG$6-$F19+1),$J19/2,$M19,TRUE))/(1-2*_xlfn.NORM.DIST(0,$J19/2,$M19,TRUE))*$D19+($K19="Steady Growth")*(AND(EH$6&gt;=$F19,EH$6&lt;=$H19)*((EH$6-$F19+1)/($J19*($J19+1)/2)*$D19))+($K19="custom")*CustCF!EB19</f>
        <v/>
      </c>
      <c r="EI19" s="87">
        <f>($K19="Bell Curve")*(_xlfn.NORM.DIST(AND(EI$6&gt;=$F19,EI$6&lt;=$H19)*(EI$6-$F19+1),$J19/2,$M19,TRUE)-_xlfn.NORM.DIST(AND(EI$6&gt;=$F19,EI$6&lt;=$H19)*(EH$6-$F19+1),$J19/2,$M19,TRUE))/(1-2*_xlfn.NORM.DIST(0,$J19/2,$M19,TRUE))*$D19+($K19="Steady Growth")*(AND(EI$6&gt;=$F19,EI$6&lt;=$H19)*((EI$6-$F19+1)/($J19*($J19+1)/2)*$D19))+($K19="custom")*CustCF!EC19</f>
        <v/>
      </c>
      <c r="EJ19" s="87">
        <f>($K19="Bell Curve")*(_xlfn.NORM.DIST(AND(EJ$6&gt;=$F19,EJ$6&lt;=$H19)*(EJ$6-$F19+1),$J19/2,$M19,TRUE)-_xlfn.NORM.DIST(AND(EJ$6&gt;=$F19,EJ$6&lt;=$H19)*(EI$6-$F19+1),$J19/2,$M19,TRUE))/(1-2*_xlfn.NORM.DIST(0,$J19/2,$M19,TRUE))*$D19+($K19="Steady Growth")*(AND(EJ$6&gt;=$F19,EJ$6&lt;=$H19)*((EJ$6-$F19+1)/($J19*($J19+1)/2)*$D19))+($K19="custom")*CustCF!ED19</f>
        <v/>
      </c>
      <c r="EK19" s="87">
        <f>($K19="Bell Curve")*(_xlfn.NORM.DIST(AND(EK$6&gt;=$F19,EK$6&lt;=$H19)*(EK$6-$F19+1),$J19/2,$M19,TRUE)-_xlfn.NORM.DIST(AND(EK$6&gt;=$F19,EK$6&lt;=$H19)*(EJ$6-$F19+1),$J19/2,$M19,TRUE))/(1-2*_xlfn.NORM.DIST(0,$J19/2,$M19,TRUE))*$D19+($K19="Steady Growth")*(AND(EK$6&gt;=$F19,EK$6&lt;=$H19)*((EK$6-$F19+1)/($J19*($J19+1)/2)*$D19))+($K19="custom")*CustCF!EE19</f>
        <v/>
      </c>
      <c r="EL19" s="87">
        <f>($K19="Bell Curve")*(_xlfn.NORM.DIST(AND(EL$6&gt;=$F19,EL$6&lt;=$H19)*(EL$6-$F19+1),$J19/2,$M19,TRUE)-_xlfn.NORM.DIST(AND(EL$6&gt;=$F19,EL$6&lt;=$H19)*(EK$6-$F19+1),$J19/2,$M19,TRUE))/(1-2*_xlfn.NORM.DIST(0,$J19/2,$M19,TRUE))*$D19+($K19="Steady Growth")*(AND(EL$6&gt;=$F19,EL$6&lt;=$H19)*((EL$6-$F19+1)/($J19*($J19+1)/2)*$D19))+($K19="custom")*CustCF!EF19</f>
        <v/>
      </c>
      <c r="EM19" s="87">
        <f>($K19="Bell Curve")*(_xlfn.NORM.DIST(AND(EM$6&gt;=$F19,EM$6&lt;=$H19)*(EM$6-$F19+1),$J19/2,$M19,TRUE)-_xlfn.NORM.DIST(AND(EM$6&gt;=$F19,EM$6&lt;=$H19)*(EL$6-$F19+1),$J19/2,$M19,TRUE))/(1-2*_xlfn.NORM.DIST(0,$J19/2,$M19,TRUE))*$D19+($K19="Steady Growth")*(AND(EM$6&gt;=$F19,EM$6&lt;=$H19)*((EM$6-$F19+1)/($J19*($J19+1)/2)*$D19))+($K19="custom")*CustCF!EG19</f>
        <v/>
      </c>
      <c r="EN19" s="87">
        <f>($K19="Bell Curve")*(_xlfn.NORM.DIST(AND(EN$6&gt;=$F19,EN$6&lt;=$H19)*(EN$6-$F19+1),$J19/2,$M19,TRUE)-_xlfn.NORM.DIST(AND(EN$6&gt;=$F19,EN$6&lt;=$H19)*(EM$6-$F19+1),$J19/2,$M19,TRUE))/(1-2*_xlfn.NORM.DIST(0,$J19/2,$M19,TRUE))*$D19+($K19="Steady Growth")*(AND(EN$6&gt;=$F19,EN$6&lt;=$H19)*((EN$6-$F19+1)/($J19*($J19+1)/2)*$D19))+($K19="custom")*CustCF!EH19</f>
        <v/>
      </c>
      <c r="EO19" s="87">
        <f>($K19="Bell Curve")*(_xlfn.NORM.DIST(AND(EO$6&gt;=$F19,EO$6&lt;=$H19)*(EO$6-$F19+1),$J19/2,$M19,TRUE)-_xlfn.NORM.DIST(AND(EO$6&gt;=$F19,EO$6&lt;=$H19)*(EN$6-$F19+1),$J19/2,$M19,TRUE))/(1-2*_xlfn.NORM.DIST(0,$J19/2,$M19,TRUE))*$D19+($K19="Steady Growth")*(AND(EO$6&gt;=$F19,EO$6&lt;=$H19)*((EO$6-$F19+1)/($J19*($J19+1)/2)*$D19))+($K19="custom")*CustCF!EI19</f>
        <v/>
      </c>
      <c r="EP19" s="87">
        <f>($K19="Bell Curve")*(_xlfn.NORM.DIST(AND(EP$6&gt;=$F19,EP$6&lt;=$H19)*(EP$6-$F19+1),$J19/2,$M19,TRUE)-_xlfn.NORM.DIST(AND(EP$6&gt;=$F19,EP$6&lt;=$H19)*(EO$6-$F19+1),$J19/2,$M19,TRUE))/(1-2*_xlfn.NORM.DIST(0,$J19/2,$M19,TRUE))*$D19+($K19="Steady Growth")*(AND(EP$6&gt;=$F19,EP$6&lt;=$H19)*((EP$6-$F19+1)/($J19*($J19+1)/2)*$D19))+($K19="custom")*CustCF!EJ19</f>
        <v/>
      </c>
      <c r="EQ19" s="87">
        <f>($K19="Bell Curve")*(_xlfn.NORM.DIST(AND(EQ$6&gt;=$F19,EQ$6&lt;=$H19)*(EQ$6-$F19+1),$J19/2,$M19,TRUE)-_xlfn.NORM.DIST(AND(EQ$6&gt;=$F19,EQ$6&lt;=$H19)*(EP$6-$F19+1),$J19/2,$M19,TRUE))/(1-2*_xlfn.NORM.DIST(0,$J19/2,$M19,TRUE))*$D19+($K19="Steady Growth")*(AND(EQ$6&gt;=$F19,EQ$6&lt;=$H19)*((EQ$6-$F19+1)/($J19*($J19+1)/2)*$D19))+($K19="custom")*CustCF!EK19</f>
        <v/>
      </c>
      <c r="ER19" s="87">
        <f>($K19="Bell Curve")*(_xlfn.NORM.DIST(AND(ER$6&gt;=$F19,ER$6&lt;=$H19)*(ER$6-$F19+1),$J19/2,$M19,TRUE)-_xlfn.NORM.DIST(AND(ER$6&gt;=$F19,ER$6&lt;=$H19)*(EQ$6-$F19+1),$J19/2,$M19,TRUE))/(1-2*_xlfn.NORM.DIST(0,$J19/2,$M19,TRUE))*$D19+($K19="Steady Growth")*(AND(ER$6&gt;=$F19,ER$6&lt;=$H19)*((ER$6-$F19+1)/($J19*($J19+1)/2)*$D19))+($K19="custom")*CustCF!EL19</f>
        <v/>
      </c>
      <c r="ES19" s="87">
        <f>($K19="Bell Curve")*(_xlfn.NORM.DIST(AND(ES$6&gt;=$F19,ES$6&lt;=$H19)*(ES$6-$F19+1),$J19/2,$M19,TRUE)-_xlfn.NORM.DIST(AND(ES$6&gt;=$F19,ES$6&lt;=$H19)*(ER$6-$F19+1),$J19/2,$M19,TRUE))/(1-2*_xlfn.NORM.DIST(0,$J19/2,$M19,TRUE))*$D19+($K19="Steady Growth")*(AND(ES$6&gt;=$F19,ES$6&lt;=$H19)*((ES$6-$F19+1)/($J19*($J19+1)/2)*$D19))+($K19="custom")*CustCF!EM19</f>
        <v/>
      </c>
      <c r="ET19" s="87">
        <f>($K19="Bell Curve")*(_xlfn.NORM.DIST(AND(ET$6&gt;=$F19,ET$6&lt;=$H19)*(ET$6-$F19+1),$J19/2,$M19,TRUE)-_xlfn.NORM.DIST(AND(ET$6&gt;=$F19,ET$6&lt;=$H19)*(ES$6-$F19+1),$J19/2,$M19,TRUE))/(1-2*_xlfn.NORM.DIST(0,$J19/2,$M19,TRUE))*$D19+($K19="Steady Growth")*(AND(ET$6&gt;=$F19,ET$6&lt;=$H19)*((ET$6-$F19+1)/($J19*($J19+1)/2)*$D19))+($K19="custom")*CustCF!EN19</f>
        <v/>
      </c>
      <c r="EU19" s="87">
        <f>($K19="Bell Curve")*(_xlfn.NORM.DIST(AND(EU$6&gt;=$F19,EU$6&lt;=$H19)*(EU$6-$F19+1),$J19/2,$M19,TRUE)-_xlfn.NORM.DIST(AND(EU$6&gt;=$F19,EU$6&lt;=$H19)*(ET$6-$F19+1),$J19/2,$M19,TRUE))/(1-2*_xlfn.NORM.DIST(0,$J19/2,$M19,TRUE))*$D19+($K19="Steady Growth")*(AND(EU$6&gt;=$F19,EU$6&lt;=$H19)*((EU$6-$F19+1)/($J19*($J19+1)/2)*$D19))+($K19="custom")*CustCF!EO19</f>
        <v/>
      </c>
      <c r="EV19" s="87">
        <f>($K19="Bell Curve")*(_xlfn.NORM.DIST(AND(EV$6&gt;=$F19,EV$6&lt;=$H19)*(EV$6-$F19+1),$J19/2,$M19,TRUE)-_xlfn.NORM.DIST(AND(EV$6&gt;=$F19,EV$6&lt;=$H19)*(EU$6-$F19+1),$J19/2,$M19,TRUE))/(1-2*_xlfn.NORM.DIST(0,$J19/2,$M19,TRUE))*$D19+($K19="Steady Growth")*(AND(EV$6&gt;=$F19,EV$6&lt;=$H19)*((EV$6-$F19+1)/($J19*($J19+1)/2)*$D19))+($K19="custom")*CustCF!EP19</f>
        <v/>
      </c>
      <c r="EW19" s="87">
        <f>($K19="Bell Curve")*(_xlfn.NORM.DIST(AND(EW$6&gt;=$F19,EW$6&lt;=$H19)*(EW$6-$F19+1),$J19/2,$M19,TRUE)-_xlfn.NORM.DIST(AND(EW$6&gt;=$F19,EW$6&lt;=$H19)*(EV$6-$F19+1),$J19/2,$M19,TRUE))/(1-2*_xlfn.NORM.DIST(0,$J19/2,$M19,TRUE))*$D19+($K19="Steady Growth")*(AND(EW$6&gt;=$F19,EW$6&lt;=$H19)*((EW$6-$F19+1)/($J19*($J19+1)/2)*$D19))+($K19="custom")*CustCF!EQ19</f>
        <v/>
      </c>
      <c r="EX19" s="87">
        <f>($K19="Bell Curve")*(_xlfn.NORM.DIST(AND(EX$6&gt;=$F19,EX$6&lt;=$H19)*(EX$6-$F19+1),$J19/2,$M19,TRUE)-_xlfn.NORM.DIST(AND(EX$6&gt;=$F19,EX$6&lt;=$H19)*(EW$6-$F19+1),$J19/2,$M19,TRUE))/(1-2*_xlfn.NORM.DIST(0,$J19/2,$M19,TRUE))*$D19+($K19="Steady Growth")*(AND(EX$6&gt;=$F19,EX$6&lt;=$H19)*((EX$6-$F19+1)/($J19*($J19+1)/2)*$D19))+($K19="custom")*CustCF!ER19</f>
        <v/>
      </c>
      <c r="EY19" s="87">
        <f>($K19="Bell Curve")*(_xlfn.NORM.DIST(AND(EY$6&gt;=$F19,EY$6&lt;=$H19)*(EY$6-$F19+1),$J19/2,$M19,TRUE)-_xlfn.NORM.DIST(AND(EY$6&gt;=$F19,EY$6&lt;=$H19)*(EX$6-$F19+1),$J19/2,$M19,TRUE))/(1-2*_xlfn.NORM.DIST(0,$J19/2,$M19,TRUE))*$D19+($K19="Steady Growth")*(AND(EY$6&gt;=$F19,EY$6&lt;=$H19)*((EY$6-$F19+1)/($J19*($J19+1)/2)*$D19))+($K19="custom")*CustCF!ES19</f>
        <v/>
      </c>
      <c r="EZ19" s="87">
        <f>($K19="Bell Curve")*(_xlfn.NORM.DIST(AND(EZ$6&gt;=$F19,EZ$6&lt;=$H19)*(EZ$6-$F19+1),$J19/2,$M19,TRUE)-_xlfn.NORM.DIST(AND(EZ$6&gt;=$F19,EZ$6&lt;=$H19)*(EY$6-$F19+1),$J19/2,$M19,TRUE))/(1-2*_xlfn.NORM.DIST(0,$J19/2,$M19,TRUE))*$D19+($K19="Steady Growth")*(AND(EZ$6&gt;=$F19,EZ$6&lt;=$H19)*((EZ$6-$F19+1)/($J19*($J19+1)/2)*$D19))+($K19="custom")*CustCF!ET19</f>
        <v/>
      </c>
      <c r="FA19" s="87">
        <f>($K19="Bell Curve")*(_xlfn.NORM.DIST(AND(FA$6&gt;=$F19,FA$6&lt;=$H19)*(FA$6-$F19+1),$J19/2,$M19,TRUE)-_xlfn.NORM.DIST(AND(FA$6&gt;=$F19,FA$6&lt;=$H19)*(EZ$6-$F19+1),$J19/2,$M19,TRUE))/(1-2*_xlfn.NORM.DIST(0,$J19/2,$M19,TRUE))*$D19+($K19="Steady Growth")*(AND(FA$6&gt;=$F19,FA$6&lt;=$H19)*((FA$6-$F19+1)/($J19*($J19+1)/2)*$D19))+($K19="custom")*CustCF!EU19</f>
        <v/>
      </c>
      <c r="FB19" s="87">
        <f>($K19="Bell Curve")*(_xlfn.NORM.DIST(AND(FB$6&gt;=$F19,FB$6&lt;=$H19)*(FB$6-$F19+1),$J19/2,$M19,TRUE)-_xlfn.NORM.DIST(AND(FB$6&gt;=$F19,FB$6&lt;=$H19)*(FA$6-$F19+1),$J19/2,$M19,TRUE))/(1-2*_xlfn.NORM.DIST(0,$J19/2,$M19,TRUE))*$D19+($K19="Steady Growth")*(AND(FB$6&gt;=$F19,FB$6&lt;=$H19)*((FB$6-$F19+1)/($J19*($J19+1)/2)*$D19))+($K19="custom")*CustCF!EV19</f>
        <v/>
      </c>
      <c r="FC19" s="87">
        <f>($K19="Bell Curve")*(_xlfn.NORM.DIST(AND(FC$6&gt;=$F19,FC$6&lt;=$H19)*(FC$6-$F19+1),$J19/2,$M19,TRUE)-_xlfn.NORM.DIST(AND(FC$6&gt;=$F19,FC$6&lt;=$H19)*(FB$6-$F19+1),$J19/2,$M19,TRUE))/(1-2*_xlfn.NORM.DIST(0,$J19/2,$M19,TRUE))*$D19+($K19="Steady Growth")*(AND(FC$6&gt;=$F19,FC$6&lt;=$H19)*((FC$6-$F19+1)/($J19*($J19+1)/2)*$D19))+($K19="custom")*CustCF!EW19</f>
        <v/>
      </c>
      <c r="FD19" s="87">
        <f>($K19="Bell Curve")*(_xlfn.NORM.DIST(AND(FD$6&gt;=$F19,FD$6&lt;=$H19)*(FD$6-$F19+1),$J19/2,$M19,TRUE)-_xlfn.NORM.DIST(AND(FD$6&gt;=$F19,FD$6&lt;=$H19)*(FC$6-$F19+1),$J19/2,$M19,TRUE))/(1-2*_xlfn.NORM.DIST(0,$J19/2,$M19,TRUE))*$D19+($K19="Steady Growth")*(AND(FD$6&gt;=$F19,FD$6&lt;=$H19)*((FD$6-$F19+1)/($J19*($J19+1)/2)*$D19))+($K19="custom")*CustCF!EX19</f>
        <v/>
      </c>
      <c r="FE19" s="87">
        <f>($K19="Bell Curve")*(_xlfn.NORM.DIST(AND(FE$6&gt;=$F19,FE$6&lt;=$H19)*(FE$6-$F19+1),$J19/2,$M19,TRUE)-_xlfn.NORM.DIST(AND(FE$6&gt;=$F19,FE$6&lt;=$H19)*(FD$6-$F19+1),$J19/2,$M19,TRUE))/(1-2*_xlfn.NORM.DIST(0,$J19/2,$M19,TRUE))*$D19+($K19="Steady Growth")*(AND(FE$6&gt;=$F19,FE$6&lt;=$H19)*((FE$6-$F19+1)/($J19*($J19+1)/2)*$D19))+($K19="custom")*CustCF!EY19</f>
        <v/>
      </c>
      <c r="FF19" s="87">
        <f>($K19="Bell Curve")*(_xlfn.NORM.DIST(AND(FF$6&gt;=$F19,FF$6&lt;=$H19)*(FF$6-$F19+1),$J19/2,$M19,TRUE)-_xlfn.NORM.DIST(AND(FF$6&gt;=$F19,FF$6&lt;=$H19)*(FE$6-$F19+1),$J19/2,$M19,TRUE))/(1-2*_xlfn.NORM.DIST(0,$J19/2,$M19,TRUE))*$D19+($K19="Steady Growth")*(AND(FF$6&gt;=$F19,FF$6&lt;=$H19)*((FF$6-$F19+1)/($J19*($J19+1)/2)*$D19))+($K19="custom")*CustCF!EZ19</f>
        <v/>
      </c>
      <c r="FG19" s="87">
        <f>($K19="Bell Curve")*(_xlfn.NORM.DIST(AND(FG$6&gt;=$F19,FG$6&lt;=$H19)*(FG$6-$F19+1),$J19/2,$M19,TRUE)-_xlfn.NORM.DIST(AND(FG$6&gt;=$F19,FG$6&lt;=$H19)*(FF$6-$F19+1),$J19/2,$M19,TRUE))/(1-2*_xlfn.NORM.DIST(0,$J19/2,$M19,TRUE))*$D19+($K19="Steady Growth")*(AND(FG$6&gt;=$F19,FG$6&lt;=$H19)*((FG$6-$F19+1)/($J19*($J19+1)/2)*$D19))+($K19="custom")*CustCF!FA19</f>
        <v/>
      </c>
      <c r="FH19" s="87">
        <f>($K19="Bell Curve")*(_xlfn.NORM.DIST(AND(FH$6&gt;=$F19,FH$6&lt;=$H19)*(FH$6-$F19+1),$J19/2,$M19,TRUE)-_xlfn.NORM.DIST(AND(FH$6&gt;=$F19,FH$6&lt;=$H19)*(FG$6-$F19+1),$J19/2,$M19,TRUE))/(1-2*_xlfn.NORM.DIST(0,$J19/2,$M19,TRUE))*$D19+($K19="Steady Growth")*(AND(FH$6&gt;=$F19,FH$6&lt;=$H19)*((FH$6-$F19+1)/($J19*($J19+1)/2)*$D19))+($K19="custom")*CustCF!FB19</f>
        <v/>
      </c>
      <c r="FI19" s="87">
        <f>($K19="Bell Curve")*(_xlfn.NORM.DIST(AND(FI$6&gt;=$F19,FI$6&lt;=$H19)*(FI$6-$F19+1),$J19/2,$M19,TRUE)-_xlfn.NORM.DIST(AND(FI$6&gt;=$F19,FI$6&lt;=$H19)*(FH$6-$F19+1),$J19/2,$M19,TRUE))/(1-2*_xlfn.NORM.DIST(0,$J19/2,$M19,TRUE))*$D19+($K19="Steady Growth")*(AND(FI$6&gt;=$F19,FI$6&lt;=$H19)*((FI$6-$F19+1)/($J19*($J19+1)/2)*$D19))+($K19="custom")*CustCF!FC19</f>
        <v/>
      </c>
      <c r="FJ19" s="87">
        <f>($K19="Bell Curve")*(_xlfn.NORM.DIST(AND(FJ$6&gt;=$F19,FJ$6&lt;=$H19)*(FJ$6-$F19+1),$J19/2,$M19,TRUE)-_xlfn.NORM.DIST(AND(FJ$6&gt;=$F19,FJ$6&lt;=$H19)*(FI$6-$F19+1),$J19/2,$M19,TRUE))/(1-2*_xlfn.NORM.DIST(0,$J19/2,$M19,TRUE))*$D19+($K19="Steady Growth")*(AND(FJ$6&gt;=$F19,FJ$6&lt;=$H19)*((FJ$6-$F19+1)/($J19*($J19+1)/2)*$D19))+($K19="custom")*CustCF!FD19</f>
        <v/>
      </c>
      <c r="FK19" s="87">
        <f>($K19="Bell Curve")*(_xlfn.NORM.DIST(AND(FK$6&gt;=$F19,FK$6&lt;=$H19)*(FK$6-$F19+1),$J19/2,$M19,TRUE)-_xlfn.NORM.DIST(AND(FK$6&gt;=$F19,FK$6&lt;=$H19)*(FJ$6-$F19+1),$J19/2,$M19,TRUE))/(1-2*_xlfn.NORM.DIST(0,$J19/2,$M19,TRUE))*$D19+($K19="Steady Growth")*(AND(FK$6&gt;=$F19,FK$6&lt;=$H19)*((FK$6-$F19+1)/($J19*($J19+1)/2)*$D19))+($K19="custom")*CustCF!FE19</f>
        <v/>
      </c>
      <c r="FL19" s="87">
        <f>($K19="Bell Curve")*(_xlfn.NORM.DIST(AND(FL$6&gt;=$F19,FL$6&lt;=$H19)*(FL$6-$F19+1),$J19/2,$M19,TRUE)-_xlfn.NORM.DIST(AND(FL$6&gt;=$F19,FL$6&lt;=$H19)*(FK$6-$F19+1),$J19/2,$M19,TRUE))/(1-2*_xlfn.NORM.DIST(0,$J19/2,$M19,TRUE))*$D19+($K19="Steady Growth")*(AND(FL$6&gt;=$F19,FL$6&lt;=$H19)*((FL$6-$F19+1)/($J19*($J19+1)/2)*$D19))+($K19="custom")*CustCF!FF19</f>
        <v/>
      </c>
      <c r="FM19" s="87">
        <f>($K19="Bell Curve")*(_xlfn.NORM.DIST(AND(FM$6&gt;=$F19,FM$6&lt;=$H19)*(FM$6-$F19+1),$J19/2,$M19,TRUE)-_xlfn.NORM.DIST(AND(FM$6&gt;=$F19,FM$6&lt;=$H19)*(FL$6-$F19+1),$J19/2,$M19,TRUE))/(1-2*_xlfn.NORM.DIST(0,$J19/2,$M19,TRUE))*$D19+($K19="Steady Growth")*(AND(FM$6&gt;=$F19,FM$6&lt;=$H19)*((FM$6-$F19+1)/($J19*($J19+1)/2)*$D19))+($K19="custom")*CustCF!FG19</f>
        <v/>
      </c>
      <c r="FN19" s="87">
        <f>($K19="Bell Curve")*(_xlfn.NORM.DIST(AND(FN$6&gt;=$F19,FN$6&lt;=$H19)*(FN$6-$F19+1),$J19/2,$M19,TRUE)-_xlfn.NORM.DIST(AND(FN$6&gt;=$F19,FN$6&lt;=$H19)*(FM$6-$F19+1),$J19/2,$M19,TRUE))/(1-2*_xlfn.NORM.DIST(0,$J19/2,$M19,TRUE))*$D19+($K19="Steady Growth")*(AND(FN$6&gt;=$F19,FN$6&lt;=$H19)*((FN$6-$F19+1)/($J19*($J19+1)/2)*$D19))+($K19="custom")*CustCF!FH19</f>
        <v/>
      </c>
      <c r="FO19" s="87">
        <f>($K19="Bell Curve")*(_xlfn.NORM.DIST(AND(FO$6&gt;=$F19,FO$6&lt;=$H19)*(FO$6-$F19+1),$J19/2,$M19,TRUE)-_xlfn.NORM.DIST(AND(FO$6&gt;=$F19,FO$6&lt;=$H19)*(FN$6-$F19+1),$J19/2,$M19,TRUE))/(1-2*_xlfn.NORM.DIST(0,$J19/2,$M19,TRUE))*$D19+($K19="Steady Growth")*(AND(FO$6&gt;=$F19,FO$6&lt;=$H19)*((FO$6-$F19+1)/($J19*($J19+1)/2)*$D19))+($K19="custom")*CustCF!FI19</f>
        <v/>
      </c>
      <c r="FP19" s="87">
        <f>($K19="Bell Curve")*(_xlfn.NORM.DIST(AND(FP$6&gt;=$F19,FP$6&lt;=$H19)*(FP$6-$F19+1),$J19/2,$M19,TRUE)-_xlfn.NORM.DIST(AND(FP$6&gt;=$F19,FP$6&lt;=$H19)*(FO$6-$F19+1),$J19/2,$M19,TRUE))/(1-2*_xlfn.NORM.DIST(0,$J19/2,$M19,TRUE))*$D19+($K19="Steady Growth")*(AND(FP$6&gt;=$F19,FP$6&lt;=$H19)*((FP$6-$F19+1)/($J19*($J19+1)/2)*$D19))+($K19="custom")*CustCF!FJ19</f>
        <v/>
      </c>
      <c r="FQ19" s="87">
        <f>($K19="Bell Curve")*(_xlfn.NORM.DIST(AND(FQ$6&gt;=$F19,FQ$6&lt;=$H19)*(FQ$6-$F19+1),$J19/2,$M19,TRUE)-_xlfn.NORM.DIST(AND(FQ$6&gt;=$F19,FQ$6&lt;=$H19)*(FP$6-$F19+1),$J19/2,$M19,TRUE))/(1-2*_xlfn.NORM.DIST(0,$J19/2,$M19,TRUE))*$D19+($K19="Steady Growth")*(AND(FQ$6&gt;=$F19,FQ$6&lt;=$H19)*((FQ$6-$F19+1)/($J19*($J19+1)/2)*$D19))+($K19="custom")*CustCF!FK19</f>
        <v/>
      </c>
      <c r="FR19" s="87">
        <f>($K19="Bell Curve")*(_xlfn.NORM.DIST(AND(FR$6&gt;=$F19,FR$6&lt;=$H19)*(FR$6-$F19+1),$J19/2,$M19,TRUE)-_xlfn.NORM.DIST(AND(FR$6&gt;=$F19,FR$6&lt;=$H19)*(FQ$6-$F19+1),$J19/2,$M19,TRUE))/(1-2*_xlfn.NORM.DIST(0,$J19/2,$M19,TRUE))*$D19+($K19="Steady Growth")*(AND(FR$6&gt;=$F19,FR$6&lt;=$H19)*((FR$6-$F19+1)/($J19*($J19+1)/2)*$D19))+($K19="custom")*CustCF!FL19</f>
        <v/>
      </c>
      <c r="FS19" s="87">
        <f>($K19="Bell Curve")*(_xlfn.NORM.DIST(AND(FS$6&gt;=$F19,FS$6&lt;=$H19)*(FS$6-$F19+1),$J19/2,$M19,TRUE)-_xlfn.NORM.DIST(AND(FS$6&gt;=$F19,FS$6&lt;=$H19)*(FR$6-$F19+1),$J19/2,$M19,TRUE))/(1-2*_xlfn.NORM.DIST(0,$J19/2,$M19,TRUE))*$D19+($K19="Steady Growth")*(AND(FS$6&gt;=$F19,FS$6&lt;=$H19)*((FS$6-$F19+1)/($J19*($J19+1)/2)*$D19))+($K19="custom")*CustCF!FM19</f>
        <v/>
      </c>
      <c r="FT19" s="87">
        <f>($K19="Bell Curve")*(_xlfn.NORM.DIST(AND(FT$6&gt;=$F19,FT$6&lt;=$H19)*(FT$6-$F19+1),$J19/2,$M19,TRUE)-_xlfn.NORM.DIST(AND(FT$6&gt;=$F19,FT$6&lt;=$H19)*(FS$6-$F19+1),$J19/2,$M19,TRUE))/(1-2*_xlfn.NORM.DIST(0,$J19/2,$M19,TRUE))*$D19+($K19="Steady Growth")*(AND(FT$6&gt;=$F19,FT$6&lt;=$H19)*((FT$6-$F19+1)/($J19*($J19+1)/2)*$D19))+($K19="custom")*CustCF!FN19</f>
        <v/>
      </c>
      <c r="FU19" s="87">
        <f>($K19="Bell Curve")*(_xlfn.NORM.DIST(AND(FU$6&gt;=$F19,FU$6&lt;=$H19)*(FU$6-$F19+1),$J19/2,$M19,TRUE)-_xlfn.NORM.DIST(AND(FU$6&gt;=$F19,FU$6&lt;=$H19)*(FT$6-$F19+1),$J19/2,$M19,TRUE))/(1-2*_xlfn.NORM.DIST(0,$J19/2,$M19,TRUE))*$D19+($K19="Steady Growth")*(AND(FU$6&gt;=$F19,FU$6&lt;=$H19)*((FU$6-$F19+1)/($J19*($J19+1)/2)*$D19))+($K19="custom")*CustCF!FO19</f>
        <v/>
      </c>
      <c r="FV19" s="87">
        <f>($K19="Bell Curve")*(_xlfn.NORM.DIST(AND(FV$6&gt;=$F19,FV$6&lt;=$H19)*(FV$6-$F19+1),$J19/2,$M19,TRUE)-_xlfn.NORM.DIST(AND(FV$6&gt;=$F19,FV$6&lt;=$H19)*(FU$6-$F19+1),$J19/2,$M19,TRUE))/(1-2*_xlfn.NORM.DIST(0,$J19/2,$M19,TRUE))*$D19+($K19="Steady Growth")*(AND(FV$6&gt;=$F19,FV$6&lt;=$H19)*((FV$6-$F19+1)/($J19*($J19+1)/2)*$D19))+($K19="custom")*CustCF!FP19</f>
        <v/>
      </c>
      <c r="FW19" s="87">
        <f>($K19="Bell Curve")*(_xlfn.NORM.DIST(AND(FW$6&gt;=$F19,FW$6&lt;=$H19)*(FW$6-$F19+1),$J19/2,$M19,TRUE)-_xlfn.NORM.DIST(AND(FW$6&gt;=$F19,FW$6&lt;=$H19)*(FV$6-$F19+1),$J19/2,$M19,TRUE))/(1-2*_xlfn.NORM.DIST(0,$J19/2,$M19,TRUE))*$D19+($K19="Steady Growth")*(AND(FW$6&gt;=$F19,FW$6&lt;=$H19)*((FW$6-$F19+1)/($J19*($J19+1)/2)*$D19))+($K19="custom")*CustCF!FQ19</f>
        <v/>
      </c>
      <c r="FX19" s="87">
        <f>($K19="Bell Curve")*(_xlfn.NORM.DIST(AND(FX$6&gt;=$F19,FX$6&lt;=$H19)*(FX$6-$F19+1),$J19/2,$M19,TRUE)-_xlfn.NORM.DIST(AND(FX$6&gt;=$F19,FX$6&lt;=$H19)*(FW$6-$F19+1),$J19/2,$M19,TRUE))/(1-2*_xlfn.NORM.DIST(0,$J19/2,$M19,TRUE))*$D19+($K19="Steady Growth")*(AND(FX$6&gt;=$F19,FX$6&lt;=$H19)*((FX$6-$F19+1)/($J19*($J19+1)/2)*$D19))+($K19="custom")*CustCF!FR19</f>
        <v/>
      </c>
      <c r="FY19" s="87">
        <f>($K19="Bell Curve")*(_xlfn.NORM.DIST(AND(FY$6&gt;=$F19,FY$6&lt;=$H19)*(FY$6-$F19+1),$J19/2,$M19,TRUE)-_xlfn.NORM.DIST(AND(FY$6&gt;=$F19,FY$6&lt;=$H19)*(FX$6-$F19+1),$J19/2,$M19,TRUE))/(1-2*_xlfn.NORM.DIST(0,$J19/2,$M19,TRUE))*$D19+($K19="Steady Growth")*(AND(FY$6&gt;=$F19,FY$6&lt;=$H19)*((FY$6-$F19+1)/($J19*($J19+1)/2)*$D19))+($K19="custom")*CustCF!FS19</f>
        <v/>
      </c>
      <c r="FZ19" s="87">
        <f>($K19="Bell Curve")*(_xlfn.NORM.DIST(AND(FZ$6&gt;=$F19,FZ$6&lt;=$H19)*(FZ$6-$F19+1),$J19/2,$M19,TRUE)-_xlfn.NORM.DIST(AND(FZ$6&gt;=$F19,FZ$6&lt;=$H19)*(FY$6-$F19+1),$J19/2,$M19,TRUE))/(1-2*_xlfn.NORM.DIST(0,$J19/2,$M19,TRUE))*$D19+($K19="Steady Growth")*(AND(FZ$6&gt;=$F19,FZ$6&lt;=$H19)*((FZ$6-$F19+1)/($J19*($J19+1)/2)*$D19))+($K19="custom")*CustCF!FT19</f>
        <v/>
      </c>
      <c r="GA19" s="87">
        <f>($K19="Bell Curve")*(_xlfn.NORM.DIST(AND(GA$6&gt;=$F19,GA$6&lt;=$H19)*(GA$6-$F19+1),$J19/2,$M19,TRUE)-_xlfn.NORM.DIST(AND(GA$6&gt;=$F19,GA$6&lt;=$H19)*(FZ$6-$F19+1),$J19/2,$M19,TRUE))/(1-2*_xlfn.NORM.DIST(0,$J19/2,$M19,TRUE))*$D19+($K19="Steady Growth")*(AND(GA$6&gt;=$F19,GA$6&lt;=$H19)*((GA$6-$F19+1)/($J19*($J19+1)/2)*$D19))+($K19="custom")*CustCF!FU19</f>
        <v/>
      </c>
      <c r="GB19" s="87">
        <f>($K19="Bell Curve")*(_xlfn.NORM.DIST(AND(GB$6&gt;=$F19,GB$6&lt;=$H19)*(GB$6-$F19+1),$J19/2,$M19,TRUE)-_xlfn.NORM.DIST(AND(GB$6&gt;=$F19,GB$6&lt;=$H19)*(GA$6-$F19+1),$J19/2,$M19,TRUE))/(1-2*_xlfn.NORM.DIST(0,$J19/2,$M19,TRUE))*$D19+($K19="Steady Growth")*(AND(GB$6&gt;=$F19,GB$6&lt;=$H19)*((GB$6-$F19+1)/($J19*($J19+1)/2)*$D19))+($K19="custom")*CustCF!FV19</f>
        <v/>
      </c>
      <c r="GC19" s="87">
        <f>($K19="Bell Curve")*(_xlfn.NORM.DIST(AND(GC$6&gt;=$F19,GC$6&lt;=$H19)*(GC$6-$F19+1),$J19/2,$M19,TRUE)-_xlfn.NORM.DIST(AND(GC$6&gt;=$F19,GC$6&lt;=$H19)*(GB$6-$F19+1),$J19/2,$M19,TRUE))/(1-2*_xlfn.NORM.DIST(0,$J19/2,$M19,TRUE))*$D19+($K19="Steady Growth")*(AND(GC$6&gt;=$F19,GC$6&lt;=$H19)*((GC$6-$F19+1)/($J19*($J19+1)/2)*$D19))+($K19="custom")*CustCF!FW19</f>
        <v/>
      </c>
      <c r="GD19" s="87">
        <f>($K19="Bell Curve")*(_xlfn.NORM.DIST(AND(GD$6&gt;=$F19,GD$6&lt;=$H19)*(GD$6-$F19+1),$J19/2,$M19,TRUE)-_xlfn.NORM.DIST(AND(GD$6&gt;=$F19,GD$6&lt;=$H19)*(GC$6-$F19+1),$J19/2,$M19,TRUE))/(1-2*_xlfn.NORM.DIST(0,$J19/2,$M19,TRUE))*$D19+($K19="Steady Growth")*(AND(GD$6&gt;=$F19,GD$6&lt;=$H19)*((GD$6-$F19+1)/($J19*($J19+1)/2)*$D19))+($K19="custom")*CustCF!FX19</f>
        <v/>
      </c>
      <c r="GE19" s="87">
        <f>($K19="Bell Curve")*(_xlfn.NORM.DIST(AND(GE$6&gt;=$F19,GE$6&lt;=$H19)*(GE$6-$F19+1),$J19/2,$M19,TRUE)-_xlfn.NORM.DIST(AND(GE$6&gt;=$F19,GE$6&lt;=$H19)*(GD$6-$F19+1),$J19/2,$M19,TRUE))/(1-2*_xlfn.NORM.DIST(0,$J19/2,$M19,TRUE))*$D19+($K19="Steady Growth")*(AND(GE$6&gt;=$F19,GE$6&lt;=$H19)*((GE$6-$F19+1)/($J19*($J19+1)/2)*$D19))+($K19="custom")*CustCF!FY19</f>
        <v/>
      </c>
      <c r="GF19" s="87">
        <f>($K19="Bell Curve")*(_xlfn.NORM.DIST(AND(GF$6&gt;=$F19,GF$6&lt;=$H19)*(GF$6-$F19+1),$J19/2,$M19,TRUE)-_xlfn.NORM.DIST(AND(GF$6&gt;=$F19,GF$6&lt;=$H19)*(GE$6-$F19+1),$J19/2,$M19,TRUE))/(1-2*_xlfn.NORM.DIST(0,$J19/2,$M19,TRUE))*$D19+($K19="Steady Growth")*(AND(GF$6&gt;=$F19,GF$6&lt;=$H19)*((GF$6-$F19+1)/($J19*($J19+1)/2)*$D19))+($K19="custom")*CustCF!FZ19</f>
        <v/>
      </c>
      <c r="GG19" s="87">
        <f>($K19="Bell Curve")*(_xlfn.NORM.DIST(AND(GG$6&gt;=$F19,GG$6&lt;=$H19)*(GG$6-$F19+1),$J19/2,$M19,TRUE)-_xlfn.NORM.DIST(AND(GG$6&gt;=$F19,GG$6&lt;=$H19)*(GF$6-$F19+1),$J19/2,$M19,TRUE))/(1-2*_xlfn.NORM.DIST(0,$J19/2,$M19,TRUE))*$D19+($K19="Steady Growth")*(AND(GG$6&gt;=$F19,GG$6&lt;=$H19)*((GG$6-$F19+1)/($J19*($J19+1)/2)*$D19))+($K19="custom")*CustCF!GA19</f>
        <v/>
      </c>
      <c r="GH19" s="87">
        <f>($K19="Bell Curve")*(_xlfn.NORM.DIST(AND(GH$6&gt;=$F19,GH$6&lt;=$H19)*(GH$6-$F19+1),$J19/2,$M19,TRUE)-_xlfn.NORM.DIST(AND(GH$6&gt;=$F19,GH$6&lt;=$H19)*(GG$6-$F19+1),$J19/2,$M19,TRUE))/(1-2*_xlfn.NORM.DIST(0,$J19/2,$M19,TRUE))*$D19+($K19="Steady Growth")*(AND(GH$6&gt;=$F19,GH$6&lt;=$H19)*((GH$6-$F19+1)/($J19*($J19+1)/2)*$D19))+($K19="custom")*CustCF!GB19</f>
        <v/>
      </c>
      <c r="GI19" s="87">
        <f>($K19="Bell Curve")*(_xlfn.NORM.DIST(AND(GI$6&gt;=$F19,GI$6&lt;=$H19)*(GI$6-$F19+1),$J19/2,$M19,TRUE)-_xlfn.NORM.DIST(AND(GI$6&gt;=$F19,GI$6&lt;=$H19)*(GH$6-$F19+1),$J19/2,$M19,TRUE))/(1-2*_xlfn.NORM.DIST(0,$J19/2,$M19,TRUE))*$D19+($K19="Steady Growth")*(AND(GI$6&gt;=$F19,GI$6&lt;=$H19)*((GI$6-$F19+1)/($J19*($J19+1)/2)*$D19))+($K19="custom")*CustCF!GC19</f>
        <v/>
      </c>
      <c r="GJ19" s="87">
        <f>($K19="Bell Curve")*(_xlfn.NORM.DIST(AND(GJ$6&gt;=$F19,GJ$6&lt;=$H19)*(GJ$6-$F19+1),$J19/2,$M19,TRUE)-_xlfn.NORM.DIST(AND(GJ$6&gt;=$F19,GJ$6&lt;=$H19)*(GI$6-$F19+1),$J19/2,$M19,TRUE))/(1-2*_xlfn.NORM.DIST(0,$J19/2,$M19,TRUE))*$D19+($K19="Steady Growth")*(AND(GJ$6&gt;=$F19,GJ$6&lt;=$H19)*((GJ$6-$F19+1)/($J19*($J19+1)/2)*$D19))+($K19="custom")*CustCF!GD19</f>
        <v/>
      </c>
      <c r="GK19" s="87">
        <f>($K19="Bell Curve")*(_xlfn.NORM.DIST(AND(GK$6&gt;=$F19,GK$6&lt;=$H19)*(GK$6-$F19+1),$J19/2,$M19,TRUE)-_xlfn.NORM.DIST(AND(GK$6&gt;=$F19,GK$6&lt;=$H19)*(GJ$6-$F19+1),$J19/2,$M19,TRUE))/(1-2*_xlfn.NORM.DIST(0,$J19/2,$M19,TRUE))*$D19+($K19="Steady Growth")*(AND(GK$6&gt;=$F19,GK$6&lt;=$H19)*((GK$6-$F19+1)/($J19*($J19+1)/2)*$D19))+($K19="custom")*CustCF!GE19</f>
        <v/>
      </c>
      <c r="GL19" s="87">
        <f>($K19="Bell Curve")*(_xlfn.NORM.DIST(AND(GL$6&gt;=$F19,GL$6&lt;=$H19)*(GL$6-$F19+1),$J19/2,$M19,TRUE)-_xlfn.NORM.DIST(AND(GL$6&gt;=$F19,GL$6&lt;=$H19)*(GK$6-$F19+1),$J19/2,$M19,TRUE))/(1-2*_xlfn.NORM.DIST(0,$J19/2,$M19,TRUE))*$D19+($K19="Steady Growth")*(AND(GL$6&gt;=$F19,GL$6&lt;=$H19)*((GL$6-$F19+1)/($J19*($J19+1)/2)*$D19))+($K19="custom")*CustCF!GF19</f>
        <v/>
      </c>
      <c r="GM19" s="87">
        <f>($K19="Bell Curve")*(_xlfn.NORM.DIST(AND(GM$6&gt;=$F19,GM$6&lt;=$H19)*(GM$6-$F19+1),$J19/2,$M19,TRUE)-_xlfn.NORM.DIST(AND(GM$6&gt;=$F19,GM$6&lt;=$H19)*(GL$6-$F19+1),$J19/2,$M19,TRUE))/(1-2*_xlfn.NORM.DIST(0,$J19/2,$M19,TRUE))*$D19+($K19="Steady Growth")*(AND(GM$6&gt;=$F19,GM$6&lt;=$H19)*((GM$6-$F19+1)/($J19*($J19+1)/2)*$D19))+($K19="custom")*CustCF!GG19</f>
        <v/>
      </c>
      <c r="GN19" s="257">
        <f>($K19="Bell Curve")*(_xlfn.NORM.DIST(AND(GN$6&gt;=$F19,GN$6&lt;=$H19)*(GN$6-$F19+1),$J19/2,$M19,TRUE)-_xlfn.NORM.DIST(AND(GN$6&gt;=$F19,GN$6&lt;=$H19)*(GM$6-$F19+1),$J19/2,$M19,TRUE))/(1-2*_xlfn.NORM.DIST(0,$J19/2,$M19,TRUE))*$D19+($K19="Steady Growth")*(AND(GN$6&gt;=$F19,GN$6&lt;=$H19)*((GN$6-$F19+1)/($J19*($J19+1)/2)*$D19))+($K19="custom")*CustCF!GH19</f>
        <v/>
      </c>
      <c r="GO19" s="1" t="n"/>
      <c r="GP19" s="63" t="n"/>
    </row>
    <row r="20" hidden="1" outlineLevel="1">
      <c r="A20" s="1" t="n"/>
      <c r="B20" s="1" t="n"/>
      <c r="C20" s="251">
        <f>Budget!P21</f>
        <v/>
      </c>
      <c r="D20" s="14">
        <f>Budget!Q21</f>
        <v/>
      </c>
      <c r="E20" s="14">
        <f>IF(D20&lt;&gt;0,F20,"")</f>
        <v/>
      </c>
      <c r="F20" s="252" t="n">
        <v>0</v>
      </c>
      <c r="G20" s="921">
        <f>IF(L20="custom",CustCF!F20,INDEX($P$8:$GN$8,MATCH(F20,$P$6:$GN$6,0)))</f>
        <v/>
      </c>
      <c r="H20" s="252" t="n">
        <v>0</v>
      </c>
      <c r="I20" s="921">
        <f>IF(L20="custom",CustCF!G20,INDEX($P$8:$GN$8,MATCH(H20,$P$6:$GN$6,0)))</f>
        <v/>
      </c>
      <c r="J20" s="249">
        <f>H20-F20+1</f>
        <v/>
      </c>
      <c r="K20" s="254" t="inlineStr">
        <is>
          <t>Bell Curve</t>
        </is>
      </c>
      <c r="L20" s="255" t="inlineStr">
        <is>
          <t>Flat (9)</t>
        </is>
      </c>
      <c r="M20" s="256">
        <f>INDEX($D$261:$D$266,MATCH(L20,$C$261:$C$266,0))</f>
        <v/>
      </c>
      <c r="N20" s="13">
        <f>SUM(P20:GN20)</f>
        <v/>
      </c>
      <c r="O20" s="14" t="n"/>
      <c r="P20" s="87">
        <f>($K20="Bell Curve")*(_xlfn.NORM.DIST(AND(P$6&gt;=$F20,P$6&lt;=$H20)*(P$6-$F20+1),$J20/2,$M20,TRUE)-_xlfn.NORM.DIST(AND(P$6&gt;=$F20,P$6&lt;=$H20)*(O$6-$F20+1),$J20/2,$M20,TRUE))/(1-2*_xlfn.NORM.DIST(0,$J20/2,$M20,TRUE))*$D20+($K20="Steady Growth")*(AND(P$6&gt;=$F20,P$6&lt;=$H20)*((P$6-$F20+1)/($J20*($J20+1)/2)*$D20))+($K20="custom")*CustCF!J20</f>
        <v/>
      </c>
      <c r="Q20" s="87">
        <f>($K20="Bell Curve")*(_xlfn.NORM.DIST(AND(Q$6&gt;=$F20,Q$6&lt;=$H20)*(Q$6-$F20+1),$J20/2,$M20,TRUE)-_xlfn.NORM.DIST(AND(Q$6&gt;=$F20,Q$6&lt;=$H20)*(P$6-$F20+1),$J20/2,$M20,TRUE))/(1-2*_xlfn.NORM.DIST(0,$J20/2,$M20,TRUE))*$D20+($K20="Steady Growth")*(AND(Q$6&gt;=$F20,Q$6&lt;=$H20)*((Q$6-$F20+1)/($J20*($J20+1)/2)*$D20))+($K20="custom")*CustCF!K20</f>
        <v/>
      </c>
      <c r="R20" s="87">
        <f>($K20="Bell Curve")*(_xlfn.NORM.DIST(AND(R$6&gt;=$F20,R$6&lt;=$H20)*(R$6-$F20+1),$J20/2,$M20,TRUE)-_xlfn.NORM.DIST(AND(R$6&gt;=$F20,R$6&lt;=$H20)*(Q$6-$F20+1),$J20/2,$M20,TRUE))/(1-2*_xlfn.NORM.DIST(0,$J20/2,$M20,TRUE))*$D20+($K20="Steady Growth")*(AND(R$6&gt;=$F20,R$6&lt;=$H20)*((R$6-$F20+1)/($J20*($J20+1)/2)*$D20))+($K20="custom")*CustCF!L20</f>
        <v/>
      </c>
      <c r="S20" s="87">
        <f>($K20="Bell Curve")*(_xlfn.NORM.DIST(AND(S$6&gt;=$F20,S$6&lt;=$H20)*(S$6-$F20+1),$J20/2,$M20,TRUE)-_xlfn.NORM.DIST(AND(S$6&gt;=$F20,S$6&lt;=$H20)*(R$6-$F20+1),$J20/2,$M20,TRUE))/(1-2*_xlfn.NORM.DIST(0,$J20/2,$M20,TRUE))*$D20+($K20="Steady Growth")*(AND(S$6&gt;=$F20,S$6&lt;=$H20)*((S$6-$F20+1)/($J20*($J20+1)/2)*$D20))+($K20="custom")*CustCF!M20</f>
        <v/>
      </c>
      <c r="T20" s="87">
        <f>($K20="Bell Curve")*(_xlfn.NORM.DIST(AND(T$6&gt;=$F20,T$6&lt;=$H20)*(T$6-$F20+1),$J20/2,$M20,TRUE)-_xlfn.NORM.DIST(AND(T$6&gt;=$F20,T$6&lt;=$H20)*(S$6-$F20+1),$J20/2,$M20,TRUE))/(1-2*_xlfn.NORM.DIST(0,$J20/2,$M20,TRUE))*$D20+($K20="Steady Growth")*(AND(T$6&gt;=$F20,T$6&lt;=$H20)*((T$6-$F20+1)/($J20*($J20+1)/2)*$D20))+($K20="custom")*CustCF!N20</f>
        <v/>
      </c>
      <c r="U20" s="87">
        <f>($K20="Bell Curve")*(_xlfn.NORM.DIST(AND(U$6&gt;=$F20,U$6&lt;=$H20)*(U$6-$F20+1),$J20/2,$M20,TRUE)-_xlfn.NORM.DIST(AND(U$6&gt;=$F20,U$6&lt;=$H20)*(T$6-$F20+1),$J20/2,$M20,TRUE))/(1-2*_xlfn.NORM.DIST(0,$J20/2,$M20,TRUE))*$D20+($K20="Steady Growth")*(AND(U$6&gt;=$F20,U$6&lt;=$H20)*((U$6-$F20+1)/($J20*($J20+1)/2)*$D20))+($K20="custom")*CustCF!O20</f>
        <v/>
      </c>
      <c r="V20" s="87">
        <f>($K20="Bell Curve")*(_xlfn.NORM.DIST(AND(V$6&gt;=$F20,V$6&lt;=$H20)*(V$6-$F20+1),$J20/2,$M20,TRUE)-_xlfn.NORM.DIST(AND(V$6&gt;=$F20,V$6&lt;=$H20)*(U$6-$F20+1),$J20/2,$M20,TRUE))/(1-2*_xlfn.NORM.DIST(0,$J20/2,$M20,TRUE))*$D20+($K20="Steady Growth")*(AND(V$6&gt;=$F20,V$6&lt;=$H20)*((V$6-$F20+1)/($J20*($J20+1)/2)*$D20))+($K20="custom")*CustCF!P20</f>
        <v/>
      </c>
      <c r="W20" s="87">
        <f>($K20="Bell Curve")*(_xlfn.NORM.DIST(AND(W$6&gt;=$F20,W$6&lt;=$H20)*(W$6-$F20+1),$J20/2,$M20,TRUE)-_xlfn.NORM.DIST(AND(W$6&gt;=$F20,W$6&lt;=$H20)*(V$6-$F20+1),$J20/2,$M20,TRUE))/(1-2*_xlfn.NORM.DIST(0,$J20/2,$M20,TRUE))*$D20+($K20="Steady Growth")*(AND(W$6&gt;=$F20,W$6&lt;=$H20)*((W$6-$F20+1)/($J20*($J20+1)/2)*$D20))+($K20="custom")*CustCF!Q20</f>
        <v/>
      </c>
      <c r="X20" s="87">
        <f>($K20="Bell Curve")*(_xlfn.NORM.DIST(AND(X$6&gt;=$F20,X$6&lt;=$H20)*(X$6-$F20+1),$J20/2,$M20,TRUE)-_xlfn.NORM.DIST(AND(X$6&gt;=$F20,X$6&lt;=$H20)*(W$6-$F20+1),$J20/2,$M20,TRUE))/(1-2*_xlfn.NORM.DIST(0,$J20/2,$M20,TRUE))*$D20+($K20="Steady Growth")*(AND(X$6&gt;=$F20,X$6&lt;=$H20)*((X$6-$F20+1)/($J20*($J20+1)/2)*$D20))+($K20="custom")*CustCF!R20</f>
        <v/>
      </c>
      <c r="Y20" s="87">
        <f>($K20="Bell Curve")*(_xlfn.NORM.DIST(AND(Y$6&gt;=$F20,Y$6&lt;=$H20)*(Y$6-$F20+1),$J20/2,$M20,TRUE)-_xlfn.NORM.DIST(AND(Y$6&gt;=$F20,Y$6&lt;=$H20)*(X$6-$F20+1),$J20/2,$M20,TRUE))/(1-2*_xlfn.NORM.DIST(0,$J20/2,$M20,TRUE))*$D20+($K20="Steady Growth")*(AND(Y$6&gt;=$F20,Y$6&lt;=$H20)*((Y$6-$F20+1)/($J20*($J20+1)/2)*$D20))+($K20="custom")*CustCF!S20</f>
        <v/>
      </c>
      <c r="Z20" s="87">
        <f>($K20="Bell Curve")*(_xlfn.NORM.DIST(AND(Z$6&gt;=$F20,Z$6&lt;=$H20)*(Z$6-$F20+1),$J20/2,$M20,TRUE)-_xlfn.NORM.DIST(AND(Z$6&gt;=$F20,Z$6&lt;=$H20)*(Y$6-$F20+1),$J20/2,$M20,TRUE))/(1-2*_xlfn.NORM.DIST(0,$J20/2,$M20,TRUE))*$D20+($K20="Steady Growth")*(AND(Z$6&gt;=$F20,Z$6&lt;=$H20)*((Z$6-$F20+1)/($J20*($J20+1)/2)*$D20))+($K20="custom")*CustCF!T20</f>
        <v/>
      </c>
      <c r="AA20" s="87">
        <f>($K20="Bell Curve")*(_xlfn.NORM.DIST(AND(AA$6&gt;=$F20,AA$6&lt;=$H20)*(AA$6-$F20+1),$J20/2,$M20,TRUE)-_xlfn.NORM.DIST(AND(AA$6&gt;=$F20,AA$6&lt;=$H20)*(Z$6-$F20+1),$J20/2,$M20,TRUE))/(1-2*_xlfn.NORM.DIST(0,$J20/2,$M20,TRUE))*$D20+($K20="Steady Growth")*(AND(AA$6&gt;=$F20,AA$6&lt;=$H20)*((AA$6-$F20+1)/($J20*($J20+1)/2)*$D20))+($K20="custom")*CustCF!U20</f>
        <v/>
      </c>
      <c r="AB20" s="87">
        <f>($K20="Bell Curve")*(_xlfn.NORM.DIST(AND(AB$6&gt;=$F20,AB$6&lt;=$H20)*(AB$6-$F20+1),$J20/2,$M20,TRUE)-_xlfn.NORM.DIST(AND(AB$6&gt;=$F20,AB$6&lt;=$H20)*(AA$6-$F20+1),$J20/2,$M20,TRUE))/(1-2*_xlfn.NORM.DIST(0,$J20/2,$M20,TRUE))*$D20+($K20="Steady Growth")*(AND(AB$6&gt;=$F20,AB$6&lt;=$H20)*((AB$6-$F20+1)/($J20*($J20+1)/2)*$D20))+($K20="custom")*CustCF!V20</f>
        <v/>
      </c>
      <c r="AC20" s="87">
        <f>($K20="Bell Curve")*(_xlfn.NORM.DIST(AND(AC$6&gt;=$F20,AC$6&lt;=$H20)*(AC$6-$F20+1),$J20/2,$M20,TRUE)-_xlfn.NORM.DIST(AND(AC$6&gt;=$F20,AC$6&lt;=$H20)*(AB$6-$F20+1),$J20/2,$M20,TRUE))/(1-2*_xlfn.NORM.DIST(0,$J20/2,$M20,TRUE))*$D20+($K20="Steady Growth")*(AND(AC$6&gt;=$F20,AC$6&lt;=$H20)*((AC$6-$F20+1)/($J20*($J20+1)/2)*$D20))+($K20="custom")*CustCF!W20</f>
        <v/>
      </c>
      <c r="AD20" s="87">
        <f>($K20="Bell Curve")*(_xlfn.NORM.DIST(AND(AD$6&gt;=$F20,AD$6&lt;=$H20)*(AD$6-$F20+1),$J20/2,$M20,TRUE)-_xlfn.NORM.DIST(AND(AD$6&gt;=$F20,AD$6&lt;=$H20)*(AC$6-$F20+1),$J20/2,$M20,TRUE))/(1-2*_xlfn.NORM.DIST(0,$J20/2,$M20,TRUE))*$D20+($K20="Steady Growth")*(AND(AD$6&gt;=$F20,AD$6&lt;=$H20)*((AD$6-$F20+1)/($J20*($J20+1)/2)*$D20))+($K20="custom")*CustCF!X20</f>
        <v/>
      </c>
      <c r="AE20" s="87">
        <f>($K20="Bell Curve")*(_xlfn.NORM.DIST(AND(AE$6&gt;=$F20,AE$6&lt;=$H20)*(AE$6-$F20+1),$J20/2,$M20,TRUE)-_xlfn.NORM.DIST(AND(AE$6&gt;=$F20,AE$6&lt;=$H20)*(AD$6-$F20+1),$J20/2,$M20,TRUE))/(1-2*_xlfn.NORM.DIST(0,$J20/2,$M20,TRUE))*$D20+($K20="Steady Growth")*(AND(AE$6&gt;=$F20,AE$6&lt;=$H20)*((AE$6-$F20+1)/($J20*($J20+1)/2)*$D20))+($K20="custom")*CustCF!Y20</f>
        <v/>
      </c>
      <c r="AF20" s="87">
        <f>($K20="Bell Curve")*(_xlfn.NORM.DIST(AND(AF$6&gt;=$F20,AF$6&lt;=$H20)*(AF$6-$F20+1),$J20/2,$M20,TRUE)-_xlfn.NORM.DIST(AND(AF$6&gt;=$F20,AF$6&lt;=$H20)*(AE$6-$F20+1),$J20/2,$M20,TRUE))/(1-2*_xlfn.NORM.DIST(0,$J20/2,$M20,TRUE))*$D20+($K20="Steady Growth")*(AND(AF$6&gt;=$F20,AF$6&lt;=$H20)*((AF$6-$F20+1)/($J20*($J20+1)/2)*$D20))+($K20="custom")*CustCF!Z20</f>
        <v/>
      </c>
      <c r="AG20" s="87">
        <f>($K20="Bell Curve")*(_xlfn.NORM.DIST(AND(AG$6&gt;=$F20,AG$6&lt;=$H20)*(AG$6-$F20+1),$J20/2,$M20,TRUE)-_xlfn.NORM.DIST(AND(AG$6&gt;=$F20,AG$6&lt;=$H20)*(AF$6-$F20+1),$J20/2,$M20,TRUE))/(1-2*_xlfn.NORM.DIST(0,$J20/2,$M20,TRUE))*$D20+($K20="Steady Growth")*(AND(AG$6&gt;=$F20,AG$6&lt;=$H20)*((AG$6-$F20+1)/($J20*($J20+1)/2)*$D20))+($K20="custom")*CustCF!AA20</f>
        <v/>
      </c>
      <c r="AH20" s="87">
        <f>($K20="Bell Curve")*(_xlfn.NORM.DIST(AND(AH$6&gt;=$F20,AH$6&lt;=$H20)*(AH$6-$F20+1),$J20/2,$M20,TRUE)-_xlfn.NORM.DIST(AND(AH$6&gt;=$F20,AH$6&lt;=$H20)*(AG$6-$F20+1),$J20/2,$M20,TRUE))/(1-2*_xlfn.NORM.DIST(0,$J20/2,$M20,TRUE))*$D20+($K20="Steady Growth")*(AND(AH$6&gt;=$F20,AH$6&lt;=$H20)*((AH$6-$F20+1)/($J20*($J20+1)/2)*$D20))+($K20="custom")*CustCF!AB20</f>
        <v/>
      </c>
      <c r="AI20" s="87">
        <f>($K20="Bell Curve")*(_xlfn.NORM.DIST(AND(AI$6&gt;=$F20,AI$6&lt;=$H20)*(AI$6-$F20+1),$J20/2,$M20,TRUE)-_xlfn.NORM.DIST(AND(AI$6&gt;=$F20,AI$6&lt;=$H20)*(AH$6-$F20+1),$J20/2,$M20,TRUE))/(1-2*_xlfn.NORM.DIST(0,$J20/2,$M20,TRUE))*$D20+($K20="Steady Growth")*(AND(AI$6&gt;=$F20,AI$6&lt;=$H20)*((AI$6-$F20+1)/($J20*($J20+1)/2)*$D20))+($K20="custom")*CustCF!AC20</f>
        <v/>
      </c>
      <c r="AJ20" s="87">
        <f>($K20="Bell Curve")*(_xlfn.NORM.DIST(AND(AJ$6&gt;=$F20,AJ$6&lt;=$H20)*(AJ$6-$F20+1),$J20/2,$M20,TRUE)-_xlfn.NORM.DIST(AND(AJ$6&gt;=$F20,AJ$6&lt;=$H20)*(AI$6-$F20+1),$J20/2,$M20,TRUE))/(1-2*_xlfn.NORM.DIST(0,$J20/2,$M20,TRUE))*$D20+($K20="Steady Growth")*(AND(AJ$6&gt;=$F20,AJ$6&lt;=$H20)*((AJ$6-$F20+1)/($J20*($J20+1)/2)*$D20))+($K20="custom")*CustCF!AD20</f>
        <v/>
      </c>
      <c r="AK20" s="87">
        <f>($K20="Bell Curve")*(_xlfn.NORM.DIST(AND(AK$6&gt;=$F20,AK$6&lt;=$H20)*(AK$6-$F20+1),$J20/2,$M20,TRUE)-_xlfn.NORM.DIST(AND(AK$6&gt;=$F20,AK$6&lt;=$H20)*(AJ$6-$F20+1),$J20/2,$M20,TRUE))/(1-2*_xlfn.NORM.DIST(0,$J20/2,$M20,TRUE))*$D20+($K20="Steady Growth")*(AND(AK$6&gt;=$F20,AK$6&lt;=$H20)*((AK$6-$F20+1)/($J20*($J20+1)/2)*$D20))+($K20="custom")*CustCF!AE20</f>
        <v/>
      </c>
      <c r="AL20" s="87">
        <f>($K20="Bell Curve")*(_xlfn.NORM.DIST(AND(AL$6&gt;=$F20,AL$6&lt;=$H20)*(AL$6-$F20+1),$J20/2,$M20,TRUE)-_xlfn.NORM.DIST(AND(AL$6&gt;=$F20,AL$6&lt;=$H20)*(AK$6-$F20+1),$J20/2,$M20,TRUE))/(1-2*_xlfn.NORM.DIST(0,$J20/2,$M20,TRUE))*$D20+($K20="Steady Growth")*(AND(AL$6&gt;=$F20,AL$6&lt;=$H20)*((AL$6-$F20+1)/($J20*($J20+1)/2)*$D20))+($K20="custom")*CustCF!AF20</f>
        <v/>
      </c>
      <c r="AM20" s="87">
        <f>($K20="Bell Curve")*(_xlfn.NORM.DIST(AND(AM$6&gt;=$F20,AM$6&lt;=$H20)*(AM$6-$F20+1),$J20/2,$M20,TRUE)-_xlfn.NORM.DIST(AND(AM$6&gt;=$F20,AM$6&lt;=$H20)*(AL$6-$F20+1),$J20/2,$M20,TRUE))/(1-2*_xlfn.NORM.DIST(0,$J20/2,$M20,TRUE))*$D20+($K20="Steady Growth")*(AND(AM$6&gt;=$F20,AM$6&lt;=$H20)*((AM$6-$F20+1)/($J20*($J20+1)/2)*$D20))+($K20="custom")*CustCF!AG20</f>
        <v/>
      </c>
      <c r="AN20" s="87">
        <f>($K20="Bell Curve")*(_xlfn.NORM.DIST(AND(AN$6&gt;=$F20,AN$6&lt;=$H20)*(AN$6-$F20+1),$J20/2,$M20,TRUE)-_xlfn.NORM.DIST(AND(AN$6&gt;=$F20,AN$6&lt;=$H20)*(AM$6-$F20+1),$J20/2,$M20,TRUE))/(1-2*_xlfn.NORM.DIST(0,$J20/2,$M20,TRUE))*$D20+($K20="Steady Growth")*(AND(AN$6&gt;=$F20,AN$6&lt;=$H20)*((AN$6-$F20+1)/($J20*($J20+1)/2)*$D20))+($K20="custom")*CustCF!AH20</f>
        <v/>
      </c>
      <c r="AO20" s="87">
        <f>($K20="Bell Curve")*(_xlfn.NORM.DIST(AND(AO$6&gt;=$F20,AO$6&lt;=$H20)*(AO$6-$F20+1),$J20/2,$M20,TRUE)-_xlfn.NORM.DIST(AND(AO$6&gt;=$F20,AO$6&lt;=$H20)*(AN$6-$F20+1),$J20/2,$M20,TRUE))/(1-2*_xlfn.NORM.DIST(0,$J20/2,$M20,TRUE))*$D20+($K20="Steady Growth")*(AND(AO$6&gt;=$F20,AO$6&lt;=$H20)*((AO$6-$F20+1)/($J20*($J20+1)/2)*$D20))+($K20="custom")*CustCF!AI20</f>
        <v/>
      </c>
      <c r="AP20" s="87">
        <f>($K20="Bell Curve")*(_xlfn.NORM.DIST(AND(AP$6&gt;=$F20,AP$6&lt;=$H20)*(AP$6-$F20+1),$J20/2,$M20,TRUE)-_xlfn.NORM.DIST(AND(AP$6&gt;=$F20,AP$6&lt;=$H20)*(AO$6-$F20+1),$J20/2,$M20,TRUE))/(1-2*_xlfn.NORM.DIST(0,$J20/2,$M20,TRUE))*$D20+($K20="Steady Growth")*(AND(AP$6&gt;=$F20,AP$6&lt;=$H20)*((AP$6-$F20+1)/($J20*($J20+1)/2)*$D20))+($K20="custom")*CustCF!AJ20</f>
        <v/>
      </c>
      <c r="AQ20" s="87">
        <f>($K20="Bell Curve")*(_xlfn.NORM.DIST(AND(AQ$6&gt;=$F20,AQ$6&lt;=$H20)*(AQ$6-$F20+1),$J20/2,$M20,TRUE)-_xlfn.NORM.DIST(AND(AQ$6&gt;=$F20,AQ$6&lt;=$H20)*(AP$6-$F20+1),$J20/2,$M20,TRUE))/(1-2*_xlfn.NORM.DIST(0,$J20/2,$M20,TRUE))*$D20+($K20="Steady Growth")*(AND(AQ$6&gt;=$F20,AQ$6&lt;=$H20)*((AQ$6-$F20+1)/($J20*($J20+1)/2)*$D20))+($K20="custom")*CustCF!AK20</f>
        <v/>
      </c>
      <c r="AR20" s="87">
        <f>($K20="Bell Curve")*(_xlfn.NORM.DIST(AND(AR$6&gt;=$F20,AR$6&lt;=$H20)*(AR$6-$F20+1),$J20/2,$M20,TRUE)-_xlfn.NORM.DIST(AND(AR$6&gt;=$F20,AR$6&lt;=$H20)*(AQ$6-$F20+1),$J20/2,$M20,TRUE))/(1-2*_xlfn.NORM.DIST(0,$J20/2,$M20,TRUE))*$D20+($K20="Steady Growth")*(AND(AR$6&gt;=$F20,AR$6&lt;=$H20)*((AR$6-$F20+1)/($J20*($J20+1)/2)*$D20))+($K20="custom")*CustCF!AL20</f>
        <v/>
      </c>
      <c r="AS20" s="87">
        <f>($K20="Bell Curve")*(_xlfn.NORM.DIST(AND(AS$6&gt;=$F20,AS$6&lt;=$H20)*(AS$6-$F20+1),$J20/2,$M20,TRUE)-_xlfn.NORM.DIST(AND(AS$6&gt;=$F20,AS$6&lt;=$H20)*(AR$6-$F20+1),$J20/2,$M20,TRUE))/(1-2*_xlfn.NORM.DIST(0,$J20/2,$M20,TRUE))*$D20+($K20="Steady Growth")*(AND(AS$6&gt;=$F20,AS$6&lt;=$H20)*((AS$6-$F20+1)/($J20*($J20+1)/2)*$D20))+($K20="custom")*CustCF!AM20</f>
        <v/>
      </c>
      <c r="AT20" s="87">
        <f>($K20="Bell Curve")*(_xlfn.NORM.DIST(AND(AT$6&gt;=$F20,AT$6&lt;=$H20)*(AT$6-$F20+1),$J20/2,$M20,TRUE)-_xlfn.NORM.DIST(AND(AT$6&gt;=$F20,AT$6&lt;=$H20)*(AS$6-$F20+1),$J20/2,$M20,TRUE))/(1-2*_xlfn.NORM.DIST(0,$J20/2,$M20,TRUE))*$D20+($K20="Steady Growth")*(AND(AT$6&gt;=$F20,AT$6&lt;=$H20)*((AT$6-$F20+1)/($J20*($J20+1)/2)*$D20))+($K20="custom")*CustCF!AN20</f>
        <v/>
      </c>
      <c r="AU20" s="87">
        <f>($K20="Bell Curve")*(_xlfn.NORM.DIST(AND(AU$6&gt;=$F20,AU$6&lt;=$H20)*(AU$6-$F20+1),$J20/2,$M20,TRUE)-_xlfn.NORM.DIST(AND(AU$6&gt;=$F20,AU$6&lt;=$H20)*(AT$6-$F20+1),$J20/2,$M20,TRUE))/(1-2*_xlfn.NORM.DIST(0,$J20/2,$M20,TRUE))*$D20+($K20="Steady Growth")*(AND(AU$6&gt;=$F20,AU$6&lt;=$H20)*((AU$6-$F20+1)/($J20*($J20+1)/2)*$D20))+($K20="custom")*CustCF!AO20</f>
        <v/>
      </c>
      <c r="AV20" s="87">
        <f>($K20="Bell Curve")*(_xlfn.NORM.DIST(AND(AV$6&gt;=$F20,AV$6&lt;=$H20)*(AV$6-$F20+1),$J20/2,$M20,TRUE)-_xlfn.NORM.DIST(AND(AV$6&gt;=$F20,AV$6&lt;=$H20)*(AU$6-$F20+1),$J20/2,$M20,TRUE))/(1-2*_xlfn.NORM.DIST(0,$J20/2,$M20,TRUE))*$D20+($K20="Steady Growth")*(AND(AV$6&gt;=$F20,AV$6&lt;=$H20)*((AV$6-$F20+1)/($J20*($J20+1)/2)*$D20))+($K20="custom")*CustCF!AP20</f>
        <v/>
      </c>
      <c r="AW20" s="87">
        <f>($K20="Bell Curve")*(_xlfn.NORM.DIST(AND(AW$6&gt;=$F20,AW$6&lt;=$H20)*(AW$6-$F20+1),$J20/2,$M20,TRUE)-_xlfn.NORM.DIST(AND(AW$6&gt;=$F20,AW$6&lt;=$H20)*(AV$6-$F20+1),$J20/2,$M20,TRUE))/(1-2*_xlfn.NORM.DIST(0,$J20/2,$M20,TRUE))*$D20+($K20="Steady Growth")*(AND(AW$6&gt;=$F20,AW$6&lt;=$H20)*((AW$6-$F20+1)/($J20*($J20+1)/2)*$D20))+($K20="custom")*CustCF!AQ20</f>
        <v/>
      </c>
      <c r="AX20" s="87">
        <f>($K20="Bell Curve")*(_xlfn.NORM.DIST(AND(AX$6&gt;=$F20,AX$6&lt;=$H20)*(AX$6-$F20+1),$J20/2,$M20,TRUE)-_xlfn.NORM.DIST(AND(AX$6&gt;=$F20,AX$6&lt;=$H20)*(AW$6-$F20+1),$J20/2,$M20,TRUE))/(1-2*_xlfn.NORM.DIST(0,$J20/2,$M20,TRUE))*$D20+($K20="Steady Growth")*(AND(AX$6&gt;=$F20,AX$6&lt;=$H20)*((AX$6-$F20+1)/($J20*($J20+1)/2)*$D20))+($K20="custom")*CustCF!AR20</f>
        <v/>
      </c>
      <c r="AY20" s="87">
        <f>($K20="Bell Curve")*(_xlfn.NORM.DIST(AND(AY$6&gt;=$F20,AY$6&lt;=$H20)*(AY$6-$F20+1),$J20/2,$M20,TRUE)-_xlfn.NORM.DIST(AND(AY$6&gt;=$F20,AY$6&lt;=$H20)*(AX$6-$F20+1),$J20/2,$M20,TRUE))/(1-2*_xlfn.NORM.DIST(0,$J20/2,$M20,TRUE))*$D20+($K20="Steady Growth")*(AND(AY$6&gt;=$F20,AY$6&lt;=$H20)*((AY$6-$F20+1)/($J20*($J20+1)/2)*$D20))+($K20="custom")*CustCF!AS20</f>
        <v/>
      </c>
      <c r="AZ20" s="87">
        <f>($K20="Bell Curve")*(_xlfn.NORM.DIST(AND(AZ$6&gt;=$F20,AZ$6&lt;=$H20)*(AZ$6-$F20+1),$J20/2,$M20,TRUE)-_xlfn.NORM.DIST(AND(AZ$6&gt;=$F20,AZ$6&lt;=$H20)*(AY$6-$F20+1),$J20/2,$M20,TRUE))/(1-2*_xlfn.NORM.DIST(0,$J20/2,$M20,TRUE))*$D20+($K20="Steady Growth")*(AND(AZ$6&gt;=$F20,AZ$6&lt;=$H20)*((AZ$6-$F20+1)/($J20*($J20+1)/2)*$D20))+($K20="custom")*CustCF!AT20</f>
        <v/>
      </c>
      <c r="BA20" s="87">
        <f>($K20="Bell Curve")*(_xlfn.NORM.DIST(AND(BA$6&gt;=$F20,BA$6&lt;=$H20)*(BA$6-$F20+1),$J20/2,$M20,TRUE)-_xlfn.NORM.DIST(AND(BA$6&gt;=$F20,BA$6&lt;=$H20)*(AZ$6-$F20+1),$J20/2,$M20,TRUE))/(1-2*_xlfn.NORM.DIST(0,$J20/2,$M20,TRUE))*$D20+($K20="Steady Growth")*(AND(BA$6&gt;=$F20,BA$6&lt;=$H20)*((BA$6-$F20+1)/($J20*($J20+1)/2)*$D20))+($K20="custom")*CustCF!AU20</f>
        <v/>
      </c>
      <c r="BB20" s="87">
        <f>($K20="Bell Curve")*(_xlfn.NORM.DIST(AND(BB$6&gt;=$F20,BB$6&lt;=$H20)*(BB$6-$F20+1),$J20/2,$M20,TRUE)-_xlfn.NORM.DIST(AND(BB$6&gt;=$F20,BB$6&lt;=$H20)*(BA$6-$F20+1),$J20/2,$M20,TRUE))/(1-2*_xlfn.NORM.DIST(0,$J20/2,$M20,TRUE))*$D20+($K20="Steady Growth")*(AND(BB$6&gt;=$F20,BB$6&lt;=$H20)*((BB$6-$F20+1)/($J20*($J20+1)/2)*$D20))+($K20="custom")*CustCF!AV20</f>
        <v/>
      </c>
      <c r="BC20" s="87">
        <f>($K20="Bell Curve")*(_xlfn.NORM.DIST(AND(BC$6&gt;=$F20,BC$6&lt;=$H20)*(BC$6-$F20+1),$J20/2,$M20,TRUE)-_xlfn.NORM.DIST(AND(BC$6&gt;=$F20,BC$6&lt;=$H20)*(BB$6-$F20+1),$J20/2,$M20,TRUE))/(1-2*_xlfn.NORM.DIST(0,$J20/2,$M20,TRUE))*$D20+($K20="Steady Growth")*(AND(BC$6&gt;=$F20,BC$6&lt;=$H20)*((BC$6-$F20+1)/($J20*($J20+1)/2)*$D20))+($K20="custom")*CustCF!AW20</f>
        <v/>
      </c>
      <c r="BD20" s="87">
        <f>($K20="Bell Curve")*(_xlfn.NORM.DIST(AND(BD$6&gt;=$F20,BD$6&lt;=$H20)*(BD$6-$F20+1),$J20/2,$M20,TRUE)-_xlfn.NORM.DIST(AND(BD$6&gt;=$F20,BD$6&lt;=$H20)*(BC$6-$F20+1),$J20/2,$M20,TRUE))/(1-2*_xlfn.NORM.DIST(0,$J20/2,$M20,TRUE))*$D20+($K20="Steady Growth")*(AND(BD$6&gt;=$F20,BD$6&lt;=$H20)*((BD$6-$F20+1)/($J20*($J20+1)/2)*$D20))+($K20="custom")*CustCF!AX20</f>
        <v/>
      </c>
      <c r="BE20" s="87">
        <f>($K20="Bell Curve")*(_xlfn.NORM.DIST(AND(BE$6&gt;=$F20,BE$6&lt;=$H20)*(BE$6-$F20+1),$J20/2,$M20,TRUE)-_xlfn.NORM.DIST(AND(BE$6&gt;=$F20,BE$6&lt;=$H20)*(BD$6-$F20+1),$J20/2,$M20,TRUE))/(1-2*_xlfn.NORM.DIST(0,$J20/2,$M20,TRUE))*$D20+($K20="Steady Growth")*(AND(BE$6&gt;=$F20,BE$6&lt;=$H20)*((BE$6-$F20+1)/($J20*($J20+1)/2)*$D20))+($K20="custom")*CustCF!AY20</f>
        <v/>
      </c>
      <c r="BF20" s="87">
        <f>($K20="Bell Curve")*(_xlfn.NORM.DIST(AND(BF$6&gt;=$F20,BF$6&lt;=$H20)*(BF$6-$F20+1),$J20/2,$M20,TRUE)-_xlfn.NORM.DIST(AND(BF$6&gt;=$F20,BF$6&lt;=$H20)*(BE$6-$F20+1),$J20/2,$M20,TRUE))/(1-2*_xlfn.NORM.DIST(0,$J20/2,$M20,TRUE))*$D20+($K20="Steady Growth")*(AND(BF$6&gt;=$F20,BF$6&lt;=$H20)*((BF$6-$F20+1)/($J20*($J20+1)/2)*$D20))+($K20="custom")*CustCF!AZ20</f>
        <v/>
      </c>
      <c r="BG20" s="87">
        <f>($K20="Bell Curve")*(_xlfn.NORM.DIST(AND(BG$6&gt;=$F20,BG$6&lt;=$H20)*(BG$6-$F20+1),$J20/2,$M20,TRUE)-_xlfn.NORM.DIST(AND(BG$6&gt;=$F20,BG$6&lt;=$H20)*(BF$6-$F20+1),$J20/2,$M20,TRUE))/(1-2*_xlfn.NORM.DIST(0,$J20/2,$M20,TRUE))*$D20+($K20="Steady Growth")*(AND(BG$6&gt;=$F20,BG$6&lt;=$H20)*((BG$6-$F20+1)/($J20*($J20+1)/2)*$D20))+($K20="custom")*CustCF!BA20</f>
        <v/>
      </c>
      <c r="BH20" s="87">
        <f>($K20="Bell Curve")*(_xlfn.NORM.DIST(AND(BH$6&gt;=$F20,BH$6&lt;=$H20)*(BH$6-$F20+1),$J20/2,$M20,TRUE)-_xlfn.NORM.DIST(AND(BH$6&gt;=$F20,BH$6&lt;=$H20)*(BG$6-$F20+1),$J20/2,$M20,TRUE))/(1-2*_xlfn.NORM.DIST(0,$J20/2,$M20,TRUE))*$D20+($K20="Steady Growth")*(AND(BH$6&gt;=$F20,BH$6&lt;=$H20)*((BH$6-$F20+1)/($J20*($J20+1)/2)*$D20))+($K20="custom")*CustCF!BB20</f>
        <v/>
      </c>
      <c r="BI20" s="87">
        <f>($K20="Bell Curve")*(_xlfn.NORM.DIST(AND(BI$6&gt;=$F20,BI$6&lt;=$H20)*(BI$6-$F20+1),$J20/2,$M20,TRUE)-_xlfn.NORM.DIST(AND(BI$6&gt;=$F20,BI$6&lt;=$H20)*(BH$6-$F20+1),$J20/2,$M20,TRUE))/(1-2*_xlfn.NORM.DIST(0,$J20/2,$M20,TRUE))*$D20+($K20="Steady Growth")*(AND(BI$6&gt;=$F20,BI$6&lt;=$H20)*((BI$6-$F20+1)/($J20*($J20+1)/2)*$D20))+($K20="custom")*CustCF!BC20</f>
        <v/>
      </c>
      <c r="BJ20" s="87">
        <f>($K20="Bell Curve")*(_xlfn.NORM.DIST(AND(BJ$6&gt;=$F20,BJ$6&lt;=$H20)*(BJ$6-$F20+1),$J20/2,$M20,TRUE)-_xlfn.NORM.DIST(AND(BJ$6&gt;=$F20,BJ$6&lt;=$H20)*(BI$6-$F20+1),$J20/2,$M20,TRUE))/(1-2*_xlfn.NORM.DIST(0,$J20/2,$M20,TRUE))*$D20+($K20="Steady Growth")*(AND(BJ$6&gt;=$F20,BJ$6&lt;=$H20)*((BJ$6-$F20+1)/($J20*($J20+1)/2)*$D20))+($K20="custom")*CustCF!BD20</f>
        <v/>
      </c>
      <c r="BK20" s="87">
        <f>($K20="Bell Curve")*(_xlfn.NORM.DIST(AND(BK$6&gt;=$F20,BK$6&lt;=$H20)*(BK$6-$F20+1),$J20/2,$M20,TRUE)-_xlfn.NORM.DIST(AND(BK$6&gt;=$F20,BK$6&lt;=$H20)*(BJ$6-$F20+1),$J20/2,$M20,TRUE))/(1-2*_xlfn.NORM.DIST(0,$J20/2,$M20,TRUE))*$D20+($K20="Steady Growth")*(AND(BK$6&gt;=$F20,BK$6&lt;=$H20)*((BK$6-$F20+1)/($J20*($J20+1)/2)*$D20))+($K20="custom")*CustCF!BE20</f>
        <v/>
      </c>
      <c r="BL20" s="87">
        <f>($K20="Bell Curve")*(_xlfn.NORM.DIST(AND(BL$6&gt;=$F20,BL$6&lt;=$H20)*(BL$6-$F20+1),$J20/2,$M20,TRUE)-_xlfn.NORM.DIST(AND(BL$6&gt;=$F20,BL$6&lt;=$H20)*(BK$6-$F20+1),$J20/2,$M20,TRUE))/(1-2*_xlfn.NORM.DIST(0,$J20/2,$M20,TRUE))*$D20+($K20="Steady Growth")*(AND(BL$6&gt;=$F20,BL$6&lt;=$H20)*((BL$6-$F20+1)/($J20*($J20+1)/2)*$D20))+($K20="custom")*CustCF!BF20</f>
        <v/>
      </c>
      <c r="BM20" s="87">
        <f>($K20="Bell Curve")*(_xlfn.NORM.DIST(AND(BM$6&gt;=$F20,BM$6&lt;=$H20)*(BM$6-$F20+1),$J20/2,$M20,TRUE)-_xlfn.NORM.DIST(AND(BM$6&gt;=$F20,BM$6&lt;=$H20)*(BL$6-$F20+1),$J20/2,$M20,TRUE))/(1-2*_xlfn.NORM.DIST(0,$J20/2,$M20,TRUE))*$D20+($K20="Steady Growth")*(AND(BM$6&gt;=$F20,BM$6&lt;=$H20)*((BM$6-$F20+1)/($J20*($J20+1)/2)*$D20))+($K20="custom")*CustCF!BG20</f>
        <v/>
      </c>
      <c r="BN20" s="87">
        <f>($K20="Bell Curve")*(_xlfn.NORM.DIST(AND(BN$6&gt;=$F20,BN$6&lt;=$H20)*(BN$6-$F20+1),$J20/2,$M20,TRUE)-_xlfn.NORM.DIST(AND(BN$6&gt;=$F20,BN$6&lt;=$H20)*(BM$6-$F20+1),$J20/2,$M20,TRUE))/(1-2*_xlfn.NORM.DIST(0,$J20/2,$M20,TRUE))*$D20+($K20="Steady Growth")*(AND(BN$6&gt;=$F20,BN$6&lt;=$H20)*((BN$6-$F20+1)/($J20*($J20+1)/2)*$D20))+($K20="custom")*CustCF!BH20</f>
        <v/>
      </c>
      <c r="BO20" s="87">
        <f>($K20="Bell Curve")*(_xlfn.NORM.DIST(AND(BO$6&gt;=$F20,BO$6&lt;=$H20)*(BO$6-$F20+1),$J20/2,$M20,TRUE)-_xlfn.NORM.DIST(AND(BO$6&gt;=$F20,BO$6&lt;=$H20)*(BN$6-$F20+1),$J20/2,$M20,TRUE))/(1-2*_xlfn.NORM.DIST(0,$J20/2,$M20,TRUE))*$D20+($K20="Steady Growth")*(AND(BO$6&gt;=$F20,BO$6&lt;=$H20)*((BO$6-$F20+1)/($J20*($J20+1)/2)*$D20))+($K20="custom")*CustCF!BI20</f>
        <v/>
      </c>
      <c r="BP20" s="87">
        <f>($K20="Bell Curve")*(_xlfn.NORM.DIST(AND(BP$6&gt;=$F20,BP$6&lt;=$H20)*(BP$6-$F20+1),$J20/2,$M20,TRUE)-_xlfn.NORM.DIST(AND(BP$6&gt;=$F20,BP$6&lt;=$H20)*(BO$6-$F20+1),$J20/2,$M20,TRUE))/(1-2*_xlfn.NORM.DIST(0,$J20/2,$M20,TRUE))*$D20+($K20="Steady Growth")*(AND(BP$6&gt;=$F20,BP$6&lt;=$H20)*((BP$6-$F20+1)/($J20*($J20+1)/2)*$D20))+($K20="custom")*CustCF!BJ20</f>
        <v/>
      </c>
      <c r="BQ20" s="87">
        <f>($K20="Bell Curve")*(_xlfn.NORM.DIST(AND(BQ$6&gt;=$F20,BQ$6&lt;=$H20)*(BQ$6-$F20+1),$J20/2,$M20,TRUE)-_xlfn.NORM.DIST(AND(BQ$6&gt;=$F20,BQ$6&lt;=$H20)*(BP$6-$F20+1),$J20/2,$M20,TRUE))/(1-2*_xlfn.NORM.DIST(0,$J20/2,$M20,TRUE))*$D20+($K20="Steady Growth")*(AND(BQ$6&gt;=$F20,BQ$6&lt;=$H20)*((BQ$6-$F20+1)/($J20*($J20+1)/2)*$D20))+($K20="custom")*CustCF!BK20</f>
        <v/>
      </c>
      <c r="BR20" s="87">
        <f>($K20="Bell Curve")*(_xlfn.NORM.DIST(AND(BR$6&gt;=$F20,BR$6&lt;=$H20)*(BR$6-$F20+1),$J20/2,$M20,TRUE)-_xlfn.NORM.DIST(AND(BR$6&gt;=$F20,BR$6&lt;=$H20)*(BQ$6-$F20+1),$J20/2,$M20,TRUE))/(1-2*_xlfn.NORM.DIST(0,$J20/2,$M20,TRUE))*$D20+($K20="Steady Growth")*(AND(BR$6&gt;=$F20,BR$6&lt;=$H20)*((BR$6-$F20+1)/($J20*($J20+1)/2)*$D20))+($K20="custom")*CustCF!BL20</f>
        <v/>
      </c>
      <c r="BS20" s="87">
        <f>($K20="Bell Curve")*(_xlfn.NORM.DIST(AND(BS$6&gt;=$F20,BS$6&lt;=$H20)*(BS$6-$F20+1),$J20/2,$M20,TRUE)-_xlfn.NORM.DIST(AND(BS$6&gt;=$F20,BS$6&lt;=$H20)*(BR$6-$F20+1),$J20/2,$M20,TRUE))/(1-2*_xlfn.NORM.DIST(0,$J20/2,$M20,TRUE))*$D20+($K20="Steady Growth")*(AND(BS$6&gt;=$F20,BS$6&lt;=$H20)*((BS$6-$F20+1)/($J20*($J20+1)/2)*$D20))+($K20="custom")*CustCF!BM20</f>
        <v/>
      </c>
      <c r="BT20" s="87">
        <f>($K20="Bell Curve")*(_xlfn.NORM.DIST(AND(BT$6&gt;=$F20,BT$6&lt;=$H20)*(BT$6-$F20+1),$J20/2,$M20,TRUE)-_xlfn.NORM.DIST(AND(BT$6&gt;=$F20,BT$6&lt;=$H20)*(BS$6-$F20+1),$J20/2,$M20,TRUE))/(1-2*_xlfn.NORM.DIST(0,$J20/2,$M20,TRUE))*$D20+($K20="Steady Growth")*(AND(BT$6&gt;=$F20,BT$6&lt;=$H20)*((BT$6-$F20+1)/($J20*($J20+1)/2)*$D20))+($K20="custom")*CustCF!BN20</f>
        <v/>
      </c>
      <c r="BU20" s="87">
        <f>($K20="Bell Curve")*(_xlfn.NORM.DIST(AND(BU$6&gt;=$F20,BU$6&lt;=$H20)*(BU$6-$F20+1),$J20/2,$M20,TRUE)-_xlfn.NORM.DIST(AND(BU$6&gt;=$F20,BU$6&lt;=$H20)*(BT$6-$F20+1),$J20/2,$M20,TRUE))/(1-2*_xlfn.NORM.DIST(0,$J20/2,$M20,TRUE))*$D20+($K20="Steady Growth")*(AND(BU$6&gt;=$F20,BU$6&lt;=$H20)*((BU$6-$F20+1)/($J20*($J20+1)/2)*$D20))+($K20="custom")*CustCF!BO20</f>
        <v/>
      </c>
      <c r="BV20" s="87">
        <f>($K20="Bell Curve")*(_xlfn.NORM.DIST(AND(BV$6&gt;=$F20,BV$6&lt;=$H20)*(BV$6-$F20+1),$J20/2,$M20,TRUE)-_xlfn.NORM.DIST(AND(BV$6&gt;=$F20,BV$6&lt;=$H20)*(BU$6-$F20+1),$J20/2,$M20,TRUE))/(1-2*_xlfn.NORM.DIST(0,$J20/2,$M20,TRUE))*$D20+($K20="Steady Growth")*(AND(BV$6&gt;=$F20,BV$6&lt;=$H20)*((BV$6-$F20+1)/($J20*($J20+1)/2)*$D20))+($K20="custom")*CustCF!BP20</f>
        <v/>
      </c>
      <c r="BW20" s="87">
        <f>($K20="Bell Curve")*(_xlfn.NORM.DIST(AND(BW$6&gt;=$F20,BW$6&lt;=$H20)*(BW$6-$F20+1),$J20/2,$M20,TRUE)-_xlfn.NORM.DIST(AND(BW$6&gt;=$F20,BW$6&lt;=$H20)*(BV$6-$F20+1),$J20/2,$M20,TRUE))/(1-2*_xlfn.NORM.DIST(0,$J20/2,$M20,TRUE))*$D20+($K20="Steady Growth")*(AND(BW$6&gt;=$F20,BW$6&lt;=$H20)*((BW$6-$F20+1)/($J20*($J20+1)/2)*$D20))+($K20="custom")*CustCF!BQ20</f>
        <v/>
      </c>
      <c r="BX20" s="87">
        <f>($K20="Bell Curve")*(_xlfn.NORM.DIST(AND(BX$6&gt;=$F20,BX$6&lt;=$H20)*(BX$6-$F20+1),$J20/2,$M20,TRUE)-_xlfn.NORM.DIST(AND(BX$6&gt;=$F20,BX$6&lt;=$H20)*(BW$6-$F20+1),$J20/2,$M20,TRUE))/(1-2*_xlfn.NORM.DIST(0,$J20/2,$M20,TRUE))*$D20+($K20="Steady Growth")*(AND(BX$6&gt;=$F20,BX$6&lt;=$H20)*((BX$6-$F20+1)/($J20*($J20+1)/2)*$D20))+($K20="custom")*CustCF!BR20</f>
        <v/>
      </c>
      <c r="BY20" s="87">
        <f>($K20="Bell Curve")*(_xlfn.NORM.DIST(AND(BY$6&gt;=$F20,BY$6&lt;=$H20)*(BY$6-$F20+1),$J20/2,$M20,TRUE)-_xlfn.NORM.DIST(AND(BY$6&gt;=$F20,BY$6&lt;=$H20)*(BX$6-$F20+1),$J20/2,$M20,TRUE))/(1-2*_xlfn.NORM.DIST(0,$J20/2,$M20,TRUE))*$D20+($K20="Steady Growth")*(AND(BY$6&gt;=$F20,BY$6&lt;=$H20)*((BY$6-$F20+1)/($J20*($J20+1)/2)*$D20))+($K20="custom")*CustCF!BS20</f>
        <v/>
      </c>
      <c r="BZ20" s="87">
        <f>($K20="Bell Curve")*(_xlfn.NORM.DIST(AND(BZ$6&gt;=$F20,BZ$6&lt;=$H20)*(BZ$6-$F20+1),$J20/2,$M20,TRUE)-_xlfn.NORM.DIST(AND(BZ$6&gt;=$F20,BZ$6&lt;=$H20)*(BY$6-$F20+1),$J20/2,$M20,TRUE))/(1-2*_xlfn.NORM.DIST(0,$J20/2,$M20,TRUE))*$D20+($K20="Steady Growth")*(AND(BZ$6&gt;=$F20,BZ$6&lt;=$H20)*((BZ$6-$F20+1)/($J20*($J20+1)/2)*$D20))+($K20="custom")*CustCF!BT20</f>
        <v/>
      </c>
      <c r="CA20" s="87">
        <f>($K20="Bell Curve")*(_xlfn.NORM.DIST(AND(CA$6&gt;=$F20,CA$6&lt;=$H20)*(CA$6-$F20+1),$J20/2,$M20,TRUE)-_xlfn.NORM.DIST(AND(CA$6&gt;=$F20,CA$6&lt;=$H20)*(BZ$6-$F20+1),$J20/2,$M20,TRUE))/(1-2*_xlfn.NORM.DIST(0,$J20/2,$M20,TRUE))*$D20+($K20="Steady Growth")*(AND(CA$6&gt;=$F20,CA$6&lt;=$H20)*((CA$6-$F20+1)/($J20*($J20+1)/2)*$D20))+($K20="custom")*CustCF!BU20</f>
        <v/>
      </c>
      <c r="CB20" s="87">
        <f>($K20="Bell Curve")*(_xlfn.NORM.DIST(AND(CB$6&gt;=$F20,CB$6&lt;=$H20)*(CB$6-$F20+1),$J20/2,$M20,TRUE)-_xlfn.NORM.DIST(AND(CB$6&gt;=$F20,CB$6&lt;=$H20)*(CA$6-$F20+1),$J20/2,$M20,TRUE))/(1-2*_xlfn.NORM.DIST(0,$J20/2,$M20,TRUE))*$D20+($K20="Steady Growth")*(AND(CB$6&gt;=$F20,CB$6&lt;=$H20)*((CB$6-$F20+1)/($J20*($J20+1)/2)*$D20))+($K20="custom")*CustCF!BV20</f>
        <v/>
      </c>
      <c r="CC20" s="87">
        <f>($K20="Bell Curve")*(_xlfn.NORM.DIST(AND(CC$6&gt;=$F20,CC$6&lt;=$H20)*(CC$6-$F20+1),$J20/2,$M20,TRUE)-_xlfn.NORM.DIST(AND(CC$6&gt;=$F20,CC$6&lt;=$H20)*(CB$6-$F20+1),$J20/2,$M20,TRUE))/(1-2*_xlfn.NORM.DIST(0,$J20/2,$M20,TRUE))*$D20+($K20="Steady Growth")*(AND(CC$6&gt;=$F20,CC$6&lt;=$H20)*((CC$6-$F20+1)/($J20*($J20+1)/2)*$D20))+($K20="custom")*CustCF!BW20</f>
        <v/>
      </c>
      <c r="CD20" s="87">
        <f>($K20="Bell Curve")*(_xlfn.NORM.DIST(AND(CD$6&gt;=$F20,CD$6&lt;=$H20)*(CD$6-$F20+1),$J20/2,$M20,TRUE)-_xlfn.NORM.DIST(AND(CD$6&gt;=$F20,CD$6&lt;=$H20)*(CC$6-$F20+1),$J20/2,$M20,TRUE))/(1-2*_xlfn.NORM.DIST(0,$J20/2,$M20,TRUE))*$D20+($K20="Steady Growth")*(AND(CD$6&gt;=$F20,CD$6&lt;=$H20)*((CD$6-$F20+1)/($J20*($J20+1)/2)*$D20))+($K20="custom")*CustCF!BX20</f>
        <v/>
      </c>
      <c r="CE20" s="87">
        <f>($K20="Bell Curve")*(_xlfn.NORM.DIST(AND(CE$6&gt;=$F20,CE$6&lt;=$H20)*(CE$6-$F20+1),$J20/2,$M20,TRUE)-_xlfn.NORM.DIST(AND(CE$6&gt;=$F20,CE$6&lt;=$H20)*(CD$6-$F20+1),$J20/2,$M20,TRUE))/(1-2*_xlfn.NORM.DIST(0,$J20/2,$M20,TRUE))*$D20+($K20="Steady Growth")*(AND(CE$6&gt;=$F20,CE$6&lt;=$H20)*((CE$6-$F20+1)/($J20*($J20+1)/2)*$D20))+($K20="custom")*CustCF!BY20</f>
        <v/>
      </c>
      <c r="CF20" s="87">
        <f>($K20="Bell Curve")*(_xlfn.NORM.DIST(AND(CF$6&gt;=$F20,CF$6&lt;=$H20)*(CF$6-$F20+1),$J20/2,$M20,TRUE)-_xlfn.NORM.DIST(AND(CF$6&gt;=$F20,CF$6&lt;=$H20)*(CE$6-$F20+1),$J20/2,$M20,TRUE))/(1-2*_xlfn.NORM.DIST(0,$J20/2,$M20,TRUE))*$D20+($K20="Steady Growth")*(AND(CF$6&gt;=$F20,CF$6&lt;=$H20)*((CF$6-$F20+1)/($J20*($J20+1)/2)*$D20))+($K20="custom")*CustCF!BZ20</f>
        <v/>
      </c>
      <c r="CG20" s="87">
        <f>($K20="Bell Curve")*(_xlfn.NORM.DIST(AND(CG$6&gt;=$F20,CG$6&lt;=$H20)*(CG$6-$F20+1),$J20/2,$M20,TRUE)-_xlfn.NORM.DIST(AND(CG$6&gt;=$F20,CG$6&lt;=$H20)*(CF$6-$F20+1),$J20/2,$M20,TRUE))/(1-2*_xlfn.NORM.DIST(0,$J20/2,$M20,TRUE))*$D20+($K20="Steady Growth")*(AND(CG$6&gt;=$F20,CG$6&lt;=$H20)*((CG$6-$F20+1)/($J20*($J20+1)/2)*$D20))+($K20="custom")*CustCF!CA20</f>
        <v/>
      </c>
      <c r="CH20" s="87">
        <f>($K20="Bell Curve")*(_xlfn.NORM.DIST(AND(CH$6&gt;=$F20,CH$6&lt;=$H20)*(CH$6-$F20+1),$J20/2,$M20,TRUE)-_xlfn.NORM.DIST(AND(CH$6&gt;=$F20,CH$6&lt;=$H20)*(CG$6-$F20+1),$J20/2,$M20,TRUE))/(1-2*_xlfn.NORM.DIST(0,$J20/2,$M20,TRUE))*$D20+($K20="Steady Growth")*(AND(CH$6&gt;=$F20,CH$6&lt;=$H20)*((CH$6-$F20+1)/($J20*($J20+1)/2)*$D20))+($K20="custom")*CustCF!CB20</f>
        <v/>
      </c>
      <c r="CI20" s="87">
        <f>($K20="Bell Curve")*(_xlfn.NORM.DIST(AND(CI$6&gt;=$F20,CI$6&lt;=$H20)*(CI$6-$F20+1),$J20/2,$M20,TRUE)-_xlfn.NORM.DIST(AND(CI$6&gt;=$F20,CI$6&lt;=$H20)*(CH$6-$F20+1),$J20/2,$M20,TRUE))/(1-2*_xlfn.NORM.DIST(0,$J20/2,$M20,TRUE))*$D20+($K20="Steady Growth")*(AND(CI$6&gt;=$F20,CI$6&lt;=$H20)*((CI$6-$F20+1)/($J20*($J20+1)/2)*$D20))+($K20="custom")*CustCF!CC20</f>
        <v/>
      </c>
      <c r="CJ20" s="87">
        <f>($K20="Bell Curve")*(_xlfn.NORM.DIST(AND(CJ$6&gt;=$F20,CJ$6&lt;=$H20)*(CJ$6-$F20+1),$J20/2,$M20,TRUE)-_xlfn.NORM.DIST(AND(CJ$6&gt;=$F20,CJ$6&lt;=$H20)*(CI$6-$F20+1),$J20/2,$M20,TRUE))/(1-2*_xlfn.NORM.DIST(0,$J20/2,$M20,TRUE))*$D20+($K20="Steady Growth")*(AND(CJ$6&gt;=$F20,CJ$6&lt;=$H20)*((CJ$6-$F20+1)/($J20*($J20+1)/2)*$D20))+($K20="custom")*CustCF!CD20</f>
        <v/>
      </c>
      <c r="CK20" s="87">
        <f>($K20="Bell Curve")*(_xlfn.NORM.DIST(AND(CK$6&gt;=$F20,CK$6&lt;=$H20)*(CK$6-$F20+1),$J20/2,$M20,TRUE)-_xlfn.NORM.DIST(AND(CK$6&gt;=$F20,CK$6&lt;=$H20)*(CJ$6-$F20+1),$J20/2,$M20,TRUE))/(1-2*_xlfn.NORM.DIST(0,$J20/2,$M20,TRUE))*$D20+($K20="Steady Growth")*(AND(CK$6&gt;=$F20,CK$6&lt;=$H20)*((CK$6-$F20+1)/($J20*($J20+1)/2)*$D20))+($K20="custom")*CustCF!CE20</f>
        <v/>
      </c>
      <c r="CL20" s="87">
        <f>($K20="Bell Curve")*(_xlfn.NORM.DIST(AND(CL$6&gt;=$F20,CL$6&lt;=$H20)*(CL$6-$F20+1),$J20/2,$M20,TRUE)-_xlfn.NORM.DIST(AND(CL$6&gt;=$F20,CL$6&lt;=$H20)*(CK$6-$F20+1),$J20/2,$M20,TRUE))/(1-2*_xlfn.NORM.DIST(0,$J20/2,$M20,TRUE))*$D20+($K20="Steady Growth")*(AND(CL$6&gt;=$F20,CL$6&lt;=$H20)*((CL$6-$F20+1)/($J20*($J20+1)/2)*$D20))+($K20="custom")*CustCF!CF20</f>
        <v/>
      </c>
      <c r="CM20" s="87">
        <f>($K20="Bell Curve")*(_xlfn.NORM.DIST(AND(CM$6&gt;=$F20,CM$6&lt;=$H20)*(CM$6-$F20+1),$J20/2,$M20,TRUE)-_xlfn.NORM.DIST(AND(CM$6&gt;=$F20,CM$6&lt;=$H20)*(CL$6-$F20+1),$J20/2,$M20,TRUE))/(1-2*_xlfn.NORM.DIST(0,$J20/2,$M20,TRUE))*$D20+($K20="Steady Growth")*(AND(CM$6&gt;=$F20,CM$6&lt;=$H20)*((CM$6-$F20+1)/($J20*($J20+1)/2)*$D20))+($K20="custom")*CustCF!CG20</f>
        <v/>
      </c>
      <c r="CN20" s="87">
        <f>($K20="Bell Curve")*(_xlfn.NORM.DIST(AND(CN$6&gt;=$F20,CN$6&lt;=$H20)*(CN$6-$F20+1),$J20/2,$M20,TRUE)-_xlfn.NORM.DIST(AND(CN$6&gt;=$F20,CN$6&lt;=$H20)*(CM$6-$F20+1),$J20/2,$M20,TRUE))/(1-2*_xlfn.NORM.DIST(0,$J20/2,$M20,TRUE))*$D20+($K20="Steady Growth")*(AND(CN$6&gt;=$F20,CN$6&lt;=$H20)*((CN$6-$F20+1)/($J20*($J20+1)/2)*$D20))+($K20="custom")*CustCF!CH20</f>
        <v/>
      </c>
      <c r="CO20" s="87">
        <f>($K20="Bell Curve")*(_xlfn.NORM.DIST(AND(CO$6&gt;=$F20,CO$6&lt;=$H20)*(CO$6-$F20+1),$J20/2,$M20,TRUE)-_xlfn.NORM.DIST(AND(CO$6&gt;=$F20,CO$6&lt;=$H20)*(CN$6-$F20+1),$J20/2,$M20,TRUE))/(1-2*_xlfn.NORM.DIST(0,$J20/2,$M20,TRUE))*$D20+($K20="Steady Growth")*(AND(CO$6&gt;=$F20,CO$6&lt;=$H20)*((CO$6-$F20+1)/($J20*($J20+1)/2)*$D20))+($K20="custom")*CustCF!CI20</f>
        <v/>
      </c>
      <c r="CP20" s="87">
        <f>($K20="Bell Curve")*(_xlfn.NORM.DIST(AND(CP$6&gt;=$F20,CP$6&lt;=$H20)*(CP$6-$F20+1),$J20/2,$M20,TRUE)-_xlfn.NORM.DIST(AND(CP$6&gt;=$F20,CP$6&lt;=$H20)*(CO$6-$F20+1),$J20/2,$M20,TRUE))/(1-2*_xlfn.NORM.DIST(0,$J20/2,$M20,TRUE))*$D20+($K20="Steady Growth")*(AND(CP$6&gt;=$F20,CP$6&lt;=$H20)*((CP$6-$F20+1)/($J20*($J20+1)/2)*$D20))+($K20="custom")*CustCF!CJ20</f>
        <v/>
      </c>
      <c r="CQ20" s="87">
        <f>($K20="Bell Curve")*(_xlfn.NORM.DIST(AND(CQ$6&gt;=$F20,CQ$6&lt;=$H20)*(CQ$6-$F20+1),$J20/2,$M20,TRUE)-_xlfn.NORM.DIST(AND(CQ$6&gt;=$F20,CQ$6&lt;=$H20)*(CP$6-$F20+1),$J20/2,$M20,TRUE))/(1-2*_xlfn.NORM.DIST(0,$J20/2,$M20,TRUE))*$D20+($K20="Steady Growth")*(AND(CQ$6&gt;=$F20,CQ$6&lt;=$H20)*((CQ$6-$F20+1)/($J20*($J20+1)/2)*$D20))+($K20="custom")*CustCF!CK20</f>
        <v/>
      </c>
      <c r="CR20" s="87">
        <f>($K20="Bell Curve")*(_xlfn.NORM.DIST(AND(CR$6&gt;=$F20,CR$6&lt;=$H20)*(CR$6-$F20+1),$J20/2,$M20,TRUE)-_xlfn.NORM.DIST(AND(CR$6&gt;=$F20,CR$6&lt;=$H20)*(CQ$6-$F20+1),$J20/2,$M20,TRUE))/(1-2*_xlfn.NORM.DIST(0,$J20/2,$M20,TRUE))*$D20+($K20="Steady Growth")*(AND(CR$6&gt;=$F20,CR$6&lt;=$H20)*((CR$6-$F20+1)/($J20*($J20+1)/2)*$D20))+($K20="custom")*CustCF!CL20</f>
        <v/>
      </c>
      <c r="CS20" s="87">
        <f>($K20="Bell Curve")*(_xlfn.NORM.DIST(AND(CS$6&gt;=$F20,CS$6&lt;=$H20)*(CS$6-$F20+1),$J20/2,$M20,TRUE)-_xlfn.NORM.DIST(AND(CS$6&gt;=$F20,CS$6&lt;=$H20)*(CR$6-$F20+1),$J20/2,$M20,TRUE))/(1-2*_xlfn.NORM.DIST(0,$J20/2,$M20,TRUE))*$D20+($K20="Steady Growth")*(AND(CS$6&gt;=$F20,CS$6&lt;=$H20)*((CS$6-$F20+1)/($J20*($J20+1)/2)*$D20))+($K20="custom")*CustCF!CM20</f>
        <v/>
      </c>
      <c r="CT20" s="87">
        <f>($K20="Bell Curve")*(_xlfn.NORM.DIST(AND(CT$6&gt;=$F20,CT$6&lt;=$H20)*(CT$6-$F20+1),$J20/2,$M20,TRUE)-_xlfn.NORM.DIST(AND(CT$6&gt;=$F20,CT$6&lt;=$H20)*(CS$6-$F20+1),$J20/2,$M20,TRUE))/(1-2*_xlfn.NORM.DIST(0,$J20/2,$M20,TRUE))*$D20+($K20="Steady Growth")*(AND(CT$6&gt;=$F20,CT$6&lt;=$H20)*((CT$6-$F20+1)/($J20*($J20+1)/2)*$D20))+($K20="custom")*CustCF!CN20</f>
        <v/>
      </c>
      <c r="CU20" s="87">
        <f>($K20="Bell Curve")*(_xlfn.NORM.DIST(AND(CU$6&gt;=$F20,CU$6&lt;=$H20)*(CU$6-$F20+1),$J20/2,$M20,TRUE)-_xlfn.NORM.DIST(AND(CU$6&gt;=$F20,CU$6&lt;=$H20)*(CT$6-$F20+1),$J20/2,$M20,TRUE))/(1-2*_xlfn.NORM.DIST(0,$J20/2,$M20,TRUE))*$D20+($K20="Steady Growth")*(AND(CU$6&gt;=$F20,CU$6&lt;=$H20)*((CU$6-$F20+1)/($J20*($J20+1)/2)*$D20))+($K20="custom")*CustCF!CO20</f>
        <v/>
      </c>
      <c r="CV20" s="87">
        <f>($K20="Bell Curve")*(_xlfn.NORM.DIST(AND(CV$6&gt;=$F20,CV$6&lt;=$H20)*(CV$6-$F20+1),$J20/2,$M20,TRUE)-_xlfn.NORM.DIST(AND(CV$6&gt;=$F20,CV$6&lt;=$H20)*(CU$6-$F20+1),$J20/2,$M20,TRUE))/(1-2*_xlfn.NORM.DIST(0,$J20/2,$M20,TRUE))*$D20+($K20="Steady Growth")*(AND(CV$6&gt;=$F20,CV$6&lt;=$H20)*((CV$6-$F20+1)/($J20*($J20+1)/2)*$D20))+($K20="custom")*CustCF!CP20</f>
        <v/>
      </c>
      <c r="CW20" s="87">
        <f>($K20="Bell Curve")*(_xlfn.NORM.DIST(AND(CW$6&gt;=$F20,CW$6&lt;=$H20)*(CW$6-$F20+1),$J20/2,$M20,TRUE)-_xlfn.NORM.DIST(AND(CW$6&gt;=$F20,CW$6&lt;=$H20)*(CV$6-$F20+1),$J20/2,$M20,TRUE))/(1-2*_xlfn.NORM.DIST(0,$J20/2,$M20,TRUE))*$D20+($K20="Steady Growth")*(AND(CW$6&gt;=$F20,CW$6&lt;=$H20)*((CW$6-$F20+1)/($J20*($J20+1)/2)*$D20))+($K20="custom")*CustCF!CQ20</f>
        <v/>
      </c>
      <c r="CX20" s="87">
        <f>($K20="Bell Curve")*(_xlfn.NORM.DIST(AND(CX$6&gt;=$F20,CX$6&lt;=$H20)*(CX$6-$F20+1),$J20/2,$M20,TRUE)-_xlfn.NORM.DIST(AND(CX$6&gt;=$F20,CX$6&lt;=$H20)*(CW$6-$F20+1),$J20/2,$M20,TRUE))/(1-2*_xlfn.NORM.DIST(0,$J20/2,$M20,TRUE))*$D20+($K20="Steady Growth")*(AND(CX$6&gt;=$F20,CX$6&lt;=$H20)*((CX$6-$F20+1)/($J20*($J20+1)/2)*$D20))+($K20="custom")*CustCF!CR20</f>
        <v/>
      </c>
      <c r="CY20" s="87">
        <f>($K20="Bell Curve")*(_xlfn.NORM.DIST(AND(CY$6&gt;=$F20,CY$6&lt;=$H20)*(CY$6-$F20+1),$J20/2,$M20,TRUE)-_xlfn.NORM.DIST(AND(CY$6&gt;=$F20,CY$6&lt;=$H20)*(CX$6-$F20+1),$J20/2,$M20,TRUE))/(1-2*_xlfn.NORM.DIST(0,$J20/2,$M20,TRUE))*$D20+($K20="Steady Growth")*(AND(CY$6&gt;=$F20,CY$6&lt;=$H20)*((CY$6-$F20+1)/($J20*($J20+1)/2)*$D20))+($K20="custom")*CustCF!CS20</f>
        <v/>
      </c>
      <c r="CZ20" s="87">
        <f>($K20="Bell Curve")*(_xlfn.NORM.DIST(AND(CZ$6&gt;=$F20,CZ$6&lt;=$H20)*(CZ$6-$F20+1),$J20/2,$M20,TRUE)-_xlfn.NORM.DIST(AND(CZ$6&gt;=$F20,CZ$6&lt;=$H20)*(CY$6-$F20+1),$J20/2,$M20,TRUE))/(1-2*_xlfn.NORM.DIST(0,$J20/2,$M20,TRUE))*$D20+($K20="Steady Growth")*(AND(CZ$6&gt;=$F20,CZ$6&lt;=$H20)*((CZ$6-$F20+1)/($J20*($J20+1)/2)*$D20))+($K20="custom")*CustCF!CT20</f>
        <v/>
      </c>
      <c r="DA20" s="87">
        <f>($K20="Bell Curve")*(_xlfn.NORM.DIST(AND(DA$6&gt;=$F20,DA$6&lt;=$H20)*(DA$6-$F20+1),$J20/2,$M20,TRUE)-_xlfn.NORM.DIST(AND(DA$6&gt;=$F20,DA$6&lt;=$H20)*(CZ$6-$F20+1),$J20/2,$M20,TRUE))/(1-2*_xlfn.NORM.DIST(0,$J20/2,$M20,TRUE))*$D20+($K20="Steady Growth")*(AND(DA$6&gt;=$F20,DA$6&lt;=$H20)*((DA$6-$F20+1)/($J20*($J20+1)/2)*$D20))+($K20="custom")*CustCF!CU20</f>
        <v/>
      </c>
      <c r="DB20" s="87">
        <f>($K20="Bell Curve")*(_xlfn.NORM.DIST(AND(DB$6&gt;=$F20,DB$6&lt;=$H20)*(DB$6-$F20+1),$J20/2,$M20,TRUE)-_xlfn.NORM.DIST(AND(DB$6&gt;=$F20,DB$6&lt;=$H20)*(DA$6-$F20+1),$J20/2,$M20,TRUE))/(1-2*_xlfn.NORM.DIST(0,$J20/2,$M20,TRUE))*$D20+($K20="Steady Growth")*(AND(DB$6&gt;=$F20,DB$6&lt;=$H20)*((DB$6-$F20+1)/($J20*($J20+1)/2)*$D20))+($K20="custom")*CustCF!CV20</f>
        <v/>
      </c>
      <c r="DC20" s="87">
        <f>($K20="Bell Curve")*(_xlfn.NORM.DIST(AND(DC$6&gt;=$F20,DC$6&lt;=$H20)*(DC$6-$F20+1),$J20/2,$M20,TRUE)-_xlfn.NORM.DIST(AND(DC$6&gt;=$F20,DC$6&lt;=$H20)*(DB$6-$F20+1),$J20/2,$M20,TRUE))/(1-2*_xlfn.NORM.DIST(0,$J20/2,$M20,TRUE))*$D20+($K20="Steady Growth")*(AND(DC$6&gt;=$F20,DC$6&lt;=$H20)*((DC$6-$F20+1)/($J20*($J20+1)/2)*$D20))+($K20="custom")*CustCF!CW20</f>
        <v/>
      </c>
      <c r="DD20" s="87">
        <f>($K20="Bell Curve")*(_xlfn.NORM.DIST(AND(DD$6&gt;=$F20,DD$6&lt;=$H20)*(DD$6-$F20+1),$J20/2,$M20,TRUE)-_xlfn.NORM.DIST(AND(DD$6&gt;=$F20,DD$6&lt;=$H20)*(DC$6-$F20+1),$J20/2,$M20,TRUE))/(1-2*_xlfn.NORM.DIST(0,$J20/2,$M20,TRUE))*$D20+($K20="Steady Growth")*(AND(DD$6&gt;=$F20,DD$6&lt;=$H20)*((DD$6-$F20+1)/($J20*($J20+1)/2)*$D20))+($K20="custom")*CustCF!CX20</f>
        <v/>
      </c>
      <c r="DE20" s="87">
        <f>($K20="Bell Curve")*(_xlfn.NORM.DIST(AND(DE$6&gt;=$F20,DE$6&lt;=$H20)*(DE$6-$F20+1),$J20/2,$M20,TRUE)-_xlfn.NORM.DIST(AND(DE$6&gt;=$F20,DE$6&lt;=$H20)*(DD$6-$F20+1),$J20/2,$M20,TRUE))/(1-2*_xlfn.NORM.DIST(0,$J20/2,$M20,TRUE))*$D20+($K20="Steady Growth")*(AND(DE$6&gt;=$F20,DE$6&lt;=$H20)*((DE$6-$F20+1)/($J20*($J20+1)/2)*$D20))+($K20="custom")*CustCF!CY20</f>
        <v/>
      </c>
      <c r="DF20" s="87">
        <f>($K20="Bell Curve")*(_xlfn.NORM.DIST(AND(DF$6&gt;=$F20,DF$6&lt;=$H20)*(DF$6-$F20+1),$J20/2,$M20,TRUE)-_xlfn.NORM.DIST(AND(DF$6&gt;=$F20,DF$6&lt;=$H20)*(DE$6-$F20+1),$J20/2,$M20,TRUE))/(1-2*_xlfn.NORM.DIST(0,$J20/2,$M20,TRUE))*$D20+($K20="Steady Growth")*(AND(DF$6&gt;=$F20,DF$6&lt;=$H20)*((DF$6-$F20+1)/($J20*($J20+1)/2)*$D20))+($K20="custom")*CustCF!CZ20</f>
        <v/>
      </c>
      <c r="DG20" s="87">
        <f>($K20="Bell Curve")*(_xlfn.NORM.DIST(AND(DG$6&gt;=$F20,DG$6&lt;=$H20)*(DG$6-$F20+1),$J20/2,$M20,TRUE)-_xlfn.NORM.DIST(AND(DG$6&gt;=$F20,DG$6&lt;=$H20)*(DF$6-$F20+1),$J20/2,$M20,TRUE))/(1-2*_xlfn.NORM.DIST(0,$J20/2,$M20,TRUE))*$D20+($K20="Steady Growth")*(AND(DG$6&gt;=$F20,DG$6&lt;=$H20)*((DG$6-$F20+1)/($J20*($J20+1)/2)*$D20))+($K20="custom")*CustCF!DA20</f>
        <v/>
      </c>
      <c r="DH20" s="87">
        <f>($K20="Bell Curve")*(_xlfn.NORM.DIST(AND(DH$6&gt;=$F20,DH$6&lt;=$H20)*(DH$6-$F20+1),$J20/2,$M20,TRUE)-_xlfn.NORM.DIST(AND(DH$6&gt;=$F20,DH$6&lt;=$H20)*(DG$6-$F20+1),$J20/2,$M20,TRUE))/(1-2*_xlfn.NORM.DIST(0,$J20/2,$M20,TRUE))*$D20+($K20="Steady Growth")*(AND(DH$6&gt;=$F20,DH$6&lt;=$H20)*((DH$6-$F20+1)/($J20*($J20+1)/2)*$D20))+($K20="custom")*CustCF!DB20</f>
        <v/>
      </c>
      <c r="DI20" s="87">
        <f>($K20="Bell Curve")*(_xlfn.NORM.DIST(AND(DI$6&gt;=$F20,DI$6&lt;=$H20)*(DI$6-$F20+1),$J20/2,$M20,TRUE)-_xlfn.NORM.DIST(AND(DI$6&gt;=$F20,DI$6&lt;=$H20)*(DH$6-$F20+1),$J20/2,$M20,TRUE))/(1-2*_xlfn.NORM.DIST(0,$J20/2,$M20,TRUE))*$D20+($K20="Steady Growth")*(AND(DI$6&gt;=$F20,DI$6&lt;=$H20)*((DI$6-$F20+1)/($J20*($J20+1)/2)*$D20))+($K20="custom")*CustCF!DC20</f>
        <v/>
      </c>
      <c r="DJ20" s="87">
        <f>($K20="Bell Curve")*(_xlfn.NORM.DIST(AND(DJ$6&gt;=$F20,DJ$6&lt;=$H20)*(DJ$6-$F20+1),$J20/2,$M20,TRUE)-_xlfn.NORM.DIST(AND(DJ$6&gt;=$F20,DJ$6&lt;=$H20)*(DI$6-$F20+1),$J20/2,$M20,TRUE))/(1-2*_xlfn.NORM.DIST(0,$J20/2,$M20,TRUE))*$D20+($K20="Steady Growth")*(AND(DJ$6&gt;=$F20,DJ$6&lt;=$H20)*((DJ$6-$F20+1)/($J20*($J20+1)/2)*$D20))+($K20="custom")*CustCF!DD20</f>
        <v/>
      </c>
      <c r="DK20" s="87">
        <f>($K20="Bell Curve")*(_xlfn.NORM.DIST(AND(DK$6&gt;=$F20,DK$6&lt;=$H20)*(DK$6-$F20+1),$J20/2,$M20,TRUE)-_xlfn.NORM.DIST(AND(DK$6&gt;=$F20,DK$6&lt;=$H20)*(DJ$6-$F20+1),$J20/2,$M20,TRUE))/(1-2*_xlfn.NORM.DIST(0,$J20/2,$M20,TRUE))*$D20+($K20="Steady Growth")*(AND(DK$6&gt;=$F20,DK$6&lt;=$H20)*((DK$6-$F20+1)/($J20*($J20+1)/2)*$D20))+($K20="custom")*CustCF!DE20</f>
        <v/>
      </c>
      <c r="DL20" s="87">
        <f>($K20="Bell Curve")*(_xlfn.NORM.DIST(AND(DL$6&gt;=$F20,DL$6&lt;=$H20)*(DL$6-$F20+1),$J20/2,$M20,TRUE)-_xlfn.NORM.DIST(AND(DL$6&gt;=$F20,DL$6&lt;=$H20)*(DK$6-$F20+1),$J20/2,$M20,TRUE))/(1-2*_xlfn.NORM.DIST(0,$J20/2,$M20,TRUE))*$D20+($K20="Steady Growth")*(AND(DL$6&gt;=$F20,DL$6&lt;=$H20)*((DL$6-$F20+1)/($J20*($J20+1)/2)*$D20))+($K20="custom")*CustCF!DF20</f>
        <v/>
      </c>
      <c r="DM20" s="87">
        <f>($K20="Bell Curve")*(_xlfn.NORM.DIST(AND(DM$6&gt;=$F20,DM$6&lt;=$H20)*(DM$6-$F20+1),$J20/2,$M20,TRUE)-_xlfn.NORM.DIST(AND(DM$6&gt;=$F20,DM$6&lt;=$H20)*(DL$6-$F20+1),$J20/2,$M20,TRUE))/(1-2*_xlfn.NORM.DIST(0,$J20/2,$M20,TRUE))*$D20+($K20="Steady Growth")*(AND(DM$6&gt;=$F20,DM$6&lt;=$H20)*((DM$6-$F20+1)/($J20*($J20+1)/2)*$D20))+($K20="custom")*CustCF!DG20</f>
        <v/>
      </c>
      <c r="DN20" s="87">
        <f>($K20="Bell Curve")*(_xlfn.NORM.DIST(AND(DN$6&gt;=$F20,DN$6&lt;=$H20)*(DN$6-$F20+1),$J20/2,$M20,TRUE)-_xlfn.NORM.DIST(AND(DN$6&gt;=$F20,DN$6&lt;=$H20)*(DM$6-$F20+1),$J20/2,$M20,TRUE))/(1-2*_xlfn.NORM.DIST(0,$J20/2,$M20,TRUE))*$D20+($K20="Steady Growth")*(AND(DN$6&gt;=$F20,DN$6&lt;=$H20)*((DN$6-$F20+1)/($J20*($J20+1)/2)*$D20))+($K20="custom")*CustCF!DH20</f>
        <v/>
      </c>
      <c r="DO20" s="87">
        <f>($K20="Bell Curve")*(_xlfn.NORM.DIST(AND(DO$6&gt;=$F20,DO$6&lt;=$H20)*(DO$6-$F20+1),$J20/2,$M20,TRUE)-_xlfn.NORM.DIST(AND(DO$6&gt;=$F20,DO$6&lt;=$H20)*(DN$6-$F20+1),$J20/2,$M20,TRUE))/(1-2*_xlfn.NORM.DIST(0,$J20/2,$M20,TRUE))*$D20+($K20="Steady Growth")*(AND(DO$6&gt;=$F20,DO$6&lt;=$H20)*((DO$6-$F20+1)/($J20*($J20+1)/2)*$D20))+($K20="custom")*CustCF!DI20</f>
        <v/>
      </c>
      <c r="DP20" s="87">
        <f>($K20="Bell Curve")*(_xlfn.NORM.DIST(AND(DP$6&gt;=$F20,DP$6&lt;=$H20)*(DP$6-$F20+1),$J20/2,$M20,TRUE)-_xlfn.NORM.DIST(AND(DP$6&gt;=$F20,DP$6&lt;=$H20)*(DO$6-$F20+1),$J20/2,$M20,TRUE))/(1-2*_xlfn.NORM.DIST(0,$J20/2,$M20,TRUE))*$D20+($K20="Steady Growth")*(AND(DP$6&gt;=$F20,DP$6&lt;=$H20)*((DP$6-$F20+1)/($J20*($J20+1)/2)*$D20))+($K20="custom")*CustCF!DJ20</f>
        <v/>
      </c>
      <c r="DQ20" s="87">
        <f>($K20="Bell Curve")*(_xlfn.NORM.DIST(AND(DQ$6&gt;=$F20,DQ$6&lt;=$H20)*(DQ$6-$F20+1),$J20/2,$M20,TRUE)-_xlfn.NORM.DIST(AND(DQ$6&gt;=$F20,DQ$6&lt;=$H20)*(DP$6-$F20+1),$J20/2,$M20,TRUE))/(1-2*_xlfn.NORM.DIST(0,$J20/2,$M20,TRUE))*$D20+($K20="Steady Growth")*(AND(DQ$6&gt;=$F20,DQ$6&lt;=$H20)*((DQ$6-$F20+1)/($J20*($J20+1)/2)*$D20))+($K20="custom")*CustCF!DK20</f>
        <v/>
      </c>
      <c r="DR20" s="87">
        <f>($K20="Bell Curve")*(_xlfn.NORM.DIST(AND(DR$6&gt;=$F20,DR$6&lt;=$H20)*(DR$6-$F20+1),$J20/2,$M20,TRUE)-_xlfn.NORM.DIST(AND(DR$6&gt;=$F20,DR$6&lt;=$H20)*(DQ$6-$F20+1),$J20/2,$M20,TRUE))/(1-2*_xlfn.NORM.DIST(0,$J20/2,$M20,TRUE))*$D20+($K20="Steady Growth")*(AND(DR$6&gt;=$F20,DR$6&lt;=$H20)*((DR$6-$F20+1)/($J20*($J20+1)/2)*$D20))+($K20="custom")*CustCF!DL20</f>
        <v/>
      </c>
      <c r="DS20" s="87">
        <f>($K20="Bell Curve")*(_xlfn.NORM.DIST(AND(DS$6&gt;=$F20,DS$6&lt;=$H20)*(DS$6-$F20+1),$J20/2,$M20,TRUE)-_xlfn.NORM.DIST(AND(DS$6&gt;=$F20,DS$6&lt;=$H20)*(DR$6-$F20+1),$J20/2,$M20,TRUE))/(1-2*_xlfn.NORM.DIST(0,$J20/2,$M20,TRUE))*$D20+($K20="Steady Growth")*(AND(DS$6&gt;=$F20,DS$6&lt;=$H20)*((DS$6-$F20+1)/($J20*($J20+1)/2)*$D20))+($K20="custom")*CustCF!DM20</f>
        <v/>
      </c>
      <c r="DT20" s="87">
        <f>($K20="Bell Curve")*(_xlfn.NORM.DIST(AND(DT$6&gt;=$F20,DT$6&lt;=$H20)*(DT$6-$F20+1),$J20/2,$M20,TRUE)-_xlfn.NORM.DIST(AND(DT$6&gt;=$F20,DT$6&lt;=$H20)*(DS$6-$F20+1),$J20/2,$M20,TRUE))/(1-2*_xlfn.NORM.DIST(0,$J20/2,$M20,TRUE))*$D20+($K20="Steady Growth")*(AND(DT$6&gt;=$F20,DT$6&lt;=$H20)*((DT$6-$F20+1)/($J20*($J20+1)/2)*$D20))+($K20="custom")*CustCF!DN20</f>
        <v/>
      </c>
      <c r="DU20" s="87">
        <f>($K20="Bell Curve")*(_xlfn.NORM.DIST(AND(DU$6&gt;=$F20,DU$6&lt;=$H20)*(DU$6-$F20+1),$J20/2,$M20,TRUE)-_xlfn.NORM.DIST(AND(DU$6&gt;=$F20,DU$6&lt;=$H20)*(DT$6-$F20+1),$J20/2,$M20,TRUE))/(1-2*_xlfn.NORM.DIST(0,$J20/2,$M20,TRUE))*$D20+($K20="Steady Growth")*(AND(DU$6&gt;=$F20,DU$6&lt;=$H20)*((DU$6-$F20+1)/($J20*($J20+1)/2)*$D20))+($K20="custom")*CustCF!DO20</f>
        <v/>
      </c>
      <c r="DV20" s="87">
        <f>($K20="Bell Curve")*(_xlfn.NORM.DIST(AND(DV$6&gt;=$F20,DV$6&lt;=$H20)*(DV$6-$F20+1),$J20/2,$M20,TRUE)-_xlfn.NORM.DIST(AND(DV$6&gt;=$F20,DV$6&lt;=$H20)*(DU$6-$F20+1),$J20/2,$M20,TRUE))/(1-2*_xlfn.NORM.DIST(0,$J20/2,$M20,TRUE))*$D20+($K20="Steady Growth")*(AND(DV$6&gt;=$F20,DV$6&lt;=$H20)*((DV$6-$F20+1)/($J20*($J20+1)/2)*$D20))+($K20="custom")*CustCF!DP20</f>
        <v/>
      </c>
      <c r="DW20" s="87">
        <f>($K20="Bell Curve")*(_xlfn.NORM.DIST(AND(DW$6&gt;=$F20,DW$6&lt;=$H20)*(DW$6-$F20+1),$J20/2,$M20,TRUE)-_xlfn.NORM.DIST(AND(DW$6&gt;=$F20,DW$6&lt;=$H20)*(DV$6-$F20+1),$J20/2,$M20,TRUE))/(1-2*_xlfn.NORM.DIST(0,$J20/2,$M20,TRUE))*$D20+($K20="Steady Growth")*(AND(DW$6&gt;=$F20,DW$6&lt;=$H20)*((DW$6-$F20+1)/($J20*($J20+1)/2)*$D20))+($K20="custom")*CustCF!DQ20</f>
        <v/>
      </c>
      <c r="DX20" s="87">
        <f>($K20="Bell Curve")*(_xlfn.NORM.DIST(AND(DX$6&gt;=$F20,DX$6&lt;=$H20)*(DX$6-$F20+1),$J20/2,$M20,TRUE)-_xlfn.NORM.DIST(AND(DX$6&gt;=$F20,DX$6&lt;=$H20)*(DW$6-$F20+1),$J20/2,$M20,TRUE))/(1-2*_xlfn.NORM.DIST(0,$J20/2,$M20,TRUE))*$D20+($K20="Steady Growth")*(AND(DX$6&gt;=$F20,DX$6&lt;=$H20)*((DX$6-$F20+1)/($J20*($J20+1)/2)*$D20))+($K20="custom")*CustCF!DR20</f>
        <v/>
      </c>
      <c r="DY20" s="87">
        <f>($K20="Bell Curve")*(_xlfn.NORM.DIST(AND(DY$6&gt;=$F20,DY$6&lt;=$H20)*(DY$6-$F20+1),$J20/2,$M20,TRUE)-_xlfn.NORM.DIST(AND(DY$6&gt;=$F20,DY$6&lt;=$H20)*(DX$6-$F20+1),$J20/2,$M20,TRUE))/(1-2*_xlfn.NORM.DIST(0,$J20/2,$M20,TRUE))*$D20+($K20="Steady Growth")*(AND(DY$6&gt;=$F20,DY$6&lt;=$H20)*((DY$6-$F20+1)/($J20*($J20+1)/2)*$D20))+($K20="custom")*CustCF!DS20</f>
        <v/>
      </c>
      <c r="DZ20" s="87">
        <f>($K20="Bell Curve")*(_xlfn.NORM.DIST(AND(DZ$6&gt;=$F20,DZ$6&lt;=$H20)*(DZ$6-$F20+1),$J20/2,$M20,TRUE)-_xlfn.NORM.DIST(AND(DZ$6&gt;=$F20,DZ$6&lt;=$H20)*(DY$6-$F20+1),$J20/2,$M20,TRUE))/(1-2*_xlfn.NORM.DIST(0,$J20/2,$M20,TRUE))*$D20+($K20="Steady Growth")*(AND(DZ$6&gt;=$F20,DZ$6&lt;=$H20)*((DZ$6-$F20+1)/($J20*($J20+1)/2)*$D20))+($K20="custom")*CustCF!DT20</f>
        <v/>
      </c>
      <c r="EA20" s="87">
        <f>($K20="Bell Curve")*(_xlfn.NORM.DIST(AND(EA$6&gt;=$F20,EA$6&lt;=$H20)*(EA$6-$F20+1),$J20/2,$M20,TRUE)-_xlfn.NORM.DIST(AND(EA$6&gt;=$F20,EA$6&lt;=$H20)*(DZ$6-$F20+1),$J20/2,$M20,TRUE))/(1-2*_xlfn.NORM.DIST(0,$J20/2,$M20,TRUE))*$D20+($K20="Steady Growth")*(AND(EA$6&gt;=$F20,EA$6&lt;=$H20)*((EA$6-$F20+1)/($J20*($J20+1)/2)*$D20))+($K20="custom")*CustCF!DU20</f>
        <v/>
      </c>
      <c r="EB20" s="87">
        <f>($K20="Bell Curve")*(_xlfn.NORM.DIST(AND(EB$6&gt;=$F20,EB$6&lt;=$H20)*(EB$6-$F20+1),$J20/2,$M20,TRUE)-_xlfn.NORM.DIST(AND(EB$6&gt;=$F20,EB$6&lt;=$H20)*(EA$6-$F20+1),$J20/2,$M20,TRUE))/(1-2*_xlfn.NORM.DIST(0,$J20/2,$M20,TRUE))*$D20+($K20="Steady Growth")*(AND(EB$6&gt;=$F20,EB$6&lt;=$H20)*((EB$6-$F20+1)/($J20*($J20+1)/2)*$D20))+($K20="custom")*CustCF!DV20</f>
        <v/>
      </c>
      <c r="EC20" s="87">
        <f>($K20="Bell Curve")*(_xlfn.NORM.DIST(AND(EC$6&gt;=$F20,EC$6&lt;=$H20)*(EC$6-$F20+1),$J20/2,$M20,TRUE)-_xlfn.NORM.DIST(AND(EC$6&gt;=$F20,EC$6&lt;=$H20)*(EB$6-$F20+1),$J20/2,$M20,TRUE))/(1-2*_xlfn.NORM.DIST(0,$J20/2,$M20,TRUE))*$D20+($K20="Steady Growth")*(AND(EC$6&gt;=$F20,EC$6&lt;=$H20)*((EC$6-$F20+1)/($J20*($J20+1)/2)*$D20))+($K20="custom")*CustCF!DW20</f>
        <v/>
      </c>
      <c r="ED20" s="87">
        <f>($K20="Bell Curve")*(_xlfn.NORM.DIST(AND(ED$6&gt;=$F20,ED$6&lt;=$H20)*(ED$6-$F20+1),$J20/2,$M20,TRUE)-_xlfn.NORM.DIST(AND(ED$6&gt;=$F20,ED$6&lt;=$H20)*(EC$6-$F20+1),$J20/2,$M20,TRUE))/(1-2*_xlfn.NORM.DIST(0,$J20/2,$M20,TRUE))*$D20+($K20="Steady Growth")*(AND(ED$6&gt;=$F20,ED$6&lt;=$H20)*((ED$6-$F20+1)/($J20*($J20+1)/2)*$D20))+($K20="custom")*CustCF!DX20</f>
        <v/>
      </c>
      <c r="EE20" s="87">
        <f>($K20="Bell Curve")*(_xlfn.NORM.DIST(AND(EE$6&gt;=$F20,EE$6&lt;=$H20)*(EE$6-$F20+1),$J20/2,$M20,TRUE)-_xlfn.NORM.DIST(AND(EE$6&gt;=$F20,EE$6&lt;=$H20)*(ED$6-$F20+1),$J20/2,$M20,TRUE))/(1-2*_xlfn.NORM.DIST(0,$J20/2,$M20,TRUE))*$D20+($K20="Steady Growth")*(AND(EE$6&gt;=$F20,EE$6&lt;=$H20)*((EE$6-$F20+1)/($J20*($J20+1)/2)*$D20))+($K20="custom")*CustCF!DY20</f>
        <v/>
      </c>
      <c r="EF20" s="87">
        <f>($K20="Bell Curve")*(_xlfn.NORM.DIST(AND(EF$6&gt;=$F20,EF$6&lt;=$H20)*(EF$6-$F20+1),$J20/2,$M20,TRUE)-_xlfn.NORM.DIST(AND(EF$6&gt;=$F20,EF$6&lt;=$H20)*(EE$6-$F20+1),$J20/2,$M20,TRUE))/(1-2*_xlfn.NORM.DIST(0,$J20/2,$M20,TRUE))*$D20+($K20="Steady Growth")*(AND(EF$6&gt;=$F20,EF$6&lt;=$H20)*((EF$6-$F20+1)/($J20*($J20+1)/2)*$D20))+($K20="custom")*CustCF!DZ20</f>
        <v/>
      </c>
      <c r="EG20" s="87">
        <f>($K20="Bell Curve")*(_xlfn.NORM.DIST(AND(EG$6&gt;=$F20,EG$6&lt;=$H20)*(EG$6-$F20+1),$J20/2,$M20,TRUE)-_xlfn.NORM.DIST(AND(EG$6&gt;=$F20,EG$6&lt;=$H20)*(EF$6-$F20+1),$J20/2,$M20,TRUE))/(1-2*_xlfn.NORM.DIST(0,$J20/2,$M20,TRUE))*$D20+($K20="Steady Growth")*(AND(EG$6&gt;=$F20,EG$6&lt;=$H20)*((EG$6-$F20+1)/($J20*($J20+1)/2)*$D20))+($K20="custom")*CustCF!EA20</f>
        <v/>
      </c>
      <c r="EH20" s="87">
        <f>($K20="Bell Curve")*(_xlfn.NORM.DIST(AND(EH$6&gt;=$F20,EH$6&lt;=$H20)*(EH$6-$F20+1),$J20/2,$M20,TRUE)-_xlfn.NORM.DIST(AND(EH$6&gt;=$F20,EH$6&lt;=$H20)*(EG$6-$F20+1),$J20/2,$M20,TRUE))/(1-2*_xlfn.NORM.DIST(0,$J20/2,$M20,TRUE))*$D20+($K20="Steady Growth")*(AND(EH$6&gt;=$F20,EH$6&lt;=$H20)*((EH$6-$F20+1)/($J20*($J20+1)/2)*$D20))+($K20="custom")*CustCF!EB20</f>
        <v/>
      </c>
      <c r="EI20" s="87">
        <f>($K20="Bell Curve")*(_xlfn.NORM.DIST(AND(EI$6&gt;=$F20,EI$6&lt;=$H20)*(EI$6-$F20+1),$J20/2,$M20,TRUE)-_xlfn.NORM.DIST(AND(EI$6&gt;=$F20,EI$6&lt;=$H20)*(EH$6-$F20+1),$J20/2,$M20,TRUE))/(1-2*_xlfn.NORM.DIST(0,$J20/2,$M20,TRUE))*$D20+($K20="Steady Growth")*(AND(EI$6&gt;=$F20,EI$6&lt;=$H20)*((EI$6-$F20+1)/($J20*($J20+1)/2)*$D20))+($K20="custom")*CustCF!EC20</f>
        <v/>
      </c>
      <c r="EJ20" s="87">
        <f>($K20="Bell Curve")*(_xlfn.NORM.DIST(AND(EJ$6&gt;=$F20,EJ$6&lt;=$H20)*(EJ$6-$F20+1),$J20/2,$M20,TRUE)-_xlfn.NORM.DIST(AND(EJ$6&gt;=$F20,EJ$6&lt;=$H20)*(EI$6-$F20+1),$J20/2,$M20,TRUE))/(1-2*_xlfn.NORM.DIST(0,$J20/2,$M20,TRUE))*$D20+($K20="Steady Growth")*(AND(EJ$6&gt;=$F20,EJ$6&lt;=$H20)*((EJ$6-$F20+1)/($J20*($J20+1)/2)*$D20))+($K20="custom")*CustCF!ED20</f>
        <v/>
      </c>
      <c r="EK20" s="87">
        <f>($K20="Bell Curve")*(_xlfn.NORM.DIST(AND(EK$6&gt;=$F20,EK$6&lt;=$H20)*(EK$6-$F20+1),$J20/2,$M20,TRUE)-_xlfn.NORM.DIST(AND(EK$6&gt;=$F20,EK$6&lt;=$H20)*(EJ$6-$F20+1),$J20/2,$M20,TRUE))/(1-2*_xlfn.NORM.DIST(0,$J20/2,$M20,TRUE))*$D20+($K20="Steady Growth")*(AND(EK$6&gt;=$F20,EK$6&lt;=$H20)*((EK$6-$F20+1)/($J20*($J20+1)/2)*$D20))+($K20="custom")*CustCF!EE20</f>
        <v/>
      </c>
      <c r="EL20" s="87">
        <f>($K20="Bell Curve")*(_xlfn.NORM.DIST(AND(EL$6&gt;=$F20,EL$6&lt;=$H20)*(EL$6-$F20+1),$J20/2,$M20,TRUE)-_xlfn.NORM.DIST(AND(EL$6&gt;=$F20,EL$6&lt;=$H20)*(EK$6-$F20+1),$J20/2,$M20,TRUE))/(1-2*_xlfn.NORM.DIST(0,$J20/2,$M20,TRUE))*$D20+($K20="Steady Growth")*(AND(EL$6&gt;=$F20,EL$6&lt;=$H20)*((EL$6-$F20+1)/($J20*($J20+1)/2)*$D20))+($K20="custom")*CustCF!EF20</f>
        <v/>
      </c>
      <c r="EM20" s="87">
        <f>($K20="Bell Curve")*(_xlfn.NORM.DIST(AND(EM$6&gt;=$F20,EM$6&lt;=$H20)*(EM$6-$F20+1),$J20/2,$M20,TRUE)-_xlfn.NORM.DIST(AND(EM$6&gt;=$F20,EM$6&lt;=$H20)*(EL$6-$F20+1),$J20/2,$M20,TRUE))/(1-2*_xlfn.NORM.DIST(0,$J20/2,$M20,TRUE))*$D20+($K20="Steady Growth")*(AND(EM$6&gt;=$F20,EM$6&lt;=$H20)*((EM$6-$F20+1)/($J20*($J20+1)/2)*$D20))+($K20="custom")*CustCF!EG20</f>
        <v/>
      </c>
      <c r="EN20" s="87">
        <f>($K20="Bell Curve")*(_xlfn.NORM.DIST(AND(EN$6&gt;=$F20,EN$6&lt;=$H20)*(EN$6-$F20+1),$J20/2,$M20,TRUE)-_xlfn.NORM.DIST(AND(EN$6&gt;=$F20,EN$6&lt;=$H20)*(EM$6-$F20+1),$J20/2,$M20,TRUE))/(1-2*_xlfn.NORM.DIST(0,$J20/2,$M20,TRUE))*$D20+($K20="Steady Growth")*(AND(EN$6&gt;=$F20,EN$6&lt;=$H20)*((EN$6-$F20+1)/($J20*($J20+1)/2)*$D20))+($K20="custom")*CustCF!EH20</f>
        <v/>
      </c>
      <c r="EO20" s="87">
        <f>($K20="Bell Curve")*(_xlfn.NORM.DIST(AND(EO$6&gt;=$F20,EO$6&lt;=$H20)*(EO$6-$F20+1),$J20/2,$M20,TRUE)-_xlfn.NORM.DIST(AND(EO$6&gt;=$F20,EO$6&lt;=$H20)*(EN$6-$F20+1),$J20/2,$M20,TRUE))/(1-2*_xlfn.NORM.DIST(0,$J20/2,$M20,TRUE))*$D20+($K20="Steady Growth")*(AND(EO$6&gt;=$F20,EO$6&lt;=$H20)*((EO$6-$F20+1)/($J20*($J20+1)/2)*$D20))+($K20="custom")*CustCF!EI20</f>
        <v/>
      </c>
      <c r="EP20" s="87">
        <f>($K20="Bell Curve")*(_xlfn.NORM.DIST(AND(EP$6&gt;=$F20,EP$6&lt;=$H20)*(EP$6-$F20+1),$J20/2,$M20,TRUE)-_xlfn.NORM.DIST(AND(EP$6&gt;=$F20,EP$6&lt;=$H20)*(EO$6-$F20+1),$J20/2,$M20,TRUE))/(1-2*_xlfn.NORM.DIST(0,$J20/2,$M20,TRUE))*$D20+($K20="Steady Growth")*(AND(EP$6&gt;=$F20,EP$6&lt;=$H20)*((EP$6-$F20+1)/($J20*($J20+1)/2)*$D20))+($K20="custom")*CustCF!EJ20</f>
        <v/>
      </c>
      <c r="EQ20" s="87">
        <f>($K20="Bell Curve")*(_xlfn.NORM.DIST(AND(EQ$6&gt;=$F20,EQ$6&lt;=$H20)*(EQ$6-$F20+1),$J20/2,$M20,TRUE)-_xlfn.NORM.DIST(AND(EQ$6&gt;=$F20,EQ$6&lt;=$H20)*(EP$6-$F20+1),$J20/2,$M20,TRUE))/(1-2*_xlfn.NORM.DIST(0,$J20/2,$M20,TRUE))*$D20+($K20="Steady Growth")*(AND(EQ$6&gt;=$F20,EQ$6&lt;=$H20)*((EQ$6-$F20+1)/($J20*($J20+1)/2)*$D20))+($K20="custom")*CustCF!EK20</f>
        <v/>
      </c>
      <c r="ER20" s="87">
        <f>($K20="Bell Curve")*(_xlfn.NORM.DIST(AND(ER$6&gt;=$F20,ER$6&lt;=$H20)*(ER$6-$F20+1),$J20/2,$M20,TRUE)-_xlfn.NORM.DIST(AND(ER$6&gt;=$F20,ER$6&lt;=$H20)*(EQ$6-$F20+1),$J20/2,$M20,TRUE))/(1-2*_xlfn.NORM.DIST(0,$J20/2,$M20,TRUE))*$D20+($K20="Steady Growth")*(AND(ER$6&gt;=$F20,ER$6&lt;=$H20)*((ER$6-$F20+1)/($J20*($J20+1)/2)*$D20))+($K20="custom")*CustCF!EL20</f>
        <v/>
      </c>
      <c r="ES20" s="87">
        <f>($K20="Bell Curve")*(_xlfn.NORM.DIST(AND(ES$6&gt;=$F20,ES$6&lt;=$H20)*(ES$6-$F20+1),$J20/2,$M20,TRUE)-_xlfn.NORM.DIST(AND(ES$6&gt;=$F20,ES$6&lt;=$H20)*(ER$6-$F20+1),$J20/2,$M20,TRUE))/(1-2*_xlfn.NORM.DIST(0,$J20/2,$M20,TRUE))*$D20+($K20="Steady Growth")*(AND(ES$6&gt;=$F20,ES$6&lt;=$H20)*((ES$6-$F20+1)/($J20*($J20+1)/2)*$D20))+($K20="custom")*CustCF!EM20</f>
        <v/>
      </c>
      <c r="ET20" s="87">
        <f>($K20="Bell Curve")*(_xlfn.NORM.DIST(AND(ET$6&gt;=$F20,ET$6&lt;=$H20)*(ET$6-$F20+1),$J20/2,$M20,TRUE)-_xlfn.NORM.DIST(AND(ET$6&gt;=$F20,ET$6&lt;=$H20)*(ES$6-$F20+1),$J20/2,$M20,TRUE))/(1-2*_xlfn.NORM.DIST(0,$J20/2,$M20,TRUE))*$D20+($K20="Steady Growth")*(AND(ET$6&gt;=$F20,ET$6&lt;=$H20)*((ET$6-$F20+1)/($J20*($J20+1)/2)*$D20))+($K20="custom")*CustCF!EN20</f>
        <v/>
      </c>
      <c r="EU20" s="87">
        <f>($K20="Bell Curve")*(_xlfn.NORM.DIST(AND(EU$6&gt;=$F20,EU$6&lt;=$H20)*(EU$6-$F20+1),$J20/2,$M20,TRUE)-_xlfn.NORM.DIST(AND(EU$6&gt;=$F20,EU$6&lt;=$H20)*(ET$6-$F20+1),$J20/2,$M20,TRUE))/(1-2*_xlfn.NORM.DIST(0,$J20/2,$M20,TRUE))*$D20+($K20="Steady Growth")*(AND(EU$6&gt;=$F20,EU$6&lt;=$H20)*((EU$6-$F20+1)/($J20*($J20+1)/2)*$D20))+($K20="custom")*CustCF!EO20</f>
        <v/>
      </c>
      <c r="EV20" s="87">
        <f>($K20="Bell Curve")*(_xlfn.NORM.DIST(AND(EV$6&gt;=$F20,EV$6&lt;=$H20)*(EV$6-$F20+1),$J20/2,$M20,TRUE)-_xlfn.NORM.DIST(AND(EV$6&gt;=$F20,EV$6&lt;=$H20)*(EU$6-$F20+1),$J20/2,$M20,TRUE))/(1-2*_xlfn.NORM.DIST(0,$J20/2,$M20,TRUE))*$D20+($K20="Steady Growth")*(AND(EV$6&gt;=$F20,EV$6&lt;=$H20)*((EV$6-$F20+1)/($J20*($J20+1)/2)*$D20))+($K20="custom")*CustCF!EP20</f>
        <v/>
      </c>
      <c r="EW20" s="87">
        <f>($K20="Bell Curve")*(_xlfn.NORM.DIST(AND(EW$6&gt;=$F20,EW$6&lt;=$H20)*(EW$6-$F20+1),$J20/2,$M20,TRUE)-_xlfn.NORM.DIST(AND(EW$6&gt;=$F20,EW$6&lt;=$H20)*(EV$6-$F20+1),$J20/2,$M20,TRUE))/(1-2*_xlfn.NORM.DIST(0,$J20/2,$M20,TRUE))*$D20+($K20="Steady Growth")*(AND(EW$6&gt;=$F20,EW$6&lt;=$H20)*((EW$6-$F20+1)/($J20*($J20+1)/2)*$D20))+($K20="custom")*CustCF!EQ20</f>
        <v/>
      </c>
      <c r="EX20" s="87">
        <f>($K20="Bell Curve")*(_xlfn.NORM.DIST(AND(EX$6&gt;=$F20,EX$6&lt;=$H20)*(EX$6-$F20+1),$J20/2,$M20,TRUE)-_xlfn.NORM.DIST(AND(EX$6&gt;=$F20,EX$6&lt;=$H20)*(EW$6-$F20+1),$J20/2,$M20,TRUE))/(1-2*_xlfn.NORM.DIST(0,$J20/2,$M20,TRUE))*$D20+($K20="Steady Growth")*(AND(EX$6&gt;=$F20,EX$6&lt;=$H20)*((EX$6-$F20+1)/($J20*($J20+1)/2)*$D20))+($K20="custom")*CustCF!ER20</f>
        <v/>
      </c>
      <c r="EY20" s="87">
        <f>($K20="Bell Curve")*(_xlfn.NORM.DIST(AND(EY$6&gt;=$F20,EY$6&lt;=$H20)*(EY$6-$F20+1),$J20/2,$M20,TRUE)-_xlfn.NORM.DIST(AND(EY$6&gt;=$F20,EY$6&lt;=$H20)*(EX$6-$F20+1),$J20/2,$M20,TRUE))/(1-2*_xlfn.NORM.DIST(0,$J20/2,$M20,TRUE))*$D20+($K20="Steady Growth")*(AND(EY$6&gt;=$F20,EY$6&lt;=$H20)*((EY$6-$F20+1)/($J20*($J20+1)/2)*$D20))+($K20="custom")*CustCF!ES20</f>
        <v/>
      </c>
      <c r="EZ20" s="87">
        <f>($K20="Bell Curve")*(_xlfn.NORM.DIST(AND(EZ$6&gt;=$F20,EZ$6&lt;=$H20)*(EZ$6-$F20+1),$J20/2,$M20,TRUE)-_xlfn.NORM.DIST(AND(EZ$6&gt;=$F20,EZ$6&lt;=$H20)*(EY$6-$F20+1),$J20/2,$M20,TRUE))/(1-2*_xlfn.NORM.DIST(0,$J20/2,$M20,TRUE))*$D20+($K20="Steady Growth")*(AND(EZ$6&gt;=$F20,EZ$6&lt;=$H20)*((EZ$6-$F20+1)/($J20*($J20+1)/2)*$D20))+($K20="custom")*CustCF!ET20</f>
        <v/>
      </c>
      <c r="FA20" s="87">
        <f>($K20="Bell Curve")*(_xlfn.NORM.DIST(AND(FA$6&gt;=$F20,FA$6&lt;=$H20)*(FA$6-$F20+1),$J20/2,$M20,TRUE)-_xlfn.NORM.DIST(AND(FA$6&gt;=$F20,FA$6&lt;=$H20)*(EZ$6-$F20+1),$J20/2,$M20,TRUE))/(1-2*_xlfn.NORM.DIST(0,$J20/2,$M20,TRUE))*$D20+($K20="Steady Growth")*(AND(FA$6&gt;=$F20,FA$6&lt;=$H20)*((FA$6-$F20+1)/($J20*($J20+1)/2)*$D20))+($K20="custom")*CustCF!EU20</f>
        <v/>
      </c>
      <c r="FB20" s="87">
        <f>($K20="Bell Curve")*(_xlfn.NORM.DIST(AND(FB$6&gt;=$F20,FB$6&lt;=$H20)*(FB$6-$F20+1),$J20/2,$M20,TRUE)-_xlfn.NORM.DIST(AND(FB$6&gt;=$F20,FB$6&lt;=$H20)*(FA$6-$F20+1),$J20/2,$M20,TRUE))/(1-2*_xlfn.NORM.DIST(0,$J20/2,$M20,TRUE))*$D20+($K20="Steady Growth")*(AND(FB$6&gt;=$F20,FB$6&lt;=$H20)*((FB$6-$F20+1)/($J20*($J20+1)/2)*$D20))+($K20="custom")*CustCF!EV20</f>
        <v/>
      </c>
      <c r="FC20" s="87">
        <f>($K20="Bell Curve")*(_xlfn.NORM.DIST(AND(FC$6&gt;=$F20,FC$6&lt;=$H20)*(FC$6-$F20+1),$J20/2,$M20,TRUE)-_xlfn.NORM.DIST(AND(FC$6&gt;=$F20,FC$6&lt;=$H20)*(FB$6-$F20+1),$J20/2,$M20,TRUE))/(1-2*_xlfn.NORM.DIST(0,$J20/2,$M20,TRUE))*$D20+($K20="Steady Growth")*(AND(FC$6&gt;=$F20,FC$6&lt;=$H20)*((FC$6-$F20+1)/($J20*($J20+1)/2)*$D20))+($K20="custom")*CustCF!EW20</f>
        <v/>
      </c>
      <c r="FD20" s="87">
        <f>($K20="Bell Curve")*(_xlfn.NORM.DIST(AND(FD$6&gt;=$F20,FD$6&lt;=$H20)*(FD$6-$F20+1),$J20/2,$M20,TRUE)-_xlfn.NORM.DIST(AND(FD$6&gt;=$F20,FD$6&lt;=$H20)*(FC$6-$F20+1),$J20/2,$M20,TRUE))/(1-2*_xlfn.NORM.DIST(0,$J20/2,$M20,TRUE))*$D20+($K20="Steady Growth")*(AND(FD$6&gt;=$F20,FD$6&lt;=$H20)*((FD$6-$F20+1)/($J20*($J20+1)/2)*$D20))+($K20="custom")*CustCF!EX20</f>
        <v/>
      </c>
      <c r="FE20" s="87">
        <f>($K20="Bell Curve")*(_xlfn.NORM.DIST(AND(FE$6&gt;=$F20,FE$6&lt;=$H20)*(FE$6-$F20+1),$J20/2,$M20,TRUE)-_xlfn.NORM.DIST(AND(FE$6&gt;=$F20,FE$6&lt;=$H20)*(FD$6-$F20+1),$J20/2,$M20,TRUE))/(1-2*_xlfn.NORM.DIST(0,$J20/2,$M20,TRUE))*$D20+($K20="Steady Growth")*(AND(FE$6&gt;=$F20,FE$6&lt;=$H20)*((FE$6-$F20+1)/($J20*($J20+1)/2)*$D20))+($K20="custom")*CustCF!EY20</f>
        <v/>
      </c>
      <c r="FF20" s="87">
        <f>($K20="Bell Curve")*(_xlfn.NORM.DIST(AND(FF$6&gt;=$F20,FF$6&lt;=$H20)*(FF$6-$F20+1),$J20/2,$M20,TRUE)-_xlfn.NORM.DIST(AND(FF$6&gt;=$F20,FF$6&lt;=$H20)*(FE$6-$F20+1),$J20/2,$M20,TRUE))/(1-2*_xlfn.NORM.DIST(0,$J20/2,$M20,TRUE))*$D20+($K20="Steady Growth")*(AND(FF$6&gt;=$F20,FF$6&lt;=$H20)*((FF$6-$F20+1)/($J20*($J20+1)/2)*$D20))+($K20="custom")*CustCF!EZ20</f>
        <v/>
      </c>
      <c r="FG20" s="87">
        <f>($K20="Bell Curve")*(_xlfn.NORM.DIST(AND(FG$6&gt;=$F20,FG$6&lt;=$H20)*(FG$6-$F20+1),$J20/2,$M20,TRUE)-_xlfn.NORM.DIST(AND(FG$6&gt;=$F20,FG$6&lt;=$H20)*(FF$6-$F20+1),$J20/2,$M20,TRUE))/(1-2*_xlfn.NORM.DIST(0,$J20/2,$M20,TRUE))*$D20+($K20="Steady Growth")*(AND(FG$6&gt;=$F20,FG$6&lt;=$H20)*((FG$6-$F20+1)/($J20*($J20+1)/2)*$D20))+($K20="custom")*CustCF!FA20</f>
        <v/>
      </c>
      <c r="FH20" s="87">
        <f>($K20="Bell Curve")*(_xlfn.NORM.DIST(AND(FH$6&gt;=$F20,FH$6&lt;=$H20)*(FH$6-$F20+1),$J20/2,$M20,TRUE)-_xlfn.NORM.DIST(AND(FH$6&gt;=$F20,FH$6&lt;=$H20)*(FG$6-$F20+1),$J20/2,$M20,TRUE))/(1-2*_xlfn.NORM.DIST(0,$J20/2,$M20,TRUE))*$D20+($K20="Steady Growth")*(AND(FH$6&gt;=$F20,FH$6&lt;=$H20)*((FH$6-$F20+1)/($J20*($J20+1)/2)*$D20))+($K20="custom")*CustCF!FB20</f>
        <v/>
      </c>
      <c r="FI20" s="87">
        <f>($K20="Bell Curve")*(_xlfn.NORM.DIST(AND(FI$6&gt;=$F20,FI$6&lt;=$H20)*(FI$6-$F20+1),$J20/2,$M20,TRUE)-_xlfn.NORM.DIST(AND(FI$6&gt;=$F20,FI$6&lt;=$H20)*(FH$6-$F20+1),$J20/2,$M20,TRUE))/(1-2*_xlfn.NORM.DIST(0,$J20/2,$M20,TRUE))*$D20+($K20="Steady Growth")*(AND(FI$6&gt;=$F20,FI$6&lt;=$H20)*((FI$6-$F20+1)/($J20*($J20+1)/2)*$D20))+($K20="custom")*CustCF!FC20</f>
        <v/>
      </c>
      <c r="FJ20" s="87">
        <f>($K20="Bell Curve")*(_xlfn.NORM.DIST(AND(FJ$6&gt;=$F20,FJ$6&lt;=$H20)*(FJ$6-$F20+1),$J20/2,$M20,TRUE)-_xlfn.NORM.DIST(AND(FJ$6&gt;=$F20,FJ$6&lt;=$H20)*(FI$6-$F20+1),$J20/2,$M20,TRUE))/(1-2*_xlfn.NORM.DIST(0,$J20/2,$M20,TRUE))*$D20+($K20="Steady Growth")*(AND(FJ$6&gt;=$F20,FJ$6&lt;=$H20)*((FJ$6-$F20+1)/($J20*($J20+1)/2)*$D20))+($K20="custom")*CustCF!FD20</f>
        <v/>
      </c>
      <c r="FK20" s="87">
        <f>($K20="Bell Curve")*(_xlfn.NORM.DIST(AND(FK$6&gt;=$F20,FK$6&lt;=$H20)*(FK$6-$F20+1),$J20/2,$M20,TRUE)-_xlfn.NORM.DIST(AND(FK$6&gt;=$F20,FK$6&lt;=$H20)*(FJ$6-$F20+1),$J20/2,$M20,TRUE))/(1-2*_xlfn.NORM.DIST(0,$J20/2,$M20,TRUE))*$D20+($K20="Steady Growth")*(AND(FK$6&gt;=$F20,FK$6&lt;=$H20)*((FK$6-$F20+1)/($J20*($J20+1)/2)*$D20))+($K20="custom")*CustCF!FE20</f>
        <v/>
      </c>
      <c r="FL20" s="87">
        <f>($K20="Bell Curve")*(_xlfn.NORM.DIST(AND(FL$6&gt;=$F20,FL$6&lt;=$H20)*(FL$6-$F20+1),$J20/2,$M20,TRUE)-_xlfn.NORM.DIST(AND(FL$6&gt;=$F20,FL$6&lt;=$H20)*(FK$6-$F20+1),$J20/2,$M20,TRUE))/(1-2*_xlfn.NORM.DIST(0,$J20/2,$M20,TRUE))*$D20+($K20="Steady Growth")*(AND(FL$6&gt;=$F20,FL$6&lt;=$H20)*((FL$6-$F20+1)/($J20*($J20+1)/2)*$D20))+($K20="custom")*CustCF!FF20</f>
        <v/>
      </c>
      <c r="FM20" s="87">
        <f>($K20="Bell Curve")*(_xlfn.NORM.DIST(AND(FM$6&gt;=$F20,FM$6&lt;=$H20)*(FM$6-$F20+1),$J20/2,$M20,TRUE)-_xlfn.NORM.DIST(AND(FM$6&gt;=$F20,FM$6&lt;=$H20)*(FL$6-$F20+1),$J20/2,$M20,TRUE))/(1-2*_xlfn.NORM.DIST(0,$J20/2,$M20,TRUE))*$D20+($K20="Steady Growth")*(AND(FM$6&gt;=$F20,FM$6&lt;=$H20)*((FM$6-$F20+1)/($J20*($J20+1)/2)*$D20))+($K20="custom")*CustCF!FG20</f>
        <v/>
      </c>
      <c r="FN20" s="87">
        <f>($K20="Bell Curve")*(_xlfn.NORM.DIST(AND(FN$6&gt;=$F20,FN$6&lt;=$H20)*(FN$6-$F20+1),$J20/2,$M20,TRUE)-_xlfn.NORM.DIST(AND(FN$6&gt;=$F20,FN$6&lt;=$H20)*(FM$6-$F20+1),$J20/2,$M20,TRUE))/(1-2*_xlfn.NORM.DIST(0,$J20/2,$M20,TRUE))*$D20+($K20="Steady Growth")*(AND(FN$6&gt;=$F20,FN$6&lt;=$H20)*((FN$6-$F20+1)/($J20*($J20+1)/2)*$D20))+($K20="custom")*CustCF!FH20</f>
        <v/>
      </c>
      <c r="FO20" s="87">
        <f>($K20="Bell Curve")*(_xlfn.NORM.DIST(AND(FO$6&gt;=$F20,FO$6&lt;=$H20)*(FO$6-$F20+1),$J20/2,$M20,TRUE)-_xlfn.NORM.DIST(AND(FO$6&gt;=$F20,FO$6&lt;=$H20)*(FN$6-$F20+1),$J20/2,$M20,TRUE))/(1-2*_xlfn.NORM.DIST(0,$J20/2,$M20,TRUE))*$D20+($K20="Steady Growth")*(AND(FO$6&gt;=$F20,FO$6&lt;=$H20)*((FO$6-$F20+1)/($J20*($J20+1)/2)*$D20))+($K20="custom")*CustCF!FI20</f>
        <v/>
      </c>
      <c r="FP20" s="87">
        <f>($K20="Bell Curve")*(_xlfn.NORM.DIST(AND(FP$6&gt;=$F20,FP$6&lt;=$H20)*(FP$6-$F20+1),$J20/2,$M20,TRUE)-_xlfn.NORM.DIST(AND(FP$6&gt;=$F20,FP$6&lt;=$H20)*(FO$6-$F20+1),$J20/2,$M20,TRUE))/(1-2*_xlfn.NORM.DIST(0,$J20/2,$M20,TRUE))*$D20+($K20="Steady Growth")*(AND(FP$6&gt;=$F20,FP$6&lt;=$H20)*((FP$6-$F20+1)/($J20*($J20+1)/2)*$D20))+($K20="custom")*CustCF!FJ20</f>
        <v/>
      </c>
      <c r="FQ20" s="87">
        <f>($K20="Bell Curve")*(_xlfn.NORM.DIST(AND(FQ$6&gt;=$F20,FQ$6&lt;=$H20)*(FQ$6-$F20+1),$J20/2,$M20,TRUE)-_xlfn.NORM.DIST(AND(FQ$6&gt;=$F20,FQ$6&lt;=$H20)*(FP$6-$F20+1),$J20/2,$M20,TRUE))/(1-2*_xlfn.NORM.DIST(0,$J20/2,$M20,TRUE))*$D20+($K20="Steady Growth")*(AND(FQ$6&gt;=$F20,FQ$6&lt;=$H20)*((FQ$6-$F20+1)/($J20*($J20+1)/2)*$D20))+($K20="custom")*CustCF!FK20</f>
        <v/>
      </c>
      <c r="FR20" s="87">
        <f>($K20="Bell Curve")*(_xlfn.NORM.DIST(AND(FR$6&gt;=$F20,FR$6&lt;=$H20)*(FR$6-$F20+1),$J20/2,$M20,TRUE)-_xlfn.NORM.DIST(AND(FR$6&gt;=$F20,FR$6&lt;=$H20)*(FQ$6-$F20+1),$J20/2,$M20,TRUE))/(1-2*_xlfn.NORM.DIST(0,$J20/2,$M20,TRUE))*$D20+($K20="Steady Growth")*(AND(FR$6&gt;=$F20,FR$6&lt;=$H20)*((FR$6-$F20+1)/($J20*($J20+1)/2)*$D20))+($K20="custom")*CustCF!FL20</f>
        <v/>
      </c>
      <c r="FS20" s="87">
        <f>($K20="Bell Curve")*(_xlfn.NORM.DIST(AND(FS$6&gt;=$F20,FS$6&lt;=$H20)*(FS$6-$F20+1),$J20/2,$M20,TRUE)-_xlfn.NORM.DIST(AND(FS$6&gt;=$F20,FS$6&lt;=$H20)*(FR$6-$F20+1),$J20/2,$M20,TRUE))/(1-2*_xlfn.NORM.DIST(0,$J20/2,$M20,TRUE))*$D20+($K20="Steady Growth")*(AND(FS$6&gt;=$F20,FS$6&lt;=$H20)*((FS$6-$F20+1)/($J20*($J20+1)/2)*$D20))+($K20="custom")*CustCF!FM20</f>
        <v/>
      </c>
      <c r="FT20" s="87">
        <f>($K20="Bell Curve")*(_xlfn.NORM.DIST(AND(FT$6&gt;=$F20,FT$6&lt;=$H20)*(FT$6-$F20+1),$J20/2,$M20,TRUE)-_xlfn.NORM.DIST(AND(FT$6&gt;=$F20,FT$6&lt;=$H20)*(FS$6-$F20+1),$J20/2,$M20,TRUE))/(1-2*_xlfn.NORM.DIST(0,$J20/2,$M20,TRUE))*$D20+($K20="Steady Growth")*(AND(FT$6&gt;=$F20,FT$6&lt;=$H20)*((FT$6-$F20+1)/($J20*($J20+1)/2)*$D20))+($K20="custom")*CustCF!FN20</f>
        <v/>
      </c>
      <c r="FU20" s="87">
        <f>($K20="Bell Curve")*(_xlfn.NORM.DIST(AND(FU$6&gt;=$F20,FU$6&lt;=$H20)*(FU$6-$F20+1),$J20/2,$M20,TRUE)-_xlfn.NORM.DIST(AND(FU$6&gt;=$F20,FU$6&lt;=$H20)*(FT$6-$F20+1),$J20/2,$M20,TRUE))/(1-2*_xlfn.NORM.DIST(0,$J20/2,$M20,TRUE))*$D20+($K20="Steady Growth")*(AND(FU$6&gt;=$F20,FU$6&lt;=$H20)*((FU$6-$F20+1)/($J20*($J20+1)/2)*$D20))+($K20="custom")*CustCF!FO20</f>
        <v/>
      </c>
      <c r="FV20" s="87">
        <f>($K20="Bell Curve")*(_xlfn.NORM.DIST(AND(FV$6&gt;=$F20,FV$6&lt;=$H20)*(FV$6-$F20+1),$J20/2,$M20,TRUE)-_xlfn.NORM.DIST(AND(FV$6&gt;=$F20,FV$6&lt;=$H20)*(FU$6-$F20+1),$J20/2,$M20,TRUE))/(1-2*_xlfn.NORM.DIST(0,$J20/2,$M20,TRUE))*$D20+($K20="Steady Growth")*(AND(FV$6&gt;=$F20,FV$6&lt;=$H20)*((FV$6-$F20+1)/($J20*($J20+1)/2)*$D20))+($K20="custom")*CustCF!FP20</f>
        <v/>
      </c>
      <c r="FW20" s="87">
        <f>($K20="Bell Curve")*(_xlfn.NORM.DIST(AND(FW$6&gt;=$F20,FW$6&lt;=$H20)*(FW$6-$F20+1),$J20/2,$M20,TRUE)-_xlfn.NORM.DIST(AND(FW$6&gt;=$F20,FW$6&lt;=$H20)*(FV$6-$F20+1),$J20/2,$M20,TRUE))/(1-2*_xlfn.NORM.DIST(0,$J20/2,$M20,TRUE))*$D20+($K20="Steady Growth")*(AND(FW$6&gt;=$F20,FW$6&lt;=$H20)*((FW$6-$F20+1)/($J20*($J20+1)/2)*$D20))+($K20="custom")*CustCF!FQ20</f>
        <v/>
      </c>
      <c r="FX20" s="87">
        <f>($K20="Bell Curve")*(_xlfn.NORM.DIST(AND(FX$6&gt;=$F20,FX$6&lt;=$H20)*(FX$6-$F20+1),$J20/2,$M20,TRUE)-_xlfn.NORM.DIST(AND(FX$6&gt;=$F20,FX$6&lt;=$H20)*(FW$6-$F20+1),$J20/2,$M20,TRUE))/(1-2*_xlfn.NORM.DIST(0,$J20/2,$M20,TRUE))*$D20+($K20="Steady Growth")*(AND(FX$6&gt;=$F20,FX$6&lt;=$H20)*((FX$6-$F20+1)/($J20*($J20+1)/2)*$D20))+($K20="custom")*CustCF!FR20</f>
        <v/>
      </c>
      <c r="FY20" s="87">
        <f>($K20="Bell Curve")*(_xlfn.NORM.DIST(AND(FY$6&gt;=$F20,FY$6&lt;=$H20)*(FY$6-$F20+1),$J20/2,$M20,TRUE)-_xlfn.NORM.DIST(AND(FY$6&gt;=$F20,FY$6&lt;=$H20)*(FX$6-$F20+1),$J20/2,$M20,TRUE))/(1-2*_xlfn.NORM.DIST(0,$J20/2,$M20,TRUE))*$D20+($K20="Steady Growth")*(AND(FY$6&gt;=$F20,FY$6&lt;=$H20)*((FY$6-$F20+1)/($J20*($J20+1)/2)*$D20))+($K20="custom")*CustCF!FS20</f>
        <v/>
      </c>
      <c r="FZ20" s="87">
        <f>($K20="Bell Curve")*(_xlfn.NORM.DIST(AND(FZ$6&gt;=$F20,FZ$6&lt;=$H20)*(FZ$6-$F20+1),$J20/2,$M20,TRUE)-_xlfn.NORM.DIST(AND(FZ$6&gt;=$F20,FZ$6&lt;=$H20)*(FY$6-$F20+1),$J20/2,$M20,TRUE))/(1-2*_xlfn.NORM.DIST(0,$J20/2,$M20,TRUE))*$D20+($K20="Steady Growth")*(AND(FZ$6&gt;=$F20,FZ$6&lt;=$H20)*((FZ$6-$F20+1)/($J20*($J20+1)/2)*$D20))+($K20="custom")*CustCF!FT20</f>
        <v/>
      </c>
      <c r="GA20" s="87">
        <f>($K20="Bell Curve")*(_xlfn.NORM.DIST(AND(GA$6&gt;=$F20,GA$6&lt;=$H20)*(GA$6-$F20+1),$J20/2,$M20,TRUE)-_xlfn.NORM.DIST(AND(GA$6&gt;=$F20,GA$6&lt;=$H20)*(FZ$6-$F20+1),$J20/2,$M20,TRUE))/(1-2*_xlfn.NORM.DIST(0,$J20/2,$M20,TRUE))*$D20+($K20="Steady Growth")*(AND(GA$6&gt;=$F20,GA$6&lt;=$H20)*((GA$6-$F20+1)/($J20*($J20+1)/2)*$D20))+($K20="custom")*CustCF!FU20</f>
        <v/>
      </c>
      <c r="GB20" s="87">
        <f>($K20="Bell Curve")*(_xlfn.NORM.DIST(AND(GB$6&gt;=$F20,GB$6&lt;=$H20)*(GB$6-$F20+1),$J20/2,$M20,TRUE)-_xlfn.NORM.DIST(AND(GB$6&gt;=$F20,GB$6&lt;=$H20)*(GA$6-$F20+1),$J20/2,$M20,TRUE))/(1-2*_xlfn.NORM.DIST(0,$J20/2,$M20,TRUE))*$D20+($K20="Steady Growth")*(AND(GB$6&gt;=$F20,GB$6&lt;=$H20)*((GB$6-$F20+1)/($J20*($J20+1)/2)*$D20))+($K20="custom")*CustCF!FV20</f>
        <v/>
      </c>
      <c r="GC20" s="87">
        <f>($K20="Bell Curve")*(_xlfn.NORM.DIST(AND(GC$6&gt;=$F20,GC$6&lt;=$H20)*(GC$6-$F20+1),$J20/2,$M20,TRUE)-_xlfn.NORM.DIST(AND(GC$6&gt;=$F20,GC$6&lt;=$H20)*(GB$6-$F20+1),$J20/2,$M20,TRUE))/(1-2*_xlfn.NORM.DIST(0,$J20/2,$M20,TRUE))*$D20+($K20="Steady Growth")*(AND(GC$6&gt;=$F20,GC$6&lt;=$H20)*((GC$6-$F20+1)/($J20*($J20+1)/2)*$D20))+($K20="custom")*CustCF!FW20</f>
        <v/>
      </c>
      <c r="GD20" s="87">
        <f>($K20="Bell Curve")*(_xlfn.NORM.DIST(AND(GD$6&gt;=$F20,GD$6&lt;=$H20)*(GD$6-$F20+1),$J20/2,$M20,TRUE)-_xlfn.NORM.DIST(AND(GD$6&gt;=$F20,GD$6&lt;=$H20)*(GC$6-$F20+1),$J20/2,$M20,TRUE))/(1-2*_xlfn.NORM.DIST(0,$J20/2,$M20,TRUE))*$D20+($K20="Steady Growth")*(AND(GD$6&gt;=$F20,GD$6&lt;=$H20)*((GD$6-$F20+1)/($J20*($J20+1)/2)*$D20))+($K20="custom")*CustCF!FX20</f>
        <v/>
      </c>
      <c r="GE20" s="87">
        <f>($K20="Bell Curve")*(_xlfn.NORM.DIST(AND(GE$6&gt;=$F20,GE$6&lt;=$H20)*(GE$6-$F20+1),$J20/2,$M20,TRUE)-_xlfn.NORM.DIST(AND(GE$6&gt;=$F20,GE$6&lt;=$H20)*(GD$6-$F20+1),$J20/2,$M20,TRUE))/(1-2*_xlfn.NORM.DIST(0,$J20/2,$M20,TRUE))*$D20+($K20="Steady Growth")*(AND(GE$6&gt;=$F20,GE$6&lt;=$H20)*((GE$6-$F20+1)/($J20*($J20+1)/2)*$D20))+($K20="custom")*CustCF!FY20</f>
        <v/>
      </c>
      <c r="GF20" s="87">
        <f>($K20="Bell Curve")*(_xlfn.NORM.DIST(AND(GF$6&gt;=$F20,GF$6&lt;=$H20)*(GF$6-$F20+1),$J20/2,$M20,TRUE)-_xlfn.NORM.DIST(AND(GF$6&gt;=$F20,GF$6&lt;=$H20)*(GE$6-$F20+1),$J20/2,$M20,TRUE))/(1-2*_xlfn.NORM.DIST(0,$J20/2,$M20,TRUE))*$D20+($K20="Steady Growth")*(AND(GF$6&gt;=$F20,GF$6&lt;=$H20)*((GF$6-$F20+1)/($J20*($J20+1)/2)*$D20))+($K20="custom")*CustCF!FZ20</f>
        <v/>
      </c>
      <c r="GG20" s="87">
        <f>($K20="Bell Curve")*(_xlfn.NORM.DIST(AND(GG$6&gt;=$F20,GG$6&lt;=$H20)*(GG$6-$F20+1),$J20/2,$M20,TRUE)-_xlfn.NORM.DIST(AND(GG$6&gt;=$F20,GG$6&lt;=$H20)*(GF$6-$F20+1),$J20/2,$M20,TRUE))/(1-2*_xlfn.NORM.DIST(0,$J20/2,$M20,TRUE))*$D20+($K20="Steady Growth")*(AND(GG$6&gt;=$F20,GG$6&lt;=$H20)*((GG$6-$F20+1)/($J20*($J20+1)/2)*$D20))+($K20="custom")*CustCF!GA20</f>
        <v/>
      </c>
      <c r="GH20" s="87">
        <f>($K20="Bell Curve")*(_xlfn.NORM.DIST(AND(GH$6&gt;=$F20,GH$6&lt;=$H20)*(GH$6-$F20+1),$J20/2,$M20,TRUE)-_xlfn.NORM.DIST(AND(GH$6&gt;=$F20,GH$6&lt;=$H20)*(GG$6-$F20+1),$J20/2,$M20,TRUE))/(1-2*_xlfn.NORM.DIST(0,$J20/2,$M20,TRUE))*$D20+($K20="Steady Growth")*(AND(GH$6&gt;=$F20,GH$6&lt;=$H20)*((GH$6-$F20+1)/($J20*($J20+1)/2)*$D20))+($K20="custom")*CustCF!GB20</f>
        <v/>
      </c>
      <c r="GI20" s="87">
        <f>($K20="Bell Curve")*(_xlfn.NORM.DIST(AND(GI$6&gt;=$F20,GI$6&lt;=$H20)*(GI$6-$F20+1),$J20/2,$M20,TRUE)-_xlfn.NORM.DIST(AND(GI$6&gt;=$F20,GI$6&lt;=$H20)*(GH$6-$F20+1),$J20/2,$M20,TRUE))/(1-2*_xlfn.NORM.DIST(0,$J20/2,$M20,TRUE))*$D20+($K20="Steady Growth")*(AND(GI$6&gt;=$F20,GI$6&lt;=$H20)*((GI$6-$F20+1)/($J20*($J20+1)/2)*$D20))+($K20="custom")*CustCF!GC20</f>
        <v/>
      </c>
      <c r="GJ20" s="87">
        <f>($K20="Bell Curve")*(_xlfn.NORM.DIST(AND(GJ$6&gt;=$F20,GJ$6&lt;=$H20)*(GJ$6-$F20+1),$J20/2,$M20,TRUE)-_xlfn.NORM.DIST(AND(GJ$6&gt;=$F20,GJ$6&lt;=$H20)*(GI$6-$F20+1),$J20/2,$M20,TRUE))/(1-2*_xlfn.NORM.DIST(0,$J20/2,$M20,TRUE))*$D20+($K20="Steady Growth")*(AND(GJ$6&gt;=$F20,GJ$6&lt;=$H20)*((GJ$6-$F20+1)/($J20*($J20+1)/2)*$D20))+($K20="custom")*CustCF!GD20</f>
        <v/>
      </c>
      <c r="GK20" s="87">
        <f>($K20="Bell Curve")*(_xlfn.NORM.DIST(AND(GK$6&gt;=$F20,GK$6&lt;=$H20)*(GK$6-$F20+1),$J20/2,$M20,TRUE)-_xlfn.NORM.DIST(AND(GK$6&gt;=$F20,GK$6&lt;=$H20)*(GJ$6-$F20+1),$J20/2,$M20,TRUE))/(1-2*_xlfn.NORM.DIST(0,$J20/2,$M20,TRUE))*$D20+($K20="Steady Growth")*(AND(GK$6&gt;=$F20,GK$6&lt;=$H20)*((GK$6-$F20+1)/($J20*($J20+1)/2)*$D20))+($K20="custom")*CustCF!GE20</f>
        <v/>
      </c>
      <c r="GL20" s="87">
        <f>($K20="Bell Curve")*(_xlfn.NORM.DIST(AND(GL$6&gt;=$F20,GL$6&lt;=$H20)*(GL$6-$F20+1),$J20/2,$M20,TRUE)-_xlfn.NORM.DIST(AND(GL$6&gt;=$F20,GL$6&lt;=$H20)*(GK$6-$F20+1),$J20/2,$M20,TRUE))/(1-2*_xlfn.NORM.DIST(0,$J20/2,$M20,TRUE))*$D20+($K20="Steady Growth")*(AND(GL$6&gt;=$F20,GL$6&lt;=$H20)*((GL$6-$F20+1)/($J20*($J20+1)/2)*$D20))+($K20="custom")*CustCF!GF20</f>
        <v/>
      </c>
      <c r="GM20" s="87">
        <f>($K20="Bell Curve")*(_xlfn.NORM.DIST(AND(GM$6&gt;=$F20,GM$6&lt;=$H20)*(GM$6-$F20+1),$J20/2,$M20,TRUE)-_xlfn.NORM.DIST(AND(GM$6&gt;=$F20,GM$6&lt;=$H20)*(GL$6-$F20+1),$J20/2,$M20,TRUE))/(1-2*_xlfn.NORM.DIST(0,$J20/2,$M20,TRUE))*$D20+($K20="Steady Growth")*(AND(GM$6&gt;=$F20,GM$6&lt;=$H20)*((GM$6-$F20+1)/($J20*($J20+1)/2)*$D20))+($K20="custom")*CustCF!GG20</f>
        <v/>
      </c>
      <c r="GN20" s="257">
        <f>($K20="Bell Curve")*(_xlfn.NORM.DIST(AND(GN$6&gt;=$F20,GN$6&lt;=$H20)*(GN$6-$F20+1),$J20/2,$M20,TRUE)-_xlfn.NORM.DIST(AND(GN$6&gt;=$F20,GN$6&lt;=$H20)*(GM$6-$F20+1),$J20/2,$M20,TRUE))/(1-2*_xlfn.NORM.DIST(0,$J20/2,$M20,TRUE))*$D20+($K20="Steady Growth")*(AND(GN$6&gt;=$F20,GN$6&lt;=$H20)*((GN$6-$F20+1)/($J20*($J20+1)/2)*$D20))+($K20="custom")*CustCF!GH20</f>
        <v/>
      </c>
      <c r="GO20" s="1" t="n"/>
      <c r="GP20" s="63" t="n"/>
    </row>
    <row r="21" hidden="1" outlineLevel="1">
      <c r="A21" s="1" t="n"/>
      <c r="B21" s="1" t="n"/>
      <c r="C21" s="251">
        <f>Budget!P22</f>
        <v/>
      </c>
      <c r="D21" s="14">
        <f>Budget!Q22</f>
        <v/>
      </c>
      <c r="E21" s="14">
        <f>IF(D21&lt;&gt;0,F21,"")</f>
        <v/>
      </c>
      <c r="F21" s="252" t="n">
        <v>0</v>
      </c>
      <c r="G21" s="921">
        <f>IF(L21="custom",CustCF!F21,INDEX($P$8:$GN$8,MATCH(F21,$P$6:$GN$6,0)))</f>
        <v/>
      </c>
      <c r="H21" s="252" t="n">
        <v>0</v>
      </c>
      <c r="I21" s="921">
        <f>IF(L21="custom",CustCF!G21,INDEX($P$8:$GN$8,MATCH(H21,$P$6:$GN$6,0)))</f>
        <v/>
      </c>
      <c r="J21" s="249">
        <f>H21-F21+1</f>
        <v/>
      </c>
      <c r="K21" s="254" t="inlineStr">
        <is>
          <t>Bell Curve</t>
        </is>
      </c>
      <c r="L21" s="255" t="inlineStr">
        <is>
          <t>Flat (9)</t>
        </is>
      </c>
      <c r="M21" s="256">
        <f>INDEX($D$261:$D$266,MATCH(L21,$C$261:$C$266,0))</f>
        <v/>
      </c>
      <c r="N21" s="13">
        <f>SUM(P21:GN21)</f>
        <v/>
      </c>
      <c r="O21" s="14" t="n"/>
      <c r="P21" s="87">
        <f>($K21="Bell Curve")*(_xlfn.NORM.DIST(AND(P$6&gt;=$F21,P$6&lt;=$H21)*(P$6-$F21+1),$J21/2,$M21,TRUE)-_xlfn.NORM.DIST(AND(P$6&gt;=$F21,P$6&lt;=$H21)*(O$6-$F21+1),$J21/2,$M21,TRUE))/(1-2*_xlfn.NORM.DIST(0,$J21/2,$M21,TRUE))*$D21+($K21="Steady Growth")*(AND(P$6&gt;=$F21,P$6&lt;=$H21)*((P$6-$F21+1)/($J21*($J21+1)/2)*$D21))+($K21="custom")*CustCF!J21</f>
        <v/>
      </c>
      <c r="Q21" s="87">
        <f>($K21="Bell Curve")*(_xlfn.NORM.DIST(AND(Q$6&gt;=$F21,Q$6&lt;=$H21)*(Q$6-$F21+1),$J21/2,$M21,TRUE)-_xlfn.NORM.DIST(AND(Q$6&gt;=$F21,Q$6&lt;=$H21)*(P$6-$F21+1),$J21/2,$M21,TRUE))/(1-2*_xlfn.NORM.DIST(0,$J21/2,$M21,TRUE))*$D21+($K21="Steady Growth")*(AND(Q$6&gt;=$F21,Q$6&lt;=$H21)*((Q$6-$F21+1)/($J21*($J21+1)/2)*$D21))+($K21="custom")*CustCF!K21</f>
        <v/>
      </c>
      <c r="R21" s="87">
        <f>($K21="Bell Curve")*(_xlfn.NORM.DIST(AND(R$6&gt;=$F21,R$6&lt;=$H21)*(R$6-$F21+1),$J21/2,$M21,TRUE)-_xlfn.NORM.DIST(AND(R$6&gt;=$F21,R$6&lt;=$H21)*(Q$6-$F21+1),$J21/2,$M21,TRUE))/(1-2*_xlfn.NORM.DIST(0,$J21/2,$M21,TRUE))*$D21+($K21="Steady Growth")*(AND(R$6&gt;=$F21,R$6&lt;=$H21)*((R$6-$F21+1)/($J21*($J21+1)/2)*$D21))+($K21="custom")*CustCF!L21</f>
        <v/>
      </c>
      <c r="S21" s="87">
        <f>($K21="Bell Curve")*(_xlfn.NORM.DIST(AND(S$6&gt;=$F21,S$6&lt;=$H21)*(S$6-$F21+1),$J21/2,$M21,TRUE)-_xlfn.NORM.DIST(AND(S$6&gt;=$F21,S$6&lt;=$H21)*(R$6-$F21+1),$J21/2,$M21,TRUE))/(1-2*_xlfn.NORM.DIST(0,$J21/2,$M21,TRUE))*$D21+($K21="Steady Growth")*(AND(S$6&gt;=$F21,S$6&lt;=$H21)*((S$6-$F21+1)/($J21*($J21+1)/2)*$D21))+($K21="custom")*CustCF!M21</f>
        <v/>
      </c>
      <c r="T21" s="87">
        <f>($K21="Bell Curve")*(_xlfn.NORM.DIST(AND(T$6&gt;=$F21,T$6&lt;=$H21)*(T$6-$F21+1),$J21/2,$M21,TRUE)-_xlfn.NORM.DIST(AND(T$6&gt;=$F21,T$6&lt;=$H21)*(S$6-$F21+1),$J21/2,$M21,TRUE))/(1-2*_xlfn.NORM.DIST(0,$J21/2,$M21,TRUE))*$D21+($K21="Steady Growth")*(AND(T$6&gt;=$F21,T$6&lt;=$H21)*((T$6-$F21+1)/($J21*($J21+1)/2)*$D21))+($K21="custom")*CustCF!N21</f>
        <v/>
      </c>
      <c r="U21" s="87">
        <f>($K21="Bell Curve")*(_xlfn.NORM.DIST(AND(U$6&gt;=$F21,U$6&lt;=$H21)*(U$6-$F21+1),$J21/2,$M21,TRUE)-_xlfn.NORM.DIST(AND(U$6&gt;=$F21,U$6&lt;=$H21)*(T$6-$F21+1),$J21/2,$M21,TRUE))/(1-2*_xlfn.NORM.DIST(0,$J21/2,$M21,TRUE))*$D21+($K21="Steady Growth")*(AND(U$6&gt;=$F21,U$6&lt;=$H21)*((U$6-$F21+1)/($J21*($J21+1)/2)*$D21))+($K21="custom")*CustCF!O21</f>
        <v/>
      </c>
      <c r="V21" s="87">
        <f>($K21="Bell Curve")*(_xlfn.NORM.DIST(AND(V$6&gt;=$F21,V$6&lt;=$H21)*(V$6-$F21+1),$J21/2,$M21,TRUE)-_xlfn.NORM.DIST(AND(V$6&gt;=$F21,V$6&lt;=$H21)*(U$6-$F21+1),$J21/2,$M21,TRUE))/(1-2*_xlfn.NORM.DIST(0,$J21/2,$M21,TRUE))*$D21+($K21="Steady Growth")*(AND(V$6&gt;=$F21,V$6&lt;=$H21)*((V$6-$F21+1)/($J21*($J21+1)/2)*$D21))+($K21="custom")*CustCF!P21</f>
        <v/>
      </c>
      <c r="W21" s="87">
        <f>($K21="Bell Curve")*(_xlfn.NORM.DIST(AND(W$6&gt;=$F21,W$6&lt;=$H21)*(W$6-$F21+1),$J21/2,$M21,TRUE)-_xlfn.NORM.DIST(AND(W$6&gt;=$F21,W$6&lt;=$H21)*(V$6-$F21+1),$J21/2,$M21,TRUE))/(1-2*_xlfn.NORM.DIST(0,$J21/2,$M21,TRUE))*$D21+($K21="Steady Growth")*(AND(W$6&gt;=$F21,W$6&lt;=$H21)*((W$6-$F21+1)/($J21*($J21+1)/2)*$D21))+($K21="custom")*CustCF!Q21</f>
        <v/>
      </c>
      <c r="X21" s="87">
        <f>($K21="Bell Curve")*(_xlfn.NORM.DIST(AND(X$6&gt;=$F21,X$6&lt;=$H21)*(X$6-$F21+1),$J21/2,$M21,TRUE)-_xlfn.NORM.DIST(AND(X$6&gt;=$F21,X$6&lt;=$H21)*(W$6-$F21+1),$J21/2,$M21,TRUE))/(1-2*_xlfn.NORM.DIST(0,$J21/2,$M21,TRUE))*$D21+($K21="Steady Growth")*(AND(X$6&gt;=$F21,X$6&lt;=$H21)*((X$6-$F21+1)/($J21*($J21+1)/2)*$D21))+($K21="custom")*CustCF!R21</f>
        <v/>
      </c>
      <c r="Y21" s="87">
        <f>($K21="Bell Curve")*(_xlfn.NORM.DIST(AND(Y$6&gt;=$F21,Y$6&lt;=$H21)*(Y$6-$F21+1),$J21/2,$M21,TRUE)-_xlfn.NORM.DIST(AND(Y$6&gt;=$F21,Y$6&lt;=$H21)*(X$6-$F21+1),$J21/2,$M21,TRUE))/(1-2*_xlfn.NORM.DIST(0,$J21/2,$M21,TRUE))*$D21+($K21="Steady Growth")*(AND(Y$6&gt;=$F21,Y$6&lt;=$H21)*((Y$6-$F21+1)/($J21*($J21+1)/2)*$D21))+($K21="custom")*CustCF!S21</f>
        <v/>
      </c>
      <c r="Z21" s="87">
        <f>($K21="Bell Curve")*(_xlfn.NORM.DIST(AND(Z$6&gt;=$F21,Z$6&lt;=$H21)*(Z$6-$F21+1),$J21/2,$M21,TRUE)-_xlfn.NORM.DIST(AND(Z$6&gt;=$F21,Z$6&lt;=$H21)*(Y$6-$F21+1),$J21/2,$M21,TRUE))/(1-2*_xlfn.NORM.DIST(0,$J21/2,$M21,TRUE))*$D21+($K21="Steady Growth")*(AND(Z$6&gt;=$F21,Z$6&lt;=$H21)*((Z$6-$F21+1)/($J21*($J21+1)/2)*$D21))+($K21="custom")*CustCF!T21</f>
        <v/>
      </c>
      <c r="AA21" s="87">
        <f>($K21="Bell Curve")*(_xlfn.NORM.DIST(AND(AA$6&gt;=$F21,AA$6&lt;=$H21)*(AA$6-$F21+1),$J21/2,$M21,TRUE)-_xlfn.NORM.DIST(AND(AA$6&gt;=$F21,AA$6&lt;=$H21)*(Z$6-$F21+1),$J21/2,$M21,TRUE))/(1-2*_xlfn.NORM.DIST(0,$J21/2,$M21,TRUE))*$D21+($K21="Steady Growth")*(AND(AA$6&gt;=$F21,AA$6&lt;=$H21)*((AA$6-$F21+1)/($J21*($J21+1)/2)*$D21))+($K21="custom")*CustCF!U21</f>
        <v/>
      </c>
      <c r="AB21" s="87">
        <f>($K21="Bell Curve")*(_xlfn.NORM.DIST(AND(AB$6&gt;=$F21,AB$6&lt;=$H21)*(AB$6-$F21+1),$J21/2,$M21,TRUE)-_xlfn.NORM.DIST(AND(AB$6&gt;=$F21,AB$6&lt;=$H21)*(AA$6-$F21+1),$J21/2,$M21,TRUE))/(1-2*_xlfn.NORM.DIST(0,$J21/2,$M21,TRUE))*$D21+($K21="Steady Growth")*(AND(AB$6&gt;=$F21,AB$6&lt;=$H21)*((AB$6-$F21+1)/($J21*($J21+1)/2)*$D21))+($K21="custom")*CustCF!V21</f>
        <v/>
      </c>
      <c r="AC21" s="87">
        <f>($K21="Bell Curve")*(_xlfn.NORM.DIST(AND(AC$6&gt;=$F21,AC$6&lt;=$H21)*(AC$6-$F21+1),$J21/2,$M21,TRUE)-_xlfn.NORM.DIST(AND(AC$6&gt;=$F21,AC$6&lt;=$H21)*(AB$6-$F21+1),$J21/2,$M21,TRUE))/(1-2*_xlfn.NORM.DIST(0,$J21/2,$M21,TRUE))*$D21+($K21="Steady Growth")*(AND(AC$6&gt;=$F21,AC$6&lt;=$H21)*((AC$6-$F21+1)/($J21*($J21+1)/2)*$D21))+($K21="custom")*CustCF!W21</f>
        <v/>
      </c>
      <c r="AD21" s="87">
        <f>($K21="Bell Curve")*(_xlfn.NORM.DIST(AND(AD$6&gt;=$F21,AD$6&lt;=$H21)*(AD$6-$F21+1),$J21/2,$M21,TRUE)-_xlfn.NORM.DIST(AND(AD$6&gt;=$F21,AD$6&lt;=$H21)*(AC$6-$F21+1),$J21/2,$M21,TRUE))/(1-2*_xlfn.NORM.DIST(0,$J21/2,$M21,TRUE))*$D21+($K21="Steady Growth")*(AND(AD$6&gt;=$F21,AD$6&lt;=$H21)*((AD$6-$F21+1)/($J21*($J21+1)/2)*$D21))+($K21="custom")*CustCF!X21</f>
        <v/>
      </c>
      <c r="AE21" s="87">
        <f>($K21="Bell Curve")*(_xlfn.NORM.DIST(AND(AE$6&gt;=$F21,AE$6&lt;=$H21)*(AE$6-$F21+1),$J21/2,$M21,TRUE)-_xlfn.NORM.DIST(AND(AE$6&gt;=$F21,AE$6&lt;=$H21)*(AD$6-$F21+1),$J21/2,$M21,TRUE))/(1-2*_xlfn.NORM.DIST(0,$J21/2,$M21,TRUE))*$D21+($K21="Steady Growth")*(AND(AE$6&gt;=$F21,AE$6&lt;=$H21)*((AE$6-$F21+1)/($J21*($J21+1)/2)*$D21))+($K21="custom")*CustCF!Y21</f>
        <v/>
      </c>
      <c r="AF21" s="87">
        <f>($K21="Bell Curve")*(_xlfn.NORM.DIST(AND(AF$6&gt;=$F21,AF$6&lt;=$H21)*(AF$6-$F21+1),$J21/2,$M21,TRUE)-_xlfn.NORM.DIST(AND(AF$6&gt;=$F21,AF$6&lt;=$H21)*(AE$6-$F21+1),$J21/2,$M21,TRUE))/(1-2*_xlfn.NORM.DIST(0,$J21/2,$M21,TRUE))*$D21+($K21="Steady Growth")*(AND(AF$6&gt;=$F21,AF$6&lt;=$H21)*((AF$6-$F21+1)/($J21*($J21+1)/2)*$D21))+($K21="custom")*CustCF!Z21</f>
        <v/>
      </c>
      <c r="AG21" s="87">
        <f>($K21="Bell Curve")*(_xlfn.NORM.DIST(AND(AG$6&gt;=$F21,AG$6&lt;=$H21)*(AG$6-$F21+1),$J21/2,$M21,TRUE)-_xlfn.NORM.DIST(AND(AG$6&gt;=$F21,AG$6&lt;=$H21)*(AF$6-$F21+1),$J21/2,$M21,TRUE))/(1-2*_xlfn.NORM.DIST(0,$J21/2,$M21,TRUE))*$D21+($K21="Steady Growth")*(AND(AG$6&gt;=$F21,AG$6&lt;=$H21)*((AG$6-$F21+1)/($J21*($J21+1)/2)*$D21))+($K21="custom")*CustCF!AA21</f>
        <v/>
      </c>
      <c r="AH21" s="87">
        <f>($K21="Bell Curve")*(_xlfn.NORM.DIST(AND(AH$6&gt;=$F21,AH$6&lt;=$H21)*(AH$6-$F21+1),$J21/2,$M21,TRUE)-_xlfn.NORM.DIST(AND(AH$6&gt;=$F21,AH$6&lt;=$H21)*(AG$6-$F21+1),$J21/2,$M21,TRUE))/(1-2*_xlfn.NORM.DIST(0,$J21/2,$M21,TRUE))*$D21+($K21="Steady Growth")*(AND(AH$6&gt;=$F21,AH$6&lt;=$H21)*((AH$6-$F21+1)/($J21*($J21+1)/2)*$D21))+($K21="custom")*CustCF!AB21</f>
        <v/>
      </c>
      <c r="AI21" s="87">
        <f>($K21="Bell Curve")*(_xlfn.NORM.DIST(AND(AI$6&gt;=$F21,AI$6&lt;=$H21)*(AI$6-$F21+1),$J21/2,$M21,TRUE)-_xlfn.NORM.DIST(AND(AI$6&gt;=$F21,AI$6&lt;=$H21)*(AH$6-$F21+1),$J21/2,$M21,TRUE))/(1-2*_xlfn.NORM.DIST(0,$J21/2,$M21,TRUE))*$D21+($K21="Steady Growth")*(AND(AI$6&gt;=$F21,AI$6&lt;=$H21)*((AI$6-$F21+1)/($J21*($J21+1)/2)*$D21))+($K21="custom")*CustCF!AC21</f>
        <v/>
      </c>
      <c r="AJ21" s="87">
        <f>($K21="Bell Curve")*(_xlfn.NORM.DIST(AND(AJ$6&gt;=$F21,AJ$6&lt;=$H21)*(AJ$6-$F21+1),$J21/2,$M21,TRUE)-_xlfn.NORM.DIST(AND(AJ$6&gt;=$F21,AJ$6&lt;=$H21)*(AI$6-$F21+1),$J21/2,$M21,TRUE))/(1-2*_xlfn.NORM.DIST(0,$J21/2,$M21,TRUE))*$D21+($K21="Steady Growth")*(AND(AJ$6&gt;=$F21,AJ$6&lt;=$H21)*((AJ$6-$F21+1)/($J21*($J21+1)/2)*$D21))+($K21="custom")*CustCF!AD21</f>
        <v/>
      </c>
      <c r="AK21" s="87">
        <f>($K21="Bell Curve")*(_xlfn.NORM.DIST(AND(AK$6&gt;=$F21,AK$6&lt;=$H21)*(AK$6-$F21+1),$J21/2,$M21,TRUE)-_xlfn.NORM.DIST(AND(AK$6&gt;=$F21,AK$6&lt;=$H21)*(AJ$6-$F21+1),$J21/2,$M21,TRUE))/(1-2*_xlfn.NORM.DIST(0,$J21/2,$M21,TRUE))*$D21+($K21="Steady Growth")*(AND(AK$6&gt;=$F21,AK$6&lt;=$H21)*((AK$6-$F21+1)/($J21*($J21+1)/2)*$D21))+($K21="custom")*CustCF!AE21</f>
        <v/>
      </c>
      <c r="AL21" s="87">
        <f>($K21="Bell Curve")*(_xlfn.NORM.DIST(AND(AL$6&gt;=$F21,AL$6&lt;=$H21)*(AL$6-$F21+1),$J21/2,$M21,TRUE)-_xlfn.NORM.DIST(AND(AL$6&gt;=$F21,AL$6&lt;=$H21)*(AK$6-$F21+1),$J21/2,$M21,TRUE))/(1-2*_xlfn.NORM.DIST(0,$J21/2,$M21,TRUE))*$D21+($K21="Steady Growth")*(AND(AL$6&gt;=$F21,AL$6&lt;=$H21)*((AL$6-$F21+1)/($J21*($J21+1)/2)*$D21))+($K21="custom")*CustCF!AF21</f>
        <v/>
      </c>
      <c r="AM21" s="87">
        <f>($K21="Bell Curve")*(_xlfn.NORM.DIST(AND(AM$6&gt;=$F21,AM$6&lt;=$H21)*(AM$6-$F21+1),$J21/2,$M21,TRUE)-_xlfn.NORM.DIST(AND(AM$6&gt;=$F21,AM$6&lt;=$H21)*(AL$6-$F21+1),$J21/2,$M21,TRUE))/(1-2*_xlfn.NORM.DIST(0,$J21/2,$M21,TRUE))*$D21+($K21="Steady Growth")*(AND(AM$6&gt;=$F21,AM$6&lt;=$H21)*((AM$6-$F21+1)/($J21*($J21+1)/2)*$D21))+($K21="custom")*CustCF!AG21</f>
        <v/>
      </c>
      <c r="AN21" s="87">
        <f>($K21="Bell Curve")*(_xlfn.NORM.DIST(AND(AN$6&gt;=$F21,AN$6&lt;=$H21)*(AN$6-$F21+1),$J21/2,$M21,TRUE)-_xlfn.NORM.DIST(AND(AN$6&gt;=$F21,AN$6&lt;=$H21)*(AM$6-$F21+1),$J21/2,$M21,TRUE))/(1-2*_xlfn.NORM.DIST(0,$J21/2,$M21,TRUE))*$D21+($K21="Steady Growth")*(AND(AN$6&gt;=$F21,AN$6&lt;=$H21)*((AN$6-$F21+1)/($J21*($J21+1)/2)*$D21))+($K21="custom")*CustCF!AH21</f>
        <v/>
      </c>
      <c r="AO21" s="87">
        <f>($K21="Bell Curve")*(_xlfn.NORM.DIST(AND(AO$6&gt;=$F21,AO$6&lt;=$H21)*(AO$6-$F21+1),$J21/2,$M21,TRUE)-_xlfn.NORM.DIST(AND(AO$6&gt;=$F21,AO$6&lt;=$H21)*(AN$6-$F21+1),$J21/2,$M21,TRUE))/(1-2*_xlfn.NORM.DIST(0,$J21/2,$M21,TRUE))*$D21+($K21="Steady Growth")*(AND(AO$6&gt;=$F21,AO$6&lt;=$H21)*((AO$6-$F21+1)/($J21*($J21+1)/2)*$D21))+($K21="custom")*CustCF!AI21</f>
        <v/>
      </c>
      <c r="AP21" s="87">
        <f>($K21="Bell Curve")*(_xlfn.NORM.DIST(AND(AP$6&gt;=$F21,AP$6&lt;=$H21)*(AP$6-$F21+1),$J21/2,$M21,TRUE)-_xlfn.NORM.DIST(AND(AP$6&gt;=$F21,AP$6&lt;=$H21)*(AO$6-$F21+1),$J21/2,$M21,TRUE))/(1-2*_xlfn.NORM.DIST(0,$J21/2,$M21,TRUE))*$D21+($K21="Steady Growth")*(AND(AP$6&gt;=$F21,AP$6&lt;=$H21)*((AP$6-$F21+1)/($J21*($J21+1)/2)*$D21))+($K21="custom")*CustCF!AJ21</f>
        <v/>
      </c>
      <c r="AQ21" s="87">
        <f>($K21="Bell Curve")*(_xlfn.NORM.DIST(AND(AQ$6&gt;=$F21,AQ$6&lt;=$H21)*(AQ$6-$F21+1),$J21/2,$M21,TRUE)-_xlfn.NORM.DIST(AND(AQ$6&gt;=$F21,AQ$6&lt;=$H21)*(AP$6-$F21+1),$J21/2,$M21,TRUE))/(1-2*_xlfn.NORM.DIST(0,$J21/2,$M21,TRUE))*$D21+($K21="Steady Growth")*(AND(AQ$6&gt;=$F21,AQ$6&lt;=$H21)*((AQ$6-$F21+1)/($J21*($J21+1)/2)*$D21))+($K21="custom")*CustCF!AK21</f>
        <v/>
      </c>
      <c r="AR21" s="87">
        <f>($K21="Bell Curve")*(_xlfn.NORM.DIST(AND(AR$6&gt;=$F21,AR$6&lt;=$H21)*(AR$6-$F21+1),$J21/2,$M21,TRUE)-_xlfn.NORM.DIST(AND(AR$6&gt;=$F21,AR$6&lt;=$H21)*(AQ$6-$F21+1),$J21/2,$M21,TRUE))/(1-2*_xlfn.NORM.DIST(0,$J21/2,$M21,TRUE))*$D21+($K21="Steady Growth")*(AND(AR$6&gt;=$F21,AR$6&lt;=$H21)*((AR$6-$F21+1)/($J21*($J21+1)/2)*$D21))+($K21="custom")*CustCF!AL21</f>
        <v/>
      </c>
      <c r="AS21" s="87">
        <f>($K21="Bell Curve")*(_xlfn.NORM.DIST(AND(AS$6&gt;=$F21,AS$6&lt;=$H21)*(AS$6-$F21+1),$J21/2,$M21,TRUE)-_xlfn.NORM.DIST(AND(AS$6&gt;=$F21,AS$6&lt;=$H21)*(AR$6-$F21+1),$J21/2,$M21,TRUE))/(1-2*_xlfn.NORM.DIST(0,$J21/2,$M21,TRUE))*$D21+($K21="Steady Growth")*(AND(AS$6&gt;=$F21,AS$6&lt;=$H21)*((AS$6-$F21+1)/($J21*($J21+1)/2)*$D21))+($K21="custom")*CustCF!AM21</f>
        <v/>
      </c>
      <c r="AT21" s="87">
        <f>($K21="Bell Curve")*(_xlfn.NORM.DIST(AND(AT$6&gt;=$F21,AT$6&lt;=$H21)*(AT$6-$F21+1),$J21/2,$M21,TRUE)-_xlfn.NORM.DIST(AND(AT$6&gt;=$F21,AT$6&lt;=$H21)*(AS$6-$F21+1),$J21/2,$M21,TRUE))/(1-2*_xlfn.NORM.DIST(0,$J21/2,$M21,TRUE))*$D21+($K21="Steady Growth")*(AND(AT$6&gt;=$F21,AT$6&lt;=$H21)*((AT$6-$F21+1)/($J21*($J21+1)/2)*$D21))+($K21="custom")*CustCF!AN21</f>
        <v/>
      </c>
      <c r="AU21" s="87">
        <f>($K21="Bell Curve")*(_xlfn.NORM.DIST(AND(AU$6&gt;=$F21,AU$6&lt;=$H21)*(AU$6-$F21+1),$J21/2,$M21,TRUE)-_xlfn.NORM.DIST(AND(AU$6&gt;=$F21,AU$6&lt;=$H21)*(AT$6-$F21+1),$J21/2,$M21,TRUE))/(1-2*_xlfn.NORM.DIST(0,$J21/2,$M21,TRUE))*$D21+($K21="Steady Growth")*(AND(AU$6&gt;=$F21,AU$6&lt;=$H21)*((AU$6-$F21+1)/($J21*($J21+1)/2)*$D21))+($K21="custom")*CustCF!AO21</f>
        <v/>
      </c>
      <c r="AV21" s="87">
        <f>($K21="Bell Curve")*(_xlfn.NORM.DIST(AND(AV$6&gt;=$F21,AV$6&lt;=$H21)*(AV$6-$F21+1),$J21/2,$M21,TRUE)-_xlfn.NORM.DIST(AND(AV$6&gt;=$F21,AV$6&lt;=$H21)*(AU$6-$F21+1),$J21/2,$M21,TRUE))/(1-2*_xlfn.NORM.DIST(0,$J21/2,$M21,TRUE))*$D21+($K21="Steady Growth")*(AND(AV$6&gt;=$F21,AV$6&lt;=$H21)*((AV$6-$F21+1)/($J21*($J21+1)/2)*$D21))+($K21="custom")*CustCF!AP21</f>
        <v/>
      </c>
      <c r="AW21" s="87">
        <f>($K21="Bell Curve")*(_xlfn.NORM.DIST(AND(AW$6&gt;=$F21,AW$6&lt;=$H21)*(AW$6-$F21+1),$J21/2,$M21,TRUE)-_xlfn.NORM.DIST(AND(AW$6&gt;=$F21,AW$6&lt;=$H21)*(AV$6-$F21+1),$J21/2,$M21,TRUE))/(1-2*_xlfn.NORM.DIST(0,$J21/2,$M21,TRUE))*$D21+($K21="Steady Growth")*(AND(AW$6&gt;=$F21,AW$6&lt;=$H21)*((AW$6-$F21+1)/($J21*($J21+1)/2)*$D21))+($K21="custom")*CustCF!AQ21</f>
        <v/>
      </c>
      <c r="AX21" s="87">
        <f>($K21="Bell Curve")*(_xlfn.NORM.DIST(AND(AX$6&gt;=$F21,AX$6&lt;=$H21)*(AX$6-$F21+1),$J21/2,$M21,TRUE)-_xlfn.NORM.DIST(AND(AX$6&gt;=$F21,AX$6&lt;=$H21)*(AW$6-$F21+1),$J21/2,$M21,TRUE))/(1-2*_xlfn.NORM.DIST(0,$J21/2,$M21,TRUE))*$D21+($K21="Steady Growth")*(AND(AX$6&gt;=$F21,AX$6&lt;=$H21)*((AX$6-$F21+1)/($J21*($J21+1)/2)*$D21))+($K21="custom")*CustCF!AR21</f>
        <v/>
      </c>
      <c r="AY21" s="87">
        <f>($K21="Bell Curve")*(_xlfn.NORM.DIST(AND(AY$6&gt;=$F21,AY$6&lt;=$H21)*(AY$6-$F21+1),$J21/2,$M21,TRUE)-_xlfn.NORM.DIST(AND(AY$6&gt;=$F21,AY$6&lt;=$H21)*(AX$6-$F21+1),$J21/2,$M21,TRUE))/(1-2*_xlfn.NORM.DIST(0,$J21/2,$M21,TRUE))*$D21+($K21="Steady Growth")*(AND(AY$6&gt;=$F21,AY$6&lt;=$H21)*((AY$6-$F21+1)/($J21*($J21+1)/2)*$D21))+($K21="custom")*CustCF!AS21</f>
        <v/>
      </c>
      <c r="AZ21" s="87">
        <f>($K21="Bell Curve")*(_xlfn.NORM.DIST(AND(AZ$6&gt;=$F21,AZ$6&lt;=$H21)*(AZ$6-$F21+1),$J21/2,$M21,TRUE)-_xlfn.NORM.DIST(AND(AZ$6&gt;=$F21,AZ$6&lt;=$H21)*(AY$6-$F21+1),$J21/2,$M21,TRUE))/(1-2*_xlfn.NORM.DIST(0,$J21/2,$M21,TRUE))*$D21+($K21="Steady Growth")*(AND(AZ$6&gt;=$F21,AZ$6&lt;=$H21)*((AZ$6-$F21+1)/($J21*($J21+1)/2)*$D21))+($K21="custom")*CustCF!AT21</f>
        <v/>
      </c>
      <c r="BA21" s="87">
        <f>($K21="Bell Curve")*(_xlfn.NORM.DIST(AND(BA$6&gt;=$F21,BA$6&lt;=$H21)*(BA$6-$F21+1),$J21/2,$M21,TRUE)-_xlfn.NORM.DIST(AND(BA$6&gt;=$F21,BA$6&lt;=$H21)*(AZ$6-$F21+1),$J21/2,$M21,TRUE))/(1-2*_xlfn.NORM.DIST(0,$J21/2,$M21,TRUE))*$D21+($K21="Steady Growth")*(AND(BA$6&gt;=$F21,BA$6&lt;=$H21)*((BA$6-$F21+1)/($J21*($J21+1)/2)*$D21))+($K21="custom")*CustCF!AU21</f>
        <v/>
      </c>
      <c r="BB21" s="87">
        <f>($K21="Bell Curve")*(_xlfn.NORM.DIST(AND(BB$6&gt;=$F21,BB$6&lt;=$H21)*(BB$6-$F21+1),$J21/2,$M21,TRUE)-_xlfn.NORM.DIST(AND(BB$6&gt;=$F21,BB$6&lt;=$H21)*(BA$6-$F21+1),$J21/2,$M21,TRUE))/(1-2*_xlfn.NORM.DIST(0,$J21/2,$M21,TRUE))*$D21+($K21="Steady Growth")*(AND(BB$6&gt;=$F21,BB$6&lt;=$H21)*((BB$6-$F21+1)/($J21*($J21+1)/2)*$D21))+($K21="custom")*CustCF!AV21</f>
        <v/>
      </c>
      <c r="BC21" s="87">
        <f>($K21="Bell Curve")*(_xlfn.NORM.DIST(AND(BC$6&gt;=$F21,BC$6&lt;=$H21)*(BC$6-$F21+1),$J21/2,$M21,TRUE)-_xlfn.NORM.DIST(AND(BC$6&gt;=$F21,BC$6&lt;=$H21)*(BB$6-$F21+1),$J21/2,$M21,TRUE))/(1-2*_xlfn.NORM.DIST(0,$J21/2,$M21,TRUE))*$D21+($K21="Steady Growth")*(AND(BC$6&gt;=$F21,BC$6&lt;=$H21)*((BC$6-$F21+1)/($J21*($J21+1)/2)*$D21))+($K21="custom")*CustCF!AW21</f>
        <v/>
      </c>
      <c r="BD21" s="87">
        <f>($K21="Bell Curve")*(_xlfn.NORM.DIST(AND(BD$6&gt;=$F21,BD$6&lt;=$H21)*(BD$6-$F21+1),$J21/2,$M21,TRUE)-_xlfn.NORM.DIST(AND(BD$6&gt;=$F21,BD$6&lt;=$H21)*(BC$6-$F21+1),$J21/2,$M21,TRUE))/(1-2*_xlfn.NORM.DIST(0,$J21/2,$M21,TRUE))*$D21+($K21="Steady Growth")*(AND(BD$6&gt;=$F21,BD$6&lt;=$H21)*((BD$6-$F21+1)/($J21*($J21+1)/2)*$D21))+($K21="custom")*CustCF!AX21</f>
        <v/>
      </c>
      <c r="BE21" s="87">
        <f>($K21="Bell Curve")*(_xlfn.NORM.DIST(AND(BE$6&gt;=$F21,BE$6&lt;=$H21)*(BE$6-$F21+1),$J21/2,$M21,TRUE)-_xlfn.NORM.DIST(AND(BE$6&gt;=$F21,BE$6&lt;=$H21)*(BD$6-$F21+1),$J21/2,$M21,TRUE))/(1-2*_xlfn.NORM.DIST(0,$J21/2,$M21,TRUE))*$D21+($K21="Steady Growth")*(AND(BE$6&gt;=$F21,BE$6&lt;=$H21)*((BE$6-$F21+1)/($J21*($J21+1)/2)*$D21))+($K21="custom")*CustCF!AY21</f>
        <v/>
      </c>
      <c r="BF21" s="87">
        <f>($K21="Bell Curve")*(_xlfn.NORM.DIST(AND(BF$6&gt;=$F21,BF$6&lt;=$H21)*(BF$6-$F21+1),$J21/2,$M21,TRUE)-_xlfn.NORM.DIST(AND(BF$6&gt;=$F21,BF$6&lt;=$H21)*(BE$6-$F21+1),$J21/2,$M21,TRUE))/(1-2*_xlfn.NORM.DIST(0,$J21/2,$M21,TRUE))*$D21+($K21="Steady Growth")*(AND(BF$6&gt;=$F21,BF$6&lt;=$H21)*((BF$6-$F21+1)/($J21*($J21+1)/2)*$D21))+($K21="custom")*CustCF!AZ21</f>
        <v/>
      </c>
      <c r="BG21" s="87">
        <f>($K21="Bell Curve")*(_xlfn.NORM.DIST(AND(BG$6&gt;=$F21,BG$6&lt;=$H21)*(BG$6-$F21+1),$J21/2,$M21,TRUE)-_xlfn.NORM.DIST(AND(BG$6&gt;=$F21,BG$6&lt;=$H21)*(BF$6-$F21+1),$J21/2,$M21,TRUE))/(1-2*_xlfn.NORM.DIST(0,$J21/2,$M21,TRUE))*$D21+($K21="Steady Growth")*(AND(BG$6&gt;=$F21,BG$6&lt;=$H21)*((BG$6-$F21+1)/($J21*($J21+1)/2)*$D21))+($K21="custom")*CustCF!BA21</f>
        <v/>
      </c>
      <c r="BH21" s="87">
        <f>($K21="Bell Curve")*(_xlfn.NORM.DIST(AND(BH$6&gt;=$F21,BH$6&lt;=$H21)*(BH$6-$F21+1),$J21/2,$M21,TRUE)-_xlfn.NORM.DIST(AND(BH$6&gt;=$F21,BH$6&lt;=$H21)*(BG$6-$F21+1),$J21/2,$M21,TRUE))/(1-2*_xlfn.NORM.DIST(0,$J21/2,$M21,TRUE))*$D21+($K21="Steady Growth")*(AND(BH$6&gt;=$F21,BH$6&lt;=$H21)*((BH$6-$F21+1)/($J21*($J21+1)/2)*$D21))+($K21="custom")*CustCF!BB21</f>
        <v/>
      </c>
      <c r="BI21" s="87">
        <f>($K21="Bell Curve")*(_xlfn.NORM.DIST(AND(BI$6&gt;=$F21,BI$6&lt;=$H21)*(BI$6-$F21+1),$J21/2,$M21,TRUE)-_xlfn.NORM.DIST(AND(BI$6&gt;=$F21,BI$6&lt;=$H21)*(BH$6-$F21+1),$J21/2,$M21,TRUE))/(1-2*_xlfn.NORM.DIST(0,$J21/2,$M21,TRUE))*$D21+($K21="Steady Growth")*(AND(BI$6&gt;=$F21,BI$6&lt;=$H21)*((BI$6-$F21+1)/($J21*($J21+1)/2)*$D21))+($K21="custom")*CustCF!BC21</f>
        <v/>
      </c>
      <c r="BJ21" s="87">
        <f>($K21="Bell Curve")*(_xlfn.NORM.DIST(AND(BJ$6&gt;=$F21,BJ$6&lt;=$H21)*(BJ$6-$F21+1),$J21/2,$M21,TRUE)-_xlfn.NORM.DIST(AND(BJ$6&gt;=$F21,BJ$6&lt;=$H21)*(BI$6-$F21+1),$J21/2,$M21,TRUE))/(1-2*_xlfn.NORM.DIST(0,$J21/2,$M21,TRUE))*$D21+($K21="Steady Growth")*(AND(BJ$6&gt;=$F21,BJ$6&lt;=$H21)*((BJ$6-$F21+1)/($J21*($J21+1)/2)*$D21))+($K21="custom")*CustCF!BD21</f>
        <v/>
      </c>
      <c r="BK21" s="87">
        <f>($K21="Bell Curve")*(_xlfn.NORM.DIST(AND(BK$6&gt;=$F21,BK$6&lt;=$H21)*(BK$6-$F21+1),$J21/2,$M21,TRUE)-_xlfn.NORM.DIST(AND(BK$6&gt;=$F21,BK$6&lt;=$H21)*(BJ$6-$F21+1),$J21/2,$M21,TRUE))/(1-2*_xlfn.NORM.DIST(0,$J21/2,$M21,TRUE))*$D21+($K21="Steady Growth")*(AND(BK$6&gt;=$F21,BK$6&lt;=$H21)*((BK$6-$F21+1)/($J21*($J21+1)/2)*$D21))+($K21="custom")*CustCF!BE21</f>
        <v/>
      </c>
      <c r="BL21" s="87">
        <f>($K21="Bell Curve")*(_xlfn.NORM.DIST(AND(BL$6&gt;=$F21,BL$6&lt;=$H21)*(BL$6-$F21+1),$J21/2,$M21,TRUE)-_xlfn.NORM.DIST(AND(BL$6&gt;=$F21,BL$6&lt;=$H21)*(BK$6-$F21+1),$J21/2,$M21,TRUE))/(1-2*_xlfn.NORM.DIST(0,$J21/2,$M21,TRUE))*$D21+($K21="Steady Growth")*(AND(BL$6&gt;=$F21,BL$6&lt;=$H21)*((BL$6-$F21+1)/($J21*($J21+1)/2)*$D21))+($K21="custom")*CustCF!BF21</f>
        <v/>
      </c>
      <c r="BM21" s="87">
        <f>($K21="Bell Curve")*(_xlfn.NORM.DIST(AND(BM$6&gt;=$F21,BM$6&lt;=$H21)*(BM$6-$F21+1),$J21/2,$M21,TRUE)-_xlfn.NORM.DIST(AND(BM$6&gt;=$F21,BM$6&lt;=$H21)*(BL$6-$F21+1),$J21/2,$M21,TRUE))/(1-2*_xlfn.NORM.DIST(0,$J21/2,$M21,TRUE))*$D21+($K21="Steady Growth")*(AND(BM$6&gt;=$F21,BM$6&lt;=$H21)*((BM$6-$F21+1)/($J21*($J21+1)/2)*$D21))+($K21="custom")*CustCF!BG21</f>
        <v/>
      </c>
      <c r="BN21" s="87">
        <f>($K21="Bell Curve")*(_xlfn.NORM.DIST(AND(BN$6&gt;=$F21,BN$6&lt;=$H21)*(BN$6-$F21+1),$J21/2,$M21,TRUE)-_xlfn.NORM.DIST(AND(BN$6&gt;=$F21,BN$6&lt;=$H21)*(BM$6-$F21+1),$J21/2,$M21,TRUE))/(1-2*_xlfn.NORM.DIST(0,$J21/2,$M21,TRUE))*$D21+($K21="Steady Growth")*(AND(BN$6&gt;=$F21,BN$6&lt;=$H21)*((BN$6-$F21+1)/($J21*($J21+1)/2)*$D21))+($K21="custom")*CustCF!BH21</f>
        <v/>
      </c>
      <c r="BO21" s="87">
        <f>($K21="Bell Curve")*(_xlfn.NORM.DIST(AND(BO$6&gt;=$F21,BO$6&lt;=$H21)*(BO$6-$F21+1),$J21/2,$M21,TRUE)-_xlfn.NORM.DIST(AND(BO$6&gt;=$F21,BO$6&lt;=$H21)*(BN$6-$F21+1),$J21/2,$M21,TRUE))/(1-2*_xlfn.NORM.DIST(0,$J21/2,$M21,TRUE))*$D21+($K21="Steady Growth")*(AND(BO$6&gt;=$F21,BO$6&lt;=$H21)*((BO$6-$F21+1)/($J21*($J21+1)/2)*$D21))+($K21="custom")*CustCF!BI21</f>
        <v/>
      </c>
      <c r="BP21" s="87">
        <f>($K21="Bell Curve")*(_xlfn.NORM.DIST(AND(BP$6&gt;=$F21,BP$6&lt;=$H21)*(BP$6-$F21+1),$J21/2,$M21,TRUE)-_xlfn.NORM.DIST(AND(BP$6&gt;=$F21,BP$6&lt;=$H21)*(BO$6-$F21+1),$J21/2,$M21,TRUE))/(1-2*_xlfn.NORM.DIST(0,$J21/2,$M21,TRUE))*$D21+($K21="Steady Growth")*(AND(BP$6&gt;=$F21,BP$6&lt;=$H21)*((BP$6-$F21+1)/($J21*($J21+1)/2)*$D21))+($K21="custom")*CustCF!BJ21</f>
        <v/>
      </c>
      <c r="BQ21" s="87">
        <f>($K21="Bell Curve")*(_xlfn.NORM.DIST(AND(BQ$6&gt;=$F21,BQ$6&lt;=$H21)*(BQ$6-$F21+1),$J21/2,$M21,TRUE)-_xlfn.NORM.DIST(AND(BQ$6&gt;=$F21,BQ$6&lt;=$H21)*(BP$6-$F21+1),$J21/2,$M21,TRUE))/(1-2*_xlfn.NORM.DIST(0,$J21/2,$M21,TRUE))*$D21+($K21="Steady Growth")*(AND(BQ$6&gt;=$F21,BQ$6&lt;=$H21)*((BQ$6-$F21+1)/($J21*($J21+1)/2)*$D21))+($K21="custom")*CustCF!BK21</f>
        <v/>
      </c>
      <c r="BR21" s="87">
        <f>($K21="Bell Curve")*(_xlfn.NORM.DIST(AND(BR$6&gt;=$F21,BR$6&lt;=$H21)*(BR$6-$F21+1),$J21/2,$M21,TRUE)-_xlfn.NORM.DIST(AND(BR$6&gt;=$F21,BR$6&lt;=$H21)*(BQ$6-$F21+1),$J21/2,$M21,TRUE))/(1-2*_xlfn.NORM.DIST(0,$J21/2,$M21,TRUE))*$D21+($K21="Steady Growth")*(AND(BR$6&gt;=$F21,BR$6&lt;=$H21)*((BR$6-$F21+1)/($J21*($J21+1)/2)*$D21))+($K21="custom")*CustCF!BL21</f>
        <v/>
      </c>
      <c r="BS21" s="87">
        <f>($K21="Bell Curve")*(_xlfn.NORM.DIST(AND(BS$6&gt;=$F21,BS$6&lt;=$H21)*(BS$6-$F21+1),$J21/2,$M21,TRUE)-_xlfn.NORM.DIST(AND(BS$6&gt;=$F21,BS$6&lt;=$H21)*(BR$6-$F21+1),$J21/2,$M21,TRUE))/(1-2*_xlfn.NORM.DIST(0,$J21/2,$M21,TRUE))*$D21+($K21="Steady Growth")*(AND(BS$6&gt;=$F21,BS$6&lt;=$H21)*((BS$6-$F21+1)/($J21*($J21+1)/2)*$D21))+($K21="custom")*CustCF!BM21</f>
        <v/>
      </c>
      <c r="BT21" s="87">
        <f>($K21="Bell Curve")*(_xlfn.NORM.DIST(AND(BT$6&gt;=$F21,BT$6&lt;=$H21)*(BT$6-$F21+1),$J21/2,$M21,TRUE)-_xlfn.NORM.DIST(AND(BT$6&gt;=$F21,BT$6&lt;=$H21)*(BS$6-$F21+1),$J21/2,$M21,TRUE))/(1-2*_xlfn.NORM.DIST(0,$J21/2,$M21,TRUE))*$D21+($K21="Steady Growth")*(AND(BT$6&gt;=$F21,BT$6&lt;=$H21)*((BT$6-$F21+1)/($J21*($J21+1)/2)*$D21))+($K21="custom")*CustCF!BN21</f>
        <v/>
      </c>
      <c r="BU21" s="87">
        <f>($K21="Bell Curve")*(_xlfn.NORM.DIST(AND(BU$6&gt;=$F21,BU$6&lt;=$H21)*(BU$6-$F21+1),$J21/2,$M21,TRUE)-_xlfn.NORM.DIST(AND(BU$6&gt;=$F21,BU$6&lt;=$H21)*(BT$6-$F21+1),$J21/2,$M21,TRUE))/(1-2*_xlfn.NORM.DIST(0,$J21/2,$M21,TRUE))*$D21+($K21="Steady Growth")*(AND(BU$6&gt;=$F21,BU$6&lt;=$H21)*((BU$6-$F21+1)/($J21*($J21+1)/2)*$D21))+($K21="custom")*CustCF!BO21</f>
        <v/>
      </c>
      <c r="BV21" s="87">
        <f>($K21="Bell Curve")*(_xlfn.NORM.DIST(AND(BV$6&gt;=$F21,BV$6&lt;=$H21)*(BV$6-$F21+1),$J21/2,$M21,TRUE)-_xlfn.NORM.DIST(AND(BV$6&gt;=$F21,BV$6&lt;=$H21)*(BU$6-$F21+1),$J21/2,$M21,TRUE))/(1-2*_xlfn.NORM.DIST(0,$J21/2,$M21,TRUE))*$D21+($K21="Steady Growth")*(AND(BV$6&gt;=$F21,BV$6&lt;=$H21)*((BV$6-$F21+1)/($J21*($J21+1)/2)*$D21))+($K21="custom")*CustCF!BP21</f>
        <v/>
      </c>
      <c r="BW21" s="87">
        <f>($K21="Bell Curve")*(_xlfn.NORM.DIST(AND(BW$6&gt;=$F21,BW$6&lt;=$H21)*(BW$6-$F21+1),$J21/2,$M21,TRUE)-_xlfn.NORM.DIST(AND(BW$6&gt;=$F21,BW$6&lt;=$H21)*(BV$6-$F21+1),$J21/2,$M21,TRUE))/(1-2*_xlfn.NORM.DIST(0,$J21/2,$M21,TRUE))*$D21+($K21="Steady Growth")*(AND(BW$6&gt;=$F21,BW$6&lt;=$H21)*((BW$6-$F21+1)/($J21*($J21+1)/2)*$D21))+($K21="custom")*CustCF!BQ21</f>
        <v/>
      </c>
      <c r="BX21" s="87">
        <f>($K21="Bell Curve")*(_xlfn.NORM.DIST(AND(BX$6&gt;=$F21,BX$6&lt;=$H21)*(BX$6-$F21+1),$J21/2,$M21,TRUE)-_xlfn.NORM.DIST(AND(BX$6&gt;=$F21,BX$6&lt;=$H21)*(BW$6-$F21+1),$J21/2,$M21,TRUE))/(1-2*_xlfn.NORM.DIST(0,$J21/2,$M21,TRUE))*$D21+($K21="Steady Growth")*(AND(BX$6&gt;=$F21,BX$6&lt;=$H21)*((BX$6-$F21+1)/($J21*($J21+1)/2)*$D21))+($K21="custom")*CustCF!BR21</f>
        <v/>
      </c>
      <c r="BY21" s="87">
        <f>($K21="Bell Curve")*(_xlfn.NORM.DIST(AND(BY$6&gt;=$F21,BY$6&lt;=$H21)*(BY$6-$F21+1),$J21/2,$M21,TRUE)-_xlfn.NORM.DIST(AND(BY$6&gt;=$F21,BY$6&lt;=$H21)*(BX$6-$F21+1),$J21/2,$M21,TRUE))/(1-2*_xlfn.NORM.DIST(0,$J21/2,$M21,TRUE))*$D21+($K21="Steady Growth")*(AND(BY$6&gt;=$F21,BY$6&lt;=$H21)*((BY$6-$F21+1)/($J21*($J21+1)/2)*$D21))+($K21="custom")*CustCF!BS21</f>
        <v/>
      </c>
      <c r="BZ21" s="87">
        <f>($K21="Bell Curve")*(_xlfn.NORM.DIST(AND(BZ$6&gt;=$F21,BZ$6&lt;=$H21)*(BZ$6-$F21+1),$J21/2,$M21,TRUE)-_xlfn.NORM.DIST(AND(BZ$6&gt;=$F21,BZ$6&lt;=$H21)*(BY$6-$F21+1),$J21/2,$M21,TRUE))/(1-2*_xlfn.NORM.DIST(0,$J21/2,$M21,TRUE))*$D21+($K21="Steady Growth")*(AND(BZ$6&gt;=$F21,BZ$6&lt;=$H21)*((BZ$6-$F21+1)/($J21*($J21+1)/2)*$D21))+($K21="custom")*CustCF!BT21</f>
        <v/>
      </c>
      <c r="CA21" s="87">
        <f>($K21="Bell Curve")*(_xlfn.NORM.DIST(AND(CA$6&gt;=$F21,CA$6&lt;=$H21)*(CA$6-$F21+1),$J21/2,$M21,TRUE)-_xlfn.NORM.DIST(AND(CA$6&gt;=$F21,CA$6&lt;=$H21)*(BZ$6-$F21+1),$J21/2,$M21,TRUE))/(1-2*_xlfn.NORM.DIST(0,$J21/2,$M21,TRUE))*$D21+($K21="Steady Growth")*(AND(CA$6&gt;=$F21,CA$6&lt;=$H21)*((CA$6-$F21+1)/($J21*($J21+1)/2)*$D21))+($K21="custom")*CustCF!BU21</f>
        <v/>
      </c>
      <c r="CB21" s="87">
        <f>($K21="Bell Curve")*(_xlfn.NORM.DIST(AND(CB$6&gt;=$F21,CB$6&lt;=$H21)*(CB$6-$F21+1),$J21/2,$M21,TRUE)-_xlfn.NORM.DIST(AND(CB$6&gt;=$F21,CB$6&lt;=$H21)*(CA$6-$F21+1),$J21/2,$M21,TRUE))/(1-2*_xlfn.NORM.DIST(0,$J21/2,$M21,TRUE))*$D21+($K21="Steady Growth")*(AND(CB$6&gt;=$F21,CB$6&lt;=$H21)*((CB$6-$F21+1)/($J21*($J21+1)/2)*$D21))+($K21="custom")*CustCF!BV21</f>
        <v/>
      </c>
      <c r="CC21" s="87">
        <f>($K21="Bell Curve")*(_xlfn.NORM.DIST(AND(CC$6&gt;=$F21,CC$6&lt;=$H21)*(CC$6-$F21+1),$J21/2,$M21,TRUE)-_xlfn.NORM.DIST(AND(CC$6&gt;=$F21,CC$6&lt;=$H21)*(CB$6-$F21+1),$J21/2,$M21,TRUE))/(1-2*_xlfn.NORM.DIST(0,$J21/2,$M21,TRUE))*$D21+($K21="Steady Growth")*(AND(CC$6&gt;=$F21,CC$6&lt;=$H21)*((CC$6-$F21+1)/($J21*($J21+1)/2)*$D21))+($K21="custom")*CustCF!BW21</f>
        <v/>
      </c>
      <c r="CD21" s="87">
        <f>($K21="Bell Curve")*(_xlfn.NORM.DIST(AND(CD$6&gt;=$F21,CD$6&lt;=$H21)*(CD$6-$F21+1),$J21/2,$M21,TRUE)-_xlfn.NORM.DIST(AND(CD$6&gt;=$F21,CD$6&lt;=$H21)*(CC$6-$F21+1),$J21/2,$M21,TRUE))/(1-2*_xlfn.NORM.DIST(0,$J21/2,$M21,TRUE))*$D21+($K21="Steady Growth")*(AND(CD$6&gt;=$F21,CD$6&lt;=$H21)*((CD$6-$F21+1)/($J21*($J21+1)/2)*$D21))+($K21="custom")*CustCF!BX21</f>
        <v/>
      </c>
      <c r="CE21" s="87">
        <f>($K21="Bell Curve")*(_xlfn.NORM.DIST(AND(CE$6&gt;=$F21,CE$6&lt;=$H21)*(CE$6-$F21+1),$J21/2,$M21,TRUE)-_xlfn.NORM.DIST(AND(CE$6&gt;=$F21,CE$6&lt;=$H21)*(CD$6-$F21+1),$J21/2,$M21,TRUE))/(1-2*_xlfn.NORM.DIST(0,$J21/2,$M21,TRUE))*$D21+($K21="Steady Growth")*(AND(CE$6&gt;=$F21,CE$6&lt;=$H21)*((CE$6-$F21+1)/($J21*($J21+1)/2)*$D21))+($K21="custom")*CustCF!BY21</f>
        <v/>
      </c>
      <c r="CF21" s="87">
        <f>($K21="Bell Curve")*(_xlfn.NORM.DIST(AND(CF$6&gt;=$F21,CF$6&lt;=$H21)*(CF$6-$F21+1),$J21/2,$M21,TRUE)-_xlfn.NORM.DIST(AND(CF$6&gt;=$F21,CF$6&lt;=$H21)*(CE$6-$F21+1),$J21/2,$M21,TRUE))/(1-2*_xlfn.NORM.DIST(0,$J21/2,$M21,TRUE))*$D21+($K21="Steady Growth")*(AND(CF$6&gt;=$F21,CF$6&lt;=$H21)*((CF$6-$F21+1)/($J21*($J21+1)/2)*$D21))+($K21="custom")*CustCF!BZ21</f>
        <v/>
      </c>
      <c r="CG21" s="87">
        <f>($K21="Bell Curve")*(_xlfn.NORM.DIST(AND(CG$6&gt;=$F21,CG$6&lt;=$H21)*(CG$6-$F21+1),$J21/2,$M21,TRUE)-_xlfn.NORM.DIST(AND(CG$6&gt;=$F21,CG$6&lt;=$H21)*(CF$6-$F21+1),$J21/2,$M21,TRUE))/(1-2*_xlfn.NORM.DIST(0,$J21/2,$M21,TRUE))*$D21+($K21="Steady Growth")*(AND(CG$6&gt;=$F21,CG$6&lt;=$H21)*((CG$6-$F21+1)/($J21*($J21+1)/2)*$D21))+($K21="custom")*CustCF!CA21</f>
        <v/>
      </c>
      <c r="CH21" s="87">
        <f>($K21="Bell Curve")*(_xlfn.NORM.DIST(AND(CH$6&gt;=$F21,CH$6&lt;=$H21)*(CH$6-$F21+1),$J21/2,$M21,TRUE)-_xlfn.NORM.DIST(AND(CH$6&gt;=$F21,CH$6&lt;=$H21)*(CG$6-$F21+1),$J21/2,$M21,TRUE))/(1-2*_xlfn.NORM.DIST(0,$J21/2,$M21,TRUE))*$D21+($K21="Steady Growth")*(AND(CH$6&gt;=$F21,CH$6&lt;=$H21)*((CH$6-$F21+1)/($J21*($J21+1)/2)*$D21))+($K21="custom")*CustCF!CB21</f>
        <v/>
      </c>
      <c r="CI21" s="87">
        <f>($K21="Bell Curve")*(_xlfn.NORM.DIST(AND(CI$6&gt;=$F21,CI$6&lt;=$H21)*(CI$6-$F21+1),$J21/2,$M21,TRUE)-_xlfn.NORM.DIST(AND(CI$6&gt;=$F21,CI$6&lt;=$H21)*(CH$6-$F21+1),$J21/2,$M21,TRUE))/(1-2*_xlfn.NORM.DIST(0,$J21/2,$M21,TRUE))*$D21+($K21="Steady Growth")*(AND(CI$6&gt;=$F21,CI$6&lt;=$H21)*((CI$6-$F21+1)/($J21*($J21+1)/2)*$D21))+($K21="custom")*CustCF!CC21</f>
        <v/>
      </c>
      <c r="CJ21" s="87">
        <f>($K21="Bell Curve")*(_xlfn.NORM.DIST(AND(CJ$6&gt;=$F21,CJ$6&lt;=$H21)*(CJ$6-$F21+1),$J21/2,$M21,TRUE)-_xlfn.NORM.DIST(AND(CJ$6&gt;=$F21,CJ$6&lt;=$H21)*(CI$6-$F21+1),$J21/2,$M21,TRUE))/(1-2*_xlfn.NORM.DIST(0,$J21/2,$M21,TRUE))*$D21+($K21="Steady Growth")*(AND(CJ$6&gt;=$F21,CJ$6&lt;=$H21)*((CJ$6-$F21+1)/($J21*($J21+1)/2)*$D21))+($K21="custom")*CustCF!CD21</f>
        <v/>
      </c>
      <c r="CK21" s="87">
        <f>($K21="Bell Curve")*(_xlfn.NORM.DIST(AND(CK$6&gt;=$F21,CK$6&lt;=$H21)*(CK$6-$F21+1),$J21/2,$M21,TRUE)-_xlfn.NORM.DIST(AND(CK$6&gt;=$F21,CK$6&lt;=$H21)*(CJ$6-$F21+1),$J21/2,$M21,TRUE))/(1-2*_xlfn.NORM.DIST(0,$J21/2,$M21,TRUE))*$D21+($K21="Steady Growth")*(AND(CK$6&gt;=$F21,CK$6&lt;=$H21)*((CK$6-$F21+1)/($J21*($J21+1)/2)*$D21))+($K21="custom")*CustCF!CE21</f>
        <v/>
      </c>
      <c r="CL21" s="87">
        <f>($K21="Bell Curve")*(_xlfn.NORM.DIST(AND(CL$6&gt;=$F21,CL$6&lt;=$H21)*(CL$6-$F21+1),$J21/2,$M21,TRUE)-_xlfn.NORM.DIST(AND(CL$6&gt;=$F21,CL$6&lt;=$H21)*(CK$6-$F21+1),$J21/2,$M21,TRUE))/(1-2*_xlfn.NORM.DIST(0,$J21/2,$M21,TRUE))*$D21+($K21="Steady Growth")*(AND(CL$6&gt;=$F21,CL$6&lt;=$H21)*((CL$6-$F21+1)/($J21*($J21+1)/2)*$D21))+($K21="custom")*CustCF!CF21</f>
        <v/>
      </c>
      <c r="CM21" s="87">
        <f>($K21="Bell Curve")*(_xlfn.NORM.DIST(AND(CM$6&gt;=$F21,CM$6&lt;=$H21)*(CM$6-$F21+1),$J21/2,$M21,TRUE)-_xlfn.NORM.DIST(AND(CM$6&gt;=$F21,CM$6&lt;=$H21)*(CL$6-$F21+1),$J21/2,$M21,TRUE))/(1-2*_xlfn.NORM.DIST(0,$J21/2,$M21,TRUE))*$D21+($K21="Steady Growth")*(AND(CM$6&gt;=$F21,CM$6&lt;=$H21)*((CM$6-$F21+1)/($J21*($J21+1)/2)*$D21))+($K21="custom")*CustCF!CG21</f>
        <v/>
      </c>
      <c r="CN21" s="87">
        <f>($K21="Bell Curve")*(_xlfn.NORM.DIST(AND(CN$6&gt;=$F21,CN$6&lt;=$H21)*(CN$6-$F21+1),$J21/2,$M21,TRUE)-_xlfn.NORM.DIST(AND(CN$6&gt;=$F21,CN$6&lt;=$H21)*(CM$6-$F21+1),$J21/2,$M21,TRUE))/(1-2*_xlfn.NORM.DIST(0,$J21/2,$M21,TRUE))*$D21+($K21="Steady Growth")*(AND(CN$6&gt;=$F21,CN$6&lt;=$H21)*((CN$6-$F21+1)/($J21*($J21+1)/2)*$D21))+($K21="custom")*CustCF!CH21</f>
        <v/>
      </c>
      <c r="CO21" s="87">
        <f>($K21="Bell Curve")*(_xlfn.NORM.DIST(AND(CO$6&gt;=$F21,CO$6&lt;=$H21)*(CO$6-$F21+1),$J21/2,$M21,TRUE)-_xlfn.NORM.DIST(AND(CO$6&gt;=$F21,CO$6&lt;=$H21)*(CN$6-$F21+1),$J21/2,$M21,TRUE))/(1-2*_xlfn.NORM.DIST(0,$J21/2,$M21,TRUE))*$D21+($K21="Steady Growth")*(AND(CO$6&gt;=$F21,CO$6&lt;=$H21)*((CO$6-$F21+1)/($J21*($J21+1)/2)*$D21))+($K21="custom")*CustCF!CI21</f>
        <v/>
      </c>
      <c r="CP21" s="87">
        <f>($K21="Bell Curve")*(_xlfn.NORM.DIST(AND(CP$6&gt;=$F21,CP$6&lt;=$H21)*(CP$6-$F21+1),$J21/2,$M21,TRUE)-_xlfn.NORM.DIST(AND(CP$6&gt;=$F21,CP$6&lt;=$H21)*(CO$6-$F21+1),$J21/2,$M21,TRUE))/(1-2*_xlfn.NORM.DIST(0,$J21/2,$M21,TRUE))*$D21+($K21="Steady Growth")*(AND(CP$6&gt;=$F21,CP$6&lt;=$H21)*((CP$6-$F21+1)/($J21*($J21+1)/2)*$D21))+($K21="custom")*CustCF!CJ21</f>
        <v/>
      </c>
      <c r="CQ21" s="87">
        <f>($K21="Bell Curve")*(_xlfn.NORM.DIST(AND(CQ$6&gt;=$F21,CQ$6&lt;=$H21)*(CQ$6-$F21+1),$J21/2,$M21,TRUE)-_xlfn.NORM.DIST(AND(CQ$6&gt;=$F21,CQ$6&lt;=$H21)*(CP$6-$F21+1),$J21/2,$M21,TRUE))/(1-2*_xlfn.NORM.DIST(0,$J21/2,$M21,TRUE))*$D21+($K21="Steady Growth")*(AND(CQ$6&gt;=$F21,CQ$6&lt;=$H21)*((CQ$6-$F21+1)/($J21*($J21+1)/2)*$D21))+($K21="custom")*CustCF!CK21</f>
        <v/>
      </c>
      <c r="CR21" s="87">
        <f>($K21="Bell Curve")*(_xlfn.NORM.DIST(AND(CR$6&gt;=$F21,CR$6&lt;=$H21)*(CR$6-$F21+1),$J21/2,$M21,TRUE)-_xlfn.NORM.DIST(AND(CR$6&gt;=$F21,CR$6&lt;=$H21)*(CQ$6-$F21+1),$J21/2,$M21,TRUE))/(1-2*_xlfn.NORM.DIST(0,$J21/2,$M21,TRUE))*$D21+($K21="Steady Growth")*(AND(CR$6&gt;=$F21,CR$6&lt;=$H21)*((CR$6-$F21+1)/($J21*($J21+1)/2)*$D21))+($K21="custom")*CustCF!CL21</f>
        <v/>
      </c>
      <c r="CS21" s="87">
        <f>($K21="Bell Curve")*(_xlfn.NORM.DIST(AND(CS$6&gt;=$F21,CS$6&lt;=$H21)*(CS$6-$F21+1),$J21/2,$M21,TRUE)-_xlfn.NORM.DIST(AND(CS$6&gt;=$F21,CS$6&lt;=$H21)*(CR$6-$F21+1),$J21/2,$M21,TRUE))/(1-2*_xlfn.NORM.DIST(0,$J21/2,$M21,TRUE))*$D21+($K21="Steady Growth")*(AND(CS$6&gt;=$F21,CS$6&lt;=$H21)*((CS$6-$F21+1)/($J21*($J21+1)/2)*$D21))+($K21="custom")*CustCF!CM21</f>
        <v/>
      </c>
      <c r="CT21" s="87">
        <f>($K21="Bell Curve")*(_xlfn.NORM.DIST(AND(CT$6&gt;=$F21,CT$6&lt;=$H21)*(CT$6-$F21+1),$J21/2,$M21,TRUE)-_xlfn.NORM.DIST(AND(CT$6&gt;=$F21,CT$6&lt;=$H21)*(CS$6-$F21+1),$J21/2,$M21,TRUE))/(1-2*_xlfn.NORM.DIST(0,$J21/2,$M21,TRUE))*$D21+($K21="Steady Growth")*(AND(CT$6&gt;=$F21,CT$6&lt;=$H21)*((CT$6-$F21+1)/($J21*($J21+1)/2)*$D21))+($K21="custom")*CustCF!CN21</f>
        <v/>
      </c>
      <c r="CU21" s="87">
        <f>($K21="Bell Curve")*(_xlfn.NORM.DIST(AND(CU$6&gt;=$F21,CU$6&lt;=$H21)*(CU$6-$F21+1),$J21/2,$M21,TRUE)-_xlfn.NORM.DIST(AND(CU$6&gt;=$F21,CU$6&lt;=$H21)*(CT$6-$F21+1),$J21/2,$M21,TRUE))/(1-2*_xlfn.NORM.DIST(0,$J21/2,$M21,TRUE))*$D21+($K21="Steady Growth")*(AND(CU$6&gt;=$F21,CU$6&lt;=$H21)*((CU$6-$F21+1)/($J21*($J21+1)/2)*$D21))+($K21="custom")*CustCF!CO21</f>
        <v/>
      </c>
      <c r="CV21" s="87">
        <f>($K21="Bell Curve")*(_xlfn.NORM.DIST(AND(CV$6&gt;=$F21,CV$6&lt;=$H21)*(CV$6-$F21+1),$J21/2,$M21,TRUE)-_xlfn.NORM.DIST(AND(CV$6&gt;=$F21,CV$6&lt;=$H21)*(CU$6-$F21+1),$J21/2,$M21,TRUE))/(1-2*_xlfn.NORM.DIST(0,$J21/2,$M21,TRUE))*$D21+($K21="Steady Growth")*(AND(CV$6&gt;=$F21,CV$6&lt;=$H21)*((CV$6-$F21+1)/($J21*($J21+1)/2)*$D21))+($K21="custom")*CustCF!CP21</f>
        <v/>
      </c>
      <c r="CW21" s="87">
        <f>($K21="Bell Curve")*(_xlfn.NORM.DIST(AND(CW$6&gt;=$F21,CW$6&lt;=$H21)*(CW$6-$F21+1),$J21/2,$M21,TRUE)-_xlfn.NORM.DIST(AND(CW$6&gt;=$F21,CW$6&lt;=$H21)*(CV$6-$F21+1),$J21/2,$M21,TRUE))/(1-2*_xlfn.NORM.DIST(0,$J21/2,$M21,TRUE))*$D21+($K21="Steady Growth")*(AND(CW$6&gt;=$F21,CW$6&lt;=$H21)*((CW$6-$F21+1)/($J21*($J21+1)/2)*$D21))+($K21="custom")*CustCF!CQ21</f>
        <v/>
      </c>
      <c r="CX21" s="87">
        <f>($K21="Bell Curve")*(_xlfn.NORM.DIST(AND(CX$6&gt;=$F21,CX$6&lt;=$H21)*(CX$6-$F21+1),$J21/2,$M21,TRUE)-_xlfn.NORM.DIST(AND(CX$6&gt;=$F21,CX$6&lt;=$H21)*(CW$6-$F21+1),$J21/2,$M21,TRUE))/(1-2*_xlfn.NORM.DIST(0,$J21/2,$M21,TRUE))*$D21+($K21="Steady Growth")*(AND(CX$6&gt;=$F21,CX$6&lt;=$H21)*((CX$6-$F21+1)/($J21*($J21+1)/2)*$D21))+($K21="custom")*CustCF!CR21</f>
        <v/>
      </c>
      <c r="CY21" s="87">
        <f>($K21="Bell Curve")*(_xlfn.NORM.DIST(AND(CY$6&gt;=$F21,CY$6&lt;=$H21)*(CY$6-$F21+1),$J21/2,$M21,TRUE)-_xlfn.NORM.DIST(AND(CY$6&gt;=$F21,CY$6&lt;=$H21)*(CX$6-$F21+1),$J21/2,$M21,TRUE))/(1-2*_xlfn.NORM.DIST(0,$J21/2,$M21,TRUE))*$D21+($K21="Steady Growth")*(AND(CY$6&gt;=$F21,CY$6&lt;=$H21)*((CY$6-$F21+1)/($J21*($J21+1)/2)*$D21))+($K21="custom")*CustCF!CS21</f>
        <v/>
      </c>
      <c r="CZ21" s="87">
        <f>($K21="Bell Curve")*(_xlfn.NORM.DIST(AND(CZ$6&gt;=$F21,CZ$6&lt;=$H21)*(CZ$6-$F21+1),$J21/2,$M21,TRUE)-_xlfn.NORM.DIST(AND(CZ$6&gt;=$F21,CZ$6&lt;=$H21)*(CY$6-$F21+1),$J21/2,$M21,TRUE))/(1-2*_xlfn.NORM.DIST(0,$J21/2,$M21,TRUE))*$D21+($K21="Steady Growth")*(AND(CZ$6&gt;=$F21,CZ$6&lt;=$H21)*((CZ$6-$F21+1)/($J21*($J21+1)/2)*$D21))+($K21="custom")*CustCF!CT21</f>
        <v/>
      </c>
      <c r="DA21" s="87">
        <f>($K21="Bell Curve")*(_xlfn.NORM.DIST(AND(DA$6&gt;=$F21,DA$6&lt;=$H21)*(DA$6-$F21+1),$J21/2,$M21,TRUE)-_xlfn.NORM.DIST(AND(DA$6&gt;=$F21,DA$6&lt;=$H21)*(CZ$6-$F21+1),$J21/2,$M21,TRUE))/(1-2*_xlfn.NORM.DIST(0,$J21/2,$M21,TRUE))*$D21+($K21="Steady Growth")*(AND(DA$6&gt;=$F21,DA$6&lt;=$H21)*((DA$6-$F21+1)/($J21*($J21+1)/2)*$D21))+($K21="custom")*CustCF!CU21</f>
        <v/>
      </c>
      <c r="DB21" s="87">
        <f>($K21="Bell Curve")*(_xlfn.NORM.DIST(AND(DB$6&gt;=$F21,DB$6&lt;=$H21)*(DB$6-$F21+1),$J21/2,$M21,TRUE)-_xlfn.NORM.DIST(AND(DB$6&gt;=$F21,DB$6&lt;=$H21)*(DA$6-$F21+1),$J21/2,$M21,TRUE))/(1-2*_xlfn.NORM.DIST(0,$J21/2,$M21,TRUE))*$D21+($K21="Steady Growth")*(AND(DB$6&gt;=$F21,DB$6&lt;=$H21)*((DB$6-$F21+1)/($J21*($J21+1)/2)*$D21))+($K21="custom")*CustCF!CV21</f>
        <v/>
      </c>
      <c r="DC21" s="87">
        <f>($K21="Bell Curve")*(_xlfn.NORM.DIST(AND(DC$6&gt;=$F21,DC$6&lt;=$H21)*(DC$6-$F21+1),$J21/2,$M21,TRUE)-_xlfn.NORM.DIST(AND(DC$6&gt;=$F21,DC$6&lt;=$H21)*(DB$6-$F21+1),$J21/2,$M21,TRUE))/(1-2*_xlfn.NORM.DIST(0,$J21/2,$M21,TRUE))*$D21+($K21="Steady Growth")*(AND(DC$6&gt;=$F21,DC$6&lt;=$H21)*((DC$6-$F21+1)/($J21*($J21+1)/2)*$D21))+($K21="custom")*CustCF!CW21</f>
        <v/>
      </c>
      <c r="DD21" s="87">
        <f>($K21="Bell Curve")*(_xlfn.NORM.DIST(AND(DD$6&gt;=$F21,DD$6&lt;=$H21)*(DD$6-$F21+1),$J21/2,$M21,TRUE)-_xlfn.NORM.DIST(AND(DD$6&gt;=$F21,DD$6&lt;=$H21)*(DC$6-$F21+1),$J21/2,$M21,TRUE))/(1-2*_xlfn.NORM.DIST(0,$J21/2,$M21,TRUE))*$D21+($K21="Steady Growth")*(AND(DD$6&gt;=$F21,DD$6&lt;=$H21)*((DD$6-$F21+1)/($J21*($J21+1)/2)*$D21))+($K21="custom")*CustCF!CX21</f>
        <v/>
      </c>
      <c r="DE21" s="87">
        <f>($K21="Bell Curve")*(_xlfn.NORM.DIST(AND(DE$6&gt;=$F21,DE$6&lt;=$H21)*(DE$6-$F21+1),$J21/2,$M21,TRUE)-_xlfn.NORM.DIST(AND(DE$6&gt;=$F21,DE$6&lt;=$H21)*(DD$6-$F21+1),$J21/2,$M21,TRUE))/(1-2*_xlfn.NORM.DIST(0,$J21/2,$M21,TRUE))*$D21+($K21="Steady Growth")*(AND(DE$6&gt;=$F21,DE$6&lt;=$H21)*((DE$6-$F21+1)/($J21*($J21+1)/2)*$D21))+($K21="custom")*CustCF!CY21</f>
        <v/>
      </c>
      <c r="DF21" s="87">
        <f>($K21="Bell Curve")*(_xlfn.NORM.DIST(AND(DF$6&gt;=$F21,DF$6&lt;=$H21)*(DF$6-$F21+1),$J21/2,$M21,TRUE)-_xlfn.NORM.DIST(AND(DF$6&gt;=$F21,DF$6&lt;=$H21)*(DE$6-$F21+1),$J21/2,$M21,TRUE))/(1-2*_xlfn.NORM.DIST(0,$J21/2,$M21,TRUE))*$D21+($K21="Steady Growth")*(AND(DF$6&gt;=$F21,DF$6&lt;=$H21)*((DF$6-$F21+1)/($J21*($J21+1)/2)*$D21))+($K21="custom")*CustCF!CZ21</f>
        <v/>
      </c>
      <c r="DG21" s="87">
        <f>($K21="Bell Curve")*(_xlfn.NORM.DIST(AND(DG$6&gt;=$F21,DG$6&lt;=$H21)*(DG$6-$F21+1),$J21/2,$M21,TRUE)-_xlfn.NORM.DIST(AND(DG$6&gt;=$F21,DG$6&lt;=$H21)*(DF$6-$F21+1),$J21/2,$M21,TRUE))/(1-2*_xlfn.NORM.DIST(0,$J21/2,$M21,TRUE))*$D21+($K21="Steady Growth")*(AND(DG$6&gt;=$F21,DG$6&lt;=$H21)*((DG$6-$F21+1)/($J21*($J21+1)/2)*$D21))+($K21="custom")*CustCF!DA21</f>
        <v/>
      </c>
      <c r="DH21" s="87">
        <f>($K21="Bell Curve")*(_xlfn.NORM.DIST(AND(DH$6&gt;=$F21,DH$6&lt;=$H21)*(DH$6-$F21+1),$J21/2,$M21,TRUE)-_xlfn.NORM.DIST(AND(DH$6&gt;=$F21,DH$6&lt;=$H21)*(DG$6-$F21+1),$J21/2,$M21,TRUE))/(1-2*_xlfn.NORM.DIST(0,$J21/2,$M21,TRUE))*$D21+($K21="Steady Growth")*(AND(DH$6&gt;=$F21,DH$6&lt;=$H21)*((DH$6-$F21+1)/($J21*($J21+1)/2)*$D21))+($K21="custom")*CustCF!DB21</f>
        <v/>
      </c>
      <c r="DI21" s="87">
        <f>($K21="Bell Curve")*(_xlfn.NORM.DIST(AND(DI$6&gt;=$F21,DI$6&lt;=$H21)*(DI$6-$F21+1),$J21/2,$M21,TRUE)-_xlfn.NORM.DIST(AND(DI$6&gt;=$F21,DI$6&lt;=$H21)*(DH$6-$F21+1),$J21/2,$M21,TRUE))/(1-2*_xlfn.NORM.DIST(0,$J21/2,$M21,TRUE))*$D21+($K21="Steady Growth")*(AND(DI$6&gt;=$F21,DI$6&lt;=$H21)*((DI$6-$F21+1)/($J21*($J21+1)/2)*$D21))+($K21="custom")*CustCF!DC21</f>
        <v/>
      </c>
      <c r="DJ21" s="87">
        <f>($K21="Bell Curve")*(_xlfn.NORM.DIST(AND(DJ$6&gt;=$F21,DJ$6&lt;=$H21)*(DJ$6-$F21+1),$J21/2,$M21,TRUE)-_xlfn.NORM.DIST(AND(DJ$6&gt;=$F21,DJ$6&lt;=$H21)*(DI$6-$F21+1),$J21/2,$M21,TRUE))/(1-2*_xlfn.NORM.DIST(0,$J21/2,$M21,TRUE))*$D21+($K21="Steady Growth")*(AND(DJ$6&gt;=$F21,DJ$6&lt;=$H21)*((DJ$6-$F21+1)/($J21*($J21+1)/2)*$D21))+($K21="custom")*CustCF!DD21</f>
        <v/>
      </c>
      <c r="DK21" s="87">
        <f>($K21="Bell Curve")*(_xlfn.NORM.DIST(AND(DK$6&gt;=$F21,DK$6&lt;=$H21)*(DK$6-$F21+1),$J21/2,$M21,TRUE)-_xlfn.NORM.DIST(AND(DK$6&gt;=$F21,DK$6&lt;=$H21)*(DJ$6-$F21+1),$J21/2,$M21,TRUE))/(1-2*_xlfn.NORM.DIST(0,$J21/2,$M21,TRUE))*$D21+($K21="Steady Growth")*(AND(DK$6&gt;=$F21,DK$6&lt;=$H21)*((DK$6-$F21+1)/($J21*($J21+1)/2)*$D21))+($K21="custom")*CustCF!DE21</f>
        <v/>
      </c>
      <c r="DL21" s="87">
        <f>($K21="Bell Curve")*(_xlfn.NORM.DIST(AND(DL$6&gt;=$F21,DL$6&lt;=$H21)*(DL$6-$F21+1),$J21/2,$M21,TRUE)-_xlfn.NORM.DIST(AND(DL$6&gt;=$F21,DL$6&lt;=$H21)*(DK$6-$F21+1),$J21/2,$M21,TRUE))/(1-2*_xlfn.NORM.DIST(0,$J21/2,$M21,TRUE))*$D21+($K21="Steady Growth")*(AND(DL$6&gt;=$F21,DL$6&lt;=$H21)*((DL$6-$F21+1)/($J21*($J21+1)/2)*$D21))+($K21="custom")*CustCF!DF21</f>
        <v/>
      </c>
      <c r="DM21" s="87">
        <f>($K21="Bell Curve")*(_xlfn.NORM.DIST(AND(DM$6&gt;=$F21,DM$6&lt;=$H21)*(DM$6-$F21+1),$J21/2,$M21,TRUE)-_xlfn.NORM.DIST(AND(DM$6&gt;=$F21,DM$6&lt;=$H21)*(DL$6-$F21+1),$J21/2,$M21,TRUE))/(1-2*_xlfn.NORM.DIST(0,$J21/2,$M21,TRUE))*$D21+($K21="Steady Growth")*(AND(DM$6&gt;=$F21,DM$6&lt;=$H21)*((DM$6-$F21+1)/($J21*($J21+1)/2)*$D21))+($K21="custom")*CustCF!DG21</f>
        <v/>
      </c>
      <c r="DN21" s="87">
        <f>($K21="Bell Curve")*(_xlfn.NORM.DIST(AND(DN$6&gt;=$F21,DN$6&lt;=$H21)*(DN$6-$F21+1),$J21/2,$M21,TRUE)-_xlfn.NORM.DIST(AND(DN$6&gt;=$F21,DN$6&lt;=$H21)*(DM$6-$F21+1),$J21/2,$M21,TRUE))/(1-2*_xlfn.NORM.DIST(0,$J21/2,$M21,TRUE))*$D21+($K21="Steady Growth")*(AND(DN$6&gt;=$F21,DN$6&lt;=$H21)*((DN$6-$F21+1)/($J21*($J21+1)/2)*$D21))+($K21="custom")*CustCF!DH21</f>
        <v/>
      </c>
      <c r="DO21" s="87">
        <f>($K21="Bell Curve")*(_xlfn.NORM.DIST(AND(DO$6&gt;=$F21,DO$6&lt;=$H21)*(DO$6-$F21+1),$J21/2,$M21,TRUE)-_xlfn.NORM.DIST(AND(DO$6&gt;=$F21,DO$6&lt;=$H21)*(DN$6-$F21+1),$J21/2,$M21,TRUE))/(1-2*_xlfn.NORM.DIST(0,$J21/2,$M21,TRUE))*$D21+($K21="Steady Growth")*(AND(DO$6&gt;=$F21,DO$6&lt;=$H21)*((DO$6-$F21+1)/($J21*($J21+1)/2)*$D21))+($K21="custom")*CustCF!DI21</f>
        <v/>
      </c>
      <c r="DP21" s="87">
        <f>($K21="Bell Curve")*(_xlfn.NORM.DIST(AND(DP$6&gt;=$F21,DP$6&lt;=$H21)*(DP$6-$F21+1),$J21/2,$M21,TRUE)-_xlfn.NORM.DIST(AND(DP$6&gt;=$F21,DP$6&lt;=$H21)*(DO$6-$F21+1),$J21/2,$M21,TRUE))/(1-2*_xlfn.NORM.DIST(0,$J21/2,$M21,TRUE))*$D21+($K21="Steady Growth")*(AND(DP$6&gt;=$F21,DP$6&lt;=$H21)*((DP$6-$F21+1)/($J21*($J21+1)/2)*$D21))+($K21="custom")*CustCF!DJ21</f>
        <v/>
      </c>
      <c r="DQ21" s="87">
        <f>($K21="Bell Curve")*(_xlfn.NORM.DIST(AND(DQ$6&gt;=$F21,DQ$6&lt;=$H21)*(DQ$6-$F21+1),$J21/2,$M21,TRUE)-_xlfn.NORM.DIST(AND(DQ$6&gt;=$F21,DQ$6&lt;=$H21)*(DP$6-$F21+1),$J21/2,$M21,TRUE))/(1-2*_xlfn.NORM.DIST(0,$J21/2,$M21,TRUE))*$D21+($K21="Steady Growth")*(AND(DQ$6&gt;=$F21,DQ$6&lt;=$H21)*((DQ$6-$F21+1)/($J21*($J21+1)/2)*$D21))+($K21="custom")*CustCF!DK21</f>
        <v/>
      </c>
      <c r="DR21" s="87">
        <f>($K21="Bell Curve")*(_xlfn.NORM.DIST(AND(DR$6&gt;=$F21,DR$6&lt;=$H21)*(DR$6-$F21+1),$J21/2,$M21,TRUE)-_xlfn.NORM.DIST(AND(DR$6&gt;=$F21,DR$6&lt;=$H21)*(DQ$6-$F21+1),$J21/2,$M21,TRUE))/(1-2*_xlfn.NORM.DIST(0,$J21/2,$M21,TRUE))*$D21+($K21="Steady Growth")*(AND(DR$6&gt;=$F21,DR$6&lt;=$H21)*((DR$6-$F21+1)/($J21*($J21+1)/2)*$D21))+($K21="custom")*CustCF!DL21</f>
        <v/>
      </c>
      <c r="DS21" s="87">
        <f>($K21="Bell Curve")*(_xlfn.NORM.DIST(AND(DS$6&gt;=$F21,DS$6&lt;=$H21)*(DS$6-$F21+1),$J21/2,$M21,TRUE)-_xlfn.NORM.DIST(AND(DS$6&gt;=$F21,DS$6&lt;=$H21)*(DR$6-$F21+1),$J21/2,$M21,TRUE))/(1-2*_xlfn.NORM.DIST(0,$J21/2,$M21,TRUE))*$D21+($K21="Steady Growth")*(AND(DS$6&gt;=$F21,DS$6&lt;=$H21)*((DS$6-$F21+1)/($J21*($J21+1)/2)*$D21))+($K21="custom")*CustCF!DM21</f>
        <v/>
      </c>
      <c r="DT21" s="87">
        <f>($K21="Bell Curve")*(_xlfn.NORM.DIST(AND(DT$6&gt;=$F21,DT$6&lt;=$H21)*(DT$6-$F21+1),$J21/2,$M21,TRUE)-_xlfn.NORM.DIST(AND(DT$6&gt;=$F21,DT$6&lt;=$H21)*(DS$6-$F21+1),$J21/2,$M21,TRUE))/(1-2*_xlfn.NORM.DIST(0,$J21/2,$M21,TRUE))*$D21+($K21="Steady Growth")*(AND(DT$6&gt;=$F21,DT$6&lt;=$H21)*((DT$6-$F21+1)/($J21*($J21+1)/2)*$D21))+($K21="custom")*CustCF!DN21</f>
        <v/>
      </c>
      <c r="DU21" s="87">
        <f>($K21="Bell Curve")*(_xlfn.NORM.DIST(AND(DU$6&gt;=$F21,DU$6&lt;=$H21)*(DU$6-$F21+1),$J21/2,$M21,TRUE)-_xlfn.NORM.DIST(AND(DU$6&gt;=$F21,DU$6&lt;=$H21)*(DT$6-$F21+1),$J21/2,$M21,TRUE))/(1-2*_xlfn.NORM.DIST(0,$J21/2,$M21,TRUE))*$D21+($K21="Steady Growth")*(AND(DU$6&gt;=$F21,DU$6&lt;=$H21)*((DU$6-$F21+1)/($J21*($J21+1)/2)*$D21))+($K21="custom")*CustCF!DO21</f>
        <v/>
      </c>
      <c r="DV21" s="87">
        <f>($K21="Bell Curve")*(_xlfn.NORM.DIST(AND(DV$6&gt;=$F21,DV$6&lt;=$H21)*(DV$6-$F21+1),$J21/2,$M21,TRUE)-_xlfn.NORM.DIST(AND(DV$6&gt;=$F21,DV$6&lt;=$H21)*(DU$6-$F21+1),$J21/2,$M21,TRUE))/(1-2*_xlfn.NORM.DIST(0,$J21/2,$M21,TRUE))*$D21+($K21="Steady Growth")*(AND(DV$6&gt;=$F21,DV$6&lt;=$H21)*((DV$6-$F21+1)/($J21*($J21+1)/2)*$D21))+($K21="custom")*CustCF!DP21</f>
        <v/>
      </c>
      <c r="DW21" s="87">
        <f>($K21="Bell Curve")*(_xlfn.NORM.DIST(AND(DW$6&gt;=$F21,DW$6&lt;=$H21)*(DW$6-$F21+1),$J21/2,$M21,TRUE)-_xlfn.NORM.DIST(AND(DW$6&gt;=$F21,DW$6&lt;=$H21)*(DV$6-$F21+1),$J21/2,$M21,TRUE))/(1-2*_xlfn.NORM.DIST(0,$J21/2,$M21,TRUE))*$D21+($K21="Steady Growth")*(AND(DW$6&gt;=$F21,DW$6&lt;=$H21)*((DW$6-$F21+1)/($J21*($J21+1)/2)*$D21))+($K21="custom")*CustCF!DQ21</f>
        <v/>
      </c>
      <c r="DX21" s="87">
        <f>($K21="Bell Curve")*(_xlfn.NORM.DIST(AND(DX$6&gt;=$F21,DX$6&lt;=$H21)*(DX$6-$F21+1),$J21/2,$M21,TRUE)-_xlfn.NORM.DIST(AND(DX$6&gt;=$F21,DX$6&lt;=$H21)*(DW$6-$F21+1),$J21/2,$M21,TRUE))/(1-2*_xlfn.NORM.DIST(0,$J21/2,$M21,TRUE))*$D21+($K21="Steady Growth")*(AND(DX$6&gt;=$F21,DX$6&lt;=$H21)*((DX$6-$F21+1)/($J21*($J21+1)/2)*$D21))+($K21="custom")*CustCF!DR21</f>
        <v/>
      </c>
      <c r="DY21" s="87">
        <f>($K21="Bell Curve")*(_xlfn.NORM.DIST(AND(DY$6&gt;=$F21,DY$6&lt;=$H21)*(DY$6-$F21+1),$J21/2,$M21,TRUE)-_xlfn.NORM.DIST(AND(DY$6&gt;=$F21,DY$6&lt;=$H21)*(DX$6-$F21+1),$J21/2,$M21,TRUE))/(1-2*_xlfn.NORM.DIST(0,$J21/2,$M21,TRUE))*$D21+($K21="Steady Growth")*(AND(DY$6&gt;=$F21,DY$6&lt;=$H21)*((DY$6-$F21+1)/($J21*($J21+1)/2)*$D21))+($K21="custom")*CustCF!DS21</f>
        <v/>
      </c>
      <c r="DZ21" s="87">
        <f>($K21="Bell Curve")*(_xlfn.NORM.DIST(AND(DZ$6&gt;=$F21,DZ$6&lt;=$H21)*(DZ$6-$F21+1),$J21/2,$M21,TRUE)-_xlfn.NORM.DIST(AND(DZ$6&gt;=$F21,DZ$6&lt;=$H21)*(DY$6-$F21+1),$J21/2,$M21,TRUE))/(1-2*_xlfn.NORM.DIST(0,$J21/2,$M21,TRUE))*$D21+($K21="Steady Growth")*(AND(DZ$6&gt;=$F21,DZ$6&lt;=$H21)*((DZ$6-$F21+1)/($J21*($J21+1)/2)*$D21))+($K21="custom")*CustCF!DT21</f>
        <v/>
      </c>
      <c r="EA21" s="87">
        <f>($K21="Bell Curve")*(_xlfn.NORM.DIST(AND(EA$6&gt;=$F21,EA$6&lt;=$H21)*(EA$6-$F21+1),$J21/2,$M21,TRUE)-_xlfn.NORM.DIST(AND(EA$6&gt;=$F21,EA$6&lt;=$H21)*(DZ$6-$F21+1),$J21/2,$M21,TRUE))/(1-2*_xlfn.NORM.DIST(0,$J21/2,$M21,TRUE))*$D21+($K21="Steady Growth")*(AND(EA$6&gt;=$F21,EA$6&lt;=$H21)*((EA$6-$F21+1)/($J21*($J21+1)/2)*$D21))+($K21="custom")*CustCF!DU21</f>
        <v/>
      </c>
      <c r="EB21" s="87">
        <f>($K21="Bell Curve")*(_xlfn.NORM.DIST(AND(EB$6&gt;=$F21,EB$6&lt;=$H21)*(EB$6-$F21+1),$J21/2,$M21,TRUE)-_xlfn.NORM.DIST(AND(EB$6&gt;=$F21,EB$6&lt;=$H21)*(EA$6-$F21+1),$J21/2,$M21,TRUE))/(1-2*_xlfn.NORM.DIST(0,$J21/2,$M21,TRUE))*$D21+($K21="Steady Growth")*(AND(EB$6&gt;=$F21,EB$6&lt;=$H21)*((EB$6-$F21+1)/($J21*($J21+1)/2)*$D21))+($K21="custom")*CustCF!DV21</f>
        <v/>
      </c>
      <c r="EC21" s="87">
        <f>($K21="Bell Curve")*(_xlfn.NORM.DIST(AND(EC$6&gt;=$F21,EC$6&lt;=$H21)*(EC$6-$F21+1),$J21/2,$M21,TRUE)-_xlfn.NORM.DIST(AND(EC$6&gt;=$F21,EC$6&lt;=$H21)*(EB$6-$F21+1),$J21/2,$M21,TRUE))/(1-2*_xlfn.NORM.DIST(0,$J21/2,$M21,TRUE))*$D21+($K21="Steady Growth")*(AND(EC$6&gt;=$F21,EC$6&lt;=$H21)*((EC$6-$F21+1)/($J21*($J21+1)/2)*$D21))+($K21="custom")*CustCF!DW21</f>
        <v/>
      </c>
      <c r="ED21" s="87">
        <f>($K21="Bell Curve")*(_xlfn.NORM.DIST(AND(ED$6&gt;=$F21,ED$6&lt;=$H21)*(ED$6-$F21+1),$J21/2,$M21,TRUE)-_xlfn.NORM.DIST(AND(ED$6&gt;=$F21,ED$6&lt;=$H21)*(EC$6-$F21+1),$J21/2,$M21,TRUE))/(1-2*_xlfn.NORM.DIST(0,$J21/2,$M21,TRUE))*$D21+($K21="Steady Growth")*(AND(ED$6&gt;=$F21,ED$6&lt;=$H21)*((ED$6-$F21+1)/($J21*($J21+1)/2)*$D21))+($K21="custom")*CustCF!DX21</f>
        <v/>
      </c>
      <c r="EE21" s="87">
        <f>($K21="Bell Curve")*(_xlfn.NORM.DIST(AND(EE$6&gt;=$F21,EE$6&lt;=$H21)*(EE$6-$F21+1),$J21/2,$M21,TRUE)-_xlfn.NORM.DIST(AND(EE$6&gt;=$F21,EE$6&lt;=$H21)*(ED$6-$F21+1),$J21/2,$M21,TRUE))/(1-2*_xlfn.NORM.DIST(0,$J21/2,$M21,TRUE))*$D21+($K21="Steady Growth")*(AND(EE$6&gt;=$F21,EE$6&lt;=$H21)*((EE$6-$F21+1)/($J21*($J21+1)/2)*$D21))+($K21="custom")*CustCF!DY21</f>
        <v/>
      </c>
      <c r="EF21" s="87">
        <f>($K21="Bell Curve")*(_xlfn.NORM.DIST(AND(EF$6&gt;=$F21,EF$6&lt;=$H21)*(EF$6-$F21+1),$J21/2,$M21,TRUE)-_xlfn.NORM.DIST(AND(EF$6&gt;=$F21,EF$6&lt;=$H21)*(EE$6-$F21+1),$J21/2,$M21,TRUE))/(1-2*_xlfn.NORM.DIST(0,$J21/2,$M21,TRUE))*$D21+($K21="Steady Growth")*(AND(EF$6&gt;=$F21,EF$6&lt;=$H21)*((EF$6-$F21+1)/($J21*($J21+1)/2)*$D21))+($K21="custom")*CustCF!DZ21</f>
        <v/>
      </c>
      <c r="EG21" s="87">
        <f>($K21="Bell Curve")*(_xlfn.NORM.DIST(AND(EG$6&gt;=$F21,EG$6&lt;=$H21)*(EG$6-$F21+1),$J21/2,$M21,TRUE)-_xlfn.NORM.DIST(AND(EG$6&gt;=$F21,EG$6&lt;=$H21)*(EF$6-$F21+1),$J21/2,$M21,TRUE))/(1-2*_xlfn.NORM.DIST(0,$J21/2,$M21,TRUE))*$D21+($K21="Steady Growth")*(AND(EG$6&gt;=$F21,EG$6&lt;=$H21)*((EG$6-$F21+1)/($J21*($J21+1)/2)*$D21))+($K21="custom")*CustCF!EA21</f>
        <v/>
      </c>
      <c r="EH21" s="87">
        <f>($K21="Bell Curve")*(_xlfn.NORM.DIST(AND(EH$6&gt;=$F21,EH$6&lt;=$H21)*(EH$6-$F21+1),$J21/2,$M21,TRUE)-_xlfn.NORM.DIST(AND(EH$6&gt;=$F21,EH$6&lt;=$H21)*(EG$6-$F21+1),$J21/2,$M21,TRUE))/(1-2*_xlfn.NORM.DIST(0,$J21/2,$M21,TRUE))*$D21+($K21="Steady Growth")*(AND(EH$6&gt;=$F21,EH$6&lt;=$H21)*((EH$6-$F21+1)/($J21*($J21+1)/2)*$D21))+($K21="custom")*CustCF!EB21</f>
        <v/>
      </c>
      <c r="EI21" s="87">
        <f>($K21="Bell Curve")*(_xlfn.NORM.DIST(AND(EI$6&gt;=$F21,EI$6&lt;=$H21)*(EI$6-$F21+1),$J21/2,$M21,TRUE)-_xlfn.NORM.DIST(AND(EI$6&gt;=$F21,EI$6&lt;=$H21)*(EH$6-$F21+1),$J21/2,$M21,TRUE))/(1-2*_xlfn.NORM.DIST(0,$J21/2,$M21,TRUE))*$D21+($K21="Steady Growth")*(AND(EI$6&gt;=$F21,EI$6&lt;=$H21)*((EI$6-$F21+1)/($J21*($J21+1)/2)*$D21))+($K21="custom")*CustCF!EC21</f>
        <v/>
      </c>
      <c r="EJ21" s="87">
        <f>($K21="Bell Curve")*(_xlfn.NORM.DIST(AND(EJ$6&gt;=$F21,EJ$6&lt;=$H21)*(EJ$6-$F21+1),$J21/2,$M21,TRUE)-_xlfn.NORM.DIST(AND(EJ$6&gt;=$F21,EJ$6&lt;=$H21)*(EI$6-$F21+1),$J21/2,$M21,TRUE))/(1-2*_xlfn.NORM.DIST(0,$J21/2,$M21,TRUE))*$D21+($K21="Steady Growth")*(AND(EJ$6&gt;=$F21,EJ$6&lt;=$H21)*((EJ$6-$F21+1)/($J21*($J21+1)/2)*$D21))+($K21="custom")*CustCF!ED21</f>
        <v/>
      </c>
      <c r="EK21" s="87">
        <f>($K21="Bell Curve")*(_xlfn.NORM.DIST(AND(EK$6&gt;=$F21,EK$6&lt;=$H21)*(EK$6-$F21+1),$J21/2,$M21,TRUE)-_xlfn.NORM.DIST(AND(EK$6&gt;=$F21,EK$6&lt;=$H21)*(EJ$6-$F21+1),$J21/2,$M21,TRUE))/(1-2*_xlfn.NORM.DIST(0,$J21/2,$M21,TRUE))*$D21+($K21="Steady Growth")*(AND(EK$6&gt;=$F21,EK$6&lt;=$H21)*((EK$6-$F21+1)/($J21*($J21+1)/2)*$D21))+($K21="custom")*CustCF!EE21</f>
        <v/>
      </c>
      <c r="EL21" s="87">
        <f>($K21="Bell Curve")*(_xlfn.NORM.DIST(AND(EL$6&gt;=$F21,EL$6&lt;=$H21)*(EL$6-$F21+1),$J21/2,$M21,TRUE)-_xlfn.NORM.DIST(AND(EL$6&gt;=$F21,EL$6&lt;=$H21)*(EK$6-$F21+1),$J21/2,$M21,TRUE))/(1-2*_xlfn.NORM.DIST(0,$J21/2,$M21,TRUE))*$D21+($K21="Steady Growth")*(AND(EL$6&gt;=$F21,EL$6&lt;=$H21)*((EL$6-$F21+1)/($J21*($J21+1)/2)*$D21))+($K21="custom")*CustCF!EF21</f>
        <v/>
      </c>
      <c r="EM21" s="87">
        <f>($K21="Bell Curve")*(_xlfn.NORM.DIST(AND(EM$6&gt;=$F21,EM$6&lt;=$H21)*(EM$6-$F21+1),$J21/2,$M21,TRUE)-_xlfn.NORM.DIST(AND(EM$6&gt;=$F21,EM$6&lt;=$H21)*(EL$6-$F21+1),$J21/2,$M21,TRUE))/(1-2*_xlfn.NORM.DIST(0,$J21/2,$M21,TRUE))*$D21+($K21="Steady Growth")*(AND(EM$6&gt;=$F21,EM$6&lt;=$H21)*((EM$6-$F21+1)/($J21*($J21+1)/2)*$D21))+($K21="custom")*CustCF!EG21</f>
        <v/>
      </c>
      <c r="EN21" s="87">
        <f>($K21="Bell Curve")*(_xlfn.NORM.DIST(AND(EN$6&gt;=$F21,EN$6&lt;=$H21)*(EN$6-$F21+1),$J21/2,$M21,TRUE)-_xlfn.NORM.DIST(AND(EN$6&gt;=$F21,EN$6&lt;=$H21)*(EM$6-$F21+1),$J21/2,$M21,TRUE))/(1-2*_xlfn.NORM.DIST(0,$J21/2,$M21,TRUE))*$D21+($K21="Steady Growth")*(AND(EN$6&gt;=$F21,EN$6&lt;=$H21)*((EN$6-$F21+1)/($J21*($J21+1)/2)*$D21))+($K21="custom")*CustCF!EH21</f>
        <v/>
      </c>
      <c r="EO21" s="87">
        <f>($K21="Bell Curve")*(_xlfn.NORM.DIST(AND(EO$6&gt;=$F21,EO$6&lt;=$H21)*(EO$6-$F21+1),$J21/2,$M21,TRUE)-_xlfn.NORM.DIST(AND(EO$6&gt;=$F21,EO$6&lt;=$H21)*(EN$6-$F21+1),$J21/2,$M21,TRUE))/(1-2*_xlfn.NORM.DIST(0,$J21/2,$M21,TRUE))*$D21+($K21="Steady Growth")*(AND(EO$6&gt;=$F21,EO$6&lt;=$H21)*((EO$6-$F21+1)/($J21*($J21+1)/2)*$D21))+($K21="custom")*CustCF!EI21</f>
        <v/>
      </c>
      <c r="EP21" s="87">
        <f>($K21="Bell Curve")*(_xlfn.NORM.DIST(AND(EP$6&gt;=$F21,EP$6&lt;=$H21)*(EP$6-$F21+1),$J21/2,$M21,TRUE)-_xlfn.NORM.DIST(AND(EP$6&gt;=$F21,EP$6&lt;=$H21)*(EO$6-$F21+1),$J21/2,$M21,TRUE))/(1-2*_xlfn.NORM.DIST(0,$J21/2,$M21,TRUE))*$D21+($K21="Steady Growth")*(AND(EP$6&gt;=$F21,EP$6&lt;=$H21)*((EP$6-$F21+1)/($J21*($J21+1)/2)*$D21))+($K21="custom")*CustCF!EJ21</f>
        <v/>
      </c>
      <c r="EQ21" s="87">
        <f>($K21="Bell Curve")*(_xlfn.NORM.DIST(AND(EQ$6&gt;=$F21,EQ$6&lt;=$H21)*(EQ$6-$F21+1),$J21/2,$M21,TRUE)-_xlfn.NORM.DIST(AND(EQ$6&gt;=$F21,EQ$6&lt;=$H21)*(EP$6-$F21+1),$J21/2,$M21,TRUE))/(1-2*_xlfn.NORM.DIST(0,$J21/2,$M21,TRUE))*$D21+($K21="Steady Growth")*(AND(EQ$6&gt;=$F21,EQ$6&lt;=$H21)*((EQ$6-$F21+1)/($J21*($J21+1)/2)*$D21))+($K21="custom")*CustCF!EK21</f>
        <v/>
      </c>
      <c r="ER21" s="87">
        <f>($K21="Bell Curve")*(_xlfn.NORM.DIST(AND(ER$6&gt;=$F21,ER$6&lt;=$H21)*(ER$6-$F21+1),$J21/2,$M21,TRUE)-_xlfn.NORM.DIST(AND(ER$6&gt;=$F21,ER$6&lt;=$H21)*(EQ$6-$F21+1),$J21/2,$M21,TRUE))/(1-2*_xlfn.NORM.DIST(0,$J21/2,$M21,TRUE))*$D21+($K21="Steady Growth")*(AND(ER$6&gt;=$F21,ER$6&lt;=$H21)*((ER$6-$F21+1)/($J21*($J21+1)/2)*$D21))+($K21="custom")*CustCF!EL21</f>
        <v/>
      </c>
      <c r="ES21" s="87">
        <f>($K21="Bell Curve")*(_xlfn.NORM.DIST(AND(ES$6&gt;=$F21,ES$6&lt;=$H21)*(ES$6-$F21+1),$J21/2,$M21,TRUE)-_xlfn.NORM.DIST(AND(ES$6&gt;=$F21,ES$6&lt;=$H21)*(ER$6-$F21+1),$J21/2,$M21,TRUE))/(1-2*_xlfn.NORM.DIST(0,$J21/2,$M21,TRUE))*$D21+($K21="Steady Growth")*(AND(ES$6&gt;=$F21,ES$6&lt;=$H21)*((ES$6-$F21+1)/($J21*($J21+1)/2)*$D21))+($K21="custom")*CustCF!EM21</f>
        <v/>
      </c>
      <c r="ET21" s="87">
        <f>($K21="Bell Curve")*(_xlfn.NORM.DIST(AND(ET$6&gt;=$F21,ET$6&lt;=$H21)*(ET$6-$F21+1),$J21/2,$M21,TRUE)-_xlfn.NORM.DIST(AND(ET$6&gt;=$F21,ET$6&lt;=$H21)*(ES$6-$F21+1),$J21/2,$M21,TRUE))/(1-2*_xlfn.NORM.DIST(0,$J21/2,$M21,TRUE))*$D21+($K21="Steady Growth")*(AND(ET$6&gt;=$F21,ET$6&lt;=$H21)*((ET$6-$F21+1)/($J21*($J21+1)/2)*$D21))+($K21="custom")*CustCF!EN21</f>
        <v/>
      </c>
      <c r="EU21" s="87">
        <f>($K21="Bell Curve")*(_xlfn.NORM.DIST(AND(EU$6&gt;=$F21,EU$6&lt;=$H21)*(EU$6-$F21+1),$J21/2,$M21,TRUE)-_xlfn.NORM.DIST(AND(EU$6&gt;=$F21,EU$6&lt;=$H21)*(ET$6-$F21+1),$J21/2,$M21,TRUE))/(1-2*_xlfn.NORM.DIST(0,$J21/2,$M21,TRUE))*$D21+($K21="Steady Growth")*(AND(EU$6&gt;=$F21,EU$6&lt;=$H21)*((EU$6-$F21+1)/($J21*($J21+1)/2)*$D21))+($K21="custom")*CustCF!EO21</f>
        <v/>
      </c>
      <c r="EV21" s="87">
        <f>($K21="Bell Curve")*(_xlfn.NORM.DIST(AND(EV$6&gt;=$F21,EV$6&lt;=$H21)*(EV$6-$F21+1),$J21/2,$M21,TRUE)-_xlfn.NORM.DIST(AND(EV$6&gt;=$F21,EV$6&lt;=$H21)*(EU$6-$F21+1),$J21/2,$M21,TRUE))/(1-2*_xlfn.NORM.DIST(0,$J21/2,$M21,TRUE))*$D21+($K21="Steady Growth")*(AND(EV$6&gt;=$F21,EV$6&lt;=$H21)*((EV$6-$F21+1)/($J21*($J21+1)/2)*$D21))+($K21="custom")*CustCF!EP21</f>
        <v/>
      </c>
      <c r="EW21" s="87">
        <f>($K21="Bell Curve")*(_xlfn.NORM.DIST(AND(EW$6&gt;=$F21,EW$6&lt;=$H21)*(EW$6-$F21+1),$J21/2,$M21,TRUE)-_xlfn.NORM.DIST(AND(EW$6&gt;=$F21,EW$6&lt;=$H21)*(EV$6-$F21+1),$J21/2,$M21,TRUE))/(1-2*_xlfn.NORM.DIST(0,$J21/2,$M21,TRUE))*$D21+($K21="Steady Growth")*(AND(EW$6&gt;=$F21,EW$6&lt;=$H21)*((EW$6-$F21+1)/($J21*($J21+1)/2)*$D21))+($K21="custom")*CustCF!EQ21</f>
        <v/>
      </c>
      <c r="EX21" s="87">
        <f>($K21="Bell Curve")*(_xlfn.NORM.DIST(AND(EX$6&gt;=$F21,EX$6&lt;=$H21)*(EX$6-$F21+1),$J21/2,$M21,TRUE)-_xlfn.NORM.DIST(AND(EX$6&gt;=$F21,EX$6&lt;=$H21)*(EW$6-$F21+1),$J21/2,$M21,TRUE))/(1-2*_xlfn.NORM.DIST(0,$J21/2,$M21,TRUE))*$D21+($K21="Steady Growth")*(AND(EX$6&gt;=$F21,EX$6&lt;=$H21)*((EX$6-$F21+1)/($J21*($J21+1)/2)*$D21))+($K21="custom")*CustCF!ER21</f>
        <v/>
      </c>
      <c r="EY21" s="87">
        <f>($K21="Bell Curve")*(_xlfn.NORM.DIST(AND(EY$6&gt;=$F21,EY$6&lt;=$H21)*(EY$6-$F21+1),$J21/2,$M21,TRUE)-_xlfn.NORM.DIST(AND(EY$6&gt;=$F21,EY$6&lt;=$H21)*(EX$6-$F21+1),$J21/2,$M21,TRUE))/(1-2*_xlfn.NORM.DIST(0,$J21/2,$M21,TRUE))*$D21+($K21="Steady Growth")*(AND(EY$6&gt;=$F21,EY$6&lt;=$H21)*((EY$6-$F21+1)/($J21*($J21+1)/2)*$D21))+($K21="custom")*CustCF!ES21</f>
        <v/>
      </c>
      <c r="EZ21" s="87">
        <f>($K21="Bell Curve")*(_xlfn.NORM.DIST(AND(EZ$6&gt;=$F21,EZ$6&lt;=$H21)*(EZ$6-$F21+1),$J21/2,$M21,TRUE)-_xlfn.NORM.DIST(AND(EZ$6&gt;=$F21,EZ$6&lt;=$H21)*(EY$6-$F21+1),$J21/2,$M21,TRUE))/(1-2*_xlfn.NORM.DIST(0,$J21/2,$M21,TRUE))*$D21+($K21="Steady Growth")*(AND(EZ$6&gt;=$F21,EZ$6&lt;=$H21)*((EZ$6-$F21+1)/($J21*($J21+1)/2)*$D21))+($K21="custom")*CustCF!ET21</f>
        <v/>
      </c>
      <c r="FA21" s="87">
        <f>($K21="Bell Curve")*(_xlfn.NORM.DIST(AND(FA$6&gt;=$F21,FA$6&lt;=$H21)*(FA$6-$F21+1),$J21/2,$M21,TRUE)-_xlfn.NORM.DIST(AND(FA$6&gt;=$F21,FA$6&lt;=$H21)*(EZ$6-$F21+1),$J21/2,$M21,TRUE))/(1-2*_xlfn.NORM.DIST(0,$J21/2,$M21,TRUE))*$D21+($K21="Steady Growth")*(AND(FA$6&gt;=$F21,FA$6&lt;=$H21)*((FA$6-$F21+1)/($J21*($J21+1)/2)*$D21))+($K21="custom")*CustCF!EU21</f>
        <v/>
      </c>
      <c r="FB21" s="87">
        <f>($K21="Bell Curve")*(_xlfn.NORM.DIST(AND(FB$6&gt;=$F21,FB$6&lt;=$H21)*(FB$6-$F21+1),$J21/2,$M21,TRUE)-_xlfn.NORM.DIST(AND(FB$6&gt;=$F21,FB$6&lt;=$H21)*(FA$6-$F21+1),$J21/2,$M21,TRUE))/(1-2*_xlfn.NORM.DIST(0,$J21/2,$M21,TRUE))*$D21+($K21="Steady Growth")*(AND(FB$6&gt;=$F21,FB$6&lt;=$H21)*((FB$6-$F21+1)/($J21*($J21+1)/2)*$D21))+($K21="custom")*CustCF!EV21</f>
        <v/>
      </c>
      <c r="FC21" s="87">
        <f>($K21="Bell Curve")*(_xlfn.NORM.DIST(AND(FC$6&gt;=$F21,FC$6&lt;=$H21)*(FC$6-$F21+1),$J21/2,$M21,TRUE)-_xlfn.NORM.DIST(AND(FC$6&gt;=$F21,FC$6&lt;=$H21)*(FB$6-$F21+1),$J21/2,$M21,TRUE))/(1-2*_xlfn.NORM.DIST(0,$J21/2,$M21,TRUE))*$D21+($K21="Steady Growth")*(AND(FC$6&gt;=$F21,FC$6&lt;=$H21)*((FC$6-$F21+1)/($J21*($J21+1)/2)*$D21))+($K21="custom")*CustCF!EW21</f>
        <v/>
      </c>
      <c r="FD21" s="87">
        <f>($K21="Bell Curve")*(_xlfn.NORM.DIST(AND(FD$6&gt;=$F21,FD$6&lt;=$H21)*(FD$6-$F21+1),$J21/2,$M21,TRUE)-_xlfn.NORM.DIST(AND(FD$6&gt;=$F21,FD$6&lt;=$H21)*(FC$6-$F21+1),$J21/2,$M21,TRUE))/(1-2*_xlfn.NORM.DIST(0,$J21/2,$M21,TRUE))*$D21+($K21="Steady Growth")*(AND(FD$6&gt;=$F21,FD$6&lt;=$H21)*((FD$6-$F21+1)/($J21*($J21+1)/2)*$D21))+($K21="custom")*CustCF!EX21</f>
        <v/>
      </c>
      <c r="FE21" s="87">
        <f>($K21="Bell Curve")*(_xlfn.NORM.DIST(AND(FE$6&gt;=$F21,FE$6&lt;=$H21)*(FE$6-$F21+1),$J21/2,$M21,TRUE)-_xlfn.NORM.DIST(AND(FE$6&gt;=$F21,FE$6&lt;=$H21)*(FD$6-$F21+1),$J21/2,$M21,TRUE))/(1-2*_xlfn.NORM.DIST(0,$J21/2,$M21,TRUE))*$D21+($K21="Steady Growth")*(AND(FE$6&gt;=$F21,FE$6&lt;=$H21)*((FE$6-$F21+1)/($J21*($J21+1)/2)*$D21))+($K21="custom")*CustCF!EY21</f>
        <v/>
      </c>
      <c r="FF21" s="87">
        <f>($K21="Bell Curve")*(_xlfn.NORM.DIST(AND(FF$6&gt;=$F21,FF$6&lt;=$H21)*(FF$6-$F21+1),$J21/2,$M21,TRUE)-_xlfn.NORM.DIST(AND(FF$6&gt;=$F21,FF$6&lt;=$H21)*(FE$6-$F21+1),$J21/2,$M21,TRUE))/(1-2*_xlfn.NORM.DIST(0,$J21/2,$M21,TRUE))*$D21+($K21="Steady Growth")*(AND(FF$6&gt;=$F21,FF$6&lt;=$H21)*((FF$6-$F21+1)/($J21*($J21+1)/2)*$D21))+($K21="custom")*CustCF!EZ21</f>
        <v/>
      </c>
      <c r="FG21" s="87">
        <f>($K21="Bell Curve")*(_xlfn.NORM.DIST(AND(FG$6&gt;=$F21,FG$6&lt;=$H21)*(FG$6-$F21+1),$J21/2,$M21,TRUE)-_xlfn.NORM.DIST(AND(FG$6&gt;=$F21,FG$6&lt;=$H21)*(FF$6-$F21+1),$J21/2,$M21,TRUE))/(1-2*_xlfn.NORM.DIST(0,$J21/2,$M21,TRUE))*$D21+($K21="Steady Growth")*(AND(FG$6&gt;=$F21,FG$6&lt;=$H21)*((FG$6-$F21+1)/($J21*($J21+1)/2)*$D21))+($K21="custom")*CustCF!FA21</f>
        <v/>
      </c>
      <c r="FH21" s="87">
        <f>($K21="Bell Curve")*(_xlfn.NORM.DIST(AND(FH$6&gt;=$F21,FH$6&lt;=$H21)*(FH$6-$F21+1),$J21/2,$M21,TRUE)-_xlfn.NORM.DIST(AND(FH$6&gt;=$F21,FH$6&lt;=$H21)*(FG$6-$F21+1),$J21/2,$M21,TRUE))/(1-2*_xlfn.NORM.DIST(0,$J21/2,$M21,TRUE))*$D21+($K21="Steady Growth")*(AND(FH$6&gt;=$F21,FH$6&lt;=$H21)*((FH$6-$F21+1)/($J21*($J21+1)/2)*$D21))+($K21="custom")*CustCF!FB21</f>
        <v/>
      </c>
      <c r="FI21" s="87">
        <f>($K21="Bell Curve")*(_xlfn.NORM.DIST(AND(FI$6&gt;=$F21,FI$6&lt;=$H21)*(FI$6-$F21+1),$J21/2,$M21,TRUE)-_xlfn.NORM.DIST(AND(FI$6&gt;=$F21,FI$6&lt;=$H21)*(FH$6-$F21+1),$J21/2,$M21,TRUE))/(1-2*_xlfn.NORM.DIST(0,$J21/2,$M21,TRUE))*$D21+($K21="Steady Growth")*(AND(FI$6&gt;=$F21,FI$6&lt;=$H21)*((FI$6-$F21+1)/($J21*($J21+1)/2)*$D21))+($K21="custom")*CustCF!FC21</f>
        <v/>
      </c>
      <c r="FJ21" s="87">
        <f>($K21="Bell Curve")*(_xlfn.NORM.DIST(AND(FJ$6&gt;=$F21,FJ$6&lt;=$H21)*(FJ$6-$F21+1),$J21/2,$M21,TRUE)-_xlfn.NORM.DIST(AND(FJ$6&gt;=$F21,FJ$6&lt;=$H21)*(FI$6-$F21+1),$J21/2,$M21,TRUE))/(1-2*_xlfn.NORM.DIST(0,$J21/2,$M21,TRUE))*$D21+($K21="Steady Growth")*(AND(FJ$6&gt;=$F21,FJ$6&lt;=$H21)*((FJ$6-$F21+1)/($J21*($J21+1)/2)*$D21))+($K21="custom")*CustCF!FD21</f>
        <v/>
      </c>
      <c r="FK21" s="87">
        <f>($K21="Bell Curve")*(_xlfn.NORM.DIST(AND(FK$6&gt;=$F21,FK$6&lt;=$H21)*(FK$6-$F21+1),$J21/2,$M21,TRUE)-_xlfn.NORM.DIST(AND(FK$6&gt;=$F21,FK$6&lt;=$H21)*(FJ$6-$F21+1),$J21/2,$M21,TRUE))/(1-2*_xlfn.NORM.DIST(0,$J21/2,$M21,TRUE))*$D21+($K21="Steady Growth")*(AND(FK$6&gt;=$F21,FK$6&lt;=$H21)*((FK$6-$F21+1)/($J21*($J21+1)/2)*$D21))+($K21="custom")*CustCF!FE21</f>
        <v/>
      </c>
      <c r="FL21" s="87">
        <f>($K21="Bell Curve")*(_xlfn.NORM.DIST(AND(FL$6&gt;=$F21,FL$6&lt;=$H21)*(FL$6-$F21+1),$J21/2,$M21,TRUE)-_xlfn.NORM.DIST(AND(FL$6&gt;=$F21,FL$6&lt;=$H21)*(FK$6-$F21+1),$J21/2,$M21,TRUE))/(1-2*_xlfn.NORM.DIST(0,$J21/2,$M21,TRUE))*$D21+($K21="Steady Growth")*(AND(FL$6&gt;=$F21,FL$6&lt;=$H21)*((FL$6-$F21+1)/($J21*($J21+1)/2)*$D21))+($K21="custom")*CustCF!FF21</f>
        <v/>
      </c>
      <c r="FM21" s="87">
        <f>($K21="Bell Curve")*(_xlfn.NORM.DIST(AND(FM$6&gt;=$F21,FM$6&lt;=$H21)*(FM$6-$F21+1),$J21/2,$M21,TRUE)-_xlfn.NORM.DIST(AND(FM$6&gt;=$F21,FM$6&lt;=$H21)*(FL$6-$F21+1),$J21/2,$M21,TRUE))/(1-2*_xlfn.NORM.DIST(0,$J21/2,$M21,TRUE))*$D21+($K21="Steady Growth")*(AND(FM$6&gt;=$F21,FM$6&lt;=$H21)*((FM$6-$F21+1)/($J21*($J21+1)/2)*$D21))+($K21="custom")*CustCF!FG21</f>
        <v/>
      </c>
      <c r="FN21" s="87">
        <f>($K21="Bell Curve")*(_xlfn.NORM.DIST(AND(FN$6&gt;=$F21,FN$6&lt;=$H21)*(FN$6-$F21+1),$J21/2,$M21,TRUE)-_xlfn.NORM.DIST(AND(FN$6&gt;=$F21,FN$6&lt;=$H21)*(FM$6-$F21+1),$J21/2,$M21,TRUE))/(1-2*_xlfn.NORM.DIST(0,$J21/2,$M21,TRUE))*$D21+($K21="Steady Growth")*(AND(FN$6&gt;=$F21,FN$6&lt;=$H21)*((FN$6-$F21+1)/($J21*($J21+1)/2)*$D21))+($K21="custom")*CustCF!FH21</f>
        <v/>
      </c>
      <c r="FO21" s="87">
        <f>($K21="Bell Curve")*(_xlfn.NORM.DIST(AND(FO$6&gt;=$F21,FO$6&lt;=$H21)*(FO$6-$F21+1),$J21/2,$M21,TRUE)-_xlfn.NORM.DIST(AND(FO$6&gt;=$F21,FO$6&lt;=$H21)*(FN$6-$F21+1),$J21/2,$M21,TRUE))/(1-2*_xlfn.NORM.DIST(0,$J21/2,$M21,TRUE))*$D21+($K21="Steady Growth")*(AND(FO$6&gt;=$F21,FO$6&lt;=$H21)*((FO$6-$F21+1)/($J21*($J21+1)/2)*$D21))+($K21="custom")*CustCF!FI21</f>
        <v/>
      </c>
      <c r="FP21" s="87">
        <f>($K21="Bell Curve")*(_xlfn.NORM.DIST(AND(FP$6&gt;=$F21,FP$6&lt;=$H21)*(FP$6-$F21+1),$J21/2,$M21,TRUE)-_xlfn.NORM.DIST(AND(FP$6&gt;=$F21,FP$6&lt;=$H21)*(FO$6-$F21+1),$J21/2,$M21,TRUE))/(1-2*_xlfn.NORM.DIST(0,$J21/2,$M21,TRUE))*$D21+($K21="Steady Growth")*(AND(FP$6&gt;=$F21,FP$6&lt;=$H21)*((FP$6-$F21+1)/($J21*($J21+1)/2)*$D21))+($K21="custom")*CustCF!FJ21</f>
        <v/>
      </c>
      <c r="FQ21" s="87">
        <f>($K21="Bell Curve")*(_xlfn.NORM.DIST(AND(FQ$6&gt;=$F21,FQ$6&lt;=$H21)*(FQ$6-$F21+1),$J21/2,$M21,TRUE)-_xlfn.NORM.DIST(AND(FQ$6&gt;=$F21,FQ$6&lt;=$H21)*(FP$6-$F21+1),$J21/2,$M21,TRUE))/(1-2*_xlfn.NORM.DIST(0,$J21/2,$M21,TRUE))*$D21+($K21="Steady Growth")*(AND(FQ$6&gt;=$F21,FQ$6&lt;=$H21)*((FQ$6-$F21+1)/($J21*($J21+1)/2)*$D21))+($K21="custom")*CustCF!FK21</f>
        <v/>
      </c>
      <c r="FR21" s="87">
        <f>($K21="Bell Curve")*(_xlfn.NORM.DIST(AND(FR$6&gt;=$F21,FR$6&lt;=$H21)*(FR$6-$F21+1),$J21/2,$M21,TRUE)-_xlfn.NORM.DIST(AND(FR$6&gt;=$F21,FR$6&lt;=$H21)*(FQ$6-$F21+1),$J21/2,$M21,TRUE))/(1-2*_xlfn.NORM.DIST(0,$J21/2,$M21,TRUE))*$D21+($K21="Steady Growth")*(AND(FR$6&gt;=$F21,FR$6&lt;=$H21)*((FR$6-$F21+1)/($J21*($J21+1)/2)*$D21))+($K21="custom")*CustCF!FL21</f>
        <v/>
      </c>
      <c r="FS21" s="87">
        <f>($K21="Bell Curve")*(_xlfn.NORM.DIST(AND(FS$6&gt;=$F21,FS$6&lt;=$H21)*(FS$6-$F21+1),$J21/2,$M21,TRUE)-_xlfn.NORM.DIST(AND(FS$6&gt;=$F21,FS$6&lt;=$H21)*(FR$6-$F21+1),$J21/2,$M21,TRUE))/(1-2*_xlfn.NORM.DIST(0,$J21/2,$M21,TRUE))*$D21+($K21="Steady Growth")*(AND(FS$6&gt;=$F21,FS$6&lt;=$H21)*((FS$6-$F21+1)/($J21*($J21+1)/2)*$D21))+($K21="custom")*CustCF!FM21</f>
        <v/>
      </c>
      <c r="FT21" s="87">
        <f>($K21="Bell Curve")*(_xlfn.NORM.DIST(AND(FT$6&gt;=$F21,FT$6&lt;=$H21)*(FT$6-$F21+1),$J21/2,$M21,TRUE)-_xlfn.NORM.DIST(AND(FT$6&gt;=$F21,FT$6&lt;=$H21)*(FS$6-$F21+1),$J21/2,$M21,TRUE))/(1-2*_xlfn.NORM.DIST(0,$J21/2,$M21,TRUE))*$D21+($K21="Steady Growth")*(AND(FT$6&gt;=$F21,FT$6&lt;=$H21)*((FT$6-$F21+1)/($J21*($J21+1)/2)*$D21))+($K21="custom")*CustCF!FN21</f>
        <v/>
      </c>
      <c r="FU21" s="87">
        <f>($K21="Bell Curve")*(_xlfn.NORM.DIST(AND(FU$6&gt;=$F21,FU$6&lt;=$H21)*(FU$6-$F21+1),$J21/2,$M21,TRUE)-_xlfn.NORM.DIST(AND(FU$6&gt;=$F21,FU$6&lt;=$H21)*(FT$6-$F21+1),$J21/2,$M21,TRUE))/(1-2*_xlfn.NORM.DIST(0,$J21/2,$M21,TRUE))*$D21+($K21="Steady Growth")*(AND(FU$6&gt;=$F21,FU$6&lt;=$H21)*((FU$6-$F21+1)/($J21*($J21+1)/2)*$D21))+($K21="custom")*CustCF!FO21</f>
        <v/>
      </c>
      <c r="FV21" s="87">
        <f>($K21="Bell Curve")*(_xlfn.NORM.DIST(AND(FV$6&gt;=$F21,FV$6&lt;=$H21)*(FV$6-$F21+1),$J21/2,$M21,TRUE)-_xlfn.NORM.DIST(AND(FV$6&gt;=$F21,FV$6&lt;=$H21)*(FU$6-$F21+1),$J21/2,$M21,TRUE))/(1-2*_xlfn.NORM.DIST(0,$J21/2,$M21,TRUE))*$D21+($K21="Steady Growth")*(AND(FV$6&gt;=$F21,FV$6&lt;=$H21)*((FV$6-$F21+1)/($J21*($J21+1)/2)*$D21))+($K21="custom")*CustCF!FP21</f>
        <v/>
      </c>
      <c r="FW21" s="87">
        <f>($K21="Bell Curve")*(_xlfn.NORM.DIST(AND(FW$6&gt;=$F21,FW$6&lt;=$H21)*(FW$6-$F21+1),$J21/2,$M21,TRUE)-_xlfn.NORM.DIST(AND(FW$6&gt;=$F21,FW$6&lt;=$H21)*(FV$6-$F21+1),$J21/2,$M21,TRUE))/(1-2*_xlfn.NORM.DIST(0,$J21/2,$M21,TRUE))*$D21+($K21="Steady Growth")*(AND(FW$6&gt;=$F21,FW$6&lt;=$H21)*((FW$6-$F21+1)/($J21*($J21+1)/2)*$D21))+($K21="custom")*CustCF!FQ21</f>
        <v/>
      </c>
      <c r="FX21" s="87">
        <f>($K21="Bell Curve")*(_xlfn.NORM.DIST(AND(FX$6&gt;=$F21,FX$6&lt;=$H21)*(FX$6-$F21+1),$J21/2,$M21,TRUE)-_xlfn.NORM.DIST(AND(FX$6&gt;=$F21,FX$6&lt;=$H21)*(FW$6-$F21+1),$J21/2,$M21,TRUE))/(1-2*_xlfn.NORM.DIST(0,$J21/2,$M21,TRUE))*$D21+($K21="Steady Growth")*(AND(FX$6&gt;=$F21,FX$6&lt;=$H21)*((FX$6-$F21+1)/($J21*($J21+1)/2)*$D21))+($K21="custom")*CustCF!FR21</f>
        <v/>
      </c>
      <c r="FY21" s="87">
        <f>($K21="Bell Curve")*(_xlfn.NORM.DIST(AND(FY$6&gt;=$F21,FY$6&lt;=$H21)*(FY$6-$F21+1),$J21/2,$M21,TRUE)-_xlfn.NORM.DIST(AND(FY$6&gt;=$F21,FY$6&lt;=$H21)*(FX$6-$F21+1),$J21/2,$M21,TRUE))/(1-2*_xlfn.NORM.DIST(0,$J21/2,$M21,TRUE))*$D21+($K21="Steady Growth")*(AND(FY$6&gt;=$F21,FY$6&lt;=$H21)*((FY$6-$F21+1)/($J21*($J21+1)/2)*$D21))+($K21="custom")*CustCF!FS21</f>
        <v/>
      </c>
      <c r="FZ21" s="87">
        <f>($K21="Bell Curve")*(_xlfn.NORM.DIST(AND(FZ$6&gt;=$F21,FZ$6&lt;=$H21)*(FZ$6-$F21+1),$J21/2,$M21,TRUE)-_xlfn.NORM.DIST(AND(FZ$6&gt;=$F21,FZ$6&lt;=$H21)*(FY$6-$F21+1),$J21/2,$M21,TRUE))/(1-2*_xlfn.NORM.DIST(0,$J21/2,$M21,TRUE))*$D21+($K21="Steady Growth")*(AND(FZ$6&gt;=$F21,FZ$6&lt;=$H21)*((FZ$6-$F21+1)/($J21*($J21+1)/2)*$D21))+($K21="custom")*CustCF!FT21</f>
        <v/>
      </c>
      <c r="GA21" s="87">
        <f>($K21="Bell Curve")*(_xlfn.NORM.DIST(AND(GA$6&gt;=$F21,GA$6&lt;=$H21)*(GA$6-$F21+1),$J21/2,$M21,TRUE)-_xlfn.NORM.DIST(AND(GA$6&gt;=$F21,GA$6&lt;=$H21)*(FZ$6-$F21+1),$J21/2,$M21,TRUE))/(1-2*_xlfn.NORM.DIST(0,$J21/2,$M21,TRUE))*$D21+($K21="Steady Growth")*(AND(GA$6&gt;=$F21,GA$6&lt;=$H21)*((GA$6-$F21+1)/($J21*($J21+1)/2)*$D21))+($K21="custom")*CustCF!FU21</f>
        <v/>
      </c>
      <c r="GB21" s="87">
        <f>($K21="Bell Curve")*(_xlfn.NORM.DIST(AND(GB$6&gt;=$F21,GB$6&lt;=$H21)*(GB$6-$F21+1),$J21/2,$M21,TRUE)-_xlfn.NORM.DIST(AND(GB$6&gt;=$F21,GB$6&lt;=$H21)*(GA$6-$F21+1),$J21/2,$M21,TRUE))/(1-2*_xlfn.NORM.DIST(0,$J21/2,$M21,TRUE))*$D21+($K21="Steady Growth")*(AND(GB$6&gt;=$F21,GB$6&lt;=$H21)*((GB$6-$F21+1)/($J21*($J21+1)/2)*$D21))+($K21="custom")*CustCF!FV21</f>
        <v/>
      </c>
      <c r="GC21" s="87">
        <f>($K21="Bell Curve")*(_xlfn.NORM.DIST(AND(GC$6&gt;=$F21,GC$6&lt;=$H21)*(GC$6-$F21+1),$J21/2,$M21,TRUE)-_xlfn.NORM.DIST(AND(GC$6&gt;=$F21,GC$6&lt;=$H21)*(GB$6-$F21+1),$J21/2,$M21,TRUE))/(1-2*_xlfn.NORM.DIST(0,$J21/2,$M21,TRUE))*$D21+($K21="Steady Growth")*(AND(GC$6&gt;=$F21,GC$6&lt;=$H21)*((GC$6-$F21+1)/($J21*($J21+1)/2)*$D21))+($K21="custom")*CustCF!FW21</f>
        <v/>
      </c>
      <c r="GD21" s="87">
        <f>($K21="Bell Curve")*(_xlfn.NORM.DIST(AND(GD$6&gt;=$F21,GD$6&lt;=$H21)*(GD$6-$F21+1),$J21/2,$M21,TRUE)-_xlfn.NORM.DIST(AND(GD$6&gt;=$F21,GD$6&lt;=$H21)*(GC$6-$F21+1),$J21/2,$M21,TRUE))/(1-2*_xlfn.NORM.DIST(0,$J21/2,$M21,TRUE))*$D21+($K21="Steady Growth")*(AND(GD$6&gt;=$F21,GD$6&lt;=$H21)*((GD$6-$F21+1)/($J21*($J21+1)/2)*$D21))+($K21="custom")*CustCF!FX21</f>
        <v/>
      </c>
      <c r="GE21" s="87">
        <f>($K21="Bell Curve")*(_xlfn.NORM.DIST(AND(GE$6&gt;=$F21,GE$6&lt;=$H21)*(GE$6-$F21+1),$J21/2,$M21,TRUE)-_xlfn.NORM.DIST(AND(GE$6&gt;=$F21,GE$6&lt;=$H21)*(GD$6-$F21+1),$J21/2,$M21,TRUE))/(1-2*_xlfn.NORM.DIST(0,$J21/2,$M21,TRUE))*$D21+($K21="Steady Growth")*(AND(GE$6&gt;=$F21,GE$6&lt;=$H21)*((GE$6-$F21+1)/($J21*($J21+1)/2)*$D21))+($K21="custom")*CustCF!FY21</f>
        <v/>
      </c>
      <c r="GF21" s="87">
        <f>($K21="Bell Curve")*(_xlfn.NORM.DIST(AND(GF$6&gt;=$F21,GF$6&lt;=$H21)*(GF$6-$F21+1),$J21/2,$M21,TRUE)-_xlfn.NORM.DIST(AND(GF$6&gt;=$F21,GF$6&lt;=$H21)*(GE$6-$F21+1),$J21/2,$M21,TRUE))/(1-2*_xlfn.NORM.DIST(0,$J21/2,$M21,TRUE))*$D21+($K21="Steady Growth")*(AND(GF$6&gt;=$F21,GF$6&lt;=$H21)*((GF$6-$F21+1)/($J21*($J21+1)/2)*$D21))+($K21="custom")*CustCF!FZ21</f>
        <v/>
      </c>
      <c r="GG21" s="87">
        <f>($K21="Bell Curve")*(_xlfn.NORM.DIST(AND(GG$6&gt;=$F21,GG$6&lt;=$H21)*(GG$6-$F21+1),$J21/2,$M21,TRUE)-_xlfn.NORM.DIST(AND(GG$6&gt;=$F21,GG$6&lt;=$H21)*(GF$6-$F21+1),$J21/2,$M21,TRUE))/(1-2*_xlfn.NORM.DIST(0,$J21/2,$M21,TRUE))*$D21+($K21="Steady Growth")*(AND(GG$6&gt;=$F21,GG$6&lt;=$H21)*((GG$6-$F21+1)/($J21*($J21+1)/2)*$D21))+($K21="custom")*CustCF!GA21</f>
        <v/>
      </c>
      <c r="GH21" s="87">
        <f>($K21="Bell Curve")*(_xlfn.NORM.DIST(AND(GH$6&gt;=$F21,GH$6&lt;=$H21)*(GH$6-$F21+1),$J21/2,$M21,TRUE)-_xlfn.NORM.DIST(AND(GH$6&gt;=$F21,GH$6&lt;=$H21)*(GG$6-$F21+1),$J21/2,$M21,TRUE))/(1-2*_xlfn.NORM.DIST(0,$J21/2,$M21,TRUE))*$D21+($K21="Steady Growth")*(AND(GH$6&gt;=$F21,GH$6&lt;=$H21)*((GH$6-$F21+1)/($J21*($J21+1)/2)*$D21))+($K21="custom")*CustCF!GB21</f>
        <v/>
      </c>
      <c r="GI21" s="87">
        <f>($K21="Bell Curve")*(_xlfn.NORM.DIST(AND(GI$6&gt;=$F21,GI$6&lt;=$H21)*(GI$6-$F21+1),$J21/2,$M21,TRUE)-_xlfn.NORM.DIST(AND(GI$6&gt;=$F21,GI$6&lt;=$H21)*(GH$6-$F21+1),$J21/2,$M21,TRUE))/(1-2*_xlfn.NORM.DIST(0,$J21/2,$M21,TRUE))*$D21+($K21="Steady Growth")*(AND(GI$6&gt;=$F21,GI$6&lt;=$H21)*((GI$6-$F21+1)/($J21*($J21+1)/2)*$D21))+($K21="custom")*CustCF!GC21</f>
        <v/>
      </c>
      <c r="GJ21" s="87">
        <f>($K21="Bell Curve")*(_xlfn.NORM.DIST(AND(GJ$6&gt;=$F21,GJ$6&lt;=$H21)*(GJ$6-$F21+1),$J21/2,$M21,TRUE)-_xlfn.NORM.DIST(AND(GJ$6&gt;=$F21,GJ$6&lt;=$H21)*(GI$6-$F21+1),$J21/2,$M21,TRUE))/(1-2*_xlfn.NORM.DIST(0,$J21/2,$M21,TRUE))*$D21+($K21="Steady Growth")*(AND(GJ$6&gt;=$F21,GJ$6&lt;=$H21)*((GJ$6-$F21+1)/($J21*($J21+1)/2)*$D21))+($K21="custom")*CustCF!GD21</f>
        <v/>
      </c>
      <c r="GK21" s="87">
        <f>($K21="Bell Curve")*(_xlfn.NORM.DIST(AND(GK$6&gt;=$F21,GK$6&lt;=$H21)*(GK$6-$F21+1),$J21/2,$M21,TRUE)-_xlfn.NORM.DIST(AND(GK$6&gt;=$F21,GK$6&lt;=$H21)*(GJ$6-$F21+1),$J21/2,$M21,TRUE))/(1-2*_xlfn.NORM.DIST(0,$J21/2,$M21,TRUE))*$D21+($K21="Steady Growth")*(AND(GK$6&gt;=$F21,GK$6&lt;=$H21)*((GK$6-$F21+1)/($J21*($J21+1)/2)*$D21))+($K21="custom")*CustCF!GE21</f>
        <v/>
      </c>
      <c r="GL21" s="87">
        <f>($K21="Bell Curve")*(_xlfn.NORM.DIST(AND(GL$6&gt;=$F21,GL$6&lt;=$H21)*(GL$6-$F21+1),$J21/2,$M21,TRUE)-_xlfn.NORM.DIST(AND(GL$6&gt;=$F21,GL$6&lt;=$H21)*(GK$6-$F21+1),$J21/2,$M21,TRUE))/(1-2*_xlfn.NORM.DIST(0,$J21/2,$M21,TRUE))*$D21+($K21="Steady Growth")*(AND(GL$6&gt;=$F21,GL$6&lt;=$H21)*((GL$6-$F21+1)/($J21*($J21+1)/2)*$D21))+($K21="custom")*CustCF!GF21</f>
        <v/>
      </c>
      <c r="GM21" s="87">
        <f>($K21="Bell Curve")*(_xlfn.NORM.DIST(AND(GM$6&gt;=$F21,GM$6&lt;=$H21)*(GM$6-$F21+1),$J21/2,$M21,TRUE)-_xlfn.NORM.DIST(AND(GM$6&gt;=$F21,GM$6&lt;=$H21)*(GL$6-$F21+1),$J21/2,$M21,TRUE))/(1-2*_xlfn.NORM.DIST(0,$J21/2,$M21,TRUE))*$D21+($K21="Steady Growth")*(AND(GM$6&gt;=$F21,GM$6&lt;=$H21)*((GM$6-$F21+1)/($J21*($J21+1)/2)*$D21))+($K21="custom")*CustCF!GG21</f>
        <v/>
      </c>
      <c r="GN21" s="257">
        <f>($K21="Bell Curve")*(_xlfn.NORM.DIST(AND(GN$6&gt;=$F21,GN$6&lt;=$H21)*(GN$6-$F21+1),$J21/2,$M21,TRUE)-_xlfn.NORM.DIST(AND(GN$6&gt;=$F21,GN$6&lt;=$H21)*(GM$6-$F21+1),$J21/2,$M21,TRUE))/(1-2*_xlfn.NORM.DIST(0,$J21/2,$M21,TRUE))*$D21+($K21="Steady Growth")*(AND(GN$6&gt;=$F21,GN$6&lt;=$H21)*((GN$6-$F21+1)/($J21*($J21+1)/2)*$D21))+($K21="custom")*CustCF!GH21</f>
        <v/>
      </c>
      <c r="GO21" s="1" t="n"/>
      <c r="GP21" s="63" t="n"/>
    </row>
    <row r="22" hidden="1" outlineLevel="1">
      <c r="A22" s="1" t="n"/>
      <c r="B22" s="1" t="n"/>
      <c r="C22" s="251">
        <f>Budget!P23</f>
        <v/>
      </c>
      <c r="D22" s="14">
        <f>Budget!Q23</f>
        <v/>
      </c>
      <c r="E22" s="14">
        <f>IF(D22&lt;&gt;0,F22,"")</f>
        <v/>
      </c>
      <c r="F22" s="252" t="n">
        <v>0</v>
      </c>
      <c r="G22" s="921">
        <f>IF(L22="custom",CustCF!F22,INDEX($P$8:$GN$8,MATCH(F22,$P$6:$GN$6,0)))</f>
        <v/>
      </c>
      <c r="H22" s="252" t="n">
        <v>0</v>
      </c>
      <c r="I22" s="921">
        <f>IF(L22="custom",CustCF!G22,INDEX($P$8:$GN$8,MATCH(H22,$P$6:$GN$6,0)))</f>
        <v/>
      </c>
      <c r="J22" s="249">
        <f>H22-F22+1</f>
        <v/>
      </c>
      <c r="K22" s="254" t="inlineStr">
        <is>
          <t>Bell Curve</t>
        </is>
      </c>
      <c r="L22" s="255" t="inlineStr">
        <is>
          <t>Flat (9)</t>
        </is>
      </c>
      <c r="M22" s="256">
        <f>INDEX($D$261:$D$266,MATCH(L22,$C$261:$C$266,0))</f>
        <v/>
      </c>
      <c r="N22" s="13">
        <f>SUM(P22:GN22)</f>
        <v/>
      </c>
      <c r="O22" s="14" t="n"/>
      <c r="P22" s="87">
        <f>($K22="Bell Curve")*(_xlfn.NORM.DIST(AND(P$6&gt;=$F22,P$6&lt;=$H22)*(P$6-$F22+1),$J22/2,$M22,TRUE)-_xlfn.NORM.DIST(AND(P$6&gt;=$F22,P$6&lt;=$H22)*(O$6-$F22+1),$J22/2,$M22,TRUE))/(1-2*_xlfn.NORM.DIST(0,$J22/2,$M22,TRUE))*$D22+($K22="Steady Growth")*(AND(P$6&gt;=$F22,P$6&lt;=$H22)*((P$6-$F22+1)/($J22*($J22+1)/2)*$D22))+($K22="custom")*CustCF!J22</f>
        <v/>
      </c>
      <c r="Q22" s="87">
        <f>($K22="Bell Curve")*(_xlfn.NORM.DIST(AND(Q$6&gt;=$F22,Q$6&lt;=$H22)*(Q$6-$F22+1),$J22/2,$M22,TRUE)-_xlfn.NORM.DIST(AND(Q$6&gt;=$F22,Q$6&lt;=$H22)*(P$6-$F22+1),$J22/2,$M22,TRUE))/(1-2*_xlfn.NORM.DIST(0,$J22/2,$M22,TRUE))*$D22+($K22="Steady Growth")*(AND(Q$6&gt;=$F22,Q$6&lt;=$H22)*((Q$6-$F22+1)/($J22*($J22+1)/2)*$D22))+($K22="custom")*CustCF!K22</f>
        <v/>
      </c>
      <c r="R22" s="87">
        <f>($K22="Bell Curve")*(_xlfn.NORM.DIST(AND(R$6&gt;=$F22,R$6&lt;=$H22)*(R$6-$F22+1),$J22/2,$M22,TRUE)-_xlfn.NORM.DIST(AND(R$6&gt;=$F22,R$6&lt;=$H22)*(Q$6-$F22+1),$J22/2,$M22,TRUE))/(1-2*_xlfn.NORM.DIST(0,$J22/2,$M22,TRUE))*$D22+($K22="Steady Growth")*(AND(R$6&gt;=$F22,R$6&lt;=$H22)*((R$6-$F22+1)/($J22*($J22+1)/2)*$D22))+($K22="custom")*CustCF!L22</f>
        <v/>
      </c>
      <c r="S22" s="87">
        <f>($K22="Bell Curve")*(_xlfn.NORM.DIST(AND(S$6&gt;=$F22,S$6&lt;=$H22)*(S$6-$F22+1),$J22/2,$M22,TRUE)-_xlfn.NORM.DIST(AND(S$6&gt;=$F22,S$6&lt;=$H22)*(R$6-$F22+1),$J22/2,$M22,TRUE))/(1-2*_xlfn.NORM.DIST(0,$J22/2,$M22,TRUE))*$D22+($K22="Steady Growth")*(AND(S$6&gt;=$F22,S$6&lt;=$H22)*((S$6-$F22+1)/($J22*($J22+1)/2)*$D22))+($K22="custom")*CustCF!M22</f>
        <v/>
      </c>
      <c r="T22" s="87">
        <f>($K22="Bell Curve")*(_xlfn.NORM.DIST(AND(T$6&gt;=$F22,T$6&lt;=$H22)*(T$6-$F22+1),$J22/2,$M22,TRUE)-_xlfn.NORM.DIST(AND(T$6&gt;=$F22,T$6&lt;=$H22)*(S$6-$F22+1),$J22/2,$M22,TRUE))/(1-2*_xlfn.NORM.DIST(0,$J22/2,$M22,TRUE))*$D22+($K22="Steady Growth")*(AND(T$6&gt;=$F22,T$6&lt;=$H22)*((T$6-$F22+1)/($J22*($J22+1)/2)*$D22))+($K22="custom")*CustCF!N22</f>
        <v/>
      </c>
      <c r="U22" s="87">
        <f>($K22="Bell Curve")*(_xlfn.NORM.DIST(AND(U$6&gt;=$F22,U$6&lt;=$H22)*(U$6-$F22+1),$J22/2,$M22,TRUE)-_xlfn.NORM.DIST(AND(U$6&gt;=$F22,U$6&lt;=$H22)*(T$6-$F22+1),$J22/2,$M22,TRUE))/(1-2*_xlfn.NORM.DIST(0,$J22/2,$M22,TRUE))*$D22+($K22="Steady Growth")*(AND(U$6&gt;=$F22,U$6&lt;=$H22)*((U$6-$F22+1)/($J22*($J22+1)/2)*$D22))+($K22="custom")*CustCF!O22</f>
        <v/>
      </c>
      <c r="V22" s="87">
        <f>($K22="Bell Curve")*(_xlfn.NORM.DIST(AND(V$6&gt;=$F22,V$6&lt;=$H22)*(V$6-$F22+1),$J22/2,$M22,TRUE)-_xlfn.NORM.DIST(AND(V$6&gt;=$F22,V$6&lt;=$H22)*(U$6-$F22+1),$J22/2,$M22,TRUE))/(1-2*_xlfn.NORM.DIST(0,$J22/2,$M22,TRUE))*$D22+($K22="Steady Growth")*(AND(V$6&gt;=$F22,V$6&lt;=$H22)*((V$6-$F22+1)/($J22*($J22+1)/2)*$D22))+($K22="custom")*CustCF!P22</f>
        <v/>
      </c>
      <c r="W22" s="87">
        <f>($K22="Bell Curve")*(_xlfn.NORM.DIST(AND(W$6&gt;=$F22,W$6&lt;=$H22)*(W$6-$F22+1),$J22/2,$M22,TRUE)-_xlfn.NORM.DIST(AND(W$6&gt;=$F22,W$6&lt;=$H22)*(V$6-$F22+1),$J22/2,$M22,TRUE))/(1-2*_xlfn.NORM.DIST(0,$J22/2,$M22,TRUE))*$D22+($K22="Steady Growth")*(AND(W$6&gt;=$F22,W$6&lt;=$H22)*((W$6-$F22+1)/($J22*($J22+1)/2)*$D22))+($K22="custom")*CustCF!Q22</f>
        <v/>
      </c>
      <c r="X22" s="87">
        <f>($K22="Bell Curve")*(_xlfn.NORM.DIST(AND(X$6&gt;=$F22,X$6&lt;=$H22)*(X$6-$F22+1),$J22/2,$M22,TRUE)-_xlfn.NORM.DIST(AND(X$6&gt;=$F22,X$6&lt;=$H22)*(W$6-$F22+1),$J22/2,$M22,TRUE))/(1-2*_xlfn.NORM.DIST(0,$J22/2,$M22,TRUE))*$D22+($K22="Steady Growth")*(AND(X$6&gt;=$F22,X$6&lt;=$H22)*((X$6-$F22+1)/($J22*($J22+1)/2)*$D22))+($K22="custom")*CustCF!R22</f>
        <v/>
      </c>
      <c r="Y22" s="87">
        <f>($K22="Bell Curve")*(_xlfn.NORM.DIST(AND(Y$6&gt;=$F22,Y$6&lt;=$H22)*(Y$6-$F22+1),$J22/2,$M22,TRUE)-_xlfn.NORM.DIST(AND(Y$6&gt;=$F22,Y$6&lt;=$H22)*(X$6-$F22+1),$J22/2,$M22,TRUE))/(1-2*_xlfn.NORM.DIST(0,$J22/2,$M22,TRUE))*$D22+($K22="Steady Growth")*(AND(Y$6&gt;=$F22,Y$6&lt;=$H22)*((Y$6-$F22+1)/($J22*($J22+1)/2)*$D22))+($K22="custom")*CustCF!S22</f>
        <v/>
      </c>
      <c r="Z22" s="87">
        <f>($K22="Bell Curve")*(_xlfn.NORM.DIST(AND(Z$6&gt;=$F22,Z$6&lt;=$H22)*(Z$6-$F22+1),$J22/2,$M22,TRUE)-_xlfn.NORM.DIST(AND(Z$6&gt;=$F22,Z$6&lt;=$H22)*(Y$6-$F22+1),$J22/2,$M22,TRUE))/(1-2*_xlfn.NORM.DIST(0,$J22/2,$M22,TRUE))*$D22+($K22="Steady Growth")*(AND(Z$6&gt;=$F22,Z$6&lt;=$H22)*((Z$6-$F22+1)/($J22*($J22+1)/2)*$D22))+($K22="custom")*CustCF!T22</f>
        <v/>
      </c>
      <c r="AA22" s="87">
        <f>($K22="Bell Curve")*(_xlfn.NORM.DIST(AND(AA$6&gt;=$F22,AA$6&lt;=$H22)*(AA$6-$F22+1),$J22/2,$M22,TRUE)-_xlfn.NORM.DIST(AND(AA$6&gt;=$F22,AA$6&lt;=$H22)*(Z$6-$F22+1),$J22/2,$M22,TRUE))/(1-2*_xlfn.NORM.DIST(0,$J22/2,$M22,TRUE))*$D22+($K22="Steady Growth")*(AND(AA$6&gt;=$F22,AA$6&lt;=$H22)*((AA$6-$F22+1)/($J22*($J22+1)/2)*$D22))+($K22="custom")*CustCF!U22</f>
        <v/>
      </c>
      <c r="AB22" s="87">
        <f>($K22="Bell Curve")*(_xlfn.NORM.DIST(AND(AB$6&gt;=$F22,AB$6&lt;=$H22)*(AB$6-$F22+1),$J22/2,$M22,TRUE)-_xlfn.NORM.DIST(AND(AB$6&gt;=$F22,AB$6&lt;=$H22)*(AA$6-$F22+1),$J22/2,$M22,TRUE))/(1-2*_xlfn.NORM.DIST(0,$J22/2,$M22,TRUE))*$D22+($K22="Steady Growth")*(AND(AB$6&gt;=$F22,AB$6&lt;=$H22)*((AB$6-$F22+1)/($J22*($J22+1)/2)*$D22))+($K22="custom")*CustCF!V22</f>
        <v/>
      </c>
      <c r="AC22" s="87">
        <f>($K22="Bell Curve")*(_xlfn.NORM.DIST(AND(AC$6&gt;=$F22,AC$6&lt;=$H22)*(AC$6-$F22+1),$J22/2,$M22,TRUE)-_xlfn.NORM.DIST(AND(AC$6&gt;=$F22,AC$6&lt;=$H22)*(AB$6-$F22+1),$J22/2,$M22,TRUE))/(1-2*_xlfn.NORM.DIST(0,$J22/2,$M22,TRUE))*$D22+($K22="Steady Growth")*(AND(AC$6&gt;=$F22,AC$6&lt;=$H22)*((AC$6-$F22+1)/($J22*($J22+1)/2)*$D22))+($K22="custom")*CustCF!W22</f>
        <v/>
      </c>
      <c r="AD22" s="87">
        <f>($K22="Bell Curve")*(_xlfn.NORM.DIST(AND(AD$6&gt;=$F22,AD$6&lt;=$H22)*(AD$6-$F22+1),$J22/2,$M22,TRUE)-_xlfn.NORM.DIST(AND(AD$6&gt;=$F22,AD$6&lt;=$H22)*(AC$6-$F22+1),$J22/2,$M22,TRUE))/(1-2*_xlfn.NORM.DIST(0,$J22/2,$M22,TRUE))*$D22+($K22="Steady Growth")*(AND(AD$6&gt;=$F22,AD$6&lt;=$H22)*((AD$6-$F22+1)/($J22*($J22+1)/2)*$D22))+($K22="custom")*CustCF!X22</f>
        <v/>
      </c>
      <c r="AE22" s="87">
        <f>($K22="Bell Curve")*(_xlfn.NORM.DIST(AND(AE$6&gt;=$F22,AE$6&lt;=$H22)*(AE$6-$F22+1),$J22/2,$M22,TRUE)-_xlfn.NORM.DIST(AND(AE$6&gt;=$F22,AE$6&lt;=$H22)*(AD$6-$F22+1),$J22/2,$M22,TRUE))/(1-2*_xlfn.NORM.DIST(0,$J22/2,$M22,TRUE))*$D22+($K22="Steady Growth")*(AND(AE$6&gt;=$F22,AE$6&lt;=$H22)*((AE$6-$F22+1)/($J22*($J22+1)/2)*$D22))+($K22="custom")*CustCF!Y22</f>
        <v/>
      </c>
      <c r="AF22" s="87">
        <f>($K22="Bell Curve")*(_xlfn.NORM.DIST(AND(AF$6&gt;=$F22,AF$6&lt;=$H22)*(AF$6-$F22+1),$J22/2,$M22,TRUE)-_xlfn.NORM.DIST(AND(AF$6&gt;=$F22,AF$6&lt;=$H22)*(AE$6-$F22+1),$J22/2,$M22,TRUE))/(1-2*_xlfn.NORM.DIST(0,$J22/2,$M22,TRUE))*$D22+($K22="Steady Growth")*(AND(AF$6&gt;=$F22,AF$6&lt;=$H22)*((AF$6-$F22+1)/($J22*($J22+1)/2)*$D22))+($K22="custom")*CustCF!Z22</f>
        <v/>
      </c>
      <c r="AG22" s="87">
        <f>($K22="Bell Curve")*(_xlfn.NORM.DIST(AND(AG$6&gt;=$F22,AG$6&lt;=$H22)*(AG$6-$F22+1),$J22/2,$M22,TRUE)-_xlfn.NORM.DIST(AND(AG$6&gt;=$F22,AG$6&lt;=$H22)*(AF$6-$F22+1),$J22/2,$M22,TRUE))/(1-2*_xlfn.NORM.DIST(0,$J22/2,$M22,TRUE))*$D22+($K22="Steady Growth")*(AND(AG$6&gt;=$F22,AG$6&lt;=$H22)*((AG$6-$F22+1)/($J22*($J22+1)/2)*$D22))+($K22="custom")*CustCF!AA22</f>
        <v/>
      </c>
      <c r="AH22" s="87">
        <f>($K22="Bell Curve")*(_xlfn.NORM.DIST(AND(AH$6&gt;=$F22,AH$6&lt;=$H22)*(AH$6-$F22+1),$J22/2,$M22,TRUE)-_xlfn.NORM.DIST(AND(AH$6&gt;=$F22,AH$6&lt;=$H22)*(AG$6-$F22+1),$J22/2,$M22,TRUE))/(1-2*_xlfn.NORM.DIST(0,$J22/2,$M22,TRUE))*$D22+($K22="Steady Growth")*(AND(AH$6&gt;=$F22,AH$6&lt;=$H22)*((AH$6-$F22+1)/($J22*($J22+1)/2)*$D22))+($K22="custom")*CustCF!AB22</f>
        <v/>
      </c>
      <c r="AI22" s="87">
        <f>($K22="Bell Curve")*(_xlfn.NORM.DIST(AND(AI$6&gt;=$F22,AI$6&lt;=$H22)*(AI$6-$F22+1),$J22/2,$M22,TRUE)-_xlfn.NORM.DIST(AND(AI$6&gt;=$F22,AI$6&lt;=$H22)*(AH$6-$F22+1),$J22/2,$M22,TRUE))/(1-2*_xlfn.NORM.DIST(0,$J22/2,$M22,TRUE))*$D22+($K22="Steady Growth")*(AND(AI$6&gt;=$F22,AI$6&lt;=$H22)*((AI$6-$F22+1)/($J22*($J22+1)/2)*$D22))+($K22="custom")*CustCF!AC22</f>
        <v/>
      </c>
      <c r="AJ22" s="87">
        <f>($K22="Bell Curve")*(_xlfn.NORM.DIST(AND(AJ$6&gt;=$F22,AJ$6&lt;=$H22)*(AJ$6-$F22+1),$J22/2,$M22,TRUE)-_xlfn.NORM.DIST(AND(AJ$6&gt;=$F22,AJ$6&lt;=$H22)*(AI$6-$F22+1),$J22/2,$M22,TRUE))/(1-2*_xlfn.NORM.DIST(0,$J22/2,$M22,TRUE))*$D22+($K22="Steady Growth")*(AND(AJ$6&gt;=$F22,AJ$6&lt;=$H22)*((AJ$6-$F22+1)/($J22*($J22+1)/2)*$D22))+($K22="custom")*CustCF!AD22</f>
        <v/>
      </c>
      <c r="AK22" s="87">
        <f>($K22="Bell Curve")*(_xlfn.NORM.DIST(AND(AK$6&gt;=$F22,AK$6&lt;=$H22)*(AK$6-$F22+1),$J22/2,$M22,TRUE)-_xlfn.NORM.DIST(AND(AK$6&gt;=$F22,AK$6&lt;=$H22)*(AJ$6-$F22+1),$J22/2,$M22,TRUE))/(1-2*_xlfn.NORM.DIST(0,$J22/2,$M22,TRUE))*$D22+($K22="Steady Growth")*(AND(AK$6&gt;=$F22,AK$6&lt;=$H22)*((AK$6-$F22+1)/($J22*($J22+1)/2)*$D22))+($K22="custom")*CustCF!AE22</f>
        <v/>
      </c>
      <c r="AL22" s="87">
        <f>($K22="Bell Curve")*(_xlfn.NORM.DIST(AND(AL$6&gt;=$F22,AL$6&lt;=$H22)*(AL$6-$F22+1),$J22/2,$M22,TRUE)-_xlfn.NORM.DIST(AND(AL$6&gt;=$F22,AL$6&lt;=$H22)*(AK$6-$F22+1),$J22/2,$M22,TRUE))/(1-2*_xlfn.NORM.DIST(0,$J22/2,$M22,TRUE))*$D22+($K22="Steady Growth")*(AND(AL$6&gt;=$F22,AL$6&lt;=$H22)*((AL$6-$F22+1)/($J22*($J22+1)/2)*$D22))+($K22="custom")*CustCF!AF22</f>
        <v/>
      </c>
      <c r="AM22" s="87">
        <f>($K22="Bell Curve")*(_xlfn.NORM.DIST(AND(AM$6&gt;=$F22,AM$6&lt;=$H22)*(AM$6-$F22+1),$J22/2,$M22,TRUE)-_xlfn.NORM.DIST(AND(AM$6&gt;=$F22,AM$6&lt;=$H22)*(AL$6-$F22+1),$J22/2,$M22,TRUE))/(1-2*_xlfn.NORM.DIST(0,$J22/2,$M22,TRUE))*$D22+($K22="Steady Growth")*(AND(AM$6&gt;=$F22,AM$6&lt;=$H22)*((AM$6-$F22+1)/($J22*($J22+1)/2)*$D22))+($K22="custom")*CustCF!AG22</f>
        <v/>
      </c>
      <c r="AN22" s="87">
        <f>($K22="Bell Curve")*(_xlfn.NORM.DIST(AND(AN$6&gt;=$F22,AN$6&lt;=$H22)*(AN$6-$F22+1),$J22/2,$M22,TRUE)-_xlfn.NORM.DIST(AND(AN$6&gt;=$F22,AN$6&lt;=$H22)*(AM$6-$F22+1),$J22/2,$M22,TRUE))/(1-2*_xlfn.NORM.DIST(0,$J22/2,$M22,TRUE))*$D22+($K22="Steady Growth")*(AND(AN$6&gt;=$F22,AN$6&lt;=$H22)*((AN$6-$F22+1)/($J22*($J22+1)/2)*$D22))+($K22="custom")*CustCF!AH22</f>
        <v/>
      </c>
      <c r="AO22" s="87">
        <f>($K22="Bell Curve")*(_xlfn.NORM.DIST(AND(AO$6&gt;=$F22,AO$6&lt;=$H22)*(AO$6-$F22+1),$J22/2,$M22,TRUE)-_xlfn.NORM.DIST(AND(AO$6&gt;=$F22,AO$6&lt;=$H22)*(AN$6-$F22+1),$J22/2,$M22,TRUE))/(1-2*_xlfn.NORM.DIST(0,$J22/2,$M22,TRUE))*$D22+($K22="Steady Growth")*(AND(AO$6&gt;=$F22,AO$6&lt;=$H22)*((AO$6-$F22+1)/($J22*($J22+1)/2)*$D22))+($K22="custom")*CustCF!AI22</f>
        <v/>
      </c>
      <c r="AP22" s="87">
        <f>($K22="Bell Curve")*(_xlfn.NORM.DIST(AND(AP$6&gt;=$F22,AP$6&lt;=$H22)*(AP$6-$F22+1),$J22/2,$M22,TRUE)-_xlfn.NORM.DIST(AND(AP$6&gt;=$F22,AP$6&lt;=$H22)*(AO$6-$F22+1),$J22/2,$M22,TRUE))/(1-2*_xlfn.NORM.DIST(0,$J22/2,$M22,TRUE))*$D22+($K22="Steady Growth")*(AND(AP$6&gt;=$F22,AP$6&lt;=$H22)*((AP$6-$F22+1)/($J22*($J22+1)/2)*$D22))+($K22="custom")*CustCF!AJ22</f>
        <v/>
      </c>
      <c r="AQ22" s="87">
        <f>($K22="Bell Curve")*(_xlfn.NORM.DIST(AND(AQ$6&gt;=$F22,AQ$6&lt;=$H22)*(AQ$6-$F22+1),$J22/2,$M22,TRUE)-_xlfn.NORM.DIST(AND(AQ$6&gt;=$F22,AQ$6&lt;=$H22)*(AP$6-$F22+1),$J22/2,$M22,TRUE))/(1-2*_xlfn.NORM.DIST(0,$J22/2,$M22,TRUE))*$D22+($K22="Steady Growth")*(AND(AQ$6&gt;=$F22,AQ$6&lt;=$H22)*((AQ$6-$F22+1)/($J22*($J22+1)/2)*$D22))+($K22="custom")*CustCF!AK22</f>
        <v/>
      </c>
      <c r="AR22" s="87">
        <f>($K22="Bell Curve")*(_xlfn.NORM.DIST(AND(AR$6&gt;=$F22,AR$6&lt;=$H22)*(AR$6-$F22+1),$J22/2,$M22,TRUE)-_xlfn.NORM.DIST(AND(AR$6&gt;=$F22,AR$6&lt;=$H22)*(AQ$6-$F22+1),$J22/2,$M22,TRUE))/(1-2*_xlfn.NORM.DIST(0,$J22/2,$M22,TRUE))*$D22+($K22="Steady Growth")*(AND(AR$6&gt;=$F22,AR$6&lt;=$H22)*((AR$6-$F22+1)/($J22*($J22+1)/2)*$D22))+($K22="custom")*CustCF!AL22</f>
        <v/>
      </c>
      <c r="AS22" s="87">
        <f>($K22="Bell Curve")*(_xlfn.NORM.DIST(AND(AS$6&gt;=$F22,AS$6&lt;=$H22)*(AS$6-$F22+1),$J22/2,$M22,TRUE)-_xlfn.NORM.DIST(AND(AS$6&gt;=$F22,AS$6&lt;=$H22)*(AR$6-$F22+1),$J22/2,$M22,TRUE))/(1-2*_xlfn.NORM.DIST(0,$J22/2,$M22,TRUE))*$D22+($K22="Steady Growth")*(AND(AS$6&gt;=$F22,AS$6&lt;=$H22)*((AS$6-$F22+1)/($J22*($J22+1)/2)*$D22))+($K22="custom")*CustCF!AM22</f>
        <v/>
      </c>
      <c r="AT22" s="87">
        <f>($K22="Bell Curve")*(_xlfn.NORM.DIST(AND(AT$6&gt;=$F22,AT$6&lt;=$H22)*(AT$6-$F22+1),$J22/2,$M22,TRUE)-_xlfn.NORM.DIST(AND(AT$6&gt;=$F22,AT$6&lt;=$H22)*(AS$6-$F22+1),$J22/2,$M22,TRUE))/(1-2*_xlfn.NORM.DIST(0,$J22/2,$M22,TRUE))*$D22+($K22="Steady Growth")*(AND(AT$6&gt;=$F22,AT$6&lt;=$H22)*((AT$6-$F22+1)/($J22*($J22+1)/2)*$D22))+($K22="custom")*CustCF!AN22</f>
        <v/>
      </c>
      <c r="AU22" s="87">
        <f>($K22="Bell Curve")*(_xlfn.NORM.DIST(AND(AU$6&gt;=$F22,AU$6&lt;=$H22)*(AU$6-$F22+1),$J22/2,$M22,TRUE)-_xlfn.NORM.DIST(AND(AU$6&gt;=$F22,AU$6&lt;=$H22)*(AT$6-$F22+1),$J22/2,$M22,TRUE))/(1-2*_xlfn.NORM.DIST(0,$J22/2,$M22,TRUE))*$D22+($K22="Steady Growth")*(AND(AU$6&gt;=$F22,AU$6&lt;=$H22)*((AU$6-$F22+1)/($J22*($J22+1)/2)*$D22))+($K22="custom")*CustCF!AO22</f>
        <v/>
      </c>
      <c r="AV22" s="87">
        <f>($K22="Bell Curve")*(_xlfn.NORM.DIST(AND(AV$6&gt;=$F22,AV$6&lt;=$H22)*(AV$6-$F22+1),$J22/2,$M22,TRUE)-_xlfn.NORM.DIST(AND(AV$6&gt;=$F22,AV$6&lt;=$H22)*(AU$6-$F22+1),$J22/2,$M22,TRUE))/(1-2*_xlfn.NORM.DIST(0,$J22/2,$M22,TRUE))*$D22+($K22="Steady Growth")*(AND(AV$6&gt;=$F22,AV$6&lt;=$H22)*((AV$6-$F22+1)/($J22*($J22+1)/2)*$D22))+($K22="custom")*CustCF!AP22</f>
        <v/>
      </c>
      <c r="AW22" s="87">
        <f>($K22="Bell Curve")*(_xlfn.NORM.DIST(AND(AW$6&gt;=$F22,AW$6&lt;=$H22)*(AW$6-$F22+1),$J22/2,$M22,TRUE)-_xlfn.NORM.DIST(AND(AW$6&gt;=$F22,AW$6&lt;=$H22)*(AV$6-$F22+1),$J22/2,$M22,TRUE))/(1-2*_xlfn.NORM.DIST(0,$J22/2,$M22,TRUE))*$D22+($K22="Steady Growth")*(AND(AW$6&gt;=$F22,AW$6&lt;=$H22)*((AW$6-$F22+1)/($J22*($J22+1)/2)*$D22))+($K22="custom")*CustCF!AQ22</f>
        <v/>
      </c>
      <c r="AX22" s="87">
        <f>($K22="Bell Curve")*(_xlfn.NORM.DIST(AND(AX$6&gt;=$F22,AX$6&lt;=$H22)*(AX$6-$F22+1),$J22/2,$M22,TRUE)-_xlfn.NORM.DIST(AND(AX$6&gt;=$F22,AX$6&lt;=$H22)*(AW$6-$F22+1),$J22/2,$M22,TRUE))/(1-2*_xlfn.NORM.DIST(0,$J22/2,$M22,TRUE))*$D22+($K22="Steady Growth")*(AND(AX$6&gt;=$F22,AX$6&lt;=$H22)*((AX$6-$F22+1)/($J22*($J22+1)/2)*$D22))+($K22="custom")*CustCF!AR22</f>
        <v/>
      </c>
      <c r="AY22" s="87">
        <f>($K22="Bell Curve")*(_xlfn.NORM.DIST(AND(AY$6&gt;=$F22,AY$6&lt;=$H22)*(AY$6-$F22+1),$J22/2,$M22,TRUE)-_xlfn.NORM.DIST(AND(AY$6&gt;=$F22,AY$6&lt;=$H22)*(AX$6-$F22+1),$J22/2,$M22,TRUE))/(1-2*_xlfn.NORM.DIST(0,$J22/2,$M22,TRUE))*$D22+($K22="Steady Growth")*(AND(AY$6&gt;=$F22,AY$6&lt;=$H22)*((AY$6-$F22+1)/($J22*($J22+1)/2)*$D22))+($K22="custom")*CustCF!AS22</f>
        <v/>
      </c>
      <c r="AZ22" s="87">
        <f>($K22="Bell Curve")*(_xlfn.NORM.DIST(AND(AZ$6&gt;=$F22,AZ$6&lt;=$H22)*(AZ$6-$F22+1),$J22/2,$M22,TRUE)-_xlfn.NORM.DIST(AND(AZ$6&gt;=$F22,AZ$6&lt;=$H22)*(AY$6-$F22+1),$J22/2,$M22,TRUE))/(1-2*_xlfn.NORM.DIST(0,$J22/2,$M22,TRUE))*$D22+($K22="Steady Growth")*(AND(AZ$6&gt;=$F22,AZ$6&lt;=$H22)*((AZ$6-$F22+1)/($J22*($J22+1)/2)*$D22))+($K22="custom")*CustCF!AT22</f>
        <v/>
      </c>
      <c r="BA22" s="87">
        <f>($K22="Bell Curve")*(_xlfn.NORM.DIST(AND(BA$6&gt;=$F22,BA$6&lt;=$H22)*(BA$6-$F22+1),$J22/2,$M22,TRUE)-_xlfn.NORM.DIST(AND(BA$6&gt;=$F22,BA$6&lt;=$H22)*(AZ$6-$F22+1),$J22/2,$M22,TRUE))/(1-2*_xlfn.NORM.DIST(0,$J22/2,$M22,TRUE))*$D22+($K22="Steady Growth")*(AND(BA$6&gt;=$F22,BA$6&lt;=$H22)*((BA$6-$F22+1)/($J22*($J22+1)/2)*$D22))+($K22="custom")*CustCF!AU22</f>
        <v/>
      </c>
      <c r="BB22" s="87">
        <f>($K22="Bell Curve")*(_xlfn.NORM.DIST(AND(BB$6&gt;=$F22,BB$6&lt;=$H22)*(BB$6-$F22+1),$J22/2,$M22,TRUE)-_xlfn.NORM.DIST(AND(BB$6&gt;=$F22,BB$6&lt;=$H22)*(BA$6-$F22+1),$J22/2,$M22,TRUE))/(1-2*_xlfn.NORM.DIST(0,$J22/2,$M22,TRUE))*$D22+($K22="Steady Growth")*(AND(BB$6&gt;=$F22,BB$6&lt;=$H22)*((BB$6-$F22+1)/($J22*($J22+1)/2)*$D22))+($K22="custom")*CustCF!AV22</f>
        <v/>
      </c>
      <c r="BC22" s="87">
        <f>($K22="Bell Curve")*(_xlfn.NORM.DIST(AND(BC$6&gt;=$F22,BC$6&lt;=$H22)*(BC$6-$F22+1),$J22/2,$M22,TRUE)-_xlfn.NORM.DIST(AND(BC$6&gt;=$F22,BC$6&lt;=$H22)*(BB$6-$F22+1),$J22/2,$M22,TRUE))/(1-2*_xlfn.NORM.DIST(0,$J22/2,$M22,TRUE))*$D22+($K22="Steady Growth")*(AND(BC$6&gt;=$F22,BC$6&lt;=$H22)*((BC$6-$F22+1)/($J22*($J22+1)/2)*$D22))+($K22="custom")*CustCF!AW22</f>
        <v/>
      </c>
      <c r="BD22" s="87">
        <f>($K22="Bell Curve")*(_xlfn.NORM.DIST(AND(BD$6&gt;=$F22,BD$6&lt;=$H22)*(BD$6-$F22+1),$J22/2,$M22,TRUE)-_xlfn.NORM.DIST(AND(BD$6&gt;=$F22,BD$6&lt;=$H22)*(BC$6-$F22+1),$J22/2,$M22,TRUE))/(1-2*_xlfn.NORM.DIST(0,$J22/2,$M22,TRUE))*$D22+($K22="Steady Growth")*(AND(BD$6&gt;=$F22,BD$6&lt;=$H22)*((BD$6-$F22+1)/($J22*($J22+1)/2)*$D22))+($K22="custom")*CustCF!AX22</f>
        <v/>
      </c>
      <c r="BE22" s="87">
        <f>($K22="Bell Curve")*(_xlfn.NORM.DIST(AND(BE$6&gt;=$F22,BE$6&lt;=$H22)*(BE$6-$F22+1),$J22/2,$M22,TRUE)-_xlfn.NORM.DIST(AND(BE$6&gt;=$F22,BE$6&lt;=$H22)*(BD$6-$F22+1),$J22/2,$M22,TRUE))/(1-2*_xlfn.NORM.DIST(0,$J22/2,$M22,TRUE))*$D22+($K22="Steady Growth")*(AND(BE$6&gt;=$F22,BE$6&lt;=$H22)*((BE$6-$F22+1)/($J22*($J22+1)/2)*$D22))+($K22="custom")*CustCF!AY22</f>
        <v/>
      </c>
      <c r="BF22" s="87">
        <f>($K22="Bell Curve")*(_xlfn.NORM.DIST(AND(BF$6&gt;=$F22,BF$6&lt;=$H22)*(BF$6-$F22+1),$J22/2,$M22,TRUE)-_xlfn.NORM.DIST(AND(BF$6&gt;=$F22,BF$6&lt;=$H22)*(BE$6-$F22+1),$J22/2,$M22,TRUE))/(1-2*_xlfn.NORM.DIST(0,$J22/2,$M22,TRUE))*$D22+($K22="Steady Growth")*(AND(BF$6&gt;=$F22,BF$6&lt;=$H22)*((BF$6-$F22+1)/($J22*($J22+1)/2)*$D22))+($K22="custom")*CustCF!AZ22</f>
        <v/>
      </c>
      <c r="BG22" s="87">
        <f>($K22="Bell Curve")*(_xlfn.NORM.DIST(AND(BG$6&gt;=$F22,BG$6&lt;=$H22)*(BG$6-$F22+1),$J22/2,$M22,TRUE)-_xlfn.NORM.DIST(AND(BG$6&gt;=$F22,BG$6&lt;=$H22)*(BF$6-$F22+1),$J22/2,$M22,TRUE))/(1-2*_xlfn.NORM.DIST(0,$J22/2,$M22,TRUE))*$D22+($K22="Steady Growth")*(AND(BG$6&gt;=$F22,BG$6&lt;=$H22)*((BG$6-$F22+1)/($J22*($J22+1)/2)*$D22))+($K22="custom")*CustCF!BA22</f>
        <v/>
      </c>
      <c r="BH22" s="87">
        <f>($K22="Bell Curve")*(_xlfn.NORM.DIST(AND(BH$6&gt;=$F22,BH$6&lt;=$H22)*(BH$6-$F22+1),$J22/2,$M22,TRUE)-_xlfn.NORM.DIST(AND(BH$6&gt;=$F22,BH$6&lt;=$H22)*(BG$6-$F22+1),$J22/2,$M22,TRUE))/(1-2*_xlfn.NORM.DIST(0,$J22/2,$M22,TRUE))*$D22+($K22="Steady Growth")*(AND(BH$6&gt;=$F22,BH$6&lt;=$H22)*((BH$6-$F22+1)/($J22*($J22+1)/2)*$D22))+($K22="custom")*CustCF!BB22</f>
        <v/>
      </c>
      <c r="BI22" s="87">
        <f>($K22="Bell Curve")*(_xlfn.NORM.DIST(AND(BI$6&gt;=$F22,BI$6&lt;=$H22)*(BI$6-$F22+1),$J22/2,$M22,TRUE)-_xlfn.NORM.DIST(AND(BI$6&gt;=$F22,BI$6&lt;=$H22)*(BH$6-$F22+1),$J22/2,$M22,TRUE))/(1-2*_xlfn.NORM.DIST(0,$J22/2,$M22,TRUE))*$D22+($K22="Steady Growth")*(AND(BI$6&gt;=$F22,BI$6&lt;=$H22)*((BI$6-$F22+1)/($J22*($J22+1)/2)*$D22))+($K22="custom")*CustCF!BC22</f>
        <v/>
      </c>
      <c r="BJ22" s="87">
        <f>($K22="Bell Curve")*(_xlfn.NORM.DIST(AND(BJ$6&gt;=$F22,BJ$6&lt;=$H22)*(BJ$6-$F22+1),$J22/2,$M22,TRUE)-_xlfn.NORM.DIST(AND(BJ$6&gt;=$F22,BJ$6&lt;=$H22)*(BI$6-$F22+1),$J22/2,$M22,TRUE))/(1-2*_xlfn.NORM.DIST(0,$J22/2,$M22,TRUE))*$D22+($K22="Steady Growth")*(AND(BJ$6&gt;=$F22,BJ$6&lt;=$H22)*((BJ$6-$F22+1)/($J22*($J22+1)/2)*$D22))+($K22="custom")*CustCF!BD22</f>
        <v/>
      </c>
      <c r="BK22" s="87">
        <f>($K22="Bell Curve")*(_xlfn.NORM.DIST(AND(BK$6&gt;=$F22,BK$6&lt;=$H22)*(BK$6-$F22+1),$J22/2,$M22,TRUE)-_xlfn.NORM.DIST(AND(BK$6&gt;=$F22,BK$6&lt;=$H22)*(BJ$6-$F22+1),$J22/2,$M22,TRUE))/(1-2*_xlfn.NORM.DIST(0,$J22/2,$M22,TRUE))*$D22+($K22="Steady Growth")*(AND(BK$6&gt;=$F22,BK$6&lt;=$H22)*((BK$6-$F22+1)/($J22*($J22+1)/2)*$D22))+($K22="custom")*CustCF!BE22</f>
        <v/>
      </c>
      <c r="BL22" s="87">
        <f>($K22="Bell Curve")*(_xlfn.NORM.DIST(AND(BL$6&gt;=$F22,BL$6&lt;=$H22)*(BL$6-$F22+1),$J22/2,$M22,TRUE)-_xlfn.NORM.DIST(AND(BL$6&gt;=$F22,BL$6&lt;=$H22)*(BK$6-$F22+1),$J22/2,$M22,TRUE))/(1-2*_xlfn.NORM.DIST(0,$J22/2,$M22,TRUE))*$D22+($K22="Steady Growth")*(AND(BL$6&gt;=$F22,BL$6&lt;=$H22)*((BL$6-$F22+1)/($J22*($J22+1)/2)*$D22))+($K22="custom")*CustCF!BF22</f>
        <v/>
      </c>
      <c r="BM22" s="87">
        <f>($K22="Bell Curve")*(_xlfn.NORM.DIST(AND(BM$6&gt;=$F22,BM$6&lt;=$H22)*(BM$6-$F22+1),$J22/2,$M22,TRUE)-_xlfn.NORM.DIST(AND(BM$6&gt;=$F22,BM$6&lt;=$H22)*(BL$6-$F22+1),$J22/2,$M22,TRUE))/(1-2*_xlfn.NORM.DIST(0,$J22/2,$M22,TRUE))*$D22+($K22="Steady Growth")*(AND(BM$6&gt;=$F22,BM$6&lt;=$H22)*((BM$6-$F22+1)/($J22*($J22+1)/2)*$D22))+($K22="custom")*CustCF!BG22</f>
        <v/>
      </c>
      <c r="BN22" s="87">
        <f>($K22="Bell Curve")*(_xlfn.NORM.DIST(AND(BN$6&gt;=$F22,BN$6&lt;=$H22)*(BN$6-$F22+1),$J22/2,$M22,TRUE)-_xlfn.NORM.DIST(AND(BN$6&gt;=$F22,BN$6&lt;=$H22)*(BM$6-$F22+1),$J22/2,$M22,TRUE))/(1-2*_xlfn.NORM.DIST(0,$J22/2,$M22,TRUE))*$D22+($K22="Steady Growth")*(AND(BN$6&gt;=$F22,BN$6&lt;=$H22)*((BN$6-$F22+1)/($J22*($J22+1)/2)*$D22))+($K22="custom")*CustCF!BH22</f>
        <v/>
      </c>
      <c r="BO22" s="87">
        <f>($K22="Bell Curve")*(_xlfn.NORM.DIST(AND(BO$6&gt;=$F22,BO$6&lt;=$H22)*(BO$6-$F22+1),$J22/2,$M22,TRUE)-_xlfn.NORM.DIST(AND(BO$6&gt;=$F22,BO$6&lt;=$H22)*(BN$6-$F22+1),$J22/2,$M22,TRUE))/(1-2*_xlfn.NORM.DIST(0,$J22/2,$M22,TRUE))*$D22+($K22="Steady Growth")*(AND(BO$6&gt;=$F22,BO$6&lt;=$H22)*((BO$6-$F22+1)/($J22*($J22+1)/2)*$D22))+($K22="custom")*CustCF!BI22</f>
        <v/>
      </c>
      <c r="BP22" s="87">
        <f>($K22="Bell Curve")*(_xlfn.NORM.DIST(AND(BP$6&gt;=$F22,BP$6&lt;=$H22)*(BP$6-$F22+1),$J22/2,$M22,TRUE)-_xlfn.NORM.DIST(AND(BP$6&gt;=$F22,BP$6&lt;=$H22)*(BO$6-$F22+1),$J22/2,$M22,TRUE))/(1-2*_xlfn.NORM.DIST(0,$J22/2,$M22,TRUE))*$D22+($K22="Steady Growth")*(AND(BP$6&gt;=$F22,BP$6&lt;=$H22)*((BP$6-$F22+1)/($J22*($J22+1)/2)*$D22))+($K22="custom")*CustCF!BJ22</f>
        <v/>
      </c>
      <c r="BQ22" s="87">
        <f>($K22="Bell Curve")*(_xlfn.NORM.DIST(AND(BQ$6&gt;=$F22,BQ$6&lt;=$H22)*(BQ$6-$F22+1),$J22/2,$M22,TRUE)-_xlfn.NORM.DIST(AND(BQ$6&gt;=$F22,BQ$6&lt;=$H22)*(BP$6-$F22+1),$J22/2,$M22,TRUE))/(1-2*_xlfn.NORM.DIST(0,$J22/2,$M22,TRUE))*$D22+($K22="Steady Growth")*(AND(BQ$6&gt;=$F22,BQ$6&lt;=$H22)*((BQ$6-$F22+1)/($J22*($J22+1)/2)*$D22))+($K22="custom")*CustCF!BK22</f>
        <v/>
      </c>
      <c r="BR22" s="87">
        <f>($K22="Bell Curve")*(_xlfn.NORM.DIST(AND(BR$6&gt;=$F22,BR$6&lt;=$H22)*(BR$6-$F22+1),$J22/2,$M22,TRUE)-_xlfn.NORM.DIST(AND(BR$6&gt;=$F22,BR$6&lt;=$H22)*(BQ$6-$F22+1),$J22/2,$M22,TRUE))/(1-2*_xlfn.NORM.DIST(0,$J22/2,$M22,TRUE))*$D22+($K22="Steady Growth")*(AND(BR$6&gt;=$F22,BR$6&lt;=$H22)*((BR$6-$F22+1)/($J22*($J22+1)/2)*$D22))+($K22="custom")*CustCF!BL22</f>
        <v/>
      </c>
      <c r="BS22" s="87">
        <f>($K22="Bell Curve")*(_xlfn.NORM.DIST(AND(BS$6&gt;=$F22,BS$6&lt;=$H22)*(BS$6-$F22+1),$J22/2,$M22,TRUE)-_xlfn.NORM.DIST(AND(BS$6&gt;=$F22,BS$6&lt;=$H22)*(BR$6-$F22+1),$J22/2,$M22,TRUE))/(1-2*_xlfn.NORM.DIST(0,$J22/2,$M22,TRUE))*$D22+($K22="Steady Growth")*(AND(BS$6&gt;=$F22,BS$6&lt;=$H22)*((BS$6-$F22+1)/($J22*($J22+1)/2)*$D22))+($K22="custom")*CustCF!BM22</f>
        <v/>
      </c>
      <c r="BT22" s="87">
        <f>($K22="Bell Curve")*(_xlfn.NORM.DIST(AND(BT$6&gt;=$F22,BT$6&lt;=$H22)*(BT$6-$F22+1),$J22/2,$M22,TRUE)-_xlfn.NORM.DIST(AND(BT$6&gt;=$F22,BT$6&lt;=$H22)*(BS$6-$F22+1),$J22/2,$M22,TRUE))/(1-2*_xlfn.NORM.DIST(0,$J22/2,$M22,TRUE))*$D22+($K22="Steady Growth")*(AND(BT$6&gt;=$F22,BT$6&lt;=$H22)*((BT$6-$F22+1)/($J22*($J22+1)/2)*$D22))+($K22="custom")*CustCF!BN22</f>
        <v/>
      </c>
      <c r="BU22" s="87">
        <f>($K22="Bell Curve")*(_xlfn.NORM.DIST(AND(BU$6&gt;=$F22,BU$6&lt;=$H22)*(BU$6-$F22+1),$J22/2,$M22,TRUE)-_xlfn.NORM.DIST(AND(BU$6&gt;=$F22,BU$6&lt;=$H22)*(BT$6-$F22+1),$J22/2,$M22,TRUE))/(1-2*_xlfn.NORM.DIST(0,$J22/2,$M22,TRUE))*$D22+($K22="Steady Growth")*(AND(BU$6&gt;=$F22,BU$6&lt;=$H22)*((BU$6-$F22+1)/($J22*($J22+1)/2)*$D22))+($K22="custom")*CustCF!BO22</f>
        <v/>
      </c>
      <c r="BV22" s="87">
        <f>($K22="Bell Curve")*(_xlfn.NORM.DIST(AND(BV$6&gt;=$F22,BV$6&lt;=$H22)*(BV$6-$F22+1),$J22/2,$M22,TRUE)-_xlfn.NORM.DIST(AND(BV$6&gt;=$F22,BV$6&lt;=$H22)*(BU$6-$F22+1),$J22/2,$M22,TRUE))/(1-2*_xlfn.NORM.DIST(0,$J22/2,$M22,TRUE))*$D22+($K22="Steady Growth")*(AND(BV$6&gt;=$F22,BV$6&lt;=$H22)*((BV$6-$F22+1)/($J22*($J22+1)/2)*$D22))+($K22="custom")*CustCF!BP22</f>
        <v/>
      </c>
      <c r="BW22" s="87">
        <f>($K22="Bell Curve")*(_xlfn.NORM.DIST(AND(BW$6&gt;=$F22,BW$6&lt;=$H22)*(BW$6-$F22+1),$J22/2,$M22,TRUE)-_xlfn.NORM.DIST(AND(BW$6&gt;=$F22,BW$6&lt;=$H22)*(BV$6-$F22+1),$J22/2,$M22,TRUE))/(1-2*_xlfn.NORM.DIST(0,$J22/2,$M22,TRUE))*$D22+($K22="Steady Growth")*(AND(BW$6&gt;=$F22,BW$6&lt;=$H22)*((BW$6-$F22+1)/($J22*($J22+1)/2)*$D22))+($K22="custom")*CustCF!BQ22</f>
        <v/>
      </c>
      <c r="BX22" s="87">
        <f>($K22="Bell Curve")*(_xlfn.NORM.DIST(AND(BX$6&gt;=$F22,BX$6&lt;=$H22)*(BX$6-$F22+1),$J22/2,$M22,TRUE)-_xlfn.NORM.DIST(AND(BX$6&gt;=$F22,BX$6&lt;=$H22)*(BW$6-$F22+1),$J22/2,$M22,TRUE))/(1-2*_xlfn.NORM.DIST(0,$J22/2,$M22,TRUE))*$D22+($K22="Steady Growth")*(AND(BX$6&gt;=$F22,BX$6&lt;=$H22)*((BX$6-$F22+1)/($J22*($J22+1)/2)*$D22))+($K22="custom")*CustCF!BR22</f>
        <v/>
      </c>
      <c r="BY22" s="87">
        <f>($K22="Bell Curve")*(_xlfn.NORM.DIST(AND(BY$6&gt;=$F22,BY$6&lt;=$H22)*(BY$6-$F22+1),$J22/2,$M22,TRUE)-_xlfn.NORM.DIST(AND(BY$6&gt;=$F22,BY$6&lt;=$H22)*(BX$6-$F22+1),$J22/2,$M22,TRUE))/(1-2*_xlfn.NORM.DIST(0,$J22/2,$M22,TRUE))*$D22+($K22="Steady Growth")*(AND(BY$6&gt;=$F22,BY$6&lt;=$H22)*((BY$6-$F22+1)/($J22*($J22+1)/2)*$D22))+($K22="custom")*CustCF!BS22</f>
        <v/>
      </c>
      <c r="BZ22" s="87">
        <f>($K22="Bell Curve")*(_xlfn.NORM.DIST(AND(BZ$6&gt;=$F22,BZ$6&lt;=$H22)*(BZ$6-$F22+1),$J22/2,$M22,TRUE)-_xlfn.NORM.DIST(AND(BZ$6&gt;=$F22,BZ$6&lt;=$H22)*(BY$6-$F22+1),$J22/2,$M22,TRUE))/(1-2*_xlfn.NORM.DIST(0,$J22/2,$M22,TRUE))*$D22+($K22="Steady Growth")*(AND(BZ$6&gt;=$F22,BZ$6&lt;=$H22)*((BZ$6-$F22+1)/($J22*($J22+1)/2)*$D22))+($K22="custom")*CustCF!BT22</f>
        <v/>
      </c>
      <c r="CA22" s="87">
        <f>($K22="Bell Curve")*(_xlfn.NORM.DIST(AND(CA$6&gt;=$F22,CA$6&lt;=$H22)*(CA$6-$F22+1),$J22/2,$M22,TRUE)-_xlfn.NORM.DIST(AND(CA$6&gt;=$F22,CA$6&lt;=$H22)*(BZ$6-$F22+1),$J22/2,$M22,TRUE))/(1-2*_xlfn.NORM.DIST(0,$J22/2,$M22,TRUE))*$D22+($K22="Steady Growth")*(AND(CA$6&gt;=$F22,CA$6&lt;=$H22)*((CA$6-$F22+1)/($J22*($J22+1)/2)*$D22))+($K22="custom")*CustCF!BU22</f>
        <v/>
      </c>
      <c r="CB22" s="87">
        <f>($K22="Bell Curve")*(_xlfn.NORM.DIST(AND(CB$6&gt;=$F22,CB$6&lt;=$H22)*(CB$6-$F22+1),$J22/2,$M22,TRUE)-_xlfn.NORM.DIST(AND(CB$6&gt;=$F22,CB$6&lt;=$H22)*(CA$6-$F22+1),$J22/2,$M22,TRUE))/(1-2*_xlfn.NORM.DIST(0,$J22/2,$M22,TRUE))*$D22+($K22="Steady Growth")*(AND(CB$6&gt;=$F22,CB$6&lt;=$H22)*((CB$6-$F22+1)/($J22*($J22+1)/2)*$D22))+($K22="custom")*CustCF!BV22</f>
        <v/>
      </c>
      <c r="CC22" s="87">
        <f>($K22="Bell Curve")*(_xlfn.NORM.DIST(AND(CC$6&gt;=$F22,CC$6&lt;=$H22)*(CC$6-$F22+1),$J22/2,$M22,TRUE)-_xlfn.NORM.DIST(AND(CC$6&gt;=$F22,CC$6&lt;=$H22)*(CB$6-$F22+1),$J22/2,$M22,TRUE))/(1-2*_xlfn.NORM.DIST(0,$J22/2,$M22,TRUE))*$D22+($K22="Steady Growth")*(AND(CC$6&gt;=$F22,CC$6&lt;=$H22)*((CC$6-$F22+1)/($J22*($J22+1)/2)*$D22))+($K22="custom")*CustCF!BW22</f>
        <v/>
      </c>
      <c r="CD22" s="87">
        <f>($K22="Bell Curve")*(_xlfn.NORM.DIST(AND(CD$6&gt;=$F22,CD$6&lt;=$H22)*(CD$6-$F22+1),$J22/2,$M22,TRUE)-_xlfn.NORM.DIST(AND(CD$6&gt;=$F22,CD$6&lt;=$H22)*(CC$6-$F22+1),$J22/2,$M22,TRUE))/(1-2*_xlfn.NORM.DIST(0,$J22/2,$M22,TRUE))*$D22+($K22="Steady Growth")*(AND(CD$6&gt;=$F22,CD$6&lt;=$H22)*((CD$6-$F22+1)/($J22*($J22+1)/2)*$D22))+($K22="custom")*CustCF!BX22</f>
        <v/>
      </c>
      <c r="CE22" s="87">
        <f>($K22="Bell Curve")*(_xlfn.NORM.DIST(AND(CE$6&gt;=$F22,CE$6&lt;=$H22)*(CE$6-$F22+1),$J22/2,$M22,TRUE)-_xlfn.NORM.DIST(AND(CE$6&gt;=$F22,CE$6&lt;=$H22)*(CD$6-$F22+1),$J22/2,$M22,TRUE))/(1-2*_xlfn.NORM.DIST(0,$J22/2,$M22,TRUE))*$D22+($K22="Steady Growth")*(AND(CE$6&gt;=$F22,CE$6&lt;=$H22)*((CE$6-$F22+1)/($J22*($J22+1)/2)*$D22))+($K22="custom")*CustCF!BY22</f>
        <v/>
      </c>
      <c r="CF22" s="87">
        <f>($K22="Bell Curve")*(_xlfn.NORM.DIST(AND(CF$6&gt;=$F22,CF$6&lt;=$H22)*(CF$6-$F22+1),$J22/2,$M22,TRUE)-_xlfn.NORM.DIST(AND(CF$6&gt;=$F22,CF$6&lt;=$H22)*(CE$6-$F22+1),$J22/2,$M22,TRUE))/(1-2*_xlfn.NORM.DIST(0,$J22/2,$M22,TRUE))*$D22+($K22="Steady Growth")*(AND(CF$6&gt;=$F22,CF$6&lt;=$H22)*((CF$6-$F22+1)/($J22*($J22+1)/2)*$D22))+($K22="custom")*CustCF!BZ22</f>
        <v/>
      </c>
      <c r="CG22" s="87">
        <f>($K22="Bell Curve")*(_xlfn.NORM.DIST(AND(CG$6&gt;=$F22,CG$6&lt;=$H22)*(CG$6-$F22+1),$J22/2,$M22,TRUE)-_xlfn.NORM.DIST(AND(CG$6&gt;=$F22,CG$6&lt;=$H22)*(CF$6-$F22+1),$J22/2,$M22,TRUE))/(1-2*_xlfn.NORM.DIST(0,$J22/2,$M22,TRUE))*$D22+($K22="Steady Growth")*(AND(CG$6&gt;=$F22,CG$6&lt;=$H22)*((CG$6-$F22+1)/($J22*($J22+1)/2)*$D22))+($K22="custom")*CustCF!CA22</f>
        <v/>
      </c>
      <c r="CH22" s="87">
        <f>($K22="Bell Curve")*(_xlfn.NORM.DIST(AND(CH$6&gt;=$F22,CH$6&lt;=$H22)*(CH$6-$F22+1),$J22/2,$M22,TRUE)-_xlfn.NORM.DIST(AND(CH$6&gt;=$F22,CH$6&lt;=$H22)*(CG$6-$F22+1),$J22/2,$M22,TRUE))/(1-2*_xlfn.NORM.DIST(0,$J22/2,$M22,TRUE))*$D22+($K22="Steady Growth")*(AND(CH$6&gt;=$F22,CH$6&lt;=$H22)*((CH$6-$F22+1)/($J22*($J22+1)/2)*$D22))+($K22="custom")*CustCF!CB22</f>
        <v/>
      </c>
      <c r="CI22" s="87">
        <f>($K22="Bell Curve")*(_xlfn.NORM.DIST(AND(CI$6&gt;=$F22,CI$6&lt;=$H22)*(CI$6-$F22+1),$J22/2,$M22,TRUE)-_xlfn.NORM.DIST(AND(CI$6&gt;=$F22,CI$6&lt;=$H22)*(CH$6-$F22+1),$J22/2,$M22,TRUE))/(1-2*_xlfn.NORM.DIST(0,$J22/2,$M22,TRUE))*$D22+($K22="Steady Growth")*(AND(CI$6&gt;=$F22,CI$6&lt;=$H22)*((CI$6-$F22+1)/($J22*($J22+1)/2)*$D22))+($K22="custom")*CustCF!CC22</f>
        <v/>
      </c>
      <c r="CJ22" s="87">
        <f>($K22="Bell Curve")*(_xlfn.NORM.DIST(AND(CJ$6&gt;=$F22,CJ$6&lt;=$H22)*(CJ$6-$F22+1),$J22/2,$M22,TRUE)-_xlfn.NORM.DIST(AND(CJ$6&gt;=$F22,CJ$6&lt;=$H22)*(CI$6-$F22+1),$J22/2,$M22,TRUE))/(1-2*_xlfn.NORM.DIST(0,$J22/2,$M22,TRUE))*$D22+($K22="Steady Growth")*(AND(CJ$6&gt;=$F22,CJ$6&lt;=$H22)*((CJ$6-$F22+1)/($J22*($J22+1)/2)*$D22))+($K22="custom")*CustCF!CD22</f>
        <v/>
      </c>
      <c r="CK22" s="87">
        <f>($K22="Bell Curve")*(_xlfn.NORM.DIST(AND(CK$6&gt;=$F22,CK$6&lt;=$H22)*(CK$6-$F22+1),$J22/2,$M22,TRUE)-_xlfn.NORM.DIST(AND(CK$6&gt;=$F22,CK$6&lt;=$H22)*(CJ$6-$F22+1),$J22/2,$M22,TRUE))/(1-2*_xlfn.NORM.DIST(0,$J22/2,$M22,TRUE))*$D22+($K22="Steady Growth")*(AND(CK$6&gt;=$F22,CK$6&lt;=$H22)*((CK$6-$F22+1)/($J22*($J22+1)/2)*$D22))+($K22="custom")*CustCF!CE22</f>
        <v/>
      </c>
      <c r="CL22" s="87">
        <f>($K22="Bell Curve")*(_xlfn.NORM.DIST(AND(CL$6&gt;=$F22,CL$6&lt;=$H22)*(CL$6-$F22+1),$J22/2,$M22,TRUE)-_xlfn.NORM.DIST(AND(CL$6&gt;=$F22,CL$6&lt;=$H22)*(CK$6-$F22+1),$J22/2,$M22,TRUE))/(1-2*_xlfn.NORM.DIST(0,$J22/2,$M22,TRUE))*$D22+($K22="Steady Growth")*(AND(CL$6&gt;=$F22,CL$6&lt;=$H22)*((CL$6-$F22+1)/($J22*($J22+1)/2)*$D22))+($K22="custom")*CustCF!CF22</f>
        <v/>
      </c>
      <c r="CM22" s="87">
        <f>($K22="Bell Curve")*(_xlfn.NORM.DIST(AND(CM$6&gt;=$F22,CM$6&lt;=$H22)*(CM$6-$F22+1),$J22/2,$M22,TRUE)-_xlfn.NORM.DIST(AND(CM$6&gt;=$F22,CM$6&lt;=$H22)*(CL$6-$F22+1),$J22/2,$M22,TRUE))/(1-2*_xlfn.NORM.DIST(0,$J22/2,$M22,TRUE))*$D22+($K22="Steady Growth")*(AND(CM$6&gt;=$F22,CM$6&lt;=$H22)*((CM$6-$F22+1)/($J22*($J22+1)/2)*$D22))+($K22="custom")*CustCF!CG22</f>
        <v/>
      </c>
      <c r="CN22" s="87">
        <f>($K22="Bell Curve")*(_xlfn.NORM.DIST(AND(CN$6&gt;=$F22,CN$6&lt;=$H22)*(CN$6-$F22+1),$J22/2,$M22,TRUE)-_xlfn.NORM.DIST(AND(CN$6&gt;=$F22,CN$6&lt;=$H22)*(CM$6-$F22+1),$J22/2,$M22,TRUE))/(1-2*_xlfn.NORM.DIST(0,$J22/2,$M22,TRUE))*$D22+($K22="Steady Growth")*(AND(CN$6&gt;=$F22,CN$6&lt;=$H22)*((CN$6-$F22+1)/($J22*($J22+1)/2)*$D22))+($K22="custom")*CustCF!CH22</f>
        <v/>
      </c>
      <c r="CO22" s="87">
        <f>($K22="Bell Curve")*(_xlfn.NORM.DIST(AND(CO$6&gt;=$F22,CO$6&lt;=$H22)*(CO$6-$F22+1),$J22/2,$M22,TRUE)-_xlfn.NORM.DIST(AND(CO$6&gt;=$F22,CO$6&lt;=$H22)*(CN$6-$F22+1),$J22/2,$M22,TRUE))/(1-2*_xlfn.NORM.DIST(0,$J22/2,$M22,TRUE))*$D22+($K22="Steady Growth")*(AND(CO$6&gt;=$F22,CO$6&lt;=$H22)*((CO$6-$F22+1)/($J22*($J22+1)/2)*$D22))+($K22="custom")*CustCF!CI22</f>
        <v/>
      </c>
      <c r="CP22" s="87">
        <f>($K22="Bell Curve")*(_xlfn.NORM.DIST(AND(CP$6&gt;=$F22,CP$6&lt;=$H22)*(CP$6-$F22+1),$J22/2,$M22,TRUE)-_xlfn.NORM.DIST(AND(CP$6&gt;=$F22,CP$6&lt;=$H22)*(CO$6-$F22+1),$J22/2,$M22,TRUE))/(1-2*_xlfn.NORM.DIST(0,$J22/2,$M22,TRUE))*$D22+($K22="Steady Growth")*(AND(CP$6&gt;=$F22,CP$6&lt;=$H22)*((CP$6-$F22+1)/($J22*($J22+1)/2)*$D22))+($K22="custom")*CustCF!CJ22</f>
        <v/>
      </c>
      <c r="CQ22" s="87">
        <f>($K22="Bell Curve")*(_xlfn.NORM.DIST(AND(CQ$6&gt;=$F22,CQ$6&lt;=$H22)*(CQ$6-$F22+1),$J22/2,$M22,TRUE)-_xlfn.NORM.DIST(AND(CQ$6&gt;=$F22,CQ$6&lt;=$H22)*(CP$6-$F22+1),$J22/2,$M22,TRUE))/(1-2*_xlfn.NORM.DIST(0,$J22/2,$M22,TRUE))*$D22+($K22="Steady Growth")*(AND(CQ$6&gt;=$F22,CQ$6&lt;=$H22)*((CQ$6-$F22+1)/($J22*($J22+1)/2)*$D22))+($K22="custom")*CustCF!CK22</f>
        <v/>
      </c>
      <c r="CR22" s="87">
        <f>($K22="Bell Curve")*(_xlfn.NORM.DIST(AND(CR$6&gt;=$F22,CR$6&lt;=$H22)*(CR$6-$F22+1),$J22/2,$M22,TRUE)-_xlfn.NORM.DIST(AND(CR$6&gt;=$F22,CR$6&lt;=$H22)*(CQ$6-$F22+1),$J22/2,$M22,TRUE))/(1-2*_xlfn.NORM.DIST(0,$J22/2,$M22,TRUE))*$D22+($K22="Steady Growth")*(AND(CR$6&gt;=$F22,CR$6&lt;=$H22)*((CR$6-$F22+1)/($J22*($J22+1)/2)*$D22))+($K22="custom")*CustCF!CL22</f>
        <v/>
      </c>
      <c r="CS22" s="87">
        <f>($K22="Bell Curve")*(_xlfn.NORM.DIST(AND(CS$6&gt;=$F22,CS$6&lt;=$H22)*(CS$6-$F22+1),$J22/2,$M22,TRUE)-_xlfn.NORM.DIST(AND(CS$6&gt;=$F22,CS$6&lt;=$H22)*(CR$6-$F22+1),$J22/2,$M22,TRUE))/(1-2*_xlfn.NORM.DIST(0,$J22/2,$M22,TRUE))*$D22+($K22="Steady Growth")*(AND(CS$6&gt;=$F22,CS$6&lt;=$H22)*((CS$6-$F22+1)/($J22*($J22+1)/2)*$D22))+($K22="custom")*CustCF!CM22</f>
        <v/>
      </c>
      <c r="CT22" s="87">
        <f>($K22="Bell Curve")*(_xlfn.NORM.DIST(AND(CT$6&gt;=$F22,CT$6&lt;=$H22)*(CT$6-$F22+1),$J22/2,$M22,TRUE)-_xlfn.NORM.DIST(AND(CT$6&gt;=$F22,CT$6&lt;=$H22)*(CS$6-$F22+1),$J22/2,$M22,TRUE))/(1-2*_xlfn.NORM.DIST(0,$J22/2,$M22,TRUE))*$D22+($K22="Steady Growth")*(AND(CT$6&gt;=$F22,CT$6&lt;=$H22)*((CT$6-$F22+1)/($J22*($J22+1)/2)*$D22))+($K22="custom")*CustCF!CN22</f>
        <v/>
      </c>
      <c r="CU22" s="87">
        <f>($K22="Bell Curve")*(_xlfn.NORM.DIST(AND(CU$6&gt;=$F22,CU$6&lt;=$H22)*(CU$6-$F22+1),$J22/2,$M22,TRUE)-_xlfn.NORM.DIST(AND(CU$6&gt;=$F22,CU$6&lt;=$H22)*(CT$6-$F22+1),$J22/2,$M22,TRUE))/(1-2*_xlfn.NORM.DIST(0,$J22/2,$M22,TRUE))*$D22+($K22="Steady Growth")*(AND(CU$6&gt;=$F22,CU$6&lt;=$H22)*((CU$6-$F22+1)/($J22*($J22+1)/2)*$D22))+($K22="custom")*CustCF!CO22</f>
        <v/>
      </c>
      <c r="CV22" s="87">
        <f>($K22="Bell Curve")*(_xlfn.NORM.DIST(AND(CV$6&gt;=$F22,CV$6&lt;=$H22)*(CV$6-$F22+1),$J22/2,$M22,TRUE)-_xlfn.NORM.DIST(AND(CV$6&gt;=$F22,CV$6&lt;=$H22)*(CU$6-$F22+1),$J22/2,$M22,TRUE))/(1-2*_xlfn.NORM.DIST(0,$J22/2,$M22,TRUE))*$D22+($K22="Steady Growth")*(AND(CV$6&gt;=$F22,CV$6&lt;=$H22)*((CV$6-$F22+1)/($J22*($J22+1)/2)*$D22))+($K22="custom")*CustCF!CP22</f>
        <v/>
      </c>
      <c r="CW22" s="87">
        <f>($K22="Bell Curve")*(_xlfn.NORM.DIST(AND(CW$6&gt;=$F22,CW$6&lt;=$H22)*(CW$6-$F22+1),$J22/2,$M22,TRUE)-_xlfn.NORM.DIST(AND(CW$6&gt;=$F22,CW$6&lt;=$H22)*(CV$6-$F22+1),$J22/2,$M22,TRUE))/(1-2*_xlfn.NORM.DIST(0,$J22/2,$M22,TRUE))*$D22+($K22="Steady Growth")*(AND(CW$6&gt;=$F22,CW$6&lt;=$H22)*((CW$6-$F22+1)/($J22*($J22+1)/2)*$D22))+($K22="custom")*CustCF!CQ22</f>
        <v/>
      </c>
      <c r="CX22" s="87">
        <f>($K22="Bell Curve")*(_xlfn.NORM.DIST(AND(CX$6&gt;=$F22,CX$6&lt;=$H22)*(CX$6-$F22+1),$J22/2,$M22,TRUE)-_xlfn.NORM.DIST(AND(CX$6&gt;=$F22,CX$6&lt;=$H22)*(CW$6-$F22+1),$J22/2,$M22,TRUE))/(1-2*_xlfn.NORM.DIST(0,$J22/2,$M22,TRUE))*$D22+($K22="Steady Growth")*(AND(CX$6&gt;=$F22,CX$6&lt;=$H22)*((CX$6-$F22+1)/($J22*($J22+1)/2)*$D22))+($K22="custom")*CustCF!CR22</f>
        <v/>
      </c>
      <c r="CY22" s="87">
        <f>($K22="Bell Curve")*(_xlfn.NORM.DIST(AND(CY$6&gt;=$F22,CY$6&lt;=$H22)*(CY$6-$F22+1),$J22/2,$M22,TRUE)-_xlfn.NORM.DIST(AND(CY$6&gt;=$F22,CY$6&lt;=$H22)*(CX$6-$F22+1),$J22/2,$M22,TRUE))/(1-2*_xlfn.NORM.DIST(0,$J22/2,$M22,TRUE))*$D22+($K22="Steady Growth")*(AND(CY$6&gt;=$F22,CY$6&lt;=$H22)*((CY$6-$F22+1)/($J22*($J22+1)/2)*$D22))+($K22="custom")*CustCF!CS22</f>
        <v/>
      </c>
      <c r="CZ22" s="87">
        <f>($K22="Bell Curve")*(_xlfn.NORM.DIST(AND(CZ$6&gt;=$F22,CZ$6&lt;=$H22)*(CZ$6-$F22+1),$J22/2,$M22,TRUE)-_xlfn.NORM.DIST(AND(CZ$6&gt;=$F22,CZ$6&lt;=$H22)*(CY$6-$F22+1),$J22/2,$M22,TRUE))/(1-2*_xlfn.NORM.DIST(0,$J22/2,$M22,TRUE))*$D22+($K22="Steady Growth")*(AND(CZ$6&gt;=$F22,CZ$6&lt;=$H22)*((CZ$6-$F22+1)/($J22*($J22+1)/2)*$D22))+($K22="custom")*CustCF!CT22</f>
        <v/>
      </c>
      <c r="DA22" s="87">
        <f>($K22="Bell Curve")*(_xlfn.NORM.DIST(AND(DA$6&gt;=$F22,DA$6&lt;=$H22)*(DA$6-$F22+1),$J22/2,$M22,TRUE)-_xlfn.NORM.DIST(AND(DA$6&gt;=$F22,DA$6&lt;=$H22)*(CZ$6-$F22+1),$J22/2,$M22,TRUE))/(1-2*_xlfn.NORM.DIST(0,$J22/2,$M22,TRUE))*$D22+($K22="Steady Growth")*(AND(DA$6&gt;=$F22,DA$6&lt;=$H22)*((DA$6-$F22+1)/($J22*($J22+1)/2)*$D22))+($K22="custom")*CustCF!CU22</f>
        <v/>
      </c>
      <c r="DB22" s="87">
        <f>($K22="Bell Curve")*(_xlfn.NORM.DIST(AND(DB$6&gt;=$F22,DB$6&lt;=$H22)*(DB$6-$F22+1),$J22/2,$M22,TRUE)-_xlfn.NORM.DIST(AND(DB$6&gt;=$F22,DB$6&lt;=$H22)*(DA$6-$F22+1),$J22/2,$M22,TRUE))/(1-2*_xlfn.NORM.DIST(0,$J22/2,$M22,TRUE))*$D22+($K22="Steady Growth")*(AND(DB$6&gt;=$F22,DB$6&lt;=$H22)*((DB$6-$F22+1)/($J22*($J22+1)/2)*$D22))+($K22="custom")*CustCF!CV22</f>
        <v/>
      </c>
      <c r="DC22" s="87">
        <f>($K22="Bell Curve")*(_xlfn.NORM.DIST(AND(DC$6&gt;=$F22,DC$6&lt;=$H22)*(DC$6-$F22+1),$J22/2,$M22,TRUE)-_xlfn.NORM.DIST(AND(DC$6&gt;=$F22,DC$6&lt;=$H22)*(DB$6-$F22+1),$J22/2,$M22,TRUE))/(1-2*_xlfn.NORM.DIST(0,$J22/2,$M22,TRUE))*$D22+($K22="Steady Growth")*(AND(DC$6&gt;=$F22,DC$6&lt;=$H22)*((DC$6-$F22+1)/($J22*($J22+1)/2)*$D22))+($K22="custom")*CustCF!CW22</f>
        <v/>
      </c>
      <c r="DD22" s="87">
        <f>($K22="Bell Curve")*(_xlfn.NORM.DIST(AND(DD$6&gt;=$F22,DD$6&lt;=$H22)*(DD$6-$F22+1),$J22/2,$M22,TRUE)-_xlfn.NORM.DIST(AND(DD$6&gt;=$F22,DD$6&lt;=$H22)*(DC$6-$F22+1),$J22/2,$M22,TRUE))/(1-2*_xlfn.NORM.DIST(0,$J22/2,$M22,TRUE))*$D22+($K22="Steady Growth")*(AND(DD$6&gt;=$F22,DD$6&lt;=$H22)*((DD$6-$F22+1)/($J22*($J22+1)/2)*$D22))+($K22="custom")*CustCF!CX22</f>
        <v/>
      </c>
      <c r="DE22" s="87">
        <f>($K22="Bell Curve")*(_xlfn.NORM.DIST(AND(DE$6&gt;=$F22,DE$6&lt;=$H22)*(DE$6-$F22+1),$J22/2,$M22,TRUE)-_xlfn.NORM.DIST(AND(DE$6&gt;=$F22,DE$6&lt;=$H22)*(DD$6-$F22+1),$J22/2,$M22,TRUE))/(1-2*_xlfn.NORM.DIST(0,$J22/2,$M22,TRUE))*$D22+($K22="Steady Growth")*(AND(DE$6&gt;=$F22,DE$6&lt;=$H22)*((DE$6-$F22+1)/($J22*($J22+1)/2)*$D22))+($K22="custom")*CustCF!CY22</f>
        <v/>
      </c>
      <c r="DF22" s="87">
        <f>($K22="Bell Curve")*(_xlfn.NORM.DIST(AND(DF$6&gt;=$F22,DF$6&lt;=$H22)*(DF$6-$F22+1),$J22/2,$M22,TRUE)-_xlfn.NORM.DIST(AND(DF$6&gt;=$F22,DF$6&lt;=$H22)*(DE$6-$F22+1),$J22/2,$M22,TRUE))/(1-2*_xlfn.NORM.DIST(0,$J22/2,$M22,TRUE))*$D22+($K22="Steady Growth")*(AND(DF$6&gt;=$F22,DF$6&lt;=$H22)*((DF$6-$F22+1)/($J22*($J22+1)/2)*$D22))+($K22="custom")*CustCF!CZ22</f>
        <v/>
      </c>
      <c r="DG22" s="87">
        <f>($K22="Bell Curve")*(_xlfn.NORM.DIST(AND(DG$6&gt;=$F22,DG$6&lt;=$H22)*(DG$6-$F22+1),$J22/2,$M22,TRUE)-_xlfn.NORM.DIST(AND(DG$6&gt;=$F22,DG$6&lt;=$H22)*(DF$6-$F22+1),$J22/2,$M22,TRUE))/(1-2*_xlfn.NORM.DIST(0,$J22/2,$M22,TRUE))*$D22+($K22="Steady Growth")*(AND(DG$6&gt;=$F22,DG$6&lt;=$H22)*((DG$6-$F22+1)/($J22*($J22+1)/2)*$D22))+($K22="custom")*CustCF!DA22</f>
        <v/>
      </c>
      <c r="DH22" s="87">
        <f>($K22="Bell Curve")*(_xlfn.NORM.DIST(AND(DH$6&gt;=$F22,DH$6&lt;=$H22)*(DH$6-$F22+1),$J22/2,$M22,TRUE)-_xlfn.NORM.DIST(AND(DH$6&gt;=$F22,DH$6&lt;=$H22)*(DG$6-$F22+1),$J22/2,$M22,TRUE))/(1-2*_xlfn.NORM.DIST(0,$J22/2,$M22,TRUE))*$D22+($K22="Steady Growth")*(AND(DH$6&gt;=$F22,DH$6&lt;=$H22)*((DH$6-$F22+1)/($J22*($J22+1)/2)*$D22))+($K22="custom")*CustCF!DB22</f>
        <v/>
      </c>
      <c r="DI22" s="87">
        <f>($K22="Bell Curve")*(_xlfn.NORM.DIST(AND(DI$6&gt;=$F22,DI$6&lt;=$H22)*(DI$6-$F22+1),$J22/2,$M22,TRUE)-_xlfn.NORM.DIST(AND(DI$6&gt;=$F22,DI$6&lt;=$H22)*(DH$6-$F22+1),$J22/2,$M22,TRUE))/(1-2*_xlfn.NORM.DIST(0,$J22/2,$M22,TRUE))*$D22+($K22="Steady Growth")*(AND(DI$6&gt;=$F22,DI$6&lt;=$H22)*((DI$6-$F22+1)/($J22*($J22+1)/2)*$D22))+($K22="custom")*CustCF!DC22</f>
        <v/>
      </c>
      <c r="DJ22" s="87">
        <f>($K22="Bell Curve")*(_xlfn.NORM.DIST(AND(DJ$6&gt;=$F22,DJ$6&lt;=$H22)*(DJ$6-$F22+1),$J22/2,$M22,TRUE)-_xlfn.NORM.DIST(AND(DJ$6&gt;=$F22,DJ$6&lt;=$H22)*(DI$6-$F22+1),$J22/2,$M22,TRUE))/(1-2*_xlfn.NORM.DIST(0,$J22/2,$M22,TRUE))*$D22+($K22="Steady Growth")*(AND(DJ$6&gt;=$F22,DJ$6&lt;=$H22)*((DJ$6-$F22+1)/($J22*($J22+1)/2)*$D22))+($K22="custom")*CustCF!DD22</f>
        <v/>
      </c>
      <c r="DK22" s="87">
        <f>($K22="Bell Curve")*(_xlfn.NORM.DIST(AND(DK$6&gt;=$F22,DK$6&lt;=$H22)*(DK$6-$F22+1),$J22/2,$M22,TRUE)-_xlfn.NORM.DIST(AND(DK$6&gt;=$F22,DK$6&lt;=$H22)*(DJ$6-$F22+1),$J22/2,$M22,TRUE))/(1-2*_xlfn.NORM.DIST(0,$J22/2,$M22,TRUE))*$D22+($K22="Steady Growth")*(AND(DK$6&gt;=$F22,DK$6&lt;=$H22)*((DK$6-$F22+1)/($J22*($J22+1)/2)*$D22))+($K22="custom")*CustCF!DE22</f>
        <v/>
      </c>
      <c r="DL22" s="87">
        <f>($K22="Bell Curve")*(_xlfn.NORM.DIST(AND(DL$6&gt;=$F22,DL$6&lt;=$H22)*(DL$6-$F22+1),$J22/2,$M22,TRUE)-_xlfn.NORM.DIST(AND(DL$6&gt;=$F22,DL$6&lt;=$H22)*(DK$6-$F22+1),$J22/2,$M22,TRUE))/(1-2*_xlfn.NORM.DIST(0,$J22/2,$M22,TRUE))*$D22+($K22="Steady Growth")*(AND(DL$6&gt;=$F22,DL$6&lt;=$H22)*((DL$6-$F22+1)/($J22*($J22+1)/2)*$D22))+($K22="custom")*CustCF!DF22</f>
        <v/>
      </c>
      <c r="DM22" s="87">
        <f>($K22="Bell Curve")*(_xlfn.NORM.DIST(AND(DM$6&gt;=$F22,DM$6&lt;=$H22)*(DM$6-$F22+1),$J22/2,$M22,TRUE)-_xlfn.NORM.DIST(AND(DM$6&gt;=$F22,DM$6&lt;=$H22)*(DL$6-$F22+1),$J22/2,$M22,TRUE))/(1-2*_xlfn.NORM.DIST(0,$J22/2,$M22,TRUE))*$D22+($K22="Steady Growth")*(AND(DM$6&gt;=$F22,DM$6&lt;=$H22)*((DM$6-$F22+1)/($J22*($J22+1)/2)*$D22))+($K22="custom")*CustCF!DG22</f>
        <v/>
      </c>
      <c r="DN22" s="87">
        <f>($K22="Bell Curve")*(_xlfn.NORM.DIST(AND(DN$6&gt;=$F22,DN$6&lt;=$H22)*(DN$6-$F22+1),$J22/2,$M22,TRUE)-_xlfn.NORM.DIST(AND(DN$6&gt;=$F22,DN$6&lt;=$H22)*(DM$6-$F22+1),$J22/2,$M22,TRUE))/(1-2*_xlfn.NORM.DIST(0,$J22/2,$M22,TRUE))*$D22+($K22="Steady Growth")*(AND(DN$6&gt;=$F22,DN$6&lt;=$H22)*((DN$6-$F22+1)/($J22*($J22+1)/2)*$D22))+($K22="custom")*CustCF!DH22</f>
        <v/>
      </c>
      <c r="DO22" s="87">
        <f>($K22="Bell Curve")*(_xlfn.NORM.DIST(AND(DO$6&gt;=$F22,DO$6&lt;=$H22)*(DO$6-$F22+1),$J22/2,$M22,TRUE)-_xlfn.NORM.DIST(AND(DO$6&gt;=$F22,DO$6&lt;=$H22)*(DN$6-$F22+1),$J22/2,$M22,TRUE))/(1-2*_xlfn.NORM.DIST(0,$J22/2,$M22,TRUE))*$D22+($K22="Steady Growth")*(AND(DO$6&gt;=$F22,DO$6&lt;=$H22)*((DO$6-$F22+1)/($J22*($J22+1)/2)*$D22))+($K22="custom")*CustCF!DI22</f>
        <v/>
      </c>
      <c r="DP22" s="87">
        <f>($K22="Bell Curve")*(_xlfn.NORM.DIST(AND(DP$6&gt;=$F22,DP$6&lt;=$H22)*(DP$6-$F22+1),$J22/2,$M22,TRUE)-_xlfn.NORM.DIST(AND(DP$6&gt;=$F22,DP$6&lt;=$H22)*(DO$6-$F22+1),$J22/2,$M22,TRUE))/(1-2*_xlfn.NORM.DIST(0,$J22/2,$M22,TRUE))*$D22+($K22="Steady Growth")*(AND(DP$6&gt;=$F22,DP$6&lt;=$H22)*((DP$6-$F22+1)/($J22*($J22+1)/2)*$D22))+($K22="custom")*CustCF!DJ22</f>
        <v/>
      </c>
      <c r="DQ22" s="87">
        <f>($K22="Bell Curve")*(_xlfn.NORM.DIST(AND(DQ$6&gt;=$F22,DQ$6&lt;=$H22)*(DQ$6-$F22+1),$J22/2,$M22,TRUE)-_xlfn.NORM.DIST(AND(DQ$6&gt;=$F22,DQ$6&lt;=$H22)*(DP$6-$F22+1),$J22/2,$M22,TRUE))/(1-2*_xlfn.NORM.DIST(0,$J22/2,$M22,TRUE))*$D22+($K22="Steady Growth")*(AND(DQ$6&gt;=$F22,DQ$6&lt;=$H22)*((DQ$6-$F22+1)/($J22*($J22+1)/2)*$D22))+($K22="custom")*CustCF!DK22</f>
        <v/>
      </c>
      <c r="DR22" s="87">
        <f>($K22="Bell Curve")*(_xlfn.NORM.DIST(AND(DR$6&gt;=$F22,DR$6&lt;=$H22)*(DR$6-$F22+1),$J22/2,$M22,TRUE)-_xlfn.NORM.DIST(AND(DR$6&gt;=$F22,DR$6&lt;=$H22)*(DQ$6-$F22+1),$J22/2,$M22,TRUE))/(1-2*_xlfn.NORM.DIST(0,$J22/2,$M22,TRUE))*$D22+($K22="Steady Growth")*(AND(DR$6&gt;=$F22,DR$6&lt;=$H22)*((DR$6-$F22+1)/($J22*($J22+1)/2)*$D22))+($K22="custom")*CustCF!DL22</f>
        <v/>
      </c>
      <c r="DS22" s="87">
        <f>($K22="Bell Curve")*(_xlfn.NORM.DIST(AND(DS$6&gt;=$F22,DS$6&lt;=$H22)*(DS$6-$F22+1),$J22/2,$M22,TRUE)-_xlfn.NORM.DIST(AND(DS$6&gt;=$F22,DS$6&lt;=$H22)*(DR$6-$F22+1),$J22/2,$M22,TRUE))/(1-2*_xlfn.NORM.DIST(0,$J22/2,$M22,TRUE))*$D22+($K22="Steady Growth")*(AND(DS$6&gt;=$F22,DS$6&lt;=$H22)*((DS$6-$F22+1)/($J22*($J22+1)/2)*$D22))+($K22="custom")*CustCF!DM22</f>
        <v/>
      </c>
      <c r="DT22" s="87">
        <f>($K22="Bell Curve")*(_xlfn.NORM.DIST(AND(DT$6&gt;=$F22,DT$6&lt;=$H22)*(DT$6-$F22+1),$J22/2,$M22,TRUE)-_xlfn.NORM.DIST(AND(DT$6&gt;=$F22,DT$6&lt;=$H22)*(DS$6-$F22+1),$J22/2,$M22,TRUE))/(1-2*_xlfn.NORM.DIST(0,$J22/2,$M22,TRUE))*$D22+($K22="Steady Growth")*(AND(DT$6&gt;=$F22,DT$6&lt;=$H22)*((DT$6-$F22+1)/($J22*($J22+1)/2)*$D22))+($K22="custom")*CustCF!DN22</f>
        <v/>
      </c>
      <c r="DU22" s="87">
        <f>($K22="Bell Curve")*(_xlfn.NORM.DIST(AND(DU$6&gt;=$F22,DU$6&lt;=$H22)*(DU$6-$F22+1),$J22/2,$M22,TRUE)-_xlfn.NORM.DIST(AND(DU$6&gt;=$F22,DU$6&lt;=$H22)*(DT$6-$F22+1),$J22/2,$M22,TRUE))/(1-2*_xlfn.NORM.DIST(0,$J22/2,$M22,TRUE))*$D22+($K22="Steady Growth")*(AND(DU$6&gt;=$F22,DU$6&lt;=$H22)*((DU$6-$F22+1)/($J22*($J22+1)/2)*$D22))+($K22="custom")*CustCF!DO22</f>
        <v/>
      </c>
      <c r="DV22" s="87">
        <f>($K22="Bell Curve")*(_xlfn.NORM.DIST(AND(DV$6&gt;=$F22,DV$6&lt;=$H22)*(DV$6-$F22+1),$J22/2,$M22,TRUE)-_xlfn.NORM.DIST(AND(DV$6&gt;=$F22,DV$6&lt;=$H22)*(DU$6-$F22+1),$J22/2,$M22,TRUE))/(1-2*_xlfn.NORM.DIST(0,$J22/2,$M22,TRUE))*$D22+($K22="Steady Growth")*(AND(DV$6&gt;=$F22,DV$6&lt;=$H22)*((DV$6-$F22+1)/($J22*($J22+1)/2)*$D22))+($K22="custom")*CustCF!DP22</f>
        <v/>
      </c>
      <c r="DW22" s="87">
        <f>($K22="Bell Curve")*(_xlfn.NORM.DIST(AND(DW$6&gt;=$F22,DW$6&lt;=$H22)*(DW$6-$F22+1),$J22/2,$M22,TRUE)-_xlfn.NORM.DIST(AND(DW$6&gt;=$F22,DW$6&lt;=$H22)*(DV$6-$F22+1),$J22/2,$M22,TRUE))/(1-2*_xlfn.NORM.DIST(0,$J22/2,$M22,TRUE))*$D22+($K22="Steady Growth")*(AND(DW$6&gt;=$F22,DW$6&lt;=$H22)*((DW$6-$F22+1)/($J22*($J22+1)/2)*$D22))+($K22="custom")*CustCF!DQ22</f>
        <v/>
      </c>
      <c r="DX22" s="87">
        <f>($K22="Bell Curve")*(_xlfn.NORM.DIST(AND(DX$6&gt;=$F22,DX$6&lt;=$H22)*(DX$6-$F22+1),$J22/2,$M22,TRUE)-_xlfn.NORM.DIST(AND(DX$6&gt;=$F22,DX$6&lt;=$H22)*(DW$6-$F22+1),$J22/2,$M22,TRUE))/(1-2*_xlfn.NORM.DIST(0,$J22/2,$M22,TRUE))*$D22+($K22="Steady Growth")*(AND(DX$6&gt;=$F22,DX$6&lt;=$H22)*((DX$6-$F22+1)/($J22*($J22+1)/2)*$D22))+($K22="custom")*CustCF!DR22</f>
        <v/>
      </c>
      <c r="DY22" s="87">
        <f>($K22="Bell Curve")*(_xlfn.NORM.DIST(AND(DY$6&gt;=$F22,DY$6&lt;=$H22)*(DY$6-$F22+1),$J22/2,$M22,TRUE)-_xlfn.NORM.DIST(AND(DY$6&gt;=$F22,DY$6&lt;=$H22)*(DX$6-$F22+1),$J22/2,$M22,TRUE))/(1-2*_xlfn.NORM.DIST(0,$J22/2,$M22,TRUE))*$D22+($K22="Steady Growth")*(AND(DY$6&gt;=$F22,DY$6&lt;=$H22)*((DY$6-$F22+1)/($J22*($J22+1)/2)*$D22))+($K22="custom")*CustCF!DS22</f>
        <v/>
      </c>
      <c r="DZ22" s="87">
        <f>($K22="Bell Curve")*(_xlfn.NORM.DIST(AND(DZ$6&gt;=$F22,DZ$6&lt;=$H22)*(DZ$6-$F22+1),$J22/2,$M22,TRUE)-_xlfn.NORM.DIST(AND(DZ$6&gt;=$F22,DZ$6&lt;=$H22)*(DY$6-$F22+1),$J22/2,$M22,TRUE))/(1-2*_xlfn.NORM.DIST(0,$J22/2,$M22,TRUE))*$D22+($K22="Steady Growth")*(AND(DZ$6&gt;=$F22,DZ$6&lt;=$H22)*((DZ$6-$F22+1)/($J22*($J22+1)/2)*$D22))+($K22="custom")*CustCF!DT22</f>
        <v/>
      </c>
      <c r="EA22" s="87">
        <f>($K22="Bell Curve")*(_xlfn.NORM.DIST(AND(EA$6&gt;=$F22,EA$6&lt;=$H22)*(EA$6-$F22+1),$J22/2,$M22,TRUE)-_xlfn.NORM.DIST(AND(EA$6&gt;=$F22,EA$6&lt;=$H22)*(DZ$6-$F22+1),$J22/2,$M22,TRUE))/(1-2*_xlfn.NORM.DIST(0,$J22/2,$M22,TRUE))*$D22+($K22="Steady Growth")*(AND(EA$6&gt;=$F22,EA$6&lt;=$H22)*((EA$6-$F22+1)/($J22*($J22+1)/2)*$D22))+($K22="custom")*CustCF!DU22</f>
        <v/>
      </c>
      <c r="EB22" s="87">
        <f>($K22="Bell Curve")*(_xlfn.NORM.DIST(AND(EB$6&gt;=$F22,EB$6&lt;=$H22)*(EB$6-$F22+1),$J22/2,$M22,TRUE)-_xlfn.NORM.DIST(AND(EB$6&gt;=$F22,EB$6&lt;=$H22)*(EA$6-$F22+1),$J22/2,$M22,TRUE))/(1-2*_xlfn.NORM.DIST(0,$J22/2,$M22,TRUE))*$D22+($K22="Steady Growth")*(AND(EB$6&gt;=$F22,EB$6&lt;=$H22)*((EB$6-$F22+1)/($J22*($J22+1)/2)*$D22))+($K22="custom")*CustCF!DV22</f>
        <v/>
      </c>
      <c r="EC22" s="87">
        <f>($K22="Bell Curve")*(_xlfn.NORM.DIST(AND(EC$6&gt;=$F22,EC$6&lt;=$H22)*(EC$6-$F22+1),$J22/2,$M22,TRUE)-_xlfn.NORM.DIST(AND(EC$6&gt;=$F22,EC$6&lt;=$H22)*(EB$6-$F22+1),$J22/2,$M22,TRUE))/(1-2*_xlfn.NORM.DIST(0,$J22/2,$M22,TRUE))*$D22+($K22="Steady Growth")*(AND(EC$6&gt;=$F22,EC$6&lt;=$H22)*((EC$6-$F22+1)/($J22*($J22+1)/2)*$D22))+($K22="custom")*CustCF!DW22</f>
        <v/>
      </c>
      <c r="ED22" s="87">
        <f>($K22="Bell Curve")*(_xlfn.NORM.DIST(AND(ED$6&gt;=$F22,ED$6&lt;=$H22)*(ED$6-$F22+1),$J22/2,$M22,TRUE)-_xlfn.NORM.DIST(AND(ED$6&gt;=$F22,ED$6&lt;=$H22)*(EC$6-$F22+1),$J22/2,$M22,TRUE))/(1-2*_xlfn.NORM.DIST(0,$J22/2,$M22,TRUE))*$D22+($K22="Steady Growth")*(AND(ED$6&gt;=$F22,ED$6&lt;=$H22)*((ED$6-$F22+1)/($J22*($J22+1)/2)*$D22))+($K22="custom")*CustCF!DX22</f>
        <v/>
      </c>
      <c r="EE22" s="87">
        <f>($K22="Bell Curve")*(_xlfn.NORM.DIST(AND(EE$6&gt;=$F22,EE$6&lt;=$H22)*(EE$6-$F22+1),$J22/2,$M22,TRUE)-_xlfn.NORM.DIST(AND(EE$6&gt;=$F22,EE$6&lt;=$H22)*(ED$6-$F22+1),$J22/2,$M22,TRUE))/(1-2*_xlfn.NORM.DIST(0,$J22/2,$M22,TRUE))*$D22+($K22="Steady Growth")*(AND(EE$6&gt;=$F22,EE$6&lt;=$H22)*((EE$6-$F22+1)/($J22*($J22+1)/2)*$D22))+($K22="custom")*CustCF!DY22</f>
        <v/>
      </c>
      <c r="EF22" s="87">
        <f>($K22="Bell Curve")*(_xlfn.NORM.DIST(AND(EF$6&gt;=$F22,EF$6&lt;=$H22)*(EF$6-$F22+1),$J22/2,$M22,TRUE)-_xlfn.NORM.DIST(AND(EF$6&gt;=$F22,EF$6&lt;=$H22)*(EE$6-$F22+1),$J22/2,$M22,TRUE))/(1-2*_xlfn.NORM.DIST(0,$J22/2,$M22,TRUE))*$D22+($K22="Steady Growth")*(AND(EF$6&gt;=$F22,EF$6&lt;=$H22)*((EF$6-$F22+1)/($J22*($J22+1)/2)*$D22))+($K22="custom")*CustCF!DZ22</f>
        <v/>
      </c>
      <c r="EG22" s="87">
        <f>($K22="Bell Curve")*(_xlfn.NORM.DIST(AND(EG$6&gt;=$F22,EG$6&lt;=$H22)*(EG$6-$F22+1),$J22/2,$M22,TRUE)-_xlfn.NORM.DIST(AND(EG$6&gt;=$F22,EG$6&lt;=$H22)*(EF$6-$F22+1),$J22/2,$M22,TRUE))/(1-2*_xlfn.NORM.DIST(0,$J22/2,$M22,TRUE))*$D22+($K22="Steady Growth")*(AND(EG$6&gt;=$F22,EG$6&lt;=$H22)*((EG$6-$F22+1)/($J22*($J22+1)/2)*$D22))+($K22="custom")*CustCF!EA22</f>
        <v/>
      </c>
      <c r="EH22" s="87">
        <f>($K22="Bell Curve")*(_xlfn.NORM.DIST(AND(EH$6&gt;=$F22,EH$6&lt;=$H22)*(EH$6-$F22+1),$J22/2,$M22,TRUE)-_xlfn.NORM.DIST(AND(EH$6&gt;=$F22,EH$6&lt;=$H22)*(EG$6-$F22+1),$J22/2,$M22,TRUE))/(1-2*_xlfn.NORM.DIST(0,$J22/2,$M22,TRUE))*$D22+($K22="Steady Growth")*(AND(EH$6&gt;=$F22,EH$6&lt;=$H22)*((EH$6-$F22+1)/($J22*($J22+1)/2)*$D22))+($K22="custom")*CustCF!EB22</f>
        <v/>
      </c>
      <c r="EI22" s="87">
        <f>($K22="Bell Curve")*(_xlfn.NORM.DIST(AND(EI$6&gt;=$F22,EI$6&lt;=$H22)*(EI$6-$F22+1),$J22/2,$M22,TRUE)-_xlfn.NORM.DIST(AND(EI$6&gt;=$F22,EI$6&lt;=$H22)*(EH$6-$F22+1),$J22/2,$M22,TRUE))/(1-2*_xlfn.NORM.DIST(0,$J22/2,$M22,TRUE))*$D22+($K22="Steady Growth")*(AND(EI$6&gt;=$F22,EI$6&lt;=$H22)*((EI$6-$F22+1)/($J22*($J22+1)/2)*$D22))+($K22="custom")*CustCF!EC22</f>
        <v/>
      </c>
      <c r="EJ22" s="87">
        <f>($K22="Bell Curve")*(_xlfn.NORM.DIST(AND(EJ$6&gt;=$F22,EJ$6&lt;=$H22)*(EJ$6-$F22+1),$J22/2,$M22,TRUE)-_xlfn.NORM.DIST(AND(EJ$6&gt;=$F22,EJ$6&lt;=$H22)*(EI$6-$F22+1),$J22/2,$M22,TRUE))/(1-2*_xlfn.NORM.DIST(0,$J22/2,$M22,TRUE))*$D22+($K22="Steady Growth")*(AND(EJ$6&gt;=$F22,EJ$6&lt;=$H22)*((EJ$6-$F22+1)/($J22*($J22+1)/2)*$D22))+($K22="custom")*CustCF!ED22</f>
        <v/>
      </c>
      <c r="EK22" s="87">
        <f>($K22="Bell Curve")*(_xlfn.NORM.DIST(AND(EK$6&gt;=$F22,EK$6&lt;=$H22)*(EK$6-$F22+1),$J22/2,$M22,TRUE)-_xlfn.NORM.DIST(AND(EK$6&gt;=$F22,EK$6&lt;=$H22)*(EJ$6-$F22+1),$J22/2,$M22,TRUE))/(1-2*_xlfn.NORM.DIST(0,$J22/2,$M22,TRUE))*$D22+($K22="Steady Growth")*(AND(EK$6&gt;=$F22,EK$6&lt;=$H22)*((EK$6-$F22+1)/($J22*($J22+1)/2)*$D22))+($K22="custom")*CustCF!EE22</f>
        <v/>
      </c>
      <c r="EL22" s="87">
        <f>($K22="Bell Curve")*(_xlfn.NORM.DIST(AND(EL$6&gt;=$F22,EL$6&lt;=$H22)*(EL$6-$F22+1),$J22/2,$M22,TRUE)-_xlfn.NORM.DIST(AND(EL$6&gt;=$F22,EL$6&lt;=$H22)*(EK$6-$F22+1),$J22/2,$M22,TRUE))/(1-2*_xlfn.NORM.DIST(0,$J22/2,$M22,TRUE))*$D22+($K22="Steady Growth")*(AND(EL$6&gt;=$F22,EL$6&lt;=$H22)*((EL$6-$F22+1)/($J22*($J22+1)/2)*$D22))+($K22="custom")*CustCF!EF22</f>
        <v/>
      </c>
      <c r="EM22" s="87">
        <f>($K22="Bell Curve")*(_xlfn.NORM.DIST(AND(EM$6&gt;=$F22,EM$6&lt;=$H22)*(EM$6-$F22+1),$J22/2,$M22,TRUE)-_xlfn.NORM.DIST(AND(EM$6&gt;=$F22,EM$6&lt;=$H22)*(EL$6-$F22+1),$J22/2,$M22,TRUE))/(1-2*_xlfn.NORM.DIST(0,$J22/2,$M22,TRUE))*$D22+($K22="Steady Growth")*(AND(EM$6&gt;=$F22,EM$6&lt;=$H22)*((EM$6-$F22+1)/($J22*($J22+1)/2)*$D22))+($K22="custom")*CustCF!EG22</f>
        <v/>
      </c>
      <c r="EN22" s="87">
        <f>($K22="Bell Curve")*(_xlfn.NORM.DIST(AND(EN$6&gt;=$F22,EN$6&lt;=$H22)*(EN$6-$F22+1),$J22/2,$M22,TRUE)-_xlfn.NORM.DIST(AND(EN$6&gt;=$F22,EN$6&lt;=$H22)*(EM$6-$F22+1),$J22/2,$M22,TRUE))/(1-2*_xlfn.NORM.DIST(0,$J22/2,$M22,TRUE))*$D22+($K22="Steady Growth")*(AND(EN$6&gt;=$F22,EN$6&lt;=$H22)*((EN$6-$F22+1)/($J22*($J22+1)/2)*$D22))+($K22="custom")*CustCF!EH22</f>
        <v/>
      </c>
      <c r="EO22" s="87">
        <f>($K22="Bell Curve")*(_xlfn.NORM.DIST(AND(EO$6&gt;=$F22,EO$6&lt;=$H22)*(EO$6-$F22+1),$J22/2,$M22,TRUE)-_xlfn.NORM.DIST(AND(EO$6&gt;=$F22,EO$6&lt;=$H22)*(EN$6-$F22+1),$J22/2,$M22,TRUE))/(1-2*_xlfn.NORM.DIST(0,$J22/2,$M22,TRUE))*$D22+($K22="Steady Growth")*(AND(EO$6&gt;=$F22,EO$6&lt;=$H22)*((EO$6-$F22+1)/($J22*($J22+1)/2)*$D22))+($K22="custom")*CustCF!EI22</f>
        <v/>
      </c>
      <c r="EP22" s="87">
        <f>($K22="Bell Curve")*(_xlfn.NORM.DIST(AND(EP$6&gt;=$F22,EP$6&lt;=$H22)*(EP$6-$F22+1),$J22/2,$M22,TRUE)-_xlfn.NORM.DIST(AND(EP$6&gt;=$F22,EP$6&lt;=$H22)*(EO$6-$F22+1),$J22/2,$M22,TRUE))/(1-2*_xlfn.NORM.DIST(0,$J22/2,$M22,TRUE))*$D22+($K22="Steady Growth")*(AND(EP$6&gt;=$F22,EP$6&lt;=$H22)*((EP$6-$F22+1)/($J22*($J22+1)/2)*$D22))+($K22="custom")*CustCF!EJ22</f>
        <v/>
      </c>
      <c r="EQ22" s="87">
        <f>($K22="Bell Curve")*(_xlfn.NORM.DIST(AND(EQ$6&gt;=$F22,EQ$6&lt;=$H22)*(EQ$6-$F22+1),$J22/2,$M22,TRUE)-_xlfn.NORM.DIST(AND(EQ$6&gt;=$F22,EQ$6&lt;=$H22)*(EP$6-$F22+1),$J22/2,$M22,TRUE))/(1-2*_xlfn.NORM.DIST(0,$J22/2,$M22,TRUE))*$D22+($K22="Steady Growth")*(AND(EQ$6&gt;=$F22,EQ$6&lt;=$H22)*((EQ$6-$F22+1)/($J22*($J22+1)/2)*$D22))+($K22="custom")*CustCF!EK22</f>
        <v/>
      </c>
      <c r="ER22" s="87">
        <f>($K22="Bell Curve")*(_xlfn.NORM.DIST(AND(ER$6&gt;=$F22,ER$6&lt;=$H22)*(ER$6-$F22+1),$J22/2,$M22,TRUE)-_xlfn.NORM.DIST(AND(ER$6&gt;=$F22,ER$6&lt;=$H22)*(EQ$6-$F22+1),$J22/2,$M22,TRUE))/(1-2*_xlfn.NORM.DIST(0,$J22/2,$M22,TRUE))*$D22+($K22="Steady Growth")*(AND(ER$6&gt;=$F22,ER$6&lt;=$H22)*((ER$6-$F22+1)/($J22*($J22+1)/2)*$D22))+($K22="custom")*CustCF!EL22</f>
        <v/>
      </c>
      <c r="ES22" s="87">
        <f>($K22="Bell Curve")*(_xlfn.NORM.DIST(AND(ES$6&gt;=$F22,ES$6&lt;=$H22)*(ES$6-$F22+1),$J22/2,$M22,TRUE)-_xlfn.NORM.DIST(AND(ES$6&gt;=$F22,ES$6&lt;=$H22)*(ER$6-$F22+1),$J22/2,$M22,TRUE))/(1-2*_xlfn.NORM.DIST(0,$J22/2,$M22,TRUE))*$D22+($K22="Steady Growth")*(AND(ES$6&gt;=$F22,ES$6&lt;=$H22)*((ES$6-$F22+1)/($J22*($J22+1)/2)*$D22))+($K22="custom")*CustCF!EM22</f>
        <v/>
      </c>
      <c r="ET22" s="87">
        <f>($K22="Bell Curve")*(_xlfn.NORM.DIST(AND(ET$6&gt;=$F22,ET$6&lt;=$H22)*(ET$6-$F22+1),$J22/2,$M22,TRUE)-_xlfn.NORM.DIST(AND(ET$6&gt;=$F22,ET$6&lt;=$H22)*(ES$6-$F22+1),$J22/2,$M22,TRUE))/(1-2*_xlfn.NORM.DIST(0,$J22/2,$M22,TRUE))*$D22+($K22="Steady Growth")*(AND(ET$6&gt;=$F22,ET$6&lt;=$H22)*((ET$6-$F22+1)/($J22*($J22+1)/2)*$D22))+($K22="custom")*CustCF!EN22</f>
        <v/>
      </c>
      <c r="EU22" s="87">
        <f>($K22="Bell Curve")*(_xlfn.NORM.DIST(AND(EU$6&gt;=$F22,EU$6&lt;=$H22)*(EU$6-$F22+1),$J22/2,$M22,TRUE)-_xlfn.NORM.DIST(AND(EU$6&gt;=$F22,EU$6&lt;=$H22)*(ET$6-$F22+1),$J22/2,$M22,TRUE))/(1-2*_xlfn.NORM.DIST(0,$J22/2,$M22,TRUE))*$D22+($K22="Steady Growth")*(AND(EU$6&gt;=$F22,EU$6&lt;=$H22)*((EU$6-$F22+1)/($J22*($J22+1)/2)*$D22))+($K22="custom")*CustCF!EO22</f>
        <v/>
      </c>
      <c r="EV22" s="87">
        <f>($K22="Bell Curve")*(_xlfn.NORM.DIST(AND(EV$6&gt;=$F22,EV$6&lt;=$H22)*(EV$6-$F22+1),$J22/2,$M22,TRUE)-_xlfn.NORM.DIST(AND(EV$6&gt;=$F22,EV$6&lt;=$H22)*(EU$6-$F22+1),$J22/2,$M22,TRUE))/(1-2*_xlfn.NORM.DIST(0,$J22/2,$M22,TRUE))*$D22+($K22="Steady Growth")*(AND(EV$6&gt;=$F22,EV$6&lt;=$H22)*((EV$6-$F22+1)/($J22*($J22+1)/2)*$D22))+($K22="custom")*CustCF!EP22</f>
        <v/>
      </c>
      <c r="EW22" s="87">
        <f>($K22="Bell Curve")*(_xlfn.NORM.DIST(AND(EW$6&gt;=$F22,EW$6&lt;=$H22)*(EW$6-$F22+1),$J22/2,$M22,TRUE)-_xlfn.NORM.DIST(AND(EW$6&gt;=$F22,EW$6&lt;=$H22)*(EV$6-$F22+1),$J22/2,$M22,TRUE))/(1-2*_xlfn.NORM.DIST(0,$J22/2,$M22,TRUE))*$D22+($K22="Steady Growth")*(AND(EW$6&gt;=$F22,EW$6&lt;=$H22)*((EW$6-$F22+1)/($J22*($J22+1)/2)*$D22))+($K22="custom")*CustCF!EQ22</f>
        <v/>
      </c>
      <c r="EX22" s="87">
        <f>($K22="Bell Curve")*(_xlfn.NORM.DIST(AND(EX$6&gt;=$F22,EX$6&lt;=$H22)*(EX$6-$F22+1),$J22/2,$M22,TRUE)-_xlfn.NORM.DIST(AND(EX$6&gt;=$F22,EX$6&lt;=$H22)*(EW$6-$F22+1),$J22/2,$M22,TRUE))/(1-2*_xlfn.NORM.DIST(0,$J22/2,$M22,TRUE))*$D22+($K22="Steady Growth")*(AND(EX$6&gt;=$F22,EX$6&lt;=$H22)*((EX$6-$F22+1)/($J22*($J22+1)/2)*$D22))+($K22="custom")*CustCF!ER22</f>
        <v/>
      </c>
      <c r="EY22" s="87">
        <f>($K22="Bell Curve")*(_xlfn.NORM.DIST(AND(EY$6&gt;=$F22,EY$6&lt;=$H22)*(EY$6-$F22+1),$J22/2,$M22,TRUE)-_xlfn.NORM.DIST(AND(EY$6&gt;=$F22,EY$6&lt;=$H22)*(EX$6-$F22+1),$J22/2,$M22,TRUE))/(1-2*_xlfn.NORM.DIST(0,$J22/2,$M22,TRUE))*$D22+($K22="Steady Growth")*(AND(EY$6&gt;=$F22,EY$6&lt;=$H22)*((EY$6-$F22+1)/($J22*($J22+1)/2)*$D22))+($K22="custom")*CustCF!ES22</f>
        <v/>
      </c>
      <c r="EZ22" s="87">
        <f>($K22="Bell Curve")*(_xlfn.NORM.DIST(AND(EZ$6&gt;=$F22,EZ$6&lt;=$H22)*(EZ$6-$F22+1),$J22/2,$M22,TRUE)-_xlfn.NORM.DIST(AND(EZ$6&gt;=$F22,EZ$6&lt;=$H22)*(EY$6-$F22+1),$J22/2,$M22,TRUE))/(1-2*_xlfn.NORM.DIST(0,$J22/2,$M22,TRUE))*$D22+($K22="Steady Growth")*(AND(EZ$6&gt;=$F22,EZ$6&lt;=$H22)*((EZ$6-$F22+1)/($J22*($J22+1)/2)*$D22))+($K22="custom")*CustCF!ET22</f>
        <v/>
      </c>
      <c r="FA22" s="87">
        <f>($K22="Bell Curve")*(_xlfn.NORM.DIST(AND(FA$6&gt;=$F22,FA$6&lt;=$H22)*(FA$6-$F22+1),$J22/2,$M22,TRUE)-_xlfn.NORM.DIST(AND(FA$6&gt;=$F22,FA$6&lt;=$H22)*(EZ$6-$F22+1),$J22/2,$M22,TRUE))/(1-2*_xlfn.NORM.DIST(0,$J22/2,$M22,TRUE))*$D22+($K22="Steady Growth")*(AND(FA$6&gt;=$F22,FA$6&lt;=$H22)*((FA$6-$F22+1)/($J22*($J22+1)/2)*$D22))+($K22="custom")*CustCF!EU22</f>
        <v/>
      </c>
      <c r="FB22" s="87">
        <f>($K22="Bell Curve")*(_xlfn.NORM.DIST(AND(FB$6&gt;=$F22,FB$6&lt;=$H22)*(FB$6-$F22+1),$J22/2,$M22,TRUE)-_xlfn.NORM.DIST(AND(FB$6&gt;=$F22,FB$6&lt;=$H22)*(FA$6-$F22+1),$J22/2,$M22,TRUE))/(1-2*_xlfn.NORM.DIST(0,$J22/2,$M22,TRUE))*$D22+($K22="Steady Growth")*(AND(FB$6&gt;=$F22,FB$6&lt;=$H22)*((FB$6-$F22+1)/($J22*($J22+1)/2)*$D22))+($K22="custom")*CustCF!EV22</f>
        <v/>
      </c>
      <c r="FC22" s="87">
        <f>($K22="Bell Curve")*(_xlfn.NORM.DIST(AND(FC$6&gt;=$F22,FC$6&lt;=$H22)*(FC$6-$F22+1),$J22/2,$M22,TRUE)-_xlfn.NORM.DIST(AND(FC$6&gt;=$F22,FC$6&lt;=$H22)*(FB$6-$F22+1),$J22/2,$M22,TRUE))/(1-2*_xlfn.NORM.DIST(0,$J22/2,$M22,TRUE))*$D22+($K22="Steady Growth")*(AND(FC$6&gt;=$F22,FC$6&lt;=$H22)*((FC$6-$F22+1)/($J22*($J22+1)/2)*$D22))+($K22="custom")*CustCF!EW22</f>
        <v/>
      </c>
      <c r="FD22" s="87">
        <f>($K22="Bell Curve")*(_xlfn.NORM.DIST(AND(FD$6&gt;=$F22,FD$6&lt;=$H22)*(FD$6-$F22+1),$J22/2,$M22,TRUE)-_xlfn.NORM.DIST(AND(FD$6&gt;=$F22,FD$6&lt;=$H22)*(FC$6-$F22+1),$J22/2,$M22,TRUE))/(1-2*_xlfn.NORM.DIST(0,$J22/2,$M22,TRUE))*$D22+($K22="Steady Growth")*(AND(FD$6&gt;=$F22,FD$6&lt;=$H22)*((FD$6-$F22+1)/($J22*($J22+1)/2)*$D22))+($K22="custom")*CustCF!EX22</f>
        <v/>
      </c>
      <c r="FE22" s="87">
        <f>($K22="Bell Curve")*(_xlfn.NORM.DIST(AND(FE$6&gt;=$F22,FE$6&lt;=$H22)*(FE$6-$F22+1),$J22/2,$M22,TRUE)-_xlfn.NORM.DIST(AND(FE$6&gt;=$F22,FE$6&lt;=$H22)*(FD$6-$F22+1),$J22/2,$M22,TRUE))/(1-2*_xlfn.NORM.DIST(0,$J22/2,$M22,TRUE))*$D22+($K22="Steady Growth")*(AND(FE$6&gt;=$F22,FE$6&lt;=$H22)*((FE$6-$F22+1)/($J22*($J22+1)/2)*$D22))+($K22="custom")*CustCF!EY22</f>
        <v/>
      </c>
      <c r="FF22" s="87">
        <f>($K22="Bell Curve")*(_xlfn.NORM.DIST(AND(FF$6&gt;=$F22,FF$6&lt;=$H22)*(FF$6-$F22+1),$J22/2,$M22,TRUE)-_xlfn.NORM.DIST(AND(FF$6&gt;=$F22,FF$6&lt;=$H22)*(FE$6-$F22+1),$J22/2,$M22,TRUE))/(1-2*_xlfn.NORM.DIST(0,$J22/2,$M22,TRUE))*$D22+($K22="Steady Growth")*(AND(FF$6&gt;=$F22,FF$6&lt;=$H22)*((FF$6-$F22+1)/($J22*($J22+1)/2)*$D22))+($K22="custom")*CustCF!EZ22</f>
        <v/>
      </c>
      <c r="FG22" s="87">
        <f>($K22="Bell Curve")*(_xlfn.NORM.DIST(AND(FG$6&gt;=$F22,FG$6&lt;=$H22)*(FG$6-$F22+1),$J22/2,$M22,TRUE)-_xlfn.NORM.DIST(AND(FG$6&gt;=$F22,FG$6&lt;=$H22)*(FF$6-$F22+1),$J22/2,$M22,TRUE))/(1-2*_xlfn.NORM.DIST(0,$J22/2,$M22,TRUE))*$D22+($K22="Steady Growth")*(AND(FG$6&gt;=$F22,FG$6&lt;=$H22)*((FG$6-$F22+1)/($J22*($J22+1)/2)*$D22))+($K22="custom")*CustCF!FA22</f>
        <v/>
      </c>
      <c r="FH22" s="87">
        <f>($K22="Bell Curve")*(_xlfn.NORM.DIST(AND(FH$6&gt;=$F22,FH$6&lt;=$H22)*(FH$6-$F22+1),$J22/2,$M22,TRUE)-_xlfn.NORM.DIST(AND(FH$6&gt;=$F22,FH$6&lt;=$H22)*(FG$6-$F22+1),$J22/2,$M22,TRUE))/(1-2*_xlfn.NORM.DIST(0,$J22/2,$M22,TRUE))*$D22+($K22="Steady Growth")*(AND(FH$6&gt;=$F22,FH$6&lt;=$H22)*((FH$6-$F22+1)/($J22*($J22+1)/2)*$D22))+($K22="custom")*CustCF!FB22</f>
        <v/>
      </c>
      <c r="FI22" s="87">
        <f>($K22="Bell Curve")*(_xlfn.NORM.DIST(AND(FI$6&gt;=$F22,FI$6&lt;=$H22)*(FI$6-$F22+1),$J22/2,$M22,TRUE)-_xlfn.NORM.DIST(AND(FI$6&gt;=$F22,FI$6&lt;=$H22)*(FH$6-$F22+1),$J22/2,$M22,TRUE))/(1-2*_xlfn.NORM.DIST(0,$J22/2,$M22,TRUE))*$D22+($K22="Steady Growth")*(AND(FI$6&gt;=$F22,FI$6&lt;=$H22)*((FI$6-$F22+1)/($J22*($J22+1)/2)*$D22))+($K22="custom")*CustCF!FC22</f>
        <v/>
      </c>
      <c r="FJ22" s="87">
        <f>($K22="Bell Curve")*(_xlfn.NORM.DIST(AND(FJ$6&gt;=$F22,FJ$6&lt;=$H22)*(FJ$6-$F22+1),$J22/2,$M22,TRUE)-_xlfn.NORM.DIST(AND(FJ$6&gt;=$F22,FJ$6&lt;=$H22)*(FI$6-$F22+1),$J22/2,$M22,TRUE))/(1-2*_xlfn.NORM.DIST(0,$J22/2,$M22,TRUE))*$D22+($K22="Steady Growth")*(AND(FJ$6&gt;=$F22,FJ$6&lt;=$H22)*((FJ$6-$F22+1)/($J22*($J22+1)/2)*$D22))+($K22="custom")*CustCF!FD22</f>
        <v/>
      </c>
      <c r="FK22" s="87">
        <f>($K22="Bell Curve")*(_xlfn.NORM.DIST(AND(FK$6&gt;=$F22,FK$6&lt;=$H22)*(FK$6-$F22+1),$J22/2,$M22,TRUE)-_xlfn.NORM.DIST(AND(FK$6&gt;=$F22,FK$6&lt;=$H22)*(FJ$6-$F22+1),$J22/2,$M22,TRUE))/(1-2*_xlfn.NORM.DIST(0,$J22/2,$M22,TRUE))*$D22+($K22="Steady Growth")*(AND(FK$6&gt;=$F22,FK$6&lt;=$H22)*((FK$6-$F22+1)/($J22*($J22+1)/2)*$D22))+($K22="custom")*CustCF!FE22</f>
        <v/>
      </c>
      <c r="FL22" s="87">
        <f>($K22="Bell Curve")*(_xlfn.NORM.DIST(AND(FL$6&gt;=$F22,FL$6&lt;=$H22)*(FL$6-$F22+1),$J22/2,$M22,TRUE)-_xlfn.NORM.DIST(AND(FL$6&gt;=$F22,FL$6&lt;=$H22)*(FK$6-$F22+1),$J22/2,$M22,TRUE))/(1-2*_xlfn.NORM.DIST(0,$J22/2,$M22,TRUE))*$D22+($K22="Steady Growth")*(AND(FL$6&gt;=$F22,FL$6&lt;=$H22)*((FL$6-$F22+1)/($J22*($J22+1)/2)*$D22))+($K22="custom")*CustCF!FF22</f>
        <v/>
      </c>
      <c r="FM22" s="87">
        <f>($K22="Bell Curve")*(_xlfn.NORM.DIST(AND(FM$6&gt;=$F22,FM$6&lt;=$H22)*(FM$6-$F22+1),$J22/2,$M22,TRUE)-_xlfn.NORM.DIST(AND(FM$6&gt;=$F22,FM$6&lt;=$H22)*(FL$6-$F22+1),$J22/2,$M22,TRUE))/(1-2*_xlfn.NORM.DIST(0,$J22/2,$M22,TRUE))*$D22+($K22="Steady Growth")*(AND(FM$6&gt;=$F22,FM$6&lt;=$H22)*((FM$6-$F22+1)/($J22*($J22+1)/2)*$D22))+($K22="custom")*CustCF!FG22</f>
        <v/>
      </c>
      <c r="FN22" s="87">
        <f>($K22="Bell Curve")*(_xlfn.NORM.DIST(AND(FN$6&gt;=$F22,FN$6&lt;=$H22)*(FN$6-$F22+1),$J22/2,$M22,TRUE)-_xlfn.NORM.DIST(AND(FN$6&gt;=$F22,FN$6&lt;=$H22)*(FM$6-$F22+1),$J22/2,$M22,TRUE))/(1-2*_xlfn.NORM.DIST(0,$J22/2,$M22,TRUE))*$D22+($K22="Steady Growth")*(AND(FN$6&gt;=$F22,FN$6&lt;=$H22)*((FN$6-$F22+1)/($J22*($J22+1)/2)*$D22))+($K22="custom")*CustCF!FH22</f>
        <v/>
      </c>
      <c r="FO22" s="87">
        <f>($K22="Bell Curve")*(_xlfn.NORM.DIST(AND(FO$6&gt;=$F22,FO$6&lt;=$H22)*(FO$6-$F22+1),$J22/2,$M22,TRUE)-_xlfn.NORM.DIST(AND(FO$6&gt;=$F22,FO$6&lt;=$H22)*(FN$6-$F22+1),$J22/2,$M22,TRUE))/(1-2*_xlfn.NORM.DIST(0,$J22/2,$M22,TRUE))*$D22+($K22="Steady Growth")*(AND(FO$6&gt;=$F22,FO$6&lt;=$H22)*((FO$6-$F22+1)/($J22*($J22+1)/2)*$D22))+($K22="custom")*CustCF!FI22</f>
        <v/>
      </c>
      <c r="FP22" s="87">
        <f>($K22="Bell Curve")*(_xlfn.NORM.DIST(AND(FP$6&gt;=$F22,FP$6&lt;=$H22)*(FP$6-$F22+1),$J22/2,$M22,TRUE)-_xlfn.NORM.DIST(AND(FP$6&gt;=$F22,FP$6&lt;=$H22)*(FO$6-$F22+1),$J22/2,$M22,TRUE))/(1-2*_xlfn.NORM.DIST(0,$J22/2,$M22,TRUE))*$D22+($K22="Steady Growth")*(AND(FP$6&gt;=$F22,FP$6&lt;=$H22)*((FP$6-$F22+1)/($J22*($J22+1)/2)*$D22))+($K22="custom")*CustCF!FJ22</f>
        <v/>
      </c>
      <c r="FQ22" s="87">
        <f>($K22="Bell Curve")*(_xlfn.NORM.DIST(AND(FQ$6&gt;=$F22,FQ$6&lt;=$H22)*(FQ$6-$F22+1),$J22/2,$M22,TRUE)-_xlfn.NORM.DIST(AND(FQ$6&gt;=$F22,FQ$6&lt;=$H22)*(FP$6-$F22+1),$J22/2,$M22,TRUE))/(1-2*_xlfn.NORM.DIST(0,$J22/2,$M22,TRUE))*$D22+($K22="Steady Growth")*(AND(FQ$6&gt;=$F22,FQ$6&lt;=$H22)*((FQ$6-$F22+1)/($J22*($J22+1)/2)*$D22))+($K22="custom")*CustCF!FK22</f>
        <v/>
      </c>
      <c r="FR22" s="87">
        <f>($K22="Bell Curve")*(_xlfn.NORM.DIST(AND(FR$6&gt;=$F22,FR$6&lt;=$H22)*(FR$6-$F22+1),$J22/2,$M22,TRUE)-_xlfn.NORM.DIST(AND(FR$6&gt;=$F22,FR$6&lt;=$H22)*(FQ$6-$F22+1),$J22/2,$M22,TRUE))/(1-2*_xlfn.NORM.DIST(0,$J22/2,$M22,TRUE))*$D22+($K22="Steady Growth")*(AND(FR$6&gt;=$F22,FR$6&lt;=$H22)*((FR$6-$F22+1)/($J22*($J22+1)/2)*$D22))+($K22="custom")*CustCF!FL22</f>
        <v/>
      </c>
      <c r="FS22" s="87">
        <f>($K22="Bell Curve")*(_xlfn.NORM.DIST(AND(FS$6&gt;=$F22,FS$6&lt;=$H22)*(FS$6-$F22+1),$J22/2,$M22,TRUE)-_xlfn.NORM.DIST(AND(FS$6&gt;=$F22,FS$6&lt;=$H22)*(FR$6-$F22+1),$J22/2,$M22,TRUE))/(1-2*_xlfn.NORM.DIST(0,$J22/2,$M22,TRUE))*$D22+($K22="Steady Growth")*(AND(FS$6&gt;=$F22,FS$6&lt;=$H22)*((FS$6-$F22+1)/($J22*($J22+1)/2)*$D22))+($K22="custom")*CustCF!FM22</f>
        <v/>
      </c>
      <c r="FT22" s="87">
        <f>($K22="Bell Curve")*(_xlfn.NORM.DIST(AND(FT$6&gt;=$F22,FT$6&lt;=$H22)*(FT$6-$F22+1),$J22/2,$M22,TRUE)-_xlfn.NORM.DIST(AND(FT$6&gt;=$F22,FT$6&lt;=$H22)*(FS$6-$F22+1),$J22/2,$M22,TRUE))/(1-2*_xlfn.NORM.DIST(0,$J22/2,$M22,TRUE))*$D22+($K22="Steady Growth")*(AND(FT$6&gt;=$F22,FT$6&lt;=$H22)*((FT$6-$F22+1)/($J22*($J22+1)/2)*$D22))+($K22="custom")*CustCF!FN22</f>
        <v/>
      </c>
      <c r="FU22" s="87">
        <f>($K22="Bell Curve")*(_xlfn.NORM.DIST(AND(FU$6&gt;=$F22,FU$6&lt;=$H22)*(FU$6-$F22+1),$J22/2,$M22,TRUE)-_xlfn.NORM.DIST(AND(FU$6&gt;=$F22,FU$6&lt;=$H22)*(FT$6-$F22+1),$J22/2,$M22,TRUE))/(1-2*_xlfn.NORM.DIST(0,$J22/2,$M22,TRUE))*$D22+($K22="Steady Growth")*(AND(FU$6&gt;=$F22,FU$6&lt;=$H22)*((FU$6-$F22+1)/($J22*($J22+1)/2)*$D22))+($K22="custom")*CustCF!FO22</f>
        <v/>
      </c>
      <c r="FV22" s="87">
        <f>($K22="Bell Curve")*(_xlfn.NORM.DIST(AND(FV$6&gt;=$F22,FV$6&lt;=$H22)*(FV$6-$F22+1),$J22/2,$M22,TRUE)-_xlfn.NORM.DIST(AND(FV$6&gt;=$F22,FV$6&lt;=$H22)*(FU$6-$F22+1),$J22/2,$M22,TRUE))/(1-2*_xlfn.NORM.DIST(0,$J22/2,$M22,TRUE))*$D22+($K22="Steady Growth")*(AND(FV$6&gt;=$F22,FV$6&lt;=$H22)*((FV$6-$F22+1)/($J22*($J22+1)/2)*$D22))+($K22="custom")*CustCF!FP22</f>
        <v/>
      </c>
      <c r="FW22" s="87">
        <f>($K22="Bell Curve")*(_xlfn.NORM.DIST(AND(FW$6&gt;=$F22,FW$6&lt;=$H22)*(FW$6-$F22+1),$J22/2,$M22,TRUE)-_xlfn.NORM.DIST(AND(FW$6&gt;=$F22,FW$6&lt;=$H22)*(FV$6-$F22+1),$J22/2,$M22,TRUE))/(1-2*_xlfn.NORM.DIST(0,$J22/2,$M22,TRUE))*$D22+($K22="Steady Growth")*(AND(FW$6&gt;=$F22,FW$6&lt;=$H22)*((FW$6-$F22+1)/($J22*($J22+1)/2)*$D22))+($K22="custom")*CustCF!FQ22</f>
        <v/>
      </c>
      <c r="FX22" s="87">
        <f>($K22="Bell Curve")*(_xlfn.NORM.DIST(AND(FX$6&gt;=$F22,FX$6&lt;=$H22)*(FX$6-$F22+1),$J22/2,$M22,TRUE)-_xlfn.NORM.DIST(AND(FX$6&gt;=$F22,FX$6&lt;=$H22)*(FW$6-$F22+1),$J22/2,$M22,TRUE))/(1-2*_xlfn.NORM.DIST(0,$J22/2,$M22,TRUE))*$D22+($K22="Steady Growth")*(AND(FX$6&gt;=$F22,FX$6&lt;=$H22)*((FX$6-$F22+1)/($J22*($J22+1)/2)*$D22))+($K22="custom")*CustCF!FR22</f>
        <v/>
      </c>
      <c r="FY22" s="87">
        <f>($K22="Bell Curve")*(_xlfn.NORM.DIST(AND(FY$6&gt;=$F22,FY$6&lt;=$H22)*(FY$6-$F22+1),$J22/2,$M22,TRUE)-_xlfn.NORM.DIST(AND(FY$6&gt;=$F22,FY$6&lt;=$H22)*(FX$6-$F22+1),$J22/2,$M22,TRUE))/(1-2*_xlfn.NORM.DIST(0,$J22/2,$M22,TRUE))*$D22+($K22="Steady Growth")*(AND(FY$6&gt;=$F22,FY$6&lt;=$H22)*((FY$6-$F22+1)/($J22*($J22+1)/2)*$D22))+($K22="custom")*CustCF!FS22</f>
        <v/>
      </c>
      <c r="FZ22" s="87">
        <f>($K22="Bell Curve")*(_xlfn.NORM.DIST(AND(FZ$6&gt;=$F22,FZ$6&lt;=$H22)*(FZ$6-$F22+1),$J22/2,$M22,TRUE)-_xlfn.NORM.DIST(AND(FZ$6&gt;=$F22,FZ$6&lt;=$H22)*(FY$6-$F22+1),$J22/2,$M22,TRUE))/(1-2*_xlfn.NORM.DIST(0,$J22/2,$M22,TRUE))*$D22+($K22="Steady Growth")*(AND(FZ$6&gt;=$F22,FZ$6&lt;=$H22)*((FZ$6-$F22+1)/($J22*($J22+1)/2)*$D22))+($K22="custom")*CustCF!FT22</f>
        <v/>
      </c>
      <c r="GA22" s="87">
        <f>($K22="Bell Curve")*(_xlfn.NORM.DIST(AND(GA$6&gt;=$F22,GA$6&lt;=$H22)*(GA$6-$F22+1),$J22/2,$M22,TRUE)-_xlfn.NORM.DIST(AND(GA$6&gt;=$F22,GA$6&lt;=$H22)*(FZ$6-$F22+1),$J22/2,$M22,TRUE))/(1-2*_xlfn.NORM.DIST(0,$J22/2,$M22,TRUE))*$D22+($K22="Steady Growth")*(AND(GA$6&gt;=$F22,GA$6&lt;=$H22)*((GA$6-$F22+1)/($J22*($J22+1)/2)*$D22))+($K22="custom")*CustCF!FU22</f>
        <v/>
      </c>
      <c r="GB22" s="87">
        <f>($K22="Bell Curve")*(_xlfn.NORM.DIST(AND(GB$6&gt;=$F22,GB$6&lt;=$H22)*(GB$6-$F22+1),$J22/2,$M22,TRUE)-_xlfn.NORM.DIST(AND(GB$6&gt;=$F22,GB$6&lt;=$H22)*(GA$6-$F22+1),$J22/2,$M22,TRUE))/(1-2*_xlfn.NORM.DIST(0,$J22/2,$M22,TRUE))*$D22+($K22="Steady Growth")*(AND(GB$6&gt;=$F22,GB$6&lt;=$H22)*((GB$6-$F22+1)/($J22*($J22+1)/2)*$D22))+($K22="custom")*CustCF!FV22</f>
        <v/>
      </c>
      <c r="GC22" s="87">
        <f>($K22="Bell Curve")*(_xlfn.NORM.DIST(AND(GC$6&gt;=$F22,GC$6&lt;=$H22)*(GC$6-$F22+1),$J22/2,$M22,TRUE)-_xlfn.NORM.DIST(AND(GC$6&gt;=$F22,GC$6&lt;=$H22)*(GB$6-$F22+1),$J22/2,$M22,TRUE))/(1-2*_xlfn.NORM.DIST(0,$J22/2,$M22,TRUE))*$D22+($K22="Steady Growth")*(AND(GC$6&gt;=$F22,GC$6&lt;=$H22)*((GC$6-$F22+1)/($J22*($J22+1)/2)*$D22))+($K22="custom")*CustCF!FW22</f>
        <v/>
      </c>
      <c r="GD22" s="87">
        <f>($K22="Bell Curve")*(_xlfn.NORM.DIST(AND(GD$6&gt;=$F22,GD$6&lt;=$H22)*(GD$6-$F22+1),$J22/2,$M22,TRUE)-_xlfn.NORM.DIST(AND(GD$6&gt;=$F22,GD$6&lt;=$H22)*(GC$6-$F22+1),$J22/2,$M22,TRUE))/(1-2*_xlfn.NORM.DIST(0,$J22/2,$M22,TRUE))*$D22+($K22="Steady Growth")*(AND(GD$6&gt;=$F22,GD$6&lt;=$H22)*((GD$6-$F22+1)/($J22*($J22+1)/2)*$D22))+($K22="custom")*CustCF!FX22</f>
        <v/>
      </c>
      <c r="GE22" s="87">
        <f>($K22="Bell Curve")*(_xlfn.NORM.DIST(AND(GE$6&gt;=$F22,GE$6&lt;=$H22)*(GE$6-$F22+1),$J22/2,$M22,TRUE)-_xlfn.NORM.DIST(AND(GE$6&gt;=$F22,GE$6&lt;=$H22)*(GD$6-$F22+1),$J22/2,$M22,TRUE))/(1-2*_xlfn.NORM.DIST(0,$J22/2,$M22,TRUE))*$D22+($K22="Steady Growth")*(AND(GE$6&gt;=$F22,GE$6&lt;=$H22)*((GE$6-$F22+1)/($J22*($J22+1)/2)*$D22))+($K22="custom")*CustCF!FY22</f>
        <v/>
      </c>
      <c r="GF22" s="87">
        <f>($K22="Bell Curve")*(_xlfn.NORM.DIST(AND(GF$6&gt;=$F22,GF$6&lt;=$H22)*(GF$6-$F22+1),$J22/2,$M22,TRUE)-_xlfn.NORM.DIST(AND(GF$6&gt;=$F22,GF$6&lt;=$H22)*(GE$6-$F22+1),$J22/2,$M22,TRUE))/(1-2*_xlfn.NORM.DIST(0,$J22/2,$M22,TRUE))*$D22+($K22="Steady Growth")*(AND(GF$6&gt;=$F22,GF$6&lt;=$H22)*((GF$6-$F22+1)/($J22*($J22+1)/2)*$D22))+($K22="custom")*CustCF!FZ22</f>
        <v/>
      </c>
      <c r="GG22" s="87">
        <f>($K22="Bell Curve")*(_xlfn.NORM.DIST(AND(GG$6&gt;=$F22,GG$6&lt;=$H22)*(GG$6-$F22+1),$J22/2,$M22,TRUE)-_xlfn.NORM.DIST(AND(GG$6&gt;=$F22,GG$6&lt;=$H22)*(GF$6-$F22+1),$J22/2,$M22,TRUE))/(1-2*_xlfn.NORM.DIST(0,$J22/2,$M22,TRUE))*$D22+($K22="Steady Growth")*(AND(GG$6&gt;=$F22,GG$6&lt;=$H22)*((GG$6-$F22+1)/($J22*($J22+1)/2)*$D22))+($K22="custom")*CustCF!GA22</f>
        <v/>
      </c>
      <c r="GH22" s="87">
        <f>($K22="Bell Curve")*(_xlfn.NORM.DIST(AND(GH$6&gt;=$F22,GH$6&lt;=$H22)*(GH$6-$F22+1),$J22/2,$M22,TRUE)-_xlfn.NORM.DIST(AND(GH$6&gt;=$F22,GH$6&lt;=$H22)*(GG$6-$F22+1),$J22/2,$M22,TRUE))/(1-2*_xlfn.NORM.DIST(0,$J22/2,$M22,TRUE))*$D22+($K22="Steady Growth")*(AND(GH$6&gt;=$F22,GH$6&lt;=$H22)*((GH$6-$F22+1)/($J22*($J22+1)/2)*$D22))+($K22="custom")*CustCF!GB22</f>
        <v/>
      </c>
      <c r="GI22" s="87">
        <f>($K22="Bell Curve")*(_xlfn.NORM.DIST(AND(GI$6&gt;=$F22,GI$6&lt;=$H22)*(GI$6-$F22+1),$J22/2,$M22,TRUE)-_xlfn.NORM.DIST(AND(GI$6&gt;=$F22,GI$6&lt;=$H22)*(GH$6-$F22+1),$J22/2,$M22,TRUE))/(1-2*_xlfn.NORM.DIST(0,$J22/2,$M22,TRUE))*$D22+($K22="Steady Growth")*(AND(GI$6&gt;=$F22,GI$6&lt;=$H22)*((GI$6-$F22+1)/($J22*($J22+1)/2)*$D22))+($K22="custom")*CustCF!GC22</f>
        <v/>
      </c>
      <c r="GJ22" s="87">
        <f>($K22="Bell Curve")*(_xlfn.NORM.DIST(AND(GJ$6&gt;=$F22,GJ$6&lt;=$H22)*(GJ$6-$F22+1),$J22/2,$M22,TRUE)-_xlfn.NORM.DIST(AND(GJ$6&gt;=$F22,GJ$6&lt;=$H22)*(GI$6-$F22+1),$J22/2,$M22,TRUE))/(1-2*_xlfn.NORM.DIST(0,$J22/2,$M22,TRUE))*$D22+($K22="Steady Growth")*(AND(GJ$6&gt;=$F22,GJ$6&lt;=$H22)*((GJ$6-$F22+1)/($J22*($J22+1)/2)*$D22))+($K22="custom")*CustCF!GD22</f>
        <v/>
      </c>
      <c r="GK22" s="87">
        <f>($K22="Bell Curve")*(_xlfn.NORM.DIST(AND(GK$6&gt;=$F22,GK$6&lt;=$H22)*(GK$6-$F22+1),$J22/2,$M22,TRUE)-_xlfn.NORM.DIST(AND(GK$6&gt;=$F22,GK$6&lt;=$H22)*(GJ$6-$F22+1),$J22/2,$M22,TRUE))/(1-2*_xlfn.NORM.DIST(0,$J22/2,$M22,TRUE))*$D22+($K22="Steady Growth")*(AND(GK$6&gt;=$F22,GK$6&lt;=$H22)*((GK$6-$F22+1)/($J22*($J22+1)/2)*$D22))+($K22="custom")*CustCF!GE22</f>
        <v/>
      </c>
      <c r="GL22" s="87">
        <f>($K22="Bell Curve")*(_xlfn.NORM.DIST(AND(GL$6&gt;=$F22,GL$6&lt;=$H22)*(GL$6-$F22+1),$J22/2,$M22,TRUE)-_xlfn.NORM.DIST(AND(GL$6&gt;=$F22,GL$6&lt;=$H22)*(GK$6-$F22+1),$J22/2,$M22,TRUE))/(1-2*_xlfn.NORM.DIST(0,$J22/2,$M22,TRUE))*$D22+($K22="Steady Growth")*(AND(GL$6&gt;=$F22,GL$6&lt;=$H22)*((GL$6-$F22+1)/($J22*($J22+1)/2)*$D22))+($K22="custom")*CustCF!GF22</f>
        <v/>
      </c>
      <c r="GM22" s="87">
        <f>($K22="Bell Curve")*(_xlfn.NORM.DIST(AND(GM$6&gt;=$F22,GM$6&lt;=$H22)*(GM$6-$F22+1),$J22/2,$M22,TRUE)-_xlfn.NORM.DIST(AND(GM$6&gt;=$F22,GM$6&lt;=$H22)*(GL$6-$F22+1),$J22/2,$M22,TRUE))/(1-2*_xlfn.NORM.DIST(0,$J22/2,$M22,TRUE))*$D22+($K22="Steady Growth")*(AND(GM$6&gt;=$F22,GM$6&lt;=$H22)*((GM$6-$F22+1)/($J22*($J22+1)/2)*$D22))+($K22="custom")*CustCF!GG22</f>
        <v/>
      </c>
      <c r="GN22" s="257">
        <f>($K22="Bell Curve")*(_xlfn.NORM.DIST(AND(GN$6&gt;=$F22,GN$6&lt;=$H22)*(GN$6-$F22+1),$J22/2,$M22,TRUE)-_xlfn.NORM.DIST(AND(GN$6&gt;=$F22,GN$6&lt;=$H22)*(GM$6-$F22+1),$J22/2,$M22,TRUE))/(1-2*_xlfn.NORM.DIST(0,$J22/2,$M22,TRUE))*$D22+($K22="Steady Growth")*(AND(GN$6&gt;=$F22,GN$6&lt;=$H22)*((GN$6-$F22+1)/($J22*($J22+1)/2)*$D22))+($K22="custom")*CustCF!GH22</f>
        <v/>
      </c>
      <c r="GO22" s="1" t="n"/>
      <c r="GP22" s="63" t="n"/>
    </row>
    <row r="23" hidden="1" outlineLevel="1">
      <c r="A23" s="1" t="n"/>
      <c r="B23" s="1" t="n"/>
      <c r="C23" s="251">
        <f>Budget!P24</f>
        <v/>
      </c>
      <c r="D23" s="14">
        <f>Budget!Q24</f>
        <v/>
      </c>
      <c r="E23" s="14">
        <f>IF(D23&lt;&gt;0,F23,"")</f>
        <v/>
      </c>
      <c r="F23" s="252" t="n">
        <v>0</v>
      </c>
      <c r="G23" s="921">
        <f>IF(L23="custom",CustCF!F23,INDEX($P$8:$GN$8,MATCH(F23,$P$6:$GN$6,0)))</f>
        <v/>
      </c>
      <c r="H23" s="252" t="n">
        <v>0</v>
      </c>
      <c r="I23" s="921">
        <f>IF(L23="custom",CustCF!G23,INDEX($P$8:$GN$8,MATCH(H23,$P$6:$GN$6,0)))</f>
        <v/>
      </c>
      <c r="J23" s="249">
        <f>H23-F23+1</f>
        <v/>
      </c>
      <c r="K23" s="254" t="inlineStr">
        <is>
          <t>Bell Curve</t>
        </is>
      </c>
      <c r="L23" s="255" t="inlineStr">
        <is>
          <t>Flat (9)</t>
        </is>
      </c>
      <c r="M23" s="256">
        <f>INDEX($D$261:$D$266,MATCH(L23,$C$261:$C$266,0))</f>
        <v/>
      </c>
      <c r="N23" s="13">
        <f>SUM(P23:GN23)</f>
        <v/>
      </c>
      <c r="O23" s="14" t="n"/>
      <c r="P23" s="87">
        <f>($K23="Bell Curve")*(_xlfn.NORM.DIST(AND(P$6&gt;=$F23,P$6&lt;=$H23)*(P$6-$F23+1),$J23/2,$M23,TRUE)-_xlfn.NORM.DIST(AND(P$6&gt;=$F23,P$6&lt;=$H23)*(O$6-$F23+1),$J23/2,$M23,TRUE))/(1-2*_xlfn.NORM.DIST(0,$J23/2,$M23,TRUE))*$D23+($K23="Steady Growth")*(AND(P$6&gt;=$F23,P$6&lt;=$H23)*((P$6-$F23+1)/($J23*($J23+1)/2)*$D23))+($K23="custom")*CustCF!J23</f>
        <v/>
      </c>
      <c r="Q23" s="87">
        <f>($K23="Bell Curve")*(_xlfn.NORM.DIST(AND(Q$6&gt;=$F23,Q$6&lt;=$H23)*(Q$6-$F23+1),$J23/2,$M23,TRUE)-_xlfn.NORM.DIST(AND(Q$6&gt;=$F23,Q$6&lt;=$H23)*(P$6-$F23+1),$J23/2,$M23,TRUE))/(1-2*_xlfn.NORM.DIST(0,$J23/2,$M23,TRUE))*$D23+($K23="Steady Growth")*(AND(Q$6&gt;=$F23,Q$6&lt;=$H23)*((Q$6-$F23+1)/($J23*($J23+1)/2)*$D23))+($K23="custom")*CustCF!K23</f>
        <v/>
      </c>
      <c r="R23" s="87">
        <f>($K23="Bell Curve")*(_xlfn.NORM.DIST(AND(R$6&gt;=$F23,R$6&lt;=$H23)*(R$6-$F23+1),$J23/2,$M23,TRUE)-_xlfn.NORM.DIST(AND(R$6&gt;=$F23,R$6&lt;=$H23)*(Q$6-$F23+1),$J23/2,$M23,TRUE))/(1-2*_xlfn.NORM.DIST(0,$J23/2,$M23,TRUE))*$D23+($K23="Steady Growth")*(AND(R$6&gt;=$F23,R$6&lt;=$H23)*((R$6-$F23+1)/($J23*($J23+1)/2)*$D23))+($K23="custom")*CustCF!L23</f>
        <v/>
      </c>
      <c r="S23" s="87">
        <f>($K23="Bell Curve")*(_xlfn.NORM.DIST(AND(S$6&gt;=$F23,S$6&lt;=$H23)*(S$6-$F23+1),$J23/2,$M23,TRUE)-_xlfn.NORM.DIST(AND(S$6&gt;=$F23,S$6&lt;=$H23)*(R$6-$F23+1),$J23/2,$M23,TRUE))/(1-2*_xlfn.NORM.DIST(0,$J23/2,$M23,TRUE))*$D23+($K23="Steady Growth")*(AND(S$6&gt;=$F23,S$6&lt;=$H23)*((S$6-$F23+1)/($J23*($J23+1)/2)*$D23))+($K23="custom")*CustCF!M23</f>
        <v/>
      </c>
      <c r="T23" s="87">
        <f>($K23="Bell Curve")*(_xlfn.NORM.DIST(AND(T$6&gt;=$F23,T$6&lt;=$H23)*(T$6-$F23+1),$J23/2,$M23,TRUE)-_xlfn.NORM.DIST(AND(T$6&gt;=$F23,T$6&lt;=$H23)*(S$6-$F23+1),$J23/2,$M23,TRUE))/(1-2*_xlfn.NORM.DIST(0,$J23/2,$M23,TRUE))*$D23+($K23="Steady Growth")*(AND(T$6&gt;=$F23,T$6&lt;=$H23)*((T$6-$F23+1)/($J23*($J23+1)/2)*$D23))+($K23="custom")*CustCF!N23</f>
        <v/>
      </c>
      <c r="U23" s="87">
        <f>($K23="Bell Curve")*(_xlfn.NORM.DIST(AND(U$6&gt;=$F23,U$6&lt;=$H23)*(U$6-$F23+1),$J23/2,$M23,TRUE)-_xlfn.NORM.DIST(AND(U$6&gt;=$F23,U$6&lt;=$H23)*(T$6-$F23+1),$J23/2,$M23,TRUE))/(1-2*_xlfn.NORM.DIST(0,$J23/2,$M23,TRUE))*$D23+($K23="Steady Growth")*(AND(U$6&gt;=$F23,U$6&lt;=$H23)*((U$6-$F23+1)/($J23*($J23+1)/2)*$D23))+($K23="custom")*CustCF!O23</f>
        <v/>
      </c>
      <c r="V23" s="87">
        <f>($K23="Bell Curve")*(_xlfn.NORM.DIST(AND(V$6&gt;=$F23,V$6&lt;=$H23)*(V$6-$F23+1),$J23/2,$M23,TRUE)-_xlfn.NORM.DIST(AND(V$6&gt;=$F23,V$6&lt;=$H23)*(U$6-$F23+1),$J23/2,$M23,TRUE))/(1-2*_xlfn.NORM.DIST(0,$J23/2,$M23,TRUE))*$D23+($K23="Steady Growth")*(AND(V$6&gt;=$F23,V$6&lt;=$H23)*((V$6-$F23+1)/($J23*($J23+1)/2)*$D23))+($K23="custom")*CustCF!P23</f>
        <v/>
      </c>
      <c r="W23" s="87">
        <f>($K23="Bell Curve")*(_xlfn.NORM.DIST(AND(W$6&gt;=$F23,W$6&lt;=$H23)*(W$6-$F23+1),$J23/2,$M23,TRUE)-_xlfn.NORM.DIST(AND(W$6&gt;=$F23,W$6&lt;=$H23)*(V$6-$F23+1),$J23/2,$M23,TRUE))/(1-2*_xlfn.NORM.DIST(0,$J23/2,$M23,TRUE))*$D23+($K23="Steady Growth")*(AND(W$6&gt;=$F23,W$6&lt;=$H23)*((W$6-$F23+1)/($J23*($J23+1)/2)*$D23))+($K23="custom")*CustCF!Q23</f>
        <v/>
      </c>
      <c r="X23" s="87">
        <f>($K23="Bell Curve")*(_xlfn.NORM.DIST(AND(X$6&gt;=$F23,X$6&lt;=$H23)*(X$6-$F23+1),$J23/2,$M23,TRUE)-_xlfn.NORM.DIST(AND(X$6&gt;=$F23,X$6&lt;=$H23)*(W$6-$F23+1),$J23/2,$M23,TRUE))/(1-2*_xlfn.NORM.DIST(0,$J23/2,$M23,TRUE))*$D23+($K23="Steady Growth")*(AND(X$6&gt;=$F23,X$6&lt;=$H23)*((X$6-$F23+1)/($J23*($J23+1)/2)*$D23))+($K23="custom")*CustCF!R23</f>
        <v/>
      </c>
      <c r="Y23" s="87">
        <f>($K23="Bell Curve")*(_xlfn.NORM.DIST(AND(Y$6&gt;=$F23,Y$6&lt;=$H23)*(Y$6-$F23+1),$J23/2,$M23,TRUE)-_xlfn.NORM.DIST(AND(Y$6&gt;=$F23,Y$6&lt;=$H23)*(X$6-$F23+1),$J23/2,$M23,TRUE))/(1-2*_xlfn.NORM.DIST(0,$J23/2,$M23,TRUE))*$D23+($K23="Steady Growth")*(AND(Y$6&gt;=$F23,Y$6&lt;=$H23)*((Y$6-$F23+1)/($J23*($J23+1)/2)*$D23))+($K23="custom")*CustCF!S23</f>
        <v/>
      </c>
      <c r="Z23" s="87">
        <f>($K23="Bell Curve")*(_xlfn.NORM.DIST(AND(Z$6&gt;=$F23,Z$6&lt;=$H23)*(Z$6-$F23+1),$J23/2,$M23,TRUE)-_xlfn.NORM.DIST(AND(Z$6&gt;=$F23,Z$6&lt;=$H23)*(Y$6-$F23+1),$J23/2,$M23,TRUE))/(1-2*_xlfn.NORM.DIST(0,$J23/2,$M23,TRUE))*$D23+($K23="Steady Growth")*(AND(Z$6&gt;=$F23,Z$6&lt;=$H23)*((Z$6-$F23+1)/($J23*($J23+1)/2)*$D23))+($K23="custom")*CustCF!T23</f>
        <v/>
      </c>
      <c r="AA23" s="87">
        <f>($K23="Bell Curve")*(_xlfn.NORM.DIST(AND(AA$6&gt;=$F23,AA$6&lt;=$H23)*(AA$6-$F23+1),$J23/2,$M23,TRUE)-_xlfn.NORM.DIST(AND(AA$6&gt;=$F23,AA$6&lt;=$H23)*(Z$6-$F23+1),$J23/2,$M23,TRUE))/(1-2*_xlfn.NORM.DIST(0,$J23/2,$M23,TRUE))*$D23+($K23="Steady Growth")*(AND(AA$6&gt;=$F23,AA$6&lt;=$H23)*((AA$6-$F23+1)/($J23*($J23+1)/2)*$D23))+($K23="custom")*CustCF!U23</f>
        <v/>
      </c>
      <c r="AB23" s="87">
        <f>($K23="Bell Curve")*(_xlfn.NORM.DIST(AND(AB$6&gt;=$F23,AB$6&lt;=$H23)*(AB$6-$F23+1),$J23/2,$M23,TRUE)-_xlfn.NORM.DIST(AND(AB$6&gt;=$F23,AB$6&lt;=$H23)*(AA$6-$F23+1),$J23/2,$M23,TRUE))/(1-2*_xlfn.NORM.DIST(0,$J23/2,$M23,TRUE))*$D23+($K23="Steady Growth")*(AND(AB$6&gt;=$F23,AB$6&lt;=$H23)*((AB$6-$F23+1)/($J23*($J23+1)/2)*$D23))+($K23="custom")*CustCF!V23</f>
        <v/>
      </c>
      <c r="AC23" s="87">
        <f>($K23="Bell Curve")*(_xlfn.NORM.DIST(AND(AC$6&gt;=$F23,AC$6&lt;=$H23)*(AC$6-$F23+1),$J23/2,$M23,TRUE)-_xlfn.NORM.DIST(AND(AC$6&gt;=$F23,AC$6&lt;=$H23)*(AB$6-$F23+1),$J23/2,$M23,TRUE))/(1-2*_xlfn.NORM.DIST(0,$J23/2,$M23,TRUE))*$D23+($K23="Steady Growth")*(AND(AC$6&gt;=$F23,AC$6&lt;=$H23)*((AC$6-$F23+1)/($J23*($J23+1)/2)*$D23))+($K23="custom")*CustCF!W23</f>
        <v/>
      </c>
      <c r="AD23" s="87">
        <f>($K23="Bell Curve")*(_xlfn.NORM.DIST(AND(AD$6&gt;=$F23,AD$6&lt;=$H23)*(AD$6-$F23+1),$J23/2,$M23,TRUE)-_xlfn.NORM.DIST(AND(AD$6&gt;=$F23,AD$6&lt;=$H23)*(AC$6-$F23+1),$J23/2,$M23,TRUE))/(1-2*_xlfn.NORM.DIST(0,$J23/2,$M23,TRUE))*$D23+($K23="Steady Growth")*(AND(AD$6&gt;=$F23,AD$6&lt;=$H23)*((AD$6-$F23+1)/($J23*($J23+1)/2)*$D23))+($K23="custom")*CustCF!X23</f>
        <v/>
      </c>
      <c r="AE23" s="87">
        <f>($K23="Bell Curve")*(_xlfn.NORM.DIST(AND(AE$6&gt;=$F23,AE$6&lt;=$H23)*(AE$6-$F23+1),$J23/2,$M23,TRUE)-_xlfn.NORM.DIST(AND(AE$6&gt;=$F23,AE$6&lt;=$H23)*(AD$6-$F23+1),$J23/2,$M23,TRUE))/(1-2*_xlfn.NORM.DIST(0,$J23/2,$M23,TRUE))*$D23+($K23="Steady Growth")*(AND(AE$6&gt;=$F23,AE$6&lt;=$H23)*((AE$6-$F23+1)/($J23*($J23+1)/2)*$D23))+($K23="custom")*CustCF!Y23</f>
        <v/>
      </c>
      <c r="AF23" s="87">
        <f>($K23="Bell Curve")*(_xlfn.NORM.DIST(AND(AF$6&gt;=$F23,AF$6&lt;=$H23)*(AF$6-$F23+1),$J23/2,$M23,TRUE)-_xlfn.NORM.DIST(AND(AF$6&gt;=$F23,AF$6&lt;=$H23)*(AE$6-$F23+1),$J23/2,$M23,TRUE))/(1-2*_xlfn.NORM.DIST(0,$J23/2,$M23,TRUE))*$D23+($K23="Steady Growth")*(AND(AF$6&gt;=$F23,AF$6&lt;=$H23)*((AF$6-$F23+1)/($J23*($J23+1)/2)*$D23))+($K23="custom")*CustCF!Z23</f>
        <v/>
      </c>
      <c r="AG23" s="87">
        <f>($K23="Bell Curve")*(_xlfn.NORM.DIST(AND(AG$6&gt;=$F23,AG$6&lt;=$H23)*(AG$6-$F23+1),$J23/2,$M23,TRUE)-_xlfn.NORM.DIST(AND(AG$6&gt;=$F23,AG$6&lt;=$H23)*(AF$6-$F23+1),$J23/2,$M23,TRUE))/(1-2*_xlfn.NORM.DIST(0,$J23/2,$M23,TRUE))*$D23+($K23="Steady Growth")*(AND(AG$6&gt;=$F23,AG$6&lt;=$H23)*((AG$6-$F23+1)/($J23*($J23+1)/2)*$D23))+($K23="custom")*CustCF!AA23</f>
        <v/>
      </c>
      <c r="AH23" s="87">
        <f>($K23="Bell Curve")*(_xlfn.NORM.DIST(AND(AH$6&gt;=$F23,AH$6&lt;=$H23)*(AH$6-$F23+1),$J23/2,$M23,TRUE)-_xlfn.NORM.DIST(AND(AH$6&gt;=$F23,AH$6&lt;=$H23)*(AG$6-$F23+1),$J23/2,$M23,TRUE))/(1-2*_xlfn.NORM.DIST(0,$J23/2,$M23,TRUE))*$D23+($K23="Steady Growth")*(AND(AH$6&gt;=$F23,AH$6&lt;=$H23)*((AH$6-$F23+1)/($J23*($J23+1)/2)*$D23))+($K23="custom")*CustCF!AB23</f>
        <v/>
      </c>
      <c r="AI23" s="87">
        <f>($K23="Bell Curve")*(_xlfn.NORM.DIST(AND(AI$6&gt;=$F23,AI$6&lt;=$H23)*(AI$6-$F23+1),$J23/2,$M23,TRUE)-_xlfn.NORM.DIST(AND(AI$6&gt;=$F23,AI$6&lt;=$H23)*(AH$6-$F23+1),$J23/2,$M23,TRUE))/(1-2*_xlfn.NORM.DIST(0,$J23/2,$M23,TRUE))*$D23+($K23="Steady Growth")*(AND(AI$6&gt;=$F23,AI$6&lt;=$H23)*((AI$6-$F23+1)/($J23*($J23+1)/2)*$D23))+($K23="custom")*CustCF!AC23</f>
        <v/>
      </c>
      <c r="AJ23" s="87">
        <f>($K23="Bell Curve")*(_xlfn.NORM.DIST(AND(AJ$6&gt;=$F23,AJ$6&lt;=$H23)*(AJ$6-$F23+1),$J23/2,$M23,TRUE)-_xlfn.NORM.DIST(AND(AJ$6&gt;=$F23,AJ$6&lt;=$H23)*(AI$6-$F23+1),$J23/2,$M23,TRUE))/(1-2*_xlfn.NORM.DIST(0,$J23/2,$M23,TRUE))*$D23+($K23="Steady Growth")*(AND(AJ$6&gt;=$F23,AJ$6&lt;=$H23)*((AJ$6-$F23+1)/($J23*($J23+1)/2)*$D23))+($K23="custom")*CustCF!AD23</f>
        <v/>
      </c>
      <c r="AK23" s="87">
        <f>($K23="Bell Curve")*(_xlfn.NORM.DIST(AND(AK$6&gt;=$F23,AK$6&lt;=$H23)*(AK$6-$F23+1),$J23/2,$M23,TRUE)-_xlfn.NORM.DIST(AND(AK$6&gt;=$F23,AK$6&lt;=$H23)*(AJ$6-$F23+1),$J23/2,$M23,TRUE))/(1-2*_xlfn.NORM.DIST(0,$J23/2,$M23,TRUE))*$D23+($K23="Steady Growth")*(AND(AK$6&gt;=$F23,AK$6&lt;=$H23)*((AK$6-$F23+1)/($J23*($J23+1)/2)*$D23))+($K23="custom")*CustCF!AE23</f>
        <v/>
      </c>
      <c r="AL23" s="87">
        <f>($K23="Bell Curve")*(_xlfn.NORM.DIST(AND(AL$6&gt;=$F23,AL$6&lt;=$H23)*(AL$6-$F23+1),$J23/2,$M23,TRUE)-_xlfn.NORM.DIST(AND(AL$6&gt;=$F23,AL$6&lt;=$H23)*(AK$6-$F23+1),$J23/2,$M23,TRUE))/(1-2*_xlfn.NORM.DIST(0,$J23/2,$M23,TRUE))*$D23+($K23="Steady Growth")*(AND(AL$6&gt;=$F23,AL$6&lt;=$H23)*((AL$6-$F23+1)/($J23*($J23+1)/2)*$D23))+($K23="custom")*CustCF!AF23</f>
        <v/>
      </c>
      <c r="AM23" s="87">
        <f>($K23="Bell Curve")*(_xlfn.NORM.DIST(AND(AM$6&gt;=$F23,AM$6&lt;=$H23)*(AM$6-$F23+1),$J23/2,$M23,TRUE)-_xlfn.NORM.DIST(AND(AM$6&gt;=$F23,AM$6&lt;=$H23)*(AL$6-$F23+1),$J23/2,$M23,TRUE))/(1-2*_xlfn.NORM.DIST(0,$J23/2,$M23,TRUE))*$D23+($K23="Steady Growth")*(AND(AM$6&gt;=$F23,AM$6&lt;=$H23)*((AM$6-$F23+1)/($J23*($J23+1)/2)*$D23))+($K23="custom")*CustCF!AG23</f>
        <v/>
      </c>
      <c r="AN23" s="87">
        <f>($K23="Bell Curve")*(_xlfn.NORM.DIST(AND(AN$6&gt;=$F23,AN$6&lt;=$H23)*(AN$6-$F23+1),$J23/2,$M23,TRUE)-_xlfn.NORM.DIST(AND(AN$6&gt;=$F23,AN$6&lt;=$H23)*(AM$6-$F23+1),$J23/2,$M23,TRUE))/(1-2*_xlfn.NORM.DIST(0,$J23/2,$M23,TRUE))*$D23+($K23="Steady Growth")*(AND(AN$6&gt;=$F23,AN$6&lt;=$H23)*((AN$6-$F23+1)/($J23*($J23+1)/2)*$D23))+($K23="custom")*CustCF!AH23</f>
        <v/>
      </c>
      <c r="AO23" s="87">
        <f>($K23="Bell Curve")*(_xlfn.NORM.DIST(AND(AO$6&gt;=$F23,AO$6&lt;=$H23)*(AO$6-$F23+1),$J23/2,$M23,TRUE)-_xlfn.NORM.DIST(AND(AO$6&gt;=$F23,AO$6&lt;=$H23)*(AN$6-$F23+1),$J23/2,$M23,TRUE))/(1-2*_xlfn.NORM.DIST(0,$J23/2,$M23,TRUE))*$D23+($K23="Steady Growth")*(AND(AO$6&gt;=$F23,AO$6&lt;=$H23)*((AO$6-$F23+1)/($J23*($J23+1)/2)*$D23))+($K23="custom")*CustCF!AI23</f>
        <v/>
      </c>
      <c r="AP23" s="87">
        <f>($K23="Bell Curve")*(_xlfn.NORM.DIST(AND(AP$6&gt;=$F23,AP$6&lt;=$H23)*(AP$6-$F23+1),$J23/2,$M23,TRUE)-_xlfn.NORM.DIST(AND(AP$6&gt;=$F23,AP$6&lt;=$H23)*(AO$6-$F23+1),$J23/2,$M23,TRUE))/(1-2*_xlfn.NORM.DIST(0,$J23/2,$M23,TRUE))*$D23+($K23="Steady Growth")*(AND(AP$6&gt;=$F23,AP$6&lt;=$H23)*((AP$6-$F23+1)/($J23*($J23+1)/2)*$D23))+($K23="custom")*CustCF!AJ23</f>
        <v/>
      </c>
      <c r="AQ23" s="87">
        <f>($K23="Bell Curve")*(_xlfn.NORM.DIST(AND(AQ$6&gt;=$F23,AQ$6&lt;=$H23)*(AQ$6-$F23+1),$J23/2,$M23,TRUE)-_xlfn.NORM.DIST(AND(AQ$6&gt;=$F23,AQ$6&lt;=$H23)*(AP$6-$F23+1),$J23/2,$M23,TRUE))/(1-2*_xlfn.NORM.DIST(0,$J23/2,$M23,TRUE))*$D23+($K23="Steady Growth")*(AND(AQ$6&gt;=$F23,AQ$6&lt;=$H23)*((AQ$6-$F23+1)/($J23*($J23+1)/2)*$D23))+($K23="custom")*CustCF!AK23</f>
        <v/>
      </c>
      <c r="AR23" s="87">
        <f>($K23="Bell Curve")*(_xlfn.NORM.DIST(AND(AR$6&gt;=$F23,AR$6&lt;=$H23)*(AR$6-$F23+1),$J23/2,$M23,TRUE)-_xlfn.NORM.DIST(AND(AR$6&gt;=$F23,AR$6&lt;=$H23)*(AQ$6-$F23+1),$J23/2,$M23,TRUE))/(1-2*_xlfn.NORM.DIST(0,$J23/2,$M23,TRUE))*$D23+($K23="Steady Growth")*(AND(AR$6&gt;=$F23,AR$6&lt;=$H23)*((AR$6-$F23+1)/($J23*($J23+1)/2)*$D23))+($K23="custom")*CustCF!AL23</f>
        <v/>
      </c>
      <c r="AS23" s="87">
        <f>($K23="Bell Curve")*(_xlfn.NORM.DIST(AND(AS$6&gt;=$F23,AS$6&lt;=$H23)*(AS$6-$F23+1),$J23/2,$M23,TRUE)-_xlfn.NORM.DIST(AND(AS$6&gt;=$F23,AS$6&lt;=$H23)*(AR$6-$F23+1),$J23/2,$M23,TRUE))/(1-2*_xlfn.NORM.DIST(0,$J23/2,$M23,TRUE))*$D23+($K23="Steady Growth")*(AND(AS$6&gt;=$F23,AS$6&lt;=$H23)*((AS$6-$F23+1)/($J23*($J23+1)/2)*$D23))+($K23="custom")*CustCF!AM23</f>
        <v/>
      </c>
      <c r="AT23" s="87">
        <f>($K23="Bell Curve")*(_xlfn.NORM.DIST(AND(AT$6&gt;=$F23,AT$6&lt;=$H23)*(AT$6-$F23+1),$J23/2,$M23,TRUE)-_xlfn.NORM.DIST(AND(AT$6&gt;=$F23,AT$6&lt;=$H23)*(AS$6-$F23+1),$J23/2,$M23,TRUE))/(1-2*_xlfn.NORM.DIST(0,$J23/2,$M23,TRUE))*$D23+($K23="Steady Growth")*(AND(AT$6&gt;=$F23,AT$6&lt;=$H23)*((AT$6-$F23+1)/($J23*($J23+1)/2)*$D23))+($K23="custom")*CustCF!AN23</f>
        <v/>
      </c>
      <c r="AU23" s="87">
        <f>($K23="Bell Curve")*(_xlfn.NORM.DIST(AND(AU$6&gt;=$F23,AU$6&lt;=$H23)*(AU$6-$F23+1),$J23/2,$M23,TRUE)-_xlfn.NORM.DIST(AND(AU$6&gt;=$F23,AU$6&lt;=$H23)*(AT$6-$F23+1),$J23/2,$M23,TRUE))/(1-2*_xlfn.NORM.DIST(0,$J23/2,$M23,TRUE))*$D23+($K23="Steady Growth")*(AND(AU$6&gt;=$F23,AU$6&lt;=$H23)*((AU$6-$F23+1)/($J23*($J23+1)/2)*$D23))+($K23="custom")*CustCF!AO23</f>
        <v/>
      </c>
      <c r="AV23" s="87">
        <f>($K23="Bell Curve")*(_xlfn.NORM.DIST(AND(AV$6&gt;=$F23,AV$6&lt;=$H23)*(AV$6-$F23+1),$J23/2,$M23,TRUE)-_xlfn.NORM.DIST(AND(AV$6&gt;=$F23,AV$6&lt;=$H23)*(AU$6-$F23+1),$J23/2,$M23,TRUE))/(1-2*_xlfn.NORM.DIST(0,$J23/2,$M23,TRUE))*$D23+($K23="Steady Growth")*(AND(AV$6&gt;=$F23,AV$6&lt;=$H23)*((AV$6-$F23+1)/($J23*($J23+1)/2)*$D23))+($K23="custom")*CustCF!AP23</f>
        <v/>
      </c>
      <c r="AW23" s="87">
        <f>($K23="Bell Curve")*(_xlfn.NORM.DIST(AND(AW$6&gt;=$F23,AW$6&lt;=$H23)*(AW$6-$F23+1),$J23/2,$M23,TRUE)-_xlfn.NORM.DIST(AND(AW$6&gt;=$F23,AW$6&lt;=$H23)*(AV$6-$F23+1),$J23/2,$M23,TRUE))/(1-2*_xlfn.NORM.DIST(0,$J23/2,$M23,TRUE))*$D23+($K23="Steady Growth")*(AND(AW$6&gt;=$F23,AW$6&lt;=$H23)*((AW$6-$F23+1)/($J23*($J23+1)/2)*$D23))+($K23="custom")*CustCF!AQ23</f>
        <v/>
      </c>
      <c r="AX23" s="87">
        <f>($K23="Bell Curve")*(_xlfn.NORM.DIST(AND(AX$6&gt;=$F23,AX$6&lt;=$H23)*(AX$6-$F23+1),$J23/2,$M23,TRUE)-_xlfn.NORM.DIST(AND(AX$6&gt;=$F23,AX$6&lt;=$H23)*(AW$6-$F23+1),$J23/2,$M23,TRUE))/(1-2*_xlfn.NORM.DIST(0,$J23/2,$M23,TRUE))*$D23+($K23="Steady Growth")*(AND(AX$6&gt;=$F23,AX$6&lt;=$H23)*((AX$6-$F23+1)/($J23*($J23+1)/2)*$D23))+($K23="custom")*CustCF!AR23</f>
        <v/>
      </c>
      <c r="AY23" s="87">
        <f>($K23="Bell Curve")*(_xlfn.NORM.DIST(AND(AY$6&gt;=$F23,AY$6&lt;=$H23)*(AY$6-$F23+1),$J23/2,$M23,TRUE)-_xlfn.NORM.DIST(AND(AY$6&gt;=$F23,AY$6&lt;=$H23)*(AX$6-$F23+1),$J23/2,$M23,TRUE))/(1-2*_xlfn.NORM.DIST(0,$J23/2,$M23,TRUE))*$D23+($K23="Steady Growth")*(AND(AY$6&gt;=$F23,AY$6&lt;=$H23)*((AY$6-$F23+1)/($J23*($J23+1)/2)*$D23))+($K23="custom")*CustCF!AS23</f>
        <v/>
      </c>
      <c r="AZ23" s="87">
        <f>($K23="Bell Curve")*(_xlfn.NORM.DIST(AND(AZ$6&gt;=$F23,AZ$6&lt;=$H23)*(AZ$6-$F23+1),$J23/2,$M23,TRUE)-_xlfn.NORM.DIST(AND(AZ$6&gt;=$F23,AZ$6&lt;=$H23)*(AY$6-$F23+1),$J23/2,$M23,TRUE))/(1-2*_xlfn.NORM.DIST(0,$J23/2,$M23,TRUE))*$D23+($K23="Steady Growth")*(AND(AZ$6&gt;=$F23,AZ$6&lt;=$H23)*((AZ$6-$F23+1)/($J23*($J23+1)/2)*$D23))+($K23="custom")*CustCF!AT23</f>
        <v/>
      </c>
      <c r="BA23" s="87">
        <f>($K23="Bell Curve")*(_xlfn.NORM.DIST(AND(BA$6&gt;=$F23,BA$6&lt;=$H23)*(BA$6-$F23+1),$J23/2,$M23,TRUE)-_xlfn.NORM.DIST(AND(BA$6&gt;=$F23,BA$6&lt;=$H23)*(AZ$6-$F23+1),$J23/2,$M23,TRUE))/(1-2*_xlfn.NORM.DIST(0,$J23/2,$M23,TRUE))*$D23+($K23="Steady Growth")*(AND(BA$6&gt;=$F23,BA$6&lt;=$H23)*((BA$6-$F23+1)/($J23*($J23+1)/2)*$D23))+($K23="custom")*CustCF!AU23</f>
        <v/>
      </c>
      <c r="BB23" s="87">
        <f>($K23="Bell Curve")*(_xlfn.NORM.DIST(AND(BB$6&gt;=$F23,BB$6&lt;=$H23)*(BB$6-$F23+1),$J23/2,$M23,TRUE)-_xlfn.NORM.DIST(AND(BB$6&gt;=$F23,BB$6&lt;=$H23)*(BA$6-$F23+1),$J23/2,$M23,TRUE))/(1-2*_xlfn.NORM.DIST(0,$J23/2,$M23,TRUE))*$D23+($K23="Steady Growth")*(AND(BB$6&gt;=$F23,BB$6&lt;=$H23)*((BB$6-$F23+1)/($J23*($J23+1)/2)*$D23))+($K23="custom")*CustCF!AV23</f>
        <v/>
      </c>
      <c r="BC23" s="87">
        <f>($K23="Bell Curve")*(_xlfn.NORM.DIST(AND(BC$6&gt;=$F23,BC$6&lt;=$H23)*(BC$6-$F23+1),$J23/2,$M23,TRUE)-_xlfn.NORM.DIST(AND(BC$6&gt;=$F23,BC$6&lt;=$H23)*(BB$6-$F23+1),$J23/2,$M23,TRUE))/(1-2*_xlfn.NORM.DIST(0,$J23/2,$M23,TRUE))*$D23+($K23="Steady Growth")*(AND(BC$6&gt;=$F23,BC$6&lt;=$H23)*((BC$6-$F23+1)/($J23*($J23+1)/2)*$D23))+($K23="custom")*CustCF!AW23</f>
        <v/>
      </c>
      <c r="BD23" s="87">
        <f>($K23="Bell Curve")*(_xlfn.NORM.DIST(AND(BD$6&gt;=$F23,BD$6&lt;=$H23)*(BD$6-$F23+1),$J23/2,$M23,TRUE)-_xlfn.NORM.DIST(AND(BD$6&gt;=$F23,BD$6&lt;=$H23)*(BC$6-$F23+1),$J23/2,$M23,TRUE))/(1-2*_xlfn.NORM.DIST(0,$J23/2,$M23,TRUE))*$D23+($K23="Steady Growth")*(AND(BD$6&gt;=$F23,BD$6&lt;=$H23)*((BD$6-$F23+1)/($J23*($J23+1)/2)*$D23))+($K23="custom")*CustCF!AX23</f>
        <v/>
      </c>
      <c r="BE23" s="87">
        <f>($K23="Bell Curve")*(_xlfn.NORM.DIST(AND(BE$6&gt;=$F23,BE$6&lt;=$H23)*(BE$6-$F23+1),$J23/2,$M23,TRUE)-_xlfn.NORM.DIST(AND(BE$6&gt;=$F23,BE$6&lt;=$H23)*(BD$6-$F23+1),$J23/2,$M23,TRUE))/(1-2*_xlfn.NORM.DIST(0,$J23/2,$M23,TRUE))*$D23+($K23="Steady Growth")*(AND(BE$6&gt;=$F23,BE$6&lt;=$H23)*((BE$6-$F23+1)/($J23*($J23+1)/2)*$D23))+($K23="custom")*CustCF!AY23</f>
        <v/>
      </c>
      <c r="BF23" s="87">
        <f>($K23="Bell Curve")*(_xlfn.NORM.DIST(AND(BF$6&gt;=$F23,BF$6&lt;=$H23)*(BF$6-$F23+1),$J23/2,$M23,TRUE)-_xlfn.NORM.DIST(AND(BF$6&gt;=$F23,BF$6&lt;=$H23)*(BE$6-$F23+1),$J23/2,$M23,TRUE))/(1-2*_xlfn.NORM.DIST(0,$J23/2,$M23,TRUE))*$D23+($K23="Steady Growth")*(AND(BF$6&gt;=$F23,BF$6&lt;=$H23)*((BF$6-$F23+1)/($J23*($J23+1)/2)*$D23))+($K23="custom")*CustCF!AZ23</f>
        <v/>
      </c>
      <c r="BG23" s="87">
        <f>($K23="Bell Curve")*(_xlfn.NORM.DIST(AND(BG$6&gt;=$F23,BG$6&lt;=$H23)*(BG$6-$F23+1),$J23/2,$M23,TRUE)-_xlfn.NORM.DIST(AND(BG$6&gt;=$F23,BG$6&lt;=$H23)*(BF$6-$F23+1),$J23/2,$M23,TRUE))/(1-2*_xlfn.NORM.DIST(0,$J23/2,$M23,TRUE))*$D23+($K23="Steady Growth")*(AND(BG$6&gt;=$F23,BG$6&lt;=$H23)*((BG$6-$F23+1)/($J23*($J23+1)/2)*$D23))+($K23="custom")*CustCF!BA23</f>
        <v/>
      </c>
      <c r="BH23" s="87">
        <f>($K23="Bell Curve")*(_xlfn.NORM.DIST(AND(BH$6&gt;=$F23,BH$6&lt;=$H23)*(BH$6-$F23+1),$J23/2,$M23,TRUE)-_xlfn.NORM.DIST(AND(BH$6&gt;=$F23,BH$6&lt;=$H23)*(BG$6-$F23+1),$J23/2,$M23,TRUE))/(1-2*_xlfn.NORM.DIST(0,$J23/2,$M23,TRUE))*$D23+($K23="Steady Growth")*(AND(BH$6&gt;=$F23,BH$6&lt;=$H23)*((BH$6-$F23+1)/($J23*($J23+1)/2)*$D23))+($K23="custom")*CustCF!BB23</f>
        <v/>
      </c>
      <c r="BI23" s="87">
        <f>($K23="Bell Curve")*(_xlfn.NORM.DIST(AND(BI$6&gt;=$F23,BI$6&lt;=$H23)*(BI$6-$F23+1),$J23/2,$M23,TRUE)-_xlfn.NORM.DIST(AND(BI$6&gt;=$F23,BI$6&lt;=$H23)*(BH$6-$F23+1),$J23/2,$M23,TRUE))/(1-2*_xlfn.NORM.DIST(0,$J23/2,$M23,TRUE))*$D23+($K23="Steady Growth")*(AND(BI$6&gt;=$F23,BI$6&lt;=$H23)*((BI$6-$F23+1)/($J23*($J23+1)/2)*$D23))+($K23="custom")*CustCF!BC23</f>
        <v/>
      </c>
      <c r="BJ23" s="87">
        <f>($K23="Bell Curve")*(_xlfn.NORM.DIST(AND(BJ$6&gt;=$F23,BJ$6&lt;=$H23)*(BJ$6-$F23+1),$J23/2,$M23,TRUE)-_xlfn.NORM.DIST(AND(BJ$6&gt;=$F23,BJ$6&lt;=$H23)*(BI$6-$F23+1),$J23/2,$M23,TRUE))/(1-2*_xlfn.NORM.DIST(0,$J23/2,$M23,TRUE))*$D23+($K23="Steady Growth")*(AND(BJ$6&gt;=$F23,BJ$6&lt;=$H23)*((BJ$6-$F23+1)/($J23*($J23+1)/2)*$D23))+($K23="custom")*CustCF!BD23</f>
        <v/>
      </c>
      <c r="BK23" s="87">
        <f>($K23="Bell Curve")*(_xlfn.NORM.DIST(AND(BK$6&gt;=$F23,BK$6&lt;=$H23)*(BK$6-$F23+1),$J23/2,$M23,TRUE)-_xlfn.NORM.DIST(AND(BK$6&gt;=$F23,BK$6&lt;=$H23)*(BJ$6-$F23+1),$J23/2,$M23,TRUE))/(1-2*_xlfn.NORM.DIST(0,$J23/2,$M23,TRUE))*$D23+($K23="Steady Growth")*(AND(BK$6&gt;=$F23,BK$6&lt;=$H23)*((BK$6-$F23+1)/($J23*($J23+1)/2)*$D23))+($K23="custom")*CustCF!BE23</f>
        <v/>
      </c>
      <c r="BL23" s="87">
        <f>($K23="Bell Curve")*(_xlfn.NORM.DIST(AND(BL$6&gt;=$F23,BL$6&lt;=$H23)*(BL$6-$F23+1),$J23/2,$M23,TRUE)-_xlfn.NORM.DIST(AND(BL$6&gt;=$F23,BL$6&lt;=$H23)*(BK$6-$F23+1),$J23/2,$M23,TRUE))/(1-2*_xlfn.NORM.DIST(0,$J23/2,$M23,TRUE))*$D23+($K23="Steady Growth")*(AND(BL$6&gt;=$F23,BL$6&lt;=$H23)*((BL$6-$F23+1)/($J23*($J23+1)/2)*$D23))+($K23="custom")*CustCF!BF23</f>
        <v/>
      </c>
      <c r="BM23" s="87">
        <f>($K23="Bell Curve")*(_xlfn.NORM.DIST(AND(BM$6&gt;=$F23,BM$6&lt;=$H23)*(BM$6-$F23+1),$J23/2,$M23,TRUE)-_xlfn.NORM.DIST(AND(BM$6&gt;=$F23,BM$6&lt;=$H23)*(BL$6-$F23+1),$J23/2,$M23,TRUE))/(1-2*_xlfn.NORM.DIST(0,$J23/2,$M23,TRUE))*$D23+($K23="Steady Growth")*(AND(BM$6&gt;=$F23,BM$6&lt;=$H23)*((BM$6-$F23+1)/($J23*($J23+1)/2)*$D23))+($K23="custom")*CustCF!BG23</f>
        <v/>
      </c>
      <c r="BN23" s="87">
        <f>($K23="Bell Curve")*(_xlfn.NORM.DIST(AND(BN$6&gt;=$F23,BN$6&lt;=$H23)*(BN$6-$F23+1),$J23/2,$M23,TRUE)-_xlfn.NORM.DIST(AND(BN$6&gt;=$F23,BN$6&lt;=$H23)*(BM$6-$F23+1),$J23/2,$M23,TRUE))/(1-2*_xlfn.NORM.DIST(0,$J23/2,$M23,TRUE))*$D23+($K23="Steady Growth")*(AND(BN$6&gt;=$F23,BN$6&lt;=$H23)*((BN$6-$F23+1)/($J23*($J23+1)/2)*$D23))+($K23="custom")*CustCF!BH23</f>
        <v/>
      </c>
      <c r="BO23" s="87">
        <f>($K23="Bell Curve")*(_xlfn.NORM.DIST(AND(BO$6&gt;=$F23,BO$6&lt;=$H23)*(BO$6-$F23+1),$J23/2,$M23,TRUE)-_xlfn.NORM.DIST(AND(BO$6&gt;=$F23,BO$6&lt;=$H23)*(BN$6-$F23+1),$J23/2,$M23,TRUE))/(1-2*_xlfn.NORM.DIST(0,$J23/2,$M23,TRUE))*$D23+($K23="Steady Growth")*(AND(BO$6&gt;=$F23,BO$6&lt;=$H23)*((BO$6-$F23+1)/($J23*($J23+1)/2)*$D23))+($K23="custom")*CustCF!BI23</f>
        <v/>
      </c>
      <c r="BP23" s="87">
        <f>($K23="Bell Curve")*(_xlfn.NORM.DIST(AND(BP$6&gt;=$F23,BP$6&lt;=$H23)*(BP$6-$F23+1),$J23/2,$M23,TRUE)-_xlfn.NORM.DIST(AND(BP$6&gt;=$F23,BP$6&lt;=$H23)*(BO$6-$F23+1),$J23/2,$M23,TRUE))/(1-2*_xlfn.NORM.DIST(0,$J23/2,$M23,TRUE))*$D23+($K23="Steady Growth")*(AND(BP$6&gt;=$F23,BP$6&lt;=$H23)*((BP$6-$F23+1)/($J23*($J23+1)/2)*$D23))+($K23="custom")*CustCF!BJ23</f>
        <v/>
      </c>
      <c r="BQ23" s="87">
        <f>($K23="Bell Curve")*(_xlfn.NORM.DIST(AND(BQ$6&gt;=$F23,BQ$6&lt;=$H23)*(BQ$6-$F23+1),$J23/2,$M23,TRUE)-_xlfn.NORM.DIST(AND(BQ$6&gt;=$F23,BQ$6&lt;=$H23)*(BP$6-$F23+1),$J23/2,$M23,TRUE))/(1-2*_xlfn.NORM.DIST(0,$J23/2,$M23,TRUE))*$D23+($K23="Steady Growth")*(AND(BQ$6&gt;=$F23,BQ$6&lt;=$H23)*((BQ$6-$F23+1)/($J23*($J23+1)/2)*$D23))+($K23="custom")*CustCF!BK23</f>
        <v/>
      </c>
      <c r="BR23" s="87">
        <f>($K23="Bell Curve")*(_xlfn.NORM.DIST(AND(BR$6&gt;=$F23,BR$6&lt;=$H23)*(BR$6-$F23+1),$J23/2,$M23,TRUE)-_xlfn.NORM.DIST(AND(BR$6&gt;=$F23,BR$6&lt;=$H23)*(BQ$6-$F23+1),$J23/2,$M23,TRUE))/(1-2*_xlfn.NORM.DIST(0,$J23/2,$M23,TRUE))*$D23+($K23="Steady Growth")*(AND(BR$6&gt;=$F23,BR$6&lt;=$H23)*((BR$6-$F23+1)/($J23*($J23+1)/2)*$D23))+($K23="custom")*CustCF!BL23</f>
        <v/>
      </c>
      <c r="BS23" s="87">
        <f>($K23="Bell Curve")*(_xlfn.NORM.DIST(AND(BS$6&gt;=$F23,BS$6&lt;=$H23)*(BS$6-$F23+1),$J23/2,$M23,TRUE)-_xlfn.NORM.DIST(AND(BS$6&gt;=$F23,BS$6&lt;=$H23)*(BR$6-$F23+1),$J23/2,$M23,TRUE))/(1-2*_xlfn.NORM.DIST(0,$J23/2,$M23,TRUE))*$D23+($K23="Steady Growth")*(AND(BS$6&gt;=$F23,BS$6&lt;=$H23)*((BS$6-$F23+1)/($J23*($J23+1)/2)*$D23))+($K23="custom")*CustCF!BM23</f>
        <v/>
      </c>
      <c r="BT23" s="87">
        <f>($K23="Bell Curve")*(_xlfn.NORM.DIST(AND(BT$6&gt;=$F23,BT$6&lt;=$H23)*(BT$6-$F23+1),$J23/2,$M23,TRUE)-_xlfn.NORM.DIST(AND(BT$6&gt;=$F23,BT$6&lt;=$H23)*(BS$6-$F23+1),$J23/2,$M23,TRUE))/(1-2*_xlfn.NORM.DIST(0,$J23/2,$M23,TRUE))*$D23+($K23="Steady Growth")*(AND(BT$6&gt;=$F23,BT$6&lt;=$H23)*((BT$6-$F23+1)/($J23*($J23+1)/2)*$D23))+($K23="custom")*CustCF!BN23</f>
        <v/>
      </c>
      <c r="BU23" s="87">
        <f>($K23="Bell Curve")*(_xlfn.NORM.DIST(AND(BU$6&gt;=$F23,BU$6&lt;=$H23)*(BU$6-$F23+1),$J23/2,$M23,TRUE)-_xlfn.NORM.DIST(AND(BU$6&gt;=$F23,BU$6&lt;=$H23)*(BT$6-$F23+1),$J23/2,$M23,TRUE))/(1-2*_xlfn.NORM.DIST(0,$J23/2,$M23,TRUE))*$D23+($K23="Steady Growth")*(AND(BU$6&gt;=$F23,BU$6&lt;=$H23)*((BU$6-$F23+1)/($J23*($J23+1)/2)*$D23))+($K23="custom")*CustCF!BO23</f>
        <v/>
      </c>
      <c r="BV23" s="87">
        <f>($K23="Bell Curve")*(_xlfn.NORM.DIST(AND(BV$6&gt;=$F23,BV$6&lt;=$H23)*(BV$6-$F23+1),$J23/2,$M23,TRUE)-_xlfn.NORM.DIST(AND(BV$6&gt;=$F23,BV$6&lt;=$H23)*(BU$6-$F23+1),$J23/2,$M23,TRUE))/(1-2*_xlfn.NORM.DIST(0,$J23/2,$M23,TRUE))*$D23+($K23="Steady Growth")*(AND(BV$6&gt;=$F23,BV$6&lt;=$H23)*((BV$6-$F23+1)/($J23*($J23+1)/2)*$D23))+($K23="custom")*CustCF!BP23</f>
        <v/>
      </c>
      <c r="BW23" s="87">
        <f>($K23="Bell Curve")*(_xlfn.NORM.DIST(AND(BW$6&gt;=$F23,BW$6&lt;=$H23)*(BW$6-$F23+1),$J23/2,$M23,TRUE)-_xlfn.NORM.DIST(AND(BW$6&gt;=$F23,BW$6&lt;=$H23)*(BV$6-$F23+1),$J23/2,$M23,TRUE))/(1-2*_xlfn.NORM.DIST(0,$J23/2,$M23,TRUE))*$D23+($K23="Steady Growth")*(AND(BW$6&gt;=$F23,BW$6&lt;=$H23)*((BW$6-$F23+1)/($J23*($J23+1)/2)*$D23))+($K23="custom")*CustCF!BQ23</f>
        <v/>
      </c>
      <c r="BX23" s="87">
        <f>($K23="Bell Curve")*(_xlfn.NORM.DIST(AND(BX$6&gt;=$F23,BX$6&lt;=$H23)*(BX$6-$F23+1),$J23/2,$M23,TRUE)-_xlfn.NORM.DIST(AND(BX$6&gt;=$F23,BX$6&lt;=$H23)*(BW$6-$F23+1),$J23/2,$M23,TRUE))/(1-2*_xlfn.NORM.DIST(0,$J23/2,$M23,TRUE))*$D23+($K23="Steady Growth")*(AND(BX$6&gt;=$F23,BX$6&lt;=$H23)*((BX$6-$F23+1)/($J23*($J23+1)/2)*$D23))+($K23="custom")*CustCF!BR23</f>
        <v/>
      </c>
      <c r="BY23" s="87">
        <f>($K23="Bell Curve")*(_xlfn.NORM.DIST(AND(BY$6&gt;=$F23,BY$6&lt;=$H23)*(BY$6-$F23+1),$J23/2,$M23,TRUE)-_xlfn.NORM.DIST(AND(BY$6&gt;=$F23,BY$6&lt;=$H23)*(BX$6-$F23+1),$J23/2,$M23,TRUE))/(1-2*_xlfn.NORM.DIST(0,$J23/2,$M23,TRUE))*$D23+($K23="Steady Growth")*(AND(BY$6&gt;=$F23,BY$6&lt;=$H23)*((BY$6-$F23+1)/($J23*($J23+1)/2)*$D23))+($K23="custom")*CustCF!BS23</f>
        <v/>
      </c>
      <c r="BZ23" s="87">
        <f>($K23="Bell Curve")*(_xlfn.NORM.DIST(AND(BZ$6&gt;=$F23,BZ$6&lt;=$H23)*(BZ$6-$F23+1),$J23/2,$M23,TRUE)-_xlfn.NORM.DIST(AND(BZ$6&gt;=$F23,BZ$6&lt;=$H23)*(BY$6-$F23+1),$J23/2,$M23,TRUE))/(1-2*_xlfn.NORM.DIST(0,$J23/2,$M23,TRUE))*$D23+($K23="Steady Growth")*(AND(BZ$6&gt;=$F23,BZ$6&lt;=$H23)*((BZ$6-$F23+1)/($J23*($J23+1)/2)*$D23))+($K23="custom")*CustCF!BT23</f>
        <v/>
      </c>
      <c r="CA23" s="87">
        <f>($K23="Bell Curve")*(_xlfn.NORM.DIST(AND(CA$6&gt;=$F23,CA$6&lt;=$H23)*(CA$6-$F23+1),$J23/2,$M23,TRUE)-_xlfn.NORM.DIST(AND(CA$6&gt;=$F23,CA$6&lt;=$H23)*(BZ$6-$F23+1),$J23/2,$M23,TRUE))/(1-2*_xlfn.NORM.DIST(0,$J23/2,$M23,TRUE))*$D23+($K23="Steady Growth")*(AND(CA$6&gt;=$F23,CA$6&lt;=$H23)*((CA$6-$F23+1)/($J23*($J23+1)/2)*$D23))+($K23="custom")*CustCF!BU23</f>
        <v/>
      </c>
      <c r="CB23" s="87">
        <f>($K23="Bell Curve")*(_xlfn.NORM.DIST(AND(CB$6&gt;=$F23,CB$6&lt;=$H23)*(CB$6-$F23+1),$J23/2,$M23,TRUE)-_xlfn.NORM.DIST(AND(CB$6&gt;=$F23,CB$6&lt;=$H23)*(CA$6-$F23+1),$J23/2,$M23,TRUE))/(1-2*_xlfn.NORM.DIST(0,$J23/2,$M23,TRUE))*$D23+($K23="Steady Growth")*(AND(CB$6&gt;=$F23,CB$6&lt;=$H23)*((CB$6-$F23+1)/($J23*($J23+1)/2)*$D23))+($K23="custom")*CustCF!BV23</f>
        <v/>
      </c>
      <c r="CC23" s="87">
        <f>($K23="Bell Curve")*(_xlfn.NORM.DIST(AND(CC$6&gt;=$F23,CC$6&lt;=$H23)*(CC$6-$F23+1),$J23/2,$M23,TRUE)-_xlfn.NORM.DIST(AND(CC$6&gt;=$F23,CC$6&lt;=$H23)*(CB$6-$F23+1),$J23/2,$M23,TRUE))/(1-2*_xlfn.NORM.DIST(0,$J23/2,$M23,TRUE))*$D23+($K23="Steady Growth")*(AND(CC$6&gt;=$F23,CC$6&lt;=$H23)*((CC$6-$F23+1)/($J23*($J23+1)/2)*$D23))+($K23="custom")*CustCF!BW23</f>
        <v/>
      </c>
      <c r="CD23" s="87">
        <f>($K23="Bell Curve")*(_xlfn.NORM.DIST(AND(CD$6&gt;=$F23,CD$6&lt;=$H23)*(CD$6-$F23+1),$J23/2,$M23,TRUE)-_xlfn.NORM.DIST(AND(CD$6&gt;=$F23,CD$6&lt;=$H23)*(CC$6-$F23+1),$J23/2,$M23,TRUE))/(1-2*_xlfn.NORM.DIST(0,$J23/2,$M23,TRUE))*$D23+($K23="Steady Growth")*(AND(CD$6&gt;=$F23,CD$6&lt;=$H23)*((CD$6-$F23+1)/($J23*($J23+1)/2)*$D23))+($K23="custom")*CustCF!BX23</f>
        <v/>
      </c>
      <c r="CE23" s="87">
        <f>($K23="Bell Curve")*(_xlfn.NORM.DIST(AND(CE$6&gt;=$F23,CE$6&lt;=$H23)*(CE$6-$F23+1),$J23/2,$M23,TRUE)-_xlfn.NORM.DIST(AND(CE$6&gt;=$F23,CE$6&lt;=$H23)*(CD$6-$F23+1),$J23/2,$M23,TRUE))/(1-2*_xlfn.NORM.DIST(0,$J23/2,$M23,TRUE))*$D23+($K23="Steady Growth")*(AND(CE$6&gt;=$F23,CE$6&lt;=$H23)*((CE$6-$F23+1)/($J23*($J23+1)/2)*$D23))+($K23="custom")*CustCF!BY23</f>
        <v/>
      </c>
      <c r="CF23" s="87">
        <f>($K23="Bell Curve")*(_xlfn.NORM.DIST(AND(CF$6&gt;=$F23,CF$6&lt;=$H23)*(CF$6-$F23+1),$J23/2,$M23,TRUE)-_xlfn.NORM.DIST(AND(CF$6&gt;=$F23,CF$6&lt;=$H23)*(CE$6-$F23+1),$J23/2,$M23,TRUE))/(1-2*_xlfn.NORM.DIST(0,$J23/2,$M23,TRUE))*$D23+($K23="Steady Growth")*(AND(CF$6&gt;=$F23,CF$6&lt;=$H23)*((CF$6-$F23+1)/($J23*($J23+1)/2)*$D23))+($K23="custom")*CustCF!BZ23</f>
        <v/>
      </c>
      <c r="CG23" s="87">
        <f>($K23="Bell Curve")*(_xlfn.NORM.DIST(AND(CG$6&gt;=$F23,CG$6&lt;=$H23)*(CG$6-$F23+1),$J23/2,$M23,TRUE)-_xlfn.NORM.DIST(AND(CG$6&gt;=$F23,CG$6&lt;=$H23)*(CF$6-$F23+1),$J23/2,$M23,TRUE))/(1-2*_xlfn.NORM.DIST(0,$J23/2,$M23,TRUE))*$D23+($K23="Steady Growth")*(AND(CG$6&gt;=$F23,CG$6&lt;=$H23)*((CG$6-$F23+1)/($J23*($J23+1)/2)*$D23))+($K23="custom")*CustCF!CA23</f>
        <v/>
      </c>
      <c r="CH23" s="87">
        <f>($K23="Bell Curve")*(_xlfn.NORM.DIST(AND(CH$6&gt;=$F23,CH$6&lt;=$H23)*(CH$6-$F23+1),$J23/2,$M23,TRUE)-_xlfn.NORM.DIST(AND(CH$6&gt;=$F23,CH$6&lt;=$H23)*(CG$6-$F23+1),$J23/2,$M23,TRUE))/(1-2*_xlfn.NORM.DIST(0,$J23/2,$M23,TRUE))*$D23+($K23="Steady Growth")*(AND(CH$6&gt;=$F23,CH$6&lt;=$H23)*((CH$6-$F23+1)/($J23*($J23+1)/2)*$D23))+($K23="custom")*CustCF!CB23</f>
        <v/>
      </c>
      <c r="CI23" s="87">
        <f>($K23="Bell Curve")*(_xlfn.NORM.DIST(AND(CI$6&gt;=$F23,CI$6&lt;=$H23)*(CI$6-$F23+1),$J23/2,$M23,TRUE)-_xlfn.NORM.DIST(AND(CI$6&gt;=$F23,CI$6&lt;=$H23)*(CH$6-$F23+1),$J23/2,$M23,TRUE))/(1-2*_xlfn.NORM.DIST(0,$J23/2,$M23,TRUE))*$D23+($K23="Steady Growth")*(AND(CI$6&gt;=$F23,CI$6&lt;=$H23)*((CI$6-$F23+1)/($J23*($J23+1)/2)*$D23))+($K23="custom")*CustCF!CC23</f>
        <v/>
      </c>
      <c r="CJ23" s="87">
        <f>($K23="Bell Curve")*(_xlfn.NORM.DIST(AND(CJ$6&gt;=$F23,CJ$6&lt;=$H23)*(CJ$6-$F23+1),$J23/2,$M23,TRUE)-_xlfn.NORM.DIST(AND(CJ$6&gt;=$F23,CJ$6&lt;=$H23)*(CI$6-$F23+1),$J23/2,$M23,TRUE))/(1-2*_xlfn.NORM.DIST(0,$J23/2,$M23,TRUE))*$D23+($K23="Steady Growth")*(AND(CJ$6&gt;=$F23,CJ$6&lt;=$H23)*((CJ$6-$F23+1)/($J23*($J23+1)/2)*$D23))+($K23="custom")*CustCF!CD23</f>
        <v/>
      </c>
      <c r="CK23" s="87">
        <f>($K23="Bell Curve")*(_xlfn.NORM.DIST(AND(CK$6&gt;=$F23,CK$6&lt;=$H23)*(CK$6-$F23+1),$J23/2,$M23,TRUE)-_xlfn.NORM.DIST(AND(CK$6&gt;=$F23,CK$6&lt;=$H23)*(CJ$6-$F23+1),$J23/2,$M23,TRUE))/(1-2*_xlfn.NORM.DIST(0,$J23/2,$M23,TRUE))*$D23+($K23="Steady Growth")*(AND(CK$6&gt;=$F23,CK$6&lt;=$H23)*((CK$6-$F23+1)/($J23*($J23+1)/2)*$D23))+($K23="custom")*CustCF!CE23</f>
        <v/>
      </c>
      <c r="CL23" s="87">
        <f>($K23="Bell Curve")*(_xlfn.NORM.DIST(AND(CL$6&gt;=$F23,CL$6&lt;=$H23)*(CL$6-$F23+1),$J23/2,$M23,TRUE)-_xlfn.NORM.DIST(AND(CL$6&gt;=$F23,CL$6&lt;=$H23)*(CK$6-$F23+1),$J23/2,$M23,TRUE))/(1-2*_xlfn.NORM.DIST(0,$J23/2,$M23,TRUE))*$D23+($K23="Steady Growth")*(AND(CL$6&gt;=$F23,CL$6&lt;=$H23)*((CL$6-$F23+1)/($J23*($J23+1)/2)*$D23))+($K23="custom")*CustCF!CF23</f>
        <v/>
      </c>
      <c r="CM23" s="87">
        <f>($K23="Bell Curve")*(_xlfn.NORM.DIST(AND(CM$6&gt;=$F23,CM$6&lt;=$H23)*(CM$6-$F23+1),$J23/2,$M23,TRUE)-_xlfn.NORM.DIST(AND(CM$6&gt;=$F23,CM$6&lt;=$H23)*(CL$6-$F23+1),$J23/2,$M23,TRUE))/(1-2*_xlfn.NORM.DIST(0,$J23/2,$M23,TRUE))*$D23+($K23="Steady Growth")*(AND(CM$6&gt;=$F23,CM$6&lt;=$H23)*((CM$6-$F23+1)/($J23*($J23+1)/2)*$D23))+($K23="custom")*CustCF!CG23</f>
        <v/>
      </c>
      <c r="CN23" s="87">
        <f>($K23="Bell Curve")*(_xlfn.NORM.DIST(AND(CN$6&gt;=$F23,CN$6&lt;=$H23)*(CN$6-$F23+1),$J23/2,$M23,TRUE)-_xlfn.NORM.DIST(AND(CN$6&gt;=$F23,CN$6&lt;=$H23)*(CM$6-$F23+1),$J23/2,$M23,TRUE))/(1-2*_xlfn.NORM.DIST(0,$J23/2,$M23,TRUE))*$D23+($K23="Steady Growth")*(AND(CN$6&gt;=$F23,CN$6&lt;=$H23)*((CN$6-$F23+1)/($J23*($J23+1)/2)*$D23))+($K23="custom")*CustCF!CH23</f>
        <v/>
      </c>
      <c r="CO23" s="87">
        <f>($K23="Bell Curve")*(_xlfn.NORM.DIST(AND(CO$6&gt;=$F23,CO$6&lt;=$H23)*(CO$6-$F23+1),$J23/2,$M23,TRUE)-_xlfn.NORM.DIST(AND(CO$6&gt;=$F23,CO$6&lt;=$H23)*(CN$6-$F23+1),$J23/2,$M23,TRUE))/(1-2*_xlfn.NORM.DIST(0,$J23/2,$M23,TRUE))*$D23+($K23="Steady Growth")*(AND(CO$6&gt;=$F23,CO$6&lt;=$H23)*((CO$6-$F23+1)/($J23*($J23+1)/2)*$D23))+($K23="custom")*CustCF!CI23</f>
        <v/>
      </c>
      <c r="CP23" s="87">
        <f>($K23="Bell Curve")*(_xlfn.NORM.DIST(AND(CP$6&gt;=$F23,CP$6&lt;=$H23)*(CP$6-$F23+1),$J23/2,$M23,TRUE)-_xlfn.NORM.DIST(AND(CP$6&gt;=$F23,CP$6&lt;=$H23)*(CO$6-$F23+1),$J23/2,$M23,TRUE))/(1-2*_xlfn.NORM.DIST(0,$J23/2,$M23,TRUE))*$D23+($K23="Steady Growth")*(AND(CP$6&gt;=$F23,CP$6&lt;=$H23)*((CP$6-$F23+1)/($J23*($J23+1)/2)*$D23))+($K23="custom")*CustCF!CJ23</f>
        <v/>
      </c>
      <c r="CQ23" s="87">
        <f>($K23="Bell Curve")*(_xlfn.NORM.DIST(AND(CQ$6&gt;=$F23,CQ$6&lt;=$H23)*(CQ$6-$F23+1),$J23/2,$M23,TRUE)-_xlfn.NORM.DIST(AND(CQ$6&gt;=$F23,CQ$6&lt;=$H23)*(CP$6-$F23+1),$J23/2,$M23,TRUE))/(1-2*_xlfn.NORM.DIST(0,$J23/2,$M23,TRUE))*$D23+($K23="Steady Growth")*(AND(CQ$6&gt;=$F23,CQ$6&lt;=$H23)*((CQ$6-$F23+1)/($J23*($J23+1)/2)*$D23))+($K23="custom")*CustCF!CK23</f>
        <v/>
      </c>
      <c r="CR23" s="87">
        <f>($K23="Bell Curve")*(_xlfn.NORM.DIST(AND(CR$6&gt;=$F23,CR$6&lt;=$H23)*(CR$6-$F23+1),$J23/2,$M23,TRUE)-_xlfn.NORM.DIST(AND(CR$6&gt;=$F23,CR$6&lt;=$H23)*(CQ$6-$F23+1),$J23/2,$M23,TRUE))/(1-2*_xlfn.NORM.DIST(0,$J23/2,$M23,TRUE))*$D23+($K23="Steady Growth")*(AND(CR$6&gt;=$F23,CR$6&lt;=$H23)*((CR$6-$F23+1)/($J23*($J23+1)/2)*$D23))+($K23="custom")*CustCF!CL23</f>
        <v/>
      </c>
      <c r="CS23" s="87">
        <f>($K23="Bell Curve")*(_xlfn.NORM.DIST(AND(CS$6&gt;=$F23,CS$6&lt;=$H23)*(CS$6-$F23+1),$J23/2,$M23,TRUE)-_xlfn.NORM.DIST(AND(CS$6&gt;=$F23,CS$6&lt;=$H23)*(CR$6-$F23+1),$J23/2,$M23,TRUE))/(1-2*_xlfn.NORM.DIST(0,$J23/2,$M23,TRUE))*$D23+($K23="Steady Growth")*(AND(CS$6&gt;=$F23,CS$6&lt;=$H23)*((CS$6-$F23+1)/($J23*($J23+1)/2)*$D23))+($K23="custom")*CustCF!CM23</f>
        <v/>
      </c>
      <c r="CT23" s="87">
        <f>($K23="Bell Curve")*(_xlfn.NORM.DIST(AND(CT$6&gt;=$F23,CT$6&lt;=$H23)*(CT$6-$F23+1),$J23/2,$M23,TRUE)-_xlfn.NORM.DIST(AND(CT$6&gt;=$F23,CT$6&lt;=$H23)*(CS$6-$F23+1),$J23/2,$M23,TRUE))/(1-2*_xlfn.NORM.DIST(0,$J23/2,$M23,TRUE))*$D23+($K23="Steady Growth")*(AND(CT$6&gt;=$F23,CT$6&lt;=$H23)*((CT$6-$F23+1)/($J23*($J23+1)/2)*$D23))+($K23="custom")*CustCF!CN23</f>
        <v/>
      </c>
      <c r="CU23" s="87">
        <f>($K23="Bell Curve")*(_xlfn.NORM.DIST(AND(CU$6&gt;=$F23,CU$6&lt;=$H23)*(CU$6-$F23+1),$J23/2,$M23,TRUE)-_xlfn.NORM.DIST(AND(CU$6&gt;=$F23,CU$6&lt;=$H23)*(CT$6-$F23+1),$J23/2,$M23,TRUE))/(1-2*_xlfn.NORM.DIST(0,$J23/2,$M23,TRUE))*$D23+($K23="Steady Growth")*(AND(CU$6&gt;=$F23,CU$6&lt;=$H23)*((CU$6-$F23+1)/($J23*($J23+1)/2)*$D23))+($K23="custom")*CustCF!CO23</f>
        <v/>
      </c>
      <c r="CV23" s="87">
        <f>($K23="Bell Curve")*(_xlfn.NORM.DIST(AND(CV$6&gt;=$F23,CV$6&lt;=$H23)*(CV$6-$F23+1),$J23/2,$M23,TRUE)-_xlfn.NORM.DIST(AND(CV$6&gt;=$F23,CV$6&lt;=$H23)*(CU$6-$F23+1),$J23/2,$M23,TRUE))/(1-2*_xlfn.NORM.DIST(0,$J23/2,$M23,TRUE))*$D23+($K23="Steady Growth")*(AND(CV$6&gt;=$F23,CV$6&lt;=$H23)*((CV$6-$F23+1)/($J23*($J23+1)/2)*$D23))+($K23="custom")*CustCF!CP23</f>
        <v/>
      </c>
      <c r="CW23" s="87">
        <f>($K23="Bell Curve")*(_xlfn.NORM.DIST(AND(CW$6&gt;=$F23,CW$6&lt;=$H23)*(CW$6-$F23+1),$J23/2,$M23,TRUE)-_xlfn.NORM.DIST(AND(CW$6&gt;=$F23,CW$6&lt;=$H23)*(CV$6-$F23+1),$J23/2,$M23,TRUE))/(1-2*_xlfn.NORM.DIST(0,$J23/2,$M23,TRUE))*$D23+($K23="Steady Growth")*(AND(CW$6&gt;=$F23,CW$6&lt;=$H23)*((CW$6-$F23+1)/($J23*($J23+1)/2)*$D23))+($K23="custom")*CustCF!CQ23</f>
        <v/>
      </c>
      <c r="CX23" s="87">
        <f>($K23="Bell Curve")*(_xlfn.NORM.DIST(AND(CX$6&gt;=$F23,CX$6&lt;=$H23)*(CX$6-$F23+1),$J23/2,$M23,TRUE)-_xlfn.NORM.DIST(AND(CX$6&gt;=$F23,CX$6&lt;=$H23)*(CW$6-$F23+1),$J23/2,$M23,TRUE))/(1-2*_xlfn.NORM.DIST(0,$J23/2,$M23,TRUE))*$D23+($K23="Steady Growth")*(AND(CX$6&gt;=$F23,CX$6&lt;=$H23)*((CX$6-$F23+1)/($J23*($J23+1)/2)*$D23))+($K23="custom")*CustCF!CR23</f>
        <v/>
      </c>
      <c r="CY23" s="87">
        <f>($K23="Bell Curve")*(_xlfn.NORM.DIST(AND(CY$6&gt;=$F23,CY$6&lt;=$H23)*(CY$6-$F23+1),$J23/2,$M23,TRUE)-_xlfn.NORM.DIST(AND(CY$6&gt;=$F23,CY$6&lt;=$H23)*(CX$6-$F23+1),$J23/2,$M23,TRUE))/(1-2*_xlfn.NORM.DIST(0,$J23/2,$M23,TRUE))*$D23+($K23="Steady Growth")*(AND(CY$6&gt;=$F23,CY$6&lt;=$H23)*((CY$6-$F23+1)/($J23*($J23+1)/2)*$D23))+($K23="custom")*CustCF!CS23</f>
        <v/>
      </c>
      <c r="CZ23" s="87">
        <f>($K23="Bell Curve")*(_xlfn.NORM.DIST(AND(CZ$6&gt;=$F23,CZ$6&lt;=$H23)*(CZ$6-$F23+1),$J23/2,$M23,TRUE)-_xlfn.NORM.DIST(AND(CZ$6&gt;=$F23,CZ$6&lt;=$H23)*(CY$6-$F23+1),$J23/2,$M23,TRUE))/(1-2*_xlfn.NORM.DIST(0,$J23/2,$M23,TRUE))*$D23+($K23="Steady Growth")*(AND(CZ$6&gt;=$F23,CZ$6&lt;=$H23)*((CZ$6-$F23+1)/($J23*($J23+1)/2)*$D23))+($K23="custom")*CustCF!CT23</f>
        <v/>
      </c>
      <c r="DA23" s="87">
        <f>($K23="Bell Curve")*(_xlfn.NORM.DIST(AND(DA$6&gt;=$F23,DA$6&lt;=$H23)*(DA$6-$F23+1),$J23/2,$M23,TRUE)-_xlfn.NORM.DIST(AND(DA$6&gt;=$F23,DA$6&lt;=$H23)*(CZ$6-$F23+1),$J23/2,$M23,TRUE))/(1-2*_xlfn.NORM.DIST(0,$J23/2,$M23,TRUE))*$D23+($K23="Steady Growth")*(AND(DA$6&gt;=$F23,DA$6&lt;=$H23)*((DA$6-$F23+1)/($J23*($J23+1)/2)*$D23))+($K23="custom")*CustCF!CU23</f>
        <v/>
      </c>
      <c r="DB23" s="87">
        <f>($K23="Bell Curve")*(_xlfn.NORM.DIST(AND(DB$6&gt;=$F23,DB$6&lt;=$H23)*(DB$6-$F23+1),$J23/2,$M23,TRUE)-_xlfn.NORM.DIST(AND(DB$6&gt;=$F23,DB$6&lt;=$H23)*(DA$6-$F23+1),$J23/2,$M23,TRUE))/(1-2*_xlfn.NORM.DIST(0,$J23/2,$M23,TRUE))*$D23+($K23="Steady Growth")*(AND(DB$6&gt;=$F23,DB$6&lt;=$H23)*((DB$6-$F23+1)/($J23*($J23+1)/2)*$D23))+($K23="custom")*CustCF!CV23</f>
        <v/>
      </c>
      <c r="DC23" s="87">
        <f>($K23="Bell Curve")*(_xlfn.NORM.DIST(AND(DC$6&gt;=$F23,DC$6&lt;=$H23)*(DC$6-$F23+1),$J23/2,$M23,TRUE)-_xlfn.NORM.DIST(AND(DC$6&gt;=$F23,DC$6&lt;=$H23)*(DB$6-$F23+1),$J23/2,$M23,TRUE))/(1-2*_xlfn.NORM.DIST(0,$J23/2,$M23,TRUE))*$D23+($K23="Steady Growth")*(AND(DC$6&gt;=$F23,DC$6&lt;=$H23)*((DC$6-$F23+1)/($J23*($J23+1)/2)*$D23))+($K23="custom")*CustCF!CW23</f>
        <v/>
      </c>
      <c r="DD23" s="87">
        <f>($K23="Bell Curve")*(_xlfn.NORM.DIST(AND(DD$6&gt;=$F23,DD$6&lt;=$H23)*(DD$6-$F23+1),$J23/2,$M23,TRUE)-_xlfn.NORM.DIST(AND(DD$6&gt;=$F23,DD$6&lt;=$H23)*(DC$6-$F23+1),$J23/2,$M23,TRUE))/(1-2*_xlfn.NORM.DIST(0,$J23/2,$M23,TRUE))*$D23+($K23="Steady Growth")*(AND(DD$6&gt;=$F23,DD$6&lt;=$H23)*((DD$6-$F23+1)/($J23*($J23+1)/2)*$D23))+($K23="custom")*CustCF!CX23</f>
        <v/>
      </c>
      <c r="DE23" s="87">
        <f>($K23="Bell Curve")*(_xlfn.NORM.DIST(AND(DE$6&gt;=$F23,DE$6&lt;=$H23)*(DE$6-$F23+1),$J23/2,$M23,TRUE)-_xlfn.NORM.DIST(AND(DE$6&gt;=$F23,DE$6&lt;=$H23)*(DD$6-$F23+1),$J23/2,$M23,TRUE))/(1-2*_xlfn.NORM.DIST(0,$J23/2,$M23,TRUE))*$D23+($K23="Steady Growth")*(AND(DE$6&gt;=$F23,DE$6&lt;=$H23)*((DE$6-$F23+1)/($J23*($J23+1)/2)*$D23))+($K23="custom")*CustCF!CY23</f>
        <v/>
      </c>
      <c r="DF23" s="87">
        <f>($K23="Bell Curve")*(_xlfn.NORM.DIST(AND(DF$6&gt;=$F23,DF$6&lt;=$H23)*(DF$6-$F23+1),$J23/2,$M23,TRUE)-_xlfn.NORM.DIST(AND(DF$6&gt;=$F23,DF$6&lt;=$H23)*(DE$6-$F23+1),$J23/2,$M23,TRUE))/(1-2*_xlfn.NORM.DIST(0,$J23/2,$M23,TRUE))*$D23+($K23="Steady Growth")*(AND(DF$6&gt;=$F23,DF$6&lt;=$H23)*((DF$6-$F23+1)/($J23*($J23+1)/2)*$D23))+($K23="custom")*CustCF!CZ23</f>
        <v/>
      </c>
      <c r="DG23" s="87">
        <f>($K23="Bell Curve")*(_xlfn.NORM.DIST(AND(DG$6&gt;=$F23,DG$6&lt;=$H23)*(DG$6-$F23+1),$J23/2,$M23,TRUE)-_xlfn.NORM.DIST(AND(DG$6&gt;=$F23,DG$6&lt;=$H23)*(DF$6-$F23+1),$J23/2,$M23,TRUE))/(1-2*_xlfn.NORM.DIST(0,$J23/2,$M23,TRUE))*$D23+($K23="Steady Growth")*(AND(DG$6&gt;=$F23,DG$6&lt;=$H23)*((DG$6-$F23+1)/($J23*($J23+1)/2)*$D23))+($K23="custom")*CustCF!DA23</f>
        <v/>
      </c>
      <c r="DH23" s="87">
        <f>($K23="Bell Curve")*(_xlfn.NORM.DIST(AND(DH$6&gt;=$F23,DH$6&lt;=$H23)*(DH$6-$F23+1),$J23/2,$M23,TRUE)-_xlfn.NORM.DIST(AND(DH$6&gt;=$F23,DH$6&lt;=$H23)*(DG$6-$F23+1),$J23/2,$M23,TRUE))/(1-2*_xlfn.NORM.DIST(0,$J23/2,$M23,TRUE))*$D23+($K23="Steady Growth")*(AND(DH$6&gt;=$F23,DH$6&lt;=$H23)*((DH$6-$F23+1)/($J23*($J23+1)/2)*$D23))+($K23="custom")*CustCF!DB23</f>
        <v/>
      </c>
      <c r="DI23" s="87">
        <f>($K23="Bell Curve")*(_xlfn.NORM.DIST(AND(DI$6&gt;=$F23,DI$6&lt;=$H23)*(DI$6-$F23+1),$J23/2,$M23,TRUE)-_xlfn.NORM.DIST(AND(DI$6&gt;=$F23,DI$6&lt;=$H23)*(DH$6-$F23+1),$J23/2,$M23,TRUE))/(1-2*_xlfn.NORM.DIST(0,$J23/2,$M23,TRUE))*$D23+($K23="Steady Growth")*(AND(DI$6&gt;=$F23,DI$6&lt;=$H23)*((DI$6-$F23+1)/($J23*($J23+1)/2)*$D23))+($K23="custom")*CustCF!DC23</f>
        <v/>
      </c>
      <c r="DJ23" s="87">
        <f>($K23="Bell Curve")*(_xlfn.NORM.DIST(AND(DJ$6&gt;=$F23,DJ$6&lt;=$H23)*(DJ$6-$F23+1),$J23/2,$M23,TRUE)-_xlfn.NORM.DIST(AND(DJ$6&gt;=$F23,DJ$6&lt;=$H23)*(DI$6-$F23+1),$J23/2,$M23,TRUE))/(1-2*_xlfn.NORM.DIST(0,$J23/2,$M23,TRUE))*$D23+($K23="Steady Growth")*(AND(DJ$6&gt;=$F23,DJ$6&lt;=$H23)*((DJ$6-$F23+1)/($J23*($J23+1)/2)*$D23))+($K23="custom")*CustCF!DD23</f>
        <v/>
      </c>
      <c r="DK23" s="87">
        <f>($K23="Bell Curve")*(_xlfn.NORM.DIST(AND(DK$6&gt;=$F23,DK$6&lt;=$H23)*(DK$6-$F23+1),$J23/2,$M23,TRUE)-_xlfn.NORM.DIST(AND(DK$6&gt;=$F23,DK$6&lt;=$H23)*(DJ$6-$F23+1),$J23/2,$M23,TRUE))/(1-2*_xlfn.NORM.DIST(0,$J23/2,$M23,TRUE))*$D23+($K23="Steady Growth")*(AND(DK$6&gt;=$F23,DK$6&lt;=$H23)*((DK$6-$F23+1)/($J23*($J23+1)/2)*$D23))+($K23="custom")*CustCF!DE23</f>
        <v/>
      </c>
      <c r="DL23" s="87">
        <f>($K23="Bell Curve")*(_xlfn.NORM.DIST(AND(DL$6&gt;=$F23,DL$6&lt;=$H23)*(DL$6-$F23+1),$J23/2,$M23,TRUE)-_xlfn.NORM.DIST(AND(DL$6&gt;=$F23,DL$6&lt;=$H23)*(DK$6-$F23+1),$J23/2,$M23,TRUE))/(1-2*_xlfn.NORM.DIST(0,$J23/2,$M23,TRUE))*$D23+($K23="Steady Growth")*(AND(DL$6&gt;=$F23,DL$6&lt;=$H23)*((DL$6-$F23+1)/($J23*($J23+1)/2)*$D23))+($K23="custom")*CustCF!DF23</f>
        <v/>
      </c>
      <c r="DM23" s="87">
        <f>($K23="Bell Curve")*(_xlfn.NORM.DIST(AND(DM$6&gt;=$F23,DM$6&lt;=$H23)*(DM$6-$F23+1),$J23/2,$M23,TRUE)-_xlfn.NORM.DIST(AND(DM$6&gt;=$F23,DM$6&lt;=$H23)*(DL$6-$F23+1),$J23/2,$M23,TRUE))/(1-2*_xlfn.NORM.DIST(0,$J23/2,$M23,TRUE))*$D23+($K23="Steady Growth")*(AND(DM$6&gt;=$F23,DM$6&lt;=$H23)*((DM$6-$F23+1)/($J23*($J23+1)/2)*$D23))+($K23="custom")*CustCF!DG23</f>
        <v/>
      </c>
      <c r="DN23" s="87">
        <f>($K23="Bell Curve")*(_xlfn.NORM.DIST(AND(DN$6&gt;=$F23,DN$6&lt;=$H23)*(DN$6-$F23+1),$J23/2,$M23,TRUE)-_xlfn.NORM.DIST(AND(DN$6&gt;=$F23,DN$6&lt;=$H23)*(DM$6-$F23+1),$J23/2,$M23,TRUE))/(1-2*_xlfn.NORM.DIST(0,$J23/2,$M23,TRUE))*$D23+($K23="Steady Growth")*(AND(DN$6&gt;=$F23,DN$6&lt;=$H23)*((DN$6-$F23+1)/($J23*($J23+1)/2)*$D23))+($K23="custom")*CustCF!DH23</f>
        <v/>
      </c>
      <c r="DO23" s="87">
        <f>($K23="Bell Curve")*(_xlfn.NORM.DIST(AND(DO$6&gt;=$F23,DO$6&lt;=$H23)*(DO$6-$F23+1),$J23/2,$M23,TRUE)-_xlfn.NORM.DIST(AND(DO$6&gt;=$F23,DO$6&lt;=$H23)*(DN$6-$F23+1),$J23/2,$M23,TRUE))/(1-2*_xlfn.NORM.DIST(0,$J23/2,$M23,TRUE))*$D23+($K23="Steady Growth")*(AND(DO$6&gt;=$F23,DO$6&lt;=$H23)*((DO$6-$F23+1)/($J23*($J23+1)/2)*$D23))+($K23="custom")*CustCF!DI23</f>
        <v/>
      </c>
      <c r="DP23" s="87">
        <f>($K23="Bell Curve")*(_xlfn.NORM.DIST(AND(DP$6&gt;=$F23,DP$6&lt;=$H23)*(DP$6-$F23+1),$J23/2,$M23,TRUE)-_xlfn.NORM.DIST(AND(DP$6&gt;=$F23,DP$6&lt;=$H23)*(DO$6-$F23+1),$J23/2,$M23,TRUE))/(1-2*_xlfn.NORM.DIST(0,$J23/2,$M23,TRUE))*$D23+($K23="Steady Growth")*(AND(DP$6&gt;=$F23,DP$6&lt;=$H23)*((DP$6-$F23+1)/($J23*($J23+1)/2)*$D23))+($K23="custom")*CustCF!DJ23</f>
        <v/>
      </c>
      <c r="DQ23" s="87">
        <f>($K23="Bell Curve")*(_xlfn.NORM.DIST(AND(DQ$6&gt;=$F23,DQ$6&lt;=$H23)*(DQ$6-$F23+1),$J23/2,$M23,TRUE)-_xlfn.NORM.DIST(AND(DQ$6&gt;=$F23,DQ$6&lt;=$H23)*(DP$6-$F23+1),$J23/2,$M23,TRUE))/(1-2*_xlfn.NORM.DIST(0,$J23/2,$M23,TRUE))*$D23+($K23="Steady Growth")*(AND(DQ$6&gt;=$F23,DQ$6&lt;=$H23)*((DQ$6-$F23+1)/($J23*($J23+1)/2)*$D23))+($K23="custom")*CustCF!DK23</f>
        <v/>
      </c>
      <c r="DR23" s="87">
        <f>($K23="Bell Curve")*(_xlfn.NORM.DIST(AND(DR$6&gt;=$F23,DR$6&lt;=$H23)*(DR$6-$F23+1),$J23/2,$M23,TRUE)-_xlfn.NORM.DIST(AND(DR$6&gt;=$F23,DR$6&lt;=$H23)*(DQ$6-$F23+1),$J23/2,$M23,TRUE))/(1-2*_xlfn.NORM.DIST(0,$J23/2,$M23,TRUE))*$D23+($K23="Steady Growth")*(AND(DR$6&gt;=$F23,DR$6&lt;=$H23)*((DR$6-$F23+1)/($J23*($J23+1)/2)*$D23))+($K23="custom")*CustCF!DL23</f>
        <v/>
      </c>
      <c r="DS23" s="87">
        <f>($K23="Bell Curve")*(_xlfn.NORM.DIST(AND(DS$6&gt;=$F23,DS$6&lt;=$H23)*(DS$6-$F23+1),$J23/2,$M23,TRUE)-_xlfn.NORM.DIST(AND(DS$6&gt;=$F23,DS$6&lt;=$H23)*(DR$6-$F23+1),$J23/2,$M23,TRUE))/(1-2*_xlfn.NORM.DIST(0,$J23/2,$M23,TRUE))*$D23+($K23="Steady Growth")*(AND(DS$6&gt;=$F23,DS$6&lt;=$H23)*((DS$6-$F23+1)/($J23*($J23+1)/2)*$D23))+($K23="custom")*CustCF!DM23</f>
        <v/>
      </c>
      <c r="DT23" s="87">
        <f>($K23="Bell Curve")*(_xlfn.NORM.DIST(AND(DT$6&gt;=$F23,DT$6&lt;=$H23)*(DT$6-$F23+1),$J23/2,$M23,TRUE)-_xlfn.NORM.DIST(AND(DT$6&gt;=$F23,DT$6&lt;=$H23)*(DS$6-$F23+1),$J23/2,$M23,TRUE))/(1-2*_xlfn.NORM.DIST(0,$J23/2,$M23,TRUE))*$D23+($K23="Steady Growth")*(AND(DT$6&gt;=$F23,DT$6&lt;=$H23)*((DT$6-$F23+1)/($J23*($J23+1)/2)*$D23))+($K23="custom")*CustCF!DN23</f>
        <v/>
      </c>
      <c r="DU23" s="87">
        <f>($K23="Bell Curve")*(_xlfn.NORM.DIST(AND(DU$6&gt;=$F23,DU$6&lt;=$H23)*(DU$6-$F23+1),$J23/2,$M23,TRUE)-_xlfn.NORM.DIST(AND(DU$6&gt;=$F23,DU$6&lt;=$H23)*(DT$6-$F23+1),$J23/2,$M23,TRUE))/(1-2*_xlfn.NORM.DIST(0,$J23/2,$M23,TRUE))*$D23+($K23="Steady Growth")*(AND(DU$6&gt;=$F23,DU$6&lt;=$H23)*((DU$6-$F23+1)/($J23*($J23+1)/2)*$D23))+($K23="custom")*CustCF!DO23</f>
        <v/>
      </c>
      <c r="DV23" s="87">
        <f>($K23="Bell Curve")*(_xlfn.NORM.DIST(AND(DV$6&gt;=$F23,DV$6&lt;=$H23)*(DV$6-$F23+1),$J23/2,$M23,TRUE)-_xlfn.NORM.DIST(AND(DV$6&gt;=$F23,DV$6&lt;=$H23)*(DU$6-$F23+1),$J23/2,$M23,TRUE))/(1-2*_xlfn.NORM.DIST(0,$J23/2,$M23,TRUE))*$D23+($K23="Steady Growth")*(AND(DV$6&gt;=$F23,DV$6&lt;=$H23)*((DV$6-$F23+1)/($J23*($J23+1)/2)*$D23))+($K23="custom")*CustCF!DP23</f>
        <v/>
      </c>
      <c r="DW23" s="87">
        <f>($K23="Bell Curve")*(_xlfn.NORM.DIST(AND(DW$6&gt;=$F23,DW$6&lt;=$H23)*(DW$6-$F23+1),$J23/2,$M23,TRUE)-_xlfn.NORM.DIST(AND(DW$6&gt;=$F23,DW$6&lt;=$H23)*(DV$6-$F23+1),$J23/2,$M23,TRUE))/(1-2*_xlfn.NORM.DIST(0,$J23/2,$M23,TRUE))*$D23+($K23="Steady Growth")*(AND(DW$6&gt;=$F23,DW$6&lt;=$H23)*((DW$6-$F23+1)/($J23*($J23+1)/2)*$D23))+($K23="custom")*CustCF!DQ23</f>
        <v/>
      </c>
      <c r="DX23" s="87">
        <f>($K23="Bell Curve")*(_xlfn.NORM.DIST(AND(DX$6&gt;=$F23,DX$6&lt;=$H23)*(DX$6-$F23+1),$J23/2,$M23,TRUE)-_xlfn.NORM.DIST(AND(DX$6&gt;=$F23,DX$6&lt;=$H23)*(DW$6-$F23+1),$J23/2,$M23,TRUE))/(1-2*_xlfn.NORM.DIST(0,$J23/2,$M23,TRUE))*$D23+($K23="Steady Growth")*(AND(DX$6&gt;=$F23,DX$6&lt;=$H23)*((DX$6-$F23+1)/($J23*($J23+1)/2)*$D23))+($K23="custom")*CustCF!DR23</f>
        <v/>
      </c>
      <c r="DY23" s="87">
        <f>($K23="Bell Curve")*(_xlfn.NORM.DIST(AND(DY$6&gt;=$F23,DY$6&lt;=$H23)*(DY$6-$F23+1),$J23/2,$M23,TRUE)-_xlfn.NORM.DIST(AND(DY$6&gt;=$F23,DY$6&lt;=$H23)*(DX$6-$F23+1),$J23/2,$M23,TRUE))/(1-2*_xlfn.NORM.DIST(0,$J23/2,$M23,TRUE))*$D23+($K23="Steady Growth")*(AND(DY$6&gt;=$F23,DY$6&lt;=$H23)*((DY$6-$F23+1)/($J23*($J23+1)/2)*$D23))+($K23="custom")*CustCF!DS23</f>
        <v/>
      </c>
      <c r="DZ23" s="87">
        <f>($K23="Bell Curve")*(_xlfn.NORM.DIST(AND(DZ$6&gt;=$F23,DZ$6&lt;=$H23)*(DZ$6-$F23+1),$J23/2,$M23,TRUE)-_xlfn.NORM.DIST(AND(DZ$6&gt;=$F23,DZ$6&lt;=$H23)*(DY$6-$F23+1),$J23/2,$M23,TRUE))/(1-2*_xlfn.NORM.DIST(0,$J23/2,$M23,TRUE))*$D23+($K23="Steady Growth")*(AND(DZ$6&gt;=$F23,DZ$6&lt;=$H23)*((DZ$6-$F23+1)/($J23*($J23+1)/2)*$D23))+($K23="custom")*CustCF!DT23</f>
        <v/>
      </c>
      <c r="EA23" s="87">
        <f>($K23="Bell Curve")*(_xlfn.NORM.DIST(AND(EA$6&gt;=$F23,EA$6&lt;=$H23)*(EA$6-$F23+1),$J23/2,$M23,TRUE)-_xlfn.NORM.DIST(AND(EA$6&gt;=$F23,EA$6&lt;=$H23)*(DZ$6-$F23+1),$J23/2,$M23,TRUE))/(1-2*_xlfn.NORM.DIST(0,$J23/2,$M23,TRUE))*$D23+($K23="Steady Growth")*(AND(EA$6&gt;=$F23,EA$6&lt;=$H23)*((EA$6-$F23+1)/($J23*($J23+1)/2)*$D23))+($K23="custom")*CustCF!DU23</f>
        <v/>
      </c>
      <c r="EB23" s="87">
        <f>($K23="Bell Curve")*(_xlfn.NORM.DIST(AND(EB$6&gt;=$F23,EB$6&lt;=$H23)*(EB$6-$F23+1),$J23/2,$M23,TRUE)-_xlfn.NORM.DIST(AND(EB$6&gt;=$F23,EB$6&lt;=$H23)*(EA$6-$F23+1),$J23/2,$M23,TRUE))/(1-2*_xlfn.NORM.DIST(0,$J23/2,$M23,TRUE))*$D23+($K23="Steady Growth")*(AND(EB$6&gt;=$F23,EB$6&lt;=$H23)*((EB$6-$F23+1)/($J23*($J23+1)/2)*$D23))+($K23="custom")*CustCF!DV23</f>
        <v/>
      </c>
      <c r="EC23" s="87">
        <f>($K23="Bell Curve")*(_xlfn.NORM.DIST(AND(EC$6&gt;=$F23,EC$6&lt;=$H23)*(EC$6-$F23+1),$J23/2,$M23,TRUE)-_xlfn.NORM.DIST(AND(EC$6&gt;=$F23,EC$6&lt;=$H23)*(EB$6-$F23+1),$J23/2,$M23,TRUE))/(1-2*_xlfn.NORM.DIST(0,$J23/2,$M23,TRUE))*$D23+($K23="Steady Growth")*(AND(EC$6&gt;=$F23,EC$6&lt;=$H23)*((EC$6-$F23+1)/($J23*($J23+1)/2)*$D23))+($K23="custom")*CustCF!DW23</f>
        <v/>
      </c>
      <c r="ED23" s="87">
        <f>($K23="Bell Curve")*(_xlfn.NORM.DIST(AND(ED$6&gt;=$F23,ED$6&lt;=$H23)*(ED$6-$F23+1),$J23/2,$M23,TRUE)-_xlfn.NORM.DIST(AND(ED$6&gt;=$F23,ED$6&lt;=$H23)*(EC$6-$F23+1),$J23/2,$M23,TRUE))/(1-2*_xlfn.NORM.DIST(0,$J23/2,$M23,TRUE))*$D23+($K23="Steady Growth")*(AND(ED$6&gt;=$F23,ED$6&lt;=$H23)*((ED$6-$F23+1)/($J23*($J23+1)/2)*$D23))+($K23="custom")*CustCF!DX23</f>
        <v/>
      </c>
      <c r="EE23" s="87">
        <f>($K23="Bell Curve")*(_xlfn.NORM.DIST(AND(EE$6&gt;=$F23,EE$6&lt;=$H23)*(EE$6-$F23+1),$J23/2,$M23,TRUE)-_xlfn.NORM.DIST(AND(EE$6&gt;=$F23,EE$6&lt;=$H23)*(ED$6-$F23+1),$J23/2,$M23,TRUE))/(1-2*_xlfn.NORM.DIST(0,$J23/2,$M23,TRUE))*$D23+($K23="Steady Growth")*(AND(EE$6&gt;=$F23,EE$6&lt;=$H23)*((EE$6-$F23+1)/($J23*($J23+1)/2)*$D23))+($K23="custom")*CustCF!DY23</f>
        <v/>
      </c>
      <c r="EF23" s="87">
        <f>($K23="Bell Curve")*(_xlfn.NORM.DIST(AND(EF$6&gt;=$F23,EF$6&lt;=$H23)*(EF$6-$F23+1),$J23/2,$M23,TRUE)-_xlfn.NORM.DIST(AND(EF$6&gt;=$F23,EF$6&lt;=$H23)*(EE$6-$F23+1),$J23/2,$M23,TRUE))/(1-2*_xlfn.NORM.DIST(0,$J23/2,$M23,TRUE))*$D23+($K23="Steady Growth")*(AND(EF$6&gt;=$F23,EF$6&lt;=$H23)*((EF$6-$F23+1)/($J23*($J23+1)/2)*$D23))+($K23="custom")*CustCF!DZ23</f>
        <v/>
      </c>
      <c r="EG23" s="87">
        <f>($K23="Bell Curve")*(_xlfn.NORM.DIST(AND(EG$6&gt;=$F23,EG$6&lt;=$H23)*(EG$6-$F23+1),$J23/2,$M23,TRUE)-_xlfn.NORM.DIST(AND(EG$6&gt;=$F23,EG$6&lt;=$H23)*(EF$6-$F23+1),$J23/2,$M23,TRUE))/(1-2*_xlfn.NORM.DIST(0,$J23/2,$M23,TRUE))*$D23+($K23="Steady Growth")*(AND(EG$6&gt;=$F23,EG$6&lt;=$H23)*((EG$6-$F23+1)/($J23*($J23+1)/2)*$D23))+($K23="custom")*CustCF!EA23</f>
        <v/>
      </c>
      <c r="EH23" s="87">
        <f>($K23="Bell Curve")*(_xlfn.NORM.DIST(AND(EH$6&gt;=$F23,EH$6&lt;=$H23)*(EH$6-$F23+1),$J23/2,$M23,TRUE)-_xlfn.NORM.DIST(AND(EH$6&gt;=$F23,EH$6&lt;=$H23)*(EG$6-$F23+1),$J23/2,$M23,TRUE))/(1-2*_xlfn.NORM.DIST(0,$J23/2,$M23,TRUE))*$D23+($K23="Steady Growth")*(AND(EH$6&gt;=$F23,EH$6&lt;=$H23)*((EH$6-$F23+1)/($J23*($J23+1)/2)*$D23))+($K23="custom")*CustCF!EB23</f>
        <v/>
      </c>
      <c r="EI23" s="87">
        <f>($K23="Bell Curve")*(_xlfn.NORM.DIST(AND(EI$6&gt;=$F23,EI$6&lt;=$H23)*(EI$6-$F23+1),$J23/2,$M23,TRUE)-_xlfn.NORM.DIST(AND(EI$6&gt;=$F23,EI$6&lt;=$H23)*(EH$6-$F23+1),$J23/2,$M23,TRUE))/(1-2*_xlfn.NORM.DIST(0,$J23/2,$M23,TRUE))*$D23+($K23="Steady Growth")*(AND(EI$6&gt;=$F23,EI$6&lt;=$H23)*((EI$6-$F23+1)/($J23*($J23+1)/2)*$D23))+($K23="custom")*CustCF!EC23</f>
        <v/>
      </c>
      <c r="EJ23" s="87">
        <f>($K23="Bell Curve")*(_xlfn.NORM.DIST(AND(EJ$6&gt;=$F23,EJ$6&lt;=$H23)*(EJ$6-$F23+1),$J23/2,$M23,TRUE)-_xlfn.NORM.DIST(AND(EJ$6&gt;=$F23,EJ$6&lt;=$H23)*(EI$6-$F23+1),$J23/2,$M23,TRUE))/(1-2*_xlfn.NORM.DIST(0,$J23/2,$M23,TRUE))*$D23+($K23="Steady Growth")*(AND(EJ$6&gt;=$F23,EJ$6&lt;=$H23)*((EJ$6-$F23+1)/($J23*($J23+1)/2)*$D23))+($K23="custom")*CustCF!ED23</f>
        <v/>
      </c>
      <c r="EK23" s="87">
        <f>($K23="Bell Curve")*(_xlfn.NORM.DIST(AND(EK$6&gt;=$F23,EK$6&lt;=$H23)*(EK$6-$F23+1),$J23/2,$M23,TRUE)-_xlfn.NORM.DIST(AND(EK$6&gt;=$F23,EK$6&lt;=$H23)*(EJ$6-$F23+1),$J23/2,$M23,TRUE))/(1-2*_xlfn.NORM.DIST(0,$J23/2,$M23,TRUE))*$D23+($K23="Steady Growth")*(AND(EK$6&gt;=$F23,EK$6&lt;=$H23)*((EK$6-$F23+1)/($J23*($J23+1)/2)*$D23))+($K23="custom")*CustCF!EE23</f>
        <v/>
      </c>
      <c r="EL23" s="87">
        <f>($K23="Bell Curve")*(_xlfn.NORM.DIST(AND(EL$6&gt;=$F23,EL$6&lt;=$H23)*(EL$6-$F23+1),$J23/2,$M23,TRUE)-_xlfn.NORM.DIST(AND(EL$6&gt;=$F23,EL$6&lt;=$H23)*(EK$6-$F23+1),$J23/2,$M23,TRUE))/(1-2*_xlfn.NORM.DIST(0,$J23/2,$M23,TRUE))*$D23+($K23="Steady Growth")*(AND(EL$6&gt;=$F23,EL$6&lt;=$H23)*((EL$6-$F23+1)/($J23*($J23+1)/2)*$D23))+($K23="custom")*CustCF!EF23</f>
        <v/>
      </c>
      <c r="EM23" s="87">
        <f>($K23="Bell Curve")*(_xlfn.NORM.DIST(AND(EM$6&gt;=$F23,EM$6&lt;=$H23)*(EM$6-$F23+1),$J23/2,$M23,TRUE)-_xlfn.NORM.DIST(AND(EM$6&gt;=$F23,EM$6&lt;=$H23)*(EL$6-$F23+1),$J23/2,$M23,TRUE))/(1-2*_xlfn.NORM.DIST(0,$J23/2,$M23,TRUE))*$D23+($K23="Steady Growth")*(AND(EM$6&gt;=$F23,EM$6&lt;=$H23)*((EM$6-$F23+1)/($J23*($J23+1)/2)*$D23))+($K23="custom")*CustCF!EG23</f>
        <v/>
      </c>
      <c r="EN23" s="87">
        <f>($K23="Bell Curve")*(_xlfn.NORM.DIST(AND(EN$6&gt;=$F23,EN$6&lt;=$H23)*(EN$6-$F23+1),$J23/2,$M23,TRUE)-_xlfn.NORM.DIST(AND(EN$6&gt;=$F23,EN$6&lt;=$H23)*(EM$6-$F23+1),$J23/2,$M23,TRUE))/(1-2*_xlfn.NORM.DIST(0,$J23/2,$M23,TRUE))*$D23+($K23="Steady Growth")*(AND(EN$6&gt;=$F23,EN$6&lt;=$H23)*((EN$6-$F23+1)/($J23*($J23+1)/2)*$D23))+($K23="custom")*CustCF!EH23</f>
        <v/>
      </c>
      <c r="EO23" s="87">
        <f>($K23="Bell Curve")*(_xlfn.NORM.DIST(AND(EO$6&gt;=$F23,EO$6&lt;=$H23)*(EO$6-$F23+1),$J23/2,$M23,TRUE)-_xlfn.NORM.DIST(AND(EO$6&gt;=$F23,EO$6&lt;=$H23)*(EN$6-$F23+1),$J23/2,$M23,TRUE))/(1-2*_xlfn.NORM.DIST(0,$J23/2,$M23,TRUE))*$D23+($K23="Steady Growth")*(AND(EO$6&gt;=$F23,EO$6&lt;=$H23)*((EO$6-$F23+1)/($J23*($J23+1)/2)*$D23))+($K23="custom")*CustCF!EI23</f>
        <v/>
      </c>
      <c r="EP23" s="87">
        <f>($K23="Bell Curve")*(_xlfn.NORM.DIST(AND(EP$6&gt;=$F23,EP$6&lt;=$H23)*(EP$6-$F23+1),$J23/2,$M23,TRUE)-_xlfn.NORM.DIST(AND(EP$6&gt;=$F23,EP$6&lt;=$H23)*(EO$6-$F23+1),$J23/2,$M23,TRUE))/(1-2*_xlfn.NORM.DIST(0,$J23/2,$M23,TRUE))*$D23+($K23="Steady Growth")*(AND(EP$6&gt;=$F23,EP$6&lt;=$H23)*((EP$6-$F23+1)/($J23*($J23+1)/2)*$D23))+($K23="custom")*CustCF!EJ23</f>
        <v/>
      </c>
      <c r="EQ23" s="87">
        <f>($K23="Bell Curve")*(_xlfn.NORM.DIST(AND(EQ$6&gt;=$F23,EQ$6&lt;=$H23)*(EQ$6-$F23+1),$J23/2,$M23,TRUE)-_xlfn.NORM.DIST(AND(EQ$6&gt;=$F23,EQ$6&lt;=$H23)*(EP$6-$F23+1),$J23/2,$M23,TRUE))/(1-2*_xlfn.NORM.DIST(0,$J23/2,$M23,TRUE))*$D23+($K23="Steady Growth")*(AND(EQ$6&gt;=$F23,EQ$6&lt;=$H23)*((EQ$6-$F23+1)/($J23*($J23+1)/2)*$D23))+($K23="custom")*CustCF!EK23</f>
        <v/>
      </c>
      <c r="ER23" s="87">
        <f>($K23="Bell Curve")*(_xlfn.NORM.DIST(AND(ER$6&gt;=$F23,ER$6&lt;=$H23)*(ER$6-$F23+1),$J23/2,$M23,TRUE)-_xlfn.NORM.DIST(AND(ER$6&gt;=$F23,ER$6&lt;=$H23)*(EQ$6-$F23+1),$J23/2,$M23,TRUE))/(1-2*_xlfn.NORM.DIST(0,$J23/2,$M23,TRUE))*$D23+($K23="Steady Growth")*(AND(ER$6&gt;=$F23,ER$6&lt;=$H23)*((ER$6-$F23+1)/($J23*($J23+1)/2)*$D23))+($K23="custom")*CustCF!EL23</f>
        <v/>
      </c>
      <c r="ES23" s="87">
        <f>($K23="Bell Curve")*(_xlfn.NORM.DIST(AND(ES$6&gt;=$F23,ES$6&lt;=$H23)*(ES$6-$F23+1),$J23/2,$M23,TRUE)-_xlfn.NORM.DIST(AND(ES$6&gt;=$F23,ES$6&lt;=$H23)*(ER$6-$F23+1),$J23/2,$M23,TRUE))/(1-2*_xlfn.NORM.DIST(0,$J23/2,$M23,TRUE))*$D23+($K23="Steady Growth")*(AND(ES$6&gt;=$F23,ES$6&lt;=$H23)*((ES$6-$F23+1)/($J23*($J23+1)/2)*$D23))+($K23="custom")*CustCF!EM23</f>
        <v/>
      </c>
      <c r="ET23" s="87">
        <f>($K23="Bell Curve")*(_xlfn.NORM.DIST(AND(ET$6&gt;=$F23,ET$6&lt;=$H23)*(ET$6-$F23+1),$J23/2,$M23,TRUE)-_xlfn.NORM.DIST(AND(ET$6&gt;=$F23,ET$6&lt;=$H23)*(ES$6-$F23+1),$J23/2,$M23,TRUE))/(1-2*_xlfn.NORM.DIST(0,$J23/2,$M23,TRUE))*$D23+($K23="Steady Growth")*(AND(ET$6&gt;=$F23,ET$6&lt;=$H23)*((ET$6-$F23+1)/($J23*($J23+1)/2)*$D23))+($K23="custom")*CustCF!EN23</f>
        <v/>
      </c>
      <c r="EU23" s="87">
        <f>($K23="Bell Curve")*(_xlfn.NORM.DIST(AND(EU$6&gt;=$F23,EU$6&lt;=$H23)*(EU$6-$F23+1),$J23/2,$M23,TRUE)-_xlfn.NORM.DIST(AND(EU$6&gt;=$F23,EU$6&lt;=$H23)*(ET$6-$F23+1),$J23/2,$M23,TRUE))/(1-2*_xlfn.NORM.DIST(0,$J23/2,$M23,TRUE))*$D23+($K23="Steady Growth")*(AND(EU$6&gt;=$F23,EU$6&lt;=$H23)*((EU$6-$F23+1)/($J23*($J23+1)/2)*$D23))+($K23="custom")*CustCF!EO23</f>
        <v/>
      </c>
      <c r="EV23" s="87">
        <f>($K23="Bell Curve")*(_xlfn.NORM.DIST(AND(EV$6&gt;=$F23,EV$6&lt;=$H23)*(EV$6-$F23+1),$J23/2,$M23,TRUE)-_xlfn.NORM.DIST(AND(EV$6&gt;=$F23,EV$6&lt;=$H23)*(EU$6-$F23+1),$J23/2,$M23,TRUE))/(1-2*_xlfn.NORM.DIST(0,$J23/2,$M23,TRUE))*$D23+($K23="Steady Growth")*(AND(EV$6&gt;=$F23,EV$6&lt;=$H23)*((EV$6-$F23+1)/($J23*($J23+1)/2)*$D23))+($K23="custom")*CustCF!EP23</f>
        <v/>
      </c>
      <c r="EW23" s="87">
        <f>($K23="Bell Curve")*(_xlfn.NORM.DIST(AND(EW$6&gt;=$F23,EW$6&lt;=$H23)*(EW$6-$F23+1),$J23/2,$M23,TRUE)-_xlfn.NORM.DIST(AND(EW$6&gt;=$F23,EW$6&lt;=$H23)*(EV$6-$F23+1),$J23/2,$M23,TRUE))/(1-2*_xlfn.NORM.DIST(0,$J23/2,$M23,TRUE))*$D23+($K23="Steady Growth")*(AND(EW$6&gt;=$F23,EW$6&lt;=$H23)*((EW$6-$F23+1)/($J23*($J23+1)/2)*$D23))+($K23="custom")*CustCF!EQ23</f>
        <v/>
      </c>
      <c r="EX23" s="87">
        <f>($K23="Bell Curve")*(_xlfn.NORM.DIST(AND(EX$6&gt;=$F23,EX$6&lt;=$H23)*(EX$6-$F23+1),$J23/2,$M23,TRUE)-_xlfn.NORM.DIST(AND(EX$6&gt;=$F23,EX$6&lt;=$H23)*(EW$6-$F23+1),$J23/2,$M23,TRUE))/(1-2*_xlfn.NORM.DIST(0,$J23/2,$M23,TRUE))*$D23+($K23="Steady Growth")*(AND(EX$6&gt;=$F23,EX$6&lt;=$H23)*((EX$6-$F23+1)/($J23*($J23+1)/2)*$D23))+($K23="custom")*CustCF!ER23</f>
        <v/>
      </c>
      <c r="EY23" s="87">
        <f>($K23="Bell Curve")*(_xlfn.NORM.DIST(AND(EY$6&gt;=$F23,EY$6&lt;=$H23)*(EY$6-$F23+1),$J23/2,$M23,TRUE)-_xlfn.NORM.DIST(AND(EY$6&gt;=$F23,EY$6&lt;=$H23)*(EX$6-$F23+1),$J23/2,$M23,TRUE))/(1-2*_xlfn.NORM.DIST(0,$J23/2,$M23,TRUE))*$D23+($K23="Steady Growth")*(AND(EY$6&gt;=$F23,EY$6&lt;=$H23)*((EY$6-$F23+1)/($J23*($J23+1)/2)*$D23))+($K23="custom")*CustCF!ES23</f>
        <v/>
      </c>
      <c r="EZ23" s="87">
        <f>($K23="Bell Curve")*(_xlfn.NORM.DIST(AND(EZ$6&gt;=$F23,EZ$6&lt;=$H23)*(EZ$6-$F23+1),$J23/2,$M23,TRUE)-_xlfn.NORM.DIST(AND(EZ$6&gt;=$F23,EZ$6&lt;=$H23)*(EY$6-$F23+1),$J23/2,$M23,TRUE))/(1-2*_xlfn.NORM.DIST(0,$J23/2,$M23,TRUE))*$D23+($K23="Steady Growth")*(AND(EZ$6&gt;=$F23,EZ$6&lt;=$H23)*((EZ$6-$F23+1)/($J23*($J23+1)/2)*$D23))+($K23="custom")*CustCF!ET23</f>
        <v/>
      </c>
      <c r="FA23" s="87">
        <f>($K23="Bell Curve")*(_xlfn.NORM.DIST(AND(FA$6&gt;=$F23,FA$6&lt;=$H23)*(FA$6-$F23+1),$J23/2,$M23,TRUE)-_xlfn.NORM.DIST(AND(FA$6&gt;=$F23,FA$6&lt;=$H23)*(EZ$6-$F23+1),$J23/2,$M23,TRUE))/(1-2*_xlfn.NORM.DIST(0,$J23/2,$M23,TRUE))*$D23+($K23="Steady Growth")*(AND(FA$6&gt;=$F23,FA$6&lt;=$H23)*((FA$6-$F23+1)/($J23*($J23+1)/2)*$D23))+($K23="custom")*CustCF!EU23</f>
        <v/>
      </c>
      <c r="FB23" s="87">
        <f>($K23="Bell Curve")*(_xlfn.NORM.DIST(AND(FB$6&gt;=$F23,FB$6&lt;=$H23)*(FB$6-$F23+1),$J23/2,$M23,TRUE)-_xlfn.NORM.DIST(AND(FB$6&gt;=$F23,FB$6&lt;=$H23)*(FA$6-$F23+1),$J23/2,$M23,TRUE))/(1-2*_xlfn.NORM.DIST(0,$J23/2,$M23,TRUE))*$D23+($K23="Steady Growth")*(AND(FB$6&gt;=$F23,FB$6&lt;=$H23)*((FB$6-$F23+1)/($J23*($J23+1)/2)*$D23))+($K23="custom")*CustCF!EV23</f>
        <v/>
      </c>
      <c r="FC23" s="87">
        <f>($K23="Bell Curve")*(_xlfn.NORM.DIST(AND(FC$6&gt;=$F23,FC$6&lt;=$H23)*(FC$6-$F23+1),$J23/2,$M23,TRUE)-_xlfn.NORM.DIST(AND(FC$6&gt;=$F23,FC$6&lt;=$H23)*(FB$6-$F23+1),$J23/2,$M23,TRUE))/(1-2*_xlfn.NORM.DIST(0,$J23/2,$M23,TRUE))*$D23+($K23="Steady Growth")*(AND(FC$6&gt;=$F23,FC$6&lt;=$H23)*((FC$6-$F23+1)/($J23*($J23+1)/2)*$D23))+($K23="custom")*CustCF!EW23</f>
        <v/>
      </c>
      <c r="FD23" s="87">
        <f>($K23="Bell Curve")*(_xlfn.NORM.DIST(AND(FD$6&gt;=$F23,FD$6&lt;=$H23)*(FD$6-$F23+1),$J23/2,$M23,TRUE)-_xlfn.NORM.DIST(AND(FD$6&gt;=$F23,FD$6&lt;=$H23)*(FC$6-$F23+1),$J23/2,$M23,TRUE))/(1-2*_xlfn.NORM.DIST(0,$J23/2,$M23,TRUE))*$D23+($K23="Steady Growth")*(AND(FD$6&gt;=$F23,FD$6&lt;=$H23)*((FD$6-$F23+1)/($J23*($J23+1)/2)*$D23))+($K23="custom")*CustCF!EX23</f>
        <v/>
      </c>
      <c r="FE23" s="87">
        <f>($K23="Bell Curve")*(_xlfn.NORM.DIST(AND(FE$6&gt;=$F23,FE$6&lt;=$H23)*(FE$6-$F23+1),$J23/2,$M23,TRUE)-_xlfn.NORM.DIST(AND(FE$6&gt;=$F23,FE$6&lt;=$H23)*(FD$6-$F23+1),$J23/2,$M23,TRUE))/(1-2*_xlfn.NORM.DIST(0,$J23/2,$M23,TRUE))*$D23+($K23="Steady Growth")*(AND(FE$6&gt;=$F23,FE$6&lt;=$H23)*((FE$6-$F23+1)/($J23*($J23+1)/2)*$D23))+($K23="custom")*CustCF!EY23</f>
        <v/>
      </c>
      <c r="FF23" s="87">
        <f>($K23="Bell Curve")*(_xlfn.NORM.DIST(AND(FF$6&gt;=$F23,FF$6&lt;=$H23)*(FF$6-$F23+1),$J23/2,$M23,TRUE)-_xlfn.NORM.DIST(AND(FF$6&gt;=$F23,FF$6&lt;=$H23)*(FE$6-$F23+1),$J23/2,$M23,TRUE))/(1-2*_xlfn.NORM.DIST(0,$J23/2,$M23,TRUE))*$D23+($K23="Steady Growth")*(AND(FF$6&gt;=$F23,FF$6&lt;=$H23)*((FF$6-$F23+1)/($J23*($J23+1)/2)*$D23))+($K23="custom")*CustCF!EZ23</f>
        <v/>
      </c>
      <c r="FG23" s="87">
        <f>($K23="Bell Curve")*(_xlfn.NORM.DIST(AND(FG$6&gt;=$F23,FG$6&lt;=$H23)*(FG$6-$F23+1),$J23/2,$M23,TRUE)-_xlfn.NORM.DIST(AND(FG$6&gt;=$F23,FG$6&lt;=$H23)*(FF$6-$F23+1),$J23/2,$M23,TRUE))/(1-2*_xlfn.NORM.DIST(0,$J23/2,$M23,TRUE))*$D23+($K23="Steady Growth")*(AND(FG$6&gt;=$F23,FG$6&lt;=$H23)*((FG$6-$F23+1)/($J23*($J23+1)/2)*$D23))+($K23="custom")*CustCF!FA23</f>
        <v/>
      </c>
      <c r="FH23" s="87">
        <f>($K23="Bell Curve")*(_xlfn.NORM.DIST(AND(FH$6&gt;=$F23,FH$6&lt;=$H23)*(FH$6-$F23+1),$J23/2,$M23,TRUE)-_xlfn.NORM.DIST(AND(FH$6&gt;=$F23,FH$6&lt;=$H23)*(FG$6-$F23+1),$J23/2,$M23,TRUE))/(1-2*_xlfn.NORM.DIST(0,$J23/2,$M23,TRUE))*$D23+($K23="Steady Growth")*(AND(FH$6&gt;=$F23,FH$6&lt;=$H23)*((FH$6-$F23+1)/($J23*($J23+1)/2)*$D23))+($K23="custom")*CustCF!FB23</f>
        <v/>
      </c>
      <c r="FI23" s="87">
        <f>($K23="Bell Curve")*(_xlfn.NORM.DIST(AND(FI$6&gt;=$F23,FI$6&lt;=$H23)*(FI$6-$F23+1),$J23/2,$M23,TRUE)-_xlfn.NORM.DIST(AND(FI$6&gt;=$F23,FI$6&lt;=$H23)*(FH$6-$F23+1),$J23/2,$M23,TRUE))/(1-2*_xlfn.NORM.DIST(0,$J23/2,$M23,TRUE))*$D23+($K23="Steady Growth")*(AND(FI$6&gt;=$F23,FI$6&lt;=$H23)*((FI$6-$F23+1)/($J23*($J23+1)/2)*$D23))+($K23="custom")*CustCF!FC23</f>
        <v/>
      </c>
      <c r="FJ23" s="87">
        <f>($K23="Bell Curve")*(_xlfn.NORM.DIST(AND(FJ$6&gt;=$F23,FJ$6&lt;=$H23)*(FJ$6-$F23+1),$J23/2,$M23,TRUE)-_xlfn.NORM.DIST(AND(FJ$6&gt;=$F23,FJ$6&lt;=$H23)*(FI$6-$F23+1),$J23/2,$M23,TRUE))/(1-2*_xlfn.NORM.DIST(0,$J23/2,$M23,TRUE))*$D23+($K23="Steady Growth")*(AND(FJ$6&gt;=$F23,FJ$6&lt;=$H23)*((FJ$6-$F23+1)/($J23*($J23+1)/2)*$D23))+($K23="custom")*CustCF!FD23</f>
        <v/>
      </c>
      <c r="FK23" s="87">
        <f>($K23="Bell Curve")*(_xlfn.NORM.DIST(AND(FK$6&gt;=$F23,FK$6&lt;=$H23)*(FK$6-$F23+1),$J23/2,$M23,TRUE)-_xlfn.NORM.DIST(AND(FK$6&gt;=$F23,FK$6&lt;=$H23)*(FJ$6-$F23+1),$J23/2,$M23,TRUE))/(1-2*_xlfn.NORM.DIST(0,$J23/2,$M23,TRUE))*$D23+($K23="Steady Growth")*(AND(FK$6&gt;=$F23,FK$6&lt;=$H23)*((FK$6-$F23+1)/($J23*($J23+1)/2)*$D23))+($K23="custom")*CustCF!FE23</f>
        <v/>
      </c>
      <c r="FL23" s="87">
        <f>($K23="Bell Curve")*(_xlfn.NORM.DIST(AND(FL$6&gt;=$F23,FL$6&lt;=$H23)*(FL$6-$F23+1),$J23/2,$M23,TRUE)-_xlfn.NORM.DIST(AND(FL$6&gt;=$F23,FL$6&lt;=$H23)*(FK$6-$F23+1),$J23/2,$M23,TRUE))/(1-2*_xlfn.NORM.DIST(0,$J23/2,$M23,TRUE))*$D23+($K23="Steady Growth")*(AND(FL$6&gt;=$F23,FL$6&lt;=$H23)*((FL$6-$F23+1)/($J23*($J23+1)/2)*$D23))+($K23="custom")*CustCF!FF23</f>
        <v/>
      </c>
      <c r="FM23" s="87">
        <f>($K23="Bell Curve")*(_xlfn.NORM.DIST(AND(FM$6&gt;=$F23,FM$6&lt;=$H23)*(FM$6-$F23+1),$J23/2,$M23,TRUE)-_xlfn.NORM.DIST(AND(FM$6&gt;=$F23,FM$6&lt;=$H23)*(FL$6-$F23+1),$J23/2,$M23,TRUE))/(1-2*_xlfn.NORM.DIST(0,$J23/2,$M23,TRUE))*$D23+($K23="Steady Growth")*(AND(FM$6&gt;=$F23,FM$6&lt;=$H23)*((FM$6-$F23+1)/($J23*($J23+1)/2)*$D23))+($K23="custom")*CustCF!FG23</f>
        <v/>
      </c>
      <c r="FN23" s="87">
        <f>($K23="Bell Curve")*(_xlfn.NORM.DIST(AND(FN$6&gt;=$F23,FN$6&lt;=$H23)*(FN$6-$F23+1),$J23/2,$M23,TRUE)-_xlfn.NORM.DIST(AND(FN$6&gt;=$F23,FN$6&lt;=$H23)*(FM$6-$F23+1),$J23/2,$M23,TRUE))/(1-2*_xlfn.NORM.DIST(0,$J23/2,$M23,TRUE))*$D23+($K23="Steady Growth")*(AND(FN$6&gt;=$F23,FN$6&lt;=$H23)*((FN$6-$F23+1)/($J23*($J23+1)/2)*$D23))+($K23="custom")*CustCF!FH23</f>
        <v/>
      </c>
      <c r="FO23" s="87">
        <f>($K23="Bell Curve")*(_xlfn.NORM.DIST(AND(FO$6&gt;=$F23,FO$6&lt;=$H23)*(FO$6-$F23+1),$J23/2,$M23,TRUE)-_xlfn.NORM.DIST(AND(FO$6&gt;=$F23,FO$6&lt;=$H23)*(FN$6-$F23+1),$J23/2,$M23,TRUE))/(1-2*_xlfn.NORM.DIST(0,$J23/2,$M23,TRUE))*$D23+($K23="Steady Growth")*(AND(FO$6&gt;=$F23,FO$6&lt;=$H23)*((FO$6-$F23+1)/($J23*($J23+1)/2)*$D23))+($K23="custom")*CustCF!FI23</f>
        <v/>
      </c>
      <c r="FP23" s="87">
        <f>($K23="Bell Curve")*(_xlfn.NORM.DIST(AND(FP$6&gt;=$F23,FP$6&lt;=$H23)*(FP$6-$F23+1),$J23/2,$M23,TRUE)-_xlfn.NORM.DIST(AND(FP$6&gt;=$F23,FP$6&lt;=$H23)*(FO$6-$F23+1),$J23/2,$M23,TRUE))/(1-2*_xlfn.NORM.DIST(0,$J23/2,$M23,TRUE))*$D23+($K23="Steady Growth")*(AND(FP$6&gt;=$F23,FP$6&lt;=$H23)*((FP$6-$F23+1)/($J23*($J23+1)/2)*$D23))+($K23="custom")*CustCF!FJ23</f>
        <v/>
      </c>
      <c r="FQ23" s="87">
        <f>($K23="Bell Curve")*(_xlfn.NORM.DIST(AND(FQ$6&gt;=$F23,FQ$6&lt;=$H23)*(FQ$6-$F23+1),$J23/2,$M23,TRUE)-_xlfn.NORM.DIST(AND(FQ$6&gt;=$F23,FQ$6&lt;=$H23)*(FP$6-$F23+1),$J23/2,$M23,TRUE))/(1-2*_xlfn.NORM.DIST(0,$J23/2,$M23,TRUE))*$D23+($K23="Steady Growth")*(AND(FQ$6&gt;=$F23,FQ$6&lt;=$H23)*((FQ$6-$F23+1)/($J23*($J23+1)/2)*$D23))+($K23="custom")*CustCF!FK23</f>
        <v/>
      </c>
      <c r="FR23" s="87">
        <f>($K23="Bell Curve")*(_xlfn.NORM.DIST(AND(FR$6&gt;=$F23,FR$6&lt;=$H23)*(FR$6-$F23+1),$J23/2,$M23,TRUE)-_xlfn.NORM.DIST(AND(FR$6&gt;=$F23,FR$6&lt;=$H23)*(FQ$6-$F23+1),$J23/2,$M23,TRUE))/(1-2*_xlfn.NORM.DIST(0,$J23/2,$M23,TRUE))*$D23+($K23="Steady Growth")*(AND(FR$6&gt;=$F23,FR$6&lt;=$H23)*((FR$6-$F23+1)/($J23*($J23+1)/2)*$D23))+($K23="custom")*CustCF!FL23</f>
        <v/>
      </c>
      <c r="FS23" s="87">
        <f>($K23="Bell Curve")*(_xlfn.NORM.DIST(AND(FS$6&gt;=$F23,FS$6&lt;=$H23)*(FS$6-$F23+1),$J23/2,$M23,TRUE)-_xlfn.NORM.DIST(AND(FS$6&gt;=$F23,FS$6&lt;=$H23)*(FR$6-$F23+1),$J23/2,$M23,TRUE))/(1-2*_xlfn.NORM.DIST(0,$J23/2,$M23,TRUE))*$D23+($K23="Steady Growth")*(AND(FS$6&gt;=$F23,FS$6&lt;=$H23)*((FS$6-$F23+1)/($J23*($J23+1)/2)*$D23))+($K23="custom")*CustCF!FM23</f>
        <v/>
      </c>
      <c r="FT23" s="87">
        <f>($K23="Bell Curve")*(_xlfn.NORM.DIST(AND(FT$6&gt;=$F23,FT$6&lt;=$H23)*(FT$6-$F23+1),$J23/2,$M23,TRUE)-_xlfn.NORM.DIST(AND(FT$6&gt;=$F23,FT$6&lt;=$H23)*(FS$6-$F23+1),$J23/2,$M23,TRUE))/(1-2*_xlfn.NORM.DIST(0,$J23/2,$M23,TRUE))*$D23+($K23="Steady Growth")*(AND(FT$6&gt;=$F23,FT$6&lt;=$H23)*((FT$6-$F23+1)/($J23*($J23+1)/2)*$D23))+($K23="custom")*CustCF!FN23</f>
        <v/>
      </c>
      <c r="FU23" s="87">
        <f>($K23="Bell Curve")*(_xlfn.NORM.DIST(AND(FU$6&gt;=$F23,FU$6&lt;=$H23)*(FU$6-$F23+1),$J23/2,$M23,TRUE)-_xlfn.NORM.DIST(AND(FU$6&gt;=$F23,FU$6&lt;=$H23)*(FT$6-$F23+1),$J23/2,$M23,TRUE))/(1-2*_xlfn.NORM.DIST(0,$J23/2,$M23,TRUE))*$D23+($K23="Steady Growth")*(AND(FU$6&gt;=$F23,FU$6&lt;=$H23)*((FU$6-$F23+1)/($J23*($J23+1)/2)*$D23))+($K23="custom")*CustCF!FO23</f>
        <v/>
      </c>
      <c r="FV23" s="87">
        <f>($K23="Bell Curve")*(_xlfn.NORM.DIST(AND(FV$6&gt;=$F23,FV$6&lt;=$H23)*(FV$6-$F23+1),$J23/2,$M23,TRUE)-_xlfn.NORM.DIST(AND(FV$6&gt;=$F23,FV$6&lt;=$H23)*(FU$6-$F23+1),$J23/2,$M23,TRUE))/(1-2*_xlfn.NORM.DIST(0,$J23/2,$M23,TRUE))*$D23+($K23="Steady Growth")*(AND(FV$6&gt;=$F23,FV$6&lt;=$H23)*((FV$6-$F23+1)/($J23*($J23+1)/2)*$D23))+($K23="custom")*CustCF!FP23</f>
        <v/>
      </c>
      <c r="FW23" s="87">
        <f>($K23="Bell Curve")*(_xlfn.NORM.DIST(AND(FW$6&gt;=$F23,FW$6&lt;=$H23)*(FW$6-$F23+1),$J23/2,$M23,TRUE)-_xlfn.NORM.DIST(AND(FW$6&gt;=$F23,FW$6&lt;=$H23)*(FV$6-$F23+1),$J23/2,$M23,TRUE))/(1-2*_xlfn.NORM.DIST(0,$J23/2,$M23,TRUE))*$D23+($K23="Steady Growth")*(AND(FW$6&gt;=$F23,FW$6&lt;=$H23)*((FW$6-$F23+1)/($J23*($J23+1)/2)*$D23))+($K23="custom")*CustCF!FQ23</f>
        <v/>
      </c>
      <c r="FX23" s="87">
        <f>($K23="Bell Curve")*(_xlfn.NORM.DIST(AND(FX$6&gt;=$F23,FX$6&lt;=$H23)*(FX$6-$F23+1),$J23/2,$M23,TRUE)-_xlfn.NORM.DIST(AND(FX$6&gt;=$F23,FX$6&lt;=$H23)*(FW$6-$F23+1),$J23/2,$M23,TRUE))/(1-2*_xlfn.NORM.DIST(0,$J23/2,$M23,TRUE))*$D23+($K23="Steady Growth")*(AND(FX$6&gt;=$F23,FX$6&lt;=$H23)*((FX$6-$F23+1)/($J23*($J23+1)/2)*$D23))+($K23="custom")*CustCF!FR23</f>
        <v/>
      </c>
      <c r="FY23" s="87">
        <f>($K23="Bell Curve")*(_xlfn.NORM.DIST(AND(FY$6&gt;=$F23,FY$6&lt;=$H23)*(FY$6-$F23+1),$J23/2,$M23,TRUE)-_xlfn.NORM.DIST(AND(FY$6&gt;=$F23,FY$6&lt;=$H23)*(FX$6-$F23+1),$J23/2,$M23,TRUE))/(1-2*_xlfn.NORM.DIST(0,$J23/2,$M23,TRUE))*$D23+($K23="Steady Growth")*(AND(FY$6&gt;=$F23,FY$6&lt;=$H23)*((FY$6-$F23+1)/($J23*($J23+1)/2)*$D23))+($K23="custom")*CustCF!FS23</f>
        <v/>
      </c>
      <c r="FZ23" s="87">
        <f>($K23="Bell Curve")*(_xlfn.NORM.DIST(AND(FZ$6&gt;=$F23,FZ$6&lt;=$H23)*(FZ$6-$F23+1),$J23/2,$M23,TRUE)-_xlfn.NORM.DIST(AND(FZ$6&gt;=$F23,FZ$6&lt;=$H23)*(FY$6-$F23+1),$J23/2,$M23,TRUE))/(1-2*_xlfn.NORM.DIST(0,$J23/2,$M23,TRUE))*$D23+($K23="Steady Growth")*(AND(FZ$6&gt;=$F23,FZ$6&lt;=$H23)*((FZ$6-$F23+1)/($J23*($J23+1)/2)*$D23))+($K23="custom")*CustCF!FT23</f>
        <v/>
      </c>
      <c r="GA23" s="87">
        <f>($K23="Bell Curve")*(_xlfn.NORM.DIST(AND(GA$6&gt;=$F23,GA$6&lt;=$H23)*(GA$6-$F23+1),$J23/2,$M23,TRUE)-_xlfn.NORM.DIST(AND(GA$6&gt;=$F23,GA$6&lt;=$H23)*(FZ$6-$F23+1),$J23/2,$M23,TRUE))/(1-2*_xlfn.NORM.DIST(0,$J23/2,$M23,TRUE))*$D23+($K23="Steady Growth")*(AND(GA$6&gt;=$F23,GA$6&lt;=$H23)*((GA$6-$F23+1)/($J23*($J23+1)/2)*$D23))+($K23="custom")*CustCF!FU23</f>
        <v/>
      </c>
      <c r="GB23" s="87">
        <f>($K23="Bell Curve")*(_xlfn.NORM.DIST(AND(GB$6&gt;=$F23,GB$6&lt;=$H23)*(GB$6-$F23+1),$J23/2,$M23,TRUE)-_xlfn.NORM.DIST(AND(GB$6&gt;=$F23,GB$6&lt;=$H23)*(GA$6-$F23+1),$J23/2,$M23,TRUE))/(1-2*_xlfn.NORM.DIST(0,$J23/2,$M23,TRUE))*$D23+($K23="Steady Growth")*(AND(GB$6&gt;=$F23,GB$6&lt;=$H23)*((GB$6-$F23+1)/($J23*($J23+1)/2)*$D23))+($K23="custom")*CustCF!FV23</f>
        <v/>
      </c>
      <c r="GC23" s="87">
        <f>($K23="Bell Curve")*(_xlfn.NORM.DIST(AND(GC$6&gt;=$F23,GC$6&lt;=$H23)*(GC$6-$F23+1),$J23/2,$M23,TRUE)-_xlfn.NORM.DIST(AND(GC$6&gt;=$F23,GC$6&lt;=$H23)*(GB$6-$F23+1),$J23/2,$M23,TRUE))/(1-2*_xlfn.NORM.DIST(0,$J23/2,$M23,TRUE))*$D23+($K23="Steady Growth")*(AND(GC$6&gt;=$F23,GC$6&lt;=$H23)*((GC$6-$F23+1)/($J23*($J23+1)/2)*$D23))+($K23="custom")*CustCF!FW23</f>
        <v/>
      </c>
      <c r="GD23" s="87">
        <f>($K23="Bell Curve")*(_xlfn.NORM.DIST(AND(GD$6&gt;=$F23,GD$6&lt;=$H23)*(GD$6-$F23+1),$J23/2,$M23,TRUE)-_xlfn.NORM.DIST(AND(GD$6&gt;=$F23,GD$6&lt;=$H23)*(GC$6-$F23+1),$J23/2,$M23,TRUE))/(1-2*_xlfn.NORM.DIST(0,$J23/2,$M23,TRUE))*$D23+($K23="Steady Growth")*(AND(GD$6&gt;=$F23,GD$6&lt;=$H23)*((GD$6-$F23+1)/($J23*($J23+1)/2)*$D23))+($K23="custom")*CustCF!FX23</f>
        <v/>
      </c>
      <c r="GE23" s="87">
        <f>($K23="Bell Curve")*(_xlfn.NORM.DIST(AND(GE$6&gt;=$F23,GE$6&lt;=$H23)*(GE$6-$F23+1),$J23/2,$M23,TRUE)-_xlfn.NORM.DIST(AND(GE$6&gt;=$F23,GE$6&lt;=$H23)*(GD$6-$F23+1),$J23/2,$M23,TRUE))/(1-2*_xlfn.NORM.DIST(0,$J23/2,$M23,TRUE))*$D23+($K23="Steady Growth")*(AND(GE$6&gt;=$F23,GE$6&lt;=$H23)*((GE$6-$F23+1)/($J23*($J23+1)/2)*$D23))+($K23="custom")*CustCF!FY23</f>
        <v/>
      </c>
      <c r="GF23" s="87">
        <f>($K23="Bell Curve")*(_xlfn.NORM.DIST(AND(GF$6&gt;=$F23,GF$6&lt;=$H23)*(GF$6-$F23+1),$J23/2,$M23,TRUE)-_xlfn.NORM.DIST(AND(GF$6&gt;=$F23,GF$6&lt;=$H23)*(GE$6-$F23+1),$J23/2,$M23,TRUE))/(1-2*_xlfn.NORM.DIST(0,$J23/2,$M23,TRUE))*$D23+($K23="Steady Growth")*(AND(GF$6&gt;=$F23,GF$6&lt;=$H23)*((GF$6-$F23+1)/($J23*($J23+1)/2)*$D23))+($K23="custom")*CustCF!FZ23</f>
        <v/>
      </c>
      <c r="GG23" s="87">
        <f>($K23="Bell Curve")*(_xlfn.NORM.DIST(AND(GG$6&gt;=$F23,GG$6&lt;=$H23)*(GG$6-$F23+1),$J23/2,$M23,TRUE)-_xlfn.NORM.DIST(AND(GG$6&gt;=$F23,GG$6&lt;=$H23)*(GF$6-$F23+1),$J23/2,$M23,TRUE))/(1-2*_xlfn.NORM.DIST(0,$J23/2,$M23,TRUE))*$D23+($K23="Steady Growth")*(AND(GG$6&gt;=$F23,GG$6&lt;=$H23)*((GG$6-$F23+1)/($J23*($J23+1)/2)*$D23))+($K23="custom")*CustCF!GA23</f>
        <v/>
      </c>
      <c r="GH23" s="87">
        <f>($K23="Bell Curve")*(_xlfn.NORM.DIST(AND(GH$6&gt;=$F23,GH$6&lt;=$H23)*(GH$6-$F23+1),$J23/2,$M23,TRUE)-_xlfn.NORM.DIST(AND(GH$6&gt;=$F23,GH$6&lt;=$H23)*(GG$6-$F23+1),$J23/2,$M23,TRUE))/(1-2*_xlfn.NORM.DIST(0,$J23/2,$M23,TRUE))*$D23+($K23="Steady Growth")*(AND(GH$6&gt;=$F23,GH$6&lt;=$H23)*((GH$6-$F23+1)/($J23*($J23+1)/2)*$D23))+($K23="custom")*CustCF!GB23</f>
        <v/>
      </c>
      <c r="GI23" s="87">
        <f>($K23="Bell Curve")*(_xlfn.NORM.DIST(AND(GI$6&gt;=$F23,GI$6&lt;=$H23)*(GI$6-$F23+1),$J23/2,$M23,TRUE)-_xlfn.NORM.DIST(AND(GI$6&gt;=$F23,GI$6&lt;=$H23)*(GH$6-$F23+1),$J23/2,$M23,TRUE))/(1-2*_xlfn.NORM.DIST(0,$J23/2,$M23,TRUE))*$D23+($K23="Steady Growth")*(AND(GI$6&gt;=$F23,GI$6&lt;=$H23)*((GI$6-$F23+1)/($J23*($J23+1)/2)*$D23))+($K23="custom")*CustCF!GC23</f>
        <v/>
      </c>
      <c r="GJ23" s="87">
        <f>($K23="Bell Curve")*(_xlfn.NORM.DIST(AND(GJ$6&gt;=$F23,GJ$6&lt;=$H23)*(GJ$6-$F23+1),$J23/2,$M23,TRUE)-_xlfn.NORM.DIST(AND(GJ$6&gt;=$F23,GJ$6&lt;=$H23)*(GI$6-$F23+1),$J23/2,$M23,TRUE))/(1-2*_xlfn.NORM.DIST(0,$J23/2,$M23,TRUE))*$D23+($K23="Steady Growth")*(AND(GJ$6&gt;=$F23,GJ$6&lt;=$H23)*((GJ$6-$F23+1)/($J23*($J23+1)/2)*$D23))+($K23="custom")*CustCF!GD23</f>
        <v/>
      </c>
      <c r="GK23" s="87">
        <f>($K23="Bell Curve")*(_xlfn.NORM.DIST(AND(GK$6&gt;=$F23,GK$6&lt;=$H23)*(GK$6-$F23+1),$J23/2,$M23,TRUE)-_xlfn.NORM.DIST(AND(GK$6&gt;=$F23,GK$6&lt;=$H23)*(GJ$6-$F23+1),$J23/2,$M23,TRUE))/(1-2*_xlfn.NORM.DIST(0,$J23/2,$M23,TRUE))*$D23+($K23="Steady Growth")*(AND(GK$6&gt;=$F23,GK$6&lt;=$H23)*((GK$6-$F23+1)/($J23*($J23+1)/2)*$D23))+($K23="custom")*CustCF!GE23</f>
        <v/>
      </c>
      <c r="GL23" s="87">
        <f>($K23="Bell Curve")*(_xlfn.NORM.DIST(AND(GL$6&gt;=$F23,GL$6&lt;=$H23)*(GL$6-$F23+1),$J23/2,$M23,TRUE)-_xlfn.NORM.DIST(AND(GL$6&gt;=$F23,GL$6&lt;=$H23)*(GK$6-$F23+1),$J23/2,$M23,TRUE))/(1-2*_xlfn.NORM.DIST(0,$J23/2,$M23,TRUE))*$D23+($K23="Steady Growth")*(AND(GL$6&gt;=$F23,GL$6&lt;=$H23)*((GL$6-$F23+1)/($J23*($J23+1)/2)*$D23))+($K23="custom")*CustCF!GF23</f>
        <v/>
      </c>
      <c r="GM23" s="87">
        <f>($K23="Bell Curve")*(_xlfn.NORM.DIST(AND(GM$6&gt;=$F23,GM$6&lt;=$H23)*(GM$6-$F23+1),$J23/2,$M23,TRUE)-_xlfn.NORM.DIST(AND(GM$6&gt;=$F23,GM$6&lt;=$H23)*(GL$6-$F23+1),$J23/2,$M23,TRUE))/(1-2*_xlfn.NORM.DIST(0,$J23/2,$M23,TRUE))*$D23+($K23="Steady Growth")*(AND(GM$6&gt;=$F23,GM$6&lt;=$H23)*((GM$6-$F23+1)/($J23*($J23+1)/2)*$D23))+($K23="custom")*CustCF!GG23</f>
        <v/>
      </c>
      <c r="GN23" s="257">
        <f>($K23="Bell Curve")*(_xlfn.NORM.DIST(AND(GN$6&gt;=$F23,GN$6&lt;=$H23)*(GN$6-$F23+1),$J23/2,$M23,TRUE)-_xlfn.NORM.DIST(AND(GN$6&gt;=$F23,GN$6&lt;=$H23)*(GM$6-$F23+1),$J23/2,$M23,TRUE))/(1-2*_xlfn.NORM.DIST(0,$J23/2,$M23,TRUE))*$D23+($K23="Steady Growth")*(AND(GN$6&gt;=$F23,GN$6&lt;=$H23)*((GN$6-$F23+1)/($J23*($J23+1)/2)*$D23))+($K23="custom")*CustCF!GH23</f>
        <v/>
      </c>
      <c r="GO23" s="1" t="n"/>
      <c r="GP23" s="63" t="n"/>
    </row>
    <row r="24" hidden="1" outlineLevel="1">
      <c r="A24" s="1" t="n"/>
      <c r="B24" s="1" t="n"/>
      <c r="C24" s="251">
        <f>Budget!P25</f>
        <v/>
      </c>
      <c r="D24" s="14">
        <f>Budget!Q25</f>
        <v/>
      </c>
      <c r="E24" s="14">
        <f>IF(D24&lt;&gt;0,F24,"")</f>
        <v/>
      </c>
      <c r="F24" s="252" t="n">
        <v>0</v>
      </c>
      <c r="G24" s="921">
        <f>IF(L24="custom",CustCF!F24,INDEX($P$8:$GN$8,MATCH(F24,$P$6:$GN$6,0)))</f>
        <v/>
      </c>
      <c r="H24" s="252" t="n">
        <v>0</v>
      </c>
      <c r="I24" s="921">
        <f>IF(L24="custom",CustCF!G24,INDEX($P$8:$GN$8,MATCH(H24,$P$6:$GN$6,0)))</f>
        <v/>
      </c>
      <c r="J24" s="249">
        <f>H24-F24+1</f>
        <v/>
      </c>
      <c r="K24" s="254" t="inlineStr">
        <is>
          <t>Bell Curve</t>
        </is>
      </c>
      <c r="L24" s="255" t="inlineStr">
        <is>
          <t>Flat (9)</t>
        </is>
      </c>
      <c r="M24" s="256">
        <f>INDEX($D$261:$D$266,MATCH(L24,$C$261:$C$266,0))</f>
        <v/>
      </c>
      <c r="N24" s="13">
        <f>SUM(P24:GN24)</f>
        <v/>
      </c>
      <c r="O24" s="14" t="n"/>
      <c r="P24" s="87">
        <f>($K24="Bell Curve")*(_xlfn.NORM.DIST(AND(P$6&gt;=$F24,P$6&lt;=$H24)*(P$6-$F24+1),$J24/2,$M24,TRUE)-_xlfn.NORM.DIST(AND(P$6&gt;=$F24,P$6&lt;=$H24)*(O$6-$F24+1),$J24/2,$M24,TRUE))/(1-2*_xlfn.NORM.DIST(0,$J24/2,$M24,TRUE))*$D24+($K24="Steady Growth")*(AND(P$6&gt;=$F24,P$6&lt;=$H24)*((P$6-$F24+1)/($J24*($J24+1)/2)*$D24))+($K24="custom")*CustCF!J24</f>
        <v/>
      </c>
      <c r="Q24" s="87">
        <f>($K24="Bell Curve")*(_xlfn.NORM.DIST(AND(Q$6&gt;=$F24,Q$6&lt;=$H24)*(Q$6-$F24+1),$J24/2,$M24,TRUE)-_xlfn.NORM.DIST(AND(Q$6&gt;=$F24,Q$6&lt;=$H24)*(P$6-$F24+1),$J24/2,$M24,TRUE))/(1-2*_xlfn.NORM.DIST(0,$J24/2,$M24,TRUE))*$D24+($K24="Steady Growth")*(AND(Q$6&gt;=$F24,Q$6&lt;=$H24)*((Q$6-$F24+1)/($J24*($J24+1)/2)*$D24))+($K24="custom")*CustCF!K24</f>
        <v/>
      </c>
      <c r="R24" s="87">
        <f>($K24="Bell Curve")*(_xlfn.NORM.DIST(AND(R$6&gt;=$F24,R$6&lt;=$H24)*(R$6-$F24+1),$J24/2,$M24,TRUE)-_xlfn.NORM.DIST(AND(R$6&gt;=$F24,R$6&lt;=$H24)*(Q$6-$F24+1),$J24/2,$M24,TRUE))/(1-2*_xlfn.NORM.DIST(0,$J24/2,$M24,TRUE))*$D24+($K24="Steady Growth")*(AND(R$6&gt;=$F24,R$6&lt;=$H24)*((R$6-$F24+1)/($J24*($J24+1)/2)*$D24))+($K24="custom")*CustCF!L24</f>
        <v/>
      </c>
      <c r="S24" s="87">
        <f>($K24="Bell Curve")*(_xlfn.NORM.DIST(AND(S$6&gt;=$F24,S$6&lt;=$H24)*(S$6-$F24+1),$J24/2,$M24,TRUE)-_xlfn.NORM.DIST(AND(S$6&gt;=$F24,S$6&lt;=$H24)*(R$6-$F24+1),$J24/2,$M24,TRUE))/(1-2*_xlfn.NORM.DIST(0,$J24/2,$M24,TRUE))*$D24+($K24="Steady Growth")*(AND(S$6&gt;=$F24,S$6&lt;=$H24)*((S$6-$F24+1)/($J24*($J24+1)/2)*$D24))+($K24="custom")*CustCF!M24</f>
        <v/>
      </c>
      <c r="T24" s="87">
        <f>($K24="Bell Curve")*(_xlfn.NORM.DIST(AND(T$6&gt;=$F24,T$6&lt;=$H24)*(T$6-$F24+1),$J24/2,$M24,TRUE)-_xlfn.NORM.DIST(AND(T$6&gt;=$F24,T$6&lt;=$H24)*(S$6-$F24+1),$J24/2,$M24,TRUE))/(1-2*_xlfn.NORM.DIST(0,$J24/2,$M24,TRUE))*$D24+($K24="Steady Growth")*(AND(T$6&gt;=$F24,T$6&lt;=$H24)*((T$6-$F24+1)/($J24*($J24+1)/2)*$D24))+($K24="custom")*CustCF!N24</f>
        <v/>
      </c>
      <c r="U24" s="87">
        <f>($K24="Bell Curve")*(_xlfn.NORM.DIST(AND(U$6&gt;=$F24,U$6&lt;=$H24)*(U$6-$F24+1),$J24/2,$M24,TRUE)-_xlfn.NORM.DIST(AND(U$6&gt;=$F24,U$6&lt;=$H24)*(T$6-$F24+1),$J24/2,$M24,TRUE))/(1-2*_xlfn.NORM.DIST(0,$J24/2,$M24,TRUE))*$D24+($K24="Steady Growth")*(AND(U$6&gt;=$F24,U$6&lt;=$H24)*((U$6-$F24+1)/($J24*($J24+1)/2)*$D24))+($K24="custom")*CustCF!O24</f>
        <v/>
      </c>
      <c r="V24" s="87">
        <f>($K24="Bell Curve")*(_xlfn.NORM.DIST(AND(V$6&gt;=$F24,V$6&lt;=$H24)*(V$6-$F24+1),$J24/2,$M24,TRUE)-_xlfn.NORM.DIST(AND(V$6&gt;=$F24,V$6&lt;=$H24)*(U$6-$F24+1),$J24/2,$M24,TRUE))/(1-2*_xlfn.NORM.DIST(0,$J24/2,$M24,TRUE))*$D24+($K24="Steady Growth")*(AND(V$6&gt;=$F24,V$6&lt;=$H24)*((V$6-$F24+1)/($J24*($J24+1)/2)*$D24))+($K24="custom")*CustCF!P24</f>
        <v/>
      </c>
      <c r="W24" s="87">
        <f>($K24="Bell Curve")*(_xlfn.NORM.DIST(AND(W$6&gt;=$F24,W$6&lt;=$H24)*(W$6-$F24+1),$J24/2,$M24,TRUE)-_xlfn.NORM.DIST(AND(W$6&gt;=$F24,W$6&lt;=$H24)*(V$6-$F24+1),$J24/2,$M24,TRUE))/(1-2*_xlfn.NORM.DIST(0,$J24/2,$M24,TRUE))*$D24+($K24="Steady Growth")*(AND(W$6&gt;=$F24,W$6&lt;=$H24)*((W$6-$F24+1)/($J24*($J24+1)/2)*$D24))+($K24="custom")*CustCF!Q24</f>
        <v/>
      </c>
      <c r="X24" s="87">
        <f>($K24="Bell Curve")*(_xlfn.NORM.DIST(AND(X$6&gt;=$F24,X$6&lt;=$H24)*(X$6-$F24+1),$J24/2,$M24,TRUE)-_xlfn.NORM.DIST(AND(X$6&gt;=$F24,X$6&lt;=$H24)*(W$6-$F24+1),$J24/2,$M24,TRUE))/(1-2*_xlfn.NORM.DIST(0,$J24/2,$M24,TRUE))*$D24+($K24="Steady Growth")*(AND(X$6&gt;=$F24,X$6&lt;=$H24)*((X$6-$F24+1)/($J24*($J24+1)/2)*$D24))+($K24="custom")*CustCF!R24</f>
        <v/>
      </c>
      <c r="Y24" s="87">
        <f>($K24="Bell Curve")*(_xlfn.NORM.DIST(AND(Y$6&gt;=$F24,Y$6&lt;=$H24)*(Y$6-$F24+1),$J24/2,$M24,TRUE)-_xlfn.NORM.DIST(AND(Y$6&gt;=$F24,Y$6&lt;=$H24)*(X$6-$F24+1),$J24/2,$M24,TRUE))/(1-2*_xlfn.NORM.DIST(0,$J24/2,$M24,TRUE))*$D24+($K24="Steady Growth")*(AND(Y$6&gt;=$F24,Y$6&lt;=$H24)*((Y$6-$F24+1)/($J24*($J24+1)/2)*$D24))+($K24="custom")*CustCF!S24</f>
        <v/>
      </c>
      <c r="Z24" s="87">
        <f>($K24="Bell Curve")*(_xlfn.NORM.DIST(AND(Z$6&gt;=$F24,Z$6&lt;=$H24)*(Z$6-$F24+1),$J24/2,$M24,TRUE)-_xlfn.NORM.DIST(AND(Z$6&gt;=$F24,Z$6&lt;=$H24)*(Y$6-$F24+1),$J24/2,$M24,TRUE))/(1-2*_xlfn.NORM.DIST(0,$J24/2,$M24,TRUE))*$D24+($K24="Steady Growth")*(AND(Z$6&gt;=$F24,Z$6&lt;=$H24)*((Z$6-$F24+1)/($J24*($J24+1)/2)*$D24))+($K24="custom")*CustCF!T24</f>
        <v/>
      </c>
      <c r="AA24" s="87">
        <f>($K24="Bell Curve")*(_xlfn.NORM.DIST(AND(AA$6&gt;=$F24,AA$6&lt;=$H24)*(AA$6-$F24+1),$J24/2,$M24,TRUE)-_xlfn.NORM.DIST(AND(AA$6&gt;=$F24,AA$6&lt;=$H24)*(Z$6-$F24+1),$J24/2,$M24,TRUE))/(1-2*_xlfn.NORM.DIST(0,$J24/2,$M24,TRUE))*$D24+($K24="Steady Growth")*(AND(AA$6&gt;=$F24,AA$6&lt;=$H24)*((AA$6-$F24+1)/($J24*($J24+1)/2)*$D24))+($K24="custom")*CustCF!U24</f>
        <v/>
      </c>
      <c r="AB24" s="87">
        <f>($K24="Bell Curve")*(_xlfn.NORM.DIST(AND(AB$6&gt;=$F24,AB$6&lt;=$H24)*(AB$6-$F24+1),$J24/2,$M24,TRUE)-_xlfn.NORM.DIST(AND(AB$6&gt;=$F24,AB$6&lt;=$H24)*(AA$6-$F24+1),$J24/2,$M24,TRUE))/(1-2*_xlfn.NORM.DIST(0,$J24/2,$M24,TRUE))*$D24+($K24="Steady Growth")*(AND(AB$6&gt;=$F24,AB$6&lt;=$H24)*((AB$6-$F24+1)/($J24*($J24+1)/2)*$D24))+($K24="custom")*CustCF!V24</f>
        <v/>
      </c>
      <c r="AC24" s="87">
        <f>($K24="Bell Curve")*(_xlfn.NORM.DIST(AND(AC$6&gt;=$F24,AC$6&lt;=$H24)*(AC$6-$F24+1),$J24/2,$M24,TRUE)-_xlfn.NORM.DIST(AND(AC$6&gt;=$F24,AC$6&lt;=$H24)*(AB$6-$F24+1),$J24/2,$M24,TRUE))/(1-2*_xlfn.NORM.DIST(0,$J24/2,$M24,TRUE))*$D24+($K24="Steady Growth")*(AND(AC$6&gt;=$F24,AC$6&lt;=$H24)*((AC$6-$F24+1)/($J24*($J24+1)/2)*$D24))+($K24="custom")*CustCF!W24</f>
        <v/>
      </c>
      <c r="AD24" s="87">
        <f>($K24="Bell Curve")*(_xlfn.NORM.DIST(AND(AD$6&gt;=$F24,AD$6&lt;=$H24)*(AD$6-$F24+1),$J24/2,$M24,TRUE)-_xlfn.NORM.DIST(AND(AD$6&gt;=$F24,AD$6&lt;=$H24)*(AC$6-$F24+1),$J24/2,$M24,TRUE))/(1-2*_xlfn.NORM.DIST(0,$J24/2,$M24,TRUE))*$D24+($K24="Steady Growth")*(AND(AD$6&gt;=$F24,AD$6&lt;=$H24)*((AD$6-$F24+1)/($J24*($J24+1)/2)*$D24))+($K24="custom")*CustCF!X24</f>
        <v/>
      </c>
      <c r="AE24" s="87">
        <f>($K24="Bell Curve")*(_xlfn.NORM.DIST(AND(AE$6&gt;=$F24,AE$6&lt;=$H24)*(AE$6-$F24+1),$J24/2,$M24,TRUE)-_xlfn.NORM.DIST(AND(AE$6&gt;=$F24,AE$6&lt;=$H24)*(AD$6-$F24+1),$J24/2,$M24,TRUE))/(1-2*_xlfn.NORM.DIST(0,$J24/2,$M24,TRUE))*$D24+($K24="Steady Growth")*(AND(AE$6&gt;=$F24,AE$6&lt;=$H24)*((AE$6-$F24+1)/($J24*($J24+1)/2)*$D24))+($K24="custom")*CustCF!Y24</f>
        <v/>
      </c>
      <c r="AF24" s="87">
        <f>($K24="Bell Curve")*(_xlfn.NORM.DIST(AND(AF$6&gt;=$F24,AF$6&lt;=$H24)*(AF$6-$F24+1),$J24/2,$M24,TRUE)-_xlfn.NORM.DIST(AND(AF$6&gt;=$F24,AF$6&lt;=$H24)*(AE$6-$F24+1),$J24/2,$M24,TRUE))/(1-2*_xlfn.NORM.DIST(0,$J24/2,$M24,TRUE))*$D24+($K24="Steady Growth")*(AND(AF$6&gt;=$F24,AF$6&lt;=$H24)*((AF$6-$F24+1)/($J24*($J24+1)/2)*$D24))+($K24="custom")*CustCF!Z24</f>
        <v/>
      </c>
      <c r="AG24" s="87">
        <f>($K24="Bell Curve")*(_xlfn.NORM.DIST(AND(AG$6&gt;=$F24,AG$6&lt;=$H24)*(AG$6-$F24+1),$J24/2,$M24,TRUE)-_xlfn.NORM.DIST(AND(AG$6&gt;=$F24,AG$6&lt;=$H24)*(AF$6-$F24+1),$J24/2,$M24,TRUE))/(1-2*_xlfn.NORM.DIST(0,$J24/2,$M24,TRUE))*$D24+($K24="Steady Growth")*(AND(AG$6&gt;=$F24,AG$6&lt;=$H24)*((AG$6-$F24+1)/($J24*($J24+1)/2)*$D24))+($K24="custom")*CustCF!AA24</f>
        <v/>
      </c>
      <c r="AH24" s="87">
        <f>($K24="Bell Curve")*(_xlfn.NORM.DIST(AND(AH$6&gt;=$F24,AH$6&lt;=$H24)*(AH$6-$F24+1),$J24/2,$M24,TRUE)-_xlfn.NORM.DIST(AND(AH$6&gt;=$F24,AH$6&lt;=$H24)*(AG$6-$F24+1),$J24/2,$M24,TRUE))/(1-2*_xlfn.NORM.DIST(0,$J24/2,$M24,TRUE))*$D24+($K24="Steady Growth")*(AND(AH$6&gt;=$F24,AH$6&lt;=$H24)*((AH$6-$F24+1)/($J24*($J24+1)/2)*$D24))+($K24="custom")*CustCF!AB24</f>
        <v/>
      </c>
      <c r="AI24" s="87">
        <f>($K24="Bell Curve")*(_xlfn.NORM.DIST(AND(AI$6&gt;=$F24,AI$6&lt;=$H24)*(AI$6-$F24+1),$J24/2,$M24,TRUE)-_xlfn.NORM.DIST(AND(AI$6&gt;=$F24,AI$6&lt;=$H24)*(AH$6-$F24+1),$J24/2,$M24,TRUE))/(1-2*_xlfn.NORM.DIST(0,$J24/2,$M24,TRUE))*$D24+($K24="Steady Growth")*(AND(AI$6&gt;=$F24,AI$6&lt;=$H24)*((AI$6-$F24+1)/($J24*($J24+1)/2)*$D24))+($K24="custom")*CustCF!AC24</f>
        <v/>
      </c>
      <c r="AJ24" s="87">
        <f>($K24="Bell Curve")*(_xlfn.NORM.DIST(AND(AJ$6&gt;=$F24,AJ$6&lt;=$H24)*(AJ$6-$F24+1),$J24/2,$M24,TRUE)-_xlfn.NORM.DIST(AND(AJ$6&gt;=$F24,AJ$6&lt;=$H24)*(AI$6-$F24+1),$J24/2,$M24,TRUE))/(1-2*_xlfn.NORM.DIST(0,$J24/2,$M24,TRUE))*$D24+($K24="Steady Growth")*(AND(AJ$6&gt;=$F24,AJ$6&lt;=$H24)*((AJ$6-$F24+1)/($J24*($J24+1)/2)*$D24))+($K24="custom")*CustCF!AD24</f>
        <v/>
      </c>
      <c r="AK24" s="87">
        <f>($K24="Bell Curve")*(_xlfn.NORM.DIST(AND(AK$6&gt;=$F24,AK$6&lt;=$H24)*(AK$6-$F24+1),$J24/2,$M24,TRUE)-_xlfn.NORM.DIST(AND(AK$6&gt;=$F24,AK$6&lt;=$H24)*(AJ$6-$F24+1),$J24/2,$M24,TRUE))/(1-2*_xlfn.NORM.DIST(0,$J24/2,$M24,TRUE))*$D24+($K24="Steady Growth")*(AND(AK$6&gt;=$F24,AK$6&lt;=$H24)*((AK$6-$F24+1)/($J24*($J24+1)/2)*$D24))+($K24="custom")*CustCF!AE24</f>
        <v/>
      </c>
      <c r="AL24" s="87">
        <f>($K24="Bell Curve")*(_xlfn.NORM.DIST(AND(AL$6&gt;=$F24,AL$6&lt;=$H24)*(AL$6-$F24+1),$J24/2,$M24,TRUE)-_xlfn.NORM.DIST(AND(AL$6&gt;=$F24,AL$6&lt;=$H24)*(AK$6-$F24+1),$J24/2,$M24,TRUE))/(1-2*_xlfn.NORM.DIST(0,$J24/2,$M24,TRUE))*$D24+($K24="Steady Growth")*(AND(AL$6&gt;=$F24,AL$6&lt;=$H24)*((AL$6-$F24+1)/($J24*($J24+1)/2)*$D24))+($K24="custom")*CustCF!AF24</f>
        <v/>
      </c>
      <c r="AM24" s="87">
        <f>($K24="Bell Curve")*(_xlfn.NORM.DIST(AND(AM$6&gt;=$F24,AM$6&lt;=$H24)*(AM$6-$F24+1),$J24/2,$M24,TRUE)-_xlfn.NORM.DIST(AND(AM$6&gt;=$F24,AM$6&lt;=$H24)*(AL$6-$F24+1),$J24/2,$M24,TRUE))/(1-2*_xlfn.NORM.DIST(0,$J24/2,$M24,TRUE))*$D24+($K24="Steady Growth")*(AND(AM$6&gt;=$F24,AM$6&lt;=$H24)*((AM$6-$F24+1)/($J24*($J24+1)/2)*$D24))+($K24="custom")*CustCF!AG24</f>
        <v/>
      </c>
      <c r="AN24" s="87">
        <f>($K24="Bell Curve")*(_xlfn.NORM.DIST(AND(AN$6&gt;=$F24,AN$6&lt;=$H24)*(AN$6-$F24+1),$J24/2,$M24,TRUE)-_xlfn.NORM.DIST(AND(AN$6&gt;=$F24,AN$6&lt;=$H24)*(AM$6-$F24+1),$J24/2,$M24,TRUE))/(1-2*_xlfn.NORM.DIST(0,$J24/2,$M24,TRUE))*$D24+($K24="Steady Growth")*(AND(AN$6&gt;=$F24,AN$6&lt;=$H24)*((AN$6-$F24+1)/($J24*($J24+1)/2)*$D24))+($K24="custom")*CustCF!AH24</f>
        <v/>
      </c>
      <c r="AO24" s="87">
        <f>($K24="Bell Curve")*(_xlfn.NORM.DIST(AND(AO$6&gt;=$F24,AO$6&lt;=$H24)*(AO$6-$F24+1),$J24/2,$M24,TRUE)-_xlfn.NORM.DIST(AND(AO$6&gt;=$F24,AO$6&lt;=$H24)*(AN$6-$F24+1),$J24/2,$M24,TRUE))/(1-2*_xlfn.NORM.DIST(0,$J24/2,$M24,TRUE))*$D24+($K24="Steady Growth")*(AND(AO$6&gt;=$F24,AO$6&lt;=$H24)*((AO$6-$F24+1)/($J24*($J24+1)/2)*$D24))+($K24="custom")*CustCF!AI24</f>
        <v/>
      </c>
      <c r="AP24" s="87">
        <f>($K24="Bell Curve")*(_xlfn.NORM.DIST(AND(AP$6&gt;=$F24,AP$6&lt;=$H24)*(AP$6-$F24+1),$J24/2,$M24,TRUE)-_xlfn.NORM.DIST(AND(AP$6&gt;=$F24,AP$6&lt;=$H24)*(AO$6-$F24+1),$J24/2,$M24,TRUE))/(1-2*_xlfn.NORM.DIST(0,$J24/2,$M24,TRUE))*$D24+($K24="Steady Growth")*(AND(AP$6&gt;=$F24,AP$6&lt;=$H24)*((AP$6-$F24+1)/($J24*($J24+1)/2)*$D24))+($K24="custom")*CustCF!AJ24</f>
        <v/>
      </c>
      <c r="AQ24" s="87">
        <f>($K24="Bell Curve")*(_xlfn.NORM.DIST(AND(AQ$6&gt;=$F24,AQ$6&lt;=$H24)*(AQ$6-$F24+1),$J24/2,$M24,TRUE)-_xlfn.NORM.DIST(AND(AQ$6&gt;=$F24,AQ$6&lt;=$H24)*(AP$6-$F24+1),$J24/2,$M24,TRUE))/(1-2*_xlfn.NORM.DIST(0,$J24/2,$M24,TRUE))*$D24+($K24="Steady Growth")*(AND(AQ$6&gt;=$F24,AQ$6&lt;=$H24)*((AQ$6-$F24+1)/($J24*($J24+1)/2)*$D24))+($K24="custom")*CustCF!AK24</f>
        <v/>
      </c>
      <c r="AR24" s="87">
        <f>($K24="Bell Curve")*(_xlfn.NORM.DIST(AND(AR$6&gt;=$F24,AR$6&lt;=$H24)*(AR$6-$F24+1),$J24/2,$M24,TRUE)-_xlfn.NORM.DIST(AND(AR$6&gt;=$F24,AR$6&lt;=$H24)*(AQ$6-$F24+1),$J24/2,$M24,TRUE))/(1-2*_xlfn.NORM.DIST(0,$J24/2,$M24,TRUE))*$D24+($K24="Steady Growth")*(AND(AR$6&gt;=$F24,AR$6&lt;=$H24)*((AR$6-$F24+1)/($J24*($J24+1)/2)*$D24))+($K24="custom")*CustCF!AL24</f>
        <v/>
      </c>
      <c r="AS24" s="87">
        <f>($K24="Bell Curve")*(_xlfn.NORM.DIST(AND(AS$6&gt;=$F24,AS$6&lt;=$H24)*(AS$6-$F24+1),$J24/2,$M24,TRUE)-_xlfn.NORM.DIST(AND(AS$6&gt;=$F24,AS$6&lt;=$H24)*(AR$6-$F24+1),$J24/2,$M24,TRUE))/(1-2*_xlfn.NORM.DIST(0,$J24/2,$M24,TRUE))*$D24+($K24="Steady Growth")*(AND(AS$6&gt;=$F24,AS$6&lt;=$H24)*((AS$6-$F24+1)/($J24*($J24+1)/2)*$D24))+($K24="custom")*CustCF!AM24</f>
        <v/>
      </c>
      <c r="AT24" s="87">
        <f>($K24="Bell Curve")*(_xlfn.NORM.DIST(AND(AT$6&gt;=$F24,AT$6&lt;=$H24)*(AT$6-$F24+1),$J24/2,$M24,TRUE)-_xlfn.NORM.DIST(AND(AT$6&gt;=$F24,AT$6&lt;=$H24)*(AS$6-$F24+1),$J24/2,$M24,TRUE))/(1-2*_xlfn.NORM.DIST(0,$J24/2,$M24,TRUE))*$D24+($K24="Steady Growth")*(AND(AT$6&gt;=$F24,AT$6&lt;=$H24)*((AT$6-$F24+1)/($J24*($J24+1)/2)*$D24))+($K24="custom")*CustCF!AN24</f>
        <v/>
      </c>
      <c r="AU24" s="87">
        <f>($K24="Bell Curve")*(_xlfn.NORM.DIST(AND(AU$6&gt;=$F24,AU$6&lt;=$H24)*(AU$6-$F24+1),$J24/2,$M24,TRUE)-_xlfn.NORM.DIST(AND(AU$6&gt;=$F24,AU$6&lt;=$H24)*(AT$6-$F24+1),$J24/2,$M24,TRUE))/(1-2*_xlfn.NORM.DIST(0,$J24/2,$M24,TRUE))*$D24+($K24="Steady Growth")*(AND(AU$6&gt;=$F24,AU$6&lt;=$H24)*((AU$6-$F24+1)/($J24*($J24+1)/2)*$D24))+($K24="custom")*CustCF!AO24</f>
        <v/>
      </c>
      <c r="AV24" s="87">
        <f>($K24="Bell Curve")*(_xlfn.NORM.DIST(AND(AV$6&gt;=$F24,AV$6&lt;=$H24)*(AV$6-$F24+1),$J24/2,$M24,TRUE)-_xlfn.NORM.DIST(AND(AV$6&gt;=$F24,AV$6&lt;=$H24)*(AU$6-$F24+1),$J24/2,$M24,TRUE))/(1-2*_xlfn.NORM.DIST(0,$J24/2,$M24,TRUE))*$D24+($K24="Steady Growth")*(AND(AV$6&gt;=$F24,AV$6&lt;=$H24)*((AV$6-$F24+1)/($J24*($J24+1)/2)*$D24))+($K24="custom")*CustCF!AP24</f>
        <v/>
      </c>
      <c r="AW24" s="87">
        <f>($K24="Bell Curve")*(_xlfn.NORM.DIST(AND(AW$6&gt;=$F24,AW$6&lt;=$H24)*(AW$6-$F24+1),$J24/2,$M24,TRUE)-_xlfn.NORM.DIST(AND(AW$6&gt;=$F24,AW$6&lt;=$H24)*(AV$6-$F24+1),$J24/2,$M24,TRUE))/(1-2*_xlfn.NORM.DIST(0,$J24/2,$M24,TRUE))*$D24+($K24="Steady Growth")*(AND(AW$6&gt;=$F24,AW$6&lt;=$H24)*((AW$6-$F24+1)/($J24*($J24+1)/2)*$D24))+($K24="custom")*CustCF!AQ24</f>
        <v/>
      </c>
      <c r="AX24" s="87">
        <f>($K24="Bell Curve")*(_xlfn.NORM.DIST(AND(AX$6&gt;=$F24,AX$6&lt;=$H24)*(AX$6-$F24+1),$J24/2,$M24,TRUE)-_xlfn.NORM.DIST(AND(AX$6&gt;=$F24,AX$6&lt;=$H24)*(AW$6-$F24+1),$J24/2,$M24,TRUE))/(1-2*_xlfn.NORM.DIST(0,$J24/2,$M24,TRUE))*$D24+($K24="Steady Growth")*(AND(AX$6&gt;=$F24,AX$6&lt;=$H24)*((AX$6-$F24+1)/($J24*($J24+1)/2)*$D24))+($K24="custom")*CustCF!AR24</f>
        <v/>
      </c>
      <c r="AY24" s="87">
        <f>($K24="Bell Curve")*(_xlfn.NORM.DIST(AND(AY$6&gt;=$F24,AY$6&lt;=$H24)*(AY$6-$F24+1),$J24/2,$M24,TRUE)-_xlfn.NORM.DIST(AND(AY$6&gt;=$F24,AY$6&lt;=$H24)*(AX$6-$F24+1),$J24/2,$M24,TRUE))/(1-2*_xlfn.NORM.DIST(0,$J24/2,$M24,TRUE))*$D24+($K24="Steady Growth")*(AND(AY$6&gt;=$F24,AY$6&lt;=$H24)*((AY$6-$F24+1)/($J24*($J24+1)/2)*$D24))+($K24="custom")*CustCF!AS24</f>
        <v/>
      </c>
      <c r="AZ24" s="87">
        <f>($K24="Bell Curve")*(_xlfn.NORM.DIST(AND(AZ$6&gt;=$F24,AZ$6&lt;=$H24)*(AZ$6-$F24+1),$J24/2,$M24,TRUE)-_xlfn.NORM.DIST(AND(AZ$6&gt;=$F24,AZ$6&lt;=$H24)*(AY$6-$F24+1),$J24/2,$M24,TRUE))/(1-2*_xlfn.NORM.DIST(0,$J24/2,$M24,TRUE))*$D24+($K24="Steady Growth")*(AND(AZ$6&gt;=$F24,AZ$6&lt;=$H24)*((AZ$6-$F24+1)/($J24*($J24+1)/2)*$D24))+($K24="custom")*CustCF!AT24</f>
        <v/>
      </c>
      <c r="BA24" s="87">
        <f>($K24="Bell Curve")*(_xlfn.NORM.DIST(AND(BA$6&gt;=$F24,BA$6&lt;=$H24)*(BA$6-$F24+1),$J24/2,$M24,TRUE)-_xlfn.NORM.DIST(AND(BA$6&gt;=$F24,BA$6&lt;=$H24)*(AZ$6-$F24+1),$J24/2,$M24,TRUE))/(1-2*_xlfn.NORM.DIST(0,$J24/2,$M24,TRUE))*$D24+($K24="Steady Growth")*(AND(BA$6&gt;=$F24,BA$6&lt;=$H24)*((BA$6-$F24+1)/($J24*($J24+1)/2)*$D24))+($K24="custom")*CustCF!AU24</f>
        <v/>
      </c>
      <c r="BB24" s="87">
        <f>($K24="Bell Curve")*(_xlfn.NORM.DIST(AND(BB$6&gt;=$F24,BB$6&lt;=$H24)*(BB$6-$F24+1),$J24/2,$M24,TRUE)-_xlfn.NORM.DIST(AND(BB$6&gt;=$F24,BB$6&lt;=$H24)*(BA$6-$F24+1),$J24/2,$M24,TRUE))/(1-2*_xlfn.NORM.DIST(0,$J24/2,$M24,TRUE))*$D24+($K24="Steady Growth")*(AND(BB$6&gt;=$F24,BB$6&lt;=$H24)*((BB$6-$F24+1)/($J24*($J24+1)/2)*$D24))+($K24="custom")*CustCF!AV24</f>
        <v/>
      </c>
      <c r="BC24" s="87">
        <f>($K24="Bell Curve")*(_xlfn.NORM.DIST(AND(BC$6&gt;=$F24,BC$6&lt;=$H24)*(BC$6-$F24+1),$J24/2,$M24,TRUE)-_xlfn.NORM.DIST(AND(BC$6&gt;=$F24,BC$6&lt;=$H24)*(BB$6-$F24+1),$J24/2,$M24,TRUE))/(1-2*_xlfn.NORM.DIST(0,$J24/2,$M24,TRUE))*$D24+($K24="Steady Growth")*(AND(BC$6&gt;=$F24,BC$6&lt;=$H24)*((BC$6-$F24+1)/($J24*($J24+1)/2)*$D24))+($K24="custom")*CustCF!AW24</f>
        <v/>
      </c>
      <c r="BD24" s="87">
        <f>($K24="Bell Curve")*(_xlfn.NORM.DIST(AND(BD$6&gt;=$F24,BD$6&lt;=$H24)*(BD$6-$F24+1),$J24/2,$M24,TRUE)-_xlfn.NORM.DIST(AND(BD$6&gt;=$F24,BD$6&lt;=$H24)*(BC$6-$F24+1),$J24/2,$M24,TRUE))/(1-2*_xlfn.NORM.DIST(0,$J24/2,$M24,TRUE))*$D24+($K24="Steady Growth")*(AND(BD$6&gt;=$F24,BD$6&lt;=$H24)*((BD$6-$F24+1)/($J24*($J24+1)/2)*$D24))+($K24="custom")*CustCF!AX24</f>
        <v/>
      </c>
      <c r="BE24" s="87">
        <f>($K24="Bell Curve")*(_xlfn.NORM.DIST(AND(BE$6&gt;=$F24,BE$6&lt;=$H24)*(BE$6-$F24+1),$J24/2,$M24,TRUE)-_xlfn.NORM.DIST(AND(BE$6&gt;=$F24,BE$6&lt;=$H24)*(BD$6-$F24+1),$J24/2,$M24,TRUE))/(1-2*_xlfn.NORM.DIST(0,$J24/2,$M24,TRUE))*$D24+($K24="Steady Growth")*(AND(BE$6&gt;=$F24,BE$6&lt;=$H24)*((BE$6-$F24+1)/($J24*($J24+1)/2)*$D24))+($K24="custom")*CustCF!AY24</f>
        <v/>
      </c>
      <c r="BF24" s="87">
        <f>($K24="Bell Curve")*(_xlfn.NORM.DIST(AND(BF$6&gt;=$F24,BF$6&lt;=$H24)*(BF$6-$F24+1),$J24/2,$M24,TRUE)-_xlfn.NORM.DIST(AND(BF$6&gt;=$F24,BF$6&lt;=$H24)*(BE$6-$F24+1),$J24/2,$M24,TRUE))/(1-2*_xlfn.NORM.DIST(0,$J24/2,$M24,TRUE))*$D24+($K24="Steady Growth")*(AND(BF$6&gt;=$F24,BF$6&lt;=$H24)*((BF$6-$F24+1)/($J24*($J24+1)/2)*$D24))+($K24="custom")*CustCF!AZ24</f>
        <v/>
      </c>
      <c r="BG24" s="87">
        <f>($K24="Bell Curve")*(_xlfn.NORM.DIST(AND(BG$6&gt;=$F24,BG$6&lt;=$H24)*(BG$6-$F24+1),$J24/2,$M24,TRUE)-_xlfn.NORM.DIST(AND(BG$6&gt;=$F24,BG$6&lt;=$H24)*(BF$6-$F24+1),$J24/2,$M24,TRUE))/(1-2*_xlfn.NORM.DIST(0,$J24/2,$M24,TRUE))*$D24+($K24="Steady Growth")*(AND(BG$6&gt;=$F24,BG$6&lt;=$H24)*((BG$6-$F24+1)/($J24*($J24+1)/2)*$D24))+($K24="custom")*CustCF!BA24</f>
        <v/>
      </c>
      <c r="BH24" s="87">
        <f>($K24="Bell Curve")*(_xlfn.NORM.DIST(AND(BH$6&gt;=$F24,BH$6&lt;=$H24)*(BH$6-$F24+1),$J24/2,$M24,TRUE)-_xlfn.NORM.DIST(AND(BH$6&gt;=$F24,BH$6&lt;=$H24)*(BG$6-$F24+1),$J24/2,$M24,TRUE))/(1-2*_xlfn.NORM.DIST(0,$J24/2,$M24,TRUE))*$D24+($K24="Steady Growth")*(AND(BH$6&gt;=$F24,BH$6&lt;=$H24)*((BH$6-$F24+1)/($J24*($J24+1)/2)*$D24))+($K24="custom")*CustCF!BB24</f>
        <v/>
      </c>
      <c r="BI24" s="87">
        <f>($K24="Bell Curve")*(_xlfn.NORM.DIST(AND(BI$6&gt;=$F24,BI$6&lt;=$H24)*(BI$6-$F24+1),$J24/2,$M24,TRUE)-_xlfn.NORM.DIST(AND(BI$6&gt;=$F24,BI$6&lt;=$H24)*(BH$6-$F24+1),$J24/2,$M24,TRUE))/(1-2*_xlfn.NORM.DIST(0,$J24/2,$M24,TRUE))*$D24+($K24="Steady Growth")*(AND(BI$6&gt;=$F24,BI$6&lt;=$H24)*((BI$6-$F24+1)/($J24*($J24+1)/2)*$D24))+($K24="custom")*CustCF!BC24</f>
        <v/>
      </c>
      <c r="BJ24" s="87">
        <f>($K24="Bell Curve")*(_xlfn.NORM.DIST(AND(BJ$6&gt;=$F24,BJ$6&lt;=$H24)*(BJ$6-$F24+1),$J24/2,$M24,TRUE)-_xlfn.NORM.DIST(AND(BJ$6&gt;=$F24,BJ$6&lt;=$H24)*(BI$6-$F24+1),$J24/2,$M24,TRUE))/(1-2*_xlfn.NORM.DIST(0,$J24/2,$M24,TRUE))*$D24+($K24="Steady Growth")*(AND(BJ$6&gt;=$F24,BJ$6&lt;=$H24)*((BJ$6-$F24+1)/($J24*($J24+1)/2)*$D24))+($K24="custom")*CustCF!BD24</f>
        <v/>
      </c>
      <c r="BK24" s="87">
        <f>($K24="Bell Curve")*(_xlfn.NORM.DIST(AND(BK$6&gt;=$F24,BK$6&lt;=$H24)*(BK$6-$F24+1),$J24/2,$M24,TRUE)-_xlfn.NORM.DIST(AND(BK$6&gt;=$F24,BK$6&lt;=$H24)*(BJ$6-$F24+1),$J24/2,$M24,TRUE))/(1-2*_xlfn.NORM.DIST(0,$J24/2,$M24,TRUE))*$D24+($K24="Steady Growth")*(AND(BK$6&gt;=$F24,BK$6&lt;=$H24)*((BK$6-$F24+1)/($J24*($J24+1)/2)*$D24))+($K24="custom")*CustCF!BE24</f>
        <v/>
      </c>
      <c r="BL24" s="87">
        <f>($K24="Bell Curve")*(_xlfn.NORM.DIST(AND(BL$6&gt;=$F24,BL$6&lt;=$H24)*(BL$6-$F24+1),$J24/2,$M24,TRUE)-_xlfn.NORM.DIST(AND(BL$6&gt;=$F24,BL$6&lt;=$H24)*(BK$6-$F24+1),$J24/2,$M24,TRUE))/(1-2*_xlfn.NORM.DIST(0,$J24/2,$M24,TRUE))*$D24+($K24="Steady Growth")*(AND(BL$6&gt;=$F24,BL$6&lt;=$H24)*((BL$6-$F24+1)/($J24*($J24+1)/2)*$D24))+($K24="custom")*CustCF!BF24</f>
        <v/>
      </c>
      <c r="BM24" s="87">
        <f>($K24="Bell Curve")*(_xlfn.NORM.DIST(AND(BM$6&gt;=$F24,BM$6&lt;=$H24)*(BM$6-$F24+1),$J24/2,$M24,TRUE)-_xlfn.NORM.DIST(AND(BM$6&gt;=$F24,BM$6&lt;=$H24)*(BL$6-$F24+1),$J24/2,$M24,TRUE))/(1-2*_xlfn.NORM.DIST(0,$J24/2,$M24,TRUE))*$D24+($K24="Steady Growth")*(AND(BM$6&gt;=$F24,BM$6&lt;=$H24)*((BM$6-$F24+1)/($J24*($J24+1)/2)*$D24))+($K24="custom")*CustCF!BG24</f>
        <v/>
      </c>
      <c r="BN24" s="87">
        <f>($K24="Bell Curve")*(_xlfn.NORM.DIST(AND(BN$6&gt;=$F24,BN$6&lt;=$H24)*(BN$6-$F24+1),$J24/2,$M24,TRUE)-_xlfn.NORM.DIST(AND(BN$6&gt;=$F24,BN$6&lt;=$H24)*(BM$6-$F24+1),$J24/2,$M24,TRUE))/(1-2*_xlfn.NORM.DIST(0,$J24/2,$M24,TRUE))*$D24+($K24="Steady Growth")*(AND(BN$6&gt;=$F24,BN$6&lt;=$H24)*((BN$6-$F24+1)/($J24*($J24+1)/2)*$D24))+($K24="custom")*CustCF!BH24</f>
        <v/>
      </c>
      <c r="BO24" s="87">
        <f>($K24="Bell Curve")*(_xlfn.NORM.DIST(AND(BO$6&gt;=$F24,BO$6&lt;=$H24)*(BO$6-$F24+1),$J24/2,$M24,TRUE)-_xlfn.NORM.DIST(AND(BO$6&gt;=$F24,BO$6&lt;=$H24)*(BN$6-$F24+1),$J24/2,$M24,TRUE))/(1-2*_xlfn.NORM.DIST(0,$J24/2,$M24,TRUE))*$D24+($K24="Steady Growth")*(AND(BO$6&gt;=$F24,BO$6&lt;=$H24)*((BO$6-$F24+1)/($J24*($J24+1)/2)*$D24))+($K24="custom")*CustCF!BI24</f>
        <v/>
      </c>
      <c r="BP24" s="87">
        <f>($K24="Bell Curve")*(_xlfn.NORM.DIST(AND(BP$6&gt;=$F24,BP$6&lt;=$H24)*(BP$6-$F24+1),$J24/2,$M24,TRUE)-_xlfn.NORM.DIST(AND(BP$6&gt;=$F24,BP$6&lt;=$H24)*(BO$6-$F24+1),$J24/2,$M24,TRUE))/(1-2*_xlfn.NORM.DIST(0,$J24/2,$M24,TRUE))*$D24+($K24="Steady Growth")*(AND(BP$6&gt;=$F24,BP$6&lt;=$H24)*((BP$6-$F24+1)/($J24*($J24+1)/2)*$D24))+($K24="custom")*CustCF!BJ24</f>
        <v/>
      </c>
      <c r="BQ24" s="87">
        <f>($K24="Bell Curve")*(_xlfn.NORM.DIST(AND(BQ$6&gt;=$F24,BQ$6&lt;=$H24)*(BQ$6-$F24+1),$J24/2,$M24,TRUE)-_xlfn.NORM.DIST(AND(BQ$6&gt;=$F24,BQ$6&lt;=$H24)*(BP$6-$F24+1),$J24/2,$M24,TRUE))/(1-2*_xlfn.NORM.DIST(0,$J24/2,$M24,TRUE))*$D24+($K24="Steady Growth")*(AND(BQ$6&gt;=$F24,BQ$6&lt;=$H24)*((BQ$6-$F24+1)/($J24*($J24+1)/2)*$D24))+($K24="custom")*CustCF!BK24</f>
        <v/>
      </c>
      <c r="BR24" s="87">
        <f>($K24="Bell Curve")*(_xlfn.NORM.DIST(AND(BR$6&gt;=$F24,BR$6&lt;=$H24)*(BR$6-$F24+1),$J24/2,$M24,TRUE)-_xlfn.NORM.DIST(AND(BR$6&gt;=$F24,BR$6&lt;=$H24)*(BQ$6-$F24+1),$J24/2,$M24,TRUE))/(1-2*_xlfn.NORM.DIST(0,$J24/2,$M24,TRUE))*$D24+($K24="Steady Growth")*(AND(BR$6&gt;=$F24,BR$6&lt;=$H24)*((BR$6-$F24+1)/($J24*($J24+1)/2)*$D24))+($K24="custom")*CustCF!BL24</f>
        <v/>
      </c>
      <c r="BS24" s="87">
        <f>($K24="Bell Curve")*(_xlfn.NORM.DIST(AND(BS$6&gt;=$F24,BS$6&lt;=$H24)*(BS$6-$F24+1),$J24/2,$M24,TRUE)-_xlfn.NORM.DIST(AND(BS$6&gt;=$F24,BS$6&lt;=$H24)*(BR$6-$F24+1),$J24/2,$M24,TRUE))/(1-2*_xlfn.NORM.DIST(0,$J24/2,$M24,TRUE))*$D24+($K24="Steady Growth")*(AND(BS$6&gt;=$F24,BS$6&lt;=$H24)*((BS$6-$F24+1)/($J24*($J24+1)/2)*$D24))+($K24="custom")*CustCF!BM24</f>
        <v/>
      </c>
      <c r="BT24" s="87">
        <f>($K24="Bell Curve")*(_xlfn.NORM.DIST(AND(BT$6&gt;=$F24,BT$6&lt;=$H24)*(BT$6-$F24+1),$J24/2,$M24,TRUE)-_xlfn.NORM.DIST(AND(BT$6&gt;=$F24,BT$6&lt;=$H24)*(BS$6-$F24+1),$J24/2,$M24,TRUE))/(1-2*_xlfn.NORM.DIST(0,$J24/2,$M24,TRUE))*$D24+($K24="Steady Growth")*(AND(BT$6&gt;=$F24,BT$6&lt;=$H24)*((BT$6-$F24+1)/($J24*($J24+1)/2)*$D24))+($K24="custom")*CustCF!BN24</f>
        <v/>
      </c>
      <c r="BU24" s="87">
        <f>($K24="Bell Curve")*(_xlfn.NORM.DIST(AND(BU$6&gt;=$F24,BU$6&lt;=$H24)*(BU$6-$F24+1),$J24/2,$M24,TRUE)-_xlfn.NORM.DIST(AND(BU$6&gt;=$F24,BU$6&lt;=$H24)*(BT$6-$F24+1),$J24/2,$M24,TRUE))/(1-2*_xlfn.NORM.DIST(0,$J24/2,$M24,TRUE))*$D24+($K24="Steady Growth")*(AND(BU$6&gt;=$F24,BU$6&lt;=$H24)*((BU$6-$F24+1)/($J24*($J24+1)/2)*$D24))+($K24="custom")*CustCF!BO24</f>
        <v/>
      </c>
      <c r="BV24" s="87">
        <f>($K24="Bell Curve")*(_xlfn.NORM.DIST(AND(BV$6&gt;=$F24,BV$6&lt;=$H24)*(BV$6-$F24+1),$J24/2,$M24,TRUE)-_xlfn.NORM.DIST(AND(BV$6&gt;=$F24,BV$6&lt;=$H24)*(BU$6-$F24+1),$J24/2,$M24,TRUE))/(1-2*_xlfn.NORM.DIST(0,$J24/2,$M24,TRUE))*$D24+($K24="Steady Growth")*(AND(BV$6&gt;=$F24,BV$6&lt;=$H24)*((BV$6-$F24+1)/($J24*($J24+1)/2)*$D24))+($K24="custom")*CustCF!BP24</f>
        <v/>
      </c>
      <c r="BW24" s="87">
        <f>($K24="Bell Curve")*(_xlfn.NORM.DIST(AND(BW$6&gt;=$F24,BW$6&lt;=$H24)*(BW$6-$F24+1),$J24/2,$M24,TRUE)-_xlfn.NORM.DIST(AND(BW$6&gt;=$F24,BW$6&lt;=$H24)*(BV$6-$F24+1),$J24/2,$M24,TRUE))/(1-2*_xlfn.NORM.DIST(0,$J24/2,$M24,TRUE))*$D24+($K24="Steady Growth")*(AND(BW$6&gt;=$F24,BW$6&lt;=$H24)*((BW$6-$F24+1)/($J24*($J24+1)/2)*$D24))+($K24="custom")*CustCF!BQ24</f>
        <v/>
      </c>
      <c r="BX24" s="87">
        <f>($K24="Bell Curve")*(_xlfn.NORM.DIST(AND(BX$6&gt;=$F24,BX$6&lt;=$H24)*(BX$6-$F24+1),$J24/2,$M24,TRUE)-_xlfn.NORM.DIST(AND(BX$6&gt;=$F24,BX$6&lt;=$H24)*(BW$6-$F24+1),$J24/2,$M24,TRUE))/(1-2*_xlfn.NORM.DIST(0,$J24/2,$M24,TRUE))*$D24+($K24="Steady Growth")*(AND(BX$6&gt;=$F24,BX$6&lt;=$H24)*((BX$6-$F24+1)/($J24*($J24+1)/2)*$D24))+($K24="custom")*CustCF!BR24</f>
        <v/>
      </c>
      <c r="BY24" s="87">
        <f>($K24="Bell Curve")*(_xlfn.NORM.DIST(AND(BY$6&gt;=$F24,BY$6&lt;=$H24)*(BY$6-$F24+1),$J24/2,$M24,TRUE)-_xlfn.NORM.DIST(AND(BY$6&gt;=$F24,BY$6&lt;=$H24)*(BX$6-$F24+1),$J24/2,$M24,TRUE))/(1-2*_xlfn.NORM.DIST(0,$J24/2,$M24,TRUE))*$D24+($K24="Steady Growth")*(AND(BY$6&gt;=$F24,BY$6&lt;=$H24)*((BY$6-$F24+1)/($J24*($J24+1)/2)*$D24))+($K24="custom")*CustCF!BS24</f>
        <v/>
      </c>
      <c r="BZ24" s="87">
        <f>($K24="Bell Curve")*(_xlfn.NORM.DIST(AND(BZ$6&gt;=$F24,BZ$6&lt;=$H24)*(BZ$6-$F24+1),$J24/2,$M24,TRUE)-_xlfn.NORM.DIST(AND(BZ$6&gt;=$F24,BZ$6&lt;=$H24)*(BY$6-$F24+1),$J24/2,$M24,TRUE))/(1-2*_xlfn.NORM.DIST(0,$J24/2,$M24,TRUE))*$D24+($K24="Steady Growth")*(AND(BZ$6&gt;=$F24,BZ$6&lt;=$H24)*((BZ$6-$F24+1)/($J24*($J24+1)/2)*$D24))+($K24="custom")*CustCF!BT24</f>
        <v/>
      </c>
      <c r="CA24" s="87">
        <f>($K24="Bell Curve")*(_xlfn.NORM.DIST(AND(CA$6&gt;=$F24,CA$6&lt;=$H24)*(CA$6-$F24+1),$J24/2,$M24,TRUE)-_xlfn.NORM.DIST(AND(CA$6&gt;=$F24,CA$6&lt;=$H24)*(BZ$6-$F24+1),$J24/2,$M24,TRUE))/(1-2*_xlfn.NORM.DIST(0,$J24/2,$M24,TRUE))*$D24+($K24="Steady Growth")*(AND(CA$6&gt;=$F24,CA$6&lt;=$H24)*((CA$6-$F24+1)/($J24*($J24+1)/2)*$D24))+($K24="custom")*CustCF!BU24</f>
        <v/>
      </c>
      <c r="CB24" s="87">
        <f>($K24="Bell Curve")*(_xlfn.NORM.DIST(AND(CB$6&gt;=$F24,CB$6&lt;=$H24)*(CB$6-$F24+1),$J24/2,$M24,TRUE)-_xlfn.NORM.DIST(AND(CB$6&gt;=$F24,CB$6&lt;=$H24)*(CA$6-$F24+1),$J24/2,$M24,TRUE))/(1-2*_xlfn.NORM.DIST(0,$J24/2,$M24,TRUE))*$D24+($K24="Steady Growth")*(AND(CB$6&gt;=$F24,CB$6&lt;=$H24)*((CB$6-$F24+1)/($J24*($J24+1)/2)*$D24))+($K24="custom")*CustCF!BV24</f>
        <v/>
      </c>
      <c r="CC24" s="87">
        <f>($K24="Bell Curve")*(_xlfn.NORM.DIST(AND(CC$6&gt;=$F24,CC$6&lt;=$H24)*(CC$6-$F24+1),$J24/2,$M24,TRUE)-_xlfn.NORM.DIST(AND(CC$6&gt;=$F24,CC$6&lt;=$H24)*(CB$6-$F24+1),$J24/2,$M24,TRUE))/(1-2*_xlfn.NORM.DIST(0,$J24/2,$M24,TRUE))*$D24+($K24="Steady Growth")*(AND(CC$6&gt;=$F24,CC$6&lt;=$H24)*((CC$6-$F24+1)/($J24*($J24+1)/2)*$D24))+($K24="custom")*CustCF!BW24</f>
        <v/>
      </c>
      <c r="CD24" s="87">
        <f>($K24="Bell Curve")*(_xlfn.NORM.DIST(AND(CD$6&gt;=$F24,CD$6&lt;=$H24)*(CD$6-$F24+1),$J24/2,$M24,TRUE)-_xlfn.NORM.DIST(AND(CD$6&gt;=$F24,CD$6&lt;=$H24)*(CC$6-$F24+1),$J24/2,$M24,TRUE))/(1-2*_xlfn.NORM.DIST(0,$J24/2,$M24,TRUE))*$D24+($K24="Steady Growth")*(AND(CD$6&gt;=$F24,CD$6&lt;=$H24)*((CD$6-$F24+1)/($J24*($J24+1)/2)*$D24))+($K24="custom")*CustCF!BX24</f>
        <v/>
      </c>
      <c r="CE24" s="87">
        <f>($K24="Bell Curve")*(_xlfn.NORM.DIST(AND(CE$6&gt;=$F24,CE$6&lt;=$H24)*(CE$6-$F24+1),$J24/2,$M24,TRUE)-_xlfn.NORM.DIST(AND(CE$6&gt;=$F24,CE$6&lt;=$H24)*(CD$6-$F24+1),$J24/2,$M24,TRUE))/(1-2*_xlfn.NORM.DIST(0,$J24/2,$M24,TRUE))*$D24+($K24="Steady Growth")*(AND(CE$6&gt;=$F24,CE$6&lt;=$H24)*((CE$6-$F24+1)/($J24*($J24+1)/2)*$D24))+($K24="custom")*CustCF!BY24</f>
        <v/>
      </c>
      <c r="CF24" s="87">
        <f>($K24="Bell Curve")*(_xlfn.NORM.DIST(AND(CF$6&gt;=$F24,CF$6&lt;=$H24)*(CF$6-$F24+1),$J24/2,$M24,TRUE)-_xlfn.NORM.DIST(AND(CF$6&gt;=$F24,CF$6&lt;=$H24)*(CE$6-$F24+1),$J24/2,$M24,TRUE))/(1-2*_xlfn.NORM.DIST(0,$J24/2,$M24,TRUE))*$D24+($K24="Steady Growth")*(AND(CF$6&gt;=$F24,CF$6&lt;=$H24)*((CF$6-$F24+1)/($J24*($J24+1)/2)*$D24))+($K24="custom")*CustCF!BZ24</f>
        <v/>
      </c>
      <c r="CG24" s="87">
        <f>($K24="Bell Curve")*(_xlfn.NORM.DIST(AND(CG$6&gt;=$F24,CG$6&lt;=$H24)*(CG$6-$F24+1),$J24/2,$M24,TRUE)-_xlfn.NORM.DIST(AND(CG$6&gt;=$F24,CG$6&lt;=$H24)*(CF$6-$F24+1),$J24/2,$M24,TRUE))/(1-2*_xlfn.NORM.DIST(0,$J24/2,$M24,TRUE))*$D24+($K24="Steady Growth")*(AND(CG$6&gt;=$F24,CG$6&lt;=$H24)*((CG$6-$F24+1)/($J24*($J24+1)/2)*$D24))+($K24="custom")*CustCF!CA24</f>
        <v/>
      </c>
      <c r="CH24" s="87">
        <f>($K24="Bell Curve")*(_xlfn.NORM.DIST(AND(CH$6&gt;=$F24,CH$6&lt;=$H24)*(CH$6-$F24+1),$J24/2,$M24,TRUE)-_xlfn.NORM.DIST(AND(CH$6&gt;=$F24,CH$6&lt;=$H24)*(CG$6-$F24+1),$J24/2,$M24,TRUE))/(1-2*_xlfn.NORM.DIST(0,$J24/2,$M24,TRUE))*$D24+($K24="Steady Growth")*(AND(CH$6&gt;=$F24,CH$6&lt;=$H24)*((CH$6-$F24+1)/($J24*($J24+1)/2)*$D24))+($K24="custom")*CustCF!CB24</f>
        <v/>
      </c>
      <c r="CI24" s="87">
        <f>($K24="Bell Curve")*(_xlfn.NORM.DIST(AND(CI$6&gt;=$F24,CI$6&lt;=$H24)*(CI$6-$F24+1),$J24/2,$M24,TRUE)-_xlfn.NORM.DIST(AND(CI$6&gt;=$F24,CI$6&lt;=$H24)*(CH$6-$F24+1),$J24/2,$M24,TRUE))/(1-2*_xlfn.NORM.DIST(0,$J24/2,$M24,TRUE))*$D24+($K24="Steady Growth")*(AND(CI$6&gt;=$F24,CI$6&lt;=$H24)*((CI$6-$F24+1)/($J24*($J24+1)/2)*$D24))+($K24="custom")*CustCF!CC24</f>
        <v/>
      </c>
      <c r="CJ24" s="87">
        <f>($K24="Bell Curve")*(_xlfn.NORM.DIST(AND(CJ$6&gt;=$F24,CJ$6&lt;=$H24)*(CJ$6-$F24+1),$J24/2,$M24,TRUE)-_xlfn.NORM.DIST(AND(CJ$6&gt;=$F24,CJ$6&lt;=$H24)*(CI$6-$F24+1),$J24/2,$M24,TRUE))/(1-2*_xlfn.NORM.DIST(0,$J24/2,$M24,TRUE))*$D24+($K24="Steady Growth")*(AND(CJ$6&gt;=$F24,CJ$6&lt;=$H24)*((CJ$6-$F24+1)/($J24*($J24+1)/2)*$D24))+($K24="custom")*CustCF!CD24</f>
        <v/>
      </c>
      <c r="CK24" s="87">
        <f>($K24="Bell Curve")*(_xlfn.NORM.DIST(AND(CK$6&gt;=$F24,CK$6&lt;=$H24)*(CK$6-$F24+1),$J24/2,$M24,TRUE)-_xlfn.NORM.DIST(AND(CK$6&gt;=$F24,CK$6&lt;=$H24)*(CJ$6-$F24+1),$J24/2,$M24,TRUE))/(1-2*_xlfn.NORM.DIST(0,$J24/2,$M24,TRUE))*$D24+($K24="Steady Growth")*(AND(CK$6&gt;=$F24,CK$6&lt;=$H24)*((CK$6-$F24+1)/($J24*($J24+1)/2)*$D24))+($K24="custom")*CustCF!CE24</f>
        <v/>
      </c>
      <c r="CL24" s="87">
        <f>($K24="Bell Curve")*(_xlfn.NORM.DIST(AND(CL$6&gt;=$F24,CL$6&lt;=$H24)*(CL$6-$F24+1),$J24/2,$M24,TRUE)-_xlfn.NORM.DIST(AND(CL$6&gt;=$F24,CL$6&lt;=$H24)*(CK$6-$F24+1),$J24/2,$M24,TRUE))/(1-2*_xlfn.NORM.DIST(0,$J24/2,$M24,TRUE))*$D24+($K24="Steady Growth")*(AND(CL$6&gt;=$F24,CL$6&lt;=$H24)*((CL$6-$F24+1)/($J24*($J24+1)/2)*$D24))+($K24="custom")*CustCF!CF24</f>
        <v/>
      </c>
      <c r="CM24" s="87">
        <f>($K24="Bell Curve")*(_xlfn.NORM.DIST(AND(CM$6&gt;=$F24,CM$6&lt;=$H24)*(CM$6-$F24+1),$J24/2,$M24,TRUE)-_xlfn.NORM.DIST(AND(CM$6&gt;=$F24,CM$6&lt;=$H24)*(CL$6-$F24+1),$J24/2,$M24,TRUE))/(1-2*_xlfn.NORM.DIST(0,$J24/2,$M24,TRUE))*$D24+($K24="Steady Growth")*(AND(CM$6&gt;=$F24,CM$6&lt;=$H24)*((CM$6-$F24+1)/($J24*($J24+1)/2)*$D24))+($K24="custom")*CustCF!CG24</f>
        <v/>
      </c>
      <c r="CN24" s="87">
        <f>($K24="Bell Curve")*(_xlfn.NORM.DIST(AND(CN$6&gt;=$F24,CN$6&lt;=$H24)*(CN$6-$F24+1),$J24/2,$M24,TRUE)-_xlfn.NORM.DIST(AND(CN$6&gt;=$F24,CN$6&lt;=$H24)*(CM$6-$F24+1),$J24/2,$M24,TRUE))/(1-2*_xlfn.NORM.DIST(0,$J24/2,$M24,TRUE))*$D24+($K24="Steady Growth")*(AND(CN$6&gt;=$F24,CN$6&lt;=$H24)*((CN$6-$F24+1)/($J24*($J24+1)/2)*$D24))+($K24="custom")*CustCF!CH24</f>
        <v/>
      </c>
      <c r="CO24" s="87">
        <f>($K24="Bell Curve")*(_xlfn.NORM.DIST(AND(CO$6&gt;=$F24,CO$6&lt;=$H24)*(CO$6-$F24+1),$J24/2,$M24,TRUE)-_xlfn.NORM.DIST(AND(CO$6&gt;=$F24,CO$6&lt;=$H24)*(CN$6-$F24+1),$J24/2,$M24,TRUE))/(1-2*_xlfn.NORM.DIST(0,$J24/2,$M24,TRUE))*$D24+($K24="Steady Growth")*(AND(CO$6&gt;=$F24,CO$6&lt;=$H24)*((CO$6-$F24+1)/($J24*($J24+1)/2)*$D24))+($K24="custom")*CustCF!CI24</f>
        <v/>
      </c>
      <c r="CP24" s="87">
        <f>($K24="Bell Curve")*(_xlfn.NORM.DIST(AND(CP$6&gt;=$F24,CP$6&lt;=$H24)*(CP$6-$F24+1),$J24/2,$M24,TRUE)-_xlfn.NORM.DIST(AND(CP$6&gt;=$F24,CP$6&lt;=$H24)*(CO$6-$F24+1),$J24/2,$M24,TRUE))/(1-2*_xlfn.NORM.DIST(0,$J24/2,$M24,TRUE))*$D24+($K24="Steady Growth")*(AND(CP$6&gt;=$F24,CP$6&lt;=$H24)*((CP$6-$F24+1)/($J24*($J24+1)/2)*$D24))+($K24="custom")*CustCF!CJ24</f>
        <v/>
      </c>
      <c r="CQ24" s="87">
        <f>($K24="Bell Curve")*(_xlfn.NORM.DIST(AND(CQ$6&gt;=$F24,CQ$6&lt;=$H24)*(CQ$6-$F24+1),$J24/2,$M24,TRUE)-_xlfn.NORM.DIST(AND(CQ$6&gt;=$F24,CQ$6&lt;=$H24)*(CP$6-$F24+1),$J24/2,$M24,TRUE))/(1-2*_xlfn.NORM.DIST(0,$J24/2,$M24,TRUE))*$D24+($K24="Steady Growth")*(AND(CQ$6&gt;=$F24,CQ$6&lt;=$H24)*((CQ$6-$F24+1)/($J24*($J24+1)/2)*$D24))+($K24="custom")*CustCF!CK24</f>
        <v/>
      </c>
      <c r="CR24" s="87">
        <f>($K24="Bell Curve")*(_xlfn.NORM.DIST(AND(CR$6&gt;=$F24,CR$6&lt;=$H24)*(CR$6-$F24+1),$J24/2,$M24,TRUE)-_xlfn.NORM.DIST(AND(CR$6&gt;=$F24,CR$6&lt;=$H24)*(CQ$6-$F24+1),$J24/2,$M24,TRUE))/(1-2*_xlfn.NORM.DIST(0,$J24/2,$M24,TRUE))*$D24+($K24="Steady Growth")*(AND(CR$6&gt;=$F24,CR$6&lt;=$H24)*((CR$6-$F24+1)/($J24*($J24+1)/2)*$D24))+($K24="custom")*CustCF!CL24</f>
        <v/>
      </c>
      <c r="CS24" s="87">
        <f>($K24="Bell Curve")*(_xlfn.NORM.DIST(AND(CS$6&gt;=$F24,CS$6&lt;=$H24)*(CS$6-$F24+1),$J24/2,$M24,TRUE)-_xlfn.NORM.DIST(AND(CS$6&gt;=$F24,CS$6&lt;=$H24)*(CR$6-$F24+1),$J24/2,$M24,TRUE))/(1-2*_xlfn.NORM.DIST(0,$J24/2,$M24,TRUE))*$D24+($K24="Steady Growth")*(AND(CS$6&gt;=$F24,CS$6&lt;=$H24)*((CS$6-$F24+1)/($J24*($J24+1)/2)*$D24))+($K24="custom")*CustCF!CM24</f>
        <v/>
      </c>
      <c r="CT24" s="87">
        <f>($K24="Bell Curve")*(_xlfn.NORM.DIST(AND(CT$6&gt;=$F24,CT$6&lt;=$H24)*(CT$6-$F24+1),$J24/2,$M24,TRUE)-_xlfn.NORM.DIST(AND(CT$6&gt;=$F24,CT$6&lt;=$H24)*(CS$6-$F24+1),$J24/2,$M24,TRUE))/(1-2*_xlfn.NORM.DIST(0,$J24/2,$M24,TRUE))*$D24+($K24="Steady Growth")*(AND(CT$6&gt;=$F24,CT$6&lt;=$H24)*((CT$6-$F24+1)/($J24*($J24+1)/2)*$D24))+($K24="custom")*CustCF!CN24</f>
        <v/>
      </c>
      <c r="CU24" s="87">
        <f>($K24="Bell Curve")*(_xlfn.NORM.DIST(AND(CU$6&gt;=$F24,CU$6&lt;=$H24)*(CU$6-$F24+1),$J24/2,$M24,TRUE)-_xlfn.NORM.DIST(AND(CU$6&gt;=$F24,CU$6&lt;=$H24)*(CT$6-$F24+1),$J24/2,$M24,TRUE))/(1-2*_xlfn.NORM.DIST(0,$J24/2,$M24,TRUE))*$D24+($K24="Steady Growth")*(AND(CU$6&gt;=$F24,CU$6&lt;=$H24)*((CU$6-$F24+1)/($J24*($J24+1)/2)*$D24))+($K24="custom")*CustCF!CO24</f>
        <v/>
      </c>
      <c r="CV24" s="87">
        <f>($K24="Bell Curve")*(_xlfn.NORM.DIST(AND(CV$6&gt;=$F24,CV$6&lt;=$H24)*(CV$6-$F24+1),$J24/2,$M24,TRUE)-_xlfn.NORM.DIST(AND(CV$6&gt;=$F24,CV$6&lt;=$H24)*(CU$6-$F24+1),$J24/2,$M24,TRUE))/(1-2*_xlfn.NORM.DIST(0,$J24/2,$M24,TRUE))*$D24+($K24="Steady Growth")*(AND(CV$6&gt;=$F24,CV$6&lt;=$H24)*((CV$6-$F24+1)/($J24*($J24+1)/2)*$D24))+($K24="custom")*CustCF!CP24</f>
        <v/>
      </c>
      <c r="CW24" s="87">
        <f>($K24="Bell Curve")*(_xlfn.NORM.DIST(AND(CW$6&gt;=$F24,CW$6&lt;=$H24)*(CW$6-$F24+1),$J24/2,$M24,TRUE)-_xlfn.NORM.DIST(AND(CW$6&gt;=$F24,CW$6&lt;=$H24)*(CV$6-$F24+1),$J24/2,$M24,TRUE))/(1-2*_xlfn.NORM.DIST(0,$J24/2,$M24,TRUE))*$D24+($K24="Steady Growth")*(AND(CW$6&gt;=$F24,CW$6&lt;=$H24)*((CW$6-$F24+1)/($J24*($J24+1)/2)*$D24))+($K24="custom")*CustCF!CQ24</f>
        <v/>
      </c>
      <c r="CX24" s="87">
        <f>($K24="Bell Curve")*(_xlfn.NORM.DIST(AND(CX$6&gt;=$F24,CX$6&lt;=$H24)*(CX$6-$F24+1),$J24/2,$M24,TRUE)-_xlfn.NORM.DIST(AND(CX$6&gt;=$F24,CX$6&lt;=$H24)*(CW$6-$F24+1),$J24/2,$M24,TRUE))/(1-2*_xlfn.NORM.DIST(0,$J24/2,$M24,TRUE))*$D24+($K24="Steady Growth")*(AND(CX$6&gt;=$F24,CX$6&lt;=$H24)*((CX$6-$F24+1)/($J24*($J24+1)/2)*$D24))+($K24="custom")*CustCF!CR24</f>
        <v/>
      </c>
      <c r="CY24" s="87">
        <f>($K24="Bell Curve")*(_xlfn.NORM.DIST(AND(CY$6&gt;=$F24,CY$6&lt;=$H24)*(CY$6-$F24+1),$J24/2,$M24,TRUE)-_xlfn.NORM.DIST(AND(CY$6&gt;=$F24,CY$6&lt;=$H24)*(CX$6-$F24+1),$J24/2,$M24,TRUE))/(1-2*_xlfn.NORM.DIST(0,$J24/2,$M24,TRUE))*$D24+($K24="Steady Growth")*(AND(CY$6&gt;=$F24,CY$6&lt;=$H24)*((CY$6-$F24+1)/($J24*($J24+1)/2)*$D24))+($K24="custom")*CustCF!CS24</f>
        <v/>
      </c>
      <c r="CZ24" s="87">
        <f>($K24="Bell Curve")*(_xlfn.NORM.DIST(AND(CZ$6&gt;=$F24,CZ$6&lt;=$H24)*(CZ$6-$F24+1),$J24/2,$M24,TRUE)-_xlfn.NORM.DIST(AND(CZ$6&gt;=$F24,CZ$6&lt;=$H24)*(CY$6-$F24+1),$J24/2,$M24,TRUE))/(1-2*_xlfn.NORM.DIST(0,$J24/2,$M24,TRUE))*$D24+($K24="Steady Growth")*(AND(CZ$6&gt;=$F24,CZ$6&lt;=$H24)*((CZ$6-$F24+1)/($J24*($J24+1)/2)*$D24))+($K24="custom")*CustCF!CT24</f>
        <v/>
      </c>
      <c r="DA24" s="87">
        <f>($K24="Bell Curve")*(_xlfn.NORM.DIST(AND(DA$6&gt;=$F24,DA$6&lt;=$H24)*(DA$6-$F24+1),$J24/2,$M24,TRUE)-_xlfn.NORM.DIST(AND(DA$6&gt;=$F24,DA$6&lt;=$H24)*(CZ$6-$F24+1),$J24/2,$M24,TRUE))/(1-2*_xlfn.NORM.DIST(0,$J24/2,$M24,TRUE))*$D24+($K24="Steady Growth")*(AND(DA$6&gt;=$F24,DA$6&lt;=$H24)*((DA$6-$F24+1)/($J24*($J24+1)/2)*$D24))+($K24="custom")*CustCF!CU24</f>
        <v/>
      </c>
      <c r="DB24" s="87">
        <f>($K24="Bell Curve")*(_xlfn.NORM.DIST(AND(DB$6&gt;=$F24,DB$6&lt;=$H24)*(DB$6-$F24+1),$J24/2,$M24,TRUE)-_xlfn.NORM.DIST(AND(DB$6&gt;=$F24,DB$6&lt;=$H24)*(DA$6-$F24+1),$J24/2,$M24,TRUE))/(1-2*_xlfn.NORM.DIST(0,$J24/2,$M24,TRUE))*$D24+($K24="Steady Growth")*(AND(DB$6&gt;=$F24,DB$6&lt;=$H24)*((DB$6-$F24+1)/($J24*($J24+1)/2)*$D24))+($K24="custom")*CustCF!CV24</f>
        <v/>
      </c>
      <c r="DC24" s="87">
        <f>($K24="Bell Curve")*(_xlfn.NORM.DIST(AND(DC$6&gt;=$F24,DC$6&lt;=$H24)*(DC$6-$F24+1),$J24/2,$M24,TRUE)-_xlfn.NORM.DIST(AND(DC$6&gt;=$F24,DC$6&lt;=$H24)*(DB$6-$F24+1),$J24/2,$M24,TRUE))/(1-2*_xlfn.NORM.DIST(0,$J24/2,$M24,TRUE))*$D24+($K24="Steady Growth")*(AND(DC$6&gt;=$F24,DC$6&lt;=$H24)*((DC$6-$F24+1)/($J24*($J24+1)/2)*$D24))+($K24="custom")*CustCF!CW24</f>
        <v/>
      </c>
      <c r="DD24" s="87">
        <f>($K24="Bell Curve")*(_xlfn.NORM.DIST(AND(DD$6&gt;=$F24,DD$6&lt;=$H24)*(DD$6-$F24+1),$J24/2,$M24,TRUE)-_xlfn.NORM.DIST(AND(DD$6&gt;=$F24,DD$6&lt;=$H24)*(DC$6-$F24+1),$J24/2,$M24,TRUE))/(1-2*_xlfn.NORM.DIST(0,$J24/2,$M24,TRUE))*$D24+($K24="Steady Growth")*(AND(DD$6&gt;=$F24,DD$6&lt;=$H24)*((DD$6-$F24+1)/($J24*($J24+1)/2)*$D24))+($K24="custom")*CustCF!CX24</f>
        <v/>
      </c>
      <c r="DE24" s="87">
        <f>($K24="Bell Curve")*(_xlfn.NORM.DIST(AND(DE$6&gt;=$F24,DE$6&lt;=$H24)*(DE$6-$F24+1),$J24/2,$M24,TRUE)-_xlfn.NORM.DIST(AND(DE$6&gt;=$F24,DE$6&lt;=$H24)*(DD$6-$F24+1),$J24/2,$M24,TRUE))/(1-2*_xlfn.NORM.DIST(0,$J24/2,$M24,TRUE))*$D24+($K24="Steady Growth")*(AND(DE$6&gt;=$F24,DE$6&lt;=$H24)*((DE$6-$F24+1)/($J24*($J24+1)/2)*$D24))+($K24="custom")*CustCF!CY24</f>
        <v/>
      </c>
      <c r="DF24" s="87">
        <f>($K24="Bell Curve")*(_xlfn.NORM.DIST(AND(DF$6&gt;=$F24,DF$6&lt;=$H24)*(DF$6-$F24+1),$J24/2,$M24,TRUE)-_xlfn.NORM.DIST(AND(DF$6&gt;=$F24,DF$6&lt;=$H24)*(DE$6-$F24+1),$J24/2,$M24,TRUE))/(1-2*_xlfn.NORM.DIST(0,$J24/2,$M24,TRUE))*$D24+($K24="Steady Growth")*(AND(DF$6&gt;=$F24,DF$6&lt;=$H24)*((DF$6-$F24+1)/($J24*($J24+1)/2)*$D24))+($K24="custom")*CustCF!CZ24</f>
        <v/>
      </c>
      <c r="DG24" s="87">
        <f>($K24="Bell Curve")*(_xlfn.NORM.DIST(AND(DG$6&gt;=$F24,DG$6&lt;=$H24)*(DG$6-$F24+1),$J24/2,$M24,TRUE)-_xlfn.NORM.DIST(AND(DG$6&gt;=$F24,DG$6&lt;=$H24)*(DF$6-$F24+1),$J24/2,$M24,TRUE))/(1-2*_xlfn.NORM.DIST(0,$J24/2,$M24,TRUE))*$D24+($K24="Steady Growth")*(AND(DG$6&gt;=$F24,DG$6&lt;=$H24)*((DG$6-$F24+1)/($J24*($J24+1)/2)*$D24))+($K24="custom")*CustCF!DA24</f>
        <v/>
      </c>
      <c r="DH24" s="87">
        <f>($K24="Bell Curve")*(_xlfn.NORM.DIST(AND(DH$6&gt;=$F24,DH$6&lt;=$H24)*(DH$6-$F24+1),$J24/2,$M24,TRUE)-_xlfn.NORM.DIST(AND(DH$6&gt;=$F24,DH$6&lt;=$H24)*(DG$6-$F24+1),$J24/2,$M24,TRUE))/(1-2*_xlfn.NORM.DIST(0,$J24/2,$M24,TRUE))*$D24+($K24="Steady Growth")*(AND(DH$6&gt;=$F24,DH$6&lt;=$H24)*((DH$6-$F24+1)/($J24*($J24+1)/2)*$D24))+($K24="custom")*CustCF!DB24</f>
        <v/>
      </c>
      <c r="DI24" s="87">
        <f>($K24="Bell Curve")*(_xlfn.NORM.DIST(AND(DI$6&gt;=$F24,DI$6&lt;=$H24)*(DI$6-$F24+1),$J24/2,$M24,TRUE)-_xlfn.NORM.DIST(AND(DI$6&gt;=$F24,DI$6&lt;=$H24)*(DH$6-$F24+1),$J24/2,$M24,TRUE))/(1-2*_xlfn.NORM.DIST(0,$J24/2,$M24,TRUE))*$D24+($K24="Steady Growth")*(AND(DI$6&gt;=$F24,DI$6&lt;=$H24)*((DI$6-$F24+1)/($J24*($J24+1)/2)*$D24))+($K24="custom")*CustCF!DC24</f>
        <v/>
      </c>
      <c r="DJ24" s="87">
        <f>($K24="Bell Curve")*(_xlfn.NORM.DIST(AND(DJ$6&gt;=$F24,DJ$6&lt;=$H24)*(DJ$6-$F24+1),$J24/2,$M24,TRUE)-_xlfn.NORM.DIST(AND(DJ$6&gt;=$F24,DJ$6&lt;=$H24)*(DI$6-$F24+1),$J24/2,$M24,TRUE))/(1-2*_xlfn.NORM.DIST(0,$J24/2,$M24,TRUE))*$D24+($K24="Steady Growth")*(AND(DJ$6&gt;=$F24,DJ$6&lt;=$H24)*((DJ$6-$F24+1)/($J24*($J24+1)/2)*$D24))+($K24="custom")*CustCF!DD24</f>
        <v/>
      </c>
      <c r="DK24" s="87">
        <f>($K24="Bell Curve")*(_xlfn.NORM.DIST(AND(DK$6&gt;=$F24,DK$6&lt;=$H24)*(DK$6-$F24+1),$J24/2,$M24,TRUE)-_xlfn.NORM.DIST(AND(DK$6&gt;=$F24,DK$6&lt;=$H24)*(DJ$6-$F24+1),$J24/2,$M24,TRUE))/(1-2*_xlfn.NORM.DIST(0,$J24/2,$M24,TRUE))*$D24+($K24="Steady Growth")*(AND(DK$6&gt;=$F24,DK$6&lt;=$H24)*((DK$6-$F24+1)/($J24*($J24+1)/2)*$D24))+($K24="custom")*CustCF!DE24</f>
        <v/>
      </c>
      <c r="DL24" s="87">
        <f>($K24="Bell Curve")*(_xlfn.NORM.DIST(AND(DL$6&gt;=$F24,DL$6&lt;=$H24)*(DL$6-$F24+1),$J24/2,$M24,TRUE)-_xlfn.NORM.DIST(AND(DL$6&gt;=$F24,DL$6&lt;=$H24)*(DK$6-$F24+1),$J24/2,$M24,TRUE))/(1-2*_xlfn.NORM.DIST(0,$J24/2,$M24,TRUE))*$D24+($K24="Steady Growth")*(AND(DL$6&gt;=$F24,DL$6&lt;=$H24)*((DL$6-$F24+1)/($J24*($J24+1)/2)*$D24))+($K24="custom")*CustCF!DF24</f>
        <v/>
      </c>
      <c r="DM24" s="87">
        <f>($K24="Bell Curve")*(_xlfn.NORM.DIST(AND(DM$6&gt;=$F24,DM$6&lt;=$H24)*(DM$6-$F24+1),$J24/2,$M24,TRUE)-_xlfn.NORM.DIST(AND(DM$6&gt;=$F24,DM$6&lt;=$H24)*(DL$6-$F24+1),$J24/2,$M24,TRUE))/(1-2*_xlfn.NORM.DIST(0,$J24/2,$M24,TRUE))*$D24+($K24="Steady Growth")*(AND(DM$6&gt;=$F24,DM$6&lt;=$H24)*((DM$6-$F24+1)/($J24*($J24+1)/2)*$D24))+($K24="custom")*CustCF!DG24</f>
        <v/>
      </c>
      <c r="DN24" s="87">
        <f>($K24="Bell Curve")*(_xlfn.NORM.DIST(AND(DN$6&gt;=$F24,DN$6&lt;=$H24)*(DN$6-$F24+1),$J24/2,$M24,TRUE)-_xlfn.NORM.DIST(AND(DN$6&gt;=$F24,DN$6&lt;=$H24)*(DM$6-$F24+1),$J24/2,$M24,TRUE))/(1-2*_xlfn.NORM.DIST(0,$J24/2,$M24,TRUE))*$D24+($K24="Steady Growth")*(AND(DN$6&gt;=$F24,DN$6&lt;=$H24)*((DN$6-$F24+1)/($J24*($J24+1)/2)*$D24))+($K24="custom")*CustCF!DH24</f>
        <v/>
      </c>
      <c r="DO24" s="87">
        <f>($K24="Bell Curve")*(_xlfn.NORM.DIST(AND(DO$6&gt;=$F24,DO$6&lt;=$H24)*(DO$6-$F24+1),$J24/2,$M24,TRUE)-_xlfn.NORM.DIST(AND(DO$6&gt;=$F24,DO$6&lt;=$H24)*(DN$6-$F24+1),$J24/2,$M24,TRUE))/(1-2*_xlfn.NORM.DIST(0,$J24/2,$M24,TRUE))*$D24+($K24="Steady Growth")*(AND(DO$6&gt;=$F24,DO$6&lt;=$H24)*((DO$6-$F24+1)/($J24*($J24+1)/2)*$D24))+($K24="custom")*CustCF!DI24</f>
        <v/>
      </c>
      <c r="DP24" s="87">
        <f>($K24="Bell Curve")*(_xlfn.NORM.DIST(AND(DP$6&gt;=$F24,DP$6&lt;=$H24)*(DP$6-$F24+1),$J24/2,$M24,TRUE)-_xlfn.NORM.DIST(AND(DP$6&gt;=$F24,DP$6&lt;=$H24)*(DO$6-$F24+1),$J24/2,$M24,TRUE))/(1-2*_xlfn.NORM.DIST(0,$J24/2,$M24,TRUE))*$D24+($K24="Steady Growth")*(AND(DP$6&gt;=$F24,DP$6&lt;=$H24)*((DP$6-$F24+1)/($J24*($J24+1)/2)*$D24))+($K24="custom")*CustCF!DJ24</f>
        <v/>
      </c>
      <c r="DQ24" s="87">
        <f>($K24="Bell Curve")*(_xlfn.NORM.DIST(AND(DQ$6&gt;=$F24,DQ$6&lt;=$H24)*(DQ$6-$F24+1),$J24/2,$M24,TRUE)-_xlfn.NORM.DIST(AND(DQ$6&gt;=$F24,DQ$6&lt;=$H24)*(DP$6-$F24+1),$J24/2,$M24,TRUE))/(1-2*_xlfn.NORM.DIST(0,$J24/2,$M24,TRUE))*$D24+($K24="Steady Growth")*(AND(DQ$6&gt;=$F24,DQ$6&lt;=$H24)*((DQ$6-$F24+1)/($J24*($J24+1)/2)*$D24))+($K24="custom")*CustCF!DK24</f>
        <v/>
      </c>
      <c r="DR24" s="87">
        <f>($K24="Bell Curve")*(_xlfn.NORM.DIST(AND(DR$6&gt;=$F24,DR$6&lt;=$H24)*(DR$6-$F24+1),$J24/2,$M24,TRUE)-_xlfn.NORM.DIST(AND(DR$6&gt;=$F24,DR$6&lt;=$H24)*(DQ$6-$F24+1),$J24/2,$M24,TRUE))/(1-2*_xlfn.NORM.DIST(0,$J24/2,$M24,TRUE))*$D24+($K24="Steady Growth")*(AND(DR$6&gt;=$F24,DR$6&lt;=$H24)*((DR$6-$F24+1)/($J24*($J24+1)/2)*$D24))+($K24="custom")*CustCF!DL24</f>
        <v/>
      </c>
      <c r="DS24" s="87">
        <f>($K24="Bell Curve")*(_xlfn.NORM.DIST(AND(DS$6&gt;=$F24,DS$6&lt;=$H24)*(DS$6-$F24+1),$J24/2,$M24,TRUE)-_xlfn.NORM.DIST(AND(DS$6&gt;=$F24,DS$6&lt;=$H24)*(DR$6-$F24+1),$J24/2,$M24,TRUE))/(1-2*_xlfn.NORM.DIST(0,$J24/2,$M24,TRUE))*$D24+($K24="Steady Growth")*(AND(DS$6&gt;=$F24,DS$6&lt;=$H24)*((DS$6-$F24+1)/($J24*($J24+1)/2)*$D24))+($K24="custom")*CustCF!DM24</f>
        <v/>
      </c>
      <c r="DT24" s="87">
        <f>($K24="Bell Curve")*(_xlfn.NORM.DIST(AND(DT$6&gt;=$F24,DT$6&lt;=$H24)*(DT$6-$F24+1),$J24/2,$M24,TRUE)-_xlfn.NORM.DIST(AND(DT$6&gt;=$F24,DT$6&lt;=$H24)*(DS$6-$F24+1),$J24/2,$M24,TRUE))/(1-2*_xlfn.NORM.DIST(0,$J24/2,$M24,TRUE))*$D24+($K24="Steady Growth")*(AND(DT$6&gt;=$F24,DT$6&lt;=$H24)*((DT$6-$F24+1)/($J24*($J24+1)/2)*$D24))+($K24="custom")*CustCF!DN24</f>
        <v/>
      </c>
      <c r="DU24" s="87">
        <f>($K24="Bell Curve")*(_xlfn.NORM.DIST(AND(DU$6&gt;=$F24,DU$6&lt;=$H24)*(DU$6-$F24+1),$J24/2,$M24,TRUE)-_xlfn.NORM.DIST(AND(DU$6&gt;=$F24,DU$6&lt;=$H24)*(DT$6-$F24+1),$J24/2,$M24,TRUE))/(1-2*_xlfn.NORM.DIST(0,$J24/2,$M24,TRUE))*$D24+($K24="Steady Growth")*(AND(DU$6&gt;=$F24,DU$6&lt;=$H24)*((DU$6-$F24+1)/($J24*($J24+1)/2)*$D24))+($K24="custom")*CustCF!DO24</f>
        <v/>
      </c>
      <c r="DV24" s="87">
        <f>($K24="Bell Curve")*(_xlfn.NORM.DIST(AND(DV$6&gt;=$F24,DV$6&lt;=$H24)*(DV$6-$F24+1),$J24/2,$M24,TRUE)-_xlfn.NORM.DIST(AND(DV$6&gt;=$F24,DV$6&lt;=$H24)*(DU$6-$F24+1),$J24/2,$M24,TRUE))/(1-2*_xlfn.NORM.DIST(0,$J24/2,$M24,TRUE))*$D24+($K24="Steady Growth")*(AND(DV$6&gt;=$F24,DV$6&lt;=$H24)*((DV$6-$F24+1)/($J24*($J24+1)/2)*$D24))+($K24="custom")*CustCF!DP24</f>
        <v/>
      </c>
      <c r="DW24" s="87">
        <f>($K24="Bell Curve")*(_xlfn.NORM.DIST(AND(DW$6&gt;=$F24,DW$6&lt;=$H24)*(DW$6-$F24+1),$J24/2,$M24,TRUE)-_xlfn.NORM.DIST(AND(DW$6&gt;=$F24,DW$6&lt;=$H24)*(DV$6-$F24+1),$J24/2,$M24,TRUE))/(1-2*_xlfn.NORM.DIST(0,$J24/2,$M24,TRUE))*$D24+($K24="Steady Growth")*(AND(DW$6&gt;=$F24,DW$6&lt;=$H24)*((DW$6-$F24+1)/($J24*($J24+1)/2)*$D24))+($K24="custom")*CustCF!DQ24</f>
        <v/>
      </c>
      <c r="DX24" s="87">
        <f>($K24="Bell Curve")*(_xlfn.NORM.DIST(AND(DX$6&gt;=$F24,DX$6&lt;=$H24)*(DX$6-$F24+1),$J24/2,$M24,TRUE)-_xlfn.NORM.DIST(AND(DX$6&gt;=$F24,DX$6&lt;=$H24)*(DW$6-$F24+1),$J24/2,$M24,TRUE))/(1-2*_xlfn.NORM.DIST(0,$J24/2,$M24,TRUE))*$D24+($K24="Steady Growth")*(AND(DX$6&gt;=$F24,DX$6&lt;=$H24)*((DX$6-$F24+1)/($J24*($J24+1)/2)*$D24))+($K24="custom")*CustCF!DR24</f>
        <v/>
      </c>
      <c r="DY24" s="87">
        <f>($K24="Bell Curve")*(_xlfn.NORM.DIST(AND(DY$6&gt;=$F24,DY$6&lt;=$H24)*(DY$6-$F24+1),$J24/2,$M24,TRUE)-_xlfn.NORM.DIST(AND(DY$6&gt;=$F24,DY$6&lt;=$H24)*(DX$6-$F24+1),$J24/2,$M24,TRUE))/(1-2*_xlfn.NORM.DIST(0,$J24/2,$M24,TRUE))*$D24+($K24="Steady Growth")*(AND(DY$6&gt;=$F24,DY$6&lt;=$H24)*((DY$6-$F24+1)/($J24*($J24+1)/2)*$D24))+($K24="custom")*CustCF!DS24</f>
        <v/>
      </c>
      <c r="DZ24" s="87">
        <f>($K24="Bell Curve")*(_xlfn.NORM.DIST(AND(DZ$6&gt;=$F24,DZ$6&lt;=$H24)*(DZ$6-$F24+1),$J24/2,$M24,TRUE)-_xlfn.NORM.DIST(AND(DZ$6&gt;=$F24,DZ$6&lt;=$H24)*(DY$6-$F24+1),$J24/2,$M24,TRUE))/(1-2*_xlfn.NORM.DIST(0,$J24/2,$M24,TRUE))*$D24+($K24="Steady Growth")*(AND(DZ$6&gt;=$F24,DZ$6&lt;=$H24)*((DZ$6-$F24+1)/($J24*($J24+1)/2)*$D24))+($K24="custom")*CustCF!DT24</f>
        <v/>
      </c>
      <c r="EA24" s="87">
        <f>($K24="Bell Curve")*(_xlfn.NORM.DIST(AND(EA$6&gt;=$F24,EA$6&lt;=$H24)*(EA$6-$F24+1),$J24/2,$M24,TRUE)-_xlfn.NORM.DIST(AND(EA$6&gt;=$F24,EA$6&lt;=$H24)*(DZ$6-$F24+1),$J24/2,$M24,TRUE))/(1-2*_xlfn.NORM.DIST(0,$J24/2,$M24,TRUE))*$D24+($K24="Steady Growth")*(AND(EA$6&gt;=$F24,EA$6&lt;=$H24)*((EA$6-$F24+1)/($J24*($J24+1)/2)*$D24))+($K24="custom")*CustCF!DU24</f>
        <v/>
      </c>
      <c r="EB24" s="87">
        <f>($K24="Bell Curve")*(_xlfn.NORM.DIST(AND(EB$6&gt;=$F24,EB$6&lt;=$H24)*(EB$6-$F24+1),$J24/2,$M24,TRUE)-_xlfn.NORM.DIST(AND(EB$6&gt;=$F24,EB$6&lt;=$H24)*(EA$6-$F24+1),$J24/2,$M24,TRUE))/(1-2*_xlfn.NORM.DIST(0,$J24/2,$M24,TRUE))*$D24+($K24="Steady Growth")*(AND(EB$6&gt;=$F24,EB$6&lt;=$H24)*((EB$6-$F24+1)/($J24*($J24+1)/2)*$D24))+($K24="custom")*CustCF!DV24</f>
        <v/>
      </c>
      <c r="EC24" s="87">
        <f>($K24="Bell Curve")*(_xlfn.NORM.DIST(AND(EC$6&gt;=$F24,EC$6&lt;=$H24)*(EC$6-$F24+1),$J24/2,$M24,TRUE)-_xlfn.NORM.DIST(AND(EC$6&gt;=$F24,EC$6&lt;=$H24)*(EB$6-$F24+1),$J24/2,$M24,TRUE))/(1-2*_xlfn.NORM.DIST(0,$J24/2,$M24,TRUE))*$D24+($K24="Steady Growth")*(AND(EC$6&gt;=$F24,EC$6&lt;=$H24)*((EC$6-$F24+1)/($J24*($J24+1)/2)*$D24))+($K24="custom")*CustCF!DW24</f>
        <v/>
      </c>
      <c r="ED24" s="87">
        <f>($K24="Bell Curve")*(_xlfn.NORM.DIST(AND(ED$6&gt;=$F24,ED$6&lt;=$H24)*(ED$6-$F24+1),$J24/2,$M24,TRUE)-_xlfn.NORM.DIST(AND(ED$6&gt;=$F24,ED$6&lt;=$H24)*(EC$6-$F24+1),$J24/2,$M24,TRUE))/(1-2*_xlfn.NORM.DIST(0,$J24/2,$M24,TRUE))*$D24+($K24="Steady Growth")*(AND(ED$6&gt;=$F24,ED$6&lt;=$H24)*((ED$6-$F24+1)/($J24*($J24+1)/2)*$D24))+($K24="custom")*CustCF!DX24</f>
        <v/>
      </c>
      <c r="EE24" s="87">
        <f>($K24="Bell Curve")*(_xlfn.NORM.DIST(AND(EE$6&gt;=$F24,EE$6&lt;=$H24)*(EE$6-$F24+1),$J24/2,$M24,TRUE)-_xlfn.NORM.DIST(AND(EE$6&gt;=$F24,EE$6&lt;=$H24)*(ED$6-$F24+1),$J24/2,$M24,TRUE))/(1-2*_xlfn.NORM.DIST(0,$J24/2,$M24,TRUE))*$D24+($K24="Steady Growth")*(AND(EE$6&gt;=$F24,EE$6&lt;=$H24)*((EE$6-$F24+1)/($J24*($J24+1)/2)*$D24))+($K24="custom")*CustCF!DY24</f>
        <v/>
      </c>
      <c r="EF24" s="87">
        <f>($K24="Bell Curve")*(_xlfn.NORM.DIST(AND(EF$6&gt;=$F24,EF$6&lt;=$H24)*(EF$6-$F24+1),$J24/2,$M24,TRUE)-_xlfn.NORM.DIST(AND(EF$6&gt;=$F24,EF$6&lt;=$H24)*(EE$6-$F24+1),$J24/2,$M24,TRUE))/(1-2*_xlfn.NORM.DIST(0,$J24/2,$M24,TRUE))*$D24+($K24="Steady Growth")*(AND(EF$6&gt;=$F24,EF$6&lt;=$H24)*((EF$6-$F24+1)/($J24*($J24+1)/2)*$D24))+($K24="custom")*CustCF!DZ24</f>
        <v/>
      </c>
      <c r="EG24" s="87">
        <f>($K24="Bell Curve")*(_xlfn.NORM.DIST(AND(EG$6&gt;=$F24,EG$6&lt;=$H24)*(EG$6-$F24+1),$J24/2,$M24,TRUE)-_xlfn.NORM.DIST(AND(EG$6&gt;=$F24,EG$6&lt;=$H24)*(EF$6-$F24+1),$J24/2,$M24,TRUE))/(1-2*_xlfn.NORM.DIST(0,$J24/2,$M24,TRUE))*$D24+($K24="Steady Growth")*(AND(EG$6&gt;=$F24,EG$6&lt;=$H24)*((EG$6-$F24+1)/($J24*($J24+1)/2)*$D24))+($K24="custom")*CustCF!EA24</f>
        <v/>
      </c>
      <c r="EH24" s="87">
        <f>($K24="Bell Curve")*(_xlfn.NORM.DIST(AND(EH$6&gt;=$F24,EH$6&lt;=$H24)*(EH$6-$F24+1),$J24/2,$M24,TRUE)-_xlfn.NORM.DIST(AND(EH$6&gt;=$F24,EH$6&lt;=$H24)*(EG$6-$F24+1),$J24/2,$M24,TRUE))/(1-2*_xlfn.NORM.DIST(0,$J24/2,$M24,TRUE))*$D24+($K24="Steady Growth")*(AND(EH$6&gt;=$F24,EH$6&lt;=$H24)*((EH$6-$F24+1)/($J24*($J24+1)/2)*$D24))+($K24="custom")*CustCF!EB24</f>
        <v/>
      </c>
      <c r="EI24" s="87">
        <f>($K24="Bell Curve")*(_xlfn.NORM.DIST(AND(EI$6&gt;=$F24,EI$6&lt;=$H24)*(EI$6-$F24+1),$J24/2,$M24,TRUE)-_xlfn.NORM.DIST(AND(EI$6&gt;=$F24,EI$6&lt;=$H24)*(EH$6-$F24+1),$J24/2,$M24,TRUE))/(1-2*_xlfn.NORM.DIST(0,$J24/2,$M24,TRUE))*$D24+($K24="Steady Growth")*(AND(EI$6&gt;=$F24,EI$6&lt;=$H24)*((EI$6-$F24+1)/($J24*($J24+1)/2)*$D24))+($K24="custom")*CustCF!EC24</f>
        <v/>
      </c>
      <c r="EJ24" s="87">
        <f>($K24="Bell Curve")*(_xlfn.NORM.DIST(AND(EJ$6&gt;=$F24,EJ$6&lt;=$H24)*(EJ$6-$F24+1),$J24/2,$M24,TRUE)-_xlfn.NORM.DIST(AND(EJ$6&gt;=$F24,EJ$6&lt;=$H24)*(EI$6-$F24+1),$J24/2,$M24,TRUE))/(1-2*_xlfn.NORM.DIST(0,$J24/2,$M24,TRUE))*$D24+($K24="Steady Growth")*(AND(EJ$6&gt;=$F24,EJ$6&lt;=$H24)*((EJ$6-$F24+1)/($J24*($J24+1)/2)*$D24))+($K24="custom")*CustCF!ED24</f>
        <v/>
      </c>
      <c r="EK24" s="87">
        <f>($K24="Bell Curve")*(_xlfn.NORM.DIST(AND(EK$6&gt;=$F24,EK$6&lt;=$H24)*(EK$6-$F24+1),$J24/2,$M24,TRUE)-_xlfn.NORM.DIST(AND(EK$6&gt;=$F24,EK$6&lt;=$H24)*(EJ$6-$F24+1),$J24/2,$M24,TRUE))/(1-2*_xlfn.NORM.DIST(0,$J24/2,$M24,TRUE))*$D24+($K24="Steady Growth")*(AND(EK$6&gt;=$F24,EK$6&lt;=$H24)*((EK$6-$F24+1)/($J24*($J24+1)/2)*$D24))+($K24="custom")*CustCF!EE24</f>
        <v/>
      </c>
      <c r="EL24" s="87">
        <f>($K24="Bell Curve")*(_xlfn.NORM.DIST(AND(EL$6&gt;=$F24,EL$6&lt;=$H24)*(EL$6-$F24+1),$J24/2,$M24,TRUE)-_xlfn.NORM.DIST(AND(EL$6&gt;=$F24,EL$6&lt;=$H24)*(EK$6-$F24+1),$J24/2,$M24,TRUE))/(1-2*_xlfn.NORM.DIST(0,$J24/2,$M24,TRUE))*$D24+($K24="Steady Growth")*(AND(EL$6&gt;=$F24,EL$6&lt;=$H24)*((EL$6-$F24+1)/($J24*($J24+1)/2)*$D24))+($K24="custom")*CustCF!EF24</f>
        <v/>
      </c>
      <c r="EM24" s="87">
        <f>($K24="Bell Curve")*(_xlfn.NORM.DIST(AND(EM$6&gt;=$F24,EM$6&lt;=$H24)*(EM$6-$F24+1),$J24/2,$M24,TRUE)-_xlfn.NORM.DIST(AND(EM$6&gt;=$F24,EM$6&lt;=$H24)*(EL$6-$F24+1),$J24/2,$M24,TRUE))/(1-2*_xlfn.NORM.DIST(0,$J24/2,$M24,TRUE))*$D24+($K24="Steady Growth")*(AND(EM$6&gt;=$F24,EM$6&lt;=$H24)*((EM$6-$F24+1)/($J24*($J24+1)/2)*$D24))+($K24="custom")*CustCF!EG24</f>
        <v/>
      </c>
      <c r="EN24" s="87">
        <f>($K24="Bell Curve")*(_xlfn.NORM.DIST(AND(EN$6&gt;=$F24,EN$6&lt;=$H24)*(EN$6-$F24+1),$J24/2,$M24,TRUE)-_xlfn.NORM.DIST(AND(EN$6&gt;=$F24,EN$6&lt;=$H24)*(EM$6-$F24+1),$J24/2,$M24,TRUE))/(1-2*_xlfn.NORM.DIST(0,$J24/2,$M24,TRUE))*$D24+($K24="Steady Growth")*(AND(EN$6&gt;=$F24,EN$6&lt;=$H24)*((EN$6-$F24+1)/($J24*($J24+1)/2)*$D24))+($K24="custom")*CustCF!EH24</f>
        <v/>
      </c>
      <c r="EO24" s="87">
        <f>($K24="Bell Curve")*(_xlfn.NORM.DIST(AND(EO$6&gt;=$F24,EO$6&lt;=$H24)*(EO$6-$F24+1),$J24/2,$M24,TRUE)-_xlfn.NORM.DIST(AND(EO$6&gt;=$F24,EO$6&lt;=$H24)*(EN$6-$F24+1),$J24/2,$M24,TRUE))/(1-2*_xlfn.NORM.DIST(0,$J24/2,$M24,TRUE))*$D24+($K24="Steady Growth")*(AND(EO$6&gt;=$F24,EO$6&lt;=$H24)*((EO$6-$F24+1)/($J24*($J24+1)/2)*$D24))+($K24="custom")*CustCF!EI24</f>
        <v/>
      </c>
      <c r="EP24" s="87">
        <f>($K24="Bell Curve")*(_xlfn.NORM.DIST(AND(EP$6&gt;=$F24,EP$6&lt;=$H24)*(EP$6-$F24+1),$J24/2,$M24,TRUE)-_xlfn.NORM.DIST(AND(EP$6&gt;=$F24,EP$6&lt;=$H24)*(EO$6-$F24+1),$J24/2,$M24,TRUE))/(1-2*_xlfn.NORM.DIST(0,$J24/2,$M24,TRUE))*$D24+($K24="Steady Growth")*(AND(EP$6&gt;=$F24,EP$6&lt;=$H24)*((EP$6-$F24+1)/($J24*($J24+1)/2)*$D24))+($K24="custom")*CustCF!EJ24</f>
        <v/>
      </c>
      <c r="EQ24" s="87">
        <f>($K24="Bell Curve")*(_xlfn.NORM.DIST(AND(EQ$6&gt;=$F24,EQ$6&lt;=$H24)*(EQ$6-$F24+1),$J24/2,$M24,TRUE)-_xlfn.NORM.DIST(AND(EQ$6&gt;=$F24,EQ$6&lt;=$H24)*(EP$6-$F24+1),$J24/2,$M24,TRUE))/(1-2*_xlfn.NORM.DIST(0,$J24/2,$M24,TRUE))*$D24+($K24="Steady Growth")*(AND(EQ$6&gt;=$F24,EQ$6&lt;=$H24)*((EQ$6-$F24+1)/($J24*($J24+1)/2)*$D24))+($K24="custom")*CustCF!EK24</f>
        <v/>
      </c>
      <c r="ER24" s="87">
        <f>($K24="Bell Curve")*(_xlfn.NORM.DIST(AND(ER$6&gt;=$F24,ER$6&lt;=$H24)*(ER$6-$F24+1),$J24/2,$M24,TRUE)-_xlfn.NORM.DIST(AND(ER$6&gt;=$F24,ER$6&lt;=$H24)*(EQ$6-$F24+1),$J24/2,$M24,TRUE))/(1-2*_xlfn.NORM.DIST(0,$J24/2,$M24,TRUE))*$D24+($K24="Steady Growth")*(AND(ER$6&gt;=$F24,ER$6&lt;=$H24)*((ER$6-$F24+1)/($J24*($J24+1)/2)*$D24))+($K24="custom")*CustCF!EL24</f>
        <v/>
      </c>
      <c r="ES24" s="87">
        <f>($K24="Bell Curve")*(_xlfn.NORM.DIST(AND(ES$6&gt;=$F24,ES$6&lt;=$H24)*(ES$6-$F24+1),$J24/2,$M24,TRUE)-_xlfn.NORM.DIST(AND(ES$6&gt;=$F24,ES$6&lt;=$H24)*(ER$6-$F24+1),$J24/2,$M24,TRUE))/(1-2*_xlfn.NORM.DIST(0,$J24/2,$M24,TRUE))*$D24+($K24="Steady Growth")*(AND(ES$6&gt;=$F24,ES$6&lt;=$H24)*((ES$6-$F24+1)/($J24*($J24+1)/2)*$D24))+($K24="custom")*CustCF!EM24</f>
        <v/>
      </c>
      <c r="ET24" s="87">
        <f>($K24="Bell Curve")*(_xlfn.NORM.DIST(AND(ET$6&gt;=$F24,ET$6&lt;=$H24)*(ET$6-$F24+1),$J24/2,$M24,TRUE)-_xlfn.NORM.DIST(AND(ET$6&gt;=$F24,ET$6&lt;=$H24)*(ES$6-$F24+1),$J24/2,$M24,TRUE))/(1-2*_xlfn.NORM.DIST(0,$J24/2,$M24,TRUE))*$D24+($K24="Steady Growth")*(AND(ET$6&gt;=$F24,ET$6&lt;=$H24)*((ET$6-$F24+1)/($J24*($J24+1)/2)*$D24))+($K24="custom")*CustCF!EN24</f>
        <v/>
      </c>
      <c r="EU24" s="87">
        <f>($K24="Bell Curve")*(_xlfn.NORM.DIST(AND(EU$6&gt;=$F24,EU$6&lt;=$H24)*(EU$6-$F24+1),$J24/2,$M24,TRUE)-_xlfn.NORM.DIST(AND(EU$6&gt;=$F24,EU$6&lt;=$H24)*(ET$6-$F24+1),$J24/2,$M24,TRUE))/(1-2*_xlfn.NORM.DIST(0,$J24/2,$M24,TRUE))*$D24+($K24="Steady Growth")*(AND(EU$6&gt;=$F24,EU$6&lt;=$H24)*((EU$6-$F24+1)/($J24*($J24+1)/2)*$D24))+($K24="custom")*CustCF!EO24</f>
        <v/>
      </c>
      <c r="EV24" s="87">
        <f>($K24="Bell Curve")*(_xlfn.NORM.DIST(AND(EV$6&gt;=$F24,EV$6&lt;=$H24)*(EV$6-$F24+1),$J24/2,$M24,TRUE)-_xlfn.NORM.DIST(AND(EV$6&gt;=$F24,EV$6&lt;=$H24)*(EU$6-$F24+1),$J24/2,$M24,TRUE))/(1-2*_xlfn.NORM.DIST(0,$J24/2,$M24,TRUE))*$D24+($K24="Steady Growth")*(AND(EV$6&gt;=$F24,EV$6&lt;=$H24)*((EV$6-$F24+1)/($J24*($J24+1)/2)*$D24))+($K24="custom")*CustCF!EP24</f>
        <v/>
      </c>
      <c r="EW24" s="87">
        <f>($K24="Bell Curve")*(_xlfn.NORM.DIST(AND(EW$6&gt;=$F24,EW$6&lt;=$H24)*(EW$6-$F24+1),$J24/2,$M24,TRUE)-_xlfn.NORM.DIST(AND(EW$6&gt;=$F24,EW$6&lt;=$H24)*(EV$6-$F24+1),$J24/2,$M24,TRUE))/(1-2*_xlfn.NORM.DIST(0,$J24/2,$M24,TRUE))*$D24+($K24="Steady Growth")*(AND(EW$6&gt;=$F24,EW$6&lt;=$H24)*((EW$6-$F24+1)/($J24*($J24+1)/2)*$D24))+($K24="custom")*CustCF!EQ24</f>
        <v/>
      </c>
      <c r="EX24" s="87">
        <f>($K24="Bell Curve")*(_xlfn.NORM.DIST(AND(EX$6&gt;=$F24,EX$6&lt;=$H24)*(EX$6-$F24+1),$J24/2,$M24,TRUE)-_xlfn.NORM.DIST(AND(EX$6&gt;=$F24,EX$6&lt;=$H24)*(EW$6-$F24+1),$J24/2,$M24,TRUE))/(1-2*_xlfn.NORM.DIST(0,$J24/2,$M24,TRUE))*$D24+($K24="Steady Growth")*(AND(EX$6&gt;=$F24,EX$6&lt;=$H24)*((EX$6-$F24+1)/($J24*($J24+1)/2)*$D24))+($K24="custom")*CustCF!ER24</f>
        <v/>
      </c>
      <c r="EY24" s="87">
        <f>($K24="Bell Curve")*(_xlfn.NORM.DIST(AND(EY$6&gt;=$F24,EY$6&lt;=$H24)*(EY$6-$F24+1),$J24/2,$M24,TRUE)-_xlfn.NORM.DIST(AND(EY$6&gt;=$F24,EY$6&lt;=$H24)*(EX$6-$F24+1),$J24/2,$M24,TRUE))/(1-2*_xlfn.NORM.DIST(0,$J24/2,$M24,TRUE))*$D24+($K24="Steady Growth")*(AND(EY$6&gt;=$F24,EY$6&lt;=$H24)*((EY$6-$F24+1)/($J24*($J24+1)/2)*$D24))+($K24="custom")*CustCF!ES24</f>
        <v/>
      </c>
      <c r="EZ24" s="87">
        <f>($K24="Bell Curve")*(_xlfn.NORM.DIST(AND(EZ$6&gt;=$F24,EZ$6&lt;=$H24)*(EZ$6-$F24+1),$J24/2,$M24,TRUE)-_xlfn.NORM.DIST(AND(EZ$6&gt;=$F24,EZ$6&lt;=$H24)*(EY$6-$F24+1),$J24/2,$M24,TRUE))/(1-2*_xlfn.NORM.DIST(0,$J24/2,$M24,TRUE))*$D24+($K24="Steady Growth")*(AND(EZ$6&gt;=$F24,EZ$6&lt;=$H24)*((EZ$6-$F24+1)/($J24*($J24+1)/2)*$D24))+($K24="custom")*CustCF!ET24</f>
        <v/>
      </c>
      <c r="FA24" s="87">
        <f>($K24="Bell Curve")*(_xlfn.NORM.DIST(AND(FA$6&gt;=$F24,FA$6&lt;=$H24)*(FA$6-$F24+1),$J24/2,$M24,TRUE)-_xlfn.NORM.DIST(AND(FA$6&gt;=$F24,FA$6&lt;=$H24)*(EZ$6-$F24+1),$J24/2,$M24,TRUE))/(1-2*_xlfn.NORM.DIST(0,$J24/2,$M24,TRUE))*$D24+($K24="Steady Growth")*(AND(FA$6&gt;=$F24,FA$6&lt;=$H24)*((FA$6-$F24+1)/($J24*($J24+1)/2)*$D24))+($K24="custom")*CustCF!EU24</f>
        <v/>
      </c>
      <c r="FB24" s="87">
        <f>($K24="Bell Curve")*(_xlfn.NORM.DIST(AND(FB$6&gt;=$F24,FB$6&lt;=$H24)*(FB$6-$F24+1),$J24/2,$M24,TRUE)-_xlfn.NORM.DIST(AND(FB$6&gt;=$F24,FB$6&lt;=$H24)*(FA$6-$F24+1),$J24/2,$M24,TRUE))/(1-2*_xlfn.NORM.DIST(0,$J24/2,$M24,TRUE))*$D24+($K24="Steady Growth")*(AND(FB$6&gt;=$F24,FB$6&lt;=$H24)*((FB$6-$F24+1)/($J24*($J24+1)/2)*$D24))+($K24="custom")*CustCF!EV24</f>
        <v/>
      </c>
      <c r="FC24" s="87">
        <f>($K24="Bell Curve")*(_xlfn.NORM.DIST(AND(FC$6&gt;=$F24,FC$6&lt;=$H24)*(FC$6-$F24+1),$J24/2,$M24,TRUE)-_xlfn.NORM.DIST(AND(FC$6&gt;=$F24,FC$6&lt;=$H24)*(FB$6-$F24+1),$J24/2,$M24,TRUE))/(1-2*_xlfn.NORM.DIST(0,$J24/2,$M24,TRUE))*$D24+($K24="Steady Growth")*(AND(FC$6&gt;=$F24,FC$6&lt;=$H24)*((FC$6-$F24+1)/($J24*($J24+1)/2)*$D24))+($K24="custom")*CustCF!EW24</f>
        <v/>
      </c>
      <c r="FD24" s="87">
        <f>($K24="Bell Curve")*(_xlfn.NORM.DIST(AND(FD$6&gt;=$F24,FD$6&lt;=$H24)*(FD$6-$F24+1),$J24/2,$M24,TRUE)-_xlfn.NORM.DIST(AND(FD$6&gt;=$F24,FD$6&lt;=$H24)*(FC$6-$F24+1),$J24/2,$M24,TRUE))/(1-2*_xlfn.NORM.DIST(0,$J24/2,$M24,TRUE))*$D24+($K24="Steady Growth")*(AND(FD$6&gt;=$F24,FD$6&lt;=$H24)*((FD$6-$F24+1)/($J24*($J24+1)/2)*$D24))+($K24="custom")*CustCF!EX24</f>
        <v/>
      </c>
      <c r="FE24" s="87">
        <f>($K24="Bell Curve")*(_xlfn.NORM.DIST(AND(FE$6&gt;=$F24,FE$6&lt;=$H24)*(FE$6-$F24+1),$J24/2,$M24,TRUE)-_xlfn.NORM.DIST(AND(FE$6&gt;=$F24,FE$6&lt;=$H24)*(FD$6-$F24+1),$J24/2,$M24,TRUE))/(1-2*_xlfn.NORM.DIST(0,$J24/2,$M24,TRUE))*$D24+($K24="Steady Growth")*(AND(FE$6&gt;=$F24,FE$6&lt;=$H24)*((FE$6-$F24+1)/($J24*($J24+1)/2)*$D24))+($K24="custom")*CustCF!EY24</f>
        <v/>
      </c>
      <c r="FF24" s="87">
        <f>($K24="Bell Curve")*(_xlfn.NORM.DIST(AND(FF$6&gt;=$F24,FF$6&lt;=$H24)*(FF$6-$F24+1),$J24/2,$M24,TRUE)-_xlfn.NORM.DIST(AND(FF$6&gt;=$F24,FF$6&lt;=$H24)*(FE$6-$F24+1),$J24/2,$M24,TRUE))/(1-2*_xlfn.NORM.DIST(0,$J24/2,$M24,TRUE))*$D24+($K24="Steady Growth")*(AND(FF$6&gt;=$F24,FF$6&lt;=$H24)*((FF$6-$F24+1)/($J24*($J24+1)/2)*$D24))+($K24="custom")*CustCF!EZ24</f>
        <v/>
      </c>
      <c r="FG24" s="87">
        <f>($K24="Bell Curve")*(_xlfn.NORM.DIST(AND(FG$6&gt;=$F24,FG$6&lt;=$H24)*(FG$6-$F24+1),$J24/2,$M24,TRUE)-_xlfn.NORM.DIST(AND(FG$6&gt;=$F24,FG$6&lt;=$H24)*(FF$6-$F24+1),$J24/2,$M24,TRUE))/(1-2*_xlfn.NORM.DIST(0,$J24/2,$M24,TRUE))*$D24+($K24="Steady Growth")*(AND(FG$6&gt;=$F24,FG$6&lt;=$H24)*((FG$6-$F24+1)/($J24*($J24+1)/2)*$D24))+($K24="custom")*CustCF!FA24</f>
        <v/>
      </c>
      <c r="FH24" s="87">
        <f>($K24="Bell Curve")*(_xlfn.NORM.DIST(AND(FH$6&gt;=$F24,FH$6&lt;=$H24)*(FH$6-$F24+1),$J24/2,$M24,TRUE)-_xlfn.NORM.DIST(AND(FH$6&gt;=$F24,FH$6&lt;=$H24)*(FG$6-$F24+1),$J24/2,$M24,TRUE))/(1-2*_xlfn.NORM.DIST(0,$J24/2,$M24,TRUE))*$D24+($K24="Steady Growth")*(AND(FH$6&gt;=$F24,FH$6&lt;=$H24)*((FH$6-$F24+1)/($J24*($J24+1)/2)*$D24))+($K24="custom")*CustCF!FB24</f>
        <v/>
      </c>
      <c r="FI24" s="87">
        <f>($K24="Bell Curve")*(_xlfn.NORM.DIST(AND(FI$6&gt;=$F24,FI$6&lt;=$H24)*(FI$6-$F24+1),$J24/2,$M24,TRUE)-_xlfn.NORM.DIST(AND(FI$6&gt;=$F24,FI$6&lt;=$H24)*(FH$6-$F24+1),$J24/2,$M24,TRUE))/(1-2*_xlfn.NORM.DIST(0,$J24/2,$M24,TRUE))*$D24+($K24="Steady Growth")*(AND(FI$6&gt;=$F24,FI$6&lt;=$H24)*((FI$6-$F24+1)/($J24*($J24+1)/2)*$D24))+($K24="custom")*CustCF!FC24</f>
        <v/>
      </c>
      <c r="FJ24" s="87">
        <f>($K24="Bell Curve")*(_xlfn.NORM.DIST(AND(FJ$6&gt;=$F24,FJ$6&lt;=$H24)*(FJ$6-$F24+1),$J24/2,$M24,TRUE)-_xlfn.NORM.DIST(AND(FJ$6&gt;=$F24,FJ$6&lt;=$H24)*(FI$6-$F24+1),$J24/2,$M24,TRUE))/(1-2*_xlfn.NORM.DIST(0,$J24/2,$M24,TRUE))*$D24+($K24="Steady Growth")*(AND(FJ$6&gt;=$F24,FJ$6&lt;=$H24)*((FJ$6-$F24+1)/($J24*($J24+1)/2)*$D24))+($K24="custom")*CustCF!FD24</f>
        <v/>
      </c>
      <c r="FK24" s="87">
        <f>($K24="Bell Curve")*(_xlfn.NORM.DIST(AND(FK$6&gt;=$F24,FK$6&lt;=$H24)*(FK$6-$F24+1),$J24/2,$M24,TRUE)-_xlfn.NORM.DIST(AND(FK$6&gt;=$F24,FK$6&lt;=$H24)*(FJ$6-$F24+1),$J24/2,$M24,TRUE))/(1-2*_xlfn.NORM.DIST(0,$J24/2,$M24,TRUE))*$D24+($K24="Steady Growth")*(AND(FK$6&gt;=$F24,FK$6&lt;=$H24)*((FK$6-$F24+1)/($J24*($J24+1)/2)*$D24))+($K24="custom")*CustCF!FE24</f>
        <v/>
      </c>
      <c r="FL24" s="87">
        <f>($K24="Bell Curve")*(_xlfn.NORM.DIST(AND(FL$6&gt;=$F24,FL$6&lt;=$H24)*(FL$6-$F24+1),$J24/2,$M24,TRUE)-_xlfn.NORM.DIST(AND(FL$6&gt;=$F24,FL$6&lt;=$H24)*(FK$6-$F24+1),$J24/2,$M24,TRUE))/(1-2*_xlfn.NORM.DIST(0,$J24/2,$M24,TRUE))*$D24+($K24="Steady Growth")*(AND(FL$6&gt;=$F24,FL$6&lt;=$H24)*((FL$6-$F24+1)/($J24*($J24+1)/2)*$D24))+($K24="custom")*CustCF!FF24</f>
        <v/>
      </c>
      <c r="FM24" s="87">
        <f>($K24="Bell Curve")*(_xlfn.NORM.DIST(AND(FM$6&gt;=$F24,FM$6&lt;=$H24)*(FM$6-$F24+1),$J24/2,$M24,TRUE)-_xlfn.NORM.DIST(AND(FM$6&gt;=$F24,FM$6&lt;=$H24)*(FL$6-$F24+1),$J24/2,$M24,TRUE))/(1-2*_xlfn.NORM.DIST(0,$J24/2,$M24,TRUE))*$D24+($K24="Steady Growth")*(AND(FM$6&gt;=$F24,FM$6&lt;=$H24)*((FM$6-$F24+1)/($J24*($J24+1)/2)*$D24))+($K24="custom")*CustCF!FG24</f>
        <v/>
      </c>
      <c r="FN24" s="87">
        <f>($K24="Bell Curve")*(_xlfn.NORM.DIST(AND(FN$6&gt;=$F24,FN$6&lt;=$H24)*(FN$6-$F24+1),$J24/2,$M24,TRUE)-_xlfn.NORM.DIST(AND(FN$6&gt;=$F24,FN$6&lt;=$H24)*(FM$6-$F24+1),$J24/2,$M24,TRUE))/(1-2*_xlfn.NORM.DIST(0,$J24/2,$M24,TRUE))*$D24+($K24="Steady Growth")*(AND(FN$6&gt;=$F24,FN$6&lt;=$H24)*((FN$6-$F24+1)/($J24*($J24+1)/2)*$D24))+($K24="custom")*CustCF!FH24</f>
        <v/>
      </c>
      <c r="FO24" s="87">
        <f>($K24="Bell Curve")*(_xlfn.NORM.DIST(AND(FO$6&gt;=$F24,FO$6&lt;=$H24)*(FO$6-$F24+1),$J24/2,$M24,TRUE)-_xlfn.NORM.DIST(AND(FO$6&gt;=$F24,FO$6&lt;=$H24)*(FN$6-$F24+1),$J24/2,$M24,TRUE))/(1-2*_xlfn.NORM.DIST(0,$J24/2,$M24,TRUE))*$D24+($K24="Steady Growth")*(AND(FO$6&gt;=$F24,FO$6&lt;=$H24)*((FO$6-$F24+1)/($J24*($J24+1)/2)*$D24))+($K24="custom")*CustCF!FI24</f>
        <v/>
      </c>
      <c r="FP24" s="87">
        <f>($K24="Bell Curve")*(_xlfn.NORM.DIST(AND(FP$6&gt;=$F24,FP$6&lt;=$H24)*(FP$6-$F24+1),$J24/2,$M24,TRUE)-_xlfn.NORM.DIST(AND(FP$6&gt;=$F24,FP$6&lt;=$H24)*(FO$6-$F24+1),$J24/2,$M24,TRUE))/(1-2*_xlfn.NORM.DIST(0,$J24/2,$M24,TRUE))*$D24+($K24="Steady Growth")*(AND(FP$6&gt;=$F24,FP$6&lt;=$H24)*((FP$6-$F24+1)/($J24*($J24+1)/2)*$D24))+($K24="custom")*CustCF!FJ24</f>
        <v/>
      </c>
      <c r="FQ24" s="87">
        <f>($K24="Bell Curve")*(_xlfn.NORM.DIST(AND(FQ$6&gt;=$F24,FQ$6&lt;=$H24)*(FQ$6-$F24+1),$J24/2,$M24,TRUE)-_xlfn.NORM.DIST(AND(FQ$6&gt;=$F24,FQ$6&lt;=$H24)*(FP$6-$F24+1),$J24/2,$M24,TRUE))/(1-2*_xlfn.NORM.DIST(0,$J24/2,$M24,TRUE))*$D24+($K24="Steady Growth")*(AND(FQ$6&gt;=$F24,FQ$6&lt;=$H24)*((FQ$6-$F24+1)/($J24*($J24+1)/2)*$D24))+($K24="custom")*CustCF!FK24</f>
        <v/>
      </c>
      <c r="FR24" s="87">
        <f>($K24="Bell Curve")*(_xlfn.NORM.DIST(AND(FR$6&gt;=$F24,FR$6&lt;=$H24)*(FR$6-$F24+1),$J24/2,$M24,TRUE)-_xlfn.NORM.DIST(AND(FR$6&gt;=$F24,FR$6&lt;=$H24)*(FQ$6-$F24+1),$J24/2,$M24,TRUE))/(1-2*_xlfn.NORM.DIST(0,$J24/2,$M24,TRUE))*$D24+($K24="Steady Growth")*(AND(FR$6&gt;=$F24,FR$6&lt;=$H24)*((FR$6-$F24+1)/($J24*($J24+1)/2)*$D24))+($K24="custom")*CustCF!FL24</f>
        <v/>
      </c>
      <c r="FS24" s="87">
        <f>($K24="Bell Curve")*(_xlfn.NORM.DIST(AND(FS$6&gt;=$F24,FS$6&lt;=$H24)*(FS$6-$F24+1),$J24/2,$M24,TRUE)-_xlfn.NORM.DIST(AND(FS$6&gt;=$F24,FS$6&lt;=$H24)*(FR$6-$F24+1),$J24/2,$M24,TRUE))/(1-2*_xlfn.NORM.DIST(0,$J24/2,$M24,TRUE))*$D24+($K24="Steady Growth")*(AND(FS$6&gt;=$F24,FS$6&lt;=$H24)*((FS$6-$F24+1)/($J24*($J24+1)/2)*$D24))+($K24="custom")*CustCF!FM24</f>
        <v/>
      </c>
      <c r="FT24" s="87">
        <f>($K24="Bell Curve")*(_xlfn.NORM.DIST(AND(FT$6&gt;=$F24,FT$6&lt;=$H24)*(FT$6-$F24+1),$J24/2,$M24,TRUE)-_xlfn.NORM.DIST(AND(FT$6&gt;=$F24,FT$6&lt;=$H24)*(FS$6-$F24+1),$J24/2,$M24,TRUE))/(1-2*_xlfn.NORM.DIST(0,$J24/2,$M24,TRUE))*$D24+($K24="Steady Growth")*(AND(FT$6&gt;=$F24,FT$6&lt;=$H24)*((FT$6-$F24+1)/($J24*($J24+1)/2)*$D24))+($K24="custom")*CustCF!FN24</f>
        <v/>
      </c>
      <c r="FU24" s="87">
        <f>($K24="Bell Curve")*(_xlfn.NORM.DIST(AND(FU$6&gt;=$F24,FU$6&lt;=$H24)*(FU$6-$F24+1),$J24/2,$M24,TRUE)-_xlfn.NORM.DIST(AND(FU$6&gt;=$F24,FU$6&lt;=$H24)*(FT$6-$F24+1),$J24/2,$M24,TRUE))/(1-2*_xlfn.NORM.DIST(0,$J24/2,$M24,TRUE))*$D24+($K24="Steady Growth")*(AND(FU$6&gt;=$F24,FU$6&lt;=$H24)*((FU$6-$F24+1)/($J24*($J24+1)/2)*$D24))+($K24="custom")*CustCF!FO24</f>
        <v/>
      </c>
      <c r="FV24" s="87">
        <f>($K24="Bell Curve")*(_xlfn.NORM.DIST(AND(FV$6&gt;=$F24,FV$6&lt;=$H24)*(FV$6-$F24+1),$J24/2,$M24,TRUE)-_xlfn.NORM.DIST(AND(FV$6&gt;=$F24,FV$6&lt;=$H24)*(FU$6-$F24+1),$J24/2,$M24,TRUE))/(1-2*_xlfn.NORM.DIST(0,$J24/2,$M24,TRUE))*$D24+($K24="Steady Growth")*(AND(FV$6&gt;=$F24,FV$6&lt;=$H24)*((FV$6-$F24+1)/($J24*($J24+1)/2)*$D24))+($K24="custom")*CustCF!FP24</f>
        <v/>
      </c>
      <c r="FW24" s="87">
        <f>($K24="Bell Curve")*(_xlfn.NORM.DIST(AND(FW$6&gt;=$F24,FW$6&lt;=$H24)*(FW$6-$F24+1),$J24/2,$M24,TRUE)-_xlfn.NORM.DIST(AND(FW$6&gt;=$F24,FW$6&lt;=$H24)*(FV$6-$F24+1),$J24/2,$M24,TRUE))/(1-2*_xlfn.NORM.DIST(0,$J24/2,$M24,TRUE))*$D24+($K24="Steady Growth")*(AND(FW$6&gt;=$F24,FW$6&lt;=$H24)*((FW$6-$F24+1)/($J24*($J24+1)/2)*$D24))+($K24="custom")*CustCF!FQ24</f>
        <v/>
      </c>
      <c r="FX24" s="87">
        <f>($K24="Bell Curve")*(_xlfn.NORM.DIST(AND(FX$6&gt;=$F24,FX$6&lt;=$H24)*(FX$6-$F24+1),$J24/2,$M24,TRUE)-_xlfn.NORM.DIST(AND(FX$6&gt;=$F24,FX$6&lt;=$H24)*(FW$6-$F24+1),$J24/2,$M24,TRUE))/(1-2*_xlfn.NORM.DIST(0,$J24/2,$M24,TRUE))*$D24+($K24="Steady Growth")*(AND(FX$6&gt;=$F24,FX$6&lt;=$H24)*((FX$6-$F24+1)/($J24*($J24+1)/2)*$D24))+($K24="custom")*CustCF!FR24</f>
        <v/>
      </c>
      <c r="FY24" s="87">
        <f>($K24="Bell Curve")*(_xlfn.NORM.DIST(AND(FY$6&gt;=$F24,FY$6&lt;=$H24)*(FY$6-$F24+1),$J24/2,$M24,TRUE)-_xlfn.NORM.DIST(AND(FY$6&gt;=$F24,FY$6&lt;=$H24)*(FX$6-$F24+1),$J24/2,$M24,TRUE))/(1-2*_xlfn.NORM.DIST(0,$J24/2,$M24,TRUE))*$D24+($K24="Steady Growth")*(AND(FY$6&gt;=$F24,FY$6&lt;=$H24)*((FY$6-$F24+1)/($J24*($J24+1)/2)*$D24))+($K24="custom")*CustCF!FS24</f>
        <v/>
      </c>
      <c r="FZ24" s="87">
        <f>($K24="Bell Curve")*(_xlfn.NORM.DIST(AND(FZ$6&gt;=$F24,FZ$6&lt;=$H24)*(FZ$6-$F24+1),$J24/2,$M24,TRUE)-_xlfn.NORM.DIST(AND(FZ$6&gt;=$F24,FZ$6&lt;=$H24)*(FY$6-$F24+1),$J24/2,$M24,TRUE))/(1-2*_xlfn.NORM.DIST(0,$J24/2,$M24,TRUE))*$D24+($K24="Steady Growth")*(AND(FZ$6&gt;=$F24,FZ$6&lt;=$H24)*((FZ$6-$F24+1)/($J24*($J24+1)/2)*$D24))+($K24="custom")*CustCF!FT24</f>
        <v/>
      </c>
      <c r="GA24" s="87">
        <f>($K24="Bell Curve")*(_xlfn.NORM.DIST(AND(GA$6&gt;=$F24,GA$6&lt;=$H24)*(GA$6-$F24+1),$J24/2,$M24,TRUE)-_xlfn.NORM.DIST(AND(GA$6&gt;=$F24,GA$6&lt;=$H24)*(FZ$6-$F24+1),$J24/2,$M24,TRUE))/(1-2*_xlfn.NORM.DIST(0,$J24/2,$M24,TRUE))*$D24+($K24="Steady Growth")*(AND(GA$6&gt;=$F24,GA$6&lt;=$H24)*((GA$6-$F24+1)/($J24*($J24+1)/2)*$D24))+($K24="custom")*CustCF!FU24</f>
        <v/>
      </c>
      <c r="GB24" s="87">
        <f>($K24="Bell Curve")*(_xlfn.NORM.DIST(AND(GB$6&gt;=$F24,GB$6&lt;=$H24)*(GB$6-$F24+1),$J24/2,$M24,TRUE)-_xlfn.NORM.DIST(AND(GB$6&gt;=$F24,GB$6&lt;=$H24)*(GA$6-$F24+1),$J24/2,$M24,TRUE))/(1-2*_xlfn.NORM.DIST(0,$J24/2,$M24,TRUE))*$D24+($K24="Steady Growth")*(AND(GB$6&gt;=$F24,GB$6&lt;=$H24)*((GB$6-$F24+1)/($J24*($J24+1)/2)*$D24))+($K24="custom")*CustCF!FV24</f>
        <v/>
      </c>
      <c r="GC24" s="87">
        <f>($K24="Bell Curve")*(_xlfn.NORM.DIST(AND(GC$6&gt;=$F24,GC$6&lt;=$H24)*(GC$6-$F24+1),$J24/2,$M24,TRUE)-_xlfn.NORM.DIST(AND(GC$6&gt;=$F24,GC$6&lt;=$H24)*(GB$6-$F24+1),$J24/2,$M24,TRUE))/(1-2*_xlfn.NORM.DIST(0,$J24/2,$M24,TRUE))*$D24+($K24="Steady Growth")*(AND(GC$6&gt;=$F24,GC$6&lt;=$H24)*((GC$6-$F24+1)/($J24*($J24+1)/2)*$D24))+($K24="custom")*CustCF!FW24</f>
        <v/>
      </c>
      <c r="GD24" s="87">
        <f>($K24="Bell Curve")*(_xlfn.NORM.DIST(AND(GD$6&gt;=$F24,GD$6&lt;=$H24)*(GD$6-$F24+1),$J24/2,$M24,TRUE)-_xlfn.NORM.DIST(AND(GD$6&gt;=$F24,GD$6&lt;=$H24)*(GC$6-$F24+1),$J24/2,$M24,TRUE))/(1-2*_xlfn.NORM.DIST(0,$J24/2,$M24,TRUE))*$D24+($K24="Steady Growth")*(AND(GD$6&gt;=$F24,GD$6&lt;=$H24)*((GD$6-$F24+1)/($J24*($J24+1)/2)*$D24))+($K24="custom")*CustCF!FX24</f>
        <v/>
      </c>
      <c r="GE24" s="87">
        <f>($K24="Bell Curve")*(_xlfn.NORM.DIST(AND(GE$6&gt;=$F24,GE$6&lt;=$H24)*(GE$6-$F24+1),$J24/2,$M24,TRUE)-_xlfn.NORM.DIST(AND(GE$6&gt;=$F24,GE$6&lt;=$H24)*(GD$6-$F24+1),$J24/2,$M24,TRUE))/(1-2*_xlfn.NORM.DIST(0,$J24/2,$M24,TRUE))*$D24+($K24="Steady Growth")*(AND(GE$6&gt;=$F24,GE$6&lt;=$H24)*((GE$6-$F24+1)/($J24*($J24+1)/2)*$D24))+($K24="custom")*CustCF!FY24</f>
        <v/>
      </c>
      <c r="GF24" s="87">
        <f>($K24="Bell Curve")*(_xlfn.NORM.DIST(AND(GF$6&gt;=$F24,GF$6&lt;=$H24)*(GF$6-$F24+1),$J24/2,$M24,TRUE)-_xlfn.NORM.DIST(AND(GF$6&gt;=$F24,GF$6&lt;=$H24)*(GE$6-$F24+1),$J24/2,$M24,TRUE))/(1-2*_xlfn.NORM.DIST(0,$J24/2,$M24,TRUE))*$D24+($K24="Steady Growth")*(AND(GF$6&gt;=$F24,GF$6&lt;=$H24)*((GF$6-$F24+1)/($J24*($J24+1)/2)*$D24))+($K24="custom")*CustCF!FZ24</f>
        <v/>
      </c>
      <c r="GG24" s="87">
        <f>($K24="Bell Curve")*(_xlfn.NORM.DIST(AND(GG$6&gt;=$F24,GG$6&lt;=$H24)*(GG$6-$F24+1),$J24/2,$M24,TRUE)-_xlfn.NORM.DIST(AND(GG$6&gt;=$F24,GG$6&lt;=$H24)*(GF$6-$F24+1),$J24/2,$M24,TRUE))/(1-2*_xlfn.NORM.DIST(0,$J24/2,$M24,TRUE))*$D24+($K24="Steady Growth")*(AND(GG$6&gt;=$F24,GG$6&lt;=$H24)*((GG$6-$F24+1)/($J24*($J24+1)/2)*$D24))+($K24="custom")*CustCF!GA24</f>
        <v/>
      </c>
      <c r="GH24" s="87">
        <f>($K24="Bell Curve")*(_xlfn.NORM.DIST(AND(GH$6&gt;=$F24,GH$6&lt;=$H24)*(GH$6-$F24+1),$J24/2,$M24,TRUE)-_xlfn.NORM.DIST(AND(GH$6&gt;=$F24,GH$6&lt;=$H24)*(GG$6-$F24+1),$J24/2,$M24,TRUE))/(1-2*_xlfn.NORM.DIST(0,$J24/2,$M24,TRUE))*$D24+($K24="Steady Growth")*(AND(GH$6&gt;=$F24,GH$6&lt;=$H24)*((GH$6-$F24+1)/($J24*($J24+1)/2)*$D24))+($K24="custom")*CustCF!GB24</f>
        <v/>
      </c>
      <c r="GI24" s="87">
        <f>($K24="Bell Curve")*(_xlfn.NORM.DIST(AND(GI$6&gt;=$F24,GI$6&lt;=$H24)*(GI$6-$F24+1),$J24/2,$M24,TRUE)-_xlfn.NORM.DIST(AND(GI$6&gt;=$F24,GI$6&lt;=$H24)*(GH$6-$F24+1),$J24/2,$M24,TRUE))/(1-2*_xlfn.NORM.DIST(0,$J24/2,$M24,TRUE))*$D24+($K24="Steady Growth")*(AND(GI$6&gt;=$F24,GI$6&lt;=$H24)*((GI$6-$F24+1)/($J24*($J24+1)/2)*$D24))+($K24="custom")*CustCF!GC24</f>
        <v/>
      </c>
      <c r="GJ24" s="87">
        <f>($K24="Bell Curve")*(_xlfn.NORM.DIST(AND(GJ$6&gt;=$F24,GJ$6&lt;=$H24)*(GJ$6-$F24+1),$J24/2,$M24,TRUE)-_xlfn.NORM.DIST(AND(GJ$6&gt;=$F24,GJ$6&lt;=$H24)*(GI$6-$F24+1),$J24/2,$M24,TRUE))/(1-2*_xlfn.NORM.DIST(0,$J24/2,$M24,TRUE))*$D24+($K24="Steady Growth")*(AND(GJ$6&gt;=$F24,GJ$6&lt;=$H24)*((GJ$6-$F24+1)/($J24*($J24+1)/2)*$D24))+($K24="custom")*CustCF!GD24</f>
        <v/>
      </c>
      <c r="GK24" s="87">
        <f>($K24="Bell Curve")*(_xlfn.NORM.DIST(AND(GK$6&gt;=$F24,GK$6&lt;=$H24)*(GK$6-$F24+1),$J24/2,$M24,TRUE)-_xlfn.NORM.DIST(AND(GK$6&gt;=$F24,GK$6&lt;=$H24)*(GJ$6-$F24+1),$J24/2,$M24,TRUE))/(1-2*_xlfn.NORM.DIST(0,$J24/2,$M24,TRUE))*$D24+($K24="Steady Growth")*(AND(GK$6&gt;=$F24,GK$6&lt;=$H24)*((GK$6-$F24+1)/($J24*($J24+1)/2)*$D24))+($K24="custom")*CustCF!GE24</f>
        <v/>
      </c>
      <c r="GL24" s="87">
        <f>($K24="Bell Curve")*(_xlfn.NORM.DIST(AND(GL$6&gt;=$F24,GL$6&lt;=$H24)*(GL$6-$F24+1),$J24/2,$M24,TRUE)-_xlfn.NORM.DIST(AND(GL$6&gt;=$F24,GL$6&lt;=$H24)*(GK$6-$F24+1),$J24/2,$M24,TRUE))/(1-2*_xlfn.NORM.DIST(0,$J24/2,$M24,TRUE))*$D24+($K24="Steady Growth")*(AND(GL$6&gt;=$F24,GL$6&lt;=$H24)*((GL$6-$F24+1)/($J24*($J24+1)/2)*$D24))+($K24="custom")*CustCF!GF24</f>
        <v/>
      </c>
      <c r="GM24" s="87">
        <f>($K24="Bell Curve")*(_xlfn.NORM.DIST(AND(GM$6&gt;=$F24,GM$6&lt;=$H24)*(GM$6-$F24+1),$J24/2,$M24,TRUE)-_xlfn.NORM.DIST(AND(GM$6&gt;=$F24,GM$6&lt;=$H24)*(GL$6-$F24+1),$J24/2,$M24,TRUE))/(1-2*_xlfn.NORM.DIST(0,$J24/2,$M24,TRUE))*$D24+($K24="Steady Growth")*(AND(GM$6&gt;=$F24,GM$6&lt;=$H24)*((GM$6-$F24+1)/($J24*($J24+1)/2)*$D24))+($K24="custom")*CustCF!GG24</f>
        <v/>
      </c>
      <c r="GN24" s="257">
        <f>($K24="Bell Curve")*(_xlfn.NORM.DIST(AND(GN$6&gt;=$F24,GN$6&lt;=$H24)*(GN$6-$F24+1),$J24/2,$M24,TRUE)-_xlfn.NORM.DIST(AND(GN$6&gt;=$F24,GN$6&lt;=$H24)*(GM$6-$F24+1),$J24/2,$M24,TRUE))/(1-2*_xlfn.NORM.DIST(0,$J24/2,$M24,TRUE))*$D24+($K24="Steady Growth")*(AND(GN$6&gt;=$F24,GN$6&lt;=$H24)*((GN$6-$F24+1)/($J24*($J24+1)/2)*$D24))+($K24="custom")*CustCF!GH24</f>
        <v/>
      </c>
      <c r="GO24" s="1" t="n"/>
      <c r="GP24" s="63" t="n"/>
    </row>
    <row r="25" hidden="1" outlineLevel="1">
      <c r="A25" s="1" t="n"/>
      <c r="B25" s="1" t="n"/>
      <c r="C25" s="251">
        <f>Budget!P26</f>
        <v/>
      </c>
      <c r="D25" s="14">
        <f>Budget!Q26</f>
        <v/>
      </c>
      <c r="E25" s="14">
        <f>IF(D25&lt;&gt;0,F25,"")</f>
        <v/>
      </c>
      <c r="F25" s="252" t="n">
        <v>0</v>
      </c>
      <c r="G25" s="921">
        <f>IF(L25="custom",CustCF!F25,INDEX($P$8:$GN$8,MATCH(F25,$P$6:$GN$6,0)))</f>
        <v/>
      </c>
      <c r="H25" s="252" t="n">
        <v>0</v>
      </c>
      <c r="I25" s="921">
        <f>IF(L25="custom",CustCF!G25,INDEX($P$8:$GN$8,MATCH(H25,$P$6:$GN$6,0)))</f>
        <v/>
      </c>
      <c r="J25" s="249">
        <f>H25-F25+1</f>
        <v/>
      </c>
      <c r="K25" s="254" t="inlineStr">
        <is>
          <t>Bell Curve</t>
        </is>
      </c>
      <c r="L25" s="255" t="inlineStr">
        <is>
          <t>Flat (9)</t>
        </is>
      </c>
      <c r="M25" s="256">
        <f>INDEX($D$261:$D$266,MATCH(L25,$C$261:$C$266,0))</f>
        <v/>
      </c>
      <c r="N25" s="13">
        <f>SUM(P25:GN25)</f>
        <v/>
      </c>
      <c r="O25" s="14" t="n"/>
      <c r="P25" s="87">
        <f>($K25="Bell Curve")*(_xlfn.NORM.DIST(AND(P$6&gt;=$F25,P$6&lt;=$H25)*(P$6-$F25+1),$J25/2,$M25,TRUE)-_xlfn.NORM.DIST(AND(P$6&gt;=$F25,P$6&lt;=$H25)*(O$6-$F25+1),$J25/2,$M25,TRUE))/(1-2*_xlfn.NORM.DIST(0,$J25/2,$M25,TRUE))*$D25+($K25="Steady Growth")*(AND(P$6&gt;=$F25,P$6&lt;=$H25)*((P$6-$F25+1)/($J25*($J25+1)/2)*$D25))+($K25="custom")*CustCF!J25</f>
        <v/>
      </c>
      <c r="Q25" s="87">
        <f>($K25="Bell Curve")*(_xlfn.NORM.DIST(AND(Q$6&gt;=$F25,Q$6&lt;=$H25)*(Q$6-$F25+1),$J25/2,$M25,TRUE)-_xlfn.NORM.DIST(AND(Q$6&gt;=$F25,Q$6&lt;=$H25)*(P$6-$F25+1),$J25/2,$M25,TRUE))/(1-2*_xlfn.NORM.DIST(0,$J25/2,$M25,TRUE))*$D25+($K25="Steady Growth")*(AND(Q$6&gt;=$F25,Q$6&lt;=$H25)*((Q$6-$F25+1)/($J25*($J25+1)/2)*$D25))+($K25="custom")*CustCF!K25</f>
        <v/>
      </c>
      <c r="R25" s="87">
        <f>($K25="Bell Curve")*(_xlfn.NORM.DIST(AND(R$6&gt;=$F25,R$6&lt;=$H25)*(R$6-$F25+1),$J25/2,$M25,TRUE)-_xlfn.NORM.DIST(AND(R$6&gt;=$F25,R$6&lt;=$H25)*(Q$6-$F25+1),$J25/2,$M25,TRUE))/(1-2*_xlfn.NORM.DIST(0,$J25/2,$M25,TRUE))*$D25+($K25="Steady Growth")*(AND(R$6&gt;=$F25,R$6&lt;=$H25)*((R$6-$F25+1)/($J25*($J25+1)/2)*$D25))+($K25="custom")*CustCF!L25</f>
        <v/>
      </c>
      <c r="S25" s="87">
        <f>($K25="Bell Curve")*(_xlfn.NORM.DIST(AND(S$6&gt;=$F25,S$6&lt;=$H25)*(S$6-$F25+1),$J25/2,$M25,TRUE)-_xlfn.NORM.DIST(AND(S$6&gt;=$F25,S$6&lt;=$H25)*(R$6-$F25+1),$J25/2,$M25,TRUE))/(1-2*_xlfn.NORM.DIST(0,$J25/2,$M25,TRUE))*$D25+($K25="Steady Growth")*(AND(S$6&gt;=$F25,S$6&lt;=$H25)*((S$6-$F25+1)/($J25*($J25+1)/2)*$D25))+($K25="custom")*CustCF!M25</f>
        <v/>
      </c>
      <c r="T25" s="87">
        <f>($K25="Bell Curve")*(_xlfn.NORM.DIST(AND(T$6&gt;=$F25,T$6&lt;=$H25)*(T$6-$F25+1),$J25/2,$M25,TRUE)-_xlfn.NORM.DIST(AND(T$6&gt;=$F25,T$6&lt;=$H25)*(S$6-$F25+1),$J25/2,$M25,TRUE))/(1-2*_xlfn.NORM.DIST(0,$J25/2,$M25,TRUE))*$D25+($K25="Steady Growth")*(AND(T$6&gt;=$F25,T$6&lt;=$H25)*((T$6-$F25+1)/($J25*($J25+1)/2)*$D25))+($K25="custom")*CustCF!N25</f>
        <v/>
      </c>
      <c r="U25" s="87">
        <f>($K25="Bell Curve")*(_xlfn.NORM.DIST(AND(U$6&gt;=$F25,U$6&lt;=$H25)*(U$6-$F25+1),$J25/2,$M25,TRUE)-_xlfn.NORM.DIST(AND(U$6&gt;=$F25,U$6&lt;=$H25)*(T$6-$F25+1),$J25/2,$M25,TRUE))/(1-2*_xlfn.NORM.DIST(0,$J25/2,$M25,TRUE))*$D25+($K25="Steady Growth")*(AND(U$6&gt;=$F25,U$6&lt;=$H25)*((U$6-$F25+1)/($J25*($J25+1)/2)*$D25))+($K25="custom")*CustCF!O25</f>
        <v/>
      </c>
      <c r="V25" s="87">
        <f>($K25="Bell Curve")*(_xlfn.NORM.DIST(AND(V$6&gt;=$F25,V$6&lt;=$H25)*(V$6-$F25+1),$J25/2,$M25,TRUE)-_xlfn.NORM.DIST(AND(V$6&gt;=$F25,V$6&lt;=$H25)*(U$6-$F25+1),$J25/2,$M25,TRUE))/(1-2*_xlfn.NORM.DIST(0,$J25/2,$M25,TRUE))*$D25+($K25="Steady Growth")*(AND(V$6&gt;=$F25,V$6&lt;=$H25)*((V$6-$F25+1)/($J25*($J25+1)/2)*$D25))+($K25="custom")*CustCF!P25</f>
        <v/>
      </c>
      <c r="W25" s="87">
        <f>($K25="Bell Curve")*(_xlfn.NORM.DIST(AND(W$6&gt;=$F25,W$6&lt;=$H25)*(W$6-$F25+1),$J25/2,$M25,TRUE)-_xlfn.NORM.DIST(AND(W$6&gt;=$F25,W$6&lt;=$H25)*(V$6-$F25+1),$J25/2,$M25,TRUE))/(1-2*_xlfn.NORM.DIST(0,$J25/2,$M25,TRUE))*$D25+($K25="Steady Growth")*(AND(W$6&gt;=$F25,W$6&lt;=$H25)*((W$6-$F25+1)/($J25*($J25+1)/2)*$D25))+($K25="custom")*CustCF!Q25</f>
        <v/>
      </c>
      <c r="X25" s="87">
        <f>($K25="Bell Curve")*(_xlfn.NORM.DIST(AND(X$6&gt;=$F25,X$6&lt;=$H25)*(X$6-$F25+1),$J25/2,$M25,TRUE)-_xlfn.NORM.DIST(AND(X$6&gt;=$F25,X$6&lt;=$H25)*(W$6-$F25+1),$J25/2,$M25,TRUE))/(1-2*_xlfn.NORM.DIST(0,$J25/2,$M25,TRUE))*$D25+($K25="Steady Growth")*(AND(X$6&gt;=$F25,X$6&lt;=$H25)*((X$6-$F25+1)/($J25*($J25+1)/2)*$D25))+($K25="custom")*CustCF!R25</f>
        <v/>
      </c>
      <c r="Y25" s="87">
        <f>($K25="Bell Curve")*(_xlfn.NORM.DIST(AND(Y$6&gt;=$F25,Y$6&lt;=$H25)*(Y$6-$F25+1),$J25/2,$M25,TRUE)-_xlfn.NORM.DIST(AND(Y$6&gt;=$F25,Y$6&lt;=$H25)*(X$6-$F25+1),$J25/2,$M25,TRUE))/(1-2*_xlfn.NORM.DIST(0,$J25/2,$M25,TRUE))*$D25+($K25="Steady Growth")*(AND(Y$6&gt;=$F25,Y$6&lt;=$H25)*((Y$6-$F25+1)/($J25*($J25+1)/2)*$D25))+($K25="custom")*CustCF!S25</f>
        <v/>
      </c>
      <c r="Z25" s="87">
        <f>($K25="Bell Curve")*(_xlfn.NORM.DIST(AND(Z$6&gt;=$F25,Z$6&lt;=$H25)*(Z$6-$F25+1),$J25/2,$M25,TRUE)-_xlfn.NORM.DIST(AND(Z$6&gt;=$F25,Z$6&lt;=$H25)*(Y$6-$F25+1),$J25/2,$M25,TRUE))/(1-2*_xlfn.NORM.DIST(0,$J25/2,$M25,TRUE))*$D25+($K25="Steady Growth")*(AND(Z$6&gt;=$F25,Z$6&lt;=$H25)*((Z$6-$F25+1)/($J25*($J25+1)/2)*$D25))+($K25="custom")*CustCF!T25</f>
        <v/>
      </c>
      <c r="AA25" s="87">
        <f>($K25="Bell Curve")*(_xlfn.NORM.DIST(AND(AA$6&gt;=$F25,AA$6&lt;=$H25)*(AA$6-$F25+1),$J25/2,$M25,TRUE)-_xlfn.NORM.DIST(AND(AA$6&gt;=$F25,AA$6&lt;=$H25)*(Z$6-$F25+1),$J25/2,$M25,TRUE))/(1-2*_xlfn.NORM.DIST(0,$J25/2,$M25,TRUE))*$D25+($K25="Steady Growth")*(AND(AA$6&gt;=$F25,AA$6&lt;=$H25)*((AA$6-$F25+1)/($J25*($J25+1)/2)*$D25))+($K25="custom")*CustCF!U25</f>
        <v/>
      </c>
      <c r="AB25" s="87">
        <f>($K25="Bell Curve")*(_xlfn.NORM.DIST(AND(AB$6&gt;=$F25,AB$6&lt;=$H25)*(AB$6-$F25+1),$J25/2,$M25,TRUE)-_xlfn.NORM.DIST(AND(AB$6&gt;=$F25,AB$6&lt;=$H25)*(AA$6-$F25+1),$J25/2,$M25,TRUE))/(1-2*_xlfn.NORM.DIST(0,$J25/2,$M25,TRUE))*$D25+($K25="Steady Growth")*(AND(AB$6&gt;=$F25,AB$6&lt;=$H25)*((AB$6-$F25+1)/($J25*($J25+1)/2)*$D25))+($K25="custom")*CustCF!V25</f>
        <v/>
      </c>
      <c r="AC25" s="87">
        <f>($K25="Bell Curve")*(_xlfn.NORM.DIST(AND(AC$6&gt;=$F25,AC$6&lt;=$H25)*(AC$6-$F25+1),$J25/2,$M25,TRUE)-_xlfn.NORM.DIST(AND(AC$6&gt;=$F25,AC$6&lt;=$H25)*(AB$6-$F25+1),$J25/2,$M25,TRUE))/(1-2*_xlfn.NORM.DIST(0,$J25/2,$M25,TRUE))*$D25+($K25="Steady Growth")*(AND(AC$6&gt;=$F25,AC$6&lt;=$H25)*((AC$6-$F25+1)/($J25*($J25+1)/2)*$D25))+($K25="custom")*CustCF!W25</f>
        <v/>
      </c>
      <c r="AD25" s="87">
        <f>($K25="Bell Curve")*(_xlfn.NORM.DIST(AND(AD$6&gt;=$F25,AD$6&lt;=$H25)*(AD$6-$F25+1),$J25/2,$M25,TRUE)-_xlfn.NORM.DIST(AND(AD$6&gt;=$F25,AD$6&lt;=$H25)*(AC$6-$F25+1),$J25/2,$M25,TRUE))/(1-2*_xlfn.NORM.DIST(0,$J25/2,$M25,TRUE))*$D25+($K25="Steady Growth")*(AND(AD$6&gt;=$F25,AD$6&lt;=$H25)*((AD$6-$F25+1)/($J25*($J25+1)/2)*$D25))+($K25="custom")*CustCF!X25</f>
        <v/>
      </c>
      <c r="AE25" s="87">
        <f>($K25="Bell Curve")*(_xlfn.NORM.DIST(AND(AE$6&gt;=$F25,AE$6&lt;=$H25)*(AE$6-$F25+1),$J25/2,$M25,TRUE)-_xlfn.NORM.DIST(AND(AE$6&gt;=$F25,AE$6&lt;=$H25)*(AD$6-$F25+1),$J25/2,$M25,TRUE))/(1-2*_xlfn.NORM.DIST(0,$J25/2,$M25,TRUE))*$D25+($K25="Steady Growth")*(AND(AE$6&gt;=$F25,AE$6&lt;=$H25)*((AE$6-$F25+1)/($J25*($J25+1)/2)*$D25))+($K25="custom")*CustCF!Y25</f>
        <v/>
      </c>
      <c r="AF25" s="87">
        <f>($K25="Bell Curve")*(_xlfn.NORM.DIST(AND(AF$6&gt;=$F25,AF$6&lt;=$H25)*(AF$6-$F25+1),$J25/2,$M25,TRUE)-_xlfn.NORM.DIST(AND(AF$6&gt;=$F25,AF$6&lt;=$H25)*(AE$6-$F25+1),$J25/2,$M25,TRUE))/(1-2*_xlfn.NORM.DIST(0,$J25/2,$M25,TRUE))*$D25+($K25="Steady Growth")*(AND(AF$6&gt;=$F25,AF$6&lt;=$H25)*((AF$6-$F25+1)/($J25*($J25+1)/2)*$D25))+($K25="custom")*CustCF!Z25</f>
        <v/>
      </c>
      <c r="AG25" s="87">
        <f>($K25="Bell Curve")*(_xlfn.NORM.DIST(AND(AG$6&gt;=$F25,AG$6&lt;=$H25)*(AG$6-$F25+1),$J25/2,$M25,TRUE)-_xlfn.NORM.DIST(AND(AG$6&gt;=$F25,AG$6&lt;=$H25)*(AF$6-$F25+1),$J25/2,$M25,TRUE))/(1-2*_xlfn.NORM.DIST(0,$J25/2,$M25,TRUE))*$D25+($K25="Steady Growth")*(AND(AG$6&gt;=$F25,AG$6&lt;=$H25)*((AG$6-$F25+1)/($J25*($J25+1)/2)*$D25))+($K25="custom")*CustCF!AA25</f>
        <v/>
      </c>
      <c r="AH25" s="87">
        <f>($K25="Bell Curve")*(_xlfn.NORM.DIST(AND(AH$6&gt;=$F25,AH$6&lt;=$H25)*(AH$6-$F25+1),$J25/2,$M25,TRUE)-_xlfn.NORM.DIST(AND(AH$6&gt;=$F25,AH$6&lt;=$H25)*(AG$6-$F25+1),$J25/2,$M25,TRUE))/(1-2*_xlfn.NORM.DIST(0,$J25/2,$M25,TRUE))*$D25+($K25="Steady Growth")*(AND(AH$6&gt;=$F25,AH$6&lt;=$H25)*((AH$6-$F25+1)/($J25*($J25+1)/2)*$D25))+($K25="custom")*CustCF!AB25</f>
        <v/>
      </c>
      <c r="AI25" s="87">
        <f>($K25="Bell Curve")*(_xlfn.NORM.DIST(AND(AI$6&gt;=$F25,AI$6&lt;=$H25)*(AI$6-$F25+1),$J25/2,$M25,TRUE)-_xlfn.NORM.DIST(AND(AI$6&gt;=$F25,AI$6&lt;=$H25)*(AH$6-$F25+1),$J25/2,$M25,TRUE))/(1-2*_xlfn.NORM.DIST(0,$J25/2,$M25,TRUE))*$D25+($K25="Steady Growth")*(AND(AI$6&gt;=$F25,AI$6&lt;=$H25)*((AI$6-$F25+1)/($J25*($J25+1)/2)*$D25))+($K25="custom")*CustCF!AC25</f>
        <v/>
      </c>
      <c r="AJ25" s="87">
        <f>($K25="Bell Curve")*(_xlfn.NORM.DIST(AND(AJ$6&gt;=$F25,AJ$6&lt;=$H25)*(AJ$6-$F25+1),$J25/2,$M25,TRUE)-_xlfn.NORM.DIST(AND(AJ$6&gt;=$F25,AJ$6&lt;=$H25)*(AI$6-$F25+1),$J25/2,$M25,TRUE))/(1-2*_xlfn.NORM.DIST(0,$J25/2,$M25,TRUE))*$D25+($K25="Steady Growth")*(AND(AJ$6&gt;=$F25,AJ$6&lt;=$H25)*((AJ$6-$F25+1)/($J25*($J25+1)/2)*$D25))+($K25="custom")*CustCF!AD25</f>
        <v/>
      </c>
      <c r="AK25" s="87">
        <f>($K25="Bell Curve")*(_xlfn.NORM.DIST(AND(AK$6&gt;=$F25,AK$6&lt;=$H25)*(AK$6-$F25+1),$J25/2,$M25,TRUE)-_xlfn.NORM.DIST(AND(AK$6&gt;=$F25,AK$6&lt;=$H25)*(AJ$6-$F25+1),$J25/2,$M25,TRUE))/(1-2*_xlfn.NORM.DIST(0,$J25/2,$M25,TRUE))*$D25+($K25="Steady Growth")*(AND(AK$6&gt;=$F25,AK$6&lt;=$H25)*((AK$6-$F25+1)/($J25*($J25+1)/2)*$D25))+($K25="custom")*CustCF!AE25</f>
        <v/>
      </c>
      <c r="AL25" s="87">
        <f>($K25="Bell Curve")*(_xlfn.NORM.DIST(AND(AL$6&gt;=$F25,AL$6&lt;=$H25)*(AL$6-$F25+1),$J25/2,$M25,TRUE)-_xlfn.NORM.DIST(AND(AL$6&gt;=$F25,AL$6&lt;=$H25)*(AK$6-$F25+1),$J25/2,$M25,TRUE))/(1-2*_xlfn.NORM.DIST(0,$J25/2,$M25,TRUE))*$D25+($K25="Steady Growth")*(AND(AL$6&gt;=$F25,AL$6&lt;=$H25)*((AL$6-$F25+1)/($J25*($J25+1)/2)*$D25))+($K25="custom")*CustCF!AF25</f>
        <v/>
      </c>
      <c r="AM25" s="87">
        <f>($K25="Bell Curve")*(_xlfn.NORM.DIST(AND(AM$6&gt;=$F25,AM$6&lt;=$H25)*(AM$6-$F25+1),$J25/2,$M25,TRUE)-_xlfn.NORM.DIST(AND(AM$6&gt;=$F25,AM$6&lt;=$H25)*(AL$6-$F25+1),$J25/2,$M25,TRUE))/(1-2*_xlfn.NORM.DIST(0,$J25/2,$M25,TRUE))*$D25+($K25="Steady Growth")*(AND(AM$6&gt;=$F25,AM$6&lt;=$H25)*((AM$6-$F25+1)/($J25*($J25+1)/2)*$D25))+($K25="custom")*CustCF!AG25</f>
        <v/>
      </c>
      <c r="AN25" s="87">
        <f>($K25="Bell Curve")*(_xlfn.NORM.DIST(AND(AN$6&gt;=$F25,AN$6&lt;=$H25)*(AN$6-$F25+1),$J25/2,$M25,TRUE)-_xlfn.NORM.DIST(AND(AN$6&gt;=$F25,AN$6&lt;=$H25)*(AM$6-$F25+1),$J25/2,$M25,TRUE))/(1-2*_xlfn.NORM.DIST(0,$J25/2,$M25,TRUE))*$D25+($K25="Steady Growth")*(AND(AN$6&gt;=$F25,AN$6&lt;=$H25)*((AN$6-$F25+1)/($J25*($J25+1)/2)*$D25))+($K25="custom")*CustCF!AH25</f>
        <v/>
      </c>
      <c r="AO25" s="87">
        <f>($K25="Bell Curve")*(_xlfn.NORM.DIST(AND(AO$6&gt;=$F25,AO$6&lt;=$H25)*(AO$6-$F25+1),$J25/2,$M25,TRUE)-_xlfn.NORM.DIST(AND(AO$6&gt;=$F25,AO$6&lt;=$H25)*(AN$6-$F25+1),$J25/2,$M25,TRUE))/(1-2*_xlfn.NORM.DIST(0,$J25/2,$M25,TRUE))*$D25+($K25="Steady Growth")*(AND(AO$6&gt;=$F25,AO$6&lt;=$H25)*((AO$6-$F25+1)/($J25*($J25+1)/2)*$D25))+($K25="custom")*CustCF!AI25</f>
        <v/>
      </c>
      <c r="AP25" s="87">
        <f>($K25="Bell Curve")*(_xlfn.NORM.DIST(AND(AP$6&gt;=$F25,AP$6&lt;=$H25)*(AP$6-$F25+1),$J25/2,$M25,TRUE)-_xlfn.NORM.DIST(AND(AP$6&gt;=$F25,AP$6&lt;=$H25)*(AO$6-$F25+1),$J25/2,$M25,TRUE))/(1-2*_xlfn.NORM.DIST(0,$J25/2,$M25,TRUE))*$D25+($K25="Steady Growth")*(AND(AP$6&gt;=$F25,AP$6&lt;=$H25)*((AP$6-$F25+1)/($J25*($J25+1)/2)*$D25))+($K25="custom")*CustCF!AJ25</f>
        <v/>
      </c>
      <c r="AQ25" s="87">
        <f>($K25="Bell Curve")*(_xlfn.NORM.DIST(AND(AQ$6&gt;=$F25,AQ$6&lt;=$H25)*(AQ$6-$F25+1),$J25/2,$M25,TRUE)-_xlfn.NORM.DIST(AND(AQ$6&gt;=$F25,AQ$6&lt;=$H25)*(AP$6-$F25+1),$J25/2,$M25,TRUE))/(1-2*_xlfn.NORM.DIST(0,$J25/2,$M25,TRUE))*$D25+($K25="Steady Growth")*(AND(AQ$6&gt;=$F25,AQ$6&lt;=$H25)*((AQ$6-$F25+1)/($J25*($J25+1)/2)*$D25))+($K25="custom")*CustCF!AK25</f>
        <v/>
      </c>
      <c r="AR25" s="87">
        <f>($K25="Bell Curve")*(_xlfn.NORM.DIST(AND(AR$6&gt;=$F25,AR$6&lt;=$H25)*(AR$6-$F25+1),$J25/2,$M25,TRUE)-_xlfn.NORM.DIST(AND(AR$6&gt;=$F25,AR$6&lt;=$H25)*(AQ$6-$F25+1),$J25/2,$M25,TRUE))/(1-2*_xlfn.NORM.DIST(0,$J25/2,$M25,TRUE))*$D25+($K25="Steady Growth")*(AND(AR$6&gt;=$F25,AR$6&lt;=$H25)*((AR$6-$F25+1)/($J25*($J25+1)/2)*$D25))+($K25="custom")*CustCF!AL25</f>
        <v/>
      </c>
      <c r="AS25" s="87">
        <f>($K25="Bell Curve")*(_xlfn.NORM.DIST(AND(AS$6&gt;=$F25,AS$6&lt;=$H25)*(AS$6-$F25+1),$J25/2,$M25,TRUE)-_xlfn.NORM.DIST(AND(AS$6&gt;=$F25,AS$6&lt;=$H25)*(AR$6-$F25+1),$J25/2,$M25,TRUE))/(1-2*_xlfn.NORM.DIST(0,$J25/2,$M25,TRUE))*$D25+($K25="Steady Growth")*(AND(AS$6&gt;=$F25,AS$6&lt;=$H25)*((AS$6-$F25+1)/($J25*($J25+1)/2)*$D25))+($K25="custom")*CustCF!AM25</f>
        <v/>
      </c>
      <c r="AT25" s="87">
        <f>($K25="Bell Curve")*(_xlfn.NORM.DIST(AND(AT$6&gt;=$F25,AT$6&lt;=$H25)*(AT$6-$F25+1),$J25/2,$M25,TRUE)-_xlfn.NORM.DIST(AND(AT$6&gt;=$F25,AT$6&lt;=$H25)*(AS$6-$F25+1),$J25/2,$M25,TRUE))/(1-2*_xlfn.NORM.DIST(0,$J25/2,$M25,TRUE))*$D25+($K25="Steady Growth")*(AND(AT$6&gt;=$F25,AT$6&lt;=$H25)*((AT$6-$F25+1)/($J25*($J25+1)/2)*$D25))+($K25="custom")*CustCF!AN25</f>
        <v/>
      </c>
      <c r="AU25" s="87">
        <f>($K25="Bell Curve")*(_xlfn.NORM.DIST(AND(AU$6&gt;=$F25,AU$6&lt;=$H25)*(AU$6-$F25+1),$J25/2,$M25,TRUE)-_xlfn.NORM.DIST(AND(AU$6&gt;=$F25,AU$6&lt;=$H25)*(AT$6-$F25+1),$J25/2,$M25,TRUE))/(1-2*_xlfn.NORM.DIST(0,$J25/2,$M25,TRUE))*$D25+($K25="Steady Growth")*(AND(AU$6&gt;=$F25,AU$6&lt;=$H25)*((AU$6-$F25+1)/($J25*($J25+1)/2)*$D25))+($K25="custom")*CustCF!AO25</f>
        <v/>
      </c>
      <c r="AV25" s="87">
        <f>($K25="Bell Curve")*(_xlfn.NORM.DIST(AND(AV$6&gt;=$F25,AV$6&lt;=$H25)*(AV$6-$F25+1),$J25/2,$M25,TRUE)-_xlfn.NORM.DIST(AND(AV$6&gt;=$F25,AV$6&lt;=$H25)*(AU$6-$F25+1),$J25/2,$M25,TRUE))/(1-2*_xlfn.NORM.DIST(0,$J25/2,$M25,TRUE))*$D25+($K25="Steady Growth")*(AND(AV$6&gt;=$F25,AV$6&lt;=$H25)*((AV$6-$F25+1)/($J25*($J25+1)/2)*$D25))+($K25="custom")*CustCF!AP25</f>
        <v/>
      </c>
      <c r="AW25" s="87">
        <f>($K25="Bell Curve")*(_xlfn.NORM.DIST(AND(AW$6&gt;=$F25,AW$6&lt;=$H25)*(AW$6-$F25+1),$J25/2,$M25,TRUE)-_xlfn.NORM.DIST(AND(AW$6&gt;=$F25,AW$6&lt;=$H25)*(AV$6-$F25+1),$J25/2,$M25,TRUE))/(1-2*_xlfn.NORM.DIST(0,$J25/2,$M25,TRUE))*$D25+($K25="Steady Growth")*(AND(AW$6&gt;=$F25,AW$6&lt;=$H25)*((AW$6-$F25+1)/($J25*($J25+1)/2)*$D25))+($K25="custom")*CustCF!AQ25</f>
        <v/>
      </c>
      <c r="AX25" s="87">
        <f>($K25="Bell Curve")*(_xlfn.NORM.DIST(AND(AX$6&gt;=$F25,AX$6&lt;=$H25)*(AX$6-$F25+1),$J25/2,$M25,TRUE)-_xlfn.NORM.DIST(AND(AX$6&gt;=$F25,AX$6&lt;=$H25)*(AW$6-$F25+1),$J25/2,$M25,TRUE))/(1-2*_xlfn.NORM.DIST(0,$J25/2,$M25,TRUE))*$D25+($K25="Steady Growth")*(AND(AX$6&gt;=$F25,AX$6&lt;=$H25)*((AX$6-$F25+1)/($J25*($J25+1)/2)*$D25))+($K25="custom")*CustCF!AR25</f>
        <v/>
      </c>
      <c r="AY25" s="87">
        <f>($K25="Bell Curve")*(_xlfn.NORM.DIST(AND(AY$6&gt;=$F25,AY$6&lt;=$H25)*(AY$6-$F25+1),$J25/2,$M25,TRUE)-_xlfn.NORM.DIST(AND(AY$6&gt;=$F25,AY$6&lt;=$H25)*(AX$6-$F25+1),$J25/2,$M25,TRUE))/(1-2*_xlfn.NORM.DIST(0,$J25/2,$M25,TRUE))*$D25+($K25="Steady Growth")*(AND(AY$6&gt;=$F25,AY$6&lt;=$H25)*((AY$6-$F25+1)/($J25*($J25+1)/2)*$D25))+($K25="custom")*CustCF!AS25</f>
        <v/>
      </c>
      <c r="AZ25" s="87">
        <f>($K25="Bell Curve")*(_xlfn.NORM.DIST(AND(AZ$6&gt;=$F25,AZ$6&lt;=$H25)*(AZ$6-$F25+1),$J25/2,$M25,TRUE)-_xlfn.NORM.DIST(AND(AZ$6&gt;=$F25,AZ$6&lt;=$H25)*(AY$6-$F25+1),$J25/2,$M25,TRUE))/(1-2*_xlfn.NORM.DIST(0,$J25/2,$M25,TRUE))*$D25+($K25="Steady Growth")*(AND(AZ$6&gt;=$F25,AZ$6&lt;=$H25)*((AZ$6-$F25+1)/($J25*($J25+1)/2)*$D25))+($K25="custom")*CustCF!AT25</f>
        <v/>
      </c>
      <c r="BA25" s="87">
        <f>($K25="Bell Curve")*(_xlfn.NORM.DIST(AND(BA$6&gt;=$F25,BA$6&lt;=$H25)*(BA$6-$F25+1),$J25/2,$M25,TRUE)-_xlfn.NORM.DIST(AND(BA$6&gt;=$F25,BA$6&lt;=$H25)*(AZ$6-$F25+1),$J25/2,$M25,TRUE))/(1-2*_xlfn.NORM.DIST(0,$J25/2,$M25,TRUE))*$D25+($K25="Steady Growth")*(AND(BA$6&gt;=$F25,BA$6&lt;=$H25)*((BA$6-$F25+1)/($J25*($J25+1)/2)*$D25))+($K25="custom")*CustCF!AU25</f>
        <v/>
      </c>
      <c r="BB25" s="87">
        <f>($K25="Bell Curve")*(_xlfn.NORM.DIST(AND(BB$6&gt;=$F25,BB$6&lt;=$H25)*(BB$6-$F25+1),$J25/2,$M25,TRUE)-_xlfn.NORM.DIST(AND(BB$6&gt;=$F25,BB$6&lt;=$H25)*(BA$6-$F25+1),$J25/2,$M25,TRUE))/(1-2*_xlfn.NORM.DIST(0,$J25/2,$M25,TRUE))*$D25+($K25="Steady Growth")*(AND(BB$6&gt;=$F25,BB$6&lt;=$H25)*((BB$6-$F25+1)/($J25*($J25+1)/2)*$D25))+($K25="custom")*CustCF!AV25</f>
        <v/>
      </c>
      <c r="BC25" s="87">
        <f>($K25="Bell Curve")*(_xlfn.NORM.DIST(AND(BC$6&gt;=$F25,BC$6&lt;=$H25)*(BC$6-$F25+1),$J25/2,$M25,TRUE)-_xlfn.NORM.DIST(AND(BC$6&gt;=$F25,BC$6&lt;=$H25)*(BB$6-$F25+1),$J25/2,$M25,TRUE))/(1-2*_xlfn.NORM.DIST(0,$J25/2,$M25,TRUE))*$D25+($K25="Steady Growth")*(AND(BC$6&gt;=$F25,BC$6&lt;=$H25)*((BC$6-$F25+1)/($J25*($J25+1)/2)*$D25))+($K25="custom")*CustCF!AW25</f>
        <v/>
      </c>
      <c r="BD25" s="87">
        <f>($K25="Bell Curve")*(_xlfn.NORM.DIST(AND(BD$6&gt;=$F25,BD$6&lt;=$H25)*(BD$6-$F25+1),$J25/2,$M25,TRUE)-_xlfn.NORM.DIST(AND(BD$6&gt;=$F25,BD$6&lt;=$H25)*(BC$6-$F25+1),$J25/2,$M25,TRUE))/(1-2*_xlfn.NORM.DIST(0,$J25/2,$M25,TRUE))*$D25+($K25="Steady Growth")*(AND(BD$6&gt;=$F25,BD$6&lt;=$H25)*((BD$6-$F25+1)/($J25*($J25+1)/2)*$D25))+($K25="custom")*CustCF!AX25</f>
        <v/>
      </c>
      <c r="BE25" s="87">
        <f>($K25="Bell Curve")*(_xlfn.NORM.DIST(AND(BE$6&gt;=$F25,BE$6&lt;=$H25)*(BE$6-$F25+1),$J25/2,$M25,TRUE)-_xlfn.NORM.DIST(AND(BE$6&gt;=$F25,BE$6&lt;=$H25)*(BD$6-$F25+1),$J25/2,$M25,TRUE))/(1-2*_xlfn.NORM.DIST(0,$J25/2,$M25,TRUE))*$D25+($K25="Steady Growth")*(AND(BE$6&gt;=$F25,BE$6&lt;=$H25)*((BE$6-$F25+1)/($J25*($J25+1)/2)*$D25))+($K25="custom")*CustCF!AY25</f>
        <v/>
      </c>
      <c r="BF25" s="87">
        <f>($K25="Bell Curve")*(_xlfn.NORM.DIST(AND(BF$6&gt;=$F25,BF$6&lt;=$H25)*(BF$6-$F25+1),$J25/2,$M25,TRUE)-_xlfn.NORM.DIST(AND(BF$6&gt;=$F25,BF$6&lt;=$H25)*(BE$6-$F25+1),$J25/2,$M25,TRUE))/(1-2*_xlfn.NORM.DIST(0,$J25/2,$M25,TRUE))*$D25+($K25="Steady Growth")*(AND(BF$6&gt;=$F25,BF$6&lt;=$H25)*((BF$6-$F25+1)/($J25*($J25+1)/2)*$D25))+($K25="custom")*CustCF!AZ25</f>
        <v/>
      </c>
      <c r="BG25" s="87">
        <f>($K25="Bell Curve")*(_xlfn.NORM.DIST(AND(BG$6&gt;=$F25,BG$6&lt;=$H25)*(BG$6-$F25+1),$J25/2,$M25,TRUE)-_xlfn.NORM.DIST(AND(BG$6&gt;=$F25,BG$6&lt;=$H25)*(BF$6-$F25+1),$J25/2,$M25,TRUE))/(1-2*_xlfn.NORM.DIST(0,$J25/2,$M25,TRUE))*$D25+($K25="Steady Growth")*(AND(BG$6&gt;=$F25,BG$6&lt;=$H25)*((BG$6-$F25+1)/($J25*($J25+1)/2)*$D25))+($K25="custom")*CustCF!BA25</f>
        <v/>
      </c>
      <c r="BH25" s="87">
        <f>($K25="Bell Curve")*(_xlfn.NORM.DIST(AND(BH$6&gt;=$F25,BH$6&lt;=$H25)*(BH$6-$F25+1),$J25/2,$M25,TRUE)-_xlfn.NORM.DIST(AND(BH$6&gt;=$F25,BH$6&lt;=$H25)*(BG$6-$F25+1),$J25/2,$M25,TRUE))/(1-2*_xlfn.NORM.DIST(0,$J25/2,$M25,TRUE))*$D25+($K25="Steady Growth")*(AND(BH$6&gt;=$F25,BH$6&lt;=$H25)*((BH$6-$F25+1)/($J25*($J25+1)/2)*$D25))+($K25="custom")*CustCF!BB25</f>
        <v/>
      </c>
      <c r="BI25" s="87">
        <f>($K25="Bell Curve")*(_xlfn.NORM.DIST(AND(BI$6&gt;=$F25,BI$6&lt;=$H25)*(BI$6-$F25+1),$J25/2,$M25,TRUE)-_xlfn.NORM.DIST(AND(BI$6&gt;=$F25,BI$6&lt;=$H25)*(BH$6-$F25+1),$J25/2,$M25,TRUE))/(1-2*_xlfn.NORM.DIST(0,$J25/2,$M25,TRUE))*$D25+($K25="Steady Growth")*(AND(BI$6&gt;=$F25,BI$6&lt;=$H25)*((BI$6-$F25+1)/($J25*($J25+1)/2)*$D25))+($K25="custom")*CustCF!BC25</f>
        <v/>
      </c>
      <c r="BJ25" s="87">
        <f>($K25="Bell Curve")*(_xlfn.NORM.DIST(AND(BJ$6&gt;=$F25,BJ$6&lt;=$H25)*(BJ$6-$F25+1),$J25/2,$M25,TRUE)-_xlfn.NORM.DIST(AND(BJ$6&gt;=$F25,BJ$6&lt;=$H25)*(BI$6-$F25+1),$J25/2,$M25,TRUE))/(1-2*_xlfn.NORM.DIST(0,$J25/2,$M25,TRUE))*$D25+($K25="Steady Growth")*(AND(BJ$6&gt;=$F25,BJ$6&lt;=$H25)*((BJ$6-$F25+1)/($J25*($J25+1)/2)*$D25))+($K25="custom")*CustCF!BD25</f>
        <v/>
      </c>
      <c r="BK25" s="87">
        <f>($K25="Bell Curve")*(_xlfn.NORM.DIST(AND(BK$6&gt;=$F25,BK$6&lt;=$H25)*(BK$6-$F25+1),$J25/2,$M25,TRUE)-_xlfn.NORM.DIST(AND(BK$6&gt;=$F25,BK$6&lt;=$H25)*(BJ$6-$F25+1),$J25/2,$M25,TRUE))/(1-2*_xlfn.NORM.DIST(0,$J25/2,$M25,TRUE))*$D25+($K25="Steady Growth")*(AND(BK$6&gt;=$F25,BK$6&lt;=$H25)*((BK$6-$F25+1)/($J25*($J25+1)/2)*$D25))+($K25="custom")*CustCF!BE25</f>
        <v/>
      </c>
      <c r="BL25" s="87">
        <f>($K25="Bell Curve")*(_xlfn.NORM.DIST(AND(BL$6&gt;=$F25,BL$6&lt;=$H25)*(BL$6-$F25+1),$J25/2,$M25,TRUE)-_xlfn.NORM.DIST(AND(BL$6&gt;=$F25,BL$6&lt;=$H25)*(BK$6-$F25+1),$J25/2,$M25,TRUE))/(1-2*_xlfn.NORM.DIST(0,$J25/2,$M25,TRUE))*$D25+($K25="Steady Growth")*(AND(BL$6&gt;=$F25,BL$6&lt;=$H25)*((BL$6-$F25+1)/($J25*($J25+1)/2)*$D25))+($K25="custom")*CustCF!BF25</f>
        <v/>
      </c>
      <c r="BM25" s="87">
        <f>($K25="Bell Curve")*(_xlfn.NORM.DIST(AND(BM$6&gt;=$F25,BM$6&lt;=$H25)*(BM$6-$F25+1),$J25/2,$M25,TRUE)-_xlfn.NORM.DIST(AND(BM$6&gt;=$F25,BM$6&lt;=$H25)*(BL$6-$F25+1),$J25/2,$M25,TRUE))/(1-2*_xlfn.NORM.DIST(0,$J25/2,$M25,TRUE))*$D25+($K25="Steady Growth")*(AND(BM$6&gt;=$F25,BM$6&lt;=$H25)*((BM$6-$F25+1)/($J25*($J25+1)/2)*$D25))+($K25="custom")*CustCF!BG25</f>
        <v/>
      </c>
      <c r="BN25" s="87">
        <f>($K25="Bell Curve")*(_xlfn.NORM.DIST(AND(BN$6&gt;=$F25,BN$6&lt;=$H25)*(BN$6-$F25+1),$J25/2,$M25,TRUE)-_xlfn.NORM.DIST(AND(BN$6&gt;=$F25,BN$6&lt;=$H25)*(BM$6-$F25+1),$J25/2,$M25,TRUE))/(1-2*_xlfn.NORM.DIST(0,$J25/2,$M25,TRUE))*$D25+($K25="Steady Growth")*(AND(BN$6&gt;=$F25,BN$6&lt;=$H25)*((BN$6-$F25+1)/($J25*($J25+1)/2)*$D25))+($K25="custom")*CustCF!BH25</f>
        <v/>
      </c>
      <c r="BO25" s="87">
        <f>($K25="Bell Curve")*(_xlfn.NORM.DIST(AND(BO$6&gt;=$F25,BO$6&lt;=$H25)*(BO$6-$F25+1),$J25/2,$M25,TRUE)-_xlfn.NORM.DIST(AND(BO$6&gt;=$F25,BO$6&lt;=$H25)*(BN$6-$F25+1),$J25/2,$M25,TRUE))/(1-2*_xlfn.NORM.DIST(0,$J25/2,$M25,TRUE))*$D25+($K25="Steady Growth")*(AND(BO$6&gt;=$F25,BO$6&lt;=$H25)*((BO$6-$F25+1)/($J25*($J25+1)/2)*$D25))+($K25="custom")*CustCF!BI25</f>
        <v/>
      </c>
      <c r="BP25" s="87">
        <f>($K25="Bell Curve")*(_xlfn.NORM.DIST(AND(BP$6&gt;=$F25,BP$6&lt;=$H25)*(BP$6-$F25+1),$J25/2,$M25,TRUE)-_xlfn.NORM.DIST(AND(BP$6&gt;=$F25,BP$6&lt;=$H25)*(BO$6-$F25+1),$J25/2,$M25,TRUE))/(1-2*_xlfn.NORM.DIST(0,$J25/2,$M25,TRUE))*$D25+($K25="Steady Growth")*(AND(BP$6&gt;=$F25,BP$6&lt;=$H25)*((BP$6-$F25+1)/($J25*($J25+1)/2)*$D25))+($K25="custom")*CustCF!BJ25</f>
        <v/>
      </c>
      <c r="BQ25" s="87">
        <f>($K25="Bell Curve")*(_xlfn.NORM.DIST(AND(BQ$6&gt;=$F25,BQ$6&lt;=$H25)*(BQ$6-$F25+1),$J25/2,$M25,TRUE)-_xlfn.NORM.DIST(AND(BQ$6&gt;=$F25,BQ$6&lt;=$H25)*(BP$6-$F25+1),$J25/2,$M25,TRUE))/(1-2*_xlfn.NORM.DIST(0,$J25/2,$M25,TRUE))*$D25+($K25="Steady Growth")*(AND(BQ$6&gt;=$F25,BQ$6&lt;=$H25)*((BQ$6-$F25+1)/($J25*($J25+1)/2)*$D25))+($K25="custom")*CustCF!BK25</f>
        <v/>
      </c>
      <c r="BR25" s="87">
        <f>($K25="Bell Curve")*(_xlfn.NORM.DIST(AND(BR$6&gt;=$F25,BR$6&lt;=$H25)*(BR$6-$F25+1),$J25/2,$M25,TRUE)-_xlfn.NORM.DIST(AND(BR$6&gt;=$F25,BR$6&lt;=$H25)*(BQ$6-$F25+1),$J25/2,$M25,TRUE))/(1-2*_xlfn.NORM.DIST(0,$J25/2,$M25,TRUE))*$D25+($K25="Steady Growth")*(AND(BR$6&gt;=$F25,BR$6&lt;=$H25)*((BR$6-$F25+1)/($J25*($J25+1)/2)*$D25))+($K25="custom")*CustCF!BL25</f>
        <v/>
      </c>
      <c r="BS25" s="87">
        <f>($K25="Bell Curve")*(_xlfn.NORM.DIST(AND(BS$6&gt;=$F25,BS$6&lt;=$H25)*(BS$6-$F25+1),$J25/2,$M25,TRUE)-_xlfn.NORM.DIST(AND(BS$6&gt;=$F25,BS$6&lt;=$H25)*(BR$6-$F25+1),$J25/2,$M25,TRUE))/(1-2*_xlfn.NORM.DIST(0,$J25/2,$M25,TRUE))*$D25+($K25="Steady Growth")*(AND(BS$6&gt;=$F25,BS$6&lt;=$H25)*((BS$6-$F25+1)/($J25*($J25+1)/2)*$D25))+($K25="custom")*CustCF!BM25</f>
        <v/>
      </c>
      <c r="BT25" s="87">
        <f>($K25="Bell Curve")*(_xlfn.NORM.DIST(AND(BT$6&gt;=$F25,BT$6&lt;=$H25)*(BT$6-$F25+1),$J25/2,$M25,TRUE)-_xlfn.NORM.DIST(AND(BT$6&gt;=$F25,BT$6&lt;=$H25)*(BS$6-$F25+1),$J25/2,$M25,TRUE))/(1-2*_xlfn.NORM.DIST(0,$J25/2,$M25,TRUE))*$D25+($K25="Steady Growth")*(AND(BT$6&gt;=$F25,BT$6&lt;=$H25)*((BT$6-$F25+1)/($J25*($J25+1)/2)*$D25))+($K25="custom")*CustCF!BN25</f>
        <v/>
      </c>
      <c r="BU25" s="87">
        <f>($K25="Bell Curve")*(_xlfn.NORM.DIST(AND(BU$6&gt;=$F25,BU$6&lt;=$H25)*(BU$6-$F25+1),$J25/2,$M25,TRUE)-_xlfn.NORM.DIST(AND(BU$6&gt;=$F25,BU$6&lt;=$H25)*(BT$6-$F25+1),$J25/2,$M25,TRUE))/(1-2*_xlfn.NORM.DIST(0,$J25/2,$M25,TRUE))*$D25+($K25="Steady Growth")*(AND(BU$6&gt;=$F25,BU$6&lt;=$H25)*((BU$6-$F25+1)/($J25*($J25+1)/2)*$D25))+($K25="custom")*CustCF!BO25</f>
        <v/>
      </c>
      <c r="BV25" s="87">
        <f>($K25="Bell Curve")*(_xlfn.NORM.DIST(AND(BV$6&gt;=$F25,BV$6&lt;=$H25)*(BV$6-$F25+1),$J25/2,$M25,TRUE)-_xlfn.NORM.DIST(AND(BV$6&gt;=$F25,BV$6&lt;=$H25)*(BU$6-$F25+1),$J25/2,$M25,TRUE))/(1-2*_xlfn.NORM.DIST(0,$J25/2,$M25,TRUE))*$D25+($K25="Steady Growth")*(AND(BV$6&gt;=$F25,BV$6&lt;=$H25)*((BV$6-$F25+1)/($J25*($J25+1)/2)*$D25))+($K25="custom")*CustCF!BP25</f>
        <v/>
      </c>
      <c r="BW25" s="87">
        <f>($K25="Bell Curve")*(_xlfn.NORM.DIST(AND(BW$6&gt;=$F25,BW$6&lt;=$H25)*(BW$6-$F25+1),$J25/2,$M25,TRUE)-_xlfn.NORM.DIST(AND(BW$6&gt;=$F25,BW$6&lt;=$H25)*(BV$6-$F25+1),$J25/2,$M25,TRUE))/(1-2*_xlfn.NORM.DIST(0,$J25/2,$M25,TRUE))*$D25+($K25="Steady Growth")*(AND(BW$6&gt;=$F25,BW$6&lt;=$H25)*((BW$6-$F25+1)/($J25*($J25+1)/2)*$D25))+($K25="custom")*CustCF!BQ25</f>
        <v/>
      </c>
      <c r="BX25" s="87">
        <f>($K25="Bell Curve")*(_xlfn.NORM.DIST(AND(BX$6&gt;=$F25,BX$6&lt;=$H25)*(BX$6-$F25+1),$J25/2,$M25,TRUE)-_xlfn.NORM.DIST(AND(BX$6&gt;=$F25,BX$6&lt;=$H25)*(BW$6-$F25+1),$J25/2,$M25,TRUE))/(1-2*_xlfn.NORM.DIST(0,$J25/2,$M25,TRUE))*$D25+($K25="Steady Growth")*(AND(BX$6&gt;=$F25,BX$6&lt;=$H25)*((BX$6-$F25+1)/($J25*($J25+1)/2)*$D25))+($K25="custom")*CustCF!BR25</f>
        <v/>
      </c>
      <c r="BY25" s="87">
        <f>($K25="Bell Curve")*(_xlfn.NORM.DIST(AND(BY$6&gt;=$F25,BY$6&lt;=$H25)*(BY$6-$F25+1),$J25/2,$M25,TRUE)-_xlfn.NORM.DIST(AND(BY$6&gt;=$F25,BY$6&lt;=$H25)*(BX$6-$F25+1),$J25/2,$M25,TRUE))/(1-2*_xlfn.NORM.DIST(0,$J25/2,$M25,TRUE))*$D25+($K25="Steady Growth")*(AND(BY$6&gt;=$F25,BY$6&lt;=$H25)*((BY$6-$F25+1)/($J25*($J25+1)/2)*$D25))+($K25="custom")*CustCF!BS25</f>
        <v/>
      </c>
      <c r="BZ25" s="87">
        <f>($K25="Bell Curve")*(_xlfn.NORM.DIST(AND(BZ$6&gt;=$F25,BZ$6&lt;=$H25)*(BZ$6-$F25+1),$J25/2,$M25,TRUE)-_xlfn.NORM.DIST(AND(BZ$6&gt;=$F25,BZ$6&lt;=$H25)*(BY$6-$F25+1),$J25/2,$M25,TRUE))/(1-2*_xlfn.NORM.DIST(0,$J25/2,$M25,TRUE))*$D25+($K25="Steady Growth")*(AND(BZ$6&gt;=$F25,BZ$6&lt;=$H25)*((BZ$6-$F25+1)/($J25*($J25+1)/2)*$D25))+($K25="custom")*CustCF!BT25</f>
        <v/>
      </c>
      <c r="CA25" s="87">
        <f>($K25="Bell Curve")*(_xlfn.NORM.DIST(AND(CA$6&gt;=$F25,CA$6&lt;=$H25)*(CA$6-$F25+1),$J25/2,$M25,TRUE)-_xlfn.NORM.DIST(AND(CA$6&gt;=$F25,CA$6&lt;=$H25)*(BZ$6-$F25+1),$J25/2,$M25,TRUE))/(1-2*_xlfn.NORM.DIST(0,$J25/2,$M25,TRUE))*$D25+($K25="Steady Growth")*(AND(CA$6&gt;=$F25,CA$6&lt;=$H25)*((CA$6-$F25+1)/($J25*($J25+1)/2)*$D25))+($K25="custom")*CustCF!BU25</f>
        <v/>
      </c>
      <c r="CB25" s="87">
        <f>($K25="Bell Curve")*(_xlfn.NORM.DIST(AND(CB$6&gt;=$F25,CB$6&lt;=$H25)*(CB$6-$F25+1),$J25/2,$M25,TRUE)-_xlfn.NORM.DIST(AND(CB$6&gt;=$F25,CB$6&lt;=$H25)*(CA$6-$F25+1),$J25/2,$M25,TRUE))/(1-2*_xlfn.NORM.DIST(0,$J25/2,$M25,TRUE))*$D25+($K25="Steady Growth")*(AND(CB$6&gt;=$F25,CB$6&lt;=$H25)*((CB$6-$F25+1)/($J25*($J25+1)/2)*$D25))+($K25="custom")*CustCF!BV25</f>
        <v/>
      </c>
      <c r="CC25" s="87">
        <f>($K25="Bell Curve")*(_xlfn.NORM.DIST(AND(CC$6&gt;=$F25,CC$6&lt;=$H25)*(CC$6-$F25+1),$J25/2,$M25,TRUE)-_xlfn.NORM.DIST(AND(CC$6&gt;=$F25,CC$6&lt;=$H25)*(CB$6-$F25+1),$J25/2,$M25,TRUE))/(1-2*_xlfn.NORM.DIST(0,$J25/2,$M25,TRUE))*$D25+($K25="Steady Growth")*(AND(CC$6&gt;=$F25,CC$6&lt;=$H25)*((CC$6-$F25+1)/($J25*($J25+1)/2)*$D25))+($K25="custom")*CustCF!BW25</f>
        <v/>
      </c>
      <c r="CD25" s="87">
        <f>($K25="Bell Curve")*(_xlfn.NORM.DIST(AND(CD$6&gt;=$F25,CD$6&lt;=$H25)*(CD$6-$F25+1),$J25/2,$M25,TRUE)-_xlfn.NORM.DIST(AND(CD$6&gt;=$F25,CD$6&lt;=$H25)*(CC$6-$F25+1),$J25/2,$M25,TRUE))/(1-2*_xlfn.NORM.DIST(0,$J25/2,$M25,TRUE))*$D25+($K25="Steady Growth")*(AND(CD$6&gt;=$F25,CD$6&lt;=$H25)*((CD$6-$F25+1)/($J25*($J25+1)/2)*$D25))+($K25="custom")*CustCF!BX25</f>
        <v/>
      </c>
      <c r="CE25" s="87">
        <f>($K25="Bell Curve")*(_xlfn.NORM.DIST(AND(CE$6&gt;=$F25,CE$6&lt;=$H25)*(CE$6-$F25+1),$J25/2,$M25,TRUE)-_xlfn.NORM.DIST(AND(CE$6&gt;=$F25,CE$6&lt;=$H25)*(CD$6-$F25+1),$J25/2,$M25,TRUE))/(1-2*_xlfn.NORM.DIST(0,$J25/2,$M25,TRUE))*$D25+($K25="Steady Growth")*(AND(CE$6&gt;=$F25,CE$6&lt;=$H25)*((CE$6-$F25+1)/($J25*($J25+1)/2)*$D25))+($K25="custom")*CustCF!BY25</f>
        <v/>
      </c>
      <c r="CF25" s="87">
        <f>($K25="Bell Curve")*(_xlfn.NORM.DIST(AND(CF$6&gt;=$F25,CF$6&lt;=$H25)*(CF$6-$F25+1),$J25/2,$M25,TRUE)-_xlfn.NORM.DIST(AND(CF$6&gt;=$F25,CF$6&lt;=$H25)*(CE$6-$F25+1),$J25/2,$M25,TRUE))/(1-2*_xlfn.NORM.DIST(0,$J25/2,$M25,TRUE))*$D25+($K25="Steady Growth")*(AND(CF$6&gt;=$F25,CF$6&lt;=$H25)*((CF$6-$F25+1)/($J25*($J25+1)/2)*$D25))+($K25="custom")*CustCF!BZ25</f>
        <v/>
      </c>
      <c r="CG25" s="87">
        <f>($K25="Bell Curve")*(_xlfn.NORM.DIST(AND(CG$6&gt;=$F25,CG$6&lt;=$H25)*(CG$6-$F25+1),$J25/2,$M25,TRUE)-_xlfn.NORM.DIST(AND(CG$6&gt;=$F25,CG$6&lt;=$H25)*(CF$6-$F25+1),$J25/2,$M25,TRUE))/(1-2*_xlfn.NORM.DIST(0,$J25/2,$M25,TRUE))*$D25+($K25="Steady Growth")*(AND(CG$6&gt;=$F25,CG$6&lt;=$H25)*((CG$6-$F25+1)/($J25*($J25+1)/2)*$D25))+($K25="custom")*CustCF!CA25</f>
        <v/>
      </c>
      <c r="CH25" s="87">
        <f>($K25="Bell Curve")*(_xlfn.NORM.DIST(AND(CH$6&gt;=$F25,CH$6&lt;=$H25)*(CH$6-$F25+1),$J25/2,$M25,TRUE)-_xlfn.NORM.DIST(AND(CH$6&gt;=$F25,CH$6&lt;=$H25)*(CG$6-$F25+1),$J25/2,$M25,TRUE))/(1-2*_xlfn.NORM.DIST(0,$J25/2,$M25,TRUE))*$D25+($K25="Steady Growth")*(AND(CH$6&gt;=$F25,CH$6&lt;=$H25)*((CH$6-$F25+1)/($J25*($J25+1)/2)*$D25))+($K25="custom")*CustCF!CB25</f>
        <v/>
      </c>
      <c r="CI25" s="87">
        <f>($K25="Bell Curve")*(_xlfn.NORM.DIST(AND(CI$6&gt;=$F25,CI$6&lt;=$H25)*(CI$6-$F25+1),$J25/2,$M25,TRUE)-_xlfn.NORM.DIST(AND(CI$6&gt;=$F25,CI$6&lt;=$H25)*(CH$6-$F25+1),$J25/2,$M25,TRUE))/(1-2*_xlfn.NORM.DIST(0,$J25/2,$M25,TRUE))*$D25+($K25="Steady Growth")*(AND(CI$6&gt;=$F25,CI$6&lt;=$H25)*((CI$6-$F25+1)/($J25*($J25+1)/2)*$D25))+($K25="custom")*CustCF!CC25</f>
        <v/>
      </c>
      <c r="CJ25" s="87">
        <f>($K25="Bell Curve")*(_xlfn.NORM.DIST(AND(CJ$6&gt;=$F25,CJ$6&lt;=$H25)*(CJ$6-$F25+1),$J25/2,$M25,TRUE)-_xlfn.NORM.DIST(AND(CJ$6&gt;=$F25,CJ$6&lt;=$H25)*(CI$6-$F25+1),$J25/2,$M25,TRUE))/(1-2*_xlfn.NORM.DIST(0,$J25/2,$M25,TRUE))*$D25+($K25="Steady Growth")*(AND(CJ$6&gt;=$F25,CJ$6&lt;=$H25)*((CJ$6-$F25+1)/($J25*($J25+1)/2)*$D25))+($K25="custom")*CustCF!CD25</f>
        <v/>
      </c>
      <c r="CK25" s="87">
        <f>($K25="Bell Curve")*(_xlfn.NORM.DIST(AND(CK$6&gt;=$F25,CK$6&lt;=$H25)*(CK$6-$F25+1),$J25/2,$M25,TRUE)-_xlfn.NORM.DIST(AND(CK$6&gt;=$F25,CK$6&lt;=$H25)*(CJ$6-$F25+1),$J25/2,$M25,TRUE))/(1-2*_xlfn.NORM.DIST(0,$J25/2,$M25,TRUE))*$D25+($K25="Steady Growth")*(AND(CK$6&gt;=$F25,CK$6&lt;=$H25)*((CK$6-$F25+1)/($J25*($J25+1)/2)*$D25))+($K25="custom")*CustCF!CE25</f>
        <v/>
      </c>
      <c r="CL25" s="87">
        <f>($K25="Bell Curve")*(_xlfn.NORM.DIST(AND(CL$6&gt;=$F25,CL$6&lt;=$H25)*(CL$6-$F25+1),$J25/2,$M25,TRUE)-_xlfn.NORM.DIST(AND(CL$6&gt;=$F25,CL$6&lt;=$H25)*(CK$6-$F25+1),$J25/2,$M25,TRUE))/(1-2*_xlfn.NORM.DIST(0,$J25/2,$M25,TRUE))*$D25+($K25="Steady Growth")*(AND(CL$6&gt;=$F25,CL$6&lt;=$H25)*((CL$6-$F25+1)/($J25*($J25+1)/2)*$D25))+($K25="custom")*CustCF!CF25</f>
        <v/>
      </c>
      <c r="CM25" s="87">
        <f>($K25="Bell Curve")*(_xlfn.NORM.DIST(AND(CM$6&gt;=$F25,CM$6&lt;=$H25)*(CM$6-$F25+1),$J25/2,$M25,TRUE)-_xlfn.NORM.DIST(AND(CM$6&gt;=$F25,CM$6&lt;=$H25)*(CL$6-$F25+1),$J25/2,$M25,TRUE))/(1-2*_xlfn.NORM.DIST(0,$J25/2,$M25,TRUE))*$D25+($K25="Steady Growth")*(AND(CM$6&gt;=$F25,CM$6&lt;=$H25)*((CM$6-$F25+1)/($J25*($J25+1)/2)*$D25))+($K25="custom")*CustCF!CG25</f>
        <v/>
      </c>
      <c r="CN25" s="87">
        <f>($K25="Bell Curve")*(_xlfn.NORM.DIST(AND(CN$6&gt;=$F25,CN$6&lt;=$H25)*(CN$6-$F25+1),$J25/2,$M25,TRUE)-_xlfn.NORM.DIST(AND(CN$6&gt;=$F25,CN$6&lt;=$H25)*(CM$6-$F25+1),$J25/2,$M25,TRUE))/(1-2*_xlfn.NORM.DIST(0,$J25/2,$M25,TRUE))*$D25+($K25="Steady Growth")*(AND(CN$6&gt;=$F25,CN$6&lt;=$H25)*((CN$6-$F25+1)/($J25*($J25+1)/2)*$D25))+($K25="custom")*CustCF!CH25</f>
        <v/>
      </c>
      <c r="CO25" s="87">
        <f>($K25="Bell Curve")*(_xlfn.NORM.DIST(AND(CO$6&gt;=$F25,CO$6&lt;=$H25)*(CO$6-$F25+1),$J25/2,$M25,TRUE)-_xlfn.NORM.DIST(AND(CO$6&gt;=$F25,CO$6&lt;=$H25)*(CN$6-$F25+1),$J25/2,$M25,TRUE))/(1-2*_xlfn.NORM.DIST(0,$J25/2,$M25,TRUE))*$D25+($K25="Steady Growth")*(AND(CO$6&gt;=$F25,CO$6&lt;=$H25)*((CO$6-$F25+1)/($J25*($J25+1)/2)*$D25))+($K25="custom")*CustCF!CI25</f>
        <v/>
      </c>
      <c r="CP25" s="87">
        <f>($K25="Bell Curve")*(_xlfn.NORM.DIST(AND(CP$6&gt;=$F25,CP$6&lt;=$H25)*(CP$6-$F25+1),$J25/2,$M25,TRUE)-_xlfn.NORM.DIST(AND(CP$6&gt;=$F25,CP$6&lt;=$H25)*(CO$6-$F25+1),$J25/2,$M25,TRUE))/(1-2*_xlfn.NORM.DIST(0,$J25/2,$M25,TRUE))*$D25+($K25="Steady Growth")*(AND(CP$6&gt;=$F25,CP$6&lt;=$H25)*((CP$6-$F25+1)/($J25*($J25+1)/2)*$D25))+($K25="custom")*CustCF!CJ25</f>
        <v/>
      </c>
      <c r="CQ25" s="87">
        <f>($K25="Bell Curve")*(_xlfn.NORM.DIST(AND(CQ$6&gt;=$F25,CQ$6&lt;=$H25)*(CQ$6-$F25+1),$J25/2,$M25,TRUE)-_xlfn.NORM.DIST(AND(CQ$6&gt;=$F25,CQ$6&lt;=$H25)*(CP$6-$F25+1),$J25/2,$M25,TRUE))/(1-2*_xlfn.NORM.DIST(0,$J25/2,$M25,TRUE))*$D25+($K25="Steady Growth")*(AND(CQ$6&gt;=$F25,CQ$6&lt;=$H25)*((CQ$6-$F25+1)/($J25*($J25+1)/2)*$D25))+($K25="custom")*CustCF!CK25</f>
        <v/>
      </c>
      <c r="CR25" s="87">
        <f>($K25="Bell Curve")*(_xlfn.NORM.DIST(AND(CR$6&gt;=$F25,CR$6&lt;=$H25)*(CR$6-$F25+1),$J25/2,$M25,TRUE)-_xlfn.NORM.DIST(AND(CR$6&gt;=$F25,CR$6&lt;=$H25)*(CQ$6-$F25+1),$J25/2,$M25,TRUE))/(1-2*_xlfn.NORM.DIST(0,$J25/2,$M25,TRUE))*$D25+($K25="Steady Growth")*(AND(CR$6&gt;=$F25,CR$6&lt;=$H25)*((CR$6-$F25+1)/($J25*($J25+1)/2)*$D25))+($K25="custom")*CustCF!CL25</f>
        <v/>
      </c>
      <c r="CS25" s="87">
        <f>($K25="Bell Curve")*(_xlfn.NORM.DIST(AND(CS$6&gt;=$F25,CS$6&lt;=$H25)*(CS$6-$F25+1),$J25/2,$M25,TRUE)-_xlfn.NORM.DIST(AND(CS$6&gt;=$F25,CS$6&lt;=$H25)*(CR$6-$F25+1),$J25/2,$M25,TRUE))/(1-2*_xlfn.NORM.DIST(0,$J25/2,$M25,TRUE))*$D25+($K25="Steady Growth")*(AND(CS$6&gt;=$F25,CS$6&lt;=$H25)*((CS$6-$F25+1)/($J25*($J25+1)/2)*$D25))+($K25="custom")*CustCF!CM25</f>
        <v/>
      </c>
      <c r="CT25" s="87">
        <f>($K25="Bell Curve")*(_xlfn.NORM.DIST(AND(CT$6&gt;=$F25,CT$6&lt;=$H25)*(CT$6-$F25+1),$J25/2,$M25,TRUE)-_xlfn.NORM.DIST(AND(CT$6&gt;=$F25,CT$6&lt;=$H25)*(CS$6-$F25+1),$J25/2,$M25,TRUE))/(1-2*_xlfn.NORM.DIST(0,$J25/2,$M25,TRUE))*$D25+($K25="Steady Growth")*(AND(CT$6&gt;=$F25,CT$6&lt;=$H25)*((CT$6-$F25+1)/($J25*($J25+1)/2)*$D25))+($K25="custom")*CustCF!CN25</f>
        <v/>
      </c>
      <c r="CU25" s="87">
        <f>($K25="Bell Curve")*(_xlfn.NORM.DIST(AND(CU$6&gt;=$F25,CU$6&lt;=$H25)*(CU$6-$F25+1),$J25/2,$M25,TRUE)-_xlfn.NORM.DIST(AND(CU$6&gt;=$F25,CU$6&lt;=$H25)*(CT$6-$F25+1),$J25/2,$M25,TRUE))/(1-2*_xlfn.NORM.DIST(0,$J25/2,$M25,TRUE))*$D25+($K25="Steady Growth")*(AND(CU$6&gt;=$F25,CU$6&lt;=$H25)*((CU$6-$F25+1)/($J25*($J25+1)/2)*$D25))+($K25="custom")*CustCF!CO25</f>
        <v/>
      </c>
      <c r="CV25" s="87">
        <f>($K25="Bell Curve")*(_xlfn.NORM.DIST(AND(CV$6&gt;=$F25,CV$6&lt;=$H25)*(CV$6-$F25+1),$J25/2,$M25,TRUE)-_xlfn.NORM.DIST(AND(CV$6&gt;=$F25,CV$6&lt;=$H25)*(CU$6-$F25+1),$J25/2,$M25,TRUE))/(1-2*_xlfn.NORM.DIST(0,$J25/2,$M25,TRUE))*$D25+($K25="Steady Growth")*(AND(CV$6&gt;=$F25,CV$6&lt;=$H25)*((CV$6-$F25+1)/($J25*($J25+1)/2)*$D25))+($K25="custom")*CustCF!CP25</f>
        <v/>
      </c>
      <c r="CW25" s="87">
        <f>($K25="Bell Curve")*(_xlfn.NORM.DIST(AND(CW$6&gt;=$F25,CW$6&lt;=$H25)*(CW$6-$F25+1),$J25/2,$M25,TRUE)-_xlfn.NORM.DIST(AND(CW$6&gt;=$F25,CW$6&lt;=$H25)*(CV$6-$F25+1),$J25/2,$M25,TRUE))/(1-2*_xlfn.NORM.DIST(0,$J25/2,$M25,TRUE))*$D25+($K25="Steady Growth")*(AND(CW$6&gt;=$F25,CW$6&lt;=$H25)*((CW$6-$F25+1)/($J25*($J25+1)/2)*$D25))+($K25="custom")*CustCF!CQ25</f>
        <v/>
      </c>
      <c r="CX25" s="87">
        <f>($K25="Bell Curve")*(_xlfn.NORM.DIST(AND(CX$6&gt;=$F25,CX$6&lt;=$H25)*(CX$6-$F25+1),$J25/2,$M25,TRUE)-_xlfn.NORM.DIST(AND(CX$6&gt;=$F25,CX$6&lt;=$H25)*(CW$6-$F25+1),$J25/2,$M25,TRUE))/(1-2*_xlfn.NORM.DIST(0,$J25/2,$M25,TRUE))*$D25+($K25="Steady Growth")*(AND(CX$6&gt;=$F25,CX$6&lt;=$H25)*((CX$6-$F25+1)/($J25*($J25+1)/2)*$D25))+($K25="custom")*CustCF!CR25</f>
        <v/>
      </c>
      <c r="CY25" s="87">
        <f>($K25="Bell Curve")*(_xlfn.NORM.DIST(AND(CY$6&gt;=$F25,CY$6&lt;=$H25)*(CY$6-$F25+1),$J25/2,$M25,TRUE)-_xlfn.NORM.DIST(AND(CY$6&gt;=$F25,CY$6&lt;=$H25)*(CX$6-$F25+1),$J25/2,$M25,TRUE))/(1-2*_xlfn.NORM.DIST(0,$J25/2,$M25,TRUE))*$D25+($K25="Steady Growth")*(AND(CY$6&gt;=$F25,CY$6&lt;=$H25)*((CY$6-$F25+1)/($J25*($J25+1)/2)*$D25))+($K25="custom")*CustCF!CS25</f>
        <v/>
      </c>
      <c r="CZ25" s="87">
        <f>($K25="Bell Curve")*(_xlfn.NORM.DIST(AND(CZ$6&gt;=$F25,CZ$6&lt;=$H25)*(CZ$6-$F25+1),$J25/2,$M25,TRUE)-_xlfn.NORM.DIST(AND(CZ$6&gt;=$F25,CZ$6&lt;=$H25)*(CY$6-$F25+1),$J25/2,$M25,TRUE))/(1-2*_xlfn.NORM.DIST(0,$J25/2,$M25,TRUE))*$D25+($K25="Steady Growth")*(AND(CZ$6&gt;=$F25,CZ$6&lt;=$H25)*((CZ$6-$F25+1)/($J25*($J25+1)/2)*$D25))+($K25="custom")*CustCF!CT25</f>
        <v/>
      </c>
      <c r="DA25" s="87">
        <f>($K25="Bell Curve")*(_xlfn.NORM.DIST(AND(DA$6&gt;=$F25,DA$6&lt;=$H25)*(DA$6-$F25+1),$J25/2,$M25,TRUE)-_xlfn.NORM.DIST(AND(DA$6&gt;=$F25,DA$6&lt;=$H25)*(CZ$6-$F25+1),$J25/2,$M25,TRUE))/(1-2*_xlfn.NORM.DIST(0,$J25/2,$M25,TRUE))*$D25+($K25="Steady Growth")*(AND(DA$6&gt;=$F25,DA$6&lt;=$H25)*((DA$6-$F25+1)/($J25*($J25+1)/2)*$D25))+($K25="custom")*CustCF!CU25</f>
        <v/>
      </c>
      <c r="DB25" s="87">
        <f>($K25="Bell Curve")*(_xlfn.NORM.DIST(AND(DB$6&gt;=$F25,DB$6&lt;=$H25)*(DB$6-$F25+1),$J25/2,$M25,TRUE)-_xlfn.NORM.DIST(AND(DB$6&gt;=$F25,DB$6&lt;=$H25)*(DA$6-$F25+1),$J25/2,$M25,TRUE))/(1-2*_xlfn.NORM.DIST(0,$J25/2,$M25,TRUE))*$D25+($K25="Steady Growth")*(AND(DB$6&gt;=$F25,DB$6&lt;=$H25)*((DB$6-$F25+1)/($J25*($J25+1)/2)*$D25))+($K25="custom")*CustCF!CV25</f>
        <v/>
      </c>
      <c r="DC25" s="87">
        <f>($K25="Bell Curve")*(_xlfn.NORM.DIST(AND(DC$6&gt;=$F25,DC$6&lt;=$H25)*(DC$6-$F25+1),$J25/2,$M25,TRUE)-_xlfn.NORM.DIST(AND(DC$6&gt;=$F25,DC$6&lt;=$H25)*(DB$6-$F25+1),$J25/2,$M25,TRUE))/(1-2*_xlfn.NORM.DIST(0,$J25/2,$M25,TRUE))*$D25+($K25="Steady Growth")*(AND(DC$6&gt;=$F25,DC$6&lt;=$H25)*((DC$6-$F25+1)/($J25*($J25+1)/2)*$D25))+($K25="custom")*CustCF!CW25</f>
        <v/>
      </c>
      <c r="DD25" s="87">
        <f>($K25="Bell Curve")*(_xlfn.NORM.DIST(AND(DD$6&gt;=$F25,DD$6&lt;=$H25)*(DD$6-$F25+1),$J25/2,$M25,TRUE)-_xlfn.NORM.DIST(AND(DD$6&gt;=$F25,DD$6&lt;=$H25)*(DC$6-$F25+1),$J25/2,$M25,TRUE))/(1-2*_xlfn.NORM.DIST(0,$J25/2,$M25,TRUE))*$D25+($K25="Steady Growth")*(AND(DD$6&gt;=$F25,DD$6&lt;=$H25)*((DD$6-$F25+1)/($J25*($J25+1)/2)*$D25))+($K25="custom")*CustCF!CX25</f>
        <v/>
      </c>
      <c r="DE25" s="87">
        <f>($K25="Bell Curve")*(_xlfn.NORM.DIST(AND(DE$6&gt;=$F25,DE$6&lt;=$H25)*(DE$6-$F25+1),$J25/2,$M25,TRUE)-_xlfn.NORM.DIST(AND(DE$6&gt;=$F25,DE$6&lt;=$H25)*(DD$6-$F25+1),$J25/2,$M25,TRUE))/(1-2*_xlfn.NORM.DIST(0,$J25/2,$M25,TRUE))*$D25+($K25="Steady Growth")*(AND(DE$6&gt;=$F25,DE$6&lt;=$H25)*((DE$6-$F25+1)/($J25*($J25+1)/2)*$D25))+($K25="custom")*CustCF!CY25</f>
        <v/>
      </c>
      <c r="DF25" s="87">
        <f>($K25="Bell Curve")*(_xlfn.NORM.DIST(AND(DF$6&gt;=$F25,DF$6&lt;=$H25)*(DF$6-$F25+1),$J25/2,$M25,TRUE)-_xlfn.NORM.DIST(AND(DF$6&gt;=$F25,DF$6&lt;=$H25)*(DE$6-$F25+1),$J25/2,$M25,TRUE))/(1-2*_xlfn.NORM.DIST(0,$J25/2,$M25,TRUE))*$D25+($K25="Steady Growth")*(AND(DF$6&gt;=$F25,DF$6&lt;=$H25)*((DF$6-$F25+1)/($J25*($J25+1)/2)*$D25))+($K25="custom")*CustCF!CZ25</f>
        <v/>
      </c>
      <c r="DG25" s="87">
        <f>($K25="Bell Curve")*(_xlfn.NORM.DIST(AND(DG$6&gt;=$F25,DG$6&lt;=$H25)*(DG$6-$F25+1),$J25/2,$M25,TRUE)-_xlfn.NORM.DIST(AND(DG$6&gt;=$F25,DG$6&lt;=$H25)*(DF$6-$F25+1),$J25/2,$M25,TRUE))/(1-2*_xlfn.NORM.DIST(0,$J25/2,$M25,TRUE))*$D25+($K25="Steady Growth")*(AND(DG$6&gt;=$F25,DG$6&lt;=$H25)*((DG$6-$F25+1)/($J25*($J25+1)/2)*$D25))+($K25="custom")*CustCF!DA25</f>
        <v/>
      </c>
      <c r="DH25" s="87">
        <f>($K25="Bell Curve")*(_xlfn.NORM.DIST(AND(DH$6&gt;=$F25,DH$6&lt;=$H25)*(DH$6-$F25+1),$J25/2,$M25,TRUE)-_xlfn.NORM.DIST(AND(DH$6&gt;=$F25,DH$6&lt;=$H25)*(DG$6-$F25+1),$J25/2,$M25,TRUE))/(1-2*_xlfn.NORM.DIST(0,$J25/2,$M25,TRUE))*$D25+($K25="Steady Growth")*(AND(DH$6&gt;=$F25,DH$6&lt;=$H25)*((DH$6-$F25+1)/($J25*($J25+1)/2)*$D25))+($K25="custom")*CustCF!DB25</f>
        <v/>
      </c>
      <c r="DI25" s="87">
        <f>($K25="Bell Curve")*(_xlfn.NORM.DIST(AND(DI$6&gt;=$F25,DI$6&lt;=$H25)*(DI$6-$F25+1),$J25/2,$M25,TRUE)-_xlfn.NORM.DIST(AND(DI$6&gt;=$F25,DI$6&lt;=$H25)*(DH$6-$F25+1),$J25/2,$M25,TRUE))/(1-2*_xlfn.NORM.DIST(0,$J25/2,$M25,TRUE))*$D25+($K25="Steady Growth")*(AND(DI$6&gt;=$F25,DI$6&lt;=$H25)*((DI$6-$F25+1)/($J25*($J25+1)/2)*$D25))+($K25="custom")*CustCF!DC25</f>
        <v/>
      </c>
      <c r="DJ25" s="87">
        <f>($K25="Bell Curve")*(_xlfn.NORM.DIST(AND(DJ$6&gt;=$F25,DJ$6&lt;=$H25)*(DJ$6-$F25+1),$J25/2,$M25,TRUE)-_xlfn.NORM.DIST(AND(DJ$6&gt;=$F25,DJ$6&lt;=$H25)*(DI$6-$F25+1),$J25/2,$M25,TRUE))/(1-2*_xlfn.NORM.DIST(0,$J25/2,$M25,TRUE))*$D25+($K25="Steady Growth")*(AND(DJ$6&gt;=$F25,DJ$6&lt;=$H25)*((DJ$6-$F25+1)/($J25*($J25+1)/2)*$D25))+($K25="custom")*CustCF!DD25</f>
        <v/>
      </c>
      <c r="DK25" s="87">
        <f>($K25="Bell Curve")*(_xlfn.NORM.DIST(AND(DK$6&gt;=$F25,DK$6&lt;=$H25)*(DK$6-$F25+1),$J25/2,$M25,TRUE)-_xlfn.NORM.DIST(AND(DK$6&gt;=$F25,DK$6&lt;=$H25)*(DJ$6-$F25+1),$J25/2,$M25,TRUE))/(1-2*_xlfn.NORM.DIST(0,$J25/2,$M25,TRUE))*$D25+($K25="Steady Growth")*(AND(DK$6&gt;=$F25,DK$6&lt;=$H25)*((DK$6-$F25+1)/($J25*($J25+1)/2)*$D25))+($K25="custom")*CustCF!DE25</f>
        <v/>
      </c>
      <c r="DL25" s="87">
        <f>($K25="Bell Curve")*(_xlfn.NORM.DIST(AND(DL$6&gt;=$F25,DL$6&lt;=$H25)*(DL$6-$F25+1),$J25/2,$M25,TRUE)-_xlfn.NORM.DIST(AND(DL$6&gt;=$F25,DL$6&lt;=$H25)*(DK$6-$F25+1),$J25/2,$M25,TRUE))/(1-2*_xlfn.NORM.DIST(0,$J25/2,$M25,TRUE))*$D25+($K25="Steady Growth")*(AND(DL$6&gt;=$F25,DL$6&lt;=$H25)*((DL$6-$F25+1)/($J25*($J25+1)/2)*$D25))+($K25="custom")*CustCF!DF25</f>
        <v/>
      </c>
      <c r="DM25" s="87">
        <f>($K25="Bell Curve")*(_xlfn.NORM.DIST(AND(DM$6&gt;=$F25,DM$6&lt;=$H25)*(DM$6-$F25+1),$J25/2,$M25,TRUE)-_xlfn.NORM.DIST(AND(DM$6&gt;=$F25,DM$6&lt;=$H25)*(DL$6-$F25+1),$J25/2,$M25,TRUE))/(1-2*_xlfn.NORM.DIST(0,$J25/2,$M25,TRUE))*$D25+($K25="Steady Growth")*(AND(DM$6&gt;=$F25,DM$6&lt;=$H25)*((DM$6-$F25+1)/($J25*($J25+1)/2)*$D25))+($K25="custom")*CustCF!DG25</f>
        <v/>
      </c>
      <c r="DN25" s="87">
        <f>($K25="Bell Curve")*(_xlfn.NORM.DIST(AND(DN$6&gt;=$F25,DN$6&lt;=$H25)*(DN$6-$F25+1),$J25/2,$M25,TRUE)-_xlfn.NORM.DIST(AND(DN$6&gt;=$F25,DN$6&lt;=$H25)*(DM$6-$F25+1),$J25/2,$M25,TRUE))/(1-2*_xlfn.NORM.DIST(0,$J25/2,$M25,TRUE))*$D25+($K25="Steady Growth")*(AND(DN$6&gt;=$F25,DN$6&lt;=$H25)*((DN$6-$F25+1)/($J25*($J25+1)/2)*$D25))+($K25="custom")*CustCF!DH25</f>
        <v/>
      </c>
      <c r="DO25" s="87">
        <f>($K25="Bell Curve")*(_xlfn.NORM.DIST(AND(DO$6&gt;=$F25,DO$6&lt;=$H25)*(DO$6-$F25+1),$J25/2,$M25,TRUE)-_xlfn.NORM.DIST(AND(DO$6&gt;=$F25,DO$6&lt;=$H25)*(DN$6-$F25+1),$J25/2,$M25,TRUE))/(1-2*_xlfn.NORM.DIST(0,$J25/2,$M25,TRUE))*$D25+($K25="Steady Growth")*(AND(DO$6&gt;=$F25,DO$6&lt;=$H25)*((DO$6-$F25+1)/($J25*($J25+1)/2)*$D25))+($K25="custom")*CustCF!DI25</f>
        <v/>
      </c>
      <c r="DP25" s="87">
        <f>($K25="Bell Curve")*(_xlfn.NORM.DIST(AND(DP$6&gt;=$F25,DP$6&lt;=$H25)*(DP$6-$F25+1),$J25/2,$M25,TRUE)-_xlfn.NORM.DIST(AND(DP$6&gt;=$F25,DP$6&lt;=$H25)*(DO$6-$F25+1),$J25/2,$M25,TRUE))/(1-2*_xlfn.NORM.DIST(0,$J25/2,$M25,TRUE))*$D25+($K25="Steady Growth")*(AND(DP$6&gt;=$F25,DP$6&lt;=$H25)*((DP$6-$F25+1)/($J25*($J25+1)/2)*$D25))+($K25="custom")*CustCF!DJ25</f>
        <v/>
      </c>
      <c r="DQ25" s="87">
        <f>($K25="Bell Curve")*(_xlfn.NORM.DIST(AND(DQ$6&gt;=$F25,DQ$6&lt;=$H25)*(DQ$6-$F25+1),$J25/2,$M25,TRUE)-_xlfn.NORM.DIST(AND(DQ$6&gt;=$F25,DQ$6&lt;=$H25)*(DP$6-$F25+1),$J25/2,$M25,TRUE))/(1-2*_xlfn.NORM.DIST(0,$J25/2,$M25,TRUE))*$D25+($K25="Steady Growth")*(AND(DQ$6&gt;=$F25,DQ$6&lt;=$H25)*((DQ$6-$F25+1)/($J25*($J25+1)/2)*$D25))+($K25="custom")*CustCF!DK25</f>
        <v/>
      </c>
      <c r="DR25" s="87">
        <f>($K25="Bell Curve")*(_xlfn.NORM.DIST(AND(DR$6&gt;=$F25,DR$6&lt;=$H25)*(DR$6-$F25+1),$J25/2,$M25,TRUE)-_xlfn.NORM.DIST(AND(DR$6&gt;=$F25,DR$6&lt;=$H25)*(DQ$6-$F25+1),$J25/2,$M25,TRUE))/(1-2*_xlfn.NORM.DIST(0,$J25/2,$M25,TRUE))*$D25+($K25="Steady Growth")*(AND(DR$6&gt;=$F25,DR$6&lt;=$H25)*((DR$6-$F25+1)/($J25*($J25+1)/2)*$D25))+($K25="custom")*CustCF!DL25</f>
        <v/>
      </c>
      <c r="DS25" s="87">
        <f>($K25="Bell Curve")*(_xlfn.NORM.DIST(AND(DS$6&gt;=$F25,DS$6&lt;=$H25)*(DS$6-$F25+1),$J25/2,$M25,TRUE)-_xlfn.NORM.DIST(AND(DS$6&gt;=$F25,DS$6&lt;=$H25)*(DR$6-$F25+1),$J25/2,$M25,TRUE))/(1-2*_xlfn.NORM.DIST(0,$J25/2,$M25,TRUE))*$D25+($K25="Steady Growth")*(AND(DS$6&gt;=$F25,DS$6&lt;=$H25)*((DS$6-$F25+1)/($J25*($J25+1)/2)*$D25))+($K25="custom")*CustCF!DM25</f>
        <v/>
      </c>
      <c r="DT25" s="87">
        <f>($K25="Bell Curve")*(_xlfn.NORM.DIST(AND(DT$6&gt;=$F25,DT$6&lt;=$H25)*(DT$6-$F25+1),$J25/2,$M25,TRUE)-_xlfn.NORM.DIST(AND(DT$6&gt;=$F25,DT$6&lt;=$H25)*(DS$6-$F25+1),$J25/2,$M25,TRUE))/(1-2*_xlfn.NORM.DIST(0,$J25/2,$M25,TRUE))*$D25+($K25="Steady Growth")*(AND(DT$6&gt;=$F25,DT$6&lt;=$H25)*((DT$6-$F25+1)/($J25*($J25+1)/2)*$D25))+($K25="custom")*CustCF!DN25</f>
        <v/>
      </c>
      <c r="DU25" s="87">
        <f>($K25="Bell Curve")*(_xlfn.NORM.DIST(AND(DU$6&gt;=$F25,DU$6&lt;=$H25)*(DU$6-$F25+1),$J25/2,$M25,TRUE)-_xlfn.NORM.DIST(AND(DU$6&gt;=$F25,DU$6&lt;=$H25)*(DT$6-$F25+1),$J25/2,$M25,TRUE))/(1-2*_xlfn.NORM.DIST(0,$J25/2,$M25,TRUE))*$D25+($K25="Steady Growth")*(AND(DU$6&gt;=$F25,DU$6&lt;=$H25)*((DU$6-$F25+1)/($J25*($J25+1)/2)*$D25))+($K25="custom")*CustCF!DO25</f>
        <v/>
      </c>
      <c r="DV25" s="87">
        <f>($K25="Bell Curve")*(_xlfn.NORM.DIST(AND(DV$6&gt;=$F25,DV$6&lt;=$H25)*(DV$6-$F25+1),$J25/2,$M25,TRUE)-_xlfn.NORM.DIST(AND(DV$6&gt;=$F25,DV$6&lt;=$H25)*(DU$6-$F25+1),$J25/2,$M25,TRUE))/(1-2*_xlfn.NORM.DIST(0,$J25/2,$M25,TRUE))*$D25+($K25="Steady Growth")*(AND(DV$6&gt;=$F25,DV$6&lt;=$H25)*((DV$6-$F25+1)/($J25*($J25+1)/2)*$D25))+($K25="custom")*CustCF!DP25</f>
        <v/>
      </c>
      <c r="DW25" s="87">
        <f>($K25="Bell Curve")*(_xlfn.NORM.DIST(AND(DW$6&gt;=$F25,DW$6&lt;=$H25)*(DW$6-$F25+1),$J25/2,$M25,TRUE)-_xlfn.NORM.DIST(AND(DW$6&gt;=$F25,DW$6&lt;=$H25)*(DV$6-$F25+1),$J25/2,$M25,TRUE))/(1-2*_xlfn.NORM.DIST(0,$J25/2,$M25,TRUE))*$D25+($K25="Steady Growth")*(AND(DW$6&gt;=$F25,DW$6&lt;=$H25)*((DW$6-$F25+1)/($J25*($J25+1)/2)*$D25))+($K25="custom")*CustCF!DQ25</f>
        <v/>
      </c>
      <c r="DX25" s="87">
        <f>($K25="Bell Curve")*(_xlfn.NORM.DIST(AND(DX$6&gt;=$F25,DX$6&lt;=$H25)*(DX$6-$F25+1),$J25/2,$M25,TRUE)-_xlfn.NORM.DIST(AND(DX$6&gt;=$F25,DX$6&lt;=$H25)*(DW$6-$F25+1),$J25/2,$M25,TRUE))/(1-2*_xlfn.NORM.DIST(0,$J25/2,$M25,TRUE))*$D25+($K25="Steady Growth")*(AND(DX$6&gt;=$F25,DX$6&lt;=$H25)*((DX$6-$F25+1)/($J25*($J25+1)/2)*$D25))+($K25="custom")*CustCF!DR25</f>
        <v/>
      </c>
      <c r="DY25" s="87">
        <f>($K25="Bell Curve")*(_xlfn.NORM.DIST(AND(DY$6&gt;=$F25,DY$6&lt;=$H25)*(DY$6-$F25+1),$J25/2,$M25,TRUE)-_xlfn.NORM.DIST(AND(DY$6&gt;=$F25,DY$6&lt;=$H25)*(DX$6-$F25+1),$J25/2,$M25,TRUE))/(1-2*_xlfn.NORM.DIST(0,$J25/2,$M25,TRUE))*$D25+($K25="Steady Growth")*(AND(DY$6&gt;=$F25,DY$6&lt;=$H25)*((DY$6-$F25+1)/($J25*($J25+1)/2)*$D25))+($K25="custom")*CustCF!DS25</f>
        <v/>
      </c>
      <c r="DZ25" s="87">
        <f>($K25="Bell Curve")*(_xlfn.NORM.DIST(AND(DZ$6&gt;=$F25,DZ$6&lt;=$H25)*(DZ$6-$F25+1),$J25/2,$M25,TRUE)-_xlfn.NORM.DIST(AND(DZ$6&gt;=$F25,DZ$6&lt;=$H25)*(DY$6-$F25+1),$J25/2,$M25,TRUE))/(1-2*_xlfn.NORM.DIST(0,$J25/2,$M25,TRUE))*$D25+($K25="Steady Growth")*(AND(DZ$6&gt;=$F25,DZ$6&lt;=$H25)*((DZ$6-$F25+1)/($J25*($J25+1)/2)*$D25))+($K25="custom")*CustCF!DT25</f>
        <v/>
      </c>
      <c r="EA25" s="87">
        <f>($K25="Bell Curve")*(_xlfn.NORM.DIST(AND(EA$6&gt;=$F25,EA$6&lt;=$H25)*(EA$6-$F25+1),$J25/2,$M25,TRUE)-_xlfn.NORM.DIST(AND(EA$6&gt;=$F25,EA$6&lt;=$H25)*(DZ$6-$F25+1),$J25/2,$M25,TRUE))/(1-2*_xlfn.NORM.DIST(0,$J25/2,$M25,TRUE))*$D25+($K25="Steady Growth")*(AND(EA$6&gt;=$F25,EA$6&lt;=$H25)*((EA$6-$F25+1)/($J25*($J25+1)/2)*$D25))+($K25="custom")*CustCF!DU25</f>
        <v/>
      </c>
      <c r="EB25" s="87">
        <f>($K25="Bell Curve")*(_xlfn.NORM.DIST(AND(EB$6&gt;=$F25,EB$6&lt;=$H25)*(EB$6-$F25+1),$J25/2,$M25,TRUE)-_xlfn.NORM.DIST(AND(EB$6&gt;=$F25,EB$6&lt;=$H25)*(EA$6-$F25+1),$J25/2,$M25,TRUE))/(1-2*_xlfn.NORM.DIST(0,$J25/2,$M25,TRUE))*$D25+($K25="Steady Growth")*(AND(EB$6&gt;=$F25,EB$6&lt;=$H25)*((EB$6-$F25+1)/($J25*($J25+1)/2)*$D25))+($K25="custom")*CustCF!DV25</f>
        <v/>
      </c>
      <c r="EC25" s="87">
        <f>($K25="Bell Curve")*(_xlfn.NORM.DIST(AND(EC$6&gt;=$F25,EC$6&lt;=$H25)*(EC$6-$F25+1),$J25/2,$M25,TRUE)-_xlfn.NORM.DIST(AND(EC$6&gt;=$F25,EC$6&lt;=$H25)*(EB$6-$F25+1),$J25/2,$M25,TRUE))/(1-2*_xlfn.NORM.DIST(0,$J25/2,$M25,TRUE))*$D25+($K25="Steady Growth")*(AND(EC$6&gt;=$F25,EC$6&lt;=$H25)*((EC$6-$F25+1)/($J25*($J25+1)/2)*$D25))+($K25="custom")*CustCF!DW25</f>
        <v/>
      </c>
      <c r="ED25" s="87">
        <f>($K25="Bell Curve")*(_xlfn.NORM.DIST(AND(ED$6&gt;=$F25,ED$6&lt;=$H25)*(ED$6-$F25+1),$J25/2,$M25,TRUE)-_xlfn.NORM.DIST(AND(ED$6&gt;=$F25,ED$6&lt;=$H25)*(EC$6-$F25+1),$J25/2,$M25,TRUE))/(1-2*_xlfn.NORM.DIST(0,$J25/2,$M25,TRUE))*$D25+($K25="Steady Growth")*(AND(ED$6&gt;=$F25,ED$6&lt;=$H25)*((ED$6-$F25+1)/($J25*($J25+1)/2)*$D25))+($K25="custom")*CustCF!DX25</f>
        <v/>
      </c>
      <c r="EE25" s="87">
        <f>($K25="Bell Curve")*(_xlfn.NORM.DIST(AND(EE$6&gt;=$F25,EE$6&lt;=$H25)*(EE$6-$F25+1),$J25/2,$M25,TRUE)-_xlfn.NORM.DIST(AND(EE$6&gt;=$F25,EE$6&lt;=$H25)*(ED$6-$F25+1),$J25/2,$M25,TRUE))/(1-2*_xlfn.NORM.DIST(0,$J25/2,$M25,TRUE))*$D25+($K25="Steady Growth")*(AND(EE$6&gt;=$F25,EE$6&lt;=$H25)*((EE$6-$F25+1)/($J25*($J25+1)/2)*$D25))+($K25="custom")*CustCF!DY25</f>
        <v/>
      </c>
      <c r="EF25" s="87">
        <f>($K25="Bell Curve")*(_xlfn.NORM.DIST(AND(EF$6&gt;=$F25,EF$6&lt;=$H25)*(EF$6-$F25+1),$J25/2,$M25,TRUE)-_xlfn.NORM.DIST(AND(EF$6&gt;=$F25,EF$6&lt;=$H25)*(EE$6-$F25+1),$J25/2,$M25,TRUE))/(1-2*_xlfn.NORM.DIST(0,$J25/2,$M25,TRUE))*$D25+($K25="Steady Growth")*(AND(EF$6&gt;=$F25,EF$6&lt;=$H25)*((EF$6-$F25+1)/($J25*($J25+1)/2)*$D25))+($K25="custom")*CustCF!DZ25</f>
        <v/>
      </c>
      <c r="EG25" s="87">
        <f>($K25="Bell Curve")*(_xlfn.NORM.DIST(AND(EG$6&gt;=$F25,EG$6&lt;=$H25)*(EG$6-$F25+1),$J25/2,$M25,TRUE)-_xlfn.NORM.DIST(AND(EG$6&gt;=$F25,EG$6&lt;=$H25)*(EF$6-$F25+1),$J25/2,$M25,TRUE))/(1-2*_xlfn.NORM.DIST(0,$J25/2,$M25,TRUE))*$D25+($K25="Steady Growth")*(AND(EG$6&gt;=$F25,EG$6&lt;=$H25)*((EG$6-$F25+1)/($J25*($J25+1)/2)*$D25))+($K25="custom")*CustCF!EA25</f>
        <v/>
      </c>
      <c r="EH25" s="87">
        <f>($K25="Bell Curve")*(_xlfn.NORM.DIST(AND(EH$6&gt;=$F25,EH$6&lt;=$H25)*(EH$6-$F25+1),$J25/2,$M25,TRUE)-_xlfn.NORM.DIST(AND(EH$6&gt;=$F25,EH$6&lt;=$H25)*(EG$6-$F25+1),$J25/2,$M25,TRUE))/(1-2*_xlfn.NORM.DIST(0,$J25/2,$M25,TRUE))*$D25+($K25="Steady Growth")*(AND(EH$6&gt;=$F25,EH$6&lt;=$H25)*((EH$6-$F25+1)/($J25*($J25+1)/2)*$D25))+($K25="custom")*CustCF!EB25</f>
        <v/>
      </c>
      <c r="EI25" s="87">
        <f>($K25="Bell Curve")*(_xlfn.NORM.DIST(AND(EI$6&gt;=$F25,EI$6&lt;=$H25)*(EI$6-$F25+1),$J25/2,$M25,TRUE)-_xlfn.NORM.DIST(AND(EI$6&gt;=$F25,EI$6&lt;=$H25)*(EH$6-$F25+1),$J25/2,$M25,TRUE))/(1-2*_xlfn.NORM.DIST(0,$J25/2,$M25,TRUE))*$D25+($K25="Steady Growth")*(AND(EI$6&gt;=$F25,EI$6&lt;=$H25)*((EI$6-$F25+1)/($J25*($J25+1)/2)*$D25))+($K25="custom")*CustCF!EC25</f>
        <v/>
      </c>
      <c r="EJ25" s="87">
        <f>($K25="Bell Curve")*(_xlfn.NORM.DIST(AND(EJ$6&gt;=$F25,EJ$6&lt;=$H25)*(EJ$6-$F25+1),$J25/2,$M25,TRUE)-_xlfn.NORM.DIST(AND(EJ$6&gt;=$F25,EJ$6&lt;=$H25)*(EI$6-$F25+1),$J25/2,$M25,TRUE))/(1-2*_xlfn.NORM.DIST(0,$J25/2,$M25,TRUE))*$D25+($K25="Steady Growth")*(AND(EJ$6&gt;=$F25,EJ$6&lt;=$H25)*((EJ$6-$F25+1)/($J25*($J25+1)/2)*$D25))+($K25="custom")*CustCF!ED25</f>
        <v/>
      </c>
      <c r="EK25" s="87">
        <f>($K25="Bell Curve")*(_xlfn.NORM.DIST(AND(EK$6&gt;=$F25,EK$6&lt;=$H25)*(EK$6-$F25+1),$J25/2,$M25,TRUE)-_xlfn.NORM.DIST(AND(EK$6&gt;=$F25,EK$6&lt;=$H25)*(EJ$6-$F25+1),$J25/2,$M25,TRUE))/(1-2*_xlfn.NORM.DIST(0,$J25/2,$M25,TRUE))*$D25+($K25="Steady Growth")*(AND(EK$6&gt;=$F25,EK$6&lt;=$H25)*((EK$6-$F25+1)/($J25*($J25+1)/2)*$D25))+($K25="custom")*CustCF!EE25</f>
        <v/>
      </c>
      <c r="EL25" s="87">
        <f>($K25="Bell Curve")*(_xlfn.NORM.DIST(AND(EL$6&gt;=$F25,EL$6&lt;=$H25)*(EL$6-$F25+1),$J25/2,$M25,TRUE)-_xlfn.NORM.DIST(AND(EL$6&gt;=$F25,EL$6&lt;=$H25)*(EK$6-$F25+1),$J25/2,$M25,TRUE))/(1-2*_xlfn.NORM.DIST(0,$J25/2,$M25,TRUE))*$D25+($K25="Steady Growth")*(AND(EL$6&gt;=$F25,EL$6&lt;=$H25)*((EL$6-$F25+1)/($J25*($J25+1)/2)*$D25))+($K25="custom")*CustCF!EF25</f>
        <v/>
      </c>
      <c r="EM25" s="87">
        <f>($K25="Bell Curve")*(_xlfn.NORM.DIST(AND(EM$6&gt;=$F25,EM$6&lt;=$H25)*(EM$6-$F25+1),$J25/2,$M25,TRUE)-_xlfn.NORM.DIST(AND(EM$6&gt;=$F25,EM$6&lt;=$H25)*(EL$6-$F25+1),$J25/2,$M25,TRUE))/(1-2*_xlfn.NORM.DIST(0,$J25/2,$M25,TRUE))*$D25+($K25="Steady Growth")*(AND(EM$6&gt;=$F25,EM$6&lt;=$H25)*((EM$6-$F25+1)/($J25*($J25+1)/2)*$D25))+($K25="custom")*CustCF!EG25</f>
        <v/>
      </c>
      <c r="EN25" s="87">
        <f>($K25="Bell Curve")*(_xlfn.NORM.DIST(AND(EN$6&gt;=$F25,EN$6&lt;=$H25)*(EN$6-$F25+1),$J25/2,$M25,TRUE)-_xlfn.NORM.DIST(AND(EN$6&gt;=$F25,EN$6&lt;=$H25)*(EM$6-$F25+1),$J25/2,$M25,TRUE))/(1-2*_xlfn.NORM.DIST(0,$J25/2,$M25,TRUE))*$D25+($K25="Steady Growth")*(AND(EN$6&gt;=$F25,EN$6&lt;=$H25)*((EN$6-$F25+1)/($J25*($J25+1)/2)*$D25))+($K25="custom")*CustCF!EH25</f>
        <v/>
      </c>
      <c r="EO25" s="87">
        <f>($K25="Bell Curve")*(_xlfn.NORM.DIST(AND(EO$6&gt;=$F25,EO$6&lt;=$H25)*(EO$6-$F25+1),$J25/2,$M25,TRUE)-_xlfn.NORM.DIST(AND(EO$6&gt;=$F25,EO$6&lt;=$H25)*(EN$6-$F25+1),$J25/2,$M25,TRUE))/(1-2*_xlfn.NORM.DIST(0,$J25/2,$M25,TRUE))*$D25+($K25="Steady Growth")*(AND(EO$6&gt;=$F25,EO$6&lt;=$H25)*((EO$6-$F25+1)/($J25*($J25+1)/2)*$D25))+($K25="custom")*CustCF!EI25</f>
        <v/>
      </c>
      <c r="EP25" s="87">
        <f>($K25="Bell Curve")*(_xlfn.NORM.DIST(AND(EP$6&gt;=$F25,EP$6&lt;=$H25)*(EP$6-$F25+1),$J25/2,$M25,TRUE)-_xlfn.NORM.DIST(AND(EP$6&gt;=$F25,EP$6&lt;=$H25)*(EO$6-$F25+1),$J25/2,$M25,TRUE))/(1-2*_xlfn.NORM.DIST(0,$J25/2,$M25,TRUE))*$D25+($K25="Steady Growth")*(AND(EP$6&gt;=$F25,EP$6&lt;=$H25)*((EP$6-$F25+1)/($J25*($J25+1)/2)*$D25))+($K25="custom")*CustCF!EJ25</f>
        <v/>
      </c>
      <c r="EQ25" s="87">
        <f>($K25="Bell Curve")*(_xlfn.NORM.DIST(AND(EQ$6&gt;=$F25,EQ$6&lt;=$H25)*(EQ$6-$F25+1),$J25/2,$M25,TRUE)-_xlfn.NORM.DIST(AND(EQ$6&gt;=$F25,EQ$6&lt;=$H25)*(EP$6-$F25+1),$J25/2,$M25,TRUE))/(1-2*_xlfn.NORM.DIST(0,$J25/2,$M25,TRUE))*$D25+($K25="Steady Growth")*(AND(EQ$6&gt;=$F25,EQ$6&lt;=$H25)*((EQ$6-$F25+1)/($J25*($J25+1)/2)*$D25))+($K25="custom")*CustCF!EK25</f>
        <v/>
      </c>
      <c r="ER25" s="87">
        <f>($K25="Bell Curve")*(_xlfn.NORM.DIST(AND(ER$6&gt;=$F25,ER$6&lt;=$H25)*(ER$6-$F25+1),$J25/2,$M25,TRUE)-_xlfn.NORM.DIST(AND(ER$6&gt;=$F25,ER$6&lt;=$H25)*(EQ$6-$F25+1),$J25/2,$M25,TRUE))/(1-2*_xlfn.NORM.DIST(0,$J25/2,$M25,TRUE))*$D25+($K25="Steady Growth")*(AND(ER$6&gt;=$F25,ER$6&lt;=$H25)*((ER$6-$F25+1)/($J25*($J25+1)/2)*$D25))+($K25="custom")*CustCF!EL25</f>
        <v/>
      </c>
      <c r="ES25" s="87">
        <f>($K25="Bell Curve")*(_xlfn.NORM.DIST(AND(ES$6&gt;=$F25,ES$6&lt;=$H25)*(ES$6-$F25+1),$J25/2,$M25,TRUE)-_xlfn.NORM.DIST(AND(ES$6&gt;=$F25,ES$6&lt;=$H25)*(ER$6-$F25+1),$J25/2,$M25,TRUE))/(1-2*_xlfn.NORM.DIST(0,$J25/2,$M25,TRUE))*$D25+($K25="Steady Growth")*(AND(ES$6&gt;=$F25,ES$6&lt;=$H25)*((ES$6-$F25+1)/($J25*($J25+1)/2)*$D25))+($K25="custom")*CustCF!EM25</f>
        <v/>
      </c>
      <c r="ET25" s="87">
        <f>($K25="Bell Curve")*(_xlfn.NORM.DIST(AND(ET$6&gt;=$F25,ET$6&lt;=$H25)*(ET$6-$F25+1),$J25/2,$M25,TRUE)-_xlfn.NORM.DIST(AND(ET$6&gt;=$F25,ET$6&lt;=$H25)*(ES$6-$F25+1),$J25/2,$M25,TRUE))/(1-2*_xlfn.NORM.DIST(0,$J25/2,$M25,TRUE))*$D25+($K25="Steady Growth")*(AND(ET$6&gt;=$F25,ET$6&lt;=$H25)*((ET$6-$F25+1)/($J25*($J25+1)/2)*$D25))+($K25="custom")*CustCF!EN25</f>
        <v/>
      </c>
      <c r="EU25" s="87">
        <f>($K25="Bell Curve")*(_xlfn.NORM.DIST(AND(EU$6&gt;=$F25,EU$6&lt;=$H25)*(EU$6-$F25+1),$J25/2,$M25,TRUE)-_xlfn.NORM.DIST(AND(EU$6&gt;=$F25,EU$6&lt;=$H25)*(ET$6-$F25+1),$J25/2,$M25,TRUE))/(1-2*_xlfn.NORM.DIST(0,$J25/2,$M25,TRUE))*$D25+($K25="Steady Growth")*(AND(EU$6&gt;=$F25,EU$6&lt;=$H25)*((EU$6-$F25+1)/($J25*($J25+1)/2)*$D25))+($K25="custom")*CustCF!EO25</f>
        <v/>
      </c>
      <c r="EV25" s="87">
        <f>($K25="Bell Curve")*(_xlfn.NORM.DIST(AND(EV$6&gt;=$F25,EV$6&lt;=$H25)*(EV$6-$F25+1),$J25/2,$M25,TRUE)-_xlfn.NORM.DIST(AND(EV$6&gt;=$F25,EV$6&lt;=$H25)*(EU$6-$F25+1),$J25/2,$M25,TRUE))/(1-2*_xlfn.NORM.DIST(0,$J25/2,$M25,TRUE))*$D25+($K25="Steady Growth")*(AND(EV$6&gt;=$F25,EV$6&lt;=$H25)*((EV$6-$F25+1)/($J25*($J25+1)/2)*$D25))+($K25="custom")*CustCF!EP25</f>
        <v/>
      </c>
      <c r="EW25" s="87">
        <f>($K25="Bell Curve")*(_xlfn.NORM.DIST(AND(EW$6&gt;=$F25,EW$6&lt;=$H25)*(EW$6-$F25+1),$J25/2,$M25,TRUE)-_xlfn.NORM.DIST(AND(EW$6&gt;=$F25,EW$6&lt;=$H25)*(EV$6-$F25+1),$J25/2,$M25,TRUE))/(1-2*_xlfn.NORM.DIST(0,$J25/2,$M25,TRUE))*$D25+($K25="Steady Growth")*(AND(EW$6&gt;=$F25,EW$6&lt;=$H25)*((EW$6-$F25+1)/($J25*($J25+1)/2)*$D25))+($K25="custom")*CustCF!EQ25</f>
        <v/>
      </c>
      <c r="EX25" s="87">
        <f>($K25="Bell Curve")*(_xlfn.NORM.DIST(AND(EX$6&gt;=$F25,EX$6&lt;=$H25)*(EX$6-$F25+1),$J25/2,$M25,TRUE)-_xlfn.NORM.DIST(AND(EX$6&gt;=$F25,EX$6&lt;=$H25)*(EW$6-$F25+1),$J25/2,$M25,TRUE))/(1-2*_xlfn.NORM.DIST(0,$J25/2,$M25,TRUE))*$D25+($K25="Steady Growth")*(AND(EX$6&gt;=$F25,EX$6&lt;=$H25)*((EX$6-$F25+1)/($J25*($J25+1)/2)*$D25))+($K25="custom")*CustCF!ER25</f>
        <v/>
      </c>
      <c r="EY25" s="87">
        <f>($K25="Bell Curve")*(_xlfn.NORM.DIST(AND(EY$6&gt;=$F25,EY$6&lt;=$H25)*(EY$6-$F25+1),$J25/2,$M25,TRUE)-_xlfn.NORM.DIST(AND(EY$6&gt;=$F25,EY$6&lt;=$H25)*(EX$6-$F25+1),$J25/2,$M25,TRUE))/(1-2*_xlfn.NORM.DIST(0,$J25/2,$M25,TRUE))*$D25+($K25="Steady Growth")*(AND(EY$6&gt;=$F25,EY$6&lt;=$H25)*((EY$6-$F25+1)/($J25*($J25+1)/2)*$D25))+($K25="custom")*CustCF!ES25</f>
        <v/>
      </c>
      <c r="EZ25" s="87">
        <f>($K25="Bell Curve")*(_xlfn.NORM.DIST(AND(EZ$6&gt;=$F25,EZ$6&lt;=$H25)*(EZ$6-$F25+1),$J25/2,$M25,TRUE)-_xlfn.NORM.DIST(AND(EZ$6&gt;=$F25,EZ$6&lt;=$H25)*(EY$6-$F25+1),$J25/2,$M25,TRUE))/(1-2*_xlfn.NORM.DIST(0,$J25/2,$M25,TRUE))*$D25+($K25="Steady Growth")*(AND(EZ$6&gt;=$F25,EZ$6&lt;=$H25)*((EZ$6-$F25+1)/($J25*($J25+1)/2)*$D25))+($K25="custom")*CustCF!ET25</f>
        <v/>
      </c>
      <c r="FA25" s="87">
        <f>($K25="Bell Curve")*(_xlfn.NORM.DIST(AND(FA$6&gt;=$F25,FA$6&lt;=$H25)*(FA$6-$F25+1),$J25/2,$M25,TRUE)-_xlfn.NORM.DIST(AND(FA$6&gt;=$F25,FA$6&lt;=$H25)*(EZ$6-$F25+1),$J25/2,$M25,TRUE))/(1-2*_xlfn.NORM.DIST(0,$J25/2,$M25,TRUE))*$D25+($K25="Steady Growth")*(AND(FA$6&gt;=$F25,FA$6&lt;=$H25)*((FA$6-$F25+1)/($J25*($J25+1)/2)*$D25))+($K25="custom")*CustCF!EU25</f>
        <v/>
      </c>
      <c r="FB25" s="87">
        <f>($K25="Bell Curve")*(_xlfn.NORM.DIST(AND(FB$6&gt;=$F25,FB$6&lt;=$H25)*(FB$6-$F25+1),$J25/2,$M25,TRUE)-_xlfn.NORM.DIST(AND(FB$6&gt;=$F25,FB$6&lt;=$H25)*(FA$6-$F25+1),$J25/2,$M25,TRUE))/(1-2*_xlfn.NORM.DIST(0,$J25/2,$M25,TRUE))*$D25+($K25="Steady Growth")*(AND(FB$6&gt;=$F25,FB$6&lt;=$H25)*((FB$6-$F25+1)/($J25*($J25+1)/2)*$D25))+($K25="custom")*CustCF!EV25</f>
        <v/>
      </c>
      <c r="FC25" s="87">
        <f>($K25="Bell Curve")*(_xlfn.NORM.DIST(AND(FC$6&gt;=$F25,FC$6&lt;=$H25)*(FC$6-$F25+1),$J25/2,$M25,TRUE)-_xlfn.NORM.DIST(AND(FC$6&gt;=$F25,FC$6&lt;=$H25)*(FB$6-$F25+1),$J25/2,$M25,TRUE))/(1-2*_xlfn.NORM.DIST(0,$J25/2,$M25,TRUE))*$D25+($K25="Steady Growth")*(AND(FC$6&gt;=$F25,FC$6&lt;=$H25)*((FC$6-$F25+1)/($J25*($J25+1)/2)*$D25))+($K25="custom")*CustCF!EW25</f>
        <v/>
      </c>
      <c r="FD25" s="87">
        <f>($K25="Bell Curve")*(_xlfn.NORM.DIST(AND(FD$6&gt;=$F25,FD$6&lt;=$H25)*(FD$6-$F25+1),$J25/2,$M25,TRUE)-_xlfn.NORM.DIST(AND(FD$6&gt;=$F25,FD$6&lt;=$H25)*(FC$6-$F25+1),$J25/2,$M25,TRUE))/(1-2*_xlfn.NORM.DIST(0,$J25/2,$M25,TRUE))*$D25+($K25="Steady Growth")*(AND(FD$6&gt;=$F25,FD$6&lt;=$H25)*((FD$6-$F25+1)/($J25*($J25+1)/2)*$D25))+($K25="custom")*CustCF!EX25</f>
        <v/>
      </c>
      <c r="FE25" s="87">
        <f>($K25="Bell Curve")*(_xlfn.NORM.DIST(AND(FE$6&gt;=$F25,FE$6&lt;=$H25)*(FE$6-$F25+1),$J25/2,$M25,TRUE)-_xlfn.NORM.DIST(AND(FE$6&gt;=$F25,FE$6&lt;=$H25)*(FD$6-$F25+1),$J25/2,$M25,TRUE))/(1-2*_xlfn.NORM.DIST(0,$J25/2,$M25,TRUE))*$D25+($K25="Steady Growth")*(AND(FE$6&gt;=$F25,FE$6&lt;=$H25)*((FE$6-$F25+1)/($J25*($J25+1)/2)*$D25))+($K25="custom")*CustCF!EY25</f>
        <v/>
      </c>
      <c r="FF25" s="87">
        <f>($K25="Bell Curve")*(_xlfn.NORM.DIST(AND(FF$6&gt;=$F25,FF$6&lt;=$H25)*(FF$6-$F25+1),$J25/2,$M25,TRUE)-_xlfn.NORM.DIST(AND(FF$6&gt;=$F25,FF$6&lt;=$H25)*(FE$6-$F25+1),$J25/2,$M25,TRUE))/(1-2*_xlfn.NORM.DIST(0,$J25/2,$M25,TRUE))*$D25+($K25="Steady Growth")*(AND(FF$6&gt;=$F25,FF$6&lt;=$H25)*((FF$6-$F25+1)/($J25*($J25+1)/2)*$D25))+($K25="custom")*CustCF!EZ25</f>
        <v/>
      </c>
      <c r="FG25" s="87">
        <f>($K25="Bell Curve")*(_xlfn.NORM.DIST(AND(FG$6&gt;=$F25,FG$6&lt;=$H25)*(FG$6-$F25+1),$J25/2,$M25,TRUE)-_xlfn.NORM.DIST(AND(FG$6&gt;=$F25,FG$6&lt;=$H25)*(FF$6-$F25+1),$J25/2,$M25,TRUE))/(1-2*_xlfn.NORM.DIST(0,$J25/2,$M25,TRUE))*$D25+($K25="Steady Growth")*(AND(FG$6&gt;=$F25,FG$6&lt;=$H25)*((FG$6-$F25+1)/($J25*($J25+1)/2)*$D25))+($K25="custom")*CustCF!FA25</f>
        <v/>
      </c>
      <c r="FH25" s="87">
        <f>($K25="Bell Curve")*(_xlfn.NORM.DIST(AND(FH$6&gt;=$F25,FH$6&lt;=$H25)*(FH$6-$F25+1),$J25/2,$M25,TRUE)-_xlfn.NORM.DIST(AND(FH$6&gt;=$F25,FH$6&lt;=$H25)*(FG$6-$F25+1),$J25/2,$M25,TRUE))/(1-2*_xlfn.NORM.DIST(0,$J25/2,$M25,TRUE))*$D25+($K25="Steady Growth")*(AND(FH$6&gt;=$F25,FH$6&lt;=$H25)*((FH$6-$F25+1)/($J25*($J25+1)/2)*$D25))+($K25="custom")*CustCF!FB25</f>
        <v/>
      </c>
      <c r="FI25" s="87">
        <f>($K25="Bell Curve")*(_xlfn.NORM.DIST(AND(FI$6&gt;=$F25,FI$6&lt;=$H25)*(FI$6-$F25+1),$J25/2,$M25,TRUE)-_xlfn.NORM.DIST(AND(FI$6&gt;=$F25,FI$6&lt;=$H25)*(FH$6-$F25+1),$J25/2,$M25,TRUE))/(1-2*_xlfn.NORM.DIST(0,$J25/2,$M25,TRUE))*$D25+($K25="Steady Growth")*(AND(FI$6&gt;=$F25,FI$6&lt;=$H25)*((FI$6-$F25+1)/($J25*($J25+1)/2)*$D25))+($K25="custom")*CustCF!FC25</f>
        <v/>
      </c>
      <c r="FJ25" s="87">
        <f>($K25="Bell Curve")*(_xlfn.NORM.DIST(AND(FJ$6&gt;=$F25,FJ$6&lt;=$H25)*(FJ$6-$F25+1),$J25/2,$M25,TRUE)-_xlfn.NORM.DIST(AND(FJ$6&gt;=$F25,FJ$6&lt;=$H25)*(FI$6-$F25+1),$J25/2,$M25,TRUE))/(1-2*_xlfn.NORM.DIST(0,$J25/2,$M25,TRUE))*$D25+($K25="Steady Growth")*(AND(FJ$6&gt;=$F25,FJ$6&lt;=$H25)*((FJ$6-$F25+1)/($J25*($J25+1)/2)*$D25))+($K25="custom")*CustCF!FD25</f>
        <v/>
      </c>
      <c r="FK25" s="87">
        <f>($K25="Bell Curve")*(_xlfn.NORM.DIST(AND(FK$6&gt;=$F25,FK$6&lt;=$H25)*(FK$6-$F25+1),$J25/2,$M25,TRUE)-_xlfn.NORM.DIST(AND(FK$6&gt;=$F25,FK$6&lt;=$H25)*(FJ$6-$F25+1),$J25/2,$M25,TRUE))/(1-2*_xlfn.NORM.DIST(0,$J25/2,$M25,TRUE))*$D25+($K25="Steady Growth")*(AND(FK$6&gt;=$F25,FK$6&lt;=$H25)*((FK$6-$F25+1)/($J25*($J25+1)/2)*$D25))+($K25="custom")*CustCF!FE25</f>
        <v/>
      </c>
      <c r="FL25" s="87">
        <f>($K25="Bell Curve")*(_xlfn.NORM.DIST(AND(FL$6&gt;=$F25,FL$6&lt;=$H25)*(FL$6-$F25+1),$J25/2,$M25,TRUE)-_xlfn.NORM.DIST(AND(FL$6&gt;=$F25,FL$6&lt;=$H25)*(FK$6-$F25+1),$J25/2,$M25,TRUE))/(1-2*_xlfn.NORM.DIST(0,$J25/2,$M25,TRUE))*$D25+($K25="Steady Growth")*(AND(FL$6&gt;=$F25,FL$6&lt;=$H25)*((FL$6-$F25+1)/($J25*($J25+1)/2)*$D25))+($K25="custom")*CustCF!FF25</f>
        <v/>
      </c>
      <c r="FM25" s="87">
        <f>($K25="Bell Curve")*(_xlfn.NORM.DIST(AND(FM$6&gt;=$F25,FM$6&lt;=$H25)*(FM$6-$F25+1),$J25/2,$M25,TRUE)-_xlfn.NORM.DIST(AND(FM$6&gt;=$F25,FM$6&lt;=$H25)*(FL$6-$F25+1),$J25/2,$M25,TRUE))/(1-2*_xlfn.NORM.DIST(0,$J25/2,$M25,TRUE))*$D25+($K25="Steady Growth")*(AND(FM$6&gt;=$F25,FM$6&lt;=$H25)*((FM$6-$F25+1)/($J25*($J25+1)/2)*$D25))+($K25="custom")*CustCF!FG25</f>
        <v/>
      </c>
      <c r="FN25" s="87">
        <f>($K25="Bell Curve")*(_xlfn.NORM.DIST(AND(FN$6&gt;=$F25,FN$6&lt;=$H25)*(FN$6-$F25+1),$J25/2,$M25,TRUE)-_xlfn.NORM.DIST(AND(FN$6&gt;=$F25,FN$6&lt;=$H25)*(FM$6-$F25+1),$J25/2,$M25,TRUE))/(1-2*_xlfn.NORM.DIST(0,$J25/2,$M25,TRUE))*$D25+($K25="Steady Growth")*(AND(FN$6&gt;=$F25,FN$6&lt;=$H25)*((FN$6-$F25+1)/($J25*($J25+1)/2)*$D25))+($K25="custom")*CustCF!FH25</f>
        <v/>
      </c>
      <c r="FO25" s="87">
        <f>($K25="Bell Curve")*(_xlfn.NORM.DIST(AND(FO$6&gt;=$F25,FO$6&lt;=$H25)*(FO$6-$F25+1),$J25/2,$M25,TRUE)-_xlfn.NORM.DIST(AND(FO$6&gt;=$F25,FO$6&lt;=$H25)*(FN$6-$F25+1),$J25/2,$M25,TRUE))/(1-2*_xlfn.NORM.DIST(0,$J25/2,$M25,TRUE))*$D25+($K25="Steady Growth")*(AND(FO$6&gt;=$F25,FO$6&lt;=$H25)*((FO$6-$F25+1)/($J25*($J25+1)/2)*$D25))+($K25="custom")*CustCF!FI25</f>
        <v/>
      </c>
      <c r="FP25" s="87">
        <f>($K25="Bell Curve")*(_xlfn.NORM.DIST(AND(FP$6&gt;=$F25,FP$6&lt;=$H25)*(FP$6-$F25+1),$J25/2,$M25,TRUE)-_xlfn.NORM.DIST(AND(FP$6&gt;=$F25,FP$6&lt;=$H25)*(FO$6-$F25+1),$J25/2,$M25,TRUE))/(1-2*_xlfn.NORM.DIST(0,$J25/2,$M25,TRUE))*$D25+($K25="Steady Growth")*(AND(FP$6&gt;=$F25,FP$6&lt;=$H25)*((FP$6-$F25+1)/($J25*($J25+1)/2)*$D25))+($K25="custom")*CustCF!FJ25</f>
        <v/>
      </c>
      <c r="FQ25" s="87">
        <f>($K25="Bell Curve")*(_xlfn.NORM.DIST(AND(FQ$6&gt;=$F25,FQ$6&lt;=$H25)*(FQ$6-$F25+1),$J25/2,$M25,TRUE)-_xlfn.NORM.DIST(AND(FQ$6&gt;=$F25,FQ$6&lt;=$H25)*(FP$6-$F25+1),$J25/2,$M25,TRUE))/(1-2*_xlfn.NORM.DIST(0,$J25/2,$M25,TRUE))*$D25+($K25="Steady Growth")*(AND(FQ$6&gt;=$F25,FQ$6&lt;=$H25)*((FQ$6-$F25+1)/($J25*($J25+1)/2)*$D25))+($K25="custom")*CustCF!FK25</f>
        <v/>
      </c>
      <c r="FR25" s="87">
        <f>($K25="Bell Curve")*(_xlfn.NORM.DIST(AND(FR$6&gt;=$F25,FR$6&lt;=$H25)*(FR$6-$F25+1),$J25/2,$M25,TRUE)-_xlfn.NORM.DIST(AND(FR$6&gt;=$F25,FR$6&lt;=$H25)*(FQ$6-$F25+1),$J25/2,$M25,TRUE))/(1-2*_xlfn.NORM.DIST(0,$J25/2,$M25,TRUE))*$D25+($K25="Steady Growth")*(AND(FR$6&gt;=$F25,FR$6&lt;=$H25)*((FR$6-$F25+1)/($J25*($J25+1)/2)*$D25))+($K25="custom")*CustCF!FL25</f>
        <v/>
      </c>
      <c r="FS25" s="87">
        <f>($K25="Bell Curve")*(_xlfn.NORM.DIST(AND(FS$6&gt;=$F25,FS$6&lt;=$H25)*(FS$6-$F25+1),$J25/2,$M25,TRUE)-_xlfn.NORM.DIST(AND(FS$6&gt;=$F25,FS$6&lt;=$H25)*(FR$6-$F25+1),$J25/2,$M25,TRUE))/(1-2*_xlfn.NORM.DIST(0,$J25/2,$M25,TRUE))*$D25+($K25="Steady Growth")*(AND(FS$6&gt;=$F25,FS$6&lt;=$H25)*((FS$6-$F25+1)/($J25*($J25+1)/2)*$D25))+($K25="custom")*CustCF!FM25</f>
        <v/>
      </c>
      <c r="FT25" s="87">
        <f>($K25="Bell Curve")*(_xlfn.NORM.DIST(AND(FT$6&gt;=$F25,FT$6&lt;=$H25)*(FT$6-$F25+1),$J25/2,$M25,TRUE)-_xlfn.NORM.DIST(AND(FT$6&gt;=$F25,FT$6&lt;=$H25)*(FS$6-$F25+1),$J25/2,$M25,TRUE))/(1-2*_xlfn.NORM.DIST(0,$J25/2,$M25,TRUE))*$D25+($K25="Steady Growth")*(AND(FT$6&gt;=$F25,FT$6&lt;=$H25)*((FT$6-$F25+1)/($J25*($J25+1)/2)*$D25))+($K25="custom")*CustCF!FN25</f>
        <v/>
      </c>
      <c r="FU25" s="87">
        <f>($K25="Bell Curve")*(_xlfn.NORM.DIST(AND(FU$6&gt;=$F25,FU$6&lt;=$H25)*(FU$6-$F25+1),$J25/2,$M25,TRUE)-_xlfn.NORM.DIST(AND(FU$6&gt;=$F25,FU$6&lt;=$H25)*(FT$6-$F25+1),$J25/2,$M25,TRUE))/(1-2*_xlfn.NORM.DIST(0,$J25/2,$M25,TRUE))*$D25+($K25="Steady Growth")*(AND(FU$6&gt;=$F25,FU$6&lt;=$H25)*((FU$6-$F25+1)/($J25*($J25+1)/2)*$D25))+($K25="custom")*CustCF!FO25</f>
        <v/>
      </c>
      <c r="FV25" s="87">
        <f>($K25="Bell Curve")*(_xlfn.NORM.DIST(AND(FV$6&gt;=$F25,FV$6&lt;=$H25)*(FV$6-$F25+1),$J25/2,$M25,TRUE)-_xlfn.NORM.DIST(AND(FV$6&gt;=$F25,FV$6&lt;=$H25)*(FU$6-$F25+1),$J25/2,$M25,TRUE))/(1-2*_xlfn.NORM.DIST(0,$J25/2,$M25,TRUE))*$D25+($K25="Steady Growth")*(AND(FV$6&gt;=$F25,FV$6&lt;=$H25)*((FV$6-$F25+1)/($J25*($J25+1)/2)*$D25))+($K25="custom")*CustCF!FP25</f>
        <v/>
      </c>
      <c r="FW25" s="87">
        <f>($K25="Bell Curve")*(_xlfn.NORM.DIST(AND(FW$6&gt;=$F25,FW$6&lt;=$H25)*(FW$6-$F25+1),$J25/2,$M25,TRUE)-_xlfn.NORM.DIST(AND(FW$6&gt;=$F25,FW$6&lt;=$H25)*(FV$6-$F25+1),$J25/2,$M25,TRUE))/(1-2*_xlfn.NORM.DIST(0,$J25/2,$M25,TRUE))*$D25+($K25="Steady Growth")*(AND(FW$6&gt;=$F25,FW$6&lt;=$H25)*((FW$6-$F25+1)/($J25*($J25+1)/2)*$D25))+($K25="custom")*CustCF!FQ25</f>
        <v/>
      </c>
      <c r="FX25" s="87">
        <f>($K25="Bell Curve")*(_xlfn.NORM.DIST(AND(FX$6&gt;=$F25,FX$6&lt;=$H25)*(FX$6-$F25+1),$J25/2,$M25,TRUE)-_xlfn.NORM.DIST(AND(FX$6&gt;=$F25,FX$6&lt;=$H25)*(FW$6-$F25+1),$J25/2,$M25,TRUE))/(1-2*_xlfn.NORM.DIST(0,$J25/2,$M25,TRUE))*$D25+($K25="Steady Growth")*(AND(FX$6&gt;=$F25,FX$6&lt;=$H25)*((FX$6-$F25+1)/($J25*($J25+1)/2)*$D25))+($K25="custom")*CustCF!FR25</f>
        <v/>
      </c>
      <c r="FY25" s="87">
        <f>($K25="Bell Curve")*(_xlfn.NORM.DIST(AND(FY$6&gt;=$F25,FY$6&lt;=$H25)*(FY$6-$F25+1),$J25/2,$M25,TRUE)-_xlfn.NORM.DIST(AND(FY$6&gt;=$F25,FY$6&lt;=$H25)*(FX$6-$F25+1),$J25/2,$M25,TRUE))/(1-2*_xlfn.NORM.DIST(0,$J25/2,$M25,TRUE))*$D25+($K25="Steady Growth")*(AND(FY$6&gt;=$F25,FY$6&lt;=$H25)*((FY$6-$F25+1)/($J25*($J25+1)/2)*$D25))+($K25="custom")*CustCF!FS25</f>
        <v/>
      </c>
      <c r="FZ25" s="87">
        <f>($K25="Bell Curve")*(_xlfn.NORM.DIST(AND(FZ$6&gt;=$F25,FZ$6&lt;=$H25)*(FZ$6-$F25+1),$J25/2,$M25,TRUE)-_xlfn.NORM.DIST(AND(FZ$6&gt;=$F25,FZ$6&lt;=$H25)*(FY$6-$F25+1),$J25/2,$M25,TRUE))/(1-2*_xlfn.NORM.DIST(0,$J25/2,$M25,TRUE))*$D25+($K25="Steady Growth")*(AND(FZ$6&gt;=$F25,FZ$6&lt;=$H25)*((FZ$6-$F25+1)/($J25*($J25+1)/2)*$D25))+($K25="custom")*CustCF!FT25</f>
        <v/>
      </c>
      <c r="GA25" s="87">
        <f>($K25="Bell Curve")*(_xlfn.NORM.DIST(AND(GA$6&gt;=$F25,GA$6&lt;=$H25)*(GA$6-$F25+1),$J25/2,$M25,TRUE)-_xlfn.NORM.DIST(AND(GA$6&gt;=$F25,GA$6&lt;=$H25)*(FZ$6-$F25+1),$J25/2,$M25,TRUE))/(1-2*_xlfn.NORM.DIST(0,$J25/2,$M25,TRUE))*$D25+($K25="Steady Growth")*(AND(GA$6&gt;=$F25,GA$6&lt;=$H25)*((GA$6-$F25+1)/($J25*($J25+1)/2)*$D25))+($K25="custom")*CustCF!FU25</f>
        <v/>
      </c>
      <c r="GB25" s="87">
        <f>($K25="Bell Curve")*(_xlfn.NORM.DIST(AND(GB$6&gt;=$F25,GB$6&lt;=$H25)*(GB$6-$F25+1),$J25/2,$M25,TRUE)-_xlfn.NORM.DIST(AND(GB$6&gt;=$F25,GB$6&lt;=$H25)*(GA$6-$F25+1),$J25/2,$M25,TRUE))/(1-2*_xlfn.NORM.DIST(0,$J25/2,$M25,TRUE))*$D25+($K25="Steady Growth")*(AND(GB$6&gt;=$F25,GB$6&lt;=$H25)*((GB$6-$F25+1)/($J25*($J25+1)/2)*$D25))+($K25="custom")*CustCF!FV25</f>
        <v/>
      </c>
      <c r="GC25" s="87">
        <f>($K25="Bell Curve")*(_xlfn.NORM.DIST(AND(GC$6&gt;=$F25,GC$6&lt;=$H25)*(GC$6-$F25+1),$J25/2,$M25,TRUE)-_xlfn.NORM.DIST(AND(GC$6&gt;=$F25,GC$6&lt;=$H25)*(GB$6-$F25+1),$J25/2,$M25,TRUE))/(1-2*_xlfn.NORM.DIST(0,$J25/2,$M25,TRUE))*$D25+($K25="Steady Growth")*(AND(GC$6&gt;=$F25,GC$6&lt;=$H25)*((GC$6-$F25+1)/($J25*($J25+1)/2)*$D25))+($K25="custom")*CustCF!FW25</f>
        <v/>
      </c>
      <c r="GD25" s="87">
        <f>($K25="Bell Curve")*(_xlfn.NORM.DIST(AND(GD$6&gt;=$F25,GD$6&lt;=$H25)*(GD$6-$F25+1),$J25/2,$M25,TRUE)-_xlfn.NORM.DIST(AND(GD$6&gt;=$F25,GD$6&lt;=$H25)*(GC$6-$F25+1),$J25/2,$M25,TRUE))/(1-2*_xlfn.NORM.DIST(0,$J25/2,$M25,TRUE))*$D25+($K25="Steady Growth")*(AND(GD$6&gt;=$F25,GD$6&lt;=$H25)*((GD$6-$F25+1)/($J25*($J25+1)/2)*$D25))+($K25="custom")*CustCF!FX25</f>
        <v/>
      </c>
      <c r="GE25" s="87">
        <f>($K25="Bell Curve")*(_xlfn.NORM.DIST(AND(GE$6&gt;=$F25,GE$6&lt;=$H25)*(GE$6-$F25+1),$J25/2,$M25,TRUE)-_xlfn.NORM.DIST(AND(GE$6&gt;=$F25,GE$6&lt;=$H25)*(GD$6-$F25+1),$J25/2,$M25,TRUE))/(1-2*_xlfn.NORM.DIST(0,$J25/2,$M25,TRUE))*$D25+($K25="Steady Growth")*(AND(GE$6&gt;=$F25,GE$6&lt;=$H25)*((GE$6-$F25+1)/($J25*($J25+1)/2)*$D25))+($K25="custom")*CustCF!FY25</f>
        <v/>
      </c>
      <c r="GF25" s="87">
        <f>($K25="Bell Curve")*(_xlfn.NORM.DIST(AND(GF$6&gt;=$F25,GF$6&lt;=$H25)*(GF$6-$F25+1),$J25/2,$M25,TRUE)-_xlfn.NORM.DIST(AND(GF$6&gt;=$F25,GF$6&lt;=$H25)*(GE$6-$F25+1),$J25/2,$M25,TRUE))/(1-2*_xlfn.NORM.DIST(0,$J25/2,$M25,TRUE))*$D25+($K25="Steady Growth")*(AND(GF$6&gt;=$F25,GF$6&lt;=$H25)*((GF$6-$F25+1)/($J25*($J25+1)/2)*$D25))+($K25="custom")*CustCF!FZ25</f>
        <v/>
      </c>
      <c r="GG25" s="87">
        <f>($K25="Bell Curve")*(_xlfn.NORM.DIST(AND(GG$6&gt;=$F25,GG$6&lt;=$H25)*(GG$6-$F25+1),$J25/2,$M25,TRUE)-_xlfn.NORM.DIST(AND(GG$6&gt;=$F25,GG$6&lt;=$H25)*(GF$6-$F25+1),$J25/2,$M25,TRUE))/(1-2*_xlfn.NORM.DIST(0,$J25/2,$M25,TRUE))*$D25+($K25="Steady Growth")*(AND(GG$6&gt;=$F25,GG$6&lt;=$H25)*((GG$6-$F25+1)/($J25*($J25+1)/2)*$D25))+($K25="custom")*CustCF!GA25</f>
        <v/>
      </c>
      <c r="GH25" s="87">
        <f>($K25="Bell Curve")*(_xlfn.NORM.DIST(AND(GH$6&gt;=$F25,GH$6&lt;=$H25)*(GH$6-$F25+1),$J25/2,$M25,TRUE)-_xlfn.NORM.DIST(AND(GH$6&gt;=$F25,GH$6&lt;=$H25)*(GG$6-$F25+1),$J25/2,$M25,TRUE))/(1-2*_xlfn.NORM.DIST(0,$J25/2,$M25,TRUE))*$D25+($K25="Steady Growth")*(AND(GH$6&gt;=$F25,GH$6&lt;=$H25)*((GH$6-$F25+1)/($J25*($J25+1)/2)*$D25))+($K25="custom")*CustCF!GB25</f>
        <v/>
      </c>
      <c r="GI25" s="87">
        <f>($K25="Bell Curve")*(_xlfn.NORM.DIST(AND(GI$6&gt;=$F25,GI$6&lt;=$H25)*(GI$6-$F25+1),$J25/2,$M25,TRUE)-_xlfn.NORM.DIST(AND(GI$6&gt;=$F25,GI$6&lt;=$H25)*(GH$6-$F25+1),$J25/2,$M25,TRUE))/(1-2*_xlfn.NORM.DIST(0,$J25/2,$M25,TRUE))*$D25+($K25="Steady Growth")*(AND(GI$6&gt;=$F25,GI$6&lt;=$H25)*((GI$6-$F25+1)/($J25*($J25+1)/2)*$D25))+($K25="custom")*CustCF!GC25</f>
        <v/>
      </c>
      <c r="GJ25" s="87">
        <f>($K25="Bell Curve")*(_xlfn.NORM.DIST(AND(GJ$6&gt;=$F25,GJ$6&lt;=$H25)*(GJ$6-$F25+1),$J25/2,$M25,TRUE)-_xlfn.NORM.DIST(AND(GJ$6&gt;=$F25,GJ$6&lt;=$H25)*(GI$6-$F25+1),$J25/2,$M25,TRUE))/(1-2*_xlfn.NORM.DIST(0,$J25/2,$M25,TRUE))*$D25+($K25="Steady Growth")*(AND(GJ$6&gt;=$F25,GJ$6&lt;=$H25)*((GJ$6-$F25+1)/($J25*($J25+1)/2)*$D25))+($K25="custom")*CustCF!GD25</f>
        <v/>
      </c>
      <c r="GK25" s="87">
        <f>($K25="Bell Curve")*(_xlfn.NORM.DIST(AND(GK$6&gt;=$F25,GK$6&lt;=$H25)*(GK$6-$F25+1),$J25/2,$M25,TRUE)-_xlfn.NORM.DIST(AND(GK$6&gt;=$F25,GK$6&lt;=$H25)*(GJ$6-$F25+1),$J25/2,$M25,TRUE))/(1-2*_xlfn.NORM.DIST(0,$J25/2,$M25,TRUE))*$D25+($K25="Steady Growth")*(AND(GK$6&gt;=$F25,GK$6&lt;=$H25)*((GK$6-$F25+1)/($J25*($J25+1)/2)*$D25))+($K25="custom")*CustCF!GE25</f>
        <v/>
      </c>
      <c r="GL25" s="87">
        <f>($K25="Bell Curve")*(_xlfn.NORM.DIST(AND(GL$6&gt;=$F25,GL$6&lt;=$H25)*(GL$6-$F25+1),$J25/2,$M25,TRUE)-_xlfn.NORM.DIST(AND(GL$6&gt;=$F25,GL$6&lt;=$H25)*(GK$6-$F25+1),$J25/2,$M25,TRUE))/(1-2*_xlfn.NORM.DIST(0,$J25/2,$M25,TRUE))*$D25+($K25="Steady Growth")*(AND(GL$6&gt;=$F25,GL$6&lt;=$H25)*((GL$6-$F25+1)/($J25*($J25+1)/2)*$D25))+($K25="custom")*CustCF!GF25</f>
        <v/>
      </c>
      <c r="GM25" s="87">
        <f>($K25="Bell Curve")*(_xlfn.NORM.DIST(AND(GM$6&gt;=$F25,GM$6&lt;=$H25)*(GM$6-$F25+1),$J25/2,$M25,TRUE)-_xlfn.NORM.DIST(AND(GM$6&gt;=$F25,GM$6&lt;=$H25)*(GL$6-$F25+1),$J25/2,$M25,TRUE))/(1-2*_xlfn.NORM.DIST(0,$J25/2,$M25,TRUE))*$D25+($K25="Steady Growth")*(AND(GM$6&gt;=$F25,GM$6&lt;=$H25)*((GM$6-$F25+1)/($J25*($J25+1)/2)*$D25))+($K25="custom")*CustCF!GG25</f>
        <v/>
      </c>
      <c r="GN25" s="257">
        <f>($K25="Bell Curve")*(_xlfn.NORM.DIST(AND(GN$6&gt;=$F25,GN$6&lt;=$H25)*(GN$6-$F25+1),$J25/2,$M25,TRUE)-_xlfn.NORM.DIST(AND(GN$6&gt;=$F25,GN$6&lt;=$H25)*(GM$6-$F25+1),$J25/2,$M25,TRUE))/(1-2*_xlfn.NORM.DIST(0,$J25/2,$M25,TRUE))*$D25+($K25="Steady Growth")*(AND(GN$6&gt;=$F25,GN$6&lt;=$H25)*((GN$6-$F25+1)/($J25*($J25+1)/2)*$D25))+($K25="custom")*CustCF!GH25</f>
        <v/>
      </c>
      <c r="GO25" s="1" t="n"/>
      <c r="GP25" s="63" t="n"/>
    </row>
    <row r="26" hidden="1" outlineLevel="1">
      <c r="A26" s="1" t="n"/>
      <c r="B26" s="1" t="n"/>
      <c r="C26" s="251">
        <f>Budget!P27</f>
        <v/>
      </c>
      <c r="D26" s="14">
        <f>Budget!Q27</f>
        <v/>
      </c>
      <c r="E26" s="14">
        <f>IF(D26&lt;&gt;0,F26,"")</f>
        <v/>
      </c>
      <c r="F26" s="252" t="n">
        <v>0</v>
      </c>
      <c r="G26" s="921">
        <f>IF(L26="custom",CustCF!F26,INDEX($P$8:$GN$8,MATCH(F26,$P$6:$GN$6,0)))</f>
        <v/>
      </c>
      <c r="H26" s="252" t="n">
        <v>0</v>
      </c>
      <c r="I26" s="921">
        <f>IF(L26="custom",CustCF!G26,INDEX($P$8:$GN$8,MATCH(H26,$P$6:$GN$6,0)))</f>
        <v/>
      </c>
      <c r="J26" s="249">
        <f>H26-F26+1</f>
        <v/>
      </c>
      <c r="K26" s="254" t="inlineStr">
        <is>
          <t>Bell Curve</t>
        </is>
      </c>
      <c r="L26" s="255" t="inlineStr">
        <is>
          <t>Flat (9)</t>
        </is>
      </c>
      <c r="M26" s="256">
        <f>INDEX($D$261:$D$266,MATCH(L26,$C$261:$C$266,0))</f>
        <v/>
      </c>
      <c r="N26" s="13">
        <f>SUM(P26:GN26)</f>
        <v/>
      </c>
      <c r="O26" s="14" t="n"/>
      <c r="P26" s="87">
        <f>($K26="Bell Curve")*(_xlfn.NORM.DIST(AND(P$6&gt;=$F26,P$6&lt;=$H26)*(P$6-$F26+1),$J26/2,$M26,TRUE)-_xlfn.NORM.DIST(AND(P$6&gt;=$F26,P$6&lt;=$H26)*(O$6-$F26+1),$J26/2,$M26,TRUE))/(1-2*_xlfn.NORM.DIST(0,$J26/2,$M26,TRUE))*$D26+($K26="Steady Growth")*(AND(P$6&gt;=$F26,P$6&lt;=$H26)*((P$6-$F26+1)/($J26*($J26+1)/2)*$D26))+($K26="custom")*CustCF!J26</f>
        <v/>
      </c>
      <c r="Q26" s="87">
        <f>($K26="Bell Curve")*(_xlfn.NORM.DIST(AND(Q$6&gt;=$F26,Q$6&lt;=$H26)*(Q$6-$F26+1),$J26/2,$M26,TRUE)-_xlfn.NORM.DIST(AND(Q$6&gt;=$F26,Q$6&lt;=$H26)*(P$6-$F26+1),$J26/2,$M26,TRUE))/(1-2*_xlfn.NORM.DIST(0,$J26/2,$M26,TRUE))*$D26+($K26="Steady Growth")*(AND(Q$6&gt;=$F26,Q$6&lt;=$H26)*((Q$6-$F26+1)/($J26*($J26+1)/2)*$D26))+($K26="custom")*CustCF!K26</f>
        <v/>
      </c>
      <c r="R26" s="87">
        <f>($K26="Bell Curve")*(_xlfn.NORM.DIST(AND(R$6&gt;=$F26,R$6&lt;=$H26)*(R$6-$F26+1),$J26/2,$M26,TRUE)-_xlfn.NORM.DIST(AND(R$6&gt;=$F26,R$6&lt;=$H26)*(Q$6-$F26+1),$J26/2,$M26,TRUE))/(1-2*_xlfn.NORM.DIST(0,$J26/2,$M26,TRUE))*$D26+($K26="Steady Growth")*(AND(R$6&gt;=$F26,R$6&lt;=$H26)*((R$6-$F26+1)/($J26*($J26+1)/2)*$D26))+($K26="custom")*CustCF!L26</f>
        <v/>
      </c>
      <c r="S26" s="87">
        <f>($K26="Bell Curve")*(_xlfn.NORM.DIST(AND(S$6&gt;=$F26,S$6&lt;=$H26)*(S$6-$F26+1),$J26/2,$M26,TRUE)-_xlfn.NORM.DIST(AND(S$6&gt;=$F26,S$6&lt;=$H26)*(R$6-$F26+1),$J26/2,$M26,TRUE))/(1-2*_xlfn.NORM.DIST(0,$J26/2,$M26,TRUE))*$D26+($K26="Steady Growth")*(AND(S$6&gt;=$F26,S$6&lt;=$H26)*((S$6-$F26+1)/($J26*($J26+1)/2)*$D26))+($K26="custom")*CustCF!M26</f>
        <v/>
      </c>
      <c r="T26" s="87">
        <f>($K26="Bell Curve")*(_xlfn.NORM.DIST(AND(T$6&gt;=$F26,T$6&lt;=$H26)*(T$6-$F26+1),$J26/2,$M26,TRUE)-_xlfn.NORM.DIST(AND(T$6&gt;=$F26,T$6&lt;=$H26)*(S$6-$F26+1),$J26/2,$M26,TRUE))/(1-2*_xlfn.NORM.DIST(0,$J26/2,$M26,TRUE))*$D26+($K26="Steady Growth")*(AND(T$6&gt;=$F26,T$6&lt;=$H26)*((T$6-$F26+1)/($J26*($J26+1)/2)*$D26))+($K26="custom")*CustCF!N26</f>
        <v/>
      </c>
      <c r="U26" s="87">
        <f>($K26="Bell Curve")*(_xlfn.NORM.DIST(AND(U$6&gt;=$F26,U$6&lt;=$H26)*(U$6-$F26+1),$J26/2,$M26,TRUE)-_xlfn.NORM.DIST(AND(U$6&gt;=$F26,U$6&lt;=$H26)*(T$6-$F26+1),$J26/2,$M26,TRUE))/(1-2*_xlfn.NORM.DIST(0,$J26/2,$M26,TRUE))*$D26+($K26="Steady Growth")*(AND(U$6&gt;=$F26,U$6&lt;=$H26)*((U$6-$F26+1)/($J26*($J26+1)/2)*$D26))+($K26="custom")*CustCF!O26</f>
        <v/>
      </c>
      <c r="V26" s="87">
        <f>($K26="Bell Curve")*(_xlfn.NORM.DIST(AND(V$6&gt;=$F26,V$6&lt;=$H26)*(V$6-$F26+1),$J26/2,$M26,TRUE)-_xlfn.NORM.DIST(AND(V$6&gt;=$F26,V$6&lt;=$H26)*(U$6-$F26+1),$J26/2,$M26,TRUE))/(1-2*_xlfn.NORM.DIST(0,$J26/2,$M26,TRUE))*$D26+($K26="Steady Growth")*(AND(V$6&gt;=$F26,V$6&lt;=$H26)*((V$6-$F26+1)/($J26*($J26+1)/2)*$D26))+($K26="custom")*CustCF!P26</f>
        <v/>
      </c>
      <c r="W26" s="87">
        <f>($K26="Bell Curve")*(_xlfn.NORM.DIST(AND(W$6&gt;=$F26,W$6&lt;=$H26)*(W$6-$F26+1),$J26/2,$M26,TRUE)-_xlfn.NORM.DIST(AND(W$6&gt;=$F26,W$6&lt;=$H26)*(V$6-$F26+1),$J26/2,$M26,TRUE))/(1-2*_xlfn.NORM.DIST(0,$J26/2,$M26,TRUE))*$D26+($K26="Steady Growth")*(AND(W$6&gt;=$F26,W$6&lt;=$H26)*((W$6-$F26+1)/($J26*($J26+1)/2)*$D26))+($K26="custom")*CustCF!Q26</f>
        <v/>
      </c>
      <c r="X26" s="87">
        <f>($K26="Bell Curve")*(_xlfn.NORM.DIST(AND(X$6&gt;=$F26,X$6&lt;=$H26)*(X$6-$F26+1),$J26/2,$M26,TRUE)-_xlfn.NORM.DIST(AND(X$6&gt;=$F26,X$6&lt;=$H26)*(W$6-$F26+1),$J26/2,$M26,TRUE))/(1-2*_xlfn.NORM.DIST(0,$J26/2,$M26,TRUE))*$D26+($K26="Steady Growth")*(AND(X$6&gt;=$F26,X$6&lt;=$H26)*((X$6-$F26+1)/($J26*($J26+1)/2)*$D26))+($K26="custom")*CustCF!R26</f>
        <v/>
      </c>
      <c r="Y26" s="87">
        <f>($K26="Bell Curve")*(_xlfn.NORM.DIST(AND(Y$6&gt;=$F26,Y$6&lt;=$H26)*(Y$6-$F26+1),$J26/2,$M26,TRUE)-_xlfn.NORM.DIST(AND(Y$6&gt;=$F26,Y$6&lt;=$H26)*(X$6-$F26+1),$J26/2,$M26,TRUE))/(1-2*_xlfn.NORM.DIST(0,$J26/2,$M26,TRUE))*$D26+($K26="Steady Growth")*(AND(Y$6&gt;=$F26,Y$6&lt;=$H26)*((Y$6-$F26+1)/($J26*($J26+1)/2)*$D26))+($K26="custom")*CustCF!S26</f>
        <v/>
      </c>
      <c r="Z26" s="87">
        <f>($K26="Bell Curve")*(_xlfn.NORM.DIST(AND(Z$6&gt;=$F26,Z$6&lt;=$H26)*(Z$6-$F26+1),$J26/2,$M26,TRUE)-_xlfn.NORM.DIST(AND(Z$6&gt;=$F26,Z$6&lt;=$H26)*(Y$6-$F26+1),$J26/2,$M26,TRUE))/(1-2*_xlfn.NORM.DIST(0,$J26/2,$M26,TRUE))*$D26+($K26="Steady Growth")*(AND(Z$6&gt;=$F26,Z$6&lt;=$H26)*((Z$6-$F26+1)/($J26*($J26+1)/2)*$D26))+($K26="custom")*CustCF!T26</f>
        <v/>
      </c>
      <c r="AA26" s="87">
        <f>($K26="Bell Curve")*(_xlfn.NORM.DIST(AND(AA$6&gt;=$F26,AA$6&lt;=$H26)*(AA$6-$F26+1),$J26/2,$M26,TRUE)-_xlfn.NORM.DIST(AND(AA$6&gt;=$F26,AA$6&lt;=$H26)*(Z$6-$F26+1),$J26/2,$M26,TRUE))/(1-2*_xlfn.NORM.DIST(0,$J26/2,$M26,TRUE))*$D26+($K26="Steady Growth")*(AND(AA$6&gt;=$F26,AA$6&lt;=$H26)*((AA$6-$F26+1)/($J26*($J26+1)/2)*$D26))+($K26="custom")*CustCF!U26</f>
        <v/>
      </c>
      <c r="AB26" s="87">
        <f>($K26="Bell Curve")*(_xlfn.NORM.DIST(AND(AB$6&gt;=$F26,AB$6&lt;=$H26)*(AB$6-$F26+1),$J26/2,$M26,TRUE)-_xlfn.NORM.DIST(AND(AB$6&gt;=$F26,AB$6&lt;=$H26)*(AA$6-$F26+1),$J26/2,$M26,TRUE))/(1-2*_xlfn.NORM.DIST(0,$J26/2,$M26,TRUE))*$D26+($K26="Steady Growth")*(AND(AB$6&gt;=$F26,AB$6&lt;=$H26)*((AB$6-$F26+1)/($J26*($J26+1)/2)*$D26))+($K26="custom")*CustCF!V26</f>
        <v/>
      </c>
      <c r="AC26" s="87">
        <f>($K26="Bell Curve")*(_xlfn.NORM.DIST(AND(AC$6&gt;=$F26,AC$6&lt;=$H26)*(AC$6-$F26+1),$J26/2,$M26,TRUE)-_xlfn.NORM.DIST(AND(AC$6&gt;=$F26,AC$6&lt;=$H26)*(AB$6-$F26+1),$J26/2,$M26,TRUE))/(1-2*_xlfn.NORM.DIST(0,$J26/2,$M26,TRUE))*$D26+($K26="Steady Growth")*(AND(AC$6&gt;=$F26,AC$6&lt;=$H26)*((AC$6-$F26+1)/($J26*($J26+1)/2)*$D26))+($K26="custom")*CustCF!W26</f>
        <v/>
      </c>
      <c r="AD26" s="87">
        <f>($K26="Bell Curve")*(_xlfn.NORM.DIST(AND(AD$6&gt;=$F26,AD$6&lt;=$H26)*(AD$6-$F26+1),$J26/2,$M26,TRUE)-_xlfn.NORM.DIST(AND(AD$6&gt;=$F26,AD$6&lt;=$H26)*(AC$6-$F26+1),$J26/2,$M26,TRUE))/(1-2*_xlfn.NORM.DIST(0,$J26/2,$M26,TRUE))*$D26+($K26="Steady Growth")*(AND(AD$6&gt;=$F26,AD$6&lt;=$H26)*((AD$6-$F26+1)/($J26*($J26+1)/2)*$D26))+($K26="custom")*CustCF!X26</f>
        <v/>
      </c>
      <c r="AE26" s="87">
        <f>($K26="Bell Curve")*(_xlfn.NORM.DIST(AND(AE$6&gt;=$F26,AE$6&lt;=$H26)*(AE$6-$F26+1),$J26/2,$M26,TRUE)-_xlfn.NORM.DIST(AND(AE$6&gt;=$F26,AE$6&lt;=$H26)*(AD$6-$F26+1),$J26/2,$M26,TRUE))/(1-2*_xlfn.NORM.DIST(0,$J26/2,$M26,TRUE))*$D26+($K26="Steady Growth")*(AND(AE$6&gt;=$F26,AE$6&lt;=$H26)*((AE$6-$F26+1)/($J26*($J26+1)/2)*$D26))+($K26="custom")*CustCF!Y26</f>
        <v/>
      </c>
      <c r="AF26" s="87">
        <f>($K26="Bell Curve")*(_xlfn.NORM.DIST(AND(AF$6&gt;=$F26,AF$6&lt;=$H26)*(AF$6-$F26+1),$J26/2,$M26,TRUE)-_xlfn.NORM.DIST(AND(AF$6&gt;=$F26,AF$6&lt;=$H26)*(AE$6-$F26+1),$J26/2,$M26,TRUE))/(1-2*_xlfn.NORM.DIST(0,$J26/2,$M26,TRUE))*$D26+($K26="Steady Growth")*(AND(AF$6&gt;=$F26,AF$6&lt;=$H26)*((AF$6-$F26+1)/($J26*($J26+1)/2)*$D26))+($K26="custom")*CustCF!Z26</f>
        <v/>
      </c>
      <c r="AG26" s="87">
        <f>($K26="Bell Curve")*(_xlfn.NORM.DIST(AND(AG$6&gt;=$F26,AG$6&lt;=$H26)*(AG$6-$F26+1),$J26/2,$M26,TRUE)-_xlfn.NORM.DIST(AND(AG$6&gt;=$F26,AG$6&lt;=$H26)*(AF$6-$F26+1),$J26/2,$M26,TRUE))/(1-2*_xlfn.NORM.DIST(0,$J26/2,$M26,TRUE))*$D26+($K26="Steady Growth")*(AND(AG$6&gt;=$F26,AG$6&lt;=$H26)*((AG$6-$F26+1)/($J26*($J26+1)/2)*$D26))+($K26="custom")*CustCF!AA26</f>
        <v/>
      </c>
      <c r="AH26" s="87">
        <f>($K26="Bell Curve")*(_xlfn.NORM.DIST(AND(AH$6&gt;=$F26,AH$6&lt;=$H26)*(AH$6-$F26+1),$J26/2,$M26,TRUE)-_xlfn.NORM.DIST(AND(AH$6&gt;=$F26,AH$6&lt;=$H26)*(AG$6-$F26+1),$J26/2,$M26,TRUE))/(1-2*_xlfn.NORM.DIST(0,$J26/2,$M26,TRUE))*$D26+($K26="Steady Growth")*(AND(AH$6&gt;=$F26,AH$6&lt;=$H26)*((AH$6-$F26+1)/($J26*($J26+1)/2)*$D26))+($K26="custom")*CustCF!AB26</f>
        <v/>
      </c>
      <c r="AI26" s="87">
        <f>($K26="Bell Curve")*(_xlfn.NORM.DIST(AND(AI$6&gt;=$F26,AI$6&lt;=$H26)*(AI$6-$F26+1),$J26/2,$M26,TRUE)-_xlfn.NORM.DIST(AND(AI$6&gt;=$F26,AI$6&lt;=$H26)*(AH$6-$F26+1),$J26/2,$M26,TRUE))/(1-2*_xlfn.NORM.DIST(0,$J26/2,$M26,TRUE))*$D26+($K26="Steady Growth")*(AND(AI$6&gt;=$F26,AI$6&lt;=$H26)*((AI$6-$F26+1)/($J26*($J26+1)/2)*$D26))+($K26="custom")*CustCF!AC26</f>
        <v/>
      </c>
      <c r="AJ26" s="87">
        <f>($K26="Bell Curve")*(_xlfn.NORM.DIST(AND(AJ$6&gt;=$F26,AJ$6&lt;=$H26)*(AJ$6-$F26+1),$J26/2,$M26,TRUE)-_xlfn.NORM.DIST(AND(AJ$6&gt;=$F26,AJ$6&lt;=$H26)*(AI$6-$F26+1),$J26/2,$M26,TRUE))/(1-2*_xlfn.NORM.DIST(0,$J26/2,$M26,TRUE))*$D26+($K26="Steady Growth")*(AND(AJ$6&gt;=$F26,AJ$6&lt;=$H26)*((AJ$6-$F26+1)/($J26*($J26+1)/2)*$D26))+($K26="custom")*CustCF!AD26</f>
        <v/>
      </c>
      <c r="AK26" s="87">
        <f>($K26="Bell Curve")*(_xlfn.NORM.DIST(AND(AK$6&gt;=$F26,AK$6&lt;=$H26)*(AK$6-$F26+1),$J26/2,$M26,TRUE)-_xlfn.NORM.DIST(AND(AK$6&gt;=$F26,AK$6&lt;=$H26)*(AJ$6-$F26+1),$J26/2,$M26,TRUE))/(1-2*_xlfn.NORM.DIST(0,$J26/2,$M26,TRUE))*$D26+($K26="Steady Growth")*(AND(AK$6&gt;=$F26,AK$6&lt;=$H26)*((AK$6-$F26+1)/($J26*($J26+1)/2)*$D26))+($K26="custom")*CustCF!AE26</f>
        <v/>
      </c>
      <c r="AL26" s="87">
        <f>($K26="Bell Curve")*(_xlfn.NORM.DIST(AND(AL$6&gt;=$F26,AL$6&lt;=$H26)*(AL$6-$F26+1),$J26/2,$M26,TRUE)-_xlfn.NORM.DIST(AND(AL$6&gt;=$F26,AL$6&lt;=$H26)*(AK$6-$F26+1),$J26/2,$M26,TRUE))/(1-2*_xlfn.NORM.DIST(0,$J26/2,$M26,TRUE))*$D26+($K26="Steady Growth")*(AND(AL$6&gt;=$F26,AL$6&lt;=$H26)*((AL$6-$F26+1)/($J26*($J26+1)/2)*$D26))+($K26="custom")*CustCF!AF26</f>
        <v/>
      </c>
      <c r="AM26" s="87">
        <f>($K26="Bell Curve")*(_xlfn.NORM.DIST(AND(AM$6&gt;=$F26,AM$6&lt;=$H26)*(AM$6-$F26+1),$J26/2,$M26,TRUE)-_xlfn.NORM.DIST(AND(AM$6&gt;=$F26,AM$6&lt;=$H26)*(AL$6-$F26+1),$J26/2,$M26,TRUE))/(1-2*_xlfn.NORM.DIST(0,$J26/2,$M26,TRUE))*$D26+($K26="Steady Growth")*(AND(AM$6&gt;=$F26,AM$6&lt;=$H26)*((AM$6-$F26+1)/($J26*($J26+1)/2)*$D26))+($K26="custom")*CustCF!AG26</f>
        <v/>
      </c>
      <c r="AN26" s="87">
        <f>($K26="Bell Curve")*(_xlfn.NORM.DIST(AND(AN$6&gt;=$F26,AN$6&lt;=$H26)*(AN$6-$F26+1),$J26/2,$M26,TRUE)-_xlfn.NORM.DIST(AND(AN$6&gt;=$F26,AN$6&lt;=$H26)*(AM$6-$F26+1),$J26/2,$M26,TRUE))/(1-2*_xlfn.NORM.DIST(0,$J26/2,$M26,TRUE))*$D26+($K26="Steady Growth")*(AND(AN$6&gt;=$F26,AN$6&lt;=$H26)*((AN$6-$F26+1)/($J26*($J26+1)/2)*$D26))+($K26="custom")*CustCF!AH26</f>
        <v/>
      </c>
      <c r="AO26" s="87">
        <f>($K26="Bell Curve")*(_xlfn.NORM.DIST(AND(AO$6&gt;=$F26,AO$6&lt;=$H26)*(AO$6-$F26+1),$J26/2,$M26,TRUE)-_xlfn.NORM.DIST(AND(AO$6&gt;=$F26,AO$6&lt;=$H26)*(AN$6-$F26+1),$J26/2,$M26,TRUE))/(1-2*_xlfn.NORM.DIST(0,$J26/2,$M26,TRUE))*$D26+($K26="Steady Growth")*(AND(AO$6&gt;=$F26,AO$6&lt;=$H26)*((AO$6-$F26+1)/($J26*($J26+1)/2)*$D26))+($K26="custom")*CustCF!AI26</f>
        <v/>
      </c>
      <c r="AP26" s="87">
        <f>($K26="Bell Curve")*(_xlfn.NORM.DIST(AND(AP$6&gt;=$F26,AP$6&lt;=$H26)*(AP$6-$F26+1),$J26/2,$M26,TRUE)-_xlfn.NORM.DIST(AND(AP$6&gt;=$F26,AP$6&lt;=$H26)*(AO$6-$F26+1),$J26/2,$M26,TRUE))/(1-2*_xlfn.NORM.DIST(0,$J26/2,$M26,TRUE))*$D26+($K26="Steady Growth")*(AND(AP$6&gt;=$F26,AP$6&lt;=$H26)*((AP$6-$F26+1)/($J26*($J26+1)/2)*$D26))+($K26="custom")*CustCF!AJ26</f>
        <v/>
      </c>
      <c r="AQ26" s="87">
        <f>($K26="Bell Curve")*(_xlfn.NORM.DIST(AND(AQ$6&gt;=$F26,AQ$6&lt;=$H26)*(AQ$6-$F26+1),$J26/2,$M26,TRUE)-_xlfn.NORM.DIST(AND(AQ$6&gt;=$F26,AQ$6&lt;=$H26)*(AP$6-$F26+1),$J26/2,$M26,TRUE))/(1-2*_xlfn.NORM.DIST(0,$J26/2,$M26,TRUE))*$D26+($K26="Steady Growth")*(AND(AQ$6&gt;=$F26,AQ$6&lt;=$H26)*((AQ$6-$F26+1)/($J26*($J26+1)/2)*$D26))+($K26="custom")*CustCF!AK26</f>
        <v/>
      </c>
      <c r="AR26" s="87">
        <f>($K26="Bell Curve")*(_xlfn.NORM.DIST(AND(AR$6&gt;=$F26,AR$6&lt;=$H26)*(AR$6-$F26+1),$J26/2,$M26,TRUE)-_xlfn.NORM.DIST(AND(AR$6&gt;=$F26,AR$6&lt;=$H26)*(AQ$6-$F26+1),$J26/2,$M26,TRUE))/(1-2*_xlfn.NORM.DIST(0,$J26/2,$M26,TRUE))*$D26+($K26="Steady Growth")*(AND(AR$6&gt;=$F26,AR$6&lt;=$H26)*((AR$6-$F26+1)/($J26*($J26+1)/2)*$D26))+($K26="custom")*CustCF!AL26</f>
        <v/>
      </c>
      <c r="AS26" s="87">
        <f>($K26="Bell Curve")*(_xlfn.NORM.DIST(AND(AS$6&gt;=$F26,AS$6&lt;=$H26)*(AS$6-$F26+1),$J26/2,$M26,TRUE)-_xlfn.NORM.DIST(AND(AS$6&gt;=$F26,AS$6&lt;=$H26)*(AR$6-$F26+1),$J26/2,$M26,TRUE))/(1-2*_xlfn.NORM.DIST(0,$J26/2,$M26,TRUE))*$D26+($K26="Steady Growth")*(AND(AS$6&gt;=$F26,AS$6&lt;=$H26)*((AS$6-$F26+1)/($J26*($J26+1)/2)*$D26))+($K26="custom")*CustCF!AM26</f>
        <v/>
      </c>
      <c r="AT26" s="87">
        <f>($K26="Bell Curve")*(_xlfn.NORM.DIST(AND(AT$6&gt;=$F26,AT$6&lt;=$H26)*(AT$6-$F26+1),$J26/2,$M26,TRUE)-_xlfn.NORM.DIST(AND(AT$6&gt;=$F26,AT$6&lt;=$H26)*(AS$6-$F26+1),$J26/2,$M26,TRUE))/(1-2*_xlfn.NORM.DIST(0,$J26/2,$M26,TRUE))*$D26+($K26="Steady Growth")*(AND(AT$6&gt;=$F26,AT$6&lt;=$H26)*((AT$6-$F26+1)/($J26*($J26+1)/2)*$D26))+($K26="custom")*CustCF!AN26</f>
        <v/>
      </c>
      <c r="AU26" s="87">
        <f>($K26="Bell Curve")*(_xlfn.NORM.DIST(AND(AU$6&gt;=$F26,AU$6&lt;=$H26)*(AU$6-$F26+1),$J26/2,$M26,TRUE)-_xlfn.NORM.DIST(AND(AU$6&gt;=$F26,AU$6&lt;=$H26)*(AT$6-$F26+1),$J26/2,$M26,TRUE))/(1-2*_xlfn.NORM.DIST(0,$J26/2,$M26,TRUE))*$D26+($K26="Steady Growth")*(AND(AU$6&gt;=$F26,AU$6&lt;=$H26)*((AU$6-$F26+1)/($J26*($J26+1)/2)*$D26))+($K26="custom")*CustCF!AO26</f>
        <v/>
      </c>
      <c r="AV26" s="87">
        <f>($K26="Bell Curve")*(_xlfn.NORM.DIST(AND(AV$6&gt;=$F26,AV$6&lt;=$H26)*(AV$6-$F26+1),$J26/2,$M26,TRUE)-_xlfn.NORM.DIST(AND(AV$6&gt;=$F26,AV$6&lt;=$H26)*(AU$6-$F26+1),$J26/2,$M26,TRUE))/(1-2*_xlfn.NORM.DIST(0,$J26/2,$M26,TRUE))*$D26+($K26="Steady Growth")*(AND(AV$6&gt;=$F26,AV$6&lt;=$H26)*((AV$6-$F26+1)/($J26*($J26+1)/2)*$D26))+($K26="custom")*CustCF!AP26</f>
        <v/>
      </c>
      <c r="AW26" s="87">
        <f>($K26="Bell Curve")*(_xlfn.NORM.DIST(AND(AW$6&gt;=$F26,AW$6&lt;=$H26)*(AW$6-$F26+1),$J26/2,$M26,TRUE)-_xlfn.NORM.DIST(AND(AW$6&gt;=$F26,AW$6&lt;=$H26)*(AV$6-$F26+1),$J26/2,$M26,TRUE))/(1-2*_xlfn.NORM.DIST(0,$J26/2,$M26,TRUE))*$D26+($K26="Steady Growth")*(AND(AW$6&gt;=$F26,AW$6&lt;=$H26)*((AW$6-$F26+1)/($J26*($J26+1)/2)*$D26))+($K26="custom")*CustCF!AQ26</f>
        <v/>
      </c>
      <c r="AX26" s="87">
        <f>($K26="Bell Curve")*(_xlfn.NORM.DIST(AND(AX$6&gt;=$F26,AX$6&lt;=$H26)*(AX$6-$F26+1),$J26/2,$M26,TRUE)-_xlfn.NORM.DIST(AND(AX$6&gt;=$F26,AX$6&lt;=$H26)*(AW$6-$F26+1),$J26/2,$M26,TRUE))/(1-2*_xlfn.NORM.DIST(0,$J26/2,$M26,TRUE))*$D26+($K26="Steady Growth")*(AND(AX$6&gt;=$F26,AX$6&lt;=$H26)*((AX$6-$F26+1)/($J26*($J26+1)/2)*$D26))+($K26="custom")*CustCF!AR26</f>
        <v/>
      </c>
      <c r="AY26" s="87">
        <f>($K26="Bell Curve")*(_xlfn.NORM.DIST(AND(AY$6&gt;=$F26,AY$6&lt;=$H26)*(AY$6-$F26+1),$J26/2,$M26,TRUE)-_xlfn.NORM.DIST(AND(AY$6&gt;=$F26,AY$6&lt;=$H26)*(AX$6-$F26+1),$J26/2,$M26,TRUE))/(1-2*_xlfn.NORM.DIST(0,$J26/2,$M26,TRUE))*$D26+($K26="Steady Growth")*(AND(AY$6&gt;=$F26,AY$6&lt;=$H26)*((AY$6-$F26+1)/($J26*($J26+1)/2)*$D26))+($K26="custom")*CustCF!AS26</f>
        <v/>
      </c>
      <c r="AZ26" s="87">
        <f>($K26="Bell Curve")*(_xlfn.NORM.DIST(AND(AZ$6&gt;=$F26,AZ$6&lt;=$H26)*(AZ$6-$F26+1),$J26/2,$M26,TRUE)-_xlfn.NORM.DIST(AND(AZ$6&gt;=$F26,AZ$6&lt;=$H26)*(AY$6-$F26+1),$J26/2,$M26,TRUE))/(1-2*_xlfn.NORM.DIST(0,$J26/2,$M26,TRUE))*$D26+($K26="Steady Growth")*(AND(AZ$6&gt;=$F26,AZ$6&lt;=$H26)*((AZ$6-$F26+1)/($J26*($J26+1)/2)*$D26))+($K26="custom")*CustCF!AT26</f>
        <v/>
      </c>
      <c r="BA26" s="87">
        <f>($K26="Bell Curve")*(_xlfn.NORM.DIST(AND(BA$6&gt;=$F26,BA$6&lt;=$H26)*(BA$6-$F26+1),$J26/2,$M26,TRUE)-_xlfn.NORM.DIST(AND(BA$6&gt;=$F26,BA$6&lt;=$H26)*(AZ$6-$F26+1),$J26/2,$M26,TRUE))/(1-2*_xlfn.NORM.DIST(0,$J26/2,$M26,TRUE))*$D26+($K26="Steady Growth")*(AND(BA$6&gt;=$F26,BA$6&lt;=$H26)*((BA$6-$F26+1)/($J26*($J26+1)/2)*$D26))+($K26="custom")*CustCF!AU26</f>
        <v/>
      </c>
      <c r="BB26" s="87">
        <f>($K26="Bell Curve")*(_xlfn.NORM.DIST(AND(BB$6&gt;=$F26,BB$6&lt;=$H26)*(BB$6-$F26+1),$J26/2,$M26,TRUE)-_xlfn.NORM.DIST(AND(BB$6&gt;=$F26,BB$6&lt;=$H26)*(BA$6-$F26+1),$J26/2,$M26,TRUE))/(1-2*_xlfn.NORM.DIST(0,$J26/2,$M26,TRUE))*$D26+($K26="Steady Growth")*(AND(BB$6&gt;=$F26,BB$6&lt;=$H26)*((BB$6-$F26+1)/($J26*($J26+1)/2)*$D26))+($K26="custom")*CustCF!AV26</f>
        <v/>
      </c>
      <c r="BC26" s="87">
        <f>($K26="Bell Curve")*(_xlfn.NORM.DIST(AND(BC$6&gt;=$F26,BC$6&lt;=$H26)*(BC$6-$F26+1),$J26/2,$M26,TRUE)-_xlfn.NORM.DIST(AND(BC$6&gt;=$F26,BC$6&lt;=$H26)*(BB$6-$F26+1),$J26/2,$M26,TRUE))/(1-2*_xlfn.NORM.DIST(0,$J26/2,$M26,TRUE))*$D26+($K26="Steady Growth")*(AND(BC$6&gt;=$F26,BC$6&lt;=$H26)*((BC$6-$F26+1)/($J26*($J26+1)/2)*$D26))+($K26="custom")*CustCF!AW26</f>
        <v/>
      </c>
      <c r="BD26" s="87">
        <f>($K26="Bell Curve")*(_xlfn.NORM.DIST(AND(BD$6&gt;=$F26,BD$6&lt;=$H26)*(BD$6-$F26+1),$J26/2,$M26,TRUE)-_xlfn.NORM.DIST(AND(BD$6&gt;=$F26,BD$6&lt;=$H26)*(BC$6-$F26+1),$J26/2,$M26,TRUE))/(1-2*_xlfn.NORM.DIST(0,$J26/2,$M26,TRUE))*$D26+($K26="Steady Growth")*(AND(BD$6&gt;=$F26,BD$6&lt;=$H26)*((BD$6-$F26+1)/($J26*($J26+1)/2)*$D26))+($K26="custom")*CustCF!AX26</f>
        <v/>
      </c>
      <c r="BE26" s="87">
        <f>($K26="Bell Curve")*(_xlfn.NORM.DIST(AND(BE$6&gt;=$F26,BE$6&lt;=$H26)*(BE$6-$F26+1),$J26/2,$M26,TRUE)-_xlfn.NORM.DIST(AND(BE$6&gt;=$F26,BE$6&lt;=$H26)*(BD$6-$F26+1),$J26/2,$M26,TRUE))/(1-2*_xlfn.NORM.DIST(0,$J26/2,$M26,TRUE))*$D26+($K26="Steady Growth")*(AND(BE$6&gt;=$F26,BE$6&lt;=$H26)*((BE$6-$F26+1)/($J26*($J26+1)/2)*$D26))+($K26="custom")*CustCF!AY26</f>
        <v/>
      </c>
      <c r="BF26" s="87">
        <f>($K26="Bell Curve")*(_xlfn.NORM.DIST(AND(BF$6&gt;=$F26,BF$6&lt;=$H26)*(BF$6-$F26+1),$J26/2,$M26,TRUE)-_xlfn.NORM.DIST(AND(BF$6&gt;=$F26,BF$6&lt;=$H26)*(BE$6-$F26+1),$J26/2,$M26,TRUE))/(1-2*_xlfn.NORM.DIST(0,$J26/2,$M26,TRUE))*$D26+($K26="Steady Growth")*(AND(BF$6&gt;=$F26,BF$6&lt;=$H26)*((BF$6-$F26+1)/($J26*($J26+1)/2)*$D26))+($K26="custom")*CustCF!AZ26</f>
        <v/>
      </c>
      <c r="BG26" s="87">
        <f>($K26="Bell Curve")*(_xlfn.NORM.DIST(AND(BG$6&gt;=$F26,BG$6&lt;=$H26)*(BG$6-$F26+1),$J26/2,$M26,TRUE)-_xlfn.NORM.DIST(AND(BG$6&gt;=$F26,BG$6&lt;=$H26)*(BF$6-$F26+1),$J26/2,$M26,TRUE))/(1-2*_xlfn.NORM.DIST(0,$J26/2,$M26,TRUE))*$D26+($K26="Steady Growth")*(AND(BG$6&gt;=$F26,BG$6&lt;=$H26)*((BG$6-$F26+1)/($J26*($J26+1)/2)*$D26))+($K26="custom")*CustCF!BA26</f>
        <v/>
      </c>
      <c r="BH26" s="87">
        <f>($K26="Bell Curve")*(_xlfn.NORM.DIST(AND(BH$6&gt;=$F26,BH$6&lt;=$H26)*(BH$6-$F26+1),$J26/2,$M26,TRUE)-_xlfn.NORM.DIST(AND(BH$6&gt;=$F26,BH$6&lt;=$H26)*(BG$6-$F26+1),$J26/2,$M26,TRUE))/(1-2*_xlfn.NORM.DIST(0,$J26/2,$M26,TRUE))*$D26+($K26="Steady Growth")*(AND(BH$6&gt;=$F26,BH$6&lt;=$H26)*((BH$6-$F26+1)/($J26*($J26+1)/2)*$D26))+($K26="custom")*CustCF!BB26</f>
        <v/>
      </c>
      <c r="BI26" s="87">
        <f>($K26="Bell Curve")*(_xlfn.NORM.DIST(AND(BI$6&gt;=$F26,BI$6&lt;=$H26)*(BI$6-$F26+1),$J26/2,$M26,TRUE)-_xlfn.NORM.DIST(AND(BI$6&gt;=$F26,BI$6&lt;=$H26)*(BH$6-$F26+1),$J26/2,$M26,TRUE))/(1-2*_xlfn.NORM.DIST(0,$J26/2,$M26,TRUE))*$D26+($K26="Steady Growth")*(AND(BI$6&gt;=$F26,BI$6&lt;=$H26)*((BI$6-$F26+1)/($J26*($J26+1)/2)*$D26))+($K26="custom")*CustCF!BC26</f>
        <v/>
      </c>
      <c r="BJ26" s="87">
        <f>($K26="Bell Curve")*(_xlfn.NORM.DIST(AND(BJ$6&gt;=$F26,BJ$6&lt;=$H26)*(BJ$6-$F26+1),$J26/2,$M26,TRUE)-_xlfn.NORM.DIST(AND(BJ$6&gt;=$F26,BJ$6&lt;=$H26)*(BI$6-$F26+1),$J26/2,$M26,TRUE))/(1-2*_xlfn.NORM.DIST(0,$J26/2,$M26,TRUE))*$D26+($K26="Steady Growth")*(AND(BJ$6&gt;=$F26,BJ$6&lt;=$H26)*((BJ$6-$F26+1)/($J26*($J26+1)/2)*$D26))+($K26="custom")*CustCF!BD26</f>
        <v/>
      </c>
      <c r="BK26" s="87">
        <f>($K26="Bell Curve")*(_xlfn.NORM.DIST(AND(BK$6&gt;=$F26,BK$6&lt;=$H26)*(BK$6-$F26+1),$J26/2,$M26,TRUE)-_xlfn.NORM.DIST(AND(BK$6&gt;=$F26,BK$6&lt;=$H26)*(BJ$6-$F26+1),$J26/2,$M26,TRUE))/(1-2*_xlfn.NORM.DIST(0,$J26/2,$M26,TRUE))*$D26+($K26="Steady Growth")*(AND(BK$6&gt;=$F26,BK$6&lt;=$H26)*((BK$6-$F26+1)/($J26*($J26+1)/2)*$D26))+($K26="custom")*CustCF!BE26</f>
        <v/>
      </c>
      <c r="BL26" s="87">
        <f>($K26="Bell Curve")*(_xlfn.NORM.DIST(AND(BL$6&gt;=$F26,BL$6&lt;=$H26)*(BL$6-$F26+1),$J26/2,$M26,TRUE)-_xlfn.NORM.DIST(AND(BL$6&gt;=$F26,BL$6&lt;=$H26)*(BK$6-$F26+1),$J26/2,$M26,TRUE))/(1-2*_xlfn.NORM.DIST(0,$J26/2,$M26,TRUE))*$D26+($K26="Steady Growth")*(AND(BL$6&gt;=$F26,BL$6&lt;=$H26)*((BL$6-$F26+1)/($J26*($J26+1)/2)*$D26))+($K26="custom")*CustCF!BF26</f>
        <v/>
      </c>
      <c r="BM26" s="87">
        <f>($K26="Bell Curve")*(_xlfn.NORM.DIST(AND(BM$6&gt;=$F26,BM$6&lt;=$H26)*(BM$6-$F26+1),$J26/2,$M26,TRUE)-_xlfn.NORM.DIST(AND(BM$6&gt;=$F26,BM$6&lt;=$H26)*(BL$6-$F26+1),$J26/2,$M26,TRUE))/(1-2*_xlfn.NORM.DIST(0,$J26/2,$M26,TRUE))*$D26+($K26="Steady Growth")*(AND(BM$6&gt;=$F26,BM$6&lt;=$H26)*((BM$6-$F26+1)/($J26*($J26+1)/2)*$D26))+($K26="custom")*CustCF!BG26</f>
        <v/>
      </c>
      <c r="BN26" s="87">
        <f>($K26="Bell Curve")*(_xlfn.NORM.DIST(AND(BN$6&gt;=$F26,BN$6&lt;=$H26)*(BN$6-$F26+1),$J26/2,$M26,TRUE)-_xlfn.NORM.DIST(AND(BN$6&gt;=$F26,BN$6&lt;=$H26)*(BM$6-$F26+1),$J26/2,$M26,TRUE))/(1-2*_xlfn.NORM.DIST(0,$J26/2,$M26,TRUE))*$D26+($K26="Steady Growth")*(AND(BN$6&gt;=$F26,BN$6&lt;=$H26)*((BN$6-$F26+1)/($J26*($J26+1)/2)*$D26))+($K26="custom")*CustCF!BH26</f>
        <v/>
      </c>
      <c r="BO26" s="87">
        <f>($K26="Bell Curve")*(_xlfn.NORM.DIST(AND(BO$6&gt;=$F26,BO$6&lt;=$H26)*(BO$6-$F26+1),$J26/2,$M26,TRUE)-_xlfn.NORM.DIST(AND(BO$6&gt;=$F26,BO$6&lt;=$H26)*(BN$6-$F26+1),$J26/2,$M26,TRUE))/(1-2*_xlfn.NORM.DIST(0,$J26/2,$M26,TRUE))*$D26+($K26="Steady Growth")*(AND(BO$6&gt;=$F26,BO$6&lt;=$H26)*((BO$6-$F26+1)/($J26*($J26+1)/2)*$D26))+($K26="custom")*CustCF!BI26</f>
        <v/>
      </c>
      <c r="BP26" s="87">
        <f>($K26="Bell Curve")*(_xlfn.NORM.DIST(AND(BP$6&gt;=$F26,BP$6&lt;=$H26)*(BP$6-$F26+1),$J26/2,$M26,TRUE)-_xlfn.NORM.DIST(AND(BP$6&gt;=$F26,BP$6&lt;=$H26)*(BO$6-$F26+1),$J26/2,$M26,TRUE))/(1-2*_xlfn.NORM.DIST(0,$J26/2,$M26,TRUE))*$D26+($K26="Steady Growth")*(AND(BP$6&gt;=$F26,BP$6&lt;=$H26)*((BP$6-$F26+1)/($J26*($J26+1)/2)*$D26))+($K26="custom")*CustCF!BJ26</f>
        <v/>
      </c>
      <c r="BQ26" s="87">
        <f>($K26="Bell Curve")*(_xlfn.NORM.DIST(AND(BQ$6&gt;=$F26,BQ$6&lt;=$H26)*(BQ$6-$F26+1),$J26/2,$M26,TRUE)-_xlfn.NORM.DIST(AND(BQ$6&gt;=$F26,BQ$6&lt;=$H26)*(BP$6-$F26+1),$J26/2,$M26,TRUE))/(1-2*_xlfn.NORM.DIST(0,$J26/2,$M26,TRUE))*$D26+($K26="Steady Growth")*(AND(BQ$6&gt;=$F26,BQ$6&lt;=$H26)*((BQ$6-$F26+1)/($J26*($J26+1)/2)*$D26))+($K26="custom")*CustCF!BK26</f>
        <v/>
      </c>
      <c r="BR26" s="87">
        <f>($K26="Bell Curve")*(_xlfn.NORM.DIST(AND(BR$6&gt;=$F26,BR$6&lt;=$H26)*(BR$6-$F26+1),$J26/2,$M26,TRUE)-_xlfn.NORM.DIST(AND(BR$6&gt;=$F26,BR$6&lt;=$H26)*(BQ$6-$F26+1),$J26/2,$M26,TRUE))/(1-2*_xlfn.NORM.DIST(0,$J26/2,$M26,TRUE))*$D26+($K26="Steady Growth")*(AND(BR$6&gt;=$F26,BR$6&lt;=$H26)*((BR$6-$F26+1)/($J26*($J26+1)/2)*$D26))+($K26="custom")*CustCF!BL26</f>
        <v/>
      </c>
      <c r="BS26" s="87">
        <f>($K26="Bell Curve")*(_xlfn.NORM.DIST(AND(BS$6&gt;=$F26,BS$6&lt;=$H26)*(BS$6-$F26+1),$J26/2,$M26,TRUE)-_xlfn.NORM.DIST(AND(BS$6&gt;=$F26,BS$6&lt;=$H26)*(BR$6-$F26+1),$J26/2,$M26,TRUE))/(1-2*_xlfn.NORM.DIST(0,$J26/2,$M26,TRUE))*$D26+($K26="Steady Growth")*(AND(BS$6&gt;=$F26,BS$6&lt;=$H26)*((BS$6-$F26+1)/($J26*($J26+1)/2)*$D26))+($K26="custom")*CustCF!BM26</f>
        <v/>
      </c>
      <c r="BT26" s="87">
        <f>($K26="Bell Curve")*(_xlfn.NORM.DIST(AND(BT$6&gt;=$F26,BT$6&lt;=$H26)*(BT$6-$F26+1),$J26/2,$M26,TRUE)-_xlfn.NORM.DIST(AND(BT$6&gt;=$F26,BT$6&lt;=$H26)*(BS$6-$F26+1),$J26/2,$M26,TRUE))/(1-2*_xlfn.NORM.DIST(0,$J26/2,$M26,TRUE))*$D26+($K26="Steady Growth")*(AND(BT$6&gt;=$F26,BT$6&lt;=$H26)*((BT$6-$F26+1)/($J26*($J26+1)/2)*$D26))+($K26="custom")*CustCF!BN26</f>
        <v/>
      </c>
      <c r="BU26" s="87">
        <f>($K26="Bell Curve")*(_xlfn.NORM.DIST(AND(BU$6&gt;=$F26,BU$6&lt;=$H26)*(BU$6-$F26+1),$J26/2,$M26,TRUE)-_xlfn.NORM.DIST(AND(BU$6&gt;=$F26,BU$6&lt;=$H26)*(BT$6-$F26+1),$J26/2,$M26,TRUE))/(1-2*_xlfn.NORM.DIST(0,$J26/2,$M26,TRUE))*$D26+($K26="Steady Growth")*(AND(BU$6&gt;=$F26,BU$6&lt;=$H26)*((BU$6-$F26+1)/($J26*($J26+1)/2)*$D26))+($K26="custom")*CustCF!BO26</f>
        <v/>
      </c>
      <c r="BV26" s="87">
        <f>($K26="Bell Curve")*(_xlfn.NORM.DIST(AND(BV$6&gt;=$F26,BV$6&lt;=$H26)*(BV$6-$F26+1),$J26/2,$M26,TRUE)-_xlfn.NORM.DIST(AND(BV$6&gt;=$F26,BV$6&lt;=$H26)*(BU$6-$F26+1),$J26/2,$M26,TRUE))/(1-2*_xlfn.NORM.DIST(0,$J26/2,$M26,TRUE))*$D26+($K26="Steady Growth")*(AND(BV$6&gt;=$F26,BV$6&lt;=$H26)*((BV$6-$F26+1)/($J26*($J26+1)/2)*$D26))+($K26="custom")*CustCF!BP26</f>
        <v/>
      </c>
      <c r="BW26" s="87">
        <f>($K26="Bell Curve")*(_xlfn.NORM.DIST(AND(BW$6&gt;=$F26,BW$6&lt;=$H26)*(BW$6-$F26+1),$J26/2,$M26,TRUE)-_xlfn.NORM.DIST(AND(BW$6&gt;=$F26,BW$6&lt;=$H26)*(BV$6-$F26+1),$J26/2,$M26,TRUE))/(1-2*_xlfn.NORM.DIST(0,$J26/2,$M26,TRUE))*$D26+($K26="Steady Growth")*(AND(BW$6&gt;=$F26,BW$6&lt;=$H26)*((BW$6-$F26+1)/($J26*($J26+1)/2)*$D26))+($K26="custom")*CustCF!BQ26</f>
        <v/>
      </c>
      <c r="BX26" s="87">
        <f>($K26="Bell Curve")*(_xlfn.NORM.DIST(AND(BX$6&gt;=$F26,BX$6&lt;=$H26)*(BX$6-$F26+1),$J26/2,$M26,TRUE)-_xlfn.NORM.DIST(AND(BX$6&gt;=$F26,BX$6&lt;=$H26)*(BW$6-$F26+1),$J26/2,$M26,TRUE))/(1-2*_xlfn.NORM.DIST(0,$J26/2,$M26,TRUE))*$D26+($K26="Steady Growth")*(AND(BX$6&gt;=$F26,BX$6&lt;=$H26)*((BX$6-$F26+1)/($J26*($J26+1)/2)*$D26))+($K26="custom")*CustCF!BR26</f>
        <v/>
      </c>
      <c r="BY26" s="87">
        <f>($K26="Bell Curve")*(_xlfn.NORM.DIST(AND(BY$6&gt;=$F26,BY$6&lt;=$H26)*(BY$6-$F26+1),$J26/2,$M26,TRUE)-_xlfn.NORM.DIST(AND(BY$6&gt;=$F26,BY$6&lt;=$H26)*(BX$6-$F26+1),$J26/2,$M26,TRUE))/(1-2*_xlfn.NORM.DIST(0,$J26/2,$M26,TRUE))*$D26+($K26="Steady Growth")*(AND(BY$6&gt;=$F26,BY$6&lt;=$H26)*((BY$6-$F26+1)/($J26*($J26+1)/2)*$D26))+($K26="custom")*CustCF!BS26</f>
        <v/>
      </c>
      <c r="BZ26" s="87">
        <f>($K26="Bell Curve")*(_xlfn.NORM.DIST(AND(BZ$6&gt;=$F26,BZ$6&lt;=$H26)*(BZ$6-$F26+1),$J26/2,$M26,TRUE)-_xlfn.NORM.DIST(AND(BZ$6&gt;=$F26,BZ$6&lt;=$H26)*(BY$6-$F26+1),$J26/2,$M26,TRUE))/(1-2*_xlfn.NORM.DIST(0,$J26/2,$M26,TRUE))*$D26+($K26="Steady Growth")*(AND(BZ$6&gt;=$F26,BZ$6&lt;=$H26)*((BZ$6-$F26+1)/($J26*($J26+1)/2)*$D26))+($K26="custom")*CustCF!BT26</f>
        <v/>
      </c>
      <c r="CA26" s="87">
        <f>($K26="Bell Curve")*(_xlfn.NORM.DIST(AND(CA$6&gt;=$F26,CA$6&lt;=$H26)*(CA$6-$F26+1),$J26/2,$M26,TRUE)-_xlfn.NORM.DIST(AND(CA$6&gt;=$F26,CA$6&lt;=$H26)*(BZ$6-$F26+1),$J26/2,$M26,TRUE))/(1-2*_xlfn.NORM.DIST(0,$J26/2,$M26,TRUE))*$D26+($K26="Steady Growth")*(AND(CA$6&gt;=$F26,CA$6&lt;=$H26)*((CA$6-$F26+1)/($J26*($J26+1)/2)*$D26))+($K26="custom")*CustCF!BU26</f>
        <v/>
      </c>
      <c r="CB26" s="87">
        <f>($K26="Bell Curve")*(_xlfn.NORM.DIST(AND(CB$6&gt;=$F26,CB$6&lt;=$H26)*(CB$6-$F26+1),$J26/2,$M26,TRUE)-_xlfn.NORM.DIST(AND(CB$6&gt;=$F26,CB$6&lt;=$H26)*(CA$6-$F26+1),$J26/2,$M26,TRUE))/(1-2*_xlfn.NORM.DIST(0,$J26/2,$M26,TRUE))*$D26+($K26="Steady Growth")*(AND(CB$6&gt;=$F26,CB$6&lt;=$H26)*((CB$6-$F26+1)/($J26*($J26+1)/2)*$D26))+($K26="custom")*CustCF!BV26</f>
        <v/>
      </c>
      <c r="CC26" s="87">
        <f>($K26="Bell Curve")*(_xlfn.NORM.DIST(AND(CC$6&gt;=$F26,CC$6&lt;=$H26)*(CC$6-$F26+1),$J26/2,$M26,TRUE)-_xlfn.NORM.DIST(AND(CC$6&gt;=$F26,CC$6&lt;=$H26)*(CB$6-$F26+1),$J26/2,$M26,TRUE))/(1-2*_xlfn.NORM.DIST(0,$J26/2,$M26,TRUE))*$D26+($K26="Steady Growth")*(AND(CC$6&gt;=$F26,CC$6&lt;=$H26)*((CC$6-$F26+1)/($J26*($J26+1)/2)*$D26))+($K26="custom")*CustCF!BW26</f>
        <v/>
      </c>
      <c r="CD26" s="87">
        <f>($K26="Bell Curve")*(_xlfn.NORM.DIST(AND(CD$6&gt;=$F26,CD$6&lt;=$H26)*(CD$6-$F26+1),$J26/2,$M26,TRUE)-_xlfn.NORM.DIST(AND(CD$6&gt;=$F26,CD$6&lt;=$H26)*(CC$6-$F26+1),$J26/2,$M26,TRUE))/(1-2*_xlfn.NORM.DIST(0,$J26/2,$M26,TRUE))*$D26+($K26="Steady Growth")*(AND(CD$6&gt;=$F26,CD$6&lt;=$H26)*((CD$6-$F26+1)/($J26*($J26+1)/2)*$D26))+($K26="custom")*CustCF!BX26</f>
        <v/>
      </c>
      <c r="CE26" s="87">
        <f>($K26="Bell Curve")*(_xlfn.NORM.DIST(AND(CE$6&gt;=$F26,CE$6&lt;=$H26)*(CE$6-$F26+1),$J26/2,$M26,TRUE)-_xlfn.NORM.DIST(AND(CE$6&gt;=$F26,CE$6&lt;=$H26)*(CD$6-$F26+1),$J26/2,$M26,TRUE))/(1-2*_xlfn.NORM.DIST(0,$J26/2,$M26,TRUE))*$D26+($K26="Steady Growth")*(AND(CE$6&gt;=$F26,CE$6&lt;=$H26)*((CE$6-$F26+1)/($J26*($J26+1)/2)*$D26))+($K26="custom")*CustCF!BY26</f>
        <v/>
      </c>
      <c r="CF26" s="87">
        <f>($K26="Bell Curve")*(_xlfn.NORM.DIST(AND(CF$6&gt;=$F26,CF$6&lt;=$H26)*(CF$6-$F26+1),$J26/2,$M26,TRUE)-_xlfn.NORM.DIST(AND(CF$6&gt;=$F26,CF$6&lt;=$H26)*(CE$6-$F26+1),$J26/2,$M26,TRUE))/(1-2*_xlfn.NORM.DIST(0,$J26/2,$M26,TRUE))*$D26+($K26="Steady Growth")*(AND(CF$6&gt;=$F26,CF$6&lt;=$H26)*((CF$6-$F26+1)/($J26*($J26+1)/2)*$D26))+($K26="custom")*CustCF!BZ26</f>
        <v/>
      </c>
      <c r="CG26" s="87">
        <f>($K26="Bell Curve")*(_xlfn.NORM.DIST(AND(CG$6&gt;=$F26,CG$6&lt;=$H26)*(CG$6-$F26+1),$J26/2,$M26,TRUE)-_xlfn.NORM.DIST(AND(CG$6&gt;=$F26,CG$6&lt;=$H26)*(CF$6-$F26+1),$J26/2,$M26,TRUE))/(1-2*_xlfn.NORM.DIST(0,$J26/2,$M26,TRUE))*$D26+($K26="Steady Growth")*(AND(CG$6&gt;=$F26,CG$6&lt;=$H26)*((CG$6-$F26+1)/($J26*($J26+1)/2)*$D26))+($K26="custom")*CustCF!CA26</f>
        <v/>
      </c>
      <c r="CH26" s="87">
        <f>($K26="Bell Curve")*(_xlfn.NORM.DIST(AND(CH$6&gt;=$F26,CH$6&lt;=$H26)*(CH$6-$F26+1),$J26/2,$M26,TRUE)-_xlfn.NORM.DIST(AND(CH$6&gt;=$F26,CH$6&lt;=$H26)*(CG$6-$F26+1),$J26/2,$M26,TRUE))/(1-2*_xlfn.NORM.DIST(0,$J26/2,$M26,TRUE))*$D26+($K26="Steady Growth")*(AND(CH$6&gt;=$F26,CH$6&lt;=$H26)*((CH$6-$F26+1)/($J26*($J26+1)/2)*$D26))+($K26="custom")*CustCF!CB26</f>
        <v/>
      </c>
      <c r="CI26" s="87">
        <f>($K26="Bell Curve")*(_xlfn.NORM.DIST(AND(CI$6&gt;=$F26,CI$6&lt;=$H26)*(CI$6-$F26+1),$J26/2,$M26,TRUE)-_xlfn.NORM.DIST(AND(CI$6&gt;=$F26,CI$6&lt;=$H26)*(CH$6-$F26+1),$J26/2,$M26,TRUE))/(1-2*_xlfn.NORM.DIST(0,$J26/2,$M26,TRUE))*$D26+($K26="Steady Growth")*(AND(CI$6&gt;=$F26,CI$6&lt;=$H26)*((CI$6-$F26+1)/($J26*($J26+1)/2)*$D26))+($K26="custom")*CustCF!CC26</f>
        <v/>
      </c>
      <c r="CJ26" s="87">
        <f>($K26="Bell Curve")*(_xlfn.NORM.DIST(AND(CJ$6&gt;=$F26,CJ$6&lt;=$H26)*(CJ$6-$F26+1),$J26/2,$M26,TRUE)-_xlfn.NORM.DIST(AND(CJ$6&gt;=$F26,CJ$6&lt;=$H26)*(CI$6-$F26+1),$J26/2,$M26,TRUE))/(1-2*_xlfn.NORM.DIST(0,$J26/2,$M26,TRUE))*$D26+($K26="Steady Growth")*(AND(CJ$6&gt;=$F26,CJ$6&lt;=$H26)*((CJ$6-$F26+1)/($J26*($J26+1)/2)*$D26))+($K26="custom")*CustCF!CD26</f>
        <v/>
      </c>
      <c r="CK26" s="87">
        <f>($K26="Bell Curve")*(_xlfn.NORM.DIST(AND(CK$6&gt;=$F26,CK$6&lt;=$H26)*(CK$6-$F26+1),$J26/2,$M26,TRUE)-_xlfn.NORM.DIST(AND(CK$6&gt;=$F26,CK$6&lt;=$H26)*(CJ$6-$F26+1),$J26/2,$M26,TRUE))/(1-2*_xlfn.NORM.DIST(0,$J26/2,$M26,TRUE))*$D26+($K26="Steady Growth")*(AND(CK$6&gt;=$F26,CK$6&lt;=$H26)*((CK$6-$F26+1)/($J26*($J26+1)/2)*$D26))+($K26="custom")*CustCF!CE26</f>
        <v/>
      </c>
      <c r="CL26" s="87">
        <f>($K26="Bell Curve")*(_xlfn.NORM.DIST(AND(CL$6&gt;=$F26,CL$6&lt;=$H26)*(CL$6-$F26+1),$J26/2,$M26,TRUE)-_xlfn.NORM.DIST(AND(CL$6&gt;=$F26,CL$6&lt;=$H26)*(CK$6-$F26+1),$J26/2,$M26,TRUE))/(1-2*_xlfn.NORM.DIST(0,$J26/2,$M26,TRUE))*$D26+($K26="Steady Growth")*(AND(CL$6&gt;=$F26,CL$6&lt;=$H26)*((CL$6-$F26+1)/($J26*($J26+1)/2)*$D26))+($K26="custom")*CustCF!CF26</f>
        <v/>
      </c>
      <c r="CM26" s="87">
        <f>($K26="Bell Curve")*(_xlfn.NORM.DIST(AND(CM$6&gt;=$F26,CM$6&lt;=$H26)*(CM$6-$F26+1),$J26/2,$M26,TRUE)-_xlfn.NORM.DIST(AND(CM$6&gt;=$F26,CM$6&lt;=$H26)*(CL$6-$F26+1),$J26/2,$M26,TRUE))/(1-2*_xlfn.NORM.DIST(0,$J26/2,$M26,TRUE))*$D26+($K26="Steady Growth")*(AND(CM$6&gt;=$F26,CM$6&lt;=$H26)*((CM$6-$F26+1)/($J26*($J26+1)/2)*$D26))+($K26="custom")*CustCF!CG26</f>
        <v/>
      </c>
      <c r="CN26" s="87">
        <f>($K26="Bell Curve")*(_xlfn.NORM.DIST(AND(CN$6&gt;=$F26,CN$6&lt;=$H26)*(CN$6-$F26+1),$J26/2,$M26,TRUE)-_xlfn.NORM.DIST(AND(CN$6&gt;=$F26,CN$6&lt;=$H26)*(CM$6-$F26+1),$J26/2,$M26,TRUE))/(1-2*_xlfn.NORM.DIST(0,$J26/2,$M26,TRUE))*$D26+($K26="Steady Growth")*(AND(CN$6&gt;=$F26,CN$6&lt;=$H26)*((CN$6-$F26+1)/($J26*($J26+1)/2)*$D26))+($K26="custom")*CustCF!CH26</f>
        <v/>
      </c>
      <c r="CO26" s="87">
        <f>($K26="Bell Curve")*(_xlfn.NORM.DIST(AND(CO$6&gt;=$F26,CO$6&lt;=$H26)*(CO$6-$F26+1),$J26/2,$M26,TRUE)-_xlfn.NORM.DIST(AND(CO$6&gt;=$F26,CO$6&lt;=$H26)*(CN$6-$F26+1),$J26/2,$M26,TRUE))/(1-2*_xlfn.NORM.DIST(0,$J26/2,$M26,TRUE))*$D26+($K26="Steady Growth")*(AND(CO$6&gt;=$F26,CO$6&lt;=$H26)*((CO$6-$F26+1)/($J26*($J26+1)/2)*$D26))+($K26="custom")*CustCF!CI26</f>
        <v/>
      </c>
      <c r="CP26" s="87">
        <f>($K26="Bell Curve")*(_xlfn.NORM.DIST(AND(CP$6&gt;=$F26,CP$6&lt;=$H26)*(CP$6-$F26+1),$J26/2,$M26,TRUE)-_xlfn.NORM.DIST(AND(CP$6&gt;=$F26,CP$6&lt;=$H26)*(CO$6-$F26+1),$J26/2,$M26,TRUE))/(1-2*_xlfn.NORM.DIST(0,$J26/2,$M26,TRUE))*$D26+($K26="Steady Growth")*(AND(CP$6&gt;=$F26,CP$6&lt;=$H26)*((CP$6-$F26+1)/($J26*($J26+1)/2)*$D26))+($K26="custom")*CustCF!CJ26</f>
        <v/>
      </c>
      <c r="CQ26" s="87">
        <f>($K26="Bell Curve")*(_xlfn.NORM.DIST(AND(CQ$6&gt;=$F26,CQ$6&lt;=$H26)*(CQ$6-$F26+1),$J26/2,$M26,TRUE)-_xlfn.NORM.DIST(AND(CQ$6&gt;=$F26,CQ$6&lt;=$H26)*(CP$6-$F26+1),$J26/2,$M26,TRUE))/(1-2*_xlfn.NORM.DIST(0,$J26/2,$M26,TRUE))*$D26+($K26="Steady Growth")*(AND(CQ$6&gt;=$F26,CQ$6&lt;=$H26)*((CQ$6-$F26+1)/($J26*($J26+1)/2)*$D26))+($K26="custom")*CustCF!CK26</f>
        <v/>
      </c>
      <c r="CR26" s="87">
        <f>($K26="Bell Curve")*(_xlfn.NORM.DIST(AND(CR$6&gt;=$F26,CR$6&lt;=$H26)*(CR$6-$F26+1),$J26/2,$M26,TRUE)-_xlfn.NORM.DIST(AND(CR$6&gt;=$F26,CR$6&lt;=$H26)*(CQ$6-$F26+1),$J26/2,$M26,TRUE))/(1-2*_xlfn.NORM.DIST(0,$J26/2,$M26,TRUE))*$D26+($K26="Steady Growth")*(AND(CR$6&gt;=$F26,CR$6&lt;=$H26)*((CR$6-$F26+1)/($J26*($J26+1)/2)*$D26))+($K26="custom")*CustCF!CL26</f>
        <v/>
      </c>
      <c r="CS26" s="87">
        <f>($K26="Bell Curve")*(_xlfn.NORM.DIST(AND(CS$6&gt;=$F26,CS$6&lt;=$H26)*(CS$6-$F26+1),$J26/2,$M26,TRUE)-_xlfn.NORM.DIST(AND(CS$6&gt;=$F26,CS$6&lt;=$H26)*(CR$6-$F26+1),$J26/2,$M26,TRUE))/(1-2*_xlfn.NORM.DIST(0,$J26/2,$M26,TRUE))*$D26+($K26="Steady Growth")*(AND(CS$6&gt;=$F26,CS$6&lt;=$H26)*((CS$6-$F26+1)/($J26*($J26+1)/2)*$D26))+($K26="custom")*CustCF!CM26</f>
        <v/>
      </c>
      <c r="CT26" s="87">
        <f>($K26="Bell Curve")*(_xlfn.NORM.DIST(AND(CT$6&gt;=$F26,CT$6&lt;=$H26)*(CT$6-$F26+1),$J26/2,$M26,TRUE)-_xlfn.NORM.DIST(AND(CT$6&gt;=$F26,CT$6&lt;=$H26)*(CS$6-$F26+1),$J26/2,$M26,TRUE))/(1-2*_xlfn.NORM.DIST(0,$J26/2,$M26,TRUE))*$D26+($K26="Steady Growth")*(AND(CT$6&gt;=$F26,CT$6&lt;=$H26)*((CT$6-$F26+1)/($J26*($J26+1)/2)*$D26))+($K26="custom")*CustCF!CN26</f>
        <v/>
      </c>
      <c r="CU26" s="87">
        <f>($K26="Bell Curve")*(_xlfn.NORM.DIST(AND(CU$6&gt;=$F26,CU$6&lt;=$H26)*(CU$6-$F26+1),$J26/2,$M26,TRUE)-_xlfn.NORM.DIST(AND(CU$6&gt;=$F26,CU$6&lt;=$H26)*(CT$6-$F26+1),$J26/2,$M26,TRUE))/(1-2*_xlfn.NORM.DIST(0,$J26/2,$M26,TRUE))*$D26+($K26="Steady Growth")*(AND(CU$6&gt;=$F26,CU$6&lt;=$H26)*((CU$6-$F26+1)/($J26*($J26+1)/2)*$D26))+($K26="custom")*CustCF!CO26</f>
        <v/>
      </c>
      <c r="CV26" s="87">
        <f>($K26="Bell Curve")*(_xlfn.NORM.DIST(AND(CV$6&gt;=$F26,CV$6&lt;=$H26)*(CV$6-$F26+1),$J26/2,$M26,TRUE)-_xlfn.NORM.DIST(AND(CV$6&gt;=$F26,CV$6&lt;=$H26)*(CU$6-$F26+1),$J26/2,$M26,TRUE))/(1-2*_xlfn.NORM.DIST(0,$J26/2,$M26,TRUE))*$D26+($K26="Steady Growth")*(AND(CV$6&gt;=$F26,CV$6&lt;=$H26)*((CV$6-$F26+1)/($J26*($J26+1)/2)*$D26))+($K26="custom")*CustCF!CP26</f>
        <v/>
      </c>
      <c r="CW26" s="87">
        <f>($K26="Bell Curve")*(_xlfn.NORM.DIST(AND(CW$6&gt;=$F26,CW$6&lt;=$H26)*(CW$6-$F26+1),$J26/2,$M26,TRUE)-_xlfn.NORM.DIST(AND(CW$6&gt;=$F26,CW$6&lt;=$H26)*(CV$6-$F26+1),$J26/2,$M26,TRUE))/(1-2*_xlfn.NORM.DIST(0,$J26/2,$M26,TRUE))*$D26+($K26="Steady Growth")*(AND(CW$6&gt;=$F26,CW$6&lt;=$H26)*((CW$6-$F26+1)/($J26*($J26+1)/2)*$D26))+($K26="custom")*CustCF!CQ26</f>
        <v/>
      </c>
      <c r="CX26" s="87">
        <f>($K26="Bell Curve")*(_xlfn.NORM.DIST(AND(CX$6&gt;=$F26,CX$6&lt;=$H26)*(CX$6-$F26+1),$J26/2,$M26,TRUE)-_xlfn.NORM.DIST(AND(CX$6&gt;=$F26,CX$6&lt;=$H26)*(CW$6-$F26+1),$J26/2,$M26,TRUE))/(1-2*_xlfn.NORM.DIST(0,$J26/2,$M26,TRUE))*$D26+($K26="Steady Growth")*(AND(CX$6&gt;=$F26,CX$6&lt;=$H26)*((CX$6-$F26+1)/($J26*($J26+1)/2)*$D26))+($K26="custom")*CustCF!CR26</f>
        <v/>
      </c>
      <c r="CY26" s="87">
        <f>($K26="Bell Curve")*(_xlfn.NORM.DIST(AND(CY$6&gt;=$F26,CY$6&lt;=$H26)*(CY$6-$F26+1),$J26/2,$M26,TRUE)-_xlfn.NORM.DIST(AND(CY$6&gt;=$F26,CY$6&lt;=$H26)*(CX$6-$F26+1),$J26/2,$M26,TRUE))/(1-2*_xlfn.NORM.DIST(0,$J26/2,$M26,TRUE))*$D26+($K26="Steady Growth")*(AND(CY$6&gt;=$F26,CY$6&lt;=$H26)*((CY$6-$F26+1)/($J26*($J26+1)/2)*$D26))+($K26="custom")*CustCF!CS26</f>
        <v/>
      </c>
      <c r="CZ26" s="87">
        <f>($K26="Bell Curve")*(_xlfn.NORM.DIST(AND(CZ$6&gt;=$F26,CZ$6&lt;=$H26)*(CZ$6-$F26+1),$J26/2,$M26,TRUE)-_xlfn.NORM.DIST(AND(CZ$6&gt;=$F26,CZ$6&lt;=$H26)*(CY$6-$F26+1),$J26/2,$M26,TRUE))/(1-2*_xlfn.NORM.DIST(0,$J26/2,$M26,TRUE))*$D26+($K26="Steady Growth")*(AND(CZ$6&gt;=$F26,CZ$6&lt;=$H26)*((CZ$6-$F26+1)/($J26*($J26+1)/2)*$D26))+($K26="custom")*CustCF!CT26</f>
        <v/>
      </c>
      <c r="DA26" s="87">
        <f>($K26="Bell Curve")*(_xlfn.NORM.DIST(AND(DA$6&gt;=$F26,DA$6&lt;=$H26)*(DA$6-$F26+1),$J26/2,$M26,TRUE)-_xlfn.NORM.DIST(AND(DA$6&gt;=$F26,DA$6&lt;=$H26)*(CZ$6-$F26+1),$J26/2,$M26,TRUE))/(1-2*_xlfn.NORM.DIST(0,$J26/2,$M26,TRUE))*$D26+($K26="Steady Growth")*(AND(DA$6&gt;=$F26,DA$6&lt;=$H26)*((DA$6-$F26+1)/($J26*($J26+1)/2)*$D26))+($K26="custom")*CustCF!CU26</f>
        <v/>
      </c>
      <c r="DB26" s="87">
        <f>($K26="Bell Curve")*(_xlfn.NORM.DIST(AND(DB$6&gt;=$F26,DB$6&lt;=$H26)*(DB$6-$F26+1),$J26/2,$M26,TRUE)-_xlfn.NORM.DIST(AND(DB$6&gt;=$F26,DB$6&lt;=$H26)*(DA$6-$F26+1),$J26/2,$M26,TRUE))/(1-2*_xlfn.NORM.DIST(0,$J26/2,$M26,TRUE))*$D26+($K26="Steady Growth")*(AND(DB$6&gt;=$F26,DB$6&lt;=$H26)*((DB$6-$F26+1)/($J26*($J26+1)/2)*$D26))+($K26="custom")*CustCF!CV26</f>
        <v/>
      </c>
      <c r="DC26" s="87">
        <f>($K26="Bell Curve")*(_xlfn.NORM.DIST(AND(DC$6&gt;=$F26,DC$6&lt;=$H26)*(DC$6-$F26+1),$J26/2,$M26,TRUE)-_xlfn.NORM.DIST(AND(DC$6&gt;=$F26,DC$6&lt;=$H26)*(DB$6-$F26+1),$J26/2,$M26,TRUE))/(1-2*_xlfn.NORM.DIST(0,$J26/2,$M26,TRUE))*$D26+($K26="Steady Growth")*(AND(DC$6&gt;=$F26,DC$6&lt;=$H26)*((DC$6-$F26+1)/($J26*($J26+1)/2)*$D26))+($K26="custom")*CustCF!CW26</f>
        <v/>
      </c>
      <c r="DD26" s="87">
        <f>($K26="Bell Curve")*(_xlfn.NORM.DIST(AND(DD$6&gt;=$F26,DD$6&lt;=$H26)*(DD$6-$F26+1),$J26/2,$M26,TRUE)-_xlfn.NORM.DIST(AND(DD$6&gt;=$F26,DD$6&lt;=$H26)*(DC$6-$F26+1),$J26/2,$M26,TRUE))/(1-2*_xlfn.NORM.DIST(0,$J26/2,$M26,TRUE))*$D26+($K26="Steady Growth")*(AND(DD$6&gt;=$F26,DD$6&lt;=$H26)*((DD$6-$F26+1)/($J26*($J26+1)/2)*$D26))+($K26="custom")*CustCF!CX26</f>
        <v/>
      </c>
      <c r="DE26" s="87">
        <f>($K26="Bell Curve")*(_xlfn.NORM.DIST(AND(DE$6&gt;=$F26,DE$6&lt;=$H26)*(DE$6-$F26+1),$J26/2,$M26,TRUE)-_xlfn.NORM.DIST(AND(DE$6&gt;=$F26,DE$6&lt;=$H26)*(DD$6-$F26+1),$J26/2,$M26,TRUE))/(1-2*_xlfn.NORM.DIST(0,$J26/2,$M26,TRUE))*$D26+($K26="Steady Growth")*(AND(DE$6&gt;=$F26,DE$6&lt;=$H26)*((DE$6-$F26+1)/($J26*($J26+1)/2)*$D26))+($K26="custom")*CustCF!CY26</f>
        <v/>
      </c>
      <c r="DF26" s="87">
        <f>($K26="Bell Curve")*(_xlfn.NORM.DIST(AND(DF$6&gt;=$F26,DF$6&lt;=$H26)*(DF$6-$F26+1),$J26/2,$M26,TRUE)-_xlfn.NORM.DIST(AND(DF$6&gt;=$F26,DF$6&lt;=$H26)*(DE$6-$F26+1),$J26/2,$M26,TRUE))/(1-2*_xlfn.NORM.DIST(0,$J26/2,$M26,TRUE))*$D26+($K26="Steady Growth")*(AND(DF$6&gt;=$F26,DF$6&lt;=$H26)*((DF$6-$F26+1)/($J26*($J26+1)/2)*$D26))+($K26="custom")*CustCF!CZ26</f>
        <v/>
      </c>
      <c r="DG26" s="87">
        <f>($K26="Bell Curve")*(_xlfn.NORM.DIST(AND(DG$6&gt;=$F26,DG$6&lt;=$H26)*(DG$6-$F26+1),$J26/2,$M26,TRUE)-_xlfn.NORM.DIST(AND(DG$6&gt;=$F26,DG$6&lt;=$H26)*(DF$6-$F26+1),$J26/2,$M26,TRUE))/(1-2*_xlfn.NORM.DIST(0,$J26/2,$M26,TRUE))*$D26+($K26="Steady Growth")*(AND(DG$6&gt;=$F26,DG$6&lt;=$H26)*((DG$6-$F26+1)/($J26*($J26+1)/2)*$D26))+($K26="custom")*CustCF!DA26</f>
        <v/>
      </c>
      <c r="DH26" s="87">
        <f>($K26="Bell Curve")*(_xlfn.NORM.DIST(AND(DH$6&gt;=$F26,DH$6&lt;=$H26)*(DH$6-$F26+1),$J26/2,$M26,TRUE)-_xlfn.NORM.DIST(AND(DH$6&gt;=$F26,DH$6&lt;=$H26)*(DG$6-$F26+1),$J26/2,$M26,TRUE))/(1-2*_xlfn.NORM.DIST(0,$J26/2,$M26,TRUE))*$D26+($K26="Steady Growth")*(AND(DH$6&gt;=$F26,DH$6&lt;=$H26)*((DH$6-$F26+1)/($J26*($J26+1)/2)*$D26))+($K26="custom")*CustCF!DB26</f>
        <v/>
      </c>
      <c r="DI26" s="87">
        <f>($K26="Bell Curve")*(_xlfn.NORM.DIST(AND(DI$6&gt;=$F26,DI$6&lt;=$H26)*(DI$6-$F26+1),$J26/2,$M26,TRUE)-_xlfn.NORM.DIST(AND(DI$6&gt;=$F26,DI$6&lt;=$H26)*(DH$6-$F26+1),$J26/2,$M26,TRUE))/(1-2*_xlfn.NORM.DIST(0,$J26/2,$M26,TRUE))*$D26+($K26="Steady Growth")*(AND(DI$6&gt;=$F26,DI$6&lt;=$H26)*((DI$6-$F26+1)/($J26*($J26+1)/2)*$D26))+($K26="custom")*CustCF!DC26</f>
        <v/>
      </c>
      <c r="DJ26" s="87">
        <f>($K26="Bell Curve")*(_xlfn.NORM.DIST(AND(DJ$6&gt;=$F26,DJ$6&lt;=$H26)*(DJ$6-$F26+1),$J26/2,$M26,TRUE)-_xlfn.NORM.DIST(AND(DJ$6&gt;=$F26,DJ$6&lt;=$H26)*(DI$6-$F26+1),$J26/2,$M26,TRUE))/(1-2*_xlfn.NORM.DIST(0,$J26/2,$M26,TRUE))*$D26+($K26="Steady Growth")*(AND(DJ$6&gt;=$F26,DJ$6&lt;=$H26)*((DJ$6-$F26+1)/($J26*($J26+1)/2)*$D26))+($K26="custom")*CustCF!DD26</f>
        <v/>
      </c>
      <c r="DK26" s="87">
        <f>($K26="Bell Curve")*(_xlfn.NORM.DIST(AND(DK$6&gt;=$F26,DK$6&lt;=$H26)*(DK$6-$F26+1),$J26/2,$M26,TRUE)-_xlfn.NORM.DIST(AND(DK$6&gt;=$F26,DK$6&lt;=$H26)*(DJ$6-$F26+1),$J26/2,$M26,TRUE))/(1-2*_xlfn.NORM.DIST(0,$J26/2,$M26,TRUE))*$D26+($K26="Steady Growth")*(AND(DK$6&gt;=$F26,DK$6&lt;=$H26)*((DK$6-$F26+1)/($J26*($J26+1)/2)*$D26))+($K26="custom")*CustCF!DE26</f>
        <v/>
      </c>
      <c r="DL26" s="87">
        <f>($K26="Bell Curve")*(_xlfn.NORM.DIST(AND(DL$6&gt;=$F26,DL$6&lt;=$H26)*(DL$6-$F26+1),$J26/2,$M26,TRUE)-_xlfn.NORM.DIST(AND(DL$6&gt;=$F26,DL$6&lt;=$H26)*(DK$6-$F26+1),$J26/2,$M26,TRUE))/(1-2*_xlfn.NORM.DIST(0,$J26/2,$M26,TRUE))*$D26+($K26="Steady Growth")*(AND(DL$6&gt;=$F26,DL$6&lt;=$H26)*((DL$6-$F26+1)/($J26*($J26+1)/2)*$D26))+($K26="custom")*CustCF!DF26</f>
        <v/>
      </c>
      <c r="DM26" s="87">
        <f>($K26="Bell Curve")*(_xlfn.NORM.DIST(AND(DM$6&gt;=$F26,DM$6&lt;=$H26)*(DM$6-$F26+1),$J26/2,$M26,TRUE)-_xlfn.NORM.DIST(AND(DM$6&gt;=$F26,DM$6&lt;=$H26)*(DL$6-$F26+1),$J26/2,$M26,TRUE))/(1-2*_xlfn.NORM.DIST(0,$J26/2,$M26,TRUE))*$D26+($K26="Steady Growth")*(AND(DM$6&gt;=$F26,DM$6&lt;=$H26)*((DM$6-$F26+1)/($J26*($J26+1)/2)*$D26))+($K26="custom")*CustCF!DG26</f>
        <v/>
      </c>
      <c r="DN26" s="87">
        <f>($K26="Bell Curve")*(_xlfn.NORM.DIST(AND(DN$6&gt;=$F26,DN$6&lt;=$H26)*(DN$6-$F26+1),$J26/2,$M26,TRUE)-_xlfn.NORM.DIST(AND(DN$6&gt;=$F26,DN$6&lt;=$H26)*(DM$6-$F26+1),$J26/2,$M26,TRUE))/(1-2*_xlfn.NORM.DIST(0,$J26/2,$M26,TRUE))*$D26+($K26="Steady Growth")*(AND(DN$6&gt;=$F26,DN$6&lt;=$H26)*((DN$6-$F26+1)/($J26*($J26+1)/2)*$D26))+($K26="custom")*CustCF!DH26</f>
        <v/>
      </c>
      <c r="DO26" s="87">
        <f>($K26="Bell Curve")*(_xlfn.NORM.DIST(AND(DO$6&gt;=$F26,DO$6&lt;=$H26)*(DO$6-$F26+1),$J26/2,$M26,TRUE)-_xlfn.NORM.DIST(AND(DO$6&gt;=$F26,DO$6&lt;=$H26)*(DN$6-$F26+1),$J26/2,$M26,TRUE))/(1-2*_xlfn.NORM.DIST(0,$J26/2,$M26,TRUE))*$D26+($K26="Steady Growth")*(AND(DO$6&gt;=$F26,DO$6&lt;=$H26)*((DO$6-$F26+1)/($J26*($J26+1)/2)*$D26))+($K26="custom")*CustCF!DI26</f>
        <v/>
      </c>
      <c r="DP26" s="87">
        <f>($K26="Bell Curve")*(_xlfn.NORM.DIST(AND(DP$6&gt;=$F26,DP$6&lt;=$H26)*(DP$6-$F26+1),$J26/2,$M26,TRUE)-_xlfn.NORM.DIST(AND(DP$6&gt;=$F26,DP$6&lt;=$H26)*(DO$6-$F26+1),$J26/2,$M26,TRUE))/(1-2*_xlfn.NORM.DIST(0,$J26/2,$M26,TRUE))*$D26+($K26="Steady Growth")*(AND(DP$6&gt;=$F26,DP$6&lt;=$H26)*((DP$6-$F26+1)/($J26*($J26+1)/2)*$D26))+($K26="custom")*CustCF!DJ26</f>
        <v/>
      </c>
      <c r="DQ26" s="87">
        <f>($K26="Bell Curve")*(_xlfn.NORM.DIST(AND(DQ$6&gt;=$F26,DQ$6&lt;=$H26)*(DQ$6-$F26+1),$J26/2,$M26,TRUE)-_xlfn.NORM.DIST(AND(DQ$6&gt;=$F26,DQ$6&lt;=$H26)*(DP$6-$F26+1),$J26/2,$M26,TRUE))/(1-2*_xlfn.NORM.DIST(0,$J26/2,$M26,TRUE))*$D26+($K26="Steady Growth")*(AND(DQ$6&gt;=$F26,DQ$6&lt;=$H26)*((DQ$6-$F26+1)/($J26*($J26+1)/2)*$D26))+($K26="custom")*CustCF!DK26</f>
        <v/>
      </c>
      <c r="DR26" s="87">
        <f>($K26="Bell Curve")*(_xlfn.NORM.DIST(AND(DR$6&gt;=$F26,DR$6&lt;=$H26)*(DR$6-$F26+1),$J26/2,$M26,TRUE)-_xlfn.NORM.DIST(AND(DR$6&gt;=$F26,DR$6&lt;=$H26)*(DQ$6-$F26+1),$J26/2,$M26,TRUE))/(1-2*_xlfn.NORM.DIST(0,$J26/2,$M26,TRUE))*$D26+($K26="Steady Growth")*(AND(DR$6&gt;=$F26,DR$6&lt;=$H26)*((DR$6-$F26+1)/($J26*($J26+1)/2)*$D26))+($K26="custom")*CustCF!DL26</f>
        <v/>
      </c>
      <c r="DS26" s="87">
        <f>($K26="Bell Curve")*(_xlfn.NORM.DIST(AND(DS$6&gt;=$F26,DS$6&lt;=$H26)*(DS$6-$F26+1),$J26/2,$M26,TRUE)-_xlfn.NORM.DIST(AND(DS$6&gt;=$F26,DS$6&lt;=$H26)*(DR$6-$F26+1),$J26/2,$M26,TRUE))/(1-2*_xlfn.NORM.DIST(0,$J26/2,$M26,TRUE))*$D26+($K26="Steady Growth")*(AND(DS$6&gt;=$F26,DS$6&lt;=$H26)*((DS$6-$F26+1)/($J26*($J26+1)/2)*$D26))+($K26="custom")*CustCF!DM26</f>
        <v/>
      </c>
      <c r="DT26" s="87">
        <f>($K26="Bell Curve")*(_xlfn.NORM.DIST(AND(DT$6&gt;=$F26,DT$6&lt;=$H26)*(DT$6-$F26+1),$J26/2,$M26,TRUE)-_xlfn.NORM.DIST(AND(DT$6&gt;=$F26,DT$6&lt;=$H26)*(DS$6-$F26+1),$J26/2,$M26,TRUE))/(1-2*_xlfn.NORM.DIST(0,$J26/2,$M26,TRUE))*$D26+($K26="Steady Growth")*(AND(DT$6&gt;=$F26,DT$6&lt;=$H26)*((DT$6-$F26+1)/($J26*($J26+1)/2)*$D26))+($K26="custom")*CustCF!DN26</f>
        <v/>
      </c>
      <c r="DU26" s="87">
        <f>($K26="Bell Curve")*(_xlfn.NORM.DIST(AND(DU$6&gt;=$F26,DU$6&lt;=$H26)*(DU$6-$F26+1),$J26/2,$M26,TRUE)-_xlfn.NORM.DIST(AND(DU$6&gt;=$F26,DU$6&lt;=$H26)*(DT$6-$F26+1),$J26/2,$M26,TRUE))/(1-2*_xlfn.NORM.DIST(0,$J26/2,$M26,TRUE))*$D26+($K26="Steady Growth")*(AND(DU$6&gt;=$F26,DU$6&lt;=$H26)*((DU$6-$F26+1)/($J26*($J26+1)/2)*$D26))+($K26="custom")*CustCF!DO26</f>
        <v/>
      </c>
      <c r="DV26" s="87">
        <f>($K26="Bell Curve")*(_xlfn.NORM.DIST(AND(DV$6&gt;=$F26,DV$6&lt;=$H26)*(DV$6-$F26+1),$J26/2,$M26,TRUE)-_xlfn.NORM.DIST(AND(DV$6&gt;=$F26,DV$6&lt;=$H26)*(DU$6-$F26+1),$J26/2,$M26,TRUE))/(1-2*_xlfn.NORM.DIST(0,$J26/2,$M26,TRUE))*$D26+($K26="Steady Growth")*(AND(DV$6&gt;=$F26,DV$6&lt;=$H26)*((DV$6-$F26+1)/($J26*($J26+1)/2)*$D26))+($K26="custom")*CustCF!DP26</f>
        <v/>
      </c>
      <c r="DW26" s="87">
        <f>($K26="Bell Curve")*(_xlfn.NORM.DIST(AND(DW$6&gt;=$F26,DW$6&lt;=$H26)*(DW$6-$F26+1),$J26/2,$M26,TRUE)-_xlfn.NORM.DIST(AND(DW$6&gt;=$F26,DW$6&lt;=$H26)*(DV$6-$F26+1),$J26/2,$M26,TRUE))/(1-2*_xlfn.NORM.DIST(0,$J26/2,$M26,TRUE))*$D26+($K26="Steady Growth")*(AND(DW$6&gt;=$F26,DW$6&lt;=$H26)*((DW$6-$F26+1)/($J26*($J26+1)/2)*$D26))+($K26="custom")*CustCF!DQ26</f>
        <v/>
      </c>
      <c r="DX26" s="87">
        <f>($K26="Bell Curve")*(_xlfn.NORM.DIST(AND(DX$6&gt;=$F26,DX$6&lt;=$H26)*(DX$6-$F26+1),$J26/2,$M26,TRUE)-_xlfn.NORM.DIST(AND(DX$6&gt;=$F26,DX$6&lt;=$H26)*(DW$6-$F26+1),$J26/2,$M26,TRUE))/(1-2*_xlfn.NORM.DIST(0,$J26/2,$M26,TRUE))*$D26+($K26="Steady Growth")*(AND(DX$6&gt;=$F26,DX$6&lt;=$H26)*((DX$6-$F26+1)/($J26*($J26+1)/2)*$D26))+($K26="custom")*CustCF!DR26</f>
        <v/>
      </c>
      <c r="DY26" s="87">
        <f>($K26="Bell Curve")*(_xlfn.NORM.DIST(AND(DY$6&gt;=$F26,DY$6&lt;=$H26)*(DY$6-$F26+1),$J26/2,$M26,TRUE)-_xlfn.NORM.DIST(AND(DY$6&gt;=$F26,DY$6&lt;=$H26)*(DX$6-$F26+1),$J26/2,$M26,TRUE))/(1-2*_xlfn.NORM.DIST(0,$J26/2,$M26,TRUE))*$D26+($K26="Steady Growth")*(AND(DY$6&gt;=$F26,DY$6&lt;=$H26)*((DY$6-$F26+1)/($J26*($J26+1)/2)*$D26))+($K26="custom")*CustCF!DS26</f>
        <v/>
      </c>
      <c r="DZ26" s="87">
        <f>($K26="Bell Curve")*(_xlfn.NORM.DIST(AND(DZ$6&gt;=$F26,DZ$6&lt;=$H26)*(DZ$6-$F26+1),$J26/2,$M26,TRUE)-_xlfn.NORM.DIST(AND(DZ$6&gt;=$F26,DZ$6&lt;=$H26)*(DY$6-$F26+1),$J26/2,$M26,TRUE))/(1-2*_xlfn.NORM.DIST(0,$J26/2,$M26,TRUE))*$D26+($K26="Steady Growth")*(AND(DZ$6&gt;=$F26,DZ$6&lt;=$H26)*((DZ$6-$F26+1)/($J26*($J26+1)/2)*$D26))+($K26="custom")*CustCF!DT26</f>
        <v/>
      </c>
      <c r="EA26" s="87">
        <f>($K26="Bell Curve")*(_xlfn.NORM.DIST(AND(EA$6&gt;=$F26,EA$6&lt;=$H26)*(EA$6-$F26+1),$J26/2,$M26,TRUE)-_xlfn.NORM.DIST(AND(EA$6&gt;=$F26,EA$6&lt;=$H26)*(DZ$6-$F26+1),$J26/2,$M26,TRUE))/(1-2*_xlfn.NORM.DIST(0,$J26/2,$M26,TRUE))*$D26+($K26="Steady Growth")*(AND(EA$6&gt;=$F26,EA$6&lt;=$H26)*((EA$6-$F26+1)/($J26*($J26+1)/2)*$D26))+($K26="custom")*CustCF!DU26</f>
        <v/>
      </c>
      <c r="EB26" s="87">
        <f>($K26="Bell Curve")*(_xlfn.NORM.DIST(AND(EB$6&gt;=$F26,EB$6&lt;=$H26)*(EB$6-$F26+1),$J26/2,$M26,TRUE)-_xlfn.NORM.DIST(AND(EB$6&gt;=$F26,EB$6&lt;=$H26)*(EA$6-$F26+1),$J26/2,$M26,TRUE))/(1-2*_xlfn.NORM.DIST(0,$J26/2,$M26,TRUE))*$D26+($K26="Steady Growth")*(AND(EB$6&gt;=$F26,EB$6&lt;=$H26)*((EB$6-$F26+1)/($J26*($J26+1)/2)*$D26))+($K26="custom")*CustCF!DV26</f>
        <v/>
      </c>
      <c r="EC26" s="87">
        <f>($K26="Bell Curve")*(_xlfn.NORM.DIST(AND(EC$6&gt;=$F26,EC$6&lt;=$H26)*(EC$6-$F26+1),$J26/2,$M26,TRUE)-_xlfn.NORM.DIST(AND(EC$6&gt;=$F26,EC$6&lt;=$H26)*(EB$6-$F26+1),$J26/2,$M26,TRUE))/(1-2*_xlfn.NORM.DIST(0,$J26/2,$M26,TRUE))*$D26+($K26="Steady Growth")*(AND(EC$6&gt;=$F26,EC$6&lt;=$H26)*((EC$6-$F26+1)/($J26*($J26+1)/2)*$D26))+($K26="custom")*CustCF!DW26</f>
        <v/>
      </c>
      <c r="ED26" s="87">
        <f>($K26="Bell Curve")*(_xlfn.NORM.DIST(AND(ED$6&gt;=$F26,ED$6&lt;=$H26)*(ED$6-$F26+1),$J26/2,$M26,TRUE)-_xlfn.NORM.DIST(AND(ED$6&gt;=$F26,ED$6&lt;=$H26)*(EC$6-$F26+1),$J26/2,$M26,TRUE))/(1-2*_xlfn.NORM.DIST(0,$J26/2,$M26,TRUE))*$D26+($K26="Steady Growth")*(AND(ED$6&gt;=$F26,ED$6&lt;=$H26)*((ED$6-$F26+1)/($J26*($J26+1)/2)*$D26))+($K26="custom")*CustCF!DX26</f>
        <v/>
      </c>
      <c r="EE26" s="87">
        <f>($K26="Bell Curve")*(_xlfn.NORM.DIST(AND(EE$6&gt;=$F26,EE$6&lt;=$H26)*(EE$6-$F26+1),$J26/2,$M26,TRUE)-_xlfn.NORM.DIST(AND(EE$6&gt;=$F26,EE$6&lt;=$H26)*(ED$6-$F26+1),$J26/2,$M26,TRUE))/(1-2*_xlfn.NORM.DIST(0,$J26/2,$M26,TRUE))*$D26+($K26="Steady Growth")*(AND(EE$6&gt;=$F26,EE$6&lt;=$H26)*((EE$6-$F26+1)/($J26*($J26+1)/2)*$D26))+($K26="custom")*CustCF!DY26</f>
        <v/>
      </c>
      <c r="EF26" s="87">
        <f>($K26="Bell Curve")*(_xlfn.NORM.DIST(AND(EF$6&gt;=$F26,EF$6&lt;=$H26)*(EF$6-$F26+1),$J26/2,$M26,TRUE)-_xlfn.NORM.DIST(AND(EF$6&gt;=$F26,EF$6&lt;=$H26)*(EE$6-$F26+1),$J26/2,$M26,TRUE))/(1-2*_xlfn.NORM.DIST(0,$J26/2,$M26,TRUE))*$D26+($K26="Steady Growth")*(AND(EF$6&gt;=$F26,EF$6&lt;=$H26)*((EF$6-$F26+1)/($J26*($J26+1)/2)*$D26))+($K26="custom")*CustCF!DZ26</f>
        <v/>
      </c>
      <c r="EG26" s="87">
        <f>($K26="Bell Curve")*(_xlfn.NORM.DIST(AND(EG$6&gt;=$F26,EG$6&lt;=$H26)*(EG$6-$F26+1),$J26/2,$M26,TRUE)-_xlfn.NORM.DIST(AND(EG$6&gt;=$F26,EG$6&lt;=$H26)*(EF$6-$F26+1),$J26/2,$M26,TRUE))/(1-2*_xlfn.NORM.DIST(0,$J26/2,$M26,TRUE))*$D26+($K26="Steady Growth")*(AND(EG$6&gt;=$F26,EG$6&lt;=$H26)*((EG$6-$F26+1)/($J26*($J26+1)/2)*$D26))+($K26="custom")*CustCF!EA26</f>
        <v/>
      </c>
      <c r="EH26" s="87">
        <f>($K26="Bell Curve")*(_xlfn.NORM.DIST(AND(EH$6&gt;=$F26,EH$6&lt;=$H26)*(EH$6-$F26+1),$J26/2,$M26,TRUE)-_xlfn.NORM.DIST(AND(EH$6&gt;=$F26,EH$6&lt;=$H26)*(EG$6-$F26+1),$J26/2,$M26,TRUE))/(1-2*_xlfn.NORM.DIST(0,$J26/2,$M26,TRUE))*$D26+($K26="Steady Growth")*(AND(EH$6&gt;=$F26,EH$6&lt;=$H26)*((EH$6-$F26+1)/($J26*($J26+1)/2)*$D26))+($K26="custom")*CustCF!EB26</f>
        <v/>
      </c>
      <c r="EI26" s="87">
        <f>($K26="Bell Curve")*(_xlfn.NORM.DIST(AND(EI$6&gt;=$F26,EI$6&lt;=$H26)*(EI$6-$F26+1),$J26/2,$M26,TRUE)-_xlfn.NORM.DIST(AND(EI$6&gt;=$F26,EI$6&lt;=$H26)*(EH$6-$F26+1),$J26/2,$M26,TRUE))/(1-2*_xlfn.NORM.DIST(0,$J26/2,$M26,TRUE))*$D26+($K26="Steady Growth")*(AND(EI$6&gt;=$F26,EI$6&lt;=$H26)*((EI$6-$F26+1)/($J26*($J26+1)/2)*$D26))+($K26="custom")*CustCF!EC26</f>
        <v/>
      </c>
      <c r="EJ26" s="87">
        <f>($K26="Bell Curve")*(_xlfn.NORM.DIST(AND(EJ$6&gt;=$F26,EJ$6&lt;=$H26)*(EJ$6-$F26+1),$J26/2,$M26,TRUE)-_xlfn.NORM.DIST(AND(EJ$6&gt;=$F26,EJ$6&lt;=$H26)*(EI$6-$F26+1),$J26/2,$M26,TRUE))/(1-2*_xlfn.NORM.DIST(0,$J26/2,$M26,TRUE))*$D26+($K26="Steady Growth")*(AND(EJ$6&gt;=$F26,EJ$6&lt;=$H26)*((EJ$6-$F26+1)/($J26*($J26+1)/2)*$D26))+($K26="custom")*CustCF!ED26</f>
        <v/>
      </c>
      <c r="EK26" s="87">
        <f>($K26="Bell Curve")*(_xlfn.NORM.DIST(AND(EK$6&gt;=$F26,EK$6&lt;=$H26)*(EK$6-$F26+1),$J26/2,$M26,TRUE)-_xlfn.NORM.DIST(AND(EK$6&gt;=$F26,EK$6&lt;=$H26)*(EJ$6-$F26+1),$J26/2,$M26,TRUE))/(1-2*_xlfn.NORM.DIST(0,$J26/2,$M26,TRUE))*$D26+($K26="Steady Growth")*(AND(EK$6&gt;=$F26,EK$6&lt;=$H26)*((EK$6-$F26+1)/($J26*($J26+1)/2)*$D26))+($K26="custom")*CustCF!EE26</f>
        <v/>
      </c>
      <c r="EL26" s="87">
        <f>($K26="Bell Curve")*(_xlfn.NORM.DIST(AND(EL$6&gt;=$F26,EL$6&lt;=$H26)*(EL$6-$F26+1),$J26/2,$M26,TRUE)-_xlfn.NORM.DIST(AND(EL$6&gt;=$F26,EL$6&lt;=$H26)*(EK$6-$F26+1),$J26/2,$M26,TRUE))/(1-2*_xlfn.NORM.DIST(0,$J26/2,$M26,TRUE))*$D26+($K26="Steady Growth")*(AND(EL$6&gt;=$F26,EL$6&lt;=$H26)*((EL$6-$F26+1)/($J26*($J26+1)/2)*$D26))+($K26="custom")*CustCF!EF26</f>
        <v/>
      </c>
      <c r="EM26" s="87">
        <f>($K26="Bell Curve")*(_xlfn.NORM.DIST(AND(EM$6&gt;=$F26,EM$6&lt;=$H26)*(EM$6-$F26+1),$J26/2,$M26,TRUE)-_xlfn.NORM.DIST(AND(EM$6&gt;=$F26,EM$6&lt;=$H26)*(EL$6-$F26+1),$J26/2,$M26,TRUE))/(1-2*_xlfn.NORM.DIST(0,$J26/2,$M26,TRUE))*$D26+($K26="Steady Growth")*(AND(EM$6&gt;=$F26,EM$6&lt;=$H26)*((EM$6-$F26+1)/($J26*($J26+1)/2)*$D26))+($K26="custom")*CustCF!EG26</f>
        <v/>
      </c>
      <c r="EN26" s="87">
        <f>($K26="Bell Curve")*(_xlfn.NORM.DIST(AND(EN$6&gt;=$F26,EN$6&lt;=$H26)*(EN$6-$F26+1),$J26/2,$M26,TRUE)-_xlfn.NORM.DIST(AND(EN$6&gt;=$F26,EN$6&lt;=$H26)*(EM$6-$F26+1),$J26/2,$M26,TRUE))/(1-2*_xlfn.NORM.DIST(0,$J26/2,$M26,TRUE))*$D26+($K26="Steady Growth")*(AND(EN$6&gt;=$F26,EN$6&lt;=$H26)*((EN$6-$F26+1)/($J26*($J26+1)/2)*$D26))+($K26="custom")*CustCF!EH26</f>
        <v/>
      </c>
      <c r="EO26" s="87">
        <f>($K26="Bell Curve")*(_xlfn.NORM.DIST(AND(EO$6&gt;=$F26,EO$6&lt;=$H26)*(EO$6-$F26+1),$J26/2,$M26,TRUE)-_xlfn.NORM.DIST(AND(EO$6&gt;=$F26,EO$6&lt;=$H26)*(EN$6-$F26+1),$J26/2,$M26,TRUE))/(1-2*_xlfn.NORM.DIST(0,$J26/2,$M26,TRUE))*$D26+($K26="Steady Growth")*(AND(EO$6&gt;=$F26,EO$6&lt;=$H26)*((EO$6-$F26+1)/($J26*($J26+1)/2)*$D26))+($K26="custom")*CustCF!EI26</f>
        <v/>
      </c>
      <c r="EP26" s="87">
        <f>($K26="Bell Curve")*(_xlfn.NORM.DIST(AND(EP$6&gt;=$F26,EP$6&lt;=$H26)*(EP$6-$F26+1),$J26/2,$M26,TRUE)-_xlfn.NORM.DIST(AND(EP$6&gt;=$F26,EP$6&lt;=$H26)*(EO$6-$F26+1),$J26/2,$M26,TRUE))/(1-2*_xlfn.NORM.DIST(0,$J26/2,$M26,TRUE))*$D26+($K26="Steady Growth")*(AND(EP$6&gt;=$F26,EP$6&lt;=$H26)*((EP$6-$F26+1)/($J26*($J26+1)/2)*$D26))+($K26="custom")*CustCF!EJ26</f>
        <v/>
      </c>
      <c r="EQ26" s="87">
        <f>($K26="Bell Curve")*(_xlfn.NORM.DIST(AND(EQ$6&gt;=$F26,EQ$6&lt;=$H26)*(EQ$6-$F26+1),$J26/2,$M26,TRUE)-_xlfn.NORM.DIST(AND(EQ$6&gt;=$F26,EQ$6&lt;=$H26)*(EP$6-$F26+1),$J26/2,$M26,TRUE))/(1-2*_xlfn.NORM.DIST(0,$J26/2,$M26,TRUE))*$D26+($K26="Steady Growth")*(AND(EQ$6&gt;=$F26,EQ$6&lt;=$H26)*((EQ$6-$F26+1)/($J26*($J26+1)/2)*$D26))+($K26="custom")*CustCF!EK26</f>
        <v/>
      </c>
      <c r="ER26" s="87">
        <f>($K26="Bell Curve")*(_xlfn.NORM.DIST(AND(ER$6&gt;=$F26,ER$6&lt;=$H26)*(ER$6-$F26+1),$J26/2,$M26,TRUE)-_xlfn.NORM.DIST(AND(ER$6&gt;=$F26,ER$6&lt;=$H26)*(EQ$6-$F26+1),$J26/2,$M26,TRUE))/(1-2*_xlfn.NORM.DIST(0,$J26/2,$M26,TRUE))*$D26+($K26="Steady Growth")*(AND(ER$6&gt;=$F26,ER$6&lt;=$H26)*((ER$6-$F26+1)/($J26*($J26+1)/2)*$D26))+($K26="custom")*CustCF!EL26</f>
        <v/>
      </c>
      <c r="ES26" s="87">
        <f>($K26="Bell Curve")*(_xlfn.NORM.DIST(AND(ES$6&gt;=$F26,ES$6&lt;=$H26)*(ES$6-$F26+1),$J26/2,$M26,TRUE)-_xlfn.NORM.DIST(AND(ES$6&gt;=$F26,ES$6&lt;=$H26)*(ER$6-$F26+1),$J26/2,$M26,TRUE))/(1-2*_xlfn.NORM.DIST(0,$J26/2,$M26,TRUE))*$D26+($K26="Steady Growth")*(AND(ES$6&gt;=$F26,ES$6&lt;=$H26)*((ES$6-$F26+1)/($J26*($J26+1)/2)*$D26))+($K26="custom")*CustCF!EM26</f>
        <v/>
      </c>
      <c r="ET26" s="87">
        <f>($K26="Bell Curve")*(_xlfn.NORM.DIST(AND(ET$6&gt;=$F26,ET$6&lt;=$H26)*(ET$6-$F26+1),$J26/2,$M26,TRUE)-_xlfn.NORM.DIST(AND(ET$6&gt;=$F26,ET$6&lt;=$H26)*(ES$6-$F26+1),$J26/2,$M26,TRUE))/(1-2*_xlfn.NORM.DIST(0,$J26/2,$M26,TRUE))*$D26+($K26="Steady Growth")*(AND(ET$6&gt;=$F26,ET$6&lt;=$H26)*((ET$6-$F26+1)/($J26*($J26+1)/2)*$D26))+($K26="custom")*CustCF!EN26</f>
        <v/>
      </c>
      <c r="EU26" s="87">
        <f>($K26="Bell Curve")*(_xlfn.NORM.DIST(AND(EU$6&gt;=$F26,EU$6&lt;=$H26)*(EU$6-$F26+1),$J26/2,$M26,TRUE)-_xlfn.NORM.DIST(AND(EU$6&gt;=$F26,EU$6&lt;=$H26)*(ET$6-$F26+1),$J26/2,$M26,TRUE))/(1-2*_xlfn.NORM.DIST(0,$J26/2,$M26,TRUE))*$D26+($K26="Steady Growth")*(AND(EU$6&gt;=$F26,EU$6&lt;=$H26)*((EU$6-$F26+1)/($J26*($J26+1)/2)*$D26))+($K26="custom")*CustCF!EO26</f>
        <v/>
      </c>
      <c r="EV26" s="87">
        <f>($K26="Bell Curve")*(_xlfn.NORM.DIST(AND(EV$6&gt;=$F26,EV$6&lt;=$H26)*(EV$6-$F26+1),$J26/2,$M26,TRUE)-_xlfn.NORM.DIST(AND(EV$6&gt;=$F26,EV$6&lt;=$H26)*(EU$6-$F26+1),$J26/2,$M26,TRUE))/(1-2*_xlfn.NORM.DIST(0,$J26/2,$M26,TRUE))*$D26+($K26="Steady Growth")*(AND(EV$6&gt;=$F26,EV$6&lt;=$H26)*((EV$6-$F26+1)/($J26*($J26+1)/2)*$D26))+($K26="custom")*CustCF!EP26</f>
        <v/>
      </c>
      <c r="EW26" s="87">
        <f>($K26="Bell Curve")*(_xlfn.NORM.DIST(AND(EW$6&gt;=$F26,EW$6&lt;=$H26)*(EW$6-$F26+1),$J26/2,$M26,TRUE)-_xlfn.NORM.DIST(AND(EW$6&gt;=$F26,EW$6&lt;=$H26)*(EV$6-$F26+1),$J26/2,$M26,TRUE))/(1-2*_xlfn.NORM.DIST(0,$J26/2,$M26,TRUE))*$D26+($K26="Steady Growth")*(AND(EW$6&gt;=$F26,EW$6&lt;=$H26)*((EW$6-$F26+1)/($J26*($J26+1)/2)*$D26))+($K26="custom")*CustCF!EQ26</f>
        <v/>
      </c>
      <c r="EX26" s="87">
        <f>($K26="Bell Curve")*(_xlfn.NORM.DIST(AND(EX$6&gt;=$F26,EX$6&lt;=$H26)*(EX$6-$F26+1),$J26/2,$M26,TRUE)-_xlfn.NORM.DIST(AND(EX$6&gt;=$F26,EX$6&lt;=$H26)*(EW$6-$F26+1),$J26/2,$M26,TRUE))/(1-2*_xlfn.NORM.DIST(0,$J26/2,$M26,TRUE))*$D26+($K26="Steady Growth")*(AND(EX$6&gt;=$F26,EX$6&lt;=$H26)*((EX$6-$F26+1)/($J26*($J26+1)/2)*$D26))+($K26="custom")*CustCF!ER26</f>
        <v/>
      </c>
      <c r="EY26" s="87">
        <f>($K26="Bell Curve")*(_xlfn.NORM.DIST(AND(EY$6&gt;=$F26,EY$6&lt;=$H26)*(EY$6-$F26+1),$J26/2,$M26,TRUE)-_xlfn.NORM.DIST(AND(EY$6&gt;=$F26,EY$6&lt;=$H26)*(EX$6-$F26+1),$J26/2,$M26,TRUE))/(1-2*_xlfn.NORM.DIST(0,$J26/2,$M26,TRUE))*$D26+($K26="Steady Growth")*(AND(EY$6&gt;=$F26,EY$6&lt;=$H26)*((EY$6-$F26+1)/($J26*($J26+1)/2)*$D26))+($K26="custom")*CustCF!ES26</f>
        <v/>
      </c>
      <c r="EZ26" s="87">
        <f>($K26="Bell Curve")*(_xlfn.NORM.DIST(AND(EZ$6&gt;=$F26,EZ$6&lt;=$H26)*(EZ$6-$F26+1),$J26/2,$M26,TRUE)-_xlfn.NORM.DIST(AND(EZ$6&gt;=$F26,EZ$6&lt;=$H26)*(EY$6-$F26+1),$J26/2,$M26,TRUE))/(1-2*_xlfn.NORM.DIST(0,$J26/2,$M26,TRUE))*$D26+($K26="Steady Growth")*(AND(EZ$6&gt;=$F26,EZ$6&lt;=$H26)*((EZ$6-$F26+1)/($J26*($J26+1)/2)*$D26))+($K26="custom")*CustCF!ET26</f>
        <v/>
      </c>
      <c r="FA26" s="87">
        <f>($K26="Bell Curve")*(_xlfn.NORM.DIST(AND(FA$6&gt;=$F26,FA$6&lt;=$H26)*(FA$6-$F26+1),$J26/2,$M26,TRUE)-_xlfn.NORM.DIST(AND(FA$6&gt;=$F26,FA$6&lt;=$H26)*(EZ$6-$F26+1),$J26/2,$M26,TRUE))/(1-2*_xlfn.NORM.DIST(0,$J26/2,$M26,TRUE))*$D26+($K26="Steady Growth")*(AND(FA$6&gt;=$F26,FA$6&lt;=$H26)*((FA$6-$F26+1)/($J26*($J26+1)/2)*$D26))+($K26="custom")*CustCF!EU26</f>
        <v/>
      </c>
      <c r="FB26" s="87">
        <f>($K26="Bell Curve")*(_xlfn.NORM.DIST(AND(FB$6&gt;=$F26,FB$6&lt;=$H26)*(FB$6-$F26+1),$J26/2,$M26,TRUE)-_xlfn.NORM.DIST(AND(FB$6&gt;=$F26,FB$6&lt;=$H26)*(FA$6-$F26+1),$J26/2,$M26,TRUE))/(1-2*_xlfn.NORM.DIST(0,$J26/2,$M26,TRUE))*$D26+($K26="Steady Growth")*(AND(FB$6&gt;=$F26,FB$6&lt;=$H26)*((FB$6-$F26+1)/($J26*($J26+1)/2)*$D26))+($K26="custom")*CustCF!EV26</f>
        <v/>
      </c>
      <c r="FC26" s="87">
        <f>($K26="Bell Curve")*(_xlfn.NORM.DIST(AND(FC$6&gt;=$F26,FC$6&lt;=$H26)*(FC$6-$F26+1),$J26/2,$M26,TRUE)-_xlfn.NORM.DIST(AND(FC$6&gt;=$F26,FC$6&lt;=$H26)*(FB$6-$F26+1),$J26/2,$M26,TRUE))/(1-2*_xlfn.NORM.DIST(0,$J26/2,$M26,TRUE))*$D26+($K26="Steady Growth")*(AND(FC$6&gt;=$F26,FC$6&lt;=$H26)*((FC$6-$F26+1)/($J26*($J26+1)/2)*$D26))+($K26="custom")*CustCF!EW26</f>
        <v/>
      </c>
      <c r="FD26" s="87">
        <f>($K26="Bell Curve")*(_xlfn.NORM.DIST(AND(FD$6&gt;=$F26,FD$6&lt;=$H26)*(FD$6-$F26+1),$J26/2,$M26,TRUE)-_xlfn.NORM.DIST(AND(FD$6&gt;=$F26,FD$6&lt;=$H26)*(FC$6-$F26+1),$J26/2,$M26,TRUE))/(1-2*_xlfn.NORM.DIST(0,$J26/2,$M26,TRUE))*$D26+($K26="Steady Growth")*(AND(FD$6&gt;=$F26,FD$6&lt;=$H26)*((FD$6-$F26+1)/($J26*($J26+1)/2)*$D26))+($K26="custom")*CustCF!EX26</f>
        <v/>
      </c>
      <c r="FE26" s="87">
        <f>($K26="Bell Curve")*(_xlfn.NORM.DIST(AND(FE$6&gt;=$F26,FE$6&lt;=$H26)*(FE$6-$F26+1),$J26/2,$M26,TRUE)-_xlfn.NORM.DIST(AND(FE$6&gt;=$F26,FE$6&lt;=$H26)*(FD$6-$F26+1),$J26/2,$M26,TRUE))/(1-2*_xlfn.NORM.DIST(0,$J26/2,$M26,TRUE))*$D26+($K26="Steady Growth")*(AND(FE$6&gt;=$F26,FE$6&lt;=$H26)*((FE$6-$F26+1)/($J26*($J26+1)/2)*$D26))+($K26="custom")*CustCF!EY26</f>
        <v/>
      </c>
      <c r="FF26" s="87">
        <f>($K26="Bell Curve")*(_xlfn.NORM.DIST(AND(FF$6&gt;=$F26,FF$6&lt;=$H26)*(FF$6-$F26+1),$J26/2,$M26,TRUE)-_xlfn.NORM.DIST(AND(FF$6&gt;=$F26,FF$6&lt;=$H26)*(FE$6-$F26+1),$J26/2,$M26,TRUE))/(1-2*_xlfn.NORM.DIST(0,$J26/2,$M26,TRUE))*$D26+($K26="Steady Growth")*(AND(FF$6&gt;=$F26,FF$6&lt;=$H26)*((FF$6-$F26+1)/($J26*($J26+1)/2)*$D26))+($K26="custom")*CustCF!EZ26</f>
        <v/>
      </c>
      <c r="FG26" s="87">
        <f>($K26="Bell Curve")*(_xlfn.NORM.DIST(AND(FG$6&gt;=$F26,FG$6&lt;=$H26)*(FG$6-$F26+1),$J26/2,$M26,TRUE)-_xlfn.NORM.DIST(AND(FG$6&gt;=$F26,FG$6&lt;=$H26)*(FF$6-$F26+1),$J26/2,$M26,TRUE))/(1-2*_xlfn.NORM.DIST(0,$J26/2,$M26,TRUE))*$D26+($K26="Steady Growth")*(AND(FG$6&gt;=$F26,FG$6&lt;=$H26)*((FG$6-$F26+1)/($J26*($J26+1)/2)*$D26))+($K26="custom")*CustCF!FA26</f>
        <v/>
      </c>
      <c r="FH26" s="87">
        <f>($K26="Bell Curve")*(_xlfn.NORM.DIST(AND(FH$6&gt;=$F26,FH$6&lt;=$H26)*(FH$6-$F26+1),$J26/2,$M26,TRUE)-_xlfn.NORM.DIST(AND(FH$6&gt;=$F26,FH$6&lt;=$H26)*(FG$6-$F26+1),$J26/2,$M26,TRUE))/(1-2*_xlfn.NORM.DIST(0,$J26/2,$M26,TRUE))*$D26+($K26="Steady Growth")*(AND(FH$6&gt;=$F26,FH$6&lt;=$H26)*((FH$6-$F26+1)/($J26*($J26+1)/2)*$D26))+($K26="custom")*CustCF!FB26</f>
        <v/>
      </c>
      <c r="FI26" s="87">
        <f>($K26="Bell Curve")*(_xlfn.NORM.DIST(AND(FI$6&gt;=$F26,FI$6&lt;=$H26)*(FI$6-$F26+1),$J26/2,$M26,TRUE)-_xlfn.NORM.DIST(AND(FI$6&gt;=$F26,FI$6&lt;=$H26)*(FH$6-$F26+1),$J26/2,$M26,TRUE))/(1-2*_xlfn.NORM.DIST(0,$J26/2,$M26,TRUE))*$D26+($K26="Steady Growth")*(AND(FI$6&gt;=$F26,FI$6&lt;=$H26)*((FI$6-$F26+1)/($J26*($J26+1)/2)*$D26))+($K26="custom")*CustCF!FC26</f>
        <v/>
      </c>
      <c r="FJ26" s="87">
        <f>($K26="Bell Curve")*(_xlfn.NORM.DIST(AND(FJ$6&gt;=$F26,FJ$6&lt;=$H26)*(FJ$6-$F26+1),$J26/2,$M26,TRUE)-_xlfn.NORM.DIST(AND(FJ$6&gt;=$F26,FJ$6&lt;=$H26)*(FI$6-$F26+1),$J26/2,$M26,TRUE))/(1-2*_xlfn.NORM.DIST(0,$J26/2,$M26,TRUE))*$D26+($K26="Steady Growth")*(AND(FJ$6&gt;=$F26,FJ$6&lt;=$H26)*((FJ$6-$F26+1)/($J26*($J26+1)/2)*$D26))+($K26="custom")*CustCF!FD26</f>
        <v/>
      </c>
      <c r="FK26" s="87">
        <f>($K26="Bell Curve")*(_xlfn.NORM.DIST(AND(FK$6&gt;=$F26,FK$6&lt;=$H26)*(FK$6-$F26+1),$J26/2,$M26,TRUE)-_xlfn.NORM.DIST(AND(FK$6&gt;=$F26,FK$6&lt;=$H26)*(FJ$6-$F26+1),$J26/2,$M26,TRUE))/(1-2*_xlfn.NORM.DIST(0,$J26/2,$M26,TRUE))*$D26+($K26="Steady Growth")*(AND(FK$6&gt;=$F26,FK$6&lt;=$H26)*((FK$6-$F26+1)/($J26*($J26+1)/2)*$D26))+($K26="custom")*CustCF!FE26</f>
        <v/>
      </c>
      <c r="FL26" s="87">
        <f>($K26="Bell Curve")*(_xlfn.NORM.DIST(AND(FL$6&gt;=$F26,FL$6&lt;=$H26)*(FL$6-$F26+1),$J26/2,$M26,TRUE)-_xlfn.NORM.DIST(AND(FL$6&gt;=$F26,FL$6&lt;=$H26)*(FK$6-$F26+1),$J26/2,$M26,TRUE))/(1-2*_xlfn.NORM.DIST(0,$J26/2,$M26,TRUE))*$D26+($K26="Steady Growth")*(AND(FL$6&gt;=$F26,FL$6&lt;=$H26)*((FL$6-$F26+1)/($J26*($J26+1)/2)*$D26))+($K26="custom")*CustCF!FF26</f>
        <v/>
      </c>
      <c r="FM26" s="87">
        <f>($K26="Bell Curve")*(_xlfn.NORM.DIST(AND(FM$6&gt;=$F26,FM$6&lt;=$H26)*(FM$6-$F26+1),$J26/2,$M26,TRUE)-_xlfn.NORM.DIST(AND(FM$6&gt;=$F26,FM$6&lt;=$H26)*(FL$6-$F26+1),$J26/2,$M26,TRUE))/(1-2*_xlfn.NORM.DIST(0,$J26/2,$M26,TRUE))*$D26+($K26="Steady Growth")*(AND(FM$6&gt;=$F26,FM$6&lt;=$H26)*((FM$6-$F26+1)/($J26*($J26+1)/2)*$D26))+($K26="custom")*CustCF!FG26</f>
        <v/>
      </c>
      <c r="FN26" s="87">
        <f>($K26="Bell Curve")*(_xlfn.NORM.DIST(AND(FN$6&gt;=$F26,FN$6&lt;=$H26)*(FN$6-$F26+1),$J26/2,$M26,TRUE)-_xlfn.NORM.DIST(AND(FN$6&gt;=$F26,FN$6&lt;=$H26)*(FM$6-$F26+1),$J26/2,$M26,TRUE))/(1-2*_xlfn.NORM.DIST(0,$J26/2,$M26,TRUE))*$D26+($K26="Steady Growth")*(AND(FN$6&gt;=$F26,FN$6&lt;=$H26)*((FN$6-$F26+1)/($J26*($J26+1)/2)*$D26))+($K26="custom")*CustCF!FH26</f>
        <v/>
      </c>
      <c r="FO26" s="87">
        <f>($K26="Bell Curve")*(_xlfn.NORM.DIST(AND(FO$6&gt;=$F26,FO$6&lt;=$H26)*(FO$6-$F26+1),$J26/2,$M26,TRUE)-_xlfn.NORM.DIST(AND(FO$6&gt;=$F26,FO$6&lt;=$H26)*(FN$6-$F26+1),$J26/2,$M26,TRUE))/(1-2*_xlfn.NORM.DIST(0,$J26/2,$M26,TRUE))*$D26+($K26="Steady Growth")*(AND(FO$6&gt;=$F26,FO$6&lt;=$H26)*((FO$6-$F26+1)/($J26*($J26+1)/2)*$D26))+($K26="custom")*CustCF!FI26</f>
        <v/>
      </c>
      <c r="FP26" s="87">
        <f>($K26="Bell Curve")*(_xlfn.NORM.DIST(AND(FP$6&gt;=$F26,FP$6&lt;=$H26)*(FP$6-$F26+1),$J26/2,$M26,TRUE)-_xlfn.NORM.DIST(AND(FP$6&gt;=$F26,FP$6&lt;=$H26)*(FO$6-$F26+1),$J26/2,$M26,TRUE))/(1-2*_xlfn.NORM.DIST(0,$J26/2,$M26,TRUE))*$D26+($K26="Steady Growth")*(AND(FP$6&gt;=$F26,FP$6&lt;=$H26)*((FP$6-$F26+1)/($J26*($J26+1)/2)*$D26))+($K26="custom")*CustCF!FJ26</f>
        <v/>
      </c>
      <c r="FQ26" s="87">
        <f>($K26="Bell Curve")*(_xlfn.NORM.DIST(AND(FQ$6&gt;=$F26,FQ$6&lt;=$H26)*(FQ$6-$F26+1),$J26/2,$M26,TRUE)-_xlfn.NORM.DIST(AND(FQ$6&gt;=$F26,FQ$6&lt;=$H26)*(FP$6-$F26+1),$J26/2,$M26,TRUE))/(1-2*_xlfn.NORM.DIST(0,$J26/2,$M26,TRUE))*$D26+($K26="Steady Growth")*(AND(FQ$6&gt;=$F26,FQ$6&lt;=$H26)*((FQ$6-$F26+1)/($J26*($J26+1)/2)*$D26))+($K26="custom")*CustCF!FK26</f>
        <v/>
      </c>
      <c r="FR26" s="87">
        <f>($K26="Bell Curve")*(_xlfn.NORM.DIST(AND(FR$6&gt;=$F26,FR$6&lt;=$H26)*(FR$6-$F26+1),$J26/2,$M26,TRUE)-_xlfn.NORM.DIST(AND(FR$6&gt;=$F26,FR$6&lt;=$H26)*(FQ$6-$F26+1),$J26/2,$M26,TRUE))/(1-2*_xlfn.NORM.DIST(0,$J26/2,$M26,TRUE))*$D26+($K26="Steady Growth")*(AND(FR$6&gt;=$F26,FR$6&lt;=$H26)*((FR$6-$F26+1)/($J26*($J26+1)/2)*$D26))+($K26="custom")*CustCF!FL26</f>
        <v/>
      </c>
      <c r="FS26" s="87">
        <f>($K26="Bell Curve")*(_xlfn.NORM.DIST(AND(FS$6&gt;=$F26,FS$6&lt;=$H26)*(FS$6-$F26+1),$J26/2,$M26,TRUE)-_xlfn.NORM.DIST(AND(FS$6&gt;=$F26,FS$6&lt;=$H26)*(FR$6-$F26+1),$J26/2,$M26,TRUE))/(1-2*_xlfn.NORM.DIST(0,$J26/2,$M26,TRUE))*$D26+($K26="Steady Growth")*(AND(FS$6&gt;=$F26,FS$6&lt;=$H26)*((FS$6-$F26+1)/($J26*($J26+1)/2)*$D26))+($K26="custom")*CustCF!FM26</f>
        <v/>
      </c>
      <c r="FT26" s="87">
        <f>($K26="Bell Curve")*(_xlfn.NORM.DIST(AND(FT$6&gt;=$F26,FT$6&lt;=$H26)*(FT$6-$F26+1),$J26/2,$M26,TRUE)-_xlfn.NORM.DIST(AND(FT$6&gt;=$F26,FT$6&lt;=$H26)*(FS$6-$F26+1),$J26/2,$M26,TRUE))/(1-2*_xlfn.NORM.DIST(0,$J26/2,$M26,TRUE))*$D26+($K26="Steady Growth")*(AND(FT$6&gt;=$F26,FT$6&lt;=$H26)*((FT$6-$F26+1)/($J26*($J26+1)/2)*$D26))+($K26="custom")*CustCF!FN26</f>
        <v/>
      </c>
      <c r="FU26" s="87">
        <f>($K26="Bell Curve")*(_xlfn.NORM.DIST(AND(FU$6&gt;=$F26,FU$6&lt;=$H26)*(FU$6-$F26+1),$J26/2,$M26,TRUE)-_xlfn.NORM.DIST(AND(FU$6&gt;=$F26,FU$6&lt;=$H26)*(FT$6-$F26+1),$J26/2,$M26,TRUE))/(1-2*_xlfn.NORM.DIST(0,$J26/2,$M26,TRUE))*$D26+($K26="Steady Growth")*(AND(FU$6&gt;=$F26,FU$6&lt;=$H26)*((FU$6-$F26+1)/($J26*($J26+1)/2)*$D26))+($K26="custom")*CustCF!FO26</f>
        <v/>
      </c>
      <c r="FV26" s="87">
        <f>($K26="Bell Curve")*(_xlfn.NORM.DIST(AND(FV$6&gt;=$F26,FV$6&lt;=$H26)*(FV$6-$F26+1),$J26/2,$M26,TRUE)-_xlfn.NORM.DIST(AND(FV$6&gt;=$F26,FV$6&lt;=$H26)*(FU$6-$F26+1),$J26/2,$M26,TRUE))/(1-2*_xlfn.NORM.DIST(0,$J26/2,$M26,TRUE))*$D26+($K26="Steady Growth")*(AND(FV$6&gt;=$F26,FV$6&lt;=$H26)*((FV$6-$F26+1)/($J26*($J26+1)/2)*$D26))+($K26="custom")*CustCF!FP26</f>
        <v/>
      </c>
      <c r="FW26" s="87">
        <f>($K26="Bell Curve")*(_xlfn.NORM.DIST(AND(FW$6&gt;=$F26,FW$6&lt;=$H26)*(FW$6-$F26+1),$J26/2,$M26,TRUE)-_xlfn.NORM.DIST(AND(FW$6&gt;=$F26,FW$6&lt;=$H26)*(FV$6-$F26+1),$J26/2,$M26,TRUE))/(1-2*_xlfn.NORM.DIST(0,$J26/2,$M26,TRUE))*$D26+($K26="Steady Growth")*(AND(FW$6&gt;=$F26,FW$6&lt;=$H26)*((FW$6-$F26+1)/($J26*($J26+1)/2)*$D26))+($K26="custom")*CustCF!FQ26</f>
        <v/>
      </c>
      <c r="FX26" s="87">
        <f>($K26="Bell Curve")*(_xlfn.NORM.DIST(AND(FX$6&gt;=$F26,FX$6&lt;=$H26)*(FX$6-$F26+1),$J26/2,$M26,TRUE)-_xlfn.NORM.DIST(AND(FX$6&gt;=$F26,FX$6&lt;=$H26)*(FW$6-$F26+1),$J26/2,$M26,TRUE))/(1-2*_xlfn.NORM.DIST(0,$J26/2,$M26,TRUE))*$D26+($K26="Steady Growth")*(AND(FX$6&gt;=$F26,FX$6&lt;=$H26)*((FX$6-$F26+1)/($J26*($J26+1)/2)*$D26))+($K26="custom")*CustCF!FR26</f>
        <v/>
      </c>
      <c r="FY26" s="87">
        <f>($K26="Bell Curve")*(_xlfn.NORM.DIST(AND(FY$6&gt;=$F26,FY$6&lt;=$H26)*(FY$6-$F26+1),$J26/2,$M26,TRUE)-_xlfn.NORM.DIST(AND(FY$6&gt;=$F26,FY$6&lt;=$H26)*(FX$6-$F26+1),$J26/2,$M26,TRUE))/(1-2*_xlfn.NORM.DIST(0,$J26/2,$M26,TRUE))*$D26+($K26="Steady Growth")*(AND(FY$6&gt;=$F26,FY$6&lt;=$H26)*((FY$6-$F26+1)/($J26*($J26+1)/2)*$D26))+($K26="custom")*CustCF!FS26</f>
        <v/>
      </c>
      <c r="FZ26" s="87">
        <f>($K26="Bell Curve")*(_xlfn.NORM.DIST(AND(FZ$6&gt;=$F26,FZ$6&lt;=$H26)*(FZ$6-$F26+1),$J26/2,$M26,TRUE)-_xlfn.NORM.DIST(AND(FZ$6&gt;=$F26,FZ$6&lt;=$H26)*(FY$6-$F26+1),$J26/2,$M26,TRUE))/(1-2*_xlfn.NORM.DIST(0,$J26/2,$M26,TRUE))*$D26+($K26="Steady Growth")*(AND(FZ$6&gt;=$F26,FZ$6&lt;=$H26)*((FZ$6-$F26+1)/($J26*($J26+1)/2)*$D26))+($K26="custom")*CustCF!FT26</f>
        <v/>
      </c>
      <c r="GA26" s="87">
        <f>($K26="Bell Curve")*(_xlfn.NORM.DIST(AND(GA$6&gt;=$F26,GA$6&lt;=$H26)*(GA$6-$F26+1),$J26/2,$M26,TRUE)-_xlfn.NORM.DIST(AND(GA$6&gt;=$F26,GA$6&lt;=$H26)*(FZ$6-$F26+1),$J26/2,$M26,TRUE))/(1-2*_xlfn.NORM.DIST(0,$J26/2,$M26,TRUE))*$D26+($K26="Steady Growth")*(AND(GA$6&gt;=$F26,GA$6&lt;=$H26)*((GA$6-$F26+1)/($J26*($J26+1)/2)*$D26))+($K26="custom")*CustCF!FU26</f>
        <v/>
      </c>
      <c r="GB26" s="87">
        <f>($K26="Bell Curve")*(_xlfn.NORM.DIST(AND(GB$6&gt;=$F26,GB$6&lt;=$H26)*(GB$6-$F26+1),$J26/2,$M26,TRUE)-_xlfn.NORM.DIST(AND(GB$6&gt;=$F26,GB$6&lt;=$H26)*(GA$6-$F26+1),$J26/2,$M26,TRUE))/(1-2*_xlfn.NORM.DIST(0,$J26/2,$M26,TRUE))*$D26+($K26="Steady Growth")*(AND(GB$6&gt;=$F26,GB$6&lt;=$H26)*((GB$6-$F26+1)/($J26*($J26+1)/2)*$D26))+($K26="custom")*CustCF!FV26</f>
        <v/>
      </c>
      <c r="GC26" s="87">
        <f>($K26="Bell Curve")*(_xlfn.NORM.DIST(AND(GC$6&gt;=$F26,GC$6&lt;=$H26)*(GC$6-$F26+1),$J26/2,$M26,TRUE)-_xlfn.NORM.DIST(AND(GC$6&gt;=$F26,GC$6&lt;=$H26)*(GB$6-$F26+1),$J26/2,$M26,TRUE))/(1-2*_xlfn.NORM.DIST(0,$J26/2,$M26,TRUE))*$D26+($K26="Steady Growth")*(AND(GC$6&gt;=$F26,GC$6&lt;=$H26)*((GC$6-$F26+1)/($J26*($J26+1)/2)*$D26))+($K26="custom")*CustCF!FW26</f>
        <v/>
      </c>
      <c r="GD26" s="87">
        <f>($K26="Bell Curve")*(_xlfn.NORM.DIST(AND(GD$6&gt;=$F26,GD$6&lt;=$H26)*(GD$6-$F26+1),$J26/2,$M26,TRUE)-_xlfn.NORM.DIST(AND(GD$6&gt;=$F26,GD$6&lt;=$H26)*(GC$6-$F26+1),$J26/2,$M26,TRUE))/(1-2*_xlfn.NORM.DIST(0,$J26/2,$M26,TRUE))*$D26+($K26="Steady Growth")*(AND(GD$6&gt;=$F26,GD$6&lt;=$H26)*((GD$6-$F26+1)/($J26*($J26+1)/2)*$D26))+($K26="custom")*CustCF!FX26</f>
        <v/>
      </c>
      <c r="GE26" s="87">
        <f>($K26="Bell Curve")*(_xlfn.NORM.DIST(AND(GE$6&gt;=$F26,GE$6&lt;=$H26)*(GE$6-$F26+1),$J26/2,$M26,TRUE)-_xlfn.NORM.DIST(AND(GE$6&gt;=$F26,GE$6&lt;=$H26)*(GD$6-$F26+1),$J26/2,$M26,TRUE))/(1-2*_xlfn.NORM.DIST(0,$J26/2,$M26,TRUE))*$D26+($K26="Steady Growth")*(AND(GE$6&gt;=$F26,GE$6&lt;=$H26)*((GE$6-$F26+1)/($J26*($J26+1)/2)*$D26))+($K26="custom")*CustCF!FY26</f>
        <v/>
      </c>
      <c r="GF26" s="87">
        <f>($K26="Bell Curve")*(_xlfn.NORM.DIST(AND(GF$6&gt;=$F26,GF$6&lt;=$H26)*(GF$6-$F26+1),$J26/2,$M26,TRUE)-_xlfn.NORM.DIST(AND(GF$6&gt;=$F26,GF$6&lt;=$H26)*(GE$6-$F26+1),$J26/2,$M26,TRUE))/(1-2*_xlfn.NORM.DIST(0,$J26/2,$M26,TRUE))*$D26+($K26="Steady Growth")*(AND(GF$6&gt;=$F26,GF$6&lt;=$H26)*((GF$6-$F26+1)/($J26*($J26+1)/2)*$D26))+($K26="custom")*CustCF!FZ26</f>
        <v/>
      </c>
      <c r="GG26" s="87">
        <f>($K26="Bell Curve")*(_xlfn.NORM.DIST(AND(GG$6&gt;=$F26,GG$6&lt;=$H26)*(GG$6-$F26+1),$J26/2,$M26,TRUE)-_xlfn.NORM.DIST(AND(GG$6&gt;=$F26,GG$6&lt;=$H26)*(GF$6-$F26+1),$J26/2,$M26,TRUE))/(1-2*_xlfn.NORM.DIST(0,$J26/2,$M26,TRUE))*$D26+($K26="Steady Growth")*(AND(GG$6&gt;=$F26,GG$6&lt;=$H26)*((GG$6-$F26+1)/($J26*($J26+1)/2)*$D26))+($K26="custom")*CustCF!GA26</f>
        <v/>
      </c>
      <c r="GH26" s="87">
        <f>($K26="Bell Curve")*(_xlfn.NORM.DIST(AND(GH$6&gt;=$F26,GH$6&lt;=$H26)*(GH$6-$F26+1),$J26/2,$M26,TRUE)-_xlfn.NORM.DIST(AND(GH$6&gt;=$F26,GH$6&lt;=$H26)*(GG$6-$F26+1),$J26/2,$M26,TRUE))/(1-2*_xlfn.NORM.DIST(0,$J26/2,$M26,TRUE))*$D26+($K26="Steady Growth")*(AND(GH$6&gt;=$F26,GH$6&lt;=$H26)*((GH$6-$F26+1)/($J26*($J26+1)/2)*$D26))+($K26="custom")*CustCF!GB26</f>
        <v/>
      </c>
      <c r="GI26" s="87">
        <f>($K26="Bell Curve")*(_xlfn.NORM.DIST(AND(GI$6&gt;=$F26,GI$6&lt;=$H26)*(GI$6-$F26+1),$J26/2,$M26,TRUE)-_xlfn.NORM.DIST(AND(GI$6&gt;=$F26,GI$6&lt;=$H26)*(GH$6-$F26+1),$J26/2,$M26,TRUE))/(1-2*_xlfn.NORM.DIST(0,$J26/2,$M26,TRUE))*$D26+($K26="Steady Growth")*(AND(GI$6&gt;=$F26,GI$6&lt;=$H26)*((GI$6-$F26+1)/($J26*($J26+1)/2)*$D26))+($K26="custom")*CustCF!GC26</f>
        <v/>
      </c>
      <c r="GJ26" s="87">
        <f>($K26="Bell Curve")*(_xlfn.NORM.DIST(AND(GJ$6&gt;=$F26,GJ$6&lt;=$H26)*(GJ$6-$F26+1),$J26/2,$M26,TRUE)-_xlfn.NORM.DIST(AND(GJ$6&gt;=$F26,GJ$6&lt;=$H26)*(GI$6-$F26+1),$J26/2,$M26,TRUE))/(1-2*_xlfn.NORM.DIST(0,$J26/2,$M26,TRUE))*$D26+($K26="Steady Growth")*(AND(GJ$6&gt;=$F26,GJ$6&lt;=$H26)*((GJ$6-$F26+1)/($J26*($J26+1)/2)*$D26))+($K26="custom")*CustCF!GD26</f>
        <v/>
      </c>
      <c r="GK26" s="87">
        <f>($K26="Bell Curve")*(_xlfn.NORM.DIST(AND(GK$6&gt;=$F26,GK$6&lt;=$H26)*(GK$6-$F26+1),$J26/2,$M26,TRUE)-_xlfn.NORM.DIST(AND(GK$6&gt;=$F26,GK$6&lt;=$H26)*(GJ$6-$F26+1),$J26/2,$M26,TRUE))/(1-2*_xlfn.NORM.DIST(0,$J26/2,$M26,TRUE))*$D26+($K26="Steady Growth")*(AND(GK$6&gt;=$F26,GK$6&lt;=$H26)*((GK$6-$F26+1)/($J26*($J26+1)/2)*$D26))+($K26="custom")*CustCF!GE26</f>
        <v/>
      </c>
      <c r="GL26" s="87">
        <f>($K26="Bell Curve")*(_xlfn.NORM.DIST(AND(GL$6&gt;=$F26,GL$6&lt;=$H26)*(GL$6-$F26+1),$J26/2,$M26,TRUE)-_xlfn.NORM.DIST(AND(GL$6&gt;=$F26,GL$6&lt;=$H26)*(GK$6-$F26+1),$J26/2,$M26,TRUE))/(1-2*_xlfn.NORM.DIST(0,$J26/2,$M26,TRUE))*$D26+($K26="Steady Growth")*(AND(GL$6&gt;=$F26,GL$6&lt;=$H26)*((GL$6-$F26+1)/($J26*($J26+1)/2)*$D26))+($K26="custom")*CustCF!GF26</f>
        <v/>
      </c>
      <c r="GM26" s="87">
        <f>($K26="Bell Curve")*(_xlfn.NORM.DIST(AND(GM$6&gt;=$F26,GM$6&lt;=$H26)*(GM$6-$F26+1),$J26/2,$M26,TRUE)-_xlfn.NORM.DIST(AND(GM$6&gt;=$F26,GM$6&lt;=$H26)*(GL$6-$F26+1),$J26/2,$M26,TRUE))/(1-2*_xlfn.NORM.DIST(0,$J26/2,$M26,TRUE))*$D26+($K26="Steady Growth")*(AND(GM$6&gt;=$F26,GM$6&lt;=$H26)*((GM$6-$F26+1)/($J26*($J26+1)/2)*$D26))+($K26="custom")*CustCF!GG26</f>
        <v/>
      </c>
      <c r="GN26" s="257">
        <f>($K26="Bell Curve")*(_xlfn.NORM.DIST(AND(GN$6&gt;=$F26,GN$6&lt;=$H26)*(GN$6-$F26+1),$J26/2,$M26,TRUE)-_xlfn.NORM.DIST(AND(GN$6&gt;=$F26,GN$6&lt;=$H26)*(GM$6-$F26+1),$J26/2,$M26,TRUE))/(1-2*_xlfn.NORM.DIST(0,$J26/2,$M26,TRUE))*$D26+($K26="Steady Growth")*(AND(GN$6&gt;=$F26,GN$6&lt;=$H26)*((GN$6-$F26+1)/($J26*($J26+1)/2)*$D26))+($K26="custom")*CustCF!GH26</f>
        <v/>
      </c>
      <c r="GO26" s="1" t="n"/>
      <c r="GP26" s="63" t="n"/>
    </row>
    <row r="27" hidden="1" outlineLevel="1">
      <c r="A27" s="1" t="n"/>
      <c r="B27" s="1" t="n"/>
      <c r="C27" s="251">
        <f>Budget!P28</f>
        <v/>
      </c>
      <c r="D27" s="14">
        <f>Budget!Q28</f>
        <v/>
      </c>
      <c r="E27" s="14">
        <f>IF(D27&lt;&gt;0,F27,"")</f>
        <v/>
      </c>
      <c r="F27" s="252" t="n">
        <v>0</v>
      </c>
      <c r="G27" s="921">
        <f>IF(L27="custom",CustCF!F27,INDEX($P$8:$GN$8,MATCH(F27,$P$6:$GN$6,0)))</f>
        <v/>
      </c>
      <c r="H27" s="252" t="n">
        <v>0</v>
      </c>
      <c r="I27" s="921">
        <f>IF(L27="custom",CustCF!G27,INDEX($P$8:$GN$8,MATCH(H27,$P$6:$GN$6,0)))</f>
        <v/>
      </c>
      <c r="J27" s="249">
        <f>H27-F27+1</f>
        <v/>
      </c>
      <c r="K27" s="254" t="inlineStr">
        <is>
          <t>Bell Curve</t>
        </is>
      </c>
      <c r="L27" s="255" t="inlineStr">
        <is>
          <t>Flat (9)</t>
        </is>
      </c>
      <c r="M27" s="256">
        <f>INDEX($D$261:$D$266,MATCH(L27,$C$261:$C$266,0))</f>
        <v/>
      </c>
      <c r="N27" s="13">
        <f>SUM(P27:GN27)</f>
        <v/>
      </c>
      <c r="O27" s="14" t="n"/>
      <c r="P27" s="87">
        <f>($K27="Bell Curve")*(_xlfn.NORM.DIST(AND(P$6&gt;=$F27,P$6&lt;=$H27)*(P$6-$F27+1),$J27/2,$M27,TRUE)-_xlfn.NORM.DIST(AND(P$6&gt;=$F27,P$6&lt;=$H27)*(O$6-$F27+1),$J27/2,$M27,TRUE))/(1-2*_xlfn.NORM.DIST(0,$J27/2,$M27,TRUE))*$D27+($K27="Steady Growth")*(AND(P$6&gt;=$F27,P$6&lt;=$H27)*((P$6-$F27+1)/($J27*($J27+1)/2)*$D27))+($K27="custom")*CustCF!J27</f>
        <v/>
      </c>
      <c r="Q27" s="87">
        <f>($K27="Bell Curve")*(_xlfn.NORM.DIST(AND(Q$6&gt;=$F27,Q$6&lt;=$H27)*(Q$6-$F27+1),$J27/2,$M27,TRUE)-_xlfn.NORM.DIST(AND(Q$6&gt;=$F27,Q$6&lt;=$H27)*(P$6-$F27+1),$J27/2,$M27,TRUE))/(1-2*_xlfn.NORM.DIST(0,$J27/2,$M27,TRUE))*$D27+($K27="Steady Growth")*(AND(Q$6&gt;=$F27,Q$6&lt;=$H27)*((Q$6-$F27+1)/($J27*($J27+1)/2)*$D27))+($K27="custom")*CustCF!K27</f>
        <v/>
      </c>
      <c r="R27" s="87">
        <f>($K27="Bell Curve")*(_xlfn.NORM.DIST(AND(R$6&gt;=$F27,R$6&lt;=$H27)*(R$6-$F27+1),$J27/2,$M27,TRUE)-_xlfn.NORM.DIST(AND(R$6&gt;=$F27,R$6&lt;=$H27)*(Q$6-$F27+1),$J27/2,$M27,TRUE))/(1-2*_xlfn.NORM.DIST(0,$J27/2,$M27,TRUE))*$D27+($K27="Steady Growth")*(AND(R$6&gt;=$F27,R$6&lt;=$H27)*((R$6-$F27+1)/($J27*($J27+1)/2)*$D27))+($K27="custom")*CustCF!L27</f>
        <v/>
      </c>
      <c r="S27" s="87">
        <f>($K27="Bell Curve")*(_xlfn.NORM.DIST(AND(S$6&gt;=$F27,S$6&lt;=$H27)*(S$6-$F27+1),$J27/2,$M27,TRUE)-_xlfn.NORM.DIST(AND(S$6&gt;=$F27,S$6&lt;=$H27)*(R$6-$F27+1),$J27/2,$M27,TRUE))/(1-2*_xlfn.NORM.DIST(0,$J27/2,$M27,TRUE))*$D27+($K27="Steady Growth")*(AND(S$6&gt;=$F27,S$6&lt;=$H27)*((S$6-$F27+1)/($J27*($J27+1)/2)*$D27))+($K27="custom")*CustCF!M27</f>
        <v/>
      </c>
      <c r="T27" s="87">
        <f>($K27="Bell Curve")*(_xlfn.NORM.DIST(AND(T$6&gt;=$F27,T$6&lt;=$H27)*(T$6-$F27+1),$J27/2,$M27,TRUE)-_xlfn.NORM.DIST(AND(T$6&gt;=$F27,T$6&lt;=$H27)*(S$6-$F27+1),$J27/2,$M27,TRUE))/(1-2*_xlfn.NORM.DIST(0,$J27/2,$M27,TRUE))*$D27+($K27="Steady Growth")*(AND(T$6&gt;=$F27,T$6&lt;=$H27)*((T$6-$F27+1)/($J27*($J27+1)/2)*$D27))+($K27="custom")*CustCF!N27</f>
        <v/>
      </c>
      <c r="U27" s="87">
        <f>($K27="Bell Curve")*(_xlfn.NORM.DIST(AND(U$6&gt;=$F27,U$6&lt;=$H27)*(U$6-$F27+1),$J27/2,$M27,TRUE)-_xlfn.NORM.DIST(AND(U$6&gt;=$F27,U$6&lt;=$H27)*(T$6-$F27+1),$J27/2,$M27,TRUE))/(1-2*_xlfn.NORM.DIST(0,$J27/2,$M27,TRUE))*$D27+($K27="Steady Growth")*(AND(U$6&gt;=$F27,U$6&lt;=$H27)*((U$6-$F27+1)/($J27*($J27+1)/2)*$D27))+($K27="custom")*CustCF!O27</f>
        <v/>
      </c>
      <c r="V27" s="87">
        <f>($K27="Bell Curve")*(_xlfn.NORM.DIST(AND(V$6&gt;=$F27,V$6&lt;=$H27)*(V$6-$F27+1),$J27/2,$M27,TRUE)-_xlfn.NORM.DIST(AND(V$6&gt;=$F27,V$6&lt;=$H27)*(U$6-$F27+1),$J27/2,$M27,TRUE))/(1-2*_xlfn.NORM.DIST(0,$J27/2,$M27,TRUE))*$D27+($K27="Steady Growth")*(AND(V$6&gt;=$F27,V$6&lt;=$H27)*((V$6-$F27+1)/($J27*($J27+1)/2)*$D27))+($K27="custom")*CustCF!P27</f>
        <v/>
      </c>
      <c r="W27" s="87">
        <f>($K27="Bell Curve")*(_xlfn.NORM.DIST(AND(W$6&gt;=$F27,W$6&lt;=$H27)*(W$6-$F27+1),$J27/2,$M27,TRUE)-_xlfn.NORM.DIST(AND(W$6&gt;=$F27,W$6&lt;=$H27)*(V$6-$F27+1),$J27/2,$M27,TRUE))/(1-2*_xlfn.NORM.DIST(0,$J27/2,$M27,TRUE))*$D27+($K27="Steady Growth")*(AND(W$6&gt;=$F27,W$6&lt;=$H27)*((W$6-$F27+1)/($J27*($J27+1)/2)*$D27))+($K27="custom")*CustCF!Q27</f>
        <v/>
      </c>
      <c r="X27" s="87">
        <f>($K27="Bell Curve")*(_xlfn.NORM.DIST(AND(X$6&gt;=$F27,X$6&lt;=$H27)*(X$6-$F27+1),$J27/2,$M27,TRUE)-_xlfn.NORM.DIST(AND(X$6&gt;=$F27,X$6&lt;=$H27)*(W$6-$F27+1),$J27/2,$M27,TRUE))/(1-2*_xlfn.NORM.DIST(0,$J27/2,$M27,TRUE))*$D27+($K27="Steady Growth")*(AND(X$6&gt;=$F27,X$6&lt;=$H27)*((X$6-$F27+1)/($J27*($J27+1)/2)*$D27))+($K27="custom")*CustCF!R27</f>
        <v/>
      </c>
      <c r="Y27" s="87">
        <f>($K27="Bell Curve")*(_xlfn.NORM.DIST(AND(Y$6&gt;=$F27,Y$6&lt;=$H27)*(Y$6-$F27+1),$J27/2,$M27,TRUE)-_xlfn.NORM.DIST(AND(Y$6&gt;=$F27,Y$6&lt;=$H27)*(X$6-$F27+1),$J27/2,$M27,TRUE))/(1-2*_xlfn.NORM.DIST(0,$J27/2,$M27,TRUE))*$D27+($K27="Steady Growth")*(AND(Y$6&gt;=$F27,Y$6&lt;=$H27)*((Y$6-$F27+1)/($J27*($J27+1)/2)*$D27))+($K27="custom")*CustCF!S27</f>
        <v/>
      </c>
      <c r="Z27" s="87">
        <f>($K27="Bell Curve")*(_xlfn.NORM.DIST(AND(Z$6&gt;=$F27,Z$6&lt;=$H27)*(Z$6-$F27+1),$J27/2,$M27,TRUE)-_xlfn.NORM.DIST(AND(Z$6&gt;=$F27,Z$6&lt;=$H27)*(Y$6-$F27+1),$J27/2,$M27,TRUE))/(1-2*_xlfn.NORM.DIST(0,$J27/2,$M27,TRUE))*$D27+($K27="Steady Growth")*(AND(Z$6&gt;=$F27,Z$6&lt;=$H27)*((Z$6-$F27+1)/($J27*($J27+1)/2)*$D27))+($K27="custom")*CustCF!T27</f>
        <v/>
      </c>
      <c r="AA27" s="87">
        <f>($K27="Bell Curve")*(_xlfn.NORM.DIST(AND(AA$6&gt;=$F27,AA$6&lt;=$H27)*(AA$6-$F27+1),$J27/2,$M27,TRUE)-_xlfn.NORM.DIST(AND(AA$6&gt;=$F27,AA$6&lt;=$H27)*(Z$6-$F27+1),$J27/2,$M27,TRUE))/(1-2*_xlfn.NORM.DIST(0,$J27/2,$M27,TRUE))*$D27+($K27="Steady Growth")*(AND(AA$6&gt;=$F27,AA$6&lt;=$H27)*((AA$6-$F27+1)/($J27*($J27+1)/2)*$D27))+($K27="custom")*CustCF!U27</f>
        <v/>
      </c>
      <c r="AB27" s="87">
        <f>($K27="Bell Curve")*(_xlfn.NORM.DIST(AND(AB$6&gt;=$F27,AB$6&lt;=$H27)*(AB$6-$F27+1),$J27/2,$M27,TRUE)-_xlfn.NORM.DIST(AND(AB$6&gt;=$F27,AB$6&lt;=$H27)*(AA$6-$F27+1),$J27/2,$M27,TRUE))/(1-2*_xlfn.NORM.DIST(0,$J27/2,$M27,TRUE))*$D27+($K27="Steady Growth")*(AND(AB$6&gt;=$F27,AB$6&lt;=$H27)*((AB$6-$F27+1)/($J27*($J27+1)/2)*$D27))+($K27="custom")*CustCF!V27</f>
        <v/>
      </c>
      <c r="AC27" s="87">
        <f>($K27="Bell Curve")*(_xlfn.NORM.DIST(AND(AC$6&gt;=$F27,AC$6&lt;=$H27)*(AC$6-$F27+1),$J27/2,$M27,TRUE)-_xlfn.NORM.DIST(AND(AC$6&gt;=$F27,AC$6&lt;=$H27)*(AB$6-$F27+1),$J27/2,$M27,TRUE))/(1-2*_xlfn.NORM.DIST(0,$J27/2,$M27,TRUE))*$D27+($K27="Steady Growth")*(AND(AC$6&gt;=$F27,AC$6&lt;=$H27)*((AC$6-$F27+1)/($J27*($J27+1)/2)*$D27))+($K27="custom")*CustCF!W27</f>
        <v/>
      </c>
      <c r="AD27" s="87">
        <f>($K27="Bell Curve")*(_xlfn.NORM.DIST(AND(AD$6&gt;=$F27,AD$6&lt;=$H27)*(AD$6-$F27+1),$J27/2,$M27,TRUE)-_xlfn.NORM.DIST(AND(AD$6&gt;=$F27,AD$6&lt;=$H27)*(AC$6-$F27+1),$J27/2,$M27,TRUE))/(1-2*_xlfn.NORM.DIST(0,$J27/2,$M27,TRUE))*$D27+($K27="Steady Growth")*(AND(AD$6&gt;=$F27,AD$6&lt;=$H27)*((AD$6-$F27+1)/($J27*($J27+1)/2)*$D27))+($K27="custom")*CustCF!X27</f>
        <v/>
      </c>
      <c r="AE27" s="87">
        <f>($K27="Bell Curve")*(_xlfn.NORM.DIST(AND(AE$6&gt;=$F27,AE$6&lt;=$H27)*(AE$6-$F27+1),$J27/2,$M27,TRUE)-_xlfn.NORM.DIST(AND(AE$6&gt;=$F27,AE$6&lt;=$H27)*(AD$6-$F27+1),$J27/2,$M27,TRUE))/(1-2*_xlfn.NORM.DIST(0,$J27/2,$M27,TRUE))*$D27+($K27="Steady Growth")*(AND(AE$6&gt;=$F27,AE$6&lt;=$H27)*((AE$6-$F27+1)/($J27*($J27+1)/2)*$D27))+($K27="custom")*CustCF!Y27</f>
        <v/>
      </c>
      <c r="AF27" s="87">
        <f>($K27="Bell Curve")*(_xlfn.NORM.DIST(AND(AF$6&gt;=$F27,AF$6&lt;=$H27)*(AF$6-$F27+1),$J27/2,$M27,TRUE)-_xlfn.NORM.DIST(AND(AF$6&gt;=$F27,AF$6&lt;=$H27)*(AE$6-$F27+1),$J27/2,$M27,TRUE))/(1-2*_xlfn.NORM.DIST(0,$J27/2,$M27,TRUE))*$D27+($K27="Steady Growth")*(AND(AF$6&gt;=$F27,AF$6&lt;=$H27)*((AF$6-$F27+1)/($J27*($J27+1)/2)*$D27))+($K27="custom")*CustCF!Z27</f>
        <v/>
      </c>
      <c r="AG27" s="87">
        <f>($K27="Bell Curve")*(_xlfn.NORM.DIST(AND(AG$6&gt;=$F27,AG$6&lt;=$H27)*(AG$6-$F27+1),$J27/2,$M27,TRUE)-_xlfn.NORM.DIST(AND(AG$6&gt;=$F27,AG$6&lt;=$H27)*(AF$6-$F27+1),$J27/2,$M27,TRUE))/(1-2*_xlfn.NORM.DIST(0,$J27/2,$M27,TRUE))*$D27+($K27="Steady Growth")*(AND(AG$6&gt;=$F27,AG$6&lt;=$H27)*((AG$6-$F27+1)/($J27*($J27+1)/2)*$D27))+($K27="custom")*CustCF!AA27</f>
        <v/>
      </c>
      <c r="AH27" s="87">
        <f>($K27="Bell Curve")*(_xlfn.NORM.DIST(AND(AH$6&gt;=$F27,AH$6&lt;=$H27)*(AH$6-$F27+1),$J27/2,$M27,TRUE)-_xlfn.NORM.DIST(AND(AH$6&gt;=$F27,AH$6&lt;=$H27)*(AG$6-$F27+1),$J27/2,$M27,TRUE))/(1-2*_xlfn.NORM.DIST(0,$J27/2,$M27,TRUE))*$D27+($K27="Steady Growth")*(AND(AH$6&gt;=$F27,AH$6&lt;=$H27)*((AH$6-$F27+1)/($J27*($J27+1)/2)*$D27))+($K27="custom")*CustCF!AB27</f>
        <v/>
      </c>
      <c r="AI27" s="87">
        <f>($K27="Bell Curve")*(_xlfn.NORM.DIST(AND(AI$6&gt;=$F27,AI$6&lt;=$H27)*(AI$6-$F27+1),$J27/2,$M27,TRUE)-_xlfn.NORM.DIST(AND(AI$6&gt;=$F27,AI$6&lt;=$H27)*(AH$6-$F27+1),$J27/2,$M27,TRUE))/(1-2*_xlfn.NORM.DIST(0,$J27/2,$M27,TRUE))*$D27+($K27="Steady Growth")*(AND(AI$6&gt;=$F27,AI$6&lt;=$H27)*((AI$6-$F27+1)/($J27*($J27+1)/2)*$D27))+($K27="custom")*CustCF!AC27</f>
        <v/>
      </c>
      <c r="AJ27" s="87">
        <f>($K27="Bell Curve")*(_xlfn.NORM.DIST(AND(AJ$6&gt;=$F27,AJ$6&lt;=$H27)*(AJ$6-$F27+1),$J27/2,$M27,TRUE)-_xlfn.NORM.DIST(AND(AJ$6&gt;=$F27,AJ$6&lt;=$H27)*(AI$6-$F27+1),$J27/2,$M27,TRUE))/(1-2*_xlfn.NORM.DIST(0,$J27/2,$M27,TRUE))*$D27+($K27="Steady Growth")*(AND(AJ$6&gt;=$F27,AJ$6&lt;=$H27)*((AJ$6-$F27+1)/($J27*($J27+1)/2)*$D27))+($K27="custom")*CustCF!AD27</f>
        <v/>
      </c>
      <c r="AK27" s="87">
        <f>($K27="Bell Curve")*(_xlfn.NORM.DIST(AND(AK$6&gt;=$F27,AK$6&lt;=$H27)*(AK$6-$F27+1),$J27/2,$M27,TRUE)-_xlfn.NORM.DIST(AND(AK$6&gt;=$F27,AK$6&lt;=$H27)*(AJ$6-$F27+1),$J27/2,$M27,TRUE))/(1-2*_xlfn.NORM.DIST(0,$J27/2,$M27,TRUE))*$D27+($K27="Steady Growth")*(AND(AK$6&gt;=$F27,AK$6&lt;=$H27)*((AK$6-$F27+1)/($J27*($J27+1)/2)*$D27))+($K27="custom")*CustCF!AE27</f>
        <v/>
      </c>
      <c r="AL27" s="87">
        <f>($K27="Bell Curve")*(_xlfn.NORM.DIST(AND(AL$6&gt;=$F27,AL$6&lt;=$H27)*(AL$6-$F27+1),$J27/2,$M27,TRUE)-_xlfn.NORM.DIST(AND(AL$6&gt;=$F27,AL$6&lt;=$H27)*(AK$6-$F27+1),$J27/2,$M27,TRUE))/(1-2*_xlfn.NORM.DIST(0,$J27/2,$M27,TRUE))*$D27+($K27="Steady Growth")*(AND(AL$6&gt;=$F27,AL$6&lt;=$H27)*((AL$6-$F27+1)/($J27*($J27+1)/2)*$D27))+($K27="custom")*CustCF!AF27</f>
        <v/>
      </c>
      <c r="AM27" s="87">
        <f>($K27="Bell Curve")*(_xlfn.NORM.DIST(AND(AM$6&gt;=$F27,AM$6&lt;=$H27)*(AM$6-$F27+1),$J27/2,$M27,TRUE)-_xlfn.NORM.DIST(AND(AM$6&gt;=$F27,AM$6&lt;=$H27)*(AL$6-$F27+1),$J27/2,$M27,TRUE))/(1-2*_xlfn.NORM.DIST(0,$J27/2,$M27,TRUE))*$D27+($K27="Steady Growth")*(AND(AM$6&gt;=$F27,AM$6&lt;=$H27)*((AM$6-$F27+1)/($J27*($J27+1)/2)*$D27))+($K27="custom")*CustCF!AG27</f>
        <v/>
      </c>
      <c r="AN27" s="87">
        <f>($K27="Bell Curve")*(_xlfn.NORM.DIST(AND(AN$6&gt;=$F27,AN$6&lt;=$H27)*(AN$6-$F27+1),$J27/2,$M27,TRUE)-_xlfn.NORM.DIST(AND(AN$6&gt;=$F27,AN$6&lt;=$H27)*(AM$6-$F27+1),$J27/2,$M27,TRUE))/(1-2*_xlfn.NORM.DIST(0,$J27/2,$M27,TRUE))*$D27+($K27="Steady Growth")*(AND(AN$6&gt;=$F27,AN$6&lt;=$H27)*((AN$6-$F27+1)/($J27*($J27+1)/2)*$D27))+($K27="custom")*CustCF!AH27</f>
        <v/>
      </c>
      <c r="AO27" s="87">
        <f>($K27="Bell Curve")*(_xlfn.NORM.DIST(AND(AO$6&gt;=$F27,AO$6&lt;=$H27)*(AO$6-$F27+1),$J27/2,$M27,TRUE)-_xlfn.NORM.DIST(AND(AO$6&gt;=$F27,AO$6&lt;=$H27)*(AN$6-$F27+1),$J27/2,$M27,TRUE))/(1-2*_xlfn.NORM.DIST(0,$J27/2,$M27,TRUE))*$D27+($K27="Steady Growth")*(AND(AO$6&gt;=$F27,AO$6&lt;=$H27)*((AO$6-$F27+1)/($J27*($J27+1)/2)*$D27))+($K27="custom")*CustCF!AI27</f>
        <v/>
      </c>
      <c r="AP27" s="87">
        <f>($K27="Bell Curve")*(_xlfn.NORM.DIST(AND(AP$6&gt;=$F27,AP$6&lt;=$H27)*(AP$6-$F27+1),$J27/2,$M27,TRUE)-_xlfn.NORM.DIST(AND(AP$6&gt;=$F27,AP$6&lt;=$H27)*(AO$6-$F27+1),$J27/2,$M27,TRUE))/(1-2*_xlfn.NORM.DIST(0,$J27/2,$M27,TRUE))*$D27+($K27="Steady Growth")*(AND(AP$6&gt;=$F27,AP$6&lt;=$H27)*((AP$6-$F27+1)/($J27*($J27+1)/2)*$D27))+($K27="custom")*CustCF!AJ27</f>
        <v/>
      </c>
      <c r="AQ27" s="87">
        <f>($K27="Bell Curve")*(_xlfn.NORM.DIST(AND(AQ$6&gt;=$F27,AQ$6&lt;=$H27)*(AQ$6-$F27+1),$J27/2,$M27,TRUE)-_xlfn.NORM.DIST(AND(AQ$6&gt;=$F27,AQ$6&lt;=$H27)*(AP$6-$F27+1),$J27/2,$M27,TRUE))/(1-2*_xlfn.NORM.DIST(0,$J27/2,$M27,TRUE))*$D27+($K27="Steady Growth")*(AND(AQ$6&gt;=$F27,AQ$6&lt;=$H27)*((AQ$6-$F27+1)/($J27*($J27+1)/2)*$D27))+($K27="custom")*CustCF!AK27</f>
        <v/>
      </c>
      <c r="AR27" s="87">
        <f>($K27="Bell Curve")*(_xlfn.NORM.DIST(AND(AR$6&gt;=$F27,AR$6&lt;=$H27)*(AR$6-$F27+1),$J27/2,$M27,TRUE)-_xlfn.NORM.DIST(AND(AR$6&gt;=$F27,AR$6&lt;=$H27)*(AQ$6-$F27+1),$J27/2,$M27,TRUE))/(1-2*_xlfn.NORM.DIST(0,$J27/2,$M27,TRUE))*$D27+($K27="Steady Growth")*(AND(AR$6&gt;=$F27,AR$6&lt;=$H27)*((AR$6-$F27+1)/($J27*($J27+1)/2)*$D27))+($K27="custom")*CustCF!AL27</f>
        <v/>
      </c>
      <c r="AS27" s="87">
        <f>($K27="Bell Curve")*(_xlfn.NORM.DIST(AND(AS$6&gt;=$F27,AS$6&lt;=$H27)*(AS$6-$F27+1),$J27/2,$M27,TRUE)-_xlfn.NORM.DIST(AND(AS$6&gt;=$F27,AS$6&lt;=$H27)*(AR$6-$F27+1),$J27/2,$M27,TRUE))/(1-2*_xlfn.NORM.DIST(0,$J27/2,$M27,TRUE))*$D27+($K27="Steady Growth")*(AND(AS$6&gt;=$F27,AS$6&lt;=$H27)*((AS$6-$F27+1)/($J27*($J27+1)/2)*$D27))+($K27="custom")*CustCF!AM27</f>
        <v/>
      </c>
      <c r="AT27" s="87">
        <f>($K27="Bell Curve")*(_xlfn.NORM.DIST(AND(AT$6&gt;=$F27,AT$6&lt;=$H27)*(AT$6-$F27+1),$J27/2,$M27,TRUE)-_xlfn.NORM.DIST(AND(AT$6&gt;=$F27,AT$6&lt;=$H27)*(AS$6-$F27+1),$J27/2,$M27,TRUE))/(1-2*_xlfn.NORM.DIST(0,$J27/2,$M27,TRUE))*$D27+($K27="Steady Growth")*(AND(AT$6&gt;=$F27,AT$6&lt;=$H27)*((AT$6-$F27+1)/($J27*($J27+1)/2)*$D27))+($K27="custom")*CustCF!AN27</f>
        <v/>
      </c>
      <c r="AU27" s="87">
        <f>($K27="Bell Curve")*(_xlfn.NORM.DIST(AND(AU$6&gt;=$F27,AU$6&lt;=$H27)*(AU$6-$F27+1),$J27/2,$M27,TRUE)-_xlfn.NORM.DIST(AND(AU$6&gt;=$F27,AU$6&lt;=$H27)*(AT$6-$F27+1),$J27/2,$M27,TRUE))/(1-2*_xlfn.NORM.DIST(0,$J27/2,$M27,TRUE))*$D27+($K27="Steady Growth")*(AND(AU$6&gt;=$F27,AU$6&lt;=$H27)*((AU$6-$F27+1)/($J27*($J27+1)/2)*$D27))+($K27="custom")*CustCF!AO27</f>
        <v/>
      </c>
      <c r="AV27" s="87">
        <f>($K27="Bell Curve")*(_xlfn.NORM.DIST(AND(AV$6&gt;=$F27,AV$6&lt;=$H27)*(AV$6-$F27+1),$J27/2,$M27,TRUE)-_xlfn.NORM.DIST(AND(AV$6&gt;=$F27,AV$6&lt;=$H27)*(AU$6-$F27+1),$J27/2,$M27,TRUE))/(1-2*_xlfn.NORM.DIST(0,$J27/2,$M27,TRUE))*$D27+($K27="Steady Growth")*(AND(AV$6&gt;=$F27,AV$6&lt;=$H27)*((AV$6-$F27+1)/($J27*($J27+1)/2)*$D27))+($K27="custom")*CustCF!AP27</f>
        <v/>
      </c>
      <c r="AW27" s="87">
        <f>($K27="Bell Curve")*(_xlfn.NORM.DIST(AND(AW$6&gt;=$F27,AW$6&lt;=$H27)*(AW$6-$F27+1),$J27/2,$M27,TRUE)-_xlfn.NORM.DIST(AND(AW$6&gt;=$F27,AW$6&lt;=$H27)*(AV$6-$F27+1),$J27/2,$M27,TRUE))/(1-2*_xlfn.NORM.DIST(0,$J27/2,$M27,TRUE))*$D27+($K27="Steady Growth")*(AND(AW$6&gt;=$F27,AW$6&lt;=$H27)*((AW$6-$F27+1)/($J27*($J27+1)/2)*$D27))+($K27="custom")*CustCF!AQ27</f>
        <v/>
      </c>
      <c r="AX27" s="87">
        <f>($K27="Bell Curve")*(_xlfn.NORM.DIST(AND(AX$6&gt;=$F27,AX$6&lt;=$H27)*(AX$6-$F27+1),$J27/2,$M27,TRUE)-_xlfn.NORM.DIST(AND(AX$6&gt;=$F27,AX$6&lt;=$H27)*(AW$6-$F27+1),$J27/2,$M27,TRUE))/(1-2*_xlfn.NORM.DIST(0,$J27/2,$M27,TRUE))*$D27+($K27="Steady Growth")*(AND(AX$6&gt;=$F27,AX$6&lt;=$H27)*((AX$6-$F27+1)/($J27*($J27+1)/2)*$D27))+($K27="custom")*CustCF!AR27</f>
        <v/>
      </c>
      <c r="AY27" s="87">
        <f>($K27="Bell Curve")*(_xlfn.NORM.DIST(AND(AY$6&gt;=$F27,AY$6&lt;=$H27)*(AY$6-$F27+1),$J27/2,$M27,TRUE)-_xlfn.NORM.DIST(AND(AY$6&gt;=$F27,AY$6&lt;=$H27)*(AX$6-$F27+1),$J27/2,$M27,TRUE))/(1-2*_xlfn.NORM.DIST(0,$J27/2,$M27,TRUE))*$D27+($K27="Steady Growth")*(AND(AY$6&gt;=$F27,AY$6&lt;=$H27)*((AY$6-$F27+1)/($J27*($J27+1)/2)*$D27))+($K27="custom")*CustCF!AS27</f>
        <v/>
      </c>
      <c r="AZ27" s="87">
        <f>($K27="Bell Curve")*(_xlfn.NORM.DIST(AND(AZ$6&gt;=$F27,AZ$6&lt;=$H27)*(AZ$6-$F27+1),$J27/2,$M27,TRUE)-_xlfn.NORM.DIST(AND(AZ$6&gt;=$F27,AZ$6&lt;=$H27)*(AY$6-$F27+1),$J27/2,$M27,TRUE))/(1-2*_xlfn.NORM.DIST(0,$J27/2,$M27,TRUE))*$D27+($K27="Steady Growth")*(AND(AZ$6&gt;=$F27,AZ$6&lt;=$H27)*((AZ$6-$F27+1)/($J27*($J27+1)/2)*$D27))+($K27="custom")*CustCF!AT27</f>
        <v/>
      </c>
      <c r="BA27" s="87">
        <f>($K27="Bell Curve")*(_xlfn.NORM.DIST(AND(BA$6&gt;=$F27,BA$6&lt;=$H27)*(BA$6-$F27+1),$J27/2,$M27,TRUE)-_xlfn.NORM.DIST(AND(BA$6&gt;=$F27,BA$6&lt;=$H27)*(AZ$6-$F27+1),$J27/2,$M27,TRUE))/(1-2*_xlfn.NORM.DIST(0,$J27/2,$M27,TRUE))*$D27+($K27="Steady Growth")*(AND(BA$6&gt;=$F27,BA$6&lt;=$H27)*((BA$6-$F27+1)/($J27*($J27+1)/2)*$D27))+($K27="custom")*CustCF!AU27</f>
        <v/>
      </c>
      <c r="BB27" s="87">
        <f>($K27="Bell Curve")*(_xlfn.NORM.DIST(AND(BB$6&gt;=$F27,BB$6&lt;=$H27)*(BB$6-$F27+1),$J27/2,$M27,TRUE)-_xlfn.NORM.DIST(AND(BB$6&gt;=$F27,BB$6&lt;=$H27)*(BA$6-$F27+1),$J27/2,$M27,TRUE))/(1-2*_xlfn.NORM.DIST(0,$J27/2,$M27,TRUE))*$D27+($K27="Steady Growth")*(AND(BB$6&gt;=$F27,BB$6&lt;=$H27)*((BB$6-$F27+1)/($J27*($J27+1)/2)*$D27))+($K27="custom")*CustCF!AV27</f>
        <v/>
      </c>
      <c r="BC27" s="87">
        <f>($K27="Bell Curve")*(_xlfn.NORM.DIST(AND(BC$6&gt;=$F27,BC$6&lt;=$H27)*(BC$6-$F27+1),$J27/2,$M27,TRUE)-_xlfn.NORM.DIST(AND(BC$6&gt;=$F27,BC$6&lt;=$H27)*(BB$6-$F27+1),$J27/2,$M27,TRUE))/(1-2*_xlfn.NORM.DIST(0,$J27/2,$M27,TRUE))*$D27+($K27="Steady Growth")*(AND(BC$6&gt;=$F27,BC$6&lt;=$H27)*((BC$6-$F27+1)/($J27*($J27+1)/2)*$D27))+($K27="custom")*CustCF!AW27</f>
        <v/>
      </c>
      <c r="BD27" s="87">
        <f>($K27="Bell Curve")*(_xlfn.NORM.DIST(AND(BD$6&gt;=$F27,BD$6&lt;=$H27)*(BD$6-$F27+1),$J27/2,$M27,TRUE)-_xlfn.NORM.DIST(AND(BD$6&gt;=$F27,BD$6&lt;=$H27)*(BC$6-$F27+1),$J27/2,$M27,TRUE))/(1-2*_xlfn.NORM.DIST(0,$J27/2,$M27,TRUE))*$D27+($K27="Steady Growth")*(AND(BD$6&gt;=$F27,BD$6&lt;=$H27)*((BD$6-$F27+1)/($J27*($J27+1)/2)*$D27))+($K27="custom")*CustCF!AX27</f>
        <v/>
      </c>
      <c r="BE27" s="87">
        <f>($K27="Bell Curve")*(_xlfn.NORM.DIST(AND(BE$6&gt;=$F27,BE$6&lt;=$H27)*(BE$6-$F27+1),$J27/2,$M27,TRUE)-_xlfn.NORM.DIST(AND(BE$6&gt;=$F27,BE$6&lt;=$H27)*(BD$6-$F27+1),$J27/2,$M27,TRUE))/(1-2*_xlfn.NORM.DIST(0,$J27/2,$M27,TRUE))*$D27+($K27="Steady Growth")*(AND(BE$6&gt;=$F27,BE$6&lt;=$H27)*((BE$6-$F27+1)/($J27*($J27+1)/2)*$D27))+($K27="custom")*CustCF!AY27</f>
        <v/>
      </c>
      <c r="BF27" s="87">
        <f>($K27="Bell Curve")*(_xlfn.NORM.DIST(AND(BF$6&gt;=$F27,BF$6&lt;=$H27)*(BF$6-$F27+1),$J27/2,$M27,TRUE)-_xlfn.NORM.DIST(AND(BF$6&gt;=$F27,BF$6&lt;=$H27)*(BE$6-$F27+1),$J27/2,$M27,TRUE))/(1-2*_xlfn.NORM.DIST(0,$J27/2,$M27,TRUE))*$D27+($K27="Steady Growth")*(AND(BF$6&gt;=$F27,BF$6&lt;=$H27)*((BF$6-$F27+1)/($J27*($J27+1)/2)*$D27))+($K27="custom")*CustCF!AZ27</f>
        <v/>
      </c>
      <c r="BG27" s="87">
        <f>($K27="Bell Curve")*(_xlfn.NORM.DIST(AND(BG$6&gt;=$F27,BG$6&lt;=$H27)*(BG$6-$F27+1),$J27/2,$M27,TRUE)-_xlfn.NORM.DIST(AND(BG$6&gt;=$F27,BG$6&lt;=$H27)*(BF$6-$F27+1),$J27/2,$M27,TRUE))/(1-2*_xlfn.NORM.DIST(0,$J27/2,$M27,TRUE))*$D27+($K27="Steady Growth")*(AND(BG$6&gt;=$F27,BG$6&lt;=$H27)*((BG$6-$F27+1)/($J27*($J27+1)/2)*$D27))+($K27="custom")*CustCF!BA27</f>
        <v/>
      </c>
      <c r="BH27" s="87">
        <f>($K27="Bell Curve")*(_xlfn.NORM.DIST(AND(BH$6&gt;=$F27,BH$6&lt;=$H27)*(BH$6-$F27+1),$J27/2,$M27,TRUE)-_xlfn.NORM.DIST(AND(BH$6&gt;=$F27,BH$6&lt;=$H27)*(BG$6-$F27+1),$J27/2,$M27,TRUE))/(1-2*_xlfn.NORM.DIST(0,$J27/2,$M27,TRUE))*$D27+($K27="Steady Growth")*(AND(BH$6&gt;=$F27,BH$6&lt;=$H27)*((BH$6-$F27+1)/($J27*($J27+1)/2)*$D27))+($K27="custom")*CustCF!BB27</f>
        <v/>
      </c>
      <c r="BI27" s="87">
        <f>($K27="Bell Curve")*(_xlfn.NORM.DIST(AND(BI$6&gt;=$F27,BI$6&lt;=$H27)*(BI$6-$F27+1),$J27/2,$M27,TRUE)-_xlfn.NORM.DIST(AND(BI$6&gt;=$F27,BI$6&lt;=$H27)*(BH$6-$F27+1),$J27/2,$M27,TRUE))/(1-2*_xlfn.NORM.DIST(0,$J27/2,$M27,TRUE))*$D27+($K27="Steady Growth")*(AND(BI$6&gt;=$F27,BI$6&lt;=$H27)*((BI$6-$F27+1)/($J27*($J27+1)/2)*$D27))+($K27="custom")*CustCF!BC27</f>
        <v/>
      </c>
      <c r="BJ27" s="87">
        <f>($K27="Bell Curve")*(_xlfn.NORM.DIST(AND(BJ$6&gt;=$F27,BJ$6&lt;=$H27)*(BJ$6-$F27+1),$J27/2,$M27,TRUE)-_xlfn.NORM.DIST(AND(BJ$6&gt;=$F27,BJ$6&lt;=$H27)*(BI$6-$F27+1),$J27/2,$M27,TRUE))/(1-2*_xlfn.NORM.DIST(0,$J27/2,$M27,TRUE))*$D27+($K27="Steady Growth")*(AND(BJ$6&gt;=$F27,BJ$6&lt;=$H27)*((BJ$6-$F27+1)/($J27*($J27+1)/2)*$D27))+($K27="custom")*CustCF!BD27</f>
        <v/>
      </c>
      <c r="BK27" s="87">
        <f>($K27="Bell Curve")*(_xlfn.NORM.DIST(AND(BK$6&gt;=$F27,BK$6&lt;=$H27)*(BK$6-$F27+1),$J27/2,$M27,TRUE)-_xlfn.NORM.DIST(AND(BK$6&gt;=$F27,BK$6&lt;=$H27)*(BJ$6-$F27+1),$J27/2,$M27,TRUE))/(1-2*_xlfn.NORM.DIST(0,$J27/2,$M27,TRUE))*$D27+($K27="Steady Growth")*(AND(BK$6&gt;=$F27,BK$6&lt;=$H27)*((BK$6-$F27+1)/($J27*($J27+1)/2)*$D27))+($K27="custom")*CustCF!BE27</f>
        <v/>
      </c>
      <c r="BL27" s="87">
        <f>($K27="Bell Curve")*(_xlfn.NORM.DIST(AND(BL$6&gt;=$F27,BL$6&lt;=$H27)*(BL$6-$F27+1),$J27/2,$M27,TRUE)-_xlfn.NORM.DIST(AND(BL$6&gt;=$F27,BL$6&lt;=$H27)*(BK$6-$F27+1),$J27/2,$M27,TRUE))/(1-2*_xlfn.NORM.DIST(0,$J27/2,$M27,TRUE))*$D27+($K27="Steady Growth")*(AND(BL$6&gt;=$F27,BL$6&lt;=$H27)*((BL$6-$F27+1)/($J27*($J27+1)/2)*$D27))+($K27="custom")*CustCF!BF27</f>
        <v/>
      </c>
      <c r="BM27" s="87">
        <f>($K27="Bell Curve")*(_xlfn.NORM.DIST(AND(BM$6&gt;=$F27,BM$6&lt;=$H27)*(BM$6-$F27+1),$J27/2,$M27,TRUE)-_xlfn.NORM.DIST(AND(BM$6&gt;=$F27,BM$6&lt;=$H27)*(BL$6-$F27+1),$J27/2,$M27,TRUE))/(1-2*_xlfn.NORM.DIST(0,$J27/2,$M27,TRUE))*$D27+($K27="Steady Growth")*(AND(BM$6&gt;=$F27,BM$6&lt;=$H27)*((BM$6-$F27+1)/($J27*($J27+1)/2)*$D27))+($K27="custom")*CustCF!BG27</f>
        <v/>
      </c>
      <c r="BN27" s="87">
        <f>($K27="Bell Curve")*(_xlfn.NORM.DIST(AND(BN$6&gt;=$F27,BN$6&lt;=$H27)*(BN$6-$F27+1),$J27/2,$M27,TRUE)-_xlfn.NORM.DIST(AND(BN$6&gt;=$F27,BN$6&lt;=$H27)*(BM$6-$F27+1),$J27/2,$M27,TRUE))/(1-2*_xlfn.NORM.DIST(0,$J27/2,$M27,TRUE))*$D27+($K27="Steady Growth")*(AND(BN$6&gt;=$F27,BN$6&lt;=$H27)*((BN$6-$F27+1)/($J27*($J27+1)/2)*$D27))+($K27="custom")*CustCF!BH27</f>
        <v/>
      </c>
      <c r="BO27" s="87">
        <f>($K27="Bell Curve")*(_xlfn.NORM.DIST(AND(BO$6&gt;=$F27,BO$6&lt;=$H27)*(BO$6-$F27+1),$J27/2,$M27,TRUE)-_xlfn.NORM.DIST(AND(BO$6&gt;=$F27,BO$6&lt;=$H27)*(BN$6-$F27+1),$J27/2,$M27,TRUE))/(1-2*_xlfn.NORM.DIST(0,$J27/2,$M27,TRUE))*$D27+($K27="Steady Growth")*(AND(BO$6&gt;=$F27,BO$6&lt;=$H27)*((BO$6-$F27+1)/($J27*($J27+1)/2)*$D27))+($K27="custom")*CustCF!BI27</f>
        <v/>
      </c>
      <c r="BP27" s="87">
        <f>($K27="Bell Curve")*(_xlfn.NORM.DIST(AND(BP$6&gt;=$F27,BP$6&lt;=$H27)*(BP$6-$F27+1),$J27/2,$M27,TRUE)-_xlfn.NORM.DIST(AND(BP$6&gt;=$F27,BP$6&lt;=$H27)*(BO$6-$F27+1),$J27/2,$M27,TRUE))/(1-2*_xlfn.NORM.DIST(0,$J27/2,$M27,TRUE))*$D27+($K27="Steady Growth")*(AND(BP$6&gt;=$F27,BP$6&lt;=$H27)*((BP$6-$F27+1)/($J27*($J27+1)/2)*$D27))+($K27="custom")*CustCF!BJ27</f>
        <v/>
      </c>
      <c r="BQ27" s="87">
        <f>($K27="Bell Curve")*(_xlfn.NORM.DIST(AND(BQ$6&gt;=$F27,BQ$6&lt;=$H27)*(BQ$6-$F27+1),$J27/2,$M27,TRUE)-_xlfn.NORM.DIST(AND(BQ$6&gt;=$F27,BQ$6&lt;=$H27)*(BP$6-$F27+1),$J27/2,$M27,TRUE))/(1-2*_xlfn.NORM.DIST(0,$J27/2,$M27,TRUE))*$D27+($K27="Steady Growth")*(AND(BQ$6&gt;=$F27,BQ$6&lt;=$H27)*((BQ$6-$F27+1)/($J27*($J27+1)/2)*$D27))+($K27="custom")*CustCF!BK27</f>
        <v/>
      </c>
      <c r="BR27" s="87">
        <f>($K27="Bell Curve")*(_xlfn.NORM.DIST(AND(BR$6&gt;=$F27,BR$6&lt;=$H27)*(BR$6-$F27+1),$J27/2,$M27,TRUE)-_xlfn.NORM.DIST(AND(BR$6&gt;=$F27,BR$6&lt;=$H27)*(BQ$6-$F27+1),$J27/2,$M27,TRUE))/(1-2*_xlfn.NORM.DIST(0,$J27/2,$M27,TRUE))*$D27+($K27="Steady Growth")*(AND(BR$6&gt;=$F27,BR$6&lt;=$H27)*((BR$6-$F27+1)/($J27*($J27+1)/2)*$D27))+($K27="custom")*CustCF!BL27</f>
        <v/>
      </c>
      <c r="BS27" s="87">
        <f>($K27="Bell Curve")*(_xlfn.NORM.DIST(AND(BS$6&gt;=$F27,BS$6&lt;=$H27)*(BS$6-$F27+1),$J27/2,$M27,TRUE)-_xlfn.NORM.DIST(AND(BS$6&gt;=$F27,BS$6&lt;=$H27)*(BR$6-$F27+1),$J27/2,$M27,TRUE))/(1-2*_xlfn.NORM.DIST(0,$J27/2,$M27,TRUE))*$D27+($K27="Steady Growth")*(AND(BS$6&gt;=$F27,BS$6&lt;=$H27)*((BS$6-$F27+1)/($J27*($J27+1)/2)*$D27))+($K27="custom")*CustCF!BM27</f>
        <v/>
      </c>
      <c r="BT27" s="87">
        <f>($K27="Bell Curve")*(_xlfn.NORM.DIST(AND(BT$6&gt;=$F27,BT$6&lt;=$H27)*(BT$6-$F27+1),$J27/2,$M27,TRUE)-_xlfn.NORM.DIST(AND(BT$6&gt;=$F27,BT$6&lt;=$H27)*(BS$6-$F27+1),$J27/2,$M27,TRUE))/(1-2*_xlfn.NORM.DIST(0,$J27/2,$M27,TRUE))*$D27+($K27="Steady Growth")*(AND(BT$6&gt;=$F27,BT$6&lt;=$H27)*((BT$6-$F27+1)/($J27*($J27+1)/2)*$D27))+($K27="custom")*CustCF!BN27</f>
        <v/>
      </c>
      <c r="BU27" s="87">
        <f>($K27="Bell Curve")*(_xlfn.NORM.DIST(AND(BU$6&gt;=$F27,BU$6&lt;=$H27)*(BU$6-$F27+1),$J27/2,$M27,TRUE)-_xlfn.NORM.DIST(AND(BU$6&gt;=$F27,BU$6&lt;=$H27)*(BT$6-$F27+1),$J27/2,$M27,TRUE))/(1-2*_xlfn.NORM.DIST(0,$J27/2,$M27,TRUE))*$D27+($K27="Steady Growth")*(AND(BU$6&gt;=$F27,BU$6&lt;=$H27)*((BU$6-$F27+1)/($J27*($J27+1)/2)*$D27))+($K27="custom")*CustCF!BO27</f>
        <v/>
      </c>
      <c r="BV27" s="87">
        <f>($K27="Bell Curve")*(_xlfn.NORM.DIST(AND(BV$6&gt;=$F27,BV$6&lt;=$H27)*(BV$6-$F27+1),$J27/2,$M27,TRUE)-_xlfn.NORM.DIST(AND(BV$6&gt;=$F27,BV$6&lt;=$H27)*(BU$6-$F27+1),$J27/2,$M27,TRUE))/(1-2*_xlfn.NORM.DIST(0,$J27/2,$M27,TRUE))*$D27+($K27="Steady Growth")*(AND(BV$6&gt;=$F27,BV$6&lt;=$H27)*((BV$6-$F27+1)/($J27*($J27+1)/2)*$D27))+($K27="custom")*CustCF!BP27</f>
        <v/>
      </c>
      <c r="BW27" s="87">
        <f>($K27="Bell Curve")*(_xlfn.NORM.DIST(AND(BW$6&gt;=$F27,BW$6&lt;=$H27)*(BW$6-$F27+1),$J27/2,$M27,TRUE)-_xlfn.NORM.DIST(AND(BW$6&gt;=$F27,BW$6&lt;=$H27)*(BV$6-$F27+1),$J27/2,$M27,TRUE))/(1-2*_xlfn.NORM.DIST(0,$J27/2,$M27,TRUE))*$D27+($K27="Steady Growth")*(AND(BW$6&gt;=$F27,BW$6&lt;=$H27)*((BW$6-$F27+1)/($J27*($J27+1)/2)*$D27))+($K27="custom")*CustCF!BQ27</f>
        <v/>
      </c>
      <c r="BX27" s="87">
        <f>($K27="Bell Curve")*(_xlfn.NORM.DIST(AND(BX$6&gt;=$F27,BX$6&lt;=$H27)*(BX$6-$F27+1),$J27/2,$M27,TRUE)-_xlfn.NORM.DIST(AND(BX$6&gt;=$F27,BX$6&lt;=$H27)*(BW$6-$F27+1),$J27/2,$M27,TRUE))/(1-2*_xlfn.NORM.DIST(0,$J27/2,$M27,TRUE))*$D27+($K27="Steady Growth")*(AND(BX$6&gt;=$F27,BX$6&lt;=$H27)*((BX$6-$F27+1)/($J27*($J27+1)/2)*$D27))+($K27="custom")*CustCF!BR27</f>
        <v/>
      </c>
      <c r="BY27" s="87">
        <f>($K27="Bell Curve")*(_xlfn.NORM.DIST(AND(BY$6&gt;=$F27,BY$6&lt;=$H27)*(BY$6-$F27+1),$J27/2,$M27,TRUE)-_xlfn.NORM.DIST(AND(BY$6&gt;=$F27,BY$6&lt;=$H27)*(BX$6-$F27+1),$J27/2,$M27,TRUE))/(1-2*_xlfn.NORM.DIST(0,$J27/2,$M27,TRUE))*$D27+($K27="Steady Growth")*(AND(BY$6&gt;=$F27,BY$6&lt;=$H27)*((BY$6-$F27+1)/($J27*($J27+1)/2)*$D27))+($K27="custom")*CustCF!BS27</f>
        <v/>
      </c>
      <c r="BZ27" s="87">
        <f>($K27="Bell Curve")*(_xlfn.NORM.DIST(AND(BZ$6&gt;=$F27,BZ$6&lt;=$H27)*(BZ$6-$F27+1),$J27/2,$M27,TRUE)-_xlfn.NORM.DIST(AND(BZ$6&gt;=$F27,BZ$6&lt;=$H27)*(BY$6-$F27+1),$J27/2,$M27,TRUE))/(1-2*_xlfn.NORM.DIST(0,$J27/2,$M27,TRUE))*$D27+($K27="Steady Growth")*(AND(BZ$6&gt;=$F27,BZ$6&lt;=$H27)*((BZ$6-$F27+1)/($J27*($J27+1)/2)*$D27))+($K27="custom")*CustCF!BT27</f>
        <v/>
      </c>
      <c r="CA27" s="87">
        <f>($K27="Bell Curve")*(_xlfn.NORM.DIST(AND(CA$6&gt;=$F27,CA$6&lt;=$H27)*(CA$6-$F27+1),$J27/2,$M27,TRUE)-_xlfn.NORM.DIST(AND(CA$6&gt;=$F27,CA$6&lt;=$H27)*(BZ$6-$F27+1),$J27/2,$M27,TRUE))/(1-2*_xlfn.NORM.DIST(0,$J27/2,$M27,TRUE))*$D27+($K27="Steady Growth")*(AND(CA$6&gt;=$F27,CA$6&lt;=$H27)*((CA$6-$F27+1)/($J27*($J27+1)/2)*$D27))+($K27="custom")*CustCF!BU27</f>
        <v/>
      </c>
      <c r="CB27" s="87">
        <f>($K27="Bell Curve")*(_xlfn.NORM.DIST(AND(CB$6&gt;=$F27,CB$6&lt;=$H27)*(CB$6-$F27+1),$J27/2,$M27,TRUE)-_xlfn.NORM.DIST(AND(CB$6&gt;=$F27,CB$6&lt;=$H27)*(CA$6-$F27+1),$J27/2,$M27,TRUE))/(1-2*_xlfn.NORM.DIST(0,$J27/2,$M27,TRUE))*$D27+($K27="Steady Growth")*(AND(CB$6&gt;=$F27,CB$6&lt;=$H27)*((CB$6-$F27+1)/($J27*($J27+1)/2)*$D27))+($K27="custom")*CustCF!BV27</f>
        <v/>
      </c>
      <c r="CC27" s="87">
        <f>($K27="Bell Curve")*(_xlfn.NORM.DIST(AND(CC$6&gt;=$F27,CC$6&lt;=$H27)*(CC$6-$F27+1),$J27/2,$M27,TRUE)-_xlfn.NORM.DIST(AND(CC$6&gt;=$F27,CC$6&lt;=$H27)*(CB$6-$F27+1),$J27/2,$M27,TRUE))/(1-2*_xlfn.NORM.DIST(0,$J27/2,$M27,TRUE))*$D27+($K27="Steady Growth")*(AND(CC$6&gt;=$F27,CC$6&lt;=$H27)*((CC$6-$F27+1)/($J27*($J27+1)/2)*$D27))+($K27="custom")*CustCF!BW27</f>
        <v/>
      </c>
      <c r="CD27" s="87">
        <f>($K27="Bell Curve")*(_xlfn.NORM.DIST(AND(CD$6&gt;=$F27,CD$6&lt;=$H27)*(CD$6-$F27+1),$J27/2,$M27,TRUE)-_xlfn.NORM.DIST(AND(CD$6&gt;=$F27,CD$6&lt;=$H27)*(CC$6-$F27+1),$J27/2,$M27,TRUE))/(1-2*_xlfn.NORM.DIST(0,$J27/2,$M27,TRUE))*$D27+($K27="Steady Growth")*(AND(CD$6&gt;=$F27,CD$6&lt;=$H27)*((CD$6-$F27+1)/($J27*($J27+1)/2)*$D27))+($K27="custom")*CustCF!BX27</f>
        <v/>
      </c>
      <c r="CE27" s="87">
        <f>($K27="Bell Curve")*(_xlfn.NORM.DIST(AND(CE$6&gt;=$F27,CE$6&lt;=$H27)*(CE$6-$F27+1),$J27/2,$M27,TRUE)-_xlfn.NORM.DIST(AND(CE$6&gt;=$F27,CE$6&lt;=$H27)*(CD$6-$F27+1),$J27/2,$M27,TRUE))/(1-2*_xlfn.NORM.DIST(0,$J27/2,$M27,TRUE))*$D27+($K27="Steady Growth")*(AND(CE$6&gt;=$F27,CE$6&lt;=$H27)*((CE$6-$F27+1)/($J27*($J27+1)/2)*$D27))+($K27="custom")*CustCF!BY27</f>
        <v/>
      </c>
      <c r="CF27" s="87">
        <f>($K27="Bell Curve")*(_xlfn.NORM.DIST(AND(CF$6&gt;=$F27,CF$6&lt;=$H27)*(CF$6-$F27+1),$J27/2,$M27,TRUE)-_xlfn.NORM.DIST(AND(CF$6&gt;=$F27,CF$6&lt;=$H27)*(CE$6-$F27+1),$J27/2,$M27,TRUE))/(1-2*_xlfn.NORM.DIST(0,$J27/2,$M27,TRUE))*$D27+($K27="Steady Growth")*(AND(CF$6&gt;=$F27,CF$6&lt;=$H27)*((CF$6-$F27+1)/($J27*($J27+1)/2)*$D27))+($K27="custom")*CustCF!BZ27</f>
        <v/>
      </c>
      <c r="CG27" s="87">
        <f>($K27="Bell Curve")*(_xlfn.NORM.DIST(AND(CG$6&gt;=$F27,CG$6&lt;=$H27)*(CG$6-$F27+1),$J27/2,$M27,TRUE)-_xlfn.NORM.DIST(AND(CG$6&gt;=$F27,CG$6&lt;=$H27)*(CF$6-$F27+1),$J27/2,$M27,TRUE))/(1-2*_xlfn.NORM.DIST(0,$J27/2,$M27,TRUE))*$D27+($K27="Steady Growth")*(AND(CG$6&gt;=$F27,CG$6&lt;=$H27)*((CG$6-$F27+1)/($J27*($J27+1)/2)*$D27))+($K27="custom")*CustCF!CA27</f>
        <v/>
      </c>
      <c r="CH27" s="87">
        <f>($K27="Bell Curve")*(_xlfn.NORM.DIST(AND(CH$6&gt;=$F27,CH$6&lt;=$H27)*(CH$6-$F27+1),$J27/2,$M27,TRUE)-_xlfn.NORM.DIST(AND(CH$6&gt;=$F27,CH$6&lt;=$H27)*(CG$6-$F27+1),$J27/2,$M27,TRUE))/(1-2*_xlfn.NORM.DIST(0,$J27/2,$M27,TRUE))*$D27+($K27="Steady Growth")*(AND(CH$6&gt;=$F27,CH$6&lt;=$H27)*((CH$6-$F27+1)/($J27*($J27+1)/2)*$D27))+($K27="custom")*CustCF!CB27</f>
        <v/>
      </c>
      <c r="CI27" s="87">
        <f>($K27="Bell Curve")*(_xlfn.NORM.DIST(AND(CI$6&gt;=$F27,CI$6&lt;=$H27)*(CI$6-$F27+1),$J27/2,$M27,TRUE)-_xlfn.NORM.DIST(AND(CI$6&gt;=$F27,CI$6&lt;=$H27)*(CH$6-$F27+1),$J27/2,$M27,TRUE))/(1-2*_xlfn.NORM.DIST(0,$J27/2,$M27,TRUE))*$D27+($K27="Steady Growth")*(AND(CI$6&gt;=$F27,CI$6&lt;=$H27)*((CI$6-$F27+1)/($J27*($J27+1)/2)*$D27))+($K27="custom")*CustCF!CC27</f>
        <v/>
      </c>
      <c r="CJ27" s="87">
        <f>($K27="Bell Curve")*(_xlfn.NORM.DIST(AND(CJ$6&gt;=$F27,CJ$6&lt;=$H27)*(CJ$6-$F27+1),$J27/2,$M27,TRUE)-_xlfn.NORM.DIST(AND(CJ$6&gt;=$F27,CJ$6&lt;=$H27)*(CI$6-$F27+1),$J27/2,$M27,TRUE))/(1-2*_xlfn.NORM.DIST(0,$J27/2,$M27,TRUE))*$D27+($K27="Steady Growth")*(AND(CJ$6&gt;=$F27,CJ$6&lt;=$H27)*((CJ$6-$F27+1)/($J27*($J27+1)/2)*$D27))+($K27="custom")*CustCF!CD27</f>
        <v/>
      </c>
      <c r="CK27" s="87">
        <f>($K27="Bell Curve")*(_xlfn.NORM.DIST(AND(CK$6&gt;=$F27,CK$6&lt;=$H27)*(CK$6-$F27+1),$J27/2,$M27,TRUE)-_xlfn.NORM.DIST(AND(CK$6&gt;=$F27,CK$6&lt;=$H27)*(CJ$6-$F27+1),$J27/2,$M27,TRUE))/(1-2*_xlfn.NORM.DIST(0,$J27/2,$M27,TRUE))*$D27+($K27="Steady Growth")*(AND(CK$6&gt;=$F27,CK$6&lt;=$H27)*((CK$6-$F27+1)/($J27*($J27+1)/2)*$D27))+($K27="custom")*CustCF!CE27</f>
        <v/>
      </c>
      <c r="CL27" s="87">
        <f>($K27="Bell Curve")*(_xlfn.NORM.DIST(AND(CL$6&gt;=$F27,CL$6&lt;=$H27)*(CL$6-$F27+1),$J27/2,$M27,TRUE)-_xlfn.NORM.DIST(AND(CL$6&gt;=$F27,CL$6&lt;=$H27)*(CK$6-$F27+1),$J27/2,$M27,TRUE))/(1-2*_xlfn.NORM.DIST(0,$J27/2,$M27,TRUE))*$D27+($K27="Steady Growth")*(AND(CL$6&gt;=$F27,CL$6&lt;=$H27)*((CL$6-$F27+1)/($J27*($J27+1)/2)*$D27))+($K27="custom")*CustCF!CF27</f>
        <v/>
      </c>
      <c r="CM27" s="87">
        <f>($K27="Bell Curve")*(_xlfn.NORM.DIST(AND(CM$6&gt;=$F27,CM$6&lt;=$H27)*(CM$6-$F27+1),$J27/2,$M27,TRUE)-_xlfn.NORM.DIST(AND(CM$6&gt;=$F27,CM$6&lt;=$H27)*(CL$6-$F27+1),$J27/2,$M27,TRUE))/(1-2*_xlfn.NORM.DIST(0,$J27/2,$M27,TRUE))*$D27+($K27="Steady Growth")*(AND(CM$6&gt;=$F27,CM$6&lt;=$H27)*((CM$6-$F27+1)/($J27*($J27+1)/2)*$D27))+($K27="custom")*CustCF!CG27</f>
        <v/>
      </c>
      <c r="CN27" s="87">
        <f>($K27="Bell Curve")*(_xlfn.NORM.DIST(AND(CN$6&gt;=$F27,CN$6&lt;=$H27)*(CN$6-$F27+1),$J27/2,$M27,TRUE)-_xlfn.NORM.DIST(AND(CN$6&gt;=$F27,CN$6&lt;=$H27)*(CM$6-$F27+1),$J27/2,$M27,TRUE))/(1-2*_xlfn.NORM.DIST(0,$J27/2,$M27,TRUE))*$D27+($K27="Steady Growth")*(AND(CN$6&gt;=$F27,CN$6&lt;=$H27)*((CN$6-$F27+1)/($J27*($J27+1)/2)*$D27))+($K27="custom")*CustCF!CH27</f>
        <v/>
      </c>
      <c r="CO27" s="87">
        <f>($K27="Bell Curve")*(_xlfn.NORM.DIST(AND(CO$6&gt;=$F27,CO$6&lt;=$H27)*(CO$6-$F27+1),$J27/2,$M27,TRUE)-_xlfn.NORM.DIST(AND(CO$6&gt;=$F27,CO$6&lt;=$H27)*(CN$6-$F27+1),$J27/2,$M27,TRUE))/(1-2*_xlfn.NORM.DIST(0,$J27/2,$M27,TRUE))*$D27+($K27="Steady Growth")*(AND(CO$6&gt;=$F27,CO$6&lt;=$H27)*((CO$6-$F27+1)/($J27*($J27+1)/2)*$D27))+($K27="custom")*CustCF!CI27</f>
        <v/>
      </c>
      <c r="CP27" s="87">
        <f>($K27="Bell Curve")*(_xlfn.NORM.DIST(AND(CP$6&gt;=$F27,CP$6&lt;=$H27)*(CP$6-$F27+1),$J27/2,$M27,TRUE)-_xlfn.NORM.DIST(AND(CP$6&gt;=$F27,CP$6&lt;=$H27)*(CO$6-$F27+1),$J27/2,$M27,TRUE))/(1-2*_xlfn.NORM.DIST(0,$J27/2,$M27,TRUE))*$D27+($K27="Steady Growth")*(AND(CP$6&gt;=$F27,CP$6&lt;=$H27)*((CP$6-$F27+1)/($J27*($J27+1)/2)*$D27))+($K27="custom")*CustCF!CJ27</f>
        <v/>
      </c>
      <c r="CQ27" s="87">
        <f>($K27="Bell Curve")*(_xlfn.NORM.DIST(AND(CQ$6&gt;=$F27,CQ$6&lt;=$H27)*(CQ$6-$F27+1),$J27/2,$M27,TRUE)-_xlfn.NORM.DIST(AND(CQ$6&gt;=$F27,CQ$6&lt;=$H27)*(CP$6-$F27+1),$J27/2,$M27,TRUE))/(1-2*_xlfn.NORM.DIST(0,$J27/2,$M27,TRUE))*$D27+($K27="Steady Growth")*(AND(CQ$6&gt;=$F27,CQ$6&lt;=$H27)*((CQ$6-$F27+1)/($J27*($J27+1)/2)*$D27))+($K27="custom")*CustCF!CK27</f>
        <v/>
      </c>
      <c r="CR27" s="87">
        <f>($K27="Bell Curve")*(_xlfn.NORM.DIST(AND(CR$6&gt;=$F27,CR$6&lt;=$H27)*(CR$6-$F27+1),$J27/2,$M27,TRUE)-_xlfn.NORM.DIST(AND(CR$6&gt;=$F27,CR$6&lt;=$H27)*(CQ$6-$F27+1),$J27/2,$M27,TRUE))/(1-2*_xlfn.NORM.DIST(0,$J27/2,$M27,TRUE))*$D27+($K27="Steady Growth")*(AND(CR$6&gt;=$F27,CR$6&lt;=$H27)*((CR$6-$F27+1)/($J27*($J27+1)/2)*$D27))+($K27="custom")*CustCF!CL27</f>
        <v/>
      </c>
      <c r="CS27" s="87">
        <f>($K27="Bell Curve")*(_xlfn.NORM.DIST(AND(CS$6&gt;=$F27,CS$6&lt;=$H27)*(CS$6-$F27+1),$J27/2,$M27,TRUE)-_xlfn.NORM.DIST(AND(CS$6&gt;=$F27,CS$6&lt;=$H27)*(CR$6-$F27+1),$J27/2,$M27,TRUE))/(1-2*_xlfn.NORM.DIST(0,$J27/2,$M27,TRUE))*$D27+($K27="Steady Growth")*(AND(CS$6&gt;=$F27,CS$6&lt;=$H27)*((CS$6-$F27+1)/($J27*($J27+1)/2)*$D27))+($K27="custom")*CustCF!CM27</f>
        <v/>
      </c>
      <c r="CT27" s="87">
        <f>($K27="Bell Curve")*(_xlfn.NORM.DIST(AND(CT$6&gt;=$F27,CT$6&lt;=$H27)*(CT$6-$F27+1),$J27/2,$M27,TRUE)-_xlfn.NORM.DIST(AND(CT$6&gt;=$F27,CT$6&lt;=$H27)*(CS$6-$F27+1),$J27/2,$M27,TRUE))/(1-2*_xlfn.NORM.DIST(0,$J27/2,$M27,TRUE))*$D27+($K27="Steady Growth")*(AND(CT$6&gt;=$F27,CT$6&lt;=$H27)*((CT$6-$F27+1)/($J27*($J27+1)/2)*$D27))+($K27="custom")*CustCF!CN27</f>
        <v/>
      </c>
      <c r="CU27" s="87">
        <f>($K27="Bell Curve")*(_xlfn.NORM.DIST(AND(CU$6&gt;=$F27,CU$6&lt;=$H27)*(CU$6-$F27+1),$J27/2,$M27,TRUE)-_xlfn.NORM.DIST(AND(CU$6&gt;=$F27,CU$6&lt;=$H27)*(CT$6-$F27+1),$J27/2,$M27,TRUE))/(1-2*_xlfn.NORM.DIST(0,$J27/2,$M27,TRUE))*$D27+($K27="Steady Growth")*(AND(CU$6&gt;=$F27,CU$6&lt;=$H27)*((CU$6-$F27+1)/($J27*($J27+1)/2)*$D27))+($K27="custom")*CustCF!CO27</f>
        <v/>
      </c>
      <c r="CV27" s="87">
        <f>($K27="Bell Curve")*(_xlfn.NORM.DIST(AND(CV$6&gt;=$F27,CV$6&lt;=$H27)*(CV$6-$F27+1),$J27/2,$M27,TRUE)-_xlfn.NORM.DIST(AND(CV$6&gt;=$F27,CV$6&lt;=$H27)*(CU$6-$F27+1),$J27/2,$M27,TRUE))/(1-2*_xlfn.NORM.DIST(0,$J27/2,$M27,TRUE))*$D27+($K27="Steady Growth")*(AND(CV$6&gt;=$F27,CV$6&lt;=$H27)*((CV$6-$F27+1)/($J27*($J27+1)/2)*$D27))+($K27="custom")*CustCF!CP27</f>
        <v/>
      </c>
      <c r="CW27" s="87">
        <f>($K27="Bell Curve")*(_xlfn.NORM.DIST(AND(CW$6&gt;=$F27,CW$6&lt;=$H27)*(CW$6-$F27+1),$J27/2,$M27,TRUE)-_xlfn.NORM.DIST(AND(CW$6&gt;=$F27,CW$6&lt;=$H27)*(CV$6-$F27+1),$J27/2,$M27,TRUE))/(1-2*_xlfn.NORM.DIST(0,$J27/2,$M27,TRUE))*$D27+($K27="Steady Growth")*(AND(CW$6&gt;=$F27,CW$6&lt;=$H27)*((CW$6-$F27+1)/($J27*($J27+1)/2)*$D27))+($K27="custom")*CustCF!CQ27</f>
        <v/>
      </c>
      <c r="CX27" s="87">
        <f>($K27="Bell Curve")*(_xlfn.NORM.DIST(AND(CX$6&gt;=$F27,CX$6&lt;=$H27)*(CX$6-$F27+1),$J27/2,$M27,TRUE)-_xlfn.NORM.DIST(AND(CX$6&gt;=$F27,CX$6&lt;=$H27)*(CW$6-$F27+1),$J27/2,$M27,TRUE))/(1-2*_xlfn.NORM.DIST(0,$J27/2,$M27,TRUE))*$D27+($K27="Steady Growth")*(AND(CX$6&gt;=$F27,CX$6&lt;=$H27)*((CX$6-$F27+1)/($J27*($J27+1)/2)*$D27))+($K27="custom")*CustCF!CR27</f>
        <v/>
      </c>
      <c r="CY27" s="87">
        <f>($K27="Bell Curve")*(_xlfn.NORM.DIST(AND(CY$6&gt;=$F27,CY$6&lt;=$H27)*(CY$6-$F27+1),$J27/2,$M27,TRUE)-_xlfn.NORM.DIST(AND(CY$6&gt;=$F27,CY$6&lt;=$H27)*(CX$6-$F27+1),$J27/2,$M27,TRUE))/(1-2*_xlfn.NORM.DIST(0,$J27/2,$M27,TRUE))*$D27+($K27="Steady Growth")*(AND(CY$6&gt;=$F27,CY$6&lt;=$H27)*((CY$6-$F27+1)/($J27*($J27+1)/2)*$D27))+($K27="custom")*CustCF!CS27</f>
        <v/>
      </c>
      <c r="CZ27" s="87">
        <f>($K27="Bell Curve")*(_xlfn.NORM.DIST(AND(CZ$6&gt;=$F27,CZ$6&lt;=$H27)*(CZ$6-$F27+1),$J27/2,$M27,TRUE)-_xlfn.NORM.DIST(AND(CZ$6&gt;=$F27,CZ$6&lt;=$H27)*(CY$6-$F27+1),$J27/2,$M27,TRUE))/(1-2*_xlfn.NORM.DIST(0,$J27/2,$M27,TRUE))*$D27+($K27="Steady Growth")*(AND(CZ$6&gt;=$F27,CZ$6&lt;=$H27)*((CZ$6-$F27+1)/($J27*($J27+1)/2)*$D27))+($K27="custom")*CustCF!CT27</f>
        <v/>
      </c>
      <c r="DA27" s="87">
        <f>($K27="Bell Curve")*(_xlfn.NORM.DIST(AND(DA$6&gt;=$F27,DA$6&lt;=$H27)*(DA$6-$F27+1),$J27/2,$M27,TRUE)-_xlfn.NORM.DIST(AND(DA$6&gt;=$F27,DA$6&lt;=$H27)*(CZ$6-$F27+1),$J27/2,$M27,TRUE))/(1-2*_xlfn.NORM.DIST(0,$J27/2,$M27,TRUE))*$D27+($K27="Steady Growth")*(AND(DA$6&gt;=$F27,DA$6&lt;=$H27)*((DA$6-$F27+1)/($J27*($J27+1)/2)*$D27))+($K27="custom")*CustCF!CU27</f>
        <v/>
      </c>
      <c r="DB27" s="87">
        <f>($K27="Bell Curve")*(_xlfn.NORM.DIST(AND(DB$6&gt;=$F27,DB$6&lt;=$H27)*(DB$6-$F27+1),$J27/2,$M27,TRUE)-_xlfn.NORM.DIST(AND(DB$6&gt;=$F27,DB$6&lt;=$H27)*(DA$6-$F27+1),$J27/2,$M27,TRUE))/(1-2*_xlfn.NORM.DIST(0,$J27/2,$M27,TRUE))*$D27+($K27="Steady Growth")*(AND(DB$6&gt;=$F27,DB$6&lt;=$H27)*((DB$6-$F27+1)/($J27*($J27+1)/2)*$D27))+($K27="custom")*CustCF!CV27</f>
        <v/>
      </c>
      <c r="DC27" s="87">
        <f>($K27="Bell Curve")*(_xlfn.NORM.DIST(AND(DC$6&gt;=$F27,DC$6&lt;=$H27)*(DC$6-$F27+1),$J27/2,$M27,TRUE)-_xlfn.NORM.DIST(AND(DC$6&gt;=$F27,DC$6&lt;=$H27)*(DB$6-$F27+1),$J27/2,$M27,TRUE))/(1-2*_xlfn.NORM.DIST(0,$J27/2,$M27,TRUE))*$D27+($K27="Steady Growth")*(AND(DC$6&gt;=$F27,DC$6&lt;=$H27)*((DC$6-$F27+1)/($J27*($J27+1)/2)*$D27))+($K27="custom")*CustCF!CW27</f>
        <v/>
      </c>
      <c r="DD27" s="87">
        <f>($K27="Bell Curve")*(_xlfn.NORM.DIST(AND(DD$6&gt;=$F27,DD$6&lt;=$H27)*(DD$6-$F27+1),$J27/2,$M27,TRUE)-_xlfn.NORM.DIST(AND(DD$6&gt;=$F27,DD$6&lt;=$H27)*(DC$6-$F27+1),$J27/2,$M27,TRUE))/(1-2*_xlfn.NORM.DIST(0,$J27/2,$M27,TRUE))*$D27+($K27="Steady Growth")*(AND(DD$6&gt;=$F27,DD$6&lt;=$H27)*((DD$6-$F27+1)/($J27*($J27+1)/2)*$D27))+($K27="custom")*CustCF!CX27</f>
        <v/>
      </c>
      <c r="DE27" s="87">
        <f>($K27="Bell Curve")*(_xlfn.NORM.DIST(AND(DE$6&gt;=$F27,DE$6&lt;=$H27)*(DE$6-$F27+1),$J27/2,$M27,TRUE)-_xlfn.NORM.DIST(AND(DE$6&gt;=$F27,DE$6&lt;=$H27)*(DD$6-$F27+1),$J27/2,$M27,TRUE))/(1-2*_xlfn.NORM.DIST(0,$J27/2,$M27,TRUE))*$D27+($K27="Steady Growth")*(AND(DE$6&gt;=$F27,DE$6&lt;=$H27)*((DE$6-$F27+1)/($J27*($J27+1)/2)*$D27))+($K27="custom")*CustCF!CY27</f>
        <v/>
      </c>
      <c r="DF27" s="87">
        <f>($K27="Bell Curve")*(_xlfn.NORM.DIST(AND(DF$6&gt;=$F27,DF$6&lt;=$H27)*(DF$6-$F27+1),$J27/2,$M27,TRUE)-_xlfn.NORM.DIST(AND(DF$6&gt;=$F27,DF$6&lt;=$H27)*(DE$6-$F27+1),$J27/2,$M27,TRUE))/(1-2*_xlfn.NORM.DIST(0,$J27/2,$M27,TRUE))*$D27+($K27="Steady Growth")*(AND(DF$6&gt;=$F27,DF$6&lt;=$H27)*((DF$6-$F27+1)/($J27*($J27+1)/2)*$D27))+($K27="custom")*CustCF!CZ27</f>
        <v/>
      </c>
      <c r="DG27" s="87">
        <f>($K27="Bell Curve")*(_xlfn.NORM.DIST(AND(DG$6&gt;=$F27,DG$6&lt;=$H27)*(DG$6-$F27+1),$J27/2,$M27,TRUE)-_xlfn.NORM.DIST(AND(DG$6&gt;=$F27,DG$6&lt;=$H27)*(DF$6-$F27+1),$J27/2,$M27,TRUE))/(1-2*_xlfn.NORM.DIST(0,$J27/2,$M27,TRUE))*$D27+($K27="Steady Growth")*(AND(DG$6&gt;=$F27,DG$6&lt;=$H27)*((DG$6-$F27+1)/($J27*($J27+1)/2)*$D27))+($K27="custom")*CustCF!DA27</f>
        <v/>
      </c>
      <c r="DH27" s="87">
        <f>($K27="Bell Curve")*(_xlfn.NORM.DIST(AND(DH$6&gt;=$F27,DH$6&lt;=$H27)*(DH$6-$F27+1),$J27/2,$M27,TRUE)-_xlfn.NORM.DIST(AND(DH$6&gt;=$F27,DH$6&lt;=$H27)*(DG$6-$F27+1),$J27/2,$M27,TRUE))/(1-2*_xlfn.NORM.DIST(0,$J27/2,$M27,TRUE))*$D27+($K27="Steady Growth")*(AND(DH$6&gt;=$F27,DH$6&lt;=$H27)*((DH$6-$F27+1)/($J27*($J27+1)/2)*$D27))+($K27="custom")*CustCF!DB27</f>
        <v/>
      </c>
      <c r="DI27" s="87">
        <f>($K27="Bell Curve")*(_xlfn.NORM.DIST(AND(DI$6&gt;=$F27,DI$6&lt;=$H27)*(DI$6-$F27+1),$J27/2,$M27,TRUE)-_xlfn.NORM.DIST(AND(DI$6&gt;=$F27,DI$6&lt;=$H27)*(DH$6-$F27+1),$J27/2,$M27,TRUE))/(1-2*_xlfn.NORM.DIST(0,$J27/2,$M27,TRUE))*$D27+($K27="Steady Growth")*(AND(DI$6&gt;=$F27,DI$6&lt;=$H27)*((DI$6-$F27+1)/($J27*($J27+1)/2)*$D27))+($K27="custom")*CustCF!DC27</f>
        <v/>
      </c>
      <c r="DJ27" s="87">
        <f>($K27="Bell Curve")*(_xlfn.NORM.DIST(AND(DJ$6&gt;=$F27,DJ$6&lt;=$H27)*(DJ$6-$F27+1),$J27/2,$M27,TRUE)-_xlfn.NORM.DIST(AND(DJ$6&gt;=$F27,DJ$6&lt;=$H27)*(DI$6-$F27+1),$J27/2,$M27,TRUE))/(1-2*_xlfn.NORM.DIST(0,$J27/2,$M27,TRUE))*$D27+($K27="Steady Growth")*(AND(DJ$6&gt;=$F27,DJ$6&lt;=$H27)*((DJ$6-$F27+1)/($J27*($J27+1)/2)*$D27))+($K27="custom")*CustCF!DD27</f>
        <v/>
      </c>
      <c r="DK27" s="87">
        <f>($K27="Bell Curve")*(_xlfn.NORM.DIST(AND(DK$6&gt;=$F27,DK$6&lt;=$H27)*(DK$6-$F27+1),$J27/2,$M27,TRUE)-_xlfn.NORM.DIST(AND(DK$6&gt;=$F27,DK$6&lt;=$H27)*(DJ$6-$F27+1),$J27/2,$M27,TRUE))/(1-2*_xlfn.NORM.DIST(0,$J27/2,$M27,TRUE))*$D27+($K27="Steady Growth")*(AND(DK$6&gt;=$F27,DK$6&lt;=$H27)*((DK$6-$F27+1)/($J27*($J27+1)/2)*$D27))+($K27="custom")*CustCF!DE27</f>
        <v/>
      </c>
      <c r="DL27" s="87">
        <f>($K27="Bell Curve")*(_xlfn.NORM.DIST(AND(DL$6&gt;=$F27,DL$6&lt;=$H27)*(DL$6-$F27+1),$J27/2,$M27,TRUE)-_xlfn.NORM.DIST(AND(DL$6&gt;=$F27,DL$6&lt;=$H27)*(DK$6-$F27+1),$J27/2,$M27,TRUE))/(1-2*_xlfn.NORM.DIST(0,$J27/2,$M27,TRUE))*$D27+($K27="Steady Growth")*(AND(DL$6&gt;=$F27,DL$6&lt;=$H27)*((DL$6-$F27+1)/($J27*($J27+1)/2)*$D27))+($K27="custom")*CustCF!DF27</f>
        <v/>
      </c>
      <c r="DM27" s="87">
        <f>($K27="Bell Curve")*(_xlfn.NORM.DIST(AND(DM$6&gt;=$F27,DM$6&lt;=$H27)*(DM$6-$F27+1),$J27/2,$M27,TRUE)-_xlfn.NORM.DIST(AND(DM$6&gt;=$F27,DM$6&lt;=$H27)*(DL$6-$F27+1),$J27/2,$M27,TRUE))/(1-2*_xlfn.NORM.DIST(0,$J27/2,$M27,TRUE))*$D27+($K27="Steady Growth")*(AND(DM$6&gt;=$F27,DM$6&lt;=$H27)*((DM$6-$F27+1)/($J27*($J27+1)/2)*$D27))+($K27="custom")*CustCF!DG27</f>
        <v/>
      </c>
      <c r="DN27" s="87">
        <f>($K27="Bell Curve")*(_xlfn.NORM.DIST(AND(DN$6&gt;=$F27,DN$6&lt;=$H27)*(DN$6-$F27+1),$J27/2,$M27,TRUE)-_xlfn.NORM.DIST(AND(DN$6&gt;=$F27,DN$6&lt;=$H27)*(DM$6-$F27+1),$J27/2,$M27,TRUE))/(1-2*_xlfn.NORM.DIST(0,$J27/2,$M27,TRUE))*$D27+($K27="Steady Growth")*(AND(DN$6&gt;=$F27,DN$6&lt;=$H27)*((DN$6-$F27+1)/($J27*($J27+1)/2)*$D27))+($K27="custom")*CustCF!DH27</f>
        <v/>
      </c>
      <c r="DO27" s="87">
        <f>($K27="Bell Curve")*(_xlfn.NORM.DIST(AND(DO$6&gt;=$F27,DO$6&lt;=$H27)*(DO$6-$F27+1),$J27/2,$M27,TRUE)-_xlfn.NORM.DIST(AND(DO$6&gt;=$F27,DO$6&lt;=$H27)*(DN$6-$F27+1),$J27/2,$M27,TRUE))/(1-2*_xlfn.NORM.DIST(0,$J27/2,$M27,TRUE))*$D27+($K27="Steady Growth")*(AND(DO$6&gt;=$F27,DO$6&lt;=$H27)*((DO$6-$F27+1)/($J27*($J27+1)/2)*$D27))+($K27="custom")*CustCF!DI27</f>
        <v/>
      </c>
      <c r="DP27" s="87">
        <f>($K27="Bell Curve")*(_xlfn.NORM.DIST(AND(DP$6&gt;=$F27,DP$6&lt;=$H27)*(DP$6-$F27+1),$J27/2,$M27,TRUE)-_xlfn.NORM.DIST(AND(DP$6&gt;=$F27,DP$6&lt;=$H27)*(DO$6-$F27+1),$J27/2,$M27,TRUE))/(1-2*_xlfn.NORM.DIST(0,$J27/2,$M27,TRUE))*$D27+($K27="Steady Growth")*(AND(DP$6&gt;=$F27,DP$6&lt;=$H27)*((DP$6-$F27+1)/($J27*($J27+1)/2)*$D27))+($K27="custom")*CustCF!DJ27</f>
        <v/>
      </c>
      <c r="DQ27" s="87">
        <f>($K27="Bell Curve")*(_xlfn.NORM.DIST(AND(DQ$6&gt;=$F27,DQ$6&lt;=$H27)*(DQ$6-$F27+1),$J27/2,$M27,TRUE)-_xlfn.NORM.DIST(AND(DQ$6&gt;=$F27,DQ$6&lt;=$H27)*(DP$6-$F27+1),$J27/2,$M27,TRUE))/(1-2*_xlfn.NORM.DIST(0,$J27/2,$M27,TRUE))*$D27+($K27="Steady Growth")*(AND(DQ$6&gt;=$F27,DQ$6&lt;=$H27)*((DQ$6-$F27+1)/($J27*($J27+1)/2)*$D27))+($K27="custom")*CustCF!DK27</f>
        <v/>
      </c>
      <c r="DR27" s="87">
        <f>($K27="Bell Curve")*(_xlfn.NORM.DIST(AND(DR$6&gt;=$F27,DR$6&lt;=$H27)*(DR$6-$F27+1),$J27/2,$M27,TRUE)-_xlfn.NORM.DIST(AND(DR$6&gt;=$F27,DR$6&lt;=$H27)*(DQ$6-$F27+1),$J27/2,$M27,TRUE))/(1-2*_xlfn.NORM.DIST(0,$J27/2,$M27,TRUE))*$D27+($K27="Steady Growth")*(AND(DR$6&gt;=$F27,DR$6&lt;=$H27)*((DR$6-$F27+1)/($J27*($J27+1)/2)*$D27))+($K27="custom")*CustCF!DL27</f>
        <v/>
      </c>
      <c r="DS27" s="87">
        <f>($K27="Bell Curve")*(_xlfn.NORM.DIST(AND(DS$6&gt;=$F27,DS$6&lt;=$H27)*(DS$6-$F27+1),$J27/2,$M27,TRUE)-_xlfn.NORM.DIST(AND(DS$6&gt;=$F27,DS$6&lt;=$H27)*(DR$6-$F27+1),$J27/2,$M27,TRUE))/(1-2*_xlfn.NORM.DIST(0,$J27/2,$M27,TRUE))*$D27+($K27="Steady Growth")*(AND(DS$6&gt;=$F27,DS$6&lt;=$H27)*((DS$6-$F27+1)/($J27*($J27+1)/2)*$D27))+($K27="custom")*CustCF!DM27</f>
        <v/>
      </c>
      <c r="DT27" s="87">
        <f>($K27="Bell Curve")*(_xlfn.NORM.DIST(AND(DT$6&gt;=$F27,DT$6&lt;=$H27)*(DT$6-$F27+1),$J27/2,$M27,TRUE)-_xlfn.NORM.DIST(AND(DT$6&gt;=$F27,DT$6&lt;=$H27)*(DS$6-$F27+1),$J27/2,$M27,TRUE))/(1-2*_xlfn.NORM.DIST(0,$J27/2,$M27,TRUE))*$D27+($K27="Steady Growth")*(AND(DT$6&gt;=$F27,DT$6&lt;=$H27)*((DT$6-$F27+1)/($J27*($J27+1)/2)*$D27))+($K27="custom")*CustCF!DN27</f>
        <v/>
      </c>
      <c r="DU27" s="87">
        <f>($K27="Bell Curve")*(_xlfn.NORM.DIST(AND(DU$6&gt;=$F27,DU$6&lt;=$H27)*(DU$6-$F27+1),$J27/2,$M27,TRUE)-_xlfn.NORM.DIST(AND(DU$6&gt;=$F27,DU$6&lt;=$H27)*(DT$6-$F27+1),$J27/2,$M27,TRUE))/(1-2*_xlfn.NORM.DIST(0,$J27/2,$M27,TRUE))*$D27+($K27="Steady Growth")*(AND(DU$6&gt;=$F27,DU$6&lt;=$H27)*((DU$6-$F27+1)/($J27*($J27+1)/2)*$D27))+($K27="custom")*CustCF!DO27</f>
        <v/>
      </c>
      <c r="DV27" s="87">
        <f>($K27="Bell Curve")*(_xlfn.NORM.DIST(AND(DV$6&gt;=$F27,DV$6&lt;=$H27)*(DV$6-$F27+1),$J27/2,$M27,TRUE)-_xlfn.NORM.DIST(AND(DV$6&gt;=$F27,DV$6&lt;=$H27)*(DU$6-$F27+1),$J27/2,$M27,TRUE))/(1-2*_xlfn.NORM.DIST(0,$J27/2,$M27,TRUE))*$D27+($K27="Steady Growth")*(AND(DV$6&gt;=$F27,DV$6&lt;=$H27)*((DV$6-$F27+1)/($J27*($J27+1)/2)*$D27))+($K27="custom")*CustCF!DP27</f>
        <v/>
      </c>
      <c r="DW27" s="87">
        <f>($K27="Bell Curve")*(_xlfn.NORM.DIST(AND(DW$6&gt;=$F27,DW$6&lt;=$H27)*(DW$6-$F27+1),$J27/2,$M27,TRUE)-_xlfn.NORM.DIST(AND(DW$6&gt;=$F27,DW$6&lt;=$H27)*(DV$6-$F27+1),$J27/2,$M27,TRUE))/(1-2*_xlfn.NORM.DIST(0,$J27/2,$M27,TRUE))*$D27+($K27="Steady Growth")*(AND(DW$6&gt;=$F27,DW$6&lt;=$H27)*((DW$6-$F27+1)/($J27*($J27+1)/2)*$D27))+($K27="custom")*CustCF!DQ27</f>
        <v/>
      </c>
      <c r="DX27" s="87">
        <f>($K27="Bell Curve")*(_xlfn.NORM.DIST(AND(DX$6&gt;=$F27,DX$6&lt;=$H27)*(DX$6-$F27+1),$J27/2,$M27,TRUE)-_xlfn.NORM.DIST(AND(DX$6&gt;=$F27,DX$6&lt;=$H27)*(DW$6-$F27+1),$J27/2,$M27,TRUE))/(1-2*_xlfn.NORM.DIST(0,$J27/2,$M27,TRUE))*$D27+($K27="Steady Growth")*(AND(DX$6&gt;=$F27,DX$6&lt;=$H27)*((DX$6-$F27+1)/($J27*($J27+1)/2)*$D27))+($K27="custom")*CustCF!DR27</f>
        <v/>
      </c>
      <c r="DY27" s="87">
        <f>($K27="Bell Curve")*(_xlfn.NORM.DIST(AND(DY$6&gt;=$F27,DY$6&lt;=$H27)*(DY$6-$F27+1),$J27/2,$M27,TRUE)-_xlfn.NORM.DIST(AND(DY$6&gt;=$F27,DY$6&lt;=$H27)*(DX$6-$F27+1),$J27/2,$M27,TRUE))/(1-2*_xlfn.NORM.DIST(0,$J27/2,$M27,TRUE))*$D27+($K27="Steady Growth")*(AND(DY$6&gt;=$F27,DY$6&lt;=$H27)*((DY$6-$F27+1)/($J27*($J27+1)/2)*$D27))+($K27="custom")*CustCF!DS27</f>
        <v/>
      </c>
      <c r="DZ27" s="87">
        <f>($K27="Bell Curve")*(_xlfn.NORM.DIST(AND(DZ$6&gt;=$F27,DZ$6&lt;=$H27)*(DZ$6-$F27+1),$J27/2,$M27,TRUE)-_xlfn.NORM.DIST(AND(DZ$6&gt;=$F27,DZ$6&lt;=$H27)*(DY$6-$F27+1),$J27/2,$M27,TRUE))/(1-2*_xlfn.NORM.DIST(0,$J27/2,$M27,TRUE))*$D27+($K27="Steady Growth")*(AND(DZ$6&gt;=$F27,DZ$6&lt;=$H27)*((DZ$6-$F27+1)/($J27*($J27+1)/2)*$D27))+($K27="custom")*CustCF!DT27</f>
        <v/>
      </c>
      <c r="EA27" s="87">
        <f>($K27="Bell Curve")*(_xlfn.NORM.DIST(AND(EA$6&gt;=$F27,EA$6&lt;=$H27)*(EA$6-$F27+1),$J27/2,$M27,TRUE)-_xlfn.NORM.DIST(AND(EA$6&gt;=$F27,EA$6&lt;=$H27)*(DZ$6-$F27+1),$J27/2,$M27,TRUE))/(1-2*_xlfn.NORM.DIST(0,$J27/2,$M27,TRUE))*$D27+($K27="Steady Growth")*(AND(EA$6&gt;=$F27,EA$6&lt;=$H27)*((EA$6-$F27+1)/($J27*($J27+1)/2)*$D27))+($K27="custom")*CustCF!DU27</f>
        <v/>
      </c>
      <c r="EB27" s="87">
        <f>($K27="Bell Curve")*(_xlfn.NORM.DIST(AND(EB$6&gt;=$F27,EB$6&lt;=$H27)*(EB$6-$F27+1),$J27/2,$M27,TRUE)-_xlfn.NORM.DIST(AND(EB$6&gt;=$F27,EB$6&lt;=$H27)*(EA$6-$F27+1),$J27/2,$M27,TRUE))/(1-2*_xlfn.NORM.DIST(0,$J27/2,$M27,TRUE))*$D27+($K27="Steady Growth")*(AND(EB$6&gt;=$F27,EB$6&lt;=$H27)*((EB$6-$F27+1)/($J27*($J27+1)/2)*$D27))+($K27="custom")*CustCF!DV27</f>
        <v/>
      </c>
      <c r="EC27" s="87">
        <f>($K27="Bell Curve")*(_xlfn.NORM.DIST(AND(EC$6&gt;=$F27,EC$6&lt;=$H27)*(EC$6-$F27+1),$J27/2,$M27,TRUE)-_xlfn.NORM.DIST(AND(EC$6&gt;=$F27,EC$6&lt;=$H27)*(EB$6-$F27+1),$J27/2,$M27,TRUE))/(1-2*_xlfn.NORM.DIST(0,$J27/2,$M27,TRUE))*$D27+($K27="Steady Growth")*(AND(EC$6&gt;=$F27,EC$6&lt;=$H27)*((EC$6-$F27+1)/($J27*($J27+1)/2)*$D27))+($K27="custom")*CustCF!DW27</f>
        <v/>
      </c>
      <c r="ED27" s="87">
        <f>($K27="Bell Curve")*(_xlfn.NORM.DIST(AND(ED$6&gt;=$F27,ED$6&lt;=$H27)*(ED$6-$F27+1),$J27/2,$M27,TRUE)-_xlfn.NORM.DIST(AND(ED$6&gt;=$F27,ED$6&lt;=$H27)*(EC$6-$F27+1),$J27/2,$M27,TRUE))/(1-2*_xlfn.NORM.DIST(0,$J27/2,$M27,TRUE))*$D27+($K27="Steady Growth")*(AND(ED$6&gt;=$F27,ED$6&lt;=$H27)*((ED$6-$F27+1)/($J27*($J27+1)/2)*$D27))+($K27="custom")*CustCF!DX27</f>
        <v/>
      </c>
      <c r="EE27" s="87">
        <f>($K27="Bell Curve")*(_xlfn.NORM.DIST(AND(EE$6&gt;=$F27,EE$6&lt;=$H27)*(EE$6-$F27+1),$J27/2,$M27,TRUE)-_xlfn.NORM.DIST(AND(EE$6&gt;=$F27,EE$6&lt;=$H27)*(ED$6-$F27+1),$J27/2,$M27,TRUE))/(1-2*_xlfn.NORM.DIST(0,$J27/2,$M27,TRUE))*$D27+($K27="Steady Growth")*(AND(EE$6&gt;=$F27,EE$6&lt;=$H27)*((EE$6-$F27+1)/($J27*($J27+1)/2)*$D27))+($K27="custom")*CustCF!DY27</f>
        <v/>
      </c>
      <c r="EF27" s="87">
        <f>($K27="Bell Curve")*(_xlfn.NORM.DIST(AND(EF$6&gt;=$F27,EF$6&lt;=$H27)*(EF$6-$F27+1),$J27/2,$M27,TRUE)-_xlfn.NORM.DIST(AND(EF$6&gt;=$F27,EF$6&lt;=$H27)*(EE$6-$F27+1),$J27/2,$M27,TRUE))/(1-2*_xlfn.NORM.DIST(0,$J27/2,$M27,TRUE))*$D27+($K27="Steady Growth")*(AND(EF$6&gt;=$F27,EF$6&lt;=$H27)*((EF$6-$F27+1)/($J27*($J27+1)/2)*$D27))+($K27="custom")*CustCF!DZ27</f>
        <v/>
      </c>
      <c r="EG27" s="87">
        <f>($K27="Bell Curve")*(_xlfn.NORM.DIST(AND(EG$6&gt;=$F27,EG$6&lt;=$H27)*(EG$6-$F27+1),$J27/2,$M27,TRUE)-_xlfn.NORM.DIST(AND(EG$6&gt;=$F27,EG$6&lt;=$H27)*(EF$6-$F27+1),$J27/2,$M27,TRUE))/(1-2*_xlfn.NORM.DIST(0,$J27/2,$M27,TRUE))*$D27+($K27="Steady Growth")*(AND(EG$6&gt;=$F27,EG$6&lt;=$H27)*((EG$6-$F27+1)/($J27*($J27+1)/2)*$D27))+($K27="custom")*CustCF!EA27</f>
        <v/>
      </c>
      <c r="EH27" s="87">
        <f>($K27="Bell Curve")*(_xlfn.NORM.DIST(AND(EH$6&gt;=$F27,EH$6&lt;=$H27)*(EH$6-$F27+1),$J27/2,$M27,TRUE)-_xlfn.NORM.DIST(AND(EH$6&gt;=$F27,EH$6&lt;=$H27)*(EG$6-$F27+1),$J27/2,$M27,TRUE))/(1-2*_xlfn.NORM.DIST(0,$J27/2,$M27,TRUE))*$D27+($K27="Steady Growth")*(AND(EH$6&gt;=$F27,EH$6&lt;=$H27)*((EH$6-$F27+1)/($J27*($J27+1)/2)*$D27))+($K27="custom")*CustCF!EB27</f>
        <v/>
      </c>
      <c r="EI27" s="87">
        <f>($K27="Bell Curve")*(_xlfn.NORM.DIST(AND(EI$6&gt;=$F27,EI$6&lt;=$H27)*(EI$6-$F27+1),$J27/2,$M27,TRUE)-_xlfn.NORM.DIST(AND(EI$6&gt;=$F27,EI$6&lt;=$H27)*(EH$6-$F27+1),$J27/2,$M27,TRUE))/(1-2*_xlfn.NORM.DIST(0,$J27/2,$M27,TRUE))*$D27+($K27="Steady Growth")*(AND(EI$6&gt;=$F27,EI$6&lt;=$H27)*((EI$6-$F27+1)/($J27*($J27+1)/2)*$D27))+($K27="custom")*CustCF!EC27</f>
        <v/>
      </c>
      <c r="EJ27" s="87">
        <f>($K27="Bell Curve")*(_xlfn.NORM.DIST(AND(EJ$6&gt;=$F27,EJ$6&lt;=$H27)*(EJ$6-$F27+1),$J27/2,$M27,TRUE)-_xlfn.NORM.DIST(AND(EJ$6&gt;=$F27,EJ$6&lt;=$H27)*(EI$6-$F27+1),$J27/2,$M27,TRUE))/(1-2*_xlfn.NORM.DIST(0,$J27/2,$M27,TRUE))*$D27+($K27="Steady Growth")*(AND(EJ$6&gt;=$F27,EJ$6&lt;=$H27)*((EJ$6-$F27+1)/($J27*($J27+1)/2)*$D27))+($K27="custom")*CustCF!ED27</f>
        <v/>
      </c>
      <c r="EK27" s="87">
        <f>($K27="Bell Curve")*(_xlfn.NORM.DIST(AND(EK$6&gt;=$F27,EK$6&lt;=$H27)*(EK$6-$F27+1),$J27/2,$M27,TRUE)-_xlfn.NORM.DIST(AND(EK$6&gt;=$F27,EK$6&lt;=$H27)*(EJ$6-$F27+1),$J27/2,$M27,TRUE))/(1-2*_xlfn.NORM.DIST(0,$J27/2,$M27,TRUE))*$D27+($K27="Steady Growth")*(AND(EK$6&gt;=$F27,EK$6&lt;=$H27)*((EK$6-$F27+1)/($J27*($J27+1)/2)*$D27))+($K27="custom")*CustCF!EE27</f>
        <v/>
      </c>
      <c r="EL27" s="87">
        <f>($K27="Bell Curve")*(_xlfn.NORM.DIST(AND(EL$6&gt;=$F27,EL$6&lt;=$H27)*(EL$6-$F27+1),$J27/2,$M27,TRUE)-_xlfn.NORM.DIST(AND(EL$6&gt;=$F27,EL$6&lt;=$H27)*(EK$6-$F27+1),$J27/2,$M27,TRUE))/(1-2*_xlfn.NORM.DIST(0,$J27/2,$M27,TRUE))*$D27+($K27="Steady Growth")*(AND(EL$6&gt;=$F27,EL$6&lt;=$H27)*((EL$6-$F27+1)/($J27*($J27+1)/2)*$D27))+($K27="custom")*CustCF!EF27</f>
        <v/>
      </c>
      <c r="EM27" s="87">
        <f>($K27="Bell Curve")*(_xlfn.NORM.DIST(AND(EM$6&gt;=$F27,EM$6&lt;=$H27)*(EM$6-$F27+1),$J27/2,$M27,TRUE)-_xlfn.NORM.DIST(AND(EM$6&gt;=$F27,EM$6&lt;=$H27)*(EL$6-$F27+1),$J27/2,$M27,TRUE))/(1-2*_xlfn.NORM.DIST(0,$J27/2,$M27,TRUE))*$D27+($K27="Steady Growth")*(AND(EM$6&gt;=$F27,EM$6&lt;=$H27)*((EM$6-$F27+1)/($J27*($J27+1)/2)*$D27))+($K27="custom")*CustCF!EG27</f>
        <v/>
      </c>
      <c r="EN27" s="87">
        <f>($K27="Bell Curve")*(_xlfn.NORM.DIST(AND(EN$6&gt;=$F27,EN$6&lt;=$H27)*(EN$6-$F27+1),$J27/2,$M27,TRUE)-_xlfn.NORM.DIST(AND(EN$6&gt;=$F27,EN$6&lt;=$H27)*(EM$6-$F27+1),$J27/2,$M27,TRUE))/(1-2*_xlfn.NORM.DIST(0,$J27/2,$M27,TRUE))*$D27+($K27="Steady Growth")*(AND(EN$6&gt;=$F27,EN$6&lt;=$H27)*((EN$6-$F27+1)/($J27*($J27+1)/2)*$D27))+($K27="custom")*CustCF!EH27</f>
        <v/>
      </c>
      <c r="EO27" s="87">
        <f>($K27="Bell Curve")*(_xlfn.NORM.DIST(AND(EO$6&gt;=$F27,EO$6&lt;=$H27)*(EO$6-$F27+1),$J27/2,$M27,TRUE)-_xlfn.NORM.DIST(AND(EO$6&gt;=$F27,EO$6&lt;=$H27)*(EN$6-$F27+1),$J27/2,$M27,TRUE))/(1-2*_xlfn.NORM.DIST(0,$J27/2,$M27,TRUE))*$D27+($K27="Steady Growth")*(AND(EO$6&gt;=$F27,EO$6&lt;=$H27)*((EO$6-$F27+1)/($J27*($J27+1)/2)*$D27))+($K27="custom")*CustCF!EI27</f>
        <v/>
      </c>
      <c r="EP27" s="87">
        <f>($K27="Bell Curve")*(_xlfn.NORM.DIST(AND(EP$6&gt;=$F27,EP$6&lt;=$H27)*(EP$6-$F27+1),$J27/2,$M27,TRUE)-_xlfn.NORM.DIST(AND(EP$6&gt;=$F27,EP$6&lt;=$H27)*(EO$6-$F27+1),$J27/2,$M27,TRUE))/(1-2*_xlfn.NORM.DIST(0,$J27/2,$M27,TRUE))*$D27+($K27="Steady Growth")*(AND(EP$6&gt;=$F27,EP$6&lt;=$H27)*((EP$6-$F27+1)/($J27*($J27+1)/2)*$D27))+($K27="custom")*CustCF!EJ27</f>
        <v/>
      </c>
      <c r="EQ27" s="87">
        <f>($K27="Bell Curve")*(_xlfn.NORM.DIST(AND(EQ$6&gt;=$F27,EQ$6&lt;=$H27)*(EQ$6-$F27+1),$J27/2,$M27,TRUE)-_xlfn.NORM.DIST(AND(EQ$6&gt;=$F27,EQ$6&lt;=$H27)*(EP$6-$F27+1),$J27/2,$M27,TRUE))/(1-2*_xlfn.NORM.DIST(0,$J27/2,$M27,TRUE))*$D27+($K27="Steady Growth")*(AND(EQ$6&gt;=$F27,EQ$6&lt;=$H27)*((EQ$6-$F27+1)/($J27*($J27+1)/2)*$D27))+($K27="custom")*CustCF!EK27</f>
        <v/>
      </c>
      <c r="ER27" s="87">
        <f>($K27="Bell Curve")*(_xlfn.NORM.DIST(AND(ER$6&gt;=$F27,ER$6&lt;=$H27)*(ER$6-$F27+1),$J27/2,$M27,TRUE)-_xlfn.NORM.DIST(AND(ER$6&gt;=$F27,ER$6&lt;=$H27)*(EQ$6-$F27+1),$J27/2,$M27,TRUE))/(1-2*_xlfn.NORM.DIST(0,$J27/2,$M27,TRUE))*$D27+($K27="Steady Growth")*(AND(ER$6&gt;=$F27,ER$6&lt;=$H27)*((ER$6-$F27+1)/($J27*($J27+1)/2)*$D27))+($K27="custom")*CustCF!EL27</f>
        <v/>
      </c>
      <c r="ES27" s="87">
        <f>($K27="Bell Curve")*(_xlfn.NORM.DIST(AND(ES$6&gt;=$F27,ES$6&lt;=$H27)*(ES$6-$F27+1),$J27/2,$M27,TRUE)-_xlfn.NORM.DIST(AND(ES$6&gt;=$F27,ES$6&lt;=$H27)*(ER$6-$F27+1),$J27/2,$M27,TRUE))/(1-2*_xlfn.NORM.DIST(0,$J27/2,$M27,TRUE))*$D27+($K27="Steady Growth")*(AND(ES$6&gt;=$F27,ES$6&lt;=$H27)*((ES$6-$F27+1)/($J27*($J27+1)/2)*$D27))+($K27="custom")*CustCF!EM27</f>
        <v/>
      </c>
      <c r="ET27" s="87">
        <f>($K27="Bell Curve")*(_xlfn.NORM.DIST(AND(ET$6&gt;=$F27,ET$6&lt;=$H27)*(ET$6-$F27+1),$J27/2,$M27,TRUE)-_xlfn.NORM.DIST(AND(ET$6&gt;=$F27,ET$6&lt;=$H27)*(ES$6-$F27+1),$J27/2,$M27,TRUE))/(1-2*_xlfn.NORM.DIST(0,$J27/2,$M27,TRUE))*$D27+($K27="Steady Growth")*(AND(ET$6&gt;=$F27,ET$6&lt;=$H27)*((ET$6-$F27+1)/($J27*($J27+1)/2)*$D27))+($K27="custom")*CustCF!EN27</f>
        <v/>
      </c>
      <c r="EU27" s="87">
        <f>($K27="Bell Curve")*(_xlfn.NORM.DIST(AND(EU$6&gt;=$F27,EU$6&lt;=$H27)*(EU$6-$F27+1),$J27/2,$M27,TRUE)-_xlfn.NORM.DIST(AND(EU$6&gt;=$F27,EU$6&lt;=$H27)*(ET$6-$F27+1),$J27/2,$M27,TRUE))/(1-2*_xlfn.NORM.DIST(0,$J27/2,$M27,TRUE))*$D27+($K27="Steady Growth")*(AND(EU$6&gt;=$F27,EU$6&lt;=$H27)*((EU$6-$F27+1)/($J27*($J27+1)/2)*$D27))+($K27="custom")*CustCF!EO27</f>
        <v/>
      </c>
      <c r="EV27" s="87">
        <f>($K27="Bell Curve")*(_xlfn.NORM.DIST(AND(EV$6&gt;=$F27,EV$6&lt;=$H27)*(EV$6-$F27+1),$J27/2,$M27,TRUE)-_xlfn.NORM.DIST(AND(EV$6&gt;=$F27,EV$6&lt;=$H27)*(EU$6-$F27+1),$J27/2,$M27,TRUE))/(1-2*_xlfn.NORM.DIST(0,$J27/2,$M27,TRUE))*$D27+($K27="Steady Growth")*(AND(EV$6&gt;=$F27,EV$6&lt;=$H27)*((EV$6-$F27+1)/($J27*($J27+1)/2)*$D27))+($K27="custom")*CustCF!EP27</f>
        <v/>
      </c>
      <c r="EW27" s="87">
        <f>($K27="Bell Curve")*(_xlfn.NORM.DIST(AND(EW$6&gt;=$F27,EW$6&lt;=$H27)*(EW$6-$F27+1),$J27/2,$M27,TRUE)-_xlfn.NORM.DIST(AND(EW$6&gt;=$F27,EW$6&lt;=$H27)*(EV$6-$F27+1),$J27/2,$M27,TRUE))/(1-2*_xlfn.NORM.DIST(0,$J27/2,$M27,TRUE))*$D27+($K27="Steady Growth")*(AND(EW$6&gt;=$F27,EW$6&lt;=$H27)*((EW$6-$F27+1)/($J27*($J27+1)/2)*$D27))+($K27="custom")*CustCF!EQ27</f>
        <v/>
      </c>
      <c r="EX27" s="87">
        <f>($K27="Bell Curve")*(_xlfn.NORM.DIST(AND(EX$6&gt;=$F27,EX$6&lt;=$H27)*(EX$6-$F27+1),$J27/2,$M27,TRUE)-_xlfn.NORM.DIST(AND(EX$6&gt;=$F27,EX$6&lt;=$H27)*(EW$6-$F27+1),$J27/2,$M27,TRUE))/(1-2*_xlfn.NORM.DIST(0,$J27/2,$M27,TRUE))*$D27+($K27="Steady Growth")*(AND(EX$6&gt;=$F27,EX$6&lt;=$H27)*((EX$6-$F27+1)/($J27*($J27+1)/2)*$D27))+($K27="custom")*CustCF!ER27</f>
        <v/>
      </c>
      <c r="EY27" s="87">
        <f>($K27="Bell Curve")*(_xlfn.NORM.DIST(AND(EY$6&gt;=$F27,EY$6&lt;=$H27)*(EY$6-$F27+1),$J27/2,$M27,TRUE)-_xlfn.NORM.DIST(AND(EY$6&gt;=$F27,EY$6&lt;=$H27)*(EX$6-$F27+1),$J27/2,$M27,TRUE))/(1-2*_xlfn.NORM.DIST(0,$J27/2,$M27,TRUE))*$D27+($K27="Steady Growth")*(AND(EY$6&gt;=$F27,EY$6&lt;=$H27)*((EY$6-$F27+1)/($J27*($J27+1)/2)*$D27))+($K27="custom")*CustCF!ES27</f>
        <v/>
      </c>
      <c r="EZ27" s="87">
        <f>($K27="Bell Curve")*(_xlfn.NORM.DIST(AND(EZ$6&gt;=$F27,EZ$6&lt;=$H27)*(EZ$6-$F27+1),$J27/2,$M27,TRUE)-_xlfn.NORM.DIST(AND(EZ$6&gt;=$F27,EZ$6&lt;=$H27)*(EY$6-$F27+1),$J27/2,$M27,TRUE))/(1-2*_xlfn.NORM.DIST(0,$J27/2,$M27,TRUE))*$D27+($K27="Steady Growth")*(AND(EZ$6&gt;=$F27,EZ$6&lt;=$H27)*((EZ$6-$F27+1)/($J27*($J27+1)/2)*$D27))+($K27="custom")*CustCF!ET27</f>
        <v/>
      </c>
      <c r="FA27" s="87">
        <f>($K27="Bell Curve")*(_xlfn.NORM.DIST(AND(FA$6&gt;=$F27,FA$6&lt;=$H27)*(FA$6-$F27+1),$J27/2,$M27,TRUE)-_xlfn.NORM.DIST(AND(FA$6&gt;=$F27,FA$6&lt;=$H27)*(EZ$6-$F27+1),$J27/2,$M27,TRUE))/(1-2*_xlfn.NORM.DIST(0,$J27/2,$M27,TRUE))*$D27+($K27="Steady Growth")*(AND(FA$6&gt;=$F27,FA$6&lt;=$H27)*((FA$6-$F27+1)/($J27*($J27+1)/2)*$D27))+($K27="custom")*CustCF!EU27</f>
        <v/>
      </c>
      <c r="FB27" s="87">
        <f>($K27="Bell Curve")*(_xlfn.NORM.DIST(AND(FB$6&gt;=$F27,FB$6&lt;=$H27)*(FB$6-$F27+1),$J27/2,$M27,TRUE)-_xlfn.NORM.DIST(AND(FB$6&gt;=$F27,FB$6&lt;=$H27)*(FA$6-$F27+1),$J27/2,$M27,TRUE))/(1-2*_xlfn.NORM.DIST(0,$J27/2,$M27,TRUE))*$D27+($K27="Steady Growth")*(AND(FB$6&gt;=$F27,FB$6&lt;=$H27)*((FB$6-$F27+1)/($J27*($J27+1)/2)*$D27))+($K27="custom")*CustCF!EV27</f>
        <v/>
      </c>
      <c r="FC27" s="87">
        <f>($K27="Bell Curve")*(_xlfn.NORM.DIST(AND(FC$6&gt;=$F27,FC$6&lt;=$H27)*(FC$6-$F27+1),$J27/2,$M27,TRUE)-_xlfn.NORM.DIST(AND(FC$6&gt;=$F27,FC$6&lt;=$H27)*(FB$6-$F27+1),$J27/2,$M27,TRUE))/(1-2*_xlfn.NORM.DIST(0,$J27/2,$M27,TRUE))*$D27+($K27="Steady Growth")*(AND(FC$6&gt;=$F27,FC$6&lt;=$H27)*((FC$6-$F27+1)/($J27*($J27+1)/2)*$D27))+($K27="custom")*CustCF!EW27</f>
        <v/>
      </c>
      <c r="FD27" s="87">
        <f>($K27="Bell Curve")*(_xlfn.NORM.DIST(AND(FD$6&gt;=$F27,FD$6&lt;=$H27)*(FD$6-$F27+1),$J27/2,$M27,TRUE)-_xlfn.NORM.DIST(AND(FD$6&gt;=$F27,FD$6&lt;=$H27)*(FC$6-$F27+1),$J27/2,$M27,TRUE))/(1-2*_xlfn.NORM.DIST(0,$J27/2,$M27,TRUE))*$D27+($K27="Steady Growth")*(AND(FD$6&gt;=$F27,FD$6&lt;=$H27)*((FD$6-$F27+1)/($J27*($J27+1)/2)*$D27))+($K27="custom")*CustCF!EX27</f>
        <v/>
      </c>
      <c r="FE27" s="87">
        <f>($K27="Bell Curve")*(_xlfn.NORM.DIST(AND(FE$6&gt;=$F27,FE$6&lt;=$H27)*(FE$6-$F27+1),$J27/2,$M27,TRUE)-_xlfn.NORM.DIST(AND(FE$6&gt;=$F27,FE$6&lt;=$H27)*(FD$6-$F27+1),$J27/2,$M27,TRUE))/(1-2*_xlfn.NORM.DIST(0,$J27/2,$M27,TRUE))*$D27+($K27="Steady Growth")*(AND(FE$6&gt;=$F27,FE$6&lt;=$H27)*((FE$6-$F27+1)/($J27*($J27+1)/2)*$D27))+($K27="custom")*CustCF!EY27</f>
        <v/>
      </c>
      <c r="FF27" s="87">
        <f>($K27="Bell Curve")*(_xlfn.NORM.DIST(AND(FF$6&gt;=$F27,FF$6&lt;=$H27)*(FF$6-$F27+1),$J27/2,$M27,TRUE)-_xlfn.NORM.DIST(AND(FF$6&gt;=$F27,FF$6&lt;=$H27)*(FE$6-$F27+1),$J27/2,$M27,TRUE))/(1-2*_xlfn.NORM.DIST(0,$J27/2,$M27,TRUE))*$D27+($K27="Steady Growth")*(AND(FF$6&gt;=$F27,FF$6&lt;=$H27)*((FF$6-$F27+1)/($J27*($J27+1)/2)*$D27))+($K27="custom")*CustCF!EZ27</f>
        <v/>
      </c>
      <c r="FG27" s="87">
        <f>($K27="Bell Curve")*(_xlfn.NORM.DIST(AND(FG$6&gt;=$F27,FG$6&lt;=$H27)*(FG$6-$F27+1),$J27/2,$M27,TRUE)-_xlfn.NORM.DIST(AND(FG$6&gt;=$F27,FG$6&lt;=$H27)*(FF$6-$F27+1),$J27/2,$M27,TRUE))/(1-2*_xlfn.NORM.DIST(0,$J27/2,$M27,TRUE))*$D27+($K27="Steady Growth")*(AND(FG$6&gt;=$F27,FG$6&lt;=$H27)*((FG$6-$F27+1)/($J27*($J27+1)/2)*$D27))+($K27="custom")*CustCF!FA27</f>
        <v/>
      </c>
      <c r="FH27" s="87">
        <f>($K27="Bell Curve")*(_xlfn.NORM.DIST(AND(FH$6&gt;=$F27,FH$6&lt;=$H27)*(FH$6-$F27+1),$J27/2,$M27,TRUE)-_xlfn.NORM.DIST(AND(FH$6&gt;=$F27,FH$6&lt;=$H27)*(FG$6-$F27+1),$J27/2,$M27,TRUE))/(1-2*_xlfn.NORM.DIST(0,$J27/2,$M27,TRUE))*$D27+($K27="Steady Growth")*(AND(FH$6&gt;=$F27,FH$6&lt;=$H27)*((FH$6-$F27+1)/($J27*($J27+1)/2)*$D27))+($K27="custom")*CustCF!FB27</f>
        <v/>
      </c>
      <c r="FI27" s="87">
        <f>($K27="Bell Curve")*(_xlfn.NORM.DIST(AND(FI$6&gt;=$F27,FI$6&lt;=$H27)*(FI$6-$F27+1),$J27/2,$M27,TRUE)-_xlfn.NORM.DIST(AND(FI$6&gt;=$F27,FI$6&lt;=$H27)*(FH$6-$F27+1),$J27/2,$M27,TRUE))/(1-2*_xlfn.NORM.DIST(0,$J27/2,$M27,TRUE))*$D27+($K27="Steady Growth")*(AND(FI$6&gt;=$F27,FI$6&lt;=$H27)*((FI$6-$F27+1)/($J27*($J27+1)/2)*$D27))+($K27="custom")*CustCF!FC27</f>
        <v/>
      </c>
      <c r="FJ27" s="87">
        <f>($K27="Bell Curve")*(_xlfn.NORM.DIST(AND(FJ$6&gt;=$F27,FJ$6&lt;=$H27)*(FJ$6-$F27+1),$J27/2,$M27,TRUE)-_xlfn.NORM.DIST(AND(FJ$6&gt;=$F27,FJ$6&lt;=$H27)*(FI$6-$F27+1),$J27/2,$M27,TRUE))/(1-2*_xlfn.NORM.DIST(0,$J27/2,$M27,TRUE))*$D27+($K27="Steady Growth")*(AND(FJ$6&gt;=$F27,FJ$6&lt;=$H27)*((FJ$6-$F27+1)/($J27*($J27+1)/2)*$D27))+($K27="custom")*CustCF!FD27</f>
        <v/>
      </c>
      <c r="FK27" s="87">
        <f>($K27="Bell Curve")*(_xlfn.NORM.DIST(AND(FK$6&gt;=$F27,FK$6&lt;=$H27)*(FK$6-$F27+1),$J27/2,$M27,TRUE)-_xlfn.NORM.DIST(AND(FK$6&gt;=$F27,FK$6&lt;=$H27)*(FJ$6-$F27+1),$J27/2,$M27,TRUE))/(1-2*_xlfn.NORM.DIST(0,$J27/2,$M27,TRUE))*$D27+($K27="Steady Growth")*(AND(FK$6&gt;=$F27,FK$6&lt;=$H27)*((FK$6-$F27+1)/($J27*($J27+1)/2)*$D27))+($K27="custom")*CustCF!FE27</f>
        <v/>
      </c>
      <c r="FL27" s="87">
        <f>($K27="Bell Curve")*(_xlfn.NORM.DIST(AND(FL$6&gt;=$F27,FL$6&lt;=$H27)*(FL$6-$F27+1),$J27/2,$M27,TRUE)-_xlfn.NORM.DIST(AND(FL$6&gt;=$F27,FL$6&lt;=$H27)*(FK$6-$F27+1),$J27/2,$M27,TRUE))/(1-2*_xlfn.NORM.DIST(0,$J27/2,$M27,TRUE))*$D27+($K27="Steady Growth")*(AND(FL$6&gt;=$F27,FL$6&lt;=$H27)*((FL$6-$F27+1)/($J27*($J27+1)/2)*$D27))+($K27="custom")*CustCF!FF27</f>
        <v/>
      </c>
      <c r="FM27" s="87">
        <f>($K27="Bell Curve")*(_xlfn.NORM.DIST(AND(FM$6&gt;=$F27,FM$6&lt;=$H27)*(FM$6-$F27+1),$J27/2,$M27,TRUE)-_xlfn.NORM.DIST(AND(FM$6&gt;=$F27,FM$6&lt;=$H27)*(FL$6-$F27+1),$J27/2,$M27,TRUE))/(1-2*_xlfn.NORM.DIST(0,$J27/2,$M27,TRUE))*$D27+($K27="Steady Growth")*(AND(FM$6&gt;=$F27,FM$6&lt;=$H27)*((FM$6-$F27+1)/($J27*($J27+1)/2)*$D27))+($K27="custom")*CustCF!FG27</f>
        <v/>
      </c>
      <c r="FN27" s="87">
        <f>($K27="Bell Curve")*(_xlfn.NORM.DIST(AND(FN$6&gt;=$F27,FN$6&lt;=$H27)*(FN$6-$F27+1),$J27/2,$M27,TRUE)-_xlfn.NORM.DIST(AND(FN$6&gt;=$F27,FN$6&lt;=$H27)*(FM$6-$F27+1),$J27/2,$M27,TRUE))/(1-2*_xlfn.NORM.DIST(0,$J27/2,$M27,TRUE))*$D27+($K27="Steady Growth")*(AND(FN$6&gt;=$F27,FN$6&lt;=$H27)*((FN$6-$F27+1)/($J27*($J27+1)/2)*$D27))+($K27="custom")*CustCF!FH27</f>
        <v/>
      </c>
      <c r="FO27" s="87">
        <f>($K27="Bell Curve")*(_xlfn.NORM.DIST(AND(FO$6&gt;=$F27,FO$6&lt;=$H27)*(FO$6-$F27+1),$J27/2,$M27,TRUE)-_xlfn.NORM.DIST(AND(FO$6&gt;=$F27,FO$6&lt;=$H27)*(FN$6-$F27+1),$J27/2,$M27,TRUE))/(1-2*_xlfn.NORM.DIST(0,$J27/2,$M27,TRUE))*$D27+($K27="Steady Growth")*(AND(FO$6&gt;=$F27,FO$6&lt;=$H27)*((FO$6-$F27+1)/($J27*($J27+1)/2)*$D27))+($K27="custom")*CustCF!FI27</f>
        <v/>
      </c>
      <c r="FP27" s="87">
        <f>($K27="Bell Curve")*(_xlfn.NORM.DIST(AND(FP$6&gt;=$F27,FP$6&lt;=$H27)*(FP$6-$F27+1),$J27/2,$M27,TRUE)-_xlfn.NORM.DIST(AND(FP$6&gt;=$F27,FP$6&lt;=$H27)*(FO$6-$F27+1),$J27/2,$M27,TRUE))/(1-2*_xlfn.NORM.DIST(0,$J27/2,$M27,TRUE))*$D27+($K27="Steady Growth")*(AND(FP$6&gt;=$F27,FP$6&lt;=$H27)*((FP$6-$F27+1)/($J27*($J27+1)/2)*$D27))+($K27="custom")*CustCF!FJ27</f>
        <v/>
      </c>
      <c r="FQ27" s="87">
        <f>($K27="Bell Curve")*(_xlfn.NORM.DIST(AND(FQ$6&gt;=$F27,FQ$6&lt;=$H27)*(FQ$6-$F27+1),$J27/2,$M27,TRUE)-_xlfn.NORM.DIST(AND(FQ$6&gt;=$F27,FQ$6&lt;=$H27)*(FP$6-$F27+1),$J27/2,$M27,TRUE))/(1-2*_xlfn.NORM.DIST(0,$J27/2,$M27,TRUE))*$D27+($K27="Steady Growth")*(AND(FQ$6&gt;=$F27,FQ$6&lt;=$H27)*((FQ$6-$F27+1)/($J27*($J27+1)/2)*$D27))+($K27="custom")*CustCF!FK27</f>
        <v/>
      </c>
      <c r="FR27" s="87">
        <f>($K27="Bell Curve")*(_xlfn.NORM.DIST(AND(FR$6&gt;=$F27,FR$6&lt;=$H27)*(FR$6-$F27+1),$J27/2,$M27,TRUE)-_xlfn.NORM.DIST(AND(FR$6&gt;=$F27,FR$6&lt;=$H27)*(FQ$6-$F27+1),$J27/2,$M27,TRUE))/(1-2*_xlfn.NORM.DIST(0,$J27/2,$M27,TRUE))*$D27+($K27="Steady Growth")*(AND(FR$6&gt;=$F27,FR$6&lt;=$H27)*((FR$6-$F27+1)/($J27*($J27+1)/2)*$D27))+($K27="custom")*CustCF!FL27</f>
        <v/>
      </c>
      <c r="FS27" s="87">
        <f>($K27="Bell Curve")*(_xlfn.NORM.DIST(AND(FS$6&gt;=$F27,FS$6&lt;=$H27)*(FS$6-$F27+1),$J27/2,$M27,TRUE)-_xlfn.NORM.DIST(AND(FS$6&gt;=$F27,FS$6&lt;=$H27)*(FR$6-$F27+1),$J27/2,$M27,TRUE))/(1-2*_xlfn.NORM.DIST(0,$J27/2,$M27,TRUE))*$D27+($K27="Steady Growth")*(AND(FS$6&gt;=$F27,FS$6&lt;=$H27)*((FS$6-$F27+1)/($J27*($J27+1)/2)*$D27))+($K27="custom")*CustCF!FM27</f>
        <v/>
      </c>
      <c r="FT27" s="87">
        <f>($K27="Bell Curve")*(_xlfn.NORM.DIST(AND(FT$6&gt;=$F27,FT$6&lt;=$H27)*(FT$6-$F27+1),$J27/2,$M27,TRUE)-_xlfn.NORM.DIST(AND(FT$6&gt;=$F27,FT$6&lt;=$H27)*(FS$6-$F27+1),$J27/2,$M27,TRUE))/(1-2*_xlfn.NORM.DIST(0,$J27/2,$M27,TRUE))*$D27+($K27="Steady Growth")*(AND(FT$6&gt;=$F27,FT$6&lt;=$H27)*((FT$6-$F27+1)/($J27*($J27+1)/2)*$D27))+($K27="custom")*CustCF!FN27</f>
        <v/>
      </c>
      <c r="FU27" s="87">
        <f>($K27="Bell Curve")*(_xlfn.NORM.DIST(AND(FU$6&gt;=$F27,FU$6&lt;=$H27)*(FU$6-$F27+1),$J27/2,$M27,TRUE)-_xlfn.NORM.DIST(AND(FU$6&gt;=$F27,FU$6&lt;=$H27)*(FT$6-$F27+1),$J27/2,$M27,TRUE))/(1-2*_xlfn.NORM.DIST(0,$J27/2,$M27,TRUE))*$D27+($K27="Steady Growth")*(AND(FU$6&gt;=$F27,FU$6&lt;=$H27)*((FU$6-$F27+1)/($J27*($J27+1)/2)*$D27))+($K27="custom")*CustCF!FO27</f>
        <v/>
      </c>
      <c r="FV27" s="87">
        <f>($K27="Bell Curve")*(_xlfn.NORM.DIST(AND(FV$6&gt;=$F27,FV$6&lt;=$H27)*(FV$6-$F27+1),$J27/2,$M27,TRUE)-_xlfn.NORM.DIST(AND(FV$6&gt;=$F27,FV$6&lt;=$H27)*(FU$6-$F27+1),$J27/2,$M27,TRUE))/(1-2*_xlfn.NORM.DIST(0,$J27/2,$M27,TRUE))*$D27+($K27="Steady Growth")*(AND(FV$6&gt;=$F27,FV$6&lt;=$H27)*((FV$6-$F27+1)/($J27*($J27+1)/2)*$D27))+($K27="custom")*CustCF!FP27</f>
        <v/>
      </c>
      <c r="FW27" s="87">
        <f>($K27="Bell Curve")*(_xlfn.NORM.DIST(AND(FW$6&gt;=$F27,FW$6&lt;=$H27)*(FW$6-$F27+1),$J27/2,$M27,TRUE)-_xlfn.NORM.DIST(AND(FW$6&gt;=$F27,FW$6&lt;=$H27)*(FV$6-$F27+1),$J27/2,$M27,TRUE))/(1-2*_xlfn.NORM.DIST(0,$J27/2,$M27,TRUE))*$D27+($K27="Steady Growth")*(AND(FW$6&gt;=$F27,FW$6&lt;=$H27)*((FW$6-$F27+1)/($J27*($J27+1)/2)*$D27))+($K27="custom")*CustCF!FQ27</f>
        <v/>
      </c>
      <c r="FX27" s="87">
        <f>($K27="Bell Curve")*(_xlfn.NORM.DIST(AND(FX$6&gt;=$F27,FX$6&lt;=$H27)*(FX$6-$F27+1),$J27/2,$M27,TRUE)-_xlfn.NORM.DIST(AND(FX$6&gt;=$F27,FX$6&lt;=$H27)*(FW$6-$F27+1),$J27/2,$M27,TRUE))/(1-2*_xlfn.NORM.DIST(0,$J27/2,$M27,TRUE))*$D27+($K27="Steady Growth")*(AND(FX$6&gt;=$F27,FX$6&lt;=$H27)*((FX$6-$F27+1)/($J27*($J27+1)/2)*$D27))+($K27="custom")*CustCF!FR27</f>
        <v/>
      </c>
      <c r="FY27" s="87">
        <f>($K27="Bell Curve")*(_xlfn.NORM.DIST(AND(FY$6&gt;=$F27,FY$6&lt;=$H27)*(FY$6-$F27+1),$J27/2,$M27,TRUE)-_xlfn.NORM.DIST(AND(FY$6&gt;=$F27,FY$6&lt;=$H27)*(FX$6-$F27+1),$J27/2,$M27,TRUE))/(1-2*_xlfn.NORM.DIST(0,$J27/2,$M27,TRUE))*$D27+($K27="Steady Growth")*(AND(FY$6&gt;=$F27,FY$6&lt;=$H27)*((FY$6-$F27+1)/($J27*($J27+1)/2)*$D27))+($K27="custom")*CustCF!FS27</f>
        <v/>
      </c>
      <c r="FZ27" s="87">
        <f>($K27="Bell Curve")*(_xlfn.NORM.DIST(AND(FZ$6&gt;=$F27,FZ$6&lt;=$H27)*(FZ$6-$F27+1),$J27/2,$M27,TRUE)-_xlfn.NORM.DIST(AND(FZ$6&gt;=$F27,FZ$6&lt;=$H27)*(FY$6-$F27+1),$J27/2,$M27,TRUE))/(1-2*_xlfn.NORM.DIST(0,$J27/2,$M27,TRUE))*$D27+($K27="Steady Growth")*(AND(FZ$6&gt;=$F27,FZ$6&lt;=$H27)*((FZ$6-$F27+1)/($J27*($J27+1)/2)*$D27))+($K27="custom")*CustCF!FT27</f>
        <v/>
      </c>
      <c r="GA27" s="87">
        <f>($K27="Bell Curve")*(_xlfn.NORM.DIST(AND(GA$6&gt;=$F27,GA$6&lt;=$H27)*(GA$6-$F27+1),$J27/2,$M27,TRUE)-_xlfn.NORM.DIST(AND(GA$6&gt;=$F27,GA$6&lt;=$H27)*(FZ$6-$F27+1),$J27/2,$M27,TRUE))/(1-2*_xlfn.NORM.DIST(0,$J27/2,$M27,TRUE))*$D27+($K27="Steady Growth")*(AND(GA$6&gt;=$F27,GA$6&lt;=$H27)*((GA$6-$F27+1)/($J27*($J27+1)/2)*$D27))+($K27="custom")*CustCF!FU27</f>
        <v/>
      </c>
      <c r="GB27" s="87">
        <f>($K27="Bell Curve")*(_xlfn.NORM.DIST(AND(GB$6&gt;=$F27,GB$6&lt;=$H27)*(GB$6-$F27+1),$J27/2,$M27,TRUE)-_xlfn.NORM.DIST(AND(GB$6&gt;=$F27,GB$6&lt;=$H27)*(GA$6-$F27+1),$J27/2,$M27,TRUE))/(1-2*_xlfn.NORM.DIST(0,$J27/2,$M27,TRUE))*$D27+($K27="Steady Growth")*(AND(GB$6&gt;=$F27,GB$6&lt;=$H27)*((GB$6-$F27+1)/($J27*($J27+1)/2)*$D27))+($K27="custom")*CustCF!FV27</f>
        <v/>
      </c>
      <c r="GC27" s="87">
        <f>($K27="Bell Curve")*(_xlfn.NORM.DIST(AND(GC$6&gt;=$F27,GC$6&lt;=$H27)*(GC$6-$F27+1),$J27/2,$M27,TRUE)-_xlfn.NORM.DIST(AND(GC$6&gt;=$F27,GC$6&lt;=$H27)*(GB$6-$F27+1),$J27/2,$M27,TRUE))/(1-2*_xlfn.NORM.DIST(0,$J27/2,$M27,TRUE))*$D27+($K27="Steady Growth")*(AND(GC$6&gt;=$F27,GC$6&lt;=$H27)*((GC$6-$F27+1)/($J27*($J27+1)/2)*$D27))+($K27="custom")*CustCF!FW27</f>
        <v/>
      </c>
      <c r="GD27" s="87">
        <f>($K27="Bell Curve")*(_xlfn.NORM.DIST(AND(GD$6&gt;=$F27,GD$6&lt;=$H27)*(GD$6-$F27+1),$J27/2,$M27,TRUE)-_xlfn.NORM.DIST(AND(GD$6&gt;=$F27,GD$6&lt;=$H27)*(GC$6-$F27+1),$J27/2,$M27,TRUE))/(1-2*_xlfn.NORM.DIST(0,$J27/2,$M27,TRUE))*$D27+($K27="Steady Growth")*(AND(GD$6&gt;=$F27,GD$6&lt;=$H27)*((GD$6-$F27+1)/($J27*($J27+1)/2)*$D27))+($K27="custom")*CustCF!FX27</f>
        <v/>
      </c>
      <c r="GE27" s="87">
        <f>($K27="Bell Curve")*(_xlfn.NORM.DIST(AND(GE$6&gt;=$F27,GE$6&lt;=$H27)*(GE$6-$F27+1),$J27/2,$M27,TRUE)-_xlfn.NORM.DIST(AND(GE$6&gt;=$F27,GE$6&lt;=$H27)*(GD$6-$F27+1),$J27/2,$M27,TRUE))/(1-2*_xlfn.NORM.DIST(0,$J27/2,$M27,TRUE))*$D27+($K27="Steady Growth")*(AND(GE$6&gt;=$F27,GE$6&lt;=$H27)*((GE$6-$F27+1)/($J27*($J27+1)/2)*$D27))+($K27="custom")*CustCF!FY27</f>
        <v/>
      </c>
      <c r="GF27" s="87">
        <f>($K27="Bell Curve")*(_xlfn.NORM.DIST(AND(GF$6&gt;=$F27,GF$6&lt;=$H27)*(GF$6-$F27+1),$J27/2,$M27,TRUE)-_xlfn.NORM.DIST(AND(GF$6&gt;=$F27,GF$6&lt;=$H27)*(GE$6-$F27+1),$J27/2,$M27,TRUE))/(1-2*_xlfn.NORM.DIST(0,$J27/2,$M27,TRUE))*$D27+($K27="Steady Growth")*(AND(GF$6&gt;=$F27,GF$6&lt;=$H27)*((GF$6-$F27+1)/($J27*($J27+1)/2)*$D27))+($K27="custom")*CustCF!FZ27</f>
        <v/>
      </c>
      <c r="GG27" s="87">
        <f>($K27="Bell Curve")*(_xlfn.NORM.DIST(AND(GG$6&gt;=$F27,GG$6&lt;=$H27)*(GG$6-$F27+1),$J27/2,$M27,TRUE)-_xlfn.NORM.DIST(AND(GG$6&gt;=$F27,GG$6&lt;=$H27)*(GF$6-$F27+1),$J27/2,$M27,TRUE))/(1-2*_xlfn.NORM.DIST(0,$J27/2,$M27,TRUE))*$D27+($K27="Steady Growth")*(AND(GG$6&gt;=$F27,GG$6&lt;=$H27)*((GG$6-$F27+1)/($J27*($J27+1)/2)*$D27))+($K27="custom")*CustCF!GA27</f>
        <v/>
      </c>
      <c r="GH27" s="87">
        <f>($K27="Bell Curve")*(_xlfn.NORM.DIST(AND(GH$6&gt;=$F27,GH$6&lt;=$H27)*(GH$6-$F27+1),$J27/2,$M27,TRUE)-_xlfn.NORM.DIST(AND(GH$6&gt;=$F27,GH$6&lt;=$H27)*(GG$6-$F27+1),$J27/2,$M27,TRUE))/(1-2*_xlfn.NORM.DIST(0,$J27/2,$M27,TRUE))*$D27+($K27="Steady Growth")*(AND(GH$6&gt;=$F27,GH$6&lt;=$H27)*((GH$6-$F27+1)/($J27*($J27+1)/2)*$D27))+($K27="custom")*CustCF!GB27</f>
        <v/>
      </c>
      <c r="GI27" s="87">
        <f>($K27="Bell Curve")*(_xlfn.NORM.DIST(AND(GI$6&gt;=$F27,GI$6&lt;=$H27)*(GI$6-$F27+1),$J27/2,$M27,TRUE)-_xlfn.NORM.DIST(AND(GI$6&gt;=$F27,GI$6&lt;=$H27)*(GH$6-$F27+1),$J27/2,$M27,TRUE))/(1-2*_xlfn.NORM.DIST(0,$J27/2,$M27,TRUE))*$D27+($K27="Steady Growth")*(AND(GI$6&gt;=$F27,GI$6&lt;=$H27)*((GI$6-$F27+1)/($J27*($J27+1)/2)*$D27))+($K27="custom")*CustCF!GC27</f>
        <v/>
      </c>
      <c r="GJ27" s="87">
        <f>($K27="Bell Curve")*(_xlfn.NORM.DIST(AND(GJ$6&gt;=$F27,GJ$6&lt;=$H27)*(GJ$6-$F27+1),$J27/2,$M27,TRUE)-_xlfn.NORM.DIST(AND(GJ$6&gt;=$F27,GJ$6&lt;=$H27)*(GI$6-$F27+1),$J27/2,$M27,TRUE))/(1-2*_xlfn.NORM.DIST(0,$J27/2,$M27,TRUE))*$D27+($K27="Steady Growth")*(AND(GJ$6&gt;=$F27,GJ$6&lt;=$H27)*((GJ$6-$F27+1)/($J27*($J27+1)/2)*$D27))+($K27="custom")*CustCF!GD27</f>
        <v/>
      </c>
      <c r="GK27" s="87">
        <f>($K27="Bell Curve")*(_xlfn.NORM.DIST(AND(GK$6&gt;=$F27,GK$6&lt;=$H27)*(GK$6-$F27+1),$J27/2,$M27,TRUE)-_xlfn.NORM.DIST(AND(GK$6&gt;=$F27,GK$6&lt;=$H27)*(GJ$6-$F27+1),$J27/2,$M27,TRUE))/(1-2*_xlfn.NORM.DIST(0,$J27/2,$M27,TRUE))*$D27+($K27="Steady Growth")*(AND(GK$6&gt;=$F27,GK$6&lt;=$H27)*((GK$6-$F27+1)/($J27*($J27+1)/2)*$D27))+($K27="custom")*CustCF!GE27</f>
        <v/>
      </c>
      <c r="GL27" s="87">
        <f>($K27="Bell Curve")*(_xlfn.NORM.DIST(AND(GL$6&gt;=$F27,GL$6&lt;=$H27)*(GL$6-$F27+1),$J27/2,$M27,TRUE)-_xlfn.NORM.DIST(AND(GL$6&gt;=$F27,GL$6&lt;=$H27)*(GK$6-$F27+1),$J27/2,$M27,TRUE))/(1-2*_xlfn.NORM.DIST(0,$J27/2,$M27,TRUE))*$D27+($K27="Steady Growth")*(AND(GL$6&gt;=$F27,GL$6&lt;=$H27)*((GL$6-$F27+1)/($J27*($J27+1)/2)*$D27))+($K27="custom")*CustCF!GF27</f>
        <v/>
      </c>
      <c r="GM27" s="87">
        <f>($K27="Bell Curve")*(_xlfn.NORM.DIST(AND(GM$6&gt;=$F27,GM$6&lt;=$H27)*(GM$6-$F27+1),$J27/2,$M27,TRUE)-_xlfn.NORM.DIST(AND(GM$6&gt;=$F27,GM$6&lt;=$H27)*(GL$6-$F27+1),$J27/2,$M27,TRUE))/(1-2*_xlfn.NORM.DIST(0,$J27/2,$M27,TRUE))*$D27+($K27="Steady Growth")*(AND(GM$6&gt;=$F27,GM$6&lt;=$H27)*((GM$6-$F27+1)/($J27*($J27+1)/2)*$D27))+($K27="custom")*CustCF!GG27</f>
        <v/>
      </c>
      <c r="GN27" s="257">
        <f>($K27="Bell Curve")*(_xlfn.NORM.DIST(AND(GN$6&gt;=$F27,GN$6&lt;=$H27)*(GN$6-$F27+1),$J27/2,$M27,TRUE)-_xlfn.NORM.DIST(AND(GN$6&gt;=$F27,GN$6&lt;=$H27)*(GM$6-$F27+1),$J27/2,$M27,TRUE))/(1-2*_xlfn.NORM.DIST(0,$J27/2,$M27,TRUE))*$D27+($K27="Steady Growth")*(AND(GN$6&gt;=$F27,GN$6&lt;=$H27)*((GN$6-$F27+1)/($J27*($J27+1)/2)*$D27))+($K27="custom")*CustCF!GH27</f>
        <v/>
      </c>
      <c r="GO27" s="1" t="n"/>
      <c r="GP27" s="63" t="n"/>
    </row>
    <row r="28" hidden="1" outlineLevel="1">
      <c r="A28" s="1" t="n"/>
      <c r="B28" s="1" t="n"/>
      <c r="C28" s="251">
        <f>Budget!P29</f>
        <v/>
      </c>
      <c r="D28" s="14">
        <f>Budget!Q29</f>
        <v/>
      </c>
      <c r="E28" s="14">
        <f>IF(D28&lt;&gt;0,F28,"")</f>
        <v/>
      </c>
      <c r="F28" s="252" t="n">
        <v>0</v>
      </c>
      <c r="G28" s="921">
        <f>IF(L28="custom",CustCF!F28,INDEX($P$8:$GN$8,MATCH(F28,$P$6:$GN$6,0)))</f>
        <v/>
      </c>
      <c r="H28" s="252" t="n">
        <v>0</v>
      </c>
      <c r="I28" s="921">
        <f>IF(L28="custom",CustCF!G28,INDEX($P$8:$GN$8,MATCH(H28,$P$6:$GN$6,0)))</f>
        <v/>
      </c>
      <c r="J28" s="249">
        <f>H28-F28+1</f>
        <v/>
      </c>
      <c r="K28" s="254" t="inlineStr">
        <is>
          <t>Bell Curve</t>
        </is>
      </c>
      <c r="L28" s="255" t="inlineStr">
        <is>
          <t>Flat (9)</t>
        </is>
      </c>
      <c r="M28" s="256">
        <f>INDEX($D$261:$D$266,MATCH(L28,$C$261:$C$266,0))</f>
        <v/>
      </c>
      <c r="N28" s="13">
        <f>SUM(P28:GN28)</f>
        <v/>
      </c>
      <c r="O28" s="14" t="n"/>
      <c r="P28" s="87">
        <f>($K28="Bell Curve")*(_xlfn.NORM.DIST(AND(P$6&gt;=$F28,P$6&lt;=$H28)*(P$6-$F28+1),$J28/2,$M28,TRUE)-_xlfn.NORM.DIST(AND(P$6&gt;=$F28,P$6&lt;=$H28)*(O$6-$F28+1),$J28/2,$M28,TRUE))/(1-2*_xlfn.NORM.DIST(0,$J28/2,$M28,TRUE))*$D28+($K28="Steady Growth")*(AND(P$6&gt;=$F28,P$6&lt;=$H28)*((P$6-$F28+1)/($J28*($J28+1)/2)*$D28))+($K28="custom")*CustCF!J28</f>
        <v/>
      </c>
      <c r="Q28" s="87">
        <f>($K28="Bell Curve")*(_xlfn.NORM.DIST(AND(Q$6&gt;=$F28,Q$6&lt;=$H28)*(Q$6-$F28+1),$J28/2,$M28,TRUE)-_xlfn.NORM.DIST(AND(Q$6&gt;=$F28,Q$6&lt;=$H28)*(P$6-$F28+1),$J28/2,$M28,TRUE))/(1-2*_xlfn.NORM.DIST(0,$J28/2,$M28,TRUE))*$D28+($K28="Steady Growth")*(AND(Q$6&gt;=$F28,Q$6&lt;=$H28)*((Q$6-$F28+1)/($J28*($J28+1)/2)*$D28))+($K28="custom")*CustCF!K28</f>
        <v/>
      </c>
      <c r="R28" s="87">
        <f>($K28="Bell Curve")*(_xlfn.NORM.DIST(AND(R$6&gt;=$F28,R$6&lt;=$H28)*(R$6-$F28+1),$J28/2,$M28,TRUE)-_xlfn.NORM.DIST(AND(R$6&gt;=$F28,R$6&lt;=$H28)*(Q$6-$F28+1),$J28/2,$M28,TRUE))/(1-2*_xlfn.NORM.DIST(0,$J28/2,$M28,TRUE))*$D28+($K28="Steady Growth")*(AND(R$6&gt;=$F28,R$6&lt;=$H28)*((R$6-$F28+1)/($J28*($J28+1)/2)*$D28))+($K28="custom")*CustCF!L28</f>
        <v/>
      </c>
      <c r="S28" s="87">
        <f>($K28="Bell Curve")*(_xlfn.NORM.DIST(AND(S$6&gt;=$F28,S$6&lt;=$H28)*(S$6-$F28+1),$J28/2,$M28,TRUE)-_xlfn.NORM.DIST(AND(S$6&gt;=$F28,S$6&lt;=$H28)*(R$6-$F28+1),$J28/2,$M28,TRUE))/(1-2*_xlfn.NORM.DIST(0,$J28/2,$M28,TRUE))*$D28+($K28="Steady Growth")*(AND(S$6&gt;=$F28,S$6&lt;=$H28)*((S$6-$F28+1)/($J28*($J28+1)/2)*$D28))+($K28="custom")*CustCF!M28</f>
        <v/>
      </c>
      <c r="T28" s="87">
        <f>($K28="Bell Curve")*(_xlfn.NORM.DIST(AND(T$6&gt;=$F28,T$6&lt;=$H28)*(T$6-$F28+1),$J28/2,$M28,TRUE)-_xlfn.NORM.DIST(AND(T$6&gt;=$F28,T$6&lt;=$H28)*(S$6-$F28+1),$J28/2,$M28,TRUE))/(1-2*_xlfn.NORM.DIST(0,$J28/2,$M28,TRUE))*$D28+($K28="Steady Growth")*(AND(T$6&gt;=$F28,T$6&lt;=$H28)*((T$6-$F28+1)/($J28*($J28+1)/2)*$D28))+($K28="custom")*CustCF!N28</f>
        <v/>
      </c>
      <c r="U28" s="87">
        <f>($K28="Bell Curve")*(_xlfn.NORM.DIST(AND(U$6&gt;=$F28,U$6&lt;=$H28)*(U$6-$F28+1),$J28/2,$M28,TRUE)-_xlfn.NORM.DIST(AND(U$6&gt;=$F28,U$6&lt;=$H28)*(T$6-$F28+1),$J28/2,$M28,TRUE))/(1-2*_xlfn.NORM.DIST(0,$J28/2,$M28,TRUE))*$D28+($K28="Steady Growth")*(AND(U$6&gt;=$F28,U$6&lt;=$H28)*((U$6-$F28+1)/($J28*($J28+1)/2)*$D28))+($K28="custom")*CustCF!O28</f>
        <v/>
      </c>
      <c r="V28" s="87">
        <f>($K28="Bell Curve")*(_xlfn.NORM.DIST(AND(V$6&gt;=$F28,V$6&lt;=$H28)*(V$6-$F28+1),$J28/2,$M28,TRUE)-_xlfn.NORM.DIST(AND(V$6&gt;=$F28,V$6&lt;=$H28)*(U$6-$F28+1),$J28/2,$M28,TRUE))/(1-2*_xlfn.NORM.DIST(0,$J28/2,$M28,TRUE))*$D28+($K28="Steady Growth")*(AND(V$6&gt;=$F28,V$6&lt;=$H28)*((V$6-$F28+1)/($J28*($J28+1)/2)*$D28))+($K28="custom")*CustCF!P28</f>
        <v/>
      </c>
      <c r="W28" s="87">
        <f>($K28="Bell Curve")*(_xlfn.NORM.DIST(AND(W$6&gt;=$F28,W$6&lt;=$H28)*(W$6-$F28+1),$J28/2,$M28,TRUE)-_xlfn.NORM.DIST(AND(W$6&gt;=$F28,W$6&lt;=$H28)*(V$6-$F28+1),$J28/2,$M28,TRUE))/(1-2*_xlfn.NORM.DIST(0,$J28/2,$M28,TRUE))*$D28+($K28="Steady Growth")*(AND(W$6&gt;=$F28,W$6&lt;=$H28)*((W$6-$F28+1)/($J28*($J28+1)/2)*$D28))+($K28="custom")*CustCF!Q28</f>
        <v/>
      </c>
      <c r="X28" s="87">
        <f>($K28="Bell Curve")*(_xlfn.NORM.DIST(AND(X$6&gt;=$F28,X$6&lt;=$H28)*(X$6-$F28+1),$J28/2,$M28,TRUE)-_xlfn.NORM.DIST(AND(X$6&gt;=$F28,X$6&lt;=$H28)*(W$6-$F28+1),$J28/2,$M28,TRUE))/(1-2*_xlfn.NORM.DIST(0,$J28/2,$M28,TRUE))*$D28+($K28="Steady Growth")*(AND(X$6&gt;=$F28,X$6&lt;=$H28)*((X$6-$F28+1)/($J28*($J28+1)/2)*$D28))+($K28="custom")*CustCF!R28</f>
        <v/>
      </c>
      <c r="Y28" s="87">
        <f>($K28="Bell Curve")*(_xlfn.NORM.DIST(AND(Y$6&gt;=$F28,Y$6&lt;=$H28)*(Y$6-$F28+1),$J28/2,$M28,TRUE)-_xlfn.NORM.DIST(AND(Y$6&gt;=$F28,Y$6&lt;=$H28)*(X$6-$F28+1),$J28/2,$M28,TRUE))/(1-2*_xlfn.NORM.DIST(0,$J28/2,$M28,TRUE))*$D28+($K28="Steady Growth")*(AND(Y$6&gt;=$F28,Y$6&lt;=$H28)*((Y$6-$F28+1)/($J28*($J28+1)/2)*$D28))+($K28="custom")*CustCF!S28</f>
        <v/>
      </c>
      <c r="Z28" s="87">
        <f>($K28="Bell Curve")*(_xlfn.NORM.DIST(AND(Z$6&gt;=$F28,Z$6&lt;=$H28)*(Z$6-$F28+1),$J28/2,$M28,TRUE)-_xlfn.NORM.DIST(AND(Z$6&gt;=$F28,Z$6&lt;=$H28)*(Y$6-$F28+1),$J28/2,$M28,TRUE))/(1-2*_xlfn.NORM.DIST(0,$J28/2,$M28,TRUE))*$D28+($K28="Steady Growth")*(AND(Z$6&gt;=$F28,Z$6&lt;=$H28)*((Z$6-$F28+1)/($J28*($J28+1)/2)*$D28))+($K28="custom")*CustCF!T28</f>
        <v/>
      </c>
      <c r="AA28" s="87">
        <f>($K28="Bell Curve")*(_xlfn.NORM.DIST(AND(AA$6&gt;=$F28,AA$6&lt;=$H28)*(AA$6-$F28+1),$J28/2,$M28,TRUE)-_xlfn.NORM.DIST(AND(AA$6&gt;=$F28,AA$6&lt;=$H28)*(Z$6-$F28+1),$J28/2,$M28,TRUE))/(1-2*_xlfn.NORM.DIST(0,$J28/2,$M28,TRUE))*$D28+($K28="Steady Growth")*(AND(AA$6&gt;=$F28,AA$6&lt;=$H28)*((AA$6-$F28+1)/($J28*($J28+1)/2)*$D28))+($K28="custom")*CustCF!U28</f>
        <v/>
      </c>
      <c r="AB28" s="87">
        <f>($K28="Bell Curve")*(_xlfn.NORM.DIST(AND(AB$6&gt;=$F28,AB$6&lt;=$H28)*(AB$6-$F28+1),$J28/2,$M28,TRUE)-_xlfn.NORM.DIST(AND(AB$6&gt;=$F28,AB$6&lt;=$H28)*(AA$6-$F28+1),$J28/2,$M28,TRUE))/(1-2*_xlfn.NORM.DIST(0,$J28/2,$M28,TRUE))*$D28+($K28="Steady Growth")*(AND(AB$6&gt;=$F28,AB$6&lt;=$H28)*((AB$6-$F28+1)/($J28*($J28+1)/2)*$D28))+($K28="custom")*CustCF!V28</f>
        <v/>
      </c>
      <c r="AC28" s="87">
        <f>($K28="Bell Curve")*(_xlfn.NORM.DIST(AND(AC$6&gt;=$F28,AC$6&lt;=$H28)*(AC$6-$F28+1),$J28/2,$M28,TRUE)-_xlfn.NORM.DIST(AND(AC$6&gt;=$F28,AC$6&lt;=$H28)*(AB$6-$F28+1),$J28/2,$M28,TRUE))/(1-2*_xlfn.NORM.DIST(0,$J28/2,$M28,TRUE))*$D28+($K28="Steady Growth")*(AND(AC$6&gt;=$F28,AC$6&lt;=$H28)*((AC$6-$F28+1)/($J28*($J28+1)/2)*$D28))+($K28="custom")*CustCF!W28</f>
        <v/>
      </c>
      <c r="AD28" s="87">
        <f>($K28="Bell Curve")*(_xlfn.NORM.DIST(AND(AD$6&gt;=$F28,AD$6&lt;=$H28)*(AD$6-$F28+1),$J28/2,$M28,TRUE)-_xlfn.NORM.DIST(AND(AD$6&gt;=$F28,AD$6&lt;=$H28)*(AC$6-$F28+1),$J28/2,$M28,TRUE))/(1-2*_xlfn.NORM.DIST(0,$J28/2,$M28,TRUE))*$D28+($K28="Steady Growth")*(AND(AD$6&gt;=$F28,AD$6&lt;=$H28)*((AD$6-$F28+1)/($J28*($J28+1)/2)*$D28))+($K28="custom")*CustCF!X28</f>
        <v/>
      </c>
      <c r="AE28" s="87">
        <f>($K28="Bell Curve")*(_xlfn.NORM.DIST(AND(AE$6&gt;=$F28,AE$6&lt;=$H28)*(AE$6-$F28+1),$J28/2,$M28,TRUE)-_xlfn.NORM.DIST(AND(AE$6&gt;=$F28,AE$6&lt;=$H28)*(AD$6-$F28+1),$J28/2,$M28,TRUE))/(1-2*_xlfn.NORM.DIST(0,$J28/2,$M28,TRUE))*$D28+($K28="Steady Growth")*(AND(AE$6&gt;=$F28,AE$6&lt;=$H28)*((AE$6-$F28+1)/($J28*($J28+1)/2)*$D28))+($K28="custom")*CustCF!Y28</f>
        <v/>
      </c>
      <c r="AF28" s="87">
        <f>($K28="Bell Curve")*(_xlfn.NORM.DIST(AND(AF$6&gt;=$F28,AF$6&lt;=$H28)*(AF$6-$F28+1),$J28/2,$M28,TRUE)-_xlfn.NORM.DIST(AND(AF$6&gt;=$F28,AF$6&lt;=$H28)*(AE$6-$F28+1),$J28/2,$M28,TRUE))/(1-2*_xlfn.NORM.DIST(0,$J28/2,$M28,TRUE))*$D28+($K28="Steady Growth")*(AND(AF$6&gt;=$F28,AF$6&lt;=$H28)*((AF$6-$F28+1)/($J28*($J28+1)/2)*$D28))+($K28="custom")*CustCF!Z28</f>
        <v/>
      </c>
      <c r="AG28" s="87">
        <f>($K28="Bell Curve")*(_xlfn.NORM.DIST(AND(AG$6&gt;=$F28,AG$6&lt;=$H28)*(AG$6-$F28+1),$J28/2,$M28,TRUE)-_xlfn.NORM.DIST(AND(AG$6&gt;=$F28,AG$6&lt;=$H28)*(AF$6-$F28+1),$J28/2,$M28,TRUE))/(1-2*_xlfn.NORM.DIST(0,$J28/2,$M28,TRUE))*$D28+($K28="Steady Growth")*(AND(AG$6&gt;=$F28,AG$6&lt;=$H28)*((AG$6-$F28+1)/($J28*($J28+1)/2)*$D28))+($K28="custom")*CustCF!AA28</f>
        <v/>
      </c>
      <c r="AH28" s="87">
        <f>($K28="Bell Curve")*(_xlfn.NORM.DIST(AND(AH$6&gt;=$F28,AH$6&lt;=$H28)*(AH$6-$F28+1),$J28/2,$M28,TRUE)-_xlfn.NORM.DIST(AND(AH$6&gt;=$F28,AH$6&lt;=$H28)*(AG$6-$F28+1),$J28/2,$M28,TRUE))/(1-2*_xlfn.NORM.DIST(0,$J28/2,$M28,TRUE))*$D28+($K28="Steady Growth")*(AND(AH$6&gt;=$F28,AH$6&lt;=$H28)*((AH$6-$F28+1)/($J28*($J28+1)/2)*$D28))+($K28="custom")*CustCF!AB28</f>
        <v/>
      </c>
      <c r="AI28" s="87">
        <f>($K28="Bell Curve")*(_xlfn.NORM.DIST(AND(AI$6&gt;=$F28,AI$6&lt;=$H28)*(AI$6-$F28+1),$J28/2,$M28,TRUE)-_xlfn.NORM.DIST(AND(AI$6&gt;=$F28,AI$6&lt;=$H28)*(AH$6-$F28+1),$J28/2,$M28,TRUE))/(1-2*_xlfn.NORM.DIST(0,$J28/2,$M28,TRUE))*$D28+($K28="Steady Growth")*(AND(AI$6&gt;=$F28,AI$6&lt;=$H28)*((AI$6-$F28+1)/($J28*($J28+1)/2)*$D28))+($K28="custom")*CustCF!AC28</f>
        <v/>
      </c>
      <c r="AJ28" s="87">
        <f>($K28="Bell Curve")*(_xlfn.NORM.DIST(AND(AJ$6&gt;=$F28,AJ$6&lt;=$H28)*(AJ$6-$F28+1),$J28/2,$M28,TRUE)-_xlfn.NORM.DIST(AND(AJ$6&gt;=$F28,AJ$6&lt;=$H28)*(AI$6-$F28+1),$J28/2,$M28,TRUE))/(1-2*_xlfn.NORM.DIST(0,$J28/2,$M28,TRUE))*$D28+($K28="Steady Growth")*(AND(AJ$6&gt;=$F28,AJ$6&lt;=$H28)*((AJ$6-$F28+1)/($J28*($J28+1)/2)*$D28))+($K28="custom")*CustCF!AD28</f>
        <v/>
      </c>
      <c r="AK28" s="87">
        <f>($K28="Bell Curve")*(_xlfn.NORM.DIST(AND(AK$6&gt;=$F28,AK$6&lt;=$H28)*(AK$6-$F28+1),$J28/2,$M28,TRUE)-_xlfn.NORM.DIST(AND(AK$6&gt;=$F28,AK$6&lt;=$H28)*(AJ$6-$F28+1),$J28/2,$M28,TRUE))/(1-2*_xlfn.NORM.DIST(0,$J28/2,$M28,TRUE))*$D28+($K28="Steady Growth")*(AND(AK$6&gt;=$F28,AK$6&lt;=$H28)*((AK$6-$F28+1)/($J28*($J28+1)/2)*$D28))+($K28="custom")*CustCF!AE28</f>
        <v/>
      </c>
      <c r="AL28" s="87">
        <f>($K28="Bell Curve")*(_xlfn.NORM.DIST(AND(AL$6&gt;=$F28,AL$6&lt;=$H28)*(AL$6-$F28+1),$J28/2,$M28,TRUE)-_xlfn.NORM.DIST(AND(AL$6&gt;=$F28,AL$6&lt;=$H28)*(AK$6-$F28+1),$J28/2,$M28,TRUE))/(1-2*_xlfn.NORM.DIST(0,$J28/2,$M28,TRUE))*$D28+($K28="Steady Growth")*(AND(AL$6&gt;=$F28,AL$6&lt;=$H28)*((AL$6-$F28+1)/($J28*($J28+1)/2)*$D28))+($K28="custom")*CustCF!AF28</f>
        <v/>
      </c>
      <c r="AM28" s="87">
        <f>($K28="Bell Curve")*(_xlfn.NORM.DIST(AND(AM$6&gt;=$F28,AM$6&lt;=$H28)*(AM$6-$F28+1),$J28/2,$M28,TRUE)-_xlfn.NORM.DIST(AND(AM$6&gt;=$F28,AM$6&lt;=$H28)*(AL$6-$F28+1),$J28/2,$M28,TRUE))/(1-2*_xlfn.NORM.DIST(0,$J28/2,$M28,TRUE))*$D28+($K28="Steady Growth")*(AND(AM$6&gt;=$F28,AM$6&lt;=$H28)*((AM$6-$F28+1)/($J28*($J28+1)/2)*$D28))+($K28="custom")*CustCF!AG28</f>
        <v/>
      </c>
      <c r="AN28" s="87">
        <f>($K28="Bell Curve")*(_xlfn.NORM.DIST(AND(AN$6&gt;=$F28,AN$6&lt;=$H28)*(AN$6-$F28+1),$J28/2,$M28,TRUE)-_xlfn.NORM.DIST(AND(AN$6&gt;=$F28,AN$6&lt;=$H28)*(AM$6-$F28+1),$J28/2,$M28,TRUE))/(1-2*_xlfn.NORM.DIST(0,$J28/2,$M28,TRUE))*$D28+($K28="Steady Growth")*(AND(AN$6&gt;=$F28,AN$6&lt;=$H28)*((AN$6-$F28+1)/($J28*($J28+1)/2)*$D28))+($K28="custom")*CustCF!AH28</f>
        <v/>
      </c>
      <c r="AO28" s="87">
        <f>($K28="Bell Curve")*(_xlfn.NORM.DIST(AND(AO$6&gt;=$F28,AO$6&lt;=$H28)*(AO$6-$F28+1),$J28/2,$M28,TRUE)-_xlfn.NORM.DIST(AND(AO$6&gt;=$F28,AO$6&lt;=$H28)*(AN$6-$F28+1),$J28/2,$M28,TRUE))/(1-2*_xlfn.NORM.DIST(0,$J28/2,$M28,TRUE))*$D28+($K28="Steady Growth")*(AND(AO$6&gt;=$F28,AO$6&lt;=$H28)*((AO$6-$F28+1)/($J28*($J28+1)/2)*$D28))+($K28="custom")*CustCF!AI28</f>
        <v/>
      </c>
      <c r="AP28" s="87">
        <f>($K28="Bell Curve")*(_xlfn.NORM.DIST(AND(AP$6&gt;=$F28,AP$6&lt;=$H28)*(AP$6-$F28+1),$J28/2,$M28,TRUE)-_xlfn.NORM.DIST(AND(AP$6&gt;=$F28,AP$6&lt;=$H28)*(AO$6-$F28+1),$J28/2,$M28,TRUE))/(1-2*_xlfn.NORM.DIST(0,$J28/2,$M28,TRUE))*$D28+($K28="Steady Growth")*(AND(AP$6&gt;=$F28,AP$6&lt;=$H28)*((AP$6-$F28+1)/($J28*($J28+1)/2)*$D28))+($K28="custom")*CustCF!AJ28</f>
        <v/>
      </c>
      <c r="AQ28" s="87">
        <f>($K28="Bell Curve")*(_xlfn.NORM.DIST(AND(AQ$6&gt;=$F28,AQ$6&lt;=$H28)*(AQ$6-$F28+1),$J28/2,$M28,TRUE)-_xlfn.NORM.DIST(AND(AQ$6&gt;=$F28,AQ$6&lt;=$H28)*(AP$6-$F28+1),$J28/2,$M28,TRUE))/(1-2*_xlfn.NORM.DIST(0,$J28/2,$M28,TRUE))*$D28+($K28="Steady Growth")*(AND(AQ$6&gt;=$F28,AQ$6&lt;=$H28)*((AQ$6-$F28+1)/($J28*($J28+1)/2)*$D28))+($K28="custom")*CustCF!AK28</f>
        <v/>
      </c>
      <c r="AR28" s="87">
        <f>($K28="Bell Curve")*(_xlfn.NORM.DIST(AND(AR$6&gt;=$F28,AR$6&lt;=$H28)*(AR$6-$F28+1),$J28/2,$M28,TRUE)-_xlfn.NORM.DIST(AND(AR$6&gt;=$F28,AR$6&lt;=$H28)*(AQ$6-$F28+1),$J28/2,$M28,TRUE))/(1-2*_xlfn.NORM.DIST(0,$J28/2,$M28,TRUE))*$D28+($K28="Steady Growth")*(AND(AR$6&gt;=$F28,AR$6&lt;=$H28)*((AR$6-$F28+1)/($J28*($J28+1)/2)*$D28))+($K28="custom")*CustCF!AL28</f>
        <v/>
      </c>
      <c r="AS28" s="87">
        <f>($K28="Bell Curve")*(_xlfn.NORM.DIST(AND(AS$6&gt;=$F28,AS$6&lt;=$H28)*(AS$6-$F28+1),$J28/2,$M28,TRUE)-_xlfn.NORM.DIST(AND(AS$6&gt;=$F28,AS$6&lt;=$H28)*(AR$6-$F28+1),$J28/2,$M28,TRUE))/(1-2*_xlfn.NORM.DIST(0,$J28/2,$M28,TRUE))*$D28+($K28="Steady Growth")*(AND(AS$6&gt;=$F28,AS$6&lt;=$H28)*((AS$6-$F28+1)/($J28*($J28+1)/2)*$D28))+($K28="custom")*CustCF!AM28</f>
        <v/>
      </c>
      <c r="AT28" s="87">
        <f>($K28="Bell Curve")*(_xlfn.NORM.DIST(AND(AT$6&gt;=$F28,AT$6&lt;=$H28)*(AT$6-$F28+1),$J28/2,$M28,TRUE)-_xlfn.NORM.DIST(AND(AT$6&gt;=$F28,AT$6&lt;=$H28)*(AS$6-$F28+1),$J28/2,$M28,TRUE))/(1-2*_xlfn.NORM.DIST(0,$J28/2,$M28,TRUE))*$D28+($K28="Steady Growth")*(AND(AT$6&gt;=$F28,AT$6&lt;=$H28)*((AT$6-$F28+1)/($J28*($J28+1)/2)*$D28))+($K28="custom")*CustCF!AN28</f>
        <v/>
      </c>
      <c r="AU28" s="87">
        <f>($K28="Bell Curve")*(_xlfn.NORM.DIST(AND(AU$6&gt;=$F28,AU$6&lt;=$H28)*(AU$6-$F28+1),$J28/2,$M28,TRUE)-_xlfn.NORM.DIST(AND(AU$6&gt;=$F28,AU$6&lt;=$H28)*(AT$6-$F28+1),$J28/2,$M28,TRUE))/(1-2*_xlfn.NORM.DIST(0,$J28/2,$M28,TRUE))*$D28+($K28="Steady Growth")*(AND(AU$6&gt;=$F28,AU$6&lt;=$H28)*((AU$6-$F28+1)/($J28*($J28+1)/2)*$D28))+($K28="custom")*CustCF!AO28</f>
        <v/>
      </c>
      <c r="AV28" s="87">
        <f>($K28="Bell Curve")*(_xlfn.NORM.DIST(AND(AV$6&gt;=$F28,AV$6&lt;=$H28)*(AV$6-$F28+1),$J28/2,$M28,TRUE)-_xlfn.NORM.DIST(AND(AV$6&gt;=$F28,AV$6&lt;=$H28)*(AU$6-$F28+1),$J28/2,$M28,TRUE))/(1-2*_xlfn.NORM.DIST(0,$J28/2,$M28,TRUE))*$D28+($K28="Steady Growth")*(AND(AV$6&gt;=$F28,AV$6&lt;=$H28)*((AV$6-$F28+1)/($J28*($J28+1)/2)*$D28))+($K28="custom")*CustCF!AP28</f>
        <v/>
      </c>
      <c r="AW28" s="87">
        <f>($K28="Bell Curve")*(_xlfn.NORM.DIST(AND(AW$6&gt;=$F28,AW$6&lt;=$H28)*(AW$6-$F28+1),$J28/2,$M28,TRUE)-_xlfn.NORM.DIST(AND(AW$6&gt;=$F28,AW$6&lt;=$H28)*(AV$6-$F28+1),$J28/2,$M28,TRUE))/(1-2*_xlfn.NORM.DIST(0,$J28/2,$M28,TRUE))*$D28+($K28="Steady Growth")*(AND(AW$6&gt;=$F28,AW$6&lt;=$H28)*((AW$6-$F28+1)/($J28*($J28+1)/2)*$D28))+($K28="custom")*CustCF!AQ28</f>
        <v/>
      </c>
      <c r="AX28" s="87">
        <f>($K28="Bell Curve")*(_xlfn.NORM.DIST(AND(AX$6&gt;=$F28,AX$6&lt;=$H28)*(AX$6-$F28+1),$J28/2,$M28,TRUE)-_xlfn.NORM.DIST(AND(AX$6&gt;=$F28,AX$6&lt;=$H28)*(AW$6-$F28+1),$J28/2,$M28,TRUE))/(1-2*_xlfn.NORM.DIST(0,$J28/2,$M28,TRUE))*$D28+($K28="Steady Growth")*(AND(AX$6&gt;=$F28,AX$6&lt;=$H28)*((AX$6-$F28+1)/($J28*($J28+1)/2)*$D28))+($K28="custom")*CustCF!AR28</f>
        <v/>
      </c>
      <c r="AY28" s="87">
        <f>($K28="Bell Curve")*(_xlfn.NORM.DIST(AND(AY$6&gt;=$F28,AY$6&lt;=$H28)*(AY$6-$F28+1),$J28/2,$M28,TRUE)-_xlfn.NORM.DIST(AND(AY$6&gt;=$F28,AY$6&lt;=$H28)*(AX$6-$F28+1),$J28/2,$M28,TRUE))/(1-2*_xlfn.NORM.DIST(0,$J28/2,$M28,TRUE))*$D28+($K28="Steady Growth")*(AND(AY$6&gt;=$F28,AY$6&lt;=$H28)*((AY$6-$F28+1)/($J28*($J28+1)/2)*$D28))+($K28="custom")*CustCF!AS28</f>
        <v/>
      </c>
      <c r="AZ28" s="87">
        <f>($K28="Bell Curve")*(_xlfn.NORM.DIST(AND(AZ$6&gt;=$F28,AZ$6&lt;=$H28)*(AZ$6-$F28+1),$J28/2,$M28,TRUE)-_xlfn.NORM.DIST(AND(AZ$6&gt;=$F28,AZ$6&lt;=$H28)*(AY$6-$F28+1),$J28/2,$M28,TRUE))/(1-2*_xlfn.NORM.DIST(0,$J28/2,$M28,TRUE))*$D28+($K28="Steady Growth")*(AND(AZ$6&gt;=$F28,AZ$6&lt;=$H28)*((AZ$6-$F28+1)/($J28*($J28+1)/2)*$D28))+($K28="custom")*CustCF!AT28</f>
        <v/>
      </c>
      <c r="BA28" s="87">
        <f>($K28="Bell Curve")*(_xlfn.NORM.DIST(AND(BA$6&gt;=$F28,BA$6&lt;=$H28)*(BA$6-$F28+1),$J28/2,$M28,TRUE)-_xlfn.NORM.DIST(AND(BA$6&gt;=$F28,BA$6&lt;=$H28)*(AZ$6-$F28+1),$J28/2,$M28,TRUE))/(1-2*_xlfn.NORM.DIST(0,$J28/2,$M28,TRUE))*$D28+($K28="Steady Growth")*(AND(BA$6&gt;=$F28,BA$6&lt;=$H28)*((BA$6-$F28+1)/($J28*($J28+1)/2)*$D28))+($K28="custom")*CustCF!AU28</f>
        <v/>
      </c>
      <c r="BB28" s="87">
        <f>($K28="Bell Curve")*(_xlfn.NORM.DIST(AND(BB$6&gt;=$F28,BB$6&lt;=$H28)*(BB$6-$F28+1),$J28/2,$M28,TRUE)-_xlfn.NORM.DIST(AND(BB$6&gt;=$F28,BB$6&lt;=$H28)*(BA$6-$F28+1),$J28/2,$M28,TRUE))/(1-2*_xlfn.NORM.DIST(0,$J28/2,$M28,TRUE))*$D28+($K28="Steady Growth")*(AND(BB$6&gt;=$F28,BB$6&lt;=$H28)*((BB$6-$F28+1)/($J28*($J28+1)/2)*$D28))+($K28="custom")*CustCF!AV28</f>
        <v/>
      </c>
      <c r="BC28" s="87">
        <f>($K28="Bell Curve")*(_xlfn.NORM.DIST(AND(BC$6&gt;=$F28,BC$6&lt;=$H28)*(BC$6-$F28+1),$J28/2,$M28,TRUE)-_xlfn.NORM.DIST(AND(BC$6&gt;=$F28,BC$6&lt;=$H28)*(BB$6-$F28+1),$J28/2,$M28,TRUE))/(1-2*_xlfn.NORM.DIST(0,$J28/2,$M28,TRUE))*$D28+($K28="Steady Growth")*(AND(BC$6&gt;=$F28,BC$6&lt;=$H28)*((BC$6-$F28+1)/($J28*($J28+1)/2)*$D28))+($K28="custom")*CustCF!AW28</f>
        <v/>
      </c>
      <c r="BD28" s="87">
        <f>($K28="Bell Curve")*(_xlfn.NORM.DIST(AND(BD$6&gt;=$F28,BD$6&lt;=$H28)*(BD$6-$F28+1),$J28/2,$M28,TRUE)-_xlfn.NORM.DIST(AND(BD$6&gt;=$F28,BD$6&lt;=$H28)*(BC$6-$F28+1),$J28/2,$M28,TRUE))/(1-2*_xlfn.NORM.DIST(0,$J28/2,$M28,TRUE))*$D28+($K28="Steady Growth")*(AND(BD$6&gt;=$F28,BD$6&lt;=$H28)*((BD$6-$F28+1)/($J28*($J28+1)/2)*$D28))+($K28="custom")*CustCF!AX28</f>
        <v/>
      </c>
      <c r="BE28" s="87">
        <f>($K28="Bell Curve")*(_xlfn.NORM.DIST(AND(BE$6&gt;=$F28,BE$6&lt;=$H28)*(BE$6-$F28+1),$J28/2,$M28,TRUE)-_xlfn.NORM.DIST(AND(BE$6&gt;=$F28,BE$6&lt;=$H28)*(BD$6-$F28+1),$J28/2,$M28,TRUE))/(1-2*_xlfn.NORM.DIST(0,$J28/2,$M28,TRUE))*$D28+($K28="Steady Growth")*(AND(BE$6&gt;=$F28,BE$6&lt;=$H28)*((BE$6-$F28+1)/($J28*($J28+1)/2)*$D28))+($K28="custom")*CustCF!AY28</f>
        <v/>
      </c>
      <c r="BF28" s="87">
        <f>($K28="Bell Curve")*(_xlfn.NORM.DIST(AND(BF$6&gt;=$F28,BF$6&lt;=$H28)*(BF$6-$F28+1),$J28/2,$M28,TRUE)-_xlfn.NORM.DIST(AND(BF$6&gt;=$F28,BF$6&lt;=$H28)*(BE$6-$F28+1),$J28/2,$M28,TRUE))/(1-2*_xlfn.NORM.DIST(0,$J28/2,$M28,TRUE))*$D28+($K28="Steady Growth")*(AND(BF$6&gt;=$F28,BF$6&lt;=$H28)*((BF$6-$F28+1)/($J28*($J28+1)/2)*$D28))+($K28="custom")*CustCF!AZ28</f>
        <v/>
      </c>
      <c r="BG28" s="87">
        <f>($K28="Bell Curve")*(_xlfn.NORM.DIST(AND(BG$6&gt;=$F28,BG$6&lt;=$H28)*(BG$6-$F28+1),$J28/2,$M28,TRUE)-_xlfn.NORM.DIST(AND(BG$6&gt;=$F28,BG$6&lt;=$H28)*(BF$6-$F28+1),$J28/2,$M28,TRUE))/(1-2*_xlfn.NORM.DIST(0,$J28/2,$M28,TRUE))*$D28+($K28="Steady Growth")*(AND(BG$6&gt;=$F28,BG$6&lt;=$H28)*((BG$6-$F28+1)/($J28*($J28+1)/2)*$D28))+($K28="custom")*CustCF!BA28</f>
        <v/>
      </c>
      <c r="BH28" s="87">
        <f>($K28="Bell Curve")*(_xlfn.NORM.DIST(AND(BH$6&gt;=$F28,BH$6&lt;=$H28)*(BH$6-$F28+1),$J28/2,$M28,TRUE)-_xlfn.NORM.DIST(AND(BH$6&gt;=$F28,BH$6&lt;=$H28)*(BG$6-$F28+1),$J28/2,$M28,TRUE))/(1-2*_xlfn.NORM.DIST(0,$J28/2,$M28,TRUE))*$D28+($K28="Steady Growth")*(AND(BH$6&gt;=$F28,BH$6&lt;=$H28)*((BH$6-$F28+1)/($J28*($J28+1)/2)*$D28))+($K28="custom")*CustCF!BB28</f>
        <v/>
      </c>
      <c r="BI28" s="87">
        <f>($K28="Bell Curve")*(_xlfn.NORM.DIST(AND(BI$6&gt;=$F28,BI$6&lt;=$H28)*(BI$6-$F28+1),$J28/2,$M28,TRUE)-_xlfn.NORM.DIST(AND(BI$6&gt;=$F28,BI$6&lt;=$H28)*(BH$6-$F28+1),$J28/2,$M28,TRUE))/(1-2*_xlfn.NORM.DIST(0,$J28/2,$M28,TRUE))*$D28+($K28="Steady Growth")*(AND(BI$6&gt;=$F28,BI$6&lt;=$H28)*((BI$6-$F28+1)/($J28*($J28+1)/2)*$D28))+($K28="custom")*CustCF!BC28</f>
        <v/>
      </c>
      <c r="BJ28" s="87">
        <f>($K28="Bell Curve")*(_xlfn.NORM.DIST(AND(BJ$6&gt;=$F28,BJ$6&lt;=$H28)*(BJ$6-$F28+1),$J28/2,$M28,TRUE)-_xlfn.NORM.DIST(AND(BJ$6&gt;=$F28,BJ$6&lt;=$H28)*(BI$6-$F28+1),$J28/2,$M28,TRUE))/(1-2*_xlfn.NORM.DIST(0,$J28/2,$M28,TRUE))*$D28+($K28="Steady Growth")*(AND(BJ$6&gt;=$F28,BJ$6&lt;=$H28)*((BJ$6-$F28+1)/($J28*($J28+1)/2)*$D28))+($K28="custom")*CustCF!BD28</f>
        <v/>
      </c>
      <c r="BK28" s="87">
        <f>($K28="Bell Curve")*(_xlfn.NORM.DIST(AND(BK$6&gt;=$F28,BK$6&lt;=$H28)*(BK$6-$F28+1),$J28/2,$M28,TRUE)-_xlfn.NORM.DIST(AND(BK$6&gt;=$F28,BK$6&lt;=$H28)*(BJ$6-$F28+1),$J28/2,$M28,TRUE))/(1-2*_xlfn.NORM.DIST(0,$J28/2,$M28,TRUE))*$D28+($K28="Steady Growth")*(AND(BK$6&gt;=$F28,BK$6&lt;=$H28)*((BK$6-$F28+1)/($J28*($J28+1)/2)*$D28))+($K28="custom")*CustCF!BE28</f>
        <v/>
      </c>
      <c r="BL28" s="87">
        <f>($K28="Bell Curve")*(_xlfn.NORM.DIST(AND(BL$6&gt;=$F28,BL$6&lt;=$H28)*(BL$6-$F28+1),$J28/2,$M28,TRUE)-_xlfn.NORM.DIST(AND(BL$6&gt;=$F28,BL$6&lt;=$H28)*(BK$6-$F28+1),$J28/2,$M28,TRUE))/(1-2*_xlfn.NORM.DIST(0,$J28/2,$M28,TRUE))*$D28+($K28="Steady Growth")*(AND(BL$6&gt;=$F28,BL$6&lt;=$H28)*((BL$6-$F28+1)/($J28*($J28+1)/2)*$D28))+($K28="custom")*CustCF!BF28</f>
        <v/>
      </c>
      <c r="BM28" s="87">
        <f>($K28="Bell Curve")*(_xlfn.NORM.DIST(AND(BM$6&gt;=$F28,BM$6&lt;=$H28)*(BM$6-$F28+1),$J28/2,$M28,TRUE)-_xlfn.NORM.DIST(AND(BM$6&gt;=$F28,BM$6&lt;=$H28)*(BL$6-$F28+1),$J28/2,$M28,TRUE))/(1-2*_xlfn.NORM.DIST(0,$J28/2,$M28,TRUE))*$D28+($K28="Steady Growth")*(AND(BM$6&gt;=$F28,BM$6&lt;=$H28)*((BM$6-$F28+1)/($J28*($J28+1)/2)*$D28))+($K28="custom")*CustCF!BG28</f>
        <v/>
      </c>
      <c r="BN28" s="87">
        <f>($K28="Bell Curve")*(_xlfn.NORM.DIST(AND(BN$6&gt;=$F28,BN$6&lt;=$H28)*(BN$6-$F28+1),$J28/2,$M28,TRUE)-_xlfn.NORM.DIST(AND(BN$6&gt;=$F28,BN$6&lt;=$H28)*(BM$6-$F28+1),$J28/2,$M28,TRUE))/(1-2*_xlfn.NORM.DIST(0,$J28/2,$M28,TRUE))*$D28+($K28="Steady Growth")*(AND(BN$6&gt;=$F28,BN$6&lt;=$H28)*((BN$6-$F28+1)/($J28*($J28+1)/2)*$D28))+($K28="custom")*CustCF!BH28</f>
        <v/>
      </c>
      <c r="BO28" s="87">
        <f>($K28="Bell Curve")*(_xlfn.NORM.DIST(AND(BO$6&gt;=$F28,BO$6&lt;=$H28)*(BO$6-$F28+1),$J28/2,$M28,TRUE)-_xlfn.NORM.DIST(AND(BO$6&gt;=$F28,BO$6&lt;=$H28)*(BN$6-$F28+1),$J28/2,$M28,TRUE))/(1-2*_xlfn.NORM.DIST(0,$J28/2,$M28,TRUE))*$D28+($K28="Steady Growth")*(AND(BO$6&gt;=$F28,BO$6&lt;=$H28)*((BO$6-$F28+1)/($J28*($J28+1)/2)*$D28))+($K28="custom")*CustCF!BI28</f>
        <v/>
      </c>
      <c r="BP28" s="87">
        <f>($K28="Bell Curve")*(_xlfn.NORM.DIST(AND(BP$6&gt;=$F28,BP$6&lt;=$H28)*(BP$6-$F28+1),$J28/2,$M28,TRUE)-_xlfn.NORM.DIST(AND(BP$6&gt;=$F28,BP$6&lt;=$H28)*(BO$6-$F28+1),$J28/2,$M28,TRUE))/(1-2*_xlfn.NORM.DIST(0,$J28/2,$M28,TRUE))*$D28+($K28="Steady Growth")*(AND(BP$6&gt;=$F28,BP$6&lt;=$H28)*((BP$6-$F28+1)/($J28*($J28+1)/2)*$D28))+($K28="custom")*CustCF!BJ28</f>
        <v/>
      </c>
      <c r="BQ28" s="87">
        <f>($K28="Bell Curve")*(_xlfn.NORM.DIST(AND(BQ$6&gt;=$F28,BQ$6&lt;=$H28)*(BQ$6-$F28+1),$J28/2,$M28,TRUE)-_xlfn.NORM.DIST(AND(BQ$6&gt;=$F28,BQ$6&lt;=$H28)*(BP$6-$F28+1),$J28/2,$M28,TRUE))/(1-2*_xlfn.NORM.DIST(0,$J28/2,$M28,TRUE))*$D28+($K28="Steady Growth")*(AND(BQ$6&gt;=$F28,BQ$6&lt;=$H28)*((BQ$6-$F28+1)/($J28*($J28+1)/2)*$D28))+($K28="custom")*CustCF!BK28</f>
        <v/>
      </c>
      <c r="BR28" s="87">
        <f>($K28="Bell Curve")*(_xlfn.NORM.DIST(AND(BR$6&gt;=$F28,BR$6&lt;=$H28)*(BR$6-$F28+1),$J28/2,$M28,TRUE)-_xlfn.NORM.DIST(AND(BR$6&gt;=$F28,BR$6&lt;=$H28)*(BQ$6-$F28+1),$J28/2,$M28,TRUE))/(1-2*_xlfn.NORM.DIST(0,$J28/2,$M28,TRUE))*$D28+($K28="Steady Growth")*(AND(BR$6&gt;=$F28,BR$6&lt;=$H28)*((BR$6-$F28+1)/($J28*($J28+1)/2)*$D28))+($K28="custom")*CustCF!BL28</f>
        <v/>
      </c>
      <c r="BS28" s="87">
        <f>($K28="Bell Curve")*(_xlfn.NORM.DIST(AND(BS$6&gt;=$F28,BS$6&lt;=$H28)*(BS$6-$F28+1),$J28/2,$M28,TRUE)-_xlfn.NORM.DIST(AND(BS$6&gt;=$F28,BS$6&lt;=$H28)*(BR$6-$F28+1),$J28/2,$M28,TRUE))/(1-2*_xlfn.NORM.DIST(0,$J28/2,$M28,TRUE))*$D28+($K28="Steady Growth")*(AND(BS$6&gt;=$F28,BS$6&lt;=$H28)*((BS$6-$F28+1)/($J28*($J28+1)/2)*$D28))+($K28="custom")*CustCF!BM28</f>
        <v/>
      </c>
      <c r="BT28" s="87">
        <f>($K28="Bell Curve")*(_xlfn.NORM.DIST(AND(BT$6&gt;=$F28,BT$6&lt;=$H28)*(BT$6-$F28+1),$J28/2,$M28,TRUE)-_xlfn.NORM.DIST(AND(BT$6&gt;=$F28,BT$6&lt;=$H28)*(BS$6-$F28+1),$J28/2,$M28,TRUE))/(1-2*_xlfn.NORM.DIST(0,$J28/2,$M28,TRUE))*$D28+($K28="Steady Growth")*(AND(BT$6&gt;=$F28,BT$6&lt;=$H28)*((BT$6-$F28+1)/($J28*($J28+1)/2)*$D28))+($K28="custom")*CustCF!BN28</f>
        <v/>
      </c>
      <c r="BU28" s="87">
        <f>($K28="Bell Curve")*(_xlfn.NORM.DIST(AND(BU$6&gt;=$F28,BU$6&lt;=$H28)*(BU$6-$F28+1),$J28/2,$M28,TRUE)-_xlfn.NORM.DIST(AND(BU$6&gt;=$F28,BU$6&lt;=$H28)*(BT$6-$F28+1),$J28/2,$M28,TRUE))/(1-2*_xlfn.NORM.DIST(0,$J28/2,$M28,TRUE))*$D28+($K28="Steady Growth")*(AND(BU$6&gt;=$F28,BU$6&lt;=$H28)*((BU$6-$F28+1)/($J28*($J28+1)/2)*$D28))+($K28="custom")*CustCF!BO28</f>
        <v/>
      </c>
      <c r="BV28" s="87">
        <f>($K28="Bell Curve")*(_xlfn.NORM.DIST(AND(BV$6&gt;=$F28,BV$6&lt;=$H28)*(BV$6-$F28+1),$J28/2,$M28,TRUE)-_xlfn.NORM.DIST(AND(BV$6&gt;=$F28,BV$6&lt;=$H28)*(BU$6-$F28+1),$J28/2,$M28,TRUE))/(1-2*_xlfn.NORM.DIST(0,$J28/2,$M28,TRUE))*$D28+($K28="Steady Growth")*(AND(BV$6&gt;=$F28,BV$6&lt;=$H28)*((BV$6-$F28+1)/($J28*($J28+1)/2)*$D28))+($K28="custom")*CustCF!BP28</f>
        <v/>
      </c>
      <c r="BW28" s="87">
        <f>($K28="Bell Curve")*(_xlfn.NORM.DIST(AND(BW$6&gt;=$F28,BW$6&lt;=$H28)*(BW$6-$F28+1),$J28/2,$M28,TRUE)-_xlfn.NORM.DIST(AND(BW$6&gt;=$F28,BW$6&lt;=$H28)*(BV$6-$F28+1),$J28/2,$M28,TRUE))/(1-2*_xlfn.NORM.DIST(0,$J28/2,$M28,TRUE))*$D28+($K28="Steady Growth")*(AND(BW$6&gt;=$F28,BW$6&lt;=$H28)*((BW$6-$F28+1)/($J28*($J28+1)/2)*$D28))+($K28="custom")*CustCF!BQ28</f>
        <v/>
      </c>
      <c r="BX28" s="87">
        <f>($K28="Bell Curve")*(_xlfn.NORM.DIST(AND(BX$6&gt;=$F28,BX$6&lt;=$H28)*(BX$6-$F28+1),$J28/2,$M28,TRUE)-_xlfn.NORM.DIST(AND(BX$6&gt;=$F28,BX$6&lt;=$H28)*(BW$6-$F28+1),$J28/2,$M28,TRUE))/(1-2*_xlfn.NORM.DIST(0,$J28/2,$M28,TRUE))*$D28+($K28="Steady Growth")*(AND(BX$6&gt;=$F28,BX$6&lt;=$H28)*((BX$6-$F28+1)/($J28*($J28+1)/2)*$D28))+($K28="custom")*CustCF!BR28</f>
        <v/>
      </c>
      <c r="BY28" s="87">
        <f>($K28="Bell Curve")*(_xlfn.NORM.DIST(AND(BY$6&gt;=$F28,BY$6&lt;=$H28)*(BY$6-$F28+1),$J28/2,$M28,TRUE)-_xlfn.NORM.DIST(AND(BY$6&gt;=$F28,BY$6&lt;=$H28)*(BX$6-$F28+1),$J28/2,$M28,TRUE))/(1-2*_xlfn.NORM.DIST(0,$J28/2,$M28,TRUE))*$D28+($K28="Steady Growth")*(AND(BY$6&gt;=$F28,BY$6&lt;=$H28)*((BY$6-$F28+1)/($J28*($J28+1)/2)*$D28))+($K28="custom")*CustCF!BS28</f>
        <v/>
      </c>
      <c r="BZ28" s="87">
        <f>($K28="Bell Curve")*(_xlfn.NORM.DIST(AND(BZ$6&gt;=$F28,BZ$6&lt;=$H28)*(BZ$6-$F28+1),$J28/2,$M28,TRUE)-_xlfn.NORM.DIST(AND(BZ$6&gt;=$F28,BZ$6&lt;=$H28)*(BY$6-$F28+1),$J28/2,$M28,TRUE))/(1-2*_xlfn.NORM.DIST(0,$J28/2,$M28,TRUE))*$D28+($K28="Steady Growth")*(AND(BZ$6&gt;=$F28,BZ$6&lt;=$H28)*((BZ$6-$F28+1)/($J28*($J28+1)/2)*$D28))+($K28="custom")*CustCF!BT28</f>
        <v/>
      </c>
      <c r="CA28" s="87">
        <f>($K28="Bell Curve")*(_xlfn.NORM.DIST(AND(CA$6&gt;=$F28,CA$6&lt;=$H28)*(CA$6-$F28+1),$J28/2,$M28,TRUE)-_xlfn.NORM.DIST(AND(CA$6&gt;=$F28,CA$6&lt;=$H28)*(BZ$6-$F28+1),$J28/2,$M28,TRUE))/(1-2*_xlfn.NORM.DIST(0,$J28/2,$M28,TRUE))*$D28+($K28="Steady Growth")*(AND(CA$6&gt;=$F28,CA$6&lt;=$H28)*((CA$6-$F28+1)/($J28*($J28+1)/2)*$D28))+($K28="custom")*CustCF!BU28</f>
        <v/>
      </c>
      <c r="CB28" s="87">
        <f>($K28="Bell Curve")*(_xlfn.NORM.DIST(AND(CB$6&gt;=$F28,CB$6&lt;=$H28)*(CB$6-$F28+1),$J28/2,$M28,TRUE)-_xlfn.NORM.DIST(AND(CB$6&gt;=$F28,CB$6&lt;=$H28)*(CA$6-$F28+1),$J28/2,$M28,TRUE))/(1-2*_xlfn.NORM.DIST(0,$J28/2,$M28,TRUE))*$D28+($K28="Steady Growth")*(AND(CB$6&gt;=$F28,CB$6&lt;=$H28)*((CB$6-$F28+1)/($J28*($J28+1)/2)*$D28))+($K28="custom")*CustCF!BV28</f>
        <v/>
      </c>
      <c r="CC28" s="87">
        <f>($K28="Bell Curve")*(_xlfn.NORM.DIST(AND(CC$6&gt;=$F28,CC$6&lt;=$H28)*(CC$6-$F28+1),$J28/2,$M28,TRUE)-_xlfn.NORM.DIST(AND(CC$6&gt;=$F28,CC$6&lt;=$H28)*(CB$6-$F28+1),$J28/2,$M28,TRUE))/(1-2*_xlfn.NORM.DIST(0,$J28/2,$M28,TRUE))*$D28+($K28="Steady Growth")*(AND(CC$6&gt;=$F28,CC$6&lt;=$H28)*((CC$6-$F28+1)/($J28*($J28+1)/2)*$D28))+($K28="custom")*CustCF!BW28</f>
        <v/>
      </c>
      <c r="CD28" s="87">
        <f>($K28="Bell Curve")*(_xlfn.NORM.DIST(AND(CD$6&gt;=$F28,CD$6&lt;=$H28)*(CD$6-$F28+1),$J28/2,$M28,TRUE)-_xlfn.NORM.DIST(AND(CD$6&gt;=$F28,CD$6&lt;=$H28)*(CC$6-$F28+1),$J28/2,$M28,TRUE))/(1-2*_xlfn.NORM.DIST(0,$J28/2,$M28,TRUE))*$D28+($K28="Steady Growth")*(AND(CD$6&gt;=$F28,CD$6&lt;=$H28)*((CD$6-$F28+1)/($J28*($J28+1)/2)*$D28))+($K28="custom")*CustCF!BX28</f>
        <v/>
      </c>
      <c r="CE28" s="87">
        <f>($K28="Bell Curve")*(_xlfn.NORM.DIST(AND(CE$6&gt;=$F28,CE$6&lt;=$H28)*(CE$6-$F28+1),$J28/2,$M28,TRUE)-_xlfn.NORM.DIST(AND(CE$6&gt;=$F28,CE$6&lt;=$H28)*(CD$6-$F28+1),$J28/2,$M28,TRUE))/(1-2*_xlfn.NORM.DIST(0,$J28/2,$M28,TRUE))*$D28+($K28="Steady Growth")*(AND(CE$6&gt;=$F28,CE$6&lt;=$H28)*((CE$6-$F28+1)/($J28*($J28+1)/2)*$D28))+($K28="custom")*CustCF!BY28</f>
        <v/>
      </c>
      <c r="CF28" s="87">
        <f>($K28="Bell Curve")*(_xlfn.NORM.DIST(AND(CF$6&gt;=$F28,CF$6&lt;=$H28)*(CF$6-$F28+1),$J28/2,$M28,TRUE)-_xlfn.NORM.DIST(AND(CF$6&gt;=$F28,CF$6&lt;=$H28)*(CE$6-$F28+1),$J28/2,$M28,TRUE))/(1-2*_xlfn.NORM.DIST(0,$J28/2,$M28,TRUE))*$D28+($K28="Steady Growth")*(AND(CF$6&gt;=$F28,CF$6&lt;=$H28)*((CF$6-$F28+1)/($J28*($J28+1)/2)*$D28))+($K28="custom")*CustCF!BZ28</f>
        <v/>
      </c>
      <c r="CG28" s="87">
        <f>($K28="Bell Curve")*(_xlfn.NORM.DIST(AND(CG$6&gt;=$F28,CG$6&lt;=$H28)*(CG$6-$F28+1),$J28/2,$M28,TRUE)-_xlfn.NORM.DIST(AND(CG$6&gt;=$F28,CG$6&lt;=$H28)*(CF$6-$F28+1),$J28/2,$M28,TRUE))/(1-2*_xlfn.NORM.DIST(0,$J28/2,$M28,TRUE))*$D28+($K28="Steady Growth")*(AND(CG$6&gt;=$F28,CG$6&lt;=$H28)*((CG$6-$F28+1)/($J28*($J28+1)/2)*$D28))+($K28="custom")*CustCF!CA28</f>
        <v/>
      </c>
      <c r="CH28" s="87">
        <f>($K28="Bell Curve")*(_xlfn.NORM.DIST(AND(CH$6&gt;=$F28,CH$6&lt;=$H28)*(CH$6-$F28+1),$J28/2,$M28,TRUE)-_xlfn.NORM.DIST(AND(CH$6&gt;=$F28,CH$6&lt;=$H28)*(CG$6-$F28+1),$J28/2,$M28,TRUE))/(1-2*_xlfn.NORM.DIST(0,$J28/2,$M28,TRUE))*$D28+($K28="Steady Growth")*(AND(CH$6&gt;=$F28,CH$6&lt;=$H28)*((CH$6-$F28+1)/($J28*($J28+1)/2)*$D28))+($K28="custom")*CustCF!CB28</f>
        <v/>
      </c>
      <c r="CI28" s="87">
        <f>($K28="Bell Curve")*(_xlfn.NORM.DIST(AND(CI$6&gt;=$F28,CI$6&lt;=$H28)*(CI$6-$F28+1),$J28/2,$M28,TRUE)-_xlfn.NORM.DIST(AND(CI$6&gt;=$F28,CI$6&lt;=$H28)*(CH$6-$F28+1),$J28/2,$M28,TRUE))/(1-2*_xlfn.NORM.DIST(0,$J28/2,$M28,TRUE))*$D28+($K28="Steady Growth")*(AND(CI$6&gt;=$F28,CI$6&lt;=$H28)*((CI$6-$F28+1)/($J28*($J28+1)/2)*$D28))+($K28="custom")*CustCF!CC28</f>
        <v/>
      </c>
      <c r="CJ28" s="87">
        <f>($K28="Bell Curve")*(_xlfn.NORM.DIST(AND(CJ$6&gt;=$F28,CJ$6&lt;=$H28)*(CJ$6-$F28+1),$J28/2,$M28,TRUE)-_xlfn.NORM.DIST(AND(CJ$6&gt;=$F28,CJ$6&lt;=$H28)*(CI$6-$F28+1),$J28/2,$M28,TRUE))/(1-2*_xlfn.NORM.DIST(0,$J28/2,$M28,TRUE))*$D28+($K28="Steady Growth")*(AND(CJ$6&gt;=$F28,CJ$6&lt;=$H28)*((CJ$6-$F28+1)/($J28*($J28+1)/2)*$D28))+($K28="custom")*CustCF!CD28</f>
        <v/>
      </c>
      <c r="CK28" s="87">
        <f>($K28="Bell Curve")*(_xlfn.NORM.DIST(AND(CK$6&gt;=$F28,CK$6&lt;=$H28)*(CK$6-$F28+1),$J28/2,$M28,TRUE)-_xlfn.NORM.DIST(AND(CK$6&gt;=$F28,CK$6&lt;=$H28)*(CJ$6-$F28+1),$J28/2,$M28,TRUE))/(1-2*_xlfn.NORM.DIST(0,$J28/2,$M28,TRUE))*$D28+($K28="Steady Growth")*(AND(CK$6&gt;=$F28,CK$6&lt;=$H28)*((CK$6-$F28+1)/($J28*($J28+1)/2)*$D28))+($K28="custom")*CustCF!CE28</f>
        <v/>
      </c>
      <c r="CL28" s="87">
        <f>($K28="Bell Curve")*(_xlfn.NORM.DIST(AND(CL$6&gt;=$F28,CL$6&lt;=$H28)*(CL$6-$F28+1),$J28/2,$M28,TRUE)-_xlfn.NORM.DIST(AND(CL$6&gt;=$F28,CL$6&lt;=$H28)*(CK$6-$F28+1),$J28/2,$M28,TRUE))/(1-2*_xlfn.NORM.DIST(0,$J28/2,$M28,TRUE))*$D28+($K28="Steady Growth")*(AND(CL$6&gt;=$F28,CL$6&lt;=$H28)*((CL$6-$F28+1)/($J28*($J28+1)/2)*$D28))+($K28="custom")*CustCF!CF28</f>
        <v/>
      </c>
      <c r="CM28" s="87">
        <f>($K28="Bell Curve")*(_xlfn.NORM.DIST(AND(CM$6&gt;=$F28,CM$6&lt;=$H28)*(CM$6-$F28+1),$J28/2,$M28,TRUE)-_xlfn.NORM.DIST(AND(CM$6&gt;=$F28,CM$6&lt;=$H28)*(CL$6-$F28+1),$J28/2,$M28,TRUE))/(1-2*_xlfn.NORM.DIST(0,$J28/2,$M28,TRUE))*$D28+($K28="Steady Growth")*(AND(CM$6&gt;=$F28,CM$6&lt;=$H28)*((CM$6-$F28+1)/($J28*($J28+1)/2)*$D28))+($K28="custom")*CustCF!CG28</f>
        <v/>
      </c>
      <c r="CN28" s="87">
        <f>($K28="Bell Curve")*(_xlfn.NORM.DIST(AND(CN$6&gt;=$F28,CN$6&lt;=$H28)*(CN$6-$F28+1),$J28/2,$M28,TRUE)-_xlfn.NORM.DIST(AND(CN$6&gt;=$F28,CN$6&lt;=$H28)*(CM$6-$F28+1),$J28/2,$M28,TRUE))/(1-2*_xlfn.NORM.DIST(0,$J28/2,$M28,TRUE))*$D28+($K28="Steady Growth")*(AND(CN$6&gt;=$F28,CN$6&lt;=$H28)*((CN$6-$F28+1)/($J28*($J28+1)/2)*$D28))+($K28="custom")*CustCF!CH28</f>
        <v/>
      </c>
      <c r="CO28" s="87">
        <f>($K28="Bell Curve")*(_xlfn.NORM.DIST(AND(CO$6&gt;=$F28,CO$6&lt;=$H28)*(CO$6-$F28+1),$J28/2,$M28,TRUE)-_xlfn.NORM.DIST(AND(CO$6&gt;=$F28,CO$6&lt;=$H28)*(CN$6-$F28+1),$J28/2,$M28,TRUE))/(1-2*_xlfn.NORM.DIST(0,$J28/2,$M28,TRUE))*$D28+($K28="Steady Growth")*(AND(CO$6&gt;=$F28,CO$6&lt;=$H28)*((CO$6-$F28+1)/($J28*($J28+1)/2)*$D28))+($K28="custom")*CustCF!CI28</f>
        <v/>
      </c>
      <c r="CP28" s="87">
        <f>($K28="Bell Curve")*(_xlfn.NORM.DIST(AND(CP$6&gt;=$F28,CP$6&lt;=$H28)*(CP$6-$F28+1),$J28/2,$M28,TRUE)-_xlfn.NORM.DIST(AND(CP$6&gt;=$F28,CP$6&lt;=$H28)*(CO$6-$F28+1),$J28/2,$M28,TRUE))/(1-2*_xlfn.NORM.DIST(0,$J28/2,$M28,TRUE))*$D28+($K28="Steady Growth")*(AND(CP$6&gt;=$F28,CP$6&lt;=$H28)*((CP$6-$F28+1)/($J28*($J28+1)/2)*$D28))+($K28="custom")*CustCF!CJ28</f>
        <v/>
      </c>
      <c r="CQ28" s="87">
        <f>($K28="Bell Curve")*(_xlfn.NORM.DIST(AND(CQ$6&gt;=$F28,CQ$6&lt;=$H28)*(CQ$6-$F28+1),$J28/2,$M28,TRUE)-_xlfn.NORM.DIST(AND(CQ$6&gt;=$F28,CQ$6&lt;=$H28)*(CP$6-$F28+1),$J28/2,$M28,TRUE))/(1-2*_xlfn.NORM.DIST(0,$J28/2,$M28,TRUE))*$D28+($K28="Steady Growth")*(AND(CQ$6&gt;=$F28,CQ$6&lt;=$H28)*((CQ$6-$F28+1)/($J28*($J28+1)/2)*$D28))+($K28="custom")*CustCF!CK28</f>
        <v/>
      </c>
      <c r="CR28" s="87">
        <f>($K28="Bell Curve")*(_xlfn.NORM.DIST(AND(CR$6&gt;=$F28,CR$6&lt;=$H28)*(CR$6-$F28+1),$J28/2,$M28,TRUE)-_xlfn.NORM.DIST(AND(CR$6&gt;=$F28,CR$6&lt;=$H28)*(CQ$6-$F28+1),$J28/2,$M28,TRUE))/(1-2*_xlfn.NORM.DIST(0,$J28/2,$M28,TRUE))*$D28+($K28="Steady Growth")*(AND(CR$6&gt;=$F28,CR$6&lt;=$H28)*((CR$6-$F28+1)/($J28*($J28+1)/2)*$D28))+($K28="custom")*CustCF!CL28</f>
        <v/>
      </c>
      <c r="CS28" s="87">
        <f>($K28="Bell Curve")*(_xlfn.NORM.DIST(AND(CS$6&gt;=$F28,CS$6&lt;=$H28)*(CS$6-$F28+1),$J28/2,$M28,TRUE)-_xlfn.NORM.DIST(AND(CS$6&gt;=$F28,CS$6&lt;=$H28)*(CR$6-$F28+1),$J28/2,$M28,TRUE))/(1-2*_xlfn.NORM.DIST(0,$J28/2,$M28,TRUE))*$D28+($K28="Steady Growth")*(AND(CS$6&gt;=$F28,CS$6&lt;=$H28)*((CS$6-$F28+1)/($J28*($J28+1)/2)*$D28))+($K28="custom")*CustCF!CM28</f>
        <v/>
      </c>
      <c r="CT28" s="87">
        <f>($K28="Bell Curve")*(_xlfn.NORM.DIST(AND(CT$6&gt;=$F28,CT$6&lt;=$H28)*(CT$6-$F28+1),$J28/2,$M28,TRUE)-_xlfn.NORM.DIST(AND(CT$6&gt;=$F28,CT$6&lt;=$H28)*(CS$6-$F28+1),$J28/2,$M28,TRUE))/(1-2*_xlfn.NORM.DIST(0,$J28/2,$M28,TRUE))*$D28+($K28="Steady Growth")*(AND(CT$6&gt;=$F28,CT$6&lt;=$H28)*((CT$6-$F28+1)/($J28*($J28+1)/2)*$D28))+($K28="custom")*CustCF!CN28</f>
        <v/>
      </c>
      <c r="CU28" s="87">
        <f>($K28="Bell Curve")*(_xlfn.NORM.DIST(AND(CU$6&gt;=$F28,CU$6&lt;=$H28)*(CU$6-$F28+1),$J28/2,$M28,TRUE)-_xlfn.NORM.DIST(AND(CU$6&gt;=$F28,CU$6&lt;=$H28)*(CT$6-$F28+1),$J28/2,$M28,TRUE))/(1-2*_xlfn.NORM.DIST(0,$J28/2,$M28,TRUE))*$D28+($K28="Steady Growth")*(AND(CU$6&gt;=$F28,CU$6&lt;=$H28)*((CU$6-$F28+1)/($J28*($J28+1)/2)*$D28))+($K28="custom")*CustCF!CO28</f>
        <v/>
      </c>
      <c r="CV28" s="87">
        <f>($K28="Bell Curve")*(_xlfn.NORM.DIST(AND(CV$6&gt;=$F28,CV$6&lt;=$H28)*(CV$6-$F28+1),$J28/2,$M28,TRUE)-_xlfn.NORM.DIST(AND(CV$6&gt;=$F28,CV$6&lt;=$H28)*(CU$6-$F28+1),$J28/2,$M28,TRUE))/(1-2*_xlfn.NORM.DIST(0,$J28/2,$M28,TRUE))*$D28+($K28="Steady Growth")*(AND(CV$6&gt;=$F28,CV$6&lt;=$H28)*((CV$6-$F28+1)/($J28*($J28+1)/2)*$D28))+($K28="custom")*CustCF!CP28</f>
        <v/>
      </c>
      <c r="CW28" s="87">
        <f>($K28="Bell Curve")*(_xlfn.NORM.DIST(AND(CW$6&gt;=$F28,CW$6&lt;=$H28)*(CW$6-$F28+1),$J28/2,$M28,TRUE)-_xlfn.NORM.DIST(AND(CW$6&gt;=$F28,CW$6&lt;=$H28)*(CV$6-$F28+1),$J28/2,$M28,TRUE))/(1-2*_xlfn.NORM.DIST(0,$J28/2,$M28,TRUE))*$D28+($K28="Steady Growth")*(AND(CW$6&gt;=$F28,CW$6&lt;=$H28)*((CW$6-$F28+1)/($J28*($J28+1)/2)*$D28))+($K28="custom")*CustCF!CQ28</f>
        <v/>
      </c>
      <c r="CX28" s="87">
        <f>($K28="Bell Curve")*(_xlfn.NORM.DIST(AND(CX$6&gt;=$F28,CX$6&lt;=$H28)*(CX$6-$F28+1),$J28/2,$M28,TRUE)-_xlfn.NORM.DIST(AND(CX$6&gt;=$F28,CX$6&lt;=$H28)*(CW$6-$F28+1),$J28/2,$M28,TRUE))/(1-2*_xlfn.NORM.DIST(0,$J28/2,$M28,TRUE))*$D28+($K28="Steady Growth")*(AND(CX$6&gt;=$F28,CX$6&lt;=$H28)*((CX$6-$F28+1)/($J28*($J28+1)/2)*$D28))+($K28="custom")*CustCF!CR28</f>
        <v/>
      </c>
      <c r="CY28" s="87">
        <f>($K28="Bell Curve")*(_xlfn.NORM.DIST(AND(CY$6&gt;=$F28,CY$6&lt;=$H28)*(CY$6-$F28+1),$J28/2,$M28,TRUE)-_xlfn.NORM.DIST(AND(CY$6&gt;=$F28,CY$6&lt;=$H28)*(CX$6-$F28+1),$J28/2,$M28,TRUE))/(1-2*_xlfn.NORM.DIST(0,$J28/2,$M28,TRUE))*$D28+($K28="Steady Growth")*(AND(CY$6&gt;=$F28,CY$6&lt;=$H28)*((CY$6-$F28+1)/($J28*($J28+1)/2)*$D28))+($K28="custom")*CustCF!CS28</f>
        <v/>
      </c>
      <c r="CZ28" s="87">
        <f>($K28="Bell Curve")*(_xlfn.NORM.DIST(AND(CZ$6&gt;=$F28,CZ$6&lt;=$H28)*(CZ$6-$F28+1),$J28/2,$M28,TRUE)-_xlfn.NORM.DIST(AND(CZ$6&gt;=$F28,CZ$6&lt;=$H28)*(CY$6-$F28+1),$J28/2,$M28,TRUE))/(1-2*_xlfn.NORM.DIST(0,$J28/2,$M28,TRUE))*$D28+($K28="Steady Growth")*(AND(CZ$6&gt;=$F28,CZ$6&lt;=$H28)*((CZ$6-$F28+1)/($J28*($J28+1)/2)*$D28))+($K28="custom")*CustCF!CT28</f>
        <v/>
      </c>
      <c r="DA28" s="87">
        <f>($K28="Bell Curve")*(_xlfn.NORM.DIST(AND(DA$6&gt;=$F28,DA$6&lt;=$H28)*(DA$6-$F28+1),$J28/2,$M28,TRUE)-_xlfn.NORM.DIST(AND(DA$6&gt;=$F28,DA$6&lt;=$H28)*(CZ$6-$F28+1),$J28/2,$M28,TRUE))/(1-2*_xlfn.NORM.DIST(0,$J28/2,$M28,TRUE))*$D28+($K28="Steady Growth")*(AND(DA$6&gt;=$F28,DA$6&lt;=$H28)*((DA$6-$F28+1)/($J28*($J28+1)/2)*$D28))+($K28="custom")*CustCF!CU28</f>
        <v/>
      </c>
      <c r="DB28" s="87">
        <f>($K28="Bell Curve")*(_xlfn.NORM.DIST(AND(DB$6&gt;=$F28,DB$6&lt;=$H28)*(DB$6-$F28+1),$J28/2,$M28,TRUE)-_xlfn.NORM.DIST(AND(DB$6&gt;=$F28,DB$6&lt;=$H28)*(DA$6-$F28+1),$J28/2,$M28,TRUE))/(1-2*_xlfn.NORM.DIST(0,$J28/2,$M28,TRUE))*$D28+($K28="Steady Growth")*(AND(DB$6&gt;=$F28,DB$6&lt;=$H28)*((DB$6-$F28+1)/($J28*($J28+1)/2)*$D28))+($K28="custom")*CustCF!CV28</f>
        <v/>
      </c>
      <c r="DC28" s="87">
        <f>($K28="Bell Curve")*(_xlfn.NORM.DIST(AND(DC$6&gt;=$F28,DC$6&lt;=$H28)*(DC$6-$F28+1),$J28/2,$M28,TRUE)-_xlfn.NORM.DIST(AND(DC$6&gt;=$F28,DC$6&lt;=$H28)*(DB$6-$F28+1),$J28/2,$M28,TRUE))/(1-2*_xlfn.NORM.DIST(0,$J28/2,$M28,TRUE))*$D28+($K28="Steady Growth")*(AND(DC$6&gt;=$F28,DC$6&lt;=$H28)*((DC$6-$F28+1)/($J28*($J28+1)/2)*$D28))+($K28="custom")*CustCF!CW28</f>
        <v/>
      </c>
      <c r="DD28" s="87">
        <f>($K28="Bell Curve")*(_xlfn.NORM.DIST(AND(DD$6&gt;=$F28,DD$6&lt;=$H28)*(DD$6-$F28+1),$J28/2,$M28,TRUE)-_xlfn.NORM.DIST(AND(DD$6&gt;=$F28,DD$6&lt;=$H28)*(DC$6-$F28+1),$J28/2,$M28,TRUE))/(1-2*_xlfn.NORM.DIST(0,$J28/2,$M28,TRUE))*$D28+($K28="Steady Growth")*(AND(DD$6&gt;=$F28,DD$6&lt;=$H28)*((DD$6-$F28+1)/($J28*($J28+1)/2)*$D28))+($K28="custom")*CustCF!CX28</f>
        <v/>
      </c>
      <c r="DE28" s="87">
        <f>($K28="Bell Curve")*(_xlfn.NORM.DIST(AND(DE$6&gt;=$F28,DE$6&lt;=$H28)*(DE$6-$F28+1),$J28/2,$M28,TRUE)-_xlfn.NORM.DIST(AND(DE$6&gt;=$F28,DE$6&lt;=$H28)*(DD$6-$F28+1),$J28/2,$M28,TRUE))/(1-2*_xlfn.NORM.DIST(0,$J28/2,$M28,TRUE))*$D28+($K28="Steady Growth")*(AND(DE$6&gt;=$F28,DE$6&lt;=$H28)*((DE$6-$F28+1)/($J28*($J28+1)/2)*$D28))+($K28="custom")*CustCF!CY28</f>
        <v/>
      </c>
      <c r="DF28" s="87">
        <f>($K28="Bell Curve")*(_xlfn.NORM.DIST(AND(DF$6&gt;=$F28,DF$6&lt;=$H28)*(DF$6-$F28+1),$J28/2,$M28,TRUE)-_xlfn.NORM.DIST(AND(DF$6&gt;=$F28,DF$6&lt;=$H28)*(DE$6-$F28+1),$J28/2,$M28,TRUE))/(1-2*_xlfn.NORM.DIST(0,$J28/2,$M28,TRUE))*$D28+($K28="Steady Growth")*(AND(DF$6&gt;=$F28,DF$6&lt;=$H28)*((DF$6-$F28+1)/($J28*($J28+1)/2)*$D28))+($K28="custom")*CustCF!CZ28</f>
        <v/>
      </c>
      <c r="DG28" s="87">
        <f>($K28="Bell Curve")*(_xlfn.NORM.DIST(AND(DG$6&gt;=$F28,DG$6&lt;=$H28)*(DG$6-$F28+1),$J28/2,$M28,TRUE)-_xlfn.NORM.DIST(AND(DG$6&gt;=$F28,DG$6&lt;=$H28)*(DF$6-$F28+1),$J28/2,$M28,TRUE))/(1-2*_xlfn.NORM.DIST(0,$J28/2,$M28,TRUE))*$D28+($K28="Steady Growth")*(AND(DG$6&gt;=$F28,DG$6&lt;=$H28)*((DG$6-$F28+1)/($J28*($J28+1)/2)*$D28))+($K28="custom")*CustCF!DA28</f>
        <v/>
      </c>
      <c r="DH28" s="87">
        <f>($K28="Bell Curve")*(_xlfn.NORM.DIST(AND(DH$6&gt;=$F28,DH$6&lt;=$H28)*(DH$6-$F28+1),$J28/2,$M28,TRUE)-_xlfn.NORM.DIST(AND(DH$6&gt;=$F28,DH$6&lt;=$H28)*(DG$6-$F28+1),$J28/2,$M28,TRUE))/(1-2*_xlfn.NORM.DIST(0,$J28/2,$M28,TRUE))*$D28+($K28="Steady Growth")*(AND(DH$6&gt;=$F28,DH$6&lt;=$H28)*((DH$6-$F28+1)/($J28*($J28+1)/2)*$D28))+($K28="custom")*CustCF!DB28</f>
        <v/>
      </c>
      <c r="DI28" s="87">
        <f>($K28="Bell Curve")*(_xlfn.NORM.DIST(AND(DI$6&gt;=$F28,DI$6&lt;=$H28)*(DI$6-$F28+1),$J28/2,$M28,TRUE)-_xlfn.NORM.DIST(AND(DI$6&gt;=$F28,DI$6&lt;=$H28)*(DH$6-$F28+1),$J28/2,$M28,TRUE))/(1-2*_xlfn.NORM.DIST(0,$J28/2,$M28,TRUE))*$D28+($K28="Steady Growth")*(AND(DI$6&gt;=$F28,DI$6&lt;=$H28)*((DI$6-$F28+1)/($J28*($J28+1)/2)*$D28))+($K28="custom")*CustCF!DC28</f>
        <v/>
      </c>
      <c r="DJ28" s="87">
        <f>($K28="Bell Curve")*(_xlfn.NORM.DIST(AND(DJ$6&gt;=$F28,DJ$6&lt;=$H28)*(DJ$6-$F28+1),$J28/2,$M28,TRUE)-_xlfn.NORM.DIST(AND(DJ$6&gt;=$F28,DJ$6&lt;=$H28)*(DI$6-$F28+1),$J28/2,$M28,TRUE))/(1-2*_xlfn.NORM.DIST(0,$J28/2,$M28,TRUE))*$D28+($K28="Steady Growth")*(AND(DJ$6&gt;=$F28,DJ$6&lt;=$H28)*((DJ$6-$F28+1)/($J28*($J28+1)/2)*$D28))+($K28="custom")*CustCF!DD28</f>
        <v/>
      </c>
      <c r="DK28" s="87">
        <f>($K28="Bell Curve")*(_xlfn.NORM.DIST(AND(DK$6&gt;=$F28,DK$6&lt;=$H28)*(DK$6-$F28+1),$J28/2,$M28,TRUE)-_xlfn.NORM.DIST(AND(DK$6&gt;=$F28,DK$6&lt;=$H28)*(DJ$6-$F28+1),$J28/2,$M28,TRUE))/(1-2*_xlfn.NORM.DIST(0,$J28/2,$M28,TRUE))*$D28+($K28="Steady Growth")*(AND(DK$6&gt;=$F28,DK$6&lt;=$H28)*((DK$6-$F28+1)/($J28*($J28+1)/2)*$D28))+($K28="custom")*CustCF!DE28</f>
        <v/>
      </c>
      <c r="DL28" s="87">
        <f>($K28="Bell Curve")*(_xlfn.NORM.DIST(AND(DL$6&gt;=$F28,DL$6&lt;=$H28)*(DL$6-$F28+1),$J28/2,$M28,TRUE)-_xlfn.NORM.DIST(AND(DL$6&gt;=$F28,DL$6&lt;=$H28)*(DK$6-$F28+1),$J28/2,$M28,TRUE))/(1-2*_xlfn.NORM.DIST(0,$J28/2,$M28,TRUE))*$D28+($K28="Steady Growth")*(AND(DL$6&gt;=$F28,DL$6&lt;=$H28)*((DL$6-$F28+1)/($J28*($J28+1)/2)*$D28))+($K28="custom")*CustCF!DF28</f>
        <v/>
      </c>
      <c r="DM28" s="87">
        <f>($K28="Bell Curve")*(_xlfn.NORM.DIST(AND(DM$6&gt;=$F28,DM$6&lt;=$H28)*(DM$6-$F28+1),$J28/2,$M28,TRUE)-_xlfn.NORM.DIST(AND(DM$6&gt;=$F28,DM$6&lt;=$H28)*(DL$6-$F28+1),$J28/2,$M28,TRUE))/(1-2*_xlfn.NORM.DIST(0,$J28/2,$M28,TRUE))*$D28+($K28="Steady Growth")*(AND(DM$6&gt;=$F28,DM$6&lt;=$H28)*((DM$6-$F28+1)/($J28*($J28+1)/2)*$D28))+($K28="custom")*CustCF!DG28</f>
        <v/>
      </c>
      <c r="DN28" s="87">
        <f>($K28="Bell Curve")*(_xlfn.NORM.DIST(AND(DN$6&gt;=$F28,DN$6&lt;=$H28)*(DN$6-$F28+1),$J28/2,$M28,TRUE)-_xlfn.NORM.DIST(AND(DN$6&gt;=$F28,DN$6&lt;=$H28)*(DM$6-$F28+1),$J28/2,$M28,TRUE))/(1-2*_xlfn.NORM.DIST(0,$J28/2,$M28,TRUE))*$D28+($K28="Steady Growth")*(AND(DN$6&gt;=$F28,DN$6&lt;=$H28)*((DN$6-$F28+1)/($J28*($J28+1)/2)*$D28))+($K28="custom")*CustCF!DH28</f>
        <v/>
      </c>
      <c r="DO28" s="87">
        <f>($K28="Bell Curve")*(_xlfn.NORM.DIST(AND(DO$6&gt;=$F28,DO$6&lt;=$H28)*(DO$6-$F28+1),$J28/2,$M28,TRUE)-_xlfn.NORM.DIST(AND(DO$6&gt;=$F28,DO$6&lt;=$H28)*(DN$6-$F28+1),$J28/2,$M28,TRUE))/(1-2*_xlfn.NORM.DIST(0,$J28/2,$M28,TRUE))*$D28+($K28="Steady Growth")*(AND(DO$6&gt;=$F28,DO$6&lt;=$H28)*((DO$6-$F28+1)/($J28*($J28+1)/2)*$D28))+($K28="custom")*CustCF!DI28</f>
        <v/>
      </c>
      <c r="DP28" s="87">
        <f>($K28="Bell Curve")*(_xlfn.NORM.DIST(AND(DP$6&gt;=$F28,DP$6&lt;=$H28)*(DP$6-$F28+1),$J28/2,$M28,TRUE)-_xlfn.NORM.DIST(AND(DP$6&gt;=$F28,DP$6&lt;=$H28)*(DO$6-$F28+1),$J28/2,$M28,TRUE))/(1-2*_xlfn.NORM.DIST(0,$J28/2,$M28,TRUE))*$D28+($K28="Steady Growth")*(AND(DP$6&gt;=$F28,DP$6&lt;=$H28)*((DP$6-$F28+1)/($J28*($J28+1)/2)*$D28))+($K28="custom")*CustCF!DJ28</f>
        <v/>
      </c>
      <c r="DQ28" s="87">
        <f>($K28="Bell Curve")*(_xlfn.NORM.DIST(AND(DQ$6&gt;=$F28,DQ$6&lt;=$H28)*(DQ$6-$F28+1),$J28/2,$M28,TRUE)-_xlfn.NORM.DIST(AND(DQ$6&gt;=$F28,DQ$6&lt;=$H28)*(DP$6-$F28+1),$J28/2,$M28,TRUE))/(1-2*_xlfn.NORM.DIST(0,$J28/2,$M28,TRUE))*$D28+($K28="Steady Growth")*(AND(DQ$6&gt;=$F28,DQ$6&lt;=$H28)*((DQ$6-$F28+1)/($J28*($J28+1)/2)*$D28))+($K28="custom")*CustCF!DK28</f>
        <v/>
      </c>
      <c r="DR28" s="87">
        <f>($K28="Bell Curve")*(_xlfn.NORM.DIST(AND(DR$6&gt;=$F28,DR$6&lt;=$H28)*(DR$6-$F28+1),$J28/2,$M28,TRUE)-_xlfn.NORM.DIST(AND(DR$6&gt;=$F28,DR$6&lt;=$H28)*(DQ$6-$F28+1),$J28/2,$M28,TRUE))/(1-2*_xlfn.NORM.DIST(0,$J28/2,$M28,TRUE))*$D28+($K28="Steady Growth")*(AND(DR$6&gt;=$F28,DR$6&lt;=$H28)*((DR$6-$F28+1)/($J28*($J28+1)/2)*$D28))+($K28="custom")*CustCF!DL28</f>
        <v/>
      </c>
      <c r="DS28" s="87">
        <f>($K28="Bell Curve")*(_xlfn.NORM.DIST(AND(DS$6&gt;=$F28,DS$6&lt;=$H28)*(DS$6-$F28+1),$J28/2,$M28,TRUE)-_xlfn.NORM.DIST(AND(DS$6&gt;=$F28,DS$6&lt;=$H28)*(DR$6-$F28+1),$J28/2,$M28,TRUE))/(1-2*_xlfn.NORM.DIST(0,$J28/2,$M28,TRUE))*$D28+($K28="Steady Growth")*(AND(DS$6&gt;=$F28,DS$6&lt;=$H28)*((DS$6-$F28+1)/($J28*($J28+1)/2)*$D28))+($K28="custom")*CustCF!DM28</f>
        <v/>
      </c>
      <c r="DT28" s="87">
        <f>($K28="Bell Curve")*(_xlfn.NORM.DIST(AND(DT$6&gt;=$F28,DT$6&lt;=$H28)*(DT$6-$F28+1),$J28/2,$M28,TRUE)-_xlfn.NORM.DIST(AND(DT$6&gt;=$F28,DT$6&lt;=$H28)*(DS$6-$F28+1),$J28/2,$M28,TRUE))/(1-2*_xlfn.NORM.DIST(0,$J28/2,$M28,TRUE))*$D28+($K28="Steady Growth")*(AND(DT$6&gt;=$F28,DT$6&lt;=$H28)*((DT$6-$F28+1)/($J28*($J28+1)/2)*$D28))+($K28="custom")*CustCF!DN28</f>
        <v/>
      </c>
      <c r="DU28" s="87">
        <f>($K28="Bell Curve")*(_xlfn.NORM.DIST(AND(DU$6&gt;=$F28,DU$6&lt;=$H28)*(DU$6-$F28+1),$J28/2,$M28,TRUE)-_xlfn.NORM.DIST(AND(DU$6&gt;=$F28,DU$6&lt;=$H28)*(DT$6-$F28+1),$J28/2,$M28,TRUE))/(1-2*_xlfn.NORM.DIST(0,$J28/2,$M28,TRUE))*$D28+($K28="Steady Growth")*(AND(DU$6&gt;=$F28,DU$6&lt;=$H28)*((DU$6-$F28+1)/($J28*($J28+1)/2)*$D28))+($K28="custom")*CustCF!DO28</f>
        <v/>
      </c>
      <c r="DV28" s="87">
        <f>($K28="Bell Curve")*(_xlfn.NORM.DIST(AND(DV$6&gt;=$F28,DV$6&lt;=$H28)*(DV$6-$F28+1),$J28/2,$M28,TRUE)-_xlfn.NORM.DIST(AND(DV$6&gt;=$F28,DV$6&lt;=$H28)*(DU$6-$F28+1),$J28/2,$M28,TRUE))/(1-2*_xlfn.NORM.DIST(0,$J28/2,$M28,TRUE))*$D28+($K28="Steady Growth")*(AND(DV$6&gt;=$F28,DV$6&lt;=$H28)*((DV$6-$F28+1)/($J28*($J28+1)/2)*$D28))+($K28="custom")*CustCF!DP28</f>
        <v/>
      </c>
      <c r="DW28" s="87">
        <f>($K28="Bell Curve")*(_xlfn.NORM.DIST(AND(DW$6&gt;=$F28,DW$6&lt;=$H28)*(DW$6-$F28+1),$J28/2,$M28,TRUE)-_xlfn.NORM.DIST(AND(DW$6&gt;=$F28,DW$6&lt;=$H28)*(DV$6-$F28+1),$J28/2,$M28,TRUE))/(1-2*_xlfn.NORM.DIST(0,$J28/2,$M28,TRUE))*$D28+($K28="Steady Growth")*(AND(DW$6&gt;=$F28,DW$6&lt;=$H28)*((DW$6-$F28+1)/($J28*($J28+1)/2)*$D28))+($K28="custom")*CustCF!DQ28</f>
        <v/>
      </c>
      <c r="DX28" s="87">
        <f>($K28="Bell Curve")*(_xlfn.NORM.DIST(AND(DX$6&gt;=$F28,DX$6&lt;=$H28)*(DX$6-$F28+1),$J28/2,$M28,TRUE)-_xlfn.NORM.DIST(AND(DX$6&gt;=$F28,DX$6&lt;=$H28)*(DW$6-$F28+1),$J28/2,$M28,TRUE))/(1-2*_xlfn.NORM.DIST(0,$J28/2,$M28,TRUE))*$D28+($K28="Steady Growth")*(AND(DX$6&gt;=$F28,DX$6&lt;=$H28)*((DX$6-$F28+1)/($J28*($J28+1)/2)*$D28))+($K28="custom")*CustCF!DR28</f>
        <v/>
      </c>
      <c r="DY28" s="87">
        <f>($K28="Bell Curve")*(_xlfn.NORM.DIST(AND(DY$6&gt;=$F28,DY$6&lt;=$H28)*(DY$6-$F28+1),$J28/2,$M28,TRUE)-_xlfn.NORM.DIST(AND(DY$6&gt;=$F28,DY$6&lt;=$H28)*(DX$6-$F28+1),$J28/2,$M28,TRUE))/(1-2*_xlfn.NORM.DIST(0,$J28/2,$M28,TRUE))*$D28+($K28="Steady Growth")*(AND(DY$6&gt;=$F28,DY$6&lt;=$H28)*((DY$6-$F28+1)/($J28*($J28+1)/2)*$D28))+($K28="custom")*CustCF!DS28</f>
        <v/>
      </c>
      <c r="DZ28" s="87">
        <f>($K28="Bell Curve")*(_xlfn.NORM.DIST(AND(DZ$6&gt;=$F28,DZ$6&lt;=$H28)*(DZ$6-$F28+1),$J28/2,$M28,TRUE)-_xlfn.NORM.DIST(AND(DZ$6&gt;=$F28,DZ$6&lt;=$H28)*(DY$6-$F28+1),$J28/2,$M28,TRUE))/(1-2*_xlfn.NORM.DIST(0,$J28/2,$M28,TRUE))*$D28+($K28="Steady Growth")*(AND(DZ$6&gt;=$F28,DZ$6&lt;=$H28)*((DZ$6-$F28+1)/($J28*($J28+1)/2)*$D28))+($K28="custom")*CustCF!DT28</f>
        <v/>
      </c>
      <c r="EA28" s="87">
        <f>($K28="Bell Curve")*(_xlfn.NORM.DIST(AND(EA$6&gt;=$F28,EA$6&lt;=$H28)*(EA$6-$F28+1),$J28/2,$M28,TRUE)-_xlfn.NORM.DIST(AND(EA$6&gt;=$F28,EA$6&lt;=$H28)*(DZ$6-$F28+1),$J28/2,$M28,TRUE))/(1-2*_xlfn.NORM.DIST(0,$J28/2,$M28,TRUE))*$D28+($K28="Steady Growth")*(AND(EA$6&gt;=$F28,EA$6&lt;=$H28)*((EA$6-$F28+1)/($J28*($J28+1)/2)*$D28))+($K28="custom")*CustCF!DU28</f>
        <v/>
      </c>
      <c r="EB28" s="87">
        <f>($K28="Bell Curve")*(_xlfn.NORM.DIST(AND(EB$6&gt;=$F28,EB$6&lt;=$H28)*(EB$6-$F28+1),$J28/2,$M28,TRUE)-_xlfn.NORM.DIST(AND(EB$6&gt;=$F28,EB$6&lt;=$H28)*(EA$6-$F28+1),$J28/2,$M28,TRUE))/(1-2*_xlfn.NORM.DIST(0,$J28/2,$M28,TRUE))*$D28+($K28="Steady Growth")*(AND(EB$6&gt;=$F28,EB$6&lt;=$H28)*((EB$6-$F28+1)/($J28*($J28+1)/2)*$D28))+($K28="custom")*CustCF!DV28</f>
        <v/>
      </c>
      <c r="EC28" s="87">
        <f>($K28="Bell Curve")*(_xlfn.NORM.DIST(AND(EC$6&gt;=$F28,EC$6&lt;=$H28)*(EC$6-$F28+1),$J28/2,$M28,TRUE)-_xlfn.NORM.DIST(AND(EC$6&gt;=$F28,EC$6&lt;=$H28)*(EB$6-$F28+1),$J28/2,$M28,TRUE))/(1-2*_xlfn.NORM.DIST(0,$J28/2,$M28,TRUE))*$D28+($K28="Steady Growth")*(AND(EC$6&gt;=$F28,EC$6&lt;=$H28)*((EC$6-$F28+1)/($J28*($J28+1)/2)*$D28))+($K28="custom")*CustCF!DW28</f>
        <v/>
      </c>
      <c r="ED28" s="87">
        <f>($K28="Bell Curve")*(_xlfn.NORM.DIST(AND(ED$6&gt;=$F28,ED$6&lt;=$H28)*(ED$6-$F28+1),$J28/2,$M28,TRUE)-_xlfn.NORM.DIST(AND(ED$6&gt;=$F28,ED$6&lt;=$H28)*(EC$6-$F28+1),$J28/2,$M28,TRUE))/(1-2*_xlfn.NORM.DIST(0,$J28/2,$M28,TRUE))*$D28+($K28="Steady Growth")*(AND(ED$6&gt;=$F28,ED$6&lt;=$H28)*((ED$6-$F28+1)/($J28*($J28+1)/2)*$D28))+($K28="custom")*CustCF!DX28</f>
        <v/>
      </c>
      <c r="EE28" s="87">
        <f>($K28="Bell Curve")*(_xlfn.NORM.DIST(AND(EE$6&gt;=$F28,EE$6&lt;=$H28)*(EE$6-$F28+1),$J28/2,$M28,TRUE)-_xlfn.NORM.DIST(AND(EE$6&gt;=$F28,EE$6&lt;=$H28)*(ED$6-$F28+1),$J28/2,$M28,TRUE))/(1-2*_xlfn.NORM.DIST(0,$J28/2,$M28,TRUE))*$D28+($K28="Steady Growth")*(AND(EE$6&gt;=$F28,EE$6&lt;=$H28)*((EE$6-$F28+1)/($J28*($J28+1)/2)*$D28))+($K28="custom")*CustCF!DY28</f>
        <v/>
      </c>
      <c r="EF28" s="87">
        <f>($K28="Bell Curve")*(_xlfn.NORM.DIST(AND(EF$6&gt;=$F28,EF$6&lt;=$H28)*(EF$6-$F28+1),$J28/2,$M28,TRUE)-_xlfn.NORM.DIST(AND(EF$6&gt;=$F28,EF$6&lt;=$H28)*(EE$6-$F28+1),$J28/2,$M28,TRUE))/(1-2*_xlfn.NORM.DIST(0,$J28/2,$M28,TRUE))*$D28+($K28="Steady Growth")*(AND(EF$6&gt;=$F28,EF$6&lt;=$H28)*((EF$6-$F28+1)/($J28*($J28+1)/2)*$D28))+($K28="custom")*CustCF!DZ28</f>
        <v/>
      </c>
      <c r="EG28" s="87">
        <f>($K28="Bell Curve")*(_xlfn.NORM.DIST(AND(EG$6&gt;=$F28,EG$6&lt;=$H28)*(EG$6-$F28+1),$J28/2,$M28,TRUE)-_xlfn.NORM.DIST(AND(EG$6&gt;=$F28,EG$6&lt;=$H28)*(EF$6-$F28+1),$J28/2,$M28,TRUE))/(1-2*_xlfn.NORM.DIST(0,$J28/2,$M28,TRUE))*$D28+($K28="Steady Growth")*(AND(EG$6&gt;=$F28,EG$6&lt;=$H28)*((EG$6-$F28+1)/($J28*($J28+1)/2)*$D28))+($K28="custom")*CustCF!EA28</f>
        <v/>
      </c>
      <c r="EH28" s="87">
        <f>($K28="Bell Curve")*(_xlfn.NORM.DIST(AND(EH$6&gt;=$F28,EH$6&lt;=$H28)*(EH$6-$F28+1),$J28/2,$M28,TRUE)-_xlfn.NORM.DIST(AND(EH$6&gt;=$F28,EH$6&lt;=$H28)*(EG$6-$F28+1),$J28/2,$M28,TRUE))/(1-2*_xlfn.NORM.DIST(0,$J28/2,$M28,TRUE))*$D28+($K28="Steady Growth")*(AND(EH$6&gt;=$F28,EH$6&lt;=$H28)*((EH$6-$F28+1)/($J28*($J28+1)/2)*$D28))+($K28="custom")*CustCF!EB28</f>
        <v/>
      </c>
      <c r="EI28" s="87">
        <f>($K28="Bell Curve")*(_xlfn.NORM.DIST(AND(EI$6&gt;=$F28,EI$6&lt;=$H28)*(EI$6-$F28+1),$J28/2,$M28,TRUE)-_xlfn.NORM.DIST(AND(EI$6&gt;=$F28,EI$6&lt;=$H28)*(EH$6-$F28+1),$J28/2,$M28,TRUE))/(1-2*_xlfn.NORM.DIST(0,$J28/2,$M28,TRUE))*$D28+($K28="Steady Growth")*(AND(EI$6&gt;=$F28,EI$6&lt;=$H28)*((EI$6-$F28+1)/($J28*($J28+1)/2)*$D28))+($K28="custom")*CustCF!EC28</f>
        <v/>
      </c>
      <c r="EJ28" s="87">
        <f>($K28="Bell Curve")*(_xlfn.NORM.DIST(AND(EJ$6&gt;=$F28,EJ$6&lt;=$H28)*(EJ$6-$F28+1),$J28/2,$M28,TRUE)-_xlfn.NORM.DIST(AND(EJ$6&gt;=$F28,EJ$6&lt;=$H28)*(EI$6-$F28+1),$J28/2,$M28,TRUE))/(1-2*_xlfn.NORM.DIST(0,$J28/2,$M28,TRUE))*$D28+($K28="Steady Growth")*(AND(EJ$6&gt;=$F28,EJ$6&lt;=$H28)*((EJ$6-$F28+1)/($J28*($J28+1)/2)*$D28))+($K28="custom")*CustCF!ED28</f>
        <v/>
      </c>
      <c r="EK28" s="87">
        <f>($K28="Bell Curve")*(_xlfn.NORM.DIST(AND(EK$6&gt;=$F28,EK$6&lt;=$H28)*(EK$6-$F28+1),$J28/2,$M28,TRUE)-_xlfn.NORM.DIST(AND(EK$6&gt;=$F28,EK$6&lt;=$H28)*(EJ$6-$F28+1),$J28/2,$M28,TRUE))/(1-2*_xlfn.NORM.DIST(0,$J28/2,$M28,TRUE))*$D28+($K28="Steady Growth")*(AND(EK$6&gt;=$F28,EK$6&lt;=$H28)*((EK$6-$F28+1)/($J28*($J28+1)/2)*$D28))+($K28="custom")*CustCF!EE28</f>
        <v/>
      </c>
      <c r="EL28" s="87">
        <f>($K28="Bell Curve")*(_xlfn.NORM.DIST(AND(EL$6&gt;=$F28,EL$6&lt;=$H28)*(EL$6-$F28+1),$J28/2,$M28,TRUE)-_xlfn.NORM.DIST(AND(EL$6&gt;=$F28,EL$6&lt;=$H28)*(EK$6-$F28+1),$J28/2,$M28,TRUE))/(1-2*_xlfn.NORM.DIST(0,$J28/2,$M28,TRUE))*$D28+($K28="Steady Growth")*(AND(EL$6&gt;=$F28,EL$6&lt;=$H28)*((EL$6-$F28+1)/($J28*($J28+1)/2)*$D28))+($K28="custom")*CustCF!EF28</f>
        <v/>
      </c>
      <c r="EM28" s="87">
        <f>($K28="Bell Curve")*(_xlfn.NORM.DIST(AND(EM$6&gt;=$F28,EM$6&lt;=$H28)*(EM$6-$F28+1),$J28/2,$M28,TRUE)-_xlfn.NORM.DIST(AND(EM$6&gt;=$F28,EM$6&lt;=$H28)*(EL$6-$F28+1),$J28/2,$M28,TRUE))/(1-2*_xlfn.NORM.DIST(0,$J28/2,$M28,TRUE))*$D28+($K28="Steady Growth")*(AND(EM$6&gt;=$F28,EM$6&lt;=$H28)*((EM$6-$F28+1)/($J28*($J28+1)/2)*$D28))+($K28="custom")*CustCF!EG28</f>
        <v/>
      </c>
      <c r="EN28" s="87">
        <f>($K28="Bell Curve")*(_xlfn.NORM.DIST(AND(EN$6&gt;=$F28,EN$6&lt;=$H28)*(EN$6-$F28+1),$J28/2,$M28,TRUE)-_xlfn.NORM.DIST(AND(EN$6&gt;=$F28,EN$6&lt;=$H28)*(EM$6-$F28+1),$J28/2,$M28,TRUE))/(1-2*_xlfn.NORM.DIST(0,$J28/2,$M28,TRUE))*$D28+($K28="Steady Growth")*(AND(EN$6&gt;=$F28,EN$6&lt;=$H28)*((EN$6-$F28+1)/($J28*($J28+1)/2)*$D28))+($K28="custom")*CustCF!EH28</f>
        <v/>
      </c>
      <c r="EO28" s="87">
        <f>($K28="Bell Curve")*(_xlfn.NORM.DIST(AND(EO$6&gt;=$F28,EO$6&lt;=$H28)*(EO$6-$F28+1),$J28/2,$M28,TRUE)-_xlfn.NORM.DIST(AND(EO$6&gt;=$F28,EO$6&lt;=$H28)*(EN$6-$F28+1),$J28/2,$M28,TRUE))/(1-2*_xlfn.NORM.DIST(0,$J28/2,$M28,TRUE))*$D28+($K28="Steady Growth")*(AND(EO$6&gt;=$F28,EO$6&lt;=$H28)*((EO$6-$F28+1)/($J28*($J28+1)/2)*$D28))+($K28="custom")*CustCF!EI28</f>
        <v/>
      </c>
      <c r="EP28" s="87">
        <f>($K28="Bell Curve")*(_xlfn.NORM.DIST(AND(EP$6&gt;=$F28,EP$6&lt;=$H28)*(EP$6-$F28+1),$J28/2,$M28,TRUE)-_xlfn.NORM.DIST(AND(EP$6&gt;=$F28,EP$6&lt;=$H28)*(EO$6-$F28+1),$J28/2,$M28,TRUE))/(1-2*_xlfn.NORM.DIST(0,$J28/2,$M28,TRUE))*$D28+($K28="Steady Growth")*(AND(EP$6&gt;=$F28,EP$6&lt;=$H28)*((EP$6-$F28+1)/($J28*($J28+1)/2)*$D28))+($K28="custom")*CustCF!EJ28</f>
        <v/>
      </c>
      <c r="EQ28" s="87">
        <f>($K28="Bell Curve")*(_xlfn.NORM.DIST(AND(EQ$6&gt;=$F28,EQ$6&lt;=$H28)*(EQ$6-$F28+1),$J28/2,$M28,TRUE)-_xlfn.NORM.DIST(AND(EQ$6&gt;=$F28,EQ$6&lt;=$H28)*(EP$6-$F28+1),$J28/2,$M28,TRUE))/(1-2*_xlfn.NORM.DIST(0,$J28/2,$M28,TRUE))*$D28+($K28="Steady Growth")*(AND(EQ$6&gt;=$F28,EQ$6&lt;=$H28)*((EQ$6-$F28+1)/($J28*($J28+1)/2)*$D28))+($K28="custom")*CustCF!EK28</f>
        <v/>
      </c>
      <c r="ER28" s="87">
        <f>($K28="Bell Curve")*(_xlfn.NORM.DIST(AND(ER$6&gt;=$F28,ER$6&lt;=$H28)*(ER$6-$F28+1),$J28/2,$M28,TRUE)-_xlfn.NORM.DIST(AND(ER$6&gt;=$F28,ER$6&lt;=$H28)*(EQ$6-$F28+1),$J28/2,$M28,TRUE))/(1-2*_xlfn.NORM.DIST(0,$J28/2,$M28,TRUE))*$D28+($K28="Steady Growth")*(AND(ER$6&gt;=$F28,ER$6&lt;=$H28)*((ER$6-$F28+1)/($J28*($J28+1)/2)*$D28))+($K28="custom")*CustCF!EL28</f>
        <v/>
      </c>
      <c r="ES28" s="87">
        <f>($K28="Bell Curve")*(_xlfn.NORM.DIST(AND(ES$6&gt;=$F28,ES$6&lt;=$H28)*(ES$6-$F28+1),$J28/2,$M28,TRUE)-_xlfn.NORM.DIST(AND(ES$6&gt;=$F28,ES$6&lt;=$H28)*(ER$6-$F28+1),$J28/2,$M28,TRUE))/(1-2*_xlfn.NORM.DIST(0,$J28/2,$M28,TRUE))*$D28+($K28="Steady Growth")*(AND(ES$6&gt;=$F28,ES$6&lt;=$H28)*((ES$6-$F28+1)/($J28*($J28+1)/2)*$D28))+($K28="custom")*CustCF!EM28</f>
        <v/>
      </c>
      <c r="ET28" s="87">
        <f>($K28="Bell Curve")*(_xlfn.NORM.DIST(AND(ET$6&gt;=$F28,ET$6&lt;=$H28)*(ET$6-$F28+1),$J28/2,$M28,TRUE)-_xlfn.NORM.DIST(AND(ET$6&gt;=$F28,ET$6&lt;=$H28)*(ES$6-$F28+1),$J28/2,$M28,TRUE))/(1-2*_xlfn.NORM.DIST(0,$J28/2,$M28,TRUE))*$D28+($K28="Steady Growth")*(AND(ET$6&gt;=$F28,ET$6&lt;=$H28)*((ET$6-$F28+1)/($J28*($J28+1)/2)*$D28))+($K28="custom")*CustCF!EN28</f>
        <v/>
      </c>
      <c r="EU28" s="87">
        <f>($K28="Bell Curve")*(_xlfn.NORM.DIST(AND(EU$6&gt;=$F28,EU$6&lt;=$H28)*(EU$6-$F28+1),$J28/2,$M28,TRUE)-_xlfn.NORM.DIST(AND(EU$6&gt;=$F28,EU$6&lt;=$H28)*(ET$6-$F28+1),$J28/2,$M28,TRUE))/(1-2*_xlfn.NORM.DIST(0,$J28/2,$M28,TRUE))*$D28+($K28="Steady Growth")*(AND(EU$6&gt;=$F28,EU$6&lt;=$H28)*((EU$6-$F28+1)/($J28*($J28+1)/2)*$D28))+($K28="custom")*CustCF!EO28</f>
        <v/>
      </c>
      <c r="EV28" s="87">
        <f>($K28="Bell Curve")*(_xlfn.NORM.DIST(AND(EV$6&gt;=$F28,EV$6&lt;=$H28)*(EV$6-$F28+1),$J28/2,$M28,TRUE)-_xlfn.NORM.DIST(AND(EV$6&gt;=$F28,EV$6&lt;=$H28)*(EU$6-$F28+1),$J28/2,$M28,TRUE))/(1-2*_xlfn.NORM.DIST(0,$J28/2,$M28,TRUE))*$D28+($K28="Steady Growth")*(AND(EV$6&gt;=$F28,EV$6&lt;=$H28)*((EV$6-$F28+1)/($J28*($J28+1)/2)*$D28))+($K28="custom")*CustCF!EP28</f>
        <v/>
      </c>
      <c r="EW28" s="87">
        <f>($K28="Bell Curve")*(_xlfn.NORM.DIST(AND(EW$6&gt;=$F28,EW$6&lt;=$H28)*(EW$6-$F28+1),$J28/2,$M28,TRUE)-_xlfn.NORM.DIST(AND(EW$6&gt;=$F28,EW$6&lt;=$H28)*(EV$6-$F28+1),$J28/2,$M28,TRUE))/(1-2*_xlfn.NORM.DIST(0,$J28/2,$M28,TRUE))*$D28+($K28="Steady Growth")*(AND(EW$6&gt;=$F28,EW$6&lt;=$H28)*((EW$6-$F28+1)/($J28*($J28+1)/2)*$D28))+($K28="custom")*CustCF!EQ28</f>
        <v/>
      </c>
      <c r="EX28" s="87">
        <f>($K28="Bell Curve")*(_xlfn.NORM.DIST(AND(EX$6&gt;=$F28,EX$6&lt;=$H28)*(EX$6-$F28+1),$J28/2,$M28,TRUE)-_xlfn.NORM.DIST(AND(EX$6&gt;=$F28,EX$6&lt;=$H28)*(EW$6-$F28+1),$J28/2,$M28,TRUE))/(1-2*_xlfn.NORM.DIST(0,$J28/2,$M28,TRUE))*$D28+($K28="Steady Growth")*(AND(EX$6&gt;=$F28,EX$6&lt;=$H28)*((EX$6-$F28+1)/($J28*($J28+1)/2)*$D28))+($K28="custom")*CustCF!ER28</f>
        <v/>
      </c>
      <c r="EY28" s="87">
        <f>($K28="Bell Curve")*(_xlfn.NORM.DIST(AND(EY$6&gt;=$F28,EY$6&lt;=$H28)*(EY$6-$F28+1),$J28/2,$M28,TRUE)-_xlfn.NORM.DIST(AND(EY$6&gt;=$F28,EY$6&lt;=$H28)*(EX$6-$F28+1),$J28/2,$M28,TRUE))/(1-2*_xlfn.NORM.DIST(0,$J28/2,$M28,TRUE))*$D28+($K28="Steady Growth")*(AND(EY$6&gt;=$F28,EY$6&lt;=$H28)*((EY$6-$F28+1)/($J28*($J28+1)/2)*$D28))+($K28="custom")*CustCF!ES28</f>
        <v/>
      </c>
      <c r="EZ28" s="87">
        <f>($K28="Bell Curve")*(_xlfn.NORM.DIST(AND(EZ$6&gt;=$F28,EZ$6&lt;=$H28)*(EZ$6-$F28+1),$J28/2,$M28,TRUE)-_xlfn.NORM.DIST(AND(EZ$6&gt;=$F28,EZ$6&lt;=$H28)*(EY$6-$F28+1),$J28/2,$M28,TRUE))/(1-2*_xlfn.NORM.DIST(0,$J28/2,$M28,TRUE))*$D28+($K28="Steady Growth")*(AND(EZ$6&gt;=$F28,EZ$6&lt;=$H28)*((EZ$6-$F28+1)/($J28*($J28+1)/2)*$D28))+($K28="custom")*CustCF!ET28</f>
        <v/>
      </c>
      <c r="FA28" s="87">
        <f>($K28="Bell Curve")*(_xlfn.NORM.DIST(AND(FA$6&gt;=$F28,FA$6&lt;=$H28)*(FA$6-$F28+1),$J28/2,$M28,TRUE)-_xlfn.NORM.DIST(AND(FA$6&gt;=$F28,FA$6&lt;=$H28)*(EZ$6-$F28+1),$J28/2,$M28,TRUE))/(1-2*_xlfn.NORM.DIST(0,$J28/2,$M28,TRUE))*$D28+($K28="Steady Growth")*(AND(FA$6&gt;=$F28,FA$6&lt;=$H28)*((FA$6-$F28+1)/($J28*($J28+1)/2)*$D28))+($K28="custom")*CustCF!EU28</f>
        <v/>
      </c>
      <c r="FB28" s="87">
        <f>($K28="Bell Curve")*(_xlfn.NORM.DIST(AND(FB$6&gt;=$F28,FB$6&lt;=$H28)*(FB$6-$F28+1),$J28/2,$M28,TRUE)-_xlfn.NORM.DIST(AND(FB$6&gt;=$F28,FB$6&lt;=$H28)*(FA$6-$F28+1),$J28/2,$M28,TRUE))/(1-2*_xlfn.NORM.DIST(0,$J28/2,$M28,TRUE))*$D28+($K28="Steady Growth")*(AND(FB$6&gt;=$F28,FB$6&lt;=$H28)*((FB$6-$F28+1)/($J28*($J28+1)/2)*$D28))+($K28="custom")*CustCF!EV28</f>
        <v/>
      </c>
      <c r="FC28" s="87">
        <f>($K28="Bell Curve")*(_xlfn.NORM.DIST(AND(FC$6&gt;=$F28,FC$6&lt;=$H28)*(FC$6-$F28+1),$J28/2,$M28,TRUE)-_xlfn.NORM.DIST(AND(FC$6&gt;=$F28,FC$6&lt;=$H28)*(FB$6-$F28+1),$J28/2,$M28,TRUE))/(1-2*_xlfn.NORM.DIST(0,$J28/2,$M28,TRUE))*$D28+($K28="Steady Growth")*(AND(FC$6&gt;=$F28,FC$6&lt;=$H28)*((FC$6-$F28+1)/($J28*($J28+1)/2)*$D28))+($K28="custom")*CustCF!EW28</f>
        <v/>
      </c>
      <c r="FD28" s="87">
        <f>($K28="Bell Curve")*(_xlfn.NORM.DIST(AND(FD$6&gt;=$F28,FD$6&lt;=$H28)*(FD$6-$F28+1),$J28/2,$M28,TRUE)-_xlfn.NORM.DIST(AND(FD$6&gt;=$F28,FD$6&lt;=$H28)*(FC$6-$F28+1),$J28/2,$M28,TRUE))/(1-2*_xlfn.NORM.DIST(0,$J28/2,$M28,TRUE))*$D28+($K28="Steady Growth")*(AND(FD$6&gt;=$F28,FD$6&lt;=$H28)*((FD$6-$F28+1)/($J28*($J28+1)/2)*$D28))+($K28="custom")*CustCF!EX28</f>
        <v/>
      </c>
      <c r="FE28" s="87">
        <f>($K28="Bell Curve")*(_xlfn.NORM.DIST(AND(FE$6&gt;=$F28,FE$6&lt;=$H28)*(FE$6-$F28+1),$J28/2,$M28,TRUE)-_xlfn.NORM.DIST(AND(FE$6&gt;=$F28,FE$6&lt;=$H28)*(FD$6-$F28+1),$J28/2,$M28,TRUE))/(1-2*_xlfn.NORM.DIST(0,$J28/2,$M28,TRUE))*$D28+($K28="Steady Growth")*(AND(FE$6&gt;=$F28,FE$6&lt;=$H28)*((FE$6-$F28+1)/($J28*($J28+1)/2)*$D28))+($K28="custom")*CustCF!EY28</f>
        <v/>
      </c>
      <c r="FF28" s="87">
        <f>($K28="Bell Curve")*(_xlfn.NORM.DIST(AND(FF$6&gt;=$F28,FF$6&lt;=$H28)*(FF$6-$F28+1),$J28/2,$M28,TRUE)-_xlfn.NORM.DIST(AND(FF$6&gt;=$F28,FF$6&lt;=$H28)*(FE$6-$F28+1),$J28/2,$M28,TRUE))/(1-2*_xlfn.NORM.DIST(0,$J28/2,$M28,TRUE))*$D28+($K28="Steady Growth")*(AND(FF$6&gt;=$F28,FF$6&lt;=$H28)*((FF$6-$F28+1)/($J28*($J28+1)/2)*$D28))+($K28="custom")*CustCF!EZ28</f>
        <v/>
      </c>
      <c r="FG28" s="87">
        <f>($K28="Bell Curve")*(_xlfn.NORM.DIST(AND(FG$6&gt;=$F28,FG$6&lt;=$H28)*(FG$6-$F28+1),$J28/2,$M28,TRUE)-_xlfn.NORM.DIST(AND(FG$6&gt;=$F28,FG$6&lt;=$H28)*(FF$6-$F28+1),$J28/2,$M28,TRUE))/(1-2*_xlfn.NORM.DIST(0,$J28/2,$M28,TRUE))*$D28+($K28="Steady Growth")*(AND(FG$6&gt;=$F28,FG$6&lt;=$H28)*((FG$6-$F28+1)/($J28*($J28+1)/2)*$D28))+($K28="custom")*CustCF!FA28</f>
        <v/>
      </c>
      <c r="FH28" s="87">
        <f>($K28="Bell Curve")*(_xlfn.NORM.DIST(AND(FH$6&gt;=$F28,FH$6&lt;=$H28)*(FH$6-$F28+1),$J28/2,$M28,TRUE)-_xlfn.NORM.DIST(AND(FH$6&gt;=$F28,FH$6&lt;=$H28)*(FG$6-$F28+1),$J28/2,$M28,TRUE))/(1-2*_xlfn.NORM.DIST(0,$J28/2,$M28,TRUE))*$D28+($K28="Steady Growth")*(AND(FH$6&gt;=$F28,FH$6&lt;=$H28)*((FH$6-$F28+1)/($J28*($J28+1)/2)*$D28))+($K28="custom")*CustCF!FB28</f>
        <v/>
      </c>
      <c r="FI28" s="87">
        <f>($K28="Bell Curve")*(_xlfn.NORM.DIST(AND(FI$6&gt;=$F28,FI$6&lt;=$H28)*(FI$6-$F28+1),$J28/2,$M28,TRUE)-_xlfn.NORM.DIST(AND(FI$6&gt;=$F28,FI$6&lt;=$H28)*(FH$6-$F28+1),$J28/2,$M28,TRUE))/(1-2*_xlfn.NORM.DIST(0,$J28/2,$M28,TRUE))*$D28+($K28="Steady Growth")*(AND(FI$6&gt;=$F28,FI$6&lt;=$H28)*((FI$6-$F28+1)/($J28*($J28+1)/2)*$D28))+($K28="custom")*CustCF!FC28</f>
        <v/>
      </c>
      <c r="FJ28" s="87">
        <f>($K28="Bell Curve")*(_xlfn.NORM.DIST(AND(FJ$6&gt;=$F28,FJ$6&lt;=$H28)*(FJ$6-$F28+1),$J28/2,$M28,TRUE)-_xlfn.NORM.DIST(AND(FJ$6&gt;=$F28,FJ$6&lt;=$H28)*(FI$6-$F28+1),$J28/2,$M28,TRUE))/(1-2*_xlfn.NORM.DIST(0,$J28/2,$M28,TRUE))*$D28+($K28="Steady Growth")*(AND(FJ$6&gt;=$F28,FJ$6&lt;=$H28)*((FJ$6-$F28+1)/($J28*($J28+1)/2)*$D28))+($K28="custom")*CustCF!FD28</f>
        <v/>
      </c>
      <c r="FK28" s="87">
        <f>($K28="Bell Curve")*(_xlfn.NORM.DIST(AND(FK$6&gt;=$F28,FK$6&lt;=$H28)*(FK$6-$F28+1),$J28/2,$M28,TRUE)-_xlfn.NORM.DIST(AND(FK$6&gt;=$F28,FK$6&lt;=$H28)*(FJ$6-$F28+1),$J28/2,$M28,TRUE))/(1-2*_xlfn.NORM.DIST(0,$J28/2,$M28,TRUE))*$D28+($K28="Steady Growth")*(AND(FK$6&gt;=$F28,FK$6&lt;=$H28)*((FK$6-$F28+1)/($J28*($J28+1)/2)*$D28))+($K28="custom")*CustCF!FE28</f>
        <v/>
      </c>
      <c r="FL28" s="87">
        <f>($K28="Bell Curve")*(_xlfn.NORM.DIST(AND(FL$6&gt;=$F28,FL$6&lt;=$H28)*(FL$6-$F28+1),$J28/2,$M28,TRUE)-_xlfn.NORM.DIST(AND(FL$6&gt;=$F28,FL$6&lt;=$H28)*(FK$6-$F28+1),$J28/2,$M28,TRUE))/(1-2*_xlfn.NORM.DIST(0,$J28/2,$M28,TRUE))*$D28+($K28="Steady Growth")*(AND(FL$6&gt;=$F28,FL$6&lt;=$H28)*((FL$6-$F28+1)/($J28*($J28+1)/2)*$D28))+($K28="custom")*CustCF!FF28</f>
        <v/>
      </c>
      <c r="FM28" s="87">
        <f>($K28="Bell Curve")*(_xlfn.NORM.DIST(AND(FM$6&gt;=$F28,FM$6&lt;=$H28)*(FM$6-$F28+1),$J28/2,$M28,TRUE)-_xlfn.NORM.DIST(AND(FM$6&gt;=$F28,FM$6&lt;=$H28)*(FL$6-$F28+1),$J28/2,$M28,TRUE))/(1-2*_xlfn.NORM.DIST(0,$J28/2,$M28,TRUE))*$D28+($K28="Steady Growth")*(AND(FM$6&gt;=$F28,FM$6&lt;=$H28)*((FM$6-$F28+1)/($J28*($J28+1)/2)*$D28))+($K28="custom")*CustCF!FG28</f>
        <v/>
      </c>
      <c r="FN28" s="87">
        <f>($K28="Bell Curve")*(_xlfn.NORM.DIST(AND(FN$6&gt;=$F28,FN$6&lt;=$H28)*(FN$6-$F28+1),$J28/2,$M28,TRUE)-_xlfn.NORM.DIST(AND(FN$6&gt;=$F28,FN$6&lt;=$H28)*(FM$6-$F28+1),$J28/2,$M28,TRUE))/(1-2*_xlfn.NORM.DIST(0,$J28/2,$M28,TRUE))*$D28+($K28="Steady Growth")*(AND(FN$6&gt;=$F28,FN$6&lt;=$H28)*((FN$6-$F28+1)/($J28*($J28+1)/2)*$D28))+($K28="custom")*CustCF!FH28</f>
        <v/>
      </c>
      <c r="FO28" s="87">
        <f>($K28="Bell Curve")*(_xlfn.NORM.DIST(AND(FO$6&gt;=$F28,FO$6&lt;=$H28)*(FO$6-$F28+1),$J28/2,$M28,TRUE)-_xlfn.NORM.DIST(AND(FO$6&gt;=$F28,FO$6&lt;=$H28)*(FN$6-$F28+1),$J28/2,$M28,TRUE))/(1-2*_xlfn.NORM.DIST(0,$J28/2,$M28,TRUE))*$D28+($K28="Steady Growth")*(AND(FO$6&gt;=$F28,FO$6&lt;=$H28)*((FO$6-$F28+1)/($J28*($J28+1)/2)*$D28))+($K28="custom")*CustCF!FI28</f>
        <v/>
      </c>
      <c r="FP28" s="87">
        <f>($K28="Bell Curve")*(_xlfn.NORM.DIST(AND(FP$6&gt;=$F28,FP$6&lt;=$H28)*(FP$6-$F28+1),$J28/2,$M28,TRUE)-_xlfn.NORM.DIST(AND(FP$6&gt;=$F28,FP$6&lt;=$H28)*(FO$6-$F28+1),$J28/2,$M28,TRUE))/(1-2*_xlfn.NORM.DIST(0,$J28/2,$M28,TRUE))*$D28+($K28="Steady Growth")*(AND(FP$6&gt;=$F28,FP$6&lt;=$H28)*((FP$6-$F28+1)/($J28*($J28+1)/2)*$D28))+($K28="custom")*CustCF!FJ28</f>
        <v/>
      </c>
      <c r="FQ28" s="87">
        <f>($K28="Bell Curve")*(_xlfn.NORM.DIST(AND(FQ$6&gt;=$F28,FQ$6&lt;=$H28)*(FQ$6-$F28+1),$J28/2,$M28,TRUE)-_xlfn.NORM.DIST(AND(FQ$6&gt;=$F28,FQ$6&lt;=$H28)*(FP$6-$F28+1),$J28/2,$M28,TRUE))/(1-2*_xlfn.NORM.DIST(0,$J28/2,$M28,TRUE))*$D28+($K28="Steady Growth")*(AND(FQ$6&gt;=$F28,FQ$6&lt;=$H28)*((FQ$6-$F28+1)/($J28*($J28+1)/2)*$D28))+($K28="custom")*CustCF!FK28</f>
        <v/>
      </c>
      <c r="FR28" s="87">
        <f>($K28="Bell Curve")*(_xlfn.NORM.DIST(AND(FR$6&gt;=$F28,FR$6&lt;=$H28)*(FR$6-$F28+1),$J28/2,$M28,TRUE)-_xlfn.NORM.DIST(AND(FR$6&gt;=$F28,FR$6&lt;=$H28)*(FQ$6-$F28+1),$J28/2,$M28,TRUE))/(1-2*_xlfn.NORM.DIST(0,$J28/2,$M28,TRUE))*$D28+($K28="Steady Growth")*(AND(FR$6&gt;=$F28,FR$6&lt;=$H28)*((FR$6-$F28+1)/($J28*($J28+1)/2)*$D28))+($K28="custom")*CustCF!FL28</f>
        <v/>
      </c>
      <c r="FS28" s="87">
        <f>($K28="Bell Curve")*(_xlfn.NORM.DIST(AND(FS$6&gt;=$F28,FS$6&lt;=$H28)*(FS$6-$F28+1),$J28/2,$M28,TRUE)-_xlfn.NORM.DIST(AND(FS$6&gt;=$F28,FS$6&lt;=$H28)*(FR$6-$F28+1),$J28/2,$M28,TRUE))/(1-2*_xlfn.NORM.DIST(0,$J28/2,$M28,TRUE))*$D28+($K28="Steady Growth")*(AND(FS$6&gt;=$F28,FS$6&lt;=$H28)*((FS$6-$F28+1)/($J28*($J28+1)/2)*$D28))+($K28="custom")*CustCF!FM28</f>
        <v/>
      </c>
      <c r="FT28" s="87">
        <f>($K28="Bell Curve")*(_xlfn.NORM.DIST(AND(FT$6&gt;=$F28,FT$6&lt;=$H28)*(FT$6-$F28+1),$J28/2,$M28,TRUE)-_xlfn.NORM.DIST(AND(FT$6&gt;=$F28,FT$6&lt;=$H28)*(FS$6-$F28+1),$J28/2,$M28,TRUE))/(1-2*_xlfn.NORM.DIST(0,$J28/2,$M28,TRUE))*$D28+($K28="Steady Growth")*(AND(FT$6&gt;=$F28,FT$6&lt;=$H28)*((FT$6-$F28+1)/($J28*($J28+1)/2)*$D28))+($K28="custom")*CustCF!FN28</f>
        <v/>
      </c>
      <c r="FU28" s="87">
        <f>($K28="Bell Curve")*(_xlfn.NORM.DIST(AND(FU$6&gt;=$F28,FU$6&lt;=$H28)*(FU$6-$F28+1),$J28/2,$M28,TRUE)-_xlfn.NORM.DIST(AND(FU$6&gt;=$F28,FU$6&lt;=$H28)*(FT$6-$F28+1),$J28/2,$M28,TRUE))/(1-2*_xlfn.NORM.DIST(0,$J28/2,$M28,TRUE))*$D28+($K28="Steady Growth")*(AND(FU$6&gt;=$F28,FU$6&lt;=$H28)*((FU$6-$F28+1)/($J28*($J28+1)/2)*$D28))+($K28="custom")*CustCF!FO28</f>
        <v/>
      </c>
      <c r="FV28" s="87">
        <f>($K28="Bell Curve")*(_xlfn.NORM.DIST(AND(FV$6&gt;=$F28,FV$6&lt;=$H28)*(FV$6-$F28+1),$J28/2,$M28,TRUE)-_xlfn.NORM.DIST(AND(FV$6&gt;=$F28,FV$6&lt;=$H28)*(FU$6-$F28+1),$J28/2,$M28,TRUE))/(1-2*_xlfn.NORM.DIST(0,$J28/2,$M28,TRUE))*$D28+($K28="Steady Growth")*(AND(FV$6&gt;=$F28,FV$6&lt;=$H28)*((FV$6-$F28+1)/($J28*($J28+1)/2)*$D28))+($K28="custom")*CustCF!FP28</f>
        <v/>
      </c>
      <c r="FW28" s="87">
        <f>($K28="Bell Curve")*(_xlfn.NORM.DIST(AND(FW$6&gt;=$F28,FW$6&lt;=$H28)*(FW$6-$F28+1),$J28/2,$M28,TRUE)-_xlfn.NORM.DIST(AND(FW$6&gt;=$F28,FW$6&lt;=$H28)*(FV$6-$F28+1),$J28/2,$M28,TRUE))/(1-2*_xlfn.NORM.DIST(0,$J28/2,$M28,TRUE))*$D28+($K28="Steady Growth")*(AND(FW$6&gt;=$F28,FW$6&lt;=$H28)*((FW$6-$F28+1)/($J28*($J28+1)/2)*$D28))+($K28="custom")*CustCF!FQ28</f>
        <v/>
      </c>
      <c r="FX28" s="87">
        <f>($K28="Bell Curve")*(_xlfn.NORM.DIST(AND(FX$6&gt;=$F28,FX$6&lt;=$H28)*(FX$6-$F28+1),$J28/2,$M28,TRUE)-_xlfn.NORM.DIST(AND(FX$6&gt;=$F28,FX$6&lt;=$H28)*(FW$6-$F28+1),$J28/2,$M28,TRUE))/(1-2*_xlfn.NORM.DIST(0,$J28/2,$M28,TRUE))*$D28+($K28="Steady Growth")*(AND(FX$6&gt;=$F28,FX$6&lt;=$H28)*((FX$6-$F28+1)/($J28*($J28+1)/2)*$D28))+($K28="custom")*CustCF!FR28</f>
        <v/>
      </c>
      <c r="FY28" s="87">
        <f>($K28="Bell Curve")*(_xlfn.NORM.DIST(AND(FY$6&gt;=$F28,FY$6&lt;=$H28)*(FY$6-$F28+1),$J28/2,$M28,TRUE)-_xlfn.NORM.DIST(AND(FY$6&gt;=$F28,FY$6&lt;=$H28)*(FX$6-$F28+1),$J28/2,$M28,TRUE))/(1-2*_xlfn.NORM.DIST(0,$J28/2,$M28,TRUE))*$D28+($K28="Steady Growth")*(AND(FY$6&gt;=$F28,FY$6&lt;=$H28)*((FY$6-$F28+1)/($J28*($J28+1)/2)*$D28))+($K28="custom")*CustCF!FS28</f>
        <v/>
      </c>
      <c r="FZ28" s="87">
        <f>($K28="Bell Curve")*(_xlfn.NORM.DIST(AND(FZ$6&gt;=$F28,FZ$6&lt;=$H28)*(FZ$6-$F28+1),$J28/2,$M28,TRUE)-_xlfn.NORM.DIST(AND(FZ$6&gt;=$F28,FZ$6&lt;=$H28)*(FY$6-$F28+1),$J28/2,$M28,TRUE))/(1-2*_xlfn.NORM.DIST(0,$J28/2,$M28,TRUE))*$D28+($K28="Steady Growth")*(AND(FZ$6&gt;=$F28,FZ$6&lt;=$H28)*((FZ$6-$F28+1)/($J28*($J28+1)/2)*$D28))+($K28="custom")*CustCF!FT28</f>
        <v/>
      </c>
      <c r="GA28" s="87">
        <f>($K28="Bell Curve")*(_xlfn.NORM.DIST(AND(GA$6&gt;=$F28,GA$6&lt;=$H28)*(GA$6-$F28+1),$J28/2,$M28,TRUE)-_xlfn.NORM.DIST(AND(GA$6&gt;=$F28,GA$6&lt;=$H28)*(FZ$6-$F28+1),$J28/2,$M28,TRUE))/(1-2*_xlfn.NORM.DIST(0,$J28/2,$M28,TRUE))*$D28+($K28="Steady Growth")*(AND(GA$6&gt;=$F28,GA$6&lt;=$H28)*((GA$6-$F28+1)/($J28*($J28+1)/2)*$D28))+($K28="custom")*CustCF!FU28</f>
        <v/>
      </c>
      <c r="GB28" s="87">
        <f>($K28="Bell Curve")*(_xlfn.NORM.DIST(AND(GB$6&gt;=$F28,GB$6&lt;=$H28)*(GB$6-$F28+1),$J28/2,$M28,TRUE)-_xlfn.NORM.DIST(AND(GB$6&gt;=$F28,GB$6&lt;=$H28)*(GA$6-$F28+1),$J28/2,$M28,TRUE))/(1-2*_xlfn.NORM.DIST(0,$J28/2,$M28,TRUE))*$D28+($K28="Steady Growth")*(AND(GB$6&gt;=$F28,GB$6&lt;=$H28)*((GB$6-$F28+1)/($J28*($J28+1)/2)*$D28))+($K28="custom")*CustCF!FV28</f>
        <v/>
      </c>
      <c r="GC28" s="87">
        <f>($K28="Bell Curve")*(_xlfn.NORM.DIST(AND(GC$6&gt;=$F28,GC$6&lt;=$H28)*(GC$6-$F28+1),$J28/2,$M28,TRUE)-_xlfn.NORM.DIST(AND(GC$6&gt;=$F28,GC$6&lt;=$H28)*(GB$6-$F28+1),$J28/2,$M28,TRUE))/(1-2*_xlfn.NORM.DIST(0,$J28/2,$M28,TRUE))*$D28+($K28="Steady Growth")*(AND(GC$6&gt;=$F28,GC$6&lt;=$H28)*((GC$6-$F28+1)/($J28*($J28+1)/2)*$D28))+($K28="custom")*CustCF!FW28</f>
        <v/>
      </c>
      <c r="GD28" s="87">
        <f>($K28="Bell Curve")*(_xlfn.NORM.DIST(AND(GD$6&gt;=$F28,GD$6&lt;=$H28)*(GD$6-$F28+1),$J28/2,$M28,TRUE)-_xlfn.NORM.DIST(AND(GD$6&gt;=$F28,GD$6&lt;=$H28)*(GC$6-$F28+1),$J28/2,$M28,TRUE))/(1-2*_xlfn.NORM.DIST(0,$J28/2,$M28,TRUE))*$D28+($K28="Steady Growth")*(AND(GD$6&gt;=$F28,GD$6&lt;=$H28)*((GD$6-$F28+1)/($J28*($J28+1)/2)*$D28))+($K28="custom")*CustCF!FX28</f>
        <v/>
      </c>
      <c r="GE28" s="87">
        <f>($K28="Bell Curve")*(_xlfn.NORM.DIST(AND(GE$6&gt;=$F28,GE$6&lt;=$H28)*(GE$6-$F28+1),$J28/2,$M28,TRUE)-_xlfn.NORM.DIST(AND(GE$6&gt;=$F28,GE$6&lt;=$H28)*(GD$6-$F28+1),$J28/2,$M28,TRUE))/(1-2*_xlfn.NORM.DIST(0,$J28/2,$M28,TRUE))*$D28+($K28="Steady Growth")*(AND(GE$6&gt;=$F28,GE$6&lt;=$H28)*((GE$6-$F28+1)/($J28*($J28+1)/2)*$D28))+($K28="custom")*CustCF!FY28</f>
        <v/>
      </c>
      <c r="GF28" s="87">
        <f>($K28="Bell Curve")*(_xlfn.NORM.DIST(AND(GF$6&gt;=$F28,GF$6&lt;=$H28)*(GF$6-$F28+1),$J28/2,$M28,TRUE)-_xlfn.NORM.DIST(AND(GF$6&gt;=$F28,GF$6&lt;=$H28)*(GE$6-$F28+1),$J28/2,$M28,TRUE))/(1-2*_xlfn.NORM.DIST(0,$J28/2,$M28,TRUE))*$D28+($K28="Steady Growth")*(AND(GF$6&gt;=$F28,GF$6&lt;=$H28)*((GF$6-$F28+1)/($J28*($J28+1)/2)*$D28))+($K28="custom")*CustCF!FZ28</f>
        <v/>
      </c>
      <c r="GG28" s="87">
        <f>($K28="Bell Curve")*(_xlfn.NORM.DIST(AND(GG$6&gt;=$F28,GG$6&lt;=$H28)*(GG$6-$F28+1),$J28/2,$M28,TRUE)-_xlfn.NORM.DIST(AND(GG$6&gt;=$F28,GG$6&lt;=$H28)*(GF$6-$F28+1),$J28/2,$M28,TRUE))/(1-2*_xlfn.NORM.DIST(0,$J28/2,$M28,TRUE))*$D28+($K28="Steady Growth")*(AND(GG$6&gt;=$F28,GG$6&lt;=$H28)*((GG$6-$F28+1)/($J28*($J28+1)/2)*$D28))+($K28="custom")*CustCF!GA28</f>
        <v/>
      </c>
      <c r="GH28" s="87">
        <f>($K28="Bell Curve")*(_xlfn.NORM.DIST(AND(GH$6&gt;=$F28,GH$6&lt;=$H28)*(GH$6-$F28+1),$J28/2,$M28,TRUE)-_xlfn.NORM.DIST(AND(GH$6&gt;=$F28,GH$6&lt;=$H28)*(GG$6-$F28+1),$J28/2,$M28,TRUE))/(1-2*_xlfn.NORM.DIST(0,$J28/2,$M28,TRUE))*$D28+($K28="Steady Growth")*(AND(GH$6&gt;=$F28,GH$6&lt;=$H28)*((GH$6-$F28+1)/($J28*($J28+1)/2)*$D28))+($K28="custom")*CustCF!GB28</f>
        <v/>
      </c>
      <c r="GI28" s="87">
        <f>($K28="Bell Curve")*(_xlfn.NORM.DIST(AND(GI$6&gt;=$F28,GI$6&lt;=$H28)*(GI$6-$F28+1),$J28/2,$M28,TRUE)-_xlfn.NORM.DIST(AND(GI$6&gt;=$F28,GI$6&lt;=$H28)*(GH$6-$F28+1),$J28/2,$M28,TRUE))/(1-2*_xlfn.NORM.DIST(0,$J28/2,$M28,TRUE))*$D28+($K28="Steady Growth")*(AND(GI$6&gt;=$F28,GI$6&lt;=$H28)*((GI$6-$F28+1)/($J28*($J28+1)/2)*$D28))+($K28="custom")*CustCF!GC28</f>
        <v/>
      </c>
      <c r="GJ28" s="87">
        <f>($K28="Bell Curve")*(_xlfn.NORM.DIST(AND(GJ$6&gt;=$F28,GJ$6&lt;=$H28)*(GJ$6-$F28+1),$J28/2,$M28,TRUE)-_xlfn.NORM.DIST(AND(GJ$6&gt;=$F28,GJ$6&lt;=$H28)*(GI$6-$F28+1),$J28/2,$M28,TRUE))/(1-2*_xlfn.NORM.DIST(0,$J28/2,$M28,TRUE))*$D28+($K28="Steady Growth")*(AND(GJ$6&gt;=$F28,GJ$6&lt;=$H28)*((GJ$6-$F28+1)/($J28*($J28+1)/2)*$D28))+($K28="custom")*CustCF!GD28</f>
        <v/>
      </c>
      <c r="GK28" s="87">
        <f>($K28="Bell Curve")*(_xlfn.NORM.DIST(AND(GK$6&gt;=$F28,GK$6&lt;=$H28)*(GK$6-$F28+1),$J28/2,$M28,TRUE)-_xlfn.NORM.DIST(AND(GK$6&gt;=$F28,GK$6&lt;=$H28)*(GJ$6-$F28+1),$J28/2,$M28,TRUE))/(1-2*_xlfn.NORM.DIST(0,$J28/2,$M28,TRUE))*$D28+($K28="Steady Growth")*(AND(GK$6&gt;=$F28,GK$6&lt;=$H28)*((GK$6-$F28+1)/($J28*($J28+1)/2)*$D28))+($K28="custom")*CustCF!GE28</f>
        <v/>
      </c>
      <c r="GL28" s="87">
        <f>($K28="Bell Curve")*(_xlfn.NORM.DIST(AND(GL$6&gt;=$F28,GL$6&lt;=$H28)*(GL$6-$F28+1),$J28/2,$M28,TRUE)-_xlfn.NORM.DIST(AND(GL$6&gt;=$F28,GL$6&lt;=$H28)*(GK$6-$F28+1),$J28/2,$M28,TRUE))/(1-2*_xlfn.NORM.DIST(0,$J28/2,$M28,TRUE))*$D28+($K28="Steady Growth")*(AND(GL$6&gt;=$F28,GL$6&lt;=$H28)*((GL$6-$F28+1)/($J28*($J28+1)/2)*$D28))+($K28="custom")*CustCF!GF28</f>
        <v/>
      </c>
      <c r="GM28" s="87">
        <f>($K28="Bell Curve")*(_xlfn.NORM.DIST(AND(GM$6&gt;=$F28,GM$6&lt;=$H28)*(GM$6-$F28+1),$J28/2,$M28,TRUE)-_xlfn.NORM.DIST(AND(GM$6&gt;=$F28,GM$6&lt;=$H28)*(GL$6-$F28+1),$J28/2,$M28,TRUE))/(1-2*_xlfn.NORM.DIST(0,$J28/2,$M28,TRUE))*$D28+($K28="Steady Growth")*(AND(GM$6&gt;=$F28,GM$6&lt;=$H28)*((GM$6-$F28+1)/($J28*($J28+1)/2)*$D28))+($K28="custom")*CustCF!GG28</f>
        <v/>
      </c>
      <c r="GN28" s="257">
        <f>($K28="Bell Curve")*(_xlfn.NORM.DIST(AND(GN$6&gt;=$F28,GN$6&lt;=$H28)*(GN$6-$F28+1),$J28/2,$M28,TRUE)-_xlfn.NORM.DIST(AND(GN$6&gt;=$F28,GN$6&lt;=$H28)*(GM$6-$F28+1),$J28/2,$M28,TRUE))/(1-2*_xlfn.NORM.DIST(0,$J28/2,$M28,TRUE))*$D28+($K28="Steady Growth")*(AND(GN$6&gt;=$F28,GN$6&lt;=$H28)*((GN$6-$F28+1)/($J28*($J28+1)/2)*$D28))+($K28="custom")*CustCF!GH28</f>
        <v/>
      </c>
      <c r="GO28" s="1" t="n"/>
      <c r="GP28" s="63" t="n"/>
    </row>
    <row r="29" hidden="1" outlineLevel="1">
      <c r="A29" s="1" t="n"/>
      <c r="B29" s="1" t="n"/>
      <c r="C29" s="251">
        <f>Budget!P30</f>
        <v/>
      </c>
      <c r="D29" s="14">
        <f>Budget!Q30</f>
        <v/>
      </c>
      <c r="E29" s="14">
        <f>IF(D29&lt;&gt;0,F29,"")</f>
        <v/>
      </c>
      <c r="F29" s="252" t="n">
        <v>0</v>
      </c>
      <c r="G29" s="921">
        <f>IF(L29="custom",CustCF!F29,INDEX($P$8:$GN$8,MATCH(F29,$P$6:$GN$6,0)))</f>
        <v/>
      </c>
      <c r="H29" s="252" t="n">
        <v>0</v>
      </c>
      <c r="I29" s="921">
        <f>IF(L29="custom",CustCF!G29,INDEX($P$8:$GN$8,MATCH(H29,$P$6:$GN$6,0)))</f>
        <v/>
      </c>
      <c r="J29" s="249">
        <f>H29-F29+1</f>
        <v/>
      </c>
      <c r="K29" s="254" t="inlineStr">
        <is>
          <t>Bell Curve</t>
        </is>
      </c>
      <c r="L29" s="255" t="inlineStr">
        <is>
          <t>Flat (9)</t>
        </is>
      </c>
      <c r="M29" s="256">
        <f>INDEX($D$261:$D$266,MATCH(L29,$C$261:$C$266,0))</f>
        <v/>
      </c>
      <c r="N29" s="13">
        <f>SUM(P29:GN29)</f>
        <v/>
      </c>
      <c r="O29" s="14" t="n"/>
      <c r="P29" s="87">
        <f>($K29="Bell Curve")*(_xlfn.NORM.DIST(AND(P$6&gt;=$F29,P$6&lt;=$H29)*(P$6-$F29+1),$J29/2,$M29,TRUE)-_xlfn.NORM.DIST(AND(P$6&gt;=$F29,P$6&lt;=$H29)*(O$6-$F29+1),$J29/2,$M29,TRUE))/(1-2*_xlfn.NORM.DIST(0,$J29/2,$M29,TRUE))*$D29+($K29="Steady Growth")*(AND(P$6&gt;=$F29,P$6&lt;=$H29)*((P$6-$F29+1)/($J29*($J29+1)/2)*$D29))+($K29="custom")*CustCF!J29</f>
        <v/>
      </c>
      <c r="Q29" s="87">
        <f>($K29="Bell Curve")*(_xlfn.NORM.DIST(AND(Q$6&gt;=$F29,Q$6&lt;=$H29)*(Q$6-$F29+1),$J29/2,$M29,TRUE)-_xlfn.NORM.DIST(AND(Q$6&gt;=$F29,Q$6&lt;=$H29)*(P$6-$F29+1),$J29/2,$M29,TRUE))/(1-2*_xlfn.NORM.DIST(0,$J29/2,$M29,TRUE))*$D29+($K29="Steady Growth")*(AND(Q$6&gt;=$F29,Q$6&lt;=$H29)*((Q$6-$F29+1)/($J29*($J29+1)/2)*$D29))+($K29="custom")*CustCF!K29</f>
        <v/>
      </c>
      <c r="R29" s="87">
        <f>($K29="Bell Curve")*(_xlfn.NORM.DIST(AND(R$6&gt;=$F29,R$6&lt;=$H29)*(R$6-$F29+1),$J29/2,$M29,TRUE)-_xlfn.NORM.DIST(AND(R$6&gt;=$F29,R$6&lt;=$H29)*(Q$6-$F29+1),$J29/2,$M29,TRUE))/(1-2*_xlfn.NORM.DIST(0,$J29/2,$M29,TRUE))*$D29+($K29="Steady Growth")*(AND(R$6&gt;=$F29,R$6&lt;=$H29)*((R$6-$F29+1)/($J29*($J29+1)/2)*$D29))+($K29="custom")*CustCF!L29</f>
        <v/>
      </c>
      <c r="S29" s="87">
        <f>($K29="Bell Curve")*(_xlfn.NORM.DIST(AND(S$6&gt;=$F29,S$6&lt;=$H29)*(S$6-$F29+1),$J29/2,$M29,TRUE)-_xlfn.NORM.DIST(AND(S$6&gt;=$F29,S$6&lt;=$H29)*(R$6-$F29+1),$J29/2,$M29,TRUE))/(1-2*_xlfn.NORM.DIST(0,$J29/2,$M29,TRUE))*$D29+($K29="Steady Growth")*(AND(S$6&gt;=$F29,S$6&lt;=$H29)*((S$6-$F29+1)/($J29*($J29+1)/2)*$D29))+($K29="custom")*CustCF!M29</f>
        <v/>
      </c>
      <c r="T29" s="87">
        <f>($K29="Bell Curve")*(_xlfn.NORM.DIST(AND(T$6&gt;=$F29,T$6&lt;=$H29)*(T$6-$F29+1),$J29/2,$M29,TRUE)-_xlfn.NORM.DIST(AND(T$6&gt;=$F29,T$6&lt;=$H29)*(S$6-$F29+1),$J29/2,$M29,TRUE))/(1-2*_xlfn.NORM.DIST(0,$J29/2,$M29,TRUE))*$D29+($K29="Steady Growth")*(AND(T$6&gt;=$F29,T$6&lt;=$H29)*((T$6-$F29+1)/($J29*($J29+1)/2)*$D29))+($K29="custom")*CustCF!N29</f>
        <v/>
      </c>
      <c r="U29" s="87">
        <f>($K29="Bell Curve")*(_xlfn.NORM.DIST(AND(U$6&gt;=$F29,U$6&lt;=$H29)*(U$6-$F29+1),$J29/2,$M29,TRUE)-_xlfn.NORM.DIST(AND(U$6&gt;=$F29,U$6&lt;=$H29)*(T$6-$F29+1),$J29/2,$M29,TRUE))/(1-2*_xlfn.NORM.DIST(0,$J29/2,$M29,TRUE))*$D29+($K29="Steady Growth")*(AND(U$6&gt;=$F29,U$6&lt;=$H29)*((U$6-$F29+1)/($J29*($J29+1)/2)*$D29))+($K29="custom")*CustCF!O29</f>
        <v/>
      </c>
      <c r="V29" s="87">
        <f>($K29="Bell Curve")*(_xlfn.NORM.DIST(AND(V$6&gt;=$F29,V$6&lt;=$H29)*(V$6-$F29+1),$J29/2,$M29,TRUE)-_xlfn.NORM.DIST(AND(V$6&gt;=$F29,V$6&lt;=$H29)*(U$6-$F29+1),$J29/2,$M29,TRUE))/(1-2*_xlfn.NORM.DIST(0,$J29/2,$M29,TRUE))*$D29+($K29="Steady Growth")*(AND(V$6&gt;=$F29,V$6&lt;=$H29)*((V$6-$F29+1)/($J29*($J29+1)/2)*$D29))+($K29="custom")*CustCF!P29</f>
        <v/>
      </c>
      <c r="W29" s="87">
        <f>($K29="Bell Curve")*(_xlfn.NORM.DIST(AND(W$6&gt;=$F29,W$6&lt;=$H29)*(W$6-$F29+1),$J29/2,$M29,TRUE)-_xlfn.NORM.DIST(AND(W$6&gt;=$F29,W$6&lt;=$H29)*(V$6-$F29+1),$J29/2,$M29,TRUE))/(1-2*_xlfn.NORM.DIST(0,$J29/2,$M29,TRUE))*$D29+($K29="Steady Growth")*(AND(W$6&gt;=$F29,W$6&lt;=$H29)*((W$6-$F29+1)/($J29*($J29+1)/2)*$D29))+($K29="custom")*CustCF!Q29</f>
        <v/>
      </c>
      <c r="X29" s="87">
        <f>($K29="Bell Curve")*(_xlfn.NORM.DIST(AND(X$6&gt;=$F29,X$6&lt;=$H29)*(X$6-$F29+1),$J29/2,$M29,TRUE)-_xlfn.NORM.DIST(AND(X$6&gt;=$F29,X$6&lt;=$H29)*(W$6-$F29+1),$J29/2,$M29,TRUE))/(1-2*_xlfn.NORM.DIST(0,$J29/2,$M29,TRUE))*$D29+($K29="Steady Growth")*(AND(X$6&gt;=$F29,X$6&lt;=$H29)*((X$6-$F29+1)/($J29*($J29+1)/2)*$D29))+($K29="custom")*CustCF!R29</f>
        <v/>
      </c>
      <c r="Y29" s="87">
        <f>($K29="Bell Curve")*(_xlfn.NORM.DIST(AND(Y$6&gt;=$F29,Y$6&lt;=$H29)*(Y$6-$F29+1),$J29/2,$M29,TRUE)-_xlfn.NORM.DIST(AND(Y$6&gt;=$F29,Y$6&lt;=$H29)*(X$6-$F29+1),$J29/2,$M29,TRUE))/(1-2*_xlfn.NORM.DIST(0,$J29/2,$M29,TRUE))*$D29+($K29="Steady Growth")*(AND(Y$6&gt;=$F29,Y$6&lt;=$H29)*((Y$6-$F29+1)/($J29*($J29+1)/2)*$D29))+($K29="custom")*CustCF!S29</f>
        <v/>
      </c>
      <c r="Z29" s="87">
        <f>($K29="Bell Curve")*(_xlfn.NORM.DIST(AND(Z$6&gt;=$F29,Z$6&lt;=$H29)*(Z$6-$F29+1),$J29/2,$M29,TRUE)-_xlfn.NORM.DIST(AND(Z$6&gt;=$F29,Z$6&lt;=$H29)*(Y$6-$F29+1),$J29/2,$M29,TRUE))/(1-2*_xlfn.NORM.DIST(0,$J29/2,$M29,TRUE))*$D29+($K29="Steady Growth")*(AND(Z$6&gt;=$F29,Z$6&lt;=$H29)*((Z$6-$F29+1)/($J29*($J29+1)/2)*$D29))+($K29="custom")*CustCF!T29</f>
        <v/>
      </c>
      <c r="AA29" s="87">
        <f>($K29="Bell Curve")*(_xlfn.NORM.DIST(AND(AA$6&gt;=$F29,AA$6&lt;=$H29)*(AA$6-$F29+1),$J29/2,$M29,TRUE)-_xlfn.NORM.DIST(AND(AA$6&gt;=$F29,AA$6&lt;=$H29)*(Z$6-$F29+1),$J29/2,$M29,TRUE))/(1-2*_xlfn.NORM.DIST(0,$J29/2,$M29,TRUE))*$D29+($K29="Steady Growth")*(AND(AA$6&gt;=$F29,AA$6&lt;=$H29)*((AA$6-$F29+1)/($J29*($J29+1)/2)*$D29))+($K29="custom")*CustCF!U29</f>
        <v/>
      </c>
      <c r="AB29" s="87">
        <f>($K29="Bell Curve")*(_xlfn.NORM.DIST(AND(AB$6&gt;=$F29,AB$6&lt;=$H29)*(AB$6-$F29+1),$J29/2,$M29,TRUE)-_xlfn.NORM.DIST(AND(AB$6&gt;=$F29,AB$6&lt;=$H29)*(AA$6-$F29+1),$J29/2,$M29,TRUE))/(1-2*_xlfn.NORM.DIST(0,$J29/2,$M29,TRUE))*$D29+($K29="Steady Growth")*(AND(AB$6&gt;=$F29,AB$6&lt;=$H29)*((AB$6-$F29+1)/($J29*($J29+1)/2)*$D29))+($K29="custom")*CustCF!V29</f>
        <v/>
      </c>
      <c r="AC29" s="87">
        <f>($K29="Bell Curve")*(_xlfn.NORM.DIST(AND(AC$6&gt;=$F29,AC$6&lt;=$H29)*(AC$6-$F29+1),$J29/2,$M29,TRUE)-_xlfn.NORM.DIST(AND(AC$6&gt;=$F29,AC$6&lt;=$H29)*(AB$6-$F29+1),$J29/2,$M29,TRUE))/(1-2*_xlfn.NORM.DIST(0,$J29/2,$M29,TRUE))*$D29+($K29="Steady Growth")*(AND(AC$6&gt;=$F29,AC$6&lt;=$H29)*((AC$6-$F29+1)/($J29*($J29+1)/2)*$D29))+($K29="custom")*CustCF!W29</f>
        <v/>
      </c>
      <c r="AD29" s="87">
        <f>($K29="Bell Curve")*(_xlfn.NORM.DIST(AND(AD$6&gt;=$F29,AD$6&lt;=$H29)*(AD$6-$F29+1),$J29/2,$M29,TRUE)-_xlfn.NORM.DIST(AND(AD$6&gt;=$F29,AD$6&lt;=$H29)*(AC$6-$F29+1),$J29/2,$M29,TRUE))/(1-2*_xlfn.NORM.DIST(0,$J29/2,$M29,TRUE))*$D29+($K29="Steady Growth")*(AND(AD$6&gt;=$F29,AD$6&lt;=$H29)*((AD$6-$F29+1)/($J29*($J29+1)/2)*$D29))+($K29="custom")*CustCF!X29</f>
        <v/>
      </c>
      <c r="AE29" s="87">
        <f>($K29="Bell Curve")*(_xlfn.NORM.DIST(AND(AE$6&gt;=$F29,AE$6&lt;=$H29)*(AE$6-$F29+1),$J29/2,$M29,TRUE)-_xlfn.NORM.DIST(AND(AE$6&gt;=$F29,AE$6&lt;=$H29)*(AD$6-$F29+1),$J29/2,$M29,TRUE))/(1-2*_xlfn.NORM.DIST(0,$J29/2,$M29,TRUE))*$D29+($K29="Steady Growth")*(AND(AE$6&gt;=$F29,AE$6&lt;=$H29)*((AE$6-$F29+1)/($J29*($J29+1)/2)*$D29))+($K29="custom")*CustCF!Y29</f>
        <v/>
      </c>
      <c r="AF29" s="87">
        <f>($K29="Bell Curve")*(_xlfn.NORM.DIST(AND(AF$6&gt;=$F29,AF$6&lt;=$H29)*(AF$6-$F29+1),$J29/2,$M29,TRUE)-_xlfn.NORM.DIST(AND(AF$6&gt;=$F29,AF$6&lt;=$H29)*(AE$6-$F29+1),$J29/2,$M29,TRUE))/(1-2*_xlfn.NORM.DIST(0,$J29/2,$M29,TRUE))*$D29+($K29="Steady Growth")*(AND(AF$6&gt;=$F29,AF$6&lt;=$H29)*((AF$6-$F29+1)/($J29*($J29+1)/2)*$D29))+($K29="custom")*CustCF!Z29</f>
        <v/>
      </c>
      <c r="AG29" s="87">
        <f>($K29="Bell Curve")*(_xlfn.NORM.DIST(AND(AG$6&gt;=$F29,AG$6&lt;=$H29)*(AG$6-$F29+1),$J29/2,$M29,TRUE)-_xlfn.NORM.DIST(AND(AG$6&gt;=$F29,AG$6&lt;=$H29)*(AF$6-$F29+1),$J29/2,$M29,TRUE))/(1-2*_xlfn.NORM.DIST(0,$J29/2,$M29,TRUE))*$D29+($K29="Steady Growth")*(AND(AG$6&gt;=$F29,AG$6&lt;=$H29)*((AG$6-$F29+1)/($J29*($J29+1)/2)*$D29))+($K29="custom")*CustCF!AA29</f>
        <v/>
      </c>
      <c r="AH29" s="87">
        <f>($K29="Bell Curve")*(_xlfn.NORM.DIST(AND(AH$6&gt;=$F29,AH$6&lt;=$H29)*(AH$6-$F29+1),$J29/2,$M29,TRUE)-_xlfn.NORM.DIST(AND(AH$6&gt;=$F29,AH$6&lt;=$H29)*(AG$6-$F29+1),$J29/2,$M29,TRUE))/(1-2*_xlfn.NORM.DIST(0,$J29/2,$M29,TRUE))*$D29+($K29="Steady Growth")*(AND(AH$6&gt;=$F29,AH$6&lt;=$H29)*((AH$6-$F29+1)/($J29*($J29+1)/2)*$D29))+($K29="custom")*CustCF!AB29</f>
        <v/>
      </c>
      <c r="AI29" s="87">
        <f>($K29="Bell Curve")*(_xlfn.NORM.DIST(AND(AI$6&gt;=$F29,AI$6&lt;=$H29)*(AI$6-$F29+1),$J29/2,$M29,TRUE)-_xlfn.NORM.DIST(AND(AI$6&gt;=$F29,AI$6&lt;=$H29)*(AH$6-$F29+1),$J29/2,$M29,TRUE))/(1-2*_xlfn.NORM.DIST(0,$J29/2,$M29,TRUE))*$D29+($K29="Steady Growth")*(AND(AI$6&gt;=$F29,AI$6&lt;=$H29)*((AI$6-$F29+1)/($J29*($J29+1)/2)*$D29))+($K29="custom")*CustCF!AC29</f>
        <v/>
      </c>
      <c r="AJ29" s="87">
        <f>($K29="Bell Curve")*(_xlfn.NORM.DIST(AND(AJ$6&gt;=$F29,AJ$6&lt;=$H29)*(AJ$6-$F29+1),$J29/2,$M29,TRUE)-_xlfn.NORM.DIST(AND(AJ$6&gt;=$F29,AJ$6&lt;=$H29)*(AI$6-$F29+1),$J29/2,$M29,TRUE))/(1-2*_xlfn.NORM.DIST(0,$J29/2,$M29,TRUE))*$D29+($K29="Steady Growth")*(AND(AJ$6&gt;=$F29,AJ$6&lt;=$H29)*((AJ$6-$F29+1)/($J29*($J29+1)/2)*$D29))+($K29="custom")*CustCF!AD29</f>
        <v/>
      </c>
      <c r="AK29" s="87">
        <f>($K29="Bell Curve")*(_xlfn.NORM.DIST(AND(AK$6&gt;=$F29,AK$6&lt;=$H29)*(AK$6-$F29+1),$J29/2,$M29,TRUE)-_xlfn.NORM.DIST(AND(AK$6&gt;=$F29,AK$6&lt;=$H29)*(AJ$6-$F29+1),$J29/2,$M29,TRUE))/(1-2*_xlfn.NORM.DIST(0,$J29/2,$M29,TRUE))*$D29+($K29="Steady Growth")*(AND(AK$6&gt;=$F29,AK$6&lt;=$H29)*((AK$6-$F29+1)/($J29*($J29+1)/2)*$D29))+($K29="custom")*CustCF!AE29</f>
        <v/>
      </c>
      <c r="AL29" s="87">
        <f>($K29="Bell Curve")*(_xlfn.NORM.DIST(AND(AL$6&gt;=$F29,AL$6&lt;=$H29)*(AL$6-$F29+1),$J29/2,$M29,TRUE)-_xlfn.NORM.DIST(AND(AL$6&gt;=$F29,AL$6&lt;=$H29)*(AK$6-$F29+1),$J29/2,$M29,TRUE))/(1-2*_xlfn.NORM.DIST(0,$J29/2,$M29,TRUE))*$D29+($K29="Steady Growth")*(AND(AL$6&gt;=$F29,AL$6&lt;=$H29)*((AL$6-$F29+1)/($J29*($J29+1)/2)*$D29))+($K29="custom")*CustCF!AF29</f>
        <v/>
      </c>
      <c r="AM29" s="87">
        <f>($K29="Bell Curve")*(_xlfn.NORM.DIST(AND(AM$6&gt;=$F29,AM$6&lt;=$H29)*(AM$6-$F29+1),$J29/2,$M29,TRUE)-_xlfn.NORM.DIST(AND(AM$6&gt;=$F29,AM$6&lt;=$H29)*(AL$6-$F29+1),$J29/2,$M29,TRUE))/(1-2*_xlfn.NORM.DIST(0,$J29/2,$M29,TRUE))*$D29+($K29="Steady Growth")*(AND(AM$6&gt;=$F29,AM$6&lt;=$H29)*((AM$6-$F29+1)/($J29*($J29+1)/2)*$D29))+($K29="custom")*CustCF!AG29</f>
        <v/>
      </c>
      <c r="AN29" s="87">
        <f>($K29="Bell Curve")*(_xlfn.NORM.DIST(AND(AN$6&gt;=$F29,AN$6&lt;=$H29)*(AN$6-$F29+1),$J29/2,$M29,TRUE)-_xlfn.NORM.DIST(AND(AN$6&gt;=$F29,AN$6&lt;=$H29)*(AM$6-$F29+1),$J29/2,$M29,TRUE))/(1-2*_xlfn.NORM.DIST(0,$J29/2,$M29,TRUE))*$D29+($K29="Steady Growth")*(AND(AN$6&gt;=$F29,AN$6&lt;=$H29)*((AN$6-$F29+1)/($J29*($J29+1)/2)*$D29))+($K29="custom")*CustCF!AH29</f>
        <v/>
      </c>
      <c r="AO29" s="87">
        <f>($K29="Bell Curve")*(_xlfn.NORM.DIST(AND(AO$6&gt;=$F29,AO$6&lt;=$H29)*(AO$6-$F29+1),$J29/2,$M29,TRUE)-_xlfn.NORM.DIST(AND(AO$6&gt;=$F29,AO$6&lt;=$H29)*(AN$6-$F29+1),$J29/2,$M29,TRUE))/(1-2*_xlfn.NORM.DIST(0,$J29/2,$M29,TRUE))*$D29+($K29="Steady Growth")*(AND(AO$6&gt;=$F29,AO$6&lt;=$H29)*((AO$6-$F29+1)/($J29*($J29+1)/2)*$D29))+($K29="custom")*CustCF!AI29</f>
        <v/>
      </c>
      <c r="AP29" s="87">
        <f>($K29="Bell Curve")*(_xlfn.NORM.DIST(AND(AP$6&gt;=$F29,AP$6&lt;=$H29)*(AP$6-$F29+1),$J29/2,$M29,TRUE)-_xlfn.NORM.DIST(AND(AP$6&gt;=$F29,AP$6&lt;=$H29)*(AO$6-$F29+1),$J29/2,$M29,TRUE))/(1-2*_xlfn.NORM.DIST(0,$J29/2,$M29,TRUE))*$D29+($K29="Steady Growth")*(AND(AP$6&gt;=$F29,AP$6&lt;=$H29)*((AP$6-$F29+1)/($J29*($J29+1)/2)*$D29))+($K29="custom")*CustCF!AJ29</f>
        <v/>
      </c>
      <c r="AQ29" s="87">
        <f>($K29="Bell Curve")*(_xlfn.NORM.DIST(AND(AQ$6&gt;=$F29,AQ$6&lt;=$H29)*(AQ$6-$F29+1),$J29/2,$M29,TRUE)-_xlfn.NORM.DIST(AND(AQ$6&gt;=$F29,AQ$6&lt;=$H29)*(AP$6-$F29+1),$J29/2,$M29,TRUE))/(1-2*_xlfn.NORM.DIST(0,$J29/2,$M29,TRUE))*$D29+($K29="Steady Growth")*(AND(AQ$6&gt;=$F29,AQ$6&lt;=$H29)*((AQ$6-$F29+1)/($J29*($J29+1)/2)*$D29))+($K29="custom")*CustCF!AK29</f>
        <v/>
      </c>
      <c r="AR29" s="87">
        <f>($K29="Bell Curve")*(_xlfn.NORM.DIST(AND(AR$6&gt;=$F29,AR$6&lt;=$H29)*(AR$6-$F29+1),$J29/2,$M29,TRUE)-_xlfn.NORM.DIST(AND(AR$6&gt;=$F29,AR$6&lt;=$H29)*(AQ$6-$F29+1),$J29/2,$M29,TRUE))/(1-2*_xlfn.NORM.DIST(0,$J29/2,$M29,TRUE))*$D29+($K29="Steady Growth")*(AND(AR$6&gt;=$F29,AR$6&lt;=$H29)*((AR$6-$F29+1)/($J29*($J29+1)/2)*$D29))+($K29="custom")*CustCF!AL29</f>
        <v/>
      </c>
      <c r="AS29" s="87">
        <f>($K29="Bell Curve")*(_xlfn.NORM.DIST(AND(AS$6&gt;=$F29,AS$6&lt;=$H29)*(AS$6-$F29+1),$J29/2,$M29,TRUE)-_xlfn.NORM.DIST(AND(AS$6&gt;=$F29,AS$6&lt;=$H29)*(AR$6-$F29+1),$J29/2,$M29,TRUE))/(1-2*_xlfn.NORM.DIST(0,$J29/2,$M29,TRUE))*$D29+($K29="Steady Growth")*(AND(AS$6&gt;=$F29,AS$6&lt;=$H29)*((AS$6-$F29+1)/($J29*($J29+1)/2)*$D29))+($K29="custom")*CustCF!AM29</f>
        <v/>
      </c>
      <c r="AT29" s="87">
        <f>($K29="Bell Curve")*(_xlfn.NORM.DIST(AND(AT$6&gt;=$F29,AT$6&lt;=$H29)*(AT$6-$F29+1),$J29/2,$M29,TRUE)-_xlfn.NORM.DIST(AND(AT$6&gt;=$F29,AT$6&lt;=$H29)*(AS$6-$F29+1),$J29/2,$M29,TRUE))/(1-2*_xlfn.NORM.DIST(0,$J29/2,$M29,TRUE))*$D29+($K29="Steady Growth")*(AND(AT$6&gt;=$F29,AT$6&lt;=$H29)*((AT$6-$F29+1)/($J29*($J29+1)/2)*$D29))+($K29="custom")*CustCF!AN29</f>
        <v/>
      </c>
      <c r="AU29" s="87">
        <f>($K29="Bell Curve")*(_xlfn.NORM.DIST(AND(AU$6&gt;=$F29,AU$6&lt;=$H29)*(AU$6-$F29+1),$J29/2,$M29,TRUE)-_xlfn.NORM.DIST(AND(AU$6&gt;=$F29,AU$6&lt;=$H29)*(AT$6-$F29+1),$J29/2,$M29,TRUE))/(1-2*_xlfn.NORM.DIST(0,$J29/2,$M29,TRUE))*$D29+($K29="Steady Growth")*(AND(AU$6&gt;=$F29,AU$6&lt;=$H29)*((AU$6-$F29+1)/($J29*($J29+1)/2)*$D29))+($K29="custom")*CustCF!AO29</f>
        <v/>
      </c>
      <c r="AV29" s="87">
        <f>($K29="Bell Curve")*(_xlfn.NORM.DIST(AND(AV$6&gt;=$F29,AV$6&lt;=$H29)*(AV$6-$F29+1),$J29/2,$M29,TRUE)-_xlfn.NORM.DIST(AND(AV$6&gt;=$F29,AV$6&lt;=$H29)*(AU$6-$F29+1),$J29/2,$M29,TRUE))/(1-2*_xlfn.NORM.DIST(0,$J29/2,$M29,TRUE))*$D29+($K29="Steady Growth")*(AND(AV$6&gt;=$F29,AV$6&lt;=$H29)*((AV$6-$F29+1)/($J29*($J29+1)/2)*$D29))+($K29="custom")*CustCF!AP29</f>
        <v/>
      </c>
      <c r="AW29" s="87">
        <f>($K29="Bell Curve")*(_xlfn.NORM.DIST(AND(AW$6&gt;=$F29,AW$6&lt;=$H29)*(AW$6-$F29+1),$J29/2,$M29,TRUE)-_xlfn.NORM.DIST(AND(AW$6&gt;=$F29,AW$6&lt;=$H29)*(AV$6-$F29+1),$J29/2,$M29,TRUE))/(1-2*_xlfn.NORM.DIST(0,$J29/2,$M29,TRUE))*$D29+($K29="Steady Growth")*(AND(AW$6&gt;=$F29,AW$6&lt;=$H29)*((AW$6-$F29+1)/($J29*($J29+1)/2)*$D29))+($K29="custom")*CustCF!AQ29</f>
        <v/>
      </c>
      <c r="AX29" s="87">
        <f>($K29="Bell Curve")*(_xlfn.NORM.DIST(AND(AX$6&gt;=$F29,AX$6&lt;=$H29)*(AX$6-$F29+1),$J29/2,$M29,TRUE)-_xlfn.NORM.DIST(AND(AX$6&gt;=$F29,AX$6&lt;=$H29)*(AW$6-$F29+1),$J29/2,$M29,TRUE))/(1-2*_xlfn.NORM.DIST(0,$J29/2,$M29,TRUE))*$D29+($K29="Steady Growth")*(AND(AX$6&gt;=$F29,AX$6&lt;=$H29)*((AX$6-$F29+1)/($J29*($J29+1)/2)*$D29))+($K29="custom")*CustCF!AR29</f>
        <v/>
      </c>
      <c r="AY29" s="87">
        <f>($K29="Bell Curve")*(_xlfn.NORM.DIST(AND(AY$6&gt;=$F29,AY$6&lt;=$H29)*(AY$6-$F29+1),$J29/2,$M29,TRUE)-_xlfn.NORM.DIST(AND(AY$6&gt;=$F29,AY$6&lt;=$H29)*(AX$6-$F29+1),$J29/2,$M29,TRUE))/(1-2*_xlfn.NORM.DIST(0,$J29/2,$M29,TRUE))*$D29+($K29="Steady Growth")*(AND(AY$6&gt;=$F29,AY$6&lt;=$H29)*((AY$6-$F29+1)/($J29*($J29+1)/2)*$D29))+($K29="custom")*CustCF!AS29</f>
        <v/>
      </c>
      <c r="AZ29" s="87">
        <f>($K29="Bell Curve")*(_xlfn.NORM.DIST(AND(AZ$6&gt;=$F29,AZ$6&lt;=$H29)*(AZ$6-$F29+1),$J29/2,$M29,TRUE)-_xlfn.NORM.DIST(AND(AZ$6&gt;=$F29,AZ$6&lt;=$H29)*(AY$6-$F29+1),$J29/2,$M29,TRUE))/(1-2*_xlfn.NORM.DIST(0,$J29/2,$M29,TRUE))*$D29+($K29="Steady Growth")*(AND(AZ$6&gt;=$F29,AZ$6&lt;=$H29)*((AZ$6-$F29+1)/($J29*($J29+1)/2)*$D29))+($K29="custom")*CustCF!AT29</f>
        <v/>
      </c>
      <c r="BA29" s="87">
        <f>($K29="Bell Curve")*(_xlfn.NORM.DIST(AND(BA$6&gt;=$F29,BA$6&lt;=$H29)*(BA$6-$F29+1),$J29/2,$M29,TRUE)-_xlfn.NORM.DIST(AND(BA$6&gt;=$F29,BA$6&lt;=$H29)*(AZ$6-$F29+1),$J29/2,$M29,TRUE))/(1-2*_xlfn.NORM.DIST(0,$J29/2,$M29,TRUE))*$D29+($K29="Steady Growth")*(AND(BA$6&gt;=$F29,BA$6&lt;=$H29)*((BA$6-$F29+1)/($J29*($J29+1)/2)*$D29))+($K29="custom")*CustCF!AU29</f>
        <v/>
      </c>
      <c r="BB29" s="87">
        <f>($K29="Bell Curve")*(_xlfn.NORM.DIST(AND(BB$6&gt;=$F29,BB$6&lt;=$H29)*(BB$6-$F29+1),$J29/2,$M29,TRUE)-_xlfn.NORM.DIST(AND(BB$6&gt;=$F29,BB$6&lt;=$H29)*(BA$6-$F29+1),$J29/2,$M29,TRUE))/(1-2*_xlfn.NORM.DIST(0,$J29/2,$M29,TRUE))*$D29+($K29="Steady Growth")*(AND(BB$6&gt;=$F29,BB$6&lt;=$H29)*((BB$6-$F29+1)/($J29*($J29+1)/2)*$D29))+($K29="custom")*CustCF!AV29</f>
        <v/>
      </c>
      <c r="BC29" s="87">
        <f>($K29="Bell Curve")*(_xlfn.NORM.DIST(AND(BC$6&gt;=$F29,BC$6&lt;=$H29)*(BC$6-$F29+1),$J29/2,$M29,TRUE)-_xlfn.NORM.DIST(AND(BC$6&gt;=$F29,BC$6&lt;=$H29)*(BB$6-$F29+1),$J29/2,$M29,TRUE))/(1-2*_xlfn.NORM.DIST(0,$J29/2,$M29,TRUE))*$D29+($K29="Steady Growth")*(AND(BC$6&gt;=$F29,BC$6&lt;=$H29)*((BC$6-$F29+1)/($J29*($J29+1)/2)*$D29))+($K29="custom")*CustCF!AW29</f>
        <v/>
      </c>
      <c r="BD29" s="87">
        <f>($K29="Bell Curve")*(_xlfn.NORM.DIST(AND(BD$6&gt;=$F29,BD$6&lt;=$H29)*(BD$6-$F29+1),$J29/2,$M29,TRUE)-_xlfn.NORM.DIST(AND(BD$6&gt;=$F29,BD$6&lt;=$H29)*(BC$6-$F29+1),$J29/2,$M29,TRUE))/(1-2*_xlfn.NORM.DIST(0,$J29/2,$M29,TRUE))*$D29+($K29="Steady Growth")*(AND(BD$6&gt;=$F29,BD$6&lt;=$H29)*((BD$6-$F29+1)/($J29*($J29+1)/2)*$D29))+($K29="custom")*CustCF!AX29</f>
        <v/>
      </c>
      <c r="BE29" s="87">
        <f>($K29="Bell Curve")*(_xlfn.NORM.DIST(AND(BE$6&gt;=$F29,BE$6&lt;=$H29)*(BE$6-$F29+1),$J29/2,$M29,TRUE)-_xlfn.NORM.DIST(AND(BE$6&gt;=$F29,BE$6&lt;=$H29)*(BD$6-$F29+1),$J29/2,$M29,TRUE))/(1-2*_xlfn.NORM.DIST(0,$J29/2,$M29,TRUE))*$D29+($K29="Steady Growth")*(AND(BE$6&gt;=$F29,BE$6&lt;=$H29)*((BE$6-$F29+1)/($J29*($J29+1)/2)*$D29))+($K29="custom")*CustCF!AY29</f>
        <v/>
      </c>
      <c r="BF29" s="87">
        <f>($K29="Bell Curve")*(_xlfn.NORM.DIST(AND(BF$6&gt;=$F29,BF$6&lt;=$H29)*(BF$6-$F29+1),$J29/2,$M29,TRUE)-_xlfn.NORM.DIST(AND(BF$6&gt;=$F29,BF$6&lt;=$H29)*(BE$6-$F29+1),$J29/2,$M29,TRUE))/(1-2*_xlfn.NORM.DIST(0,$J29/2,$M29,TRUE))*$D29+($K29="Steady Growth")*(AND(BF$6&gt;=$F29,BF$6&lt;=$H29)*((BF$6-$F29+1)/($J29*($J29+1)/2)*$D29))+($K29="custom")*CustCF!AZ29</f>
        <v/>
      </c>
      <c r="BG29" s="87">
        <f>($K29="Bell Curve")*(_xlfn.NORM.DIST(AND(BG$6&gt;=$F29,BG$6&lt;=$H29)*(BG$6-$F29+1),$J29/2,$M29,TRUE)-_xlfn.NORM.DIST(AND(BG$6&gt;=$F29,BG$6&lt;=$H29)*(BF$6-$F29+1),$J29/2,$M29,TRUE))/(1-2*_xlfn.NORM.DIST(0,$J29/2,$M29,TRUE))*$D29+($K29="Steady Growth")*(AND(BG$6&gt;=$F29,BG$6&lt;=$H29)*((BG$6-$F29+1)/($J29*($J29+1)/2)*$D29))+($K29="custom")*CustCF!BA29</f>
        <v/>
      </c>
      <c r="BH29" s="87">
        <f>($K29="Bell Curve")*(_xlfn.NORM.DIST(AND(BH$6&gt;=$F29,BH$6&lt;=$H29)*(BH$6-$F29+1),$J29/2,$M29,TRUE)-_xlfn.NORM.DIST(AND(BH$6&gt;=$F29,BH$6&lt;=$H29)*(BG$6-$F29+1),$J29/2,$M29,TRUE))/(1-2*_xlfn.NORM.DIST(0,$J29/2,$M29,TRUE))*$D29+($K29="Steady Growth")*(AND(BH$6&gt;=$F29,BH$6&lt;=$H29)*((BH$6-$F29+1)/($J29*($J29+1)/2)*$D29))+($K29="custom")*CustCF!BB29</f>
        <v/>
      </c>
      <c r="BI29" s="87">
        <f>($K29="Bell Curve")*(_xlfn.NORM.DIST(AND(BI$6&gt;=$F29,BI$6&lt;=$H29)*(BI$6-$F29+1),$J29/2,$M29,TRUE)-_xlfn.NORM.DIST(AND(BI$6&gt;=$F29,BI$6&lt;=$H29)*(BH$6-$F29+1),$J29/2,$M29,TRUE))/(1-2*_xlfn.NORM.DIST(0,$J29/2,$M29,TRUE))*$D29+($K29="Steady Growth")*(AND(BI$6&gt;=$F29,BI$6&lt;=$H29)*((BI$6-$F29+1)/($J29*($J29+1)/2)*$D29))+($K29="custom")*CustCF!BC29</f>
        <v/>
      </c>
      <c r="BJ29" s="87">
        <f>($K29="Bell Curve")*(_xlfn.NORM.DIST(AND(BJ$6&gt;=$F29,BJ$6&lt;=$H29)*(BJ$6-$F29+1),$J29/2,$M29,TRUE)-_xlfn.NORM.DIST(AND(BJ$6&gt;=$F29,BJ$6&lt;=$H29)*(BI$6-$F29+1),$J29/2,$M29,TRUE))/(1-2*_xlfn.NORM.DIST(0,$J29/2,$M29,TRUE))*$D29+($K29="Steady Growth")*(AND(BJ$6&gt;=$F29,BJ$6&lt;=$H29)*((BJ$6-$F29+1)/($J29*($J29+1)/2)*$D29))+($K29="custom")*CustCF!BD29</f>
        <v/>
      </c>
      <c r="BK29" s="87">
        <f>($K29="Bell Curve")*(_xlfn.NORM.DIST(AND(BK$6&gt;=$F29,BK$6&lt;=$H29)*(BK$6-$F29+1),$J29/2,$M29,TRUE)-_xlfn.NORM.DIST(AND(BK$6&gt;=$F29,BK$6&lt;=$H29)*(BJ$6-$F29+1),$J29/2,$M29,TRUE))/(1-2*_xlfn.NORM.DIST(0,$J29/2,$M29,TRUE))*$D29+($K29="Steady Growth")*(AND(BK$6&gt;=$F29,BK$6&lt;=$H29)*((BK$6-$F29+1)/($J29*($J29+1)/2)*$D29))+($K29="custom")*CustCF!BE29</f>
        <v/>
      </c>
      <c r="BL29" s="87">
        <f>($K29="Bell Curve")*(_xlfn.NORM.DIST(AND(BL$6&gt;=$F29,BL$6&lt;=$H29)*(BL$6-$F29+1),$J29/2,$M29,TRUE)-_xlfn.NORM.DIST(AND(BL$6&gt;=$F29,BL$6&lt;=$H29)*(BK$6-$F29+1),$J29/2,$M29,TRUE))/(1-2*_xlfn.NORM.DIST(0,$J29/2,$M29,TRUE))*$D29+($K29="Steady Growth")*(AND(BL$6&gt;=$F29,BL$6&lt;=$H29)*((BL$6-$F29+1)/($J29*($J29+1)/2)*$D29))+($K29="custom")*CustCF!BF29</f>
        <v/>
      </c>
      <c r="BM29" s="87">
        <f>($K29="Bell Curve")*(_xlfn.NORM.DIST(AND(BM$6&gt;=$F29,BM$6&lt;=$H29)*(BM$6-$F29+1),$J29/2,$M29,TRUE)-_xlfn.NORM.DIST(AND(BM$6&gt;=$F29,BM$6&lt;=$H29)*(BL$6-$F29+1),$J29/2,$M29,TRUE))/(1-2*_xlfn.NORM.DIST(0,$J29/2,$M29,TRUE))*$D29+($K29="Steady Growth")*(AND(BM$6&gt;=$F29,BM$6&lt;=$H29)*((BM$6-$F29+1)/($J29*($J29+1)/2)*$D29))+($K29="custom")*CustCF!BG29</f>
        <v/>
      </c>
      <c r="BN29" s="87">
        <f>($K29="Bell Curve")*(_xlfn.NORM.DIST(AND(BN$6&gt;=$F29,BN$6&lt;=$H29)*(BN$6-$F29+1),$J29/2,$M29,TRUE)-_xlfn.NORM.DIST(AND(BN$6&gt;=$F29,BN$6&lt;=$H29)*(BM$6-$F29+1),$J29/2,$M29,TRUE))/(1-2*_xlfn.NORM.DIST(0,$J29/2,$M29,TRUE))*$D29+($K29="Steady Growth")*(AND(BN$6&gt;=$F29,BN$6&lt;=$H29)*((BN$6-$F29+1)/($J29*($J29+1)/2)*$D29))+($K29="custom")*CustCF!BH29</f>
        <v/>
      </c>
      <c r="BO29" s="87">
        <f>($K29="Bell Curve")*(_xlfn.NORM.DIST(AND(BO$6&gt;=$F29,BO$6&lt;=$H29)*(BO$6-$F29+1),$J29/2,$M29,TRUE)-_xlfn.NORM.DIST(AND(BO$6&gt;=$F29,BO$6&lt;=$H29)*(BN$6-$F29+1),$J29/2,$M29,TRUE))/(1-2*_xlfn.NORM.DIST(0,$J29/2,$M29,TRUE))*$D29+($K29="Steady Growth")*(AND(BO$6&gt;=$F29,BO$6&lt;=$H29)*((BO$6-$F29+1)/($J29*($J29+1)/2)*$D29))+($K29="custom")*CustCF!BI29</f>
        <v/>
      </c>
      <c r="BP29" s="87">
        <f>($K29="Bell Curve")*(_xlfn.NORM.DIST(AND(BP$6&gt;=$F29,BP$6&lt;=$H29)*(BP$6-$F29+1),$J29/2,$M29,TRUE)-_xlfn.NORM.DIST(AND(BP$6&gt;=$F29,BP$6&lt;=$H29)*(BO$6-$F29+1),$J29/2,$M29,TRUE))/(1-2*_xlfn.NORM.DIST(0,$J29/2,$M29,TRUE))*$D29+($K29="Steady Growth")*(AND(BP$6&gt;=$F29,BP$6&lt;=$H29)*((BP$6-$F29+1)/($J29*($J29+1)/2)*$D29))+($K29="custom")*CustCF!BJ29</f>
        <v/>
      </c>
      <c r="BQ29" s="87">
        <f>($K29="Bell Curve")*(_xlfn.NORM.DIST(AND(BQ$6&gt;=$F29,BQ$6&lt;=$H29)*(BQ$6-$F29+1),$J29/2,$M29,TRUE)-_xlfn.NORM.DIST(AND(BQ$6&gt;=$F29,BQ$6&lt;=$H29)*(BP$6-$F29+1),$J29/2,$M29,TRUE))/(1-2*_xlfn.NORM.DIST(0,$J29/2,$M29,TRUE))*$D29+($K29="Steady Growth")*(AND(BQ$6&gt;=$F29,BQ$6&lt;=$H29)*((BQ$6-$F29+1)/($J29*($J29+1)/2)*$D29))+($K29="custom")*CustCF!BK29</f>
        <v/>
      </c>
      <c r="BR29" s="87">
        <f>($K29="Bell Curve")*(_xlfn.NORM.DIST(AND(BR$6&gt;=$F29,BR$6&lt;=$H29)*(BR$6-$F29+1),$J29/2,$M29,TRUE)-_xlfn.NORM.DIST(AND(BR$6&gt;=$F29,BR$6&lt;=$H29)*(BQ$6-$F29+1),$J29/2,$M29,TRUE))/(1-2*_xlfn.NORM.DIST(0,$J29/2,$M29,TRUE))*$D29+($K29="Steady Growth")*(AND(BR$6&gt;=$F29,BR$6&lt;=$H29)*((BR$6-$F29+1)/($J29*($J29+1)/2)*$D29))+($K29="custom")*CustCF!BL29</f>
        <v/>
      </c>
      <c r="BS29" s="87">
        <f>($K29="Bell Curve")*(_xlfn.NORM.DIST(AND(BS$6&gt;=$F29,BS$6&lt;=$H29)*(BS$6-$F29+1),$J29/2,$M29,TRUE)-_xlfn.NORM.DIST(AND(BS$6&gt;=$F29,BS$6&lt;=$H29)*(BR$6-$F29+1),$J29/2,$M29,TRUE))/(1-2*_xlfn.NORM.DIST(0,$J29/2,$M29,TRUE))*$D29+($K29="Steady Growth")*(AND(BS$6&gt;=$F29,BS$6&lt;=$H29)*((BS$6-$F29+1)/($J29*($J29+1)/2)*$D29))+($K29="custom")*CustCF!BM29</f>
        <v/>
      </c>
      <c r="BT29" s="87">
        <f>($K29="Bell Curve")*(_xlfn.NORM.DIST(AND(BT$6&gt;=$F29,BT$6&lt;=$H29)*(BT$6-$F29+1),$J29/2,$M29,TRUE)-_xlfn.NORM.DIST(AND(BT$6&gt;=$F29,BT$6&lt;=$H29)*(BS$6-$F29+1),$J29/2,$M29,TRUE))/(1-2*_xlfn.NORM.DIST(0,$J29/2,$M29,TRUE))*$D29+($K29="Steady Growth")*(AND(BT$6&gt;=$F29,BT$6&lt;=$H29)*((BT$6-$F29+1)/($J29*($J29+1)/2)*$D29))+($K29="custom")*CustCF!BN29</f>
        <v/>
      </c>
      <c r="BU29" s="87">
        <f>($K29="Bell Curve")*(_xlfn.NORM.DIST(AND(BU$6&gt;=$F29,BU$6&lt;=$H29)*(BU$6-$F29+1),$J29/2,$M29,TRUE)-_xlfn.NORM.DIST(AND(BU$6&gt;=$F29,BU$6&lt;=$H29)*(BT$6-$F29+1),$J29/2,$M29,TRUE))/(1-2*_xlfn.NORM.DIST(0,$J29/2,$M29,TRUE))*$D29+($K29="Steady Growth")*(AND(BU$6&gt;=$F29,BU$6&lt;=$H29)*((BU$6-$F29+1)/($J29*($J29+1)/2)*$D29))+($K29="custom")*CustCF!BO29</f>
        <v/>
      </c>
      <c r="BV29" s="87">
        <f>($K29="Bell Curve")*(_xlfn.NORM.DIST(AND(BV$6&gt;=$F29,BV$6&lt;=$H29)*(BV$6-$F29+1),$J29/2,$M29,TRUE)-_xlfn.NORM.DIST(AND(BV$6&gt;=$F29,BV$6&lt;=$H29)*(BU$6-$F29+1),$J29/2,$M29,TRUE))/(1-2*_xlfn.NORM.DIST(0,$J29/2,$M29,TRUE))*$D29+($K29="Steady Growth")*(AND(BV$6&gt;=$F29,BV$6&lt;=$H29)*((BV$6-$F29+1)/($J29*($J29+1)/2)*$D29))+($K29="custom")*CustCF!BP29</f>
        <v/>
      </c>
      <c r="BW29" s="87">
        <f>($K29="Bell Curve")*(_xlfn.NORM.DIST(AND(BW$6&gt;=$F29,BW$6&lt;=$H29)*(BW$6-$F29+1),$J29/2,$M29,TRUE)-_xlfn.NORM.DIST(AND(BW$6&gt;=$F29,BW$6&lt;=$H29)*(BV$6-$F29+1),$J29/2,$M29,TRUE))/(1-2*_xlfn.NORM.DIST(0,$J29/2,$M29,TRUE))*$D29+($K29="Steady Growth")*(AND(BW$6&gt;=$F29,BW$6&lt;=$H29)*((BW$6-$F29+1)/($J29*($J29+1)/2)*$D29))+($K29="custom")*CustCF!BQ29</f>
        <v/>
      </c>
      <c r="BX29" s="87">
        <f>($K29="Bell Curve")*(_xlfn.NORM.DIST(AND(BX$6&gt;=$F29,BX$6&lt;=$H29)*(BX$6-$F29+1),$J29/2,$M29,TRUE)-_xlfn.NORM.DIST(AND(BX$6&gt;=$F29,BX$6&lt;=$H29)*(BW$6-$F29+1),$J29/2,$M29,TRUE))/(1-2*_xlfn.NORM.DIST(0,$J29/2,$M29,TRUE))*$D29+($K29="Steady Growth")*(AND(BX$6&gt;=$F29,BX$6&lt;=$H29)*((BX$6-$F29+1)/($J29*($J29+1)/2)*$D29))+($K29="custom")*CustCF!BR29</f>
        <v/>
      </c>
      <c r="BY29" s="87">
        <f>($K29="Bell Curve")*(_xlfn.NORM.DIST(AND(BY$6&gt;=$F29,BY$6&lt;=$H29)*(BY$6-$F29+1),$J29/2,$M29,TRUE)-_xlfn.NORM.DIST(AND(BY$6&gt;=$F29,BY$6&lt;=$H29)*(BX$6-$F29+1),$J29/2,$M29,TRUE))/(1-2*_xlfn.NORM.DIST(0,$J29/2,$M29,TRUE))*$D29+($K29="Steady Growth")*(AND(BY$6&gt;=$F29,BY$6&lt;=$H29)*((BY$6-$F29+1)/($J29*($J29+1)/2)*$D29))+($K29="custom")*CustCF!BS29</f>
        <v/>
      </c>
      <c r="BZ29" s="87">
        <f>($K29="Bell Curve")*(_xlfn.NORM.DIST(AND(BZ$6&gt;=$F29,BZ$6&lt;=$H29)*(BZ$6-$F29+1),$J29/2,$M29,TRUE)-_xlfn.NORM.DIST(AND(BZ$6&gt;=$F29,BZ$6&lt;=$H29)*(BY$6-$F29+1),$J29/2,$M29,TRUE))/(1-2*_xlfn.NORM.DIST(0,$J29/2,$M29,TRUE))*$D29+($K29="Steady Growth")*(AND(BZ$6&gt;=$F29,BZ$6&lt;=$H29)*((BZ$6-$F29+1)/($J29*($J29+1)/2)*$D29))+($K29="custom")*CustCF!BT29</f>
        <v/>
      </c>
      <c r="CA29" s="87">
        <f>($K29="Bell Curve")*(_xlfn.NORM.DIST(AND(CA$6&gt;=$F29,CA$6&lt;=$H29)*(CA$6-$F29+1),$J29/2,$M29,TRUE)-_xlfn.NORM.DIST(AND(CA$6&gt;=$F29,CA$6&lt;=$H29)*(BZ$6-$F29+1),$J29/2,$M29,TRUE))/(1-2*_xlfn.NORM.DIST(0,$J29/2,$M29,TRUE))*$D29+($K29="Steady Growth")*(AND(CA$6&gt;=$F29,CA$6&lt;=$H29)*((CA$6-$F29+1)/($J29*($J29+1)/2)*$D29))+($K29="custom")*CustCF!BU29</f>
        <v/>
      </c>
      <c r="CB29" s="87">
        <f>($K29="Bell Curve")*(_xlfn.NORM.DIST(AND(CB$6&gt;=$F29,CB$6&lt;=$H29)*(CB$6-$F29+1),$J29/2,$M29,TRUE)-_xlfn.NORM.DIST(AND(CB$6&gt;=$F29,CB$6&lt;=$H29)*(CA$6-$F29+1),$J29/2,$M29,TRUE))/(1-2*_xlfn.NORM.DIST(0,$J29/2,$M29,TRUE))*$D29+($K29="Steady Growth")*(AND(CB$6&gt;=$F29,CB$6&lt;=$H29)*((CB$6-$F29+1)/($J29*($J29+1)/2)*$D29))+($K29="custom")*CustCF!BV29</f>
        <v/>
      </c>
      <c r="CC29" s="87">
        <f>($K29="Bell Curve")*(_xlfn.NORM.DIST(AND(CC$6&gt;=$F29,CC$6&lt;=$H29)*(CC$6-$F29+1),$J29/2,$M29,TRUE)-_xlfn.NORM.DIST(AND(CC$6&gt;=$F29,CC$6&lt;=$H29)*(CB$6-$F29+1),$J29/2,$M29,TRUE))/(1-2*_xlfn.NORM.DIST(0,$J29/2,$M29,TRUE))*$D29+($K29="Steady Growth")*(AND(CC$6&gt;=$F29,CC$6&lt;=$H29)*((CC$6-$F29+1)/($J29*($J29+1)/2)*$D29))+($K29="custom")*CustCF!BW29</f>
        <v/>
      </c>
      <c r="CD29" s="87">
        <f>($K29="Bell Curve")*(_xlfn.NORM.DIST(AND(CD$6&gt;=$F29,CD$6&lt;=$H29)*(CD$6-$F29+1),$J29/2,$M29,TRUE)-_xlfn.NORM.DIST(AND(CD$6&gt;=$F29,CD$6&lt;=$H29)*(CC$6-$F29+1),$J29/2,$M29,TRUE))/(1-2*_xlfn.NORM.DIST(0,$J29/2,$M29,TRUE))*$D29+($K29="Steady Growth")*(AND(CD$6&gt;=$F29,CD$6&lt;=$H29)*((CD$6-$F29+1)/($J29*($J29+1)/2)*$D29))+($K29="custom")*CustCF!BX29</f>
        <v/>
      </c>
      <c r="CE29" s="87">
        <f>($K29="Bell Curve")*(_xlfn.NORM.DIST(AND(CE$6&gt;=$F29,CE$6&lt;=$H29)*(CE$6-$F29+1),$J29/2,$M29,TRUE)-_xlfn.NORM.DIST(AND(CE$6&gt;=$F29,CE$6&lt;=$H29)*(CD$6-$F29+1),$J29/2,$M29,TRUE))/(1-2*_xlfn.NORM.DIST(0,$J29/2,$M29,TRUE))*$D29+($K29="Steady Growth")*(AND(CE$6&gt;=$F29,CE$6&lt;=$H29)*((CE$6-$F29+1)/($J29*($J29+1)/2)*$D29))+($K29="custom")*CustCF!BY29</f>
        <v/>
      </c>
      <c r="CF29" s="87">
        <f>($K29="Bell Curve")*(_xlfn.NORM.DIST(AND(CF$6&gt;=$F29,CF$6&lt;=$H29)*(CF$6-$F29+1),$J29/2,$M29,TRUE)-_xlfn.NORM.DIST(AND(CF$6&gt;=$F29,CF$6&lt;=$H29)*(CE$6-$F29+1),$J29/2,$M29,TRUE))/(1-2*_xlfn.NORM.DIST(0,$J29/2,$M29,TRUE))*$D29+($K29="Steady Growth")*(AND(CF$6&gt;=$F29,CF$6&lt;=$H29)*((CF$6-$F29+1)/($J29*($J29+1)/2)*$D29))+($K29="custom")*CustCF!BZ29</f>
        <v/>
      </c>
      <c r="CG29" s="87">
        <f>($K29="Bell Curve")*(_xlfn.NORM.DIST(AND(CG$6&gt;=$F29,CG$6&lt;=$H29)*(CG$6-$F29+1),$J29/2,$M29,TRUE)-_xlfn.NORM.DIST(AND(CG$6&gt;=$F29,CG$6&lt;=$H29)*(CF$6-$F29+1),$J29/2,$M29,TRUE))/(1-2*_xlfn.NORM.DIST(0,$J29/2,$M29,TRUE))*$D29+($K29="Steady Growth")*(AND(CG$6&gt;=$F29,CG$6&lt;=$H29)*((CG$6-$F29+1)/($J29*($J29+1)/2)*$D29))+($K29="custom")*CustCF!CA29</f>
        <v/>
      </c>
      <c r="CH29" s="87">
        <f>($K29="Bell Curve")*(_xlfn.NORM.DIST(AND(CH$6&gt;=$F29,CH$6&lt;=$H29)*(CH$6-$F29+1),$J29/2,$M29,TRUE)-_xlfn.NORM.DIST(AND(CH$6&gt;=$F29,CH$6&lt;=$H29)*(CG$6-$F29+1),$J29/2,$M29,TRUE))/(1-2*_xlfn.NORM.DIST(0,$J29/2,$M29,TRUE))*$D29+($K29="Steady Growth")*(AND(CH$6&gt;=$F29,CH$6&lt;=$H29)*((CH$6-$F29+1)/($J29*($J29+1)/2)*$D29))+($K29="custom")*CustCF!CB29</f>
        <v/>
      </c>
      <c r="CI29" s="87">
        <f>($K29="Bell Curve")*(_xlfn.NORM.DIST(AND(CI$6&gt;=$F29,CI$6&lt;=$H29)*(CI$6-$F29+1),$J29/2,$M29,TRUE)-_xlfn.NORM.DIST(AND(CI$6&gt;=$F29,CI$6&lt;=$H29)*(CH$6-$F29+1),$J29/2,$M29,TRUE))/(1-2*_xlfn.NORM.DIST(0,$J29/2,$M29,TRUE))*$D29+($K29="Steady Growth")*(AND(CI$6&gt;=$F29,CI$6&lt;=$H29)*((CI$6-$F29+1)/($J29*($J29+1)/2)*$D29))+($K29="custom")*CustCF!CC29</f>
        <v/>
      </c>
      <c r="CJ29" s="87">
        <f>($K29="Bell Curve")*(_xlfn.NORM.DIST(AND(CJ$6&gt;=$F29,CJ$6&lt;=$H29)*(CJ$6-$F29+1),$J29/2,$M29,TRUE)-_xlfn.NORM.DIST(AND(CJ$6&gt;=$F29,CJ$6&lt;=$H29)*(CI$6-$F29+1),$J29/2,$M29,TRUE))/(1-2*_xlfn.NORM.DIST(0,$J29/2,$M29,TRUE))*$D29+($K29="Steady Growth")*(AND(CJ$6&gt;=$F29,CJ$6&lt;=$H29)*((CJ$6-$F29+1)/($J29*($J29+1)/2)*$D29))+($K29="custom")*CustCF!CD29</f>
        <v/>
      </c>
      <c r="CK29" s="87">
        <f>($K29="Bell Curve")*(_xlfn.NORM.DIST(AND(CK$6&gt;=$F29,CK$6&lt;=$H29)*(CK$6-$F29+1),$J29/2,$M29,TRUE)-_xlfn.NORM.DIST(AND(CK$6&gt;=$F29,CK$6&lt;=$H29)*(CJ$6-$F29+1),$J29/2,$M29,TRUE))/(1-2*_xlfn.NORM.DIST(0,$J29/2,$M29,TRUE))*$D29+($K29="Steady Growth")*(AND(CK$6&gt;=$F29,CK$6&lt;=$H29)*((CK$6-$F29+1)/($J29*($J29+1)/2)*$D29))+($K29="custom")*CustCF!CE29</f>
        <v/>
      </c>
      <c r="CL29" s="87">
        <f>($K29="Bell Curve")*(_xlfn.NORM.DIST(AND(CL$6&gt;=$F29,CL$6&lt;=$H29)*(CL$6-$F29+1),$J29/2,$M29,TRUE)-_xlfn.NORM.DIST(AND(CL$6&gt;=$F29,CL$6&lt;=$H29)*(CK$6-$F29+1),$J29/2,$M29,TRUE))/(1-2*_xlfn.NORM.DIST(0,$J29/2,$M29,TRUE))*$D29+($K29="Steady Growth")*(AND(CL$6&gt;=$F29,CL$6&lt;=$H29)*((CL$6-$F29+1)/($J29*($J29+1)/2)*$D29))+($K29="custom")*CustCF!CF29</f>
        <v/>
      </c>
      <c r="CM29" s="87">
        <f>($K29="Bell Curve")*(_xlfn.NORM.DIST(AND(CM$6&gt;=$F29,CM$6&lt;=$H29)*(CM$6-$F29+1),$J29/2,$M29,TRUE)-_xlfn.NORM.DIST(AND(CM$6&gt;=$F29,CM$6&lt;=$H29)*(CL$6-$F29+1),$J29/2,$M29,TRUE))/(1-2*_xlfn.NORM.DIST(0,$J29/2,$M29,TRUE))*$D29+($K29="Steady Growth")*(AND(CM$6&gt;=$F29,CM$6&lt;=$H29)*((CM$6-$F29+1)/($J29*($J29+1)/2)*$D29))+($K29="custom")*CustCF!CG29</f>
        <v/>
      </c>
      <c r="CN29" s="87">
        <f>($K29="Bell Curve")*(_xlfn.NORM.DIST(AND(CN$6&gt;=$F29,CN$6&lt;=$H29)*(CN$6-$F29+1),$J29/2,$M29,TRUE)-_xlfn.NORM.DIST(AND(CN$6&gt;=$F29,CN$6&lt;=$H29)*(CM$6-$F29+1),$J29/2,$M29,TRUE))/(1-2*_xlfn.NORM.DIST(0,$J29/2,$M29,TRUE))*$D29+($K29="Steady Growth")*(AND(CN$6&gt;=$F29,CN$6&lt;=$H29)*((CN$6-$F29+1)/($J29*($J29+1)/2)*$D29))+($K29="custom")*CustCF!CH29</f>
        <v/>
      </c>
      <c r="CO29" s="87">
        <f>($K29="Bell Curve")*(_xlfn.NORM.DIST(AND(CO$6&gt;=$F29,CO$6&lt;=$H29)*(CO$6-$F29+1),$J29/2,$M29,TRUE)-_xlfn.NORM.DIST(AND(CO$6&gt;=$F29,CO$6&lt;=$H29)*(CN$6-$F29+1),$J29/2,$M29,TRUE))/(1-2*_xlfn.NORM.DIST(0,$J29/2,$M29,TRUE))*$D29+($K29="Steady Growth")*(AND(CO$6&gt;=$F29,CO$6&lt;=$H29)*((CO$6-$F29+1)/($J29*($J29+1)/2)*$D29))+($K29="custom")*CustCF!CI29</f>
        <v/>
      </c>
      <c r="CP29" s="87">
        <f>($K29="Bell Curve")*(_xlfn.NORM.DIST(AND(CP$6&gt;=$F29,CP$6&lt;=$H29)*(CP$6-$F29+1),$J29/2,$M29,TRUE)-_xlfn.NORM.DIST(AND(CP$6&gt;=$F29,CP$6&lt;=$H29)*(CO$6-$F29+1),$J29/2,$M29,TRUE))/(1-2*_xlfn.NORM.DIST(0,$J29/2,$M29,TRUE))*$D29+($K29="Steady Growth")*(AND(CP$6&gt;=$F29,CP$6&lt;=$H29)*((CP$6-$F29+1)/($J29*($J29+1)/2)*$D29))+($K29="custom")*CustCF!CJ29</f>
        <v/>
      </c>
      <c r="CQ29" s="87">
        <f>($K29="Bell Curve")*(_xlfn.NORM.DIST(AND(CQ$6&gt;=$F29,CQ$6&lt;=$H29)*(CQ$6-$F29+1),$J29/2,$M29,TRUE)-_xlfn.NORM.DIST(AND(CQ$6&gt;=$F29,CQ$6&lt;=$H29)*(CP$6-$F29+1),$J29/2,$M29,TRUE))/(1-2*_xlfn.NORM.DIST(0,$J29/2,$M29,TRUE))*$D29+($K29="Steady Growth")*(AND(CQ$6&gt;=$F29,CQ$6&lt;=$H29)*((CQ$6-$F29+1)/($J29*($J29+1)/2)*$D29))+($K29="custom")*CustCF!CK29</f>
        <v/>
      </c>
      <c r="CR29" s="87">
        <f>($K29="Bell Curve")*(_xlfn.NORM.DIST(AND(CR$6&gt;=$F29,CR$6&lt;=$H29)*(CR$6-$F29+1),$J29/2,$M29,TRUE)-_xlfn.NORM.DIST(AND(CR$6&gt;=$F29,CR$6&lt;=$H29)*(CQ$6-$F29+1),$J29/2,$M29,TRUE))/(1-2*_xlfn.NORM.DIST(0,$J29/2,$M29,TRUE))*$D29+($K29="Steady Growth")*(AND(CR$6&gt;=$F29,CR$6&lt;=$H29)*((CR$6-$F29+1)/($J29*($J29+1)/2)*$D29))+($K29="custom")*CustCF!CL29</f>
        <v/>
      </c>
      <c r="CS29" s="87">
        <f>($K29="Bell Curve")*(_xlfn.NORM.DIST(AND(CS$6&gt;=$F29,CS$6&lt;=$H29)*(CS$6-$F29+1),$J29/2,$M29,TRUE)-_xlfn.NORM.DIST(AND(CS$6&gt;=$F29,CS$6&lt;=$H29)*(CR$6-$F29+1),$J29/2,$M29,TRUE))/(1-2*_xlfn.NORM.DIST(0,$J29/2,$M29,TRUE))*$D29+($K29="Steady Growth")*(AND(CS$6&gt;=$F29,CS$6&lt;=$H29)*((CS$6-$F29+1)/($J29*($J29+1)/2)*$D29))+($K29="custom")*CustCF!CM29</f>
        <v/>
      </c>
      <c r="CT29" s="87">
        <f>($K29="Bell Curve")*(_xlfn.NORM.DIST(AND(CT$6&gt;=$F29,CT$6&lt;=$H29)*(CT$6-$F29+1),$J29/2,$M29,TRUE)-_xlfn.NORM.DIST(AND(CT$6&gt;=$F29,CT$6&lt;=$H29)*(CS$6-$F29+1),$J29/2,$M29,TRUE))/(1-2*_xlfn.NORM.DIST(0,$J29/2,$M29,TRUE))*$D29+($K29="Steady Growth")*(AND(CT$6&gt;=$F29,CT$6&lt;=$H29)*((CT$6-$F29+1)/($J29*($J29+1)/2)*$D29))+($K29="custom")*CustCF!CN29</f>
        <v/>
      </c>
      <c r="CU29" s="87">
        <f>($K29="Bell Curve")*(_xlfn.NORM.DIST(AND(CU$6&gt;=$F29,CU$6&lt;=$H29)*(CU$6-$F29+1),$J29/2,$M29,TRUE)-_xlfn.NORM.DIST(AND(CU$6&gt;=$F29,CU$6&lt;=$H29)*(CT$6-$F29+1),$J29/2,$M29,TRUE))/(1-2*_xlfn.NORM.DIST(0,$J29/2,$M29,TRUE))*$D29+($K29="Steady Growth")*(AND(CU$6&gt;=$F29,CU$6&lt;=$H29)*((CU$6-$F29+1)/($J29*($J29+1)/2)*$D29))+($K29="custom")*CustCF!CO29</f>
        <v/>
      </c>
      <c r="CV29" s="87">
        <f>($K29="Bell Curve")*(_xlfn.NORM.DIST(AND(CV$6&gt;=$F29,CV$6&lt;=$H29)*(CV$6-$F29+1),$J29/2,$M29,TRUE)-_xlfn.NORM.DIST(AND(CV$6&gt;=$F29,CV$6&lt;=$H29)*(CU$6-$F29+1),$J29/2,$M29,TRUE))/(1-2*_xlfn.NORM.DIST(0,$J29/2,$M29,TRUE))*$D29+($K29="Steady Growth")*(AND(CV$6&gt;=$F29,CV$6&lt;=$H29)*((CV$6-$F29+1)/($J29*($J29+1)/2)*$D29))+($K29="custom")*CustCF!CP29</f>
        <v/>
      </c>
      <c r="CW29" s="87">
        <f>($K29="Bell Curve")*(_xlfn.NORM.DIST(AND(CW$6&gt;=$F29,CW$6&lt;=$H29)*(CW$6-$F29+1),$J29/2,$M29,TRUE)-_xlfn.NORM.DIST(AND(CW$6&gt;=$F29,CW$6&lt;=$H29)*(CV$6-$F29+1),$J29/2,$M29,TRUE))/(1-2*_xlfn.NORM.DIST(0,$J29/2,$M29,TRUE))*$D29+($K29="Steady Growth")*(AND(CW$6&gt;=$F29,CW$6&lt;=$H29)*((CW$6-$F29+1)/($J29*($J29+1)/2)*$D29))+($K29="custom")*CustCF!CQ29</f>
        <v/>
      </c>
      <c r="CX29" s="87">
        <f>($K29="Bell Curve")*(_xlfn.NORM.DIST(AND(CX$6&gt;=$F29,CX$6&lt;=$H29)*(CX$6-$F29+1),$J29/2,$M29,TRUE)-_xlfn.NORM.DIST(AND(CX$6&gt;=$F29,CX$6&lt;=$H29)*(CW$6-$F29+1),$J29/2,$M29,TRUE))/(1-2*_xlfn.NORM.DIST(0,$J29/2,$M29,TRUE))*$D29+($K29="Steady Growth")*(AND(CX$6&gt;=$F29,CX$6&lt;=$H29)*((CX$6-$F29+1)/($J29*($J29+1)/2)*$D29))+($K29="custom")*CustCF!CR29</f>
        <v/>
      </c>
      <c r="CY29" s="87">
        <f>($K29="Bell Curve")*(_xlfn.NORM.DIST(AND(CY$6&gt;=$F29,CY$6&lt;=$H29)*(CY$6-$F29+1),$J29/2,$M29,TRUE)-_xlfn.NORM.DIST(AND(CY$6&gt;=$F29,CY$6&lt;=$H29)*(CX$6-$F29+1),$J29/2,$M29,TRUE))/(1-2*_xlfn.NORM.DIST(0,$J29/2,$M29,TRUE))*$D29+($K29="Steady Growth")*(AND(CY$6&gt;=$F29,CY$6&lt;=$H29)*((CY$6-$F29+1)/($J29*($J29+1)/2)*$D29))+($K29="custom")*CustCF!CS29</f>
        <v/>
      </c>
      <c r="CZ29" s="87">
        <f>($K29="Bell Curve")*(_xlfn.NORM.DIST(AND(CZ$6&gt;=$F29,CZ$6&lt;=$H29)*(CZ$6-$F29+1),$J29/2,$M29,TRUE)-_xlfn.NORM.DIST(AND(CZ$6&gt;=$F29,CZ$6&lt;=$H29)*(CY$6-$F29+1),$J29/2,$M29,TRUE))/(1-2*_xlfn.NORM.DIST(0,$J29/2,$M29,TRUE))*$D29+($K29="Steady Growth")*(AND(CZ$6&gt;=$F29,CZ$6&lt;=$H29)*((CZ$6-$F29+1)/($J29*($J29+1)/2)*$D29))+($K29="custom")*CustCF!CT29</f>
        <v/>
      </c>
      <c r="DA29" s="87">
        <f>($K29="Bell Curve")*(_xlfn.NORM.DIST(AND(DA$6&gt;=$F29,DA$6&lt;=$H29)*(DA$6-$F29+1),$J29/2,$M29,TRUE)-_xlfn.NORM.DIST(AND(DA$6&gt;=$F29,DA$6&lt;=$H29)*(CZ$6-$F29+1),$J29/2,$M29,TRUE))/(1-2*_xlfn.NORM.DIST(0,$J29/2,$M29,TRUE))*$D29+($K29="Steady Growth")*(AND(DA$6&gt;=$F29,DA$6&lt;=$H29)*((DA$6-$F29+1)/($J29*($J29+1)/2)*$D29))+($K29="custom")*CustCF!CU29</f>
        <v/>
      </c>
      <c r="DB29" s="87">
        <f>($K29="Bell Curve")*(_xlfn.NORM.DIST(AND(DB$6&gt;=$F29,DB$6&lt;=$H29)*(DB$6-$F29+1),$J29/2,$M29,TRUE)-_xlfn.NORM.DIST(AND(DB$6&gt;=$F29,DB$6&lt;=$H29)*(DA$6-$F29+1),$J29/2,$M29,TRUE))/(1-2*_xlfn.NORM.DIST(0,$J29/2,$M29,TRUE))*$D29+($K29="Steady Growth")*(AND(DB$6&gt;=$F29,DB$6&lt;=$H29)*((DB$6-$F29+1)/($J29*($J29+1)/2)*$D29))+($K29="custom")*CustCF!CV29</f>
        <v/>
      </c>
      <c r="DC29" s="87">
        <f>($K29="Bell Curve")*(_xlfn.NORM.DIST(AND(DC$6&gt;=$F29,DC$6&lt;=$H29)*(DC$6-$F29+1),$J29/2,$M29,TRUE)-_xlfn.NORM.DIST(AND(DC$6&gt;=$F29,DC$6&lt;=$H29)*(DB$6-$F29+1),$J29/2,$M29,TRUE))/(1-2*_xlfn.NORM.DIST(0,$J29/2,$M29,TRUE))*$D29+($K29="Steady Growth")*(AND(DC$6&gt;=$F29,DC$6&lt;=$H29)*((DC$6-$F29+1)/($J29*($J29+1)/2)*$D29))+($K29="custom")*CustCF!CW29</f>
        <v/>
      </c>
      <c r="DD29" s="87">
        <f>($K29="Bell Curve")*(_xlfn.NORM.DIST(AND(DD$6&gt;=$F29,DD$6&lt;=$H29)*(DD$6-$F29+1),$J29/2,$M29,TRUE)-_xlfn.NORM.DIST(AND(DD$6&gt;=$F29,DD$6&lt;=$H29)*(DC$6-$F29+1),$J29/2,$M29,TRUE))/(1-2*_xlfn.NORM.DIST(0,$J29/2,$M29,TRUE))*$D29+($K29="Steady Growth")*(AND(DD$6&gt;=$F29,DD$6&lt;=$H29)*((DD$6-$F29+1)/($J29*($J29+1)/2)*$D29))+($K29="custom")*CustCF!CX29</f>
        <v/>
      </c>
      <c r="DE29" s="87">
        <f>($K29="Bell Curve")*(_xlfn.NORM.DIST(AND(DE$6&gt;=$F29,DE$6&lt;=$H29)*(DE$6-$F29+1),$J29/2,$M29,TRUE)-_xlfn.NORM.DIST(AND(DE$6&gt;=$F29,DE$6&lt;=$H29)*(DD$6-$F29+1),$J29/2,$M29,TRUE))/(1-2*_xlfn.NORM.DIST(0,$J29/2,$M29,TRUE))*$D29+($K29="Steady Growth")*(AND(DE$6&gt;=$F29,DE$6&lt;=$H29)*((DE$6-$F29+1)/($J29*($J29+1)/2)*$D29))+($K29="custom")*CustCF!CY29</f>
        <v/>
      </c>
      <c r="DF29" s="87">
        <f>($K29="Bell Curve")*(_xlfn.NORM.DIST(AND(DF$6&gt;=$F29,DF$6&lt;=$H29)*(DF$6-$F29+1),$J29/2,$M29,TRUE)-_xlfn.NORM.DIST(AND(DF$6&gt;=$F29,DF$6&lt;=$H29)*(DE$6-$F29+1),$J29/2,$M29,TRUE))/(1-2*_xlfn.NORM.DIST(0,$J29/2,$M29,TRUE))*$D29+($K29="Steady Growth")*(AND(DF$6&gt;=$F29,DF$6&lt;=$H29)*((DF$6-$F29+1)/($J29*($J29+1)/2)*$D29))+($K29="custom")*CustCF!CZ29</f>
        <v/>
      </c>
      <c r="DG29" s="87">
        <f>($K29="Bell Curve")*(_xlfn.NORM.DIST(AND(DG$6&gt;=$F29,DG$6&lt;=$H29)*(DG$6-$F29+1),$J29/2,$M29,TRUE)-_xlfn.NORM.DIST(AND(DG$6&gt;=$F29,DG$6&lt;=$H29)*(DF$6-$F29+1),$J29/2,$M29,TRUE))/(1-2*_xlfn.NORM.DIST(0,$J29/2,$M29,TRUE))*$D29+($K29="Steady Growth")*(AND(DG$6&gt;=$F29,DG$6&lt;=$H29)*((DG$6-$F29+1)/($J29*($J29+1)/2)*$D29))+($K29="custom")*CustCF!DA29</f>
        <v/>
      </c>
      <c r="DH29" s="87">
        <f>($K29="Bell Curve")*(_xlfn.NORM.DIST(AND(DH$6&gt;=$F29,DH$6&lt;=$H29)*(DH$6-$F29+1),$J29/2,$M29,TRUE)-_xlfn.NORM.DIST(AND(DH$6&gt;=$F29,DH$6&lt;=$H29)*(DG$6-$F29+1),$J29/2,$M29,TRUE))/(1-2*_xlfn.NORM.DIST(0,$J29/2,$M29,TRUE))*$D29+($K29="Steady Growth")*(AND(DH$6&gt;=$F29,DH$6&lt;=$H29)*((DH$6-$F29+1)/($J29*($J29+1)/2)*$D29))+($K29="custom")*CustCF!DB29</f>
        <v/>
      </c>
      <c r="DI29" s="87">
        <f>($K29="Bell Curve")*(_xlfn.NORM.DIST(AND(DI$6&gt;=$F29,DI$6&lt;=$H29)*(DI$6-$F29+1),$J29/2,$M29,TRUE)-_xlfn.NORM.DIST(AND(DI$6&gt;=$F29,DI$6&lt;=$H29)*(DH$6-$F29+1),$J29/2,$M29,TRUE))/(1-2*_xlfn.NORM.DIST(0,$J29/2,$M29,TRUE))*$D29+($K29="Steady Growth")*(AND(DI$6&gt;=$F29,DI$6&lt;=$H29)*((DI$6-$F29+1)/($J29*($J29+1)/2)*$D29))+($K29="custom")*CustCF!DC29</f>
        <v/>
      </c>
      <c r="DJ29" s="87">
        <f>($K29="Bell Curve")*(_xlfn.NORM.DIST(AND(DJ$6&gt;=$F29,DJ$6&lt;=$H29)*(DJ$6-$F29+1),$J29/2,$M29,TRUE)-_xlfn.NORM.DIST(AND(DJ$6&gt;=$F29,DJ$6&lt;=$H29)*(DI$6-$F29+1),$J29/2,$M29,TRUE))/(1-2*_xlfn.NORM.DIST(0,$J29/2,$M29,TRUE))*$D29+($K29="Steady Growth")*(AND(DJ$6&gt;=$F29,DJ$6&lt;=$H29)*((DJ$6-$F29+1)/($J29*($J29+1)/2)*$D29))+($K29="custom")*CustCF!DD29</f>
        <v/>
      </c>
      <c r="DK29" s="87">
        <f>($K29="Bell Curve")*(_xlfn.NORM.DIST(AND(DK$6&gt;=$F29,DK$6&lt;=$H29)*(DK$6-$F29+1),$J29/2,$M29,TRUE)-_xlfn.NORM.DIST(AND(DK$6&gt;=$F29,DK$6&lt;=$H29)*(DJ$6-$F29+1),$J29/2,$M29,TRUE))/(1-2*_xlfn.NORM.DIST(0,$J29/2,$M29,TRUE))*$D29+($K29="Steady Growth")*(AND(DK$6&gt;=$F29,DK$6&lt;=$H29)*((DK$6-$F29+1)/($J29*($J29+1)/2)*$D29))+($K29="custom")*CustCF!DE29</f>
        <v/>
      </c>
      <c r="DL29" s="87">
        <f>($K29="Bell Curve")*(_xlfn.NORM.DIST(AND(DL$6&gt;=$F29,DL$6&lt;=$H29)*(DL$6-$F29+1),$J29/2,$M29,TRUE)-_xlfn.NORM.DIST(AND(DL$6&gt;=$F29,DL$6&lt;=$H29)*(DK$6-$F29+1),$J29/2,$M29,TRUE))/(1-2*_xlfn.NORM.DIST(0,$J29/2,$M29,TRUE))*$D29+($K29="Steady Growth")*(AND(DL$6&gt;=$F29,DL$6&lt;=$H29)*((DL$6-$F29+1)/($J29*($J29+1)/2)*$D29))+($K29="custom")*CustCF!DF29</f>
        <v/>
      </c>
      <c r="DM29" s="87">
        <f>($K29="Bell Curve")*(_xlfn.NORM.DIST(AND(DM$6&gt;=$F29,DM$6&lt;=$H29)*(DM$6-$F29+1),$J29/2,$M29,TRUE)-_xlfn.NORM.DIST(AND(DM$6&gt;=$F29,DM$6&lt;=$H29)*(DL$6-$F29+1),$J29/2,$M29,TRUE))/(1-2*_xlfn.NORM.DIST(0,$J29/2,$M29,TRUE))*$D29+($K29="Steady Growth")*(AND(DM$6&gt;=$F29,DM$6&lt;=$H29)*((DM$6-$F29+1)/($J29*($J29+1)/2)*$D29))+($K29="custom")*CustCF!DG29</f>
        <v/>
      </c>
      <c r="DN29" s="87">
        <f>($K29="Bell Curve")*(_xlfn.NORM.DIST(AND(DN$6&gt;=$F29,DN$6&lt;=$H29)*(DN$6-$F29+1),$J29/2,$M29,TRUE)-_xlfn.NORM.DIST(AND(DN$6&gt;=$F29,DN$6&lt;=$H29)*(DM$6-$F29+1),$J29/2,$M29,TRUE))/(1-2*_xlfn.NORM.DIST(0,$J29/2,$M29,TRUE))*$D29+($K29="Steady Growth")*(AND(DN$6&gt;=$F29,DN$6&lt;=$H29)*((DN$6-$F29+1)/($J29*($J29+1)/2)*$D29))+($K29="custom")*CustCF!DH29</f>
        <v/>
      </c>
      <c r="DO29" s="87">
        <f>($K29="Bell Curve")*(_xlfn.NORM.DIST(AND(DO$6&gt;=$F29,DO$6&lt;=$H29)*(DO$6-$F29+1),$J29/2,$M29,TRUE)-_xlfn.NORM.DIST(AND(DO$6&gt;=$F29,DO$6&lt;=$H29)*(DN$6-$F29+1),$J29/2,$M29,TRUE))/(1-2*_xlfn.NORM.DIST(0,$J29/2,$M29,TRUE))*$D29+($K29="Steady Growth")*(AND(DO$6&gt;=$F29,DO$6&lt;=$H29)*((DO$6-$F29+1)/($J29*($J29+1)/2)*$D29))+($K29="custom")*CustCF!DI29</f>
        <v/>
      </c>
      <c r="DP29" s="87">
        <f>($K29="Bell Curve")*(_xlfn.NORM.DIST(AND(DP$6&gt;=$F29,DP$6&lt;=$H29)*(DP$6-$F29+1),$J29/2,$M29,TRUE)-_xlfn.NORM.DIST(AND(DP$6&gt;=$F29,DP$6&lt;=$H29)*(DO$6-$F29+1),$J29/2,$M29,TRUE))/(1-2*_xlfn.NORM.DIST(0,$J29/2,$M29,TRUE))*$D29+($K29="Steady Growth")*(AND(DP$6&gt;=$F29,DP$6&lt;=$H29)*((DP$6-$F29+1)/($J29*($J29+1)/2)*$D29))+($K29="custom")*CustCF!DJ29</f>
        <v/>
      </c>
      <c r="DQ29" s="87">
        <f>($K29="Bell Curve")*(_xlfn.NORM.DIST(AND(DQ$6&gt;=$F29,DQ$6&lt;=$H29)*(DQ$6-$F29+1),$J29/2,$M29,TRUE)-_xlfn.NORM.DIST(AND(DQ$6&gt;=$F29,DQ$6&lt;=$H29)*(DP$6-$F29+1),$J29/2,$M29,TRUE))/(1-2*_xlfn.NORM.DIST(0,$J29/2,$M29,TRUE))*$D29+($K29="Steady Growth")*(AND(DQ$6&gt;=$F29,DQ$6&lt;=$H29)*((DQ$6-$F29+1)/($J29*($J29+1)/2)*$D29))+($K29="custom")*CustCF!DK29</f>
        <v/>
      </c>
      <c r="DR29" s="87">
        <f>($K29="Bell Curve")*(_xlfn.NORM.DIST(AND(DR$6&gt;=$F29,DR$6&lt;=$H29)*(DR$6-$F29+1),$J29/2,$M29,TRUE)-_xlfn.NORM.DIST(AND(DR$6&gt;=$F29,DR$6&lt;=$H29)*(DQ$6-$F29+1),$J29/2,$M29,TRUE))/(1-2*_xlfn.NORM.DIST(0,$J29/2,$M29,TRUE))*$D29+($K29="Steady Growth")*(AND(DR$6&gt;=$F29,DR$6&lt;=$H29)*((DR$6-$F29+1)/($J29*($J29+1)/2)*$D29))+($K29="custom")*CustCF!DL29</f>
        <v/>
      </c>
      <c r="DS29" s="87">
        <f>($K29="Bell Curve")*(_xlfn.NORM.DIST(AND(DS$6&gt;=$F29,DS$6&lt;=$H29)*(DS$6-$F29+1),$J29/2,$M29,TRUE)-_xlfn.NORM.DIST(AND(DS$6&gt;=$F29,DS$6&lt;=$H29)*(DR$6-$F29+1),$J29/2,$M29,TRUE))/(1-2*_xlfn.NORM.DIST(0,$J29/2,$M29,TRUE))*$D29+($K29="Steady Growth")*(AND(DS$6&gt;=$F29,DS$6&lt;=$H29)*((DS$6-$F29+1)/($J29*($J29+1)/2)*$D29))+($K29="custom")*CustCF!DM29</f>
        <v/>
      </c>
      <c r="DT29" s="87">
        <f>($K29="Bell Curve")*(_xlfn.NORM.DIST(AND(DT$6&gt;=$F29,DT$6&lt;=$H29)*(DT$6-$F29+1),$J29/2,$M29,TRUE)-_xlfn.NORM.DIST(AND(DT$6&gt;=$F29,DT$6&lt;=$H29)*(DS$6-$F29+1),$J29/2,$M29,TRUE))/(1-2*_xlfn.NORM.DIST(0,$J29/2,$M29,TRUE))*$D29+($K29="Steady Growth")*(AND(DT$6&gt;=$F29,DT$6&lt;=$H29)*((DT$6-$F29+1)/($J29*($J29+1)/2)*$D29))+($K29="custom")*CustCF!DN29</f>
        <v/>
      </c>
      <c r="DU29" s="87">
        <f>($K29="Bell Curve")*(_xlfn.NORM.DIST(AND(DU$6&gt;=$F29,DU$6&lt;=$H29)*(DU$6-$F29+1),$J29/2,$M29,TRUE)-_xlfn.NORM.DIST(AND(DU$6&gt;=$F29,DU$6&lt;=$H29)*(DT$6-$F29+1),$J29/2,$M29,TRUE))/(1-2*_xlfn.NORM.DIST(0,$J29/2,$M29,TRUE))*$D29+($K29="Steady Growth")*(AND(DU$6&gt;=$F29,DU$6&lt;=$H29)*((DU$6-$F29+1)/($J29*($J29+1)/2)*$D29))+($K29="custom")*CustCF!DO29</f>
        <v/>
      </c>
      <c r="DV29" s="87">
        <f>($K29="Bell Curve")*(_xlfn.NORM.DIST(AND(DV$6&gt;=$F29,DV$6&lt;=$H29)*(DV$6-$F29+1),$J29/2,$M29,TRUE)-_xlfn.NORM.DIST(AND(DV$6&gt;=$F29,DV$6&lt;=$H29)*(DU$6-$F29+1),$J29/2,$M29,TRUE))/(1-2*_xlfn.NORM.DIST(0,$J29/2,$M29,TRUE))*$D29+($K29="Steady Growth")*(AND(DV$6&gt;=$F29,DV$6&lt;=$H29)*((DV$6-$F29+1)/($J29*($J29+1)/2)*$D29))+($K29="custom")*CustCF!DP29</f>
        <v/>
      </c>
      <c r="DW29" s="87">
        <f>($K29="Bell Curve")*(_xlfn.NORM.DIST(AND(DW$6&gt;=$F29,DW$6&lt;=$H29)*(DW$6-$F29+1),$J29/2,$M29,TRUE)-_xlfn.NORM.DIST(AND(DW$6&gt;=$F29,DW$6&lt;=$H29)*(DV$6-$F29+1),$J29/2,$M29,TRUE))/(1-2*_xlfn.NORM.DIST(0,$J29/2,$M29,TRUE))*$D29+($K29="Steady Growth")*(AND(DW$6&gt;=$F29,DW$6&lt;=$H29)*((DW$6-$F29+1)/($J29*($J29+1)/2)*$D29))+($K29="custom")*CustCF!DQ29</f>
        <v/>
      </c>
      <c r="DX29" s="87">
        <f>($K29="Bell Curve")*(_xlfn.NORM.DIST(AND(DX$6&gt;=$F29,DX$6&lt;=$H29)*(DX$6-$F29+1),$J29/2,$M29,TRUE)-_xlfn.NORM.DIST(AND(DX$6&gt;=$F29,DX$6&lt;=$H29)*(DW$6-$F29+1),$J29/2,$M29,TRUE))/(1-2*_xlfn.NORM.DIST(0,$J29/2,$M29,TRUE))*$D29+($K29="Steady Growth")*(AND(DX$6&gt;=$F29,DX$6&lt;=$H29)*((DX$6-$F29+1)/($J29*($J29+1)/2)*$D29))+($K29="custom")*CustCF!DR29</f>
        <v/>
      </c>
      <c r="DY29" s="87">
        <f>($K29="Bell Curve")*(_xlfn.NORM.DIST(AND(DY$6&gt;=$F29,DY$6&lt;=$H29)*(DY$6-$F29+1),$J29/2,$M29,TRUE)-_xlfn.NORM.DIST(AND(DY$6&gt;=$F29,DY$6&lt;=$H29)*(DX$6-$F29+1),$J29/2,$M29,TRUE))/(1-2*_xlfn.NORM.DIST(0,$J29/2,$M29,TRUE))*$D29+($K29="Steady Growth")*(AND(DY$6&gt;=$F29,DY$6&lt;=$H29)*((DY$6-$F29+1)/($J29*($J29+1)/2)*$D29))+($K29="custom")*CustCF!DS29</f>
        <v/>
      </c>
      <c r="DZ29" s="87">
        <f>($K29="Bell Curve")*(_xlfn.NORM.DIST(AND(DZ$6&gt;=$F29,DZ$6&lt;=$H29)*(DZ$6-$F29+1),$J29/2,$M29,TRUE)-_xlfn.NORM.DIST(AND(DZ$6&gt;=$F29,DZ$6&lt;=$H29)*(DY$6-$F29+1),$J29/2,$M29,TRUE))/(1-2*_xlfn.NORM.DIST(0,$J29/2,$M29,TRUE))*$D29+($K29="Steady Growth")*(AND(DZ$6&gt;=$F29,DZ$6&lt;=$H29)*((DZ$6-$F29+1)/($J29*($J29+1)/2)*$D29))+($K29="custom")*CustCF!DT29</f>
        <v/>
      </c>
      <c r="EA29" s="87">
        <f>($K29="Bell Curve")*(_xlfn.NORM.DIST(AND(EA$6&gt;=$F29,EA$6&lt;=$H29)*(EA$6-$F29+1),$J29/2,$M29,TRUE)-_xlfn.NORM.DIST(AND(EA$6&gt;=$F29,EA$6&lt;=$H29)*(DZ$6-$F29+1),$J29/2,$M29,TRUE))/(1-2*_xlfn.NORM.DIST(0,$J29/2,$M29,TRUE))*$D29+($K29="Steady Growth")*(AND(EA$6&gt;=$F29,EA$6&lt;=$H29)*((EA$6-$F29+1)/($J29*($J29+1)/2)*$D29))+($K29="custom")*CustCF!DU29</f>
        <v/>
      </c>
      <c r="EB29" s="87">
        <f>($K29="Bell Curve")*(_xlfn.NORM.DIST(AND(EB$6&gt;=$F29,EB$6&lt;=$H29)*(EB$6-$F29+1),$J29/2,$M29,TRUE)-_xlfn.NORM.DIST(AND(EB$6&gt;=$F29,EB$6&lt;=$H29)*(EA$6-$F29+1),$J29/2,$M29,TRUE))/(1-2*_xlfn.NORM.DIST(0,$J29/2,$M29,TRUE))*$D29+($K29="Steady Growth")*(AND(EB$6&gt;=$F29,EB$6&lt;=$H29)*((EB$6-$F29+1)/($J29*($J29+1)/2)*$D29))+($K29="custom")*CustCF!DV29</f>
        <v/>
      </c>
      <c r="EC29" s="87">
        <f>($K29="Bell Curve")*(_xlfn.NORM.DIST(AND(EC$6&gt;=$F29,EC$6&lt;=$H29)*(EC$6-$F29+1),$J29/2,$M29,TRUE)-_xlfn.NORM.DIST(AND(EC$6&gt;=$F29,EC$6&lt;=$H29)*(EB$6-$F29+1),$J29/2,$M29,TRUE))/(1-2*_xlfn.NORM.DIST(0,$J29/2,$M29,TRUE))*$D29+($K29="Steady Growth")*(AND(EC$6&gt;=$F29,EC$6&lt;=$H29)*((EC$6-$F29+1)/($J29*($J29+1)/2)*$D29))+($K29="custom")*CustCF!DW29</f>
        <v/>
      </c>
      <c r="ED29" s="87">
        <f>($K29="Bell Curve")*(_xlfn.NORM.DIST(AND(ED$6&gt;=$F29,ED$6&lt;=$H29)*(ED$6-$F29+1),$J29/2,$M29,TRUE)-_xlfn.NORM.DIST(AND(ED$6&gt;=$F29,ED$6&lt;=$H29)*(EC$6-$F29+1),$J29/2,$M29,TRUE))/(1-2*_xlfn.NORM.DIST(0,$J29/2,$M29,TRUE))*$D29+($K29="Steady Growth")*(AND(ED$6&gt;=$F29,ED$6&lt;=$H29)*((ED$6-$F29+1)/($J29*($J29+1)/2)*$D29))+($K29="custom")*CustCF!DX29</f>
        <v/>
      </c>
      <c r="EE29" s="87">
        <f>($K29="Bell Curve")*(_xlfn.NORM.DIST(AND(EE$6&gt;=$F29,EE$6&lt;=$H29)*(EE$6-$F29+1),$J29/2,$M29,TRUE)-_xlfn.NORM.DIST(AND(EE$6&gt;=$F29,EE$6&lt;=$H29)*(ED$6-$F29+1),$J29/2,$M29,TRUE))/(1-2*_xlfn.NORM.DIST(0,$J29/2,$M29,TRUE))*$D29+($K29="Steady Growth")*(AND(EE$6&gt;=$F29,EE$6&lt;=$H29)*((EE$6-$F29+1)/($J29*($J29+1)/2)*$D29))+($K29="custom")*CustCF!DY29</f>
        <v/>
      </c>
      <c r="EF29" s="87">
        <f>($K29="Bell Curve")*(_xlfn.NORM.DIST(AND(EF$6&gt;=$F29,EF$6&lt;=$H29)*(EF$6-$F29+1),$J29/2,$M29,TRUE)-_xlfn.NORM.DIST(AND(EF$6&gt;=$F29,EF$6&lt;=$H29)*(EE$6-$F29+1),$J29/2,$M29,TRUE))/(1-2*_xlfn.NORM.DIST(0,$J29/2,$M29,TRUE))*$D29+($K29="Steady Growth")*(AND(EF$6&gt;=$F29,EF$6&lt;=$H29)*((EF$6-$F29+1)/($J29*($J29+1)/2)*$D29))+($K29="custom")*CustCF!DZ29</f>
        <v/>
      </c>
      <c r="EG29" s="87">
        <f>($K29="Bell Curve")*(_xlfn.NORM.DIST(AND(EG$6&gt;=$F29,EG$6&lt;=$H29)*(EG$6-$F29+1),$J29/2,$M29,TRUE)-_xlfn.NORM.DIST(AND(EG$6&gt;=$F29,EG$6&lt;=$H29)*(EF$6-$F29+1),$J29/2,$M29,TRUE))/(1-2*_xlfn.NORM.DIST(0,$J29/2,$M29,TRUE))*$D29+($K29="Steady Growth")*(AND(EG$6&gt;=$F29,EG$6&lt;=$H29)*((EG$6-$F29+1)/($J29*($J29+1)/2)*$D29))+($K29="custom")*CustCF!EA29</f>
        <v/>
      </c>
      <c r="EH29" s="87">
        <f>($K29="Bell Curve")*(_xlfn.NORM.DIST(AND(EH$6&gt;=$F29,EH$6&lt;=$H29)*(EH$6-$F29+1),$J29/2,$M29,TRUE)-_xlfn.NORM.DIST(AND(EH$6&gt;=$F29,EH$6&lt;=$H29)*(EG$6-$F29+1),$J29/2,$M29,TRUE))/(1-2*_xlfn.NORM.DIST(0,$J29/2,$M29,TRUE))*$D29+($K29="Steady Growth")*(AND(EH$6&gt;=$F29,EH$6&lt;=$H29)*((EH$6-$F29+1)/($J29*($J29+1)/2)*$D29))+($K29="custom")*CustCF!EB29</f>
        <v/>
      </c>
      <c r="EI29" s="87">
        <f>($K29="Bell Curve")*(_xlfn.NORM.DIST(AND(EI$6&gt;=$F29,EI$6&lt;=$H29)*(EI$6-$F29+1),$J29/2,$M29,TRUE)-_xlfn.NORM.DIST(AND(EI$6&gt;=$F29,EI$6&lt;=$H29)*(EH$6-$F29+1),$J29/2,$M29,TRUE))/(1-2*_xlfn.NORM.DIST(0,$J29/2,$M29,TRUE))*$D29+($K29="Steady Growth")*(AND(EI$6&gt;=$F29,EI$6&lt;=$H29)*((EI$6-$F29+1)/($J29*($J29+1)/2)*$D29))+($K29="custom")*CustCF!EC29</f>
        <v/>
      </c>
      <c r="EJ29" s="87">
        <f>($K29="Bell Curve")*(_xlfn.NORM.DIST(AND(EJ$6&gt;=$F29,EJ$6&lt;=$H29)*(EJ$6-$F29+1),$J29/2,$M29,TRUE)-_xlfn.NORM.DIST(AND(EJ$6&gt;=$F29,EJ$6&lt;=$H29)*(EI$6-$F29+1),$J29/2,$M29,TRUE))/(1-2*_xlfn.NORM.DIST(0,$J29/2,$M29,TRUE))*$D29+($K29="Steady Growth")*(AND(EJ$6&gt;=$F29,EJ$6&lt;=$H29)*((EJ$6-$F29+1)/($J29*($J29+1)/2)*$D29))+($K29="custom")*CustCF!ED29</f>
        <v/>
      </c>
      <c r="EK29" s="87">
        <f>($K29="Bell Curve")*(_xlfn.NORM.DIST(AND(EK$6&gt;=$F29,EK$6&lt;=$H29)*(EK$6-$F29+1),$J29/2,$M29,TRUE)-_xlfn.NORM.DIST(AND(EK$6&gt;=$F29,EK$6&lt;=$H29)*(EJ$6-$F29+1),$J29/2,$M29,TRUE))/(1-2*_xlfn.NORM.DIST(0,$J29/2,$M29,TRUE))*$D29+($K29="Steady Growth")*(AND(EK$6&gt;=$F29,EK$6&lt;=$H29)*((EK$6-$F29+1)/($J29*($J29+1)/2)*$D29))+($K29="custom")*CustCF!EE29</f>
        <v/>
      </c>
      <c r="EL29" s="87">
        <f>($K29="Bell Curve")*(_xlfn.NORM.DIST(AND(EL$6&gt;=$F29,EL$6&lt;=$H29)*(EL$6-$F29+1),$J29/2,$M29,TRUE)-_xlfn.NORM.DIST(AND(EL$6&gt;=$F29,EL$6&lt;=$H29)*(EK$6-$F29+1),$J29/2,$M29,TRUE))/(1-2*_xlfn.NORM.DIST(0,$J29/2,$M29,TRUE))*$D29+($K29="Steady Growth")*(AND(EL$6&gt;=$F29,EL$6&lt;=$H29)*((EL$6-$F29+1)/($J29*($J29+1)/2)*$D29))+($K29="custom")*CustCF!EF29</f>
        <v/>
      </c>
      <c r="EM29" s="87">
        <f>($K29="Bell Curve")*(_xlfn.NORM.DIST(AND(EM$6&gt;=$F29,EM$6&lt;=$H29)*(EM$6-$F29+1),$J29/2,$M29,TRUE)-_xlfn.NORM.DIST(AND(EM$6&gt;=$F29,EM$6&lt;=$H29)*(EL$6-$F29+1),$J29/2,$M29,TRUE))/(1-2*_xlfn.NORM.DIST(0,$J29/2,$M29,TRUE))*$D29+($K29="Steady Growth")*(AND(EM$6&gt;=$F29,EM$6&lt;=$H29)*((EM$6-$F29+1)/($J29*($J29+1)/2)*$D29))+($K29="custom")*CustCF!EG29</f>
        <v/>
      </c>
      <c r="EN29" s="87">
        <f>($K29="Bell Curve")*(_xlfn.NORM.DIST(AND(EN$6&gt;=$F29,EN$6&lt;=$H29)*(EN$6-$F29+1),$J29/2,$M29,TRUE)-_xlfn.NORM.DIST(AND(EN$6&gt;=$F29,EN$6&lt;=$H29)*(EM$6-$F29+1),$J29/2,$M29,TRUE))/(1-2*_xlfn.NORM.DIST(0,$J29/2,$M29,TRUE))*$D29+($K29="Steady Growth")*(AND(EN$6&gt;=$F29,EN$6&lt;=$H29)*((EN$6-$F29+1)/($J29*($J29+1)/2)*$D29))+($K29="custom")*CustCF!EH29</f>
        <v/>
      </c>
      <c r="EO29" s="87">
        <f>($K29="Bell Curve")*(_xlfn.NORM.DIST(AND(EO$6&gt;=$F29,EO$6&lt;=$H29)*(EO$6-$F29+1),$J29/2,$M29,TRUE)-_xlfn.NORM.DIST(AND(EO$6&gt;=$F29,EO$6&lt;=$H29)*(EN$6-$F29+1),$J29/2,$M29,TRUE))/(1-2*_xlfn.NORM.DIST(0,$J29/2,$M29,TRUE))*$D29+($K29="Steady Growth")*(AND(EO$6&gt;=$F29,EO$6&lt;=$H29)*((EO$6-$F29+1)/($J29*($J29+1)/2)*$D29))+($K29="custom")*CustCF!EI29</f>
        <v/>
      </c>
      <c r="EP29" s="87">
        <f>($K29="Bell Curve")*(_xlfn.NORM.DIST(AND(EP$6&gt;=$F29,EP$6&lt;=$H29)*(EP$6-$F29+1),$J29/2,$M29,TRUE)-_xlfn.NORM.DIST(AND(EP$6&gt;=$F29,EP$6&lt;=$H29)*(EO$6-$F29+1),$J29/2,$M29,TRUE))/(1-2*_xlfn.NORM.DIST(0,$J29/2,$M29,TRUE))*$D29+($K29="Steady Growth")*(AND(EP$6&gt;=$F29,EP$6&lt;=$H29)*((EP$6-$F29+1)/($J29*($J29+1)/2)*$D29))+($K29="custom")*CustCF!EJ29</f>
        <v/>
      </c>
      <c r="EQ29" s="87">
        <f>($K29="Bell Curve")*(_xlfn.NORM.DIST(AND(EQ$6&gt;=$F29,EQ$6&lt;=$H29)*(EQ$6-$F29+1),$J29/2,$M29,TRUE)-_xlfn.NORM.DIST(AND(EQ$6&gt;=$F29,EQ$6&lt;=$H29)*(EP$6-$F29+1),$J29/2,$M29,TRUE))/(1-2*_xlfn.NORM.DIST(0,$J29/2,$M29,TRUE))*$D29+($K29="Steady Growth")*(AND(EQ$6&gt;=$F29,EQ$6&lt;=$H29)*((EQ$6-$F29+1)/($J29*($J29+1)/2)*$D29))+($K29="custom")*CustCF!EK29</f>
        <v/>
      </c>
      <c r="ER29" s="87">
        <f>($K29="Bell Curve")*(_xlfn.NORM.DIST(AND(ER$6&gt;=$F29,ER$6&lt;=$H29)*(ER$6-$F29+1),$J29/2,$M29,TRUE)-_xlfn.NORM.DIST(AND(ER$6&gt;=$F29,ER$6&lt;=$H29)*(EQ$6-$F29+1),$J29/2,$M29,TRUE))/(1-2*_xlfn.NORM.DIST(0,$J29/2,$M29,TRUE))*$D29+($K29="Steady Growth")*(AND(ER$6&gt;=$F29,ER$6&lt;=$H29)*((ER$6-$F29+1)/($J29*($J29+1)/2)*$D29))+($K29="custom")*CustCF!EL29</f>
        <v/>
      </c>
      <c r="ES29" s="87">
        <f>($K29="Bell Curve")*(_xlfn.NORM.DIST(AND(ES$6&gt;=$F29,ES$6&lt;=$H29)*(ES$6-$F29+1),$J29/2,$M29,TRUE)-_xlfn.NORM.DIST(AND(ES$6&gt;=$F29,ES$6&lt;=$H29)*(ER$6-$F29+1),$J29/2,$M29,TRUE))/(1-2*_xlfn.NORM.DIST(0,$J29/2,$M29,TRUE))*$D29+($K29="Steady Growth")*(AND(ES$6&gt;=$F29,ES$6&lt;=$H29)*((ES$6-$F29+1)/($J29*($J29+1)/2)*$D29))+($K29="custom")*CustCF!EM29</f>
        <v/>
      </c>
      <c r="ET29" s="87">
        <f>($K29="Bell Curve")*(_xlfn.NORM.DIST(AND(ET$6&gt;=$F29,ET$6&lt;=$H29)*(ET$6-$F29+1),$J29/2,$M29,TRUE)-_xlfn.NORM.DIST(AND(ET$6&gt;=$F29,ET$6&lt;=$H29)*(ES$6-$F29+1),$J29/2,$M29,TRUE))/(1-2*_xlfn.NORM.DIST(0,$J29/2,$M29,TRUE))*$D29+($K29="Steady Growth")*(AND(ET$6&gt;=$F29,ET$6&lt;=$H29)*((ET$6-$F29+1)/($J29*($J29+1)/2)*$D29))+($K29="custom")*CustCF!EN29</f>
        <v/>
      </c>
      <c r="EU29" s="87">
        <f>($K29="Bell Curve")*(_xlfn.NORM.DIST(AND(EU$6&gt;=$F29,EU$6&lt;=$H29)*(EU$6-$F29+1),$J29/2,$M29,TRUE)-_xlfn.NORM.DIST(AND(EU$6&gt;=$F29,EU$6&lt;=$H29)*(ET$6-$F29+1),$J29/2,$M29,TRUE))/(1-2*_xlfn.NORM.DIST(0,$J29/2,$M29,TRUE))*$D29+($K29="Steady Growth")*(AND(EU$6&gt;=$F29,EU$6&lt;=$H29)*((EU$6-$F29+1)/($J29*($J29+1)/2)*$D29))+($K29="custom")*CustCF!EO29</f>
        <v/>
      </c>
      <c r="EV29" s="87">
        <f>($K29="Bell Curve")*(_xlfn.NORM.DIST(AND(EV$6&gt;=$F29,EV$6&lt;=$H29)*(EV$6-$F29+1),$J29/2,$M29,TRUE)-_xlfn.NORM.DIST(AND(EV$6&gt;=$F29,EV$6&lt;=$H29)*(EU$6-$F29+1),$J29/2,$M29,TRUE))/(1-2*_xlfn.NORM.DIST(0,$J29/2,$M29,TRUE))*$D29+($K29="Steady Growth")*(AND(EV$6&gt;=$F29,EV$6&lt;=$H29)*((EV$6-$F29+1)/($J29*($J29+1)/2)*$D29))+($K29="custom")*CustCF!EP29</f>
        <v/>
      </c>
      <c r="EW29" s="87">
        <f>($K29="Bell Curve")*(_xlfn.NORM.DIST(AND(EW$6&gt;=$F29,EW$6&lt;=$H29)*(EW$6-$F29+1),$J29/2,$M29,TRUE)-_xlfn.NORM.DIST(AND(EW$6&gt;=$F29,EW$6&lt;=$H29)*(EV$6-$F29+1),$J29/2,$M29,TRUE))/(1-2*_xlfn.NORM.DIST(0,$J29/2,$M29,TRUE))*$D29+($K29="Steady Growth")*(AND(EW$6&gt;=$F29,EW$6&lt;=$H29)*((EW$6-$F29+1)/($J29*($J29+1)/2)*$D29))+($K29="custom")*CustCF!EQ29</f>
        <v/>
      </c>
      <c r="EX29" s="87">
        <f>($K29="Bell Curve")*(_xlfn.NORM.DIST(AND(EX$6&gt;=$F29,EX$6&lt;=$H29)*(EX$6-$F29+1),$J29/2,$M29,TRUE)-_xlfn.NORM.DIST(AND(EX$6&gt;=$F29,EX$6&lt;=$H29)*(EW$6-$F29+1),$J29/2,$M29,TRUE))/(1-2*_xlfn.NORM.DIST(0,$J29/2,$M29,TRUE))*$D29+($K29="Steady Growth")*(AND(EX$6&gt;=$F29,EX$6&lt;=$H29)*((EX$6-$F29+1)/($J29*($J29+1)/2)*$D29))+($K29="custom")*CustCF!ER29</f>
        <v/>
      </c>
      <c r="EY29" s="87">
        <f>($K29="Bell Curve")*(_xlfn.NORM.DIST(AND(EY$6&gt;=$F29,EY$6&lt;=$H29)*(EY$6-$F29+1),$J29/2,$M29,TRUE)-_xlfn.NORM.DIST(AND(EY$6&gt;=$F29,EY$6&lt;=$H29)*(EX$6-$F29+1),$J29/2,$M29,TRUE))/(1-2*_xlfn.NORM.DIST(0,$J29/2,$M29,TRUE))*$D29+($K29="Steady Growth")*(AND(EY$6&gt;=$F29,EY$6&lt;=$H29)*((EY$6-$F29+1)/($J29*($J29+1)/2)*$D29))+($K29="custom")*CustCF!ES29</f>
        <v/>
      </c>
      <c r="EZ29" s="87">
        <f>($K29="Bell Curve")*(_xlfn.NORM.DIST(AND(EZ$6&gt;=$F29,EZ$6&lt;=$H29)*(EZ$6-$F29+1),$J29/2,$M29,TRUE)-_xlfn.NORM.DIST(AND(EZ$6&gt;=$F29,EZ$6&lt;=$H29)*(EY$6-$F29+1),$J29/2,$M29,TRUE))/(1-2*_xlfn.NORM.DIST(0,$J29/2,$M29,TRUE))*$D29+($K29="Steady Growth")*(AND(EZ$6&gt;=$F29,EZ$6&lt;=$H29)*((EZ$6-$F29+1)/($J29*($J29+1)/2)*$D29))+($K29="custom")*CustCF!ET29</f>
        <v/>
      </c>
      <c r="FA29" s="87">
        <f>($K29="Bell Curve")*(_xlfn.NORM.DIST(AND(FA$6&gt;=$F29,FA$6&lt;=$H29)*(FA$6-$F29+1),$J29/2,$M29,TRUE)-_xlfn.NORM.DIST(AND(FA$6&gt;=$F29,FA$6&lt;=$H29)*(EZ$6-$F29+1),$J29/2,$M29,TRUE))/(1-2*_xlfn.NORM.DIST(0,$J29/2,$M29,TRUE))*$D29+($K29="Steady Growth")*(AND(FA$6&gt;=$F29,FA$6&lt;=$H29)*((FA$6-$F29+1)/($J29*($J29+1)/2)*$D29))+($K29="custom")*CustCF!EU29</f>
        <v/>
      </c>
      <c r="FB29" s="87">
        <f>($K29="Bell Curve")*(_xlfn.NORM.DIST(AND(FB$6&gt;=$F29,FB$6&lt;=$H29)*(FB$6-$F29+1),$J29/2,$M29,TRUE)-_xlfn.NORM.DIST(AND(FB$6&gt;=$F29,FB$6&lt;=$H29)*(FA$6-$F29+1),$J29/2,$M29,TRUE))/(1-2*_xlfn.NORM.DIST(0,$J29/2,$M29,TRUE))*$D29+($K29="Steady Growth")*(AND(FB$6&gt;=$F29,FB$6&lt;=$H29)*((FB$6-$F29+1)/($J29*($J29+1)/2)*$D29))+($K29="custom")*CustCF!EV29</f>
        <v/>
      </c>
      <c r="FC29" s="87">
        <f>($K29="Bell Curve")*(_xlfn.NORM.DIST(AND(FC$6&gt;=$F29,FC$6&lt;=$H29)*(FC$6-$F29+1),$J29/2,$M29,TRUE)-_xlfn.NORM.DIST(AND(FC$6&gt;=$F29,FC$6&lt;=$H29)*(FB$6-$F29+1),$J29/2,$M29,TRUE))/(1-2*_xlfn.NORM.DIST(0,$J29/2,$M29,TRUE))*$D29+($K29="Steady Growth")*(AND(FC$6&gt;=$F29,FC$6&lt;=$H29)*((FC$6-$F29+1)/($J29*($J29+1)/2)*$D29))+($K29="custom")*CustCF!EW29</f>
        <v/>
      </c>
      <c r="FD29" s="87">
        <f>($K29="Bell Curve")*(_xlfn.NORM.DIST(AND(FD$6&gt;=$F29,FD$6&lt;=$H29)*(FD$6-$F29+1),$J29/2,$M29,TRUE)-_xlfn.NORM.DIST(AND(FD$6&gt;=$F29,FD$6&lt;=$H29)*(FC$6-$F29+1),$J29/2,$M29,TRUE))/(1-2*_xlfn.NORM.DIST(0,$J29/2,$M29,TRUE))*$D29+($K29="Steady Growth")*(AND(FD$6&gt;=$F29,FD$6&lt;=$H29)*((FD$6-$F29+1)/($J29*($J29+1)/2)*$D29))+($K29="custom")*CustCF!EX29</f>
        <v/>
      </c>
      <c r="FE29" s="87">
        <f>($K29="Bell Curve")*(_xlfn.NORM.DIST(AND(FE$6&gt;=$F29,FE$6&lt;=$H29)*(FE$6-$F29+1),$J29/2,$M29,TRUE)-_xlfn.NORM.DIST(AND(FE$6&gt;=$F29,FE$6&lt;=$H29)*(FD$6-$F29+1),$J29/2,$M29,TRUE))/(1-2*_xlfn.NORM.DIST(0,$J29/2,$M29,TRUE))*$D29+($K29="Steady Growth")*(AND(FE$6&gt;=$F29,FE$6&lt;=$H29)*((FE$6-$F29+1)/($J29*($J29+1)/2)*$D29))+($K29="custom")*CustCF!EY29</f>
        <v/>
      </c>
      <c r="FF29" s="87">
        <f>($K29="Bell Curve")*(_xlfn.NORM.DIST(AND(FF$6&gt;=$F29,FF$6&lt;=$H29)*(FF$6-$F29+1),$J29/2,$M29,TRUE)-_xlfn.NORM.DIST(AND(FF$6&gt;=$F29,FF$6&lt;=$H29)*(FE$6-$F29+1),$J29/2,$M29,TRUE))/(1-2*_xlfn.NORM.DIST(0,$J29/2,$M29,TRUE))*$D29+($K29="Steady Growth")*(AND(FF$6&gt;=$F29,FF$6&lt;=$H29)*((FF$6-$F29+1)/($J29*($J29+1)/2)*$D29))+($K29="custom")*CustCF!EZ29</f>
        <v/>
      </c>
      <c r="FG29" s="87">
        <f>($K29="Bell Curve")*(_xlfn.NORM.DIST(AND(FG$6&gt;=$F29,FG$6&lt;=$H29)*(FG$6-$F29+1),$J29/2,$M29,TRUE)-_xlfn.NORM.DIST(AND(FG$6&gt;=$F29,FG$6&lt;=$H29)*(FF$6-$F29+1),$J29/2,$M29,TRUE))/(1-2*_xlfn.NORM.DIST(0,$J29/2,$M29,TRUE))*$D29+($K29="Steady Growth")*(AND(FG$6&gt;=$F29,FG$6&lt;=$H29)*((FG$6-$F29+1)/($J29*($J29+1)/2)*$D29))+($K29="custom")*CustCF!FA29</f>
        <v/>
      </c>
      <c r="FH29" s="87">
        <f>($K29="Bell Curve")*(_xlfn.NORM.DIST(AND(FH$6&gt;=$F29,FH$6&lt;=$H29)*(FH$6-$F29+1),$J29/2,$M29,TRUE)-_xlfn.NORM.DIST(AND(FH$6&gt;=$F29,FH$6&lt;=$H29)*(FG$6-$F29+1),$J29/2,$M29,TRUE))/(1-2*_xlfn.NORM.DIST(0,$J29/2,$M29,TRUE))*$D29+($K29="Steady Growth")*(AND(FH$6&gt;=$F29,FH$6&lt;=$H29)*((FH$6-$F29+1)/($J29*($J29+1)/2)*$D29))+($K29="custom")*CustCF!FB29</f>
        <v/>
      </c>
      <c r="FI29" s="87">
        <f>($K29="Bell Curve")*(_xlfn.NORM.DIST(AND(FI$6&gt;=$F29,FI$6&lt;=$H29)*(FI$6-$F29+1),$J29/2,$M29,TRUE)-_xlfn.NORM.DIST(AND(FI$6&gt;=$F29,FI$6&lt;=$H29)*(FH$6-$F29+1),$J29/2,$M29,TRUE))/(1-2*_xlfn.NORM.DIST(0,$J29/2,$M29,TRUE))*$D29+($K29="Steady Growth")*(AND(FI$6&gt;=$F29,FI$6&lt;=$H29)*((FI$6-$F29+1)/($J29*($J29+1)/2)*$D29))+($K29="custom")*CustCF!FC29</f>
        <v/>
      </c>
      <c r="FJ29" s="87">
        <f>($K29="Bell Curve")*(_xlfn.NORM.DIST(AND(FJ$6&gt;=$F29,FJ$6&lt;=$H29)*(FJ$6-$F29+1),$J29/2,$M29,TRUE)-_xlfn.NORM.DIST(AND(FJ$6&gt;=$F29,FJ$6&lt;=$H29)*(FI$6-$F29+1),$J29/2,$M29,TRUE))/(1-2*_xlfn.NORM.DIST(0,$J29/2,$M29,TRUE))*$D29+($K29="Steady Growth")*(AND(FJ$6&gt;=$F29,FJ$6&lt;=$H29)*((FJ$6-$F29+1)/($J29*($J29+1)/2)*$D29))+($K29="custom")*CustCF!FD29</f>
        <v/>
      </c>
      <c r="FK29" s="87">
        <f>($K29="Bell Curve")*(_xlfn.NORM.DIST(AND(FK$6&gt;=$F29,FK$6&lt;=$H29)*(FK$6-$F29+1),$J29/2,$M29,TRUE)-_xlfn.NORM.DIST(AND(FK$6&gt;=$F29,FK$6&lt;=$H29)*(FJ$6-$F29+1),$J29/2,$M29,TRUE))/(1-2*_xlfn.NORM.DIST(0,$J29/2,$M29,TRUE))*$D29+($K29="Steady Growth")*(AND(FK$6&gt;=$F29,FK$6&lt;=$H29)*((FK$6-$F29+1)/($J29*($J29+1)/2)*$D29))+($K29="custom")*CustCF!FE29</f>
        <v/>
      </c>
      <c r="FL29" s="87">
        <f>($K29="Bell Curve")*(_xlfn.NORM.DIST(AND(FL$6&gt;=$F29,FL$6&lt;=$H29)*(FL$6-$F29+1),$J29/2,$M29,TRUE)-_xlfn.NORM.DIST(AND(FL$6&gt;=$F29,FL$6&lt;=$H29)*(FK$6-$F29+1),$J29/2,$M29,TRUE))/(1-2*_xlfn.NORM.DIST(0,$J29/2,$M29,TRUE))*$D29+($K29="Steady Growth")*(AND(FL$6&gt;=$F29,FL$6&lt;=$H29)*((FL$6-$F29+1)/($J29*($J29+1)/2)*$D29))+($K29="custom")*CustCF!FF29</f>
        <v/>
      </c>
      <c r="FM29" s="87">
        <f>($K29="Bell Curve")*(_xlfn.NORM.DIST(AND(FM$6&gt;=$F29,FM$6&lt;=$H29)*(FM$6-$F29+1),$J29/2,$M29,TRUE)-_xlfn.NORM.DIST(AND(FM$6&gt;=$F29,FM$6&lt;=$H29)*(FL$6-$F29+1),$J29/2,$M29,TRUE))/(1-2*_xlfn.NORM.DIST(0,$J29/2,$M29,TRUE))*$D29+($K29="Steady Growth")*(AND(FM$6&gt;=$F29,FM$6&lt;=$H29)*((FM$6-$F29+1)/($J29*($J29+1)/2)*$D29))+($K29="custom")*CustCF!FG29</f>
        <v/>
      </c>
      <c r="FN29" s="87">
        <f>($K29="Bell Curve")*(_xlfn.NORM.DIST(AND(FN$6&gt;=$F29,FN$6&lt;=$H29)*(FN$6-$F29+1),$J29/2,$M29,TRUE)-_xlfn.NORM.DIST(AND(FN$6&gt;=$F29,FN$6&lt;=$H29)*(FM$6-$F29+1),$J29/2,$M29,TRUE))/(1-2*_xlfn.NORM.DIST(0,$J29/2,$M29,TRUE))*$D29+($K29="Steady Growth")*(AND(FN$6&gt;=$F29,FN$6&lt;=$H29)*((FN$6-$F29+1)/($J29*($J29+1)/2)*$D29))+($K29="custom")*CustCF!FH29</f>
        <v/>
      </c>
      <c r="FO29" s="87">
        <f>($K29="Bell Curve")*(_xlfn.NORM.DIST(AND(FO$6&gt;=$F29,FO$6&lt;=$H29)*(FO$6-$F29+1),$J29/2,$M29,TRUE)-_xlfn.NORM.DIST(AND(FO$6&gt;=$F29,FO$6&lt;=$H29)*(FN$6-$F29+1),$J29/2,$M29,TRUE))/(1-2*_xlfn.NORM.DIST(0,$J29/2,$M29,TRUE))*$D29+($K29="Steady Growth")*(AND(FO$6&gt;=$F29,FO$6&lt;=$H29)*((FO$6-$F29+1)/($J29*($J29+1)/2)*$D29))+($K29="custom")*CustCF!FI29</f>
        <v/>
      </c>
      <c r="FP29" s="87">
        <f>($K29="Bell Curve")*(_xlfn.NORM.DIST(AND(FP$6&gt;=$F29,FP$6&lt;=$H29)*(FP$6-$F29+1),$J29/2,$M29,TRUE)-_xlfn.NORM.DIST(AND(FP$6&gt;=$F29,FP$6&lt;=$H29)*(FO$6-$F29+1),$J29/2,$M29,TRUE))/(1-2*_xlfn.NORM.DIST(0,$J29/2,$M29,TRUE))*$D29+($K29="Steady Growth")*(AND(FP$6&gt;=$F29,FP$6&lt;=$H29)*((FP$6-$F29+1)/($J29*($J29+1)/2)*$D29))+($K29="custom")*CustCF!FJ29</f>
        <v/>
      </c>
      <c r="FQ29" s="87">
        <f>($K29="Bell Curve")*(_xlfn.NORM.DIST(AND(FQ$6&gt;=$F29,FQ$6&lt;=$H29)*(FQ$6-$F29+1),$J29/2,$M29,TRUE)-_xlfn.NORM.DIST(AND(FQ$6&gt;=$F29,FQ$6&lt;=$H29)*(FP$6-$F29+1),$J29/2,$M29,TRUE))/(1-2*_xlfn.NORM.DIST(0,$J29/2,$M29,TRUE))*$D29+($K29="Steady Growth")*(AND(FQ$6&gt;=$F29,FQ$6&lt;=$H29)*((FQ$6-$F29+1)/($J29*($J29+1)/2)*$D29))+($K29="custom")*CustCF!FK29</f>
        <v/>
      </c>
      <c r="FR29" s="87">
        <f>($K29="Bell Curve")*(_xlfn.NORM.DIST(AND(FR$6&gt;=$F29,FR$6&lt;=$H29)*(FR$6-$F29+1),$J29/2,$M29,TRUE)-_xlfn.NORM.DIST(AND(FR$6&gt;=$F29,FR$6&lt;=$H29)*(FQ$6-$F29+1),$J29/2,$M29,TRUE))/(1-2*_xlfn.NORM.DIST(0,$J29/2,$M29,TRUE))*$D29+($K29="Steady Growth")*(AND(FR$6&gt;=$F29,FR$6&lt;=$H29)*((FR$6-$F29+1)/($J29*($J29+1)/2)*$D29))+($K29="custom")*CustCF!FL29</f>
        <v/>
      </c>
      <c r="FS29" s="87">
        <f>($K29="Bell Curve")*(_xlfn.NORM.DIST(AND(FS$6&gt;=$F29,FS$6&lt;=$H29)*(FS$6-$F29+1),$J29/2,$M29,TRUE)-_xlfn.NORM.DIST(AND(FS$6&gt;=$F29,FS$6&lt;=$H29)*(FR$6-$F29+1),$J29/2,$M29,TRUE))/(1-2*_xlfn.NORM.DIST(0,$J29/2,$M29,TRUE))*$D29+($K29="Steady Growth")*(AND(FS$6&gt;=$F29,FS$6&lt;=$H29)*((FS$6-$F29+1)/($J29*($J29+1)/2)*$D29))+($K29="custom")*CustCF!FM29</f>
        <v/>
      </c>
      <c r="FT29" s="87">
        <f>($K29="Bell Curve")*(_xlfn.NORM.DIST(AND(FT$6&gt;=$F29,FT$6&lt;=$H29)*(FT$6-$F29+1),$J29/2,$M29,TRUE)-_xlfn.NORM.DIST(AND(FT$6&gt;=$F29,FT$6&lt;=$H29)*(FS$6-$F29+1),$J29/2,$M29,TRUE))/(1-2*_xlfn.NORM.DIST(0,$J29/2,$M29,TRUE))*$D29+($K29="Steady Growth")*(AND(FT$6&gt;=$F29,FT$6&lt;=$H29)*((FT$6-$F29+1)/($J29*($J29+1)/2)*$D29))+($K29="custom")*CustCF!FN29</f>
        <v/>
      </c>
      <c r="FU29" s="87">
        <f>($K29="Bell Curve")*(_xlfn.NORM.DIST(AND(FU$6&gt;=$F29,FU$6&lt;=$H29)*(FU$6-$F29+1),$J29/2,$M29,TRUE)-_xlfn.NORM.DIST(AND(FU$6&gt;=$F29,FU$6&lt;=$H29)*(FT$6-$F29+1),$J29/2,$M29,TRUE))/(1-2*_xlfn.NORM.DIST(0,$J29/2,$M29,TRUE))*$D29+($K29="Steady Growth")*(AND(FU$6&gt;=$F29,FU$6&lt;=$H29)*((FU$6-$F29+1)/($J29*($J29+1)/2)*$D29))+($K29="custom")*CustCF!FO29</f>
        <v/>
      </c>
      <c r="FV29" s="87">
        <f>($K29="Bell Curve")*(_xlfn.NORM.DIST(AND(FV$6&gt;=$F29,FV$6&lt;=$H29)*(FV$6-$F29+1),$J29/2,$M29,TRUE)-_xlfn.NORM.DIST(AND(FV$6&gt;=$F29,FV$6&lt;=$H29)*(FU$6-$F29+1),$J29/2,$M29,TRUE))/(1-2*_xlfn.NORM.DIST(0,$J29/2,$M29,TRUE))*$D29+($K29="Steady Growth")*(AND(FV$6&gt;=$F29,FV$6&lt;=$H29)*((FV$6-$F29+1)/($J29*($J29+1)/2)*$D29))+($K29="custom")*CustCF!FP29</f>
        <v/>
      </c>
      <c r="FW29" s="87">
        <f>($K29="Bell Curve")*(_xlfn.NORM.DIST(AND(FW$6&gt;=$F29,FW$6&lt;=$H29)*(FW$6-$F29+1),$J29/2,$M29,TRUE)-_xlfn.NORM.DIST(AND(FW$6&gt;=$F29,FW$6&lt;=$H29)*(FV$6-$F29+1),$J29/2,$M29,TRUE))/(1-2*_xlfn.NORM.DIST(0,$J29/2,$M29,TRUE))*$D29+($K29="Steady Growth")*(AND(FW$6&gt;=$F29,FW$6&lt;=$H29)*((FW$6-$F29+1)/($J29*($J29+1)/2)*$D29))+($K29="custom")*CustCF!FQ29</f>
        <v/>
      </c>
      <c r="FX29" s="87">
        <f>($K29="Bell Curve")*(_xlfn.NORM.DIST(AND(FX$6&gt;=$F29,FX$6&lt;=$H29)*(FX$6-$F29+1),$J29/2,$M29,TRUE)-_xlfn.NORM.DIST(AND(FX$6&gt;=$F29,FX$6&lt;=$H29)*(FW$6-$F29+1),$J29/2,$M29,TRUE))/(1-2*_xlfn.NORM.DIST(0,$J29/2,$M29,TRUE))*$D29+($K29="Steady Growth")*(AND(FX$6&gt;=$F29,FX$6&lt;=$H29)*((FX$6-$F29+1)/($J29*($J29+1)/2)*$D29))+($K29="custom")*CustCF!FR29</f>
        <v/>
      </c>
      <c r="FY29" s="87">
        <f>($K29="Bell Curve")*(_xlfn.NORM.DIST(AND(FY$6&gt;=$F29,FY$6&lt;=$H29)*(FY$6-$F29+1),$J29/2,$M29,TRUE)-_xlfn.NORM.DIST(AND(FY$6&gt;=$F29,FY$6&lt;=$H29)*(FX$6-$F29+1),$J29/2,$M29,TRUE))/(1-2*_xlfn.NORM.DIST(0,$J29/2,$M29,TRUE))*$D29+($K29="Steady Growth")*(AND(FY$6&gt;=$F29,FY$6&lt;=$H29)*((FY$6-$F29+1)/($J29*($J29+1)/2)*$D29))+($K29="custom")*CustCF!FS29</f>
        <v/>
      </c>
      <c r="FZ29" s="87">
        <f>($K29="Bell Curve")*(_xlfn.NORM.DIST(AND(FZ$6&gt;=$F29,FZ$6&lt;=$H29)*(FZ$6-$F29+1),$J29/2,$M29,TRUE)-_xlfn.NORM.DIST(AND(FZ$6&gt;=$F29,FZ$6&lt;=$H29)*(FY$6-$F29+1),$J29/2,$M29,TRUE))/(1-2*_xlfn.NORM.DIST(0,$J29/2,$M29,TRUE))*$D29+($K29="Steady Growth")*(AND(FZ$6&gt;=$F29,FZ$6&lt;=$H29)*((FZ$6-$F29+1)/($J29*($J29+1)/2)*$D29))+($K29="custom")*CustCF!FT29</f>
        <v/>
      </c>
      <c r="GA29" s="87">
        <f>($K29="Bell Curve")*(_xlfn.NORM.DIST(AND(GA$6&gt;=$F29,GA$6&lt;=$H29)*(GA$6-$F29+1),$J29/2,$M29,TRUE)-_xlfn.NORM.DIST(AND(GA$6&gt;=$F29,GA$6&lt;=$H29)*(FZ$6-$F29+1),$J29/2,$M29,TRUE))/(1-2*_xlfn.NORM.DIST(0,$J29/2,$M29,TRUE))*$D29+($K29="Steady Growth")*(AND(GA$6&gt;=$F29,GA$6&lt;=$H29)*((GA$6-$F29+1)/($J29*($J29+1)/2)*$D29))+($K29="custom")*CustCF!FU29</f>
        <v/>
      </c>
      <c r="GB29" s="87">
        <f>($K29="Bell Curve")*(_xlfn.NORM.DIST(AND(GB$6&gt;=$F29,GB$6&lt;=$H29)*(GB$6-$F29+1),$J29/2,$M29,TRUE)-_xlfn.NORM.DIST(AND(GB$6&gt;=$F29,GB$6&lt;=$H29)*(GA$6-$F29+1),$J29/2,$M29,TRUE))/(1-2*_xlfn.NORM.DIST(0,$J29/2,$M29,TRUE))*$D29+($K29="Steady Growth")*(AND(GB$6&gt;=$F29,GB$6&lt;=$H29)*((GB$6-$F29+1)/($J29*($J29+1)/2)*$D29))+($K29="custom")*CustCF!FV29</f>
        <v/>
      </c>
      <c r="GC29" s="87">
        <f>($K29="Bell Curve")*(_xlfn.NORM.DIST(AND(GC$6&gt;=$F29,GC$6&lt;=$H29)*(GC$6-$F29+1),$J29/2,$M29,TRUE)-_xlfn.NORM.DIST(AND(GC$6&gt;=$F29,GC$6&lt;=$H29)*(GB$6-$F29+1),$J29/2,$M29,TRUE))/(1-2*_xlfn.NORM.DIST(0,$J29/2,$M29,TRUE))*$D29+($K29="Steady Growth")*(AND(GC$6&gt;=$F29,GC$6&lt;=$H29)*((GC$6-$F29+1)/($J29*($J29+1)/2)*$D29))+($K29="custom")*CustCF!FW29</f>
        <v/>
      </c>
      <c r="GD29" s="87">
        <f>($K29="Bell Curve")*(_xlfn.NORM.DIST(AND(GD$6&gt;=$F29,GD$6&lt;=$H29)*(GD$6-$F29+1),$J29/2,$M29,TRUE)-_xlfn.NORM.DIST(AND(GD$6&gt;=$F29,GD$6&lt;=$H29)*(GC$6-$F29+1),$J29/2,$M29,TRUE))/(1-2*_xlfn.NORM.DIST(0,$J29/2,$M29,TRUE))*$D29+($K29="Steady Growth")*(AND(GD$6&gt;=$F29,GD$6&lt;=$H29)*((GD$6-$F29+1)/($J29*($J29+1)/2)*$D29))+($K29="custom")*CustCF!FX29</f>
        <v/>
      </c>
      <c r="GE29" s="87">
        <f>($K29="Bell Curve")*(_xlfn.NORM.DIST(AND(GE$6&gt;=$F29,GE$6&lt;=$H29)*(GE$6-$F29+1),$J29/2,$M29,TRUE)-_xlfn.NORM.DIST(AND(GE$6&gt;=$F29,GE$6&lt;=$H29)*(GD$6-$F29+1),$J29/2,$M29,TRUE))/(1-2*_xlfn.NORM.DIST(0,$J29/2,$M29,TRUE))*$D29+($K29="Steady Growth")*(AND(GE$6&gt;=$F29,GE$6&lt;=$H29)*((GE$6-$F29+1)/($J29*($J29+1)/2)*$D29))+($K29="custom")*CustCF!FY29</f>
        <v/>
      </c>
      <c r="GF29" s="87">
        <f>($K29="Bell Curve")*(_xlfn.NORM.DIST(AND(GF$6&gt;=$F29,GF$6&lt;=$H29)*(GF$6-$F29+1),$J29/2,$M29,TRUE)-_xlfn.NORM.DIST(AND(GF$6&gt;=$F29,GF$6&lt;=$H29)*(GE$6-$F29+1),$J29/2,$M29,TRUE))/(1-2*_xlfn.NORM.DIST(0,$J29/2,$M29,TRUE))*$D29+($K29="Steady Growth")*(AND(GF$6&gt;=$F29,GF$6&lt;=$H29)*((GF$6-$F29+1)/($J29*($J29+1)/2)*$D29))+($K29="custom")*CustCF!FZ29</f>
        <v/>
      </c>
      <c r="GG29" s="87">
        <f>($K29="Bell Curve")*(_xlfn.NORM.DIST(AND(GG$6&gt;=$F29,GG$6&lt;=$H29)*(GG$6-$F29+1),$J29/2,$M29,TRUE)-_xlfn.NORM.DIST(AND(GG$6&gt;=$F29,GG$6&lt;=$H29)*(GF$6-$F29+1),$J29/2,$M29,TRUE))/(1-2*_xlfn.NORM.DIST(0,$J29/2,$M29,TRUE))*$D29+($K29="Steady Growth")*(AND(GG$6&gt;=$F29,GG$6&lt;=$H29)*((GG$6-$F29+1)/($J29*($J29+1)/2)*$D29))+($K29="custom")*CustCF!GA29</f>
        <v/>
      </c>
      <c r="GH29" s="87">
        <f>($K29="Bell Curve")*(_xlfn.NORM.DIST(AND(GH$6&gt;=$F29,GH$6&lt;=$H29)*(GH$6-$F29+1),$J29/2,$M29,TRUE)-_xlfn.NORM.DIST(AND(GH$6&gt;=$F29,GH$6&lt;=$H29)*(GG$6-$F29+1),$J29/2,$M29,TRUE))/(1-2*_xlfn.NORM.DIST(0,$J29/2,$M29,TRUE))*$D29+($K29="Steady Growth")*(AND(GH$6&gt;=$F29,GH$6&lt;=$H29)*((GH$6-$F29+1)/($J29*($J29+1)/2)*$D29))+($K29="custom")*CustCF!GB29</f>
        <v/>
      </c>
      <c r="GI29" s="87">
        <f>($K29="Bell Curve")*(_xlfn.NORM.DIST(AND(GI$6&gt;=$F29,GI$6&lt;=$H29)*(GI$6-$F29+1),$J29/2,$M29,TRUE)-_xlfn.NORM.DIST(AND(GI$6&gt;=$F29,GI$6&lt;=$H29)*(GH$6-$F29+1),$J29/2,$M29,TRUE))/(1-2*_xlfn.NORM.DIST(0,$J29/2,$M29,TRUE))*$D29+($K29="Steady Growth")*(AND(GI$6&gt;=$F29,GI$6&lt;=$H29)*((GI$6-$F29+1)/($J29*($J29+1)/2)*$D29))+($K29="custom")*CustCF!GC29</f>
        <v/>
      </c>
      <c r="GJ29" s="87">
        <f>($K29="Bell Curve")*(_xlfn.NORM.DIST(AND(GJ$6&gt;=$F29,GJ$6&lt;=$H29)*(GJ$6-$F29+1),$J29/2,$M29,TRUE)-_xlfn.NORM.DIST(AND(GJ$6&gt;=$F29,GJ$6&lt;=$H29)*(GI$6-$F29+1),$J29/2,$M29,TRUE))/(1-2*_xlfn.NORM.DIST(0,$J29/2,$M29,TRUE))*$D29+($K29="Steady Growth")*(AND(GJ$6&gt;=$F29,GJ$6&lt;=$H29)*((GJ$6-$F29+1)/($J29*($J29+1)/2)*$D29))+($K29="custom")*CustCF!GD29</f>
        <v/>
      </c>
      <c r="GK29" s="87">
        <f>($K29="Bell Curve")*(_xlfn.NORM.DIST(AND(GK$6&gt;=$F29,GK$6&lt;=$H29)*(GK$6-$F29+1),$J29/2,$M29,TRUE)-_xlfn.NORM.DIST(AND(GK$6&gt;=$F29,GK$6&lt;=$H29)*(GJ$6-$F29+1),$J29/2,$M29,TRUE))/(1-2*_xlfn.NORM.DIST(0,$J29/2,$M29,TRUE))*$D29+($K29="Steady Growth")*(AND(GK$6&gt;=$F29,GK$6&lt;=$H29)*((GK$6-$F29+1)/($J29*($J29+1)/2)*$D29))+($K29="custom")*CustCF!GE29</f>
        <v/>
      </c>
      <c r="GL29" s="87">
        <f>($K29="Bell Curve")*(_xlfn.NORM.DIST(AND(GL$6&gt;=$F29,GL$6&lt;=$H29)*(GL$6-$F29+1),$J29/2,$M29,TRUE)-_xlfn.NORM.DIST(AND(GL$6&gt;=$F29,GL$6&lt;=$H29)*(GK$6-$F29+1),$J29/2,$M29,TRUE))/(1-2*_xlfn.NORM.DIST(0,$J29/2,$M29,TRUE))*$D29+($K29="Steady Growth")*(AND(GL$6&gt;=$F29,GL$6&lt;=$H29)*((GL$6-$F29+1)/($J29*($J29+1)/2)*$D29))+($K29="custom")*CustCF!GF29</f>
        <v/>
      </c>
      <c r="GM29" s="87">
        <f>($K29="Bell Curve")*(_xlfn.NORM.DIST(AND(GM$6&gt;=$F29,GM$6&lt;=$H29)*(GM$6-$F29+1),$J29/2,$M29,TRUE)-_xlfn.NORM.DIST(AND(GM$6&gt;=$F29,GM$6&lt;=$H29)*(GL$6-$F29+1),$J29/2,$M29,TRUE))/(1-2*_xlfn.NORM.DIST(0,$J29/2,$M29,TRUE))*$D29+($K29="Steady Growth")*(AND(GM$6&gt;=$F29,GM$6&lt;=$H29)*((GM$6-$F29+1)/($J29*($J29+1)/2)*$D29))+($K29="custom")*CustCF!GG29</f>
        <v/>
      </c>
      <c r="GN29" s="257">
        <f>($K29="Bell Curve")*(_xlfn.NORM.DIST(AND(GN$6&gt;=$F29,GN$6&lt;=$H29)*(GN$6-$F29+1),$J29/2,$M29,TRUE)-_xlfn.NORM.DIST(AND(GN$6&gt;=$F29,GN$6&lt;=$H29)*(GM$6-$F29+1),$J29/2,$M29,TRUE))/(1-2*_xlfn.NORM.DIST(0,$J29/2,$M29,TRUE))*$D29+($K29="Steady Growth")*(AND(GN$6&gt;=$F29,GN$6&lt;=$H29)*((GN$6-$F29+1)/($J29*($J29+1)/2)*$D29))+($K29="custom")*CustCF!GH29</f>
        <v/>
      </c>
      <c r="GO29" s="1" t="n"/>
      <c r="GP29" s="63" t="n"/>
    </row>
    <row r="30" hidden="1" outlineLevel="1">
      <c r="A30" s="1" t="n"/>
      <c r="B30" s="1" t="n"/>
      <c r="C30" s="251">
        <f>Budget!P31</f>
        <v/>
      </c>
      <c r="D30" s="14">
        <f>Budget!Q31</f>
        <v/>
      </c>
      <c r="E30" s="14">
        <f>IF(D30&lt;&gt;0,F30,"")</f>
        <v/>
      </c>
      <c r="F30" s="252" t="n">
        <v>0</v>
      </c>
      <c r="G30" s="921">
        <f>IF(L30="custom",CustCF!F30,INDEX($P$8:$GN$8,MATCH(F30,$P$6:$GN$6,0)))</f>
        <v/>
      </c>
      <c r="H30" s="252" t="n">
        <v>0</v>
      </c>
      <c r="I30" s="921">
        <f>IF(L30="custom",CustCF!G30,INDEX($P$8:$GN$8,MATCH(H30,$P$6:$GN$6,0)))</f>
        <v/>
      </c>
      <c r="J30" s="249">
        <f>H30-F30+1</f>
        <v/>
      </c>
      <c r="K30" s="254" t="inlineStr">
        <is>
          <t>Bell Curve</t>
        </is>
      </c>
      <c r="L30" s="255" t="inlineStr">
        <is>
          <t>Flat (9)</t>
        </is>
      </c>
      <c r="M30" s="256">
        <f>INDEX($D$261:$D$266,MATCH(L30,$C$261:$C$266,0))</f>
        <v/>
      </c>
      <c r="N30" s="13">
        <f>SUM(P30:GN30)</f>
        <v/>
      </c>
      <c r="O30" s="14" t="n"/>
      <c r="P30" s="87">
        <f>($K30="Bell Curve")*(_xlfn.NORM.DIST(AND(P$6&gt;=$F30,P$6&lt;=$H30)*(P$6-$F30+1),$J30/2,$M30,TRUE)-_xlfn.NORM.DIST(AND(P$6&gt;=$F30,P$6&lt;=$H30)*(O$6-$F30+1),$J30/2,$M30,TRUE))/(1-2*_xlfn.NORM.DIST(0,$J30/2,$M30,TRUE))*$D30+($K30="Steady Growth")*(AND(P$6&gt;=$F30,P$6&lt;=$H30)*((P$6-$F30+1)/($J30*($J30+1)/2)*$D30))+($K30="custom")*CustCF!J30</f>
        <v/>
      </c>
      <c r="Q30" s="87">
        <f>($K30="Bell Curve")*(_xlfn.NORM.DIST(AND(Q$6&gt;=$F30,Q$6&lt;=$H30)*(Q$6-$F30+1),$J30/2,$M30,TRUE)-_xlfn.NORM.DIST(AND(Q$6&gt;=$F30,Q$6&lt;=$H30)*(P$6-$F30+1),$J30/2,$M30,TRUE))/(1-2*_xlfn.NORM.DIST(0,$J30/2,$M30,TRUE))*$D30+($K30="Steady Growth")*(AND(Q$6&gt;=$F30,Q$6&lt;=$H30)*((Q$6-$F30+1)/($J30*($J30+1)/2)*$D30))+($K30="custom")*CustCF!K30</f>
        <v/>
      </c>
      <c r="R30" s="87">
        <f>($K30="Bell Curve")*(_xlfn.NORM.DIST(AND(R$6&gt;=$F30,R$6&lt;=$H30)*(R$6-$F30+1),$J30/2,$M30,TRUE)-_xlfn.NORM.DIST(AND(R$6&gt;=$F30,R$6&lt;=$H30)*(Q$6-$F30+1),$J30/2,$M30,TRUE))/(1-2*_xlfn.NORM.DIST(0,$J30/2,$M30,TRUE))*$D30+($K30="Steady Growth")*(AND(R$6&gt;=$F30,R$6&lt;=$H30)*((R$6-$F30+1)/($J30*($J30+1)/2)*$D30))+($K30="custom")*CustCF!L30</f>
        <v/>
      </c>
      <c r="S30" s="87">
        <f>($K30="Bell Curve")*(_xlfn.NORM.DIST(AND(S$6&gt;=$F30,S$6&lt;=$H30)*(S$6-$F30+1),$J30/2,$M30,TRUE)-_xlfn.NORM.DIST(AND(S$6&gt;=$F30,S$6&lt;=$H30)*(R$6-$F30+1),$J30/2,$M30,TRUE))/(1-2*_xlfn.NORM.DIST(0,$J30/2,$M30,TRUE))*$D30+($K30="Steady Growth")*(AND(S$6&gt;=$F30,S$6&lt;=$H30)*((S$6-$F30+1)/($J30*($J30+1)/2)*$D30))+($K30="custom")*CustCF!M30</f>
        <v/>
      </c>
      <c r="T30" s="87">
        <f>($K30="Bell Curve")*(_xlfn.NORM.DIST(AND(T$6&gt;=$F30,T$6&lt;=$H30)*(T$6-$F30+1),$J30/2,$M30,TRUE)-_xlfn.NORM.DIST(AND(T$6&gt;=$F30,T$6&lt;=$H30)*(S$6-$F30+1),$J30/2,$M30,TRUE))/(1-2*_xlfn.NORM.DIST(0,$J30/2,$M30,TRUE))*$D30+($K30="Steady Growth")*(AND(T$6&gt;=$F30,T$6&lt;=$H30)*((T$6-$F30+1)/($J30*($J30+1)/2)*$D30))+($K30="custom")*CustCF!N30</f>
        <v/>
      </c>
      <c r="U30" s="87">
        <f>($K30="Bell Curve")*(_xlfn.NORM.DIST(AND(U$6&gt;=$F30,U$6&lt;=$H30)*(U$6-$F30+1),$J30/2,$M30,TRUE)-_xlfn.NORM.DIST(AND(U$6&gt;=$F30,U$6&lt;=$H30)*(T$6-$F30+1),$J30/2,$M30,TRUE))/(1-2*_xlfn.NORM.DIST(0,$J30/2,$M30,TRUE))*$D30+($K30="Steady Growth")*(AND(U$6&gt;=$F30,U$6&lt;=$H30)*((U$6-$F30+1)/($J30*($J30+1)/2)*$D30))+($K30="custom")*CustCF!O30</f>
        <v/>
      </c>
      <c r="V30" s="87">
        <f>($K30="Bell Curve")*(_xlfn.NORM.DIST(AND(V$6&gt;=$F30,V$6&lt;=$H30)*(V$6-$F30+1),$J30/2,$M30,TRUE)-_xlfn.NORM.DIST(AND(V$6&gt;=$F30,V$6&lt;=$H30)*(U$6-$F30+1),$J30/2,$M30,TRUE))/(1-2*_xlfn.NORM.DIST(0,$J30/2,$M30,TRUE))*$D30+($K30="Steady Growth")*(AND(V$6&gt;=$F30,V$6&lt;=$H30)*((V$6-$F30+1)/($J30*($J30+1)/2)*$D30))+($K30="custom")*CustCF!P30</f>
        <v/>
      </c>
      <c r="W30" s="87">
        <f>($K30="Bell Curve")*(_xlfn.NORM.DIST(AND(W$6&gt;=$F30,W$6&lt;=$H30)*(W$6-$F30+1),$J30/2,$M30,TRUE)-_xlfn.NORM.DIST(AND(W$6&gt;=$F30,W$6&lt;=$H30)*(V$6-$F30+1),$J30/2,$M30,TRUE))/(1-2*_xlfn.NORM.DIST(0,$J30/2,$M30,TRUE))*$D30+($K30="Steady Growth")*(AND(W$6&gt;=$F30,W$6&lt;=$H30)*((W$6-$F30+1)/($J30*($J30+1)/2)*$D30))+($K30="custom")*CustCF!Q30</f>
        <v/>
      </c>
      <c r="X30" s="87">
        <f>($K30="Bell Curve")*(_xlfn.NORM.DIST(AND(X$6&gt;=$F30,X$6&lt;=$H30)*(X$6-$F30+1),$J30/2,$M30,TRUE)-_xlfn.NORM.DIST(AND(X$6&gt;=$F30,X$6&lt;=$H30)*(W$6-$F30+1),$J30/2,$M30,TRUE))/(1-2*_xlfn.NORM.DIST(0,$J30/2,$M30,TRUE))*$D30+($K30="Steady Growth")*(AND(X$6&gt;=$F30,X$6&lt;=$H30)*((X$6-$F30+1)/($J30*($J30+1)/2)*$D30))+($K30="custom")*CustCF!R30</f>
        <v/>
      </c>
      <c r="Y30" s="87">
        <f>($K30="Bell Curve")*(_xlfn.NORM.DIST(AND(Y$6&gt;=$F30,Y$6&lt;=$H30)*(Y$6-$F30+1),$J30/2,$M30,TRUE)-_xlfn.NORM.DIST(AND(Y$6&gt;=$F30,Y$6&lt;=$H30)*(X$6-$F30+1),$J30/2,$M30,TRUE))/(1-2*_xlfn.NORM.DIST(0,$J30/2,$M30,TRUE))*$D30+($K30="Steady Growth")*(AND(Y$6&gt;=$F30,Y$6&lt;=$H30)*((Y$6-$F30+1)/($J30*($J30+1)/2)*$D30))+($K30="custom")*CustCF!S30</f>
        <v/>
      </c>
      <c r="Z30" s="87">
        <f>($K30="Bell Curve")*(_xlfn.NORM.DIST(AND(Z$6&gt;=$F30,Z$6&lt;=$H30)*(Z$6-$F30+1),$J30/2,$M30,TRUE)-_xlfn.NORM.DIST(AND(Z$6&gt;=$F30,Z$6&lt;=$H30)*(Y$6-$F30+1),$J30/2,$M30,TRUE))/(1-2*_xlfn.NORM.DIST(0,$J30/2,$M30,TRUE))*$D30+($K30="Steady Growth")*(AND(Z$6&gt;=$F30,Z$6&lt;=$H30)*((Z$6-$F30+1)/($J30*($J30+1)/2)*$D30))+($K30="custom")*CustCF!T30</f>
        <v/>
      </c>
      <c r="AA30" s="87">
        <f>($K30="Bell Curve")*(_xlfn.NORM.DIST(AND(AA$6&gt;=$F30,AA$6&lt;=$H30)*(AA$6-$F30+1),$J30/2,$M30,TRUE)-_xlfn.NORM.DIST(AND(AA$6&gt;=$F30,AA$6&lt;=$H30)*(Z$6-$F30+1),$J30/2,$M30,TRUE))/(1-2*_xlfn.NORM.DIST(0,$J30/2,$M30,TRUE))*$D30+($K30="Steady Growth")*(AND(AA$6&gt;=$F30,AA$6&lt;=$H30)*((AA$6-$F30+1)/($J30*($J30+1)/2)*$D30))+($K30="custom")*CustCF!U30</f>
        <v/>
      </c>
      <c r="AB30" s="87">
        <f>($K30="Bell Curve")*(_xlfn.NORM.DIST(AND(AB$6&gt;=$F30,AB$6&lt;=$H30)*(AB$6-$F30+1),$J30/2,$M30,TRUE)-_xlfn.NORM.DIST(AND(AB$6&gt;=$F30,AB$6&lt;=$H30)*(AA$6-$F30+1),$J30/2,$M30,TRUE))/(1-2*_xlfn.NORM.DIST(0,$J30/2,$M30,TRUE))*$D30+($K30="Steady Growth")*(AND(AB$6&gt;=$F30,AB$6&lt;=$H30)*((AB$6-$F30+1)/($J30*($J30+1)/2)*$D30))+($K30="custom")*CustCF!V30</f>
        <v/>
      </c>
      <c r="AC30" s="87">
        <f>($K30="Bell Curve")*(_xlfn.NORM.DIST(AND(AC$6&gt;=$F30,AC$6&lt;=$H30)*(AC$6-$F30+1),$J30/2,$M30,TRUE)-_xlfn.NORM.DIST(AND(AC$6&gt;=$F30,AC$6&lt;=$H30)*(AB$6-$F30+1),$J30/2,$M30,TRUE))/(1-2*_xlfn.NORM.DIST(0,$J30/2,$M30,TRUE))*$D30+($K30="Steady Growth")*(AND(AC$6&gt;=$F30,AC$6&lt;=$H30)*((AC$6-$F30+1)/($J30*($J30+1)/2)*$D30))+($K30="custom")*CustCF!W30</f>
        <v/>
      </c>
      <c r="AD30" s="87">
        <f>($K30="Bell Curve")*(_xlfn.NORM.DIST(AND(AD$6&gt;=$F30,AD$6&lt;=$H30)*(AD$6-$F30+1),$J30/2,$M30,TRUE)-_xlfn.NORM.DIST(AND(AD$6&gt;=$F30,AD$6&lt;=$H30)*(AC$6-$F30+1),$J30/2,$M30,TRUE))/(1-2*_xlfn.NORM.DIST(0,$J30/2,$M30,TRUE))*$D30+($K30="Steady Growth")*(AND(AD$6&gt;=$F30,AD$6&lt;=$H30)*((AD$6-$F30+1)/($J30*($J30+1)/2)*$D30))+($K30="custom")*CustCF!X30</f>
        <v/>
      </c>
      <c r="AE30" s="87">
        <f>($K30="Bell Curve")*(_xlfn.NORM.DIST(AND(AE$6&gt;=$F30,AE$6&lt;=$H30)*(AE$6-$F30+1),$J30/2,$M30,TRUE)-_xlfn.NORM.DIST(AND(AE$6&gt;=$F30,AE$6&lt;=$H30)*(AD$6-$F30+1),$J30/2,$M30,TRUE))/(1-2*_xlfn.NORM.DIST(0,$J30/2,$M30,TRUE))*$D30+($K30="Steady Growth")*(AND(AE$6&gt;=$F30,AE$6&lt;=$H30)*((AE$6-$F30+1)/($J30*($J30+1)/2)*$D30))+($K30="custom")*CustCF!Y30</f>
        <v/>
      </c>
      <c r="AF30" s="87">
        <f>($K30="Bell Curve")*(_xlfn.NORM.DIST(AND(AF$6&gt;=$F30,AF$6&lt;=$H30)*(AF$6-$F30+1),$J30/2,$M30,TRUE)-_xlfn.NORM.DIST(AND(AF$6&gt;=$F30,AF$6&lt;=$H30)*(AE$6-$F30+1),$J30/2,$M30,TRUE))/(1-2*_xlfn.NORM.DIST(0,$J30/2,$M30,TRUE))*$D30+($K30="Steady Growth")*(AND(AF$6&gt;=$F30,AF$6&lt;=$H30)*((AF$6-$F30+1)/($J30*($J30+1)/2)*$D30))+($K30="custom")*CustCF!Z30</f>
        <v/>
      </c>
      <c r="AG30" s="87">
        <f>($K30="Bell Curve")*(_xlfn.NORM.DIST(AND(AG$6&gt;=$F30,AG$6&lt;=$H30)*(AG$6-$F30+1),$J30/2,$M30,TRUE)-_xlfn.NORM.DIST(AND(AG$6&gt;=$F30,AG$6&lt;=$H30)*(AF$6-$F30+1),$J30/2,$M30,TRUE))/(1-2*_xlfn.NORM.DIST(0,$J30/2,$M30,TRUE))*$D30+($K30="Steady Growth")*(AND(AG$6&gt;=$F30,AG$6&lt;=$H30)*((AG$6-$F30+1)/($J30*($J30+1)/2)*$D30))+($K30="custom")*CustCF!AA30</f>
        <v/>
      </c>
      <c r="AH30" s="87">
        <f>($K30="Bell Curve")*(_xlfn.NORM.DIST(AND(AH$6&gt;=$F30,AH$6&lt;=$H30)*(AH$6-$F30+1),$J30/2,$M30,TRUE)-_xlfn.NORM.DIST(AND(AH$6&gt;=$F30,AH$6&lt;=$H30)*(AG$6-$F30+1),$J30/2,$M30,TRUE))/(1-2*_xlfn.NORM.DIST(0,$J30/2,$M30,TRUE))*$D30+($K30="Steady Growth")*(AND(AH$6&gt;=$F30,AH$6&lt;=$H30)*((AH$6-$F30+1)/($J30*($J30+1)/2)*$D30))+($K30="custom")*CustCF!AB30</f>
        <v/>
      </c>
      <c r="AI30" s="87">
        <f>($K30="Bell Curve")*(_xlfn.NORM.DIST(AND(AI$6&gt;=$F30,AI$6&lt;=$H30)*(AI$6-$F30+1),$J30/2,$M30,TRUE)-_xlfn.NORM.DIST(AND(AI$6&gt;=$F30,AI$6&lt;=$H30)*(AH$6-$F30+1),$J30/2,$M30,TRUE))/(1-2*_xlfn.NORM.DIST(0,$J30/2,$M30,TRUE))*$D30+($K30="Steady Growth")*(AND(AI$6&gt;=$F30,AI$6&lt;=$H30)*((AI$6-$F30+1)/($J30*($J30+1)/2)*$D30))+($K30="custom")*CustCF!AC30</f>
        <v/>
      </c>
      <c r="AJ30" s="87">
        <f>($K30="Bell Curve")*(_xlfn.NORM.DIST(AND(AJ$6&gt;=$F30,AJ$6&lt;=$H30)*(AJ$6-$F30+1),$J30/2,$M30,TRUE)-_xlfn.NORM.DIST(AND(AJ$6&gt;=$F30,AJ$6&lt;=$H30)*(AI$6-$F30+1),$J30/2,$M30,TRUE))/(1-2*_xlfn.NORM.DIST(0,$J30/2,$M30,TRUE))*$D30+($K30="Steady Growth")*(AND(AJ$6&gt;=$F30,AJ$6&lt;=$H30)*((AJ$6-$F30+1)/($J30*($J30+1)/2)*$D30))+($K30="custom")*CustCF!AD30</f>
        <v/>
      </c>
      <c r="AK30" s="87">
        <f>($K30="Bell Curve")*(_xlfn.NORM.DIST(AND(AK$6&gt;=$F30,AK$6&lt;=$H30)*(AK$6-$F30+1),$J30/2,$M30,TRUE)-_xlfn.NORM.DIST(AND(AK$6&gt;=$F30,AK$6&lt;=$H30)*(AJ$6-$F30+1),$J30/2,$M30,TRUE))/(1-2*_xlfn.NORM.DIST(0,$J30/2,$M30,TRUE))*$D30+($K30="Steady Growth")*(AND(AK$6&gt;=$F30,AK$6&lt;=$H30)*((AK$6-$F30+1)/($J30*($J30+1)/2)*$D30))+($K30="custom")*CustCF!AE30</f>
        <v/>
      </c>
      <c r="AL30" s="87">
        <f>($K30="Bell Curve")*(_xlfn.NORM.DIST(AND(AL$6&gt;=$F30,AL$6&lt;=$H30)*(AL$6-$F30+1),$J30/2,$M30,TRUE)-_xlfn.NORM.DIST(AND(AL$6&gt;=$F30,AL$6&lt;=$H30)*(AK$6-$F30+1),$J30/2,$M30,TRUE))/(1-2*_xlfn.NORM.DIST(0,$J30/2,$M30,TRUE))*$D30+($K30="Steady Growth")*(AND(AL$6&gt;=$F30,AL$6&lt;=$H30)*((AL$6-$F30+1)/($J30*($J30+1)/2)*$D30))+($K30="custom")*CustCF!AF30</f>
        <v/>
      </c>
      <c r="AM30" s="87">
        <f>($K30="Bell Curve")*(_xlfn.NORM.DIST(AND(AM$6&gt;=$F30,AM$6&lt;=$H30)*(AM$6-$F30+1),$J30/2,$M30,TRUE)-_xlfn.NORM.DIST(AND(AM$6&gt;=$F30,AM$6&lt;=$H30)*(AL$6-$F30+1),$J30/2,$M30,TRUE))/(1-2*_xlfn.NORM.DIST(0,$J30/2,$M30,TRUE))*$D30+($K30="Steady Growth")*(AND(AM$6&gt;=$F30,AM$6&lt;=$H30)*((AM$6-$F30+1)/($J30*($J30+1)/2)*$D30))+($K30="custom")*CustCF!AG30</f>
        <v/>
      </c>
      <c r="AN30" s="87">
        <f>($K30="Bell Curve")*(_xlfn.NORM.DIST(AND(AN$6&gt;=$F30,AN$6&lt;=$H30)*(AN$6-$F30+1),$J30/2,$M30,TRUE)-_xlfn.NORM.DIST(AND(AN$6&gt;=$F30,AN$6&lt;=$H30)*(AM$6-$F30+1),$J30/2,$M30,TRUE))/(1-2*_xlfn.NORM.DIST(0,$J30/2,$M30,TRUE))*$D30+($K30="Steady Growth")*(AND(AN$6&gt;=$F30,AN$6&lt;=$H30)*((AN$6-$F30+1)/($J30*($J30+1)/2)*$D30))+($K30="custom")*CustCF!AH30</f>
        <v/>
      </c>
      <c r="AO30" s="87">
        <f>($K30="Bell Curve")*(_xlfn.NORM.DIST(AND(AO$6&gt;=$F30,AO$6&lt;=$H30)*(AO$6-$F30+1),$J30/2,$M30,TRUE)-_xlfn.NORM.DIST(AND(AO$6&gt;=$F30,AO$6&lt;=$H30)*(AN$6-$F30+1),$J30/2,$M30,TRUE))/(1-2*_xlfn.NORM.DIST(0,$J30/2,$M30,TRUE))*$D30+($K30="Steady Growth")*(AND(AO$6&gt;=$F30,AO$6&lt;=$H30)*((AO$6-$F30+1)/($J30*($J30+1)/2)*$D30))+($K30="custom")*CustCF!AI30</f>
        <v/>
      </c>
      <c r="AP30" s="87">
        <f>($K30="Bell Curve")*(_xlfn.NORM.DIST(AND(AP$6&gt;=$F30,AP$6&lt;=$H30)*(AP$6-$F30+1),$J30/2,$M30,TRUE)-_xlfn.NORM.DIST(AND(AP$6&gt;=$F30,AP$6&lt;=$H30)*(AO$6-$F30+1),$J30/2,$M30,TRUE))/(1-2*_xlfn.NORM.DIST(0,$J30/2,$M30,TRUE))*$D30+($K30="Steady Growth")*(AND(AP$6&gt;=$F30,AP$6&lt;=$H30)*((AP$6-$F30+1)/($J30*($J30+1)/2)*$D30))+($K30="custom")*CustCF!AJ30</f>
        <v/>
      </c>
      <c r="AQ30" s="87">
        <f>($K30="Bell Curve")*(_xlfn.NORM.DIST(AND(AQ$6&gt;=$F30,AQ$6&lt;=$H30)*(AQ$6-$F30+1),$J30/2,$M30,TRUE)-_xlfn.NORM.DIST(AND(AQ$6&gt;=$F30,AQ$6&lt;=$H30)*(AP$6-$F30+1),$J30/2,$M30,TRUE))/(1-2*_xlfn.NORM.DIST(0,$J30/2,$M30,TRUE))*$D30+($K30="Steady Growth")*(AND(AQ$6&gt;=$F30,AQ$6&lt;=$H30)*((AQ$6-$F30+1)/($J30*($J30+1)/2)*$D30))+($K30="custom")*CustCF!AK30</f>
        <v/>
      </c>
      <c r="AR30" s="87">
        <f>($K30="Bell Curve")*(_xlfn.NORM.DIST(AND(AR$6&gt;=$F30,AR$6&lt;=$H30)*(AR$6-$F30+1),$J30/2,$M30,TRUE)-_xlfn.NORM.DIST(AND(AR$6&gt;=$F30,AR$6&lt;=$H30)*(AQ$6-$F30+1),$J30/2,$M30,TRUE))/(1-2*_xlfn.NORM.DIST(0,$J30/2,$M30,TRUE))*$D30+($K30="Steady Growth")*(AND(AR$6&gt;=$F30,AR$6&lt;=$H30)*((AR$6-$F30+1)/($J30*($J30+1)/2)*$D30))+($K30="custom")*CustCF!AL30</f>
        <v/>
      </c>
      <c r="AS30" s="87">
        <f>($K30="Bell Curve")*(_xlfn.NORM.DIST(AND(AS$6&gt;=$F30,AS$6&lt;=$H30)*(AS$6-$F30+1),$J30/2,$M30,TRUE)-_xlfn.NORM.DIST(AND(AS$6&gt;=$F30,AS$6&lt;=$H30)*(AR$6-$F30+1),$J30/2,$M30,TRUE))/(1-2*_xlfn.NORM.DIST(0,$J30/2,$M30,TRUE))*$D30+($K30="Steady Growth")*(AND(AS$6&gt;=$F30,AS$6&lt;=$H30)*((AS$6-$F30+1)/($J30*($J30+1)/2)*$D30))+($K30="custom")*CustCF!AM30</f>
        <v/>
      </c>
      <c r="AT30" s="87">
        <f>($K30="Bell Curve")*(_xlfn.NORM.DIST(AND(AT$6&gt;=$F30,AT$6&lt;=$H30)*(AT$6-$F30+1),$J30/2,$M30,TRUE)-_xlfn.NORM.DIST(AND(AT$6&gt;=$F30,AT$6&lt;=$H30)*(AS$6-$F30+1),$J30/2,$M30,TRUE))/(1-2*_xlfn.NORM.DIST(0,$J30/2,$M30,TRUE))*$D30+($K30="Steady Growth")*(AND(AT$6&gt;=$F30,AT$6&lt;=$H30)*((AT$6-$F30+1)/($J30*($J30+1)/2)*$D30))+($K30="custom")*CustCF!AN30</f>
        <v/>
      </c>
      <c r="AU30" s="87">
        <f>($K30="Bell Curve")*(_xlfn.NORM.DIST(AND(AU$6&gt;=$F30,AU$6&lt;=$H30)*(AU$6-$F30+1),$J30/2,$M30,TRUE)-_xlfn.NORM.DIST(AND(AU$6&gt;=$F30,AU$6&lt;=$H30)*(AT$6-$F30+1),$J30/2,$M30,TRUE))/(1-2*_xlfn.NORM.DIST(0,$J30/2,$M30,TRUE))*$D30+($K30="Steady Growth")*(AND(AU$6&gt;=$F30,AU$6&lt;=$H30)*((AU$6-$F30+1)/($J30*($J30+1)/2)*$D30))+($K30="custom")*CustCF!AO30</f>
        <v/>
      </c>
      <c r="AV30" s="87">
        <f>($K30="Bell Curve")*(_xlfn.NORM.DIST(AND(AV$6&gt;=$F30,AV$6&lt;=$H30)*(AV$6-$F30+1),$J30/2,$M30,TRUE)-_xlfn.NORM.DIST(AND(AV$6&gt;=$F30,AV$6&lt;=$H30)*(AU$6-$F30+1),$J30/2,$M30,TRUE))/(1-2*_xlfn.NORM.DIST(0,$J30/2,$M30,TRUE))*$D30+($K30="Steady Growth")*(AND(AV$6&gt;=$F30,AV$6&lt;=$H30)*((AV$6-$F30+1)/($J30*($J30+1)/2)*$D30))+($K30="custom")*CustCF!AP30</f>
        <v/>
      </c>
      <c r="AW30" s="87">
        <f>($K30="Bell Curve")*(_xlfn.NORM.DIST(AND(AW$6&gt;=$F30,AW$6&lt;=$H30)*(AW$6-$F30+1),$J30/2,$M30,TRUE)-_xlfn.NORM.DIST(AND(AW$6&gt;=$F30,AW$6&lt;=$H30)*(AV$6-$F30+1),$J30/2,$M30,TRUE))/(1-2*_xlfn.NORM.DIST(0,$J30/2,$M30,TRUE))*$D30+($K30="Steady Growth")*(AND(AW$6&gt;=$F30,AW$6&lt;=$H30)*((AW$6-$F30+1)/($J30*($J30+1)/2)*$D30))+($K30="custom")*CustCF!AQ30</f>
        <v/>
      </c>
      <c r="AX30" s="87">
        <f>($K30="Bell Curve")*(_xlfn.NORM.DIST(AND(AX$6&gt;=$F30,AX$6&lt;=$H30)*(AX$6-$F30+1),$J30/2,$M30,TRUE)-_xlfn.NORM.DIST(AND(AX$6&gt;=$F30,AX$6&lt;=$H30)*(AW$6-$F30+1),$J30/2,$M30,TRUE))/(1-2*_xlfn.NORM.DIST(0,$J30/2,$M30,TRUE))*$D30+($K30="Steady Growth")*(AND(AX$6&gt;=$F30,AX$6&lt;=$H30)*((AX$6-$F30+1)/($J30*($J30+1)/2)*$D30))+($K30="custom")*CustCF!AR30</f>
        <v/>
      </c>
      <c r="AY30" s="87">
        <f>($K30="Bell Curve")*(_xlfn.NORM.DIST(AND(AY$6&gt;=$F30,AY$6&lt;=$H30)*(AY$6-$F30+1),$J30/2,$M30,TRUE)-_xlfn.NORM.DIST(AND(AY$6&gt;=$F30,AY$6&lt;=$H30)*(AX$6-$F30+1),$J30/2,$M30,TRUE))/(1-2*_xlfn.NORM.DIST(0,$J30/2,$M30,TRUE))*$D30+($K30="Steady Growth")*(AND(AY$6&gt;=$F30,AY$6&lt;=$H30)*((AY$6-$F30+1)/($J30*($J30+1)/2)*$D30))+($K30="custom")*CustCF!AS30</f>
        <v/>
      </c>
      <c r="AZ30" s="87">
        <f>($K30="Bell Curve")*(_xlfn.NORM.DIST(AND(AZ$6&gt;=$F30,AZ$6&lt;=$H30)*(AZ$6-$F30+1),$J30/2,$M30,TRUE)-_xlfn.NORM.DIST(AND(AZ$6&gt;=$F30,AZ$6&lt;=$H30)*(AY$6-$F30+1),$J30/2,$M30,TRUE))/(1-2*_xlfn.NORM.DIST(0,$J30/2,$M30,TRUE))*$D30+($K30="Steady Growth")*(AND(AZ$6&gt;=$F30,AZ$6&lt;=$H30)*((AZ$6-$F30+1)/($J30*($J30+1)/2)*$D30))+($K30="custom")*CustCF!AT30</f>
        <v/>
      </c>
      <c r="BA30" s="87">
        <f>($K30="Bell Curve")*(_xlfn.NORM.DIST(AND(BA$6&gt;=$F30,BA$6&lt;=$H30)*(BA$6-$F30+1),$J30/2,$M30,TRUE)-_xlfn.NORM.DIST(AND(BA$6&gt;=$F30,BA$6&lt;=$H30)*(AZ$6-$F30+1),$J30/2,$M30,TRUE))/(1-2*_xlfn.NORM.DIST(0,$J30/2,$M30,TRUE))*$D30+($K30="Steady Growth")*(AND(BA$6&gt;=$F30,BA$6&lt;=$H30)*((BA$6-$F30+1)/($J30*($J30+1)/2)*$D30))+($K30="custom")*CustCF!AU30</f>
        <v/>
      </c>
      <c r="BB30" s="87">
        <f>($K30="Bell Curve")*(_xlfn.NORM.DIST(AND(BB$6&gt;=$F30,BB$6&lt;=$H30)*(BB$6-$F30+1),$J30/2,$M30,TRUE)-_xlfn.NORM.DIST(AND(BB$6&gt;=$F30,BB$6&lt;=$H30)*(BA$6-$F30+1),$J30/2,$M30,TRUE))/(1-2*_xlfn.NORM.DIST(0,$J30/2,$M30,TRUE))*$D30+($K30="Steady Growth")*(AND(BB$6&gt;=$F30,BB$6&lt;=$H30)*((BB$6-$F30+1)/($J30*($J30+1)/2)*$D30))+($K30="custom")*CustCF!AV30</f>
        <v/>
      </c>
      <c r="BC30" s="87">
        <f>($K30="Bell Curve")*(_xlfn.NORM.DIST(AND(BC$6&gt;=$F30,BC$6&lt;=$H30)*(BC$6-$F30+1),$J30/2,$M30,TRUE)-_xlfn.NORM.DIST(AND(BC$6&gt;=$F30,BC$6&lt;=$H30)*(BB$6-$F30+1),$J30/2,$M30,TRUE))/(1-2*_xlfn.NORM.DIST(0,$J30/2,$M30,TRUE))*$D30+($K30="Steady Growth")*(AND(BC$6&gt;=$F30,BC$6&lt;=$H30)*((BC$6-$F30+1)/($J30*($J30+1)/2)*$D30))+($K30="custom")*CustCF!AW30</f>
        <v/>
      </c>
      <c r="BD30" s="87">
        <f>($K30="Bell Curve")*(_xlfn.NORM.DIST(AND(BD$6&gt;=$F30,BD$6&lt;=$H30)*(BD$6-$F30+1),$J30/2,$M30,TRUE)-_xlfn.NORM.DIST(AND(BD$6&gt;=$F30,BD$6&lt;=$H30)*(BC$6-$F30+1),$J30/2,$M30,TRUE))/(1-2*_xlfn.NORM.DIST(0,$J30/2,$M30,TRUE))*$D30+($K30="Steady Growth")*(AND(BD$6&gt;=$F30,BD$6&lt;=$H30)*((BD$6-$F30+1)/($J30*($J30+1)/2)*$D30))+($K30="custom")*CustCF!AX30</f>
        <v/>
      </c>
      <c r="BE30" s="87">
        <f>($K30="Bell Curve")*(_xlfn.NORM.DIST(AND(BE$6&gt;=$F30,BE$6&lt;=$H30)*(BE$6-$F30+1),$J30/2,$M30,TRUE)-_xlfn.NORM.DIST(AND(BE$6&gt;=$F30,BE$6&lt;=$H30)*(BD$6-$F30+1),$J30/2,$M30,TRUE))/(1-2*_xlfn.NORM.DIST(0,$J30/2,$M30,TRUE))*$D30+($K30="Steady Growth")*(AND(BE$6&gt;=$F30,BE$6&lt;=$H30)*((BE$6-$F30+1)/($J30*($J30+1)/2)*$D30))+($K30="custom")*CustCF!AY30</f>
        <v/>
      </c>
      <c r="BF30" s="87">
        <f>($K30="Bell Curve")*(_xlfn.NORM.DIST(AND(BF$6&gt;=$F30,BF$6&lt;=$H30)*(BF$6-$F30+1),$J30/2,$M30,TRUE)-_xlfn.NORM.DIST(AND(BF$6&gt;=$F30,BF$6&lt;=$H30)*(BE$6-$F30+1),$J30/2,$M30,TRUE))/(1-2*_xlfn.NORM.DIST(0,$J30/2,$M30,TRUE))*$D30+($K30="Steady Growth")*(AND(BF$6&gt;=$F30,BF$6&lt;=$H30)*((BF$6-$F30+1)/($J30*($J30+1)/2)*$D30))+($K30="custom")*CustCF!AZ30</f>
        <v/>
      </c>
      <c r="BG30" s="87">
        <f>($K30="Bell Curve")*(_xlfn.NORM.DIST(AND(BG$6&gt;=$F30,BG$6&lt;=$H30)*(BG$6-$F30+1),$J30/2,$M30,TRUE)-_xlfn.NORM.DIST(AND(BG$6&gt;=$F30,BG$6&lt;=$H30)*(BF$6-$F30+1),$J30/2,$M30,TRUE))/(1-2*_xlfn.NORM.DIST(0,$J30/2,$M30,TRUE))*$D30+($K30="Steady Growth")*(AND(BG$6&gt;=$F30,BG$6&lt;=$H30)*((BG$6-$F30+1)/($J30*($J30+1)/2)*$D30))+($K30="custom")*CustCF!BA30</f>
        <v/>
      </c>
      <c r="BH30" s="87">
        <f>($K30="Bell Curve")*(_xlfn.NORM.DIST(AND(BH$6&gt;=$F30,BH$6&lt;=$H30)*(BH$6-$F30+1),$J30/2,$M30,TRUE)-_xlfn.NORM.DIST(AND(BH$6&gt;=$F30,BH$6&lt;=$H30)*(BG$6-$F30+1),$J30/2,$M30,TRUE))/(1-2*_xlfn.NORM.DIST(0,$J30/2,$M30,TRUE))*$D30+($K30="Steady Growth")*(AND(BH$6&gt;=$F30,BH$6&lt;=$H30)*((BH$6-$F30+1)/($J30*($J30+1)/2)*$D30))+($K30="custom")*CustCF!BB30</f>
        <v/>
      </c>
      <c r="BI30" s="87">
        <f>($K30="Bell Curve")*(_xlfn.NORM.DIST(AND(BI$6&gt;=$F30,BI$6&lt;=$H30)*(BI$6-$F30+1),$J30/2,$M30,TRUE)-_xlfn.NORM.DIST(AND(BI$6&gt;=$F30,BI$6&lt;=$H30)*(BH$6-$F30+1),$J30/2,$M30,TRUE))/(1-2*_xlfn.NORM.DIST(0,$J30/2,$M30,TRUE))*$D30+($K30="Steady Growth")*(AND(BI$6&gt;=$F30,BI$6&lt;=$H30)*((BI$6-$F30+1)/($J30*($J30+1)/2)*$D30))+($K30="custom")*CustCF!BC30</f>
        <v/>
      </c>
      <c r="BJ30" s="87">
        <f>($K30="Bell Curve")*(_xlfn.NORM.DIST(AND(BJ$6&gt;=$F30,BJ$6&lt;=$H30)*(BJ$6-$F30+1),$J30/2,$M30,TRUE)-_xlfn.NORM.DIST(AND(BJ$6&gt;=$F30,BJ$6&lt;=$H30)*(BI$6-$F30+1),$J30/2,$M30,TRUE))/(1-2*_xlfn.NORM.DIST(0,$J30/2,$M30,TRUE))*$D30+($K30="Steady Growth")*(AND(BJ$6&gt;=$F30,BJ$6&lt;=$H30)*((BJ$6-$F30+1)/($J30*($J30+1)/2)*$D30))+($K30="custom")*CustCF!BD30</f>
        <v/>
      </c>
      <c r="BK30" s="87">
        <f>($K30="Bell Curve")*(_xlfn.NORM.DIST(AND(BK$6&gt;=$F30,BK$6&lt;=$H30)*(BK$6-$F30+1),$J30/2,$M30,TRUE)-_xlfn.NORM.DIST(AND(BK$6&gt;=$F30,BK$6&lt;=$H30)*(BJ$6-$F30+1),$J30/2,$M30,TRUE))/(1-2*_xlfn.NORM.DIST(0,$J30/2,$M30,TRUE))*$D30+($K30="Steady Growth")*(AND(BK$6&gt;=$F30,BK$6&lt;=$H30)*((BK$6-$F30+1)/($J30*($J30+1)/2)*$D30))+($K30="custom")*CustCF!BE30</f>
        <v/>
      </c>
      <c r="BL30" s="87">
        <f>($K30="Bell Curve")*(_xlfn.NORM.DIST(AND(BL$6&gt;=$F30,BL$6&lt;=$H30)*(BL$6-$F30+1),$J30/2,$M30,TRUE)-_xlfn.NORM.DIST(AND(BL$6&gt;=$F30,BL$6&lt;=$H30)*(BK$6-$F30+1),$J30/2,$M30,TRUE))/(1-2*_xlfn.NORM.DIST(0,$J30/2,$M30,TRUE))*$D30+($K30="Steady Growth")*(AND(BL$6&gt;=$F30,BL$6&lt;=$H30)*((BL$6-$F30+1)/($J30*($J30+1)/2)*$D30))+($K30="custom")*CustCF!BF30</f>
        <v/>
      </c>
      <c r="BM30" s="87">
        <f>($K30="Bell Curve")*(_xlfn.NORM.DIST(AND(BM$6&gt;=$F30,BM$6&lt;=$H30)*(BM$6-$F30+1),$J30/2,$M30,TRUE)-_xlfn.NORM.DIST(AND(BM$6&gt;=$F30,BM$6&lt;=$H30)*(BL$6-$F30+1),$J30/2,$M30,TRUE))/(1-2*_xlfn.NORM.DIST(0,$J30/2,$M30,TRUE))*$D30+($K30="Steady Growth")*(AND(BM$6&gt;=$F30,BM$6&lt;=$H30)*((BM$6-$F30+1)/($J30*($J30+1)/2)*$D30))+($K30="custom")*CustCF!BG30</f>
        <v/>
      </c>
      <c r="BN30" s="87">
        <f>($K30="Bell Curve")*(_xlfn.NORM.DIST(AND(BN$6&gt;=$F30,BN$6&lt;=$H30)*(BN$6-$F30+1),$J30/2,$M30,TRUE)-_xlfn.NORM.DIST(AND(BN$6&gt;=$F30,BN$6&lt;=$H30)*(BM$6-$F30+1),$J30/2,$M30,TRUE))/(1-2*_xlfn.NORM.DIST(0,$J30/2,$M30,TRUE))*$D30+($K30="Steady Growth")*(AND(BN$6&gt;=$F30,BN$6&lt;=$H30)*((BN$6-$F30+1)/($J30*($J30+1)/2)*$D30))+($K30="custom")*CustCF!BH30</f>
        <v/>
      </c>
      <c r="BO30" s="87">
        <f>($K30="Bell Curve")*(_xlfn.NORM.DIST(AND(BO$6&gt;=$F30,BO$6&lt;=$H30)*(BO$6-$F30+1),$J30/2,$M30,TRUE)-_xlfn.NORM.DIST(AND(BO$6&gt;=$F30,BO$6&lt;=$H30)*(BN$6-$F30+1),$J30/2,$M30,TRUE))/(1-2*_xlfn.NORM.DIST(0,$J30/2,$M30,TRUE))*$D30+($K30="Steady Growth")*(AND(BO$6&gt;=$F30,BO$6&lt;=$H30)*((BO$6-$F30+1)/($J30*($J30+1)/2)*$D30))+($K30="custom")*CustCF!BI30</f>
        <v/>
      </c>
      <c r="BP30" s="87">
        <f>($K30="Bell Curve")*(_xlfn.NORM.DIST(AND(BP$6&gt;=$F30,BP$6&lt;=$H30)*(BP$6-$F30+1),$J30/2,$M30,TRUE)-_xlfn.NORM.DIST(AND(BP$6&gt;=$F30,BP$6&lt;=$H30)*(BO$6-$F30+1),$J30/2,$M30,TRUE))/(1-2*_xlfn.NORM.DIST(0,$J30/2,$M30,TRUE))*$D30+($K30="Steady Growth")*(AND(BP$6&gt;=$F30,BP$6&lt;=$H30)*((BP$6-$F30+1)/($J30*($J30+1)/2)*$D30))+($K30="custom")*CustCF!BJ30</f>
        <v/>
      </c>
      <c r="BQ30" s="87">
        <f>($K30="Bell Curve")*(_xlfn.NORM.DIST(AND(BQ$6&gt;=$F30,BQ$6&lt;=$H30)*(BQ$6-$F30+1),$J30/2,$M30,TRUE)-_xlfn.NORM.DIST(AND(BQ$6&gt;=$F30,BQ$6&lt;=$H30)*(BP$6-$F30+1),$J30/2,$M30,TRUE))/(1-2*_xlfn.NORM.DIST(0,$J30/2,$M30,TRUE))*$D30+($K30="Steady Growth")*(AND(BQ$6&gt;=$F30,BQ$6&lt;=$H30)*((BQ$6-$F30+1)/($J30*($J30+1)/2)*$D30))+($K30="custom")*CustCF!BK30</f>
        <v/>
      </c>
      <c r="BR30" s="87">
        <f>($K30="Bell Curve")*(_xlfn.NORM.DIST(AND(BR$6&gt;=$F30,BR$6&lt;=$H30)*(BR$6-$F30+1),$J30/2,$M30,TRUE)-_xlfn.NORM.DIST(AND(BR$6&gt;=$F30,BR$6&lt;=$H30)*(BQ$6-$F30+1),$J30/2,$M30,TRUE))/(1-2*_xlfn.NORM.DIST(0,$J30/2,$M30,TRUE))*$D30+($K30="Steady Growth")*(AND(BR$6&gt;=$F30,BR$6&lt;=$H30)*((BR$6-$F30+1)/($J30*($J30+1)/2)*$D30))+($K30="custom")*CustCF!BL30</f>
        <v/>
      </c>
      <c r="BS30" s="87">
        <f>($K30="Bell Curve")*(_xlfn.NORM.DIST(AND(BS$6&gt;=$F30,BS$6&lt;=$H30)*(BS$6-$F30+1),$J30/2,$M30,TRUE)-_xlfn.NORM.DIST(AND(BS$6&gt;=$F30,BS$6&lt;=$H30)*(BR$6-$F30+1),$J30/2,$M30,TRUE))/(1-2*_xlfn.NORM.DIST(0,$J30/2,$M30,TRUE))*$D30+($K30="Steady Growth")*(AND(BS$6&gt;=$F30,BS$6&lt;=$H30)*((BS$6-$F30+1)/($J30*($J30+1)/2)*$D30))+($K30="custom")*CustCF!BM30</f>
        <v/>
      </c>
      <c r="BT30" s="87">
        <f>($K30="Bell Curve")*(_xlfn.NORM.DIST(AND(BT$6&gt;=$F30,BT$6&lt;=$H30)*(BT$6-$F30+1),$J30/2,$M30,TRUE)-_xlfn.NORM.DIST(AND(BT$6&gt;=$F30,BT$6&lt;=$H30)*(BS$6-$F30+1),$J30/2,$M30,TRUE))/(1-2*_xlfn.NORM.DIST(0,$J30/2,$M30,TRUE))*$D30+($K30="Steady Growth")*(AND(BT$6&gt;=$F30,BT$6&lt;=$H30)*((BT$6-$F30+1)/($J30*($J30+1)/2)*$D30))+($K30="custom")*CustCF!BN30</f>
        <v/>
      </c>
      <c r="BU30" s="87">
        <f>($K30="Bell Curve")*(_xlfn.NORM.DIST(AND(BU$6&gt;=$F30,BU$6&lt;=$H30)*(BU$6-$F30+1),$J30/2,$M30,TRUE)-_xlfn.NORM.DIST(AND(BU$6&gt;=$F30,BU$6&lt;=$H30)*(BT$6-$F30+1),$J30/2,$M30,TRUE))/(1-2*_xlfn.NORM.DIST(0,$J30/2,$M30,TRUE))*$D30+($K30="Steady Growth")*(AND(BU$6&gt;=$F30,BU$6&lt;=$H30)*((BU$6-$F30+1)/($J30*($J30+1)/2)*$D30))+($K30="custom")*CustCF!BO30</f>
        <v/>
      </c>
      <c r="BV30" s="87">
        <f>($K30="Bell Curve")*(_xlfn.NORM.DIST(AND(BV$6&gt;=$F30,BV$6&lt;=$H30)*(BV$6-$F30+1),$J30/2,$M30,TRUE)-_xlfn.NORM.DIST(AND(BV$6&gt;=$F30,BV$6&lt;=$H30)*(BU$6-$F30+1),$J30/2,$M30,TRUE))/(1-2*_xlfn.NORM.DIST(0,$J30/2,$M30,TRUE))*$D30+($K30="Steady Growth")*(AND(BV$6&gt;=$F30,BV$6&lt;=$H30)*((BV$6-$F30+1)/($J30*($J30+1)/2)*$D30))+($K30="custom")*CustCF!BP30</f>
        <v/>
      </c>
      <c r="BW30" s="87">
        <f>($K30="Bell Curve")*(_xlfn.NORM.DIST(AND(BW$6&gt;=$F30,BW$6&lt;=$H30)*(BW$6-$F30+1),$J30/2,$M30,TRUE)-_xlfn.NORM.DIST(AND(BW$6&gt;=$F30,BW$6&lt;=$H30)*(BV$6-$F30+1),$J30/2,$M30,TRUE))/(1-2*_xlfn.NORM.DIST(0,$J30/2,$M30,TRUE))*$D30+($K30="Steady Growth")*(AND(BW$6&gt;=$F30,BW$6&lt;=$H30)*((BW$6-$F30+1)/($J30*($J30+1)/2)*$D30))+($K30="custom")*CustCF!BQ30</f>
        <v/>
      </c>
      <c r="BX30" s="87">
        <f>($K30="Bell Curve")*(_xlfn.NORM.DIST(AND(BX$6&gt;=$F30,BX$6&lt;=$H30)*(BX$6-$F30+1),$J30/2,$M30,TRUE)-_xlfn.NORM.DIST(AND(BX$6&gt;=$F30,BX$6&lt;=$H30)*(BW$6-$F30+1),$J30/2,$M30,TRUE))/(1-2*_xlfn.NORM.DIST(0,$J30/2,$M30,TRUE))*$D30+($K30="Steady Growth")*(AND(BX$6&gt;=$F30,BX$6&lt;=$H30)*((BX$6-$F30+1)/($J30*($J30+1)/2)*$D30))+($K30="custom")*CustCF!BR30</f>
        <v/>
      </c>
      <c r="BY30" s="87">
        <f>($K30="Bell Curve")*(_xlfn.NORM.DIST(AND(BY$6&gt;=$F30,BY$6&lt;=$H30)*(BY$6-$F30+1),$J30/2,$M30,TRUE)-_xlfn.NORM.DIST(AND(BY$6&gt;=$F30,BY$6&lt;=$H30)*(BX$6-$F30+1),$J30/2,$M30,TRUE))/(1-2*_xlfn.NORM.DIST(0,$J30/2,$M30,TRUE))*$D30+($K30="Steady Growth")*(AND(BY$6&gt;=$F30,BY$6&lt;=$H30)*((BY$6-$F30+1)/($J30*($J30+1)/2)*$D30))+($K30="custom")*CustCF!BS30</f>
        <v/>
      </c>
      <c r="BZ30" s="87">
        <f>($K30="Bell Curve")*(_xlfn.NORM.DIST(AND(BZ$6&gt;=$F30,BZ$6&lt;=$H30)*(BZ$6-$F30+1),$J30/2,$M30,TRUE)-_xlfn.NORM.DIST(AND(BZ$6&gt;=$F30,BZ$6&lt;=$H30)*(BY$6-$F30+1),$J30/2,$M30,TRUE))/(1-2*_xlfn.NORM.DIST(0,$J30/2,$M30,TRUE))*$D30+($K30="Steady Growth")*(AND(BZ$6&gt;=$F30,BZ$6&lt;=$H30)*((BZ$6-$F30+1)/($J30*($J30+1)/2)*$D30))+($K30="custom")*CustCF!BT30</f>
        <v/>
      </c>
      <c r="CA30" s="87">
        <f>($K30="Bell Curve")*(_xlfn.NORM.DIST(AND(CA$6&gt;=$F30,CA$6&lt;=$H30)*(CA$6-$F30+1),$J30/2,$M30,TRUE)-_xlfn.NORM.DIST(AND(CA$6&gt;=$F30,CA$6&lt;=$H30)*(BZ$6-$F30+1),$J30/2,$M30,TRUE))/(1-2*_xlfn.NORM.DIST(0,$J30/2,$M30,TRUE))*$D30+($K30="Steady Growth")*(AND(CA$6&gt;=$F30,CA$6&lt;=$H30)*((CA$6-$F30+1)/($J30*($J30+1)/2)*$D30))+($K30="custom")*CustCF!BU30</f>
        <v/>
      </c>
      <c r="CB30" s="87">
        <f>($K30="Bell Curve")*(_xlfn.NORM.DIST(AND(CB$6&gt;=$F30,CB$6&lt;=$H30)*(CB$6-$F30+1),$J30/2,$M30,TRUE)-_xlfn.NORM.DIST(AND(CB$6&gt;=$F30,CB$6&lt;=$H30)*(CA$6-$F30+1),$J30/2,$M30,TRUE))/(1-2*_xlfn.NORM.DIST(0,$J30/2,$M30,TRUE))*$D30+($K30="Steady Growth")*(AND(CB$6&gt;=$F30,CB$6&lt;=$H30)*((CB$6-$F30+1)/($J30*($J30+1)/2)*$D30))+($K30="custom")*CustCF!BV30</f>
        <v/>
      </c>
      <c r="CC30" s="87">
        <f>($K30="Bell Curve")*(_xlfn.NORM.DIST(AND(CC$6&gt;=$F30,CC$6&lt;=$H30)*(CC$6-$F30+1),$J30/2,$M30,TRUE)-_xlfn.NORM.DIST(AND(CC$6&gt;=$F30,CC$6&lt;=$H30)*(CB$6-$F30+1),$J30/2,$M30,TRUE))/(1-2*_xlfn.NORM.DIST(0,$J30/2,$M30,TRUE))*$D30+($K30="Steady Growth")*(AND(CC$6&gt;=$F30,CC$6&lt;=$H30)*((CC$6-$F30+1)/($J30*($J30+1)/2)*$D30))+($K30="custom")*CustCF!BW30</f>
        <v/>
      </c>
      <c r="CD30" s="87">
        <f>($K30="Bell Curve")*(_xlfn.NORM.DIST(AND(CD$6&gt;=$F30,CD$6&lt;=$H30)*(CD$6-$F30+1),$J30/2,$M30,TRUE)-_xlfn.NORM.DIST(AND(CD$6&gt;=$F30,CD$6&lt;=$H30)*(CC$6-$F30+1),$J30/2,$M30,TRUE))/(1-2*_xlfn.NORM.DIST(0,$J30/2,$M30,TRUE))*$D30+($K30="Steady Growth")*(AND(CD$6&gt;=$F30,CD$6&lt;=$H30)*((CD$6-$F30+1)/($J30*($J30+1)/2)*$D30))+($K30="custom")*CustCF!BX30</f>
        <v/>
      </c>
      <c r="CE30" s="87">
        <f>($K30="Bell Curve")*(_xlfn.NORM.DIST(AND(CE$6&gt;=$F30,CE$6&lt;=$H30)*(CE$6-$F30+1),$J30/2,$M30,TRUE)-_xlfn.NORM.DIST(AND(CE$6&gt;=$F30,CE$6&lt;=$H30)*(CD$6-$F30+1),$J30/2,$M30,TRUE))/(1-2*_xlfn.NORM.DIST(0,$J30/2,$M30,TRUE))*$D30+($K30="Steady Growth")*(AND(CE$6&gt;=$F30,CE$6&lt;=$H30)*((CE$6-$F30+1)/($J30*($J30+1)/2)*$D30))+($K30="custom")*CustCF!BY30</f>
        <v/>
      </c>
      <c r="CF30" s="87">
        <f>($K30="Bell Curve")*(_xlfn.NORM.DIST(AND(CF$6&gt;=$F30,CF$6&lt;=$H30)*(CF$6-$F30+1),$J30/2,$M30,TRUE)-_xlfn.NORM.DIST(AND(CF$6&gt;=$F30,CF$6&lt;=$H30)*(CE$6-$F30+1),$J30/2,$M30,TRUE))/(1-2*_xlfn.NORM.DIST(0,$J30/2,$M30,TRUE))*$D30+($K30="Steady Growth")*(AND(CF$6&gt;=$F30,CF$6&lt;=$H30)*((CF$6-$F30+1)/($J30*($J30+1)/2)*$D30))+($K30="custom")*CustCF!BZ30</f>
        <v/>
      </c>
      <c r="CG30" s="87">
        <f>($K30="Bell Curve")*(_xlfn.NORM.DIST(AND(CG$6&gt;=$F30,CG$6&lt;=$H30)*(CG$6-$F30+1),$J30/2,$M30,TRUE)-_xlfn.NORM.DIST(AND(CG$6&gt;=$F30,CG$6&lt;=$H30)*(CF$6-$F30+1),$J30/2,$M30,TRUE))/(1-2*_xlfn.NORM.DIST(0,$J30/2,$M30,TRUE))*$D30+($K30="Steady Growth")*(AND(CG$6&gt;=$F30,CG$6&lt;=$H30)*((CG$6-$F30+1)/($J30*($J30+1)/2)*$D30))+($K30="custom")*CustCF!CA30</f>
        <v/>
      </c>
      <c r="CH30" s="87">
        <f>($K30="Bell Curve")*(_xlfn.NORM.DIST(AND(CH$6&gt;=$F30,CH$6&lt;=$H30)*(CH$6-$F30+1),$J30/2,$M30,TRUE)-_xlfn.NORM.DIST(AND(CH$6&gt;=$F30,CH$6&lt;=$H30)*(CG$6-$F30+1),$J30/2,$M30,TRUE))/(1-2*_xlfn.NORM.DIST(0,$J30/2,$M30,TRUE))*$D30+($K30="Steady Growth")*(AND(CH$6&gt;=$F30,CH$6&lt;=$H30)*((CH$6-$F30+1)/($J30*($J30+1)/2)*$D30))+($K30="custom")*CustCF!CB30</f>
        <v/>
      </c>
      <c r="CI30" s="87">
        <f>($K30="Bell Curve")*(_xlfn.NORM.DIST(AND(CI$6&gt;=$F30,CI$6&lt;=$H30)*(CI$6-$F30+1),$J30/2,$M30,TRUE)-_xlfn.NORM.DIST(AND(CI$6&gt;=$F30,CI$6&lt;=$H30)*(CH$6-$F30+1),$J30/2,$M30,TRUE))/(1-2*_xlfn.NORM.DIST(0,$J30/2,$M30,TRUE))*$D30+($K30="Steady Growth")*(AND(CI$6&gt;=$F30,CI$6&lt;=$H30)*((CI$6-$F30+1)/($J30*($J30+1)/2)*$D30))+($K30="custom")*CustCF!CC30</f>
        <v/>
      </c>
      <c r="CJ30" s="87">
        <f>($K30="Bell Curve")*(_xlfn.NORM.DIST(AND(CJ$6&gt;=$F30,CJ$6&lt;=$H30)*(CJ$6-$F30+1),$J30/2,$M30,TRUE)-_xlfn.NORM.DIST(AND(CJ$6&gt;=$F30,CJ$6&lt;=$H30)*(CI$6-$F30+1),$J30/2,$M30,TRUE))/(1-2*_xlfn.NORM.DIST(0,$J30/2,$M30,TRUE))*$D30+($K30="Steady Growth")*(AND(CJ$6&gt;=$F30,CJ$6&lt;=$H30)*((CJ$6-$F30+1)/($J30*($J30+1)/2)*$D30))+($K30="custom")*CustCF!CD30</f>
        <v/>
      </c>
      <c r="CK30" s="87">
        <f>($K30="Bell Curve")*(_xlfn.NORM.DIST(AND(CK$6&gt;=$F30,CK$6&lt;=$H30)*(CK$6-$F30+1),$J30/2,$M30,TRUE)-_xlfn.NORM.DIST(AND(CK$6&gt;=$F30,CK$6&lt;=$H30)*(CJ$6-$F30+1),$J30/2,$M30,TRUE))/(1-2*_xlfn.NORM.DIST(0,$J30/2,$M30,TRUE))*$D30+($K30="Steady Growth")*(AND(CK$6&gt;=$F30,CK$6&lt;=$H30)*((CK$6-$F30+1)/($J30*($J30+1)/2)*$D30))+($K30="custom")*CustCF!CE30</f>
        <v/>
      </c>
      <c r="CL30" s="87">
        <f>($K30="Bell Curve")*(_xlfn.NORM.DIST(AND(CL$6&gt;=$F30,CL$6&lt;=$H30)*(CL$6-$F30+1),$J30/2,$M30,TRUE)-_xlfn.NORM.DIST(AND(CL$6&gt;=$F30,CL$6&lt;=$H30)*(CK$6-$F30+1),$J30/2,$M30,TRUE))/(1-2*_xlfn.NORM.DIST(0,$J30/2,$M30,TRUE))*$D30+($K30="Steady Growth")*(AND(CL$6&gt;=$F30,CL$6&lt;=$H30)*((CL$6-$F30+1)/($J30*($J30+1)/2)*$D30))+($K30="custom")*CustCF!CF30</f>
        <v/>
      </c>
      <c r="CM30" s="87">
        <f>($K30="Bell Curve")*(_xlfn.NORM.DIST(AND(CM$6&gt;=$F30,CM$6&lt;=$H30)*(CM$6-$F30+1),$J30/2,$M30,TRUE)-_xlfn.NORM.DIST(AND(CM$6&gt;=$F30,CM$6&lt;=$H30)*(CL$6-$F30+1),$J30/2,$M30,TRUE))/(1-2*_xlfn.NORM.DIST(0,$J30/2,$M30,TRUE))*$D30+($K30="Steady Growth")*(AND(CM$6&gt;=$F30,CM$6&lt;=$H30)*((CM$6-$F30+1)/($J30*($J30+1)/2)*$D30))+($K30="custom")*CustCF!CG30</f>
        <v/>
      </c>
      <c r="CN30" s="87">
        <f>($K30="Bell Curve")*(_xlfn.NORM.DIST(AND(CN$6&gt;=$F30,CN$6&lt;=$H30)*(CN$6-$F30+1),$J30/2,$M30,TRUE)-_xlfn.NORM.DIST(AND(CN$6&gt;=$F30,CN$6&lt;=$H30)*(CM$6-$F30+1),$J30/2,$M30,TRUE))/(1-2*_xlfn.NORM.DIST(0,$J30/2,$M30,TRUE))*$D30+($K30="Steady Growth")*(AND(CN$6&gt;=$F30,CN$6&lt;=$H30)*((CN$6-$F30+1)/($J30*($J30+1)/2)*$D30))+($K30="custom")*CustCF!CH30</f>
        <v/>
      </c>
      <c r="CO30" s="87">
        <f>($K30="Bell Curve")*(_xlfn.NORM.DIST(AND(CO$6&gt;=$F30,CO$6&lt;=$H30)*(CO$6-$F30+1),$J30/2,$M30,TRUE)-_xlfn.NORM.DIST(AND(CO$6&gt;=$F30,CO$6&lt;=$H30)*(CN$6-$F30+1),$J30/2,$M30,TRUE))/(1-2*_xlfn.NORM.DIST(0,$J30/2,$M30,TRUE))*$D30+($K30="Steady Growth")*(AND(CO$6&gt;=$F30,CO$6&lt;=$H30)*((CO$6-$F30+1)/($J30*($J30+1)/2)*$D30))+($K30="custom")*CustCF!CI30</f>
        <v/>
      </c>
      <c r="CP30" s="87">
        <f>($K30="Bell Curve")*(_xlfn.NORM.DIST(AND(CP$6&gt;=$F30,CP$6&lt;=$H30)*(CP$6-$F30+1),$J30/2,$M30,TRUE)-_xlfn.NORM.DIST(AND(CP$6&gt;=$F30,CP$6&lt;=$H30)*(CO$6-$F30+1),$J30/2,$M30,TRUE))/(1-2*_xlfn.NORM.DIST(0,$J30/2,$M30,TRUE))*$D30+($K30="Steady Growth")*(AND(CP$6&gt;=$F30,CP$6&lt;=$H30)*((CP$6-$F30+1)/($J30*($J30+1)/2)*$D30))+($K30="custom")*CustCF!CJ30</f>
        <v/>
      </c>
      <c r="CQ30" s="87">
        <f>($K30="Bell Curve")*(_xlfn.NORM.DIST(AND(CQ$6&gt;=$F30,CQ$6&lt;=$H30)*(CQ$6-$F30+1),$J30/2,$M30,TRUE)-_xlfn.NORM.DIST(AND(CQ$6&gt;=$F30,CQ$6&lt;=$H30)*(CP$6-$F30+1),$J30/2,$M30,TRUE))/(1-2*_xlfn.NORM.DIST(0,$J30/2,$M30,TRUE))*$D30+($K30="Steady Growth")*(AND(CQ$6&gt;=$F30,CQ$6&lt;=$H30)*((CQ$6-$F30+1)/($J30*($J30+1)/2)*$D30))+($K30="custom")*CustCF!CK30</f>
        <v/>
      </c>
      <c r="CR30" s="87">
        <f>($K30="Bell Curve")*(_xlfn.NORM.DIST(AND(CR$6&gt;=$F30,CR$6&lt;=$H30)*(CR$6-$F30+1),$J30/2,$M30,TRUE)-_xlfn.NORM.DIST(AND(CR$6&gt;=$F30,CR$6&lt;=$H30)*(CQ$6-$F30+1),$J30/2,$M30,TRUE))/(1-2*_xlfn.NORM.DIST(0,$J30/2,$M30,TRUE))*$D30+($K30="Steady Growth")*(AND(CR$6&gt;=$F30,CR$6&lt;=$H30)*((CR$6-$F30+1)/($J30*($J30+1)/2)*$D30))+($K30="custom")*CustCF!CL30</f>
        <v/>
      </c>
      <c r="CS30" s="87">
        <f>($K30="Bell Curve")*(_xlfn.NORM.DIST(AND(CS$6&gt;=$F30,CS$6&lt;=$H30)*(CS$6-$F30+1),$J30/2,$M30,TRUE)-_xlfn.NORM.DIST(AND(CS$6&gt;=$F30,CS$6&lt;=$H30)*(CR$6-$F30+1),$J30/2,$M30,TRUE))/(1-2*_xlfn.NORM.DIST(0,$J30/2,$M30,TRUE))*$D30+($K30="Steady Growth")*(AND(CS$6&gt;=$F30,CS$6&lt;=$H30)*((CS$6-$F30+1)/($J30*($J30+1)/2)*$D30))+($K30="custom")*CustCF!CM30</f>
        <v/>
      </c>
      <c r="CT30" s="87">
        <f>($K30="Bell Curve")*(_xlfn.NORM.DIST(AND(CT$6&gt;=$F30,CT$6&lt;=$H30)*(CT$6-$F30+1),$J30/2,$M30,TRUE)-_xlfn.NORM.DIST(AND(CT$6&gt;=$F30,CT$6&lt;=$H30)*(CS$6-$F30+1),$J30/2,$M30,TRUE))/(1-2*_xlfn.NORM.DIST(0,$J30/2,$M30,TRUE))*$D30+($K30="Steady Growth")*(AND(CT$6&gt;=$F30,CT$6&lt;=$H30)*((CT$6-$F30+1)/($J30*($J30+1)/2)*$D30))+($K30="custom")*CustCF!CN30</f>
        <v/>
      </c>
      <c r="CU30" s="87">
        <f>($K30="Bell Curve")*(_xlfn.NORM.DIST(AND(CU$6&gt;=$F30,CU$6&lt;=$H30)*(CU$6-$F30+1),$J30/2,$M30,TRUE)-_xlfn.NORM.DIST(AND(CU$6&gt;=$F30,CU$6&lt;=$H30)*(CT$6-$F30+1),$J30/2,$M30,TRUE))/(1-2*_xlfn.NORM.DIST(0,$J30/2,$M30,TRUE))*$D30+($K30="Steady Growth")*(AND(CU$6&gt;=$F30,CU$6&lt;=$H30)*((CU$6-$F30+1)/($J30*($J30+1)/2)*$D30))+($K30="custom")*CustCF!CO30</f>
        <v/>
      </c>
      <c r="CV30" s="87">
        <f>($K30="Bell Curve")*(_xlfn.NORM.DIST(AND(CV$6&gt;=$F30,CV$6&lt;=$H30)*(CV$6-$F30+1),$J30/2,$M30,TRUE)-_xlfn.NORM.DIST(AND(CV$6&gt;=$F30,CV$6&lt;=$H30)*(CU$6-$F30+1),$J30/2,$M30,TRUE))/(1-2*_xlfn.NORM.DIST(0,$J30/2,$M30,TRUE))*$D30+($K30="Steady Growth")*(AND(CV$6&gt;=$F30,CV$6&lt;=$H30)*((CV$6-$F30+1)/($J30*($J30+1)/2)*$D30))+($K30="custom")*CustCF!CP30</f>
        <v/>
      </c>
      <c r="CW30" s="87">
        <f>($K30="Bell Curve")*(_xlfn.NORM.DIST(AND(CW$6&gt;=$F30,CW$6&lt;=$H30)*(CW$6-$F30+1),$J30/2,$M30,TRUE)-_xlfn.NORM.DIST(AND(CW$6&gt;=$F30,CW$6&lt;=$H30)*(CV$6-$F30+1),$J30/2,$M30,TRUE))/(1-2*_xlfn.NORM.DIST(0,$J30/2,$M30,TRUE))*$D30+($K30="Steady Growth")*(AND(CW$6&gt;=$F30,CW$6&lt;=$H30)*((CW$6-$F30+1)/($J30*($J30+1)/2)*$D30))+($K30="custom")*CustCF!CQ30</f>
        <v/>
      </c>
      <c r="CX30" s="87">
        <f>($K30="Bell Curve")*(_xlfn.NORM.DIST(AND(CX$6&gt;=$F30,CX$6&lt;=$H30)*(CX$6-$F30+1),$J30/2,$M30,TRUE)-_xlfn.NORM.DIST(AND(CX$6&gt;=$F30,CX$6&lt;=$H30)*(CW$6-$F30+1),$J30/2,$M30,TRUE))/(1-2*_xlfn.NORM.DIST(0,$J30/2,$M30,TRUE))*$D30+($K30="Steady Growth")*(AND(CX$6&gt;=$F30,CX$6&lt;=$H30)*((CX$6-$F30+1)/($J30*($J30+1)/2)*$D30))+($K30="custom")*CustCF!CR30</f>
        <v/>
      </c>
      <c r="CY30" s="87">
        <f>($K30="Bell Curve")*(_xlfn.NORM.DIST(AND(CY$6&gt;=$F30,CY$6&lt;=$H30)*(CY$6-$F30+1),$J30/2,$M30,TRUE)-_xlfn.NORM.DIST(AND(CY$6&gt;=$F30,CY$6&lt;=$H30)*(CX$6-$F30+1),$J30/2,$M30,TRUE))/(1-2*_xlfn.NORM.DIST(0,$J30/2,$M30,TRUE))*$D30+($K30="Steady Growth")*(AND(CY$6&gt;=$F30,CY$6&lt;=$H30)*((CY$6-$F30+1)/($J30*($J30+1)/2)*$D30))+($K30="custom")*CustCF!CS30</f>
        <v/>
      </c>
      <c r="CZ30" s="87">
        <f>($K30="Bell Curve")*(_xlfn.NORM.DIST(AND(CZ$6&gt;=$F30,CZ$6&lt;=$H30)*(CZ$6-$F30+1),$J30/2,$M30,TRUE)-_xlfn.NORM.DIST(AND(CZ$6&gt;=$F30,CZ$6&lt;=$H30)*(CY$6-$F30+1),$J30/2,$M30,TRUE))/(1-2*_xlfn.NORM.DIST(0,$J30/2,$M30,TRUE))*$D30+($K30="Steady Growth")*(AND(CZ$6&gt;=$F30,CZ$6&lt;=$H30)*((CZ$6-$F30+1)/($J30*($J30+1)/2)*$D30))+($K30="custom")*CustCF!CT30</f>
        <v/>
      </c>
      <c r="DA30" s="87">
        <f>($K30="Bell Curve")*(_xlfn.NORM.DIST(AND(DA$6&gt;=$F30,DA$6&lt;=$H30)*(DA$6-$F30+1),$J30/2,$M30,TRUE)-_xlfn.NORM.DIST(AND(DA$6&gt;=$F30,DA$6&lt;=$H30)*(CZ$6-$F30+1),$J30/2,$M30,TRUE))/(1-2*_xlfn.NORM.DIST(0,$J30/2,$M30,TRUE))*$D30+($K30="Steady Growth")*(AND(DA$6&gt;=$F30,DA$6&lt;=$H30)*((DA$6-$F30+1)/($J30*($J30+1)/2)*$D30))+($K30="custom")*CustCF!CU30</f>
        <v/>
      </c>
      <c r="DB30" s="87">
        <f>($K30="Bell Curve")*(_xlfn.NORM.DIST(AND(DB$6&gt;=$F30,DB$6&lt;=$H30)*(DB$6-$F30+1),$J30/2,$M30,TRUE)-_xlfn.NORM.DIST(AND(DB$6&gt;=$F30,DB$6&lt;=$H30)*(DA$6-$F30+1),$J30/2,$M30,TRUE))/(1-2*_xlfn.NORM.DIST(0,$J30/2,$M30,TRUE))*$D30+($K30="Steady Growth")*(AND(DB$6&gt;=$F30,DB$6&lt;=$H30)*((DB$6-$F30+1)/($J30*($J30+1)/2)*$D30))+($K30="custom")*CustCF!CV30</f>
        <v/>
      </c>
      <c r="DC30" s="87">
        <f>($K30="Bell Curve")*(_xlfn.NORM.DIST(AND(DC$6&gt;=$F30,DC$6&lt;=$H30)*(DC$6-$F30+1),$J30/2,$M30,TRUE)-_xlfn.NORM.DIST(AND(DC$6&gt;=$F30,DC$6&lt;=$H30)*(DB$6-$F30+1),$J30/2,$M30,TRUE))/(1-2*_xlfn.NORM.DIST(0,$J30/2,$M30,TRUE))*$D30+($K30="Steady Growth")*(AND(DC$6&gt;=$F30,DC$6&lt;=$H30)*((DC$6-$F30+1)/($J30*($J30+1)/2)*$D30))+($K30="custom")*CustCF!CW30</f>
        <v/>
      </c>
      <c r="DD30" s="87">
        <f>($K30="Bell Curve")*(_xlfn.NORM.DIST(AND(DD$6&gt;=$F30,DD$6&lt;=$H30)*(DD$6-$F30+1),$J30/2,$M30,TRUE)-_xlfn.NORM.DIST(AND(DD$6&gt;=$F30,DD$6&lt;=$H30)*(DC$6-$F30+1),$J30/2,$M30,TRUE))/(1-2*_xlfn.NORM.DIST(0,$J30/2,$M30,TRUE))*$D30+($K30="Steady Growth")*(AND(DD$6&gt;=$F30,DD$6&lt;=$H30)*((DD$6-$F30+1)/($J30*($J30+1)/2)*$D30))+($K30="custom")*CustCF!CX30</f>
        <v/>
      </c>
      <c r="DE30" s="87">
        <f>($K30="Bell Curve")*(_xlfn.NORM.DIST(AND(DE$6&gt;=$F30,DE$6&lt;=$H30)*(DE$6-$F30+1),$J30/2,$M30,TRUE)-_xlfn.NORM.DIST(AND(DE$6&gt;=$F30,DE$6&lt;=$H30)*(DD$6-$F30+1),$J30/2,$M30,TRUE))/(1-2*_xlfn.NORM.DIST(0,$J30/2,$M30,TRUE))*$D30+($K30="Steady Growth")*(AND(DE$6&gt;=$F30,DE$6&lt;=$H30)*((DE$6-$F30+1)/($J30*($J30+1)/2)*$D30))+($K30="custom")*CustCF!CY30</f>
        <v/>
      </c>
      <c r="DF30" s="87">
        <f>($K30="Bell Curve")*(_xlfn.NORM.DIST(AND(DF$6&gt;=$F30,DF$6&lt;=$H30)*(DF$6-$F30+1),$J30/2,$M30,TRUE)-_xlfn.NORM.DIST(AND(DF$6&gt;=$F30,DF$6&lt;=$H30)*(DE$6-$F30+1),$J30/2,$M30,TRUE))/(1-2*_xlfn.NORM.DIST(0,$J30/2,$M30,TRUE))*$D30+($K30="Steady Growth")*(AND(DF$6&gt;=$F30,DF$6&lt;=$H30)*((DF$6-$F30+1)/($J30*($J30+1)/2)*$D30))+($K30="custom")*CustCF!CZ30</f>
        <v/>
      </c>
      <c r="DG30" s="87">
        <f>($K30="Bell Curve")*(_xlfn.NORM.DIST(AND(DG$6&gt;=$F30,DG$6&lt;=$H30)*(DG$6-$F30+1),$J30/2,$M30,TRUE)-_xlfn.NORM.DIST(AND(DG$6&gt;=$F30,DG$6&lt;=$H30)*(DF$6-$F30+1),$J30/2,$M30,TRUE))/(1-2*_xlfn.NORM.DIST(0,$J30/2,$M30,TRUE))*$D30+($K30="Steady Growth")*(AND(DG$6&gt;=$F30,DG$6&lt;=$H30)*((DG$6-$F30+1)/($J30*($J30+1)/2)*$D30))+($K30="custom")*CustCF!DA30</f>
        <v/>
      </c>
      <c r="DH30" s="87">
        <f>($K30="Bell Curve")*(_xlfn.NORM.DIST(AND(DH$6&gt;=$F30,DH$6&lt;=$H30)*(DH$6-$F30+1),$J30/2,$M30,TRUE)-_xlfn.NORM.DIST(AND(DH$6&gt;=$F30,DH$6&lt;=$H30)*(DG$6-$F30+1),$J30/2,$M30,TRUE))/(1-2*_xlfn.NORM.DIST(0,$J30/2,$M30,TRUE))*$D30+($K30="Steady Growth")*(AND(DH$6&gt;=$F30,DH$6&lt;=$H30)*((DH$6-$F30+1)/($J30*($J30+1)/2)*$D30))+($K30="custom")*CustCF!DB30</f>
        <v/>
      </c>
      <c r="DI30" s="87">
        <f>($K30="Bell Curve")*(_xlfn.NORM.DIST(AND(DI$6&gt;=$F30,DI$6&lt;=$H30)*(DI$6-$F30+1),$J30/2,$M30,TRUE)-_xlfn.NORM.DIST(AND(DI$6&gt;=$F30,DI$6&lt;=$H30)*(DH$6-$F30+1),$J30/2,$M30,TRUE))/(1-2*_xlfn.NORM.DIST(0,$J30/2,$M30,TRUE))*$D30+($K30="Steady Growth")*(AND(DI$6&gt;=$F30,DI$6&lt;=$H30)*((DI$6-$F30+1)/($J30*($J30+1)/2)*$D30))+($K30="custom")*CustCF!DC30</f>
        <v/>
      </c>
      <c r="DJ30" s="87">
        <f>($K30="Bell Curve")*(_xlfn.NORM.DIST(AND(DJ$6&gt;=$F30,DJ$6&lt;=$H30)*(DJ$6-$F30+1),$J30/2,$M30,TRUE)-_xlfn.NORM.DIST(AND(DJ$6&gt;=$F30,DJ$6&lt;=$H30)*(DI$6-$F30+1),$J30/2,$M30,TRUE))/(1-2*_xlfn.NORM.DIST(0,$J30/2,$M30,TRUE))*$D30+($K30="Steady Growth")*(AND(DJ$6&gt;=$F30,DJ$6&lt;=$H30)*((DJ$6-$F30+1)/($J30*($J30+1)/2)*$D30))+($K30="custom")*CustCF!DD30</f>
        <v/>
      </c>
      <c r="DK30" s="87">
        <f>($K30="Bell Curve")*(_xlfn.NORM.DIST(AND(DK$6&gt;=$F30,DK$6&lt;=$H30)*(DK$6-$F30+1),$J30/2,$M30,TRUE)-_xlfn.NORM.DIST(AND(DK$6&gt;=$F30,DK$6&lt;=$H30)*(DJ$6-$F30+1),$J30/2,$M30,TRUE))/(1-2*_xlfn.NORM.DIST(0,$J30/2,$M30,TRUE))*$D30+($K30="Steady Growth")*(AND(DK$6&gt;=$F30,DK$6&lt;=$H30)*((DK$6-$F30+1)/($J30*($J30+1)/2)*$D30))+($K30="custom")*CustCF!DE30</f>
        <v/>
      </c>
      <c r="DL30" s="87">
        <f>($K30="Bell Curve")*(_xlfn.NORM.DIST(AND(DL$6&gt;=$F30,DL$6&lt;=$H30)*(DL$6-$F30+1),$J30/2,$M30,TRUE)-_xlfn.NORM.DIST(AND(DL$6&gt;=$F30,DL$6&lt;=$H30)*(DK$6-$F30+1),$J30/2,$M30,TRUE))/(1-2*_xlfn.NORM.DIST(0,$J30/2,$M30,TRUE))*$D30+($K30="Steady Growth")*(AND(DL$6&gt;=$F30,DL$6&lt;=$H30)*((DL$6-$F30+1)/($J30*($J30+1)/2)*$D30))+($K30="custom")*CustCF!DF30</f>
        <v/>
      </c>
      <c r="DM30" s="87">
        <f>($K30="Bell Curve")*(_xlfn.NORM.DIST(AND(DM$6&gt;=$F30,DM$6&lt;=$H30)*(DM$6-$F30+1),$J30/2,$M30,TRUE)-_xlfn.NORM.DIST(AND(DM$6&gt;=$F30,DM$6&lt;=$H30)*(DL$6-$F30+1),$J30/2,$M30,TRUE))/(1-2*_xlfn.NORM.DIST(0,$J30/2,$M30,TRUE))*$D30+($K30="Steady Growth")*(AND(DM$6&gt;=$F30,DM$6&lt;=$H30)*((DM$6-$F30+1)/($J30*($J30+1)/2)*$D30))+($K30="custom")*CustCF!DG30</f>
        <v/>
      </c>
      <c r="DN30" s="87">
        <f>($K30="Bell Curve")*(_xlfn.NORM.DIST(AND(DN$6&gt;=$F30,DN$6&lt;=$H30)*(DN$6-$F30+1),$J30/2,$M30,TRUE)-_xlfn.NORM.DIST(AND(DN$6&gt;=$F30,DN$6&lt;=$H30)*(DM$6-$F30+1),$J30/2,$M30,TRUE))/(1-2*_xlfn.NORM.DIST(0,$J30/2,$M30,TRUE))*$D30+($K30="Steady Growth")*(AND(DN$6&gt;=$F30,DN$6&lt;=$H30)*((DN$6-$F30+1)/($J30*($J30+1)/2)*$D30))+($K30="custom")*CustCF!DH30</f>
        <v/>
      </c>
      <c r="DO30" s="87">
        <f>($K30="Bell Curve")*(_xlfn.NORM.DIST(AND(DO$6&gt;=$F30,DO$6&lt;=$H30)*(DO$6-$F30+1),$J30/2,$M30,TRUE)-_xlfn.NORM.DIST(AND(DO$6&gt;=$F30,DO$6&lt;=$H30)*(DN$6-$F30+1),$J30/2,$M30,TRUE))/(1-2*_xlfn.NORM.DIST(0,$J30/2,$M30,TRUE))*$D30+($K30="Steady Growth")*(AND(DO$6&gt;=$F30,DO$6&lt;=$H30)*((DO$6-$F30+1)/($J30*($J30+1)/2)*$D30))+($K30="custom")*CustCF!DI30</f>
        <v/>
      </c>
      <c r="DP30" s="87">
        <f>($K30="Bell Curve")*(_xlfn.NORM.DIST(AND(DP$6&gt;=$F30,DP$6&lt;=$H30)*(DP$6-$F30+1),$J30/2,$M30,TRUE)-_xlfn.NORM.DIST(AND(DP$6&gt;=$F30,DP$6&lt;=$H30)*(DO$6-$F30+1),$J30/2,$M30,TRUE))/(1-2*_xlfn.NORM.DIST(0,$J30/2,$M30,TRUE))*$D30+($K30="Steady Growth")*(AND(DP$6&gt;=$F30,DP$6&lt;=$H30)*((DP$6-$F30+1)/($J30*($J30+1)/2)*$D30))+($K30="custom")*CustCF!DJ30</f>
        <v/>
      </c>
      <c r="DQ30" s="87">
        <f>($K30="Bell Curve")*(_xlfn.NORM.DIST(AND(DQ$6&gt;=$F30,DQ$6&lt;=$H30)*(DQ$6-$F30+1),$J30/2,$M30,TRUE)-_xlfn.NORM.DIST(AND(DQ$6&gt;=$F30,DQ$6&lt;=$H30)*(DP$6-$F30+1),$J30/2,$M30,TRUE))/(1-2*_xlfn.NORM.DIST(0,$J30/2,$M30,TRUE))*$D30+($K30="Steady Growth")*(AND(DQ$6&gt;=$F30,DQ$6&lt;=$H30)*((DQ$6-$F30+1)/($J30*($J30+1)/2)*$D30))+($K30="custom")*CustCF!DK30</f>
        <v/>
      </c>
      <c r="DR30" s="87">
        <f>($K30="Bell Curve")*(_xlfn.NORM.DIST(AND(DR$6&gt;=$F30,DR$6&lt;=$H30)*(DR$6-$F30+1),$J30/2,$M30,TRUE)-_xlfn.NORM.DIST(AND(DR$6&gt;=$F30,DR$6&lt;=$H30)*(DQ$6-$F30+1),$J30/2,$M30,TRUE))/(1-2*_xlfn.NORM.DIST(0,$J30/2,$M30,TRUE))*$D30+($K30="Steady Growth")*(AND(DR$6&gt;=$F30,DR$6&lt;=$H30)*((DR$6-$F30+1)/($J30*($J30+1)/2)*$D30))+($K30="custom")*CustCF!DL30</f>
        <v/>
      </c>
      <c r="DS30" s="87">
        <f>($K30="Bell Curve")*(_xlfn.NORM.DIST(AND(DS$6&gt;=$F30,DS$6&lt;=$H30)*(DS$6-$F30+1),$J30/2,$M30,TRUE)-_xlfn.NORM.DIST(AND(DS$6&gt;=$F30,DS$6&lt;=$H30)*(DR$6-$F30+1),$J30/2,$M30,TRUE))/(1-2*_xlfn.NORM.DIST(0,$J30/2,$M30,TRUE))*$D30+($K30="Steady Growth")*(AND(DS$6&gt;=$F30,DS$6&lt;=$H30)*((DS$6-$F30+1)/($J30*($J30+1)/2)*$D30))+($K30="custom")*CustCF!DM30</f>
        <v/>
      </c>
      <c r="DT30" s="87">
        <f>($K30="Bell Curve")*(_xlfn.NORM.DIST(AND(DT$6&gt;=$F30,DT$6&lt;=$H30)*(DT$6-$F30+1),$J30/2,$M30,TRUE)-_xlfn.NORM.DIST(AND(DT$6&gt;=$F30,DT$6&lt;=$H30)*(DS$6-$F30+1),$J30/2,$M30,TRUE))/(1-2*_xlfn.NORM.DIST(0,$J30/2,$M30,TRUE))*$D30+($K30="Steady Growth")*(AND(DT$6&gt;=$F30,DT$6&lt;=$H30)*((DT$6-$F30+1)/($J30*($J30+1)/2)*$D30))+($K30="custom")*CustCF!DN30</f>
        <v/>
      </c>
      <c r="DU30" s="87">
        <f>($K30="Bell Curve")*(_xlfn.NORM.DIST(AND(DU$6&gt;=$F30,DU$6&lt;=$H30)*(DU$6-$F30+1),$J30/2,$M30,TRUE)-_xlfn.NORM.DIST(AND(DU$6&gt;=$F30,DU$6&lt;=$H30)*(DT$6-$F30+1),$J30/2,$M30,TRUE))/(1-2*_xlfn.NORM.DIST(0,$J30/2,$M30,TRUE))*$D30+($K30="Steady Growth")*(AND(DU$6&gt;=$F30,DU$6&lt;=$H30)*((DU$6-$F30+1)/($J30*($J30+1)/2)*$D30))+($K30="custom")*CustCF!DO30</f>
        <v/>
      </c>
      <c r="DV30" s="87">
        <f>($K30="Bell Curve")*(_xlfn.NORM.DIST(AND(DV$6&gt;=$F30,DV$6&lt;=$H30)*(DV$6-$F30+1),$J30/2,$M30,TRUE)-_xlfn.NORM.DIST(AND(DV$6&gt;=$F30,DV$6&lt;=$H30)*(DU$6-$F30+1),$J30/2,$M30,TRUE))/(1-2*_xlfn.NORM.DIST(0,$J30/2,$M30,TRUE))*$D30+($K30="Steady Growth")*(AND(DV$6&gt;=$F30,DV$6&lt;=$H30)*((DV$6-$F30+1)/($J30*($J30+1)/2)*$D30))+($K30="custom")*CustCF!DP30</f>
        <v/>
      </c>
      <c r="DW30" s="87">
        <f>($K30="Bell Curve")*(_xlfn.NORM.DIST(AND(DW$6&gt;=$F30,DW$6&lt;=$H30)*(DW$6-$F30+1),$J30/2,$M30,TRUE)-_xlfn.NORM.DIST(AND(DW$6&gt;=$F30,DW$6&lt;=$H30)*(DV$6-$F30+1),$J30/2,$M30,TRUE))/(1-2*_xlfn.NORM.DIST(0,$J30/2,$M30,TRUE))*$D30+($K30="Steady Growth")*(AND(DW$6&gt;=$F30,DW$6&lt;=$H30)*((DW$6-$F30+1)/($J30*($J30+1)/2)*$D30))+($K30="custom")*CustCF!DQ30</f>
        <v/>
      </c>
      <c r="DX30" s="87">
        <f>($K30="Bell Curve")*(_xlfn.NORM.DIST(AND(DX$6&gt;=$F30,DX$6&lt;=$H30)*(DX$6-$F30+1),$J30/2,$M30,TRUE)-_xlfn.NORM.DIST(AND(DX$6&gt;=$F30,DX$6&lt;=$H30)*(DW$6-$F30+1),$J30/2,$M30,TRUE))/(1-2*_xlfn.NORM.DIST(0,$J30/2,$M30,TRUE))*$D30+($K30="Steady Growth")*(AND(DX$6&gt;=$F30,DX$6&lt;=$H30)*((DX$6-$F30+1)/($J30*($J30+1)/2)*$D30))+($K30="custom")*CustCF!DR30</f>
        <v/>
      </c>
      <c r="DY30" s="87">
        <f>($K30="Bell Curve")*(_xlfn.NORM.DIST(AND(DY$6&gt;=$F30,DY$6&lt;=$H30)*(DY$6-$F30+1),$J30/2,$M30,TRUE)-_xlfn.NORM.DIST(AND(DY$6&gt;=$F30,DY$6&lt;=$H30)*(DX$6-$F30+1),$J30/2,$M30,TRUE))/(1-2*_xlfn.NORM.DIST(0,$J30/2,$M30,TRUE))*$D30+($K30="Steady Growth")*(AND(DY$6&gt;=$F30,DY$6&lt;=$H30)*((DY$6-$F30+1)/($J30*($J30+1)/2)*$D30))+($K30="custom")*CustCF!DS30</f>
        <v/>
      </c>
      <c r="DZ30" s="87">
        <f>($K30="Bell Curve")*(_xlfn.NORM.DIST(AND(DZ$6&gt;=$F30,DZ$6&lt;=$H30)*(DZ$6-$F30+1),$J30/2,$M30,TRUE)-_xlfn.NORM.DIST(AND(DZ$6&gt;=$F30,DZ$6&lt;=$H30)*(DY$6-$F30+1),$J30/2,$M30,TRUE))/(1-2*_xlfn.NORM.DIST(0,$J30/2,$M30,TRUE))*$D30+($K30="Steady Growth")*(AND(DZ$6&gt;=$F30,DZ$6&lt;=$H30)*((DZ$6-$F30+1)/($J30*($J30+1)/2)*$D30))+($K30="custom")*CustCF!DT30</f>
        <v/>
      </c>
      <c r="EA30" s="87">
        <f>($K30="Bell Curve")*(_xlfn.NORM.DIST(AND(EA$6&gt;=$F30,EA$6&lt;=$H30)*(EA$6-$F30+1),$J30/2,$M30,TRUE)-_xlfn.NORM.DIST(AND(EA$6&gt;=$F30,EA$6&lt;=$H30)*(DZ$6-$F30+1),$J30/2,$M30,TRUE))/(1-2*_xlfn.NORM.DIST(0,$J30/2,$M30,TRUE))*$D30+($K30="Steady Growth")*(AND(EA$6&gt;=$F30,EA$6&lt;=$H30)*((EA$6-$F30+1)/($J30*($J30+1)/2)*$D30))+($K30="custom")*CustCF!DU30</f>
        <v/>
      </c>
      <c r="EB30" s="87">
        <f>($K30="Bell Curve")*(_xlfn.NORM.DIST(AND(EB$6&gt;=$F30,EB$6&lt;=$H30)*(EB$6-$F30+1),$J30/2,$M30,TRUE)-_xlfn.NORM.DIST(AND(EB$6&gt;=$F30,EB$6&lt;=$H30)*(EA$6-$F30+1),$J30/2,$M30,TRUE))/(1-2*_xlfn.NORM.DIST(0,$J30/2,$M30,TRUE))*$D30+($K30="Steady Growth")*(AND(EB$6&gt;=$F30,EB$6&lt;=$H30)*((EB$6-$F30+1)/($J30*($J30+1)/2)*$D30))+($K30="custom")*CustCF!DV30</f>
        <v/>
      </c>
      <c r="EC30" s="87">
        <f>($K30="Bell Curve")*(_xlfn.NORM.DIST(AND(EC$6&gt;=$F30,EC$6&lt;=$H30)*(EC$6-$F30+1),$J30/2,$M30,TRUE)-_xlfn.NORM.DIST(AND(EC$6&gt;=$F30,EC$6&lt;=$H30)*(EB$6-$F30+1),$J30/2,$M30,TRUE))/(1-2*_xlfn.NORM.DIST(0,$J30/2,$M30,TRUE))*$D30+($K30="Steady Growth")*(AND(EC$6&gt;=$F30,EC$6&lt;=$H30)*((EC$6-$F30+1)/($J30*($J30+1)/2)*$D30))+($K30="custom")*CustCF!DW30</f>
        <v/>
      </c>
      <c r="ED30" s="87">
        <f>($K30="Bell Curve")*(_xlfn.NORM.DIST(AND(ED$6&gt;=$F30,ED$6&lt;=$H30)*(ED$6-$F30+1),$J30/2,$M30,TRUE)-_xlfn.NORM.DIST(AND(ED$6&gt;=$F30,ED$6&lt;=$H30)*(EC$6-$F30+1),$J30/2,$M30,TRUE))/(1-2*_xlfn.NORM.DIST(0,$J30/2,$M30,TRUE))*$D30+($K30="Steady Growth")*(AND(ED$6&gt;=$F30,ED$6&lt;=$H30)*((ED$6-$F30+1)/($J30*($J30+1)/2)*$D30))+($K30="custom")*CustCF!DX30</f>
        <v/>
      </c>
      <c r="EE30" s="87">
        <f>($K30="Bell Curve")*(_xlfn.NORM.DIST(AND(EE$6&gt;=$F30,EE$6&lt;=$H30)*(EE$6-$F30+1),$J30/2,$M30,TRUE)-_xlfn.NORM.DIST(AND(EE$6&gt;=$F30,EE$6&lt;=$H30)*(ED$6-$F30+1),$J30/2,$M30,TRUE))/(1-2*_xlfn.NORM.DIST(0,$J30/2,$M30,TRUE))*$D30+($K30="Steady Growth")*(AND(EE$6&gt;=$F30,EE$6&lt;=$H30)*((EE$6-$F30+1)/($J30*($J30+1)/2)*$D30))+($K30="custom")*CustCF!DY30</f>
        <v/>
      </c>
      <c r="EF30" s="87">
        <f>($K30="Bell Curve")*(_xlfn.NORM.DIST(AND(EF$6&gt;=$F30,EF$6&lt;=$H30)*(EF$6-$F30+1),$J30/2,$M30,TRUE)-_xlfn.NORM.DIST(AND(EF$6&gt;=$F30,EF$6&lt;=$H30)*(EE$6-$F30+1),$J30/2,$M30,TRUE))/(1-2*_xlfn.NORM.DIST(0,$J30/2,$M30,TRUE))*$D30+($K30="Steady Growth")*(AND(EF$6&gt;=$F30,EF$6&lt;=$H30)*((EF$6-$F30+1)/($J30*($J30+1)/2)*$D30))+($K30="custom")*CustCF!DZ30</f>
        <v/>
      </c>
      <c r="EG30" s="87">
        <f>($K30="Bell Curve")*(_xlfn.NORM.DIST(AND(EG$6&gt;=$F30,EG$6&lt;=$H30)*(EG$6-$F30+1),$J30/2,$M30,TRUE)-_xlfn.NORM.DIST(AND(EG$6&gt;=$F30,EG$6&lt;=$H30)*(EF$6-$F30+1),$J30/2,$M30,TRUE))/(1-2*_xlfn.NORM.DIST(0,$J30/2,$M30,TRUE))*$D30+($K30="Steady Growth")*(AND(EG$6&gt;=$F30,EG$6&lt;=$H30)*((EG$6-$F30+1)/($J30*($J30+1)/2)*$D30))+($K30="custom")*CustCF!EA30</f>
        <v/>
      </c>
      <c r="EH30" s="87">
        <f>($K30="Bell Curve")*(_xlfn.NORM.DIST(AND(EH$6&gt;=$F30,EH$6&lt;=$H30)*(EH$6-$F30+1),$J30/2,$M30,TRUE)-_xlfn.NORM.DIST(AND(EH$6&gt;=$F30,EH$6&lt;=$H30)*(EG$6-$F30+1),$J30/2,$M30,TRUE))/(1-2*_xlfn.NORM.DIST(0,$J30/2,$M30,TRUE))*$D30+($K30="Steady Growth")*(AND(EH$6&gt;=$F30,EH$6&lt;=$H30)*((EH$6-$F30+1)/($J30*($J30+1)/2)*$D30))+($K30="custom")*CustCF!EB30</f>
        <v/>
      </c>
      <c r="EI30" s="87">
        <f>($K30="Bell Curve")*(_xlfn.NORM.DIST(AND(EI$6&gt;=$F30,EI$6&lt;=$H30)*(EI$6-$F30+1),$J30/2,$M30,TRUE)-_xlfn.NORM.DIST(AND(EI$6&gt;=$F30,EI$6&lt;=$H30)*(EH$6-$F30+1),$J30/2,$M30,TRUE))/(1-2*_xlfn.NORM.DIST(0,$J30/2,$M30,TRUE))*$D30+($K30="Steady Growth")*(AND(EI$6&gt;=$F30,EI$6&lt;=$H30)*((EI$6-$F30+1)/($J30*($J30+1)/2)*$D30))+($K30="custom")*CustCF!EC30</f>
        <v/>
      </c>
      <c r="EJ30" s="87">
        <f>($K30="Bell Curve")*(_xlfn.NORM.DIST(AND(EJ$6&gt;=$F30,EJ$6&lt;=$H30)*(EJ$6-$F30+1),$J30/2,$M30,TRUE)-_xlfn.NORM.DIST(AND(EJ$6&gt;=$F30,EJ$6&lt;=$H30)*(EI$6-$F30+1),$J30/2,$M30,TRUE))/(1-2*_xlfn.NORM.DIST(0,$J30/2,$M30,TRUE))*$D30+($K30="Steady Growth")*(AND(EJ$6&gt;=$F30,EJ$6&lt;=$H30)*((EJ$6-$F30+1)/($J30*($J30+1)/2)*$D30))+($K30="custom")*CustCF!ED30</f>
        <v/>
      </c>
      <c r="EK30" s="87">
        <f>($K30="Bell Curve")*(_xlfn.NORM.DIST(AND(EK$6&gt;=$F30,EK$6&lt;=$H30)*(EK$6-$F30+1),$J30/2,$M30,TRUE)-_xlfn.NORM.DIST(AND(EK$6&gt;=$F30,EK$6&lt;=$H30)*(EJ$6-$F30+1),$J30/2,$M30,TRUE))/(1-2*_xlfn.NORM.DIST(0,$J30/2,$M30,TRUE))*$D30+($K30="Steady Growth")*(AND(EK$6&gt;=$F30,EK$6&lt;=$H30)*((EK$6-$F30+1)/($J30*($J30+1)/2)*$D30))+($K30="custom")*CustCF!EE30</f>
        <v/>
      </c>
      <c r="EL30" s="87">
        <f>($K30="Bell Curve")*(_xlfn.NORM.DIST(AND(EL$6&gt;=$F30,EL$6&lt;=$H30)*(EL$6-$F30+1),$J30/2,$M30,TRUE)-_xlfn.NORM.DIST(AND(EL$6&gt;=$F30,EL$6&lt;=$H30)*(EK$6-$F30+1),$J30/2,$M30,TRUE))/(1-2*_xlfn.NORM.DIST(0,$J30/2,$M30,TRUE))*$D30+($K30="Steady Growth")*(AND(EL$6&gt;=$F30,EL$6&lt;=$H30)*((EL$6-$F30+1)/($J30*($J30+1)/2)*$D30))+($K30="custom")*CustCF!EF30</f>
        <v/>
      </c>
      <c r="EM30" s="87">
        <f>($K30="Bell Curve")*(_xlfn.NORM.DIST(AND(EM$6&gt;=$F30,EM$6&lt;=$H30)*(EM$6-$F30+1),$J30/2,$M30,TRUE)-_xlfn.NORM.DIST(AND(EM$6&gt;=$F30,EM$6&lt;=$H30)*(EL$6-$F30+1),$J30/2,$M30,TRUE))/(1-2*_xlfn.NORM.DIST(0,$J30/2,$M30,TRUE))*$D30+($K30="Steady Growth")*(AND(EM$6&gt;=$F30,EM$6&lt;=$H30)*((EM$6-$F30+1)/($J30*($J30+1)/2)*$D30))+($K30="custom")*CustCF!EG30</f>
        <v/>
      </c>
      <c r="EN30" s="87">
        <f>($K30="Bell Curve")*(_xlfn.NORM.DIST(AND(EN$6&gt;=$F30,EN$6&lt;=$H30)*(EN$6-$F30+1),$J30/2,$M30,TRUE)-_xlfn.NORM.DIST(AND(EN$6&gt;=$F30,EN$6&lt;=$H30)*(EM$6-$F30+1),$J30/2,$M30,TRUE))/(1-2*_xlfn.NORM.DIST(0,$J30/2,$M30,TRUE))*$D30+($K30="Steady Growth")*(AND(EN$6&gt;=$F30,EN$6&lt;=$H30)*((EN$6-$F30+1)/($J30*($J30+1)/2)*$D30))+($K30="custom")*CustCF!EH30</f>
        <v/>
      </c>
      <c r="EO30" s="87">
        <f>($K30="Bell Curve")*(_xlfn.NORM.DIST(AND(EO$6&gt;=$F30,EO$6&lt;=$H30)*(EO$6-$F30+1),$J30/2,$M30,TRUE)-_xlfn.NORM.DIST(AND(EO$6&gt;=$F30,EO$6&lt;=$H30)*(EN$6-$F30+1),$J30/2,$M30,TRUE))/(1-2*_xlfn.NORM.DIST(0,$J30/2,$M30,TRUE))*$D30+($K30="Steady Growth")*(AND(EO$6&gt;=$F30,EO$6&lt;=$H30)*((EO$6-$F30+1)/($J30*($J30+1)/2)*$D30))+($K30="custom")*CustCF!EI30</f>
        <v/>
      </c>
      <c r="EP30" s="87">
        <f>($K30="Bell Curve")*(_xlfn.NORM.DIST(AND(EP$6&gt;=$F30,EP$6&lt;=$H30)*(EP$6-$F30+1),$J30/2,$M30,TRUE)-_xlfn.NORM.DIST(AND(EP$6&gt;=$F30,EP$6&lt;=$H30)*(EO$6-$F30+1),$J30/2,$M30,TRUE))/(1-2*_xlfn.NORM.DIST(0,$J30/2,$M30,TRUE))*$D30+($K30="Steady Growth")*(AND(EP$6&gt;=$F30,EP$6&lt;=$H30)*((EP$6-$F30+1)/($J30*($J30+1)/2)*$D30))+($K30="custom")*CustCF!EJ30</f>
        <v/>
      </c>
      <c r="EQ30" s="87">
        <f>($K30="Bell Curve")*(_xlfn.NORM.DIST(AND(EQ$6&gt;=$F30,EQ$6&lt;=$H30)*(EQ$6-$F30+1),$J30/2,$M30,TRUE)-_xlfn.NORM.DIST(AND(EQ$6&gt;=$F30,EQ$6&lt;=$H30)*(EP$6-$F30+1),$J30/2,$M30,TRUE))/(1-2*_xlfn.NORM.DIST(0,$J30/2,$M30,TRUE))*$D30+($K30="Steady Growth")*(AND(EQ$6&gt;=$F30,EQ$6&lt;=$H30)*((EQ$6-$F30+1)/($J30*($J30+1)/2)*$D30))+($K30="custom")*CustCF!EK30</f>
        <v/>
      </c>
      <c r="ER30" s="87">
        <f>($K30="Bell Curve")*(_xlfn.NORM.DIST(AND(ER$6&gt;=$F30,ER$6&lt;=$H30)*(ER$6-$F30+1),$J30/2,$M30,TRUE)-_xlfn.NORM.DIST(AND(ER$6&gt;=$F30,ER$6&lt;=$H30)*(EQ$6-$F30+1),$J30/2,$M30,TRUE))/(1-2*_xlfn.NORM.DIST(0,$J30/2,$M30,TRUE))*$D30+($K30="Steady Growth")*(AND(ER$6&gt;=$F30,ER$6&lt;=$H30)*((ER$6-$F30+1)/($J30*($J30+1)/2)*$D30))+($K30="custom")*CustCF!EL30</f>
        <v/>
      </c>
      <c r="ES30" s="87">
        <f>($K30="Bell Curve")*(_xlfn.NORM.DIST(AND(ES$6&gt;=$F30,ES$6&lt;=$H30)*(ES$6-$F30+1),$J30/2,$M30,TRUE)-_xlfn.NORM.DIST(AND(ES$6&gt;=$F30,ES$6&lt;=$H30)*(ER$6-$F30+1),$J30/2,$M30,TRUE))/(1-2*_xlfn.NORM.DIST(0,$J30/2,$M30,TRUE))*$D30+($K30="Steady Growth")*(AND(ES$6&gt;=$F30,ES$6&lt;=$H30)*((ES$6-$F30+1)/($J30*($J30+1)/2)*$D30))+($K30="custom")*CustCF!EM30</f>
        <v/>
      </c>
      <c r="ET30" s="87">
        <f>($K30="Bell Curve")*(_xlfn.NORM.DIST(AND(ET$6&gt;=$F30,ET$6&lt;=$H30)*(ET$6-$F30+1),$J30/2,$M30,TRUE)-_xlfn.NORM.DIST(AND(ET$6&gt;=$F30,ET$6&lt;=$H30)*(ES$6-$F30+1),$J30/2,$M30,TRUE))/(1-2*_xlfn.NORM.DIST(0,$J30/2,$M30,TRUE))*$D30+($K30="Steady Growth")*(AND(ET$6&gt;=$F30,ET$6&lt;=$H30)*((ET$6-$F30+1)/($J30*($J30+1)/2)*$D30))+($K30="custom")*CustCF!EN30</f>
        <v/>
      </c>
      <c r="EU30" s="87">
        <f>($K30="Bell Curve")*(_xlfn.NORM.DIST(AND(EU$6&gt;=$F30,EU$6&lt;=$H30)*(EU$6-$F30+1),$J30/2,$M30,TRUE)-_xlfn.NORM.DIST(AND(EU$6&gt;=$F30,EU$6&lt;=$H30)*(ET$6-$F30+1),$J30/2,$M30,TRUE))/(1-2*_xlfn.NORM.DIST(0,$J30/2,$M30,TRUE))*$D30+($K30="Steady Growth")*(AND(EU$6&gt;=$F30,EU$6&lt;=$H30)*((EU$6-$F30+1)/($J30*($J30+1)/2)*$D30))+($K30="custom")*CustCF!EO30</f>
        <v/>
      </c>
      <c r="EV30" s="87">
        <f>($K30="Bell Curve")*(_xlfn.NORM.DIST(AND(EV$6&gt;=$F30,EV$6&lt;=$H30)*(EV$6-$F30+1),$J30/2,$M30,TRUE)-_xlfn.NORM.DIST(AND(EV$6&gt;=$F30,EV$6&lt;=$H30)*(EU$6-$F30+1),$J30/2,$M30,TRUE))/(1-2*_xlfn.NORM.DIST(0,$J30/2,$M30,TRUE))*$D30+($K30="Steady Growth")*(AND(EV$6&gt;=$F30,EV$6&lt;=$H30)*((EV$6-$F30+1)/($J30*($J30+1)/2)*$D30))+($K30="custom")*CustCF!EP30</f>
        <v/>
      </c>
      <c r="EW30" s="87">
        <f>($K30="Bell Curve")*(_xlfn.NORM.DIST(AND(EW$6&gt;=$F30,EW$6&lt;=$H30)*(EW$6-$F30+1),$J30/2,$M30,TRUE)-_xlfn.NORM.DIST(AND(EW$6&gt;=$F30,EW$6&lt;=$H30)*(EV$6-$F30+1),$J30/2,$M30,TRUE))/(1-2*_xlfn.NORM.DIST(0,$J30/2,$M30,TRUE))*$D30+($K30="Steady Growth")*(AND(EW$6&gt;=$F30,EW$6&lt;=$H30)*((EW$6-$F30+1)/($J30*($J30+1)/2)*$D30))+($K30="custom")*CustCF!EQ30</f>
        <v/>
      </c>
      <c r="EX30" s="87">
        <f>($K30="Bell Curve")*(_xlfn.NORM.DIST(AND(EX$6&gt;=$F30,EX$6&lt;=$H30)*(EX$6-$F30+1),$J30/2,$M30,TRUE)-_xlfn.NORM.DIST(AND(EX$6&gt;=$F30,EX$6&lt;=$H30)*(EW$6-$F30+1),$J30/2,$M30,TRUE))/(1-2*_xlfn.NORM.DIST(0,$J30/2,$M30,TRUE))*$D30+($K30="Steady Growth")*(AND(EX$6&gt;=$F30,EX$6&lt;=$H30)*((EX$6-$F30+1)/($J30*($J30+1)/2)*$D30))+($K30="custom")*CustCF!ER30</f>
        <v/>
      </c>
      <c r="EY30" s="87">
        <f>($K30="Bell Curve")*(_xlfn.NORM.DIST(AND(EY$6&gt;=$F30,EY$6&lt;=$H30)*(EY$6-$F30+1),$J30/2,$M30,TRUE)-_xlfn.NORM.DIST(AND(EY$6&gt;=$F30,EY$6&lt;=$H30)*(EX$6-$F30+1),$J30/2,$M30,TRUE))/(1-2*_xlfn.NORM.DIST(0,$J30/2,$M30,TRUE))*$D30+($K30="Steady Growth")*(AND(EY$6&gt;=$F30,EY$6&lt;=$H30)*((EY$6-$F30+1)/($J30*($J30+1)/2)*$D30))+($K30="custom")*CustCF!ES30</f>
        <v/>
      </c>
      <c r="EZ30" s="87">
        <f>($K30="Bell Curve")*(_xlfn.NORM.DIST(AND(EZ$6&gt;=$F30,EZ$6&lt;=$H30)*(EZ$6-$F30+1),$J30/2,$M30,TRUE)-_xlfn.NORM.DIST(AND(EZ$6&gt;=$F30,EZ$6&lt;=$H30)*(EY$6-$F30+1),$J30/2,$M30,TRUE))/(1-2*_xlfn.NORM.DIST(0,$J30/2,$M30,TRUE))*$D30+($K30="Steady Growth")*(AND(EZ$6&gt;=$F30,EZ$6&lt;=$H30)*((EZ$6-$F30+1)/($J30*($J30+1)/2)*$D30))+($K30="custom")*CustCF!ET30</f>
        <v/>
      </c>
      <c r="FA30" s="87">
        <f>($K30="Bell Curve")*(_xlfn.NORM.DIST(AND(FA$6&gt;=$F30,FA$6&lt;=$H30)*(FA$6-$F30+1),$J30/2,$M30,TRUE)-_xlfn.NORM.DIST(AND(FA$6&gt;=$F30,FA$6&lt;=$H30)*(EZ$6-$F30+1),$J30/2,$M30,TRUE))/(1-2*_xlfn.NORM.DIST(0,$J30/2,$M30,TRUE))*$D30+($K30="Steady Growth")*(AND(FA$6&gt;=$F30,FA$6&lt;=$H30)*((FA$6-$F30+1)/($J30*($J30+1)/2)*$D30))+($K30="custom")*CustCF!EU30</f>
        <v/>
      </c>
      <c r="FB30" s="87">
        <f>($K30="Bell Curve")*(_xlfn.NORM.DIST(AND(FB$6&gt;=$F30,FB$6&lt;=$H30)*(FB$6-$F30+1),$J30/2,$M30,TRUE)-_xlfn.NORM.DIST(AND(FB$6&gt;=$F30,FB$6&lt;=$H30)*(FA$6-$F30+1),$J30/2,$M30,TRUE))/(1-2*_xlfn.NORM.DIST(0,$J30/2,$M30,TRUE))*$D30+($K30="Steady Growth")*(AND(FB$6&gt;=$F30,FB$6&lt;=$H30)*((FB$6-$F30+1)/($J30*($J30+1)/2)*$D30))+($K30="custom")*CustCF!EV30</f>
        <v/>
      </c>
      <c r="FC30" s="87">
        <f>($K30="Bell Curve")*(_xlfn.NORM.DIST(AND(FC$6&gt;=$F30,FC$6&lt;=$H30)*(FC$6-$F30+1),$J30/2,$M30,TRUE)-_xlfn.NORM.DIST(AND(FC$6&gt;=$F30,FC$6&lt;=$H30)*(FB$6-$F30+1),$J30/2,$M30,TRUE))/(1-2*_xlfn.NORM.DIST(0,$J30/2,$M30,TRUE))*$D30+($K30="Steady Growth")*(AND(FC$6&gt;=$F30,FC$6&lt;=$H30)*((FC$6-$F30+1)/($J30*($J30+1)/2)*$D30))+($K30="custom")*CustCF!EW30</f>
        <v/>
      </c>
      <c r="FD30" s="87">
        <f>($K30="Bell Curve")*(_xlfn.NORM.DIST(AND(FD$6&gt;=$F30,FD$6&lt;=$H30)*(FD$6-$F30+1),$J30/2,$M30,TRUE)-_xlfn.NORM.DIST(AND(FD$6&gt;=$F30,FD$6&lt;=$H30)*(FC$6-$F30+1),$J30/2,$M30,TRUE))/(1-2*_xlfn.NORM.DIST(0,$J30/2,$M30,TRUE))*$D30+($K30="Steady Growth")*(AND(FD$6&gt;=$F30,FD$6&lt;=$H30)*((FD$6-$F30+1)/($J30*($J30+1)/2)*$D30))+($K30="custom")*CustCF!EX30</f>
        <v/>
      </c>
      <c r="FE30" s="87">
        <f>($K30="Bell Curve")*(_xlfn.NORM.DIST(AND(FE$6&gt;=$F30,FE$6&lt;=$H30)*(FE$6-$F30+1),$J30/2,$M30,TRUE)-_xlfn.NORM.DIST(AND(FE$6&gt;=$F30,FE$6&lt;=$H30)*(FD$6-$F30+1),$J30/2,$M30,TRUE))/(1-2*_xlfn.NORM.DIST(0,$J30/2,$M30,TRUE))*$D30+($K30="Steady Growth")*(AND(FE$6&gt;=$F30,FE$6&lt;=$H30)*((FE$6-$F30+1)/($J30*($J30+1)/2)*$D30))+($K30="custom")*CustCF!EY30</f>
        <v/>
      </c>
      <c r="FF30" s="87">
        <f>($K30="Bell Curve")*(_xlfn.NORM.DIST(AND(FF$6&gt;=$F30,FF$6&lt;=$H30)*(FF$6-$F30+1),$J30/2,$M30,TRUE)-_xlfn.NORM.DIST(AND(FF$6&gt;=$F30,FF$6&lt;=$H30)*(FE$6-$F30+1),$J30/2,$M30,TRUE))/(1-2*_xlfn.NORM.DIST(0,$J30/2,$M30,TRUE))*$D30+($K30="Steady Growth")*(AND(FF$6&gt;=$F30,FF$6&lt;=$H30)*((FF$6-$F30+1)/($J30*($J30+1)/2)*$D30))+($K30="custom")*CustCF!EZ30</f>
        <v/>
      </c>
      <c r="FG30" s="87">
        <f>($K30="Bell Curve")*(_xlfn.NORM.DIST(AND(FG$6&gt;=$F30,FG$6&lt;=$H30)*(FG$6-$F30+1),$J30/2,$M30,TRUE)-_xlfn.NORM.DIST(AND(FG$6&gt;=$F30,FG$6&lt;=$H30)*(FF$6-$F30+1),$J30/2,$M30,TRUE))/(1-2*_xlfn.NORM.DIST(0,$J30/2,$M30,TRUE))*$D30+($K30="Steady Growth")*(AND(FG$6&gt;=$F30,FG$6&lt;=$H30)*((FG$6-$F30+1)/($J30*($J30+1)/2)*$D30))+($K30="custom")*CustCF!FA30</f>
        <v/>
      </c>
      <c r="FH30" s="87">
        <f>($K30="Bell Curve")*(_xlfn.NORM.DIST(AND(FH$6&gt;=$F30,FH$6&lt;=$H30)*(FH$6-$F30+1),$J30/2,$M30,TRUE)-_xlfn.NORM.DIST(AND(FH$6&gt;=$F30,FH$6&lt;=$H30)*(FG$6-$F30+1),$J30/2,$M30,TRUE))/(1-2*_xlfn.NORM.DIST(0,$J30/2,$M30,TRUE))*$D30+($K30="Steady Growth")*(AND(FH$6&gt;=$F30,FH$6&lt;=$H30)*((FH$6-$F30+1)/($J30*($J30+1)/2)*$D30))+($K30="custom")*CustCF!FB30</f>
        <v/>
      </c>
      <c r="FI30" s="87">
        <f>($K30="Bell Curve")*(_xlfn.NORM.DIST(AND(FI$6&gt;=$F30,FI$6&lt;=$H30)*(FI$6-$F30+1),$J30/2,$M30,TRUE)-_xlfn.NORM.DIST(AND(FI$6&gt;=$F30,FI$6&lt;=$H30)*(FH$6-$F30+1),$J30/2,$M30,TRUE))/(1-2*_xlfn.NORM.DIST(0,$J30/2,$M30,TRUE))*$D30+($K30="Steady Growth")*(AND(FI$6&gt;=$F30,FI$6&lt;=$H30)*((FI$6-$F30+1)/($J30*($J30+1)/2)*$D30))+($K30="custom")*CustCF!FC30</f>
        <v/>
      </c>
      <c r="FJ30" s="87">
        <f>($K30="Bell Curve")*(_xlfn.NORM.DIST(AND(FJ$6&gt;=$F30,FJ$6&lt;=$H30)*(FJ$6-$F30+1),$J30/2,$M30,TRUE)-_xlfn.NORM.DIST(AND(FJ$6&gt;=$F30,FJ$6&lt;=$H30)*(FI$6-$F30+1),$J30/2,$M30,TRUE))/(1-2*_xlfn.NORM.DIST(0,$J30/2,$M30,TRUE))*$D30+($K30="Steady Growth")*(AND(FJ$6&gt;=$F30,FJ$6&lt;=$H30)*((FJ$6-$F30+1)/($J30*($J30+1)/2)*$D30))+($K30="custom")*CustCF!FD30</f>
        <v/>
      </c>
      <c r="FK30" s="87">
        <f>($K30="Bell Curve")*(_xlfn.NORM.DIST(AND(FK$6&gt;=$F30,FK$6&lt;=$H30)*(FK$6-$F30+1),$J30/2,$M30,TRUE)-_xlfn.NORM.DIST(AND(FK$6&gt;=$F30,FK$6&lt;=$H30)*(FJ$6-$F30+1),$J30/2,$M30,TRUE))/(1-2*_xlfn.NORM.DIST(0,$J30/2,$M30,TRUE))*$D30+($K30="Steady Growth")*(AND(FK$6&gt;=$F30,FK$6&lt;=$H30)*((FK$6-$F30+1)/($J30*($J30+1)/2)*$D30))+($K30="custom")*CustCF!FE30</f>
        <v/>
      </c>
      <c r="FL30" s="87">
        <f>($K30="Bell Curve")*(_xlfn.NORM.DIST(AND(FL$6&gt;=$F30,FL$6&lt;=$H30)*(FL$6-$F30+1),$J30/2,$M30,TRUE)-_xlfn.NORM.DIST(AND(FL$6&gt;=$F30,FL$6&lt;=$H30)*(FK$6-$F30+1),$J30/2,$M30,TRUE))/(1-2*_xlfn.NORM.DIST(0,$J30/2,$M30,TRUE))*$D30+($K30="Steady Growth")*(AND(FL$6&gt;=$F30,FL$6&lt;=$H30)*((FL$6-$F30+1)/($J30*($J30+1)/2)*$D30))+($K30="custom")*CustCF!FF30</f>
        <v/>
      </c>
      <c r="FM30" s="87">
        <f>($K30="Bell Curve")*(_xlfn.NORM.DIST(AND(FM$6&gt;=$F30,FM$6&lt;=$H30)*(FM$6-$F30+1),$J30/2,$M30,TRUE)-_xlfn.NORM.DIST(AND(FM$6&gt;=$F30,FM$6&lt;=$H30)*(FL$6-$F30+1),$J30/2,$M30,TRUE))/(1-2*_xlfn.NORM.DIST(0,$J30/2,$M30,TRUE))*$D30+($K30="Steady Growth")*(AND(FM$6&gt;=$F30,FM$6&lt;=$H30)*((FM$6-$F30+1)/($J30*($J30+1)/2)*$D30))+($K30="custom")*CustCF!FG30</f>
        <v/>
      </c>
      <c r="FN30" s="87">
        <f>($K30="Bell Curve")*(_xlfn.NORM.DIST(AND(FN$6&gt;=$F30,FN$6&lt;=$H30)*(FN$6-$F30+1),$J30/2,$M30,TRUE)-_xlfn.NORM.DIST(AND(FN$6&gt;=$F30,FN$6&lt;=$H30)*(FM$6-$F30+1),$J30/2,$M30,TRUE))/(1-2*_xlfn.NORM.DIST(0,$J30/2,$M30,TRUE))*$D30+($K30="Steady Growth")*(AND(FN$6&gt;=$F30,FN$6&lt;=$H30)*((FN$6-$F30+1)/($J30*($J30+1)/2)*$D30))+($K30="custom")*CustCF!FH30</f>
        <v/>
      </c>
      <c r="FO30" s="87">
        <f>($K30="Bell Curve")*(_xlfn.NORM.DIST(AND(FO$6&gt;=$F30,FO$6&lt;=$H30)*(FO$6-$F30+1),$J30/2,$M30,TRUE)-_xlfn.NORM.DIST(AND(FO$6&gt;=$F30,FO$6&lt;=$H30)*(FN$6-$F30+1),$J30/2,$M30,TRUE))/(1-2*_xlfn.NORM.DIST(0,$J30/2,$M30,TRUE))*$D30+($K30="Steady Growth")*(AND(FO$6&gt;=$F30,FO$6&lt;=$H30)*((FO$6-$F30+1)/($J30*($J30+1)/2)*$D30))+($K30="custom")*CustCF!FI30</f>
        <v/>
      </c>
      <c r="FP30" s="87">
        <f>($K30="Bell Curve")*(_xlfn.NORM.DIST(AND(FP$6&gt;=$F30,FP$6&lt;=$H30)*(FP$6-$F30+1),$J30/2,$M30,TRUE)-_xlfn.NORM.DIST(AND(FP$6&gt;=$F30,FP$6&lt;=$H30)*(FO$6-$F30+1),$J30/2,$M30,TRUE))/(1-2*_xlfn.NORM.DIST(0,$J30/2,$M30,TRUE))*$D30+($K30="Steady Growth")*(AND(FP$6&gt;=$F30,FP$6&lt;=$H30)*((FP$6-$F30+1)/($J30*($J30+1)/2)*$D30))+($K30="custom")*CustCF!FJ30</f>
        <v/>
      </c>
      <c r="FQ30" s="87">
        <f>($K30="Bell Curve")*(_xlfn.NORM.DIST(AND(FQ$6&gt;=$F30,FQ$6&lt;=$H30)*(FQ$6-$F30+1),$J30/2,$M30,TRUE)-_xlfn.NORM.DIST(AND(FQ$6&gt;=$F30,FQ$6&lt;=$H30)*(FP$6-$F30+1),$J30/2,$M30,TRUE))/(1-2*_xlfn.NORM.DIST(0,$J30/2,$M30,TRUE))*$D30+($K30="Steady Growth")*(AND(FQ$6&gt;=$F30,FQ$6&lt;=$H30)*((FQ$6-$F30+1)/($J30*($J30+1)/2)*$D30))+($K30="custom")*CustCF!FK30</f>
        <v/>
      </c>
      <c r="FR30" s="87">
        <f>($K30="Bell Curve")*(_xlfn.NORM.DIST(AND(FR$6&gt;=$F30,FR$6&lt;=$H30)*(FR$6-$F30+1),$J30/2,$M30,TRUE)-_xlfn.NORM.DIST(AND(FR$6&gt;=$F30,FR$6&lt;=$H30)*(FQ$6-$F30+1),$J30/2,$M30,TRUE))/(1-2*_xlfn.NORM.DIST(0,$J30/2,$M30,TRUE))*$D30+($K30="Steady Growth")*(AND(FR$6&gt;=$F30,FR$6&lt;=$H30)*((FR$6-$F30+1)/($J30*($J30+1)/2)*$D30))+($K30="custom")*CustCF!FL30</f>
        <v/>
      </c>
      <c r="FS30" s="87">
        <f>($K30="Bell Curve")*(_xlfn.NORM.DIST(AND(FS$6&gt;=$F30,FS$6&lt;=$H30)*(FS$6-$F30+1),$J30/2,$M30,TRUE)-_xlfn.NORM.DIST(AND(FS$6&gt;=$F30,FS$6&lt;=$H30)*(FR$6-$F30+1),$J30/2,$M30,TRUE))/(1-2*_xlfn.NORM.DIST(0,$J30/2,$M30,TRUE))*$D30+($K30="Steady Growth")*(AND(FS$6&gt;=$F30,FS$6&lt;=$H30)*((FS$6-$F30+1)/($J30*($J30+1)/2)*$D30))+($K30="custom")*CustCF!FM30</f>
        <v/>
      </c>
      <c r="FT30" s="87">
        <f>($K30="Bell Curve")*(_xlfn.NORM.DIST(AND(FT$6&gt;=$F30,FT$6&lt;=$H30)*(FT$6-$F30+1),$J30/2,$M30,TRUE)-_xlfn.NORM.DIST(AND(FT$6&gt;=$F30,FT$6&lt;=$H30)*(FS$6-$F30+1),$J30/2,$M30,TRUE))/(1-2*_xlfn.NORM.DIST(0,$J30/2,$M30,TRUE))*$D30+($K30="Steady Growth")*(AND(FT$6&gt;=$F30,FT$6&lt;=$H30)*((FT$6-$F30+1)/($J30*($J30+1)/2)*$D30))+($K30="custom")*CustCF!FN30</f>
        <v/>
      </c>
      <c r="FU30" s="87">
        <f>($K30="Bell Curve")*(_xlfn.NORM.DIST(AND(FU$6&gt;=$F30,FU$6&lt;=$H30)*(FU$6-$F30+1),$J30/2,$M30,TRUE)-_xlfn.NORM.DIST(AND(FU$6&gt;=$F30,FU$6&lt;=$H30)*(FT$6-$F30+1),$J30/2,$M30,TRUE))/(1-2*_xlfn.NORM.DIST(0,$J30/2,$M30,TRUE))*$D30+($K30="Steady Growth")*(AND(FU$6&gt;=$F30,FU$6&lt;=$H30)*((FU$6-$F30+1)/($J30*($J30+1)/2)*$D30))+($K30="custom")*CustCF!FO30</f>
        <v/>
      </c>
      <c r="FV30" s="87">
        <f>($K30="Bell Curve")*(_xlfn.NORM.DIST(AND(FV$6&gt;=$F30,FV$6&lt;=$H30)*(FV$6-$F30+1),$J30/2,$M30,TRUE)-_xlfn.NORM.DIST(AND(FV$6&gt;=$F30,FV$6&lt;=$H30)*(FU$6-$F30+1),$J30/2,$M30,TRUE))/(1-2*_xlfn.NORM.DIST(0,$J30/2,$M30,TRUE))*$D30+($K30="Steady Growth")*(AND(FV$6&gt;=$F30,FV$6&lt;=$H30)*((FV$6-$F30+1)/($J30*($J30+1)/2)*$D30))+($K30="custom")*CustCF!FP30</f>
        <v/>
      </c>
      <c r="FW30" s="87">
        <f>($K30="Bell Curve")*(_xlfn.NORM.DIST(AND(FW$6&gt;=$F30,FW$6&lt;=$H30)*(FW$6-$F30+1),$J30/2,$M30,TRUE)-_xlfn.NORM.DIST(AND(FW$6&gt;=$F30,FW$6&lt;=$H30)*(FV$6-$F30+1),$J30/2,$M30,TRUE))/(1-2*_xlfn.NORM.DIST(0,$J30/2,$M30,TRUE))*$D30+($K30="Steady Growth")*(AND(FW$6&gt;=$F30,FW$6&lt;=$H30)*((FW$6-$F30+1)/($J30*($J30+1)/2)*$D30))+($K30="custom")*CustCF!FQ30</f>
        <v/>
      </c>
      <c r="FX30" s="87">
        <f>($K30="Bell Curve")*(_xlfn.NORM.DIST(AND(FX$6&gt;=$F30,FX$6&lt;=$H30)*(FX$6-$F30+1),$J30/2,$M30,TRUE)-_xlfn.NORM.DIST(AND(FX$6&gt;=$F30,FX$6&lt;=$H30)*(FW$6-$F30+1),$J30/2,$M30,TRUE))/(1-2*_xlfn.NORM.DIST(0,$J30/2,$M30,TRUE))*$D30+($K30="Steady Growth")*(AND(FX$6&gt;=$F30,FX$6&lt;=$H30)*((FX$6-$F30+1)/($J30*($J30+1)/2)*$D30))+($K30="custom")*CustCF!FR30</f>
        <v/>
      </c>
      <c r="FY30" s="87">
        <f>($K30="Bell Curve")*(_xlfn.NORM.DIST(AND(FY$6&gt;=$F30,FY$6&lt;=$H30)*(FY$6-$F30+1),$J30/2,$M30,TRUE)-_xlfn.NORM.DIST(AND(FY$6&gt;=$F30,FY$6&lt;=$H30)*(FX$6-$F30+1),$J30/2,$M30,TRUE))/(1-2*_xlfn.NORM.DIST(0,$J30/2,$M30,TRUE))*$D30+($K30="Steady Growth")*(AND(FY$6&gt;=$F30,FY$6&lt;=$H30)*((FY$6-$F30+1)/($J30*($J30+1)/2)*$D30))+($K30="custom")*CustCF!FS30</f>
        <v/>
      </c>
      <c r="FZ30" s="87">
        <f>($K30="Bell Curve")*(_xlfn.NORM.DIST(AND(FZ$6&gt;=$F30,FZ$6&lt;=$H30)*(FZ$6-$F30+1),$J30/2,$M30,TRUE)-_xlfn.NORM.DIST(AND(FZ$6&gt;=$F30,FZ$6&lt;=$H30)*(FY$6-$F30+1),$J30/2,$M30,TRUE))/(1-2*_xlfn.NORM.DIST(0,$J30/2,$M30,TRUE))*$D30+($K30="Steady Growth")*(AND(FZ$6&gt;=$F30,FZ$6&lt;=$H30)*((FZ$6-$F30+1)/($J30*($J30+1)/2)*$D30))+($K30="custom")*CustCF!FT30</f>
        <v/>
      </c>
      <c r="GA30" s="87">
        <f>($K30="Bell Curve")*(_xlfn.NORM.DIST(AND(GA$6&gt;=$F30,GA$6&lt;=$H30)*(GA$6-$F30+1),$J30/2,$M30,TRUE)-_xlfn.NORM.DIST(AND(GA$6&gt;=$F30,GA$6&lt;=$H30)*(FZ$6-$F30+1),$J30/2,$M30,TRUE))/(1-2*_xlfn.NORM.DIST(0,$J30/2,$M30,TRUE))*$D30+($K30="Steady Growth")*(AND(GA$6&gt;=$F30,GA$6&lt;=$H30)*((GA$6-$F30+1)/($J30*($J30+1)/2)*$D30))+($K30="custom")*CustCF!FU30</f>
        <v/>
      </c>
      <c r="GB30" s="87">
        <f>($K30="Bell Curve")*(_xlfn.NORM.DIST(AND(GB$6&gt;=$F30,GB$6&lt;=$H30)*(GB$6-$F30+1),$J30/2,$M30,TRUE)-_xlfn.NORM.DIST(AND(GB$6&gt;=$F30,GB$6&lt;=$H30)*(GA$6-$F30+1),$J30/2,$M30,TRUE))/(1-2*_xlfn.NORM.DIST(0,$J30/2,$M30,TRUE))*$D30+($K30="Steady Growth")*(AND(GB$6&gt;=$F30,GB$6&lt;=$H30)*((GB$6-$F30+1)/($J30*($J30+1)/2)*$D30))+($K30="custom")*CustCF!FV30</f>
        <v/>
      </c>
      <c r="GC30" s="87">
        <f>($K30="Bell Curve")*(_xlfn.NORM.DIST(AND(GC$6&gt;=$F30,GC$6&lt;=$H30)*(GC$6-$F30+1),$J30/2,$M30,TRUE)-_xlfn.NORM.DIST(AND(GC$6&gt;=$F30,GC$6&lt;=$H30)*(GB$6-$F30+1),$J30/2,$M30,TRUE))/(1-2*_xlfn.NORM.DIST(0,$J30/2,$M30,TRUE))*$D30+($K30="Steady Growth")*(AND(GC$6&gt;=$F30,GC$6&lt;=$H30)*((GC$6-$F30+1)/($J30*($J30+1)/2)*$D30))+($K30="custom")*CustCF!FW30</f>
        <v/>
      </c>
      <c r="GD30" s="87">
        <f>($K30="Bell Curve")*(_xlfn.NORM.DIST(AND(GD$6&gt;=$F30,GD$6&lt;=$H30)*(GD$6-$F30+1),$J30/2,$M30,TRUE)-_xlfn.NORM.DIST(AND(GD$6&gt;=$F30,GD$6&lt;=$H30)*(GC$6-$F30+1),$J30/2,$M30,TRUE))/(1-2*_xlfn.NORM.DIST(0,$J30/2,$M30,TRUE))*$D30+($K30="Steady Growth")*(AND(GD$6&gt;=$F30,GD$6&lt;=$H30)*((GD$6-$F30+1)/($J30*($J30+1)/2)*$D30))+($K30="custom")*CustCF!FX30</f>
        <v/>
      </c>
      <c r="GE30" s="87">
        <f>($K30="Bell Curve")*(_xlfn.NORM.DIST(AND(GE$6&gt;=$F30,GE$6&lt;=$H30)*(GE$6-$F30+1),$J30/2,$M30,TRUE)-_xlfn.NORM.DIST(AND(GE$6&gt;=$F30,GE$6&lt;=$H30)*(GD$6-$F30+1),$J30/2,$M30,TRUE))/(1-2*_xlfn.NORM.DIST(0,$J30/2,$M30,TRUE))*$D30+($K30="Steady Growth")*(AND(GE$6&gt;=$F30,GE$6&lt;=$H30)*((GE$6-$F30+1)/($J30*($J30+1)/2)*$D30))+($K30="custom")*CustCF!FY30</f>
        <v/>
      </c>
      <c r="GF30" s="87">
        <f>($K30="Bell Curve")*(_xlfn.NORM.DIST(AND(GF$6&gt;=$F30,GF$6&lt;=$H30)*(GF$6-$F30+1),$J30/2,$M30,TRUE)-_xlfn.NORM.DIST(AND(GF$6&gt;=$F30,GF$6&lt;=$H30)*(GE$6-$F30+1),$J30/2,$M30,TRUE))/(1-2*_xlfn.NORM.DIST(0,$J30/2,$M30,TRUE))*$D30+($K30="Steady Growth")*(AND(GF$6&gt;=$F30,GF$6&lt;=$H30)*((GF$6-$F30+1)/($J30*($J30+1)/2)*$D30))+($K30="custom")*CustCF!FZ30</f>
        <v/>
      </c>
      <c r="GG30" s="87">
        <f>($K30="Bell Curve")*(_xlfn.NORM.DIST(AND(GG$6&gt;=$F30,GG$6&lt;=$H30)*(GG$6-$F30+1),$J30/2,$M30,TRUE)-_xlfn.NORM.DIST(AND(GG$6&gt;=$F30,GG$6&lt;=$H30)*(GF$6-$F30+1),$J30/2,$M30,TRUE))/(1-2*_xlfn.NORM.DIST(0,$J30/2,$M30,TRUE))*$D30+($K30="Steady Growth")*(AND(GG$6&gt;=$F30,GG$6&lt;=$H30)*((GG$6-$F30+1)/($J30*($J30+1)/2)*$D30))+($K30="custom")*CustCF!GA30</f>
        <v/>
      </c>
      <c r="GH30" s="87">
        <f>($K30="Bell Curve")*(_xlfn.NORM.DIST(AND(GH$6&gt;=$F30,GH$6&lt;=$H30)*(GH$6-$F30+1),$J30/2,$M30,TRUE)-_xlfn.NORM.DIST(AND(GH$6&gt;=$F30,GH$6&lt;=$H30)*(GG$6-$F30+1),$J30/2,$M30,TRUE))/(1-2*_xlfn.NORM.DIST(0,$J30/2,$M30,TRUE))*$D30+($K30="Steady Growth")*(AND(GH$6&gt;=$F30,GH$6&lt;=$H30)*((GH$6-$F30+1)/($J30*($J30+1)/2)*$D30))+($K30="custom")*CustCF!GB30</f>
        <v/>
      </c>
      <c r="GI30" s="87">
        <f>($K30="Bell Curve")*(_xlfn.NORM.DIST(AND(GI$6&gt;=$F30,GI$6&lt;=$H30)*(GI$6-$F30+1),$J30/2,$M30,TRUE)-_xlfn.NORM.DIST(AND(GI$6&gt;=$F30,GI$6&lt;=$H30)*(GH$6-$F30+1),$J30/2,$M30,TRUE))/(1-2*_xlfn.NORM.DIST(0,$J30/2,$M30,TRUE))*$D30+($K30="Steady Growth")*(AND(GI$6&gt;=$F30,GI$6&lt;=$H30)*((GI$6-$F30+1)/($J30*($J30+1)/2)*$D30))+($K30="custom")*CustCF!GC30</f>
        <v/>
      </c>
      <c r="GJ30" s="87">
        <f>($K30="Bell Curve")*(_xlfn.NORM.DIST(AND(GJ$6&gt;=$F30,GJ$6&lt;=$H30)*(GJ$6-$F30+1),$J30/2,$M30,TRUE)-_xlfn.NORM.DIST(AND(GJ$6&gt;=$F30,GJ$6&lt;=$H30)*(GI$6-$F30+1),$J30/2,$M30,TRUE))/(1-2*_xlfn.NORM.DIST(0,$J30/2,$M30,TRUE))*$D30+($K30="Steady Growth")*(AND(GJ$6&gt;=$F30,GJ$6&lt;=$H30)*((GJ$6-$F30+1)/($J30*($J30+1)/2)*$D30))+($K30="custom")*CustCF!GD30</f>
        <v/>
      </c>
      <c r="GK30" s="87">
        <f>($K30="Bell Curve")*(_xlfn.NORM.DIST(AND(GK$6&gt;=$F30,GK$6&lt;=$H30)*(GK$6-$F30+1),$J30/2,$M30,TRUE)-_xlfn.NORM.DIST(AND(GK$6&gt;=$F30,GK$6&lt;=$H30)*(GJ$6-$F30+1),$J30/2,$M30,TRUE))/(1-2*_xlfn.NORM.DIST(0,$J30/2,$M30,TRUE))*$D30+($K30="Steady Growth")*(AND(GK$6&gt;=$F30,GK$6&lt;=$H30)*((GK$6-$F30+1)/($J30*($J30+1)/2)*$D30))+($K30="custom")*CustCF!GE30</f>
        <v/>
      </c>
      <c r="GL30" s="87">
        <f>($K30="Bell Curve")*(_xlfn.NORM.DIST(AND(GL$6&gt;=$F30,GL$6&lt;=$H30)*(GL$6-$F30+1),$J30/2,$M30,TRUE)-_xlfn.NORM.DIST(AND(GL$6&gt;=$F30,GL$6&lt;=$H30)*(GK$6-$F30+1),$J30/2,$M30,TRUE))/(1-2*_xlfn.NORM.DIST(0,$J30/2,$M30,TRUE))*$D30+($K30="Steady Growth")*(AND(GL$6&gt;=$F30,GL$6&lt;=$H30)*((GL$6-$F30+1)/($J30*($J30+1)/2)*$D30))+($K30="custom")*CustCF!GF30</f>
        <v/>
      </c>
      <c r="GM30" s="87">
        <f>($K30="Bell Curve")*(_xlfn.NORM.DIST(AND(GM$6&gt;=$F30,GM$6&lt;=$H30)*(GM$6-$F30+1),$J30/2,$M30,TRUE)-_xlfn.NORM.DIST(AND(GM$6&gt;=$F30,GM$6&lt;=$H30)*(GL$6-$F30+1),$J30/2,$M30,TRUE))/(1-2*_xlfn.NORM.DIST(0,$J30/2,$M30,TRUE))*$D30+($K30="Steady Growth")*(AND(GM$6&gt;=$F30,GM$6&lt;=$H30)*((GM$6-$F30+1)/($J30*($J30+1)/2)*$D30))+($K30="custom")*CustCF!GG30</f>
        <v/>
      </c>
      <c r="GN30" s="257">
        <f>($K30="Bell Curve")*(_xlfn.NORM.DIST(AND(GN$6&gt;=$F30,GN$6&lt;=$H30)*(GN$6-$F30+1),$J30/2,$M30,TRUE)-_xlfn.NORM.DIST(AND(GN$6&gt;=$F30,GN$6&lt;=$H30)*(GM$6-$F30+1),$J30/2,$M30,TRUE))/(1-2*_xlfn.NORM.DIST(0,$J30/2,$M30,TRUE))*$D30+($K30="Steady Growth")*(AND(GN$6&gt;=$F30,GN$6&lt;=$H30)*((GN$6-$F30+1)/($J30*($J30+1)/2)*$D30))+($K30="custom")*CustCF!GH30</f>
        <v/>
      </c>
      <c r="GO30" s="1" t="n"/>
      <c r="GP30" s="63" t="n"/>
    </row>
    <row r="31" hidden="1" outlineLevel="1">
      <c r="A31" s="1" t="n"/>
      <c r="B31" s="1" t="n"/>
      <c r="C31" s="251">
        <f>Budget!P32</f>
        <v/>
      </c>
      <c r="D31" s="14">
        <f>Budget!Q32</f>
        <v/>
      </c>
      <c r="E31" s="14">
        <f>IF(D31&lt;&gt;0,F31,"")</f>
        <v/>
      </c>
      <c r="F31" s="252" t="n">
        <v>0</v>
      </c>
      <c r="G31" s="921">
        <f>IF(L31="custom",CustCF!F31,INDEX($P$8:$GN$8,MATCH(F31,$P$6:$GN$6,0)))</f>
        <v/>
      </c>
      <c r="H31" s="252" t="n">
        <v>0</v>
      </c>
      <c r="I31" s="921">
        <f>IF(L31="custom",CustCF!G31,INDEX($P$8:$GN$8,MATCH(H31,$P$6:$GN$6,0)))</f>
        <v/>
      </c>
      <c r="J31" s="249">
        <f>H31-F31+1</f>
        <v/>
      </c>
      <c r="K31" s="254" t="inlineStr">
        <is>
          <t>Bell Curve</t>
        </is>
      </c>
      <c r="L31" s="255" t="inlineStr">
        <is>
          <t>Flat (9)</t>
        </is>
      </c>
      <c r="M31" s="256">
        <f>INDEX($D$261:$D$266,MATCH(L31,$C$261:$C$266,0))</f>
        <v/>
      </c>
      <c r="N31" s="13">
        <f>SUM(P31:GN31)</f>
        <v/>
      </c>
      <c r="O31" s="14" t="n"/>
      <c r="P31" s="87">
        <f>($K31="Bell Curve")*(_xlfn.NORM.DIST(AND(P$6&gt;=$F31,P$6&lt;=$H31)*(P$6-$F31+1),$J31/2,$M31,TRUE)-_xlfn.NORM.DIST(AND(P$6&gt;=$F31,P$6&lt;=$H31)*(O$6-$F31+1),$J31/2,$M31,TRUE))/(1-2*_xlfn.NORM.DIST(0,$J31/2,$M31,TRUE))*$D31+($K31="Steady Growth")*(AND(P$6&gt;=$F31,P$6&lt;=$H31)*((P$6-$F31+1)/($J31*($J31+1)/2)*$D31))+($K31="custom")*CustCF!J31</f>
        <v/>
      </c>
      <c r="Q31" s="87">
        <f>($K31="Bell Curve")*(_xlfn.NORM.DIST(AND(Q$6&gt;=$F31,Q$6&lt;=$H31)*(Q$6-$F31+1),$J31/2,$M31,TRUE)-_xlfn.NORM.DIST(AND(Q$6&gt;=$F31,Q$6&lt;=$H31)*(P$6-$F31+1),$J31/2,$M31,TRUE))/(1-2*_xlfn.NORM.DIST(0,$J31/2,$M31,TRUE))*$D31+($K31="Steady Growth")*(AND(Q$6&gt;=$F31,Q$6&lt;=$H31)*((Q$6-$F31+1)/($J31*($J31+1)/2)*$D31))+($K31="custom")*CustCF!K31</f>
        <v/>
      </c>
      <c r="R31" s="87">
        <f>($K31="Bell Curve")*(_xlfn.NORM.DIST(AND(R$6&gt;=$F31,R$6&lt;=$H31)*(R$6-$F31+1),$J31/2,$M31,TRUE)-_xlfn.NORM.DIST(AND(R$6&gt;=$F31,R$6&lt;=$H31)*(Q$6-$F31+1),$J31/2,$M31,TRUE))/(1-2*_xlfn.NORM.DIST(0,$J31/2,$M31,TRUE))*$D31+($K31="Steady Growth")*(AND(R$6&gt;=$F31,R$6&lt;=$H31)*((R$6-$F31+1)/($J31*($J31+1)/2)*$D31))+($K31="custom")*CustCF!L31</f>
        <v/>
      </c>
      <c r="S31" s="87">
        <f>($K31="Bell Curve")*(_xlfn.NORM.DIST(AND(S$6&gt;=$F31,S$6&lt;=$H31)*(S$6-$F31+1),$J31/2,$M31,TRUE)-_xlfn.NORM.DIST(AND(S$6&gt;=$F31,S$6&lt;=$H31)*(R$6-$F31+1),$J31/2,$M31,TRUE))/(1-2*_xlfn.NORM.DIST(0,$J31/2,$M31,TRUE))*$D31+($K31="Steady Growth")*(AND(S$6&gt;=$F31,S$6&lt;=$H31)*((S$6-$F31+1)/($J31*($J31+1)/2)*$D31))+($K31="custom")*CustCF!M31</f>
        <v/>
      </c>
      <c r="T31" s="87">
        <f>($K31="Bell Curve")*(_xlfn.NORM.DIST(AND(T$6&gt;=$F31,T$6&lt;=$H31)*(T$6-$F31+1),$J31/2,$M31,TRUE)-_xlfn.NORM.DIST(AND(T$6&gt;=$F31,T$6&lt;=$H31)*(S$6-$F31+1),$J31/2,$M31,TRUE))/(1-2*_xlfn.NORM.DIST(0,$J31/2,$M31,TRUE))*$D31+($K31="Steady Growth")*(AND(T$6&gt;=$F31,T$6&lt;=$H31)*((T$6-$F31+1)/($J31*($J31+1)/2)*$D31))+($K31="custom")*CustCF!N31</f>
        <v/>
      </c>
      <c r="U31" s="87">
        <f>($K31="Bell Curve")*(_xlfn.NORM.DIST(AND(U$6&gt;=$F31,U$6&lt;=$H31)*(U$6-$F31+1),$J31/2,$M31,TRUE)-_xlfn.NORM.DIST(AND(U$6&gt;=$F31,U$6&lt;=$H31)*(T$6-$F31+1),$J31/2,$M31,TRUE))/(1-2*_xlfn.NORM.DIST(0,$J31/2,$M31,TRUE))*$D31+($K31="Steady Growth")*(AND(U$6&gt;=$F31,U$6&lt;=$H31)*((U$6-$F31+1)/($J31*($J31+1)/2)*$D31))+($K31="custom")*CustCF!O31</f>
        <v/>
      </c>
      <c r="V31" s="87">
        <f>($K31="Bell Curve")*(_xlfn.NORM.DIST(AND(V$6&gt;=$F31,V$6&lt;=$H31)*(V$6-$F31+1),$J31/2,$M31,TRUE)-_xlfn.NORM.DIST(AND(V$6&gt;=$F31,V$6&lt;=$H31)*(U$6-$F31+1),$J31/2,$M31,TRUE))/(1-2*_xlfn.NORM.DIST(0,$J31/2,$M31,TRUE))*$D31+($K31="Steady Growth")*(AND(V$6&gt;=$F31,V$6&lt;=$H31)*((V$6-$F31+1)/($J31*($J31+1)/2)*$D31))+($K31="custom")*CustCF!P31</f>
        <v/>
      </c>
      <c r="W31" s="87">
        <f>($K31="Bell Curve")*(_xlfn.NORM.DIST(AND(W$6&gt;=$F31,W$6&lt;=$H31)*(W$6-$F31+1),$J31/2,$M31,TRUE)-_xlfn.NORM.DIST(AND(W$6&gt;=$F31,W$6&lt;=$H31)*(V$6-$F31+1),$J31/2,$M31,TRUE))/(1-2*_xlfn.NORM.DIST(0,$J31/2,$M31,TRUE))*$D31+($K31="Steady Growth")*(AND(W$6&gt;=$F31,W$6&lt;=$H31)*((W$6-$F31+1)/($J31*($J31+1)/2)*$D31))+($K31="custom")*CustCF!Q31</f>
        <v/>
      </c>
      <c r="X31" s="87">
        <f>($K31="Bell Curve")*(_xlfn.NORM.DIST(AND(X$6&gt;=$F31,X$6&lt;=$H31)*(X$6-$F31+1),$J31/2,$M31,TRUE)-_xlfn.NORM.DIST(AND(X$6&gt;=$F31,X$6&lt;=$H31)*(W$6-$F31+1),$J31/2,$M31,TRUE))/(1-2*_xlfn.NORM.DIST(0,$J31/2,$M31,TRUE))*$D31+($K31="Steady Growth")*(AND(X$6&gt;=$F31,X$6&lt;=$H31)*((X$6-$F31+1)/($J31*($J31+1)/2)*$D31))+($K31="custom")*CustCF!R31</f>
        <v/>
      </c>
      <c r="Y31" s="87">
        <f>($K31="Bell Curve")*(_xlfn.NORM.DIST(AND(Y$6&gt;=$F31,Y$6&lt;=$H31)*(Y$6-$F31+1),$J31/2,$M31,TRUE)-_xlfn.NORM.DIST(AND(Y$6&gt;=$F31,Y$6&lt;=$H31)*(X$6-$F31+1),$J31/2,$M31,TRUE))/(1-2*_xlfn.NORM.DIST(0,$J31/2,$M31,TRUE))*$D31+($K31="Steady Growth")*(AND(Y$6&gt;=$F31,Y$6&lt;=$H31)*((Y$6-$F31+1)/($J31*($J31+1)/2)*$D31))+($K31="custom")*CustCF!S31</f>
        <v/>
      </c>
      <c r="Z31" s="87">
        <f>($K31="Bell Curve")*(_xlfn.NORM.DIST(AND(Z$6&gt;=$F31,Z$6&lt;=$H31)*(Z$6-$F31+1),$J31/2,$M31,TRUE)-_xlfn.NORM.DIST(AND(Z$6&gt;=$F31,Z$6&lt;=$H31)*(Y$6-$F31+1),$J31/2,$M31,TRUE))/(1-2*_xlfn.NORM.DIST(0,$J31/2,$M31,TRUE))*$D31+($K31="Steady Growth")*(AND(Z$6&gt;=$F31,Z$6&lt;=$H31)*((Z$6-$F31+1)/($J31*($J31+1)/2)*$D31))+($K31="custom")*CustCF!T31</f>
        <v/>
      </c>
      <c r="AA31" s="87">
        <f>($K31="Bell Curve")*(_xlfn.NORM.DIST(AND(AA$6&gt;=$F31,AA$6&lt;=$H31)*(AA$6-$F31+1),$J31/2,$M31,TRUE)-_xlfn.NORM.DIST(AND(AA$6&gt;=$F31,AA$6&lt;=$H31)*(Z$6-$F31+1),$J31/2,$M31,TRUE))/(1-2*_xlfn.NORM.DIST(0,$J31/2,$M31,TRUE))*$D31+($K31="Steady Growth")*(AND(AA$6&gt;=$F31,AA$6&lt;=$H31)*((AA$6-$F31+1)/($J31*($J31+1)/2)*$D31))+($K31="custom")*CustCF!U31</f>
        <v/>
      </c>
      <c r="AB31" s="87">
        <f>($K31="Bell Curve")*(_xlfn.NORM.DIST(AND(AB$6&gt;=$F31,AB$6&lt;=$H31)*(AB$6-$F31+1),$J31/2,$M31,TRUE)-_xlfn.NORM.DIST(AND(AB$6&gt;=$F31,AB$6&lt;=$H31)*(AA$6-$F31+1),$J31/2,$M31,TRUE))/(1-2*_xlfn.NORM.DIST(0,$J31/2,$M31,TRUE))*$D31+($K31="Steady Growth")*(AND(AB$6&gt;=$F31,AB$6&lt;=$H31)*((AB$6-$F31+1)/($J31*($J31+1)/2)*$D31))+($K31="custom")*CustCF!V31</f>
        <v/>
      </c>
      <c r="AC31" s="87">
        <f>($K31="Bell Curve")*(_xlfn.NORM.DIST(AND(AC$6&gt;=$F31,AC$6&lt;=$H31)*(AC$6-$F31+1),$J31/2,$M31,TRUE)-_xlfn.NORM.DIST(AND(AC$6&gt;=$F31,AC$6&lt;=$H31)*(AB$6-$F31+1),$J31/2,$M31,TRUE))/(1-2*_xlfn.NORM.DIST(0,$J31/2,$M31,TRUE))*$D31+($K31="Steady Growth")*(AND(AC$6&gt;=$F31,AC$6&lt;=$H31)*((AC$6-$F31+1)/($J31*($J31+1)/2)*$D31))+($K31="custom")*CustCF!W31</f>
        <v/>
      </c>
      <c r="AD31" s="87">
        <f>($K31="Bell Curve")*(_xlfn.NORM.DIST(AND(AD$6&gt;=$F31,AD$6&lt;=$H31)*(AD$6-$F31+1),$J31/2,$M31,TRUE)-_xlfn.NORM.DIST(AND(AD$6&gt;=$F31,AD$6&lt;=$H31)*(AC$6-$F31+1),$J31/2,$M31,TRUE))/(1-2*_xlfn.NORM.DIST(0,$J31/2,$M31,TRUE))*$D31+($K31="Steady Growth")*(AND(AD$6&gt;=$F31,AD$6&lt;=$H31)*((AD$6-$F31+1)/($J31*($J31+1)/2)*$D31))+($K31="custom")*CustCF!X31</f>
        <v/>
      </c>
      <c r="AE31" s="87">
        <f>($K31="Bell Curve")*(_xlfn.NORM.DIST(AND(AE$6&gt;=$F31,AE$6&lt;=$H31)*(AE$6-$F31+1),$J31/2,$M31,TRUE)-_xlfn.NORM.DIST(AND(AE$6&gt;=$F31,AE$6&lt;=$H31)*(AD$6-$F31+1),$J31/2,$M31,TRUE))/(1-2*_xlfn.NORM.DIST(0,$J31/2,$M31,TRUE))*$D31+($K31="Steady Growth")*(AND(AE$6&gt;=$F31,AE$6&lt;=$H31)*((AE$6-$F31+1)/($J31*($J31+1)/2)*$D31))+($K31="custom")*CustCF!Y31</f>
        <v/>
      </c>
      <c r="AF31" s="87">
        <f>($K31="Bell Curve")*(_xlfn.NORM.DIST(AND(AF$6&gt;=$F31,AF$6&lt;=$H31)*(AF$6-$F31+1),$J31/2,$M31,TRUE)-_xlfn.NORM.DIST(AND(AF$6&gt;=$F31,AF$6&lt;=$H31)*(AE$6-$F31+1),$J31/2,$M31,TRUE))/(1-2*_xlfn.NORM.DIST(0,$J31/2,$M31,TRUE))*$D31+($K31="Steady Growth")*(AND(AF$6&gt;=$F31,AF$6&lt;=$H31)*((AF$6-$F31+1)/($J31*($J31+1)/2)*$D31))+($K31="custom")*CustCF!Z31</f>
        <v/>
      </c>
      <c r="AG31" s="87">
        <f>($K31="Bell Curve")*(_xlfn.NORM.DIST(AND(AG$6&gt;=$F31,AG$6&lt;=$H31)*(AG$6-$F31+1),$J31/2,$M31,TRUE)-_xlfn.NORM.DIST(AND(AG$6&gt;=$F31,AG$6&lt;=$H31)*(AF$6-$F31+1),$J31/2,$M31,TRUE))/(1-2*_xlfn.NORM.DIST(0,$J31/2,$M31,TRUE))*$D31+($K31="Steady Growth")*(AND(AG$6&gt;=$F31,AG$6&lt;=$H31)*((AG$6-$F31+1)/($J31*($J31+1)/2)*$D31))+($K31="custom")*CustCF!AA31</f>
        <v/>
      </c>
      <c r="AH31" s="87">
        <f>($K31="Bell Curve")*(_xlfn.NORM.DIST(AND(AH$6&gt;=$F31,AH$6&lt;=$H31)*(AH$6-$F31+1),$J31/2,$M31,TRUE)-_xlfn.NORM.DIST(AND(AH$6&gt;=$F31,AH$6&lt;=$H31)*(AG$6-$F31+1),$J31/2,$M31,TRUE))/(1-2*_xlfn.NORM.DIST(0,$J31/2,$M31,TRUE))*$D31+($K31="Steady Growth")*(AND(AH$6&gt;=$F31,AH$6&lt;=$H31)*((AH$6-$F31+1)/($J31*($J31+1)/2)*$D31))+($K31="custom")*CustCF!AB31</f>
        <v/>
      </c>
      <c r="AI31" s="87">
        <f>($K31="Bell Curve")*(_xlfn.NORM.DIST(AND(AI$6&gt;=$F31,AI$6&lt;=$H31)*(AI$6-$F31+1),$J31/2,$M31,TRUE)-_xlfn.NORM.DIST(AND(AI$6&gt;=$F31,AI$6&lt;=$H31)*(AH$6-$F31+1),$J31/2,$M31,TRUE))/(1-2*_xlfn.NORM.DIST(0,$J31/2,$M31,TRUE))*$D31+($K31="Steady Growth")*(AND(AI$6&gt;=$F31,AI$6&lt;=$H31)*((AI$6-$F31+1)/($J31*($J31+1)/2)*$D31))+($K31="custom")*CustCF!AC31</f>
        <v/>
      </c>
      <c r="AJ31" s="87">
        <f>($K31="Bell Curve")*(_xlfn.NORM.DIST(AND(AJ$6&gt;=$F31,AJ$6&lt;=$H31)*(AJ$6-$F31+1),$J31/2,$M31,TRUE)-_xlfn.NORM.DIST(AND(AJ$6&gt;=$F31,AJ$6&lt;=$H31)*(AI$6-$F31+1),$J31/2,$M31,TRUE))/(1-2*_xlfn.NORM.DIST(0,$J31/2,$M31,TRUE))*$D31+($K31="Steady Growth")*(AND(AJ$6&gt;=$F31,AJ$6&lt;=$H31)*((AJ$6-$F31+1)/($J31*($J31+1)/2)*$D31))+($K31="custom")*CustCF!AD31</f>
        <v/>
      </c>
      <c r="AK31" s="87">
        <f>($K31="Bell Curve")*(_xlfn.NORM.DIST(AND(AK$6&gt;=$F31,AK$6&lt;=$H31)*(AK$6-$F31+1),$J31/2,$M31,TRUE)-_xlfn.NORM.DIST(AND(AK$6&gt;=$F31,AK$6&lt;=$H31)*(AJ$6-$F31+1),$J31/2,$M31,TRUE))/(1-2*_xlfn.NORM.DIST(0,$J31/2,$M31,TRUE))*$D31+($K31="Steady Growth")*(AND(AK$6&gt;=$F31,AK$6&lt;=$H31)*((AK$6-$F31+1)/($J31*($J31+1)/2)*$D31))+($K31="custom")*CustCF!AE31</f>
        <v/>
      </c>
      <c r="AL31" s="87">
        <f>($K31="Bell Curve")*(_xlfn.NORM.DIST(AND(AL$6&gt;=$F31,AL$6&lt;=$H31)*(AL$6-$F31+1),$J31/2,$M31,TRUE)-_xlfn.NORM.DIST(AND(AL$6&gt;=$F31,AL$6&lt;=$H31)*(AK$6-$F31+1),$J31/2,$M31,TRUE))/(1-2*_xlfn.NORM.DIST(0,$J31/2,$M31,TRUE))*$D31+($K31="Steady Growth")*(AND(AL$6&gt;=$F31,AL$6&lt;=$H31)*((AL$6-$F31+1)/($J31*($J31+1)/2)*$D31))+($K31="custom")*CustCF!AF31</f>
        <v/>
      </c>
      <c r="AM31" s="87">
        <f>($K31="Bell Curve")*(_xlfn.NORM.DIST(AND(AM$6&gt;=$F31,AM$6&lt;=$H31)*(AM$6-$F31+1),$J31/2,$M31,TRUE)-_xlfn.NORM.DIST(AND(AM$6&gt;=$F31,AM$6&lt;=$H31)*(AL$6-$F31+1),$J31/2,$M31,TRUE))/(1-2*_xlfn.NORM.DIST(0,$J31/2,$M31,TRUE))*$D31+($K31="Steady Growth")*(AND(AM$6&gt;=$F31,AM$6&lt;=$H31)*((AM$6-$F31+1)/($J31*($J31+1)/2)*$D31))+($K31="custom")*CustCF!AG31</f>
        <v/>
      </c>
      <c r="AN31" s="87">
        <f>($K31="Bell Curve")*(_xlfn.NORM.DIST(AND(AN$6&gt;=$F31,AN$6&lt;=$H31)*(AN$6-$F31+1),$J31/2,$M31,TRUE)-_xlfn.NORM.DIST(AND(AN$6&gt;=$F31,AN$6&lt;=$H31)*(AM$6-$F31+1),$J31/2,$M31,TRUE))/(1-2*_xlfn.NORM.DIST(0,$J31/2,$M31,TRUE))*$D31+($K31="Steady Growth")*(AND(AN$6&gt;=$F31,AN$6&lt;=$H31)*((AN$6-$F31+1)/($J31*($J31+1)/2)*$D31))+($K31="custom")*CustCF!AH31</f>
        <v/>
      </c>
      <c r="AO31" s="87">
        <f>($K31="Bell Curve")*(_xlfn.NORM.DIST(AND(AO$6&gt;=$F31,AO$6&lt;=$H31)*(AO$6-$F31+1),$J31/2,$M31,TRUE)-_xlfn.NORM.DIST(AND(AO$6&gt;=$F31,AO$6&lt;=$H31)*(AN$6-$F31+1),$J31/2,$M31,TRUE))/(1-2*_xlfn.NORM.DIST(0,$J31/2,$M31,TRUE))*$D31+($K31="Steady Growth")*(AND(AO$6&gt;=$F31,AO$6&lt;=$H31)*((AO$6-$F31+1)/($J31*($J31+1)/2)*$D31))+($K31="custom")*CustCF!AI31</f>
        <v/>
      </c>
      <c r="AP31" s="87">
        <f>($K31="Bell Curve")*(_xlfn.NORM.DIST(AND(AP$6&gt;=$F31,AP$6&lt;=$H31)*(AP$6-$F31+1),$J31/2,$M31,TRUE)-_xlfn.NORM.DIST(AND(AP$6&gt;=$F31,AP$6&lt;=$H31)*(AO$6-$F31+1),$J31/2,$M31,TRUE))/(1-2*_xlfn.NORM.DIST(0,$J31/2,$M31,TRUE))*$D31+($K31="Steady Growth")*(AND(AP$6&gt;=$F31,AP$6&lt;=$H31)*((AP$6-$F31+1)/($J31*($J31+1)/2)*$D31))+($K31="custom")*CustCF!AJ31</f>
        <v/>
      </c>
      <c r="AQ31" s="87">
        <f>($K31="Bell Curve")*(_xlfn.NORM.DIST(AND(AQ$6&gt;=$F31,AQ$6&lt;=$H31)*(AQ$6-$F31+1),$J31/2,$M31,TRUE)-_xlfn.NORM.DIST(AND(AQ$6&gt;=$F31,AQ$6&lt;=$H31)*(AP$6-$F31+1),$J31/2,$M31,TRUE))/(1-2*_xlfn.NORM.DIST(0,$J31/2,$M31,TRUE))*$D31+($K31="Steady Growth")*(AND(AQ$6&gt;=$F31,AQ$6&lt;=$H31)*((AQ$6-$F31+1)/($J31*($J31+1)/2)*$D31))+($K31="custom")*CustCF!AK31</f>
        <v/>
      </c>
      <c r="AR31" s="87">
        <f>($K31="Bell Curve")*(_xlfn.NORM.DIST(AND(AR$6&gt;=$F31,AR$6&lt;=$H31)*(AR$6-$F31+1),$J31/2,$M31,TRUE)-_xlfn.NORM.DIST(AND(AR$6&gt;=$F31,AR$6&lt;=$H31)*(AQ$6-$F31+1),$J31/2,$M31,TRUE))/(1-2*_xlfn.NORM.DIST(0,$J31/2,$M31,TRUE))*$D31+($K31="Steady Growth")*(AND(AR$6&gt;=$F31,AR$6&lt;=$H31)*((AR$6-$F31+1)/($J31*($J31+1)/2)*$D31))+($K31="custom")*CustCF!AL31</f>
        <v/>
      </c>
      <c r="AS31" s="87">
        <f>($K31="Bell Curve")*(_xlfn.NORM.DIST(AND(AS$6&gt;=$F31,AS$6&lt;=$H31)*(AS$6-$F31+1),$J31/2,$M31,TRUE)-_xlfn.NORM.DIST(AND(AS$6&gt;=$F31,AS$6&lt;=$H31)*(AR$6-$F31+1),$J31/2,$M31,TRUE))/(1-2*_xlfn.NORM.DIST(0,$J31/2,$M31,TRUE))*$D31+($K31="Steady Growth")*(AND(AS$6&gt;=$F31,AS$6&lt;=$H31)*((AS$6-$F31+1)/($J31*($J31+1)/2)*$D31))+($K31="custom")*CustCF!AM31</f>
        <v/>
      </c>
      <c r="AT31" s="87">
        <f>($K31="Bell Curve")*(_xlfn.NORM.DIST(AND(AT$6&gt;=$F31,AT$6&lt;=$H31)*(AT$6-$F31+1),$J31/2,$M31,TRUE)-_xlfn.NORM.DIST(AND(AT$6&gt;=$F31,AT$6&lt;=$H31)*(AS$6-$F31+1),$J31/2,$M31,TRUE))/(1-2*_xlfn.NORM.DIST(0,$J31/2,$M31,TRUE))*$D31+($K31="Steady Growth")*(AND(AT$6&gt;=$F31,AT$6&lt;=$H31)*((AT$6-$F31+1)/($J31*($J31+1)/2)*$D31))+($K31="custom")*CustCF!AN31</f>
        <v/>
      </c>
      <c r="AU31" s="87">
        <f>($K31="Bell Curve")*(_xlfn.NORM.DIST(AND(AU$6&gt;=$F31,AU$6&lt;=$H31)*(AU$6-$F31+1),$J31/2,$M31,TRUE)-_xlfn.NORM.DIST(AND(AU$6&gt;=$F31,AU$6&lt;=$H31)*(AT$6-$F31+1),$J31/2,$M31,TRUE))/(1-2*_xlfn.NORM.DIST(0,$J31/2,$M31,TRUE))*$D31+($K31="Steady Growth")*(AND(AU$6&gt;=$F31,AU$6&lt;=$H31)*((AU$6-$F31+1)/($J31*($J31+1)/2)*$D31))+($K31="custom")*CustCF!AO31</f>
        <v/>
      </c>
      <c r="AV31" s="87">
        <f>($K31="Bell Curve")*(_xlfn.NORM.DIST(AND(AV$6&gt;=$F31,AV$6&lt;=$H31)*(AV$6-$F31+1),$J31/2,$M31,TRUE)-_xlfn.NORM.DIST(AND(AV$6&gt;=$F31,AV$6&lt;=$H31)*(AU$6-$F31+1),$J31/2,$M31,TRUE))/(1-2*_xlfn.NORM.DIST(0,$J31/2,$M31,TRUE))*$D31+($K31="Steady Growth")*(AND(AV$6&gt;=$F31,AV$6&lt;=$H31)*((AV$6-$F31+1)/($J31*($J31+1)/2)*$D31))+($K31="custom")*CustCF!AP31</f>
        <v/>
      </c>
      <c r="AW31" s="87">
        <f>($K31="Bell Curve")*(_xlfn.NORM.DIST(AND(AW$6&gt;=$F31,AW$6&lt;=$H31)*(AW$6-$F31+1),$J31/2,$M31,TRUE)-_xlfn.NORM.DIST(AND(AW$6&gt;=$F31,AW$6&lt;=$H31)*(AV$6-$F31+1),$J31/2,$M31,TRUE))/(1-2*_xlfn.NORM.DIST(0,$J31/2,$M31,TRUE))*$D31+($K31="Steady Growth")*(AND(AW$6&gt;=$F31,AW$6&lt;=$H31)*((AW$6-$F31+1)/($J31*($J31+1)/2)*$D31))+($K31="custom")*CustCF!AQ31</f>
        <v/>
      </c>
      <c r="AX31" s="87">
        <f>($K31="Bell Curve")*(_xlfn.NORM.DIST(AND(AX$6&gt;=$F31,AX$6&lt;=$H31)*(AX$6-$F31+1),$J31/2,$M31,TRUE)-_xlfn.NORM.DIST(AND(AX$6&gt;=$F31,AX$6&lt;=$H31)*(AW$6-$F31+1),$J31/2,$M31,TRUE))/(1-2*_xlfn.NORM.DIST(0,$J31/2,$M31,TRUE))*$D31+($K31="Steady Growth")*(AND(AX$6&gt;=$F31,AX$6&lt;=$H31)*((AX$6-$F31+1)/($J31*($J31+1)/2)*$D31))+($K31="custom")*CustCF!AR31</f>
        <v/>
      </c>
      <c r="AY31" s="87">
        <f>($K31="Bell Curve")*(_xlfn.NORM.DIST(AND(AY$6&gt;=$F31,AY$6&lt;=$H31)*(AY$6-$F31+1),$J31/2,$M31,TRUE)-_xlfn.NORM.DIST(AND(AY$6&gt;=$F31,AY$6&lt;=$H31)*(AX$6-$F31+1),$J31/2,$M31,TRUE))/(1-2*_xlfn.NORM.DIST(0,$J31/2,$M31,TRUE))*$D31+($K31="Steady Growth")*(AND(AY$6&gt;=$F31,AY$6&lt;=$H31)*((AY$6-$F31+1)/($J31*($J31+1)/2)*$D31))+($K31="custom")*CustCF!AS31</f>
        <v/>
      </c>
      <c r="AZ31" s="87">
        <f>($K31="Bell Curve")*(_xlfn.NORM.DIST(AND(AZ$6&gt;=$F31,AZ$6&lt;=$H31)*(AZ$6-$F31+1),$J31/2,$M31,TRUE)-_xlfn.NORM.DIST(AND(AZ$6&gt;=$F31,AZ$6&lt;=$H31)*(AY$6-$F31+1),$J31/2,$M31,TRUE))/(1-2*_xlfn.NORM.DIST(0,$J31/2,$M31,TRUE))*$D31+($K31="Steady Growth")*(AND(AZ$6&gt;=$F31,AZ$6&lt;=$H31)*((AZ$6-$F31+1)/($J31*($J31+1)/2)*$D31))+($K31="custom")*CustCF!AT31</f>
        <v/>
      </c>
      <c r="BA31" s="87">
        <f>($K31="Bell Curve")*(_xlfn.NORM.DIST(AND(BA$6&gt;=$F31,BA$6&lt;=$H31)*(BA$6-$F31+1),$J31/2,$M31,TRUE)-_xlfn.NORM.DIST(AND(BA$6&gt;=$F31,BA$6&lt;=$H31)*(AZ$6-$F31+1),$J31/2,$M31,TRUE))/(1-2*_xlfn.NORM.DIST(0,$J31/2,$M31,TRUE))*$D31+($K31="Steady Growth")*(AND(BA$6&gt;=$F31,BA$6&lt;=$H31)*((BA$6-$F31+1)/($J31*($J31+1)/2)*$D31))+($K31="custom")*CustCF!AU31</f>
        <v/>
      </c>
      <c r="BB31" s="87">
        <f>($K31="Bell Curve")*(_xlfn.NORM.DIST(AND(BB$6&gt;=$F31,BB$6&lt;=$H31)*(BB$6-$F31+1),$J31/2,$M31,TRUE)-_xlfn.NORM.DIST(AND(BB$6&gt;=$F31,BB$6&lt;=$H31)*(BA$6-$F31+1),$J31/2,$M31,TRUE))/(1-2*_xlfn.NORM.DIST(0,$J31/2,$M31,TRUE))*$D31+($K31="Steady Growth")*(AND(BB$6&gt;=$F31,BB$6&lt;=$H31)*((BB$6-$F31+1)/($J31*($J31+1)/2)*$D31))+($K31="custom")*CustCF!AV31</f>
        <v/>
      </c>
      <c r="BC31" s="87">
        <f>($K31="Bell Curve")*(_xlfn.NORM.DIST(AND(BC$6&gt;=$F31,BC$6&lt;=$H31)*(BC$6-$F31+1),$J31/2,$M31,TRUE)-_xlfn.NORM.DIST(AND(BC$6&gt;=$F31,BC$6&lt;=$H31)*(BB$6-$F31+1),$J31/2,$M31,TRUE))/(1-2*_xlfn.NORM.DIST(0,$J31/2,$M31,TRUE))*$D31+($K31="Steady Growth")*(AND(BC$6&gt;=$F31,BC$6&lt;=$H31)*((BC$6-$F31+1)/($J31*($J31+1)/2)*$D31))+($K31="custom")*CustCF!AW31</f>
        <v/>
      </c>
      <c r="BD31" s="87">
        <f>($K31="Bell Curve")*(_xlfn.NORM.DIST(AND(BD$6&gt;=$F31,BD$6&lt;=$H31)*(BD$6-$F31+1),$J31/2,$M31,TRUE)-_xlfn.NORM.DIST(AND(BD$6&gt;=$F31,BD$6&lt;=$H31)*(BC$6-$F31+1),$J31/2,$M31,TRUE))/(1-2*_xlfn.NORM.DIST(0,$J31/2,$M31,TRUE))*$D31+($K31="Steady Growth")*(AND(BD$6&gt;=$F31,BD$6&lt;=$H31)*((BD$6-$F31+1)/($J31*($J31+1)/2)*$D31))+($K31="custom")*CustCF!AX31</f>
        <v/>
      </c>
      <c r="BE31" s="87">
        <f>($K31="Bell Curve")*(_xlfn.NORM.DIST(AND(BE$6&gt;=$F31,BE$6&lt;=$H31)*(BE$6-$F31+1),$J31/2,$M31,TRUE)-_xlfn.NORM.DIST(AND(BE$6&gt;=$F31,BE$6&lt;=$H31)*(BD$6-$F31+1),$J31/2,$M31,TRUE))/(1-2*_xlfn.NORM.DIST(0,$J31/2,$M31,TRUE))*$D31+($K31="Steady Growth")*(AND(BE$6&gt;=$F31,BE$6&lt;=$H31)*((BE$6-$F31+1)/($J31*($J31+1)/2)*$D31))+($K31="custom")*CustCF!AY31</f>
        <v/>
      </c>
      <c r="BF31" s="87">
        <f>($K31="Bell Curve")*(_xlfn.NORM.DIST(AND(BF$6&gt;=$F31,BF$6&lt;=$H31)*(BF$6-$F31+1),$J31/2,$M31,TRUE)-_xlfn.NORM.DIST(AND(BF$6&gt;=$F31,BF$6&lt;=$H31)*(BE$6-$F31+1),$J31/2,$M31,TRUE))/(1-2*_xlfn.NORM.DIST(0,$J31/2,$M31,TRUE))*$D31+($K31="Steady Growth")*(AND(BF$6&gt;=$F31,BF$6&lt;=$H31)*((BF$6-$F31+1)/($J31*($J31+1)/2)*$D31))+($K31="custom")*CustCF!AZ31</f>
        <v/>
      </c>
      <c r="BG31" s="87">
        <f>($K31="Bell Curve")*(_xlfn.NORM.DIST(AND(BG$6&gt;=$F31,BG$6&lt;=$H31)*(BG$6-$F31+1),$J31/2,$M31,TRUE)-_xlfn.NORM.DIST(AND(BG$6&gt;=$F31,BG$6&lt;=$H31)*(BF$6-$F31+1),$J31/2,$M31,TRUE))/(1-2*_xlfn.NORM.DIST(0,$J31/2,$M31,TRUE))*$D31+($K31="Steady Growth")*(AND(BG$6&gt;=$F31,BG$6&lt;=$H31)*((BG$6-$F31+1)/($J31*($J31+1)/2)*$D31))+($K31="custom")*CustCF!BA31</f>
        <v/>
      </c>
      <c r="BH31" s="87">
        <f>($K31="Bell Curve")*(_xlfn.NORM.DIST(AND(BH$6&gt;=$F31,BH$6&lt;=$H31)*(BH$6-$F31+1),$J31/2,$M31,TRUE)-_xlfn.NORM.DIST(AND(BH$6&gt;=$F31,BH$6&lt;=$H31)*(BG$6-$F31+1),$J31/2,$M31,TRUE))/(1-2*_xlfn.NORM.DIST(0,$J31/2,$M31,TRUE))*$D31+($K31="Steady Growth")*(AND(BH$6&gt;=$F31,BH$6&lt;=$H31)*((BH$6-$F31+1)/($J31*($J31+1)/2)*$D31))+($K31="custom")*CustCF!BB31</f>
        <v/>
      </c>
      <c r="BI31" s="87">
        <f>($K31="Bell Curve")*(_xlfn.NORM.DIST(AND(BI$6&gt;=$F31,BI$6&lt;=$H31)*(BI$6-$F31+1),$J31/2,$M31,TRUE)-_xlfn.NORM.DIST(AND(BI$6&gt;=$F31,BI$6&lt;=$H31)*(BH$6-$F31+1),$J31/2,$M31,TRUE))/(1-2*_xlfn.NORM.DIST(0,$J31/2,$M31,TRUE))*$D31+($K31="Steady Growth")*(AND(BI$6&gt;=$F31,BI$6&lt;=$H31)*((BI$6-$F31+1)/($J31*($J31+1)/2)*$D31))+($K31="custom")*CustCF!BC31</f>
        <v/>
      </c>
      <c r="BJ31" s="87">
        <f>($K31="Bell Curve")*(_xlfn.NORM.DIST(AND(BJ$6&gt;=$F31,BJ$6&lt;=$H31)*(BJ$6-$F31+1),$J31/2,$M31,TRUE)-_xlfn.NORM.DIST(AND(BJ$6&gt;=$F31,BJ$6&lt;=$H31)*(BI$6-$F31+1),$J31/2,$M31,TRUE))/(1-2*_xlfn.NORM.DIST(0,$J31/2,$M31,TRUE))*$D31+($K31="Steady Growth")*(AND(BJ$6&gt;=$F31,BJ$6&lt;=$H31)*((BJ$6-$F31+1)/($J31*($J31+1)/2)*$D31))+($K31="custom")*CustCF!BD31</f>
        <v/>
      </c>
      <c r="BK31" s="87">
        <f>($K31="Bell Curve")*(_xlfn.NORM.DIST(AND(BK$6&gt;=$F31,BK$6&lt;=$H31)*(BK$6-$F31+1),$J31/2,$M31,TRUE)-_xlfn.NORM.DIST(AND(BK$6&gt;=$F31,BK$6&lt;=$H31)*(BJ$6-$F31+1),$J31/2,$M31,TRUE))/(1-2*_xlfn.NORM.DIST(0,$J31/2,$M31,TRUE))*$D31+($K31="Steady Growth")*(AND(BK$6&gt;=$F31,BK$6&lt;=$H31)*((BK$6-$F31+1)/($J31*($J31+1)/2)*$D31))+($K31="custom")*CustCF!BE31</f>
        <v/>
      </c>
      <c r="BL31" s="87">
        <f>($K31="Bell Curve")*(_xlfn.NORM.DIST(AND(BL$6&gt;=$F31,BL$6&lt;=$H31)*(BL$6-$F31+1),$J31/2,$M31,TRUE)-_xlfn.NORM.DIST(AND(BL$6&gt;=$F31,BL$6&lt;=$H31)*(BK$6-$F31+1),$J31/2,$M31,TRUE))/(1-2*_xlfn.NORM.DIST(0,$J31/2,$M31,TRUE))*$D31+($K31="Steady Growth")*(AND(BL$6&gt;=$F31,BL$6&lt;=$H31)*((BL$6-$F31+1)/($J31*($J31+1)/2)*$D31))+($K31="custom")*CustCF!BF31</f>
        <v/>
      </c>
      <c r="BM31" s="87">
        <f>($K31="Bell Curve")*(_xlfn.NORM.DIST(AND(BM$6&gt;=$F31,BM$6&lt;=$H31)*(BM$6-$F31+1),$J31/2,$M31,TRUE)-_xlfn.NORM.DIST(AND(BM$6&gt;=$F31,BM$6&lt;=$H31)*(BL$6-$F31+1),$J31/2,$M31,TRUE))/(1-2*_xlfn.NORM.DIST(0,$J31/2,$M31,TRUE))*$D31+($K31="Steady Growth")*(AND(BM$6&gt;=$F31,BM$6&lt;=$H31)*((BM$6-$F31+1)/($J31*($J31+1)/2)*$D31))+($K31="custom")*CustCF!BG31</f>
        <v/>
      </c>
      <c r="BN31" s="87">
        <f>($K31="Bell Curve")*(_xlfn.NORM.DIST(AND(BN$6&gt;=$F31,BN$6&lt;=$H31)*(BN$6-$F31+1),$J31/2,$M31,TRUE)-_xlfn.NORM.DIST(AND(BN$6&gt;=$F31,BN$6&lt;=$H31)*(BM$6-$F31+1),$J31/2,$M31,TRUE))/(1-2*_xlfn.NORM.DIST(0,$J31/2,$M31,TRUE))*$D31+($K31="Steady Growth")*(AND(BN$6&gt;=$F31,BN$6&lt;=$H31)*((BN$6-$F31+1)/($J31*($J31+1)/2)*$D31))+($K31="custom")*CustCF!BH31</f>
        <v/>
      </c>
      <c r="BO31" s="87">
        <f>($K31="Bell Curve")*(_xlfn.NORM.DIST(AND(BO$6&gt;=$F31,BO$6&lt;=$H31)*(BO$6-$F31+1),$J31/2,$M31,TRUE)-_xlfn.NORM.DIST(AND(BO$6&gt;=$F31,BO$6&lt;=$H31)*(BN$6-$F31+1),$J31/2,$M31,TRUE))/(1-2*_xlfn.NORM.DIST(0,$J31/2,$M31,TRUE))*$D31+($K31="Steady Growth")*(AND(BO$6&gt;=$F31,BO$6&lt;=$H31)*((BO$6-$F31+1)/($J31*($J31+1)/2)*$D31))+($K31="custom")*CustCF!BI31</f>
        <v/>
      </c>
      <c r="BP31" s="87">
        <f>($K31="Bell Curve")*(_xlfn.NORM.DIST(AND(BP$6&gt;=$F31,BP$6&lt;=$H31)*(BP$6-$F31+1),$J31/2,$M31,TRUE)-_xlfn.NORM.DIST(AND(BP$6&gt;=$F31,BP$6&lt;=$H31)*(BO$6-$F31+1),$J31/2,$M31,TRUE))/(1-2*_xlfn.NORM.DIST(0,$J31/2,$M31,TRUE))*$D31+($K31="Steady Growth")*(AND(BP$6&gt;=$F31,BP$6&lt;=$H31)*((BP$6-$F31+1)/($J31*($J31+1)/2)*$D31))+($K31="custom")*CustCF!BJ31</f>
        <v/>
      </c>
      <c r="BQ31" s="87">
        <f>($K31="Bell Curve")*(_xlfn.NORM.DIST(AND(BQ$6&gt;=$F31,BQ$6&lt;=$H31)*(BQ$6-$F31+1),$J31/2,$M31,TRUE)-_xlfn.NORM.DIST(AND(BQ$6&gt;=$F31,BQ$6&lt;=$H31)*(BP$6-$F31+1),$J31/2,$M31,TRUE))/(1-2*_xlfn.NORM.DIST(0,$J31/2,$M31,TRUE))*$D31+($K31="Steady Growth")*(AND(BQ$6&gt;=$F31,BQ$6&lt;=$H31)*((BQ$6-$F31+1)/($J31*($J31+1)/2)*$D31))+($K31="custom")*CustCF!BK31</f>
        <v/>
      </c>
      <c r="BR31" s="87">
        <f>($K31="Bell Curve")*(_xlfn.NORM.DIST(AND(BR$6&gt;=$F31,BR$6&lt;=$H31)*(BR$6-$F31+1),$J31/2,$M31,TRUE)-_xlfn.NORM.DIST(AND(BR$6&gt;=$F31,BR$6&lt;=$H31)*(BQ$6-$F31+1),$J31/2,$M31,TRUE))/(1-2*_xlfn.NORM.DIST(0,$J31/2,$M31,TRUE))*$D31+($K31="Steady Growth")*(AND(BR$6&gt;=$F31,BR$6&lt;=$H31)*((BR$6-$F31+1)/($J31*($J31+1)/2)*$D31))+($K31="custom")*CustCF!BL31</f>
        <v/>
      </c>
      <c r="BS31" s="87">
        <f>($K31="Bell Curve")*(_xlfn.NORM.DIST(AND(BS$6&gt;=$F31,BS$6&lt;=$H31)*(BS$6-$F31+1),$J31/2,$M31,TRUE)-_xlfn.NORM.DIST(AND(BS$6&gt;=$F31,BS$6&lt;=$H31)*(BR$6-$F31+1),$J31/2,$M31,TRUE))/(1-2*_xlfn.NORM.DIST(0,$J31/2,$M31,TRUE))*$D31+($K31="Steady Growth")*(AND(BS$6&gt;=$F31,BS$6&lt;=$H31)*((BS$6-$F31+1)/($J31*($J31+1)/2)*$D31))+($K31="custom")*CustCF!BM31</f>
        <v/>
      </c>
      <c r="BT31" s="87">
        <f>($K31="Bell Curve")*(_xlfn.NORM.DIST(AND(BT$6&gt;=$F31,BT$6&lt;=$H31)*(BT$6-$F31+1),$J31/2,$M31,TRUE)-_xlfn.NORM.DIST(AND(BT$6&gt;=$F31,BT$6&lt;=$H31)*(BS$6-$F31+1),$J31/2,$M31,TRUE))/(1-2*_xlfn.NORM.DIST(0,$J31/2,$M31,TRUE))*$D31+($K31="Steady Growth")*(AND(BT$6&gt;=$F31,BT$6&lt;=$H31)*((BT$6-$F31+1)/($J31*($J31+1)/2)*$D31))+($K31="custom")*CustCF!BN31</f>
        <v/>
      </c>
      <c r="BU31" s="87">
        <f>($K31="Bell Curve")*(_xlfn.NORM.DIST(AND(BU$6&gt;=$F31,BU$6&lt;=$H31)*(BU$6-$F31+1),$J31/2,$M31,TRUE)-_xlfn.NORM.DIST(AND(BU$6&gt;=$F31,BU$6&lt;=$H31)*(BT$6-$F31+1),$J31/2,$M31,TRUE))/(1-2*_xlfn.NORM.DIST(0,$J31/2,$M31,TRUE))*$D31+($K31="Steady Growth")*(AND(BU$6&gt;=$F31,BU$6&lt;=$H31)*((BU$6-$F31+1)/($J31*($J31+1)/2)*$D31))+($K31="custom")*CustCF!BO31</f>
        <v/>
      </c>
      <c r="BV31" s="87">
        <f>($K31="Bell Curve")*(_xlfn.NORM.DIST(AND(BV$6&gt;=$F31,BV$6&lt;=$H31)*(BV$6-$F31+1),$J31/2,$M31,TRUE)-_xlfn.NORM.DIST(AND(BV$6&gt;=$F31,BV$6&lt;=$H31)*(BU$6-$F31+1),$J31/2,$M31,TRUE))/(1-2*_xlfn.NORM.DIST(0,$J31/2,$M31,TRUE))*$D31+($K31="Steady Growth")*(AND(BV$6&gt;=$F31,BV$6&lt;=$H31)*((BV$6-$F31+1)/($J31*($J31+1)/2)*$D31))+($K31="custom")*CustCF!BP31</f>
        <v/>
      </c>
      <c r="BW31" s="87">
        <f>($K31="Bell Curve")*(_xlfn.NORM.DIST(AND(BW$6&gt;=$F31,BW$6&lt;=$H31)*(BW$6-$F31+1),$J31/2,$M31,TRUE)-_xlfn.NORM.DIST(AND(BW$6&gt;=$F31,BW$6&lt;=$H31)*(BV$6-$F31+1),$J31/2,$M31,TRUE))/(1-2*_xlfn.NORM.DIST(0,$J31/2,$M31,TRUE))*$D31+($K31="Steady Growth")*(AND(BW$6&gt;=$F31,BW$6&lt;=$H31)*((BW$6-$F31+1)/($J31*($J31+1)/2)*$D31))+($K31="custom")*CustCF!BQ31</f>
        <v/>
      </c>
      <c r="BX31" s="87">
        <f>($K31="Bell Curve")*(_xlfn.NORM.DIST(AND(BX$6&gt;=$F31,BX$6&lt;=$H31)*(BX$6-$F31+1),$J31/2,$M31,TRUE)-_xlfn.NORM.DIST(AND(BX$6&gt;=$F31,BX$6&lt;=$H31)*(BW$6-$F31+1),$J31/2,$M31,TRUE))/(1-2*_xlfn.NORM.DIST(0,$J31/2,$M31,TRUE))*$D31+($K31="Steady Growth")*(AND(BX$6&gt;=$F31,BX$6&lt;=$H31)*((BX$6-$F31+1)/($J31*($J31+1)/2)*$D31))+($K31="custom")*CustCF!BR31</f>
        <v/>
      </c>
      <c r="BY31" s="87">
        <f>($K31="Bell Curve")*(_xlfn.NORM.DIST(AND(BY$6&gt;=$F31,BY$6&lt;=$H31)*(BY$6-$F31+1),$J31/2,$M31,TRUE)-_xlfn.NORM.DIST(AND(BY$6&gt;=$F31,BY$6&lt;=$H31)*(BX$6-$F31+1),$J31/2,$M31,TRUE))/(1-2*_xlfn.NORM.DIST(0,$J31/2,$M31,TRUE))*$D31+($K31="Steady Growth")*(AND(BY$6&gt;=$F31,BY$6&lt;=$H31)*((BY$6-$F31+1)/($J31*($J31+1)/2)*$D31))+($K31="custom")*CustCF!BS31</f>
        <v/>
      </c>
      <c r="BZ31" s="87">
        <f>($K31="Bell Curve")*(_xlfn.NORM.DIST(AND(BZ$6&gt;=$F31,BZ$6&lt;=$H31)*(BZ$6-$F31+1),$J31/2,$M31,TRUE)-_xlfn.NORM.DIST(AND(BZ$6&gt;=$F31,BZ$6&lt;=$H31)*(BY$6-$F31+1),$J31/2,$M31,TRUE))/(1-2*_xlfn.NORM.DIST(0,$J31/2,$M31,TRUE))*$D31+($K31="Steady Growth")*(AND(BZ$6&gt;=$F31,BZ$6&lt;=$H31)*((BZ$6-$F31+1)/($J31*($J31+1)/2)*$D31))+($K31="custom")*CustCF!BT31</f>
        <v/>
      </c>
      <c r="CA31" s="87">
        <f>($K31="Bell Curve")*(_xlfn.NORM.DIST(AND(CA$6&gt;=$F31,CA$6&lt;=$H31)*(CA$6-$F31+1),$J31/2,$M31,TRUE)-_xlfn.NORM.DIST(AND(CA$6&gt;=$F31,CA$6&lt;=$H31)*(BZ$6-$F31+1),$J31/2,$M31,TRUE))/(1-2*_xlfn.NORM.DIST(0,$J31/2,$M31,TRUE))*$D31+($K31="Steady Growth")*(AND(CA$6&gt;=$F31,CA$6&lt;=$H31)*((CA$6-$F31+1)/($J31*($J31+1)/2)*$D31))+($K31="custom")*CustCF!BU31</f>
        <v/>
      </c>
      <c r="CB31" s="87">
        <f>($K31="Bell Curve")*(_xlfn.NORM.DIST(AND(CB$6&gt;=$F31,CB$6&lt;=$H31)*(CB$6-$F31+1),$J31/2,$M31,TRUE)-_xlfn.NORM.DIST(AND(CB$6&gt;=$F31,CB$6&lt;=$H31)*(CA$6-$F31+1),$J31/2,$M31,TRUE))/(1-2*_xlfn.NORM.DIST(0,$J31/2,$M31,TRUE))*$D31+($K31="Steady Growth")*(AND(CB$6&gt;=$F31,CB$6&lt;=$H31)*((CB$6-$F31+1)/($J31*($J31+1)/2)*$D31))+($K31="custom")*CustCF!BV31</f>
        <v/>
      </c>
      <c r="CC31" s="87">
        <f>($K31="Bell Curve")*(_xlfn.NORM.DIST(AND(CC$6&gt;=$F31,CC$6&lt;=$H31)*(CC$6-$F31+1),$J31/2,$M31,TRUE)-_xlfn.NORM.DIST(AND(CC$6&gt;=$F31,CC$6&lt;=$H31)*(CB$6-$F31+1),$J31/2,$M31,TRUE))/(1-2*_xlfn.NORM.DIST(0,$J31/2,$M31,TRUE))*$D31+($K31="Steady Growth")*(AND(CC$6&gt;=$F31,CC$6&lt;=$H31)*((CC$6-$F31+1)/($J31*($J31+1)/2)*$D31))+($K31="custom")*CustCF!BW31</f>
        <v/>
      </c>
      <c r="CD31" s="87">
        <f>($K31="Bell Curve")*(_xlfn.NORM.DIST(AND(CD$6&gt;=$F31,CD$6&lt;=$H31)*(CD$6-$F31+1),$J31/2,$M31,TRUE)-_xlfn.NORM.DIST(AND(CD$6&gt;=$F31,CD$6&lt;=$H31)*(CC$6-$F31+1),$J31/2,$M31,TRUE))/(1-2*_xlfn.NORM.DIST(0,$J31/2,$M31,TRUE))*$D31+($K31="Steady Growth")*(AND(CD$6&gt;=$F31,CD$6&lt;=$H31)*((CD$6-$F31+1)/($J31*($J31+1)/2)*$D31))+($K31="custom")*CustCF!BX31</f>
        <v/>
      </c>
      <c r="CE31" s="87">
        <f>($K31="Bell Curve")*(_xlfn.NORM.DIST(AND(CE$6&gt;=$F31,CE$6&lt;=$H31)*(CE$6-$F31+1),$J31/2,$M31,TRUE)-_xlfn.NORM.DIST(AND(CE$6&gt;=$F31,CE$6&lt;=$H31)*(CD$6-$F31+1),$J31/2,$M31,TRUE))/(1-2*_xlfn.NORM.DIST(0,$J31/2,$M31,TRUE))*$D31+($K31="Steady Growth")*(AND(CE$6&gt;=$F31,CE$6&lt;=$H31)*((CE$6-$F31+1)/($J31*($J31+1)/2)*$D31))+($K31="custom")*CustCF!BY31</f>
        <v/>
      </c>
      <c r="CF31" s="87">
        <f>($K31="Bell Curve")*(_xlfn.NORM.DIST(AND(CF$6&gt;=$F31,CF$6&lt;=$H31)*(CF$6-$F31+1),$J31/2,$M31,TRUE)-_xlfn.NORM.DIST(AND(CF$6&gt;=$F31,CF$6&lt;=$H31)*(CE$6-$F31+1),$J31/2,$M31,TRUE))/(1-2*_xlfn.NORM.DIST(0,$J31/2,$M31,TRUE))*$D31+($K31="Steady Growth")*(AND(CF$6&gt;=$F31,CF$6&lt;=$H31)*((CF$6-$F31+1)/($J31*($J31+1)/2)*$D31))+($K31="custom")*CustCF!BZ31</f>
        <v/>
      </c>
      <c r="CG31" s="87">
        <f>($K31="Bell Curve")*(_xlfn.NORM.DIST(AND(CG$6&gt;=$F31,CG$6&lt;=$H31)*(CG$6-$F31+1),$J31/2,$M31,TRUE)-_xlfn.NORM.DIST(AND(CG$6&gt;=$F31,CG$6&lt;=$H31)*(CF$6-$F31+1),$J31/2,$M31,TRUE))/(1-2*_xlfn.NORM.DIST(0,$J31/2,$M31,TRUE))*$D31+($K31="Steady Growth")*(AND(CG$6&gt;=$F31,CG$6&lt;=$H31)*((CG$6-$F31+1)/($J31*($J31+1)/2)*$D31))+($K31="custom")*CustCF!CA31</f>
        <v/>
      </c>
      <c r="CH31" s="87">
        <f>($K31="Bell Curve")*(_xlfn.NORM.DIST(AND(CH$6&gt;=$F31,CH$6&lt;=$H31)*(CH$6-$F31+1),$J31/2,$M31,TRUE)-_xlfn.NORM.DIST(AND(CH$6&gt;=$F31,CH$6&lt;=$H31)*(CG$6-$F31+1),$J31/2,$M31,TRUE))/(1-2*_xlfn.NORM.DIST(0,$J31/2,$M31,TRUE))*$D31+($K31="Steady Growth")*(AND(CH$6&gt;=$F31,CH$6&lt;=$H31)*((CH$6-$F31+1)/($J31*($J31+1)/2)*$D31))+($K31="custom")*CustCF!CB31</f>
        <v/>
      </c>
      <c r="CI31" s="87">
        <f>($K31="Bell Curve")*(_xlfn.NORM.DIST(AND(CI$6&gt;=$F31,CI$6&lt;=$H31)*(CI$6-$F31+1),$J31/2,$M31,TRUE)-_xlfn.NORM.DIST(AND(CI$6&gt;=$F31,CI$6&lt;=$H31)*(CH$6-$F31+1),$J31/2,$M31,TRUE))/(1-2*_xlfn.NORM.DIST(0,$J31/2,$M31,TRUE))*$D31+($K31="Steady Growth")*(AND(CI$6&gt;=$F31,CI$6&lt;=$H31)*((CI$6-$F31+1)/($J31*($J31+1)/2)*$D31))+($K31="custom")*CustCF!CC31</f>
        <v/>
      </c>
      <c r="CJ31" s="87">
        <f>($K31="Bell Curve")*(_xlfn.NORM.DIST(AND(CJ$6&gt;=$F31,CJ$6&lt;=$H31)*(CJ$6-$F31+1),$J31/2,$M31,TRUE)-_xlfn.NORM.DIST(AND(CJ$6&gt;=$F31,CJ$6&lt;=$H31)*(CI$6-$F31+1),$J31/2,$M31,TRUE))/(1-2*_xlfn.NORM.DIST(0,$J31/2,$M31,TRUE))*$D31+($K31="Steady Growth")*(AND(CJ$6&gt;=$F31,CJ$6&lt;=$H31)*((CJ$6-$F31+1)/($J31*($J31+1)/2)*$D31))+($K31="custom")*CustCF!CD31</f>
        <v/>
      </c>
      <c r="CK31" s="87">
        <f>($K31="Bell Curve")*(_xlfn.NORM.DIST(AND(CK$6&gt;=$F31,CK$6&lt;=$H31)*(CK$6-$F31+1),$J31/2,$M31,TRUE)-_xlfn.NORM.DIST(AND(CK$6&gt;=$F31,CK$6&lt;=$H31)*(CJ$6-$F31+1),$J31/2,$M31,TRUE))/(1-2*_xlfn.NORM.DIST(0,$J31/2,$M31,TRUE))*$D31+($K31="Steady Growth")*(AND(CK$6&gt;=$F31,CK$6&lt;=$H31)*((CK$6-$F31+1)/($J31*($J31+1)/2)*$D31))+($K31="custom")*CustCF!CE31</f>
        <v/>
      </c>
      <c r="CL31" s="87">
        <f>($K31="Bell Curve")*(_xlfn.NORM.DIST(AND(CL$6&gt;=$F31,CL$6&lt;=$H31)*(CL$6-$F31+1),$J31/2,$M31,TRUE)-_xlfn.NORM.DIST(AND(CL$6&gt;=$F31,CL$6&lt;=$H31)*(CK$6-$F31+1),$J31/2,$M31,TRUE))/(1-2*_xlfn.NORM.DIST(0,$J31/2,$M31,TRUE))*$D31+($K31="Steady Growth")*(AND(CL$6&gt;=$F31,CL$6&lt;=$H31)*((CL$6-$F31+1)/($J31*($J31+1)/2)*$D31))+($K31="custom")*CustCF!CF31</f>
        <v/>
      </c>
      <c r="CM31" s="87">
        <f>($K31="Bell Curve")*(_xlfn.NORM.DIST(AND(CM$6&gt;=$F31,CM$6&lt;=$H31)*(CM$6-$F31+1),$J31/2,$M31,TRUE)-_xlfn.NORM.DIST(AND(CM$6&gt;=$F31,CM$6&lt;=$H31)*(CL$6-$F31+1),$J31/2,$M31,TRUE))/(1-2*_xlfn.NORM.DIST(0,$J31/2,$M31,TRUE))*$D31+($K31="Steady Growth")*(AND(CM$6&gt;=$F31,CM$6&lt;=$H31)*((CM$6-$F31+1)/($J31*($J31+1)/2)*$D31))+($K31="custom")*CustCF!CG31</f>
        <v/>
      </c>
      <c r="CN31" s="87">
        <f>($K31="Bell Curve")*(_xlfn.NORM.DIST(AND(CN$6&gt;=$F31,CN$6&lt;=$H31)*(CN$6-$F31+1),$J31/2,$M31,TRUE)-_xlfn.NORM.DIST(AND(CN$6&gt;=$F31,CN$6&lt;=$H31)*(CM$6-$F31+1),$J31/2,$M31,TRUE))/(1-2*_xlfn.NORM.DIST(0,$J31/2,$M31,TRUE))*$D31+($K31="Steady Growth")*(AND(CN$6&gt;=$F31,CN$6&lt;=$H31)*((CN$6-$F31+1)/($J31*($J31+1)/2)*$D31))+($K31="custom")*CustCF!CH31</f>
        <v/>
      </c>
      <c r="CO31" s="87">
        <f>($K31="Bell Curve")*(_xlfn.NORM.DIST(AND(CO$6&gt;=$F31,CO$6&lt;=$H31)*(CO$6-$F31+1),$J31/2,$M31,TRUE)-_xlfn.NORM.DIST(AND(CO$6&gt;=$F31,CO$6&lt;=$H31)*(CN$6-$F31+1),$J31/2,$M31,TRUE))/(1-2*_xlfn.NORM.DIST(0,$J31/2,$M31,TRUE))*$D31+($K31="Steady Growth")*(AND(CO$6&gt;=$F31,CO$6&lt;=$H31)*((CO$6-$F31+1)/($J31*($J31+1)/2)*$D31))+($K31="custom")*CustCF!CI31</f>
        <v/>
      </c>
      <c r="CP31" s="87">
        <f>($K31="Bell Curve")*(_xlfn.NORM.DIST(AND(CP$6&gt;=$F31,CP$6&lt;=$H31)*(CP$6-$F31+1),$J31/2,$M31,TRUE)-_xlfn.NORM.DIST(AND(CP$6&gt;=$F31,CP$6&lt;=$H31)*(CO$6-$F31+1),$J31/2,$M31,TRUE))/(1-2*_xlfn.NORM.DIST(0,$J31/2,$M31,TRUE))*$D31+($K31="Steady Growth")*(AND(CP$6&gt;=$F31,CP$6&lt;=$H31)*((CP$6-$F31+1)/($J31*($J31+1)/2)*$D31))+($K31="custom")*CustCF!CJ31</f>
        <v/>
      </c>
      <c r="CQ31" s="87">
        <f>($K31="Bell Curve")*(_xlfn.NORM.DIST(AND(CQ$6&gt;=$F31,CQ$6&lt;=$H31)*(CQ$6-$F31+1),$J31/2,$M31,TRUE)-_xlfn.NORM.DIST(AND(CQ$6&gt;=$F31,CQ$6&lt;=$H31)*(CP$6-$F31+1),$J31/2,$M31,TRUE))/(1-2*_xlfn.NORM.DIST(0,$J31/2,$M31,TRUE))*$D31+($K31="Steady Growth")*(AND(CQ$6&gt;=$F31,CQ$6&lt;=$H31)*((CQ$6-$F31+1)/($J31*($J31+1)/2)*$D31))+($K31="custom")*CustCF!CK31</f>
        <v/>
      </c>
      <c r="CR31" s="87">
        <f>($K31="Bell Curve")*(_xlfn.NORM.DIST(AND(CR$6&gt;=$F31,CR$6&lt;=$H31)*(CR$6-$F31+1),$J31/2,$M31,TRUE)-_xlfn.NORM.DIST(AND(CR$6&gt;=$F31,CR$6&lt;=$H31)*(CQ$6-$F31+1),$J31/2,$M31,TRUE))/(1-2*_xlfn.NORM.DIST(0,$J31/2,$M31,TRUE))*$D31+($K31="Steady Growth")*(AND(CR$6&gt;=$F31,CR$6&lt;=$H31)*((CR$6-$F31+1)/($J31*($J31+1)/2)*$D31))+($K31="custom")*CustCF!CL31</f>
        <v/>
      </c>
      <c r="CS31" s="87">
        <f>($K31="Bell Curve")*(_xlfn.NORM.DIST(AND(CS$6&gt;=$F31,CS$6&lt;=$H31)*(CS$6-$F31+1),$J31/2,$M31,TRUE)-_xlfn.NORM.DIST(AND(CS$6&gt;=$F31,CS$6&lt;=$H31)*(CR$6-$F31+1),$J31/2,$M31,TRUE))/(1-2*_xlfn.NORM.DIST(0,$J31/2,$M31,TRUE))*$D31+($K31="Steady Growth")*(AND(CS$6&gt;=$F31,CS$6&lt;=$H31)*((CS$6-$F31+1)/($J31*($J31+1)/2)*$D31))+($K31="custom")*CustCF!CM31</f>
        <v/>
      </c>
      <c r="CT31" s="87">
        <f>($K31="Bell Curve")*(_xlfn.NORM.DIST(AND(CT$6&gt;=$F31,CT$6&lt;=$H31)*(CT$6-$F31+1),$J31/2,$M31,TRUE)-_xlfn.NORM.DIST(AND(CT$6&gt;=$F31,CT$6&lt;=$H31)*(CS$6-$F31+1),$J31/2,$M31,TRUE))/(1-2*_xlfn.NORM.DIST(0,$J31/2,$M31,TRUE))*$D31+($K31="Steady Growth")*(AND(CT$6&gt;=$F31,CT$6&lt;=$H31)*((CT$6-$F31+1)/($J31*($J31+1)/2)*$D31))+($K31="custom")*CustCF!CN31</f>
        <v/>
      </c>
      <c r="CU31" s="87">
        <f>($K31="Bell Curve")*(_xlfn.NORM.DIST(AND(CU$6&gt;=$F31,CU$6&lt;=$H31)*(CU$6-$F31+1),$J31/2,$M31,TRUE)-_xlfn.NORM.DIST(AND(CU$6&gt;=$F31,CU$6&lt;=$H31)*(CT$6-$F31+1),$J31/2,$M31,TRUE))/(1-2*_xlfn.NORM.DIST(0,$J31/2,$M31,TRUE))*$D31+($K31="Steady Growth")*(AND(CU$6&gt;=$F31,CU$6&lt;=$H31)*((CU$6-$F31+1)/($J31*($J31+1)/2)*$D31))+($K31="custom")*CustCF!CO31</f>
        <v/>
      </c>
      <c r="CV31" s="87">
        <f>($K31="Bell Curve")*(_xlfn.NORM.DIST(AND(CV$6&gt;=$F31,CV$6&lt;=$H31)*(CV$6-$F31+1),$J31/2,$M31,TRUE)-_xlfn.NORM.DIST(AND(CV$6&gt;=$F31,CV$6&lt;=$H31)*(CU$6-$F31+1),$J31/2,$M31,TRUE))/(1-2*_xlfn.NORM.DIST(0,$J31/2,$M31,TRUE))*$D31+($K31="Steady Growth")*(AND(CV$6&gt;=$F31,CV$6&lt;=$H31)*((CV$6-$F31+1)/($J31*($J31+1)/2)*$D31))+($K31="custom")*CustCF!CP31</f>
        <v/>
      </c>
      <c r="CW31" s="87">
        <f>($K31="Bell Curve")*(_xlfn.NORM.DIST(AND(CW$6&gt;=$F31,CW$6&lt;=$H31)*(CW$6-$F31+1),$J31/2,$M31,TRUE)-_xlfn.NORM.DIST(AND(CW$6&gt;=$F31,CW$6&lt;=$H31)*(CV$6-$F31+1),$J31/2,$M31,TRUE))/(1-2*_xlfn.NORM.DIST(0,$J31/2,$M31,TRUE))*$D31+($K31="Steady Growth")*(AND(CW$6&gt;=$F31,CW$6&lt;=$H31)*((CW$6-$F31+1)/($J31*($J31+1)/2)*$D31))+($K31="custom")*CustCF!CQ31</f>
        <v/>
      </c>
      <c r="CX31" s="87">
        <f>($K31="Bell Curve")*(_xlfn.NORM.DIST(AND(CX$6&gt;=$F31,CX$6&lt;=$H31)*(CX$6-$F31+1),$J31/2,$M31,TRUE)-_xlfn.NORM.DIST(AND(CX$6&gt;=$F31,CX$6&lt;=$H31)*(CW$6-$F31+1),$J31/2,$M31,TRUE))/(1-2*_xlfn.NORM.DIST(0,$J31/2,$M31,TRUE))*$D31+($K31="Steady Growth")*(AND(CX$6&gt;=$F31,CX$6&lt;=$H31)*((CX$6-$F31+1)/($J31*($J31+1)/2)*$D31))+($K31="custom")*CustCF!CR31</f>
        <v/>
      </c>
      <c r="CY31" s="87">
        <f>($K31="Bell Curve")*(_xlfn.NORM.DIST(AND(CY$6&gt;=$F31,CY$6&lt;=$H31)*(CY$6-$F31+1),$J31/2,$M31,TRUE)-_xlfn.NORM.DIST(AND(CY$6&gt;=$F31,CY$6&lt;=$H31)*(CX$6-$F31+1),$J31/2,$M31,TRUE))/(1-2*_xlfn.NORM.DIST(0,$J31/2,$M31,TRUE))*$D31+($K31="Steady Growth")*(AND(CY$6&gt;=$F31,CY$6&lt;=$H31)*((CY$6-$F31+1)/($J31*($J31+1)/2)*$D31))+($K31="custom")*CustCF!CS31</f>
        <v/>
      </c>
      <c r="CZ31" s="87">
        <f>($K31="Bell Curve")*(_xlfn.NORM.DIST(AND(CZ$6&gt;=$F31,CZ$6&lt;=$H31)*(CZ$6-$F31+1),$J31/2,$M31,TRUE)-_xlfn.NORM.DIST(AND(CZ$6&gt;=$F31,CZ$6&lt;=$H31)*(CY$6-$F31+1),$J31/2,$M31,TRUE))/(1-2*_xlfn.NORM.DIST(0,$J31/2,$M31,TRUE))*$D31+($K31="Steady Growth")*(AND(CZ$6&gt;=$F31,CZ$6&lt;=$H31)*((CZ$6-$F31+1)/($J31*($J31+1)/2)*$D31))+($K31="custom")*CustCF!CT31</f>
        <v/>
      </c>
      <c r="DA31" s="87">
        <f>($K31="Bell Curve")*(_xlfn.NORM.DIST(AND(DA$6&gt;=$F31,DA$6&lt;=$H31)*(DA$6-$F31+1),$J31/2,$M31,TRUE)-_xlfn.NORM.DIST(AND(DA$6&gt;=$F31,DA$6&lt;=$H31)*(CZ$6-$F31+1),$J31/2,$M31,TRUE))/(1-2*_xlfn.NORM.DIST(0,$J31/2,$M31,TRUE))*$D31+($K31="Steady Growth")*(AND(DA$6&gt;=$F31,DA$6&lt;=$H31)*((DA$6-$F31+1)/($J31*($J31+1)/2)*$D31))+($K31="custom")*CustCF!CU31</f>
        <v/>
      </c>
      <c r="DB31" s="87">
        <f>($K31="Bell Curve")*(_xlfn.NORM.DIST(AND(DB$6&gt;=$F31,DB$6&lt;=$H31)*(DB$6-$F31+1),$J31/2,$M31,TRUE)-_xlfn.NORM.DIST(AND(DB$6&gt;=$F31,DB$6&lt;=$H31)*(DA$6-$F31+1),$J31/2,$M31,TRUE))/(1-2*_xlfn.NORM.DIST(0,$J31/2,$M31,TRUE))*$D31+($K31="Steady Growth")*(AND(DB$6&gt;=$F31,DB$6&lt;=$H31)*((DB$6-$F31+1)/($J31*($J31+1)/2)*$D31))+($K31="custom")*CustCF!CV31</f>
        <v/>
      </c>
      <c r="DC31" s="87">
        <f>($K31="Bell Curve")*(_xlfn.NORM.DIST(AND(DC$6&gt;=$F31,DC$6&lt;=$H31)*(DC$6-$F31+1),$J31/2,$M31,TRUE)-_xlfn.NORM.DIST(AND(DC$6&gt;=$F31,DC$6&lt;=$H31)*(DB$6-$F31+1),$J31/2,$M31,TRUE))/(1-2*_xlfn.NORM.DIST(0,$J31/2,$M31,TRUE))*$D31+($K31="Steady Growth")*(AND(DC$6&gt;=$F31,DC$6&lt;=$H31)*((DC$6-$F31+1)/($J31*($J31+1)/2)*$D31))+($K31="custom")*CustCF!CW31</f>
        <v/>
      </c>
      <c r="DD31" s="87">
        <f>($K31="Bell Curve")*(_xlfn.NORM.DIST(AND(DD$6&gt;=$F31,DD$6&lt;=$H31)*(DD$6-$F31+1),$J31/2,$M31,TRUE)-_xlfn.NORM.DIST(AND(DD$6&gt;=$F31,DD$6&lt;=$H31)*(DC$6-$F31+1),$J31/2,$M31,TRUE))/(1-2*_xlfn.NORM.DIST(0,$J31/2,$M31,TRUE))*$D31+($K31="Steady Growth")*(AND(DD$6&gt;=$F31,DD$6&lt;=$H31)*((DD$6-$F31+1)/($J31*($J31+1)/2)*$D31))+($K31="custom")*CustCF!CX31</f>
        <v/>
      </c>
      <c r="DE31" s="87">
        <f>($K31="Bell Curve")*(_xlfn.NORM.DIST(AND(DE$6&gt;=$F31,DE$6&lt;=$H31)*(DE$6-$F31+1),$J31/2,$M31,TRUE)-_xlfn.NORM.DIST(AND(DE$6&gt;=$F31,DE$6&lt;=$H31)*(DD$6-$F31+1),$J31/2,$M31,TRUE))/(1-2*_xlfn.NORM.DIST(0,$J31/2,$M31,TRUE))*$D31+($K31="Steady Growth")*(AND(DE$6&gt;=$F31,DE$6&lt;=$H31)*((DE$6-$F31+1)/($J31*($J31+1)/2)*$D31))+($K31="custom")*CustCF!CY31</f>
        <v/>
      </c>
      <c r="DF31" s="87">
        <f>($K31="Bell Curve")*(_xlfn.NORM.DIST(AND(DF$6&gt;=$F31,DF$6&lt;=$H31)*(DF$6-$F31+1),$J31/2,$M31,TRUE)-_xlfn.NORM.DIST(AND(DF$6&gt;=$F31,DF$6&lt;=$H31)*(DE$6-$F31+1),$J31/2,$M31,TRUE))/(1-2*_xlfn.NORM.DIST(0,$J31/2,$M31,TRUE))*$D31+($K31="Steady Growth")*(AND(DF$6&gt;=$F31,DF$6&lt;=$H31)*((DF$6-$F31+1)/($J31*($J31+1)/2)*$D31))+($K31="custom")*CustCF!CZ31</f>
        <v/>
      </c>
      <c r="DG31" s="87">
        <f>($K31="Bell Curve")*(_xlfn.NORM.DIST(AND(DG$6&gt;=$F31,DG$6&lt;=$H31)*(DG$6-$F31+1),$J31/2,$M31,TRUE)-_xlfn.NORM.DIST(AND(DG$6&gt;=$F31,DG$6&lt;=$H31)*(DF$6-$F31+1),$J31/2,$M31,TRUE))/(1-2*_xlfn.NORM.DIST(0,$J31/2,$M31,TRUE))*$D31+($K31="Steady Growth")*(AND(DG$6&gt;=$F31,DG$6&lt;=$H31)*((DG$6-$F31+1)/($J31*($J31+1)/2)*$D31))+($K31="custom")*CustCF!DA31</f>
        <v/>
      </c>
      <c r="DH31" s="87">
        <f>($K31="Bell Curve")*(_xlfn.NORM.DIST(AND(DH$6&gt;=$F31,DH$6&lt;=$H31)*(DH$6-$F31+1),$J31/2,$M31,TRUE)-_xlfn.NORM.DIST(AND(DH$6&gt;=$F31,DH$6&lt;=$H31)*(DG$6-$F31+1),$J31/2,$M31,TRUE))/(1-2*_xlfn.NORM.DIST(0,$J31/2,$M31,TRUE))*$D31+($K31="Steady Growth")*(AND(DH$6&gt;=$F31,DH$6&lt;=$H31)*((DH$6-$F31+1)/($J31*($J31+1)/2)*$D31))+($K31="custom")*CustCF!DB31</f>
        <v/>
      </c>
      <c r="DI31" s="87">
        <f>($K31="Bell Curve")*(_xlfn.NORM.DIST(AND(DI$6&gt;=$F31,DI$6&lt;=$H31)*(DI$6-$F31+1),$J31/2,$M31,TRUE)-_xlfn.NORM.DIST(AND(DI$6&gt;=$F31,DI$6&lt;=$H31)*(DH$6-$F31+1),$J31/2,$M31,TRUE))/(1-2*_xlfn.NORM.DIST(0,$J31/2,$M31,TRUE))*$D31+($K31="Steady Growth")*(AND(DI$6&gt;=$F31,DI$6&lt;=$H31)*((DI$6-$F31+1)/($J31*($J31+1)/2)*$D31))+($K31="custom")*CustCF!DC31</f>
        <v/>
      </c>
      <c r="DJ31" s="87">
        <f>($K31="Bell Curve")*(_xlfn.NORM.DIST(AND(DJ$6&gt;=$F31,DJ$6&lt;=$H31)*(DJ$6-$F31+1),$J31/2,$M31,TRUE)-_xlfn.NORM.DIST(AND(DJ$6&gt;=$F31,DJ$6&lt;=$H31)*(DI$6-$F31+1),$J31/2,$M31,TRUE))/(1-2*_xlfn.NORM.DIST(0,$J31/2,$M31,TRUE))*$D31+($K31="Steady Growth")*(AND(DJ$6&gt;=$F31,DJ$6&lt;=$H31)*((DJ$6-$F31+1)/($J31*($J31+1)/2)*$D31))+($K31="custom")*CustCF!DD31</f>
        <v/>
      </c>
      <c r="DK31" s="87">
        <f>($K31="Bell Curve")*(_xlfn.NORM.DIST(AND(DK$6&gt;=$F31,DK$6&lt;=$H31)*(DK$6-$F31+1),$J31/2,$M31,TRUE)-_xlfn.NORM.DIST(AND(DK$6&gt;=$F31,DK$6&lt;=$H31)*(DJ$6-$F31+1),$J31/2,$M31,TRUE))/(1-2*_xlfn.NORM.DIST(0,$J31/2,$M31,TRUE))*$D31+($K31="Steady Growth")*(AND(DK$6&gt;=$F31,DK$6&lt;=$H31)*((DK$6-$F31+1)/($J31*($J31+1)/2)*$D31))+($K31="custom")*CustCF!DE31</f>
        <v/>
      </c>
      <c r="DL31" s="87">
        <f>($K31="Bell Curve")*(_xlfn.NORM.DIST(AND(DL$6&gt;=$F31,DL$6&lt;=$H31)*(DL$6-$F31+1),$J31/2,$M31,TRUE)-_xlfn.NORM.DIST(AND(DL$6&gt;=$F31,DL$6&lt;=$H31)*(DK$6-$F31+1),$J31/2,$M31,TRUE))/(1-2*_xlfn.NORM.DIST(0,$J31/2,$M31,TRUE))*$D31+($K31="Steady Growth")*(AND(DL$6&gt;=$F31,DL$6&lt;=$H31)*((DL$6-$F31+1)/($J31*($J31+1)/2)*$D31))+($K31="custom")*CustCF!DF31</f>
        <v/>
      </c>
      <c r="DM31" s="87">
        <f>($K31="Bell Curve")*(_xlfn.NORM.DIST(AND(DM$6&gt;=$F31,DM$6&lt;=$H31)*(DM$6-$F31+1),$J31/2,$M31,TRUE)-_xlfn.NORM.DIST(AND(DM$6&gt;=$F31,DM$6&lt;=$H31)*(DL$6-$F31+1),$J31/2,$M31,TRUE))/(1-2*_xlfn.NORM.DIST(0,$J31/2,$M31,TRUE))*$D31+($K31="Steady Growth")*(AND(DM$6&gt;=$F31,DM$6&lt;=$H31)*((DM$6-$F31+1)/($J31*($J31+1)/2)*$D31))+($K31="custom")*CustCF!DG31</f>
        <v/>
      </c>
      <c r="DN31" s="87">
        <f>($K31="Bell Curve")*(_xlfn.NORM.DIST(AND(DN$6&gt;=$F31,DN$6&lt;=$H31)*(DN$6-$F31+1),$J31/2,$M31,TRUE)-_xlfn.NORM.DIST(AND(DN$6&gt;=$F31,DN$6&lt;=$H31)*(DM$6-$F31+1),$J31/2,$M31,TRUE))/(1-2*_xlfn.NORM.DIST(0,$J31/2,$M31,TRUE))*$D31+($K31="Steady Growth")*(AND(DN$6&gt;=$F31,DN$6&lt;=$H31)*((DN$6-$F31+1)/($J31*($J31+1)/2)*$D31))+($K31="custom")*CustCF!DH31</f>
        <v/>
      </c>
      <c r="DO31" s="87">
        <f>($K31="Bell Curve")*(_xlfn.NORM.DIST(AND(DO$6&gt;=$F31,DO$6&lt;=$H31)*(DO$6-$F31+1),$J31/2,$M31,TRUE)-_xlfn.NORM.DIST(AND(DO$6&gt;=$F31,DO$6&lt;=$H31)*(DN$6-$F31+1),$J31/2,$M31,TRUE))/(1-2*_xlfn.NORM.DIST(0,$J31/2,$M31,TRUE))*$D31+($K31="Steady Growth")*(AND(DO$6&gt;=$F31,DO$6&lt;=$H31)*((DO$6-$F31+1)/($J31*($J31+1)/2)*$D31))+($K31="custom")*CustCF!DI31</f>
        <v/>
      </c>
      <c r="DP31" s="87">
        <f>($K31="Bell Curve")*(_xlfn.NORM.DIST(AND(DP$6&gt;=$F31,DP$6&lt;=$H31)*(DP$6-$F31+1),$J31/2,$M31,TRUE)-_xlfn.NORM.DIST(AND(DP$6&gt;=$F31,DP$6&lt;=$H31)*(DO$6-$F31+1),$J31/2,$M31,TRUE))/(1-2*_xlfn.NORM.DIST(0,$J31/2,$M31,TRUE))*$D31+($K31="Steady Growth")*(AND(DP$6&gt;=$F31,DP$6&lt;=$H31)*((DP$6-$F31+1)/($J31*($J31+1)/2)*$D31))+($K31="custom")*CustCF!DJ31</f>
        <v/>
      </c>
      <c r="DQ31" s="87">
        <f>($K31="Bell Curve")*(_xlfn.NORM.DIST(AND(DQ$6&gt;=$F31,DQ$6&lt;=$H31)*(DQ$6-$F31+1),$J31/2,$M31,TRUE)-_xlfn.NORM.DIST(AND(DQ$6&gt;=$F31,DQ$6&lt;=$H31)*(DP$6-$F31+1),$J31/2,$M31,TRUE))/(1-2*_xlfn.NORM.DIST(0,$J31/2,$M31,TRUE))*$D31+($K31="Steady Growth")*(AND(DQ$6&gt;=$F31,DQ$6&lt;=$H31)*((DQ$6-$F31+1)/($J31*($J31+1)/2)*$D31))+($K31="custom")*CustCF!DK31</f>
        <v/>
      </c>
      <c r="DR31" s="87">
        <f>($K31="Bell Curve")*(_xlfn.NORM.DIST(AND(DR$6&gt;=$F31,DR$6&lt;=$H31)*(DR$6-$F31+1),$J31/2,$M31,TRUE)-_xlfn.NORM.DIST(AND(DR$6&gt;=$F31,DR$6&lt;=$H31)*(DQ$6-$F31+1),$J31/2,$M31,TRUE))/(1-2*_xlfn.NORM.DIST(0,$J31/2,$M31,TRUE))*$D31+($K31="Steady Growth")*(AND(DR$6&gt;=$F31,DR$6&lt;=$H31)*((DR$6-$F31+1)/($J31*($J31+1)/2)*$D31))+($K31="custom")*CustCF!DL31</f>
        <v/>
      </c>
      <c r="DS31" s="87">
        <f>($K31="Bell Curve")*(_xlfn.NORM.DIST(AND(DS$6&gt;=$F31,DS$6&lt;=$H31)*(DS$6-$F31+1),$J31/2,$M31,TRUE)-_xlfn.NORM.DIST(AND(DS$6&gt;=$F31,DS$6&lt;=$H31)*(DR$6-$F31+1),$J31/2,$M31,TRUE))/(1-2*_xlfn.NORM.DIST(0,$J31/2,$M31,TRUE))*$D31+($K31="Steady Growth")*(AND(DS$6&gt;=$F31,DS$6&lt;=$H31)*((DS$6-$F31+1)/($J31*($J31+1)/2)*$D31))+($K31="custom")*CustCF!DM31</f>
        <v/>
      </c>
      <c r="DT31" s="87">
        <f>($K31="Bell Curve")*(_xlfn.NORM.DIST(AND(DT$6&gt;=$F31,DT$6&lt;=$H31)*(DT$6-$F31+1),$J31/2,$M31,TRUE)-_xlfn.NORM.DIST(AND(DT$6&gt;=$F31,DT$6&lt;=$H31)*(DS$6-$F31+1),$J31/2,$M31,TRUE))/(1-2*_xlfn.NORM.DIST(0,$J31/2,$M31,TRUE))*$D31+($K31="Steady Growth")*(AND(DT$6&gt;=$F31,DT$6&lt;=$H31)*((DT$6-$F31+1)/($J31*($J31+1)/2)*$D31))+($K31="custom")*CustCF!DN31</f>
        <v/>
      </c>
      <c r="DU31" s="87">
        <f>($K31="Bell Curve")*(_xlfn.NORM.DIST(AND(DU$6&gt;=$F31,DU$6&lt;=$H31)*(DU$6-$F31+1),$J31/2,$M31,TRUE)-_xlfn.NORM.DIST(AND(DU$6&gt;=$F31,DU$6&lt;=$H31)*(DT$6-$F31+1),$J31/2,$M31,TRUE))/(1-2*_xlfn.NORM.DIST(0,$J31/2,$M31,TRUE))*$D31+($K31="Steady Growth")*(AND(DU$6&gt;=$F31,DU$6&lt;=$H31)*((DU$6-$F31+1)/($J31*($J31+1)/2)*$D31))+($K31="custom")*CustCF!DO31</f>
        <v/>
      </c>
      <c r="DV31" s="87">
        <f>($K31="Bell Curve")*(_xlfn.NORM.DIST(AND(DV$6&gt;=$F31,DV$6&lt;=$H31)*(DV$6-$F31+1),$J31/2,$M31,TRUE)-_xlfn.NORM.DIST(AND(DV$6&gt;=$F31,DV$6&lt;=$H31)*(DU$6-$F31+1),$J31/2,$M31,TRUE))/(1-2*_xlfn.NORM.DIST(0,$J31/2,$M31,TRUE))*$D31+($K31="Steady Growth")*(AND(DV$6&gt;=$F31,DV$6&lt;=$H31)*((DV$6-$F31+1)/($J31*($J31+1)/2)*$D31))+($K31="custom")*CustCF!DP31</f>
        <v/>
      </c>
      <c r="DW31" s="87">
        <f>($K31="Bell Curve")*(_xlfn.NORM.DIST(AND(DW$6&gt;=$F31,DW$6&lt;=$H31)*(DW$6-$F31+1),$J31/2,$M31,TRUE)-_xlfn.NORM.DIST(AND(DW$6&gt;=$F31,DW$6&lt;=$H31)*(DV$6-$F31+1),$J31/2,$M31,TRUE))/(1-2*_xlfn.NORM.DIST(0,$J31/2,$M31,TRUE))*$D31+($K31="Steady Growth")*(AND(DW$6&gt;=$F31,DW$6&lt;=$H31)*((DW$6-$F31+1)/($J31*($J31+1)/2)*$D31))+($K31="custom")*CustCF!DQ31</f>
        <v/>
      </c>
      <c r="DX31" s="87">
        <f>($K31="Bell Curve")*(_xlfn.NORM.DIST(AND(DX$6&gt;=$F31,DX$6&lt;=$H31)*(DX$6-$F31+1),$J31/2,$M31,TRUE)-_xlfn.NORM.DIST(AND(DX$6&gt;=$F31,DX$6&lt;=$H31)*(DW$6-$F31+1),$J31/2,$M31,TRUE))/(1-2*_xlfn.NORM.DIST(0,$J31/2,$M31,TRUE))*$D31+($K31="Steady Growth")*(AND(DX$6&gt;=$F31,DX$6&lt;=$H31)*((DX$6-$F31+1)/($J31*($J31+1)/2)*$D31))+($K31="custom")*CustCF!DR31</f>
        <v/>
      </c>
      <c r="DY31" s="87">
        <f>($K31="Bell Curve")*(_xlfn.NORM.DIST(AND(DY$6&gt;=$F31,DY$6&lt;=$H31)*(DY$6-$F31+1),$J31/2,$M31,TRUE)-_xlfn.NORM.DIST(AND(DY$6&gt;=$F31,DY$6&lt;=$H31)*(DX$6-$F31+1),$J31/2,$M31,TRUE))/(1-2*_xlfn.NORM.DIST(0,$J31/2,$M31,TRUE))*$D31+($K31="Steady Growth")*(AND(DY$6&gt;=$F31,DY$6&lt;=$H31)*((DY$6-$F31+1)/($J31*($J31+1)/2)*$D31))+($K31="custom")*CustCF!DS31</f>
        <v/>
      </c>
      <c r="DZ31" s="87">
        <f>($K31="Bell Curve")*(_xlfn.NORM.DIST(AND(DZ$6&gt;=$F31,DZ$6&lt;=$H31)*(DZ$6-$F31+1),$J31/2,$M31,TRUE)-_xlfn.NORM.DIST(AND(DZ$6&gt;=$F31,DZ$6&lt;=$H31)*(DY$6-$F31+1),$J31/2,$M31,TRUE))/(1-2*_xlfn.NORM.DIST(0,$J31/2,$M31,TRUE))*$D31+($K31="Steady Growth")*(AND(DZ$6&gt;=$F31,DZ$6&lt;=$H31)*((DZ$6-$F31+1)/($J31*($J31+1)/2)*$D31))+($K31="custom")*CustCF!DT31</f>
        <v/>
      </c>
      <c r="EA31" s="87">
        <f>($K31="Bell Curve")*(_xlfn.NORM.DIST(AND(EA$6&gt;=$F31,EA$6&lt;=$H31)*(EA$6-$F31+1),$J31/2,$M31,TRUE)-_xlfn.NORM.DIST(AND(EA$6&gt;=$F31,EA$6&lt;=$H31)*(DZ$6-$F31+1),$J31/2,$M31,TRUE))/(1-2*_xlfn.NORM.DIST(0,$J31/2,$M31,TRUE))*$D31+($K31="Steady Growth")*(AND(EA$6&gt;=$F31,EA$6&lt;=$H31)*((EA$6-$F31+1)/($J31*($J31+1)/2)*$D31))+($K31="custom")*CustCF!DU31</f>
        <v/>
      </c>
      <c r="EB31" s="87">
        <f>($K31="Bell Curve")*(_xlfn.NORM.DIST(AND(EB$6&gt;=$F31,EB$6&lt;=$H31)*(EB$6-$F31+1),$J31/2,$M31,TRUE)-_xlfn.NORM.DIST(AND(EB$6&gt;=$F31,EB$6&lt;=$H31)*(EA$6-$F31+1),$J31/2,$M31,TRUE))/(1-2*_xlfn.NORM.DIST(0,$J31/2,$M31,TRUE))*$D31+($K31="Steady Growth")*(AND(EB$6&gt;=$F31,EB$6&lt;=$H31)*((EB$6-$F31+1)/($J31*($J31+1)/2)*$D31))+($K31="custom")*CustCF!DV31</f>
        <v/>
      </c>
      <c r="EC31" s="87">
        <f>($K31="Bell Curve")*(_xlfn.NORM.DIST(AND(EC$6&gt;=$F31,EC$6&lt;=$H31)*(EC$6-$F31+1),$J31/2,$M31,TRUE)-_xlfn.NORM.DIST(AND(EC$6&gt;=$F31,EC$6&lt;=$H31)*(EB$6-$F31+1),$J31/2,$M31,TRUE))/(1-2*_xlfn.NORM.DIST(0,$J31/2,$M31,TRUE))*$D31+($K31="Steady Growth")*(AND(EC$6&gt;=$F31,EC$6&lt;=$H31)*((EC$6-$F31+1)/($J31*($J31+1)/2)*$D31))+($K31="custom")*CustCF!DW31</f>
        <v/>
      </c>
      <c r="ED31" s="87">
        <f>($K31="Bell Curve")*(_xlfn.NORM.DIST(AND(ED$6&gt;=$F31,ED$6&lt;=$H31)*(ED$6-$F31+1),$J31/2,$M31,TRUE)-_xlfn.NORM.DIST(AND(ED$6&gt;=$F31,ED$6&lt;=$H31)*(EC$6-$F31+1),$J31/2,$M31,TRUE))/(1-2*_xlfn.NORM.DIST(0,$J31/2,$M31,TRUE))*$D31+($K31="Steady Growth")*(AND(ED$6&gt;=$F31,ED$6&lt;=$H31)*((ED$6-$F31+1)/($J31*($J31+1)/2)*$D31))+($K31="custom")*CustCF!DX31</f>
        <v/>
      </c>
      <c r="EE31" s="87">
        <f>($K31="Bell Curve")*(_xlfn.NORM.DIST(AND(EE$6&gt;=$F31,EE$6&lt;=$H31)*(EE$6-$F31+1),$J31/2,$M31,TRUE)-_xlfn.NORM.DIST(AND(EE$6&gt;=$F31,EE$6&lt;=$H31)*(ED$6-$F31+1),$J31/2,$M31,TRUE))/(1-2*_xlfn.NORM.DIST(0,$J31/2,$M31,TRUE))*$D31+($K31="Steady Growth")*(AND(EE$6&gt;=$F31,EE$6&lt;=$H31)*((EE$6-$F31+1)/($J31*($J31+1)/2)*$D31))+($K31="custom")*CustCF!DY31</f>
        <v/>
      </c>
      <c r="EF31" s="87">
        <f>($K31="Bell Curve")*(_xlfn.NORM.DIST(AND(EF$6&gt;=$F31,EF$6&lt;=$H31)*(EF$6-$F31+1),$J31/2,$M31,TRUE)-_xlfn.NORM.DIST(AND(EF$6&gt;=$F31,EF$6&lt;=$H31)*(EE$6-$F31+1),$J31/2,$M31,TRUE))/(1-2*_xlfn.NORM.DIST(0,$J31/2,$M31,TRUE))*$D31+($K31="Steady Growth")*(AND(EF$6&gt;=$F31,EF$6&lt;=$H31)*((EF$6-$F31+1)/($J31*($J31+1)/2)*$D31))+($K31="custom")*CustCF!DZ31</f>
        <v/>
      </c>
      <c r="EG31" s="87">
        <f>($K31="Bell Curve")*(_xlfn.NORM.DIST(AND(EG$6&gt;=$F31,EG$6&lt;=$H31)*(EG$6-$F31+1),$J31/2,$M31,TRUE)-_xlfn.NORM.DIST(AND(EG$6&gt;=$F31,EG$6&lt;=$H31)*(EF$6-$F31+1),$J31/2,$M31,TRUE))/(1-2*_xlfn.NORM.DIST(0,$J31/2,$M31,TRUE))*$D31+($K31="Steady Growth")*(AND(EG$6&gt;=$F31,EG$6&lt;=$H31)*((EG$6-$F31+1)/($J31*($J31+1)/2)*$D31))+($K31="custom")*CustCF!EA31</f>
        <v/>
      </c>
      <c r="EH31" s="87">
        <f>($K31="Bell Curve")*(_xlfn.NORM.DIST(AND(EH$6&gt;=$F31,EH$6&lt;=$H31)*(EH$6-$F31+1),$J31/2,$M31,TRUE)-_xlfn.NORM.DIST(AND(EH$6&gt;=$F31,EH$6&lt;=$H31)*(EG$6-$F31+1),$J31/2,$M31,TRUE))/(1-2*_xlfn.NORM.DIST(0,$J31/2,$M31,TRUE))*$D31+($K31="Steady Growth")*(AND(EH$6&gt;=$F31,EH$6&lt;=$H31)*((EH$6-$F31+1)/($J31*($J31+1)/2)*$D31))+($K31="custom")*CustCF!EB31</f>
        <v/>
      </c>
      <c r="EI31" s="87">
        <f>($K31="Bell Curve")*(_xlfn.NORM.DIST(AND(EI$6&gt;=$F31,EI$6&lt;=$H31)*(EI$6-$F31+1),$J31/2,$M31,TRUE)-_xlfn.NORM.DIST(AND(EI$6&gt;=$F31,EI$6&lt;=$H31)*(EH$6-$F31+1),$J31/2,$M31,TRUE))/(1-2*_xlfn.NORM.DIST(0,$J31/2,$M31,TRUE))*$D31+($K31="Steady Growth")*(AND(EI$6&gt;=$F31,EI$6&lt;=$H31)*((EI$6-$F31+1)/($J31*($J31+1)/2)*$D31))+($K31="custom")*CustCF!EC31</f>
        <v/>
      </c>
      <c r="EJ31" s="87">
        <f>($K31="Bell Curve")*(_xlfn.NORM.DIST(AND(EJ$6&gt;=$F31,EJ$6&lt;=$H31)*(EJ$6-$F31+1),$J31/2,$M31,TRUE)-_xlfn.NORM.DIST(AND(EJ$6&gt;=$F31,EJ$6&lt;=$H31)*(EI$6-$F31+1),$J31/2,$M31,TRUE))/(1-2*_xlfn.NORM.DIST(0,$J31/2,$M31,TRUE))*$D31+($K31="Steady Growth")*(AND(EJ$6&gt;=$F31,EJ$6&lt;=$H31)*((EJ$6-$F31+1)/($J31*($J31+1)/2)*$D31))+($K31="custom")*CustCF!ED31</f>
        <v/>
      </c>
      <c r="EK31" s="87">
        <f>($K31="Bell Curve")*(_xlfn.NORM.DIST(AND(EK$6&gt;=$F31,EK$6&lt;=$H31)*(EK$6-$F31+1),$J31/2,$M31,TRUE)-_xlfn.NORM.DIST(AND(EK$6&gt;=$F31,EK$6&lt;=$H31)*(EJ$6-$F31+1),$J31/2,$M31,TRUE))/(1-2*_xlfn.NORM.DIST(0,$J31/2,$M31,TRUE))*$D31+($K31="Steady Growth")*(AND(EK$6&gt;=$F31,EK$6&lt;=$H31)*((EK$6-$F31+1)/($J31*($J31+1)/2)*$D31))+($K31="custom")*CustCF!EE31</f>
        <v/>
      </c>
      <c r="EL31" s="87">
        <f>($K31="Bell Curve")*(_xlfn.NORM.DIST(AND(EL$6&gt;=$F31,EL$6&lt;=$H31)*(EL$6-$F31+1),$J31/2,$M31,TRUE)-_xlfn.NORM.DIST(AND(EL$6&gt;=$F31,EL$6&lt;=$H31)*(EK$6-$F31+1),$J31/2,$M31,TRUE))/(1-2*_xlfn.NORM.DIST(0,$J31/2,$M31,TRUE))*$D31+($K31="Steady Growth")*(AND(EL$6&gt;=$F31,EL$6&lt;=$H31)*((EL$6-$F31+1)/($J31*($J31+1)/2)*$D31))+($K31="custom")*CustCF!EF31</f>
        <v/>
      </c>
      <c r="EM31" s="87">
        <f>($K31="Bell Curve")*(_xlfn.NORM.DIST(AND(EM$6&gt;=$F31,EM$6&lt;=$H31)*(EM$6-$F31+1),$J31/2,$M31,TRUE)-_xlfn.NORM.DIST(AND(EM$6&gt;=$F31,EM$6&lt;=$H31)*(EL$6-$F31+1),$J31/2,$M31,TRUE))/(1-2*_xlfn.NORM.DIST(0,$J31/2,$M31,TRUE))*$D31+($K31="Steady Growth")*(AND(EM$6&gt;=$F31,EM$6&lt;=$H31)*((EM$6-$F31+1)/($J31*($J31+1)/2)*$D31))+($K31="custom")*CustCF!EG31</f>
        <v/>
      </c>
      <c r="EN31" s="87">
        <f>($K31="Bell Curve")*(_xlfn.NORM.DIST(AND(EN$6&gt;=$F31,EN$6&lt;=$H31)*(EN$6-$F31+1),$J31/2,$M31,TRUE)-_xlfn.NORM.DIST(AND(EN$6&gt;=$F31,EN$6&lt;=$H31)*(EM$6-$F31+1),$J31/2,$M31,TRUE))/(1-2*_xlfn.NORM.DIST(0,$J31/2,$M31,TRUE))*$D31+($K31="Steady Growth")*(AND(EN$6&gt;=$F31,EN$6&lt;=$H31)*((EN$6-$F31+1)/($J31*($J31+1)/2)*$D31))+($K31="custom")*CustCF!EH31</f>
        <v/>
      </c>
      <c r="EO31" s="87">
        <f>($K31="Bell Curve")*(_xlfn.NORM.DIST(AND(EO$6&gt;=$F31,EO$6&lt;=$H31)*(EO$6-$F31+1),$J31/2,$M31,TRUE)-_xlfn.NORM.DIST(AND(EO$6&gt;=$F31,EO$6&lt;=$H31)*(EN$6-$F31+1),$J31/2,$M31,TRUE))/(1-2*_xlfn.NORM.DIST(0,$J31/2,$M31,TRUE))*$D31+($K31="Steady Growth")*(AND(EO$6&gt;=$F31,EO$6&lt;=$H31)*((EO$6-$F31+1)/($J31*($J31+1)/2)*$D31))+($K31="custom")*CustCF!EI31</f>
        <v/>
      </c>
      <c r="EP31" s="87">
        <f>($K31="Bell Curve")*(_xlfn.NORM.DIST(AND(EP$6&gt;=$F31,EP$6&lt;=$H31)*(EP$6-$F31+1),$J31/2,$M31,TRUE)-_xlfn.NORM.DIST(AND(EP$6&gt;=$F31,EP$6&lt;=$H31)*(EO$6-$F31+1),$J31/2,$M31,TRUE))/(1-2*_xlfn.NORM.DIST(0,$J31/2,$M31,TRUE))*$D31+($K31="Steady Growth")*(AND(EP$6&gt;=$F31,EP$6&lt;=$H31)*((EP$6-$F31+1)/($J31*($J31+1)/2)*$D31))+($K31="custom")*CustCF!EJ31</f>
        <v/>
      </c>
      <c r="EQ31" s="87">
        <f>($K31="Bell Curve")*(_xlfn.NORM.DIST(AND(EQ$6&gt;=$F31,EQ$6&lt;=$H31)*(EQ$6-$F31+1),$J31/2,$M31,TRUE)-_xlfn.NORM.DIST(AND(EQ$6&gt;=$F31,EQ$6&lt;=$H31)*(EP$6-$F31+1),$J31/2,$M31,TRUE))/(1-2*_xlfn.NORM.DIST(0,$J31/2,$M31,TRUE))*$D31+($K31="Steady Growth")*(AND(EQ$6&gt;=$F31,EQ$6&lt;=$H31)*((EQ$6-$F31+1)/($J31*($J31+1)/2)*$D31))+($K31="custom")*CustCF!EK31</f>
        <v/>
      </c>
      <c r="ER31" s="87">
        <f>($K31="Bell Curve")*(_xlfn.NORM.DIST(AND(ER$6&gt;=$F31,ER$6&lt;=$H31)*(ER$6-$F31+1),$J31/2,$M31,TRUE)-_xlfn.NORM.DIST(AND(ER$6&gt;=$F31,ER$6&lt;=$H31)*(EQ$6-$F31+1),$J31/2,$M31,TRUE))/(1-2*_xlfn.NORM.DIST(0,$J31/2,$M31,TRUE))*$D31+($K31="Steady Growth")*(AND(ER$6&gt;=$F31,ER$6&lt;=$H31)*((ER$6-$F31+1)/($J31*($J31+1)/2)*$D31))+($K31="custom")*CustCF!EL31</f>
        <v/>
      </c>
      <c r="ES31" s="87">
        <f>($K31="Bell Curve")*(_xlfn.NORM.DIST(AND(ES$6&gt;=$F31,ES$6&lt;=$H31)*(ES$6-$F31+1),$J31/2,$M31,TRUE)-_xlfn.NORM.DIST(AND(ES$6&gt;=$F31,ES$6&lt;=$H31)*(ER$6-$F31+1),$J31/2,$M31,TRUE))/(1-2*_xlfn.NORM.DIST(0,$J31/2,$M31,TRUE))*$D31+($K31="Steady Growth")*(AND(ES$6&gt;=$F31,ES$6&lt;=$H31)*((ES$6-$F31+1)/($J31*($J31+1)/2)*$D31))+($K31="custom")*CustCF!EM31</f>
        <v/>
      </c>
      <c r="ET31" s="87">
        <f>($K31="Bell Curve")*(_xlfn.NORM.DIST(AND(ET$6&gt;=$F31,ET$6&lt;=$H31)*(ET$6-$F31+1),$J31/2,$M31,TRUE)-_xlfn.NORM.DIST(AND(ET$6&gt;=$F31,ET$6&lt;=$H31)*(ES$6-$F31+1),$J31/2,$M31,TRUE))/(1-2*_xlfn.NORM.DIST(0,$J31/2,$M31,TRUE))*$D31+($K31="Steady Growth")*(AND(ET$6&gt;=$F31,ET$6&lt;=$H31)*((ET$6-$F31+1)/($J31*($J31+1)/2)*$D31))+($K31="custom")*CustCF!EN31</f>
        <v/>
      </c>
      <c r="EU31" s="87">
        <f>($K31="Bell Curve")*(_xlfn.NORM.DIST(AND(EU$6&gt;=$F31,EU$6&lt;=$H31)*(EU$6-$F31+1),$J31/2,$M31,TRUE)-_xlfn.NORM.DIST(AND(EU$6&gt;=$F31,EU$6&lt;=$H31)*(ET$6-$F31+1),$J31/2,$M31,TRUE))/(1-2*_xlfn.NORM.DIST(0,$J31/2,$M31,TRUE))*$D31+($K31="Steady Growth")*(AND(EU$6&gt;=$F31,EU$6&lt;=$H31)*((EU$6-$F31+1)/($J31*($J31+1)/2)*$D31))+($K31="custom")*CustCF!EO31</f>
        <v/>
      </c>
      <c r="EV31" s="87">
        <f>($K31="Bell Curve")*(_xlfn.NORM.DIST(AND(EV$6&gt;=$F31,EV$6&lt;=$H31)*(EV$6-$F31+1),$J31/2,$M31,TRUE)-_xlfn.NORM.DIST(AND(EV$6&gt;=$F31,EV$6&lt;=$H31)*(EU$6-$F31+1),$J31/2,$M31,TRUE))/(1-2*_xlfn.NORM.DIST(0,$J31/2,$M31,TRUE))*$D31+($K31="Steady Growth")*(AND(EV$6&gt;=$F31,EV$6&lt;=$H31)*((EV$6-$F31+1)/($J31*($J31+1)/2)*$D31))+($K31="custom")*CustCF!EP31</f>
        <v/>
      </c>
      <c r="EW31" s="87">
        <f>($K31="Bell Curve")*(_xlfn.NORM.DIST(AND(EW$6&gt;=$F31,EW$6&lt;=$H31)*(EW$6-$F31+1),$J31/2,$M31,TRUE)-_xlfn.NORM.DIST(AND(EW$6&gt;=$F31,EW$6&lt;=$H31)*(EV$6-$F31+1),$J31/2,$M31,TRUE))/(1-2*_xlfn.NORM.DIST(0,$J31/2,$M31,TRUE))*$D31+($K31="Steady Growth")*(AND(EW$6&gt;=$F31,EW$6&lt;=$H31)*((EW$6-$F31+1)/($J31*($J31+1)/2)*$D31))+($K31="custom")*CustCF!EQ31</f>
        <v/>
      </c>
      <c r="EX31" s="87">
        <f>($K31="Bell Curve")*(_xlfn.NORM.DIST(AND(EX$6&gt;=$F31,EX$6&lt;=$H31)*(EX$6-$F31+1),$J31/2,$M31,TRUE)-_xlfn.NORM.DIST(AND(EX$6&gt;=$F31,EX$6&lt;=$H31)*(EW$6-$F31+1),$J31/2,$M31,TRUE))/(1-2*_xlfn.NORM.DIST(0,$J31/2,$M31,TRUE))*$D31+($K31="Steady Growth")*(AND(EX$6&gt;=$F31,EX$6&lt;=$H31)*((EX$6-$F31+1)/($J31*($J31+1)/2)*$D31))+($K31="custom")*CustCF!ER31</f>
        <v/>
      </c>
      <c r="EY31" s="87">
        <f>($K31="Bell Curve")*(_xlfn.NORM.DIST(AND(EY$6&gt;=$F31,EY$6&lt;=$H31)*(EY$6-$F31+1),$J31/2,$M31,TRUE)-_xlfn.NORM.DIST(AND(EY$6&gt;=$F31,EY$6&lt;=$H31)*(EX$6-$F31+1),$J31/2,$M31,TRUE))/(1-2*_xlfn.NORM.DIST(0,$J31/2,$M31,TRUE))*$D31+($K31="Steady Growth")*(AND(EY$6&gt;=$F31,EY$6&lt;=$H31)*((EY$6-$F31+1)/($J31*($J31+1)/2)*$D31))+($K31="custom")*CustCF!ES31</f>
        <v/>
      </c>
      <c r="EZ31" s="87">
        <f>($K31="Bell Curve")*(_xlfn.NORM.DIST(AND(EZ$6&gt;=$F31,EZ$6&lt;=$H31)*(EZ$6-$F31+1),$J31/2,$M31,TRUE)-_xlfn.NORM.DIST(AND(EZ$6&gt;=$F31,EZ$6&lt;=$H31)*(EY$6-$F31+1),$J31/2,$M31,TRUE))/(1-2*_xlfn.NORM.DIST(0,$J31/2,$M31,TRUE))*$D31+($K31="Steady Growth")*(AND(EZ$6&gt;=$F31,EZ$6&lt;=$H31)*((EZ$6-$F31+1)/($J31*($J31+1)/2)*$D31))+($K31="custom")*CustCF!ET31</f>
        <v/>
      </c>
      <c r="FA31" s="87">
        <f>($K31="Bell Curve")*(_xlfn.NORM.DIST(AND(FA$6&gt;=$F31,FA$6&lt;=$H31)*(FA$6-$F31+1),$J31/2,$M31,TRUE)-_xlfn.NORM.DIST(AND(FA$6&gt;=$F31,FA$6&lt;=$H31)*(EZ$6-$F31+1),$J31/2,$M31,TRUE))/(1-2*_xlfn.NORM.DIST(0,$J31/2,$M31,TRUE))*$D31+($K31="Steady Growth")*(AND(FA$6&gt;=$F31,FA$6&lt;=$H31)*((FA$6-$F31+1)/($J31*($J31+1)/2)*$D31))+($K31="custom")*CustCF!EU31</f>
        <v/>
      </c>
      <c r="FB31" s="87">
        <f>($K31="Bell Curve")*(_xlfn.NORM.DIST(AND(FB$6&gt;=$F31,FB$6&lt;=$H31)*(FB$6-$F31+1),$J31/2,$M31,TRUE)-_xlfn.NORM.DIST(AND(FB$6&gt;=$F31,FB$6&lt;=$H31)*(FA$6-$F31+1),$J31/2,$M31,TRUE))/(1-2*_xlfn.NORM.DIST(0,$J31/2,$M31,TRUE))*$D31+($K31="Steady Growth")*(AND(FB$6&gt;=$F31,FB$6&lt;=$H31)*((FB$6-$F31+1)/($J31*($J31+1)/2)*$D31))+($K31="custom")*CustCF!EV31</f>
        <v/>
      </c>
      <c r="FC31" s="87">
        <f>($K31="Bell Curve")*(_xlfn.NORM.DIST(AND(FC$6&gt;=$F31,FC$6&lt;=$H31)*(FC$6-$F31+1),$J31/2,$M31,TRUE)-_xlfn.NORM.DIST(AND(FC$6&gt;=$F31,FC$6&lt;=$H31)*(FB$6-$F31+1),$J31/2,$M31,TRUE))/(1-2*_xlfn.NORM.DIST(0,$J31/2,$M31,TRUE))*$D31+($K31="Steady Growth")*(AND(FC$6&gt;=$F31,FC$6&lt;=$H31)*((FC$6-$F31+1)/($J31*($J31+1)/2)*$D31))+($K31="custom")*CustCF!EW31</f>
        <v/>
      </c>
      <c r="FD31" s="87">
        <f>($K31="Bell Curve")*(_xlfn.NORM.DIST(AND(FD$6&gt;=$F31,FD$6&lt;=$H31)*(FD$6-$F31+1),$J31/2,$M31,TRUE)-_xlfn.NORM.DIST(AND(FD$6&gt;=$F31,FD$6&lt;=$H31)*(FC$6-$F31+1),$J31/2,$M31,TRUE))/(1-2*_xlfn.NORM.DIST(0,$J31/2,$M31,TRUE))*$D31+($K31="Steady Growth")*(AND(FD$6&gt;=$F31,FD$6&lt;=$H31)*((FD$6-$F31+1)/($J31*($J31+1)/2)*$D31))+($K31="custom")*CustCF!EX31</f>
        <v/>
      </c>
      <c r="FE31" s="87">
        <f>($K31="Bell Curve")*(_xlfn.NORM.DIST(AND(FE$6&gt;=$F31,FE$6&lt;=$H31)*(FE$6-$F31+1),$J31/2,$M31,TRUE)-_xlfn.NORM.DIST(AND(FE$6&gt;=$F31,FE$6&lt;=$H31)*(FD$6-$F31+1),$J31/2,$M31,TRUE))/(1-2*_xlfn.NORM.DIST(0,$J31/2,$M31,TRUE))*$D31+($K31="Steady Growth")*(AND(FE$6&gt;=$F31,FE$6&lt;=$H31)*((FE$6-$F31+1)/($J31*($J31+1)/2)*$D31))+($K31="custom")*CustCF!EY31</f>
        <v/>
      </c>
      <c r="FF31" s="87">
        <f>($K31="Bell Curve")*(_xlfn.NORM.DIST(AND(FF$6&gt;=$F31,FF$6&lt;=$H31)*(FF$6-$F31+1),$J31/2,$M31,TRUE)-_xlfn.NORM.DIST(AND(FF$6&gt;=$F31,FF$6&lt;=$H31)*(FE$6-$F31+1),$J31/2,$M31,TRUE))/(1-2*_xlfn.NORM.DIST(0,$J31/2,$M31,TRUE))*$D31+($K31="Steady Growth")*(AND(FF$6&gt;=$F31,FF$6&lt;=$H31)*((FF$6-$F31+1)/($J31*($J31+1)/2)*$D31))+($K31="custom")*CustCF!EZ31</f>
        <v/>
      </c>
      <c r="FG31" s="87">
        <f>($K31="Bell Curve")*(_xlfn.NORM.DIST(AND(FG$6&gt;=$F31,FG$6&lt;=$H31)*(FG$6-$F31+1),$J31/2,$M31,TRUE)-_xlfn.NORM.DIST(AND(FG$6&gt;=$F31,FG$6&lt;=$H31)*(FF$6-$F31+1),$J31/2,$M31,TRUE))/(1-2*_xlfn.NORM.DIST(0,$J31/2,$M31,TRUE))*$D31+($K31="Steady Growth")*(AND(FG$6&gt;=$F31,FG$6&lt;=$H31)*((FG$6-$F31+1)/($J31*($J31+1)/2)*$D31))+($K31="custom")*CustCF!FA31</f>
        <v/>
      </c>
      <c r="FH31" s="87">
        <f>($K31="Bell Curve")*(_xlfn.NORM.DIST(AND(FH$6&gt;=$F31,FH$6&lt;=$H31)*(FH$6-$F31+1),$J31/2,$M31,TRUE)-_xlfn.NORM.DIST(AND(FH$6&gt;=$F31,FH$6&lt;=$H31)*(FG$6-$F31+1),$J31/2,$M31,TRUE))/(1-2*_xlfn.NORM.DIST(0,$J31/2,$M31,TRUE))*$D31+($K31="Steady Growth")*(AND(FH$6&gt;=$F31,FH$6&lt;=$H31)*((FH$6-$F31+1)/($J31*($J31+1)/2)*$D31))+($K31="custom")*CustCF!FB31</f>
        <v/>
      </c>
      <c r="FI31" s="87">
        <f>($K31="Bell Curve")*(_xlfn.NORM.DIST(AND(FI$6&gt;=$F31,FI$6&lt;=$H31)*(FI$6-$F31+1),$J31/2,$M31,TRUE)-_xlfn.NORM.DIST(AND(FI$6&gt;=$F31,FI$6&lt;=$H31)*(FH$6-$F31+1),$J31/2,$M31,TRUE))/(1-2*_xlfn.NORM.DIST(0,$J31/2,$M31,TRUE))*$D31+($K31="Steady Growth")*(AND(FI$6&gt;=$F31,FI$6&lt;=$H31)*((FI$6-$F31+1)/($J31*($J31+1)/2)*$D31))+($K31="custom")*CustCF!FC31</f>
        <v/>
      </c>
      <c r="FJ31" s="87">
        <f>($K31="Bell Curve")*(_xlfn.NORM.DIST(AND(FJ$6&gt;=$F31,FJ$6&lt;=$H31)*(FJ$6-$F31+1),$J31/2,$M31,TRUE)-_xlfn.NORM.DIST(AND(FJ$6&gt;=$F31,FJ$6&lt;=$H31)*(FI$6-$F31+1),$J31/2,$M31,TRUE))/(1-2*_xlfn.NORM.DIST(0,$J31/2,$M31,TRUE))*$D31+($K31="Steady Growth")*(AND(FJ$6&gt;=$F31,FJ$6&lt;=$H31)*((FJ$6-$F31+1)/($J31*($J31+1)/2)*$D31))+($K31="custom")*CustCF!FD31</f>
        <v/>
      </c>
      <c r="FK31" s="87">
        <f>($K31="Bell Curve")*(_xlfn.NORM.DIST(AND(FK$6&gt;=$F31,FK$6&lt;=$H31)*(FK$6-$F31+1),$J31/2,$M31,TRUE)-_xlfn.NORM.DIST(AND(FK$6&gt;=$F31,FK$6&lt;=$H31)*(FJ$6-$F31+1),$J31/2,$M31,TRUE))/(1-2*_xlfn.NORM.DIST(0,$J31/2,$M31,TRUE))*$D31+($K31="Steady Growth")*(AND(FK$6&gt;=$F31,FK$6&lt;=$H31)*((FK$6-$F31+1)/($J31*($J31+1)/2)*$D31))+($K31="custom")*CustCF!FE31</f>
        <v/>
      </c>
      <c r="FL31" s="87">
        <f>($K31="Bell Curve")*(_xlfn.NORM.DIST(AND(FL$6&gt;=$F31,FL$6&lt;=$H31)*(FL$6-$F31+1),$J31/2,$M31,TRUE)-_xlfn.NORM.DIST(AND(FL$6&gt;=$F31,FL$6&lt;=$H31)*(FK$6-$F31+1),$J31/2,$M31,TRUE))/(1-2*_xlfn.NORM.DIST(0,$J31/2,$M31,TRUE))*$D31+($K31="Steady Growth")*(AND(FL$6&gt;=$F31,FL$6&lt;=$H31)*((FL$6-$F31+1)/($J31*($J31+1)/2)*$D31))+($K31="custom")*CustCF!FF31</f>
        <v/>
      </c>
      <c r="FM31" s="87">
        <f>($K31="Bell Curve")*(_xlfn.NORM.DIST(AND(FM$6&gt;=$F31,FM$6&lt;=$H31)*(FM$6-$F31+1),$J31/2,$M31,TRUE)-_xlfn.NORM.DIST(AND(FM$6&gt;=$F31,FM$6&lt;=$H31)*(FL$6-$F31+1),$J31/2,$M31,TRUE))/(1-2*_xlfn.NORM.DIST(0,$J31/2,$M31,TRUE))*$D31+($K31="Steady Growth")*(AND(FM$6&gt;=$F31,FM$6&lt;=$H31)*((FM$6-$F31+1)/($J31*($J31+1)/2)*$D31))+($K31="custom")*CustCF!FG31</f>
        <v/>
      </c>
      <c r="FN31" s="87">
        <f>($K31="Bell Curve")*(_xlfn.NORM.DIST(AND(FN$6&gt;=$F31,FN$6&lt;=$H31)*(FN$6-$F31+1),$J31/2,$M31,TRUE)-_xlfn.NORM.DIST(AND(FN$6&gt;=$F31,FN$6&lt;=$H31)*(FM$6-$F31+1),$J31/2,$M31,TRUE))/(1-2*_xlfn.NORM.DIST(0,$J31/2,$M31,TRUE))*$D31+($K31="Steady Growth")*(AND(FN$6&gt;=$F31,FN$6&lt;=$H31)*((FN$6-$F31+1)/($J31*($J31+1)/2)*$D31))+($K31="custom")*CustCF!FH31</f>
        <v/>
      </c>
      <c r="FO31" s="87">
        <f>($K31="Bell Curve")*(_xlfn.NORM.DIST(AND(FO$6&gt;=$F31,FO$6&lt;=$H31)*(FO$6-$F31+1),$J31/2,$M31,TRUE)-_xlfn.NORM.DIST(AND(FO$6&gt;=$F31,FO$6&lt;=$H31)*(FN$6-$F31+1),$J31/2,$M31,TRUE))/(1-2*_xlfn.NORM.DIST(0,$J31/2,$M31,TRUE))*$D31+($K31="Steady Growth")*(AND(FO$6&gt;=$F31,FO$6&lt;=$H31)*((FO$6-$F31+1)/($J31*($J31+1)/2)*$D31))+($K31="custom")*CustCF!FI31</f>
        <v/>
      </c>
      <c r="FP31" s="87">
        <f>($K31="Bell Curve")*(_xlfn.NORM.DIST(AND(FP$6&gt;=$F31,FP$6&lt;=$H31)*(FP$6-$F31+1),$J31/2,$M31,TRUE)-_xlfn.NORM.DIST(AND(FP$6&gt;=$F31,FP$6&lt;=$H31)*(FO$6-$F31+1),$J31/2,$M31,TRUE))/(1-2*_xlfn.NORM.DIST(0,$J31/2,$M31,TRUE))*$D31+($K31="Steady Growth")*(AND(FP$6&gt;=$F31,FP$6&lt;=$H31)*((FP$6-$F31+1)/($J31*($J31+1)/2)*$D31))+($K31="custom")*CustCF!FJ31</f>
        <v/>
      </c>
      <c r="FQ31" s="87">
        <f>($K31="Bell Curve")*(_xlfn.NORM.DIST(AND(FQ$6&gt;=$F31,FQ$6&lt;=$H31)*(FQ$6-$F31+1),$J31/2,$M31,TRUE)-_xlfn.NORM.DIST(AND(FQ$6&gt;=$F31,FQ$6&lt;=$H31)*(FP$6-$F31+1),$J31/2,$M31,TRUE))/(1-2*_xlfn.NORM.DIST(0,$J31/2,$M31,TRUE))*$D31+($K31="Steady Growth")*(AND(FQ$6&gt;=$F31,FQ$6&lt;=$H31)*((FQ$6-$F31+1)/($J31*($J31+1)/2)*$D31))+($K31="custom")*CustCF!FK31</f>
        <v/>
      </c>
      <c r="FR31" s="87">
        <f>($K31="Bell Curve")*(_xlfn.NORM.DIST(AND(FR$6&gt;=$F31,FR$6&lt;=$H31)*(FR$6-$F31+1),$J31/2,$M31,TRUE)-_xlfn.NORM.DIST(AND(FR$6&gt;=$F31,FR$6&lt;=$H31)*(FQ$6-$F31+1),$J31/2,$M31,TRUE))/(1-2*_xlfn.NORM.DIST(0,$J31/2,$M31,TRUE))*$D31+($K31="Steady Growth")*(AND(FR$6&gt;=$F31,FR$6&lt;=$H31)*((FR$6-$F31+1)/($J31*($J31+1)/2)*$D31))+($K31="custom")*CustCF!FL31</f>
        <v/>
      </c>
      <c r="FS31" s="87">
        <f>($K31="Bell Curve")*(_xlfn.NORM.DIST(AND(FS$6&gt;=$F31,FS$6&lt;=$H31)*(FS$6-$F31+1),$J31/2,$M31,TRUE)-_xlfn.NORM.DIST(AND(FS$6&gt;=$F31,FS$6&lt;=$H31)*(FR$6-$F31+1),$J31/2,$M31,TRUE))/(1-2*_xlfn.NORM.DIST(0,$J31/2,$M31,TRUE))*$D31+($K31="Steady Growth")*(AND(FS$6&gt;=$F31,FS$6&lt;=$H31)*((FS$6-$F31+1)/($J31*($J31+1)/2)*$D31))+($K31="custom")*CustCF!FM31</f>
        <v/>
      </c>
      <c r="FT31" s="87">
        <f>($K31="Bell Curve")*(_xlfn.NORM.DIST(AND(FT$6&gt;=$F31,FT$6&lt;=$H31)*(FT$6-$F31+1),$J31/2,$M31,TRUE)-_xlfn.NORM.DIST(AND(FT$6&gt;=$F31,FT$6&lt;=$H31)*(FS$6-$F31+1),$J31/2,$M31,TRUE))/(1-2*_xlfn.NORM.DIST(0,$J31/2,$M31,TRUE))*$D31+($K31="Steady Growth")*(AND(FT$6&gt;=$F31,FT$6&lt;=$H31)*((FT$6-$F31+1)/($J31*($J31+1)/2)*$D31))+($K31="custom")*CustCF!FN31</f>
        <v/>
      </c>
      <c r="FU31" s="87">
        <f>($K31="Bell Curve")*(_xlfn.NORM.DIST(AND(FU$6&gt;=$F31,FU$6&lt;=$H31)*(FU$6-$F31+1),$J31/2,$M31,TRUE)-_xlfn.NORM.DIST(AND(FU$6&gt;=$F31,FU$6&lt;=$H31)*(FT$6-$F31+1),$J31/2,$M31,TRUE))/(1-2*_xlfn.NORM.DIST(0,$J31/2,$M31,TRUE))*$D31+($K31="Steady Growth")*(AND(FU$6&gt;=$F31,FU$6&lt;=$H31)*((FU$6-$F31+1)/($J31*($J31+1)/2)*$D31))+($K31="custom")*CustCF!FO31</f>
        <v/>
      </c>
      <c r="FV31" s="87">
        <f>($K31="Bell Curve")*(_xlfn.NORM.DIST(AND(FV$6&gt;=$F31,FV$6&lt;=$H31)*(FV$6-$F31+1),$J31/2,$M31,TRUE)-_xlfn.NORM.DIST(AND(FV$6&gt;=$F31,FV$6&lt;=$H31)*(FU$6-$F31+1),$J31/2,$M31,TRUE))/(1-2*_xlfn.NORM.DIST(0,$J31/2,$M31,TRUE))*$D31+($K31="Steady Growth")*(AND(FV$6&gt;=$F31,FV$6&lt;=$H31)*((FV$6-$F31+1)/($J31*($J31+1)/2)*$D31))+($K31="custom")*CustCF!FP31</f>
        <v/>
      </c>
      <c r="FW31" s="87">
        <f>($K31="Bell Curve")*(_xlfn.NORM.DIST(AND(FW$6&gt;=$F31,FW$6&lt;=$H31)*(FW$6-$F31+1),$J31/2,$M31,TRUE)-_xlfn.NORM.DIST(AND(FW$6&gt;=$F31,FW$6&lt;=$H31)*(FV$6-$F31+1),$J31/2,$M31,TRUE))/(1-2*_xlfn.NORM.DIST(0,$J31/2,$M31,TRUE))*$D31+($K31="Steady Growth")*(AND(FW$6&gt;=$F31,FW$6&lt;=$H31)*((FW$6-$F31+1)/($J31*($J31+1)/2)*$D31))+($K31="custom")*CustCF!FQ31</f>
        <v/>
      </c>
      <c r="FX31" s="87">
        <f>($K31="Bell Curve")*(_xlfn.NORM.DIST(AND(FX$6&gt;=$F31,FX$6&lt;=$H31)*(FX$6-$F31+1),$J31/2,$M31,TRUE)-_xlfn.NORM.DIST(AND(FX$6&gt;=$F31,FX$6&lt;=$H31)*(FW$6-$F31+1),$J31/2,$M31,TRUE))/(1-2*_xlfn.NORM.DIST(0,$J31/2,$M31,TRUE))*$D31+($K31="Steady Growth")*(AND(FX$6&gt;=$F31,FX$6&lt;=$H31)*((FX$6-$F31+1)/($J31*($J31+1)/2)*$D31))+($K31="custom")*CustCF!FR31</f>
        <v/>
      </c>
      <c r="FY31" s="87">
        <f>($K31="Bell Curve")*(_xlfn.NORM.DIST(AND(FY$6&gt;=$F31,FY$6&lt;=$H31)*(FY$6-$F31+1),$J31/2,$M31,TRUE)-_xlfn.NORM.DIST(AND(FY$6&gt;=$F31,FY$6&lt;=$H31)*(FX$6-$F31+1),$J31/2,$M31,TRUE))/(1-2*_xlfn.NORM.DIST(0,$J31/2,$M31,TRUE))*$D31+($K31="Steady Growth")*(AND(FY$6&gt;=$F31,FY$6&lt;=$H31)*((FY$6-$F31+1)/($J31*($J31+1)/2)*$D31))+($K31="custom")*CustCF!FS31</f>
        <v/>
      </c>
      <c r="FZ31" s="87">
        <f>($K31="Bell Curve")*(_xlfn.NORM.DIST(AND(FZ$6&gt;=$F31,FZ$6&lt;=$H31)*(FZ$6-$F31+1),$J31/2,$M31,TRUE)-_xlfn.NORM.DIST(AND(FZ$6&gt;=$F31,FZ$6&lt;=$H31)*(FY$6-$F31+1),$J31/2,$M31,TRUE))/(1-2*_xlfn.NORM.DIST(0,$J31/2,$M31,TRUE))*$D31+($K31="Steady Growth")*(AND(FZ$6&gt;=$F31,FZ$6&lt;=$H31)*((FZ$6-$F31+1)/($J31*($J31+1)/2)*$D31))+($K31="custom")*CustCF!FT31</f>
        <v/>
      </c>
      <c r="GA31" s="87">
        <f>($K31="Bell Curve")*(_xlfn.NORM.DIST(AND(GA$6&gt;=$F31,GA$6&lt;=$H31)*(GA$6-$F31+1),$J31/2,$M31,TRUE)-_xlfn.NORM.DIST(AND(GA$6&gt;=$F31,GA$6&lt;=$H31)*(FZ$6-$F31+1),$J31/2,$M31,TRUE))/(1-2*_xlfn.NORM.DIST(0,$J31/2,$M31,TRUE))*$D31+($K31="Steady Growth")*(AND(GA$6&gt;=$F31,GA$6&lt;=$H31)*((GA$6-$F31+1)/($J31*($J31+1)/2)*$D31))+($K31="custom")*CustCF!FU31</f>
        <v/>
      </c>
      <c r="GB31" s="87">
        <f>($K31="Bell Curve")*(_xlfn.NORM.DIST(AND(GB$6&gt;=$F31,GB$6&lt;=$H31)*(GB$6-$F31+1),$J31/2,$M31,TRUE)-_xlfn.NORM.DIST(AND(GB$6&gt;=$F31,GB$6&lt;=$H31)*(GA$6-$F31+1),$J31/2,$M31,TRUE))/(1-2*_xlfn.NORM.DIST(0,$J31/2,$M31,TRUE))*$D31+($K31="Steady Growth")*(AND(GB$6&gt;=$F31,GB$6&lt;=$H31)*((GB$6-$F31+1)/($J31*($J31+1)/2)*$D31))+($K31="custom")*CustCF!FV31</f>
        <v/>
      </c>
      <c r="GC31" s="87">
        <f>($K31="Bell Curve")*(_xlfn.NORM.DIST(AND(GC$6&gt;=$F31,GC$6&lt;=$H31)*(GC$6-$F31+1),$J31/2,$M31,TRUE)-_xlfn.NORM.DIST(AND(GC$6&gt;=$F31,GC$6&lt;=$H31)*(GB$6-$F31+1),$J31/2,$M31,TRUE))/(1-2*_xlfn.NORM.DIST(0,$J31/2,$M31,TRUE))*$D31+($K31="Steady Growth")*(AND(GC$6&gt;=$F31,GC$6&lt;=$H31)*((GC$6-$F31+1)/($J31*($J31+1)/2)*$D31))+($K31="custom")*CustCF!FW31</f>
        <v/>
      </c>
      <c r="GD31" s="87">
        <f>($K31="Bell Curve")*(_xlfn.NORM.DIST(AND(GD$6&gt;=$F31,GD$6&lt;=$H31)*(GD$6-$F31+1),$J31/2,$M31,TRUE)-_xlfn.NORM.DIST(AND(GD$6&gt;=$F31,GD$6&lt;=$H31)*(GC$6-$F31+1),$J31/2,$M31,TRUE))/(1-2*_xlfn.NORM.DIST(0,$J31/2,$M31,TRUE))*$D31+($K31="Steady Growth")*(AND(GD$6&gt;=$F31,GD$6&lt;=$H31)*((GD$6-$F31+1)/($J31*($J31+1)/2)*$D31))+($K31="custom")*CustCF!FX31</f>
        <v/>
      </c>
      <c r="GE31" s="87">
        <f>($K31="Bell Curve")*(_xlfn.NORM.DIST(AND(GE$6&gt;=$F31,GE$6&lt;=$H31)*(GE$6-$F31+1),$J31/2,$M31,TRUE)-_xlfn.NORM.DIST(AND(GE$6&gt;=$F31,GE$6&lt;=$H31)*(GD$6-$F31+1),$J31/2,$M31,TRUE))/(1-2*_xlfn.NORM.DIST(0,$J31/2,$M31,TRUE))*$D31+($K31="Steady Growth")*(AND(GE$6&gt;=$F31,GE$6&lt;=$H31)*((GE$6-$F31+1)/($J31*($J31+1)/2)*$D31))+($K31="custom")*CustCF!FY31</f>
        <v/>
      </c>
      <c r="GF31" s="87">
        <f>($K31="Bell Curve")*(_xlfn.NORM.DIST(AND(GF$6&gt;=$F31,GF$6&lt;=$H31)*(GF$6-$F31+1),$J31/2,$M31,TRUE)-_xlfn.NORM.DIST(AND(GF$6&gt;=$F31,GF$6&lt;=$H31)*(GE$6-$F31+1),$J31/2,$M31,TRUE))/(1-2*_xlfn.NORM.DIST(0,$J31/2,$M31,TRUE))*$D31+($K31="Steady Growth")*(AND(GF$6&gt;=$F31,GF$6&lt;=$H31)*((GF$6-$F31+1)/($J31*($J31+1)/2)*$D31))+($K31="custom")*CustCF!FZ31</f>
        <v/>
      </c>
      <c r="GG31" s="87">
        <f>($K31="Bell Curve")*(_xlfn.NORM.DIST(AND(GG$6&gt;=$F31,GG$6&lt;=$H31)*(GG$6-$F31+1),$J31/2,$M31,TRUE)-_xlfn.NORM.DIST(AND(GG$6&gt;=$F31,GG$6&lt;=$H31)*(GF$6-$F31+1),$J31/2,$M31,TRUE))/(1-2*_xlfn.NORM.DIST(0,$J31/2,$M31,TRUE))*$D31+($K31="Steady Growth")*(AND(GG$6&gt;=$F31,GG$6&lt;=$H31)*((GG$6-$F31+1)/($J31*($J31+1)/2)*$D31))+($K31="custom")*CustCF!GA31</f>
        <v/>
      </c>
      <c r="GH31" s="87">
        <f>($K31="Bell Curve")*(_xlfn.NORM.DIST(AND(GH$6&gt;=$F31,GH$6&lt;=$H31)*(GH$6-$F31+1),$J31/2,$M31,TRUE)-_xlfn.NORM.DIST(AND(GH$6&gt;=$F31,GH$6&lt;=$H31)*(GG$6-$F31+1),$J31/2,$M31,TRUE))/(1-2*_xlfn.NORM.DIST(0,$J31/2,$M31,TRUE))*$D31+($K31="Steady Growth")*(AND(GH$6&gt;=$F31,GH$6&lt;=$H31)*((GH$6-$F31+1)/($J31*($J31+1)/2)*$D31))+($K31="custom")*CustCF!GB31</f>
        <v/>
      </c>
      <c r="GI31" s="87">
        <f>($K31="Bell Curve")*(_xlfn.NORM.DIST(AND(GI$6&gt;=$F31,GI$6&lt;=$H31)*(GI$6-$F31+1),$J31/2,$M31,TRUE)-_xlfn.NORM.DIST(AND(GI$6&gt;=$F31,GI$6&lt;=$H31)*(GH$6-$F31+1),$J31/2,$M31,TRUE))/(1-2*_xlfn.NORM.DIST(0,$J31/2,$M31,TRUE))*$D31+($K31="Steady Growth")*(AND(GI$6&gt;=$F31,GI$6&lt;=$H31)*((GI$6-$F31+1)/($J31*($J31+1)/2)*$D31))+($K31="custom")*CustCF!GC31</f>
        <v/>
      </c>
      <c r="GJ31" s="87">
        <f>($K31="Bell Curve")*(_xlfn.NORM.DIST(AND(GJ$6&gt;=$F31,GJ$6&lt;=$H31)*(GJ$6-$F31+1),$J31/2,$M31,TRUE)-_xlfn.NORM.DIST(AND(GJ$6&gt;=$F31,GJ$6&lt;=$H31)*(GI$6-$F31+1),$J31/2,$M31,TRUE))/(1-2*_xlfn.NORM.DIST(0,$J31/2,$M31,TRUE))*$D31+($K31="Steady Growth")*(AND(GJ$6&gt;=$F31,GJ$6&lt;=$H31)*((GJ$6-$F31+1)/($J31*($J31+1)/2)*$D31))+($K31="custom")*CustCF!GD31</f>
        <v/>
      </c>
      <c r="GK31" s="87">
        <f>($K31="Bell Curve")*(_xlfn.NORM.DIST(AND(GK$6&gt;=$F31,GK$6&lt;=$H31)*(GK$6-$F31+1),$J31/2,$M31,TRUE)-_xlfn.NORM.DIST(AND(GK$6&gt;=$F31,GK$6&lt;=$H31)*(GJ$6-$F31+1),$J31/2,$M31,TRUE))/(1-2*_xlfn.NORM.DIST(0,$J31/2,$M31,TRUE))*$D31+($K31="Steady Growth")*(AND(GK$6&gt;=$F31,GK$6&lt;=$H31)*((GK$6-$F31+1)/($J31*($J31+1)/2)*$D31))+($K31="custom")*CustCF!GE31</f>
        <v/>
      </c>
      <c r="GL31" s="87">
        <f>($K31="Bell Curve")*(_xlfn.NORM.DIST(AND(GL$6&gt;=$F31,GL$6&lt;=$H31)*(GL$6-$F31+1),$J31/2,$M31,TRUE)-_xlfn.NORM.DIST(AND(GL$6&gt;=$F31,GL$6&lt;=$H31)*(GK$6-$F31+1),$J31/2,$M31,TRUE))/(1-2*_xlfn.NORM.DIST(0,$J31/2,$M31,TRUE))*$D31+($K31="Steady Growth")*(AND(GL$6&gt;=$F31,GL$6&lt;=$H31)*((GL$6-$F31+1)/($J31*($J31+1)/2)*$D31))+($K31="custom")*CustCF!GF31</f>
        <v/>
      </c>
      <c r="GM31" s="87">
        <f>($K31="Bell Curve")*(_xlfn.NORM.DIST(AND(GM$6&gt;=$F31,GM$6&lt;=$H31)*(GM$6-$F31+1),$J31/2,$M31,TRUE)-_xlfn.NORM.DIST(AND(GM$6&gt;=$F31,GM$6&lt;=$H31)*(GL$6-$F31+1),$J31/2,$M31,TRUE))/(1-2*_xlfn.NORM.DIST(0,$J31/2,$M31,TRUE))*$D31+($K31="Steady Growth")*(AND(GM$6&gt;=$F31,GM$6&lt;=$H31)*((GM$6-$F31+1)/($J31*($J31+1)/2)*$D31))+($K31="custom")*CustCF!GG31</f>
        <v/>
      </c>
      <c r="GN31" s="257">
        <f>($K31="Bell Curve")*(_xlfn.NORM.DIST(AND(GN$6&gt;=$F31,GN$6&lt;=$H31)*(GN$6-$F31+1),$J31/2,$M31,TRUE)-_xlfn.NORM.DIST(AND(GN$6&gt;=$F31,GN$6&lt;=$H31)*(GM$6-$F31+1),$J31/2,$M31,TRUE))/(1-2*_xlfn.NORM.DIST(0,$J31/2,$M31,TRUE))*$D31+($K31="Steady Growth")*(AND(GN$6&gt;=$F31,GN$6&lt;=$H31)*((GN$6-$F31+1)/($J31*($J31+1)/2)*$D31))+($K31="custom")*CustCF!GH31</f>
        <v/>
      </c>
      <c r="GO31" s="1" t="n"/>
      <c r="GP31" s="63" t="n"/>
    </row>
    <row r="32" hidden="1" outlineLevel="1">
      <c r="A32" s="1" t="n"/>
      <c r="B32" s="1" t="n"/>
      <c r="C32" s="251">
        <f>Budget!P33</f>
        <v/>
      </c>
      <c r="D32" s="14">
        <f>Budget!Q33</f>
        <v/>
      </c>
      <c r="E32" s="14">
        <f>IF(D32&lt;&gt;0,F32,"")</f>
        <v/>
      </c>
      <c r="F32" s="252" t="n">
        <v>0</v>
      </c>
      <c r="G32" s="921">
        <f>IF(L32="custom",CustCF!F32,INDEX($P$8:$GN$8,MATCH(F32,$P$6:$GN$6,0)))</f>
        <v/>
      </c>
      <c r="H32" s="252" t="n">
        <v>0</v>
      </c>
      <c r="I32" s="921">
        <f>IF(L32="custom",CustCF!G32,INDEX($P$8:$GN$8,MATCH(H32,$P$6:$GN$6,0)))</f>
        <v/>
      </c>
      <c r="J32" s="249">
        <f>H32-F32+1</f>
        <v/>
      </c>
      <c r="K32" s="254" t="inlineStr">
        <is>
          <t>Bell Curve</t>
        </is>
      </c>
      <c r="L32" s="255" t="inlineStr">
        <is>
          <t>Flat (9)</t>
        </is>
      </c>
      <c r="M32" s="256">
        <f>INDEX($D$261:$D$266,MATCH(L32,$C$261:$C$266,0))</f>
        <v/>
      </c>
      <c r="N32" s="13">
        <f>SUM(P32:GN32)</f>
        <v/>
      </c>
      <c r="O32" s="14" t="n"/>
      <c r="P32" s="87">
        <f>($K32="Bell Curve")*(_xlfn.NORM.DIST(AND(P$6&gt;=$F32,P$6&lt;=$H32)*(P$6-$F32+1),$J32/2,$M32,TRUE)-_xlfn.NORM.DIST(AND(P$6&gt;=$F32,P$6&lt;=$H32)*(O$6-$F32+1),$J32/2,$M32,TRUE))/(1-2*_xlfn.NORM.DIST(0,$J32/2,$M32,TRUE))*$D32+($K32="Steady Growth")*(AND(P$6&gt;=$F32,P$6&lt;=$H32)*((P$6-$F32+1)/($J32*($J32+1)/2)*$D32))+($K32="custom")*CustCF!J32</f>
        <v/>
      </c>
      <c r="Q32" s="87">
        <f>($K32="Bell Curve")*(_xlfn.NORM.DIST(AND(Q$6&gt;=$F32,Q$6&lt;=$H32)*(Q$6-$F32+1),$J32/2,$M32,TRUE)-_xlfn.NORM.DIST(AND(Q$6&gt;=$F32,Q$6&lt;=$H32)*(P$6-$F32+1),$J32/2,$M32,TRUE))/(1-2*_xlfn.NORM.DIST(0,$J32/2,$M32,TRUE))*$D32+($K32="Steady Growth")*(AND(Q$6&gt;=$F32,Q$6&lt;=$H32)*((Q$6-$F32+1)/($J32*($J32+1)/2)*$D32))+($K32="custom")*CustCF!K32</f>
        <v/>
      </c>
      <c r="R32" s="87">
        <f>($K32="Bell Curve")*(_xlfn.NORM.DIST(AND(R$6&gt;=$F32,R$6&lt;=$H32)*(R$6-$F32+1),$J32/2,$M32,TRUE)-_xlfn.NORM.DIST(AND(R$6&gt;=$F32,R$6&lt;=$H32)*(Q$6-$F32+1),$J32/2,$M32,TRUE))/(1-2*_xlfn.NORM.DIST(0,$J32/2,$M32,TRUE))*$D32+($K32="Steady Growth")*(AND(R$6&gt;=$F32,R$6&lt;=$H32)*((R$6-$F32+1)/($J32*($J32+1)/2)*$D32))+($K32="custom")*CustCF!L32</f>
        <v/>
      </c>
      <c r="S32" s="87">
        <f>($K32="Bell Curve")*(_xlfn.NORM.DIST(AND(S$6&gt;=$F32,S$6&lt;=$H32)*(S$6-$F32+1),$J32/2,$M32,TRUE)-_xlfn.NORM.DIST(AND(S$6&gt;=$F32,S$6&lt;=$H32)*(R$6-$F32+1),$J32/2,$M32,TRUE))/(1-2*_xlfn.NORM.DIST(0,$J32/2,$M32,TRUE))*$D32+($K32="Steady Growth")*(AND(S$6&gt;=$F32,S$6&lt;=$H32)*((S$6-$F32+1)/($J32*($J32+1)/2)*$D32))+($K32="custom")*CustCF!M32</f>
        <v/>
      </c>
      <c r="T32" s="87">
        <f>($K32="Bell Curve")*(_xlfn.NORM.DIST(AND(T$6&gt;=$F32,T$6&lt;=$H32)*(T$6-$F32+1),$J32/2,$M32,TRUE)-_xlfn.NORM.DIST(AND(T$6&gt;=$F32,T$6&lt;=$H32)*(S$6-$F32+1),$J32/2,$M32,TRUE))/(1-2*_xlfn.NORM.DIST(0,$J32/2,$M32,TRUE))*$D32+($K32="Steady Growth")*(AND(T$6&gt;=$F32,T$6&lt;=$H32)*((T$6-$F32+1)/($J32*($J32+1)/2)*$D32))+($K32="custom")*CustCF!N32</f>
        <v/>
      </c>
      <c r="U32" s="87">
        <f>($K32="Bell Curve")*(_xlfn.NORM.DIST(AND(U$6&gt;=$F32,U$6&lt;=$H32)*(U$6-$F32+1),$J32/2,$M32,TRUE)-_xlfn.NORM.DIST(AND(U$6&gt;=$F32,U$6&lt;=$H32)*(T$6-$F32+1),$J32/2,$M32,TRUE))/(1-2*_xlfn.NORM.DIST(0,$J32/2,$M32,TRUE))*$D32+($K32="Steady Growth")*(AND(U$6&gt;=$F32,U$6&lt;=$H32)*((U$6-$F32+1)/($J32*($J32+1)/2)*$D32))+($K32="custom")*CustCF!O32</f>
        <v/>
      </c>
      <c r="V32" s="87">
        <f>($K32="Bell Curve")*(_xlfn.NORM.DIST(AND(V$6&gt;=$F32,V$6&lt;=$H32)*(V$6-$F32+1),$J32/2,$M32,TRUE)-_xlfn.NORM.DIST(AND(V$6&gt;=$F32,V$6&lt;=$H32)*(U$6-$F32+1),$J32/2,$M32,TRUE))/(1-2*_xlfn.NORM.DIST(0,$J32/2,$M32,TRUE))*$D32+($K32="Steady Growth")*(AND(V$6&gt;=$F32,V$6&lt;=$H32)*((V$6-$F32+1)/($J32*($J32+1)/2)*$D32))+($K32="custom")*CustCF!P32</f>
        <v/>
      </c>
      <c r="W32" s="87">
        <f>($K32="Bell Curve")*(_xlfn.NORM.DIST(AND(W$6&gt;=$F32,W$6&lt;=$H32)*(W$6-$F32+1),$J32/2,$M32,TRUE)-_xlfn.NORM.DIST(AND(W$6&gt;=$F32,W$6&lt;=$H32)*(V$6-$F32+1),$J32/2,$M32,TRUE))/(1-2*_xlfn.NORM.DIST(0,$J32/2,$M32,TRUE))*$D32+($K32="Steady Growth")*(AND(W$6&gt;=$F32,W$6&lt;=$H32)*((W$6-$F32+1)/($J32*($J32+1)/2)*$D32))+($K32="custom")*CustCF!Q32</f>
        <v/>
      </c>
      <c r="X32" s="87">
        <f>($K32="Bell Curve")*(_xlfn.NORM.DIST(AND(X$6&gt;=$F32,X$6&lt;=$H32)*(X$6-$F32+1),$J32/2,$M32,TRUE)-_xlfn.NORM.DIST(AND(X$6&gt;=$F32,X$6&lt;=$H32)*(W$6-$F32+1),$J32/2,$M32,TRUE))/(1-2*_xlfn.NORM.DIST(0,$J32/2,$M32,TRUE))*$D32+($K32="Steady Growth")*(AND(X$6&gt;=$F32,X$6&lt;=$H32)*((X$6-$F32+1)/($J32*($J32+1)/2)*$D32))+($K32="custom")*CustCF!R32</f>
        <v/>
      </c>
      <c r="Y32" s="87">
        <f>($K32="Bell Curve")*(_xlfn.NORM.DIST(AND(Y$6&gt;=$F32,Y$6&lt;=$H32)*(Y$6-$F32+1),$J32/2,$M32,TRUE)-_xlfn.NORM.DIST(AND(Y$6&gt;=$F32,Y$6&lt;=$H32)*(X$6-$F32+1),$J32/2,$M32,TRUE))/(1-2*_xlfn.NORM.DIST(0,$J32/2,$M32,TRUE))*$D32+($K32="Steady Growth")*(AND(Y$6&gt;=$F32,Y$6&lt;=$H32)*((Y$6-$F32+1)/($J32*($J32+1)/2)*$D32))+($K32="custom")*CustCF!S32</f>
        <v/>
      </c>
      <c r="Z32" s="87">
        <f>($K32="Bell Curve")*(_xlfn.NORM.DIST(AND(Z$6&gt;=$F32,Z$6&lt;=$H32)*(Z$6-$F32+1),$J32/2,$M32,TRUE)-_xlfn.NORM.DIST(AND(Z$6&gt;=$F32,Z$6&lt;=$H32)*(Y$6-$F32+1),$J32/2,$M32,TRUE))/(1-2*_xlfn.NORM.DIST(0,$J32/2,$M32,TRUE))*$D32+($K32="Steady Growth")*(AND(Z$6&gt;=$F32,Z$6&lt;=$H32)*((Z$6-$F32+1)/($J32*($J32+1)/2)*$D32))+($K32="custom")*CustCF!T32</f>
        <v/>
      </c>
      <c r="AA32" s="87">
        <f>($K32="Bell Curve")*(_xlfn.NORM.DIST(AND(AA$6&gt;=$F32,AA$6&lt;=$H32)*(AA$6-$F32+1),$J32/2,$M32,TRUE)-_xlfn.NORM.DIST(AND(AA$6&gt;=$F32,AA$6&lt;=$H32)*(Z$6-$F32+1),$J32/2,$M32,TRUE))/(1-2*_xlfn.NORM.DIST(0,$J32/2,$M32,TRUE))*$D32+($K32="Steady Growth")*(AND(AA$6&gt;=$F32,AA$6&lt;=$H32)*((AA$6-$F32+1)/($J32*($J32+1)/2)*$D32))+($K32="custom")*CustCF!U32</f>
        <v/>
      </c>
      <c r="AB32" s="87">
        <f>($K32="Bell Curve")*(_xlfn.NORM.DIST(AND(AB$6&gt;=$F32,AB$6&lt;=$H32)*(AB$6-$F32+1),$J32/2,$M32,TRUE)-_xlfn.NORM.DIST(AND(AB$6&gt;=$F32,AB$6&lt;=$H32)*(AA$6-$F32+1),$J32/2,$M32,TRUE))/(1-2*_xlfn.NORM.DIST(0,$J32/2,$M32,TRUE))*$D32+($K32="Steady Growth")*(AND(AB$6&gt;=$F32,AB$6&lt;=$H32)*((AB$6-$F32+1)/($J32*($J32+1)/2)*$D32))+($K32="custom")*CustCF!V32</f>
        <v/>
      </c>
      <c r="AC32" s="87">
        <f>($K32="Bell Curve")*(_xlfn.NORM.DIST(AND(AC$6&gt;=$F32,AC$6&lt;=$H32)*(AC$6-$F32+1),$J32/2,$M32,TRUE)-_xlfn.NORM.DIST(AND(AC$6&gt;=$F32,AC$6&lt;=$H32)*(AB$6-$F32+1),$J32/2,$M32,TRUE))/(1-2*_xlfn.NORM.DIST(0,$J32/2,$M32,TRUE))*$D32+($K32="Steady Growth")*(AND(AC$6&gt;=$F32,AC$6&lt;=$H32)*((AC$6-$F32+1)/($J32*($J32+1)/2)*$D32))+($K32="custom")*CustCF!W32</f>
        <v/>
      </c>
      <c r="AD32" s="87">
        <f>($K32="Bell Curve")*(_xlfn.NORM.DIST(AND(AD$6&gt;=$F32,AD$6&lt;=$H32)*(AD$6-$F32+1),$J32/2,$M32,TRUE)-_xlfn.NORM.DIST(AND(AD$6&gt;=$F32,AD$6&lt;=$H32)*(AC$6-$F32+1),$J32/2,$M32,TRUE))/(1-2*_xlfn.NORM.DIST(0,$J32/2,$M32,TRUE))*$D32+($K32="Steady Growth")*(AND(AD$6&gt;=$F32,AD$6&lt;=$H32)*((AD$6-$F32+1)/($J32*($J32+1)/2)*$D32))+($K32="custom")*CustCF!X32</f>
        <v/>
      </c>
      <c r="AE32" s="87">
        <f>($K32="Bell Curve")*(_xlfn.NORM.DIST(AND(AE$6&gt;=$F32,AE$6&lt;=$H32)*(AE$6-$F32+1),$J32/2,$M32,TRUE)-_xlfn.NORM.DIST(AND(AE$6&gt;=$F32,AE$6&lt;=$H32)*(AD$6-$F32+1),$J32/2,$M32,TRUE))/(1-2*_xlfn.NORM.DIST(0,$J32/2,$M32,TRUE))*$D32+($K32="Steady Growth")*(AND(AE$6&gt;=$F32,AE$6&lt;=$H32)*((AE$6-$F32+1)/($J32*($J32+1)/2)*$D32))+($K32="custom")*CustCF!Y32</f>
        <v/>
      </c>
      <c r="AF32" s="87">
        <f>($K32="Bell Curve")*(_xlfn.NORM.DIST(AND(AF$6&gt;=$F32,AF$6&lt;=$H32)*(AF$6-$F32+1),$J32/2,$M32,TRUE)-_xlfn.NORM.DIST(AND(AF$6&gt;=$F32,AF$6&lt;=$H32)*(AE$6-$F32+1),$J32/2,$M32,TRUE))/(1-2*_xlfn.NORM.DIST(0,$J32/2,$M32,TRUE))*$D32+($K32="Steady Growth")*(AND(AF$6&gt;=$F32,AF$6&lt;=$H32)*((AF$6-$F32+1)/($J32*($J32+1)/2)*$D32))+($K32="custom")*CustCF!Z32</f>
        <v/>
      </c>
      <c r="AG32" s="87">
        <f>($K32="Bell Curve")*(_xlfn.NORM.DIST(AND(AG$6&gt;=$F32,AG$6&lt;=$H32)*(AG$6-$F32+1),$J32/2,$M32,TRUE)-_xlfn.NORM.DIST(AND(AG$6&gt;=$F32,AG$6&lt;=$H32)*(AF$6-$F32+1),$J32/2,$M32,TRUE))/(1-2*_xlfn.NORM.DIST(0,$J32/2,$M32,TRUE))*$D32+($K32="Steady Growth")*(AND(AG$6&gt;=$F32,AG$6&lt;=$H32)*((AG$6-$F32+1)/($J32*($J32+1)/2)*$D32))+($K32="custom")*CustCF!AA32</f>
        <v/>
      </c>
      <c r="AH32" s="87">
        <f>($K32="Bell Curve")*(_xlfn.NORM.DIST(AND(AH$6&gt;=$F32,AH$6&lt;=$H32)*(AH$6-$F32+1),$J32/2,$M32,TRUE)-_xlfn.NORM.DIST(AND(AH$6&gt;=$F32,AH$6&lt;=$H32)*(AG$6-$F32+1),$J32/2,$M32,TRUE))/(1-2*_xlfn.NORM.DIST(0,$J32/2,$M32,TRUE))*$D32+($K32="Steady Growth")*(AND(AH$6&gt;=$F32,AH$6&lt;=$H32)*((AH$6-$F32+1)/($J32*($J32+1)/2)*$D32))+($K32="custom")*CustCF!AB32</f>
        <v/>
      </c>
      <c r="AI32" s="87">
        <f>($K32="Bell Curve")*(_xlfn.NORM.DIST(AND(AI$6&gt;=$F32,AI$6&lt;=$H32)*(AI$6-$F32+1),$J32/2,$M32,TRUE)-_xlfn.NORM.DIST(AND(AI$6&gt;=$F32,AI$6&lt;=$H32)*(AH$6-$F32+1),$J32/2,$M32,TRUE))/(1-2*_xlfn.NORM.DIST(0,$J32/2,$M32,TRUE))*$D32+($K32="Steady Growth")*(AND(AI$6&gt;=$F32,AI$6&lt;=$H32)*((AI$6-$F32+1)/($J32*($J32+1)/2)*$D32))+($K32="custom")*CustCF!AC32</f>
        <v/>
      </c>
      <c r="AJ32" s="87">
        <f>($K32="Bell Curve")*(_xlfn.NORM.DIST(AND(AJ$6&gt;=$F32,AJ$6&lt;=$H32)*(AJ$6-$F32+1),$J32/2,$M32,TRUE)-_xlfn.NORM.DIST(AND(AJ$6&gt;=$F32,AJ$6&lt;=$H32)*(AI$6-$F32+1),$J32/2,$M32,TRUE))/(1-2*_xlfn.NORM.DIST(0,$J32/2,$M32,TRUE))*$D32+($K32="Steady Growth")*(AND(AJ$6&gt;=$F32,AJ$6&lt;=$H32)*((AJ$6-$F32+1)/($J32*($J32+1)/2)*$D32))+($K32="custom")*CustCF!AD32</f>
        <v/>
      </c>
      <c r="AK32" s="87">
        <f>($K32="Bell Curve")*(_xlfn.NORM.DIST(AND(AK$6&gt;=$F32,AK$6&lt;=$H32)*(AK$6-$F32+1),$J32/2,$M32,TRUE)-_xlfn.NORM.DIST(AND(AK$6&gt;=$F32,AK$6&lt;=$H32)*(AJ$6-$F32+1),$J32/2,$M32,TRUE))/(1-2*_xlfn.NORM.DIST(0,$J32/2,$M32,TRUE))*$D32+($K32="Steady Growth")*(AND(AK$6&gt;=$F32,AK$6&lt;=$H32)*((AK$6-$F32+1)/($J32*($J32+1)/2)*$D32))+($K32="custom")*CustCF!AE32</f>
        <v/>
      </c>
      <c r="AL32" s="87">
        <f>($K32="Bell Curve")*(_xlfn.NORM.DIST(AND(AL$6&gt;=$F32,AL$6&lt;=$H32)*(AL$6-$F32+1),$J32/2,$M32,TRUE)-_xlfn.NORM.DIST(AND(AL$6&gt;=$F32,AL$6&lt;=$H32)*(AK$6-$F32+1),$J32/2,$M32,TRUE))/(1-2*_xlfn.NORM.DIST(0,$J32/2,$M32,TRUE))*$D32+($K32="Steady Growth")*(AND(AL$6&gt;=$F32,AL$6&lt;=$H32)*((AL$6-$F32+1)/($J32*($J32+1)/2)*$D32))+($K32="custom")*CustCF!AF32</f>
        <v/>
      </c>
      <c r="AM32" s="87">
        <f>($K32="Bell Curve")*(_xlfn.NORM.DIST(AND(AM$6&gt;=$F32,AM$6&lt;=$H32)*(AM$6-$F32+1),$J32/2,$M32,TRUE)-_xlfn.NORM.DIST(AND(AM$6&gt;=$F32,AM$6&lt;=$H32)*(AL$6-$F32+1),$J32/2,$M32,TRUE))/(1-2*_xlfn.NORM.DIST(0,$J32/2,$M32,TRUE))*$D32+($K32="Steady Growth")*(AND(AM$6&gt;=$F32,AM$6&lt;=$H32)*((AM$6-$F32+1)/($J32*($J32+1)/2)*$D32))+($K32="custom")*CustCF!AG32</f>
        <v/>
      </c>
      <c r="AN32" s="87">
        <f>($K32="Bell Curve")*(_xlfn.NORM.DIST(AND(AN$6&gt;=$F32,AN$6&lt;=$H32)*(AN$6-$F32+1),$J32/2,$M32,TRUE)-_xlfn.NORM.DIST(AND(AN$6&gt;=$F32,AN$6&lt;=$H32)*(AM$6-$F32+1),$J32/2,$M32,TRUE))/(1-2*_xlfn.NORM.DIST(0,$J32/2,$M32,TRUE))*$D32+($K32="Steady Growth")*(AND(AN$6&gt;=$F32,AN$6&lt;=$H32)*((AN$6-$F32+1)/($J32*($J32+1)/2)*$D32))+($K32="custom")*CustCF!AH32</f>
        <v/>
      </c>
      <c r="AO32" s="87">
        <f>($K32="Bell Curve")*(_xlfn.NORM.DIST(AND(AO$6&gt;=$F32,AO$6&lt;=$H32)*(AO$6-$F32+1),$J32/2,$M32,TRUE)-_xlfn.NORM.DIST(AND(AO$6&gt;=$F32,AO$6&lt;=$H32)*(AN$6-$F32+1),$J32/2,$M32,TRUE))/(1-2*_xlfn.NORM.DIST(0,$J32/2,$M32,TRUE))*$D32+($K32="Steady Growth")*(AND(AO$6&gt;=$F32,AO$6&lt;=$H32)*((AO$6-$F32+1)/($J32*($J32+1)/2)*$D32))+($K32="custom")*CustCF!AI32</f>
        <v/>
      </c>
      <c r="AP32" s="87">
        <f>($K32="Bell Curve")*(_xlfn.NORM.DIST(AND(AP$6&gt;=$F32,AP$6&lt;=$H32)*(AP$6-$F32+1),$J32/2,$M32,TRUE)-_xlfn.NORM.DIST(AND(AP$6&gt;=$F32,AP$6&lt;=$H32)*(AO$6-$F32+1),$J32/2,$M32,TRUE))/(1-2*_xlfn.NORM.DIST(0,$J32/2,$M32,TRUE))*$D32+($K32="Steady Growth")*(AND(AP$6&gt;=$F32,AP$6&lt;=$H32)*((AP$6-$F32+1)/($J32*($J32+1)/2)*$D32))+($K32="custom")*CustCF!AJ32</f>
        <v/>
      </c>
      <c r="AQ32" s="87">
        <f>($K32="Bell Curve")*(_xlfn.NORM.DIST(AND(AQ$6&gt;=$F32,AQ$6&lt;=$H32)*(AQ$6-$F32+1),$J32/2,$M32,TRUE)-_xlfn.NORM.DIST(AND(AQ$6&gt;=$F32,AQ$6&lt;=$H32)*(AP$6-$F32+1),$J32/2,$M32,TRUE))/(1-2*_xlfn.NORM.DIST(0,$J32/2,$M32,TRUE))*$D32+($K32="Steady Growth")*(AND(AQ$6&gt;=$F32,AQ$6&lt;=$H32)*((AQ$6-$F32+1)/($J32*($J32+1)/2)*$D32))+($K32="custom")*CustCF!AK32</f>
        <v/>
      </c>
      <c r="AR32" s="87">
        <f>($K32="Bell Curve")*(_xlfn.NORM.DIST(AND(AR$6&gt;=$F32,AR$6&lt;=$H32)*(AR$6-$F32+1),$J32/2,$M32,TRUE)-_xlfn.NORM.DIST(AND(AR$6&gt;=$F32,AR$6&lt;=$H32)*(AQ$6-$F32+1),$J32/2,$M32,TRUE))/(1-2*_xlfn.NORM.DIST(0,$J32/2,$M32,TRUE))*$D32+($K32="Steady Growth")*(AND(AR$6&gt;=$F32,AR$6&lt;=$H32)*((AR$6-$F32+1)/($J32*($J32+1)/2)*$D32))+($K32="custom")*CustCF!AL32</f>
        <v/>
      </c>
      <c r="AS32" s="87">
        <f>($K32="Bell Curve")*(_xlfn.NORM.DIST(AND(AS$6&gt;=$F32,AS$6&lt;=$H32)*(AS$6-$F32+1),$J32/2,$M32,TRUE)-_xlfn.NORM.DIST(AND(AS$6&gt;=$F32,AS$6&lt;=$H32)*(AR$6-$F32+1),$J32/2,$M32,TRUE))/(1-2*_xlfn.NORM.DIST(0,$J32/2,$M32,TRUE))*$D32+($K32="Steady Growth")*(AND(AS$6&gt;=$F32,AS$6&lt;=$H32)*((AS$6-$F32+1)/($J32*($J32+1)/2)*$D32))+($K32="custom")*CustCF!AM32</f>
        <v/>
      </c>
      <c r="AT32" s="87">
        <f>($K32="Bell Curve")*(_xlfn.NORM.DIST(AND(AT$6&gt;=$F32,AT$6&lt;=$H32)*(AT$6-$F32+1),$J32/2,$M32,TRUE)-_xlfn.NORM.DIST(AND(AT$6&gt;=$F32,AT$6&lt;=$H32)*(AS$6-$F32+1),$J32/2,$M32,TRUE))/(1-2*_xlfn.NORM.DIST(0,$J32/2,$M32,TRUE))*$D32+($K32="Steady Growth")*(AND(AT$6&gt;=$F32,AT$6&lt;=$H32)*((AT$6-$F32+1)/($J32*($J32+1)/2)*$D32))+($K32="custom")*CustCF!AN32</f>
        <v/>
      </c>
      <c r="AU32" s="87">
        <f>($K32="Bell Curve")*(_xlfn.NORM.DIST(AND(AU$6&gt;=$F32,AU$6&lt;=$H32)*(AU$6-$F32+1),$J32/2,$M32,TRUE)-_xlfn.NORM.DIST(AND(AU$6&gt;=$F32,AU$6&lt;=$H32)*(AT$6-$F32+1),$J32/2,$M32,TRUE))/(1-2*_xlfn.NORM.DIST(0,$J32/2,$M32,TRUE))*$D32+($K32="Steady Growth")*(AND(AU$6&gt;=$F32,AU$6&lt;=$H32)*((AU$6-$F32+1)/($J32*($J32+1)/2)*$D32))+($K32="custom")*CustCF!AO32</f>
        <v/>
      </c>
      <c r="AV32" s="87">
        <f>($K32="Bell Curve")*(_xlfn.NORM.DIST(AND(AV$6&gt;=$F32,AV$6&lt;=$H32)*(AV$6-$F32+1),$J32/2,$M32,TRUE)-_xlfn.NORM.DIST(AND(AV$6&gt;=$F32,AV$6&lt;=$H32)*(AU$6-$F32+1),$J32/2,$M32,TRUE))/(1-2*_xlfn.NORM.DIST(0,$J32/2,$M32,TRUE))*$D32+($K32="Steady Growth")*(AND(AV$6&gt;=$F32,AV$6&lt;=$H32)*((AV$6-$F32+1)/($J32*($J32+1)/2)*$D32))+($K32="custom")*CustCF!AP32</f>
        <v/>
      </c>
      <c r="AW32" s="87">
        <f>($K32="Bell Curve")*(_xlfn.NORM.DIST(AND(AW$6&gt;=$F32,AW$6&lt;=$H32)*(AW$6-$F32+1),$J32/2,$M32,TRUE)-_xlfn.NORM.DIST(AND(AW$6&gt;=$F32,AW$6&lt;=$H32)*(AV$6-$F32+1),$J32/2,$M32,TRUE))/(1-2*_xlfn.NORM.DIST(0,$J32/2,$M32,TRUE))*$D32+($K32="Steady Growth")*(AND(AW$6&gt;=$F32,AW$6&lt;=$H32)*((AW$6-$F32+1)/($J32*($J32+1)/2)*$D32))+($K32="custom")*CustCF!AQ32</f>
        <v/>
      </c>
      <c r="AX32" s="87">
        <f>($K32="Bell Curve")*(_xlfn.NORM.DIST(AND(AX$6&gt;=$F32,AX$6&lt;=$H32)*(AX$6-$F32+1),$J32/2,$M32,TRUE)-_xlfn.NORM.DIST(AND(AX$6&gt;=$F32,AX$6&lt;=$H32)*(AW$6-$F32+1),$J32/2,$M32,TRUE))/(1-2*_xlfn.NORM.DIST(0,$J32/2,$M32,TRUE))*$D32+($K32="Steady Growth")*(AND(AX$6&gt;=$F32,AX$6&lt;=$H32)*((AX$6-$F32+1)/($J32*($J32+1)/2)*$D32))+($K32="custom")*CustCF!AR32</f>
        <v/>
      </c>
      <c r="AY32" s="87">
        <f>($K32="Bell Curve")*(_xlfn.NORM.DIST(AND(AY$6&gt;=$F32,AY$6&lt;=$H32)*(AY$6-$F32+1),$J32/2,$M32,TRUE)-_xlfn.NORM.DIST(AND(AY$6&gt;=$F32,AY$6&lt;=$H32)*(AX$6-$F32+1),$J32/2,$M32,TRUE))/(1-2*_xlfn.NORM.DIST(0,$J32/2,$M32,TRUE))*$D32+($K32="Steady Growth")*(AND(AY$6&gt;=$F32,AY$6&lt;=$H32)*((AY$6-$F32+1)/($J32*($J32+1)/2)*$D32))+($K32="custom")*CustCF!AS32</f>
        <v/>
      </c>
      <c r="AZ32" s="87">
        <f>($K32="Bell Curve")*(_xlfn.NORM.DIST(AND(AZ$6&gt;=$F32,AZ$6&lt;=$H32)*(AZ$6-$F32+1),$J32/2,$M32,TRUE)-_xlfn.NORM.DIST(AND(AZ$6&gt;=$F32,AZ$6&lt;=$H32)*(AY$6-$F32+1),$J32/2,$M32,TRUE))/(1-2*_xlfn.NORM.DIST(0,$J32/2,$M32,TRUE))*$D32+($K32="Steady Growth")*(AND(AZ$6&gt;=$F32,AZ$6&lt;=$H32)*((AZ$6-$F32+1)/($J32*($J32+1)/2)*$D32))+($K32="custom")*CustCF!AT32</f>
        <v/>
      </c>
      <c r="BA32" s="87">
        <f>($K32="Bell Curve")*(_xlfn.NORM.DIST(AND(BA$6&gt;=$F32,BA$6&lt;=$H32)*(BA$6-$F32+1),$J32/2,$M32,TRUE)-_xlfn.NORM.DIST(AND(BA$6&gt;=$F32,BA$6&lt;=$H32)*(AZ$6-$F32+1),$J32/2,$M32,TRUE))/(1-2*_xlfn.NORM.DIST(0,$J32/2,$M32,TRUE))*$D32+($K32="Steady Growth")*(AND(BA$6&gt;=$F32,BA$6&lt;=$H32)*((BA$6-$F32+1)/($J32*($J32+1)/2)*$D32))+($K32="custom")*CustCF!AU32</f>
        <v/>
      </c>
      <c r="BB32" s="87">
        <f>($K32="Bell Curve")*(_xlfn.NORM.DIST(AND(BB$6&gt;=$F32,BB$6&lt;=$H32)*(BB$6-$F32+1),$J32/2,$M32,TRUE)-_xlfn.NORM.DIST(AND(BB$6&gt;=$F32,BB$6&lt;=$H32)*(BA$6-$F32+1),$J32/2,$M32,TRUE))/(1-2*_xlfn.NORM.DIST(0,$J32/2,$M32,TRUE))*$D32+($K32="Steady Growth")*(AND(BB$6&gt;=$F32,BB$6&lt;=$H32)*((BB$6-$F32+1)/($J32*($J32+1)/2)*$D32))+($K32="custom")*CustCF!AV32</f>
        <v/>
      </c>
      <c r="BC32" s="87">
        <f>($K32="Bell Curve")*(_xlfn.NORM.DIST(AND(BC$6&gt;=$F32,BC$6&lt;=$H32)*(BC$6-$F32+1),$J32/2,$M32,TRUE)-_xlfn.NORM.DIST(AND(BC$6&gt;=$F32,BC$6&lt;=$H32)*(BB$6-$F32+1),$J32/2,$M32,TRUE))/(1-2*_xlfn.NORM.DIST(0,$J32/2,$M32,TRUE))*$D32+($K32="Steady Growth")*(AND(BC$6&gt;=$F32,BC$6&lt;=$H32)*((BC$6-$F32+1)/($J32*($J32+1)/2)*$D32))+($K32="custom")*CustCF!AW32</f>
        <v/>
      </c>
      <c r="BD32" s="87">
        <f>($K32="Bell Curve")*(_xlfn.NORM.DIST(AND(BD$6&gt;=$F32,BD$6&lt;=$H32)*(BD$6-$F32+1),$J32/2,$M32,TRUE)-_xlfn.NORM.DIST(AND(BD$6&gt;=$F32,BD$6&lt;=$H32)*(BC$6-$F32+1),$J32/2,$M32,TRUE))/(1-2*_xlfn.NORM.DIST(0,$J32/2,$M32,TRUE))*$D32+($K32="Steady Growth")*(AND(BD$6&gt;=$F32,BD$6&lt;=$H32)*((BD$6-$F32+1)/($J32*($J32+1)/2)*$D32))+($K32="custom")*CustCF!AX32</f>
        <v/>
      </c>
      <c r="BE32" s="87">
        <f>($K32="Bell Curve")*(_xlfn.NORM.DIST(AND(BE$6&gt;=$F32,BE$6&lt;=$H32)*(BE$6-$F32+1),$J32/2,$M32,TRUE)-_xlfn.NORM.DIST(AND(BE$6&gt;=$F32,BE$6&lt;=$H32)*(BD$6-$F32+1),$J32/2,$M32,TRUE))/(1-2*_xlfn.NORM.DIST(0,$J32/2,$M32,TRUE))*$D32+($K32="Steady Growth")*(AND(BE$6&gt;=$F32,BE$6&lt;=$H32)*((BE$6-$F32+1)/($J32*($J32+1)/2)*$D32))+($K32="custom")*CustCF!AY32</f>
        <v/>
      </c>
      <c r="BF32" s="87">
        <f>($K32="Bell Curve")*(_xlfn.NORM.DIST(AND(BF$6&gt;=$F32,BF$6&lt;=$H32)*(BF$6-$F32+1),$J32/2,$M32,TRUE)-_xlfn.NORM.DIST(AND(BF$6&gt;=$F32,BF$6&lt;=$H32)*(BE$6-$F32+1),$J32/2,$M32,TRUE))/(1-2*_xlfn.NORM.DIST(0,$J32/2,$M32,TRUE))*$D32+($K32="Steady Growth")*(AND(BF$6&gt;=$F32,BF$6&lt;=$H32)*((BF$6-$F32+1)/($J32*($J32+1)/2)*$D32))+($K32="custom")*CustCF!AZ32</f>
        <v/>
      </c>
      <c r="BG32" s="87">
        <f>($K32="Bell Curve")*(_xlfn.NORM.DIST(AND(BG$6&gt;=$F32,BG$6&lt;=$H32)*(BG$6-$F32+1),$J32/2,$M32,TRUE)-_xlfn.NORM.DIST(AND(BG$6&gt;=$F32,BG$6&lt;=$H32)*(BF$6-$F32+1),$J32/2,$M32,TRUE))/(1-2*_xlfn.NORM.DIST(0,$J32/2,$M32,TRUE))*$D32+($K32="Steady Growth")*(AND(BG$6&gt;=$F32,BG$6&lt;=$H32)*((BG$6-$F32+1)/($J32*($J32+1)/2)*$D32))+($K32="custom")*CustCF!BA32</f>
        <v/>
      </c>
      <c r="BH32" s="87">
        <f>($K32="Bell Curve")*(_xlfn.NORM.DIST(AND(BH$6&gt;=$F32,BH$6&lt;=$H32)*(BH$6-$F32+1),$J32/2,$M32,TRUE)-_xlfn.NORM.DIST(AND(BH$6&gt;=$F32,BH$6&lt;=$H32)*(BG$6-$F32+1),$J32/2,$M32,TRUE))/(1-2*_xlfn.NORM.DIST(0,$J32/2,$M32,TRUE))*$D32+($K32="Steady Growth")*(AND(BH$6&gt;=$F32,BH$6&lt;=$H32)*((BH$6-$F32+1)/($J32*($J32+1)/2)*$D32))+($K32="custom")*CustCF!BB32</f>
        <v/>
      </c>
      <c r="BI32" s="87">
        <f>($K32="Bell Curve")*(_xlfn.NORM.DIST(AND(BI$6&gt;=$F32,BI$6&lt;=$H32)*(BI$6-$F32+1),$J32/2,$M32,TRUE)-_xlfn.NORM.DIST(AND(BI$6&gt;=$F32,BI$6&lt;=$H32)*(BH$6-$F32+1),$J32/2,$M32,TRUE))/(1-2*_xlfn.NORM.DIST(0,$J32/2,$M32,TRUE))*$D32+($K32="Steady Growth")*(AND(BI$6&gt;=$F32,BI$6&lt;=$H32)*((BI$6-$F32+1)/($J32*($J32+1)/2)*$D32))+($K32="custom")*CustCF!BC32</f>
        <v/>
      </c>
      <c r="BJ32" s="87">
        <f>($K32="Bell Curve")*(_xlfn.NORM.DIST(AND(BJ$6&gt;=$F32,BJ$6&lt;=$H32)*(BJ$6-$F32+1),$J32/2,$M32,TRUE)-_xlfn.NORM.DIST(AND(BJ$6&gt;=$F32,BJ$6&lt;=$H32)*(BI$6-$F32+1),$J32/2,$M32,TRUE))/(1-2*_xlfn.NORM.DIST(0,$J32/2,$M32,TRUE))*$D32+($K32="Steady Growth")*(AND(BJ$6&gt;=$F32,BJ$6&lt;=$H32)*((BJ$6-$F32+1)/($J32*($J32+1)/2)*$D32))+($K32="custom")*CustCF!BD32</f>
        <v/>
      </c>
      <c r="BK32" s="87">
        <f>($K32="Bell Curve")*(_xlfn.NORM.DIST(AND(BK$6&gt;=$F32,BK$6&lt;=$H32)*(BK$6-$F32+1),$J32/2,$M32,TRUE)-_xlfn.NORM.DIST(AND(BK$6&gt;=$F32,BK$6&lt;=$H32)*(BJ$6-$F32+1),$J32/2,$M32,TRUE))/(1-2*_xlfn.NORM.DIST(0,$J32/2,$M32,TRUE))*$D32+($K32="Steady Growth")*(AND(BK$6&gt;=$F32,BK$6&lt;=$H32)*((BK$6-$F32+1)/($J32*($J32+1)/2)*$D32))+($K32="custom")*CustCF!BE32</f>
        <v/>
      </c>
      <c r="BL32" s="87">
        <f>($K32="Bell Curve")*(_xlfn.NORM.DIST(AND(BL$6&gt;=$F32,BL$6&lt;=$H32)*(BL$6-$F32+1),$J32/2,$M32,TRUE)-_xlfn.NORM.DIST(AND(BL$6&gt;=$F32,BL$6&lt;=$H32)*(BK$6-$F32+1),$J32/2,$M32,TRUE))/(1-2*_xlfn.NORM.DIST(0,$J32/2,$M32,TRUE))*$D32+($K32="Steady Growth")*(AND(BL$6&gt;=$F32,BL$6&lt;=$H32)*((BL$6-$F32+1)/($J32*($J32+1)/2)*$D32))+($K32="custom")*CustCF!BF32</f>
        <v/>
      </c>
      <c r="BM32" s="87">
        <f>($K32="Bell Curve")*(_xlfn.NORM.DIST(AND(BM$6&gt;=$F32,BM$6&lt;=$H32)*(BM$6-$F32+1),$J32/2,$M32,TRUE)-_xlfn.NORM.DIST(AND(BM$6&gt;=$F32,BM$6&lt;=$H32)*(BL$6-$F32+1),$J32/2,$M32,TRUE))/(1-2*_xlfn.NORM.DIST(0,$J32/2,$M32,TRUE))*$D32+($K32="Steady Growth")*(AND(BM$6&gt;=$F32,BM$6&lt;=$H32)*((BM$6-$F32+1)/($J32*($J32+1)/2)*$D32))+($K32="custom")*CustCF!BG32</f>
        <v/>
      </c>
      <c r="BN32" s="87">
        <f>($K32="Bell Curve")*(_xlfn.NORM.DIST(AND(BN$6&gt;=$F32,BN$6&lt;=$H32)*(BN$6-$F32+1),$J32/2,$M32,TRUE)-_xlfn.NORM.DIST(AND(BN$6&gt;=$F32,BN$6&lt;=$H32)*(BM$6-$F32+1),$J32/2,$M32,TRUE))/(1-2*_xlfn.NORM.DIST(0,$J32/2,$M32,TRUE))*$D32+($K32="Steady Growth")*(AND(BN$6&gt;=$F32,BN$6&lt;=$H32)*((BN$6-$F32+1)/($J32*($J32+1)/2)*$D32))+($K32="custom")*CustCF!BH32</f>
        <v/>
      </c>
      <c r="BO32" s="87">
        <f>($K32="Bell Curve")*(_xlfn.NORM.DIST(AND(BO$6&gt;=$F32,BO$6&lt;=$H32)*(BO$6-$F32+1),$J32/2,$M32,TRUE)-_xlfn.NORM.DIST(AND(BO$6&gt;=$F32,BO$6&lt;=$H32)*(BN$6-$F32+1),$J32/2,$M32,TRUE))/(1-2*_xlfn.NORM.DIST(0,$J32/2,$M32,TRUE))*$D32+($K32="Steady Growth")*(AND(BO$6&gt;=$F32,BO$6&lt;=$H32)*((BO$6-$F32+1)/($J32*($J32+1)/2)*$D32))+($K32="custom")*CustCF!BI32</f>
        <v/>
      </c>
      <c r="BP32" s="87">
        <f>($K32="Bell Curve")*(_xlfn.NORM.DIST(AND(BP$6&gt;=$F32,BP$6&lt;=$H32)*(BP$6-$F32+1),$J32/2,$M32,TRUE)-_xlfn.NORM.DIST(AND(BP$6&gt;=$F32,BP$6&lt;=$H32)*(BO$6-$F32+1),$J32/2,$M32,TRUE))/(1-2*_xlfn.NORM.DIST(0,$J32/2,$M32,TRUE))*$D32+($K32="Steady Growth")*(AND(BP$6&gt;=$F32,BP$6&lt;=$H32)*((BP$6-$F32+1)/($J32*($J32+1)/2)*$D32))+($K32="custom")*CustCF!BJ32</f>
        <v/>
      </c>
      <c r="BQ32" s="87">
        <f>($K32="Bell Curve")*(_xlfn.NORM.DIST(AND(BQ$6&gt;=$F32,BQ$6&lt;=$H32)*(BQ$6-$F32+1),$J32/2,$M32,TRUE)-_xlfn.NORM.DIST(AND(BQ$6&gt;=$F32,BQ$6&lt;=$H32)*(BP$6-$F32+1),$J32/2,$M32,TRUE))/(1-2*_xlfn.NORM.DIST(0,$J32/2,$M32,TRUE))*$D32+($K32="Steady Growth")*(AND(BQ$6&gt;=$F32,BQ$6&lt;=$H32)*((BQ$6-$F32+1)/($J32*($J32+1)/2)*$D32))+($K32="custom")*CustCF!BK32</f>
        <v/>
      </c>
      <c r="BR32" s="87">
        <f>($K32="Bell Curve")*(_xlfn.NORM.DIST(AND(BR$6&gt;=$F32,BR$6&lt;=$H32)*(BR$6-$F32+1),$J32/2,$M32,TRUE)-_xlfn.NORM.DIST(AND(BR$6&gt;=$F32,BR$6&lt;=$H32)*(BQ$6-$F32+1),$J32/2,$M32,TRUE))/(1-2*_xlfn.NORM.DIST(0,$J32/2,$M32,TRUE))*$D32+($K32="Steady Growth")*(AND(BR$6&gt;=$F32,BR$6&lt;=$H32)*((BR$6-$F32+1)/($J32*($J32+1)/2)*$D32))+($K32="custom")*CustCF!BL32</f>
        <v/>
      </c>
      <c r="BS32" s="87">
        <f>($K32="Bell Curve")*(_xlfn.NORM.DIST(AND(BS$6&gt;=$F32,BS$6&lt;=$H32)*(BS$6-$F32+1),$J32/2,$M32,TRUE)-_xlfn.NORM.DIST(AND(BS$6&gt;=$F32,BS$6&lt;=$H32)*(BR$6-$F32+1),$J32/2,$M32,TRUE))/(1-2*_xlfn.NORM.DIST(0,$J32/2,$M32,TRUE))*$D32+($K32="Steady Growth")*(AND(BS$6&gt;=$F32,BS$6&lt;=$H32)*((BS$6-$F32+1)/($J32*($J32+1)/2)*$D32))+($K32="custom")*CustCF!BM32</f>
        <v/>
      </c>
      <c r="BT32" s="87">
        <f>($K32="Bell Curve")*(_xlfn.NORM.DIST(AND(BT$6&gt;=$F32,BT$6&lt;=$H32)*(BT$6-$F32+1),$J32/2,$M32,TRUE)-_xlfn.NORM.DIST(AND(BT$6&gt;=$F32,BT$6&lt;=$H32)*(BS$6-$F32+1),$J32/2,$M32,TRUE))/(1-2*_xlfn.NORM.DIST(0,$J32/2,$M32,TRUE))*$D32+($K32="Steady Growth")*(AND(BT$6&gt;=$F32,BT$6&lt;=$H32)*((BT$6-$F32+1)/($J32*($J32+1)/2)*$D32))+($K32="custom")*CustCF!BN32</f>
        <v/>
      </c>
      <c r="BU32" s="87">
        <f>($K32="Bell Curve")*(_xlfn.NORM.DIST(AND(BU$6&gt;=$F32,BU$6&lt;=$H32)*(BU$6-$F32+1),$J32/2,$M32,TRUE)-_xlfn.NORM.DIST(AND(BU$6&gt;=$F32,BU$6&lt;=$H32)*(BT$6-$F32+1),$J32/2,$M32,TRUE))/(1-2*_xlfn.NORM.DIST(0,$J32/2,$M32,TRUE))*$D32+($K32="Steady Growth")*(AND(BU$6&gt;=$F32,BU$6&lt;=$H32)*((BU$6-$F32+1)/($J32*($J32+1)/2)*$D32))+($K32="custom")*CustCF!BO32</f>
        <v/>
      </c>
      <c r="BV32" s="87">
        <f>($K32="Bell Curve")*(_xlfn.NORM.DIST(AND(BV$6&gt;=$F32,BV$6&lt;=$H32)*(BV$6-$F32+1),$J32/2,$M32,TRUE)-_xlfn.NORM.DIST(AND(BV$6&gt;=$F32,BV$6&lt;=$H32)*(BU$6-$F32+1),$J32/2,$M32,TRUE))/(1-2*_xlfn.NORM.DIST(0,$J32/2,$M32,TRUE))*$D32+($K32="Steady Growth")*(AND(BV$6&gt;=$F32,BV$6&lt;=$H32)*((BV$6-$F32+1)/($J32*($J32+1)/2)*$D32))+($K32="custom")*CustCF!BP32</f>
        <v/>
      </c>
      <c r="BW32" s="87">
        <f>($K32="Bell Curve")*(_xlfn.NORM.DIST(AND(BW$6&gt;=$F32,BW$6&lt;=$H32)*(BW$6-$F32+1),$J32/2,$M32,TRUE)-_xlfn.NORM.DIST(AND(BW$6&gt;=$F32,BW$6&lt;=$H32)*(BV$6-$F32+1),$J32/2,$M32,TRUE))/(1-2*_xlfn.NORM.DIST(0,$J32/2,$M32,TRUE))*$D32+($K32="Steady Growth")*(AND(BW$6&gt;=$F32,BW$6&lt;=$H32)*((BW$6-$F32+1)/($J32*($J32+1)/2)*$D32))+($K32="custom")*CustCF!BQ32</f>
        <v/>
      </c>
      <c r="BX32" s="87">
        <f>($K32="Bell Curve")*(_xlfn.NORM.DIST(AND(BX$6&gt;=$F32,BX$6&lt;=$H32)*(BX$6-$F32+1),$J32/2,$M32,TRUE)-_xlfn.NORM.DIST(AND(BX$6&gt;=$F32,BX$6&lt;=$H32)*(BW$6-$F32+1),$J32/2,$M32,TRUE))/(1-2*_xlfn.NORM.DIST(0,$J32/2,$M32,TRUE))*$D32+($K32="Steady Growth")*(AND(BX$6&gt;=$F32,BX$6&lt;=$H32)*((BX$6-$F32+1)/($J32*($J32+1)/2)*$D32))+($K32="custom")*CustCF!BR32</f>
        <v/>
      </c>
      <c r="BY32" s="87">
        <f>($K32="Bell Curve")*(_xlfn.NORM.DIST(AND(BY$6&gt;=$F32,BY$6&lt;=$H32)*(BY$6-$F32+1),$J32/2,$M32,TRUE)-_xlfn.NORM.DIST(AND(BY$6&gt;=$F32,BY$6&lt;=$H32)*(BX$6-$F32+1),$J32/2,$M32,TRUE))/(1-2*_xlfn.NORM.DIST(0,$J32/2,$M32,TRUE))*$D32+($K32="Steady Growth")*(AND(BY$6&gt;=$F32,BY$6&lt;=$H32)*((BY$6-$F32+1)/($J32*($J32+1)/2)*$D32))+($K32="custom")*CustCF!BS32</f>
        <v/>
      </c>
      <c r="BZ32" s="87">
        <f>($K32="Bell Curve")*(_xlfn.NORM.DIST(AND(BZ$6&gt;=$F32,BZ$6&lt;=$H32)*(BZ$6-$F32+1),$J32/2,$M32,TRUE)-_xlfn.NORM.DIST(AND(BZ$6&gt;=$F32,BZ$6&lt;=$H32)*(BY$6-$F32+1),$J32/2,$M32,TRUE))/(1-2*_xlfn.NORM.DIST(0,$J32/2,$M32,TRUE))*$D32+($K32="Steady Growth")*(AND(BZ$6&gt;=$F32,BZ$6&lt;=$H32)*((BZ$6-$F32+1)/($J32*($J32+1)/2)*$D32))+($K32="custom")*CustCF!BT32</f>
        <v/>
      </c>
      <c r="CA32" s="87">
        <f>($K32="Bell Curve")*(_xlfn.NORM.DIST(AND(CA$6&gt;=$F32,CA$6&lt;=$H32)*(CA$6-$F32+1),$J32/2,$M32,TRUE)-_xlfn.NORM.DIST(AND(CA$6&gt;=$F32,CA$6&lt;=$H32)*(BZ$6-$F32+1),$J32/2,$M32,TRUE))/(1-2*_xlfn.NORM.DIST(0,$J32/2,$M32,TRUE))*$D32+($K32="Steady Growth")*(AND(CA$6&gt;=$F32,CA$6&lt;=$H32)*((CA$6-$F32+1)/($J32*($J32+1)/2)*$D32))+($K32="custom")*CustCF!BU32</f>
        <v/>
      </c>
      <c r="CB32" s="87">
        <f>($K32="Bell Curve")*(_xlfn.NORM.DIST(AND(CB$6&gt;=$F32,CB$6&lt;=$H32)*(CB$6-$F32+1),$J32/2,$M32,TRUE)-_xlfn.NORM.DIST(AND(CB$6&gt;=$F32,CB$6&lt;=$H32)*(CA$6-$F32+1),$J32/2,$M32,TRUE))/(1-2*_xlfn.NORM.DIST(0,$J32/2,$M32,TRUE))*$D32+($K32="Steady Growth")*(AND(CB$6&gt;=$F32,CB$6&lt;=$H32)*((CB$6-$F32+1)/($J32*($J32+1)/2)*$D32))+($K32="custom")*CustCF!BV32</f>
        <v/>
      </c>
      <c r="CC32" s="87">
        <f>($K32="Bell Curve")*(_xlfn.NORM.DIST(AND(CC$6&gt;=$F32,CC$6&lt;=$H32)*(CC$6-$F32+1),$J32/2,$M32,TRUE)-_xlfn.NORM.DIST(AND(CC$6&gt;=$F32,CC$6&lt;=$H32)*(CB$6-$F32+1),$J32/2,$M32,TRUE))/(1-2*_xlfn.NORM.DIST(0,$J32/2,$M32,TRUE))*$D32+($K32="Steady Growth")*(AND(CC$6&gt;=$F32,CC$6&lt;=$H32)*((CC$6-$F32+1)/($J32*($J32+1)/2)*$D32))+($K32="custom")*CustCF!BW32</f>
        <v/>
      </c>
      <c r="CD32" s="87">
        <f>($K32="Bell Curve")*(_xlfn.NORM.DIST(AND(CD$6&gt;=$F32,CD$6&lt;=$H32)*(CD$6-$F32+1),$J32/2,$M32,TRUE)-_xlfn.NORM.DIST(AND(CD$6&gt;=$F32,CD$6&lt;=$H32)*(CC$6-$F32+1),$J32/2,$M32,TRUE))/(1-2*_xlfn.NORM.DIST(0,$J32/2,$M32,TRUE))*$D32+($K32="Steady Growth")*(AND(CD$6&gt;=$F32,CD$6&lt;=$H32)*((CD$6-$F32+1)/($J32*($J32+1)/2)*$D32))+($K32="custom")*CustCF!BX32</f>
        <v/>
      </c>
      <c r="CE32" s="87">
        <f>($K32="Bell Curve")*(_xlfn.NORM.DIST(AND(CE$6&gt;=$F32,CE$6&lt;=$H32)*(CE$6-$F32+1),$J32/2,$M32,TRUE)-_xlfn.NORM.DIST(AND(CE$6&gt;=$F32,CE$6&lt;=$H32)*(CD$6-$F32+1),$J32/2,$M32,TRUE))/(1-2*_xlfn.NORM.DIST(0,$J32/2,$M32,TRUE))*$D32+($K32="Steady Growth")*(AND(CE$6&gt;=$F32,CE$6&lt;=$H32)*((CE$6-$F32+1)/($J32*($J32+1)/2)*$D32))+($K32="custom")*CustCF!BY32</f>
        <v/>
      </c>
      <c r="CF32" s="87">
        <f>($K32="Bell Curve")*(_xlfn.NORM.DIST(AND(CF$6&gt;=$F32,CF$6&lt;=$H32)*(CF$6-$F32+1),$J32/2,$M32,TRUE)-_xlfn.NORM.DIST(AND(CF$6&gt;=$F32,CF$6&lt;=$H32)*(CE$6-$F32+1),$J32/2,$M32,TRUE))/(1-2*_xlfn.NORM.DIST(0,$J32/2,$M32,TRUE))*$D32+($K32="Steady Growth")*(AND(CF$6&gt;=$F32,CF$6&lt;=$H32)*((CF$6-$F32+1)/($J32*($J32+1)/2)*$D32))+($K32="custom")*CustCF!BZ32</f>
        <v/>
      </c>
      <c r="CG32" s="87">
        <f>($K32="Bell Curve")*(_xlfn.NORM.DIST(AND(CG$6&gt;=$F32,CG$6&lt;=$H32)*(CG$6-$F32+1),$J32/2,$M32,TRUE)-_xlfn.NORM.DIST(AND(CG$6&gt;=$F32,CG$6&lt;=$H32)*(CF$6-$F32+1),$J32/2,$M32,TRUE))/(1-2*_xlfn.NORM.DIST(0,$J32/2,$M32,TRUE))*$D32+($K32="Steady Growth")*(AND(CG$6&gt;=$F32,CG$6&lt;=$H32)*((CG$6-$F32+1)/($J32*($J32+1)/2)*$D32))+($K32="custom")*CustCF!CA32</f>
        <v/>
      </c>
      <c r="CH32" s="87">
        <f>($K32="Bell Curve")*(_xlfn.NORM.DIST(AND(CH$6&gt;=$F32,CH$6&lt;=$H32)*(CH$6-$F32+1),$J32/2,$M32,TRUE)-_xlfn.NORM.DIST(AND(CH$6&gt;=$F32,CH$6&lt;=$H32)*(CG$6-$F32+1),$J32/2,$M32,TRUE))/(1-2*_xlfn.NORM.DIST(0,$J32/2,$M32,TRUE))*$D32+($K32="Steady Growth")*(AND(CH$6&gt;=$F32,CH$6&lt;=$H32)*((CH$6-$F32+1)/($J32*($J32+1)/2)*$D32))+($K32="custom")*CustCF!CB32</f>
        <v/>
      </c>
      <c r="CI32" s="87">
        <f>($K32="Bell Curve")*(_xlfn.NORM.DIST(AND(CI$6&gt;=$F32,CI$6&lt;=$H32)*(CI$6-$F32+1),$J32/2,$M32,TRUE)-_xlfn.NORM.DIST(AND(CI$6&gt;=$F32,CI$6&lt;=$H32)*(CH$6-$F32+1),$J32/2,$M32,TRUE))/(1-2*_xlfn.NORM.DIST(0,$J32/2,$M32,TRUE))*$D32+($K32="Steady Growth")*(AND(CI$6&gt;=$F32,CI$6&lt;=$H32)*((CI$6-$F32+1)/($J32*($J32+1)/2)*$D32))+($K32="custom")*CustCF!CC32</f>
        <v/>
      </c>
      <c r="CJ32" s="87">
        <f>($K32="Bell Curve")*(_xlfn.NORM.DIST(AND(CJ$6&gt;=$F32,CJ$6&lt;=$H32)*(CJ$6-$F32+1),$J32/2,$M32,TRUE)-_xlfn.NORM.DIST(AND(CJ$6&gt;=$F32,CJ$6&lt;=$H32)*(CI$6-$F32+1),$J32/2,$M32,TRUE))/(1-2*_xlfn.NORM.DIST(0,$J32/2,$M32,TRUE))*$D32+($K32="Steady Growth")*(AND(CJ$6&gt;=$F32,CJ$6&lt;=$H32)*((CJ$6-$F32+1)/($J32*($J32+1)/2)*$D32))+($K32="custom")*CustCF!CD32</f>
        <v/>
      </c>
      <c r="CK32" s="87">
        <f>($K32="Bell Curve")*(_xlfn.NORM.DIST(AND(CK$6&gt;=$F32,CK$6&lt;=$H32)*(CK$6-$F32+1),$J32/2,$M32,TRUE)-_xlfn.NORM.DIST(AND(CK$6&gt;=$F32,CK$6&lt;=$H32)*(CJ$6-$F32+1),$J32/2,$M32,TRUE))/(1-2*_xlfn.NORM.DIST(0,$J32/2,$M32,TRUE))*$D32+($K32="Steady Growth")*(AND(CK$6&gt;=$F32,CK$6&lt;=$H32)*((CK$6-$F32+1)/($J32*($J32+1)/2)*$D32))+($K32="custom")*CustCF!CE32</f>
        <v/>
      </c>
      <c r="CL32" s="87">
        <f>($K32="Bell Curve")*(_xlfn.NORM.DIST(AND(CL$6&gt;=$F32,CL$6&lt;=$H32)*(CL$6-$F32+1),$J32/2,$M32,TRUE)-_xlfn.NORM.DIST(AND(CL$6&gt;=$F32,CL$6&lt;=$H32)*(CK$6-$F32+1),$J32/2,$M32,TRUE))/(1-2*_xlfn.NORM.DIST(0,$J32/2,$M32,TRUE))*$D32+($K32="Steady Growth")*(AND(CL$6&gt;=$F32,CL$6&lt;=$H32)*((CL$6-$F32+1)/($J32*($J32+1)/2)*$D32))+($K32="custom")*CustCF!CF32</f>
        <v/>
      </c>
      <c r="CM32" s="87">
        <f>($K32="Bell Curve")*(_xlfn.NORM.DIST(AND(CM$6&gt;=$F32,CM$6&lt;=$H32)*(CM$6-$F32+1),$J32/2,$M32,TRUE)-_xlfn.NORM.DIST(AND(CM$6&gt;=$F32,CM$6&lt;=$H32)*(CL$6-$F32+1),$J32/2,$M32,TRUE))/(1-2*_xlfn.NORM.DIST(0,$J32/2,$M32,TRUE))*$D32+($K32="Steady Growth")*(AND(CM$6&gt;=$F32,CM$6&lt;=$H32)*((CM$6-$F32+1)/($J32*($J32+1)/2)*$D32))+($K32="custom")*CustCF!CG32</f>
        <v/>
      </c>
      <c r="CN32" s="87">
        <f>($K32="Bell Curve")*(_xlfn.NORM.DIST(AND(CN$6&gt;=$F32,CN$6&lt;=$H32)*(CN$6-$F32+1),$J32/2,$M32,TRUE)-_xlfn.NORM.DIST(AND(CN$6&gt;=$F32,CN$6&lt;=$H32)*(CM$6-$F32+1),$J32/2,$M32,TRUE))/(1-2*_xlfn.NORM.DIST(0,$J32/2,$M32,TRUE))*$D32+($K32="Steady Growth")*(AND(CN$6&gt;=$F32,CN$6&lt;=$H32)*((CN$6-$F32+1)/($J32*($J32+1)/2)*$D32))+($K32="custom")*CustCF!CH32</f>
        <v/>
      </c>
      <c r="CO32" s="87">
        <f>($K32="Bell Curve")*(_xlfn.NORM.DIST(AND(CO$6&gt;=$F32,CO$6&lt;=$H32)*(CO$6-$F32+1),$J32/2,$M32,TRUE)-_xlfn.NORM.DIST(AND(CO$6&gt;=$F32,CO$6&lt;=$H32)*(CN$6-$F32+1),$J32/2,$M32,TRUE))/(1-2*_xlfn.NORM.DIST(0,$J32/2,$M32,TRUE))*$D32+($K32="Steady Growth")*(AND(CO$6&gt;=$F32,CO$6&lt;=$H32)*((CO$6-$F32+1)/($J32*($J32+1)/2)*$D32))+($K32="custom")*CustCF!CI32</f>
        <v/>
      </c>
      <c r="CP32" s="87">
        <f>($K32="Bell Curve")*(_xlfn.NORM.DIST(AND(CP$6&gt;=$F32,CP$6&lt;=$H32)*(CP$6-$F32+1),$J32/2,$M32,TRUE)-_xlfn.NORM.DIST(AND(CP$6&gt;=$F32,CP$6&lt;=$H32)*(CO$6-$F32+1),$J32/2,$M32,TRUE))/(1-2*_xlfn.NORM.DIST(0,$J32/2,$M32,TRUE))*$D32+($K32="Steady Growth")*(AND(CP$6&gt;=$F32,CP$6&lt;=$H32)*((CP$6-$F32+1)/($J32*($J32+1)/2)*$D32))+($K32="custom")*CustCF!CJ32</f>
        <v/>
      </c>
      <c r="CQ32" s="87">
        <f>($K32="Bell Curve")*(_xlfn.NORM.DIST(AND(CQ$6&gt;=$F32,CQ$6&lt;=$H32)*(CQ$6-$F32+1),$J32/2,$M32,TRUE)-_xlfn.NORM.DIST(AND(CQ$6&gt;=$F32,CQ$6&lt;=$H32)*(CP$6-$F32+1),$J32/2,$M32,TRUE))/(1-2*_xlfn.NORM.DIST(0,$J32/2,$M32,TRUE))*$D32+($K32="Steady Growth")*(AND(CQ$6&gt;=$F32,CQ$6&lt;=$H32)*((CQ$6-$F32+1)/($J32*($J32+1)/2)*$D32))+($K32="custom")*CustCF!CK32</f>
        <v/>
      </c>
      <c r="CR32" s="87">
        <f>($K32="Bell Curve")*(_xlfn.NORM.DIST(AND(CR$6&gt;=$F32,CR$6&lt;=$H32)*(CR$6-$F32+1),$J32/2,$M32,TRUE)-_xlfn.NORM.DIST(AND(CR$6&gt;=$F32,CR$6&lt;=$H32)*(CQ$6-$F32+1),$J32/2,$M32,TRUE))/(1-2*_xlfn.NORM.DIST(0,$J32/2,$M32,TRUE))*$D32+($K32="Steady Growth")*(AND(CR$6&gt;=$F32,CR$6&lt;=$H32)*((CR$6-$F32+1)/($J32*($J32+1)/2)*$D32))+($K32="custom")*CustCF!CL32</f>
        <v/>
      </c>
      <c r="CS32" s="87">
        <f>($K32="Bell Curve")*(_xlfn.NORM.DIST(AND(CS$6&gt;=$F32,CS$6&lt;=$H32)*(CS$6-$F32+1),$J32/2,$M32,TRUE)-_xlfn.NORM.DIST(AND(CS$6&gt;=$F32,CS$6&lt;=$H32)*(CR$6-$F32+1),$J32/2,$M32,TRUE))/(1-2*_xlfn.NORM.DIST(0,$J32/2,$M32,TRUE))*$D32+($K32="Steady Growth")*(AND(CS$6&gt;=$F32,CS$6&lt;=$H32)*((CS$6-$F32+1)/($J32*($J32+1)/2)*$D32))+($K32="custom")*CustCF!CM32</f>
        <v/>
      </c>
      <c r="CT32" s="87">
        <f>($K32="Bell Curve")*(_xlfn.NORM.DIST(AND(CT$6&gt;=$F32,CT$6&lt;=$H32)*(CT$6-$F32+1),$J32/2,$M32,TRUE)-_xlfn.NORM.DIST(AND(CT$6&gt;=$F32,CT$6&lt;=$H32)*(CS$6-$F32+1),$J32/2,$M32,TRUE))/(1-2*_xlfn.NORM.DIST(0,$J32/2,$M32,TRUE))*$D32+($K32="Steady Growth")*(AND(CT$6&gt;=$F32,CT$6&lt;=$H32)*((CT$6-$F32+1)/($J32*($J32+1)/2)*$D32))+($K32="custom")*CustCF!CN32</f>
        <v/>
      </c>
      <c r="CU32" s="87">
        <f>($K32="Bell Curve")*(_xlfn.NORM.DIST(AND(CU$6&gt;=$F32,CU$6&lt;=$H32)*(CU$6-$F32+1),$J32/2,$M32,TRUE)-_xlfn.NORM.DIST(AND(CU$6&gt;=$F32,CU$6&lt;=$H32)*(CT$6-$F32+1),$J32/2,$M32,TRUE))/(1-2*_xlfn.NORM.DIST(0,$J32/2,$M32,TRUE))*$D32+($K32="Steady Growth")*(AND(CU$6&gt;=$F32,CU$6&lt;=$H32)*((CU$6-$F32+1)/($J32*($J32+1)/2)*$D32))+($K32="custom")*CustCF!CO32</f>
        <v/>
      </c>
      <c r="CV32" s="87">
        <f>($K32="Bell Curve")*(_xlfn.NORM.DIST(AND(CV$6&gt;=$F32,CV$6&lt;=$H32)*(CV$6-$F32+1),$J32/2,$M32,TRUE)-_xlfn.NORM.DIST(AND(CV$6&gt;=$F32,CV$6&lt;=$H32)*(CU$6-$F32+1),$J32/2,$M32,TRUE))/(1-2*_xlfn.NORM.DIST(0,$J32/2,$M32,TRUE))*$D32+($K32="Steady Growth")*(AND(CV$6&gt;=$F32,CV$6&lt;=$H32)*((CV$6-$F32+1)/($J32*($J32+1)/2)*$D32))+($K32="custom")*CustCF!CP32</f>
        <v/>
      </c>
      <c r="CW32" s="87">
        <f>($K32="Bell Curve")*(_xlfn.NORM.DIST(AND(CW$6&gt;=$F32,CW$6&lt;=$H32)*(CW$6-$F32+1),$J32/2,$M32,TRUE)-_xlfn.NORM.DIST(AND(CW$6&gt;=$F32,CW$6&lt;=$H32)*(CV$6-$F32+1),$J32/2,$M32,TRUE))/(1-2*_xlfn.NORM.DIST(0,$J32/2,$M32,TRUE))*$D32+($K32="Steady Growth")*(AND(CW$6&gt;=$F32,CW$6&lt;=$H32)*((CW$6-$F32+1)/($J32*($J32+1)/2)*$D32))+($K32="custom")*CustCF!CQ32</f>
        <v/>
      </c>
      <c r="CX32" s="87">
        <f>($K32="Bell Curve")*(_xlfn.NORM.DIST(AND(CX$6&gt;=$F32,CX$6&lt;=$H32)*(CX$6-$F32+1),$J32/2,$M32,TRUE)-_xlfn.NORM.DIST(AND(CX$6&gt;=$F32,CX$6&lt;=$H32)*(CW$6-$F32+1),$J32/2,$M32,TRUE))/(1-2*_xlfn.NORM.DIST(0,$J32/2,$M32,TRUE))*$D32+($K32="Steady Growth")*(AND(CX$6&gt;=$F32,CX$6&lt;=$H32)*((CX$6-$F32+1)/($J32*($J32+1)/2)*$D32))+($K32="custom")*CustCF!CR32</f>
        <v/>
      </c>
      <c r="CY32" s="87">
        <f>($K32="Bell Curve")*(_xlfn.NORM.DIST(AND(CY$6&gt;=$F32,CY$6&lt;=$H32)*(CY$6-$F32+1),$J32/2,$M32,TRUE)-_xlfn.NORM.DIST(AND(CY$6&gt;=$F32,CY$6&lt;=$H32)*(CX$6-$F32+1),$J32/2,$M32,TRUE))/(1-2*_xlfn.NORM.DIST(0,$J32/2,$M32,TRUE))*$D32+($K32="Steady Growth")*(AND(CY$6&gt;=$F32,CY$6&lt;=$H32)*((CY$6-$F32+1)/($J32*($J32+1)/2)*$D32))+($K32="custom")*CustCF!CS32</f>
        <v/>
      </c>
      <c r="CZ32" s="87">
        <f>($K32="Bell Curve")*(_xlfn.NORM.DIST(AND(CZ$6&gt;=$F32,CZ$6&lt;=$H32)*(CZ$6-$F32+1),$J32/2,$M32,TRUE)-_xlfn.NORM.DIST(AND(CZ$6&gt;=$F32,CZ$6&lt;=$H32)*(CY$6-$F32+1),$J32/2,$M32,TRUE))/(1-2*_xlfn.NORM.DIST(0,$J32/2,$M32,TRUE))*$D32+($K32="Steady Growth")*(AND(CZ$6&gt;=$F32,CZ$6&lt;=$H32)*((CZ$6-$F32+1)/($J32*($J32+1)/2)*$D32))+($K32="custom")*CustCF!CT32</f>
        <v/>
      </c>
      <c r="DA32" s="87">
        <f>($K32="Bell Curve")*(_xlfn.NORM.DIST(AND(DA$6&gt;=$F32,DA$6&lt;=$H32)*(DA$6-$F32+1),$J32/2,$M32,TRUE)-_xlfn.NORM.DIST(AND(DA$6&gt;=$F32,DA$6&lt;=$H32)*(CZ$6-$F32+1),$J32/2,$M32,TRUE))/(1-2*_xlfn.NORM.DIST(0,$J32/2,$M32,TRUE))*$D32+($K32="Steady Growth")*(AND(DA$6&gt;=$F32,DA$6&lt;=$H32)*((DA$6-$F32+1)/($J32*($J32+1)/2)*$D32))+($K32="custom")*CustCF!CU32</f>
        <v/>
      </c>
      <c r="DB32" s="87">
        <f>($K32="Bell Curve")*(_xlfn.NORM.DIST(AND(DB$6&gt;=$F32,DB$6&lt;=$H32)*(DB$6-$F32+1),$J32/2,$M32,TRUE)-_xlfn.NORM.DIST(AND(DB$6&gt;=$F32,DB$6&lt;=$H32)*(DA$6-$F32+1),$J32/2,$M32,TRUE))/(1-2*_xlfn.NORM.DIST(0,$J32/2,$M32,TRUE))*$D32+($K32="Steady Growth")*(AND(DB$6&gt;=$F32,DB$6&lt;=$H32)*((DB$6-$F32+1)/($J32*($J32+1)/2)*$D32))+($K32="custom")*CustCF!CV32</f>
        <v/>
      </c>
      <c r="DC32" s="87">
        <f>($K32="Bell Curve")*(_xlfn.NORM.DIST(AND(DC$6&gt;=$F32,DC$6&lt;=$H32)*(DC$6-$F32+1),$J32/2,$M32,TRUE)-_xlfn.NORM.DIST(AND(DC$6&gt;=$F32,DC$6&lt;=$H32)*(DB$6-$F32+1),$J32/2,$M32,TRUE))/(1-2*_xlfn.NORM.DIST(0,$J32/2,$M32,TRUE))*$D32+($K32="Steady Growth")*(AND(DC$6&gt;=$F32,DC$6&lt;=$H32)*((DC$6-$F32+1)/($J32*($J32+1)/2)*$D32))+($K32="custom")*CustCF!CW32</f>
        <v/>
      </c>
      <c r="DD32" s="87">
        <f>($K32="Bell Curve")*(_xlfn.NORM.DIST(AND(DD$6&gt;=$F32,DD$6&lt;=$H32)*(DD$6-$F32+1),$J32/2,$M32,TRUE)-_xlfn.NORM.DIST(AND(DD$6&gt;=$F32,DD$6&lt;=$H32)*(DC$6-$F32+1),$J32/2,$M32,TRUE))/(1-2*_xlfn.NORM.DIST(0,$J32/2,$M32,TRUE))*$D32+($K32="Steady Growth")*(AND(DD$6&gt;=$F32,DD$6&lt;=$H32)*((DD$6-$F32+1)/($J32*($J32+1)/2)*$D32))+($K32="custom")*CustCF!CX32</f>
        <v/>
      </c>
      <c r="DE32" s="87">
        <f>($K32="Bell Curve")*(_xlfn.NORM.DIST(AND(DE$6&gt;=$F32,DE$6&lt;=$H32)*(DE$6-$F32+1),$J32/2,$M32,TRUE)-_xlfn.NORM.DIST(AND(DE$6&gt;=$F32,DE$6&lt;=$H32)*(DD$6-$F32+1),$J32/2,$M32,TRUE))/(1-2*_xlfn.NORM.DIST(0,$J32/2,$M32,TRUE))*$D32+($K32="Steady Growth")*(AND(DE$6&gt;=$F32,DE$6&lt;=$H32)*((DE$6-$F32+1)/($J32*($J32+1)/2)*$D32))+($K32="custom")*CustCF!CY32</f>
        <v/>
      </c>
      <c r="DF32" s="87">
        <f>($K32="Bell Curve")*(_xlfn.NORM.DIST(AND(DF$6&gt;=$F32,DF$6&lt;=$H32)*(DF$6-$F32+1),$J32/2,$M32,TRUE)-_xlfn.NORM.DIST(AND(DF$6&gt;=$F32,DF$6&lt;=$H32)*(DE$6-$F32+1),$J32/2,$M32,TRUE))/(1-2*_xlfn.NORM.DIST(0,$J32/2,$M32,TRUE))*$D32+($K32="Steady Growth")*(AND(DF$6&gt;=$F32,DF$6&lt;=$H32)*((DF$6-$F32+1)/($J32*($J32+1)/2)*$D32))+($K32="custom")*CustCF!CZ32</f>
        <v/>
      </c>
      <c r="DG32" s="87">
        <f>($K32="Bell Curve")*(_xlfn.NORM.DIST(AND(DG$6&gt;=$F32,DG$6&lt;=$H32)*(DG$6-$F32+1),$J32/2,$M32,TRUE)-_xlfn.NORM.DIST(AND(DG$6&gt;=$F32,DG$6&lt;=$H32)*(DF$6-$F32+1),$J32/2,$M32,TRUE))/(1-2*_xlfn.NORM.DIST(0,$J32/2,$M32,TRUE))*$D32+($K32="Steady Growth")*(AND(DG$6&gt;=$F32,DG$6&lt;=$H32)*((DG$6-$F32+1)/($J32*($J32+1)/2)*$D32))+($K32="custom")*CustCF!DA32</f>
        <v/>
      </c>
      <c r="DH32" s="87">
        <f>($K32="Bell Curve")*(_xlfn.NORM.DIST(AND(DH$6&gt;=$F32,DH$6&lt;=$H32)*(DH$6-$F32+1),$J32/2,$M32,TRUE)-_xlfn.NORM.DIST(AND(DH$6&gt;=$F32,DH$6&lt;=$H32)*(DG$6-$F32+1),$J32/2,$M32,TRUE))/(1-2*_xlfn.NORM.DIST(0,$J32/2,$M32,TRUE))*$D32+($K32="Steady Growth")*(AND(DH$6&gt;=$F32,DH$6&lt;=$H32)*((DH$6-$F32+1)/($J32*($J32+1)/2)*$D32))+($K32="custom")*CustCF!DB32</f>
        <v/>
      </c>
      <c r="DI32" s="87">
        <f>($K32="Bell Curve")*(_xlfn.NORM.DIST(AND(DI$6&gt;=$F32,DI$6&lt;=$H32)*(DI$6-$F32+1),$J32/2,$M32,TRUE)-_xlfn.NORM.DIST(AND(DI$6&gt;=$F32,DI$6&lt;=$H32)*(DH$6-$F32+1),$J32/2,$M32,TRUE))/(1-2*_xlfn.NORM.DIST(0,$J32/2,$M32,TRUE))*$D32+($K32="Steady Growth")*(AND(DI$6&gt;=$F32,DI$6&lt;=$H32)*((DI$6-$F32+1)/($J32*($J32+1)/2)*$D32))+($K32="custom")*CustCF!DC32</f>
        <v/>
      </c>
      <c r="DJ32" s="87">
        <f>($K32="Bell Curve")*(_xlfn.NORM.DIST(AND(DJ$6&gt;=$F32,DJ$6&lt;=$H32)*(DJ$6-$F32+1),$J32/2,$M32,TRUE)-_xlfn.NORM.DIST(AND(DJ$6&gt;=$F32,DJ$6&lt;=$H32)*(DI$6-$F32+1),$J32/2,$M32,TRUE))/(1-2*_xlfn.NORM.DIST(0,$J32/2,$M32,TRUE))*$D32+($K32="Steady Growth")*(AND(DJ$6&gt;=$F32,DJ$6&lt;=$H32)*((DJ$6-$F32+1)/($J32*($J32+1)/2)*$D32))+($K32="custom")*CustCF!DD32</f>
        <v/>
      </c>
      <c r="DK32" s="87">
        <f>($K32="Bell Curve")*(_xlfn.NORM.DIST(AND(DK$6&gt;=$F32,DK$6&lt;=$H32)*(DK$6-$F32+1),$J32/2,$M32,TRUE)-_xlfn.NORM.DIST(AND(DK$6&gt;=$F32,DK$6&lt;=$H32)*(DJ$6-$F32+1),$J32/2,$M32,TRUE))/(1-2*_xlfn.NORM.DIST(0,$J32/2,$M32,TRUE))*$D32+($K32="Steady Growth")*(AND(DK$6&gt;=$F32,DK$6&lt;=$H32)*((DK$6-$F32+1)/($J32*($J32+1)/2)*$D32))+($K32="custom")*CustCF!DE32</f>
        <v/>
      </c>
      <c r="DL32" s="87">
        <f>($K32="Bell Curve")*(_xlfn.NORM.DIST(AND(DL$6&gt;=$F32,DL$6&lt;=$H32)*(DL$6-$F32+1),$J32/2,$M32,TRUE)-_xlfn.NORM.DIST(AND(DL$6&gt;=$F32,DL$6&lt;=$H32)*(DK$6-$F32+1),$J32/2,$M32,TRUE))/(1-2*_xlfn.NORM.DIST(0,$J32/2,$M32,TRUE))*$D32+($K32="Steady Growth")*(AND(DL$6&gt;=$F32,DL$6&lt;=$H32)*((DL$6-$F32+1)/($J32*($J32+1)/2)*$D32))+($K32="custom")*CustCF!DF32</f>
        <v/>
      </c>
      <c r="DM32" s="87">
        <f>($K32="Bell Curve")*(_xlfn.NORM.DIST(AND(DM$6&gt;=$F32,DM$6&lt;=$H32)*(DM$6-$F32+1),$J32/2,$M32,TRUE)-_xlfn.NORM.DIST(AND(DM$6&gt;=$F32,DM$6&lt;=$H32)*(DL$6-$F32+1),$J32/2,$M32,TRUE))/(1-2*_xlfn.NORM.DIST(0,$J32/2,$M32,TRUE))*$D32+($K32="Steady Growth")*(AND(DM$6&gt;=$F32,DM$6&lt;=$H32)*((DM$6-$F32+1)/($J32*($J32+1)/2)*$D32))+($K32="custom")*CustCF!DG32</f>
        <v/>
      </c>
      <c r="DN32" s="87">
        <f>($K32="Bell Curve")*(_xlfn.NORM.DIST(AND(DN$6&gt;=$F32,DN$6&lt;=$H32)*(DN$6-$F32+1),$J32/2,$M32,TRUE)-_xlfn.NORM.DIST(AND(DN$6&gt;=$F32,DN$6&lt;=$H32)*(DM$6-$F32+1),$J32/2,$M32,TRUE))/(1-2*_xlfn.NORM.DIST(0,$J32/2,$M32,TRUE))*$D32+($K32="Steady Growth")*(AND(DN$6&gt;=$F32,DN$6&lt;=$H32)*((DN$6-$F32+1)/($J32*($J32+1)/2)*$D32))+($K32="custom")*CustCF!DH32</f>
        <v/>
      </c>
      <c r="DO32" s="87">
        <f>($K32="Bell Curve")*(_xlfn.NORM.DIST(AND(DO$6&gt;=$F32,DO$6&lt;=$H32)*(DO$6-$F32+1),$J32/2,$M32,TRUE)-_xlfn.NORM.DIST(AND(DO$6&gt;=$F32,DO$6&lt;=$H32)*(DN$6-$F32+1),$J32/2,$M32,TRUE))/(1-2*_xlfn.NORM.DIST(0,$J32/2,$M32,TRUE))*$D32+($K32="Steady Growth")*(AND(DO$6&gt;=$F32,DO$6&lt;=$H32)*((DO$6-$F32+1)/($J32*($J32+1)/2)*$D32))+($K32="custom")*CustCF!DI32</f>
        <v/>
      </c>
      <c r="DP32" s="87">
        <f>($K32="Bell Curve")*(_xlfn.NORM.DIST(AND(DP$6&gt;=$F32,DP$6&lt;=$H32)*(DP$6-$F32+1),$J32/2,$M32,TRUE)-_xlfn.NORM.DIST(AND(DP$6&gt;=$F32,DP$6&lt;=$H32)*(DO$6-$F32+1),$J32/2,$M32,TRUE))/(1-2*_xlfn.NORM.DIST(0,$J32/2,$M32,TRUE))*$D32+($K32="Steady Growth")*(AND(DP$6&gt;=$F32,DP$6&lt;=$H32)*((DP$6-$F32+1)/($J32*($J32+1)/2)*$D32))+($K32="custom")*CustCF!DJ32</f>
        <v/>
      </c>
      <c r="DQ32" s="87">
        <f>($K32="Bell Curve")*(_xlfn.NORM.DIST(AND(DQ$6&gt;=$F32,DQ$6&lt;=$H32)*(DQ$6-$F32+1),$J32/2,$M32,TRUE)-_xlfn.NORM.DIST(AND(DQ$6&gt;=$F32,DQ$6&lt;=$H32)*(DP$6-$F32+1),$J32/2,$M32,TRUE))/(1-2*_xlfn.NORM.DIST(0,$J32/2,$M32,TRUE))*$D32+($K32="Steady Growth")*(AND(DQ$6&gt;=$F32,DQ$6&lt;=$H32)*((DQ$6-$F32+1)/($J32*($J32+1)/2)*$D32))+($K32="custom")*CustCF!DK32</f>
        <v/>
      </c>
      <c r="DR32" s="87">
        <f>($K32="Bell Curve")*(_xlfn.NORM.DIST(AND(DR$6&gt;=$F32,DR$6&lt;=$H32)*(DR$6-$F32+1),$J32/2,$M32,TRUE)-_xlfn.NORM.DIST(AND(DR$6&gt;=$F32,DR$6&lt;=$H32)*(DQ$6-$F32+1),$J32/2,$M32,TRUE))/(1-2*_xlfn.NORM.DIST(0,$J32/2,$M32,TRUE))*$D32+($K32="Steady Growth")*(AND(DR$6&gt;=$F32,DR$6&lt;=$H32)*((DR$6-$F32+1)/($J32*($J32+1)/2)*$D32))+($K32="custom")*CustCF!DL32</f>
        <v/>
      </c>
      <c r="DS32" s="87">
        <f>($K32="Bell Curve")*(_xlfn.NORM.DIST(AND(DS$6&gt;=$F32,DS$6&lt;=$H32)*(DS$6-$F32+1),$J32/2,$M32,TRUE)-_xlfn.NORM.DIST(AND(DS$6&gt;=$F32,DS$6&lt;=$H32)*(DR$6-$F32+1),$J32/2,$M32,TRUE))/(1-2*_xlfn.NORM.DIST(0,$J32/2,$M32,TRUE))*$D32+($K32="Steady Growth")*(AND(DS$6&gt;=$F32,DS$6&lt;=$H32)*((DS$6-$F32+1)/($J32*($J32+1)/2)*$D32))+($K32="custom")*CustCF!DM32</f>
        <v/>
      </c>
      <c r="DT32" s="87">
        <f>($K32="Bell Curve")*(_xlfn.NORM.DIST(AND(DT$6&gt;=$F32,DT$6&lt;=$H32)*(DT$6-$F32+1),$J32/2,$M32,TRUE)-_xlfn.NORM.DIST(AND(DT$6&gt;=$F32,DT$6&lt;=$H32)*(DS$6-$F32+1),$J32/2,$M32,TRUE))/(1-2*_xlfn.NORM.DIST(0,$J32/2,$M32,TRUE))*$D32+($K32="Steady Growth")*(AND(DT$6&gt;=$F32,DT$6&lt;=$H32)*((DT$6-$F32+1)/($J32*($J32+1)/2)*$D32))+($K32="custom")*CustCF!DN32</f>
        <v/>
      </c>
      <c r="DU32" s="87">
        <f>($K32="Bell Curve")*(_xlfn.NORM.DIST(AND(DU$6&gt;=$F32,DU$6&lt;=$H32)*(DU$6-$F32+1),$J32/2,$M32,TRUE)-_xlfn.NORM.DIST(AND(DU$6&gt;=$F32,DU$6&lt;=$H32)*(DT$6-$F32+1),$J32/2,$M32,TRUE))/(1-2*_xlfn.NORM.DIST(0,$J32/2,$M32,TRUE))*$D32+($K32="Steady Growth")*(AND(DU$6&gt;=$F32,DU$6&lt;=$H32)*((DU$6-$F32+1)/($J32*($J32+1)/2)*$D32))+($K32="custom")*CustCF!DO32</f>
        <v/>
      </c>
      <c r="DV32" s="87">
        <f>($K32="Bell Curve")*(_xlfn.NORM.DIST(AND(DV$6&gt;=$F32,DV$6&lt;=$H32)*(DV$6-$F32+1),$J32/2,$M32,TRUE)-_xlfn.NORM.DIST(AND(DV$6&gt;=$F32,DV$6&lt;=$H32)*(DU$6-$F32+1),$J32/2,$M32,TRUE))/(1-2*_xlfn.NORM.DIST(0,$J32/2,$M32,TRUE))*$D32+($K32="Steady Growth")*(AND(DV$6&gt;=$F32,DV$6&lt;=$H32)*((DV$6-$F32+1)/($J32*($J32+1)/2)*$D32))+($K32="custom")*CustCF!DP32</f>
        <v/>
      </c>
      <c r="DW32" s="87">
        <f>($K32="Bell Curve")*(_xlfn.NORM.DIST(AND(DW$6&gt;=$F32,DW$6&lt;=$H32)*(DW$6-$F32+1),$J32/2,$M32,TRUE)-_xlfn.NORM.DIST(AND(DW$6&gt;=$F32,DW$6&lt;=$H32)*(DV$6-$F32+1),$J32/2,$M32,TRUE))/(1-2*_xlfn.NORM.DIST(0,$J32/2,$M32,TRUE))*$D32+($K32="Steady Growth")*(AND(DW$6&gt;=$F32,DW$6&lt;=$H32)*((DW$6-$F32+1)/($J32*($J32+1)/2)*$D32))+($K32="custom")*CustCF!DQ32</f>
        <v/>
      </c>
      <c r="DX32" s="87">
        <f>($K32="Bell Curve")*(_xlfn.NORM.DIST(AND(DX$6&gt;=$F32,DX$6&lt;=$H32)*(DX$6-$F32+1),$J32/2,$M32,TRUE)-_xlfn.NORM.DIST(AND(DX$6&gt;=$F32,DX$6&lt;=$H32)*(DW$6-$F32+1),$J32/2,$M32,TRUE))/(1-2*_xlfn.NORM.DIST(0,$J32/2,$M32,TRUE))*$D32+($K32="Steady Growth")*(AND(DX$6&gt;=$F32,DX$6&lt;=$H32)*((DX$6-$F32+1)/($J32*($J32+1)/2)*$D32))+($K32="custom")*CustCF!DR32</f>
        <v/>
      </c>
      <c r="DY32" s="87">
        <f>($K32="Bell Curve")*(_xlfn.NORM.DIST(AND(DY$6&gt;=$F32,DY$6&lt;=$H32)*(DY$6-$F32+1),$J32/2,$M32,TRUE)-_xlfn.NORM.DIST(AND(DY$6&gt;=$F32,DY$6&lt;=$H32)*(DX$6-$F32+1),$J32/2,$M32,TRUE))/(1-2*_xlfn.NORM.DIST(0,$J32/2,$M32,TRUE))*$D32+($K32="Steady Growth")*(AND(DY$6&gt;=$F32,DY$6&lt;=$H32)*((DY$6-$F32+1)/($J32*($J32+1)/2)*$D32))+($K32="custom")*CustCF!DS32</f>
        <v/>
      </c>
      <c r="DZ32" s="87">
        <f>($K32="Bell Curve")*(_xlfn.NORM.DIST(AND(DZ$6&gt;=$F32,DZ$6&lt;=$H32)*(DZ$6-$F32+1),$J32/2,$M32,TRUE)-_xlfn.NORM.DIST(AND(DZ$6&gt;=$F32,DZ$6&lt;=$H32)*(DY$6-$F32+1),$J32/2,$M32,TRUE))/(1-2*_xlfn.NORM.DIST(0,$J32/2,$M32,TRUE))*$D32+($K32="Steady Growth")*(AND(DZ$6&gt;=$F32,DZ$6&lt;=$H32)*((DZ$6-$F32+1)/($J32*($J32+1)/2)*$D32))+($K32="custom")*CustCF!DT32</f>
        <v/>
      </c>
      <c r="EA32" s="87">
        <f>($K32="Bell Curve")*(_xlfn.NORM.DIST(AND(EA$6&gt;=$F32,EA$6&lt;=$H32)*(EA$6-$F32+1),$J32/2,$M32,TRUE)-_xlfn.NORM.DIST(AND(EA$6&gt;=$F32,EA$6&lt;=$H32)*(DZ$6-$F32+1),$J32/2,$M32,TRUE))/(1-2*_xlfn.NORM.DIST(0,$J32/2,$M32,TRUE))*$D32+($K32="Steady Growth")*(AND(EA$6&gt;=$F32,EA$6&lt;=$H32)*((EA$6-$F32+1)/($J32*($J32+1)/2)*$D32))+($K32="custom")*CustCF!DU32</f>
        <v/>
      </c>
      <c r="EB32" s="87">
        <f>($K32="Bell Curve")*(_xlfn.NORM.DIST(AND(EB$6&gt;=$F32,EB$6&lt;=$H32)*(EB$6-$F32+1),$J32/2,$M32,TRUE)-_xlfn.NORM.DIST(AND(EB$6&gt;=$F32,EB$6&lt;=$H32)*(EA$6-$F32+1),$J32/2,$M32,TRUE))/(1-2*_xlfn.NORM.DIST(0,$J32/2,$M32,TRUE))*$D32+($K32="Steady Growth")*(AND(EB$6&gt;=$F32,EB$6&lt;=$H32)*((EB$6-$F32+1)/($J32*($J32+1)/2)*$D32))+($K32="custom")*CustCF!DV32</f>
        <v/>
      </c>
      <c r="EC32" s="87">
        <f>($K32="Bell Curve")*(_xlfn.NORM.DIST(AND(EC$6&gt;=$F32,EC$6&lt;=$H32)*(EC$6-$F32+1),$J32/2,$M32,TRUE)-_xlfn.NORM.DIST(AND(EC$6&gt;=$F32,EC$6&lt;=$H32)*(EB$6-$F32+1),$J32/2,$M32,TRUE))/(1-2*_xlfn.NORM.DIST(0,$J32/2,$M32,TRUE))*$D32+($K32="Steady Growth")*(AND(EC$6&gt;=$F32,EC$6&lt;=$H32)*((EC$6-$F32+1)/($J32*($J32+1)/2)*$D32))+($K32="custom")*CustCF!DW32</f>
        <v/>
      </c>
      <c r="ED32" s="87">
        <f>($K32="Bell Curve")*(_xlfn.NORM.DIST(AND(ED$6&gt;=$F32,ED$6&lt;=$H32)*(ED$6-$F32+1),$J32/2,$M32,TRUE)-_xlfn.NORM.DIST(AND(ED$6&gt;=$F32,ED$6&lt;=$H32)*(EC$6-$F32+1),$J32/2,$M32,TRUE))/(1-2*_xlfn.NORM.DIST(0,$J32/2,$M32,TRUE))*$D32+($K32="Steady Growth")*(AND(ED$6&gt;=$F32,ED$6&lt;=$H32)*((ED$6-$F32+1)/($J32*($J32+1)/2)*$D32))+($K32="custom")*CustCF!DX32</f>
        <v/>
      </c>
      <c r="EE32" s="87">
        <f>($K32="Bell Curve")*(_xlfn.NORM.DIST(AND(EE$6&gt;=$F32,EE$6&lt;=$H32)*(EE$6-$F32+1),$J32/2,$M32,TRUE)-_xlfn.NORM.DIST(AND(EE$6&gt;=$F32,EE$6&lt;=$H32)*(ED$6-$F32+1),$J32/2,$M32,TRUE))/(1-2*_xlfn.NORM.DIST(0,$J32/2,$M32,TRUE))*$D32+($K32="Steady Growth")*(AND(EE$6&gt;=$F32,EE$6&lt;=$H32)*((EE$6-$F32+1)/($J32*($J32+1)/2)*$D32))+($K32="custom")*CustCF!DY32</f>
        <v/>
      </c>
      <c r="EF32" s="87">
        <f>($K32="Bell Curve")*(_xlfn.NORM.DIST(AND(EF$6&gt;=$F32,EF$6&lt;=$H32)*(EF$6-$F32+1),$J32/2,$M32,TRUE)-_xlfn.NORM.DIST(AND(EF$6&gt;=$F32,EF$6&lt;=$H32)*(EE$6-$F32+1),$J32/2,$M32,TRUE))/(1-2*_xlfn.NORM.DIST(0,$J32/2,$M32,TRUE))*$D32+($K32="Steady Growth")*(AND(EF$6&gt;=$F32,EF$6&lt;=$H32)*((EF$6-$F32+1)/($J32*($J32+1)/2)*$D32))+($K32="custom")*CustCF!DZ32</f>
        <v/>
      </c>
      <c r="EG32" s="87">
        <f>($K32="Bell Curve")*(_xlfn.NORM.DIST(AND(EG$6&gt;=$F32,EG$6&lt;=$H32)*(EG$6-$F32+1),$J32/2,$M32,TRUE)-_xlfn.NORM.DIST(AND(EG$6&gt;=$F32,EG$6&lt;=$H32)*(EF$6-$F32+1),$J32/2,$M32,TRUE))/(1-2*_xlfn.NORM.DIST(0,$J32/2,$M32,TRUE))*$D32+($K32="Steady Growth")*(AND(EG$6&gt;=$F32,EG$6&lt;=$H32)*((EG$6-$F32+1)/($J32*($J32+1)/2)*$D32))+($K32="custom")*CustCF!EA32</f>
        <v/>
      </c>
      <c r="EH32" s="87">
        <f>($K32="Bell Curve")*(_xlfn.NORM.DIST(AND(EH$6&gt;=$F32,EH$6&lt;=$H32)*(EH$6-$F32+1),$J32/2,$M32,TRUE)-_xlfn.NORM.DIST(AND(EH$6&gt;=$F32,EH$6&lt;=$H32)*(EG$6-$F32+1),$J32/2,$M32,TRUE))/(1-2*_xlfn.NORM.DIST(0,$J32/2,$M32,TRUE))*$D32+($K32="Steady Growth")*(AND(EH$6&gt;=$F32,EH$6&lt;=$H32)*((EH$6-$F32+1)/($J32*($J32+1)/2)*$D32))+($K32="custom")*CustCF!EB32</f>
        <v/>
      </c>
      <c r="EI32" s="87">
        <f>($K32="Bell Curve")*(_xlfn.NORM.DIST(AND(EI$6&gt;=$F32,EI$6&lt;=$H32)*(EI$6-$F32+1),$J32/2,$M32,TRUE)-_xlfn.NORM.DIST(AND(EI$6&gt;=$F32,EI$6&lt;=$H32)*(EH$6-$F32+1),$J32/2,$M32,TRUE))/(1-2*_xlfn.NORM.DIST(0,$J32/2,$M32,TRUE))*$D32+($K32="Steady Growth")*(AND(EI$6&gt;=$F32,EI$6&lt;=$H32)*((EI$6-$F32+1)/($J32*($J32+1)/2)*$D32))+($K32="custom")*CustCF!EC32</f>
        <v/>
      </c>
      <c r="EJ32" s="87">
        <f>($K32="Bell Curve")*(_xlfn.NORM.DIST(AND(EJ$6&gt;=$F32,EJ$6&lt;=$H32)*(EJ$6-$F32+1),$J32/2,$M32,TRUE)-_xlfn.NORM.DIST(AND(EJ$6&gt;=$F32,EJ$6&lt;=$H32)*(EI$6-$F32+1),$J32/2,$M32,TRUE))/(1-2*_xlfn.NORM.DIST(0,$J32/2,$M32,TRUE))*$D32+($K32="Steady Growth")*(AND(EJ$6&gt;=$F32,EJ$6&lt;=$H32)*((EJ$6-$F32+1)/($J32*($J32+1)/2)*$D32))+($K32="custom")*CustCF!ED32</f>
        <v/>
      </c>
      <c r="EK32" s="87">
        <f>($K32="Bell Curve")*(_xlfn.NORM.DIST(AND(EK$6&gt;=$F32,EK$6&lt;=$H32)*(EK$6-$F32+1),$J32/2,$M32,TRUE)-_xlfn.NORM.DIST(AND(EK$6&gt;=$F32,EK$6&lt;=$H32)*(EJ$6-$F32+1),$J32/2,$M32,TRUE))/(1-2*_xlfn.NORM.DIST(0,$J32/2,$M32,TRUE))*$D32+($K32="Steady Growth")*(AND(EK$6&gt;=$F32,EK$6&lt;=$H32)*((EK$6-$F32+1)/($J32*($J32+1)/2)*$D32))+($K32="custom")*CustCF!EE32</f>
        <v/>
      </c>
      <c r="EL32" s="87">
        <f>($K32="Bell Curve")*(_xlfn.NORM.DIST(AND(EL$6&gt;=$F32,EL$6&lt;=$H32)*(EL$6-$F32+1),$J32/2,$M32,TRUE)-_xlfn.NORM.DIST(AND(EL$6&gt;=$F32,EL$6&lt;=$H32)*(EK$6-$F32+1),$J32/2,$M32,TRUE))/(1-2*_xlfn.NORM.DIST(0,$J32/2,$M32,TRUE))*$D32+($K32="Steady Growth")*(AND(EL$6&gt;=$F32,EL$6&lt;=$H32)*((EL$6-$F32+1)/($J32*($J32+1)/2)*$D32))+($K32="custom")*CustCF!EF32</f>
        <v/>
      </c>
      <c r="EM32" s="87">
        <f>($K32="Bell Curve")*(_xlfn.NORM.DIST(AND(EM$6&gt;=$F32,EM$6&lt;=$H32)*(EM$6-$F32+1),$J32/2,$M32,TRUE)-_xlfn.NORM.DIST(AND(EM$6&gt;=$F32,EM$6&lt;=$H32)*(EL$6-$F32+1),$J32/2,$M32,TRUE))/(1-2*_xlfn.NORM.DIST(0,$J32/2,$M32,TRUE))*$D32+($K32="Steady Growth")*(AND(EM$6&gt;=$F32,EM$6&lt;=$H32)*((EM$6-$F32+1)/($J32*($J32+1)/2)*$D32))+($K32="custom")*CustCF!EG32</f>
        <v/>
      </c>
      <c r="EN32" s="87">
        <f>($K32="Bell Curve")*(_xlfn.NORM.DIST(AND(EN$6&gt;=$F32,EN$6&lt;=$H32)*(EN$6-$F32+1),$J32/2,$M32,TRUE)-_xlfn.NORM.DIST(AND(EN$6&gt;=$F32,EN$6&lt;=$H32)*(EM$6-$F32+1),$J32/2,$M32,TRUE))/(1-2*_xlfn.NORM.DIST(0,$J32/2,$M32,TRUE))*$D32+($K32="Steady Growth")*(AND(EN$6&gt;=$F32,EN$6&lt;=$H32)*((EN$6-$F32+1)/($J32*($J32+1)/2)*$D32))+($K32="custom")*CustCF!EH32</f>
        <v/>
      </c>
      <c r="EO32" s="87">
        <f>($K32="Bell Curve")*(_xlfn.NORM.DIST(AND(EO$6&gt;=$F32,EO$6&lt;=$H32)*(EO$6-$F32+1),$J32/2,$M32,TRUE)-_xlfn.NORM.DIST(AND(EO$6&gt;=$F32,EO$6&lt;=$H32)*(EN$6-$F32+1),$J32/2,$M32,TRUE))/(1-2*_xlfn.NORM.DIST(0,$J32/2,$M32,TRUE))*$D32+($K32="Steady Growth")*(AND(EO$6&gt;=$F32,EO$6&lt;=$H32)*((EO$6-$F32+1)/($J32*($J32+1)/2)*$D32))+($K32="custom")*CustCF!EI32</f>
        <v/>
      </c>
      <c r="EP32" s="87">
        <f>($K32="Bell Curve")*(_xlfn.NORM.DIST(AND(EP$6&gt;=$F32,EP$6&lt;=$H32)*(EP$6-$F32+1),$J32/2,$M32,TRUE)-_xlfn.NORM.DIST(AND(EP$6&gt;=$F32,EP$6&lt;=$H32)*(EO$6-$F32+1),$J32/2,$M32,TRUE))/(1-2*_xlfn.NORM.DIST(0,$J32/2,$M32,TRUE))*$D32+($K32="Steady Growth")*(AND(EP$6&gt;=$F32,EP$6&lt;=$H32)*((EP$6-$F32+1)/($J32*($J32+1)/2)*$D32))+($K32="custom")*CustCF!EJ32</f>
        <v/>
      </c>
      <c r="EQ32" s="87">
        <f>($K32="Bell Curve")*(_xlfn.NORM.DIST(AND(EQ$6&gt;=$F32,EQ$6&lt;=$H32)*(EQ$6-$F32+1),$J32/2,$M32,TRUE)-_xlfn.NORM.DIST(AND(EQ$6&gt;=$F32,EQ$6&lt;=$H32)*(EP$6-$F32+1),$J32/2,$M32,TRUE))/(1-2*_xlfn.NORM.DIST(0,$J32/2,$M32,TRUE))*$D32+($K32="Steady Growth")*(AND(EQ$6&gt;=$F32,EQ$6&lt;=$H32)*((EQ$6-$F32+1)/($J32*($J32+1)/2)*$D32))+($K32="custom")*CustCF!EK32</f>
        <v/>
      </c>
      <c r="ER32" s="87">
        <f>($K32="Bell Curve")*(_xlfn.NORM.DIST(AND(ER$6&gt;=$F32,ER$6&lt;=$H32)*(ER$6-$F32+1),$J32/2,$M32,TRUE)-_xlfn.NORM.DIST(AND(ER$6&gt;=$F32,ER$6&lt;=$H32)*(EQ$6-$F32+1),$J32/2,$M32,TRUE))/(1-2*_xlfn.NORM.DIST(0,$J32/2,$M32,TRUE))*$D32+($K32="Steady Growth")*(AND(ER$6&gt;=$F32,ER$6&lt;=$H32)*((ER$6-$F32+1)/($J32*($J32+1)/2)*$D32))+($K32="custom")*CustCF!EL32</f>
        <v/>
      </c>
      <c r="ES32" s="87">
        <f>($K32="Bell Curve")*(_xlfn.NORM.DIST(AND(ES$6&gt;=$F32,ES$6&lt;=$H32)*(ES$6-$F32+1),$J32/2,$M32,TRUE)-_xlfn.NORM.DIST(AND(ES$6&gt;=$F32,ES$6&lt;=$H32)*(ER$6-$F32+1),$J32/2,$M32,TRUE))/(1-2*_xlfn.NORM.DIST(0,$J32/2,$M32,TRUE))*$D32+($K32="Steady Growth")*(AND(ES$6&gt;=$F32,ES$6&lt;=$H32)*((ES$6-$F32+1)/($J32*($J32+1)/2)*$D32))+($K32="custom")*CustCF!EM32</f>
        <v/>
      </c>
      <c r="ET32" s="87">
        <f>($K32="Bell Curve")*(_xlfn.NORM.DIST(AND(ET$6&gt;=$F32,ET$6&lt;=$H32)*(ET$6-$F32+1),$J32/2,$M32,TRUE)-_xlfn.NORM.DIST(AND(ET$6&gt;=$F32,ET$6&lt;=$H32)*(ES$6-$F32+1),$J32/2,$M32,TRUE))/(1-2*_xlfn.NORM.DIST(0,$J32/2,$M32,TRUE))*$D32+($K32="Steady Growth")*(AND(ET$6&gt;=$F32,ET$6&lt;=$H32)*((ET$6-$F32+1)/($J32*($J32+1)/2)*$D32))+($K32="custom")*CustCF!EN32</f>
        <v/>
      </c>
      <c r="EU32" s="87">
        <f>($K32="Bell Curve")*(_xlfn.NORM.DIST(AND(EU$6&gt;=$F32,EU$6&lt;=$H32)*(EU$6-$F32+1),$J32/2,$M32,TRUE)-_xlfn.NORM.DIST(AND(EU$6&gt;=$F32,EU$6&lt;=$H32)*(ET$6-$F32+1),$J32/2,$M32,TRUE))/(1-2*_xlfn.NORM.DIST(0,$J32/2,$M32,TRUE))*$D32+($K32="Steady Growth")*(AND(EU$6&gt;=$F32,EU$6&lt;=$H32)*((EU$6-$F32+1)/($J32*($J32+1)/2)*$D32))+($K32="custom")*CustCF!EO32</f>
        <v/>
      </c>
      <c r="EV32" s="87">
        <f>($K32="Bell Curve")*(_xlfn.NORM.DIST(AND(EV$6&gt;=$F32,EV$6&lt;=$H32)*(EV$6-$F32+1),$J32/2,$M32,TRUE)-_xlfn.NORM.DIST(AND(EV$6&gt;=$F32,EV$6&lt;=$H32)*(EU$6-$F32+1),$J32/2,$M32,TRUE))/(1-2*_xlfn.NORM.DIST(0,$J32/2,$M32,TRUE))*$D32+($K32="Steady Growth")*(AND(EV$6&gt;=$F32,EV$6&lt;=$H32)*((EV$6-$F32+1)/($J32*($J32+1)/2)*$D32))+($K32="custom")*CustCF!EP32</f>
        <v/>
      </c>
      <c r="EW32" s="87">
        <f>($K32="Bell Curve")*(_xlfn.NORM.DIST(AND(EW$6&gt;=$F32,EW$6&lt;=$H32)*(EW$6-$F32+1),$J32/2,$M32,TRUE)-_xlfn.NORM.DIST(AND(EW$6&gt;=$F32,EW$6&lt;=$H32)*(EV$6-$F32+1),$J32/2,$M32,TRUE))/(1-2*_xlfn.NORM.DIST(0,$J32/2,$M32,TRUE))*$D32+($K32="Steady Growth")*(AND(EW$6&gt;=$F32,EW$6&lt;=$H32)*((EW$6-$F32+1)/($J32*($J32+1)/2)*$D32))+($K32="custom")*CustCF!EQ32</f>
        <v/>
      </c>
      <c r="EX32" s="87">
        <f>($K32="Bell Curve")*(_xlfn.NORM.DIST(AND(EX$6&gt;=$F32,EX$6&lt;=$H32)*(EX$6-$F32+1),$J32/2,$M32,TRUE)-_xlfn.NORM.DIST(AND(EX$6&gt;=$F32,EX$6&lt;=$H32)*(EW$6-$F32+1),$J32/2,$M32,TRUE))/(1-2*_xlfn.NORM.DIST(0,$J32/2,$M32,TRUE))*$D32+($K32="Steady Growth")*(AND(EX$6&gt;=$F32,EX$6&lt;=$H32)*((EX$6-$F32+1)/($J32*($J32+1)/2)*$D32))+($K32="custom")*CustCF!ER32</f>
        <v/>
      </c>
      <c r="EY32" s="87">
        <f>($K32="Bell Curve")*(_xlfn.NORM.DIST(AND(EY$6&gt;=$F32,EY$6&lt;=$H32)*(EY$6-$F32+1),$J32/2,$M32,TRUE)-_xlfn.NORM.DIST(AND(EY$6&gt;=$F32,EY$6&lt;=$H32)*(EX$6-$F32+1),$J32/2,$M32,TRUE))/(1-2*_xlfn.NORM.DIST(0,$J32/2,$M32,TRUE))*$D32+($K32="Steady Growth")*(AND(EY$6&gt;=$F32,EY$6&lt;=$H32)*((EY$6-$F32+1)/($J32*($J32+1)/2)*$D32))+($K32="custom")*CustCF!ES32</f>
        <v/>
      </c>
      <c r="EZ32" s="87">
        <f>($K32="Bell Curve")*(_xlfn.NORM.DIST(AND(EZ$6&gt;=$F32,EZ$6&lt;=$H32)*(EZ$6-$F32+1),$J32/2,$M32,TRUE)-_xlfn.NORM.DIST(AND(EZ$6&gt;=$F32,EZ$6&lt;=$H32)*(EY$6-$F32+1),$J32/2,$M32,TRUE))/(1-2*_xlfn.NORM.DIST(0,$J32/2,$M32,TRUE))*$D32+($K32="Steady Growth")*(AND(EZ$6&gt;=$F32,EZ$6&lt;=$H32)*((EZ$6-$F32+1)/($J32*($J32+1)/2)*$D32))+($K32="custom")*CustCF!ET32</f>
        <v/>
      </c>
      <c r="FA32" s="87">
        <f>($K32="Bell Curve")*(_xlfn.NORM.DIST(AND(FA$6&gt;=$F32,FA$6&lt;=$H32)*(FA$6-$F32+1),$J32/2,$M32,TRUE)-_xlfn.NORM.DIST(AND(FA$6&gt;=$F32,FA$6&lt;=$H32)*(EZ$6-$F32+1),$J32/2,$M32,TRUE))/(1-2*_xlfn.NORM.DIST(0,$J32/2,$M32,TRUE))*$D32+($K32="Steady Growth")*(AND(FA$6&gt;=$F32,FA$6&lt;=$H32)*((FA$6-$F32+1)/($J32*($J32+1)/2)*$D32))+($K32="custom")*CustCF!EU32</f>
        <v/>
      </c>
      <c r="FB32" s="87">
        <f>($K32="Bell Curve")*(_xlfn.NORM.DIST(AND(FB$6&gt;=$F32,FB$6&lt;=$H32)*(FB$6-$F32+1),$J32/2,$M32,TRUE)-_xlfn.NORM.DIST(AND(FB$6&gt;=$F32,FB$6&lt;=$H32)*(FA$6-$F32+1),$J32/2,$M32,TRUE))/(1-2*_xlfn.NORM.DIST(0,$J32/2,$M32,TRUE))*$D32+($K32="Steady Growth")*(AND(FB$6&gt;=$F32,FB$6&lt;=$H32)*((FB$6-$F32+1)/($J32*($J32+1)/2)*$D32))+($K32="custom")*CustCF!EV32</f>
        <v/>
      </c>
      <c r="FC32" s="87">
        <f>($K32="Bell Curve")*(_xlfn.NORM.DIST(AND(FC$6&gt;=$F32,FC$6&lt;=$H32)*(FC$6-$F32+1),$J32/2,$M32,TRUE)-_xlfn.NORM.DIST(AND(FC$6&gt;=$F32,FC$6&lt;=$H32)*(FB$6-$F32+1),$J32/2,$M32,TRUE))/(1-2*_xlfn.NORM.DIST(0,$J32/2,$M32,TRUE))*$D32+($K32="Steady Growth")*(AND(FC$6&gt;=$F32,FC$6&lt;=$H32)*((FC$6-$F32+1)/($J32*($J32+1)/2)*$D32))+($K32="custom")*CustCF!EW32</f>
        <v/>
      </c>
      <c r="FD32" s="87">
        <f>($K32="Bell Curve")*(_xlfn.NORM.DIST(AND(FD$6&gt;=$F32,FD$6&lt;=$H32)*(FD$6-$F32+1),$J32/2,$M32,TRUE)-_xlfn.NORM.DIST(AND(FD$6&gt;=$F32,FD$6&lt;=$H32)*(FC$6-$F32+1),$J32/2,$M32,TRUE))/(1-2*_xlfn.NORM.DIST(0,$J32/2,$M32,TRUE))*$D32+($K32="Steady Growth")*(AND(FD$6&gt;=$F32,FD$6&lt;=$H32)*((FD$6-$F32+1)/($J32*($J32+1)/2)*$D32))+($K32="custom")*CustCF!EX32</f>
        <v/>
      </c>
      <c r="FE32" s="87">
        <f>($K32="Bell Curve")*(_xlfn.NORM.DIST(AND(FE$6&gt;=$F32,FE$6&lt;=$H32)*(FE$6-$F32+1),$J32/2,$M32,TRUE)-_xlfn.NORM.DIST(AND(FE$6&gt;=$F32,FE$6&lt;=$H32)*(FD$6-$F32+1),$J32/2,$M32,TRUE))/(1-2*_xlfn.NORM.DIST(0,$J32/2,$M32,TRUE))*$D32+($K32="Steady Growth")*(AND(FE$6&gt;=$F32,FE$6&lt;=$H32)*((FE$6-$F32+1)/($J32*($J32+1)/2)*$D32))+($K32="custom")*CustCF!EY32</f>
        <v/>
      </c>
      <c r="FF32" s="87">
        <f>($K32="Bell Curve")*(_xlfn.NORM.DIST(AND(FF$6&gt;=$F32,FF$6&lt;=$H32)*(FF$6-$F32+1),$J32/2,$M32,TRUE)-_xlfn.NORM.DIST(AND(FF$6&gt;=$F32,FF$6&lt;=$H32)*(FE$6-$F32+1),$J32/2,$M32,TRUE))/(1-2*_xlfn.NORM.DIST(0,$J32/2,$M32,TRUE))*$D32+($K32="Steady Growth")*(AND(FF$6&gt;=$F32,FF$6&lt;=$H32)*((FF$6-$F32+1)/($J32*($J32+1)/2)*$D32))+($K32="custom")*CustCF!EZ32</f>
        <v/>
      </c>
      <c r="FG32" s="87">
        <f>($K32="Bell Curve")*(_xlfn.NORM.DIST(AND(FG$6&gt;=$F32,FG$6&lt;=$H32)*(FG$6-$F32+1),$J32/2,$M32,TRUE)-_xlfn.NORM.DIST(AND(FG$6&gt;=$F32,FG$6&lt;=$H32)*(FF$6-$F32+1),$J32/2,$M32,TRUE))/(1-2*_xlfn.NORM.DIST(0,$J32/2,$M32,TRUE))*$D32+($K32="Steady Growth")*(AND(FG$6&gt;=$F32,FG$6&lt;=$H32)*((FG$6-$F32+1)/($J32*($J32+1)/2)*$D32))+($K32="custom")*CustCF!FA32</f>
        <v/>
      </c>
      <c r="FH32" s="87">
        <f>($K32="Bell Curve")*(_xlfn.NORM.DIST(AND(FH$6&gt;=$F32,FH$6&lt;=$H32)*(FH$6-$F32+1),$J32/2,$M32,TRUE)-_xlfn.NORM.DIST(AND(FH$6&gt;=$F32,FH$6&lt;=$H32)*(FG$6-$F32+1),$J32/2,$M32,TRUE))/(1-2*_xlfn.NORM.DIST(0,$J32/2,$M32,TRUE))*$D32+($K32="Steady Growth")*(AND(FH$6&gt;=$F32,FH$6&lt;=$H32)*((FH$6-$F32+1)/($J32*($J32+1)/2)*$D32))+($K32="custom")*CustCF!FB32</f>
        <v/>
      </c>
      <c r="FI32" s="87">
        <f>($K32="Bell Curve")*(_xlfn.NORM.DIST(AND(FI$6&gt;=$F32,FI$6&lt;=$H32)*(FI$6-$F32+1),$J32/2,$M32,TRUE)-_xlfn.NORM.DIST(AND(FI$6&gt;=$F32,FI$6&lt;=$H32)*(FH$6-$F32+1),$J32/2,$M32,TRUE))/(1-2*_xlfn.NORM.DIST(0,$J32/2,$M32,TRUE))*$D32+($K32="Steady Growth")*(AND(FI$6&gt;=$F32,FI$6&lt;=$H32)*((FI$6-$F32+1)/($J32*($J32+1)/2)*$D32))+($K32="custom")*CustCF!FC32</f>
        <v/>
      </c>
      <c r="FJ32" s="87">
        <f>($K32="Bell Curve")*(_xlfn.NORM.DIST(AND(FJ$6&gt;=$F32,FJ$6&lt;=$H32)*(FJ$6-$F32+1),$J32/2,$M32,TRUE)-_xlfn.NORM.DIST(AND(FJ$6&gt;=$F32,FJ$6&lt;=$H32)*(FI$6-$F32+1),$J32/2,$M32,TRUE))/(1-2*_xlfn.NORM.DIST(0,$J32/2,$M32,TRUE))*$D32+($K32="Steady Growth")*(AND(FJ$6&gt;=$F32,FJ$6&lt;=$H32)*((FJ$6-$F32+1)/($J32*($J32+1)/2)*$D32))+($K32="custom")*CustCF!FD32</f>
        <v/>
      </c>
      <c r="FK32" s="87">
        <f>($K32="Bell Curve")*(_xlfn.NORM.DIST(AND(FK$6&gt;=$F32,FK$6&lt;=$H32)*(FK$6-$F32+1),$J32/2,$M32,TRUE)-_xlfn.NORM.DIST(AND(FK$6&gt;=$F32,FK$6&lt;=$H32)*(FJ$6-$F32+1),$J32/2,$M32,TRUE))/(1-2*_xlfn.NORM.DIST(0,$J32/2,$M32,TRUE))*$D32+($K32="Steady Growth")*(AND(FK$6&gt;=$F32,FK$6&lt;=$H32)*((FK$6-$F32+1)/($J32*($J32+1)/2)*$D32))+($K32="custom")*CustCF!FE32</f>
        <v/>
      </c>
      <c r="FL32" s="87">
        <f>($K32="Bell Curve")*(_xlfn.NORM.DIST(AND(FL$6&gt;=$F32,FL$6&lt;=$H32)*(FL$6-$F32+1),$J32/2,$M32,TRUE)-_xlfn.NORM.DIST(AND(FL$6&gt;=$F32,FL$6&lt;=$H32)*(FK$6-$F32+1),$J32/2,$M32,TRUE))/(1-2*_xlfn.NORM.DIST(0,$J32/2,$M32,TRUE))*$D32+($K32="Steady Growth")*(AND(FL$6&gt;=$F32,FL$6&lt;=$H32)*((FL$6-$F32+1)/($J32*($J32+1)/2)*$D32))+($K32="custom")*CustCF!FF32</f>
        <v/>
      </c>
      <c r="FM32" s="87">
        <f>($K32="Bell Curve")*(_xlfn.NORM.DIST(AND(FM$6&gt;=$F32,FM$6&lt;=$H32)*(FM$6-$F32+1),$J32/2,$M32,TRUE)-_xlfn.NORM.DIST(AND(FM$6&gt;=$F32,FM$6&lt;=$H32)*(FL$6-$F32+1),$J32/2,$M32,TRUE))/(1-2*_xlfn.NORM.DIST(0,$J32/2,$M32,TRUE))*$D32+($K32="Steady Growth")*(AND(FM$6&gt;=$F32,FM$6&lt;=$H32)*((FM$6-$F32+1)/($J32*($J32+1)/2)*$D32))+($K32="custom")*CustCF!FG32</f>
        <v/>
      </c>
      <c r="FN32" s="87">
        <f>($K32="Bell Curve")*(_xlfn.NORM.DIST(AND(FN$6&gt;=$F32,FN$6&lt;=$H32)*(FN$6-$F32+1),$J32/2,$M32,TRUE)-_xlfn.NORM.DIST(AND(FN$6&gt;=$F32,FN$6&lt;=$H32)*(FM$6-$F32+1),$J32/2,$M32,TRUE))/(1-2*_xlfn.NORM.DIST(0,$J32/2,$M32,TRUE))*$D32+($K32="Steady Growth")*(AND(FN$6&gt;=$F32,FN$6&lt;=$H32)*((FN$6-$F32+1)/($J32*($J32+1)/2)*$D32))+($K32="custom")*CustCF!FH32</f>
        <v/>
      </c>
      <c r="FO32" s="87">
        <f>($K32="Bell Curve")*(_xlfn.NORM.DIST(AND(FO$6&gt;=$F32,FO$6&lt;=$H32)*(FO$6-$F32+1),$J32/2,$M32,TRUE)-_xlfn.NORM.DIST(AND(FO$6&gt;=$F32,FO$6&lt;=$H32)*(FN$6-$F32+1),$J32/2,$M32,TRUE))/(1-2*_xlfn.NORM.DIST(0,$J32/2,$M32,TRUE))*$D32+($K32="Steady Growth")*(AND(FO$6&gt;=$F32,FO$6&lt;=$H32)*((FO$6-$F32+1)/($J32*($J32+1)/2)*$D32))+($K32="custom")*CustCF!FI32</f>
        <v/>
      </c>
      <c r="FP32" s="87">
        <f>($K32="Bell Curve")*(_xlfn.NORM.DIST(AND(FP$6&gt;=$F32,FP$6&lt;=$H32)*(FP$6-$F32+1),$J32/2,$M32,TRUE)-_xlfn.NORM.DIST(AND(FP$6&gt;=$F32,FP$6&lt;=$H32)*(FO$6-$F32+1),$J32/2,$M32,TRUE))/(1-2*_xlfn.NORM.DIST(0,$J32/2,$M32,TRUE))*$D32+($K32="Steady Growth")*(AND(FP$6&gt;=$F32,FP$6&lt;=$H32)*((FP$6-$F32+1)/($J32*($J32+1)/2)*$D32))+($K32="custom")*CustCF!FJ32</f>
        <v/>
      </c>
      <c r="FQ32" s="87">
        <f>($K32="Bell Curve")*(_xlfn.NORM.DIST(AND(FQ$6&gt;=$F32,FQ$6&lt;=$H32)*(FQ$6-$F32+1),$J32/2,$M32,TRUE)-_xlfn.NORM.DIST(AND(FQ$6&gt;=$F32,FQ$6&lt;=$H32)*(FP$6-$F32+1),$J32/2,$M32,TRUE))/(1-2*_xlfn.NORM.DIST(0,$J32/2,$M32,TRUE))*$D32+($K32="Steady Growth")*(AND(FQ$6&gt;=$F32,FQ$6&lt;=$H32)*((FQ$6-$F32+1)/($J32*($J32+1)/2)*$D32))+($K32="custom")*CustCF!FK32</f>
        <v/>
      </c>
      <c r="FR32" s="87">
        <f>($K32="Bell Curve")*(_xlfn.NORM.DIST(AND(FR$6&gt;=$F32,FR$6&lt;=$H32)*(FR$6-$F32+1),$J32/2,$M32,TRUE)-_xlfn.NORM.DIST(AND(FR$6&gt;=$F32,FR$6&lt;=$H32)*(FQ$6-$F32+1),$J32/2,$M32,TRUE))/(1-2*_xlfn.NORM.DIST(0,$J32/2,$M32,TRUE))*$D32+($K32="Steady Growth")*(AND(FR$6&gt;=$F32,FR$6&lt;=$H32)*((FR$6-$F32+1)/($J32*($J32+1)/2)*$D32))+($K32="custom")*CustCF!FL32</f>
        <v/>
      </c>
      <c r="FS32" s="87">
        <f>($K32="Bell Curve")*(_xlfn.NORM.DIST(AND(FS$6&gt;=$F32,FS$6&lt;=$H32)*(FS$6-$F32+1),$J32/2,$M32,TRUE)-_xlfn.NORM.DIST(AND(FS$6&gt;=$F32,FS$6&lt;=$H32)*(FR$6-$F32+1),$J32/2,$M32,TRUE))/(1-2*_xlfn.NORM.DIST(0,$J32/2,$M32,TRUE))*$D32+($K32="Steady Growth")*(AND(FS$6&gt;=$F32,FS$6&lt;=$H32)*((FS$6-$F32+1)/($J32*($J32+1)/2)*$D32))+($K32="custom")*CustCF!FM32</f>
        <v/>
      </c>
      <c r="FT32" s="87">
        <f>($K32="Bell Curve")*(_xlfn.NORM.DIST(AND(FT$6&gt;=$F32,FT$6&lt;=$H32)*(FT$6-$F32+1),$J32/2,$M32,TRUE)-_xlfn.NORM.DIST(AND(FT$6&gt;=$F32,FT$6&lt;=$H32)*(FS$6-$F32+1),$J32/2,$M32,TRUE))/(1-2*_xlfn.NORM.DIST(0,$J32/2,$M32,TRUE))*$D32+($K32="Steady Growth")*(AND(FT$6&gt;=$F32,FT$6&lt;=$H32)*((FT$6-$F32+1)/($J32*($J32+1)/2)*$D32))+($K32="custom")*CustCF!FN32</f>
        <v/>
      </c>
      <c r="FU32" s="87">
        <f>($K32="Bell Curve")*(_xlfn.NORM.DIST(AND(FU$6&gt;=$F32,FU$6&lt;=$H32)*(FU$6-$F32+1),$J32/2,$M32,TRUE)-_xlfn.NORM.DIST(AND(FU$6&gt;=$F32,FU$6&lt;=$H32)*(FT$6-$F32+1),$J32/2,$M32,TRUE))/(1-2*_xlfn.NORM.DIST(0,$J32/2,$M32,TRUE))*$D32+($K32="Steady Growth")*(AND(FU$6&gt;=$F32,FU$6&lt;=$H32)*((FU$6-$F32+1)/($J32*($J32+1)/2)*$D32))+($K32="custom")*CustCF!FO32</f>
        <v/>
      </c>
      <c r="FV32" s="87">
        <f>($K32="Bell Curve")*(_xlfn.NORM.DIST(AND(FV$6&gt;=$F32,FV$6&lt;=$H32)*(FV$6-$F32+1),$J32/2,$M32,TRUE)-_xlfn.NORM.DIST(AND(FV$6&gt;=$F32,FV$6&lt;=$H32)*(FU$6-$F32+1),$J32/2,$M32,TRUE))/(1-2*_xlfn.NORM.DIST(0,$J32/2,$M32,TRUE))*$D32+($K32="Steady Growth")*(AND(FV$6&gt;=$F32,FV$6&lt;=$H32)*((FV$6-$F32+1)/($J32*($J32+1)/2)*$D32))+($K32="custom")*CustCF!FP32</f>
        <v/>
      </c>
      <c r="FW32" s="87">
        <f>($K32="Bell Curve")*(_xlfn.NORM.DIST(AND(FW$6&gt;=$F32,FW$6&lt;=$H32)*(FW$6-$F32+1),$J32/2,$M32,TRUE)-_xlfn.NORM.DIST(AND(FW$6&gt;=$F32,FW$6&lt;=$H32)*(FV$6-$F32+1),$J32/2,$M32,TRUE))/(1-2*_xlfn.NORM.DIST(0,$J32/2,$M32,TRUE))*$D32+($K32="Steady Growth")*(AND(FW$6&gt;=$F32,FW$6&lt;=$H32)*((FW$6-$F32+1)/($J32*($J32+1)/2)*$D32))+($K32="custom")*CustCF!FQ32</f>
        <v/>
      </c>
      <c r="FX32" s="87">
        <f>($K32="Bell Curve")*(_xlfn.NORM.DIST(AND(FX$6&gt;=$F32,FX$6&lt;=$H32)*(FX$6-$F32+1),$J32/2,$M32,TRUE)-_xlfn.NORM.DIST(AND(FX$6&gt;=$F32,FX$6&lt;=$H32)*(FW$6-$F32+1),$J32/2,$M32,TRUE))/(1-2*_xlfn.NORM.DIST(0,$J32/2,$M32,TRUE))*$D32+($K32="Steady Growth")*(AND(FX$6&gt;=$F32,FX$6&lt;=$H32)*((FX$6-$F32+1)/($J32*($J32+1)/2)*$D32))+($K32="custom")*CustCF!FR32</f>
        <v/>
      </c>
      <c r="FY32" s="87">
        <f>($K32="Bell Curve")*(_xlfn.NORM.DIST(AND(FY$6&gt;=$F32,FY$6&lt;=$H32)*(FY$6-$F32+1),$J32/2,$M32,TRUE)-_xlfn.NORM.DIST(AND(FY$6&gt;=$F32,FY$6&lt;=$H32)*(FX$6-$F32+1),$J32/2,$M32,TRUE))/(1-2*_xlfn.NORM.DIST(0,$J32/2,$M32,TRUE))*$D32+($K32="Steady Growth")*(AND(FY$6&gt;=$F32,FY$6&lt;=$H32)*((FY$6-$F32+1)/($J32*($J32+1)/2)*$D32))+($K32="custom")*CustCF!FS32</f>
        <v/>
      </c>
      <c r="FZ32" s="87">
        <f>($K32="Bell Curve")*(_xlfn.NORM.DIST(AND(FZ$6&gt;=$F32,FZ$6&lt;=$H32)*(FZ$6-$F32+1),$J32/2,$M32,TRUE)-_xlfn.NORM.DIST(AND(FZ$6&gt;=$F32,FZ$6&lt;=$H32)*(FY$6-$F32+1),$J32/2,$M32,TRUE))/(1-2*_xlfn.NORM.DIST(0,$J32/2,$M32,TRUE))*$D32+($K32="Steady Growth")*(AND(FZ$6&gt;=$F32,FZ$6&lt;=$H32)*((FZ$6-$F32+1)/($J32*($J32+1)/2)*$D32))+($K32="custom")*CustCF!FT32</f>
        <v/>
      </c>
      <c r="GA32" s="87">
        <f>($K32="Bell Curve")*(_xlfn.NORM.DIST(AND(GA$6&gt;=$F32,GA$6&lt;=$H32)*(GA$6-$F32+1),$J32/2,$M32,TRUE)-_xlfn.NORM.DIST(AND(GA$6&gt;=$F32,GA$6&lt;=$H32)*(FZ$6-$F32+1),$J32/2,$M32,TRUE))/(1-2*_xlfn.NORM.DIST(0,$J32/2,$M32,TRUE))*$D32+($K32="Steady Growth")*(AND(GA$6&gt;=$F32,GA$6&lt;=$H32)*((GA$6-$F32+1)/($J32*($J32+1)/2)*$D32))+($K32="custom")*CustCF!FU32</f>
        <v/>
      </c>
      <c r="GB32" s="87">
        <f>($K32="Bell Curve")*(_xlfn.NORM.DIST(AND(GB$6&gt;=$F32,GB$6&lt;=$H32)*(GB$6-$F32+1),$J32/2,$M32,TRUE)-_xlfn.NORM.DIST(AND(GB$6&gt;=$F32,GB$6&lt;=$H32)*(GA$6-$F32+1),$J32/2,$M32,TRUE))/(1-2*_xlfn.NORM.DIST(0,$J32/2,$M32,TRUE))*$D32+($K32="Steady Growth")*(AND(GB$6&gt;=$F32,GB$6&lt;=$H32)*((GB$6-$F32+1)/($J32*($J32+1)/2)*$D32))+($K32="custom")*CustCF!FV32</f>
        <v/>
      </c>
      <c r="GC32" s="87">
        <f>($K32="Bell Curve")*(_xlfn.NORM.DIST(AND(GC$6&gt;=$F32,GC$6&lt;=$H32)*(GC$6-$F32+1),$J32/2,$M32,TRUE)-_xlfn.NORM.DIST(AND(GC$6&gt;=$F32,GC$6&lt;=$H32)*(GB$6-$F32+1),$J32/2,$M32,TRUE))/(1-2*_xlfn.NORM.DIST(0,$J32/2,$M32,TRUE))*$D32+($K32="Steady Growth")*(AND(GC$6&gt;=$F32,GC$6&lt;=$H32)*((GC$6-$F32+1)/($J32*($J32+1)/2)*$D32))+($K32="custom")*CustCF!FW32</f>
        <v/>
      </c>
      <c r="GD32" s="87">
        <f>($K32="Bell Curve")*(_xlfn.NORM.DIST(AND(GD$6&gt;=$F32,GD$6&lt;=$H32)*(GD$6-$F32+1),$J32/2,$M32,TRUE)-_xlfn.NORM.DIST(AND(GD$6&gt;=$F32,GD$6&lt;=$H32)*(GC$6-$F32+1),$J32/2,$M32,TRUE))/(1-2*_xlfn.NORM.DIST(0,$J32/2,$M32,TRUE))*$D32+($K32="Steady Growth")*(AND(GD$6&gt;=$F32,GD$6&lt;=$H32)*((GD$6-$F32+1)/($J32*($J32+1)/2)*$D32))+($K32="custom")*CustCF!FX32</f>
        <v/>
      </c>
      <c r="GE32" s="87">
        <f>($K32="Bell Curve")*(_xlfn.NORM.DIST(AND(GE$6&gt;=$F32,GE$6&lt;=$H32)*(GE$6-$F32+1),$J32/2,$M32,TRUE)-_xlfn.NORM.DIST(AND(GE$6&gt;=$F32,GE$6&lt;=$H32)*(GD$6-$F32+1),$J32/2,$M32,TRUE))/(1-2*_xlfn.NORM.DIST(0,$J32/2,$M32,TRUE))*$D32+($K32="Steady Growth")*(AND(GE$6&gt;=$F32,GE$6&lt;=$H32)*((GE$6-$F32+1)/($J32*($J32+1)/2)*$D32))+($K32="custom")*CustCF!FY32</f>
        <v/>
      </c>
      <c r="GF32" s="87">
        <f>($K32="Bell Curve")*(_xlfn.NORM.DIST(AND(GF$6&gt;=$F32,GF$6&lt;=$H32)*(GF$6-$F32+1),$J32/2,$M32,TRUE)-_xlfn.NORM.DIST(AND(GF$6&gt;=$F32,GF$6&lt;=$H32)*(GE$6-$F32+1),$J32/2,$M32,TRUE))/(1-2*_xlfn.NORM.DIST(0,$J32/2,$M32,TRUE))*$D32+($K32="Steady Growth")*(AND(GF$6&gt;=$F32,GF$6&lt;=$H32)*((GF$6-$F32+1)/($J32*($J32+1)/2)*$D32))+($K32="custom")*CustCF!FZ32</f>
        <v/>
      </c>
      <c r="GG32" s="87">
        <f>($K32="Bell Curve")*(_xlfn.NORM.DIST(AND(GG$6&gt;=$F32,GG$6&lt;=$H32)*(GG$6-$F32+1),$J32/2,$M32,TRUE)-_xlfn.NORM.DIST(AND(GG$6&gt;=$F32,GG$6&lt;=$H32)*(GF$6-$F32+1),$J32/2,$M32,TRUE))/(1-2*_xlfn.NORM.DIST(0,$J32/2,$M32,TRUE))*$D32+($K32="Steady Growth")*(AND(GG$6&gt;=$F32,GG$6&lt;=$H32)*((GG$6-$F32+1)/($J32*($J32+1)/2)*$D32))+($K32="custom")*CustCF!GA32</f>
        <v/>
      </c>
      <c r="GH32" s="87">
        <f>($K32="Bell Curve")*(_xlfn.NORM.DIST(AND(GH$6&gt;=$F32,GH$6&lt;=$H32)*(GH$6-$F32+1),$J32/2,$M32,TRUE)-_xlfn.NORM.DIST(AND(GH$6&gt;=$F32,GH$6&lt;=$H32)*(GG$6-$F32+1),$J32/2,$M32,TRUE))/(1-2*_xlfn.NORM.DIST(0,$J32/2,$M32,TRUE))*$D32+($K32="Steady Growth")*(AND(GH$6&gt;=$F32,GH$6&lt;=$H32)*((GH$6-$F32+1)/($J32*($J32+1)/2)*$D32))+($K32="custom")*CustCF!GB32</f>
        <v/>
      </c>
      <c r="GI32" s="87">
        <f>($K32="Bell Curve")*(_xlfn.NORM.DIST(AND(GI$6&gt;=$F32,GI$6&lt;=$H32)*(GI$6-$F32+1),$J32/2,$M32,TRUE)-_xlfn.NORM.DIST(AND(GI$6&gt;=$F32,GI$6&lt;=$H32)*(GH$6-$F32+1),$J32/2,$M32,TRUE))/(1-2*_xlfn.NORM.DIST(0,$J32/2,$M32,TRUE))*$D32+($K32="Steady Growth")*(AND(GI$6&gt;=$F32,GI$6&lt;=$H32)*((GI$6-$F32+1)/($J32*($J32+1)/2)*$D32))+($K32="custom")*CustCF!GC32</f>
        <v/>
      </c>
      <c r="GJ32" s="87">
        <f>($K32="Bell Curve")*(_xlfn.NORM.DIST(AND(GJ$6&gt;=$F32,GJ$6&lt;=$H32)*(GJ$6-$F32+1),$J32/2,$M32,TRUE)-_xlfn.NORM.DIST(AND(GJ$6&gt;=$F32,GJ$6&lt;=$H32)*(GI$6-$F32+1),$J32/2,$M32,TRUE))/(1-2*_xlfn.NORM.DIST(0,$J32/2,$M32,TRUE))*$D32+($K32="Steady Growth")*(AND(GJ$6&gt;=$F32,GJ$6&lt;=$H32)*((GJ$6-$F32+1)/($J32*($J32+1)/2)*$D32))+($K32="custom")*CustCF!GD32</f>
        <v/>
      </c>
      <c r="GK32" s="87">
        <f>($K32="Bell Curve")*(_xlfn.NORM.DIST(AND(GK$6&gt;=$F32,GK$6&lt;=$H32)*(GK$6-$F32+1),$J32/2,$M32,TRUE)-_xlfn.NORM.DIST(AND(GK$6&gt;=$F32,GK$6&lt;=$H32)*(GJ$6-$F32+1),$J32/2,$M32,TRUE))/(1-2*_xlfn.NORM.DIST(0,$J32/2,$M32,TRUE))*$D32+($K32="Steady Growth")*(AND(GK$6&gt;=$F32,GK$6&lt;=$H32)*((GK$6-$F32+1)/($J32*($J32+1)/2)*$D32))+($K32="custom")*CustCF!GE32</f>
        <v/>
      </c>
      <c r="GL32" s="87">
        <f>($K32="Bell Curve")*(_xlfn.NORM.DIST(AND(GL$6&gt;=$F32,GL$6&lt;=$H32)*(GL$6-$F32+1),$J32/2,$M32,TRUE)-_xlfn.NORM.DIST(AND(GL$6&gt;=$F32,GL$6&lt;=$H32)*(GK$6-$F32+1),$J32/2,$M32,TRUE))/(1-2*_xlfn.NORM.DIST(0,$J32/2,$M32,TRUE))*$D32+($K32="Steady Growth")*(AND(GL$6&gt;=$F32,GL$6&lt;=$H32)*((GL$6-$F32+1)/($J32*($J32+1)/2)*$D32))+($K32="custom")*CustCF!GF32</f>
        <v/>
      </c>
      <c r="GM32" s="87">
        <f>($K32="Bell Curve")*(_xlfn.NORM.DIST(AND(GM$6&gt;=$F32,GM$6&lt;=$H32)*(GM$6-$F32+1),$J32/2,$M32,TRUE)-_xlfn.NORM.DIST(AND(GM$6&gt;=$F32,GM$6&lt;=$H32)*(GL$6-$F32+1),$J32/2,$M32,TRUE))/(1-2*_xlfn.NORM.DIST(0,$J32/2,$M32,TRUE))*$D32+($K32="Steady Growth")*(AND(GM$6&gt;=$F32,GM$6&lt;=$H32)*((GM$6-$F32+1)/($J32*($J32+1)/2)*$D32))+($K32="custom")*CustCF!GG32</f>
        <v/>
      </c>
      <c r="GN32" s="257">
        <f>($K32="Bell Curve")*(_xlfn.NORM.DIST(AND(GN$6&gt;=$F32,GN$6&lt;=$H32)*(GN$6-$F32+1),$J32/2,$M32,TRUE)-_xlfn.NORM.DIST(AND(GN$6&gt;=$F32,GN$6&lt;=$H32)*(GM$6-$F32+1),$J32/2,$M32,TRUE))/(1-2*_xlfn.NORM.DIST(0,$J32/2,$M32,TRUE))*$D32+($K32="Steady Growth")*(AND(GN$6&gt;=$F32,GN$6&lt;=$H32)*((GN$6-$F32+1)/($J32*($J32+1)/2)*$D32))+($K32="custom")*CustCF!GH32</f>
        <v/>
      </c>
      <c r="GO32" s="1" t="n"/>
      <c r="GP32" s="63" t="n"/>
    </row>
    <row r="33" hidden="1" outlineLevel="1">
      <c r="A33" s="1" t="n"/>
      <c r="B33" s="1" t="n"/>
      <c r="C33" s="251">
        <f>Budget!P34</f>
        <v/>
      </c>
      <c r="D33" s="14">
        <f>Budget!Q34</f>
        <v/>
      </c>
      <c r="E33" s="14">
        <f>IF(D33&lt;&gt;0,F33,"")</f>
        <v/>
      </c>
      <c r="F33" s="252" t="n">
        <v>0</v>
      </c>
      <c r="G33" s="921">
        <f>IF(L33="custom",CustCF!F33,INDEX($P$8:$GN$8,MATCH(F33,$P$6:$GN$6,0)))</f>
        <v/>
      </c>
      <c r="H33" s="252" t="n">
        <v>0</v>
      </c>
      <c r="I33" s="921">
        <f>IF(L33="custom",CustCF!G33,INDEX($P$8:$GN$8,MATCH(H33,$P$6:$GN$6,0)))</f>
        <v/>
      </c>
      <c r="J33" s="249">
        <f>H33-F33+1</f>
        <v/>
      </c>
      <c r="K33" s="254" t="inlineStr">
        <is>
          <t>Bell Curve</t>
        </is>
      </c>
      <c r="L33" s="255" t="inlineStr">
        <is>
          <t>Flat (9)</t>
        </is>
      </c>
      <c r="M33" s="256">
        <f>INDEX($D$261:$D$266,MATCH(L33,$C$261:$C$266,0))</f>
        <v/>
      </c>
      <c r="N33" s="13">
        <f>SUM(P33:GN33)</f>
        <v/>
      </c>
      <c r="O33" s="14" t="n"/>
      <c r="P33" s="87">
        <f>($K33="Bell Curve")*(_xlfn.NORM.DIST(AND(P$6&gt;=$F33,P$6&lt;=$H33)*(P$6-$F33+1),$J33/2,$M33,TRUE)-_xlfn.NORM.DIST(AND(P$6&gt;=$F33,P$6&lt;=$H33)*(O$6-$F33+1),$J33/2,$M33,TRUE))/(1-2*_xlfn.NORM.DIST(0,$J33/2,$M33,TRUE))*$D33+($K33="Steady Growth")*(AND(P$6&gt;=$F33,P$6&lt;=$H33)*((P$6-$F33+1)/($J33*($J33+1)/2)*$D33))+($K33="custom")*CustCF!J33</f>
        <v/>
      </c>
      <c r="Q33" s="87">
        <f>($K33="Bell Curve")*(_xlfn.NORM.DIST(AND(Q$6&gt;=$F33,Q$6&lt;=$H33)*(Q$6-$F33+1),$J33/2,$M33,TRUE)-_xlfn.NORM.DIST(AND(Q$6&gt;=$F33,Q$6&lt;=$H33)*(P$6-$F33+1),$J33/2,$M33,TRUE))/(1-2*_xlfn.NORM.DIST(0,$J33/2,$M33,TRUE))*$D33+($K33="Steady Growth")*(AND(Q$6&gt;=$F33,Q$6&lt;=$H33)*((Q$6-$F33+1)/($J33*($J33+1)/2)*$D33))+($K33="custom")*CustCF!K33</f>
        <v/>
      </c>
      <c r="R33" s="87">
        <f>($K33="Bell Curve")*(_xlfn.NORM.DIST(AND(R$6&gt;=$F33,R$6&lt;=$H33)*(R$6-$F33+1),$J33/2,$M33,TRUE)-_xlfn.NORM.DIST(AND(R$6&gt;=$F33,R$6&lt;=$H33)*(Q$6-$F33+1),$J33/2,$M33,TRUE))/(1-2*_xlfn.NORM.DIST(0,$J33/2,$M33,TRUE))*$D33+($K33="Steady Growth")*(AND(R$6&gt;=$F33,R$6&lt;=$H33)*((R$6-$F33+1)/($J33*($J33+1)/2)*$D33))+($K33="custom")*CustCF!L33</f>
        <v/>
      </c>
      <c r="S33" s="87">
        <f>($K33="Bell Curve")*(_xlfn.NORM.DIST(AND(S$6&gt;=$F33,S$6&lt;=$H33)*(S$6-$F33+1),$J33/2,$M33,TRUE)-_xlfn.NORM.DIST(AND(S$6&gt;=$F33,S$6&lt;=$H33)*(R$6-$F33+1),$J33/2,$M33,TRUE))/(1-2*_xlfn.NORM.DIST(0,$J33/2,$M33,TRUE))*$D33+($K33="Steady Growth")*(AND(S$6&gt;=$F33,S$6&lt;=$H33)*((S$6-$F33+1)/($J33*($J33+1)/2)*$D33))+($K33="custom")*CustCF!M33</f>
        <v/>
      </c>
      <c r="T33" s="87">
        <f>($K33="Bell Curve")*(_xlfn.NORM.DIST(AND(T$6&gt;=$F33,T$6&lt;=$H33)*(T$6-$F33+1),$J33/2,$M33,TRUE)-_xlfn.NORM.DIST(AND(T$6&gt;=$F33,T$6&lt;=$H33)*(S$6-$F33+1),$J33/2,$M33,TRUE))/(1-2*_xlfn.NORM.DIST(0,$J33/2,$M33,TRUE))*$D33+($K33="Steady Growth")*(AND(T$6&gt;=$F33,T$6&lt;=$H33)*((T$6-$F33+1)/($J33*($J33+1)/2)*$D33))+($K33="custom")*CustCF!N33</f>
        <v/>
      </c>
      <c r="U33" s="87">
        <f>($K33="Bell Curve")*(_xlfn.NORM.DIST(AND(U$6&gt;=$F33,U$6&lt;=$H33)*(U$6-$F33+1),$J33/2,$M33,TRUE)-_xlfn.NORM.DIST(AND(U$6&gt;=$F33,U$6&lt;=$H33)*(T$6-$F33+1),$J33/2,$M33,TRUE))/(1-2*_xlfn.NORM.DIST(0,$J33/2,$M33,TRUE))*$D33+($K33="Steady Growth")*(AND(U$6&gt;=$F33,U$6&lt;=$H33)*((U$6-$F33+1)/($J33*($J33+1)/2)*$D33))+($K33="custom")*CustCF!O33</f>
        <v/>
      </c>
      <c r="V33" s="87">
        <f>($K33="Bell Curve")*(_xlfn.NORM.DIST(AND(V$6&gt;=$F33,V$6&lt;=$H33)*(V$6-$F33+1),$J33/2,$M33,TRUE)-_xlfn.NORM.DIST(AND(V$6&gt;=$F33,V$6&lt;=$H33)*(U$6-$F33+1),$J33/2,$M33,TRUE))/(1-2*_xlfn.NORM.DIST(0,$J33/2,$M33,TRUE))*$D33+($K33="Steady Growth")*(AND(V$6&gt;=$F33,V$6&lt;=$H33)*((V$6-$F33+1)/($J33*($J33+1)/2)*$D33))+($K33="custom")*CustCF!P33</f>
        <v/>
      </c>
      <c r="W33" s="87">
        <f>($K33="Bell Curve")*(_xlfn.NORM.DIST(AND(W$6&gt;=$F33,W$6&lt;=$H33)*(W$6-$F33+1),$J33/2,$M33,TRUE)-_xlfn.NORM.DIST(AND(W$6&gt;=$F33,W$6&lt;=$H33)*(V$6-$F33+1),$J33/2,$M33,TRUE))/(1-2*_xlfn.NORM.DIST(0,$J33/2,$M33,TRUE))*$D33+($K33="Steady Growth")*(AND(W$6&gt;=$F33,W$6&lt;=$H33)*((W$6-$F33+1)/($J33*($J33+1)/2)*$D33))+($K33="custom")*CustCF!Q33</f>
        <v/>
      </c>
      <c r="X33" s="87">
        <f>($K33="Bell Curve")*(_xlfn.NORM.DIST(AND(X$6&gt;=$F33,X$6&lt;=$H33)*(X$6-$F33+1),$J33/2,$M33,TRUE)-_xlfn.NORM.DIST(AND(X$6&gt;=$F33,X$6&lt;=$H33)*(W$6-$F33+1),$J33/2,$M33,TRUE))/(1-2*_xlfn.NORM.DIST(0,$J33/2,$M33,TRUE))*$D33+($K33="Steady Growth")*(AND(X$6&gt;=$F33,X$6&lt;=$H33)*((X$6-$F33+1)/($J33*($J33+1)/2)*$D33))+($K33="custom")*CustCF!R33</f>
        <v/>
      </c>
      <c r="Y33" s="87">
        <f>($K33="Bell Curve")*(_xlfn.NORM.DIST(AND(Y$6&gt;=$F33,Y$6&lt;=$H33)*(Y$6-$F33+1),$J33/2,$M33,TRUE)-_xlfn.NORM.DIST(AND(Y$6&gt;=$F33,Y$6&lt;=$H33)*(X$6-$F33+1),$J33/2,$M33,TRUE))/(1-2*_xlfn.NORM.DIST(0,$J33/2,$M33,TRUE))*$D33+($K33="Steady Growth")*(AND(Y$6&gt;=$F33,Y$6&lt;=$H33)*((Y$6-$F33+1)/($J33*($J33+1)/2)*$D33))+($K33="custom")*CustCF!S33</f>
        <v/>
      </c>
      <c r="Z33" s="87">
        <f>($K33="Bell Curve")*(_xlfn.NORM.DIST(AND(Z$6&gt;=$F33,Z$6&lt;=$H33)*(Z$6-$F33+1),$J33/2,$M33,TRUE)-_xlfn.NORM.DIST(AND(Z$6&gt;=$F33,Z$6&lt;=$H33)*(Y$6-$F33+1),$J33/2,$M33,TRUE))/(1-2*_xlfn.NORM.DIST(0,$J33/2,$M33,TRUE))*$D33+($K33="Steady Growth")*(AND(Z$6&gt;=$F33,Z$6&lt;=$H33)*((Z$6-$F33+1)/($J33*($J33+1)/2)*$D33))+($K33="custom")*CustCF!T33</f>
        <v/>
      </c>
      <c r="AA33" s="87">
        <f>($K33="Bell Curve")*(_xlfn.NORM.DIST(AND(AA$6&gt;=$F33,AA$6&lt;=$H33)*(AA$6-$F33+1),$J33/2,$M33,TRUE)-_xlfn.NORM.DIST(AND(AA$6&gt;=$F33,AA$6&lt;=$H33)*(Z$6-$F33+1),$J33/2,$M33,TRUE))/(1-2*_xlfn.NORM.DIST(0,$J33/2,$M33,TRUE))*$D33+($K33="Steady Growth")*(AND(AA$6&gt;=$F33,AA$6&lt;=$H33)*((AA$6-$F33+1)/($J33*($J33+1)/2)*$D33))+($K33="custom")*CustCF!U33</f>
        <v/>
      </c>
      <c r="AB33" s="87">
        <f>($K33="Bell Curve")*(_xlfn.NORM.DIST(AND(AB$6&gt;=$F33,AB$6&lt;=$H33)*(AB$6-$F33+1),$J33/2,$M33,TRUE)-_xlfn.NORM.DIST(AND(AB$6&gt;=$F33,AB$6&lt;=$H33)*(AA$6-$F33+1),$J33/2,$M33,TRUE))/(1-2*_xlfn.NORM.DIST(0,$J33/2,$M33,TRUE))*$D33+($K33="Steady Growth")*(AND(AB$6&gt;=$F33,AB$6&lt;=$H33)*((AB$6-$F33+1)/($J33*($J33+1)/2)*$D33))+($K33="custom")*CustCF!V33</f>
        <v/>
      </c>
      <c r="AC33" s="87">
        <f>($K33="Bell Curve")*(_xlfn.NORM.DIST(AND(AC$6&gt;=$F33,AC$6&lt;=$H33)*(AC$6-$F33+1),$J33/2,$M33,TRUE)-_xlfn.NORM.DIST(AND(AC$6&gt;=$F33,AC$6&lt;=$H33)*(AB$6-$F33+1),$J33/2,$M33,TRUE))/(1-2*_xlfn.NORM.DIST(0,$J33/2,$M33,TRUE))*$D33+($K33="Steady Growth")*(AND(AC$6&gt;=$F33,AC$6&lt;=$H33)*((AC$6-$F33+1)/($J33*($J33+1)/2)*$D33))+($K33="custom")*CustCF!W33</f>
        <v/>
      </c>
      <c r="AD33" s="87">
        <f>($K33="Bell Curve")*(_xlfn.NORM.DIST(AND(AD$6&gt;=$F33,AD$6&lt;=$H33)*(AD$6-$F33+1),$J33/2,$M33,TRUE)-_xlfn.NORM.DIST(AND(AD$6&gt;=$F33,AD$6&lt;=$H33)*(AC$6-$F33+1),$J33/2,$M33,TRUE))/(1-2*_xlfn.NORM.DIST(0,$J33/2,$M33,TRUE))*$D33+($K33="Steady Growth")*(AND(AD$6&gt;=$F33,AD$6&lt;=$H33)*((AD$6-$F33+1)/($J33*($J33+1)/2)*$D33))+($K33="custom")*CustCF!X33</f>
        <v/>
      </c>
      <c r="AE33" s="87">
        <f>($K33="Bell Curve")*(_xlfn.NORM.DIST(AND(AE$6&gt;=$F33,AE$6&lt;=$H33)*(AE$6-$F33+1),$J33/2,$M33,TRUE)-_xlfn.NORM.DIST(AND(AE$6&gt;=$F33,AE$6&lt;=$H33)*(AD$6-$F33+1),$J33/2,$M33,TRUE))/(1-2*_xlfn.NORM.DIST(0,$J33/2,$M33,TRUE))*$D33+($K33="Steady Growth")*(AND(AE$6&gt;=$F33,AE$6&lt;=$H33)*((AE$6-$F33+1)/($J33*($J33+1)/2)*$D33))+($K33="custom")*CustCF!Y33</f>
        <v/>
      </c>
      <c r="AF33" s="87">
        <f>($K33="Bell Curve")*(_xlfn.NORM.DIST(AND(AF$6&gt;=$F33,AF$6&lt;=$H33)*(AF$6-$F33+1),$J33/2,$M33,TRUE)-_xlfn.NORM.DIST(AND(AF$6&gt;=$F33,AF$6&lt;=$H33)*(AE$6-$F33+1),$J33/2,$M33,TRUE))/(1-2*_xlfn.NORM.DIST(0,$J33/2,$M33,TRUE))*$D33+($K33="Steady Growth")*(AND(AF$6&gt;=$F33,AF$6&lt;=$H33)*((AF$6-$F33+1)/($J33*($J33+1)/2)*$D33))+($K33="custom")*CustCF!Z33</f>
        <v/>
      </c>
      <c r="AG33" s="87">
        <f>($K33="Bell Curve")*(_xlfn.NORM.DIST(AND(AG$6&gt;=$F33,AG$6&lt;=$H33)*(AG$6-$F33+1),$J33/2,$M33,TRUE)-_xlfn.NORM.DIST(AND(AG$6&gt;=$F33,AG$6&lt;=$H33)*(AF$6-$F33+1),$J33/2,$M33,TRUE))/(1-2*_xlfn.NORM.DIST(0,$J33/2,$M33,TRUE))*$D33+($K33="Steady Growth")*(AND(AG$6&gt;=$F33,AG$6&lt;=$H33)*((AG$6-$F33+1)/($J33*($J33+1)/2)*$D33))+($K33="custom")*CustCF!AA33</f>
        <v/>
      </c>
      <c r="AH33" s="87">
        <f>($K33="Bell Curve")*(_xlfn.NORM.DIST(AND(AH$6&gt;=$F33,AH$6&lt;=$H33)*(AH$6-$F33+1),$J33/2,$M33,TRUE)-_xlfn.NORM.DIST(AND(AH$6&gt;=$F33,AH$6&lt;=$H33)*(AG$6-$F33+1),$J33/2,$M33,TRUE))/(1-2*_xlfn.NORM.DIST(0,$J33/2,$M33,TRUE))*$D33+($K33="Steady Growth")*(AND(AH$6&gt;=$F33,AH$6&lt;=$H33)*((AH$6-$F33+1)/($J33*($J33+1)/2)*$D33))+($K33="custom")*CustCF!AB33</f>
        <v/>
      </c>
      <c r="AI33" s="87">
        <f>($K33="Bell Curve")*(_xlfn.NORM.DIST(AND(AI$6&gt;=$F33,AI$6&lt;=$H33)*(AI$6-$F33+1),$J33/2,$M33,TRUE)-_xlfn.NORM.DIST(AND(AI$6&gt;=$F33,AI$6&lt;=$H33)*(AH$6-$F33+1),$J33/2,$M33,TRUE))/(1-2*_xlfn.NORM.DIST(0,$J33/2,$M33,TRUE))*$D33+($K33="Steady Growth")*(AND(AI$6&gt;=$F33,AI$6&lt;=$H33)*((AI$6-$F33+1)/($J33*($J33+1)/2)*$D33))+($K33="custom")*CustCF!AC33</f>
        <v/>
      </c>
      <c r="AJ33" s="87">
        <f>($K33="Bell Curve")*(_xlfn.NORM.DIST(AND(AJ$6&gt;=$F33,AJ$6&lt;=$H33)*(AJ$6-$F33+1),$J33/2,$M33,TRUE)-_xlfn.NORM.DIST(AND(AJ$6&gt;=$F33,AJ$6&lt;=$H33)*(AI$6-$F33+1),$J33/2,$M33,TRUE))/(1-2*_xlfn.NORM.DIST(0,$J33/2,$M33,TRUE))*$D33+($K33="Steady Growth")*(AND(AJ$6&gt;=$F33,AJ$6&lt;=$H33)*((AJ$6-$F33+1)/($J33*($J33+1)/2)*$D33))+($K33="custom")*CustCF!AD33</f>
        <v/>
      </c>
      <c r="AK33" s="87">
        <f>($K33="Bell Curve")*(_xlfn.NORM.DIST(AND(AK$6&gt;=$F33,AK$6&lt;=$H33)*(AK$6-$F33+1),$J33/2,$M33,TRUE)-_xlfn.NORM.DIST(AND(AK$6&gt;=$F33,AK$6&lt;=$H33)*(AJ$6-$F33+1),$J33/2,$M33,TRUE))/(1-2*_xlfn.NORM.DIST(0,$J33/2,$M33,TRUE))*$D33+($K33="Steady Growth")*(AND(AK$6&gt;=$F33,AK$6&lt;=$H33)*((AK$6-$F33+1)/($J33*($J33+1)/2)*$D33))+($K33="custom")*CustCF!AE33</f>
        <v/>
      </c>
      <c r="AL33" s="87">
        <f>($K33="Bell Curve")*(_xlfn.NORM.DIST(AND(AL$6&gt;=$F33,AL$6&lt;=$H33)*(AL$6-$F33+1),$J33/2,$M33,TRUE)-_xlfn.NORM.DIST(AND(AL$6&gt;=$F33,AL$6&lt;=$H33)*(AK$6-$F33+1),$J33/2,$M33,TRUE))/(1-2*_xlfn.NORM.DIST(0,$J33/2,$M33,TRUE))*$D33+($K33="Steady Growth")*(AND(AL$6&gt;=$F33,AL$6&lt;=$H33)*((AL$6-$F33+1)/($J33*($J33+1)/2)*$D33))+($K33="custom")*CustCF!AF33</f>
        <v/>
      </c>
      <c r="AM33" s="87">
        <f>($K33="Bell Curve")*(_xlfn.NORM.DIST(AND(AM$6&gt;=$F33,AM$6&lt;=$H33)*(AM$6-$F33+1),$J33/2,$M33,TRUE)-_xlfn.NORM.DIST(AND(AM$6&gt;=$F33,AM$6&lt;=$H33)*(AL$6-$F33+1),$J33/2,$M33,TRUE))/(1-2*_xlfn.NORM.DIST(0,$J33/2,$M33,TRUE))*$D33+($K33="Steady Growth")*(AND(AM$6&gt;=$F33,AM$6&lt;=$H33)*((AM$6-$F33+1)/($J33*($J33+1)/2)*$D33))+($K33="custom")*CustCF!AG33</f>
        <v/>
      </c>
      <c r="AN33" s="87">
        <f>($K33="Bell Curve")*(_xlfn.NORM.DIST(AND(AN$6&gt;=$F33,AN$6&lt;=$H33)*(AN$6-$F33+1),$J33/2,$M33,TRUE)-_xlfn.NORM.DIST(AND(AN$6&gt;=$F33,AN$6&lt;=$H33)*(AM$6-$F33+1),$J33/2,$M33,TRUE))/(1-2*_xlfn.NORM.DIST(0,$J33/2,$M33,TRUE))*$D33+($K33="Steady Growth")*(AND(AN$6&gt;=$F33,AN$6&lt;=$H33)*((AN$6-$F33+1)/($J33*($J33+1)/2)*$D33))+($K33="custom")*CustCF!AH33</f>
        <v/>
      </c>
      <c r="AO33" s="87">
        <f>($K33="Bell Curve")*(_xlfn.NORM.DIST(AND(AO$6&gt;=$F33,AO$6&lt;=$H33)*(AO$6-$F33+1),$J33/2,$M33,TRUE)-_xlfn.NORM.DIST(AND(AO$6&gt;=$F33,AO$6&lt;=$H33)*(AN$6-$F33+1),$J33/2,$M33,TRUE))/(1-2*_xlfn.NORM.DIST(0,$J33/2,$M33,TRUE))*$D33+($K33="Steady Growth")*(AND(AO$6&gt;=$F33,AO$6&lt;=$H33)*((AO$6-$F33+1)/($J33*($J33+1)/2)*$D33))+($K33="custom")*CustCF!AI33</f>
        <v/>
      </c>
      <c r="AP33" s="87">
        <f>($K33="Bell Curve")*(_xlfn.NORM.DIST(AND(AP$6&gt;=$F33,AP$6&lt;=$H33)*(AP$6-$F33+1),$J33/2,$M33,TRUE)-_xlfn.NORM.DIST(AND(AP$6&gt;=$F33,AP$6&lt;=$H33)*(AO$6-$F33+1),$J33/2,$M33,TRUE))/(1-2*_xlfn.NORM.DIST(0,$J33/2,$M33,TRUE))*$D33+($K33="Steady Growth")*(AND(AP$6&gt;=$F33,AP$6&lt;=$H33)*((AP$6-$F33+1)/($J33*($J33+1)/2)*$D33))+($K33="custom")*CustCF!AJ33</f>
        <v/>
      </c>
      <c r="AQ33" s="87">
        <f>($K33="Bell Curve")*(_xlfn.NORM.DIST(AND(AQ$6&gt;=$F33,AQ$6&lt;=$H33)*(AQ$6-$F33+1),$J33/2,$M33,TRUE)-_xlfn.NORM.DIST(AND(AQ$6&gt;=$F33,AQ$6&lt;=$H33)*(AP$6-$F33+1),$J33/2,$M33,TRUE))/(1-2*_xlfn.NORM.DIST(0,$J33/2,$M33,TRUE))*$D33+($K33="Steady Growth")*(AND(AQ$6&gt;=$F33,AQ$6&lt;=$H33)*((AQ$6-$F33+1)/($J33*($J33+1)/2)*$D33))+($K33="custom")*CustCF!AK33</f>
        <v/>
      </c>
      <c r="AR33" s="87">
        <f>($K33="Bell Curve")*(_xlfn.NORM.DIST(AND(AR$6&gt;=$F33,AR$6&lt;=$H33)*(AR$6-$F33+1),$J33/2,$M33,TRUE)-_xlfn.NORM.DIST(AND(AR$6&gt;=$F33,AR$6&lt;=$H33)*(AQ$6-$F33+1),$J33/2,$M33,TRUE))/(1-2*_xlfn.NORM.DIST(0,$J33/2,$M33,TRUE))*$D33+($K33="Steady Growth")*(AND(AR$6&gt;=$F33,AR$6&lt;=$H33)*((AR$6-$F33+1)/($J33*($J33+1)/2)*$D33))+($K33="custom")*CustCF!AL33</f>
        <v/>
      </c>
      <c r="AS33" s="87">
        <f>($K33="Bell Curve")*(_xlfn.NORM.DIST(AND(AS$6&gt;=$F33,AS$6&lt;=$H33)*(AS$6-$F33+1),$J33/2,$M33,TRUE)-_xlfn.NORM.DIST(AND(AS$6&gt;=$F33,AS$6&lt;=$H33)*(AR$6-$F33+1),$J33/2,$M33,TRUE))/(1-2*_xlfn.NORM.DIST(0,$J33/2,$M33,TRUE))*$D33+($K33="Steady Growth")*(AND(AS$6&gt;=$F33,AS$6&lt;=$H33)*((AS$6-$F33+1)/($J33*($J33+1)/2)*$D33))+($K33="custom")*CustCF!AM33</f>
        <v/>
      </c>
      <c r="AT33" s="87">
        <f>($K33="Bell Curve")*(_xlfn.NORM.DIST(AND(AT$6&gt;=$F33,AT$6&lt;=$H33)*(AT$6-$F33+1),$J33/2,$M33,TRUE)-_xlfn.NORM.DIST(AND(AT$6&gt;=$F33,AT$6&lt;=$H33)*(AS$6-$F33+1),$J33/2,$M33,TRUE))/(1-2*_xlfn.NORM.DIST(0,$J33/2,$M33,TRUE))*$D33+($K33="Steady Growth")*(AND(AT$6&gt;=$F33,AT$6&lt;=$H33)*((AT$6-$F33+1)/($J33*($J33+1)/2)*$D33))+($K33="custom")*CustCF!AN33</f>
        <v/>
      </c>
      <c r="AU33" s="87">
        <f>($K33="Bell Curve")*(_xlfn.NORM.DIST(AND(AU$6&gt;=$F33,AU$6&lt;=$H33)*(AU$6-$F33+1),$J33/2,$M33,TRUE)-_xlfn.NORM.DIST(AND(AU$6&gt;=$F33,AU$6&lt;=$H33)*(AT$6-$F33+1),$J33/2,$M33,TRUE))/(1-2*_xlfn.NORM.DIST(0,$J33/2,$M33,TRUE))*$D33+($K33="Steady Growth")*(AND(AU$6&gt;=$F33,AU$6&lt;=$H33)*((AU$6-$F33+1)/($J33*($J33+1)/2)*$D33))+($K33="custom")*CustCF!AO33</f>
        <v/>
      </c>
      <c r="AV33" s="87">
        <f>($K33="Bell Curve")*(_xlfn.NORM.DIST(AND(AV$6&gt;=$F33,AV$6&lt;=$H33)*(AV$6-$F33+1),$J33/2,$M33,TRUE)-_xlfn.NORM.DIST(AND(AV$6&gt;=$F33,AV$6&lt;=$H33)*(AU$6-$F33+1),$J33/2,$M33,TRUE))/(1-2*_xlfn.NORM.DIST(0,$J33/2,$M33,TRUE))*$D33+($K33="Steady Growth")*(AND(AV$6&gt;=$F33,AV$6&lt;=$H33)*((AV$6-$F33+1)/($J33*($J33+1)/2)*$D33))+($K33="custom")*CustCF!AP33</f>
        <v/>
      </c>
      <c r="AW33" s="87">
        <f>($K33="Bell Curve")*(_xlfn.NORM.DIST(AND(AW$6&gt;=$F33,AW$6&lt;=$H33)*(AW$6-$F33+1),$J33/2,$M33,TRUE)-_xlfn.NORM.DIST(AND(AW$6&gt;=$F33,AW$6&lt;=$H33)*(AV$6-$F33+1),$J33/2,$M33,TRUE))/(1-2*_xlfn.NORM.DIST(0,$J33/2,$M33,TRUE))*$D33+($K33="Steady Growth")*(AND(AW$6&gt;=$F33,AW$6&lt;=$H33)*((AW$6-$F33+1)/($J33*($J33+1)/2)*$D33))+($K33="custom")*CustCF!AQ33</f>
        <v/>
      </c>
      <c r="AX33" s="87">
        <f>($K33="Bell Curve")*(_xlfn.NORM.DIST(AND(AX$6&gt;=$F33,AX$6&lt;=$H33)*(AX$6-$F33+1),$J33/2,$M33,TRUE)-_xlfn.NORM.DIST(AND(AX$6&gt;=$F33,AX$6&lt;=$H33)*(AW$6-$F33+1),$J33/2,$M33,TRUE))/(1-2*_xlfn.NORM.DIST(0,$J33/2,$M33,TRUE))*$D33+($K33="Steady Growth")*(AND(AX$6&gt;=$F33,AX$6&lt;=$H33)*((AX$6-$F33+1)/($J33*($J33+1)/2)*$D33))+($K33="custom")*CustCF!AR33</f>
        <v/>
      </c>
      <c r="AY33" s="87">
        <f>($K33="Bell Curve")*(_xlfn.NORM.DIST(AND(AY$6&gt;=$F33,AY$6&lt;=$H33)*(AY$6-$F33+1),$J33/2,$M33,TRUE)-_xlfn.NORM.DIST(AND(AY$6&gt;=$F33,AY$6&lt;=$H33)*(AX$6-$F33+1),$J33/2,$M33,TRUE))/(1-2*_xlfn.NORM.DIST(0,$J33/2,$M33,TRUE))*$D33+($K33="Steady Growth")*(AND(AY$6&gt;=$F33,AY$6&lt;=$H33)*((AY$6-$F33+1)/($J33*($J33+1)/2)*$D33))+($K33="custom")*CustCF!AS33</f>
        <v/>
      </c>
      <c r="AZ33" s="87">
        <f>($K33="Bell Curve")*(_xlfn.NORM.DIST(AND(AZ$6&gt;=$F33,AZ$6&lt;=$H33)*(AZ$6-$F33+1),$J33/2,$M33,TRUE)-_xlfn.NORM.DIST(AND(AZ$6&gt;=$F33,AZ$6&lt;=$H33)*(AY$6-$F33+1),$J33/2,$M33,TRUE))/(1-2*_xlfn.NORM.DIST(0,$J33/2,$M33,TRUE))*$D33+($K33="Steady Growth")*(AND(AZ$6&gt;=$F33,AZ$6&lt;=$H33)*((AZ$6-$F33+1)/($J33*($J33+1)/2)*$D33))+($K33="custom")*CustCF!AT33</f>
        <v/>
      </c>
      <c r="BA33" s="87">
        <f>($K33="Bell Curve")*(_xlfn.NORM.DIST(AND(BA$6&gt;=$F33,BA$6&lt;=$H33)*(BA$6-$F33+1),$J33/2,$M33,TRUE)-_xlfn.NORM.DIST(AND(BA$6&gt;=$F33,BA$6&lt;=$H33)*(AZ$6-$F33+1),$J33/2,$M33,TRUE))/(1-2*_xlfn.NORM.DIST(0,$J33/2,$M33,TRUE))*$D33+($K33="Steady Growth")*(AND(BA$6&gt;=$F33,BA$6&lt;=$H33)*((BA$6-$F33+1)/($J33*($J33+1)/2)*$D33))+($K33="custom")*CustCF!AU33</f>
        <v/>
      </c>
      <c r="BB33" s="87">
        <f>($K33="Bell Curve")*(_xlfn.NORM.DIST(AND(BB$6&gt;=$F33,BB$6&lt;=$H33)*(BB$6-$F33+1),$J33/2,$M33,TRUE)-_xlfn.NORM.DIST(AND(BB$6&gt;=$F33,BB$6&lt;=$H33)*(BA$6-$F33+1),$J33/2,$M33,TRUE))/(1-2*_xlfn.NORM.DIST(0,$J33/2,$M33,TRUE))*$D33+($K33="Steady Growth")*(AND(BB$6&gt;=$F33,BB$6&lt;=$H33)*((BB$6-$F33+1)/($J33*($J33+1)/2)*$D33))+($K33="custom")*CustCF!AV33</f>
        <v/>
      </c>
      <c r="BC33" s="87">
        <f>($K33="Bell Curve")*(_xlfn.NORM.DIST(AND(BC$6&gt;=$F33,BC$6&lt;=$H33)*(BC$6-$F33+1),$J33/2,$M33,TRUE)-_xlfn.NORM.DIST(AND(BC$6&gt;=$F33,BC$6&lt;=$H33)*(BB$6-$F33+1),$J33/2,$M33,TRUE))/(1-2*_xlfn.NORM.DIST(0,$J33/2,$M33,TRUE))*$D33+($K33="Steady Growth")*(AND(BC$6&gt;=$F33,BC$6&lt;=$H33)*((BC$6-$F33+1)/($J33*($J33+1)/2)*$D33))+($K33="custom")*CustCF!AW33</f>
        <v/>
      </c>
      <c r="BD33" s="87">
        <f>($K33="Bell Curve")*(_xlfn.NORM.DIST(AND(BD$6&gt;=$F33,BD$6&lt;=$H33)*(BD$6-$F33+1),$J33/2,$M33,TRUE)-_xlfn.NORM.DIST(AND(BD$6&gt;=$F33,BD$6&lt;=$H33)*(BC$6-$F33+1),$J33/2,$M33,TRUE))/(1-2*_xlfn.NORM.DIST(0,$J33/2,$M33,TRUE))*$D33+($K33="Steady Growth")*(AND(BD$6&gt;=$F33,BD$6&lt;=$H33)*((BD$6-$F33+1)/($J33*($J33+1)/2)*$D33))+($K33="custom")*CustCF!AX33</f>
        <v/>
      </c>
      <c r="BE33" s="87">
        <f>($K33="Bell Curve")*(_xlfn.NORM.DIST(AND(BE$6&gt;=$F33,BE$6&lt;=$H33)*(BE$6-$F33+1),$J33/2,$M33,TRUE)-_xlfn.NORM.DIST(AND(BE$6&gt;=$F33,BE$6&lt;=$H33)*(BD$6-$F33+1),$J33/2,$M33,TRUE))/(1-2*_xlfn.NORM.DIST(0,$J33/2,$M33,TRUE))*$D33+($K33="Steady Growth")*(AND(BE$6&gt;=$F33,BE$6&lt;=$H33)*((BE$6-$F33+1)/($J33*($J33+1)/2)*$D33))+($K33="custom")*CustCF!AY33</f>
        <v/>
      </c>
      <c r="BF33" s="87">
        <f>($K33="Bell Curve")*(_xlfn.NORM.DIST(AND(BF$6&gt;=$F33,BF$6&lt;=$H33)*(BF$6-$F33+1),$J33/2,$M33,TRUE)-_xlfn.NORM.DIST(AND(BF$6&gt;=$F33,BF$6&lt;=$H33)*(BE$6-$F33+1),$J33/2,$M33,TRUE))/(1-2*_xlfn.NORM.DIST(0,$J33/2,$M33,TRUE))*$D33+($K33="Steady Growth")*(AND(BF$6&gt;=$F33,BF$6&lt;=$H33)*((BF$6-$F33+1)/($J33*($J33+1)/2)*$D33))+($K33="custom")*CustCF!AZ33</f>
        <v/>
      </c>
      <c r="BG33" s="87">
        <f>($K33="Bell Curve")*(_xlfn.NORM.DIST(AND(BG$6&gt;=$F33,BG$6&lt;=$H33)*(BG$6-$F33+1),$J33/2,$M33,TRUE)-_xlfn.NORM.DIST(AND(BG$6&gt;=$F33,BG$6&lt;=$H33)*(BF$6-$F33+1),$J33/2,$M33,TRUE))/(1-2*_xlfn.NORM.DIST(0,$J33/2,$M33,TRUE))*$D33+($K33="Steady Growth")*(AND(BG$6&gt;=$F33,BG$6&lt;=$H33)*((BG$6-$F33+1)/($J33*($J33+1)/2)*$D33))+($K33="custom")*CustCF!BA33</f>
        <v/>
      </c>
      <c r="BH33" s="87">
        <f>($K33="Bell Curve")*(_xlfn.NORM.DIST(AND(BH$6&gt;=$F33,BH$6&lt;=$H33)*(BH$6-$F33+1),$J33/2,$M33,TRUE)-_xlfn.NORM.DIST(AND(BH$6&gt;=$F33,BH$6&lt;=$H33)*(BG$6-$F33+1),$J33/2,$M33,TRUE))/(1-2*_xlfn.NORM.DIST(0,$J33/2,$M33,TRUE))*$D33+($K33="Steady Growth")*(AND(BH$6&gt;=$F33,BH$6&lt;=$H33)*((BH$6-$F33+1)/($J33*($J33+1)/2)*$D33))+($K33="custom")*CustCF!BB33</f>
        <v/>
      </c>
      <c r="BI33" s="87">
        <f>($K33="Bell Curve")*(_xlfn.NORM.DIST(AND(BI$6&gt;=$F33,BI$6&lt;=$H33)*(BI$6-$F33+1),$J33/2,$M33,TRUE)-_xlfn.NORM.DIST(AND(BI$6&gt;=$F33,BI$6&lt;=$H33)*(BH$6-$F33+1),$J33/2,$M33,TRUE))/(1-2*_xlfn.NORM.DIST(0,$J33/2,$M33,TRUE))*$D33+($K33="Steady Growth")*(AND(BI$6&gt;=$F33,BI$6&lt;=$H33)*((BI$6-$F33+1)/($J33*($J33+1)/2)*$D33))+($K33="custom")*CustCF!BC33</f>
        <v/>
      </c>
      <c r="BJ33" s="87">
        <f>($K33="Bell Curve")*(_xlfn.NORM.DIST(AND(BJ$6&gt;=$F33,BJ$6&lt;=$H33)*(BJ$6-$F33+1),$J33/2,$M33,TRUE)-_xlfn.NORM.DIST(AND(BJ$6&gt;=$F33,BJ$6&lt;=$H33)*(BI$6-$F33+1),$J33/2,$M33,TRUE))/(1-2*_xlfn.NORM.DIST(0,$J33/2,$M33,TRUE))*$D33+($K33="Steady Growth")*(AND(BJ$6&gt;=$F33,BJ$6&lt;=$H33)*((BJ$6-$F33+1)/($J33*($J33+1)/2)*$D33))+($K33="custom")*CustCF!BD33</f>
        <v/>
      </c>
      <c r="BK33" s="87">
        <f>($K33="Bell Curve")*(_xlfn.NORM.DIST(AND(BK$6&gt;=$F33,BK$6&lt;=$H33)*(BK$6-$F33+1),$J33/2,$M33,TRUE)-_xlfn.NORM.DIST(AND(BK$6&gt;=$F33,BK$6&lt;=$H33)*(BJ$6-$F33+1),$J33/2,$M33,TRUE))/(1-2*_xlfn.NORM.DIST(0,$J33/2,$M33,TRUE))*$D33+($K33="Steady Growth")*(AND(BK$6&gt;=$F33,BK$6&lt;=$H33)*((BK$6-$F33+1)/($J33*($J33+1)/2)*$D33))+($K33="custom")*CustCF!BE33</f>
        <v/>
      </c>
      <c r="BL33" s="87">
        <f>($K33="Bell Curve")*(_xlfn.NORM.DIST(AND(BL$6&gt;=$F33,BL$6&lt;=$H33)*(BL$6-$F33+1),$J33/2,$M33,TRUE)-_xlfn.NORM.DIST(AND(BL$6&gt;=$F33,BL$6&lt;=$H33)*(BK$6-$F33+1),$J33/2,$M33,TRUE))/(1-2*_xlfn.NORM.DIST(0,$J33/2,$M33,TRUE))*$D33+($K33="Steady Growth")*(AND(BL$6&gt;=$F33,BL$6&lt;=$H33)*((BL$6-$F33+1)/($J33*($J33+1)/2)*$D33))+($K33="custom")*CustCF!BF33</f>
        <v/>
      </c>
      <c r="BM33" s="87">
        <f>($K33="Bell Curve")*(_xlfn.NORM.DIST(AND(BM$6&gt;=$F33,BM$6&lt;=$H33)*(BM$6-$F33+1),$J33/2,$M33,TRUE)-_xlfn.NORM.DIST(AND(BM$6&gt;=$F33,BM$6&lt;=$H33)*(BL$6-$F33+1),$J33/2,$M33,TRUE))/(1-2*_xlfn.NORM.DIST(0,$J33/2,$M33,TRUE))*$D33+($K33="Steady Growth")*(AND(BM$6&gt;=$F33,BM$6&lt;=$H33)*((BM$6-$F33+1)/($J33*($J33+1)/2)*$D33))+($K33="custom")*CustCF!BG33</f>
        <v/>
      </c>
      <c r="BN33" s="87">
        <f>($K33="Bell Curve")*(_xlfn.NORM.DIST(AND(BN$6&gt;=$F33,BN$6&lt;=$H33)*(BN$6-$F33+1),$J33/2,$M33,TRUE)-_xlfn.NORM.DIST(AND(BN$6&gt;=$F33,BN$6&lt;=$H33)*(BM$6-$F33+1),$J33/2,$M33,TRUE))/(1-2*_xlfn.NORM.DIST(0,$J33/2,$M33,TRUE))*$D33+($K33="Steady Growth")*(AND(BN$6&gt;=$F33,BN$6&lt;=$H33)*((BN$6-$F33+1)/($J33*($J33+1)/2)*$D33))+($K33="custom")*CustCF!BH33</f>
        <v/>
      </c>
      <c r="BO33" s="87">
        <f>($K33="Bell Curve")*(_xlfn.NORM.DIST(AND(BO$6&gt;=$F33,BO$6&lt;=$H33)*(BO$6-$F33+1),$J33/2,$M33,TRUE)-_xlfn.NORM.DIST(AND(BO$6&gt;=$F33,BO$6&lt;=$H33)*(BN$6-$F33+1),$J33/2,$M33,TRUE))/(1-2*_xlfn.NORM.DIST(0,$J33/2,$M33,TRUE))*$D33+($K33="Steady Growth")*(AND(BO$6&gt;=$F33,BO$6&lt;=$H33)*((BO$6-$F33+1)/($J33*($J33+1)/2)*$D33))+($K33="custom")*CustCF!BI33</f>
        <v/>
      </c>
      <c r="BP33" s="87">
        <f>($K33="Bell Curve")*(_xlfn.NORM.DIST(AND(BP$6&gt;=$F33,BP$6&lt;=$H33)*(BP$6-$F33+1),$J33/2,$M33,TRUE)-_xlfn.NORM.DIST(AND(BP$6&gt;=$F33,BP$6&lt;=$H33)*(BO$6-$F33+1),$J33/2,$M33,TRUE))/(1-2*_xlfn.NORM.DIST(0,$J33/2,$M33,TRUE))*$D33+($K33="Steady Growth")*(AND(BP$6&gt;=$F33,BP$6&lt;=$H33)*((BP$6-$F33+1)/($J33*($J33+1)/2)*$D33))+($K33="custom")*CustCF!BJ33</f>
        <v/>
      </c>
      <c r="BQ33" s="87">
        <f>($K33="Bell Curve")*(_xlfn.NORM.DIST(AND(BQ$6&gt;=$F33,BQ$6&lt;=$H33)*(BQ$6-$F33+1),$J33/2,$M33,TRUE)-_xlfn.NORM.DIST(AND(BQ$6&gt;=$F33,BQ$6&lt;=$H33)*(BP$6-$F33+1),$J33/2,$M33,TRUE))/(1-2*_xlfn.NORM.DIST(0,$J33/2,$M33,TRUE))*$D33+($K33="Steady Growth")*(AND(BQ$6&gt;=$F33,BQ$6&lt;=$H33)*((BQ$6-$F33+1)/($J33*($J33+1)/2)*$D33))+($K33="custom")*CustCF!BK33</f>
        <v/>
      </c>
      <c r="BR33" s="87">
        <f>($K33="Bell Curve")*(_xlfn.NORM.DIST(AND(BR$6&gt;=$F33,BR$6&lt;=$H33)*(BR$6-$F33+1),$J33/2,$M33,TRUE)-_xlfn.NORM.DIST(AND(BR$6&gt;=$F33,BR$6&lt;=$H33)*(BQ$6-$F33+1),$J33/2,$M33,TRUE))/(1-2*_xlfn.NORM.DIST(0,$J33/2,$M33,TRUE))*$D33+($K33="Steady Growth")*(AND(BR$6&gt;=$F33,BR$6&lt;=$H33)*((BR$6-$F33+1)/($J33*($J33+1)/2)*$D33))+($K33="custom")*CustCF!BL33</f>
        <v/>
      </c>
      <c r="BS33" s="87">
        <f>($K33="Bell Curve")*(_xlfn.NORM.DIST(AND(BS$6&gt;=$F33,BS$6&lt;=$H33)*(BS$6-$F33+1),$J33/2,$M33,TRUE)-_xlfn.NORM.DIST(AND(BS$6&gt;=$F33,BS$6&lt;=$H33)*(BR$6-$F33+1),$J33/2,$M33,TRUE))/(1-2*_xlfn.NORM.DIST(0,$J33/2,$M33,TRUE))*$D33+($K33="Steady Growth")*(AND(BS$6&gt;=$F33,BS$6&lt;=$H33)*((BS$6-$F33+1)/($J33*($J33+1)/2)*$D33))+($K33="custom")*CustCF!BM33</f>
        <v/>
      </c>
      <c r="BT33" s="87">
        <f>($K33="Bell Curve")*(_xlfn.NORM.DIST(AND(BT$6&gt;=$F33,BT$6&lt;=$H33)*(BT$6-$F33+1),$J33/2,$M33,TRUE)-_xlfn.NORM.DIST(AND(BT$6&gt;=$F33,BT$6&lt;=$H33)*(BS$6-$F33+1),$J33/2,$M33,TRUE))/(1-2*_xlfn.NORM.DIST(0,$J33/2,$M33,TRUE))*$D33+($K33="Steady Growth")*(AND(BT$6&gt;=$F33,BT$6&lt;=$H33)*((BT$6-$F33+1)/($J33*($J33+1)/2)*$D33))+($K33="custom")*CustCF!BN33</f>
        <v/>
      </c>
      <c r="BU33" s="87">
        <f>($K33="Bell Curve")*(_xlfn.NORM.DIST(AND(BU$6&gt;=$F33,BU$6&lt;=$H33)*(BU$6-$F33+1),$J33/2,$M33,TRUE)-_xlfn.NORM.DIST(AND(BU$6&gt;=$F33,BU$6&lt;=$H33)*(BT$6-$F33+1),$J33/2,$M33,TRUE))/(1-2*_xlfn.NORM.DIST(0,$J33/2,$M33,TRUE))*$D33+($K33="Steady Growth")*(AND(BU$6&gt;=$F33,BU$6&lt;=$H33)*((BU$6-$F33+1)/($J33*($J33+1)/2)*$D33))+($K33="custom")*CustCF!BO33</f>
        <v/>
      </c>
      <c r="BV33" s="87">
        <f>($K33="Bell Curve")*(_xlfn.NORM.DIST(AND(BV$6&gt;=$F33,BV$6&lt;=$H33)*(BV$6-$F33+1),$J33/2,$M33,TRUE)-_xlfn.NORM.DIST(AND(BV$6&gt;=$F33,BV$6&lt;=$H33)*(BU$6-$F33+1),$J33/2,$M33,TRUE))/(1-2*_xlfn.NORM.DIST(0,$J33/2,$M33,TRUE))*$D33+($K33="Steady Growth")*(AND(BV$6&gt;=$F33,BV$6&lt;=$H33)*((BV$6-$F33+1)/($J33*($J33+1)/2)*$D33))+($K33="custom")*CustCF!BP33</f>
        <v/>
      </c>
      <c r="BW33" s="87">
        <f>($K33="Bell Curve")*(_xlfn.NORM.DIST(AND(BW$6&gt;=$F33,BW$6&lt;=$H33)*(BW$6-$F33+1),$J33/2,$M33,TRUE)-_xlfn.NORM.DIST(AND(BW$6&gt;=$F33,BW$6&lt;=$H33)*(BV$6-$F33+1),$J33/2,$M33,TRUE))/(1-2*_xlfn.NORM.DIST(0,$J33/2,$M33,TRUE))*$D33+($K33="Steady Growth")*(AND(BW$6&gt;=$F33,BW$6&lt;=$H33)*((BW$6-$F33+1)/($J33*($J33+1)/2)*$D33))+($K33="custom")*CustCF!BQ33</f>
        <v/>
      </c>
      <c r="BX33" s="87">
        <f>($K33="Bell Curve")*(_xlfn.NORM.DIST(AND(BX$6&gt;=$F33,BX$6&lt;=$H33)*(BX$6-$F33+1),$J33/2,$M33,TRUE)-_xlfn.NORM.DIST(AND(BX$6&gt;=$F33,BX$6&lt;=$H33)*(BW$6-$F33+1),$J33/2,$M33,TRUE))/(1-2*_xlfn.NORM.DIST(0,$J33/2,$M33,TRUE))*$D33+($K33="Steady Growth")*(AND(BX$6&gt;=$F33,BX$6&lt;=$H33)*((BX$6-$F33+1)/($J33*($J33+1)/2)*$D33))+($K33="custom")*CustCF!BR33</f>
        <v/>
      </c>
      <c r="BY33" s="87">
        <f>($K33="Bell Curve")*(_xlfn.NORM.DIST(AND(BY$6&gt;=$F33,BY$6&lt;=$H33)*(BY$6-$F33+1),$J33/2,$M33,TRUE)-_xlfn.NORM.DIST(AND(BY$6&gt;=$F33,BY$6&lt;=$H33)*(BX$6-$F33+1),$J33/2,$M33,TRUE))/(1-2*_xlfn.NORM.DIST(0,$J33/2,$M33,TRUE))*$D33+($K33="Steady Growth")*(AND(BY$6&gt;=$F33,BY$6&lt;=$H33)*((BY$6-$F33+1)/($J33*($J33+1)/2)*$D33))+($K33="custom")*CustCF!BS33</f>
        <v/>
      </c>
      <c r="BZ33" s="87">
        <f>($K33="Bell Curve")*(_xlfn.NORM.DIST(AND(BZ$6&gt;=$F33,BZ$6&lt;=$H33)*(BZ$6-$F33+1),$J33/2,$M33,TRUE)-_xlfn.NORM.DIST(AND(BZ$6&gt;=$F33,BZ$6&lt;=$H33)*(BY$6-$F33+1),$J33/2,$M33,TRUE))/(1-2*_xlfn.NORM.DIST(0,$J33/2,$M33,TRUE))*$D33+($K33="Steady Growth")*(AND(BZ$6&gt;=$F33,BZ$6&lt;=$H33)*((BZ$6-$F33+1)/($J33*($J33+1)/2)*$D33))+($K33="custom")*CustCF!BT33</f>
        <v/>
      </c>
      <c r="CA33" s="87">
        <f>($K33="Bell Curve")*(_xlfn.NORM.DIST(AND(CA$6&gt;=$F33,CA$6&lt;=$H33)*(CA$6-$F33+1),$J33/2,$M33,TRUE)-_xlfn.NORM.DIST(AND(CA$6&gt;=$F33,CA$6&lt;=$H33)*(BZ$6-$F33+1),$J33/2,$M33,TRUE))/(1-2*_xlfn.NORM.DIST(0,$J33/2,$M33,TRUE))*$D33+($K33="Steady Growth")*(AND(CA$6&gt;=$F33,CA$6&lt;=$H33)*((CA$6-$F33+1)/($J33*($J33+1)/2)*$D33))+($K33="custom")*CustCF!BU33</f>
        <v/>
      </c>
      <c r="CB33" s="87">
        <f>($K33="Bell Curve")*(_xlfn.NORM.DIST(AND(CB$6&gt;=$F33,CB$6&lt;=$H33)*(CB$6-$F33+1),$J33/2,$M33,TRUE)-_xlfn.NORM.DIST(AND(CB$6&gt;=$F33,CB$6&lt;=$H33)*(CA$6-$F33+1),$J33/2,$M33,TRUE))/(1-2*_xlfn.NORM.DIST(0,$J33/2,$M33,TRUE))*$D33+($K33="Steady Growth")*(AND(CB$6&gt;=$F33,CB$6&lt;=$H33)*((CB$6-$F33+1)/($J33*($J33+1)/2)*$D33))+($K33="custom")*CustCF!BV33</f>
        <v/>
      </c>
      <c r="CC33" s="87">
        <f>($K33="Bell Curve")*(_xlfn.NORM.DIST(AND(CC$6&gt;=$F33,CC$6&lt;=$H33)*(CC$6-$F33+1),$J33/2,$M33,TRUE)-_xlfn.NORM.DIST(AND(CC$6&gt;=$F33,CC$6&lt;=$H33)*(CB$6-$F33+1),$J33/2,$M33,TRUE))/(1-2*_xlfn.NORM.DIST(0,$J33/2,$M33,TRUE))*$D33+($K33="Steady Growth")*(AND(CC$6&gt;=$F33,CC$6&lt;=$H33)*((CC$6-$F33+1)/($J33*($J33+1)/2)*$D33))+($K33="custom")*CustCF!BW33</f>
        <v/>
      </c>
      <c r="CD33" s="87">
        <f>($K33="Bell Curve")*(_xlfn.NORM.DIST(AND(CD$6&gt;=$F33,CD$6&lt;=$H33)*(CD$6-$F33+1),$J33/2,$M33,TRUE)-_xlfn.NORM.DIST(AND(CD$6&gt;=$F33,CD$6&lt;=$H33)*(CC$6-$F33+1),$J33/2,$M33,TRUE))/(1-2*_xlfn.NORM.DIST(0,$J33/2,$M33,TRUE))*$D33+($K33="Steady Growth")*(AND(CD$6&gt;=$F33,CD$6&lt;=$H33)*((CD$6-$F33+1)/($J33*($J33+1)/2)*$D33))+($K33="custom")*CustCF!BX33</f>
        <v/>
      </c>
      <c r="CE33" s="87">
        <f>($K33="Bell Curve")*(_xlfn.NORM.DIST(AND(CE$6&gt;=$F33,CE$6&lt;=$H33)*(CE$6-$F33+1),$J33/2,$M33,TRUE)-_xlfn.NORM.DIST(AND(CE$6&gt;=$F33,CE$6&lt;=$H33)*(CD$6-$F33+1),$J33/2,$M33,TRUE))/(1-2*_xlfn.NORM.DIST(0,$J33/2,$M33,TRUE))*$D33+($K33="Steady Growth")*(AND(CE$6&gt;=$F33,CE$6&lt;=$H33)*((CE$6-$F33+1)/($J33*($J33+1)/2)*$D33))+($K33="custom")*CustCF!BY33</f>
        <v/>
      </c>
      <c r="CF33" s="87">
        <f>($K33="Bell Curve")*(_xlfn.NORM.DIST(AND(CF$6&gt;=$F33,CF$6&lt;=$H33)*(CF$6-$F33+1),$J33/2,$M33,TRUE)-_xlfn.NORM.DIST(AND(CF$6&gt;=$F33,CF$6&lt;=$H33)*(CE$6-$F33+1),$J33/2,$M33,TRUE))/(1-2*_xlfn.NORM.DIST(0,$J33/2,$M33,TRUE))*$D33+($K33="Steady Growth")*(AND(CF$6&gt;=$F33,CF$6&lt;=$H33)*((CF$6-$F33+1)/($J33*($J33+1)/2)*$D33))+($K33="custom")*CustCF!BZ33</f>
        <v/>
      </c>
      <c r="CG33" s="87">
        <f>($K33="Bell Curve")*(_xlfn.NORM.DIST(AND(CG$6&gt;=$F33,CG$6&lt;=$H33)*(CG$6-$F33+1),$J33/2,$M33,TRUE)-_xlfn.NORM.DIST(AND(CG$6&gt;=$F33,CG$6&lt;=$H33)*(CF$6-$F33+1),$J33/2,$M33,TRUE))/(1-2*_xlfn.NORM.DIST(0,$J33/2,$M33,TRUE))*$D33+($K33="Steady Growth")*(AND(CG$6&gt;=$F33,CG$6&lt;=$H33)*((CG$6-$F33+1)/($J33*($J33+1)/2)*$D33))+($K33="custom")*CustCF!CA33</f>
        <v/>
      </c>
      <c r="CH33" s="87">
        <f>($K33="Bell Curve")*(_xlfn.NORM.DIST(AND(CH$6&gt;=$F33,CH$6&lt;=$H33)*(CH$6-$F33+1),$J33/2,$M33,TRUE)-_xlfn.NORM.DIST(AND(CH$6&gt;=$F33,CH$6&lt;=$H33)*(CG$6-$F33+1),$J33/2,$M33,TRUE))/(1-2*_xlfn.NORM.DIST(0,$J33/2,$M33,TRUE))*$D33+($K33="Steady Growth")*(AND(CH$6&gt;=$F33,CH$6&lt;=$H33)*((CH$6-$F33+1)/($J33*($J33+1)/2)*$D33))+($K33="custom")*CustCF!CB33</f>
        <v/>
      </c>
      <c r="CI33" s="87">
        <f>($K33="Bell Curve")*(_xlfn.NORM.DIST(AND(CI$6&gt;=$F33,CI$6&lt;=$H33)*(CI$6-$F33+1),$J33/2,$M33,TRUE)-_xlfn.NORM.DIST(AND(CI$6&gt;=$F33,CI$6&lt;=$H33)*(CH$6-$F33+1),$J33/2,$M33,TRUE))/(1-2*_xlfn.NORM.DIST(0,$J33/2,$M33,TRUE))*$D33+($K33="Steady Growth")*(AND(CI$6&gt;=$F33,CI$6&lt;=$H33)*((CI$6-$F33+1)/($J33*($J33+1)/2)*$D33))+($K33="custom")*CustCF!CC33</f>
        <v/>
      </c>
      <c r="CJ33" s="87">
        <f>($K33="Bell Curve")*(_xlfn.NORM.DIST(AND(CJ$6&gt;=$F33,CJ$6&lt;=$H33)*(CJ$6-$F33+1),$J33/2,$M33,TRUE)-_xlfn.NORM.DIST(AND(CJ$6&gt;=$F33,CJ$6&lt;=$H33)*(CI$6-$F33+1),$J33/2,$M33,TRUE))/(1-2*_xlfn.NORM.DIST(0,$J33/2,$M33,TRUE))*$D33+($K33="Steady Growth")*(AND(CJ$6&gt;=$F33,CJ$6&lt;=$H33)*((CJ$6-$F33+1)/($J33*($J33+1)/2)*$D33))+($K33="custom")*CustCF!CD33</f>
        <v/>
      </c>
      <c r="CK33" s="87">
        <f>($K33="Bell Curve")*(_xlfn.NORM.DIST(AND(CK$6&gt;=$F33,CK$6&lt;=$H33)*(CK$6-$F33+1),$J33/2,$M33,TRUE)-_xlfn.NORM.DIST(AND(CK$6&gt;=$F33,CK$6&lt;=$H33)*(CJ$6-$F33+1),$J33/2,$M33,TRUE))/(1-2*_xlfn.NORM.DIST(0,$J33/2,$M33,TRUE))*$D33+($K33="Steady Growth")*(AND(CK$6&gt;=$F33,CK$6&lt;=$H33)*((CK$6-$F33+1)/($J33*($J33+1)/2)*$D33))+($K33="custom")*CustCF!CE33</f>
        <v/>
      </c>
      <c r="CL33" s="87">
        <f>($K33="Bell Curve")*(_xlfn.NORM.DIST(AND(CL$6&gt;=$F33,CL$6&lt;=$H33)*(CL$6-$F33+1),$J33/2,$M33,TRUE)-_xlfn.NORM.DIST(AND(CL$6&gt;=$F33,CL$6&lt;=$H33)*(CK$6-$F33+1),$J33/2,$M33,TRUE))/(1-2*_xlfn.NORM.DIST(0,$J33/2,$M33,TRUE))*$D33+($K33="Steady Growth")*(AND(CL$6&gt;=$F33,CL$6&lt;=$H33)*((CL$6-$F33+1)/($J33*($J33+1)/2)*$D33))+($K33="custom")*CustCF!CF33</f>
        <v/>
      </c>
      <c r="CM33" s="87">
        <f>($K33="Bell Curve")*(_xlfn.NORM.DIST(AND(CM$6&gt;=$F33,CM$6&lt;=$H33)*(CM$6-$F33+1),$J33/2,$M33,TRUE)-_xlfn.NORM.DIST(AND(CM$6&gt;=$F33,CM$6&lt;=$H33)*(CL$6-$F33+1),$J33/2,$M33,TRUE))/(1-2*_xlfn.NORM.DIST(0,$J33/2,$M33,TRUE))*$D33+($K33="Steady Growth")*(AND(CM$6&gt;=$F33,CM$6&lt;=$H33)*((CM$6-$F33+1)/($J33*($J33+1)/2)*$D33))+($K33="custom")*CustCF!CG33</f>
        <v/>
      </c>
      <c r="CN33" s="87">
        <f>($K33="Bell Curve")*(_xlfn.NORM.DIST(AND(CN$6&gt;=$F33,CN$6&lt;=$H33)*(CN$6-$F33+1),$J33/2,$M33,TRUE)-_xlfn.NORM.DIST(AND(CN$6&gt;=$F33,CN$6&lt;=$H33)*(CM$6-$F33+1),$J33/2,$M33,TRUE))/(1-2*_xlfn.NORM.DIST(0,$J33/2,$M33,TRUE))*$D33+($K33="Steady Growth")*(AND(CN$6&gt;=$F33,CN$6&lt;=$H33)*((CN$6-$F33+1)/($J33*($J33+1)/2)*$D33))+($K33="custom")*CustCF!CH33</f>
        <v/>
      </c>
      <c r="CO33" s="87">
        <f>($K33="Bell Curve")*(_xlfn.NORM.DIST(AND(CO$6&gt;=$F33,CO$6&lt;=$H33)*(CO$6-$F33+1),$J33/2,$M33,TRUE)-_xlfn.NORM.DIST(AND(CO$6&gt;=$F33,CO$6&lt;=$H33)*(CN$6-$F33+1),$J33/2,$M33,TRUE))/(1-2*_xlfn.NORM.DIST(0,$J33/2,$M33,TRUE))*$D33+($K33="Steady Growth")*(AND(CO$6&gt;=$F33,CO$6&lt;=$H33)*((CO$6-$F33+1)/($J33*($J33+1)/2)*$D33))+($K33="custom")*CustCF!CI33</f>
        <v/>
      </c>
      <c r="CP33" s="87">
        <f>($K33="Bell Curve")*(_xlfn.NORM.DIST(AND(CP$6&gt;=$F33,CP$6&lt;=$H33)*(CP$6-$F33+1),$J33/2,$M33,TRUE)-_xlfn.NORM.DIST(AND(CP$6&gt;=$F33,CP$6&lt;=$H33)*(CO$6-$F33+1),$J33/2,$M33,TRUE))/(1-2*_xlfn.NORM.DIST(0,$J33/2,$M33,TRUE))*$D33+($K33="Steady Growth")*(AND(CP$6&gt;=$F33,CP$6&lt;=$H33)*((CP$6-$F33+1)/($J33*($J33+1)/2)*$D33))+($K33="custom")*CustCF!CJ33</f>
        <v/>
      </c>
      <c r="CQ33" s="87">
        <f>($K33="Bell Curve")*(_xlfn.NORM.DIST(AND(CQ$6&gt;=$F33,CQ$6&lt;=$H33)*(CQ$6-$F33+1),$J33/2,$M33,TRUE)-_xlfn.NORM.DIST(AND(CQ$6&gt;=$F33,CQ$6&lt;=$H33)*(CP$6-$F33+1),$J33/2,$M33,TRUE))/(1-2*_xlfn.NORM.DIST(0,$J33/2,$M33,TRUE))*$D33+($K33="Steady Growth")*(AND(CQ$6&gt;=$F33,CQ$6&lt;=$H33)*((CQ$6-$F33+1)/($J33*($J33+1)/2)*$D33))+($K33="custom")*CustCF!CK33</f>
        <v/>
      </c>
      <c r="CR33" s="87">
        <f>($K33="Bell Curve")*(_xlfn.NORM.DIST(AND(CR$6&gt;=$F33,CR$6&lt;=$H33)*(CR$6-$F33+1),$J33/2,$M33,TRUE)-_xlfn.NORM.DIST(AND(CR$6&gt;=$F33,CR$6&lt;=$H33)*(CQ$6-$F33+1),$J33/2,$M33,TRUE))/(1-2*_xlfn.NORM.DIST(0,$J33/2,$M33,TRUE))*$D33+($K33="Steady Growth")*(AND(CR$6&gt;=$F33,CR$6&lt;=$H33)*((CR$6-$F33+1)/($J33*($J33+1)/2)*$D33))+($K33="custom")*CustCF!CL33</f>
        <v/>
      </c>
      <c r="CS33" s="87">
        <f>($K33="Bell Curve")*(_xlfn.NORM.DIST(AND(CS$6&gt;=$F33,CS$6&lt;=$H33)*(CS$6-$F33+1),$J33/2,$M33,TRUE)-_xlfn.NORM.DIST(AND(CS$6&gt;=$F33,CS$6&lt;=$H33)*(CR$6-$F33+1),$J33/2,$M33,TRUE))/(1-2*_xlfn.NORM.DIST(0,$J33/2,$M33,TRUE))*$D33+($K33="Steady Growth")*(AND(CS$6&gt;=$F33,CS$6&lt;=$H33)*((CS$6-$F33+1)/($J33*($J33+1)/2)*$D33))+($K33="custom")*CustCF!CM33</f>
        <v/>
      </c>
      <c r="CT33" s="87">
        <f>($K33="Bell Curve")*(_xlfn.NORM.DIST(AND(CT$6&gt;=$F33,CT$6&lt;=$H33)*(CT$6-$F33+1),$J33/2,$M33,TRUE)-_xlfn.NORM.DIST(AND(CT$6&gt;=$F33,CT$6&lt;=$H33)*(CS$6-$F33+1),$J33/2,$M33,TRUE))/(1-2*_xlfn.NORM.DIST(0,$J33/2,$M33,TRUE))*$D33+($K33="Steady Growth")*(AND(CT$6&gt;=$F33,CT$6&lt;=$H33)*((CT$6-$F33+1)/($J33*($J33+1)/2)*$D33))+($K33="custom")*CustCF!CN33</f>
        <v/>
      </c>
      <c r="CU33" s="87">
        <f>($K33="Bell Curve")*(_xlfn.NORM.DIST(AND(CU$6&gt;=$F33,CU$6&lt;=$H33)*(CU$6-$F33+1),$J33/2,$M33,TRUE)-_xlfn.NORM.DIST(AND(CU$6&gt;=$F33,CU$6&lt;=$H33)*(CT$6-$F33+1),$J33/2,$M33,TRUE))/(1-2*_xlfn.NORM.DIST(0,$J33/2,$M33,TRUE))*$D33+($K33="Steady Growth")*(AND(CU$6&gt;=$F33,CU$6&lt;=$H33)*((CU$6-$F33+1)/($J33*($J33+1)/2)*$D33))+($K33="custom")*CustCF!CO33</f>
        <v/>
      </c>
      <c r="CV33" s="87">
        <f>($K33="Bell Curve")*(_xlfn.NORM.DIST(AND(CV$6&gt;=$F33,CV$6&lt;=$H33)*(CV$6-$F33+1),$J33/2,$M33,TRUE)-_xlfn.NORM.DIST(AND(CV$6&gt;=$F33,CV$6&lt;=$H33)*(CU$6-$F33+1),$J33/2,$M33,TRUE))/(1-2*_xlfn.NORM.DIST(0,$J33/2,$M33,TRUE))*$D33+($K33="Steady Growth")*(AND(CV$6&gt;=$F33,CV$6&lt;=$H33)*((CV$6-$F33+1)/($J33*($J33+1)/2)*$D33))+($K33="custom")*CustCF!CP33</f>
        <v/>
      </c>
      <c r="CW33" s="87">
        <f>($K33="Bell Curve")*(_xlfn.NORM.DIST(AND(CW$6&gt;=$F33,CW$6&lt;=$H33)*(CW$6-$F33+1),$J33/2,$M33,TRUE)-_xlfn.NORM.DIST(AND(CW$6&gt;=$F33,CW$6&lt;=$H33)*(CV$6-$F33+1),$J33/2,$M33,TRUE))/(1-2*_xlfn.NORM.DIST(0,$J33/2,$M33,TRUE))*$D33+($K33="Steady Growth")*(AND(CW$6&gt;=$F33,CW$6&lt;=$H33)*((CW$6-$F33+1)/($J33*($J33+1)/2)*$D33))+($K33="custom")*CustCF!CQ33</f>
        <v/>
      </c>
      <c r="CX33" s="87">
        <f>($K33="Bell Curve")*(_xlfn.NORM.DIST(AND(CX$6&gt;=$F33,CX$6&lt;=$H33)*(CX$6-$F33+1),$J33/2,$M33,TRUE)-_xlfn.NORM.DIST(AND(CX$6&gt;=$F33,CX$6&lt;=$H33)*(CW$6-$F33+1),$J33/2,$M33,TRUE))/(1-2*_xlfn.NORM.DIST(0,$J33/2,$M33,TRUE))*$D33+($K33="Steady Growth")*(AND(CX$6&gt;=$F33,CX$6&lt;=$H33)*((CX$6-$F33+1)/($J33*($J33+1)/2)*$D33))+($K33="custom")*CustCF!CR33</f>
        <v/>
      </c>
      <c r="CY33" s="87">
        <f>($K33="Bell Curve")*(_xlfn.NORM.DIST(AND(CY$6&gt;=$F33,CY$6&lt;=$H33)*(CY$6-$F33+1),$J33/2,$M33,TRUE)-_xlfn.NORM.DIST(AND(CY$6&gt;=$F33,CY$6&lt;=$H33)*(CX$6-$F33+1),$J33/2,$M33,TRUE))/(1-2*_xlfn.NORM.DIST(0,$J33/2,$M33,TRUE))*$D33+($K33="Steady Growth")*(AND(CY$6&gt;=$F33,CY$6&lt;=$H33)*((CY$6-$F33+1)/($J33*($J33+1)/2)*$D33))+($K33="custom")*CustCF!CS33</f>
        <v/>
      </c>
      <c r="CZ33" s="87">
        <f>($K33="Bell Curve")*(_xlfn.NORM.DIST(AND(CZ$6&gt;=$F33,CZ$6&lt;=$H33)*(CZ$6-$F33+1),$J33/2,$M33,TRUE)-_xlfn.NORM.DIST(AND(CZ$6&gt;=$F33,CZ$6&lt;=$H33)*(CY$6-$F33+1),$J33/2,$M33,TRUE))/(1-2*_xlfn.NORM.DIST(0,$J33/2,$M33,TRUE))*$D33+($K33="Steady Growth")*(AND(CZ$6&gt;=$F33,CZ$6&lt;=$H33)*((CZ$6-$F33+1)/($J33*($J33+1)/2)*$D33))+($K33="custom")*CustCF!CT33</f>
        <v/>
      </c>
      <c r="DA33" s="87">
        <f>($K33="Bell Curve")*(_xlfn.NORM.DIST(AND(DA$6&gt;=$F33,DA$6&lt;=$H33)*(DA$6-$F33+1),$J33/2,$M33,TRUE)-_xlfn.NORM.DIST(AND(DA$6&gt;=$F33,DA$6&lt;=$H33)*(CZ$6-$F33+1),$J33/2,$M33,TRUE))/(1-2*_xlfn.NORM.DIST(0,$J33/2,$M33,TRUE))*$D33+($K33="Steady Growth")*(AND(DA$6&gt;=$F33,DA$6&lt;=$H33)*((DA$6-$F33+1)/($J33*($J33+1)/2)*$D33))+($K33="custom")*CustCF!CU33</f>
        <v/>
      </c>
      <c r="DB33" s="87">
        <f>($K33="Bell Curve")*(_xlfn.NORM.DIST(AND(DB$6&gt;=$F33,DB$6&lt;=$H33)*(DB$6-$F33+1),$J33/2,$M33,TRUE)-_xlfn.NORM.DIST(AND(DB$6&gt;=$F33,DB$6&lt;=$H33)*(DA$6-$F33+1),$J33/2,$M33,TRUE))/(1-2*_xlfn.NORM.DIST(0,$J33/2,$M33,TRUE))*$D33+($K33="Steady Growth")*(AND(DB$6&gt;=$F33,DB$6&lt;=$H33)*((DB$6-$F33+1)/($J33*($J33+1)/2)*$D33))+($K33="custom")*CustCF!CV33</f>
        <v/>
      </c>
      <c r="DC33" s="87">
        <f>($K33="Bell Curve")*(_xlfn.NORM.DIST(AND(DC$6&gt;=$F33,DC$6&lt;=$H33)*(DC$6-$F33+1),$J33/2,$M33,TRUE)-_xlfn.NORM.DIST(AND(DC$6&gt;=$F33,DC$6&lt;=$H33)*(DB$6-$F33+1),$J33/2,$M33,TRUE))/(1-2*_xlfn.NORM.DIST(0,$J33/2,$M33,TRUE))*$D33+($K33="Steady Growth")*(AND(DC$6&gt;=$F33,DC$6&lt;=$H33)*((DC$6-$F33+1)/($J33*($J33+1)/2)*$D33))+($K33="custom")*CustCF!CW33</f>
        <v/>
      </c>
      <c r="DD33" s="87">
        <f>($K33="Bell Curve")*(_xlfn.NORM.DIST(AND(DD$6&gt;=$F33,DD$6&lt;=$H33)*(DD$6-$F33+1),$J33/2,$M33,TRUE)-_xlfn.NORM.DIST(AND(DD$6&gt;=$F33,DD$6&lt;=$H33)*(DC$6-$F33+1),$J33/2,$M33,TRUE))/(1-2*_xlfn.NORM.DIST(0,$J33/2,$M33,TRUE))*$D33+($K33="Steady Growth")*(AND(DD$6&gt;=$F33,DD$6&lt;=$H33)*((DD$6-$F33+1)/($J33*($J33+1)/2)*$D33))+($K33="custom")*CustCF!CX33</f>
        <v/>
      </c>
      <c r="DE33" s="87">
        <f>($K33="Bell Curve")*(_xlfn.NORM.DIST(AND(DE$6&gt;=$F33,DE$6&lt;=$H33)*(DE$6-$F33+1),$J33/2,$M33,TRUE)-_xlfn.NORM.DIST(AND(DE$6&gt;=$F33,DE$6&lt;=$H33)*(DD$6-$F33+1),$J33/2,$M33,TRUE))/(1-2*_xlfn.NORM.DIST(0,$J33/2,$M33,TRUE))*$D33+($K33="Steady Growth")*(AND(DE$6&gt;=$F33,DE$6&lt;=$H33)*((DE$6-$F33+1)/($J33*($J33+1)/2)*$D33))+($K33="custom")*CustCF!CY33</f>
        <v/>
      </c>
      <c r="DF33" s="87">
        <f>($K33="Bell Curve")*(_xlfn.NORM.DIST(AND(DF$6&gt;=$F33,DF$6&lt;=$H33)*(DF$6-$F33+1),$J33/2,$M33,TRUE)-_xlfn.NORM.DIST(AND(DF$6&gt;=$F33,DF$6&lt;=$H33)*(DE$6-$F33+1),$J33/2,$M33,TRUE))/(1-2*_xlfn.NORM.DIST(0,$J33/2,$M33,TRUE))*$D33+($K33="Steady Growth")*(AND(DF$6&gt;=$F33,DF$6&lt;=$H33)*((DF$6-$F33+1)/($J33*($J33+1)/2)*$D33))+($K33="custom")*CustCF!CZ33</f>
        <v/>
      </c>
      <c r="DG33" s="87">
        <f>($K33="Bell Curve")*(_xlfn.NORM.DIST(AND(DG$6&gt;=$F33,DG$6&lt;=$H33)*(DG$6-$F33+1),$J33/2,$M33,TRUE)-_xlfn.NORM.DIST(AND(DG$6&gt;=$F33,DG$6&lt;=$H33)*(DF$6-$F33+1),$J33/2,$M33,TRUE))/(1-2*_xlfn.NORM.DIST(0,$J33/2,$M33,TRUE))*$D33+($K33="Steady Growth")*(AND(DG$6&gt;=$F33,DG$6&lt;=$H33)*((DG$6-$F33+1)/($J33*($J33+1)/2)*$D33))+($K33="custom")*CustCF!DA33</f>
        <v/>
      </c>
      <c r="DH33" s="87">
        <f>($K33="Bell Curve")*(_xlfn.NORM.DIST(AND(DH$6&gt;=$F33,DH$6&lt;=$H33)*(DH$6-$F33+1),$J33/2,$M33,TRUE)-_xlfn.NORM.DIST(AND(DH$6&gt;=$F33,DH$6&lt;=$H33)*(DG$6-$F33+1),$J33/2,$M33,TRUE))/(1-2*_xlfn.NORM.DIST(0,$J33/2,$M33,TRUE))*$D33+($K33="Steady Growth")*(AND(DH$6&gt;=$F33,DH$6&lt;=$H33)*((DH$6-$F33+1)/($J33*($J33+1)/2)*$D33))+($K33="custom")*CustCF!DB33</f>
        <v/>
      </c>
      <c r="DI33" s="87">
        <f>($K33="Bell Curve")*(_xlfn.NORM.DIST(AND(DI$6&gt;=$F33,DI$6&lt;=$H33)*(DI$6-$F33+1),$J33/2,$M33,TRUE)-_xlfn.NORM.DIST(AND(DI$6&gt;=$F33,DI$6&lt;=$H33)*(DH$6-$F33+1),$J33/2,$M33,TRUE))/(1-2*_xlfn.NORM.DIST(0,$J33/2,$M33,TRUE))*$D33+($K33="Steady Growth")*(AND(DI$6&gt;=$F33,DI$6&lt;=$H33)*((DI$6-$F33+1)/($J33*($J33+1)/2)*$D33))+($K33="custom")*CustCF!DC33</f>
        <v/>
      </c>
      <c r="DJ33" s="87">
        <f>($K33="Bell Curve")*(_xlfn.NORM.DIST(AND(DJ$6&gt;=$F33,DJ$6&lt;=$H33)*(DJ$6-$F33+1),$J33/2,$M33,TRUE)-_xlfn.NORM.DIST(AND(DJ$6&gt;=$F33,DJ$6&lt;=$H33)*(DI$6-$F33+1),$J33/2,$M33,TRUE))/(1-2*_xlfn.NORM.DIST(0,$J33/2,$M33,TRUE))*$D33+($K33="Steady Growth")*(AND(DJ$6&gt;=$F33,DJ$6&lt;=$H33)*((DJ$6-$F33+1)/($J33*($J33+1)/2)*$D33))+($K33="custom")*CustCF!DD33</f>
        <v/>
      </c>
      <c r="DK33" s="87">
        <f>($K33="Bell Curve")*(_xlfn.NORM.DIST(AND(DK$6&gt;=$F33,DK$6&lt;=$H33)*(DK$6-$F33+1),$J33/2,$M33,TRUE)-_xlfn.NORM.DIST(AND(DK$6&gt;=$F33,DK$6&lt;=$H33)*(DJ$6-$F33+1),$J33/2,$M33,TRUE))/(1-2*_xlfn.NORM.DIST(0,$J33/2,$M33,TRUE))*$D33+($K33="Steady Growth")*(AND(DK$6&gt;=$F33,DK$6&lt;=$H33)*((DK$6-$F33+1)/($J33*($J33+1)/2)*$D33))+($K33="custom")*CustCF!DE33</f>
        <v/>
      </c>
      <c r="DL33" s="87">
        <f>($K33="Bell Curve")*(_xlfn.NORM.DIST(AND(DL$6&gt;=$F33,DL$6&lt;=$H33)*(DL$6-$F33+1),$J33/2,$M33,TRUE)-_xlfn.NORM.DIST(AND(DL$6&gt;=$F33,DL$6&lt;=$H33)*(DK$6-$F33+1),$J33/2,$M33,TRUE))/(1-2*_xlfn.NORM.DIST(0,$J33/2,$M33,TRUE))*$D33+($K33="Steady Growth")*(AND(DL$6&gt;=$F33,DL$6&lt;=$H33)*((DL$6-$F33+1)/($J33*($J33+1)/2)*$D33))+($K33="custom")*CustCF!DF33</f>
        <v/>
      </c>
      <c r="DM33" s="87">
        <f>($K33="Bell Curve")*(_xlfn.NORM.DIST(AND(DM$6&gt;=$F33,DM$6&lt;=$H33)*(DM$6-$F33+1),$J33/2,$M33,TRUE)-_xlfn.NORM.DIST(AND(DM$6&gt;=$F33,DM$6&lt;=$H33)*(DL$6-$F33+1),$J33/2,$M33,TRUE))/(1-2*_xlfn.NORM.DIST(0,$J33/2,$M33,TRUE))*$D33+($K33="Steady Growth")*(AND(DM$6&gt;=$F33,DM$6&lt;=$H33)*((DM$6-$F33+1)/($J33*($J33+1)/2)*$D33))+($K33="custom")*CustCF!DG33</f>
        <v/>
      </c>
      <c r="DN33" s="87">
        <f>($K33="Bell Curve")*(_xlfn.NORM.DIST(AND(DN$6&gt;=$F33,DN$6&lt;=$H33)*(DN$6-$F33+1),$J33/2,$M33,TRUE)-_xlfn.NORM.DIST(AND(DN$6&gt;=$F33,DN$6&lt;=$H33)*(DM$6-$F33+1),$J33/2,$M33,TRUE))/(1-2*_xlfn.NORM.DIST(0,$J33/2,$M33,TRUE))*$D33+($K33="Steady Growth")*(AND(DN$6&gt;=$F33,DN$6&lt;=$H33)*((DN$6-$F33+1)/($J33*($J33+1)/2)*$D33))+($K33="custom")*CustCF!DH33</f>
        <v/>
      </c>
      <c r="DO33" s="87">
        <f>($K33="Bell Curve")*(_xlfn.NORM.DIST(AND(DO$6&gt;=$F33,DO$6&lt;=$H33)*(DO$6-$F33+1),$J33/2,$M33,TRUE)-_xlfn.NORM.DIST(AND(DO$6&gt;=$F33,DO$6&lt;=$H33)*(DN$6-$F33+1),$J33/2,$M33,TRUE))/(1-2*_xlfn.NORM.DIST(0,$J33/2,$M33,TRUE))*$D33+($K33="Steady Growth")*(AND(DO$6&gt;=$F33,DO$6&lt;=$H33)*((DO$6-$F33+1)/($J33*($J33+1)/2)*$D33))+($K33="custom")*CustCF!DI33</f>
        <v/>
      </c>
      <c r="DP33" s="87">
        <f>($K33="Bell Curve")*(_xlfn.NORM.DIST(AND(DP$6&gt;=$F33,DP$6&lt;=$H33)*(DP$6-$F33+1),$J33/2,$M33,TRUE)-_xlfn.NORM.DIST(AND(DP$6&gt;=$F33,DP$6&lt;=$H33)*(DO$6-$F33+1),$J33/2,$M33,TRUE))/(1-2*_xlfn.NORM.DIST(0,$J33/2,$M33,TRUE))*$D33+($K33="Steady Growth")*(AND(DP$6&gt;=$F33,DP$6&lt;=$H33)*((DP$6-$F33+1)/($J33*($J33+1)/2)*$D33))+($K33="custom")*CustCF!DJ33</f>
        <v/>
      </c>
      <c r="DQ33" s="87">
        <f>($K33="Bell Curve")*(_xlfn.NORM.DIST(AND(DQ$6&gt;=$F33,DQ$6&lt;=$H33)*(DQ$6-$F33+1),$J33/2,$M33,TRUE)-_xlfn.NORM.DIST(AND(DQ$6&gt;=$F33,DQ$6&lt;=$H33)*(DP$6-$F33+1),$J33/2,$M33,TRUE))/(1-2*_xlfn.NORM.DIST(0,$J33/2,$M33,TRUE))*$D33+($K33="Steady Growth")*(AND(DQ$6&gt;=$F33,DQ$6&lt;=$H33)*((DQ$6-$F33+1)/($J33*($J33+1)/2)*$D33))+($K33="custom")*CustCF!DK33</f>
        <v/>
      </c>
      <c r="DR33" s="87">
        <f>($K33="Bell Curve")*(_xlfn.NORM.DIST(AND(DR$6&gt;=$F33,DR$6&lt;=$H33)*(DR$6-$F33+1),$J33/2,$M33,TRUE)-_xlfn.NORM.DIST(AND(DR$6&gt;=$F33,DR$6&lt;=$H33)*(DQ$6-$F33+1),$J33/2,$M33,TRUE))/(1-2*_xlfn.NORM.DIST(0,$J33/2,$M33,TRUE))*$D33+($K33="Steady Growth")*(AND(DR$6&gt;=$F33,DR$6&lt;=$H33)*((DR$6-$F33+1)/($J33*($J33+1)/2)*$D33))+($K33="custom")*CustCF!DL33</f>
        <v/>
      </c>
      <c r="DS33" s="87">
        <f>($K33="Bell Curve")*(_xlfn.NORM.DIST(AND(DS$6&gt;=$F33,DS$6&lt;=$H33)*(DS$6-$F33+1),$J33/2,$M33,TRUE)-_xlfn.NORM.DIST(AND(DS$6&gt;=$F33,DS$6&lt;=$H33)*(DR$6-$F33+1),$J33/2,$M33,TRUE))/(1-2*_xlfn.NORM.DIST(0,$J33/2,$M33,TRUE))*$D33+($K33="Steady Growth")*(AND(DS$6&gt;=$F33,DS$6&lt;=$H33)*((DS$6-$F33+1)/($J33*($J33+1)/2)*$D33))+($K33="custom")*CustCF!DM33</f>
        <v/>
      </c>
      <c r="DT33" s="87">
        <f>($K33="Bell Curve")*(_xlfn.NORM.DIST(AND(DT$6&gt;=$F33,DT$6&lt;=$H33)*(DT$6-$F33+1),$J33/2,$M33,TRUE)-_xlfn.NORM.DIST(AND(DT$6&gt;=$F33,DT$6&lt;=$H33)*(DS$6-$F33+1),$J33/2,$M33,TRUE))/(1-2*_xlfn.NORM.DIST(0,$J33/2,$M33,TRUE))*$D33+($K33="Steady Growth")*(AND(DT$6&gt;=$F33,DT$6&lt;=$H33)*((DT$6-$F33+1)/($J33*($J33+1)/2)*$D33))+($K33="custom")*CustCF!DN33</f>
        <v/>
      </c>
      <c r="DU33" s="87">
        <f>($K33="Bell Curve")*(_xlfn.NORM.DIST(AND(DU$6&gt;=$F33,DU$6&lt;=$H33)*(DU$6-$F33+1),$J33/2,$M33,TRUE)-_xlfn.NORM.DIST(AND(DU$6&gt;=$F33,DU$6&lt;=$H33)*(DT$6-$F33+1),$J33/2,$M33,TRUE))/(1-2*_xlfn.NORM.DIST(0,$J33/2,$M33,TRUE))*$D33+($K33="Steady Growth")*(AND(DU$6&gt;=$F33,DU$6&lt;=$H33)*((DU$6-$F33+1)/($J33*($J33+1)/2)*$D33))+($K33="custom")*CustCF!DO33</f>
        <v/>
      </c>
      <c r="DV33" s="87">
        <f>($K33="Bell Curve")*(_xlfn.NORM.DIST(AND(DV$6&gt;=$F33,DV$6&lt;=$H33)*(DV$6-$F33+1),$J33/2,$M33,TRUE)-_xlfn.NORM.DIST(AND(DV$6&gt;=$F33,DV$6&lt;=$H33)*(DU$6-$F33+1),$J33/2,$M33,TRUE))/(1-2*_xlfn.NORM.DIST(0,$J33/2,$M33,TRUE))*$D33+($K33="Steady Growth")*(AND(DV$6&gt;=$F33,DV$6&lt;=$H33)*((DV$6-$F33+1)/($J33*($J33+1)/2)*$D33))+($K33="custom")*CustCF!DP33</f>
        <v/>
      </c>
      <c r="DW33" s="87">
        <f>($K33="Bell Curve")*(_xlfn.NORM.DIST(AND(DW$6&gt;=$F33,DW$6&lt;=$H33)*(DW$6-$F33+1),$J33/2,$M33,TRUE)-_xlfn.NORM.DIST(AND(DW$6&gt;=$F33,DW$6&lt;=$H33)*(DV$6-$F33+1),$J33/2,$M33,TRUE))/(1-2*_xlfn.NORM.DIST(0,$J33/2,$M33,TRUE))*$D33+($K33="Steady Growth")*(AND(DW$6&gt;=$F33,DW$6&lt;=$H33)*((DW$6-$F33+1)/($J33*($J33+1)/2)*$D33))+($K33="custom")*CustCF!DQ33</f>
        <v/>
      </c>
      <c r="DX33" s="87">
        <f>($K33="Bell Curve")*(_xlfn.NORM.DIST(AND(DX$6&gt;=$F33,DX$6&lt;=$H33)*(DX$6-$F33+1),$J33/2,$M33,TRUE)-_xlfn.NORM.DIST(AND(DX$6&gt;=$F33,DX$6&lt;=$H33)*(DW$6-$F33+1),$J33/2,$M33,TRUE))/(1-2*_xlfn.NORM.DIST(0,$J33/2,$M33,TRUE))*$D33+($K33="Steady Growth")*(AND(DX$6&gt;=$F33,DX$6&lt;=$H33)*((DX$6-$F33+1)/($J33*($J33+1)/2)*$D33))+($K33="custom")*CustCF!DR33</f>
        <v/>
      </c>
      <c r="DY33" s="87">
        <f>($K33="Bell Curve")*(_xlfn.NORM.DIST(AND(DY$6&gt;=$F33,DY$6&lt;=$H33)*(DY$6-$F33+1),$J33/2,$M33,TRUE)-_xlfn.NORM.DIST(AND(DY$6&gt;=$F33,DY$6&lt;=$H33)*(DX$6-$F33+1),$J33/2,$M33,TRUE))/(1-2*_xlfn.NORM.DIST(0,$J33/2,$M33,TRUE))*$D33+($K33="Steady Growth")*(AND(DY$6&gt;=$F33,DY$6&lt;=$H33)*((DY$6-$F33+1)/($J33*($J33+1)/2)*$D33))+($K33="custom")*CustCF!DS33</f>
        <v/>
      </c>
      <c r="DZ33" s="87">
        <f>($K33="Bell Curve")*(_xlfn.NORM.DIST(AND(DZ$6&gt;=$F33,DZ$6&lt;=$H33)*(DZ$6-$F33+1),$J33/2,$M33,TRUE)-_xlfn.NORM.DIST(AND(DZ$6&gt;=$F33,DZ$6&lt;=$H33)*(DY$6-$F33+1),$J33/2,$M33,TRUE))/(1-2*_xlfn.NORM.DIST(0,$J33/2,$M33,TRUE))*$D33+($K33="Steady Growth")*(AND(DZ$6&gt;=$F33,DZ$6&lt;=$H33)*((DZ$6-$F33+1)/($J33*($J33+1)/2)*$D33))+($K33="custom")*CustCF!DT33</f>
        <v/>
      </c>
      <c r="EA33" s="87">
        <f>($K33="Bell Curve")*(_xlfn.NORM.DIST(AND(EA$6&gt;=$F33,EA$6&lt;=$H33)*(EA$6-$F33+1),$J33/2,$M33,TRUE)-_xlfn.NORM.DIST(AND(EA$6&gt;=$F33,EA$6&lt;=$H33)*(DZ$6-$F33+1),$J33/2,$M33,TRUE))/(1-2*_xlfn.NORM.DIST(0,$J33/2,$M33,TRUE))*$D33+($K33="Steady Growth")*(AND(EA$6&gt;=$F33,EA$6&lt;=$H33)*((EA$6-$F33+1)/($J33*($J33+1)/2)*$D33))+($K33="custom")*CustCF!DU33</f>
        <v/>
      </c>
      <c r="EB33" s="87">
        <f>($K33="Bell Curve")*(_xlfn.NORM.DIST(AND(EB$6&gt;=$F33,EB$6&lt;=$H33)*(EB$6-$F33+1),$J33/2,$M33,TRUE)-_xlfn.NORM.DIST(AND(EB$6&gt;=$F33,EB$6&lt;=$H33)*(EA$6-$F33+1),$J33/2,$M33,TRUE))/(1-2*_xlfn.NORM.DIST(0,$J33/2,$M33,TRUE))*$D33+($K33="Steady Growth")*(AND(EB$6&gt;=$F33,EB$6&lt;=$H33)*((EB$6-$F33+1)/($J33*($J33+1)/2)*$D33))+($K33="custom")*CustCF!DV33</f>
        <v/>
      </c>
      <c r="EC33" s="87">
        <f>($K33="Bell Curve")*(_xlfn.NORM.DIST(AND(EC$6&gt;=$F33,EC$6&lt;=$H33)*(EC$6-$F33+1),$J33/2,$M33,TRUE)-_xlfn.NORM.DIST(AND(EC$6&gt;=$F33,EC$6&lt;=$H33)*(EB$6-$F33+1),$J33/2,$M33,TRUE))/(1-2*_xlfn.NORM.DIST(0,$J33/2,$M33,TRUE))*$D33+($K33="Steady Growth")*(AND(EC$6&gt;=$F33,EC$6&lt;=$H33)*((EC$6-$F33+1)/($J33*($J33+1)/2)*$D33))+($K33="custom")*CustCF!DW33</f>
        <v/>
      </c>
      <c r="ED33" s="87">
        <f>($K33="Bell Curve")*(_xlfn.NORM.DIST(AND(ED$6&gt;=$F33,ED$6&lt;=$H33)*(ED$6-$F33+1),$J33/2,$M33,TRUE)-_xlfn.NORM.DIST(AND(ED$6&gt;=$F33,ED$6&lt;=$H33)*(EC$6-$F33+1),$J33/2,$M33,TRUE))/(1-2*_xlfn.NORM.DIST(0,$J33/2,$M33,TRUE))*$D33+($K33="Steady Growth")*(AND(ED$6&gt;=$F33,ED$6&lt;=$H33)*((ED$6-$F33+1)/($J33*($J33+1)/2)*$D33))+($K33="custom")*CustCF!DX33</f>
        <v/>
      </c>
      <c r="EE33" s="87">
        <f>($K33="Bell Curve")*(_xlfn.NORM.DIST(AND(EE$6&gt;=$F33,EE$6&lt;=$H33)*(EE$6-$F33+1),$J33/2,$M33,TRUE)-_xlfn.NORM.DIST(AND(EE$6&gt;=$F33,EE$6&lt;=$H33)*(ED$6-$F33+1),$J33/2,$M33,TRUE))/(1-2*_xlfn.NORM.DIST(0,$J33/2,$M33,TRUE))*$D33+($K33="Steady Growth")*(AND(EE$6&gt;=$F33,EE$6&lt;=$H33)*((EE$6-$F33+1)/($J33*($J33+1)/2)*$D33))+($K33="custom")*CustCF!DY33</f>
        <v/>
      </c>
      <c r="EF33" s="87">
        <f>($K33="Bell Curve")*(_xlfn.NORM.DIST(AND(EF$6&gt;=$F33,EF$6&lt;=$H33)*(EF$6-$F33+1),$J33/2,$M33,TRUE)-_xlfn.NORM.DIST(AND(EF$6&gt;=$F33,EF$6&lt;=$H33)*(EE$6-$F33+1),$J33/2,$M33,TRUE))/(1-2*_xlfn.NORM.DIST(0,$J33/2,$M33,TRUE))*$D33+($K33="Steady Growth")*(AND(EF$6&gt;=$F33,EF$6&lt;=$H33)*((EF$6-$F33+1)/($J33*($J33+1)/2)*$D33))+($K33="custom")*CustCF!DZ33</f>
        <v/>
      </c>
      <c r="EG33" s="87">
        <f>($K33="Bell Curve")*(_xlfn.NORM.DIST(AND(EG$6&gt;=$F33,EG$6&lt;=$H33)*(EG$6-$F33+1),$J33/2,$M33,TRUE)-_xlfn.NORM.DIST(AND(EG$6&gt;=$F33,EG$6&lt;=$H33)*(EF$6-$F33+1),$J33/2,$M33,TRUE))/(1-2*_xlfn.NORM.DIST(0,$J33/2,$M33,TRUE))*$D33+($K33="Steady Growth")*(AND(EG$6&gt;=$F33,EG$6&lt;=$H33)*((EG$6-$F33+1)/($J33*($J33+1)/2)*$D33))+($K33="custom")*CustCF!EA33</f>
        <v/>
      </c>
      <c r="EH33" s="87">
        <f>($K33="Bell Curve")*(_xlfn.NORM.DIST(AND(EH$6&gt;=$F33,EH$6&lt;=$H33)*(EH$6-$F33+1),$J33/2,$M33,TRUE)-_xlfn.NORM.DIST(AND(EH$6&gt;=$F33,EH$6&lt;=$H33)*(EG$6-$F33+1),$J33/2,$M33,TRUE))/(1-2*_xlfn.NORM.DIST(0,$J33/2,$M33,TRUE))*$D33+($K33="Steady Growth")*(AND(EH$6&gt;=$F33,EH$6&lt;=$H33)*((EH$6-$F33+1)/($J33*($J33+1)/2)*$D33))+($K33="custom")*CustCF!EB33</f>
        <v/>
      </c>
      <c r="EI33" s="87">
        <f>($K33="Bell Curve")*(_xlfn.NORM.DIST(AND(EI$6&gt;=$F33,EI$6&lt;=$H33)*(EI$6-$F33+1),$J33/2,$M33,TRUE)-_xlfn.NORM.DIST(AND(EI$6&gt;=$F33,EI$6&lt;=$H33)*(EH$6-$F33+1),$J33/2,$M33,TRUE))/(1-2*_xlfn.NORM.DIST(0,$J33/2,$M33,TRUE))*$D33+($K33="Steady Growth")*(AND(EI$6&gt;=$F33,EI$6&lt;=$H33)*((EI$6-$F33+1)/($J33*($J33+1)/2)*$D33))+($K33="custom")*CustCF!EC33</f>
        <v/>
      </c>
      <c r="EJ33" s="87">
        <f>($K33="Bell Curve")*(_xlfn.NORM.DIST(AND(EJ$6&gt;=$F33,EJ$6&lt;=$H33)*(EJ$6-$F33+1),$J33/2,$M33,TRUE)-_xlfn.NORM.DIST(AND(EJ$6&gt;=$F33,EJ$6&lt;=$H33)*(EI$6-$F33+1),$J33/2,$M33,TRUE))/(1-2*_xlfn.NORM.DIST(0,$J33/2,$M33,TRUE))*$D33+($K33="Steady Growth")*(AND(EJ$6&gt;=$F33,EJ$6&lt;=$H33)*((EJ$6-$F33+1)/($J33*($J33+1)/2)*$D33))+($K33="custom")*CustCF!ED33</f>
        <v/>
      </c>
      <c r="EK33" s="87">
        <f>($K33="Bell Curve")*(_xlfn.NORM.DIST(AND(EK$6&gt;=$F33,EK$6&lt;=$H33)*(EK$6-$F33+1),$J33/2,$M33,TRUE)-_xlfn.NORM.DIST(AND(EK$6&gt;=$F33,EK$6&lt;=$H33)*(EJ$6-$F33+1),$J33/2,$M33,TRUE))/(1-2*_xlfn.NORM.DIST(0,$J33/2,$M33,TRUE))*$D33+($K33="Steady Growth")*(AND(EK$6&gt;=$F33,EK$6&lt;=$H33)*((EK$6-$F33+1)/($J33*($J33+1)/2)*$D33))+($K33="custom")*CustCF!EE33</f>
        <v/>
      </c>
      <c r="EL33" s="87">
        <f>($K33="Bell Curve")*(_xlfn.NORM.DIST(AND(EL$6&gt;=$F33,EL$6&lt;=$H33)*(EL$6-$F33+1),$J33/2,$M33,TRUE)-_xlfn.NORM.DIST(AND(EL$6&gt;=$F33,EL$6&lt;=$H33)*(EK$6-$F33+1),$J33/2,$M33,TRUE))/(1-2*_xlfn.NORM.DIST(0,$J33/2,$M33,TRUE))*$D33+($K33="Steady Growth")*(AND(EL$6&gt;=$F33,EL$6&lt;=$H33)*((EL$6-$F33+1)/($J33*($J33+1)/2)*$D33))+($K33="custom")*CustCF!EF33</f>
        <v/>
      </c>
      <c r="EM33" s="87">
        <f>($K33="Bell Curve")*(_xlfn.NORM.DIST(AND(EM$6&gt;=$F33,EM$6&lt;=$H33)*(EM$6-$F33+1),$J33/2,$M33,TRUE)-_xlfn.NORM.DIST(AND(EM$6&gt;=$F33,EM$6&lt;=$H33)*(EL$6-$F33+1),$J33/2,$M33,TRUE))/(1-2*_xlfn.NORM.DIST(0,$J33/2,$M33,TRUE))*$D33+($K33="Steady Growth")*(AND(EM$6&gt;=$F33,EM$6&lt;=$H33)*((EM$6-$F33+1)/($J33*($J33+1)/2)*$D33))+($K33="custom")*CustCF!EG33</f>
        <v/>
      </c>
      <c r="EN33" s="87">
        <f>($K33="Bell Curve")*(_xlfn.NORM.DIST(AND(EN$6&gt;=$F33,EN$6&lt;=$H33)*(EN$6-$F33+1),$J33/2,$M33,TRUE)-_xlfn.NORM.DIST(AND(EN$6&gt;=$F33,EN$6&lt;=$H33)*(EM$6-$F33+1),$J33/2,$M33,TRUE))/(1-2*_xlfn.NORM.DIST(0,$J33/2,$M33,TRUE))*$D33+($K33="Steady Growth")*(AND(EN$6&gt;=$F33,EN$6&lt;=$H33)*((EN$6-$F33+1)/($J33*($J33+1)/2)*$D33))+($K33="custom")*CustCF!EH33</f>
        <v/>
      </c>
      <c r="EO33" s="87">
        <f>($K33="Bell Curve")*(_xlfn.NORM.DIST(AND(EO$6&gt;=$F33,EO$6&lt;=$H33)*(EO$6-$F33+1),$J33/2,$M33,TRUE)-_xlfn.NORM.DIST(AND(EO$6&gt;=$F33,EO$6&lt;=$H33)*(EN$6-$F33+1),$J33/2,$M33,TRUE))/(1-2*_xlfn.NORM.DIST(0,$J33/2,$M33,TRUE))*$D33+($K33="Steady Growth")*(AND(EO$6&gt;=$F33,EO$6&lt;=$H33)*((EO$6-$F33+1)/($J33*($J33+1)/2)*$D33))+($K33="custom")*CustCF!EI33</f>
        <v/>
      </c>
      <c r="EP33" s="87">
        <f>($K33="Bell Curve")*(_xlfn.NORM.DIST(AND(EP$6&gt;=$F33,EP$6&lt;=$H33)*(EP$6-$F33+1),$J33/2,$M33,TRUE)-_xlfn.NORM.DIST(AND(EP$6&gt;=$F33,EP$6&lt;=$H33)*(EO$6-$F33+1),$J33/2,$M33,TRUE))/(1-2*_xlfn.NORM.DIST(0,$J33/2,$M33,TRUE))*$D33+($K33="Steady Growth")*(AND(EP$6&gt;=$F33,EP$6&lt;=$H33)*((EP$6-$F33+1)/($J33*($J33+1)/2)*$D33))+($K33="custom")*CustCF!EJ33</f>
        <v/>
      </c>
      <c r="EQ33" s="87">
        <f>($K33="Bell Curve")*(_xlfn.NORM.DIST(AND(EQ$6&gt;=$F33,EQ$6&lt;=$H33)*(EQ$6-$F33+1),$J33/2,$M33,TRUE)-_xlfn.NORM.DIST(AND(EQ$6&gt;=$F33,EQ$6&lt;=$H33)*(EP$6-$F33+1),$J33/2,$M33,TRUE))/(1-2*_xlfn.NORM.DIST(0,$J33/2,$M33,TRUE))*$D33+($K33="Steady Growth")*(AND(EQ$6&gt;=$F33,EQ$6&lt;=$H33)*((EQ$6-$F33+1)/($J33*($J33+1)/2)*$D33))+($K33="custom")*CustCF!EK33</f>
        <v/>
      </c>
      <c r="ER33" s="87">
        <f>($K33="Bell Curve")*(_xlfn.NORM.DIST(AND(ER$6&gt;=$F33,ER$6&lt;=$H33)*(ER$6-$F33+1),$J33/2,$M33,TRUE)-_xlfn.NORM.DIST(AND(ER$6&gt;=$F33,ER$6&lt;=$H33)*(EQ$6-$F33+1),$J33/2,$M33,TRUE))/(1-2*_xlfn.NORM.DIST(0,$J33/2,$M33,TRUE))*$D33+($K33="Steady Growth")*(AND(ER$6&gt;=$F33,ER$6&lt;=$H33)*((ER$6-$F33+1)/($J33*($J33+1)/2)*$D33))+($K33="custom")*CustCF!EL33</f>
        <v/>
      </c>
      <c r="ES33" s="87">
        <f>($K33="Bell Curve")*(_xlfn.NORM.DIST(AND(ES$6&gt;=$F33,ES$6&lt;=$H33)*(ES$6-$F33+1),$J33/2,$M33,TRUE)-_xlfn.NORM.DIST(AND(ES$6&gt;=$F33,ES$6&lt;=$H33)*(ER$6-$F33+1),$J33/2,$M33,TRUE))/(1-2*_xlfn.NORM.DIST(0,$J33/2,$M33,TRUE))*$D33+($K33="Steady Growth")*(AND(ES$6&gt;=$F33,ES$6&lt;=$H33)*((ES$6-$F33+1)/($J33*($J33+1)/2)*$D33))+($K33="custom")*CustCF!EM33</f>
        <v/>
      </c>
      <c r="ET33" s="87">
        <f>($K33="Bell Curve")*(_xlfn.NORM.DIST(AND(ET$6&gt;=$F33,ET$6&lt;=$H33)*(ET$6-$F33+1),$J33/2,$M33,TRUE)-_xlfn.NORM.DIST(AND(ET$6&gt;=$F33,ET$6&lt;=$H33)*(ES$6-$F33+1),$J33/2,$M33,TRUE))/(1-2*_xlfn.NORM.DIST(0,$J33/2,$M33,TRUE))*$D33+($K33="Steady Growth")*(AND(ET$6&gt;=$F33,ET$6&lt;=$H33)*((ET$6-$F33+1)/($J33*($J33+1)/2)*$D33))+($K33="custom")*CustCF!EN33</f>
        <v/>
      </c>
      <c r="EU33" s="87">
        <f>($K33="Bell Curve")*(_xlfn.NORM.DIST(AND(EU$6&gt;=$F33,EU$6&lt;=$H33)*(EU$6-$F33+1),$J33/2,$M33,TRUE)-_xlfn.NORM.DIST(AND(EU$6&gt;=$F33,EU$6&lt;=$H33)*(ET$6-$F33+1),$J33/2,$M33,TRUE))/(1-2*_xlfn.NORM.DIST(0,$J33/2,$M33,TRUE))*$D33+($K33="Steady Growth")*(AND(EU$6&gt;=$F33,EU$6&lt;=$H33)*((EU$6-$F33+1)/($J33*($J33+1)/2)*$D33))+($K33="custom")*CustCF!EO33</f>
        <v/>
      </c>
      <c r="EV33" s="87">
        <f>($K33="Bell Curve")*(_xlfn.NORM.DIST(AND(EV$6&gt;=$F33,EV$6&lt;=$H33)*(EV$6-$F33+1),$J33/2,$M33,TRUE)-_xlfn.NORM.DIST(AND(EV$6&gt;=$F33,EV$6&lt;=$H33)*(EU$6-$F33+1),$J33/2,$M33,TRUE))/(1-2*_xlfn.NORM.DIST(0,$J33/2,$M33,TRUE))*$D33+($K33="Steady Growth")*(AND(EV$6&gt;=$F33,EV$6&lt;=$H33)*((EV$6-$F33+1)/($J33*($J33+1)/2)*$D33))+($K33="custom")*CustCF!EP33</f>
        <v/>
      </c>
      <c r="EW33" s="87">
        <f>($K33="Bell Curve")*(_xlfn.NORM.DIST(AND(EW$6&gt;=$F33,EW$6&lt;=$H33)*(EW$6-$F33+1),$J33/2,$M33,TRUE)-_xlfn.NORM.DIST(AND(EW$6&gt;=$F33,EW$6&lt;=$H33)*(EV$6-$F33+1),$J33/2,$M33,TRUE))/(1-2*_xlfn.NORM.DIST(0,$J33/2,$M33,TRUE))*$D33+($K33="Steady Growth")*(AND(EW$6&gt;=$F33,EW$6&lt;=$H33)*((EW$6-$F33+1)/($J33*($J33+1)/2)*$D33))+($K33="custom")*CustCF!EQ33</f>
        <v/>
      </c>
      <c r="EX33" s="87">
        <f>($K33="Bell Curve")*(_xlfn.NORM.DIST(AND(EX$6&gt;=$F33,EX$6&lt;=$H33)*(EX$6-$F33+1),$J33/2,$M33,TRUE)-_xlfn.NORM.DIST(AND(EX$6&gt;=$F33,EX$6&lt;=$H33)*(EW$6-$F33+1),$J33/2,$M33,TRUE))/(1-2*_xlfn.NORM.DIST(0,$J33/2,$M33,TRUE))*$D33+($K33="Steady Growth")*(AND(EX$6&gt;=$F33,EX$6&lt;=$H33)*((EX$6-$F33+1)/($J33*($J33+1)/2)*$D33))+($K33="custom")*CustCF!ER33</f>
        <v/>
      </c>
      <c r="EY33" s="87">
        <f>($K33="Bell Curve")*(_xlfn.NORM.DIST(AND(EY$6&gt;=$F33,EY$6&lt;=$H33)*(EY$6-$F33+1),$J33/2,$M33,TRUE)-_xlfn.NORM.DIST(AND(EY$6&gt;=$F33,EY$6&lt;=$H33)*(EX$6-$F33+1),$J33/2,$M33,TRUE))/(1-2*_xlfn.NORM.DIST(0,$J33/2,$M33,TRUE))*$D33+($K33="Steady Growth")*(AND(EY$6&gt;=$F33,EY$6&lt;=$H33)*((EY$6-$F33+1)/($J33*($J33+1)/2)*$D33))+($K33="custom")*CustCF!ES33</f>
        <v/>
      </c>
      <c r="EZ33" s="87">
        <f>($K33="Bell Curve")*(_xlfn.NORM.DIST(AND(EZ$6&gt;=$F33,EZ$6&lt;=$H33)*(EZ$6-$F33+1),$J33/2,$M33,TRUE)-_xlfn.NORM.DIST(AND(EZ$6&gt;=$F33,EZ$6&lt;=$H33)*(EY$6-$F33+1),$J33/2,$M33,TRUE))/(1-2*_xlfn.NORM.DIST(0,$J33/2,$M33,TRUE))*$D33+($K33="Steady Growth")*(AND(EZ$6&gt;=$F33,EZ$6&lt;=$H33)*((EZ$6-$F33+1)/($J33*($J33+1)/2)*$D33))+($K33="custom")*CustCF!ET33</f>
        <v/>
      </c>
      <c r="FA33" s="87">
        <f>($K33="Bell Curve")*(_xlfn.NORM.DIST(AND(FA$6&gt;=$F33,FA$6&lt;=$H33)*(FA$6-$F33+1),$J33/2,$M33,TRUE)-_xlfn.NORM.DIST(AND(FA$6&gt;=$F33,FA$6&lt;=$H33)*(EZ$6-$F33+1),$J33/2,$M33,TRUE))/(1-2*_xlfn.NORM.DIST(0,$J33/2,$M33,TRUE))*$D33+($K33="Steady Growth")*(AND(FA$6&gt;=$F33,FA$6&lt;=$H33)*((FA$6-$F33+1)/($J33*($J33+1)/2)*$D33))+($K33="custom")*CustCF!EU33</f>
        <v/>
      </c>
      <c r="FB33" s="87">
        <f>($K33="Bell Curve")*(_xlfn.NORM.DIST(AND(FB$6&gt;=$F33,FB$6&lt;=$H33)*(FB$6-$F33+1),$J33/2,$M33,TRUE)-_xlfn.NORM.DIST(AND(FB$6&gt;=$F33,FB$6&lt;=$H33)*(FA$6-$F33+1),$J33/2,$M33,TRUE))/(1-2*_xlfn.NORM.DIST(0,$J33/2,$M33,TRUE))*$D33+($K33="Steady Growth")*(AND(FB$6&gt;=$F33,FB$6&lt;=$H33)*((FB$6-$F33+1)/($J33*($J33+1)/2)*$D33))+($K33="custom")*CustCF!EV33</f>
        <v/>
      </c>
      <c r="FC33" s="87">
        <f>($K33="Bell Curve")*(_xlfn.NORM.DIST(AND(FC$6&gt;=$F33,FC$6&lt;=$H33)*(FC$6-$F33+1),$J33/2,$M33,TRUE)-_xlfn.NORM.DIST(AND(FC$6&gt;=$F33,FC$6&lt;=$H33)*(FB$6-$F33+1),$J33/2,$M33,TRUE))/(1-2*_xlfn.NORM.DIST(0,$J33/2,$M33,TRUE))*$D33+($K33="Steady Growth")*(AND(FC$6&gt;=$F33,FC$6&lt;=$H33)*((FC$6-$F33+1)/($J33*($J33+1)/2)*$D33))+($K33="custom")*CustCF!EW33</f>
        <v/>
      </c>
      <c r="FD33" s="87">
        <f>($K33="Bell Curve")*(_xlfn.NORM.DIST(AND(FD$6&gt;=$F33,FD$6&lt;=$H33)*(FD$6-$F33+1),$J33/2,$M33,TRUE)-_xlfn.NORM.DIST(AND(FD$6&gt;=$F33,FD$6&lt;=$H33)*(FC$6-$F33+1),$J33/2,$M33,TRUE))/(1-2*_xlfn.NORM.DIST(0,$J33/2,$M33,TRUE))*$D33+($K33="Steady Growth")*(AND(FD$6&gt;=$F33,FD$6&lt;=$H33)*((FD$6-$F33+1)/($J33*($J33+1)/2)*$D33))+($K33="custom")*CustCF!EX33</f>
        <v/>
      </c>
      <c r="FE33" s="87">
        <f>($K33="Bell Curve")*(_xlfn.NORM.DIST(AND(FE$6&gt;=$F33,FE$6&lt;=$H33)*(FE$6-$F33+1),$J33/2,$M33,TRUE)-_xlfn.NORM.DIST(AND(FE$6&gt;=$F33,FE$6&lt;=$H33)*(FD$6-$F33+1),$J33/2,$M33,TRUE))/(1-2*_xlfn.NORM.DIST(0,$J33/2,$M33,TRUE))*$D33+($K33="Steady Growth")*(AND(FE$6&gt;=$F33,FE$6&lt;=$H33)*((FE$6-$F33+1)/($J33*($J33+1)/2)*$D33))+($K33="custom")*CustCF!EY33</f>
        <v/>
      </c>
      <c r="FF33" s="87">
        <f>($K33="Bell Curve")*(_xlfn.NORM.DIST(AND(FF$6&gt;=$F33,FF$6&lt;=$H33)*(FF$6-$F33+1),$J33/2,$M33,TRUE)-_xlfn.NORM.DIST(AND(FF$6&gt;=$F33,FF$6&lt;=$H33)*(FE$6-$F33+1),$J33/2,$M33,TRUE))/(1-2*_xlfn.NORM.DIST(0,$J33/2,$M33,TRUE))*$D33+($K33="Steady Growth")*(AND(FF$6&gt;=$F33,FF$6&lt;=$H33)*((FF$6-$F33+1)/($J33*($J33+1)/2)*$D33))+($K33="custom")*CustCF!EZ33</f>
        <v/>
      </c>
      <c r="FG33" s="87">
        <f>($K33="Bell Curve")*(_xlfn.NORM.DIST(AND(FG$6&gt;=$F33,FG$6&lt;=$H33)*(FG$6-$F33+1),$J33/2,$M33,TRUE)-_xlfn.NORM.DIST(AND(FG$6&gt;=$F33,FG$6&lt;=$H33)*(FF$6-$F33+1),$J33/2,$M33,TRUE))/(1-2*_xlfn.NORM.DIST(0,$J33/2,$M33,TRUE))*$D33+($K33="Steady Growth")*(AND(FG$6&gt;=$F33,FG$6&lt;=$H33)*((FG$6-$F33+1)/($J33*($J33+1)/2)*$D33))+($K33="custom")*CustCF!FA33</f>
        <v/>
      </c>
      <c r="FH33" s="87">
        <f>($K33="Bell Curve")*(_xlfn.NORM.DIST(AND(FH$6&gt;=$F33,FH$6&lt;=$H33)*(FH$6-$F33+1),$J33/2,$M33,TRUE)-_xlfn.NORM.DIST(AND(FH$6&gt;=$F33,FH$6&lt;=$H33)*(FG$6-$F33+1),$J33/2,$M33,TRUE))/(1-2*_xlfn.NORM.DIST(0,$J33/2,$M33,TRUE))*$D33+($K33="Steady Growth")*(AND(FH$6&gt;=$F33,FH$6&lt;=$H33)*((FH$6-$F33+1)/($J33*($J33+1)/2)*$D33))+($K33="custom")*CustCF!FB33</f>
        <v/>
      </c>
      <c r="FI33" s="87">
        <f>($K33="Bell Curve")*(_xlfn.NORM.DIST(AND(FI$6&gt;=$F33,FI$6&lt;=$H33)*(FI$6-$F33+1),$J33/2,$M33,TRUE)-_xlfn.NORM.DIST(AND(FI$6&gt;=$F33,FI$6&lt;=$H33)*(FH$6-$F33+1),$J33/2,$M33,TRUE))/(1-2*_xlfn.NORM.DIST(0,$J33/2,$M33,TRUE))*$D33+($K33="Steady Growth")*(AND(FI$6&gt;=$F33,FI$6&lt;=$H33)*((FI$6-$F33+1)/($J33*($J33+1)/2)*$D33))+($K33="custom")*CustCF!FC33</f>
        <v/>
      </c>
      <c r="FJ33" s="87">
        <f>($K33="Bell Curve")*(_xlfn.NORM.DIST(AND(FJ$6&gt;=$F33,FJ$6&lt;=$H33)*(FJ$6-$F33+1),$J33/2,$M33,TRUE)-_xlfn.NORM.DIST(AND(FJ$6&gt;=$F33,FJ$6&lt;=$H33)*(FI$6-$F33+1),$J33/2,$M33,TRUE))/(1-2*_xlfn.NORM.DIST(0,$J33/2,$M33,TRUE))*$D33+($K33="Steady Growth")*(AND(FJ$6&gt;=$F33,FJ$6&lt;=$H33)*((FJ$6-$F33+1)/($J33*($J33+1)/2)*$D33))+($K33="custom")*CustCF!FD33</f>
        <v/>
      </c>
      <c r="FK33" s="87">
        <f>($K33="Bell Curve")*(_xlfn.NORM.DIST(AND(FK$6&gt;=$F33,FK$6&lt;=$H33)*(FK$6-$F33+1),$J33/2,$M33,TRUE)-_xlfn.NORM.DIST(AND(FK$6&gt;=$F33,FK$6&lt;=$H33)*(FJ$6-$F33+1),$J33/2,$M33,TRUE))/(1-2*_xlfn.NORM.DIST(0,$J33/2,$M33,TRUE))*$D33+($K33="Steady Growth")*(AND(FK$6&gt;=$F33,FK$6&lt;=$H33)*((FK$6-$F33+1)/($J33*($J33+1)/2)*$D33))+($K33="custom")*CustCF!FE33</f>
        <v/>
      </c>
      <c r="FL33" s="87">
        <f>($K33="Bell Curve")*(_xlfn.NORM.DIST(AND(FL$6&gt;=$F33,FL$6&lt;=$H33)*(FL$6-$F33+1),$J33/2,$M33,TRUE)-_xlfn.NORM.DIST(AND(FL$6&gt;=$F33,FL$6&lt;=$H33)*(FK$6-$F33+1),$J33/2,$M33,TRUE))/(1-2*_xlfn.NORM.DIST(0,$J33/2,$M33,TRUE))*$D33+($K33="Steady Growth")*(AND(FL$6&gt;=$F33,FL$6&lt;=$H33)*((FL$6-$F33+1)/($J33*($J33+1)/2)*$D33))+($K33="custom")*CustCF!FF33</f>
        <v/>
      </c>
      <c r="FM33" s="87">
        <f>($K33="Bell Curve")*(_xlfn.NORM.DIST(AND(FM$6&gt;=$F33,FM$6&lt;=$H33)*(FM$6-$F33+1),$J33/2,$M33,TRUE)-_xlfn.NORM.DIST(AND(FM$6&gt;=$F33,FM$6&lt;=$H33)*(FL$6-$F33+1),$J33/2,$M33,TRUE))/(1-2*_xlfn.NORM.DIST(0,$J33/2,$M33,TRUE))*$D33+($K33="Steady Growth")*(AND(FM$6&gt;=$F33,FM$6&lt;=$H33)*((FM$6-$F33+1)/($J33*($J33+1)/2)*$D33))+($K33="custom")*CustCF!FG33</f>
        <v/>
      </c>
      <c r="FN33" s="87">
        <f>($K33="Bell Curve")*(_xlfn.NORM.DIST(AND(FN$6&gt;=$F33,FN$6&lt;=$H33)*(FN$6-$F33+1),$J33/2,$M33,TRUE)-_xlfn.NORM.DIST(AND(FN$6&gt;=$F33,FN$6&lt;=$H33)*(FM$6-$F33+1),$J33/2,$M33,TRUE))/(1-2*_xlfn.NORM.DIST(0,$J33/2,$M33,TRUE))*$D33+($K33="Steady Growth")*(AND(FN$6&gt;=$F33,FN$6&lt;=$H33)*((FN$6-$F33+1)/($J33*($J33+1)/2)*$D33))+($K33="custom")*CustCF!FH33</f>
        <v/>
      </c>
      <c r="FO33" s="87">
        <f>($K33="Bell Curve")*(_xlfn.NORM.DIST(AND(FO$6&gt;=$F33,FO$6&lt;=$H33)*(FO$6-$F33+1),$J33/2,$M33,TRUE)-_xlfn.NORM.DIST(AND(FO$6&gt;=$F33,FO$6&lt;=$H33)*(FN$6-$F33+1),$J33/2,$M33,TRUE))/(1-2*_xlfn.NORM.DIST(0,$J33/2,$M33,TRUE))*$D33+($K33="Steady Growth")*(AND(FO$6&gt;=$F33,FO$6&lt;=$H33)*((FO$6-$F33+1)/($J33*($J33+1)/2)*$D33))+($K33="custom")*CustCF!FI33</f>
        <v/>
      </c>
      <c r="FP33" s="87">
        <f>($K33="Bell Curve")*(_xlfn.NORM.DIST(AND(FP$6&gt;=$F33,FP$6&lt;=$H33)*(FP$6-$F33+1),$J33/2,$M33,TRUE)-_xlfn.NORM.DIST(AND(FP$6&gt;=$F33,FP$6&lt;=$H33)*(FO$6-$F33+1),$J33/2,$M33,TRUE))/(1-2*_xlfn.NORM.DIST(0,$J33/2,$M33,TRUE))*$D33+($K33="Steady Growth")*(AND(FP$6&gt;=$F33,FP$6&lt;=$H33)*((FP$6-$F33+1)/($J33*($J33+1)/2)*$D33))+($K33="custom")*CustCF!FJ33</f>
        <v/>
      </c>
      <c r="FQ33" s="87">
        <f>($K33="Bell Curve")*(_xlfn.NORM.DIST(AND(FQ$6&gt;=$F33,FQ$6&lt;=$H33)*(FQ$6-$F33+1),$J33/2,$M33,TRUE)-_xlfn.NORM.DIST(AND(FQ$6&gt;=$F33,FQ$6&lt;=$H33)*(FP$6-$F33+1),$J33/2,$M33,TRUE))/(1-2*_xlfn.NORM.DIST(0,$J33/2,$M33,TRUE))*$D33+($K33="Steady Growth")*(AND(FQ$6&gt;=$F33,FQ$6&lt;=$H33)*((FQ$6-$F33+1)/($J33*($J33+1)/2)*$D33))+($K33="custom")*CustCF!FK33</f>
        <v/>
      </c>
      <c r="FR33" s="87">
        <f>($K33="Bell Curve")*(_xlfn.NORM.DIST(AND(FR$6&gt;=$F33,FR$6&lt;=$H33)*(FR$6-$F33+1),$J33/2,$M33,TRUE)-_xlfn.NORM.DIST(AND(FR$6&gt;=$F33,FR$6&lt;=$H33)*(FQ$6-$F33+1),$J33/2,$M33,TRUE))/(1-2*_xlfn.NORM.DIST(0,$J33/2,$M33,TRUE))*$D33+($K33="Steady Growth")*(AND(FR$6&gt;=$F33,FR$6&lt;=$H33)*((FR$6-$F33+1)/($J33*($J33+1)/2)*$D33))+($K33="custom")*CustCF!FL33</f>
        <v/>
      </c>
      <c r="FS33" s="87">
        <f>($K33="Bell Curve")*(_xlfn.NORM.DIST(AND(FS$6&gt;=$F33,FS$6&lt;=$H33)*(FS$6-$F33+1),$J33/2,$M33,TRUE)-_xlfn.NORM.DIST(AND(FS$6&gt;=$F33,FS$6&lt;=$H33)*(FR$6-$F33+1),$J33/2,$M33,TRUE))/(1-2*_xlfn.NORM.DIST(0,$J33/2,$M33,TRUE))*$D33+($K33="Steady Growth")*(AND(FS$6&gt;=$F33,FS$6&lt;=$H33)*((FS$6-$F33+1)/($J33*($J33+1)/2)*$D33))+($K33="custom")*CustCF!FM33</f>
        <v/>
      </c>
      <c r="FT33" s="87">
        <f>($K33="Bell Curve")*(_xlfn.NORM.DIST(AND(FT$6&gt;=$F33,FT$6&lt;=$H33)*(FT$6-$F33+1),$J33/2,$M33,TRUE)-_xlfn.NORM.DIST(AND(FT$6&gt;=$F33,FT$6&lt;=$H33)*(FS$6-$F33+1),$J33/2,$M33,TRUE))/(1-2*_xlfn.NORM.DIST(0,$J33/2,$M33,TRUE))*$D33+($K33="Steady Growth")*(AND(FT$6&gt;=$F33,FT$6&lt;=$H33)*((FT$6-$F33+1)/($J33*($J33+1)/2)*$D33))+($K33="custom")*CustCF!FN33</f>
        <v/>
      </c>
      <c r="FU33" s="87">
        <f>($K33="Bell Curve")*(_xlfn.NORM.DIST(AND(FU$6&gt;=$F33,FU$6&lt;=$H33)*(FU$6-$F33+1),$J33/2,$M33,TRUE)-_xlfn.NORM.DIST(AND(FU$6&gt;=$F33,FU$6&lt;=$H33)*(FT$6-$F33+1),$J33/2,$M33,TRUE))/(1-2*_xlfn.NORM.DIST(0,$J33/2,$M33,TRUE))*$D33+($K33="Steady Growth")*(AND(FU$6&gt;=$F33,FU$6&lt;=$H33)*((FU$6-$F33+1)/($J33*($J33+1)/2)*$D33))+($K33="custom")*CustCF!FO33</f>
        <v/>
      </c>
      <c r="FV33" s="87">
        <f>($K33="Bell Curve")*(_xlfn.NORM.DIST(AND(FV$6&gt;=$F33,FV$6&lt;=$H33)*(FV$6-$F33+1),$J33/2,$M33,TRUE)-_xlfn.NORM.DIST(AND(FV$6&gt;=$F33,FV$6&lt;=$H33)*(FU$6-$F33+1),$J33/2,$M33,TRUE))/(1-2*_xlfn.NORM.DIST(0,$J33/2,$M33,TRUE))*$D33+($K33="Steady Growth")*(AND(FV$6&gt;=$F33,FV$6&lt;=$H33)*((FV$6-$F33+1)/($J33*($J33+1)/2)*$D33))+($K33="custom")*CustCF!FP33</f>
        <v/>
      </c>
      <c r="FW33" s="87">
        <f>($K33="Bell Curve")*(_xlfn.NORM.DIST(AND(FW$6&gt;=$F33,FW$6&lt;=$H33)*(FW$6-$F33+1),$J33/2,$M33,TRUE)-_xlfn.NORM.DIST(AND(FW$6&gt;=$F33,FW$6&lt;=$H33)*(FV$6-$F33+1),$J33/2,$M33,TRUE))/(1-2*_xlfn.NORM.DIST(0,$J33/2,$M33,TRUE))*$D33+($K33="Steady Growth")*(AND(FW$6&gt;=$F33,FW$6&lt;=$H33)*((FW$6-$F33+1)/($J33*($J33+1)/2)*$D33))+($K33="custom")*CustCF!FQ33</f>
        <v/>
      </c>
      <c r="FX33" s="87">
        <f>($K33="Bell Curve")*(_xlfn.NORM.DIST(AND(FX$6&gt;=$F33,FX$6&lt;=$H33)*(FX$6-$F33+1),$J33/2,$M33,TRUE)-_xlfn.NORM.DIST(AND(FX$6&gt;=$F33,FX$6&lt;=$H33)*(FW$6-$F33+1),$J33/2,$M33,TRUE))/(1-2*_xlfn.NORM.DIST(0,$J33/2,$M33,TRUE))*$D33+($K33="Steady Growth")*(AND(FX$6&gt;=$F33,FX$6&lt;=$H33)*((FX$6-$F33+1)/($J33*($J33+1)/2)*$D33))+($K33="custom")*CustCF!FR33</f>
        <v/>
      </c>
      <c r="FY33" s="87">
        <f>($K33="Bell Curve")*(_xlfn.NORM.DIST(AND(FY$6&gt;=$F33,FY$6&lt;=$H33)*(FY$6-$F33+1),$J33/2,$M33,TRUE)-_xlfn.NORM.DIST(AND(FY$6&gt;=$F33,FY$6&lt;=$H33)*(FX$6-$F33+1),$J33/2,$M33,TRUE))/(1-2*_xlfn.NORM.DIST(0,$J33/2,$M33,TRUE))*$D33+($K33="Steady Growth")*(AND(FY$6&gt;=$F33,FY$6&lt;=$H33)*((FY$6-$F33+1)/($J33*($J33+1)/2)*$D33))+($K33="custom")*CustCF!FS33</f>
        <v/>
      </c>
      <c r="FZ33" s="87">
        <f>($K33="Bell Curve")*(_xlfn.NORM.DIST(AND(FZ$6&gt;=$F33,FZ$6&lt;=$H33)*(FZ$6-$F33+1),$J33/2,$M33,TRUE)-_xlfn.NORM.DIST(AND(FZ$6&gt;=$F33,FZ$6&lt;=$H33)*(FY$6-$F33+1),$J33/2,$M33,TRUE))/(1-2*_xlfn.NORM.DIST(0,$J33/2,$M33,TRUE))*$D33+($K33="Steady Growth")*(AND(FZ$6&gt;=$F33,FZ$6&lt;=$H33)*((FZ$6-$F33+1)/($J33*($J33+1)/2)*$D33))+($K33="custom")*CustCF!FT33</f>
        <v/>
      </c>
      <c r="GA33" s="87">
        <f>($K33="Bell Curve")*(_xlfn.NORM.DIST(AND(GA$6&gt;=$F33,GA$6&lt;=$H33)*(GA$6-$F33+1),$J33/2,$M33,TRUE)-_xlfn.NORM.DIST(AND(GA$6&gt;=$F33,GA$6&lt;=$H33)*(FZ$6-$F33+1),$J33/2,$M33,TRUE))/(1-2*_xlfn.NORM.DIST(0,$J33/2,$M33,TRUE))*$D33+($K33="Steady Growth")*(AND(GA$6&gt;=$F33,GA$6&lt;=$H33)*((GA$6-$F33+1)/($J33*($J33+1)/2)*$D33))+($K33="custom")*CustCF!FU33</f>
        <v/>
      </c>
      <c r="GB33" s="87">
        <f>($K33="Bell Curve")*(_xlfn.NORM.DIST(AND(GB$6&gt;=$F33,GB$6&lt;=$H33)*(GB$6-$F33+1),$J33/2,$M33,TRUE)-_xlfn.NORM.DIST(AND(GB$6&gt;=$F33,GB$6&lt;=$H33)*(GA$6-$F33+1),$J33/2,$M33,TRUE))/(1-2*_xlfn.NORM.DIST(0,$J33/2,$M33,TRUE))*$D33+($K33="Steady Growth")*(AND(GB$6&gt;=$F33,GB$6&lt;=$H33)*((GB$6-$F33+1)/($J33*($J33+1)/2)*$D33))+($K33="custom")*CustCF!FV33</f>
        <v/>
      </c>
      <c r="GC33" s="87">
        <f>($K33="Bell Curve")*(_xlfn.NORM.DIST(AND(GC$6&gt;=$F33,GC$6&lt;=$H33)*(GC$6-$F33+1),$J33/2,$M33,TRUE)-_xlfn.NORM.DIST(AND(GC$6&gt;=$F33,GC$6&lt;=$H33)*(GB$6-$F33+1),$J33/2,$M33,TRUE))/(1-2*_xlfn.NORM.DIST(0,$J33/2,$M33,TRUE))*$D33+($K33="Steady Growth")*(AND(GC$6&gt;=$F33,GC$6&lt;=$H33)*((GC$6-$F33+1)/($J33*($J33+1)/2)*$D33))+($K33="custom")*CustCF!FW33</f>
        <v/>
      </c>
      <c r="GD33" s="87">
        <f>($K33="Bell Curve")*(_xlfn.NORM.DIST(AND(GD$6&gt;=$F33,GD$6&lt;=$H33)*(GD$6-$F33+1),$J33/2,$M33,TRUE)-_xlfn.NORM.DIST(AND(GD$6&gt;=$F33,GD$6&lt;=$H33)*(GC$6-$F33+1),$J33/2,$M33,TRUE))/(1-2*_xlfn.NORM.DIST(0,$J33/2,$M33,TRUE))*$D33+($K33="Steady Growth")*(AND(GD$6&gt;=$F33,GD$6&lt;=$H33)*((GD$6-$F33+1)/($J33*($J33+1)/2)*$D33))+($K33="custom")*CustCF!FX33</f>
        <v/>
      </c>
      <c r="GE33" s="87">
        <f>($K33="Bell Curve")*(_xlfn.NORM.DIST(AND(GE$6&gt;=$F33,GE$6&lt;=$H33)*(GE$6-$F33+1),$J33/2,$M33,TRUE)-_xlfn.NORM.DIST(AND(GE$6&gt;=$F33,GE$6&lt;=$H33)*(GD$6-$F33+1),$J33/2,$M33,TRUE))/(1-2*_xlfn.NORM.DIST(0,$J33/2,$M33,TRUE))*$D33+($K33="Steady Growth")*(AND(GE$6&gt;=$F33,GE$6&lt;=$H33)*((GE$6-$F33+1)/($J33*($J33+1)/2)*$D33))+($K33="custom")*CustCF!FY33</f>
        <v/>
      </c>
      <c r="GF33" s="87">
        <f>($K33="Bell Curve")*(_xlfn.NORM.DIST(AND(GF$6&gt;=$F33,GF$6&lt;=$H33)*(GF$6-$F33+1),$J33/2,$M33,TRUE)-_xlfn.NORM.DIST(AND(GF$6&gt;=$F33,GF$6&lt;=$H33)*(GE$6-$F33+1),$J33/2,$M33,TRUE))/(1-2*_xlfn.NORM.DIST(0,$J33/2,$M33,TRUE))*$D33+($K33="Steady Growth")*(AND(GF$6&gt;=$F33,GF$6&lt;=$H33)*((GF$6-$F33+1)/($J33*($J33+1)/2)*$D33))+($K33="custom")*CustCF!FZ33</f>
        <v/>
      </c>
      <c r="GG33" s="87">
        <f>($K33="Bell Curve")*(_xlfn.NORM.DIST(AND(GG$6&gt;=$F33,GG$6&lt;=$H33)*(GG$6-$F33+1),$J33/2,$M33,TRUE)-_xlfn.NORM.DIST(AND(GG$6&gt;=$F33,GG$6&lt;=$H33)*(GF$6-$F33+1),$J33/2,$M33,TRUE))/(1-2*_xlfn.NORM.DIST(0,$J33/2,$M33,TRUE))*$D33+($K33="Steady Growth")*(AND(GG$6&gt;=$F33,GG$6&lt;=$H33)*((GG$6-$F33+1)/($J33*($J33+1)/2)*$D33))+($K33="custom")*CustCF!GA33</f>
        <v/>
      </c>
      <c r="GH33" s="87">
        <f>($K33="Bell Curve")*(_xlfn.NORM.DIST(AND(GH$6&gt;=$F33,GH$6&lt;=$H33)*(GH$6-$F33+1),$J33/2,$M33,TRUE)-_xlfn.NORM.DIST(AND(GH$6&gt;=$F33,GH$6&lt;=$H33)*(GG$6-$F33+1),$J33/2,$M33,TRUE))/(1-2*_xlfn.NORM.DIST(0,$J33/2,$M33,TRUE))*$D33+($K33="Steady Growth")*(AND(GH$6&gt;=$F33,GH$6&lt;=$H33)*((GH$6-$F33+1)/($J33*($J33+1)/2)*$D33))+($K33="custom")*CustCF!GB33</f>
        <v/>
      </c>
      <c r="GI33" s="87">
        <f>($K33="Bell Curve")*(_xlfn.NORM.DIST(AND(GI$6&gt;=$F33,GI$6&lt;=$H33)*(GI$6-$F33+1),$J33/2,$M33,TRUE)-_xlfn.NORM.DIST(AND(GI$6&gt;=$F33,GI$6&lt;=$H33)*(GH$6-$F33+1),$J33/2,$M33,TRUE))/(1-2*_xlfn.NORM.DIST(0,$J33/2,$M33,TRUE))*$D33+($K33="Steady Growth")*(AND(GI$6&gt;=$F33,GI$6&lt;=$H33)*((GI$6-$F33+1)/($J33*($J33+1)/2)*$D33))+($K33="custom")*CustCF!GC33</f>
        <v/>
      </c>
      <c r="GJ33" s="87">
        <f>($K33="Bell Curve")*(_xlfn.NORM.DIST(AND(GJ$6&gt;=$F33,GJ$6&lt;=$H33)*(GJ$6-$F33+1),$J33/2,$M33,TRUE)-_xlfn.NORM.DIST(AND(GJ$6&gt;=$F33,GJ$6&lt;=$H33)*(GI$6-$F33+1),$J33/2,$M33,TRUE))/(1-2*_xlfn.NORM.DIST(0,$J33/2,$M33,TRUE))*$D33+($K33="Steady Growth")*(AND(GJ$6&gt;=$F33,GJ$6&lt;=$H33)*((GJ$6-$F33+1)/($J33*($J33+1)/2)*$D33))+($K33="custom")*CustCF!GD33</f>
        <v/>
      </c>
      <c r="GK33" s="87">
        <f>($K33="Bell Curve")*(_xlfn.NORM.DIST(AND(GK$6&gt;=$F33,GK$6&lt;=$H33)*(GK$6-$F33+1),$J33/2,$M33,TRUE)-_xlfn.NORM.DIST(AND(GK$6&gt;=$F33,GK$6&lt;=$H33)*(GJ$6-$F33+1),$J33/2,$M33,TRUE))/(1-2*_xlfn.NORM.DIST(0,$J33/2,$M33,TRUE))*$D33+($K33="Steady Growth")*(AND(GK$6&gt;=$F33,GK$6&lt;=$H33)*((GK$6-$F33+1)/($J33*($J33+1)/2)*$D33))+($K33="custom")*CustCF!GE33</f>
        <v/>
      </c>
      <c r="GL33" s="87">
        <f>($K33="Bell Curve")*(_xlfn.NORM.DIST(AND(GL$6&gt;=$F33,GL$6&lt;=$H33)*(GL$6-$F33+1),$J33/2,$M33,TRUE)-_xlfn.NORM.DIST(AND(GL$6&gt;=$F33,GL$6&lt;=$H33)*(GK$6-$F33+1),$J33/2,$M33,TRUE))/(1-2*_xlfn.NORM.DIST(0,$J33/2,$M33,TRUE))*$D33+($K33="Steady Growth")*(AND(GL$6&gt;=$F33,GL$6&lt;=$H33)*((GL$6-$F33+1)/($J33*($J33+1)/2)*$D33))+($K33="custom")*CustCF!GF33</f>
        <v/>
      </c>
      <c r="GM33" s="87">
        <f>($K33="Bell Curve")*(_xlfn.NORM.DIST(AND(GM$6&gt;=$F33,GM$6&lt;=$H33)*(GM$6-$F33+1),$J33/2,$M33,TRUE)-_xlfn.NORM.DIST(AND(GM$6&gt;=$F33,GM$6&lt;=$H33)*(GL$6-$F33+1),$J33/2,$M33,TRUE))/(1-2*_xlfn.NORM.DIST(0,$J33/2,$M33,TRUE))*$D33+($K33="Steady Growth")*(AND(GM$6&gt;=$F33,GM$6&lt;=$H33)*((GM$6-$F33+1)/($J33*($J33+1)/2)*$D33))+($K33="custom")*CustCF!GG33</f>
        <v/>
      </c>
      <c r="GN33" s="257">
        <f>($K33="Bell Curve")*(_xlfn.NORM.DIST(AND(GN$6&gt;=$F33,GN$6&lt;=$H33)*(GN$6-$F33+1),$J33/2,$M33,TRUE)-_xlfn.NORM.DIST(AND(GN$6&gt;=$F33,GN$6&lt;=$H33)*(GM$6-$F33+1),$J33/2,$M33,TRUE))/(1-2*_xlfn.NORM.DIST(0,$J33/2,$M33,TRUE))*$D33+($K33="Steady Growth")*(AND(GN$6&gt;=$F33,GN$6&lt;=$H33)*((GN$6-$F33+1)/($J33*($J33+1)/2)*$D33))+($K33="custom")*CustCF!GH33</f>
        <v/>
      </c>
      <c r="GO33" s="1" t="n"/>
      <c r="GP33" s="63" t="n"/>
    </row>
    <row r="34" hidden="1" outlineLevel="1">
      <c r="A34" s="1" t="n"/>
      <c r="B34" s="1" t="n"/>
      <c r="C34" s="251">
        <f>Budget!P35</f>
        <v/>
      </c>
      <c r="D34" s="14">
        <f>Budget!Q35</f>
        <v/>
      </c>
      <c r="E34" s="14">
        <f>IF(D34&lt;&gt;0,F34,"")</f>
        <v/>
      </c>
      <c r="F34" s="252" t="n">
        <v>0</v>
      </c>
      <c r="G34" s="921">
        <f>IF(L34="custom",CustCF!F34,INDEX($P$8:$GN$8,MATCH(F34,$P$6:$GN$6,0)))</f>
        <v/>
      </c>
      <c r="H34" s="252" t="n">
        <v>0</v>
      </c>
      <c r="I34" s="921">
        <f>IF(L34="custom",CustCF!G34,INDEX($P$8:$GN$8,MATCH(H34,$P$6:$GN$6,0)))</f>
        <v/>
      </c>
      <c r="J34" s="249">
        <f>H34-F34+1</f>
        <v/>
      </c>
      <c r="K34" s="254" t="inlineStr">
        <is>
          <t>Bell Curve</t>
        </is>
      </c>
      <c r="L34" s="255" t="inlineStr">
        <is>
          <t>Flat (9)</t>
        </is>
      </c>
      <c r="M34" s="256">
        <f>INDEX($D$261:$D$266,MATCH(L34,$C$261:$C$266,0))</f>
        <v/>
      </c>
      <c r="N34" s="13">
        <f>SUM(P34:GN34)</f>
        <v/>
      </c>
      <c r="O34" s="14" t="n"/>
      <c r="P34" s="87">
        <f>($K34="Bell Curve")*(_xlfn.NORM.DIST(AND(P$6&gt;=$F34,P$6&lt;=$H34)*(P$6-$F34+1),$J34/2,$M34,TRUE)-_xlfn.NORM.DIST(AND(P$6&gt;=$F34,P$6&lt;=$H34)*(O$6-$F34+1),$J34/2,$M34,TRUE))/(1-2*_xlfn.NORM.DIST(0,$J34/2,$M34,TRUE))*$D34+($K34="Steady Growth")*(AND(P$6&gt;=$F34,P$6&lt;=$H34)*((P$6-$F34+1)/($J34*($J34+1)/2)*$D34))+($K34="custom")*CustCF!J34</f>
        <v/>
      </c>
      <c r="Q34" s="87">
        <f>($K34="Bell Curve")*(_xlfn.NORM.DIST(AND(Q$6&gt;=$F34,Q$6&lt;=$H34)*(Q$6-$F34+1),$J34/2,$M34,TRUE)-_xlfn.NORM.DIST(AND(Q$6&gt;=$F34,Q$6&lt;=$H34)*(P$6-$F34+1),$J34/2,$M34,TRUE))/(1-2*_xlfn.NORM.DIST(0,$J34/2,$M34,TRUE))*$D34+($K34="Steady Growth")*(AND(Q$6&gt;=$F34,Q$6&lt;=$H34)*((Q$6-$F34+1)/($J34*($J34+1)/2)*$D34))+($K34="custom")*CustCF!K34</f>
        <v/>
      </c>
      <c r="R34" s="87">
        <f>($K34="Bell Curve")*(_xlfn.NORM.DIST(AND(R$6&gt;=$F34,R$6&lt;=$H34)*(R$6-$F34+1),$J34/2,$M34,TRUE)-_xlfn.NORM.DIST(AND(R$6&gt;=$F34,R$6&lt;=$H34)*(Q$6-$F34+1),$J34/2,$M34,TRUE))/(1-2*_xlfn.NORM.DIST(0,$J34/2,$M34,TRUE))*$D34+($K34="Steady Growth")*(AND(R$6&gt;=$F34,R$6&lt;=$H34)*((R$6-$F34+1)/($J34*($J34+1)/2)*$D34))+($K34="custom")*CustCF!L34</f>
        <v/>
      </c>
      <c r="S34" s="87">
        <f>($K34="Bell Curve")*(_xlfn.NORM.DIST(AND(S$6&gt;=$F34,S$6&lt;=$H34)*(S$6-$F34+1),$J34/2,$M34,TRUE)-_xlfn.NORM.DIST(AND(S$6&gt;=$F34,S$6&lt;=$H34)*(R$6-$F34+1),$J34/2,$M34,TRUE))/(1-2*_xlfn.NORM.DIST(0,$J34/2,$M34,TRUE))*$D34+($K34="Steady Growth")*(AND(S$6&gt;=$F34,S$6&lt;=$H34)*((S$6-$F34+1)/($J34*($J34+1)/2)*$D34))+($K34="custom")*CustCF!M34</f>
        <v/>
      </c>
      <c r="T34" s="87">
        <f>($K34="Bell Curve")*(_xlfn.NORM.DIST(AND(T$6&gt;=$F34,T$6&lt;=$H34)*(T$6-$F34+1),$J34/2,$M34,TRUE)-_xlfn.NORM.DIST(AND(T$6&gt;=$F34,T$6&lt;=$H34)*(S$6-$F34+1),$J34/2,$M34,TRUE))/(1-2*_xlfn.NORM.DIST(0,$J34/2,$M34,TRUE))*$D34+($K34="Steady Growth")*(AND(T$6&gt;=$F34,T$6&lt;=$H34)*((T$6-$F34+1)/($J34*($J34+1)/2)*$D34))+($K34="custom")*CustCF!N34</f>
        <v/>
      </c>
      <c r="U34" s="87">
        <f>($K34="Bell Curve")*(_xlfn.NORM.DIST(AND(U$6&gt;=$F34,U$6&lt;=$H34)*(U$6-$F34+1),$J34/2,$M34,TRUE)-_xlfn.NORM.DIST(AND(U$6&gt;=$F34,U$6&lt;=$H34)*(T$6-$F34+1),$J34/2,$M34,TRUE))/(1-2*_xlfn.NORM.DIST(0,$J34/2,$M34,TRUE))*$D34+($K34="Steady Growth")*(AND(U$6&gt;=$F34,U$6&lt;=$H34)*((U$6-$F34+1)/($J34*($J34+1)/2)*$D34))+($K34="custom")*CustCF!O34</f>
        <v/>
      </c>
      <c r="V34" s="87">
        <f>($K34="Bell Curve")*(_xlfn.NORM.DIST(AND(V$6&gt;=$F34,V$6&lt;=$H34)*(V$6-$F34+1),$J34/2,$M34,TRUE)-_xlfn.NORM.DIST(AND(V$6&gt;=$F34,V$6&lt;=$H34)*(U$6-$F34+1),$J34/2,$M34,TRUE))/(1-2*_xlfn.NORM.DIST(0,$J34/2,$M34,TRUE))*$D34+($K34="Steady Growth")*(AND(V$6&gt;=$F34,V$6&lt;=$H34)*((V$6-$F34+1)/($J34*($J34+1)/2)*$D34))+($K34="custom")*CustCF!P34</f>
        <v/>
      </c>
      <c r="W34" s="87">
        <f>($K34="Bell Curve")*(_xlfn.NORM.DIST(AND(W$6&gt;=$F34,W$6&lt;=$H34)*(W$6-$F34+1),$J34/2,$M34,TRUE)-_xlfn.NORM.DIST(AND(W$6&gt;=$F34,W$6&lt;=$H34)*(V$6-$F34+1),$J34/2,$M34,TRUE))/(1-2*_xlfn.NORM.DIST(0,$J34/2,$M34,TRUE))*$D34+($K34="Steady Growth")*(AND(W$6&gt;=$F34,W$6&lt;=$H34)*((W$6-$F34+1)/($J34*($J34+1)/2)*$D34))+($K34="custom")*CustCF!Q34</f>
        <v/>
      </c>
      <c r="X34" s="87">
        <f>($K34="Bell Curve")*(_xlfn.NORM.DIST(AND(X$6&gt;=$F34,X$6&lt;=$H34)*(X$6-$F34+1),$J34/2,$M34,TRUE)-_xlfn.NORM.DIST(AND(X$6&gt;=$F34,X$6&lt;=$H34)*(W$6-$F34+1),$J34/2,$M34,TRUE))/(1-2*_xlfn.NORM.DIST(0,$J34/2,$M34,TRUE))*$D34+($K34="Steady Growth")*(AND(X$6&gt;=$F34,X$6&lt;=$H34)*((X$6-$F34+1)/($J34*($J34+1)/2)*$D34))+($K34="custom")*CustCF!R34</f>
        <v/>
      </c>
      <c r="Y34" s="87">
        <f>($K34="Bell Curve")*(_xlfn.NORM.DIST(AND(Y$6&gt;=$F34,Y$6&lt;=$H34)*(Y$6-$F34+1),$J34/2,$M34,TRUE)-_xlfn.NORM.DIST(AND(Y$6&gt;=$F34,Y$6&lt;=$H34)*(X$6-$F34+1),$J34/2,$M34,TRUE))/(1-2*_xlfn.NORM.DIST(0,$J34/2,$M34,TRUE))*$D34+($K34="Steady Growth")*(AND(Y$6&gt;=$F34,Y$6&lt;=$H34)*((Y$6-$F34+1)/($J34*($J34+1)/2)*$D34))+($K34="custom")*CustCF!S34</f>
        <v/>
      </c>
      <c r="Z34" s="87">
        <f>($K34="Bell Curve")*(_xlfn.NORM.DIST(AND(Z$6&gt;=$F34,Z$6&lt;=$H34)*(Z$6-$F34+1),$J34/2,$M34,TRUE)-_xlfn.NORM.DIST(AND(Z$6&gt;=$F34,Z$6&lt;=$H34)*(Y$6-$F34+1),$J34/2,$M34,TRUE))/(1-2*_xlfn.NORM.DIST(0,$J34/2,$M34,TRUE))*$D34+($K34="Steady Growth")*(AND(Z$6&gt;=$F34,Z$6&lt;=$H34)*((Z$6-$F34+1)/($J34*($J34+1)/2)*$D34))+($K34="custom")*CustCF!T34</f>
        <v/>
      </c>
      <c r="AA34" s="87">
        <f>($K34="Bell Curve")*(_xlfn.NORM.DIST(AND(AA$6&gt;=$F34,AA$6&lt;=$H34)*(AA$6-$F34+1),$J34/2,$M34,TRUE)-_xlfn.NORM.DIST(AND(AA$6&gt;=$F34,AA$6&lt;=$H34)*(Z$6-$F34+1),$J34/2,$M34,TRUE))/(1-2*_xlfn.NORM.DIST(0,$J34/2,$M34,TRUE))*$D34+($K34="Steady Growth")*(AND(AA$6&gt;=$F34,AA$6&lt;=$H34)*((AA$6-$F34+1)/($J34*($J34+1)/2)*$D34))+($K34="custom")*CustCF!U34</f>
        <v/>
      </c>
      <c r="AB34" s="87">
        <f>($K34="Bell Curve")*(_xlfn.NORM.DIST(AND(AB$6&gt;=$F34,AB$6&lt;=$H34)*(AB$6-$F34+1),$J34/2,$M34,TRUE)-_xlfn.NORM.DIST(AND(AB$6&gt;=$F34,AB$6&lt;=$H34)*(AA$6-$F34+1),$J34/2,$M34,TRUE))/(1-2*_xlfn.NORM.DIST(0,$J34/2,$M34,TRUE))*$D34+($K34="Steady Growth")*(AND(AB$6&gt;=$F34,AB$6&lt;=$H34)*((AB$6-$F34+1)/($J34*($J34+1)/2)*$D34))+($K34="custom")*CustCF!V34</f>
        <v/>
      </c>
      <c r="AC34" s="87">
        <f>($K34="Bell Curve")*(_xlfn.NORM.DIST(AND(AC$6&gt;=$F34,AC$6&lt;=$H34)*(AC$6-$F34+1),$J34/2,$M34,TRUE)-_xlfn.NORM.DIST(AND(AC$6&gt;=$F34,AC$6&lt;=$H34)*(AB$6-$F34+1),$J34/2,$M34,TRUE))/(1-2*_xlfn.NORM.DIST(0,$J34/2,$M34,TRUE))*$D34+($K34="Steady Growth")*(AND(AC$6&gt;=$F34,AC$6&lt;=$H34)*((AC$6-$F34+1)/($J34*($J34+1)/2)*$D34))+($K34="custom")*CustCF!W34</f>
        <v/>
      </c>
      <c r="AD34" s="87">
        <f>($K34="Bell Curve")*(_xlfn.NORM.DIST(AND(AD$6&gt;=$F34,AD$6&lt;=$H34)*(AD$6-$F34+1),$J34/2,$M34,TRUE)-_xlfn.NORM.DIST(AND(AD$6&gt;=$F34,AD$6&lt;=$H34)*(AC$6-$F34+1),$J34/2,$M34,TRUE))/(1-2*_xlfn.NORM.DIST(0,$J34/2,$M34,TRUE))*$D34+($K34="Steady Growth")*(AND(AD$6&gt;=$F34,AD$6&lt;=$H34)*((AD$6-$F34+1)/($J34*($J34+1)/2)*$D34))+($K34="custom")*CustCF!X34</f>
        <v/>
      </c>
      <c r="AE34" s="87">
        <f>($K34="Bell Curve")*(_xlfn.NORM.DIST(AND(AE$6&gt;=$F34,AE$6&lt;=$H34)*(AE$6-$F34+1),$J34/2,$M34,TRUE)-_xlfn.NORM.DIST(AND(AE$6&gt;=$F34,AE$6&lt;=$H34)*(AD$6-$F34+1),$J34/2,$M34,TRUE))/(1-2*_xlfn.NORM.DIST(0,$J34/2,$M34,TRUE))*$D34+($K34="Steady Growth")*(AND(AE$6&gt;=$F34,AE$6&lt;=$H34)*((AE$6-$F34+1)/($J34*($J34+1)/2)*$D34))+($K34="custom")*CustCF!Y34</f>
        <v/>
      </c>
      <c r="AF34" s="87">
        <f>($K34="Bell Curve")*(_xlfn.NORM.DIST(AND(AF$6&gt;=$F34,AF$6&lt;=$H34)*(AF$6-$F34+1),$J34/2,$M34,TRUE)-_xlfn.NORM.DIST(AND(AF$6&gt;=$F34,AF$6&lt;=$H34)*(AE$6-$F34+1),$J34/2,$M34,TRUE))/(1-2*_xlfn.NORM.DIST(0,$J34/2,$M34,TRUE))*$D34+($K34="Steady Growth")*(AND(AF$6&gt;=$F34,AF$6&lt;=$H34)*((AF$6-$F34+1)/($J34*($J34+1)/2)*$D34))+($K34="custom")*CustCF!Z34</f>
        <v/>
      </c>
      <c r="AG34" s="87">
        <f>($K34="Bell Curve")*(_xlfn.NORM.DIST(AND(AG$6&gt;=$F34,AG$6&lt;=$H34)*(AG$6-$F34+1),$J34/2,$M34,TRUE)-_xlfn.NORM.DIST(AND(AG$6&gt;=$F34,AG$6&lt;=$H34)*(AF$6-$F34+1),$J34/2,$M34,TRUE))/(1-2*_xlfn.NORM.DIST(0,$J34/2,$M34,TRUE))*$D34+($K34="Steady Growth")*(AND(AG$6&gt;=$F34,AG$6&lt;=$H34)*((AG$6-$F34+1)/($J34*($J34+1)/2)*$D34))+($K34="custom")*CustCF!AA34</f>
        <v/>
      </c>
      <c r="AH34" s="87">
        <f>($K34="Bell Curve")*(_xlfn.NORM.DIST(AND(AH$6&gt;=$F34,AH$6&lt;=$H34)*(AH$6-$F34+1),$J34/2,$M34,TRUE)-_xlfn.NORM.DIST(AND(AH$6&gt;=$F34,AH$6&lt;=$H34)*(AG$6-$F34+1),$J34/2,$M34,TRUE))/(1-2*_xlfn.NORM.DIST(0,$J34/2,$M34,TRUE))*$D34+($K34="Steady Growth")*(AND(AH$6&gt;=$F34,AH$6&lt;=$H34)*((AH$6-$F34+1)/($J34*($J34+1)/2)*$D34))+($K34="custom")*CustCF!AB34</f>
        <v/>
      </c>
      <c r="AI34" s="87">
        <f>($K34="Bell Curve")*(_xlfn.NORM.DIST(AND(AI$6&gt;=$F34,AI$6&lt;=$H34)*(AI$6-$F34+1),$J34/2,$M34,TRUE)-_xlfn.NORM.DIST(AND(AI$6&gt;=$F34,AI$6&lt;=$H34)*(AH$6-$F34+1),$J34/2,$M34,TRUE))/(1-2*_xlfn.NORM.DIST(0,$J34/2,$M34,TRUE))*$D34+($K34="Steady Growth")*(AND(AI$6&gt;=$F34,AI$6&lt;=$H34)*((AI$6-$F34+1)/($J34*($J34+1)/2)*$D34))+($K34="custom")*CustCF!AC34</f>
        <v/>
      </c>
      <c r="AJ34" s="87">
        <f>($K34="Bell Curve")*(_xlfn.NORM.DIST(AND(AJ$6&gt;=$F34,AJ$6&lt;=$H34)*(AJ$6-$F34+1),$J34/2,$M34,TRUE)-_xlfn.NORM.DIST(AND(AJ$6&gt;=$F34,AJ$6&lt;=$H34)*(AI$6-$F34+1),$J34/2,$M34,TRUE))/(1-2*_xlfn.NORM.DIST(0,$J34/2,$M34,TRUE))*$D34+($K34="Steady Growth")*(AND(AJ$6&gt;=$F34,AJ$6&lt;=$H34)*((AJ$6-$F34+1)/($J34*($J34+1)/2)*$D34))+($K34="custom")*CustCF!AD34</f>
        <v/>
      </c>
      <c r="AK34" s="87">
        <f>($K34="Bell Curve")*(_xlfn.NORM.DIST(AND(AK$6&gt;=$F34,AK$6&lt;=$H34)*(AK$6-$F34+1),$J34/2,$M34,TRUE)-_xlfn.NORM.DIST(AND(AK$6&gt;=$F34,AK$6&lt;=$H34)*(AJ$6-$F34+1),$J34/2,$M34,TRUE))/(1-2*_xlfn.NORM.DIST(0,$J34/2,$M34,TRUE))*$D34+($K34="Steady Growth")*(AND(AK$6&gt;=$F34,AK$6&lt;=$H34)*((AK$6-$F34+1)/($J34*($J34+1)/2)*$D34))+($K34="custom")*CustCF!AE34</f>
        <v/>
      </c>
      <c r="AL34" s="87">
        <f>($K34="Bell Curve")*(_xlfn.NORM.DIST(AND(AL$6&gt;=$F34,AL$6&lt;=$H34)*(AL$6-$F34+1),$J34/2,$M34,TRUE)-_xlfn.NORM.DIST(AND(AL$6&gt;=$F34,AL$6&lt;=$H34)*(AK$6-$F34+1),$J34/2,$M34,TRUE))/(1-2*_xlfn.NORM.DIST(0,$J34/2,$M34,TRUE))*$D34+($K34="Steady Growth")*(AND(AL$6&gt;=$F34,AL$6&lt;=$H34)*((AL$6-$F34+1)/($J34*($J34+1)/2)*$D34))+($K34="custom")*CustCF!AF34</f>
        <v/>
      </c>
      <c r="AM34" s="87">
        <f>($K34="Bell Curve")*(_xlfn.NORM.DIST(AND(AM$6&gt;=$F34,AM$6&lt;=$H34)*(AM$6-$F34+1),$J34/2,$M34,TRUE)-_xlfn.NORM.DIST(AND(AM$6&gt;=$F34,AM$6&lt;=$H34)*(AL$6-$F34+1),$J34/2,$M34,TRUE))/(1-2*_xlfn.NORM.DIST(0,$J34/2,$M34,TRUE))*$D34+($K34="Steady Growth")*(AND(AM$6&gt;=$F34,AM$6&lt;=$H34)*((AM$6-$F34+1)/($J34*($J34+1)/2)*$D34))+($K34="custom")*CustCF!AG34</f>
        <v/>
      </c>
      <c r="AN34" s="87">
        <f>($K34="Bell Curve")*(_xlfn.NORM.DIST(AND(AN$6&gt;=$F34,AN$6&lt;=$H34)*(AN$6-$F34+1),$J34/2,$M34,TRUE)-_xlfn.NORM.DIST(AND(AN$6&gt;=$F34,AN$6&lt;=$H34)*(AM$6-$F34+1),$J34/2,$M34,TRUE))/(1-2*_xlfn.NORM.DIST(0,$J34/2,$M34,TRUE))*$D34+($K34="Steady Growth")*(AND(AN$6&gt;=$F34,AN$6&lt;=$H34)*((AN$6-$F34+1)/($J34*($J34+1)/2)*$D34))+($K34="custom")*CustCF!AH34</f>
        <v/>
      </c>
      <c r="AO34" s="87">
        <f>($K34="Bell Curve")*(_xlfn.NORM.DIST(AND(AO$6&gt;=$F34,AO$6&lt;=$H34)*(AO$6-$F34+1),$J34/2,$M34,TRUE)-_xlfn.NORM.DIST(AND(AO$6&gt;=$F34,AO$6&lt;=$H34)*(AN$6-$F34+1),$J34/2,$M34,TRUE))/(1-2*_xlfn.NORM.DIST(0,$J34/2,$M34,TRUE))*$D34+($K34="Steady Growth")*(AND(AO$6&gt;=$F34,AO$6&lt;=$H34)*((AO$6-$F34+1)/($J34*($J34+1)/2)*$D34))+($K34="custom")*CustCF!AI34</f>
        <v/>
      </c>
      <c r="AP34" s="87">
        <f>($K34="Bell Curve")*(_xlfn.NORM.DIST(AND(AP$6&gt;=$F34,AP$6&lt;=$H34)*(AP$6-$F34+1),$J34/2,$M34,TRUE)-_xlfn.NORM.DIST(AND(AP$6&gt;=$F34,AP$6&lt;=$H34)*(AO$6-$F34+1),$J34/2,$M34,TRUE))/(1-2*_xlfn.NORM.DIST(0,$J34/2,$M34,TRUE))*$D34+($K34="Steady Growth")*(AND(AP$6&gt;=$F34,AP$6&lt;=$H34)*((AP$6-$F34+1)/($J34*($J34+1)/2)*$D34))+($K34="custom")*CustCF!AJ34</f>
        <v/>
      </c>
      <c r="AQ34" s="87">
        <f>($K34="Bell Curve")*(_xlfn.NORM.DIST(AND(AQ$6&gt;=$F34,AQ$6&lt;=$H34)*(AQ$6-$F34+1),$J34/2,$M34,TRUE)-_xlfn.NORM.DIST(AND(AQ$6&gt;=$F34,AQ$6&lt;=$H34)*(AP$6-$F34+1),$J34/2,$M34,TRUE))/(1-2*_xlfn.NORM.DIST(0,$J34/2,$M34,TRUE))*$D34+($K34="Steady Growth")*(AND(AQ$6&gt;=$F34,AQ$6&lt;=$H34)*((AQ$6-$F34+1)/($J34*($J34+1)/2)*$D34))+($K34="custom")*CustCF!AK34</f>
        <v/>
      </c>
      <c r="AR34" s="87">
        <f>($K34="Bell Curve")*(_xlfn.NORM.DIST(AND(AR$6&gt;=$F34,AR$6&lt;=$H34)*(AR$6-$F34+1),$J34/2,$M34,TRUE)-_xlfn.NORM.DIST(AND(AR$6&gt;=$F34,AR$6&lt;=$H34)*(AQ$6-$F34+1),$J34/2,$M34,TRUE))/(1-2*_xlfn.NORM.DIST(0,$J34/2,$M34,TRUE))*$D34+($K34="Steady Growth")*(AND(AR$6&gt;=$F34,AR$6&lt;=$H34)*((AR$6-$F34+1)/($J34*($J34+1)/2)*$D34))+($K34="custom")*CustCF!AL34</f>
        <v/>
      </c>
      <c r="AS34" s="87">
        <f>($K34="Bell Curve")*(_xlfn.NORM.DIST(AND(AS$6&gt;=$F34,AS$6&lt;=$H34)*(AS$6-$F34+1),$J34/2,$M34,TRUE)-_xlfn.NORM.DIST(AND(AS$6&gt;=$F34,AS$6&lt;=$H34)*(AR$6-$F34+1),$J34/2,$M34,TRUE))/(1-2*_xlfn.NORM.DIST(0,$J34/2,$M34,TRUE))*$D34+($K34="Steady Growth")*(AND(AS$6&gt;=$F34,AS$6&lt;=$H34)*((AS$6-$F34+1)/($J34*($J34+1)/2)*$D34))+($K34="custom")*CustCF!AM34</f>
        <v/>
      </c>
      <c r="AT34" s="87">
        <f>($K34="Bell Curve")*(_xlfn.NORM.DIST(AND(AT$6&gt;=$F34,AT$6&lt;=$H34)*(AT$6-$F34+1),$J34/2,$M34,TRUE)-_xlfn.NORM.DIST(AND(AT$6&gt;=$F34,AT$6&lt;=$H34)*(AS$6-$F34+1),$J34/2,$M34,TRUE))/(1-2*_xlfn.NORM.DIST(0,$J34/2,$M34,TRUE))*$D34+($K34="Steady Growth")*(AND(AT$6&gt;=$F34,AT$6&lt;=$H34)*((AT$6-$F34+1)/($J34*($J34+1)/2)*$D34))+($K34="custom")*CustCF!AN34</f>
        <v/>
      </c>
      <c r="AU34" s="87">
        <f>($K34="Bell Curve")*(_xlfn.NORM.DIST(AND(AU$6&gt;=$F34,AU$6&lt;=$H34)*(AU$6-$F34+1),$J34/2,$M34,TRUE)-_xlfn.NORM.DIST(AND(AU$6&gt;=$F34,AU$6&lt;=$H34)*(AT$6-$F34+1),$J34/2,$M34,TRUE))/(1-2*_xlfn.NORM.DIST(0,$J34/2,$M34,TRUE))*$D34+($K34="Steady Growth")*(AND(AU$6&gt;=$F34,AU$6&lt;=$H34)*((AU$6-$F34+1)/($J34*($J34+1)/2)*$D34))+($K34="custom")*CustCF!AO34</f>
        <v/>
      </c>
      <c r="AV34" s="87">
        <f>($K34="Bell Curve")*(_xlfn.NORM.DIST(AND(AV$6&gt;=$F34,AV$6&lt;=$H34)*(AV$6-$F34+1),$J34/2,$M34,TRUE)-_xlfn.NORM.DIST(AND(AV$6&gt;=$F34,AV$6&lt;=$H34)*(AU$6-$F34+1),$J34/2,$M34,TRUE))/(1-2*_xlfn.NORM.DIST(0,$J34/2,$M34,TRUE))*$D34+($K34="Steady Growth")*(AND(AV$6&gt;=$F34,AV$6&lt;=$H34)*((AV$6-$F34+1)/($J34*($J34+1)/2)*$D34))+($K34="custom")*CustCF!AP34</f>
        <v/>
      </c>
      <c r="AW34" s="87">
        <f>($K34="Bell Curve")*(_xlfn.NORM.DIST(AND(AW$6&gt;=$F34,AW$6&lt;=$H34)*(AW$6-$F34+1),$J34/2,$M34,TRUE)-_xlfn.NORM.DIST(AND(AW$6&gt;=$F34,AW$6&lt;=$H34)*(AV$6-$F34+1),$J34/2,$M34,TRUE))/(1-2*_xlfn.NORM.DIST(0,$J34/2,$M34,TRUE))*$D34+($K34="Steady Growth")*(AND(AW$6&gt;=$F34,AW$6&lt;=$H34)*((AW$6-$F34+1)/($J34*($J34+1)/2)*$D34))+($K34="custom")*CustCF!AQ34</f>
        <v/>
      </c>
      <c r="AX34" s="87">
        <f>($K34="Bell Curve")*(_xlfn.NORM.DIST(AND(AX$6&gt;=$F34,AX$6&lt;=$H34)*(AX$6-$F34+1),$J34/2,$M34,TRUE)-_xlfn.NORM.DIST(AND(AX$6&gt;=$F34,AX$6&lt;=$H34)*(AW$6-$F34+1),$J34/2,$M34,TRUE))/(1-2*_xlfn.NORM.DIST(0,$J34/2,$M34,TRUE))*$D34+($K34="Steady Growth")*(AND(AX$6&gt;=$F34,AX$6&lt;=$H34)*((AX$6-$F34+1)/($J34*($J34+1)/2)*$D34))+($K34="custom")*CustCF!AR34</f>
        <v/>
      </c>
      <c r="AY34" s="87">
        <f>($K34="Bell Curve")*(_xlfn.NORM.DIST(AND(AY$6&gt;=$F34,AY$6&lt;=$H34)*(AY$6-$F34+1),$J34/2,$M34,TRUE)-_xlfn.NORM.DIST(AND(AY$6&gt;=$F34,AY$6&lt;=$H34)*(AX$6-$F34+1),$J34/2,$M34,TRUE))/(1-2*_xlfn.NORM.DIST(0,$J34/2,$M34,TRUE))*$D34+($K34="Steady Growth")*(AND(AY$6&gt;=$F34,AY$6&lt;=$H34)*((AY$6-$F34+1)/($J34*($J34+1)/2)*$D34))+($K34="custom")*CustCF!AS34</f>
        <v/>
      </c>
      <c r="AZ34" s="87">
        <f>($K34="Bell Curve")*(_xlfn.NORM.DIST(AND(AZ$6&gt;=$F34,AZ$6&lt;=$H34)*(AZ$6-$F34+1),$J34/2,$M34,TRUE)-_xlfn.NORM.DIST(AND(AZ$6&gt;=$F34,AZ$6&lt;=$H34)*(AY$6-$F34+1),$J34/2,$M34,TRUE))/(1-2*_xlfn.NORM.DIST(0,$J34/2,$M34,TRUE))*$D34+($K34="Steady Growth")*(AND(AZ$6&gt;=$F34,AZ$6&lt;=$H34)*((AZ$6-$F34+1)/($J34*($J34+1)/2)*$D34))+($K34="custom")*CustCF!AT34</f>
        <v/>
      </c>
      <c r="BA34" s="87">
        <f>($K34="Bell Curve")*(_xlfn.NORM.DIST(AND(BA$6&gt;=$F34,BA$6&lt;=$H34)*(BA$6-$F34+1),$J34/2,$M34,TRUE)-_xlfn.NORM.DIST(AND(BA$6&gt;=$F34,BA$6&lt;=$H34)*(AZ$6-$F34+1),$J34/2,$M34,TRUE))/(1-2*_xlfn.NORM.DIST(0,$J34/2,$M34,TRUE))*$D34+($K34="Steady Growth")*(AND(BA$6&gt;=$F34,BA$6&lt;=$H34)*((BA$6-$F34+1)/($J34*($J34+1)/2)*$D34))+($K34="custom")*CustCF!AU34</f>
        <v/>
      </c>
      <c r="BB34" s="87">
        <f>($K34="Bell Curve")*(_xlfn.NORM.DIST(AND(BB$6&gt;=$F34,BB$6&lt;=$H34)*(BB$6-$F34+1),$J34/2,$M34,TRUE)-_xlfn.NORM.DIST(AND(BB$6&gt;=$F34,BB$6&lt;=$H34)*(BA$6-$F34+1),$J34/2,$M34,TRUE))/(1-2*_xlfn.NORM.DIST(0,$J34/2,$M34,TRUE))*$D34+($K34="Steady Growth")*(AND(BB$6&gt;=$F34,BB$6&lt;=$H34)*((BB$6-$F34+1)/($J34*($J34+1)/2)*$D34))+($K34="custom")*CustCF!AV34</f>
        <v/>
      </c>
      <c r="BC34" s="87">
        <f>($K34="Bell Curve")*(_xlfn.NORM.DIST(AND(BC$6&gt;=$F34,BC$6&lt;=$H34)*(BC$6-$F34+1),$J34/2,$M34,TRUE)-_xlfn.NORM.DIST(AND(BC$6&gt;=$F34,BC$6&lt;=$H34)*(BB$6-$F34+1),$J34/2,$M34,TRUE))/(1-2*_xlfn.NORM.DIST(0,$J34/2,$M34,TRUE))*$D34+($K34="Steady Growth")*(AND(BC$6&gt;=$F34,BC$6&lt;=$H34)*((BC$6-$F34+1)/($J34*($J34+1)/2)*$D34))+($K34="custom")*CustCF!AW34</f>
        <v/>
      </c>
      <c r="BD34" s="87">
        <f>($K34="Bell Curve")*(_xlfn.NORM.DIST(AND(BD$6&gt;=$F34,BD$6&lt;=$H34)*(BD$6-$F34+1),$J34/2,$M34,TRUE)-_xlfn.NORM.DIST(AND(BD$6&gt;=$F34,BD$6&lt;=$H34)*(BC$6-$F34+1),$J34/2,$M34,TRUE))/(1-2*_xlfn.NORM.DIST(0,$J34/2,$M34,TRUE))*$D34+($K34="Steady Growth")*(AND(BD$6&gt;=$F34,BD$6&lt;=$H34)*((BD$6-$F34+1)/($J34*($J34+1)/2)*$D34))+($K34="custom")*CustCF!AX34</f>
        <v/>
      </c>
      <c r="BE34" s="87">
        <f>($K34="Bell Curve")*(_xlfn.NORM.DIST(AND(BE$6&gt;=$F34,BE$6&lt;=$H34)*(BE$6-$F34+1),$J34/2,$M34,TRUE)-_xlfn.NORM.DIST(AND(BE$6&gt;=$F34,BE$6&lt;=$H34)*(BD$6-$F34+1),$J34/2,$M34,TRUE))/(1-2*_xlfn.NORM.DIST(0,$J34/2,$M34,TRUE))*$D34+($K34="Steady Growth")*(AND(BE$6&gt;=$F34,BE$6&lt;=$H34)*((BE$6-$F34+1)/($J34*($J34+1)/2)*$D34))+($K34="custom")*CustCF!AY34</f>
        <v/>
      </c>
      <c r="BF34" s="87">
        <f>($K34="Bell Curve")*(_xlfn.NORM.DIST(AND(BF$6&gt;=$F34,BF$6&lt;=$H34)*(BF$6-$F34+1),$J34/2,$M34,TRUE)-_xlfn.NORM.DIST(AND(BF$6&gt;=$F34,BF$6&lt;=$H34)*(BE$6-$F34+1),$J34/2,$M34,TRUE))/(1-2*_xlfn.NORM.DIST(0,$J34/2,$M34,TRUE))*$D34+($K34="Steady Growth")*(AND(BF$6&gt;=$F34,BF$6&lt;=$H34)*((BF$6-$F34+1)/($J34*($J34+1)/2)*$D34))+($K34="custom")*CustCF!AZ34</f>
        <v/>
      </c>
      <c r="BG34" s="87">
        <f>($K34="Bell Curve")*(_xlfn.NORM.DIST(AND(BG$6&gt;=$F34,BG$6&lt;=$H34)*(BG$6-$F34+1),$J34/2,$M34,TRUE)-_xlfn.NORM.DIST(AND(BG$6&gt;=$F34,BG$6&lt;=$H34)*(BF$6-$F34+1),$J34/2,$M34,TRUE))/(1-2*_xlfn.NORM.DIST(0,$J34/2,$M34,TRUE))*$D34+($K34="Steady Growth")*(AND(BG$6&gt;=$F34,BG$6&lt;=$H34)*((BG$6-$F34+1)/($J34*($J34+1)/2)*$D34))+($K34="custom")*CustCF!BA34</f>
        <v/>
      </c>
      <c r="BH34" s="87">
        <f>($K34="Bell Curve")*(_xlfn.NORM.DIST(AND(BH$6&gt;=$F34,BH$6&lt;=$H34)*(BH$6-$F34+1),$J34/2,$M34,TRUE)-_xlfn.NORM.DIST(AND(BH$6&gt;=$F34,BH$6&lt;=$H34)*(BG$6-$F34+1),$J34/2,$M34,TRUE))/(1-2*_xlfn.NORM.DIST(0,$J34/2,$M34,TRUE))*$D34+($K34="Steady Growth")*(AND(BH$6&gt;=$F34,BH$6&lt;=$H34)*((BH$6-$F34+1)/($J34*($J34+1)/2)*$D34))+($K34="custom")*CustCF!BB34</f>
        <v/>
      </c>
      <c r="BI34" s="87">
        <f>($K34="Bell Curve")*(_xlfn.NORM.DIST(AND(BI$6&gt;=$F34,BI$6&lt;=$H34)*(BI$6-$F34+1),$J34/2,$M34,TRUE)-_xlfn.NORM.DIST(AND(BI$6&gt;=$F34,BI$6&lt;=$H34)*(BH$6-$F34+1),$J34/2,$M34,TRUE))/(1-2*_xlfn.NORM.DIST(0,$J34/2,$M34,TRUE))*$D34+($K34="Steady Growth")*(AND(BI$6&gt;=$F34,BI$6&lt;=$H34)*((BI$6-$F34+1)/($J34*($J34+1)/2)*$D34))+($K34="custom")*CustCF!BC34</f>
        <v/>
      </c>
      <c r="BJ34" s="87">
        <f>($K34="Bell Curve")*(_xlfn.NORM.DIST(AND(BJ$6&gt;=$F34,BJ$6&lt;=$H34)*(BJ$6-$F34+1),$J34/2,$M34,TRUE)-_xlfn.NORM.DIST(AND(BJ$6&gt;=$F34,BJ$6&lt;=$H34)*(BI$6-$F34+1),$J34/2,$M34,TRUE))/(1-2*_xlfn.NORM.DIST(0,$J34/2,$M34,TRUE))*$D34+($K34="Steady Growth")*(AND(BJ$6&gt;=$F34,BJ$6&lt;=$H34)*((BJ$6-$F34+1)/($J34*($J34+1)/2)*$D34))+($K34="custom")*CustCF!BD34</f>
        <v/>
      </c>
      <c r="BK34" s="87">
        <f>($K34="Bell Curve")*(_xlfn.NORM.DIST(AND(BK$6&gt;=$F34,BK$6&lt;=$H34)*(BK$6-$F34+1),$J34/2,$M34,TRUE)-_xlfn.NORM.DIST(AND(BK$6&gt;=$F34,BK$6&lt;=$H34)*(BJ$6-$F34+1),$J34/2,$M34,TRUE))/(1-2*_xlfn.NORM.DIST(0,$J34/2,$M34,TRUE))*$D34+($K34="Steady Growth")*(AND(BK$6&gt;=$F34,BK$6&lt;=$H34)*((BK$6-$F34+1)/($J34*($J34+1)/2)*$D34))+($K34="custom")*CustCF!BE34</f>
        <v/>
      </c>
      <c r="BL34" s="87">
        <f>($K34="Bell Curve")*(_xlfn.NORM.DIST(AND(BL$6&gt;=$F34,BL$6&lt;=$H34)*(BL$6-$F34+1),$J34/2,$M34,TRUE)-_xlfn.NORM.DIST(AND(BL$6&gt;=$F34,BL$6&lt;=$H34)*(BK$6-$F34+1),$J34/2,$M34,TRUE))/(1-2*_xlfn.NORM.DIST(0,$J34/2,$M34,TRUE))*$D34+($K34="Steady Growth")*(AND(BL$6&gt;=$F34,BL$6&lt;=$H34)*((BL$6-$F34+1)/($J34*($J34+1)/2)*$D34))+($K34="custom")*CustCF!BF34</f>
        <v/>
      </c>
      <c r="BM34" s="87">
        <f>($K34="Bell Curve")*(_xlfn.NORM.DIST(AND(BM$6&gt;=$F34,BM$6&lt;=$H34)*(BM$6-$F34+1),$J34/2,$M34,TRUE)-_xlfn.NORM.DIST(AND(BM$6&gt;=$F34,BM$6&lt;=$H34)*(BL$6-$F34+1),$J34/2,$M34,TRUE))/(1-2*_xlfn.NORM.DIST(0,$J34/2,$M34,TRUE))*$D34+($K34="Steady Growth")*(AND(BM$6&gt;=$F34,BM$6&lt;=$H34)*((BM$6-$F34+1)/($J34*($J34+1)/2)*$D34))+($K34="custom")*CustCF!BG34</f>
        <v/>
      </c>
      <c r="BN34" s="87">
        <f>($K34="Bell Curve")*(_xlfn.NORM.DIST(AND(BN$6&gt;=$F34,BN$6&lt;=$H34)*(BN$6-$F34+1),$J34/2,$M34,TRUE)-_xlfn.NORM.DIST(AND(BN$6&gt;=$F34,BN$6&lt;=$H34)*(BM$6-$F34+1),$J34/2,$M34,TRUE))/(1-2*_xlfn.NORM.DIST(0,$J34/2,$M34,TRUE))*$D34+($K34="Steady Growth")*(AND(BN$6&gt;=$F34,BN$6&lt;=$H34)*((BN$6-$F34+1)/($J34*($J34+1)/2)*$D34))+($K34="custom")*CustCF!BH34</f>
        <v/>
      </c>
      <c r="BO34" s="87">
        <f>($K34="Bell Curve")*(_xlfn.NORM.DIST(AND(BO$6&gt;=$F34,BO$6&lt;=$H34)*(BO$6-$F34+1),$J34/2,$M34,TRUE)-_xlfn.NORM.DIST(AND(BO$6&gt;=$F34,BO$6&lt;=$H34)*(BN$6-$F34+1),$J34/2,$M34,TRUE))/(1-2*_xlfn.NORM.DIST(0,$J34/2,$M34,TRUE))*$D34+($K34="Steady Growth")*(AND(BO$6&gt;=$F34,BO$6&lt;=$H34)*((BO$6-$F34+1)/($J34*($J34+1)/2)*$D34))+($K34="custom")*CustCF!BI34</f>
        <v/>
      </c>
      <c r="BP34" s="87">
        <f>($K34="Bell Curve")*(_xlfn.NORM.DIST(AND(BP$6&gt;=$F34,BP$6&lt;=$H34)*(BP$6-$F34+1),$J34/2,$M34,TRUE)-_xlfn.NORM.DIST(AND(BP$6&gt;=$F34,BP$6&lt;=$H34)*(BO$6-$F34+1),$J34/2,$M34,TRUE))/(1-2*_xlfn.NORM.DIST(0,$J34/2,$M34,TRUE))*$D34+($K34="Steady Growth")*(AND(BP$6&gt;=$F34,BP$6&lt;=$H34)*((BP$6-$F34+1)/($J34*($J34+1)/2)*$D34))+($K34="custom")*CustCF!BJ34</f>
        <v/>
      </c>
      <c r="BQ34" s="87">
        <f>($K34="Bell Curve")*(_xlfn.NORM.DIST(AND(BQ$6&gt;=$F34,BQ$6&lt;=$H34)*(BQ$6-$F34+1),$J34/2,$M34,TRUE)-_xlfn.NORM.DIST(AND(BQ$6&gt;=$F34,BQ$6&lt;=$H34)*(BP$6-$F34+1),$J34/2,$M34,TRUE))/(1-2*_xlfn.NORM.DIST(0,$J34/2,$M34,TRUE))*$D34+($K34="Steady Growth")*(AND(BQ$6&gt;=$F34,BQ$6&lt;=$H34)*((BQ$6-$F34+1)/($J34*($J34+1)/2)*$D34))+($K34="custom")*CustCF!BK34</f>
        <v/>
      </c>
      <c r="BR34" s="87">
        <f>($K34="Bell Curve")*(_xlfn.NORM.DIST(AND(BR$6&gt;=$F34,BR$6&lt;=$H34)*(BR$6-$F34+1),$J34/2,$M34,TRUE)-_xlfn.NORM.DIST(AND(BR$6&gt;=$F34,BR$6&lt;=$H34)*(BQ$6-$F34+1),$J34/2,$M34,TRUE))/(1-2*_xlfn.NORM.DIST(0,$J34/2,$M34,TRUE))*$D34+($K34="Steady Growth")*(AND(BR$6&gt;=$F34,BR$6&lt;=$H34)*((BR$6-$F34+1)/($J34*($J34+1)/2)*$D34))+($K34="custom")*CustCF!BL34</f>
        <v/>
      </c>
      <c r="BS34" s="87">
        <f>($K34="Bell Curve")*(_xlfn.NORM.DIST(AND(BS$6&gt;=$F34,BS$6&lt;=$H34)*(BS$6-$F34+1),$J34/2,$M34,TRUE)-_xlfn.NORM.DIST(AND(BS$6&gt;=$F34,BS$6&lt;=$H34)*(BR$6-$F34+1),$J34/2,$M34,TRUE))/(1-2*_xlfn.NORM.DIST(0,$J34/2,$M34,TRUE))*$D34+($K34="Steady Growth")*(AND(BS$6&gt;=$F34,BS$6&lt;=$H34)*((BS$6-$F34+1)/($J34*($J34+1)/2)*$D34))+($K34="custom")*CustCF!BM34</f>
        <v/>
      </c>
      <c r="BT34" s="87">
        <f>($K34="Bell Curve")*(_xlfn.NORM.DIST(AND(BT$6&gt;=$F34,BT$6&lt;=$H34)*(BT$6-$F34+1),$J34/2,$M34,TRUE)-_xlfn.NORM.DIST(AND(BT$6&gt;=$F34,BT$6&lt;=$H34)*(BS$6-$F34+1),$J34/2,$M34,TRUE))/(1-2*_xlfn.NORM.DIST(0,$J34/2,$M34,TRUE))*$D34+($K34="Steady Growth")*(AND(BT$6&gt;=$F34,BT$6&lt;=$H34)*((BT$6-$F34+1)/($J34*($J34+1)/2)*$D34))+($K34="custom")*CustCF!BN34</f>
        <v/>
      </c>
      <c r="BU34" s="87">
        <f>($K34="Bell Curve")*(_xlfn.NORM.DIST(AND(BU$6&gt;=$F34,BU$6&lt;=$H34)*(BU$6-$F34+1),$J34/2,$M34,TRUE)-_xlfn.NORM.DIST(AND(BU$6&gt;=$F34,BU$6&lt;=$H34)*(BT$6-$F34+1),$J34/2,$M34,TRUE))/(1-2*_xlfn.NORM.DIST(0,$J34/2,$M34,TRUE))*$D34+($K34="Steady Growth")*(AND(BU$6&gt;=$F34,BU$6&lt;=$H34)*((BU$6-$F34+1)/($J34*($J34+1)/2)*$D34))+($K34="custom")*CustCF!BO34</f>
        <v/>
      </c>
      <c r="BV34" s="87">
        <f>($K34="Bell Curve")*(_xlfn.NORM.DIST(AND(BV$6&gt;=$F34,BV$6&lt;=$H34)*(BV$6-$F34+1),$J34/2,$M34,TRUE)-_xlfn.NORM.DIST(AND(BV$6&gt;=$F34,BV$6&lt;=$H34)*(BU$6-$F34+1),$J34/2,$M34,TRUE))/(1-2*_xlfn.NORM.DIST(0,$J34/2,$M34,TRUE))*$D34+($K34="Steady Growth")*(AND(BV$6&gt;=$F34,BV$6&lt;=$H34)*((BV$6-$F34+1)/($J34*($J34+1)/2)*$D34))+($K34="custom")*CustCF!BP34</f>
        <v/>
      </c>
      <c r="BW34" s="87">
        <f>($K34="Bell Curve")*(_xlfn.NORM.DIST(AND(BW$6&gt;=$F34,BW$6&lt;=$H34)*(BW$6-$F34+1),$J34/2,$M34,TRUE)-_xlfn.NORM.DIST(AND(BW$6&gt;=$F34,BW$6&lt;=$H34)*(BV$6-$F34+1),$J34/2,$M34,TRUE))/(1-2*_xlfn.NORM.DIST(0,$J34/2,$M34,TRUE))*$D34+($K34="Steady Growth")*(AND(BW$6&gt;=$F34,BW$6&lt;=$H34)*((BW$6-$F34+1)/($J34*($J34+1)/2)*$D34))+($K34="custom")*CustCF!BQ34</f>
        <v/>
      </c>
      <c r="BX34" s="87">
        <f>($K34="Bell Curve")*(_xlfn.NORM.DIST(AND(BX$6&gt;=$F34,BX$6&lt;=$H34)*(BX$6-$F34+1),$J34/2,$M34,TRUE)-_xlfn.NORM.DIST(AND(BX$6&gt;=$F34,BX$6&lt;=$H34)*(BW$6-$F34+1),$J34/2,$M34,TRUE))/(1-2*_xlfn.NORM.DIST(0,$J34/2,$M34,TRUE))*$D34+($K34="Steady Growth")*(AND(BX$6&gt;=$F34,BX$6&lt;=$H34)*((BX$6-$F34+1)/($J34*($J34+1)/2)*$D34))+($K34="custom")*CustCF!BR34</f>
        <v/>
      </c>
      <c r="BY34" s="87">
        <f>($K34="Bell Curve")*(_xlfn.NORM.DIST(AND(BY$6&gt;=$F34,BY$6&lt;=$H34)*(BY$6-$F34+1),$J34/2,$M34,TRUE)-_xlfn.NORM.DIST(AND(BY$6&gt;=$F34,BY$6&lt;=$H34)*(BX$6-$F34+1),$J34/2,$M34,TRUE))/(1-2*_xlfn.NORM.DIST(0,$J34/2,$M34,TRUE))*$D34+($K34="Steady Growth")*(AND(BY$6&gt;=$F34,BY$6&lt;=$H34)*((BY$6-$F34+1)/($J34*($J34+1)/2)*$D34))+($K34="custom")*CustCF!BS34</f>
        <v/>
      </c>
      <c r="BZ34" s="87">
        <f>($K34="Bell Curve")*(_xlfn.NORM.DIST(AND(BZ$6&gt;=$F34,BZ$6&lt;=$H34)*(BZ$6-$F34+1),$J34/2,$M34,TRUE)-_xlfn.NORM.DIST(AND(BZ$6&gt;=$F34,BZ$6&lt;=$H34)*(BY$6-$F34+1),$J34/2,$M34,TRUE))/(1-2*_xlfn.NORM.DIST(0,$J34/2,$M34,TRUE))*$D34+($K34="Steady Growth")*(AND(BZ$6&gt;=$F34,BZ$6&lt;=$H34)*((BZ$6-$F34+1)/($J34*($J34+1)/2)*$D34))+($K34="custom")*CustCF!BT34</f>
        <v/>
      </c>
      <c r="CA34" s="87">
        <f>($K34="Bell Curve")*(_xlfn.NORM.DIST(AND(CA$6&gt;=$F34,CA$6&lt;=$H34)*(CA$6-$F34+1),$J34/2,$M34,TRUE)-_xlfn.NORM.DIST(AND(CA$6&gt;=$F34,CA$6&lt;=$H34)*(BZ$6-$F34+1),$J34/2,$M34,TRUE))/(1-2*_xlfn.NORM.DIST(0,$J34/2,$M34,TRUE))*$D34+($K34="Steady Growth")*(AND(CA$6&gt;=$F34,CA$6&lt;=$H34)*((CA$6-$F34+1)/($J34*($J34+1)/2)*$D34))+($K34="custom")*CustCF!BU34</f>
        <v/>
      </c>
      <c r="CB34" s="87">
        <f>($K34="Bell Curve")*(_xlfn.NORM.DIST(AND(CB$6&gt;=$F34,CB$6&lt;=$H34)*(CB$6-$F34+1),$J34/2,$M34,TRUE)-_xlfn.NORM.DIST(AND(CB$6&gt;=$F34,CB$6&lt;=$H34)*(CA$6-$F34+1),$J34/2,$M34,TRUE))/(1-2*_xlfn.NORM.DIST(0,$J34/2,$M34,TRUE))*$D34+($K34="Steady Growth")*(AND(CB$6&gt;=$F34,CB$6&lt;=$H34)*((CB$6-$F34+1)/($J34*($J34+1)/2)*$D34))+($K34="custom")*CustCF!BV34</f>
        <v/>
      </c>
      <c r="CC34" s="87">
        <f>($K34="Bell Curve")*(_xlfn.NORM.DIST(AND(CC$6&gt;=$F34,CC$6&lt;=$H34)*(CC$6-$F34+1),$J34/2,$M34,TRUE)-_xlfn.NORM.DIST(AND(CC$6&gt;=$F34,CC$6&lt;=$H34)*(CB$6-$F34+1),$J34/2,$M34,TRUE))/(1-2*_xlfn.NORM.DIST(0,$J34/2,$M34,TRUE))*$D34+($K34="Steady Growth")*(AND(CC$6&gt;=$F34,CC$6&lt;=$H34)*((CC$6-$F34+1)/($J34*($J34+1)/2)*$D34))+($K34="custom")*CustCF!BW34</f>
        <v/>
      </c>
      <c r="CD34" s="87">
        <f>($K34="Bell Curve")*(_xlfn.NORM.DIST(AND(CD$6&gt;=$F34,CD$6&lt;=$H34)*(CD$6-$F34+1),$J34/2,$M34,TRUE)-_xlfn.NORM.DIST(AND(CD$6&gt;=$F34,CD$6&lt;=$H34)*(CC$6-$F34+1),$J34/2,$M34,TRUE))/(1-2*_xlfn.NORM.DIST(0,$J34/2,$M34,TRUE))*$D34+($K34="Steady Growth")*(AND(CD$6&gt;=$F34,CD$6&lt;=$H34)*((CD$6-$F34+1)/($J34*($J34+1)/2)*$D34))+($K34="custom")*CustCF!BX34</f>
        <v/>
      </c>
      <c r="CE34" s="87">
        <f>($K34="Bell Curve")*(_xlfn.NORM.DIST(AND(CE$6&gt;=$F34,CE$6&lt;=$H34)*(CE$6-$F34+1),$J34/2,$M34,TRUE)-_xlfn.NORM.DIST(AND(CE$6&gt;=$F34,CE$6&lt;=$H34)*(CD$6-$F34+1),$J34/2,$M34,TRUE))/(1-2*_xlfn.NORM.DIST(0,$J34/2,$M34,TRUE))*$D34+($K34="Steady Growth")*(AND(CE$6&gt;=$F34,CE$6&lt;=$H34)*((CE$6-$F34+1)/($J34*($J34+1)/2)*$D34))+($K34="custom")*CustCF!BY34</f>
        <v/>
      </c>
      <c r="CF34" s="87">
        <f>($K34="Bell Curve")*(_xlfn.NORM.DIST(AND(CF$6&gt;=$F34,CF$6&lt;=$H34)*(CF$6-$F34+1),$J34/2,$M34,TRUE)-_xlfn.NORM.DIST(AND(CF$6&gt;=$F34,CF$6&lt;=$H34)*(CE$6-$F34+1),$J34/2,$M34,TRUE))/(1-2*_xlfn.NORM.DIST(0,$J34/2,$M34,TRUE))*$D34+($K34="Steady Growth")*(AND(CF$6&gt;=$F34,CF$6&lt;=$H34)*((CF$6-$F34+1)/($J34*($J34+1)/2)*$D34))+($K34="custom")*CustCF!BZ34</f>
        <v/>
      </c>
      <c r="CG34" s="87">
        <f>($K34="Bell Curve")*(_xlfn.NORM.DIST(AND(CG$6&gt;=$F34,CG$6&lt;=$H34)*(CG$6-$F34+1),$J34/2,$M34,TRUE)-_xlfn.NORM.DIST(AND(CG$6&gt;=$F34,CG$6&lt;=$H34)*(CF$6-$F34+1),$J34/2,$M34,TRUE))/(1-2*_xlfn.NORM.DIST(0,$J34/2,$M34,TRUE))*$D34+($K34="Steady Growth")*(AND(CG$6&gt;=$F34,CG$6&lt;=$H34)*((CG$6-$F34+1)/($J34*($J34+1)/2)*$D34))+($K34="custom")*CustCF!CA34</f>
        <v/>
      </c>
      <c r="CH34" s="87">
        <f>($K34="Bell Curve")*(_xlfn.NORM.DIST(AND(CH$6&gt;=$F34,CH$6&lt;=$H34)*(CH$6-$F34+1),$J34/2,$M34,TRUE)-_xlfn.NORM.DIST(AND(CH$6&gt;=$F34,CH$6&lt;=$H34)*(CG$6-$F34+1),$J34/2,$M34,TRUE))/(1-2*_xlfn.NORM.DIST(0,$J34/2,$M34,TRUE))*$D34+($K34="Steady Growth")*(AND(CH$6&gt;=$F34,CH$6&lt;=$H34)*((CH$6-$F34+1)/($J34*($J34+1)/2)*$D34))+($K34="custom")*CustCF!CB34</f>
        <v/>
      </c>
      <c r="CI34" s="87">
        <f>($K34="Bell Curve")*(_xlfn.NORM.DIST(AND(CI$6&gt;=$F34,CI$6&lt;=$H34)*(CI$6-$F34+1),$J34/2,$M34,TRUE)-_xlfn.NORM.DIST(AND(CI$6&gt;=$F34,CI$6&lt;=$H34)*(CH$6-$F34+1),$J34/2,$M34,TRUE))/(1-2*_xlfn.NORM.DIST(0,$J34/2,$M34,TRUE))*$D34+($K34="Steady Growth")*(AND(CI$6&gt;=$F34,CI$6&lt;=$H34)*((CI$6-$F34+1)/($J34*($J34+1)/2)*$D34))+($K34="custom")*CustCF!CC34</f>
        <v/>
      </c>
      <c r="CJ34" s="87">
        <f>($K34="Bell Curve")*(_xlfn.NORM.DIST(AND(CJ$6&gt;=$F34,CJ$6&lt;=$H34)*(CJ$6-$F34+1),$J34/2,$M34,TRUE)-_xlfn.NORM.DIST(AND(CJ$6&gt;=$F34,CJ$6&lt;=$H34)*(CI$6-$F34+1),$J34/2,$M34,TRUE))/(1-2*_xlfn.NORM.DIST(0,$J34/2,$M34,TRUE))*$D34+($K34="Steady Growth")*(AND(CJ$6&gt;=$F34,CJ$6&lt;=$H34)*((CJ$6-$F34+1)/($J34*($J34+1)/2)*$D34))+($K34="custom")*CustCF!CD34</f>
        <v/>
      </c>
      <c r="CK34" s="87">
        <f>($K34="Bell Curve")*(_xlfn.NORM.DIST(AND(CK$6&gt;=$F34,CK$6&lt;=$H34)*(CK$6-$F34+1),$J34/2,$M34,TRUE)-_xlfn.NORM.DIST(AND(CK$6&gt;=$F34,CK$6&lt;=$H34)*(CJ$6-$F34+1),$J34/2,$M34,TRUE))/(1-2*_xlfn.NORM.DIST(0,$J34/2,$M34,TRUE))*$D34+($K34="Steady Growth")*(AND(CK$6&gt;=$F34,CK$6&lt;=$H34)*((CK$6-$F34+1)/($J34*($J34+1)/2)*$D34))+($K34="custom")*CustCF!CE34</f>
        <v/>
      </c>
      <c r="CL34" s="87">
        <f>($K34="Bell Curve")*(_xlfn.NORM.DIST(AND(CL$6&gt;=$F34,CL$6&lt;=$H34)*(CL$6-$F34+1),$J34/2,$M34,TRUE)-_xlfn.NORM.DIST(AND(CL$6&gt;=$F34,CL$6&lt;=$H34)*(CK$6-$F34+1),$J34/2,$M34,TRUE))/(1-2*_xlfn.NORM.DIST(0,$J34/2,$M34,TRUE))*$D34+($K34="Steady Growth")*(AND(CL$6&gt;=$F34,CL$6&lt;=$H34)*((CL$6-$F34+1)/($J34*($J34+1)/2)*$D34))+($K34="custom")*CustCF!CF34</f>
        <v/>
      </c>
      <c r="CM34" s="87">
        <f>($K34="Bell Curve")*(_xlfn.NORM.DIST(AND(CM$6&gt;=$F34,CM$6&lt;=$H34)*(CM$6-$F34+1),$J34/2,$M34,TRUE)-_xlfn.NORM.DIST(AND(CM$6&gt;=$F34,CM$6&lt;=$H34)*(CL$6-$F34+1),$J34/2,$M34,TRUE))/(1-2*_xlfn.NORM.DIST(0,$J34/2,$M34,TRUE))*$D34+($K34="Steady Growth")*(AND(CM$6&gt;=$F34,CM$6&lt;=$H34)*((CM$6-$F34+1)/($J34*($J34+1)/2)*$D34))+($K34="custom")*CustCF!CG34</f>
        <v/>
      </c>
      <c r="CN34" s="87">
        <f>($K34="Bell Curve")*(_xlfn.NORM.DIST(AND(CN$6&gt;=$F34,CN$6&lt;=$H34)*(CN$6-$F34+1),$J34/2,$M34,TRUE)-_xlfn.NORM.DIST(AND(CN$6&gt;=$F34,CN$6&lt;=$H34)*(CM$6-$F34+1),$J34/2,$M34,TRUE))/(1-2*_xlfn.NORM.DIST(0,$J34/2,$M34,TRUE))*$D34+($K34="Steady Growth")*(AND(CN$6&gt;=$F34,CN$6&lt;=$H34)*((CN$6-$F34+1)/($J34*($J34+1)/2)*$D34))+($K34="custom")*CustCF!CH34</f>
        <v/>
      </c>
      <c r="CO34" s="87">
        <f>($K34="Bell Curve")*(_xlfn.NORM.DIST(AND(CO$6&gt;=$F34,CO$6&lt;=$H34)*(CO$6-$F34+1),$J34/2,$M34,TRUE)-_xlfn.NORM.DIST(AND(CO$6&gt;=$F34,CO$6&lt;=$H34)*(CN$6-$F34+1),$J34/2,$M34,TRUE))/(1-2*_xlfn.NORM.DIST(0,$J34/2,$M34,TRUE))*$D34+($K34="Steady Growth")*(AND(CO$6&gt;=$F34,CO$6&lt;=$H34)*((CO$6-$F34+1)/($J34*($J34+1)/2)*$D34))+($K34="custom")*CustCF!CI34</f>
        <v/>
      </c>
      <c r="CP34" s="87">
        <f>($K34="Bell Curve")*(_xlfn.NORM.DIST(AND(CP$6&gt;=$F34,CP$6&lt;=$H34)*(CP$6-$F34+1),$J34/2,$M34,TRUE)-_xlfn.NORM.DIST(AND(CP$6&gt;=$F34,CP$6&lt;=$H34)*(CO$6-$F34+1),$J34/2,$M34,TRUE))/(1-2*_xlfn.NORM.DIST(0,$J34/2,$M34,TRUE))*$D34+($K34="Steady Growth")*(AND(CP$6&gt;=$F34,CP$6&lt;=$H34)*((CP$6-$F34+1)/($J34*($J34+1)/2)*$D34))+($K34="custom")*CustCF!CJ34</f>
        <v/>
      </c>
      <c r="CQ34" s="87">
        <f>($K34="Bell Curve")*(_xlfn.NORM.DIST(AND(CQ$6&gt;=$F34,CQ$6&lt;=$H34)*(CQ$6-$F34+1),$J34/2,$M34,TRUE)-_xlfn.NORM.DIST(AND(CQ$6&gt;=$F34,CQ$6&lt;=$H34)*(CP$6-$F34+1),$J34/2,$M34,TRUE))/(1-2*_xlfn.NORM.DIST(0,$J34/2,$M34,TRUE))*$D34+($K34="Steady Growth")*(AND(CQ$6&gt;=$F34,CQ$6&lt;=$H34)*((CQ$6-$F34+1)/($J34*($J34+1)/2)*$D34))+($K34="custom")*CustCF!CK34</f>
        <v/>
      </c>
      <c r="CR34" s="87">
        <f>($K34="Bell Curve")*(_xlfn.NORM.DIST(AND(CR$6&gt;=$F34,CR$6&lt;=$H34)*(CR$6-$F34+1),$J34/2,$M34,TRUE)-_xlfn.NORM.DIST(AND(CR$6&gt;=$F34,CR$6&lt;=$H34)*(CQ$6-$F34+1),$J34/2,$M34,TRUE))/(1-2*_xlfn.NORM.DIST(0,$J34/2,$M34,TRUE))*$D34+($K34="Steady Growth")*(AND(CR$6&gt;=$F34,CR$6&lt;=$H34)*((CR$6-$F34+1)/($J34*($J34+1)/2)*$D34))+($K34="custom")*CustCF!CL34</f>
        <v/>
      </c>
      <c r="CS34" s="87">
        <f>($K34="Bell Curve")*(_xlfn.NORM.DIST(AND(CS$6&gt;=$F34,CS$6&lt;=$H34)*(CS$6-$F34+1),$J34/2,$M34,TRUE)-_xlfn.NORM.DIST(AND(CS$6&gt;=$F34,CS$6&lt;=$H34)*(CR$6-$F34+1),$J34/2,$M34,TRUE))/(1-2*_xlfn.NORM.DIST(0,$J34/2,$M34,TRUE))*$D34+($K34="Steady Growth")*(AND(CS$6&gt;=$F34,CS$6&lt;=$H34)*((CS$6-$F34+1)/($J34*($J34+1)/2)*$D34))+($K34="custom")*CustCF!CM34</f>
        <v/>
      </c>
      <c r="CT34" s="87">
        <f>($K34="Bell Curve")*(_xlfn.NORM.DIST(AND(CT$6&gt;=$F34,CT$6&lt;=$H34)*(CT$6-$F34+1),$J34/2,$M34,TRUE)-_xlfn.NORM.DIST(AND(CT$6&gt;=$F34,CT$6&lt;=$H34)*(CS$6-$F34+1),$J34/2,$M34,TRUE))/(1-2*_xlfn.NORM.DIST(0,$J34/2,$M34,TRUE))*$D34+($K34="Steady Growth")*(AND(CT$6&gt;=$F34,CT$6&lt;=$H34)*((CT$6-$F34+1)/($J34*($J34+1)/2)*$D34))+($K34="custom")*CustCF!CN34</f>
        <v/>
      </c>
      <c r="CU34" s="87">
        <f>($K34="Bell Curve")*(_xlfn.NORM.DIST(AND(CU$6&gt;=$F34,CU$6&lt;=$H34)*(CU$6-$F34+1),$J34/2,$M34,TRUE)-_xlfn.NORM.DIST(AND(CU$6&gt;=$F34,CU$6&lt;=$H34)*(CT$6-$F34+1),$J34/2,$M34,TRUE))/(1-2*_xlfn.NORM.DIST(0,$J34/2,$M34,TRUE))*$D34+($K34="Steady Growth")*(AND(CU$6&gt;=$F34,CU$6&lt;=$H34)*((CU$6-$F34+1)/($J34*($J34+1)/2)*$D34))+($K34="custom")*CustCF!CO34</f>
        <v/>
      </c>
      <c r="CV34" s="87">
        <f>($K34="Bell Curve")*(_xlfn.NORM.DIST(AND(CV$6&gt;=$F34,CV$6&lt;=$H34)*(CV$6-$F34+1),$J34/2,$M34,TRUE)-_xlfn.NORM.DIST(AND(CV$6&gt;=$F34,CV$6&lt;=$H34)*(CU$6-$F34+1),$J34/2,$M34,TRUE))/(1-2*_xlfn.NORM.DIST(0,$J34/2,$M34,TRUE))*$D34+($K34="Steady Growth")*(AND(CV$6&gt;=$F34,CV$6&lt;=$H34)*((CV$6-$F34+1)/($J34*($J34+1)/2)*$D34))+($K34="custom")*CustCF!CP34</f>
        <v/>
      </c>
      <c r="CW34" s="87">
        <f>($K34="Bell Curve")*(_xlfn.NORM.DIST(AND(CW$6&gt;=$F34,CW$6&lt;=$H34)*(CW$6-$F34+1),$J34/2,$M34,TRUE)-_xlfn.NORM.DIST(AND(CW$6&gt;=$F34,CW$6&lt;=$H34)*(CV$6-$F34+1),$J34/2,$M34,TRUE))/(1-2*_xlfn.NORM.DIST(0,$J34/2,$M34,TRUE))*$D34+($K34="Steady Growth")*(AND(CW$6&gt;=$F34,CW$6&lt;=$H34)*((CW$6-$F34+1)/($J34*($J34+1)/2)*$D34))+($K34="custom")*CustCF!CQ34</f>
        <v/>
      </c>
      <c r="CX34" s="87">
        <f>($K34="Bell Curve")*(_xlfn.NORM.DIST(AND(CX$6&gt;=$F34,CX$6&lt;=$H34)*(CX$6-$F34+1),$J34/2,$M34,TRUE)-_xlfn.NORM.DIST(AND(CX$6&gt;=$F34,CX$6&lt;=$H34)*(CW$6-$F34+1),$J34/2,$M34,TRUE))/(1-2*_xlfn.NORM.DIST(0,$J34/2,$M34,TRUE))*$D34+($K34="Steady Growth")*(AND(CX$6&gt;=$F34,CX$6&lt;=$H34)*((CX$6-$F34+1)/($J34*($J34+1)/2)*$D34))+($K34="custom")*CustCF!CR34</f>
        <v/>
      </c>
      <c r="CY34" s="87">
        <f>($K34="Bell Curve")*(_xlfn.NORM.DIST(AND(CY$6&gt;=$F34,CY$6&lt;=$H34)*(CY$6-$F34+1),$J34/2,$M34,TRUE)-_xlfn.NORM.DIST(AND(CY$6&gt;=$F34,CY$6&lt;=$H34)*(CX$6-$F34+1),$J34/2,$M34,TRUE))/(1-2*_xlfn.NORM.DIST(0,$J34/2,$M34,TRUE))*$D34+($K34="Steady Growth")*(AND(CY$6&gt;=$F34,CY$6&lt;=$H34)*((CY$6-$F34+1)/($J34*($J34+1)/2)*$D34))+($K34="custom")*CustCF!CS34</f>
        <v/>
      </c>
      <c r="CZ34" s="87">
        <f>($K34="Bell Curve")*(_xlfn.NORM.DIST(AND(CZ$6&gt;=$F34,CZ$6&lt;=$H34)*(CZ$6-$F34+1),$J34/2,$M34,TRUE)-_xlfn.NORM.DIST(AND(CZ$6&gt;=$F34,CZ$6&lt;=$H34)*(CY$6-$F34+1),$J34/2,$M34,TRUE))/(1-2*_xlfn.NORM.DIST(0,$J34/2,$M34,TRUE))*$D34+($K34="Steady Growth")*(AND(CZ$6&gt;=$F34,CZ$6&lt;=$H34)*((CZ$6-$F34+1)/($J34*($J34+1)/2)*$D34))+($K34="custom")*CustCF!CT34</f>
        <v/>
      </c>
      <c r="DA34" s="87">
        <f>($K34="Bell Curve")*(_xlfn.NORM.DIST(AND(DA$6&gt;=$F34,DA$6&lt;=$H34)*(DA$6-$F34+1),$J34/2,$M34,TRUE)-_xlfn.NORM.DIST(AND(DA$6&gt;=$F34,DA$6&lt;=$H34)*(CZ$6-$F34+1),$J34/2,$M34,TRUE))/(1-2*_xlfn.NORM.DIST(0,$J34/2,$M34,TRUE))*$D34+($K34="Steady Growth")*(AND(DA$6&gt;=$F34,DA$6&lt;=$H34)*((DA$6-$F34+1)/($J34*($J34+1)/2)*$D34))+($K34="custom")*CustCF!CU34</f>
        <v/>
      </c>
      <c r="DB34" s="87">
        <f>($K34="Bell Curve")*(_xlfn.NORM.DIST(AND(DB$6&gt;=$F34,DB$6&lt;=$H34)*(DB$6-$F34+1),$J34/2,$M34,TRUE)-_xlfn.NORM.DIST(AND(DB$6&gt;=$F34,DB$6&lt;=$H34)*(DA$6-$F34+1),$J34/2,$M34,TRUE))/(1-2*_xlfn.NORM.DIST(0,$J34/2,$M34,TRUE))*$D34+($K34="Steady Growth")*(AND(DB$6&gt;=$F34,DB$6&lt;=$H34)*((DB$6-$F34+1)/($J34*($J34+1)/2)*$D34))+($K34="custom")*CustCF!CV34</f>
        <v/>
      </c>
      <c r="DC34" s="87">
        <f>($K34="Bell Curve")*(_xlfn.NORM.DIST(AND(DC$6&gt;=$F34,DC$6&lt;=$H34)*(DC$6-$F34+1),$J34/2,$M34,TRUE)-_xlfn.NORM.DIST(AND(DC$6&gt;=$F34,DC$6&lt;=$H34)*(DB$6-$F34+1),$J34/2,$M34,TRUE))/(1-2*_xlfn.NORM.DIST(0,$J34/2,$M34,TRUE))*$D34+($K34="Steady Growth")*(AND(DC$6&gt;=$F34,DC$6&lt;=$H34)*((DC$6-$F34+1)/($J34*($J34+1)/2)*$D34))+($K34="custom")*CustCF!CW34</f>
        <v/>
      </c>
      <c r="DD34" s="87">
        <f>($K34="Bell Curve")*(_xlfn.NORM.DIST(AND(DD$6&gt;=$F34,DD$6&lt;=$H34)*(DD$6-$F34+1),$J34/2,$M34,TRUE)-_xlfn.NORM.DIST(AND(DD$6&gt;=$F34,DD$6&lt;=$H34)*(DC$6-$F34+1),$J34/2,$M34,TRUE))/(1-2*_xlfn.NORM.DIST(0,$J34/2,$M34,TRUE))*$D34+($K34="Steady Growth")*(AND(DD$6&gt;=$F34,DD$6&lt;=$H34)*((DD$6-$F34+1)/($J34*($J34+1)/2)*$D34))+($K34="custom")*CustCF!CX34</f>
        <v/>
      </c>
      <c r="DE34" s="87">
        <f>($K34="Bell Curve")*(_xlfn.NORM.DIST(AND(DE$6&gt;=$F34,DE$6&lt;=$H34)*(DE$6-$F34+1),$J34/2,$M34,TRUE)-_xlfn.NORM.DIST(AND(DE$6&gt;=$F34,DE$6&lt;=$H34)*(DD$6-$F34+1),$J34/2,$M34,TRUE))/(1-2*_xlfn.NORM.DIST(0,$J34/2,$M34,TRUE))*$D34+($K34="Steady Growth")*(AND(DE$6&gt;=$F34,DE$6&lt;=$H34)*((DE$6-$F34+1)/($J34*($J34+1)/2)*$D34))+($K34="custom")*CustCF!CY34</f>
        <v/>
      </c>
      <c r="DF34" s="87">
        <f>($K34="Bell Curve")*(_xlfn.NORM.DIST(AND(DF$6&gt;=$F34,DF$6&lt;=$H34)*(DF$6-$F34+1),$J34/2,$M34,TRUE)-_xlfn.NORM.DIST(AND(DF$6&gt;=$F34,DF$6&lt;=$H34)*(DE$6-$F34+1),$J34/2,$M34,TRUE))/(1-2*_xlfn.NORM.DIST(0,$J34/2,$M34,TRUE))*$D34+($K34="Steady Growth")*(AND(DF$6&gt;=$F34,DF$6&lt;=$H34)*((DF$6-$F34+1)/($J34*($J34+1)/2)*$D34))+($K34="custom")*CustCF!CZ34</f>
        <v/>
      </c>
      <c r="DG34" s="87">
        <f>($K34="Bell Curve")*(_xlfn.NORM.DIST(AND(DG$6&gt;=$F34,DG$6&lt;=$H34)*(DG$6-$F34+1),$J34/2,$M34,TRUE)-_xlfn.NORM.DIST(AND(DG$6&gt;=$F34,DG$6&lt;=$H34)*(DF$6-$F34+1),$J34/2,$M34,TRUE))/(1-2*_xlfn.NORM.DIST(0,$J34/2,$M34,TRUE))*$D34+($K34="Steady Growth")*(AND(DG$6&gt;=$F34,DG$6&lt;=$H34)*((DG$6-$F34+1)/($J34*($J34+1)/2)*$D34))+($K34="custom")*CustCF!DA34</f>
        <v/>
      </c>
      <c r="DH34" s="87">
        <f>($K34="Bell Curve")*(_xlfn.NORM.DIST(AND(DH$6&gt;=$F34,DH$6&lt;=$H34)*(DH$6-$F34+1),$J34/2,$M34,TRUE)-_xlfn.NORM.DIST(AND(DH$6&gt;=$F34,DH$6&lt;=$H34)*(DG$6-$F34+1),$J34/2,$M34,TRUE))/(1-2*_xlfn.NORM.DIST(0,$J34/2,$M34,TRUE))*$D34+($K34="Steady Growth")*(AND(DH$6&gt;=$F34,DH$6&lt;=$H34)*((DH$6-$F34+1)/($J34*($J34+1)/2)*$D34))+($K34="custom")*CustCF!DB34</f>
        <v/>
      </c>
      <c r="DI34" s="87">
        <f>($K34="Bell Curve")*(_xlfn.NORM.DIST(AND(DI$6&gt;=$F34,DI$6&lt;=$H34)*(DI$6-$F34+1),$J34/2,$M34,TRUE)-_xlfn.NORM.DIST(AND(DI$6&gt;=$F34,DI$6&lt;=$H34)*(DH$6-$F34+1),$J34/2,$M34,TRUE))/(1-2*_xlfn.NORM.DIST(0,$J34/2,$M34,TRUE))*$D34+($K34="Steady Growth")*(AND(DI$6&gt;=$F34,DI$6&lt;=$H34)*((DI$6-$F34+1)/($J34*($J34+1)/2)*$D34))+($K34="custom")*CustCF!DC34</f>
        <v/>
      </c>
      <c r="DJ34" s="87">
        <f>($K34="Bell Curve")*(_xlfn.NORM.DIST(AND(DJ$6&gt;=$F34,DJ$6&lt;=$H34)*(DJ$6-$F34+1),$J34/2,$M34,TRUE)-_xlfn.NORM.DIST(AND(DJ$6&gt;=$F34,DJ$6&lt;=$H34)*(DI$6-$F34+1),$J34/2,$M34,TRUE))/(1-2*_xlfn.NORM.DIST(0,$J34/2,$M34,TRUE))*$D34+($K34="Steady Growth")*(AND(DJ$6&gt;=$F34,DJ$6&lt;=$H34)*((DJ$6-$F34+1)/($J34*($J34+1)/2)*$D34))+($K34="custom")*CustCF!DD34</f>
        <v/>
      </c>
      <c r="DK34" s="87">
        <f>($K34="Bell Curve")*(_xlfn.NORM.DIST(AND(DK$6&gt;=$F34,DK$6&lt;=$H34)*(DK$6-$F34+1),$J34/2,$M34,TRUE)-_xlfn.NORM.DIST(AND(DK$6&gt;=$F34,DK$6&lt;=$H34)*(DJ$6-$F34+1),$J34/2,$M34,TRUE))/(1-2*_xlfn.NORM.DIST(0,$J34/2,$M34,TRUE))*$D34+($K34="Steady Growth")*(AND(DK$6&gt;=$F34,DK$6&lt;=$H34)*((DK$6-$F34+1)/($J34*($J34+1)/2)*$D34))+($K34="custom")*CustCF!DE34</f>
        <v/>
      </c>
      <c r="DL34" s="87">
        <f>($K34="Bell Curve")*(_xlfn.NORM.DIST(AND(DL$6&gt;=$F34,DL$6&lt;=$H34)*(DL$6-$F34+1),$J34/2,$M34,TRUE)-_xlfn.NORM.DIST(AND(DL$6&gt;=$F34,DL$6&lt;=$H34)*(DK$6-$F34+1),$J34/2,$M34,TRUE))/(1-2*_xlfn.NORM.DIST(0,$J34/2,$M34,TRUE))*$D34+($K34="Steady Growth")*(AND(DL$6&gt;=$F34,DL$6&lt;=$H34)*((DL$6-$F34+1)/($J34*($J34+1)/2)*$D34))+($K34="custom")*CustCF!DF34</f>
        <v/>
      </c>
      <c r="DM34" s="87">
        <f>($K34="Bell Curve")*(_xlfn.NORM.DIST(AND(DM$6&gt;=$F34,DM$6&lt;=$H34)*(DM$6-$F34+1),$J34/2,$M34,TRUE)-_xlfn.NORM.DIST(AND(DM$6&gt;=$F34,DM$6&lt;=$H34)*(DL$6-$F34+1),$J34/2,$M34,TRUE))/(1-2*_xlfn.NORM.DIST(0,$J34/2,$M34,TRUE))*$D34+($K34="Steady Growth")*(AND(DM$6&gt;=$F34,DM$6&lt;=$H34)*((DM$6-$F34+1)/($J34*($J34+1)/2)*$D34))+($K34="custom")*CustCF!DG34</f>
        <v/>
      </c>
      <c r="DN34" s="87">
        <f>($K34="Bell Curve")*(_xlfn.NORM.DIST(AND(DN$6&gt;=$F34,DN$6&lt;=$H34)*(DN$6-$F34+1),$J34/2,$M34,TRUE)-_xlfn.NORM.DIST(AND(DN$6&gt;=$F34,DN$6&lt;=$H34)*(DM$6-$F34+1),$J34/2,$M34,TRUE))/(1-2*_xlfn.NORM.DIST(0,$J34/2,$M34,TRUE))*$D34+($K34="Steady Growth")*(AND(DN$6&gt;=$F34,DN$6&lt;=$H34)*((DN$6-$F34+1)/($J34*($J34+1)/2)*$D34))+($K34="custom")*CustCF!DH34</f>
        <v/>
      </c>
      <c r="DO34" s="87">
        <f>($K34="Bell Curve")*(_xlfn.NORM.DIST(AND(DO$6&gt;=$F34,DO$6&lt;=$H34)*(DO$6-$F34+1),$J34/2,$M34,TRUE)-_xlfn.NORM.DIST(AND(DO$6&gt;=$F34,DO$6&lt;=$H34)*(DN$6-$F34+1),$J34/2,$M34,TRUE))/(1-2*_xlfn.NORM.DIST(0,$J34/2,$M34,TRUE))*$D34+($K34="Steady Growth")*(AND(DO$6&gt;=$F34,DO$6&lt;=$H34)*((DO$6-$F34+1)/($J34*($J34+1)/2)*$D34))+($K34="custom")*CustCF!DI34</f>
        <v/>
      </c>
      <c r="DP34" s="87">
        <f>($K34="Bell Curve")*(_xlfn.NORM.DIST(AND(DP$6&gt;=$F34,DP$6&lt;=$H34)*(DP$6-$F34+1),$J34/2,$M34,TRUE)-_xlfn.NORM.DIST(AND(DP$6&gt;=$F34,DP$6&lt;=$H34)*(DO$6-$F34+1),$J34/2,$M34,TRUE))/(1-2*_xlfn.NORM.DIST(0,$J34/2,$M34,TRUE))*$D34+($K34="Steady Growth")*(AND(DP$6&gt;=$F34,DP$6&lt;=$H34)*((DP$6-$F34+1)/($J34*($J34+1)/2)*$D34))+($K34="custom")*CustCF!DJ34</f>
        <v/>
      </c>
      <c r="DQ34" s="87">
        <f>($K34="Bell Curve")*(_xlfn.NORM.DIST(AND(DQ$6&gt;=$F34,DQ$6&lt;=$H34)*(DQ$6-$F34+1),$J34/2,$M34,TRUE)-_xlfn.NORM.DIST(AND(DQ$6&gt;=$F34,DQ$6&lt;=$H34)*(DP$6-$F34+1),$J34/2,$M34,TRUE))/(1-2*_xlfn.NORM.DIST(0,$J34/2,$M34,TRUE))*$D34+($K34="Steady Growth")*(AND(DQ$6&gt;=$F34,DQ$6&lt;=$H34)*((DQ$6-$F34+1)/($J34*($J34+1)/2)*$D34))+($K34="custom")*CustCF!DK34</f>
        <v/>
      </c>
      <c r="DR34" s="87">
        <f>($K34="Bell Curve")*(_xlfn.NORM.DIST(AND(DR$6&gt;=$F34,DR$6&lt;=$H34)*(DR$6-$F34+1),$J34/2,$M34,TRUE)-_xlfn.NORM.DIST(AND(DR$6&gt;=$F34,DR$6&lt;=$H34)*(DQ$6-$F34+1),$J34/2,$M34,TRUE))/(1-2*_xlfn.NORM.DIST(0,$J34/2,$M34,TRUE))*$D34+($K34="Steady Growth")*(AND(DR$6&gt;=$F34,DR$6&lt;=$H34)*((DR$6-$F34+1)/($J34*($J34+1)/2)*$D34))+($K34="custom")*CustCF!DL34</f>
        <v/>
      </c>
      <c r="DS34" s="87">
        <f>($K34="Bell Curve")*(_xlfn.NORM.DIST(AND(DS$6&gt;=$F34,DS$6&lt;=$H34)*(DS$6-$F34+1),$J34/2,$M34,TRUE)-_xlfn.NORM.DIST(AND(DS$6&gt;=$F34,DS$6&lt;=$H34)*(DR$6-$F34+1),$J34/2,$M34,TRUE))/(1-2*_xlfn.NORM.DIST(0,$J34/2,$M34,TRUE))*$D34+($K34="Steady Growth")*(AND(DS$6&gt;=$F34,DS$6&lt;=$H34)*((DS$6-$F34+1)/($J34*($J34+1)/2)*$D34))+($K34="custom")*CustCF!DM34</f>
        <v/>
      </c>
      <c r="DT34" s="87">
        <f>($K34="Bell Curve")*(_xlfn.NORM.DIST(AND(DT$6&gt;=$F34,DT$6&lt;=$H34)*(DT$6-$F34+1),$J34/2,$M34,TRUE)-_xlfn.NORM.DIST(AND(DT$6&gt;=$F34,DT$6&lt;=$H34)*(DS$6-$F34+1),$J34/2,$M34,TRUE))/(1-2*_xlfn.NORM.DIST(0,$J34/2,$M34,TRUE))*$D34+($K34="Steady Growth")*(AND(DT$6&gt;=$F34,DT$6&lt;=$H34)*((DT$6-$F34+1)/($J34*($J34+1)/2)*$D34))+($K34="custom")*CustCF!DN34</f>
        <v/>
      </c>
      <c r="DU34" s="87">
        <f>($K34="Bell Curve")*(_xlfn.NORM.DIST(AND(DU$6&gt;=$F34,DU$6&lt;=$H34)*(DU$6-$F34+1),$J34/2,$M34,TRUE)-_xlfn.NORM.DIST(AND(DU$6&gt;=$F34,DU$6&lt;=$H34)*(DT$6-$F34+1),$J34/2,$M34,TRUE))/(1-2*_xlfn.NORM.DIST(0,$J34/2,$M34,TRUE))*$D34+($K34="Steady Growth")*(AND(DU$6&gt;=$F34,DU$6&lt;=$H34)*((DU$6-$F34+1)/($J34*($J34+1)/2)*$D34))+($K34="custom")*CustCF!DO34</f>
        <v/>
      </c>
      <c r="DV34" s="87">
        <f>($K34="Bell Curve")*(_xlfn.NORM.DIST(AND(DV$6&gt;=$F34,DV$6&lt;=$H34)*(DV$6-$F34+1),$J34/2,$M34,TRUE)-_xlfn.NORM.DIST(AND(DV$6&gt;=$F34,DV$6&lt;=$H34)*(DU$6-$F34+1),$J34/2,$M34,TRUE))/(1-2*_xlfn.NORM.DIST(0,$J34/2,$M34,TRUE))*$D34+($K34="Steady Growth")*(AND(DV$6&gt;=$F34,DV$6&lt;=$H34)*((DV$6-$F34+1)/($J34*($J34+1)/2)*$D34))+($K34="custom")*CustCF!DP34</f>
        <v/>
      </c>
      <c r="DW34" s="87">
        <f>($K34="Bell Curve")*(_xlfn.NORM.DIST(AND(DW$6&gt;=$F34,DW$6&lt;=$H34)*(DW$6-$F34+1),$J34/2,$M34,TRUE)-_xlfn.NORM.DIST(AND(DW$6&gt;=$F34,DW$6&lt;=$H34)*(DV$6-$F34+1),$J34/2,$M34,TRUE))/(1-2*_xlfn.NORM.DIST(0,$J34/2,$M34,TRUE))*$D34+($K34="Steady Growth")*(AND(DW$6&gt;=$F34,DW$6&lt;=$H34)*((DW$6-$F34+1)/($J34*($J34+1)/2)*$D34))+($K34="custom")*CustCF!DQ34</f>
        <v/>
      </c>
      <c r="DX34" s="87">
        <f>($K34="Bell Curve")*(_xlfn.NORM.DIST(AND(DX$6&gt;=$F34,DX$6&lt;=$H34)*(DX$6-$F34+1),$J34/2,$M34,TRUE)-_xlfn.NORM.DIST(AND(DX$6&gt;=$F34,DX$6&lt;=$H34)*(DW$6-$F34+1),$J34/2,$M34,TRUE))/(1-2*_xlfn.NORM.DIST(0,$J34/2,$M34,TRUE))*$D34+($K34="Steady Growth")*(AND(DX$6&gt;=$F34,DX$6&lt;=$H34)*((DX$6-$F34+1)/($J34*($J34+1)/2)*$D34))+($K34="custom")*CustCF!DR34</f>
        <v/>
      </c>
      <c r="DY34" s="87">
        <f>($K34="Bell Curve")*(_xlfn.NORM.DIST(AND(DY$6&gt;=$F34,DY$6&lt;=$H34)*(DY$6-$F34+1),$J34/2,$M34,TRUE)-_xlfn.NORM.DIST(AND(DY$6&gt;=$F34,DY$6&lt;=$H34)*(DX$6-$F34+1),$J34/2,$M34,TRUE))/(1-2*_xlfn.NORM.DIST(0,$J34/2,$M34,TRUE))*$D34+($K34="Steady Growth")*(AND(DY$6&gt;=$F34,DY$6&lt;=$H34)*((DY$6-$F34+1)/($J34*($J34+1)/2)*$D34))+($K34="custom")*CustCF!DS34</f>
        <v/>
      </c>
      <c r="DZ34" s="87">
        <f>($K34="Bell Curve")*(_xlfn.NORM.DIST(AND(DZ$6&gt;=$F34,DZ$6&lt;=$H34)*(DZ$6-$F34+1),$J34/2,$M34,TRUE)-_xlfn.NORM.DIST(AND(DZ$6&gt;=$F34,DZ$6&lt;=$H34)*(DY$6-$F34+1),$J34/2,$M34,TRUE))/(1-2*_xlfn.NORM.DIST(0,$J34/2,$M34,TRUE))*$D34+($K34="Steady Growth")*(AND(DZ$6&gt;=$F34,DZ$6&lt;=$H34)*((DZ$6-$F34+1)/($J34*($J34+1)/2)*$D34))+($K34="custom")*CustCF!DT34</f>
        <v/>
      </c>
      <c r="EA34" s="87">
        <f>($K34="Bell Curve")*(_xlfn.NORM.DIST(AND(EA$6&gt;=$F34,EA$6&lt;=$H34)*(EA$6-$F34+1),$J34/2,$M34,TRUE)-_xlfn.NORM.DIST(AND(EA$6&gt;=$F34,EA$6&lt;=$H34)*(DZ$6-$F34+1),$J34/2,$M34,TRUE))/(1-2*_xlfn.NORM.DIST(0,$J34/2,$M34,TRUE))*$D34+($K34="Steady Growth")*(AND(EA$6&gt;=$F34,EA$6&lt;=$H34)*((EA$6-$F34+1)/($J34*($J34+1)/2)*$D34))+($K34="custom")*CustCF!DU34</f>
        <v/>
      </c>
      <c r="EB34" s="87">
        <f>($K34="Bell Curve")*(_xlfn.NORM.DIST(AND(EB$6&gt;=$F34,EB$6&lt;=$H34)*(EB$6-$F34+1),$J34/2,$M34,TRUE)-_xlfn.NORM.DIST(AND(EB$6&gt;=$F34,EB$6&lt;=$H34)*(EA$6-$F34+1),$J34/2,$M34,TRUE))/(1-2*_xlfn.NORM.DIST(0,$J34/2,$M34,TRUE))*$D34+($K34="Steady Growth")*(AND(EB$6&gt;=$F34,EB$6&lt;=$H34)*((EB$6-$F34+1)/($J34*($J34+1)/2)*$D34))+($K34="custom")*CustCF!DV34</f>
        <v/>
      </c>
      <c r="EC34" s="87">
        <f>($K34="Bell Curve")*(_xlfn.NORM.DIST(AND(EC$6&gt;=$F34,EC$6&lt;=$H34)*(EC$6-$F34+1),$J34/2,$M34,TRUE)-_xlfn.NORM.DIST(AND(EC$6&gt;=$F34,EC$6&lt;=$H34)*(EB$6-$F34+1),$J34/2,$M34,TRUE))/(1-2*_xlfn.NORM.DIST(0,$J34/2,$M34,TRUE))*$D34+($K34="Steady Growth")*(AND(EC$6&gt;=$F34,EC$6&lt;=$H34)*((EC$6-$F34+1)/($J34*($J34+1)/2)*$D34))+($K34="custom")*CustCF!DW34</f>
        <v/>
      </c>
      <c r="ED34" s="87">
        <f>($K34="Bell Curve")*(_xlfn.NORM.DIST(AND(ED$6&gt;=$F34,ED$6&lt;=$H34)*(ED$6-$F34+1),$J34/2,$M34,TRUE)-_xlfn.NORM.DIST(AND(ED$6&gt;=$F34,ED$6&lt;=$H34)*(EC$6-$F34+1),$J34/2,$M34,TRUE))/(1-2*_xlfn.NORM.DIST(0,$J34/2,$M34,TRUE))*$D34+($K34="Steady Growth")*(AND(ED$6&gt;=$F34,ED$6&lt;=$H34)*((ED$6-$F34+1)/($J34*($J34+1)/2)*$D34))+($K34="custom")*CustCF!DX34</f>
        <v/>
      </c>
      <c r="EE34" s="87">
        <f>($K34="Bell Curve")*(_xlfn.NORM.DIST(AND(EE$6&gt;=$F34,EE$6&lt;=$H34)*(EE$6-$F34+1),$J34/2,$M34,TRUE)-_xlfn.NORM.DIST(AND(EE$6&gt;=$F34,EE$6&lt;=$H34)*(ED$6-$F34+1),$J34/2,$M34,TRUE))/(1-2*_xlfn.NORM.DIST(0,$J34/2,$M34,TRUE))*$D34+($K34="Steady Growth")*(AND(EE$6&gt;=$F34,EE$6&lt;=$H34)*((EE$6-$F34+1)/($J34*($J34+1)/2)*$D34))+($K34="custom")*CustCF!DY34</f>
        <v/>
      </c>
      <c r="EF34" s="87">
        <f>($K34="Bell Curve")*(_xlfn.NORM.DIST(AND(EF$6&gt;=$F34,EF$6&lt;=$H34)*(EF$6-$F34+1),$J34/2,$M34,TRUE)-_xlfn.NORM.DIST(AND(EF$6&gt;=$F34,EF$6&lt;=$H34)*(EE$6-$F34+1),$J34/2,$M34,TRUE))/(1-2*_xlfn.NORM.DIST(0,$J34/2,$M34,TRUE))*$D34+($K34="Steady Growth")*(AND(EF$6&gt;=$F34,EF$6&lt;=$H34)*((EF$6-$F34+1)/($J34*($J34+1)/2)*$D34))+($K34="custom")*CustCF!DZ34</f>
        <v/>
      </c>
      <c r="EG34" s="87">
        <f>($K34="Bell Curve")*(_xlfn.NORM.DIST(AND(EG$6&gt;=$F34,EG$6&lt;=$H34)*(EG$6-$F34+1),$J34/2,$M34,TRUE)-_xlfn.NORM.DIST(AND(EG$6&gt;=$F34,EG$6&lt;=$H34)*(EF$6-$F34+1),$J34/2,$M34,TRUE))/(1-2*_xlfn.NORM.DIST(0,$J34/2,$M34,TRUE))*$D34+($K34="Steady Growth")*(AND(EG$6&gt;=$F34,EG$6&lt;=$H34)*((EG$6-$F34+1)/($J34*($J34+1)/2)*$D34))+($K34="custom")*CustCF!EA34</f>
        <v/>
      </c>
      <c r="EH34" s="87">
        <f>($K34="Bell Curve")*(_xlfn.NORM.DIST(AND(EH$6&gt;=$F34,EH$6&lt;=$H34)*(EH$6-$F34+1),$J34/2,$M34,TRUE)-_xlfn.NORM.DIST(AND(EH$6&gt;=$F34,EH$6&lt;=$H34)*(EG$6-$F34+1),$J34/2,$M34,TRUE))/(1-2*_xlfn.NORM.DIST(0,$J34/2,$M34,TRUE))*$D34+($K34="Steady Growth")*(AND(EH$6&gt;=$F34,EH$6&lt;=$H34)*((EH$6-$F34+1)/($J34*($J34+1)/2)*$D34))+($K34="custom")*CustCF!EB34</f>
        <v/>
      </c>
      <c r="EI34" s="87">
        <f>($K34="Bell Curve")*(_xlfn.NORM.DIST(AND(EI$6&gt;=$F34,EI$6&lt;=$H34)*(EI$6-$F34+1),$J34/2,$M34,TRUE)-_xlfn.NORM.DIST(AND(EI$6&gt;=$F34,EI$6&lt;=$H34)*(EH$6-$F34+1),$J34/2,$M34,TRUE))/(1-2*_xlfn.NORM.DIST(0,$J34/2,$M34,TRUE))*$D34+($K34="Steady Growth")*(AND(EI$6&gt;=$F34,EI$6&lt;=$H34)*((EI$6-$F34+1)/($J34*($J34+1)/2)*$D34))+($K34="custom")*CustCF!EC34</f>
        <v/>
      </c>
      <c r="EJ34" s="87">
        <f>($K34="Bell Curve")*(_xlfn.NORM.DIST(AND(EJ$6&gt;=$F34,EJ$6&lt;=$H34)*(EJ$6-$F34+1),$J34/2,$M34,TRUE)-_xlfn.NORM.DIST(AND(EJ$6&gt;=$F34,EJ$6&lt;=$H34)*(EI$6-$F34+1),$J34/2,$M34,TRUE))/(1-2*_xlfn.NORM.DIST(0,$J34/2,$M34,TRUE))*$D34+($K34="Steady Growth")*(AND(EJ$6&gt;=$F34,EJ$6&lt;=$H34)*((EJ$6-$F34+1)/($J34*($J34+1)/2)*$D34))+($K34="custom")*CustCF!ED34</f>
        <v/>
      </c>
      <c r="EK34" s="87">
        <f>($K34="Bell Curve")*(_xlfn.NORM.DIST(AND(EK$6&gt;=$F34,EK$6&lt;=$H34)*(EK$6-$F34+1),$J34/2,$M34,TRUE)-_xlfn.NORM.DIST(AND(EK$6&gt;=$F34,EK$6&lt;=$H34)*(EJ$6-$F34+1),$J34/2,$M34,TRUE))/(1-2*_xlfn.NORM.DIST(0,$J34/2,$M34,TRUE))*$D34+($K34="Steady Growth")*(AND(EK$6&gt;=$F34,EK$6&lt;=$H34)*((EK$6-$F34+1)/($J34*($J34+1)/2)*$D34))+($K34="custom")*CustCF!EE34</f>
        <v/>
      </c>
      <c r="EL34" s="87">
        <f>($K34="Bell Curve")*(_xlfn.NORM.DIST(AND(EL$6&gt;=$F34,EL$6&lt;=$H34)*(EL$6-$F34+1),$J34/2,$M34,TRUE)-_xlfn.NORM.DIST(AND(EL$6&gt;=$F34,EL$6&lt;=$H34)*(EK$6-$F34+1),$J34/2,$M34,TRUE))/(1-2*_xlfn.NORM.DIST(0,$J34/2,$M34,TRUE))*$D34+($K34="Steady Growth")*(AND(EL$6&gt;=$F34,EL$6&lt;=$H34)*((EL$6-$F34+1)/($J34*($J34+1)/2)*$D34))+($K34="custom")*CustCF!EF34</f>
        <v/>
      </c>
      <c r="EM34" s="87">
        <f>($K34="Bell Curve")*(_xlfn.NORM.DIST(AND(EM$6&gt;=$F34,EM$6&lt;=$H34)*(EM$6-$F34+1),$J34/2,$M34,TRUE)-_xlfn.NORM.DIST(AND(EM$6&gt;=$F34,EM$6&lt;=$H34)*(EL$6-$F34+1),$J34/2,$M34,TRUE))/(1-2*_xlfn.NORM.DIST(0,$J34/2,$M34,TRUE))*$D34+($K34="Steady Growth")*(AND(EM$6&gt;=$F34,EM$6&lt;=$H34)*((EM$6-$F34+1)/($J34*($J34+1)/2)*$D34))+($K34="custom")*CustCF!EG34</f>
        <v/>
      </c>
      <c r="EN34" s="87">
        <f>($K34="Bell Curve")*(_xlfn.NORM.DIST(AND(EN$6&gt;=$F34,EN$6&lt;=$H34)*(EN$6-$F34+1),$J34/2,$M34,TRUE)-_xlfn.NORM.DIST(AND(EN$6&gt;=$F34,EN$6&lt;=$H34)*(EM$6-$F34+1),$J34/2,$M34,TRUE))/(1-2*_xlfn.NORM.DIST(0,$J34/2,$M34,TRUE))*$D34+($K34="Steady Growth")*(AND(EN$6&gt;=$F34,EN$6&lt;=$H34)*((EN$6-$F34+1)/($J34*($J34+1)/2)*$D34))+($K34="custom")*CustCF!EH34</f>
        <v/>
      </c>
      <c r="EO34" s="87">
        <f>($K34="Bell Curve")*(_xlfn.NORM.DIST(AND(EO$6&gt;=$F34,EO$6&lt;=$H34)*(EO$6-$F34+1),$J34/2,$M34,TRUE)-_xlfn.NORM.DIST(AND(EO$6&gt;=$F34,EO$6&lt;=$H34)*(EN$6-$F34+1),$J34/2,$M34,TRUE))/(1-2*_xlfn.NORM.DIST(0,$J34/2,$M34,TRUE))*$D34+($K34="Steady Growth")*(AND(EO$6&gt;=$F34,EO$6&lt;=$H34)*((EO$6-$F34+1)/($J34*($J34+1)/2)*$D34))+($K34="custom")*CustCF!EI34</f>
        <v/>
      </c>
      <c r="EP34" s="87">
        <f>($K34="Bell Curve")*(_xlfn.NORM.DIST(AND(EP$6&gt;=$F34,EP$6&lt;=$H34)*(EP$6-$F34+1),$J34/2,$M34,TRUE)-_xlfn.NORM.DIST(AND(EP$6&gt;=$F34,EP$6&lt;=$H34)*(EO$6-$F34+1),$J34/2,$M34,TRUE))/(1-2*_xlfn.NORM.DIST(0,$J34/2,$M34,TRUE))*$D34+($K34="Steady Growth")*(AND(EP$6&gt;=$F34,EP$6&lt;=$H34)*((EP$6-$F34+1)/($J34*($J34+1)/2)*$D34))+($K34="custom")*CustCF!EJ34</f>
        <v/>
      </c>
      <c r="EQ34" s="87">
        <f>($K34="Bell Curve")*(_xlfn.NORM.DIST(AND(EQ$6&gt;=$F34,EQ$6&lt;=$H34)*(EQ$6-$F34+1),$J34/2,$M34,TRUE)-_xlfn.NORM.DIST(AND(EQ$6&gt;=$F34,EQ$6&lt;=$H34)*(EP$6-$F34+1),$J34/2,$M34,TRUE))/(1-2*_xlfn.NORM.DIST(0,$J34/2,$M34,TRUE))*$D34+($K34="Steady Growth")*(AND(EQ$6&gt;=$F34,EQ$6&lt;=$H34)*((EQ$6-$F34+1)/($J34*($J34+1)/2)*$D34))+($K34="custom")*CustCF!EK34</f>
        <v/>
      </c>
      <c r="ER34" s="87">
        <f>($K34="Bell Curve")*(_xlfn.NORM.DIST(AND(ER$6&gt;=$F34,ER$6&lt;=$H34)*(ER$6-$F34+1),$J34/2,$M34,TRUE)-_xlfn.NORM.DIST(AND(ER$6&gt;=$F34,ER$6&lt;=$H34)*(EQ$6-$F34+1),$J34/2,$M34,TRUE))/(1-2*_xlfn.NORM.DIST(0,$J34/2,$M34,TRUE))*$D34+($K34="Steady Growth")*(AND(ER$6&gt;=$F34,ER$6&lt;=$H34)*((ER$6-$F34+1)/($J34*($J34+1)/2)*$D34))+($K34="custom")*CustCF!EL34</f>
        <v/>
      </c>
      <c r="ES34" s="87">
        <f>($K34="Bell Curve")*(_xlfn.NORM.DIST(AND(ES$6&gt;=$F34,ES$6&lt;=$H34)*(ES$6-$F34+1),$J34/2,$M34,TRUE)-_xlfn.NORM.DIST(AND(ES$6&gt;=$F34,ES$6&lt;=$H34)*(ER$6-$F34+1),$J34/2,$M34,TRUE))/(1-2*_xlfn.NORM.DIST(0,$J34/2,$M34,TRUE))*$D34+($K34="Steady Growth")*(AND(ES$6&gt;=$F34,ES$6&lt;=$H34)*((ES$6-$F34+1)/($J34*($J34+1)/2)*$D34))+($K34="custom")*CustCF!EM34</f>
        <v/>
      </c>
      <c r="ET34" s="87">
        <f>($K34="Bell Curve")*(_xlfn.NORM.DIST(AND(ET$6&gt;=$F34,ET$6&lt;=$H34)*(ET$6-$F34+1),$J34/2,$M34,TRUE)-_xlfn.NORM.DIST(AND(ET$6&gt;=$F34,ET$6&lt;=$H34)*(ES$6-$F34+1),$J34/2,$M34,TRUE))/(1-2*_xlfn.NORM.DIST(0,$J34/2,$M34,TRUE))*$D34+($K34="Steady Growth")*(AND(ET$6&gt;=$F34,ET$6&lt;=$H34)*((ET$6-$F34+1)/($J34*($J34+1)/2)*$D34))+($K34="custom")*CustCF!EN34</f>
        <v/>
      </c>
      <c r="EU34" s="87">
        <f>($K34="Bell Curve")*(_xlfn.NORM.DIST(AND(EU$6&gt;=$F34,EU$6&lt;=$H34)*(EU$6-$F34+1),$J34/2,$M34,TRUE)-_xlfn.NORM.DIST(AND(EU$6&gt;=$F34,EU$6&lt;=$H34)*(ET$6-$F34+1),$J34/2,$M34,TRUE))/(1-2*_xlfn.NORM.DIST(0,$J34/2,$M34,TRUE))*$D34+($K34="Steady Growth")*(AND(EU$6&gt;=$F34,EU$6&lt;=$H34)*((EU$6-$F34+1)/($J34*($J34+1)/2)*$D34))+($K34="custom")*CustCF!EO34</f>
        <v/>
      </c>
      <c r="EV34" s="87">
        <f>($K34="Bell Curve")*(_xlfn.NORM.DIST(AND(EV$6&gt;=$F34,EV$6&lt;=$H34)*(EV$6-$F34+1),$J34/2,$M34,TRUE)-_xlfn.NORM.DIST(AND(EV$6&gt;=$F34,EV$6&lt;=$H34)*(EU$6-$F34+1),$J34/2,$M34,TRUE))/(1-2*_xlfn.NORM.DIST(0,$J34/2,$M34,TRUE))*$D34+($K34="Steady Growth")*(AND(EV$6&gt;=$F34,EV$6&lt;=$H34)*((EV$6-$F34+1)/($J34*($J34+1)/2)*$D34))+($K34="custom")*CustCF!EP34</f>
        <v/>
      </c>
      <c r="EW34" s="87">
        <f>($K34="Bell Curve")*(_xlfn.NORM.DIST(AND(EW$6&gt;=$F34,EW$6&lt;=$H34)*(EW$6-$F34+1),$J34/2,$M34,TRUE)-_xlfn.NORM.DIST(AND(EW$6&gt;=$F34,EW$6&lt;=$H34)*(EV$6-$F34+1),$J34/2,$M34,TRUE))/(1-2*_xlfn.NORM.DIST(0,$J34/2,$M34,TRUE))*$D34+($K34="Steady Growth")*(AND(EW$6&gt;=$F34,EW$6&lt;=$H34)*((EW$6-$F34+1)/($J34*($J34+1)/2)*$D34))+($K34="custom")*CustCF!EQ34</f>
        <v/>
      </c>
      <c r="EX34" s="87">
        <f>($K34="Bell Curve")*(_xlfn.NORM.DIST(AND(EX$6&gt;=$F34,EX$6&lt;=$H34)*(EX$6-$F34+1),$J34/2,$M34,TRUE)-_xlfn.NORM.DIST(AND(EX$6&gt;=$F34,EX$6&lt;=$H34)*(EW$6-$F34+1),$J34/2,$M34,TRUE))/(1-2*_xlfn.NORM.DIST(0,$J34/2,$M34,TRUE))*$D34+($K34="Steady Growth")*(AND(EX$6&gt;=$F34,EX$6&lt;=$H34)*((EX$6-$F34+1)/($J34*($J34+1)/2)*$D34))+($K34="custom")*CustCF!ER34</f>
        <v/>
      </c>
      <c r="EY34" s="87">
        <f>($K34="Bell Curve")*(_xlfn.NORM.DIST(AND(EY$6&gt;=$F34,EY$6&lt;=$H34)*(EY$6-$F34+1),$J34/2,$M34,TRUE)-_xlfn.NORM.DIST(AND(EY$6&gt;=$F34,EY$6&lt;=$H34)*(EX$6-$F34+1),$J34/2,$M34,TRUE))/(1-2*_xlfn.NORM.DIST(0,$J34/2,$M34,TRUE))*$D34+($K34="Steady Growth")*(AND(EY$6&gt;=$F34,EY$6&lt;=$H34)*((EY$6-$F34+1)/($J34*($J34+1)/2)*$D34))+($K34="custom")*CustCF!ES34</f>
        <v/>
      </c>
      <c r="EZ34" s="87">
        <f>($K34="Bell Curve")*(_xlfn.NORM.DIST(AND(EZ$6&gt;=$F34,EZ$6&lt;=$H34)*(EZ$6-$F34+1),$J34/2,$M34,TRUE)-_xlfn.NORM.DIST(AND(EZ$6&gt;=$F34,EZ$6&lt;=$H34)*(EY$6-$F34+1),$J34/2,$M34,TRUE))/(1-2*_xlfn.NORM.DIST(0,$J34/2,$M34,TRUE))*$D34+($K34="Steady Growth")*(AND(EZ$6&gt;=$F34,EZ$6&lt;=$H34)*((EZ$6-$F34+1)/($J34*($J34+1)/2)*$D34))+($K34="custom")*CustCF!ET34</f>
        <v/>
      </c>
      <c r="FA34" s="87">
        <f>($K34="Bell Curve")*(_xlfn.NORM.DIST(AND(FA$6&gt;=$F34,FA$6&lt;=$H34)*(FA$6-$F34+1),$J34/2,$M34,TRUE)-_xlfn.NORM.DIST(AND(FA$6&gt;=$F34,FA$6&lt;=$H34)*(EZ$6-$F34+1),$J34/2,$M34,TRUE))/(1-2*_xlfn.NORM.DIST(0,$J34/2,$M34,TRUE))*$D34+($K34="Steady Growth")*(AND(FA$6&gt;=$F34,FA$6&lt;=$H34)*((FA$6-$F34+1)/($J34*($J34+1)/2)*$D34))+($K34="custom")*CustCF!EU34</f>
        <v/>
      </c>
      <c r="FB34" s="87">
        <f>($K34="Bell Curve")*(_xlfn.NORM.DIST(AND(FB$6&gt;=$F34,FB$6&lt;=$H34)*(FB$6-$F34+1),$J34/2,$M34,TRUE)-_xlfn.NORM.DIST(AND(FB$6&gt;=$F34,FB$6&lt;=$H34)*(FA$6-$F34+1),$J34/2,$M34,TRUE))/(1-2*_xlfn.NORM.DIST(0,$J34/2,$M34,TRUE))*$D34+($K34="Steady Growth")*(AND(FB$6&gt;=$F34,FB$6&lt;=$H34)*((FB$6-$F34+1)/($J34*($J34+1)/2)*$D34))+($K34="custom")*CustCF!EV34</f>
        <v/>
      </c>
      <c r="FC34" s="87">
        <f>($K34="Bell Curve")*(_xlfn.NORM.DIST(AND(FC$6&gt;=$F34,FC$6&lt;=$H34)*(FC$6-$F34+1),$J34/2,$M34,TRUE)-_xlfn.NORM.DIST(AND(FC$6&gt;=$F34,FC$6&lt;=$H34)*(FB$6-$F34+1),$J34/2,$M34,TRUE))/(1-2*_xlfn.NORM.DIST(0,$J34/2,$M34,TRUE))*$D34+($K34="Steady Growth")*(AND(FC$6&gt;=$F34,FC$6&lt;=$H34)*((FC$6-$F34+1)/($J34*($J34+1)/2)*$D34))+($K34="custom")*CustCF!EW34</f>
        <v/>
      </c>
      <c r="FD34" s="87">
        <f>($K34="Bell Curve")*(_xlfn.NORM.DIST(AND(FD$6&gt;=$F34,FD$6&lt;=$H34)*(FD$6-$F34+1),$J34/2,$M34,TRUE)-_xlfn.NORM.DIST(AND(FD$6&gt;=$F34,FD$6&lt;=$H34)*(FC$6-$F34+1),$J34/2,$M34,TRUE))/(1-2*_xlfn.NORM.DIST(0,$J34/2,$M34,TRUE))*$D34+($K34="Steady Growth")*(AND(FD$6&gt;=$F34,FD$6&lt;=$H34)*((FD$6-$F34+1)/($J34*($J34+1)/2)*$D34))+($K34="custom")*CustCF!EX34</f>
        <v/>
      </c>
      <c r="FE34" s="87">
        <f>($K34="Bell Curve")*(_xlfn.NORM.DIST(AND(FE$6&gt;=$F34,FE$6&lt;=$H34)*(FE$6-$F34+1),$J34/2,$M34,TRUE)-_xlfn.NORM.DIST(AND(FE$6&gt;=$F34,FE$6&lt;=$H34)*(FD$6-$F34+1),$J34/2,$M34,TRUE))/(1-2*_xlfn.NORM.DIST(0,$J34/2,$M34,TRUE))*$D34+($K34="Steady Growth")*(AND(FE$6&gt;=$F34,FE$6&lt;=$H34)*((FE$6-$F34+1)/($J34*($J34+1)/2)*$D34))+($K34="custom")*CustCF!EY34</f>
        <v/>
      </c>
      <c r="FF34" s="87">
        <f>($K34="Bell Curve")*(_xlfn.NORM.DIST(AND(FF$6&gt;=$F34,FF$6&lt;=$H34)*(FF$6-$F34+1),$J34/2,$M34,TRUE)-_xlfn.NORM.DIST(AND(FF$6&gt;=$F34,FF$6&lt;=$H34)*(FE$6-$F34+1),$J34/2,$M34,TRUE))/(1-2*_xlfn.NORM.DIST(0,$J34/2,$M34,TRUE))*$D34+($K34="Steady Growth")*(AND(FF$6&gt;=$F34,FF$6&lt;=$H34)*((FF$6-$F34+1)/($J34*($J34+1)/2)*$D34))+($K34="custom")*CustCF!EZ34</f>
        <v/>
      </c>
      <c r="FG34" s="87">
        <f>($K34="Bell Curve")*(_xlfn.NORM.DIST(AND(FG$6&gt;=$F34,FG$6&lt;=$H34)*(FG$6-$F34+1),$J34/2,$M34,TRUE)-_xlfn.NORM.DIST(AND(FG$6&gt;=$F34,FG$6&lt;=$H34)*(FF$6-$F34+1),$J34/2,$M34,TRUE))/(1-2*_xlfn.NORM.DIST(0,$J34/2,$M34,TRUE))*$D34+($K34="Steady Growth")*(AND(FG$6&gt;=$F34,FG$6&lt;=$H34)*((FG$6-$F34+1)/($J34*($J34+1)/2)*$D34))+($K34="custom")*CustCF!FA34</f>
        <v/>
      </c>
      <c r="FH34" s="87">
        <f>($K34="Bell Curve")*(_xlfn.NORM.DIST(AND(FH$6&gt;=$F34,FH$6&lt;=$H34)*(FH$6-$F34+1),$J34/2,$M34,TRUE)-_xlfn.NORM.DIST(AND(FH$6&gt;=$F34,FH$6&lt;=$H34)*(FG$6-$F34+1),$J34/2,$M34,TRUE))/(1-2*_xlfn.NORM.DIST(0,$J34/2,$M34,TRUE))*$D34+($K34="Steady Growth")*(AND(FH$6&gt;=$F34,FH$6&lt;=$H34)*((FH$6-$F34+1)/($J34*($J34+1)/2)*$D34))+($K34="custom")*CustCF!FB34</f>
        <v/>
      </c>
      <c r="FI34" s="87">
        <f>($K34="Bell Curve")*(_xlfn.NORM.DIST(AND(FI$6&gt;=$F34,FI$6&lt;=$H34)*(FI$6-$F34+1),$J34/2,$M34,TRUE)-_xlfn.NORM.DIST(AND(FI$6&gt;=$F34,FI$6&lt;=$H34)*(FH$6-$F34+1),$J34/2,$M34,TRUE))/(1-2*_xlfn.NORM.DIST(0,$J34/2,$M34,TRUE))*$D34+($K34="Steady Growth")*(AND(FI$6&gt;=$F34,FI$6&lt;=$H34)*((FI$6-$F34+1)/($J34*($J34+1)/2)*$D34))+($K34="custom")*CustCF!FC34</f>
        <v/>
      </c>
      <c r="FJ34" s="87">
        <f>($K34="Bell Curve")*(_xlfn.NORM.DIST(AND(FJ$6&gt;=$F34,FJ$6&lt;=$H34)*(FJ$6-$F34+1),$J34/2,$M34,TRUE)-_xlfn.NORM.DIST(AND(FJ$6&gt;=$F34,FJ$6&lt;=$H34)*(FI$6-$F34+1),$J34/2,$M34,TRUE))/(1-2*_xlfn.NORM.DIST(0,$J34/2,$M34,TRUE))*$D34+($K34="Steady Growth")*(AND(FJ$6&gt;=$F34,FJ$6&lt;=$H34)*((FJ$6-$F34+1)/($J34*($J34+1)/2)*$D34))+($K34="custom")*CustCF!FD34</f>
        <v/>
      </c>
      <c r="FK34" s="87">
        <f>($K34="Bell Curve")*(_xlfn.NORM.DIST(AND(FK$6&gt;=$F34,FK$6&lt;=$H34)*(FK$6-$F34+1),$J34/2,$M34,TRUE)-_xlfn.NORM.DIST(AND(FK$6&gt;=$F34,FK$6&lt;=$H34)*(FJ$6-$F34+1),$J34/2,$M34,TRUE))/(1-2*_xlfn.NORM.DIST(0,$J34/2,$M34,TRUE))*$D34+($K34="Steady Growth")*(AND(FK$6&gt;=$F34,FK$6&lt;=$H34)*((FK$6-$F34+1)/($J34*($J34+1)/2)*$D34))+($K34="custom")*CustCF!FE34</f>
        <v/>
      </c>
      <c r="FL34" s="87">
        <f>($K34="Bell Curve")*(_xlfn.NORM.DIST(AND(FL$6&gt;=$F34,FL$6&lt;=$H34)*(FL$6-$F34+1),$J34/2,$M34,TRUE)-_xlfn.NORM.DIST(AND(FL$6&gt;=$F34,FL$6&lt;=$H34)*(FK$6-$F34+1),$J34/2,$M34,TRUE))/(1-2*_xlfn.NORM.DIST(0,$J34/2,$M34,TRUE))*$D34+($K34="Steady Growth")*(AND(FL$6&gt;=$F34,FL$6&lt;=$H34)*((FL$6-$F34+1)/($J34*($J34+1)/2)*$D34))+($K34="custom")*CustCF!FF34</f>
        <v/>
      </c>
      <c r="FM34" s="87">
        <f>($K34="Bell Curve")*(_xlfn.NORM.DIST(AND(FM$6&gt;=$F34,FM$6&lt;=$H34)*(FM$6-$F34+1),$J34/2,$M34,TRUE)-_xlfn.NORM.DIST(AND(FM$6&gt;=$F34,FM$6&lt;=$H34)*(FL$6-$F34+1),$J34/2,$M34,TRUE))/(1-2*_xlfn.NORM.DIST(0,$J34/2,$M34,TRUE))*$D34+($K34="Steady Growth")*(AND(FM$6&gt;=$F34,FM$6&lt;=$H34)*((FM$6-$F34+1)/($J34*($J34+1)/2)*$D34))+($K34="custom")*CustCF!FG34</f>
        <v/>
      </c>
      <c r="FN34" s="87">
        <f>($K34="Bell Curve")*(_xlfn.NORM.DIST(AND(FN$6&gt;=$F34,FN$6&lt;=$H34)*(FN$6-$F34+1),$J34/2,$M34,TRUE)-_xlfn.NORM.DIST(AND(FN$6&gt;=$F34,FN$6&lt;=$H34)*(FM$6-$F34+1),$J34/2,$M34,TRUE))/(1-2*_xlfn.NORM.DIST(0,$J34/2,$M34,TRUE))*$D34+($K34="Steady Growth")*(AND(FN$6&gt;=$F34,FN$6&lt;=$H34)*((FN$6-$F34+1)/($J34*($J34+1)/2)*$D34))+($K34="custom")*CustCF!FH34</f>
        <v/>
      </c>
      <c r="FO34" s="87">
        <f>($K34="Bell Curve")*(_xlfn.NORM.DIST(AND(FO$6&gt;=$F34,FO$6&lt;=$H34)*(FO$6-$F34+1),$J34/2,$M34,TRUE)-_xlfn.NORM.DIST(AND(FO$6&gt;=$F34,FO$6&lt;=$H34)*(FN$6-$F34+1),$J34/2,$M34,TRUE))/(1-2*_xlfn.NORM.DIST(0,$J34/2,$M34,TRUE))*$D34+($K34="Steady Growth")*(AND(FO$6&gt;=$F34,FO$6&lt;=$H34)*((FO$6-$F34+1)/($J34*($J34+1)/2)*$D34))+($K34="custom")*CustCF!FI34</f>
        <v/>
      </c>
      <c r="FP34" s="87">
        <f>($K34="Bell Curve")*(_xlfn.NORM.DIST(AND(FP$6&gt;=$F34,FP$6&lt;=$H34)*(FP$6-$F34+1),$J34/2,$M34,TRUE)-_xlfn.NORM.DIST(AND(FP$6&gt;=$F34,FP$6&lt;=$H34)*(FO$6-$F34+1),$J34/2,$M34,TRUE))/(1-2*_xlfn.NORM.DIST(0,$J34/2,$M34,TRUE))*$D34+($K34="Steady Growth")*(AND(FP$6&gt;=$F34,FP$6&lt;=$H34)*((FP$6-$F34+1)/($J34*($J34+1)/2)*$D34))+($K34="custom")*CustCF!FJ34</f>
        <v/>
      </c>
      <c r="FQ34" s="87">
        <f>($K34="Bell Curve")*(_xlfn.NORM.DIST(AND(FQ$6&gt;=$F34,FQ$6&lt;=$H34)*(FQ$6-$F34+1),$J34/2,$M34,TRUE)-_xlfn.NORM.DIST(AND(FQ$6&gt;=$F34,FQ$6&lt;=$H34)*(FP$6-$F34+1),$J34/2,$M34,TRUE))/(1-2*_xlfn.NORM.DIST(0,$J34/2,$M34,TRUE))*$D34+($K34="Steady Growth")*(AND(FQ$6&gt;=$F34,FQ$6&lt;=$H34)*((FQ$6-$F34+1)/($J34*($J34+1)/2)*$D34))+($K34="custom")*CustCF!FK34</f>
        <v/>
      </c>
      <c r="FR34" s="87">
        <f>($K34="Bell Curve")*(_xlfn.NORM.DIST(AND(FR$6&gt;=$F34,FR$6&lt;=$H34)*(FR$6-$F34+1),$J34/2,$M34,TRUE)-_xlfn.NORM.DIST(AND(FR$6&gt;=$F34,FR$6&lt;=$H34)*(FQ$6-$F34+1),$J34/2,$M34,TRUE))/(1-2*_xlfn.NORM.DIST(0,$J34/2,$M34,TRUE))*$D34+($K34="Steady Growth")*(AND(FR$6&gt;=$F34,FR$6&lt;=$H34)*((FR$6-$F34+1)/($J34*($J34+1)/2)*$D34))+($K34="custom")*CustCF!FL34</f>
        <v/>
      </c>
      <c r="FS34" s="87">
        <f>($K34="Bell Curve")*(_xlfn.NORM.DIST(AND(FS$6&gt;=$F34,FS$6&lt;=$H34)*(FS$6-$F34+1),$J34/2,$M34,TRUE)-_xlfn.NORM.DIST(AND(FS$6&gt;=$F34,FS$6&lt;=$H34)*(FR$6-$F34+1),$J34/2,$M34,TRUE))/(1-2*_xlfn.NORM.DIST(0,$J34/2,$M34,TRUE))*$D34+($K34="Steady Growth")*(AND(FS$6&gt;=$F34,FS$6&lt;=$H34)*((FS$6-$F34+1)/($J34*($J34+1)/2)*$D34))+($K34="custom")*CustCF!FM34</f>
        <v/>
      </c>
      <c r="FT34" s="87">
        <f>($K34="Bell Curve")*(_xlfn.NORM.DIST(AND(FT$6&gt;=$F34,FT$6&lt;=$H34)*(FT$6-$F34+1),$J34/2,$M34,TRUE)-_xlfn.NORM.DIST(AND(FT$6&gt;=$F34,FT$6&lt;=$H34)*(FS$6-$F34+1),$J34/2,$M34,TRUE))/(1-2*_xlfn.NORM.DIST(0,$J34/2,$M34,TRUE))*$D34+($K34="Steady Growth")*(AND(FT$6&gt;=$F34,FT$6&lt;=$H34)*((FT$6-$F34+1)/($J34*($J34+1)/2)*$D34))+($K34="custom")*CustCF!FN34</f>
        <v/>
      </c>
      <c r="FU34" s="87">
        <f>($K34="Bell Curve")*(_xlfn.NORM.DIST(AND(FU$6&gt;=$F34,FU$6&lt;=$H34)*(FU$6-$F34+1),$J34/2,$M34,TRUE)-_xlfn.NORM.DIST(AND(FU$6&gt;=$F34,FU$6&lt;=$H34)*(FT$6-$F34+1),$J34/2,$M34,TRUE))/(1-2*_xlfn.NORM.DIST(0,$J34/2,$M34,TRUE))*$D34+($K34="Steady Growth")*(AND(FU$6&gt;=$F34,FU$6&lt;=$H34)*((FU$6-$F34+1)/($J34*($J34+1)/2)*$D34))+($K34="custom")*CustCF!FO34</f>
        <v/>
      </c>
      <c r="FV34" s="87">
        <f>($K34="Bell Curve")*(_xlfn.NORM.DIST(AND(FV$6&gt;=$F34,FV$6&lt;=$H34)*(FV$6-$F34+1),$J34/2,$M34,TRUE)-_xlfn.NORM.DIST(AND(FV$6&gt;=$F34,FV$6&lt;=$H34)*(FU$6-$F34+1),$J34/2,$M34,TRUE))/(1-2*_xlfn.NORM.DIST(0,$J34/2,$M34,TRUE))*$D34+($K34="Steady Growth")*(AND(FV$6&gt;=$F34,FV$6&lt;=$H34)*((FV$6-$F34+1)/($J34*($J34+1)/2)*$D34))+($K34="custom")*CustCF!FP34</f>
        <v/>
      </c>
      <c r="FW34" s="87">
        <f>($K34="Bell Curve")*(_xlfn.NORM.DIST(AND(FW$6&gt;=$F34,FW$6&lt;=$H34)*(FW$6-$F34+1),$J34/2,$M34,TRUE)-_xlfn.NORM.DIST(AND(FW$6&gt;=$F34,FW$6&lt;=$H34)*(FV$6-$F34+1),$J34/2,$M34,TRUE))/(1-2*_xlfn.NORM.DIST(0,$J34/2,$M34,TRUE))*$D34+($K34="Steady Growth")*(AND(FW$6&gt;=$F34,FW$6&lt;=$H34)*((FW$6-$F34+1)/($J34*($J34+1)/2)*$D34))+($K34="custom")*CustCF!FQ34</f>
        <v/>
      </c>
      <c r="FX34" s="87">
        <f>($K34="Bell Curve")*(_xlfn.NORM.DIST(AND(FX$6&gt;=$F34,FX$6&lt;=$H34)*(FX$6-$F34+1),$J34/2,$M34,TRUE)-_xlfn.NORM.DIST(AND(FX$6&gt;=$F34,FX$6&lt;=$H34)*(FW$6-$F34+1),$J34/2,$M34,TRUE))/(1-2*_xlfn.NORM.DIST(0,$J34/2,$M34,TRUE))*$D34+($K34="Steady Growth")*(AND(FX$6&gt;=$F34,FX$6&lt;=$H34)*((FX$6-$F34+1)/($J34*($J34+1)/2)*$D34))+($K34="custom")*CustCF!FR34</f>
        <v/>
      </c>
      <c r="FY34" s="87">
        <f>($K34="Bell Curve")*(_xlfn.NORM.DIST(AND(FY$6&gt;=$F34,FY$6&lt;=$H34)*(FY$6-$F34+1),$J34/2,$M34,TRUE)-_xlfn.NORM.DIST(AND(FY$6&gt;=$F34,FY$6&lt;=$H34)*(FX$6-$F34+1),$J34/2,$M34,TRUE))/(1-2*_xlfn.NORM.DIST(0,$J34/2,$M34,TRUE))*$D34+($K34="Steady Growth")*(AND(FY$6&gt;=$F34,FY$6&lt;=$H34)*((FY$6-$F34+1)/($J34*($J34+1)/2)*$D34))+($K34="custom")*CustCF!FS34</f>
        <v/>
      </c>
      <c r="FZ34" s="87">
        <f>($K34="Bell Curve")*(_xlfn.NORM.DIST(AND(FZ$6&gt;=$F34,FZ$6&lt;=$H34)*(FZ$6-$F34+1),$J34/2,$M34,TRUE)-_xlfn.NORM.DIST(AND(FZ$6&gt;=$F34,FZ$6&lt;=$H34)*(FY$6-$F34+1),$J34/2,$M34,TRUE))/(1-2*_xlfn.NORM.DIST(0,$J34/2,$M34,TRUE))*$D34+($K34="Steady Growth")*(AND(FZ$6&gt;=$F34,FZ$6&lt;=$H34)*((FZ$6-$F34+1)/($J34*($J34+1)/2)*$D34))+($K34="custom")*CustCF!FT34</f>
        <v/>
      </c>
      <c r="GA34" s="87">
        <f>($K34="Bell Curve")*(_xlfn.NORM.DIST(AND(GA$6&gt;=$F34,GA$6&lt;=$H34)*(GA$6-$F34+1),$J34/2,$M34,TRUE)-_xlfn.NORM.DIST(AND(GA$6&gt;=$F34,GA$6&lt;=$H34)*(FZ$6-$F34+1),$J34/2,$M34,TRUE))/(1-2*_xlfn.NORM.DIST(0,$J34/2,$M34,TRUE))*$D34+($K34="Steady Growth")*(AND(GA$6&gt;=$F34,GA$6&lt;=$H34)*((GA$6-$F34+1)/($J34*($J34+1)/2)*$D34))+($K34="custom")*CustCF!FU34</f>
        <v/>
      </c>
      <c r="GB34" s="87">
        <f>($K34="Bell Curve")*(_xlfn.NORM.DIST(AND(GB$6&gt;=$F34,GB$6&lt;=$H34)*(GB$6-$F34+1),$J34/2,$M34,TRUE)-_xlfn.NORM.DIST(AND(GB$6&gt;=$F34,GB$6&lt;=$H34)*(GA$6-$F34+1),$J34/2,$M34,TRUE))/(1-2*_xlfn.NORM.DIST(0,$J34/2,$M34,TRUE))*$D34+($K34="Steady Growth")*(AND(GB$6&gt;=$F34,GB$6&lt;=$H34)*((GB$6-$F34+1)/($J34*($J34+1)/2)*$D34))+($K34="custom")*CustCF!FV34</f>
        <v/>
      </c>
      <c r="GC34" s="87">
        <f>($K34="Bell Curve")*(_xlfn.NORM.DIST(AND(GC$6&gt;=$F34,GC$6&lt;=$H34)*(GC$6-$F34+1),$J34/2,$M34,TRUE)-_xlfn.NORM.DIST(AND(GC$6&gt;=$F34,GC$6&lt;=$H34)*(GB$6-$F34+1),$J34/2,$M34,TRUE))/(1-2*_xlfn.NORM.DIST(0,$J34/2,$M34,TRUE))*$D34+($K34="Steady Growth")*(AND(GC$6&gt;=$F34,GC$6&lt;=$H34)*((GC$6-$F34+1)/($J34*($J34+1)/2)*$D34))+($K34="custom")*CustCF!FW34</f>
        <v/>
      </c>
      <c r="GD34" s="87">
        <f>($K34="Bell Curve")*(_xlfn.NORM.DIST(AND(GD$6&gt;=$F34,GD$6&lt;=$H34)*(GD$6-$F34+1),$J34/2,$M34,TRUE)-_xlfn.NORM.DIST(AND(GD$6&gt;=$F34,GD$6&lt;=$H34)*(GC$6-$F34+1),$J34/2,$M34,TRUE))/(1-2*_xlfn.NORM.DIST(0,$J34/2,$M34,TRUE))*$D34+($K34="Steady Growth")*(AND(GD$6&gt;=$F34,GD$6&lt;=$H34)*((GD$6-$F34+1)/($J34*($J34+1)/2)*$D34))+($K34="custom")*CustCF!FX34</f>
        <v/>
      </c>
      <c r="GE34" s="87">
        <f>($K34="Bell Curve")*(_xlfn.NORM.DIST(AND(GE$6&gt;=$F34,GE$6&lt;=$H34)*(GE$6-$F34+1),$J34/2,$M34,TRUE)-_xlfn.NORM.DIST(AND(GE$6&gt;=$F34,GE$6&lt;=$H34)*(GD$6-$F34+1),$J34/2,$M34,TRUE))/(1-2*_xlfn.NORM.DIST(0,$J34/2,$M34,TRUE))*$D34+($K34="Steady Growth")*(AND(GE$6&gt;=$F34,GE$6&lt;=$H34)*((GE$6-$F34+1)/($J34*($J34+1)/2)*$D34))+($K34="custom")*CustCF!FY34</f>
        <v/>
      </c>
      <c r="GF34" s="87">
        <f>($K34="Bell Curve")*(_xlfn.NORM.DIST(AND(GF$6&gt;=$F34,GF$6&lt;=$H34)*(GF$6-$F34+1),$J34/2,$M34,TRUE)-_xlfn.NORM.DIST(AND(GF$6&gt;=$F34,GF$6&lt;=$H34)*(GE$6-$F34+1),$J34/2,$M34,TRUE))/(1-2*_xlfn.NORM.DIST(0,$J34/2,$M34,TRUE))*$D34+($K34="Steady Growth")*(AND(GF$6&gt;=$F34,GF$6&lt;=$H34)*((GF$6-$F34+1)/($J34*($J34+1)/2)*$D34))+($K34="custom")*CustCF!FZ34</f>
        <v/>
      </c>
      <c r="GG34" s="87">
        <f>($K34="Bell Curve")*(_xlfn.NORM.DIST(AND(GG$6&gt;=$F34,GG$6&lt;=$H34)*(GG$6-$F34+1),$J34/2,$M34,TRUE)-_xlfn.NORM.DIST(AND(GG$6&gt;=$F34,GG$6&lt;=$H34)*(GF$6-$F34+1),$J34/2,$M34,TRUE))/(1-2*_xlfn.NORM.DIST(0,$J34/2,$M34,TRUE))*$D34+($K34="Steady Growth")*(AND(GG$6&gt;=$F34,GG$6&lt;=$H34)*((GG$6-$F34+1)/($J34*($J34+1)/2)*$D34))+($K34="custom")*CustCF!GA34</f>
        <v/>
      </c>
      <c r="GH34" s="87">
        <f>($K34="Bell Curve")*(_xlfn.NORM.DIST(AND(GH$6&gt;=$F34,GH$6&lt;=$H34)*(GH$6-$F34+1),$J34/2,$M34,TRUE)-_xlfn.NORM.DIST(AND(GH$6&gt;=$F34,GH$6&lt;=$H34)*(GG$6-$F34+1),$J34/2,$M34,TRUE))/(1-2*_xlfn.NORM.DIST(0,$J34/2,$M34,TRUE))*$D34+($K34="Steady Growth")*(AND(GH$6&gt;=$F34,GH$6&lt;=$H34)*((GH$6-$F34+1)/($J34*($J34+1)/2)*$D34))+($K34="custom")*CustCF!GB34</f>
        <v/>
      </c>
      <c r="GI34" s="87">
        <f>($K34="Bell Curve")*(_xlfn.NORM.DIST(AND(GI$6&gt;=$F34,GI$6&lt;=$H34)*(GI$6-$F34+1),$J34/2,$M34,TRUE)-_xlfn.NORM.DIST(AND(GI$6&gt;=$F34,GI$6&lt;=$H34)*(GH$6-$F34+1),$J34/2,$M34,TRUE))/(1-2*_xlfn.NORM.DIST(0,$J34/2,$M34,TRUE))*$D34+($K34="Steady Growth")*(AND(GI$6&gt;=$F34,GI$6&lt;=$H34)*((GI$6-$F34+1)/($J34*($J34+1)/2)*$D34))+($K34="custom")*CustCF!GC34</f>
        <v/>
      </c>
      <c r="GJ34" s="87">
        <f>($K34="Bell Curve")*(_xlfn.NORM.DIST(AND(GJ$6&gt;=$F34,GJ$6&lt;=$H34)*(GJ$6-$F34+1),$J34/2,$M34,TRUE)-_xlfn.NORM.DIST(AND(GJ$6&gt;=$F34,GJ$6&lt;=$H34)*(GI$6-$F34+1),$J34/2,$M34,TRUE))/(1-2*_xlfn.NORM.DIST(0,$J34/2,$M34,TRUE))*$D34+($K34="Steady Growth")*(AND(GJ$6&gt;=$F34,GJ$6&lt;=$H34)*((GJ$6-$F34+1)/($J34*($J34+1)/2)*$D34))+($K34="custom")*CustCF!GD34</f>
        <v/>
      </c>
      <c r="GK34" s="87">
        <f>($K34="Bell Curve")*(_xlfn.NORM.DIST(AND(GK$6&gt;=$F34,GK$6&lt;=$H34)*(GK$6-$F34+1),$J34/2,$M34,TRUE)-_xlfn.NORM.DIST(AND(GK$6&gt;=$F34,GK$6&lt;=$H34)*(GJ$6-$F34+1),$J34/2,$M34,TRUE))/(1-2*_xlfn.NORM.DIST(0,$J34/2,$M34,TRUE))*$D34+($K34="Steady Growth")*(AND(GK$6&gt;=$F34,GK$6&lt;=$H34)*((GK$6-$F34+1)/($J34*($J34+1)/2)*$D34))+($K34="custom")*CustCF!GE34</f>
        <v/>
      </c>
      <c r="GL34" s="87">
        <f>($K34="Bell Curve")*(_xlfn.NORM.DIST(AND(GL$6&gt;=$F34,GL$6&lt;=$H34)*(GL$6-$F34+1),$J34/2,$M34,TRUE)-_xlfn.NORM.DIST(AND(GL$6&gt;=$F34,GL$6&lt;=$H34)*(GK$6-$F34+1),$J34/2,$M34,TRUE))/(1-2*_xlfn.NORM.DIST(0,$J34/2,$M34,TRUE))*$D34+($K34="Steady Growth")*(AND(GL$6&gt;=$F34,GL$6&lt;=$H34)*((GL$6-$F34+1)/($J34*($J34+1)/2)*$D34))+($K34="custom")*CustCF!GF34</f>
        <v/>
      </c>
      <c r="GM34" s="87">
        <f>($K34="Bell Curve")*(_xlfn.NORM.DIST(AND(GM$6&gt;=$F34,GM$6&lt;=$H34)*(GM$6-$F34+1),$J34/2,$M34,TRUE)-_xlfn.NORM.DIST(AND(GM$6&gt;=$F34,GM$6&lt;=$H34)*(GL$6-$F34+1),$J34/2,$M34,TRUE))/(1-2*_xlfn.NORM.DIST(0,$J34/2,$M34,TRUE))*$D34+($K34="Steady Growth")*(AND(GM$6&gt;=$F34,GM$6&lt;=$H34)*((GM$6-$F34+1)/($J34*($J34+1)/2)*$D34))+($K34="custom")*CustCF!GG34</f>
        <v/>
      </c>
      <c r="GN34" s="257">
        <f>($K34="Bell Curve")*(_xlfn.NORM.DIST(AND(GN$6&gt;=$F34,GN$6&lt;=$H34)*(GN$6-$F34+1),$J34/2,$M34,TRUE)-_xlfn.NORM.DIST(AND(GN$6&gt;=$F34,GN$6&lt;=$H34)*(GM$6-$F34+1),$J34/2,$M34,TRUE))/(1-2*_xlfn.NORM.DIST(0,$J34/2,$M34,TRUE))*$D34+($K34="Steady Growth")*(AND(GN$6&gt;=$F34,GN$6&lt;=$H34)*((GN$6-$F34+1)/($J34*($J34+1)/2)*$D34))+($K34="custom")*CustCF!GH34</f>
        <v/>
      </c>
      <c r="GO34" s="1" t="n"/>
      <c r="GP34" s="63" t="n"/>
    </row>
    <row r="35" hidden="1" outlineLevel="1">
      <c r="A35" s="1" t="n"/>
      <c r="B35" s="1" t="n"/>
      <c r="C35" s="251">
        <f>Budget!P36</f>
        <v/>
      </c>
      <c r="D35" s="14">
        <f>Budget!Q36</f>
        <v/>
      </c>
      <c r="E35" s="14">
        <f>IF(D35&lt;&gt;0,F35,"")</f>
        <v/>
      </c>
      <c r="F35" s="252" t="n">
        <v>0</v>
      </c>
      <c r="G35" s="921">
        <f>IF(L35="custom",CustCF!F35,INDEX($P$8:$GN$8,MATCH(F35,$P$6:$GN$6,0)))</f>
        <v/>
      </c>
      <c r="H35" s="252" t="n">
        <v>0</v>
      </c>
      <c r="I35" s="921">
        <f>IF(L35="custom",CustCF!G35,INDEX($P$8:$GN$8,MATCH(H35,$P$6:$GN$6,0)))</f>
        <v/>
      </c>
      <c r="J35" s="249">
        <f>H35-F35+1</f>
        <v/>
      </c>
      <c r="K35" s="254" t="inlineStr">
        <is>
          <t>Bell Curve</t>
        </is>
      </c>
      <c r="L35" s="255" t="inlineStr">
        <is>
          <t>Flat (9)</t>
        </is>
      </c>
      <c r="M35" s="256">
        <f>INDEX($D$261:$D$266,MATCH(L35,$C$261:$C$266,0))</f>
        <v/>
      </c>
      <c r="N35" s="13">
        <f>SUM(P35:GN35)</f>
        <v/>
      </c>
      <c r="O35" s="14" t="n"/>
      <c r="P35" s="87">
        <f>($K35="Bell Curve")*(_xlfn.NORM.DIST(AND(P$6&gt;=$F35,P$6&lt;=$H35)*(P$6-$F35+1),$J35/2,$M35,TRUE)-_xlfn.NORM.DIST(AND(P$6&gt;=$F35,P$6&lt;=$H35)*(O$6-$F35+1),$J35/2,$M35,TRUE))/(1-2*_xlfn.NORM.DIST(0,$J35/2,$M35,TRUE))*$D35+($K35="Steady Growth")*(AND(P$6&gt;=$F35,P$6&lt;=$H35)*((P$6-$F35+1)/($J35*($J35+1)/2)*$D35))+($K35="custom")*CustCF!J35</f>
        <v/>
      </c>
      <c r="Q35" s="87">
        <f>($K35="Bell Curve")*(_xlfn.NORM.DIST(AND(Q$6&gt;=$F35,Q$6&lt;=$H35)*(Q$6-$F35+1),$J35/2,$M35,TRUE)-_xlfn.NORM.DIST(AND(Q$6&gt;=$F35,Q$6&lt;=$H35)*(P$6-$F35+1),$J35/2,$M35,TRUE))/(1-2*_xlfn.NORM.DIST(0,$J35/2,$M35,TRUE))*$D35+($K35="Steady Growth")*(AND(Q$6&gt;=$F35,Q$6&lt;=$H35)*((Q$6-$F35+1)/($J35*($J35+1)/2)*$D35))+($K35="custom")*CustCF!K35</f>
        <v/>
      </c>
      <c r="R35" s="87">
        <f>($K35="Bell Curve")*(_xlfn.NORM.DIST(AND(R$6&gt;=$F35,R$6&lt;=$H35)*(R$6-$F35+1),$J35/2,$M35,TRUE)-_xlfn.NORM.DIST(AND(R$6&gt;=$F35,R$6&lt;=$H35)*(Q$6-$F35+1),$J35/2,$M35,TRUE))/(1-2*_xlfn.NORM.DIST(0,$J35/2,$M35,TRUE))*$D35+($K35="Steady Growth")*(AND(R$6&gt;=$F35,R$6&lt;=$H35)*((R$6-$F35+1)/($J35*($J35+1)/2)*$D35))+($K35="custom")*CustCF!L35</f>
        <v/>
      </c>
      <c r="S35" s="87">
        <f>($K35="Bell Curve")*(_xlfn.NORM.DIST(AND(S$6&gt;=$F35,S$6&lt;=$H35)*(S$6-$F35+1),$J35/2,$M35,TRUE)-_xlfn.NORM.DIST(AND(S$6&gt;=$F35,S$6&lt;=$H35)*(R$6-$F35+1),$J35/2,$M35,TRUE))/(1-2*_xlfn.NORM.DIST(0,$J35/2,$M35,TRUE))*$D35+($K35="Steady Growth")*(AND(S$6&gt;=$F35,S$6&lt;=$H35)*((S$6-$F35+1)/($J35*($J35+1)/2)*$D35))+($K35="custom")*CustCF!M35</f>
        <v/>
      </c>
      <c r="T35" s="87">
        <f>($K35="Bell Curve")*(_xlfn.NORM.DIST(AND(T$6&gt;=$F35,T$6&lt;=$H35)*(T$6-$F35+1),$J35/2,$M35,TRUE)-_xlfn.NORM.DIST(AND(T$6&gt;=$F35,T$6&lt;=$H35)*(S$6-$F35+1),$J35/2,$M35,TRUE))/(1-2*_xlfn.NORM.DIST(0,$J35/2,$M35,TRUE))*$D35+($K35="Steady Growth")*(AND(T$6&gt;=$F35,T$6&lt;=$H35)*((T$6-$F35+1)/($J35*($J35+1)/2)*$D35))+($K35="custom")*CustCF!N35</f>
        <v/>
      </c>
      <c r="U35" s="87">
        <f>($K35="Bell Curve")*(_xlfn.NORM.DIST(AND(U$6&gt;=$F35,U$6&lt;=$H35)*(U$6-$F35+1),$J35/2,$M35,TRUE)-_xlfn.NORM.DIST(AND(U$6&gt;=$F35,U$6&lt;=$H35)*(T$6-$F35+1),$J35/2,$M35,TRUE))/(1-2*_xlfn.NORM.DIST(0,$J35/2,$M35,TRUE))*$D35+($K35="Steady Growth")*(AND(U$6&gt;=$F35,U$6&lt;=$H35)*((U$6-$F35+1)/($J35*($J35+1)/2)*$D35))+($K35="custom")*CustCF!O35</f>
        <v/>
      </c>
      <c r="V35" s="87">
        <f>($K35="Bell Curve")*(_xlfn.NORM.DIST(AND(V$6&gt;=$F35,V$6&lt;=$H35)*(V$6-$F35+1),$J35/2,$M35,TRUE)-_xlfn.NORM.DIST(AND(V$6&gt;=$F35,V$6&lt;=$H35)*(U$6-$F35+1),$J35/2,$M35,TRUE))/(1-2*_xlfn.NORM.DIST(0,$J35/2,$M35,TRUE))*$D35+($K35="Steady Growth")*(AND(V$6&gt;=$F35,V$6&lt;=$H35)*((V$6-$F35+1)/($J35*($J35+1)/2)*$D35))+($K35="custom")*CustCF!P35</f>
        <v/>
      </c>
      <c r="W35" s="87">
        <f>($K35="Bell Curve")*(_xlfn.NORM.DIST(AND(W$6&gt;=$F35,W$6&lt;=$H35)*(W$6-$F35+1),$J35/2,$M35,TRUE)-_xlfn.NORM.DIST(AND(W$6&gt;=$F35,W$6&lt;=$H35)*(V$6-$F35+1),$J35/2,$M35,TRUE))/(1-2*_xlfn.NORM.DIST(0,$J35/2,$M35,TRUE))*$D35+($K35="Steady Growth")*(AND(W$6&gt;=$F35,W$6&lt;=$H35)*((W$6-$F35+1)/($J35*($J35+1)/2)*$D35))+($K35="custom")*CustCF!Q35</f>
        <v/>
      </c>
      <c r="X35" s="87">
        <f>($K35="Bell Curve")*(_xlfn.NORM.DIST(AND(X$6&gt;=$F35,X$6&lt;=$H35)*(X$6-$F35+1),$J35/2,$M35,TRUE)-_xlfn.NORM.DIST(AND(X$6&gt;=$F35,X$6&lt;=$H35)*(W$6-$F35+1),$J35/2,$M35,TRUE))/(1-2*_xlfn.NORM.DIST(0,$J35/2,$M35,TRUE))*$D35+($K35="Steady Growth")*(AND(X$6&gt;=$F35,X$6&lt;=$H35)*((X$6-$F35+1)/($J35*($J35+1)/2)*$D35))+($K35="custom")*CustCF!R35</f>
        <v/>
      </c>
      <c r="Y35" s="87">
        <f>($K35="Bell Curve")*(_xlfn.NORM.DIST(AND(Y$6&gt;=$F35,Y$6&lt;=$H35)*(Y$6-$F35+1),$J35/2,$M35,TRUE)-_xlfn.NORM.DIST(AND(Y$6&gt;=$F35,Y$6&lt;=$H35)*(X$6-$F35+1),$J35/2,$M35,TRUE))/(1-2*_xlfn.NORM.DIST(0,$J35/2,$M35,TRUE))*$D35+($K35="Steady Growth")*(AND(Y$6&gt;=$F35,Y$6&lt;=$H35)*((Y$6-$F35+1)/($J35*($J35+1)/2)*$D35))+($K35="custom")*CustCF!S35</f>
        <v/>
      </c>
      <c r="Z35" s="87">
        <f>($K35="Bell Curve")*(_xlfn.NORM.DIST(AND(Z$6&gt;=$F35,Z$6&lt;=$H35)*(Z$6-$F35+1),$J35/2,$M35,TRUE)-_xlfn.NORM.DIST(AND(Z$6&gt;=$F35,Z$6&lt;=$H35)*(Y$6-$F35+1),$J35/2,$M35,TRUE))/(1-2*_xlfn.NORM.DIST(0,$J35/2,$M35,TRUE))*$D35+($K35="Steady Growth")*(AND(Z$6&gt;=$F35,Z$6&lt;=$H35)*((Z$6-$F35+1)/($J35*($J35+1)/2)*$D35))+($K35="custom")*CustCF!T35</f>
        <v/>
      </c>
      <c r="AA35" s="87">
        <f>($K35="Bell Curve")*(_xlfn.NORM.DIST(AND(AA$6&gt;=$F35,AA$6&lt;=$H35)*(AA$6-$F35+1),$J35/2,$M35,TRUE)-_xlfn.NORM.DIST(AND(AA$6&gt;=$F35,AA$6&lt;=$H35)*(Z$6-$F35+1),$J35/2,$M35,TRUE))/(1-2*_xlfn.NORM.DIST(0,$J35/2,$M35,TRUE))*$D35+($K35="Steady Growth")*(AND(AA$6&gt;=$F35,AA$6&lt;=$H35)*((AA$6-$F35+1)/($J35*($J35+1)/2)*$D35))+($K35="custom")*CustCF!U35</f>
        <v/>
      </c>
      <c r="AB35" s="87">
        <f>($K35="Bell Curve")*(_xlfn.NORM.DIST(AND(AB$6&gt;=$F35,AB$6&lt;=$H35)*(AB$6-$F35+1),$J35/2,$M35,TRUE)-_xlfn.NORM.DIST(AND(AB$6&gt;=$F35,AB$6&lt;=$H35)*(AA$6-$F35+1),$J35/2,$M35,TRUE))/(1-2*_xlfn.NORM.DIST(0,$J35/2,$M35,TRUE))*$D35+($K35="Steady Growth")*(AND(AB$6&gt;=$F35,AB$6&lt;=$H35)*((AB$6-$F35+1)/($J35*($J35+1)/2)*$D35))+($K35="custom")*CustCF!V35</f>
        <v/>
      </c>
      <c r="AC35" s="87">
        <f>($K35="Bell Curve")*(_xlfn.NORM.DIST(AND(AC$6&gt;=$F35,AC$6&lt;=$H35)*(AC$6-$F35+1),$J35/2,$M35,TRUE)-_xlfn.NORM.DIST(AND(AC$6&gt;=$F35,AC$6&lt;=$H35)*(AB$6-$F35+1),$J35/2,$M35,TRUE))/(1-2*_xlfn.NORM.DIST(0,$J35/2,$M35,TRUE))*$D35+($K35="Steady Growth")*(AND(AC$6&gt;=$F35,AC$6&lt;=$H35)*((AC$6-$F35+1)/($J35*($J35+1)/2)*$D35))+($K35="custom")*CustCF!W35</f>
        <v/>
      </c>
      <c r="AD35" s="87">
        <f>($K35="Bell Curve")*(_xlfn.NORM.DIST(AND(AD$6&gt;=$F35,AD$6&lt;=$H35)*(AD$6-$F35+1),$J35/2,$M35,TRUE)-_xlfn.NORM.DIST(AND(AD$6&gt;=$F35,AD$6&lt;=$H35)*(AC$6-$F35+1),$J35/2,$M35,TRUE))/(1-2*_xlfn.NORM.DIST(0,$J35/2,$M35,TRUE))*$D35+($K35="Steady Growth")*(AND(AD$6&gt;=$F35,AD$6&lt;=$H35)*((AD$6-$F35+1)/($J35*($J35+1)/2)*$D35))+($K35="custom")*CustCF!X35</f>
        <v/>
      </c>
      <c r="AE35" s="87">
        <f>($K35="Bell Curve")*(_xlfn.NORM.DIST(AND(AE$6&gt;=$F35,AE$6&lt;=$H35)*(AE$6-$F35+1),$J35/2,$M35,TRUE)-_xlfn.NORM.DIST(AND(AE$6&gt;=$F35,AE$6&lt;=$H35)*(AD$6-$F35+1),$J35/2,$M35,TRUE))/(1-2*_xlfn.NORM.DIST(0,$J35/2,$M35,TRUE))*$D35+($K35="Steady Growth")*(AND(AE$6&gt;=$F35,AE$6&lt;=$H35)*((AE$6-$F35+1)/($J35*($J35+1)/2)*$D35))+($K35="custom")*CustCF!Y35</f>
        <v/>
      </c>
      <c r="AF35" s="87">
        <f>($K35="Bell Curve")*(_xlfn.NORM.DIST(AND(AF$6&gt;=$F35,AF$6&lt;=$H35)*(AF$6-$F35+1),$J35/2,$M35,TRUE)-_xlfn.NORM.DIST(AND(AF$6&gt;=$F35,AF$6&lt;=$H35)*(AE$6-$F35+1),$J35/2,$M35,TRUE))/(1-2*_xlfn.NORM.DIST(0,$J35/2,$M35,TRUE))*$D35+($K35="Steady Growth")*(AND(AF$6&gt;=$F35,AF$6&lt;=$H35)*((AF$6-$F35+1)/($J35*($J35+1)/2)*$D35))+($K35="custom")*CustCF!Z35</f>
        <v/>
      </c>
      <c r="AG35" s="87">
        <f>($K35="Bell Curve")*(_xlfn.NORM.DIST(AND(AG$6&gt;=$F35,AG$6&lt;=$H35)*(AG$6-$F35+1),$J35/2,$M35,TRUE)-_xlfn.NORM.DIST(AND(AG$6&gt;=$F35,AG$6&lt;=$H35)*(AF$6-$F35+1),$J35/2,$M35,TRUE))/(1-2*_xlfn.NORM.DIST(0,$J35/2,$M35,TRUE))*$D35+($K35="Steady Growth")*(AND(AG$6&gt;=$F35,AG$6&lt;=$H35)*((AG$6-$F35+1)/($J35*($J35+1)/2)*$D35))+($K35="custom")*CustCF!AA35</f>
        <v/>
      </c>
      <c r="AH35" s="87">
        <f>($K35="Bell Curve")*(_xlfn.NORM.DIST(AND(AH$6&gt;=$F35,AH$6&lt;=$H35)*(AH$6-$F35+1),$J35/2,$M35,TRUE)-_xlfn.NORM.DIST(AND(AH$6&gt;=$F35,AH$6&lt;=$H35)*(AG$6-$F35+1),$J35/2,$M35,TRUE))/(1-2*_xlfn.NORM.DIST(0,$J35/2,$M35,TRUE))*$D35+($K35="Steady Growth")*(AND(AH$6&gt;=$F35,AH$6&lt;=$H35)*((AH$6-$F35+1)/($J35*($J35+1)/2)*$D35))+($K35="custom")*CustCF!AB35</f>
        <v/>
      </c>
      <c r="AI35" s="87">
        <f>($K35="Bell Curve")*(_xlfn.NORM.DIST(AND(AI$6&gt;=$F35,AI$6&lt;=$H35)*(AI$6-$F35+1),$J35/2,$M35,TRUE)-_xlfn.NORM.DIST(AND(AI$6&gt;=$F35,AI$6&lt;=$H35)*(AH$6-$F35+1),$J35/2,$M35,TRUE))/(1-2*_xlfn.NORM.DIST(0,$J35/2,$M35,TRUE))*$D35+($K35="Steady Growth")*(AND(AI$6&gt;=$F35,AI$6&lt;=$H35)*((AI$6-$F35+1)/($J35*($J35+1)/2)*$D35))+($K35="custom")*CustCF!AC35</f>
        <v/>
      </c>
      <c r="AJ35" s="87">
        <f>($K35="Bell Curve")*(_xlfn.NORM.DIST(AND(AJ$6&gt;=$F35,AJ$6&lt;=$H35)*(AJ$6-$F35+1),$J35/2,$M35,TRUE)-_xlfn.NORM.DIST(AND(AJ$6&gt;=$F35,AJ$6&lt;=$H35)*(AI$6-$F35+1),$J35/2,$M35,TRUE))/(1-2*_xlfn.NORM.DIST(0,$J35/2,$M35,TRUE))*$D35+($K35="Steady Growth")*(AND(AJ$6&gt;=$F35,AJ$6&lt;=$H35)*((AJ$6-$F35+1)/($J35*($J35+1)/2)*$D35))+($K35="custom")*CustCF!AD35</f>
        <v/>
      </c>
      <c r="AK35" s="87">
        <f>($K35="Bell Curve")*(_xlfn.NORM.DIST(AND(AK$6&gt;=$F35,AK$6&lt;=$H35)*(AK$6-$F35+1),$J35/2,$M35,TRUE)-_xlfn.NORM.DIST(AND(AK$6&gt;=$F35,AK$6&lt;=$H35)*(AJ$6-$F35+1),$J35/2,$M35,TRUE))/(1-2*_xlfn.NORM.DIST(0,$J35/2,$M35,TRUE))*$D35+($K35="Steady Growth")*(AND(AK$6&gt;=$F35,AK$6&lt;=$H35)*((AK$6-$F35+1)/($J35*($J35+1)/2)*$D35))+($K35="custom")*CustCF!AE35</f>
        <v/>
      </c>
      <c r="AL35" s="87">
        <f>($K35="Bell Curve")*(_xlfn.NORM.DIST(AND(AL$6&gt;=$F35,AL$6&lt;=$H35)*(AL$6-$F35+1),$J35/2,$M35,TRUE)-_xlfn.NORM.DIST(AND(AL$6&gt;=$F35,AL$6&lt;=$H35)*(AK$6-$F35+1),$J35/2,$M35,TRUE))/(1-2*_xlfn.NORM.DIST(0,$J35/2,$M35,TRUE))*$D35+($K35="Steady Growth")*(AND(AL$6&gt;=$F35,AL$6&lt;=$H35)*((AL$6-$F35+1)/($J35*($J35+1)/2)*$D35))+($K35="custom")*CustCF!AF35</f>
        <v/>
      </c>
      <c r="AM35" s="87">
        <f>($K35="Bell Curve")*(_xlfn.NORM.DIST(AND(AM$6&gt;=$F35,AM$6&lt;=$H35)*(AM$6-$F35+1),$J35/2,$M35,TRUE)-_xlfn.NORM.DIST(AND(AM$6&gt;=$F35,AM$6&lt;=$H35)*(AL$6-$F35+1),$J35/2,$M35,TRUE))/(1-2*_xlfn.NORM.DIST(0,$J35/2,$M35,TRUE))*$D35+($K35="Steady Growth")*(AND(AM$6&gt;=$F35,AM$6&lt;=$H35)*((AM$6-$F35+1)/($J35*($J35+1)/2)*$D35))+($K35="custom")*CustCF!AG35</f>
        <v/>
      </c>
      <c r="AN35" s="87">
        <f>($K35="Bell Curve")*(_xlfn.NORM.DIST(AND(AN$6&gt;=$F35,AN$6&lt;=$H35)*(AN$6-$F35+1),$J35/2,$M35,TRUE)-_xlfn.NORM.DIST(AND(AN$6&gt;=$F35,AN$6&lt;=$H35)*(AM$6-$F35+1),$J35/2,$M35,TRUE))/(1-2*_xlfn.NORM.DIST(0,$J35/2,$M35,TRUE))*$D35+($K35="Steady Growth")*(AND(AN$6&gt;=$F35,AN$6&lt;=$H35)*((AN$6-$F35+1)/($J35*($J35+1)/2)*$D35))+($K35="custom")*CustCF!AH35</f>
        <v/>
      </c>
      <c r="AO35" s="87">
        <f>($K35="Bell Curve")*(_xlfn.NORM.DIST(AND(AO$6&gt;=$F35,AO$6&lt;=$H35)*(AO$6-$F35+1),$J35/2,$M35,TRUE)-_xlfn.NORM.DIST(AND(AO$6&gt;=$F35,AO$6&lt;=$H35)*(AN$6-$F35+1),$J35/2,$M35,TRUE))/(1-2*_xlfn.NORM.DIST(0,$J35/2,$M35,TRUE))*$D35+($K35="Steady Growth")*(AND(AO$6&gt;=$F35,AO$6&lt;=$H35)*((AO$6-$F35+1)/($J35*($J35+1)/2)*$D35))+($K35="custom")*CustCF!AI35</f>
        <v/>
      </c>
      <c r="AP35" s="87">
        <f>($K35="Bell Curve")*(_xlfn.NORM.DIST(AND(AP$6&gt;=$F35,AP$6&lt;=$H35)*(AP$6-$F35+1),$J35/2,$M35,TRUE)-_xlfn.NORM.DIST(AND(AP$6&gt;=$F35,AP$6&lt;=$H35)*(AO$6-$F35+1),$J35/2,$M35,TRUE))/(1-2*_xlfn.NORM.DIST(0,$J35/2,$M35,TRUE))*$D35+($K35="Steady Growth")*(AND(AP$6&gt;=$F35,AP$6&lt;=$H35)*((AP$6-$F35+1)/($J35*($J35+1)/2)*$D35))+($K35="custom")*CustCF!AJ35</f>
        <v/>
      </c>
      <c r="AQ35" s="87">
        <f>($K35="Bell Curve")*(_xlfn.NORM.DIST(AND(AQ$6&gt;=$F35,AQ$6&lt;=$H35)*(AQ$6-$F35+1),$J35/2,$M35,TRUE)-_xlfn.NORM.DIST(AND(AQ$6&gt;=$F35,AQ$6&lt;=$H35)*(AP$6-$F35+1),$J35/2,$M35,TRUE))/(1-2*_xlfn.NORM.DIST(0,$J35/2,$M35,TRUE))*$D35+($K35="Steady Growth")*(AND(AQ$6&gt;=$F35,AQ$6&lt;=$H35)*((AQ$6-$F35+1)/($J35*($J35+1)/2)*$D35))+($K35="custom")*CustCF!AK35</f>
        <v/>
      </c>
      <c r="AR35" s="87">
        <f>($K35="Bell Curve")*(_xlfn.NORM.DIST(AND(AR$6&gt;=$F35,AR$6&lt;=$H35)*(AR$6-$F35+1),$J35/2,$M35,TRUE)-_xlfn.NORM.DIST(AND(AR$6&gt;=$F35,AR$6&lt;=$H35)*(AQ$6-$F35+1),$J35/2,$M35,TRUE))/(1-2*_xlfn.NORM.DIST(0,$J35/2,$M35,TRUE))*$D35+($K35="Steady Growth")*(AND(AR$6&gt;=$F35,AR$6&lt;=$H35)*((AR$6-$F35+1)/($J35*($J35+1)/2)*$D35))+($K35="custom")*CustCF!AL35</f>
        <v/>
      </c>
      <c r="AS35" s="87">
        <f>($K35="Bell Curve")*(_xlfn.NORM.DIST(AND(AS$6&gt;=$F35,AS$6&lt;=$H35)*(AS$6-$F35+1),$J35/2,$M35,TRUE)-_xlfn.NORM.DIST(AND(AS$6&gt;=$F35,AS$6&lt;=$H35)*(AR$6-$F35+1),$J35/2,$M35,TRUE))/(1-2*_xlfn.NORM.DIST(0,$J35/2,$M35,TRUE))*$D35+($K35="Steady Growth")*(AND(AS$6&gt;=$F35,AS$6&lt;=$H35)*((AS$6-$F35+1)/($J35*($J35+1)/2)*$D35))+($K35="custom")*CustCF!AM35</f>
        <v/>
      </c>
      <c r="AT35" s="87">
        <f>($K35="Bell Curve")*(_xlfn.NORM.DIST(AND(AT$6&gt;=$F35,AT$6&lt;=$H35)*(AT$6-$F35+1),$J35/2,$M35,TRUE)-_xlfn.NORM.DIST(AND(AT$6&gt;=$F35,AT$6&lt;=$H35)*(AS$6-$F35+1),$J35/2,$M35,TRUE))/(1-2*_xlfn.NORM.DIST(0,$J35/2,$M35,TRUE))*$D35+($K35="Steady Growth")*(AND(AT$6&gt;=$F35,AT$6&lt;=$H35)*((AT$6-$F35+1)/($J35*($J35+1)/2)*$D35))+($K35="custom")*CustCF!AN35</f>
        <v/>
      </c>
      <c r="AU35" s="87">
        <f>($K35="Bell Curve")*(_xlfn.NORM.DIST(AND(AU$6&gt;=$F35,AU$6&lt;=$H35)*(AU$6-$F35+1),$J35/2,$M35,TRUE)-_xlfn.NORM.DIST(AND(AU$6&gt;=$F35,AU$6&lt;=$H35)*(AT$6-$F35+1),$J35/2,$M35,TRUE))/(1-2*_xlfn.NORM.DIST(0,$J35/2,$M35,TRUE))*$D35+($K35="Steady Growth")*(AND(AU$6&gt;=$F35,AU$6&lt;=$H35)*((AU$6-$F35+1)/($J35*($J35+1)/2)*$D35))+($K35="custom")*CustCF!AO35</f>
        <v/>
      </c>
      <c r="AV35" s="87">
        <f>($K35="Bell Curve")*(_xlfn.NORM.DIST(AND(AV$6&gt;=$F35,AV$6&lt;=$H35)*(AV$6-$F35+1),$J35/2,$M35,TRUE)-_xlfn.NORM.DIST(AND(AV$6&gt;=$F35,AV$6&lt;=$H35)*(AU$6-$F35+1),$J35/2,$M35,TRUE))/(1-2*_xlfn.NORM.DIST(0,$J35/2,$M35,TRUE))*$D35+($K35="Steady Growth")*(AND(AV$6&gt;=$F35,AV$6&lt;=$H35)*((AV$6-$F35+1)/($J35*($J35+1)/2)*$D35))+($K35="custom")*CustCF!AP35</f>
        <v/>
      </c>
      <c r="AW35" s="87">
        <f>($K35="Bell Curve")*(_xlfn.NORM.DIST(AND(AW$6&gt;=$F35,AW$6&lt;=$H35)*(AW$6-$F35+1),$J35/2,$M35,TRUE)-_xlfn.NORM.DIST(AND(AW$6&gt;=$F35,AW$6&lt;=$H35)*(AV$6-$F35+1),$J35/2,$M35,TRUE))/(1-2*_xlfn.NORM.DIST(0,$J35/2,$M35,TRUE))*$D35+($K35="Steady Growth")*(AND(AW$6&gt;=$F35,AW$6&lt;=$H35)*((AW$6-$F35+1)/($J35*($J35+1)/2)*$D35))+($K35="custom")*CustCF!AQ35</f>
        <v/>
      </c>
      <c r="AX35" s="87">
        <f>($K35="Bell Curve")*(_xlfn.NORM.DIST(AND(AX$6&gt;=$F35,AX$6&lt;=$H35)*(AX$6-$F35+1),$J35/2,$M35,TRUE)-_xlfn.NORM.DIST(AND(AX$6&gt;=$F35,AX$6&lt;=$H35)*(AW$6-$F35+1),$J35/2,$M35,TRUE))/(1-2*_xlfn.NORM.DIST(0,$J35/2,$M35,TRUE))*$D35+($K35="Steady Growth")*(AND(AX$6&gt;=$F35,AX$6&lt;=$H35)*((AX$6-$F35+1)/($J35*($J35+1)/2)*$D35))+($K35="custom")*CustCF!AR35</f>
        <v/>
      </c>
      <c r="AY35" s="87">
        <f>($K35="Bell Curve")*(_xlfn.NORM.DIST(AND(AY$6&gt;=$F35,AY$6&lt;=$H35)*(AY$6-$F35+1),$J35/2,$M35,TRUE)-_xlfn.NORM.DIST(AND(AY$6&gt;=$F35,AY$6&lt;=$H35)*(AX$6-$F35+1),$J35/2,$M35,TRUE))/(1-2*_xlfn.NORM.DIST(0,$J35/2,$M35,TRUE))*$D35+($K35="Steady Growth")*(AND(AY$6&gt;=$F35,AY$6&lt;=$H35)*((AY$6-$F35+1)/($J35*($J35+1)/2)*$D35))+($K35="custom")*CustCF!AS35</f>
        <v/>
      </c>
      <c r="AZ35" s="87">
        <f>($K35="Bell Curve")*(_xlfn.NORM.DIST(AND(AZ$6&gt;=$F35,AZ$6&lt;=$H35)*(AZ$6-$F35+1),$J35/2,$M35,TRUE)-_xlfn.NORM.DIST(AND(AZ$6&gt;=$F35,AZ$6&lt;=$H35)*(AY$6-$F35+1),$J35/2,$M35,TRUE))/(1-2*_xlfn.NORM.DIST(0,$J35/2,$M35,TRUE))*$D35+($K35="Steady Growth")*(AND(AZ$6&gt;=$F35,AZ$6&lt;=$H35)*((AZ$6-$F35+1)/($J35*($J35+1)/2)*$D35))+($K35="custom")*CustCF!AT35</f>
        <v/>
      </c>
      <c r="BA35" s="87">
        <f>($K35="Bell Curve")*(_xlfn.NORM.DIST(AND(BA$6&gt;=$F35,BA$6&lt;=$H35)*(BA$6-$F35+1),$J35/2,$M35,TRUE)-_xlfn.NORM.DIST(AND(BA$6&gt;=$F35,BA$6&lt;=$H35)*(AZ$6-$F35+1),$J35/2,$M35,TRUE))/(1-2*_xlfn.NORM.DIST(0,$J35/2,$M35,TRUE))*$D35+($K35="Steady Growth")*(AND(BA$6&gt;=$F35,BA$6&lt;=$H35)*((BA$6-$F35+1)/($J35*($J35+1)/2)*$D35))+($K35="custom")*CustCF!AU35</f>
        <v/>
      </c>
      <c r="BB35" s="87">
        <f>($K35="Bell Curve")*(_xlfn.NORM.DIST(AND(BB$6&gt;=$F35,BB$6&lt;=$H35)*(BB$6-$F35+1),$J35/2,$M35,TRUE)-_xlfn.NORM.DIST(AND(BB$6&gt;=$F35,BB$6&lt;=$H35)*(BA$6-$F35+1),$J35/2,$M35,TRUE))/(1-2*_xlfn.NORM.DIST(0,$J35/2,$M35,TRUE))*$D35+($K35="Steady Growth")*(AND(BB$6&gt;=$F35,BB$6&lt;=$H35)*((BB$6-$F35+1)/($J35*($J35+1)/2)*$D35))+($K35="custom")*CustCF!AV35</f>
        <v/>
      </c>
      <c r="BC35" s="87">
        <f>($K35="Bell Curve")*(_xlfn.NORM.DIST(AND(BC$6&gt;=$F35,BC$6&lt;=$H35)*(BC$6-$F35+1),$J35/2,$M35,TRUE)-_xlfn.NORM.DIST(AND(BC$6&gt;=$F35,BC$6&lt;=$H35)*(BB$6-$F35+1),$J35/2,$M35,TRUE))/(1-2*_xlfn.NORM.DIST(0,$J35/2,$M35,TRUE))*$D35+($K35="Steady Growth")*(AND(BC$6&gt;=$F35,BC$6&lt;=$H35)*((BC$6-$F35+1)/($J35*($J35+1)/2)*$D35))+($K35="custom")*CustCF!AW35</f>
        <v/>
      </c>
      <c r="BD35" s="87">
        <f>($K35="Bell Curve")*(_xlfn.NORM.DIST(AND(BD$6&gt;=$F35,BD$6&lt;=$H35)*(BD$6-$F35+1),$J35/2,$M35,TRUE)-_xlfn.NORM.DIST(AND(BD$6&gt;=$F35,BD$6&lt;=$H35)*(BC$6-$F35+1),$J35/2,$M35,TRUE))/(1-2*_xlfn.NORM.DIST(0,$J35/2,$M35,TRUE))*$D35+($K35="Steady Growth")*(AND(BD$6&gt;=$F35,BD$6&lt;=$H35)*((BD$6-$F35+1)/($J35*($J35+1)/2)*$D35))+($K35="custom")*CustCF!AX35</f>
        <v/>
      </c>
      <c r="BE35" s="87">
        <f>($K35="Bell Curve")*(_xlfn.NORM.DIST(AND(BE$6&gt;=$F35,BE$6&lt;=$H35)*(BE$6-$F35+1),$J35/2,$M35,TRUE)-_xlfn.NORM.DIST(AND(BE$6&gt;=$F35,BE$6&lt;=$H35)*(BD$6-$F35+1),$J35/2,$M35,TRUE))/(1-2*_xlfn.NORM.DIST(0,$J35/2,$M35,TRUE))*$D35+($K35="Steady Growth")*(AND(BE$6&gt;=$F35,BE$6&lt;=$H35)*((BE$6-$F35+1)/($J35*($J35+1)/2)*$D35))+($K35="custom")*CustCF!AY35</f>
        <v/>
      </c>
      <c r="BF35" s="87">
        <f>($K35="Bell Curve")*(_xlfn.NORM.DIST(AND(BF$6&gt;=$F35,BF$6&lt;=$H35)*(BF$6-$F35+1),$J35/2,$M35,TRUE)-_xlfn.NORM.DIST(AND(BF$6&gt;=$F35,BF$6&lt;=$H35)*(BE$6-$F35+1),$J35/2,$M35,TRUE))/(1-2*_xlfn.NORM.DIST(0,$J35/2,$M35,TRUE))*$D35+($K35="Steady Growth")*(AND(BF$6&gt;=$F35,BF$6&lt;=$H35)*((BF$6-$F35+1)/($J35*($J35+1)/2)*$D35))+($K35="custom")*CustCF!AZ35</f>
        <v/>
      </c>
      <c r="BG35" s="87">
        <f>($K35="Bell Curve")*(_xlfn.NORM.DIST(AND(BG$6&gt;=$F35,BG$6&lt;=$H35)*(BG$6-$F35+1),$J35/2,$M35,TRUE)-_xlfn.NORM.DIST(AND(BG$6&gt;=$F35,BG$6&lt;=$H35)*(BF$6-$F35+1),$J35/2,$M35,TRUE))/(1-2*_xlfn.NORM.DIST(0,$J35/2,$M35,TRUE))*$D35+($K35="Steady Growth")*(AND(BG$6&gt;=$F35,BG$6&lt;=$H35)*((BG$6-$F35+1)/($J35*($J35+1)/2)*$D35))+($K35="custom")*CustCF!BA35</f>
        <v/>
      </c>
      <c r="BH35" s="87">
        <f>($K35="Bell Curve")*(_xlfn.NORM.DIST(AND(BH$6&gt;=$F35,BH$6&lt;=$H35)*(BH$6-$F35+1),$J35/2,$M35,TRUE)-_xlfn.NORM.DIST(AND(BH$6&gt;=$F35,BH$6&lt;=$H35)*(BG$6-$F35+1),$J35/2,$M35,TRUE))/(1-2*_xlfn.NORM.DIST(0,$J35/2,$M35,TRUE))*$D35+($K35="Steady Growth")*(AND(BH$6&gt;=$F35,BH$6&lt;=$H35)*((BH$6-$F35+1)/($J35*($J35+1)/2)*$D35))+($K35="custom")*CustCF!BB35</f>
        <v/>
      </c>
      <c r="BI35" s="87">
        <f>($K35="Bell Curve")*(_xlfn.NORM.DIST(AND(BI$6&gt;=$F35,BI$6&lt;=$H35)*(BI$6-$F35+1),$J35/2,$M35,TRUE)-_xlfn.NORM.DIST(AND(BI$6&gt;=$F35,BI$6&lt;=$H35)*(BH$6-$F35+1),$J35/2,$M35,TRUE))/(1-2*_xlfn.NORM.DIST(0,$J35/2,$M35,TRUE))*$D35+($K35="Steady Growth")*(AND(BI$6&gt;=$F35,BI$6&lt;=$H35)*((BI$6-$F35+1)/($J35*($J35+1)/2)*$D35))+($K35="custom")*CustCF!BC35</f>
        <v/>
      </c>
      <c r="BJ35" s="87">
        <f>($K35="Bell Curve")*(_xlfn.NORM.DIST(AND(BJ$6&gt;=$F35,BJ$6&lt;=$H35)*(BJ$6-$F35+1),$J35/2,$M35,TRUE)-_xlfn.NORM.DIST(AND(BJ$6&gt;=$F35,BJ$6&lt;=$H35)*(BI$6-$F35+1),$J35/2,$M35,TRUE))/(1-2*_xlfn.NORM.DIST(0,$J35/2,$M35,TRUE))*$D35+($K35="Steady Growth")*(AND(BJ$6&gt;=$F35,BJ$6&lt;=$H35)*((BJ$6-$F35+1)/($J35*($J35+1)/2)*$D35))+($K35="custom")*CustCF!BD35</f>
        <v/>
      </c>
      <c r="BK35" s="87">
        <f>($K35="Bell Curve")*(_xlfn.NORM.DIST(AND(BK$6&gt;=$F35,BK$6&lt;=$H35)*(BK$6-$F35+1),$J35/2,$M35,TRUE)-_xlfn.NORM.DIST(AND(BK$6&gt;=$F35,BK$6&lt;=$H35)*(BJ$6-$F35+1),$J35/2,$M35,TRUE))/(1-2*_xlfn.NORM.DIST(0,$J35/2,$M35,TRUE))*$D35+($K35="Steady Growth")*(AND(BK$6&gt;=$F35,BK$6&lt;=$H35)*((BK$6-$F35+1)/($J35*($J35+1)/2)*$D35))+($K35="custom")*CustCF!BE35</f>
        <v/>
      </c>
      <c r="BL35" s="87">
        <f>($K35="Bell Curve")*(_xlfn.NORM.DIST(AND(BL$6&gt;=$F35,BL$6&lt;=$H35)*(BL$6-$F35+1),$J35/2,$M35,TRUE)-_xlfn.NORM.DIST(AND(BL$6&gt;=$F35,BL$6&lt;=$H35)*(BK$6-$F35+1),$J35/2,$M35,TRUE))/(1-2*_xlfn.NORM.DIST(0,$J35/2,$M35,TRUE))*$D35+($K35="Steady Growth")*(AND(BL$6&gt;=$F35,BL$6&lt;=$H35)*((BL$6-$F35+1)/($J35*($J35+1)/2)*$D35))+($K35="custom")*CustCF!BF35</f>
        <v/>
      </c>
      <c r="BM35" s="87">
        <f>($K35="Bell Curve")*(_xlfn.NORM.DIST(AND(BM$6&gt;=$F35,BM$6&lt;=$H35)*(BM$6-$F35+1),$J35/2,$M35,TRUE)-_xlfn.NORM.DIST(AND(BM$6&gt;=$F35,BM$6&lt;=$H35)*(BL$6-$F35+1),$J35/2,$M35,TRUE))/(1-2*_xlfn.NORM.DIST(0,$J35/2,$M35,TRUE))*$D35+($K35="Steady Growth")*(AND(BM$6&gt;=$F35,BM$6&lt;=$H35)*((BM$6-$F35+1)/($J35*($J35+1)/2)*$D35))+($K35="custom")*CustCF!BG35</f>
        <v/>
      </c>
      <c r="BN35" s="87">
        <f>($K35="Bell Curve")*(_xlfn.NORM.DIST(AND(BN$6&gt;=$F35,BN$6&lt;=$H35)*(BN$6-$F35+1),$J35/2,$M35,TRUE)-_xlfn.NORM.DIST(AND(BN$6&gt;=$F35,BN$6&lt;=$H35)*(BM$6-$F35+1),$J35/2,$M35,TRUE))/(1-2*_xlfn.NORM.DIST(0,$J35/2,$M35,TRUE))*$D35+($K35="Steady Growth")*(AND(BN$6&gt;=$F35,BN$6&lt;=$H35)*((BN$6-$F35+1)/($J35*($J35+1)/2)*$D35))+($K35="custom")*CustCF!BH35</f>
        <v/>
      </c>
      <c r="BO35" s="87">
        <f>($K35="Bell Curve")*(_xlfn.NORM.DIST(AND(BO$6&gt;=$F35,BO$6&lt;=$H35)*(BO$6-$F35+1),$J35/2,$M35,TRUE)-_xlfn.NORM.DIST(AND(BO$6&gt;=$F35,BO$6&lt;=$H35)*(BN$6-$F35+1),$J35/2,$M35,TRUE))/(1-2*_xlfn.NORM.DIST(0,$J35/2,$M35,TRUE))*$D35+($K35="Steady Growth")*(AND(BO$6&gt;=$F35,BO$6&lt;=$H35)*((BO$6-$F35+1)/($J35*($J35+1)/2)*$D35))+($K35="custom")*CustCF!BI35</f>
        <v/>
      </c>
      <c r="BP35" s="87">
        <f>($K35="Bell Curve")*(_xlfn.NORM.DIST(AND(BP$6&gt;=$F35,BP$6&lt;=$H35)*(BP$6-$F35+1),$J35/2,$M35,TRUE)-_xlfn.NORM.DIST(AND(BP$6&gt;=$F35,BP$6&lt;=$H35)*(BO$6-$F35+1),$J35/2,$M35,TRUE))/(1-2*_xlfn.NORM.DIST(0,$J35/2,$M35,TRUE))*$D35+($K35="Steady Growth")*(AND(BP$6&gt;=$F35,BP$6&lt;=$H35)*((BP$6-$F35+1)/($J35*($J35+1)/2)*$D35))+($K35="custom")*CustCF!BJ35</f>
        <v/>
      </c>
      <c r="BQ35" s="87">
        <f>($K35="Bell Curve")*(_xlfn.NORM.DIST(AND(BQ$6&gt;=$F35,BQ$6&lt;=$H35)*(BQ$6-$F35+1),$J35/2,$M35,TRUE)-_xlfn.NORM.DIST(AND(BQ$6&gt;=$F35,BQ$6&lt;=$H35)*(BP$6-$F35+1),$J35/2,$M35,TRUE))/(1-2*_xlfn.NORM.DIST(0,$J35/2,$M35,TRUE))*$D35+($K35="Steady Growth")*(AND(BQ$6&gt;=$F35,BQ$6&lt;=$H35)*((BQ$6-$F35+1)/($J35*($J35+1)/2)*$D35))+($K35="custom")*CustCF!BK35</f>
        <v/>
      </c>
      <c r="BR35" s="87">
        <f>($K35="Bell Curve")*(_xlfn.NORM.DIST(AND(BR$6&gt;=$F35,BR$6&lt;=$H35)*(BR$6-$F35+1),$J35/2,$M35,TRUE)-_xlfn.NORM.DIST(AND(BR$6&gt;=$F35,BR$6&lt;=$H35)*(BQ$6-$F35+1),$J35/2,$M35,TRUE))/(1-2*_xlfn.NORM.DIST(0,$J35/2,$M35,TRUE))*$D35+($K35="Steady Growth")*(AND(BR$6&gt;=$F35,BR$6&lt;=$H35)*((BR$6-$F35+1)/($J35*($J35+1)/2)*$D35))+($K35="custom")*CustCF!BL35</f>
        <v/>
      </c>
      <c r="BS35" s="87">
        <f>($K35="Bell Curve")*(_xlfn.NORM.DIST(AND(BS$6&gt;=$F35,BS$6&lt;=$H35)*(BS$6-$F35+1),$J35/2,$M35,TRUE)-_xlfn.NORM.DIST(AND(BS$6&gt;=$F35,BS$6&lt;=$H35)*(BR$6-$F35+1),$J35/2,$M35,TRUE))/(1-2*_xlfn.NORM.DIST(0,$J35/2,$M35,TRUE))*$D35+($K35="Steady Growth")*(AND(BS$6&gt;=$F35,BS$6&lt;=$H35)*((BS$6-$F35+1)/($J35*($J35+1)/2)*$D35))+($K35="custom")*CustCF!BM35</f>
        <v/>
      </c>
      <c r="BT35" s="87">
        <f>($K35="Bell Curve")*(_xlfn.NORM.DIST(AND(BT$6&gt;=$F35,BT$6&lt;=$H35)*(BT$6-$F35+1),$J35/2,$M35,TRUE)-_xlfn.NORM.DIST(AND(BT$6&gt;=$F35,BT$6&lt;=$H35)*(BS$6-$F35+1),$J35/2,$M35,TRUE))/(1-2*_xlfn.NORM.DIST(0,$J35/2,$M35,TRUE))*$D35+($K35="Steady Growth")*(AND(BT$6&gt;=$F35,BT$6&lt;=$H35)*((BT$6-$F35+1)/($J35*($J35+1)/2)*$D35))+($K35="custom")*CustCF!BN35</f>
        <v/>
      </c>
      <c r="BU35" s="87">
        <f>($K35="Bell Curve")*(_xlfn.NORM.DIST(AND(BU$6&gt;=$F35,BU$6&lt;=$H35)*(BU$6-$F35+1),$J35/2,$M35,TRUE)-_xlfn.NORM.DIST(AND(BU$6&gt;=$F35,BU$6&lt;=$H35)*(BT$6-$F35+1),$J35/2,$M35,TRUE))/(1-2*_xlfn.NORM.DIST(0,$J35/2,$M35,TRUE))*$D35+($K35="Steady Growth")*(AND(BU$6&gt;=$F35,BU$6&lt;=$H35)*((BU$6-$F35+1)/($J35*($J35+1)/2)*$D35))+($K35="custom")*CustCF!BO35</f>
        <v/>
      </c>
      <c r="BV35" s="87">
        <f>($K35="Bell Curve")*(_xlfn.NORM.DIST(AND(BV$6&gt;=$F35,BV$6&lt;=$H35)*(BV$6-$F35+1),$J35/2,$M35,TRUE)-_xlfn.NORM.DIST(AND(BV$6&gt;=$F35,BV$6&lt;=$H35)*(BU$6-$F35+1),$J35/2,$M35,TRUE))/(1-2*_xlfn.NORM.DIST(0,$J35/2,$M35,TRUE))*$D35+($K35="Steady Growth")*(AND(BV$6&gt;=$F35,BV$6&lt;=$H35)*((BV$6-$F35+1)/($J35*($J35+1)/2)*$D35))+($K35="custom")*CustCF!BP35</f>
        <v/>
      </c>
      <c r="BW35" s="87">
        <f>($K35="Bell Curve")*(_xlfn.NORM.DIST(AND(BW$6&gt;=$F35,BW$6&lt;=$H35)*(BW$6-$F35+1),$J35/2,$M35,TRUE)-_xlfn.NORM.DIST(AND(BW$6&gt;=$F35,BW$6&lt;=$H35)*(BV$6-$F35+1),$J35/2,$M35,TRUE))/(1-2*_xlfn.NORM.DIST(0,$J35/2,$M35,TRUE))*$D35+($K35="Steady Growth")*(AND(BW$6&gt;=$F35,BW$6&lt;=$H35)*((BW$6-$F35+1)/($J35*($J35+1)/2)*$D35))+($K35="custom")*CustCF!BQ35</f>
        <v/>
      </c>
      <c r="BX35" s="87">
        <f>($K35="Bell Curve")*(_xlfn.NORM.DIST(AND(BX$6&gt;=$F35,BX$6&lt;=$H35)*(BX$6-$F35+1),$J35/2,$M35,TRUE)-_xlfn.NORM.DIST(AND(BX$6&gt;=$F35,BX$6&lt;=$H35)*(BW$6-$F35+1),$J35/2,$M35,TRUE))/(1-2*_xlfn.NORM.DIST(0,$J35/2,$M35,TRUE))*$D35+($K35="Steady Growth")*(AND(BX$6&gt;=$F35,BX$6&lt;=$H35)*((BX$6-$F35+1)/($J35*($J35+1)/2)*$D35))+($K35="custom")*CustCF!BR35</f>
        <v/>
      </c>
      <c r="BY35" s="87">
        <f>($K35="Bell Curve")*(_xlfn.NORM.DIST(AND(BY$6&gt;=$F35,BY$6&lt;=$H35)*(BY$6-$F35+1),$J35/2,$M35,TRUE)-_xlfn.NORM.DIST(AND(BY$6&gt;=$F35,BY$6&lt;=$H35)*(BX$6-$F35+1),$J35/2,$M35,TRUE))/(1-2*_xlfn.NORM.DIST(0,$J35/2,$M35,TRUE))*$D35+($K35="Steady Growth")*(AND(BY$6&gt;=$F35,BY$6&lt;=$H35)*((BY$6-$F35+1)/($J35*($J35+1)/2)*$D35))+($K35="custom")*CustCF!BS35</f>
        <v/>
      </c>
      <c r="BZ35" s="87">
        <f>($K35="Bell Curve")*(_xlfn.NORM.DIST(AND(BZ$6&gt;=$F35,BZ$6&lt;=$H35)*(BZ$6-$F35+1),$J35/2,$M35,TRUE)-_xlfn.NORM.DIST(AND(BZ$6&gt;=$F35,BZ$6&lt;=$H35)*(BY$6-$F35+1),$J35/2,$M35,TRUE))/(1-2*_xlfn.NORM.DIST(0,$J35/2,$M35,TRUE))*$D35+($K35="Steady Growth")*(AND(BZ$6&gt;=$F35,BZ$6&lt;=$H35)*((BZ$6-$F35+1)/($J35*($J35+1)/2)*$D35))+($K35="custom")*CustCF!BT35</f>
        <v/>
      </c>
      <c r="CA35" s="87">
        <f>($K35="Bell Curve")*(_xlfn.NORM.DIST(AND(CA$6&gt;=$F35,CA$6&lt;=$H35)*(CA$6-$F35+1),$J35/2,$M35,TRUE)-_xlfn.NORM.DIST(AND(CA$6&gt;=$F35,CA$6&lt;=$H35)*(BZ$6-$F35+1),$J35/2,$M35,TRUE))/(1-2*_xlfn.NORM.DIST(0,$J35/2,$M35,TRUE))*$D35+($K35="Steady Growth")*(AND(CA$6&gt;=$F35,CA$6&lt;=$H35)*((CA$6-$F35+1)/($J35*($J35+1)/2)*$D35))+($K35="custom")*CustCF!BU35</f>
        <v/>
      </c>
      <c r="CB35" s="87">
        <f>($K35="Bell Curve")*(_xlfn.NORM.DIST(AND(CB$6&gt;=$F35,CB$6&lt;=$H35)*(CB$6-$F35+1),$J35/2,$M35,TRUE)-_xlfn.NORM.DIST(AND(CB$6&gt;=$F35,CB$6&lt;=$H35)*(CA$6-$F35+1),$J35/2,$M35,TRUE))/(1-2*_xlfn.NORM.DIST(0,$J35/2,$M35,TRUE))*$D35+($K35="Steady Growth")*(AND(CB$6&gt;=$F35,CB$6&lt;=$H35)*((CB$6-$F35+1)/($J35*($J35+1)/2)*$D35))+($K35="custom")*CustCF!BV35</f>
        <v/>
      </c>
      <c r="CC35" s="87">
        <f>($K35="Bell Curve")*(_xlfn.NORM.DIST(AND(CC$6&gt;=$F35,CC$6&lt;=$H35)*(CC$6-$F35+1),$J35/2,$M35,TRUE)-_xlfn.NORM.DIST(AND(CC$6&gt;=$F35,CC$6&lt;=$H35)*(CB$6-$F35+1),$J35/2,$M35,TRUE))/(1-2*_xlfn.NORM.DIST(0,$J35/2,$M35,TRUE))*$D35+($K35="Steady Growth")*(AND(CC$6&gt;=$F35,CC$6&lt;=$H35)*((CC$6-$F35+1)/($J35*($J35+1)/2)*$D35))+($K35="custom")*CustCF!BW35</f>
        <v/>
      </c>
      <c r="CD35" s="87">
        <f>($K35="Bell Curve")*(_xlfn.NORM.DIST(AND(CD$6&gt;=$F35,CD$6&lt;=$H35)*(CD$6-$F35+1),$J35/2,$M35,TRUE)-_xlfn.NORM.DIST(AND(CD$6&gt;=$F35,CD$6&lt;=$H35)*(CC$6-$F35+1),$J35/2,$M35,TRUE))/(1-2*_xlfn.NORM.DIST(0,$J35/2,$M35,TRUE))*$D35+($K35="Steady Growth")*(AND(CD$6&gt;=$F35,CD$6&lt;=$H35)*((CD$6-$F35+1)/($J35*($J35+1)/2)*$D35))+($K35="custom")*CustCF!BX35</f>
        <v/>
      </c>
      <c r="CE35" s="87">
        <f>($K35="Bell Curve")*(_xlfn.NORM.DIST(AND(CE$6&gt;=$F35,CE$6&lt;=$H35)*(CE$6-$F35+1),$J35/2,$M35,TRUE)-_xlfn.NORM.DIST(AND(CE$6&gt;=$F35,CE$6&lt;=$H35)*(CD$6-$F35+1),$J35/2,$M35,TRUE))/(1-2*_xlfn.NORM.DIST(0,$J35/2,$M35,TRUE))*$D35+($K35="Steady Growth")*(AND(CE$6&gt;=$F35,CE$6&lt;=$H35)*((CE$6-$F35+1)/($J35*($J35+1)/2)*$D35))+($K35="custom")*CustCF!BY35</f>
        <v/>
      </c>
      <c r="CF35" s="87">
        <f>($K35="Bell Curve")*(_xlfn.NORM.DIST(AND(CF$6&gt;=$F35,CF$6&lt;=$H35)*(CF$6-$F35+1),$J35/2,$M35,TRUE)-_xlfn.NORM.DIST(AND(CF$6&gt;=$F35,CF$6&lt;=$H35)*(CE$6-$F35+1),$J35/2,$M35,TRUE))/(1-2*_xlfn.NORM.DIST(0,$J35/2,$M35,TRUE))*$D35+($K35="Steady Growth")*(AND(CF$6&gt;=$F35,CF$6&lt;=$H35)*((CF$6-$F35+1)/($J35*($J35+1)/2)*$D35))+($K35="custom")*CustCF!BZ35</f>
        <v/>
      </c>
      <c r="CG35" s="87">
        <f>($K35="Bell Curve")*(_xlfn.NORM.DIST(AND(CG$6&gt;=$F35,CG$6&lt;=$H35)*(CG$6-$F35+1),$J35/2,$M35,TRUE)-_xlfn.NORM.DIST(AND(CG$6&gt;=$F35,CG$6&lt;=$H35)*(CF$6-$F35+1),$J35/2,$M35,TRUE))/(1-2*_xlfn.NORM.DIST(0,$J35/2,$M35,TRUE))*$D35+($K35="Steady Growth")*(AND(CG$6&gt;=$F35,CG$6&lt;=$H35)*((CG$6-$F35+1)/($J35*($J35+1)/2)*$D35))+($K35="custom")*CustCF!CA35</f>
        <v/>
      </c>
      <c r="CH35" s="87">
        <f>($K35="Bell Curve")*(_xlfn.NORM.DIST(AND(CH$6&gt;=$F35,CH$6&lt;=$H35)*(CH$6-$F35+1),$J35/2,$M35,TRUE)-_xlfn.NORM.DIST(AND(CH$6&gt;=$F35,CH$6&lt;=$H35)*(CG$6-$F35+1),$J35/2,$M35,TRUE))/(1-2*_xlfn.NORM.DIST(0,$J35/2,$M35,TRUE))*$D35+($K35="Steady Growth")*(AND(CH$6&gt;=$F35,CH$6&lt;=$H35)*((CH$6-$F35+1)/($J35*($J35+1)/2)*$D35))+($K35="custom")*CustCF!CB35</f>
        <v/>
      </c>
      <c r="CI35" s="87">
        <f>($K35="Bell Curve")*(_xlfn.NORM.DIST(AND(CI$6&gt;=$F35,CI$6&lt;=$H35)*(CI$6-$F35+1),$J35/2,$M35,TRUE)-_xlfn.NORM.DIST(AND(CI$6&gt;=$F35,CI$6&lt;=$H35)*(CH$6-$F35+1),$J35/2,$M35,TRUE))/(1-2*_xlfn.NORM.DIST(0,$J35/2,$M35,TRUE))*$D35+($K35="Steady Growth")*(AND(CI$6&gt;=$F35,CI$6&lt;=$H35)*((CI$6-$F35+1)/($J35*($J35+1)/2)*$D35))+($K35="custom")*CustCF!CC35</f>
        <v/>
      </c>
      <c r="CJ35" s="87">
        <f>($K35="Bell Curve")*(_xlfn.NORM.DIST(AND(CJ$6&gt;=$F35,CJ$6&lt;=$H35)*(CJ$6-$F35+1),$J35/2,$M35,TRUE)-_xlfn.NORM.DIST(AND(CJ$6&gt;=$F35,CJ$6&lt;=$H35)*(CI$6-$F35+1),$J35/2,$M35,TRUE))/(1-2*_xlfn.NORM.DIST(0,$J35/2,$M35,TRUE))*$D35+($K35="Steady Growth")*(AND(CJ$6&gt;=$F35,CJ$6&lt;=$H35)*((CJ$6-$F35+1)/($J35*($J35+1)/2)*$D35))+($K35="custom")*CustCF!CD35</f>
        <v/>
      </c>
      <c r="CK35" s="87">
        <f>($K35="Bell Curve")*(_xlfn.NORM.DIST(AND(CK$6&gt;=$F35,CK$6&lt;=$H35)*(CK$6-$F35+1),$J35/2,$M35,TRUE)-_xlfn.NORM.DIST(AND(CK$6&gt;=$F35,CK$6&lt;=$H35)*(CJ$6-$F35+1),$J35/2,$M35,TRUE))/(1-2*_xlfn.NORM.DIST(0,$J35/2,$M35,TRUE))*$D35+($K35="Steady Growth")*(AND(CK$6&gt;=$F35,CK$6&lt;=$H35)*((CK$6-$F35+1)/($J35*($J35+1)/2)*$D35))+($K35="custom")*CustCF!CE35</f>
        <v/>
      </c>
      <c r="CL35" s="87">
        <f>($K35="Bell Curve")*(_xlfn.NORM.DIST(AND(CL$6&gt;=$F35,CL$6&lt;=$H35)*(CL$6-$F35+1),$J35/2,$M35,TRUE)-_xlfn.NORM.DIST(AND(CL$6&gt;=$F35,CL$6&lt;=$H35)*(CK$6-$F35+1),$J35/2,$M35,TRUE))/(1-2*_xlfn.NORM.DIST(0,$J35/2,$M35,TRUE))*$D35+($K35="Steady Growth")*(AND(CL$6&gt;=$F35,CL$6&lt;=$H35)*((CL$6-$F35+1)/($J35*($J35+1)/2)*$D35))+($K35="custom")*CustCF!CF35</f>
        <v/>
      </c>
      <c r="CM35" s="87">
        <f>($K35="Bell Curve")*(_xlfn.NORM.DIST(AND(CM$6&gt;=$F35,CM$6&lt;=$H35)*(CM$6-$F35+1),$J35/2,$M35,TRUE)-_xlfn.NORM.DIST(AND(CM$6&gt;=$F35,CM$6&lt;=$H35)*(CL$6-$F35+1),$J35/2,$M35,TRUE))/(1-2*_xlfn.NORM.DIST(0,$J35/2,$M35,TRUE))*$D35+($K35="Steady Growth")*(AND(CM$6&gt;=$F35,CM$6&lt;=$H35)*((CM$6-$F35+1)/($J35*($J35+1)/2)*$D35))+($K35="custom")*CustCF!CG35</f>
        <v/>
      </c>
      <c r="CN35" s="87">
        <f>($K35="Bell Curve")*(_xlfn.NORM.DIST(AND(CN$6&gt;=$F35,CN$6&lt;=$H35)*(CN$6-$F35+1),$J35/2,$M35,TRUE)-_xlfn.NORM.DIST(AND(CN$6&gt;=$F35,CN$6&lt;=$H35)*(CM$6-$F35+1),$J35/2,$M35,TRUE))/(1-2*_xlfn.NORM.DIST(0,$J35/2,$M35,TRUE))*$D35+($K35="Steady Growth")*(AND(CN$6&gt;=$F35,CN$6&lt;=$H35)*((CN$6-$F35+1)/($J35*($J35+1)/2)*$D35))+($K35="custom")*CustCF!CH35</f>
        <v/>
      </c>
      <c r="CO35" s="87">
        <f>($K35="Bell Curve")*(_xlfn.NORM.DIST(AND(CO$6&gt;=$F35,CO$6&lt;=$H35)*(CO$6-$F35+1),$J35/2,$M35,TRUE)-_xlfn.NORM.DIST(AND(CO$6&gt;=$F35,CO$6&lt;=$H35)*(CN$6-$F35+1),$J35/2,$M35,TRUE))/(1-2*_xlfn.NORM.DIST(0,$J35/2,$M35,TRUE))*$D35+($K35="Steady Growth")*(AND(CO$6&gt;=$F35,CO$6&lt;=$H35)*((CO$6-$F35+1)/($J35*($J35+1)/2)*$D35))+($K35="custom")*CustCF!CI35</f>
        <v/>
      </c>
      <c r="CP35" s="87">
        <f>($K35="Bell Curve")*(_xlfn.NORM.DIST(AND(CP$6&gt;=$F35,CP$6&lt;=$H35)*(CP$6-$F35+1),$J35/2,$M35,TRUE)-_xlfn.NORM.DIST(AND(CP$6&gt;=$F35,CP$6&lt;=$H35)*(CO$6-$F35+1),$J35/2,$M35,TRUE))/(1-2*_xlfn.NORM.DIST(0,$J35/2,$M35,TRUE))*$D35+($K35="Steady Growth")*(AND(CP$6&gt;=$F35,CP$6&lt;=$H35)*((CP$6-$F35+1)/($J35*($J35+1)/2)*$D35))+($K35="custom")*CustCF!CJ35</f>
        <v/>
      </c>
      <c r="CQ35" s="87">
        <f>($K35="Bell Curve")*(_xlfn.NORM.DIST(AND(CQ$6&gt;=$F35,CQ$6&lt;=$H35)*(CQ$6-$F35+1),$J35/2,$M35,TRUE)-_xlfn.NORM.DIST(AND(CQ$6&gt;=$F35,CQ$6&lt;=$H35)*(CP$6-$F35+1),$J35/2,$M35,TRUE))/(1-2*_xlfn.NORM.DIST(0,$J35/2,$M35,TRUE))*$D35+($K35="Steady Growth")*(AND(CQ$6&gt;=$F35,CQ$6&lt;=$H35)*((CQ$6-$F35+1)/($J35*($J35+1)/2)*$D35))+($K35="custom")*CustCF!CK35</f>
        <v/>
      </c>
      <c r="CR35" s="87">
        <f>($K35="Bell Curve")*(_xlfn.NORM.DIST(AND(CR$6&gt;=$F35,CR$6&lt;=$H35)*(CR$6-$F35+1),$J35/2,$M35,TRUE)-_xlfn.NORM.DIST(AND(CR$6&gt;=$F35,CR$6&lt;=$H35)*(CQ$6-$F35+1),$J35/2,$M35,TRUE))/(1-2*_xlfn.NORM.DIST(0,$J35/2,$M35,TRUE))*$D35+($K35="Steady Growth")*(AND(CR$6&gt;=$F35,CR$6&lt;=$H35)*((CR$6-$F35+1)/($J35*($J35+1)/2)*$D35))+($K35="custom")*CustCF!CL35</f>
        <v/>
      </c>
      <c r="CS35" s="87">
        <f>($K35="Bell Curve")*(_xlfn.NORM.DIST(AND(CS$6&gt;=$F35,CS$6&lt;=$H35)*(CS$6-$F35+1),$J35/2,$M35,TRUE)-_xlfn.NORM.DIST(AND(CS$6&gt;=$F35,CS$6&lt;=$H35)*(CR$6-$F35+1),$J35/2,$M35,TRUE))/(1-2*_xlfn.NORM.DIST(0,$J35/2,$M35,TRUE))*$D35+($K35="Steady Growth")*(AND(CS$6&gt;=$F35,CS$6&lt;=$H35)*((CS$6-$F35+1)/($J35*($J35+1)/2)*$D35))+($K35="custom")*CustCF!CM35</f>
        <v/>
      </c>
      <c r="CT35" s="87">
        <f>($K35="Bell Curve")*(_xlfn.NORM.DIST(AND(CT$6&gt;=$F35,CT$6&lt;=$H35)*(CT$6-$F35+1),$J35/2,$M35,TRUE)-_xlfn.NORM.DIST(AND(CT$6&gt;=$F35,CT$6&lt;=$H35)*(CS$6-$F35+1),$J35/2,$M35,TRUE))/(1-2*_xlfn.NORM.DIST(0,$J35/2,$M35,TRUE))*$D35+($K35="Steady Growth")*(AND(CT$6&gt;=$F35,CT$6&lt;=$H35)*((CT$6-$F35+1)/($J35*($J35+1)/2)*$D35))+($K35="custom")*CustCF!CN35</f>
        <v/>
      </c>
      <c r="CU35" s="87">
        <f>($K35="Bell Curve")*(_xlfn.NORM.DIST(AND(CU$6&gt;=$F35,CU$6&lt;=$H35)*(CU$6-$F35+1),$J35/2,$M35,TRUE)-_xlfn.NORM.DIST(AND(CU$6&gt;=$F35,CU$6&lt;=$H35)*(CT$6-$F35+1),$J35/2,$M35,TRUE))/(1-2*_xlfn.NORM.DIST(0,$J35/2,$M35,TRUE))*$D35+($K35="Steady Growth")*(AND(CU$6&gt;=$F35,CU$6&lt;=$H35)*((CU$6-$F35+1)/($J35*($J35+1)/2)*$D35))+($K35="custom")*CustCF!CO35</f>
        <v/>
      </c>
      <c r="CV35" s="87">
        <f>($K35="Bell Curve")*(_xlfn.NORM.DIST(AND(CV$6&gt;=$F35,CV$6&lt;=$H35)*(CV$6-$F35+1),$J35/2,$M35,TRUE)-_xlfn.NORM.DIST(AND(CV$6&gt;=$F35,CV$6&lt;=$H35)*(CU$6-$F35+1),$J35/2,$M35,TRUE))/(1-2*_xlfn.NORM.DIST(0,$J35/2,$M35,TRUE))*$D35+($K35="Steady Growth")*(AND(CV$6&gt;=$F35,CV$6&lt;=$H35)*((CV$6-$F35+1)/($J35*($J35+1)/2)*$D35))+($K35="custom")*CustCF!CP35</f>
        <v/>
      </c>
      <c r="CW35" s="87">
        <f>($K35="Bell Curve")*(_xlfn.NORM.DIST(AND(CW$6&gt;=$F35,CW$6&lt;=$H35)*(CW$6-$F35+1),$J35/2,$M35,TRUE)-_xlfn.NORM.DIST(AND(CW$6&gt;=$F35,CW$6&lt;=$H35)*(CV$6-$F35+1),$J35/2,$M35,TRUE))/(1-2*_xlfn.NORM.DIST(0,$J35/2,$M35,TRUE))*$D35+($K35="Steady Growth")*(AND(CW$6&gt;=$F35,CW$6&lt;=$H35)*((CW$6-$F35+1)/($J35*($J35+1)/2)*$D35))+($K35="custom")*CustCF!CQ35</f>
        <v/>
      </c>
      <c r="CX35" s="87">
        <f>($K35="Bell Curve")*(_xlfn.NORM.DIST(AND(CX$6&gt;=$F35,CX$6&lt;=$H35)*(CX$6-$F35+1),$J35/2,$M35,TRUE)-_xlfn.NORM.DIST(AND(CX$6&gt;=$F35,CX$6&lt;=$H35)*(CW$6-$F35+1),$J35/2,$M35,TRUE))/(1-2*_xlfn.NORM.DIST(0,$J35/2,$M35,TRUE))*$D35+($K35="Steady Growth")*(AND(CX$6&gt;=$F35,CX$6&lt;=$H35)*((CX$6-$F35+1)/($J35*($J35+1)/2)*$D35))+($K35="custom")*CustCF!CR35</f>
        <v/>
      </c>
      <c r="CY35" s="87">
        <f>($K35="Bell Curve")*(_xlfn.NORM.DIST(AND(CY$6&gt;=$F35,CY$6&lt;=$H35)*(CY$6-$F35+1),$J35/2,$M35,TRUE)-_xlfn.NORM.DIST(AND(CY$6&gt;=$F35,CY$6&lt;=$H35)*(CX$6-$F35+1),$J35/2,$M35,TRUE))/(1-2*_xlfn.NORM.DIST(0,$J35/2,$M35,TRUE))*$D35+($K35="Steady Growth")*(AND(CY$6&gt;=$F35,CY$6&lt;=$H35)*((CY$6-$F35+1)/($J35*($J35+1)/2)*$D35))+($K35="custom")*CustCF!CS35</f>
        <v/>
      </c>
      <c r="CZ35" s="87">
        <f>($K35="Bell Curve")*(_xlfn.NORM.DIST(AND(CZ$6&gt;=$F35,CZ$6&lt;=$H35)*(CZ$6-$F35+1),$J35/2,$M35,TRUE)-_xlfn.NORM.DIST(AND(CZ$6&gt;=$F35,CZ$6&lt;=$H35)*(CY$6-$F35+1),$J35/2,$M35,TRUE))/(1-2*_xlfn.NORM.DIST(0,$J35/2,$M35,TRUE))*$D35+($K35="Steady Growth")*(AND(CZ$6&gt;=$F35,CZ$6&lt;=$H35)*((CZ$6-$F35+1)/($J35*($J35+1)/2)*$D35))+($K35="custom")*CustCF!CT35</f>
        <v/>
      </c>
      <c r="DA35" s="87">
        <f>($K35="Bell Curve")*(_xlfn.NORM.DIST(AND(DA$6&gt;=$F35,DA$6&lt;=$H35)*(DA$6-$F35+1),$J35/2,$M35,TRUE)-_xlfn.NORM.DIST(AND(DA$6&gt;=$F35,DA$6&lt;=$H35)*(CZ$6-$F35+1),$J35/2,$M35,TRUE))/(1-2*_xlfn.NORM.DIST(0,$J35/2,$M35,TRUE))*$D35+($K35="Steady Growth")*(AND(DA$6&gt;=$F35,DA$6&lt;=$H35)*((DA$6-$F35+1)/($J35*($J35+1)/2)*$D35))+($K35="custom")*CustCF!CU35</f>
        <v/>
      </c>
      <c r="DB35" s="87">
        <f>($K35="Bell Curve")*(_xlfn.NORM.DIST(AND(DB$6&gt;=$F35,DB$6&lt;=$H35)*(DB$6-$F35+1),$J35/2,$M35,TRUE)-_xlfn.NORM.DIST(AND(DB$6&gt;=$F35,DB$6&lt;=$H35)*(DA$6-$F35+1),$J35/2,$M35,TRUE))/(1-2*_xlfn.NORM.DIST(0,$J35/2,$M35,TRUE))*$D35+($K35="Steady Growth")*(AND(DB$6&gt;=$F35,DB$6&lt;=$H35)*((DB$6-$F35+1)/($J35*($J35+1)/2)*$D35))+($K35="custom")*CustCF!CV35</f>
        <v/>
      </c>
      <c r="DC35" s="87">
        <f>($K35="Bell Curve")*(_xlfn.NORM.DIST(AND(DC$6&gt;=$F35,DC$6&lt;=$H35)*(DC$6-$F35+1),$J35/2,$M35,TRUE)-_xlfn.NORM.DIST(AND(DC$6&gt;=$F35,DC$6&lt;=$H35)*(DB$6-$F35+1),$J35/2,$M35,TRUE))/(1-2*_xlfn.NORM.DIST(0,$J35/2,$M35,TRUE))*$D35+($K35="Steady Growth")*(AND(DC$6&gt;=$F35,DC$6&lt;=$H35)*((DC$6-$F35+1)/($J35*($J35+1)/2)*$D35))+($K35="custom")*CustCF!CW35</f>
        <v/>
      </c>
      <c r="DD35" s="87">
        <f>($K35="Bell Curve")*(_xlfn.NORM.DIST(AND(DD$6&gt;=$F35,DD$6&lt;=$H35)*(DD$6-$F35+1),$J35/2,$M35,TRUE)-_xlfn.NORM.DIST(AND(DD$6&gt;=$F35,DD$6&lt;=$H35)*(DC$6-$F35+1),$J35/2,$M35,TRUE))/(1-2*_xlfn.NORM.DIST(0,$J35/2,$M35,TRUE))*$D35+($K35="Steady Growth")*(AND(DD$6&gt;=$F35,DD$6&lt;=$H35)*((DD$6-$F35+1)/($J35*($J35+1)/2)*$D35))+($K35="custom")*CustCF!CX35</f>
        <v/>
      </c>
      <c r="DE35" s="87">
        <f>($K35="Bell Curve")*(_xlfn.NORM.DIST(AND(DE$6&gt;=$F35,DE$6&lt;=$H35)*(DE$6-$F35+1),$J35/2,$M35,TRUE)-_xlfn.NORM.DIST(AND(DE$6&gt;=$F35,DE$6&lt;=$H35)*(DD$6-$F35+1),$J35/2,$M35,TRUE))/(1-2*_xlfn.NORM.DIST(0,$J35/2,$M35,TRUE))*$D35+($K35="Steady Growth")*(AND(DE$6&gt;=$F35,DE$6&lt;=$H35)*((DE$6-$F35+1)/($J35*($J35+1)/2)*$D35))+($K35="custom")*CustCF!CY35</f>
        <v/>
      </c>
      <c r="DF35" s="87">
        <f>($K35="Bell Curve")*(_xlfn.NORM.DIST(AND(DF$6&gt;=$F35,DF$6&lt;=$H35)*(DF$6-$F35+1),$J35/2,$M35,TRUE)-_xlfn.NORM.DIST(AND(DF$6&gt;=$F35,DF$6&lt;=$H35)*(DE$6-$F35+1),$J35/2,$M35,TRUE))/(1-2*_xlfn.NORM.DIST(0,$J35/2,$M35,TRUE))*$D35+($K35="Steady Growth")*(AND(DF$6&gt;=$F35,DF$6&lt;=$H35)*((DF$6-$F35+1)/($J35*($J35+1)/2)*$D35))+($K35="custom")*CustCF!CZ35</f>
        <v/>
      </c>
      <c r="DG35" s="87">
        <f>($K35="Bell Curve")*(_xlfn.NORM.DIST(AND(DG$6&gt;=$F35,DG$6&lt;=$H35)*(DG$6-$F35+1),$J35/2,$M35,TRUE)-_xlfn.NORM.DIST(AND(DG$6&gt;=$F35,DG$6&lt;=$H35)*(DF$6-$F35+1),$J35/2,$M35,TRUE))/(1-2*_xlfn.NORM.DIST(0,$J35/2,$M35,TRUE))*$D35+($K35="Steady Growth")*(AND(DG$6&gt;=$F35,DG$6&lt;=$H35)*((DG$6-$F35+1)/($J35*($J35+1)/2)*$D35))+($K35="custom")*CustCF!DA35</f>
        <v/>
      </c>
      <c r="DH35" s="87">
        <f>($K35="Bell Curve")*(_xlfn.NORM.DIST(AND(DH$6&gt;=$F35,DH$6&lt;=$H35)*(DH$6-$F35+1),$J35/2,$M35,TRUE)-_xlfn.NORM.DIST(AND(DH$6&gt;=$F35,DH$6&lt;=$H35)*(DG$6-$F35+1),$J35/2,$M35,TRUE))/(1-2*_xlfn.NORM.DIST(0,$J35/2,$M35,TRUE))*$D35+($K35="Steady Growth")*(AND(DH$6&gt;=$F35,DH$6&lt;=$H35)*((DH$6-$F35+1)/($J35*($J35+1)/2)*$D35))+($K35="custom")*CustCF!DB35</f>
        <v/>
      </c>
      <c r="DI35" s="87">
        <f>($K35="Bell Curve")*(_xlfn.NORM.DIST(AND(DI$6&gt;=$F35,DI$6&lt;=$H35)*(DI$6-$F35+1),$J35/2,$M35,TRUE)-_xlfn.NORM.DIST(AND(DI$6&gt;=$F35,DI$6&lt;=$H35)*(DH$6-$F35+1),$J35/2,$M35,TRUE))/(1-2*_xlfn.NORM.DIST(0,$J35/2,$M35,TRUE))*$D35+($K35="Steady Growth")*(AND(DI$6&gt;=$F35,DI$6&lt;=$H35)*((DI$6-$F35+1)/($J35*($J35+1)/2)*$D35))+($K35="custom")*CustCF!DC35</f>
        <v/>
      </c>
      <c r="DJ35" s="87">
        <f>($K35="Bell Curve")*(_xlfn.NORM.DIST(AND(DJ$6&gt;=$F35,DJ$6&lt;=$H35)*(DJ$6-$F35+1),$J35/2,$M35,TRUE)-_xlfn.NORM.DIST(AND(DJ$6&gt;=$F35,DJ$6&lt;=$H35)*(DI$6-$F35+1),$J35/2,$M35,TRUE))/(1-2*_xlfn.NORM.DIST(0,$J35/2,$M35,TRUE))*$D35+($K35="Steady Growth")*(AND(DJ$6&gt;=$F35,DJ$6&lt;=$H35)*((DJ$6-$F35+1)/($J35*($J35+1)/2)*$D35))+($K35="custom")*CustCF!DD35</f>
        <v/>
      </c>
      <c r="DK35" s="87">
        <f>($K35="Bell Curve")*(_xlfn.NORM.DIST(AND(DK$6&gt;=$F35,DK$6&lt;=$H35)*(DK$6-$F35+1),$J35/2,$M35,TRUE)-_xlfn.NORM.DIST(AND(DK$6&gt;=$F35,DK$6&lt;=$H35)*(DJ$6-$F35+1),$J35/2,$M35,TRUE))/(1-2*_xlfn.NORM.DIST(0,$J35/2,$M35,TRUE))*$D35+($K35="Steady Growth")*(AND(DK$6&gt;=$F35,DK$6&lt;=$H35)*((DK$6-$F35+1)/($J35*($J35+1)/2)*$D35))+($K35="custom")*CustCF!DE35</f>
        <v/>
      </c>
      <c r="DL35" s="87">
        <f>($K35="Bell Curve")*(_xlfn.NORM.DIST(AND(DL$6&gt;=$F35,DL$6&lt;=$H35)*(DL$6-$F35+1),$J35/2,$M35,TRUE)-_xlfn.NORM.DIST(AND(DL$6&gt;=$F35,DL$6&lt;=$H35)*(DK$6-$F35+1),$J35/2,$M35,TRUE))/(1-2*_xlfn.NORM.DIST(0,$J35/2,$M35,TRUE))*$D35+($K35="Steady Growth")*(AND(DL$6&gt;=$F35,DL$6&lt;=$H35)*((DL$6-$F35+1)/($J35*($J35+1)/2)*$D35))+($K35="custom")*CustCF!DF35</f>
        <v/>
      </c>
      <c r="DM35" s="87">
        <f>($K35="Bell Curve")*(_xlfn.NORM.DIST(AND(DM$6&gt;=$F35,DM$6&lt;=$H35)*(DM$6-$F35+1),$J35/2,$M35,TRUE)-_xlfn.NORM.DIST(AND(DM$6&gt;=$F35,DM$6&lt;=$H35)*(DL$6-$F35+1),$J35/2,$M35,TRUE))/(1-2*_xlfn.NORM.DIST(0,$J35/2,$M35,TRUE))*$D35+($K35="Steady Growth")*(AND(DM$6&gt;=$F35,DM$6&lt;=$H35)*((DM$6-$F35+1)/($J35*($J35+1)/2)*$D35))+($K35="custom")*CustCF!DG35</f>
        <v/>
      </c>
      <c r="DN35" s="87">
        <f>($K35="Bell Curve")*(_xlfn.NORM.DIST(AND(DN$6&gt;=$F35,DN$6&lt;=$H35)*(DN$6-$F35+1),$J35/2,$M35,TRUE)-_xlfn.NORM.DIST(AND(DN$6&gt;=$F35,DN$6&lt;=$H35)*(DM$6-$F35+1),$J35/2,$M35,TRUE))/(1-2*_xlfn.NORM.DIST(0,$J35/2,$M35,TRUE))*$D35+($K35="Steady Growth")*(AND(DN$6&gt;=$F35,DN$6&lt;=$H35)*((DN$6-$F35+1)/($J35*($J35+1)/2)*$D35))+($K35="custom")*CustCF!DH35</f>
        <v/>
      </c>
      <c r="DO35" s="87">
        <f>($K35="Bell Curve")*(_xlfn.NORM.DIST(AND(DO$6&gt;=$F35,DO$6&lt;=$H35)*(DO$6-$F35+1),$J35/2,$M35,TRUE)-_xlfn.NORM.DIST(AND(DO$6&gt;=$F35,DO$6&lt;=$H35)*(DN$6-$F35+1),$J35/2,$M35,TRUE))/(1-2*_xlfn.NORM.DIST(0,$J35/2,$M35,TRUE))*$D35+($K35="Steady Growth")*(AND(DO$6&gt;=$F35,DO$6&lt;=$H35)*((DO$6-$F35+1)/($J35*($J35+1)/2)*$D35))+($K35="custom")*CustCF!DI35</f>
        <v/>
      </c>
      <c r="DP35" s="87">
        <f>($K35="Bell Curve")*(_xlfn.NORM.DIST(AND(DP$6&gt;=$F35,DP$6&lt;=$H35)*(DP$6-$F35+1),$J35/2,$M35,TRUE)-_xlfn.NORM.DIST(AND(DP$6&gt;=$F35,DP$6&lt;=$H35)*(DO$6-$F35+1),$J35/2,$M35,TRUE))/(1-2*_xlfn.NORM.DIST(0,$J35/2,$M35,TRUE))*$D35+($K35="Steady Growth")*(AND(DP$6&gt;=$F35,DP$6&lt;=$H35)*((DP$6-$F35+1)/($J35*($J35+1)/2)*$D35))+($K35="custom")*CustCF!DJ35</f>
        <v/>
      </c>
      <c r="DQ35" s="87">
        <f>($K35="Bell Curve")*(_xlfn.NORM.DIST(AND(DQ$6&gt;=$F35,DQ$6&lt;=$H35)*(DQ$6-$F35+1),$J35/2,$M35,TRUE)-_xlfn.NORM.DIST(AND(DQ$6&gt;=$F35,DQ$6&lt;=$H35)*(DP$6-$F35+1),$J35/2,$M35,TRUE))/(1-2*_xlfn.NORM.DIST(0,$J35/2,$M35,TRUE))*$D35+($K35="Steady Growth")*(AND(DQ$6&gt;=$F35,DQ$6&lt;=$H35)*((DQ$6-$F35+1)/($J35*($J35+1)/2)*$D35))+($K35="custom")*CustCF!DK35</f>
        <v/>
      </c>
      <c r="DR35" s="87">
        <f>($K35="Bell Curve")*(_xlfn.NORM.DIST(AND(DR$6&gt;=$F35,DR$6&lt;=$H35)*(DR$6-$F35+1),$J35/2,$M35,TRUE)-_xlfn.NORM.DIST(AND(DR$6&gt;=$F35,DR$6&lt;=$H35)*(DQ$6-$F35+1),$J35/2,$M35,TRUE))/(1-2*_xlfn.NORM.DIST(0,$J35/2,$M35,TRUE))*$D35+($K35="Steady Growth")*(AND(DR$6&gt;=$F35,DR$6&lt;=$H35)*((DR$6-$F35+1)/($J35*($J35+1)/2)*$D35))+($K35="custom")*CustCF!DL35</f>
        <v/>
      </c>
      <c r="DS35" s="87">
        <f>($K35="Bell Curve")*(_xlfn.NORM.DIST(AND(DS$6&gt;=$F35,DS$6&lt;=$H35)*(DS$6-$F35+1),$J35/2,$M35,TRUE)-_xlfn.NORM.DIST(AND(DS$6&gt;=$F35,DS$6&lt;=$H35)*(DR$6-$F35+1),$J35/2,$M35,TRUE))/(1-2*_xlfn.NORM.DIST(0,$J35/2,$M35,TRUE))*$D35+($K35="Steady Growth")*(AND(DS$6&gt;=$F35,DS$6&lt;=$H35)*((DS$6-$F35+1)/($J35*($J35+1)/2)*$D35))+($K35="custom")*CustCF!DM35</f>
        <v/>
      </c>
      <c r="DT35" s="87">
        <f>($K35="Bell Curve")*(_xlfn.NORM.DIST(AND(DT$6&gt;=$F35,DT$6&lt;=$H35)*(DT$6-$F35+1),$J35/2,$M35,TRUE)-_xlfn.NORM.DIST(AND(DT$6&gt;=$F35,DT$6&lt;=$H35)*(DS$6-$F35+1),$J35/2,$M35,TRUE))/(1-2*_xlfn.NORM.DIST(0,$J35/2,$M35,TRUE))*$D35+($K35="Steady Growth")*(AND(DT$6&gt;=$F35,DT$6&lt;=$H35)*((DT$6-$F35+1)/($J35*($J35+1)/2)*$D35))+($K35="custom")*CustCF!DN35</f>
        <v/>
      </c>
      <c r="DU35" s="87">
        <f>($K35="Bell Curve")*(_xlfn.NORM.DIST(AND(DU$6&gt;=$F35,DU$6&lt;=$H35)*(DU$6-$F35+1),$J35/2,$M35,TRUE)-_xlfn.NORM.DIST(AND(DU$6&gt;=$F35,DU$6&lt;=$H35)*(DT$6-$F35+1),$J35/2,$M35,TRUE))/(1-2*_xlfn.NORM.DIST(0,$J35/2,$M35,TRUE))*$D35+($K35="Steady Growth")*(AND(DU$6&gt;=$F35,DU$6&lt;=$H35)*((DU$6-$F35+1)/($J35*($J35+1)/2)*$D35))+($K35="custom")*CustCF!DO35</f>
        <v/>
      </c>
      <c r="DV35" s="87">
        <f>($K35="Bell Curve")*(_xlfn.NORM.DIST(AND(DV$6&gt;=$F35,DV$6&lt;=$H35)*(DV$6-$F35+1),$J35/2,$M35,TRUE)-_xlfn.NORM.DIST(AND(DV$6&gt;=$F35,DV$6&lt;=$H35)*(DU$6-$F35+1),$J35/2,$M35,TRUE))/(1-2*_xlfn.NORM.DIST(0,$J35/2,$M35,TRUE))*$D35+($K35="Steady Growth")*(AND(DV$6&gt;=$F35,DV$6&lt;=$H35)*((DV$6-$F35+1)/($J35*($J35+1)/2)*$D35))+($K35="custom")*CustCF!DP35</f>
        <v/>
      </c>
      <c r="DW35" s="87">
        <f>($K35="Bell Curve")*(_xlfn.NORM.DIST(AND(DW$6&gt;=$F35,DW$6&lt;=$H35)*(DW$6-$F35+1),$J35/2,$M35,TRUE)-_xlfn.NORM.DIST(AND(DW$6&gt;=$F35,DW$6&lt;=$H35)*(DV$6-$F35+1),$J35/2,$M35,TRUE))/(1-2*_xlfn.NORM.DIST(0,$J35/2,$M35,TRUE))*$D35+($K35="Steady Growth")*(AND(DW$6&gt;=$F35,DW$6&lt;=$H35)*((DW$6-$F35+1)/($J35*($J35+1)/2)*$D35))+($K35="custom")*CustCF!DQ35</f>
        <v/>
      </c>
      <c r="DX35" s="87">
        <f>($K35="Bell Curve")*(_xlfn.NORM.DIST(AND(DX$6&gt;=$F35,DX$6&lt;=$H35)*(DX$6-$F35+1),$J35/2,$M35,TRUE)-_xlfn.NORM.DIST(AND(DX$6&gt;=$F35,DX$6&lt;=$H35)*(DW$6-$F35+1),$J35/2,$M35,TRUE))/(1-2*_xlfn.NORM.DIST(0,$J35/2,$M35,TRUE))*$D35+($K35="Steady Growth")*(AND(DX$6&gt;=$F35,DX$6&lt;=$H35)*((DX$6-$F35+1)/($J35*($J35+1)/2)*$D35))+($K35="custom")*CustCF!DR35</f>
        <v/>
      </c>
      <c r="DY35" s="87">
        <f>($K35="Bell Curve")*(_xlfn.NORM.DIST(AND(DY$6&gt;=$F35,DY$6&lt;=$H35)*(DY$6-$F35+1),$J35/2,$M35,TRUE)-_xlfn.NORM.DIST(AND(DY$6&gt;=$F35,DY$6&lt;=$H35)*(DX$6-$F35+1),$J35/2,$M35,TRUE))/(1-2*_xlfn.NORM.DIST(0,$J35/2,$M35,TRUE))*$D35+($K35="Steady Growth")*(AND(DY$6&gt;=$F35,DY$6&lt;=$H35)*((DY$6-$F35+1)/($J35*($J35+1)/2)*$D35))+($K35="custom")*CustCF!DS35</f>
        <v/>
      </c>
      <c r="DZ35" s="87">
        <f>($K35="Bell Curve")*(_xlfn.NORM.DIST(AND(DZ$6&gt;=$F35,DZ$6&lt;=$H35)*(DZ$6-$F35+1),$J35/2,$M35,TRUE)-_xlfn.NORM.DIST(AND(DZ$6&gt;=$F35,DZ$6&lt;=$H35)*(DY$6-$F35+1),$J35/2,$M35,TRUE))/(1-2*_xlfn.NORM.DIST(0,$J35/2,$M35,TRUE))*$D35+($K35="Steady Growth")*(AND(DZ$6&gt;=$F35,DZ$6&lt;=$H35)*((DZ$6-$F35+1)/($J35*($J35+1)/2)*$D35))+($K35="custom")*CustCF!DT35</f>
        <v/>
      </c>
      <c r="EA35" s="87">
        <f>($K35="Bell Curve")*(_xlfn.NORM.DIST(AND(EA$6&gt;=$F35,EA$6&lt;=$H35)*(EA$6-$F35+1),$J35/2,$M35,TRUE)-_xlfn.NORM.DIST(AND(EA$6&gt;=$F35,EA$6&lt;=$H35)*(DZ$6-$F35+1),$J35/2,$M35,TRUE))/(1-2*_xlfn.NORM.DIST(0,$J35/2,$M35,TRUE))*$D35+($K35="Steady Growth")*(AND(EA$6&gt;=$F35,EA$6&lt;=$H35)*((EA$6-$F35+1)/($J35*($J35+1)/2)*$D35))+($K35="custom")*CustCF!DU35</f>
        <v/>
      </c>
      <c r="EB35" s="87">
        <f>($K35="Bell Curve")*(_xlfn.NORM.DIST(AND(EB$6&gt;=$F35,EB$6&lt;=$H35)*(EB$6-$F35+1),$J35/2,$M35,TRUE)-_xlfn.NORM.DIST(AND(EB$6&gt;=$F35,EB$6&lt;=$H35)*(EA$6-$F35+1),$J35/2,$M35,TRUE))/(1-2*_xlfn.NORM.DIST(0,$J35/2,$M35,TRUE))*$D35+($K35="Steady Growth")*(AND(EB$6&gt;=$F35,EB$6&lt;=$H35)*((EB$6-$F35+1)/($J35*($J35+1)/2)*$D35))+($K35="custom")*CustCF!DV35</f>
        <v/>
      </c>
      <c r="EC35" s="87">
        <f>($K35="Bell Curve")*(_xlfn.NORM.DIST(AND(EC$6&gt;=$F35,EC$6&lt;=$H35)*(EC$6-$F35+1),$J35/2,$M35,TRUE)-_xlfn.NORM.DIST(AND(EC$6&gt;=$F35,EC$6&lt;=$H35)*(EB$6-$F35+1),$J35/2,$M35,TRUE))/(1-2*_xlfn.NORM.DIST(0,$J35/2,$M35,TRUE))*$D35+($K35="Steady Growth")*(AND(EC$6&gt;=$F35,EC$6&lt;=$H35)*((EC$6-$F35+1)/($J35*($J35+1)/2)*$D35))+($K35="custom")*CustCF!DW35</f>
        <v/>
      </c>
      <c r="ED35" s="87">
        <f>($K35="Bell Curve")*(_xlfn.NORM.DIST(AND(ED$6&gt;=$F35,ED$6&lt;=$H35)*(ED$6-$F35+1),$J35/2,$M35,TRUE)-_xlfn.NORM.DIST(AND(ED$6&gt;=$F35,ED$6&lt;=$H35)*(EC$6-$F35+1),$J35/2,$M35,TRUE))/(1-2*_xlfn.NORM.DIST(0,$J35/2,$M35,TRUE))*$D35+($K35="Steady Growth")*(AND(ED$6&gt;=$F35,ED$6&lt;=$H35)*((ED$6-$F35+1)/($J35*($J35+1)/2)*$D35))+($K35="custom")*CustCF!DX35</f>
        <v/>
      </c>
      <c r="EE35" s="87">
        <f>($K35="Bell Curve")*(_xlfn.NORM.DIST(AND(EE$6&gt;=$F35,EE$6&lt;=$H35)*(EE$6-$F35+1),$J35/2,$M35,TRUE)-_xlfn.NORM.DIST(AND(EE$6&gt;=$F35,EE$6&lt;=$H35)*(ED$6-$F35+1),$J35/2,$M35,TRUE))/(1-2*_xlfn.NORM.DIST(0,$J35/2,$M35,TRUE))*$D35+($K35="Steady Growth")*(AND(EE$6&gt;=$F35,EE$6&lt;=$H35)*((EE$6-$F35+1)/($J35*($J35+1)/2)*$D35))+($K35="custom")*CustCF!DY35</f>
        <v/>
      </c>
      <c r="EF35" s="87">
        <f>($K35="Bell Curve")*(_xlfn.NORM.DIST(AND(EF$6&gt;=$F35,EF$6&lt;=$H35)*(EF$6-$F35+1),$J35/2,$M35,TRUE)-_xlfn.NORM.DIST(AND(EF$6&gt;=$F35,EF$6&lt;=$H35)*(EE$6-$F35+1),$J35/2,$M35,TRUE))/(1-2*_xlfn.NORM.DIST(0,$J35/2,$M35,TRUE))*$D35+($K35="Steady Growth")*(AND(EF$6&gt;=$F35,EF$6&lt;=$H35)*((EF$6-$F35+1)/($J35*($J35+1)/2)*$D35))+($K35="custom")*CustCF!DZ35</f>
        <v/>
      </c>
      <c r="EG35" s="87">
        <f>($K35="Bell Curve")*(_xlfn.NORM.DIST(AND(EG$6&gt;=$F35,EG$6&lt;=$H35)*(EG$6-$F35+1),$J35/2,$M35,TRUE)-_xlfn.NORM.DIST(AND(EG$6&gt;=$F35,EG$6&lt;=$H35)*(EF$6-$F35+1),$J35/2,$M35,TRUE))/(1-2*_xlfn.NORM.DIST(0,$J35/2,$M35,TRUE))*$D35+($K35="Steady Growth")*(AND(EG$6&gt;=$F35,EG$6&lt;=$H35)*((EG$6-$F35+1)/($J35*($J35+1)/2)*$D35))+($K35="custom")*CustCF!EA35</f>
        <v/>
      </c>
      <c r="EH35" s="87">
        <f>($K35="Bell Curve")*(_xlfn.NORM.DIST(AND(EH$6&gt;=$F35,EH$6&lt;=$H35)*(EH$6-$F35+1),$J35/2,$M35,TRUE)-_xlfn.NORM.DIST(AND(EH$6&gt;=$F35,EH$6&lt;=$H35)*(EG$6-$F35+1),$J35/2,$M35,TRUE))/(1-2*_xlfn.NORM.DIST(0,$J35/2,$M35,TRUE))*$D35+($K35="Steady Growth")*(AND(EH$6&gt;=$F35,EH$6&lt;=$H35)*((EH$6-$F35+1)/($J35*($J35+1)/2)*$D35))+($K35="custom")*CustCF!EB35</f>
        <v/>
      </c>
      <c r="EI35" s="87">
        <f>($K35="Bell Curve")*(_xlfn.NORM.DIST(AND(EI$6&gt;=$F35,EI$6&lt;=$H35)*(EI$6-$F35+1),$J35/2,$M35,TRUE)-_xlfn.NORM.DIST(AND(EI$6&gt;=$F35,EI$6&lt;=$H35)*(EH$6-$F35+1),$J35/2,$M35,TRUE))/(1-2*_xlfn.NORM.DIST(0,$J35/2,$M35,TRUE))*$D35+($K35="Steady Growth")*(AND(EI$6&gt;=$F35,EI$6&lt;=$H35)*((EI$6-$F35+1)/($J35*($J35+1)/2)*$D35))+($K35="custom")*CustCF!EC35</f>
        <v/>
      </c>
      <c r="EJ35" s="87">
        <f>($K35="Bell Curve")*(_xlfn.NORM.DIST(AND(EJ$6&gt;=$F35,EJ$6&lt;=$H35)*(EJ$6-$F35+1),$J35/2,$M35,TRUE)-_xlfn.NORM.DIST(AND(EJ$6&gt;=$F35,EJ$6&lt;=$H35)*(EI$6-$F35+1),$J35/2,$M35,TRUE))/(1-2*_xlfn.NORM.DIST(0,$J35/2,$M35,TRUE))*$D35+($K35="Steady Growth")*(AND(EJ$6&gt;=$F35,EJ$6&lt;=$H35)*((EJ$6-$F35+1)/($J35*($J35+1)/2)*$D35))+($K35="custom")*CustCF!ED35</f>
        <v/>
      </c>
      <c r="EK35" s="87">
        <f>($K35="Bell Curve")*(_xlfn.NORM.DIST(AND(EK$6&gt;=$F35,EK$6&lt;=$H35)*(EK$6-$F35+1),$J35/2,$M35,TRUE)-_xlfn.NORM.DIST(AND(EK$6&gt;=$F35,EK$6&lt;=$H35)*(EJ$6-$F35+1),$J35/2,$M35,TRUE))/(1-2*_xlfn.NORM.DIST(0,$J35/2,$M35,TRUE))*$D35+($K35="Steady Growth")*(AND(EK$6&gt;=$F35,EK$6&lt;=$H35)*((EK$6-$F35+1)/($J35*($J35+1)/2)*$D35))+($K35="custom")*CustCF!EE35</f>
        <v/>
      </c>
      <c r="EL35" s="87">
        <f>($K35="Bell Curve")*(_xlfn.NORM.DIST(AND(EL$6&gt;=$F35,EL$6&lt;=$H35)*(EL$6-$F35+1),$J35/2,$M35,TRUE)-_xlfn.NORM.DIST(AND(EL$6&gt;=$F35,EL$6&lt;=$H35)*(EK$6-$F35+1),$J35/2,$M35,TRUE))/(1-2*_xlfn.NORM.DIST(0,$J35/2,$M35,TRUE))*$D35+($K35="Steady Growth")*(AND(EL$6&gt;=$F35,EL$6&lt;=$H35)*((EL$6-$F35+1)/($J35*($J35+1)/2)*$D35))+($K35="custom")*CustCF!EF35</f>
        <v/>
      </c>
      <c r="EM35" s="87">
        <f>($K35="Bell Curve")*(_xlfn.NORM.DIST(AND(EM$6&gt;=$F35,EM$6&lt;=$H35)*(EM$6-$F35+1),$J35/2,$M35,TRUE)-_xlfn.NORM.DIST(AND(EM$6&gt;=$F35,EM$6&lt;=$H35)*(EL$6-$F35+1),$J35/2,$M35,TRUE))/(1-2*_xlfn.NORM.DIST(0,$J35/2,$M35,TRUE))*$D35+($K35="Steady Growth")*(AND(EM$6&gt;=$F35,EM$6&lt;=$H35)*((EM$6-$F35+1)/($J35*($J35+1)/2)*$D35))+($K35="custom")*CustCF!EG35</f>
        <v/>
      </c>
      <c r="EN35" s="87">
        <f>($K35="Bell Curve")*(_xlfn.NORM.DIST(AND(EN$6&gt;=$F35,EN$6&lt;=$H35)*(EN$6-$F35+1),$J35/2,$M35,TRUE)-_xlfn.NORM.DIST(AND(EN$6&gt;=$F35,EN$6&lt;=$H35)*(EM$6-$F35+1),$J35/2,$M35,TRUE))/(1-2*_xlfn.NORM.DIST(0,$J35/2,$M35,TRUE))*$D35+($K35="Steady Growth")*(AND(EN$6&gt;=$F35,EN$6&lt;=$H35)*((EN$6-$F35+1)/($J35*($J35+1)/2)*$D35))+($K35="custom")*CustCF!EH35</f>
        <v/>
      </c>
      <c r="EO35" s="87">
        <f>($K35="Bell Curve")*(_xlfn.NORM.DIST(AND(EO$6&gt;=$F35,EO$6&lt;=$H35)*(EO$6-$F35+1),$J35/2,$M35,TRUE)-_xlfn.NORM.DIST(AND(EO$6&gt;=$F35,EO$6&lt;=$H35)*(EN$6-$F35+1),$J35/2,$M35,TRUE))/(1-2*_xlfn.NORM.DIST(0,$J35/2,$M35,TRUE))*$D35+($K35="Steady Growth")*(AND(EO$6&gt;=$F35,EO$6&lt;=$H35)*((EO$6-$F35+1)/($J35*($J35+1)/2)*$D35))+($K35="custom")*CustCF!EI35</f>
        <v/>
      </c>
      <c r="EP35" s="87">
        <f>($K35="Bell Curve")*(_xlfn.NORM.DIST(AND(EP$6&gt;=$F35,EP$6&lt;=$H35)*(EP$6-$F35+1),$J35/2,$M35,TRUE)-_xlfn.NORM.DIST(AND(EP$6&gt;=$F35,EP$6&lt;=$H35)*(EO$6-$F35+1),$J35/2,$M35,TRUE))/(1-2*_xlfn.NORM.DIST(0,$J35/2,$M35,TRUE))*$D35+($K35="Steady Growth")*(AND(EP$6&gt;=$F35,EP$6&lt;=$H35)*((EP$6-$F35+1)/($J35*($J35+1)/2)*$D35))+($K35="custom")*CustCF!EJ35</f>
        <v/>
      </c>
      <c r="EQ35" s="87">
        <f>($K35="Bell Curve")*(_xlfn.NORM.DIST(AND(EQ$6&gt;=$F35,EQ$6&lt;=$H35)*(EQ$6-$F35+1),$J35/2,$M35,TRUE)-_xlfn.NORM.DIST(AND(EQ$6&gt;=$F35,EQ$6&lt;=$H35)*(EP$6-$F35+1),$J35/2,$M35,TRUE))/(1-2*_xlfn.NORM.DIST(0,$J35/2,$M35,TRUE))*$D35+($K35="Steady Growth")*(AND(EQ$6&gt;=$F35,EQ$6&lt;=$H35)*((EQ$6-$F35+1)/($J35*($J35+1)/2)*$D35))+($K35="custom")*CustCF!EK35</f>
        <v/>
      </c>
      <c r="ER35" s="87">
        <f>($K35="Bell Curve")*(_xlfn.NORM.DIST(AND(ER$6&gt;=$F35,ER$6&lt;=$H35)*(ER$6-$F35+1),$J35/2,$M35,TRUE)-_xlfn.NORM.DIST(AND(ER$6&gt;=$F35,ER$6&lt;=$H35)*(EQ$6-$F35+1),$J35/2,$M35,TRUE))/(1-2*_xlfn.NORM.DIST(0,$J35/2,$M35,TRUE))*$D35+($K35="Steady Growth")*(AND(ER$6&gt;=$F35,ER$6&lt;=$H35)*((ER$6-$F35+1)/($J35*($J35+1)/2)*$D35))+($K35="custom")*CustCF!EL35</f>
        <v/>
      </c>
      <c r="ES35" s="87">
        <f>($K35="Bell Curve")*(_xlfn.NORM.DIST(AND(ES$6&gt;=$F35,ES$6&lt;=$H35)*(ES$6-$F35+1),$J35/2,$M35,TRUE)-_xlfn.NORM.DIST(AND(ES$6&gt;=$F35,ES$6&lt;=$H35)*(ER$6-$F35+1),$J35/2,$M35,TRUE))/(1-2*_xlfn.NORM.DIST(0,$J35/2,$M35,TRUE))*$D35+($K35="Steady Growth")*(AND(ES$6&gt;=$F35,ES$6&lt;=$H35)*((ES$6-$F35+1)/($J35*($J35+1)/2)*$D35))+($K35="custom")*CustCF!EM35</f>
        <v/>
      </c>
      <c r="ET35" s="87">
        <f>($K35="Bell Curve")*(_xlfn.NORM.DIST(AND(ET$6&gt;=$F35,ET$6&lt;=$H35)*(ET$6-$F35+1),$J35/2,$M35,TRUE)-_xlfn.NORM.DIST(AND(ET$6&gt;=$F35,ET$6&lt;=$H35)*(ES$6-$F35+1),$J35/2,$M35,TRUE))/(1-2*_xlfn.NORM.DIST(0,$J35/2,$M35,TRUE))*$D35+($K35="Steady Growth")*(AND(ET$6&gt;=$F35,ET$6&lt;=$H35)*((ET$6-$F35+1)/($J35*($J35+1)/2)*$D35))+($K35="custom")*CustCF!EN35</f>
        <v/>
      </c>
      <c r="EU35" s="87">
        <f>($K35="Bell Curve")*(_xlfn.NORM.DIST(AND(EU$6&gt;=$F35,EU$6&lt;=$H35)*(EU$6-$F35+1),$J35/2,$M35,TRUE)-_xlfn.NORM.DIST(AND(EU$6&gt;=$F35,EU$6&lt;=$H35)*(ET$6-$F35+1),$J35/2,$M35,TRUE))/(1-2*_xlfn.NORM.DIST(0,$J35/2,$M35,TRUE))*$D35+($K35="Steady Growth")*(AND(EU$6&gt;=$F35,EU$6&lt;=$H35)*((EU$6-$F35+1)/($J35*($J35+1)/2)*$D35))+($K35="custom")*CustCF!EO35</f>
        <v/>
      </c>
      <c r="EV35" s="87">
        <f>($K35="Bell Curve")*(_xlfn.NORM.DIST(AND(EV$6&gt;=$F35,EV$6&lt;=$H35)*(EV$6-$F35+1),$J35/2,$M35,TRUE)-_xlfn.NORM.DIST(AND(EV$6&gt;=$F35,EV$6&lt;=$H35)*(EU$6-$F35+1),$J35/2,$M35,TRUE))/(1-2*_xlfn.NORM.DIST(0,$J35/2,$M35,TRUE))*$D35+($K35="Steady Growth")*(AND(EV$6&gt;=$F35,EV$6&lt;=$H35)*((EV$6-$F35+1)/($J35*($J35+1)/2)*$D35))+($K35="custom")*CustCF!EP35</f>
        <v/>
      </c>
      <c r="EW35" s="87">
        <f>($K35="Bell Curve")*(_xlfn.NORM.DIST(AND(EW$6&gt;=$F35,EW$6&lt;=$H35)*(EW$6-$F35+1),$J35/2,$M35,TRUE)-_xlfn.NORM.DIST(AND(EW$6&gt;=$F35,EW$6&lt;=$H35)*(EV$6-$F35+1),$J35/2,$M35,TRUE))/(1-2*_xlfn.NORM.DIST(0,$J35/2,$M35,TRUE))*$D35+($K35="Steady Growth")*(AND(EW$6&gt;=$F35,EW$6&lt;=$H35)*((EW$6-$F35+1)/($J35*($J35+1)/2)*$D35))+($K35="custom")*CustCF!EQ35</f>
        <v/>
      </c>
      <c r="EX35" s="87">
        <f>($K35="Bell Curve")*(_xlfn.NORM.DIST(AND(EX$6&gt;=$F35,EX$6&lt;=$H35)*(EX$6-$F35+1),$J35/2,$M35,TRUE)-_xlfn.NORM.DIST(AND(EX$6&gt;=$F35,EX$6&lt;=$H35)*(EW$6-$F35+1),$J35/2,$M35,TRUE))/(1-2*_xlfn.NORM.DIST(0,$J35/2,$M35,TRUE))*$D35+($K35="Steady Growth")*(AND(EX$6&gt;=$F35,EX$6&lt;=$H35)*((EX$6-$F35+1)/($J35*($J35+1)/2)*$D35))+($K35="custom")*CustCF!ER35</f>
        <v/>
      </c>
      <c r="EY35" s="87">
        <f>($K35="Bell Curve")*(_xlfn.NORM.DIST(AND(EY$6&gt;=$F35,EY$6&lt;=$H35)*(EY$6-$F35+1),$J35/2,$M35,TRUE)-_xlfn.NORM.DIST(AND(EY$6&gt;=$F35,EY$6&lt;=$H35)*(EX$6-$F35+1),$J35/2,$M35,TRUE))/(1-2*_xlfn.NORM.DIST(0,$J35/2,$M35,TRUE))*$D35+($K35="Steady Growth")*(AND(EY$6&gt;=$F35,EY$6&lt;=$H35)*((EY$6-$F35+1)/($J35*($J35+1)/2)*$D35))+($K35="custom")*CustCF!ES35</f>
        <v/>
      </c>
      <c r="EZ35" s="87">
        <f>($K35="Bell Curve")*(_xlfn.NORM.DIST(AND(EZ$6&gt;=$F35,EZ$6&lt;=$H35)*(EZ$6-$F35+1),$J35/2,$M35,TRUE)-_xlfn.NORM.DIST(AND(EZ$6&gt;=$F35,EZ$6&lt;=$H35)*(EY$6-$F35+1),$J35/2,$M35,TRUE))/(1-2*_xlfn.NORM.DIST(0,$J35/2,$M35,TRUE))*$D35+($K35="Steady Growth")*(AND(EZ$6&gt;=$F35,EZ$6&lt;=$H35)*((EZ$6-$F35+1)/($J35*($J35+1)/2)*$D35))+($K35="custom")*CustCF!ET35</f>
        <v/>
      </c>
      <c r="FA35" s="87">
        <f>($K35="Bell Curve")*(_xlfn.NORM.DIST(AND(FA$6&gt;=$F35,FA$6&lt;=$H35)*(FA$6-$F35+1),$J35/2,$M35,TRUE)-_xlfn.NORM.DIST(AND(FA$6&gt;=$F35,FA$6&lt;=$H35)*(EZ$6-$F35+1),$J35/2,$M35,TRUE))/(1-2*_xlfn.NORM.DIST(0,$J35/2,$M35,TRUE))*$D35+($K35="Steady Growth")*(AND(FA$6&gt;=$F35,FA$6&lt;=$H35)*((FA$6-$F35+1)/($J35*($J35+1)/2)*$D35))+($K35="custom")*CustCF!EU35</f>
        <v/>
      </c>
      <c r="FB35" s="87">
        <f>($K35="Bell Curve")*(_xlfn.NORM.DIST(AND(FB$6&gt;=$F35,FB$6&lt;=$H35)*(FB$6-$F35+1),$J35/2,$M35,TRUE)-_xlfn.NORM.DIST(AND(FB$6&gt;=$F35,FB$6&lt;=$H35)*(FA$6-$F35+1),$J35/2,$M35,TRUE))/(1-2*_xlfn.NORM.DIST(0,$J35/2,$M35,TRUE))*$D35+($K35="Steady Growth")*(AND(FB$6&gt;=$F35,FB$6&lt;=$H35)*((FB$6-$F35+1)/($J35*($J35+1)/2)*$D35))+($K35="custom")*CustCF!EV35</f>
        <v/>
      </c>
      <c r="FC35" s="87">
        <f>($K35="Bell Curve")*(_xlfn.NORM.DIST(AND(FC$6&gt;=$F35,FC$6&lt;=$H35)*(FC$6-$F35+1),$J35/2,$M35,TRUE)-_xlfn.NORM.DIST(AND(FC$6&gt;=$F35,FC$6&lt;=$H35)*(FB$6-$F35+1),$J35/2,$M35,TRUE))/(1-2*_xlfn.NORM.DIST(0,$J35/2,$M35,TRUE))*$D35+($K35="Steady Growth")*(AND(FC$6&gt;=$F35,FC$6&lt;=$H35)*((FC$6-$F35+1)/($J35*($J35+1)/2)*$D35))+($K35="custom")*CustCF!EW35</f>
        <v/>
      </c>
      <c r="FD35" s="87">
        <f>($K35="Bell Curve")*(_xlfn.NORM.DIST(AND(FD$6&gt;=$F35,FD$6&lt;=$H35)*(FD$6-$F35+1),$J35/2,$M35,TRUE)-_xlfn.NORM.DIST(AND(FD$6&gt;=$F35,FD$6&lt;=$H35)*(FC$6-$F35+1),$J35/2,$M35,TRUE))/(1-2*_xlfn.NORM.DIST(0,$J35/2,$M35,TRUE))*$D35+($K35="Steady Growth")*(AND(FD$6&gt;=$F35,FD$6&lt;=$H35)*((FD$6-$F35+1)/($J35*($J35+1)/2)*$D35))+($K35="custom")*CustCF!EX35</f>
        <v/>
      </c>
      <c r="FE35" s="87">
        <f>($K35="Bell Curve")*(_xlfn.NORM.DIST(AND(FE$6&gt;=$F35,FE$6&lt;=$H35)*(FE$6-$F35+1),$J35/2,$M35,TRUE)-_xlfn.NORM.DIST(AND(FE$6&gt;=$F35,FE$6&lt;=$H35)*(FD$6-$F35+1),$J35/2,$M35,TRUE))/(1-2*_xlfn.NORM.DIST(0,$J35/2,$M35,TRUE))*$D35+($K35="Steady Growth")*(AND(FE$6&gt;=$F35,FE$6&lt;=$H35)*((FE$6-$F35+1)/($J35*($J35+1)/2)*$D35))+($K35="custom")*CustCF!EY35</f>
        <v/>
      </c>
      <c r="FF35" s="87">
        <f>($K35="Bell Curve")*(_xlfn.NORM.DIST(AND(FF$6&gt;=$F35,FF$6&lt;=$H35)*(FF$6-$F35+1),$J35/2,$M35,TRUE)-_xlfn.NORM.DIST(AND(FF$6&gt;=$F35,FF$6&lt;=$H35)*(FE$6-$F35+1),$J35/2,$M35,TRUE))/(1-2*_xlfn.NORM.DIST(0,$J35/2,$M35,TRUE))*$D35+($K35="Steady Growth")*(AND(FF$6&gt;=$F35,FF$6&lt;=$H35)*((FF$6-$F35+1)/($J35*($J35+1)/2)*$D35))+($K35="custom")*CustCF!EZ35</f>
        <v/>
      </c>
      <c r="FG35" s="87">
        <f>($K35="Bell Curve")*(_xlfn.NORM.DIST(AND(FG$6&gt;=$F35,FG$6&lt;=$H35)*(FG$6-$F35+1),$J35/2,$M35,TRUE)-_xlfn.NORM.DIST(AND(FG$6&gt;=$F35,FG$6&lt;=$H35)*(FF$6-$F35+1),$J35/2,$M35,TRUE))/(1-2*_xlfn.NORM.DIST(0,$J35/2,$M35,TRUE))*$D35+($K35="Steady Growth")*(AND(FG$6&gt;=$F35,FG$6&lt;=$H35)*((FG$6-$F35+1)/($J35*($J35+1)/2)*$D35))+($K35="custom")*CustCF!FA35</f>
        <v/>
      </c>
      <c r="FH35" s="87">
        <f>($K35="Bell Curve")*(_xlfn.NORM.DIST(AND(FH$6&gt;=$F35,FH$6&lt;=$H35)*(FH$6-$F35+1),$J35/2,$M35,TRUE)-_xlfn.NORM.DIST(AND(FH$6&gt;=$F35,FH$6&lt;=$H35)*(FG$6-$F35+1),$J35/2,$M35,TRUE))/(1-2*_xlfn.NORM.DIST(0,$J35/2,$M35,TRUE))*$D35+($K35="Steady Growth")*(AND(FH$6&gt;=$F35,FH$6&lt;=$H35)*((FH$6-$F35+1)/($J35*($J35+1)/2)*$D35))+($K35="custom")*CustCF!FB35</f>
        <v/>
      </c>
      <c r="FI35" s="87">
        <f>($K35="Bell Curve")*(_xlfn.NORM.DIST(AND(FI$6&gt;=$F35,FI$6&lt;=$H35)*(FI$6-$F35+1),$J35/2,$M35,TRUE)-_xlfn.NORM.DIST(AND(FI$6&gt;=$F35,FI$6&lt;=$H35)*(FH$6-$F35+1),$J35/2,$M35,TRUE))/(1-2*_xlfn.NORM.DIST(0,$J35/2,$M35,TRUE))*$D35+($K35="Steady Growth")*(AND(FI$6&gt;=$F35,FI$6&lt;=$H35)*((FI$6-$F35+1)/($J35*($J35+1)/2)*$D35))+($K35="custom")*CustCF!FC35</f>
        <v/>
      </c>
      <c r="FJ35" s="87">
        <f>($K35="Bell Curve")*(_xlfn.NORM.DIST(AND(FJ$6&gt;=$F35,FJ$6&lt;=$H35)*(FJ$6-$F35+1),$J35/2,$M35,TRUE)-_xlfn.NORM.DIST(AND(FJ$6&gt;=$F35,FJ$6&lt;=$H35)*(FI$6-$F35+1),$J35/2,$M35,TRUE))/(1-2*_xlfn.NORM.DIST(0,$J35/2,$M35,TRUE))*$D35+($K35="Steady Growth")*(AND(FJ$6&gt;=$F35,FJ$6&lt;=$H35)*((FJ$6-$F35+1)/($J35*($J35+1)/2)*$D35))+($K35="custom")*CustCF!FD35</f>
        <v/>
      </c>
      <c r="FK35" s="87">
        <f>($K35="Bell Curve")*(_xlfn.NORM.DIST(AND(FK$6&gt;=$F35,FK$6&lt;=$H35)*(FK$6-$F35+1),$J35/2,$M35,TRUE)-_xlfn.NORM.DIST(AND(FK$6&gt;=$F35,FK$6&lt;=$H35)*(FJ$6-$F35+1),$J35/2,$M35,TRUE))/(1-2*_xlfn.NORM.DIST(0,$J35/2,$M35,TRUE))*$D35+($K35="Steady Growth")*(AND(FK$6&gt;=$F35,FK$6&lt;=$H35)*((FK$6-$F35+1)/($J35*($J35+1)/2)*$D35))+($K35="custom")*CustCF!FE35</f>
        <v/>
      </c>
      <c r="FL35" s="87">
        <f>($K35="Bell Curve")*(_xlfn.NORM.DIST(AND(FL$6&gt;=$F35,FL$6&lt;=$H35)*(FL$6-$F35+1),$J35/2,$M35,TRUE)-_xlfn.NORM.DIST(AND(FL$6&gt;=$F35,FL$6&lt;=$H35)*(FK$6-$F35+1),$J35/2,$M35,TRUE))/(1-2*_xlfn.NORM.DIST(0,$J35/2,$M35,TRUE))*$D35+($K35="Steady Growth")*(AND(FL$6&gt;=$F35,FL$6&lt;=$H35)*((FL$6-$F35+1)/($J35*($J35+1)/2)*$D35))+($K35="custom")*CustCF!FF35</f>
        <v/>
      </c>
      <c r="FM35" s="87">
        <f>($K35="Bell Curve")*(_xlfn.NORM.DIST(AND(FM$6&gt;=$F35,FM$6&lt;=$H35)*(FM$6-$F35+1),$J35/2,$M35,TRUE)-_xlfn.NORM.DIST(AND(FM$6&gt;=$F35,FM$6&lt;=$H35)*(FL$6-$F35+1),$J35/2,$M35,TRUE))/(1-2*_xlfn.NORM.DIST(0,$J35/2,$M35,TRUE))*$D35+($K35="Steady Growth")*(AND(FM$6&gt;=$F35,FM$6&lt;=$H35)*((FM$6-$F35+1)/($J35*($J35+1)/2)*$D35))+($K35="custom")*CustCF!FG35</f>
        <v/>
      </c>
      <c r="FN35" s="87">
        <f>($K35="Bell Curve")*(_xlfn.NORM.DIST(AND(FN$6&gt;=$F35,FN$6&lt;=$H35)*(FN$6-$F35+1),$J35/2,$M35,TRUE)-_xlfn.NORM.DIST(AND(FN$6&gt;=$F35,FN$6&lt;=$H35)*(FM$6-$F35+1),$J35/2,$M35,TRUE))/(1-2*_xlfn.NORM.DIST(0,$J35/2,$M35,TRUE))*$D35+($K35="Steady Growth")*(AND(FN$6&gt;=$F35,FN$6&lt;=$H35)*((FN$6-$F35+1)/($J35*($J35+1)/2)*$D35))+($K35="custom")*CustCF!FH35</f>
        <v/>
      </c>
      <c r="FO35" s="87">
        <f>($K35="Bell Curve")*(_xlfn.NORM.DIST(AND(FO$6&gt;=$F35,FO$6&lt;=$H35)*(FO$6-$F35+1),$J35/2,$M35,TRUE)-_xlfn.NORM.DIST(AND(FO$6&gt;=$F35,FO$6&lt;=$H35)*(FN$6-$F35+1),$J35/2,$M35,TRUE))/(1-2*_xlfn.NORM.DIST(0,$J35/2,$M35,TRUE))*$D35+($K35="Steady Growth")*(AND(FO$6&gt;=$F35,FO$6&lt;=$H35)*((FO$6-$F35+1)/($J35*($J35+1)/2)*$D35))+($K35="custom")*CustCF!FI35</f>
        <v/>
      </c>
      <c r="FP35" s="87">
        <f>($K35="Bell Curve")*(_xlfn.NORM.DIST(AND(FP$6&gt;=$F35,FP$6&lt;=$H35)*(FP$6-$F35+1),$J35/2,$M35,TRUE)-_xlfn.NORM.DIST(AND(FP$6&gt;=$F35,FP$6&lt;=$H35)*(FO$6-$F35+1),$J35/2,$M35,TRUE))/(1-2*_xlfn.NORM.DIST(0,$J35/2,$M35,TRUE))*$D35+($K35="Steady Growth")*(AND(FP$6&gt;=$F35,FP$6&lt;=$H35)*((FP$6-$F35+1)/($J35*($J35+1)/2)*$D35))+($K35="custom")*CustCF!FJ35</f>
        <v/>
      </c>
      <c r="FQ35" s="87">
        <f>($K35="Bell Curve")*(_xlfn.NORM.DIST(AND(FQ$6&gt;=$F35,FQ$6&lt;=$H35)*(FQ$6-$F35+1),$J35/2,$M35,TRUE)-_xlfn.NORM.DIST(AND(FQ$6&gt;=$F35,FQ$6&lt;=$H35)*(FP$6-$F35+1),$J35/2,$M35,TRUE))/(1-2*_xlfn.NORM.DIST(0,$J35/2,$M35,TRUE))*$D35+($K35="Steady Growth")*(AND(FQ$6&gt;=$F35,FQ$6&lt;=$H35)*((FQ$6-$F35+1)/($J35*($J35+1)/2)*$D35))+($K35="custom")*CustCF!FK35</f>
        <v/>
      </c>
      <c r="FR35" s="87">
        <f>($K35="Bell Curve")*(_xlfn.NORM.DIST(AND(FR$6&gt;=$F35,FR$6&lt;=$H35)*(FR$6-$F35+1),$J35/2,$M35,TRUE)-_xlfn.NORM.DIST(AND(FR$6&gt;=$F35,FR$6&lt;=$H35)*(FQ$6-$F35+1),$J35/2,$M35,TRUE))/(1-2*_xlfn.NORM.DIST(0,$J35/2,$M35,TRUE))*$D35+($K35="Steady Growth")*(AND(FR$6&gt;=$F35,FR$6&lt;=$H35)*((FR$6-$F35+1)/($J35*($J35+1)/2)*$D35))+($K35="custom")*CustCF!FL35</f>
        <v/>
      </c>
      <c r="FS35" s="87">
        <f>($K35="Bell Curve")*(_xlfn.NORM.DIST(AND(FS$6&gt;=$F35,FS$6&lt;=$H35)*(FS$6-$F35+1),$J35/2,$M35,TRUE)-_xlfn.NORM.DIST(AND(FS$6&gt;=$F35,FS$6&lt;=$H35)*(FR$6-$F35+1),$J35/2,$M35,TRUE))/(1-2*_xlfn.NORM.DIST(0,$J35/2,$M35,TRUE))*$D35+($K35="Steady Growth")*(AND(FS$6&gt;=$F35,FS$6&lt;=$H35)*((FS$6-$F35+1)/($J35*($J35+1)/2)*$D35))+($K35="custom")*CustCF!FM35</f>
        <v/>
      </c>
      <c r="FT35" s="87">
        <f>($K35="Bell Curve")*(_xlfn.NORM.DIST(AND(FT$6&gt;=$F35,FT$6&lt;=$H35)*(FT$6-$F35+1),$J35/2,$M35,TRUE)-_xlfn.NORM.DIST(AND(FT$6&gt;=$F35,FT$6&lt;=$H35)*(FS$6-$F35+1),$J35/2,$M35,TRUE))/(1-2*_xlfn.NORM.DIST(0,$J35/2,$M35,TRUE))*$D35+($K35="Steady Growth")*(AND(FT$6&gt;=$F35,FT$6&lt;=$H35)*((FT$6-$F35+1)/($J35*($J35+1)/2)*$D35))+($K35="custom")*CustCF!FN35</f>
        <v/>
      </c>
      <c r="FU35" s="87">
        <f>($K35="Bell Curve")*(_xlfn.NORM.DIST(AND(FU$6&gt;=$F35,FU$6&lt;=$H35)*(FU$6-$F35+1),$J35/2,$M35,TRUE)-_xlfn.NORM.DIST(AND(FU$6&gt;=$F35,FU$6&lt;=$H35)*(FT$6-$F35+1),$J35/2,$M35,TRUE))/(1-2*_xlfn.NORM.DIST(0,$J35/2,$M35,TRUE))*$D35+($K35="Steady Growth")*(AND(FU$6&gt;=$F35,FU$6&lt;=$H35)*((FU$6-$F35+1)/($J35*($J35+1)/2)*$D35))+($K35="custom")*CustCF!FO35</f>
        <v/>
      </c>
      <c r="FV35" s="87">
        <f>($K35="Bell Curve")*(_xlfn.NORM.DIST(AND(FV$6&gt;=$F35,FV$6&lt;=$H35)*(FV$6-$F35+1),$J35/2,$M35,TRUE)-_xlfn.NORM.DIST(AND(FV$6&gt;=$F35,FV$6&lt;=$H35)*(FU$6-$F35+1),$J35/2,$M35,TRUE))/(1-2*_xlfn.NORM.DIST(0,$J35/2,$M35,TRUE))*$D35+($K35="Steady Growth")*(AND(FV$6&gt;=$F35,FV$6&lt;=$H35)*((FV$6-$F35+1)/($J35*($J35+1)/2)*$D35))+($K35="custom")*CustCF!FP35</f>
        <v/>
      </c>
      <c r="FW35" s="87">
        <f>($K35="Bell Curve")*(_xlfn.NORM.DIST(AND(FW$6&gt;=$F35,FW$6&lt;=$H35)*(FW$6-$F35+1),$J35/2,$M35,TRUE)-_xlfn.NORM.DIST(AND(FW$6&gt;=$F35,FW$6&lt;=$H35)*(FV$6-$F35+1),$J35/2,$M35,TRUE))/(1-2*_xlfn.NORM.DIST(0,$J35/2,$M35,TRUE))*$D35+($K35="Steady Growth")*(AND(FW$6&gt;=$F35,FW$6&lt;=$H35)*((FW$6-$F35+1)/($J35*($J35+1)/2)*$D35))+($K35="custom")*CustCF!FQ35</f>
        <v/>
      </c>
      <c r="FX35" s="87">
        <f>($K35="Bell Curve")*(_xlfn.NORM.DIST(AND(FX$6&gt;=$F35,FX$6&lt;=$H35)*(FX$6-$F35+1),$J35/2,$M35,TRUE)-_xlfn.NORM.DIST(AND(FX$6&gt;=$F35,FX$6&lt;=$H35)*(FW$6-$F35+1),$J35/2,$M35,TRUE))/(1-2*_xlfn.NORM.DIST(0,$J35/2,$M35,TRUE))*$D35+($K35="Steady Growth")*(AND(FX$6&gt;=$F35,FX$6&lt;=$H35)*((FX$6-$F35+1)/($J35*($J35+1)/2)*$D35))+($K35="custom")*CustCF!FR35</f>
        <v/>
      </c>
      <c r="FY35" s="87">
        <f>($K35="Bell Curve")*(_xlfn.NORM.DIST(AND(FY$6&gt;=$F35,FY$6&lt;=$H35)*(FY$6-$F35+1),$J35/2,$M35,TRUE)-_xlfn.NORM.DIST(AND(FY$6&gt;=$F35,FY$6&lt;=$H35)*(FX$6-$F35+1),$J35/2,$M35,TRUE))/(1-2*_xlfn.NORM.DIST(0,$J35/2,$M35,TRUE))*$D35+($K35="Steady Growth")*(AND(FY$6&gt;=$F35,FY$6&lt;=$H35)*((FY$6-$F35+1)/($J35*($J35+1)/2)*$D35))+($K35="custom")*CustCF!FS35</f>
        <v/>
      </c>
      <c r="FZ35" s="87">
        <f>($K35="Bell Curve")*(_xlfn.NORM.DIST(AND(FZ$6&gt;=$F35,FZ$6&lt;=$H35)*(FZ$6-$F35+1),$J35/2,$M35,TRUE)-_xlfn.NORM.DIST(AND(FZ$6&gt;=$F35,FZ$6&lt;=$H35)*(FY$6-$F35+1),$J35/2,$M35,TRUE))/(1-2*_xlfn.NORM.DIST(0,$J35/2,$M35,TRUE))*$D35+($K35="Steady Growth")*(AND(FZ$6&gt;=$F35,FZ$6&lt;=$H35)*((FZ$6-$F35+1)/($J35*($J35+1)/2)*$D35))+($K35="custom")*CustCF!FT35</f>
        <v/>
      </c>
      <c r="GA35" s="87">
        <f>($K35="Bell Curve")*(_xlfn.NORM.DIST(AND(GA$6&gt;=$F35,GA$6&lt;=$H35)*(GA$6-$F35+1),$J35/2,$M35,TRUE)-_xlfn.NORM.DIST(AND(GA$6&gt;=$F35,GA$6&lt;=$H35)*(FZ$6-$F35+1),$J35/2,$M35,TRUE))/(1-2*_xlfn.NORM.DIST(0,$J35/2,$M35,TRUE))*$D35+($K35="Steady Growth")*(AND(GA$6&gt;=$F35,GA$6&lt;=$H35)*((GA$6-$F35+1)/($J35*($J35+1)/2)*$D35))+($K35="custom")*CustCF!FU35</f>
        <v/>
      </c>
      <c r="GB35" s="87">
        <f>($K35="Bell Curve")*(_xlfn.NORM.DIST(AND(GB$6&gt;=$F35,GB$6&lt;=$H35)*(GB$6-$F35+1),$J35/2,$M35,TRUE)-_xlfn.NORM.DIST(AND(GB$6&gt;=$F35,GB$6&lt;=$H35)*(GA$6-$F35+1),$J35/2,$M35,TRUE))/(1-2*_xlfn.NORM.DIST(0,$J35/2,$M35,TRUE))*$D35+($K35="Steady Growth")*(AND(GB$6&gt;=$F35,GB$6&lt;=$H35)*((GB$6-$F35+1)/($J35*($J35+1)/2)*$D35))+($K35="custom")*CustCF!FV35</f>
        <v/>
      </c>
      <c r="GC35" s="87">
        <f>($K35="Bell Curve")*(_xlfn.NORM.DIST(AND(GC$6&gt;=$F35,GC$6&lt;=$H35)*(GC$6-$F35+1),$J35/2,$M35,TRUE)-_xlfn.NORM.DIST(AND(GC$6&gt;=$F35,GC$6&lt;=$H35)*(GB$6-$F35+1),$J35/2,$M35,TRUE))/(1-2*_xlfn.NORM.DIST(0,$J35/2,$M35,TRUE))*$D35+($K35="Steady Growth")*(AND(GC$6&gt;=$F35,GC$6&lt;=$H35)*((GC$6-$F35+1)/($J35*($J35+1)/2)*$D35))+($K35="custom")*CustCF!FW35</f>
        <v/>
      </c>
      <c r="GD35" s="87">
        <f>($K35="Bell Curve")*(_xlfn.NORM.DIST(AND(GD$6&gt;=$F35,GD$6&lt;=$H35)*(GD$6-$F35+1),$J35/2,$M35,TRUE)-_xlfn.NORM.DIST(AND(GD$6&gt;=$F35,GD$6&lt;=$H35)*(GC$6-$F35+1),$J35/2,$M35,TRUE))/(1-2*_xlfn.NORM.DIST(0,$J35/2,$M35,TRUE))*$D35+($K35="Steady Growth")*(AND(GD$6&gt;=$F35,GD$6&lt;=$H35)*((GD$6-$F35+1)/($J35*($J35+1)/2)*$D35))+($K35="custom")*CustCF!FX35</f>
        <v/>
      </c>
      <c r="GE35" s="87">
        <f>($K35="Bell Curve")*(_xlfn.NORM.DIST(AND(GE$6&gt;=$F35,GE$6&lt;=$H35)*(GE$6-$F35+1),$J35/2,$M35,TRUE)-_xlfn.NORM.DIST(AND(GE$6&gt;=$F35,GE$6&lt;=$H35)*(GD$6-$F35+1),$J35/2,$M35,TRUE))/(1-2*_xlfn.NORM.DIST(0,$J35/2,$M35,TRUE))*$D35+($K35="Steady Growth")*(AND(GE$6&gt;=$F35,GE$6&lt;=$H35)*((GE$6-$F35+1)/($J35*($J35+1)/2)*$D35))+($K35="custom")*CustCF!FY35</f>
        <v/>
      </c>
      <c r="GF35" s="87">
        <f>($K35="Bell Curve")*(_xlfn.NORM.DIST(AND(GF$6&gt;=$F35,GF$6&lt;=$H35)*(GF$6-$F35+1),$J35/2,$M35,TRUE)-_xlfn.NORM.DIST(AND(GF$6&gt;=$F35,GF$6&lt;=$H35)*(GE$6-$F35+1),$J35/2,$M35,TRUE))/(1-2*_xlfn.NORM.DIST(0,$J35/2,$M35,TRUE))*$D35+($K35="Steady Growth")*(AND(GF$6&gt;=$F35,GF$6&lt;=$H35)*((GF$6-$F35+1)/($J35*($J35+1)/2)*$D35))+($K35="custom")*CustCF!FZ35</f>
        <v/>
      </c>
      <c r="GG35" s="87">
        <f>($K35="Bell Curve")*(_xlfn.NORM.DIST(AND(GG$6&gt;=$F35,GG$6&lt;=$H35)*(GG$6-$F35+1),$J35/2,$M35,TRUE)-_xlfn.NORM.DIST(AND(GG$6&gt;=$F35,GG$6&lt;=$H35)*(GF$6-$F35+1),$J35/2,$M35,TRUE))/(1-2*_xlfn.NORM.DIST(0,$J35/2,$M35,TRUE))*$D35+($K35="Steady Growth")*(AND(GG$6&gt;=$F35,GG$6&lt;=$H35)*((GG$6-$F35+1)/($J35*($J35+1)/2)*$D35))+($K35="custom")*CustCF!GA35</f>
        <v/>
      </c>
      <c r="GH35" s="87">
        <f>($K35="Bell Curve")*(_xlfn.NORM.DIST(AND(GH$6&gt;=$F35,GH$6&lt;=$H35)*(GH$6-$F35+1),$J35/2,$M35,TRUE)-_xlfn.NORM.DIST(AND(GH$6&gt;=$F35,GH$6&lt;=$H35)*(GG$6-$F35+1),$J35/2,$M35,TRUE))/(1-2*_xlfn.NORM.DIST(0,$J35/2,$M35,TRUE))*$D35+($K35="Steady Growth")*(AND(GH$6&gt;=$F35,GH$6&lt;=$H35)*((GH$6-$F35+1)/($J35*($J35+1)/2)*$D35))+($K35="custom")*CustCF!GB35</f>
        <v/>
      </c>
      <c r="GI35" s="87">
        <f>($K35="Bell Curve")*(_xlfn.NORM.DIST(AND(GI$6&gt;=$F35,GI$6&lt;=$H35)*(GI$6-$F35+1),$J35/2,$M35,TRUE)-_xlfn.NORM.DIST(AND(GI$6&gt;=$F35,GI$6&lt;=$H35)*(GH$6-$F35+1),$J35/2,$M35,TRUE))/(1-2*_xlfn.NORM.DIST(0,$J35/2,$M35,TRUE))*$D35+($K35="Steady Growth")*(AND(GI$6&gt;=$F35,GI$6&lt;=$H35)*((GI$6-$F35+1)/($J35*($J35+1)/2)*$D35))+($K35="custom")*CustCF!GC35</f>
        <v/>
      </c>
      <c r="GJ35" s="87">
        <f>($K35="Bell Curve")*(_xlfn.NORM.DIST(AND(GJ$6&gt;=$F35,GJ$6&lt;=$H35)*(GJ$6-$F35+1),$J35/2,$M35,TRUE)-_xlfn.NORM.DIST(AND(GJ$6&gt;=$F35,GJ$6&lt;=$H35)*(GI$6-$F35+1),$J35/2,$M35,TRUE))/(1-2*_xlfn.NORM.DIST(0,$J35/2,$M35,TRUE))*$D35+($K35="Steady Growth")*(AND(GJ$6&gt;=$F35,GJ$6&lt;=$H35)*((GJ$6-$F35+1)/($J35*($J35+1)/2)*$D35))+($K35="custom")*CustCF!GD35</f>
        <v/>
      </c>
      <c r="GK35" s="87">
        <f>($K35="Bell Curve")*(_xlfn.NORM.DIST(AND(GK$6&gt;=$F35,GK$6&lt;=$H35)*(GK$6-$F35+1),$J35/2,$M35,TRUE)-_xlfn.NORM.DIST(AND(GK$6&gt;=$F35,GK$6&lt;=$H35)*(GJ$6-$F35+1),$J35/2,$M35,TRUE))/(1-2*_xlfn.NORM.DIST(0,$J35/2,$M35,TRUE))*$D35+($K35="Steady Growth")*(AND(GK$6&gt;=$F35,GK$6&lt;=$H35)*((GK$6-$F35+1)/($J35*($J35+1)/2)*$D35))+($K35="custom")*CustCF!GE35</f>
        <v/>
      </c>
      <c r="GL35" s="87">
        <f>($K35="Bell Curve")*(_xlfn.NORM.DIST(AND(GL$6&gt;=$F35,GL$6&lt;=$H35)*(GL$6-$F35+1),$J35/2,$M35,TRUE)-_xlfn.NORM.DIST(AND(GL$6&gt;=$F35,GL$6&lt;=$H35)*(GK$6-$F35+1),$J35/2,$M35,TRUE))/(1-2*_xlfn.NORM.DIST(0,$J35/2,$M35,TRUE))*$D35+($K35="Steady Growth")*(AND(GL$6&gt;=$F35,GL$6&lt;=$H35)*((GL$6-$F35+1)/($J35*($J35+1)/2)*$D35))+($K35="custom")*CustCF!GF35</f>
        <v/>
      </c>
      <c r="GM35" s="87">
        <f>($K35="Bell Curve")*(_xlfn.NORM.DIST(AND(GM$6&gt;=$F35,GM$6&lt;=$H35)*(GM$6-$F35+1),$J35/2,$M35,TRUE)-_xlfn.NORM.DIST(AND(GM$6&gt;=$F35,GM$6&lt;=$H35)*(GL$6-$F35+1),$J35/2,$M35,TRUE))/(1-2*_xlfn.NORM.DIST(0,$J35/2,$M35,TRUE))*$D35+($K35="Steady Growth")*(AND(GM$6&gt;=$F35,GM$6&lt;=$H35)*((GM$6-$F35+1)/($J35*($J35+1)/2)*$D35))+($K35="custom")*CustCF!GG35</f>
        <v/>
      </c>
      <c r="GN35" s="257">
        <f>($K35="Bell Curve")*(_xlfn.NORM.DIST(AND(GN$6&gt;=$F35,GN$6&lt;=$H35)*(GN$6-$F35+1),$J35/2,$M35,TRUE)-_xlfn.NORM.DIST(AND(GN$6&gt;=$F35,GN$6&lt;=$H35)*(GM$6-$F35+1),$J35/2,$M35,TRUE))/(1-2*_xlfn.NORM.DIST(0,$J35/2,$M35,TRUE))*$D35+($K35="Steady Growth")*(AND(GN$6&gt;=$F35,GN$6&lt;=$H35)*((GN$6-$F35+1)/($J35*($J35+1)/2)*$D35))+($K35="custom")*CustCF!GH35</f>
        <v/>
      </c>
      <c r="GO35" s="1" t="n"/>
      <c r="GP35" s="63" t="n"/>
    </row>
    <row r="36" hidden="1" outlineLevel="1">
      <c r="A36" s="1" t="n"/>
      <c r="B36" s="1" t="n"/>
      <c r="C36" s="251">
        <f>Budget!P37</f>
        <v/>
      </c>
      <c r="D36" s="14">
        <f>Budget!Q37</f>
        <v/>
      </c>
      <c r="E36" s="14">
        <f>IF(D36&lt;&gt;0,F36,"")</f>
        <v/>
      </c>
      <c r="F36" s="252" t="n">
        <v>0</v>
      </c>
      <c r="G36" s="921">
        <f>IF(L36="custom",CustCF!F36,INDEX($P$8:$GN$8,MATCH(F36,$P$6:$GN$6,0)))</f>
        <v/>
      </c>
      <c r="H36" s="252" t="n">
        <v>0</v>
      </c>
      <c r="I36" s="921">
        <f>IF(L36="custom",CustCF!G36,INDEX($P$8:$GN$8,MATCH(H36,$P$6:$GN$6,0)))</f>
        <v/>
      </c>
      <c r="J36" s="249">
        <f>H36-F36+1</f>
        <v/>
      </c>
      <c r="K36" s="254" t="inlineStr">
        <is>
          <t>Bell Curve</t>
        </is>
      </c>
      <c r="L36" s="255" t="inlineStr">
        <is>
          <t>Flat (9)</t>
        </is>
      </c>
      <c r="M36" s="256">
        <f>INDEX($D$261:$D$266,MATCH(L36,$C$261:$C$266,0))</f>
        <v/>
      </c>
      <c r="N36" s="13">
        <f>SUM(P36:GN36)</f>
        <v/>
      </c>
      <c r="O36" s="14" t="n"/>
      <c r="P36" s="87">
        <f>($K36="Bell Curve")*(_xlfn.NORM.DIST(AND(P$6&gt;=$F36,P$6&lt;=$H36)*(P$6-$F36+1),$J36/2,$M36,TRUE)-_xlfn.NORM.DIST(AND(P$6&gt;=$F36,P$6&lt;=$H36)*(O$6-$F36+1),$J36/2,$M36,TRUE))/(1-2*_xlfn.NORM.DIST(0,$J36/2,$M36,TRUE))*$D36+($K36="Steady Growth")*(AND(P$6&gt;=$F36,P$6&lt;=$H36)*((P$6-$F36+1)/($J36*($J36+1)/2)*$D36))+($K36="custom")*CustCF!J36</f>
        <v/>
      </c>
      <c r="Q36" s="87">
        <f>($K36="Bell Curve")*(_xlfn.NORM.DIST(AND(Q$6&gt;=$F36,Q$6&lt;=$H36)*(Q$6-$F36+1),$J36/2,$M36,TRUE)-_xlfn.NORM.DIST(AND(Q$6&gt;=$F36,Q$6&lt;=$H36)*(P$6-$F36+1),$J36/2,$M36,TRUE))/(1-2*_xlfn.NORM.DIST(0,$J36/2,$M36,TRUE))*$D36+($K36="Steady Growth")*(AND(Q$6&gt;=$F36,Q$6&lt;=$H36)*((Q$6-$F36+1)/($J36*($J36+1)/2)*$D36))+($K36="custom")*CustCF!K36</f>
        <v/>
      </c>
      <c r="R36" s="87">
        <f>($K36="Bell Curve")*(_xlfn.NORM.DIST(AND(R$6&gt;=$F36,R$6&lt;=$H36)*(R$6-$F36+1),$J36/2,$M36,TRUE)-_xlfn.NORM.DIST(AND(R$6&gt;=$F36,R$6&lt;=$H36)*(Q$6-$F36+1),$J36/2,$M36,TRUE))/(1-2*_xlfn.NORM.DIST(0,$J36/2,$M36,TRUE))*$D36+($K36="Steady Growth")*(AND(R$6&gt;=$F36,R$6&lt;=$H36)*((R$6-$F36+1)/($J36*($J36+1)/2)*$D36))+($K36="custom")*CustCF!L36</f>
        <v/>
      </c>
      <c r="S36" s="87">
        <f>($K36="Bell Curve")*(_xlfn.NORM.DIST(AND(S$6&gt;=$F36,S$6&lt;=$H36)*(S$6-$F36+1),$J36/2,$M36,TRUE)-_xlfn.NORM.DIST(AND(S$6&gt;=$F36,S$6&lt;=$H36)*(R$6-$F36+1),$J36/2,$M36,TRUE))/(1-2*_xlfn.NORM.DIST(0,$J36/2,$M36,TRUE))*$D36+($K36="Steady Growth")*(AND(S$6&gt;=$F36,S$6&lt;=$H36)*((S$6-$F36+1)/($J36*($J36+1)/2)*$D36))+($K36="custom")*CustCF!M36</f>
        <v/>
      </c>
      <c r="T36" s="87">
        <f>($K36="Bell Curve")*(_xlfn.NORM.DIST(AND(T$6&gt;=$F36,T$6&lt;=$H36)*(T$6-$F36+1),$J36/2,$M36,TRUE)-_xlfn.NORM.DIST(AND(T$6&gt;=$F36,T$6&lt;=$H36)*(S$6-$F36+1),$J36/2,$M36,TRUE))/(1-2*_xlfn.NORM.DIST(0,$J36/2,$M36,TRUE))*$D36+($K36="Steady Growth")*(AND(T$6&gt;=$F36,T$6&lt;=$H36)*((T$6-$F36+1)/($J36*($J36+1)/2)*$D36))+($K36="custom")*CustCF!N36</f>
        <v/>
      </c>
      <c r="U36" s="87">
        <f>($K36="Bell Curve")*(_xlfn.NORM.DIST(AND(U$6&gt;=$F36,U$6&lt;=$H36)*(U$6-$F36+1),$J36/2,$M36,TRUE)-_xlfn.NORM.DIST(AND(U$6&gt;=$F36,U$6&lt;=$H36)*(T$6-$F36+1),$J36/2,$M36,TRUE))/(1-2*_xlfn.NORM.DIST(0,$J36/2,$M36,TRUE))*$D36+($K36="Steady Growth")*(AND(U$6&gt;=$F36,U$6&lt;=$H36)*((U$6-$F36+1)/($J36*($J36+1)/2)*$D36))+($K36="custom")*CustCF!O36</f>
        <v/>
      </c>
      <c r="V36" s="87">
        <f>($K36="Bell Curve")*(_xlfn.NORM.DIST(AND(V$6&gt;=$F36,V$6&lt;=$H36)*(V$6-$F36+1),$J36/2,$M36,TRUE)-_xlfn.NORM.DIST(AND(V$6&gt;=$F36,V$6&lt;=$H36)*(U$6-$F36+1),$J36/2,$M36,TRUE))/(1-2*_xlfn.NORM.DIST(0,$J36/2,$M36,TRUE))*$D36+($K36="Steady Growth")*(AND(V$6&gt;=$F36,V$6&lt;=$H36)*((V$6-$F36+1)/($J36*($J36+1)/2)*$D36))+($K36="custom")*CustCF!P36</f>
        <v/>
      </c>
      <c r="W36" s="87">
        <f>($K36="Bell Curve")*(_xlfn.NORM.DIST(AND(W$6&gt;=$F36,W$6&lt;=$H36)*(W$6-$F36+1),$J36/2,$M36,TRUE)-_xlfn.NORM.DIST(AND(W$6&gt;=$F36,W$6&lt;=$H36)*(V$6-$F36+1),$J36/2,$M36,TRUE))/(1-2*_xlfn.NORM.DIST(0,$J36/2,$M36,TRUE))*$D36+($K36="Steady Growth")*(AND(W$6&gt;=$F36,W$6&lt;=$H36)*((W$6-$F36+1)/($J36*($J36+1)/2)*$D36))+($K36="custom")*CustCF!Q36</f>
        <v/>
      </c>
      <c r="X36" s="87">
        <f>($K36="Bell Curve")*(_xlfn.NORM.DIST(AND(X$6&gt;=$F36,X$6&lt;=$H36)*(X$6-$F36+1),$J36/2,$M36,TRUE)-_xlfn.NORM.DIST(AND(X$6&gt;=$F36,X$6&lt;=$H36)*(W$6-$F36+1),$J36/2,$M36,TRUE))/(1-2*_xlfn.NORM.DIST(0,$J36/2,$M36,TRUE))*$D36+($K36="Steady Growth")*(AND(X$6&gt;=$F36,X$6&lt;=$H36)*((X$6-$F36+1)/($J36*($J36+1)/2)*$D36))+($K36="custom")*CustCF!R36</f>
        <v/>
      </c>
      <c r="Y36" s="87">
        <f>($K36="Bell Curve")*(_xlfn.NORM.DIST(AND(Y$6&gt;=$F36,Y$6&lt;=$H36)*(Y$6-$F36+1),$J36/2,$M36,TRUE)-_xlfn.NORM.DIST(AND(Y$6&gt;=$F36,Y$6&lt;=$H36)*(X$6-$F36+1),$J36/2,$M36,TRUE))/(1-2*_xlfn.NORM.DIST(0,$J36/2,$M36,TRUE))*$D36+($K36="Steady Growth")*(AND(Y$6&gt;=$F36,Y$6&lt;=$H36)*((Y$6-$F36+1)/($J36*($J36+1)/2)*$D36))+($K36="custom")*CustCF!S36</f>
        <v/>
      </c>
      <c r="Z36" s="87">
        <f>($K36="Bell Curve")*(_xlfn.NORM.DIST(AND(Z$6&gt;=$F36,Z$6&lt;=$H36)*(Z$6-$F36+1),$J36/2,$M36,TRUE)-_xlfn.NORM.DIST(AND(Z$6&gt;=$F36,Z$6&lt;=$H36)*(Y$6-$F36+1),$J36/2,$M36,TRUE))/(1-2*_xlfn.NORM.DIST(0,$J36/2,$M36,TRUE))*$D36+($K36="Steady Growth")*(AND(Z$6&gt;=$F36,Z$6&lt;=$H36)*((Z$6-$F36+1)/($J36*($J36+1)/2)*$D36))+($K36="custom")*CustCF!T36</f>
        <v/>
      </c>
      <c r="AA36" s="87">
        <f>($K36="Bell Curve")*(_xlfn.NORM.DIST(AND(AA$6&gt;=$F36,AA$6&lt;=$H36)*(AA$6-$F36+1),$J36/2,$M36,TRUE)-_xlfn.NORM.DIST(AND(AA$6&gt;=$F36,AA$6&lt;=$H36)*(Z$6-$F36+1),$J36/2,$M36,TRUE))/(1-2*_xlfn.NORM.DIST(0,$J36/2,$M36,TRUE))*$D36+($K36="Steady Growth")*(AND(AA$6&gt;=$F36,AA$6&lt;=$H36)*((AA$6-$F36+1)/($J36*($J36+1)/2)*$D36))+($K36="custom")*CustCF!U36</f>
        <v/>
      </c>
      <c r="AB36" s="87">
        <f>($K36="Bell Curve")*(_xlfn.NORM.DIST(AND(AB$6&gt;=$F36,AB$6&lt;=$H36)*(AB$6-$F36+1),$J36/2,$M36,TRUE)-_xlfn.NORM.DIST(AND(AB$6&gt;=$F36,AB$6&lt;=$H36)*(AA$6-$F36+1),$J36/2,$M36,TRUE))/(1-2*_xlfn.NORM.DIST(0,$J36/2,$M36,TRUE))*$D36+($K36="Steady Growth")*(AND(AB$6&gt;=$F36,AB$6&lt;=$H36)*((AB$6-$F36+1)/($J36*($J36+1)/2)*$D36))+($K36="custom")*CustCF!V36</f>
        <v/>
      </c>
      <c r="AC36" s="87">
        <f>($K36="Bell Curve")*(_xlfn.NORM.DIST(AND(AC$6&gt;=$F36,AC$6&lt;=$H36)*(AC$6-$F36+1),$J36/2,$M36,TRUE)-_xlfn.NORM.DIST(AND(AC$6&gt;=$F36,AC$6&lt;=$H36)*(AB$6-$F36+1),$J36/2,$M36,TRUE))/(1-2*_xlfn.NORM.DIST(0,$J36/2,$M36,TRUE))*$D36+($K36="Steady Growth")*(AND(AC$6&gt;=$F36,AC$6&lt;=$H36)*((AC$6-$F36+1)/($J36*($J36+1)/2)*$D36))+($K36="custom")*CustCF!W36</f>
        <v/>
      </c>
      <c r="AD36" s="87">
        <f>($K36="Bell Curve")*(_xlfn.NORM.DIST(AND(AD$6&gt;=$F36,AD$6&lt;=$H36)*(AD$6-$F36+1),$J36/2,$M36,TRUE)-_xlfn.NORM.DIST(AND(AD$6&gt;=$F36,AD$6&lt;=$H36)*(AC$6-$F36+1),$J36/2,$M36,TRUE))/(1-2*_xlfn.NORM.DIST(0,$J36/2,$M36,TRUE))*$D36+($K36="Steady Growth")*(AND(AD$6&gt;=$F36,AD$6&lt;=$H36)*((AD$6-$F36+1)/($J36*($J36+1)/2)*$D36))+($K36="custom")*CustCF!X36</f>
        <v/>
      </c>
      <c r="AE36" s="87">
        <f>($K36="Bell Curve")*(_xlfn.NORM.DIST(AND(AE$6&gt;=$F36,AE$6&lt;=$H36)*(AE$6-$F36+1),$J36/2,$M36,TRUE)-_xlfn.NORM.DIST(AND(AE$6&gt;=$F36,AE$6&lt;=$H36)*(AD$6-$F36+1),$J36/2,$M36,TRUE))/(1-2*_xlfn.NORM.DIST(0,$J36/2,$M36,TRUE))*$D36+($K36="Steady Growth")*(AND(AE$6&gt;=$F36,AE$6&lt;=$H36)*((AE$6-$F36+1)/($J36*($J36+1)/2)*$D36))+($K36="custom")*CustCF!Y36</f>
        <v/>
      </c>
      <c r="AF36" s="87">
        <f>($K36="Bell Curve")*(_xlfn.NORM.DIST(AND(AF$6&gt;=$F36,AF$6&lt;=$H36)*(AF$6-$F36+1),$J36/2,$M36,TRUE)-_xlfn.NORM.DIST(AND(AF$6&gt;=$F36,AF$6&lt;=$H36)*(AE$6-$F36+1),$J36/2,$M36,TRUE))/(1-2*_xlfn.NORM.DIST(0,$J36/2,$M36,TRUE))*$D36+($K36="Steady Growth")*(AND(AF$6&gt;=$F36,AF$6&lt;=$H36)*((AF$6-$F36+1)/($J36*($J36+1)/2)*$D36))+($K36="custom")*CustCF!Z36</f>
        <v/>
      </c>
      <c r="AG36" s="87">
        <f>($K36="Bell Curve")*(_xlfn.NORM.DIST(AND(AG$6&gt;=$F36,AG$6&lt;=$H36)*(AG$6-$F36+1),$J36/2,$M36,TRUE)-_xlfn.NORM.DIST(AND(AG$6&gt;=$F36,AG$6&lt;=$H36)*(AF$6-$F36+1),$J36/2,$M36,TRUE))/(1-2*_xlfn.NORM.DIST(0,$J36/2,$M36,TRUE))*$D36+($K36="Steady Growth")*(AND(AG$6&gt;=$F36,AG$6&lt;=$H36)*((AG$6-$F36+1)/($J36*($J36+1)/2)*$D36))+($K36="custom")*CustCF!AA36</f>
        <v/>
      </c>
      <c r="AH36" s="87">
        <f>($K36="Bell Curve")*(_xlfn.NORM.DIST(AND(AH$6&gt;=$F36,AH$6&lt;=$H36)*(AH$6-$F36+1),$J36/2,$M36,TRUE)-_xlfn.NORM.DIST(AND(AH$6&gt;=$F36,AH$6&lt;=$H36)*(AG$6-$F36+1),$J36/2,$M36,TRUE))/(1-2*_xlfn.NORM.DIST(0,$J36/2,$M36,TRUE))*$D36+($K36="Steady Growth")*(AND(AH$6&gt;=$F36,AH$6&lt;=$H36)*((AH$6-$F36+1)/($J36*($J36+1)/2)*$D36))+($K36="custom")*CustCF!AB36</f>
        <v/>
      </c>
      <c r="AI36" s="87">
        <f>($K36="Bell Curve")*(_xlfn.NORM.DIST(AND(AI$6&gt;=$F36,AI$6&lt;=$H36)*(AI$6-$F36+1),$J36/2,$M36,TRUE)-_xlfn.NORM.DIST(AND(AI$6&gt;=$F36,AI$6&lt;=$H36)*(AH$6-$F36+1),$J36/2,$M36,TRUE))/(1-2*_xlfn.NORM.DIST(0,$J36/2,$M36,TRUE))*$D36+($K36="Steady Growth")*(AND(AI$6&gt;=$F36,AI$6&lt;=$H36)*((AI$6-$F36+1)/($J36*($J36+1)/2)*$D36))+($K36="custom")*CustCF!AC36</f>
        <v/>
      </c>
      <c r="AJ36" s="87">
        <f>($K36="Bell Curve")*(_xlfn.NORM.DIST(AND(AJ$6&gt;=$F36,AJ$6&lt;=$H36)*(AJ$6-$F36+1),$J36/2,$M36,TRUE)-_xlfn.NORM.DIST(AND(AJ$6&gt;=$F36,AJ$6&lt;=$H36)*(AI$6-$F36+1),$J36/2,$M36,TRUE))/(1-2*_xlfn.NORM.DIST(0,$J36/2,$M36,TRUE))*$D36+($K36="Steady Growth")*(AND(AJ$6&gt;=$F36,AJ$6&lt;=$H36)*((AJ$6-$F36+1)/($J36*($J36+1)/2)*$D36))+($K36="custom")*CustCF!AD36</f>
        <v/>
      </c>
      <c r="AK36" s="87">
        <f>($K36="Bell Curve")*(_xlfn.NORM.DIST(AND(AK$6&gt;=$F36,AK$6&lt;=$H36)*(AK$6-$F36+1),$J36/2,$M36,TRUE)-_xlfn.NORM.DIST(AND(AK$6&gt;=$F36,AK$6&lt;=$H36)*(AJ$6-$F36+1),$J36/2,$M36,TRUE))/(1-2*_xlfn.NORM.DIST(0,$J36/2,$M36,TRUE))*$D36+($K36="Steady Growth")*(AND(AK$6&gt;=$F36,AK$6&lt;=$H36)*((AK$6-$F36+1)/($J36*($J36+1)/2)*$D36))+($K36="custom")*CustCF!AE36</f>
        <v/>
      </c>
      <c r="AL36" s="87">
        <f>($K36="Bell Curve")*(_xlfn.NORM.DIST(AND(AL$6&gt;=$F36,AL$6&lt;=$H36)*(AL$6-$F36+1),$J36/2,$M36,TRUE)-_xlfn.NORM.DIST(AND(AL$6&gt;=$F36,AL$6&lt;=$H36)*(AK$6-$F36+1),$J36/2,$M36,TRUE))/(1-2*_xlfn.NORM.DIST(0,$J36/2,$M36,TRUE))*$D36+($K36="Steady Growth")*(AND(AL$6&gt;=$F36,AL$6&lt;=$H36)*((AL$6-$F36+1)/($J36*($J36+1)/2)*$D36))+($K36="custom")*CustCF!AF36</f>
        <v/>
      </c>
      <c r="AM36" s="87">
        <f>($K36="Bell Curve")*(_xlfn.NORM.DIST(AND(AM$6&gt;=$F36,AM$6&lt;=$H36)*(AM$6-$F36+1),$J36/2,$M36,TRUE)-_xlfn.NORM.DIST(AND(AM$6&gt;=$F36,AM$6&lt;=$H36)*(AL$6-$F36+1),$J36/2,$M36,TRUE))/(1-2*_xlfn.NORM.DIST(0,$J36/2,$M36,TRUE))*$D36+($K36="Steady Growth")*(AND(AM$6&gt;=$F36,AM$6&lt;=$H36)*((AM$6-$F36+1)/($J36*($J36+1)/2)*$D36))+($K36="custom")*CustCF!AG36</f>
        <v/>
      </c>
      <c r="AN36" s="87">
        <f>($K36="Bell Curve")*(_xlfn.NORM.DIST(AND(AN$6&gt;=$F36,AN$6&lt;=$H36)*(AN$6-$F36+1),$J36/2,$M36,TRUE)-_xlfn.NORM.DIST(AND(AN$6&gt;=$F36,AN$6&lt;=$H36)*(AM$6-$F36+1),$J36/2,$M36,TRUE))/(1-2*_xlfn.NORM.DIST(0,$J36/2,$M36,TRUE))*$D36+($K36="Steady Growth")*(AND(AN$6&gt;=$F36,AN$6&lt;=$H36)*((AN$6-$F36+1)/($J36*($J36+1)/2)*$D36))+($K36="custom")*CustCF!AH36</f>
        <v/>
      </c>
      <c r="AO36" s="87">
        <f>($K36="Bell Curve")*(_xlfn.NORM.DIST(AND(AO$6&gt;=$F36,AO$6&lt;=$H36)*(AO$6-$F36+1),$J36/2,$M36,TRUE)-_xlfn.NORM.DIST(AND(AO$6&gt;=$F36,AO$6&lt;=$H36)*(AN$6-$F36+1),$J36/2,$M36,TRUE))/(1-2*_xlfn.NORM.DIST(0,$J36/2,$M36,TRUE))*$D36+($K36="Steady Growth")*(AND(AO$6&gt;=$F36,AO$6&lt;=$H36)*((AO$6-$F36+1)/($J36*($J36+1)/2)*$D36))+($K36="custom")*CustCF!AI36</f>
        <v/>
      </c>
      <c r="AP36" s="87">
        <f>($K36="Bell Curve")*(_xlfn.NORM.DIST(AND(AP$6&gt;=$F36,AP$6&lt;=$H36)*(AP$6-$F36+1),$J36/2,$M36,TRUE)-_xlfn.NORM.DIST(AND(AP$6&gt;=$F36,AP$6&lt;=$H36)*(AO$6-$F36+1),$J36/2,$M36,TRUE))/(1-2*_xlfn.NORM.DIST(0,$J36/2,$M36,TRUE))*$D36+($K36="Steady Growth")*(AND(AP$6&gt;=$F36,AP$6&lt;=$H36)*((AP$6-$F36+1)/($J36*($J36+1)/2)*$D36))+($K36="custom")*CustCF!AJ36</f>
        <v/>
      </c>
      <c r="AQ36" s="87">
        <f>($K36="Bell Curve")*(_xlfn.NORM.DIST(AND(AQ$6&gt;=$F36,AQ$6&lt;=$H36)*(AQ$6-$F36+1),$J36/2,$M36,TRUE)-_xlfn.NORM.DIST(AND(AQ$6&gt;=$F36,AQ$6&lt;=$H36)*(AP$6-$F36+1),$J36/2,$M36,TRUE))/(1-2*_xlfn.NORM.DIST(0,$J36/2,$M36,TRUE))*$D36+($K36="Steady Growth")*(AND(AQ$6&gt;=$F36,AQ$6&lt;=$H36)*((AQ$6-$F36+1)/($J36*($J36+1)/2)*$D36))+($K36="custom")*CustCF!AK36</f>
        <v/>
      </c>
      <c r="AR36" s="87">
        <f>($K36="Bell Curve")*(_xlfn.NORM.DIST(AND(AR$6&gt;=$F36,AR$6&lt;=$H36)*(AR$6-$F36+1),$J36/2,$M36,TRUE)-_xlfn.NORM.DIST(AND(AR$6&gt;=$F36,AR$6&lt;=$H36)*(AQ$6-$F36+1),$J36/2,$M36,TRUE))/(1-2*_xlfn.NORM.DIST(0,$J36/2,$M36,TRUE))*$D36+($K36="Steady Growth")*(AND(AR$6&gt;=$F36,AR$6&lt;=$H36)*((AR$6-$F36+1)/($J36*($J36+1)/2)*$D36))+($K36="custom")*CustCF!AL36</f>
        <v/>
      </c>
      <c r="AS36" s="87">
        <f>($K36="Bell Curve")*(_xlfn.NORM.DIST(AND(AS$6&gt;=$F36,AS$6&lt;=$H36)*(AS$6-$F36+1),$J36/2,$M36,TRUE)-_xlfn.NORM.DIST(AND(AS$6&gt;=$F36,AS$6&lt;=$H36)*(AR$6-$F36+1),$J36/2,$M36,TRUE))/(1-2*_xlfn.NORM.DIST(0,$J36/2,$M36,TRUE))*$D36+($K36="Steady Growth")*(AND(AS$6&gt;=$F36,AS$6&lt;=$H36)*((AS$6-$F36+1)/($J36*($J36+1)/2)*$D36))+($K36="custom")*CustCF!AM36</f>
        <v/>
      </c>
      <c r="AT36" s="87">
        <f>($K36="Bell Curve")*(_xlfn.NORM.DIST(AND(AT$6&gt;=$F36,AT$6&lt;=$H36)*(AT$6-$F36+1),$J36/2,$M36,TRUE)-_xlfn.NORM.DIST(AND(AT$6&gt;=$F36,AT$6&lt;=$H36)*(AS$6-$F36+1),$J36/2,$M36,TRUE))/(1-2*_xlfn.NORM.DIST(0,$J36/2,$M36,TRUE))*$D36+($K36="Steady Growth")*(AND(AT$6&gt;=$F36,AT$6&lt;=$H36)*((AT$6-$F36+1)/($J36*($J36+1)/2)*$D36))+($K36="custom")*CustCF!AN36</f>
        <v/>
      </c>
      <c r="AU36" s="87">
        <f>($K36="Bell Curve")*(_xlfn.NORM.DIST(AND(AU$6&gt;=$F36,AU$6&lt;=$H36)*(AU$6-$F36+1),$J36/2,$M36,TRUE)-_xlfn.NORM.DIST(AND(AU$6&gt;=$F36,AU$6&lt;=$H36)*(AT$6-$F36+1),$J36/2,$M36,TRUE))/(1-2*_xlfn.NORM.DIST(0,$J36/2,$M36,TRUE))*$D36+($K36="Steady Growth")*(AND(AU$6&gt;=$F36,AU$6&lt;=$H36)*((AU$6-$F36+1)/($J36*($J36+1)/2)*$D36))+($K36="custom")*CustCF!AO36</f>
        <v/>
      </c>
      <c r="AV36" s="87">
        <f>($K36="Bell Curve")*(_xlfn.NORM.DIST(AND(AV$6&gt;=$F36,AV$6&lt;=$H36)*(AV$6-$F36+1),$J36/2,$M36,TRUE)-_xlfn.NORM.DIST(AND(AV$6&gt;=$F36,AV$6&lt;=$H36)*(AU$6-$F36+1),$J36/2,$M36,TRUE))/(1-2*_xlfn.NORM.DIST(0,$J36/2,$M36,TRUE))*$D36+($K36="Steady Growth")*(AND(AV$6&gt;=$F36,AV$6&lt;=$H36)*((AV$6-$F36+1)/($J36*($J36+1)/2)*$D36))+($K36="custom")*CustCF!AP36</f>
        <v/>
      </c>
      <c r="AW36" s="87">
        <f>($K36="Bell Curve")*(_xlfn.NORM.DIST(AND(AW$6&gt;=$F36,AW$6&lt;=$H36)*(AW$6-$F36+1),$J36/2,$M36,TRUE)-_xlfn.NORM.DIST(AND(AW$6&gt;=$F36,AW$6&lt;=$H36)*(AV$6-$F36+1),$J36/2,$M36,TRUE))/(1-2*_xlfn.NORM.DIST(0,$J36/2,$M36,TRUE))*$D36+($K36="Steady Growth")*(AND(AW$6&gt;=$F36,AW$6&lt;=$H36)*((AW$6-$F36+1)/($J36*($J36+1)/2)*$D36))+($K36="custom")*CustCF!AQ36</f>
        <v/>
      </c>
      <c r="AX36" s="87">
        <f>($K36="Bell Curve")*(_xlfn.NORM.DIST(AND(AX$6&gt;=$F36,AX$6&lt;=$H36)*(AX$6-$F36+1),$J36/2,$M36,TRUE)-_xlfn.NORM.DIST(AND(AX$6&gt;=$F36,AX$6&lt;=$H36)*(AW$6-$F36+1),$J36/2,$M36,TRUE))/(1-2*_xlfn.NORM.DIST(0,$J36/2,$M36,TRUE))*$D36+($K36="Steady Growth")*(AND(AX$6&gt;=$F36,AX$6&lt;=$H36)*((AX$6-$F36+1)/($J36*($J36+1)/2)*$D36))+($K36="custom")*CustCF!AR36</f>
        <v/>
      </c>
      <c r="AY36" s="87">
        <f>($K36="Bell Curve")*(_xlfn.NORM.DIST(AND(AY$6&gt;=$F36,AY$6&lt;=$H36)*(AY$6-$F36+1),$J36/2,$M36,TRUE)-_xlfn.NORM.DIST(AND(AY$6&gt;=$F36,AY$6&lt;=$H36)*(AX$6-$F36+1),$J36/2,$M36,TRUE))/(1-2*_xlfn.NORM.DIST(0,$J36/2,$M36,TRUE))*$D36+($K36="Steady Growth")*(AND(AY$6&gt;=$F36,AY$6&lt;=$H36)*((AY$6-$F36+1)/($J36*($J36+1)/2)*$D36))+($K36="custom")*CustCF!AS36</f>
        <v/>
      </c>
      <c r="AZ36" s="87">
        <f>($K36="Bell Curve")*(_xlfn.NORM.DIST(AND(AZ$6&gt;=$F36,AZ$6&lt;=$H36)*(AZ$6-$F36+1),$J36/2,$M36,TRUE)-_xlfn.NORM.DIST(AND(AZ$6&gt;=$F36,AZ$6&lt;=$H36)*(AY$6-$F36+1),$J36/2,$M36,TRUE))/(1-2*_xlfn.NORM.DIST(0,$J36/2,$M36,TRUE))*$D36+($K36="Steady Growth")*(AND(AZ$6&gt;=$F36,AZ$6&lt;=$H36)*((AZ$6-$F36+1)/($J36*($J36+1)/2)*$D36))+($K36="custom")*CustCF!AT36</f>
        <v/>
      </c>
      <c r="BA36" s="87">
        <f>($K36="Bell Curve")*(_xlfn.NORM.DIST(AND(BA$6&gt;=$F36,BA$6&lt;=$H36)*(BA$6-$F36+1),$J36/2,$M36,TRUE)-_xlfn.NORM.DIST(AND(BA$6&gt;=$F36,BA$6&lt;=$H36)*(AZ$6-$F36+1),$J36/2,$M36,TRUE))/(1-2*_xlfn.NORM.DIST(0,$J36/2,$M36,TRUE))*$D36+($K36="Steady Growth")*(AND(BA$6&gt;=$F36,BA$6&lt;=$H36)*((BA$6-$F36+1)/($J36*($J36+1)/2)*$D36))+($K36="custom")*CustCF!AU36</f>
        <v/>
      </c>
      <c r="BB36" s="87">
        <f>($K36="Bell Curve")*(_xlfn.NORM.DIST(AND(BB$6&gt;=$F36,BB$6&lt;=$H36)*(BB$6-$F36+1),$J36/2,$M36,TRUE)-_xlfn.NORM.DIST(AND(BB$6&gt;=$F36,BB$6&lt;=$H36)*(BA$6-$F36+1),$J36/2,$M36,TRUE))/(1-2*_xlfn.NORM.DIST(0,$J36/2,$M36,TRUE))*$D36+($K36="Steady Growth")*(AND(BB$6&gt;=$F36,BB$6&lt;=$H36)*((BB$6-$F36+1)/($J36*($J36+1)/2)*$D36))+($K36="custom")*CustCF!AV36</f>
        <v/>
      </c>
      <c r="BC36" s="87">
        <f>($K36="Bell Curve")*(_xlfn.NORM.DIST(AND(BC$6&gt;=$F36,BC$6&lt;=$H36)*(BC$6-$F36+1),$J36/2,$M36,TRUE)-_xlfn.NORM.DIST(AND(BC$6&gt;=$F36,BC$6&lt;=$H36)*(BB$6-$F36+1),$J36/2,$M36,TRUE))/(1-2*_xlfn.NORM.DIST(0,$J36/2,$M36,TRUE))*$D36+($K36="Steady Growth")*(AND(BC$6&gt;=$F36,BC$6&lt;=$H36)*((BC$6-$F36+1)/($J36*($J36+1)/2)*$D36))+($K36="custom")*CustCF!AW36</f>
        <v/>
      </c>
      <c r="BD36" s="87">
        <f>($K36="Bell Curve")*(_xlfn.NORM.DIST(AND(BD$6&gt;=$F36,BD$6&lt;=$H36)*(BD$6-$F36+1),$J36/2,$M36,TRUE)-_xlfn.NORM.DIST(AND(BD$6&gt;=$F36,BD$6&lt;=$H36)*(BC$6-$F36+1),$J36/2,$M36,TRUE))/(1-2*_xlfn.NORM.DIST(0,$J36/2,$M36,TRUE))*$D36+($K36="Steady Growth")*(AND(BD$6&gt;=$F36,BD$6&lt;=$H36)*((BD$6-$F36+1)/($J36*($J36+1)/2)*$D36))+($K36="custom")*CustCF!AX36</f>
        <v/>
      </c>
      <c r="BE36" s="87">
        <f>($K36="Bell Curve")*(_xlfn.NORM.DIST(AND(BE$6&gt;=$F36,BE$6&lt;=$H36)*(BE$6-$F36+1),$J36/2,$M36,TRUE)-_xlfn.NORM.DIST(AND(BE$6&gt;=$F36,BE$6&lt;=$H36)*(BD$6-$F36+1),$J36/2,$M36,TRUE))/(1-2*_xlfn.NORM.DIST(0,$J36/2,$M36,TRUE))*$D36+($K36="Steady Growth")*(AND(BE$6&gt;=$F36,BE$6&lt;=$H36)*((BE$6-$F36+1)/($J36*($J36+1)/2)*$D36))+($K36="custom")*CustCF!AY36</f>
        <v/>
      </c>
      <c r="BF36" s="87">
        <f>($K36="Bell Curve")*(_xlfn.NORM.DIST(AND(BF$6&gt;=$F36,BF$6&lt;=$H36)*(BF$6-$F36+1),$J36/2,$M36,TRUE)-_xlfn.NORM.DIST(AND(BF$6&gt;=$F36,BF$6&lt;=$H36)*(BE$6-$F36+1),$J36/2,$M36,TRUE))/(1-2*_xlfn.NORM.DIST(0,$J36/2,$M36,TRUE))*$D36+($K36="Steady Growth")*(AND(BF$6&gt;=$F36,BF$6&lt;=$H36)*((BF$6-$F36+1)/($J36*($J36+1)/2)*$D36))+($K36="custom")*CustCF!AZ36</f>
        <v/>
      </c>
      <c r="BG36" s="87">
        <f>($K36="Bell Curve")*(_xlfn.NORM.DIST(AND(BG$6&gt;=$F36,BG$6&lt;=$H36)*(BG$6-$F36+1),$J36/2,$M36,TRUE)-_xlfn.NORM.DIST(AND(BG$6&gt;=$F36,BG$6&lt;=$H36)*(BF$6-$F36+1),$J36/2,$M36,TRUE))/(1-2*_xlfn.NORM.DIST(0,$J36/2,$M36,TRUE))*$D36+($K36="Steady Growth")*(AND(BG$6&gt;=$F36,BG$6&lt;=$H36)*((BG$6-$F36+1)/($J36*($J36+1)/2)*$D36))+($K36="custom")*CustCF!BA36</f>
        <v/>
      </c>
      <c r="BH36" s="87">
        <f>($K36="Bell Curve")*(_xlfn.NORM.DIST(AND(BH$6&gt;=$F36,BH$6&lt;=$H36)*(BH$6-$F36+1),$J36/2,$M36,TRUE)-_xlfn.NORM.DIST(AND(BH$6&gt;=$F36,BH$6&lt;=$H36)*(BG$6-$F36+1),$J36/2,$M36,TRUE))/(1-2*_xlfn.NORM.DIST(0,$J36/2,$M36,TRUE))*$D36+($K36="Steady Growth")*(AND(BH$6&gt;=$F36,BH$6&lt;=$H36)*((BH$6-$F36+1)/($J36*($J36+1)/2)*$D36))+($K36="custom")*CustCF!BB36</f>
        <v/>
      </c>
      <c r="BI36" s="87">
        <f>($K36="Bell Curve")*(_xlfn.NORM.DIST(AND(BI$6&gt;=$F36,BI$6&lt;=$H36)*(BI$6-$F36+1),$J36/2,$M36,TRUE)-_xlfn.NORM.DIST(AND(BI$6&gt;=$F36,BI$6&lt;=$H36)*(BH$6-$F36+1),$J36/2,$M36,TRUE))/(1-2*_xlfn.NORM.DIST(0,$J36/2,$M36,TRUE))*$D36+($K36="Steady Growth")*(AND(BI$6&gt;=$F36,BI$6&lt;=$H36)*((BI$6-$F36+1)/($J36*($J36+1)/2)*$D36))+($K36="custom")*CustCF!BC36</f>
        <v/>
      </c>
      <c r="BJ36" s="87">
        <f>($K36="Bell Curve")*(_xlfn.NORM.DIST(AND(BJ$6&gt;=$F36,BJ$6&lt;=$H36)*(BJ$6-$F36+1),$J36/2,$M36,TRUE)-_xlfn.NORM.DIST(AND(BJ$6&gt;=$F36,BJ$6&lt;=$H36)*(BI$6-$F36+1),$J36/2,$M36,TRUE))/(1-2*_xlfn.NORM.DIST(0,$J36/2,$M36,TRUE))*$D36+($K36="Steady Growth")*(AND(BJ$6&gt;=$F36,BJ$6&lt;=$H36)*((BJ$6-$F36+1)/($J36*($J36+1)/2)*$D36))+($K36="custom")*CustCF!BD36</f>
        <v/>
      </c>
      <c r="BK36" s="87">
        <f>($K36="Bell Curve")*(_xlfn.NORM.DIST(AND(BK$6&gt;=$F36,BK$6&lt;=$H36)*(BK$6-$F36+1),$J36/2,$M36,TRUE)-_xlfn.NORM.DIST(AND(BK$6&gt;=$F36,BK$6&lt;=$H36)*(BJ$6-$F36+1),$J36/2,$M36,TRUE))/(1-2*_xlfn.NORM.DIST(0,$J36/2,$M36,TRUE))*$D36+($K36="Steady Growth")*(AND(BK$6&gt;=$F36,BK$6&lt;=$H36)*((BK$6-$F36+1)/($J36*($J36+1)/2)*$D36))+($K36="custom")*CustCF!BE36</f>
        <v/>
      </c>
      <c r="BL36" s="87">
        <f>($K36="Bell Curve")*(_xlfn.NORM.DIST(AND(BL$6&gt;=$F36,BL$6&lt;=$H36)*(BL$6-$F36+1),$J36/2,$M36,TRUE)-_xlfn.NORM.DIST(AND(BL$6&gt;=$F36,BL$6&lt;=$H36)*(BK$6-$F36+1),$J36/2,$M36,TRUE))/(1-2*_xlfn.NORM.DIST(0,$J36/2,$M36,TRUE))*$D36+($K36="Steady Growth")*(AND(BL$6&gt;=$F36,BL$6&lt;=$H36)*((BL$6-$F36+1)/($J36*($J36+1)/2)*$D36))+($K36="custom")*CustCF!BF36</f>
        <v/>
      </c>
      <c r="BM36" s="87">
        <f>($K36="Bell Curve")*(_xlfn.NORM.DIST(AND(BM$6&gt;=$F36,BM$6&lt;=$H36)*(BM$6-$F36+1),$J36/2,$M36,TRUE)-_xlfn.NORM.DIST(AND(BM$6&gt;=$F36,BM$6&lt;=$H36)*(BL$6-$F36+1),$J36/2,$M36,TRUE))/(1-2*_xlfn.NORM.DIST(0,$J36/2,$M36,TRUE))*$D36+($K36="Steady Growth")*(AND(BM$6&gt;=$F36,BM$6&lt;=$H36)*((BM$6-$F36+1)/($J36*($J36+1)/2)*$D36))+($K36="custom")*CustCF!BG36</f>
        <v/>
      </c>
      <c r="BN36" s="87">
        <f>($K36="Bell Curve")*(_xlfn.NORM.DIST(AND(BN$6&gt;=$F36,BN$6&lt;=$H36)*(BN$6-$F36+1),$J36/2,$M36,TRUE)-_xlfn.NORM.DIST(AND(BN$6&gt;=$F36,BN$6&lt;=$H36)*(BM$6-$F36+1),$J36/2,$M36,TRUE))/(1-2*_xlfn.NORM.DIST(0,$J36/2,$M36,TRUE))*$D36+($K36="Steady Growth")*(AND(BN$6&gt;=$F36,BN$6&lt;=$H36)*((BN$6-$F36+1)/($J36*($J36+1)/2)*$D36))+($K36="custom")*CustCF!BH36</f>
        <v/>
      </c>
      <c r="BO36" s="87">
        <f>($K36="Bell Curve")*(_xlfn.NORM.DIST(AND(BO$6&gt;=$F36,BO$6&lt;=$H36)*(BO$6-$F36+1),$J36/2,$M36,TRUE)-_xlfn.NORM.DIST(AND(BO$6&gt;=$F36,BO$6&lt;=$H36)*(BN$6-$F36+1),$J36/2,$M36,TRUE))/(1-2*_xlfn.NORM.DIST(0,$J36/2,$M36,TRUE))*$D36+($K36="Steady Growth")*(AND(BO$6&gt;=$F36,BO$6&lt;=$H36)*((BO$6-$F36+1)/($J36*($J36+1)/2)*$D36))+($K36="custom")*CustCF!BI36</f>
        <v/>
      </c>
      <c r="BP36" s="87">
        <f>($K36="Bell Curve")*(_xlfn.NORM.DIST(AND(BP$6&gt;=$F36,BP$6&lt;=$H36)*(BP$6-$F36+1),$J36/2,$M36,TRUE)-_xlfn.NORM.DIST(AND(BP$6&gt;=$F36,BP$6&lt;=$H36)*(BO$6-$F36+1),$J36/2,$M36,TRUE))/(1-2*_xlfn.NORM.DIST(0,$J36/2,$M36,TRUE))*$D36+($K36="Steady Growth")*(AND(BP$6&gt;=$F36,BP$6&lt;=$H36)*((BP$6-$F36+1)/($J36*($J36+1)/2)*$D36))+($K36="custom")*CustCF!BJ36</f>
        <v/>
      </c>
      <c r="BQ36" s="87">
        <f>($K36="Bell Curve")*(_xlfn.NORM.DIST(AND(BQ$6&gt;=$F36,BQ$6&lt;=$H36)*(BQ$6-$F36+1),$J36/2,$M36,TRUE)-_xlfn.NORM.DIST(AND(BQ$6&gt;=$F36,BQ$6&lt;=$H36)*(BP$6-$F36+1),$J36/2,$M36,TRUE))/(1-2*_xlfn.NORM.DIST(0,$J36/2,$M36,TRUE))*$D36+($K36="Steady Growth")*(AND(BQ$6&gt;=$F36,BQ$6&lt;=$H36)*((BQ$6-$F36+1)/($J36*($J36+1)/2)*$D36))+($K36="custom")*CustCF!BK36</f>
        <v/>
      </c>
      <c r="BR36" s="87">
        <f>($K36="Bell Curve")*(_xlfn.NORM.DIST(AND(BR$6&gt;=$F36,BR$6&lt;=$H36)*(BR$6-$F36+1),$J36/2,$M36,TRUE)-_xlfn.NORM.DIST(AND(BR$6&gt;=$F36,BR$6&lt;=$H36)*(BQ$6-$F36+1),$J36/2,$M36,TRUE))/(1-2*_xlfn.NORM.DIST(0,$J36/2,$M36,TRUE))*$D36+($K36="Steady Growth")*(AND(BR$6&gt;=$F36,BR$6&lt;=$H36)*((BR$6-$F36+1)/($J36*($J36+1)/2)*$D36))+($K36="custom")*CustCF!BL36</f>
        <v/>
      </c>
      <c r="BS36" s="87">
        <f>($K36="Bell Curve")*(_xlfn.NORM.DIST(AND(BS$6&gt;=$F36,BS$6&lt;=$H36)*(BS$6-$F36+1),$J36/2,$M36,TRUE)-_xlfn.NORM.DIST(AND(BS$6&gt;=$F36,BS$6&lt;=$H36)*(BR$6-$F36+1),$J36/2,$M36,TRUE))/(1-2*_xlfn.NORM.DIST(0,$J36/2,$M36,TRUE))*$D36+($K36="Steady Growth")*(AND(BS$6&gt;=$F36,BS$6&lt;=$H36)*((BS$6-$F36+1)/($J36*($J36+1)/2)*$D36))+($K36="custom")*CustCF!BM36</f>
        <v/>
      </c>
      <c r="BT36" s="87">
        <f>($K36="Bell Curve")*(_xlfn.NORM.DIST(AND(BT$6&gt;=$F36,BT$6&lt;=$H36)*(BT$6-$F36+1),$J36/2,$M36,TRUE)-_xlfn.NORM.DIST(AND(BT$6&gt;=$F36,BT$6&lt;=$H36)*(BS$6-$F36+1),$J36/2,$M36,TRUE))/(1-2*_xlfn.NORM.DIST(0,$J36/2,$M36,TRUE))*$D36+($K36="Steady Growth")*(AND(BT$6&gt;=$F36,BT$6&lt;=$H36)*((BT$6-$F36+1)/($J36*($J36+1)/2)*$D36))+($K36="custom")*CustCF!BN36</f>
        <v/>
      </c>
      <c r="BU36" s="87">
        <f>($K36="Bell Curve")*(_xlfn.NORM.DIST(AND(BU$6&gt;=$F36,BU$6&lt;=$H36)*(BU$6-$F36+1),$J36/2,$M36,TRUE)-_xlfn.NORM.DIST(AND(BU$6&gt;=$F36,BU$6&lt;=$H36)*(BT$6-$F36+1),$J36/2,$M36,TRUE))/(1-2*_xlfn.NORM.DIST(0,$J36/2,$M36,TRUE))*$D36+($K36="Steady Growth")*(AND(BU$6&gt;=$F36,BU$6&lt;=$H36)*((BU$6-$F36+1)/($J36*($J36+1)/2)*$D36))+($K36="custom")*CustCF!BO36</f>
        <v/>
      </c>
      <c r="BV36" s="87">
        <f>($K36="Bell Curve")*(_xlfn.NORM.DIST(AND(BV$6&gt;=$F36,BV$6&lt;=$H36)*(BV$6-$F36+1),$J36/2,$M36,TRUE)-_xlfn.NORM.DIST(AND(BV$6&gt;=$F36,BV$6&lt;=$H36)*(BU$6-$F36+1),$J36/2,$M36,TRUE))/(1-2*_xlfn.NORM.DIST(0,$J36/2,$M36,TRUE))*$D36+($K36="Steady Growth")*(AND(BV$6&gt;=$F36,BV$6&lt;=$H36)*((BV$6-$F36+1)/($J36*($J36+1)/2)*$D36))+($K36="custom")*CustCF!BP36</f>
        <v/>
      </c>
      <c r="BW36" s="87">
        <f>($K36="Bell Curve")*(_xlfn.NORM.DIST(AND(BW$6&gt;=$F36,BW$6&lt;=$H36)*(BW$6-$F36+1),$J36/2,$M36,TRUE)-_xlfn.NORM.DIST(AND(BW$6&gt;=$F36,BW$6&lt;=$H36)*(BV$6-$F36+1),$J36/2,$M36,TRUE))/(1-2*_xlfn.NORM.DIST(0,$J36/2,$M36,TRUE))*$D36+($K36="Steady Growth")*(AND(BW$6&gt;=$F36,BW$6&lt;=$H36)*((BW$6-$F36+1)/($J36*($J36+1)/2)*$D36))+($K36="custom")*CustCF!BQ36</f>
        <v/>
      </c>
      <c r="BX36" s="87">
        <f>($K36="Bell Curve")*(_xlfn.NORM.DIST(AND(BX$6&gt;=$F36,BX$6&lt;=$H36)*(BX$6-$F36+1),$J36/2,$M36,TRUE)-_xlfn.NORM.DIST(AND(BX$6&gt;=$F36,BX$6&lt;=$H36)*(BW$6-$F36+1),$J36/2,$M36,TRUE))/(1-2*_xlfn.NORM.DIST(0,$J36/2,$M36,TRUE))*$D36+($K36="Steady Growth")*(AND(BX$6&gt;=$F36,BX$6&lt;=$H36)*((BX$6-$F36+1)/($J36*($J36+1)/2)*$D36))+($K36="custom")*CustCF!BR36</f>
        <v/>
      </c>
      <c r="BY36" s="87">
        <f>($K36="Bell Curve")*(_xlfn.NORM.DIST(AND(BY$6&gt;=$F36,BY$6&lt;=$H36)*(BY$6-$F36+1),$J36/2,$M36,TRUE)-_xlfn.NORM.DIST(AND(BY$6&gt;=$F36,BY$6&lt;=$H36)*(BX$6-$F36+1),$J36/2,$M36,TRUE))/(1-2*_xlfn.NORM.DIST(0,$J36/2,$M36,TRUE))*$D36+($K36="Steady Growth")*(AND(BY$6&gt;=$F36,BY$6&lt;=$H36)*((BY$6-$F36+1)/($J36*($J36+1)/2)*$D36))+($K36="custom")*CustCF!BS36</f>
        <v/>
      </c>
      <c r="BZ36" s="87">
        <f>($K36="Bell Curve")*(_xlfn.NORM.DIST(AND(BZ$6&gt;=$F36,BZ$6&lt;=$H36)*(BZ$6-$F36+1),$J36/2,$M36,TRUE)-_xlfn.NORM.DIST(AND(BZ$6&gt;=$F36,BZ$6&lt;=$H36)*(BY$6-$F36+1),$J36/2,$M36,TRUE))/(1-2*_xlfn.NORM.DIST(0,$J36/2,$M36,TRUE))*$D36+($K36="Steady Growth")*(AND(BZ$6&gt;=$F36,BZ$6&lt;=$H36)*((BZ$6-$F36+1)/($J36*($J36+1)/2)*$D36))+($K36="custom")*CustCF!BT36</f>
        <v/>
      </c>
      <c r="CA36" s="87">
        <f>($K36="Bell Curve")*(_xlfn.NORM.DIST(AND(CA$6&gt;=$F36,CA$6&lt;=$H36)*(CA$6-$F36+1),$J36/2,$M36,TRUE)-_xlfn.NORM.DIST(AND(CA$6&gt;=$F36,CA$6&lt;=$H36)*(BZ$6-$F36+1),$J36/2,$M36,TRUE))/(1-2*_xlfn.NORM.DIST(0,$J36/2,$M36,TRUE))*$D36+($K36="Steady Growth")*(AND(CA$6&gt;=$F36,CA$6&lt;=$H36)*((CA$6-$F36+1)/($J36*($J36+1)/2)*$D36))+($K36="custom")*CustCF!BU36</f>
        <v/>
      </c>
      <c r="CB36" s="87">
        <f>($K36="Bell Curve")*(_xlfn.NORM.DIST(AND(CB$6&gt;=$F36,CB$6&lt;=$H36)*(CB$6-$F36+1),$J36/2,$M36,TRUE)-_xlfn.NORM.DIST(AND(CB$6&gt;=$F36,CB$6&lt;=$H36)*(CA$6-$F36+1),$J36/2,$M36,TRUE))/(1-2*_xlfn.NORM.DIST(0,$J36/2,$M36,TRUE))*$D36+($K36="Steady Growth")*(AND(CB$6&gt;=$F36,CB$6&lt;=$H36)*((CB$6-$F36+1)/($J36*($J36+1)/2)*$D36))+($K36="custom")*CustCF!BV36</f>
        <v/>
      </c>
      <c r="CC36" s="87">
        <f>($K36="Bell Curve")*(_xlfn.NORM.DIST(AND(CC$6&gt;=$F36,CC$6&lt;=$H36)*(CC$6-$F36+1),$J36/2,$M36,TRUE)-_xlfn.NORM.DIST(AND(CC$6&gt;=$F36,CC$6&lt;=$H36)*(CB$6-$F36+1),$J36/2,$M36,TRUE))/(1-2*_xlfn.NORM.DIST(0,$J36/2,$M36,TRUE))*$D36+($K36="Steady Growth")*(AND(CC$6&gt;=$F36,CC$6&lt;=$H36)*((CC$6-$F36+1)/($J36*($J36+1)/2)*$D36))+($K36="custom")*CustCF!BW36</f>
        <v/>
      </c>
      <c r="CD36" s="87">
        <f>($K36="Bell Curve")*(_xlfn.NORM.DIST(AND(CD$6&gt;=$F36,CD$6&lt;=$H36)*(CD$6-$F36+1),$J36/2,$M36,TRUE)-_xlfn.NORM.DIST(AND(CD$6&gt;=$F36,CD$6&lt;=$H36)*(CC$6-$F36+1),$J36/2,$M36,TRUE))/(1-2*_xlfn.NORM.DIST(0,$J36/2,$M36,TRUE))*$D36+($K36="Steady Growth")*(AND(CD$6&gt;=$F36,CD$6&lt;=$H36)*((CD$6-$F36+1)/($J36*($J36+1)/2)*$D36))+($K36="custom")*CustCF!BX36</f>
        <v/>
      </c>
      <c r="CE36" s="87">
        <f>($K36="Bell Curve")*(_xlfn.NORM.DIST(AND(CE$6&gt;=$F36,CE$6&lt;=$H36)*(CE$6-$F36+1),$J36/2,$M36,TRUE)-_xlfn.NORM.DIST(AND(CE$6&gt;=$F36,CE$6&lt;=$H36)*(CD$6-$F36+1),$J36/2,$M36,TRUE))/(1-2*_xlfn.NORM.DIST(0,$J36/2,$M36,TRUE))*$D36+($K36="Steady Growth")*(AND(CE$6&gt;=$F36,CE$6&lt;=$H36)*((CE$6-$F36+1)/($J36*($J36+1)/2)*$D36))+($K36="custom")*CustCF!BY36</f>
        <v/>
      </c>
      <c r="CF36" s="87">
        <f>($K36="Bell Curve")*(_xlfn.NORM.DIST(AND(CF$6&gt;=$F36,CF$6&lt;=$H36)*(CF$6-$F36+1),$J36/2,$M36,TRUE)-_xlfn.NORM.DIST(AND(CF$6&gt;=$F36,CF$6&lt;=$H36)*(CE$6-$F36+1),$J36/2,$M36,TRUE))/(1-2*_xlfn.NORM.DIST(0,$J36/2,$M36,TRUE))*$D36+($K36="Steady Growth")*(AND(CF$6&gt;=$F36,CF$6&lt;=$H36)*((CF$6-$F36+1)/($J36*($J36+1)/2)*$D36))+($K36="custom")*CustCF!BZ36</f>
        <v/>
      </c>
      <c r="CG36" s="87">
        <f>($K36="Bell Curve")*(_xlfn.NORM.DIST(AND(CG$6&gt;=$F36,CG$6&lt;=$H36)*(CG$6-$F36+1),$J36/2,$M36,TRUE)-_xlfn.NORM.DIST(AND(CG$6&gt;=$F36,CG$6&lt;=$H36)*(CF$6-$F36+1),$J36/2,$M36,TRUE))/(1-2*_xlfn.NORM.DIST(0,$J36/2,$M36,TRUE))*$D36+($K36="Steady Growth")*(AND(CG$6&gt;=$F36,CG$6&lt;=$H36)*((CG$6-$F36+1)/($J36*($J36+1)/2)*$D36))+($K36="custom")*CustCF!CA36</f>
        <v/>
      </c>
      <c r="CH36" s="87">
        <f>($K36="Bell Curve")*(_xlfn.NORM.DIST(AND(CH$6&gt;=$F36,CH$6&lt;=$H36)*(CH$6-$F36+1),$J36/2,$M36,TRUE)-_xlfn.NORM.DIST(AND(CH$6&gt;=$F36,CH$6&lt;=$H36)*(CG$6-$F36+1),$J36/2,$M36,TRUE))/(1-2*_xlfn.NORM.DIST(0,$J36/2,$M36,TRUE))*$D36+($K36="Steady Growth")*(AND(CH$6&gt;=$F36,CH$6&lt;=$H36)*((CH$6-$F36+1)/($J36*($J36+1)/2)*$D36))+($K36="custom")*CustCF!CB36</f>
        <v/>
      </c>
      <c r="CI36" s="87">
        <f>($K36="Bell Curve")*(_xlfn.NORM.DIST(AND(CI$6&gt;=$F36,CI$6&lt;=$H36)*(CI$6-$F36+1),$J36/2,$M36,TRUE)-_xlfn.NORM.DIST(AND(CI$6&gt;=$F36,CI$6&lt;=$H36)*(CH$6-$F36+1),$J36/2,$M36,TRUE))/(1-2*_xlfn.NORM.DIST(0,$J36/2,$M36,TRUE))*$D36+($K36="Steady Growth")*(AND(CI$6&gt;=$F36,CI$6&lt;=$H36)*((CI$6-$F36+1)/($J36*($J36+1)/2)*$D36))+($K36="custom")*CustCF!CC36</f>
        <v/>
      </c>
      <c r="CJ36" s="87">
        <f>($K36="Bell Curve")*(_xlfn.NORM.DIST(AND(CJ$6&gt;=$F36,CJ$6&lt;=$H36)*(CJ$6-$F36+1),$J36/2,$M36,TRUE)-_xlfn.NORM.DIST(AND(CJ$6&gt;=$F36,CJ$6&lt;=$H36)*(CI$6-$F36+1),$J36/2,$M36,TRUE))/(1-2*_xlfn.NORM.DIST(0,$J36/2,$M36,TRUE))*$D36+($K36="Steady Growth")*(AND(CJ$6&gt;=$F36,CJ$6&lt;=$H36)*((CJ$6-$F36+1)/($J36*($J36+1)/2)*$D36))+($K36="custom")*CustCF!CD36</f>
        <v/>
      </c>
      <c r="CK36" s="87">
        <f>($K36="Bell Curve")*(_xlfn.NORM.DIST(AND(CK$6&gt;=$F36,CK$6&lt;=$H36)*(CK$6-$F36+1),$J36/2,$M36,TRUE)-_xlfn.NORM.DIST(AND(CK$6&gt;=$F36,CK$6&lt;=$H36)*(CJ$6-$F36+1),$J36/2,$M36,TRUE))/(1-2*_xlfn.NORM.DIST(0,$J36/2,$M36,TRUE))*$D36+($K36="Steady Growth")*(AND(CK$6&gt;=$F36,CK$6&lt;=$H36)*((CK$6-$F36+1)/($J36*($J36+1)/2)*$D36))+($K36="custom")*CustCF!CE36</f>
        <v/>
      </c>
      <c r="CL36" s="87">
        <f>($K36="Bell Curve")*(_xlfn.NORM.DIST(AND(CL$6&gt;=$F36,CL$6&lt;=$H36)*(CL$6-$F36+1),$J36/2,$M36,TRUE)-_xlfn.NORM.DIST(AND(CL$6&gt;=$F36,CL$6&lt;=$H36)*(CK$6-$F36+1),$J36/2,$M36,TRUE))/(1-2*_xlfn.NORM.DIST(0,$J36/2,$M36,TRUE))*$D36+($K36="Steady Growth")*(AND(CL$6&gt;=$F36,CL$6&lt;=$H36)*((CL$6-$F36+1)/($J36*($J36+1)/2)*$D36))+($K36="custom")*CustCF!CF36</f>
        <v/>
      </c>
      <c r="CM36" s="87">
        <f>($K36="Bell Curve")*(_xlfn.NORM.DIST(AND(CM$6&gt;=$F36,CM$6&lt;=$H36)*(CM$6-$F36+1),$J36/2,$M36,TRUE)-_xlfn.NORM.DIST(AND(CM$6&gt;=$F36,CM$6&lt;=$H36)*(CL$6-$F36+1),$J36/2,$M36,TRUE))/(1-2*_xlfn.NORM.DIST(0,$J36/2,$M36,TRUE))*$D36+($K36="Steady Growth")*(AND(CM$6&gt;=$F36,CM$6&lt;=$H36)*((CM$6-$F36+1)/($J36*($J36+1)/2)*$D36))+($K36="custom")*CustCF!CG36</f>
        <v/>
      </c>
      <c r="CN36" s="87">
        <f>($K36="Bell Curve")*(_xlfn.NORM.DIST(AND(CN$6&gt;=$F36,CN$6&lt;=$H36)*(CN$6-$F36+1),$J36/2,$M36,TRUE)-_xlfn.NORM.DIST(AND(CN$6&gt;=$F36,CN$6&lt;=$H36)*(CM$6-$F36+1),$J36/2,$M36,TRUE))/(1-2*_xlfn.NORM.DIST(0,$J36/2,$M36,TRUE))*$D36+($K36="Steady Growth")*(AND(CN$6&gt;=$F36,CN$6&lt;=$H36)*((CN$6-$F36+1)/($J36*($J36+1)/2)*$D36))+($K36="custom")*CustCF!CH36</f>
        <v/>
      </c>
      <c r="CO36" s="87">
        <f>($K36="Bell Curve")*(_xlfn.NORM.DIST(AND(CO$6&gt;=$F36,CO$6&lt;=$H36)*(CO$6-$F36+1),$J36/2,$M36,TRUE)-_xlfn.NORM.DIST(AND(CO$6&gt;=$F36,CO$6&lt;=$H36)*(CN$6-$F36+1),$J36/2,$M36,TRUE))/(1-2*_xlfn.NORM.DIST(0,$J36/2,$M36,TRUE))*$D36+($K36="Steady Growth")*(AND(CO$6&gt;=$F36,CO$6&lt;=$H36)*((CO$6-$F36+1)/($J36*($J36+1)/2)*$D36))+($K36="custom")*CustCF!CI36</f>
        <v/>
      </c>
      <c r="CP36" s="87">
        <f>($K36="Bell Curve")*(_xlfn.NORM.DIST(AND(CP$6&gt;=$F36,CP$6&lt;=$H36)*(CP$6-$F36+1),$J36/2,$M36,TRUE)-_xlfn.NORM.DIST(AND(CP$6&gt;=$F36,CP$6&lt;=$H36)*(CO$6-$F36+1),$J36/2,$M36,TRUE))/(1-2*_xlfn.NORM.DIST(0,$J36/2,$M36,TRUE))*$D36+($K36="Steady Growth")*(AND(CP$6&gt;=$F36,CP$6&lt;=$H36)*((CP$6-$F36+1)/($J36*($J36+1)/2)*$D36))+($K36="custom")*CustCF!CJ36</f>
        <v/>
      </c>
      <c r="CQ36" s="87">
        <f>($K36="Bell Curve")*(_xlfn.NORM.DIST(AND(CQ$6&gt;=$F36,CQ$6&lt;=$H36)*(CQ$6-$F36+1),$J36/2,$M36,TRUE)-_xlfn.NORM.DIST(AND(CQ$6&gt;=$F36,CQ$6&lt;=$H36)*(CP$6-$F36+1),$J36/2,$M36,TRUE))/(1-2*_xlfn.NORM.DIST(0,$J36/2,$M36,TRUE))*$D36+($K36="Steady Growth")*(AND(CQ$6&gt;=$F36,CQ$6&lt;=$H36)*((CQ$6-$F36+1)/($J36*($J36+1)/2)*$D36))+($K36="custom")*CustCF!CK36</f>
        <v/>
      </c>
      <c r="CR36" s="87">
        <f>($K36="Bell Curve")*(_xlfn.NORM.DIST(AND(CR$6&gt;=$F36,CR$6&lt;=$H36)*(CR$6-$F36+1),$J36/2,$M36,TRUE)-_xlfn.NORM.DIST(AND(CR$6&gt;=$F36,CR$6&lt;=$H36)*(CQ$6-$F36+1),$J36/2,$M36,TRUE))/(1-2*_xlfn.NORM.DIST(0,$J36/2,$M36,TRUE))*$D36+($K36="Steady Growth")*(AND(CR$6&gt;=$F36,CR$6&lt;=$H36)*((CR$6-$F36+1)/($J36*($J36+1)/2)*$D36))+($K36="custom")*CustCF!CL36</f>
        <v/>
      </c>
      <c r="CS36" s="87">
        <f>($K36="Bell Curve")*(_xlfn.NORM.DIST(AND(CS$6&gt;=$F36,CS$6&lt;=$H36)*(CS$6-$F36+1),$J36/2,$M36,TRUE)-_xlfn.NORM.DIST(AND(CS$6&gt;=$F36,CS$6&lt;=$H36)*(CR$6-$F36+1),$J36/2,$M36,TRUE))/(1-2*_xlfn.NORM.DIST(0,$J36/2,$M36,TRUE))*$D36+($K36="Steady Growth")*(AND(CS$6&gt;=$F36,CS$6&lt;=$H36)*((CS$6-$F36+1)/($J36*($J36+1)/2)*$D36))+($K36="custom")*CustCF!CM36</f>
        <v/>
      </c>
      <c r="CT36" s="87">
        <f>($K36="Bell Curve")*(_xlfn.NORM.DIST(AND(CT$6&gt;=$F36,CT$6&lt;=$H36)*(CT$6-$F36+1),$J36/2,$M36,TRUE)-_xlfn.NORM.DIST(AND(CT$6&gt;=$F36,CT$6&lt;=$H36)*(CS$6-$F36+1),$J36/2,$M36,TRUE))/(1-2*_xlfn.NORM.DIST(0,$J36/2,$M36,TRUE))*$D36+($K36="Steady Growth")*(AND(CT$6&gt;=$F36,CT$6&lt;=$H36)*((CT$6-$F36+1)/($J36*($J36+1)/2)*$D36))+($K36="custom")*CustCF!CN36</f>
        <v/>
      </c>
      <c r="CU36" s="87">
        <f>($K36="Bell Curve")*(_xlfn.NORM.DIST(AND(CU$6&gt;=$F36,CU$6&lt;=$H36)*(CU$6-$F36+1),$J36/2,$M36,TRUE)-_xlfn.NORM.DIST(AND(CU$6&gt;=$F36,CU$6&lt;=$H36)*(CT$6-$F36+1),$J36/2,$M36,TRUE))/(1-2*_xlfn.NORM.DIST(0,$J36/2,$M36,TRUE))*$D36+($K36="Steady Growth")*(AND(CU$6&gt;=$F36,CU$6&lt;=$H36)*((CU$6-$F36+1)/($J36*($J36+1)/2)*$D36))+($K36="custom")*CustCF!CO36</f>
        <v/>
      </c>
      <c r="CV36" s="87">
        <f>($K36="Bell Curve")*(_xlfn.NORM.DIST(AND(CV$6&gt;=$F36,CV$6&lt;=$H36)*(CV$6-$F36+1),$J36/2,$M36,TRUE)-_xlfn.NORM.DIST(AND(CV$6&gt;=$F36,CV$6&lt;=$H36)*(CU$6-$F36+1),$J36/2,$M36,TRUE))/(1-2*_xlfn.NORM.DIST(0,$J36/2,$M36,TRUE))*$D36+($K36="Steady Growth")*(AND(CV$6&gt;=$F36,CV$6&lt;=$H36)*((CV$6-$F36+1)/($J36*($J36+1)/2)*$D36))+($K36="custom")*CustCF!CP36</f>
        <v/>
      </c>
      <c r="CW36" s="87">
        <f>($K36="Bell Curve")*(_xlfn.NORM.DIST(AND(CW$6&gt;=$F36,CW$6&lt;=$H36)*(CW$6-$F36+1),$J36/2,$M36,TRUE)-_xlfn.NORM.DIST(AND(CW$6&gt;=$F36,CW$6&lt;=$H36)*(CV$6-$F36+1),$J36/2,$M36,TRUE))/(1-2*_xlfn.NORM.DIST(0,$J36/2,$M36,TRUE))*$D36+($K36="Steady Growth")*(AND(CW$6&gt;=$F36,CW$6&lt;=$H36)*((CW$6-$F36+1)/($J36*($J36+1)/2)*$D36))+($K36="custom")*CustCF!CQ36</f>
        <v/>
      </c>
      <c r="CX36" s="87">
        <f>($K36="Bell Curve")*(_xlfn.NORM.DIST(AND(CX$6&gt;=$F36,CX$6&lt;=$H36)*(CX$6-$F36+1),$J36/2,$M36,TRUE)-_xlfn.NORM.DIST(AND(CX$6&gt;=$F36,CX$6&lt;=$H36)*(CW$6-$F36+1),$J36/2,$M36,TRUE))/(1-2*_xlfn.NORM.DIST(0,$J36/2,$M36,TRUE))*$D36+($K36="Steady Growth")*(AND(CX$6&gt;=$F36,CX$6&lt;=$H36)*((CX$6-$F36+1)/($J36*($J36+1)/2)*$D36))+($K36="custom")*CustCF!CR36</f>
        <v/>
      </c>
      <c r="CY36" s="87">
        <f>($K36="Bell Curve")*(_xlfn.NORM.DIST(AND(CY$6&gt;=$F36,CY$6&lt;=$H36)*(CY$6-$F36+1),$J36/2,$M36,TRUE)-_xlfn.NORM.DIST(AND(CY$6&gt;=$F36,CY$6&lt;=$H36)*(CX$6-$F36+1),$J36/2,$M36,TRUE))/(1-2*_xlfn.NORM.DIST(0,$J36/2,$M36,TRUE))*$D36+($K36="Steady Growth")*(AND(CY$6&gt;=$F36,CY$6&lt;=$H36)*((CY$6-$F36+1)/($J36*($J36+1)/2)*$D36))+($K36="custom")*CustCF!CS36</f>
        <v/>
      </c>
      <c r="CZ36" s="87">
        <f>($K36="Bell Curve")*(_xlfn.NORM.DIST(AND(CZ$6&gt;=$F36,CZ$6&lt;=$H36)*(CZ$6-$F36+1),$J36/2,$M36,TRUE)-_xlfn.NORM.DIST(AND(CZ$6&gt;=$F36,CZ$6&lt;=$H36)*(CY$6-$F36+1),$J36/2,$M36,TRUE))/(1-2*_xlfn.NORM.DIST(0,$J36/2,$M36,TRUE))*$D36+($K36="Steady Growth")*(AND(CZ$6&gt;=$F36,CZ$6&lt;=$H36)*((CZ$6-$F36+1)/($J36*($J36+1)/2)*$D36))+($K36="custom")*CustCF!CT36</f>
        <v/>
      </c>
      <c r="DA36" s="87">
        <f>($K36="Bell Curve")*(_xlfn.NORM.DIST(AND(DA$6&gt;=$F36,DA$6&lt;=$H36)*(DA$6-$F36+1),$J36/2,$M36,TRUE)-_xlfn.NORM.DIST(AND(DA$6&gt;=$F36,DA$6&lt;=$H36)*(CZ$6-$F36+1),$J36/2,$M36,TRUE))/(1-2*_xlfn.NORM.DIST(0,$J36/2,$M36,TRUE))*$D36+($K36="Steady Growth")*(AND(DA$6&gt;=$F36,DA$6&lt;=$H36)*((DA$6-$F36+1)/($J36*($J36+1)/2)*$D36))+($K36="custom")*CustCF!CU36</f>
        <v/>
      </c>
      <c r="DB36" s="87">
        <f>($K36="Bell Curve")*(_xlfn.NORM.DIST(AND(DB$6&gt;=$F36,DB$6&lt;=$H36)*(DB$6-$F36+1),$J36/2,$M36,TRUE)-_xlfn.NORM.DIST(AND(DB$6&gt;=$F36,DB$6&lt;=$H36)*(DA$6-$F36+1),$J36/2,$M36,TRUE))/(1-2*_xlfn.NORM.DIST(0,$J36/2,$M36,TRUE))*$D36+($K36="Steady Growth")*(AND(DB$6&gt;=$F36,DB$6&lt;=$H36)*((DB$6-$F36+1)/($J36*($J36+1)/2)*$D36))+($K36="custom")*CustCF!CV36</f>
        <v/>
      </c>
      <c r="DC36" s="87">
        <f>($K36="Bell Curve")*(_xlfn.NORM.DIST(AND(DC$6&gt;=$F36,DC$6&lt;=$H36)*(DC$6-$F36+1),$J36/2,$M36,TRUE)-_xlfn.NORM.DIST(AND(DC$6&gt;=$F36,DC$6&lt;=$H36)*(DB$6-$F36+1),$J36/2,$M36,TRUE))/(1-2*_xlfn.NORM.DIST(0,$J36/2,$M36,TRUE))*$D36+($K36="Steady Growth")*(AND(DC$6&gt;=$F36,DC$6&lt;=$H36)*((DC$6-$F36+1)/($J36*($J36+1)/2)*$D36))+($K36="custom")*CustCF!CW36</f>
        <v/>
      </c>
      <c r="DD36" s="87">
        <f>($K36="Bell Curve")*(_xlfn.NORM.DIST(AND(DD$6&gt;=$F36,DD$6&lt;=$H36)*(DD$6-$F36+1),$J36/2,$M36,TRUE)-_xlfn.NORM.DIST(AND(DD$6&gt;=$F36,DD$6&lt;=$H36)*(DC$6-$F36+1),$J36/2,$M36,TRUE))/(1-2*_xlfn.NORM.DIST(0,$J36/2,$M36,TRUE))*$D36+($K36="Steady Growth")*(AND(DD$6&gt;=$F36,DD$6&lt;=$H36)*((DD$6-$F36+1)/($J36*($J36+1)/2)*$D36))+($K36="custom")*CustCF!CX36</f>
        <v/>
      </c>
      <c r="DE36" s="87">
        <f>($K36="Bell Curve")*(_xlfn.NORM.DIST(AND(DE$6&gt;=$F36,DE$6&lt;=$H36)*(DE$6-$F36+1),$J36/2,$M36,TRUE)-_xlfn.NORM.DIST(AND(DE$6&gt;=$F36,DE$6&lt;=$H36)*(DD$6-$F36+1),$J36/2,$M36,TRUE))/(1-2*_xlfn.NORM.DIST(0,$J36/2,$M36,TRUE))*$D36+($K36="Steady Growth")*(AND(DE$6&gt;=$F36,DE$6&lt;=$H36)*((DE$6-$F36+1)/($J36*($J36+1)/2)*$D36))+($K36="custom")*CustCF!CY36</f>
        <v/>
      </c>
      <c r="DF36" s="87">
        <f>($K36="Bell Curve")*(_xlfn.NORM.DIST(AND(DF$6&gt;=$F36,DF$6&lt;=$H36)*(DF$6-$F36+1),$J36/2,$M36,TRUE)-_xlfn.NORM.DIST(AND(DF$6&gt;=$F36,DF$6&lt;=$H36)*(DE$6-$F36+1),$J36/2,$M36,TRUE))/(1-2*_xlfn.NORM.DIST(0,$J36/2,$M36,TRUE))*$D36+($K36="Steady Growth")*(AND(DF$6&gt;=$F36,DF$6&lt;=$H36)*((DF$6-$F36+1)/($J36*($J36+1)/2)*$D36))+($K36="custom")*CustCF!CZ36</f>
        <v/>
      </c>
      <c r="DG36" s="87">
        <f>($K36="Bell Curve")*(_xlfn.NORM.DIST(AND(DG$6&gt;=$F36,DG$6&lt;=$H36)*(DG$6-$F36+1),$J36/2,$M36,TRUE)-_xlfn.NORM.DIST(AND(DG$6&gt;=$F36,DG$6&lt;=$H36)*(DF$6-$F36+1),$J36/2,$M36,TRUE))/(1-2*_xlfn.NORM.DIST(0,$J36/2,$M36,TRUE))*$D36+($K36="Steady Growth")*(AND(DG$6&gt;=$F36,DG$6&lt;=$H36)*((DG$6-$F36+1)/($J36*($J36+1)/2)*$D36))+($K36="custom")*CustCF!DA36</f>
        <v/>
      </c>
      <c r="DH36" s="87">
        <f>($K36="Bell Curve")*(_xlfn.NORM.DIST(AND(DH$6&gt;=$F36,DH$6&lt;=$H36)*(DH$6-$F36+1),$J36/2,$M36,TRUE)-_xlfn.NORM.DIST(AND(DH$6&gt;=$F36,DH$6&lt;=$H36)*(DG$6-$F36+1),$J36/2,$M36,TRUE))/(1-2*_xlfn.NORM.DIST(0,$J36/2,$M36,TRUE))*$D36+($K36="Steady Growth")*(AND(DH$6&gt;=$F36,DH$6&lt;=$H36)*((DH$6-$F36+1)/($J36*($J36+1)/2)*$D36))+($K36="custom")*CustCF!DB36</f>
        <v/>
      </c>
      <c r="DI36" s="87">
        <f>($K36="Bell Curve")*(_xlfn.NORM.DIST(AND(DI$6&gt;=$F36,DI$6&lt;=$H36)*(DI$6-$F36+1),$J36/2,$M36,TRUE)-_xlfn.NORM.DIST(AND(DI$6&gt;=$F36,DI$6&lt;=$H36)*(DH$6-$F36+1),$J36/2,$M36,TRUE))/(1-2*_xlfn.NORM.DIST(0,$J36/2,$M36,TRUE))*$D36+($K36="Steady Growth")*(AND(DI$6&gt;=$F36,DI$6&lt;=$H36)*((DI$6-$F36+1)/($J36*($J36+1)/2)*$D36))+($K36="custom")*CustCF!DC36</f>
        <v/>
      </c>
      <c r="DJ36" s="87">
        <f>($K36="Bell Curve")*(_xlfn.NORM.DIST(AND(DJ$6&gt;=$F36,DJ$6&lt;=$H36)*(DJ$6-$F36+1),$J36/2,$M36,TRUE)-_xlfn.NORM.DIST(AND(DJ$6&gt;=$F36,DJ$6&lt;=$H36)*(DI$6-$F36+1),$J36/2,$M36,TRUE))/(1-2*_xlfn.NORM.DIST(0,$J36/2,$M36,TRUE))*$D36+($K36="Steady Growth")*(AND(DJ$6&gt;=$F36,DJ$6&lt;=$H36)*((DJ$6-$F36+1)/($J36*($J36+1)/2)*$D36))+($K36="custom")*CustCF!DD36</f>
        <v/>
      </c>
      <c r="DK36" s="87">
        <f>($K36="Bell Curve")*(_xlfn.NORM.DIST(AND(DK$6&gt;=$F36,DK$6&lt;=$H36)*(DK$6-$F36+1),$J36/2,$M36,TRUE)-_xlfn.NORM.DIST(AND(DK$6&gt;=$F36,DK$6&lt;=$H36)*(DJ$6-$F36+1),$J36/2,$M36,TRUE))/(1-2*_xlfn.NORM.DIST(0,$J36/2,$M36,TRUE))*$D36+($K36="Steady Growth")*(AND(DK$6&gt;=$F36,DK$6&lt;=$H36)*((DK$6-$F36+1)/($J36*($J36+1)/2)*$D36))+($K36="custom")*CustCF!DE36</f>
        <v/>
      </c>
      <c r="DL36" s="87">
        <f>($K36="Bell Curve")*(_xlfn.NORM.DIST(AND(DL$6&gt;=$F36,DL$6&lt;=$H36)*(DL$6-$F36+1),$J36/2,$M36,TRUE)-_xlfn.NORM.DIST(AND(DL$6&gt;=$F36,DL$6&lt;=$H36)*(DK$6-$F36+1),$J36/2,$M36,TRUE))/(1-2*_xlfn.NORM.DIST(0,$J36/2,$M36,TRUE))*$D36+($K36="Steady Growth")*(AND(DL$6&gt;=$F36,DL$6&lt;=$H36)*((DL$6-$F36+1)/($J36*($J36+1)/2)*$D36))+($K36="custom")*CustCF!DF36</f>
        <v/>
      </c>
      <c r="DM36" s="87">
        <f>($K36="Bell Curve")*(_xlfn.NORM.DIST(AND(DM$6&gt;=$F36,DM$6&lt;=$H36)*(DM$6-$F36+1),$J36/2,$M36,TRUE)-_xlfn.NORM.DIST(AND(DM$6&gt;=$F36,DM$6&lt;=$H36)*(DL$6-$F36+1),$J36/2,$M36,TRUE))/(1-2*_xlfn.NORM.DIST(0,$J36/2,$M36,TRUE))*$D36+($K36="Steady Growth")*(AND(DM$6&gt;=$F36,DM$6&lt;=$H36)*((DM$6-$F36+1)/($J36*($J36+1)/2)*$D36))+($K36="custom")*CustCF!DG36</f>
        <v/>
      </c>
      <c r="DN36" s="87">
        <f>($K36="Bell Curve")*(_xlfn.NORM.DIST(AND(DN$6&gt;=$F36,DN$6&lt;=$H36)*(DN$6-$F36+1),$J36/2,$M36,TRUE)-_xlfn.NORM.DIST(AND(DN$6&gt;=$F36,DN$6&lt;=$H36)*(DM$6-$F36+1),$J36/2,$M36,TRUE))/(1-2*_xlfn.NORM.DIST(0,$J36/2,$M36,TRUE))*$D36+($K36="Steady Growth")*(AND(DN$6&gt;=$F36,DN$6&lt;=$H36)*((DN$6-$F36+1)/($J36*($J36+1)/2)*$D36))+($K36="custom")*CustCF!DH36</f>
        <v/>
      </c>
      <c r="DO36" s="87">
        <f>($K36="Bell Curve")*(_xlfn.NORM.DIST(AND(DO$6&gt;=$F36,DO$6&lt;=$H36)*(DO$6-$F36+1),$J36/2,$M36,TRUE)-_xlfn.NORM.DIST(AND(DO$6&gt;=$F36,DO$6&lt;=$H36)*(DN$6-$F36+1),$J36/2,$M36,TRUE))/(1-2*_xlfn.NORM.DIST(0,$J36/2,$M36,TRUE))*$D36+($K36="Steady Growth")*(AND(DO$6&gt;=$F36,DO$6&lt;=$H36)*((DO$6-$F36+1)/($J36*($J36+1)/2)*$D36))+($K36="custom")*CustCF!DI36</f>
        <v/>
      </c>
      <c r="DP36" s="87">
        <f>($K36="Bell Curve")*(_xlfn.NORM.DIST(AND(DP$6&gt;=$F36,DP$6&lt;=$H36)*(DP$6-$F36+1),$J36/2,$M36,TRUE)-_xlfn.NORM.DIST(AND(DP$6&gt;=$F36,DP$6&lt;=$H36)*(DO$6-$F36+1),$J36/2,$M36,TRUE))/(1-2*_xlfn.NORM.DIST(0,$J36/2,$M36,TRUE))*$D36+($K36="Steady Growth")*(AND(DP$6&gt;=$F36,DP$6&lt;=$H36)*((DP$6-$F36+1)/($J36*($J36+1)/2)*$D36))+($K36="custom")*CustCF!DJ36</f>
        <v/>
      </c>
      <c r="DQ36" s="87">
        <f>($K36="Bell Curve")*(_xlfn.NORM.DIST(AND(DQ$6&gt;=$F36,DQ$6&lt;=$H36)*(DQ$6-$F36+1),$J36/2,$M36,TRUE)-_xlfn.NORM.DIST(AND(DQ$6&gt;=$F36,DQ$6&lt;=$H36)*(DP$6-$F36+1),$J36/2,$M36,TRUE))/(1-2*_xlfn.NORM.DIST(0,$J36/2,$M36,TRUE))*$D36+($K36="Steady Growth")*(AND(DQ$6&gt;=$F36,DQ$6&lt;=$H36)*((DQ$6-$F36+1)/($J36*($J36+1)/2)*$D36))+($K36="custom")*CustCF!DK36</f>
        <v/>
      </c>
      <c r="DR36" s="87">
        <f>($K36="Bell Curve")*(_xlfn.NORM.DIST(AND(DR$6&gt;=$F36,DR$6&lt;=$H36)*(DR$6-$F36+1),$J36/2,$M36,TRUE)-_xlfn.NORM.DIST(AND(DR$6&gt;=$F36,DR$6&lt;=$H36)*(DQ$6-$F36+1),$J36/2,$M36,TRUE))/(1-2*_xlfn.NORM.DIST(0,$J36/2,$M36,TRUE))*$D36+($K36="Steady Growth")*(AND(DR$6&gt;=$F36,DR$6&lt;=$H36)*((DR$6-$F36+1)/($J36*($J36+1)/2)*$D36))+($K36="custom")*CustCF!DL36</f>
        <v/>
      </c>
      <c r="DS36" s="87">
        <f>($K36="Bell Curve")*(_xlfn.NORM.DIST(AND(DS$6&gt;=$F36,DS$6&lt;=$H36)*(DS$6-$F36+1),$J36/2,$M36,TRUE)-_xlfn.NORM.DIST(AND(DS$6&gt;=$F36,DS$6&lt;=$H36)*(DR$6-$F36+1),$J36/2,$M36,TRUE))/(1-2*_xlfn.NORM.DIST(0,$J36/2,$M36,TRUE))*$D36+($K36="Steady Growth")*(AND(DS$6&gt;=$F36,DS$6&lt;=$H36)*((DS$6-$F36+1)/($J36*($J36+1)/2)*$D36))+($K36="custom")*CustCF!DM36</f>
        <v/>
      </c>
      <c r="DT36" s="87">
        <f>($K36="Bell Curve")*(_xlfn.NORM.DIST(AND(DT$6&gt;=$F36,DT$6&lt;=$H36)*(DT$6-$F36+1),$J36/2,$M36,TRUE)-_xlfn.NORM.DIST(AND(DT$6&gt;=$F36,DT$6&lt;=$H36)*(DS$6-$F36+1),$J36/2,$M36,TRUE))/(1-2*_xlfn.NORM.DIST(0,$J36/2,$M36,TRUE))*$D36+($K36="Steady Growth")*(AND(DT$6&gt;=$F36,DT$6&lt;=$H36)*((DT$6-$F36+1)/($J36*($J36+1)/2)*$D36))+($K36="custom")*CustCF!DN36</f>
        <v/>
      </c>
      <c r="DU36" s="87">
        <f>($K36="Bell Curve")*(_xlfn.NORM.DIST(AND(DU$6&gt;=$F36,DU$6&lt;=$H36)*(DU$6-$F36+1),$J36/2,$M36,TRUE)-_xlfn.NORM.DIST(AND(DU$6&gt;=$F36,DU$6&lt;=$H36)*(DT$6-$F36+1),$J36/2,$M36,TRUE))/(1-2*_xlfn.NORM.DIST(0,$J36/2,$M36,TRUE))*$D36+($K36="Steady Growth")*(AND(DU$6&gt;=$F36,DU$6&lt;=$H36)*((DU$6-$F36+1)/($J36*($J36+1)/2)*$D36))+($K36="custom")*CustCF!DO36</f>
        <v/>
      </c>
      <c r="DV36" s="87">
        <f>($K36="Bell Curve")*(_xlfn.NORM.DIST(AND(DV$6&gt;=$F36,DV$6&lt;=$H36)*(DV$6-$F36+1),$J36/2,$M36,TRUE)-_xlfn.NORM.DIST(AND(DV$6&gt;=$F36,DV$6&lt;=$H36)*(DU$6-$F36+1),$J36/2,$M36,TRUE))/(1-2*_xlfn.NORM.DIST(0,$J36/2,$M36,TRUE))*$D36+($K36="Steady Growth")*(AND(DV$6&gt;=$F36,DV$6&lt;=$H36)*((DV$6-$F36+1)/($J36*($J36+1)/2)*$D36))+($K36="custom")*CustCF!DP36</f>
        <v/>
      </c>
      <c r="DW36" s="87">
        <f>($K36="Bell Curve")*(_xlfn.NORM.DIST(AND(DW$6&gt;=$F36,DW$6&lt;=$H36)*(DW$6-$F36+1),$J36/2,$M36,TRUE)-_xlfn.NORM.DIST(AND(DW$6&gt;=$F36,DW$6&lt;=$H36)*(DV$6-$F36+1),$J36/2,$M36,TRUE))/(1-2*_xlfn.NORM.DIST(0,$J36/2,$M36,TRUE))*$D36+($K36="Steady Growth")*(AND(DW$6&gt;=$F36,DW$6&lt;=$H36)*((DW$6-$F36+1)/($J36*($J36+1)/2)*$D36))+($K36="custom")*CustCF!DQ36</f>
        <v/>
      </c>
      <c r="DX36" s="87">
        <f>($K36="Bell Curve")*(_xlfn.NORM.DIST(AND(DX$6&gt;=$F36,DX$6&lt;=$H36)*(DX$6-$F36+1),$J36/2,$M36,TRUE)-_xlfn.NORM.DIST(AND(DX$6&gt;=$F36,DX$6&lt;=$H36)*(DW$6-$F36+1),$J36/2,$M36,TRUE))/(1-2*_xlfn.NORM.DIST(0,$J36/2,$M36,TRUE))*$D36+($K36="Steady Growth")*(AND(DX$6&gt;=$F36,DX$6&lt;=$H36)*((DX$6-$F36+1)/($J36*($J36+1)/2)*$D36))+($K36="custom")*CustCF!DR36</f>
        <v/>
      </c>
      <c r="DY36" s="87">
        <f>($K36="Bell Curve")*(_xlfn.NORM.DIST(AND(DY$6&gt;=$F36,DY$6&lt;=$H36)*(DY$6-$F36+1),$J36/2,$M36,TRUE)-_xlfn.NORM.DIST(AND(DY$6&gt;=$F36,DY$6&lt;=$H36)*(DX$6-$F36+1),$J36/2,$M36,TRUE))/(1-2*_xlfn.NORM.DIST(0,$J36/2,$M36,TRUE))*$D36+($K36="Steady Growth")*(AND(DY$6&gt;=$F36,DY$6&lt;=$H36)*((DY$6-$F36+1)/($J36*($J36+1)/2)*$D36))+($K36="custom")*CustCF!DS36</f>
        <v/>
      </c>
      <c r="DZ36" s="87">
        <f>($K36="Bell Curve")*(_xlfn.NORM.DIST(AND(DZ$6&gt;=$F36,DZ$6&lt;=$H36)*(DZ$6-$F36+1),$J36/2,$M36,TRUE)-_xlfn.NORM.DIST(AND(DZ$6&gt;=$F36,DZ$6&lt;=$H36)*(DY$6-$F36+1),$J36/2,$M36,TRUE))/(1-2*_xlfn.NORM.DIST(0,$J36/2,$M36,TRUE))*$D36+($K36="Steady Growth")*(AND(DZ$6&gt;=$F36,DZ$6&lt;=$H36)*((DZ$6-$F36+1)/($J36*($J36+1)/2)*$D36))+($K36="custom")*CustCF!DT36</f>
        <v/>
      </c>
      <c r="EA36" s="87">
        <f>($K36="Bell Curve")*(_xlfn.NORM.DIST(AND(EA$6&gt;=$F36,EA$6&lt;=$H36)*(EA$6-$F36+1),$J36/2,$M36,TRUE)-_xlfn.NORM.DIST(AND(EA$6&gt;=$F36,EA$6&lt;=$H36)*(DZ$6-$F36+1),$J36/2,$M36,TRUE))/(1-2*_xlfn.NORM.DIST(0,$J36/2,$M36,TRUE))*$D36+($K36="Steady Growth")*(AND(EA$6&gt;=$F36,EA$6&lt;=$H36)*((EA$6-$F36+1)/($J36*($J36+1)/2)*$D36))+($K36="custom")*CustCF!DU36</f>
        <v/>
      </c>
      <c r="EB36" s="87">
        <f>($K36="Bell Curve")*(_xlfn.NORM.DIST(AND(EB$6&gt;=$F36,EB$6&lt;=$H36)*(EB$6-$F36+1),$J36/2,$M36,TRUE)-_xlfn.NORM.DIST(AND(EB$6&gt;=$F36,EB$6&lt;=$H36)*(EA$6-$F36+1),$J36/2,$M36,TRUE))/(1-2*_xlfn.NORM.DIST(0,$J36/2,$M36,TRUE))*$D36+($K36="Steady Growth")*(AND(EB$6&gt;=$F36,EB$6&lt;=$H36)*((EB$6-$F36+1)/($J36*($J36+1)/2)*$D36))+($K36="custom")*CustCF!DV36</f>
        <v/>
      </c>
      <c r="EC36" s="87">
        <f>($K36="Bell Curve")*(_xlfn.NORM.DIST(AND(EC$6&gt;=$F36,EC$6&lt;=$H36)*(EC$6-$F36+1),$J36/2,$M36,TRUE)-_xlfn.NORM.DIST(AND(EC$6&gt;=$F36,EC$6&lt;=$H36)*(EB$6-$F36+1),$J36/2,$M36,TRUE))/(1-2*_xlfn.NORM.DIST(0,$J36/2,$M36,TRUE))*$D36+($K36="Steady Growth")*(AND(EC$6&gt;=$F36,EC$6&lt;=$H36)*((EC$6-$F36+1)/($J36*($J36+1)/2)*$D36))+($K36="custom")*CustCF!DW36</f>
        <v/>
      </c>
      <c r="ED36" s="87">
        <f>($K36="Bell Curve")*(_xlfn.NORM.DIST(AND(ED$6&gt;=$F36,ED$6&lt;=$H36)*(ED$6-$F36+1),$J36/2,$M36,TRUE)-_xlfn.NORM.DIST(AND(ED$6&gt;=$F36,ED$6&lt;=$H36)*(EC$6-$F36+1),$J36/2,$M36,TRUE))/(1-2*_xlfn.NORM.DIST(0,$J36/2,$M36,TRUE))*$D36+($K36="Steady Growth")*(AND(ED$6&gt;=$F36,ED$6&lt;=$H36)*((ED$6-$F36+1)/($J36*($J36+1)/2)*$D36))+($K36="custom")*CustCF!DX36</f>
        <v/>
      </c>
      <c r="EE36" s="87">
        <f>($K36="Bell Curve")*(_xlfn.NORM.DIST(AND(EE$6&gt;=$F36,EE$6&lt;=$H36)*(EE$6-$F36+1),$J36/2,$M36,TRUE)-_xlfn.NORM.DIST(AND(EE$6&gt;=$F36,EE$6&lt;=$H36)*(ED$6-$F36+1),$J36/2,$M36,TRUE))/(1-2*_xlfn.NORM.DIST(0,$J36/2,$M36,TRUE))*$D36+($K36="Steady Growth")*(AND(EE$6&gt;=$F36,EE$6&lt;=$H36)*((EE$6-$F36+1)/($J36*($J36+1)/2)*$D36))+($K36="custom")*CustCF!DY36</f>
        <v/>
      </c>
      <c r="EF36" s="87">
        <f>($K36="Bell Curve")*(_xlfn.NORM.DIST(AND(EF$6&gt;=$F36,EF$6&lt;=$H36)*(EF$6-$F36+1),$J36/2,$M36,TRUE)-_xlfn.NORM.DIST(AND(EF$6&gt;=$F36,EF$6&lt;=$H36)*(EE$6-$F36+1),$J36/2,$M36,TRUE))/(1-2*_xlfn.NORM.DIST(0,$J36/2,$M36,TRUE))*$D36+($K36="Steady Growth")*(AND(EF$6&gt;=$F36,EF$6&lt;=$H36)*((EF$6-$F36+1)/($J36*($J36+1)/2)*$D36))+($K36="custom")*CustCF!DZ36</f>
        <v/>
      </c>
      <c r="EG36" s="87">
        <f>($K36="Bell Curve")*(_xlfn.NORM.DIST(AND(EG$6&gt;=$F36,EG$6&lt;=$H36)*(EG$6-$F36+1),$J36/2,$M36,TRUE)-_xlfn.NORM.DIST(AND(EG$6&gt;=$F36,EG$6&lt;=$H36)*(EF$6-$F36+1),$J36/2,$M36,TRUE))/(1-2*_xlfn.NORM.DIST(0,$J36/2,$M36,TRUE))*$D36+($K36="Steady Growth")*(AND(EG$6&gt;=$F36,EG$6&lt;=$H36)*((EG$6-$F36+1)/($J36*($J36+1)/2)*$D36))+($K36="custom")*CustCF!EA36</f>
        <v/>
      </c>
      <c r="EH36" s="87">
        <f>($K36="Bell Curve")*(_xlfn.NORM.DIST(AND(EH$6&gt;=$F36,EH$6&lt;=$H36)*(EH$6-$F36+1),$J36/2,$M36,TRUE)-_xlfn.NORM.DIST(AND(EH$6&gt;=$F36,EH$6&lt;=$H36)*(EG$6-$F36+1),$J36/2,$M36,TRUE))/(1-2*_xlfn.NORM.DIST(0,$J36/2,$M36,TRUE))*$D36+($K36="Steady Growth")*(AND(EH$6&gt;=$F36,EH$6&lt;=$H36)*((EH$6-$F36+1)/($J36*($J36+1)/2)*$D36))+($K36="custom")*CustCF!EB36</f>
        <v/>
      </c>
      <c r="EI36" s="87">
        <f>($K36="Bell Curve")*(_xlfn.NORM.DIST(AND(EI$6&gt;=$F36,EI$6&lt;=$H36)*(EI$6-$F36+1),$J36/2,$M36,TRUE)-_xlfn.NORM.DIST(AND(EI$6&gt;=$F36,EI$6&lt;=$H36)*(EH$6-$F36+1),$J36/2,$M36,TRUE))/(1-2*_xlfn.NORM.DIST(0,$J36/2,$M36,TRUE))*$D36+($K36="Steady Growth")*(AND(EI$6&gt;=$F36,EI$6&lt;=$H36)*((EI$6-$F36+1)/($J36*($J36+1)/2)*$D36))+($K36="custom")*CustCF!EC36</f>
        <v/>
      </c>
      <c r="EJ36" s="87">
        <f>($K36="Bell Curve")*(_xlfn.NORM.DIST(AND(EJ$6&gt;=$F36,EJ$6&lt;=$H36)*(EJ$6-$F36+1),$J36/2,$M36,TRUE)-_xlfn.NORM.DIST(AND(EJ$6&gt;=$F36,EJ$6&lt;=$H36)*(EI$6-$F36+1),$J36/2,$M36,TRUE))/(1-2*_xlfn.NORM.DIST(0,$J36/2,$M36,TRUE))*$D36+($K36="Steady Growth")*(AND(EJ$6&gt;=$F36,EJ$6&lt;=$H36)*((EJ$6-$F36+1)/($J36*($J36+1)/2)*$D36))+($K36="custom")*CustCF!ED36</f>
        <v/>
      </c>
      <c r="EK36" s="87">
        <f>($K36="Bell Curve")*(_xlfn.NORM.DIST(AND(EK$6&gt;=$F36,EK$6&lt;=$H36)*(EK$6-$F36+1),$J36/2,$M36,TRUE)-_xlfn.NORM.DIST(AND(EK$6&gt;=$F36,EK$6&lt;=$H36)*(EJ$6-$F36+1),$J36/2,$M36,TRUE))/(1-2*_xlfn.NORM.DIST(0,$J36/2,$M36,TRUE))*$D36+($K36="Steady Growth")*(AND(EK$6&gt;=$F36,EK$6&lt;=$H36)*((EK$6-$F36+1)/($J36*($J36+1)/2)*$D36))+($K36="custom")*CustCF!EE36</f>
        <v/>
      </c>
      <c r="EL36" s="87">
        <f>($K36="Bell Curve")*(_xlfn.NORM.DIST(AND(EL$6&gt;=$F36,EL$6&lt;=$H36)*(EL$6-$F36+1),$J36/2,$M36,TRUE)-_xlfn.NORM.DIST(AND(EL$6&gt;=$F36,EL$6&lt;=$H36)*(EK$6-$F36+1),$J36/2,$M36,TRUE))/(1-2*_xlfn.NORM.DIST(0,$J36/2,$M36,TRUE))*$D36+($K36="Steady Growth")*(AND(EL$6&gt;=$F36,EL$6&lt;=$H36)*((EL$6-$F36+1)/($J36*($J36+1)/2)*$D36))+($K36="custom")*CustCF!EF36</f>
        <v/>
      </c>
      <c r="EM36" s="87">
        <f>($K36="Bell Curve")*(_xlfn.NORM.DIST(AND(EM$6&gt;=$F36,EM$6&lt;=$H36)*(EM$6-$F36+1),$J36/2,$M36,TRUE)-_xlfn.NORM.DIST(AND(EM$6&gt;=$F36,EM$6&lt;=$H36)*(EL$6-$F36+1),$J36/2,$M36,TRUE))/(1-2*_xlfn.NORM.DIST(0,$J36/2,$M36,TRUE))*$D36+($K36="Steady Growth")*(AND(EM$6&gt;=$F36,EM$6&lt;=$H36)*((EM$6-$F36+1)/($J36*($J36+1)/2)*$D36))+($K36="custom")*CustCF!EG36</f>
        <v/>
      </c>
      <c r="EN36" s="87">
        <f>($K36="Bell Curve")*(_xlfn.NORM.DIST(AND(EN$6&gt;=$F36,EN$6&lt;=$H36)*(EN$6-$F36+1),$J36/2,$M36,TRUE)-_xlfn.NORM.DIST(AND(EN$6&gt;=$F36,EN$6&lt;=$H36)*(EM$6-$F36+1),$J36/2,$M36,TRUE))/(1-2*_xlfn.NORM.DIST(0,$J36/2,$M36,TRUE))*$D36+($K36="Steady Growth")*(AND(EN$6&gt;=$F36,EN$6&lt;=$H36)*((EN$6-$F36+1)/($J36*($J36+1)/2)*$D36))+($K36="custom")*CustCF!EH36</f>
        <v/>
      </c>
      <c r="EO36" s="87">
        <f>($K36="Bell Curve")*(_xlfn.NORM.DIST(AND(EO$6&gt;=$F36,EO$6&lt;=$H36)*(EO$6-$F36+1),$J36/2,$M36,TRUE)-_xlfn.NORM.DIST(AND(EO$6&gt;=$F36,EO$6&lt;=$H36)*(EN$6-$F36+1),$J36/2,$M36,TRUE))/(1-2*_xlfn.NORM.DIST(0,$J36/2,$M36,TRUE))*$D36+($K36="Steady Growth")*(AND(EO$6&gt;=$F36,EO$6&lt;=$H36)*((EO$6-$F36+1)/($J36*($J36+1)/2)*$D36))+($K36="custom")*CustCF!EI36</f>
        <v/>
      </c>
      <c r="EP36" s="87">
        <f>($K36="Bell Curve")*(_xlfn.NORM.DIST(AND(EP$6&gt;=$F36,EP$6&lt;=$H36)*(EP$6-$F36+1),$J36/2,$M36,TRUE)-_xlfn.NORM.DIST(AND(EP$6&gt;=$F36,EP$6&lt;=$H36)*(EO$6-$F36+1),$J36/2,$M36,TRUE))/(1-2*_xlfn.NORM.DIST(0,$J36/2,$M36,TRUE))*$D36+($K36="Steady Growth")*(AND(EP$6&gt;=$F36,EP$6&lt;=$H36)*((EP$6-$F36+1)/($J36*($J36+1)/2)*$D36))+($K36="custom")*CustCF!EJ36</f>
        <v/>
      </c>
      <c r="EQ36" s="87">
        <f>($K36="Bell Curve")*(_xlfn.NORM.DIST(AND(EQ$6&gt;=$F36,EQ$6&lt;=$H36)*(EQ$6-$F36+1),$J36/2,$M36,TRUE)-_xlfn.NORM.DIST(AND(EQ$6&gt;=$F36,EQ$6&lt;=$H36)*(EP$6-$F36+1),$J36/2,$M36,TRUE))/(1-2*_xlfn.NORM.DIST(0,$J36/2,$M36,TRUE))*$D36+($K36="Steady Growth")*(AND(EQ$6&gt;=$F36,EQ$6&lt;=$H36)*((EQ$6-$F36+1)/($J36*($J36+1)/2)*$D36))+($K36="custom")*CustCF!EK36</f>
        <v/>
      </c>
      <c r="ER36" s="87">
        <f>($K36="Bell Curve")*(_xlfn.NORM.DIST(AND(ER$6&gt;=$F36,ER$6&lt;=$H36)*(ER$6-$F36+1),$J36/2,$M36,TRUE)-_xlfn.NORM.DIST(AND(ER$6&gt;=$F36,ER$6&lt;=$H36)*(EQ$6-$F36+1),$J36/2,$M36,TRUE))/(1-2*_xlfn.NORM.DIST(0,$J36/2,$M36,TRUE))*$D36+($K36="Steady Growth")*(AND(ER$6&gt;=$F36,ER$6&lt;=$H36)*((ER$6-$F36+1)/($J36*($J36+1)/2)*$D36))+($K36="custom")*CustCF!EL36</f>
        <v/>
      </c>
      <c r="ES36" s="87">
        <f>($K36="Bell Curve")*(_xlfn.NORM.DIST(AND(ES$6&gt;=$F36,ES$6&lt;=$H36)*(ES$6-$F36+1),$J36/2,$M36,TRUE)-_xlfn.NORM.DIST(AND(ES$6&gt;=$F36,ES$6&lt;=$H36)*(ER$6-$F36+1),$J36/2,$M36,TRUE))/(1-2*_xlfn.NORM.DIST(0,$J36/2,$M36,TRUE))*$D36+($K36="Steady Growth")*(AND(ES$6&gt;=$F36,ES$6&lt;=$H36)*((ES$6-$F36+1)/($J36*($J36+1)/2)*$D36))+($K36="custom")*CustCF!EM36</f>
        <v/>
      </c>
      <c r="ET36" s="87">
        <f>($K36="Bell Curve")*(_xlfn.NORM.DIST(AND(ET$6&gt;=$F36,ET$6&lt;=$H36)*(ET$6-$F36+1),$J36/2,$M36,TRUE)-_xlfn.NORM.DIST(AND(ET$6&gt;=$F36,ET$6&lt;=$H36)*(ES$6-$F36+1),$J36/2,$M36,TRUE))/(1-2*_xlfn.NORM.DIST(0,$J36/2,$M36,TRUE))*$D36+($K36="Steady Growth")*(AND(ET$6&gt;=$F36,ET$6&lt;=$H36)*((ET$6-$F36+1)/($J36*($J36+1)/2)*$D36))+($K36="custom")*CustCF!EN36</f>
        <v/>
      </c>
      <c r="EU36" s="87">
        <f>($K36="Bell Curve")*(_xlfn.NORM.DIST(AND(EU$6&gt;=$F36,EU$6&lt;=$H36)*(EU$6-$F36+1),$J36/2,$M36,TRUE)-_xlfn.NORM.DIST(AND(EU$6&gt;=$F36,EU$6&lt;=$H36)*(ET$6-$F36+1),$J36/2,$M36,TRUE))/(1-2*_xlfn.NORM.DIST(0,$J36/2,$M36,TRUE))*$D36+($K36="Steady Growth")*(AND(EU$6&gt;=$F36,EU$6&lt;=$H36)*((EU$6-$F36+1)/($J36*($J36+1)/2)*$D36))+($K36="custom")*CustCF!EO36</f>
        <v/>
      </c>
      <c r="EV36" s="87">
        <f>($K36="Bell Curve")*(_xlfn.NORM.DIST(AND(EV$6&gt;=$F36,EV$6&lt;=$H36)*(EV$6-$F36+1),$J36/2,$M36,TRUE)-_xlfn.NORM.DIST(AND(EV$6&gt;=$F36,EV$6&lt;=$H36)*(EU$6-$F36+1),$J36/2,$M36,TRUE))/(1-2*_xlfn.NORM.DIST(0,$J36/2,$M36,TRUE))*$D36+($K36="Steady Growth")*(AND(EV$6&gt;=$F36,EV$6&lt;=$H36)*((EV$6-$F36+1)/($J36*($J36+1)/2)*$D36))+($K36="custom")*CustCF!EP36</f>
        <v/>
      </c>
      <c r="EW36" s="87">
        <f>($K36="Bell Curve")*(_xlfn.NORM.DIST(AND(EW$6&gt;=$F36,EW$6&lt;=$H36)*(EW$6-$F36+1),$J36/2,$M36,TRUE)-_xlfn.NORM.DIST(AND(EW$6&gt;=$F36,EW$6&lt;=$H36)*(EV$6-$F36+1),$J36/2,$M36,TRUE))/(1-2*_xlfn.NORM.DIST(0,$J36/2,$M36,TRUE))*$D36+($K36="Steady Growth")*(AND(EW$6&gt;=$F36,EW$6&lt;=$H36)*((EW$6-$F36+1)/($J36*($J36+1)/2)*$D36))+($K36="custom")*CustCF!EQ36</f>
        <v/>
      </c>
      <c r="EX36" s="87">
        <f>($K36="Bell Curve")*(_xlfn.NORM.DIST(AND(EX$6&gt;=$F36,EX$6&lt;=$H36)*(EX$6-$F36+1),$J36/2,$M36,TRUE)-_xlfn.NORM.DIST(AND(EX$6&gt;=$F36,EX$6&lt;=$H36)*(EW$6-$F36+1),$J36/2,$M36,TRUE))/(1-2*_xlfn.NORM.DIST(0,$J36/2,$M36,TRUE))*$D36+($K36="Steady Growth")*(AND(EX$6&gt;=$F36,EX$6&lt;=$H36)*((EX$6-$F36+1)/($J36*($J36+1)/2)*$D36))+($K36="custom")*CustCF!ER36</f>
        <v/>
      </c>
      <c r="EY36" s="87">
        <f>($K36="Bell Curve")*(_xlfn.NORM.DIST(AND(EY$6&gt;=$F36,EY$6&lt;=$H36)*(EY$6-$F36+1),$J36/2,$M36,TRUE)-_xlfn.NORM.DIST(AND(EY$6&gt;=$F36,EY$6&lt;=$H36)*(EX$6-$F36+1),$J36/2,$M36,TRUE))/(1-2*_xlfn.NORM.DIST(0,$J36/2,$M36,TRUE))*$D36+($K36="Steady Growth")*(AND(EY$6&gt;=$F36,EY$6&lt;=$H36)*((EY$6-$F36+1)/($J36*($J36+1)/2)*$D36))+($K36="custom")*CustCF!ES36</f>
        <v/>
      </c>
      <c r="EZ36" s="87">
        <f>($K36="Bell Curve")*(_xlfn.NORM.DIST(AND(EZ$6&gt;=$F36,EZ$6&lt;=$H36)*(EZ$6-$F36+1),$J36/2,$M36,TRUE)-_xlfn.NORM.DIST(AND(EZ$6&gt;=$F36,EZ$6&lt;=$H36)*(EY$6-$F36+1),$J36/2,$M36,TRUE))/(1-2*_xlfn.NORM.DIST(0,$J36/2,$M36,TRUE))*$D36+($K36="Steady Growth")*(AND(EZ$6&gt;=$F36,EZ$6&lt;=$H36)*((EZ$6-$F36+1)/($J36*($J36+1)/2)*$D36))+($K36="custom")*CustCF!ET36</f>
        <v/>
      </c>
      <c r="FA36" s="87">
        <f>($K36="Bell Curve")*(_xlfn.NORM.DIST(AND(FA$6&gt;=$F36,FA$6&lt;=$H36)*(FA$6-$F36+1),$J36/2,$M36,TRUE)-_xlfn.NORM.DIST(AND(FA$6&gt;=$F36,FA$6&lt;=$H36)*(EZ$6-$F36+1),$J36/2,$M36,TRUE))/(1-2*_xlfn.NORM.DIST(0,$J36/2,$M36,TRUE))*$D36+($K36="Steady Growth")*(AND(FA$6&gt;=$F36,FA$6&lt;=$H36)*((FA$6-$F36+1)/($J36*($J36+1)/2)*$D36))+($K36="custom")*CustCF!EU36</f>
        <v/>
      </c>
      <c r="FB36" s="87">
        <f>($K36="Bell Curve")*(_xlfn.NORM.DIST(AND(FB$6&gt;=$F36,FB$6&lt;=$H36)*(FB$6-$F36+1),$J36/2,$M36,TRUE)-_xlfn.NORM.DIST(AND(FB$6&gt;=$F36,FB$6&lt;=$H36)*(FA$6-$F36+1),$J36/2,$M36,TRUE))/(1-2*_xlfn.NORM.DIST(0,$J36/2,$M36,TRUE))*$D36+($K36="Steady Growth")*(AND(FB$6&gt;=$F36,FB$6&lt;=$H36)*((FB$6-$F36+1)/($J36*($J36+1)/2)*$D36))+($K36="custom")*CustCF!EV36</f>
        <v/>
      </c>
      <c r="FC36" s="87">
        <f>($K36="Bell Curve")*(_xlfn.NORM.DIST(AND(FC$6&gt;=$F36,FC$6&lt;=$H36)*(FC$6-$F36+1),$J36/2,$M36,TRUE)-_xlfn.NORM.DIST(AND(FC$6&gt;=$F36,FC$6&lt;=$H36)*(FB$6-$F36+1),$J36/2,$M36,TRUE))/(1-2*_xlfn.NORM.DIST(0,$J36/2,$M36,TRUE))*$D36+($K36="Steady Growth")*(AND(FC$6&gt;=$F36,FC$6&lt;=$H36)*((FC$6-$F36+1)/($J36*($J36+1)/2)*$D36))+($K36="custom")*CustCF!EW36</f>
        <v/>
      </c>
      <c r="FD36" s="87">
        <f>($K36="Bell Curve")*(_xlfn.NORM.DIST(AND(FD$6&gt;=$F36,FD$6&lt;=$H36)*(FD$6-$F36+1),$J36/2,$M36,TRUE)-_xlfn.NORM.DIST(AND(FD$6&gt;=$F36,FD$6&lt;=$H36)*(FC$6-$F36+1),$J36/2,$M36,TRUE))/(1-2*_xlfn.NORM.DIST(0,$J36/2,$M36,TRUE))*$D36+($K36="Steady Growth")*(AND(FD$6&gt;=$F36,FD$6&lt;=$H36)*((FD$6-$F36+1)/($J36*($J36+1)/2)*$D36))+($K36="custom")*CustCF!EX36</f>
        <v/>
      </c>
      <c r="FE36" s="87">
        <f>($K36="Bell Curve")*(_xlfn.NORM.DIST(AND(FE$6&gt;=$F36,FE$6&lt;=$H36)*(FE$6-$F36+1),$J36/2,$M36,TRUE)-_xlfn.NORM.DIST(AND(FE$6&gt;=$F36,FE$6&lt;=$H36)*(FD$6-$F36+1),$J36/2,$M36,TRUE))/(1-2*_xlfn.NORM.DIST(0,$J36/2,$M36,TRUE))*$D36+($K36="Steady Growth")*(AND(FE$6&gt;=$F36,FE$6&lt;=$H36)*((FE$6-$F36+1)/($J36*($J36+1)/2)*$D36))+($K36="custom")*CustCF!EY36</f>
        <v/>
      </c>
      <c r="FF36" s="87">
        <f>($K36="Bell Curve")*(_xlfn.NORM.DIST(AND(FF$6&gt;=$F36,FF$6&lt;=$H36)*(FF$6-$F36+1),$J36/2,$M36,TRUE)-_xlfn.NORM.DIST(AND(FF$6&gt;=$F36,FF$6&lt;=$H36)*(FE$6-$F36+1),$J36/2,$M36,TRUE))/(1-2*_xlfn.NORM.DIST(0,$J36/2,$M36,TRUE))*$D36+($K36="Steady Growth")*(AND(FF$6&gt;=$F36,FF$6&lt;=$H36)*((FF$6-$F36+1)/($J36*($J36+1)/2)*$D36))+($K36="custom")*CustCF!EZ36</f>
        <v/>
      </c>
      <c r="FG36" s="87">
        <f>($K36="Bell Curve")*(_xlfn.NORM.DIST(AND(FG$6&gt;=$F36,FG$6&lt;=$H36)*(FG$6-$F36+1),$J36/2,$M36,TRUE)-_xlfn.NORM.DIST(AND(FG$6&gt;=$F36,FG$6&lt;=$H36)*(FF$6-$F36+1),$J36/2,$M36,TRUE))/(1-2*_xlfn.NORM.DIST(0,$J36/2,$M36,TRUE))*$D36+($K36="Steady Growth")*(AND(FG$6&gt;=$F36,FG$6&lt;=$H36)*((FG$6-$F36+1)/($J36*($J36+1)/2)*$D36))+($K36="custom")*CustCF!FA36</f>
        <v/>
      </c>
      <c r="FH36" s="87">
        <f>($K36="Bell Curve")*(_xlfn.NORM.DIST(AND(FH$6&gt;=$F36,FH$6&lt;=$H36)*(FH$6-$F36+1),$J36/2,$M36,TRUE)-_xlfn.NORM.DIST(AND(FH$6&gt;=$F36,FH$6&lt;=$H36)*(FG$6-$F36+1),$J36/2,$M36,TRUE))/(1-2*_xlfn.NORM.DIST(0,$J36/2,$M36,TRUE))*$D36+($K36="Steady Growth")*(AND(FH$6&gt;=$F36,FH$6&lt;=$H36)*((FH$6-$F36+1)/($J36*($J36+1)/2)*$D36))+($K36="custom")*CustCF!FB36</f>
        <v/>
      </c>
      <c r="FI36" s="87">
        <f>($K36="Bell Curve")*(_xlfn.NORM.DIST(AND(FI$6&gt;=$F36,FI$6&lt;=$H36)*(FI$6-$F36+1),$J36/2,$M36,TRUE)-_xlfn.NORM.DIST(AND(FI$6&gt;=$F36,FI$6&lt;=$H36)*(FH$6-$F36+1),$J36/2,$M36,TRUE))/(1-2*_xlfn.NORM.DIST(0,$J36/2,$M36,TRUE))*$D36+($K36="Steady Growth")*(AND(FI$6&gt;=$F36,FI$6&lt;=$H36)*((FI$6-$F36+1)/($J36*($J36+1)/2)*$D36))+($K36="custom")*CustCF!FC36</f>
        <v/>
      </c>
      <c r="FJ36" s="87">
        <f>($K36="Bell Curve")*(_xlfn.NORM.DIST(AND(FJ$6&gt;=$F36,FJ$6&lt;=$H36)*(FJ$6-$F36+1),$J36/2,$M36,TRUE)-_xlfn.NORM.DIST(AND(FJ$6&gt;=$F36,FJ$6&lt;=$H36)*(FI$6-$F36+1),$J36/2,$M36,TRUE))/(1-2*_xlfn.NORM.DIST(0,$J36/2,$M36,TRUE))*$D36+($K36="Steady Growth")*(AND(FJ$6&gt;=$F36,FJ$6&lt;=$H36)*((FJ$6-$F36+1)/($J36*($J36+1)/2)*$D36))+($K36="custom")*CustCF!FD36</f>
        <v/>
      </c>
      <c r="FK36" s="87">
        <f>($K36="Bell Curve")*(_xlfn.NORM.DIST(AND(FK$6&gt;=$F36,FK$6&lt;=$H36)*(FK$6-$F36+1),$J36/2,$M36,TRUE)-_xlfn.NORM.DIST(AND(FK$6&gt;=$F36,FK$6&lt;=$H36)*(FJ$6-$F36+1),$J36/2,$M36,TRUE))/(1-2*_xlfn.NORM.DIST(0,$J36/2,$M36,TRUE))*$D36+($K36="Steady Growth")*(AND(FK$6&gt;=$F36,FK$6&lt;=$H36)*((FK$6-$F36+1)/($J36*($J36+1)/2)*$D36))+($K36="custom")*CustCF!FE36</f>
        <v/>
      </c>
      <c r="FL36" s="87">
        <f>($K36="Bell Curve")*(_xlfn.NORM.DIST(AND(FL$6&gt;=$F36,FL$6&lt;=$H36)*(FL$6-$F36+1),$J36/2,$M36,TRUE)-_xlfn.NORM.DIST(AND(FL$6&gt;=$F36,FL$6&lt;=$H36)*(FK$6-$F36+1),$J36/2,$M36,TRUE))/(1-2*_xlfn.NORM.DIST(0,$J36/2,$M36,TRUE))*$D36+($K36="Steady Growth")*(AND(FL$6&gt;=$F36,FL$6&lt;=$H36)*((FL$6-$F36+1)/($J36*($J36+1)/2)*$D36))+($K36="custom")*CustCF!FF36</f>
        <v/>
      </c>
      <c r="FM36" s="87">
        <f>($K36="Bell Curve")*(_xlfn.NORM.DIST(AND(FM$6&gt;=$F36,FM$6&lt;=$H36)*(FM$6-$F36+1),$J36/2,$M36,TRUE)-_xlfn.NORM.DIST(AND(FM$6&gt;=$F36,FM$6&lt;=$H36)*(FL$6-$F36+1),$J36/2,$M36,TRUE))/(1-2*_xlfn.NORM.DIST(0,$J36/2,$M36,TRUE))*$D36+($K36="Steady Growth")*(AND(FM$6&gt;=$F36,FM$6&lt;=$H36)*((FM$6-$F36+1)/($J36*($J36+1)/2)*$D36))+($K36="custom")*CustCF!FG36</f>
        <v/>
      </c>
      <c r="FN36" s="87">
        <f>($K36="Bell Curve")*(_xlfn.NORM.DIST(AND(FN$6&gt;=$F36,FN$6&lt;=$H36)*(FN$6-$F36+1),$J36/2,$M36,TRUE)-_xlfn.NORM.DIST(AND(FN$6&gt;=$F36,FN$6&lt;=$H36)*(FM$6-$F36+1),$J36/2,$M36,TRUE))/(1-2*_xlfn.NORM.DIST(0,$J36/2,$M36,TRUE))*$D36+($K36="Steady Growth")*(AND(FN$6&gt;=$F36,FN$6&lt;=$H36)*((FN$6-$F36+1)/($J36*($J36+1)/2)*$D36))+($K36="custom")*CustCF!FH36</f>
        <v/>
      </c>
      <c r="FO36" s="87">
        <f>($K36="Bell Curve")*(_xlfn.NORM.DIST(AND(FO$6&gt;=$F36,FO$6&lt;=$H36)*(FO$6-$F36+1),$J36/2,$M36,TRUE)-_xlfn.NORM.DIST(AND(FO$6&gt;=$F36,FO$6&lt;=$H36)*(FN$6-$F36+1),$J36/2,$M36,TRUE))/(1-2*_xlfn.NORM.DIST(0,$J36/2,$M36,TRUE))*$D36+($K36="Steady Growth")*(AND(FO$6&gt;=$F36,FO$6&lt;=$H36)*((FO$6-$F36+1)/($J36*($J36+1)/2)*$D36))+($K36="custom")*CustCF!FI36</f>
        <v/>
      </c>
      <c r="FP36" s="87">
        <f>($K36="Bell Curve")*(_xlfn.NORM.DIST(AND(FP$6&gt;=$F36,FP$6&lt;=$H36)*(FP$6-$F36+1),$J36/2,$M36,TRUE)-_xlfn.NORM.DIST(AND(FP$6&gt;=$F36,FP$6&lt;=$H36)*(FO$6-$F36+1),$J36/2,$M36,TRUE))/(1-2*_xlfn.NORM.DIST(0,$J36/2,$M36,TRUE))*$D36+($K36="Steady Growth")*(AND(FP$6&gt;=$F36,FP$6&lt;=$H36)*((FP$6-$F36+1)/($J36*($J36+1)/2)*$D36))+($K36="custom")*CustCF!FJ36</f>
        <v/>
      </c>
      <c r="FQ36" s="87">
        <f>($K36="Bell Curve")*(_xlfn.NORM.DIST(AND(FQ$6&gt;=$F36,FQ$6&lt;=$H36)*(FQ$6-$F36+1),$J36/2,$M36,TRUE)-_xlfn.NORM.DIST(AND(FQ$6&gt;=$F36,FQ$6&lt;=$H36)*(FP$6-$F36+1),$J36/2,$M36,TRUE))/(1-2*_xlfn.NORM.DIST(0,$J36/2,$M36,TRUE))*$D36+($K36="Steady Growth")*(AND(FQ$6&gt;=$F36,FQ$6&lt;=$H36)*((FQ$6-$F36+1)/($J36*($J36+1)/2)*$D36))+($K36="custom")*CustCF!FK36</f>
        <v/>
      </c>
      <c r="FR36" s="87">
        <f>($K36="Bell Curve")*(_xlfn.NORM.DIST(AND(FR$6&gt;=$F36,FR$6&lt;=$H36)*(FR$6-$F36+1),$J36/2,$M36,TRUE)-_xlfn.NORM.DIST(AND(FR$6&gt;=$F36,FR$6&lt;=$H36)*(FQ$6-$F36+1),$J36/2,$M36,TRUE))/(1-2*_xlfn.NORM.DIST(0,$J36/2,$M36,TRUE))*$D36+($K36="Steady Growth")*(AND(FR$6&gt;=$F36,FR$6&lt;=$H36)*((FR$6-$F36+1)/($J36*($J36+1)/2)*$D36))+($K36="custom")*CustCF!FL36</f>
        <v/>
      </c>
      <c r="FS36" s="87">
        <f>($K36="Bell Curve")*(_xlfn.NORM.DIST(AND(FS$6&gt;=$F36,FS$6&lt;=$H36)*(FS$6-$F36+1),$J36/2,$M36,TRUE)-_xlfn.NORM.DIST(AND(FS$6&gt;=$F36,FS$6&lt;=$H36)*(FR$6-$F36+1),$J36/2,$M36,TRUE))/(1-2*_xlfn.NORM.DIST(0,$J36/2,$M36,TRUE))*$D36+($K36="Steady Growth")*(AND(FS$6&gt;=$F36,FS$6&lt;=$H36)*((FS$6-$F36+1)/($J36*($J36+1)/2)*$D36))+($K36="custom")*CustCF!FM36</f>
        <v/>
      </c>
      <c r="FT36" s="87">
        <f>($K36="Bell Curve")*(_xlfn.NORM.DIST(AND(FT$6&gt;=$F36,FT$6&lt;=$H36)*(FT$6-$F36+1),$J36/2,$M36,TRUE)-_xlfn.NORM.DIST(AND(FT$6&gt;=$F36,FT$6&lt;=$H36)*(FS$6-$F36+1),$J36/2,$M36,TRUE))/(1-2*_xlfn.NORM.DIST(0,$J36/2,$M36,TRUE))*$D36+($K36="Steady Growth")*(AND(FT$6&gt;=$F36,FT$6&lt;=$H36)*((FT$6-$F36+1)/($J36*($J36+1)/2)*$D36))+($K36="custom")*CustCF!FN36</f>
        <v/>
      </c>
      <c r="FU36" s="87">
        <f>($K36="Bell Curve")*(_xlfn.NORM.DIST(AND(FU$6&gt;=$F36,FU$6&lt;=$H36)*(FU$6-$F36+1),$J36/2,$M36,TRUE)-_xlfn.NORM.DIST(AND(FU$6&gt;=$F36,FU$6&lt;=$H36)*(FT$6-$F36+1),$J36/2,$M36,TRUE))/(1-2*_xlfn.NORM.DIST(0,$J36/2,$M36,TRUE))*$D36+($K36="Steady Growth")*(AND(FU$6&gt;=$F36,FU$6&lt;=$H36)*((FU$6-$F36+1)/($J36*($J36+1)/2)*$D36))+($K36="custom")*CustCF!FO36</f>
        <v/>
      </c>
      <c r="FV36" s="87">
        <f>($K36="Bell Curve")*(_xlfn.NORM.DIST(AND(FV$6&gt;=$F36,FV$6&lt;=$H36)*(FV$6-$F36+1),$J36/2,$M36,TRUE)-_xlfn.NORM.DIST(AND(FV$6&gt;=$F36,FV$6&lt;=$H36)*(FU$6-$F36+1),$J36/2,$M36,TRUE))/(1-2*_xlfn.NORM.DIST(0,$J36/2,$M36,TRUE))*$D36+($K36="Steady Growth")*(AND(FV$6&gt;=$F36,FV$6&lt;=$H36)*((FV$6-$F36+1)/($J36*($J36+1)/2)*$D36))+($K36="custom")*CustCF!FP36</f>
        <v/>
      </c>
      <c r="FW36" s="87">
        <f>($K36="Bell Curve")*(_xlfn.NORM.DIST(AND(FW$6&gt;=$F36,FW$6&lt;=$H36)*(FW$6-$F36+1),$J36/2,$M36,TRUE)-_xlfn.NORM.DIST(AND(FW$6&gt;=$F36,FW$6&lt;=$H36)*(FV$6-$F36+1),$J36/2,$M36,TRUE))/(1-2*_xlfn.NORM.DIST(0,$J36/2,$M36,TRUE))*$D36+($K36="Steady Growth")*(AND(FW$6&gt;=$F36,FW$6&lt;=$H36)*((FW$6-$F36+1)/($J36*($J36+1)/2)*$D36))+($K36="custom")*CustCF!FQ36</f>
        <v/>
      </c>
      <c r="FX36" s="87">
        <f>($K36="Bell Curve")*(_xlfn.NORM.DIST(AND(FX$6&gt;=$F36,FX$6&lt;=$H36)*(FX$6-$F36+1),$J36/2,$M36,TRUE)-_xlfn.NORM.DIST(AND(FX$6&gt;=$F36,FX$6&lt;=$H36)*(FW$6-$F36+1),$J36/2,$M36,TRUE))/(1-2*_xlfn.NORM.DIST(0,$J36/2,$M36,TRUE))*$D36+($K36="Steady Growth")*(AND(FX$6&gt;=$F36,FX$6&lt;=$H36)*((FX$6-$F36+1)/($J36*($J36+1)/2)*$D36))+($K36="custom")*CustCF!FR36</f>
        <v/>
      </c>
      <c r="FY36" s="87">
        <f>($K36="Bell Curve")*(_xlfn.NORM.DIST(AND(FY$6&gt;=$F36,FY$6&lt;=$H36)*(FY$6-$F36+1),$J36/2,$M36,TRUE)-_xlfn.NORM.DIST(AND(FY$6&gt;=$F36,FY$6&lt;=$H36)*(FX$6-$F36+1),$J36/2,$M36,TRUE))/(1-2*_xlfn.NORM.DIST(0,$J36/2,$M36,TRUE))*$D36+($K36="Steady Growth")*(AND(FY$6&gt;=$F36,FY$6&lt;=$H36)*((FY$6-$F36+1)/($J36*($J36+1)/2)*$D36))+($K36="custom")*CustCF!FS36</f>
        <v/>
      </c>
      <c r="FZ36" s="87">
        <f>($K36="Bell Curve")*(_xlfn.NORM.DIST(AND(FZ$6&gt;=$F36,FZ$6&lt;=$H36)*(FZ$6-$F36+1),$J36/2,$M36,TRUE)-_xlfn.NORM.DIST(AND(FZ$6&gt;=$F36,FZ$6&lt;=$H36)*(FY$6-$F36+1),$J36/2,$M36,TRUE))/(1-2*_xlfn.NORM.DIST(0,$J36/2,$M36,TRUE))*$D36+($K36="Steady Growth")*(AND(FZ$6&gt;=$F36,FZ$6&lt;=$H36)*((FZ$6-$F36+1)/($J36*($J36+1)/2)*$D36))+($K36="custom")*CustCF!FT36</f>
        <v/>
      </c>
      <c r="GA36" s="87">
        <f>($K36="Bell Curve")*(_xlfn.NORM.DIST(AND(GA$6&gt;=$F36,GA$6&lt;=$H36)*(GA$6-$F36+1),$J36/2,$M36,TRUE)-_xlfn.NORM.DIST(AND(GA$6&gt;=$F36,GA$6&lt;=$H36)*(FZ$6-$F36+1),$J36/2,$M36,TRUE))/(1-2*_xlfn.NORM.DIST(0,$J36/2,$M36,TRUE))*$D36+($K36="Steady Growth")*(AND(GA$6&gt;=$F36,GA$6&lt;=$H36)*((GA$6-$F36+1)/($J36*($J36+1)/2)*$D36))+($K36="custom")*CustCF!FU36</f>
        <v/>
      </c>
      <c r="GB36" s="87">
        <f>($K36="Bell Curve")*(_xlfn.NORM.DIST(AND(GB$6&gt;=$F36,GB$6&lt;=$H36)*(GB$6-$F36+1),$J36/2,$M36,TRUE)-_xlfn.NORM.DIST(AND(GB$6&gt;=$F36,GB$6&lt;=$H36)*(GA$6-$F36+1),$J36/2,$M36,TRUE))/(1-2*_xlfn.NORM.DIST(0,$J36/2,$M36,TRUE))*$D36+($K36="Steady Growth")*(AND(GB$6&gt;=$F36,GB$6&lt;=$H36)*((GB$6-$F36+1)/($J36*($J36+1)/2)*$D36))+($K36="custom")*CustCF!FV36</f>
        <v/>
      </c>
      <c r="GC36" s="87">
        <f>($K36="Bell Curve")*(_xlfn.NORM.DIST(AND(GC$6&gt;=$F36,GC$6&lt;=$H36)*(GC$6-$F36+1),$J36/2,$M36,TRUE)-_xlfn.NORM.DIST(AND(GC$6&gt;=$F36,GC$6&lt;=$H36)*(GB$6-$F36+1),$J36/2,$M36,TRUE))/(1-2*_xlfn.NORM.DIST(0,$J36/2,$M36,TRUE))*$D36+($K36="Steady Growth")*(AND(GC$6&gt;=$F36,GC$6&lt;=$H36)*((GC$6-$F36+1)/($J36*($J36+1)/2)*$D36))+($K36="custom")*CustCF!FW36</f>
        <v/>
      </c>
      <c r="GD36" s="87">
        <f>($K36="Bell Curve")*(_xlfn.NORM.DIST(AND(GD$6&gt;=$F36,GD$6&lt;=$H36)*(GD$6-$F36+1),$J36/2,$M36,TRUE)-_xlfn.NORM.DIST(AND(GD$6&gt;=$F36,GD$6&lt;=$H36)*(GC$6-$F36+1),$J36/2,$M36,TRUE))/(1-2*_xlfn.NORM.DIST(0,$J36/2,$M36,TRUE))*$D36+($K36="Steady Growth")*(AND(GD$6&gt;=$F36,GD$6&lt;=$H36)*((GD$6-$F36+1)/($J36*($J36+1)/2)*$D36))+($K36="custom")*CustCF!FX36</f>
        <v/>
      </c>
      <c r="GE36" s="87">
        <f>($K36="Bell Curve")*(_xlfn.NORM.DIST(AND(GE$6&gt;=$F36,GE$6&lt;=$H36)*(GE$6-$F36+1),$J36/2,$M36,TRUE)-_xlfn.NORM.DIST(AND(GE$6&gt;=$F36,GE$6&lt;=$H36)*(GD$6-$F36+1),$J36/2,$M36,TRUE))/(1-2*_xlfn.NORM.DIST(0,$J36/2,$M36,TRUE))*$D36+($K36="Steady Growth")*(AND(GE$6&gt;=$F36,GE$6&lt;=$H36)*((GE$6-$F36+1)/($J36*($J36+1)/2)*$D36))+($K36="custom")*CustCF!FY36</f>
        <v/>
      </c>
      <c r="GF36" s="87">
        <f>($K36="Bell Curve")*(_xlfn.NORM.DIST(AND(GF$6&gt;=$F36,GF$6&lt;=$H36)*(GF$6-$F36+1),$J36/2,$M36,TRUE)-_xlfn.NORM.DIST(AND(GF$6&gt;=$F36,GF$6&lt;=$H36)*(GE$6-$F36+1),$J36/2,$M36,TRUE))/(1-2*_xlfn.NORM.DIST(0,$J36/2,$M36,TRUE))*$D36+($K36="Steady Growth")*(AND(GF$6&gt;=$F36,GF$6&lt;=$H36)*((GF$6-$F36+1)/($J36*($J36+1)/2)*$D36))+($K36="custom")*CustCF!FZ36</f>
        <v/>
      </c>
      <c r="GG36" s="87">
        <f>($K36="Bell Curve")*(_xlfn.NORM.DIST(AND(GG$6&gt;=$F36,GG$6&lt;=$H36)*(GG$6-$F36+1),$J36/2,$M36,TRUE)-_xlfn.NORM.DIST(AND(GG$6&gt;=$F36,GG$6&lt;=$H36)*(GF$6-$F36+1),$J36/2,$M36,TRUE))/(1-2*_xlfn.NORM.DIST(0,$J36/2,$M36,TRUE))*$D36+($K36="Steady Growth")*(AND(GG$6&gt;=$F36,GG$6&lt;=$H36)*((GG$6-$F36+1)/($J36*($J36+1)/2)*$D36))+($K36="custom")*CustCF!GA36</f>
        <v/>
      </c>
      <c r="GH36" s="87">
        <f>($K36="Bell Curve")*(_xlfn.NORM.DIST(AND(GH$6&gt;=$F36,GH$6&lt;=$H36)*(GH$6-$F36+1),$J36/2,$M36,TRUE)-_xlfn.NORM.DIST(AND(GH$6&gt;=$F36,GH$6&lt;=$H36)*(GG$6-$F36+1),$J36/2,$M36,TRUE))/(1-2*_xlfn.NORM.DIST(0,$J36/2,$M36,TRUE))*$D36+($K36="Steady Growth")*(AND(GH$6&gt;=$F36,GH$6&lt;=$H36)*((GH$6-$F36+1)/($J36*($J36+1)/2)*$D36))+($K36="custom")*CustCF!GB36</f>
        <v/>
      </c>
      <c r="GI36" s="87">
        <f>($K36="Bell Curve")*(_xlfn.NORM.DIST(AND(GI$6&gt;=$F36,GI$6&lt;=$H36)*(GI$6-$F36+1),$J36/2,$M36,TRUE)-_xlfn.NORM.DIST(AND(GI$6&gt;=$F36,GI$6&lt;=$H36)*(GH$6-$F36+1),$J36/2,$M36,TRUE))/(1-2*_xlfn.NORM.DIST(0,$J36/2,$M36,TRUE))*$D36+($K36="Steady Growth")*(AND(GI$6&gt;=$F36,GI$6&lt;=$H36)*((GI$6-$F36+1)/($J36*($J36+1)/2)*$D36))+($K36="custom")*CustCF!GC36</f>
        <v/>
      </c>
      <c r="GJ36" s="87">
        <f>($K36="Bell Curve")*(_xlfn.NORM.DIST(AND(GJ$6&gt;=$F36,GJ$6&lt;=$H36)*(GJ$6-$F36+1),$J36/2,$M36,TRUE)-_xlfn.NORM.DIST(AND(GJ$6&gt;=$F36,GJ$6&lt;=$H36)*(GI$6-$F36+1),$J36/2,$M36,TRUE))/(1-2*_xlfn.NORM.DIST(0,$J36/2,$M36,TRUE))*$D36+($K36="Steady Growth")*(AND(GJ$6&gt;=$F36,GJ$6&lt;=$H36)*((GJ$6-$F36+1)/($J36*($J36+1)/2)*$D36))+($K36="custom")*CustCF!GD36</f>
        <v/>
      </c>
      <c r="GK36" s="87">
        <f>($K36="Bell Curve")*(_xlfn.NORM.DIST(AND(GK$6&gt;=$F36,GK$6&lt;=$H36)*(GK$6-$F36+1),$J36/2,$M36,TRUE)-_xlfn.NORM.DIST(AND(GK$6&gt;=$F36,GK$6&lt;=$H36)*(GJ$6-$F36+1),$J36/2,$M36,TRUE))/(1-2*_xlfn.NORM.DIST(0,$J36/2,$M36,TRUE))*$D36+($K36="Steady Growth")*(AND(GK$6&gt;=$F36,GK$6&lt;=$H36)*((GK$6-$F36+1)/($J36*($J36+1)/2)*$D36))+($K36="custom")*CustCF!GE36</f>
        <v/>
      </c>
      <c r="GL36" s="87">
        <f>($K36="Bell Curve")*(_xlfn.NORM.DIST(AND(GL$6&gt;=$F36,GL$6&lt;=$H36)*(GL$6-$F36+1),$J36/2,$M36,TRUE)-_xlfn.NORM.DIST(AND(GL$6&gt;=$F36,GL$6&lt;=$H36)*(GK$6-$F36+1),$J36/2,$M36,TRUE))/(1-2*_xlfn.NORM.DIST(0,$J36/2,$M36,TRUE))*$D36+($K36="Steady Growth")*(AND(GL$6&gt;=$F36,GL$6&lt;=$H36)*((GL$6-$F36+1)/($J36*($J36+1)/2)*$D36))+($K36="custom")*CustCF!GF36</f>
        <v/>
      </c>
      <c r="GM36" s="87">
        <f>($K36="Bell Curve")*(_xlfn.NORM.DIST(AND(GM$6&gt;=$F36,GM$6&lt;=$H36)*(GM$6-$F36+1),$J36/2,$M36,TRUE)-_xlfn.NORM.DIST(AND(GM$6&gt;=$F36,GM$6&lt;=$H36)*(GL$6-$F36+1),$J36/2,$M36,TRUE))/(1-2*_xlfn.NORM.DIST(0,$J36/2,$M36,TRUE))*$D36+($K36="Steady Growth")*(AND(GM$6&gt;=$F36,GM$6&lt;=$H36)*((GM$6-$F36+1)/($J36*($J36+1)/2)*$D36))+($K36="custom")*CustCF!GG36</f>
        <v/>
      </c>
      <c r="GN36" s="257">
        <f>($K36="Bell Curve")*(_xlfn.NORM.DIST(AND(GN$6&gt;=$F36,GN$6&lt;=$H36)*(GN$6-$F36+1),$J36/2,$M36,TRUE)-_xlfn.NORM.DIST(AND(GN$6&gt;=$F36,GN$6&lt;=$H36)*(GM$6-$F36+1),$J36/2,$M36,TRUE))/(1-2*_xlfn.NORM.DIST(0,$J36/2,$M36,TRUE))*$D36+($K36="Steady Growth")*(AND(GN$6&gt;=$F36,GN$6&lt;=$H36)*((GN$6-$F36+1)/($J36*($J36+1)/2)*$D36))+($K36="custom")*CustCF!GH36</f>
        <v/>
      </c>
      <c r="GO36" s="1" t="n"/>
      <c r="GP36" s="63" t="n"/>
    </row>
    <row r="37" hidden="1" outlineLevel="1">
      <c r="A37" s="1" t="n"/>
      <c r="B37" s="1" t="n"/>
      <c r="C37" s="251">
        <f>Budget!P38</f>
        <v/>
      </c>
      <c r="D37" s="14">
        <f>Budget!Q38</f>
        <v/>
      </c>
      <c r="E37" s="14">
        <f>IF(D37&lt;&gt;0,F37,"")</f>
        <v/>
      </c>
      <c r="F37" s="252" t="n">
        <v>0</v>
      </c>
      <c r="G37" s="921">
        <f>IF(L37="custom",CustCF!F37,INDEX($P$8:$GN$8,MATCH(F37,$P$6:$GN$6,0)))</f>
        <v/>
      </c>
      <c r="H37" s="252" t="n">
        <v>0</v>
      </c>
      <c r="I37" s="921">
        <f>IF(L37="custom",CustCF!G37,INDEX($P$8:$GN$8,MATCH(H37,$P$6:$GN$6,0)))</f>
        <v/>
      </c>
      <c r="J37" s="249">
        <f>H37-F37+1</f>
        <v/>
      </c>
      <c r="K37" s="254" t="inlineStr">
        <is>
          <t>Bell Curve</t>
        </is>
      </c>
      <c r="L37" s="255" t="inlineStr">
        <is>
          <t>Flat (9)</t>
        </is>
      </c>
      <c r="M37" s="256">
        <f>INDEX($D$261:$D$266,MATCH(L37,$C$261:$C$266,0))</f>
        <v/>
      </c>
      <c r="N37" s="13">
        <f>SUM(P37:GN37)</f>
        <v/>
      </c>
      <c r="O37" s="14" t="n"/>
      <c r="P37" s="87">
        <f>($K37="Bell Curve")*(_xlfn.NORM.DIST(AND(P$6&gt;=$F37,P$6&lt;=$H37)*(P$6-$F37+1),$J37/2,$M37,TRUE)-_xlfn.NORM.DIST(AND(P$6&gt;=$F37,P$6&lt;=$H37)*(O$6-$F37+1),$J37/2,$M37,TRUE))/(1-2*_xlfn.NORM.DIST(0,$J37/2,$M37,TRUE))*$D37+($K37="Steady Growth")*(AND(P$6&gt;=$F37,P$6&lt;=$H37)*((P$6-$F37+1)/($J37*($J37+1)/2)*$D37))+($K37="custom")*CustCF!J37</f>
        <v/>
      </c>
      <c r="Q37" s="87">
        <f>($K37="Bell Curve")*(_xlfn.NORM.DIST(AND(Q$6&gt;=$F37,Q$6&lt;=$H37)*(Q$6-$F37+1),$J37/2,$M37,TRUE)-_xlfn.NORM.DIST(AND(Q$6&gt;=$F37,Q$6&lt;=$H37)*(P$6-$F37+1),$J37/2,$M37,TRUE))/(1-2*_xlfn.NORM.DIST(0,$J37/2,$M37,TRUE))*$D37+($K37="Steady Growth")*(AND(Q$6&gt;=$F37,Q$6&lt;=$H37)*((Q$6-$F37+1)/($J37*($J37+1)/2)*$D37))+($K37="custom")*CustCF!K37</f>
        <v/>
      </c>
      <c r="R37" s="87">
        <f>($K37="Bell Curve")*(_xlfn.NORM.DIST(AND(R$6&gt;=$F37,R$6&lt;=$H37)*(R$6-$F37+1),$J37/2,$M37,TRUE)-_xlfn.NORM.DIST(AND(R$6&gt;=$F37,R$6&lt;=$H37)*(Q$6-$F37+1),$J37/2,$M37,TRUE))/(1-2*_xlfn.NORM.DIST(0,$J37/2,$M37,TRUE))*$D37+($K37="Steady Growth")*(AND(R$6&gt;=$F37,R$6&lt;=$H37)*((R$6-$F37+1)/($J37*($J37+1)/2)*$D37))+($K37="custom")*CustCF!L37</f>
        <v/>
      </c>
      <c r="S37" s="87">
        <f>($K37="Bell Curve")*(_xlfn.NORM.DIST(AND(S$6&gt;=$F37,S$6&lt;=$H37)*(S$6-$F37+1),$J37/2,$M37,TRUE)-_xlfn.NORM.DIST(AND(S$6&gt;=$F37,S$6&lt;=$H37)*(R$6-$F37+1),$J37/2,$M37,TRUE))/(1-2*_xlfn.NORM.DIST(0,$J37/2,$M37,TRUE))*$D37+($K37="Steady Growth")*(AND(S$6&gt;=$F37,S$6&lt;=$H37)*((S$6-$F37+1)/($J37*($J37+1)/2)*$D37))+($K37="custom")*CustCF!M37</f>
        <v/>
      </c>
      <c r="T37" s="87">
        <f>($K37="Bell Curve")*(_xlfn.NORM.DIST(AND(T$6&gt;=$F37,T$6&lt;=$H37)*(T$6-$F37+1),$J37/2,$M37,TRUE)-_xlfn.NORM.DIST(AND(T$6&gt;=$F37,T$6&lt;=$H37)*(S$6-$F37+1),$J37/2,$M37,TRUE))/(1-2*_xlfn.NORM.DIST(0,$J37/2,$M37,TRUE))*$D37+($K37="Steady Growth")*(AND(T$6&gt;=$F37,T$6&lt;=$H37)*((T$6-$F37+1)/($J37*($J37+1)/2)*$D37))+($K37="custom")*CustCF!N37</f>
        <v/>
      </c>
      <c r="U37" s="87">
        <f>($K37="Bell Curve")*(_xlfn.NORM.DIST(AND(U$6&gt;=$F37,U$6&lt;=$H37)*(U$6-$F37+1),$J37/2,$M37,TRUE)-_xlfn.NORM.DIST(AND(U$6&gt;=$F37,U$6&lt;=$H37)*(T$6-$F37+1),$J37/2,$M37,TRUE))/(1-2*_xlfn.NORM.DIST(0,$J37/2,$M37,TRUE))*$D37+($K37="Steady Growth")*(AND(U$6&gt;=$F37,U$6&lt;=$H37)*((U$6-$F37+1)/($J37*($J37+1)/2)*$D37))+($K37="custom")*CustCF!O37</f>
        <v/>
      </c>
      <c r="V37" s="87">
        <f>($K37="Bell Curve")*(_xlfn.NORM.DIST(AND(V$6&gt;=$F37,V$6&lt;=$H37)*(V$6-$F37+1),$J37/2,$M37,TRUE)-_xlfn.NORM.DIST(AND(V$6&gt;=$F37,V$6&lt;=$H37)*(U$6-$F37+1),$J37/2,$M37,TRUE))/(1-2*_xlfn.NORM.DIST(0,$J37/2,$M37,TRUE))*$D37+($K37="Steady Growth")*(AND(V$6&gt;=$F37,V$6&lt;=$H37)*((V$6-$F37+1)/($J37*($J37+1)/2)*$D37))+($K37="custom")*CustCF!P37</f>
        <v/>
      </c>
      <c r="W37" s="87">
        <f>($K37="Bell Curve")*(_xlfn.NORM.DIST(AND(W$6&gt;=$F37,W$6&lt;=$H37)*(W$6-$F37+1),$J37/2,$M37,TRUE)-_xlfn.NORM.DIST(AND(W$6&gt;=$F37,W$6&lt;=$H37)*(V$6-$F37+1),$J37/2,$M37,TRUE))/(1-2*_xlfn.NORM.DIST(0,$J37/2,$M37,TRUE))*$D37+($K37="Steady Growth")*(AND(W$6&gt;=$F37,W$6&lt;=$H37)*((W$6-$F37+1)/($J37*($J37+1)/2)*$D37))+($K37="custom")*CustCF!Q37</f>
        <v/>
      </c>
      <c r="X37" s="87">
        <f>($K37="Bell Curve")*(_xlfn.NORM.DIST(AND(X$6&gt;=$F37,X$6&lt;=$H37)*(X$6-$F37+1),$J37/2,$M37,TRUE)-_xlfn.NORM.DIST(AND(X$6&gt;=$F37,X$6&lt;=$H37)*(W$6-$F37+1),$J37/2,$M37,TRUE))/(1-2*_xlfn.NORM.DIST(0,$J37/2,$M37,TRUE))*$D37+($K37="Steady Growth")*(AND(X$6&gt;=$F37,X$6&lt;=$H37)*((X$6-$F37+1)/($J37*($J37+1)/2)*$D37))+($K37="custom")*CustCF!R37</f>
        <v/>
      </c>
      <c r="Y37" s="87">
        <f>($K37="Bell Curve")*(_xlfn.NORM.DIST(AND(Y$6&gt;=$F37,Y$6&lt;=$H37)*(Y$6-$F37+1),$J37/2,$M37,TRUE)-_xlfn.NORM.DIST(AND(Y$6&gt;=$F37,Y$6&lt;=$H37)*(X$6-$F37+1),$J37/2,$M37,TRUE))/(1-2*_xlfn.NORM.DIST(0,$J37/2,$M37,TRUE))*$D37+($K37="Steady Growth")*(AND(Y$6&gt;=$F37,Y$6&lt;=$H37)*((Y$6-$F37+1)/($J37*($J37+1)/2)*$D37))+($K37="custom")*CustCF!S37</f>
        <v/>
      </c>
      <c r="Z37" s="87">
        <f>($K37="Bell Curve")*(_xlfn.NORM.DIST(AND(Z$6&gt;=$F37,Z$6&lt;=$H37)*(Z$6-$F37+1),$J37/2,$M37,TRUE)-_xlfn.NORM.DIST(AND(Z$6&gt;=$F37,Z$6&lt;=$H37)*(Y$6-$F37+1),$J37/2,$M37,TRUE))/(1-2*_xlfn.NORM.DIST(0,$J37/2,$M37,TRUE))*$D37+($K37="Steady Growth")*(AND(Z$6&gt;=$F37,Z$6&lt;=$H37)*((Z$6-$F37+1)/($J37*($J37+1)/2)*$D37))+($K37="custom")*CustCF!T37</f>
        <v/>
      </c>
      <c r="AA37" s="87">
        <f>($K37="Bell Curve")*(_xlfn.NORM.DIST(AND(AA$6&gt;=$F37,AA$6&lt;=$H37)*(AA$6-$F37+1),$J37/2,$M37,TRUE)-_xlfn.NORM.DIST(AND(AA$6&gt;=$F37,AA$6&lt;=$H37)*(Z$6-$F37+1),$J37/2,$M37,TRUE))/(1-2*_xlfn.NORM.DIST(0,$J37/2,$M37,TRUE))*$D37+($K37="Steady Growth")*(AND(AA$6&gt;=$F37,AA$6&lt;=$H37)*((AA$6-$F37+1)/($J37*($J37+1)/2)*$D37))+($K37="custom")*CustCF!U37</f>
        <v/>
      </c>
      <c r="AB37" s="87">
        <f>($K37="Bell Curve")*(_xlfn.NORM.DIST(AND(AB$6&gt;=$F37,AB$6&lt;=$H37)*(AB$6-$F37+1),$J37/2,$M37,TRUE)-_xlfn.NORM.DIST(AND(AB$6&gt;=$F37,AB$6&lt;=$H37)*(AA$6-$F37+1),$J37/2,$M37,TRUE))/(1-2*_xlfn.NORM.DIST(0,$J37/2,$M37,TRUE))*$D37+($K37="Steady Growth")*(AND(AB$6&gt;=$F37,AB$6&lt;=$H37)*((AB$6-$F37+1)/($J37*($J37+1)/2)*$D37))+($K37="custom")*CustCF!V37</f>
        <v/>
      </c>
      <c r="AC37" s="87">
        <f>($K37="Bell Curve")*(_xlfn.NORM.DIST(AND(AC$6&gt;=$F37,AC$6&lt;=$H37)*(AC$6-$F37+1),$J37/2,$M37,TRUE)-_xlfn.NORM.DIST(AND(AC$6&gt;=$F37,AC$6&lt;=$H37)*(AB$6-$F37+1),$J37/2,$M37,TRUE))/(1-2*_xlfn.NORM.DIST(0,$J37/2,$M37,TRUE))*$D37+($K37="Steady Growth")*(AND(AC$6&gt;=$F37,AC$6&lt;=$H37)*((AC$6-$F37+1)/($J37*($J37+1)/2)*$D37))+($K37="custom")*CustCF!W37</f>
        <v/>
      </c>
      <c r="AD37" s="87">
        <f>($K37="Bell Curve")*(_xlfn.NORM.DIST(AND(AD$6&gt;=$F37,AD$6&lt;=$H37)*(AD$6-$F37+1),$J37/2,$M37,TRUE)-_xlfn.NORM.DIST(AND(AD$6&gt;=$F37,AD$6&lt;=$H37)*(AC$6-$F37+1),$J37/2,$M37,TRUE))/(1-2*_xlfn.NORM.DIST(0,$J37/2,$M37,TRUE))*$D37+($K37="Steady Growth")*(AND(AD$6&gt;=$F37,AD$6&lt;=$H37)*((AD$6-$F37+1)/($J37*($J37+1)/2)*$D37))+($K37="custom")*CustCF!X37</f>
        <v/>
      </c>
      <c r="AE37" s="87">
        <f>($K37="Bell Curve")*(_xlfn.NORM.DIST(AND(AE$6&gt;=$F37,AE$6&lt;=$H37)*(AE$6-$F37+1),$J37/2,$M37,TRUE)-_xlfn.NORM.DIST(AND(AE$6&gt;=$F37,AE$6&lt;=$H37)*(AD$6-$F37+1),$J37/2,$M37,TRUE))/(1-2*_xlfn.NORM.DIST(0,$J37/2,$M37,TRUE))*$D37+($K37="Steady Growth")*(AND(AE$6&gt;=$F37,AE$6&lt;=$H37)*((AE$6-$F37+1)/($J37*($J37+1)/2)*$D37))+($K37="custom")*CustCF!Y37</f>
        <v/>
      </c>
      <c r="AF37" s="87">
        <f>($K37="Bell Curve")*(_xlfn.NORM.DIST(AND(AF$6&gt;=$F37,AF$6&lt;=$H37)*(AF$6-$F37+1),$J37/2,$M37,TRUE)-_xlfn.NORM.DIST(AND(AF$6&gt;=$F37,AF$6&lt;=$H37)*(AE$6-$F37+1),$J37/2,$M37,TRUE))/(1-2*_xlfn.NORM.DIST(0,$J37/2,$M37,TRUE))*$D37+($K37="Steady Growth")*(AND(AF$6&gt;=$F37,AF$6&lt;=$H37)*((AF$6-$F37+1)/($J37*($J37+1)/2)*$D37))+($K37="custom")*CustCF!Z37</f>
        <v/>
      </c>
      <c r="AG37" s="87">
        <f>($K37="Bell Curve")*(_xlfn.NORM.DIST(AND(AG$6&gt;=$F37,AG$6&lt;=$H37)*(AG$6-$F37+1),$J37/2,$M37,TRUE)-_xlfn.NORM.DIST(AND(AG$6&gt;=$F37,AG$6&lt;=$H37)*(AF$6-$F37+1),$J37/2,$M37,TRUE))/(1-2*_xlfn.NORM.DIST(0,$J37/2,$M37,TRUE))*$D37+($K37="Steady Growth")*(AND(AG$6&gt;=$F37,AG$6&lt;=$H37)*((AG$6-$F37+1)/($J37*($J37+1)/2)*$D37))+($K37="custom")*CustCF!AA37</f>
        <v/>
      </c>
      <c r="AH37" s="87">
        <f>($K37="Bell Curve")*(_xlfn.NORM.DIST(AND(AH$6&gt;=$F37,AH$6&lt;=$H37)*(AH$6-$F37+1),$J37/2,$M37,TRUE)-_xlfn.NORM.DIST(AND(AH$6&gt;=$F37,AH$6&lt;=$H37)*(AG$6-$F37+1),$J37/2,$M37,TRUE))/(1-2*_xlfn.NORM.DIST(0,$J37/2,$M37,TRUE))*$D37+($K37="Steady Growth")*(AND(AH$6&gt;=$F37,AH$6&lt;=$H37)*((AH$6-$F37+1)/($J37*($J37+1)/2)*$D37))+($K37="custom")*CustCF!AB37</f>
        <v/>
      </c>
      <c r="AI37" s="87">
        <f>($K37="Bell Curve")*(_xlfn.NORM.DIST(AND(AI$6&gt;=$F37,AI$6&lt;=$H37)*(AI$6-$F37+1),$J37/2,$M37,TRUE)-_xlfn.NORM.DIST(AND(AI$6&gt;=$F37,AI$6&lt;=$H37)*(AH$6-$F37+1),$J37/2,$M37,TRUE))/(1-2*_xlfn.NORM.DIST(0,$J37/2,$M37,TRUE))*$D37+($K37="Steady Growth")*(AND(AI$6&gt;=$F37,AI$6&lt;=$H37)*((AI$6-$F37+1)/($J37*($J37+1)/2)*$D37))+($K37="custom")*CustCF!AC37</f>
        <v/>
      </c>
      <c r="AJ37" s="87">
        <f>($K37="Bell Curve")*(_xlfn.NORM.DIST(AND(AJ$6&gt;=$F37,AJ$6&lt;=$H37)*(AJ$6-$F37+1),$J37/2,$M37,TRUE)-_xlfn.NORM.DIST(AND(AJ$6&gt;=$F37,AJ$6&lt;=$H37)*(AI$6-$F37+1),$J37/2,$M37,TRUE))/(1-2*_xlfn.NORM.DIST(0,$J37/2,$M37,TRUE))*$D37+($K37="Steady Growth")*(AND(AJ$6&gt;=$F37,AJ$6&lt;=$H37)*((AJ$6-$F37+1)/($J37*($J37+1)/2)*$D37))+($K37="custom")*CustCF!AD37</f>
        <v/>
      </c>
      <c r="AK37" s="87">
        <f>($K37="Bell Curve")*(_xlfn.NORM.DIST(AND(AK$6&gt;=$F37,AK$6&lt;=$H37)*(AK$6-$F37+1),$J37/2,$M37,TRUE)-_xlfn.NORM.DIST(AND(AK$6&gt;=$F37,AK$6&lt;=$H37)*(AJ$6-$F37+1),$J37/2,$M37,TRUE))/(1-2*_xlfn.NORM.DIST(0,$J37/2,$M37,TRUE))*$D37+($K37="Steady Growth")*(AND(AK$6&gt;=$F37,AK$6&lt;=$H37)*((AK$6-$F37+1)/($J37*($J37+1)/2)*$D37))+($K37="custom")*CustCF!AE37</f>
        <v/>
      </c>
      <c r="AL37" s="87">
        <f>($K37="Bell Curve")*(_xlfn.NORM.DIST(AND(AL$6&gt;=$F37,AL$6&lt;=$H37)*(AL$6-$F37+1),$J37/2,$M37,TRUE)-_xlfn.NORM.DIST(AND(AL$6&gt;=$F37,AL$6&lt;=$H37)*(AK$6-$F37+1),$J37/2,$M37,TRUE))/(1-2*_xlfn.NORM.DIST(0,$J37/2,$M37,TRUE))*$D37+($K37="Steady Growth")*(AND(AL$6&gt;=$F37,AL$6&lt;=$H37)*((AL$6-$F37+1)/($J37*($J37+1)/2)*$D37))+($K37="custom")*CustCF!AF37</f>
        <v/>
      </c>
      <c r="AM37" s="87">
        <f>($K37="Bell Curve")*(_xlfn.NORM.DIST(AND(AM$6&gt;=$F37,AM$6&lt;=$H37)*(AM$6-$F37+1),$J37/2,$M37,TRUE)-_xlfn.NORM.DIST(AND(AM$6&gt;=$F37,AM$6&lt;=$H37)*(AL$6-$F37+1),$J37/2,$M37,TRUE))/(1-2*_xlfn.NORM.DIST(0,$J37/2,$M37,TRUE))*$D37+($K37="Steady Growth")*(AND(AM$6&gt;=$F37,AM$6&lt;=$H37)*((AM$6-$F37+1)/($J37*($J37+1)/2)*$D37))+($K37="custom")*CustCF!AG37</f>
        <v/>
      </c>
      <c r="AN37" s="87">
        <f>($K37="Bell Curve")*(_xlfn.NORM.DIST(AND(AN$6&gt;=$F37,AN$6&lt;=$H37)*(AN$6-$F37+1),$J37/2,$M37,TRUE)-_xlfn.NORM.DIST(AND(AN$6&gt;=$F37,AN$6&lt;=$H37)*(AM$6-$F37+1),$J37/2,$M37,TRUE))/(1-2*_xlfn.NORM.DIST(0,$J37/2,$M37,TRUE))*$D37+($K37="Steady Growth")*(AND(AN$6&gt;=$F37,AN$6&lt;=$H37)*((AN$6-$F37+1)/($J37*($J37+1)/2)*$D37))+($K37="custom")*CustCF!AH37</f>
        <v/>
      </c>
      <c r="AO37" s="87">
        <f>($K37="Bell Curve")*(_xlfn.NORM.DIST(AND(AO$6&gt;=$F37,AO$6&lt;=$H37)*(AO$6-$F37+1),$J37/2,$M37,TRUE)-_xlfn.NORM.DIST(AND(AO$6&gt;=$F37,AO$6&lt;=$H37)*(AN$6-$F37+1),$J37/2,$M37,TRUE))/(1-2*_xlfn.NORM.DIST(0,$J37/2,$M37,TRUE))*$D37+($K37="Steady Growth")*(AND(AO$6&gt;=$F37,AO$6&lt;=$H37)*((AO$6-$F37+1)/($J37*($J37+1)/2)*$D37))+($K37="custom")*CustCF!AI37</f>
        <v/>
      </c>
      <c r="AP37" s="87">
        <f>($K37="Bell Curve")*(_xlfn.NORM.DIST(AND(AP$6&gt;=$F37,AP$6&lt;=$H37)*(AP$6-$F37+1),$J37/2,$M37,TRUE)-_xlfn.NORM.DIST(AND(AP$6&gt;=$F37,AP$6&lt;=$H37)*(AO$6-$F37+1),$J37/2,$M37,TRUE))/(1-2*_xlfn.NORM.DIST(0,$J37/2,$M37,TRUE))*$D37+($K37="Steady Growth")*(AND(AP$6&gt;=$F37,AP$6&lt;=$H37)*((AP$6-$F37+1)/($J37*($J37+1)/2)*$D37))+($K37="custom")*CustCF!AJ37</f>
        <v/>
      </c>
      <c r="AQ37" s="87">
        <f>($K37="Bell Curve")*(_xlfn.NORM.DIST(AND(AQ$6&gt;=$F37,AQ$6&lt;=$H37)*(AQ$6-$F37+1),$J37/2,$M37,TRUE)-_xlfn.NORM.DIST(AND(AQ$6&gt;=$F37,AQ$6&lt;=$H37)*(AP$6-$F37+1),$J37/2,$M37,TRUE))/(1-2*_xlfn.NORM.DIST(0,$J37/2,$M37,TRUE))*$D37+($K37="Steady Growth")*(AND(AQ$6&gt;=$F37,AQ$6&lt;=$H37)*((AQ$6-$F37+1)/($J37*($J37+1)/2)*$D37))+($K37="custom")*CustCF!AK37</f>
        <v/>
      </c>
      <c r="AR37" s="87">
        <f>($K37="Bell Curve")*(_xlfn.NORM.DIST(AND(AR$6&gt;=$F37,AR$6&lt;=$H37)*(AR$6-$F37+1),$J37/2,$M37,TRUE)-_xlfn.NORM.DIST(AND(AR$6&gt;=$F37,AR$6&lt;=$H37)*(AQ$6-$F37+1),$J37/2,$M37,TRUE))/(1-2*_xlfn.NORM.DIST(0,$J37/2,$M37,TRUE))*$D37+($K37="Steady Growth")*(AND(AR$6&gt;=$F37,AR$6&lt;=$H37)*((AR$6-$F37+1)/($J37*($J37+1)/2)*$D37))+($K37="custom")*CustCF!AL37</f>
        <v/>
      </c>
      <c r="AS37" s="87">
        <f>($K37="Bell Curve")*(_xlfn.NORM.DIST(AND(AS$6&gt;=$F37,AS$6&lt;=$H37)*(AS$6-$F37+1),$J37/2,$M37,TRUE)-_xlfn.NORM.DIST(AND(AS$6&gt;=$F37,AS$6&lt;=$H37)*(AR$6-$F37+1),$J37/2,$M37,TRUE))/(1-2*_xlfn.NORM.DIST(0,$J37/2,$M37,TRUE))*$D37+($K37="Steady Growth")*(AND(AS$6&gt;=$F37,AS$6&lt;=$H37)*((AS$6-$F37+1)/($J37*($J37+1)/2)*$D37))+($K37="custom")*CustCF!AM37</f>
        <v/>
      </c>
      <c r="AT37" s="87">
        <f>($K37="Bell Curve")*(_xlfn.NORM.DIST(AND(AT$6&gt;=$F37,AT$6&lt;=$H37)*(AT$6-$F37+1),$J37/2,$M37,TRUE)-_xlfn.NORM.DIST(AND(AT$6&gt;=$F37,AT$6&lt;=$H37)*(AS$6-$F37+1),$J37/2,$M37,TRUE))/(1-2*_xlfn.NORM.DIST(0,$J37/2,$M37,TRUE))*$D37+($K37="Steady Growth")*(AND(AT$6&gt;=$F37,AT$6&lt;=$H37)*((AT$6-$F37+1)/($J37*($J37+1)/2)*$D37))+($K37="custom")*CustCF!AN37</f>
        <v/>
      </c>
      <c r="AU37" s="87">
        <f>($K37="Bell Curve")*(_xlfn.NORM.DIST(AND(AU$6&gt;=$F37,AU$6&lt;=$H37)*(AU$6-$F37+1),$J37/2,$M37,TRUE)-_xlfn.NORM.DIST(AND(AU$6&gt;=$F37,AU$6&lt;=$H37)*(AT$6-$F37+1),$J37/2,$M37,TRUE))/(1-2*_xlfn.NORM.DIST(0,$J37/2,$M37,TRUE))*$D37+($K37="Steady Growth")*(AND(AU$6&gt;=$F37,AU$6&lt;=$H37)*((AU$6-$F37+1)/($J37*($J37+1)/2)*$D37))+($K37="custom")*CustCF!AO37</f>
        <v/>
      </c>
      <c r="AV37" s="87">
        <f>($K37="Bell Curve")*(_xlfn.NORM.DIST(AND(AV$6&gt;=$F37,AV$6&lt;=$H37)*(AV$6-$F37+1),$J37/2,$M37,TRUE)-_xlfn.NORM.DIST(AND(AV$6&gt;=$F37,AV$6&lt;=$H37)*(AU$6-$F37+1),$J37/2,$M37,TRUE))/(1-2*_xlfn.NORM.DIST(0,$J37/2,$M37,TRUE))*$D37+($K37="Steady Growth")*(AND(AV$6&gt;=$F37,AV$6&lt;=$H37)*((AV$6-$F37+1)/($J37*($J37+1)/2)*$D37))+($K37="custom")*CustCF!AP37</f>
        <v/>
      </c>
      <c r="AW37" s="87">
        <f>($K37="Bell Curve")*(_xlfn.NORM.DIST(AND(AW$6&gt;=$F37,AW$6&lt;=$H37)*(AW$6-$F37+1),$J37/2,$M37,TRUE)-_xlfn.NORM.DIST(AND(AW$6&gt;=$F37,AW$6&lt;=$H37)*(AV$6-$F37+1),$J37/2,$M37,TRUE))/(1-2*_xlfn.NORM.DIST(0,$J37/2,$M37,TRUE))*$D37+($K37="Steady Growth")*(AND(AW$6&gt;=$F37,AW$6&lt;=$H37)*((AW$6-$F37+1)/($J37*($J37+1)/2)*$D37))+($K37="custom")*CustCF!AQ37</f>
        <v/>
      </c>
      <c r="AX37" s="87">
        <f>($K37="Bell Curve")*(_xlfn.NORM.DIST(AND(AX$6&gt;=$F37,AX$6&lt;=$H37)*(AX$6-$F37+1),$J37/2,$M37,TRUE)-_xlfn.NORM.DIST(AND(AX$6&gt;=$F37,AX$6&lt;=$H37)*(AW$6-$F37+1),$J37/2,$M37,TRUE))/(1-2*_xlfn.NORM.DIST(0,$J37/2,$M37,TRUE))*$D37+($K37="Steady Growth")*(AND(AX$6&gt;=$F37,AX$6&lt;=$H37)*((AX$6-$F37+1)/($J37*($J37+1)/2)*$D37))+($K37="custom")*CustCF!AR37</f>
        <v/>
      </c>
      <c r="AY37" s="87">
        <f>($K37="Bell Curve")*(_xlfn.NORM.DIST(AND(AY$6&gt;=$F37,AY$6&lt;=$H37)*(AY$6-$F37+1),$J37/2,$M37,TRUE)-_xlfn.NORM.DIST(AND(AY$6&gt;=$F37,AY$6&lt;=$H37)*(AX$6-$F37+1),$J37/2,$M37,TRUE))/(1-2*_xlfn.NORM.DIST(0,$J37/2,$M37,TRUE))*$D37+($K37="Steady Growth")*(AND(AY$6&gt;=$F37,AY$6&lt;=$H37)*((AY$6-$F37+1)/($J37*($J37+1)/2)*$D37))+($K37="custom")*CustCF!AS37</f>
        <v/>
      </c>
      <c r="AZ37" s="87">
        <f>($K37="Bell Curve")*(_xlfn.NORM.DIST(AND(AZ$6&gt;=$F37,AZ$6&lt;=$H37)*(AZ$6-$F37+1),$J37/2,$M37,TRUE)-_xlfn.NORM.DIST(AND(AZ$6&gt;=$F37,AZ$6&lt;=$H37)*(AY$6-$F37+1),$J37/2,$M37,TRUE))/(1-2*_xlfn.NORM.DIST(0,$J37/2,$M37,TRUE))*$D37+($K37="Steady Growth")*(AND(AZ$6&gt;=$F37,AZ$6&lt;=$H37)*((AZ$6-$F37+1)/($J37*($J37+1)/2)*$D37))+($K37="custom")*CustCF!AT37</f>
        <v/>
      </c>
      <c r="BA37" s="87">
        <f>($K37="Bell Curve")*(_xlfn.NORM.DIST(AND(BA$6&gt;=$F37,BA$6&lt;=$H37)*(BA$6-$F37+1),$J37/2,$M37,TRUE)-_xlfn.NORM.DIST(AND(BA$6&gt;=$F37,BA$6&lt;=$H37)*(AZ$6-$F37+1),$J37/2,$M37,TRUE))/(1-2*_xlfn.NORM.DIST(0,$J37/2,$M37,TRUE))*$D37+($K37="Steady Growth")*(AND(BA$6&gt;=$F37,BA$6&lt;=$H37)*((BA$6-$F37+1)/($J37*($J37+1)/2)*$D37))+($K37="custom")*CustCF!AU37</f>
        <v/>
      </c>
      <c r="BB37" s="87">
        <f>($K37="Bell Curve")*(_xlfn.NORM.DIST(AND(BB$6&gt;=$F37,BB$6&lt;=$H37)*(BB$6-$F37+1),$J37/2,$M37,TRUE)-_xlfn.NORM.DIST(AND(BB$6&gt;=$F37,BB$6&lt;=$H37)*(BA$6-$F37+1),$J37/2,$M37,TRUE))/(1-2*_xlfn.NORM.DIST(0,$J37/2,$M37,TRUE))*$D37+($K37="Steady Growth")*(AND(BB$6&gt;=$F37,BB$6&lt;=$H37)*((BB$6-$F37+1)/($J37*($J37+1)/2)*$D37))+($K37="custom")*CustCF!AV37</f>
        <v/>
      </c>
      <c r="BC37" s="87">
        <f>($K37="Bell Curve")*(_xlfn.NORM.DIST(AND(BC$6&gt;=$F37,BC$6&lt;=$H37)*(BC$6-$F37+1),$J37/2,$M37,TRUE)-_xlfn.NORM.DIST(AND(BC$6&gt;=$F37,BC$6&lt;=$H37)*(BB$6-$F37+1),$J37/2,$M37,TRUE))/(1-2*_xlfn.NORM.DIST(0,$J37/2,$M37,TRUE))*$D37+($K37="Steady Growth")*(AND(BC$6&gt;=$F37,BC$6&lt;=$H37)*((BC$6-$F37+1)/($J37*($J37+1)/2)*$D37))+($K37="custom")*CustCF!AW37</f>
        <v/>
      </c>
      <c r="BD37" s="87">
        <f>($K37="Bell Curve")*(_xlfn.NORM.DIST(AND(BD$6&gt;=$F37,BD$6&lt;=$H37)*(BD$6-$F37+1),$J37/2,$M37,TRUE)-_xlfn.NORM.DIST(AND(BD$6&gt;=$F37,BD$6&lt;=$H37)*(BC$6-$F37+1),$J37/2,$M37,TRUE))/(1-2*_xlfn.NORM.DIST(0,$J37/2,$M37,TRUE))*$D37+($K37="Steady Growth")*(AND(BD$6&gt;=$F37,BD$6&lt;=$H37)*((BD$6-$F37+1)/($J37*($J37+1)/2)*$D37))+($K37="custom")*CustCF!AX37</f>
        <v/>
      </c>
      <c r="BE37" s="87">
        <f>($K37="Bell Curve")*(_xlfn.NORM.DIST(AND(BE$6&gt;=$F37,BE$6&lt;=$H37)*(BE$6-$F37+1),$J37/2,$M37,TRUE)-_xlfn.NORM.DIST(AND(BE$6&gt;=$F37,BE$6&lt;=$H37)*(BD$6-$F37+1),$J37/2,$M37,TRUE))/(1-2*_xlfn.NORM.DIST(0,$J37/2,$M37,TRUE))*$D37+($K37="Steady Growth")*(AND(BE$6&gt;=$F37,BE$6&lt;=$H37)*((BE$6-$F37+1)/($J37*($J37+1)/2)*$D37))+($K37="custom")*CustCF!AY37</f>
        <v/>
      </c>
      <c r="BF37" s="87">
        <f>($K37="Bell Curve")*(_xlfn.NORM.DIST(AND(BF$6&gt;=$F37,BF$6&lt;=$H37)*(BF$6-$F37+1),$J37/2,$M37,TRUE)-_xlfn.NORM.DIST(AND(BF$6&gt;=$F37,BF$6&lt;=$H37)*(BE$6-$F37+1),$J37/2,$M37,TRUE))/(1-2*_xlfn.NORM.DIST(0,$J37/2,$M37,TRUE))*$D37+($K37="Steady Growth")*(AND(BF$6&gt;=$F37,BF$6&lt;=$H37)*((BF$6-$F37+1)/($J37*($J37+1)/2)*$D37))+($K37="custom")*CustCF!AZ37</f>
        <v/>
      </c>
      <c r="BG37" s="87">
        <f>($K37="Bell Curve")*(_xlfn.NORM.DIST(AND(BG$6&gt;=$F37,BG$6&lt;=$H37)*(BG$6-$F37+1),$J37/2,$M37,TRUE)-_xlfn.NORM.DIST(AND(BG$6&gt;=$F37,BG$6&lt;=$H37)*(BF$6-$F37+1),$J37/2,$M37,TRUE))/(1-2*_xlfn.NORM.DIST(0,$J37/2,$M37,TRUE))*$D37+($K37="Steady Growth")*(AND(BG$6&gt;=$F37,BG$6&lt;=$H37)*((BG$6-$F37+1)/($J37*($J37+1)/2)*$D37))+($K37="custom")*CustCF!BA37</f>
        <v/>
      </c>
      <c r="BH37" s="87">
        <f>($K37="Bell Curve")*(_xlfn.NORM.DIST(AND(BH$6&gt;=$F37,BH$6&lt;=$H37)*(BH$6-$F37+1),$J37/2,$M37,TRUE)-_xlfn.NORM.DIST(AND(BH$6&gt;=$F37,BH$6&lt;=$H37)*(BG$6-$F37+1),$J37/2,$M37,TRUE))/(1-2*_xlfn.NORM.DIST(0,$J37/2,$M37,TRUE))*$D37+($K37="Steady Growth")*(AND(BH$6&gt;=$F37,BH$6&lt;=$H37)*((BH$6-$F37+1)/($J37*($J37+1)/2)*$D37))+($K37="custom")*CustCF!BB37</f>
        <v/>
      </c>
      <c r="BI37" s="87">
        <f>($K37="Bell Curve")*(_xlfn.NORM.DIST(AND(BI$6&gt;=$F37,BI$6&lt;=$H37)*(BI$6-$F37+1),$J37/2,$M37,TRUE)-_xlfn.NORM.DIST(AND(BI$6&gt;=$F37,BI$6&lt;=$H37)*(BH$6-$F37+1),$J37/2,$M37,TRUE))/(1-2*_xlfn.NORM.DIST(0,$J37/2,$M37,TRUE))*$D37+($K37="Steady Growth")*(AND(BI$6&gt;=$F37,BI$6&lt;=$H37)*((BI$6-$F37+1)/($J37*($J37+1)/2)*$D37))+($K37="custom")*CustCF!BC37</f>
        <v/>
      </c>
      <c r="BJ37" s="87">
        <f>($K37="Bell Curve")*(_xlfn.NORM.DIST(AND(BJ$6&gt;=$F37,BJ$6&lt;=$H37)*(BJ$6-$F37+1),$J37/2,$M37,TRUE)-_xlfn.NORM.DIST(AND(BJ$6&gt;=$F37,BJ$6&lt;=$H37)*(BI$6-$F37+1),$J37/2,$M37,TRUE))/(1-2*_xlfn.NORM.DIST(0,$J37/2,$M37,TRUE))*$D37+($K37="Steady Growth")*(AND(BJ$6&gt;=$F37,BJ$6&lt;=$H37)*((BJ$6-$F37+1)/($J37*($J37+1)/2)*$D37))+($K37="custom")*CustCF!BD37</f>
        <v/>
      </c>
      <c r="BK37" s="87">
        <f>($K37="Bell Curve")*(_xlfn.NORM.DIST(AND(BK$6&gt;=$F37,BK$6&lt;=$H37)*(BK$6-$F37+1),$J37/2,$M37,TRUE)-_xlfn.NORM.DIST(AND(BK$6&gt;=$F37,BK$6&lt;=$H37)*(BJ$6-$F37+1),$J37/2,$M37,TRUE))/(1-2*_xlfn.NORM.DIST(0,$J37/2,$M37,TRUE))*$D37+($K37="Steady Growth")*(AND(BK$6&gt;=$F37,BK$6&lt;=$H37)*((BK$6-$F37+1)/($J37*($J37+1)/2)*$D37))+($K37="custom")*CustCF!BE37</f>
        <v/>
      </c>
      <c r="BL37" s="87">
        <f>($K37="Bell Curve")*(_xlfn.NORM.DIST(AND(BL$6&gt;=$F37,BL$6&lt;=$H37)*(BL$6-$F37+1),$J37/2,$M37,TRUE)-_xlfn.NORM.DIST(AND(BL$6&gt;=$F37,BL$6&lt;=$H37)*(BK$6-$F37+1),$J37/2,$M37,TRUE))/(1-2*_xlfn.NORM.DIST(0,$J37/2,$M37,TRUE))*$D37+($K37="Steady Growth")*(AND(BL$6&gt;=$F37,BL$6&lt;=$H37)*((BL$6-$F37+1)/($J37*($J37+1)/2)*$D37))+($K37="custom")*CustCF!BF37</f>
        <v/>
      </c>
      <c r="BM37" s="87">
        <f>($K37="Bell Curve")*(_xlfn.NORM.DIST(AND(BM$6&gt;=$F37,BM$6&lt;=$H37)*(BM$6-$F37+1),$J37/2,$M37,TRUE)-_xlfn.NORM.DIST(AND(BM$6&gt;=$F37,BM$6&lt;=$H37)*(BL$6-$F37+1),$J37/2,$M37,TRUE))/(1-2*_xlfn.NORM.DIST(0,$J37/2,$M37,TRUE))*$D37+($K37="Steady Growth")*(AND(BM$6&gt;=$F37,BM$6&lt;=$H37)*((BM$6-$F37+1)/($J37*($J37+1)/2)*$D37))+($K37="custom")*CustCF!BG37</f>
        <v/>
      </c>
      <c r="BN37" s="87">
        <f>($K37="Bell Curve")*(_xlfn.NORM.DIST(AND(BN$6&gt;=$F37,BN$6&lt;=$H37)*(BN$6-$F37+1),$J37/2,$M37,TRUE)-_xlfn.NORM.DIST(AND(BN$6&gt;=$F37,BN$6&lt;=$H37)*(BM$6-$F37+1),$J37/2,$M37,TRUE))/(1-2*_xlfn.NORM.DIST(0,$J37/2,$M37,TRUE))*$D37+($K37="Steady Growth")*(AND(BN$6&gt;=$F37,BN$6&lt;=$H37)*((BN$6-$F37+1)/($J37*($J37+1)/2)*$D37))+($K37="custom")*CustCF!BH37</f>
        <v/>
      </c>
      <c r="BO37" s="87">
        <f>($K37="Bell Curve")*(_xlfn.NORM.DIST(AND(BO$6&gt;=$F37,BO$6&lt;=$H37)*(BO$6-$F37+1),$J37/2,$M37,TRUE)-_xlfn.NORM.DIST(AND(BO$6&gt;=$F37,BO$6&lt;=$H37)*(BN$6-$F37+1),$J37/2,$M37,TRUE))/(1-2*_xlfn.NORM.DIST(0,$J37/2,$M37,TRUE))*$D37+($K37="Steady Growth")*(AND(BO$6&gt;=$F37,BO$6&lt;=$H37)*((BO$6-$F37+1)/($J37*($J37+1)/2)*$D37))+($K37="custom")*CustCF!BI37</f>
        <v/>
      </c>
      <c r="BP37" s="87">
        <f>($K37="Bell Curve")*(_xlfn.NORM.DIST(AND(BP$6&gt;=$F37,BP$6&lt;=$H37)*(BP$6-$F37+1),$J37/2,$M37,TRUE)-_xlfn.NORM.DIST(AND(BP$6&gt;=$F37,BP$6&lt;=$H37)*(BO$6-$F37+1),$J37/2,$M37,TRUE))/(1-2*_xlfn.NORM.DIST(0,$J37/2,$M37,TRUE))*$D37+($K37="Steady Growth")*(AND(BP$6&gt;=$F37,BP$6&lt;=$H37)*((BP$6-$F37+1)/($J37*($J37+1)/2)*$D37))+($K37="custom")*CustCF!BJ37</f>
        <v/>
      </c>
      <c r="BQ37" s="87">
        <f>($K37="Bell Curve")*(_xlfn.NORM.DIST(AND(BQ$6&gt;=$F37,BQ$6&lt;=$H37)*(BQ$6-$F37+1),$J37/2,$M37,TRUE)-_xlfn.NORM.DIST(AND(BQ$6&gt;=$F37,BQ$6&lt;=$H37)*(BP$6-$F37+1),$J37/2,$M37,TRUE))/(1-2*_xlfn.NORM.DIST(0,$J37/2,$M37,TRUE))*$D37+($K37="Steady Growth")*(AND(BQ$6&gt;=$F37,BQ$6&lt;=$H37)*((BQ$6-$F37+1)/($J37*($J37+1)/2)*$D37))+($K37="custom")*CustCF!BK37</f>
        <v/>
      </c>
      <c r="BR37" s="87">
        <f>($K37="Bell Curve")*(_xlfn.NORM.DIST(AND(BR$6&gt;=$F37,BR$6&lt;=$H37)*(BR$6-$F37+1),$J37/2,$M37,TRUE)-_xlfn.NORM.DIST(AND(BR$6&gt;=$F37,BR$6&lt;=$H37)*(BQ$6-$F37+1),$J37/2,$M37,TRUE))/(1-2*_xlfn.NORM.DIST(0,$J37/2,$M37,TRUE))*$D37+($K37="Steady Growth")*(AND(BR$6&gt;=$F37,BR$6&lt;=$H37)*((BR$6-$F37+1)/($J37*($J37+1)/2)*$D37))+($K37="custom")*CustCF!BL37</f>
        <v/>
      </c>
      <c r="BS37" s="87">
        <f>($K37="Bell Curve")*(_xlfn.NORM.DIST(AND(BS$6&gt;=$F37,BS$6&lt;=$H37)*(BS$6-$F37+1),$J37/2,$M37,TRUE)-_xlfn.NORM.DIST(AND(BS$6&gt;=$F37,BS$6&lt;=$H37)*(BR$6-$F37+1),$J37/2,$M37,TRUE))/(1-2*_xlfn.NORM.DIST(0,$J37/2,$M37,TRUE))*$D37+($K37="Steady Growth")*(AND(BS$6&gt;=$F37,BS$6&lt;=$H37)*((BS$6-$F37+1)/($J37*($J37+1)/2)*$D37))+($K37="custom")*CustCF!BM37</f>
        <v/>
      </c>
      <c r="BT37" s="87">
        <f>($K37="Bell Curve")*(_xlfn.NORM.DIST(AND(BT$6&gt;=$F37,BT$6&lt;=$H37)*(BT$6-$F37+1),$J37/2,$M37,TRUE)-_xlfn.NORM.DIST(AND(BT$6&gt;=$F37,BT$6&lt;=$H37)*(BS$6-$F37+1),$J37/2,$M37,TRUE))/(1-2*_xlfn.NORM.DIST(0,$J37/2,$M37,TRUE))*$D37+($K37="Steady Growth")*(AND(BT$6&gt;=$F37,BT$6&lt;=$H37)*((BT$6-$F37+1)/($J37*($J37+1)/2)*$D37))+($K37="custom")*CustCF!BN37</f>
        <v/>
      </c>
      <c r="BU37" s="87">
        <f>($K37="Bell Curve")*(_xlfn.NORM.DIST(AND(BU$6&gt;=$F37,BU$6&lt;=$H37)*(BU$6-$F37+1),$J37/2,$M37,TRUE)-_xlfn.NORM.DIST(AND(BU$6&gt;=$F37,BU$6&lt;=$H37)*(BT$6-$F37+1),$J37/2,$M37,TRUE))/(1-2*_xlfn.NORM.DIST(0,$J37/2,$M37,TRUE))*$D37+($K37="Steady Growth")*(AND(BU$6&gt;=$F37,BU$6&lt;=$H37)*((BU$6-$F37+1)/($J37*($J37+1)/2)*$D37))+($K37="custom")*CustCF!BO37</f>
        <v/>
      </c>
      <c r="BV37" s="87">
        <f>($K37="Bell Curve")*(_xlfn.NORM.DIST(AND(BV$6&gt;=$F37,BV$6&lt;=$H37)*(BV$6-$F37+1),$J37/2,$M37,TRUE)-_xlfn.NORM.DIST(AND(BV$6&gt;=$F37,BV$6&lt;=$H37)*(BU$6-$F37+1),$J37/2,$M37,TRUE))/(1-2*_xlfn.NORM.DIST(0,$J37/2,$M37,TRUE))*$D37+($K37="Steady Growth")*(AND(BV$6&gt;=$F37,BV$6&lt;=$H37)*((BV$6-$F37+1)/($J37*($J37+1)/2)*$D37))+($K37="custom")*CustCF!BP37</f>
        <v/>
      </c>
      <c r="BW37" s="87">
        <f>($K37="Bell Curve")*(_xlfn.NORM.DIST(AND(BW$6&gt;=$F37,BW$6&lt;=$H37)*(BW$6-$F37+1),$J37/2,$M37,TRUE)-_xlfn.NORM.DIST(AND(BW$6&gt;=$F37,BW$6&lt;=$H37)*(BV$6-$F37+1),$J37/2,$M37,TRUE))/(1-2*_xlfn.NORM.DIST(0,$J37/2,$M37,TRUE))*$D37+($K37="Steady Growth")*(AND(BW$6&gt;=$F37,BW$6&lt;=$H37)*((BW$6-$F37+1)/($J37*($J37+1)/2)*$D37))+($K37="custom")*CustCF!BQ37</f>
        <v/>
      </c>
      <c r="BX37" s="87">
        <f>($K37="Bell Curve")*(_xlfn.NORM.DIST(AND(BX$6&gt;=$F37,BX$6&lt;=$H37)*(BX$6-$F37+1),$J37/2,$M37,TRUE)-_xlfn.NORM.DIST(AND(BX$6&gt;=$F37,BX$6&lt;=$H37)*(BW$6-$F37+1),$J37/2,$M37,TRUE))/(1-2*_xlfn.NORM.DIST(0,$J37/2,$M37,TRUE))*$D37+($K37="Steady Growth")*(AND(BX$6&gt;=$F37,BX$6&lt;=$H37)*((BX$6-$F37+1)/($J37*($J37+1)/2)*$D37))+($K37="custom")*CustCF!BR37</f>
        <v/>
      </c>
      <c r="BY37" s="87">
        <f>($K37="Bell Curve")*(_xlfn.NORM.DIST(AND(BY$6&gt;=$F37,BY$6&lt;=$H37)*(BY$6-$F37+1),$J37/2,$M37,TRUE)-_xlfn.NORM.DIST(AND(BY$6&gt;=$F37,BY$6&lt;=$H37)*(BX$6-$F37+1),$J37/2,$M37,TRUE))/(1-2*_xlfn.NORM.DIST(0,$J37/2,$M37,TRUE))*$D37+($K37="Steady Growth")*(AND(BY$6&gt;=$F37,BY$6&lt;=$H37)*((BY$6-$F37+1)/($J37*($J37+1)/2)*$D37))+($K37="custom")*CustCF!BS37</f>
        <v/>
      </c>
      <c r="BZ37" s="87">
        <f>($K37="Bell Curve")*(_xlfn.NORM.DIST(AND(BZ$6&gt;=$F37,BZ$6&lt;=$H37)*(BZ$6-$F37+1),$J37/2,$M37,TRUE)-_xlfn.NORM.DIST(AND(BZ$6&gt;=$F37,BZ$6&lt;=$H37)*(BY$6-$F37+1),$J37/2,$M37,TRUE))/(1-2*_xlfn.NORM.DIST(0,$J37/2,$M37,TRUE))*$D37+($K37="Steady Growth")*(AND(BZ$6&gt;=$F37,BZ$6&lt;=$H37)*((BZ$6-$F37+1)/($J37*($J37+1)/2)*$D37))+($K37="custom")*CustCF!BT37</f>
        <v/>
      </c>
      <c r="CA37" s="87">
        <f>($K37="Bell Curve")*(_xlfn.NORM.DIST(AND(CA$6&gt;=$F37,CA$6&lt;=$H37)*(CA$6-$F37+1),$J37/2,$M37,TRUE)-_xlfn.NORM.DIST(AND(CA$6&gt;=$F37,CA$6&lt;=$H37)*(BZ$6-$F37+1),$J37/2,$M37,TRUE))/(1-2*_xlfn.NORM.DIST(0,$J37/2,$M37,TRUE))*$D37+($K37="Steady Growth")*(AND(CA$6&gt;=$F37,CA$6&lt;=$H37)*((CA$6-$F37+1)/($J37*($J37+1)/2)*$D37))+($K37="custom")*CustCF!BU37</f>
        <v/>
      </c>
      <c r="CB37" s="87">
        <f>($K37="Bell Curve")*(_xlfn.NORM.DIST(AND(CB$6&gt;=$F37,CB$6&lt;=$H37)*(CB$6-$F37+1),$J37/2,$M37,TRUE)-_xlfn.NORM.DIST(AND(CB$6&gt;=$F37,CB$6&lt;=$H37)*(CA$6-$F37+1),$J37/2,$M37,TRUE))/(1-2*_xlfn.NORM.DIST(0,$J37/2,$M37,TRUE))*$D37+($K37="Steady Growth")*(AND(CB$6&gt;=$F37,CB$6&lt;=$H37)*((CB$6-$F37+1)/($J37*($J37+1)/2)*$D37))+($K37="custom")*CustCF!BV37</f>
        <v/>
      </c>
      <c r="CC37" s="87">
        <f>($K37="Bell Curve")*(_xlfn.NORM.DIST(AND(CC$6&gt;=$F37,CC$6&lt;=$H37)*(CC$6-$F37+1),$J37/2,$M37,TRUE)-_xlfn.NORM.DIST(AND(CC$6&gt;=$F37,CC$6&lt;=$H37)*(CB$6-$F37+1),$J37/2,$M37,TRUE))/(1-2*_xlfn.NORM.DIST(0,$J37/2,$M37,TRUE))*$D37+($K37="Steady Growth")*(AND(CC$6&gt;=$F37,CC$6&lt;=$H37)*((CC$6-$F37+1)/($J37*($J37+1)/2)*$D37))+($K37="custom")*CustCF!BW37</f>
        <v/>
      </c>
      <c r="CD37" s="87">
        <f>($K37="Bell Curve")*(_xlfn.NORM.DIST(AND(CD$6&gt;=$F37,CD$6&lt;=$H37)*(CD$6-$F37+1),$J37/2,$M37,TRUE)-_xlfn.NORM.DIST(AND(CD$6&gt;=$F37,CD$6&lt;=$H37)*(CC$6-$F37+1),$J37/2,$M37,TRUE))/(1-2*_xlfn.NORM.DIST(0,$J37/2,$M37,TRUE))*$D37+($K37="Steady Growth")*(AND(CD$6&gt;=$F37,CD$6&lt;=$H37)*((CD$6-$F37+1)/($J37*($J37+1)/2)*$D37))+($K37="custom")*CustCF!BX37</f>
        <v/>
      </c>
      <c r="CE37" s="87">
        <f>($K37="Bell Curve")*(_xlfn.NORM.DIST(AND(CE$6&gt;=$F37,CE$6&lt;=$H37)*(CE$6-$F37+1),$J37/2,$M37,TRUE)-_xlfn.NORM.DIST(AND(CE$6&gt;=$F37,CE$6&lt;=$H37)*(CD$6-$F37+1),$J37/2,$M37,TRUE))/(1-2*_xlfn.NORM.DIST(0,$J37/2,$M37,TRUE))*$D37+($K37="Steady Growth")*(AND(CE$6&gt;=$F37,CE$6&lt;=$H37)*((CE$6-$F37+1)/($J37*($J37+1)/2)*$D37))+($K37="custom")*CustCF!BY37</f>
        <v/>
      </c>
      <c r="CF37" s="87">
        <f>($K37="Bell Curve")*(_xlfn.NORM.DIST(AND(CF$6&gt;=$F37,CF$6&lt;=$H37)*(CF$6-$F37+1),$J37/2,$M37,TRUE)-_xlfn.NORM.DIST(AND(CF$6&gt;=$F37,CF$6&lt;=$H37)*(CE$6-$F37+1),$J37/2,$M37,TRUE))/(1-2*_xlfn.NORM.DIST(0,$J37/2,$M37,TRUE))*$D37+($K37="Steady Growth")*(AND(CF$6&gt;=$F37,CF$6&lt;=$H37)*((CF$6-$F37+1)/($J37*($J37+1)/2)*$D37))+($K37="custom")*CustCF!BZ37</f>
        <v/>
      </c>
      <c r="CG37" s="87">
        <f>($K37="Bell Curve")*(_xlfn.NORM.DIST(AND(CG$6&gt;=$F37,CG$6&lt;=$H37)*(CG$6-$F37+1),$J37/2,$M37,TRUE)-_xlfn.NORM.DIST(AND(CG$6&gt;=$F37,CG$6&lt;=$H37)*(CF$6-$F37+1),$J37/2,$M37,TRUE))/(1-2*_xlfn.NORM.DIST(0,$J37/2,$M37,TRUE))*$D37+($K37="Steady Growth")*(AND(CG$6&gt;=$F37,CG$6&lt;=$H37)*((CG$6-$F37+1)/($J37*($J37+1)/2)*$D37))+($K37="custom")*CustCF!CA37</f>
        <v/>
      </c>
      <c r="CH37" s="87">
        <f>($K37="Bell Curve")*(_xlfn.NORM.DIST(AND(CH$6&gt;=$F37,CH$6&lt;=$H37)*(CH$6-$F37+1),$J37/2,$M37,TRUE)-_xlfn.NORM.DIST(AND(CH$6&gt;=$F37,CH$6&lt;=$H37)*(CG$6-$F37+1),$J37/2,$M37,TRUE))/(1-2*_xlfn.NORM.DIST(0,$J37/2,$M37,TRUE))*$D37+($K37="Steady Growth")*(AND(CH$6&gt;=$F37,CH$6&lt;=$H37)*((CH$6-$F37+1)/($J37*($J37+1)/2)*$D37))+($K37="custom")*CustCF!CB37</f>
        <v/>
      </c>
      <c r="CI37" s="87">
        <f>($K37="Bell Curve")*(_xlfn.NORM.DIST(AND(CI$6&gt;=$F37,CI$6&lt;=$H37)*(CI$6-$F37+1),$J37/2,$M37,TRUE)-_xlfn.NORM.DIST(AND(CI$6&gt;=$F37,CI$6&lt;=$H37)*(CH$6-$F37+1),$J37/2,$M37,TRUE))/(1-2*_xlfn.NORM.DIST(0,$J37/2,$M37,TRUE))*$D37+($K37="Steady Growth")*(AND(CI$6&gt;=$F37,CI$6&lt;=$H37)*((CI$6-$F37+1)/($J37*($J37+1)/2)*$D37))+($K37="custom")*CustCF!CC37</f>
        <v/>
      </c>
      <c r="CJ37" s="87">
        <f>($K37="Bell Curve")*(_xlfn.NORM.DIST(AND(CJ$6&gt;=$F37,CJ$6&lt;=$H37)*(CJ$6-$F37+1),$J37/2,$M37,TRUE)-_xlfn.NORM.DIST(AND(CJ$6&gt;=$F37,CJ$6&lt;=$H37)*(CI$6-$F37+1),$J37/2,$M37,TRUE))/(1-2*_xlfn.NORM.DIST(0,$J37/2,$M37,TRUE))*$D37+($K37="Steady Growth")*(AND(CJ$6&gt;=$F37,CJ$6&lt;=$H37)*((CJ$6-$F37+1)/($J37*($J37+1)/2)*$D37))+($K37="custom")*CustCF!CD37</f>
        <v/>
      </c>
      <c r="CK37" s="87">
        <f>($K37="Bell Curve")*(_xlfn.NORM.DIST(AND(CK$6&gt;=$F37,CK$6&lt;=$H37)*(CK$6-$F37+1),$J37/2,$M37,TRUE)-_xlfn.NORM.DIST(AND(CK$6&gt;=$F37,CK$6&lt;=$H37)*(CJ$6-$F37+1),$J37/2,$M37,TRUE))/(1-2*_xlfn.NORM.DIST(0,$J37/2,$M37,TRUE))*$D37+($K37="Steady Growth")*(AND(CK$6&gt;=$F37,CK$6&lt;=$H37)*((CK$6-$F37+1)/($J37*($J37+1)/2)*$D37))+($K37="custom")*CustCF!CE37</f>
        <v/>
      </c>
      <c r="CL37" s="87">
        <f>($K37="Bell Curve")*(_xlfn.NORM.DIST(AND(CL$6&gt;=$F37,CL$6&lt;=$H37)*(CL$6-$F37+1),$J37/2,$M37,TRUE)-_xlfn.NORM.DIST(AND(CL$6&gt;=$F37,CL$6&lt;=$H37)*(CK$6-$F37+1),$J37/2,$M37,TRUE))/(1-2*_xlfn.NORM.DIST(0,$J37/2,$M37,TRUE))*$D37+($K37="Steady Growth")*(AND(CL$6&gt;=$F37,CL$6&lt;=$H37)*((CL$6-$F37+1)/($J37*($J37+1)/2)*$D37))+($K37="custom")*CustCF!CF37</f>
        <v/>
      </c>
      <c r="CM37" s="87">
        <f>($K37="Bell Curve")*(_xlfn.NORM.DIST(AND(CM$6&gt;=$F37,CM$6&lt;=$H37)*(CM$6-$F37+1),$J37/2,$M37,TRUE)-_xlfn.NORM.DIST(AND(CM$6&gt;=$F37,CM$6&lt;=$H37)*(CL$6-$F37+1),$J37/2,$M37,TRUE))/(1-2*_xlfn.NORM.DIST(0,$J37/2,$M37,TRUE))*$D37+($K37="Steady Growth")*(AND(CM$6&gt;=$F37,CM$6&lt;=$H37)*((CM$6-$F37+1)/($J37*($J37+1)/2)*$D37))+($K37="custom")*CustCF!CG37</f>
        <v/>
      </c>
      <c r="CN37" s="87">
        <f>($K37="Bell Curve")*(_xlfn.NORM.DIST(AND(CN$6&gt;=$F37,CN$6&lt;=$H37)*(CN$6-$F37+1),$J37/2,$M37,TRUE)-_xlfn.NORM.DIST(AND(CN$6&gt;=$F37,CN$6&lt;=$H37)*(CM$6-$F37+1),$J37/2,$M37,TRUE))/(1-2*_xlfn.NORM.DIST(0,$J37/2,$M37,TRUE))*$D37+($K37="Steady Growth")*(AND(CN$6&gt;=$F37,CN$6&lt;=$H37)*((CN$6-$F37+1)/($J37*($J37+1)/2)*$D37))+($K37="custom")*CustCF!CH37</f>
        <v/>
      </c>
      <c r="CO37" s="87">
        <f>($K37="Bell Curve")*(_xlfn.NORM.DIST(AND(CO$6&gt;=$F37,CO$6&lt;=$H37)*(CO$6-$F37+1),$J37/2,$M37,TRUE)-_xlfn.NORM.DIST(AND(CO$6&gt;=$F37,CO$6&lt;=$H37)*(CN$6-$F37+1),$J37/2,$M37,TRUE))/(1-2*_xlfn.NORM.DIST(0,$J37/2,$M37,TRUE))*$D37+($K37="Steady Growth")*(AND(CO$6&gt;=$F37,CO$6&lt;=$H37)*((CO$6-$F37+1)/($J37*($J37+1)/2)*$D37))+($K37="custom")*CustCF!CI37</f>
        <v/>
      </c>
      <c r="CP37" s="87">
        <f>($K37="Bell Curve")*(_xlfn.NORM.DIST(AND(CP$6&gt;=$F37,CP$6&lt;=$H37)*(CP$6-$F37+1),$J37/2,$M37,TRUE)-_xlfn.NORM.DIST(AND(CP$6&gt;=$F37,CP$6&lt;=$H37)*(CO$6-$F37+1),$J37/2,$M37,TRUE))/(1-2*_xlfn.NORM.DIST(0,$J37/2,$M37,TRUE))*$D37+($K37="Steady Growth")*(AND(CP$6&gt;=$F37,CP$6&lt;=$H37)*((CP$6-$F37+1)/($J37*($J37+1)/2)*$D37))+($K37="custom")*CustCF!CJ37</f>
        <v/>
      </c>
      <c r="CQ37" s="87">
        <f>($K37="Bell Curve")*(_xlfn.NORM.DIST(AND(CQ$6&gt;=$F37,CQ$6&lt;=$H37)*(CQ$6-$F37+1),$J37/2,$M37,TRUE)-_xlfn.NORM.DIST(AND(CQ$6&gt;=$F37,CQ$6&lt;=$H37)*(CP$6-$F37+1),$J37/2,$M37,TRUE))/(1-2*_xlfn.NORM.DIST(0,$J37/2,$M37,TRUE))*$D37+($K37="Steady Growth")*(AND(CQ$6&gt;=$F37,CQ$6&lt;=$H37)*((CQ$6-$F37+1)/($J37*($J37+1)/2)*$D37))+($K37="custom")*CustCF!CK37</f>
        <v/>
      </c>
      <c r="CR37" s="87">
        <f>($K37="Bell Curve")*(_xlfn.NORM.DIST(AND(CR$6&gt;=$F37,CR$6&lt;=$H37)*(CR$6-$F37+1),$J37/2,$M37,TRUE)-_xlfn.NORM.DIST(AND(CR$6&gt;=$F37,CR$6&lt;=$H37)*(CQ$6-$F37+1),$J37/2,$M37,TRUE))/(1-2*_xlfn.NORM.DIST(0,$J37/2,$M37,TRUE))*$D37+($K37="Steady Growth")*(AND(CR$6&gt;=$F37,CR$6&lt;=$H37)*((CR$6-$F37+1)/($J37*($J37+1)/2)*$D37))+($K37="custom")*CustCF!CL37</f>
        <v/>
      </c>
      <c r="CS37" s="87">
        <f>($K37="Bell Curve")*(_xlfn.NORM.DIST(AND(CS$6&gt;=$F37,CS$6&lt;=$H37)*(CS$6-$F37+1),$J37/2,$M37,TRUE)-_xlfn.NORM.DIST(AND(CS$6&gt;=$F37,CS$6&lt;=$H37)*(CR$6-$F37+1),$J37/2,$M37,TRUE))/(1-2*_xlfn.NORM.DIST(0,$J37/2,$M37,TRUE))*$D37+($K37="Steady Growth")*(AND(CS$6&gt;=$F37,CS$6&lt;=$H37)*((CS$6-$F37+1)/($J37*($J37+1)/2)*$D37))+($K37="custom")*CustCF!CM37</f>
        <v/>
      </c>
      <c r="CT37" s="87">
        <f>($K37="Bell Curve")*(_xlfn.NORM.DIST(AND(CT$6&gt;=$F37,CT$6&lt;=$H37)*(CT$6-$F37+1),$J37/2,$M37,TRUE)-_xlfn.NORM.DIST(AND(CT$6&gt;=$F37,CT$6&lt;=$H37)*(CS$6-$F37+1),$J37/2,$M37,TRUE))/(1-2*_xlfn.NORM.DIST(0,$J37/2,$M37,TRUE))*$D37+($K37="Steady Growth")*(AND(CT$6&gt;=$F37,CT$6&lt;=$H37)*((CT$6-$F37+1)/($J37*($J37+1)/2)*$D37))+($K37="custom")*CustCF!CN37</f>
        <v/>
      </c>
      <c r="CU37" s="87">
        <f>($K37="Bell Curve")*(_xlfn.NORM.DIST(AND(CU$6&gt;=$F37,CU$6&lt;=$H37)*(CU$6-$F37+1),$J37/2,$M37,TRUE)-_xlfn.NORM.DIST(AND(CU$6&gt;=$F37,CU$6&lt;=$H37)*(CT$6-$F37+1),$J37/2,$M37,TRUE))/(1-2*_xlfn.NORM.DIST(0,$J37/2,$M37,TRUE))*$D37+($K37="Steady Growth")*(AND(CU$6&gt;=$F37,CU$6&lt;=$H37)*((CU$6-$F37+1)/($J37*($J37+1)/2)*$D37))+($K37="custom")*CustCF!CO37</f>
        <v/>
      </c>
      <c r="CV37" s="87">
        <f>($K37="Bell Curve")*(_xlfn.NORM.DIST(AND(CV$6&gt;=$F37,CV$6&lt;=$H37)*(CV$6-$F37+1),$J37/2,$M37,TRUE)-_xlfn.NORM.DIST(AND(CV$6&gt;=$F37,CV$6&lt;=$H37)*(CU$6-$F37+1),$J37/2,$M37,TRUE))/(1-2*_xlfn.NORM.DIST(0,$J37/2,$M37,TRUE))*$D37+($K37="Steady Growth")*(AND(CV$6&gt;=$F37,CV$6&lt;=$H37)*((CV$6-$F37+1)/($J37*($J37+1)/2)*$D37))+($K37="custom")*CustCF!CP37</f>
        <v/>
      </c>
      <c r="CW37" s="87">
        <f>($K37="Bell Curve")*(_xlfn.NORM.DIST(AND(CW$6&gt;=$F37,CW$6&lt;=$H37)*(CW$6-$F37+1),$J37/2,$M37,TRUE)-_xlfn.NORM.DIST(AND(CW$6&gt;=$F37,CW$6&lt;=$H37)*(CV$6-$F37+1),$J37/2,$M37,TRUE))/(1-2*_xlfn.NORM.DIST(0,$J37/2,$M37,TRUE))*$D37+($K37="Steady Growth")*(AND(CW$6&gt;=$F37,CW$6&lt;=$H37)*((CW$6-$F37+1)/($J37*($J37+1)/2)*$D37))+($K37="custom")*CustCF!CQ37</f>
        <v/>
      </c>
      <c r="CX37" s="87">
        <f>($K37="Bell Curve")*(_xlfn.NORM.DIST(AND(CX$6&gt;=$F37,CX$6&lt;=$H37)*(CX$6-$F37+1),$J37/2,$M37,TRUE)-_xlfn.NORM.DIST(AND(CX$6&gt;=$F37,CX$6&lt;=$H37)*(CW$6-$F37+1),$J37/2,$M37,TRUE))/(1-2*_xlfn.NORM.DIST(0,$J37/2,$M37,TRUE))*$D37+($K37="Steady Growth")*(AND(CX$6&gt;=$F37,CX$6&lt;=$H37)*((CX$6-$F37+1)/($J37*($J37+1)/2)*$D37))+($K37="custom")*CustCF!CR37</f>
        <v/>
      </c>
      <c r="CY37" s="87">
        <f>($K37="Bell Curve")*(_xlfn.NORM.DIST(AND(CY$6&gt;=$F37,CY$6&lt;=$H37)*(CY$6-$F37+1),$J37/2,$M37,TRUE)-_xlfn.NORM.DIST(AND(CY$6&gt;=$F37,CY$6&lt;=$H37)*(CX$6-$F37+1),$J37/2,$M37,TRUE))/(1-2*_xlfn.NORM.DIST(0,$J37/2,$M37,TRUE))*$D37+($K37="Steady Growth")*(AND(CY$6&gt;=$F37,CY$6&lt;=$H37)*((CY$6-$F37+1)/($J37*($J37+1)/2)*$D37))+($K37="custom")*CustCF!CS37</f>
        <v/>
      </c>
      <c r="CZ37" s="87">
        <f>($K37="Bell Curve")*(_xlfn.NORM.DIST(AND(CZ$6&gt;=$F37,CZ$6&lt;=$H37)*(CZ$6-$F37+1),$J37/2,$M37,TRUE)-_xlfn.NORM.DIST(AND(CZ$6&gt;=$F37,CZ$6&lt;=$H37)*(CY$6-$F37+1),$J37/2,$M37,TRUE))/(1-2*_xlfn.NORM.DIST(0,$J37/2,$M37,TRUE))*$D37+($K37="Steady Growth")*(AND(CZ$6&gt;=$F37,CZ$6&lt;=$H37)*((CZ$6-$F37+1)/($J37*($J37+1)/2)*$D37))+($K37="custom")*CustCF!CT37</f>
        <v/>
      </c>
      <c r="DA37" s="87">
        <f>($K37="Bell Curve")*(_xlfn.NORM.DIST(AND(DA$6&gt;=$F37,DA$6&lt;=$H37)*(DA$6-$F37+1),$J37/2,$M37,TRUE)-_xlfn.NORM.DIST(AND(DA$6&gt;=$F37,DA$6&lt;=$H37)*(CZ$6-$F37+1),$J37/2,$M37,TRUE))/(1-2*_xlfn.NORM.DIST(0,$J37/2,$M37,TRUE))*$D37+($K37="Steady Growth")*(AND(DA$6&gt;=$F37,DA$6&lt;=$H37)*((DA$6-$F37+1)/($J37*($J37+1)/2)*$D37))+($K37="custom")*CustCF!CU37</f>
        <v/>
      </c>
      <c r="DB37" s="87">
        <f>($K37="Bell Curve")*(_xlfn.NORM.DIST(AND(DB$6&gt;=$F37,DB$6&lt;=$H37)*(DB$6-$F37+1),$J37/2,$M37,TRUE)-_xlfn.NORM.DIST(AND(DB$6&gt;=$F37,DB$6&lt;=$H37)*(DA$6-$F37+1),$J37/2,$M37,TRUE))/(1-2*_xlfn.NORM.DIST(0,$J37/2,$M37,TRUE))*$D37+($K37="Steady Growth")*(AND(DB$6&gt;=$F37,DB$6&lt;=$H37)*((DB$6-$F37+1)/($J37*($J37+1)/2)*$D37))+($K37="custom")*CustCF!CV37</f>
        <v/>
      </c>
      <c r="DC37" s="87">
        <f>($K37="Bell Curve")*(_xlfn.NORM.DIST(AND(DC$6&gt;=$F37,DC$6&lt;=$H37)*(DC$6-$F37+1),$J37/2,$M37,TRUE)-_xlfn.NORM.DIST(AND(DC$6&gt;=$F37,DC$6&lt;=$H37)*(DB$6-$F37+1),$J37/2,$M37,TRUE))/(1-2*_xlfn.NORM.DIST(0,$J37/2,$M37,TRUE))*$D37+($K37="Steady Growth")*(AND(DC$6&gt;=$F37,DC$6&lt;=$H37)*((DC$6-$F37+1)/($J37*($J37+1)/2)*$D37))+($K37="custom")*CustCF!CW37</f>
        <v/>
      </c>
      <c r="DD37" s="87">
        <f>($K37="Bell Curve")*(_xlfn.NORM.DIST(AND(DD$6&gt;=$F37,DD$6&lt;=$H37)*(DD$6-$F37+1),$J37/2,$M37,TRUE)-_xlfn.NORM.DIST(AND(DD$6&gt;=$F37,DD$6&lt;=$H37)*(DC$6-$F37+1),$J37/2,$M37,TRUE))/(1-2*_xlfn.NORM.DIST(0,$J37/2,$M37,TRUE))*$D37+($K37="Steady Growth")*(AND(DD$6&gt;=$F37,DD$6&lt;=$H37)*((DD$6-$F37+1)/($J37*($J37+1)/2)*$D37))+($K37="custom")*CustCF!CX37</f>
        <v/>
      </c>
      <c r="DE37" s="87">
        <f>($K37="Bell Curve")*(_xlfn.NORM.DIST(AND(DE$6&gt;=$F37,DE$6&lt;=$H37)*(DE$6-$F37+1),$J37/2,$M37,TRUE)-_xlfn.NORM.DIST(AND(DE$6&gt;=$F37,DE$6&lt;=$H37)*(DD$6-$F37+1),$J37/2,$M37,TRUE))/(1-2*_xlfn.NORM.DIST(0,$J37/2,$M37,TRUE))*$D37+($K37="Steady Growth")*(AND(DE$6&gt;=$F37,DE$6&lt;=$H37)*((DE$6-$F37+1)/($J37*($J37+1)/2)*$D37))+($K37="custom")*CustCF!CY37</f>
        <v/>
      </c>
      <c r="DF37" s="87">
        <f>($K37="Bell Curve")*(_xlfn.NORM.DIST(AND(DF$6&gt;=$F37,DF$6&lt;=$H37)*(DF$6-$F37+1),$J37/2,$M37,TRUE)-_xlfn.NORM.DIST(AND(DF$6&gt;=$F37,DF$6&lt;=$H37)*(DE$6-$F37+1),$J37/2,$M37,TRUE))/(1-2*_xlfn.NORM.DIST(0,$J37/2,$M37,TRUE))*$D37+($K37="Steady Growth")*(AND(DF$6&gt;=$F37,DF$6&lt;=$H37)*((DF$6-$F37+1)/($J37*($J37+1)/2)*$D37))+($K37="custom")*CustCF!CZ37</f>
        <v/>
      </c>
      <c r="DG37" s="87">
        <f>($K37="Bell Curve")*(_xlfn.NORM.DIST(AND(DG$6&gt;=$F37,DG$6&lt;=$H37)*(DG$6-$F37+1),$J37/2,$M37,TRUE)-_xlfn.NORM.DIST(AND(DG$6&gt;=$F37,DG$6&lt;=$H37)*(DF$6-$F37+1),$J37/2,$M37,TRUE))/(1-2*_xlfn.NORM.DIST(0,$J37/2,$M37,TRUE))*$D37+($K37="Steady Growth")*(AND(DG$6&gt;=$F37,DG$6&lt;=$H37)*((DG$6-$F37+1)/($J37*($J37+1)/2)*$D37))+($K37="custom")*CustCF!DA37</f>
        <v/>
      </c>
      <c r="DH37" s="87">
        <f>($K37="Bell Curve")*(_xlfn.NORM.DIST(AND(DH$6&gt;=$F37,DH$6&lt;=$H37)*(DH$6-$F37+1),$J37/2,$M37,TRUE)-_xlfn.NORM.DIST(AND(DH$6&gt;=$F37,DH$6&lt;=$H37)*(DG$6-$F37+1),$J37/2,$M37,TRUE))/(1-2*_xlfn.NORM.DIST(0,$J37/2,$M37,TRUE))*$D37+($K37="Steady Growth")*(AND(DH$6&gt;=$F37,DH$6&lt;=$H37)*((DH$6-$F37+1)/($J37*($J37+1)/2)*$D37))+($K37="custom")*CustCF!DB37</f>
        <v/>
      </c>
      <c r="DI37" s="87">
        <f>($K37="Bell Curve")*(_xlfn.NORM.DIST(AND(DI$6&gt;=$F37,DI$6&lt;=$H37)*(DI$6-$F37+1),$J37/2,$M37,TRUE)-_xlfn.NORM.DIST(AND(DI$6&gt;=$F37,DI$6&lt;=$H37)*(DH$6-$F37+1),$J37/2,$M37,TRUE))/(1-2*_xlfn.NORM.DIST(0,$J37/2,$M37,TRUE))*$D37+($K37="Steady Growth")*(AND(DI$6&gt;=$F37,DI$6&lt;=$H37)*((DI$6-$F37+1)/($J37*($J37+1)/2)*$D37))+($K37="custom")*CustCF!DC37</f>
        <v/>
      </c>
      <c r="DJ37" s="87">
        <f>($K37="Bell Curve")*(_xlfn.NORM.DIST(AND(DJ$6&gt;=$F37,DJ$6&lt;=$H37)*(DJ$6-$F37+1),$J37/2,$M37,TRUE)-_xlfn.NORM.DIST(AND(DJ$6&gt;=$F37,DJ$6&lt;=$H37)*(DI$6-$F37+1),$J37/2,$M37,TRUE))/(1-2*_xlfn.NORM.DIST(0,$J37/2,$M37,TRUE))*$D37+($K37="Steady Growth")*(AND(DJ$6&gt;=$F37,DJ$6&lt;=$H37)*((DJ$6-$F37+1)/($J37*($J37+1)/2)*$D37))+($K37="custom")*CustCF!DD37</f>
        <v/>
      </c>
      <c r="DK37" s="87">
        <f>($K37="Bell Curve")*(_xlfn.NORM.DIST(AND(DK$6&gt;=$F37,DK$6&lt;=$H37)*(DK$6-$F37+1),$J37/2,$M37,TRUE)-_xlfn.NORM.DIST(AND(DK$6&gt;=$F37,DK$6&lt;=$H37)*(DJ$6-$F37+1),$J37/2,$M37,TRUE))/(1-2*_xlfn.NORM.DIST(0,$J37/2,$M37,TRUE))*$D37+($K37="Steady Growth")*(AND(DK$6&gt;=$F37,DK$6&lt;=$H37)*((DK$6-$F37+1)/($J37*($J37+1)/2)*$D37))+($K37="custom")*CustCF!DE37</f>
        <v/>
      </c>
      <c r="DL37" s="87">
        <f>($K37="Bell Curve")*(_xlfn.NORM.DIST(AND(DL$6&gt;=$F37,DL$6&lt;=$H37)*(DL$6-$F37+1),$J37/2,$M37,TRUE)-_xlfn.NORM.DIST(AND(DL$6&gt;=$F37,DL$6&lt;=$H37)*(DK$6-$F37+1),$J37/2,$M37,TRUE))/(1-2*_xlfn.NORM.DIST(0,$J37/2,$M37,TRUE))*$D37+($K37="Steady Growth")*(AND(DL$6&gt;=$F37,DL$6&lt;=$H37)*((DL$6-$F37+1)/($J37*($J37+1)/2)*$D37))+($K37="custom")*CustCF!DF37</f>
        <v/>
      </c>
      <c r="DM37" s="87">
        <f>($K37="Bell Curve")*(_xlfn.NORM.DIST(AND(DM$6&gt;=$F37,DM$6&lt;=$H37)*(DM$6-$F37+1),$J37/2,$M37,TRUE)-_xlfn.NORM.DIST(AND(DM$6&gt;=$F37,DM$6&lt;=$H37)*(DL$6-$F37+1),$J37/2,$M37,TRUE))/(1-2*_xlfn.NORM.DIST(0,$J37/2,$M37,TRUE))*$D37+($K37="Steady Growth")*(AND(DM$6&gt;=$F37,DM$6&lt;=$H37)*((DM$6-$F37+1)/($J37*($J37+1)/2)*$D37))+($K37="custom")*CustCF!DG37</f>
        <v/>
      </c>
      <c r="DN37" s="87">
        <f>($K37="Bell Curve")*(_xlfn.NORM.DIST(AND(DN$6&gt;=$F37,DN$6&lt;=$H37)*(DN$6-$F37+1),$J37/2,$M37,TRUE)-_xlfn.NORM.DIST(AND(DN$6&gt;=$F37,DN$6&lt;=$H37)*(DM$6-$F37+1),$J37/2,$M37,TRUE))/(1-2*_xlfn.NORM.DIST(0,$J37/2,$M37,TRUE))*$D37+($K37="Steady Growth")*(AND(DN$6&gt;=$F37,DN$6&lt;=$H37)*((DN$6-$F37+1)/($J37*($J37+1)/2)*$D37))+($K37="custom")*CustCF!DH37</f>
        <v/>
      </c>
      <c r="DO37" s="87">
        <f>($K37="Bell Curve")*(_xlfn.NORM.DIST(AND(DO$6&gt;=$F37,DO$6&lt;=$H37)*(DO$6-$F37+1),$J37/2,$M37,TRUE)-_xlfn.NORM.DIST(AND(DO$6&gt;=$F37,DO$6&lt;=$H37)*(DN$6-$F37+1),$J37/2,$M37,TRUE))/(1-2*_xlfn.NORM.DIST(0,$J37/2,$M37,TRUE))*$D37+($K37="Steady Growth")*(AND(DO$6&gt;=$F37,DO$6&lt;=$H37)*((DO$6-$F37+1)/($J37*($J37+1)/2)*$D37))+($K37="custom")*CustCF!DI37</f>
        <v/>
      </c>
      <c r="DP37" s="87">
        <f>($K37="Bell Curve")*(_xlfn.NORM.DIST(AND(DP$6&gt;=$F37,DP$6&lt;=$H37)*(DP$6-$F37+1),$J37/2,$M37,TRUE)-_xlfn.NORM.DIST(AND(DP$6&gt;=$F37,DP$6&lt;=$H37)*(DO$6-$F37+1),$J37/2,$M37,TRUE))/(1-2*_xlfn.NORM.DIST(0,$J37/2,$M37,TRUE))*$D37+($K37="Steady Growth")*(AND(DP$6&gt;=$F37,DP$6&lt;=$H37)*((DP$6-$F37+1)/($J37*($J37+1)/2)*$D37))+($K37="custom")*CustCF!DJ37</f>
        <v/>
      </c>
      <c r="DQ37" s="87">
        <f>($K37="Bell Curve")*(_xlfn.NORM.DIST(AND(DQ$6&gt;=$F37,DQ$6&lt;=$H37)*(DQ$6-$F37+1),$J37/2,$M37,TRUE)-_xlfn.NORM.DIST(AND(DQ$6&gt;=$F37,DQ$6&lt;=$H37)*(DP$6-$F37+1),$J37/2,$M37,TRUE))/(1-2*_xlfn.NORM.DIST(0,$J37/2,$M37,TRUE))*$D37+($K37="Steady Growth")*(AND(DQ$6&gt;=$F37,DQ$6&lt;=$H37)*((DQ$6-$F37+1)/($J37*($J37+1)/2)*$D37))+($K37="custom")*CustCF!DK37</f>
        <v/>
      </c>
      <c r="DR37" s="87">
        <f>($K37="Bell Curve")*(_xlfn.NORM.DIST(AND(DR$6&gt;=$F37,DR$6&lt;=$H37)*(DR$6-$F37+1),$J37/2,$M37,TRUE)-_xlfn.NORM.DIST(AND(DR$6&gt;=$F37,DR$6&lt;=$H37)*(DQ$6-$F37+1),$J37/2,$M37,TRUE))/(1-2*_xlfn.NORM.DIST(0,$J37/2,$M37,TRUE))*$D37+($K37="Steady Growth")*(AND(DR$6&gt;=$F37,DR$6&lt;=$H37)*((DR$6-$F37+1)/($J37*($J37+1)/2)*$D37))+($K37="custom")*CustCF!DL37</f>
        <v/>
      </c>
      <c r="DS37" s="87">
        <f>($K37="Bell Curve")*(_xlfn.NORM.DIST(AND(DS$6&gt;=$F37,DS$6&lt;=$H37)*(DS$6-$F37+1),$J37/2,$M37,TRUE)-_xlfn.NORM.DIST(AND(DS$6&gt;=$F37,DS$6&lt;=$H37)*(DR$6-$F37+1),$J37/2,$M37,TRUE))/(1-2*_xlfn.NORM.DIST(0,$J37/2,$M37,TRUE))*$D37+($K37="Steady Growth")*(AND(DS$6&gt;=$F37,DS$6&lt;=$H37)*((DS$6-$F37+1)/($J37*($J37+1)/2)*$D37))+($K37="custom")*CustCF!DM37</f>
        <v/>
      </c>
      <c r="DT37" s="87">
        <f>($K37="Bell Curve")*(_xlfn.NORM.DIST(AND(DT$6&gt;=$F37,DT$6&lt;=$H37)*(DT$6-$F37+1),$J37/2,$M37,TRUE)-_xlfn.NORM.DIST(AND(DT$6&gt;=$F37,DT$6&lt;=$H37)*(DS$6-$F37+1),$J37/2,$M37,TRUE))/(1-2*_xlfn.NORM.DIST(0,$J37/2,$M37,TRUE))*$D37+($K37="Steady Growth")*(AND(DT$6&gt;=$F37,DT$6&lt;=$H37)*((DT$6-$F37+1)/($J37*($J37+1)/2)*$D37))+($K37="custom")*CustCF!DN37</f>
        <v/>
      </c>
      <c r="DU37" s="87">
        <f>($K37="Bell Curve")*(_xlfn.NORM.DIST(AND(DU$6&gt;=$F37,DU$6&lt;=$H37)*(DU$6-$F37+1),$J37/2,$M37,TRUE)-_xlfn.NORM.DIST(AND(DU$6&gt;=$F37,DU$6&lt;=$H37)*(DT$6-$F37+1),$J37/2,$M37,TRUE))/(1-2*_xlfn.NORM.DIST(0,$J37/2,$M37,TRUE))*$D37+($K37="Steady Growth")*(AND(DU$6&gt;=$F37,DU$6&lt;=$H37)*((DU$6-$F37+1)/($J37*($J37+1)/2)*$D37))+($K37="custom")*CustCF!DO37</f>
        <v/>
      </c>
      <c r="DV37" s="87">
        <f>($K37="Bell Curve")*(_xlfn.NORM.DIST(AND(DV$6&gt;=$F37,DV$6&lt;=$H37)*(DV$6-$F37+1),$J37/2,$M37,TRUE)-_xlfn.NORM.DIST(AND(DV$6&gt;=$F37,DV$6&lt;=$H37)*(DU$6-$F37+1),$J37/2,$M37,TRUE))/(1-2*_xlfn.NORM.DIST(0,$J37/2,$M37,TRUE))*$D37+($K37="Steady Growth")*(AND(DV$6&gt;=$F37,DV$6&lt;=$H37)*((DV$6-$F37+1)/($J37*($J37+1)/2)*$D37))+($K37="custom")*CustCF!DP37</f>
        <v/>
      </c>
      <c r="DW37" s="87">
        <f>($K37="Bell Curve")*(_xlfn.NORM.DIST(AND(DW$6&gt;=$F37,DW$6&lt;=$H37)*(DW$6-$F37+1),$J37/2,$M37,TRUE)-_xlfn.NORM.DIST(AND(DW$6&gt;=$F37,DW$6&lt;=$H37)*(DV$6-$F37+1),$J37/2,$M37,TRUE))/(1-2*_xlfn.NORM.DIST(0,$J37/2,$M37,TRUE))*$D37+($K37="Steady Growth")*(AND(DW$6&gt;=$F37,DW$6&lt;=$H37)*((DW$6-$F37+1)/($J37*($J37+1)/2)*$D37))+($K37="custom")*CustCF!DQ37</f>
        <v/>
      </c>
      <c r="DX37" s="87">
        <f>($K37="Bell Curve")*(_xlfn.NORM.DIST(AND(DX$6&gt;=$F37,DX$6&lt;=$H37)*(DX$6-$F37+1),$J37/2,$M37,TRUE)-_xlfn.NORM.DIST(AND(DX$6&gt;=$F37,DX$6&lt;=$H37)*(DW$6-$F37+1),$J37/2,$M37,TRUE))/(1-2*_xlfn.NORM.DIST(0,$J37/2,$M37,TRUE))*$D37+($K37="Steady Growth")*(AND(DX$6&gt;=$F37,DX$6&lt;=$H37)*((DX$6-$F37+1)/($J37*($J37+1)/2)*$D37))+($K37="custom")*CustCF!DR37</f>
        <v/>
      </c>
      <c r="DY37" s="87">
        <f>($K37="Bell Curve")*(_xlfn.NORM.DIST(AND(DY$6&gt;=$F37,DY$6&lt;=$H37)*(DY$6-$F37+1),$J37/2,$M37,TRUE)-_xlfn.NORM.DIST(AND(DY$6&gt;=$F37,DY$6&lt;=$H37)*(DX$6-$F37+1),$J37/2,$M37,TRUE))/(1-2*_xlfn.NORM.DIST(0,$J37/2,$M37,TRUE))*$D37+($K37="Steady Growth")*(AND(DY$6&gt;=$F37,DY$6&lt;=$H37)*((DY$6-$F37+1)/($J37*($J37+1)/2)*$D37))+($K37="custom")*CustCF!DS37</f>
        <v/>
      </c>
      <c r="DZ37" s="87">
        <f>($K37="Bell Curve")*(_xlfn.NORM.DIST(AND(DZ$6&gt;=$F37,DZ$6&lt;=$H37)*(DZ$6-$F37+1),$J37/2,$M37,TRUE)-_xlfn.NORM.DIST(AND(DZ$6&gt;=$F37,DZ$6&lt;=$H37)*(DY$6-$F37+1),$J37/2,$M37,TRUE))/(1-2*_xlfn.NORM.DIST(0,$J37/2,$M37,TRUE))*$D37+($K37="Steady Growth")*(AND(DZ$6&gt;=$F37,DZ$6&lt;=$H37)*((DZ$6-$F37+1)/($J37*($J37+1)/2)*$D37))+($K37="custom")*CustCF!DT37</f>
        <v/>
      </c>
      <c r="EA37" s="87">
        <f>($K37="Bell Curve")*(_xlfn.NORM.DIST(AND(EA$6&gt;=$F37,EA$6&lt;=$H37)*(EA$6-$F37+1),$J37/2,$M37,TRUE)-_xlfn.NORM.DIST(AND(EA$6&gt;=$F37,EA$6&lt;=$H37)*(DZ$6-$F37+1),$J37/2,$M37,TRUE))/(1-2*_xlfn.NORM.DIST(0,$J37/2,$M37,TRUE))*$D37+($K37="Steady Growth")*(AND(EA$6&gt;=$F37,EA$6&lt;=$H37)*((EA$6-$F37+1)/($J37*($J37+1)/2)*$D37))+($K37="custom")*CustCF!DU37</f>
        <v/>
      </c>
      <c r="EB37" s="87">
        <f>($K37="Bell Curve")*(_xlfn.NORM.DIST(AND(EB$6&gt;=$F37,EB$6&lt;=$H37)*(EB$6-$F37+1),$J37/2,$M37,TRUE)-_xlfn.NORM.DIST(AND(EB$6&gt;=$F37,EB$6&lt;=$H37)*(EA$6-$F37+1),$J37/2,$M37,TRUE))/(1-2*_xlfn.NORM.DIST(0,$J37/2,$M37,TRUE))*$D37+($K37="Steady Growth")*(AND(EB$6&gt;=$F37,EB$6&lt;=$H37)*((EB$6-$F37+1)/($J37*($J37+1)/2)*$D37))+($K37="custom")*CustCF!DV37</f>
        <v/>
      </c>
      <c r="EC37" s="87">
        <f>($K37="Bell Curve")*(_xlfn.NORM.DIST(AND(EC$6&gt;=$F37,EC$6&lt;=$H37)*(EC$6-$F37+1),$J37/2,$M37,TRUE)-_xlfn.NORM.DIST(AND(EC$6&gt;=$F37,EC$6&lt;=$H37)*(EB$6-$F37+1),$J37/2,$M37,TRUE))/(1-2*_xlfn.NORM.DIST(0,$J37/2,$M37,TRUE))*$D37+($K37="Steady Growth")*(AND(EC$6&gt;=$F37,EC$6&lt;=$H37)*((EC$6-$F37+1)/($J37*($J37+1)/2)*$D37))+($K37="custom")*CustCF!DW37</f>
        <v/>
      </c>
      <c r="ED37" s="87">
        <f>($K37="Bell Curve")*(_xlfn.NORM.DIST(AND(ED$6&gt;=$F37,ED$6&lt;=$H37)*(ED$6-$F37+1),$J37/2,$M37,TRUE)-_xlfn.NORM.DIST(AND(ED$6&gt;=$F37,ED$6&lt;=$H37)*(EC$6-$F37+1),$J37/2,$M37,TRUE))/(1-2*_xlfn.NORM.DIST(0,$J37/2,$M37,TRUE))*$D37+($K37="Steady Growth")*(AND(ED$6&gt;=$F37,ED$6&lt;=$H37)*((ED$6-$F37+1)/($J37*($J37+1)/2)*$D37))+($K37="custom")*CustCF!DX37</f>
        <v/>
      </c>
      <c r="EE37" s="87">
        <f>($K37="Bell Curve")*(_xlfn.NORM.DIST(AND(EE$6&gt;=$F37,EE$6&lt;=$H37)*(EE$6-$F37+1),$J37/2,$M37,TRUE)-_xlfn.NORM.DIST(AND(EE$6&gt;=$F37,EE$6&lt;=$H37)*(ED$6-$F37+1),$J37/2,$M37,TRUE))/(1-2*_xlfn.NORM.DIST(0,$J37/2,$M37,TRUE))*$D37+($K37="Steady Growth")*(AND(EE$6&gt;=$F37,EE$6&lt;=$H37)*((EE$6-$F37+1)/($J37*($J37+1)/2)*$D37))+($K37="custom")*CustCF!DY37</f>
        <v/>
      </c>
      <c r="EF37" s="87">
        <f>($K37="Bell Curve")*(_xlfn.NORM.DIST(AND(EF$6&gt;=$F37,EF$6&lt;=$H37)*(EF$6-$F37+1),$J37/2,$M37,TRUE)-_xlfn.NORM.DIST(AND(EF$6&gt;=$F37,EF$6&lt;=$H37)*(EE$6-$F37+1),$J37/2,$M37,TRUE))/(1-2*_xlfn.NORM.DIST(0,$J37/2,$M37,TRUE))*$D37+($K37="Steady Growth")*(AND(EF$6&gt;=$F37,EF$6&lt;=$H37)*((EF$6-$F37+1)/($J37*($J37+1)/2)*$D37))+($K37="custom")*CustCF!DZ37</f>
        <v/>
      </c>
      <c r="EG37" s="87">
        <f>($K37="Bell Curve")*(_xlfn.NORM.DIST(AND(EG$6&gt;=$F37,EG$6&lt;=$H37)*(EG$6-$F37+1),$J37/2,$M37,TRUE)-_xlfn.NORM.DIST(AND(EG$6&gt;=$F37,EG$6&lt;=$H37)*(EF$6-$F37+1),$J37/2,$M37,TRUE))/(1-2*_xlfn.NORM.DIST(0,$J37/2,$M37,TRUE))*$D37+($K37="Steady Growth")*(AND(EG$6&gt;=$F37,EG$6&lt;=$H37)*((EG$6-$F37+1)/($J37*($J37+1)/2)*$D37))+($K37="custom")*CustCF!EA37</f>
        <v/>
      </c>
      <c r="EH37" s="87">
        <f>($K37="Bell Curve")*(_xlfn.NORM.DIST(AND(EH$6&gt;=$F37,EH$6&lt;=$H37)*(EH$6-$F37+1),$J37/2,$M37,TRUE)-_xlfn.NORM.DIST(AND(EH$6&gt;=$F37,EH$6&lt;=$H37)*(EG$6-$F37+1),$J37/2,$M37,TRUE))/(1-2*_xlfn.NORM.DIST(0,$J37/2,$M37,TRUE))*$D37+($K37="Steady Growth")*(AND(EH$6&gt;=$F37,EH$6&lt;=$H37)*((EH$6-$F37+1)/($J37*($J37+1)/2)*$D37))+($K37="custom")*CustCF!EB37</f>
        <v/>
      </c>
      <c r="EI37" s="87">
        <f>($K37="Bell Curve")*(_xlfn.NORM.DIST(AND(EI$6&gt;=$F37,EI$6&lt;=$H37)*(EI$6-$F37+1),$J37/2,$M37,TRUE)-_xlfn.NORM.DIST(AND(EI$6&gt;=$F37,EI$6&lt;=$H37)*(EH$6-$F37+1),$J37/2,$M37,TRUE))/(1-2*_xlfn.NORM.DIST(0,$J37/2,$M37,TRUE))*$D37+($K37="Steady Growth")*(AND(EI$6&gt;=$F37,EI$6&lt;=$H37)*((EI$6-$F37+1)/($J37*($J37+1)/2)*$D37))+($K37="custom")*CustCF!EC37</f>
        <v/>
      </c>
      <c r="EJ37" s="87">
        <f>($K37="Bell Curve")*(_xlfn.NORM.DIST(AND(EJ$6&gt;=$F37,EJ$6&lt;=$H37)*(EJ$6-$F37+1),$J37/2,$M37,TRUE)-_xlfn.NORM.DIST(AND(EJ$6&gt;=$F37,EJ$6&lt;=$H37)*(EI$6-$F37+1),$J37/2,$M37,TRUE))/(1-2*_xlfn.NORM.DIST(0,$J37/2,$M37,TRUE))*$D37+($K37="Steady Growth")*(AND(EJ$6&gt;=$F37,EJ$6&lt;=$H37)*((EJ$6-$F37+1)/($J37*($J37+1)/2)*$D37))+($K37="custom")*CustCF!ED37</f>
        <v/>
      </c>
      <c r="EK37" s="87">
        <f>($K37="Bell Curve")*(_xlfn.NORM.DIST(AND(EK$6&gt;=$F37,EK$6&lt;=$H37)*(EK$6-$F37+1),$J37/2,$M37,TRUE)-_xlfn.NORM.DIST(AND(EK$6&gt;=$F37,EK$6&lt;=$H37)*(EJ$6-$F37+1),$J37/2,$M37,TRUE))/(1-2*_xlfn.NORM.DIST(0,$J37/2,$M37,TRUE))*$D37+($K37="Steady Growth")*(AND(EK$6&gt;=$F37,EK$6&lt;=$H37)*((EK$6-$F37+1)/($J37*($J37+1)/2)*$D37))+($K37="custom")*CustCF!EE37</f>
        <v/>
      </c>
      <c r="EL37" s="87">
        <f>($K37="Bell Curve")*(_xlfn.NORM.DIST(AND(EL$6&gt;=$F37,EL$6&lt;=$H37)*(EL$6-$F37+1),$J37/2,$M37,TRUE)-_xlfn.NORM.DIST(AND(EL$6&gt;=$F37,EL$6&lt;=$H37)*(EK$6-$F37+1),$J37/2,$M37,TRUE))/(1-2*_xlfn.NORM.DIST(0,$J37/2,$M37,TRUE))*$D37+($K37="Steady Growth")*(AND(EL$6&gt;=$F37,EL$6&lt;=$H37)*((EL$6-$F37+1)/($J37*($J37+1)/2)*$D37))+($K37="custom")*CustCF!EF37</f>
        <v/>
      </c>
      <c r="EM37" s="87">
        <f>($K37="Bell Curve")*(_xlfn.NORM.DIST(AND(EM$6&gt;=$F37,EM$6&lt;=$H37)*(EM$6-$F37+1),$J37/2,$M37,TRUE)-_xlfn.NORM.DIST(AND(EM$6&gt;=$F37,EM$6&lt;=$H37)*(EL$6-$F37+1),$J37/2,$M37,TRUE))/(1-2*_xlfn.NORM.DIST(0,$J37/2,$M37,TRUE))*$D37+($K37="Steady Growth")*(AND(EM$6&gt;=$F37,EM$6&lt;=$H37)*((EM$6-$F37+1)/($J37*($J37+1)/2)*$D37))+($K37="custom")*CustCF!EG37</f>
        <v/>
      </c>
      <c r="EN37" s="87">
        <f>($K37="Bell Curve")*(_xlfn.NORM.DIST(AND(EN$6&gt;=$F37,EN$6&lt;=$H37)*(EN$6-$F37+1),$J37/2,$M37,TRUE)-_xlfn.NORM.DIST(AND(EN$6&gt;=$F37,EN$6&lt;=$H37)*(EM$6-$F37+1),$J37/2,$M37,TRUE))/(1-2*_xlfn.NORM.DIST(0,$J37/2,$M37,TRUE))*$D37+($K37="Steady Growth")*(AND(EN$6&gt;=$F37,EN$6&lt;=$H37)*((EN$6-$F37+1)/($J37*($J37+1)/2)*$D37))+($K37="custom")*CustCF!EH37</f>
        <v/>
      </c>
      <c r="EO37" s="87">
        <f>($K37="Bell Curve")*(_xlfn.NORM.DIST(AND(EO$6&gt;=$F37,EO$6&lt;=$H37)*(EO$6-$F37+1),$J37/2,$M37,TRUE)-_xlfn.NORM.DIST(AND(EO$6&gt;=$F37,EO$6&lt;=$H37)*(EN$6-$F37+1),$J37/2,$M37,TRUE))/(1-2*_xlfn.NORM.DIST(0,$J37/2,$M37,TRUE))*$D37+($K37="Steady Growth")*(AND(EO$6&gt;=$F37,EO$6&lt;=$H37)*((EO$6-$F37+1)/($J37*($J37+1)/2)*$D37))+($K37="custom")*CustCF!EI37</f>
        <v/>
      </c>
      <c r="EP37" s="87">
        <f>($K37="Bell Curve")*(_xlfn.NORM.DIST(AND(EP$6&gt;=$F37,EP$6&lt;=$H37)*(EP$6-$F37+1),$J37/2,$M37,TRUE)-_xlfn.NORM.DIST(AND(EP$6&gt;=$F37,EP$6&lt;=$H37)*(EO$6-$F37+1),$J37/2,$M37,TRUE))/(1-2*_xlfn.NORM.DIST(0,$J37/2,$M37,TRUE))*$D37+($K37="Steady Growth")*(AND(EP$6&gt;=$F37,EP$6&lt;=$H37)*((EP$6-$F37+1)/($J37*($J37+1)/2)*$D37))+($K37="custom")*CustCF!EJ37</f>
        <v/>
      </c>
      <c r="EQ37" s="87">
        <f>($K37="Bell Curve")*(_xlfn.NORM.DIST(AND(EQ$6&gt;=$F37,EQ$6&lt;=$H37)*(EQ$6-$F37+1),$J37/2,$M37,TRUE)-_xlfn.NORM.DIST(AND(EQ$6&gt;=$F37,EQ$6&lt;=$H37)*(EP$6-$F37+1),$J37/2,$M37,TRUE))/(1-2*_xlfn.NORM.DIST(0,$J37/2,$M37,TRUE))*$D37+($K37="Steady Growth")*(AND(EQ$6&gt;=$F37,EQ$6&lt;=$H37)*((EQ$6-$F37+1)/($J37*($J37+1)/2)*$D37))+($K37="custom")*CustCF!EK37</f>
        <v/>
      </c>
      <c r="ER37" s="87">
        <f>($K37="Bell Curve")*(_xlfn.NORM.DIST(AND(ER$6&gt;=$F37,ER$6&lt;=$H37)*(ER$6-$F37+1),$J37/2,$M37,TRUE)-_xlfn.NORM.DIST(AND(ER$6&gt;=$F37,ER$6&lt;=$H37)*(EQ$6-$F37+1),$J37/2,$M37,TRUE))/(1-2*_xlfn.NORM.DIST(0,$J37/2,$M37,TRUE))*$D37+($K37="Steady Growth")*(AND(ER$6&gt;=$F37,ER$6&lt;=$H37)*((ER$6-$F37+1)/($J37*($J37+1)/2)*$D37))+($K37="custom")*CustCF!EL37</f>
        <v/>
      </c>
      <c r="ES37" s="87">
        <f>($K37="Bell Curve")*(_xlfn.NORM.DIST(AND(ES$6&gt;=$F37,ES$6&lt;=$H37)*(ES$6-$F37+1),$J37/2,$M37,TRUE)-_xlfn.NORM.DIST(AND(ES$6&gt;=$F37,ES$6&lt;=$H37)*(ER$6-$F37+1),$J37/2,$M37,TRUE))/(1-2*_xlfn.NORM.DIST(0,$J37/2,$M37,TRUE))*$D37+($K37="Steady Growth")*(AND(ES$6&gt;=$F37,ES$6&lt;=$H37)*((ES$6-$F37+1)/($J37*($J37+1)/2)*$D37))+($K37="custom")*CustCF!EM37</f>
        <v/>
      </c>
      <c r="ET37" s="87">
        <f>($K37="Bell Curve")*(_xlfn.NORM.DIST(AND(ET$6&gt;=$F37,ET$6&lt;=$H37)*(ET$6-$F37+1),$J37/2,$M37,TRUE)-_xlfn.NORM.DIST(AND(ET$6&gt;=$F37,ET$6&lt;=$H37)*(ES$6-$F37+1),$J37/2,$M37,TRUE))/(1-2*_xlfn.NORM.DIST(0,$J37/2,$M37,TRUE))*$D37+($K37="Steady Growth")*(AND(ET$6&gt;=$F37,ET$6&lt;=$H37)*((ET$6-$F37+1)/($J37*($J37+1)/2)*$D37))+($K37="custom")*CustCF!EN37</f>
        <v/>
      </c>
      <c r="EU37" s="87">
        <f>($K37="Bell Curve")*(_xlfn.NORM.DIST(AND(EU$6&gt;=$F37,EU$6&lt;=$H37)*(EU$6-$F37+1),$J37/2,$M37,TRUE)-_xlfn.NORM.DIST(AND(EU$6&gt;=$F37,EU$6&lt;=$H37)*(ET$6-$F37+1),$J37/2,$M37,TRUE))/(1-2*_xlfn.NORM.DIST(0,$J37/2,$M37,TRUE))*$D37+($K37="Steady Growth")*(AND(EU$6&gt;=$F37,EU$6&lt;=$H37)*((EU$6-$F37+1)/($J37*($J37+1)/2)*$D37))+($K37="custom")*CustCF!EO37</f>
        <v/>
      </c>
      <c r="EV37" s="87">
        <f>($K37="Bell Curve")*(_xlfn.NORM.DIST(AND(EV$6&gt;=$F37,EV$6&lt;=$H37)*(EV$6-$F37+1),$J37/2,$M37,TRUE)-_xlfn.NORM.DIST(AND(EV$6&gt;=$F37,EV$6&lt;=$H37)*(EU$6-$F37+1),$J37/2,$M37,TRUE))/(1-2*_xlfn.NORM.DIST(0,$J37/2,$M37,TRUE))*$D37+($K37="Steady Growth")*(AND(EV$6&gt;=$F37,EV$6&lt;=$H37)*((EV$6-$F37+1)/($J37*($J37+1)/2)*$D37))+($K37="custom")*CustCF!EP37</f>
        <v/>
      </c>
      <c r="EW37" s="87">
        <f>($K37="Bell Curve")*(_xlfn.NORM.DIST(AND(EW$6&gt;=$F37,EW$6&lt;=$H37)*(EW$6-$F37+1),$J37/2,$M37,TRUE)-_xlfn.NORM.DIST(AND(EW$6&gt;=$F37,EW$6&lt;=$H37)*(EV$6-$F37+1),$J37/2,$M37,TRUE))/(1-2*_xlfn.NORM.DIST(0,$J37/2,$M37,TRUE))*$D37+($K37="Steady Growth")*(AND(EW$6&gt;=$F37,EW$6&lt;=$H37)*((EW$6-$F37+1)/($J37*($J37+1)/2)*$D37))+($K37="custom")*CustCF!EQ37</f>
        <v/>
      </c>
      <c r="EX37" s="87">
        <f>($K37="Bell Curve")*(_xlfn.NORM.DIST(AND(EX$6&gt;=$F37,EX$6&lt;=$H37)*(EX$6-$F37+1),$J37/2,$M37,TRUE)-_xlfn.NORM.DIST(AND(EX$6&gt;=$F37,EX$6&lt;=$H37)*(EW$6-$F37+1),$J37/2,$M37,TRUE))/(1-2*_xlfn.NORM.DIST(0,$J37/2,$M37,TRUE))*$D37+($K37="Steady Growth")*(AND(EX$6&gt;=$F37,EX$6&lt;=$H37)*((EX$6-$F37+1)/($J37*($J37+1)/2)*$D37))+($K37="custom")*CustCF!ER37</f>
        <v/>
      </c>
      <c r="EY37" s="87">
        <f>($K37="Bell Curve")*(_xlfn.NORM.DIST(AND(EY$6&gt;=$F37,EY$6&lt;=$H37)*(EY$6-$F37+1),$J37/2,$M37,TRUE)-_xlfn.NORM.DIST(AND(EY$6&gt;=$F37,EY$6&lt;=$H37)*(EX$6-$F37+1),$J37/2,$M37,TRUE))/(1-2*_xlfn.NORM.DIST(0,$J37/2,$M37,TRUE))*$D37+($K37="Steady Growth")*(AND(EY$6&gt;=$F37,EY$6&lt;=$H37)*((EY$6-$F37+1)/($J37*($J37+1)/2)*$D37))+($K37="custom")*CustCF!ES37</f>
        <v/>
      </c>
      <c r="EZ37" s="87">
        <f>($K37="Bell Curve")*(_xlfn.NORM.DIST(AND(EZ$6&gt;=$F37,EZ$6&lt;=$H37)*(EZ$6-$F37+1),$J37/2,$M37,TRUE)-_xlfn.NORM.DIST(AND(EZ$6&gt;=$F37,EZ$6&lt;=$H37)*(EY$6-$F37+1),$J37/2,$M37,TRUE))/(1-2*_xlfn.NORM.DIST(0,$J37/2,$M37,TRUE))*$D37+($K37="Steady Growth")*(AND(EZ$6&gt;=$F37,EZ$6&lt;=$H37)*((EZ$6-$F37+1)/($J37*($J37+1)/2)*$D37))+($K37="custom")*CustCF!ET37</f>
        <v/>
      </c>
      <c r="FA37" s="87">
        <f>($K37="Bell Curve")*(_xlfn.NORM.DIST(AND(FA$6&gt;=$F37,FA$6&lt;=$H37)*(FA$6-$F37+1),$J37/2,$M37,TRUE)-_xlfn.NORM.DIST(AND(FA$6&gt;=$F37,FA$6&lt;=$H37)*(EZ$6-$F37+1),$J37/2,$M37,TRUE))/(1-2*_xlfn.NORM.DIST(0,$J37/2,$M37,TRUE))*$D37+($K37="Steady Growth")*(AND(FA$6&gt;=$F37,FA$6&lt;=$H37)*((FA$6-$F37+1)/($J37*($J37+1)/2)*$D37))+($K37="custom")*CustCF!EU37</f>
        <v/>
      </c>
      <c r="FB37" s="87">
        <f>($K37="Bell Curve")*(_xlfn.NORM.DIST(AND(FB$6&gt;=$F37,FB$6&lt;=$H37)*(FB$6-$F37+1),$J37/2,$M37,TRUE)-_xlfn.NORM.DIST(AND(FB$6&gt;=$F37,FB$6&lt;=$H37)*(FA$6-$F37+1),$J37/2,$M37,TRUE))/(1-2*_xlfn.NORM.DIST(0,$J37/2,$M37,TRUE))*$D37+($K37="Steady Growth")*(AND(FB$6&gt;=$F37,FB$6&lt;=$H37)*((FB$6-$F37+1)/($J37*($J37+1)/2)*$D37))+($K37="custom")*CustCF!EV37</f>
        <v/>
      </c>
      <c r="FC37" s="87">
        <f>($K37="Bell Curve")*(_xlfn.NORM.DIST(AND(FC$6&gt;=$F37,FC$6&lt;=$H37)*(FC$6-$F37+1),$J37/2,$M37,TRUE)-_xlfn.NORM.DIST(AND(FC$6&gt;=$F37,FC$6&lt;=$H37)*(FB$6-$F37+1),$J37/2,$M37,TRUE))/(1-2*_xlfn.NORM.DIST(0,$J37/2,$M37,TRUE))*$D37+($K37="Steady Growth")*(AND(FC$6&gt;=$F37,FC$6&lt;=$H37)*((FC$6-$F37+1)/($J37*($J37+1)/2)*$D37))+($K37="custom")*CustCF!EW37</f>
        <v/>
      </c>
      <c r="FD37" s="87">
        <f>($K37="Bell Curve")*(_xlfn.NORM.DIST(AND(FD$6&gt;=$F37,FD$6&lt;=$H37)*(FD$6-$F37+1),$J37/2,$M37,TRUE)-_xlfn.NORM.DIST(AND(FD$6&gt;=$F37,FD$6&lt;=$H37)*(FC$6-$F37+1),$J37/2,$M37,TRUE))/(1-2*_xlfn.NORM.DIST(0,$J37/2,$M37,TRUE))*$D37+($K37="Steady Growth")*(AND(FD$6&gt;=$F37,FD$6&lt;=$H37)*((FD$6-$F37+1)/($J37*($J37+1)/2)*$D37))+($K37="custom")*CustCF!EX37</f>
        <v/>
      </c>
      <c r="FE37" s="87">
        <f>($K37="Bell Curve")*(_xlfn.NORM.DIST(AND(FE$6&gt;=$F37,FE$6&lt;=$H37)*(FE$6-$F37+1),$J37/2,$M37,TRUE)-_xlfn.NORM.DIST(AND(FE$6&gt;=$F37,FE$6&lt;=$H37)*(FD$6-$F37+1),$J37/2,$M37,TRUE))/(1-2*_xlfn.NORM.DIST(0,$J37/2,$M37,TRUE))*$D37+($K37="Steady Growth")*(AND(FE$6&gt;=$F37,FE$6&lt;=$H37)*((FE$6-$F37+1)/($J37*($J37+1)/2)*$D37))+($K37="custom")*CustCF!EY37</f>
        <v/>
      </c>
      <c r="FF37" s="87">
        <f>($K37="Bell Curve")*(_xlfn.NORM.DIST(AND(FF$6&gt;=$F37,FF$6&lt;=$H37)*(FF$6-$F37+1),$J37/2,$M37,TRUE)-_xlfn.NORM.DIST(AND(FF$6&gt;=$F37,FF$6&lt;=$H37)*(FE$6-$F37+1),$J37/2,$M37,TRUE))/(1-2*_xlfn.NORM.DIST(0,$J37/2,$M37,TRUE))*$D37+($K37="Steady Growth")*(AND(FF$6&gt;=$F37,FF$6&lt;=$H37)*((FF$6-$F37+1)/($J37*($J37+1)/2)*$D37))+($K37="custom")*CustCF!EZ37</f>
        <v/>
      </c>
      <c r="FG37" s="87">
        <f>($K37="Bell Curve")*(_xlfn.NORM.DIST(AND(FG$6&gt;=$F37,FG$6&lt;=$H37)*(FG$6-$F37+1),$J37/2,$M37,TRUE)-_xlfn.NORM.DIST(AND(FG$6&gt;=$F37,FG$6&lt;=$H37)*(FF$6-$F37+1),$J37/2,$M37,TRUE))/(1-2*_xlfn.NORM.DIST(0,$J37/2,$M37,TRUE))*$D37+($K37="Steady Growth")*(AND(FG$6&gt;=$F37,FG$6&lt;=$H37)*((FG$6-$F37+1)/($J37*($J37+1)/2)*$D37))+($K37="custom")*CustCF!FA37</f>
        <v/>
      </c>
      <c r="FH37" s="87">
        <f>($K37="Bell Curve")*(_xlfn.NORM.DIST(AND(FH$6&gt;=$F37,FH$6&lt;=$H37)*(FH$6-$F37+1),$J37/2,$M37,TRUE)-_xlfn.NORM.DIST(AND(FH$6&gt;=$F37,FH$6&lt;=$H37)*(FG$6-$F37+1),$J37/2,$M37,TRUE))/(1-2*_xlfn.NORM.DIST(0,$J37/2,$M37,TRUE))*$D37+($K37="Steady Growth")*(AND(FH$6&gt;=$F37,FH$6&lt;=$H37)*((FH$6-$F37+1)/($J37*($J37+1)/2)*$D37))+($K37="custom")*CustCF!FB37</f>
        <v/>
      </c>
      <c r="FI37" s="87">
        <f>($K37="Bell Curve")*(_xlfn.NORM.DIST(AND(FI$6&gt;=$F37,FI$6&lt;=$H37)*(FI$6-$F37+1),$J37/2,$M37,TRUE)-_xlfn.NORM.DIST(AND(FI$6&gt;=$F37,FI$6&lt;=$H37)*(FH$6-$F37+1),$J37/2,$M37,TRUE))/(1-2*_xlfn.NORM.DIST(0,$J37/2,$M37,TRUE))*$D37+($K37="Steady Growth")*(AND(FI$6&gt;=$F37,FI$6&lt;=$H37)*((FI$6-$F37+1)/($J37*($J37+1)/2)*$D37))+($K37="custom")*CustCF!FC37</f>
        <v/>
      </c>
      <c r="FJ37" s="87">
        <f>($K37="Bell Curve")*(_xlfn.NORM.DIST(AND(FJ$6&gt;=$F37,FJ$6&lt;=$H37)*(FJ$6-$F37+1),$J37/2,$M37,TRUE)-_xlfn.NORM.DIST(AND(FJ$6&gt;=$F37,FJ$6&lt;=$H37)*(FI$6-$F37+1),$J37/2,$M37,TRUE))/(1-2*_xlfn.NORM.DIST(0,$J37/2,$M37,TRUE))*$D37+($K37="Steady Growth")*(AND(FJ$6&gt;=$F37,FJ$6&lt;=$H37)*((FJ$6-$F37+1)/($J37*($J37+1)/2)*$D37))+($K37="custom")*CustCF!FD37</f>
        <v/>
      </c>
      <c r="FK37" s="87">
        <f>($K37="Bell Curve")*(_xlfn.NORM.DIST(AND(FK$6&gt;=$F37,FK$6&lt;=$H37)*(FK$6-$F37+1),$J37/2,$M37,TRUE)-_xlfn.NORM.DIST(AND(FK$6&gt;=$F37,FK$6&lt;=$H37)*(FJ$6-$F37+1),$J37/2,$M37,TRUE))/(1-2*_xlfn.NORM.DIST(0,$J37/2,$M37,TRUE))*$D37+($K37="Steady Growth")*(AND(FK$6&gt;=$F37,FK$6&lt;=$H37)*((FK$6-$F37+1)/($J37*($J37+1)/2)*$D37))+($K37="custom")*CustCF!FE37</f>
        <v/>
      </c>
      <c r="FL37" s="87">
        <f>($K37="Bell Curve")*(_xlfn.NORM.DIST(AND(FL$6&gt;=$F37,FL$6&lt;=$H37)*(FL$6-$F37+1),$J37/2,$M37,TRUE)-_xlfn.NORM.DIST(AND(FL$6&gt;=$F37,FL$6&lt;=$H37)*(FK$6-$F37+1),$J37/2,$M37,TRUE))/(1-2*_xlfn.NORM.DIST(0,$J37/2,$M37,TRUE))*$D37+($K37="Steady Growth")*(AND(FL$6&gt;=$F37,FL$6&lt;=$H37)*((FL$6-$F37+1)/($J37*($J37+1)/2)*$D37))+($K37="custom")*CustCF!FF37</f>
        <v/>
      </c>
      <c r="FM37" s="87">
        <f>($K37="Bell Curve")*(_xlfn.NORM.DIST(AND(FM$6&gt;=$F37,FM$6&lt;=$H37)*(FM$6-$F37+1),$J37/2,$M37,TRUE)-_xlfn.NORM.DIST(AND(FM$6&gt;=$F37,FM$6&lt;=$H37)*(FL$6-$F37+1),$J37/2,$M37,TRUE))/(1-2*_xlfn.NORM.DIST(0,$J37/2,$M37,TRUE))*$D37+($K37="Steady Growth")*(AND(FM$6&gt;=$F37,FM$6&lt;=$H37)*((FM$6-$F37+1)/($J37*($J37+1)/2)*$D37))+($K37="custom")*CustCF!FG37</f>
        <v/>
      </c>
      <c r="FN37" s="87">
        <f>($K37="Bell Curve")*(_xlfn.NORM.DIST(AND(FN$6&gt;=$F37,FN$6&lt;=$H37)*(FN$6-$F37+1),$J37/2,$M37,TRUE)-_xlfn.NORM.DIST(AND(FN$6&gt;=$F37,FN$6&lt;=$H37)*(FM$6-$F37+1),$J37/2,$M37,TRUE))/(1-2*_xlfn.NORM.DIST(0,$J37/2,$M37,TRUE))*$D37+($K37="Steady Growth")*(AND(FN$6&gt;=$F37,FN$6&lt;=$H37)*((FN$6-$F37+1)/($J37*($J37+1)/2)*$D37))+($K37="custom")*CustCF!FH37</f>
        <v/>
      </c>
      <c r="FO37" s="87">
        <f>($K37="Bell Curve")*(_xlfn.NORM.DIST(AND(FO$6&gt;=$F37,FO$6&lt;=$H37)*(FO$6-$F37+1),$J37/2,$M37,TRUE)-_xlfn.NORM.DIST(AND(FO$6&gt;=$F37,FO$6&lt;=$H37)*(FN$6-$F37+1),$J37/2,$M37,TRUE))/(1-2*_xlfn.NORM.DIST(0,$J37/2,$M37,TRUE))*$D37+($K37="Steady Growth")*(AND(FO$6&gt;=$F37,FO$6&lt;=$H37)*((FO$6-$F37+1)/($J37*($J37+1)/2)*$D37))+($K37="custom")*CustCF!FI37</f>
        <v/>
      </c>
      <c r="FP37" s="87">
        <f>($K37="Bell Curve")*(_xlfn.NORM.DIST(AND(FP$6&gt;=$F37,FP$6&lt;=$H37)*(FP$6-$F37+1),$J37/2,$M37,TRUE)-_xlfn.NORM.DIST(AND(FP$6&gt;=$F37,FP$6&lt;=$H37)*(FO$6-$F37+1),$J37/2,$M37,TRUE))/(1-2*_xlfn.NORM.DIST(0,$J37/2,$M37,TRUE))*$D37+($K37="Steady Growth")*(AND(FP$6&gt;=$F37,FP$6&lt;=$H37)*((FP$6-$F37+1)/($J37*($J37+1)/2)*$D37))+($K37="custom")*CustCF!FJ37</f>
        <v/>
      </c>
      <c r="FQ37" s="87">
        <f>($K37="Bell Curve")*(_xlfn.NORM.DIST(AND(FQ$6&gt;=$F37,FQ$6&lt;=$H37)*(FQ$6-$F37+1),$J37/2,$M37,TRUE)-_xlfn.NORM.DIST(AND(FQ$6&gt;=$F37,FQ$6&lt;=$H37)*(FP$6-$F37+1),$J37/2,$M37,TRUE))/(1-2*_xlfn.NORM.DIST(0,$J37/2,$M37,TRUE))*$D37+($K37="Steady Growth")*(AND(FQ$6&gt;=$F37,FQ$6&lt;=$H37)*((FQ$6-$F37+1)/($J37*($J37+1)/2)*$D37))+($K37="custom")*CustCF!FK37</f>
        <v/>
      </c>
      <c r="FR37" s="87">
        <f>($K37="Bell Curve")*(_xlfn.NORM.DIST(AND(FR$6&gt;=$F37,FR$6&lt;=$H37)*(FR$6-$F37+1),$J37/2,$M37,TRUE)-_xlfn.NORM.DIST(AND(FR$6&gt;=$F37,FR$6&lt;=$H37)*(FQ$6-$F37+1),$J37/2,$M37,TRUE))/(1-2*_xlfn.NORM.DIST(0,$J37/2,$M37,TRUE))*$D37+($K37="Steady Growth")*(AND(FR$6&gt;=$F37,FR$6&lt;=$H37)*((FR$6-$F37+1)/($J37*($J37+1)/2)*$D37))+($K37="custom")*CustCF!FL37</f>
        <v/>
      </c>
      <c r="FS37" s="87">
        <f>($K37="Bell Curve")*(_xlfn.NORM.DIST(AND(FS$6&gt;=$F37,FS$6&lt;=$H37)*(FS$6-$F37+1),$J37/2,$M37,TRUE)-_xlfn.NORM.DIST(AND(FS$6&gt;=$F37,FS$6&lt;=$H37)*(FR$6-$F37+1),$J37/2,$M37,TRUE))/(1-2*_xlfn.NORM.DIST(0,$J37/2,$M37,TRUE))*$D37+($K37="Steady Growth")*(AND(FS$6&gt;=$F37,FS$6&lt;=$H37)*((FS$6-$F37+1)/($J37*($J37+1)/2)*$D37))+($K37="custom")*CustCF!FM37</f>
        <v/>
      </c>
      <c r="FT37" s="87">
        <f>($K37="Bell Curve")*(_xlfn.NORM.DIST(AND(FT$6&gt;=$F37,FT$6&lt;=$H37)*(FT$6-$F37+1),$J37/2,$M37,TRUE)-_xlfn.NORM.DIST(AND(FT$6&gt;=$F37,FT$6&lt;=$H37)*(FS$6-$F37+1),$J37/2,$M37,TRUE))/(1-2*_xlfn.NORM.DIST(0,$J37/2,$M37,TRUE))*$D37+($K37="Steady Growth")*(AND(FT$6&gt;=$F37,FT$6&lt;=$H37)*((FT$6-$F37+1)/($J37*($J37+1)/2)*$D37))+($K37="custom")*CustCF!FN37</f>
        <v/>
      </c>
      <c r="FU37" s="87">
        <f>($K37="Bell Curve")*(_xlfn.NORM.DIST(AND(FU$6&gt;=$F37,FU$6&lt;=$H37)*(FU$6-$F37+1),$J37/2,$M37,TRUE)-_xlfn.NORM.DIST(AND(FU$6&gt;=$F37,FU$6&lt;=$H37)*(FT$6-$F37+1),$J37/2,$M37,TRUE))/(1-2*_xlfn.NORM.DIST(0,$J37/2,$M37,TRUE))*$D37+($K37="Steady Growth")*(AND(FU$6&gt;=$F37,FU$6&lt;=$H37)*((FU$6-$F37+1)/($J37*($J37+1)/2)*$D37))+($K37="custom")*CustCF!FO37</f>
        <v/>
      </c>
      <c r="FV37" s="87">
        <f>($K37="Bell Curve")*(_xlfn.NORM.DIST(AND(FV$6&gt;=$F37,FV$6&lt;=$H37)*(FV$6-$F37+1),$J37/2,$M37,TRUE)-_xlfn.NORM.DIST(AND(FV$6&gt;=$F37,FV$6&lt;=$H37)*(FU$6-$F37+1),$J37/2,$M37,TRUE))/(1-2*_xlfn.NORM.DIST(0,$J37/2,$M37,TRUE))*$D37+($K37="Steady Growth")*(AND(FV$6&gt;=$F37,FV$6&lt;=$H37)*((FV$6-$F37+1)/($J37*($J37+1)/2)*$D37))+($K37="custom")*CustCF!FP37</f>
        <v/>
      </c>
      <c r="FW37" s="87">
        <f>($K37="Bell Curve")*(_xlfn.NORM.DIST(AND(FW$6&gt;=$F37,FW$6&lt;=$H37)*(FW$6-$F37+1),$J37/2,$M37,TRUE)-_xlfn.NORM.DIST(AND(FW$6&gt;=$F37,FW$6&lt;=$H37)*(FV$6-$F37+1),$J37/2,$M37,TRUE))/(1-2*_xlfn.NORM.DIST(0,$J37/2,$M37,TRUE))*$D37+($K37="Steady Growth")*(AND(FW$6&gt;=$F37,FW$6&lt;=$H37)*((FW$6-$F37+1)/($J37*($J37+1)/2)*$D37))+($K37="custom")*CustCF!FQ37</f>
        <v/>
      </c>
      <c r="FX37" s="87">
        <f>($K37="Bell Curve")*(_xlfn.NORM.DIST(AND(FX$6&gt;=$F37,FX$6&lt;=$H37)*(FX$6-$F37+1),$J37/2,$M37,TRUE)-_xlfn.NORM.DIST(AND(FX$6&gt;=$F37,FX$6&lt;=$H37)*(FW$6-$F37+1),$J37/2,$M37,TRUE))/(1-2*_xlfn.NORM.DIST(0,$J37/2,$M37,TRUE))*$D37+($K37="Steady Growth")*(AND(FX$6&gt;=$F37,FX$6&lt;=$H37)*((FX$6-$F37+1)/($J37*($J37+1)/2)*$D37))+($K37="custom")*CustCF!FR37</f>
        <v/>
      </c>
      <c r="FY37" s="87">
        <f>($K37="Bell Curve")*(_xlfn.NORM.DIST(AND(FY$6&gt;=$F37,FY$6&lt;=$H37)*(FY$6-$F37+1),$J37/2,$M37,TRUE)-_xlfn.NORM.DIST(AND(FY$6&gt;=$F37,FY$6&lt;=$H37)*(FX$6-$F37+1),$J37/2,$M37,TRUE))/(1-2*_xlfn.NORM.DIST(0,$J37/2,$M37,TRUE))*$D37+($K37="Steady Growth")*(AND(FY$6&gt;=$F37,FY$6&lt;=$H37)*((FY$6-$F37+1)/($J37*($J37+1)/2)*$D37))+($K37="custom")*CustCF!FS37</f>
        <v/>
      </c>
      <c r="FZ37" s="87">
        <f>($K37="Bell Curve")*(_xlfn.NORM.DIST(AND(FZ$6&gt;=$F37,FZ$6&lt;=$H37)*(FZ$6-$F37+1),$J37/2,$M37,TRUE)-_xlfn.NORM.DIST(AND(FZ$6&gt;=$F37,FZ$6&lt;=$H37)*(FY$6-$F37+1),$J37/2,$M37,TRUE))/(1-2*_xlfn.NORM.DIST(0,$J37/2,$M37,TRUE))*$D37+($K37="Steady Growth")*(AND(FZ$6&gt;=$F37,FZ$6&lt;=$H37)*((FZ$6-$F37+1)/($J37*($J37+1)/2)*$D37))+($K37="custom")*CustCF!FT37</f>
        <v/>
      </c>
      <c r="GA37" s="87">
        <f>($K37="Bell Curve")*(_xlfn.NORM.DIST(AND(GA$6&gt;=$F37,GA$6&lt;=$H37)*(GA$6-$F37+1),$J37/2,$M37,TRUE)-_xlfn.NORM.DIST(AND(GA$6&gt;=$F37,GA$6&lt;=$H37)*(FZ$6-$F37+1),$J37/2,$M37,TRUE))/(1-2*_xlfn.NORM.DIST(0,$J37/2,$M37,TRUE))*$D37+($K37="Steady Growth")*(AND(GA$6&gt;=$F37,GA$6&lt;=$H37)*((GA$6-$F37+1)/($J37*($J37+1)/2)*$D37))+($K37="custom")*CustCF!FU37</f>
        <v/>
      </c>
      <c r="GB37" s="87">
        <f>($K37="Bell Curve")*(_xlfn.NORM.DIST(AND(GB$6&gt;=$F37,GB$6&lt;=$H37)*(GB$6-$F37+1),$J37/2,$M37,TRUE)-_xlfn.NORM.DIST(AND(GB$6&gt;=$F37,GB$6&lt;=$H37)*(GA$6-$F37+1),$J37/2,$M37,TRUE))/(1-2*_xlfn.NORM.DIST(0,$J37/2,$M37,TRUE))*$D37+($K37="Steady Growth")*(AND(GB$6&gt;=$F37,GB$6&lt;=$H37)*((GB$6-$F37+1)/($J37*($J37+1)/2)*$D37))+($K37="custom")*CustCF!FV37</f>
        <v/>
      </c>
      <c r="GC37" s="87">
        <f>($K37="Bell Curve")*(_xlfn.NORM.DIST(AND(GC$6&gt;=$F37,GC$6&lt;=$H37)*(GC$6-$F37+1),$J37/2,$M37,TRUE)-_xlfn.NORM.DIST(AND(GC$6&gt;=$F37,GC$6&lt;=$H37)*(GB$6-$F37+1),$J37/2,$M37,TRUE))/(1-2*_xlfn.NORM.DIST(0,$J37/2,$M37,TRUE))*$D37+($K37="Steady Growth")*(AND(GC$6&gt;=$F37,GC$6&lt;=$H37)*((GC$6-$F37+1)/($J37*($J37+1)/2)*$D37))+($K37="custom")*CustCF!FW37</f>
        <v/>
      </c>
      <c r="GD37" s="87">
        <f>($K37="Bell Curve")*(_xlfn.NORM.DIST(AND(GD$6&gt;=$F37,GD$6&lt;=$H37)*(GD$6-$F37+1),$J37/2,$M37,TRUE)-_xlfn.NORM.DIST(AND(GD$6&gt;=$F37,GD$6&lt;=$H37)*(GC$6-$F37+1),$J37/2,$M37,TRUE))/(1-2*_xlfn.NORM.DIST(0,$J37/2,$M37,TRUE))*$D37+($K37="Steady Growth")*(AND(GD$6&gt;=$F37,GD$6&lt;=$H37)*((GD$6-$F37+1)/($J37*($J37+1)/2)*$D37))+($K37="custom")*CustCF!FX37</f>
        <v/>
      </c>
      <c r="GE37" s="87">
        <f>($K37="Bell Curve")*(_xlfn.NORM.DIST(AND(GE$6&gt;=$F37,GE$6&lt;=$H37)*(GE$6-$F37+1),$J37/2,$M37,TRUE)-_xlfn.NORM.DIST(AND(GE$6&gt;=$F37,GE$6&lt;=$H37)*(GD$6-$F37+1),$J37/2,$M37,TRUE))/(1-2*_xlfn.NORM.DIST(0,$J37/2,$M37,TRUE))*$D37+($K37="Steady Growth")*(AND(GE$6&gt;=$F37,GE$6&lt;=$H37)*((GE$6-$F37+1)/($J37*($J37+1)/2)*$D37))+($K37="custom")*CustCF!FY37</f>
        <v/>
      </c>
      <c r="GF37" s="87">
        <f>($K37="Bell Curve")*(_xlfn.NORM.DIST(AND(GF$6&gt;=$F37,GF$6&lt;=$H37)*(GF$6-$F37+1),$J37/2,$M37,TRUE)-_xlfn.NORM.DIST(AND(GF$6&gt;=$F37,GF$6&lt;=$H37)*(GE$6-$F37+1),$J37/2,$M37,TRUE))/(1-2*_xlfn.NORM.DIST(0,$J37/2,$M37,TRUE))*$D37+($K37="Steady Growth")*(AND(GF$6&gt;=$F37,GF$6&lt;=$H37)*((GF$6-$F37+1)/($J37*($J37+1)/2)*$D37))+($K37="custom")*CustCF!FZ37</f>
        <v/>
      </c>
      <c r="GG37" s="87">
        <f>($K37="Bell Curve")*(_xlfn.NORM.DIST(AND(GG$6&gt;=$F37,GG$6&lt;=$H37)*(GG$6-$F37+1),$J37/2,$M37,TRUE)-_xlfn.NORM.DIST(AND(GG$6&gt;=$F37,GG$6&lt;=$H37)*(GF$6-$F37+1),$J37/2,$M37,TRUE))/(1-2*_xlfn.NORM.DIST(0,$J37/2,$M37,TRUE))*$D37+($K37="Steady Growth")*(AND(GG$6&gt;=$F37,GG$6&lt;=$H37)*((GG$6-$F37+1)/($J37*($J37+1)/2)*$D37))+($K37="custom")*CustCF!GA37</f>
        <v/>
      </c>
      <c r="GH37" s="87">
        <f>($K37="Bell Curve")*(_xlfn.NORM.DIST(AND(GH$6&gt;=$F37,GH$6&lt;=$H37)*(GH$6-$F37+1),$J37/2,$M37,TRUE)-_xlfn.NORM.DIST(AND(GH$6&gt;=$F37,GH$6&lt;=$H37)*(GG$6-$F37+1),$J37/2,$M37,TRUE))/(1-2*_xlfn.NORM.DIST(0,$J37/2,$M37,TRUE))*$D37+($K37="Steady Growth")*(AND(GH$6&gt;=$F37,GH$6&lt;=$H37)*((GH$6-$F37+1)/($J37*($J37+1)/2)*$D37))+($K37="custom")*CustCF!GB37</f>
        <v/>
      </c>
      <c r="GI37" s="87">
        <f>($K37="Bell Curve")*(_xlfn.NORM.DIST(AND(GI$6&gt;=$F37,GI$6&lt;=$H37)*(GI$6-$F37+1),$J37/2,$M37,TRUE)-_xlfn.NORM.DIST(AND(GI$6&gt;=$F37,GI$6&lt;=$H37)*(GH$6-$F37+1),$J37/2,$M37,TRUE))/(1-2*_xlfn.NORM.DIST(0,$J37/2,$M37,TRUE))*$D37+($K37="Steady Growth")*(AND(GI$6&gt;=$F37,GI$6&lt;=$H37)*((GI$6-$F37+1)/($J37*($J37+1)/2)*$D37))+($K37="custom")*CustCF!GC37</f>
        <v/>
      </c>
      <c r="GJ37" s="87">
        <f>($K37="Bell Curve")*(_xlfn.NORM.DIST(AND(GJ$6&gt;=$F37,GJ$6&lt;=$H37)*(GJ$6-$F37+1),$J37/2,$M37,TRUE)-_xlfn.NORM.DIST(AND(GJ$6&gt;=$F37,GJ$6&lt;=$H37)*(GI$6-$F37+1),$J37/2,$M37,TRUE))/(1-2*_xlfn.NORM.DIST(0,$J37/2,$M37,TRUE))*$D37+($K37="Steady Growth")*(AND(GJ$6&gt;=$F37,GJ$6&lt;=$H37)*((GJ$6-$F37+1)/($J37*($J37+1)/2)*$D37))+($K37="custom")*CustCF!GD37</f>
        <v/>
      </c>
      <c r="GK37" s="87">
        <f>($K37="Bell Curve")*(_xlfn.NORM.DIST(AND(GK$6&gt;=$F37,GK$6&lt;=$H37)*(GK$6-$F37+1),$J37/2,$M37,TRUE)-_xlfn.NORM.DIST(AND(GK$6&gt;=$F37,GK$6&lt;=$H37)*(GJ$6-$F37+1),$J37/2,$M37,TRUE))/(1-2*_xlfn.NORM.DIST(0,$J37/2,$M37,TRUE))*$D37+($K37="Steady Growth")*(AND(GK$6&gt;=$F37,GK$6&lt;=$H37)*((GK$6-$F37+1)/($J37*($J37+1)/2)*$D37))+($K37="custom")*CustCF!GE37</f>
        <v/>
      </c>
      <c r="GL37" s="87">
        <f>($K37="Bell Curve")*(_xlfn.NORM.DIST(AND(GL$6&gt;=$F37,GL$6&lt;=$H37)*(GL$6-$F37+1),$J37/2,$M37,TRUE)-_xlfn.NORM.DIST(AND(GL$6&gt;=$F37,GL$6&lt;=$H37)*(GK$6-$F37+1),$J37/2,$M37,TRUE))/(1-2*_xlfn.NORM.DIST(0,$J37/2,$M37,TRUE))*$D37+($K37="Steady Growth")*(AND(GL$6&gt;=$F37,GL$6&lt;=$H37)*((GL$6-$F37+1)/($J37*($J37+1)/2)*$D37))+($K37="custom")*CustCF!GF37</f>
        <v/>
      </c>
      <c r="GM37" s="87">
        <f>($K37="Bell Curve")*(_xlfn.NORM.DIST(AND(GM$6&gt;=$F37,GM$6&lt;=$H37)*(GM$6-$F37+1),$J37/2,$M37,TRUE)-_xlfn.NORM.DIST(AND(GM$6&gt;=$F37,GM$6&lt;=$H37)*(GL$6-$F37+1),$J37/2,$M37,TRUE))/(1-2*_xlfn.NORM.DIST(0,$J37/2,$M37,TRUE))*$D37+($K37="Steady Growth")*(AND(GM$6&gt;=$F37,GM$6&lt;=$H37)*((GM$6-$F37+1)/($J37*($J37+1)/2)*$D37))+($K37="custom")*CustCF!GG37</f>
        <v/>
      </c>
      <c r="GN37" s="257">
        <f>($K37="Bell Curve")*(_xlfn.NORM.DIST(AND(GN$6&gt;=$F37,GN$6&lt;=$H37)*(GN$6-$F37+1),$J37/2,$M37,TRUE)-_xlfn.NORM.DIST(AND(GN$6&gt;=$F37,GN$6&lt;=$H37)*(GM$6-$F37+1),$J37/2,$M37,TRUE))/(1-2*_xlfn.NORM.DIST(0,$J37/2,$M37,TRUE))*$D37+($K37="Steady Growth")*(AND(GN$6&gt;=$F37,GN$6&lt;=$H37)*((GN$6-$F37+1)/($J37*($J37+1)/2)*$D37))+($K37="custom")*CustCF!GH37</f>
        <v/>
      </c>
      <c r="GO37" s="1" t="n"/>
      <c r="GP37" s="63" t="n"/>
    </row>
    <row r="38" outlineLevel="1">
      <c r="A38" s="1" t="n"/>
      <c r="B38" s="1" t="n"/>
      <c r="C38" s="251" t="n"/>
      <c r="D38" s="14" t="n"/>
      <c r="E38" s="14" t="n"/>
      <c r="F38" s="258" t="n"/>
      <c r="G38" s="921" t="n"/>
      <c r="H38" s="254" t="n"/>
      <c r="I38" s="922" t="n"/>
      <c r="J38" s="249" t="n"/>
      <c r="K38" s="93" t="n"/>
      <c r="L38" s="259" t="n"/>
      <c r="M38" s="256" t="n"/>
      <c r="N38" s="13" t="n"/>
      <c r="O38" s="14" t="n"/>
      <c r="P38" s="87" t="n"/>
      <c r="Q38" s="87" t="n"/>
      <c r="R38" s="87" t="n"/>
      <c r="S38" s="87" t="n"/>
      <c r="T38" s="87" t="n"/>
      <c r="U38" s="87" t="n"/>
      <c r="V38" s="87" t="n"/>
      <c r="W38" s="87" t="n"/>
      <c r="X38" s="87" t="n"/>
      <c r="Y38" s="87" t="n"/>
      <c r="Z38" s="87" t="n"/>
      <c r="AA38" s="87" t="n"/>
      <c r="AB38" s="87" t="n"/>
      <c r="AC38" s="87" t="n"/>
      <c r="AD38" s="87" t="n"/>
      <c r="AE38" s="87" t="n"/>
      <c r="AF38" s="87" t="n"/>
      <c r="AG38" s="87" t="n"/>
      <c r="AH38" s="87" t="n"/>
      <c r="AI38" s="87" t="n"/>
      <c r="AJ38" s="87" t="n"/>
      <c r="AK38" s="87" t="n"/>
      <c r="AL38" s="87" t="n"/>
      <c r="AM38" s="87" t="n"/>
      <c r="AN38" s="87" t="n"/>
      <c r="AO38" s="87" t="n"/>
      <c r="AP38" s="87" t="n"/>
      <c r="AQ38" s="87" t="n"/>
      <c r="AR38" s="87" t="n"/>
      <c r="AS38" s="87" t="n"/>
      <c r="AT38" s="87" t="n"/>
      <c r="AU38" s="87" t="n"/>
      <c r="AV38" s="87" t="n"/>
      <c r="AW38" s="87" t="n"/>
      <c r="AX38" s="87" t="n"/>
      <c r="AY38" s="87" t="n"/>
      <c r="AZ38" s="87" t="n"/>
      <c r="BA38" s="87" t="n"/>
      <c r="BB38" s="87" t="n"/>
      <c r="BC38" s="87" t="n"/>
      <c r="BD38" s="87" t="n"/>
      <c r="BE38" s="87" t="n"/>
      <c r="BF38" s="87" t="n"/>
      <c r="BG38" s="87" t="n"/>
      <c r="BH38" s="87" t="n"/>
      <c r="BI38" s="87" t="n"/>
      <c r="BJ38" s="87" t="n"/>
      <c r="BK38" s="87" t="n"/>
      <c r="BL38" s="87" t="n"/>
      <c r="BM38" s="87" t="n"/>
      <c r="BN38" s="87" t="n"/>
      <c r="BO38" s="87" t="n"/>
      <c r="BP38" s="87" t="n"/>
      <c r="BQ38" s="87" t="n"/>
      <c r="BR38" s="87" t="n"/>
      <c r="BS38" s="87" t="n"/>
      <c r="BT38" s="87" t="n"/>
      <c r="BU38" s="87" t="n"/>
      <c r="BV38" s="87" t="n"/>
      <c r="BW38" s="87" t="n"/>
      <c r="BX38" s="87" t="n"/>
      <c r="BY38" s="87" t="n"/>
      <c r="BZ38" s="87" t="n"/>
      <c r="CA38" s="87" t="n"/>
      <c r="CB38" s="87" t="n"/>
      <c r="CC38" s="87" t="n"/>
      <c r="CD38" s="87" t="n"/>
      <c r="CE38" s="87" t="n"/>
      <c r="CF38" s="87" t="n"/>
      <c r="CG38" s="87" t="n"/>
      <c r="CH38" s="87" t="n"/>
      <c r="CI38" s="87" t="n"/>
      <c r="CJ38" s="87" t="n"/>
      <c r="CK38" s="87" t="n"/>
      <c r="CL38" s="87" t="n"/>
      <c r="CM38" s="87" t="n"/>
      <c r="CN38" s="87" t="n"/>
      <c r="CO38" s="87" t="n"/>
      <c r="CP38" s="87" t="n"/>
      <c r="CQ38" s="87" t="n"/>
      <c r="CR38" s="87" t="n"/>
      <c r="CS38" s="87" t="n"/>
      <c r="CT38" s="87" t="n"/>
      <c r="CU38" s="87" t="n"/>
      <c r="CV38" s="87" t="n"/>
      <c r="CW38" s="87" t="n"/>
      <c r="CX38" s="87" t="n"/>
      <c r="CY38" s="87" t="n"/>
      <c r="CZ38" s="87" t="n"/>
      <c r="DA38" s="87" t="n"/>
      <c r="DB38" s="87" t="n"/>
      <c r="DC38" s="87" t="n"/>
      <c r="DD38" s="87" t="n"/>
      <c r="DE38" s="87" t="n"/>
      <c r="DF38" s="87" t="n"/>
      <c r="DG38" s="87" t="n"/>
      <c r="DH38" s="87" t="n"/>
      <c r="DI38" s="87" t="n"/>
      <c r="DJ38" s="87" t="n"/>
      <c r="DK38" s="87" t="n"/>
      <c r="DL38" s="87" t="n"/>
      <c r="DM38" s="87" t="n"/>
      <c r="DN38" s="87" t="n"/>
      <c r="DO38" s="87" t="n"/>
      <c r="DP38" s="87" t="n"/>
      <c r="DQ38" s="87" t="n"/>
      <c r="DR38" s="87" t="n"/>
      <c r="DS38" s="87" t="n"/>
      <c r="DT38" s="87" t="n"/>
      <c r="DU38" s="87" t="n"/>
      <c r="DV38" s="87" t="n"/>
      <c r="DW38" s="87" t="n"/>
      <c r="DX38" s="87" t="n"/>
      <c r="DY38" s="87" t="n"/>
      <c r="DZ38" s="87" t="n"/>
      <c r="EA38" s="87" t="n"/>
      <c r="EB38" s="87" t="n"/>
      <c r="EC38" s="87" t="n"/>
      <c r="ED38" s="87" t="n"/>
      <c r="EE38" s="87" t="n"/>
      <c r="EF38" s="87" t="n"/>
      <c r="EG38" s="87" t="n"/>
      <c r="EH38" s="87" t="n"/>
      <c r="EI38" s="87" t="n"/>
      <c r="EJ38" s="87" t="n"/>
      <c r="EK38" s="87" t="n"/>
      <c r="EL38" s="87" t="n"/>
      <c r="EM38" s="87" t="n"/>
      <c r="EN38" s="87" t="n"/>
      <c r="EO38" s="87" t="n"/>
      <c r="EP38" s="87" t="n"/>
      <c r="EQ38" s="87" t="n"/>
      <c r="ER38" s="87" t="n"/>
      <c r="ES38" s="87" t="n"/>
      <c r="ET38" s="87" t="n"/>
      <c r="EU38" s="87" t="n"/>
      <c r="EV38" s="87" t="n"/>
      <c r="EW38" s="87" t="n"/>
      <c r="EX38" s="87" t="n"/>
      <c r="EY38" s="87" t="n"/>
      <c r="EZ38" s="87" t="n"/>
      <c r="FA38" s="87" t="n"/>
      <c r="FB38" s="87" t="n"/>
      <c r="FC38" s="87" t="n"/>
      <c r="FD38" s="87" t="n"/>
      <c r="FE38" s="87" t="n"/>
      <c r="FF38" s="87" t="n"/>
      <c r="FG38" s="87" t="n"/>
      <c r="FH38" s="87" t="n"/>
      <c r="FI38" s="87" t="n"/>
      <c r="FJ38" s="87" t="n"/>
      <c r="FK38" s="87" t="n"/>
      <c r="FL38" s="87" t="n"/>
      <c r="FM38" s="87" t="n"/>
      <c r="FN38" s="87" t="n"/>
      <c r="FO38" s="87" t="n"/>
      <c r="FP38" s="87" t="n"/>
      <c r="FQ38" s="87" t="n"/>
      <c r="FR38" s="87" t="n"/>
      <c r="FS38" s="87" t="n"/>
      <c r="FT38" s="87" t="n"/>
      <c r="FU38" s="87" t="n"/>
      <c r="FV38" s="87" t="n"/>
      <c r="FW38" s="87" t="n"/>
      <c r="FX38" s="87" t="n"/>
      <c r="FY38" s="87" t="n"/>
      <c r="FZ38" s="87" t="n"/>
      <c r="GA38" s="87" t="n"/>
      <c r="GB38" s="87" t="n"/>
      <c r="GC38" s="87" t="n"/>
      <c r="GD38" s="87" t="n"/>
      <c r="GE38" s="87" t="n"/>
      <c r="GF38" s="87" t="n"/>
      <c r="GG38" s="87" t="n"/>
      <c r="GH38" s="87" t="n"/>
      <c r="GI38" s="87" t="n"/>
      <c r="GJ38" s="87" t="n"/>
      <c r="GK38" s="87" t="n"/>
      <c r="GL38" s="87" t="n"/>
      <c r="GM38" s="87" t="n"/>
      <c r="GN38" s="257" t="n"/>
      <c r="GO38" s="1" t="n"/>
      <c r="GP38" s="63" t="n"/>
    </row>
    <row r="39">
      <c r="A39" s="1" t="n"/>
      <c r="B39" s="1" t="n"/>
      <c r="C39" s="260">
        <f>Budget!T10</f>
        <v/>
      </c>
      <c r="D39" s="16">
        <f>Budget!U10</f>
        <v/>
      </c>
      <c r="E39" s="16" t="n"/>
      <c r="F39" s="261">
        <f>IF(MIN(E40:E67)=0,"",MIN(E40:E67))</f>
        <v/>
      </c>
      <c r="G39" s="921">
        <f>IFERROR(INDEX($P$8:$GN$8,MATCH(F39,$P$6:$GN$6,0)),"")</f>
        <v/>
      </c>
      <c r="H39" s="247">
        <f>IF(F39="","",MAX(H40:H67))</f>
        <v/>
      </c>
      <c r="I39" s="922">
        <f>IFERROR(INDEX($P$8:$GN$8,MATCH(H39,$P$6:$GN$6,0)),"")</f>
        <v/>
      </c>
      <c r="J39" s="249">
        <f>IFERROR(H39-F39+1,"")</f>
        <v/>
      </c>
      <c r="K39" s="93" t="n"/>
      <c r="L39" s="57" t="n"/>
      <c r="M39" s="57" t="n"/>
      <c r="N39" s="15">
        <f>SUM(P39:GN39)</f>
        <v/>
      </c>
      <c r="O39" s="16" t="n"/>
      <c r="P39" s="16">
        <f>SUM(P40:P67)</f>
        <v/>
      </c>
      <c r="Q39" s="16">
        <f>SUM(Q40:Q67)</f>
        <v/>
      </c>
      <c r="R39" s="16">
        <f>SUM(R40:R67)</f>
        <v/>
      </c>
      <c r="S39" s="16">
        <f>SUM(S40:S67)</f>
        <v/>
      </c>
      <c r="T39" s="16">
        <f>SUM(T40:T67)</f>
        <v/>
      </c>
      <c r="U39" s="16">
        <f>SUM(U40:U67)</f>
        <v/>
      </c>
      <c r="V39" s="16">
        <f>SUM(V40:V67)</f>
        <v/>
      </c>
      <c r="W39" s="16">
        <f>SUM(W40:W67)</f>
        <v/>
      </c>
      <c r="X39" s="16">
        <f>SUM(X40:X67)</f>
        <v/>
      </c>
      <c r="Y39" s="16">
        <f>SUM(Y40:Y67)</f>
        <v/>
      </c>
      <c r="Z39" s="16">
        <f>SUM(Z40:Z67)</f>
        <v/>
      </c>
      <c r="AA39" s="16">
        <f>SUM(AA40:AA67)</f>
        <v/>
      </c>
      <c r="AB39" s="16">
        <f>SUM(AB40:AB67)</f>
        <v/>
      </c>
      <c r="AC39" s="16">
        <f>SUM(AC40:AC67)</f>
        <v/>
      </c>
      <c r="AD39" s="16">
        <f>SUM(AD40:AD67)</f>
        <v/>
      </c>
      <c r="AE39" s="16">
        <f>SUM(AE40:AE67)</f>
        <v/>
      </c>
      <c r="AF39" s="16">
        <f>SUM(AF40:AF67)</f>
        <v/>
      </c>
      <c r="AG39" s="16">
        <f>SUM(AG40:AG67)</f>
        <v/>
      </c>
      <c r="AH39" s="16">
        <f>SUM(AH40:AH67)</f>
        <v/>
      </c>
      <c r="AI39" s="16">
        <f>SUM(AI40:AI67)</f>
        <v/>
      </c>
      <c r="AJ39" s="16">
        <f>SUM(AJ40:AJ67)</f>
        <v/>
      </c>
      <c r="AK39" s="16">
        <f>SUM(AK40:AK67)</f>
        <v/>
      </c>
      <c r="AL39" s="16">
        <f>SUM(AL40:AL67)</f>
        <v/>
      </c>
      <c r="AM39" s="16">
        <f>SUM(AM40:AM67)</f>
        <v/>
      </c>
      <c r="AN39" s="16">
        <f>SUM(AN40:AN67)</f>
        <v/>
      </c>
      <c r="AO39" s="16">
        <f>SUM(AO40:AO67)</f>
        <v/>
      </c>
      <c r="AP39" s="16">
        <f>SUM(AP40:AP67)</f>
        <v/>
      </c>
      <c r="AQ39" s="16">
        <f>SUM(AQ40:AQ67)</f>
        <v/>
      </c>
      <c r="AR39" s="16">
        <f>SUM(AR40:AR67)</f>
        <v/>
      </c>
      <c r="AS39" s="16">
        <f>SUM(AS40:AS67)</f>
        <v/>
      </c>
      <c r="AT39" s="16">
        <f>SUM(AT40:AT67)</f>
        <v/>
      </c>
      <c r="AU39" s="16">
        <f>SUM(AU40:AU67)</f>
        <v/>
      </c>
      <c r="AV39" s="16">
        <f>SUM(AV40:AV67)</f>
        <v/>
      </c>
      <c r="AW39" s="16">
        <f>SUM(AW40:AW67)</f>
        <v/>
      </c>
      <c r="AX39" s="16">
        <f>SUM(AX40:AX67)</f>
        <v/>
      </c>
      <c r="AY39" s="16">
        <f>SUM(AY40:AY67)</f>
        <v/>
      </c>
      <c r="AZ39" s="16">
        <f>SUM(AZ40:AZ67)</f>
        <v/>
      </c>
      <c r="BA39" s="16">
        <f>SUM(BA40:BA67)</f>
        <v/>
      </c>
      <c r="BB39" s="16">
        <f>SUM(BB40:BB67)</f>
        <v/>
      </c>
      <c r="BC39" s="16">
        <f>SUM(BC40:BC67)</f>
        <v/>
      </c>
      <c r="BD39" s="16">
        <f>SUM(BD40:BD67)</f>
        <v/>
      </c>
      <c r="BE39" s="16">
        <f>SUM(BE40:BE67)</f>
        <v/>
      </c>
      <c r="BF39" s="16">
        <f>SUM(BF40:BF67)</f>
        <v/>
      </c>
      <c r="BG39" s="16">
        <f>SUM(BG40:BG67)</f>
        <v/>
      </c>
      <c r="BH39" s="16">
        <f>SUM(BH40:BH67)</f>
        <v/>
      </c>
      <c r="BI39" s="16">
        <f>SUM(BI40:BI67)</f>
        <v/>
      </c>
      <c r="BJ39" s="16">
        <f>SUM(BJ40:BJ67)</f>
        <v/>
      </c>
      <c r="BK39" s="16">
        <f>SUM(BK40:BK67)</f>
        <v/>
      </c>
      <c r="BL39" s="16">
        <f>SUM(BL40:BL67)</f>
        <v/>
      </c>
      <c r="BM39" s="16">
        <f>SUM(BM40:BM67)</f>
        <v/>
      </c>
      <c r="BN39" s="16">
        <f>SUM(BN40:BN67)</f>
        <v/>
      </c>
      <c r="BO39" s="16">
        <f>SUM(BO40:BO67)</f>
        <v/>
      </c>
      <c r="BP39" s="16">
        <f>SUM(BP40:BP67)</f>
        <v/>
      </c>
      <c r="BQ39" s="16">
        <f>SUM(BQ40:BQ67)</f>
        <v/>
      </c>
      <c r="BR39" s="16">
        <f>SUM(BR40:BR67)</f>
        <v/>
      </c>
      <c r="BS39" s="16">
        <f>SUM(BS40:BS67)</f>
        <v/>
      </c>
      <c r="BT39" s="16">
        <f>SUM(BT40:BT67)</f>
        <v/>
      </c>
      <c r="BU39" s="16">
        <f>SUM(BU40:BU67)</f>
        <v/>
      </c>
      <c r="BV39" s="16">
        <f>SUM(BV40:BV67)</f>
        <v/>
      </c>
      <c r="BW39" s="16">
        <f>SUM(BW40:BW67)</f>
        <v/>
      </c>
      <c r="BX39" s="16">
        <f>SUM(BX40:BX67)</f>
        <v/>
      </c>
      <c r="BY39" s="16">
        <f>SUM(BY40:BY67)</f>
        <v/>
      </c>
      <c r="BZ39" s="16">
        <f>SUM(BZ40:BZ67)</f>
        <v/>
      </c>
      <c r="CA39" s="16">
        <f>SUM(CA40:CA67)</f>
        <v/>
      </c>
      <c r="CB39" s="16">
        <f>SUM(CB40:CB67)</f>
        <v/>
      </c>
      <c r="CC39" s="16">
        <f>SUM(CC40:CC67)</f>
        <v/>
      </c>
      <c r="CD39" s="16">
        <f>SUM(CD40:CD67)</f>
        <v/>
      </c>
      <c r="CE39" s="16">
        <f>SUM(CE40:CE67)</f>
        <v/>
      </c>
      <c r="CF39" s="16">
        <f>SUM(CF40:CF67)</f>
        <v/>
      </c>
      <c r="CG39" s="16">
        <f>SUM(CG40:CG67)</f>
        <v/>
      </c>
      <c r="CH39" s="16">
        <f>SUM(CH40:CH67)</f>
        <v/>
      </c>
      <c r="CI39" s="16">
        <f>SUM(CI40:CI67)</f>
        <v/>
      </c>
      <c r="CJ39" s="16">
        <f>SUM(CJ40:CJ67)</f>
        <v/>
      </c>
      <c r="CK39" s="16">
        <f>SUM(CK40:CK67)</f>
        <v/>
      </c>
      <c r="CL39" s="16">
        <f>SUM(CL40:CL67)</f>
        <v/>
      </c>
      <c r="CM39" s="16">
        <f>SUM(CM40:CM67)</f>
        <v/>
      </c>
      <c r="CN39" s="16">
        <f>SUM(CN40:CN67)</f>
        <v/>
      </c>
      <c r="CO39" s="16">
        <f>SUM(CO40:CO67)</f>
        <v/>
      </c>
      <c r="CP39" s="16">
        <f>SUM(CP40:CP67)</f>
        <v/>
      </c>
      <c r="CQ39" s="16">
        <f>SUM(CQ40:CQ67)</f>
        <v/>
      </c>
      <c r="CR39" s="16">
        <f>SUM(CR40:CR67)</f>
        <v/>
      </c>
      <c r="CS39" s="16">
        <f>SUM(CS40:CS67)</f>
        <v/>
      </c>
      <c r="CT39" s="16">
        <f>SUM(CT40:CT67)</f>
        <v/>
      </c>
      <c r="CU39" s="16">
        <f>SUM(CU40:CU67)</f>
        <v/>
      </c>
      <c r="CV39" s="16">
        <f>SUM(CV40:CV67)</f>
        <v/>
      </c>
      <c r="CW39" s="16">
        <f>SUM(CW40:CW67)</f>
        <v/>
      </c>
      <c r="CX39" s="16">
        <f>SUM(CX40:CX67)</f>
        <v/>
      </c>
      <c r="CY39" s="16">
        <f>SUM(CY40:CY67)</f>
        <v/>
      </c>
      <c r="CZ39" s="16">
        <f>SUM(CZ40:CZ67)</f>
        <v/>
      </c>
      <c r="DA39" s="16">
        <f>SUM(DA40:DA67)</f>
        <v/>
      </c>
      <c r="DB39" s="16">
        <f>SUM(DB40:DB67)</f>
        <v/>
      </c>
      <c r="DC39" s="16">
        <f>SUM(DC40:DC67)</f>
        <v/>
      </c>
      <c r="DD39" s="16">
        <f>SUM(DD40:DD67)</f>
        <v/>
      </c>
      <c r="DE39" s="16">
        <f>SUM(DE40:DE67)</f>
        <v/>
      </c>
      <c r="DF39" s="16">
        <f>SUM(DF40:DF67)</f>
        <v/>
      </c>
      <c r="DG39" s="16">
        <f>SUM(DG40:DG67)</f>
        <v/>
      </c>
      <c r="DH39" s="16">
        <f>SUM(DH40:DH67)</f>
        <v/>
      </c>
      <c r="DI39" s="16">
        <f>SUM(DI40:DI67)</f>
        <v/>
      </c>
      <c r="DJ39" s="16">
        <f>SUM(DJ40:DJ67)</f>
        <v/>
      </c>
      <c r="DK39" s="16">
        <f>SUM(DK40:DK67)</f>
        <v/>
      </c>
      <c r="DL39" s="16">
        <f>SUM(DL40:DL67)</f>
        <v/>
      </c>
      <c r="DM39" s="16">
        <f>SUM(DM40:DM67)</f>
        <v/>
      </c>
      <c r="DN39" s="16">
        <f>SUM(DN40:DN67)</f>
        <v/>
      </c>
      <c r="DO39" s="16">
        <f>SUM(DO40:DO67)</f>
        <v/>
      </c>
      <c r="DP39" s="16">
        <f>SUM(DP40:DP67)</f>
        <v/>
      </c>
      <c r="DQ39" s="16">
        <f>SUM(DQ40:DQ67)</f>
        <v/>
      </c>
      <c r="DR39" s="16">
        <f>SUM(DR40:DR67)</f>
        <v/>
      </c>
      <c r="DS39" s="16">
        <f>SUM(DS40:DS67)</f>
        <v/>
      </c>
      <c r="DT39" s="16">
        <f>SUM(DT40:DT67)</f>
        <v/>
      </c>
      <c r="DU39" s="16">
        <f>SUM(DU40:DU67)</f>
        <v/>
      </c>
      <c r="DV39" s="16">
        <f>SUM(DV40:DV67)</f>
        <v/>
      </c>
      <c r="DW39" s="16">
        <f>SUM(DW40:DW67)</f>
        <v/>
      </c>
      <c r="DX39" s="16">
        <f>SUM(DX40:DX67)</f>
        <v/>
      </c>
      <c r="DY39" s="16">
        <f>SUM(DY40:DY67)</f>
        <v/>
      </c>
      <c r="DZ39" s="16">
        <f>SUM(DZ40:DZ67)</f>
        <v/>
      </c>
      <c r="EA39" s="16">
        <f>SUM(EA40:EA67)</f>
        <v/>
      </c>
      <c r="EB39" s="16">
        <f>SUM(EB40:EB67)</f>
        <v/>
      </c>
      <c r="EC39" s="16">
        <f>SUM(EC40:EC67)</f>
        <v/>
      </c>
      <c r="ED39" s="16">
        <f>SUM(ED40:ED67)</f>
        <v/>
      </c>
      <c r="EE39" s="16">
        <f>SUM(EE40:EE67)</f>
        <v/>
      </c>
      <c r="EF39" s="16">
        <f>SUM(EF40:EF67)</f>
        <v/>
      </c>
      <c r="EG39" s="16">
        <f>SUM(EG40:EG67)</f>
        <v/>
      </c>
      <c r="EH39" s="16">
        <f>SUM(EH40:EH67)</f>
        <v/>
      </c>
      <c r="EI39" s="16">
        <f>SUM(EI40:EI67)</f>
        <v/>
      </c>
      <c r="EJ39" s="16">
        <f>SUM(EJ40:EJ67)</f>
        <v/>
      </c>
      <c r="EK39" s="16">
        <f>SUM(EK40:EK67)</f>
        <v/>
      </c>
      <c r="EL39" s="16">
        <f>SUM(EL40:EL67)</f>
        <v/>
      </c>
      <c r="EM39" s="16">
        <f>SUM(EM40:EM67)</f>
        <v/>
      </c>
      <c r="EN39" s="16">
        <f>SUM(EN40:EN67)</f>
        <v/>
      </c>
      <c r="EO39" s="16">
        <f>SUM(EO40:EO67)</f>
        <v/>
      </c>
      <c r="EP39" s="16">
        <f>SUM(EP40:EP67)</f>
        <v/>
      </c>
      <c r="EQ39" s="16">
        <f>SUM(EQ40:EQ67)</f>
        <v/>
      </c>
      <c r="ER39" s="16">
        <f>SUM(ER40:ER67)</f>
        <v/>
      </c>
      <c r="ES39" s="16">
        <f>SUM(ES40:ES67)</f>
        <v/>
      </c>
      <c r="ET39" s="16">
        <f>SUM(ET40:ET67)</f>
        <v/>
      </c>
      <c r="EU39" s="16">
        <f>SUM(EU40:EU67)</f>
        <v/>
      </c>
      <c r="EV39" s="16">
        <f>SUM(EV40:EV67)</f>
        <v/>
      </c>
      <c r="EW39" s="16">
        <f>SUM(EW40:EW67)</f>
        <v/>
      </c>
      <c r="EX39" s="16">
        <f>SUM(EX40:EX67)</f>
        <v/>
      </c>
      <c r="EY39" s="16">
        <f>SUM(EY40:EY67)</f>
        <v/>
      </c>
      <c r="EZ39" s="16">
        <f>SUM(EZ40:EZ67)</f>
        <v/>
      </c>
      <c r="FA39" s="16">
        <f>SUM(FA40:FA67)</f>
        <v/>
      </c>
      <c r="FB39" s="16">
        <f>SUM(FB40:FB67)</f>
        <v/>
      </c>
      <c r="FC39" s="16">
        <f>SUM(FC40:FC67)</f>
        <v/>
      </c>
      <c r="FD39" s="16">
        <f>SUM(FD40:FD67)</f>
        <v/>
      </c>
      <c r="FE39" s="16">
        <f>SUM(FE40:FE67)</f>
        <v/>
      </c>
      <c r="FF39" s="16">
        <f>SUM(FF40:FF67)</f>
        <v/>
      </c>
      <c r="FG39" s="16">
        <f>SUM(FG40:FG67)</f>
        <v/>
      </c>
      <c r="FH39" s="16">
        <f>SUM(FH40:FH67)</f>
        <v/>
      </c>
      <c r="FI39" s="16">
        <f>SUM(FI40:FI67)</f>
        <v/>
      </c>
      <c r="FJ39" s="16">
        <f>SUM(FJ40:FJ67)</f>
        <v/>
      </c>
      <c r="FK39" s="16">
        <f>SUM(FK40:FK67)</f>
        <v/>
      </c>
      <c r="FL39" s="16">
        <f>SUM(FL40:FL67)</f>
        <v/>
      </c>
      <c r="FM39" s="16">
        <f>SUM(FM40:FM67)</f>
        <v/>
      </c>
      <c r="FN39" s="16">
        <f>SUM(FN40:FN67)</f>
        <v/>
      </c>
      <c r="FO39" s="16">
        <f>SUM(FO40:FO67)</f>
        <v/>
      </c>
      <c r="FP39" s="16">
        <f>SUM(FP40:FP67)</f>
        <v/>
      </c>
      <c r="FQ39" s="16">
        <f>SUM(FQ40:FQ67)</f>
        <v/>
      </c>
      <c r="FR39" s="16">
        <f>SUM(FR40:FR67)</f>
        <v/>
      </c>
      <c r="FS39" s="16">
        <f>SUM(FS40:FS67)</f>
        <v/>
      </c>
      <c r="FT39" s="16">
        <f>SUM(FT40:FT67)</f>
        <v/>
      </c>
      <c r="FU39" s="16">
        <f>SUM(FU40:FU67)</f>
        <v/>
      </c>
      <c r="FV39" s="16">
        <f>SUM(FV40:FV67)</f>
        <v/>
      </c>
      <c r="FW39" s="16">
        <f>SUM(FW40:FW67)</f>
        <v/>
      </c>
      <c r="FX39" s="16">
        <f>SUM(FX40:FX67)</f>
        <v/>
      </c>
      <c r="FY39" s="16">
        <f>SUM(FY40:FY67)</f>
        <v/>
      </c>
      <c r="FZ39" s="16">
        <f>SUM(FZ40:FZ67)</f>
        <v/>
      </c>
      <c r="GA39" s="16">
        <f>SUM(GA40:GA67)</f>
        <v/>
      </c>
      <c r="GB39" s="16">
        <f>SUM(GB40:GB67)</f>
        <v/>
      </c>
      <c r="GC39" s="16">
        <f>SUM(GC40:GC67)</f>
        <v/>
      </c>
      <c r="GD39" s="16">
        <f>SUM(GD40:GD67)</f>
        <v/>
      </c>
      <c r="GE39" s="16">
        <f>SUM(GE40:GE67)</f>
        <v/>
      </c>
      <c r="GF39" s="16">
        <f>SUM(GF40:GF67)</f>
        <v/>
      </c>
      <c r="GG39" s="16">
        <f>SUM(GG40:GG67)</f>
        <v/>
      </c>
      <c r="GH39" s="16">
        <f>SUM(GH40:GH67)</f>
        <v/>
      </c>
      <c r="GI39" s="16">
        <f>SUM(GI40:GI67)</f>
        <v/>
      </c>
      <c r="GJ39" s="16">
        <f>SUM(GJ40:GJ67)</f>
        <v/>
      </c>
      <c r="GK39" s="16">
        <f>SUM(GK40:GK67)</f>
        <v/>
      </c>
      <c r="GL39" s="16">
        <f>SUM(GL40:GL67)</f>
        <v/>
      </c>
      <c r="GM39" s="16">
        <f>SUM(GM40:GM67)</f>
        <v/>
      </c>
      <c r="GN39" s="262">
        <f>SUM(GN40:GN67)</f>
        <v/>
      </c>
      <c r="GO39" s="1" t="n"/>
      <c r="GP39" s="63" t="n"/>
    </row>
    <row r="40" outlineLevel="1">
      <c r="A40" s="1" t="n"/>
      <c r="B40" s="1" t="n"/>
      <c r="C40" s="251">
        <f>Budget!T11</f>
        <v/>
      </c>
      <c r="D40" s="14">
        <f>Budget!U11</f>
        <v/>
      </c>
      <c r="E40" s="14">
        <f>IF(D40&lt;&gt;0,F40,"")</f>
        <v/>
      </c>
      <c r="F40" s="252" t="n">
        <v>9</v>
      </c>
      <c r="G40" s="921">
        <f>IF(L40="custom",CustCF!F40,INDEX($P$8:$GN$8,MATCH(F40,$P$6:$GN$6,0)))</f>
        <v/>
      </c>
      <c r="H40" s="253" t="n">
        <v>13</v>
      </c>
      <c r="I40" s="921">
        <f>IF(L40="custom",CustCF!G40,INDEX($P$8:$GN$8,MATCH(H40,$P$6:$GN$6,0)))</f>
        <v/>
      </c>
      <c r="J40" s="249">
        <f>H40-F40+1</f>
        <v/>
      </c>
      <c r="K40" s="254" t="inlineStr">
        <is>
          <t>Bell Curve</t>
        </is>
      </c>
      <c r="L40" s="255" t="inlineStr">
        <is>
          <t>Flat (9)</t>
        </is>
      </c>
      <c r="M40" s="256">
        <f>INDEX($D$261:$D$266,MATCH(L40,$C$261:$C$266,0))</f>
        <v/>
      </c>
      <c r="N40" s="13">
        <f>SUM(P40:GN40)</f>
        <v/>
      </c>
      <c r="O40" s="14" t="n"/>
      <c r="P40" s="923">
        <f>($K40="Bell Curve")*(_xlfn.NORM.DIST(AND(P$6&gt;=$F40,P$6&lt;=$H40)*(P$6-$F40+1),$J40/2,$M40,TRUE)-_xlfn.NORM.DIST(AND(P$6&gt;=$F40,P$6&lt;=$H40)*(O$6-$F40+1),$J40/2,$M40,TRUE))/(1-2*_xlfn.NORM.DIST(0,$J40/2,$M40,TRUE))*$D40+($K40="Steady Growth")*(AND(P$6&gt;=$F40,P$6&lt;=$H40)*((P$6-$F40+1)/($J40*($J40+1)/2)*$D40))+($K40="custom")*CustCF!J40</f>
        <v/>
      </c>
      <c r="Q40" s="923">
        <f>($K40="Bell Curve")*(_xlfn.NORM.DIST(AND(Q$6&gt;=$F40,Q$6&lt;=$H40)*(Q$6-$F40+1),$J40/2,$M40,TRUE)-_xlfn.NORM.DIST(AND(Q$6&gt;=$F40,Q$6&lt;=$H40)*(P$6-$F40+1),$J40/2,$M40,TRUE))/(1-2*_xlfn.NORM.DIST(0,$J40/2,$M40,TRUE))*$D40+($K40="Steady Growth")*(AND(Q$6&gt;=$F40,Q$6&lt;=$H40)*((Q$6-$F40+1)/($J40*($J40+1)/2)*$D40))+($K40="custom")*CustCF!K40</f>
        <v/>
      </c>
      <c r="R40" s="87">
        <f>($K40="Bell Curve")*(_xlfn.NORM.DIST(AND(R$6&gt;=$F40,R$6&lt;=$H40)*(R$6-$F40+1),$J40/2,$M40,TRUE)-_xlfn.NORM.DIST(AND(R$6&gt;=$F40,R$6&lt;=$H40)*(Q$6-$F40+1),$J40/2,$M40,TRUE))/(1-2*_xlfn.NORM.DIST(0,$J40/2,$M40,TRUE))*$D40+($K40="Steady Growth")*(AND(R$6&gt;=$F40,R$6&lt;=$H40)*((R$6-$F40+1)/($J40*($J40+1)/2)*$D40))+($K40="custom")*CustCF!L40</f>
        <v/>
      </c>
      <c r="S40" s="87">
        <f>($K40="Bell Curve")*(_xlfn.NORM.DIST(AND(S$6&gt;=$F40,S$6&lt;=$H40)*(S$6-$F40+1),$J40/2,$M40,TRUE)-_xlfn.NORM.DIST(AND(S$6&gt;=$F40,S$6&lt;=$H40)*(R$6-$F40+1),$J40/2,$M40,TRUE))/(1-2*_xlfn.NORM.DIST(0,$J40/2,$M40,TRUE))*$D40+($K40="Steady Growth")*(AND(S$6&gt;=$F40,S$6&lt;=$H40)*((S$6-$F40+1)/($J40*($J40+1)/2)*$D40))+($K40="custom")*CustCF!M40</f>
        <v/>
      </c>
      <c r="T40" s="87">
        <f>($K40="Bell Curve")*(_xlfn.NORM.DIST(AND(T$6&gt;=$F40,T$6&lt;=$H40)*(T$6-$F40+1),$J40/2,$M40,TRUE)-_xlfn.NORM.DIST(AND(T$6&gt;=$F40,T$6&lt;=$H40)*(S$6-$F40+1),$J40/2,$M40,TRUE))/(1-2*_xlfn.NORM.DIST(0,$J40/2,$M40,TRUE))*$D40+($K40="Steady Growth")*(AND(T$6&gt;=$F40,T$6&lt;=$H40)*((T$6-$F40+1)/($J40*($J40+1)/2)*$D40))+($K40="custom")*CustCF!N40</f>
        <v/>
      </c>
      <c r="U40" s="87">
        <f>($K40="Bell Curve")*(_xlfn.NORM.DIST(AND(U$6&gt;=$F40,U$6&lt;=$H40)*(U$6-$F40+1),$J40/2,$M40,TRUE)-_xlfn.NORM.DIST(AND(U$6&gt;=$F40,U$6&lt;=$H40)*(T$6-$F40+1),$J40/2,$M40,TRUE))/(1-2*_xlfn.NORM.DIST(0,$J40/2,$M40,TRUE))*$D40+($K40="Steady Growth")*(AND(U$6&gt;=$F40,U$6&lt;=$H40)*((U$6-$F40+1)/($J40*($J40+1)/2)*$D40))+($K40="custom")*CustCF!O40</f>
        <v/>
      </c>
      <c r="V40" s="87">
        <f>($K40="Bell Curve")*(_xlfn.NORM.DIST(AND(V$6&gt;=$F40,V$6&lt;=$H40)*(V$6-$F40+1),$J40/2,$M40,TRUE)-_xlfn.NORM.DIST(AND(V$6&gt;=$F40,V$6&lt;=$H40)*(U$6-$F40+1),$J40/2,$M40,TRUE))/(1-2*_xlfn.NORM.DIST(0,$J40/2,$M40,TRUE))*$D40+($K40="Steady Growth")*(AND(V$6&gt;=$F40,V$6&lt;=$H40)*((V$6-$F40+1)/($J40*($J40+1)/2)*$D40))+($K40="custom")*CustCF!P40</f>
        <v/>
      </c>
      <c r="W40" s="87">
        <f>($K40="Bell Curve")*(_xlfn.NORM.DIST(AND(W$6&gt;=$F40,W$6&lt;=$H40)*(W$6-$F40+1),$J40/2,$M40,TRUE)-_xlfn.NORM.DIST(AND(W$6&gt;=$F40,W$6&lt;=$H40)*(V$6-$F40+1),$J40/2,$M40,TRUE))/(1-2*_xlfn.NORM.DIST(0,$J40/2,$M40,TRUE))*$D40+($K40="Steady Growth")*(AND(W$6&gt;=$F40,W$6&lt;=$H40)*((W$6-$F40+1)/($J40*($J40+1)/2)*$D40))+($K40="custom")*CustCF!Q40</f>
        <v/>
      </c>
      <c r="X40" s="87">
        <f>($K40="Bell Curve")*(_xlfn.NORM.DIST(AND(X$6&gt;=$F40,X$6&lt;=$H40)*(X$6-$F40+1),$J40/2,$M40,TRUE)-_xlfn.NORM.DIST(AND(X$6&gt;=$F40,X$6&lt;=$H40)*(W$6-$F40+1),$J40/2,$M40,TRUE))/(1-2*_xlfn.NORM.DIST(0,$J40/2,$M40,TRUE))*$D40+($K40="Steady Growth")*(AND(X$6&gt;=$F40,X$6&lt;=$H40)*((X$6-$F40+1)/($J40*($J40+1)/2)*$D40))+($K40="custom")*CustCF!R40</f>
        <v/>
      </c>
      <c r="Y40" s="87">
        <f>($K40="Bell Curve")*(_xlfn.NORM.DIST(AND(Y$6&gt;=$F40,Y$6&lt;=$H40)*(Y$6-$F40+1),$J40/2,$M40,TRUE)-_xlfn.NORM.DIST(AND(Y$6&gt;=$F40,Y$6&lt;=$H40)*(X$6-$F40+1),$J40/2,$M40,TRUE))/(1-2*_xlfn.NORM.DIST(0,$J40/2,$M40,TRUE))*$D40+($K40="Steady Growth")*(AND(Y$6&gt;=$F40,Y$6&lt;=$H40)*((Y$6-$F40+1)/($J40*($J40+1)/2)*$D40))+($K40="custom")*CustCF!S40</f>
        <v/>
      </c>
      <c r="Z40" s="87">
        <f>($K40="Bell Curve")*(_xlfn.NORM.DIST(AND(Z$6&gt;=$F40,Z$6&lt;=$H40)*(Z$6-$F40+1),$J40/2,$M40,TRUE)-_xlfn.NORM.DIST(AND(Z$6&gt;=$F40,Z$6&lt;=$H40)*(Y$6-$F40+1),$J40/2,$M40,TRUE))/(1-2*_xlfn.NORM.DIST(0,$J40/2,$M40,TRUE))*$D40+($K40="Steady Growth")*(AND(Z$6&gt;=$F40,Z$6&lt;=$H40)*((Z$6-$F40+1)/($J40*($J40+1)/2)*$D40))+($K40="custom")*CustCF!T40</f>
        <v/>
      </c>
      <c r="AA40" s="87">
        <f>($K40="Bell Curve")*(_xlfn.NORM.DIST(AND(AA$6&gt;=$F40,AA$6&lt;=$H40)*(AA$6-$F40+1),$J40/2,$M40,TRUE)-_xlfn.NORM.DIST(AND(AA$6&gt;=$F40,AA$6&lt;=$H40)*(Z$6-$F40+1),$J40/2,$M40,TRUE))/(1-2*_xlfn.NORM.DIST(0,$J40/2,$M40,TRUE))*$D40+($K40="Steady Growth")*(AND(AA$6&gt;=$F40,AA$6&lt;=$H40)*((AA$6-$F40+1)/($J40*($J40+1)/2)*$D40))+($K40="custom")*CustCF!U40</f>
        <v/>
      </c>
      <c r="AB40" s="87">
        <f>($K40="Bell Curve")*(_xlfn.NORM.DIST(AND(AB$6&gt;=$F40,AB$6&lt;=$H40)*(AB$6-$F40+1),$J40/2,$M40,TRUE)-_xlfn.NORM.DIST(AND(AB$6&gt;=$F40,AB$6&lt;=$H40)*(AA$6-$F40+1),$J40/2,$M40,TRUE))/(1-2*_xlfn.NORM.DIST(0,$J40/2,$M40,TRUE))*$D40+($K40="Steady Growth")*(AND(AB$6&gt;=$F40,AB$6&lt;=$H40)*((AB$6-$F40+1)/($J40*($J40+1)/2)*$D40))+($K40="custom")*CustCF!V40</f>
        <v/>
      </c>
      <c r="AC40" s="87">
        <f>($K40="Bell Curve")*(_xlfn.NORM.DIST(AND(AC$6&gt;=$F40,AC$6&lt;=$H40)*(AC$6-$F40+1),$J40/2,$M40,TRUE)-_xlfn.NORM.DIST(AND(AC$6&gt;=$F40,AC$6&lt;=$H40)*(AB$6-$F40+1),$J40/2,$M40,TRUE))/(1-2*_xlfn.NORM.DIST(0,$J40/2,$M40,TRUE))*$D40+($K40="Steady Growth")*(AND(AC$6&gt;=$F40,AC$6&lt;=$H40)*((AC$6-$F40+1)/($J40*($J40+1)/2)*$D40))+($K40="custom")*CustCF!W40</f>
        <v/>
      </c>
      <c r="AD40" s="87">
        <f>($K40="Bell Curve")*(_xlfn.NORM.DIST(AND(AD$6&gt;=$F40,AD$6&lt;=$H40)*(AD$6-$F40+1),$J40/2,$M40,TRUE)-_xlfn.NORM.DIST(AND(AD$6&gt;=$F40,AD$6&lt;=$H40)*(AC$6-$F40+1),$J40/2,$M40,TRUE))/(1-2*_xlfn.NORM.DIST(0,$J40/2,$M40,TRUE))*$D40+($K40="Steady Growth")*(AND(AD$6&gt;=$F40,AD$6&lt;=$H40)*((AD$6-$F40+1)/($J40*($J40+1)/2)*$D40))+($K40="custom")*CustCF!X40</f>
        <v/>
      </c>
      <c r="AE40" s="87">
        <f>($K40="Bell Curve")*(_xlfn.NORM.DIST(AND(AE$6&gt;=$F40,AE$6&lt;=$H40)*(AE$6-$F40+1),$J40/2,$M40,TRUE)-_xlfn.NORM.DIST(AND(AE$6&gt;=$F40,AE$6&lt;=$H40)*(AD$6-$F40+1),$J40/2,$M40,TRUE))/(1-2*_xlfn.NORM.DIST(0,$J40/2,$M40,TRUE))*$D40+($K40="Steady Growth")*(AND(AE$6&gt;=$F40,AE$6&lt;=$H40)*((AE$6-$F40+1)/($J40*($J40+1)/2)*$D40))+($K40="custom")*CustCF!Y40</f>
        <v/>
      </c>
      <c r="AF40" s="87">
        <f>($K40="Bell Curve")*(_xlfn.NORM.DIST(AND(AF$6&gt;=$F40,AF$6&lt;=$H40)*(AF$6-$F40+1),$J40/2,$M40,TRUE)-_xlfn.NORM.DIST(AND(AF$6&gt;=$F40,AF$6&lt;=$H40)*(AE$6-$F40+1),$J40/2,$M40,TRUE))/(1-2*_xlfn.NORM.DIST(0,$J40/2,$M40,TRUE))*$D40+($K40="Steady Growth")*(AND(AF$6&gt;=$F40,AF$6&lt;=$H40)*((AF$6-$F40+1)/($J40*($J40+1)/2)*$D40))+($K40="custom")*CustCF!Z40</f>
        <v/>
      </c>
      <c r="AG40" s="87">
        <f>($K40="Bell Curve")*(_xlfn.NORM.DIST(AND(AG$6&gt;=$F40,AG$6&lt;=$H40)*(AG$6-$F40+1),$J40/2,$M40,TRUE)-_xlfn.NORM.DIST(AND(AG$6&gt;=$F40,AG$6&lt;=$H40)*(AF$6-$F40+1),$J40/2,$M40,TRUE))/(1-2*_xlfn.NORM.DIST(0,$J40/2,$M40,TRUE))*$D40+($K40="Steady Growth")*(AND(AG$6&gt;=$F40,AG$6&lt;=$H40)*((AG$6-$F40+1)/($J40*($J40+1)/2)*$D40))+($K40="custom")*CustCF!AA40</f>
        <v/>
      </c>
      <c r="AH40" s="87">
        <f>($K40="Bell Curve")*(_xlfn.NORM.DIST(AND(AH$6&gt;=$F40,AH$6&lt;=$H40)*(AH$6-$F40+1),$J40/2,$M40,TRUE)-_xlfn.NORM.DIST(AND(AH$6&gt;=$F40,AH$6&lt;=$H40)*(AG$6-$F40+1),$J40/2,$M40,TRUE))/(1-2*_xlfn.NORM.DIST(0,$J40/2,$M40,TRUE))*$D40+($K40="Steady Growth")*(AND(AH$6&gt;=$F40,AH$6&lt;=$H40)*((AH$6-$F40+1)/($J40*($J40+1)/2)*$D40))+($K40="custom")*CustCF!AB40</f>
        <v/>
      </c>
      <c r="AI40" s="87">
        <f>($K40="Bell Curve")*(_xlfn.NORM.DIST(AND(AI$6&gt;=$F40,AI$6&lt;=$H40)*(AI$6-$F40+1),$J40/2,$M40,TRUE)-_xlfn.NORM.DIST(AND(AI$6&gt;=$F40,AI$6&lt;=$H40)*(AH$6-$F40+1),$J40/2,$M40,TRUE))/(1-2*_xlfn.NORM.DIST(0,$J40/2,$M40,TRUE))*$D40+($K40="Steady Growth")*(AND(AI$6&gt;=$F40,AI$6&lt;=$H40)*((AI$6-$F40+1)/($J40*($J40+1)/2)*$D40))+($K40="custom")*CustCF!AC40</f>
        <v/>
      </c>
      <c r="AJ40" s="87">
        <f>($K40="Bell Curve")*(_xlfn.NORM.DIST(AND(AJ$6&gt;=$F40,AJ$6&lt;=$H40)*(AJ$6-$F40+1),$J40/2,$M40,TRUE)-_xlfn.NORM.DIST(AND(AJ$6&gt;=$F40,AJ$6&lt;=$H40)*(AI$6-$F40+1),$J40/2,$M40,TRUE))/(1-2*_xlfn.NORM.DIST(0,$J40/2,$M40,TRUE))*$D40+($K40="Steady Growth")*(AND(AJ$6&gt;=$F40,AJ$6&lt;=$H40)*((AJ$6-$F40+1)/($J40*($J40+1)/2)*$D40))+($K40="custom")*CustCF!AD40</f>
        <v/>
      </c>
      <c r="AK40" s="87">
        <f>($K40="Bell Curve")*(_xlfn.NORM.DIST(AND(AK$6&gt;=$F40,AK$6&lt;=$H40)*(AK$6-$F40+1),$J40/2,$M40,TRUE)-_xlfn.NORM.DIST(AND(AK$6&gt;=$F40,AK$6&lt;=$H40)*(AJ$6-$F40+1),$J40/2,$M40,TRUE))/(1-2*_xlfn.NORM.DIST(0,$J40/2,$M40,TRUE))*$D40+($K40="Steady Growth")*(AND(AK$6&gt;=$F40,AK$6&lt;=$H40)*((AK$6-$F40+1)/($J40*($J40+1)/2)*$D40))+($K40="custom")*CustCF!AE40</f>
        <v/>
      </c>
      <c r="AL40" s="87">
        <f>($K40="Bell Curve")*(_xlfn.NORM.DIST(AND(AL$6&gt;=$F40,AL$6&lt;=$H40)*(AL$6-$F40+1),$J40/2,$M40,TRUE)-_xlfn.NORM.DIST(AND(AL$6&gt;=$F40,AL$6&lt;=$H40)*(AK$6-$F40+1),$J40/2,$M40,TRUE))/(1-2*_xlfn.NORM.DIST(0,$J40/2,$M40,TRUE))*$D40+($K40="Steady Growth")*(AND(AL$6&gt;=$F40,AL$6&lt;=$H40)*((AL$6-$F40+1)/($J40*($J40+1)/2)*$D40))+($K40="custom")*CustCF!AF40</f>
        <v/>
      </c>
      <c r="AM40" s="87">
        <f>($K40="Bell Curve")*(_xlfn.NORM.DIST(AND(AM$6&gt;=$F40,AM$6&lt;=$H40)*(AM$6-$F40+1),$J40/2,$M40,TRUE)-_xlfn.NORM.DIST(AND(AM$6&gt;=$F40,AM$6&lt;=$H40)*(AL$6-$F40+1),$J40/2,$M40,TRUE))/(1-2*_xlfn.NORM.DIST(0,$J40/2,$M40,TRUE))*$D40+($K40="Steady Growth")*(AND(AM$6&gt;=$F40,AM$6&lt;=$H40)*((AM$6-$F40+1)/($J40*($J40+1)/2)*$D40))+($K40="custom")*CustCF!AG40</f>
        <v/>
      </c>
      <c r="AN40" s="87">
        <f>($K40="Bell Curve")*(_xlfn.NORM.DIST(AND(AN$6&gt;=$F40,AN$6&lt;=$H40)*(AN$6-$F40+1),$J40/2,$M40,TRUE)-_xlfn.NORM.DIST(AND(AN$6&gt;=$F40,AN$6&lt;=$H40)*(AM$6-$F40+1),$J40/2,$M40,TRUE))/(1-2*_xlfn.NORM.DIST(0,$J40/2,$M40,TRUE))*$D40+($K40="Steady Growth")*(AND(AN$6&gt;=$F40,AN$6&lt;=$H40)*((AN$6-$F40+1)/($J40*($J40+1)/2)*$D40))+($K40="custom")*CustCF!AH40</f>
        <v/>
      </c>
      <c r="AO40" s="87">
        <f>($K40="Bell Curve")*(_xlfn.NORM.DIST(AND(AO$6&gt;=$F40,AO$6&lt;=$H40)*(AO$6-$F40+1),$J40/2,$M40,TRUE)-_xlfn.NORM.DIST(AND(AO$6&gt;=$F40,AO$6&lt;=$H40)*(AN$6-$F40+1),$J40/2,$M40,TRUE))/(1-2*_xlfn.NORM.DIST(0,$J40/2,$M40,TRUE))*$D40+($K40="Steady Growth")*(AND(AO$6&gt;=$F40,AO$6&lt;=$H40)*((AO$6-$F40+1)/($J40*($J40+1)/2)*$D40))+($K40="custom")*CustCF!AI40</f>
        <v/>
      </c>
      <c r="AP40" s="87">
        <f>($K40="Bell Curve")*(_xlfn.NORM.DIST(AND(AP$6&gt;=$F40,AP$6&lt;=$H40)*(AP$6-$F40+1),$J40/2,$M40,TRUE)-_xlfn.NORM.DIST(AND(AP$6&gt;=$F40,AP$6&lt;=$H40)*(AO$6-$F40+1),$J40/2,$M40,TRUE))/(1-2*_xlfn.NORM.DIST(0,$J40/2,$M40,TRUE))*$D40+($K40="Steady Growth")*(AND(AP$6&gt;=$F40,AP$6&lt;=$H40)*((AP$6-$F40+1)/($J40*($J40+1)/2)*$D40))+($K40="custom")*CustCF!AJ40</f>
        <v/>
      </c>
      <c r="AQ40" s="87">
        <f>($K40="Bell Curve")*(_xlfn.NORM.DIST(AND(AQ$6&gt;=$F40,AQ$6&lt;=$H40)*(AQ$6-$F40+1),$J40/2,$M40,TRUE)-_xlfn.NORM.DIST(AND(AQ$6&gt;=$F40,AQ$6&lt;=$H40)*(AP$6-$F40+1),$J40/2,$M40,TRUE))/(1-2*_xlfn.NORM.DIST(0,$J40/2,$M40,TRUE))*$D40+($K40="Steady Growth")*(AND(AQ$6&gt;=$F40,AQ$6&lt;=$H40)*((AQ$6-$F40+1)/($J40*($J40+1)/2)*$D40))+($K40="custom")*CustCF!AK40</f>
        <v/>
      </c>
      <c r="AR40" s="87">
        <f>($K40="Bell Curve")*(_xlfn.NORM.DIST(AND(AR$6&gt;=$F40,AR$6&lt;=$H40)*(AR$6-$F40+1),$J40/2,$M40,TRUE)-_xlfn.NORM.DIST(AND(AR$6&gt;=$F40,AR$6&lt;=$H40)*(AQ$6-$F40+1),$J40/2,$M40,TRUE))/(1-2*_xlfn.NORM.DIST(0,$J40/2,$M40,TRUE))*$D40+($K40="Steady Growth")*(AND(AR$6&gt;=$F40,AR$6&lt;=$H40)*((AR$6-$F40+1)/($J40*($J40+1)/2)*$D40))+($K40="custom")*CustCF!AL40</f>
        <v/>
      </c>
      <c r="AS40" s="87">
        <f>($K40="Bell Curve")*(_xlfn.NORM.DIST(AND(AS$6&gt;=$F40,AS$6&lt;=$H40)*(AS$6-$F40+1),$J40/2,$M40,TRUE)-_xlfn.NORM.DIST(AND(AS$6&gt;=$F40,AS$6&lt;=$H40)*(AR$6-$F40+1),$J40/2,$M40,TRUE))/(1-2*_xlfn.NORM.DIST(0,$J40/2,$M40,TRUE))*$D40+($K40="Steady Growth")*(AND(AS$6&gt;=$F40,AS$6&lt;=$H40)*((AS$6-$F40+1)/($J40*($J40+1)/2)*$D40))+($K40="custom")*CustCF!AM40</f>
        <v/>
      </c>
      <c r="AT40" s="87">
        <f>($K40="Bell Curve")*(_xlfn.NORM.DIST(AND(AT$6&gt;=$F40,AT$6&lt;=$H40)*(AT$6-$F40+1),$J40/2,$M40,TRUE)-_xlfn.NORM.DIST(AND(AT$6&gt;=$F40,AT$6&lt;=$H40)*(AS$6-$F40+1),$J40/2,$M40,TRUE))/(1-2*_xlfn.NORM.DIST(0,$J40/2,$M40,TRUE))*$D40+($K40="Steady Growth")*(AND(AT$6&gt;=$F40,AT$6&lt;=$H40)*((AT$6-$F40+1)/($J40*($J40+1)/2)*$D40))+($K40="custom")*CustCF!AN40</f>
        <v/>
      </c>
      <c r="AU40" s="87">
        <f>($K40="Bell Curve")*(_xlfn.NORM.DIST(AND(AU$6&gt;=$F40,AU$6&lt;=$H40)*(AU$6-$F40+1),$J40/2,$M40,TRUE)-_xlfn.NORM.DIST(AND(AU$6&gt;=$F40,AU$6&lt;=$H40)*(AT$6-$F40+1),$J40/2,$M40,TRUE))/(1-2*_xlfn.NORM.DIST(0,$J40/2,$M40,TRUE))*$D40+($K40="Steady Growth")*(AND(AU$6&gt;=$F40,AU$6&lt;=$H40)*((AU$6-$F40+1)/($J40*($J40+1)/2)*$D40))+($K40="custom")*CustCF!AO40</f>
        <v/>
      </c>
      <c r="AV40" s="87">
        <f>($K40="Bell Curve")*(_xlfn.NORM.DIST(AND(AV$6&gt;=$F40,AV$6&lt;=$H40)*(AV$6-$F40+1),$J40/2,$M40,TRUE)-_xlfn.NORM.DIST(AND(AV$6&gt;=$F40,AV$6&lt;=$H40)*(AU$6-$F40+1),$J40/2,$M40,TRUE))/(1-2*_xlfn.NORM.DIST(0,$J40/2,$M40,TRUE))*$D40+($K40="Steady Growth")*(AND(AV$6&gt;=$F40,AV$6&lt;=$H40)*((AV$6-$F40+1)/($J40*($J40+1)/2)*$D40))+($K40="custom")*CustCF!AP40</f>
        <v/>
      </c>
      <c r="AW40" s="87">
        <f>($K40="Bell Curve")*(_xlfn.NORM.DIST(AND(AW$6&gt;=$F40,AW$6&lt;=$H40)*(AW$6-$F40+1),$J40/2,$M40,TRUE)-_xlfn.NORM.DIST(AND(AW$6&gt;=$F40,AW$6&lt;=$H40)*(AV$6-$F40+1),$J40/2,$M40,TRUE))/(1-2*_xlfn.NORM.DIST(0,$J40/2,$M40,TRUE))*$D40+($K40="Steady Growth")*(AND(AW$6&gt;=$F40,AW$6&lt;=$H40)*((AW$6-$F40+1)/($J40*($J40+1)/2)*$D40))+($K40="custom")*CustCF!AQ40</f>
        <v/>
      </c>
      <c r="AX40" s="87">
        <f>($K40="Bell Curve")*(_xlfn.NORM.DIST(AND(AX$6&gt;=$F40,AX$6&lt;=$H40)*(AX$6-$F40+1),$J40/2,$M40,TRUE)-_xlfn.NORM.DIST(AND(AX$6&gt;=$F40,AX$6&lt;=$H40)*(AW$6-$F40+1),$J40/2,$M40,TRUE))/(1-2*_xlfn.NORM.DIST(0,$J40/2,$M40,TRUE))*$D40+($K40="Steady Growth")*(AND(AX$6&gt;=$F40,AX$6&lt;=$H40)*((AX$6-$F40+1)/($J40*($J40+1)/2)*$D40))+($K40="custom")*CustCF!AR40</f>
        <v/>
      </c>
      <c r="AY40" s="87">
        <f>($K40="Bell Curve")*(_xlfn.NORM.DIST(AND(AY$6&gt;=$F40,AY$6&lt;=$H40)*(AY$6-$F40+1),$J40/2,$M40,TRUE)-_xlfn.NORM.DIST(AND(AY$6&gt;=$F40,AY$6&lt;=$H40)*(AX$6-$F40+1),$J40/2,$M40,TRUE))/(1-2*_xlfn.NORM.DIST(0,$J40/2,$M40,TRUE))*$D40+($K40="Steady Growth")*(AND(AY$6&gt;=$F40,AY$6&lt;=$H40)*((AY$6-$F40+1)/($J40*($J40+1)/2)*$D40))+($K40="custom")*CustCF!AS40</f>
        <v/>
      </c>
      <c r="AZ40" s="87">
        <f>($K40="Bell Curve")*(_xlfn.NORM.DIST(AND(AZ$6&gt;=$F40,AZ$6&lt;=$H40)*(AZ$6-$F40+1),$J40/2,$M40,TRUE)-_xlfn.NORM.DIST(AND(AZ$6&gt;=$F40,AZ$6&lt;=$H40)*(AY$6-$F40+1),$J40/2,$M40,TRUE))/(1-2*_xlfn.NORM.DIST(0,$J40/2,$M40,TRUE))*$D40+($K40="Steady Growth")*(AND(AZ$6&gt;=$F40,AZ$6&lt;=$H40)*((AZ$6-$F40+1)/($J40*($J40+1)/2)*$D40))+($K40="custom")*CustCF!AT40</f>
        <v/>
      </c>
      <c r="BA40" s="87">
        <f>($K40="Bell Curve")*(_xlfn.NORM.DIST(AND(BA$6&gt;=$F40,BA$6&lt;=$H40)*(BA$6-$F40+1),$J40/2,$M40,TRUE)-_xlfn.NORM.DIST(AND(BA$6&gt;=$F40,BA$6&lt;=$H40)*(AZ$6-$F40+1),$J40/2,$M40,TRUE))/(1-2*_xlfn.NORM.DIST(0,$J40/2,$M40,TRUE))*$D40+($K40="Steady Growth")*(AND(BA$6&gt;=$F40,BA$6&lt;=$H40)*((BA$6-$F40+1)/($J40*($J40+1)/2)*$D40))+($K40="custom")*CustCF!AU40</f>
        <v/>
      </c>
      <c r="BB40" s="87">
        <f>($K40="Bell Curve")*(_xlfn.NORM.DIST(AND(BB$6&gt;=$F40,BB$6&lt;=$H40)*(BB$6-$F40+1),$J40/2,$M40,TRUE)-_xlfn.NORM.DIST(AND(BB$6&gt;=$F40,BB$6&lt;=$H40)*(BA$6-$F40+1),$J40/2,$M40,TRUE))/(1-2*_xlfn.NORM.DIST(0,$J40/2,$M40,TRUE))*$D40+($K40="Steady Growth")*(AND(BB$6&gt;=$F40,BB$6&lt;=$H40)*((BB$6-$F40+1)/($J40*($J40+1)/2)*$D40))+($K40="custom")*CustCF!AV40</f>
        <v/>
      </c>
      <c r="BC40" s="87">
        <f>($K40="Bell Curve")*(_xlfn.NORM.DIST(AND(BC$6&gt;=$F40,BC$6&lt;=$H40)*(BC$6-$F40+1),$J40/2,$M40,TRUE)-_xlfn.NORM.DIST(AND(BC$6&gt;=$F40,BC$6&lt;=$H40)*(BB$6-$F40+1),$J40/2,$M40,TRUE))/(1-2*_xlfn.NORM.DIST(0,$J40/2,$M40,TRUE))*$D40+($K40="Steady Growth")*(AND(BC$6&gt;=$F40,BC$6&lt;=$H40)*((BC$6-$F40+1)/($J40*($J40+1)/2)*$D40))+($K40="custom")*CustCF!AW40</f>
        <v/>
      </c>
      <c r="BD40" s="87">
        <f>($K40="Bell Curve")*(_xlfn.NORM.DIST(AND(BD$6&gt;=$F40,BD$6&lt;=$H40)*(BD$6-$F40+1),$J40/2,$M40,TRUE)-_xlfn.NORM.DIST(AND(BD$6&gt;=$F40,BD$6&lt;=$H40)*(BC$6-$F40+1),$J40/2,$M40,TRUE))/(1-2*_xlfn.NORM.DIST(0,$J40/2,$M40,TRUE))*$D40+($K40="Steady Growth")*(AND(BD$6&gt;=$F40,BD$6&lt;=$H40)*((BD$6-$F40+1)/($J40*($J40+1)/2)*$D40))+($K40="custom")*CustCF!AX40</f>
        <v/>
      </c>
      <c r="BE40" s="87">
        <f>($K40="Bell Curve")*(_xlfn.NORM.DIST(AND(BE$6&gt;=$F40,BE$6&lt;=$H40)*(BE$6-$F40+1),$J40/2,$M40,TRUE)-_xlfn.NORM.DIST(AND(BE$6&gt;=$F40,BE$6&lt;=$H40)*(BD$6-$F40+1),$J40/2,$M40,TRUE))/(1-2*_xlfn.NORM.DIST(0,$J40/2,$M40,TRUE))*$D40+($K40="Steady Growth")*(AND(BE$6&gt;=$F40,BE$6&lt;=$H40)*((BE$6-$F40+1)/($J40*($J40+1)/2)*$D40))+($K40="custom")*CustCF!AY40</f>
        <v/>
      </c>
      <c r="BF40" s="87">
        <f>($K40="Bell Curve")*(_xlfn.NORM.DIST(AND(BF$6&gt;=$F40,BF$6&lt;=$H40)*(BF$6-$F40+1),$J40/2,$M40,TRUE)-_xlfn.NORM.DIST(AND(BF$6&gt;=$F40,BF$6&lt;=$H40)*(BE$6-$F40+1),$J40/2,$M40,TRUE))/(1-2*_xlfn.NORM.DIST(0,$J40/2,$M40,TRUE))*$D40+($K40="Steady Growth")*(AND(BF$6&gt;=$F40,BF$6&lt;=$H40)*((BF$6-$F40+1)/($J40*($J40+1)/2)*$D40))+($K40="custom")*CustCF!AZ40</f>
        <v/>
      </c>
      <c r="BG40" s="87">
        <f>($K40="Bell Curve")*(_xlfn.NORM.DIST(AND(BG$6&gt;=$F40,BG$6&lt;=$H40)*(BG$6-$F40+1),$J40/2,$M40,TRUE)-_xlfn.NORM.DIST(AND(BG$6&gt;=$F40,BG$6&lt;=$H40)*(BF$6-$F40+1),$J40/2,$M40,TRUE))/(1-2*_xlfn.NORM.DIST(0,$J40/2,$M40,TRUE))*$D40+($K40="Steady Growth")*(AND(BG$6&gt;=$F40,BG$6&lt;=$H40)*((BG$6-$F40+1)/($J40*($J40+1)/2)*$D40))+($K40="custom")*CustCF!BA40</f>
        <v/>
      </c>
      <c r="BH40" s="87">
        <f>($K40="Bell Curve")*(_xlfn.NORM.DIST(AND(BH$6&gt;=$F40,BH$6&lt;=$H40)*(BH$6-$F40+1),$J40/2,$M40,TRUE)-_xlfn.NORM.DIST(AND(BH$6&gt;=$F40,BH$6&lt;=$H40)*(BG$6-$F40+1),$J40/2,$M40,TRUE))/(1-2*_xlfn.NORM.DIST(0,$J40/2,$M40,TRUE))*$D40+($K40="Steady Growth")*(AND(BH$6&gt;=$F40,BH$6&lt;=$H40)*((BH$6-$F40+1)/($J40*($J40+1)/2)*$D40))+($K40="custom")*CustCF!BB40</f>
        <v/>
      </c>
      <c r="BI40" s="87">
        <f>($K40="Bell Curve")*(_xlfn.NORM.DIST(AND(BI$6&gt;=$F40,BI$6&lt;=$H40)*(BI$6-$F40+1),$J40/2,$M40,TRUE)-_xlfn.NORM.DIST(AND(BI$6&gt;=$F40,BI$6&lt;=$H40)*(BH$6-$F40+1),$J40/2,$M40,TRUE))/(1-2*_xlfn.NORM.DIST(0,$J40/2,$M40,TRUE))*$D40+($K40="Steady Growth")*(AND(BI$6&gt;=$F40,BI$6&lt;=$H40)*((BI$6-$F40+1)/($J40*($J40+1)/2)*$D40))+($K40="custom")*CustCF!BC40</f>
        <v/>
      </c>
      <c r="BJ40" s="87">
        <f>($K40="Bell Curve")*(_xlfn.NORM.DIST(AND(BJ$6&gt;=$F40,BJ$6&lt;=$H40)*(BJ$6-$F40+1),$J40/2,$M40,TRUE)-_xlfn.NORM.DIST(AND(BJ$6&gt;=$F40,BJ$6&lt;=$H40)*(BI$6-$F40+1),$J40/2,$M40,TRUE))/(1-2*_xlfn.NORM.DIST(0,$J40/2,$M40,TRUE))*$D40+($K40="Steady Growth")*(AND(BJ$6&gt;=$F40,BJ$6&lt;=$H40)*((BJ$6-$F40+1)/($J40*($J40+1)/2)*$D40))+($K40="custom")*CustCF!BD40</f>
        <v/>
      </c>
      <c r="BK40" s="87">
        <f>($K40="Bell Curve")*(_xlfn.NORM.DIST(AND(BK$6&gt;=$F40,BK$6&lt;=$H40)*(BK$6-$F40+1),$J40/2,$M40,TRUE)-_xlfn.NORM.DIST(AND(BK$6&gt;=$F40,BK$6&lt;=$H40)*(BJ$6-$F40+1),$J40/2,$M40,TRUE))/(1-2*_xlfn.NORM.DIST(0,$J40/2,$M40,TRUE))*$D40+($K40="Steady Growth")*(AND(BK$6&gt;=$F40,BK$6&lt;=$H40)*((BK$6-$F40+1)/($J40*($J40+1)/2)*$D40))+($K40="custom")*CustCF!BE40</f>
        <v/>
      </c>
      <c r="BL40" s="87">
        <f>($K40="Bell Curve")*(_xlfn.NORM.DIST(AND(BL$6&gt;=$F40,BL$6&lt;=$H40)*(BL$6-$F40+1),$J40/2,$M40,TRUE)-_xlfn.NORM.DIST(AND(BL$6&gt;=$F40,BL$6&lt;=$H40)*(BK$6-$F40+1),$J40/2,$M40,TRUE))/(1-2*_xlfn.NORM.DIST(0,$J40/2,$M40,TRUE))*$D40+($K40="Steady Growth")*(AND(BL$6&gt;=$F40,BL$6&lt;=$H40)*((BL$6-$F40+1)/($J40*($J40+1)/2)*$D40))+($K40="custom")*CustCF!BF40</f>
        <v/>
      </c>
      <c r="BM40" s="87">
        <f>($K40="Bell Curve")*(_xlfn.NORM.DIST(AND(BM$6&gt;=$F40,BM$6&lt;=$H40)*(BM$6-$F40+1),$J40/2,$M40,TRUE)-_xlfn.NORM.DIST(AND(BM$6&gt;=$F40,BM$6&lt;=$H40)*(BL$6-$F40+1),$J40/2,$M40,TRUE))/(1-2*_xlfn.NORM.DIST(0,$J40/2,$M40,TRUE))*$D40+($K40="Steady Growth")*(AND(BM$6&gt;=$F40,BM$6&lt;=$H40)*((BM$6-$F40+1)/($J40*($J40+1)/2)*$D40))+($K40="custom")*CustCF!BG40</f>
        <v/>
      </c>
      <c r="BN40" s="87">
        <f>($K40="Bell Curve")*(_xlfn.NORM.DIST(AND(BN$6&gt;=$F40,BN$6&lt;=$H40)*(BN$6-$F40+1),$J40/2,$M40,TRUE)-_xlfn.NORM.DIST(AND(BN$6&gt;=$F40,BN$6&lt;=$H40)*(BM$6-$F40+1),$J40/2,$M40,TRUE))/(1-2*_xlfn.NORM.DIST(0,$J40/2,$M40,TRUE))*$D40+($K40="Steady Growth")*(AND(BN$6&gt;=$F40,BN$6&lt;=$H40)*((BN$6-$F40+1)/($J40*($J40+1)/2)*$D40))+($K40="custom")*CustCF!BH40</f>
        <v/>
      </c>
      <c r="BO40" s="87">
        <f>($K40="Bell Curve")*(_xlfn.NORM.DIST(AND(BO$6&gt;=$F40,BO$6&lt;=$H40)*(BO$6-$F40+1),$J40/2,$M40,TRUE)-_xlfn.NORM.DIST(AND(BO$6&gt;=$F40,BO$6&lt;=$H40)*(BN$6-$F40+1),$J40/2,$M40,TRUE))/(1-2*_xlfn.NORM.DIST(0,$J40/2,$M40,TRUE))*$D40+($K40="Steady Growth")*(AND(BO$6&gt;=$F40,BO$6&lt;=$H40)*((BO$6-$F40+1)/($J40*($J40+1)/2)*$D40))+($K40="custom")*CustCF!BI40</f>
        <v/>
      </c>
      <c r="BP40" s="87">
        <f>($K40="Bell Curve")*(_xlfn.NORM.DIST(AND(BP$6&gt;=$F40,BP$6&lt;=$H40)*(BP$6-$F40+1),$J40/2,$M40,TRUE)-_xlfn.NORM.DIST(AND(BP$6&gt;=$F40,BP$6&lt;=$H40)*(BO$6-$F40+1),$J40/2,$M40,TRUE))/(1-2*_xlfn.NORM.DIST(0,$J40/2,$M40,TRUE))*$D40+($K40="Steady Growth")*(AND(BP$6&gt;=$F40,BP$6&lt;=$H40)*((BP$6-$F40+1)/($J40*($J40+1)/2)*$D40))+($K40="custom")*CustCF!BJ40</f>
        <v/>
      </c>
      <c r="BQ40" s="87">
        <f>($K40="Bell Curve")*(_xlfn.NORM.DIST(AND(BQ$6&gt;=$F40,BQ$6&lt;=$H40)*(BQ$6-$F40+1),$J40/2,$M40,TRUE)-_xlfn.NORM.DIST(AND(BQ$6&gt;=$F40,BQ$6&lt;=$H40)*(BP$6-$F40+1),$J40/2,$M40,TRUE))/(1-2*_xlfn.NORM.DIST(0,$J40/2,$M40,TRUE))*$D40+($K40="Steady Growth")*(AND(BQ$6&gt;=$F40,BQ$6&lt;=$H40)*((BQ$6-$F40+1)/($J40*($J40+1)/2)*$D40))+($K40="custom")*CustCF!BK40</f>
        <v/>
      </c>
      <c r="BR40" s="87">
        <f>($K40="Bell Curve")*(_xlfn.NORM.DIST(AND(BR$6&gt;=$F40,BR$6&lt;=$H40)*(BR$6-$F40+1),$J40/2,$M40,TRUE)-_xlfn.NORM.DIST(AND(BR$6&gt;=$F40,BR$6&lt;=$H40)*(BQ$6-$F40+1),$J40/2,$M40,TRUE))/(1-2*_xlfn.NORM.DIST(0,$J40/2,$M40,TRUE))*$D40+($K40="Steady Growth")*(AND(BR$6&gt;=$F40,BR$6&lt;=$H40)*((BR$6-$F40+1)/($J40*($J40+1)/2)*$D40))+($K40="custom")*CustCF!BL40</f>
        <v/>
      </c>
      <c r="BS40" s="87">
        <f>($K40="Bell Curve")*(_xlfn.NORM.DIST(AND(BS$6&gt;=$F40,BS$6&lt;=$H40)*(BS$6-$F40+1),$J40/2,$M40,TRUE)-_xlfn.NORM.DIST(AND(BS$6&gt;=$F40,BS$6&lt;=$H40)*(BR$6-$F40+1),$J40/2,$M40,TRUE))/(1-2*_xlfn.NORM.DIST(0,$J40/2,$M40,TRUE))*$D40+($K40="Steady Growth")*(AND(BS$6&gt;=$F40,BS$6&lt;=$H40)*((BS$6-$F40+1)/($J40*($J40+1)/2)*$D40))+($K40="custom")*CustCF!BM40</f>
        <v/>
      </c>
      <c r="BT40" s="87">
        <f>($K40="Bell Curve")*(_xlfn.NORM.DIST(AND(BT$6&gt;=$F40,BT$6&lt;=$H40)*(BT$6-$F40+1),$J40/2,$M40,TRUE)-_xlfn.NORM.DIST(AND(BT$6&gt;=$F40,BT$6&lt;=$H40)*(BS$6-$F40+1),$J40/2,$M40,TRUE))/(1-2*_xlfn.NORM.DIST(0,$J40/2,$M40,TRUE))*$D40+($K40="Steady Growth")*(AND(BT$6&gt;=$F40,BT$6&lt;=$H40)*((BT$6-$F40+1)/($J40*($J40+1)/2)*$D40))+($K40="custom")*CustCF!BN40</f>
        <v/>
      </c>
      <c r="BU40" s="87">
        <f>($K40="Bell Curve")*(_xlfn.NORM.DIST(AND(BU$6&gt;=$F40,BU$6&lt;=$H40)*(BU$6-$F40+1),$J40/2,$M40,TRUE)-_xlfn.NORM.DIST(AND(BU$6&gt;=$F40,BU$6&lt;=$H40)*(BT$6-$F40+1),$J40/2,$M40,TRUE))/(1-2*_xlfn.NORM.DIST(0,$J40/2,$M40,TRUE))*$D40+($K40="Steady Growth")*(AND(BU$6&gt;=$F40,BU$6&lt;=$H40)*((BU$6-$F40+1)/($J40*($J40+1)/2)*$D40))+($K40="custom")*CustCF!BO40</f>
        <v/>
      </c>
      <c r="BV40" s="87">
        <f>($K40="Bell Curve")*(_xlfn.NORM.DIST(AND(BV$6&gt;=$F40,BV$6&lt;=$H40)*(BV$6-$F40+1),$J40/2,$M40,TRUE)-_xlfn.NORM.DIST(AND(BV$6&gt;=$F40,BV$6&lt;=$H40)*(BU$6-$F40+1),$J40/2,$M40,TRUE))/(1-2*_xlfn.NORM.DIST(0,$J40/2,$M40,TRUE))*$D40+($K40="Steady Growth")*(AND(BV$6&gt;=$F40,BV$6&lt;=$H40)*((BV$6-$F40+1)/($J40*($J40+1)/2)*$D40))+($K40="custom")*CustCF!BP40</f>
        <v/>
      </c>
      <c r="BW40" s="87">
        <f>($K40="Bell Curve")*(_xlfn.NORM.DIST(AND(BW$6&gt;=$F40,BW$6&lt;=$H40)*(BW$6-$F40+1),$J40/2,$M40,TRUE)-_xlfn.NORM.DIST(AND(BW$6&gt;=$F40,BW$6&lt;=$H40)*(BV$6-$F40+1),$J40/2,$M40,TRUE))/(1-2*_xlfn.NORM.DIST(0,$J40/2,$M40,TRUE))*$D40+($K40="Steady Growth")*(AND(BW$6&gt;=$F40,BW$6&lt;=$H40)*((BW$6-$F40+1)/($J40*($J40+1)/2)*$D40))+($K40="custom")*CustCF!BQ40</f>
        <v/>
      </c>
      <c r="BX40" s="87">
        <f>($K40="Bell Curve")*(_xlfn.NORM.DIST(AND(BX$6&gt;=$F40,BX$6&lt;=$H40)*(BX$6-$F40+1),$J40/2,$M40,TRUE)-_xlfn.NORM.DIST(AND(BX$6&gt;=$F40,BX$6&lt;=$H40)*(BW$6-$F40+1),$J40/2,$M40,TRUE))/(1-2*_xlfn.NORM.DIST(0,$J40/2,$M40,TRUE))*$D40+($K40="Steady Growth")*(AND(BX$6&gt;=$F40,BX$6&lt;=$H40)*((BX$6-$F40+1)/($J40*($J40+1)/2)*$D40))+($K40="custom")*CustCF!BR40</f>
        <v/>
      </c>
      <c r="BY40" s="87">
        <f>($K40="Bell Curve")*(_xlfn.NORM.DIST(AND(BY$6&gt;=$F40,BY$6&lt;=$H40)*(BY$6-$F40+1),$J40/2,$M40,TRUE)-_xlfn.NORM.DIST(AND(BY$6&gt;=$F40,BY$6&lt;=$H40)*(BX$6-$F40+1),$J40/2,$M40,TRUE))/(1-2*_xlfn.NORM.DIST(0,$J40/2,$M40,TRUE))*$D40+($K40="Steady Growth")*(AND(BY$6&gt;=$F40,BY$6&lt;=$H40)*((BY$6-$F40+1)/($J40*($J40+1)/2)*$D40))+($K40="custom")*CustCF!BS40</f>
        <v/>
      </c>
      <c r="BZ40" s="87">
        <f>($K40="Bell Curve")*(_xlfn.NORM.DIST(AND(BZ$6&gt;=$F40,BZ$6&lt;=$H40)*(BZ$6-$F40+1),$J40/2,$M40,TRUE)-_xlfn.NORM.DIST(AND(BZ$6&gt;=$F40,BZ$6&lt;=$H40)*(BY$6-$F40+1),$J40/2,$M40,TRUE))/(1-2*_xlfn.NORM.DIST(0,$J40/2,$M40,TRUE))*$D40+($K40="Steady Growth")*(AND(BZ$6&gt;=$F40,BZ$6&lt;=$H40)*((BZ$6-$F40+1)/($J40*($J40+1)/2)*$D40))+($K40="custom")*CustCF!BT40</f>
        <v/>
      </c>
      <c r="CA40" s="87">
        <f>($K40="Bell Curve")*(_xlfn.NORM.DIST(AND(CA$6&gt;=$F40,CA$6&lt;=$H40)*(CA$6-$F40+1),$J40/2,$M40,TRUE)-_xlfn.NORM.DIST(AND(CA$6&gt;=$F40,CA$6&lt;=$H40)*(BZ$6-$F40+1),$J40/2,$M40,TRUE))/(1-2*_xlfn.NORM.DIST(0,$J40/2,$M40,TRUE))*$D40+($K40="Steady Growth")*(AND(CA$6&gt;=$F40,CA$6&lt;=$H40)*((CA$6-$F40+1)/($J40*($J40+1)/2)*$D40))+($K40="custom")*CustCF!BU40</f>
        <v/>
      </c>
      <c r="CB40" s="87">
        <f>($K40="Bell Curve")*(_xlfn.NORM.DIST(AND(CB$6&gt;=$F40,CB$6&lt;=$H40)*(CB$6-$F40+1),$J40/2,$M40,TRUE)-_xlfn.NORM.DIST(AND(CB$6&gt;=$F40,CB$6&lt;=$H40)*(CA$6-$F40+1),$J40/2,$M40,TRUE))/(1-2*_xlfn.NORM.DIST(0,$J40/2,$M40,TRUE))*$D40+($K40="Steady Growth")*(AND(CB$6&gt;=$F40,CB$6&lt;=$H40)*((CB$6-$F40+1)/($J40*($J40+1)/2)*$D40))+($K40="custom")*CustCF!BV40</f>
        <v/>
      </c>
      <c r="CC40" s="87">
        <f>($K40="Bell Curve")*(_xlfn.NORM.DIST(AND(CC$6&gt;=$F40,CC$6&lt;=$H40)*(CC$6-$F40+1),$J40/2,$M40,TRUE)-_xlfn.NORM.DIST(AND(CC$6&gt;=$F40,CC$6&lt;=$H40)*(CB$6-$F40+1),$J40/2,$M40,TRUE))/(1-2*_xlfn.NORM.DIST(0,$J40/2,$M40,TRUE))*$D40+($K40="Steady Growth")*(AND(CC$6&gt;=$F40,CC$6&lt;=$H40)*((CC$6-$F40+1)/($J40*($J40+1)/2)*$D40))+($K40="custom")*CustCF!BW40</f>
        <v/>
      </c>
      <c r="CD40" s="87">
        <f>($K40="Bell Curve")*(_xlfn.NORM.DIST(AND(CD$6&gt;=$F40,CD$6&lt;=$H40)*(CD$6-$F40+1),$J40/2,$M40,TRUE)-_xlfn.NORM.DIST(AND(CD$6&gt;=$F40,CD$6&lt;=$H40)*(CC$6-$F40+1),$J40/2,$M40,TRUE))/(1-2*_xlfn.NORM.DIST(0,$J40/2,$M40,TRUE))*$D40+($K40="Steady Growth")*(AND(CD$6&gt;=$F40,CD$6&lt;=$H40)*((CD$6-$F40+1)/($J40*($J40+1)/2)*$D40))+($K40="custom")*CustCF!BX40</f>
        <v/>
      </c>
      <c r="CE40" s="87">
        <f>($K40="Bell Curve")*(_xlfn.NORM.DIST(AND(CE$6&gt;=$F40,CE$6&lt;=$H40)*(CE$6-$F40+1),$J40/2,$M40,TRUE)-_xlfn.NORM.DIST(AND(CE$6&gt;=$F40,CE$6&lt;=$H40)*(CD$6-$F40+1),$J40/2,$M40,TRUE))/(1-2*_xlfn.NORM.DIST(0,$J40/2,$M40,TRUE))*$D40+($K40="Steady Growth")*(AND(CE$6&gt;=$F40,CE$6&lt;=$H40)*((CE$6-$F40+1)/($J40*($J40+1)/2)*$D40))+($K40="custom")*CustCF!BY40</f>
        <v/>
      </c>
      <c r="CF40" s="87">
        <f>($K40="Bell Curve")*(_xlfn.NORM.DIST(AND(CF$6&gt;=$F40,CF$6&lt;=$H40)*(CF$6-$F40+1),$J40/2,$M40,TRUE)-_xlfn.NORM.DIST(AND(CF$6&gt;=$F40,CF$6&lt;=$H40)*(CE$6-$F40+1),$J40/2,$M40,TRUE))/(1-2*_xlfn.NORM.DIST(0,$J40/2,$M40,TRUE))*$D40+($K40="Steady Growth")*(AND(CF$6&gt;=$F40,CF$6&lt;=$H40)*((CF$6-$F40+1)/($J40*($J40+1)/2)*$D40))+($K40="custom")*CustCF!BZ40</f>
        <v/>
      </c>
      <c r="CG40" s="87">
        <f>($K40="Bell Curve")*(_xlfn.NORM.DIST(AND(CG$6&gt;=$F40,CG$6&lt;=$H40)*(CG$6-$F40+1),$J40/2,$M40,TRUE)-_xlfn.NORM.DIST(AND(CG$6&gt;=$F40,CG$6&lt;=$H40)*(CF$6-$F40+1),$J40/2,$M40,TRUE))/(1-2*_xlfn.NORM.DIST(0,$J40/2,$M40,TRUE))*$D40+($K40="Steady Growth")*(AND(CG$6&gt;=$F40,CG$6&lt;=$H40)*((CG$6-$F40+1)/($J40*($J40+1)/2)*$D40))+($K40="custom")*CustCF!CA40</f>
        <v/>
      </c>
      <c r="CH40" s="87">
        <f>($K40="Bell Curve")*(_xlfn.NORM.DIST(AND(CH$6&gt;=$F40,CH$6&lt;=$H40)*(CH$6-$F40+1),$J40/2,$M40,TRUE)-_xlfn.NORM.DIST(AND(CH$6&gt;=$F40,CH$6&lt;=$H40)*(CG$6-$F40+1),$J40/2,$M40,TRUE))/(1-2*_xlfn.NORM.DIST(0,$J40/2,$M40,TRUE))*$D40+($K40="Steady Growth")*(AND(CH$6&gt;=$F40,CH$6&lt;=$H40)*((CH$6-$F40+1)/($J40*($J40+1)/2)*$D40))+($K40="custom")*CustCF!CB40</f>
        <v/>
      </c>
      <c r="CI40" s="87">
        <f>($K40="Bell Curve")*(_xlfn.NORM.DIST(AND(CI$6&gt;=$F40,CI$6&lt;=$H40)*(CI$6-$F40+1),$J40/2,$M40,TRUE)-_xlfn.NORM.DIST(AND(CI$6&gt;=$F40,CI$6&lt;=$H40)*(CH$6-$F40+1),$J40/2,$M40,TRUE))/(1-2*_xlfn.NORM.DIST(0,$J40/2,$M40,TRUE))*$D40+($K40="Steady Growth")*(AND(CI$6&gt;=$F40,CI$6&lt;=$H40)*((CI$6-$F40+1)/($J40*($J40+1)/2)*$D40))+($K40="custom")*CustCF!CC40</f>
        <v/>
      </c>
      <c r="CJ40" s="87">
        <f>($K40="Bell Curve")*(_xlfn.NORM.DIST(AND(CJ$6&gt;=$F40,CJ$6&lt;=$H40)*(CJ$6-$F40+1),$J40/2,$M40,TRUE)-_xlfn.NORM.DIST(AND(CJ$6&gt;=$F40,CJ$6&lt;=$H40)*(CI$6-$F40+1),$J40/2,$M40,TRUE))/(1-2*_xlfn.NORM.DIST(0,$J40/2,$M40,TRUE))*$D40+($K40="Steady Growth")*(AND(CJ$6&gt;=$F40,CJ$6&lt;=$H40)*((CJ$6-$F40+1)/($J40*($J40+1)/2)*$D40))+($K40="custom")*CustCF!CD40</f>
        <v/>
      </c>
      <c r="CK40" s="87">
        <f>($K40="Bell Curve")*(_xlfn.NORM.DIST(AND(CK$6&gt;=$F40,CK$6&lt;=$H40)*(CK$6-$F40+1),$J40/2,$M40,TRUE)-_xlfn.NORM.DIST(AND(CK$6&gt;=$F40,CK$6&lt;=$H40)*(CJ$6-$F40+1),$J40/2,$M40,TRUE))/(1-2*_xlfn.NORM.DIST(0,$J40/2,$M40,TRUE))*$D40+($K40="Steady Growth")*(AND(CK$6&gt;=$F40,CK$6&lt;=$H40)*((CK$6-$F40+1)/($J40*($J40+1)/2)*$D40))+($K40="custom")*CustCF!CE40</f>
        <v/>
      </c>
      <c r="CL40" s="87">
        <f>($K40="Bell Curve")*(_xlfn.NORM.DIST(AND(CL$6&gt;=$F40,CL$6&lt;=$H40)*(CL$6-$F40+1),$J40/2,$M40,TRUE)-_xlfn.NORM.DIST(AND(CL$6&gt;=$F40,CL$6&lt;=$H40)*(CK$6-$F40+1),$J40/2,$M40,TRUE))/(1-2*_xlfn.NORM.DIST(0,$J40/2,$M40,TRUE))*$D40+($K40="Steady Growth")*(AND(CL$6&gt;=$F40,CL$6&lt;=$H40)*((CL$6-$F40+1)/($J40*($J40+1)/2)*$D40))+($K40="custom")*CustCF!CF40</f>
        <v/>
      </c>
      <c r="CM40" s="87">
        <f>($K40="Bell Curve")*(_xlfn.NORM.DIST(AND(CM$6&gt;=$F40,CM$6&lt;=$H40)*(CM$6-$F40+1),$J40/2,$M40,TRUE)-_xlfn.NORM.DIST(AND(CM$6&gt;=$F40,CM$6&lt;=$H40)*(CL$6-$F40+1),$J40/2,$M40,TRUE))/(1-2*_xlfn.NORM.DIST(0,$J40/2,$M40,TRUE))*$D40+($K40="Steady Growth")*(AND(CM$6&gt;=$F40,CM$6&lt;=$H40)*((CM$6-$F40+1)/($J40*($J40+1)/2)*$D40))+($K40="custom")*CustCF!CG40</f>
        <v/>
      </c>
      <c r="CN40" s="87">
        <f>($K40="Bell Curve")*(_xlfn.NORM.DIST(AND(CN$6&gt;=$F40,CN$6&lt;=$H40)*(CN$6-$F40+1),$J40/2,$M40,TRUE)-_xlfn.NORM.DIST(AND(CN$6&gt;=$F40,CN$6&lt;=$H40)*(CM$6-$F40+1),$J40/2,$M40,TRUE))/(1-2*_xlfn.NORM.DIST(0,$J40/2,$M40,TRUE))*$D40+($K40="Steady Growth")*(AND(CN$6&gt;=$F40,CN$6&lt;=$H40)*((CN$6-$F40+1)/($J40*($J40+1)/2)*$D40))+($K40="custom")*CustCF!CH40</f>
        <v/>
      </c>
      <c r="CO40" s="87">
        <f>($K40="Bell Curve")*(_xlfn.NORM.DIST(AND(CO$6&gt;=$F40,CO$6&lt;=$H40)*(CO$6-$F40+1),$J40/2,$M40,TRUE)-_xlfn.NORM.DIST(AND(CO$6&gt;=$F40,CO$6&lt;=$H40)*(CN$6-$F40+1),$J40/2,$M40,TRUE))/(1-2*_xlfn.NORM.DIST(0,$J40/2,$M40,TRUE))*$D40+($K40="Steady Growth")*(AND(CO$6&gt;=$F40,CO$6&lt;=$H40)*((CO$6-$F40+1)/($J40*($J40+1)/2)*$D40))+($K40="custom")*CustCF!CI40</f>
        <v/>
      </c>
      <c r="CP40" s="87">
        <f>($K40="Bell Curve")*(_xlfn.NORM.DIST(AND(CP$6&gt;=$F40,CP$6&lt;=$H40)*(CP$6-$F40+1),$J40/2,$M40,TRUE)-_xlfn.NORM.DIST(AND(CP$6&gt;=$F40,CP$6&lt;=$H40)*(CO$6-$F40+1),$J40/2,$M40,TRUE))/(1-2*_xlfn.NORM.DIST(0,$J40/2,$M40,TRUE))*$D40+($K40="Steady Growth")*(AND(CP$6&gt;=$F40,CP$6&lt;=$H40)*((CP$6-$F40+1)/($J40*($J40+1)/2)*$D40))+($K40="custom")*CustCF!CJ40</f>
        <v/>
      </c>
      <c r="CQ40" s="87">
        <f>($K40="Bell Curve")*(_xlfn.NORM.DIST(AND(CQ$6&gt;=$F40,CQ$6&lt;=$H40)*(CQ$6-$F40+1),$J40/2,$M40,TRUE)-_xlfn.NORM.DIST(AND(CQ$6&gt;=$F40,CQ$6&lt;=$H40)*(CP$6-$F40+1),$J40/2,$M40,TRUE))/(1-2*_xlfn.NORM.DIST(0,$J40/2,$M40,TRUE))*$D40+($K40="Steady Growth")*(AND(CQ$6&gt;=$F40,CQ$6&lt;=$H40)*((CQ$6-$F40+1)/($J40*($J40+1)/2)*$D40))+($K40="custom")*CustCF!CK40</f>
        <v/>
      </c>
      <c r="CR40" s="87">
        <f>($K40="Bell Curve")*(_xlfn.NORM.DIST(AND(CR$6&gt;=$F40,CR$6&lt;=$H40)*(CR$6-$F40+1),$J40/2,$M40,TRUE)-_xlfn.NORM.DIST(AND(CR$6&gt;=$F40,CR$6&lt;=$H40)*(CQ$6-$F40+1),$J40/2,$M40,TRUE))/(1-2*_xlfn.NORM.DIST(0,$J40/2,$M40,TRUE))*$D40+($K40="Steady Growth")*(AND(CR$6&gt;=$F40,CR$6&lt;=$H40)*((CR$6-$F40+1)/($J40*($J40+1)/2)*$D40))+($K40="custom")*CustCF!CL40</f>
        <v/>
      </c>
      <c r="CS40" s="87">
        <f>($K40="Bell Curve")*(_xlfn.NORM.DIST(AND(CS$6&gt;=$F40,CS$6&lt;=$H40)*(CS$6-$F40+1),$J40/2,$M40,TRUE)-_xlfn.NORM.DIST(AND(CS$6&gt;=$F40,CS$6&lt;=$H40)*(CR$6-$F40+1),$J40/2,$M40,TRUE))/(1-2*_xlfn.NORM.DIST(0,$J40/2,$M40,TRUE))*$D40+($K40="Steady Growth")*(AND(CS$6&gt;=$F40,CS$6&lt;=$H40)*((CS$6-$F40+1)/($J40*($J40+1)/2)*$D40))+($K40="custom")*CustCF!CM40</f>
        <v/>
      </c>
      <c r="CT40" s="87">
        <f>($K40="Bell Curve")*(_xlfn.NORM.DIST(AND(CT$6&gt;=$F40,CT$6&lt;=$H40)*(CT$6-$F40+1),$J40/2,$M40,TRUE)-_xlfn.NORM.DIST(AND(CT$6&gt;=$F40,CT$6&lt;=$H40)*(CS$6-$F40+1),$J40/2,$M40,TRUE))/(1-2*_xlfn.NORM.DIST(0,$J40/2,$M40,TRUE))*$D40+($K40="Steady Growth")*(AND(CT$6&gt;=$F40,CT$6&lt;=$H40)*((CT$6-$F40+1)/($J40*($J40+1)/2)*$D40))+($K40="custom")*CustCF!CN40</f>
        <v/>
      </c>
      <c r="CU40" s="87">
        <f>($K40="Bell Curve")*(_xlfn.NORM.DIST(AND(CU$6&gt;=$F40,CU$6&lt;=$H40)*(CU$6-$F40+1),$J40/2,$M40,TRUE)-_xlfn.NORM.DIST(AND(CU$6&gt;=$F40,CU$6&lt;=$H40)*(CT$6-$F40+1),$J40/2,$M40,TRUE))/(1-2*_xlfn.NORM.DIST(0,$J40/2,$M40,TRUE))*$D40+($K40="Steady Growth")*(AND(CU$6&gt;=$F40,CU$6&lt;=$H40)*((CU$6-$F40+1)/($J40*($J40+1)/2)*$D40))+($K40="custom")*CustCF!CO40</f>
        <v/>
      </c>
      <c r="CV40" s="87">
        <f>($K40="Bell Curve")*(_xlfn.NORM.DIST(AND(CV$6&gt;=$F40,CV$6&lt;=$H40)*(CV$6-$F40+1),$J40/2,$M40,TRUE)-_xlfn.NORM.DIST(AND(CV$6&gt;=$F40,CV$6&lt;=$H40)*(CU$6-$F40+1),$J40/2,$M40,TRUE))/(1-2*_xlfn.NORM.DIST(0,$J40/2,$M40,TRUE))*$D40+($K40="Steady Growth")*(AND(CV$6&gt;=$F40,CV$6&lt;=$H40)*((CV$6-$F40+1)/($J40*($J40+1)/2)*$D40))+($K40="custom")*CustCF!CP40</f>
        <v/>
      </c>
      <c r="CW40" s="87">
        <f>($K40="Bell Curve")*(_xlfn.NORM.DIST(AND(CW$6&gt;=$F40,CW$6&lt;=$H40)*(CW$6-$F40+1),$J40/2,$M40,TRUE)-_xlfn.NORM.DIST(AND(CW$6&gt;=$F40,CW$6&lt;=$H40)*(CV$6-$F40+1),$J40/2,$M40,TRUE))/(1-2*_xlfn.NORM.DIST(0,$J40/2,$M40,TRUE))*$D40+($K40="Steady Growth")*(AND(CW$6&gt;=$F40,CW$6&lt;=$H40)*((CW$6-$F40+1)/($J40*($J40+1)/2)*$D40))+($K40="custom")*CustCF!CQ40</f>
        <v/>
      </c>
      <c r="CX40" s="87">
        <f>($K40="Bell Curve")*(_xlfn.NORM.DIST(AND(CX$6&gt;=$F40,CX$6&lt;=$H40)*(CX$6-$F40+1),$J40/2,$M40,TRUE)-_xlfn.NORM.DIST(AND(CX$6&gt;=$F40,CX$6&lt;=$H40)*(CW$6-$F40+1),$J40/2,$M40,TRUE))/(1-2*_xlfn.NORM.DIST(0,$J40/2,$M40,TRUE))*$D40+($K40="Steady Growth")*(AND(CX$6&gt;=$F40,CX$6&lt;=$H40)*((CX$6-$F40+1)/($J40*($J40+1)/2)*$D40))+($K40="custom")*CustCF!CR40</f>
        <v/>
      </c>
      <c r="CY40" s="87">
        <f>($K40="Bell Curve")*(_xlfn.NORM.DIST(AND(CY$6&gt;=$F40,CY$6&lt;=$H40)*(CY$6-$F40+1),$J40/2,$M40,TRUE)-_xlfn.NORM.DIST(AND(CY$6&gt;=$F40,CY$6&lt;=$H40)*(CX$6-$F40+1),$J40/2,$M40,TRUE))/(1-2*_xlfn.NORM.DIST(0,$J40/2,$M40,TRUE))*$D40+($K40="Steady Growth")*(AND(CY$6&gt;=$F40,CY$6&lt;=$H40)*((CY$6-$F40+1)/($J40*($J40+1)/2)*$D40))+($K40="custom")*CustCF!CS40</f>
        <v/>
      </c>
      <c r="CZ40" s="87">
        <f>($K40="Bell Curve")*(_xlfn.NORM.DIST(AND(CZ$6&gt;=$F40,CZ$6&lt;=$H40)*(CZ$6-$F40+1),$J40/2,$M40,TRUE)-_xlfn.NORM.DIST(AND(CZ$6&gt;=$F40,CZ$6&lt;=$H40)*(CY$6-$F40+1),$J40/2,$M40,TRUE))/(1-2*_xlfn.NORM.DIST(0,$J40/2,$M40,TRUE))*$D40+($K40="Steady Growth")*(AND(CZ$6&gt;=$F40,CZ$6&lt;=$H40)*((CZ$6-$F40+1)/($J40*($J40+1)/2)*$D40))+($K40="custom")*CustCF!CT40</f>
        <v/>
      </c>
      <c r="DA40" s="87">
        <f>($K40="Bell Curve")*(_xlfn.NORM.DIST(AND(DA$6&gt;=$F40,DA$6&lt;=$H40)*(DA$6-$F40+1),$J40/2,$M40,TRUE)-_xlfn.NORM.DIST(AND(DA$6&gt;=$F40,DA$6&lt;=$H40)*(CZ$6-$F40+1),$J40/2,$M40,TRUE))/(1-2*_xlfn.NORM.DIST(0,$J40/2,$M40,TRUE))*$D40+($K40="Steady Growth")*(AND(DA$6&gt;=$F40,DA$6&lt;=$H40)*((DA$6-$F40+1)/($J40*($J40+1)/2)*$D40))+($K40="custom")*CustCF!CU40</f>
        <v/>
      </c>
      <c r="DB40" s="87">
        <f>($K40="Bell Curve")*(_xlfn.NORM.DIST(AND(DB$6&gt;=$F40,DB$6&lt;=$H40)*(DB$6-$F40+1),$J40/2,$M40,TRUE)-_xlfn.NORM.DIST(AND(DB$6&gt;=$F40,DB$6&lt;=$H40)*(DA$6-$F40+1),$J40/2,$M40,TRUE))/(1-2*_xlfn.NORM.DIST(0,$J40/2,$M40,TRUE))*$D40+($K40="Steady Growth")*(AND(DB$6&gt;=$F40,DB$6&lt;=$H40)*((DB$6-$F40+1)/($J40*($J40+1)/2)*$D40))+($K40="custom")*CustCF!CV40</f>
        <v/>
      </c>
      <c r="DC40" s="87">
        <f>($K40="Bell Curve")*(_xlfn.NORM.DIST(AND(DC$6&gt;=$F40,DC$6&lt;=$H40)*(DC$6-$F40+1),$J40/2,$M40,TRUE)-_xlfn.NORM.DIST(AND(DC$6&gt;=$F40,DC$6&lt;=$H40)*(DB$6-$F40+1),$J40/2,$M40,TRUE))/(1-2*_xlfn.NORM.DIST(0,$J40/2,$M40,TRUE))*$D40+($K40="Steady Growth")*(AND(DC$6&gt;=$F40,DC$6&lt;=$H40)*((DC$6-$F40+1)/($J40*($J40+1)/2)*$D40))+($K40="custom")*CustCF!CW40</f>
        <v/>
      </c>
      <c r="DD40" s="87">
        <f>($K40="Bell Curve")*(_xlfn.NORM.DIST(AND(DD$6&gt;=$F40,DD$6&lt;=$H40)*(DD$6-$F40+1),$J40/2,$M40,TRUE)-_xlfn.NORM.DIST(AND(DD$6&gt;=$F40,DD$6&lt;=$H40)*(DC$6-$F40+1),$J40/2,$M40,TRUE))/(1-2*_xlfn.NORM.DIST(0,$J40/2,$M40,TRUE))*$D40+($K40="Steady Growth")*(AND(DD$6&gt;=$F40,DD$6&lt;=$H40)*((DD$6-$F40+1)/($J40*($J40+1)/2)*$D40))+($K40="custom")*CustCF!CX40</f>
        <v/>
      </c>
      <c r="DE40" s="87">
        <f>($K40="Bell Curve")*(_xlfn.NORM.DIST(AND(DE$6&gt;=$F40,DE$6&lt;=$H40)*(DE$6-$F40+1),$J40/2,$M40,TRUE)-_xlfn.NORM.DIST(AND(DE$6&gt;=$F40,DE$6&lt;=$H40)*(DD$6-$F40+1),$J40/2,$M40,TRUE))/(1-2*_xlfn.NORM.DIST(0,$J40/2,$M40,TRUE))*$D40+($K40="Steady Growth")*(AND(DE$6&gt;=$F40,DE$6&lt;=$H40)*((DE$6-$F40+1)/($J40*($J40+1)/2)*$D40))+($K40="custom")*CustCF!CY40</f>
        <v/>
      </c>
      <c r="DF40" s="87">
        <f>($K40="Bell Curve")*(_xlfn.NORM.DIST(AND(DF$6&gt;=$F40,DF$6&lt;=$H40)*(DF$6-$F40+1),$J40/2,$M40,TRUE)-_xlfn.NORM.DIST(AND(DF$6&gt;=$F40,DF$6&lt;=$H40)*(DE$6-$F40+1),$J40/2,$M40,TRUE))/(1-2*_xlfn.NORM.DIST(0,$J40/2,$M40,TRUE))*$D40+($K40="Steady Growth")*(AND(DF$6&gt;=$F40,DF$6&lt;=$H40)*((DF$6-$F40+1)/($J40*($J40+1)/2)*$D40))+($K40="custom")*CustCF!CZ40</f>
        <v/>
      </c>
      <c r="DG40" s="87">
        <f>($K40="Bell Curve")*(_xlfn.NORM.DIST(AND(DG$6&gt;=$F40,DG$6&lt;=$H40)*(DG$6-$F40+1),$J40/2,$M40,TRUE)-_xlfn.NORM.DIST(AND(DG$6&gt;=$F40,DG$6&lt;=$H40)*(DF$6-$F40+1),$J40/2,$M40,TRUE))/(1-2*_xlfn.NORM.DIST(0,$J40/2,$M40,TRUE))*$D40+($K40="Steady Growth")*(AND(DG$6&gt;=$F40,DG$6&lt;=$H40)*((DG$6-$F40+1)/($J40*($J40+1)/2)*$D40))+($K40="custom")*CustCF!DA40</f>
        <v/>
      </c>
      <c r="DH40" s="87">
        <f>($K40="Bell Curve")*(_xlfn.NORM.DIST(AND(DH$6&gt;=$F40,DH$6&lt;=$H40)*(DH$6-$F40+1),$J40/2,$M40,TRUE)-_xlfn.NORM.DIST(AND(DH$6&gt;=$F40,DH$6&lt;=$H40)*(DG$6-$F40+1),$J40/2,$M40,TRUE))/(1-2*_xlfn.NORM.DIST(0,$J40/2,$M40,TRUE))*$D40+($K40="Steady Growth")*(AND(DH$6&gt;=$F40,DH$6&lt;=$H40)*((DH$6-$F40+1)/($J40*($J40+1)/2)*$D40))+($K40="custom")*CustCF!DB40</f>
        <v/>
      </c>
      <c r="DI40" s="87">
        <f>($K40="Bell Curve")*(_xlfn.NORM.DIST(AND(DI$6&gt;=$F40,DI$6&lt;=$H40)*(DI$6-$F40+1),$J40/2,$M40,TRUE)-_xlfn.NORM.DIST(AND(DI$6&gt;=$F40,DI$6&lt;=$H40)*(DH$6-$F40+1),$J40/2,$M40,TRUE))/(1-2*_xlfn.NORM.DIST(0,$J40/2,$M40,TRUE))*$D40+($K40="Steady Growth")*(AND(DI$6&gt;=$F40,DI$6&lt;=$H40)*((DI$6-$F40+1)/($J40*($J40+1)/2)*$D40))+($K40="custom")*CustCF!DC40</f>
        <v/>
      </c>
      <c r="DJ40" s="87">
        <f>($K40="Bell Curve")*(_xlfn.NORM.DIST(AND(DJ$6&gt;=$F40,DJ$6&lt;=$H40)*(DJ$6-$F40+1),$J40/2,$M40,TRUE)-_xlfn.NORM.DIST(AND(DJ$6&gt;=$F40,DJ$6&lt;=$H40)*(DI$6-$F40+1),$J40/2,$M40,TRUE))/(1-2*_xlfn.NORM.DIST(0,$J40/2,$M40,TRUE))*$D40+($K40="Steady Growth")*(AND(DJ$6&gt;=$F40,DJ$6&lt;=$H40)*((DJ$6-$F40+1)/($J40*($J40+1)/2)*$D40))+($K40="custom")*CustCF!DD40</f>
        <v/>
      </c>
      <c r="DK40" s="87">
        <f>($K40="Bell Curve")*(_xlfn.NORM.DIST(AND(DK$6&gt;=$F40,DK$6&lt;=$H40)*(DK$6-$F40+1),$J40/2,$M40,TRUE)-_xlfn.NORM.DIST(AND(DK$6&gt;=$F40,DK$6&lt;=$H40)*(DJ$6-$F40+1),$J40/2,$M40,TRUE))/(1-2*_xlfn.NORM.DIST(0,$J40/2,$M40,TRUE))*$D40+($K40="Steady Growth")*(AND(DK$6&gt;=$F40,DK$6&lt;=$H40)*((DK$6-$F40+1)/($J40*($J40+1)/2)*$D40))+($K40="custom")*CustCF!DE40</f>
        <v/>
      </c>
      <c r="DL40" s="87">
        <f>($K40="Bell Curve")*(_xlfn.NORM.DIST(AND(DL$6&gt;=$F40,DL$6&lt;=$H40)*(DL$6-$F40+1),$J40/2,$M40,TRUE)-_xlfn.NORM.DIST(AND(DL$6&gt;=$F40,DL$6&lt;=$H40)*(DK$6-$F40+1),$J40/2,$M40,TRUE))/(1-2*_xlfn.NORM.DIST(0,$J40/2,$M40,TRUE))*$D40+($K40="Steady Growth")*(AND(DL$6&gt;=$F40,DL$6&lt;=$H40)*((DL$6-$F40+1)/($J40*($J40+1)/2)*$D40))+($K40="custom")*CustCF!DF40</f>
        <v/>
      </c>
      <c r="DM40" s="87">
        <f>($K40="Bell Curve")*(_xlfn.NORM.DIST(AND(DM$6&gt;=$F40,DM$6&lt;=$H40)*(DM$6-$F40+1),$J40/2,$M40,TRUE)-_xlfn.NORM.DIST(AND(DM$6&gt;=$F40,DM$6&lt;=$H40)*(DL$6-$F40+1),$J40/2,$M40,TRUE))/(1-2*_xlfn.NORM.DIST(0,$J40/2,$M40,TRUE))*$D40+($K40="Steady Growth")*(AND(DM$6&gt;=$F40,DM$6&lt;=$H40)*((DM$6-$F40+1)/($J40*($J40+1)/2)*$D40))+($K40="custom")*CustCF!DG40</f>
        <v/>
      </c>
      <c r="DN40" s="87">
        <f>($K40="Bell Curve")*(_xlfn.NORM.DIST(AND(DN$6&gt;=$F40,DN$6&lt;=$H40)*(DN$6-$F40+1),$J40/2,$M40,TRUE)-_xlfn.NORM.DIST(AND(DN$6&gt;=$F40,DN$6&lt;=$H40)*(DM$6-$F40+1),$J40/2,$M40,TRUE))/(1-2*_xlfn.NORM.DIST(0,$J40/2,$M40,TRUE))*$D40+($K40="Steady Growth")*(AND(DN$6&gt;=$F40,DN$6&lt;=$H40)*((DN$6-$F40+1)/($J40*($J40+1)/2)*$D40))+($K40="custom")*CustCF!DH40</f>
        <v/>
      </c>
      <c r="DO40" s="87">
        <f>($K40="Bell Curve")*(_xlfn.NORM.DIST(AND(DO$6&gt;=$F40,DO$6&lt;=$H40)*(DO$6-$F40+1),$J40/2,$M40,TRUE)-_xlfn.NORM.DIST(AND(DO$6&gt;=$F40,DO$6&lt;=$H40)*(DN$6-$F40+1),$J40/2,$M40,TRUE))/(1-2*_xlfn.NORM.DIST(0,$J40/2,$M40,TRUE))*$D40+($K40="Steady Growth")*(AND(DO$6&gt;=$F40,DO$6&lt;=$H40)*((DO$6-$F40+1)/($J40*($J40+1)/2)*$D40))+($K40="custom")*CustCF!DI40</f>
        <v/>
      </c>
      <c r="DP40" s="87">
        <f>($K40="Bell Curve")*(_xlfn.NORM.DIST(AND(DP$6&gt;=$F40,DP$6&lt;=$H40)*(DP$6-$F40+1),$J40/2,$M40,TRUE)-_xlfn.NORM.DIST(AND(DP$6&gt;=$F40,DP$6&lt;=$H40)*(DO$6-$F40+1),$J40/2,$M40,TRUE))/(1-2*_xlfn.NORM.DIST(0,$J40/2,$M40,TRUE))*$D40+($K40="Steady Growth")*(AND(DP$6&gt;=$F40,DP$6&lt;=$H40)*((DP$6-$F40+1)/($J40*($J40+1)/2)*$D40))+($K40="custom")*CustCF!DJ40</f>
        <v/>
      </c>
      <c r="DQ40" s="87">
        <f>($K40="Bell Curve")*(_xlfn.NORM.DIST(AND(DQ$6&gt;=$F40,DQ$6&lt;=$H40)*(DQ$6-$F40+1),$J40/2,$M40,TRUE)-_xlfn.NORM.DIST(AND(DQ$6&gt;=$F40,DQ$6&lt;=$H40)*(DP$6-$F40+1),$J40/2,$M40,TRUE))/(1-2*_xlfn.NORM.DIST(0,$J40/2,$M40,TRUE))*$D40+($K40="Steady Growth")*(AND(DQ$6&gt;=$F40,DQ$6&lt;=$H40)*((DQ$6-$F40+1)/($J40*($J40+1)/2)*$D40))+($K40="custom")*CustCF!DK40</f>
        <v/>
      </c>
      <c r="DR40" s="87">
        <f>($K40="Bell Curve")*(_xlfn.NORM.DIST(AND(DR$6&gt;=$F40,DR$6&lt;=$H40)*(DR$6-$F40+1),$J40/2,$M40,TRUE)-_xlfn.NORM.DIST(AND(DR$6&gt;=$F40,DR$6&lt;=$H40)*(DQ$6-$F40+1),$J40/2,$M40,TRUE))/(1-2*_xlfn.NORM.DIST(0,$J40/2,$M40,TRUE))*$D40+($K40="Steady Growth")*(AND(DR$6&gt;=$F40,DR$6&lt;=$H40)*((DR$6-$F40+1)/($J40*($J40+1)/2)*$D40))+($K40="custom")*CustCF!DL40</f>
        <v/>
      </c>
      <c r="DS40" s="87">
        <f>($K40="Bell Curve")*(_xlfn.NORM.DIST(AND(DS$6&gt;=$F40,DS$6&lt;=$H40)*(DS$6-$F40+1),$J40/2,$M40,TRUE)-_xlfn.NORM.DIST(AND(DS$6&gt;=$F40,DS$6&lt;=$H40)*(DR$6-$F40+1),$J40/2,$M40,TRUE))/(1-2*_xlfn.NORM.DIST(0,$J40/2,$M40,TRUE))*$D40+($K40="Steady Growth")*(AND(DS$6&gt;=$F40,DS$6&lt;=$H40)*((DS$6-$F40+1)/($J40*($J40+1)/2)*$D40))+($K40="custom")*CustCF!DM40</f>
        <v/>
      </c>
      <c r="DT40" s="87">
        <f>($K40="Bell Curve")*(_xlfn.NORM.DIST(AND(DT$6&gt;=$F40,DT$6&lt;=$H40)*(DT$6-$F40+1),$J40/2,$M40,TRUE)-_xlfn.NORM.DIST(AND(DT$6&gt;=$F40,DT$6&lt;=$H40)*(DS$6-$F40+1),$J40/2,$M40,TRUE))/(1-2*_xlfn.NORM.DIST(0,$J40/2,$M40,TRUE))*$D40+($K40="Steady Growth")*(AND(DT$6&gt;=$F40,DT$6&lt;=$H40)*((DT$6-$F40+1)/($J40*($J40+1)/2)*$D40))+($K40="custom")*CustCF!DN40</f>
        <v/>
      </c>
      <c r="DU40" s="87">
        <f>($K40="Bell Curve")*(_xlfn.NORM.DIST(AND(DU$6&gt;=$F40,DU$6&lt;=$H40)*(DU$6-$F40+1),$J40/2,$M40,TRUE)-_xlfn.NORM.DIST(AND(DU$6&gt;=$F40,DU$6&lt;=$H40)*(DT$6-$F40+1),$J40/2,$M40,TRUE))/(1-2*_xlfn.NORM.DIST(0,$J40/2,$M40,TRUE))*$D40+($K40="Steady Growth")*(AND(DU$6&gt;=$F40,DU$6&lt;=$H40)*((DU$6-$F40+1)/($J40*($J40+1)/2)*$D40))+($K40="custom")*CustCF!DO40</f>
        <v/>
      </c>
      <c r="DV40" s="87">
        <f>($K40="Bell Curve")*(_xlfn.NORM.DIST(AND(DV$6&gt;=$F40,DV$6&lt;=$H40)*(DV$6-$F40+1),$J40/2,$M40,TRUE)-_xlfn.NORM.DIST(AND(DV$6&gt;=$F40,DV$6&lt;=$H40)*(DU$6-$F40+1),$J40/2,$M40,TRUE))/(1-2*_xlfn.NORM.DIST(0,$J40/2,$M40,TRUE))*$D40+($K40="Steady Growth")*(AND(DV$6&gt;=$F40,DV$6&lt;=$H40)*((DV$6-$F40+1)/($J40*($J40+1)/2)*$D40))+($K40="custom")*CustCF!DP40</f>
        <v/>
      </c>
      <c r="DW40" s="87">
        <f>($K40="Bell Curve")*(_xlfn.NORM.DIST(AND(DW$6&gt;=$F40,DW$6&lt;=$H40)*(DW$6-$F40+1),$J40/2,$M40,TRUE)-_xlfn.NORM.DIST(AND(DW$6&gt;=$F40,DW$6&lt;=$H40)*(DV$6-$F40+1),$J40/2,$M40,TRUE))/(1-2*_xlfn.NORM.DIST(0,$J40/2,$M40,TRUE))*$D40+($K40="Steady Growth")*(AND(DW$6&gt;=$F40,DW$6&lt;=$H40)*((DW$6-$F40+1)/($J40*($J40+1)/2)*$D40))+($K40="custom")*CustCF!DQ40</f>
        <v/>
      </c>
      <c r="DX40" s="87">
        <f>($K40="Bell Curve")*(_xlfn.NORM.DIST(AND(DX$6&gt;=$F40,DX$6&lt;=$H40)*(DX$6-$F40+1),$J40/2,$M40,TRUE)-_xlfn.NORM.DIST(AND(DX$6&gt;=$F40,DX$6&lt;=$H40)*(DW$6-$F40+1),$J40/2,$M40,TRUE))/(1-2*_xlfn.NORM.DIST(0,$J40/2,$M40,TRUE))*$D40+($K40="Steady Growth")*(AND(DX$6&gt;=$F40,DX$6&lt;=$H40)*((DX$6-$F40+1)/($J40*($J40+1)/2)*$D40))+($K40="custom")*CustCF!DR40</f>
        <v/>
      </c>
      <c r="DY40" s="87">
        <f>($K40="Bell Curve")*(_xlfn.NORM.DIST(AND(DY$6&gt;=$F40,DY$6&lt;=$H40)*(DY$6-$F40+1),$J40/2,$M40,TRUE)-_xlfn.NORM.DIST(AND(DY$6&gt;=$F40,DY$6&lt;=$H40)*(DX$6-$F40+1),$J40/2,$M40,TRUE))/(1-2*_xlfn.NORM.DIST(0,$J40/2,$M40,TRUE))*$D40+($K40="Steady Growth")*(AND(DY$6&gt;=$F40,DY$6&lt;=$H40)*((DY$6-$F40+1)/($J40*($J40+1)/2)*$D40))+($K40="custom")*CustCF!DS40</f>
        <v/>
      </c>
      <c r="DZ40" s="87">
        <f>($K40="Bell Curve")*(_xlfn.NORM.DIST(AND(DZ$6&gt;=$F40,DZ$6&lt;=$H40)*(DZ$6-$F40+1),$J40/2,$M40,TRUE)-_xlfn.NORM.DIST(AND(DZ$6&gt;=$F40,DZ$6&lt;=$H40)*(DY$6-$F40+1),$J40/2,$M40,TRUE))/(1-2*_xlfn.NORM.DIST(0,$J40/2,$M40,TRUE))*$D40+($K40="Steady Growth")*(AND(DZ$6&gt;=$F40,DZ$6&lt;=$H40)*((DZ$6-$F40+1)/($J40*($J40+1)/2)*$D40))+($K40="custom")*CustCF!DT40</f>
        <v/>
      </c>
      <c r="EA40" s="87">
        <f>($K40="Bell Curve")*(_xlfn.NORM.DIST(AND(EA$6&gt;=$F40,EA$6&lt;=$H40)*(EA$6-$F40+1),$J40/2,$M40,TRUE)-_xlfn.NORM.DIST(AND(EA$6&gt;=$F40,EA$6&lt;=$H40)*(DZ$6-$F40+1),$J40/2,$M40,TRUE))/(1-2*_xlfn.NORM.DIST(0,$J40/2,$M40,TRUE))*$D40+($K40="Steady Growth")*(AND(EA$6&gt;=$F40,EA$6&lt;=$H40)*((EA$6-$F40+1)/($J40*($J40+1)/2)*$D40))+($K40="custom")*CustCF!DU40</f>
        <v/>
      </c>
      <c r="EB40" s="87">
        <f>($K40="Bell Curve")*(_xlfn.NORM.DIST(AND(EB$6&gt;=$F40,EB$6&lt;=$H40)*(EB$6-$F40+1),$J40/2,$M40,TRUE)-_xlfn.NORM.DIST(AND(EB$6&gt;=$F40,EB$6&lt;=$H40)*(EA$6-$F40+1),$J40/2,$M40,TRUE))/(1-2*_xlfn.NORM.DIST(0,$J40/2,$M40,TRUE))*$D40+($K40="Steady Growth")*(AND(EB$6&gt;=$F40,EB$6&lt;=$H40)*((EB$6-$F40+1)/($J40*($J40+1)/2)*$D40))+($K40="custom")*CustCF!DV40</f>
        <v/>
      </c>
      <c r="EC40" s="87">
        <f>($K40="Bell Curve")*(_xlfn.NORM.DIST(AND(EC$6&gt;=$F40,EC$6&lt;=$H40)*(EC$6-$F40+1),$J40/2,$M40,TRUE)-_xlfn.NORM.DIST(AND(EC$6&gt;=$F40,EC$6&lt;=$H40)*(EB$6-$F40+1),$J40/2,$M40,TRUE))/(1-2*_xlfn.NORM.DIST(0,$J40/2,$M40,TRUE))*$D40+($K40="Steady Growth")*(AND(EC$6&gt;=$F40,EC$6&lt;=$H40)*((EC$6-$F40+1)/($J40*($J40+1)/2)*$D40))+($K40="custom")*CustCF!DW40</f>
        <v/>
      </c>
      <c r="ED40" s="87">
        <f>($K40="Bell Curve")*(_xlfn.NORM.DIST(AND(ED$6&gt;=$F40,ED$6&lt;=$H40)*(ED$6-$F40+1),$J40/2,$M40,TRUE)-_xlfn.NORM.DIST(AND(ED$6&gt;=$F40,ED$6&lt;=$H40)*(EC$6-$F40+1),$J40/2,$M40,TRUE))/(1-2*_xlfn.NORM.DIST(0,$J40/2,$M40,TRUE))*$D40+($K40="Steady Growth")*(AND(ED$6&gt;=$F40,ED$6&lt;=$H40)*((ED$6-$F40+1)/($J40*($J40+1)/2)*$D40))+($K40="custom")*CustCF!DX40</f>
        <v/>
      </c>
      <c r="EE40" s="87">
        <f>($K40="Bell Curve")*(_xlfn.NORM.DIST(AND(EE$6&gt;=$F40,EE$6&lt;=$H40)*(EE$6-$F40+1),$J40/2,$M40,TRUE)-_xlfn.NORM.DIST(AND(EE$6&gt;=$F40,EE$6&lt;=$H40)*(ED$6-$F40+1),$J40/2,$M40,TRUE))/(1-2*_xlfn.NORM.DIST(0,$J40/2,$M40,TRUE))*$D40+($K40="Steady Growth")*(AND(EE$6&gt;=$F40,EE$6&lt;=$H40)*((EE$6-$F40+1)/($J40*($J40+1)/2)*$D40))+($K40="custom")*CustCF!DY40</f>
        <v/>
      </c>
      <c r="EF40" s="87">
        <f>($K40="Bell Curve")*(_xlfn.NORM.DIST(AND(EF$6&gt;=$F40,EF$6&lt;=$H40)*(EF$6-$F40+1),$J40/2,$M40,TRUE)-_xlfn.NORM.DIST(AND(EF$6&gt;=$F40,EF$6&lt;=$H40)*(EE$6-$F40+1),$J40/2,$M40,TRUE))/(1-2*_xlfn.NORM.DIST(0,$J40/2,$M40,TRUE))*$D40+($K40="Steady Growth")*(AND(EF$6&gt;=$F40,EF$6&lt;=$H40)*((EF$6-$F40+1)/($J40*($J40+1)/2)*$D40))+($K40="custom")*CustCF!DZ40</f>
        <v/>
      </c>
      <c r="EG40" s="87">
        <f>($K40="Bell Curve")*(_xlfn.NORM.DIST(AND(EG$6&gt;=$F40,EG$6&lt;=$H40)*(EG$6-$F40+1),$J40/2,$M40,TRUE)-_xlfn.NORM.DIST(AND(EG$6&gt;=$F40,EG$6&lt;=$H40)*(EF$6-$F40+1),$J40/2,$M40,TRUE))/(1-2*_xlfn.NORM.DIST(0,$J40/2,$M40,TRUE))*$D40+($K40="Steady Growth")*(AND(EG$6&gt;=$F40,EG$6&lt;=$H40)*((EG$6-$F40+1)/($J40*($J40+1)/2)*$D40))+($K40="custom")*CustCF!EA40</f>
        <v/>
      </c>
      <c r="EH40" s="87">
        <f>($K40="Bell Curve")*(_xlfn.NORM.DIST(AND(EH$6&gt;=$F40,EH$6&lt;=$H40)*(EH$6-$F40+1),$J40/2,$M40,TRUE)-_xlfn.NORM.DIST(AND(EH$6&gt;=$F40,EH$6&lt;=$H40)*(EG$6-$F40+1),$J40/2,$M40,TRUE))/(1-2*_xlfn.NORM.DIST(0,$J40/2,$M40,TRUE))*$D40+($K40="Steady Growth")*(AND(EH$6&gt;=$F40,EH$6&lt;=$H40)*((EH$6-$F40+1)/($J40*($J40+1)/2)*$D40))+($K40="custom")*CustCF!EB40</f>
        <v/>
      </c>
      <c r="EI40" s="87">
        <f>($K40="Bell Curve")*(_xlfn.NORM.DIST(AND(EI$6&gt;=$F40,EI$6&lt;=$H40)*(EI$6-$F40+1),$J40/2,$M40,TRUE)-_xlfn.NORM.DIST(AND(EI$6&gt;=$F40,EI$6&lt;=$H40)*(EH$6-$F40+1),$J40/2,$M40,TRUE))/(1-2*_xlfn.NORM.DIST(0,$J40/2,$M40,TRUE))*$D40+($K40="Steady Growth")*(AND(EI$6&gt;=$F40,EI$6&lt;=$H40)*((EI$6-$F40+1)/($J40*($J40+1)/2)*$D40))+($K40="custom")*CustCF!EC40</f>
        <v/>
      </c>
      <c r="EJ40" s="87">
        <f>($K40="Bell Curve")*(_xlfn.NORM.DIST(AND(EJ$6&gt;=$F40,EJ$6&lt;=$H40)*(EJ$6-$F40+1),$J40/2,$M40,TRUE)-_xlfn.NORM.DIST(AND(EJ$6&gt;=$F40,EJ$6&lt;=$H40)*(EI$6-$F40+1),$J40/2,$M40,TRUE))/(1-2*_xlfn.NORM.DIST(0,$J40/2,$M40,TRUE))*$D40+($K40="Steady Growth")*(AND(EJ$6&gt;=$F40,EJ$6&lt;=$H40)*((EJ$6-$F40+1)/($J40*($J40+1)/2)*$D40))+($K40="custom")*CustCF!ED40</f>
        <v/>
      </c>
      <c r="EK40" s="87">
        <f>($K40="Bell Curve")*(_xlfn.NORM.DIST(AND(EK$6&gt;=$F40,EK$6&lt;=$H40)*(EK$6-$F40+1),$J40/2,$M40,TRUE)-_xlfn.NORM.DIST(AND(EK$6&gt;=$F40,EK$6&lt;=$H40)*(EJ$6-$F40+1),$J40/2,$M40,TRUE))/(1-2*_xlfn.NORM.DIST(0,$J40/2,$M40,TRUE))*$D40+($K40="Steady Growth")*(AND(EK$6&gt;=$F40,EK$6&lt;=$H40)*((EK$6-$F40+1)/($J40*($J40+1)/2)*$D40))+($K40="custom")*CustCF!EE40</f>
        <v/>
      </c>
      <c r="EL40" s="87">
        <f>($K40="Bell Curve")*(_xlfn.NORM.DIST(AND(EL$6&gt;=$F40,EL$6&lt;=$H40)*(EL$6-$F40+1),$J40/2,$M40,TRUE)-_xlfn.NORM.DIST(AND(EL$6&gt;=$F40,EL$6&lt;=$H40)*(EK$6-$F40+1),$J40/2,$M40,TRUE))/(1-2*_xlfn.NORM.DIST(0,$J40/2,$M40,TRUE))*$D40+($K40="Steady Growth")*(AND(EL$6&gt;=$F40,EL$6&lt;=$H40)*((EL$6-$F40+1)/($J40*($J40+1)/2)*$D40))+($K40="custom")*CustCF!EF40</f>
        <v/>
      </c>
      <c r="EM40" s="87">
        <f>($K40="Bell Curve")*(_xlfn.NORM.DIST(AND(EM$6&gt;=$F40,EM$6&lt;=$H40)*(EM$6-$F40+1),$J40/2,$M40,TRUE)-_xlfn.NORM.DIST(AND(EM$6&gt;=$F40,EM$6&lt;=$H40)*(EL$6-$F40+1),$J40/2,$M40,TRUE))/(1-2*_xlfn.NORM.DIST(0,$J40/2,$M40,TRUE))*$D40+($K40="Steady Growth")*(AND(EM$6&gt;=$F40,EM$6&lt;=$H40)*((EM$6-$F40+1)/($J40*($J40+1)/2)*$D40))+($K40="custom")*CustCF!EG40</f>
        <v/>
      </c>
      <c r="EN40" s="87">
        <f>($K40="Bell Curve")*(_xlfn.NORM.DIST(AND(EN$6&gt;=$F40,EN$6&lt;=$H40)*(EN$6-$F40+1),$J40/2,$M40,TRUE)-_xlfn.NORM.DIST(AND(EN$6&gt;=$F40,EN$6&lt;=$H40)*(EM$6-$F40+1),$J40/2,$M40,TRUE))/(1-2*_xlfn.NORM.DIST(0,$J40/2,$M40,TRUE))*$D40+($K40="Steady Growth")*(AND(EN$6&gt;=$F40,EN$6&lt;=$H40)*((EN$6-$F40+1)/($J40*($J40+1)/2)*$D40))+($K40="custom")*CustCF!EH40</f>
        <v/>
      </c>
      <c r="EO40" s="87">
        <f>($K40="Bell Curve")*(_xlfn.NORM.DIST(AND(EO$6&gt;=$F40,EO$6&lt;=$H40)*(EO$6-$F40+1),$J40/2,$M40,TRUE)-_xlfn.NORM.DIST(AND(EO$6&gt;=$F40,EO$6&lt;=$H40)*(EN$6-$F40+1),$J40/2,$M40,TRUE))/(1-2*_xlfn.NORM.DIST(0,$J40/2,$M40,TRUE))*$D40+($K40="Steady Growth")*(AND(EO$6&gt;=$F40,EO$6&lt;=$H40)*((EO$6-$F40+1)/($J40*($J40+1)/2)*$D40))+($K40="custom")*CustCF!EI40</f>
        <v/>
      </c>
      <c r="EP40" s="87">
        <f>($K40="Bell Curve")*(_xlfn.NORM.DIST(AND(EP$6&gt;=$F40,EP$6&lt;=$H40)*(EP$6-$F40+1),$J40/2,$M40,TRUE)-_xlfn.NORM.DIST(AND(EP$6&gt;=$F40,EP$6&lt;=$H40)*(EO$6-$F40+1),$J40/2,$M40,TRUE))/(1-2*_xlfn.NORM.DIST(0,$J40/2,$M40,TRUE))*$D40+($K40="Steady Growth")*(AND(EP$6&gt;=$F40,EP$6&lt;=$H40)*((EP$6-$F40+1)/($J40*($J40+1)/2)*$D40))+($K40="custom")*CustCF!EJ40</f>
        <v/>
      </c>
      <c r="EQ40" s="87">
        <f>($K40="Bell Curve")*(_xlfn.NORM.DIST(AND(EQ$6&gt;=$F40,EQ$6&lt;=$H40)*(EQ$6-$F40+1),$J40/2,$M40,TRUE)-_xlfn.NORM.DIST(AND(EQ$6&gt;=$F40,EQ$6&lt;=$H40)*(EP$6-$F40+1),$J40/2,$M40,TRUE))/(1-2*_xlfn.NORM.DIST(0,$J40/2,$M40,TRUE))*$D40+($K40="Steady Growth")*(AND(EQ$6&gt;=$F40,EQ$6&lt;=$H40)*((EQ$6-$F40+1)/($J40*($J40+1)/2)*$D40))+($K40="custom")*CustCF!EK40</f>
        <v/>
      </c>
      <c r="ER40" s="87">
        <f>($K40="Bell Curve")*(_xlfn.NORM.DIST(AND(ER$6&gt;=$F40,ER$6&lt;=$H40)*(ER$6-$F40+1),$J40/2,$M40,TRUE)-_xlfn.NORM.DIST(AND(ER$6&gt;=$F40,ER$6&lt;=$H40)*(EQ$6-$F40+1),$J40/2,$M40,TRUE))/(1-2*_xlfn.NORM.DIST(0,$J40/2,$M40,TRUE))*$D40+($K40="Steady Growth")*(AND(ER$6&gt;=$F40,ER$6&lt;=$H40)*((ER$6-$F40+1)/($J40*($J40+1)/2)*$D40))+($K40="custom")*CustCF!EL40</f>
        <v/>
      </c>
      <c r="ES40" s="87">
        <f>($K40="Bell Curve")*(_xlfn.NORM.DIST(AND(ES$6&gt;=$F40,ES$6&lt;=$H40)*(ES$6-$F40+1),$J40/2,$M40,TRUE)-_xlfn.NORM.DIST(AND(ES$6&gt;=$F40,ES$6&lt;=$H40)*(ER$6-$F40+1),$J40/2,$M40,TRUE))/(1-2*_xlfn.NORM.DIST(0,$J40/2,$M40,TRUE))*$D40+($K40="Steady Growth")*(AND(ES$6&gt;=$F40,ES$6&lt;=$H40)*((ES$6-$F40+1)/($J40*($J40+1)/2)*$D40))+($K40="custom")*CustCF!EM40</f>
        <v/>
      </c>
      <c r="ET40" s="87">
        <f>($K40="Bell Curve")*(_xlfn.NORM.DIST(AND(ET$6&gt;=$F40,ET$6&lt;=$H40)*(ET$6-$F40+1),$J40/2,$M40,TRUE)-_xlfn.NORM.DIST(AND(ET$6&gt;=$F40,ET$6&lt;=$H40)*(ES$6-$F40+1),$J40/2,$M40,TRUE))/(1-2*_xlfn.NORM.DIST(0,$J40/2,$M40,TRUE))*$D40+($K40="Steady Growth")*(AND(ET$6&gt;=$F40,ET$6&lt;=$H40)*((ET$6-$F40+1)/($J40*($J40+1)/2)*$D40))+($K40="custom")*CustCF!EN40</f>
        <v/>
      </c>
      <c r="EU40" s="87">
        <f>($K40="Bell Curve")*(_xlfn.NORM.DIST(AND(EU$6&gt;=$F40,EU$6&lt;=$H40)*(EU$6-$F40+1),$J40/2,$M40,TRUE)-_xlfn.NORM.DIST(AND(EU$6&gt;=$F40,EU$6&lt;=$H40)*(ET$6-$F40+1),$J40/2,$M40,TRUE))/(1-2*_xlfn.NORM.DIST(0,$J40/2,$M40,TRUE))*$D40+($K40="Steady Growth")*(AND(EU$6&gt;=$F40,EU$6&lt;=$H40)*((EU$6-$F40+1)/($J40*($J40+1)/2)*$D40))+($K40="custom")*CustCF!EO40</f>
        <v/>
      </c>
      <c r="EV40" s="87">
        <f>($K40="Bell Curve")*(_xlfn.NORM.DIST(AND(EV$6&gt;=$F40,EV$6&lt;=$H40)*(EV$6-$F40+1),$J40/2,$M40,TRUE)-_xlfn.NORM.DIST(AND(EV$6&gt;=$F40,EV$6&lt;=$H40)*(EU$6-$F40+1),$J40/2,$M40,TRUE))/(1-2*_xlfn.NORM.DIST(0,$J40/2,$M40,TRUE))*$D40+($K40="Steady Growth")*(AND(EV$6&gt;=$F40,EV$6&lt;=$H40)*((EV$6-$F40+1)/($J40*($J40+1)/2)*$D40))+($K40="custom")*CustCF!EP40</f>
        <v/>
      </c>
      <c r="EW40" s="87">
        <f>($K40="Bell Curve")*(_xlfn.NORM.DIST(AND(EW$6&gt;=$F40,EW$6&lt;=$H40)*(EW$6-$F40+1),$J40/2,$M40,TRUE)-_xlfn.NORM.DIST(AND(EW$6&gt;=$F40,EW$6&lt;=$H40)*(EV$6-$F40+1),$J40/2,$M40,TRUE))/(1-2*_xlfn.NORM.DIST(0,$J40/2,$M40,TRUE))*$D40+($K40="Steady Growth")*(AND(EW$6&gt;=$F40,EW$6&lt;=$H40)*((EW$6-$F40+1)/($J40*($J40+1)/2)*$D40))+($K40="custom")*CustCF!EQ40</f>
        <v/>
      </c>
      <c r="EX40" s="87">
        <f>($K40="Bell Curve")*(_xlfn.NORM.DIST(AND(EX$6&gt;=$F40,EX$6&lt;=$H40)*(EX$6-$F40+1),$J40/2,$M40,TRUE)-_xlfn.NORM.DIST(AND(EX$6&gt;=$F40,EX$6&lt;=$H40)*(EW$6-$F40+1),$J40/2,$M40,TRUE))/(1-2*_xlfn.NORM.DIST(0,$J40/2,$M40,TRUE))*$D40+($K40="Steady Growth")*(AND(EX$6&gt;=$F40,EX$6&lt;=$H40)*((EX$6-$F40+1)/($J40*($J40+1)/2)*$D40))+($K40="custom")*CustCF!ER40</f>
        <v/>
      </c>
      <c r="EY40" s="87">
        <f>($K40="Bell Curve")*(_xlfn.NORM.DIST(AND(EY$6&gt;=$F40,EY$6&lt;=$H40)*(EY$6-$F40+1),$J40/2,$M40,TRUE)-_xlfn.NORM.DIST(AND(EY$6&gt;=$F40,EY$6&lt;=$H40)*(EX$6-$F40+1),$J40/2,$M40,TRUE))/(1-2*_xlfn.NORM.DIST(0,$J40/2,$M40,TRUE))*$D40+($K40="Steady Growth")*(AND(EY$6&gt;=$F40,EY$6&lt;=$H40)*((EY$6-$F40+1)/($J40*($J40+1)/2)*$D40))+($K40="custom")*CustCF!ES40</f>
        <v/>
      </c>
      <c r="EZ40" s="87">
        <f>($K40="Bell Curve")*(_xlfn.NORM.DIST(AND(EZ$6&gt;=$F40,EZ$6&lt;=$H40)*(EZ$6-$F40+1),$J40/2,$M40,TRUE)-_xlfn.NORM.DIST(AND(EZ$6&gt;=$F40,EZ$6&lt;=$H40)*(EY$6-$F40+1),$J40/2,$M40,TRUE))/(1-2*_xlfn.NORM.DIST(0,$J40/2,$M40,TRUE))*$D40+($K40="Steady Growth")*(AND(EZ$6&gt;=$F40,EZ$6&lt;=$H40)*((EZ$6-$F40+1)/($J40*($J40+1)/2)*$D40))+($K40="custom")*CustCF!ET40</f>
        <v/>
      </c>
      <c r="FA40" s="87">
        <f>($K40="Bell Curve")*(_xlfn.NORM.DIST(AND(FA$6&gt;=$F40,FA$6&lt;=$H40)*(FA$6-$F40+1),$J40/2,$M40,TRUE)-_xlfn.NORM.DIST(AND(FA$6&gt;=$F40,FA$6&lt;=$H40)*(EZ$6-$F40+1),$J40/2,$M40,TRUE))/(1-2*_xlfn.NORM.DIST(0,$J40/2,$M40,TRUE))*$D40+($K40="Steady Growth")*(AND(FA$6&gt;=$F40,FA$6&lt;=$H40)*((FA$6-$F40+1)/($J40*($J40+1)/2)*$D40))+($K40="custom")*CustCF!EU40</f>
        <v/>
      </c>
      <c r="FB40" s="87">
        <f>($K40="Bell Curve")*(_xlfn.NORM.DIST(AND(FB$6&gt;=$F40,FB$6&lt;=$H40)*(FB$6-$F40+1),$J40/2,$M40,TRUE)-_xlfn.NORM.DIST(AND(FB$6&gt;=$F40,FB$6&lt;=$H40)*(FA$6-$F40+1),$J40/2,$M40,TRUE))/(1-2*_xlfn.NORM.DIST(0,$J40/2,$M40,TRUE))*$D40+($K40="Steady Growth")*(AND(FB$6&gt;=$F40,FB$6&lt;=$H40)*((FB$6-$F40+1)/($J40*($J40+1)/2)*$D40))+($K40="custom")*CustCF!EV40</f>
        <v/>
      </c>
      <c r="FC40" s="87">
        <f>($K40="Bell Curve")*(_xlfn.NORM.DIST(AND(FC$6&gt;=$F40,FC$6&lt;=$H40)*(FC$6-$F40+1),$J40/2,$M40,TRUE)-_xlfn.NORM.DIST(AND(FC$6&gt;=$F40,FC$6&lt;=$H40)*(FB$6-$F40+1),$J40/2,$M40,TRUE))/(1-2*_xlfn.NORM.DIST(0,$J40/2,$M40,TRUE))*$D40+($K40="Steady Growth")*(AND(FC$6&gt;=$F40,FC$6&lt;=$H40)*((FC$6-$F40+1)/($J40*($J40+1)/2)*$D40))+($K40="custom")*CustCF!EW40</f>
        <v/>
      </c>
      <c r="FD40" s="87">
        <f>($K40="Bell Curve")*(_xlfn.NORM.DIST(AND(FD$6&gt;=$F40,FD$6&lt;=$H40)*(FD$6-$F40+1),$J40/2,$M40,TRUE)-_xlfn.NORM.DIST(AND(FD$6&gt;=$F40,FD$6&lt;=$H40)*(FC$6-$F40+1),$J40/2,$M40,TRUE))/(1-2*_xlfn.NORM.DIST(0,$J40/2,$M40,TRUE))*$D40+($K40="Steady Growth")*(AND(FD$6&gt;=$F40,FD$6&lt;=$H40)*((FD$6-$F40+1)/($J40*($J40+1)/2)*$D40))+($K40="custom")*CustCF!EX40</f>
        <v/>
      </c>
      <c r="FE40" s="87">
        <f>($K40="Bell Curve")*(_xlfn.NORM.DIST(AND(FE$6&gt;=$F40,FE$6&lt;=$H40)*(FE$6-$F40+1),$J40/2,$M40,TRUE)-_xlfn.NORM.DIST(AND(FE$6&gt;=$F40,FE$6&lt;=$H40)*(FD$6-$F40+1),$J40/2,$M40,TRUE))/(1-2*_xlfn.NORM.DIST(0,$J40/2,$M40,TRUE))*$D40+($K40="Steady Growth")*(AND(FE$6&gt;=$F40,FE$6&lt;=$H40)*((FE$6-$F40+1)/($J40*($J40+1)/2)*$D40))+($K40="custom")*CustCF!EY40</f>
        <v/>
      </c>
      <c r="FF40" s="87">
        <f>($K40="Bell Curve")*(_xlfn.NORM.DIST(AND(FF$6&gt;=$F40,FF$6&lt;=$H40)*(FF$6-$F40+1),$J40/2,$M40,TRUE)-_xlfn.NORM.DIST(AND(FF$6&gt;=$F40,FF$6&lt;=$H40)*(FE$6-$F40+1),$J40/2,$M40,TRUE))/(1-2*_xlfn.NORM.DIST(0,$J40/2,$M40,TRUE))*$D40+($K40="Steady Growth")*(AND(FF$6&gt;=$F40,FF$6&lt;=$H40)*((FF$6-$F40+1)/($J40*($J40+1)/2)*$D40))+($K40="custom")*CustCF!EZ40</f>
        <v/>
      </c>
      <c r="FG40" s="87">
        <f>($K40="Bell Curve")*(_xlfn.NORM.DIST(AND(FG$6&gt;=$F40,FG$6&lt;=$H40)*(FG$6-$F40+1),$J40/2,$M40,TRUE)-_xlfn.NORM.DIST(AND(FG$6&gt;=$F40,FG$6&lt;=$H40)*(FF$6-$F40+1),$J40/2,$M40,TRUE))/(1-2*_xlfn.NORM.DIST(0,$J40/2,$M40,TRUE))*$D40+($K40="Steady Growth")*(AND(FG$6&gt;=$F40,FG$6&lt;=$H40)*((FG$6-$F40+1)/($J40*($J40+1)/2)*$D40))+($K40="custom")*CustCF!FA40</f>
        <v/>
      </c>
      <c r="FH40" s="87">
        <f>($K40="Bell Curve")*(_xlfn.NORM.DIST(AND(FH$6&gt;=$F40,FH$6&lt;=$H40)*(FH$6-$F40+1),$J40/2,$M40,TRUE)-_xlfn.NORM.DIST(AND(FH$6&gt;=$F40,FH$6&lt;=$H40)*(FG$6-$F40+1),$J40/2,$M40,TRUE))/(1-2*_xlfn.NORM.DIST(0,$J40/2,$M40,TRUE))*$D40+($K40="Steady Growth")*(AND(FH$6&gt;=$F40,FH$6&lt;=$H40)*((FH$6-$F40+1)/($J40*($J40+1)/2)*$D40))+($K40="custom")*CustCF!FB40</f>
        <v/>
      </c>
      <c r="FI40" s="87">
        <f>($K40="Bell Curve")*(_xlfn.NORM.DIST(AND(FI$6&gt;=$F40,FI$6&lt;=$H40)*(FI$6-$F40+1),$J40/2,$M40,TRUE)-_xlfn.NORM.DIST(AND(FI$6&gt;=$F40,FI$6&lt;=$H40)*(FH$6-$F40+1),$J40/2,$M40,TRUE))/(1-2*_xlfn.NORM.DIST(0,$J40/2,$M40,TRUE))*$D40+($K40="Steady Growth")*(AND(FI$6&gt;=$F40,FI$6&lt;=$H40)*((FI$6-$F40+1)/($J40*($J40+1)/2)*$D40))+($K40="custom")*CustCF!FC40</f>
        <v/>
      </c>
      <c r="FJ40" s="87">
        <f>($K40="Bell Curve")*(_xlfn.NORM.DIST(AND(FJ$6&gt;=$F40,FJ$6&lt;=$H40)*(FJ$6-$F40+1),$J40/2,$M40,TRUE)-_xlfn.NORM.DIST(AND(FJ$6&gt;=$F40,FJ$6&lt;=$H40)*(FI$6-$F40+1),$J40/2,$M40,TRUE))/(1-2*_xlfn.NORM.DIST(0,$J40/2,$M40,TRUE))*$D40+($K40="Steady Growth")*(AND(FJ$6&gt;=$F40,FJ$6&lt;=$H40)*((FJ$6-$F40+1)/($J40*($J40+1)/2)*$D40))+($K40="custom")*CustCF!FD40</f>
        <v/>
      </c>
      <c r="FK40" s="87">
        <f>($K40="Bell Curve")*(_xlfn.NORM.DIST(AND(FK$6&gt;=$F40,FK$6&lt;=$H40)*(FK$6-$F40+1),$J40/2,$M40,TRUE)-_xlfn.NORM.DIST(AND(FK$6&gt;=$F40,FK$6&lt;=$H40)*(FJ$6-$F40+1),$J40/2,$M40,TRUE))/(1-2*_xlfn.NORM.DIST(0,$J40/2,$M40,TRUE))*$D40+($K40="Steady Growth")*(AND(FK$6&gt;=$F40,FK$6&lt;=$H40)*((FK$6-$F40+1)/($J40*($J40+1)/2)*$D40))+($K40="custom")*CustCF!FE40</f>
        <v/>
      </c>
      <c r="FL40" s="87">
        <f>($K40="Bell Curve")*(_xlfn.NORM.DIST(AND(FL$6&gt;=$F40,FL$6&lt;=$H40)*(FL$6-$F40+1),$J40/2,$M40,TRUE)-_xlfn.NORM.DIST(AND(FL$6&gt;=$F40,FL$6&lt;=$H40)*(FK$6-$F40+1),$J40/2,$M40,TRUE))/(1-2*_xlfn.NORM.DIST(0,$J40/2,$M40,TRUE))*$D40+($K40="Steady Growth")*(AND(FL$6&gt;=$F40,FL$6&lt;=$H40)*((FL$6-$F40+1)/($J40*($J40+1)/2)*$D40))+($K40="custom")*CustCF!FF40</f>
        <v/>
      </c>
      <c r="FM40" s="87">
        <f>($K40="Bell Curve")*(_xlfn.NORM.DIST(AND(FM$6&gt;=$F40,FM$6&lt;=$H40)*(FM$6-$F40+1),$J40/2,$M40,TRUE)-_xlfn.NORM.DIST(AND(FM$6&gt;=$F40,FM$6&lt;=$H40)*(FL$6-$F40+1),$J40/2,$M40,TRUE))/(1-2*_xlfn.NORM.DIST(0,$J40/2,$M40,TRUE))*$D40+($K40="Steady Growth")*(AND(FM$6&gt;=$F40,FM$6&lt;=$H40)*((FM$6-$F40+1)/($J40*($J40+1)/2)*$D40))+($K40="custom")*CustCF!FG40</f>
        <v/>
      </c>
      <c r="FN40" s="87">
        <f>($K40="Bell Curve")*(_xlfn.NORM.DIST(AND(FN$6&gt;=$F40,FN$6&lt;=$H40)*(FN$6-$F40+1),$J40/2,$M40,TRUE)-_xlfn.NORM.DIST(AND(FN$6&gt;=$F40,FN$6&lt;=$H40)*(FM$6-$F40+1),$J40/2,$M40,TRUE))/(1-2*_xlfn.NORM.DIST(0,$J40/2,$M40,TRUE))*$D40+($K40="Steady Growth")*(AND(FN$6&gt;=$F40,FN$6&lt;=$H40)*((FN$6-$F40+1)/($J40*($J40+1)/2)*$D40))+($K40="custom")*CustCF!FH40</f>
        <v/>
      </c>
      <c r="FO40" s="87">
        <f>($K40="Bell Curve")*(_xlfn.NORM.DIST(AND(FO$6&gt;=$F40,FO$6&lt;=$H40)*(FO$6-$F40+1),$J40/2,$M40,TRUE)-_xlfn.NORM.DIST(AND(FO$6&gt;=$F40,FO$6&lt;=$H40)*(FN$6-$F40+1),$J40/2,$M40,TRUE))/(1-2*_xlfn.NORM.DIST(0,$J40/2,$M40,TRUE))*$D40+($K40="Steady Growth")*(AND(FO$6&gt;=$F40,FO$6&lt;=$H40)*((FO$6-$F40+1)/($J40*($J40+1)/2)*$D40))+($K40="custom")*CustCF!FI40</f>
        <v/>
      </c>
      <c r="FP40" s="87">
        <f>($K40="Bell Curve")*(_xlfn.NORM.DIST(AND(FP$6&gt;=$F40,FP$6&lt;=$H40)*(FP$6-$F40+1),$J40/2,$M40,TRUE)-_xlfn.NORM.DIST(AND(FP$6&gt;=$F40,FP$6&lt;=$H40)*(FO$6-$F40+1),$J40/2,$M40,TRUE))/(1-2*_xlfn.NORM.DIST(0,$J40/2,$M40,TRUE))*$D40+($K40="Steady Growth")*(AND(FP$6&gt;=$F40,FP$6&lt;=$H40)*((FP$6-$F40+1)/($J40*($J40+1)/2)*$D40))+($K40="custom")*CustCF!FJ40</f>
        <v/>
      </c>
      <c r="FQ40" s="87">
        <f>($K40="Bell Curve")*(_xlfn.NORM.DIST(AND(FQ$6&gt;=$F40,FQ$6&lt;=$H40)*(FQ$6-$F40+1),$J40/2,$M40,TRUE)-_xlfn.NORM.DIST(AND(FQ$6&gt;=$F40,FQ$6&lt;=$H40)*(FP$6-$F40+1),$J40/2,$M40,TRUE))/(1-2*_xlfn.NORM.DIST(0,$J40/2,$M40,TRUE))*$D40+($K40="Steady Growth")*(AND(FQ$6&gt;=$F40,FQ$6&lt;=$H40)*((FQ$6-$F40+1)/($J40*($J40+1)/2)*$D40))+($K40="custom")*CustCF!FK40</f>
        <v/>
      </c>
      <c r="FR40" s="87">
        <f>($K40="Bell Curve")*(_xlfn.NORM.DIST(AND(FR$6&gt;=$F40,FR$6&lt;=$H40)*(FR$6-$F40+1),$J40/2,$M40,TRUE)-_xlfn.NORM.DIST(AND(FR$6&gt;=$F40,FR$6&lt;=$H40)*(FQ$6-$F40+1),$J40/2,$M40,TRUE))/(1-2*_xlfn.NORM.DIST(0,$J40/2,$M40,TRUE))*$D40+($K40="Steady Growth")*(AND(FR$6&gt;=$F40,FR$6&lt;=$H40)*((FR$6-$F40+1)/($J40*($J40+1)/2)*$D40))+($K40="custom")*CustCF!FL40</f>
        <v/>
      </c>
      <c r="FS40" s="87">
        <f>($K40="Bell Curve")*(_xlfn.NORM.DIST(AND(FS$6&gt;=$F40,FS$6&lt;=$H40)*(FS$6-$F40+1),$J40/2,$M40,TRUE)-_xlfn.NORM.DIST(AND(FS$6&gt;=$F40,FS$6&lt;=$H40)*(FR$6-$F40+1),$J40/2,$M40,TRUE))/(1-2*_xlfn.NORM.DIST(0,$J40/2,$M40,TRUE))*$D40+($K40="Steady Growth")*(AND(FS$6&gt;=$F40,FS$6&lt;=$H40)*((FS$6-$F40+1)/($J40*($J40+1)/2)*$D40))+($K40="custom")*CustCF!FM40</f>
        <v/>
      </c>
      <c r="FT40" s="87">
        <f>($K40="Bell Curve")*(_xlfn.NORM.DIST(AND(FT$6&gt;=$F40,FT$6&lt;=$H40)*(FT$6-$F40+1),$J40/2,$M40,TRUE)-_xlfn.NORM.DIST(AND(FT$6&gt;=$F40,FT$6&lt;=$H40)*(FS$6-$F40+1),$J40/2,$M40,TRUE))/(1-2*_xlfn.NORM.DIST(0,$J40/2,$M40,TRUE))*$D40+($K40="Steady Growth")*(AND(FT$6&gt;=$F40,FT$6&lt;=$H40)*((FT$6-$F40+1)/($J40*($J40+1)/2)*$D40))+($K40="custom")*CustCF!FN40</f>
        <v/>
      </c>
      <c r="FU40" s="87">
        <f>($K40="Bell Curve")*(_xlfn.NORM.DIST(AND(FU$6&gt;=$F40,FU$6&lt;=$H40)*(FU$6-$F40+1),$J40/2,$M40,TRUE)-_xlfn.NORM.DIST(AND(FU$6&gt;=$F40,FU$6&lt;=$H40)*(FT$6-$F40+1),$J40/2,$M40,TRUE))/(1-2*_xlfn.NORM.DIST(0,$J40/2,$M40,TRUE))*$D40+($K40="Steady Growth")*(AND(FU$6&gt;=$F40,FU$6&lt;=$H40)*((FU$6-$F40+1)/($J40*($J40+1)/2)*$D40))+($K40="custom")*CustCF!FO40</f>
        <v/>
      </c>
      <c r="FV40" s="87">
        <f>($K40="Bell Curve")*(_xlfn.NORM.DIST(AND(FV$6&gt;=$F40,FV$6&lt;=$H40)*(FV$6-$F40+1),$J40/2,$M40,TRUE)-_xlfn.NORM.DIST(AND(FV$6&gt;=$F40,FV$6&lt;=$H40)*(FU$6-$F40+1),$J40/2,$M40,TRUE))/(1-2*_xlfn.NORM.DIST(0,$J40/2,$M40,TRUE))*$D40+($K40="Steady Growth")*(AND(FV$6&gt;=$F40,FV$6&lt;=$H40)*((FV$6-$F40+1)/($J40*($J40+1)/2)*$D40))+($K40="custom")*CustCF!FP40</f>
        <v/>
      </c>
      <c r="FW40" s="87">
        <f>($K40="Bell Curve")*(_xlfn.NORM.DIST(AND(FW$6&gt;=$F40,FW$6&lt;=$H40)*(FW$6-$F40+1),$J40/2,$M40,TRUE)-_xlfn.NORM.DIST(AND(FW$6&gt;=$F40,FW$6&lt;=$H40)*(FV$6-$F40+1),$J40/2,$M40,TRUE))/(1-2*_xlfn.NORM.DIST(0,$J40/2,$M40,TRUE))*$D40+($K40="Steady Growth")*(AND(FW$6&gt;=$F40,FW$6&lt;=$H40)*((FW$6-$F40+1)/($J40*($J40+1)/2)*$D40))+($K40="custom")*CustCF!FQ40</f>
        <v/>
      </c>
      <c r="FX40" s="87">
        <f>($K40="Bell Curve")*(_xlfn.NORM.DIST(AND(FX$6&gt;=$F40,FX$6&lt;=$H40)*(FX$6-$F40+1),$J40/2,$M40,TRUE)-_xlfn.NORM.DIST(AND(FX$6&gt;=$F40,FX$6&lt;=$H40)*(FW$6-$F40+1),$J40/2,$M40,TRUE))/(1-2*_xlfn.NORM.DIST(0,$J40/2,$M40,TRUE))*$D40+($K40="Steady Growth")*(AND(FX$6&gt;=$F40,FX$6&lt;=$H40)*((FX$6-$F40+1)/($J40*($J40+1)/2)*$D40))+($K40="custom")*CustCF!FR40</f>
        <v/>
      </c>
      <c r="FY40" s="87">
        <f>($K40="Bell Curve")*(_xlfn.NORM.DIST(AND(FY$6&gt;=$F40,FY$6&lt;=$H40)*(FY$6-$F40+1),$J40/2,$M40,TRUE)-_xlfn.NORM.DIST(AND(FY$6&gt;=$F40,FY$6&lt;=$H40)*(FX$6-$F40+1),$J40/2,$M40,TRUE))/(1-2*_xlfn.NORM.DIST(0,$J40/2,$M40,TRUE))*$D40+($K40="Steady Growth")*(AND(FY$6&gt;=$F40,FY$6&lt;=$H40)*((FY$6-$F40+1)/($J40*($J40+1)/2)*$D40))+($K40="custom")*CustCF!FS40</f>
        <v/>
      </c>
      <c r="FZ40" s="87">
        <f>($K40="Bell Curve")*(_xlfn.NORM.DIST(AND(FZ$6&gt;=$F40,FZ$6&lt;=$H40)*(FZ$6-$F40+1),$J40/2,$M40,TRUE)-_xlfn.NORM.DIST(AND(FZ$6&gt;=$F40,FZ$6&lt;=$H40)*(FY$6-$F40+1),$J40/2,$M40,TRUE))/(1-2*_xlfn.NORM.DIST(0,$J40/2,$M40,TRUE))*$D40+($K40="Steady Growth")*(AND(FZ$6&gt;=$F40,FZ$6&lt;=$H40)*((FZ$6-$F40+1)/($J40*($J40+1)/2)*$D40))+($K40="custom")*CustCF!FT40</f>
        <v/>
      </c>
      <c r="GA40" s="87">
        <f>($K40="Bell Curve")*(_xlfn.NORM.DIST(AND(GA$6&gt;=$F40,GA$6&lt;=$H40)*(GA$6-$F40+1),$J40/2,$M40,TRUE)-_xlfn.NORM.DIST(AND(GA$6&gt;=$F40,GA$6&lt;=$H40)*(FZ$6-$F40+1),$J40/2,$M40,TRUE))/(1-2*_xlfn.NORM.DIST(0,$J40/2,$M40,TRUE))*$D40+($K40="Steady Growth")*(AND(GA$6&gt;=$F40,GA$6&lt;=$H40)*((GA$6-$F40+1)/($J40*($J40+1)/2)*$D40))+($K40="custom")*CustCF!FU40</f>
        <v/>
      </c>
      <c r="GB40" s="87">
        <f>($K40="Bell Curve")*(_xlfn.NORM.DIST(AND(GB$6&gt;=$F40,GB$6&lt;=$H40)*(GB$6-$F40+1),$J40/2,$M40,TRUE)-_xlfn.NORM.DIST(AND(GB$6&gt;=$F40,GB$6&lt;=$H40)*(GA$6-$F40+1),$J40/2,$M40,TRUE))/(1-2*_xlfn.NORM.DIST(0,$J40/2,$M40,TRUE))*$D40+($K40="Steady Growth")*(AND(GB$6&gt;=$F40,GB$6&lt;=$H40)*((GB$6-$F40+1)/($J40*($J40+1)/2)*$D40))+($K40="custom")*CustCF!FV40</f>
        <v/>
      </c>
      <c r="GC40" s="87">
        <f>($K40="Bell Curve")*(_xlfn.NORM.DIST(AND(GC$6&gt;=$F40,GC$6&lt;=$H40)*(GC$6-$F40+1),$J40/2,$M40,TRUE)-_xlfn.NORM.DIST(AND(GC$6&gt;=$F40,GC$6&lt;=$H40)*(GB$6-$F40+1),$J40/2,$M40,TRUE))/(1-2*_xlfn.NORM.DIST(0,$J40/2,$M40,TRUE))*$D40+($K40="Steady Growth")*(AND(GC$6&gt;=$F40,GC$6&lt;=$H40)*((GC$6-$F40+1)/($J40*($J40+1)/2)*$D40))+($K40="custom")*CustCF!FW40</f>
        <v/>
      </c>
      <c r="GD40" s="87">
        <f>($K40="Bell Curve")*(_xlfn.NORM.DIST(AND(GD$6&gt;=$F40,GD$6&lt;=$H40)*(GD$6-$F40+1),$J40/2,$M40,TRUE)-_xlfn.NORM.DIST(AND(GD$6&gt;=$F40,GD$6&lt;=$H40)*(GC$6-$F40+1),$J40/2,$M40,TRUE))/(1-2*_xlfn.NORM.DIST(0,$J40/2,$M40,TRUE))*$D40+($K40="Steady Growth")*(AND(GD$6&gt;=$F40,GD$6&lt;=$H40)*((GD$6-$F40+1)/($J40*($J40+1)/2)*$D40))+($K40="custom")*CustCF!FX40</f>
        <v/>
      </c>
      <c r="GE40" s="87">
        <f>($K40="Bell Curve")*(_xlfn.NORM.DIST(AND(GE$6&gt;=$F40,GE$6&lt;=$H40)*(GE$6-$F40+1),$J40/2,$M40,TRUE)-_xlfn.NORM.DIST(AND(GE$6&gt;=$F40,GE$6&lt;=$H40)*(GD$6-$F40+1),$J40/2,$M40,TRUE))/(1-2*_xlfn.NORM.DIST(0,$J40/2,$M40,TRUE))*$D40+($K40="Steady Growth")*(AND(GE$6&gt;=$F40,GE$6&lt;=$H40)*((GE$6-$F40+1)/($J40*($J40+1)/2)*$D40))+($K40="custom")*CustCF!FY40</f>
        <v/>
      </c>
      <c r="GF40" s="87">
        <f>($K40="Bell Curve")*(_xlfn.NORM.DIST(AND(GF$6&gt;=$F40,GF$6&lt;=$H40)*(GF$6-$F40+1),$J40/2,$M40,TRUE)-_xlfn.NORM.DIST(AND(GF$6&gt;=$F40,GF$6&lt;=$H40)*(GE$6-$F40+1),$J40/2,$M40,TRUE))/(1-2*_xlfn.NORM.DIST(0,$J40/2,$M40,TRUE))*$D40+($K40="Steady Growth")*(AND(GF$6&gt;=$F40,GF$6&lt;=$H40)*((GF$6-$F40+1)/($J40*($J40+1)/2)*$D40))+($K40="custom")*CustCF!FZ40</f>
        <v/>
      </c>
      <c r="GG40" s="87">
        <f>($K40="Bell Curve")*(_xlfn.NORM.DIST(AND(GG$6&gt;=$F40,GG$6&lt;=$H40)*(GG$6-$F40+1),$J40/2,$M40,TRUE)-_xlfn.NORM.DIST(AND(GG$6&gt;=$F40,GG$6&lt;=$H40)*(GF$6-$F40+1),$J40/2,$M40,TRUE))/(1-2*_xlfn.NORM.DIST(0,$J40/2,$M40,TRUE))*$D40+($K40="Steady Growth")*(AND(GG$6&gt;=$F40,GG$6&lt;=$H40)*((GG$6-$F40+1)/($J40*($J40+1)/2)*$D40))+($K40="custom")*CustCF!GA40</f>
        <v/>
      </c>
      <c r="GH40" s="87">
        <f>($K40="Bell Curve")*(_xlfn.NORM.DIST(AND(GH$6&gt;=$F40,GH$6&lt;=$H40)*(GH$6-$F40+1),$J40/2,$M40,TRUE)-_xlfn.NORM.DIST(AND(GH$6&gt;=$F40,GH$6&lt;=$H40)*(GG$6-$F40+1),$J40/2,$M40,TRUE))/(1-2*_xlfn.NORM.DIST(0,$J40/2,$M40,TRUE))*$D40+($K40="Steady Growth")*(AND(GH$6&gt;=$F40,GH$6&lt;=$H40)*((GH$6-$F40+1)/($J40*($J40+1)/2)*$D40))+($K40="custom")*CustCF!GB40</f>
        <v/>
      </c>
      <c r="GI40" s="87">
        <f>($K40="Bell Curve")*(_xlfn.NORM.DIST(AND(GI$6&gt;=$F40,GI$6&lt;=$H40)*(GI$6-$F40+1),$J40/2,$M40,TRUE)-_xlfn.NORM.DIST(AND(GI$6&gt;=$F40,GI$6&lt;=$H40)*(GH$6-$F40+1),$J40/2,$M40,TRUE))/(1-2*_xlfn.NORM.DIST(0,$J40/2,$M40,TRUE))*$D40+($K40="Steady Growth")*(AND(GI$6&gt;=$F40,GI$6&lt;=$H40)*((GI$6-$F40+1)/($J40*($J40+1)/2)*$D40))+($K40="custom")*CustCF!GC40</f>
        <v/>
      </c>
      <c r="GJ40" s="87">
        <f>($K40="Bell Curve")*(_xlfn.NORM.DIST(AND(GJ$6&gt;=$F40,GJ$6&lt;=$H40)*(GJ$6-$F40+1),$J40/2,$M40,TRUE)-_xlfn.NORM.DIST(AND(GJ$6&gt;=$F40,GJ$6&lt;=$H40)*(GI$6-$F40+1),$J40/2,$M40,TRUE))/(1-2*_xlfn.NORM.DIST(0,$J40/2,$M40,TRUE))*$D40+($K40="Steady Growth")*(AND(GJ$6&gt;=$F40,GJ$6&lt;=$H40)*((GJ$6-$F40+1)/($J40*($J40+1)/2)*$D40))+($K40="custom")*CustCF!GD40</f>
        <v/>
      </c>
      <c r="GK40" s="87">
        <f>($K40="Bell Curve")*(_xlfn.NORM.DIST(AND(GK$6&gt;=$F40,GK$6&lt;=$H40)*(GK$6-$F40+1),$J40/2,$M40,TRUE)-_xlfn.NORM.DIST(AND(GK$6&gt;=$F40,GK$6&lt;=$H40)*(GJ$6-$F40+1),$J40/2,$M40,TRUE))/(1-2*_xlfn.NORM.DIST(0,$J40/2,$M40,TRUE))*$D40+($K40="Steady Growth")*(AND(GK$6&gt;=$F40,GK$6&lt;=$H40)*((GK$6-$F40+1)/($J40*($J40+1)/2)*$D40))+($K40="custom")*CustCF!GE40</f>
        <v/>
      </c>
      <c r="GL40" s="87">
        <f>($K40="Bell Curve")*(_xlfn.NORM.DIST(AND(GL$6&gt;=$F40,GL$6&lt;=$H40)*(GL$6-$F40+1),$J40/2,$M40,TRUE)-_xlfn.NORM.DIST(AND(GL$6&gt;=$F40,GL$6&lt;=$H40)*(GK$6-$F40+1),$J40/2,$M40,TRUE))/(1-2*_xlfn.NORM.DIST(0,$J40/2,$M40,TRUE))*$D40+($K40="Steady Growth")*(AND(GL$6&gt;=$F40,GL$6&lt;=$H40)*((GL$6-$F40+1)/($J40*($J40+1)/2)*$D40))+($K40="custom")*CustCF!GF40</f>
        <v/>
      </c>
      <c r="GM40" s="87">
        <f>($K40="Bell Curve")*(_xlfn.NORM.DIST(AND(GM$6&gt;=$F40,GM$6&lt;=$H40)*(GM$6-$F40+1),$J40/2,$M40,TRUE)-_xlfn.NORM.DIST(AND(GM$6&gt;=$F40,GM$6&lt;=$H40)*(GL$6-$F40+1),$J40/2,$M40,TRUE))/(1-2*_xlfn.NORM.DIST(0,$J40/2,$M40,TRUE))*$D40+($K40="Steady Growth")*(AND(GM$6&gt;=$F40,GM$6&lt;=$H40)*((GM$6-$F40+1)/($J40*($J40+1)/2)*$D40))+($K40="custom")*CustCF!GG40</f>
        <v/>
      </c>
      <c r="GN40" s="257">
        <f>($K40="Bell Curve")*(_xlfn.NORM.DIST(AND(GN$6&gt;=$F40,GN$6&lt;=$H40)*(GN$6-$F40+1),$J40/2,$M40,TRUE)-_xlfn.NORM.DIST(AND(GN$6&gt;=$F40,GN$6&lt;=$H40)*(GM$6-$F40+1),$J40/2,$M40,TRUE))/(1-2*_xlfn.NORM.DIST(0,$J40/2,$M40,TRUE))*$D40+($K40="Steady Growth")*(AND(GN$6&gt;=$F40,GN$6&lt;=$H40)*((GN$6-$F40+1)/($J40*($J40+1)/2)*$D40))+($K40="custom")*CustCF!GH40</f>
        <v/>
      </c>
      <c r="GO40" s="1" t="n"/>
      <c r="GP40" s="63" t="n"/>
    </row>
    <row r="41" outlineLevel="1">
      <c r="A41" s="1" t="n"/>
      <c r="B41" s="1" t="n"/>
      <c r="C41" s="251">
        <f>Budget!T12</f>
        <v/>
      </c>
      <c r="D41" s="14">
        <f>Budget!U12</f>
        <v/>
      </c>
      <c r="E41" s="14">
        <f>IF(D41&lt;&gt;0,F41,"")</f>
        <v/>
      </c>
      <c r="F41" s="252" t="n">
        <v>9</v>
      </c>
      <c r="G41" s="921">
        <f>IF(L41="custom",CustCF!F41,INDEX($P$8:$GN$8,MATCH(F41,$P$6:$GN$6,0)))</f>
        <v/>
      </c>
      <c r="H41" s="253" t="n">
        <v>13</v>
      </c>
      <c r="I41" s="921">
        <f>IF(L41="custom",CustCF!G41,INDEX($P$8:$GN$8,MATCH(H41,$P$6:$GN$6,0)))</f>
        <v/>
      </c>
      <c r="J41" s="249">
        <f>H41-F41+1</f>
        <v/>
      </c>
      <c r="K41" s="254" t="inlineStr">
        <is>
          <t>Bell Curve</t>
        </is>
      </c>
      <c r="L41" s="255" t="inlineStr">
        <is>
          <t>Flat (9)</t>
        </is>
      </c>
      <c r="M41" s="256">
        <f>INDEX($D$261:$D$266,MATCH(L41,$C$261:$C$266,0))</f>
        <v/>
      </c>
      <c r="N41" s="13">
        <f>SUM(P41:GN41)</f>
        <v/>
      </c>
      <c r="O41" s="14" t="n"/>
      <c r="P41" s="87">
        <f>($K41="Bell Curve")*(_xlfn.NORM.DIST(AND(P$6&gt;=$F41,P$6&lt;=$H41)*(P$6-$F41+1),$J41/2,$M41,TRUE)-_xlfn.NORM.DIST(AND(P$6&gt;=$F41,P$6&lt;=$H41)*(O$6-$F41+1),$J41/2,$M41,TRUE))/(1-2*_xlfn.NORM.DIST(0,$J41/2,$M41,TRUE))*$D41+($K41="Steady Growth")*(AND(P$6&gt;=$F41,P$6&lt;=$H41)*((P$6-$F41+1)/($J41*($J41+1)/2)*$D41))+($K41="custom")*CustCF!J41</f>
        <v/>
      </c>
      <c r="Q41" s="87">
        <f>($K41="Bell Curve")*(_xlfn.NORM.DIST(AND(Q$6&gt;=$F41,Q$6&lt;=$H41)*(Q$6-$F41+1),$J41/2,$M41,TRUE)-_xlfn.NORM.DIST(AND(Q$6&gt;=$F41,Q$6&lt;=$H41)*(P$6-$F41+1),$J41/2,$M41,TRUE))/(1-2*_xlfn.NORM.DIST(0,$J41/2,$M41,TRUE))*$D41+($K41="Steady Growth")*(AND(Q$6&gt;=$F41,Q$6&lt;=$H41)*((Q$6-$F41+1)/($J41*($J41+1)/2)*$D41))+($K41="custom")*CustCF!K41</f>
        <v/>
      </c>
      <c r="R41" s="87">
        <f>($K41="Bell Curve")*(_xlfn.NORM.DIST(AND(R$6&gt;=$F41,R$6&lt;=$H41)*(R$6-$F41+1),$J41/2,$M41,TRUE)-_xlfn.NORM.DIST(AND(R$6&gt;=$F41,R$6&lt;=$H41)*(Q$6-$F41+1),$J41/2,$M41,TRUE))/(1-2*_xlfn.NORM.DIST(0,$J41/2,$M41,TRUE))*$D41+($K41="Steady Growth")*(AND(R$6&gt;=$F41,R$6&lt;=$H41)*((R$6-$F41+1)/($J41*($J41+1)/2)*$D41))+($K41="custom")*CustCF!L41</f>
        <v/>
      </c>
      <c r="S41" s="87">
        <f>($K41="Bell Curve")*(_xlfn.NORM.DIST(AND(S$6&gt;=$F41,S$6&lt;=$H41)*(S$6-$F41+1),$J41/2,$M41,TRUE)-_xlfn.NORM.DIST(AND(S$6&gt;=$F41,S$6&lt;=$H41)*(R$6-$F41+1),$J41/2,$M41,TRUE))/(1-2*_xlfn.NORM.DIST(0,$J41/2,$M41,TRUE))*$D41+($K41="Steady Growth")*(AND(S$6&gt;=$F41,S$6&lt;=$H41)*((S$6-$F41+1)/($J41*($J41+1)/2)*$D41))+($K41="custom")*CustCF!M41</f>
        <v/>
      </c>
      <c r="T41" s="87">
        <f>($K41="Bell Curve")*(_xlfn.NORM.DIST(AND(T$6&gt;=$F41,T$6&lt;=$H41)*(T$6-$F41+1),$J41/2,$M41,TRUE)-_xlfn.NORM.DIST(AND(T$6&gt;=$F41,T$6&lt;=$H41)*(S$6-$F41+1),$J41/2,$M41,TRUE))/(1-2*_xlfn.NORM.DIST(0,$J41/2,$M41,TRUE))*$D41+($K41="Steady Growth")*(AND(T$6&gt;=$F41,T$6&lt;=$H41)*((T$6-$F41+1)/($J41*($J41+1)/2)*$D41))+($K41="custom")*CustCF!N41</f>
        <v/>
      </c>
      <c r="U41" s="87">
        <f>($K41="Bell Curve")*(_xlfn.NORM.DIST(AND(U$6&gt;=$F41,U$6&lt;=$H41)*(U$6-$F41+1),$J41/2,$M41,TRUE)-_xlfn.NORM.DIST(AND(U$6&gt;=$F41,U$6&lt;=$H41)*(T$6-$F41+1),$J41/2,$M41,TRUE))/(1-2*_xlfn.NORM.DIST(0,$J41/2,$M41,TRUE))*$D41+($K41="Steady Growth")*(AND(U$6&gt;=$F41,U$6&lt;=$H41)*((U$6-$F41+1)/($J41*($J41+1)/2)*$D41))+($K41="custom")*CustCF!O41</f>
        <v/>
      </c>
      <c r="V41" s="87">
        <f>($K41="Bell Curve")*(_xlfn.NORM.DIST(AND(V$6&gt;=$F41,V$6&lt;=$H41)*(V$6-$F41+1),$J41/2,$M41,TRUE)-_xlfn.NORM.DIST(AND(V$6&gt;=$F41,V$6&lt;=$H41)*(U$6-$F41+1),$J41/2,$M41,TRUE))/(1-2*_xlfn.NORM.DIST(0,$J41/2,$M41,TRUE))*$D41+($K41="Steady Growth")*(AND(V$6&gt;=$F41,V$6&lt;=$H41)*((V$6-$F41+1)/($J41*($J41+1)/2)*$D41))+($K41="custom")*CustCF!P41</f>
        <v/>
      </c>
      <c r="W41" s="87">
        <f>($K41="Bell Curve")*(_xlfn.NORM.DIST(AND(W$6&gt;=$F41,W$6&lt;=$H41)*(W$6-$F41+1),$J41/2,$M41,TRUE)-_xlfn.NORM.DIST(AND(W$6&gt;=$F41,W$6&lt;=$H41)*(V$6-$F41+1),$J41/2,$M41,TRUE))/(1-2*_xlfn.NORM.DIST(0,$J41/2,$M41,TRUE))*$D41+($K41="Steady Growth")*(AND(W$6&gt;=$F41,W$6&lt;=$H41)*((W$6-$F41+1)/($J41*($J41+1)/2)*$D41))+($K41="custom")*CustCF!Q41</f>
        <v/>
      </c>
      <c r="X41" s="87">
        <f>($K41="Bell Curve")*(_xlfn.NORM.DIST(AND(X$6&gt;=$F41,X$6&lt;=$H41)*(X$6-$F41+1),$J41/2,$M41,TRUE)-_xlfn.NORM.DIST(AND(X$6&gt;=$F41,X$6&lt;=$H41)*(W$6-$F41+1),$J41/2,$M41,TRUE))/(1-2*_xlfn.NORM.DIST(0,$J41/2,$M41,TRUE))*$D41+($K41="Steady Growth")*(AND(X$6&gt;=$F41,X$6&lt;=$H41)*((X$6-$F41+1)/($J41*($J41+1)/2)*$D41))+($K41="custom")*CustCF!R41</f>
        <v/>
      </c>
      <c r="Y41" s="87">
        <f>($K41="Bell Curve")*(_xlfn.NORM.DIST(AND(Y$6&gt;=$F41,Y$6&lt;=$H41)*(Y$6-$F41+1),$J41/2,$M41,TRUE)-_xlfn.NORM.DIST(AND(Y$6&gt;=$F41,Y$6&lt;=$H41)*(X$6-$F41+1),$J41/2,$M41,TRUE))/(1-2*_xlfn.NORM.DIST(0,$J41/2,$M41,TRUE))*$D41+($K41="Steady Growth")*(AND(Y$6&gt;=$F41,Y$6&lt;=$H41)*((Y$6-$F41+1)/($J41*($J41+1)/2)*$D41))+($K41="custom")*CustCF!S41</f>
        <v/>
      </c>
      <c r="Z41" s="87">
        <f>($K41="Bell Curve")*(_xlfn.NORM.DIST(AND(Z$6&gt;=$F41,Z$6&lt;=$H41)*(Z$6-$F41+1),$J41/2,$M41,TRUE)-_xlfn.NORM.DIST(AND(Z$6&gt;=$F41,Z$6&lt;=$H41)*(Y$6-$F41+1),$J41/2,$M41,TRUE))/(1-2*_xlfn.NORM.DIST(0,$J41/2,$M41,TRUE))*$D41+($K41="Steady Growth")*(AND(Z$6&gt;=$F41,Z$6&lt;=$H41)*((Z$6-$F41+1)/($J41*($J41+1)/2)*$D41))+($K41="custom")*CustCF!T41</f>
        <v/>
      </c>
      <c r="AA41" s="87">
        <f>($K41="Bell Curve")*(_xlfn.NORM.DIST(AND(AA$6&gt;=$F41,AA$6&lt;=$H41)*(AA$6-$F41+1),$J41/2,$M41,TRUE)-_xlfn.NORM.DIST(AND(AA$6&gt;=$F41,AA$6&lt;=$H41)*(Z$6-$F41+1),$J41/2,$M41,TRUE))/(1-2*_xlfn.NORM.DIST(0,$J41/2,$M41,TRUE))*$D41+($K41="Steady Growth")*(AND(AA$6&gt;=$F41,AA$6&lt;=$H41)*((AA$6-$F41+1)/($J41*($J41+1)/2)*$D41))+($K41="custom")*CustCF!U41</f>
        <v/>
      </c>
      <c r="AB41" s="87">
        <f>($K41="Bell Curve")*(_xlfn.NORM.DIST(AND(AB$6&gt;=$F41,AB$6&lt;=$H41)*(AB$6-$F41+1),$J41/2,$M41,TRUE)-_xlfn.NORM.DIST(AND(AB$6&gt;=$F41,AB$6&lt;=$H41)*(AA$6-$F41+1),$J41/2,$M41,TRUE))/(1-2*_xlfn.NORM.DIST(0,$J41/2,$M41,TRUE))*$D41+($K41="Steady Growth")*(AND(AB$6&gt;=$F41,AB$6&lt;=$H41)*((AB$6-$F41+1)/($J41*($J41+1)/2)*$D41))+($K41="custom")*CustCF!V41</f>
        <v/>
      </c>
      <c r="AC41" s="87">
        <f>($K41="Bell Curve")*(_xlfn.NORM.DIST(AND(AC$6&gt;=$F41,AC$6&lt;=$H41)*(AC$6-$F41+1),$J41/2,$M41,TRUE)-_xlfn.NORM.DIST(AND(AC$6&gt;=$F41,AC$6&lt;=$H41)*(AB$6-$F41+1),$J41/2,$M41,TRUE))/(1-2*_xlfn.NORM.DIST(0,$J41/2,$M41,TRUE))*$D41+($K41="Steady Growth")*(AND(AC$6&gt;=$F41,AC$6&lt;=$H41)*((AC$6-$F41+1)/($J41*($J41+1)/2)*$D41))+($K41="custom")*CustCF!W41</f>
        <v/>
      </c>
      <c r="AD41" s="87">
        <f>($K41="Bell Curve")*(_xlfn.NORM.DIST(AND(AD$6&gt;=$F41,AD$6&lt;=$H41)*(AD$6-$F41+1),$J41/2,$M41,TRUE)-_xlfn.NORM.DIST(AND(AD$6&gt;=$F41,AD$6&lt;=$H41)*(AC$6-$F41+1),$J41/2,$M41,TRUE))/(1-2*_xlfn.NORM.DIST(0,$J41/2,$M41,TRUE))*$D41+($K41="Steady Growth")*(AND(AD$6&gt;=$F41,AD$6&lt;=$H41)*((AD$6-$F41+1)/($J41*($J41+1)/2)*$D41))+($K41="custom")*CustCF!X41</f>
        <v/>
      </c>
      <c r="AE41" s="87">
        <f>($K41="Bell Curve")*(_xlfn.NORM.DIST(AND(AE$6&gt;=$F41,AE$6&lt;=$H41)*(AE$6-$F41+1),$J41/2,$M41,TRUE)-_xlfn.NORM.DIST(AND(AE$6&gt;=$F41,AE$6&lt;=$H41)*(AD$6-$F41+1),$J41/2,$M41,TRUE))/(1-2*_xlfn.NORM.DIST(0,$J41/2,$M41,TRUE))*$D41+($K41="Steady Growth")*(AND(AE$6&gt;=$F41,AE$6&lt;=$H41)*((AE$6-$F41+1)/($J41*($J41+1)/2)*$D41))+($K41="custom")*CustCF!Y41</f>
        <v/>
      </c>
      <c r="AF41" s="87">
        <f>($K41="Bell Curve")*(_xlfn.NORM.DIST(AND(AF$6&gt;=$F41,AF$6&lt;=$H41)*(AF$6-$F41+1),$J41/2,$M41,TRUE)-_xlfn.NORM.DIST(AND(AF$6&gt;=$F41,AF$6&lt;=$H41)*(AE$6-$F41+1),$J41/2,$M41,TRUE))/(1-2*_xlfn.NORM.DIST(0,$J41/2,$M41,TRUE))*$D41+($K41="Steady Growth")*(AND(AF$6&gt;=$F41,AF$6&lt;=$H41)*((AF$6-$F41+1)/($J41*($J41+1)/2)*$D41))+($K41="custom")*CustCF!Z41</f>
        <v/>
      </c>
      <c r="AG41" s="87">
        <f>($K41="Bell Curve")*(_xlfn.NORM.DIST(AND(AG$6&gt;=$F41,AG$6&lt;=$H41)*(AG$6-$F41+1),$J41/2,$M41,TRUE)-_xlfn.NORM.DIST(AND(AG$6&gt;=$F41,AG$6&lt;=$H41)*(AF$6-$F41+1),$J41/2,$M41,TRUE))/(1-2*_xlfn.NORM.DIST(0,$J41/2,$M41,TRUE))*$D41+($K41="Steady Growth")*(AND(AG$6&gt;=$F41,AG$6&lt;=$H41)*((AG$6-$F41+1)/($J41*($J41+1)/2)*$D41))+($K41="custom")*CustCF!AA41</f>
        <v/>
      </c>
      <c r="AH41" s="87">
        <f>($K41="Bell Curve")*(_xlfn.NORM.DIST(AND(AH$6&gt;=$F41,AH$6&lt;=$H41)*(AH$6-$F41+1),$J41/2,$M41,TRUE)-_xlfn.NORM.DIST(AND(AH$6&gt;=$F41,AH$6&lt;=$H41)*(AG$6-$F41+1),$J41/2,$M41,TRUE))/(1-2*_xlfn.NORM.DIST(0,$J41/2,$M41,TRUE))*$D41+($K41="Steady Growth")*(AND(AH$6&gt;=$F41,AH$6&lt;=$H41)*((AH$6-$F41+1)/($J41*($J41+1)/2)*$D41))+($K41="custom")*CustCF!AB41</f>
        <v/>
      </c>
      <c r="AI41" s="87">
        <f>($K41="Bell Curve")*(_xlfn.NORM.DIST(AND(AI$6&gt;=$F41,AI$6&lt;=$H41)*(AI$6-$F41+1),$J41/2,$M41,TRUE)-_xlfn.NORM.DIST(AND(AI$6&gt;=$F41,AI$6&lt;=$H41)*(AH$6-$F41+1),$J41/2,$M41,TRUE))/(1-2*_xlfn.NORM.DIST(0,$J41/2,$M41,TRUE))*$D41+($K41="Steady Growth")*(AND(AI$6&gt;=$F41,AI$6&lt;=$H41)*((AI$6-$F41+1)/($J41*($J41+1)/2)*$D41))+($K41="custom")*CustCF!AC41</f>
        <v/>
      </c>
      <c r="AJ41" s="87">
        <f>($K41="Bell Curve")*(_xlfn.NORM.DIST(AND(AJ$6&gt;=$F41,AJ$6&lt;=$H41)*(AJ$6-$F41+1),$J41/2,$M41,TRUE)-_xlfn.NORM.DIST(AND(AJ$6&gt;=$F41,AJ$6&lt;=$H41)*(AI$6-$F41+1),$J41/2,$M41,TRUE))/(1-2*_xlfn.NORM.DIST(0,$J41/2,$M41,TRUE))*$D41+($K41="Steady Growth")*(AND(AJ$6&gt;=$F41,AJ$6&lt;=$H41)*((AJ$6-$F41+1)/($J41*($J41+1)/2)*$D41))+($K41="custom")*CustCF!AD41</f>
        <v/>
      </c>
      <c r="AK41" s="87">
        <f>($K41="Bell Curve")*(_xlfn.NORM.DIST(AND(AK$6&gt;=$F41,AK$6&lt;=$H41)*(AK$6-$F41+1),$J41/2,$M41,TRUE)-_xlfn.NORM.DIST(AND(AK$6&gt;=$F41,AK$6&lt;=$H41)*(AJ$6-$F41+1),$J41/2,$M41,TRUE))/(1-2*_xlfn.NORM.DIST(0,$J41/2,$M41,TRUE))*$D41+($K41="Steady Growth")*(AND(AK$6&gt;=$F41,AK$6&lt;=$H41)*((AK$6-$F41+1)/($J41*($J41+1)/2)*$D41))+($K41="custom")*CustCF!AE41</f>
        <v/>
      </c>
      <c r="AL41" s="87">
        <f>($K41="Bell Curve")*(_xlfn.NORM.DIST(AND(AL$6&gt;=$F41,AL$6&lt;=$H41)*(AL$6-$F41+1),$J41/2,$M41,TRUE)-_xlfn.NORM.DIST(AND(AL$6&gt;=$F41,AL$6&lt;=$H41)*(AK$6-$F41+1),$J41/2,$M41,TRUE))/(1-2*_xlfn.NORM.DIST(0,$J41/2,$M41,TRUE))*$D41+($K41="Steady Growth")*(AND(AL$6&gt;=$F41,AL$6&lt;=$H41)*((AL$6-$F41+1)/($J41*($J41+1)/2)*$D41))+($K41="custom")*CustCF!AF41</f>
        <v/>
      </c>
      <c r="AM41" s="87">
        <f>($K41="Bell Curve")*(_xlfn.NORM.DIST(AND(AM$6&gt;=$F41,AM$6&lt;=$H41)*(AM$6-$F41+1),$J41/2,$M41,TRUE)-_xlfn.NORM.DIST(AND(AM$6&gt;=$F41,AM$6&lt;=$H41)*(AL$6-$F41+1),$J41/2,$M41,TRUE))/(1-2*_xlfn.NORM.DIST(0,$J41/2,$M41,TRUE))*$D41+($K41="Steady Growth")*(AND(AM$6&gt;=$F41,AM$6&lt;=$H41)*((AM$6-$F41+1)/($J41*($J41+1)/2)*$D41))+($K41="custom")*CustCF!AG41</f>
        <v/>
      </c>
      <c r="AN41" s="87">
        <f>($K41="Bell Curve")*(_xlfn.NORM.DIST(AND(AN$6&gt;=$F41,AN$6&lt;=$H41)*(AN$6-$F41+1),$J41/2,$M41,TRUE)-_xlfn.NORM.DIST(AND(AN$6&gt;=$F41,AN$6&lt;=$H41)*(AM$6-$F41+1),$J41/2,$M41,TRUE))/(1-2*_xlfn.NORM.DIST(0,$J41/2,$M41,TRUE))*$D41+($K41="Steady Growth")*(AND(AN$6&gt;=$F41,AN$6&lt;=$H41)*((AN$6-$F41+1)/($J41*($J41+1)/2)*$D41))+($K41="custom")*CustCF!AH41</f>
        <v/>
      </c>
      <c r="AO41" s="87">
        <f>($K41="Bell Curve")*(_xlfn.NORM.DIST(AND(AO$6&gt;=$F41,AO$6&lt;=$H41)*(AO$6-$F41+1),$J41/2,$M41,TRUE)-_xlfn.NORM.DIST(AND(AO$6&gt;=$F41,AO$6&lt;=$H41)*(AN$6-$F41+1),$J41/2,$M41,TRUE))/(1-2*_xlfn.NORM.DIST(0,$J41/2,$M41,TRUE))*$D41+($K41="Steady Growth")*(AND(AO$6&gt;=$F41,AO$6&lt;=$H41)*((AO$6-$F41+1)/($J41*($J41+1)/2)*$D41))+($K41="custom")*CustCF!AI41</f>
        <v/>
      </c>
      <c r="AP41" s="87">
        <f>($K41="Bell Curve")*(_xlfn.NORM.DIST(AND(AP$6&gt;=$F41,AP$6&lt;=$H41)*(AP$6-$F41+1),$J41/2,$M41,TRUE)-_xlfn.NORM.DIST(AND(AP$6&gt;=$F41,AP$6&lt;=$H41)*(AO$6-$F41+1),$J41/2,$M41,TRUE))/(1-2*_xlfn.NORM.DIST(0,$J41/2,$M41,TRUE))*$D41+($K41="Steady Growth")*(AND(AP$6&gt;=$F41,AP$6&lt;=$H41)*((AP$6-$F41+1)/($J41*($J41+1)/2)*$D41))+($K41="custom")*CustCF!AJ41</f>
        <v/>
      </c>
      <c r="AQ41" s="87">
        <f>($K41="Bell Curve")*(_xlfn.NORM.DIST(AND(AQ$6&gt;=$F41,AQ$6&lt;=$H41)*(AQ$6-$F41+1),$J41/2,$M41,TRUE)-_xlfn.NORM.DIST(AND(AQ$6&gt;=$F41,AQ$6&lt;=$H41)*(AP$6-$F41+1),$J41/2,$M41,TRUE))/(1-2*_xlfn.NORM.DIST(0,$J41/2,$M41,TRUE))*$D41+($K41="Steady Growth")*(AND(AQ$6&gt;=$F41,AQ$6&lt;=$H41)*((AQ$6-$F41+1)/($J41*($J41+1)/2)*$D41))+($K41="custom")*CustCF!AK41</f>
        <v/>
      </c>
      <c r="AR41" s="87">
        <f>($K41="Bell Curve")*(_xlfn.NORM.DIST(AND(AR$6&gt;=$F41,AR$6&lt;=$H41)*(AR$6-$F41+1),$J41/2,$M41,TRUE)-_xlfn.NORM.DIST(AND(AR$6&gt;=$F41,AR$6&lt;=$H41)*(AQ$6-$F41+1),$J41/2,$M41,TRUE))/(1-2*_xlfn.NORM.DIST(0,$J41/2,$M41,TRUE))*$D41+($K41="Steady Growth")*(AND(AR$6&gt;=$F41,AR$6&lt;=$H41)*((AR$6-$F41+1)/($J41*($J41+1)/2)*$D41))+($K41="custom")*CustCF!AL41</f>
        <v/>
      </c>
      <c r="AS41" s="87">
        <f>($K41="Bell Curve")*(_xlfn.NORM.DIST(AND(AS$6&gt;=$F41,AS$6&lt;=$H41)*(AS$6-$F41+1),$J41/2,$M41,TRUE)-_xlfn.NORM.DIST(AND(AS$6&gt;=$F41,AS$6&lt;=$H41)*(AR$6-$F41+1),$J41/2,$M41,TRUE))/(1-2*_xlfn.NORM.DIST(0,$J41/2,$M41,TRUE))*$D41+($K41="Steady Growth")*(AND(AS$6&gt;=$F41,AS$6&lt;=$H41)*((AS$6-$F41+1)/($J41*($J41+1)/2)*$D41))+($K41="custom")*CustCF!AM41</f>
        <v/>
      </c>
      <c r="AT41" s="87">
        <f>($K41="Bell Curve")*(_xlfn.NORM.DIST(AND(AT$6&gt;=$F41,AT$6&lt;=$H41)*(AT$6-$F41+1),$J41/2,$M41,TRUE)-_xlfn.NORM.DIST(AND(AT$6&gt;=$F41,AT$6&lt;=$H41)*(AS$6-$F41+1),$J41/2,$M41,TRUE))/(1-2*_xlfn.NORM.DIST(0,$J41/2,$M41,TRUE))*$D41+($K41="Steady Growth")*(AND(AT$6&gt;=$F41,AT$6&lt;=$H41)*((AT$6-$F41+1)/($J41*($J41+1)/2)*$D41))+($K41="custom")*CustCF!AN41</f>
        <v/>
      </c>
      <c r="AU41" s="87">
        <f>($K41="Bell Curve")*(_xlfn.NORM.DIST(AND(AU$6&gt;=$F41,AU$6&lt;=$H41)*(AU$6-$F41+1),$J41/2,$M41,TRUE)-_xlfn.NORM.DIST(AND(AU$6&gt;=$F41,AU$6&lt;=$H41)*(AT$6-$F41+1),$J41/2,$M41,TRUE))/(1-2*_xlfn.NORM.DIST(0,$J41/2,$M41,TRUE))*$D41+($K41="Steady Growth")*(AND(AU$6&gt;=$F41,AU$6&lt;=$H41)*((AU$6-$F41+1)/($J41*($J41+1)/2)*$D41))+($K41="custom")*CustCF!AO41</f>
        <v/>
      </c>
      <c r="AV41" s="87">
        <f>($K41="Bell Curve")*(_xlfn.NORM.DIST(AND(AV$6&gt;=$F41,AV$6&lt;=$H41)*(AV$6-$F41+1),$J41/2,$M41,TRUE)-_xlfn.NORM.DIST(AND(AV$6&gt;=$F41,AV$6&lt;=$H41)*(AU$6-$F41+1),$J41/2,$M41,TRUE))/(1-2*_xlfn.NORM.DIST(0,$J41/2,$M41,TRUE))*$D41+($K41="Steady Growth")*(AND(AV$6&gt;=$F41,AV$6&lt;=$H41)*((AV$6-$F41+1)/($J41*($J41+1)/2)*$D41))+($K41="custom")*CustCF!AP41</f>
        <v/>
      </c>
      <c r="AW41" s="87">
        <f>($K41="Bell Curve")*(_xlfn.NORM.DIST(AND(AW$6&gt;=$F41,AW$6&lt;=$H41)*(AW$6-$F41+1),$J41/2,$M41,TRUE)-_xlfn.NORM.DIST(AND(AW$6&gt;=$F41,AW$6&lt;=$H41)*(AV$6-$F41+1),$J41/2,$M41,TRUE))/(1-2*_xlfn.NORM.DIST(0,$J41/2,$M41,TRUE))*$D41+($K41="Steady Growth")*(AND(AW$6&gt;=$F41,AW$6&lt;=$H41)*((AW$6-$F41+1)/($J41*($J41+1)/2)*$D41))+($K41="custom")*CustCF!AQ41</f>
        <v/>
      </c>
      <c r="AX41" s="87">
        <f>($K41="Bell Curve")*(_xlfn.NORM.DIST(AND(AX$6&gt;=$F41,AX$6&lt;=$H41)*(AX$6-$F41+1),$J41/2,$M41,TRUE)-_xlfn.NORM.DIST(AND(AX$6&gt;=$F41,AX$6&lt;=$H41)*(AW$6-$F41+1),$J41/2,$M41,TRUE))/(1-2*_xlfn.NORM.DIST(0,$J41/2,$M41,TRUE))*$D41+($K41="Steady Growth")*(AND(AX$6&gt;=$F41,AX$6&lt;=$H41)*((AX$6-$F41+1)/($J41*($J41+1)/2)*$D41))+($K41="custom")*CustCF!AR41</f>
        <v/>
      </c>
      <c r="AY41" s="87">
        <f>($K41="Bell Curve")*(_xlfn.NORM.DIST(AND(AY$6&gt;=$F41,AY$6&lt;=$H41)*(AY$6-$F41+1),$J41/2,$M41,TRUE)-_xlfn.NORM.DIST(AND(AY$6&gt;=$F41,AY$6&lt;=$H41)*(AX$6-$F41+1),$J41/2,$M41,TRUE))/(1-2*_xlfn.NORM.DIST(0,$J41/2,$M41,TRUE))*$D41+($K41="Steady Growth")*(AND(AY$6&gt;=$F41,AY$6&lt;=$H41)*((AY$6-$F41+1)/($J41*($J41+1)/2)*$D41))+($K41="custom")*CustCF!AS41</f>
        <v/>
      </c>
      <c r="AZ41" s="87">
        <f>($K41="Bell Curve")*(_xlfn.NORM.DIST(AND(AZ$6&gt;=$F41,AZ$6&lt;=$H41)*(AZ$6-$F41+1),$J41/2,$M41,TRUE)-_xlfn.NORM.DIST(AND(AZ$6&gt;=$F41,AZ$6&lt;=$H41)*(AY$6-$F41+1),$J41/2,$M41,TRUE))/(1-2*_xlfn.NORM.DIST(0,$J41/2,$M41,TRUE))*$D41+($K41="Steady Growth")*(AND(AZ$6&gt;=$F41,AZ$6&lt;=$H41)*((AZ$6-$F41+1)/($J41*($J41+1)/2)*$D41))+($K41="custom")*CustCF!AT41</f>
        <v/>
      </c>
      <c r="BA41" s="87">
        <f>($K41="Bell Curve")*(_xlfn.NORM.DIST(AND(BA$6&gt;=$F41,BA$6&lt;=$H41)*(BA$6-$F41+1),$J41/2,$M41,TRUE)-_xlfn.NORM.DIST(AND(BA$6&gt;=$F41,BA$6&lt;=$H41)*(AZ$6-$F41+1),$J41/2,$M41,TRUE))/(1-2*_xlfn.NORM.DIST(0,$J41/2,$M41,TRUE))*$D41+($K41="Steady Growth")*(AND(BA$6&gt;=$F41,BA$6&lt;=$H41)*((BA$6-$F41+1)/($J41*($J41+1)/2)*$D41))+($K41="custom")*CustCF!AU41</f>
        <v/>
      </c>
      <c r="BB41" s="87">
        <f>($K41="Bell Curve")*(_xlfn.NORM.DIST(AND(BB$6&gt;=$F41,BB$6&lt;=$H41)*(BB$6-$F41+1),$J41/2,$M41,TRUE)-_xlfn.NORM.DIST(AND(BB$6&gt;=$F41,BB$6&lt;=$H41)*(BA$6-$F41+1),$J41/2,$M41,TRUE))/(1-2*_xlfn.NORM.DIST(0,$J41/2,$M41,TRUE))*$D41+($K41="Steady Growth")*(AND(BB$6&gt;=$F41,BB$6&lt;=$H41)*((BB$6-$F41+1)/($J41*($J41+1)/2)*$D41))+($K41="custom")*CustCF!AV41</f>
        <v/>
      </c>
      <c r="BC41" s="87">
        <f>($K41="Bell Curve")*(_xlfn.NORM.DIST(AND(BC$6&gt;=$F41,BC$6&lt;=$H41)*(BC$6-$F41+1),$J41/2,$M41,TRUE)-_xlfn.NORM.DIST(AND(BC$6&gt;=$F41,BC$6&lt;=$H41)*(BB$6-$F41+1),$J41/2,$M41,TRUE))/(1-2*_xlfn.NORM.DIST(0,$J41/2,$M41,TRUE))*$D41+($K41="Steady Growth")*(AND(BC$6&gt;=$F41,BC$6&lt;=$H41)*((BC$6-$F41+1)/($J41*($J41+1)/2)*$D41))+($K41="custom")*CustCF!AW41</f>
        <v/>
      </c>
      <c r="BD41" s="87">
        <f>($K41="Bell Curve")*(_xlfn.NORM.DIST(AND(BD$6&gt;=$F41,BD$6&lt;=$H41)*(BD$6-$F41+1),$J41/2,$M41,TRUE)-_xlfn.NORM.DIST(AND(BD$6&gt;=$F41,BD$6&lt;=$H41)*(BC$6-$F41+1),$J41/2,$M41,TRUE))/(1-2*_xlfn.NORM.DIST(0,$J41/2,$M41,TRUE))*$D41+($K41="Steady Growth")*(AND(BD$6&gt;=$F41,BD$6&lt;=$H41)*((BD$6-$F41+1)/($J41*($J41+1)/2)*$D41))+($K41="custom")*CustCF!AX41</f>
        <v/>
      </c>
      <c r="BE41" s="87">
        <f>($K41="Bell Curve")*(_xlfn.NORM.DIST(AND(BE$6&gt;=$F41,BE$6&lt;=$H41)*(BE$6-$F41+1),$J41/2,$M41,TRUE)-_xlfn.NORM.DIST(AND(BE$6&gt;=$F41,BE$6&lt;=$H41)*(BD$6-$F41+1),$J41/2,$M41,TRUE))/(1-2*_xlfn.NORM.DIST(0,$J41/2,$M41,TRUE))*$D41+($K41="Steady Growth")*(AND(BE$6&gt;=$F41,BE$6&lt;=$H41)*((BE$6-$F41+1)/($J41*($J41+1)/2)*$D41))+($K41="custom")*CustCF!AY41</f>
        <v/>
      </c>
      <c r="BF41" s="87">
        <f>($K41="Bell Curve")*(_xlfn.NORM.DIST(AND(BF$6&gt;=$F41,BF$6&lt;=$H41)*(BF$6-$F41+1),$J41/2,$M41,TRUE)-_xlfn.NORM.DIST(AND(BF$6&gt;=$F41,BF$6&lt;=$H41)*(BE$6-$F41+1),$J41/2,$M41,TRUE))/(1-2*_xlfn.NORM.DIST(0,$J41/2,$M41,TRUE))*$D41+($K41="Steady Growth")*(AND(BF$6&gt;=$F41,BF$6&lt;=$H41)*((BF$6-$F41+1)/($J41*($J41+1)/2)*$D41))+($K41="custom")*CustCF!AZ41</f>
        <v/>
      </c>
      <c r="BG41" s="87">
        <f>($K41="Bell Curve")*(_xlfn.NORM.DIST(AND(BG$6&gt;=$F41,BG$6&lt;=$H41)*(BG$6-$F41+1),$J41/2,$M41,TRUE)-_xlfn.NORM.DIST(AND(BG$6&gt;=$F41,BG$6&lt;=$H41)*(BF$6-$F41+1),$J41/2,$M41,TRUE))/(1-2*_xlfn.NORM.DIST(0,$J41/2,$M41,TRUE))*$D41+($K41="Steady Growth")*(AND(BG$6&gt;=$F41,BG$6&lt;=$H41)*((BG$6-$F41+1)/($J41*($J41+1)/2)*$D41))+($K41="custom")*CustCF!BA41</f>
        <v/>
      </c>
      <c r="BH41" s="87">
        <f>($K41="Bell Curve")*(_xlfn.NORM.DIST(AND(BH$6&gt;=$F41,BH$6&lt;=$H41)*(BH$6-$F41+1),$J41/2,$M41,TRUE)-_xlfn.NORM.DIST(AND(BH$6&gt;=$F41,BH$6&lt;=$H41)*(BG$6-$F41+1),$J41/2,$M41,TRUE))/(1-2*_xlfn.NORM.DIST(0,$J41/2,$M41,TRUE))*$D41+($K41="Steady Growth")*(AND(BH$6&gt;=$F41,BH$6&lt;=$H41)*((BH$6-$F41+1)/($J41*($J41+1)/2)*$D41))+($K41="custom")*CustCF!BB41</f>
        <v/>
      </c>
      <c r="BI41" s="87">
        <f>($K41="Bell Curve")*(_xlfn.NORM.DIST(AND(BI$6&gt;=$F41,BI$6&lt;=$H41)*(BI$6-$F41+1),$J41/2,$M41,TRUE)-_xlfn.NORM.DIST(AND(BI$6&gt;=$F41,BI$6&lt;=$H41)*(BH$6-$F41+1),$J41/2,$M41,TRUE))/(1-2*_xlfn.NORM.DIST(0,$J41/2,$M41,TRUE))*$D41+($K41="Steady Growth")*(AND(BI$6&gt;=$F41,BI$6&lt;=$H41)*((BI$6-$F41+1)/($J41*($J41+1)/2)*$D41))+($K41="custom")*CustCF!BC41</f>
        <v/>
      </c>
      <c r="BJ41" s="87">
        <f>($K41="Bell Curve")*(_xlfn.NORM.DIST(AND(BJ$6&gt;=$F41,BJ$6&lt;=$H41)*(BJ$6-$F41+1),$J41/2,$M41,TRUE)-_xlfn.NORM.DIST(AND(BJ$6&gt;=$F41,BJ$6&lt;=$H41)*(BI$6-$F41+1),$J41/2,$M41,TRUE))/(1-2*_xlfn.NORM.DIST(0,$J41/2,$M41,TRUE))*$D41+($K41="Steady Growth")*(AND(BJ$6&gt;=$F41,BJ$6&lt;=$H41)*((BJ$6-$F41+1)/($J41*($J41+1)/2)*$D41))+($K41="custom")*CustCF!BD41</f>
        <v/>
      </c>
      <c r="BK41" s="87">
        <f>($K41="Bell Curve")*(_xlfn.NORM.DIST(AND(BK$6&gt;=$F41,BK$6&lt;=$H41)*(BK$6-$F41+1),$J41/2,$M41,TRUE)-_xlfn.NORM.DIST(AND(BK$6&gt;=$F41,BK$6&lt;=$H41)*(BJ$6-$F41+1),$J41/2,$M41,TRUE))/(1-2*_xlfn.NORM.DIST(0,$J41/2,$M41,TRUE))*$D41+($K41="Steady Growth")*(AND(BK$6&gt;=$F41,BK$6&lt;=$H41)*((BK$6-$F41+1)/($J41*($J41+1)/2)*$D41))+($K41="custom")*CustCF!BE41</f>
        <v/>
      </c>
      <c r="BL41" s="87">
        <f>($K41="Bell Curve")*(_xlfn.NORM.DIST(AND(BL$6&gt;=$F41,BL$6&lt;=$H41)*(BL$6-$F41+1),$J41/2,$M41,TRUE)-_xlfn.NORM.DIST(AND(BL$6&gt;=$F41,BL$6&lt;=$H41)*(BK$6-$F41+1),$J41/2,$M41,TRUE))/(1-2*_xlfn.NORM.DIST(0,$J41/2,$M41,TRUE))*$D41+($K41="Steady Growth")*(AND(BL$6&gt;=$F41,BL$6&lt;=$H41)*((BL$6-$F41+1)/($J41*($J41+1)/2)*$D41))+($K41="custom")*CustCF!BF41</f>
        <v/>
      </c>
      <c r="BM41" s="87">
        <f>($K41="Bell Curve")*(_xlfn.NORM.DIST(AND(BM$6&gt;=$F41,BM$6&lt;=$H41)*(BM$6-$F41+1),$J41/2,$M41,TRUE)-_xlfn.NORM.DIST(AND(BM$6&gt;=$F41,BM$6&lt;=$H41)*(BL$6-$F41+1),$J41/2,$M41,TRUE))/(1-2*_xlfn.NORM.DIST(0,$J41/2,$M41,TRUE))*$D41+($K41="Steady Growth")*(AND(BM$6&gt;=$F41,BM$6&lt;=$H41)*((BM$6-$F41+1)/($J41*($J41+1)/2)*$D41))+($K41="custom")*CustCF!BG41</f>
        <v/>
      </c>
      <c r="BN41" s="87">
        <f>($K41="Bell Curve")*(_xlfn.NORM.DIST(AND(BN$6&gt;=$F41,BN$6&lt;=$H41)*(BN$6-$F41+1),$J41/2,$M41,TRUE)-_xlfn.NORM.DIST(AND(BN$6&gt;=$F41,BN$6&lt;=$H41)*(BM$6-$F41+1),$J41/2,$M41,TRUE))/(1-2*_xlfn.NORM.DIST(0,$J41/2,$M41,TRUE))*$D41+($K41="Steady Growth")*(AND(BN$6&gt;=$F41,BN$6&lt;=$H41)*((BN$6-$F41+1)/($J41*($J41+1)/2)*$D41))+($K41="custom")*CustCF!BH41</f>
        <v/>
      </c>
      <c r="BO41" s="87">
        <f>($K41="Bell Curve")*(_xlfn.NORM.DIST(AND(BO$6&gt;=$F41,BO$6&lt;=$H41)*(BO$6-$F41+1),$J41/2,$M41,TRUE)-_xlfn.NORM.DIST(AND(BO$6&gt;=$F41,BO$6&lt;=$H41)*(BN$6-$F41+1),$J41/2,$M41,TRUE))/(1-2*_xlfn.NORM.DIST(0,$J41/2,$M41,TRUE))*$D41+($K41="Steady Growth")*(AND(BO$6&gt;=$F41,BO$6&lt;=$H41)*((BO$6-$F41+1)/($J41*($J41+1)/2)*$D41))+($K41="custom")*CustCF!BI41</f>
        <v/>
      </c>
      <c r="BP41" s="87">
        <f>($K41="Bell Curve")*(_xlfn.NORM.DIST(AND(BP$6&gt;=$F41,BP$6&lt;=$H41)*(BP$6-$F41+1),$J41/2,$M41,TRUE)-_xlfn.NORM.DIST(AND(BP$6&gt;=$F41,BP$6&lt;=$H41)*(BO$6-$F41+1),$J41/2,$M41,TRUE))/(1-2*_xlfn.NORM.DIST(0,$J41/2,$M41,TRUE))*$D41+($K41="Steady Growth")*(AND(BP$6&gt;=$F41,BP$6&lt;=$H41)*((BP$6-$F41+1)/($J41*($J41+1)/2)*$D41))+($K41="custom")*CustCF!BJ41</f>
        <v/>
      </c>
      <c r="BQ41" s="87">
        <f>($K41="Bell Curve")*(_xlfn.NORM.DIST(AND(BQ$6&gt;=$F41,BQ$6&lt;=$H41)*(BQ$6-$F41+1),$J41/2,$M41,TRUE)-_xlfn.NORM.DIST(AND(BQ$6&gt;=$F41,BQ$6&lt;=$H41)*(BP$6-$F41+1),$J41/2,$M41,TRUE))/(1-2*_xlfn.NORM.DIST(0,$J41/2,$M41,TRUE))*$D41+($K41="Steady Growth")*(AND(BQ$6&gt;=$F41,BQ$6&lt;=$H41)*((BQ$6-$F41+1)/($J41*($J41+1)/2)*$D41))+($K41="custom")*CustCF!BK41</f>
        <v/>
      </c>
      <c r="BR41" s="87">
        <f>($K41="Bell Curve")*(_xlfn.NORM.DIST(AND(BR$6&gt;=$F41,BR$6&lt;=$H41)*(BR$6-$F41+1),$J41/2,$M41,TRUE)-_xlfn.NORM.DIST(AND(BR$6&gt;=$F41,BR$6&lt;=$H41)*(BQ$6-$F41+1),$J41/2,$M41,TRUE))/(1-2*_xlfn.NORM.DIST(0,$J41/2,$M41,TRUE))*$D41+($K41="Steady Growth")*(AND(BR$6&gt;=$F41,BR$6&lt;=$H41)*((BR$6-$F41+1)/($J41*($J41+1)/2)*$D41))+($K41="custom")*CustCF!BL41</f>
        <v/>
      </c>
      <c r="BS41" s="87">
        <f>($K41="Bell Curve")*(_xlfn.NORM.DIST(AND(BS$6&gt;=$F41,BS$6&lt;=$H41)*(BS$6-$F41+1),$J41/2,$M41,TRUE)-_xlfn.NORM.DIST(AND(BS$6&gt;=$F41,BS$6&lt;=$H41)*(BR$6-$F41+1),$J41/2,$M41,TRUE))/(1-2*_xlfn.NORM.DIST(0,$J41/2,$M41,TRUE))*$D41+($K41="Steady Growth")*(AND(BS$6&gt;=$F41,BS$6&lt;=$H41)*((BS$6-$F41+1)/($J41*($J41+1)/2)*$D41))+($K41="custom")*CustCF!BM41</f>
        <v/>
      </c>
      <c r="BT41" s="87">
        <f>($K41="Bell Curve")*(_xlfn.NORM.DIST(AND(BT$6&gt;=$F41,BT$6&lt;=$H41)*(BT$6-$F41+1),$J41/2,$M41,TRUE)-_xlfn.NORM.DIST(AND(BT$6&gt;=$F41,BT$6&lt;=$H41)*(BS$6-$F41+1),$J41/2,$M41,TRUE))/(1-2*_xlfn.NORM.DIST(0,$J41/2,$M41,TRUE))*$D41+($K41="Steady Growth")*(AND(BT$6&gt;=$F41,BT$6&lt;=$H41)*((BT$6-$F41+1)/($J41*($J41+1)/2)*$D41))+($K41="custom")*CustCF!BN41</f>
        <v/>
      </c>
      <c r="BU41" s="87">
        <f>($K41="Bell Curve")*(_xlfn.NORM.DIST(AND(BU$6&gt;=$F41,BU$6&lt;=$H41)*(BU$6-$F41+1),$J41/2,$M41,TRUE)-_xlfn.NORM.DIST(AND(BU$6&gt;=$F41,BU$6&lt;=$H41)*(BT$6-$F41+1),$J41/2,$M41,TRUE))/(1-2*_xlfn.NORM.DIST(0,$J41/2,$M41,TRUE))*$D41+($K41="Steady Growth")*(AND(BU$6&gt;=$F41,BU$6&lt;=$H41)*((BU$6-$F41+1)/($J41*($J41+1)/2)*$D41))+($K41="custom")*CustCF!BO41</f>
        <v/>
      </c>
      <c r="BV41" s="87">
        <f>($K41="Bell Curve")*(_xlfn.NORM.DIST(AND(BV$6&gt;=$F41,BV$6&lt;=$H41)*(BV$6-$F41+1),$J41/2,$M41,TRUE)-_xlfn.NORM.DIST(AND(BV$6&gt;=$F41,BV$6&lt;=$H41)*(BU$6-$F41+1),$J41/2,$M41,TRUE))/(1-2*_xlfn.NORM.DIST(0,$J41/2,$M41,TRUE))*$D41+($K41="Steady Growth")*(AND(BV$6&gt;=$F41,BV$6&lt;=$H41)*((BV$6-$F41+1)/($J41*($J41+1)/2)*$D41))+($K41="custom")*CustCF!BP41</f>
        <v/>
      </c>
      <c r="BW41" s="87">
        <f>($K41="Bell Curve")*(_xlfn.NORM.DIST(AND(BW$6&gt;=$F41,BW$6&lt;=$H41)*(BW$6-$F41+1),$J41/2,$M41,TRUE)-_xlfn.NORM.DIST(AND(BW$6&gt;=$F41,BW$6&lt;=$H41)*(BV$6-$F41+1),$J41/2,$M41,TRUE))/(1-2*_xlfn.NORM.DIST(0,$J41/2,$M41,TRUE))*$D41+($K41="Steady Growth")*(AND(BW$6&gt;=$F41,BW$6&lt;=$H41)*((BW$6-$F41+1)/($J41*($J41+1)/2)*$D41))+($K41="custom")*CustCF!BQ41</f>
        <v/>
      </c>
      <c r="BX41" s="87">
        <f>($K41="Bell Curve")*(_xlfn.NORM.DIST(AND(BX$6&gt;=$F41,BX$6&lt;=$H41)*(BX$6-$F41+1),$J41/2,$M41,TRUE)-_xlfn.NORM.DIST(AND(BX$6&gt;=$F41,BX$6&lt;=$H41)*(BW$6-$F41+1),$J41/2,$M41,TRUE))/(1-2*_xlfn.NORM.DIST(0,$J41/2,$M41,TRUE))*$D41+($K41="Steady Growth")*(AND(BX$6&gt;=$F41,BX$6&lt;=$H41)*((BX$6-$F41+1)/($J41*($J41+1)/2)*$D41))+($K41="custom")*CustCF!BR41</f>
        <v/>
      </c>
      <c r="BY41" s="87">
        <f>($K41="Bell Curve")*(_xlfn.NORM.DIST(AND(BY$6&gt;=$F41,BY$6&lt;=$H41)*(BY$6-$F41+1),$J41/2,$M41,TRUE)-_xlfn.NORM.DIST(AND(BY$6&gt;=$F41,BY$6&lt;=$H41)*(BX$6-$F41+1),$J41/2,$M41,TRUE))/(1-2*_xlfn.NORM.DIST(0,$J41/2,$M41,TRUE))*$D41+($K41="Steady Growth")*(AND(BY$6&gt;=$F41,BY$6&lt;=$H41)*((BY$6-$F41+1)/($J41*($J41+1)/2)*$D41))+($K41="custom")*CustCF!BS41</f>
        <v/>
      </c>
      <c r="BZ41" s="87">
        <f>($K41="Bell Curve")*(_xlfn.NORM.DIST(AND(BZ$6&gt;=$F41,BZ$6&lt;=$H41)*(BZ$6-$F41+1),$J41/2,$M41,TRUE)-_xlfn.NORM.DIST(AND(BZ$6&gt;=$F41,BZ$6&lt;=$H41)*(BY$6-$F41+1),$J41/2,$M41,TRUE))/(1-2*_xlfn.NORM.DIST(0,$J41/2,$M41,TRUE))*$D41+($K41="Steady Growth")*(AND(BZ$6&gt;=$F41,BZ$6&lt;=$H41)*((BZ$6-$F41+1)/($J41*($J41+1)/2)*$D41))+($K41="custom")*CustCF!BT41</f>
        <v/>
      </c>
      <c r="CA41" s="87">
        <f>($K41="Bell Curve")*(_xlfn.NORM.DIST(AND(CA$6&gt;=$F41,CA$6&lt;=$H41)*(CA$6-$F41+1),$J41/2,$M41,TRUE)-_xlfn.NORM.DIST(AND(CA$6&gt;=$F41,CA$6&lt;=$H41)*(BZ$6-$F41+1),$J41/2,$M41,TRUE))/(1-2*_xlfn.NORM.DIST(0,$J41/2,$M41,TRUE))*$D41+($K41="Steady Growth")*(AND(CA$6&gt;=$F41,CA$6&lt;=$H41)*((CA$6-$F41+1)/($J41*($J41+1)/2)*$D41))+($K41="custom")*CustCF!BU41</f>
        <v/>
      </c>
      <c r="CB41" s="87">
        <f>($K41="Bell Curve")*(_xlfn.NORM.DIST(AND(CB$6&gt;=$F41,CB$6&lt;=$H41)*(CB$6-$F41+1),$J41/2,$M41,TRUE)-_xlfn.NORM.DIST(AND(CB$6&gt;=$F41,CB$6&lt;=$H41)*(CA$6-$F41+1),$J41/2,$M41,TRUE))/(1-2*_xlfn.NORM.DIST(0,$J41/2,$M41,TRUE))*$D41+($K41="Steady Growth")*(AND(CB$6&gt;=$F41,CB$6&lt;=$H41)*((CB$6-$F41+1)/($J41*($J41+1)/2)*$D41))+($K41="custom")*CustCF!BV41</f>
        <v/>
      </c>
      <c r="CC41" s="87">
        <f>($K41="Bell Curve")*(_xlfn.NORM.DIST(AND(CC$6&gt;=$F41,CC$6&lt;=$H41)*(CC$6-$F41+1),$J41/2,$M41,TRUE)-_xlfn.NORM.DIST(AND(CC$6&gt;=$F41,CC$6&lt;=$H41)*(CB$6-$F41+1),$J41/2,$M41,TRUE))/(1-2*_xlfn.NORM.DIST(0,$J41/2,$M41,TRUE))*$D41+($K41="Steady Growth")*(AND(CC$6&gt;=$F41,CC$6&lt;=$H41)*((CC$6-$F41+1)/($J41*($J41+1)/2)*$D41))+($K41="custom")*CustCF!BW41</f>
        <v/>
      </c>
      <c r="CD41" s="87">
        <f>($K41="Bell Curve")*(_xlfn.NORM.DIST(AND(CD$6&gt;=$F41,CD$6&lt;=$H41)*(CD$6-$F41+1),$J41/2,$M41,TRUE)-_xlfn.NORM.DIST(AND(CD$6&gt;=$F41,CD$6&lt;=$H41)*(CC$6-$F41+1),$J41/2,$M41,TRUE))/(1-2*_xlfn.NORM.DIST(0,$J41/2,$M41,TRUE))*$D41+($K41="Steady Growth")*(AND(CD$6&gt;=$F41,CD$6&lt;=$H41)*((CD$6-$F41+1)/($J41*($J41+1)/2)*$D41))+($K41="custom")*CustCF!BX41</f>
        <v/>
      </c>
      <c r="CE41" s="87">
        <f>($K41="Bell Curve")*(_xlfn.NORM.DIST(AND(CE$6&gt;=$F41,CE$6&lt;=$H41)*(CE$6-$F41+1),$J41/2,$M41,TRUE)-_xlfn.NORM.DIST(AND(CE$6&gt;=$F41,CE$6&lt;=$H41)*(CD$6-$F41+1),$J41/2,$M41,TRUE))/(1-2*_xlfn.NORM.DIST(0,$J41/2,$M41,TRUE))*$D41+($K41="Steady Growth")*(AND(CE$6&gt;=$F41,CE$6&lt;=$H41)*((CE$6-$F41+1)/($J41*($J41+1)/2)*$D41))+($K41="custom")*CustCF!BY41</f>
        <v/>
      </c>
      <c r="CF41" s="87">
        <f>($K41="Bell Curve")*(_xlfn.NORM.DIST(AND(CF$6&gt;=$F41,CF$6&lt;=$H41)*(CF$6-$F41+1),$J41/2,$M41,TRUE)-_xlfn.NORM.DIST(AND(CF$6&gt;=$F41,CF$6&lt;=$H41)*(CE$6-$F41+1),$J41/2,$M41,TRUE))/(1-2*_xlfn.NORM.DIST(0,$J41/2,$M41,TRUE))*$D41+($K41="Steady Growth")*(AND(CF$6&gt;=$F41,CF$6&lt;=$H41)*((CF$6-$F41+1)/($J41*($J41+1)/2)*$D41))+($K41="custom")*CustCF!BZ41</f>
        <v/>
      </c>
      <c r="CG41" s="87">
        <f>($K41="Bell Curve")*(_xlfn.NORM.DIST(AND(CG$6&gt;=$F41,CG$6&lt;=$H41)*(CG$6-$F41+1),$J41/2,$M41,TRUE)-_xlfn.NORM.DIST(AND(CG$6&gt;=$F41,CG$6&lt;=$H41)*(CF$6-$F41+1),$J41/2,$M41,TRUE))/(1-2*_xlfn.NORM.DIST(0,$J41/2,$M41,TRUE))*$D41+($K41="Steady Growth")*(AND(CG$6&gt;=$F41,CG$6&lt;=$H41)*((CG$6-$F41+1)/($J41*($J41+1)/2)*$D41))+($K41="custom")*CustCF!CA41</f>
        <v/>
      </c>
      <c r="CH41" s="87">
        <f>($K41="Bell Curve")*(_xlfn.NORM.DIST(AND(CH$6&gt;=$F41,CH$6&lt;=$H41)*(CH$6-$F41+1),$J41/2,$M41,TRUE)-_xlfn.NORM.DIST(AND(CH$6&gt;=$F41,CH$6&lt;=$H41)*(CG$6-$F41+1),$J41/2,$M41,TRUE))/(1-2*_xlfn.NORM.DIST(0,$J41/2,$M41,TRUE))*$D41+($K41="Steady Growth")*(AND(CH$6&gt;=$F41,CH$6&lt;=$H41)*((CH$6-$F41+1)/($J41*($J41+1)/2)*$D41))+($K41="custom")*CustCF!CB41</f>
        <v/>
      </c>
      <c r="CI41" s="87">
        <f>($K41="Bell Curve")*(_xlfn.NORM.DIST(AND(CI$6&gt;=$F41,CI$6&lt;=$H41)*(CI$6-$F41+1),$J41/2,$M41,TRUE)-_xlfn.NORM.DIST(AND(CI$6&gt;=$F41,CI$6&lt;=$H41)*(CH$6-$F41+1),$J41/2,$M41,TRUE))/(1-2*_xlfn.NORM.DIST(0,$J41/2,$M41,TRUE))*$D41+($K41="Steady Growth")*(AND(CI$6&gt;=$F41,CI$6&lt;=$H41)*((CI$6-$F41+1)/($J41*($J41+1)/2)*$D41))+($K41="custom")*CustCF!CC41</f>
        <v/>
      </c>
      <c r="CJ41" s="87">
        <f>($K41="Bell Curve")*(_xlfn.NORM.DIST(AND(CJ$6&gt;=$F41,CJ$6&lt;=$H41)*(CJ$6-$F41+1),$J41/2,$M41,TRUE)-_xlfn.NORM.DIST(AND(CJ$6&gt;=$F41,CJ$6&lt;=$H41)*(CI$6-$F41+1),$J41/2,$M41,TRUE))/(1-2*_xlfn.NORM.DIST(0,$J41/2,$M41,TRUE))*$D41+($K41="Steady Growth")*(AND(CJ$6&gt;=$F41,CJ$6&lt;=$H41)*((CJ$6-$F41+1)/($J41*($J41+1)/2)*$D41))+($K41="custom")*CustCF!CD41</f>
        <v/>
      </c>
      <c r="CK41" s="87">
        <f>($K41="Bell Curve")*(_xlfn.NORM.DIST(AND(CK$6&gt;=$F41,CK$6&lt;=$H41)*(CK$6-$F41+1),$J41/2,$M41,TRUE)-_xlfn.NORM.DIST(AND(CK$6&gt;=$F41,CK$6&lt;=$H41)*(CJ$6-$F41+1),$J41/2,$M41,TRUE))/(1-2*_xlfn.NORM.DIST(0,$J41/2,$M41,TRUE))*$D41+($K41="Steady Growth")*(AND(CK$6&gt;=$F41,CK$6&lt;=$H41)*((CK$6-$F41+1)/($J41*($J41+1)/2)*$D41))+($K41="custom")*CustCF!CE41</f>
        <v/>
      </c>
      <c r="CL41" s="87">
        <f>($K41="Bell Curve")*(_xlfn.NORM.DIST(AND(CL$6&gt;=$F41,CL$6&lt;=$H41)*(CL$6-$F41+1),$J41/2,$M41,TRUE)-_xlfn.NORM.DIST(AND(CL$6&gt;=$F41,CL$6&lt;=$H41)*(CK$6-$F41+1),$J41/2,$M41,TRUE))/(1-2*_xlfn.NORM.DIST(0,$J41/2,$M41,TRUE))*$D41+($K41="Steady Growth")*(AND(CL$6&gt;=$F41,CL$6&lt;=$H41)*((CL$6-$F41+1)/($J41*($J41+1)/2)*$D41))+($K41="custom")*CustCF!CF41</f>
        <v/>
      </c>
      <c r="CM41" s="87">
        <f>($K41="Bell Curve")*(_xlfn.NORM.DIST(AND(CM$6&gt;=$F41,CM$6&lt;=$H41)*(CM$6-$F41+1),$J41/2,$M41,TRUE)-_xlfn.NORM.DIST(AND(CM$6&gt;=$F41,CM$6&lt;=$H41)*(CL$6-$F41+1),$J41/2,$M41,TRUE))/(1-2*_xlfn.NORM.DIST(0,$J41/2,$M41,TRUE))*$D41+($K41="Steady Growth")*(AND(CM$6&gt;=$F41,CM$6&lt;=$H41)*((CM$6-$F41+1)/($J41*($J41+1)/2)*$D41))+($K41="custom")*CustCF!CG41</f>
        <v/>
      </c>
      <c r="CN41" s="87">
        <f>($K41="Bell Curve")*(_xlfn.NORM.DIST(AND(CN$6&gt;=$F41,CN$6&lt;=$H41)*(CN$6-$F41+1),$J41/2,$M41,TRUE)-_xlfn.NORM.DIST(AND(CN$6&gt;=$F41,CN$6&lt;=$H41)*(CM$6-$F41+1),$J41/2,$M41,TRUE))/(1-2*_xlfn.NORM.DIST(0,$J41/2,$M41,TRUE))*$D41+($K41="Steady Growth")*(AND(CN$6&gt;=$F41,CN$6&lt;=$H41)*((CN$6-$F41+1)/($J41*($J41+1)/2)*$D41))+($K41="custom")*CustCF!CH41</f>
        <v/>
      </c>
      <c r="CO41" s="87">
        <f>($K41="Bell Curve")*(_xlfn.NORM.DIST(AND(CO$6&gt;=$F41,CO$6&lt;=$H41)*(CO$6-$F41+1),$J41/2,$M41,TRUE)-_xlfn.NORM.DIST(AND(CO$6&gt;=$F41,CO$6&lt;=$H41)*(CN$6-$F41+1),$J41/2,$M41,TRUE))/(1-2*_xlfn.NORM.DIST(0,$J41/2,$M41,TRUE))*$D41+($K41="Steady Growth")*(AND(CO$6&gt;=$F41,CO$6&lt;=$H41)*((CO$6-$F41+1)/($J41*($J41+1)/2)*$D41))+($K41="custom")*CustCF!CI41</f>
        <v/>
      </c>
      <c r="CP41" s="87">
        <f>($K41="Bell Curve")*(_xlfn.NORM.DIST(AND(CP$6&gt;=$F41,CP$6&lt;=$H41)*(CP$6-$F41+1),$J41/2,$M41,TRUE)-_xlfn.NORM.DIST(AND(CP$6&gt;=$F41,CP$6&lt;=$H41)*(CO$6-$F41+1),$J41/2,$M41,TRUE))/(1-2*_xlfn.NORM.DIST(0,$J41/2,$M41,TRUE))*$D41+($K41="Steady Growth")*(AND(CP$6&gt;=$F41,CP$6&lt;=$H41)*((CP$6-$F41+1)/($J41*($J41+1)/2)*$D41))+($K41="custom")*CustCF!CJ41</f>
        <v/>
      </c>
      <c r="CQ41" s="87">
        <f>($K41="Bell Curve")*(_xlfn.NORM.DIST(AND(CQ$6&gt;=$F41,CQ$6&lt;=$H41)*(CQ$6-$F41+1),$J41/2,$M41,TRUE)-_xlfn.NORM.DIST(AND(CQ$6&gt;=$F41,CQ$6&lt;=$H41)*(CP$6-$F41+1),$J41/2,$M41,TRUE))/(1-2*_xlfn.NORM.DIST(0,$J41/2,$M41,TRUE))*$D41+($K41="Steady Growth")*(AND(CQ$6&gt;=$F41,CQ$6&lt;=$H41)*((CQ$6-$F41+1)/($J41*($J41+1)/2)*$D41))+($K41="custom")*CustCF!CK41</f>
        <v/>
      </c>
      <c r="CR41" s="87">
        <f>($K41="Bell Curve")*(_xlfn.NORM.DIST(AND(CR$6&gt;=$F41,CR$6&lt;=$H41)*(CR$6-$F41+1),$J41/2,$M41,TRUE)-_xlfn.NORM.DIST(AND(CR$6&gt;=$F41,CR$6&lt;=$H41)*(CQ$6-$F41+1),$J41/2,$M41,TRUE))/(1-2*_xlfn.NORM.DIST(0,$J41/2,$M41,TRUE))*$D41+($K41="Steady Growth")*(AND(CR$6&gt;=$F41,CR$6&lt;=$H41)*((CR$6-$F41+1)/($J41*($J41+1)/2)*$D41))+($K41="custom")*CustCF!CL41</f>
        <v/>
      </c>
      <c r="CS41" s="87">
        <f>($K41="Bell Curve")*(_xlfn.NORM.DIST(AND(CS$6&gt;=$F41,CS$6&lt;=$H41)*(CS$6-$F41+1),$J41/2,$M41,TRUE)-_xlfn.NORM.DIST(AND(CS$6&gt;=$F41,CS$6&lt;=$H41)*(CR$6-$F41+1),$J41/2,$M41,TRUE))/(1-2*_xlfn.NORM.DIST(0,$J41/2,$M41,TRUE))*$D41+($K41="Steady Growth")*(AND(CS$6&gt;=$F41,CS$6&lt;=$H41)*((CS$6-$F41+1)/($J41*($J41+1)/2)*$D41))+($K41="custom")*CustCF!CM41</f>
        <v/>
      </c>
      <c r="CT41" s="87">
        <f>($K41="Bell Curve")*(_xlfn.NORM.DIST(AND(CT$6&gt;=$F41,CT$6&lt;=$H41)*(CT$6-$F41+1),$J41/2,$M41,TRUE)-_xlfn.NORM.DIST(AND(CT$6&gt;=$F41,CT$6&lt;=$H41)*(CS$6-$F41+1),$J41/2,$M41,TRUE))/(1-2*_xlfn.NORM.DIST(0,$J41/2,$M41,TRUE))*$D41+($K41="Steady Growth")*(AND(CT$6&gt;=$F41,CT$6&lt;=$H41)*((CT$6-$F41+1)/($J41*($J41+1)/2)*$D41))+($K41="custom")*CustCF!CN41</f>
        <v/>
      </c>
      <c r="CU41" s="87">
        <f>($K41="Bell Curve")*(_xlfn.NORM.DIST(AND(CU$6&gt;=$F41,CU$6&lt;=$H41)*(CU$6-$F41+1),$J41/2,$M41,TRUE)-_xlfn.NORM.DIST(AND(CU$6&gt;=$F41,CU$6&lt;=$H41)*(CT$6-$F41+1),$J41/2,$M41,TRUE))/(1-2*_xlfn.NORM.DIST(0,$J41/2,$M41,TRUE))*$D41+($K41="Steady Growth")*(AND(CU$6&gt;=$F41,CU$6&lt;=$H41)*((CU$6-$F41+1)/($J41*($J41+1)/2)*$D41))+($K41="custom")*CustCF!CO41</f>
        <v/>
      </c>
      <c r="CV41" s="87">
        <f>($K41="Bell Curve")*(_xlfn.NORM.DIST(AND(CV$6&gt;=$F41,CV$6&lt;=$H41)*(CV$6-$F41+1),$J41/2,$M41,TRUE)-_xlfn.NORM.DIST(AND(CV$6&gt;=$F41,CV$6&lt;=$H41)*(CU$6-$F41+1),$J41/2,$M41,TRUE))/(1-2*_xlfn.NORM.DIST(0,$J41/2,$M41,TRUE))*$D41+($K41="Steady Growth")*(AND(CV$6&gt;=$F41,CV$6&lt;=$H41)*((CV$6-$F41+1)/($J41*($J41+1)/2)*$D41))+($K41="custom")*CustCF!CP41</f>
        <v/>
      </c>
      <c r="CW41" s="87">
        <f>($K41="Bell Curve")*(_xlfn.NORM.DIST(AND(CW$6&gt;=$F41,CW$6&lt;=$H41)*(CW$6-$F41+1),$J41/2,$M41,TRUE)-_xlfn.NORM.DIST(AND(CW$6&gt;=$F41,CW$6&lt;=$H41)*(CV$6-$F41+1),$J41/2,$M41,TRUE))/(1-2*_xlfn.NORM.DIST(0,$J41/2,$M41,TRUE))*$D41+($K41="Steady Growth")*(AND(CW$6&gt;=$F41,CW$6&lt;=$H41)*((CW$6-$F41+1)/($J41*($J41+1)/2)*$D41))+($K41="custom")*CustCF!CQ41</f>
        <v/>
      </c>
      <c r="CX41" s="87">
        <f>($K41="Bell Curve")*(_xlfn.NORM.DIST(AND(CX$6&gt;=$F41,CX$6&lt;=$H41)*(CX$6-$F41+1),$J41/2,$M41,TRUE)-_xlfn.NORM.DIST(AND(CX$6&gt;=$F41,CX$6&lt;=$H41)*(CW$6-$F41+1),$J41/2,$M41,TRUE))/(1-2*_xlfn.NORM.DIST(0,$J41/2,$M41,TRUE))*$D41+($K41="Steady Growth")*(AND(CX$6&gt;=$F41,CX$6&lt;=$H41)*((CX$6-$F41+1)/($J41*($J41+1)/2)*$D41))+($K41="custom")*CustCF!CR41</f>
        <v/>
      </c>
      <c r="CY41" s="87">
        <f>($K41="Bell Curve")*(_xlfn.NORM.DIST(AND(CY$6&gt;=$F41,CY$6&lt;=$H41)*(CY$6-$F41+1),$J41/2,$M41,TRUE)-_xlfn.NORM.DIST(AND(CY$6&gt;=$F41,CY$6&lt;=$H41)*(CX$6-$F41+1),$J41/2,$M41,TRUE))/(1-2*_xlfn.NORM.DIST(0,$J41/2,$M41,TRUE))*$D41+($K41="Steady Growth")*(AND(CY$6&gt;=$F41,CY$6&lt;=$H41)*((CY$6-$F41+1)/($J41*($J41+1)/2)*$D41))+($K41="custom")*CustCF!CS41</f>
        <v/>
      </c>
      <c r="CZ41" s="87">
        <f>($K41="Bell Curve")*(_xlfn.NORM.DIST(AND(CZ$6&gt;=$F41,CZ$6&lt;=$H41)*(CZ$6-$F41+1),$J41/2,$M41,TRUE)-_xlfn.NORM.DIST(AND(CZ$6&gt;=$F41,CZ$6&lt;=$H41)*(CY$6-$F41+1),$J41/2,$M41,TRUE))/(1-2*_xlfn.NORM.DIST(0,$J41/2,$M41,TRUE))*$D41+($K41="Steady Growth")*(AND(CZ$6&gt;=$F41,CZ$6&lt;=$H41)*((CZ$6-$F41+1)/($J41*($J41+1)/2)*$D41))+($K41="custom")*CustCF!CT41</f>
        <v/>
      </c>
      <c r="DA41" s="87">
        <f>($K41="Bell Curve")*(_xlfn.NORM.DIST(AND(DA$6&gt;=$F41,DA$6&lt;=$H41)*(DA$6-$F41+1),$J41/2,$M41,TRUE)-_xlfn.NORM.DIST(AND(DA$6&gt;=$F41,DA$6&lt;=$H41)*(CZ$6-$F41+1),$J41/2,$M41,TRUE))/(1-2*_xlfn.NORM.DIST(0,$J41/2,$M41,TRUE))*$D41+($K41="Steady Growth")*(AND(DA$6&gt;=$F41,DA$6&lt;=$H41)*((DA$6-$F41+1)/($J41*($J41+1)/2)*$D41))+($K41="custom")*CustCF!CU41</f>
        <v/>
      </c>
      <c r="DB41" s="87">
        <f>($K41="Bell Curve")*(_xlfn.NORM.DIST(AND(DB$6&gt;=$F41,DB$6&lt;=$H41)*(DB$6-$F41+1),$J41/2,$M41,TRUE)-_xlfn.NORM.DIST(AND(DB$6&gt;=$F41,DB$6&lt;=$H41)*(DA$6-$F41+1),$J41/2,$M41,TRUE))/(1-2*_xlfn.NORM.DIST(0,$J41/2,$M41,TRUE))*$D41+($K41="Steady Growth")*(AND(DB$6&gt;=$F41,DB$6&lt;=$H41)*((DB$6-$F41+1)/($J41*($J41+1)/2)*$D41))+($K41="custom")*CustCF!CV41</f>
        <v/>
      </c>
      <c r="DC41" s="87">
        <f>($K41="Bell Curve")*(_xlfn.NORM.DIST(AND(DC$6&gt;=$F41,DC$6&lt;=$H41)*(DC$6-$F41+1),$J41/2,$M41,TRUE)-_xlfn.NORM.DIST(AND(DC$6&gt;=$F41,DC$6&lt;=$H41)*(DB$6-$F41+1),$J41/2,$M41,TRUE))/(1-2*_xlfn.NORM.DIST(0,$J41/2,$M41,TRUE))*$D41+($K41="Steady Growth")*(AND(DC$6&gt;=$F41,DC$6&lt;=$H41)*((DC$6-$F41+1)/($J41*($J41+1)/2)*$D41))+($K41="custom")*CustCF!CW41</f>
        <v/>
      </c>
      <c r="DD41" s="87">
        <f>($K41="Bell Curve")*(_xlfn.NORM.DIST(AND(DD$6&gt;=$F41,DD$6&lt;=$H41)*(DD$6-$F41+1),$J41/2,$M41,TRUE)-_xlfn.NORM.DIST(AND(DD$6&gt;=$F41,DD$6&lt;=$H41)*(DC$6-$F41+1),$J41/2,$M41,TRUE))/(1-2*_xlfn.NORM.DIST(0,$J41/2,$M41,TRUE))*$D41+($K41="Steady Growth")*(AND(DD$6&gt;=$F41,DD$6&lt;=$H41)*((DD$6-$F41+1)/($J41*($J41+1)/2)*$D41))+($K41="custom")*CustCF!CX41</f>
        <v/>
      </c>
      <c r="DE41" s="87">
        <f>($K41="Bell Curve")*(_xlfn.NORM.DIST(AND(DE$6&gt;=$F41,DE$6&lt;=$H41)*(DE$6-$F41+1),$J41/2,$M41,TRUE)-_xlfn.NORM.DIST(AND(DE$6&gt;=$F41,DE$6&lt;=$H41)*(DD$6-$F41+1),$J41/2,$M41,TRUE))/(1-2*_xlfn.NORM.DIST(0,$J41/2,$M41,TRUE))*$D41+($K41="Steady Growth")*(AND(DE$6&gt;=$F41,DE$6&lt;=$H41)*((DE$6-$F41+1)/($J41*($J41+1)/2)*$D41))+($K41="custom")*CustCF!CY41</f>
        <v/>
      </c>
      <c r="DF41" s="87">
        <f>($K41="Bell Curve")*(_xlfn.NORM.DIST(AND(DF$6&gt;=$F41,DF$6&lt;=$H41)*(DF$6-$F41+1),$J41/2,$M41,TRUE)-_xlfn.NORM.DIST(AND(DF$6&gt;=$F41,DF$6&lt;=$H41)*(DE$6-$F41+1),$J41/2,$M41,TRUE))/(1-2*_xlfn.NORM.DIST(0,$J41/2,$M41,TRUE))*$D41+($K41="Steady Growth")*(AND(DF$6&gt;=$F41,DF$6&lt;=$H41)*((DF$6-$F41+1)/($J41*($J41+1)/2)*$D41))+($K41="custom")*CustCF!CZ41</f>
        <v/>
      </c>
      <c r="DG41" s="87">
        <f>($K41="Bell Curve")*(_xlfn.NORM.DIST(AND(DG$6&gt;=$F41,DG$6&lt;=$H41)*(DG$6-$F41+1),$J41/2,$M41,TRUE)-_xlfn.NORM.DIST(AND(DG$6&gt;=$F41,DG$6&lt;=$H41)*(DF$6-$F41+1),$J41/2,$M41,TRUE))/(1-2*_xlfn.NORM.DIST(0,$J41/2,$M41,TRUE))*$D41+($K41="Steady Growth")*(AND(DG$6&gt;=$F41,DG$6&lt;=$H41)*((DG$6-$F41+1)/($J41*($J41+1)/2)*$D41))+($K41="custom")*CustCF!DA41</f>
        <v/>
      </c>
      <c r="DH41" s="87">
        <f>($K41="Bell Curve")*(_xlfn.NORM.DIST(AND(DH$6&gt;=$F41,DH$6&lt;=$H41)*(DH$6-$F41+1),$J41/2,$M41,TRUE)-_xlfn.NORM.DIST(AND(DH$6&gt;=$F41,DH$6&lt;=$H41)*(DG$6-$F41+1),$J41/2,$M41,TRUE))/(1-2*_xlfn.NORM.DIST(0,$J41/2,$M41,TRUE))*$D41+($K41="Steady Growth")*(AND(DH$6&gt;=$F41,DH$6&lt;=$H41)*((DH$6-$F41+1)/($J41*($J41+1)/2)*$D41))+($K41="custom")*CustCF!DB41</f>
        <v/>
      </c>
      <c r="DI41" s="87">
        <f>($K41="Bell Curve")*(_xlfn.NORM.DIST(AND(DI$6&gt;=$F41,DI$6&lt;=$H41)*(DI$6-$F41+1),$J41/2,$M41,TRUE)-_xlfn.NORM.DIST(AND(DI$6&gt;=$F41,DI$6&lt;=$H41)*(DH$6-$F41+1),$J41/2,$M41,TRUE))/(1-2*_xlfn.NORM.DIST(0,$J41/2,$M41,TRUE))*$D41+($K41="Steady Growth")*(AND(DI$6&gt;=$F41,DI$6&lt;=$H41)*((DI$6-$F41+1)/($J41*($J41+1)/2)*$D41))+($K41="custom")*CustCF!DC41</f>
        <v/>
      </c>
      <c r="DJ41" s="87">
        <f>($K41="Bell Curve")*(_xlfn.NORM.DIST(AND(DJ$6&gt;=$F41,DJ$6&lt;=$H41)*(DJ$6-$F41+1),$J41/2,$M41,TRUE)-_xlfn.NORM.DIST(AND(DJ$6&gt;=$F41,DJ$6&lt;=$H41)*(DI$6-$F41+1),$J41/2,$M41,TRUE))/(1-2*_xlfn.NORM.DIST(0,$J41/2,$M41,TRUE))*$D41+($K41="Steady Growth")*(AND(DJ$6&gt;=$F41,DJ$6&lt;=$H41)*((DJ$6-$F41+1)/($J41*($J41+1)/2)*$D41))+($K41="custom")*CustCF!DD41</f>
        <v/>
      </c>
      <c r="DK41" s="87">
        <f>($K41="Bell Curve")*(_xlfn.NORM.DIST(AND(DK$6&gt;=$F41,DK$6&lt;=$H41)*(DK$6-$F41+1),$J41/2,$M41,TRUE)-_xlfn.NORM.DIST(AND(DK$6&gt;=$F41,DK$6&lt;=$H41)*(DJ$6-$F41+1),$J41/2,$M41,TRUE))/(1-2*_xlfn.NORM.DIST(0,$J41/2,$M41,TRUE))*$D41+($K41="Steady Growth")*(AND(DK$6&gt;=$F41,DK$6&lt;=$H41)*((DK$6-$F41+1)/($J41*($J41+1)/2)*$D41))+($K41="custom")*CustCF!DE41</f>
        <v/>
      </c>
      <c r="DL41" s="87">
        <f>($K41="Bell Curve")*(_xlfn.NORM.DIST(AND(DL$6&gt;=$F41,DL$6&lt;=$H41)*(DL$6-$F41+1),$J41/2,$M41,TRUE)-_xlfn.NORM.DIST(AND(DL$6&gt;=$F41,DL$6&lt;=$H41)*(DK$6-$F41+1),$J41/2,$M41,TRUE))/(1-2*_xlfn.NORM.DIST(0,$J41/2,$M41,TRUE))*$D41+($K41="Steady Growth")*(AND(DL$6&gt;=$F41,DL$6&lt;=$H41)*((DL$6-$F41+1)/($J41*($J41+1)/2)*$D41))+($K41="custom")*CustCF!DF41</f>
        <v/>
      </c>
      <c r="DM41" s="87">
        <f>($K41="Bell Curve")*(_xlfn.NORM.DIST(AND(DM$6&gt;=$F41,DM$6&lt;=$H41)*(DM$6-$F41+1),$J41/2,$M41,TRUE)-_xlfn.NORM.DIST(AND(DM$6&gt;=$F41,DM$6&lt;=$H41)*(DL$6-$F41+1),$J41/2,$M41,TRUE))/(1-2*_xlfn.NORM.DIST(0,$J41/2,$M41,TRUE))*$D41+($K41="Steady Growth")*(AND(DM$6&gt;=$F41,DM$6&lt;=$H41)*((DM$6-$F41+1)/($J41*($J41+1)/2)*$D41))+($K41="custom")*CustCF!DG41</f>
        <v/>
      </c>
      <c r="DN41" s="87">
        <f>($K41="Bell Curve")*(_xlfn.NORM.DIST(AND(DN$6&gt;=$F41,DN$6&lt;=$H41)*(DN$6-$F41+1),$J41/2,$M41,TRUE)-_xlfn.NORM.DIST(AND(DN$6&gt;=$F41,DN$6&lt;=$H41)*(DM$6-$F41+1),$J41/2,$M41,TRUE))/(1-2*_xlfn.NORM.DIST(0,$J41/2,$M41,TRUE))*$D41+($K41="Steady Growth")*(AND(DN$6&gt;=$F41,DN$6&lt;=$H41)*((DN$6-$F41+1)/($J41*($J41+1)/2)*$D41))+($K41="custom")*CustCF!DH41</f>
        <v/>
      </c>
      <c r="DO41" s="87">
        <f>($K41="Bell Curve")*(_xlfn.NORM.DIST(AND(DO$6&gt;=$F41,DO$6&lt;=$H41)*(DO$6-$F41+1),$J41/2,$M41,TRUE)-_xlfn.NORM.DIST(AND(DO$6&gt;=$F41,DO$6&lt;=$H41)*(DN$6-$F41+1),$J41/2,$M41,TRUE))/(1-2*_xlfn.NORM.DIST(0,$J41/2,$M41,TRUE))*$D41+($K41="Steady Growth")*(AND(DO$6&gt;=$F41,DO$6&lt;=$H41)*((DO$6-$F41+1)/($J41*($J41+1)/2)*$D41))+($K41="custom")*CustCF!DI41</f>
        <v/>
      </c>
      <c r="DP41" s="87">
        <f>($K41="Bell Curve")*(_xlfn.NORM.DIST(AND(DP$6&gt;=$F41,DP$6&lt;=$H41)*(DP$6-$F41+1),$J41/2,$M41,TRUE)-_xlfn.NORM.DIST(AND(DP$6&gt;=$F41,DP$6&lt;=$H41)*(DO$6-$F41+1),$J41/2,$M41,TRUE))/(1-2*_xlfn.NORM.DIST(0,$J41/2,$M41,TRUE))*$D41+($K41="Steady Growth")*(AND(DP$6&gt;=$F41,DP$6&lt;=$H41)*((DP$6-$F41+1)/($J41*($J41+1)/2)*$D41))+($K41="custom")*CustCF!DJ41</f>
        <v/>
      </c>
      <c r="DQ41" s="87">
        <f>($K41="Bell Curve")*(_xlfn.NORM.DIST(AND(DQ$6&gt;=$F41,DQ$6&lt;=$H41)*(DQ$6-$F41+1),$J41/2,$M41,TRUE)-_xlfn.NORM.DIST(AND(DQ$6&gt;=$F41,DQ$6&lt;=$H41)*(DP$6-$F41+1),$J41/2,$M41,TRUE))/(1-2*_xlfn.NORM.DIST(0,$J41/2,$M41,TRUE))*$D41+($K41="Steady Growth")*(AND(DQ$6&gt;=$F41,DQ$6&lt;=$H41)*((DQ$6-$F41+1)/($J41*($J41+1)/2)*$D41))+($K41="custom")*CustCF!DK41</f>
        <v/>
      </c>
      <c r="DR41" s="87">
        <f>($K41="Bell Curve")*(_xlfn.NORM.DIST(AND(DR$6&gt;=$F41,DR$6&lt;=$H41)*(DR$6-$F41+1),$J41/2,$M41,TRUE)-_xlfn.NORM.DIST(AND(DR$6&gt;=$F41,DR$6&lt;=$H41)*(DQ$6-$F41+1),$J41/2,$M41,TRUE))/(1-2*_xlfn.NORM.DIST(0,$J41/2,$M41,TRUE))*$D41+($K41="Steady Growth")*(AND(DR$6&gt;=$F41,DR$6&lt;=$H41)*((DR$6-$F41+1)/($J41*($J41+1)/2)*$D41))+($K41="custom")*CustCF!DL41</f>
        <v/>
      </c>
      <c r="DS41" s="87">
        <f>($K41="Bell Curve")*(_xlfn.NORM.DIST(AND(DS$6&gt;=$F41,DS$6&lt;=$H41)*(DS$6-$F41+1),$J41/2,$M41,TRUE)-_xlfn.NORM.DIST(AND(DS$6&gt;=$F41,DS$6&lt;=$H41)*(DR$6-$F41+1),$J41/2,$M41,TRUE))/(1-2*_xlfn.NORM.DIST(0,$J41/2,$M41,TRUE))*$D41+($K41="Steady Growth")*(AND(DS$6&gt;=$F41,DS$6&lt;=$H41)*((DS$6-$F41+1)/($J41*($J41+1)/2)*$D41))+($K41="custom")*CustCF!DM41</f>
        <v/>
      </c>
      <c r="DT41" s="87">
        <f>($K41="Bell Curve")*(_xlfn.NORM.DIST(AND(DT$6&gt;=$F41,DT$6&lt;=$H41)*(DT$6-$F41+1),$J41/2,$M41,TRUE)-_xlfn.NORM.DIST(AND(DT$6&gt;=$F41,DT$6&lt;=$H41)*(DS$6-$F41+1),$J41/2,$M41,TRUE))/(1-2*_xlfn.NORM.DIST(0,$J41/2,$M41,TRUE))*$D41+($K41="Steady Growth")*(AND(DT$6&gt;=$F41,DT$6&lt;=$H41)*((DT$6-$F41+1)/($J41*($J41+1)/2)*$D41))+($K41="custom")*CustCF!DN41</f>
        <v/>
      </c>
      <c r="DU41" s="87">
        <f>($K41="Bell Curve")*(_xlfn.NORM.DIST(AND(DU$6&gt;=$F41,DU$6&lt;=$H41)*(DU$6-$F41+1),$J41/2,$M41,TRUE)-_xlfn.NORM.DIST(AND(DU$6&gt;=$F41,DU$6&lt;=$H41)*(DT$6-$F41+1),$J41/2,$M41,TRUE))/(1-2*_xlfn.NORM.DIST(0,$J41/2,$M41,TRUE))*$D41+($K41="Steady Growth")*(AND(DU$6&gt;=$F41,DU$6&lt;=$H41)*((DU$6-$F41+1)/($J41*($J41+1)/2)*$D41))+($K41="custom")*CustCF!DO41</f>
        <v/>
      </c>
      <c r="DV41" s="87">
        <f>($K41="Bell Curve")*(_xlfn.NORM.DIST(AND(DV$6&gt;=$F41,DV$6&lt;=$H41)*(DV$6-$F41+1),$J41/2,$M41,TRUE)-_xlfn.NORM.DIST(AND(DV$6&gt;=$F41,DV$6&lt;=$H41)*(DU$6-$F41+1),$J41/2,$M41,TRUE))/(1-2*_xlfn.NORM.DIST(0,$J41/2,$M41,TRUE))*$D41+($K41="Steady Growth")*(AND(DV$6&gt;=$F41,DV$6&lt;=$H41)*((DV$6-$F41+1)/($J41*($J41+1)/2)*$D41))+($K41="custom")*CustCF!DP41</f>
        <v/>
      </c>
      <c r="DW41" s="87">
        <f>($K41="Bell Curve")*(_xlfn.NORM.DIST(AND(DW$6&gt;=$F41,DW$6&lt;=$H41)*(DW$6-$F41+1),$J41/2,$M41,TRUE)-_xlfn.NORM.DIST(AND(DW$6&gt;=$F41,DW$6&lt;=$H41)*(DV$6-$F41+1),$J41/2,$M41,TRUE))/(1-2*_xlfn.NORM.DIST(0,$J41/2,$M41,TRUE))*$D41+($K41="Steady Growth")*(AND(DW$6&gt;=$F41,DW$6&lt;=$H41)*((DW$6-$F41+1)/($J41*($J41+1)/2)*$D41))+($K41="custom")*CustCF!DQ41</f>
        <v/>
      </c>
      <c r="DX41" s="87">
        <f>($K41="Bell Curve")*(_xlfn.NORM.DIST(AND(DX$6&gt;=$F41,DX$6&lt;=$H41)*(DX$6-$F41+1),$J41/2,$M41,TRUE)-_xlfn.NORM.DIST(AND(DX$6&gt;=$F41,DX$6&lt;=$H41)*(DW$6-$F41+1),$J41/2,$M41,TRUE))/(1-2*_xlfn.NORM.DIST(0,$J41/2,$M41,TRUE))*$D41+($K41="Steady Growth")*(AND(DX$6&gt;=$F41,DX$6&lt;=$H41)*((DX$6-$F41+1)/($J41*($J41+1)/2)*$D41))+($K41="custom")*CustCF!DR41</f>
        <v/>
      </c>
      <c r="DY41" s="87">
        <f>($K41="Bell Curve")*(_xlfn.NORM.DIST(AND(DY$6&gt;=$F41,DY$6&lt;=$H41)*(DY$6-$F41+1),$J41/2,$M41,TRUE)-_xlfn.NORM.DIST(AND(DY$6&gt;=$F41,DY$6&lt;=$H41)*(DX$6-$F41+1),$J41/2,$M41,TRUE))/(1-2*_xlfn.NORM.DIST(0,$J41/2,$M41,TRUE))*$D41+($K41="Steady Growth")*(AND(DY$6&gt;=$F41,DY$6&lt;=$H41)*((DY$6-$F41+1)/($J41*($J41+1)/2)*$D41))+($K41="custom")*CustCF!DS41</f>
        <v/>
      </c>
      <c r="DZ41" s="87">
        <f>($K41="Bell Curve")*(_xlfn.NORM.DIST(AND(DZ$6&gt;=$F41,DZ$6&lt;=$H41)*(DZ$6-$F41+1),$J41/2,$M41,TRUE)-_xlfn.NORM.DIST(AND(DZ$6&gt;=$F41,DZ$6&lt;=$H41)*(DY$6-$F41+1),$J41/2,$M41,TRUE))/(1-2*_xlfn.NORM.DIST(0,$J41/2,$M41,TRUE))*$D41+($K41="Steady Growth")*(AND(DZ$6&gt;=$F41,DZ$6&lt;=$H41)*((DZ$6-$F41+1)/($J41*($J41+1)/2)*$D41))+($K41="custom")*CustCF!DT41</f>
        <v/>
      </c>
      <c r="EA41" s="87">
        <f>($K41="Bell Curve")*(_xlfn.NORM.DIST(AND(EA$6&gt;=$F41,EA$6&lt;=$H41)*(EA$6-$F41+1),$J41/2,$M41,TRUE)-_xlfn.NORM.DIST(AND(EA$6&gt;=$F41,EA$6&lt;=$H41)*(DZ$6-$F41+1),$J41/2,$M41,TRUE))/(1-2*_xlfn.NORM.DIST(0,$J41/2,$M41,TRUE))*$D41+($K41="Steady Growth")*(AND(EA$6&gt;=$F41,EA$6&lt;=$H41)*((EA$6-$F41+1)/($J41*($J41+1)/2)*$D41))+($K41="custom")*CustCF!DU41</f>
        <v/>
      </c>
      <c r="EB41" s="87">
        <f>($K41="Bell Curve")*(_xlfn.NORM.DIST(AND(EB$6&gt;=$F41,EB$6&lt;=$H41)*(EB$6-$F41+1),$J41/2,$M41,TRUE)-_xlfn.NORM.DIST(AND(EB$6&gt;=$F41,EB$6&lt;=$H41)*(EA$6-$F41+1),$J41/2,$M41,TRUE))/(1-2*_xlfn.NORM.DIST(0,$J41/2,$M41,TRUE))*$D41+($K41="Steady Growth")*(AND(EB$6&gt;=$F41,EB$6&lt;=$H41)*((EB$6-$F41+1)/($J41*($J41+1)/2)*$D41))+($K41="custom")*CustCF!DV41</f>
        <v/>
      </c>
      <c r="EC41" s="87">
        <f>($K41="Bell Curve")*(_xlfn.NORM.DIST(AND(EC$6&gt;=$F41,EC$6&lt;=$H41)*(EC$6-$F41+1),$J41/2,$M41,TRUE)-_xlfn.NORM.DIST(AND(EC$6&gt;=$F41,EC$6&lt;=$H41)*(EB$6-$F41+1),$J41/2,$M41,TRUE))/(1-2*_xlfn.NORM.DIST(0,$J41/2,$M41,TRUE))*$D41+($K41="Steady Growth")*(AND(EC$6&gt;=$F41,EC$6&lt;=$H41)*((EC$6-$F41+1)/($J41*($J41+1)/2)*$D41))+($K41="custom")*CustCF!DW41</f>
        <v/>
      </c>
      <c r="ED41" s="87">
        <f>($K41="Bell Curve")*(_xlfn.NORM.DIST(AND(ED$6&gt;=$F41,ED$6&lt;=$H41)*(ED$6-$F41+1),$J41/2,$M41,TRUE)-_xlfn.NORM.DIST(AND(ED$6&gt;=$F41,ED$6&lt;=$H41)*(EC$6-$F41+1),$J41/2,$M41,TRUE))/(1-2*_xlfn.NORM.DIST(0,$J41/2,$M41,TRUE))*$D41+($K41="Steady Growth")*(AND(ED$6&gt;=$F41,ED$6&lt;=$H41)*((ED$6-$F41+1)/($J41*($J41+1)/2)*$D41))+($K41="custom")*CustCF!DX41</f>
        <v/>
      </c>
      <c r="EE41" s="87">
        <f>($K41="Bell Curve")*(_xlfn.NORM.DIST(AND(EE$6&gt;=$F41,EE$6&lt;=$H41)*(EE$6-$F41+1),$J41/2,$M41,TRUE)-_xlfn.NORM.DIST(AND(EE$6&gt;=$F41,EE$6&lt;=$H41)*(ED$6-$F41+1),$J41/2,$M41,TRUE))/(1-2*_xlfn.NORM.DIST(0,$J41/2,$M41,TRUE))*$D41+($K41="Steady Growth")*(AND(EE$6&gt;=$F41,EE$6&lt;=$H41)*((EE$6-$F41+1)/($J41*($J41+1)/2)*$D41))+($K41="custom")*CustCF!DY41</f>
        <v/>
      </c>
      <c r="EF41" s="87">
        <f>($K41="Bell Curve")*(_xlfn.NORM.DIST(AND(EF$6&gt;=$F41,EF$6&lt;=$H41)*(EF$6-$F41+1),$J41/2,$M41,TRUE)-_xlfn.NORM.DIST(AND(EF$6&gt;=$F41,EF$6&lt;=$H41)*(EE$6-$F41+1),$J41/2,$M41,TRUE))/(1-2*_xlfn.NORM.DIST(0,$J41/2,$M41,TRUE))*$D41+($K41="Steady Growth")*(AND(EF$6&gt;=$F41,EF$6&lt;=$H41)*((EF$6-$F41+1)/($J41*($J41+1)/2)*$D41))+($K41="custom")*CustCF!DZ41</f>
        <v/>
      </c>
      <c r="EG41" s="87">
        <f>($K41="Bell Curve")*(_xlfn.NORM.DIST(AND(EG$6&gt;=$F41,EG$6&lt;=$H41)*(EG$6-$F41+1),$J41/2,$M41,TRUE)-_xlfn.NORM.DIST(AND(EG$6&gt;=$F41,EG$6&lt;=$H41)*(EF$6-$F41+1),$J41/2,$M41,TRUE))/(1-2*_xlfn.NORM.DIST(0,$J41/2,$M41,TRUE))*$D41+($K41="Steady Growth")*(AND(EG$6&gt;=$F41,EG$6&lt;=$H41)*((EG$6-$F41+1)/($J41*($J41+1)/2)*$D41))+($K41="custom")*CustCF!EA41</f>
        <v/>
      </c>
      <c r="EH41" s="87">
        <f>($K41="Bell Curve")*(_xlfn.NORM.DIST(AND(EH$6&gt;=$F41,EH$6&lt;=$H41)*(EH$6-$F41+1),$J41/2,$M41,TRUE)-_xlfn.NORM.DIST(AND(EH$6&gt;=$F41,EH$6&lt;=$H41)*(EG$6-$F41+1),$J41/2,$M41,TRUE))/(1-2*_xlfn.NORM.DIST(0,$J41/2,$M41,TRUE))*$D41+($K41="Steady Growth")*(AND(EH$6&gt;=$F41,EH$6&lt;=$H41)*((EH$6-$F41+1)/($J41*($J41+1)/2)*$D41))+($K41="custom")*CustCF!EB41</f>
        <v/>
      </c>
      <c r="EI41" s="87">
        <f>($K41="Bell Curve")*(_xlfn.NORM.DIST(AND(EI$6&gt;=$F41,EI$6&lt;=$H41)*(EI$6-$F41+1),$J41/2,$M41,TRUE)-_xlfn.NORM.DIST(AND(EI$6&gt;=$F41,EI$6&lt;=$H41)*(EH$6-$F41+1),$J41/2,$M41,TRUE))/(1-2*_xlfn.NORM.DIST(0,$J41/2,$M41,TRUE))*$D41+($K41="Steady Growth")*(AND(EI$6&gt;=$F41,EI$6&lt;=$H41)*((EI$6-$F41+1)/($J41*($J41+1)/2)*$D41))+($K41="custom")*CustCF!EC41</f>
        <v/>
      </c>
      <c r="EJ41" s="87">
        <f>($K41="Bell Curve")*(_xlfn.NORM.DIST(AND(EJ$6&gt;=$F41,EJ$6&lt;=$H41)*(EJ$6-$F41+1),$J41/2,$M41,TRUE)-_xlfn.NORM.DIST(AND(EJ$6&gt;=$F41,EJ$6&lt;=$H41)*(EI$6-$F41+1),$J41/2,$M41,TRUE))/(1-2*_xlfn.NORM.DIST(0,$J41/2,$M41,TRUE))*$D41+($K41="Steady Growth")*(AND(EJ$6&gt;=$F41,EJ$6&lt;=$H41)*((EJ$6-$F41+1)/($J41*($J41+1)/2)*$D41))+($K41="custom")*CustCF!ED41</f>
        <v/>
      </c>
      <c r="EK41" s="87">
        <f>($K41="Bell Curve")*(_xlfn.NORM.DIST(AND(EK$6&gt;=$F41,EK$6&lt;=$H41)*(EK$6-$F41+1),$J41/2,$M41,TRUE)-_xlfn.NORM.DIST(AND(EK$6&gt;=$F41,EK$6&lt;=$H41)*(EJ$6-$F41+1),$J41/2,$M41,TRUE))/(1-2*_xlfn.NORM.DIST(0,$J41/2,$M41,TRUE))*$D41+($K41="Steady Growth")*(AND(EK$6&gt;=$F41,EK$6&lt;=$H41)*((EK$6-$F41+1)/($J41*($J41+1)/2)*$D41))+($K41="custom")*CustCF!EE41</f>
        <v/>
      </c>
      <c r="EL41" s="87">
        <f>($K41="Bell Curve")*(_xlfn.NORM.DIST(AND(EL$6&gt;=$F41,EL$6&lt;=$H41)*(EL$6-$F41+1),$J41/2,$M41,TRUE)-_xlfn.NORM.DIST(AND(EL$6&gt;=$F41,EL$6&lt;=$H41)*(EK$6-$F41+1),$J41/2,$M41,TRUE))/(1-2*_xlfn.NORM.DIST(0,$J41/2,$M41,TRUE))*$D41+($K41="Steady Growth")*(AND(EL$6&gt;=$F41,EL$6&lt;=$H41)*((EL$6-$F41+1)/($J41*($J41+1)/2)*$D41))+($K41="custom")*CustCF!EF41</f>
        <v/>
      </c>
      <c r="EM41" s="87">
        <f>($K41="Bell Curve")*(_xlfn.NORM.DIST(AND(EM$6&gt;=$F41,EM$6&lt;=$H41)*(EM$6-$F41+1),$J41/2,$M41,TRUE)-_xlfn.NORM.DIST(AND(EM$6&gt;=$F41,EM$6&lt;=$H41)*(EL$6-$F41+1),$J41/2,$M41,TRUE))/(1-2*_xlfn.NORM.DIST(0,$J41/2,$M41,TRUE))*$D41+($K41="Steady Growth")*(AND(EM$6&gt;=$F41,EM$6&lt;=$H41)*((EM$6-$F41+1)/($J41*($J41+1)/2)*$D41))+($K41="custom")*CustCF!EG41</f>
        <v/>
      </c>
      <c r="EN41" s="87">
        <f>($K41="Bell Curve")*(_xlfn.NORM.DIST(AND(EN$6&gt;=$F41,EN$6&lt;=$H41)*(EN$6-$F41+1),$J41/2,$M41,TRUE)-_xlfn.NORM.DIST(AND(EN$6&gt;=$F41,EN$6&lt;=$H41)*(EM$6-$F41+1),$J41/2,$M41,TRUE))/(1-2*_xlfn.NORM.DIST(0,$J41/2,$M41,TRUE))*$D41+($K41="Steady Growth")*(AND(EN$6&gt;=$F41,EN$6&lt;=$H41)*((EN$6-$F41+1)/($J41*($J41+1)/2)*$D41))+($K41="custom")*CustCF!EH41</f>
        <v/>
      </c>
      <c r="EO41" s="87">
        <f>($K41="Bell Curve")*(_xlfn.NORM.DIST(AND(EO$6&gt;=$F41,EO$6&lt;=$H41)*(EO$6-$F41+1),$J41/2,$M41,TRUE)-_xlfn.NORM.DIST(AND(EO$6&gt;=$F41,EO$6&lt;=$H41)*(EN$6-$F41+1),$J41/2,$M41,TRUE))/(1-2*_xlfn.NORM.DIST(0,$J41/2,$M41,TRUE))*$D41+($K41="Steady Growth")*(AND(EO$6&gt;=$F41,EO$6&lt;=$H41)*((EO$6-$F41+1)/($J41*($J41+1)/2)*$D41))+($K41="custom")*CustCF!EI41</f>
        <v/>
      </c>
      <c r="EP41" s="87">
        <f>($K41="Bell Curve")*(_xlfn.NORM.DIST(AND(EP$6&gt;=$F41,EP$6&lt;=$H41)*(EP$6-$F41+1),$J41/2,$M41,TRUE)-_xlfn.NORM.DIST(AND(EP$6&gt;=$F41,EP$6&lt;=$H41)*(EO$6-$F41+1),$J41/2,$M41,TRUE))/(1-2*_xlfn.NORM.DIST(0,$J41/2,$M41,TRUE))*$D41+($K41="Steady Growth")*(AND(EP$6&gt;=$F41,EP$6&lt;=$H41)*((EP$6-$F41+1)/($J41*($J41+1)/2)*$D41))+($K41="custom")*CustCF!EJ41</f>
        <v/>
      </c>
      <c r="EQ41" s="87">
        <f>($K41="Bell Curve")*(_xlfn.NORM.DIST(AND(EQ$6&gt;=$F41,EQ$6&lt;=$H41)*(EQ$6-$F41+1),$J41/2,$M41,TRUE)-_xlfn.NORM.DIST(AND(EQ$6&gt;=$F41,EQ$6&lt;=$H41)*(EP$6-$F41+1),$J41/2,$M41,TRUE))/(1-2*_xlfn.NORM.DIST(0,$J41/2,$M41,TRUE))*$D41+($K41="Steady Growth")*(AND(EQ$6&gt;=$F41,EQ$6&lt;=$H41)*((EQ$6-$F41+1)/($J41*($J41+1)/2)*$D41))+($K41="custom")*CustCF!EK41</f>
        <v/>
      </c>
      <c r="ER41" s="87">
        <f>($K41="Bell Curve")*(_xlfn.NORM.DIST(AND(ER$6&gt;=$F41,ER$6&lt;=$H41)*(ER$6-$F41+1),$J41/2,$M41,TRUE)-_xlfn.NORM.DIST(AND(ER$6&gt;=$F41,ER$6&lt;=$H41)*(EQ$6-$F41+1),$J41/2,$M41,TRUE))/(1-2*_xlfn.NORM.DIST(0,$J41/2,$M41,TRUE))*$D41+($K41="Steady Growth")*(AND(ER$6&gt;=$F41,ER$6&lt;=$H41)*((ER$6-$F41+1)/($J41*($J41+1)/2)*$D41))+($K41="custom")*CustCF!EL41</f>
        <v/>
      </c>
      <c r="ES41" s="87">
        <f>($K41="Bell Curve")*(_xlfn.NORM.DIST(AND(ES$6&gt;=$F41,ES$6&lt;=$H41)*(ES$6-$F41+1),$J41/2,$M41,TRUE)-_xlfn.NORM.DIST(AND(ES$6&gt;=$F41,ES$6&lt;=$H41)*(ER$6-$F41+1),$J41/2,$M41,TRUE))/(1-2*_xlfn.NORM.DIST(0,$J41/2,$M41,TRUE))*$D41+($K41="Steady Growth")*(AND(ES$6&gt;=$F41,ES$6&lt;=$H41)*((ES$6-$F41+1)/($J41*($J41+1)/2)*$D41))+($K41="custom")*CustCF!EM41</f>
        <v/>
      </c>
      <c r="ET41" s="87">
        <f>($K41="Bell Curve")*(_xlfn.NORM.DIST(AND(ET$6&gt;=$F41,ET$6&lt;=$H41)*(ET$6-$F41+1),$J41/2,$M41,TRUE)-_xlfn.NORM.DIST(AND(ET$6&gt;=$F41,ET$6&lt;=$H41)*(ES$6-$F41+1),$J41/2,$M41,TRUE))/(1-2*_xlfn.NORM.DIST(0,$J41/2,$M41,TRUE))*$D41+($K41="Steady Growth")*(AND(ET$6&gt;=$F41,ET$6&lt;=$H41)*((ET$6-$F41+1)/($J41*($J41+1)/2)*$D41))+($K41="custom")*CustCF!EN41</f>
        <v/>
      </c>
      <c r="EU41" s="87">
        <f>($K41="Bell Curve")*(_xlfn.NORM.DIST(AND(EU$6&gt;=$F41,EU$6&lt;=$H41)*(EU$6-$F41+1),$J41/2,$M41,TRUE)-_xlfn.NORM.DIST(AND(EU$6&gt;=$F41,EU$6&lt;=$H41)*(ET$6-$F41+1),$J41/2,$M41,TRUE))/(1-2*_xlfn.NORM.DIST(0,$J41/2,$M41,TRUE))*$D41+($K41="Steady Growth")*(AND(EU$6&gt;=$F41,EU$6&lt;=$H41)*((EU$6-$F41+1)/($J41*($J41+1)/2)*$D41))+($K41="custom")*CustCF!EO41</f>
        <v/>
      </c>
      <c r="EV41" s="87">
        <f>($K41="Bell Curve")*(_xlfn.NORM.DIST(AND(EV$6&gt;=$F41,EV$6&lt;=$H41)*(EV$6-$F41+1),$J41/2,$M41,TRUE)-_xlfn.NORM.DIST(AND(EV$6&gt;=$F41,EV$6&lt;=$H41)*(EU$6-$F41+1),$J41/2,$M41,TRUE))/(1-2*_xlfn.NORM.DIST(0,$J41/2,$M41,TRUE))*$D41+($K41="Steady Growth")*(AND(EV$6&gt;=$F41,EV$6&lt;=$H41)*((EV$6-$F41+1)/($J41*($J41+1)/2)*$D41))+($K41="custom")*CustCF!EP41</f>
        <v/>
      </c>
      <c r="EW41" s="87">
        <f>($K41="Bell Curve")*(_xlfn.NORM.DIST(AND(EW$6&gt;=$F41,EW$6&lt;=$H41)*(EW$6-$F41+1),$J41/2,$M41,TRUE)-_xlfn.NORM.DIST(AND(EW$6&gt;=$F41,EW$6&lt;=$H41)*(EV$6-$F41+1),$J41/2,$M41,TRUE))/(1-2*_xlfn.NORM.DIST(0,$J41/2,$M41,TRUE))*$D41+($K41="Steady Growth")*(AND(EW$6&gt;=$F41,EW$6&lt;=$H41)*((EW$6-$F41+1)/($J41*($J41+1)/2)*$D41))+($K41="custom")*CustCF!EQ41</f>
        <v/>
      </c>
      <c r="EX41" s="87">
        <f>($K41="Bell Curve")*(_xlfn.NORM.DIST(AND(EX$6&gt;=$F41,EX$6&lt;=$H41)*(EX$6-$F41+1),$J41/2,$M41,TRUE)-_xlfn.NORM.DIST(AND(EX$6&gt;=$F41,EX$6&lt;=$H41)*(EW$6-$F41+1),$J41/2,$M41,TRUE))/(1-2*_xlfn.NORM.DIST(0,$J41/2,$M41,TRUE))*$D41+($K41="Steady Growth")*(AND(EX$6&gt;=$F41,EX$6&lt;=$H41)*((EX$6-$F41+1)/($J41*($J41+1)/2)*$D41))+($K41="custom")*CustCF!ER41</f>
        <v/>
      </c>
      <c r="EY41" s="87">
        <f>($K41="Bell Curve")*(_xlfn.NORM.DIST(AND(EY$6&gt;=$F41,EY$6&lt;=$H41)*(EY$6-$F41+1),$J41/2,$M41,TRUE)-_xlfn.NORM.DIST(AND(EY$6&gt;=$F41,EY$6&lt;=$H41)*(EX$6-$F41+1),$J41/2,$M41,TRUE))/(1-2*_xlfn.NORM.DIST(0,$J41/2,$M41,TRUE))*$D41+($K41="Steady Growth")*(AND(EY$6&gt;=$F41,EY$6&lt;=$H41)*((EY$6-$F41+1)/($J41*($J41+1)/2)*$D41))+($K41="custom")*CustCF!ES41</f>
        <v/>
      </c>
      <c r="EZ41" s="87">
        <f>($K41="Bell Curve")*(_xlfn.NORM.DIST(AND(EZ$6&gt;=$F41,EZ$6&lt;=$H41)*(EZ$6-$F41+1),$J41/2,$M41,TRUE)-_xlfn.NORM.DIST(AND(EZ$6&gt;=$F41,EZ$6&lt;=$H41)*(EY$6-$F41+1),$J41/2,$M41,TRUE))/(1-2*_xlfn.NORM.DIST(0,$J41/2,$M41,TRUE))*$D41+($K41="Steady Growth")*(AND(EZ$6&gt;=$F41,EZ$6&lt;=$H41)*((EZ$6-$F41+1)/($J41*($J41+1)/2)*$D41))+($K41="custom")*CustCF!ET41</f>
        <v/>
      </c>
      <c r="FA41" s="87">
        <f>($K41="Bell Curve")*(_xlfn.NORM.DIST(AND(FA$6&gt;=$F41,FA$6&lt;=$H41)*(FA$6-$F41+1),$J41/2,$M41,TRUE)-_xlfn.NORM.DIST(AND(FA$6&gt;=$F41,FA$6&lt;=$H41)*(EZ$6-$F41+1),$J41/2,$M41,TRUE))/(1-2*_xlfn.NORM.DIST(0,$J41/2,$M41,TRUE))*$D41+($K41="Steady Growth")*(AND(FA$6&gt;=$F41,FA$6&lt;=$H41)*((FA$6-$F41+1)/($J41*($J41+1)/2)*$D41))+($K41="custom")*CustCF!EU41</f>
        <v/>
      </c>
      <c r="FB41" s="87">
        <f>($K41="Bell Curve")*(_xlfn.NORM.DIST(AND(FB$6&gt;=$F41,FB$6&lt;=$H41)*(FB$6-$F41+1),$J41/2,$M41,TRUE)-_xlfn.NORM.DIST(AND(FB$6&gt;=$F41,FB$6&lt;=$H41)*(FA$6-$F41+1),$J41/2,$M41,TRUE))/(1-2*_xlfn.NORM.DIST(0,$J41/2,$M41,TRUE))*$D41+($K41="Steady Growth")*(AND(FB$6&gt;=$F41,FB$6&lt;=$H41)*((FB$6-$F41+1)/($J41*($J41+1)/2)*$D41))+($K41="custom")*CustCF!EV41</f>
        <v/>
      </c>
      <c r="FC41" s="87">
        <f>($K41="Bell Curve")*(_xlfn.NORM.DIST(AND(FC$6&gt;=$F41,FC$6&lt;=$H41)*(FC$6-$F41+1),$J41/2,$M41,TRUE)-_xlfn.NORM.DIST(AND(FC$6&gt;=$F41,FC$6&lt;=$H41)*(FB$6-$F41+1),$J41/2,$M41,TRUE))/(1-2*_xlfn.NORM.DIST(0,$J41/2,$M41,TRUE))*$D41+($K41="Steady Growth")*(AND(FC$6&gt;=$F41,FC$6&lt;=$H41)*((FC$6-$F41+1)/($J41*($J41+1)/2)*$D41))+($K41="custom")*CustCF!EW41</f>
        <v/>
      </c>
      <c r="FD41" s="87">
        <f>($K41="Bell Curve")*(_xlfn.NORM.DIST(AND(FD$6&gt;=$F41,FD$6&lt;=$H41)*(FD$6-$F41+1),$J41/2,$M41,TRUE)-_xlfn.NORM.DIST(AND(FD$6&gt;=$F41,FD$6&lt;=$H41)*(FC$6-$F41+1),$J41/2,$M41,TRUE))/(1-2*_xlfn.NORM.DIST(0,$J41/2,$M41,TRUE))*$D41+($K41="Steady Growth")*(AND(FD$6&gt;=$F41,FD$6&lt;=$H41)*((FD$6-$F41+1)/($J41*($J41+1)/2)*$D41))+($K41="custom")*CustCF!EX41</f>
        <v/>
      </c>
      <c r="FE41" s="87">
        <f>($K41="Bell Curve")*(_xlfn.NORM.DIST(AND(FE$6&gt;=$F41,FE$6&lt;=$H41)*(FE$6-$F41+1),$J41/2,$M41,TRUE)-_xlfn.NORM.DIST(AND(FE$6&gt;=$F41,FE$6&lt;=$H41)*(FD$6-$F41+1),$J41/2,$M41,TRUE))/(1-2*_xlfn.NORM.DIST(0,$J41/2,$M41,TRUE))*$D41+($K41="Steady Growth")*(AND(FE$6&gt;=$F41,FE$6&lt;=$H41)*((FE$6-$F41+1)/($J41*($J41+1)/2)*$D41))+($K41="custom")*CustCF!EY41</f>
        <v/>
      </c>
      <c r="FF41" s="87">
        <f>($K41="Bell Curve")*(_xlfn.NORM.DIST(AND(FF$6&gt;=$F41,FF$6&lt;=$H41)*(FF$6-$F41+1),$J41/2,$M41,TRUE)-_xlfn.NORM.DIST(AND(FF$6&gt;=$F41,FF$6&lt;=$H41)*(FE$6-$F41+1),$J41/2,$M41,TRUE))/(1-2*_xlfn.NORM.DIST(0,$J41/2,$M41,TRUE))*$D41+($K41="Steady Growth")*(AND(FF$6&gt;=$F41,FF$6&lt;=$H41)*((FF$6-$F41+1)/($J41*($J41+1)/2)*$D41))+($K41="custom")*CustCF!EZ41</f>
        <v/>
      </c>
      <c r="FG41" s="87">
        <f>($K41="Bell Curve")*(_xlfn.NORM.DIST(AND(FG$6&gt;=$F41,FG$6&lt;=$H41)*(FG$6-$F41+1),$J41/2,$M41,TRUE)-_xlfn.NORM.DIST(AND(FG$6&gt;=$F41,FG$6&lt;=$H41)*(FF$6-$F41+1),$J41/2,$M41,TRUE))/(1-2*_xlfn.NORM.DIST(0,$J41/2,$M41,TRUE))*$D41+($K41="Steady Growth")*(AND(FG$6&gt;=$F41,FG$6&lt;=$H41)*((FG$6-$F41+1)/($J41*($J41+1)/2)*$D41))+($K41="custom")*CustCF!FA41</f>
        <v/>
      </c>
      <c r="FH41" s="87">
        <f>($K41="Bell Curve")*(_xlfn.NORM.DIST(AND(FH$6&gt;=$F41,FH$6&lt;=$H41)*(FH$6-$F41+1),$J41/2,$M41,TRUE)-_xlfn.NORM.DIST(AND(FH$6&gt;=$F41,FH$6&lt;=$H41)*(FG$6-$F41+1),$J41/2,$M41,TRUE))/(1-2*_xlfn.NORM.DIST(0,$J41/2,$M41,TRUE))*$D41+($K41="Steady Growth")*(AND(FH$6&gt;=$F41,FH$6&lt;=$H41)*((FH$6-$F41+1)/($J41*($J41+1)/2)*$D41))+($K41="custom")*CustCF!FB41</f>
        <v/>
      </c>
      <c r="FI41" s="87">
        <f>($K41="Bell Curve")*(_xlfn.NORM.DIST(AND(FI$6&gt;=$F41,FI$6&lt;=$H41)*(FI$6-$F41+1),$J41/2,$M41,TRUE)-_xlfn.NORM.DIST(AND(FI$6&gt;=$F41,FI$6&lt;=$H41)*(FH$6-$F41+1),$J41/2,$M41,TRUE))/(1-2*_xlfn.NORM.DIST(0,$J41/2,$M41,TRUE))*$D41+($K41="Steady Growth")*(AND(FI$6&gt;=$F41,FI$6&lt;=$H41)*((FI$6-$F41+1)/($J41*($J41+1)/2)*$D41))+($K41="custom")*CustCF!FC41</f>
        <v/>
      </c>
      <c r="FJ41" s="87">
        <f>($K41="Bell Curve")*(_xlfn.NORM.DIST(AND(FJ$6&gt;=$F41,FJ$6&lt;=$H41)*(FJ$6-$F41+1),$J41/2,$M41,TRUE)-_xlfn.NORM.DIST(AND(FJ$6&gt;=$F41,FJ$6&lt;=$H41)*(FI$6-$F41+1),$J41/2,$M41,TRUE))/(1-2*_xlfn.NORM.DIST(0,$J41/2,$M41,TRUE))*$D41+($K41="Steady Growth")*(AND(FJ$6&gt;=$F41,FJ$6&lt;=$H41)*((FJ$6-$F41+1)/($J41*($J41+1)/2)*$D41))+($K41="custom")*CustCF!FD41</f>
        <v/>
      </c>
      <c r="FK41" s="87">
        <f>($K41="Bell Curve")*(_xlfn.NORM.DIST(AND(FK$6&gt;=$F41,FK$6&lt;=$H41)*(FK$6-$F41+1),$J41/2,$M41,TRUE)-_xlfn.NORM.DIST(AND(FK$6&gt;=$F41,FK$6&lt;=$H41)*(FJ$6-$F41+1),$J41/2,$M41,TRUE))/(1-2*_xlfn.NORM.DIST(0,$J41/2,$M41,TRUE))*$D41+($K41="Steady Growth")*(AND(FK$6&gt;=$F41,FK$6&lt;=$H41)*((FK$6-$F41+1)/($J41*($J41+1)/2)*$D41))+($K41="custom")*CustCF!FE41</f>
        <v/>
      </c>
      <c r="FL41" s="87">
        <f>($K41="Bell Curve")*(_xlfn.NORM.DIST(AND(FL$6&gt;=$F41,FL$6&lt;=$H41)*(FL$6-$F41+1),$J41/2,$M41,TRUE)-_xlfn.NORM.DIST(AND(FL$6&gt;=$F41,FL$6&lt;=$H41)*(FK$6-$F41+1),$J41/2,$M41,TRUE))/(1-2*_xlfn.NORM.DIST(0,$J41/2,$M41,TRUE))*$D41+($K41="Steady Growth")*(AND(FL$6&gt;=$F41,FL$6&lt;=$H41)*((FL$6-$F41+1)/($J41*($J41+1)/2)*$D41))+($K41="custom")*CustCF!FF41</f>
        <v/>
      </c>
      <c r="FM41" s="87">
        <f>($K41="Bell Curve")*(_xlfn.NORM.DIST(AND(FM$6&gt;=$F41,FM$6&lt;=$H41)*(FM$6-$F41+1),$J41/2,$M41,TRUE)-_xlfn.NORM.DIST(AND(FM$6&gt;=$F41,FM$6&lt;=$H41)*(FL$6-$F41+1),$J41/2,$M41,TRUE))/(1-2*_xlfn.NORM.DIST(0,$J41/2,$M41,TRUE))*$D41+($K41="Steady Growth")*(AND(FM$6&gt;=$F41,FM$6&lt;=$H41)*((FM$6-$F41+1)/($J41*($J41+1)/2)*$D41))+($K41="custom")*CustCF!FG41</f>
        <v/>
      </c>
      <c r="FN41" s="87">
        <f>($K41="Bell Curve")*(_xlfn.NORM.DIST(AND(FN$6&gt;=$F41,FN$6&lt;=$H41)*(FN$6-$F41+1),$J41/2,$M41,TRUE)-_xlfn.NORM.DIST(AND(FN$6&gt;=$F41,FN$6&lt;=$H41)*(FM$6-$F41+1),$J41/2,$M41,TRUE))/(1-2*_xlfn.NORM.DIST(0,$J41/2,$M41,TRUE))*$D41+($K41="Steady Growth")*(AND(FN$6&gt;=$F41,FN$6&lt;=$H41)*((FN$6-$F41+1)/($J41*($J41+1)/2)*$D41))+($K41="custom")*CustCF!FH41</f>
        <v/>
      </c>
      <c r="FO41" s="87">
        <f>($K41="Bell Curve")*(_xlfn.NORM.DIST(AND(FO$6&gt;=$F41,FO$6&lt;=$H41)*(FO$6-$F41+1),$J41/2,$M41,TRUE)-_xlfn.NORM.DIST(AND(FO$6&gt;=$F41,FO$6&lt;=$H41)*(FN$6-$F41+1),$J41/2,$M41,TRUE))/(1-2*_xlfn.NORM.DIST(0,$J41/2,$M41,TRUE))*$D41+($K41="Steady Growth")*(AND(FO$6&gt;=$F41,FO$6&lt;=$H41)*((FO$6-$F41+1)/($J41*($J41+1)/2)*$D41))+($K41="custom")*CustCF!FI41</f>
        <v/>
      </c>
      <c r="FP41" s="87">
        <f>($K41="Bell Curve")*(_xlfn.NORM.DIST(AND(FP$6&gt;=$F41,FP$6&lt;=$H41)*(FP$6-$F41+1),$J41/2,$M41,TRUE)-_xlfn.NORM.DIST(AND(FP$6&gt;=$F41,FP$6&lt;=$H41)*(FO$6-$F41+1),$J41/2,$M41,TRUE))/(1-2*_xlfn.NORM.DIST(0,$J41/2,$M41,TRUE))*$D41+($K41="Steady Growth")*(AND(FP$6&gt;=$F41,FP$6&lt;=$H41)*((FP$6-$F41+1)/($J41*($J41+1)/2)*$D41))+($K41="custom")*CustCF!FJ41</f>
        <v/>
      </c>
      <c r="FQ41" s="87">
        <f>($K41="Bell Curve")*(_xlfn.NORM.DIST(AND(FQ$6&gt;=$F41,FQ$6&lt;=$H41)*(FQ$6-$F41+1),$J41/2,$M41,TRUE)-_xlfn.NORM.DIST(AND(FQ$6&gt;=$F41,FQ$6&lt;=$H41)*(FP$6-$F41+1),$J41/2,$M41,TRUE))/(1-2*_xlfn.NORM.DIST(0,$J41/2,$M41,TRUE))*$D41+($K41="Steady Growth")*(AND(FQ$6&gt;=$F41,FQ$6&lt;=$H41)*((FQ$6-$F41+1)/($J41*($J41+1)/2)*$D41))+($K41="custom")*CustCF!FK41</f>
        <v/>
      </c>
      <c r="FR41" s="87">
        <f>($K41="Bell Curve")*(_xlfn.NORM.DIST(AND(FR$6&gt;=$F41,FR$6&lt;=$H41)*(FR$6-$F41+1),$J41/2,$M41,TRUE)-_xlfn.NORM.DIST(AND(FR$6&gt;=$F41,FR$6&lt;=$H41)*(FQ$6-$F41+1),$J41/2,$M41,TRUE))/(1-2*_xlfn.NORM.DIST(0,$J41/2,$M41,TRUE))*$D41+($K41="Steady Growth")*(AND(FR$6&gt;=$F41,FR$6&lt;=$H41)*((FR$6-$F41+1)/($J41*($J41+1)/2)*$D41))+($K41="custom")*CustCF!FL41</f>
        <v/>
      </c>
      <c r="FS41" s="87">
        <f>($K41="Bell Curve")*(_xlfn.NORM.DIST(AND(FS$6&gt;=$F41,FS$6&lt;=$H41)*(FS$6-$F41+1),$J41/2,$M41,TRUE)-_xlfn.NORM.DIST(AND(FS$6&gt;=$F41,FS$6&lt;=$H41)*(FR$6-$F41+1),$J41/2,$M41,TRUE))/(1-2*_xlfn.NORM.DIST(0,$J41/2,$M41,TRUE))*$D41+($K41="Steady Growth")*(AND(FS$6&gt;=$F41,FS$6&lt;=$H41)*((FS$6-$F41+1)/($J41*($J41+1)/2)*$D41))+($K41="custom")*CustCF!FM41</f>
        <v/>
      </c>
      <c r="FT41" s="87">
        <f>($K41="Bell Curve")*(_xlfn.NORM.DIST(AND(FT$6&gt;=$F41,FT$6&lt;=$H41)*(FT$6-$F41+1),$J41/2,$M41,TRUE)-_xlfn.NORM.DIST(AND(FT$6&gt;=$F41,FT$6&lt;=$H41)*(FS$6-$F41+1),$J41/2,$M41,TRUE))/(1-2*_xlfn.NORM.DIST(0,$J41/2,$M41,TRUE))*$D41+($K41="Steady Growth")*(AND(FT$6&gt;=$F41,FT$6&lt;=$H41)*((FT$6-$F41+1)/($J41*($J41+1)/2)*$D41))+($K41="custom")*CustCF!FN41</f>
        <v/>
      </c>
      <c r="FU41" s="87">
        <f>($K41="Bell Curve")*(_xlfn.NORM.DIST(AND(FU$6&gt;=$F41,FU$6&lt;=$H41)*(FU$6-$F41+1),$J41/2,$M41,TRUE)-_xlfn.NORM.DIST(AND(FU$6&gt;=$F41,FU$6&lt;=$H41)*(FT$6-$F41+1),$J41/2,$M41,TRUE))/(1-2*_xlfn.NORM.DIST(0,$J41/2,$M41,TRUE))*$D41+($K41="Steady Growth")*(AND(FU$6&gt;=$F41,FU$6&lt;=$H41)*((FU$6-$F41+1)/($J41*($J41+1)/2)*$D41))+($K41="custom")*CustCF!FO41</f>
        <v/>
      </c>
      <c r="FV41" s="87">
        <f>($K41="Bell Curve")*(_xlfn.NORM.DIST(AND(FV$6&gt;=$F41,FV$6&lt;=$H41)*(FV$6-$F41+1),$J41/2,$M41,TRUE)-_xlfn.NORM.DIST(AND(FV$6&gt;=$F41,FV$6&lt;=$H41)*(FU$6-$F41+1),$J41/2,$M41,TRUE))/(1-2*_xlfn.NORM.DIST(0,$J41/2,$M41,TRUE))*$D41+($K41="Steady Growth")*(AND(FV$6&gt;=$F41,FV$6&lt;=$H41)*((FV$6-$F41+1)/($J41*($J41+1)/2)*$D41))+($K41="custom")*CustCF!FP41</f>
        <v/>
      </c>
      <c r="FW41" s="87">
        <f>($K41="Bell Curve")*(_xlfn.NORM.DIST(AND(FW$6&gt;=$F41,FW$6&lt;=$H41)*(FW$6-$F41+1),$J41/2,$M41,TRUE)-_xlfn.NORM.DIST(AND(FW$6&gt;=$F41,FW$6&lt;=$H41)*(FV$6-$F41+1),$J41/2,$M41,TRUE))/(1-2*_xlfn.NORM.DIST(0,$J41/2,$M41,TRUE))*$D41+($K41="Steady Growth")*(AND(FW$6&gt;=$F41,FW$6&lt;=$H41)*((FW$6-$F41+1)/($J41*($J41+1)/2)*$D41))+($K41="custom")*CustCF!FQ41</f>
        <v/>
      </c>
      <c r="FX41" s="87">
        <f>($K41="Bell Curve")*(_xlfn.NORM.DIST(AND(FX$6&gt;=$F41,FX$6&lt;=$H41)*(FX$6-$F41+1),$J41/2,$M41,TRUE)-_xlfn.NORM.DIST(AND(FX$6&gt;=$F41,FX$6&lt;=$H41)*(FW$6-$F41+1),$J41/2,$M41,TRUE))/(1-2*_xlfn.NORM.DIST(0,$J41/2,$M41,TRUE))*$D41+($K41="Steady Growth")*(AND(FX$6&gt;=$F41,FX$6&lt;=$H41)*((FX$6-$F41+1)/($J41*($J41+1)/2)*$D41))+($K41="custom")*CustCF!FR41</f>
        <v/>
      </c>
      <c r="FY41" s="87">
        <f>($K41="Bell Curve")*(_xlfn.NORM.DIST(AND(FY$6&gt;=$F41,FY$6&lt;=$H41)*(FY$6-$F41+1),$J41/2,$M41,TRUE)-_xlfn.NORM.DIST(AND(FY$6&gt;=$F41,FY$6&lt;=$H41)*(FX$6-$F41+1),$J41/2,$M41,TRUE))/(1-2*_xlfn.NORM.DIST(0,$J41/2,$M41,TRUE))*$D41+($K41="Steady Growth")*(AND(FY$6&gt;=$F41,FY$6&lt;=$H41)*((FY$6-$F41+1)/($J41*($J41+1)/2)*$D41))+($K41="custom")*CustCF!FS41</f>
        <v/>
      </c>
      <c r="FZ41" s="87">
        <f>($K41="Bell Curve")*(_xlfn.NORM.DIST(AND(FZ$6&gt;=$F41,FZ$6&lt;=$H41)*(FZ$6-$F41+1),$J41/2,$M41,TRUE)-_xlfn.NORM.DIST(AND(FZ$6&gt;=$F41,FZ$6&lt;=$H41)*(FY$6-$F41+1),$J41/2,$M41,TRUE))/(1-2*_xlfn.NORM.DIST(0,$J41/2,$M41,TRUE))*$D41+($K41="Steady Growth")*(AND(FZ$6&gt;=$F41,FZ$6&lt;=$H41)*((FZ$6-$F41+1)/($J41*($J41+1)/2)*$D41))+($K41="custom")*CustCF!FT41</f>
        <v/>
      </c>
      <c r="GA41" s="87">
        <f>($K41="Bell Curve")*(_xlfn.NORM.DIST(AND(GA$6&gt;=$F41,GA$6&lt;=$H41)*(GA$6-$F41+1),$J41/2,$M41,TRUE)-_xlfn.NORM.DIST(AND(GA$6&gt;=$F41,GA$6&lt;=$H41)*(FZ$6-$F41+1),$J41/2,$M41,TRUE))/(1-2*_xlfn.NORM.DIST(0,$J41/2,$M41,TRUE))*$D41+($K41="Steady Growth")*(AND(GA$6&gt;=$F41,GA$6&lt;=$H41)*((GA$6-$F41+1)/($J41*($J41+1)/2)*$D41))+($K41="custom")*CustCF!FU41</f>
        <v/>
      </c>
      <c r="GB41" s="87">
        <f>($K41="Bell Curve")*(_xlfn.NORM.DIST(AND(GB$6&gt;=$F41,GB$6&lt;=$H41)*(GB$6-$F41+1),$J41/2,$M41,TRUE)-_xlfn.NORM.DIST(AND(GB$6&gt;=$F41,GB$6&lt;=$H41)*(GA$6-$F41+1),$J41/2,$M41,TRUE))/(1-2*_xlfn.NORM.DIST(0,$J41/2,$M41,TRUE))*$D41+($K41="Steady Growth")*(AND(GB$6&gt;=$F41,GB$6&lt;=$H41)*((GB$6-$F41+1)/($J41*($J41+1)/2)*$D41))+($K41="custom")*CustCF!FV41</f>
        <v/>
      </c>
      <c r="GC41" s="87">
        <f>($K41="Bell Curve")*(_xlfn.NORM.DIST(AND(GC$6&gt;=$F41,GC$6&lt;=$H41)*(GC$6-$F41+1),$J41/2,$M41,TRUE)-_xlfn.NORM.DIST(AND(GC$6&gt;=$F41,GC$6&lt;=$H41)*(GB$6-$F41+1),$J41/2,$M41,TRUE))/(1-2*_xlfn.NORM.DIST(0,$J41/2,$M41,TRUE))*$D41+($K41="Steady Growth")*(AND(GC$6&gt;=$F41,GC$6&lt;=$H41)*((GC$6-$F41+1)/($J41*($J41+1)/2)*$D41))+($K41="custom")*CustCF!FW41</f>
        <v/>
      </c>
      <c r="GD41" s="87">
        <f>($K41="Bell Curve")*(_xlfn.NORM.DIST(AND(GD$6&gt;=$F41,GD$6&lt;=$H41)*(GD$6-$F41+1),$J41/2,$M41,TRUE)-_xlfn.NORM.DIST(AND(GD$6&gt;=$F41,GD$6&lt;=$H41)*(GC$6-$F41+1),$J41/2,$M41,TRUE))/(1-2*_xlfn.NORM.DIST(0,$J41/2,$M41,TRUE))*$D41+($K41="Steady Growth")*(AND(GD$6&gt;=$F41,GD$6&lt;=$H41)*((GD$6-$F41+1)/($J41*($J41+1)/2)*$D41))+($K41="custom")*CustCF!FX41</f>
        <v/>
      </c>
      <c r="GE41" s="87">
        <f>($K41="Bell Curve")*(_xlfn.NORM.DIST(AND(GE$6&gt;=$F41,GE$6&lt;=$H41)*(GE$6-$F41+1),$J41/2,$M41,TRUE)-_xlfn.NORM.DIST(AND(GE$6&gt;=$F41,GE$6&lt;=$H41)*(GD$6-$F41+1),$J41/2,$M41,TRUE))/(1-2*_xlfn.NORM.DIST(0,$J41/2,$M41,TRUE))*$D41+($K41="Steady Growth")*(AND(GE$6&gt;=$F41,GE$6&lt;=$H41)*((GE$6-$F41+1)/($J41*($J41+1)/2)*$D41))+($K41="custom")*CustCF!FY41</f>
        <v/>
      </c>
      <c r="GF41" s="87">
        <f>($K41="Bell Curve")*(_xlfn.NORM.DIST(AND(GF$6&gt;=$F41,GF$6&lt;=$H41)*(GF$6-$F41+1),$J41/2,$M41,TRUE)-_xlfn.NORM.DIST(AND(GF$6&gt;=$F41,GF$6&lt;=$H41)*(GE$6-$F41+1),$J41/2,$M41,TRUE))/(1-2*_xlfn.NORM.DIST(0,$J41/2,$M41,TRUE))*$D41+($K41="Steady Growth")*(AND(GF$6&gt;=$F41,GF$6&lt;=$H41)*((GF$6-$F41+1)/($J41*($J41+1)/2)*$D41))+($K41="custom")*CustCF!FZ41</f>
        <v/>
      </c>
      <c r="GG41" s="87">
        <f>($K41="Bell Curve")*(_xlfn.NORM.DIST(AND(GG$6&gt;=$F41,GG$6&lt;=$H41)*(GG$6-$F41+1),$J41/2,$M41,TRUE)-_xlfn.NORM.DIST(AND(GG$6&gt;=$F41,GG$6&lt;=$H41)*(GF$6-$F41+1),$J41/2,$M41,TRUE))/(1-2*_xlfn.NORM.DIST(0,$J41/2,$M41,TRUE))*$D41+($K41="Steady Growth")*(AND(GG$6&gt;=$F41,GG$6&lt;=$H41)*((GG$6-$F41+1)/($J41*($J41+1)/2)*$D41))+($K41="custom")*CustCF!GA41</f>
        <v/>
      </c>
      <c r="GH41" s="87">
        <f>($K41="Bell Curve")*(_xlfn.NORM.DIST(AND(GH$6&gt;=$F41,GH$6&lt;=$H41)*(GH$6-$F41+1),$J41/2,$M41,TRUE)-_xlfn.NORM.DIST(AND(GH$6&gt;=$F41,GH$6&lt;=$H41)*(GG$6-$F41+1),$J41/2,$M41,TRUE))/(1-2*_xlfn.NORM.DIST(0,$J41/2,$M41,TRUE))*$D41+($K41="Steady Growth")*(AND(GH$6&gt;=$F41,GH$6&lt;=$H41)*((GH$6-$F41+1)/($J41*($J41+1)/2)*$D41))+($K41="custom")*CustCF!GB41</f>
        <v/>
      </c>
      <c r="GI41" s="87">
        <f>($K41="Bell Curve")*(_xlfn.NORM.DIST(AND(GI$6&gt;=$F41,GI$6&lt;=$H41)*(GI$6-$F41+1),$J41/2,$M41,TRUE)-_xlfn.NORM.DIST(AND(GI$6&gt;=$F41,GI$6&lt;=$H41)*(GH$6-$F41+1),$J41/2,$M41,TRUE))/(1-2*_xlfn.NORM.DIST(0,$J41/2,$M41,TRUE))*$D41+($K41="Steady Growth")*(AND(GI$6&gt;=$F41,GI$6&lt;=$H41)*((GI$6-$F41+1)/($J41*($J41+1)/2)*$D41))+($K41="custom")*CustCF!GC41</f>
        <v/>
      </c>
      <c r="GJ41" s="87">
        <f>($K41="Bell Curve")*(_xlfn.NORM.DIST(AND(GJ$6&gt;=$F41,GJ$6&lt;=$H41)*(GJ$6-$F41+1),$J41/2,$M41,TRUE)-_xlfn.NORM.DIST(AND(GJ$6&gt;=$F41,GJ$6&lt;=$H41)*(GI$6-$F41+1),$J41/2,$M41,TRUE))/(1-2*_xlfn.NORM.DIST(0,$J41/2,$M41,TRUE))*$D41+($K41="Steady Growth")*(AND(GJ$6&gt;=$F41,GJ$6&lt;=$H41)*((GJ$6-$F41+1)/($J41*($J41+1)/2)*$D41))+($K41="custom")*CustCF!GD41</f>
        <v/>
      </c>
      <c r="GK41" s="87">
        <f>($K41="Bell Curve")*(_xlfn.NORM.DIST(AND(GK$6&gt;=$F41,GK$6&lt;=$H41)*(GK$6-$F41+1),$J41/2,$M41,TRUE)-_xlfn.NORM.DIST(AND(GK$6&gt;=$F41,GK$6&lt;=$H41)*(GJ$6-$F41+1),$J41/2,$M41,TRUE))/(1-2*_xlfn.NORM.DIST(0,$J41/2,$M41,TRUE))*$D41+($K41="Steady Growth")*(AND(GK$6&gt;=$F41,GK$6&lt;=$H41)*((GK$6-$F41+1)/($J41*($J41+1)/2)*$D41))+($K41="custom")*CustCF!GE41</f>
        <v/>
      </c>
      <c r="GL41" s="87">
        <f>($K41="Bell Curve")*(_xlfn.NORM.DIST(AND(GL$6&gt;=$F41,GL$6&lt;=$H41)*(GL$6-$F41+1),$J41/2,$M41,TRUE)-_xlfn.NORM.DIST(AND(GL$6&gt;=$F41,GL$6&lt;=$H41)*(GK$6-$F41+1),$J41/2,$M41,TRUE))/(1-2*_xlfn.NORM.DIST(0,$J41/2,$M41,TRUE))*$D41+($K41="Steady Growth")*(AND(GL$6&gt;=$F41,GL$6&lt;=$H41)*((GL$6-$F41+1)/($J41*($J41+1)/2)*$D41))+($K41="custom")*CustCF!GF41</f>
        <v/>
      </c>
      <c r="GM41" s="87">
        <f>($K41="Bell Curve")*(_xlfn.NORM.DIST(AND(GM$6&gt;=$F41,GM$6&lt;=$H41)*(GM$6-$F41+1),$J41/2,$M41,TRUE)-_xlfn.NORM.DIST(AND(GM$6&gt;=$F41,GM$6&lt;=$H41)*(GL$6-$F41+1),$J41/2,$M41,TRUE))/(1-2*_xlfn.NORM.DIST(0,$J41/2,$M41,TRUE))*$D41+($K41="Steady Growth")*(AND(GM$6&gt;=$F41,GM$6&lt;=$H41)*((GM$6-$F41+1)/($J41*($J41+1)/2)*$D41))+($K41="custom")*CustCF!GG41</f>
        <v/>
      </c>
      <c r="GN41" s="257">
        <f>($K41="Bell Curve")*(_xlfn.NORM.DIST(AND(GN$6&gt;=$F41,GN$6&lt;=$H41)*(GN$6-$F41+1),$J41/2,$M41,TRUE)-_xlfn.NORM.DIST(AND(GN$6&gt;=$F41,GN$6&lt;=$H41)*(GM$6-$F41+1),$J41/2,$M41,TRUE))/(1-2*_xlfn.NORM.DIST(0,$J41/2,$M41,TRUE))*$D41+($K41="Steady Growth")*(AND(GN$6&gt;=$F41,GN$6&lt;=$H41)*((GN$6-$F41+1)/($J41*($J41+1)/2)*$D41))+($K41="custom")*CustCF!GH41</f>
        <v/>
      </c>
      <c r="GO41" s="1" t="n"/>
      <c r="GP41" s="63" t="n"/>
    </row>
    <row r="42" outlineLevel="1">
      <c r="A42" s="1" t="n"/>
      <c r="B42" s="1" t="n"/>
      <c r="C42" s="251">
        <f>Budget!T13</f>
        <v/>
      </c>
      <c r="D42" s="14">
        <f>Budget!U13</f>
        <v/>
      </c>
      <c r="E42" s="14">
        <f>IF(D42&lt;&gt;0,F42,"")</f>
        <v/>
      </c>
      <c r="F42" s="252" t="n">
        <v>9</v>
      </c>
      <c r="G42" s="921">
        <f>IF(L42="custom",CustCF!F42,INDEX($P$8:$GN$8,MATCH(F42,$P$6:$GN$6,0)))</f>
        <v/>
      </c>
      <c r="H42" s="253" t="n">
        <v>16</v>
      </c>
      <c r="I42" s="921">
        <f>IF(L42="custom",CustCF!G42,INDEX($P$8:$GN$8,MATCH(H42,$P$6:$GN$6,0)))</f>
        <v/>
      </c>
      <c r="J42" s="249">
        <f>H42-F42+1</f>
        <v/>
      </c>
      <c r="K42" s="254" t="inlineStr">
        <is>
          <t>Bell Curve</t>
        </is>
      </c>
      <c r="L42" s="255" t="inlineStr">
        <is>
          <t>Flat (9)</t>
        </is>
      </c>
      <c r="M42" s="256">
        <f>INDEX($D$261:$D$266,MATCH(L42,$C$261:$C$266,0))</f>
        <v/>
      </c>
      <c r="N42" s="13">
        <f>SUM(P42:GN42)</f>
        <v/>
      </c>
      <c r="O42" s="14" t="n"/>
      <c r="P42" s="87">
        <f>($K42="Bell Curve")*(_xlfn.NORM.DIST(AND(P$6&gt;=$F42,P$6&lt;=$H42)*(P$6-$F42+1),$J42/2,$M42,TRUE)-_xlfn.NORM.DIST(AND(P$6&gt;=$F42,P$6&lt;=$H42)*(O$6-$F42+1),$J42/2,$M42,TRUE))/(1-2*_xlfn.NORM.DIST(0,$J42/2,$M42,TRUE))*$D42+($K42="Steady Growth")*(AND(P$6&gt;=$F42,P$6&lt;=$H42)*((P$6-$F42+1)/($J42*($J42+1)/2)*$D42))+($K42="custom")*CustCF!J42</f>
        <v/>
      </c>
      <c r="Q42" s="87">
        <f>($K42="Bell Curve")*(_xlfn.NORM.DIST(AND(Q$6&gt;=$F42,Q$6&lt;=$H42)*(Q$6-$F42+1),$J42/2,$M42,TRUE)-_xlfn.NORM.DIST(AND(Q$6&gt;=$F42,Q$6&lt;=$H42)*(P$6-$F42+1),$J42/2,$M42,TRUE))/(1-2*_xlfn.NORM.DIST(0,$J42/2,$M42,TRUE))*$D42+($K42="Steady Growth")*(AND(Q$6&gt;=$F42,Q$6&lt;=$H42)*((Q$6-$F42+1)/($J42*($J42+1)/2)*$D42))+($K42="custom")*CustCF!K42</f>
        <v/>
      </c>
      <c r="R42" s="87">
        <f>($K42="Bell Curve")*(_xlfn.NORM.DIST(AND(R$6&gt;=$F42,R$6&lt;=$H42)*(R$6-$F42+1),$J42/2,$M42,TRUE)-_xlfn.NORM.DIST(AND(R$6&gt;=$F42,R$6&lt;=$H42)*(Q$6-$F42+1),$J42/2,$M42,TRUE))/(1-2*_xlfn.NORM.DIST(0,$J42/2,$M42,TRUE))*$D42+($K42="Steady Growth")*(AND(R$6&gt;=$F42,R$6&lt;=$H42)*((R$6-$F42+1)/($J42*($J42+1)/2)*$D42))+($K42="custom")*CustCF!L42</f>
        <v/>
      </c>
      <c r="S42" s="87">
        <f>($K42="Bell Curve")*(_xlfn.NORM.DIST(AND(S$6&gt;=$F42,S$6&lt;=$H42)*(S$6-$F42+1),$J42/2,$M42,TRUE)-_xlfn.NORM.DIST(AND(S$6&gt;=$F42,S$6&lt;=$H42)*(R$6-$F42+1),$J42/2,$M42,TRUE))/(1-2*_xlfn.NORM.DIST(0,$J42/2,$M42,TRUE))*$D42+($K42="Steady Growth")*(AND(S$6&gt;=$F42,S$6&lt;=$H42)*((S$6-$F42+1)/($J42*($J42+1)/2)*$D42))+($K42="custom")*CustCF!M42</f>
        <v/>
      </c>
      <c r="T42" s="87">
        <f>($K42="Bell Curve")*(_xlfn.NORM.DIST(AND(T$6&gt;=$F42,T$6&lt;=$H42)*(T$6-$F42+1),$J42/2,$M42,TRUE)-_xlfn.NORM.DIST(AND(T$6&gt;=$F42,T$6&lt;=$H42)*(S$6-$F42+1),$J42/2,$M42,TRUE))/(1-2*_xlfn.NORM.DIST(0,$J42/2,$M42,TRUE))*$D42+($K42="Steady Growth")*(AND(T$6&gt;=$F42,T$6&lt;=$H42)*((T$6-$F42+1)/($J42*($J42+1)/2)*$D42))+($K42="custom")*CustCF!N42</f>
        <v/>
      </c>
      <c r="U42" s="87">
        <f>($K42="Bell Curve")*(_xlfn.NORM.DIST(AND(U$6&gt;=$F42,U$6&lt;=$H42)*(U$6-$F42+1),$J42/2,$M42,TRUE)-_xlfn.NORM.DIST(AND(U$6&gt;=$F42,U$6&lt;=$H42)*(T$6-$F42+1),$J42/2,$M42,TRUE))/(1-2*_xlfn.NORM.DIST(0,$J42/2,$M42,TRUE))*$D42+($K42="Steady Growth")*(AND(U$6&gt;=$F42,U$6&lt;=$H42)*((U$6-$F42+1)/($J42*($J42+1)/2)*$D42))+($K42="custom")*CustCF!O42</f>
        <v/>
      </c>
      <c r="V42" s="87">
        <f>($K42="Bell Curve")*(_xlfn.NORM.DIST(AND(V$6&gt;=$F42,V$6&lt;=$H42)*(V$6-$F42+1),$J42/2,$M42,TRUE)-_xlfn.NORM.DIST(AND(V$6&gt;=$F42,V$6&lt;=$H42)*(U$6-$F42+1),$J42/2,$M42,TRUE))/(1-2*_xlfn.NORM.DIST(0,$J42/2,$M42,TRUE))*$D42+($K42="Steady Growth")*(AND(V$6&gt;=$F42,V$6&lt;=$H42)*((V$6-$F42+1)/($J42*($J42+1)/2)*$D42))+($K42="custom")*CustCF!P42</f>
        <v/>
      </c>
      <c r="W42" s="87">
        <f>($K42="Bell Curve")*(_xlfn.NORM.DIST(AND(W$6&gt;=$F42,W$6&lt;=$H42)*(W$6-$F42+1),$J42/2,$M42,TRUE)-_xlfn.NORM.DIST(AND(W$6&gt;=$F42,W$6&lt;=$H42)*(V$6-$F42+1),$J42/2,$M42,TRUE))/(1-2*_xlfn.NORM.DIST(0,$J42/2,$M42,TRUE))*$D42+($K42="Steady Growth")*(AND(W$6&gt;=$F42,W$6&lt;=$H42)*((W$6-$F42+1)/($J42*($J42+1)/2)*$D42))+($K42="custom")*CustCF!Q42</f>
        <v/>
      </c>
      <c r="X42" s="87">
        <f>($K42="Bell Curve")*(_xlfn.NORM.DIST(AND(X$6&gt;=$F42,X$6&lt;=$H42)*(X$6-$F42+1),$J42/2,$M42,TRUE)-_xlfn.NORM.DIST(AND(X$6&gt;=$F42,X$6&lt;=$H42)*(W$6-$F42+1),$J42/2,$M42,TRUE))/(1-2*_xlfn.NORM.DIST(0,$J42/2,$M42,TRUE))*$D42+($K42="Steady Growth")*(AND(X$6&gt;=$F42,X$6&lt;=$H42)*((X$6-$F42+1)/($J42*($J42+1)/2)*$D42))+($K42="custom")*CustCF!R42</f>
        <v/>
      </c>
      <c r="Y42" s="87">
        <f>($K42="Bell Curve")*(_xlfn.NORM.DIST(AND(Y$6&gt;=$F42,Y$6&lt;=$H42)*(Y$6-$F42+1),$J42/2,$M42,TRUE)-_xlfn.NORM.DIST(AND(Y$6&gt;=$F42,Y$6&lt;=$H42)*(X$6-$F42+1),$J42/2,$M42,TRUE))/(1-2*_xlfn.NORM.DIST(0,$J42/2,$M42,TRUE))*$D42+($K42="Steady Growth")*(AND(Y$6&gt;=$F42,Y$6&lt;=$H42)*((Y$6-$F42+1)/($J42*($J42+1)/2)*$D42))+($K42="custom")*CustCF!S42</f>
        <v/>
      </c>
      <c r="Z42" s="87">
        <f>($K42="Bell Curve")*(_xlfn.NORM.DIST(AND(Z$6&gt;=$F42,Z$6&lt;=$H42)*(Z$6-$F42+1),$J42/2,$M42,TRUE)-_xlfn.NORM.DIST(AND(Z$6&gt;=$F42,Z$6&lt;=$H42)*(Y$6-$F42+1),$J42/2,$M42,TRUE))/(1-2*_xlfn.NORM.DIST(0,$J42/2,$M42,TRUE))*$D42+($K42="Steady Growth")*(AND(Z$6&gt;=$F42,Z$6&lt;=$H42)*((Z$6-$F42+1)/($J42*($J42+1)/2)*$D42))+($K42="custom")*CustCF!T42</f>
        <v/>
      </c>
      <c r="AA42" s="87">
        <f>($K42="Bell Curve")*(_xlfn.NORM.DIST(AND(AA$6&gt;=$F42,AA$6&lt;=$H42)*(AA$6-$F42+1),$J42/2,$M42,TRUE)-_xlfn.NORM.DIST(AND(AA$6&gt;=$F42,AA$6&lt;=$H42)*(Z$6-$F42+1),$J42/2,$M42,TRUE))/(1-2*_xlfn.NORM.DIST(0,$J42/2,$M42,TRUE))*$D42+($K42="Steady Growth")*(AND(AA$6&gt;=$F42,AA$6&lt;=$H42)*((AA$6-$F42+1)/($J42*($J42+1)/2)*$D42))+($K42="custom")*CustCF!U42</f>
        <v/>
      </c>
      <c r="AB42" s="87">
        <f>($K42="Bell Curve")*(_xlfn.NORM.DIST(AND(AB$6&gt;=$F42,AB$6&lt;=$H42)*(AB$6-$F42+1),$J42/2,$M42,TRUE)-_xlfn.NORM.DIST(AND(AB$6&gt;=$F42,AB$6&lt;=$H42)*(AA$6-$F42+1),$J42/2,$M42,TRUE))/(1-2*_xlfn.NORM.DIST(0,$J42/2,$M42,TRUE))*$D42+($K42="Steady Growth")*(AND(AB$6&gt;=$F42,AB$6&lt;=$H42)*((AB$6-$F42+1)/($J42*($J42+1)/2)*$D42))+($K42="custom")*CustCF!V42</f>
        <v/>
      </c>
      <c r="AC42" s="87">
        <f>($K42="Bell Curve")*(_xlfn.NORM.DIST(AND(AC$6&gt;=$F42,AC$6&lt;=$H42)*(AC$6-$F42+1),$J42/2,$M42,TRUE)-_xlfn.NORM.DIST(AND(AC$6&gt;=$F42,AC$6&lt;=$H42)*(AB$6-$F42+1),$J42/2,$M42,TRUE))/(1-2*_xlfn.NORM.DIST(0,$J42/2,$M42,TRUE))*$D42+($K42="Steady Growth")*(AND(AC$6&gt;=$F42,AC$6&lt;=$H42)*((AC$6-$F42+1)/($J42*($J42+1)/2)*$D42))+($K42="custom")*CustCF!W42</f>
        <v/>
      </c>
      <c r="AD42" s="87">
        <f>($K42="Bell Curve")*(_xlfn.NORM.DIST(AND(AD$6&gt;=$F42,AD$6&lt;=$H42)*(AD$6-$F42+1),$J42/2,$M42,TRUE)-_xlfn.NORM.DIST(AND(AD$6&gt;=$F42,AD$6&lt;=$H42)*(AC$6-$F42+1),$J42/2,$M42,TRUE))/(1-2*_xlfn.NORM.DIST(0,$J42/2,$M42,TRUE))*$D42+($K42="Steady Growth")*(AND(AD$6&gt;=$F42,AD$6&lt;=$H42)*((AD$6-$F42+1)/($J42*($J42+1)/2)*$D42))+($K42="custom")*CustCF!X42</f>
        <v/>
      </c>
      <c r="AE42" s="87">
        <f>($K42="Bell Curve")*(_xlfn.NORM.DIST(AND(AE$6&gt;=$F42,AE$6&lt;=$H42)*(AE$6-$F42+1),$J42/2,$M42,TRUE)-_xlfn.NORM.DIST(AND(AE$6&gt;=$F42,AE$6&lt;=$H42)*(AD$6-$F42+1),$J42/2,$M42,TRUE))/(1-2*_xlfn.NORM.DIST(0,$J42/2,$M42,TRUE))*$D42+($K42="Steady Growth")*(AND(AE$6&gt;=$F42,AE$6&lt;=$H42)*((AE$6-$F42+1)/($J42*($J42+1)/2)*$D42))+($K42="custom")*CustCF!Y42</f>
        <v/>
      </c>
      <c r="AF42" s="87">
        <f>($K42="Bell Curve")*(_xlfn.NORM.DIST(AND(AF$6&gt;=$F42,AF$6&lt;=$H42)*(AF$6-$F42+1),$J42/2,$M42,TRUE)-_xlfn.NORM.DIST(AND(AF$6&gt;=$F42,AF$6&lt;=$H42)*(AE$6-$F42+1),$J42/2,$M42,TRUE))/(1-2*_xlfn.NORM.DIST(0,$J42/2,$M42,TRUE))*$D42+($K42="Steady Growth")*(AND(AF$6&gt;=$F42,AF$6&lt;=$H42)*((AF$6-$F42+1)/($J42*($J42+1)/2)*$D42))+($K42="custom")*CustCF!Z42</f>
        <v/>
      </c>
      <c r="AG42" s="87">
        <f>($K42="Bell Curve")*(_xlfn.NORM.DIST(AND(AG$6&gt;=$F42,AG$6&lt;=$H42)*(AG$6-$F42+1),$J42/2,$M42,TRUE)-_xlfn.NORM.DIST(AND(AG$6&gt;=$F42,AG$6&lt;=$H42)*(AF$6-$F42+1),$J42/2,$M42,TRUE))/(1-2*_xlfn.NORM.DIST(0,$J42/2,$M42,TRUE))*$D42+($K42="Steady Growth")*(AND(AG$6&gt;=$F42,AG$6&lt;=$H42)*((AG$6-$F42+1)/($J42*($J42+1)/2)*$D42))+($K42="custom")*CustCF!AA42</f>
        <v/>
      </c>
      <c r="AH42" s="87">
        <f>($K42="Bell Curve")*(_xlfn.NORM.DIST(AND(AH$6&gt;=$F42,AH$6&lt;=$H42)*(AH$6-$F42+1),$J42/2,$M42,TRUE)-_xlfn.NORM.DIST(AND(AH$6&gt;=$F42,AH$6&lt;=$H42)*(AG$6-$F42+1),$J42/2,$M42,TRUE))/(1-2*_xlfn.NORM.DIST(0,$J42/2,$M42,TRUE))*$D42+($K42="Steady Growth")*(AND(AH$6&gt;=$F42,AH$6&lt;=$H42)*((AH$6-$F42+1)/($J42*($J42+1)/2)*$D42))+($K42="custom")*CustCF!AB42</f>
        <v/>
      </c>
      <c r="AI42" s="87">
        <f>($K42="Bell Curve")*(_xlfn.NORM.DIST(AND(AI$6&gt;=$F42,AI$6&lt;=$H42)*(AI$6-$F42+1),$J42/2,$M42,TRUE)-_xlfn.NORM.DIST(AND(AI$6&gt;=$F42,AI$6&lt;=$H42)*(AH$6-$F42+1),$J42/2,$M42,TRUE))/(1-2*_xlfn.NORM.DIST(0,$J42/2,$M42,TRUE))*$D42+($K42="Steady Growth")*(AND(AI$6&gt;=$F42,AI$6&lt;=$H42)*((AI$6-$F42+1)/($J42*($J42+1)/2)*$D42))+($K42="custom")*CustCF!AC42</f>
        <v/>
      </c>
      <c r="AJ42" s="87">
        <f>($K42="Bell Curve")*(_xlfn.NORM.DIST(AND(AJ$6&gt;=$F42,AJ$6&lt;=$H42)*(AJ$6-$F42+1),$J42/2,$M42,TRUE)-_xlfn.NORM.DIST(AND(AJ$6&gt;=$F42,AJ$6&lt;=$H42)*(AI$6-$F42+1),$J42/2,$M42,TRUE))/(1-2*_xlfn.NORM.DIST(0,$J42/2,$M42,TRUE))*$D42+($K42="Steady Growth")*(AND(AJ$6&gt;=$F42,AJ$6&lt;=$H42)*((AJ$6-$F42+1)/($J42*($J42+1)/2)*$D42))+($K42="custom")*CustCF!AD42</f>
        <v/>
      </c>
      <c r="AK42" s="87">
        <f>($K42="Bell Curve")*(_xlfn.NORM.DIST(AND(AK$6&gt;=$F42,AK$6&lt;=$H42)*(AK$6-$F42+1),$J42/2,$M42,TRUE)-_xlfn.NORM.DIST(AND(AK$6&gt;=$F42,AK$6&lt;=$H42)*(AJ$6-$F42+1),$J42/2,$M42,TRUE))/(1-2*_xlfn.NORM.DIST(0,$J42/2,$M42,TRUE))*$D42+($K42="Steady Growth")*(AND(AK$6&gt;=$F42,AK$6&lt;=$H42)*((AK$6-$F42+1)/($J42*($J42+1)/2)*$D42))+($K42="custom")*CustCF!AE42</f>
        <v/>
      </c>
      <c r="AL42" s="87">
        <f>($K42="Bell Curve")*(_xlfn.NORM.DIST(AND(AL$6&gt;=$F42,AL$6&lt;=$H42)*(AL$6-$F42+1),$J42/2,$M42,TRUE)-_xlfn.NORM.DIST(AND(AL$6&gt;=$F42,AL$6&lt;=$H42)*(AK$6-$F42+1),$J42/2,$M42,TRUE))/(1-2*_xlfn.NORM.DIST(0,$J42/2,$M42,TRUE))*$D42+($K42="Steady Growth")*(AND(AL$6&gt;=$F42,AL$6&lt;=$H42)*((AL$6-$F42+1)/($J42*($J42+1)/2)*$D42))+($K42="custom")*CustCF!AF42</f>
        <v/>
      </c>
      <c r="AM42" s="87">
        <f>($K42="Bell Curve")*(_xlfn.NORM.DIST(AND(AM$6&gt;=$F42,AM$6&lt;=$H42)*(AM$6-$F42+1),$J42/2,$M42,TRUE)-_xlfn.NORM.DIST(AND(AM$6&gt;=$F42,AM$6&lt;=$H42)*(AL$6-$F42+1),$J42/2,$M42,TRUE))/(1-2*_xlfn.NORM.DIST(0,$J42/2,$M42,TRUE))*$D42+($K42="Steady Growth")*(AND(AM$6&gt;=$F42,AM$6&lt;=$H42)*((AM$6-$F42+1)/($J42*($J42+1)/2)*$D42))+($K42="custom")*CustCF!AG42</f>
        <v/>
      </c>
      <c r="AN42" s="87">
        <f>($K42="Bell Curve")*(_xlfn.NORM.DIST(AND(AN$6&gt;=$F42,AN$6&lt;=$H42)*(AN$6-$F42+1),$J42/2,$M42,TRUE)-_xlfn.NORM.DIST(AND(AN$6&gt;=$F42,AN$6&lt;=$H42)*(AM$6-$F42+1),$J42/2,$M42,TRUE))/(1-2*_xlfn.NORM.DIST(0,$J42/2,$M42,TRUE))*$D42+($K42="Steady Growth")*(AND(AN$6&gt;=$F42,AN$6&lt;=$H42)*((AN$6-$F42+1)/($J42*($J42+1)/2)*$D42))+($K42="custom")*CustCF!AH42</f>
        <v/>
      </c>
      <c r="AO42" s="87">
        <f>($K42="Bell Curve")*(_xlfn.NORM.DIST(AND(AO$6&gt;=$F42,AO$6&lt;=$H42)*(AO$6-$F42+1),$J42/2,$M42,TRUE)-_xlfn.NORM.DIST(AND(AO$6&gt;=$F42,AO$6&lt;=$H42)*(AN$6-$F42+1),$J42/2,$M42,TRUE))/(1-2*_xlfn.NORM.DIST(0,$J42/2,$M42,TRUE))*$D42+($K42="Steady Growth")*(AND(AO$6&gt;=$F42,AO$6&lt;=$H42)*((AO$6-$F42+1)/($J42*($J42+1)/2)*$D42))+($K42="custom")*CustCF!AI42</f>
        <v/>
      </c>
      <c r="AP42" s="87">
        <f>($K42="Bell Curve")*(_xlfn.NORM.DIST(AND(AP$6&gt;=$F42,AP$6&lt;=$H42)*(AP$6-$F42+1),$J42/2,$M42,TRUE)-_xlfn.NORM.DIST(AND(AP$6&gt;=$F42,AP$6&lt;=$H42)*(AO$6-$F42+1),$J42/2,$M42,TRUE))/(1-2*_xlfn.NORM.DIST(0,$J42/2,$M42,TRUE))*$D42+($K42="Steady Growth")*(AND(AP$6&gt;=$F42,AP$6&lt;=$H42)*((AP$6-$F42+1)/($J42*($J42+1)/2)*$D42))+($K42="custom")*CustCF!AJ42</f>
        <v/>
      </c>
      <c r="AQ42" s="87">
        <f>($K42="Bell Curve")*(_xlfn.NORM.DIST(AND(AQ$6&gt;=$F42,AQ$6&lt;=$H42)*(AQ$6-$F42+1),$J42/2,$M42,TRUE)-_xlfn.NORM.DIST(AND(AQ$6&gt;=$F42,AQ$6&lt;=$H42)*(AP$6-$F42+1),$J42/2,$M42,TRUE))/(1-2*_xlfn.NORM.DIST(0,$J42/2,$M42,TRUE))*$D42+($K42="Steady Growth")*(AND(AQ$6&gt;=$F42,AQ$6&lt;=$H42)*((AQ$6-$F42+1)/($J42*($J42+1)/2)*$D42))+($K42="custom")*CustCF!AK42</f>
        <v/>
      </c>
      <c r="AR42" s="87">
        <f>($K42="Bell Curve")*(_xlfn.NORM.DIST(AND(AR$6&gt;=$F42,AR$6&lt;=$H42)*(AR$6-$F42+1),$J42/2,$M42,TRUE)-_xlfn.NORM.DIST(AND(AR$6&gt;=$F42,AR$6&lt;=$H42)*(AQ$6-$F42+1),$J42/2,$M42,TRUE))/(1-2*_xlfn.NORM.DIST(0,$J42/2,$M42,TRUE))*$D42+($K42="Steady Growth")*(AND(AR$6&gt;=$F42,AR$6&lt;=$H42)*((AR$6-$F42+1)/($J42*($J42+1)/2)*$D42))+($K42="custom")*CustCF!AL42</f>
        <v/>
      </c>
      <c r="AS42" s="87">
        <f>($K42="Bell Curve")*(_xlfn.NORM.DIST(AND(AS$6&gt;=$F42,AS$6&lt;=$H42)*(AS$6-$F42+1),$J42/2,$M42,TRUE)-_xlfn.NORM.DIST(AND(AS$6&gt;=$F42,AS$6&lt;=$H42)*(AR$6-$F42+1),$J42/2,$M42,TRUE))/(1-2*_xlfn.NORM.DIST(0,$J42/2,$M42,TRUE))*$D42+($K42="Steady Growth")*(AND(AS$6&gt;=$F42,AS$6&lt;=$H42)*((AS$6-$F42+1)/($J42*($J42+1)/2)*$D42))+($K42="custom")*CustCF!AM42</f>
        <v/>
      </c>
      <c r="AT42" s="87">
        <f>($K42="Bell Curve")*(_xlfn.NORM.DIST(AND(AT$6&gt;=$F42,AT$6&lt;=$H42)*(AT$6-$F42+1),$J42/2,$M42,TRUE)-_xlfn.NORM.DIST(AND(AT$6&gt;=$F42,AT$6&lt;=$H42)*(AS$6-$F42+1),$J42/2,$M42,TRUE))/(1-2*_xlfn.NORM.DIST(0,$J42/2,$M42,TRUE))*$D42+($K42="Steady Growth")*(AND(AT$6&gt;=$F42,AT$6&lt;=$H42)*((AT$6-$F42+1)/($J42*($J42+1)/2)*$D42))+($K42="custom")*CustCF!AN42</f>
        <v/>
      </c>
      <c r="AU42" s="87">
        <f>($K42="Bell Curve")*(_xlfn.NORM.DIST(AND(AU$6&gt;=$F42,AU$6&lt;=$H42)*(AU$6-$F42+1),$J42/2,$M42,TRUE)-_xlfn.NORM.DIST(AND(AU$6&gt;=$F42,AU$6&lt;=$H42)*(AT$6-$F42+1),$J42/2,$M42,TRUE))/(1-2*_xlfn.NORM.DIST(0,$J42/2,$M42,TRUE))*$D42+($K42="Steady Growth")*(AND(AU$6&gt;=$F42,AU$6&lt;=$H42)*((AU$6-$F42+1)/($J42*($J42+1)/2)*$D42))+($K42="custom")*CustCF!AO42</f>
        <v/>
      </c>
      <c r="AV42" s="87">
        <f>($K42="Bell Curve")*(_xlfn.NORM.DIST(AND(AV$6&gt;=$F42,AV$6&lt;=$H42)*(AV$6-$F42+1),$J42/2,$M42,TRUE)-_xlfn.NORM.DIST(AND(AV$6&gt;=$F42,AV$6&lt;=$H42)*(AU$6-$F42+1),$J42/2,$M42,TRUE))/(1-2*_xlfn.NORM.DIST(0,$J42/2,$M42,TRUE))*$D42+($K42="Steady Growth")*(AND(AV$6&gt;=$F42,AV$6&lt;=$H42)*((AV$6-$F42+1)/($J42*($J42+1)/2)*$D42))+($K42="custom")*CustCF!AP42</f>
        <v/>
      </c>
      <c r="AW42" s="87">
        <f>($K42="Bell Curve")*(_xlfn.NORM.DIST(AND(AW$6&gt;=$F42,AW$6&lt;=$H42)*(AW$6-$F42+1),$J42/2,$M42,TRUE)-_xlfn.NORM.DIST(AND(AW$6&gt;=$F42,AW$6&lt;=$H42)*(AV$6-$F42+1),$J42/2,$M42,TRUE))/(1-2*_xlfn.NORM.DIST(0,$J42/2,$M42,TRUE))*$D42+($K42="Steady Growth")*(AND(AW$6&gt;=$F42,AW$6&lt;=$H42)*((AW$6-$F42+1)/($J42*($J42+1)/2)*$D42))+($K42="custom")*CustCF!AQ42</f>
        <v/>
      </c>
      <c r="AX42" s="87">
        <f>($K42="Bell Curve")*(_xlfn.NORM.DIST(AND(AX$6&gt;=$F42,AX$6&lt;=$H42)*(AX$6-$F42+1),$J42/2,$M42,TRUE)-_xlfn.NORM.DIST(AND(AX$6&gt;=$F42,AX$6&lt;=$H42)*(AW$6-$F42+1),$J42/2,$M42,TRUE))/(1-2*_xlfn.NORM.DIST(0,$J42/2,$M42,TRUE))*$D42+($K42="Steady Growth")*(AND(AX$6&gt;=$F42,AX$6&lt;=$H42)*((AX$6-$F42+1)/($J42*($J42+1)/2)*$D42))+($K42="custom")*CustCF!AR42</f>
        <v/>
      </c>
      <c r="AY42" s="87">
        <f>($K42="Bell Curve")*(_xlfn.NORM.DIST(AND(AY$6&gt;=$F42,AY$6&lt;=$H42)*(AY$6-$F42+1),$J42/2,$M42,TRUE)-_xlfn.NORM.DIST(AND(AY$6&gt;=$F42,AY$6&lt;=$H42)*(AX$6-$F42+1),$J42/2,$M42,TRUE))/(1-2*_xlfn.NORM.DIST(0,$J42/2,$M42,TRUE))*$D42+($K42="Steady Growth")*(AND(AY$6&gt;=$F42,AY$6&lt;=$H42)*((AY$6-$F42+1)/($J42*($J42+1)/2)*$D42))+($K42="custom")*CustCF!AS42</f>
        <v/>
      </c>
      <c r="AZ42" s="87">
        <f>($K42="Bell Curve")*(_xlfn.NORM.DIST(AND(AZ$6&gt;=$F42,AZ$6&lt;=$H42)*(AZ$6-$F42+1),$J42/2,$M42,TRUE)-_xlfn.NORM.DIST(AND(AZ$6&gt;=$F42,AZ$6&lt;=$H42)*(AY$6-$F42+1),$J42/2,$M42,TRUE))/(1-2*_xlfn.NORM.DIST(0,$J42/2,$M42,TRUE))*$D42+($K42="Steady Growth")*(AND(AZ$6&gt;=$F42,AZ$6&lt;=$H42)*((AZ$6-$F42+1)/($J42*($J42+1)/2)*$D42))+($K42="custom")*CustCF!AT42</f>
        <v/>
      </c>
      <c r="BA42" s="87">
        <f>($K42="Bell Curve")*(_xlfn.NORM.DIST(AND(BA$6&gt;=$F42,BA$6&lt;=$H42)*(BA$6-$F42+1),$J42/2,$M42,TRUE)-_xlfn.NORM.DIST(AND(BA$6&gt;=$F42,BA$6&lt;=$H42)*(AZ$6-$F42+1),$J42/2,$M42,TRUE))/(1-2*_xlfn.NORM.DIST(0,$J42/2,$M42,TRUE))*$D42+($K42="Steady Growth")*(AND(BA$6&gt;=$F42,BA$6&lt;=$H42)*((BA$6-$F42+1)/($J42*($J42+1)/2)*$D42))+($K42="custom")*CustCF!AU42</f>
        <v/>
      </c>
      <c r="BB42" s="87">
        <f>($K42="Bell Curve")*(_xlfn.NORM.DIST(AND(BB$6&gt;=$F42,BB$6&lt;=$H42)*(BB$6-$F42+1),$J42/2,$M42,TRUE)-_xlfn.NORM.DIST(AND(BB$6&gt;=$F42,BB$6&lt;=$H42)*(BA$6-$F42+1),$J42/2,$M42,TRUE))/(1-2*_xlfn.NORM.DIST(0,$J42/2,$M42,TRUE))*$D42+($K42="Steady Growth")*(AND(BB$6&gt;=$F42,BB$6&lt;=$H42)*((BB$6-$F42+1)/($J42*($J42+1)/2)*$D42))+($K42="custom")*CustCF!AV42</f>
        <v/>
      </c>
      <c r="BC42" s="87">
        <f>($K42="Bell Curve")*(_xlfn.NORM.DIST(AND(BC$6&gt;=$F42,BC$6&lt;=$H42)*(BC$6-$F42+1),$J42/2,$M42,TRUE)-_xlfn.NORM.DIST(AND(BC$6&gt;=$F42,BC$6&lt;=$H42)*(BB$6-$F42+1),$J42/2,$M42,TRUE))/(1-2*_xlfn.NORM.DIST(0,$J42/2,$M42,TRUE))*$D42+($K42="Steady Growth")*(AND(BC$6&gt;=$F42,BC$6&lt;=$H42)*((BC$6-$F42+1)/($J42*($J42+1)/2)*$D42))+($K42="custom")*CustCF!AW42</f>
        <v/>
      </c>
      <c r="BD42" s="87">
        <f>($K42="Bell Curve")*(_xlfn.NORM.DIST(AND(BD$6&gt;=$F42,BD$6&lt;=$H42)*(BD$6-$F42+1),$J42/2,$M42,TRUE)-_xlfn.NORM.DIST(AND(BD$6&gt;=$F42,BD$6&lt;=$H42)*(BC$6-$F42+1),$J42/2,$M42,TRUE))/(1-2*_xlfn.NORM.DIST(0,$J42/2,$M42,TRUE))*$D42+($K42="Steady Growth")*(AND(BD$6&gt;=$F42,BD$6&lt;=$H42)*((BD$6-$F42+1)/($J42*($J42+1)/2)*$D42))+($K42="custom")*CustCF!AX42</f>
        <v/>
      </c>
      <c r="BE42" s="87">
        <f>($K42="Bell Curve")*(_xlfn.NORM.DIST(AND(BE$6&gt;=$F42,BE$6&lt;=$H42)*(BE$6-$F42+1),$J42/2,$M42,TRUE)-_xlfn.NORM.DIST(AND(BE$6&gt;=$F42,BE$6&lt;=$H42)*(BD$6-$F42+1),$J42/2,$M42,TRUE))/(1-2*_xlfn.NORM.DIST(0,$J42/2,$M42,TRUE))*$D42+($K42="Steady Growth")*(AND(BE$6&gt;=$F42,BE$6&lt;=$H42)*((BE$6-$F42+1)/($J42*($J42+1)/2)*$D42))+($K42="custom")*CustCF!AY42</f>
        <v/>
      </c>
      <c r="BF42" s="87">
        <f>($K42="Bell Curve")*(_xlfn.NORM.DIST(AND(BF$6&gt;=$F42,BF$6&lt;=$H42)*(BF$6-$F42+1),$J42/2,$M42,TRUE)-_xlfn.NORM.DIST(AND(BF$6&gt;=$F42,BF$6&lt;=$H42)*(BE$6-$F42+1),$J42/2,$M42,TRUE))/(1-2*_xlfn.NORM.DIST(0,$J42/2,$M42,TRUE))*$D42+($K42="Steady Growth")*(AND(BF$6&gt;=$F42,BF$6&lt;=$H42)*((BF$6-$F42+1)/($J42*($J42+1)/2)*$D42))+($K42="custom")*CustCF!AZ42</f>
        <v/>
      </c>
      <c r="BG42" s="87">
        <f>($K42="Bell Curve")*(_xlfn.NORM.DIST(AND(BG$6&gt;=$F42,BG$6&lt;=$H42)*(BG$6-$F42+1),$J42/2,$M42,TRUE)-_xlfn.NORM.DIST(AND(BG$6&gt;=$F42,BG$6&lt;=$H42)*(BF$6-$F42+1),$J42/2,$M42,TRUE))/(1-2*_xlfn.NORM.DIST(0,$J42/2,$M42,TRUE))*$D42+($K42="Steady Growth")*(AND(BG$6&gt;=$F42,BG$6&lt;=$H42)*((BG$6-$F42+1)/($J42*($J42+1)/2)*$D42))+($K42="custom")*CustCF!BA42</f>
        <v/>
      </c>
      <c r="BH42" s="87">
        <f>($K42="Bell Curve")*(_xlfn.NORM.DIST(AND(BH$6&gt;=$F42,BH$6&lt;=$H42)*(BH$6-$F42+1),$J42/2,$M42,TRUE)-_xlfn.NORM.DIST(AND(BH$6&gt;=$F42,BH$6&lt;=$H42)*(BG$6-$F42+1),$J42/2,$M42,TRUE))/(1-2*_xlfn.NORM.DIST(0,$J42/2,$M42,TRUE))*$D42+($K42="Steady Growth")*(AND(BH$6&gt;=$F42,BH$6&lt;=$H42)*((BH$6-$F42+1)/($J42*($J42+1)/2)*$D42))+($K42="custom")*CustCF!BB42</f>
        <v/>
      </c>
      <c r="BI42" s="87">
        <f>($K42="Bell Curve")*(_xlfn.NORM.DIST(AND(BI$6&gt;=$F42,BI$6&lt;=$H42)*(BI$6-$F42+1),$J42/2,$M42,TRUE)-_xlfn.NORM.DIST(AND(BI$6&gt;=$F42,BI$6&lt;=$H42)*(BH$6-$F42+1),$J42/2,$M42,TRUE))/(1-2*_xlfn.NORM.DIST(0,$J42/2,$M42,TRUE))*$D42+($K42="Steady Growth")*(AND(BI$6&gt;=$F42,BI$6&lt;=$H42)*((BI$6-$F42+1)/($J42*($J42+1)/2)*$D42))+($K42="custom")*CustCF!BC42</f>
        <v/>
      </c>
      <c r="BJ42" s="87">
        <f>($K42="Bell Curve")*(_xlfn.NORM.DIST(AND(BJ$6&gt;=$F42,BJ$6&lt;=$H42)*(BJ$6-$F42+1),$J42/2,$M42,TRUE)-_xlfn.NORM.DIST(AND(BJ$6&gt;=$F42,BJ$6&lt;=$H42)*(BI$6-$F42+1),$J42/2,$M42,TRUE))/(1-2*_xlfn.NORM.DIST(0,$J42/2,$M42,TRUE))*$D42+($K42="Steady Growth")*(AND(BJ$6&gt;=$F42,BJ$6&lt;=$H42)*((BJ$6-$F42+1)/($J42*($J42+1)/2)*$D42))+($K42="custom")*CustCF!BD42</f>
        <v/>
      </c>
      <c r="BK42" s="87">
        <f>($K42="Bell Curve")*(_xlfn.NORM.DIST(AND(BK$6&gt;=$F42,BK$6&lt;=$H42)*(BK$6-$F42+1),$J42/2,$M42,TRUE)-_xlfn.NORM.DIST(AND(BK$6&gt;=$F42,BK$6&lt;=$H42)*(BJ$6-$F42+1),$J42/2,$M42,TRUE))/(1-2*_xlfn.NORM.DIST(0,$J42/2,$M42,TRUE))*$D42+($K42="Steady Growth")*(AND(BK$6&gt;=$F42,BK$6&lt;=$H42)*((BK$6-$F42+1)/($J42*($J42+1)/2)*$D42))+($K42="custom")*CustCF!BE42</f>
        <v/>
      </c>
      <c r="BL42" s="87">
        <f>($K42="Bell Curve")*(_xlfn.NORM.DIST(AND(BL$6&gt;=$F42,BL$6&lt;=$H42)*(BL$6-$F42+1),$J42/2,$M42,TRUE)-_xlfn.NORM.DIST(AND(BL$6&gt;=$F42,BL$6&lt;=$H42)*(BK$6-$F42+1),$J42/2,$M42,TRUE))/(1-2*_xlfn.NORM.DIST(0,$J42/2,$M42,TRUE))*$D42+($K42="Steady Growth")*(AND(BL$6&gt;=$F42,BL$6&lt;=$H42)*((BL$6-$F42+1)/($J42*($J42+1)/2)*$D42))+($K42="custom")*CustCF!BF42</f>
        <v/>
      </c>
      <c r="BM42" s="87">
        <f>($K42="Bell Curve")*(_xlfn.NORM.DIST(AND(BM$6&gt;=$F42,BM$6&lt;=$H42)*(BM$6-$F42+1),$J42/2,$M42,TRUE)-_xlfn.NORM.DIST(AND(BM$6&gt;=$F42,BM$6&lt;=$H42)*(BL$6-$F42+1),$J42/2,$M42,TRUE))/(1-2*_xlfn.NORM.DIST(0,$J42/2,$M42,TRUE))*$D42+($K42="Steady Growth")*(AND(BM$6&gt;=$F42,BM$6&lt;=$H42)*((BM$6-$F42+1)/($J42*($J42+1)/2)*$D42))+($K42="custom")*CustCF!BG42</f>
        <v/>
      </c>
      <c r="BN42" s="87">
        <f>($K42="Bell Curve")*(_xlfn.NORM.DIST(AND(BN$6&gt;=$F42,BN$6&lt;=$H42)*(BN$6-$F42+1),$J42/2,$M42,TRUE)-_xlfn.NORM.DIST(AND(BN$6&gt;=$F42,BN$6&lt;=$H42)*(BM$6-$F42+1),$J42/2,$M42,TRUE))/(1-2*_xlfn.NORM.DIST(0,$J42/2,$M42,TRUE))*$D42+($K42="Steady Growth")*(AND(BN$6&gt;=$F42,BN$6&lt;=$H42)*((BN$6-$F42+1)/($J42*($J42+1)/2)*$D42))+($K42="custom")*CustCF!BH42</f>
        <v/>
      </c>
      <c r="BO42" s="87">
        <f>($K42="Bell Curve")*(_xlfn.NORM.DIST(AND(BO$6&gt;=$F42,BO$6&lt;=$H42)*(BO$6-$F42+1),$J42/2,$M42,TRUE)-_xlfn.NORM.DIST(AND(BO$6&gt;=$F42,BO$6&lt;=$H42)*(BN$6-$F42+1),$J42/2,$M42,TRUE))/(1-2*_xlfn.NORM.DIST(0,$J42/2,$M42,TRUE))*$D42+($K42="Steady Growth")*(AND(BO$6&gt;=$F42,BO$6&lt;=$H42)*((BO$6-$F42+1)/($J42*($J42+1)/2)*$D42))+($K42="custom")*CustCF!BI42</f>
        <v/>
      </c>
      <c r="BP42" s="87">
        <f>($K42="Bell Curve")*(_xlfn.NORM.DIST(AND(BP$6&gt;=$F42,BP$6&lt;=$H42)*(BP$6-$F42+1),$J42/2,$M42,TRUE)-_xlfn.NORM.DIST(AND(BP$6&gt;=$F42,BP$6&lt;=$H42)*(BO$6-$F42+1),$J42/2,$M42,TRUE))/(1-2*_xlfn.NORM.DIST(0,$J42/2,$M42,TRUE))*$D42+($K42="Steady Growth")*(AND(BP$6&gt;=$F42,BP$6&lt;=$H42)*((BP$6-$F42+1)/($J42*($J42+1)/2)*$D42))+($K42="custom")*CustCF!BJ42</f>
        <v/>
      </c>
      <c r="BQ42" s="87">
        <f>($K42="Bell Curve")*(_xlfn.NORM.DIST(AND(BQ$6&gt;=$F42,BQ$6&lt;=$H42)*(BQ$6-$F42+1),$J42/2,$M42,TRUE)-_xlfn.NORM.DIST(AND(BQ$6&gt;=$F42,BQ$6&lt;=$H42)*(BP$6-$F42+1),$J42/2,$M42,TRUE))/(1-2*_xlfn.NORM.DIST(0,$J42/2,$M42,TRUE))*$D42+($K42="Steady Growth")*(AND(BQ$6&gt;=$F42,BQ$6&lt;=$H42)*((BQ$6-$F42+1)/($J42*($J42+1)/2)*$D42))+($K42="custom")*CustCF!BK42</f>
        <v/>
      </c>
      <c r="BR42" s="87">
        <f>($K42="Bell Curve")*(_xlfn.NORM.DIST(AND(BR$6&gt;=$F42,BR$6&lt;=$H42)*(BR$6-$F42+1),$J42/2,$M42,TRUE)-_xlfn.NORM.DIST(AND(BR$6&gt;=$F42,BR$6&lt;=$H42)*(BQ$6-$F42+1),$J42/2,$M42,TRUE))/(1-2*_xlfn.NORM.DIST(0,$J42/2,$M42,TRUE))*$D42+($K42="Steady Growth")*(AND(BR$6&gt;=$F42,BR$6&lt;=$H42)*((BR$6-$F42+1)/($J42*($J42+1)/2)*$D42))+($K42="custom")*CustCF!BL42</f>
        <v/>
      </c>
      <c r="BS42" s="87">
        <f>($K42="Bell Curve")*(_xlfn.NORM.DIST(AND(BS$6&gt;=$F42,BS$6&lt;=$H42)*(BS$6-$F42+1),$J42/2,$M42,TRUE)-_xlfn.NORM.DIST(AND(BS$6&gt;=$F42,BS$6&lt;=$H42)*(BR$6-$F42+1),$J42/2,$M42,TRUE))/(1-2*_xlfn.NORM.DIST(0,$J42/2,$M42,TRUE))*$D42+($K42="Steady Growth")*(AND(BS$6&gt;=$F42,BS$6&lt;=$H42)*((BS$6-$F42+1)/($J42*($J42+1)/2)*$D42))+($K42="custom")*CustCF!BM42</f>
        <v/>
      </c>
      <c r="BT42" s="87">
        <f>($K42="Bell Curve")*(_xlfn.NORM.DIST(AND(BT$6&gt;=$F42,BT$6&lt;=$H42)*(BT$6-$F42+1),$J42/2,$M42,TRUE)-_xlfn.NORM.DIST(AND(BT$6&gt;=$F42,BT$6&lt;=$H42)*(BS$6-$F42+1),$J42/2,$M42,TRUE))/(1-2*_xlfn.NORM.DIST(0,$J42/2,$M42,TRUE))*$D42+($K42="Steady Growth")*(AND(BT$6&gt;=$F42,BT$6&lt;=$H42)*((BT$6-$F42+1)/($J42*($J42+1)/2)*$D42))+($K42="custom")*CustCF!BN42</f>
        <v/>
      </c>
      <c r="BU42" s="87">
        <f>($K42="Bell Curve")*(_xlfn.NORM.DIST(AND(BU$6&gt;=$F42,BU$6&lt;=$H42)*(BU$6-$F42+1),$J42/2,$M42,TRUE)-_xlfn.NORM.DIST(AND(BU$6&gt;=$F42,BU$6&lt;=$H42)*(BT$6-$F42+1),$J42/2,$M42,TRUE))/(1-2*_xlfn.NORM.DIST(0,$J42/2,$M42,TRUE))*$D42+($K42="Steady Growth")*(AND(BU$6&gt;=$F42,BU$6&lt;=$H42)*((BU$6-$F42+1)/($J42*($J42+1)/2)*$D42))+($K42="custom")*CustCF!BO42</f>
        <v/>
      </c>
      <c r="BV42" s="87">
        <f>($K42="Bell Curve")*(_xlfn.NORM.DIST(AND(BV$6&gt;=$F42,BV$6&lt;=$H42)*(BV$6-$F42+1),$J42/2,$M42,TRUE)-_xlfn.NORM.DIST(AND(BV$6&gt;=$F42,BV$6&lt;=$H42)*(BU$6-$F42+1),$J42/2,$M42,TRUE))/(1-2*_xlfn.NORM.DIST(0,$J42/2,$M42,TRUE))*$D42+($K42="Steady Growth")*(AND(BV$6&gt;=$F42,BV$6&lt;=$H42)*((BV$6-$F42+1)/($J42*($J42+1)/2)*$D42))+($K42="custom")*CustCF!BP42</f>
        <v/>
      </c>
      <c r="BW42" s="87">
        <f>($K42="Bell Curve")*(_xlfn.NORM.DIST(AND(BW$6&gt;=$F42,BW$6&lt;=$H42)*(BW$6-$F42+1),$J42/2,$M42,TRUE)-_xlfn.NORM.DIST(AND(BW$6&gt;=$F42,BW$6&lt;=$H42)*(BV$6-$F42+1),$J42/2,$M42,TRUE))/(1-2*_xlfn.NORM.DIST(0,$J42/2,$M42,TRUE))*$D42+($K42="Steady Growth")*(AND(BW$6&gt;=$F42,BW$6&lt;=$H42)*((BW$6-$F42+1)/($J42*($J42+1)/2)*$D42))+($K42="custom")*CustCF!BQ42</f>
        <v/>
      </c>
      <c r="BX42" s="87">
        <f>($K42="Bell Curve")*(_xlfn.NORM.DIST(AND(BX$6&gt;=$F42,BX$6&lt;=$H42)*(BX$6-$F42+1),$J42/2,$M42,TRUE)-_xlfn.NORM.DIST(AND(BX$6&gt;=$F42,BX$6&lt;=$H42)*(BW$6-$F42+1),$J42/2,$M42,TRUE))/(1-2*_xlfn.NORM.DIST(0,$J42/2,$M42,TRUE))*$D42+($K42="Steady Growth")*(AND(BX$6&gt;=$F42,BX$6&lt;=$H42)*((BX$6-$F42+1)/($J42*($J42+1)/2)*$D42))+($K42="custom")*CustCF!BR42</f>
        <v/>
      </c>
      <c r="BY42" s="87">
        <f>($K42="Bell Curve")*(_xlfn.NORM.DIST(AND(BY$6&gt;=$F42,BY$6&lt;=$H42)*(BY$6-$F42+1),$J42/2,$M42,TRUE)-_xlfn.NORM.DIST(AND(BY$6&gt;=$F42,BY$6&lt;=$H42)*(BX$6-$F42+1),$J42/2,$M42,TRUE))/(1-2*_xlfn.NORM.DIST(0,$J42/2,$M42,TRUE))*$D42+($K42="Steady Growth")*(AND(BY$6&gt;=$F42,BY$6&lt;=$H42)*((BY$6-$F42+1)/($J42*($J42+1)/2)*$D42))+($K42="custom")*CustCF!BS42</f>
        <v/>
      </c>
      <c r="BZ42" s="87">
        <f>($K42="Bell Curve")*(_xlfn.NORM.DIST(AND(BZ$6&gt;=$F42,BZ$6&lt;=$H42)*(BZ$6-$F42+1),$J42/2,$M42,TRUE)-_xlfn.NORM.DIST(AND(BZ$6&gt;=$F42,BZ$6&lt;=$H42)*(BY$6-$F42+1),$J42/2,$M42,TRUE))/(1-2*_xlfn.NORM.DIST(0,$J42/2,$M42,TRUE))*$D42+($K42="Steady Growth")*(AND(BZ$6&gt;=$F42,BZ$6&lt;=$H42)*((BZ$6-$F42+1)/($J42*($J42+1)/2)*$D42))+($K42="custom")*CustCF!BT42</f>
        <v/>
      </c>
      <c r="CA42" s="87">
        <f>($K42="Bell Curve")*(_xlfn.NORM.DIST(AND(CA$6&gt;=$F42,CA$6&lt;=$H42)*(CA$6-$F42+1),$J42/2,$M42,TRUE)-_xlfn.NORM.DIST(AND(CA$6&gt;=$F42,CA$6&lt;=$H42)*(BZ$6-$F42+1),$J42/2,$M42,TRUE))/(1-2*_xlfn.NORM.DIST(0,$J42/2,$M42,TRUE))*$D42+($K42="Steady Growth")*(AND(CA$6&gt;=$F42,CA$6&lt;=$H42)*((CA$6-$F42+1)/($J42*($J42+1)/2)*$D42))+($K42="custom")*CustCF!BU42</f>
        <v/>
      </c>
      <c r="CB42" s="87">
        <f>($K42="Bell Curve")*(_xlfn.NORM.DIST(AND(CB$6&gt;=$F42,CB$6&lt;=$H42)*(CB$6-$F42+1),$J42/2,$M42,TRUE)-_xlfn.NORM.DIST(AND(CB$6&gt;=$F42,CB$6&lt;=$H42)*(CA$6-$F42+1),$J42/2,$M42,TRUE))/(1-2*_xlfn.NORM.DIST(0,$J42/2,$M42,TRUE))*$D42+($K42="Steady Growth")*(AND(CB$6&gt;=$F42,CB$6&lt;=$H42)*((CB$6-$F42+1)/($J42*($J42+1)/2)*$D42))+($K42="custom")*CustCF!BV42</f>
        <v/>
      </c>
      <c r="CC42" s="87">
        <f>($K42="Bell Curve")*(_xlfn.NORM.DIST(AND(CC$6&gt;=$F42,CC$6&lt;=$H42)*(CC$6-$F42+1),$J42/2,$M42,TRUE)-_xlfn.NORM.DIST(AND(CC$6&gt;=$F42,CC$6&lt;=$H42)*(CB$6-$F42+1),$J42/2,$M42,TRUE))/(1-2*_xlfn.NORM.DIST(0,$J42/2,$M42,TRUE))*$D42+($K42="Steady Growth")*(AND(CC$6&gt;=$F42,CC$6&lt;=$H42)*((CC$6-$F42+1)/($J42*($J42+1)/2)*$D42))+($K42="custom")*CustCF!BW42</f>
        <v/>
      </c>
      <c r="CD42" s="87">
        <f>($K42="Bell Curve")*(_xlfn.NORM.DIST(AND(CD$6&gt;=$F42,CD$6&lt;=$H42)*(CD$6-$F42+1),$J42/2,$M42,TRUE)-_xlfn.NORM.DIST(AND(CD$6&gt;=$F42,CD$6&lt;=$H42)*(CC$6-$F42+1),$J42/2,$M42,TRUE))/(1-2*_xlfn.NORM.DIST(0,$J42/2,$M42,TRUE))*$D42+($K42="Steady Growth")*(AND(CD$6&gt;=$F42,CD$6&lt;=$H42)*((CD$6-$F42+1)/($J42*($J42+1)/2)*$D42))+($K42="custom")*CustCF!BX42</f>
        <v/>
      </c>
      <c r="CE42" s="87">
        <f>($K42="Bell Curve")*(_xlfn.NORM.DIST(AND(CE$6&gt;=$F42,CE$6&lt;=$H42)*(CE$6-$F42+1),$J42/2,$M42,TRUE)-_xlfn.NORM.DIST(AND(CE$6&gt;=$F42,CE$6&lt;=$H42)*(CD$6-$F42+1),$J42/2,$M42,TRUE))/(1-2*_xlfn.NORM.DIST(0,$J42/2,$M42,TRUE))*$D42+($K42="Steady Growth")*(AND(CE$6&gt;=$F42,CE$6&lt;=$H42)*((CE$6-$F42+1)/($J42*($J42+1)/2)*$D42))+($K42="custom")*CustCF!BY42</f>
        <v/>
      </c>
      <c r="CF42" s="87">
        <f>($K42="Bell Curve")*(_xlfn.NORM.DIST(AND(CF$6&gt;=$F42,CF$6&lt;=$H42)*(CF$6-$F42+1),$J42/2,$M42,TRUE)-_xlfn.NORM.DIST(AND(CF$6&gt;=$F42,CF$6&lt;=$H42)*(CE$6-$F42+1),$J42/2,$M42,TRUE))/(1-2*_xlfn.NORM.DIST(0,$J42/2,$M42,TRUE))*$D42+($K42="Steady Growth")*(AND(CF$6&gt;=$F42,CF$6&lt;=$H42)*((CF$6-$F42+1)/($J42*($J42+1)/2)*$D42))+($K42="custom")*CustCF!BZ42</f>
        <v/>
      </c>
      <c r="CG42" s="87">
        <f>($K42="Bell Curve")*(_xlfn.NORM.DIST(AND(CG$6&gt;=$F42,CG$6&lt;=$H42)*(CG$6-$F42+1),$J42/2,$M42,TRUE)-_xlfn.NORM.DIST(AND(CG$6&gt;=$F42,CG$6&lt;=$H42)*(CF$6-$F42+1),$J42/2,$M42,TRUE))/(1-2*_xlfn.NORM.DIST(0,$J42/2,$M42,TRUE))*$D42+($K42="Steady Growth")*(AND(CG$6&gt;=$F42,CG$6&lt;=$H42)*((CG$6-$F42+1)/($J42*($J42+1)/2)*$D42))+($K42="custom")*CustCF!CA42</f>
        <v/>
      </c>
      <c r="CH42" s="87">
        <f>($K42="Bell Curve")*(_xlfn.NORM.DIST(AND(CH$6&gt;=$F42,CH$6&lt;=$H42)*(CH$6-$F42+1),$J42/2,$M42,TRUE)-_xlfn.NORM.DIST(AND(CH$6&gt;=$F42,CH$6&lt;=$H42)*(CG$6-$F42+1),$J42/2,$M42,TRUE))/(1-2*_xlfn.NORM.DIST(0,$J42/2,$M42,TRUE))*$D42+($K42="Steady Growth")*(AND(CH$6&gt;=$F42,CH$6&lt;=$H42)*((CH$6-$F42+1)/($J42*($J42+1)/2)*$D42))+($K42="custom")*CustCF!CB42</f>
        <v/>
      </c>
      <c r="CI42" s="87">
        <f>($K42="Bell Curve")*(_xlfn.NORM.DIST(AND(CI$6&gt;=$F42,CI$6&lt;=$H42)*(CI$6-$F42+1),$J42/2,$M42,TRUE)-_xlfn.NORM.DIST(AND(CI$6&gt;=$F42,CI$6&lt;=$H42)*(CH$6-$F42+1),$J42/2,$M42,TRUE))/(1-2*_xlfn.NORM.DIST(0,$J42/2,$M42,TRUE))*$D42+($K42="Steady Growth")*(AND(CI$6&gt;=$F42,CI$6&lt;=$H42)*((CI$6-$F42+1)/($J42*($J42+1)/2)*$D42))+($K42="custom")*CustCF!CC42</f>
        <v/>
      </c>
      <c r="CJ42" s="87">
        <f>($K42="Bell Curve")*(_xlfn.NORM.DIST(AND(CJ$6&gt;=$F42,CJ$6&lt;=$H42)*(CJ$6-$F42+1),$J42/2,$M42,TRUE)-_xlfn.NORM.DIST(AND(CJ$6&gt;=$F42,CJ$6&lt;=$H42)*(CI$6-$F42+1),$J42/2,$M42,TRUE))/(1-2*_xlfn.NORM.DIST(0,$J42/2,$M42,TRUE))*$D42+($K42="Steady Growth")*(AND(CJ$6&gt;=$F42,CJ$6&lt;=$H42)*((CJ$6-$F42+1)/($J42*($J42+1)/2)*$D42))+($K42="custom")*CustCF!CD42</f>
        <v/>
      </c>
      <c r="CK42" s="87">
        <f>($K42="Bell Curve")*(_xlfn.NORM.DIST(AND(CK$6&gt;=$F42,CK$6&lt;=$H42)*(CK$6-$F42+1),$J42/2,$M42,TRUE)-_xlfn.NORM.DIST(AND(CK$6&gt;=$F42,CK$6&lt;=$H42)*(CJ$6-$F42+1),$J42/2,$M42,TRUE))/(1-2*_xlfn.NORM.DIST(0,$J42/2,$M42,TRUE))*$D42+($K42="Steady Growth")*(AND(CK$6&gt;=$F42,CK$6&lt;=$H42)*((CK$6-$F42+1)/($J42*($J42+1)/2)*$D42))+($K42="custom")*CustCF!CE42</f>
        <v/>
      </c>
      <c r="CL42" s="87">
        <f>($K42="Bell Curve")*(_xlfn.NORM.DIST(AND(CL$6&gt;=$F42,CL$6&lt;=$H42)*(CL$6-$F42+1),$J42/2,$M42,TRUE)-_xlfn.NORM.DIST(AND(CL$6&gt;=$F42,CL$6&lt;=$H42)*(CK$6-$F42+1),$J42/2,$M42,TRUE))/(1-2*_xlfn.NORM.DIST(0,$J42/2,$M42,TRUE))*$D42+($K42="Steady Growth")*(AND(CL$6&gt;=$F42,CL$6&lt;=$H42)*((CL$6-$F42+1)/($J42*($J42+1)/2)*$D42))+($K42="custom")*CustCF!CF42</f>
        <v/>
      </c>
      <c r="CM42" s="87">
        <f>($K42="Bell Curve")*(_xlfn.NORM.DIST(AND(CM$6&gt;=$F42,CM$6&lt;=$H42)*(CM$6-$F42+1),$J42/2,$M42,TRUE)-_xlfn.NORM.DIST(AND(CM$6&gt;=$F42,CM$6&lt;=$H42)*(CL$6-$F42+1),$J42/2,$M42,TRUE))/(1-2*_xlfn.NORM.DIST(0,$J42/2,$M42,TRUE))*$D42+($K42="Steady Growth")*(AND(CM$6&gt;=$F42,CM$6&lt;=$H42)*((CM$6-$F42+1)/($J42*($J42+1)/2)*$D42))+($K42="custom")*CustCF!CG42</f>
        <v/>
      </c>
      <c r="CN42" s="87">
        <f>($K42="Bell Curve")*(_xlfn.NORM.DIST(AND(CN$6&gt;=$F42,CN$6&lt;=$H42)*(CN$6-$F42+1),$J42/2,$M42,TRUE)-_xlfn.NORM.DIST(AND(CN$6&gt;=$F42,CN$6&lt;=$H42)*(CM$6-$F42+1),$J42/2,$M42,TRUE))/(1-2*_xlfn.NORM.DIST(0,$J42/2,$M42,TRUE))*$D42+($K42="Steady Growth")*(AND(CN$6&gt;=$F42,CN$6&lt;=$H42)*((CN$6-$F42+1)/($J42*($J42+1)/2)*$D42))+($K42="custom")*CustCF!CH42</f>
        <v/>
      </c>
      <c r="CO42" s="87">
        <f>($K42="Bell Curve")*(_xlfn.NORM.DIST(AND(CO$6&gt;=$F42,CO$6&lt;=$H42)*(CO$6-$F42+1),$J42/2,$M42,TRUE)-_xlfn.NORM.DIST(AND(CO$6&gt;=$F42,CO$6&lt;=$H42)*(CN$6-$F42+1),$J42/2,$M42,TRUE))/(1-2*_xlfn.NORM.DIST(0,$J42/2,$M42,TRUE))*$D42+($K42="Steady Growth")*(AND(CO$6&gt;=$F42,CO$6&lt;=$H42)*((CO$6-$F42+1)/($J42*($J42+1)/2)*$D42))+($K42="custom")*CustCF!CI42</f>
        <v/>
      </c>
      <c r="CP42" s="87">
        <f>($K42="Bell Curve")*(_xlfn.NORM.DIST(AND(CP$6&gt;=$F42,CP$6&lt;=$H42)*(CP$6-$F42+1),$J42/2,$M42,TRUE)-_xlfn.NORM.DIST(AND(CP$6&gt;=$F42,CP$6&lt;=$H42)*(CO$6-$F42+1),$J42/2,$M42,TRUE))/(1-2*_xlfn.NORM.DIST(0,$J42/2,$M42,TRUE))*$D42+($K42="Steady Growth")*(AND(CP$6&gt;=$F42,CP$6&lt;=$H42)*((CP$6-$F42+1)/($J42*($J42+1)/2)*$D42))+($K42="custom")*CustCF!CJ42</f>
        <v/>
      </c>
      <c r="CQ42" s="87">
        <f>($K42="Bell Curve")*(_xlfn.NORM.DIST(AND(CQ$6&gt;=$F42,CQ$6&lt;=$H42)*(CQ$6-$F42+1),$J42/2,$M42,TRUE)-_xlfn.NORM.DIST(AND(CQ$6&gt;=$F42,CQ$6&lt;=$H42)*(CP$6-$F42+1),$J42/2,$M42,TRUE))/(1-2*_xlfn.NORM.DIST(0,$J42/2,$M42,TRUE))*$D42+($K42="Steady Growth")*(AND(CQ$6&gt;=$F42,CQ$6&lt;=$H42)*((CQ$6-$F42+1)/($J42*($J42+1)/2)*$D42))+($K42="custom")*CustCF!CK42</f>
        <v/>
      </c>
      <c r="CR42" s="87">
        <f>($K42="Bell Curve")*(_xlfn.NORM.DIST(AND(CR$6&gt;=$F42,CR$6&lt;=$H42)*(CR$6-$F42+1),$J42/2,$M42,TRUE)-_xlfn.NORM.DIST(AND(CR$6&gt;=$F42,CR$6&lt;=$H42)*(CQ$6-$F42+1),$J42/2,$M42,TRUE))/(1-2*_xlfn.NORM.DIST(0,$J42/2,$M42,TRUE))*$D42+($K42="Steady Growth")*(AND(CR$6&gt;=$F42,CR$6&lt;=$H42)*((CR$6-$F42+1)/($J42*($J42+1)/2)*$D42))+($K42="custom")*CustCF!CL42</f>
        <v/>
      </c>
      <c r="CS42" s="87">
        <f>($K42="Bell Curve")*(_xlfn.NORM.DIST(AND(CS$6&gt;=$F42,CS$6&lt;=$H42)*(CS$6-$F42+1),$J42/2,$M42,TRUE)-_xlfn.NORM.DIST(AND(CS$6&gt;=$F42,CS$6&lt;=$H42)*(CR$6-$F42+1),$J42/2,$M42,TRUE))/(1-2*_xlfn.NORM.DIST(0,$J42/2,$M42,TRUE))*$D42+($K42="Steady Growth")*(AND(CS$6&gt;=$F42,CS$6&lt;=$H42)*((CS$6-$F42+1)/($J42*($J42+1)/2)*$D42))+($K42="custom")*CustCF!CM42</f>
        <v/>
      </c>
      <c r="CT42" s="87">
        <f>($K42="Bell Curve")*(_xlfn.NORM.DIST(AND(CT$6&gt;=$F42,CT$6&lt;=$H42)*(CT$6-$F42+1),$J42/2,$M42,TRUE)-_xlfn.NORM.DIST(AND(CT$6&gt;=$F42,CT$6&lt;=$H42)*(CS$6-$F42+1),$J42/2,$M42,TRUE))/(1-2*_xlfn.NORM.DIST(0,$J42/2,$M42,TRUE))*$D42+($K42="Steady Growth")*(AND(CT$6&gt;=$F42,CT$6&lt;=$H42)*((CT$6-$F42+1)/($J42*($J42+1)/2)*$D42))+($K42="custom")*CustCF!CN42</f>
        <v/>
      </c>
      <c r="CU42" s="87">
        <f>($K42="Bell Curve")*(_xlfn.NORM.DIST(AND(CU$6&gt;=$F42,CU$6&lt;=$H42)*(CU$6-$F42+1),$J42/2,$M42,TRUE)-_xlfn.NORM.DIST(AND(CU$6&gt;=$F42,CU$6&lt;=$H42)*(CT$6-$F42+1),$J42/2,$M42,TRUE))/(1-2*_xlfn.NORM.DIST(0,$J42/2,$M42,TRUE))*$D42+($K42="Steady Growth")*(AND(CU$6&gt;=$F42,CU$6&lt;=$H42)*((CU$6-$F42+1)/($J42*($J42+1)/2)*$D42))+($K42="custom")*CustCF!CO42</f>
        <v/>
      </c>
      <c r="CV42" s="87">
        <f>($K42="Bell Curve")*(_xlfn.NORM.DIST(AND(CV$6&gt;=$F42,CV$6&lt;=$H42)*(CV$6-$F42+1),$J42/2,$M42,TRUE)-_xlfn.NORM.DIST(AND(CV$6&gt;=$F42,CV$6&lt;=$H42)*(CU$6-$F42+1),$J42/2,$M42,TRUE))/(1-2*_xlfn.NORM.DIST(0,$J42/2,$M42,TRUE))*$D42+($K42="Steady Growth")*(AND(CV$6&gt;=$F42,CV$6&lt;=$H42)*((CV$6-$F42+1)/($J42*($J42+1)/2)*$D42))+($K42="custom")*CustCF!CP42</f>
        <v/>
      </c>
      <c r="CW42" s="87">
        <f>($K42="Bell Curve")*(_xlfn.NORM.DIST(AND(CW$6&gt;=$F42,CW$6&lt;=$H42)*(CW$6-$F42+1),$J42/2,$M42,TRUE)-_xlfn.NORM.DIST(AND(CW$6&gt;=$F42,CW$6&lt;=$H42)*(CV$6-$F42+1),$J42/2,$M42,TRUE))/(1-2*_xlfn.NORM.DIST(0,$J42/2,$M42,TRUE))*$D42+($K42="Steady Growth")*(AND(CW$6&gt;=$F42,CW$6&lt;=$H42)*((CW$6-$F42+1)/($J42*($J42+1)/2)*$D42))+($K42="custom")*CustCF!CQ42</f>
        <v/>
      </c>
      <c r="CX42" s="87">
        <f>($K42="Bell Curve")*(_xlfn.NORM.DIST(AND(CX$6&gt;=$F42,CX$6&lt;=$H42)*(CX$6-$F42+1),$J42/2,$M42,TRUE)-_xlfn.NORM.DIST(AND(CX$6&gt;=$F42,CX$6&lt;=$H42)*(CW$6-$F42+1),$J42/2,$M42,TRUE))/(1-2*_xlfn.NORM.DIST(0,$J42/2,$M42,TRUE))*$D42+($K42="Steady Growth")*(AND(CX$6&gt;=$F42,CX$6&lt;=$H42)*((CX$6-$F42+1)/($J42*($J42+1)/2)*$D42))+($K42="custom")*CustCF!CR42</f>
        <v/>
      </c>
      <c r="CY42" s="87">
        <f>($K42="Bell Curve")*(_xlfn.NORM.DIST(AND(CY$6&gt;=$F42,CY$6&lt;=$H42)*(CY$6-$F42+1),$J42/2,$M42,TRUE)-_xlfn.NORM.DIST(AND(CY$6&gt;=$F42,CY$6&lt;=$H42)*(CX$6-$F42+1),$J42/2,$M42,TRUE))/(1-2*_xlfn.NORM.DIST(0,$J42/2,$M42,TRUE))*$D42+($K42="Steady Growth")*(AND(CY$6&gt;=$F42,CY$6&lt;=$H42)*((CY$6-$F42+1)/($J42*($J42+1)/2)*$D42))+($K42="custom")*CustCF!CS42</f>
        <v/>
      </c>
      <c r="CZ42" s="87">
        <f>($K42="Bell Curve")*(_xlfn.NORM.DIST(AND(CZ$6&gt;=$F42,CZ$6&lt;=$H42)*(CZ$6-$F42+1),$J42/2,$M42,TRUE)-_xlfn.NORM.DIST(AND(CZ$6&gt;=$F42,CZ$6&lt;=$H42)*(CY$6-$F42+1),$J42/2,$M42,TRUE))/(1-2*_xlfn.NORM.DIST(0,$J42/2,$M42,TRUE))*$D42+($K42="Steady Growth")*(AND(CZ$6&gt;=$F42,CZ$6&lt;=$H42)*((CZ$6-$F42+1)/($J42*($J42+1)/2)*$D42))+($K42="custom")*CustCF!CT42</f>
        <v/>
      </c>
      <c r="DA42" s="87">
        <f>($K42="Bell Curve")*(_xlfn.NORM.DIST(AND(DA$6&gt;=$F42,DA$6&lt;=$H42)*(DA$6-$F42+1),$J42/2,$M42,TRUE)-_xlfn.NORM.DIST(AND(DA$6&gt;=$F42,DA$6&lt;=$H42)*(CZ$6-$F42+1),$J42/2,$M42,TRUE))/(1-2*_xlfn.NORM.DIST(0,$J42/2,$M42,TRUE))*$D42+($K42="Steady Growth")*(AND(DA$6&gt;=$F42,DA$6&lt;=$H42)*((DA$6-$F42+1)/($J42*($J42+1)/2)*$D42))+($K42="custom")*CustCF!CU42</f>
        <v/>
      </c>
      <c r="DB42" s="87">
        <f>($K42="Bell Curve")*(_xlfn.NORM.DIST(AND(DB$6&gt;=$F42,DB$6&lt;=$H42)*(DB$6-$F42+1),$J42/2,$M42,TRUE)-_xlfn.NORM.DIST(AND(DB$6&gt;=$F42,DB$6&lt;=$H42)*(DA$6-$F42+1),$J42/2,$M42,TRUE))/(1-2*_xlfn.NORM.DIST(0,$J42/2,$M42,TRUE))*$D42+($K42="Steady Growth")*(AND(DB$6&gt;=$F42,DB$6&lt;=$H42)*((DB$6-$F42+1)/($J42*($J42+1)/2)*$D42))+($K42="custom")*CustCF!CV42</f>
        <v/>
      </c>
      <c r="DC42" s="87">
        <f>($K42="Bell Curve")*(_xlfn.NORM.DIST(AND(DC$6&gt;=$F42,DC$6&lt;=$H42)*(DC$6-$F42+1),$J42/2,$M42,TRUE)-_xlfn.NORM.DIST(AND(DC$6&gt;=$F42,DC$6&lt;=$H42)*(DB$6-$F42+1),$J42/2,$M42,TRUE))/(1-2*_xlfn.NORM.DIST(0,$J42/2,$M42,TRUE))*$D42+($K42="Steady Growth")*(AND(DC$6&gt;=$F42,DC$6&lt;=$H42)*((DC$6-$F42+1)/($J42*($J42+1)/2)*$D42))+($K42="custom")*CustCF!CW42</f>
        <v/>
      </c>
      <c r="DD42" s="87">
        <f>($K42="Bell Curve")*(_xlfn.NORM.DIST(AND(DD$6&gt;=$F42,DD$6&lt;=$H42)*(DD$6-$F42+1),$J42/2,$M42,TRUE)-_xlfn.NORM.DIST(AND(DD$6&gt;=$F42,DD$6&lt;=$H42)*(DC$6-$F42+1),$J42/2,$M42,TRUE))/(1-2*_xlfn.NORM.DIST(0,$J42/2,$M42,TRUE))*$D42+($K42="Steady Growth")*(AND(DD$6&gt;=$F42,DD$6&lt;=$H42)*((DD$6-$F42+1)/($J42*($J42+1)/2)*$D42))+($K42="custom")*CustCF!CX42</f>
        <v/>
      </c>
      <c r="DE42" s="87">
        <f>($K42="Bell Curve")*(_xlfn.NORM.DIST(AND(DE$6&gt;=$F42,DE$6&lt;=$H42)*(DE$6-$F42+1),$J42/2,$M42,TRUE)-_xlfn.NORM.DIST(AND(DE$6&gt;=$F42,DE$6&lt;=$H42)*(DD$6-$F42+1),$J42/2,$M42,TRUE))/(1-2*_xlfn.NORM.DIST(0,$J42/2,$M42,TRUE))*$D42+($K42="Steady Growth")*(AND(DE$6&gt;=$F42,DE$6&lt;=$H42)*((DE$6-$F42+1)/($J42*($J42+1)/2)*$D42))+($K42="custom")*CustCF!CY42</f>
        <v/>
      </c>
      <c r="DF42" s="87">
        <f>($K42="Bell Curve")*(_xlfn.NORM.DIST(AND(DF$6&gt;=$F42,DF$6&lt;=$H42)*(DF$6-$F42+1),$J42/2,$M42,TRUE)-_xlfn.NORM.DIST(AND(DF$6&gt;=$F42,DF$6&lt;=$H42)*(DE$6-$F42+1),$J42/2,$M42,TRUE))/(1-2*_xlfn.NORM.DIST(0,$J42/2,$M42,TRUE))*$D42+($K42="Steady Growth")*(AND(DF$6&gt;=$F42,DF$6&lt;=$H42)*((DF$6-$F42+1)/($J42*($J42+1)/2)*$D42))+($K42="custom")*CustCF!CZ42</f>
        <v/>
      </c>
      <c r="DG42" s="87">
        <f>($K42="Bell Curve")*(_xlfn.NORM.DIST(AND(DG$6&gt;=$F42,DG$6&lt;=$H42)*(DG$6-$F42+1),$J42/2,$M42,TRUE)-_xlfn.NORM.DIST(AND(DG$6&gt;=$F42,DG$6&lt;=$H42)*(DF$6-$F42+1),$J42/2,$M42,TRUE))/(1-2*_xlfn.NORM.DIST(0,$J42/2,$M42,TRUE))*$D42+($K42="Steady Growth")*(AND(DG$6&gt;=$F42,DG$6&lt;=$H42)*((DG$6-$F42+1)/($J42*($J42+1)/2)*$D42))+($K42="custom")*CustCF!DA42</f>
        <v/>
      </c>
      <c r="DH42" s="87">
        <f>($K42="Bell Curve")*(_xlfn.NORM.DIST(AND(DH$6&gt;=$F42,DH$6&lt;=$H42)*(DH$6-$F42+1),$J42/2,$M42,TRUE)-_xlfn.NORM.DIST(AND(DH$6&gt;=$F42,DH$6&lt;=$H42)*(DG$6-$F42+1),$J42/2,$M42,TRUE))/(1-2*_xlfn.NORM.DIST(0,$J42/2,$M42,TRUE))*$D42+($K42="Steady Growth")*(AND(DH$6&gt;=$F42,DH$6&lt;=$H42)*((DH$6-$F42+1)/($J42*($J42+1)/2)*$D42))+($K42="custom")*CustCF!DB42</f>
        <v/>
      </c>
      <c r="DI42" s="87">
        <f>($K42="Bell Curve")*(_xlfn.NORM.DIST(AND(DI$6&gt;=$F42,DI$6&lt;=$H42)*(DI$6-$F42+1),$J42/2,$M42,TRUE)-_xlfn.NORM.DIST(AND(DI$6&gt;=$F42,DI$6&lt;=$H42)*(DH$6-$F42+1),$J42/2,$M42,TRUE))/(1-2*_xlfn.NORM.DIST(0,$J42/2,$M42,TRUE))*$D42+($K42="Steady Growth")*(AND(DI$6&gt;=$F42,DI$6&lt;=$H42)*((DI$6-$F42+1)/($J42*($J42+1)/2)*$D42))+($K42="custom")*CustCF!DC42</f>
        <v/>
      </c>
      <c r="DJ42" s="87">
        <f>($K42="Bell Curve")*(_xlfn.NORM.DIST(AND(DJ$6&gt;=$F42,DJ$6&lt;=$H42)*(DJ$6-$F42+1),$J42/2,$M42,TRUE)-_xlfn.NORM.DIST(AND(DJ$6&gt;=$F42,DJ$6&lt;=$H42)*(DI$6-$F42+1),$J42/2,$M42,TRUE))/(1-2*_xlfn.NORM.DIST(0,$J42/2,$M42,TRUE))*$D42+($K42="Steady Growth")*(AND(DJ$6&gt;=$F42,DJ$6&lt;=$H42)*((DJ$6-$F42+1)/($J42*($J42+1)/2)*$D42))+($K42="custom")*CustCF!DD42</f>
        <v/>
      </c>
      <c r="DK42" s="87">
        <f>($K42="Bell Curve")*(_xlfn.NORM.DIST(AND(DK$6&gt;=$F42,DK$6&lt;=$H42)*(DK$6-$F42+1),$J42/2,$M42,TRUE)-_xlfn.NORM.DIST(AND(DK$6&gt;=$F42,DK$6&lt;=$H42)*(DJ$6-$F42+1),$J42/2,$M42,TRUE))/(1-2*_xlfn.NORM.DIST(0,$J42/2,$M42,TRUE))*$D42+($K42="Steady Growth")*(AND(DK$6&gt;=$F42,DK$6&lt;=$H42)*((DK$6-$F42+1)/($J42*($J42+1)/2)*$D42))+($K42="custom")*CustCF!DE42</f>
        <v/>
      </c>
      <c r="DL42" s="87">
        <f>($K42="Bell Curve")*(_xlfn.NORM.DIST(AND(DL$6&gt;=$F42,DL$6&lt;=$H42)*(DL$6-$F42+1),$J42/2,$M42,TRUE)-_xlfn.NORM.DIST(AND(DL$6&gt;=$F42,DL$6&lt;=$H42)*(DK$6-$F42+1),$J42/2,$M42,TRUE))/(1-2*_xlfn.NORM.DIST(0,$J42/2,$M42,TRUE))*$D42+($K42="Steady Growth")*(AND(DL$6&gt;=$F42,DL$6&lt;=$H42)*((DL$6-$F42+1)/($J42*($J42+1)/2)*$D42))+($K42="custom")*CustCF!DF42</f>
        <v/>
      </c>
      <c r="DM42" s="87">
        <f>($K42="Bell Curve")*(_xlfn.NORM.DIST(AND(DM$6&gt;=$F42,DM$6&lt;=$H42)*(DM$6-$F42+1),$J42/2,$M42,TRUE)-_xlfn.NORM.DIST(AND(DM$6&gt;=$F42,DM$6&lt;=$H42)*(DL$6-$F42+1),$J42/2,$M42,TRUE))/(1-2*_xlfn.NORM.DIST(0,$J42/2,$M42,TRUE))*$D42+($K42="Steady Growth")*(AND(DM$6&gt;=$F42,DM$6&lt;=$H42)*((DM$6-$F42+1)/($J42*($J42+1)/2)*$D42))+($K42="custom")*CustCF!DG42</f>
        <v/>
      </c>
      <c r="DN42" s="87">
        <f>($K42="Bell Curve")*(_xlfn.NORM.DIST(AND(DN$6&gt;=$F42,DN$6&lt;=$H42)*(DN$6-$F42+1),$J42/2,$M42,TRUE)-_xlfn.NORM.DIST(AND(DN$6&gt;=$F42,DN$6&lt;=$H42)*(DM$6-$F42+1),$J42/2,$M42,TRUE))/(1-2*_xlfn.NORM.DIST(0,$J42/2,$M42,TRUE))*$D42+($K42="Steady Growth")*(AND(DN$6&gt;=$F42,DN$6&lt;=$H42)*((DN$6-$F42+1)/($J42*($J42+1)/2)*$D42))+($K42="custom")*CustCF!DH42</f>
        <v/>
      </c>
      <c r="DO42" s="87">
        <f>($K42="Bell Curve")*(_xlfn.NORM.DIST(AND(DO$6&gt;=$F42,DO$6&lt;=$H42)*(DO$6-$F42+1),$J42/2,$M42,TRUE)-_xlfn.NORM.DIST(AND(DO$6&gt;=$F42,DO$6&lt;=$H42)*(DN$6-$F42+1),$J42/2,$M42,TRUE))/(1-2*_xlfn.NORM.DIST(0,$J42/2,$M42,TRUE))*$D42+($K42="Steady Growth")*(AND(DO$6&gt;=$F42,DO$6&lt;=$H42)*((DO$6-$F42+1)/($J42*($J42+1)/2)*$D42))+($K42="custom")*CustCF!DI42</f>
        <v/>
      </c>
      <c r="DP42" s="87">
        <f>($K42="Bell Curve")*(_xlfn.NORM.DIST(AND(DP$6&gt;=$F42,DP$6&lt;=$H42)*(DP$6-$F42+1),$J42/2,$M42,TRUE)-_xlfn.NORM.DIST(AND(DP$6&gt;=$F42,DP$6&lt;=$H42)*(DO$6-$F42+1),$J42/2,$M42,TRUE))/(1-2*_xlfn.NORM.DIST(0,$J42/2,$M42,TRUE))*$D42+($K42="Steady Growth")*(AND(DP$6&gt;=$F42,DP$6&lt;=$H42)*((DP$6-$F42+1)/($J42*($J42+1)/2)*$D42))+($K42="custom")*CustCF!DJ42</f>
        <v/>
      </c>
      <c r="DQ42" s="87">
        <f>($K42="Bell Curve")*(_xlfn.NORM.DIST(AND(DQ$6&gt;=$F42,DQ$6&lt;=$H42)*(DQ$6-$F42+1),$J42/2,$M42,TRUE)-_xlfn.NORM.DIST(AND(DQ$6&gt;=$F42,DQ$6&lt;=$H42)*(DP$6-$F42+1),$J42/2,$M42,TRUE))/(1-2*_xlfn.NORM.DIST(0,$J42/2,$M42,TRUE))*$D42+($K42="Steady Growth")*(AND(DQ$6&gt;=$F42,DQ$6&lt;=$H42)*((DQ$6-$F42+1)/($J42*($J42+1)/2)*$D42))+($K42="custom")*CustCF!DK42</f>
        <v/>
      </c>
      <c r="DR42" s="87">
        <f>($K42="Bell Curve")*(_xlfn.NORM.DIST(AND(DR$6&gt;=$F42,DR$6&lt;=$H42)*(DR$6-$F42+1),$J42/2,$M42,TRUE)-_xlfn.NORM.DIST(AND(DR$6&gt;=$F42,DR$6&lt;=$H42)*(DQ$6-$F42+1),$J42/2,$M42,TRUE))/(1-2*_xlfn.NORM.DIST(0,$J42/2,$M42,TRUE))*$D42+($K42="Steady Growth")*(AND(DR$6&gt;=$F42,DR$6&lt;=$H42)*((DR$6-$F42+1)/($J42*($J42+1)/2)*$D42))+($K42="custom")*CustCF!DL42</f>
        <v/>
      </c>
      <c r="DS42" s="87">
        <f>($K42="Bell Curve")*(_xlfn.NORM.DIST(AND(DS$6&gt;=$F42,DS$6&lt;=$H42)*(DS$6-$F42+1),$J42/2,$M42,TRUE)-_xlfn.NORM.DIST(AND(DS$6&gt;=$F42,DS$6&lt;=$H42)*(DR$6-$F42+1),$J42/2,$M42,TRUE))/(1-2*_xlfn.NORM.DIST(0,$J42/2,$M42,TRUE))*$D42+($K42="Steady Growth")*(AND(DS$6&gt;=$F42,DS$6&lt;=$H42)*((DS$6-$F42+1)/($J42*($J42+1)/2)*$D42))+($K42="custom")*CustCF!DM42</f>
        <v/>
      </c>
      <c r="DT42" s="87">
        <f>($K42="Bell Curve")*(_xlfn.NORM.DIST(AND(DT$6&gt;=$F42,DT$6&lt;=$H42)*(DT$6-$F42+1),$J42/2,$M42,TRUE)-_xlfn.NORM.DIST(AND(DT$6&gt;=$F42,DT$6&lt;=$H42)*(DS$6-$F42+1),$J42/2,$M42,TRUE))/(1-2*_xlfn.NORM.DIST(0,$J42/2,$M42,TRUE))*$D42+($K42="Steady Growth")*(AND(DT$6&gt;=$F42,DT$6&lt;=$H42)*((DT$6-$F42+1)/($J42*($J42+1)/2)*$D42))+($K42="custom")*CustCF!DN42</f>
        <v/>
      </c>
      <c r="DU42" s="87">
        <f>($K42="Bell Curve")*(_xlfn.NORM.DIST(AND(DU$6&gt;=$F42,DU$6&lt;=$H42)*(DU$6-$F42+1),$J42/2,$M42,TRUE)-_xlfn.NORM.DIST(AND(DU$6&gt;=$F42,DU$6&lt;=$H42)*(DT$6-$F42+1),$J42/2,$M42,TRUE))/(1-2*_xlfn.NORM.DIST(0,$J42/2,$M42,TRUE))*$D42+($K42="Steady Growth")*(AND(DU$6&gt;=$F42,DU$6&lt;=$H42)*((DU$6-$F42+1)/($J42*($J42+1)/2)*$D42))+($K42="custom")*CustCF!DO42</f>
        <v/>
      </c>
      <c r="DV42" s="87">
        <f>($K42="Bell Curve")*(_xlfn.NORM.DIST(AND(DV$6&gt;=$F42,DV$6&lt;=$H42)*(DV$6-$F42+1),$J42/2,$M42,TRUE)-_xlfn.NORM.DIST(AND(DV$6&gt;=$F42,DV$6&lt;=$H42)*(DU$6-$F42+1),$J42/2,$M42,TRUE))/(1-2*_xlfn.NORM.DIST(0,$J42/2,$M42,TRUE))*$D42+($K42="Steady Growth")*(AND(DV$6&gt;=$F42,DV$6&lt;=$H42)*((DV$6-$F42+1)/($J42*($J42+1)/2)*$D42))+($K42="custom")*CustCF!DP42</f>
        <v/>
      </c>
      <c r="DW42" s="87">
        <f>($K42="Bell Curve")*(_xlfn.NORM.DIST(AND(DW$6&gt;=$F42,DW$6&lt;=$H42)*(DW$6-$F42+1),$J42/2,$M42,TRUE)-_xlfn.NORM.DIST(AND(DW$6&gt;=$F42,DW$6&lt;=$H42)*(DV$6-$F42+1),$J42/2,$M42,TRUE))/(1-2*_xlfn.NORM.DIST(0,$J42/2,$M42,TRUE))*$D42+($K42="Steady Growth")*(AND(DW$6&gt;=$F42,DW$6&lt;=$H42)*((DW$6-$F42+1)/($J42*($J42+1)/2)*$D42))+($K42="custom")*CustCF!DQ42</f>
        <v/>
      </c>
      <c r="DX42" s="87">
        <f>($K42="Bell Curve")*(_xlfn.NORM.DIST(AND(DX$6&gt;=$F42,DX$6&lt;=$H42)*(DX$6-$F42+1),$J42/2,$M42,TRUE)-_xlfn.NORM.DIST(AND(DX$6&gt;=$F42,DX$6&lt;=$H42)*(DW$6-$F42+1),$J42/2,$M42,TRUE))/(1-2*_xlfn.NORM.DIST(0,$J42/2,$M42,TRUE))*$D42+($K42="Steady Growth")*(AND(DX$6&gt;=$F42,DX$6&lt;=$H42)*((DX$6-$F42+1)/($J42*($J42+1)/2)*$D42))+($K42="custom")*CustCF!DR42</f>
        <v/>
      </c>
      <c r="DY42" s="87">
        <f>($K42="Bell Curve")*(_xlfn.NORM.DIST(AND(DY$6&gt;=$F42,DY$6&lt;=$H42)*(DY$6-$F42+1),$J42/2,$M42,TRUE)-_xlfn.NORM.DIST(AND(DY$6&gt;=$F42,DY$6&lt;=$H42)*(DX$6-$F42+1),$J42/2,$M42,TRUE))/(1-2*_xlfn.NORM.DIST(0,$J42/2,$M42,TRUE))*$D42+($K42="Steady Growth")*(AND(DY$6&gt;=$F42,DY$6&lt;=$H42)*((DY$6-$F42+1)/($J42*($J42+1)/2)*$D42))+($K42="custom")*CustCF!DS42</f>
        <v/>
      </c>
      <c r="DZ42" s="87">
        <f>($K42="Bell Curve")*(_xlfn.NORM.DIST(AND(DZ$6&gt;=$F42,DZ$6&lt;=$H42)*(DZ$6-$F42+1),$J42/2,$M42,TRUE)-_xlfn.NORM.DIST(AND(DZ$6&gt;=$F42,DZ$6&lt;=$H42)*(DY$6-$F42+1),$J42/2,$M42,TRUE))/(1-2*_xlfn.NORM.DIST(0,$J42/2,$M42,TRUE))*$D42+($K42="Steady Growth")*(AND(DZ$6&gt;=$F42,DZ$6&lt;=$H42)*((DZ$6-$F42+1)/($J42*($J42+1)/2)*$D42))+($K42="custom")*CustCF!DT42</f>
        <v/>
      </c>
      <c r="EA42" s="87">
        <f>($K42="Bell Curve")*(_xlfn.NORM.DIST(AND(EA$6&gt;=$F42,EA$6&lt;=$H42)*(EA$6-$F42+1),$J42/2,$M42,TRUE)-_xlfn.NORM.DIST(AND(EA$6&gt;=$F42,EA$6&lt;=$H42)*(DZ$6-$F42+1),$J42/2,$M42,TRUE))/(1-2*_xlfn.NORM.DIST(0,$J42/2,$M42,TRUE))*$D42+($K42="Steady Growth")*(AND(EA$6&gt;=$F42,EA$6&lt;=$H42)*((EA$6-$F42+1)/($J42*($J42+1)/2)*$D42))+($K42="custom")*CustCF!DU42</f>
        <v/>
      </c>
      <c r="EB42" s="87">
        <f>($K42="Bell Curve")*(_xlfn.NORM.DIST(AND(EB$6&gt;=$F42,EB$6&lt;=$H42)*(EB$6-$F42+1),$J42/2,$M42,TRUE)-_xlfn.NORM.DIST(AND(EB$6&gt;=$F42,EB$6&lt;=$H42)*(EA$6-$F42+1),$J42/2,$M42,TRUE))/(1-2*_xlfn.NORM.DIST(0,$J42/2,$M42,TRUE))*$D42+($K42="Steady Growth")*(AND(EB$6&gt;=$F42,EB$6&lt;=$H42)*((EB$6-$F42+1)/($J42*($J42+1)/2)*$D42))+($K42="custom")*CustCF!DV42</f>
        <v/>
      </c>
      <c r="EC42" s="87">
        <f>($K42="Bell Curve")*(_xlfn.NORM.DIST(AND(EC$6&gt;=$F42,EC$6&lt;=$H42)*(EC$6-$F42+1),$J42/2,$M42,TRUE)-_xlfn.NORM.DIST(AND(EC$6&gt;=$F42,EC$6&lt;=$H42)*(EB$6-$F42+1),$J42/2,$M42,TRUE))/(1-2*_xlfn.NORM.DIST(0,$J42/2,$M42,TRUE))*$D42+($K42="Steady Growth")*(AND(EC$6&gt;=$F42,EC$6&lt;=$H42)*((EC$6-$F42+1)/($J42*($J42+1)/2)*$D42))+($K42="custom")*CustCF!DW42</f>
        <v/>
      </c>
      <c r="ED42" s="87">
        <f>($K42="Bell Curve")*(_xlfn.NORM.DIST(AND(ED$6&gt;=$F42,ED$6&lt;=$H42)*(ED$6-$F42+1),$J42/2,$M42,TRUE)-_xlfn.NORM.DIST(AND(ED$6&gt;=$F42,ED$6&lt;=$H42)*(EC$6-$F42+1),$J42/2,$M42,TRUE))/(1-2*_xlfn.NORM.DIST(0,$J42/2,$M42,TRUE))*$D42+($K42="Steady Growth")*(AND(ED$6&gt;=$F42,ED$6&lt;=$H42)*((ED$6-$F42+1)/($J42*($J42+1)/2)*$D42))+($K42="custom")*CustCF!DX42</f>
        <v/>
      </c>
      <c r="EE42" s="87">
        <f>($K42="Bell Curve")*(_xlfn.NORM.DIST(AND(EE$6&gt;=$F42,EE$6&lt;=$H42)*(EE$6-$F42+1),$J42/2,$M42,TRUE)-_xlfn.NORM.DIST(AND(EE$6&gt;=$F42,EE$6&lt;=$H42)*(ED$6-$F42+1),$J42/2,$M42,TRUE))/(1-2*_xlfn.NORM.DIST(0,$J42/2,$M42,TRUE))*$D42+($K42="Steady Growth")*(AND(EE$6&gt;=$F42,EE$6&lt;=$H42)*((EE$6-$F42+1)/($J42*($J42+1)/2)*$D42))+($K42="custom")*CustCF!DY42</f>
        <v/>
      </c>
      <c r="EF42" s="87">
        <f>($K42="Bell Curve")*(_xlfn.NORM.DIST(AND(EF$6&gt;=$F42,EF$6&lt;=$H42)*(EF$6-$F42+1),$J42/2,$M42,TRUE)-_xlfn.NORM.DIST(AND(EF$6&gt;=$F42,EF$6&lt;=$H42)*(EE$6-$F42+1),$J42/2,$M42,TRUE))/(1-2*_xlfn.NORM.DIST(0,$J42/2,$M42,TRUE))*$D42+($K42="Steady Growth")*(AND(EF$6&gt;=$F42,EF$6&lt;=$H42)*((EF$6-$F42+1)/($J42*($J42+1)/2)*$D42))+($K42="custom")*CustCF!DZ42</f>
        <v/>
      </c>
      <c r="EG42" s="87">
        <f>($K42="Bell Curve")*(_xlfn.NORM.DIST(AND(EG$6&gt;=$F42,EG$6&lt;=$H42)*(EG$6-$F42+1),$J42/2,$M42,TRUE)-_xlfn.NORM.DIST(AND(EG$6&gt;=$F42,EG$6&lt;=$H42)*(EF$6-$F42+1),$J42/2,$M42,TRUE))/(1-2*_xlfn.NORM.DIST(0,$J42/2,$M42,TRUE))*$D42+($K42="Steady Growth")*(AND(EG$6&gt;=$F42,EG$6&lt;=$H42)*((EG$6-$F42+1)/($J42*($J42+1)/2)*$D42))+($K42="custom")*CustCF!EA42</f>
        <v/>
      </c>
      <c r="EH42" s="87">
        <f>($K42="Bell Curve")*(_xlfn.NORM.DIST(AND(EH$6&gt;=$F42,EH$6&lt;=$H42)*(EH$6-$F42+1),$J42/2,$M42,TRUE)-_xlfn.NORM.DIST(AND(EH$6&gt;=$F42,EH$6&lt;=$H42)*(EG$6-$F42+1),$J42/2,$M42,TRUE))/(1-2*_xlfn.NORM.DIST(0,$J42/2,$M42,TRUE))*$D42+($K42="Steady Growth")*(AND(EH$6&gt;=$F42,EH$6&lt;=$H42)*((EH$6-$F42+1)/($J42*($J42+1)/2)*$D42))+($K42="custom")*CustCF!EB42</f>
        <v/>
      </c>
      <c r="EI42" s="87">
        <f>($K42="Bell Curve")*(_xlfn.NORM.DIST(AND(EI$6&gt;=$F42,EI$6&lt;=$H42)*(EI$6-$F42+1),$J42/2,$M42,TRUE)-_xlfn.NORM.DIST(AND(EI$6&gt;=$F42,EI$6&lt;=$H42)*(EH$6-$F42+1),$J42/2,$M42,TRUE))/(1-2*_xlfn.NORM.DIST(0,$J42/2,$M42,TRUE))*$D42+($K42="Steady Growth")*(AND(EI$6&gt;=$F42,EI$6&lt;=$H42)*((EI$6-$F42+1)/($J42*($J42+1)/2)*$D42))+($K42="custom")*CustCF!EC42</f>
        <v/>
      </c>
      <c r="EJ42" s="87">
        <f>($K42="Bell Curve")*(_xlfn.NORM.DIST(AND(EJ$6&gt;=$F42,EJ$6&lt;=$H42)*(EJ$6-$F42+1),$J42/2,$M42,TRUE)-_xlfn.NORM.DIST(AND(EJ$6&gt;=$F42,EJ$6&lt;=$H42)*(EI$6-$F42+1),$J42/2,$M42,TRUE))/(1-2*_xlfn.NORM.DIST(0,$J42/2,$M42,TRUE))*$D42+($K42="Steady Growth")*(AND(EJ$6&gt;=$F42,EJ$6&lt;=$H42)*((EJ$6-$F42+1)/($J42*($J42+1)/2)*$D42))+($K42="custom")*CustCF!ED42</f>
        <v/>
      </c>
      <c r="EK42" s="87">
        <f>($K42="Bell Curve")*(_xlfn.NORM.DIST(AND(EK$6&gt;=$F42,EK$6&lt;=$H42)*(EK$6-$F42+1),$J42/2,$M42,TRUE)-_xlfn.NORM.DIST(AND(EK$6&gt;=$F42,EK$6&lt;=$H42)*(EJ$6-$F42+1),$J42/2,$M42,TRUE))/(1-2*_xlfn.NORM.DIST(0,$J42/2,$M42,TRUE))*$D42+($K42="Steady Growth")*(AND(EK$6&gt;=$F42,EK$6&lt;=$H42)*((EK$6-$F42+1)/($J42*($J42+1)/2)*$D42))+($K42="custom")*CustCF!EE42</f>
        <v/>
      </c>
      <c r="EL42" s="87">
        <f>($K42="Bell Curve")*(_xlfn.NORM.DIST(AND(EL$6&gt;=$F42,EL$6&lt;=$H42)*(EL$6-$F42+1),$J42/2,$M42,TRUE)-_xlfn.NORM.DIST(AND(EL$6&gt;=$F42,EL$6&lt;=$H42)*(EK$6-$F42+1),$J42/2,$M42,TRUE))/(1-2*_xlfn.NORM.DIST(0,$J42/2,$M42,TRUE))*$D42+($K42="Steady Growth")*(AND(EL$6&gt;=$F42,EL$6&lt;=$H42)*((EL$6-$F42+1)/($J42*($J42+1)/2)*$D42))+($K42="custom")*CustCF!EF42</f>
        <v/>
      </c>
      <c r="EM42" s="87">
        <f>($K42="Bell Curve")*(_xlfn.NORM.DIST(AND(EM$6&gt;=$F42,EM$6&lt;=$H42)*(EM$6-$F42+1),$J42/2,$M42,TRUE)-_xlfn.NORM.DIST(AND(EM$6&gt;=$F42,EM$6&lt;=$H42)*(EL$6-$F42+1),$J42/2,$M42,TRUE))/(1-2*_xlfn.NORM.DIST(0,$J42/2,$M42,TRUE))*$D42+($K42="Steady Growth")*(AND(EM$6&gt;=$F42,EM$6&lt;=$H42)*((EM$6-$F42+1)/($J42*($J42+1)/2)*$D42))+($K42="custom")*CustCF!EG42</f>
        <v/>
      </c>
      <c r="EN42" s="87">
        <f>($K42="Bell Curve")*(_xlfn.NORM.DIST(AND(EN$6&gt;=$F42,EN$6&lt;=$H42)*(EN$6-$F42+1),$J42/2,$M42,TRUE)-_xlfn.NORM.DIST(AND(EN$6&gt;=$F42,EN$6&lt;=$H42)*(EM$6-$F42+1),$J42/2,$M42,TRUE))/(1-2*_xlfn.NORM.DIST(0,$J42/2,$M42,TRUE))*$D42+($K42="Steady Growth")*(AND(EN$6&gt;=$F42,EN$6&lt;=$H42)*((EN$6-$F42+1)/($J42*($J42+1)/2)*$D42))+($K42="custom")*CustCF!EH42</f>
        <v/>
      </c>
      <c r="EO42" s="87">
        <f>($K42="Bell Curve")*(_xlfn.NORM.DIST(AND(EO$6&gt;=$F42,EO$6&lt;=$H42)*(EO$6-$F42+1),$J42/2,$M42,TRUE)-_xlfn.NORM.DIST(AND(EO$6&gt;=$F42,EO$6&lt;=$H42)*(EN$6-$F42+1),$J42/2,$M42,TRUE))/(1-2*_xlfn.NORM.DIST(0,$J42/2,$M42,TRUE))*$D42+($K42="Steady Growth")*(AND(EO$6&gt;=$F42,EO$6&lt;=$H42)*((EO$6-$F42+1)/($J42*($J42+1)/2)*$D42))+($K42="custom")*CustCF!EI42</f>
        <v/>
      </c>
      <c r="EP42" s="87">
        <f>($K42="Bell Curve")*(_xlfn.NORM.DIST(AND(EP$6&gt;=$F42,EP$6&lt;=$H42)*(EP$6-$F42+1),$J42/2,$M42,TRUE)-_xlfn.NORM.DIST(AND(EP$6&gt;=$F42,EP$6&lt;=$H42)*(EO$6-$F42+1),$J42/2,$M42,TRUE))/(1-2*_xlfn.NORM.DIST(0,$J42/2,$M42,TRUE))*$D42+($K42="Steady Growth")*(AND(EP$6&gt;=$F42,EP$6&lt;=$H42)*((EP$6-$F42+1)/($J42*($J42+1)/2)*$D42))+($K42="custom")*CustCF!EJ42</f>
        <v/>
      </c>
      <c r="EQ42" s="87">
        <f>($K42="Bell Curve")*(_xlfn.NORM.DIST(AND(EQ$6&gt;=$F42,EQ$6&lt;=$H42)*(EQ$6-$F42+1),$J42/2,$M42,TRUE)-_xlfn.NORM.DIST(AND(EQ$6&gt;=$F42,EQ$6&lt;=$H42)*(EP$6-$F42+1),$J42/2,$M42,TRUE))/(1-2*_xlfn.NORM.DIST(0,$J42/2,$M42,TRUE))*$D42+($K42="Steady Growth")*(AND(EQ$6&gt;=$F42,EQ$6&lt;=$H42)*((EQ$6-$F42+1)/($J42*($J42+1)/2)*$D42))+($K42="custom")*CustCF!EK42</f>
        <v/>
      </c>
      <c r="ER42" s="87">
        <f>($K42="Bell Curve")*(_xlfn.NORM.DIST(AND(ER$6&gt;=$F42,ER$6&lt;=$H42)*(ER$6-$F42+1),$J42/2,$M42,TRUE)-_xlfn.NORM.DIST(AND(ER$6&gt;=$F42,ER$6&lt;=$H42)*(EQ$6-$F42+1),$J42/2,$M42,TRUE))/(1-2*_xlfn.NORM.DIST(0,$J42/2,$M42,TRUE))*$D42+($K42="Steady Growth")*(AND(ER$6&gt;=$F42,ER$6&lt;=$H42)*((ER$6-$F42+1)/($J42*($J42+1)/2)*$D42))+($K42="custom")*CustCF!EL42</f>
        <v/>
      </c>
      <c r="ES42" s="87">
        <f>($K42="Bell Curve")*(_xlfn.NORM.DIST(AND(ES$6&gt;=$F42,ES$6&lt;=$H42)*(ES$6-$F42+1),$J42/2,$M42,TRUE)-_xlfn.NORM.DIST(AND(ES$6&gt;=$F42,ES$6&lt;=$H42)*(ER$6-$F42+1),$J42/2,$M42,TRUE))/(1-2*_xlfn.NORM.DIST(0,$J42/2,$M42,TRUE))*$D42+($K42="Steady Growth")*(AND(ES$6&gt;=$F42,ES$6&lt;=$H42)*((ES$6-$F42+1)/($J42*($J42+1)/2)*$D42))+($K42="custom")*CustCF!EM42</f>
        <v/>
      </c>
      <c r="ET42" s="87">
        <f>($K42="Bell Curve")*(_xlfn.NORM.DIST(AND(ET$6&gt;=$F42,ET$6&lt;=$H42)*(ET$6-$F42+1),$J42/2,$M42,TRUE)-_xlfn.NORM.DIST(AND(ET$6&gt;=$F42,ET$6&lt;=$H42)*(ES$6-$F42+1),$J42/2,$M42,TRUE))/(1-2*_xlfn.NORM.DIST(0,$J42/2,$M42,TRUE))*$D42+($K42="Steady Growth")*(AND(ET$6&gt;=$F42,ET$6&lt;=$H42)*((ET$6-$F42+1)/($J42*($J42+1)/2)*$D42))+($K42="custom")*CustCF!EN42</f>
        <v/>
      </c>
      <c r="EU42" s="87">
        <f>($K42="Bell Curve")*(_xlfn.NORM.DIST(AND(EU$6&gt;=$F42,EU$6&lt;=$H42)*(EU$6-$F42+1),$J42/2,$M42,TRUE)-_xlfn.NORM.DIST(AND(EU$6&gt;=$F42,EU$6&lt;=$H42)*(ET$6-$F42+1),$J42/2,$M42,TRUE))/(1-2*_xlfn.NORM.DIST(0,$J42/2,$M42,TRUE))*$D42+($K42="Steady Growth")*(AND(EU$6&gt;=$F42,EU$6&lt;=$H42)*((EU$6-$F42+1)/($J42*($J42+1)/2)*$D42))+($K42="custom")*CustCF!EO42</f>
        <v/>
      </c>
      <c r="EV42" s="87">
        <f>($K42="Bell Curve")*(_xlfn.NORM.DIST(AND(EV$6&gt;=$F42,EV$6&lt;=$H42)*(EV$6-$F42+1),$J42/2,$M42,TRUE)-_xlfn.NORM.DIST(AND(EV$6&gt;=$F42,EV$6&lt;=$H42)*(EU$6-$F42+1),$J42/2,$M42,TRUE))/(1-2*_xlfn.NORM.DIST(0,$J42/2,$M42,TRUE))*$D42+($K42="Steady Growth")*(AND(EV$6&gt;=$F42,EV$6&lt;=$H42)*((EV$6-$F42+1)/($J42*($J42+1)/2)*$D42))+($K42="custom")*CustCF!EP42</f>
        <v/>
      </c>
      <c r="EW42" s="87">
        <f>($K42="Bell Curve")*(_xlfn.NORM.DIST(AND(EW$6&gt;=$F42,EW$6&lt;=$H42)*(EW$6-$F42+1),$J42/2,$M42,TRUE)-_xlfn.NORM.DIST(AND(EW$6&gt;=$F42,EW$6&lt;=$H42)*(EV$6-$F42+1),$J42/2,$M42,TRUE))/(1-2*_xlfn.NORM.DIST(0,$J42/2,$M42,TRUE))*$D42+($K42="Steady Growth")*(AND(EW$6&gt;=$F42,EW$6&lt;=$H42)*((EW$6-$F42+1)/($J42*($J42+1)/2)*$D42))+($K42="custom")*CustCF!EQ42</f>
        <v/>
      </c>
      <c r="EX42" s="87">
        <f>($K42="Bell Curve")*(_xlfn.NORM.DIST(AND(EX$6&gt;=$F42,EX$6&lt;=$H42)*(EX$6-$F42+1),$J42/2,$M42,TRUE)-_xlfn.NORM.DIST(AND(EX$6&gt;=$F42,EX$6&lt;=$H42)*(EW$6-$F42+1),$J42/2,$M42,TRUE))/(1-2*_xlfn.NORM.DIST(0,$J42/2,$M42,TRUE))*$D42+($K42="Steady Growth")*(AND(EX$6&gt;=$F42,EX$6&lt;=$H42)*((EX$6-$F42+1)/($J42*($J42+1)/2)*$D42))+($K42="custom")*CustCF!ER42</f>
        <v/>
      </c>
      <c r="EY42" s="87">
        <f>($K42="Bell Curve")*(_xlfn.NORM.DIST(AND(EY$6&gt;=$F42,EY$6&lt;=$H42)*(EY$6-$F42+1),$J42/2,$M42,TRUE)-_xlfn.NORM.DIST(AND(EY$6&gt;=$F42,EY$6&lt;=$H42)*(EX$6-$F42+1),$J42/2,$M42,TRUE))/(1-2*_xlfn.NORM.DIST(0,$J42/2,$M42,TRUE))*$D42+($K42="Steady Growth")*(AND(EY$6&gt;=$F42,EY$6&lt;=$H42)*((EY$6-$F42+1)/($J42*($J42+1)/2)*$D42))+($K42="custom")*CustCF!ES42</f>
        <v/>
      </c>
      <c r="EZ42" s="87">
        <f>($K42="Bell Curve")*(_xlfn.NORM.DIST(AND(EZ$6&gt;=$F42,EZ$6&lt;=$H42)*(EZ$6-$F42+1),$J42/2,$M42,TRUE)-_xlfn.NORM.DIST(AND(EZ$6&gt;=$F42,EZ$6&lt;=$H42)*(EY$6-$F42+1),$J42/2,$M42,TRUE))/(1-2*_xlfn.NORM.DIST(0,$J42/2,$M42,TRUE))*$D42+($K42="Steady Growth")*(AND(EZ$6&gt;=$F42,EZ$6&lt;=$H42)*((EZ$6-$F42+1)/($J42*($J42+1)/2)*$D42))+($K42="custom")*CustCF!ET42</f>
        <v/>
      </c>
      <c r="FA42" s="87">
        <f>($K42="Bell Curve")*(_xlfn.NORM.DIST(AND(FA$6&gt;=$F42,FA$6&lt;=$H42)*(FA$6-$F42+1),$J42/2,$M42,TRUE)-_xlfn.NORM.DIST(AND(FA$6&gt;=$F42,FA$6&lt;=$H42)*(EZ$6-$F42+1),$J42/2,$M42,TRUE))/(1-2*_xlfn.NORM.DIST(0,$J42/2,$M42,TRUE))*$D42+($K42="Steady Growth")*(AND(FA$6&gt;=$F42,FA$6&lt;=$H42)*((FA$6-$F42+1)/($J42*($J42+1)/2)*$D42))+($K42="custom")*CustCF!EU42</f>
        <v/>
      </c>
      <c r="FB42" s="87">
        <f>($K42="Bell Curve")*(_xlfn.NORM.DIST(AND(FB$6&gt;=$F42,FB$6&lt;=$H42)*(FB$6-$F42+1),$J42/2,$M42,TRUE)-_xlfn.NORM.DIST(AND(FB$6&gt;=$F42,FB$6&lt;=$H42)*(FA$6-$F42+1),$J42/2,$M42,TRUE))/(1-2*_xlfn.NORM.DIST(0,$J42/2,$M42,TRUE))*$D42+($K42="Steady Growth")*(AND(FB$6&gt;=$F42,FB$6&lt;=$H42)*((FB$6-$F42+1)/($J42*($J42+1)/2)*$D42))+($K42="custom")*CustCF!EV42</f>
        <v/>
      </c>
      <c r="FC42" s="87">
        <f>($K42="Bell Curve")*(_xlfn.NORM.DIST(AND(FC$6&gt;=$F42,FC$6&lt;=$H42)*(FC$6-$F42+1),$J42/2,$M42,TRUE)-_xlfn.NORM.DIST(AND(FC$6&gt;=$F42,FC$6&lt;=$H42)*(FB$6-$F42+1),$J42/2,$M42,TRUE))/(1-2*_xlfn.NORM.DIST(0,$J42/2,$M42,TRUE))*$D42+($K42="Steady Growth")*(AND(FC$6&gt;=$F42,FC$6&lt;=$H42)*((FC$6-$F42+1)/($J42*($J42+1)/2)*$D42))+($K42="custom")*CustCF!EW42</f>
        <v/>
      </c>
      <c r="FD42" s="87">
        <f>($K42="Bell Curve")*(_xlfn.NORM.DIST(AND(FD$6&gt;=$F42,FD$6&lt;=$H42)*(FD$6-$F42+1),$J42/2,$M42,TRUE)-_xlfn.NORM.DIST(AND(FD$6&gt;=$F42,FD$6&lt;=$H42)*(FC$6-$F42+1),$J42/2,$M42,TRUE))/(1-2*_xlfn.NORM.DIST(0,$J42/2,$M42,TRUE))*$D42+($K42="Steady Growth")*(AND(FD$6&gt;=$F42,FD$6&lt;=$H42)*((FD$6-$F42+1)/($J42*($J42+1)/2)*$D42))+($K42="custom")*CustCF!EX42</f>
        <v/>
      </c>
      <c r="FE42" s="87">
        <f>($K42="Bell Curve")*(_xlfn.NORM.DIST(AND(FE$6&gt;=$F42,FE$6&lt;=$H42)*(FE$6-$F42+1),$J42/2,$M42,TRUE)-_xlfn.NORM.DIST(AND(FE$6&gt;=$F42,FE$6&lt;=$H42)*(FD$6-$F42+1),$J42/2,$M42,TRUE))/(1-2*_xlfn.NORM.DIST(0,$J42/2,$M42,TRUE))*$D42+($K42="Steady Growth")*(AND(FE$6&gt;=$F42,FE$6&lt;=$H42)*((FE$6-$F42+1)/($J42*($J42+1)/2)*$D42))+($K42="custom")*CustCF!EY42</f>
        <v/>
      </c>
      <c r="FF42" s="87">
        <f>($K42="Bell Curve")*(_xlfn.NORM.DIST(AND(FF$6&gt;=$F42,FF$6&lt;=$H42)*(FF$6-$F42+1),$J42/2,$M42,TRUE)-_xlfn.NORM.DIST(AND(FF$6&gt;=$F42,FF$6&lt;=$H42)*(FE$6-$F42+1),$J42/2,$M42,TRUE))/(1-2*_xlfn.NORM.DIST(0,$J42/2,$M42,TRUE))*$D42+($K42="Steady Growth")*(AND(FF$6&gt;=$F42,FF$6&lt;=$H42)*((FF$6-$F42+1)/($J42*($J42+1)/2)*$D42))+($K42="custom")*CustCF!EZ42</f>
        <v/>
      </c>
      <c r="FG42" s="87">
        <f>($K42="Bell Curve")*(_xlfn.NORM.DIST(AND(FG$6&gt;=$F42,FG$6&lt;=$H42)*(FG$6-$F42+1),$J42/2,$M42,TRUE)-_xlfn.NORM.DIST(AND(FG$6&gt;=$F42,FG$6&lt;=$H42)*(FF$6-$F42+1),$J42/2,$M42,TRUE))/(1-2*_xlfn.NORM.DIST(0,$J42/2,$M42,TRUE))*$D42+($K42="Steady Growth")*(AND(FG$6&gt;=$F42,FG$6&lt;=$H42)*((FG$6-$F42+1)/($J42*($J42+1)/2)*$D42))+($K42="custom")*CustCF!FA42</f>
        <v/>
      </c>
      <c r="FH42" s="87">
        <f>($K42="Bell Curve")*(_xlfn.NORM.DIST(AND(FH$6&gt;=$F42,FH$6&lt;=$H42)*(FH$6-$F42+1),$J42/2,$M42,TRUE)-_xlfn.NORM.DIST(AND(FH$6&gt;=$F42,FH$6&lt;=$H42)*(FG$6-$F42+1),$J42/2,$M42,TRUE))/(1-2*_xlfn.NORM.DIST(0,$J42/2,$M42,TRUE))*$D42+($K42="Steady Growth")*(AND(FH$6&gt;=$F42,FH$6&lt;=$H42)*((FH$6-$F42+1)/($J42*($J42+1)/2)*$D42))+($K42="custom")*CustCF!FB42</f>
        <v/>
      </c>
      <c r="FI42" s="87">
        <f>($K42="Bell Curve")*(_xlfn.NORM.DIST(AND(FI$6&gt;=$F42,FI$6&lt;=$H42)*(FI$6-$F42+1),$J42/2,$M42,TRUE)-_xlfn.NORM.DIST(AND(FI$6&gt;=$F42,FI$6&lt;=$H42)*(FH$6-$F42+1),$J42/2,$M42,TRUE))/(1-2*_xlfn.NORM.DIST(0,$J42/2,$M42,TRUE))*$D42+($K42="Steady Growth")*(AND(FI$6&gt;=$F42,FI$6&lt;=$H42)*((FI$6-$F42+1)/($J42*($J42+1)/2)*$D42))+($K42="custom")*CustCF!FC42</f>
        <v/>
      </c>
      <c r="FJ42" s="87">
        <f>($K42="Bell Curve")*(_xlfn.NORM.DIST(AND(FJ$6&gt;=$F42,FJ$6&lt;=$H42)*(FJ$6-$F42+1),$J42/2,$M42,TRUE)-_xlfn.NORM.DIST(AND(FJ$6&gt;=$F42,FJ$6&lt;=$H42)*(FI$6-$F42+1),$J42/2,$M42,TRUE))/(1-2*_xlfn.NORM.DIST(0,$J42/2,$M42,TRUE))*$D42+($K42="Steady Growth")*(AND(FJ$6&gt;=$F42,FJ$6&lt;=$H42)*((FJ$6-$F42+1)/($J42*($J42+1)/2)*$D42))+($K42="custom")*CustCF!FD42</f>
        <v/>
      </c>
      <c r="FK42" s="87">
        <f>($K42="Bell Curve")*(_xlfn.NORM.DIST(AND(FK$6&gt;=$F42,FK$6&lt;=$H42)*(FK$6-$F42+1),$J42/2,$M42,TRUE)-_xlfn.NORM.DIST(AND(FK$6&gt;=$F42,FK$6&lt;=$H42)*(FJ$6-$F42+1),$J42/2,$M42,TRUE))/(1-2*_xlfn.NORM.DIST(0,$J42/2,$M42,TRUE))*$D42+($K42="Steady Growth")*(AND(FK$6&gt;=$F42,FK$6&lt;=$H42)*((FK$6-$F42+1)/($J42*($J42+1)/2)*$D42))+($K42="custom")*CustCF!FE42</f>
        <v/>
      </c>
      <c r="FL42" s="87">
        <f>($K42="Bell Curve")*(_xlfn.NORM.DIST(AND(FL$6&gt;=$F42,FL$6&lt;=$H42)*(FL$6-$F42+1),$J42/2,$M42,TRUE)-_xlfn.NORM.DIST(AND(FL$6&gt;=$F42,FL$6&lt;=$H42)*(FK$6-$F42+1),$J42/2,$M42,TRUE))/(1-2*_xlfn.NORM.DIST(0,$J42/2,$M42,TRUE))*$D42+($K42="Steady Growth")*(AND(FL$6&gt;=$F42,FL$6&lt;=$H42)*((FL$6-$F42+1)/($J42*($J42+1)/2)*$D42))+($K42="custom")*CustCF!FF42</f>
        <v/>
      </c>
      <c r="FM42" s="87">
        <f>($K42="Bell Curve")*(_xlfn.NORM.DIST(AND(FM$6&gt;=$F42,FM$6&lt;=$H42)*(FM$6-$F42+1),$J42/2,$M42,TRUE)-_xlfn.NORM.DIST(AND(FM$6&gt;=$F42,FM$6&lt;=$H42)*(FL$6-$F42+1),$J42/2,$M42,TRUE))/(1-2*_xlfn.NORM.DIST(0,$J42/2,$M42,TRUE))*$D42+($K42="Steady Growth")*(AND(FM$6&gt;=$F42,FM$6&lt;=$H42)*((FM$6-$F42+1)/($J42*($J42+1)/2)*$D42))+($K42="custom")*CustCF!FG42</f>
        <v/>
      </c>
      <c r="FN42" s="87">
        <f>($K42="Bell Curve")*(_xlfn.NORM.DIST(AND(FN$6&gt;=$F42,FN$6&lt;=$H42)*(FN$6-$F42+1),$J42/2,$M42,TRUE)-_xlfn.NORM.DIST(AND(FN$6&gt;=$F42,FN$6&lt;=$H42)*(FM$6-$F42+1),$J42/2,$M42,TRUE))/(1-2*_xlfn.NORM.DIST(0,$J42/2,$M42,TRUE))*$D42+($K42="Steady Growth")*(AND(FN$6&gt;=$F42,FN$6&lt;=$H42)*((FN$6-$F42+1)/($J42*($J42+1)/2)*$D42))+($K42="custom")*CustCF!FH42</f>
        <v/>
      </c>
      <c r="FO42" s="87">
        <f>($K42="Bell Curve")*(_xlfn.NORM.DIST(AND(FO$6&gt;=$F42,FO$6&lt;=$H42)*(FO$6-$F42+1),$J42/2,$M42,TRUE)-_xlfn.NORM.DIST(AND(FO$6&gt;=$F42,FO$6&lt;=$H42)*(FN$6-$F42+1),$J42/2,$M42,TRUE))/(1-2*_xlfn.NORM.DIST(0,$J42/2,$M42,TRUE))*$D42+($K42="Steady Growth")*(AND(FO$6&gt;=$F42,FO$6&lt;=$H42)*((FO$6-$F42+1)/($J42*($J42+1)/2)*$D42))+($K42="custom")*CustCF!FI42</f>
        <v/>
      </c>
      <c r="FP42" s="87">
        <f>($K42="Bell Curve")*(_xlfn.NORM.DIST(AND(FP$6&gt;=$F42,FP$6&lt;=$H42)*(FP$6-$F42+1),$J42/2,$M42,TRUE)-_xlfn.NORM.DIST(AND(FP$6&gt;=$F42,FP$6&lt;=$H42)*(FO$6-$F42+1),$J42/2,$M42,TRUE))/(1-2*_xlfn.NORM.DIST(0,$J42/2,$M42,TRUE))*$D42+($K42="Steady Growth")*(AND(FP$6&gt;=$F42,FP$6&lt;=$H42)*((FP$6-$F42+1)/($J42*($J42+1)/2)*$D42))+($K42="custom")*CustCF!FJ42</f>
        <v/>
      </c>
      <c r="FQ42" s="87">
        <f>($K42="Bell Curve")*(_xlfn.NORM.DIST(AND(FQ$6&gt;=$F42,FQ$6&lt;=$H42)*(FQ$6-$F42+1),$J42/2,$M42,TRUE)-_xlfn.NORM.DIST(AND(FQ$6&gt;=$F42,FQ$6&lt;=$H42)*(FP$6-$F42+1),$J42/2,$M42,TRUE))/(1-2*_xlfn.NORM.DIST(0,$J42/2,$M42,TRUE))*$D42+($K42="Steady Growth")*(AND(FQ$6&gt;=$F42,FQ$6&lt;=$H42)*((FQ$6-$F42+1)/($J42*($J42+1)/2)*$D42))+($K42="custom")*CustCF!FK42</f>
        <v/>
      </c>
      <c r="FR42" s="87">
        <f>($K42="Bell Curve")*(_xlfn.NORM.DIST(AND(FR$6&gt;=$F42,FR$6&lt;=$H42)*(FR$6-$F42+1),$J42/2,$M42,TRUE)-_xlfn.NORM.DIST(AND(FR$6&gt;=$F42,FR$6&lt;=$H42)*(FQ$6-$F42+1),$J42/2,$M42,TRUE))/(1-2*_xlfn.NORM.DIST(0,$J42/2,$M42,TRUE))*$D42+($K42="Steady Growth")*(AND(FR$6&gt;=$F42,FR$6&lt;=$H42)*((FR$6-$F42+1)/($J42*($J42+1)/2)*$D42))+($K42="custom")*CustCF!FL42</f>
        <v/>
      </c>
      <c r="FS42" s="87">
        <f>($K42="Bell Curve")*(_xlfn.NORM.DIST(AND(FS$6&gt;=$F42,FS$6&lt;=$H42)*(FS$6-$F42+1),$J42/2,$M42,TRUE)-_xlfn.NORM.DIST(AND(FS$6&gt;=$F42,FS$6&lt;=$H42)*(FR$6-$F42+1),$J42/2,$M42,TRUE))/(1-2*_xlfn.NORM.DIST(0,$J42/2,$M42,TRUE))*$D42+($K42="Steady Growth")*(AND(FS$6&gt;=$F42,FS$6&lt;=$H42)*((FS$6-$F42+1)/($J42*($J42+1)/2)*$D42))+($K42="custom")*CustCF!FM42</f>
        <v/>
      </c>
      <c r="FT42" s="87">
        <f>($K42="Bell Curve")*(_xlfn.NORM.DIST(AND(FT$6&gt;=$F42,FT$6&lt;=$H42)*(FT$6-$F42+1),$J42/2,$M42,TRUE)-_xlfn.NORM.DIST(AND(FT$6&gt;=$F42,FT$6&lt;=$H42)*(FS$6-$F42+1),$J42/2,$M42,TRUE))/(1-2*_xlfn.NORM.DIST(0,$J42/2,$M42,TRUE))*$D42+($K42="Steady Growth")*(AND(FT$6&gt;=$F42,FT$6&lt;=$H42)*((FT$6-$F42+1)/($J42*($J42+1)/2)*$D42))+($K42="custom")*CustCF!FN42</f>
        <v/>
      </c>
      <c r="FU42" s="87">
        <f>($K42="Bell Curve")*(_xlfn.NORM.DIST(AND(FU$6&gt;=$F42,FU$6&lt;=$H42)*(FU$6-$F42+1),$J42/2,$M42,TRUE)-_xlfn.NORM.DIST(AND(FU$6&gt;=$F42,FU$6&lt;=$H42)*(FT$6-$F42+1),$J42/2,$M42,TRUE))/(1-2*_xlfn.NORM.DIST(0,$J42/2,$M42,TRUE))*$D42+($K42="Steady Growth")*(AND(FU$6&gt;=$F42,FU$6&lt;=$H42)*((FU$6-$F42+1)/($J42*($J42+1)/2)*$D42))+($K42="custom")*CustCF!FO42</f>
        <v/>
      </c>
      <c r="FV42" s="87">
        <f>($K42="Bell Curve")*(_xlfn.NORM.DIST(AND(FV$6&gt;=$F42,FV$6&lt;=$H42)*(FV$6-$F42+1),$J42/2,$M42,TRUE)-_xlfn.NORM.DIST(AND(FV$6&gt;=$F42,FV$6&lt;=$H42)*(FU$6-$F42+1),$J42/2,$M42,TRUE))/(1-2*_xlfn.NORM.DIST(0,$J42/2,$M42,TRUE))*$D42+($K42="Steady Growth")*(AND(FV$6&gt;=$F42,FV$6&lt;=$H42)*((FV$6-$F42+1)/($J42*($J42+1)/2)*$D42))+($K42="custom")*CustCF!FP42</f>
        <v/>
      </c>
      <c r="FW42" s="87">
        <f>($K42="Bell Curve")*(_xlfn.NORM.DIST(AND(FW$6&gt;=$F42,FW$6&lt;=$H42)*(FW$6-$F42+1),$J42/2,$M42,TRUE)-_xlfn.NORM.DIST(AND(FW$6&gt;=$F42,FW$6&lt;=$H42)*(FV$6-$F42+1),$J42/2,$M42,TRUE))/(1-2*_xlfn.NORM.DIST(0,$J42/2,$M42,TRUE))*$D42+($K42="Steady Growth")*(AND(FW$6&gt;=$F42,FW$6&lt;=$H42)*((FW$6-$F42+1)/($J42*($J42+1)/2)*$D42))+($K42="custom")*CustCF!FQ42</f>
        <v/>
      </c>
      <c r="FX42" s="87">
        <f>($K42="Bell Curve")*(_xlfn.NORM.DIST(AND(FX$6&gt;=$F42,FX$6&lt;=$H42)*(FX$6-$F42+1),$J42/2,$M42,TRUE)-_xlfn.NORM.DIST(AND(FX$6&gt;=$F42,FX$6&lt;=$H42)*(FW$6-$F42+1),$J42/2,$M42,TRUE))/(1-2*_xlfn.NORM.DIST(0,$J42/2,$M42,TRUE))*$D42+($K42="Steady Growth")*(AND(FX$6&gt;=$F42,FX$6&lt;=$H42)*((FX$6-$F42+1)/($J42*($J42+1)/2)*$D42))+($K42="custom")*CustCF!FR42</f>
        <v/>
      </c>
      <c r="FY42" s="87">
        <f>($K42="Bell Curve")*(_xlfn.NORM.DIST(AND(FY$6&gt;=$F42,FY$6&lt;=$H42)*(FY$6-$F42+1),$J42/2,$M42,TRUE)-_xlfn.NORM.DIST(AND(FY$6&gt;=$F42,FY$6&lt;=$H42)*(FX$6-$F42+1),$J42/2,$M42,TRUE))/(1-2*_xlfn.NORM.DIST(0,$J42/2,$M42,TRUE))*$D42+($K42="Steady Growth")*(AND(FY$6&gt;=$F42,FY$6&lt;=$H42)*((FY$6-$F42+1)/($J42*($J42+1)/2)*$D42))+($K42="custom")*CustCF!FS42</f>
        <v/>
      </c>
      <c r="FZ42" s="87">
        <f>($K42="Bell Curve")*(_xlfn.NORM.DIST(AND(FZ$6&gt;=$F42,FZ$6&lt;=$H42)*(FZ$6-$F42+1),$J42/2,$M42,TRUE)-_xlfn.NORM.DIST(AND(FZ$6&gt;=$F42,FZ$6&lt;=$H42)*(FY$6-$F42+1),$J42/2,$M42,TRUE))/(1-2*_xlfn.NORM.DIST(0,$J42/2,$M42,TRUE))*$D42+($K42="Steady Growth")*(AND(FZ$6&gt;=$F42,FZ$6&lt;=$H42)*((FZ$6-$F42+1)/($J42*($J42+1)/2)*$D42))+($K42="custom")*CustCF!FT42</f>
        <v/>
      </c>
      <c r="GA42" s="87">
        <f>($K42="Bell Curve")*(_xlfn.NORM.DIST(AND(GA$6&gt;=$F42,GA$6&lt;=$H42)*(GA$6-$F42+1),$J42/2,$M42,TRUE)-_xlfn.NORM.DIST(AND(GA$6&gt;=$F42,GA$6&lt;=$H42)*(FZ$6-$F42+1),$J42/2,$M42,TRUE))/(1-2*_xlfn.NORM.DIST(0,$J42/2,$M42,TRUE))*$D42+($K42="Steady Growth")*(AND(GA$6&gt;=$F42,GA$6&lt;=$H42)*((GA$6-$F42+1)/($J42*($J42+1)/2)*$D42))+($K42="custom")*CustCF!FU42</f>
        <v/>
      </c>
      <c r="GB42" s="87">
        <f>($K42="Bell Curve")*(_xlfn.NORM.DIST(AND(GB$6&gt;=$F42,GB$6&lt;=$H42)*(GB$6-$F42+1),$J42/2,$M42,TRUE)-_xlfn.NORM.DIST(AND(GB$6&gt;=$F42,GB$6&lt;=$H42)*(GA$6-$F42+1),$J42/2,$M42,TRUE))/(1-2*_xlfn.NORM.DIST(0,$J42/2,$M42,TRUE))*$D42+($K42="Steady Growth")*(AND(GB$6&gt;=$F42,GB$6&lt;=$H42)*((GB$6-$F42+1)/($J42*($J42+1)/2)*$D42))+($K42="custom")*CustCF!FV42</f>
        <v/>
      </c>
      <c r="GC42" s="87">
        <f>($K42="Bell Curve")*(_xlfn.NORM.DIST(AND(GC$6&gt;=$F42,GC$6&lt;=$H42)*(GC$6-$F42+1),$J42/2,$M42,TRUE)-_xlfn.NORM.DIST(AND(GC$6&gt;=$F42,GC$6&lt;=$H42)*(GB$6-$F42+1),$J42/2,$M42,TRUE))/(1-2*_xlfn.NORM.DIST(0,$J42/2,$M42,TRUE))*$D42+($K42="Steady Growth")*(AND(GC$6&gt;=$F42,GC$6&lt;=$H42)*((GC$6-$F42+1)/($J42*($J42+1)/2)*$D42))+($K42="custom")*CustCF!FW42</f>
        <v/>
      </c>
      <c r="GD42" s="87">
        <f>($K42="Bell Curve")*(_xlfn.NORM.DIST(AND(GD$6&gt;=$F42,GD$6&lt;=$H42)*(GD$6-$F42+1),$J42/2,$M42,TRUE)-_xlfn.NORM.DIST(AND(GD$6&gt;=$F42,GD$6&lt;=$H42)*(GC$6-$F42+1),$J42/2,$M42,TRUE))/(1-2*_xlfn.NORM.DIST(0,$J42/2,$M42,TRUE))*$D42+($K42="Steady Growth")*(AND(GD$6&gt;=$F42,GD$6&lt;=$H42)*((GD$6-$F42+1)/($J42*($J42+1)/2)*$D42))+($K42="custom")*CustCF!FX42</f>
        <v/>
      </c>
      <c r="GE42" s="87">
        <f>($K42="Bell Curve")*(_xlfn.NORM.DIST(AND(GE$6&gt;=$F42,GE$6&lt;=$H42)*(GE$6-$F42+1),$J42/2,$M42,TRUE)-_xlfn.NORM.DIST(AND(GE$6&gt;=$F42,GE$6&lt;=$H42)*(GD$6-$F42+1),$J42/2,$M42,TRUE))/(1-2*_xlfn.NORM.DIST(0,$J42/2,$M42,TRUE))*$D42+($K42="Steady Growth")*(AND(GE$6&gt;=$F42,GE$6&lt;=$H42)*((GE$6-$F42+1)/($J42*($J42+1)/2)*$D42))+($K42="custom")*CustCF!FY42</f>
        <v/>
      </c>
      <c r="GF42" s="87">
        <f>($K42="Bell Curve")*(_xlfn.NORM.DIST(AND(GF$6&gt;=$F42,GF$6&lt;=$H42)*(GF$6-$F42+1),$J42/2,$M42,TRUE)-_xlfn.NORM.DIST(AND(GF$6&gt;=$F42,GF$6&lt;=$H42)*(GE$6-$F42+1),$J42/2,$M42,TRUE))/(1-2*_xlfn.NORM.DIST(0,$J42/2,$M42,TRUE))*$D42+($K42="Steady Growth")*(AND(GF$6&gt;=$F42,GF$6&lt;=$H42)*((GF$6-$F42+1)/($J42*($J42+1)/2)*$D42))+($K42="custom")*CustCF!FZ42</f>
        <v/>
      </c>
      <c r="GG42" s="87">
        <f>($K42="Bell Curve")*(_xlfn.NORM.DIST(AND(GG$6&gt;=$F42,GG$6&lt;=$H42)*(GG$6-$F42+1),$J42/2,$M42,TRUE)-_xlfn.NORM.DIST(AND(GG$6&gt;=$F42,GG$6&lt;=$H42)*(GF$6-$F42+1),$J42/2,$M42,TRUE))/(1-2*_xlfn.NORM.DIST(0,$J42/2,$M42,TRUE))*$D42+($K42="Steady Growth")*(AND(GG$6&gt;=$F42,GG$6&lt;=$H42)*((GG$6-$F42+1)/($J42*($J42+1)/2)*$D42))+($K42="custom")*CustCF!GA42</f>
        <v/>
      </c>
      <c r="GH42" s="87">
        <f>($K42="Bell Curve")*(_xlfn.NORM.DIST(AND(GH$6&gt;=$F42,GH$6&lt;=$H42)*(GH$6-$F42+1),$J42/2,$M42,TRUE)-_xlfn.NORM.DIST(AND(GH$6&gt;=$F42,GH$6&lt;=$H42)*(GG$6-$F42+1),$J42/2,$M42,TRUE))/(1-2*_xlfn.NORM.DIST(0,$J42/2,$M42,TRUE))*$D42+($K42="Steady Growth")*(AND(GH$6&gt;=$F42,GH$6&lt;=$H42)*((GH$6-$F42+1)/($J42*($J42+1)/2)*$D42))+($K42="custom")*CustCF!GB42</f>
        <v/>
      </c>
      <c r="GI42" s="87">
        <f>($K42="Bell Curve")*(_xlfn.NORM.DIST(AND(GI$6&gt;=$F42,GI$6&lt;=$H42)*(GI$6-$F42+1),$J42/2,$M42,TRUE)-_xlfn.NORM.DIST(AND(GI$6&gt;=$F42,GI$6&lt;=$H42)*(GH$6-$F42+1),$J42/2,$M42,TRUE))/(1-2*_xlfn.NORM.DIST(0,$J42/2,$M42,TRUE))*$D42+($K42="Steady Growth")*(AND(GI$6&gt;=$F42,GI$6&lt;=$H42)*((GI$6-$F42+1)/($J42*($J42+1)/2)*$D42))+($K42="custom")*CustCF!GC42</f>
        <v/>
      </c>
      <c r="GJ42" s="87">
        <f>($K42="Bell Curve")*(_xlfn.NORM.DIST(AND(GJ$6&gt;=$F42,GJ$6&lt;=$H42)*(GJ$6-$F42+1),$J42/2,$M42,TRUE)-_xlfn.NORM.DIST(AND(GJ$6&gt;=$F42,GJ$6&lt;=$H42)*(GI$6-$F42+1),$J42/2,$M42,TRUE))/(1-2*_xlfn.NORM.DIST(0,$J42/2,$M42,TRUE))*$D42+($K42="Steady Growth")*(AND(GJ$6&gt;=$F42,GJ$6&lt;=$H42)*((GJ$6-$F42+1)/($J42*($J42+1)/2)*$D42))+($K42="custom")*CustCF!GD42</f>
        <v/>
      </c>
      <c r="GK42" s="87">
        <f>($K42="Bell Curve")*(_xlfn.NORM.DIST(AND(GK$6&gt;=$F42,GK$6&lt;=$H42)*(GK$6-$F42+1),$J42/2,$M42,TRUE)-_xlfn.NORM.DIST(AND(GK$6&gt;=$F42,GK$6&lt;=$H42)*(GJ$6-$F42+1),$J42/2,$M42,TRUE))/(1-2*_xlfn.NORM.DIST(0,$J42/2,$M42,TRUE))*$D42+($K42="Steady Growth")*(AND(GK$6&gt;=$F42,GK$6&lt;=$H42)*((GK$6-$F42+1)/($J42*($J42+1)/2)*$D42))+($K42="custom")*CustCF!GE42</f>
        <v/>
      </c>
      <c r="GL42" s="87">
        <f>($K42="Bell Curve")*(_xlfn.NORM.DIST(AND(GL$6&gt;=$F42,GL$6&lt;=$H42)*(GL$6-$F42+1),$J42/2,$M42,TRUE)-_xlfn.NORM.DIST(AND(GL$6&gt;=$F42,GL$6&lt;=$H42)*(GK$6-$F42+1),$J42/2,$M42,TRUE))/(1-2*_xlfn.NORM.DIST(0,$J42/2,$M42,TRUE))*$D42+($K42="Steady Growth")*(AND(GL$6&gt;=$F42,GL$6&lt;=$H42)*((GL$6-$F42+1)/($J42*($J42+1)/2)*$D42))+($K42="custom")*CustCF!GF42</f>
        <v/>
      </c>
      <c r="GM42" s="87">
        <f>($K42="Bell Curve")*(_xlfn.NORM.DIST(AND(GM$6&gt;=$F42,GM$6&lt;=$H42)*(GM$6-$F42+1),$J42/2,$M42,TRUE)-_xlfn.NORM.DIST(AND(GM$6&gt;=$F42,GM$6&lt;=$H42)*(GL$6-$F42+1),$J42/2,$M42,TRUE))/(1-2*_xlfn.NORM.DIST(0,$J42/2,$M42,TRUE))*$D42+($K42="Steady Growth")*(AND(GM$6&gt;=$F42,GM$6&lt;=$H42)*((GM$6-$F42+1)/($J42*($J42+1)/2)*$D42))+($K42="custom")*CustCF!GG42</f>
        <v/>
      </c>
      <c r="GN42" s="257">
        <f>($K42="Bell Curve")*(_xlfn.NORM.DIST(AND(GN$6&gt;=$F42,GN$6&lt;=$H42)*(GN$6-$F42+1),$J42/2,$M42,TRUE)-_xlfn.NORM.DIST(AND(GN$6&gt;=$F42,GN$6&lt;=$H42)*(GM$6-$F42+1),$J42/2,$M42,TRUE))/(1-2*_xlfn.NORM.DIST(0,$J42/2,$M42,TRUE))*$D42+($K42="Steady Growth")*(AND(GN$6&gt;=$F42,GN$6&lt;=$H42)*((GN$6-$F42+1)/($J42*($J42+1)/2)*$D42))+($K42="custom")*CustCF!GH42</f>
        <v/>
      </c>
      <c r="GO42" s="1" t="n"/>
      <c r="GP42" s="63" t="n"/>
    </row>
    <row r="43" outlineLevel="1">
      <c r="A43" s="1" t="n"/>
      <c r="B43" s="1" t="n"/>
      <c r="C43" s="251">
        <f>Budget!T14</f>
        <v/>
      </c>
      <c r="D43" s="14">
        <f>Budget!U14</f>
        <v/>
      </c>
      <c r="E43" s="14">
        <f>IF(D43&lt;&gt;0,F43,"")</f>
        <v/>
      </c>
      <c r="F43" s="252" t="n">
        <v>1</v>
      </c>
      <c r="G43" s="921">
        <f>IF(L43="custom",CustCF!F43,INDEX($P$8:$GN$8,MATCH(F43,$P$6:$GN$6,0)))</f>
        <v/>
      </c>
      <c r="H43" s="253" t="n">
        <v>16</v>
      </c>
      <c r="I43" s="921">
        <f>IF(L43="custom",CustCF!G43,INDEX($P$8:$GN$8,MATCH(H43,$P$6:$GN$6,0)))</f>
        <v/>
      </c>
      <c r="J43" s="249">
        <f>H43-F43+1</f>
        <v/>
      </c>
      <c r="K43" s="254" t="inlineStr">
        <is>
          <t>Bell Curve</t>
        </is>
      </c>
      <c r="L43" s="255" t="inlineStr">
        <is>
          <t>Flat (9)</t>
        </is>
      </c>
      <c r="M43" s="256">
        <f>INDEX($D$261:$D$266,MATCH(L43,$C$261:$C$266,0))</f>
        <v/>
      </c>
      <c r="N43" s="13">
        <f>SUM(P43:GN43)</f>
        <v/>
      </c>
      <c r="O43" s="14" t="n"/>
      <c r="P43" s="87">
        <f>($K43="Bell Curve")*(_xlfn.NORM.DIST(AND(P$6&gt;=$F43,P$6&lt;=$H43)*(P$6-$F43+1),$J43/2,$M43,TRUE)-_xlfn.NORM.DIST(AND(P$6&gt;=$F43,P$6&lt;=$H43)*(O$6-$F43+1),$J43/2,$M43,TRUE))/(1-2*_xlfn.NORM.DIST(0,$J43/2,$M43,TRUE))*$D43+($K43="Steady Growth")*(AND(P$6&gt;=$F43,P$6&lt;=$H43)*((P$6-$F43+1)/($J43*($J43+1)/2)*$D43))+($K43="custom")*CustCF!J43</f>
        <v/>
      </c>
      <c r="Q43" s="87">
        <f>($K43="Bell Curve")*(_xlfn.NORM.DIST(AND(Q$6&gt;=$F43,Q$6&lt;=$H43)*(Q$6-$F43+1),$J43/2,$M43,TRUE)-_xlfn.NORM.DIST(AND(Q$6&gt;=$F43,Q$6&lt;=$H43)*(P$6-$F43+1),$J43/2,$M43,TRUE))/(1-2*_xlfn.NORM.DIST(0,$J43/2,$M43,TRUE))*$D43+($K43="Steady Growth")*(AND(Q$6&gt;=$F43,Q$6&lt;=$H43)*((Q$6-$F43+1)/($J43*($J43+1)/2)*$D43))+($K43="custom")*CustCF!K43</f>
        <v/>
      </c>
      <c r="R43" s="87">
        <f>($K43="Bell Curve")*(_xlfn.NORM.DIST(AND(R$6&gt;=$F43,R$6&lt;=$H43)*(R$6-$F43+1),$J43/2,$M43,TRUE)-_xlfn.NORM.DIST(AND(R$6&gt;=$F43,R$6&lt;=$H43)*(Q$6-$F43+1),$J43/2,$M43,TRUE))/(1-2*_xlfn.NORM.DIST(0,$J43/2,$M43,TRUE))*$D43+($K43="Steady Growth")*(AND(R$6&gt;=$F43,R$6&lt;=$H43)*((R$6-$F43+1)/($J43*($J43+1)/2)*$D43))+($K43="custom")*CustCF!L43</f>
        <v/>
      </c>
      <c r="S43" s="87">
        <f>($K43="Bell Curve")*(_xlfn.NORM.DIST(AND(S$6&gt;=$F43,S$6&lt;=$H43)*(S$6-$F43+1),$J43/2,$M43,TRUE)-_xlfn.NORM.DIST(AND(S$6&gt;=$F43,S$6&lt;=$H43)*(R$6-$F43+1),$J43/2,$M43,TRUE))/(1-2*_xlfn.NORM.DIST(0,$J43/2,$M43,TRUE))*$D43+($K43="Steady Growth")*(AND(S$6&gt;=$F43,S$6&lt;=$H43)*((S$6-$F43+1)/($J43*($J43+1)/2)*$D43))+($K43="custom")*CustCF!M43</f>
        <v/>
      </c>
      <c r="T43" s="87">
        <f>($K43="Bell Curve")*(_xlfn.NORM.DIST(AND(T$6&gt;=$F43,T$6&lt;=$H43)*(T$6-$F43+1),$J43/2,$M43,TRUE)-_xlfn.NORM.DIST(AND(T$6&gt;=$F43,T$6&lt;=$H43)*(S$6-$F43+1),$J43/2,$M43,TRUE))/(1-2*_xlfn.NORM.DIST(0,$J43/2,$M43,TRUE))*$D43+($K43="Steady Growth")*(AND(T$6&gt;=$F43,T$6&lt;=$H43)*((T$6-$F43+1)/($J43*($J43+1)/2)*$D43))+($K43="custom")*CustCF!N43</f>
        <v/>
      </c>
      <c r="U43" s="87">
        <f>($K43="Bell Curve")*(_xlfn.NORM.DIST(AND(U$6&gt;=$F43,U$6&lt;=$H43)*(U$6-$F43+1),$J43/2,$M43,TRUE)-_xlfn.NORM.DIST(AND(U$6&gt;=$F43,U$6&lt;=$H43)*(T$6-$F43+1),$J43/2,$M43,TRUE))/(1-2*_xlfn.NORM.DIST(0,$J43/2,$M43,TRUE))*$D43+($K43="Steady Growth")*(AND(U$6&gt;=$F43,U$6&lt;=$H43)*((U$6-$F43+1)/($J43*($J43+1)/2)*$D43))+($K43="custom")*CustCF!O43</f>
        <v/>
      </c>
      <c r="V43" s="87">
        <f>($K43="Bell Curve")*(_xlfn.NORM.DIST(AND(V$6&gt;=$F43,V$6&lt;=$H43)*(V$6-$F43+1),$J43/2,$M43,TRUE)-_xlfn.NORM.DIST(AND(V$6&gt;=$F43,V$6&lt;=$H43)*(U$6-$F43+1),$J43/2,$M43,TRUE))/(1-2*_xlfn.NORM.DIST(0,$J43/2,$M43,TRUE))*$D43+($K43="Steady Growth")*(AND(V$6&gt;=$F43,V$6&lt;=$H43)*((V$6-$F43+1)/($J43*($J43+1)/2)*$D43))+($K43="custom")*CustCF!P43</f>
        <v/>
      </c>
      <c r="W43" s="87">
        <f>($K43="Bell Curve")*(_xlfn.NORM.DIST(AND(W$6&gt;=$F43,W$6&lt;=$H43)*(W$6-$F43+1),$J43/2,$M43,TRUE)-_xlfn.NORM.DIST(AND(W$6&gt;=$F43,W$6&lt;=$H43)*(V$6-$F43+1),$J43/2,$M43,TRUE))/(1-2*_xlfn.NORM.DIST(0,$J43/2,$M43,TRUE))*$D43+($K43="Steady Growth")*(AND(W$6&gt;=$F43,W$6&lt;=$H43)*((W$6-$F43+1)/($J43*($J43+1)/2)*$D43))+($K43="custom")*CustCF!Q43</f>
        <v/>
      </c>
      <c r="X43" s="87">
        <f>($K43="Bell Curve")*(_xlfn.NORM.DIST(AND(X$6&gt;=$F43,X$6&lt;=$H43)*(X$6-$F43+1),$J43/2,$M43,TRUE)-_xlfn.NORM.DIST(AND(X$6&gt;=$F43,X$6&lt;=$H43)*(W$6-$F43+1),$J43/2,$M43,TRUE))/(1-2*_xlfn.NORM.DIST(0,$J43/2,$M43,TRUE))*$D43+($K43="Steady Growth")*(AND(X$6&gt;=$F43,X$6&lt;=$H43)*((X$6-$F43+1)/($J43*($J43+1)/2)*$D43))+($K43="custom")*CustCF!R43</f>
        <v/>
      </c>
      <c r="Y43" s="87">
        <f>($K43="Bell Curve")*(_xlfn.NORM.DIST(AND(Y$6&gt;=$F43,Y$6&lt;=$H43)*(Y$6-$F43+1),$J43/2,$M43,TRUE)-_xlfn.NORM.DIST(AND(Y$6&gt;=$F43,Y$6&lt;=$H43)*(X$6-$F43+1),$J43/2,$M43,TRUE))/(1-2*_xlfn.NORM.DIST(0,$J43/2,$M43,TRUE))*$D43+($K43="Steady Growth")*(AND(Y$6&gt;=$F43,Y$6&lt;=$H43)*((Y$6-$F43+1)/($J43*($J43+1)/2)*$D43))+($K43="custom")*CustCF!S43</f>
        <v/>
      </c>
      <c r="Z43" s="87">
        <f>($K43="Bell Curve")*(_xlfn.NORM.DIST(AND(Z$6&gt;=$F43,Z$6&lt;=$H43)*(Z$6-$F43+1),$J43/2,$M43,TRUE)-_xlfn.NORM.DIST(AND(Z$6&gt;=$F43,Z$6&lt;=$H43)*(Y$6-$F43+1),$J43/2,$M43,TRUE))/(1-2*_xlfn.NORM.DIST(0,$J43/2,$M43,TRUE))*$D43+($K43="Steady Growth")*(AND(Z$6&gt;=$F43,Z$6&lt;=$H43)*((Z$6-$F43+1)/($J43*($J43+1)/2)*$D43))+($K43="custom")*CustCF!T43</f>
        <v/>
      </c>
      <c r="AA43" s="87">
        <f>($K43="Bell Curve")*(_xlfn.NORM.DIST(AND(AA$6&gt;=$F43,AA$6&lt;=$H43)*(AA$6-$F43+1),$J43/2,$M43,TRUE)-_xlfn.NORM.DIST(AND(AA$6&gt;=$F43,AA$6&lt;=$H43)*(Z$6-$F43+1),$J43/2,$M43,TRUE))/(1-2*_xlfn.NORM.DIST(0,$J43/2,$M43,TRUE))*$D43+($K43="Steady Growth")*(AND(AA$6&gt;=$F43,AA$6&lt;=$H43)*((AA$6-$F43+1)/($J43*($J43+1)/2)*$D43))+($K43="custom")*CustCF!U43</f>
        <v/>
      </c>
      <c r="AB43" s="87">
        <f>($K43="Bell Curve")*(_xlfn.NORM.DIST(AND(AB$6&gt;=$F43,AB$6&lt;=$H43)*(AB$6-$F43+1),$J43/2,$M43,TRUE)-_xlfn.NORM.DIST(AND(AB$6&gt;=$F43,AB$6&lt;=$H43)*(AA$6-$F43+1),$J43/2,$M43,TRUE))/(1-2*_xlfn.NORM.DIST(0,$J43/2,$M43,TRUE))*$D43+($K43="Steady Growth")*(AND(AB$6&gt;=$F43,AB$6&lt;=$H43)*((AB$6-$F43+1)/($J43*($J43+1)/2)*$D43))+($K43="custom")*CustCF!V43</f>
        <v/>
      </c>
      <c r="AC43" s="87">
        <f>($K43="Bell Curve")*(_xlfn.NORM.DIST(AND(AC$6&gt;=$F43,AC$6&lt;=$H43)*(AC$6-$F43+1),$J43/2,$M43,TRUE)-_xlfn.NORM.DIST(AND(AC$6&gt;=$F43,AC$6&lt;=$H43)*(AB$6-$F43+1),$J43/2,$M43,TRUE))/(1-2*_xlfn.NORM.DIST(0,$J43/2,$M43,TRUE))*$D43+($K43="Steady Growth")*(AND(AC$6&gt;=$F43,AC$6&lt;=$H43)*((AC$6-$F43+1)/($J43*($J43+1)/2)*$D43))+($K43="custom")*CustCF!W43</f>
        <v/>
      </c>
      <c r="AD43" s="87">
        <f>($K43="Bell Curve")*(_xlfn.NORM.DIST(AND(AD$6&gt;=$F43,AD$6&lt;=$H43)*(AD$6-$F43+1),$J43/2,$M43,TRUE)-_xlfn.NORM.DIST(AND(AD$6&gt;=$F43,AD$6&lt;=$H43)*(AC$6-$F43+1),$J43/2,$M43,TRUE))/(1-2*_xlfn.NORM.DIST(0,$J43/2,$M43,TRUE))*$D43+($K43="Steady Growth")*(AND(AD$6&gt;=$F43,AD$6&lt;=$H43)*((AD$6-$F43+1)/($J43*($J43+1)/2)*$D43))+($K43="custom")*CustCF!X43</f>
        <v/>
      </c>
      <c r="AE43" s="87">
        <f>($K43="Bell Curve")*(_xlfn.NORM.DIST(AND(AE$6&gt;=$F43,AE$6&lt;=$H43)*(AE$6-$F43+1),$J43/2,$M43,TRUE)-_xlfn.NORM.DIST(AND(AE$6&gt;=$F43,AE$6&lt;=$H43)*(AD$6-$F43+1),$J43/2,$M43,TRUE))/(1-2*_xlfn.NORM.DIST(0,$J43/2,$M43,TRUE))*$D43+($K43="Steady Growth")*(AND(AE$6&gt;=$F43,AE$6&lt;=$H43)*((AE$6-$F43+1)/($J43*($J43+1)/2)*$D43))+($K43="custom")*CustCF!Y43</f>
        <v/>
      </c>
      <c r="AF43" s="87">
        <f>($K43="Bell Curve")*(_xlfn.NORM.DIST(AND(AF$6&gt;=$F43,AF$6&lt;=$H43)*(AF$6-$F43+1),$J43/2,$M43,TRUE)-_xlfn.NORM.DIST(AND(AF$6&gt;=$F43,AF$6&lt;=$H43)*(AE$6-$F43+1),$J43/2,$M43,TRUE))/(1-2*_xlfn.NORM.DIST(0,$J43/2,$M43,TRUE))*$D43+($K43="Steady Growth")*(AND(AF$6&gt;=$F43,AF$6&lt;=$H43)*((AF$6-$F43+1)/($J43*($J43+1)/2)*$D43))+($K43="custom")*CustCF!Z43</f>
        <v/>
      </c>
      <c r="AG43" s="87">
        <f>($K43="Bell Curve")*(_xlfn.NORM.DIST(AND(AG$6&gt;=$F43,AG$6&lt;=$H43)*(AG$6-$F43+1),$J43/2,$M43,TRUE)-_xlfn.NORM.DIST(AND(AG$6&gt;=$F43,AG$6&lt;=$H43)*(AF$6-$F43+1),$J43/2,$M43,TRUE))/(1-2*_xlfn.NORM.DIST(0,$J43/2,$M43,TRUE))*$D43+($K43="Steady Growth")*(AND(AG$6&gt;=$F43,AG$6&lt;=$H43)*((AG$6-$F43+1)/($J43*($J43+1)/2)*$D43))+($K43="custom")*CustCF!AA43</f>
        <v/>
      </c>
      <c r="AH43" s="87">
        <f>($K43="Bell Curve")*(_xlfn.NORM.DIST(AND(AH$6&gt;=$F43,AH$6&lt;=$H43)*(AH$6-$F43+1),$J43/2,$M43,TRUE)-_xlfn.NORM.DIST(AND(AH$6&gt;=$F43,AH$6&lt;=$H43)*(AG$6-$F43+1),$J43/2,$M43,TRUE))/(1-2*_xlfn.NORM.DIST(0,$J43/2,$M43,TRUE))*$D43+($K43="Steady Growth")*(AND(AH$6&gt;=$F43,AH$6&lt;=$H43)*((AH$6-$F43+1)/($J43*($J43+1)/2)*$D43))+($K43="custom")*CustCF!AB43</f>
        <v/>
      </c>
      <c r="AI43" s="87">
        <f>($K43="Bell Curve")*(_xlfn.NORM.DIST(AND(AI$6&gt;=$F43,AI$6&lt;=$H43)*(AI$6-$F43+1),$J43/2,$M43,TRUE)-_xlfn.NORM.DIST(AND(AI$6&gt;=$F43,AI$6&lt;=$H43)*(AH$6-$F43+1),$J43/2,$M43,TRUE))/(1-2*_xlfn.NORM.DIST(0,$J43/2,$M43,TRUE))*$D43+($K43="Steady Growth")*(AND(AI$6&gt;=$F43,AI$6&lt;=$H43)*((AI$6-$F43+1)/($J43*($J43+1)/2)*$D43))+($K43="custom")*CustCF!AC43</f>
        <v/>
      </c>
      <c r="AJ43" s="87">
        <f>($K43="Bell Curve")*(_xlfn.NORM.DIST(AND(AJ$6&gt;=$F43,AJ$6&lt;=$H43)*(AJ$6-$F43+1),$J43/2,$M43,TRUE)-_xlfn.NORM.DIST(AND(AJ$6&gt;=$F43,AJ$6&lt;=$H43)*(AI$6-$F43+1),$J43/2,$M43,TRUE))/(1-2*_xlfn.NORM.DIST(0,$J43/2,$M43,TRUE))*$D43+($K43="Steady Growth")*(AND(AJ$6&gt;=$F43,AJ$6&lt;=$H43)*((AJ$6-$F43+1)/($J43*($J43+1)/2)*$D43))+($K43="custom")*CustCF!AD43</f>
        <v/>
      </c>
      <c r="AK43" s="87">
        <f>($K43="Bell Curve")*(_xlfn.NORM.DIST(AND(AK$6&gt;=$F43,AK$6&lt;=$H43)*(AK$6-$F43+1),$J43/2,$M43,TRUE)-_xlfn.NORM.DIST(AND(AK$6&gt;=$F43,AK$6&lt;=$H43)*(AJ$6-$F43+1),$J43/2,$M43,TRUE))/(1-2*_xlfn.NORM.DIST(0,$J43/2,$M43,TRUE))*$D43+($K43="Steady Growth")*(AND(AK$6&gt;=$F43,AK$6&lt;=$H43)*((AK$6-$F43+1)/($J43*($J43+1)/2)*$D43))+($K43="custom")*CustCF!AE43</f>
        <v/>
      </c>
      <c r="AL43" s="87">
        <f>($K43="Bell Curve")*(_xlfn.NORM.DIST(AND(AL$6&gt;=$F43,AL$6&lt;=$H43)*(AL$6-$F43+1),$J43/2,$M43,TRUE)-_xlfn.NORM.DIST(AND(AL$6&gt;=$F43,AL$6&lt;=$H43)*(AK$6-$F43+1),$J43/2,$M43,TRUE))/(1-2*_xlfn.NORM.DIST(0,$J43/2,$M43,TRUE))*$D43+($K43="Steady Growth")*(AND(AL$6&gt;=$F43,AL$6&lt;=$H43)*((AL$6-$F43+1)/($J43*($J43+1)/2)*$D43))+($K43="custom")*CustCF!AF43</f>
        <v/>
      </c>
      <c r="AM43" s="87">
        <f>($K43="Bell Curve")*(_xlfn.NORM.DIST(AND(AM$6&gt;=$F43,AM$6&lt;=$H43)*(AM$6-$F43+1),$J43/2,$M43,TRUE)-_xlfn.NORM.DIST(AND(AM$6&gt;=$F43,AM$6&lt;=$H43)*(AL$6-$F43+1),$J43/2,$M43,TRUE))/(1-2*_xlfn.NORM.DIST(0,$J43/2,$M43,TRUE))*$D43+($K43="Steady Growth")*(AND(AM$6&gt;=$F43,AM$6&lt;=$H43)*((AM$6-$F43+1)/($J43*($J43+1)/2)*$D43))+($K43="custom")*CustCF!AG43</f>
        <v/>
      </c>
      <c r="AN43" s="87">
        <f>($K43="Bell Curve")*(_xlfn.NORM.DIST(AND(AN$6&gt;=$F43,AN$6&lt;=$H43)*(AN$6-$F43+1),$J43/2,$M43,TRUE)-_xlfn.NORM.DIST(AND(AN$6&gt;=$F43,AN$6&lt;=$H43)*(AM$6-$F43+1),$J43/2,$M43,TRUE))/(1-2*_xlfn.NORM.DIST(0,$J43/2,$M43,TRUE))*$D43+($K43="Steady Growth")*(AND(AN$6&gt;=$F43,AN$6&lt;=$H43)*((AN$6-$F43+1)/($J43*($J43+1)/2)*$D43))+($K43="custom")*CustCF!AH43</f>
        <v/>
      </c>
      <c r="AO43" s="87">
        <f>($K43="Bell Curve")*(_xlfn.NORM.DIST(AND(AO$6&gt;=$F43,AO$6&lt;=$H43)*(AO$6-$F43+1),$J43/2,$M43,TRUE)-_xlfn.NORM.DIST(AND(AO$6&gt;=$F43,AO$6&lt;=$H43)*(AN$6-$F43+1),$J43/2,$M43,TRUE))/(1-2*_xlfn.NORM.DIST(0,$J43/2,$M43,TRUE))*$D43+($K43="Steady Growth")*(AND(AO$6&gt;=$F43,AO$6&lt;=$H43)*((AO$6-$F43+1)/($J43*($J43+1)/2)*$D43))+($K43="custom")*CustCF!AI43</f>
        <v/>
      </c>
      <c r="AP43" s="87">
        <f>($K43="Bell Curve")*(_xlfn.NORM.DIST(AND(AP$6&gt;=$F43,AP$6&lt;=$H43)*(AP$6-$F43+1),$J43/2,$M43,TRUE)-_xlfn.NORM.DIST(AND(AP$6&gt;=$F43,AP$6&lt;=$H43)*(AO$6-$F43+1),$J43/2,$M43,TRUE))/(1-2*_xlfn.NORM.DIST(0,$J43/2,$M43,TRUE))*$D43+($K43="Steady Growth")*(AND(AP$6&gt;=$F43,AP$6&lt;=$H43)*((AP$6-$F43+1)/($J43*($J43+1)/2)*$D43))+($K43="custom")*CustCF!AJ43</f>
        <v/>
      </c>
      <c r="AQ43" s="87">
        <f>($K43="Bell Curve")*(_xlfn.NORM.DIST(AND(AQ$6&gt;=$F43,AQ$6&lt;=$H43)*(AQ$6-$F43+1),$J43/2,$M43,TRUE)-_xlfn.NORM.DIST(AND(AQ$6&gt;=$F43,AQ$6&lt;=$H43)*(AP$6-$F43+1),$J43/2,$M43,TRUE))/(1-2*_xlfn.NORM.DIST(0,$J43/2,$M43,TRUE))*$D43+($K43="Steady Growth")*(AND(AQ$6&gt;=$F43,AQ$6&lt;=$H43)*((AQ$6-$F43+1)/($J43*($J43+1)/2)*$D43))+($K43="custom")*CustCF!AK43</f>
        <v/>
      </c>
      <c r="AR43" s="87">
        <f>($K43="Bell Curve")*(_xlfn.NORM.DIST(AND(AR$6&gt;=$F43,AR$6&lt;=$H43)*(AR$6-$F43+1),$J43/2,$M43,TRUE)-_xlfn.NORM.DIST(AND(AR$6&gt;=$F43,AR$6&lt;=$H43)*(AQ$6-$F43+1),$J43/2,$M43,TRUE))/(1-2*_xlfn.NORM.DIST(0,$J43/2,$M43,TRUE))*$D43+($K43="Steady Growth")*(AND(AR$6&gt;=$F43,AR$6&lt;=$H43)*((AR$6-$F43+1)/($J43*($J43+1)/2)*$D43))+($K43="custom")*CustCF!AL43</f>
        <v/>
      </c>
      <c r="AS43" s="87">
        <f>($K43="Bell Curve")*(_xlfn.NORM.DIST(AND(AS$6&gt;=$F43,AS$6&lt;=$H43)*(AS$6-$F43+1),$J43/2,$M43,TRUE)-_xlfn.NORM.DIST(AND(AS$6&gt;=$F43,AS$6&lt;=$H43)*(AR$6-$F43+1),$J43/2,$M43,TRUE))/(1-2*_xlfn.NORM.DIST(0,$J43/2,$M43,TRUE))*$D43+($K43="Steady Growth")*(AND(AS$6&gt;=$F43,AS$6&lt;=$H43)*((AS$6-$F43+1)/($J43*($J43+1)/2)*$D43))+($K43="custom")*CustCF!AM43</f>
        <v/>
      </c>
      <c r="AT43" s="87">
        <f>($K43="Bell Curve")*(_xlfn.NORM.DIST(AND(AT$6&gt;=$F43,AT$6&lt;=$H43)*(AT$6-$F43+1),$J43/2,$M43,TRUE)-_xlfn.NORM.DIST(AND(AT$6&gt;=$F43,AT$6&lt;=$H43)*(AS$6-$F43+1),$J43/2,$M43,TRUE))/(1-2*_xlfn.NORM.DIST(0,$J43/2,$M43,TRUE))*$D43+($K43="Steady Growth")*(AND(AT$6&gt;=$F43,AT$6&lt;=$H43)*((AT$6-$F43+1)/($J43*($J43+1)/2)*$D43))+($K43="custom")*CustCF!AN43</f>
        <v/>
      </c>
      <c r="AU43" s="87">
        <f>($K43="Bell Curve")*(_xlfn.NORM.DIST(AND(AU$6&gt;=$F43,AU$6&lt;=$H43)*(AU$6-$F43+1),$J43/2,$M43,TRUE)-_xlfn.NORM.DIST(AND(AU$6&gt;=$F43,AU$6&lt;=$H43)*(AT$6-$F43+1),$J43/2,$M43,TRUE))/(1-2*_xlfn.NORM.DIST(0,$J43/2,$M43,TRUE))*$D43+($K43="Steady Growth")*(AND(AU$6&gt;=$F43,AU$6&lt;=$H43)*((AU$6-$F43+1)/($J43*($J43+1)/2)*$D43))+($K43="custom")*CustCF!AO43</f>
        <v/>
      </c>
      <c r="AV43" s="87">
        <f>($K43="Bell Curve")*(_xlfn.NORM.DIST(AND(AV$6&gt;=$F43,AV$6&lt;=$H43)*(AV$6-$F43+1),$J43/2,$M43,TRUE)-_xlfn.NORM.DIST(AND(AV$6&gt;=$F43,AV$6&lt;=$H43)*(AU$6-$F43+1),$J43/2,$M43,TRUE))/(1-2*_xlfn.NORM.DIST(0,$J43/2,$M43,TRUE))*$D43+($K43="Steady Growth")*(AND(AV$6&gt;=$F43,AV$6&lt;=$H43)*((AV$6-$F43+1)/($J43*($J43+1)/2)*$D43))+($K43="custom")*CustCF!AP43</f>
        <v/>
      </c>
      <c r="AW43" s="87">
        <f>($K43="Bell Curve")*(_xlfn.NORM.DIST(AND(AW$6&gt;=$F43,AW$6&lt;=$H43)*(AW$6-$F43+1),$J43/2,$M43,TRUE)-_xlfn.NORM.DIST(AND(AW$6&gt;=$F43,AW$6&lt;=$H43)*(AV$6-$F43+1),$J43/2,$M43,TRUE))/(1-2*_xlfn.NORM.DIST(0,$J43/2,$M43,TRUE))*$D43+($K43="Steady Growth")*(AND(AW$6&gt;=$F43,AW$6&lt;=$H43)*((AW$6-$F43+1)/($J43*($J43+1)/2)*$D43))+($K43="custom")*CustCF!AQ43</f>
        <v/>
      </c>
      <c r="AX43" s="87">
        <f>($K43="Bell Curve")*(_xlfn.NORM.DIST(AND(AX$6&gt;=$F43,AX$6&lt;=$H43)*(AX$6-$F43+1),$J43/2,$M43,TRUE)-_xlfn.NORM.DIST(AND(AX$6&gt;=$F43,AX$6&lt;=$H43)*(AW$6-$F43+1),$J43/2,$M43,TRUE))/(1-2*_xlfn.NORM.DIST(0,$J43/2,$M43,TRUE))*$D43+($K43="Steady Growth")*(AND(AX$6&gt;=$F43,AX$6&lt;=$H43)*((AX$6-$F43+1)/($J43*($J43+1)/2)*$D43))+($K43="custom")*CustCF!AR43</f>
        <v/>
      </c>
      <c r="AY43" s="87">
        <f>($K43="Bell Curve")*(_xlfn.NORM.DIST(AND(AY$6&gt;=$F43,AY$6&lt;=$H43)*(AY$6-$F43+1),$J43/2,$M43,TRUE)-_xlfn.NORM.DIST(AND(AY$6&gt;=$F43,AY$6&lt;=$H43)*(AX$6-$F43+1),$J43/2,$M43,TRUE))/(1-2*_xlfn.NORM.DIST(0,$J43/2,$M43,TRUE))*$D43+($K43="Steady Growth")*(AND(AY$6&gt;=$F43,AY$6&lt;=$H43)*((AY$6-$F43+1)/($J43*($J43+1)/2)*$D43))+($K43="custom")*CustCF!AS43</f>
        <v/>
      </c>
      <c r="AZ43" s="87">
        <f>($K43="Bell Curve")*(_xlfn.NORM.DIST(AND(AZ$6&gt;=$F43,AZ$6&lt;=$H43)*(AZ$6-$F43+1),$J43/2,$M43,TRUE)-_xlfn.NORM.DIST(AND(AZ$6&gt;=$F43,AZ$6&lt;=$H43)*(AY$6-$F43+1),$J43/2,$M43,TRUE))/(1-2*_xlfn.NORM.DIST(0,$J43/2,$M43,TRUE))*$D43+($K43="Steady Growth")*(AND(AZ$6&gt;=$F43,AZ$6&lt;=$H43)*((AZ$6-$F43+1)/($J43*($J43+1)/2)*$D43))+($K43="custom")*CustCF!AT43</f>
        <v/>
      </c>
      <c r="BA43" s="87">
        <f>($K43="Bell Curve")*(_xlfn.NORM.DIST(AND(BA$6&gt;=$F43,BA$6&lt;=$H43)*(BA$6-$F43+1),$J43/2,$M43,TRUE)-_xlfn.NORM.DIST(AND(BA$6&gt;=$F43,BA$6&lt;=$H43)*(AZ$6-$F43+1),$J43/2,$M43,TRUE))/(1-2*_xlfn.NORM.DIST(0,$J43/2,$M43,TRUE))*$D43+($K43="Steady Growth")*(AND(BA$6&gt;=$F43,BA$6&lt;=$H43)*((BA$6-$F43+1)/($J43*($J43+1)/2)*$D43))+($K43="custom")*CustCF!AU43</f>
        <v/>
      </c>
      <c r="BB43" s="87">
        <f>($K43="Bell Curve")*(_xlfn.NORM.DIST(AND(BB$6&gt;=$F43,BB$6&lt;=$H43)*(BB$6-$F43+1),$J43/2,$M43,TRUE)-_xlfn.NORM.DIST(AND(BB$6&gt;=$F43,BB$6&lt;=$H43)*(BA$6-$F43+1),$J43/2,$M43,TRUE))/(1-2*_xlfn.NORM.DIST(0,$J43/2,$M43,TRUE))*$D43+($K43="Steady Growth")*(AND(BB$6&gt;=$F43,BB$6&lt;=$H43)*((BB$6-$F43+1)/($J43*($J43+1)/2)*$D43))+($K43="custom")*CustCF!AV43</f>
        <v/>
      </c>
      <c r="BC43" s="87">
        <f>($K43="Bell Curve")*(_xlfn.NORM.DIST(AND(BC$6&gt;=$F43,BC$6&lt;=$H43)*(BC$6-$F43+1),$J43/2,$M43,TRUE)-_xlfn.NORM.DIST(AND(BC$6&gt;=$F43,BC$6&lt;=$H43)*(BB$6-$F43+1),$J43/2,$M43,TRUE))/(1-2*_xlfn.NORM.DIST(0,$J43/2,$M43,TRUE))*$D43+($K43="Steady Growth")*(AND(BC$6&gt;=$F43,BC$6&lt;=$H43)*((BC$6-$F43+1)/($J43*($J43+1)/2)*$D43))+($K43="custom")*CustCF!AW43</f>
        <v/>
      </c>
      <c r="BD43" s="87">
        <f>($K43="Bell Curve")*(_xlfn.NORM.DIST(AND(BD$6&gt;=$F43,BD$6&lt;=$H43)*(BD$6-$F43+1),$J43/2,$M43,TRUE)-_xlfn.NORM.DIST(AND(BD$6&gt;=$F43,BD$6&lt;=$H43)*(BC$6-$F43+1),$J43/2,$M43,TRUE))/(1-2*_xlfn.NORM.DIST(0,$J43/2,$M43,TRUE))*$D43+($K43="Steady Growth")*(AND(BD$6&gt;=$F43,BD$6&lt;=$H43)*((BD$6-$F43+1)/($J43*($J43+1)/2)*$D43))+($K43="custom")*CustCF!AX43</f>
        <v/>
      </c>
      <c r="BE43" s="87">
        <f>($K43="Bell Curve")*(_xlfn.NORM.DIST(AND(BE$6&gt;=$F43,BE$6&lt;=$H43)*(BE$6-$F43+1),$J43/2,$M43,TRUE)-_xlfn.NORM.DIST(AND(BE$6&gt;=$F43,BE$6&lt;=$H43)*(BD$6-$F43+1),$J43/2,$M43,TRUE))/(1-2*_xlfn.NORM.DIST(0,$J43/2,$M43,TRUE))*$D43+($K43="Steady Growth")*(AND(BE$6&gt;=$F43,BE$6&lt;=$H43)*((BE$6-$F43+1)/($J43*($J43+1)/2)*$D43))+($K43="custom")*CustCF!AY43</f>
        <v/>
      </c>
      <c r="BF43" s="87">
        <f>($K43="Bell Curve")*(_xlfn.NORM.DIST(AND(BF$6&gt;=$F43,BF$6&lt;=$H43)*(BF$6-$F43+1),$J43/2,$M43,TRUE)-_xlfn.NORM.DIST(AND(BF$6&gt;=$F43,BF$6&lt;=$H43)*(BE$6-$F43+1),$J43/2,$M43,TRUE))/(1-2*_xlfn.NORM.DIST(0,$J43/2,$M43,TRUE))*$D43+($K43="Steady Growth")*(AND(BF$6&gt;=$F43,BF$6&lt;=$H43)*((BF$6-$F43+1)/($J43*($J43+1)/2)*$D43))+($K43="custom")*CustCF!AZ43</f>
        <v/>
      </c>
      <c r="BG43" s="87">
        <f>($K43="Bell Curve")*(_xlfn.NORM.DIST(AND(BG$6&gt;=$F43,BG$6&lt;=$H43)*(BG$6-$F43+1),$J43/2,$M43,TRUE)-_xlfn.NORM.DIST(AND(BG$6&gt;=$F43,BG$6&lt;=$H43)*(BF$6-$F43+1),$J43/2,$M43,TRUE))/(1-2*_xlfn.NORM.DIST(0,$J43/2,$M43,TRUE))*$D43+($K43="Steady Growth")*(AND(BG$6&gt;=$F43,BG$6&lt;=$H43)*((BG$6-$F43+1)/($J43*($J43+1)/2)*$D43))+($K43="custom")*CustCF!BA43</f>
        <v/>
      </c>
      <c r="BH43" s="87">
        <f>($K43="Bell Curve")*(_xlfn.NORM.DIST(AND(BH$6&gt;=$F43,BH$6&lt;=$H43)*(BH$6-$F43+1),$J43/2,$M43,TRUE)-_xlfn.NORM.DIST(AND(BH$6&gt;=$F43,BH$6&lt;=$H43)*(BG$6-$F43+1),$J43/2,$M43,TRUE))/(1-2*_xlfn.NORM.DIST(0,$J43/2,$M43,TRUE))*$D43+($K43="Steady Growth")*(AND(BH$6&gt;=$F43,BH$6&lt;=$H43)*((BH$6-$F43+1)/($J43*($J43+1)/2)*$D43))+($K43="custom")*CustCF!BB43</f>
        <v/>
      </c>
      <c r="BI43" s="87">
        <f>($K43="Bell Curve")*(_xlfn.NORM.DIST(AND(BI$6&gt;=$F43,BI$6&lt;=$H43)*(BI$6-$F43+1),$J43/2,$M43,TRUE)-_xlfn.NORM.DIST(AND(BI$6&gt;=$F43,BI$6&lt;=$H43)*(BH$6-$F43+1),$J43/2,$M43,TRUE))/(1-2*_xlfn.NORM.DIST(0,$J43/2,$M43,TRUE))*$D43+($K43="Steady Growth")*(AND(BI$6&gt;=$F43,BI$6&lt;=$H43)*((BI$6-$F43+1)/($J43*($J43+1)/2)*$D43))+($K43="custom")*CustCF!BC43</f>
        <v/>
      </c>
      <c r="BJ43" s="87">
        <f>($K43="Bell Curve")*(_xlfn.NORM.DIST(AND(BJ$6&gt;=$F43,BJ$6&lt;=$H43)*(BJ$6-$F43+1),$J43/2,$M43,TRUE)-_xlfn.NORM.DIST(AND(BJ$6&gt;=$F43,BJ$6&lt;=$H43)*(BI$6-$F43+1),$J43/2,$M43,TRUE))/(1-2*_xlfn.NORM.DIST(0,$J43/2,$M43,TRUE))*$D43+($K43="Steady Growth")*(AND(BJ$6&gt;=$F43,BJ$6&lt;=$H43)*((BJ$6-$F43+1)/($J43*($J43+1)/2)*$D43))+($K43="custom")*CustCF!BD43</f>
        <v/>
      </c>
      <c r="BK43" s="87">
        <f>($K43="Bell Curve")*(_xlfn.NORM.DIST(AND(BK$6&gt;=$F43,BK$6&lt;=$H43)*(BK$6-$F43+1),$J43/2,$M43,TRUE)-_xlfn.NORM.DIST(AND(BK$6&gt;=$F43,BK$6&lt;=$H43)*(BJ$6-$F43+1),$J43/2,$M43,TRUE))/(1-2*_xlfn.NORM.DIST(0,$J43/2,$M43,TRUE))*$D43+($K43="Steady Growth")*(AND(BK$6&gt;=$F43,BK$6&lt;=$H43)*((BK$6-$F43+1)/($J43*($J43+1)/2)*$D43))+($K43="custom")*CustCF!BE43</f>
        <v/>
      </c>
      <c r="BL43" s="87">
        <f>($K43="Bell Curve")*(_xlfn.NORM.DIST(AND(BL$6&gt;=$F43,BL$6&lt;=$H43)*(BL$6-$F43+1),$J43/2,$M43,TRUE)-_xlfn.NORM.DIST(AND(BL$6&gt;=$F43,BL$6&lt;=$H43)*(BK$6-$F43+1),$J43/2,$M43,TRUE))/(1-2*_xlfn.NORM.DIST(0,$J43/2,$M43,TRUE))*$D43+($K43="Steady Growth")*(AND(BL$6&gt;=$F43,BL$6&lt;=$H43)*((BL$6-$F43+1)/($J43*($J43+1)/2)*$D43))+($K43="custom")*CustCF!BF43</f>
        <v/>
      </c>
      <c r="BM43" s="87">
        <f>($K43="Bell Curve")*(_xlfn.NORM.DIST(AND(BM$6&gt;=$F43,BM$6&lt;=$H43)*(BM$6-$F43+1),$J43/2,$M43,TRUE)-_xlfn.NORM.DIST(AND(BM$6&gt;=$F43,BM$6&lt;=$H43)*(BL$6-$F43+1),$J43/2,$M43,TRUE))/(1-2*_xlfn.NORM.DIST(0,$J43/2,$M43,TRUE))*$D43+($K43="Steady Growth")*(AND(BM$6&gt;=$F43,BM$6&lt;=$H43)*((BM$6-$F43+1)/($J43*($J43+1)/2)*$D43))+($K43="custom")*CustCF!BG43</f>
        <v/>
      </c>
      <c r="BN43" s="87">
        <f>($K43="Bell Curve")*(_xlfn.NORM.DIST(AND(BN$6&gt;=$F43,BN$6&lt;=$H43)*(BN$6-$F43+1),$J43/2,$M43,TRUE)-_xlfn.NORM.DIST(AND(BN$6&gt;=$F43,BN$6&lt;=$H43)*(BM$6-$F43+1),$J43/2,$M43,TRUE))/(1-2*_xlfn.NORM.DIST(0,$J43/2,$M43,TRUE))*$D43+($K43="Steady Growth")*(AND(BN$6&gt;=$F43,BN$6&lt;=$H43)*((BN$6-$F43+1)/($J43*($J43+1)/2)*$D43))+($K43="custom")*CustCF!BH43</f>
        <v/>
      </c>
      <c r="BO43" s="87">
        <f>($K43="Bell Curve")*(_xlfn.NORM.DIST(AND(BO$6&gt;=$F43,BO$6&lt;=$H43)*(BO$6-$F43+1),$J43/2,$M43,TRUE)-_xlfn.NORM.DIST(AND(BO$6&gt;=$F43,BO$6&lt;=$H43)*(BN$6-$F43+1),$J43/2,$M43,TRUE))/(1-2*_xlfn.NORM.DIST(0,$J43/2,$M43,TRUE))*$D43+($K43="Steady Growth")*(AND(BO$6&gt;=$F43,BO$6&lt;=$H43)*((BO$6-$F43+1)/($J43*($J43+1)/2)*$D43))+($K43="custom")*CustCF!BI43</f>
        <v/>
      </c>
      <c r="BP43" s="87">
        <f>($K43="Bell Curve")*(_xlfn.NORM.DIST(AND(BP$6&gt;=$F43,BP$6&lt;=$H43)*(BP$6-$F43+1),$J43/2,$M43,TRUE)-_xlfn.NORM.DIST(AND(BP$6&gt;=$F43,BP$6&lt;=$H43)*(BO$6-$F43+1),$J43/2,$M43,TRUE))/(1-2*_xlfn.NORM.DIST(0,$J43/2,$M43,TRUE))*$D43+($K43="Steady Growth")*(AND(BP$6&gt;=$F43,BP$6&lt;=$H43)*((BP$6-$F43+1)/($J43*($J43+1)/2)*$D43))+($K43="custom")*CustCF!BJ43</f>
        <v/>
      </c>
      <c r="BQ43" s="87">
        <f>($K43="Bell Curve")*(_xlfn.NORM.DIST(AND(BQ$6&gt;=$F43,BQ$6&lt;=$H43)*(BQ$6-$F43+1),$J43/2,$M43,TRUE)-_xlfn.NORM.DIST(AND(BQ$6&gt;=$F43,BQ$6&lt;=$H43)*(BP$6-$F43+1),$J43/2,$M43,TRUE))/(1-2*_xlfn.NORM.DIST(0,$J43/2,$M43,TRUE))*$D43+($K43="Steady Growth")*(AND(BQ$6&gt;=$F43,BQ$6&lt;=$H43)*((BQ$6-$F43+1)/($J43*($J43+1)/2)*$D43))+($K43="custom")*CustCF!BK43</f>
        <v/>
      </c>
      <c r="BR43" s="87">
        <f>($K43="Bell Curve")*(_xlfn.NORM.DIST(AND(BR$6&gt;=$F43,BR$6&lt;=$H43)*(BR$6-$F43+1),$J43/2,$M43,TRUE)-_xlfn.NORM.DIST(AND(BR$6&gt;=$F43,BR$6&lt;=$H43)*(BQ$6-$F43+1),$J43/2,$M43,TRUE))/(1-2*_xlfn.NORM.DIST(0,$J43/2,$M43,TRUE))*$D43+($K43="Steady Growth")*(AND(BR$6&gt;=$F43,BR$6&lt;=$H43)*((BR$6-$F43+1)/($J43*($J43+1)/2)*$D43))+($K43="custom")*CustCF!BL43</f>
        <v/>
      </c>
      <c r="BS43" s="87">
        <f>($K43="Bell Curve")*(_xlfn.NORM.DIST(AND(BS$6&gt;=$F43,BS$6&lt;=$H43)*(BS$6-$F43+1),$J43/2,$M43,TRUE)-_xlfn.NORM.DIST(AND(BS$6&gt;=$F43,BS$6&lt;=$H43)*(BR$6-$F43+1),$J43/2,$M43,TRUE))/(1-2*_xlfn.NORM.DIST(0,$J43/2,$M43,TRUE))*$D43+($K43="Steady Growth")*(AND(BS$6&gt;=$F43,BS$6&lt;=$H43)*((BS$6-$F43+1)/($J43*($J43+1)/2)*$D43))+($K43="custom")*CustCF!BM43</f>
        <v/>
      </c>
      <c r="BT43" s="87">
        <f>($K43="Bell Curve")*(_xlfn.NORM.DIST(AND(BT$6&gt;=$F43,BT$6&lt;=$H43)*(BT$6-$F43+1),$J43/2,$M43,TRUE)-_xlfn.NORM.DIST(AND(BT$6&gt;=$F43,BT$6&lt;=$H43)*(BS$6-$F43+1),$J43/2,$M43,TRUE))/(1-2*_xlfn.NORM.DIST(0,$J43/2,$M43,TRUE))*$D43+($K43="Steady Growth")*(AND(BT$6&gt;=$F43,BT$6&lt;=$H43)*((BT$6-$F43+1)/($J43*($J43+1)/2)*$D43))+($K43="custom")*CustCF!BN43</f>
        <v/>
      </c>
      <c r="BU43" s="87">
        <f>($K43="Bell Curve")*(_xlfn.NORM.DIST(AND(BU$6&gt;=$F43,BU$6&lt;=$H43)*(BU$6-$F43+1),$J43/2,$M43,TRUE)-_xlfn.NORM.DIST(AND(BU$6&gt;=$F43,BU$6&lt;=$H43)*(BT$6-$F43+1),$J43/2,$M43,TRUE))/(1-2*_xlfn.NORM.DIST(0,$J43/2,$M43,TRUE))*$D43+($K43="Steady Growth")*(AND(BU$6&gt;=$F43,BU$6&lt;=$H43)*((BU$6-$F43+1)/($J43*($J43+1)/2)*$D43))+($K43="custom")*CustCF!BO43</f>
        <v/>
      </c>
      <c r="BV43" s="87">
        <f>($K43="Bell Curve")*(_xlfn.NORM.DIST(AND(BV$6&gt;=$F43,BV$6&lt;=$H43)*(BV$6-$F43+1),$J43/2,$M43,TRUE)-_xlfn.NORM.DIST(AND(BV$6&gt;=$F43,BV$6&lt;=$H43)*(BU$6-$F43+1),$J43/2,$M43,TRUE))/(1-2*_xlfn.NORM.DIST(0,$J43/2,$M43,TRUE))*$D43+($K43="Steady Growth")*(AND(BV$6&gt;=$F43,BV$6&lt;=$H43)*((BV$6-$F43+1)/($J43*($J43+1)/2)*$D43))+($K43="custom")*CustCF!BP43</f>
        <v/>
      </c>
      <c r="BW43" s="87">
        <f>($K43="Bell Curve")*(_xlfn.NORM.DIST(AND(BW$6&gt;=$F43,BW$6&lt;=$H43)*(BW$6-$F43+1),$J43/2,$M43,TRUE)-_xlfn.NORM.DIST(AND(BW$6&gt;=$F43,BW$6&lt;=$H43)*(BV$6-$F43+1),$J43/2,$M43,TRUE))/(1-2*_xlfn.NORM.DIST(0,$J43/2,$M43,TRUE))*$D43+($K43="Steady Growth")*(AND(BW$6&gt;=$F43,BW$6&lt;=$H43)*((BW$6-$F43+1)/($J43*($J43+1)/2)*$D43))+($K43="custom")*CustCF!BQ43</f>
        <v/>
      </c>
      <c r="BX43" s="87">
        <f>($K43="Bell Curve")*(_xlfn.NORM.DIST(AND(BX$6&gt;=$F43,BX$6&lt;=$H43)*(BX$6-$F43+1),$J43/2,$M43,TRUE)-_xlfn.NORM.DIST(AND(BX$6&gt;=$F43,BX$6&lt;=$H43)*(BW$6-$F43+1),$J43/2,$M43,TRUE))/(1-2*_xlfn.NORM.DIST(0,$J43/2,$M43,TRUE))*$D43+($K43="Steady Growth")*(AND(BX$6&gt;=$F43,BX$6&lt;=$H43)*((BX$6-$F43+1)/($J43*($J43+1)/2)*$D43))+($K43="custom")*CustCF!BR43</f>
        <v/>
      </c>
      <c r="BY43" s="87">
        <f>($K43="Bell Curve")*(_xlfn.NORM.DIST(AND(BY$6&gt;=$F43,BY$6&lt;=$H43)*(BY$6-$F43+1),$J43/2,$M43,TRUE)-_xlfn.NORM.DIST(AND(BY$6&gt;=$F43,BY$6&lt;=$H43)*(BX$6-$F43+1),$J43/2,$M43,TRUE))/(1-2*_xlfn.NORM.DIST(0,$J43/2,$M43,TRUE))*$D43+($K43="Steady Growth")*(AND(BY$6&gt;=$F43,BY$6&lt;=$H43)*((BY$6-$F43+1)/($J43*($J43+1)/2)*$D43))+($K43="custom")*CustCF!BS43</f>
        <v/>
      </c>
      <c r="BZ43" s="87">
        <f>($K43="Bell Curve")*(_xlfn.NORM.DIST(AND(BZ$6&gt;=$F43,BZ$6&lt;=$H43)*(BZ$6-$F43+1),$J43/2,$M43,TRUE)-_xlfn.NORM.DIST(AND(BZ$6&gt;=$F43,BZ$6&lt;=$H43)*(BY$6-$F43+1),$J43/2,$M43,TRUE))/(1-2*_xlfn.NORM.DIST(0,$J43/2,$M43,TRUE))*$D43+($K43="Steady Growth")*(AND(BZ$6&gt;=$F43,BZ$6&lt;=$H43)*((BZ$6-$F43+1)/($J43*($J43+1)/2)*$D43))+($K43="custom")*CustCF!BT43</f>
        <v/>
      </c>
      <c r="CA43" s="87">
        <f>($K43="Bell Curve")*(_xlfn.NORM.DIST(AND(CA$6&gt;=$F43,CA$6&lt;=$H43)*(CA$6-$F43+1),$J43/2,$M43,TRUE)-_xlfn.NORM.DIST(AND(CA$6&gt;=$F43,CA$6&lt;=$H43)*(BZ$6-$F43+1),$J43/2,$M43,TRUE))/(1-2*_xlfn.NORM.DIST(0,$J43/2,$M43,TRUE))*$D43+($K43="Steady Growth")*(AND(CA$6&gt;=$F43,CA$6&lt;=$H43)*((CA$6-$F43+1)/($J43*($J43+1)/2)*$D43))+($K43="custom")*CustCF!BU43</f>
        <v/>
      </c>
      <c r="CB43" s="87">
        <f>($K43="Bell Curve")*(_xlfn.NORM.DIST(AND(CB$6&gt;=$F43,CB$6&lt;=$H43)*(CB$6-$F43+1),$J43/2,$M43,TRUE)-_xlfn.NORM.DIST(AND(CB$6&gt;=$F43,CB$6&lt;=$H43)*(CA$6-$F43+1),$J43/2,$M43,TRUE))/(1-2*_xlfn.NORM.DIST(0,$J43/2,$M43,TRUE))*$D43+($K43="Steady Growth")*(AND(CB$6&gt;=$F43,CB$6&lt;=$H43)*((CB$6-$F43+1)/($J43*($J43+1)/2)*$D43))+($K43="custom")*CustCF!BV43</f>
        <v/>
      </c>
      <c r="CC43" s="87">
        <f>($K43="Bell Curve")*(_xlfn.NORM.DIST(AND(CC$6&gt;=$F43,CC$6&lt;=$H43)*(CC$6-$F43+1),$J43/2,$M43,TRUE)-_xlfn.NORM.DIST(AND(CC$6&gt;=$F43,CC$6&lt;=$H43)*(CB$6-$F43+1),$J43/2,$M43,TRUE))/(1-2*_xlfn.NORM.DIST(0,$J43/2,$M43,TRUE))*$D43+($K43="Steady Growth")*(AND(CC$6&gt;=$F43,CC$6&lt;=$H43)*((CC$6-$F43+1)/($J43*($J43+1)/2)*$D43))+($K43="custom")*CustCF!BW43</f>
        <v/>
      </c>
      <c r="CD43" s="87">
        <f>($K43="Bell Curve")*(_xlfn.NORM.DIST(AND(CD$6&gt;=$F43,CD$6&lt;=$H43)*(CD$6-$F43+1),$J43/2,$M43,TRUE)-_xlfn.NORM.DIST(AND(CD$6&gt;=$F43,CD$6&lt;=$H43)*(CC$6-$F43+1),$J43/2,$M43,TRUE))/(1-2*_xlfn.NORM.DIST(0,$J43/2,$M43,TRUE))*$D43+($K43="Steady Growth")*(AND(CD$6&gt;=$F43,CD$6&lt;=$H43)*((CD$6-$F43+1)/($J43*($J43+1)/2)*$D43))+($K43="custom")*CustCF!BX43</f>
        <v/>
      </c>
      <c r="CE43" s="87">
        <f>($K43="Bell Curve")*(_xlfn.NORM.DIST(AND(CE$6&gt;=$F43,CE$6&lt;=$H43)*(CE$6-$F43+1),$J43/2,$M43,TRUE)-_xlfn.NORM.DIST(AND(CE$6&gt;=$F43,CE$6&lt;=$H43)*(CD$6-$F43+1),$J43/2,$M43,TRUE))/(1-2*_xlfn.NORM.DIST(0,$J43/2,$M43,TRUE))*$D43+($K43="Steady Growth")*(AND(CE$6&gt;=$F43,CE$6&lt;=$H43)*((CE$6-$F43+1)/($J43*($J43+1)/2)*$D43))+($K43="custom")*CustCF!BY43</f>
        <v/>
      </c>
      <c r="CF43" s="87">
        <f>($K43="Bell Curve")*(_xlfn.NORM.DIST(AND(CF$6&gt;=$F43,CF$6&lt;=$H43)*(CF$6-$F43+1),$J43/2,$M43,TRUE)-_xlfn.NORM.DIST(AND(CF$6&gt;=$F43,CF$6&lt;=$H43)*(CE$6-$F43+1),$J43/2,$M43,TRUE))/(1-2*_xlfn.NORM.DIST(0,$J43/2,$M43,TRUE))*$D43+($K43="Steady Growth")*(AND(CF$6&gt;=$F43,CF$6&lt;=$H43)*((CF$6-$F43+1)/($J43*($J43+1)/2)*$D43))+($K43="custom")*CustCF!BZ43</f>
        <v/>
      </c>
      <c r="CG43" s="87">
        <f>($K43="Bell Curve")*(_xlfn.NORM.DIST(AND(CG$6&gt;=$F43,CG$6&lt;=$H43)*(CG$6-$F43+1),$J43/2,$M43,TRUE)-_xlfn.NORM.DIST(AND(CG$6&gt;=$F43,CG$6&lt;=$H43)*(CF$6-$F43+1),$J43/2,$M43,TRUE))/(1-2*_xlfn.NORM.DIST(0,$J43/2,$M43,TRUE))*$D43+($K43="Steady Growth")*(AND(CG$6&gt;=$F43,CG$6&lt;=$H43)*((CG$6-$F43+1)/($J43*($J43+1)/2)*$D43))+($K43="custom")*CustCF!CA43</f>
        <v/>
      </c>
      <c r="CH43" s="87">
        <f>($K43="Bell Curve")*(_xlfn.NORM.DIST(AND(CH$6&gt;=$F43,CH$6&lt;=$H43)*(CH$6-$F43+1),$J43/2,$M43,TRUE)-_xlfn.NORM.DIST(AND(CH$6&gt;=$F43,CH$6&lt;=$H43)*(CG$6-$F43+1),$J43/2,$M43,TRUE))/(1-2*_xlfn.NORM.DIST(0,$J43/2,$M43,TRUE))*$D43+($K43="Steady Growth")*(AND(CH$6&gt;=$F43,CH$6&lt;=$H43)*((CH$6-$F43+1)/($J43*($J43+1)/2)*$D43))+($K43="custom")*CustCF!CB43</f>
        <v/>
      </c>
      <c r="CI43" s="87">
        <f>($K43="Bell Curve")*(_xlfn.NORM.DIST(AND(CI$6&gt;=$F43,CI$6&lt;=$H43)*(CI$6-$F43+1),$J43/2,$M43,TRUE)-_xlfn.NORM.DIST(AND(CI$6&gt;=$F43,CI$6&lt;=$H43)*(CH$6-$F43+1),$J43/2,$M43,TRUE))/(1-2*_xlfn.NORM.DIST(0,$J43/2,$M43,TRUE))*$D43+($K43="Steady Growth")*(AND(CI$6&gt;=$F43,CI$6&lt;=$H43)*((CI$6-$F43+1)/($J43*($J43+1)/2)*$D43))+($K43="custom")*CustCF!CC43</f>
        <v/>
      </c>
      <c r="CJ43" s="87">
        <f>($K43="Bell Curve")*(_xlfn.NORM.DIST(AND(CJ$6&gt;=$F43,CJ$6&lt;=$H43)*(CJ$6-$F43+1),$J43/2,$M43,TRUE)-_xlfn.NORM.DIST(AND(CJ$6&gt;=$F43,CJ$6&lt;=$H43)*(CI$6-$F43+1),$J43/2,$M43,TRUE))/(1-2*_xlfn.NORM.DIST(0,$J43/2,$M43,TRUE))*$D43+($K43="Steady Growth")*(AND(CJ$6&gt;=$F43,CJ$6&lt;=$H43)*((CJ$6-$F43+1)/($J43*($J43+1)/2)*$D43))+($K43="custom")*CustCF!CD43</f>
        <v/>
      </c>
      <c r="CK43" s="87">
        <f>($K43="Bell Curve")*(_xlfn.NORM.DIST(AND(CK$6&gt;=$F43,CK$6&lt;=$H43)*(CK$6-$F43+1),$J43/2,$M43,TRUE)-_xlfn.NORM.DIST(AND(CK$6&gt;=$F43,CK$6&lt;=$H43)*(CJ$6-$F43+1),$J43/2,$M43,TRUE))/(1-2*_xlfn.NORM.DIST(0,$J43/2,$M43,TRUE))*$D43+($K43="Steady Growth")*(AND(CK$6&gt;=$F43,CK$6&lt;=$H43)*((CK$6-$F43+1)/($J43*($J43+1)/2)*$D43))+($K43="custom")*CustCF!CE43</f>
        <v/>
      </c>
      <c r="CL43" s="87">
        <f>($K43="Bell Curve")*(_xlfn.NORM.DIST(AND(CL$6&gt;=$F43,CL$6&lt;=$H43)*(CL$6-$F43+1),$J43/2,$M43,TRUE)-_xlfn.NORM.DIST(AND(CL$6&gt;=$F43,CL$6&lt;=$H43)*(CK$6-$F43+1),$J43/2,$M43,TRUE))/(1-2*_xlfn.NORM.DIST(0,$J43/2,$M43,TRUE))*$D43+($K43="Steady Growth")*(AND(CL$6&gt;=$F43,CL$6&lt;=$H43)*((CL$6-$F43+1)/($J43*($J43+1)/2)*$D43))+($K43="custom")*CustCF!CF43</f>
        <v/>
      </c>
      <c r="CM43" s="87">
        <f>($K43="Bell Curve")*(_xlfn.NORM.DIST(AND(CM$6&gt;=$F43,CM$6&lt;=$H43)*(CM$6-$F43+1),$J43/2,$M43,TRUE)-_xlfn.NORM.DIST(AND(CM$6&gt;=$F43,CM$6&lt;=$H43)*(CL$6-$F43+1),$J43/2,$M43,TRUE))/(1-2*_xlfn.NORM.DIST(0,$J43/2,$M43,TRUE))*$D43+($K43="Steady Growth")*(AND(CM$6&gt;=$F43,CM$6&lt;=$H43)*((CM$6-$F43+1)/($J43*($J43+1)/2)*$D43))+($K43="custom")*CustCF!CG43</f>
        <v/>
      </c>
      <c r="CN43" s="87">
        <f>($K43="Bell Curve")*(_xlfn.NORM.DIST(AND(CN$6&gt;=$F43,CN$6&lt;=$H43)*(CN$6-$F43+1),$J43/2,$M43,TRUE)-_xlfn.NORM.DIST(AND(CN$6&gt;=$F43,CN$6&lt;=$H43)*(CM$6-$F43+1),$J43/2,$M43,TRUE))/(1-2*_xlfn.NORM.DIST(0,$J43/2,$M43,TRUE))*$D43+($K43="Steady Growth")*(AND(CN$6&gt;=$F43,CN$6&lt;=$H43)*((CN$6-$F43+1)/($J43*($J43+1)/2)*$D43))+($K43="custom")*CustCF!CH43</f>
        <v/>
      </c>
      <c r="CO43" s="87">
        <f>($K43="Bell Curve")*(_xlfn.NORM.DIST(AND(CO$6&gt;=$F43,CO$6&lt;=$H43)*(CO$6-$F43+1),$J43/2,$M43,TRUE)-_xlfn.NORM.DIST(AND(CO$6&gt;=$F43,CO$6&lt;=$H43)*(CN$6-$F43+1),$J43/2,$M43,TRUE))/(1-2*_xlfn.NORM.DIST(0,$J43/2,$M43,TRUE))*$D43+($K43="Steady Growth")*(AND(CO$6&gt;=$F43,CO$6&lt;=$H43)*((CO$6-$F43+1)/($J43*($J43+1)/2)*$D43))+($K43="custom")*CustCF!CI43</f>
        <v/>
      </c>
      <c r="CP43" s="87">
        <f>($K43="Bell Curve")*(_xlfn.NORM.DIST(AND(CP$6&gt;=$F43,CP$6&lt;=$H43)*(CP$6-$F43+1),$J43/2,$M43,TRUE)-_xlfn.NORM.DIST(AND(CP$6&gt;=$F43,CP$6&lt;=$H43)*(CO$6-$F43+1),$J43/2,$M43,TRUE))/(1-2*_xlfn.NORM.DIST(0,$J43/2,$M43,TRUE))*$D43+($K43="Steady Growth")*(AND(CP$6&gt;=$F43,CP$6&lt;=$H43)*((CP$6-$F43+1)/($J43*($J43+1)/2)*$D43))+($K43="custom")*CustCF!CJ43</f>
        <v/>
      </c>
      <c r="CQ43" s="87">
        <f>($K43="Bell Curve")*(_xlfn.NORM.DIST(AND(CQ$6&gt;=$F43,CQ$6&lt;=$H43)*(CQ$6-$F43+1),$J43/2,$M43,TRUE)-_xlfn.NORM.DIST(AND(CQ$6&gt;=$F43,CQ$6&lt;=$H43)*(CP$6-$F43+1),$J43/2,$M43,TRUE))/(1-2*_xlfn.NORM.DIST(0,$J43/2,$M43,TRUE))*$D43+($K43="Steady Growth")*(AND(CQ$6&gt;=$F43,CQ$6&lt;=$H43)*((CQ$6-$F43+1)/($J43*($J43+1)/2)*$D43))+($K43="custom")*CustCF!CK43</f>
        <v/>
      </c>
      <c r="CR43" s="87">
        <f>($K43="Bell Curve")*(_xlfn.NORM.DIST(AND(CR$6&gt;=$F43,CR$6&lt;=$H43)*(CR$6-$F43+1),$J43/2,$M43,TRUE)-_xlfn.NORM.DIST(AND(CR$6&gt;=$F43,CR$6&lt;=$H43)*(CQ$6-$F43+1),$J43/2,$M43,TRUE))/(1-2*_xlfn.NORM.DIST(0,$J43/2,$M43,TRUE))*$D43+($K43="Steady Growth")*(AND(CR$6&gt;=$F43,CR$6&lt;=$H43)*((CR$6-$F43+1)/($J43*($J43+1)/2)*$D43))+($K43="custom")*CustCF!CL43</f>
        <v/>
      </c>
      <c r="CS43" s="87">
        <f>($K43="Bell Curve")*(_xlfn.NORM.DIST(AND(CS$6&gt;=$F43,CS$6&lt;=$H43)*(CS$6-$F43+1),$J43/2,$M43,TRUE)-_xlfn.NORM.DIST(AND(CS$6&gt;=$F43,CS$6&lt;=$H43)*(CR$6-$F43+1),$J43/2,$M43,TRUE))/(1-2*_xlfn.NORM.DIST(0,$J43/2,$M43,TRUE))*$D43+($K43="Steady Growth")*(AND(CS$6&gt;=$F43,CS$6&lt;=$H43)*((CS$6-$F43+1)/($J43*($J43+1)/2)*$D43))+($K43="custom")*CustCF!CM43</f>
        <v/>
      </c>
      <c r="CT43" s="87">
        <f>($K43="Bell Curve")*(_xlfn.NORM.DIST(AND(CT$6&gt;=$F43,CT$6&lt;=$H43)*(CT$6-$F43+1),$J43/2,$M43,TRUE)-_xlfn.NORM.DIST(AND(CT$6&gt;=$F43,CT$6&lt;=$H43)*(CS$6-$F43+1),$J43/2,$M43,TRUE))/(1-2*_xlfn.NORM.DIST(0,$J43/2,$M43,TRUE))*$D43+($K43="Steady Growth")*(AND(CT$6&gt;=$F43,CT$6&lt;=$H43)*((CT$6-$F43+1)/($J43*($J43+1)/2)*$D43))+($K43="custom")*CustCF!CN43</f>
        <v/>
      </c>
      <c r="CU43" s="87">
        <f>($K43="Bell Curve")*(_xlfn.NORM.DIST(AND(CU$6&gt;=$F43,CU$6&lt;=$H43)*(CU$6-$F43+1),$J43/2,$M43,TRUE)-_xlfn.NORM.DIST(AND(CU$6&gt;=$F43,CU$6&lt;=$H43)*(CT$6-$F43+1),$J43/2,$M43,TRUE))/(1-2*_xlfn.NORM.DIST(0,$J43/2,$M43,TRUE))*$D43+($K43="Steady Growth")*(AND(CU$6&gt;=$F43,CU$6&lt;=$H43)*((CU$6-$F43+1)/($J43*($J43+1)/2)*$D43))+($K43="custom")*CustCF!CO43</f>
        <v/>
      </c>
      <c r="CV43" s="87">
        <f>($K43="Bell Curve")*(_xlfn.NORM.DIST(AND(CV$6&gt;=$F43,CV$6&lt;=$H43)*(CV$6-$F43+1),$J43/2,$M43,TRUE)-_xlfn.NORM.DIST(AND(CV$6&gt;=$F43,CV$6&lt;=$H43)*(CU$6-$F43+1),$J43/2,$M43,TRUE))/(1-2*_xlfn.NORM.DIST(0,$J43/2,$M43,TRUE))*$D43+($K43="Steady Growth")*(AND(CV$6&gt;=$F43,CV$6&lt;=$H43)*((CV$6-$F43+1)/($J43*($J43+1)/2)*$D43))+($K43="custom")*CustCF!CP43</f>
        <v/>
      </c>
      <c r="CW43" s="87">
        <f>($K43="Bell Curve")*(_xlfn.NORM.DIST(AND(CW$6&gt;=$F43,CW$6&lt;=$H43)*(CW$6-$F43+1),$J43/2,$M43,TRUE)-_xlfn.NORM.DIST(AND(CW$6&gt;=$F43,CW$6&lt;=$H43)*(CV$6-$F43+1),$J43/2,$M43,TRUE))/(1-2*_xlfn.NORM.DIST(0,$J43/2,$M43,TRUE))*$D43+($K43="Steady Growth")*(AND(CW$6&gt;=$F43,CW$6&lt;=$H43)*((CW$6-$F43+1)/($J43*($J43+1)/2)*$D43))+($K43="custom")*CustCF!CQ43</f>
        <v/>
      </c>
      <c r="CX43" s="87">
        <f>($K43="Bell Curve")*(_xlfn.NORM.DIST(AND(CX$6&gt;=$F43,CX$6&lt;=$H43)*(CX$6-$F43+1),$J43/2,$M43,TRUE)-_xlfn.NORM.DIST(AND(CX$6&gt;=$F43,CX$6&lt;=$H43)*(CW$6-$F43+1),$J43/2,$M43,TRUE))/(1-2*_xlfn.NORM.DIST(0,$J43/2,$M43,TRUE))*$D43+($K43="Steady Growth")*(AND(CX$6&gt;=$F43,CX$6&lt;=$H43)*((CX$6-$F43+1)/($J43*($J43+1)/2)*$D43))+($K43="custom")*CustCF!CR43</f>
        <v/>
      </c>
      <c r="CY43" s="87">
        <f>($K43="Bell Curve")*(_xlfn.NORM.DIST(AND(CY$6&gt;=$F43,CY$6&lt;=$H43)*(CY$6-$F43+1),$J43/2,$M43,TRUE)-_xlfn.NORM.DIST(AND(CY$6&gt;=$F43,CY$6&lt;=$H43)*(CX$6-$F43+1),$J43/2,$M43,TRUE))/(1-2*_xlfn.NORM.DIST(0,$J43/2,$M43,TRUE))*$D43+($K43="Steady Growth")*(AND(CY$6&gt;=$F43,CY$6&lt;=$H43)*((CY$6-$F43+1)/($J43*($J43+1)/2)*$D43))+($K43="custom")*CustCF!CS43</f>
        <v/>
      </c>
      <c r="CZ43" s="87">
        <f>($K43="Bell Curve")*(_xlfn.NORM.DIST(AND(CZ$6&gt;=$F43,CZ$6&lt;=$H43)*(CZ$6-$F43+1),$J43/2,$M43,TRUE)-_xlfn.NORM.DIST(AND(CZ$6&gt;=$F43,CZ$6&lt;=$H43)*(CY$6-$F43+1),$J43/2,$M43,TRUE))/(1-2*_xlfn.NORM.DIST(0,$J43/2,$M43,TRUE))*$D43+($K43="Steady Growth")*(AND(CZ$6&gt;=$F43,CZ$6&lt;=$H43)*((CZ$6-$F43+1)/($J43*($J43+1)/2)*$D43))+($K43="custom")*CustCF!CT43</f>
        <v/>
      </c>
      <c r="DA43" s="87">
        <f>($K43="Bell Curve")*(_xlfn.NORM.DIST(AND(DA$6&gt;=$F43,DA$6&lt;=$H43)*(DA$6-$F43+1),$J43/2,$M43,TRUE)-_xlfn.NORM.DIST(AND(DA$6&gt;=$F43,DA$6&lt;=$H43)*(CZ$6-$F43+1),$J43/2,$M43,TRUE))/(1-2*_xlfn.NORM.DIST(0,$J43/2,$M43,TRUE))*$D43+($K43="Steady Growth")*(AND(DA$6&gt;=$F43,DA$6&lt;=$H43)*((DA$6-$F43+1)/($J43*($J43+1)/2)*$D43))+($K43="custom")*CustCF!CU43</f>
        <v/>
      </c>
      <c r="DB43" s="87">
        <f>($K43="Bell Curve")*(_xlfn.NORM.DIST(AND(DB$6&gt;=$F43,DB$6&lt;=$H43)*(DB$6-$F43+1),$J43/2,$M43,TRUE)-_xlfn.NORM.DIST(AND(DB$6&gt;=$F43,DB$6&lt;=$H43)*(DA$6-$F43+1),$J43/2,$M43,TRUE))/(1-2*_xlfn.NORM.DIST(0,$J43/2,$M43,TRUE))*$D43+($K43="Steady Growth")*(AND(DB$6&gt;=$F43,DB$6&lt;=$H43)*((DB$6-$F43+1)/($J43*($J43+1)/2)*$D43))+($K43="custom")*CustCF!CV43</f>
        <v/>
      </c>
      <c r="DC43" s="87">
        <f>($K43="Bell Curve")*(_xlfn.NORM.DIST(AND(DC$6&gt;=$F43,DC$6&lt;=$H43)*(DC$6-$F43+1),$J43/2,$M43,TRUE)-_xlfn.NORM.DIST(AND(DC$6&gt;=$F43,DC$6&lt;=$H43)*(DB$6-$F43+1),$J43/2,$M43,TRUE))/(1-2*_xlfn.NORM.DIST(0,$J43/2,$M43,TRUE))*$D43+($K43="Steady Growth")*(AND(DC$6&gt;=$F43,DC$6&lt;=$H43)*((DC$6-$F43+1)/($J43*($J43+1)/2)*$D43))+($K43="custom")*CustCF!CW43</f>
        <v/>
      </c>
      <c r="DD43" s="87">
        <f>($K43="Bell Curve")*(_xlfn.NORM.DIST(AND(DD$6&gt;=$F43,DD$6&lt;=$H43)*(DD$6-$F43+1),$J43/2,$M43,TRUE)-_xlfn.NORM.DIST(AND(DD$6&gt;=$F43,DD$6&lt;=$H43)*(DC$6-$F43+1),$J43/2,$M43,TRUE))/(1-2*_xlfn.NORM.DIST(0,$J43/2,$M43,TRUE))*$D43+($K43="Steady Growth")*(AND(DD$6&gt;=$F43,DD$6&lt;=$H43)*((DD$6-$F43+1)/($J43*($J43+1)/2)*$D43))+($K43="custom")*CustCF!CX43</f>
        <v/>
      </c>
      <c r="DE43" s="87">
        <f>($K43="Bell Curve")*(_xlfn.NORM.DIST(AND(DE$6&gt;=$F43,DE$6&lt;=$H43)*(DE$6-$F43+1),$J43/2,$M43,TRUE)-_xlfn.NORM.DIST(AND(DE$6&gt;=$F43,DE$6&lt;=$H43)*(DD$6-$F43+1),$J43/2,$M43,TRUE))/(1-2*_xlfn.NORM.DIST(0,$J43/2,$M43,TRUE))*$D43+($K43="Steady Growth")*(AND(DE$6&gt;=$F43,DE$6&lt;=$H43)*((DE$6-$F43+1)/($J43*($J43+1)/2)*$D43))+($K43="custom")*CustCF!CY43</f>
        <v/>
      </c>
      <c r="DF43" s="87">
        <f>($K43="Bell Curve")*(_xlfn.NORM.DIST(AND(DF$6&gt;=$F43,DF$6&lt;=$H43)*(DF$6-$F43+1),$J43/2,$M43,TRUE)-_xlfn.NORM.DIST(AND(DF$6&gt;=$F43,DF$6&lt;=$H43)*(DE$6-$F43+1),$J43/2,$M43,TRUE))/(1-2*_xlfn.NORM.DIST(0,$J43/2,$M43,TRUE))*$D43+($K43="Steady Growth")*(AND(DF$6&gt;=$F43,DF$6&lt;=$H43)*((DF$6-$F43+1)/($J43*($J43+1)/2)*$D43))+($K43="custom")*CustCF!CZ43</f>
        <v/>
      </c>
      <c r="DG43" s="87">
        <f>($K43="Bell Curve")*(_xlfn.NORM.DIST(AND(DG$6&gt;=$F43,DG$6&lt;=$H43)*(DG$6-$F43+1),$J43/2,$M43,TRUE)-_xlfn.NORM.DIST(AND(DG$6&gt;=$F43,DG$6&lt;=$H43)*(DF$6-$F43+1),$J43/2,$M43,TRUE))/(1-2*_xlfn.NORM.DIST(0,$J43/2,$M43,TRUE))*$D43+($K43="Steady Growth")*(AND(DG$6&gt;=$F43,DG$6&lt;=$H43)*((DG$6-$F43+1)/($J43*($J43+1)/2)*$D43))+($K43="custom")*CustCF!DA43</f>
        <v/>
      </c>
      <c r="DH43" s="87">
        <f>($K43="Bell Curve")*(_xlfn.NORM.DIST(AND(DH$6&gt;=$F43,DH$6&lt;=$H43)*(DH$6-$F43+1),$J43/2,$M43,TRUE)-_xlfn.NORM.DIST(AND(DH$6&gt;=$F43,DH$6&lt;=$H43)*(DG$6-$F43+1),$J43/2,$M43,TRUE))/(1-2*_xlfn.NORM.DIST(0,$J43/2,$M43,TRUE))*$D43+($K43="Steady Growth")*(AND(DH$6&gt;=$F43,DH$6&lt;=$H43)*((DH$6-$F43+1)/($J43*($J43+1)/2)*$D43))+($K43="custom")*CustCF!DB43</f>
        <v/>
      </c>
      <c r="DI43" s="87">
        <f>($K43="Bell Curve")*(_xlfn.NORM.DIST(AND(DI$6&gt;=$F43,DI$6&lt;=$H43)*(DI$6-$F43+1),$J43/2,$M43,TRUE)-_xlfn.NORM.DIST(AND(DI$6&gt;=$F43,DI$6&lt;=$H43)*(DH$6-$F43+1),$J43/2,$M43,TRUE))/(1-2*_xlfn.NORM.DIST(0,$J43/2,$M43,TRUE))*$D43+($K43="Steady Growth")*(AND(DI$6&gt;=$F43,DI$6&lt;=$H43)*((DI$6-$F43+1)/($J43*($J43+1)/2)*$D43))+($K43="custom")*CustCF!DC43</f>
        <v/>
      </c>
      <c r="DJ43" s="87">
        <f>($K43="Bell Curve")*(_xlfn.NORM.DIST(AND(DJ$6&gt;=$F43,DJ$6&lt;=$H43)*(DJ$6-$F43+1),$J43/2,$M43,TRUE)-_xlfn.NORM.DIST(AND(DJ$6&gt;=$F43,DJ$6&lt;=$H43)*(DI$6-$F43+1),$J43/2,$M43,TRUE))/(1-2*_xlfn.NORM.DIST(0,$J43/2,$M43,TRUE))*$D43+($K43="Steady Growth")*(AND(DJ$6&gt;=$F43,DJ$6&lt;=$H43)*((DJ$6-$F43+1)/($J43*($J43+1)/2)*$D43))+($K43="custom")*CustCF!DD43</f>
        <v/>
      </c>
      <c r="DK43" s="87">
        <f>($K43="Bell Curve")*(_xlfn.NORM.DIST(AND(DK$6&gt;=$F43,DK$6&lt;=$H43)*(DK$6-$F43+1),$J43/2,$M43,TRUE)-_xlfn.NORM.DIST(AND(DK$6&gt;=$F43,DK$6&lt;=$H43)*(DJ$6-$F43+1),$J43/2,$M43,TRUE))/(1-2*_xlfn.NORM.DIST(0,$J43/2,$M43,TRUE))*$D43+($K43="Steady Growth")*(AND(DK$6&gt;=$F43,DK$6&lt;=$H43)*((DK$6-$F43+1)/($J43*($J43+1)/2)*$D43))+($K43="custom")*CustCF!DE43</f>
        <v/>
      </c>
      <c r="DL43" s="87">
        <f>($K43="Bell Curve")*(_xlfn.NORM.DIST(AND(DL$6&gt;=$F43,DL$6&lt;=$H43)*(DL$6-$F43+1),$J43/2,$M43,TRUE)-_xlfn.NORM.DIST(AND(DL$6&gt;=$F43,DL$6&lt;=$H43)*(DK$6-$F43+1),$J43/2,$M43,TRUE))/(1-2*_xlfn.NORM.DIST(0,$J43/2,$M43,TRUE))*$D43+($K43="Steady Growth")*(AND(DL$6&gt;=$F43,DL$6&lt;=$H43)*((DL$6-$F43+1)/($J43*($J43+1)/2)*$D43))+($K43="custom")*CustCF!DF43</f>
        <v/>
      </c>
      <c r="DM43" s="87">
        <f>($K43="Bell Curve")*(_xlfn.NORM.DIST(AND(DM$6&gt;=$F43,DM$6&lt;=$H43)*(DM$6-$F43+1),$J43/2,$M43,TRUE)-_xlfn.NORM.DIST(AND(DM$6&gt;=$F43,DM$6&lt;=$H43)*(DL$6-$F43+1),$J43/2,$M43,TRUE))/(1-2*_xlfn.NORM.DIST(0,$J43/2,$M43,TRUE))*$D43+($K43="Steady Growth")*(AND(DM$6&gt;=$F43,DM$6&lt;=$H43)*((DM$6-$F43+1)/($J43*($J43+1)/2)*$D43))+($K43="custom")*CustCF!DG43</f>
        <v/>
      </c>
      <c r="DN43" s="87">
        <f>($K43="Bell Curve")*(_xlfn.NORM.DIST(AND(DN$6&gt;=$F43,DN$6&lt;=$H43)*(DN$6-$F43+1),$J43/2,$M43,TRUE)-_xlfn.NORM.DIST(AND(DN$6&gt;=$F43,DN$6&lt;=$H43)*(DM$6-$F43+1),$J43/2,$M43,TRUE))/(1-2*_xlfn.NORM.DIST(0,$J43/2,$M43,TRUE))*$D43+($K43="Steady Growth")*(AND(DN$6&gt;=$F43,DN$6&lt;=$H43)*((DN$6-$F43+1)/($J43*($J43+1)/2)*$D43))+($K43="custom")*CustCF!DH43</f>
        <v/>
      </c>
      <c r="DO43" s="87">
        <f>($K43="Bell Curve")*(_xlfn.NORM.DIST(AND(DO$6&gt;=$F43,DO$6&lt;=$H43)*(DO$6-$F43+1),$J43/2,$M43,TRUE)-_xlfn.NORM.DIST(AND(DO$6&gt;=$F43,DO$6&lt;=$H43)*(DN$6-$F43+1),$J43/2,$M43,TRUE))/(1-2*_xlfn.NORM.DIST(0,$J43/2,$M43,TRUE))*$D43+($K43="Steady Growth")*(AND(DO$6&gt;=$F43,DO$6&lt;=$H43)*((DO$6-$F43+1)/($J43*($J43+1)/2)*$D43))+($K43="custom")*CustCF!DI43</f>
        <v/>
      </c>
      <c r="DP43" s="87">
        <f>($K43="Bell Curve")*(_xlfn.NORM.DIST(AND(DP$6&gt;=$F43,DP$6&lt;=$H43)*(DP$6-$F43+1),$J43/2,$M43,TRUE)-_xlfn.NORM.DIST(AND(DP$6&gt;=$F43,DP$6&lt;=$H43)*(DO$6-$F43+1),$J43/2,$M43,TRUE))/(1-2*_xlfn.NORM.DIST(0,$J43/2,$M43,TRUE))*$D43+($K43="Steady Growth")*(AND(DP$6&gt;=$F43,DP$6&lt;=$H43)*((DP$6-$F43+1)/($J43*($J43+1)/2)*$D43))+($K43="custom")*CustCF!DJ43</f>
        <v/>
      </c>
      <c r="DQ43" s="87">
        <f>($K43="Bell Curve")*(_xlfn.NORM.DIST(AND(DQ$6&gt;=$F43,DQ$6&lt;=$H43)*(DQ$6-$F43+1),$J43/2,$M43,TRUE)-_xlfn.NORM.DIST(AND(DQ$6&gt;=$F43,DQ$6&lt;=$H43)*(DP$6-$F43+1),$J43/2,$M43,TRUE))/(1-2*_xlfn.NORM.DIST(0,$J43/2,$M43,TRUE))*$D43+($K43="Steady Growth")*(AND(DQ$6&gt;=$F43,DQ$6&lt;=$H43)*((DQ$6-$F43+1)/($J43*($J43+1)/2)*$D43))+($K43="custom")*CustCF!DK43</f>
        <v/>
      </c>
      <c r="DR43" s="87">
        <f>($K43="Bell Curve")*(_xlfn.NORM.DIST(AND(DR$6&gt;=$F43,DR$6&lt;=$H43)*(DR$6-$F43+1),$J43/2,$M43,TRUE)-_xlfn.NORM.DIST(AND(DR$6&gt;=$F43,DR$6&lt;=$H43)*(DQ$6-$F43+1),$J43/2,$M43,TRUE))/(1-2*_xlfn.NORM.DIST(0,$J43/2,$M43,TRUE))*$D43+($K43="Steady Growth")*(AND(DR$6&gt;=$F43,DR$6&lt;=$H43)*((DR$6-$F43+1)/($J43*($J43+1)/2)*$D43))+($K43="custom")*CustCF!DL43</f>
        <v/>
      </c>
      <c r="DS43" s="87">
        <f>($K43="Bell Curve")*(_xlfn.NORM.DIST(AND(DS$6&gt;=$F43,DS$6&lt;=$H43)*(DS$6-$F43+1),$J43/2,$M43,TRUE)-_xlfn.NORM.DIST(AND(DS$6&gt;=$F43,DS$6&lt;=$H43)*(DR$6-$F43+1),$J43/2,$M43,TRUE))/(1-2*_xlfn.NORM.DIST(0,$J43/2,$M43,TRUE))*$D43+($K43="Steady Growth")*(AND(DS$6&gt;=$F43,DS$6&lt;=$H43)*((DS$6-$F43+1)/($J43*($J43+1)/2)*$D43))+($K43="custom")*CustCF!DM43</f>
        <v/>
      </c>
      <c r="DT43" s="87">
        <f>($K43="Bell Curve")*(_xlfn.NORM.DIST(AND(DT$6&gt;=$F43,DT$6&lt;=$H43)*(DT$6-$F43+1),$J43/2,$M43,TRUE)-_xlfn.NORM.DIST(AND(DT$6&gt;=$F43,DT$6&lt;=$H43)*(DS$6-$F43+1),$J43/2,$M43,TRUE))/(1-2*_xlfn.NORM.DIST(0,$J43/2,$M43,TRUE))*$D43+($K43="Steady Growth")*(AND(DT$6&gt;=$F43,DT$6&lt;=$H43)*((DT$6-$F43+1)/($J43*($J43+1)/2)*$D43))+($K43="custom")*CustCF!DN43</f>
        <v/>
      </c>
      <c r="DU43" s="87">
        <f>($K43="Bell Curve")*(_xlfn.NORM.DIST(AND(DU$6&gt;=$F43,DU$6&lt;=$H43)*(DU$6-$F43+1),$J43/2,$M43,TRUE)-_xlfn.NORM.DIST(AND(DU$6&gt;=$F43,DU$6&lt;=$H43)*(DT$6-$F43+1),$J43/2,$M43,TRUE))/(1-2*_xlfn.NORM.DIST(0,$J43/2,$M43,TRUE))*$D43+($K43="Steady Growth")*(AND(DU$6&gt;=$F43,DU$6&lt;=$H43)*((DU$6-$F43+1)/($J43*($J43+1)/2)*$D43))+($K43="custom")*CustCF!DO43</f>
        <v/>
      </c>
      <c r="DV43" s="87">
        <f>($K43="Bell Curve")*(_xlfn.NORM.DIST(AND(DV$6&gt;=$F43,DV$6&lt;=$H43)*(DV$6-$F43+1),$J43/2,$M43,TRUE)-_xlfn.NORM.DIST(AND(DV$6&gt;=$F43,DV$6&lt;=$H43)*(DU$6-$F43+1),$J43/2,$M43,TRUE))/(1-2*_xlfn.NORM.DIST(0,$J43/2,$M43,TRUE))*$D43+($K43="Steady Growth")*(AND(DV$6&gt;=$F43,DV$6&lt;=$H43)*((DV$6-$F43+1)/($J43*($J43+1)/2)*$D43))+($K43="custom")*CustCF!DP43</f>
        <v/>
      </c>
      <c r="DW43" s="87">
        <f>($K43="Bell Curve")*(_xlfn.NORM.DIST(AND(DW$6&gt;=$F43,DW$6&lt;=$H43)*(DW$6-$F43+1),$J43/2,$M43,TRUE)-_xlfn.NORM.DIST(AND(DW$6&gt;=$F43,DW$6&lt;=$H43)*(DV$6-$F43+1),$J43/2,$M43,TRUE))/(1-2*_xlfn.NORM.DIST(0,$J43/2,$M43,TRUE))*$D43+($K43="Steady Growth")*(AND(DW$6&gt;=$F43,DW$6&lt;=$H43)*((DW$6-$F43+1)/($J43*($J43+1)/2)*$D43))+($K43="custom")*CustCF!DQ43</f>
        <v/>
      </c>
      <c r="DX43" s="87">
        <f>($K43="Bell Curve")*(_xlfn.NORM.DIST(AND(DX$6&gt;=$F43,DX$6&lt;=$H43)*(DX$6-$F43+1),$J43/2,$M43,TRUE)-_xlfn.NORM.DIST(AND(DX$6&gt;=$F43,DX$6&lt;=$H43)*(DW$6-$F43+1),$J43/2,$M43,TRUE))/(1-2*_xlfn.NORM.DIST(0,$J43/2,$M43,TRUE))*$D43+($K43="Steady Growth")*(AND(DX$6&gt;=$F43,DX$6&lt;=$H43)*((DX$6-$F43+1)/($J43*($J43+1)/2)*$D43))+($K43="custom")*CustCF!DR43</f>
        <v/>
      </c>
      <c r="DY43" s="87">
        <f>($K43="Bell Curve")*(_xlfn.NORM.DIST(AND(DY$6&gt;=$F43,DY$6&lt;=$H43)*(DY$6-$F43+1),$J43/2,$M43,TRUE)-_xlfn.NORM.DIST(AND(DY$6&gt;=$F43,DY$6&lt;=$H43)*(DX$6-$F43+1),$J43/2,$M43,TRUE))/(1-2*_xlfn.NORM.DIST(0,$J43/2,$M43,TRUE))*$D43+($K43="Steady Growth")*(AND(DY$6&gt;=$F43,DY$6&lt;=$H43)*((DY$6-$F43+1)/($J43*($J43+1)/2)*$D43))+($K43="custom")*CustCF!DS43</f>
        <v/>
      </c>
      <c r="DZ43" s="87">
        <f>($K43="Bell Curve")*(_xlfn.NORM.DIST(AND(DZ$6&gt;=$F43,DZ$6&lt;=$H43)*(DZ$6-$F43+1),$J43/2,$M43,TRUE)-_xlfn.NORM.DIST(AND(DZ$6&gt;=$F43,DZ$6&lt;=$H43)*(DY$6-$F43+1),$J43/2,$M43,TRUE))/(1-2*_xlfn.NORM.DIST(0,$J43/2,$M43,TRUE))*$D43+($K43="Steady Growth")*(AND(DZ$6&gt;=$F43,DZ$6&lt;=$H43)*((DZ$6-$F43+1)/($J43*($J43+1)/2)*$D43))+($K43="custom")*CustCF!DT43</f>
        <v/>
      </c>
      <c r="EA43" s="87">
        <f>($K43="Bell Curve")*(_xlfn.NORM.DIST(AND(EA$6&gt;=$F43,EA$6&lt;=$H43)*(EA$6-$F43+1),$J43/2,$M43,TRUE)-_xlfn.NORM.DIST(AND(EA$6&gt;=$F43,EA$6&lt;=$H43)*(DZ$6-$F43+1),$J43/2,$M43,TRUE))/(1-2*_xlfn.NORM.DIST(0,$J43/2,$M43,TRUE))*$D43+($K43="Steady Growth")*(AND(EA$6&gt;=$F43,EA$6&lt;=$H43)*((EA$6-$F43+1)/($J43*($J43+1)/2)*$D43))+($K43="custom")*CustCF!DU43</f>
        <v/>
      </c>
      <c r="EB43" s="87">
        <f>($K43="Bell Curve")*(_xlfn.NORM.DIST(AND(EB$6&gt;=$F43,EB$6&lt;=$H43)*(EB$6-$F43+1),$J43/2,$M43,TRUE)-_xlfn.NORM.DIST(AND(EB$6&gt;=$F43,EB$6&lt;=$H43)*(EA$6-$F43+1),$J43/2,$M43,TRUE))/(1-2*_xlfn.NORM.DIST(0,$J43/2,$M43,TRUE))*$D43+($K43="Steady Growth")*(AND(EB$6&gt;=$F43,EB$6&lt;=$H43)*((EB$6-$F43+1)/($J43*($J43+1)/2)*$D43))+($K43="custom")*CustCF!DV43</f>
        <v/>
      </c>
      <c r="EC43" s="87">
        <f>($K43="Bell Curve")*(_xlfn.NORM.DIST(AND(EC$6&gt;=$F43,EC$6&lt;=$H43)*(EC$6-$F43+1),$J43/2,$M43,TRUE)-_xlfn.NORM.DIST(AND(EC$6&gt;=$F43,EC$6&lt;=$H43)*(EB$6-$F43+1),$J43/2,$M43,TRUE))/(1-2*_xlfn.NORM.DIST(0,$J43/2,$M43,TRUE))*$D43+($K43="Steady Growth")*(AND(EC$6&gt;=$F43,EC$6&lt;=$H43)*((EC$6-$F43+1)/($J43*($J43+1)/2)*$D43))+($K43="custom")*CustCF!DW43</f>
        <v/>
      </c>
      <c r="ED43" s="87">
        <f>($K43="Bell Curve")*(_xlfn.NORM.DIST(AND(ED$6&gt;=$F43,ED$6&lt;=$H43)*(ED$6-$F43+1),$J43/2,$M43,TRUE)-_xlfn.NORM.DIST(AND(ED$6&gt;=$F43,ED$6&lt;=$H43)*(EC$6-$F43+1),$J43/2,$M43,TRUE))/(1-2*_xlfn.NORM.DIST(0,$J43/2,$M43,TRUE))*$D43+($K43="Steady Growth")*(AND(ED$6&gt;=$F43,ED$6&lt;=$H43)*((ED$6-$F43+1)/($J43*($J43+1)/2)*$D43))+($K43="custom")*CustCF!DX43</f>
        <v/>
      </c>
      <c r="EE43" s="87">
        <f>($K43="Bell Curve")*(_xlfn.NORM.DIST(AND(EE$6&gt;=$F43,EE$6&lt;=$H43)*(EE$6-$F43+1),$J43/2,$M43,TRUE)-_xlfn.NORM.DIST(AND(EE$6&gt;=$F43,EE$6&lt;=$H43)*(ED$6-$F43+1),$J43/2,$M43,TRUE))/(1-2*_xlfn.NORM.DIST(0,$J43/2,$M43,TRUE))*$D43+($K43="Steady Growth")*(AND(EE$6&gt;=$F43,EE$6&lt;=$H43)*((EE$6-$F43+1)/($J43*($J43+1)/2)*$D43))+($K43="custom")*CustCF!DY43</f>
        <v/>
      </c>
      <c r="EF43" s="87">
        <f>($K43="Bell Curve")*(_xlfn.NORM.DIST(AND(EF$6&gt;=$F43,EF$6&lt;=$H43)*(EF$6-$F43+1),$J43/2,$M43,TRUE)-_xlfn.NORM.DIST(AND(EF$6&gt;=$F43,EF$6&lt;=$H43)*(EE$6-$F43+1),$J43/2,$M43,TRUE))/(1-2*_xlfn.NORM.DIST(0,$J43/2,$M43,TRUE))*$D43+($K43="Steady Growth")*(AND(EF$6&gt;=$F43,EF$6&lt;=$H43)*((EF$6-$F43+1)/($J43*($J43+1)/2)*$D43))+($K43="custom")*CustCF!DZ43</f>
        <v/>
      </c>
      <c r="EG43" s="87">
        <f>($K43="Bell Curve")*(_xlfn.NORM.DIST(AND(EG$6&gt;=$F43,EG$6&lt;=$H43)*(EG$6-$F43+1),$J43/2,$M43,TRUE)-_xlfn.NORM.DIST(AND(EG$6&gt;=$F43,EG$6&lt;=$H43)*(EF$6-$F43+1),$J43/2,$M43,TRUE))/(1-2*_xlfn.NORM.DIST(0,$J43/2,$M43,TRUE))*$D43+($K43="Steady Growth")*(AND(EG$6&gt;=$F43,EG$6&lt;=$H43)*((EG$6-$F43+1)/($J43*($J43+1)/2)*$D43))+($K43="custom")*CustCF!EA43</f>
        <v/>
      </c>
      <c r="EH43" s="87">
        <f>($K43="Bell Curve")*(_xlfn.NORM.DIST(AND(EH$6&gt;=$F43,EH$6&lt;=$H43)*(EH$6-$F43+1),$J43/2,$M43,TRUE)-_xlfn.NORM.DIST(AND(EH$6&gt;=$F43,EH$6&lt;=$H43)*(EG$6-$F43+1),$J43/2,$M43,TRUE))/(1-2*_xlfn.NORM.DIST(0,$J43/2,$M43,TRUE))*$D43+($K43="Steady Growth")*(AND(EH$6&gt;=$F43,EH$6&lt;=$H43)*((EH$6-$F43+1)/($J43*($J43+1)/2)*$D43))+($K43="custom")*CustCF!EB43</f>
        <v/>
      </c>
      <c r="EI43" s="87">
        <f>($K43="Bell Curve")*(_xlfn.NORM.DIST(AND(EI$6&gt;=$F43,EI$6&lt;=$H43)*(EI$6-$F43+1),$J43/2,$M43,TRUE)-_xlfn.NORM.DIST(AND(EI$6&gt;=$F43,EI$6&lt;=$H43)*(EH$6-$F43+1),$J43/2,$M43,TRUE))/(1-2*_xlfn.NORM.DIST(0,$J43/2,$M43,TRUE))*$D43+($K43="Steady Growth")*(AND(EI$6&gt;=$F43,EI$6&lt;=$H43)*((EI$6-$F43+1)/($J43*($J43+1)/2)*$D43))+($K43="custom")*CustCF!EC43</f>
        <v/>
      </c>
      <c r="EJ43" s="87">
        <f>($K43="Bell Curve")*(_xlfn.NORM.DIST(AND(EJ$6&gt;=$F43,EJ$6&lt;=$H43)*(EJ$6-$F43+1),$J43/2,$M43,TRUE)-_xlfn.NORM.DIST(AND(EJ$6&gt;=$F43,EJ$6&lt;=$H43)*(EI$6-$F43+1),$J43/2,$M43,TRUE))/(1-2*_xlfn.NORM.DIST(0,$J43/2,$M43,TRUE))*$D43+($K43="Steady Growth")*(AND(EJ$6&gt;=$F43,EJ$6&lt;=$H43)*((EJ$6-$F43+1)/($J43*($J43+1)/2)*$D43))+($K43="custom")*CustCF!ED43</f>
        <v/>
      </c>
      <c r="EK43" s="87">
        <f>($K43="Bell Curve")*(_xlfn.NORM.DIST(AND(EK$6&gt;=$F43,EK$6&lt;=$H43)*(EK$6-$F43+1),$J43/2,$M43,TRUE)-_xlfn.NORM.DIST(AND(EK$6&gt;=$F43,EK$6&lt;=$H43)*(EJ$6-$F43+1),$J43/2,$M43,TRUE))/(1-2*_xlfn.NORM.DIST(0,$J43/2,$M43,TRUE))*$D43+($K43="Steady Growth")*(AND(EK$6&gt;=$F43,EK$6&lt;=$H43)*((EK$6-$F43+1)/($J43*($J43+1)/2)*$D43))+($K43="custom")*CustCF!EE43</f>
        <v/>
      </c>
      <c r="EL43" s="87">
        <f>($K43="Bell Curve")*(_xlfn.NORM.DIST(AND(EL$6&gt;=$F43,EL$6&lt;=$H43)*(EL$6-$F43+1),$J43/2,$M43,TRUE)-_xlfn.NORM.DIST(AND(EL$6&gt;=$F43,EL$6&lt;=$H43)*(EK$6-$F43+1),$J43/2,$M43,TRUE))/(1-2*_xlfn.NORM.DIST(0,$J43/2,$M43,TRUE))*$D43+($K43="Steady Growth")*(AND(EL$6&gt;=$F43,EL$6&lt;=$H43)*((EL$6-$F43+1)/($J43*($J43+1)/2)*$D43))+($K43="custom")*CustCF!EF43</f>
        <v/>
      </c>
      <c r="EM43" s="87">
        <f>($K43="Bell Curve")*(_xlfn.NORM.DIST(AND(EM$6&gt;=$F43,EM$6&lt;=$H43)*(EM$6-$F43+1),$J43/2,$M43,TRUE)-_xlfn.NORM.DIST(AND(EM$6&gt;=$F43,EM$6&lt;=$H43)*(EL$6-$F43+1),$J43/2,$M43,TRUE))/(1-2*_xlfn.NORM.DIST(0,$J43/2,$M43,TRUE))*$D43+($K43="Steady Growth")*(AND(EM$6&gt;=$F43,EM$6&lt;=$H43)*((EM$6-$F43+1)/($J43*($J43+1)/2)*$D43))+($K43="custom")*CustCF!EG43</f>
        <v/>
      </c>
      <c r="EN43" s="87">
        <f>($K43="Bell Curve")*(_xlfn.NORM.DIST(AND(EN$6&gt;=$F43,EN$6&lt;=$H43)*(EN$6-$F43+1),$J43/2,$M43,TRUE)-_xlfn.NORM.DIST(AND(EN$6&gt;=$F43,EN$6&lt;=$H43)*(EM$6-$F43+1),$J43/2,$M43,TRUE))/(1-2*_xlfn.NORM.DIST(0,$J43/2,$M43,TRUE))*$D43+($K43="Steady Growth")*(AND(EN$6&gt;=$F43,EN$6&lt;=$H43)*((EN$6-$F43+1)/($J43*($J43+1)/2)*$D43))+($K43="custom")*CustCF!EH43</f>
        <v/>
      </c>
      <c r="EO43" s="87">
        <f>($K43="Bell Curve")*(_xlfn.NORM.DIST(AND(EO$6&gt;=$F43,EO$6&lt;=$H43)*(EO$6-$F43+1),$J43/2,$M43,TRUE)-_xlfn.NORM.DIST(AND(EO$6&gt;=$F43,EO$6&lt;=$H43)*(EN$6-$F43+1),$J43/2,$M43,TRUE))/(1-2*_xlfn.NORM.DIST(0,$J43/2,$M43,TRUE))*$D43+($K43="Steady Growth")*(AND(EO$6&gt;=$F43,EO$6&lt;=$H43)*((EO$6-$F43+1)/($J43*($J43+1)/2)*$D43))+($K43="custom")*CustCF!EI43</f>
        <v/>
      </c>
      <c r="EP43" s="87">
        <f>($K43="Bell Curve")*(_xlfn.NORM.DIST(AND(EP$6&gt;=$F43,EP$6&lt;=$H43)*(EP$6-$F43+1),$J43/2,$M43,TRUE)-_xlfn.NORM.DIST(AND(EP$6&gt;=$F43,EP$6&lt;=$H43)*(EO$6-$F43+1),$J43/2,$M43,TRUE))/(1-2*_xlfn.NORM.DIST(0,$J43/2,$M43,TRUE))*$D43+($K43="Steady Growth")*(AND(EP$6&gt;=$F43,EP$6&lt;=$H43)*((EP$6-$F43+1)/($J43*($J43+1)/2)*$D43))+($K43="custom")*CustCF!EJ43</f>
        <v/>
      </c>
      <c r="EQ43" s="87">
        <f>($K43="Bell Curve")*(_xlfn.NORM.DIST(AND(EQ$6&gt;=$F43,EQ$6&lt;=$H43)*(EQ$6-$F43+1),$J43/2,$M43,TRUE)-_xlfn.NORM.DIST(AND(EQ$6&gt;=$F43,EQ$6&lt;=$H43)*(EP$6-$F43+1),$J43/2,$M43,TRUE))/(1-2*_xlfn.NORM.DIST(0,$J43/2,$M43,TRUE))*$D43+($K43="Steady Growth")*(AND(EQ$6&gt;=$F43,EQ$6&lt;=$H43)*((EQ$6-$F43+1)/($J43*($J43+1)/2)*$D43))+($K43="custom")*CustCF!EK43</f>
        <v/>
      </c>
      <c r="ER43" s="87">
        <f>($K43="Bell Curve")*(_xlfn.NORM.DIST(AND(ER$6&gt;=$F43,ER$6&lt;=$H43)*(ER$6-$F43+1),$J43/2,$M43,TRUE)-_xlfn.NORM.DIST(AND(ER$6&gt;=$F43,ER$6&lt;=$H43)*(EQ$6-$F43+1),$J43/2,$M43,TRUE))/(1-2*_xlfn.NORM.DIST(0,$J43/2,$M43,TRUE))*$D43+($K43="Steady Growth")*(AND(ER$6&gt;=$F43,ER$6&lt;=$H43)*((ER$6-$F43+1)/($J43*($J43+1)/2)*$D43))+($K43="custom")*CustCF!EL43</f>
        <v/>
      </c>
      <c r="ES43" s="87">
        <f>($K43="Bell Curve")*(_xlfn.NORM.DIST(AND(ES$6&gt;=$F43,ES$6&lt;=$H43)*(ES$6-$F43+1),$J43/2,$M43,TRUE)-_xlfn.NORM.DIST(AND(ES$6&gt;=$F43,ES$6&lt;=$H43)*(ER$6-$F43+1),$J43/2,$M43,TRUE))/(1-2*_xlfn.NORM.DIST(0,$J43/2,$M43,TRUE))*$D43+($K43="Steady Growth")*(AND(ES$6&gt;=$F43,ES$6&lt;=$H43)*((ES$6-$F43+1)/($J43*($J43+1)/2)*$D43))+($K43="custom")*CustCF!EM43</f>
        <v/>
      </c>
      <c r="ET43" s="87">
        <f>($K43="Bell Curve")*(_xlfn.NORM.DIST(AND(ET$6&gt;=$F43,ET$6&lt;=$H43)*(ET$6-$F43+1),$J43/2,$M43,TRUE)-_xlfn.NORM.DIST(AND(ET$6&gt;=$F43,ET$6&lt;=$H43)*(ES$6-$F43+1),$J43/2,$M43,TRUE))/(1-2*_xlfn.NORM.DIST(0,$J43/2,$M43,TRUE))*$D43+($K43="Steady Growth")*(AND(ET$6&gt;=$F43,ET$6&lt;=$H43)*((ET$6-$F43+1)/($J43*($J43+1)/2)*$D43))+($K43="custom")*CustCF!EN43</f>
        <v/>
      </c>
      <c r="EU43" s="87">
        <f>($K43="Bell Curve")*(_xlfn.NORM.DIST(AND(EU$6&gt;=$F43,EU$6&lt;=$H43)*(EU$6-$F43+1),$J43/2,$M43,TRUE)-_xlfn.NORM.DIST(AND(EU$6&gt;=$F43,EU$6&lt;=$H43)*(ET$6-$F43+1),$J43/2,$M43,TRUE))/(1-2*_xlfn.NORM.DIST(0,$J43/2,$M43,TRUE))*$D43+($K43="Steady Growth")*(AND(EU$6&gt;=$F43,EU$6&lt;=$H43)*((EU$6-$F43+1)/($J43*($J43+1)/2)*$D43))+($K43="custom")*CustCF!EO43</f>
        <v/>
      </c>
      <c r="EV43" s="87">
        <f>($K43="Bell Curve")*(_xlfn.NORM.DIST(AND(EV$6&gt;=$F43,EV$6&lt;=$H43)*(EV$6-$F43+1),$J43/2,$M43,TRUE)-_xlfn.NORM.DIST(AND(EV$6&gt;=$F43,EV$6&lt;=$H43)*(EU$6-$F43+1),$J43/2,$M43,TRUE))/(1-2*_xlfn.NORM.DIST(0,$J43/2,$M43,TRUE))*$D43+($K43="Steady Growth")*(AND(EV$6&gt;=$F43,EV$6&lt;=$H43)*((EV$6-$F43+1)/($J43*($J43+1)/2)*$D43))+($K43="custom")*CustCF!EP43</f>
        <v/>
      </c>
      <c r="EW43" s="87">
        <f>($K43="Bell Curve")*(_xlfn.NORM.DIST(AND(EW$6&gt;=$F43,EW$6&lt;=$H43)*(EW$6-$F43+1),$J43/2,$M43,TRUE)-_xlfn.NORM.DIST(AND(EW$6&gt;=$F43,EW$6&lt;=$H43)*(EV$6-$F43+1),$J43/2,$M43,TRUE))/(1-2*_xlfn.NORM.DIST(0,$J43/2,$M43,TRUE))*$D43+($K43="Steady Growth")*(AND(EW$6&gt;=$F43,EW$6&lt;=$H43)*((EW$6-$F43+1)/($J43*($J43+1)/2)*$D43))+($K43="custom")*CustCF!EQ43</f>
        <v/>
      </c>
      <c r="EX43" s="87">
        <f>($K43="Bell Curve")*(_xlfn.NORM.DIST(AND(EX$6&gt;=$F43,EX$6&lt;=$H43)*(EX$6-$F43+1),$J43/2,$M43,TRUE)-_xlfn.NORM.DIST(AND(EX$6&gt;=$F43,EX$6&lt;=$H43)*(EW$6-$F43+1),$J43/2,$M43,TRUE))/(1-2*_xlfn.NORM.DIST(0,$J43/2,$M43,TRUE))*$D43+($K43="Steady Growth")*(AND(EX$6&gt;=$F43,EX$6&lt;=$H43)*((EX$6-$F43+1)/($J43*($J43+1)/2)*$D43))+($K43="custom")*CustCF!ER43</f>
        <v/>
      </c>
      <c r="EY43" s="87">
        <f>($K43="Bell Curve")*(_xlfn.NORM.DIST(AND(EY$6&gt;=$F43,EY$6&lt;=$H43)*(EY$6-$F43+1),$J43/2,$M43,TRUE)-_xlfn.NORM.DIST(AND(EY$6&gt;=$F43,EY$6&lt;=$H43)*(EX$6-$F43+1),$J43/2,$M43,TRUE))/(1-2*_xlfn.NORM.DIST(0,$J43/2,$M43,TRUE))*$D43+($K43="Steady Growth")*(AND(EY$6&gt;=$F43,EY$6&lt;=$H43)*((EY$6-$F43+1)/($J43*($J43+1)/2)*$D43))+($K43="custom")*CustCF!ES43</f>
        <v/>
      </c>
      <c r="EZ43" s="87">
        <f>($K43="Bell Curve")*(_xlfn.NORM.DIST(AND(EZ$6&gt;=$F43,EZ$6&lt;=$H43)*(EZ$6-$F43+1),$J43/2,$M43,TRUE)-_xlfn.NORM.DIST(AND(EZ$6&gt;=$F43,EZ$6&lt;=$H43)*(EY$6-$F43+1),$J43/2,$M43,TRUE))/(1-2*_xlfn.NORM.DIST(0,$J43/2,$M43,TRUE))*$D43+($K43="Steady Growth")*(AND(EZ$6&gt;=$F43,EZ$6&lt;=$H43)*((EZ$6-$F43+1)/($J43*($J43+1)/2)*$D43))+($K43="custom")*CustCF!ET43</f>
        <v/>
      </c>
      <c r="FA43" s="87">
        <f>($K43="Bell Curve")*(_xlfn.NORM.DIST(AND(FA$6&gt;=$F43,FA$6&lt;=$H43)*(FA$6-$F43+1),$J43/2,$M43,TRUE)-_xlfn.NORM.DIST(AND(FA$6&gt;=$F43,FA$6&lt;=$H43)*(EZ$6-$F43+1),$J43/2,$M43,TRUE))/(1-2*_xlfn.NORM.DIST(0,$J43/2,$M43,TRUE))*$D43+($K43="Steady Growth")*(AND(FA$6&gt;=$F43,FA$6&lt;=$H43)*((FA$6-$F43+1)/($J43*($J43+1)/2)*$D43))+($K43="custom")*CustCF!EU43</f>
        <v/>
      </c>
      <c r="FB43" s="87">
        <f>($K43="Bell Curve")*(_xlfn.NORM.DIST(AND(FB$6&gt;=$F43,FB$6&lt;=$H43)*(FB$6-$F43+1),$J43/2,$M43,TRUE)-_xlfn.NORM.DIST(AND(FB$6&gt;=$F43,FB$6&lt;=$H43)*(FA$6-$F43+1),$J43/2,$M43,TRUE))/(1-2*_xlfn.NORM.DIST(0,$J43/2,$M43,TRUE))*$D43+($K43="Steady Growth")*(AND(FB$6&gt;=$F43,FB$6&lt;=$H43)*((FB$6-$F43+1)/($J43*($J43+1)/2)*$D43))+($K43="custom")*CustCF!EV43</f>
        <v/>
      </c>
      <c r="FC43" s="87">
        <f>($K43="Bell Curve")*(_xlfn.NORM.DIST(AND(FC$6&gt;=$F43,FC$6&lt;=$H43)*(FC$6-$F43+1),$J43/2,$M43,TRUE)-_xlfn.NORM.DIST(AND(FC$6&gt;=$F43,FC$6&lt;=$H43)*(FB$6-$F43+1),$J43/2,$M43,TRUE))/(1-2*_xlfn.NORM.DIST(0,$J43/2,$M43,TRUE))*$D43+($K43="Steady Growth")*(AND(FC$6&gt;=$F43,FC$6&lt;=$H43)*((FC$6-$F43+1)/($J43*($J43+1)/2)*$D43))+($K43="custom")*CustCF!EW43</f>
        <v/>
      </c>
      <c r="FD43" s="87">
        <f>($K43="Bell Curve")*(_xlfn.NORM.DIST(AND(FD$6&gt;=$F43,FD$6&lt;=$H43)*(FD$6-$F43+1),$J43/2,$M43,TRUE)-_xlfn.NORM.DIST(AND(FD$6&gt;=$F43,FD$6&lt;=$H43)*(FC$6-$F43+1),$J43/2,$M43,TRUE))/(1-2*_xlfn.NORM.DIST(0,$J43/2,$M43,TRUE))*$D43+($K43="Steady Growth")*(AND(FD$6&gt;=$F43,FD$6&lt;=$H43)*((FD$6-$F43+1)/($J43*($J43+1)/2)*$D43))+($K43="custom")*CustCF!EX43</f>
        <v/>
      </c>
      <c r="FE43" s="87">
        <f>($K43="Bell Curve")*(_xlfn.NORM.DIST(AND(FE$6&gt;=$F43,FE$6&lt;=$H43)*(FE$6-$F43+1),$J43/2,$M43,TRUE)-_xlfn.NORM.DIST(AND(FE$6&gt;=$F43,FE$6&lt;=$H43)*(FD$6-$F43+1),$J43/2,$M43,TRUE))/(1-2*_xlfn.NORM.DIST(0,$J43/2,$M43,TRUE))*$D43+($K43="Steady Growth")*(AND(FE$6&gt;=$F43,FE$6&lt;=$H43)*((FE$6-$F43+1)/($J43*($J43+1)/2)*$D43))+($K43="custom")*CustCF!EY43</f>
        <v/>
      </c>
      <c r="FF43" s="87">
        <f>($K43="Bell Curve")*(_xlfn.NORM.DIST(AND(FF$6&gt;=$F43,FF$6&lt;=$H43)*(FF$6-$F43+1),$J43/2,$M43,TRUE)-_xlfn.NORM.DIST(AND(FF$6&gt;=$F43,FF$6&lt;=$H43)*(FE$6-$F43+1),$J43/2,$M43,TRUE))/(1-2*_xlfn.NORM.DIST(0,$J43/2,$M43,TRUE))*$D43+($K43="Steady Growth")*(AND(FF$6&gt;=$F43,FF$6&lt;=$H43)*((FF$6-$F43+1)/($J43*($J43+1)/2)*$D43))+($K43="custom")*CustCF!EZ43</f>
        <v/>
      </c>
      <c r="FG43" s="87">
        <f>($K43="Bell Curve")*(_xlfn.NORM.DIST(AND(FG$6&gt;=$F43,FG$6&lt;=$H43)*(FG$6-$F43+1),$J43/2,$M43,TRUE)-_xlfn.NORM.DIST(AND(FG$6&gt;=$F43,FG$6&lt;=$H43)*(FF$6-$F43+1),$J43/2,$M43,TRUE))/(1-2*_xlfn.NORM.DIST(0,$J43/2,$M43,TRUE))*$D43+($K43="Steady Growth")*(AND(FG$6&gt;=$F43,FG$6&lt;=$H43)*((FG$6-$F43+1)/($J43*($J43+1)/2)*$D43))+($K43="custom")*CustCF!FA43</f>
        <v/>
      </c>
      <c r="FH43" s="87">
        <f>($K43="Bell Curve")*(_xlfn.NORM.DIST(AND(FH$6&gt;=$F43,FH$6&lt;=$H43)*(FH$6-$F43+1),$J43/2,$M43,TRUE)-_xlfn.NORM.DIST(AND(FH$6&gt;=$F43,FH$6&lt;=$H43)*(FG$6-$F43+1),$J43/2,$M43,TRUE))/(1-2*_xlfn.NORM.DIST(0,$J43/2,$M43,TRUE))*$D43+($K43="Steady Growth")*(AND(FH$6&gt;=$F43,FH$6&lt;=$H43)*((FH$6-$F43+1)/($J43*($J43+1)/2)*$D43))+($K43="custom")*CustCF!FB43</f>
        <v/>
      </c>
      <c r="FI43" s="87">
        <f>($K43="Bell Curve")*(_xlfn.NORM.DIST(AND(FI$6&gt;=$F43,FI$6&lt;=$H43)*(FI$6-$F43+1),$J43/2,$M43,TRUE)-_xlfn.NORM.DIST(AND(FI$6&gt;=$F43,FI$6&lt;=$H43)*(FH$6-$F43+1),$J43/2,$M43,TRUE))/(1-2*_xlfn.NORM.DIST(0,$J43/2,$M43,TRUE))*$D43+($K43="Steady Growth")*(AND(FI$6&gt;=$F43,FI$6&lt;=$H43)*((FI$6-$F43+1)/($J43*($J43+1)/2)*$D43))+($K43="custom")*CustCF!FC43</f>
        <v/>
      </c>
      <c r="FJ43" s="87">
        <f>($K43="Bell Curve")*(_xlfn.NORM.DIST(AND(FJ$6&gt;=$F43,FJ$6&lt;=$H43)*(FJ$6-$F43+1),$J43/2,$M43,TRUE)-_xlfn.NORM.DIST(AND(FJ$6&gt;=$F43,FJ$6&lt;=$H43)*(FI$6-$F43+1),$J43/2,$M43,TRUE))/(1-2*_xlfn.NORM.DIST(0,$J43/2,$M43,TRUE))*$D43+($K43="Steady Growth")*(AND(FJ$6&gt;=$F43,FJ$6&lt;=$H43)*((FJ$6-$F43+1)/($J43*($J43+1)/2)*$D43))+($K43="custom")*CustCF!FD43</f>
        <v/>
      </c>
      <c r="FK43" s="87">
        <f>($K43="Bell Curve")*(_xlfn.NORM.DIST(AND(FK$6&gt;=$F43,FK$6&lt;=$H43)*(FK$6-$F43+1),$J43/2,$M43,TRUE)-_xlfn.NORM.DIST(AND(FK$6&gt;=$F43,FK$6&lt;=$H43)*(FJ$6-$F43+1),$J43/2,$M43,TRUE))/(1-2*_xlfn.NORM.DIST(0,$J43/2,$M43,TRUE))*$D43+($K43="Steady Growth")*(AND(FK$6&gt;=$F43,FK$6&lt;=$H43)*((FK$6-$F43+1)/($J43*($J43+1)/2)*$D43))+($K43="custom")*CustCF!FE43</f>
        <v/>
      </c>
      <c r="FL43" s="87">
        <f>($K43="Bell Curve")*(_xlfn.NORM.DIST(AND(FL$6&gt;=$F43,FL$6&lt;=$H43)*(FL$6-$F43+1),$J43/2,$M43,TRUE)-_xlfn.NORM.DIST(AND(FL$6&gt;=$F43,FL$6&lt;=$H43)*(FK$6-$F43+1),$J43/2,$M43,TRUE))/(1-2*_xlfn.NORM.DIST(0,$J43/2,$M43,TRUE))*$D43+($K43="Steady Growth")*(AND(FL$6&gt;=$F43,FL$6&lt;=$H43)*((FL$6-$F43+1)/($J43*($J43+1)/2)*$D43))+($K43="custom")*CustCF!FF43</f>
        <v/>
      </c>
      <c r="FM43" s="87">
        <f>($K43="Bell Curve")*(_xlfn.NORM.DIST(AND(FM$6&gt;=$F43,FM$6&lt;=$H43)*(FM$6-$F43+1),$J43/2,$M43,TRUE)-_xlfn.NORM.DIST(AND(FM$6&gt;=$F43,FM$6&lt;=$H43)*(FL$6-$F43+1),$J43/2,$M43,TRUE))/(1-2*_xlfn.NORM.DIST(0,$J43/2,$M43,TRUE))*$D43+($K43="Steady Growth")*(AND(FM$6&gt;=$F43,FM$6&lt;=$H43)*((FM$6-$F43+1)/($J43*($J43+1)/2)*$D43))+($K43="custom")*CustCF!FG43</f>
        <v/>
      </c>
      <c r="FN43" s="87">
        <f>($K43="Bell Curve")*(_xlfn.NORM.DIST(AND(FN$6&gt;=$F43,FN$6&lt;=$H43)*(FN$6-$F43+1),$J43/2,$M43,TRUE)-_xlfn.NORM.DIST(AND(FN$6&gt;=$F43,FN$6&lt;=$H43)*(FM$6-$F43+1),$J43/2,$M43,TRUE))/(1-2*_xlfn.NORM.DIST(0,$J43/2,$M43,TRUE))*$D43+($K43="Steady Growth")*(AND(FN$6&gt;=$F43,FN$6&lt;=$H43)*((FN$6-$F43+1)/($J43*($J43+1)/2)*$D43))+($K43="custom")*CustCF!FH43</f>
        <v/>
      </c>
      <c r="FO43" s="87">
        <f>($K43="Bell Curve")*(_xlfn.NORM.DIST(AND(FO$6&gt;=$F43,FO$6&lt;=$H43)*(FO$6-$F43+1),$J43/2,$M43,TRUE)-_xlfn.NORM.DIST(AND(FO$6&gt;=$F43,FO$6&lt;=$H43)*(FN$6-$F43+1),$J43/2,$M43,TRUE))/(1-2*_xlfn.NORM.DIST(0,$J43/2,$M43,TRUE))*$D43+($K43="Steady Growth")*(AND(FO$6&gt;=$F43,FO$6&lt;=$H43)*((FO$6-$F43+1)/($J43*($J43+1)/2)*$D43))+($K43="custom")*CustCF!FI43</f>
        <v/>
      </c>
      <c r="FP43" s="87">
        <f>($K43="Bell Curve")*(_xlfn.NORM.DIST(AND(FP$6&gt;=$F43,FP$6&lt;=$H43)*(FP$6-$F43+1),$J43/2,$M43,TRUE)-_xlfn.NORM.DIST(AND(FP$6&gt;=$F43,FP$6&lt;=$H43)*(FO$6-$F43+1),$J43/2,$M43,TRUE))/(1-2*_xlfn.NORM.DIST(0,$J43/2,$M43,TRUE))*$D43+($K43="Steady Growth")*(AND(FP$6&gt;=$F43,FP$6&lt;=$H43)*((FP$6-$F43+1)/($J43*($J43+1)/2)*$D43))+($K43="custom")*CustCF!FJ43</f>
        <v/>
      </c>
      <c r="FQ43" s="87">
        <f>($K43="Bell Curve")*(_xlfn.NORM.DIST(AND(FQ$6&gt;=$F43,FQ$6&lt;=$H43)*(FQ$6-$F43+1),$J43/2,$M43,TRUE)-_xlfn.NORM.DIST(AND(FQ$6&gt;=$F43,FQ$6&lt;=$H43)*(FP$6-$F43+1),$J43/2,$M43,TRUE))/(1-2*_xlfn.NORM.DIST(0,$J43/2,$M43,TRUE))*$D43+($K43="Steady Growth")*(AND(FQ$6&gt;=$F43,FQ$6&lt;=$H43)*((FQ$6-$F43+1)/($J43*($J43+1)/2)*$D43))+($K43="custom")*CustCF!FK43</f>
        <v/>
      </c>
      <c r="FR43" s="87">
        <f>($K43="Bell Curve")*(_xlfn.NORM.DIST(AND(FR$6&gt;=$F43,FR$6&lt;=$H43)*(FR$6-$F43+1),$J43/2,$M43,TRUE)-_xlfn.NORM.DIST(AND(FR$6&gt;=$F43,FR$6&lt;=$H43)*(FQ$6-$F43+1),$J43/2,$M43,TRUE))/(1-2*_xlfn.NORM.DIST(0,$J43/2,$M43,TRUE))*$D43+($K43="Steady Growth")*(AND(FR$6&gt;=$F43,FR$6&lt;=$H43)*((FR$6-$F43+1)/($J43*($J43+1)/2)*$D43))+($K43="custom")*CustCF!FL43</f>
        <v/>
      </c>
      <c r="FS43" s="87">
        <f>($K43="Bell Curve")*(_xlfn.NORM.DIST(AND(FS$6&gt;=$F43,FS$6&lt;=$H43)*(FS$6-$F43+1),$J43/2,$M43,TRUE)-_xlfn.NORM.DIST(AND(FS$6&gt;=$F43,FS$6&lt;=$H43)*(FR$6-$F43+1),$J43/2,$M43,TRUE))/(1-2*_xlfn.NORM.DIST(0,$J43/2,$M43,TRUE))*$D43+($K43="Steady Growth")*(AND(FS$6&gt;=$F43,FS$6&lt;=$H43)*((FS$6-$F43+1)/($J43*($J43+1)/2)*$D43))+($K43="custom")*CustCF!FM43</f>
        <v/>
      </c>
      <c r="FT43" s="87">
        <f>($K43="Bell Curve")*(_xlfn.NORM.DIST(AND(FT$6&gt;=$F43,FT$6&lt;=$H43)*(FT$6-$F43+1),$J43/2,$M43,TRUE)-_xlfn.NORM.DIST(AND(FT$6&gt;=$F43,FT$6&lt;=$H43)*(FS$6-$F43+1),$J43/2,$M43,TRUE))/(1-2*_xlfn.NORM.DIST(0,$J43/2,$M43,TRUE))*$D43+($K43="Steady Growth")*(AND(FT$6&gt;=$F43,FT$6&lt;=$H43)*((FT$6-$F43+1)/($J43*($J43+1)/2)*$D43))+($K43="custom")*CustCF!FN43</f>
        <v/>
      </c>
      <c r="FU43" s="87">
        <f>($K43="Bell Curve")*(_xlfn.NORM.DIST(AND(FU$6&gt;=$F43,FU$6&lt;=$H43)*(FU$6-$F43+1),$J43/2,$M43,TRUE)-_xlfn.NORM.DIST(AND(FU$6&gt;=$F43,FU$6&lt;=$H43)*(FT$6-$F43+1),$J43/2,$M43,TRUE))/(1-2*_xlfn.NORM.DIST(0,$J43/2,$M43,TRUE))*$D43+($K43="Steady Growth")*(AND(FU$6&gt;=$F43,FU$6&lt;=$H43)*((FU$6-$F43+1)/($J43*($J43+1)/2)*$D43))+($K43="custom")*CustCF!FO43</f>
        <v/>
      </c>
      <c r="FV43" s="87">
        <f>($K43="Bell Curve")*(_xlfn.NORM.DIST(AND(FV$6&gt;=$F43,FV$6&lt;=$H43)*(FV$6-$F43+1),$J43/2,$M43,TRUE)-_xlfn.NORM.DIST(AND(FV$6&gt;=$F43,FV$6&lt;=$H43)*(FU$6-$F43+1),$J43/2,$M43,TRUE))/(1-2*_xlfn.NORM.DIST(0,$J43/2,$M43,TRUE))*$D43+($K43="Steady Growth")*(AND(FV$6&gt;=$F43,FV$6&lt;=$H43)*((FV$6-$F43+1)/($J43*($J43+1)/2)*$D43))+($K43="custom")*CustCF!FP43</f>
        <v/>
      </c>
      <c r="FW43" s="87">
        <f>($K43="Bell Curve")*(_xlfn.NORM.DIST(AND(FW$6&gt;=$F43,FW$6&lt;=$H43)*(FW$6-$F43+1),$J43/2,$M43,TRUE)-_xlfn.NORM.DIST(AND(FW$6&gt;=$F43,FW$6&lt;=$H43)*(FV$6-$F43+1),$J43/2,$M43,TRUE))/(1-2*_xlfn.NORM.DIST(0,$J43/2,$M43,TRUE))*$D43+($K43="Steady Growth")*(AND(FW$6&gt;=$F43,FW$6&lt;=$H43)*((FW$6-$F43+1)/($J43*($J43+1)/2)*$D43))+($K43="custom")*CustCF!FQ43</f>
        <v/>
      </c>
      <c r="FX43" s="87">
        <f>($K43="Bell Curve")*(_xlfn.NORM.DIST(AND(FX$6&gt;=$F43,FX$6&lt;=$H43)*(FX$6-$F43+1),$J43/2,$M43,TRUE)-_xlfn.NORM.DIST(AND(FX$6&gt;=$F43,FX$6&lt;=$H43)*(FW$6-$F43+1),$J43/2,$M43,TRUE))/(1-2*_xlfn.NORM.DIST(0,$J43/2,$M43,TRUE))*$D43+($K43="Steady Growth")*(AND(FX$6&gt;=$F43,FX$6&lt;=$H43)*((FX$6-$F43+1)/($J43*($J43+1)/2)*$D43))+($K43="custom")*CustCF!FR43</f>
        <v/>
      </c>
      <c r="FY43" s="87">
        <f>($K43="Bell Curve")*(_xlfn.NORM.DIST(AND(FY$6&gt;=$F43,FY$6&lt;=$H43)*(FY$6-$F43+1),$J43/2,$M43,TRUE)-_xlfn.NORM.DIST(AND(FY$6&gt;=$F43,FY$6&lt;=$H43)*(FX$6-$F43+1),$J43/2,$M43,TRUE))/(1-2*_xlfn.NORM.DIST(0,$J43/2,$M43,TRUE))*$D43+($K43="Steady Growth")*(AND(FY$6&gt;=$F43,FY$6&lt;=$H43)*((FY$6-$F43+1)/($J43*($J43+1)/2)*$D43))+($K43="custom")*CustCF!FS43</f>
        <v/>
      </c>
      <c r="FZ43" s="87">
        <f>($K43="Bell Curve")*(_xlfn.NORM.DIST(AND(FZ$6&gt;=$F43,FZ$6&lt;=$H43)*(FZ$6-$F43+1),$J43/2,$M43,TRUE)-_xlfn.NORM.DIST(AND(FZ$6&gt;=$F43,FZ$6&lt;=$H43)*(FY$6-$F43+1),$J43/2,$M43,TRUE))/(1-2*_xlfn.NORM.DIST(0,$J43/2,$M43,TRUE))*$D43+($K43="Steady Growth")*(AND(FZ$6&gt;=$F43,FZ$6&lt;=$H43)*((FZ$6-$F43+1)/($J43*($J43+1)/2)*$D43))+($K43="custom")*CustCF!FT43</f>
        <v/>
      </c>
      <c r="GA43" s="87">
        <f>($K43="Bell Curve")*(_xlfn.NORM.DIST(AND(GA$6&gt;=$F43,GA$6&lt;=$H43)*(GA$6-$F43+1),$J43/2,$M43,TRUE)-_xlfn.NORM.DIST(AND(GA$6&gt;=$F43,GA$6&lt;=$H43)*(FZ$6-$F43+1),$J43/2,$M43,TRUE))/(1-2*_xlfn.NORM.DIST(0,$J43/2,$M43,TRUE))*$D43+($K43="Steady Growth")*(AND(GA$6&gt;=$F43,GA$6&lt;=$H43)*((GA$6-$F43+1)/($J43*($J43+1)/2)*$D43))+($K43="custom")*CustCF!FU43</f>
        <v/>
      </c>
      <c r="GB43" s="87">
        <f>($K43="Bell Curve")*(_xlfn.NORM.DIST(AND(GB$6&gt;=$F43,GB$6&lt;=$H43)*(GB$6-$F43+1),$J43/2,$M43,TRUE)-_xlfn.NORM.DIST(AND(GB$6&gt;=$F43,GB$6&lt;=$H43)*(GA$6-$F43+1),$J43/2,$M43,TRUE))/(1-2*_xlfn.NORM.DIST(0,$J43/2,$M43,TRUE))*$D43+($K43="Steady Growth")*(AND(GB$6&gt;=$F43,GB$6&lt;=$H43)*((GB$6-$F43+1)/($J43*($J43+1)/2)*$D43))+($K43="custom")*CustCF!FV43</f>
        <v/>
      </c>
      <c r="GC43" s="87">
        <f>($K43="Bell Curve")*(_xlfn.NORM.DIST(AND(GC$6&gt;=$F43,GC$6&lt;=$H43)*(GC$6-$F43+1),$J43/2,$M43,TRUE)-_xlfn.NORM.DIST(AND(GC$6&gt;=$F43,GC$6&lt;=$H43)*(GB$6-$F43+1),$J43/2,$M43,TRUE))/(1-2*_xlfn.NORM.DIST(0,$J43/2,$M43,TRUE))*$D43+($K43="Steady Growth")*(AND(GC$6&gt;=$F43,GC$6&lt;=$H43)*((GC$6-$F43+1)/($J43*($J43+1)/2)*$D43))+($K43="custom")*CustCF!FW43</f>
        <v/>
      </c>
      <c r="GD43" s="87">
        <f>($K43="Bell Curve")*(_xlfn.NORM.DIST(AND(GD$6&gt;=$F43,GD$6&lt;=$H43)*(GD$6-$F43+1),$J43/2,$M43,TRUE)-_xlfn.NORM.DIST(AND(GD$6&gt;=$F43,GD$6&lt;=$H43)*(GC$6-$F43+1),$J43/2,$M43,TRUE))/(1-2*_xlfn.NORM.DIST(0,$J43/2,$M43,TRUE))*$D43+($K43="Steady Growth")*(AND(GD$6&gt;=$F43,GD$6&lt;=$H43)*((GD$6-$F43+1)/($J43*($J43+1)/2)*$D43))+($K43="custom")*CustCF!FX43</f>
        <v/>
      </c>
      <c r="GE43" s="87">
        <f>($K43="Bell Curve")*(_xlfn.NORM.DIST(AND(GE$6&gt;=$F43,GE$6&lt;=$H43)*(GE$6-$F43+1),$J43/2,$M43,TRUE)-_xlfn.NORM.DIST(AND(GE$6&gt;=$F43,GE$6&lt;=$H43)*(GD$6-$F43+1),$J43/2,$M43,TRUE))/(1-2*_xlfn.NORM.DIST(0,$J43/2,$M43,TRUE))*$D43+($K43="Steady Growth")*(AND(GE$6&gt;=$F43,GE$6&lt;=$H43)*((GE$6-$F43+1)/($J43*($J43+1)/2)*$D43))+($K43="custom")*CustCF!FY43</f>
        <v/>
      </c>
      <c r="GF43" s="87">
        <f>($K43="Bell Curve")*(_xlfn.NORM.DIST(AND(GF$6&gt;=$F43,GF$6&lt;=$H43)*(GF$6-$F43+1),$J43/2,$M43,TRUE)-_xlfn.NORM.DIST(AND(GF$6&gt;=$F43,GF$6&lt;=$H43)*(GE$6-$F43+1),$J43/2,$M43,TRUE))/(1-2*_xlfn.NORM.DIST(0,$J43/2,$M43,TRUE))*$D43+($K43="Steady Growth")*(AND(GF$6&gt;=$F43,GF$6&lt;=$H43)*((GF$6-$F43+1)/($J43*($J43+1)/2)*$D43))+($K43="custom")*CustCF!FZ43</f>
        <v/>
      </c>
      <c r="GG43" s="87">
        <f>($K43="Bell Curve")*(_xlfn.NORM.DIST(AND(GG$6&gt;=$F43,GG$6&lt;=$H43)*(GG$6-$F43+1),$J43/2,$M43,TRUE)-_xlfn.NORM.DIST(AND(GG$6&gt;=$F43,GG$6&lt;=$H43)*(GF$6-$F43+1),$J43/2,$M43,TRUE))/(1-2*_xlfn.NORM.DIST(0,$J43/2,$M43,TRUE))*$D43+($K43="Steady Growth")*(AND(GG$6&gt;=$F43,GG$6&lt;=$H43)*((GG$6-$F43+1)/($J43*($J43+1)/2)*$D43))+($K43="custom")*CustCF!GA43</f>
        <v/>
      </c>
      <c r="GH43" s="87">
        <f>($K43="Bell Curve")*(_xlfn.NORM.DIST(AND(GH$6&gt;=$F43,GH$6&lt;=$H43)*(GH$6-$F43+1),$J43/2,$M43,TRUE)-_xlfn.NORM.DIST(AND(GH$6&gt;=$F43,GH$6&lt;=$H43)*(GG$6-$F43+1),$J43/2,$M43,TRUE))/(1-2*_xlfn.NORM.DIST(0,$J43/2,$M43,TRUE))*$D43+($K43="Steady Growth")*(AND(GH$6&gt;=$F43,GH$6&lt;=$H43)*((GH$6-$F43+1)/($J43*($J43+1)/2)*$D43))+($K43="custom")*CustCF!GB43</f>
        <v/>
      </c>
      <c r="GI43" s="87">
        <f>($K43="Bell Curve")*(_xlfn.NORM.DIST(AND(GI$6&gt;=$F43,GI$6&lt;=$H43)*(GI$6-$F43+1),$J43/2,$M43,TRUE)-_xlfn.NORM.DIST(AND(GI$6&gt;=$F43,GI$6&lt;=$H43)*(GH$6-$F43+1),$J43/2,$M43,TRUE))/(1-2*_xlfn.NORM.DIST(0,$J43/2,$M43,TRUE))*$D43+($K43="Steady Growth")*(AND(GI$6&gt;=$F43,GI$6&lt;=$H43)*((GI$6-$F43+1)/($J43*($J43+1)/2)*$D43))+($K43="custom")*CustCF!GC43</f>
        <v/>
      </c>
      <c r="GJ43" s="87">
        <f>($K43="Bell Curve")*(_xlfn.NORM.DIST(AND(GJ$6&gt;=$F43,GJ$6&lt;=$H43)*(GJ$6-$F43+1),$J43/2,$M43,TRUE)-_xlfn.NORM.DIST(AND(GJ$6&gt;=$F43,GJ$6&lt;=$H43)*(GI$6-$F43+1),$J43/2,$M43,TRUE))/(1-2*_xlfn.NORM.DIST(0,$J43/2,$M43,TRUE))*$D43+($K43="Steady Growth")*(AND(GJ$6&gt;=$F43,GJ$6&lt;=$H43)*((GJ$6-$F43+1)/($J43*($J43+1)/2)*$D43))+($K43="custom")*CustCF!GD43</f>
        <v/>
      </c>
      <c r="GK43" s="87">
        <f>($K43="Bell Curve")*(_xlfn.NORM.DIST(AND(GK$6&gt;=$F43,GK$6&lt;=$H43)*(GK$6-$F43+1),$J43/2,$M43,TRUE)-_xlfn.NORM.DIST(AND(GK$6&gt;=$F43,GK$6&lt;=$H43)*(GJ$6-$F43+1),$J43/2,$M43,TRUE))/(1-2*_xlfn.NORM.DIST(0,$J43/2,$M43,TRUE))*$D43+($K43="Steady Growth")*(AND(GK$6&gt;=$F43,GK$6&lt;=$H43)*((GK$6-$F43+1)/($J43*($J43+1)/2)*$D43))+($K43="custom")*CustCF!GE43</f>
        <v/>
      </c>
      <c r="GL43" s="87">
        <f>($K43="Bell Curve")*(_xlfn.NORM.DIST(AND(GL$6&gt;=$F43,GL$6&lt;=$H43)*(GL$6-$F43+1),$J43/2,$M43,TRUE)-_xlfn.NORM.DIST(AND(GL$6&gt;=$F43,GL$6&lt;=$H43)*(GK$6-$F43+1),$J43/2,$M43,TRUE))/(1-2*_xlfn.NORM.DIST(0,$J43/2,$M43,TRUE))*$D43+($K43="Steady Growth")*(AND(GL$6&gt;=$F43,GL$6&lt;=$H43)*((GL$6-$F43+1)/($J43*($J43+1)/2)*$D43))+($K43="custom")*CustCF!GF43</f>
        <v/>
      </c>
      <c r="GM43" s="87">
        <f>($K43="Bell Curve")*(_xlfn.NORM.DIST(AND(GM$6&gt;=$F43,GM$6&lt;=$H43)*(GM$6-$F43+1),$J43/2,$M43,TRUE)-_xlfn.NORM.DIST(AND(GM$6&gt;=$F43,GM$6&lt;=$H43)*(GL$6-$F43+1),$J43/2,$M43,TRUE))/(1-2*_xlfn.NORM.DIST(0,$J43/2,$M43,TRUE))*$D43+($K43="Steady Growth")*(AND(GM$6&gt;=$F43,GM$6&lt;=$H43)*((GM$6-$F43+1)/($J43*($J43+1)/2)*$D43))+($K43="custom")*CustCF!GG43</f>
        <v/>
      </c>
      <c r="GN43" s="257">
        <f>($K43="Bell Curve")*(_xlfn.NORM.DIST(AND(GN$6&gt;=$F43,GN$6&lt;=$H43)*(GN$6-$F43+1),$J43/2,$M43,TRUE)-_xlfn.NORM.DIST(AND(GN$6&gt;=$F43,GN$6&lt;=$H43)*(GM$6-$F43+1),$J43/2,$M43,TRUE))/(1-2*_xlfn.NORM.DIST(0,$J43/2,$M43,TRUE))*$D43+($K43="Steady Growth")*(AND(GN$6&gt;=$F43,GN$6&lt;=$H43)*((GN$6-$F43+1)/($J43*($J43+1)/2)*$D43))+($K43="custom")*CustCF!GH43</f>
        <v/>
      </c>
      <c r="GO43" s="1" t="n"/>
      <c r="GP43" s="63" t="n"/>
    </row>
    <row r="44" outlineLevel="1">
      <c r="A44" s="1" t="n"/>
      <c r="B44" s="1" t="n"/>
      <c r="C44" s="251">
        <f>Budget!T15</f>
        <v/>
      </c>
      <c r="D44" s="14">
        <f>Budget!U15</f>
        <v/>
      </c>
      <c r="E44" s="14">
        <f>IF(D44&lt;&gt;0,F44,"")</f>
        <v/>
      </c>
      <c r="F44" s="252" t="n">
        <v>9</v>
      </c>
      <c r="G44" s="921">
        <f>IF(L44="custom",CustCF!F44,INDEX($P$8:$GN$8,MATCH(F44,$P$6:$GN$6,0)))</f>
        <v/>
      </c>
      <c r="H44" s="253" t="n">
        <v>13</v>
      </c>
      <c r="I44" s="921">
        <f>IF(L44="custom",CustCF!G44,INDEX($P$8:$GN$8,MATCH(H44,$P$6:$GN$6,0)))</f>
        <v/>
      </c>
      <c r="J44" s="249">
        <f>H44-F44+1</f>
        <v/>
      </c>
      <c r="K44" s="254" t="inlineStr">
        <is>
          <t>Steady Growth</t>
        </is>
      </c>
      <c r="L44" s="255" t="inlineStr">
        <is>
          <t>Flat (9)</t>
        </is>
      </c>
      <c r="M44" s="256">
        <f>INDEX($D$261:$D$266,MATCH(L44,$C$261:$C$266,0))</f>
        <v/>
      </c>
      <c r="N44" s="13">
        <f>SUM(P44:GN44)</f>
        <v/>
      </c>
      <c r="O44" s="14" t="n"/>
      <c r="P44" s="87">
        <f>($K44="Bell Curve")*(_xlfn.NORM.DIST(AND(P$6&gt;=$F44,P$6&lt;=$H44)*(P$6-$F44+1),$J44/2,$M44,TRUE)-_xlfn.NORM.DIST(AND(P$6&gt;=$F44,P$6&lt;=$H44)*(O$6-$F44+1),$J44/2,$M44,TRUE))/(1-2*_xlfn.NORM.DIST(0,$J44/2,$M44,TRUE))*$D44+($K44="Steady Growth")*(AND(P$6&gt;=$F44,P$6&lt;=$H44)*((P$6-$F44+1)/($J44*($J44+1)/2)*$D44))+($K44="custom")*CustCF!J44</f>
        <v/>
      </c>
      <c r="Q44" s="87">
        <f>($K44="Bell Curve")*(_xlfn.NORM.DIST(AND(Q$6&gt;=$F44,Q$6&lt;=$H44)*(Q$6-$F44+1),$J44/2,$M44,TRUE)-_xlfn.NORM.DIST(AND(Q$6&gt;=$F44,Q$6&lt;=$H44)*(P$6-$F44+1),$J44/2,$M44,TRUE))/(1-2*_xlfn.NORM.DIST(0,$J44/2,$M44,TRUE))*$D44+($K44="Steady Growth")*(AND(Q$6&gt;=$F44,Q$6&lt;=$H44)*((Q$6-$F44+1)/($J44*($J44+1)/2)*$D44))+($K44="custom")*CustCF!K44</f>
        <v/>
      </c>
      <c r="R44" s="87">
        <f>($K44="Bell Curve")*(_xlfn.NORM.DIST(AND(R$6&gt;=$F44,R$6&lt;=$H44)*(R$6-$F44+1),$J44/2,$M44,TRUE)-_xlfn.NORM.DIST(AND(R$6&gt;=$F44,R$6&lt;=$H44)*(Q$6-$F44+1),$J44/2,$M44,TRUE))/(1-2*_xlfn.NORM.DIST(0,$J44/2,$M44,TRUE))*$D44+($K44="Steady Growth")*(AND(R$6&gt;=$F44,R$6&lt;=$H44)*((R$6-$F44+1)/($J44*($J44+1)/2)*$D44))+($K44="custom")*CustCF!L44</f>
        <v/>
      </c>
      <c r="S44" s="87">
        <f>($K44="Bell Curve")*(_xlfn.NORM.DIST(AND(S$6&gt;=$F44,S$6&lt;=$H44)*(S$6-$F44+1),$J44/2,$M44,TRUE)-_xlfn.NORM.DIST(AND(S$6&gt;=$F44,S$6&lt;=$H44)*(R$6-$F44+1),$J44/2,$M44,TRUE))/(1-2*_xlfn.NORM.DIST(0,$J44/2,$M44,TRUE))*$D44+($K44="Steady Growth")*(AND(S$6&gt;=$F44,S$6&lt;=$H44)*((S$6-$F44+1)/($J44*($J44+1)/2)*$D44))+($K44="custom")*CustCF!M44</f>
        <v/>
      </c>
      <c r="T44" s="87">
        <f>($K44="Bell Curve")*(_xlfn.NORM.DIST(AND(T$6&gt;=$F44,T$6&lt;=$H44)*(T$6-$F44+1),$J44/2,$M44,TRUE)-_xlfn.NORM.DIST(AND(T$6&gt;=$F44,T$6&lt;=$H44)*(S$6-$F44+1),$J44/2,$M44,TRUE))/(1-2*_xlfn.NORM.DIST(0,$J44/2,$M44,TRUE))*$D44+($K44="Steady Growth")*(AND(T$6&gt;=$F44,T$6&lt;=$H44)*((T$6-$F44+1)/($J44*($J44+1)/2)*$D44))+($K44="custom")*CustCF!N44</f>
        <v/>
      </c>
      <c r="U44" s="87">
        <f>($K44="Bell Curve")*(_xlfn.NORM.DIST(AND(U$6&gt;=$F44,U$6&lt;=$H44)*(U$6-$F44+1),$J44/2,$M44,TRUE)-_xlfn.NORM.DIST(AND(U$6&gt;=$F44,U$6&lt;=$H44)*(T$6-$F44+1),$J44/2,$M44,TRUE))/(1-2*_xlfn.NORM.DIST(0,$J44/2,$M44,TRUE))*$D44+($K44="Steady Growth")*(AND(U$6&gt;=$F44,U$6&lt;=$H44)*((U$6-$F44+1)/($J44*($J44+1)/2)*$D44))+($K44="custom")*CustCF!O44</f>
        <v/>
      </c>
      <c r="V44" s="87">
        <f>($K44="Bell Curve")*(_xlfn.NORM.DIST(AND(V$6&gt;=$F44,V$6&lt;=$H44)*(V$6-$F44+1),$J44/2,$M44,TRUE)-_xlfn.NORM.DIST(AND(V$6&gt;=$F44,V$6&lt;=$H44)*(U$6-$F44+1),$J44/2,$M44,TRUE))/(1-2*_xlfn.NORM.DIST(0,$J44/2,$M44,TRUE))*$D44+($K44="Steady Growth")*(AND(V$6&gt;=$F44,V$6&lt;=$H44)*((V$6-$F44+1)/($J44*($J44+1)/2)*$D44))+($K44="custom")*CustCF!P44</f>
        <v/>
      </c>
      <c r="W44" s="87">
        <f>($K44="Bell Curve")*(_xlfn.NORM.DIST(AND(W$6&gt;=$F44,W$6&lt;=$H44)*(W$6-$F44+1),$J44/2,$M44,TRUE)-_xlfn.NORM.DIST(AND(W$6&gt;=$F44,W$6&lt;=$H44)*(V$6-$F44+1),$J44/2,$M44,TRUE))/(1-2*_xlfn.NORM.DIST(0,$J44/2,$M44,TRUE))*$D44+($K44="Steady Growth")*(AND(W$6&gt;=$F44,W$6&lt;=$H44)*((W$6-$F44+1)/($J44*($J44+1)/2)*$D44))+($K44="custom")*CustCF!Q44</f>
        <v/>
      </c>
      <c r="X44" s="87">
        <f>($K44="Bell Curve")*(_xlfn.NORM.DIST(AND(X$6&gt;=$F44,X$6&lt;=$H44)*(X$6-$F44+1),$J44/2,$M44,TRUE)-_xlfn.NORM.DIST(AND(X$6&gt;=$F44,X$6&lt;=$H44)*(W$6-$F44+1),$J44/2,$M44,TRUE))/(1-2*_xlfn.NORM.DIST(0,$J44/2,$M44,TRUE))*$D44+($K44="Steady Growth")*(AND(X$6&gt;=$F44,X$6&lt;=$H44)*((X$6-$F44+1)/($J44*($J44+1)/2)*$D44))+($K44="custom")*CustCF!R44</f>
        <v/>
      </c>
      <c r="Y44" s="87">
        <f>($K44="Bell Curve")*(_xlfn.NORM.DIST(AND(Y$6&gt;=$F44,Y$6&lt;=$H44)*(Y$6-$F44+1),$J44/2,$M44,TRUE)-_xlfn.NORM.DIST(AND(Y$6&gt;=$F44,Y$6&lt;=$H44)*(X$6-$F44+1),$J44/2,$M44,TRUE))/(1-2*_xlfn.NORM.DIST(0,$J44/2,$M44,TRUE))*$D44+($K44="Steady Growth")*(AND(Y$6&gt;=$F44,Y$6&lt;=$H44)*((Y$6-$F44+1)/($J44*($J44+1)/2)*$D44))+($K44="custom")*CustCF!S44</f>
        <v/>
      </c>
      <c r="Z44" s="87">
        <f>($K44="Bell Curve")*(_xlfn.NORM.DIST(AND(Z$6&gt;=$F44,Z$6&lt;=$H44)*(Z$6-$F44+1),$J44/2,$M44,TRUE)-_xlfn.NORM.DIST(AND(Z$6&gt;=$F44,Z$6&lt;=$H44)*(Y$6-$F44+1),$J44/2,$M44,TRUE))/(1-2*_xlfn.NORM.DIST(0,$J44/2,$M44,TRUE))*$D44+($K44="Steady Growth")*(AND(Z$6&gt;=$F44,Z$6&lt;=$H44)*((Z$6-$F44+1)/($J44*($J44+1)/2)*$D44))+($K44="custom")*CustCF!T44</f>
        <v/>
      </c>
      <c r="AA44" s="87">
        <f>($K44="Bell Curve")*(_xlfn.NORM.DIST(AND(AA$6&gt;=$F44,AA$6&lt;=$H44)*(AA$6-$F44+1),$J44/2,$M44,TRUE)-_xlfn.NORM.DIST(AND(AA$6&gt;=$F44,AA$6&lt;=$H44)*(Z$6-$F44+1),$J44/2,$M44,TRUE))/(1-2*_xlfn.NORM.DIST(0,$J44/2,$M44,TRUE))*$D44+($K44="Steady Growth")*(AND(AA$6&gt;=$F44,AA$6&lt;=$H44)*((AA$6-$F44+1)/($J44*($J44+1)/2)*$D44))+($K44="custom")*CustCF!U44</f>
        <v/>
      </c>
      <c r="AB44" s="87">
        <f>($K44="Bell Curve")*(_xlfn.NORM.DIST(AND(AB$6&gt;=$F44,AB$6&lt;=$H44)*(AB$6-$F44+1),$J44/2,$M44,TRUE)-_xlfn.NORM.DIST(AND(AB$6&gt;=$F44,AB$6&lt;=$H44)*(AA$6-$F44+1),$J44/2,$M44,TRUE))/(1-2*_xlfn.NORM.DIST(0,$J44/2,$M44,TRUE))*$D44+($K44="Steady Growth")*(AND(AB$6&gt;=$F44,AB$6&lt;=$H44)*((AB$6-$F44+1)/($J44*($J44+1)/2)*$D44))+($K44="custom")*CustCF!V44</f>
        <v/>
      </c>
      <c r="AC44" s="87">
        <f>($K44="Bell Curve")*(_xlfn.NORM.DIST(AND(AC$6&gt;=$F44,AC$6&lt;=$H44)*(AC$6-$F44+1),$J44/2,$M44,TRUE)-_xlfn.NORM.DIST(AND(AC$6&gt;=$F44,AC$6&lt;=$H44)*(AB$6-$F44+1),$J44/2,$M44,TRUE))/(1-2*_xlfn.NORM.DIST(0,$J44/2,$M44,TRUE))*$D44+($K44="Steady Growth")*(AND(AC$6&gt;=$F44,AC$6&lt;=$H44)*((AC$6-$F44+1)/($J44*($J44+1)/2)*$D44))+($K44="custom")*CustCF!W44</f>
        <v/>
      </c>
      <c r="AD44" s="87">
        <f>($K44="Bell Curve")*(_xlfn.NORM.DIST(AND(AD$6&gt;=$F44,AD$6&lt;=$H44)*(AD$6-$F44+1),$J44/2,$M44,TRUE)-_xlfn.NORM.DIST(AND(AD$6&gt;=$F44,AD$6&lt;=$H44)*(AC$6-$F44+1),$J44/2,$M44,TRUE))/(1-2*_xlfn.NORM.DIST(0,$J44/2,$M44,TRUE))*$D44+($K44="Steady Growth")*(AND(AD$6&gt;=$F44,AD$6&lt;=$H44)*((AD$6-$F44+1)/($J44*($J44+1)/2)*$D44))+($K44="custom")*CustCF!X44</f>
        <v/>
      </c>
      <c r="AE44" s="87">
        <f>($K44="Bell Curve")*(_xlfn.NORM.DIST(AND(AE$6&gt;=$F44,AE$6&lt;=$H44)*(AE$6-$F44+1),$J44/2,$M44,TRUE)-_xlfn.NORM.DIST(AND(AE$6&gt;=$F44,AE$6&lt;=$H44)*(AD$6-$F44+1),$J44/2,$M44,TRUE))/(1-2*_xlfn.NORM.DIST(0,$J44/2,$M44,TRUE))*$D44+($K44="Steady Growth")*(AND(AE$6&gt;=$F44,AE$6&lt;=$H44)*((AE$6-$F44+1)/($J44*($J44+1)/2)*$D44))+($K44="custom")*CustCF!Y44</f>
        <v/>
      </c>
      <c r="AF44" s="87">
        <f>($K44="Bell Curve")*(_xlfn.NORM.DIST(AND(AF$6&gt;=$F44,AF$6&lt;=$H44)*(AF$6-$F44+1),$J44/2,$M44,TRUE)-_xlfn.NORM.DIST(AND(AF$6&gt;=$F44,AF$6&lt;=$H44)*(AE$6-$F44+1),$J44/2,$M44,TRUE))/(1-2*_xlfn.NORM.DIST(0,$J44/2,$M44,TRUE))*$D44+($K44="Steady Growth")*(AND(AF$6&gt;=$F44,AF$6&lt;=$H44)*((AF$6-$F44+1)/($J44*($J44+1)/2)*$D44))+($K44="custom")*CustCF!Z44</f>
        <v/>
      </c>
      <c r="AG44" s="87">
        <f>($K44="Bell Curve")*(_xlfn.NORM.DIST(AND(AG$6&gt;=$F44,AG$6&lt;=$H44)*(AG$6-$F44+1),$J44/2,$M44,TRUE)-_xlfn.NORM.DIST(AND(AG$6&gt;=$F44,AG$6&lt;=$H44)*(AF$6-$F44+1),$J44/2,$M44,TRUE))/(1-2*_xlfn.NORM.DIST(0,$J44/2,$M44,TRUE))*$D44+($K44="Steady Growth")*(AND(AG$6&gt;=$F44,AG$6&lt;=$H44)*((AG$6-$F44+1)/($J44*($J44+1)/2)*$D44))+($K44="custom")*CustCF!AA44</f>
        <v/>
      </c>
      <c r="AH44" s="87">
        <f>($K44="Bell Curve")*(_xlfn.NORM.DIST(AND(AH$6&gt;=$F44,AH$6&lt;=$H44)*(AH$6-$F44+1),$J44/2,$M44,TRUE)-_xlfn.NORM.DIST(AND(AH$6&gt;=$F44,AH$6&lt;=$H44)*(AG$6-$F44+1),$J44/2,$M44,TRUE))/(1-2*_xlfn.NORM.DIST(0,$J44/2,$M44,TRUE))*$D44+($K44="Steady Growth")*(AND(AH$6&gt;=$F44,AH$6&lt;=$H44)*((AH$6-$F44+1)/($J44*($J44+1)/2)*$D44))+($K44="custom")*CustCF!AB44</f>
        <v/>
      </c>
      <c r="AI44" s="87">
        <f>($K44="Bell Curve")*(_xlfn.NORM.DIST(AND(AI$6&gt;=$F44,AI$6&lt;=$H44)*(AI$6-$F44+1),$J44/2,$M44,TRUE)-_xlfn.NORM.DIST(AND(AI$6&gt;=$F44,AI$6&lt;=$H44)*(AH$6-$F44+1),$J44/2,$M44,TRUE))/(1-2*_xlfn.NORM.DIST(0,$J44/2,$M44,TRUE))*$D44+($K44="Steady Growth")*(AND(AI$6&gt;=$F44,AI$6&lt;=$H44)*((AI$6-$F44+1)/($J44*($J44+1)/2)*$D44))+($K44="custom")*CustCF!AC44</f>
        <v/>
      </c>
      <c r="AJ44" s="87">
        <f>($K44="Bell Curve")*(_xlfn.NORM.DIST(AND(AJ$6&gt;=$F44,AJ$6&lt;=$H44)*(AJ$6-$F44+1),$J44/2,$M44,TRUE)-_xlfn.NORM.DIST(AND(AJ$6&gt;=$F44,AJ$6&lt;=$H44)*(AI$6-$F44+1),$J44/2,$M44,TRUE))/(1-2*_xlfn.NORM.DIST(0,$J44/2,$M44,TRUE))*$D44+($K44="Steady Growth")*(AND(AJ$6&gt;=$F44,AJ$6&lt;=$H44)*((AJ$6-$F44+1)/($J44*($J44+1)/2)*$D44))+($K44="custom")*CustCF!AD44</f>
        <v/>
      </c>
      <c r="AK44" s="87">
        <f>($K44="Bell Curve")*(_xlfn.NORM.DIST(AND(AK$6&gt;=$F44,AK$6&lt;=$H44)*(AK$6-$F44+1),$J44/2,$M44,TRUE)-_xlfn.NORM.DIST(AND(AK$6&gt;=$F44,AK$6&lt;=$H44)*(AJ$6-$F44+1),$J44/2,$M44,TRUE))/(1-2*_xlfn.NORM.DIST(0,$J44/2,$M44,TRUE))*$D44+($K44="Steady Growth")*(AND(AK$6&gt;=$F44,AK$6&lt;=$H44)*((AK$6-$F44+1)/($J44*($J44+1)/2)*$D44))+($K44="custom")*CustCF!AE44</f>
        <v/>
      </c>
      <c r="AL44" s="87">
        <f>($K44="Bell Curve")*(_xlfn.NORM.DIST(AND(AL$6&gt;=$F44,AL$6&lt;=$H44)*(AL$6-$F44+1),$J44/2,$M44,TRUE)-_xlfn.NORM.DIST(AND(AL$6&gt;=$F44,AL$6&lt;=$H44)*(AK$6-$F44+1),$J44/2,$M44,TRUE))/(1-2*_xlfn.NORM.DIST(0,$J44/2,$M44,TRUE))*$D44+($K44="Steady Growth")*(AND(AL$6&gt;=$F44,AL$6&lt;=$H44)*((AL$6-$F44+1)/($J44*($J44+1)/2)*$D44))+($K44="custom")*CustCF!AF44</f>
        <v/>
      </c>
      <c r="AM44" s="87">
        <f>($K44="Bell Curve")*(_xlfn.NORM.DIST(AND(AM$6&gt;=$F44,AM$6&lt;=$H44)*(AM$6-$F44+1),$J44/2,$M44,TRUE)-_xlfn.NORM.DIST(AND(AM$6&gt;=$F44,AM$6&lt;=$H44)*(AL$6-$F44+1),$J44/2,$M44,TRUE))/(1-2*_xlfn.NORM.DIST(0,$J44/2,$M44,TRUE))*$D44+($K44="Steady Growth")*(AND(AM$6&gt;=$F44,AM$6&lt;=$H44)*((AM$6-$F44+1)/($J44*($J44+1)/2)*$D44))+($K44="custom")*CustCF!AG44</f>
        <v/>
      </c>
      <c r="AN44" s="87">
        <f>($K44="Bell Curve")*(_xlfn.NORM.DIST(AND(AN$6&gt;=$F44,AN$6&lt;=$H44)*(AN$6-$F44+1),$J44/2,$M44,TRUE)-_xlfn.NORM.DIST(AND(AN$6&gt;=$F44,AN$6&lt;=$H44)*(AM$6-$F44+1),$J44/2,$M44,TRUE))/(1-2*_xlfn.NORM.DIST(0,$J44/2,$M44,TRUE))*$D44+($K44="Steady Growth")*(AND(AN$6&gt;=$F44,AN$6&lt;=$H44)*((AN$6-$F44+1)/($J44*($J44+1)/2)*$D44))+($K44="custom")*CustCF!AH44</f>
        <v/>
      </c>
      <c r="AO44" s="87">
        <f>($K44="Bell Curve")*(_xlfn.NORM.DIST(AND(AO$6&gt;=$F44,AO$6&lt;=$H44)*(AO$6-$F44+1),$J44/2,$M44,TRUE)-_xlfn.NORM.DIST(AND(AO$6&gt;=$F44,AO$6&lt;=$H44)*(AN$6-$F44+1),$J44/2,$M44,TRUE))/(1-2*_xlfn.NORM.DIST(0,$J44/2,$M44,TRUE))*$D44+($K44="Steady Growth")*(AND(AO$6&gt;=$F44,AO$6&lt;=$H44)*((AO$6-$F44+1)/($J44*($J44+1)/2)*$D44))+($K44="custom")*CustCF!AI44</f>
        <v/>
      </c>
      <c r="AP44" s="87">
        <f>($K44="Bell Curve")*(_xlfn.NORM.DIST(AND(AP$6&gt;=$F44,AP$6&lt;=$H44)*(AP$6-$F44+1),$J44/2,$M44,TRUE)-_xlfn.NORM.DIST(AND(AP$6&gt;=$F44,AP$6&lt;=$H44)*(AO$6-$F44+1),$J44/2,$M44,TRUE))/(1-2*_xlfn.NORM.DIST(0,$J44/2,$M44,TRUE))*$D44+($K44="Steady Growth")*(AND(AP$6&gt;=$F44,AP$6&lt;=$H44)*((AP$6-$F44+1)/($J44*($J44+1)/2)*$D44))+($K44="custom")*CustCF!AJ44</f>
        <v/>
      </c>
      <c r="AQ44" s="87">
        <f>($K44="Bell Curve")*(_xlfn.NORM.DIST(AND(AQ$6&gt;=$F44,AQ$6&lt;=$H44)*(AQ$6-$F44+1),$J44/2,$M44,TRUE)-_xlfn.NORM.DIST(AND(AQ$6&gt;=$F44,AQ$6&lt;=$H44)*(AP$6-$F44+1),$J44/2,$M44,TRUE))/(1-2*_xlfn.NORM.DIST(0,$J44/2,$M44,TRUE))*$D44+($K44="Steady Growth")*(AND(AQ$6&gt;=$F44,AQ$6&lt;=$H44)*((AQ$6-$F44+1)/($J44*($J44+1)/2)*$D44))+($K44="custom")*CustCF!AK44</f>
        <v/>
      </c>
      <c r="AR44" s="87">
        <f>($K44="Bell Curve")*(_xlfn.NORM.DIST(AND(AR$6&gt;=$F44,AR$6&lt;=$H44)*(AR$6-$F44+1),$J44/2,$M44,TRUE)-_xlfn.NORM.DIST(AND(AR$6&gt;=$F44,AR$6&lt;=$H44)*(AQ$6-$F44+1),$J44/2,$M44,TRUE))/(1-2*_xlfn.NORM.DIST(0,$J44/2,$M44,TRUE))*$D44+($K44="Steady Growth")*(AND(AR$6&gt;=$F44,AR$6&lt;=$H44)*((AR$6-$F44+1)/($J44*($J44+1)/2)*$D44))+($K44="custom")*CustCF!AL44</f>
        <v/>
      </c>
      <c r="AS44" s="87">
        <f>($K44="Bell Curve")*(_xlfn.NORM.DIST(AND(AS$6&gt;=$F44,AS$6&lt;=$H44)*(AS$6-$F44+1),$J44/2,$M44,TRUE)-_xlfn.NORM.DIST(AND(AS$6&gt;=$F44,AS$6&lt;=$H44)*(AR$6-$F44+1),$J44/2,$M44,TRUE))/(1-2*_xlfn.NORM.DIST(0,$J44/2,$M44,TRUE))*$D44+($K44="Steady Growth")*(AND(AS$6&gt;=$F44,AS$6&lt;=$H44)*((AS$6-$F44+1)/($J44*($J44+1)/2)*$D44))+($K44="custom")*CustCF!AM44</f>
        <v/>
      </c>
      <c r="AT44" s="87">
        <f>($K44="Bell Curve")*(_xlfn.NORM.DIST(AND(AT$6&gt;=$F44,AT$6&lt;=$H44)*(AT$6-$F44+1),$J44/2,$M44,TRUE)-_xlfn.NORM.DIST(AND(AT$6&gt;=$F44,AT$6&lt;=$H44)*(AS$6-$F44+1),$J44/2,$M44,TRUE))/(1-2*_xlfn.NORM.DIST(0,$J44/2,$M44,TRUE))*$D44+($K44="Steady Growth")*(AND(AT$6&gt;=$F44,AT$6&lt;=$H44)*((AT$6-$F44+1)/($J44*($J44+1)/2)*$D44))+($K44="custom")*CustCF!AN44</f>
        <v/>
      </c>
      <c r="AU44" s="87">
        <f>($K44="Bell Curve")*(_xlfn.NORM.DIST(AND(AU$6&gt;=$F44,AU$6&lt;=$H44)*(AU$6-$F44+1),$J44/2,$M44,TRUE)-_xlfn.NORM.DIST(AND(AU$6&gt;=$F44,AU$6&lt;=$H44)*(AT$6-$F44+1),$J44/2,$M44,TRUE))/(1-2*_xlfn.NORM.DIST(0,$J44/2,$M44,TRUE))*$D44+($K44="Steady Growth")*(AND(AU$6&gt;=$F44,AU$6&lt;=$H44)*((AU$6-$F44+1)/($J44*($J44+1)/2)*$D44))+($K44="custom")*CustCF!AO44</f>
        <v/>
      </c>
      <c r="AV44" s="87">
        <f>($K44="Bell Curve")*(_xlfn.NORM.DIST(AND(AV$6&gt;=$F44,AV$6&lt;=$H44)*(AV$6-$F44+1),$J44/2,$M44,TRUE)-_xlfn.NORM.DIST(AND(AV$6&gt;=$F44,AV$6&lt;=$H44)*(AU$6-$F44+1),$J44/2,$M44,TRUE))/(1-2*_xlfn.NORM.DIST(0,$J44/2,$M44,TRUE))*$D44+($K44="Steady Growth")*(AND(AV$6&gt;=$F44,AV$6&lt;=$H44)*((AV$6-$F44+1)/($J44*($J44+1)/2)*$D44))+($K44="custom")*CustCF!AP44</f>
        <v/>
      </c>
      <c r="AW44" s="87">
        <f>($K44="Bell Curve")*(_xlfn.NORM.DIST(AND(AW$6&gt;=$F44,AW$6&lt;=$H44)*(AW$6-$F44+1),$J44/2,$M44,TRUE)-_xlfn.NORM.DIST(AND(AW$6&gt;=$F44,AW$6&lt;=$H44)*(AV$6-$F44+1),$J44/2,$M44,TRUE))/(1-2*_xlfn.NORM.DIST(0,$J44/2,$M44,TRUE))*$D44+($K44="Steady Growth")*(AND(AW$6&gt;=$F44,AW$6&lt;=$H44)*((AW$6-$F44+1)/($J44*($J44+1)/2)*$D44))+($K44="custom")*CustCF!AQ44</f>
        <v/>
      </c>
      <c r="AX44" s="87">
        <f>($K44="Bell Curve")*(_xlfn.NORM.DIST(AND(AX$6&gt;=$F44,AX$6&lt;=$H44)*(AX$6-$F44+1),$J44/2,$M44,TRUE)-_xlfn.NORM.DIST(AND(AX$6&gt;=$F44,AX$6&lt;=$H44)*(AW$6-$F44+1),$J44/2,$M44,TRUE))/(1-2*_xlfn.NORM.DIST(0,$J44/2,$M44,TRUE))*$D44+($K44="Steady Growth")*(AND(AX$6&gt;=$F44,AX$6&lt;=$H44)*((AX$6-$F44+1)/($J44*($J44+1)/2)*$D44))+($K44="custom")*CustCF!AR44</f>
        <v/>
      </c>
      <c r="AY44" s="87">
        <f>($K44="Bell Curve")*(_xlfn.NORM.DIST(AND(AY$6&gt;=$F44,AY$6&lt;=$H44)*(AY$6-$F44+1),$J44/2,$M44,TRUE)-_xlfn.NORM.DIST(AND(AY$6&gt;=$F44,AY$6&lt;=$H44)*(AX$6-$F44+1),$J44/2,$M44,TRUE))/(1-2*_xlfn.NORM.DIST(0,$J44/2,$M44,TRUE))*$D44+($K44="Steady Growth")*(AND(AY$6&gt;=$F44,AY$6&lt;=$H44)*((AY$6-$F44+1)/($J44*($J44+1)/2)*$D44))+($K44="custom")*CustCF!AS44</f>
        <v/>
      </c>
      <c r="AZ44" s="87">
        <f>($K44="Bell Curve")*(_xlfn.NORM.DIST(AND(AZ$6&gt;=$F44,AZ$6&lt;=$H44)*(AZ$6-$F44+1),$J44/2,$M44,TRUE)-_xlfn.NORM.DIST(AND(AZ$6&gt;=$F44,AZ$6&lt;=$H44)*(AY$6-$F44+1),$J44/2,$M44,TRUE))/(1-2*_xlfn.NORM.DIST(0,$J44/2,$M44,TRUE))*$D44+($K44="Steady Growth")*(AND(AZ$6&gt;=$F44,AZ$6&lt;=$H44)*((AZ$6-$F44+1)/($J44*($J44+1)/2)*$D44))+($K44="custom")*CustCF!AT44</f>
        <v/>
      </c>
      <c r="BA44" s="87">
        <f>($K44="Bell Curve")*(_xlfn.NORM.DIST(AND(BA$6&gt;=$F44,BA$6&lt;=$H44)*(BA$6-$F44+1),$J44/2,$M44,TRUE)-_xlfn.NORM.DIST(AND(BA$6&gt;=$F44,BA$6&lt;=$H44)*(AZ$6-$F44+1),$J44/2,$M44,TRUE))/(1-2*_xlfn.NORM.DIST(0,$J44/2,$M44,TRUE))*$D44+($K44="Steady Growth")*(AND(BA$6&gt;=$F44,BA$6&lt;=$H44)*((BA$6-$F44+1)/($J44*($J44+1)/2)*$D44))+($K44="custom")*CustCF!AU44</f>
        <v/>
      </c>
      <c r="BB44" s="87">
        <f>($K44="Bell Curve")*(_xlfn.NORM.DIST(AND(BB$6&gt;=$F44,BB$6&lt;=$H44)*(BB$6-$F44+1),$J44/2,$M44,TRUE)-_xlfn.NORM.DIST(AND(BB$6&gt;=$F44,BB$6&lt;=$H44)*(BA$6-$F44+1),$J44/2,$M44,TRUE))/(1-2*_xlfn.NORM.DIST(0,$J44/2,$M44,TRUE))*$D44+($K44="Steady Growth")*(AND(BB$6&gt;=$F44,BB$6&lt;=$H44)*((BB$6-$F44+1)/($J44*($J44+1)/2)*$D44))+($K44="custom")*CustCF!AV44</f>
        <v/>
      </c>
      <c r="BC44" s="87">
        <f>($K44="Bell Curve")*(_xlfn.NORM.DIST(AND(BC$6&gt;=$F44,BC$6&lt;=$H44)*(BC$6-$F44+1),$J44/2,$M44,TRUE)-_xlfn.NORM.DIST(AND(BC$6&gt;=$F44,BC$6&lt;=$H44)*(BB$6-$F44+1),$J44/2,$M44,TRUE))/(1-2*_xlfn.NORM.DIST(0,$J44/2,$M44,TRUE))*$D44+($K44="Steady Growth")*(AND(BC$6&gt;=$F44,BC$6&lt;=$H44)*((BC$6-$F44+1)/($J44*($J44+1)/2)*$D44))+($K44="custom")*CustCF!AW44</f>
        <v/>
      </c>
      <c r="BD44" s="87">
        <f>($K44="Bell Curve")*(_xlfn.NORM.DIST(AND(BD$6&gt;=$F44,BD$6&lt;=$H44)*(BD$6-$F44+1),$J44/2,$M44,TRUE)-_xlfn.NORM.DIST(AND(BD$6&gt;=$F44,BD$6&lt;=$H44)*(BC$6-$F44+1),$J44/2,$M44,TRUE))/(1-2*_xlfn.NORM.DIST(0,$J44/2,$M44,TRUE))*$D44+($K44="Steady Growth")*(AND(BD$6&gt;=$F44,BD$6&lt;=$H44)*((BD$6-$F44+1)/($J44*($J44+1)/2)*$D44))+($K44="custom")*CustCF!AX44</f>
        <v/>
      </c>
      <c r="BE44" s="87">
        <f>($K44="Bell Curve")*(_xlfn.NORM.DIST(AND(BE$6&gt;=$F44,BE$6&lt;=$H44)*(BE$6-$F44+1),$J44/2,$M44,TRUE)-_xlfn.NORM.DIST(AND(BE$6&gt;=$F44,BE$6&lt;=$H44)*(BD$6-$F44+1),$J44/2,$M44,TRUE))/(1-2*_xlfn.NORM.DIST(0,$J44/2,$M44,TRUE))*$D44+($K44="Steady Growth")*(AND(BE$6&gt;=$F44,BE$6&lt;=$H44)*((BE$6-$F44+1)/($J44*($J44+1)/2)*$D44))+($K44="custom")*CustCF!AY44</f>
        <v/>
      </c>
      <c r="BF44" s="87">
        <f>($K44="Bell Curve")*(_xlfn.NORM.DIST(AND(BF$6&gt;=$F44,BF$6&lt;=$H44)*(BF$6-$F44+1),$J44/2,$M44,TRUE)-_xlfn.NORM.DIST(AND(BF$6&gt;=$F44,BF$6&lt;=$H44)*(BE$6-$F44+1),$J44/2,$M44,TRUE))/(1-2*_xlfn.NORM.DIST(0,$J44/2,$M44,TRUE))*$D44+($K44="Steady Growth")*(AND(BF$6&gt;=$F44,BF$6&lt;=$H44)*((BF$6-$F44+1)/($J44*($J44+1)/2)*$D44))+($K44="custom")*CustCF!AZ44</f>
        <v/>
      </c>
      <c r="BG44" s="87">
        <f>($K44="Bell Curve")*(_xlfn.NORM.DIST(AND(BG$6&gt;=$F44,BG$6&lt;=$H44)*(BG$6-$F44+1),$J44/2,$M44,TRUE)-_xlfn.NORM.DIST(AND(BG$6&gt;=$F44,BG$6&lt;=$H44)*(BF$6-$F44+1),$J44/2,$M44,TRUE))/(1-2*_xlfn.NORM.DIST(0,$J44/2,$M44,TRUE))*$D44+($K44="Steady Growth")*(AND(BG$6&gt;=$F44,BG$6&lt;=$H44)*((BG$6-$F44+1)/($J44*($J44+1)/2)*$D44))+($K44="custom")*CustCF!BA44</f>
        <v/>
      </c>
      <c r="BH44" s="87">
        <f>($K44="Bell Curve")*(_xlfn.NORM.DIST(AND(BH$6&gt;=$F44,BH$6&lt;=$H44)*(BH$6-$F44+1),$J44/2,$M44,TRUE)-_xlfn.NORM.DIST(AND(BH$6&gt;=$F44,BH$6&lt;=$H44)*(BG$6-$F44+1),$J44/2,$M44,TRUE))/(1-2*_xlfn.NORM.DIST(0,$J44/2,$M44,TRUE))*$D44+($K44="Steady Growth")*(AND(BH$6&gt;=$F44,BH$6&lt;=$H44)*((BH$6-$F44+1)/($J44*($J44+1)/2)*$D44))+($K44="custom")*CustCF!BB44</f>
        <v/>
      </c>
      <c r="BI44" s="87">
        <f>($K44="Bell Curve")*(_xlfn.NORM.DIST(AND(BI$6&gt;=$F44,BI$6&lt;=$H44)*(BI$6-$F44+1),$J44/2,$M44,TRUE)-_xlfn.NORM.DIST(AND(BI$6&gt;=$F44,BI$6&lt;=$H44)*(BH$6-$F44+1),$J44/2,$M44,TRUE))/(1-2*_xlfn.NORM.DIST(0,$J44/2,$M44,TRUE))*$D44+($K44="Steady Growth")*(AND(BI$6&gt;=$F44,BI$6&lt;=$H44)*((BI$6-$F44+1)/($J44*($J44+1)/2)*$D44))+($K44="custom")*CustCF!BC44</f>
        <v/>
      </c>
      <c r="BJ44" s="87">
        <f>($K44="Bell Curve")*(_xlfn.NORM.DIST(AND(BJ$6&gt;=$F44,BJ$6&lt;=$H44)*(BJ$6-$F44+1),$J44/2,$M44,TRUE)-_xlfn.NORM.DIST(AND(BJ$6&gt;=$F44,BJ$6&lt;=$H44)*(BI$6-$F44+1),$J44/2,$M44,TRUE))/(1-2*_xlfn.NORM.DIST(0,$J44/2,$M44,TRUE))*$D44+($K44="Steady Growth")*(AND(BJ$6&gt;=$F44,BJ$6&lt;=$H44)*((BJ$6-$F44+1)/($J44*($J44+1)/2)*$D44))+($K44="custom")*CustCF!BD44</f>
        <v/>
      </c>
      <c r="BK44" s="87">
        <f>($K44="Bell Curve")*(_xlfn.NORM.DIST(AND(BK$6&gt;=$F44,BK$6&lt;=$H44)*(BK$6-$F44+1),$J44/2,$M44,TRUE)-_xlfn.NORM.DIST(AND(BK$6&gt;=$F44,BK$6&lt;=$H44)*(BJ$6-$F44+1),$J44/2,$M44,TRUE))/(1-2*_xlfn.NORM.DIST(0,$J44/2,$M44,TRUE))*$D44+($K44="Steady Growth")*(AND(BK$6&gt;=$F44,BK$6&lt;=$H44)*((BK$6-$F44+1)/($J44*($J44+1)/2)*$D44))+($K44="custom")*CustCF!BE44</f>
        <v/>
      </c>
      <c r="BL44" s="87">
        <f>($K44="Bell Curve")*(_xlfn.NORM.DIST(AND(BL$6&gt;=$F44,BL$6&lt;=$H44)*(BL$6-$F44+1),$J44/2,$M44,TRUE)-_xlfn.NORM.DIST(AND(BL$6&gt;=$F44,BL$6&lt;=$H44)*(BK$6-$F44+1),$J44/2,$M44,TRUE))/(1-2*_xlfn.NORM.DIST(0,$J44/2,$M44,TRUE))*$D44+($K44="Steady Growth")*(AND(BL$6&gt;=$F44,BL$6&lt;=$H44)*((BL$6-$F44+1)/($J44*($J44+1)/2)*$D44))+($K44="custom")*CustCF!BF44</f>
        <v/>
      </c>
      <c r="BM44" s="87">
        <f>($K44="Bell Curve")*(_xlfn.NORM.DIST(AND(BM$6&gt;=$F44,BM$6&lt;=$H44)*(BM$6-$F44+1),$J44/2,$M44,TRUE)-_xlfn.NORM.DIST(AND(BM$6&gt;=$F44,BM$6&lt;=$H44)*(BL$6-$F44+1),$J44/2,$M44,TRUE))/(1-2*_xlfn.NORM.DIST(0,$J44/2,$M44,TRUE))*$D44+($K44="Steady Growth")*(AND(BM$6&gt;=$F44,BM$6&lt;=$H44)*((BM$6-$F44+1)/($J44*($J44+1)/2)*$D44))+($K44="custom")*CustCF!BG44</f>
        <v/>
      </c>
      <c r="BN44" s="87">
        <f>($K44="Bell Curve")*(_xlfn.NORM.DIST(AND(BN$6&gt;=$F44,BN$6&lt;=$H44)*(BN$6-$F44+1),$J44/2,$M44,TRUE)-_xlfn.NORM.DIST(AND(BN$6&gt;=$F44,BN$6&lt;=$H44)*(BM$6-$F44+1),$J44/2,$M44,TRUE))/(1-2*_xlfn.NORM.DIST(0,$J44/2,$M44,TRUE))*$D44+($K44="Steady Growth")*(AND(BN$6&gt;=$F44,BN$6&lt;=$H44)*((BN$6-$F44+1)/($J44*($J44+1)/2)*$D44))+($K44="custom")*CustCF!BH44</f>
        <v/>
      </c>
      <c r="BO44" s="87">
        <f>($K44="Bell Curve")*(_xlfn.NORM.DIST(AND(BO$6&gt;=$F44,BO$6&lt;=$H44)*(BO$6-$F44+1),$J44/2,$M44,TRUE)-_xlfn.NORM.DIST(AND(BO$6&gt;=$F44,BO$6&lt;=$H44)*(BN$6-$F44+1),$J44/2,$M44,TRUE))/(1-2*_xlfn.NORM.DIST(0,$J44/2,$M44,TRUE))*$D44+($K44="Steady Growth")*(AND(BO$6&gt;=$F44,BO$6&lt;=$H44)*((BO$6-$F44+1)/($J44*($J44+1)/2)*$D44))+($K44="custom")*CustCF!BI44</f>
        <v/>
      </c>
      <c r="BP44" s="87">
        <f>($K44="Bell Curve")*(_xlfn.NORM.DIST(AND(BP$6&gt;=$F44,BP$6&lt;=$H44)*(BP$6-$F44+1),$J44/2,$M44,TRUE)-_xlfn.NORM.DIST(AND(BP$6&gt;=$F44,BP$6&lt;=$H44)*(BO$6-$F44+1),$J44/2,$M44,TRUE))/(1-2*_xlfn.NORM.DIST(0,$J44/2,$M44,TRUE))*$D44+($K44="Steady Growth")*(AND(BP$6&gt;=$F44,BP$6&lt;=$H44)*((BP$6-$F44+1)/($J44*($J44+1)/2)*$D44))+($K44="custom")*CustCF!BJ44</f>
        <v/>
      </c>
      <c r="BQ44" s="87">
        <f>($K44="Bell Curve")*(_xlfn.NORM.DIST(AND(BQ$6&gt;=$F44,BQ$6&lt;=$H44)*(BQ$6-$F44+1),$J44/2,$M44,TRUE)-_xlfn.NORM.DIST(AND(BQ$6&gt;=$F44,BQ$6&lt;=$H44)*(BP$6-$F44+1),$J44/2,$M44,TRUE))/(1-2*_xlfn.NORM.DIST(0,$J44/2,$M44,TRUE))*$D44+($K44="Steady Growth")*(AND(BQ$6&gt;=$F44,BQ$6&lt;=$H44)*((BQ$6-$F44+1)/($J44*($J44+1)/2)*$D44))+($K44="custom")*CustCF!BK44</f>
        <v/>
      </c>
      <c r="BR44" s="87">
        <f>($K44="Bell Curve")*(_xlfn.NORM.DIST(AND(BR$6&gt;=$F44,BR$6&lt;=$H44)*(BR$6-$F44+1),$J44/2,$M44,TRUE)-_xlfn.NORM.DIST(AND(BR$6&gt;=$F44,BR$6&lt;=$H44)*(BQ$6-$F44+1),$J44/2,$M44,TRUE))/(1-2*_xlfn.NORM.DIST(0,$J44/2,$M44,TRUE))*$D44+($K44="Steady Growth")*(AND(BR$6&gt;=$F44,BR$6&lt;=$H44)*((BR$6-$F44+1)/($J44*($J44+1)/2)*$D44))+($K44="custom")*CustCF!BL44</f>
        <v/>
      </c>
      <c r="BS44" s="87">
        <f>($K44="Bell Curve")*(_xlfn.NORM.DIST(AND(BS$6&gt;=$F44,BS$6&lt;=$H44)*(BS$6-$F44+1),$J44/2,$M44,TRUE)-_xlfn.NORM.DIST(AND(BS$6&gt;=$F44,BS$6&lt;=$H44)*(BR$6-$F44+1),$J44/2,$M44,TRUE))/(1-2*_xlfn.NORM.DIST(0,$J44/2,$M44,TRUE))*$D44+($K44="Steady Growth")*(AND(BS$6&gt;=$F44,BS$6&lt;=$H44)*((BS$6-$F44+1)/($J44*($J44+1)/2)*$D44))+($K44="custom")*CustCF!BM44</f>
        <v/>
      </c>
      <c r="BT44" s="87">
        <f>($K44="Bell Curve")*(_xlfn.NORM.DIST(AND(BT$6&gt;=$F44,BT$6&lt;=$H44)*(BT$6-$F44+1),$J44/2,$M44,TRUE)-_xlfn.NORM.DIST(AND(BT$6&gt;=$F44,BT$6&lt;=$H44)*(BS$6-$F44+1),$J44/2,$M44,TRUE))/(1-2*_xlfn.NORM.DIST(0,$J44/2,$M44,TRUE))*$D44+($K44="Steady Growth")*(AND(BT$6&gt;=$F44,BT$6&lt;=$H44)*((BT$6-$F44+1)/($J44*($J44+1)/2)*$D44))+($K44="custom")*CustCF!BN44</f>
        <v/>
      </c>
      <c r="BU44" s="87">
        <f>($K44="Bell Curve")*(_xlfn.NORM.DIST(AND(BU$6&gt;=$F44,BU$6&lt;=$H44)*(BU$6-$F44+1),$J44/2,$M44,TRUE)-_xlfn.NORM.DIST(AND(BU$6&gt;=$F44,BU$6&lt;=$H44)*(BT$6-$F44+1),$J44/2,$M44,TRUE))/(1-2*_xlfn.NORM.DIST(0,$J44/2,$M44,TRUE))*$D44+($K44="Steady Growth")*(AND(BU$6&gt;=$F44,BU$6&lt;=$H44)*((BU$6-$F44+1)/($J44*($J44+1)/2)*$D44))+($K44="custom")*CustCF!BO44</f>
        <v/>
      </c>
      <c r="BV44" s="87">
        <f>($K44="Bell Curve")*(_xlfn.NORM.DIST(AND(BV$6&gt;=$F44,BV$6&lt;=$H44)*(BV$6-$F44+1),$J44/2,$M44,TRUE)-_xlfn.NORM.DIST(AND(BV$6&gt;=$F44,BV$6&lt;=$H44)*(BU$6-$F44+1),$J44/2,$M44,TRUE))/(1-2*_xlfn.NORM.DIST(0,$J44/2,$M44,TRUE))*$D44+($K44="Steady Growth")*(AND(BV$6&gt;=$F44,BV$6&lt;=$H44)*((BV$6-$F44+1)/($J44*($J44+1)/2)*$D44))+($K44="custom")*CustCF!BP44</f>
        <v/>
      </c>
      <c r="BW44" s="87">
        <f>($K44="Bell Curve")*(_xlfn.NORM.DIST(AND(BW$6&gt;=$F44,BW$6&lt;=$H44)*(BW$6-$F44+1),$J44/2,$M44,TRUE)-_xlfn.NORM.DIST(AND(BW$6&gt;=$F44,BW$6&lt;=$H44)*(BV$6-$F44+1),$J44/2,$M44,TRUE))/(1-2*_xlfn.NORM.DIST(0,$J44/2,$M44,TRUE))*$D44+($K44="Steady Growth")*(AND(BW$6&gt;=$F44,BW$6&lt;=$H44)*((BW$6-$F44+1)/($J44*($J44+1)/2)*$D44))+($K44="custom")*CustCF!BQ44</f>
        <v/>
      </c>
      <c r="BX44" s="87">
        <f>($K44="Bell Curve")*(_xlfn.NORM.DIST(AND(BX$6&gt;=$F44,BX$6&lt;=$H44)*(BX$6-$F44+1),$J44/2,$M44,TRUE)-_xlfn.NORM.DIST(AND(BX$6&gt;=$F44,BX$6&lt;=$H44)*(BW$6-$F44+1),$J44/2,$M44,TRUE))/(1-2*_xlfn.NORM.DIST(0,$J44/2,$M44,TRUE))*$D44+($K44="Steady Growth")*(AND(BX$6&gt;=$F44,BX$6&lt;=$H44)*((BX$6-$F44+1)/($J44*($J44+1)/2)*$D44))+($K44="custom")*CustCF!BR44</f>
        <v/>
      </c>
      <c r="BY44" s="87">
        <f>($K44="Bell Curve")*(_xlfn.NORM.DIST(AND(BY$6&gt;=$F44,BY$6&lt;=$H44)*(BY$6-$F44+1),$J44/2,$M44,TRUE)-_xlfn.NORM.DIST(AND(BY$6&gt;=$F44,BY$6&lt;=$H44)*(BX$6-$F44+1),$J44/2,$M44,TRUE))/(1-2*_xlfn.NORM.DIST(0,$J44/2,$M44,TRUE))*$D44+($K44="Steady Growth")*(AND(BY$6&gt;=$F44,BY$6&lt;=$H44)*((BY$6-$F44+1)/($J44*($J44+1)/2)*$D44))+($K44="custom")*CustCF!BS44</f>
        <v/>
      </c>
      <c r="BZ44" s="87">
        <f>($K44="Bell Curve")*(_xlfn.NORM.DIST(AND(BZ$6&gt;=$F44,BZ$6&lt;=$H44)*(BZ$6-$F44+1),$J44/2,$M44,TRUE)-_xlfn.NORM.DIST(AND(BZ$6&gt;=$F44,BZ$6&lt;=$H44)*(BY$6-$F44+1),$J44/2,$M44,TRUE))/(1-2*_xlfn.NORM.DIST(0,$J44/2,$M44,TRUE))*$D44+($K44="Steady Growth")*(AND(BZ$6&gt;=$F44,BZ$6&lt;=$H44)*((BZ$6-$F44+1)/($J44*($J44+1)/2)*$D44))+($K44="custom")*CustCF!BT44</f>
        <v/>
      </c>
      <c r="CA44" s="87">
        <f>($K44="Bell Curve")*(_xlfn.NORM.DIST(AND(CA$6&gt;=$F44,CA$6&lt;=$H44)*(CA$6-$F44+1),$J44/2,$M44,TRUE)-_xlfn.NORM.DIST(AND(CA$6&gt;=$F44,CA$6&lt;=$H44)*(BZ$6-$F44+1),$J44/2,$M44,TRUE))/(1-2*_xlfn.NORM.DIST(0,$J44/2,$M44,TRUE))*$D44+($K44="Steady Growth")*(AND(CA$6&gt;=$F44,CA$6&lt;=$H44)*((CA$6-$F44+1)/($J44*($J44+1)/2)*$D44))+($K44="custom")*CustCF!BU44</f>
        <v/>
      </c>
      <c r="CB44" s="87">
        <f>($K44="Bell Curve")*(_xlfn.NORM.DIST(AND(CB$6&gt;=$F44,CB$6&lt;=$H44)*(CB$6-$F44+1),$J44/2,$M44,TRUE)-_xlfn.NORM.DIST(AND(CB$6&gt;=$F44,CB$6&lt;=$H44)*(CA$6-$F44+1),$J44/2,$M44,TRUE))/(1-2*_xlfn.NORM.DIST(0,$J44/2,$M44,TRUE))*$D44+($K44="Steady Growth")*(AND(CB$6&gt;=$F44,CB$6&lt;=$H44)*((CB$6-$F44+1)/($J44*($J44+1)/2)*$D44))+($K44="custom")*CustCF!BV44</f>
        <v/>
      </c>
      <c r="CC44" s="87">
        <f>($K44="Bell Curve")*(_xlfn.NORM.DIST(AND(CC$6&gt;=$F44,CC$6&lt;=$H44)*(CC$6-$F44+1),$J44/2,$M44,TRUE)-_xlfn.NORM.DIST(AND(CC$6&gt;=$F44,CC$6&lt;=$H44)*(CB$6-$F44+1),$J44/2,$M44,TRUE))/(1-2*_xlfn.NORM.DIST(0,$J44/2,$M44,TRUE))*$D44+($K44="Steady Growth")*(AND(CC$6&gt;=$F44,CC$6&lt;=$H44)*((CC$6-$F44+1)/($J44*($J44+1)/2)*$D44))+($K44="custom")*CustCF!BW44</f>
        <v/>
      </c>
      <c r="CD44" s="87">
        <f>($K44="Bell Curve")*(_xlfn.NORM.DIST(AND(CD$6&gt;=$F44,CD$6&lt;=$H44)*(CD$6-$F44+1),$J44/2,$M44,TRUE)-_xlfn.NORM.DIST(AND(CD$6&gt;=$F44,CD$6&lt;=$H44)*(CC$6-$F44+1),$J44/2,$M44,TRUE))/(1-2*_xlfn.NORM.DIST(0,$J44/2,$M44,TRUE))*$D44+($K44="Steady Growth")*(AND(CD$6&gt;=$F44,CD$6&lt;=$H44)*((CD$6-$F44+1)/($J44*($J44+1)/2)*$D44))+($K44="custom")*CustCF!BX44</f>
        <v/>
      </c>
      <c r="CE44" s="87">
        <f>($K44="Bell Curve")*(_xlfn.NORM.DIST(AND(CE$6&gt;=$F44,CE$6&lt;=$H44)*(CE$6-$F44+1),$J44/2,$M44,TRUE)-_xlfn.NORM.DIST(AND(CE$6&gt;=$F44,CE$6&lt;=$H44)*(CD$6-$F44+1),$J44/2,$M44,TRUE))/(1-2*_xlfn.NORM.DIST(0,$J44/2,$M44,TRUE))*$D44+($K44="Steady Growth")*(AND(CE$6&gt;=$F44,CE$6&lt;=$H44)*((CE$6-$F44+1)/($J44*($J44+1)/2)*$D44))+($K44="custom")*CustCF!BY44</f>
        <v/>
      </c>
      <c r="CF44" s="87">
        <f>($K44="Bell Curve")*(_xlfn.NORM.DIST(AND(CF$6&gt;=$F44,CF$6&lt;=$H44)*(CF$6-$F44+1),$J44/2,$M44,TRUE)-_xlfn.NORM.DIST(AND(CF$6&gt;=$F44,CF$6&lt;=$H44)*(CE$6-$F44+1),$J44/2,$M44,TRUE))/(1-2*_xlfn.NORM.DIST(0,$J44/2,$M44,TRUE))*$D44+($K44="Steady Growth")*(AND(CF$6&gt;=$F44,CF$6&lt;=$H44)*((CF$6-$F44+1)/($J44*($J44+1)/2)*$D44))+($K44="custom")*CustCF!BZ44</f>
        <v/>
      </c>
      <c r="CG44" s="87">
        <f>($K44="Bell Curve")*(_xlfn.NORM.DIST(AND(CG$6&gt;=$F44,CG$6&lt;=$H44)*(CG$6-$F44+1),$J44/2,$M44,TRUE)-_xlfn.NORM.DIST(AND(CG$6&gt;=$F44,CG$6&lt;=$H44)*(CF$6-$F44+1),$J44/2,$M44,TRUE))/(1-2*_xlfn.NORM.DIST(0,$J44/2,$M44,TRUE))*$D44+($K44="Steady Growth")*(AND(CG$6&gt;=$F44,CG$6&lt;=$H44)*((CG$6-$F44+1)/($J44*($J44+1)/2)*$D44))+($K44="custom")*CustCF!CA44</f>
        <v/>
      </c>
      <c r="CH44" s="87">
        <f>($K44="Bell Curve")*(_xlfn.NORM.DIST(AND(CH$6&gt;=$F44,CH$6&lt;=$H44)*(CH$6-$F44+1),$J44/2,$M44,TRUE)-_xlfn.NORM.DIST(AND(CH$6&gt;=$F44,CH$6&lt;=$H44)*(CG$6-$F44+1),$J44/2,$M44,TRUE))/(1-2*_xlfn.NORM.DIST(0,$J44/2,$M44,TRUE))*$D44+($K44="Steady Growth")*(AND(CH$6&gt;=$F44,CH$6&lt;=$H44)*((CH$6-$F44+1)/($J44*($J44+1)/2)*$D44))+($K44="custom")*CustCF!CB44</f>
        <v/>
      </c>
      <c r="CI44" s="87">
        <f>($K44="Bell Curve")*(_xlfn.NORM.DIST(AND(CI$6&gt;=$F44,CI$6&lt;=$H44)*(CI$6-$F44+1),$J44/2,$M44,TRUE)-_xlfn.NORM.DIST(AND(CI$6&gt;=$F44,CI$6&lt;=$H44)*(CH$6-$F44+1),$J44/2,$M44,TRUE))/(1-2*_xlfn.NORM.DIST(0,$J44/2,$M44,TRUE))*$D44+($K44="Steady Growth")*(AND(CI$6&gt;=$F44,CI$6&lt;=$H44)*((CI$6-$F44+1)/($J44*($J44+1)/2)*$D44))+($K44="custom")*CustCF!CC44</f>
        <v/>
      </c>
      <c r="CJ44" s="87">
        <f>($K44="Bell Curve")*(_xlfn.NORM.DIST(AND(CJ$6&gt;=$F44,CJ$6&lt;=$H44)*(CJ$6-$F44+1),$J44/2,$M44,TRUE)-_xlfn.NORM.DIST(AND(CJ$6&gt;=$F44,CJ$6&lt;=$H44)*(CI$6-$F44+1),$J44/2,$M44,TRUE))/(1-2*_xlfn.NORM.DIST(0,$J44/2,$M44,TRUE))*$D44+($K44="Steady Growth")*(AND(CJ$6&gt;=$F44,CJ$6&lt;=$H44)*((CJ$6-$F44+1)/($J44*($J44+1)/2)*$D44))+($K44="custom")*CustCF!CD44</f>
        <v/>
      </c>
      <c r="CK44" s="87">
        <f>($K44="Bell Curve")*(_xlfn.NORM.DIST(AND(CK$6&gt;=$F44,CK$6&lt;=$H44)*(CK$6-$F44+1),$J44/2,$M44,TRUE)-_xlfn.NORM.DIST(AND(CK$6&gt;=$F44,CK$6&lt;=$H44)*(CJ$6-$F44+1),$J44/2,$M44,TRUE))/(1-2*_xlfn.NORM.DIST(0,$J44/2,$M44,TRUE))*$D44+($K44="Steady Growth")*(AND(CK$6&gt;=$F44,CK$6&lt;=$H44)*((CK$6-$F44+1)/($J44*($J44+1)/2)*$D44))+($K44="custom")*CustCF!CE44</f>
        <v/>
      </c>
      <c r="CL44" s="87">
        <f>($K44="Bell Curve")*(_xlfn.NORM.DIST(AND(CL$6&gt;=$F44,CL$6&lt;=$H44)*(CL$6-$F44+1),$J44/2,$M44,TRUE)-_xlfn.NORM.DIST(AND(CL$6&gt;=$F44,CL$6&lt;=$H44)*(CK$6-$F44+1),$J44/2,$M44,TRUE))/(1-2*_xlfn.NORM.DIST(0,$J44/2,$M44,TRUE))*$D44+($K44="Steady Growth")*(AND(CL$6&gt;=$F44,CL$6&lt;=$H44)*((CL$6-$F44+1)/($J44*($J44+1)/2)*$D44))+($K44="custom")*CustCF!CF44</f>
        <v/>
      </c>
      <c r="CM44" s="87">
        <f>($K44="Bell Curve")*(_xlfn.NORM.DIST(AND(CM$6&gt;=$F44,CM$6&lt;=$H44)*(CM$6-$F44+1),$J44/2,$M44,TRUE)-_xlfn.NORM.DIST(AND(CM$6&gt;=$F44,CM$6&lt;=$H44)*(CL$6-$F44+1),$J44/2,$M44,TRUE))/(1-2*_xlfn.NORM.DIST(0,$J44/2,$M44,TRUE))*$D44+($K44="Steady Growth")*(AND(CM$6&gt;=$F44,CM$6&lt;=$H44)*((CM$6-$F44+1)/($J44*($J44+1)/2)*$D44))+($K44="custom")*CustCF!CG44</f>
        <v/>
      </c>
      <c r="CN44" s="87">
        <f>($K44="Bell Curve")*(_xlfn.NORM.DIST(AND(CN$6&gt;=$F44,CN$6&lt;=$H44)*(CN$6-$F44+1),$J44/2,$M44,TRUE)-_xlfn.NORM.DIST(AND(CN$6&gt;=$F44,CN$6&lt;=$H44)*(CM$6-$F44+1),$J44/2,$M44,TRUE))/(1-2*_xlfn.NORM.DIST(0,$J44/2,$M44,TRUE))*$D44+($K44="Steady Growth")*(AND(CN$6&gt;=$F44,CN$6&lt;=$H44)*((CN$6-$F44+1)/($J44*($J44+1)/2)*$D44))+($K44="custom")*CustCF!CH44</f>
        <v/>
      </c>
      <c r="CO44" s="87">
        <f>($K44="Bell Curve")*(_xlfn.NORM.DIST(AND(CO$6&gt;=$F44,CO$6&lt;=$H44)*(CO$6-$F44+1),$J44/2,$M44,TRUE)-_xlfn.NORM.DIST(AND(CO$6&gt;=$F44,CO$6&lt;=$H44)*(CN$6-$F44+1),$J44/2,$M44,TRUE))/(1-2*_xlfn.NORM.DIST(0,$J44/2,$M44,TRUE))*$D44+($K44="Steady Growth")*(AND(CO$6&gt;=$F44,CO$6&lt;=$H44)*((CO$6-$F44+1)/($J44*($J44+1)/2)*$D44))+($K44="custom")*CustCF!CI44</f>
        <v/>
      </c>
      <c r="CP44" s="87">
        <f>($K44="Bell Curve")*(_xlfn.NORM.DIST(AND(CP$6&gt;=$F44,CP$6&lt;=$H44)*(CP$6-$F44+1),$J44/2,$M44,TRUE)-_xlfn.NORM.DIST(AND(CP$6&gt;=$F44,CP$6&lt;=$H44)*(CO$6-$F44+1),$J44/2,$M44,TRUE))/(1-2*_xlfn.NORM.DIST(0,$J44/2,$M44,TRUE))*$D44+($K44="Steady Growth")*(AND(CP$6&gt;=$F44,CP$6&lt;=$H44)*((CP$6-$F44+1)/($J44*($J44+1)/2)*$D44))+($K44="custom")*CustCF!CJ44</f>
        <v/>
      </c>
      <c r="CQ44" s="87">
        <f>($K44="Bell Curve")*(_xlfn.NORM.DIST(AND(CQ$6&gt;=$F44,CQ$6&lt;=$H44)*(CQ$6-$F44+1),$J44/2,$M44,TRUE)-_xlfn.NORM.DIST(AND(CQ$6&gt;=$F44,CQ$6&lt;=$H44)*(CP$6-$F44+1),$J44/2,$M44,TRUE))/(1-2*_xlfn.NORM.DIST(0,$J44/2,$M44,TRUE))*$D44+($K44="Steady Growth")*(AND(CQ$6&gt;=$F44,CQ$6&lt;=$H44)*((CQ$6-$F44+1)/($J44*($J44+1)/2)*$D44))+($K44="custom")*CustCF!CK44</f>
        <v/>
      </c>
      <c r="CR44" s="87">
        <f>($K44="Bell Curve")*(_xlfn.NORM.DIST(AND(CR$6&gt;=$F44,CR$6&lt;=$H44)*(CR$6-$F44+1),$J44/2,$M44,TRUE)-_xlfn.NORM.DIST(AND(CR$6&gt;=$F44,CR$6&lt;=$H44)*(CQ$6-$F44+1),$J44/2,$M44,TRUE))/(1-2*_xlfn.NORM.DIST(0,$J44/2,$M44,TRUE))*$D44+($K44="Steady Growth")*(AND(CR$6&gt;=$F44,CR$6&lt;=$H44)*((CR$6-$F44+1)/($J44*($J44+1)/2)*$D44))+($K44="custom")*CustCF!CL44</f>
        <v/>
      </c>
      <c r="CS44" s="87">
        <f>($K44="Bell Curve")*(_xlfn.NORM.DIST(AND(CS$6&gt;=$F44,CS$6&lt;=$H44)*(CS$6-$F44+1),$J44/2,$M44,TRUE)-_xlfn.NORM.DIST(AND(CS$6&gt;=$F44,CS$6&lt;=$H44)*(CR$6-$F44+1),$J44/2,$M44,TRUE))/(1-2*_xlfn.NORM.DIST(0,$J44/2,$M44,TRUE))*$D44+($K44="Steady Growth")*(AND(CS$6&gt;=$F44,CS$6&lt;=$H44)*((CS$6-$F44+1)/($J44*($J44+1)/2)*$D44))+($K44="custom")*CustCF!CM44</f>
        <v/>
      </c>
      <c r="CT44" s="87">
        <f>($K44="Bell Curve")*(_xlfn.NORM.DIST(AND(CT$6&gt;=$F44,CT$6&lt;=$H44)*(CT$6-$F44+1),$J44/2,$M44,TRUE)-_xlfn.NORM.DIST(AND(CT$6&gt;=$F44,CT$6&lt;=$H44)*(CS$6-$F44+1),$J44/2,$M44,TRUE))/(1-2*_xlfn.NORM.DIST(0,$J44/2,$M44,TRUE))*$D44+($K44="Steady Growth")*(AND(CT$6&gt;=$F44,CT$6&lt;=$H44)*((CT$6-$F44+1)/($J44*($J44+1)/2)*$D44))+($K44="custom")*CustCF!CN44</f>
        <v/>
      </c>
      <c r="CU44" s="87">
        <f>($K44="Bell Curve")*(_xlfn.NORM.DIST(AND(CU$6&gt;=$F44,CU$6&lt;=$H44)*(CU$6-$F44+1),$J44/2,$M44,TRUE)-_xlfn.NORM.DIST(AND(CU$6&gt;=$F44,CU$6&lt;=$H44)*(CT$6-$F44+1),$J44/2,$M44,TRUE))/(1-2*_xlfn.NORM.DIST(0,$J44/2,$M44,TRUE))*$D44+($K44="Steady Growth")*(AND(CU$6&gt;=$F44,CU$6&lt;=$H44)*((CU$6-$F44+1)/($J44*($J44+1)/2)*$D44))+($K44="custom")*CustCF!CO44</f>
        <v/>
      </c>
      <c r="CV44" s="87">
        <f>($K44="Bell Curve")*(_xlfn.NORM.DIST(AND(CV$6&gt;=$F44,CV$6&lt;=$H44)*(CV$6-$F44+1),$J44/2,$M44,TRUE)-_xlfn.NORM.DIST(AND(CV$6&gt;=$F44,CV$6&lt;=$H44)*(CU$6-$F44+1),$J44/2,$M44,TRUE))/(1-2*_xlfn.NORM.DIST(0,$J44/2,$M44,TRUE))*$D44+($K44="Steady Growth")*(AND(CV$6&gt;=$F44,CV$6&lt;=$H44)*((CV$6-$F44+1)/($J44*($J44+1)/2)*$D44))+($K44="custom")*CustCF!CP44</f>
        <v/>
      </c>
      <c r="CW44" s="87">
        <f>($K44="Bell Curve")*(_xlfn.NORM.DIST(AND(CW$6&gt;=$F44,CW$6&lt;=$H44)*(CW$6-$F44+1),$J44/2,$M44,TRUE)-_xlfn.NORM.DIST(AND(CW$6&gt;=$F44,CW$6&lt;=$H44)*(CV$6-$F44+1),$J44/2,$M44,TRUE))/(1-2*_xlfn.NORM.DIST(0,$J44/2,$M44,TRUE))*$D44+($K44="Steady Growth")*(AND(CW$6&gt;=$F44,CW$6&lt;=$H44)*((CW$6-$F44+1)/($J44*($J44+1)/2)*$D44))+($K44="custom")*CustCF!CQ44</f>
        <v/>
      </c>
      <c r="CX44" s="87">
        <f>($K44="Bell Curve")*(_xlfn.NORM.DIST(AND(CX$6&gt;=$F44,CX$6&lt;=$H44)*(CX$6-$F44+1),$J44/2,$M44,TRUE)-_xlfn.NORM.DIST(AND(CX$6&gt;=$F44,CX$6&lt;=$H44)*(CW$6-$F44+1),$J44/2,$M44,TRUE))/(1-2*_xlfn.NORM.DIST(0,$J44/2,$M44,TRUE))*$D44+($K44="Steady Growth")*(AND(CX$6&gt;=$F44,CX$6&lt;=$H44)*((CX$6-$F44+1)/($J44*($J44+1)/2)*$D44))+($K44="custom")*CustCF!CR44</f>
        <v/>
      </c>
      <c r="CY44" s="87">
        <f>($K44="Bell Curve")*(_xlfn.NORM.DIST(AND(CY$6&gt;=$F44,CY$6&lt;=$H44)*(CY$6-$F44+1),$J44/2,$M44,TRUE)-_xlfn.NORM.DIST(AND(CY$6&gt;=$F44,CY$6&lt;=$H44)*(CX$6-$F44+1),$J44/2,$M44,TRUE))/(1-2*_xlfn.NORM.DIST(0,$J44/2,$M44,TRUE))*$D44+($K44="Steady Growth")*(AND(CY$6&gt;=$F44,CY$6&lt;=$H44)*((CY$6-$F44+1)/($J44*($J44+1)/2)*$D44))+($K44="custom")*CustCF!CS44</f>
        <v/>
      </c>
      <c r="CZ44" s="87">
        <f>($K44="Bell Curve")*(_xlfn.NORM.DIST(AND(CZ$6&gt;=$F44,CZ$6&lt;=$H44)*(CZ$6-$F44+1),$J44/2,$M44,TRUE)-_xlfn.NORM.DIST(AND(CZ$6&gt;=$F44,CZ$6&lt;=$H44)*(CY$6-$F44+1),$J44/2,$M44,TRUE))/(1-2*_xlfn.NORM.DIST(0,$J44/2,$M44,TRUE))*$D44+($K44="Steady Growth")*(AND(CZ$6&gt;=$F44,CZ$6&lt;=$H44)*((CZ$6-$F44+1)/($J44*($J44+1)/2)*$D44))+($K44="custom")*CustCF!CT44</f>
        <v/>
      </c>
      <c r="DA44" s="87">
        <f>($K44="Bell Curve")*(_xlfn.NORM.DIST(AND(DA$6&gt;=$F44,DA$6&lt;=$H44)*(DA$6-$F44+1),$J44/2,$M44,TRUE)-_xlfn.NORM.DIST(AND(DA$6&gt;=$F44,DA$6&lt;=$H44)*(CZ$6-$F44+1),$J44/2,$M44,TRUE))/(1-2*_xlfn.NORM.DIST(0,$J44/2,$M44,TRUE))*$D44+($K44="Steady Growth")*(AND(DA$6&gt;=$F44,DA$6&lt;=$H44)*((DA$6-$F44+1)/($J44*($J44+1)/2)*$D44))+($K44="custom")*CustCF!CU44</f>
        <v/>
      </c>
      <c r="DB44" s="87">
        <f>($K44="Bell Curve")*(_xlfn.NORM.DIST(AND(DB$6&gt;=$F44,DB$6&lt;=$H44)*(DB$6-$F44+1),$J44/2,$M44,TRUE)-_xlfn.NORM.DIST(AND(DB$6&gt;=$F44,DB$6&lt;=$H44)*(DA$6-$F44+1),$J44/2,$M44,TRUE))/(1-2*_xlfn.NORM.DIST(0,$J44/2,$M44,TRUE))*$D44+($K44="Steady Growth")*(AND(DB$6&gt;=$F44,DB$6&lt;=$H44)*((DB$6-$F44+1)/($J44*($J44+1)/2)*$D44))+($K44="custom")*CustCF!CV44</f>
        <v/>
      </c>
      <c r="DC44" s="87">
        <f>($K44="Bell Curve")*(_xlfn.NORM.DIST(AND(DC$6&gt;=$F44,DC$6&lt;=$H44)*(DC$6-$F44+1),$J44/2,$M44,TRUE)-_xlfn.NORM.DIST(AND(DC$6&gt;=$F44,DC$6&lt;=$H44)*(DB$6-$F44+1),$J44/2,$M44,TRUE))/(1-2*_xlfn.NORM.DIST(0,$J44/2,$M44,TRUE))*$D44+($K44="Steady Growth")*(AND(DC$6&gt;=$F44,DC$6&lt;=$H44)*((DC$6-$F44+1)/($J44*($J44+1)/2)*$D44))+($K44="custom")*CustCF!CW44</f>
        <v/>
      </c>
      <c r="DD44" s="87">
        <f>($K44="Bell Curve")*(_xlfn.NORM.DIST(AND(DD$6&gt;=$F44,DD$6&lt;=$H44)*(DD$6-$F44+1),$J44/2,$M44,TRUE)-_xlfn.NORM.DIST(AND(DD$6&gt;=$F44,DD$6&lt;=$H44)*(DC$6-$F44+1),$J44/2,$M44,TRUE))/(1-2*_xlfn.NORM.DIST(0,$J44/2,$M44,TRUE))*$D44+($K44="Steady Growth")*(AND(DD$6&gt;=$F44,DD$6&lt;=$H44)*((DD$6-$F44+1)/($J44*($J44+1)/2)*$D44))+($K44="custom")*CustCF!CX44</f>
        <v/>
      </c>
      <c r="DE44" s="87">
        <f>($K44="Bell Curve")*(_xlfn.NORM.DIST(AND(DE$6&gt;=$F44,DE$6&lt;=$H44)*(DE$6-$F44+1),$J44/2,$M44,TRUE)-_xlfn.NORM.DIST(AND(DE$6&gt;=$F44,DE$6&lt;=$H44)*(DD$6-$F44+1),$J44/2,$M44,TRUE))/(1-2*_xlfn.NORM.DIST(0,$J44/2,$M44,TRUE))*$D44+($K44="Steady Growth")*(AND(DE$6&gt;=$F44,DE$6&lt;=$H44)*((DE$6-$F44+1)/($J44*($J44+1)/2)*$D44))+($K44="custom")*CustCF!CY44</f>
        <v/>
      </c>
      <c r="DF44" s="87">
        <f>($K44="Bell Curve")*(_xlfn.NORM.DIST(AND(DF$6&gt;=$F44,DF$6&lt;=$H44)*(DF$6-$F44+1),$J44/2,$M44,TRUE)-_xlfn.NORM.DIST(AND(DF$6&gt;=$F44,DF$6&lt;=$H44)*(DE$6-$F44+1),$J44/2,$M44,TRUE))/(1-2*_xlfn.NORM.DIST(0,$J44/2,$M44,TRUE))*$D44+($K44="Steady Growth")*(AND(DF$6&gt;=$F44,DF$6&lt;=$H44)*((DF$6-$F44+1)/($J44*($J44+1)/2)*$D44))+($K44="custom")*CustCF!CZ44</f>
        <v/>
      </c>
      <c r="DG44" s="87">
        <f>($K44="Bell Curve")*(_xlfn.NORM.DIST(AND(DG$6&gt;=$F44,DG$6&lt;=$H44)*(DG$6-$F44+1),$J44/2,$M44,TRUE)-_xlfn.NORM.DIST(AND(DG$6&gt;=$F44,DG$6&lt;=$H44)*(DF$6-$F44+1),$J44/2,$M44,TRUE))/(1-2*_xlfn.NORM.DIST(0,$J44/2,$M44,TRUE))*$D44+($K44="Steady Growth")*(AND(DG$6&gt;=$F44,DG$6&lt;=$H44)*((DG$6-$F44+1)/($J44*($J44+1)/2)*$D44))+($K44="custom")*CustCF!DA44</f>
        <v/>
      </c>
      <c r="DH44" s="87">
        <f>($K44="Bell Curve")*(_xlfn.NORM.DIST(AND(DH$6&gt;=$F44,DH$6&lt;=$H44)*(DH$6-$F44+1),$J44/2,$M44,TRUE)-_xlfn.NORM.DIST(AND(DH$6&gt;=$F44,DH$6&lt;=$H44)*(DG$6-$F44+1),$J44/2,$M44,TRUE))/(1-2*_xlfn.NORM.DIST(0,$J44/2,$M44,TRUE))*$D44+($K44="Steady Growth")*(AND(DH$6&gt;=$F44,DH$6&lt;=$H44)*((DH$6-$F44+1)/($J44*($J44+1)/2)*$D44))+($K44="custom")*CustCF!DB44</f>
        <v/>
      </c>
      <c r="DI44" s="87">
        <f>($K44="Bell Curve")*(_xlfn.NORM.DIST(AND(DI$6&gt;=$F44,DI$6&lt;=$H44)*(DI$6-$F44+1),$J44/2,$M44,TRUE)-_xlfn.NORM.DIST(AND(DI$6&gt;=$F44,DI$6&lt;=$H44)*(DH$6-$F44+1),$J44/2,$M44,TRUE))/(1-2*_xlfn.NORM.DIST(0,$J44/2,$M44,TRUE))*$D44+($K44="Steady Growth")*(AND(DI$6&gt;=$F44,DI$6&lt;=$H44)*((DI$6-$F44+1)/($J44*($J44+1)/2)*$D44))+($K44="custom")*CustCF!DC44</f>
        <v/>
      </c>
      <c r="DJ44" s="87">
        <f>($K44="Bell Curve")*(_xlfn.NORM.DIST(AND(DJ$6&gt;=$F44,DJ$6&lt;=$H44)*(DJ$6-$F44+1),$J44/2,$M44,TRUE)-_xlfn.NORM.DIST(AND(DJ$6&gt;=$F44,DJ$6&lt;=$H44)*(DI$6-$F44+1),$J44/2,$M44,TRUE))/(1-2*_xlfn.NORM.DIST(0,$J44/2,$M44,TRUE))*$D44+($K44="Steady Growth")*(AND(DJ$6&gt;=$F44,DJ$6&lt;=$H44)*((DJ$6-$F44+1)/($J44*($J44+1)/2)*$D44))+($K44="custom")*CustCF!DD44</f>
        <v/>
      </c>
      <c r="DK44" s="87">
        <f>($K44="Bell Curve")*(_xlfn.NORM.DIST(AND(DK$6&gt;=$F44,DK$6&lt;=$H44)*(DK$6-$F44+1),$J44/2,$M44,TRUE)-_xlfn.NORM.DIST(AND(DK$6&gt;=$F44,DK$6&lt;=$H44)*(DJ$6-$F44+1),$J44/2,$M44,TRUE))/(1-2*_xlfn.NORM.DIST(0,$J44/2,$M44,TRUE))*$D44+($K44="Steady Growth")*(AND(DK$6&gt;=$F44,DK$6&lt;=$H44)*((DK$6-$F44+1)/($J44*($J44+1)/2)*$D44))+($K44="custom")*CustCF!DE44</f>
        <v/>
      </c>
      <c r="DL44" s="87">
        <f>($K44="Bell Curve")*(_xlfn.NORM.DIST(AND(DL$6&gt;=$F44,DL$6&lt;=$H44)*(DL$6-$F44+1),$J44/2,$M44,TRUE)-_xlfn.NORM.DIST(AND(DL$6&gt;=$F44,DL$6&lt;=$H44)*(DK$6-$F44+1),$J44/2,$M44,TRUE))/(1-2*_xlfn.NORM.DIST(0,$J44/2,$M44,TRUE))*$D44+($K44="Steady Growth")*(AND(DL$6&gt;=$F44,DL$6&lt;=$H44)*((DL$6-$F44+1)/($J44*($J44+1)/2)*$D44))+($K44="custom")*CustCF!DF44</f>
        <v/>
      </c>
      <c r="DM44" s="87">
        <f>($K44="Bell Curve")*(_xlfn.NORM.DIST(AND(DM$6&gt;=$F44,DM$6&lt;=$H44)*(DM$6-$F44+1),$J44/2,$M44,TRUE)-_xlfn.NORM.DIST(AND(DM$6&gt;=$F44,DM$6&lt;=$H44)*(DL$6-$F44+1),$J44/2,$M44,TRUE))/(1-2*_xlfn.NORM.DIST(0,$J44/2,$M44,TRUE))*$D44+($K44="Steady Growth")*(AND(DM$6&gt;=$F44,DM$6&lt;=$H44)*((DM$6-$F44+1)/($J44*($J44+1)/2)*$D44))+($K44="custom")*CustCF!DG44</f>
        <v/>
      </c>
      <c r="DN44" s="87">
        <f>($K44="Bell Curve")*(_xlfn.NORM.DIST(AND(DN$6&gt;=$F44,DN$6&lt;=$H44)*(DN$6-$F44+1),$J44/2,$M44,TRUE)-_xlfn.NORM.DIST(AND(DN$6&gt;=$F44,DN$6&lt;=$H44)*(DM$6-$F44+1),$J44/2,$M44,TRUE))/(1-2*_xlfn.NORM.DIST(0,$J44/2,$M44,TRUE))*$D44+($K44="Steady Growth")*(AND(DN$6&gt;=$F44,DN$6&lt;=$H44)*((DN$6-$F44+1)/($J44*($J44+1)/2)*$D44))+($K44="custom")*CustCF!DH44</f>
        <v/>
      </c>
      <c r="DO44" s="87">
        <f>($K44="Bell Curve")*(_xlfn.NORM.DIST(AND(DO$6&gt;=$F44,DO$6&lt;=$H44)*(DO$6-$F44+1),$J44/2,$M44,TRUE)-_xlfn.NORM.DIST(AND(DO$6&gt;=$F44,DO$6&lt;=$H44)*(DN$6-$F44+1),$J44/2,$M44,TRUE))/(1-2*_xlfn.NORM.DIST(0,$J44/2,$M44,TRUE))*$D44+($K44="Steady Growth")*(AND(DO$6&gt;=$F44,DO$6&lt;=$H44)*((DO$6-$F44+1)/($J44*($J44+1)/2)*$D44))+($K44="custom")*CustCF!DI44</f>
        <v/>
      </c>
      <c r="DP44" s="87">
        <f>($K44="Bell Curve")*(_xlfn.NORM.DIST(AND(DP$6&gt;=$F44,DP$6&lt;=$H44)*(DP$6-$F44+1),$J44/2,$M44,TRUE)-_xlfn.NORM.DIST(AND(DP$6&gt;=$F44,DP$6&lt;=$H44)*(DO$6-$F44+1),$J44/2,$M44,TRUE))/(1-2*_xlfn.NORM.DIST(0,$J44/2,$M44,TRUE))*$D44+($K44="Steady Growth")*(AND(DP$6&gt;=$F44,DP$6&lt;=$H44)*((DP$6-$F44+1)/($J44*($J44+1)/2)*$D44))+($K44="custom")*CustCF!DJ44</f>
        <v/>
      </c>
      <c r="DQ44" s="87">
        <f>($K44="Bell Curve")*(_xlfn.NORM.DIST(AND(DQ$6&gt;=$F44,DQ$6&lt;=$H44)*(DQ$6-$F44+1),$J44/2,$M44,TRUE)-_xlfn.NORM.DIST(AND(DQ$6&gt;=$F44,DQ$6&lt;=$H44)*(DP$6-$F44+1),$J44/2,$M44,TRUE))/(1-2*_xlfn.NORM.DIST(0,$J44/2,$M44,TRUE))*$D44+($K44="Steady Growth")*(AND(DQ$6&gt;=$F44,DQ$6&lt;=$H44)*((DQ$6-$F44+1)/($J44*($J44+1)/2)*$D44))+($K44="custom")*CustCF!DK44</f>
        <v/>
      </c>
      <c r="DR44" s="87">
        <f>($K44="Bell Curve")*(_xlfn.NORM.DIST(AND(DR$6&gt;=$F44,DR$6&lt;=$H44)*(DR$6-$F44+1),$J44/2,$M44,TRUE)-_xlfn.NORM.DIST(AND(DR$6&gt;=$F44,DR$6&lt;=$H44)*(DQ$6-$F44+1),$J44/2,$M44,TRUE))/(1-2*_xlfn.NORM.DIST(0,$J44/2,$M44,TRUE))*$D44+($K44="Steady Growth")*(AND(DR$6&gt;=$F44,DR$6&lt;=$H44)*((DR$6-$F44+1)/($J44*($J44+1)/2)*$D44))+($K44="custom")*CustCF!DL44</f>
        <v/>
      </c>
      <c r="DS44" s="87">
        <f>($K44="Bell Curve")*(_xlfn.NORM.DIST(AND(DS$6&gt;=$F44,DS$6&lt;=$H44)*(DS$6-$F44+1),$J44/2,$M44,TRUE)-_xlfn.NORM.DIST(AND(DS$6&gt;=$F44,DS$6&lt;=$H44)*(DR$6-$F44+1),$J44/2,$M44,TRUE))/(1-2*_xlfn.NORM.DIST(0,$J44/2,$M44,TRUE))*$D44+($K44="Steady Growth")*(AND(DS$6&gt;=$F44,DS$6&lt;=$H44)*((DS$6-$F44+1)/($J44*($J44+1)/2)*$D44))+($K44="custom")*CustCF!DM44</f>
        <v/>
      </c>
      <c r="DT44" s="87">
        <f>($K44="Bell Curve")*(_xlfn.NORM.DIST(AND(DT$6&gt;=$F44,DT$6&lt;=$H44)*(DT$6-$F44+1),$J44/2,$M44,TRUE)-_xlfn.NORM.DIST(AND(DT$6&gt;=$F44,DT$6&lt;=$H44)*(DS$6-$F44+1),$J44/2,$M44,TRUE))/(1-2*_xlfn.NORM.DIST(0,$J44/2,$M44,TRUE))*$D44+($K44="Steady Growth")*(AND(DT$6&gt;=$F44,DT$6&lt;=$H44)*((DT$6-$F44+1)/($J44*($J44+1)/2)*$D44))+($K44="custom")*CustCF!DN44</f>
        <v/>
      </c>
      <c r="DU44" s="87">
        <f>($K44="Bell Curve")*(_xlfn.NORM.DIST(AND(DU$6&gt;=$F44,DU$6&lt;=$H44)*(DU$6-$F44+1),$J44/2,$M44,TRUE)-_xlfn.NORM.DIST(AND(DU$6&gt;=$F44,DU$6&lt;=$H44)*(DT$6-$F44+1),$J44/2,$M44,TRUE))/(1-2*_xlfn.NORM.DIST(0,$J44/2,$M44,TRUE))*$D44+($K44="Steady Growth")*(AND(DU$6&gt;=$F44,DU$6&lt;=$H44)*((DU$6-$F44+1)/($J44*($J44+1)/2)*$D44))+($K44="custom")*CustCF!DO44</f>
        <v/>
      </c>
      <c r="DV44" s="87">
        <f>($K44="Bell Curve")*(_xlfn.NORM.DIST(AND(DV$6&gt;=$F44,DV$6&lt;=$H44)*(DV$6-$F44+1),$J44/2,$M44,TRUE)-_xlfn.NORM.DIST(AND(DV$6&gt;=$F44,DV$6&lt;=$H44)*(DU$6-$F44+1),$J44/2,$M44,TRUE))/(1-2*_xlfn.NORM.DIST(0,$J44/2,$M44,TRUE))*$D44+($K44="Steady Growth")*(AND(DV$6&gt;=$F44,DV$6&lt;=$H44)*((DV$6-$F44+1)/($J44*($J44+1)/2)*$D44))+($K44="custom")*CustCF!DP44</f>
        <v/>
      </c>
      <c r="DW44" s="87">
        <f>($K44="Bell Curve")*(_xlfn.NORM.DIST(AND(DW$6&gt;=$F44,DW$6&lt;=$H44)*(DW$6-$F44+1),$J44/2,$M44,TRUE)-_xlfn.NORM.DIST(AND(DW$6&gt;=$F44,DW$6&lt;=$H44)*(DV$6-$F44+1),$J44/2,$M44,TRUE))/(1-2*_xlfn.NORM.DIST(0,$J44/2,$M44,TRUE))*$D44+($K44="Steady Growth")*(AND(DW$6&gt;=$F44,DW$6&lt;=$H44)*((DW$6-$F44+1)/($J44*($J44+1)/2)*$D44))+($K44="custom")*CustCF!DQ44</f>
        <v/>
      </c>
      <c r="DX44" s="87">
        <f>($K44="Bell Curve")*(_xlfn.NORM.DIST(AND(DX$6&gt;=$F44,DX$6&lt;=$H44)*(DX$6-$F44+1),$J44/2,$M44,TRUE)-_xlfn.NORM.DIST(AND(DX$6&gt;=$F44,DX$6&lt;=$H44)*(DW$6-$F44+1),$J44/2,$M44,TRUE))/(1-2*_xlfn.NORM.DIST(0,$J44/2,$M44,TRUE))*$D44+($K44="Steady Growth")*(AND(DX$6&gt;=$F44,DX$6&lt;=$H44)*((DX$6-$F44+1)/($J44*($J44+1)/2)*$D44))+($K44="custom")*CustCF!DR44</f>
        <v/>
      </c>
      <c r="DY44" s="87">
        <f>($K44="Bell Curve")*(_xlfn.NORM.DIST(AND(DY$6&gt;=$F44,DY$6&lt;=$H44)*(DY$6-$F44+1),$J44/2,$M44,TRUE)-_xlfn.NORM.DIST(AND(DY$6&gt;=$F44,DY$6&lt;=$H44)*(DX$6-$F44+1),$J44/2,$M44,TRUE))/(1-2*_xlfn.NORM.DIST(0,$J44/2,$M44,TRUE))*$D44+($K44="Steady Growth")*(AND(DY$6&gt;=$F44,DY$6&lt;=$H44)*((DY$6-$F44+1)/($J44*($J44+1)/2)*$D44))+($K44="custom")*CustCF!DS44</f>
        <v/>
      </c>
      <c r="DZ44" s="87">
        <f>($K44="Bell Curve")*(_xlfn.NORM.DIST(AND(DZ$6&gt;=$F44,DZ$6&lt;=$H44)*(DZ$6-$F44+1),$J44/2,$M44,TRUE)-_xlfn.NORM.DIST(AND(DZ$6&gt;=$F44,DZ$6&lt;=$H44)*(DY$6-$F44+1),$J44/2,$M44,TRUE))/(1-2*_xlfn.NORM.DIST(0,$J44/2,$M44,TRUE))*$D44+($K44="Steady Growth")*(AND(DZ$6&gt;=$F44,DZ$6&lt;=$H44)*((DZ$6-$F44+1)/($J44*($J44+1)/2)*$D44))+($K44="custom")*CustCF!DT44</f>
        <v/>
      </c>
      <c r="EA44" s="87">
        <f>($K44="Bell Curve")*(_xlfn.NORM.DIST(AND(EA$6&gt;=$F44,EA$6&lt;=$H44)*(EA$6-$F44+1),$J44/2,$M44,TRUE)-_xlfn.NORM.DIST(AND(EA$6&gt;=$F44,EA$6&lt;=$H44)*(DZ$6-$F44+1),$J44/2,$M44,TRUE))/(1-2*_xlfn.NORM.DIST(0,$J44/2,$M44,TRUE))*$D44+($K44="Steady Growth")*(AND(EA$6&gt;=$F44,EA$6&lt;=$H44)*((EA$6-$F44+1)/($J44*($J44+1)/2)*$D44))+($K44="custom")*CustCF!DU44</f>
        <v/>
      </c>
      <c r="EB44" s="87">
        <f>($K44="Bell Curve")*(_xlfn.NORM.DIST(AND(EB$6&gt;=$F44,EB$6&lt;=$H44)*(EB$6-$F44+1),$J44/2,$M44,TRUE)-_xlfn.NORM.DIST(AND(EB$6&gt;=$F44,EB$6&lt;=$H44)*(EA$6-$F44+1),$J44/2,$M44,TRUE))/(1-2*_xlfn.NORM.DIST(0,$J44/2,$M44,TRUE))*$D44+($K44="Steady Growth")*(AND(EB$6&gt;=$F44,EB$6&lt;=$H44)*((EB$6-$F44+1)/($J44*($J44+1)/2)*$D44))+($K44="custom")*CustCF!DV44</f>
        <v/>
      </c>
      <c r="EC44" s="87">
        <f>($K44="Bell Curve")*(_xlfn.NORM.DIST(AND(EC$6&gt;=$F44,EC$6&lt;=$H44)*(EC$6-$F44+1),$J44/2,$M44,TRUE)-_xlfn.NORM.DIST(AND(EC$6&gt;=$F44,EC$6&lt;=$H44)*(EB$6-$F44+1),$J44/2,$M44,TRUE))/(1-2*_xlfn.NORM.DIST(0,$J44/2,$M44,TRUE))*$D44+($K44="Steady Growth")*(AND(EC$6&gt;=$F44,EC$6&lt;=$H44)*((EC$6-$F44+1)/($J44*($J44+1)/2)*$D44))+($K44="custom")*CustCF!DW44</f>
        <v/>
      </c>
      <c r="ED44" s="87">
        <f>($K44="Bell Curve")*(_xlfn.NORM.DIST(AND(ED$6&gt;=$F44,ED$6&lt;=$H44)*(ED$6-$F44+1),$J44/2,$M44,TRUE)-_xlfn.NORM.DIST(AND(ED$6&gt;=$F44,ED$6&lt;=$H44)*(EC$6-$F44+1),$J44/2,$M44,TRUE))/(1-2*_xlfn.NORM.DIST(0,$J44/2,$M44,TRUE))*$D44+($K44="Steady Growth")*(AND(ED$6&gt;=$F44,ED$6&lt;=$H44)*((ED$6-$F44+1)/($J44*($J44+1)/2)*$D44))+($K44="custom")*CustCF!DX44</f>
        <v/>
      </c>
      <c r="EE44" s="87">
        <f>($K44="Bell Curve")*(_xlfn.NORM.DIST(AND(EE$6&gt;=$F44,EE$6&lt;=$H44)*(EE$6-$F44+1),$J44/2,$M44,TRUE)-_xlfn.NORM.DIST(AND(EE$6&gt;=$F44,EE$6&lt;=$H44)*(ED$6-$F44+1),$J44/2,$M44,TRUE))/(1-2*_xlfn.NORM.DIST(0,$J44/2,$M44,TRUE))*$D44+($K44="Steady Growth")*(AND(EE$6&gt;=$F44,EE$6&lt;=$H44)*((EE$6-$F44+1)/($J44*($J44+1)/2)*$D44))+($K44="custom")*CustCF!DY44</f>
        <v/>
      </c>
      <c r="EF44" s="87">
        <f>($K44="Bell Curve")*(_xlfn.NORM.DIST(AND(EF$6&gt;=$F44,EF$6&lt;=$H44)*(EF$6-$F44+1),$J44/2,$M44,TRUE)-_xlfn.NORM.DIST(AND(EF$6&gt;=$F44,EF$6&lt;=$H44)*(EE$6-$F44+1),$J44/2,$M44,TRUE))/(1-2*_xlfn.NORM.DIST(0,$J44/2,$M44,TRUE))*$D44+($K44="Steady Growth")*(AND(EF$6&gt;=$F44,EF$6&lt;=$H44)*((EF$6-$F44+1)/($J44*($J44+1)/2)*$D44))+($K44="custom")*CustCF!DZ44</f>
        <v/>
      </c>
      <c r="EG44" s="87">
        <f>($K44="Bell Curve")*(_xlfn.NORM.DIST(AND(EG$6&gt;=$F44,EG$6&lt;=$H44)*(EG$6-$F44+1),$J44/2,$M44,TRUE)-_xlfn.NORM.DIST(AND(EG$6&gt;=$F44,EG$6&lt;=$H44)*(EF$6-$F44+1),$J44/2,$M44,TRUE))/(1-2*_xlfn.NORM.DIST(0,$J44/2,$M44,TRUE))*$D44+($K44="Steady Growth")*(AND(EG$6&gt;=$F44,EG$6&lt;=$H44)*((EG$6-$F44+1)/($J44*($J44+1)/2)*$D44))+($K44="custom")*CustCF!EA44</f>
        <v/>
      </c>
      <c r="EH44" s="87">
        <f>($K44="Bell Curve")*(_xlfn.NORM.DIST(AND(EH$6&gt;=$F44,EH$6&lt;=$H44)*(EH$6-$F44+1),$J44/2,$M44,TRUE)-_xlfn.NORM.DIST(AND(EH$6&gt;=$F44,EH$6&lt;=$H44)*(EG$6-$F44+1),$J44/2,$M44,TRUE))/(1-2*_xlfn.NORM.DIST(0,$J44/2,$M44,TRUE))*$D44+($K44="Steady Growth")*(AND(EH$6&gt;=$F44,EH$6&lt;=$H44)*((EH$6-$F44+1)/($J44*($J44+1)/2)*$D44))+($K44="custom")*CustCF!EB44</f>
        <v/>
      </c>
      <c r="EI44" s="87">
        <f>($K44="Bell Curve")*(_xlfn.NORM.DIST(AND(EI$6&gt;=$F44,EI$6&lt;=$H44)*(EI$6-$F44+1),$J44/2,$M44,TRUE)-_xlfn.NORM.DIST(AND(EI$6&gt;=$F44,EI$6&lt;=$H44)*(EH$6-$F44+1),$J44/2,$M44,TRUE))/(1-2*_xlfn.NORM.DIST(0,$J44/2,$M44,TRUE))*$D44+($K44="Steady Growth")*(AND(EI$6&gt;=$F44,EI$6&lt;=$H44)*((EI$6-$F44+1)/($J44*($J44+1)/2)*$D44))+($K44="custom")*CustCF!EC44</f>
        <v/>
      </c>
      <c r="EJ44" s="87">
        <f>($K44="Bell Curve")*(_xlfn.NORM.DIST(AND(EJ$6&gt;=$F44,EJ$6&lt;=$H44)*(EJ$6-$F44+1),$J44/2,$M44,TRUE)-_xlfn.NORM.DIST(AND(EJ$6&gt;=$F44,EJ$6&lt;=$H44)*(EI$6-$F44+1),$J44/2,$M44,TRUE))/(1-2*_xlfn.NORM.DIST(0,$J44/2,$M44,TRUE))*$D44+($K44="Steady Growth")*(AND(EJ$6&gt;=$F44,EJ$6&lt;=$H44)*((EJ$6-$F44+1)/($J44*($J44+1)/2)*$D44))+($K44="custom")*CustCF!ED44</f>
        <v/>
      </c>
      <c r="EK44" s="87">
        <f>($K44="Bell Curve")*(_xlfn.NORM.DIST(AND(EK$6&gt;=$F44,EK$6&lt;=$H44)*(EK$6-$F44+1),$J44/2,$M44,TRUE)-_xlfn.NORM.DIST(AND(EK$6&gt;=$F44,EK$6&lt;=$H44)*(EJ$6-$F44+1),$J44/2,$M44,TRUE))/(1-2*_xlfn.NORM.DIST(0,$J44/2,$M44,TRUE))*$D44+($K44="Steady Growth")*(AND(EK$6&gt;=$F44,EK$6&lt;=$H44)*((EK$6-$F44+1)/($J44*($J44+1)/2)*$D44))+($K44="custom")*CustCF!EE44</f>
        <v/>
      </c>
      <c r="EL44" s="87">
        <f>($K44="Bell Curve")*(_xlfn.NORM.DIST(AND(EL$6&gt;=$F44,EL$6&lt;=$H44)*(EL$6-$F44+1),$J44/2,$M44,TRUE)-_xlfn.NORM.DIST(AND(EL$6&gt;=$F44,EL$6&lt;=$H44)*(EK$6-$F44+1),$J44/2,$M44,TRUE))/(1-2*_xlfn.NORM.DIST(0,$J44/2,$M44,TRUE))*$D44+($K44="Steady Growth")*(AND(EL$6&gt;=$F44,EL$6&lt;=$H44)*((EL$6-$F44+1)/($J44*($J44+1)/2)*$D44))+($K44="custom")*CustCF!EF44</f>
        <v/>
      </c>
      <c r="EM44" s="87">
        <f>($K44="Bell Curve")*(_xlfn.NORM.DIST(AND(EM$6&gt;=$F44,EM$6&lt;=$H44)*(EM$6-$F44+1),$J44/2,$M44,TRUE)-_xlfn.NORM.DIST(AND(EM$6&gt;=$F44,EM$6&lt;=$H44)*(EL$6-$F44+1),$J44/2,$M44,TRUE))/(1-2*_xlfn.NORM.DIST(0,$J44/2,$M44,TRUE))*$D44+($K44="Steady Growth")*(AND(EM$6&gt;=$F44,EM$6&lt;=$H44)*((EM$6-$F44+1)/($J44*($J44+1)/2)*$D44))+($K44="custom")*CustCF!EG44</f>
        <v/>
      </c>
      <c r="EN44" s="87">
        <f>($K44="Bell Curve")*(_xlfn.NORM.DIST(AND(EN$6&gt;=$F44,EN$6&lt;=$H44)*(EN$6-$F44+1),$J44/2,$M44,TRUE)-_xlfn.NORM.DIST(AND(EN$6&gt;=$F44,EN$6&lt;=$H44)*(EM$6-$F44+1),$J44/2,$M44,TRUE))/(1-2*_xlfn.NORM.DIST(0,$J44/2,$M44,TRUE))*$D44+($K44="Steady Growth")*(AND(EN$6&gt;=$F44,EN$6&lt;=$H44)*((EN$6-$F44+1)/($J44*($J44+1)/2)*$D44))+($K44="custom")*CustCF!EH44</f>
        <v/>
      </c>
      <c r="EO44" s="87">
        <f>($K44="Bell Curve")*(_xlfn.NORM.DIST(AND(EO$6&gt;=$F44,EO$6&lt;=$H44)*(EO$6-$F44+1),$J44/2,$M44,TRUE)-_xlfn.NORM.DIST(AND(EO$6&gt;=$F44,EO$6&lt;=$H44)*(EN$6-$F44+1),$J44/2,$M44,TRUE))/(1-2*_xlfn.NORM.DIST(0,$J44/2,$M44,TRUE))*$D44+($K44="Steady Growth")*(AND(EO$6&gt;=$F44,EO$6&lt;=$H44)*((EO$6-$F44+1)/($J44*($J44+1)/2)*$D44))+($K44="custom")*CustCF!EI44</f>
        <v/>
      </c>
      <c r="EP44" s="87">
        <f>($K44="Bell Curve")*(_xlfn.NORM.DIST(AND(EP$6&gt;=$F44,EP$6&lt;=$H44)*(EP$6-$F44+1),$J44/2,$M44,TRUE)-_xlfn.NORM.DIST(AND(EP$6&gt;=$F44,EP$6&lt;=$H44)*(EO$6-$F44+1),$J44/2,$M44,TRUE))/(1-2*_xlfn.NORM.DIST(0,$J44/2,$M44,TRUE))*$D44+($K44="Steady Growth")*(AND(EP$6&gt;=$F44,EP$6&lt;=$H44)*((EP$6-$F44+1)/($J44*($J44+1)/2)*$D44))+($K44="custom")*CustCF!EJ44</f>
        <v/>
      </c>
      <c r="EQ44" s="87">
        <f>($K44="Bell Curve")*(_xlfn.NORM.DIST(AND(EQ$6&gt;=$F44,EQ$6&lt;=$H44)*(EQ$6-$F44+1),$J44/2,$M44,TRUE)-_xlfn.NORM.DIST(AND(EQ$6&gt;=$F44,EQ$6&lt;=$H44)*(EP$6-$F44+1),$J44/2,$M44,TRUE))/(1-2*_xlfn.NORM.DIST(0,$J44/2,$M44,TRUE))*$D44+($K44="Steady Growth")*(AND(EQ$6&gt;=$F44,EQ$6&lt;=$H44)*((EQ$6-$F44+1)/($J44*($J44+1)/2)*$D44))+($K44="custom")*CustCF!EK44</f>
        <v/>
      </c>
      <c r="ER44" s="87">
        <f>($K44="Bell Curve")*(_xlfn.NORM.DIST(AND(ER$6&gt;=$F44,ER$6&lt;=$H44)*(ER$6-$F44+1),$J44/2,$M44,TRUE)-_xlfn.NORM.DIST(AND(ER$6&gt;=$F44,ER$6&lt;=$H44)*(EQ$6-$F44+1),$J44/2,$M44,TRUE))/(1-2*_xlfn.NORM.DIST(0,$J44/2,$M44,TRUE))*$D44+($K44="Steady Growth")*(AND(ER$6&gt;=$F44,ER$6&lt;=$H44)*((ER$6-$F44+1)/($J44*($J44+1)/2)*$D44))+($K44="custom")*CustCF!EL44</f>
        <v/>
      </c>
      <c r="ES44" s="87">
        <f>($K44="Bell Curve")*(_xlfn.NORM.DIST(AND(ES$6&gt;=$F44,ES$6&lt;=$H44)*(ES$6-$F44+1),$J44/2,$M44,TRUE)-_xlfn.NORM.DIST(AND(ES$6&gt;=$F44,ES$6&lt;=$H44)*(ER$6-$F44+1),$J44/2,$M44,TRUE))/(1-2*_xlfn.NORM.DIST(0,$J44/2,$M44,TRUE))*$D44+($K44="Steady Growth")*(AND(ES$6&gt;=$F44,ES$6&lt;=$H44)*((ES$6-$F44+1)/($J44*($J44+1)/2)*$D44))+($K44="custom")*CustCF!EM44</f>
        <v/>
      </c>
      <c r="ET44" s="87">
        <f>($K44="Bell Curve")*(_xlfn.NORM.DIST(AND(ET$6&gt;=$F44,ET$6&lt;=$H44)*(ET$6-$F44+1),$J44/2,$M44,TRUE)-_xlfn.NORM.DIST(AND(ET$6&gt;=$F44,ET$6&lt;=$H44)*(ES$6-$F44+1),$J44/2,$M44,TRUE))/(1-2*_xlfn.NORM.DIST(0,$J44/2,$M44,TRUE))*$D44+($K44="Steady Growth")*(AND(ET$6&gt;=$F44,ET$6&lt;=$H44)*((ET$6-$F44+1)/($J44*($J44+1)/2)*$D44))+($K44="custom")*CustCF!EN44</f>
        <v/>
      </c>
      <c r="EU44" s="87">
        <f>($K44="Bell Curve")*(_xlfn.NORM.DIST(AND(EU$6&gt;=$F44,EU$6&lt;=$H44)*(EU$6-$F44+1),$J44/2,$M44,TRUE)-_xlfn.NORM.DIST(AND(EU$6&gt;=$F44,EU$6&lt;=$H44)*(ET$6-$F44+1),$J44/2,$M44,TRUE))/(1-2*_xlfn.NORM.DIST(0,$J44/2,$M44,TRUE))*$D44+($K44="Steady Growth")*(AND(EU$6&gt;=$F44,EU$6&lt;=$H44)*((EU$6-$F44+1)/($J44*($J44+1)/2)*$D44))+($K44="custom")*CustCF!EO44</f>
        <v/>
      </c>
      <c r="EV44" s="87">
        <f>($K44="Bell Curve")*(_xlfn.NORM.DIST(AND(EV$6&gt;=$F44,EV$6&lt;=$H44)*(EV$6-$F44+1),$J44/2,$M44,TRUE)-_xlfn.NORM.DIST(AND(EV$6&gt;=$F44,EV$6&lt;=$H44)*(EU$6-$F44+1),$J44/2,$M44,TRUE))/(1-2*_xlfn.NORM.DIST(0,$J44/2,$M44,TRUE))*$D44+($K44="Steady Growth")*(AND(EV$6&gt;=$F44,EV$6&lt;=$H44)*((EV$6-$F44+1)/($J44*($J44+1)/2)*$D44))+($K44="custom")*CustCF!EP44</f>
        <v/>
      </c>
      <c r="EW44" s="87">
        <f>($K44="Bell Curve")*(_xlfn.NORM.DIST(AND(EW$6&gt;=$F44,EW$6&lt;=$H44)*(EW$6-$F44+1),$J44/2,$M44,TRUE)-_xlfn.NORM.DIST(AND(EW$6&gt;=$F44,EW$6&lt;=$H44)*(EV$6-$F44+1),$J44/2,$M44,TRUE))/(1-2*_xlfn.NORM.DIST(0,$J44/2,$M44,TRUE))*$D44+($K44="Steady Growth")*(AND(EW$6&gt;=$F44,EW$6&lt;=$H44)*((EW$6-$F44+1)/($J44*($J44+1)/2)*$D44))+($K44="custom")*CustCF!EQ44</f>
        <v/>
      </c>
      <c r="EX44" s="87">
        <f>($K44="Bell Curve")*(_xlfn.NORM.DIST(AND(EX$6&gt;=$F44,EX$6&lt;=$H44)*(EX$6-$F44+1),$J44/2,$M44,TRUE)-_xlfn.NORM.DIST(AND(EX$6&gt;=$F44,EX$6&lt;=$H44)*(EW$6-$F44+1),$J44/2,$M44,TRUE))/(1-2*_xlfn.NORM.DIST(0,$J44/2,$M44,TRUE))*$D44+($K44="Steady Growth")*(AND(EX$6&gt;=$F44,EX$6&lt;=$H44)*((EX$6-$F44+1)/($J44*($J44+1)/2)*$D44))+($K44="custom")*CustCF!ER44</f>
        <v/>
      </c>
      <c r="EY44" s="87">
        <f>($K44="Bell Curve")*(_xlfn.NORM.DIST(AND(EY$6&gt;=$F44,EY$6&lt;=$H44)*(EY$6-$F44+1),$J44/2,$M44,TRUE)-_xlfn.NORM.DIST(AND(EY$6&gt;=$F44,EY$6&lt;=$H44)*(EX$6-$F44+1),$J44/2,$M44,TRUE))/(1-2*_xlfn.NORM.DIST(0,$J44/2,$M44,TRUE))*$D44+($K44="Steady Growth")*(AND(EY$6&gt;=$F44,EY$6&lt;=$H44)*((EY$6-$F44+1)/($J44*($J44+1)/2)*$D44))+($K44="custom")*CustCF!ES44</f>
        <v/>
      </c>
      <c r="EZ44" s="87">
        <f>($K44="Bell Curve")*(_xlfn.NORM.DIST(AND(EZ$6&gt;=$F44,EZ$6&lt;=$H44)*(EZ$6-$F44+1),$J44/2,$M44,TRUE)-_xlfn.NORM.DIST(AND(EZ$6&gt;=$F44,EZ$6&lt;=$H44)*(EY$6-$F44+1),$J44/2,$M44,TRUE))/(1-2*_xlfn.NORM.DIST(0,$J44/2,$M44,TRUE))*$D44+($K44="Steady Growth")*(AND(EZ$6&gt;=$F44,EZ$6&lt;=$H44)*((EZ$6-$F44+1)/($J44*($J44+1)/2)*$D44))+($K44="custom")*CustCF!ET44</f>
        <v/>
      </c>
      <c r="FA44" s="87">
        <f>($K44="Bell Curve")*(_xlfn.NORM.DIST(AND(FA$6&gt;=$F44,FA$6&lt;=$H44)*(FA$6-$F44+1),$J44/2,$M44,TRUE)-_xlfn.NORM.DIST(AND(FA$6&gt;=$F44,FA$6&lt;=$H44)*(EZ$6-$F44+1),$J44/2,$M44,TRUE))/(1-2*_xlfn.NORM.DIST(0,$J44/2,$M44,TRUE))*$D44+($K44="Steady Growth")*(AND(FA$6&gt;=$F44,FA$6&lt;=$H44)*((FA$6-$F44+1)/($J44*($J44+1)/2)*$D44))+($K44="custom")*CustCF!EU44</f>
        <v/>
      </c>
      <c r="FB44" s="87">
        <f>($K44="Bell Curve")*(_xlfn.NORM.DIST(AND(FB$6&gt;=$F44,FB$6&lt;=$H44)*(FB$6-$F44+1),$J44/2,$M44,TRUE)-_xlfn.NORM.DIST(AND(FB$6&gt;=$F44,FB$6&lt;=$H44)*(FA$6-$F44+1),$J44/2,$M44,TRUE))/(1-2*_xlfn.NORM.DIST(0,$J44/2,$M44,TRUE))*$D44+($K44="Steady Growth")*(AND(FB$6&gt;=$F44,FB$6&lt;=$H44)*((FB$6-$F44+1)/($J44*($J44+1)/2)*$D44))+($K44="custom")*CustCF!EV44</f>
        <v/>
      </c>
      <c r="FC44" s="87">
        <f>($K44="Bell Curve")*(_xlfn.NORM.DIST(AND(FC$6&gt;=$F44,FC$6&lt;=$H44)*(FC$6-$F44+1),$J44/2,$M44,TRUE)-_xlfn.NORM.DIST(AND(FC$6&gt;=$F44,FC$6&lt;=$H44)*(FB$6-$F44+1),$J44/2,$M44,TRUE))/(1-2*_xlfn.NORM.DIST(0,$J44/2,$M44,TRUE))*$D44+($K44="Steady Growth")*(AND(FC$6&gt;=$F44,FC$6&lt;=$H44)*((FC$6-$F44+1)/($J44*($J44+1)/2)*$D44))+($K44="custom")*CustCF!EW44</f>
        <v/>
      </c>
      <c r="FD44" s="87">
        <f>($K44="Bell Curve")*(_xlfn.NORM.DIST(AND(FD$6&gt;=$F44,FD$6&lt;=$H44)*(FD$6-$F44+1),$J44/2,$M44,TRUE)-_xlfn.NORM.DIST(AND(FD$6&gt;=$F44,FD$6&lt;=$H44)*(FC$6-$F44+1),$J44/2,$M44,TRUE))/(1-2*_xlfn.NORM.DIST(0,$J44/2,$M44,TRUE))*$D44+($K44="Steady Growth")*(AND(FD$6&gt;=$F44,FD$6&lt;=$H44)*((FD$6-$F44+1)/($J44*($J44+1)/2)*$D44))+($K44="custom")*CustCF!EX44</f>
        <v/>
      </c>
      <c r="FE44" s="87">
        <f>($K44="Bell Curve")*(_xlfn.NORM.DIST(AND(FE$6&gt;=$F44,FE$6&lt;=$H44)*(FE$6-$F44+1),$J44/2,$M44,TRUE)-_xlfn.NORM.DIST(AND(FE$6&gt;=$F44,FE$6&lt;=$H44)*(FD$6-$F44+1),$J44/2,$M44,TRUE))/(1-2*_xlfn.NORM.DIST(0,$J44/2,$M44,TRUE))*$D44+($K44="Steady Growth")*(AND(FE$6&gt;=$F44,FE$6&lt;=$H44)*((FE$6-$F44+1)/($J44*($J44+1)/2)*$D44))+($K44="custom")*CustCF!EY44</f>
        <v/>
      </c>
      <c r="FF44" s="87">
        <f>($K44="Bell Curve")*(_xlfn.NORM.DIST(AND(FF$6&gt;=$F44,FF$6&lt;=$H44)*(FF$6-$F44+1),$J44/2,$M44,TRUE)-_xlfn.NORM.DIST(AND(FF$6&gt;=$F44,FF$6&lt;=$H44)*(FE$6-$F44+1),$J44/2,$M44,TRUE))/(1-2*_xlfn.NORM.DIST(0,$J44/2,$M44,TRUE))*$D44+($K44="Steady Growth")*(AND(FF$6&gt;=$F44,FF$6&lt;=$H44)*((FF$6-$F44+1)/($J44*($J44+1)/2)*$D44))+($K44="custom")*CustCF!EZ44</f>
        <v/>
      </c>
      <c r="FG44" s="87">
        <f>($K44="Bell Curve")*(_xlfn.NORM.DIST(AND(FG$6&gt;=$F44,FG$6&lt;=$H44)*(FG$6-$F44+1),$J44/2,$M44,TRUE)-_xlfn.NORM.DIST(AND(FG$6&gt;=$F44,FG$6&lt;=$H44)*(FF$6-$F44+1),$J44/2,$M44,TRUE))/(1-2*_xlfn.NORM.DIST(0,$J44/2,$M44,TRUE))*$D44+($K44="Steady Growth")*(AND(FG$6&gt;=$F44,FG$6&lt;=$H44)*((FG$6-$F44+1)/($J44*($J44+1)/2)*$D44))+($K44="custom")*CustCF!FA44</f>
        <v/>
      </c>
      <c r="FH44" s="87">
        <f>($K44="Bell Curve")*(_xlfn.NORM.DIST(AND(FH$6&gt;=$F44,FH$6&lt;=$H44)*(FH$6-$F44+1),$J44/2,$M44,TRUE)-_xlfn.NORM.DIST(AND(FH$6&gt;=$F44,FH$6&lt;=$H44)*(FG$6-$F44+1),$J44/2,$M44,TRUE))/(1-2*_xlfn.NORM.DIST(0,$J44/2,$M44,TRUE))*$D44+($K44="Steady Growth")*(AND(FH$6&gt;=$F44,FH$6&lt;=$H44)*((FH$6-$F44+1)/($J44*($J44+1)/2)*$D44))+($K44="custom")*CustCF!FB44</f>
        <v/>
      </c>
      <c r="FI44" s="87">
        <f>($K44="Bell Curve")*(_xlfn.NORM.DIST(AND(FI$6&gt;=$F44,FI$6&lt;=$H44)*(FI$6-$F44+1),$J44/2,$M44,TRUE)-_xlfn.NORM.DIST(AND(FI$6&gt;=$F44,FI$6&lt;=$H44)*(FH$6-$F44+1),$J44/2,$M44,TRUE))/(1-2*_xlfn.NORM.DIST(0,$J44/2,$M44,TRUE))*$D44+($K44="Steady Growth")*(AND(FI$6&gt;=$F44,FI$6&lt;=$H44)*((FI$6-$F44+1)/($J44*($J44+1)/2)*$D44))+($K44="custom")*CustCF!FC44</f>
        <v/>
      </c>
      <c r="FJ44" s="87">
        <f>($K44="Bell Curve")*(_xlfn.NORM.DIST(AND(FJ$6&gt;=$F44,FJ$6&lt;=$H44)*(FJ$6-$F44+1),$J44/2,$M44,TRUE)-_xlfn.NORM.DIST(AND(FJ$6&gt;=$F44,FJ$6&lt;=$H44)*(FI$6-$F44+1),$J44/2,$M44,TRUE))/(1-2*_xlfn.NORM.DIST(0,$J44/2,$M44,TRUE))*$D44+($K44="Steady Growth")*(AND(FJ$6&gt;=$F44,FJ$6&lt;=$H44)*((FJ$6-$F44+1)/($J44*($J44+1)/2)*$D44))+($K44="custom")*CustCF!FD44</f>
        <v/>
      </c>
      <c r="FK44" s="87">
        <f>($K44="Bell Curve")*(_xlfn.NORM.DIST(AND(FK$6&gt;=$F44,FK$6&lt;=$H44)*(FK$6-$F44+1),$J44/2,$M44,TRUE)-_xlfn.NORM.DIST(AND(FK$6&gt;=$F44,FK$6&lt;=$H44)*(FJ$6-$F44+1),$J44/2,$M44,TRUE))/(1-2*_xlfn.NORM.DIST(0,$J44/2,$M44,TRUE))*$D44+($K44="Steady Growth")*(AND(FK$6&gt;=$F44,FK$6&lt;=$H44)*((FK$6-$F44+1)/($J44*($J44+1)/2)*$D44))+($K44="custom")*CustCF!FE44</f>
        <v/>
      </c>
      <c r="FL44" s="87">
        <f>($K44="Bell Curve")*(_xlfn.NORM.DIST(AND(FL$6&gt;=$F44,FL$6&lt;=$H44)*(FL$6-$F44+1),$J44/2,$M44,TRUE)-_xlfn.NORM.DIST(AND(FL$6&gt;=$F44,FL$6&lt;=$H44)*(FK$6-$F44+1),$J44/2,$M44,TRUE))/(1-2*_xlfn.NORM.DIST(0,$J44/2,$M44,TRUE))*$D44+($K44="Steady Growth")*(AND(FL$6&gt;=$F44,FL$6&lt;=$H44)*((FL$6-$F44+1)/($J44*($J44+1)/2)*$D44))+($K44="custom")*CustCF!FF44</f>
        <v/>
      </c>
      <c r="FM44" s="87">
        <f>($K44="Bell Curve")*(_xlfn.NORM.DIST(AND(FM$6&gt;=$F44,FM$6&lt;=$H44)*(FM$6-$F44+1),$J44/2,$M44,TRUE)-_xlfn.NORM.DIST(AND(FM$6&gt;=$F44,FM$6&lt;=$H44)*(FL$6-$F44+1),$J44/2,$M44,TRUE))/(1-2*_xlfn.NORM.DIST(0,$J44/2,$M44,TRUE))*$D44+($K44="Steady Growth")*(AND(FM$6&gt;=$F44,FM$6&lt;=$H44)*((FM$6-$F44+1)/($J44*($J44+1)/2)*$D44))+($K44="custom")*CustCF!FG44</f>
        <v/>
      </c>
      <c r="FN44" s="87">
        <f>($K44="Bell Curve")*(_xlfn.NORM.DIST(AND(FN$6&gt;=$F44,FN$6&lt;=$H44)*(FN$6-$F44+1),$J44/2,$M44,TRUE)-_xlfn.NORM.DIST(AND(FN$6&gt;=$F44,FN$6&lt;=$H44)*(FM$6-$F44+1),$J44/2,$M44,TRUE))/(1-2*_xlfn.NORM.DIST(0,$J44/2,$M44,TRUE))*$D44+($K44="Steady Growth")*(AND(FN$6&gt;=$F44,FN$6&lt;=$H44)*((FN$6-$F44+1)/($J44*($J44+1)/2)*$D44))+($K44="custom")*CustCF!FH44</f>
        <v/>
      </c>
      <c r="FO44" s="87">
        <f>($K44="Bell Curve")*(_xlfn.NORM.DIST(AND(FO$6&gt;=$F44,FO$6&lt;=$H44)*(FO$6-$F44+1),$J44/2,$M44,TRUE)-_xlfn.NORM.DIST(AND(FO$6&gt;=$F44,FO$6&lt;=$H44)*(FN$6-$F44+1),$J44/2,$M44,TRUE))/(1-2*_xlfn.NORM.DIST(0,$J44/2,$M44,TRUE))*$D44+($K44="Steady Growth")*(AND(FO$6&gt;=$F44,FO$6&lt;=$H44)*((FO$6-$F44+1)/($J44*($J44+1)/2)*$D44))+($K44="custom")*CustCF!FI44</f>
        <v/>
      </c>
      <c r="FP44" s="87">
        <f>($K44="Bell Curve")*(_xlfn.NORM.DIST(AND(FP$6&gt;=$F44,FP$6&lt;=$H44)*(FP$6-$F44+1),$J44/2,$M44,TRUE)-_xlfn.NORM.DIST(AND(FP$6&gt;=$F44,FP$6&lt;=$H44)*(FO$6-$F44+1),$J44/2,$M44,TRUE))/(1-2*_xlfn.NORM.DIST(0,$J44/2,$M44,TRUE))*$D44+($K44="Steady Growth")*(AND(FP$6&gt;=$F44,FP$6&lt;=$H44)*((FP$6-$F44+1)/($J44*($J44+1)/2)*$D44))+($K44="custom")*CustCF!FJ44</f>
        <v/>
      </c>
      <c r="FQ44" s="87">
        <f>($K44="Bell Curve")*(_xlfn.NORM.DIST(AND(FQ$6&gt;=$F44,FQ$6&lt;=$H44)*(FQ$6-$F44+1),$J44/2,$M44,TRUE)-_xlfn.NORM.DIST(AND(FQ$6&gt;=$F44,FQ$6&lt;=$H44)*(FP$6-$F44+1),$J44/2,$M44,TRUE))/(1-2*_xlfn.NORM.DIST(0,$J44/2,$M44,TRUE))*$D44+($K44="Steady Growth")*(AND(FQ$6&gt;=$F44,FQ$6&lt;=$H44)*((FQ$6-$F44+1)/($J44*($J44+1)/2)*$D44))+($K44="custom")*CustCF!FK44</f>
        <v/>
      </c>
      <c r="FR44" s="87">
        <f>($K44="Bell Curve")*(_xlfn.NORM.DIST(AND(FR$6&gt;=$F44,FR$6&lt;=$H44)*(FR$6-$F44+1),$J44/2,$M44,TRUE)-_xlfn.NORM.DIST(AND(FR$6&gt;=$F44,FR$6&lt;=$H44)*(FQ$6-$F44+1),$J44/2,$M44,TRUE))/(1-2*_xlfn.NORM.DIST(0,$J44/2,$M44,TRUE))*$D44+($K44="Steady Growth")*(AND(FR$6&gt;=$F44,FR$6&lt;=$H44)*((FR$6-$F44+1)/($J44*($J44+1)/2)*$D44))+($K44="custom")*CustCF!FL44</f>
        <v/>
      </c>
      <c r="FS44" s="87">
        <f>($K44="Bell Curve")*(_xlfn.NORM.DIST(AND(FS$6&gt;=$F44,FS$6&lt;=$H44)*(FS$6-$F44+1),$J44/2,$M44,TRUE)-_xlfn.NORM.DIST(AND(FS$6&gt;=$F44,FS$6&lt;=$H44)*(FR$6-$F44+1),$J44/2,$M44,TRUE))/(1-2*_xlfn.NORM.DIST(0,$J44/2,$M44,TRUE))*$D44+($K44="Steady Growth")*(AND(FS$6&gt;=$F44,FS$6&lt;=$H44)*((FS$6-$F44+1)/($J44*($J44+1)/2)*$D44))+($K44="custom")*CustCF!FM44</f>
        <v/>
      </c>
      <c r="FT44" s="87">
        <f>($K44="Bell Curve")*(_xlfn.NORM.DIST(AND(FT$6&gt;=$F44,FT$6&lt;=$H44)*(FT$6-$F44+1),$J44/2,$M44,TRUE)-_xlfn.NORM.DIST(AND(FT$6&gt;=$F44,FT$6&lt;=$H44)*(FS$6-$F44+1),$J44/2,$M44,TRUE))/(1-2*_xlfn.NORM.DIST(0,$J44/2,$M44,TRUE))*$D44+($K44="Steady Growth")*(AND(FT$6&gt;=$F44,FT$6&lt;=$H44)*((FT$6-$F44+1)/($J44*($J44+1)/2)*$D44))+($K44="custom")*CustCF!FN44</f>
        <v/>
      </c>
      <c r="FU44" s="87">
        <f>($K44="Bell Curve")*(_xlfn.NORM.DIST(AND(FU$6&gt;=$F44,FU$6&lt;=$H44)*(FU$6-$F44+1),$J44/2,$M44,TRUE)-_xlfn.NORM.DIST(AND(FU$6&gt;=$F44,FU$6&lt;=$H44)*(FT$6-$F44+1),$J44/2,$M44,TRUE))/(1-2*_xlfn.NORM.DIST(0,$J44/2,$M44,TRUE))*$D44+($K44="Steady Growth")*(AND(FU$6&gt;=$F44,FU$6&lt;=$H44)*((FU$6-$F44+1)/($J44*($J44+1)/2)*$D44))+($K44="custom")*CustCF!FO44</f>
        <v/>
      </c>
      <c r="FV44" s="87">
        <f>($K44="Bell Curve")*(_xlfn.NORM.DIST(AND(FV$6&gt;=$F44,FV$6&lt;=$H44)*(FV$6-$F44+1),$J44/2,$M44,TRUE)-_xlfn.NORM.DIST(AND(FV$6&gt;=$F44,FV$6&lt;=$H44)*(FU$6-$F44+1),$J44/2,$M44,TRUE))/(1-2*_xlfn.NORM.DIST(0,$J44/2,$M44,TRUE))*$D44+($K44="Steady Growth")*(AND(FV$6&gt;=$F44,FV$6&lt;=$H44)*((FV$6-$F44+1)/($J44*($J44+1)/2)*$D44))+($K44="custom")*CustCF!FP44</f>
        <v/>
      </c>
      <c r="FW44" s="87">
        <f>($K44="Bell Curve")*(_xlfn.NORM.DIST(AND(FW$6&gt;=$F44,FW$6&lt;=$H44)*(FW$6-$F44+1),$J44/2,$M44,TRUE)-_xlfn.NORM.DIST(AND(FW$6&gt;=$F44,FW$6&lt;=$H44)*(FV$6-$F44+1),$J44/2,$M44,TRUE))/(1-2*_xlfn.NORM.DIST(0,$J44/2,$M44,TRUE))*$D44+($K44="Steady Growth")*(AND(FW$6&gt;=$F44,FW$6&lt;=$H44)*((FW$6-$F44+1)/($J44*($J44+1)/2)*$D44))+($K44="custom")*CustCF!FQ44</f>
        <v/>
      </c>
      <c r="FX44" s="87">
        <f>($K44="Bell Curve")*(_xlfn.NORM.DIST(AND(FX$6&gt;=$F44,FX$6&lt;=$H44)*(FX$6-$F44+1),$J44/2,$M44,TRUE)-_xlfn.NORM.DIST(AND(FX$6&gt;=$F44,FX$6&lt;=$H44)*(FW$6-$F44+1),$J44/2,$M44,TRUE))/(1-2*_xlfn.NORM.DIST(0,$J44/2,$M44,TRUE))*$D44+($K44="Steady Growth")*(AND(FX$6&gt;=$F44,FX$6&lt;=$H44)*((FX$6-$F44+1)/($J44*($J44+1)/2)*$D44))+($K44="custom")*CustCF!FR44</f>
        <v/>
      </c>
      <c r="FY44" s="87">
        <f>($K44="Bell Curve")*(_xlfn.NORM.DIST(AND(FY$6&gt;=$F44,FY$6&lt;=$H44)*(FY$6-$F44+1),$J44/2,$M44,TRUE)-_xlfn.NORM.DIST(AND(FY$6&gt;=$F44,FY$6&lt;=$H44)*(FX$6-$F44+1),$J44/2,$M44,TRUE))/(1-2*_xlfn.NORM.DIST(0,$J44/2,$M44,TRUE))*$D44+($K44="Steady Growth")*(AND(FY$6&gt;=$F44,FY$6&lt;=$H44)*((FY$6-$F44+1)/($J44*($J44+1)/2)*$D44))+($K44="custom")*CustCF!FS44</f>
        <v/>
      </c>
      <c r="FZ44" s="87">
        <f>($K44="Bell Curve")*(_xlfn.NORM.DIST(AND(FZ$6&gt;=$F44,FZ$6&lt;=$H44)*(FZ$6-$F44+1),$J44/2,$M44,TRUE)-_xlfn.NORM.DIST(AND(FZ$6&gt;=$F44,FZ$6&lt;=$H44)*(FY$6-$F44+1),$J44/2,$M44,TRUE))/(1-2*_xlfn.NORM.DIST(0,$J44/2,$M44,TRUE))*$D44+($K44="Steady Growth")*(AND(FZ$6&gt;=$F44,FZ$6&lt;=$H44)*((FZ$6-$F44+1)/($J44*($J44+1)/2)*$D44))+($K44="custom")*CustCF!FT44</f>
        <v/>
      </c>
      <c r="GA44" s="87">
        <f>($K44="Bell Curve")*(_xlfn.NORM.DIST(AND(GA$6&gt;=$F44,GA$6&lt;=$H44)*(GA$6-$F44+1),$J44/2,$M44,TRUE)-_xlfn.NORM.DIST(AND(GA$6&gt;=$F44,GA$6&lt;=$H44)*(FZ$6-$F44+1),$J44/2,$M44,TRUE))/(1-2*_xlfn.NORM.DIST(0,$J44/2,$M44,TRUE))*$D44+($K44="Steady Growth")*(AND(GA$6&gt;=$F44,GA$6&lt;=$H44)*((GA$6-$F44+1)/($J44*($J44+1)/2)*$D44))+($K44="custom")*CustCF!FU44</f>
        <v/>
      </c>
      <c r="GB44" s="87">
        <f>($K44="Bell Curve")*(_xlfn.NORM.DIST(AND(GB$6&gt;=$F44,GB$6&lt;=$H44)*(GB$6-$F44+1),$J44/2,$M44,TRUE)-_xlfn.NORM.DIST(AND(GB$6&gt;=$F44,GB$6&lt;=$H44)*(GA$6-$F44+1),$J44/2,$M44,TRUE))/(1-2*_xlfn.NORM.DIST(0,$J44/2,$M44,TRUE))*$D44+($K44="Steady Growth")*(AND(GB$6&gt;=$F44,GB$6&lt;=$H44)*((GB$6-$F44+1)/($J44*($J44+1)/2)*$D44))+($K44="custom")*CustCF!FV44</f>
        <v/>
      </c>
      <c r="GC44" s="87">
        <f>($K44="Bell Curve")*(_xlfn.NORM.DIST(AND(GC$6&gt;=$F44,GC$6&lt;=$H44)*(GC$6-$F44+1),$J44/2,$M44,TRUE)-_xlfn.NORM.DIST(AND(GC$6&gt;=$F44,GC$6&lt;=$H44)*(GB$6-$F44+1),$J44/2,$M44,TRUE))/(1-2*_xlfn.NORM.DIST(0,$J44/2,$M44,TRUE))*$D44+($K44="Steady Growth")*(AND(GC$6&gt;=$F44,GC$6&lt;=$H44)*((GC$6-$F44+1)/($J44*($J44+1)/2)*$D44))+($K44="custom")*CustCF!FW44</f>
        <v/>
      </c>
      <c r="GD44" s="87">
        <f>($K44="Bell Curve")*(_xlfn.NORM.DIST(AND(GD$6&gt;=$F44,GD$6&lt;=$H44)*(GD$6-$F44+1),$J44/2,$M44,TRUE)-_xlfn.NORM.DIST(AND(GD$6&gt;=$F44,GD$6&lt;=$H44)*(GC$6-$F44+1),$J44/2,$M44,TRUE))/(1-2*_xlfn.NORM.DIST(0,$J44/2,$M44,TRUE))*$D44+($K44="Steady Growth")*(AND(GD$6&gt;=$F44,GD$6&lt;=$H44)*((GD$6-$F44+1)/($J44*($J44+1)/2)*$D44))+($K44="custom")*CustCF!FX44</f>
        <v/>
      </c>
      <c r="GE44" s="87">
        <f>($K44="Bell Curve")*(_xlfn.NORM.DIST(AND(GE$6&gt;=$F44,GE$6&lt;=$H44)*(GE$6-$F44+1),$J44/2,$M44,TRUE)-_xlfn.NORM.DIST(AND(GE$6&gt;=$F44,GE$6&lt;=$H44)*(GD$6-$F44+1),$J44/2,$M44,TRUE))/(1-2*_xlfn.NORM.DIST(0,$J44/2,$M44,TRUE))*$D44+($K44="Steady Growth")*(AND(GE$6&gt;=$F44,GE$6&lt;=$H44)*((GE$6-$F44+1)/($J44*($J44+1)/2)*$D44))+($K44="custom")*CustCF!FY44</f>
        <v/>
      </c>
      <c r="GF44" s="87">
        <f>($K44="Bell Curve")*(_xlfn.NORM.DIST(AND(GF$6&gt;=$F44,GF$6&lt;=$H44)*(GF$6-$F44+1),$J44/2,$M44,TRUE)-_xlfn.NORM.DIST(AND(GF$6&gt;=$F44,GF$6&lt;=$H44)*(GE$6-$F44+1),$J44/2,$M44,TRUE))/(1-2*_xlfn.NORM.DIST(0,$J44/2,$M44,TRUE))*$D44+($K44="Steady Growth")*(AND(GF$6&gt;=$F44,GF$6&lt;=$H44)*((GF$6-$F44+1)/($J44*($J44+1)/2)*$D44))+($K44="custom")*CustCF!FZ44</f>
        <v/>
      </c>
      <c r="GG44" s="87">
        <f>($K44="Bell Curve")*(_xlfn.NORM.DIST(AND(GG$6&gt;=$F44,GG$6&lt;=$H44)*(GG$6-$F44+1),$J44/2,$M44,TRUE)-_xlfn.NORM.DIST(AND(GG$6&gt;=$F44,GG$6&lt;=$H44)*(GF$6-$F44+1),$J44/2,$M44,TRUE))/(1-2*_xlfn.NORM.DIST(0,$J44/2,$M44,TRUE))*$D44+($K44="Steady Growth")*(AND(GG$6&gt;=$F44,GG$6&lt;=$H44)*((GG$6-$F44+1)/($J44*($J44+1)/2)*$D44))+($K44="custom")*CustCF!GA44</f>
        <v/>
      </c>
      <c r="GH44" s="87">
        <f>($K44="Bell Curve")*(_xlfn.NORM.DIST(AND(GH$6&gt;=$F44,GH$6&lt;=$H44)*(GH$6-$F44+1),$J44/2,$M44,TRUE)-_xlfn.NORM.DIST(AND(GH$6&gt;=$F44,GH$6&lt;=$H44)*(GG$6-$F44+1),$J44/2,$M44,TRUE))/(1-2*_xlfn.NORM.DIST(0,$J44/2,$M44,TRUE))*$D44+($K44="Steady Growth")*(AND(GH$6&gt;=$F44,GH$6&lt;=$H44)*((GH$6-$F44+1)/($J44*($J44+1)/2)*$D44))+($K44="custom")*CustCF!GB44</f>
        <v/>
      </c>
      <c r="GI44" s="87">
        <f>($K44="Bell Curve")*(_xlfn.NORM.DIST(AND(GI$6&gt;=$F44,GI$6&lt;=$H44)*(GI$6-$F44+1),$J44/2,$M44,TRUE)-_xlfn.NORM.DIST(AND(GI$6&gt;=$F44,GI$6&lt;=$H44)*(GH$6-$F44+1),$J44/2,$M44,TRUE))/(1-2*_xlfn.NORM.DIST(0,$J44/2,$M44,TRUE))*$D44+($K44="Steady Growth")*(AND(GI$6&gt;=$F44,GI$6&lt;=$H44)*((GI$6-$F44+1)/($J44*($J44+1)/2)*$D44))+($K44="custom")*CustCF!GC44</f>
        <v/>
      </c>
      <c r="GJ44" s="87">
        <f>($K44="Bell Curve")*(_xlfn.NORM.DIST(AND(GJ$6&gt;=$F44,GJ$6&lt;=$H44)*(GJ$6-$F44+1),$J44/2,$M44,TRUE)-_xlfn.NORM.DIST(AND(GJ$6&gt;=$F44,GJ$6&lt;=$H44)*(GI$6-$F44+1),$J44/2,$M44,TRUE))/(1-2*_xlfn.NORM.DIST(0,$J44/2,$M44,TRUE))*$D44+($K44="Steady Growth")*(AND(GJ$6&gt;=$F44,GJ$6&lt;=$H44)*((GJ$6-$F44+1)/($J44*($J44+1)/2)*$D44))+($K44="custom")*CustCF!GD44</f>
        <v/>
      </c>
      <c r="GK44" s="87">
        <f>($K44="Bell Curve")*(_xlfn.NORM.DIST(AND(GK$6&gt;=$F44,GK$6&lt;=$H44)*(GK$6-$F44+1),$J44/2,$M44,TRUE)-_xlfn.NORM.DIST(AND(GK$6&gt;=$F44,GK$6&lt;=$H44)*(GJ$6-$F44+1),$J44/2,$M44,TRUE))/(1-2*_xlfn.NORM.DIST(0,$J44/2,$M44,TRUE))*$D44+($K44="Steady Growth")*(AND(GK$6&gt;=$F44,GK$6&lt;=$H44)*((GK$6-$F44+1)/($J44*($J44+1)/2)*$D44))+($K44="custom")*CustCF!GE44</f>
        <v/>
      </c>
      <c r="GL44" s="87">
        <f>($K44="Bell Curve")*(_xlfn.NORM.DIST(AND(GL$6&gt;=$F44,GL$6&lt;=$H44)*(GL$6-$F44+1),$J44/2,$M44,TRUE)-_xlfn.NORM.DIST(AND(GL$6&gt;=$F44,GL$6&lt;=$H44)*(GK$6-$F44+1),$J44/2,$M44,TRUE))/(1-2*_xlfn.NORM.DIST(0,$J44/2,$M44,TRUE))*$D44+($K44="Steady Growth")*(AND(GL$6&gt;=$F44,GL$6&lt;=$H44)*((GL$6-$F44+1)/($J44*($J44+1)/2)*$D44))+($K44="custom")*CustCF!GF44</f>
        <v/>
      </c>
      <c r="GM44" s="87">
        <f>($K44="Bell Curve")*(_xlfn.NORM.DIST(AND(GM$6&gt;=$F44,GM$6&lt;=$H44)*(GM$6-$F44+1),$J44/2,$M44,TRUE)-_xlfn.NORM.DIST(AND(GM$6&gt;=$F44,GM$6&lt;=$H44)*(GL$6-$F44+1),$J44/2,$M44,TRUE))/(1-2*_xlfn.NORM.DIST(0,$J44/2,$M44,TRUE))*$D44+($K44="Steady Growth")*(AND(GM$6&gt;=$F44,GM$6&lt;=$H44)*((GM$6-$F44+1)/($J44*($J44+1)/2)*$D44))+($K44="custom")*CustCF!GG44</f>
        <v/>
      </c>
      <c r="GN44" s="257">
        <f>($K44="Bell Curve")*(_xlfn.NORM.DIST(AND(GN$6&gt;=$F44,GN$6&lt;=$H44)*(GN$6-$F44+1),$J44/2,$M44,TRUE)-_xlfn.NORM.DIST(AND(GN$6&gt;=$F44,GN$6&lt;=$H44)*(GM$6-$F44+1),$J44/2,$M44,TRUE))/(1-2*_xlfn.NORM.DIST(0,$J44/2,$M44,TRUE))*$D44+($K44="Steady Growth")*(AND(GN$6&gt;=$F44,GN$6&lt;=$H44)*((GN$6-$F44+1)/($J44*($J44+1)/2)*$D44))+($K44="custom")*CustCF!GH44</f>
        <v/>
      </c>
      <c r="GO44" s="1" t="n"/>
      <c r="GP44" s="63" t="n"/>
    </row>
    <row r="45" outlineLevel="1">
      <c r="A45" s="1" t="n"/>
      <c r="B45" s="1" t="n"/>
      <c r="C45" s="251">
        <f>Budget!T16</f>
        <v/>
      </c>
      <c r="D45" s="14">
        <f>Budget!U16</f>
        <v/>
      </c>
      <c r="E45" s="14">
        <f>IF(D45&lt;&gt;0,F45,"")</f>
        <v/>
      </c>
      <c r="F45" s="252" t="n">
        <v>9</v>
      </c>
      <c r="G45" s="921">
        <f>IF(L45="custom",CustCF!F45,INDEX($P$8:$GN$8,MATCH(F45,$P$6:$GN$6,0)))</f>
        <v/>
      </c>
      <c r="H45" s="253" t="n">
        <v>18</v>
      </c>
      <c r="I45" s="921">
        <f>IF(L45="custom",CustCF!G45,INDEX($P$8:$GN$8,MATCH(H45,$P$6:$GN$6,0)))</f>
        <v/>
      </c>
      <c r="J45" s="249">
        <f>H45-F45+1</f>
        <v/>
      </c>
      <c r="K45" s="254" t="inlineStr">
        <is>
          <t>Steady Growth</t>
        </is>
      </c>
      <c r="L45" s="255" t="inlineStr">
        <is>
          <t>Flat (9)</t>
        </is>
      </c>
      <c r="M45" s="256">
        <f>INDEX($D$261:$D$266,MATCH(L45,$C$261:$C$266,0))</f>
        <v/>
      </c>
      <c r="N45" s="13">
        <f>SUM(P45:GN45)</f>
        <v/>
      </c>
      <c r="O45" s="14" t="n"/>
      <c r="P45" s="87">
        <f>($K45="Bell Curve")*(_xlfn.NORM.DIST(AND(P$6&gt;=$F45,P$6&lt;=$H45)*(P$6-$F45+1),$J45/2,$M45,TRUE)-_xlfn.NORM.DIST(AND(P$6&gt;=$F45,P$6&lt;=$H45)*(O$6-$F45+1),$J45/2,$M45,TRUE))/(1-2*_xlfn.NORM.DIST(0,$J45/2,$M45,TRUE))*$D45+($K45="Steady Growth")*(AND(P$6&gt;=$F45,P$6&lt;=$H45)*((P$6-$F45+1)/($J45*($J45+1)/2)*$D45))+($K45="custom")*CustCF!J45</f>
        <v/>
      </c>
      <c r="Q45" s="87">
        <f>($K45="Bell Curve")*(_xlfn.NORM.DIST(AND(Q$6&gt;=$F45,Q$6&lt;=$H45)*(Q$6-$F45+1),$J45/2,$M45,TRUE)-_xlfn.NORM.DIST(AND(Q$6&gt;=$F45,Q$6&lt;=$H45)*(P$6-$F45+1),$J45/2,$M45,TRUE))/(1-2*_xlfn.NORM.DIST(0,$J45/2,$M45,TRUE))*$D45+($K45="Steady Growth")*(AND(Q$6&gt;=$F45,Q$6&lt;=$H45)*((Q$6-$F45+1)/($J45*($J45+1)/2)*$D45))+($K45="custom")*CustCF!K45</f>
        <v/>
      </c>
      <c r="R45" s="87">
        <f>($K45="Bell Curve")*(_xlfn.NORM.DIST(AND(R$6&gt;=$F45,R$6&lt;=$H45)*(R$6-$F45+1),$J45/2,$M45,TRUE)-_xlfn.NORM.DIST(AND(R$6&gt;=$F45,R$6&lt;=$H45)*(Q$6-$F45+1),$J45/2,$M45,TRUE))/(1-2*_xlfn.NORM.DIST(0,$J45/2,$M45,TRUE))*$D45+($K45="Steady Growth")*(AND(R$6&gt;=$F45,R$6&lt;=$H45)*((R$6-$F45+1)/($J45*($J45+1)/2)*$D45))+($K45="custom")*CustCF!L45</f>
        <v/>
      </c>
      <c r="S45" s="87">
        <f>($K45="Bell Curve")*(_xlfn.NORM.DIST(AND(S$6&gt;=$F45,S$6&lt;=$H45)*(S$6-$F45+1),$J45/2,$M45,TRUE)-_xlfn.NORM.DIST(AND(S$6&gt;=$F45,S$6&lt;=$H45)*(R$6-$F45+1),$J45/2,$M45,TRUE))/(1-2*_xlfn.NORM.DIST(0,$J45/2,$M45,TRUE))*$D45+($K45="Steady Growth")*(AND(S$6&gt;=$F45,S$6&lt;=$H45)*((S$6-$F45+1)/($J45*($J45+1)/2)*$D45))+($K45="custom")*CustCF!M45</f>
        <v/>
      </c>
      <c r="T45" s="87">
        <f>($K45="Bell Curve")*(_xlfn.NORM.DIST(AND(T$6&gt;=$F45,T$6&lt;=$H45)*(T$6-$F45+1),$J45/2,$M45,TRUE)-_xlfn.NORM.DIST(AND(T$6&gt;=$F45,T$6&lt;=$H45)*(S$6-$F45+1),$J45/2,$M45,TRUE))/(1-2*_xlfn.NORM.DIST(0,$J45/2,$M45,TRUE))*$D45+($K45="Steady Growth")*(AND(T$6&gt;=$F45,T$6&lt;=$H45)*((T$6-$F45+1)/($J45*($J45+1)/2)*$D45))+($K45="custom")*CustCF!N45</f>
        <v/>
      </c>
      <c r="U45" s="87">
        <f>($K45="Bell Curve")*(_xlfn.NORM.DIST(AND(U$6&gt;=$F45,U$6&lt;=$H45)*(U$6-$F45+1),$J45/2,$M45,TRUE)-_xlfn.NORM.DIST(AND(U$6&gt;=$F45,U$6&lt;=$H45)*(T$6-$F45+1),$J45/2,$M45,TRUE))/(1-2*_xlfn.NORM.DIST(0,$J45/2,$M45,TRUE))*$D45+($K45="Steady Growth")*(AND(U$6&gt;=$F45,U$6&lt;=$H45)*((U$6-$F45+1)/($J45*($J45+1)/2)*$D45))+($K45="custom")*CustCF!O45</f>
        <v/>
      </c>
      <c r="V45" s="87">
        <f>($K45="Bell Curve")*(_xlfn.NORM.DIST(AND(V$6&gt;=$F45,V$6&lt;=$H45)*(V$6-$F45+1),$J45/2,$M45,TRUE)-_xlfn.NORM.DIST(AND(V$6&gt;=$F45,V$6&lt;=$H45)*(U$6-$F45+1),$J45/2,$M45,TRUE))/(1-2*_xlfn.NORM.DIST(0,$J45/2,$M45,TRUE))*$D45+($K45="Steady Growth")*(AND(V$6&gt;=$F45,V$6&lt;=$H45)*((V$6-$F45+1)/($J45*($J45+1)/2)*$D45))+($K45="custom")*CustCF!P45</f>
        <v/>
      </c>
      <c r="W45" s="87">
        <f>($K45="Bell Curve")*(_xlfn.NORM.DIST(AND(W$6&gt;=$F45,W$6&lt;=$H45)*(W$6-$F45+1),$J45/2,$M45,TRUE)-_xlfn.NORM.DIST(AND(W$6&gt;=$F45,W$6&lt;=$H45)*(V$6-$F45+1),$J45/2,$M45,TRUE))/(1-2*_xlfn.NORM.DIST(0,$J45/2,$M45,TRUE))*$D45+($K45="Steady Growth")*(AND(W$6&gt;=$F45,W$6&lt;=$H45)*((W$6-$F45+1)/($J45*($J45+1)/2)*$D45))+($K45="custom")*CustCF!Q45</f>
        <v/>
      </c>
      <c r="X45" s="87">
        <f>($K45="Bell Curve")*(_xlfn.NORM.DIST(AND(X$6&gt;=$F45,X$6&lt;=$H45)*(X$6-$F45+1),$J45/2,$M45,TRUE)-_xlfn.NORM.DIST(AND(X$6&gt;=$F45,X$6&lt;=$H45)*(W$6-$F45+1),$J45/2,$M45,TRUE))/(1-2*_xlfn.NORM.DIST(0,$J45/2,$M45,TRUE))*$D45+($K45="Steady Growth")*(AND(X$6&gt;=$F45,X$6&lt;=$H45)*((X$6-$F45+1)/($J45*($J45+1)/2)*$D45))+($K45="custom")*CustCF!R45</f>
        <v/>
      </c>
      <c r="Y45" s="87">
        <f>($K45="Bell Curve")*(_xlfn.NORM.DIST(AND(Y$6&gt;=$F45,Y$6&lt;=$H45)*(Y$6-$F45+1),$J45/2,$M45,TRUE)-_xlfn.NORM.DIST(AND(Y$6&gt;=$F45,Y$6&lt;=$H45)*(X$6-$F45+1),$J45/2,$M45,TRUE))/(1-2*_xlfn.NORM.DIST(0,$J45/2,$M45,TRUE))*$D45+($K45="Steady Growth")*(AND(Y$6&gt;=$F45,Y$6&lt;=$H45)*((Y$6-$F45+1)/($J45*($J45+1)/2)*$D45))+($K45="custom")*CustCF!S45</f>
        <v/>
      </c>
      <c r="Z45" s="87">
        <f>($K45="Bell Curve")*(_xlfn.NORM.DIST(AND(Z$6&gt;=$F45,Z$6&lt;=$H45)*(Z$6-$F45+1),$J45/2,$M45,TRUE)-_xlfn.NORM.DIST(AND(Z$6&gt;=$F45,Z$6&lt;=$H45)*(Y$6-$F45+1),$J45/2,$M45,TRUE))/(1-2*_xlfn.NORM.DIST(0,$J45/2,$M45,TRUE))*$D45+($K45="Steady Growth")*(AND(Z$6&gt;=$F45,Z$6&lt;=$H45)*((Z$6-$F45+1)/($J45*($J45+1)/2)*$D45))+($K45="custom")*CustCF!T45</f>
        <v/>
      </c>
      <c r="AA45" s="87">
        <f>($K45="Bell Curve")*(_xlfn.NORM.DIST(AND(AA$6&gt;=$F45,AA$6&lt;=$H45)*(AA$6-$F45+1),$J45/2,$M45,TRUE)-_xlfn.NORM.DIST(AND(AA$6&gt;=$F45,AA$6&lt;=$H45)*(Z$6-$F45+1),$J45/2,$M45,TRUE))/(1-2*_xlfn.NORM.DIST(0,$J45/2,$M45,TRUE))*$D45+($K45="Steady Growth")*(AND(AA$6&gt;=$F45,AA$6&lt;=$H45)*((AA$6-$F45+1)/($J45*($J45+1)/2)*$D45))+($K45="custom")*CustCF!U45</f>
        <v/>
      </c>
      <c r="AB45" s="87">
        <f>($K45="Bell Curve")*(_xlfn.NORM.DIST(AND(AB$6&gt;=$F45,AB$6&lt;=$H45)*(AB$6-$F45+1),$J45/2,$M45,TRUE)-_xlfn.NORM.DIST(AND(AB$6&gt;=$F45,AB$6&lt;=$H45)*(AA$6-$F45+1),$J45/2,$M45,TRUE))/(1-2*_xlfn.NORM.DIST(0,$J45/2,$M45,TRUE))*$D45+($K45="Steady Growth")*(AND(AB$6&gt;=$F45,AB$6&lt;=$H45)*((AB$6-$F45+1)/($J45*($J45+1)/2)*$D45))+($K45="custom")*CustCF!V45</f>
        <v/>
      </c>
      <c r="AC45" s="87">
        <f>($K45="Bell Curve")*(_xlfn.NORM.DIST(AND(AC$6&gt;=$F45,AC$6&lt;=$H45)*(AC$6-$F45+1),$J45/2,$M45,TRUE)-_xlfn.NORM.DIST(AND(AC$6&gt;=$F45,AC$6&lt;=$H45)*(AB$6-$F45+1),$J45/2,$M45,TRUE))/(1-2*_xlfn.NORM.DIST(0,$J45/2,$M45,TRUE))*$D45+($K45="Steady Growth")*(AND(AC$6&gt;=$F45,AC$6&lt;=$H45)*((AC$6-$F45+1)/($J45*($J45+1)/2)*$D45))+($K45="custom")*CustCF!W45</f>
        <v/>
      </c>
      <c r="AD45" s="87">
        <f>($K45="Bell Curve")*(_xlfn.NORM.DIST(AND(AD$6&gt;=$F45,AD$6&lt;=$H45)*(AD$6-$F45+1),$J45/2,$M45,TRUE)-_xlfn.NORM.DIST(AND(AD$6&gt;=$F45,AD$6&lt;=$H45)*(AC$6-$F45+1),$J45/2,$M45,TRUE))/(1-2*_xlfn.NORM.DIST(0,$J45/2,$M45,TRUE))*$D45+($K45="Steady Growth")*(AND(AD$6&gt;=$F45,AD$6&lt;=$H45)*((AD$6-$F45+1)/($J45*($J45+1)/2)*$D45))+($K45="custom")*CustCF!X45</f>
        <v/>
      </c>
      <c r="AE45" s="87">
        <f>($K45="Bell Curve")*(_xlfn.NORM.DIST(AND(AE$6&gt;=$F45,AE$6&lt;=$H45)*(AE$6-$F45+1),$J45/2,$M45,TRUE)-_xlfn.NORM.DIST(AND(AE$6&gt;=$F45,AE$6&lt;=$H45)*(AD$6-$F45+1),$J45/2,$M45,TRUE))/(1-2*_xlfn.NORM.DIST(0,$J45/2,$M45,TRUE))*$D45+($K45="Steady Growth")*(AND(AE$6&gt;=$F45,AE$6&lt;=$H45)*((AE$6-$F45+1)/($J45*($J45+1)/2)*$D45))+($K45="custom")*CustCF!Y45</f>
        <v/>
      </c>
      <c r="AF45" s="87">
        <f>($K45="Bell Curve")*(_xlfn.NORM.DIST(AND(AF$6&gt;=$F45,AF$6&lt;=$H45)*(AF$6-$F45+1),$J45/2,$M45,TRUE)-_xlfn.NORM.DIST(AND(AF$6&gt;=$F45,AF$6&lt;=$H45)*(AE$6-$F45+1),$J45/2,$M45,TRUE))/(1-2*_xlfn.NORM.DIST(0,$J45/2,$M45,TRUE))*$D45+($K45="Steady Growth")*(AND(AF$6&gt;=$F45,AF$6&lt;=$H45)*((AF$6-$F45+1)/($J45*($J45+1)/2)*$D45))+($K45="custom")*CustCF!Z45</f>
        <v/>
      </c>
      <c r="AG45" s="87">
        <f>($K45="Bell Curve")*(_xlfn.NORM.DIST(AND(AG$6&gt;=$F45,AG$6&lt;=$H45)*(AG$6-$F45+1),$J45/2,$M45,TRUE)-_xlfn.NORM.DIST(AND(AG$6&gt;=$F45,AG$6&lt;=$H45)*(AF$6-$F45+1),$J45/2,$M45,TRUE))/(1-2*_xlfn.NORM.DIST(0,$J45/2,$M45,TRUE))*$D45+($K45="Steady Growth")*(AND(AG$6&gt;=$F45,AG$6&lt;=$H45)*((AG$6-$F45+1)/($J45*($J45+1)/2)*$D45))+($K45="custom")*CustCF!AA45</f>
        <v/>
      </c>
      <c r="AH45" s="87">
        <f>($K45="Bell Curve")*(_xlfn.NORM.DIST(AND(AH$6&gt;=$F45,AH$6&lt;=$H45)*(AH$6-$F45+1),$J45/2,$M45,TRUE)-_xlfn.NORM.DIST(AND(AH$6&gt;=$F45,AH$6&lt;=$H45)*(AG$6-$F45+1),$J45/2,$M45,TRUE))/(1-2*_xlfn.NORM.DIST(0,$J45/2,$M45,TRUE))*$D45+($K45="Steady Growth")*(AND(AH$6&gt;=$F45,AH$6&lt;=$H45)*((AH$6-$F45+1)/($J45*($J45+1)/2)*$D45))+($K45="custom")*CustCF!AB45</f>
        <v/>
      </c>
      <c r="AI45" s="87">
        <f>($K45="Bell Curve")*(_xlfn.NORM.DIST(AND(AI$6&gt;=$F45,AI$6&lt;=$H45)*(AI$6-$F45+1),$J45/2,$M45,TRUE)-_xlfn.NORM.DIST(AND(AI$6&gt;=$F45,AI$6&lt;=$H45)*(AH$6-$F45+1),$J45/2,$M45,TRUE))/(1-2*_xlfn.NORM.DIST(0,$J45/2,$M45,TRUE))*$D45+($K45="Steady Growth")*(AND(AI$6&gt;=$F45,AI$6&lt;=$H45)*((AI$6-$F45+1)/($J45*($J45+1)/2)*$D45))+($K45="custom")*CustCF!AC45</f>
        <v/>
      </c>
      <c r="AJ45" s="87">
        <f>($K45="Bell Curve")*(_xlfn.NORM.DIST(AND(AJ$6&gt;=$F45,AJ$6&lt;=$H45)*(AJ$6-$F45+1),$J45/2,$M45,TRUE)-_xlfn.NORM.DIST(AND(AJ$6&gt;=$F45,AJ$6&lt;=$H45)*(AI$6-$F45+1),$J45/2,$M45,TRUE))/(1-2*_xlfn.NORM.DIST(0,$J45/2,$M45,TRUE))*$D45+($K45="Steady Growth")*(AND(AJ$6&gt;=$F45,AJ$6&lt;=$H45)*((AJ$6-$F45+1)/($J45*($J45+1)/2)*$D45))+($K45="custom")*CustCF!AD45</f>
        <v/>
      </c>
      <c r="AK45" s="87">
        <f>($K45="Bell Curve")*(_xlfn.NORM.DIST(AND(AK$6&gt;=$F45,AK$6&lt;=$H45)*(AK$6-$F45+1),$J45/2,$M45,TRUE)-_xlfn.NORM.DIST(AND(AK$6&gt;=$F45,AK$6&lt;=$H45)*(AJ$6-$F45+1),$J45/2,$M45,TRUE))/(1-2*_xlfn.NORM.DIST(0,$J45/2,$M45,TRUE))*$D45+($K45="Steady Growth")*(AND(AK$6&gt;=$F45,AK$6&lt;=$H45)*((AK$6-$F45+1)/($J45*($J45+1)/2)*$D45))+($K45="custom")*CustCF!AE45</f>
        <v/>
      </c>
      <c r="AL45" s="87">
        <f>($K45="Bell Curve")*(_xlfn.NORM.DIST(AND(AL$6&gt;=$F45,AL$6&lt;=$H45)*(AL$6-$F45+1),$J45/2,$M45,TRUE)-_xlfn.NORM.DIST(AND(AL$6&gt;=$F45,AL$6&lt;=$H45)*(AK$6-$F45+1),$J45/2,$M45,TRUE))/(1-2*_xlfn.NORM.DIST(0,$J45/2,$M45,TRUE))*$D45+($K45="Steady Growth")*(AND(AL$6&gt;=$F45,AL$6&lt;=$H45)*((AL$6-$F45+1)/($J45*($J45+1)/2)*$D45))+($K45="custom")*CustCF!AF45</f>
        <v/>
      </c>
      <c r="AM45" s="87">
        <f>($K45="Bell Curve")*(_xlfn.NORM.DIST(AND(AM$6&gt;=$F45,AM$6&lt;=$H45)*(AM$6-$F45+1),$J45/2,$M45,TRUE)-_xlfn.NORM.DIST(AND(AM$6&gt;=$F45,AM$6&lt;=$H45)*(AL$6-$F45+1),$J45/2,$M45,TRUE))/(1-2*_xlfn.NORM.DIST(0,$J45/2,$M45,TRUE))*$D45+($K45="Steady Growth")*(AND(AM$6&gt;=$F45,AM$6&lt;=$H45)*((AM$6-$F45+1)/($J45*($J45+1)/2)*$D45))+($K45="custom")*CustCF!AG45</f>
        <v/>
      </c>
      <c r="AN45" s="87">
        <f>($K45="Bell Curve")*(_xlfn.NORM.DIST(AND(AN$6&gt;=$F45,AN$6&lt;=$H45)*(AN$6-$F45+1),$J45/2,$M45,TRUE)-_xlfn.NORM.DIST(AND(AN$6&gt;=$F45,AN$6&lt;=$H45)*(AM$6-$F45+1),$J45/2,$M45,TRUE))/(1-2*_xlfn.NORM.DIST(0,$J45/2,$M45,TRUE))*$D45+($K45="Steady Growth")*(AND(AN$6&gt;=$F45,AN$6&lt;=$H45)*((AN$6-$F45+1)/($J45*($J45+1)/2)*$D45))+($K45="custom")*CustCF!AH45</f>
        <v/>
      </c>
      <c r="AO45" s="87">
        <f>($K45="Bell Curve")*(_xlfn.NORM.DIST(AND(AO$6&gt;=$F45,AO$6&lt;=$H45)*(AO$6-$F45+1),$J45/2,$M45,TRUE)-_xlfn.NORM.DIST(AND(AO$6&gt;=$F45,AO$6&lt;=$H45)*(AN$6-$F45+1),$J45/2,$M45,TRUE))/(1-2*_xlfn.NORM.DIST(0,$J45/2,$M45,TRUE))*$D45+($K45="Steady Growth")*(AND(AO$6&gt;=$F45,AO$6&lt;=$H45)*((AO$6-$F45+1)/($J45*($J45+1)/2)*$D45))+($K45="custom")*CustCF!AI45</f>
        <v/>
      </c>
      <c r="AP45" s="87">
        <f>($K45="Bell Curve")*(_xlfn.NORM.DIST(AND(AP$6&gt;=$F45,AP$6&lt;=$H45)*(AP$6-$F45+1),$J45/2,$M45,TRUE)-_xlfn.NORM.DIST(AND(AP$6&gt;=$F45,AP$6&lt;=$H45)*(AO$6-$F45+1),$J45/2,$M45,TRUE))/(1-2*_xlfn.NORM.DIST(0,$J45/2,$M45,TRUE))*$D45+($K45="Steady Growth")*(AND(AP$6&gt;=$F45,AP$6&lt;=$H45)*((AP$6-$F45+1)/($J45*($J45+1)/2)*$D45))+($K45="custom")*CustCF!AJ45</f>
        <v/>
      </c>
      <c r="AQ45" s="87">
        <f>($K45="Bell Curve")*(_xlfn.NORM.DIST(AND(AQ$6&gt;=$F45,AQ$6&lt;=$H45)*(AQ$6-$F45+1),$J45/2,$M45,TRUE)-_xlfn.NORM.DIST(AND(AQ$6&gt;=$F45,AQ$6&lt;=$H45)*(AP$6-$F45+1),$J45/2,$M45,TRUE))/(1-2*_xlfn.NORM.DIST(0,$J45/2,$M45,TRUE))*$D45+($K45="Steady Growth")*(AND(AQ$6&gt;=$F45,AQ$6&lt;=$H45)*((AQ$6-$F45+1)/($J45*($J45+1)/2)*$D45))+($K45="custom")*CustCF!AK45</f>
        <v/>
      </c>
      <c r="AR45" s="87">
        <f>($K45="Bell Curve")*(_xlfn.NORM.DIST(AND(AR$6&gt;=$F45,AR$6&lt;=$H45)*(AR$6-$F45+1),$J45/2,$M45,TRUE)-_xlfn.NORM.DIST(AND(AR$6&gt;=$F45,AR$6&lt;=$H45)*(AQ$6-$F45+1),$J45/2,$M45,TRUE))/(1-2*_xlfn.NORM.DIST(0,$J45/2,$M45,TRUE))*$D45+($K45="Steady Growth")*(AND(AR$6&gt;=$F45,AR$6&lt;=$H45)*((AR$6-$F45+1)/($J45*($J45+1)/2)*$D45))+($K45="custom")*CustCF!AL45</f>
        <v/>
      </c>
      <c r="AS45" s="87">
        <f>($K45="Bell Curve")*(_xlfn.NORM.DIST(AND(AS$6&gt;=$F45,AS$6&lt;=$H45)*(AS$6-$F45+1),$J45/2,$M45,TRUE)-_xlfn.NORM.DIST(AND(AS$6&gt;=$F45,AS$6&lt;=$H45)*(AR$6-$F45+1),$J45/2,$M45,TRUE))/(1-2*_xlfn.NORM.DIST(0,$J45/2,$M45,TRUE))*$D45+($K45="Steady Growth")*(AND(AS$6&gt;=$F45,AS$6&lt;=$H45)*((AS$6-$F45+1)/($J45*($J45+1)/2)*$D45))+($K45="custom")*CustCF!AM45</f>
        <v/>
      </c>
      <c r="AT45" s="87">
        <f>($K45="Bell Curve")*(_xlfn.NORM.DIST(AND(AT$6&gt;=$F45,AT$6&lt;=$H45)*(AT$6-$F45+1),$J45/2,$M45,TRUE)-_xlfn.NORM.DIST(AND(AT$6&gt;=$F45,AT$6&lt;=$H45)*(AS$6-$F45+1),$J45/2,$M45,TRUE))/(1-2*_xlfn.NORM.DIST(0,$J45/2,$M45,TRUE))*$D45+($K45="Steady Growth")*(AND(AT$6&gt;=$F45,AT$6&lt;=$H45)*((AT$6-$F45+1)/($J45*($J45+1)/2)*$D45))+($K45="custom")*CustCF!AN45</f>
        <v/>
      </c>
      <c r="AU45" s="87">
        <f>($K45="Bell Curve")*(_xlfn.NORM.DIST(AND(AU$6&gt;=$F45,AU$6&lt;=$H45)*(AU$6-$F45+1),$J45/2,$M45,TRUE)-_xlfn.NORM.DIST(AND(AU$6&gt;=$F45,AU$6&lt;=$H45)*(AT$6-$F45+1),$J45/2,$M45,TRUE))/(1-2*_xlfn.NORM.DIST(0,$J45/2,$M45,TRUE))*$D45+($K45="Steady Growth")*(AND(AU$6&gt;=$F45,AU$6&lt;=$H45)*((AU$6-$F45+1)/($J45*($J45+1)/2)*$D45))+($K45="custom")*CustCF!AO45</f>
        <v/>
      </c>
      <c r="AV45" s="87">
        <f>($K45="Bell Curve")*(_xlfn.NORM.DIST(AND(AV$6&gt;=$F45,AV$6&lt;=$H45)*(AV$6-$F45+1),$J45/2,$M45,TRUE)-_xlfn.NORM.DIST(AND(AV$6&gt;=$F45,AV$6&lt;=$H45)*(AU$6-$F45+1),$J45/2,$M45,TRUE))/(1-2*_xlfn.NORM.DIST(0,$J45/2,$M45,TRUE))*$D45+($K45="Steady Growth")*(AND(AV$6&gt;=$F45,AV$6&lt;=$H45)*((AV$6-$F45+1)/($J45*($J45+1)/2)*$D45))+($K45="custom")*CustCF!AP45</f>
        <v/>
      </c>
      <c r="AW45" s="87">
        <f>($K45="Bell Curve")*(_xlfn.NORM.DIST(AND(AW$6&gt;=$F45,AW$6&lt;=$H45)*(AW$6-$F45+1),$J45/2,$M45,TRUE)-_xlfn.NORM.DIST(AND(AW$6&gt;=$F45,AW$6&lt;=$H45)*(AV$6-$F45+1),$J45/2,$M45,TRUE))/(1-2*_xlfn.NORM.DIST(0,$J45/2,$M45,TRUE))*$D45+($K45="Steady Growth")*(AND(AW$6&gt;=$F45,AW$6&lt;=$H45)*((AW$6-$F45+1)/($J45*($J45+1)/2)*$D45))+($K45="custom")*CustCF!AQ45</f>
        <v/>
      </c>
      <c r="AX45" s="87">
        <f>($K45="Bell Curve")*(_xlfn.NORM.DIST(AND(AX$6&gt;=$F45,AX$6&lt;=$H45)*(AX$6-$F45+1),$J45/2,$M45,TRUE)-_xlfn.NORM.DIST(AND(AX$6&gt;=$F45,AX$6&lt;=$H45)*(AW$6-$F45+1),$J45/2,$M45,TRUE))/(1-2*_xlfn.NORM.DIST(0,$J45/2,$M45,TRUE))*$D45+($K45="Steady Growth")*(AND(AX$6&gt;=$F45,AX$6&lt;=$H45)*((AX$6-$F45+1)/($J45*($J45+1)/2)*$D45))+($K45="custom")*CustCF!AR45</f>
        <v/>
      </c>
      <c r="AY45" s="87">
        <f>($K45="Bell Curve")*(_xlfn.NORM.DIST(AND(AY$6&gt;=$F45,AY$6&lt;=$H45)*(AY$6-$F45+1),$J45/2,$M45,TRUE)-_xlfn.NORM.DIST(AND(AY$6&gt;=$F45,AY$6&lt;=$H45)*(AX$6-$F45+1),$J45/2,$M45,TRUE))/(1-2*_xlfn.NORM.DIST(0,$J45/2,$M45,TRUE))*$D45+($K45="Steady Growth")*(AND(AY$6&gt;=$F45,AY$6&lt;=$H45)*((AY$6-$F45+1)/($J45*($J45+1)/2)*$D45))+($K45="custom")*CustCF!AS45</f>
        <v/>
      </c>
      <c r="AZ45" s="87">
        <f>($K45="Bell Curve")*(_xlfn.NORM.DIST(AND(AZ$6&gt;=$F45,AZ$6&lt;=$H45)*(AZ$6-$F45+1),$J45/2,$M45,TRUE)-_xlfn.NORM.DIST(AND(AZ$6&gt;=$F45,AZ$6&lt;=$H45)*(AY$6-$F45+1),$J45/2,$M45,TRUE))/(1-2*_xlfn.NORM.DIST(0,$J45/2,$M45,TRUE))*$D45+($K45="Steady Growth")*(AND(AZ$6&gt;=$F45,AZ$6&lt;=$H45)*((AZ$6-$F45+1)/($J45*($J45+1)/2)*$D45))+($K45="custom")*CustCF!AT45</f>
        <v/>
      </c>
      <c r="BA45" s="87">
        <f>($K45="Bell Curve")*(_xlfn.NORM.DIST(AND(BA$6&gt;=$F45,BA$6&lt;=$H45)*(BA$6-$F45+1),$J45/2,$M45,TRUE)-_xlfn.NORM.DIST(AND(BA$6&gt;=$F45,BA$6&lt;=$H45)*(AZ$6-$F45+1),$J45/2,$M45,TRUE))/(1-2*_xlfn.NORM.DIST(0,$J45/2,$M45,TRUE))*$D45+($K45="Steady Growth")*(AND(BA$6&gt;=$F45,BA$6&lt;=$H45)*((BA$6-$F45+1)/($J45*($J45+1)/2)*$D45))+($K45="custom")*CustCF!AU45</f>
        <v/>
      </c>
      <c r="BB45" s="87">
        <f>($K45="Bell Curve")*(_xlfn.NORM.DIST(AND(BB$6&gt;=$F45,BB$6&lt;=$H45)*(BB$6-$F45+1),$J45/2,$M45,TRUE)-_xlfn.NORM.DIST(AND(BB$6&gt;=$F45,BB$6&lt;=$H45)*(BA$6-$F45+1),$J45/2,$M45,TRUE))/(1-2*_xlfn.NORM.DIST(0,$J45/2,$M45,TRUE))*$D45+($K45="Steady Growth")*(AND(BB$6&gt;=$F45,BB$6&lt;=$H45)*((BB$6-$F45+1)/($J45*($J45+1)/2)*$D45))+($K45="custom")*CustCF!AV45</f>
        <v/>
      </c>
      <c r="BC45" s="87">
        <f>($K45="Bell Curve")*(_xlfn.NORM.DIST(AND(BC$6&gt;=$F45,BC$6&lt;=$H45)*(BC$6-$F45+1),$J45/2,$M45,TRUE)-_xlfn.NORM.DIST(AND(BC$6&gt;=$F45,BC$6&lt;=$H45)*(BB$6-$F45+1),$J45/2,$M45,TRUE))/(1-2*_xlfn.NORM.DIST(0,$J45/2,$M45,TRUE))*$D45+($K45="Steady Growth")*(AND(BC$6&gt;=$F45,BC$6&lt;=$H45)*((BC$6-$F45+1)/($J45*($J45+1)/2)*$D45))+($K45="custom")*CustCF!AW45</f>
        <v/>
      </c>
      <c r="BD45" s="87">
        <f>($K45="Bell Curve")*(_xlfn.NORM.DIST(AND(BD$6&gt;=$F45,BD$6&lt;=$H45)*(BD$6-$F45+1),$J45/2,$M45,TRUE)-_xlfn.NORM.DIST(AND(BD$6&gt;=$F45,BD$6&lt;=$H45)*(BC$6-$F45+1),$J45/2,$M45,TRUE))/(1-2*_xlfn.NORM.DIST(0,$J45/2,$M45,TRUE))*$D45+($K45="Steady Growth")*(AND(BD$6&gt;=$F45,BD$6&lt;=$H45)*((BD$6-$F45+1)/($J45*($J45+1)/2)*$D45))+($K45="custom")*CustCF!AX45</f>
        <v/>
      </c>
      <c r="BE45" s="87">
        <f>($K45="Bell Curve")*(_xlfn.NORM.DIST(AND(BE$6&gt;=$F45,BE$6&lt;=$H45)*(BE$6-$F45+1),$J45/2,$M45,TRUE)-_xlfn.NORM.DIST(AND(BE$6&gt;=$F45,BE$6&lt;=$H45)*(BD$6-$F45+1),$J45/2,$M45,TRUE))/(1-2*_xlfn.NORM.DIST(0,$J45/2,$M45,TRUE))*$D45+($K45="Steady Growth")*(AND(BE$6&gt;=$F45,BE$6&lt;=$H45)*((BE$6-$F45+1)/($J45*($J45+1)/2)*$D45))+($K45="custom")*CustCF!AY45</f>
        <v/>
      </c>
      <c r="BF45" s="87">
        <f>($K45="Bell Curve")*(_xlfn.NORM.DIST(AND(BF$6&gt;=$F45,BF$6&lt;=$H45)*(BF$6-$F45+1),$J45/2,$M45,TRUE)-_xlfn.NORM.DIST(AND(BF$6&gt;=$F45,BF$6&lt;=$H45)*(BE$6-$F45+1),$J45/2,$M45,TRUE))/(1-2*_xlfn.NORM.DIST(0,$J45/2,$M45,TRUE))*$D45+($K45="Steady Growth")*(AND(BF$6&gt;=$F45,BF$6&lt;=$H45)*((BF$6-$F45+1)/($J45*($J45+1)/2)*$D45))+($K45="custom")*CustCF!AZ45</f>
        <v/>
      </c>
      <c r="BG45" s="87">
        <f>($K45="Bell Curve")*(_xlfn.NORM.DIST(AND(BG$6&gt;=$F45,BG$6&lt;=$H45)*(BG$6-$F45+1),$J45/2,$M45,TRUE)-_xlfn.NORM.DIST(AND(BG$6&gt;=$F45,BG$6&lt;=$H45)*(BF$6-$F45+1),$J45/2,$M45,TRUE))/(1-2*_xlfn.NORM.DIST(0,$J45/2,$M45,TRUE))*$D45+($K45="Steady Growth")*(AND(BG$6&gt;=$F45,BG$6&lt;=$H45)*((BG$6-$F45+1)/($J45*($J45+1)/2)*$D45))+($K45="custom")*CustCF!BA45</f>
        <v/>
      </c>
      <c r="BH45" s="87">
        <f>($K45="Bell Curve")*(_xlfn.NORM.DIST(AND(BH$6&gt;=$F45,BH$6&lt;=$H45)*(BH$6-$F45+1),$J45/2,$M45,TRUE)-_xlfn.NORM.DIST(AND(BH$6&gt;=$F45,BH$6&lt;=$H45)*(BG$6-$F45+1),$J45/2,$M45,TRUE))/(1-2*_xlfn.NORM.DIST(0,$J45/2,$M45,TRUE))*$D45+($K45="Steady Growth")*(AND(BH$6&gt;=$F45,BH$6&lt;=$H45)*((BH$6-$F45+1)/($J45*($J45+1)/2)*$D45))+($K45="custom")*CustCF!BB45</f>
        <v/>
      </c>
      <c r="BI45" s="87">
        <f>($K45="Bell Curve")*(_xlfn.NORM.DIST(AND(BI$6&gt;=$F45,BI$6&lt;=$H45)*(BI$6-$F45+1),$J45/2,$M45,TRUE)-_xlfn.NORM.DIST(AND(BI$6&gt;=$F45,BI$6&lt;=$H45)*(BH$6-$F45+1),$J45/2,$M45,TRUE))/(1-2*_xlfn.NORM.DIST(0,$J45/2,$M45,TRUE))*$D45+($K45="Steady Growth")*(AND(BI$6&gt;=$F45,BI$6&lt;=$H45)*((BI$6-$F45+1)/($J45*($J45+1)/2)*$D45))+($K45="custom")*CustCF!BC45</f>
        <v/>
      </c>
      <c r="BJ45" s="87">
        <f>($K45="Bell Curve")*(_xlfn.NORM.DIST(AND(BJ$6&gt;=$F45,BJ$6&lt;=$H45)*(BJ$6-$F45+1),$J45/2,$M45,TRUE)-_xlfn.NORM.DIST(AND(BJ$6&gt;=$F45,BJ$6&lt;=$H45)*(BI$6-$F45+1),$J45/2,$M45,TRUE))/(1-2*_xlfn.NORM.DIST(0,$J45/2,$M45,TRUE))*$D45+($K45="Steady Growth")*(AND(BJ$6&gt;=$F45,BJ$6&lt;=$H45)*((BJ$6-$F45+1)/($J45*($J45+1)/2)*$D45))+($K45="custom")*CustCF!BD45</f>
        <v/>
      </c>
      <c r="BK45" s="87">
        <f>($K45="Bell Curve")*(_xlfn.NORM.DIST(AND(BK$6&gt;=$F45,BK$6&lt;=$H45)*(BK$6-$F45+1),$J45/2,$M45,TRUE)-_xlfn.NORM.DIST(AND(BK$6&gt;=$F45,BK$6&lt;=$H45)*(BJ$6-$F45+1),$J45/2,$M45,TRUE))/(1-2*_xlfn.NORM.DIST(0,$J45/2,$M45,TRUE))*$D45+($K45="Steady Growth")*(AND(BK$6&gt;=$F45,BK$6&lt;=$H45)*((BK$6-$F45+1)/($J45*($J45+1)/2)*$D45))+($K45="custom")*CustCF!BE45</f>
        <v/>
      </c>
      <c r="BL45" s="87">
        <f>($K45="Bell Curve")*(_xlfn.NORM.DIST(AND(BL$6&gt;=$F45,BL$6&lt;=$H45)*(BL$6-$F45+1),$J45/2,$M45,TRUE)-_xlfn.NORM.DIST(AND(BL$6&gt;=$F45,BL$6&lt;=$H45)*(BK$6-$F45+1),$J45/2,$M45,TRUE))/(1-2*_xlfn.NORM.DIST(0,$J45/2,$M45,TRUE))*$D45+($K45="Steady Growth")*(AND(BL$6&gt;=$F45,BL$6&lt;=$H45)*((BL$6-$F45+1)/($J45*($J45+1)/2)*$D45))+($K45="custom")*CustCF!BF45</f>
        <v/>
      </c>
      <c r="BM45" s="87">
        <f>($K45="Bell Curve")*(_xlfn.NORM.DIST(AND(BM$6&gt;=$F45,BM$6&lt;=$H45)*(BM$6-$F45+1),$J45/2,$M45,TRUE)-_xlfn.NORM.DIST(AND(BM$6&gt;=$F45,BM$6&lt;=$H45)*(BL$6-$F45+1),$J45/2,$M45,TRUE))/(1-2*_xlfn.NORM.DIST(0,$J45/2,$M45,TRUE))*$D45+($K45="Steady Growth")*(AND(BM$6&gt;=$F45,BM$6&lt;=$H45)*((BM$6-$F45+1)/($J45*($J45+1)/2)*$D45))+($K45="custom")*CustCF!BG45</f>
        <v/>
      </c>
      <c r="BN45" s="87">
        <f>($K45="Bell Curve")*(_xlfn.NORM.DIST(AND(BN$6&gt;=$F45,BN$6&lt;=$H45)*(BN$6-$F45+1),$J45/2,$M45,TRUE)-_xlfn.NORM.DIST(AND(BN$6&gt;=$F45,BN$6&lt;=$H45)*(BM$6-$F45+1),$J45/2,$M45,TRUE))/(1-2*_xlfn.NORM.DIST(0,$J45/2,$M45,TRUE))*$D45+($K45="Steady Growth")*(AND(BN$6&gt;=$F45,BN$6&lt;=$H45)*((BN$6-$F45+1)/($J45*($J45+1)/2)*$D45))+($K45="custom")*CustCF!BH45</f>
        <v/>
      </c>
      <c r="BO45" s="87">
        <f>($K45="Bell Curve")*(_xlfn.NORM.DIST(AND(BO$6&gt;=$F45,BO$6&lt;=$H45)*(BO$6-$F45+1),$J45/2,$M45,TRUE)-_xlfn.NORM.DIST(AND(BO$6&gt;=$F45,BO$6&lt;=$H45)*(BN$6-$F45+1),$J45/2,$M45,TRUE))/(1-2*_xlfn.NORM.DIST(0,$J45/2,$M45,TRUE))*$D45+($K45="Steady Growth")*(AND(BO$6&gt;=$F45,BO$6&lt;=$H45)*((BO$6-$F45+1)/($J45*($J45+1)/2)*$D45))+($K45="custom")*CustCF!BI45</f>
        <v/>
      </c>
      <c r="BP45" s="87">
        <f>($K45="Bell Curve")*(_xlfn.NORM.DIST(AND(BP$6&gt;=$F45,BP$6&lt;=$H45)*(BP$6-$F45+1),$J45/2,$M45,TRUE)-_xlfn.NORM.DIST(AND(BP$6&gt;=$F45,BP$6&lt;=$H45)*(BO$6-$F45+1),$J45/2,$M45,TRUE))/(1-2*_xlfn.NORM.DIST(0,$J45/2,$M45,TRUE))*$D45+($K45="Steady Growth")*(AND(BP$6&gt;=$F45,BP$6&lt;=$H45)*((BP$6-$F45+1)/($J45*($J45+1)/2)*$D45))+($K45="custom")*CustCF!BJ45</f>
        <v/>
      </c>
      <c r="BQ45" s="87">
        <f>($K45="Bell Curve")*(_xlfn.NORM.DIST(AND(BQ$6&gt;=$F45,BQ$6&lt;=$H45)*(BQ$6-$F45+1),$J45/2,$M45,TRUE)-_xlfn.NORM.DIST(AND(BQ$6&gt;=$F45,BQ$6&lt;=$H45)*(BP$6-$F45+1),$J45/2,$M45,TRUE))/(1-2*_xlfn.NORM.DIST(0,$J45/2,$M45,TRUE))*$D45+($K45="Steady Growth")*(AND(BQ$6&gt;=$F45,BQ$6&lt;=$H45)*((BQ$6-$F45+1)/($J45*($J45+1)/2)*$D45))+($K45="custom")*CustCF!BK45</f>
        <v/>
      </c>
      <c r="BR45" s="87">
        <f>($K45="Bell Curve")*(_xlfn.NORM.DIST(AND(BR$6&gt;=$F45,BR$6&lt;=$H45)*(BR$6-$F45+1),$J45/2,$M45,TRUE)-_xlfn.NORM.DIST(AND(BR$6&gt;=$F45,BR$6&lt;=$H45)*(BQ$6-$F45+1),$J45/2,$M45,TRUE))/(1-2*_xlfn.NORM.DIST(0,$J45/2,$M45,TRUE))*$D45+($K45="Steady Growth")*(AND(BR$6&gt;=$F45,BR$6&lt;=$H45)*((BR$6-$F45+1)/($J45*($J45+1)/2)*$D45))+($K45="custom")*CustCF!BL45</f>
        <v/>
      </c>
      <c r="BS45" s="87">
        <f>($K45="Bell Curve")*(_xlfn.NORM.DIST(AND(BS$6&gt;=$F45,BS$6&lt;=$H45)*(BS$6-$F45+1),$J45/2,$M45,TRUE)-_xlfn.NORM.DIST(AND(BS$6&gt;=$F45,BS$6&lt;=$H45)*(BR$6-$F45+1),$J45/2,$M45,TRUE))/(1-2*_xlfn.NORM.DIST(0,$J45/2,$M45,TRUE))*$D45+($K45="Steady Growth")*(AND(BS$6&gt;=$F45,BS$6&lt;=$H45)*((BS$6-$F45+1)/($J45*($J45+1)/2)*$D45))+($K45="custom")*CustCF!BM45</f>
        <v/>
      </c>
      <c r="BT45" s="87">
        <f>($K45="Bell Curve")*(_xlfn.NORM.DIST(AND(BT$6&gt;=$F45,BT$6&lt;=$H45)*(BT$6-$F45+1),$J45/2,$M45,TRUE)-_xlfn.NORM.DIST(AND(BT$6&gt;=$F45,BT$6&lt;=$H45)*(BS$6-$F45+1),$J45/2,$M45,TRUE))/(1-2*_xlfn.NORM.DIST(0,$J45/2,$M45,TRUE))*$D45+($K45="Steady Growth")*(AND(BT$6&gt;=$F45,BT$6&lt;=$H45)*((BT$6-$F45+1)/($J45*($J45+1)/2)*$D45))+($K45="custom")*CustCF!BN45</f>
        <v/>
      </c>
      <c r="BU45" s="87">
        <f>($K45="Bell Curve")*(_xlfn.NORM.DIST(AND(BU$6&gt;=$F45,BU$6&lt;=$H45)*(BU$6-$F45+1),$J45/2,$M45,TRUE)-_xlfn.NORM.DIST(AND(BU$6&gt;=$F45,BU$6&lt;=$H45)*(BT$6-$F45+1),$J45/2,$M45,TRUE))/(1-2*_xlfn.NORM.DIST(0,$J45/2,$M45,TRUE))*$D45+($K45="Steady Growth")*(AND(BU$6&gt;=$F45,BU$6&lt;=$H45)*((BU$6-$F45+1)/($J45*($J45+1)/2)*$D45))+($K45="custom")*CustCF!BO45</f>
        <v/>
      </c>
      <c r="BV45" s="87">
        <f>($K45="Bell Curve")*(_xlfn.NORM.DIST(AND(BV$6&gt;=$F45,BV$6&lt;=$H45)*(BV$6-$F45+1),$J45/2,$M45,TRUE)-_xlfn.NORM.DIST(AND(BV$6&gt;=$F45,BV$6&lt;=$H45)*(BU$6-$F45+1),$J45/2,$M45,TRUE))/(1-2*_xlfn.NORM.DIST(0,$J45/2,$M45,TRUE))*$D45+($K45="Steady Growth")*(AND(BV$6&gt;=$F45,BV$6&lt;=$H45)*((BV$6-$F45+1)/($J45*($J45+1)/2)*$D45))+($K45="custom")*CustCF!BP45</f>
        <v/>
      </c>
      <c r="BW45" s="87">
        <f>($K45="Bell Curve")*(_xlfn.NORM.DIST(AND(BW$6&gt;=$F45,BW$6&lt;=$H45)*(BW$6-$F45+1),$J45/2,$M45,TRUE)-_xlfn.NORM.DIST(AND(BW$6&gt;=$F45,BW$6&lt;=$H45)*(BV$6-$F45+1),$J45/2,$M45,TRUE))/(1-2*_xlfn.NORM.DIST(0,$J45/2,$M45,TRUE))*$D45+($K45="Steady Growth")*(AND(BW$6&gt;=$F45,BW$6&lt;=$H45)*((BW$6-$F45+1)/($J45*($J45+1)/2)*$D45))+($K45="custom")*CustCF!BQ45</f>
        <v/>
      </c>
      <c r="BX45" s="87">
        <f>($K45="Bell Curve")*(_xlfn.NORM.DIST(AND(BX$6&gt;=$F45,BX$6&lt;=$H45)*(BX$6-$F45+1),$J45/2,$M45,TRUE)-_xlfn.NORM.DIST(AND(BX$6&gt;=$F45,BX$6&lt;=$H45)*(BW$6-$F45+1),$J45/2,$M45,TRUE))/(1-2*_xlfn.NORM.DIST(0,$J45/2,$M45,TRUE))*$D45+($K45="Steady Growth")*(AND(BX$6&gt;=$F45,BX$6&lt;=$H45)*((BX$6-$F45+1)/($J45*($J45+1)/2)*$D45))+($K45="custom")*CustCF!BR45</f>
        <v/>
      </c>
      <c r="BY45" s="87">
        <f>($K45="Bell Curve")*(_xlfn.NORM.DIST(AND(BY$6&gt;=$F45,BY$6&lt;=$H45)*(BY$6-$F45+1),$J45/2,$M45,TRUE)-_xlfn.NORM.DIST(AND(BY$6&gt;=$F45,BY$6&lt;=$H45)*(BX$6-$F45+1),$J45/2,$M45,TRUE))/(1-2*_xlfn.NORM.DIST(0,$J45/2,$M45,TRUE))*$D45+($K45="Steady Growth")*(AND(BY$6&gt;=$F45,BY$6&lt;=$H45)*((BY$6-$F45+1)/($J45*($J45+1)/2)*$D45))+($K45="custom")*CustCF!BS45</f>
        <v/>
      </c>
      <c r="BZ45" s="87">
        <f>($K45="Bell Curve")*(_xlfn.NORM.DIST(AND(BZ$6&gt;=$F45,BZ$6&lt;=$H45)*(BZ$6-$F45+1),$J45/2,$M45,TRUE)-_xlfn.NORM.DIST(AND(BZ$6&gt;=$F45,BZ$6&lt;=$H45)*(BY$6-$F45+1),$J45/2,$M45,TRUE))/(1-2*_xlfn.NORM.DIST(0,$J45/2,$M45,TRUE))*$D45+($K45="Steady Growth")*(AND(BZ$6&gt;=$F45,BZ$6&lt;=$H45)*((BZ$6-$F45+1)/($J45*($J45+1)/2)*$D45))+($K45="custom")*CustCF!BT45</f>
        <v/>
      </c>
      <c r="CA45" s="87">
        <f>($K45="Bell Curve")*(_xlfn.NORM.DIST(AND(CA$6&gt;=$F45,CA$6&lt;=$H45)*(CA$6-$F45+1),$J45/2,$M45,TRUE)-_xlfn.NORM.DIST(AND(CA$6&gt;=$F45,CA$6&lt;=$H45)*(BZ$6-$F45+1),$J45/2,$M45,TRUE))/(1-2*_xlfn.NORM.DIST(0,$J45/2,$M45,TRUE))*$D45+($K45="Steady Growth")*(AND(CA$6&gt;=$F45,CA$6&lt;=$H45)*((CA$6-$F45+1)/($J45*($J45+1)/2)*$D45))+($K45="custom")*CustCF!BU45</f>
        <v/>
      </c>
      <c r="CB45" s="87">
        <f>($K45="Bell Curve")*(_xlfn.NORM.DIST(AND(CB$6&gt;=$F45,CB$6&lt;=$H45)*(CB$6-$F45+1),$J45/2,$M45,TRUE)-_xlfn.NORM.DIST(AND(CB$6&gt;=$F45,CB$6&lt;=$H45)*(CA$6-$F45+1),$J45/2,$M45,TRUE))/(1-2*_xlfn.NORM.DIST(0,$J45/2,$M45,TRUE))*$D45+($K45="Steady Growth")*(AND(CB$6&gt;=$F45,CB$6&lt;=$H45)*((CB$6-$F45+1)/($J45*($J45+1)/2)*$D45))+($K45="custom")*CustCF!BV45</f>
        <v/>
      </c>
      <c r="CC45" s="87">
        <f>($K45="Bell Curve")*(_xlfn.NORM.DIST(AND(CC$6&gt;=$F45,CC$6&lt;=$H45)*(CC$6-$F45+1),$J45/2,$M45,TRUE)-_xlfn.NORM.DIST(AND(CC$6&gt;=$F45,CC$6&lt;=$H45)*(CB$6-$F45+1),$J45/2,$M45,TRUE))/(1-2*_xlfn.NORM.DIST(0,$J45/2,$M45,TRUE))*$D45+($K45="Steady Growth")*(AND(CC$6&gt;=$F45,CC$6&lt;=$H45)*((CC$6-$F45+1)/($J45*($J45+1)/2)*$D45))+($K45="custom")*CustCF!BW45</f>
        <v/>
      </c>
      <c r="CD45" s="87">
        <f>($K45="Bell Curve")*(_xlfn.NORM.DIST(AND(CD$6&gt;=$F45,CD$6&lt;=$H45)*(CD$6-$F45+1),$J45/2,$M45,TRUE)-_xlfn.NORM.DIST(AND(CD$6&gt;=$F45,CD$6&lt;=$H45)*(CC$6-$F45+1),$J45/2,$M45,TRUE))/(1-2*_xlfn.NORM.DIST(0,$J45/2,$M45,TRUE))*$D45+($K45="Steady Growth")*(AND(CD$6&gt;=$F45,CD$6&lt;=$H45)*((CD$6-$F45+1)/($J45*($J45+1)/2)*$D45))+($K45="custom")*CustCF!BX45</f>
        <v/>
      </c>
      <c r="CE45" s="87">
        <f>($K45="Bell Curve")*(_xlfn.NORM.DIST(AND(CE$6&gt;=$F45,CE$6&lt;=$H45)*(CE$6-$F45+1),$J45/2,$M45,TRUE)-_xlfn.NORM.DIST(AND(CE$6&gt;=$F45,CE$6&lt;=$H45)*(CD$6-$F45+1),$J45/2,$M45,TRUE))/(1-2*_xlfn.NORM.DIST(0,$J45/2,$M45,TRUE))*$D45+($K45="Steady Growth")*(AND(CE$6&gt;=$F45,CE$6&lt;=$H45)*((CE$6-$F45+1)/($J45*($J45+1)/2)*$D45))+($K45="custom")*CustCF!BY45</f>
        <v/>
      </c>
      <c r="CF45" s="87">
        <f>($K45="Bell Curve")*(_xlfn.NORM.DIST(AND(CF$6&gt;=$F45,CF$6&lt;=$H45)*(CF$6-$F45+1),$J45/2,$M45,TRUE)-_xlfn.NORM.DIST(AND(CF$6&gt;=$F45,CF$6&lt;=$H45)*(CE$6-$F45+1),$J45/2,$M45,TRUE))/(1-2*_xlfn.NORM.DIST(0,$J45/2,$M45,TRUE))*$D45+($K45="Steady Growth")*(AND(CF$6&gt;=$F45,CF$6&lt;=$H45)*((CF$6-$F45+1)/($J45*($J45+1)/2)*$D45))+($K45="custom")*CustCF!BZ45</f>
        <v/>
      </c>
      <c r="CG45" s="87">
        <f>($K45="Bell Curve")*(_xlfn.NORM.DIST(AND(CG$6&gt;=$F45,CG$6&lt;=$H45)*(CG$6-$F45+1),$J45/2,$M45,TRUE)-_xlfn.NORM.DIST(AND(CG$6&gt;=$F45,CG$6&lt;=$H45)*(CF$6-$F45+1),$J45/2,$M45,TRUE))/(1-2*_xlfn.NORM.DIST(0,$J45/2,$M45,TRUE))*$D45+($K45="Steady Growth")*(AND(CG$6&gt;=$F45,CG$6&lt;=$H45)*((CG$6-$F45+1)/($J45*($J45+1)/2)*$D45))+($K45="custom")*CustCF!CA45</f>
        <v/>
      </c>
      <c r="CH45" s="87">
        <f>($K45="Bell Curve")*(_xlfn.NORM.DIST(AND(CH$6&gt;=$F45,CH$6&lt;=$H45)*(CH$6-$F45+1),$J45/2,$M45,TRUE)-_xlfn.NORM.DIST(AND(CH$6&gt;=$F45,CH$6&lt;=$H45)*(CG$6-$F45+1),$J45/2,$M45,TRUE))/(1-2*_xlfn.NORM.DIST(0,$J45/2,$M45,TRUE))*$D45+($K45="Steady Growth")*(AND(CH$6&gt;=$F45,CH$6&lt;=$H45)*((CH$6-$F45+1)/($J45*($J45+1)/2)*$D45))+($K45="custom")*CustCF!CB45</f>
        <v/>
      </c>
      <c r="CI45" s="87">
        <f>($K45="Bell Curve")*(_xlfn.NORM.DIST(AND(CI$6&gt;=$F45,CI$6&lt;=$H45)*(CI$6-$F45+1),$J45/2,$M45,TRUE)-_xlfn.NORM.DIST(AND(CI$6&gt;=$F45,CI$6&lt;=$H45)*(CH$6-$F45+1),$J45/2,$M45,TRUE))/(1-2*_xlfn.NORM.DIST(0,$J45/2,$M45,TRUE))*$D45+($K45="Steady Growth")*(AND(CI$6&gt;=$F45,CI$6&lt;=$H45)*((CI$6-$F45+1)/($J45*($J45+1)/2)*$D45))+($K45="custom")*CustCF!CC45</f>
        <v/>
      </c>
      <c r="CJ45" s="87">
        <f>($K45="Bell Curve")*(_xlfn.NORM.DIST(AND(CJ$6&gt;=$F45,CJ$6&lt;=$H45)*(CJ$6-$F45+1),$J45/2,$M45,TRUE)-_xlfn.NORM.DIST(AND(CJ$6&gt;=$F45,CJ$6&lt;=$H45)*(CI$6-$F45+1),$J45/2,$M45,TRUE))/(1-2*_xlfn.NORM.DIST(0,$J45/2,$M45,TRUE))*$D45+($K45="Steady Growth")*(AND(CJ$6&gt;=$F45,CJ$6&lt;=$H45)*((CJ$6-$F45+1)/($J45*($J45+1)/2)*$D45))+($K45="custom")*CustCF!CD45</f>
        <v/>
      </c>
      <c r="CK45" s="87">
        <f>($K45="Bell Curve")*(_xlfn.NORM.DIST(AND(CK$6&gt;=$F45,CK$6&lt;=$H45)*(CK$6-$F45+1),$J45/2,$M45,TRUE)-_xlfn.NORM.DIST(AND(CK$6&gt;=$F45,CK$6&lt;=$H45)*(CJ$6-$F45+1),$J45/2,$M45,TRUE))/(1-2*_xlfn.NORM.DIST(0,$J45/2,$M45,TRUE))*$D45+($K45="Steady Growth")*(AND(CK$6&gt;=$F45,CK$6&lt;=$H45)*((CK$6-$F45+1)/($J45*($J45+1)/2)*$D45))+($K45="custom")*CustCF!CE45</f>
        <v/>
      </c>
      <c r="CL45" s="87">
        <f>($K45="Bell Curve")*(_xlfn.NORM.DIST(AND(CL$6&gt;=$F45,CL$6&lt;=$H45)*(CL$6-$F45+1),$J45/2,$M45,TRUE)-_xlfn.NORM.DIST(AND(CL$6&gt;=$F45,CL$6&lt;=$H45)*(CK$6-$F45+1),$J45/2,$M45,TRUE))/(1-2*_xlfn.NORM.DIST(0,$J45/2,$M45,TRUE))*$D45+($K45="Steady Growth")*(AND(CL$6&gt;=$F45,CL$6&lt;=$H45)*((CL$6-$F45+1)/($J45*($J45+1)/2)*$D45))+($K45="custom")*CustCF!CF45</f>
        <v/>
      </c>
      <c r="CM45" s="87">
        <f>($K45="Bell Curve")*(_xlfn.NORM.DIST(AND(CM$6&gt;=$F45,CM$6&lt;=$H45)*(CM$6-$F45+1),$J45/2,$M45,TRUE)-_xlfn.NORM.DIST(AND(CM$6&gt;=$F45,CM$6&lt;=$H45)*(CL$6-$F45+1),$J45/2,$M45,TRUE))/(1-2*_xlfn.NORM.DIST(0,$J45/2,$M45,TRUE))*$D45+($K45="Steady Growth")*(AND(CM$6&gt;=$F45,CM$6&lt;=$H45)*((CM$6-$F45+1)/($J45*($J45+1)/2)*$D45))+($K45="custom")*CustCF!CG45</f>
        <v/>
      </c>
      <c r="CN45" s="87">
        <f>($K45="Bell Curve")*(_xlfn.NORM.DIST(AND(CN$6&gt;=$F45,CN$6&lt;=$H45)*(CN$6-$F45+1),$J45/2,$M45,TRUE)-_xlfn.NORM.DIST(AND(CN$6&gt;=$F45,CN$6&lt;=$H45)*(CM$6-$F45+1),$J45/2,$M45,TRUE))/(1-2*_xlfn.NORM.DIST(0,$J45/2,$M45,TRUE))*$D45+($K45="Steady Growth")*(AND(CN$6&gt;=$F45,CN$6&lt;=$H45)*((CN$6-$F45+1)/($J45*($J45+1)/2)*$D45))+($K45="custom")*CustCF!CH45</f>
        <v/>
      </c>
      <c r="CO45" s="87">
        <f>($K45="Bell Curve")*(_xlfn.NORM.DIST(AND(CO$6&gt;=$F45,CO$6&lt;=$H45)*(CO$6-$F45+1),$J45/2,$M45,TRUE)-_xlfn.NORM.DIST(AND(CO$6&gt;=$F45,CO$6&lt;=$H45)*(CN$6-$F45+1),$J45/2,$M45,TRUE))/(1-2*_xlfn.NORM.DIST(0,$J45/2,$M45,TRUE))*$D45+($K45="Steady Growth")*(AND(CO$6&gt;=$F45,CO$6&lt;=$H45)*((CO$6-$F45+1)/($J45*($J45+1)/2)*$D45))+($K45="custom")*CustCF!CI45</f>
        <v/>
      </c>
      <c r="CP45" s="87">
        <f>($K45="Bell Curve")*(_xlfn.NORM.DIST(AND(CP$6&gt;=$F45,CP$6&lt;=$H45)*(CP$6-$F45+1),$J45/2,$M45,TRUE)-_xlfn.NORM.DIST(AND(CP$6&gt;=$F45,CP$6&lt;=$H45)*(CO$6-$F45+1),$J45/2,$M45,TRUE))/(1-2*_xlfn.NORM.DIST(0,$J45/2,$M45,TRUE))*$D45+($K45="Steady Growth")*(AND(CP$6&gt;=$F45,CP$6&lt;=$H45)*((CP$6-$F45+1)/($J45*($J45+1)/2)*$D45))+($K45="custom")*CustCF!CJ45</f>
        <v/>
      </c>
      <c r="CQ45" s="87">
        <f>($K45="Bell Curve")*(_xlfn.NORM.DIST(AND(CQ$6&gt;=$F45,CQ$6&lt;=$H45)*(CQ$6-$F45+1),$J45/2,$M45,TRUE)-_xlfn.NORM.DIST(AND(CQ$6&gt;=$F45,CQ$6&lt;=$H45)*(CP$6-$F45+1),$J45/2,$M45,TRUE))/(1-2*_xlfn.NORM.DIST(0,$J45/2,$M45,TRUE))*$D45+($K45="Steady Growth")*(AND(CQ$6&gt;=$F45,CQ$6&lt;=$H45)*((CQ$6-$F45+1)/($J45*($J45+1)/2)*$D45))+($K45="custom")*CustCF!CK45</f>
        <v/>
      </c>
      <c r="CR45" s="87">
        <f>($K45="Bell Curve")*(_xlfn.NORM.DIST(AND(CR$6&gt;=$F45,CR$6&lt;=$H45)*(CR$6-$F45+1),$J45/2,$M45,TRUE)-_xlfn.NORM.DIST(AND(CR$6&gt;=$F45,CR$6&lt;=$H45)*(CQ$6-$F45+1),$J45/2,$M45,TRUE))/(1-2*_xlfn.NORM.DIST(0,$J45/2,$M45,TRUE))*$D45+($K45="Steady Growth")*(AND(CR$6&gt;=$F45,CR$6&lt;=$H45)*((CR$6-$F45+1)/($J45*($J45+1)/2)*$D45))+($K45="custom")*CustCF!CL45</f>
        <v/>
      </c>
      <c r="CS45" s="87">
        <f>($K45="Bell Curve")*(_xlfn.NORM.DIST(AND(CS$6&gt;=$F45,CS$6&lt;=$H45)*(CS$6-$F45+1),$J45/2,$M45,TRUE)-_xlfn.NORM.DIST(AND(CS$6&gt;=$F45,CS$6&lt;=$H45)*(CR$6-$F45+1),$J45/2,$M45,TRUE))/(1-2*_xlfn.NORM.DIST(0,$J45/2,$M45,TRUE))*$D45+($K45="Steady Growth")*(AND(CS$6&gt;=$F45,CS$6&lt;=$H45)*((CS$6-$F45+1)/($J45*($J45+1)/2)*$D45))+($K45="custom")*CustCF!CM45</f>
        <v/>
      </c>
      <c r="CT45" s="87">
        <f>($K45="Bell Curve")*(_xlfn.NORM.DIST(AND(CT$6&gt;=$F45,CT$6&lt;=$H45)*(CT$6-$F45+1),$J45/2,$M45,TRUE)-_xlfn.NORM.DIST(AND(CT$6&gt;=$F45,CT$6&lt;=$H45)*(CS$6-$F45+1),$J45/2,$M45,TRUE))/(1-2*_xlfn.NORM.DIST(0,$J45/2,$M45,TRUE))*$D45+($K45="Steady Growth")*(AND(CT$6&gt;=$F45,CT$6&lt;=$H45)*((CT$6-$F45+1)/($J45*($J45+1)/2)*$D45))+($K45="custom")*CustCF!CN45</f>
        <v/>
      </c>
      <c r="CU45" s="87">
        <f>($K45="Bell Curve")*(_xlfn.NORM.DIST(AND(CU$6&gt;=$F45,CU$6&lt;=$H45)*(CU$6-$F45+1),$J45/2,$M45,TRUE)-_xlfn.NORM.DIST(AND(CU$6&gt;=$F45,CU$6&lt;=$H45)*(CT$6-$F45+1),$J45/2,$M45,TRUE))/(1-2*_xlfn.NORM.DIST(0,$J45/2,$M45,TRUE))*$D45+($K45="Steady Growth")*(AND(CU$6&gt;=$F45,CU$6&lt;=$H45)*((CU$6-$F45+1)/($J45*($J45+1)/2)*$D45))+($K45="custom")*CustCF!CO45</f>
        <v/>
      </c>
      <c r="CV45" s="87">
        <f>($K45="Bell Curve")*(_xlfn.NORM.DIST(AND(CV$6&gt;=$F45,CV$6&lt;=$H45)*(CV$6-$F45+1),$J45/2,$M45,TRUE)-_xlfn.NORM.DIST(AND(CV$6&gt;=$F45,CV$6&lt;=$H45)*(CU$6-$F45+1),$J45/2,$M45,TRUE))/(1-2*_xlfn.NORM.DIST(0,$J45/2,$M45,TRUE))*$D45+($K45="Steady Growth")*(AND(CV$6&gt;=$F45,CV$6&lt;=$H45)*((CV$6-$F45+1)/($J45*($J45+1)/2)*$D45))+($K45="custom")*CustCF!CP45</f>
        <v/>
      </c>
      <c r="CW45" s="87">
        <f>($K45="Bell Curve")*(_xlfn.NORM.DIST(AND(CW$6&gt;=$F45,CW$6&lt;=$H45)*(CW$6-$F45+1),$J45/2,$M45,TRUE)-_xlfn.NORM.DIST(AND(CW$6&gt;=$F45,CW$6&lt;=$H45)*(CV$6-$F45+1),$J45/2,$M45,TRUE))/(1-2*_xlfn.NORM.DIST(0,$J45/2,$M45,TRUE))*$D45+($K45="Steady Growth")*(AND(CW$6&gt;=$F45,CW$6&lt;=$H45)*((CW$6-$F45+1)/($J45*($J45+1)/2)*$D45))+($K45="custom")*CustCF!CQ45</f>
        <v/>
      </c>
      <c r="CX45" s="87">
        <f>($K45="Bell Curve")*(_xlfn.NORM.DIST(AND(CX$6&gt;=$F45,CX$6&lt;=$H45)*(CX$6-$F45+1),$J45/2,$M45,TRUE)-_xlfn.NORM.DIST(AND(CX$6&gt;=$F45,CX$6&lt;=$H45)*(CW$6-$F45+1),$J45/2,$M45,TRUE))/(1-2*_xlfn.NORM.DIST(0,$J45/2,$M45,TRUE))*$D45+($K45="Steady Growth")*(AND(CX$6&gt;=$F45,CX$6&lt;=$H45)*((CX$6-$F45+1)/($J45*($J45+1)/2)*$D45))+($K45="custom")*CustCF!CR45</f>
        <v/>
      </c>
      <c r="CY45" s="87">
        <f>($K45="Bell Curve")*(_xlfn.NORM.DIST(AND(CY$6&gt;=$F45,CY$6&lt;=$H45)*(CY$6-$F45+1),$J45/2,$M45,TRUE)-_xlfn.NORM.DIST(AND(CY$6&gt;=$F45,CY$6&lt;=$H45)*(CX$6-$F45+1),$J45/2,$M45,TRUE))/(1-2*_xlfn.NORM.DIST(0,$J45/2,$M45,TRUE))*$D45+($K45="Steady Growth")*(AND(CY$6&gt;=$F45,CY$6&lt;=$H45)*((CY$6-$F45+1)/($J45*($J45+1)/2)*$D45))+($K45="custom")*CustCF!CS45</f>
        <v/>
      </c>
      <c r="CZ45" s="87">
        <f>($K45="Bell Curve")*(_xlfn.NORM.DIST(AND(CZ$6&gt;=$F45,CZ$6&lt;=$H45)*(CZ$6-$F45+1),$J45/2,$M45,TRUE)-_xlfn.NORM.DIST(AND(CZ$6&gt;=$F45,CZ$6&lt;=$H45)*(CY$6-$F45+1),$J45/2,$M45,TRUE))/(1-2*_xlfn.NORM.DIST(0,$J45/2,$M45,TRUE))*$D45+($K45="Steady Growth")*(AND(CZ$6&gt;=$F45,CZ$6&lt;=$H45)*((CZ$6-$F45+1)/($J45*($J45+1)/2)*$D45))+($K45="custom")*CustCF!CT45</f>
        <v/>
      </c>
      <c r="DA45" s="87">
        <f>($K45="Bell Curve")*(_xlfn.NORM.DIST(AND(DA$6&gt;=$F45,DA$6&lt;=$H45)*(DA$6-$F45+1),$J45/2,$M45,TRUE)-_xlfn.NORM.DIST(AND(DA$6&gt;=$F45,DA$6&lt;=$H45)*(CZ$6-$F45+1),$J45/2,$M45,TRUE))/(1-2*_xlfn.NORM.DIST(0,$J45/2,$M45,TRUE))*$D45+($K45="Steady Growth")*(AND(DA$6&gt;=$F45,DA$6&lt;=$H45)*((DA$6-$F45+1)/($J45*($J45+1)/2)*$D45))+($K45="custom")*CustCF!CU45</f>
        <v/>
      </c>
      <c r="DB45" s="87">
        <f>($K45="Bell Curve")*(_xlfn.NORM.DIST(AND(DB$6&gt;=$F45,DB$6&lt;=$H45)*(DB$6-$F45+1),$J45/2,$M45,TRUE)-_xlfn.NORM.DIST(AND(DB$6&gt;=$F45,DB$6&lt;=$H45)*(DA$6-$F45+1),$J45/2,$M45,TRUE))/(1-2*_xlfn.NORM.DIST(0,$J45/2,$M45,TRUE))*$D45+($K45="Steady Growth")*(AND(DB$6&gt;=$F45,DB$6&lt;=$H45)*((DB$6-$F45+1)/($J45*($J45+1)/2)*$D45))+($K45="custom")*CustCF!CV45</f>
        <v/>
      </c>
      <c r="DC45" s="87">
        <f>($K45="Bell Curve")*(_xlfn.NORM.DIST(AND(DC$6&gt;=$F45,DC$6&lt;=$H45)*(DC$6-$F45+1),$J45/2,$M45,TRUE)-_xlfn.NORM.DIST(AND(DC$6&gt;=$F45,DC$6&lt;=$H45)*(DB$6-$F45+1),$J45/2,$M45,TRUE))/(1-2*_xlfn.NORM.DIST(0,$J45/2,$M45,TRUE))*$D45+($K45="Steady Growth")*(AND(DC$6&gt;=$F45,DC$6&lt;=$H45)*((DC$6-$F45+1)/($J45*($J45+1)/2)*$D45))+($K45="custom")*CustCF!CW45</f>
        <v/>
      </c>
      <c r="DD45" s="87">
        <f>($K45="Bell Curve")*(_xlfn.NORM.DIST(AND(DD$6&gt;=$F45,DD$6&lt;=$H45)*(DD$6-$F45+1),$J45/2,$M45,TRUE)-_xlfn.NORM.DIST(AND(DD$6&gt;=$F45,DD$6&lt;=$H45)*(DC$6-$F45+1),$J45/2,$M45,TRUE))/(1-2*_xlfn.NORM.DIST(0,$J45/2,$M45,TRUE))*$D45+($K45="Steady Growth")*(AND(DD$6&gt;=$F45,DD$6&lt;=$H45)*((DD$6-$F45+1)/($J45*($J45+1)/2)*$D45))+($K45="custom")*CustCF!CX45</f>
        <v/>
      </c>
      <c r="DE45" s="87">
        <f>($K45="Bell Curve")*(_xlfn.NORM.DIST(AND(DE$6&gt;=$F45,DE$6&lt;=$H45)*(DE$6-$F45+1),$J45/2,$M45,TRUE)-_xlfn.NORM.DIST(AND(DE$6&gt;=$F45,DE$6&lt;=$H45)*(DD$6-$F45+1),$J45/2,$M45,TRUE))/(1-2*_xlfn.NORM.DIST(0,$J45/2,$M45,TRUE))*$D45+($K45="Steady Growth")*(AND(DE$6&gt;=$F45,DE$6&lt;=$H45)*((DE$6-$F45+1)/($J45*($J45+1)/2)*$D45))+($K45="custom")*CustCF!CY45</f>
        <v/>
      </c>
      <c r="DF45" s="87">
        <f>($K45="Bell Curve")*(_xlfn.NORM.DIST(AND(DF$6&gt;=$F45,DF$6&lt;=$H45)*(DF$6-$F45+1),$J45/2,$M45,TRUE)-_xlfn.NORM.DIST(AND(DF$6&gt;=$F45,DF$6&lt;=$H45)*(DE$6-$F45+1),$J45/2,$M45,TRUE))/(1-2*_xlfn.NORM.DIST(0,$J45/2,$M45,TRUE))*$D45+($K45="Steady Growth")*(AND(DF$6&gt;=$F45,DF$6&lt;=$H45)*((DF$6-$F45+1)/($J45*($J45+1)/2)*$D45))+($K45="custom")*CustCF!CZ45</f>
        <v/>
      </c>
      <c r="DG45" s="87">
        <f>($K45="Bell Curve")*(_xlfn.NORM.DIST(AND(DG$6&gt;=$F45,DG$6&lt;=$H45)*(DG$6-$F45+1),$J45/2,$M45,TRUE)-_xlfn.NORM.DIST(AND(DG$6&gt;=$F45,DG$6&lt;=$H45)*(DF$6-$F45+1),$J45/2,$M45,TRUE))/(1-2*_xlfn.NORM.DIST(0,$J45/2,$M45,TRUE))*$D45+($K45="Steady Growth")*(AND(DG$6&gt;=$F45,DG$6&lt;=$H45)*((DG$6-$F45+1)/($J45*($J45+1)/2)*$D45))+($K45="custom")*CustCF!DA45</f>
        <v/>
      </c>
      <c r="DH45" s="87">
        <f>($K45="Bell Curve")*(_xlfn.NORM.DIST(AND(DH$6&gt;=$F45,DH$6&lt;=$H45)*(DH$6-$F45+1),$J45/2,$M45,TRUE)-_xlfn.NORM.DIST(AND(DH$6&gt;=$F45,DH$6&lt;=$H45)*(DG$6-$F45+1),$J45/2,$M45,TRUE))/(1-2*_xlfn.NORM.DIST(0,$J45/2,$M45,TRUE))*$D45+($K45="Steady Growth")*(AND(DH$6&gt;=$F45,DH$6&lt;=$H45)*((DH$6-$F45+1)/($J45*($J45+1)/2)*$D45))+($K45="custom")*CustCF!DB45</f>
        <v/>
      </c>
      <c r="DI45" s="87">
        <f>($K45="Bell Curve")*(_xlfn.NORM.DIST(AND(DI$6&gt;=$F45,DI$6&lt;=$H45)*(DI$6-$F45+1),$J45/2,$M45,TRUE)-_xlfn.NORM.DIST(AND(DI$6&gt;=$F45,DI$6&lt;=$H45)*(DH$6-$F45+1),$J45/2,$M45,TRUE))/(1-2*_xlfn.NORM.DIST(0,$J45/2,$M45,TRUE))*$D45+($K45="Steady Growth")*(AND(DI$6&gt;=$F45,DI$6&lt;=$H45)*((DI$6-$F45+1)/($J45*($J45+1)/2)*$D45))+($K45="custom")*CustCF!DC45</f>
        <v/>
      </c>
      <c r="DJ45" s="87">
        <f>($K45="Bell Curve")*(_xlfn.NORM.DIST(AND(DJ$6&gt;=$F45,DJ$6&lt;=$H45)*(DJ$6-$F45+1),$J45/2,$M45,TRUE)-_xlfn.NORM.DIST(AND(DJ$6&gt;=$F45,DJ$6&lt;=$H45)*(DI$6-$F45+1),$J45/2,$M45,TRUE))/(1-2*_xlfn.NORM.DIST(0,$J45/2,$M45,TRUE))*$D45+($K45="Steady Growth")*(AND(DJ$6&gt;=$F45,DJ$6&lt;=$H45)*((DJ$6-$F45+1)/($J45*($J45+1)/2)*$D45))+($K45="custom")*CustCF!DD45</f>
        <v/>
      </c>
      <c r="DK45" s="87">
        <f>($K45="Bell Curve")*(_xlfn.NORM.DIST(AND(DK$6&gt;=$F45,DK$6&lt;=$H45)*(DK$6-$F45+1),$J45/2,$M45,TRUE)-_xlfn.NORM.DIST(AND(DK$6&gt;=$F45,DK$6&lt;=$H45)*(DJ$6-$F45+1),$J45/2,$M45,TRUE))/(1-2*_xlfn.NORM.DIST(0,$J45/2,$M45,TRUE))*$D45+($K45="Steady Growth")*(AND(DK$6&gt;=$F45,DK$6&lt;=$H45)*((DK$6-$F45+1)/($J45*($J45+1)/2)*$D45))+($K45="custom")*CustCF!DE45</f>
        <v/>
      </c>
      <c r="DL45" s="87">
        <f>($K45="Bell Curve")*(_xlfn.NORM.DIST(AND(DL$6&gt;=$F45,DL$6&lt;=$H45)*(DL$6-$F45+1),$J45/2,$M45,TRUE)-_xlfn.NORM.DIST(AND(DL$6&gt;=$F45,DL$6&lt;=$H45)*(DK$6-$F45+1),$J45/2,$M45,TRUE))/(1-2*_xlfn.NORM.DIST(0,$J45/2,$M45,TRUE))*$D45+($K45="Steady Growth")*(AND(DL$6&gt;=$F45,DL$6&lt;=$H45)*((DL$6-$F45+1)/($J45*($J45+1)/2)*$D45))+($K45="custom")*CustCF!DF45</f>
        <v/>
      </c>
      <c r="DM45" s="87">
        <f>($K45="Bell Curve")*(_xlfn.NORM.DIST(AND(DM$6&gt;=$F45,DM$6&lt;=$H45)*(DM$6-$F45+1),$J45/2,$M45,TRUE)-_xlfn.NORM.DIST(AND(DM$6&gt;=$F45,DM$6&lt;=$H45)*(DL$6-$F45+1),$J45/2,$M45,TRUE))/(1-2*_xlfn.NORM.DIST(0,$J45/2,$M45,TRUE))*$D45+($K45="Steady Growth")*(AND(DM$6&gt;=$F45,DM$6&lt;=$H45)*((DM$6-$F45+1)/($J45*($J45+1)/2)*$D45))+($K45="custom")*CustCF!DG45</f>
        <v/>
      </c>
      <c r="DN45" s="87">
        <f>($K45="Bell Curve")*(_xlfn.NORM.DIST(AND(DN$6&gt;=$F45,DN$6&lt;=$H45)*(DN$6-$F45+1),$J45/2,$M45,TRUE)-_xlfn.NORM.DIST(AND(DN$6&gt;=$F45,DN$6&lt;=$H45)*(DM$6-$F45+1),$J45/2,$M45,TRUE))/(1-2*_xlfn.NORM.DIST(0,$J45/2,$M45,TRUE))*$D45+($K45="Steady Growth")*(AND(DN$6&gt;=$F45,DN$6&lt;=$H45)*((DN$6-$F45+1)/($J45*($J45+1)/2)*$D45))+($K45="custom")*CustCF!DH45</f>
        <v/>
      </c>
      <c r="DO45" s="87">
        <f>($K45="Bell Curve")*(_xlfn.NORM.DIST(AND(DO$6&gt;=$F45,DO$6&lt;=$H45)*(DO$6-$F45+1),$J45/2,$M45,TRUE)-_xlfn.NORM.DIST(AND(DO$6&gt;=$F45,DO$6&lt;=$H45)*(DN$6-$F45+1),$J45/2,$M45,TRUE))/(1-2*_xlfn.NORM.DIST(0,$J45/2,$M45,TRUE))*$D45+($K45="Steady Growth")*(AND(DO$6&gt;=$F45,DO$6&lt;=$H45)*((DO$6-$F45+1)/($J45*($J45+1)/2)*$D45))+($K45="custom")*CustCF!DI45</f>
        <v/>
      </c>
      <c r="DP45" s="87">
        <f>($K45="Bell Curve")*(_xlfn.NORM.DIST(AND(DP$6&gt;=$F45,DP$6&lt;=$H45)*(DP$6-$F45+1),$J45/2,$M45,TRUE)-_xlfn.NORM.DIST(AND(DP$6&gt;=$F45,DP$6&lt;=$H45)*(DO$6-$F45+1),$J45/2,$M45,TRUE))/(1-2*_xlfn.NORM.DIST(0,$J45/2,$M45,TRUE))*$D45+($K45="Steady Growth")*(AND(DP$6&gt;=$F45,DP$6&lt;=$H45)*((DP$6-$F45+1)/($J45*($J45+1)/2)*$D45))+($K45="custom")*CustCF!DJ45</f>
        <v/>
      </c>
      <c r="DQ45" s="87">
        <f>($K45="Bell Curve")*(_xlfn.NORM.DIST(AND(DQ$6&gt;=$F45,DQ$6&lt;=$H45)*(DQ$6-$F45+1),$J45/2,$M45,TRUE)-_xlfn.NORM.DIST(AND(DQ$6&gt;=$F45,DQ$6&lt;=$H45)*(DP$6-$F45+1),$J45/2,$M45,TRUE))/(1-2*_xlfn.NORM.DIST(0,$J45/2,$M45,TRUE))*$D45+($K45="Steady Growth")*(AND(DQ$6&gt;=$F45,DQ$6&lt;=$H45)*((DQ$6-$F45+1)/($J45*($J45+1)/2)*$D45))+($K45="custom")*CustCF!DK45</f>
        <v/>
      </c>
      <c r="DR45" s="87">
        <f>($K45="Bell Curve")*(_xlfn.NORM.DIST(AND(DR$6&gt;=$F45,DR$6&lt;=$H45)*(DR$6-$F45+1),$J45/2,$M45,TRUE)-_xlfn.NORM.DIST(AND(DR$6&gt;=$F45,DR$6&lt;=$H45)*(DQ$6-$F45+1),$J45/2,$M45,TRUE))/(1-2*_xlfn.NORM.DIST(0,$J45/2,$M45,TRUE))*$D45+($K45="Steady Growth")*(AND(DR$6&gt;=$F45,DR$6&lt;=$H45)*((DR$6-$F45+1)/($J45*($J45+1)/2)*$D45))+($K45="custom")*CustCF!DL45</f>
        <v/>
      </c>
      <c r="DS45" s="87">
        <f>($K45="Bell Curve")*(_xlfn.NORM.DIST(AND(DS$6&gt;=$F45,DS$6&lt;=$H45)*(DS$6-$F45+1),$J45/2,$M45,TRUE)-_xlfn.NORM.DIST(AND(DS$6&gt;=$F45,DS$6&lt;=$H45)*(DR$6-$F45+1),$J45/2,$M45,TRUE))/(1-2*_xlfn.NORM.DIST(0,$J45/2,$M45,TRUE))*$D45+($K45="Steady Growth")*(AND(DS$6&gt;=$F45,DS$6&lt;=$H45)*((DS$6-$F45+1)/($J45*($J45+1)/2)*$D45))+($K45="custom")*CustCF!DM45</f>
        <v/>
      </c>
      <c r="DT45" s="87">
        <f>($K45="Bell Curve")*(_xlfn.NORM.DIST(AND(DT$6&gt;=$F45,DT$6&lt;=$H45)*(DT$6-$F45+1),$J45/2,$M45,TRUE)-_xlfn.NORM.DIST(AND(DT$6&gt;=$F45,DT$6&lt;=$H45)*(DS$6-$F45+1),$J45/2,$M45,TRUE))/(1-2*_xlfn.NORM.DIST(0,$J45/2,$M45,TRUE))*$D45+($K45="Steady Growth")*(AND(DT$6&gt;=$F45,DT$6&lt;=$H45)*((DT$6-$F45+1)/($J45*($J45+1)/2)*$D45))+($K45="custom")*CustCF!DN45</f>
        <v/>
      </c>
      <c r="DU45" s="87">
        <f>($K45="Bell Curve")*(_xlfn.NORM.DIST(AND(DU$6&gt;=$F45,DU$6&lt;=$H45)*(DU$6-$F45+1),$J45/2,$M45,TRUE)-_xlfn.NORM.DIST(AND(DU$6&gt;=$F45,DU$6&lt;=$H45)*(DT$6-$F45+1),$J45/2,$M45,TRUE))/(1-2*_xlfn.NORM.DIST(0,$J45/2,$M45,TRUE))*$D45+($K45="Steady Growth")*(AND(DU$6&gt;=$F45,DU$6&lt;=$H45)*((DU$6-$F45+1)/($J45*($J45+1)/2)*$D45))+($K45="custom")*CustCF!DO45</f>
        <v/>
      </c>
      <c r="DV45" s="87">
        <f>($K45="Bell Curve")*(_xlfn.NORM.DIST(AND(DV$6&gt;=$F45,DV$6&lt;=$H45)*(DV$6-$F45+1),$J45/2,$M45,TRUE)-_xlfn.NORM.DIST(AND(DV$6&gt;=$F45,DV$6&lt;=$H45)*(DU$6-$F45+1),$J45/2,$M45,TRUE))/(1-2*_xlfn.NORM.DIST(0,$J45/2,$M45,TRUE))*$D45+($K45="Steady Growth")*(AND(DV$6&gt;=$F45,DV$6&lt;=$H45)*((DV$6-$F45+1)/($J45*($J45+1)/2)*$D45))+($K45="custom")*CustCF!DP45</f>
        <v/>
      </c>
      <c r="DW45" s="87">
        <f>($K45="Bell Curve")*(_xlfn.NORM.DIST(AND(DW$6&gt;=$F45,DW$6&lt;=$H45)*(DW$6-$F45+1),$J45/2,$M45,TRUE)-_xlfn.NORM.DIST(AND(DW$6&gt;=$F45,DW$6&lt;=$H45)*(DV$6-$F45+1),$J45/2,$M45,TRUE))/(1-2*_xlfn.NORM.DIST(0,$J45/2,$M45,TRUE))*$D45+($K45="Steady Growth")*(AND(DW$6&gt;=$F45,DW$6&lt;=$H45)*((DW$6-$F45+1)/($J45*($J45+1)/2)*$D45))+($K45="custom")*CustCF!DQ45</f>
        <v/>
      </c>
      <c r="DX45" s="87">
        <f>($K45="Bell Curve")*(_xlfn.NORM.DIST(AND(DX$6&gt;=$F45,DX$6&lt;=$H45)*(DX$6-$F45+1),$J45/2,$M45,TRUE)-_xlfn.NORM.DIST(AND(DX$6&gt;=$F45,DX$6&lt;=$H45)*(DW$6-$F45+1),$J45/2,$M45,TRUE))/(1-2*_xlfn.NORM.DIST(0,$J45/2,$M45,TRUE))*$D45+($K45="Steady Growth")*(AND(DX$6&gt;=$F45,DX$6&lt;=$H45)*((DX$6-$F45+1)/($J45*($J45+1)/2)*$D45))+($K45="custom")*CustCF!DR45</f>
        <v/>
      </c>
      <c r="DY45" s="87">
        <f>($K45="Bell Curve")*(_xlfn.NORM.DIST(AND(DY$6&gt;=$F45,DY$6&lt;=$H45)*(DY$6-$F45+1),$J45/2,$M45,TRUE)-_xlfn.NORM.DIST(AND(DY$6&gt;=$F45,DY$6&lt;=$H45)*(DX$6-$F45+1),$J45/2,$M45,TRUE))/(1-2*_xlfn.NORM.DIST(0,$J45/2,$M45,TRUE))*$D45+($K45="Steady Growth")*(AND(DY$6&gt;=$F45,DY$6&lt;=$H45)*((DY$6-$F45+1)/($J45*($J45+1)/2)*$D45))+($K45="custom")*CustCF!DS45</f>
        <v/>
      </c>
      <c r="DZ45" s="87">
        <f>($K45="Bell Curve")*(_xlfn.NORM.DIST(AND(DZ$6&gt;=$F45,DZ$6&lt;=$H45)*(DZ$6-$F45+1),$J45/2,$M45,TRUE)-_xlfn.NORM.DIST(AND(DZ$6&gt;=$F45,DZ$6&lt;=$H45)*(DY$6-$F45+1),$J45/2,$M45,TRUE))/(1-2*_xlfn.NORM.DIST(0,$J45/2,$M45,TRUE))*$D45+($K45="Steady Growth")*(AND(DZ$6&gt;=$F45,DZ$6&lt;=$H45)*((DZ$6-$F45+1)/($J45*($J45+1)/2)*$D45))+($K45="custom")*CustCF!DT45</f>
        <v/>
      </c>
      <c r="EA45" s="87">
        <f>($K45="Bell Curve")*(_xlfn.NORM.DIST(AND(EA$6&gt;=$F45,EA$6&lt;=$H45)*(EA$6-$F45+1),$J45/2,$M45,TRUE)-_xlfn.NORM.DIST(AND(EA$6&gt;=$F45,EA$6&lt;=$H45)*(DZ$6-$F45+1),$J45/2,$M45,TRUE))/(1-2*_xlfn.NORM.DIST(0,$J45/2,$M45,TRUE))*$D45+($K45="Steady Growth")*(AND(EA$6&gt;=$F45,EA$6&lt;=$H45)*((EA$6-$F45+1)/($J45*($J45+1)/2)*$D45))+($K45="custom")*CustCF!DU45</f>
        <v/>
      </c>
      <c r="EB45" s="87">
        <f>($K45="Bell Curve")*(_xlfn.NORM.DIST(AND(EB$6&gt;=$F45,EB$6&lt;=$H45)*(EB$6-$F45+1),$J45/2,$M45,TRUE)-_xlfn.NORM.DIST(AND(EB$6&gt;=$F45,EB$6&lt;=$H45)*(EA$6-$F45+1),$J45/2,$M45,TRUE))/(1-2*_xlfn.NORM.DIST(0,$J45/2,$M45,TRUE))*$D45+($K45="Steady Growth")*(AND(EB$6&gt;=$F45,EB$6&lt;=$H45)*((EB$6-$F45+1)/($J45*($J45+1)/2)*$D45))+($K45="custom")*CustCF!DV45</f>
        <v/>
      </c>
      <c r="EC45" s="87">
        <f>($K45="Bell Curve")*(_xlfn.NORM.DIST(AND(EC$6&gt;=$F45,EC$6&lt;=$H45)*(EC$6-$F45+1),$J45/2,$M45,TRUE)-_xlfn.NORM.DIST(AND(EC$6&gt;=$F45,EC$6&lt;=$H45)*(EB$6-$F45+1),$J45/2,$M45,TRUE))/(1-2*_xlfn.NORM.DIST(0,$J45/2,$M45,TRUE))*$D45+($K45="Steady Growth")*(AND(EC$6&gt;=$F45,EC$6&lt;=$H45)*((EC$6-$F45+1)/($J45*($J45+1)/2)*$D45))+($K45="custom")*CustCF!DW45</f>
        <v/>
      </c>
      <c r="ED45" s="87">
        <f>($K45="Bell Curve")*(_xlfn.NORM.DIST(AND(ED$6&gt;=$F45,ED$6&lt;=$H45)*(ED$6-$F45+1),$J45/2,$M45,TRUE)-_xlfn.NORM.DIST(AND(ED$6&gt;=$F45,ED$6&lt;=$H45)*(EC$6-$F45+1),$J45/2,$M45,TRUE))/(1-2*_xlfn.NORM.DIST(0,$J45/2,$M45,TRUE))*$D45+($K45="Steady Growth")*(AND(ED$6&gt;=$F45,ED$6&lt;=$H45)*((ED$6-$F45+1)/($J45*($J45+1)/2)*$D45))+($K45="custom")*CustCF!DX45</f>
        <v/>
      </c>
      <c r="EE45" s="87">
        <f>($K45="Bell Curve")*(_xlfn.NORM.DIST(AND(EE$6&gt;=$F45,EE$6&lt;=$H45)*(EE$6-$F45+1),$J45/2,$M45,TRUE)-_xlfn.NORM.DIST(AND(EE$6&gt;=$F45,EE$6&lt;=$H45)*(ED$6-$F45+1),$J45/2,$M45,TRUE))/(1-2*_xlfn.NORM.DIST(0,$J45/2,$M45,TRUE))*$D45+($K45="Steady Growth")*(AND(EE$6&gt;=$F45,EE$6&lt;=$H45)*((EE$6-$F45+1)/($J45*($J45+1)/2)*$D45))+($K45="custom")*CustCF!DY45</f>
        <v/>
      </c>
      <c r="EF45" s="87">
        <f>($K45="Bell Curve")*(_xlfn.NORM.DIST(AND(EF$6&gt;=$F45,EF$6&lt;=$H45)*(EF$6-$F45+1),$J45/2,$M45,TRUE)-_xlfn.NORM.DIST(AND(EF$6&gt;=$F45,EF$6&lt;=$H45)*(EE$6-$F45+1),$J45/2,$M45,TRUE))/(1-2*_xlfn.NORM.DIST(0,$J45/2,$M45,TRUE))*$D45+($K45="Steady Growth")*(AND(EF$6&gt;=$F45,EF$6&lt;=$H45)*((EF$6-$F45+1)/($J45*($J45+1)/2)*$D45))+($K45="custom")*CustCF!DZ45</f>
        <v/>
      </c>
      <c r="EG45" s="87">
        <f>($K45="Bell Curve")*(_xlfn.NORM.DIST(AND(EG$6&gt;=$F45,EG$6&lt;=$H45)*(EG$6-$F45+1),$J45/2,$M45,TRUE)-_xlfn.NORM.DIST(AND(EG$6&gt;=$F45,EG$6&lt;=$H45)*(EF$6-$F45+1),$J45/2,$M45,TRUE))/(1-2*_xlfn.NORM.DIST(0,$J45/2,$M45,TRUE))*$D45+($K45="Steady Growth")*(AND(EG$6&gt;=$F45,EG$6&lt;=$H45)*((EG$6-$F45+1)/($J45*($J45+1)/2)*$D45))+($K45="custom")*CustCF!EA45</f>
        <v/>
      </c>
      <c r="EH45" s="87">
        <f>($K45="Bell Curve")*(_xlfn.NORM.DIST(AND(EH$6&gt;=$F45,EH$6&lt;=$H45)*(EH$6-$F45+1),$J45/2,$M45,TRUE)-_xlfn.NORM.DIST(AND(EH$6&gt;=$F45,EH$6&lt;=$H45)*(EG$6-$F45+1),$J45/2,$M45,TRUE))/(1-2*_xlfn.NORM.DIST(0,$J45/2,$M45,TRUE))*$D45+($K45="Steady Growth")*(AND(EH$6&gt;=$F45,EH$6&lt;=$H45)*((EH$6-$F45+1)/($J45*($J45+1)/2)*$D45))+($K45="custom")*CustCF!EB45</f>
        <v/>
      </c>
      <c r="EI45" s="87">
        <f>($K45="Bell Curve")*(_xlfn.NORM.DIST(AND(EI$6&gt;=$F45,EI$6&lt;=$H45)*(EI$6-$F45+1),$J45/2,$M45,TRUE)-_xlfn.NORM.DIST(AND(EI$6&gt;=$F45,EI$6&lt;=$H45)*(EH$6-$F45+1),$J45/2,$M45,TRUE))/(1-2*_xlfn.NORM.DIST(0,$J45/2,$M45,TRUE))*$D45+($K45="Steady Growth")*(AND(EI$6&gt;=$F45,EI$6&lt;=$H45)*((EI$6-$F45+1)/($J45*($J45+1)/2)*$D45))+($K45="custom")*CustCF!EC45</f>
        <v/>
      </c>
      <c r="EJ45" s="87">
        <f>($K45="Bell Curve")*(_xlfn.NORM.DIST(AND(EJ$6&gt;=$F45,EJ$6&lt;=$H45)*(EJ$6-$F45+1),$J45/2,$M45,TRUE)-_xlfn.NORM.DIST(AND(EJ$6&gt;=$F45,EJ$6&lt;=$H45)*(EI$6-$F45+1),$J45/2,$M45,TRUE))/(1-2*_xlfn.NORM.DIST(0,$J45/2,$M45,TRUE))*$D45+($K45="Steady Growth")*(AND(EJ$6&gt;=$F45,EJ$6&lt;=$H45)*((EJ$6-$F45+1)/($J45*($J45+1)/2)*$D45))+($K45="custom")*CustCF!ED45</f>
        <v/>
      </c>
      <c r="EK45" s="87">
        <f>($K45="Bell Curve")*(_xlfn.NORM.DIST(AND(EK$6&gt;=$F45,EK$6&lt;=$H45)*(EK$6-$F45+1),$J45/2,$M45,TRUE)-_xlfn.NORM.DIST(AND(EK$6&gt;=$F45,EK$6&lt;=$H45)*(EJ$6-$F45+1),$J45/2,$M45,TRUE))/(1-2*_xlfn.NORM.DIST(0,$J45/2,$M45,TRUE))*$D45+($K45="Steady Growth")*(AND(EK$6&gt;=$F45,EK$6&lt;=$H45)*((EK$6-$F45+1)/($J45*($J45+1)/2)*$D45))+($K45="custom")*CustCF!EE45</f>
        <v/>
      </c>
      <c r="EL45" s="87">
        <f>($K45="Bell Curve")*(_xlfn.NORM.DIST(AND(EL$6&gt;=$F45,EL$6&lt;=$H45)*(EL$6-$F45+1),$J45/2,$M45,TRUE)-_xlfn.NORM.DIST(AND(EL$6&gt;=$F45,EL$6&lt;=$H45)*(EK$6-$F45+1),$J45/2,$M45,TRUE))/(1-2*_xlfn.NORM.DIST(0,$J45/2,$M45,TRUE))*$D45+($K45="Steady Growth")*(AND(EL$6&gt;=$F45,EL$6&lt;=$H45)*((EL$6-$F45+1)/($J45*($J45+1)/2)*$D45))+($K45="custom")*CustCF!EF45</f>
        <v/>
      </c>
      <c r="EM45" s="87">
        <f>($K45="Bell Curve")*(_xlfn.NORM.DIST(AND(EM$6&gt;=$F45,EM$6&lt;=$H45)*(EM$6-$F45+1),$J45/2,$M45,TRUE)-_xlfn.NORM.DIST(AND(EM$6&gt;=$F45,EM$6&lt;=$H45)*(EL$6-$F45+1),$J45/2,$M45,TRUE))/(1-2*_xlfn.NORM.DIST(0,$J45/2,$M45,TRUE))*$D45+($K45="Steady Growth")*(AND(EM$6&gt;=$F45,EM$6&lt;=$H45)*((EM$6-$F45+1)/($J45*($J45+1)/2)*$D45))+($K45="custom")*CustCF!EG45</f>
        <v/>
      </c>
      <c r="EN45" s="87">
        <f>($K45="Bell Curve")*(_xlfn.NORM.DIST(AND(EN$6&gt;=$F45,EN$6&lt;=$H45)*(EN$6-$F45+1),$J45/2,$M45,TRUE)-_xlfn.NORM.DIST(AND(EN$6&gt;=$F45,EN$6&lt;=$H45)*(EM$6-$F45+1),$J45/2,$M45,TRUE))/(1-2*_xlfn.NORM.DIST(0,$J45/2,$M45,TRUE))*$D45+($K45="Steady Growth")*(AND(EN$6&gt;=$F45,EN$6&lt;=$H45)*((EN$6-$F45+1)/($J45*($J45+1)/2)*$D45))+($K45="custom")*CustCF!EH45</f>
        <v/>
      </c>
      <c r="EO45" s="87">
        <f>($K45="Bell Curve")*(_xlfn.NORM.DIST(AND(EO$6&gt;=$F45,EO$6&lt;=$H45)*(EO$6-$F45+1),$J45/2,$M45,TRUE)-_xlfn.NORM.DIST(AND(EO$6&gt;=$F45,EO$6&lt;=$H45)*(EN$6-$F45+1),$J45/2,$M45,TRUE))/(1-2*_xlfn.NORM.DIST(0,$J45/2,$M45,TRUE))*$D45+($K45="Steady Growth")*(AND(EO$6&gt;=$F45,EO$6&lt;=$H45)*((EO$6-$F45+1)/($J45*($J45+1)/2)*$D45))+($K45="custom")*CustCF!EI45</f>
        <v/>
      </c>
      <c r="EP45" s="87">
        <f>($K45="Bell Curve")*(_xlfn.NORM.DIST(AND(EP$6&gt;=$F45,EP$6&lt;=$H45)*(EP$6-$F45+1),$J45/2,$M45,TRUE)-_xlfn.NORM.DIST(AND(EP$6&gt;=$F45,EP$6&lt;=$H45)*(EO$6-$F45+1),$J45/2,$M45,TRUE))/(1-2*_xlfn.NORM.DIST(0,$J45/2,$M45,TRUE))*$D45+($K45="Steady Growth")*(AND(EP$6&gt;=$F45,EP$6&lt;=$H45)*((EP$6-$F45+1)/($J45*($J45+1)/2)*$D45))+($K45="custom")*CustCF!EJ45</f>
        <v/>
      </c>
      <c r="EQ45" s="87">
        <f>($K45="Bell Curve")*(_xlfn.NORM.DIST(AND(EQ$6&gt;=$F45,EQ$6&lt;=$H45)*(EQ$6-$F45+1),$J45/2,$M45,TRUE)-_xlfn.NORM.DIST(AND(EQ$6&gt;=$F45,EQ$6&lt;=$H45)*(EP$6-$F45+1),$J45/2,$M45,TRUE))/(1-2*_xlfn.NORM.DIST(0,$J45/2,$M45,TRUE))*$D45+($K45="Steady Growth")*(AND(EQ$6&gt;=$F45,EQ$6&lt;=$H45)*((EQ$6-$F45+1)/($J45*($J45+1)/2)*$D45))+($K45="custom")*CustCF!EK45</f>
        <v/>
      </c>
      <c r="ER45" s="87">
        <f>($K45="Bell Curve")*(_xlfn.NORM.DIST(AND(ER$6&gt;=$F45,ER$6&lt;=$H45)*(ER$6-$F45+1),$J45/2,$M45,TRUE)-_xlfn.NORM.DIST(AND(ER$6&gt;=$F45,ER$6&lt;=$H45)*(EQ$6-$F45+1),$J45/2,$M45,TRUE))/(1-2*_xlfn.NORM.DIST(0,$J45/2,$M45,TRUE))*$D45+($K45="Steady Growth")*(AND(ER$6&gt;=$F45,ER$6&lt;=$H45)*((ER$6-$F45+1)/($J45*($J45+1)/2)*$D45))+($K45="custom")*CustCF!EL45</f>
        <v/>
      </c>
      <c r="ES45" s="87">
        <f>($K45="Bell Curve")*(_xlfn.NORM.DIST(AND(ES$6&gt;=$F45,ES$6&lt;=$H45)*(ES$6-$F45+1),$J45/2,$M45,TRUE)-_xlfn.NORM.DIST(AND(ES$6&gt;=$F45,ES$6&lt;=$H45)*(ER$6-$F45+1),$J45/2,$M45,TRUE))/(1-2*_xlfn.NORM.DIST(0,$J45/2,$M45,TRUE))*$D45+($K45="Steady Growth")*(AND(ES$6&gt;=$F45,ES$6&lt;=$H45)*((ES$6-$F45+1)/($J45*($J45+1)/2)*$D45))+($K45="custom")*CustCF!EM45</f>
        <v/>
      </c>
      <c r="ET45" s="87">
        <f>($K45="Bell Curve")*(_xlfn.NORM.DIST(AND(ET$6&gt;=$F45,ET$6&lt;=$H45)*(ET$6-$F45+1),$J45/2,$M45,TRUE)-_xlfn.NORM.DIST(AND(ET$6&gt;=$F45,ET$6&lt;=$H45)*(ES$6-$F45+1),$J45/2,$M45,TRUE))/(1-2*_xlfn.NORM.DIST(0,$J45/2,$M45,TRUE))*$D45+($K45="Steady Growth")*(AND(ET$6&gt;=$F45,ET$6&lt;=$H45)*((ET$6-$F45+1)/($J45*($J45+1)/2)*$D45))+($K45="custom")*CustCF!EN45</f>
        <v/>
      </c>
      <c r="EU45" s="87">
        <f>($K45="Bell Curve")*(_xlfn.NORM.DIST(AND(EU$6&gt;=$F45,EU$6&lt;=$H45)*(EU$6-$F45+1),$J45/2,$M45,TRUE)-_xlfn.NORM.DIST(AND(EU$6&gt;=$F45,EU$6&lt;=$H45)*(ET$6-$F45+1),$J45/2,$M45,TRUE))/(1-2*_xlfn.NORM.DIST(0,$J45/2,$M45,TRUE))*$D45+($K45="Steady Growth")*(AND(EU$6&gt;=$F45,EU$6&lt;=$H45)*((EU$6-$F45+1)/($J45*($J45+1)/2)*$D45))+($K45="custom")*CustCF!EO45</f>
        <v/>
      </c>
      <c r="EV45" s="87">
        <f>($K45="Bell Curve")*(_xlfn.NORM.DIST(AND(EV$6&gt;=$F45,EV$6&lt;=$H45)*(EV$6-$F45+1),$J45/2,$M45,TRUE)-_xlfn.NORM.DIST(AND(EV$6&gt;=$F45,EV$6&lt;=$H45)*(EU$6-$F45+1),$J45/2,$M45,TRUE))/(1-2*_xlfn.NORM.DIST(0,$J45/2,$M45,TRUE))*$D45+($K45="Steady Growth")*(AND(EV$6&gt;=$F45,EV$6&lt;=$H45)*((EV$6-$F45+1)/($J45*($J45+1)/2)*$D45))+($K45="custom")*CustCF!EP45</f>
        <v/>
      </c>
      <c r="EW45" s="87">
        <f>($K45="Bell Curve")*(_xlfn.NORM.DIST(AND(EW$6&gt;=$F45,EW$6&lt;=$H45)*(EW$6-$F45+1),$J45/2,$M45,TRUE)-_xlfn.NORM.DIST(AND(EW$6&gt;=$F45,EW$6&lt;=$H45)*(EV$6-$F45+1),$J45/2,$M45,TRUE))/(1-2*_xlfn.NORM.DIST(0,$J45/2,$M45,TRUE))*$D45+($K45="Steady Growth")*(AND(EW$6&gt;=$F45,EW$6&lt;=$H45)*((EW$6-$F45+1)/($J45*($J45+1)/2)*$D45))+($K45="custom")*CustCF!EQ45</f>
        <v/>
      </c>
      <c r="EX45" s="87">
        <f>($K45="Bell Curve")*(_xlfn.NORM.DIST(AND(EX$6&gt;=$F45,EX$6&lt;=$H45)*(EX$6-$F45+1),$J45/2,$M45,TRUE)-_xlfn.NORM.DIST(AND(EX$6&gt;=$F45,EX$6&lt;=$H45)*(EW$6-$F45+1),$J45/2,$M45,TRUE))/(1-2*_xlfn.NORM.DIST(0,$J45/2,$M45,TRUE))*$D45+($K45="Steady Growth")*(AND(EX$6&gt;=$F45,EX$6&lt;=$H45)*((EX$6-$F45+1)/($J45*($J45+1)/2)*$D45))+($K45="custom")*CustCF!ER45</f>
        <v/>
      </c>
      <c r="EY45" s="87">
        <f>($K45="Bell Curve")*(_xlfn.NORM.DIST(AND(EY$6&gt;=$F45,EY$6&lt;=$H45)*(EY$6-$F45+1),$J45/2,$M45,TRUE)-_xlfn.NORM.DIST(AND(EY$6&gt;=$F45,EY$6&lt;=$H45)*(EX$6-$F45+1),$J45/2,$M45,TRUE))/(1-2*_xlfn.NORM.DIST(0,$J45/2,$M45,TRUE))*$D45+($K45="Steady Growth")*(AND(EY$6&gt;=$F45,EY$6&lt;=$H45)*((EY$6-$F45+1)/($J45*($J45+1)/2)*$D45))+($K45="custom")*CustCF!ES45</f>
        <v/>
      </c>
      <c r="EZ45" s="87">
        <f>($K45="Bell Curve")*(_xlfn.NORM.DIST(AND(EZ$6&gt;=$F45,EZ$6&lt;=$H45)*(EZ$6-$F45+1),$J45/2,$M45,TRUE)-_xlfn.NORM.DIST(AND(EZ$6&gt;=$F45,EZ$6&lt;=$H45)*(EY$6-$F45+1),$J45/2,$M45,TRUE))/(1-2*_xlfn.NORM.DIST(0,$J45/2,$M45,TRUE))*$D45+($K45="Steady Growth")*(AND(EZ$6&gt;=$F45,EZ$6&lt;=$H45)*((EZ$6-$F45+1)/($J45*($J45+1)/2)*$D45))+($K45="custom")*CustCF!ET45</f>
        <v/>
      </c>
      <c r="FA45" s="87">
        <f>($K45="Bell Curve")*(_xlfn.NORM.DIST(AND(FA$6&gt;=$F45,FA$6&lt;=$H45)*(FA$6-$F45+1),$J45/2,$M45,TRUE)-_xlfn.NORM.DIST(AND(FA$6&gt;=$F45,FA$6&lt;=$H45)*(EZ$6-$F45+1),$J45/2,$M45,TRUE))/(1-2*_xlfn.NORM.DIST(0,$J45/2,$M45,TRUE))*$D45+($K45="Steady Growth")*(AND(FA$6&gt;=$F45,FA$6&lt;=$H45)*((FA$6-$F45+1)/($J45*($J45+1)/2)*$D45))+($K45="custom")*CustCF!EU45</f>
        <v/>
      </c>
      <c r="FB45" s="87">
        <f>($K45="Bell Curve")*(_xlfn.NORM.DIST(AND(FB$6&gt;=$F45,FB$6&lt;=$H45)*(FB$6-$F45+1),$J45/2,$M45,TRUE)-_xlfn.NORM.DIST(AND(FB$6&gt;=$F45,FB$6&lt;=$H45)*(FA$6-$F45+1),$J45/2,$M45,TRUE))/(1-2*_xlfn.NORM.DIST(0,$J45/2,$M45,TRUE))*$D45+($K45="Steady Growth")*(AND(FB$6&gt;=$F45,FB$6&lt;=$H45)*((FB$6-$F45+1)/($J45*($J45+1)/2)*$D45))+($K45="custom")*CustCF!EV45</f>
        <v/>
      </c>
      <c r="FC45" s="87">
        <f>($K45="Bell Curve")*(_xlfn.NORM.DIST(AND(FC$6&gt;=$F45,FC$6&lt;=$H45)*(FC$6-$F45+1),$J45/2,$M45,TRUE)-_xlfn.NORM.DIST(AND(FC$6&gt;=$F45,FC$6&lt;=$H45)*(FB$6-$F45+1),$J45/2,$M45,TRUE))/(1-2*_xlfn.NORM.DIST(0,$J45/2,$M45,TRUE))*$D45+($K45="Steady Growth")*(AND(FC$6&gt;=$F45,FC$6&lt;=$H45)*((FC$6-$F45+1)/($J45*($J45+1)/2)*$D45))+($K45="custom")*CustCF!EW45</f>
        <v/>
      </c>
      <c r="FD45" s="87">
        <f>($K45="Bell Curve")*(_xlfn.NORM.DIST(AND(FD$6&gt;=$F45,FD$6&lt;=$H45)*(FD$6-$F45+1),$J45/2,$M45,TRUE)-_xlfn.NORM.DIST(AND(FD$6&gt;=$F45,FD$6&lt;=$H45)*(FC$6-$F45+1),$J45/2,$M45,TRUE))/(1-2*_xlfn.NORM.DIST(0,$J45/2,$M45,TRUE))*$D45+($K45="Steady Growth")*(AND(FD$6&gt;=$F45,FD$6&lt;=$H45)*((FD$6-$F45+1)/($J45*($J45+1)/2)*$D45))+($K45="custom")*CustCF!EX45</f>
        <v/>
      </c>
      <c r="FE45" s="87">
        <f>($K45="Bell Curve")*(_xlfn.NORM.DIST(AND(FE$6&gt;=$F45,FE$6&lt;=$H45)*(FE$6-$F45+1),$J45/2,$M45,TRUE)-_xlfn.NORM.DIST(AND(FE$6&gt;=$F45,FE$6&lt;=$H45)*(FD$6-$F45+1),$J45/2,$M45,TRUE))/(1-2*_xlfn.NORM.DIST(0,$J45/2,$M45,TRUE))*$D45+($K45="Steady Growth")*(AND(FE$6&gt;=$F45,FE$6&lt;=$H45)*((FE$6-$F45+1)/($J45*($J45+1)/2)*$D45))+($K45="custom")*CustCF!EY45</f>
        <v/>
      </c>
      <c r="FF45" s="87">
        <f>($K45="Bell Curve")*(_xlfn.NORM.DIST(AND(FF$6&gt;=$F45,FF$6&lt;=$H45)*(FF$6-$F45+1),$J45/2,$M45,TRUE)-_xlfn.NORM.DIST(AND(FF$6&gt;=$F45,FF$6&lt;=$H45)*(FE$6-$F45+1),$J45/2,$M45,TRUE))/(1-2*_xlfn.NORM.DIST(0,$J45/2,$M45,TRUE))*$D45+($K45="Steady Growth")*(AND(FF$6&gt;=$F45,FF$6&lt;=$H45)*((FF$6-$F45+1)/($J45*($J45+1)/2)*$D45))+($K45="custom")*CustCF!EZ45</f>
        <v/>
      </c>
      <c r="FG45" s="87">
        <f>($K45="Bell Curve")*(_xlfn.NORM.DIST(AND(FG$6&gt;=$F45,FG$6&lt;=$H45)*(FG$6-$F45+1),$J45/2,$M45,TRUE)-_xlfn.NORM.DIST(AND(FG$6&gt;=$F45,FG$6&lt;=$H45)*(FF$6-$F45+1),$J45/2,$M45,TRUE))/(1-2*_xlfn.NORM.DIST(0,$J45/2,$M45,TRUE))*$D45+($K45="Steady Growth")*(AND(FG$6&gt;=$F45,FG$6&lt;=$H45)*((FG$6-$F45+1)/($J45*($J45+1)/2)*$D45))+($K45="custom")*CustCF!FA45</f>
        <v/>
      </c>
      <c r="FH45" s="87">
        <f>($K45="Bell Curve")*(_xlfn.NORM.DIST(AND(FH$6&gt;=$F45,FH$6&lt;=$H45)*(FH$6-$F45+1),$J45/2,$M45,TRUE)-_xlfn.NORM.DIST(AND(FH$6&gt;=$F45,FH$6&lt;=$H45)*(FG$6-$F45+1),$J45/2,$M45,TRUE))/(1-2*_xlfn.NORM.DIST(0,$J45/2,$M45,TRUE))*$D45+($K45="Steady Growth")*(AND(FH$6&gt;=$F45,FH$6&lt;=$H45)*((FH$6-$F45+1)/($J45*($J45+1)/2)*$D45))+($K45="custom")*CustCF!FB45</f>
        <v/>
      </c>
      <c r="FI45" s="87">
        <f>($K45="Bell Curve")*(_xlfn.NORM.DIST(AND(FI$6&gt;=$F45,FI$6&lt;=$H45)*(FI$6-$F45+1),$J45/2,$M45,TRUE)-_xlfn.NORM.DIST(AND(FI$6&gt;=$F45,FI$6&lt;=$H45)*(FH$6-$F45+1),$J45/2,$M45,TRUE))/(1-2*_xlfn.NORM.DIST(0,$J45/2,$M45,TRUE))*$D45+($K45="Steady Growth")*(AND(FI$6&gt;=$F45,FI$6&lt;=$H45)*((FI$6-$F45+1)/($J45*($J45+1)/2)*$D45))+($K45="custom")*CustCF!FC45</f>
        <v/>
      </c>
      <c r="FJ45" s="87">
        <f>($K45="Bell Curve")*(_xlfn.NORM.DIST(AND(FJ$6&gt;=$F45,FJ$6&lt;=$H45)*(FJ$6-$F45+1),$J45/2,$M45,TRUE)-_xlfn.NORM.DIST(AND(FJ$6&gt;=$F45,FJ$6&lt;=$H45)*(FI$6-$F45+1),$J45/2,$M45,TRUE))/(1-2*_xlfn.NORM.DIST(0,$J45/2,$M45,TRUE))*$D45+($K45="Steady Growth")*(AND(FJ$6&gt;=$F45,FJ$6&lt;=$H45)*((FJ$6-$F45+1)/($J45*($J45+1)/2)*$D45))+($K45="custom")*CustCF!FD45</f>
        <v/>
      </c>
      <c r="FK45" s="87">
        <f>($K45="Bell Curve")*(_xlfn.NORM.DIST(AND(FK$6&gt;=$F45,FK$6&lt;=$H45)*(FK$6-$F45+1),$J45/2,$M45,TRUE)-_xlfn.NORM.DIST(AND(FK$6&gt;=$F45,FK$6&lt;=$H45)*(FJ$6-$F45+1),$J45/2,$M45,TRUE))/(1-2*_xlfn.NORM.DIST(0,$J45/2,$M45,TRUE))*$D45+($K45="Steady Growth")*(AND(FK$6&gt;=$F45,FK$6&lt;=$H45)*((FK$6-$F45+1)/($J45*($J45+1)/2)*$D45))+($K45="custom")*CustCF!FE45</f>
        <v/>
      </c>
      <c r="FL45" s="87">
        <f>($K45="Bell Curve")*(_xlfn.NORM.DIST(AND(FL$6&gt;=$F45,FL$6&lt;=$H45)*(FL$6-$F45+1),$J45/2,$M45,TRUE)-_xlfn.NORM.DIST(AND(FL$6&gt;=$F45,FL$6&lt;=$H45)*(FK$6-$F45+1),$J45/2,$M45,TRUE))/(1-2*_xlfn.NORM.DIST(0,$J45/2,$M45,TRUE))*$D45+($K45="Steady Growth")*(AND(FL$6&gt;=$F45,FL$6&lt;=$H45)*((FL$6-$F45+1)/($J45*($J45+1)/2)*$D45))+($K45="custom")*CustCF!FF45</f>
        <v/>
      </c>
      <c r="FM45" s="87">
        <f>($K45="Bell Curve")*(_xlfn.NORM.DIST(AND(FM$6&gt;=$F45,FM$6&lt;=$H45)*(FM$6-$F45+1),$J45/2,$M45,TRUE)-_xlfn.NORM.DIST(AND(FM$6&gt;=$F45,FM$6&lt;=$H45)*(FL$6-$F45+1),$J45/2,$M45,TRUE))/(1-2*_xlfn.NORM.DIST(0,$J45/2,$M45,TRUE))*$D45+($K45="Steady Growth")*(AND(FM$6&gt;=$F45,FM$6&lt;=$H45)*((FM$6-$F45+1)/($J45*($J45+1)/2)*$D45))+($K45="custom")*CustCF!FG45</f>
        <v/>
      </c>
      <c r="FN45" s="87">
        <f>($K45="Bell Curve")*(_xlfn.NORM.DIST(AND(FN$6&gt;=$F45,FN$6&lt;=$H45)*(FN$6-$F45+1),$J45/2,$M45,TRUE)-_xlfn.NORM.DIST(AND(FN$6&gt;=$F45,FN$6&lt;=$H45)*(FM$6-$F45+1),$J45/2,$M45,TRUE))/(1-2*_xlfn.NORM.DIST(0,$J45/2,$M45,TRUE))*$D45+($K45="Steady Growth")*(AND(FN$6&gt;=$F45,FN$6&lt;=$H45)*((FN$6-$F45+1)/($J45*($J45+1)/2)*$D45))+($K45="custom")*CustCF!FH45</f>
        <v/>
      </c>
      <c r="FO45" s="87">
        <f>($K45="Bell Curve")*(_xlfn.NORM.DIST(AND(FO$6&gt;=$F45,FO$6&lt;=$H45)*(FO$6-$F45+1),$J45/2,$M45,TRUE)-_xlfn.NORM.DIST(AND(FO$6&gt;=$F45,FO$6&lt;=$H45)*(FN$6-$F45+1),$J45/2,$M45,TRUE))/(1-2*_xlfn.NORM.DIST(0,$J45/2,$M45,TRUE))*$D45+($K45="Steady Growth")*(AND(FO$6&gt;=$F45,FO$6&lt;=$H45)*((FO$6-$F45+1)/($J45*($J45+1)/2)*$D45))+($K45="custom")*CustCF!FI45</f>
        <v/>
      </c>
      <c r="FP45" s="87">
        <f>($K45="Bell Curve")*(_xlfn.NORM.DIST(AND(FP$6&gt;=$F45,FP$6&lt;=$H45)*(FP$6-$F45+1),$J45/2,$M45,TRUE)-_xlfn.NORM.DIST(AND(FP$6&gt;=$F45,FP$6&lt;=$H45)*(FO$6-$F45+1),$J45/2,$M45,TRUE))/(1-2*_xlfn.NORM.DIST(0,$J45/2,$M45,TRUE))*$D45+($K45="Steady Growth")*(AND(FP$6&gt;=$F45,FP$6&lt;=$H45)*((FP$6-$F45+1)/($J45*($J45+1)/2)*$D45))+($K45="custom")*CustCF!FJ45</f>
        <v/>
      </c>
      <c r="FQ45" s="87">
        <f>($K45="Bell Curve")*(_xlfn.NORM.DIST(AND(FQ$6&gt;=$F45,FQ$6&lt;=$H45)*(FQ$6-$F45+1),$J45/2,$M45,TRUE)-_xlfn.NORM.DIST(AND(FQ$6&gt;=$F45,FQ$6&lt;=$H45)*(FP$6-$F45+1),$J45/2,$M45,TRUE))/(1-2*_xlfn.NORM.DIST(0,$J45/2,$M45,TRUE))*$D45+($K45="Steady Growth")*(AND(FQ$6&gt;=$F45,FQ$6&lt;=$H45)*((FQ$6-$F45+1)/($J45*($J45+1)/2)*$D45))+($K45="custom")*CustCF!FK45</f>
        <v/>
      </c>
      <c r="FR45" s="87">
        <f>($K45="Bell Curve")*(_xlfn.NORM.DIST(AND(FR$6&gt;=$F45,FR$6&lt;=$H45)*(FR$6-$F45+1),$J45/2,$M45,TRUE)-_xlfn.NORM.DIST(AND(FR$6&gt;=$F45,FR$6&lt;=$H45)*(FQ$6-$F45+1),$J45/2,$M45,TRUE))/(1-2*_xlfn.NORM.DIST(0,$J45/2,$M45,TRUE))*$D45+($K45="Steady Growth")*(AND(FR$6&gt;=$F45,FR$6&lt;=$H45)*((FR$6-$F45+1)/($J45*($J45+1)/2)*$D45))+($K45="custom")*CustCF!FL45</f>
        <v/>
      </c>
      <c r="FS45" s="87">
        <f>($K45="Bell Curve")*(_xlfn.NORM.DIST(AND(FS$6&gt;=$F45,FS$6&lt;=$H45)*(FS$6-$F45+1),$J45/2,$M45,TRUE)-_xlfn.NORM.DIST(AND(FS$6&gt;=$F45,FS$6&lt;=$H45)*(FR$6-$F45+1),$J45/2,$M45,TRUE))/(1-2*_xlfn.NORM.DIST(0,$J45/2,$M45,TRUE))*$D45+($K45="Steady Growth")*(AND(FS$6&gt;=$F45,FS$6&lt;=$H45)*((FS$6-$F45+1)/($J45*($J45+1)/2)*$D45))+($K45="custom")*CustCF!FM45</f>
        <v/>
      </c>
      <c r="FT45" s="87">
        <f>($K45="Bell Curve")*(_xlfn.NORM.DIST(AND(FT$6&gt;=$F45,FT$6&lt;=$H45)*(FT$6-$F45+1),$J45/2,$M45,TRUE)-_xlfn.NORM.DIST(AND(FT$6&gt;=$F45,FT$6&lt;=$H45)*(FS$6-$F45+1),$J45/2,$M45,TRUE))/(1-2*_xlfn.NORM.DIST(0,$J45/2,$M45,TRUE))*$D45+($K45="Steady Growth")*(AND(FT$6&gt;=$F45,FT$6&lt;=$H45)*((FT$6-$F45+1)/($J45*($J45+1)/2)*$D45))+($K45="custom")*CustCF!FN45</f>
        <v/>
      </c>
      <c r="FU45" s="87">
        <f>($K45="Bell Curve")*(_xlfn.NORM.DIST(AND(FU$6&gt;=$F45,FU$6&lt;=$H45)*(FU$6-$F45+1),$J45/2,$M45,TRUE)-_xlfn.NORM.DIST(AND(FU$6&gt;=$F45,FU$6&lt;=$H45)*(FT$6-$F45+1),$J45/2,$M45,TRUE))/(1-2*_xlfn.NORM.DIST(0,$J45/2,$M45,TRUE))*$D45+($K45="Steady Growth")*(AND(FU$6&gt;=$F45,FU$6&lt;=$H45)*((FU$6-$F45+1)/($J45*($J45+1)/2)*$D45))+($K45="custom")*CustCF!FO45</f>
        <v/>
      </c>
      <c r="FV45" s="87">
        <f>($K45="Bell Curve")*(_xlfn.NORM.DIST(AND(FV$6&gt;=$F45,FV$6&lt;=$H45)*(FV$6-$F45+1),$J45/2,$M45,TRUE)-_xlfn.NORM.DIST(AND(FV$6&gt;=$F45,FV$6&lt;=$H45)*(FU$6-$F45+1),$J45/2,$M45,TRUE))/(1-2*_xlfn.NORM.DIST(0,$J45/2,$M45,TRUE))*$D45+($K45="Steady Growth")*(AND(FV$6&gt;=$F45,FV$6&lt;=$H45)*((FV$6-$F45+1)/($J45*($J45+1)/2)*$D45))+($K45="custom")*CustCF!FP45</f>
        <v/>
      </c>
      <c r="FW45" s="87">
        <f>($K45="Bell Curve")*(_xlfn.NORM.DIST(AND(FW$6&gt;=$F45,FW$6&lt;=$H45)*(FW$6-$F45+1),$J45/2,$M45,TRUE)-_xlfn.NORM.DIST(AND(FW$6&gt;=$F45,FW$6&lt;=$H45)*(FV$6-$F45+1),$J45/2,$M45,TRUE))/(1-2*_xlfn.NORM.DIST(0,$J45/2,$M45,TRUE))*$D45+($K45="Steady Growth")*(AND(FW$6&gt;=$F45,FW$6&lt;=$H45)*((FW$6-$F45+1)/($J45*($J45+1)/2)*$D45))+($K45="custom")*CustCF!FQ45</f>
        <v/>
      </c>
      <c r="FX45" s="87">
        <f>($K45="Bell Curve")*(_xlfn.NORM.DIST(AND(FX$6&gt;=$F45,FX$6&lt;=$H45)*(FX$6-$F45+1),$J45/2,$M45,TRUE)-_xlfn.NORM.DIST(AND(FX$6&gt;=$F45,FX$6&lt;=$H45)*(FW$6-$F45+1),$J45/2,$M45,TRUE))/(1-2*_xlfn.NORM.DIST(0,$J45/2,$M45,TRUE))*$D45+($K45="Steady Growth")*(AND(FX$6&gt;=$F45,FX$6&lt;=$H45)*((FX$6-$F45+1)/($J45*($J45+1)/2)*$D45))+($K45="custom")*CustCF!FR45</f>
        <v/>
      </c>
      <c r="FY45" s="87">
        <f>($K45="Bell Curve")*(_xlfn.NORM.DIST(AND(FY$6&gt;=$F45,FY$6&lt;=$H45)*(FY$6-$F45+1),$J45/2,$M45,TRUE)-_xlfn.NORM.DIST(AND(FY$6&gt;=$F45,FY$6&lt;=$H45)*(FX$6-$F45+1),$J45/2,$M45,TRUE))/(1-2*_xlfn.NORM.DIST(0,$J45/2,$M45,TRUE))*$D45+($K45="Steady Growth")*(AND(FY$6&gt;=$F45,FY$6&lt;=$H45)*((FY$6-$F45+1)/($J45*($J45+1)/2)*$D45))+($K45="custom")*CustCF!FS45</f>
        <v/>
      </c>
      <c r="FZ45" s="87">
        <f>($K45="Bell Curve")*(_xlfn.NORM.DIST(AND(FZ$6&gt;=$F45,FZ$6&lt;=$H45)*(FZ$6-$F45+1),$J45/2,$M45,TRUE)-_xlfn.NORM.DIST(AND(FZ$6&gt;=$F45,FZ$6&lt;=$H45)*(FY$6-$F45+1),$J45/2,$M45,TRUE))/(1-2*_xlfn.NORM.DIST(0,$J45/2,$M45,TRUE))*$D45+($K45="Steady Growth")*(AND(FZ$6&gt;=$F45,FZ$6&lt;=$H45)*((FZ$6-$F45+1)/($J45*($J45+1)/2)*$D45))+($K45="custom")*CustCF!FT45</f>
        <v/>
      </c>
      <c r="GA45" s="87">
        <f>($K45="Bell Curve")*(_xlfn.NORM.DIST(AND(GA$6&gt;=$F45,GA$6&lt;=$H45)*(GA$6-$F45+1),$J45/2,$M45,TRUE)-_xlfn.NORM.DIST(AND(GA$6&gt;=$F45,GA$6&lt;=$H45)*(FZ$6-$F45+1),$J45/2,$M45,TRUE))/(1-2*_xlfn.NORM.DIST(0,$J45/2,$M45,TRUE))*$D45+($K45="Steady Growth")*(AND(GA$6&gt;=$F45,GA$6&lt;=$H45)*((GA$6-$F45+1)/($J45*($J45+1)/2)*$D45))+($K45="custom")*CustCF!FU45</f>
        <v/>
      </c>
      <c r="GB45" s="87">
        <f>($K45="Bell Curve")*(_xlfn.NORM.DIST(AND(GB$6&gt;=$F45,GB$6&lt;=$H45)*(GB$6-$F45+1),$J45/2,$M45,TRUE)-_xlfn.NORM.DIST(AND(GB$6&gt;=$F45,GB$6&lt;=$H45)*(GA$6-$F45+1),$J45/2,$M45,TRUE))/(1-2*_xlfn.NORM.DIST(0,$J45/2,$M45,TRUE))*$D45+($K45="Steady Growth")*(AND(GB$6&gt;=$F45,GB$6&lt;=$H45)*((GB$6-$F45+1)/($J45*($J45+1)/2)*$D45))+($K45="custom")*CustCF!FV45</f>
        <v/>
      </c>
      <c r="GC45" s="87">
        <f>($K45="Bell Curve")*(_xlfn.NORM.DIST(AND(GC$6&gt;=$F45,GC$6&lt;=$H45)*(GC$6-$F45+1),$J45/2,$M45,TRUE)-_xlfn.NORM.DIST(AND(GC$6&gt;=$F45,GC$6&lt;=$H45)*(GB$6-$F45+1),$J45/2,$M45,TRUE))/(1-2*_xlfn.NORM.DIST(0,$J45/2,$M45,TRUE))*$D45+($K45="Steady Growth")*(AND(GC$6&gt;=$F45,GC$6&lt;=$H45)*((GC$6-$F45+1)/($J45*($J45+1)/2)*$D45))+($K45="custom")*CustCF!FW45</f>
        <v/>
      </c>
      <c r="GD45" s="87">
        <f>($K45="Bell Curve")*(_xlfn.NORM.DIST(AND(GD$6&gt;=$F45,GD$6&lt;=$H45)*(GD$6-$F45+1),$J45/2,$M45,TRUE)-_xlfn.NORM.DIST(AND(GD$6&gt;=$F45,GD$6&lt;=$H45)*(GC$6-$F45+1),$J45/2,$M45,TRUE))/(1-2*_xlfn.NORM.DIST(0,$J45/2,$M45,TRUE))*$D45+($K45="Steady Growth")*(AND(GD$6&gt;=$F45,GD$6&lt;=$H45)*((GD$6-$F45+1)/($J45*($J45+1)/2)*$D45))+($K45="custom")*CustCF!FX45</f>
        <v/>
      </c>
      <c r="GE45" s="87">
        <f>($K45="Bell Curve")*(_xlfn.NORM.DIST(AND(GE$6&gt;=$F45,GE$6&lt;=$H45)*(GE$6-$F45+1),$J45/2,$M45,TRUE)-_xlfn.NORM.DIST(AND(GE$6&gt;=$F45,GE$6&lt;=$H45)*(GD$6-$F45+1),$J45/2,$M45,TRUE))/(1-2*_xlfn.NORM.DIST(0,$J45/2,$M45,TRUE))*$D45+($K45="Steady Growth")*(AND(GE$6&gt;=$F45,GE$6&lt;=$H45)*((GE$6-$F45+1)/($J45*($J45+1)/2)*$D45))+($K45="custom")*CustCF!FY45</f>
        <v/>
      </c>
      <c r="GF45" s="87">
        <f>($K45="Bell Curve")*(_xlfn.NORM.DIST(AND(GF$6&gt;=$F45,GF$6&lt;=$H45)*(GF$6-$F45+1),$J45/2,$M45,TRUE)-_xlfn.NORM.DIST(AND(GF$6&gt;=$F45,GF$6&lt;=$H45)*(GE$6-$F45+1),$J45/2,$M45,TRUE))/(1-2*_xlfn.NORM.DIST(0,$J45/2,$M45,TRUE))*$D45+($K45="Steady Growth")*(AND(GF$6&gt;=$F45,GF$6&lt;=$H45)*((GF$6-$F45+1)/($J45*($J45+1)/2)*$D45))+($K45="custom")*CustCF!FZ45</f>
        <v/>
      </c>
      <c r="GG45" s="87">
        <f>($K45="Bell Curve")*(_xlfn.NORM.DIST(AND(GG$6&gt;=$F45,GG$6&lt;=$H45)*(GG$6-$F45+1),$J45/2,$M45,TRUE)-_xlfn.NORM.DIST(AND(GG$6&gt;=$F45,GG$6&lt;=$H45)*(GF$6-$F45+1),$J45/2,$M45,TRUE))/(1-2*_xlfn.NORM.DIST(0,$J45/2,$M45,TRUE))*$D45+($K45="Steady Growth")*(AND(GG$6&gt;=$F45,GG$6&lt;=$H45)*((GG$6-$F45+1)/($J45*($J45+1)/2)*$D45))+($K45="custom")*CustCF!GA45</f>
        <v/>
      </c>
      <c r="GH45" s="87">
        <f>($K45="Bell Curve")*(_xlfn.NORM.DIST(AND(GH$6&gt;=$F45,GH$6&lt;=$H45)*(GH$6-$F45+1),$J45/2,$M45,TRUE)-_xlfn.NORM.DIST(AND(GH$6&gt;=$F45,GH$6&lt;=$H45)*(GG$6-$F45+1),$J45/2,$M45,TRUE))/(1-2*_xlfn.NORM.DIST(0,$J45/2,$M45,TRUE))*$D45+($K45="Steady Growth")*(AND(GH$6&gt;=$F45,GH$6&lt;=$H45)*((GH$6-$F45+1)/($J45*($J45+1)/2)*$D45))+($K45="custom")*CustCF!GB45</f>
        <v/>
      </c>
      <c r="GI45" s="87">
        <f>($K45="Bell Curve")*(_xlfn.NORM.DIST(AND(GI$6&gt;=$F45,GI$6&lt;=$H45)*(GI$6-$F45+1),$J45/2,$M45,TRUE)-_xlfn.NORM.DIST(AND(GI$6&gt;=$F45,GI$6&lt;=$H45)*(GH$6-$F45+1),$J45/2,$M45,TRUE))/(1-2*_xlfn.NORM.DIST(0,$J45/2,$M45,TRUE))*$D45+($K45="Steady Growth")*(AND(GI$6&gt;=$F45,GI$6&lt;=$H45)*((GI$6-$F45+1)/($J45*($J45+1)/2)*$D45))+($K45="custom")*CustCF!GC45</f>
        <v/>
      </c>
      <c r="GJ45" s="87">
        <f>($K45="Bell Curve")*(_xlfn.NORM.DIST(AND(GJ$6&gt;=$F45,GJ$6&lt;=$H45)*(GJ$6-$F45+1),$J45/2,$M45,TRUE)-_xlfn.NORM.DIST(AND(GJ$6&gt;=$F45,GJ$6&lt;=$H45)*(GI$6-$F45+1),$J45/2,$M45,TRUE))/(1-2*_xlfn.NORM.DIST(0,$J45/2,$M45,TRUE))*$D45+($K45="Steady Growth")*(AND(GJ$6&gt;=$F45,GJ$6&lt;=$H45)*((GJ$6-$F45+1)/($J45*($J45+1)/2)*$D45))+($K45="custom")*CustCF!GD45</f>
        <v/>
      </c>
      <c r="GK45" s="87">
        <f>($K45="Bell Curve")*(_xlfn.NORM.DIST(AND(GK$6&gt;=$F45,GK$6&lt;=$H45)*(GK$6-$F45+1),$J45/2,$M45,TRUE)-_xlfn.NORM.DIST(AND(GK$6&gt;=$F45,GK$6&lt;=$H45)*(GJ$6-$F45+1),$J45/2,$M45,TRUE))/(1-2*_xlfn.NORM.DIST(0,$J45/2,$M45,TRUE))*$D45+($K45="Steady Growth")*(AND(GK$6&gt;=$F45,GK$6&lt;=$H45)*((GK$6-$F45+1)/($J45*($J45+1)/2)*$D45))+($K45="custom")*CustCF!GE45</f>
        <v/>
      </c>
      <c r="GL45" s="87">
        <f>($K45="Bell Curve")*(_xlfn.NORM.DIST(AND(GL$6&gt;=$F45,GL$6&lt;=$H45)*(GL$6-$F45+1),$J45/2,$M45,TRUE)-_xlfn.NORM.DIST(AND(GL$6&gt;=$F45,GL$6&lt;=$H45)*(GK$6-$F45+1),$J45/2,$M45,TRUE))/(1-2*_xlfn.NORM.DIST(0,$J45/2,$M45,TRUE))*$D45+($K45="Steady Growth")*(AND(GL$6&gt;=$F45,GL$6&lt;=$H45)*((GL$6-$F45+1)/($J45*($J45+1)/2)*$D45))+($K45="custom")*CustCF!GF45</f>
        <v/>
      </c>
      <c r="GM45" s="87">
        <f>($K45="Bell Curve")*(_xlfn.NORM.DIST(AND(GM$6&gt;=$F45,GM$6&lt;=$H45)*(GM$6-$F45+1),$J45/2,$M45,TRUE)-_xlfn.NORM.DIST(AND(GM$6&gt;=$F45,GM$6&lt;=$H45)*(GL$6-$F45+1),$J45/2,$M45,TRUE))/(1-2*_xlfn.NORM.DIST(0,$J45/2,$M45,TRUE))*$D45+($K45="Steady Growth")*(AND(GM$6&gt;=$F45,GM$6&lt;=$H45)*((GM$6-$F45+1)/($J45*($J45+1)/2)*$D45))+($K45="custom")*CustCF!GG45</f>
        <v/>
      </c>
      <c r="GN45" s="257">
        <f>($K45="Bell Curve")*(_xlfn.NORM.DIST(AND(GN$6&gt;=$F45,GN$6&lt;=$H45)*(GN$6-$F45+1),$J45/2,$M45,TRUE)-_xlfn.NORM.DIST(AND(GN$6&gt;=$F45,GN$6&lt;=$H45)*(GM$6-$F45+1),$J45/2,$M45,TRUE))/(1-2*_xlfn.NORM.DIST(0,$J45/2,$M45,TRUE))*$D45+($K45="Steady Growth")*(AND(GN$6&gt;=$F45,GN$6&lt;=$H45)*((GN$6-$F45+1)/($J45*($J45+1)/2)*$D45))+($K45="custom")*CustCF!GH45</f>
        <v/>
      </c>
      <c r="GO45" s="1" t="n"/>
      <c r="GP45" s="63" t="n"/>
    </row>
    <row r="46" outlineLevel="1">
      <c r="A46" s="1" t="n"/>
      <c r="B46" s="1" t="n"/>
      <c r="C46" s="251">
        <f>Budget!T17</f>
        <v/>
      </c>
      <c r="D46" s="14">
        <f>Budget!U17</f>
        <v/>
      </c>
      <c r="E46" s="14">
        <f>IF(D46&lt;&gt;0,F46,"")</f>
        <v/>
      </c>
      <c r="F46" s="252" t="n">
        <v>1</v>
      </c>
      <c r="G46" s="921">
        <f>IF(L46="custom",CustCF!F46,INDEX($P$8:$GN$8,MATCH(F46,$P$6:$GN$6,0)))</f>
        <v/>
      </c>
      <c r="H46" s="253" t="n">
        <v>18</v>
      </c>
      <c r="I46" s="921">
        <f>IF(L46="custom",CustCF!G46,INDEX($P$8:$GN$8,MATCH(H46,$P$6:$GN$6,0)))</f>
        <v/>
      </c>
      <c r="J46" s="249">
        <f>H46-F46+1</f>
        <v/>
      </c>
      <c r="K46" s="254" t="inlineStr">
        <is>
          <t>Bell Curve</t>
        </is>
      </c>
      <c r="L46" s="255" t="inlineStr">
        <is>
          <t>Flat (9)</t>
        </is>
      </c>
      <c r="M46" s="256">
        <f>INDEX($D$261:$D$266,MATCH(L46,$C$261:$C$266,0))</f>
        <v/>
      </c>
      <c r="N46" s="13">
        <f>SUM(P46:GN46)</f>
        <v/>
      </c>
      <c r="O46" s="14" t="n"/>
      <c r="P46" s="87">
        <f>($K46="Bell Curve")*(_xlfn.NORM.DIST(AND(P$6&gt;=$F46,P$6&lt;=$H46)*(P$6-$F46+1),$J46/2,$M46,TRUE)-_xlfn.NORM.DIST(AND(P$6&gt;=$F46,P$6&lt;=$H46)*(O$6-$F46+1),$J46/2,$M46,TRUE))/(1-2*_xlfn.NORM.DIST(0,$J46/2,$M46,TRUE))*$D46+($K46="Steady Growth")*(AND(P$6&gt;=$F46,P$6&lt;=$H46)*((P$6-$F46+1)/($J46*($J46+1)/2)*$D46))+($K46="custom")*CustCF!J46</f>
        <v/>
      </c>
      <c r="Q46" s="87">
        <f>($K46="Bell Curve")*(_xlfn.NORM.DIST(AND(Q$6&gt;=$F46,Q$6&lt;=$H46)*(Q$6-$F46+1),$J46/2,$M46,TRUE)-_xlfn.NORM.DIST(AND(Q$6&gt;=$F46,Q$6&lt;=$H46)*(P$6-$F46+1),$J46/2,$M46,TRUE))/(1-2*_xlfn.NORM.DIST(0,$J46/2,$M46,TRUE))*$D46+($K46="Steady Growth")*(AND(Q$6&gt;=$F46,Q$6&lt;=$H46)*((Q$6-$F46+1)/($J46*($J46+1)/2)*$D46))+($K46="custom")*CustCF!K46</f>
        <v/>
      </c>
      <c r="R46" s="87">
        <f>($K46="Bell Curve")*(_xlfn.NORM.DIST(AND(R$6&gt;=$F46,R$6&lt;=$H46)*(R$6-$F46+1),$J46/2,$M46,TRUE)-_xlfn.NORM.DIST(AND(R$6&gt;=$F46,R$6&lt;=$H46)*(Q$6-$F46+1),$J46/2,$M46,TRUE))/(1-2*_xlfn.NORM.DIST(0,$J46/2,$M46,TRUE))*$D46+($K46="Steady Growth")*(AND(R$6&gt;=$F46,R$6&lt;=$H46)*((R$6-$F46+1)/($J46*($J46+1)/2)*$D46))+($K46="custom")*CustCF!L46</f>
        <v/>
      </c>
      <c r="S46" s="87">
        <f>($K46="Bell Curve")*(_xlfn.NORM.DIST(AND(S$6&gt;=$F46,S$6&lt;=$H46)*(S$6-$F46+1),$J46/2,$M46,TRUE)-_xlfn.NORM.DIST(AND(S$6&gt;=$F46,S$6&lt;=$H46)*(R$6-$F46+1),$J46/2,$M46,TRUE))/(1-2*_xlfn.NORM.DIST(0,$J46/2,$M46,TRUE))*$D46+($K46="Steady Growth")*(AND(S$6&gt;=$F46,S$6&lt;=$H46)*((S$6-$F46+1)/($J46*($J46+1)/2)*$D46))+($K46="custom")*CustCF!M46</f>
        <v/>
      </c>
      <c r="T46" s="87">
        <f>($K46="Bell Curve")*(_xlfn.NORM.DIST(AND(T$6&gt;=$F46,T$6&lt;=$H46)*(T$6-$F46+1),$J46/2,$M46,TRUE)-_xlfn.NORM.DIST(AND(T$6&gt;=$F46,T$6&lt;=$H46)*(S$6-$F46+1),$J46/2,$M46,TRUE))/(1-2*_xlfn.NORM.DIST(0,$J46/2,$M46,TRUE))*$D46+($K46="Steady Growth")*(AND(T$6&gt;=$F46,T$6&lt;=$H46)*((T$6-$F46+1)/($J46*($J46+1)/2)*$D46))+($K46="custom")*CustCF!N46</f>
        <v/>
      </c>
      <c r="U46" s="87">
        <f>($K46="Bell Curve")*(_xlfn.NORM.DIST(AND(U$6&gt;=$F46,U$6&lt;=$H46)*(U$6-$F46+1),$J46/2,$M46,TRUE)-_xlfn.NORM.DIST(AND(U$6&gt;=$F46,U$6&lt;=$H46)*(T$6-$F46+1),$J46/2,$M46,TRUE))/(1-2*_xlfn.NORM.DIST(0,$J46/2,$M46,TRUE))*$D46+($K46="Steady Growth")*(AND(U$6&gt;=$F46,U$6&lt;=$H46)*((U$6-$F46+1)/($J46*($J46+1)/2)*$D46))+($K46="custom")*CustCF!O46</f>
        <v/>
      </c>
      <c r="V46" s="87">
        <f>($K46="Bell Curve")*(_xlfn.NORM.DIST(AND(V$6&gt;=$F46,V$6&lt;=$H46)*(V$6-$F46+1),$J46/2,$M46,TRUE)-_xlfn.NORM.DIST(AND(V$6&gt;=$F46,V$6&lt;=$H46)*(U$6-$F46+1),$J46/2,$M46,TRUE))/(1-2*_xlfn.NORM.DIST(0,$J46/2,$M46,TRUE))*$D46+($K46="Steady Growth")*(AND(V$6&gt;=$F46,V$6&lt;=$H46)*((V$6-$F46+1)/($J46*($J46+1)/2)*$D46))+($K46="custom")*CustCF!P46</f>
        <v/>
      </c>
      <c r="W46" s="87">
        <f>($K46="Bell Curve")*(_xlfn.NORM.DIST(AND(W$6&gt;=$F46,W$6&lt;=$H46)*(W$6-$F46+1),$J46/2,$M46,TRUE)-_xlfn.NORM.DIST(AND(W$6&gt;=$F46,W$6&lt;=$H46)*(V$6-$F46+1),$J46/2,$M46,TRUE))/(1-2*_xlfn.NORM.DIST(0,$J46/2,$M46,TRUE))*$D46+($K46="Steady Growth")*(AND(W$6&gt;=$F46,W$6&lt;=$H46)*((W$6-$F46+1)/($J46*($J46+1)/2)*$D46))+($K46="custom")*CustCF!Q46</f>
        <v/>
      </c>
      <c r="X46" s="87">
        <f>($K46="Bell Curve")*(_xlfn.NORM.DIST(AND(X$6&gt;=$F46,X$6&lt;=$H46)*(X$6-$F46+1),$J46/2,$M46,TRUE)-_xlfn.NORM.DIST(AND(X$6&gt;=$F46,X$6&lt;=$H46)*(W$6-$F46+1),$J46/2,$M46,TRUE))/(1-2*_xlfn.NORM.DIST(0,$J46/2,$M46,TRUE))*$D46+($K46="Steady Growth")*(AND(X$6&gt;=$F46,X$6&lt;=$H46)*((X$6-$F46+1)/($J46*($J46+1)/2)*$D46))+($K46="custom")*CustCF!R46</f>
        <v/>
      </c>
      <c r="Y46" s="87">
        <f>($K46="Bell Curve")*(_xlfn.NORM.DIST(AND(Y$6&gt;=$F46,Y$6&lt;=$H46)*(Y$6-$F46+1),$J46/2,$M46,TRUE)-_xlfn.NORM.DIST(AND(Y$6&gt;=$F46,Y$6&lt;=$H46)*(X$6-$F46+1),$J46/2,$M46,TRUE))/(1-2*_xlfn.NORM.DIST(0,$J46/2,$M46,TRUE))*$D46+($K46="Steady Growth")*(AND(Y$6&gt;=$F46,Y$6&lt;=$H46)*((Y$6-$F46+1)/($J46*($J46+1)/2)*$D46))+($K46="custom")*CustCF!S46</f>
        <v/>
      </c>
      <c r="Z46" s="87">
        <f>($K46="Bell Curve")*(_xlfn.NORM.DIST(AND(Z$6&gt;=$F46,Z$6&lt;=$H46)*(Z$6-$F46+1),$J46/2,$M46,TRUE)-_xlfn.NORM.DIST(AND(Z$6&gt;=$F46,Z$6&lt;=$H46)*(Y$6-$F46+1),$J46/2,$M46,TRUE))/(1-2*_xlfn.NORM.DIST(0,$J46/2,$M46,TRUE))*$D46+($K46="Steady Growth")*(AND(Z$6&gt;=$F46,Z$6&lt;=$H46)*((Z$6-$F46+1)/($J46*($J46+1)/2)*$D46))+($K46="custom")*CustCF!T46</f>
        <v/>
      </c>
      <c r="AA46" s="87">
        <f>($K46="Bell Curve")*(_xlfn.NORM.DIST(AND(AA$6&gt;=$F46,AA$6&lt;=$H46)*(AA$6-$F46+1),$J46/2,$M46,TRUE)-_xlfn.NORM.DIST(AND(AA$6&gt;=$F46,AA$6&lt;=$H46)*(Z$6-$F46+1),$J46/2,$M46,TRUE))/(1-2*_xlfn.NORM.DIST(0,$J46/2,$M46,TRUE))*$D46+($K46="Steady Growth")*(AND(AA$6&gt;=$F46,AA$6&lt;=$H46)*((AA$6-$F46+1)/($J46*($J46+1)/2)*$D46))+($K46="custom")*CustCF!U46</f>
        <v/>
      </c>
      <c r="AB46" s="87">
        <f>($K46="Bell Curve")*(_xlfn.NORM.DIST(AND(AB$6&gt;=$F46,AB$6&lt;=$H46)*(AB$6-$F46+1),$J46/2,$M46,TRUE)-_xlfn.NORM.DIST(AND(AB$6&gt;=$F46,AB$6&lt;=$H46)*(AA$6-$F46+1),$J46/2,$M46,TRUE))/(1-2*_xlfn.NORM.DIST(0,$J46/2,$M46,TRUE))*$D46+($K46="Steady Growth")*(AND(AB$6&gt;=$F46,AB$6&lt;=$H46)*((AB$6-$F46+1)/($J46*($J46+1)/2)*$D46))+($K46="custom")*CustCF!V46</f>
        <v/>
      </c>
      <c r="AC46" s="87">
        <f>($K46="Bell Curve")*(_xlfn.NORM.DIST(AND(AC$6&gt;=$F46,AC$6&lt;=$H46)*(AC$6-$F46+1),$J46/2,$M46,TRUE)-_xlfn.NORM.DIST(AND(AC$6&gt;=$F46,AC$6&lt;=$H46)*(AB$6-$F46+1),$J46/2,$M46,TRUE))/(1-2*_xlfn.NORM.DIST(0,$J46/2,$M46,TRUE))*$D46+($K46="Steady Growth")*(AND(AC$6&gt;=$F46,AC$6&lt;=$H46)*((AC$6-$F46+1)/($J46*($J46+1)/2)*$D46))+($K46="custom")*CustCF!W46</f>
        <v/>
      </c>
      <c r="AD46" s="87">
        <f>($K46="Bell Curve")*(_xlfn.NORM.DIST(AND(AD$6&gt;=$F46,AD$6&lt;=$H46)*(AD$6-$F46+1),$J46/2,$M46,TRUE)-_xlfn.NORM.DIST(AND(AD$6&gt;=$F46,AD$6&lt;=$H46)*(AC$6-$F46+1),$J46/2,$M46,TRUE))/(1-2*_xlfn.NORM.DIST(0,$J46/2,$M46,TRUE))*$D46+($K46="Steady Growth")*(AND(AD$6&gt;=$F46,AD$6&lt;=$H46)*((AD$6-$F46+1)/($J46*($J46+1)/2)*$D46))+($K46="custom")*CustCF!X46</f>
        <v/>
      </c>
      <c r="AE46" s="87">
        <f>($K46="Bell Curve")*(_xlfn.NORM.DIST(AND(AE$6&gt;=$F46,AE$6&lt;=$H46)*(AE$6-$F46+1),$J46/2,$M46,TRUE)-_xlfn.NORM.DIST(AND(AE$6&gt;=$F46,AE$6&lt;=$H46)*(AD$6-$F46+1),$J46/2,$M46,TRUE))/(1-2*_xlfn.NORM.DIST(0,$J46/2,$M46,TRUE))*$D46+($K46="Steady Growth")*(AND(AE$6&gt;=$F46,AE$6&lt;=$H46)*((AE$6-$F46+1)/($J46*($J46+1)/2)*$D46))+($K46="custom")*CustCF!Y46</f>
        <v/>
      </c>
      <c r="AF46" s="87">
        <f>($K46="Bell Curve")*(_xlfn.NORM.DIST(AND(AF$6&gt;=$F46,AF$6&lt;=$H46)*(AF$6-$F46+1),$J46/2,$M46,TRUE)-_xlfn.NORM.DIST(AND(AF$6&gt;=$F46,AF$6&lt;=$H46)*(AE$6-$F46+1),$J46/2,$M46,TRUE))/(1-2*_xlfn.NORM.DIST(0,$J46/2,$M46,TRUE))*$D46+($K46="Steady Growth")*(AND(AF$6&gt;=$F46,AF$6&lt;=$H46)*((AF$6-$F46+1)/($J46*($J46+1)/2)*$D46))+($K46="custom")*CustCF!Z46</f>
        <v/>
      </c>
      <c r="AG46" s="87">
        <f>($K46="Bell Curve")*(_xlfn.NORM.DIST(AND(AG$6&gt;=$F46,AG$6&lt;=$H46)*(AG$6-$F46+1),$J46/2,$M46,TRUE)-_xlfn.NORM.DIST(AND(AG$6&gt;=$F46,AG$6&lt;=$H46)*(AF$6-$F46+1),$J46/2,$M46,TRUE))/(1-2*_xlfn.NORM.DIST(0,$J46/2,$M46,TRUE))*$D46+($K46="Steady Growth")*(AND(AG$6&gt;=$F46,AG$6&lt;=$H46)*((AG$6-$F46+1)/($J46*($J46+1)/2)*$D46))+($K46="custom")*CustCF!AA46</f>
        <v/>
      </c>
      <c r="AH46" s="87">
        <f>($K46="Bell Curve")*(_xlfn.NORM.DIST(AND(AH$6&gt;=$F46,AH$6&lt;=$H46)*(AH$6-$F46+1),$J46/2,$M46,TRUE)-_xlfn.NORM.DIST(AND(AH$6&gt;=$F46,AH$6&lt;=$H46)*(AG$6-$F46+1),$J46/2,$M46,TRUE))/(1-2*_xlfn.NORM.DIST(0,$J46/2,$M46,TRUE))*$D46+($K46="Steady Growth")*(AND(AH$6&gt;=$F46,AH$6&lt;=$H46)*((AH$6-$F46+1)/($J46*($J46+1)/2)*$D46))+($K46="custom")*CustCF!AB46</f>
        <v/>
      </c>
      <c r="AI46" s="87">
        <f>($K46="Bell Curve")*(_xlfn.NORM.DIST(AND(AI$6&gt;=$F46,AI$6&lt;=$H46)*(AI$6-$F46+1),$J46/2,$M46,TRUE)-_xlfn.NORM.DIST(AND(AI$6&gt;=$F46,AI$6&lt;=$H46)*(AH$6-$F46+1),$J46/2,$M46,TRUE))/(1-2*_xlfn.NORM.DIST(0,$J46/2,$M46,TRUE))*$D46+($K46="Steady Growth")*(AND(AI$6&gt;=$F46,AI$6&lt;=$H46)*((AI$6-$F46+1)/($J46*($J46+1)/2)*$D46))+($K46="custom")*CustCF!AC46</f>
        <v/>
      </c>
      <c r="AJ46" s="87">
        <f>($K46="Bell Curve")*(_xlfn.NORM.DIST(AND(AJ$6&gt;=$F46,AJ$6&lt;=$H46)*(AJ$6-$F46+1),$J46/2,$M46,TRUE)-_xlfn.NORM.DIST(AND(AJ$6&gt;=$F46,AJ$6&lt;=$H46)*(AI$6-$F46+1),$J46/2,$M46,TRUE))/(1-2*_xlfn.NORM.DIST(0,$J46/2,$M46,TRUE))*$D46+($K46="Steady Growth")*(AND(AJ$6&gt;=$F46,AJ$6&lt;=$H46)*((AJ$6-$F46+1)/($J46*($J46+1)/2)*$D46))+($K46="custom")*CustCF!AD46</f>
        <v/>
      </c>
      <c r="AK46" s="87">
        <f>($K46="Bell Curve")*(_xlfn.NORM.DIST(AND(AK$6&gt;=$F46,AK$6&lt;=$H46)*(AK$6-$F46+1),$J46/2,$M46,TRUE)-_xlfn.NORM.DIST(AND(AK$6&gt;=$F46,AK$6&lt;=$H46)*(AJ$6-$F46+1),$J46/2,$M46,TRUE))/(1-2*_xlfn.NORM.DIST(0,$J46/2,$M46,TRUE))*$D46+($K46="Steady Growth")*(AND(AK$6&gt;=$F46,AK$6&lt;=$H46)*((AK$6-$F46+1)/($J46*($J46+1)/2)*$D46))+($K46="custom")*CustCF!AE46</f>
        <v/>
      </c>
      <c r="AL46" s="87">
        <f>($K46="Bell Curve")*(_xlfn.NORM.DIST(AND(AL$6&gt;=$F46,AL$6&lt;=$H46)*(AL$6-$F46+1),$J46/2,$M46,TRUE)-_xlfn.NORM.DIST(AND(AL$6&gt;=$F46,AL$6&lt;=$H46)*(AK$6-$F46+1),$J46/2,$M46,TRUE))/(1-2*_xlfn.NORM.DIST(0,$J46/2,$M46,TRUE))*$D46+($K46="Steady Growth")*(AND(AL$6&gt;=$F46,AL$6&lt;=$H46)*((AL$6-$F46+1)/($J46*($J46+1)/2)*$D46))+($K46="custom")*CustCF!AF46</f>
        <v/>
      </c>
      <c r="AM46" s="87">
        <f>($K46="Bell Curve")*(_xlfn.NORM.DIST(AND(AM$6&gt;=$F46,AM$6&lt;=$H46)*(AM$6-$F46+1),$J46/2,$M46,TRUE)-_xlfn.NORM.DIST(AND(AM$6&gt;=$F46,AM$6&lt;=$H46)*(AL$6-$F46+1),$J46/2,$M46,TRUE))/(1-2*_xlfn.NORM.DIST(0,$J46/2,$M46,TRUE))*$D46+($K46="Steady Growth")*(AND(AM$6&gt;=$F46,AM$6&lt;=$H46)*((AM$6-$F46+1)/($J46*($J46+1)/2)*$D46))+($K46="custom")*CustCF!AG46</f>
        <v/>
      </c>
      <c r="AN46" s="87">
        <f>($K46="Bell Curve")*(_xlfn.NORM.DIST(AND(AN$6&gt;=$F46,AN$6&lt;=$H46)*(AN$6-$F46+1),$J46/2,$M46,TRUE)-_xlfn.NORM.DIST(AND(AN$6&gt;=$F46,AN$6&lt;=$H46)*(AM$6-$F46+1),$J46/2,$M46,TRUE))/(1-2*_xlfn.NORM.DIST(0,$J46/2,$M46,TRUE))*$D46+($K46="Steady Growth")*(AND(AN$6&gt;=$F46,AN$6&lt;=$H46)*((AN$6-$F46+1)/($J46*($J46+1)/2)*$D46))+($K46="custom")*CustCF!AH46</f>
        <v/>
      </c>
      <c r="AO46" s="87">
        <f>($K46="Bell Curve")*(_xlfn.NORM.DIST(AND(AO$6&gt;=$F46,AO$6&lt;=$H46)*(AO$6-$F46+1),$J46/2,$M46,TRUE)-_xlfn.NORM.DIST(AND(AO$6&gt;=$F46,AO$6&lt;=$H46)*(AN$6-$F46+1),$J46/2,$M46,TRUE))/(1-2*_xlfn.NORM.DIST(0,$J46/2,$M46,TRUE))*$D46+($K46="Steady Growth")*(AND(AO$6&gt;=$F46,AO$6&lt;=$H46)*((AO$6-$F46+1)/($J46*($J46+1)/2)*$D46))+($K46="custom")*CustCF!AI46</f>
        <v/>
      </c>
      <c r="AP46" s="87">
        <f>($K46="Bell Curve")*(_xlfn.NORM.DIST(AND(AP$6&gt;=$F46,AP$6&lt;=$H46)*(AP$6-$F46+1),$J46/2,$M46,TRUE)-_xlfn.NORM.DIST(AND(AP$6&gt;=$F46,AP$6&lt;=$H46)*(AO$6-$F46+1),$J46/2,$M46,TRUE))/(1-2*_xlfn.NORM.DIST(0,$J46/2,$M46,TRUE))*$D46+($K46="Steady Growth")*(AND(AP$6&gt;=$F46,AP$6&lt;=$H46)*((AP$6-$F46+1)/($J46*($J46+1)/2)*$D46))+($K46="custom")*CustCF!AJ46</f>
        <v/>
      </c>
      <c r="AQ46" s="87">
        <f>($K46="Bell Curve")*(_xlfn.NORM.DIST(AND(AQ$6&gt;=$F46,AQ$6&lt;=$H46)*(AQ$6-$F46+1),$J46/2,$M46,TRUE)-_xlfn.NORM.DIST(AND(AQ$6&gt;=$F46,AQ$6&lt;=$H46)*(AP$6-$F46+1),$J46/2,$M46,TRUE))/(1-2*_xlfn.NORM.DIST(0,$J46/2,$M46,TRUE))*$D46+($K46="Steady Growth")*(AND(AQ$6&gt;=$F46,AQ$6&lt;=$H46)*((AQ$6-$F46+1)/($J46*($J46+1)/2)*$D46))+($K46="custom")*CustCF!AK46</f>
        <v/>
      </c>
      <c r="AR46" s="87">
        <f>($K46="Bell Curve")*(_xlfn.NORM.DIST(AND(AR$6&gt;=$F46,AR$6&lt;=$H46)*(AR$6-$F46+1),$J46/2,$M46,TRUE)-_xlfn.NORM.DIST(AND(AR$6&gt;=$F46,AR$6&lt;=$H46)*(AQ$6-$F46+1),$J46/2,$M46,TRUE))/(1-2*_xlfn.NORM.DIST(0,$J46/2,$M46,TRUE))*$D46+($K46="Steady Growth")*(AND(AR$6&gt;=$F46,AR$6&lt;=$H46)*((AR$6-$F46+1)/($J46*($J46+1)/2)*$D46))+($K46="custom")*CustCF!AL46</f>
        <v/>
      </c>
      <c r="AS46" s="87">
        <f>($K46="Bell Curve")*(_xlfn.NORM.DIST(AND(AS$6&gt;=$F46,AS$6&lt;=$H46)*(AS$6-$F46+1),$J46/2,$M46,TRUE)-_xlfn.NORM.DIST(AND(AS$6&gt;=$F46,AS$6&lt;=$H46)*(AR$6-$F46+1),$J46/2,$M46,TRUE))/(1-2*_xlfn.NORM.DIST(0,$J46/2,$M46,TRUE))*$D46+($K46="Steady Growth")*(AND(AS$6&gt;=$F46,AS$6&lt;=$H46)*((AS$6-$F46+1)/($J46*($J46+1)/2)*$D46))+($K46="custom")*CustCF!AM46</f>
        <v/>
      </c>
      <c r="AT46" s="87">
        <f>($K46="Bell Curve")*(_xlfn.NORM.DIST(AND(AT$6&gt;=$F46,AT$6&lt;=$H46)*(AT$6-$F46+1),$J46/2,$M46,TRUE)-_xlfn.NORM.DIST(AND(AT$6&gt;=$F46,AT$6&lt;=$H46)*(AS$6-$F46+1),$J46/2,$M46,TRUE))/(1-2*_xlfn.NORM.DIST(0,$J46/2,$M46,TRUE))*$D46+($K46="Steady Growth")*(AND(AT$6&gt;=$F46,AT$6&lt;=$H46)*((AT$6-$F46+1)/($J46*($J46+1)/2)*$D46))+($K46="custom")*CustCF!AN46</f>
        <v/>
      </c>
      <c r="AU46" s="87">
        <f>($K46="Bell Curve")*(_xlfn.NORM.DIST(AND(AU$6&gt;=$F46,AU$6&lt;=$H46)*(AU$6-$F46+1),$J46/2,$M46,TRUE)-_xlfn.NORM.DIST(AND(AU$6&gt;=$F46,AU$6&lt;=$H46)*(AT$6-$F46+1),$J46/2,$M46,TRUE))/(1-2*_xlfn.NORM.DIST(0,$J46/2,$M46,TRUE))*$D46+($K46="Steady Growth")*(AND(AU$6&gt;=$F46,AU$6&lt;=$H46)*((AU$6-$F46+1)/($J46*($J46+1)/2)*$D46))+($K46="custom")*CustCF!AO46</f>
        <v/>
      </c>
      <c r="AV46" s="87">
        <f>($K46="Bell Curve")*(_xlfn.NORM.DIST(AND(AV$6&gt;=$F46,AV$6&lt;=$H46)*(AV$6-$F46+1),$J46/2,$M46,TRUE)-_xlfn.NORM.DIST(AND(AV$6&gt;=$F46,AV$6&lt;=$H46)*(AU$6-$F46+1),$J46/2,$M46,TRUE))/(1-2*_xlfn.NORM.DIST(0,$J46/2,$M46,TRUE))*$D46+($K46="Steady Growth")*(AND(AV$6&gt;=$F46,AV$6&lt;=$H46)*((AV$6-$F46+1)/($J46*($J46+1)/2)*$D46))+($K46="custom")*CustCF!AP46</f>
        <v/>
      </c>
      <c r="AW46" s="87">
        <f>($K46="Bell Curve")*(_xlfn.NORM.DIST(AND(AW$6&gt;=$F46,AW$6&lt;=$H46)*(AW$6-$F46+1),$J46/2,$M46,TRUE)-_xlfn.NORM.DIST(AND(AW$6&gt;=$F46,AW$6&lt;=$H46)*(AV$6-$F46+1),$J46/2,$M46,TRUE))/(1-2*_xlfn.NORM.DIST(0,$J46/2,$M46,TRUE))*$D46+($K46="Steady Growth")*(AND(AW$6&gt;=$F46,AW$6&lt;=$H46)*((AW$6-$F46+1)/($J46*($J46+1)/2)*$D46))+($K46="custom")*CustCF!AQ46</f>
        <v/>
      </c>
      <c r="AX46" s="87">
        <f>($K46="Bell Curve")*(_xlfn.NORM.DIST(AND(AX$6&gt;=$F46,AX$6&lt;=$H46)*(AX$6-$F46+1),$J46/2,$M46,TRUE)-_xlfn.NORM.DIST(AND(AX$6&gt;=$F46,AX$6&lt;=$H46)*(AW$6-$F46+1),$J46/2,$M46,TRUE))/(1-2*_xlfn.NORM.DIST(0,$J46/2,$M46,TRUE))*$D46+($K46="Steady Growth")*(AND(AX$6&gt;=$F46,AX$6&lt;=$H46)*((AX$6-$F46+1)/($J46*($J46+1)/2)*$D46))+($K46="custom")*CustCF!AR46</f>
        <v/>
      </c>
      <c r="AY46" s="87">
        <f>($K46="Bell Curve")*(_xlfn.NORM.DIST(AND(AY$6&gt;=$F46,AY$6&lt;=$H46)*(AY$6-$F46+1),$J46/2,$M46,TRUE)-_xlfn.NORM.DIST(AND(AY$6&gt;=$F46,AY$6&lt;=$H46)*(AX$6-$F46+1),$J46/2,$M46,TRUE))/(1-2*_xlfn.NORM.DIST(0,$J46/2,$M46,TRUE))*$D46+($K46="Steady Growth")*(AND(AY$6&gt;=$F46,AY$6&lt;=$H46)*((AY$6-$F46+1)/($J46*($J46+1)/2)*$D46))+($K46="custom")*CustCF!AS46</f>
        <v/>
      </c>
      <c r="AZ46" s="87">
        <f>($K46="Bell Curve")*(_xlfn.NORM.DIST(AND(AZ$6&gt;=$F46,AZ$6&lt;=$H46)*(AZ$6-$F46+1),$J46/2,$M46,TRUE)-_xlfn.NORM.DIST(AND(AZ$6&gt;=$F46,AZ$6&lt;=$H46)*(AY$6-$F46+1),$J46/2,$M46,TRUE))/(1-2*_xlfn.NORM.DIST(0,$J46/2,$M46,TRUE))*$D46+($K46="Steady Growth")*(AND(AZ$6&gt;=$F46,AZ$6&lt;=$H46)*((AZ$6-$F46+1)/($J46*($J46+1)/2)*$D46))+($K46="custom")*CustCF!AT46</f>
        <v/>
      </c>
      <c r="BA46" s="87">
        <f>($K46="Bell Curve")*(_xlfn.NORM.DIST(AND(BA$6&gt;=$F46,BA$6&lt;=$H46)*(BA$6-$F46+1),$J46/2,$M46,TRUE)-_xlfn.NORM.DIST(AND(BA$6&gt;=$F46,BA$6&lt;=$H46)*(AZ$6-$F46+1),$J46/2,$M46,TRUE))/(1-2*_xlfn.NORM.DIST(0,$J46/2,$M46,TRUE))*$D46+($K46="Steady Growth")*(AND(BA$6&gt;=$F46,BA$6&lt;=$H46)*((BA$6-$F46+1)/($J46*($J46+1)/2)*$D46))+($K46="custom")*CustCF!AU46</f>
        <v/>
      </c>
      <c r="BB46" s="87">
        <f>($K46="Bell Curve")*(_xlfn.NORM.DIST(AND(BB$6&gt;=$F46,BB$6&lt;=$H46)*(BB$6-$F46+1),$J46/2,$M46,TRUE)-_xlfn.NORM.DIST(AND(BB$6&gt;=$F46,BB$6&lt;=$H46)*(BA$6-$F46+1),$J46/2,$M46,TRUE))/(1-2*_xlfn.NORM.DIST(0,$J46/2,$M46,TRUE))*$D46+($K46="Steady Growth")*(AND(BB$6&gt;=$F46,BB$6&lt;=$H46)*((BB$6-$F46+1)/($J46*($J46+1)/2)*$D46))+($K46="custom")*CustCF!AV46</f>
        <v/>
      </c>
      <c r="BC46" s="87">
        <f>($K46="Bell Curve")*(_xlfn.NORM.DIST(AND(BC$6&gt;=$F46,BC$6&lt;=$H46)*(BC$6-$F46+1),$J46/2,$M46,TRUE)-_xlfn.NORM.DIST(AND(BC$6&gt;=$F46,BC$6&lt;=$H46)*(BB$6-$F46+1),$J46/2,$M46,TRUE))/(1-2*_xlfn.NORM.DIST(0,$J46/2,$M46,TRUE))*$D46+($K46="Steady Growth")*(AND(BC$6&gt;=$F46,BC$6&lt;=$H46)*((BC$6-$F46+1)/($J46*($J46+1)/2)*$D46))+($K46="custom")*CustCF!AW46</f>
        <v/>
      </c>
      <c r="BD46" s="87">
        <f>($K46="Bell Curve")*(_xlfn.NORM.DIST(AND(BD$6&gt;=$F46,BD$6&lt;=$H46)*(BD$6-$F46+1),$J46/2,$M46,TRUE)-_xlfn.NORM.DIST(AND(BD$6&gt;=$F46,BD$6&lt;=$H46)*(BC$6-$F46+1),$J46/2,$M46,TRUE))/(1-2*_xlfn.NORM.DIST(0,$J46/2,$M46,TRUE))*$D46+($K46="Steady Growth")*(AND(BD$6&gt;=$F46,BD$6&lt;=$H46)*((BD$6-$F46+1)/($J46*($J46+1)/2)*$D46))+($K46="custom")*CustCF!AX46</f>
        <v/>
      </c>
      <c r="BE46" s="87">
        <f>($K46="Bell Curve")*(_xlfn.NORM.DIST(AND(BE$6&gt;=$F46,BE$6&lt;=$H46)*(BE$6-$F46+1),$J46/2,$M46,TRUE)-_xlfn.NORM.DIST(AND(BE$6&gt;=$F46,BE$6&lt;=$H46)*(BD$6-$F46+1),$J46/2,$M46,TRUE))/(1-2*_xlfn.NORM.DIST(0,$J46/2,$M46,TRUE))*$D46+($K46="Steady Growth")*(AND(BE$6&gt;=$F46,BE$6&lt;=$H46)*((BE$6-$F46+1)/($J46*($J46+1)/2)*$D46))+($K46="custom")*CustCF!AY46</f>
        <v/>
      </c>
      <c r="BF46" s="87">
        <f>($K46="Bell Curve")*(_xlfn.NORM.DIST(AND(BF$6&gt;=$F46,BF$6&lt;=$H46)*(BF$6-$F46+1),$J46/2,$M46,TRUE)-_xlfn.NORM.DIST(AND(BF$6&gt;=$F46,BF$6&lt;=$H46)*(BE$6-$F46+1),$J46/2,$M46,TRUE))/(1-2*_xlfn.NORM.DIST(0,$J46/2,$M46,TRUE))*$D46+($K46="Steady Growth")*(AND(BF$6&gt;=$F46,BF$6&lt;=$H46)*((BF$6-$F46+1)/($J46*($J46+1)/2)*$D46))+($K46="custom")*CustCF!AZ46</f>
        <v/>
      </c>
      <c r="BG46" s="87">
        <f>($K46="Bell Curve")*(_xlfn.NORM.DIST(AND(BG$6&gt;=$F46,BG$6&lt;=$H46)*(BG$6-$F46+1),$J46/2,$M46,TRUE)-_xlfn.NORM.DIST(AND(BG$6&gt;=$F46,BG$6&lt;=$H46)*(BF$6-$F46+1),$J46/2,$M46,TRUE))/(1-2*_xlfn.NORM.DIST(0,$J46/2,$M46,TRUE))*$D46+($K46="Steady Growth")*(AND(BG$6&gt;=$F46,BG$6&lt;=$H46)*((BG$6-$F46+1)/($J46*($J46+1)/2)*$D46))+($K46="custom")*CustCF!BA46</f>
        <v/>
      </c>
      <c r="BH46" s="87">
        <f>($K46="Bell Curve")*(_xlfn.NORM.DIST(AND(BH$6&gt;=$F46,BH$6&lt;=$H46)*(BH$6-$F46+1),$J46/2,$M46,TRUE)-_xlfn.NORM.DIST(AND(BH$6&gt;=$F46,BH$6&lt;=$H46)*(BG$6-$F46+1),$J46/2,$M46,TRUE))/(1-2*_xlfn.NORM.DIST(0,$J46/2,$M46,TRUE))*$D46+($K46="Steady Growth")*(AND(BH$6&gt;=$F46,BH$6&lt;=$H46)*((BH$6-$F46+1)/($J46*($J46+1)/2)*$D46))+($K46="custom")*CustCF!BB46</f>
        <v/>
      </c>
      <c r="BI46" s="87">
        <f>($K46="Bell Curve")*(_xlfn.NORM.DIST(AND(BI$6&gt;=$F46,BI$6&lt;=$H46)*(BI$6-$F46+1),$J46/2,$M46,TRUE)-_xlfn.NORM.DIST(AND(BI$6&gt;=$F46,BI$6&lt;=$H46)*(BH$6-$F46+1),$J46/2,$M46,TRUE))/(1-2*_xlfn.NORM.DIST(0,$J46/2,$M46,TRUE))*$D46+($K46="Steady Growth")*(AND(BI$6&gt;=$F46,BI$6&lt;=$H46)*((BI$6-$F46+1)/($J46*($J46+1)/2)*$D46))+($K46="custom")*CustCF!BC46</f>
        <v/>
      </c>
      <c r="BJ46" s="87">
        <f>($K46="Bell Curve")*(_xlfn.NORM.DIST(AND(BJ$6&gt;=$F46,BJ$6&lt;=$H46)*(BJ$6-$F46+1),$J46/2,$M46,TRUE)-_xlfn.NORM.DIST(AND(BJ$6&gt;=$F46,BJ$6&lt;=$H46)*(BI$6-$F46+1),$J46/2,$M46,TRUE))/(1-2*_xlfn.NORM.DIST(0,$J46/2,$M46,TRUE))*$D46+($K46="Steady Growth")*(AND(BJ$6&gt;=$F46,BJ$6&lt;=$H46)*((BJ$6-$F46+1)/($J46*($J46+1)/2)*$D46))+($K46="custom")*CustCF!BD46</f>
        <v/>
      </c>
      <c r="BK46" s="87">
        <f>($K46="Bell Curve")*(_xlfn.NORM.DIST(AND(BK$6&gt;=$F46,BK$6&lt;=$H46)*(BK$6-$F46+1),$J46/2,$M46,TRUE)-_xlfn.NORM.DIST(AND(BK$6&gt;=$F46,BK$6&lt;=$H46)*(BJ$6-$F46+1),$J46/2,$M46,TRUE))/(1-2*_xlfn.NORM.DIST(0,$J46/2,$M46,TRUE))*$D46+($K46="Steady Growth")*(AND(BK$6&gt;=$F46,BK$6&lt;=$H46)*((BK$6-$F46+1)/($J46*($J46+1)/2)*$D46))+($K46="custom")*CustCF!BE46</f>
        <v/>
      </c>
      <c r="BL46" s="87">
        <f>($K46="Bell Curve")*(_xlfn.NORM.DIST(AND(BL$6&gt;=$F46,BL$6&lt;=$H46)*(BL$6-$F46+1),$J46/2,$M46,TRUE)-_xlfn.NORM.DIST(AND(BL$6&gt;=$F46,BL$6&lt;=$H46)*(BK$6-$F46+1),$J46/2,$M46,TRUE))/(1-2*_xlfn.NORM.DIST(0,$J46/2,$M46,TRUE))*$D46+($K46="Steady Growth")*(AND(BL$6&gt;=$F46,BL$6&lt;=$H46)*((BL$6-$F46+1)/($J46*($J46+1)/2)*$D46))+($K46="custom")*CustCF!BF46</f>
        <v/>
      </c>
      <c r="BM46" s="87">
        <f>($K46="Bell Curve")*(_xlfn.NORM.DIST(AND(BM$6&gt;=$F46,BM$6&lt;=$H46)*(BM$6-$F46+1),$J46/2,$M46,TRUE)-_xlfn.NORM.DIST(AND(BM$6&gt;=$F46,BM$6&lt;=$H46)*(BL$6-$F46+1),$J46/2,$M46,TRUE))/(1-2*_xlfn.NORM.DIST(0,$J46/2,$M46,TRUE))*$D46+($K46="Steady Growth")*(AND(BM$6&gt;=$F46,BM$6&lt;=$H46)*((BM$6-$F46+1)/($J46*($J46+1)/2)*$D46))+($K46="custom")*CustCF!BG46</f>
        <v/>
      </c>
      <c r="BN46" s="87">
        <f>($K46="Bell Curve")*(_xlfn.NORM.DIST(AND(BN$6&gt;=$F46,BN$6&lt;=$H46)*(BN$6-$F46+1),$J46/2,$M46,TRUE)-_xlfn.NORM.DIST(AND(BN$6&gt;=$F46,BN$6&lt;=$H46)*(BM$6-$F46+1),$J46/2,$M46,TRUE))/(1-2*_xlfn.NORM.DIST(0,$J46/2,$M46,TRUE))*$D46+($K46="Steady Growth")*(AND(BN$6&gt;=$F46,BN$6&lt;=$H46)*((BN$6-$F46+1)/($J46*($J46+1)/2)*$D46))+($K46="custom")*CustCF!BH46</f>
        <v/>
      </c>
      <c r="BO46" s="87">
        <f>($K46="Bell Curve")*(_xlfn.NORM.DIST(AND(BO$6&gt;=$F46,BO$6&lt;=$H46)*(BO$6-$F46+1),$J46/2,$M46,TRUE)-_xlfn.NORM.DIST(AND(BO$6&gt;=$F46,BO$6&lt;=$H46)*(BN$6-$F46+1),$J46/2,$M46,TRUE))/(1-2*_xlfn.NORM.DIST(0,$J46/2,$M46,TRUE))*$D46+($K46="Steady Growth")*(AND(BO$6&gt;=$F46,BO$6&lt;=$H46)*((BO$6-$F46+1)/($J46*($J46+1)/2)*$D46))+($K46="custom")*CustCF!BI46</f>
        <v/>
      </c>
      <c r="BP46" s="87">
        <f>($K46="Bell Curve")*(_xlfn.NORM.DIST(AND(BP$6&gt;=$F46,BP$6&lt;=$H46)*(BP$6-$F46+1),$J46/2,$M46,TRUE)-_xlfn.NORM.DIST(AND(BP$6&gt;=$F46,BP$6&lt;=$H46)*(BO$6-$F46+1),$J46/2,$M46,TRUE))/(1-2*_xlfn.NORM.DIST(0,$J46/2,$M46,TRUE))*$D46+($K46="Steady Growth")*(AND(BP$6&gt;=$F46,BP$6&lt;=$H46)*((BP$6-$F46+1)/($J46*($J46+1)/2)*$D46))+($K46="custom")*CustCF!BJ46</f>
        <v/>
      </c>
      <c r="BQ46" s="87">
        <f>($K46="Bell Curve")*(_xlfn.NORM.DIST(AND(BQ$6&gt;=$F46,BQ$6&lt;=$H46)*(BQ$6-$F46+1),$J46/2,$M46,TRUE)-_xlfn.NORM.DIST(AND(BQ$6&gt;=$F46,BQ$6&lt;=$H46)*(BP$6-$F46+1),$J46/2,$M46,TRUE))/(1-2*_xlfn.NORM.DIST(0,$J46/2,$M46,TRUE))*$D46+($K46="Steady Growth")*(AND(BQ$6&gt;=$F46,BQ$6&lt;=$H46)*((BQ$6-$F46+1)/($J46*($J46+1)/2)*$D46))+($K46="custom")*CustCF!BK46</f>
        <v/>
      </c>
      <c r="BR46" s="87">
        <f>($K46="Bell Curve")*(_xlfn.NORM.DIST(AND(BR$6&gt;=$F46,BR$6&lt;=$H46)*(BR$6-$F46+1),$J46/2,$M46,TRUE)-_xlfn.NORM.DIST(AND(BR$6&gt;=$F46,BR$6&lt;=$H46)*(BQ$6-$F46+1),$J46/2,$M46,TRUE))/(1-2*_xlfn.NORM.DIST(0,$J46/2,$M46,TRUE))*$D46+($K46="Steady Growth")*(AND(BR$6&gt;=$F46,BR$6&lt;=$H46)*((BR$6-$F46+1)/($J46*($J46+1)/2)*$D46))+($K46="custom")*CustCF!BL46</f>
        <v/>
      </c>
      <c r="BS46" s="87">
        <f>($K46="Bell Curve")*(_xlfn.NORM.DIST(AND(BS$6&gt;=$F46,BS$6&lt;=$H46)*(BS$6-$F46+1),$J46/2,$M46,TRUE)-_xlfn.NORM.DIST(AND(BS$6&gt;=$F46,BS$6&lt;=$H46)*(BR$6-$F46+1),$J46/2,$M46,TRUE))/(1-2*_xlfn.NORM.DIST(0,$J46/2,$M46,TRUE))*$D46+($K46="Steady Growth")*(AND(BS$6&gt;=$F46,BS$6&lt;=$H46)*((BS$6-$F46+1)/($J46*($J46+1)/2)*$D46))+($K46="custom")*CustCF!BM46</f>
        <v/>
      </c>
      <c r="BT46" s="87">
        <f>($K46="Bell Curve")*(_xlfn.NORM.DIST(AND(BT$6&gt;=$F46,BT$6&lt;=$H46)*(BT$6-$F46+1),$J46/2,$M46,TRUE)-_xlfn.NORM.DIST(AND(BT$6&gt;=$F46,BT$6&lt;=$H46)*(BS$6-$F46+1),$J46/2,$M46,TRUE))/(1-2*_xlfn.NORM.DIST(0,$J46/2,$M46,TRUE))*$D46+($K46="Steady Growth")*(AND(BT$6&gt;=$F46,BT$6&lt;=$H46)*((BT$6-$F46+1)/($J46*($J46+1)/2)*$D46))+($K46="custom")*CustCF!BN46</f>
        <v/>
      </c>
      <c r="BU46" s="87">
        <f>($K46="Bell Curve")*(_xlfn.NORM.DIST(AND(BU$6&gt;=$F46,BU$6&lt;=$H46)*(BU$6-$F46+1),$J46/2,$M46,TRUE)-_xlfn.NORM.DIST(AND(BU$6&gt;=$F46,BU$6&lt;=$H46)*(BT$6-$F46+1),$J46/2,$M46,TRUE))/(1-2*_xlfn.NORM.DIST(0,$J46/2,$M46,TRUE))*$D46+($K46="Steady Growth")*(AND(BU$6&gt;=$F46,BU$6&lt;=$H46)*((BU$6-$F46+1)/($J46*($J46+1)/2)*$D46))+($K46="custom")*CustCF!BO46</f>
        <v/>
      </c>
      <c r="BV46" s="87">
        <f>($K46="Bell Curve")*(_xlfn.NORM.DIST(AND(BV$6&gt;=$F46,BV$6&lt;=$H46)*(BV$6-$F46+1),$J46/2,$M46,TRUE)-_xlfn.NORM.DIST(AND(BV$6&gt;=$F46,BV$6&lt;=$H46)*(BU$6-$F46+1),$J46/2,$M46,TRUE))/(1-2*_xlfn.NORM.DIST(0,$J46/2,$M46,TRUE))*$D46+($K46="Steady Growth")*(AND(BV$6&gt;=$F46,BV$6&lt;=$H46)*((BV$6-$F46+1)/($J46*($J46+1)/2)*$D46))+($K46="custom")*CustCF!BP46</f>
        <v/>
      </c>
      <c r="BW46" s="87">
        <f>($K46="Bell Curve")*(_xlfn.NORM.DIST(AND(BW$6&gt;=$F46,BW$6&lt;=$H46)*(BW$6-$F46+1),$J46/2,$M46,TRUE)-_xlfn.NORM.DIST(AND(BW$6&gt;=$F46,BW$6&lt;=$H46)*(BV$6-$F46+1),$J46/2,$M46,TRUE))/(1-2*_xlfn.NORM.DIST(0,$J46/2,$M46,TRUE))*$D46+($K46="Steady Growth")*(AND(BW$6&gt;=$F46,BW$6&lt;=$H46)*((BW$6-$F46+1)/($J46*($J46+1)/2)*$D46))+($K46="custom")*CustCF!BQ46</f>
        <v/>
      </c>
      <c r="BX46" s="87">
        <f>($K46="Bell Curve")*(_xlfn.NORM.DIST(AND(BX$6&gt;=$F46,BX$6&lt;=$H46)*(BX$6-$F46+1),$J46/2,$M46,TRUE)-_xlfn.NORM.DIST(AND(BX$6&gt;=$F46,BX$6&lt;=$H46)*(BW$6-$F46+1),$J46/2,$M46,TRUE))/(1-2*_xlfn.NORM.DIST(0,$J46/2,$M46,TRUE))*$D46+($K46="Steady Growth")*(AND(BX$6&gt;=$F46,BX$6&lt;=$H46)*((BX$6-$F46+1)/($J46*($J46+1)/2)*$D46))+($K46="custom")*CustCF!BR46</f>
        <v/>
      </c>
      <c r="BY46" s="87">
        <f>($K46="Bell Curve")*(_xlfn.NORM.DIST(AND(BY$6&gt;=$F46,BY$6&lt;=$H46)*(BY$6-$F46+1),$J46/2,$M46,TRUE)-_xlfn.NORM.DIST(AND(BY$6&gt;=$F46,BY$6&lt;=$H46)*(BX$6-$F46+1),$J46/2,$M46,TRUE))/(1-2*_xlfn.NORM.DIST(0,$J46/2,$M46,TRUE))*$D46+($K46="Steady Growth")*(AND(BY$6&gt;=$F46,BY$6&lt;=$H46)*((BY$6-$F46+1)/($J46*($J46+1)/2)*$D46))+($K46="custom")*CustCF!BS46</f>
        <v/>
      </c>
      <c r="BZ46" s="87">
        <f>($K46="Bell Curve")*(_xlfn.NORM.DIST(AND(BZ$6&gt;=$F46,BZ$6&lt;=$H46)*(BZ$6-$F46+1),$J46/2,$M46,TRUE)-_xlfn.NORM.DIST(AND(BZ$6&gt;=$F46,BZ$6&lt;=$H46)*(BY$6-$F46+1),$J46/2,$M46,TRUE))/(1-2*_xlfn.NORM.DIST(0,$J46/2,$M46,TRUE))*$D46+($K46="Steady Growth")*(AND(BZ$6&gt;=$F46,BZ$6&lt;=$H46)*((BZ$6-$F46+1)/($J46*($J46+1)/2)*$D46))+($K46="custom")*CustCF!BT46</f>
        <v/>
      </c>
      <c r="CA46" s="87">
        <f>($K46="Bell Curve")*(_xlfn.NORM.DIST(AND(CA$6&gt;=$F46,CA$6&lt;=$H46)*(CA$6-$F46+1),$J46/2,$M46,TRUE)-_xlfn.NORM.DIST(AND(CA$6&gt;=$F46,CA$6&lt;=$H46)*(BZ$6-$F46+1),$J46/2,$M46,TRUE))/(1-2*_xlfn.NORM.DIST(0,$J46/2,$M46,TRUE))*$D46+($K46="Steady Growth")*(AND(CA$6&gt;=$F46,CA$6&lt;=$H46)*((CA$6-$F46+1)/($J46*($J46+1)/2)*$D46))+($K46="custom")*CustCF!BU46</f>
        <v/>
      </c>
      <c r="CB46" s="87">
        <f>($K46="Bell Curve")*(_xlfn.NORM.DIST(AND(CB$6&gt;=$F46,CB$6&lt;=$H46)*(CB$6-$F46+1),$J46/2,$M46,TRUE)-_xlfn.NORM.DIST(AND(CB$6&gt;=$F46,CB$6&lt;=$H46)*(CA$6-$F46+1),$J46/2,$M46,TRUE))/(1-2*_xlfn.NORM.DIST(0,$J46/2,$M46,TRUE))*$D46+($K46="Steady Growth")*(AND(CB$6&gt;=$F46,CB$6&lt;=$H46)*((CB$6-$F46+1)/($J46*($J46+1)/2)*$D46))+($K46="custom")*CustCF!BV46</f>
        <v/>
      </c>
      <c r="CC46" s="87">
        <f>($K46="Bell Curve")*(_xlfn.NORM.DIST(AND(CC$6&gt;=$F46,CC$6&lt;=$H46)*(CC$6-$F46+1),$J46/2,$M46,TRUE)-_xlfn.NORM.DIST(AND(CC$6&gt;=$F46,CC$6&lt;=$H46)*(CB$6-$F46+1),$J46/2,$M46,TRUE))/(1-2*_xlfn.NORM.DIST(0,$J46/2,$M46,TRUE))*$D46+($K46="Steady Growth")*(AND(CC$6&gt;=$F46,CC$6&lt;=$H46)*((CC$6-$F46+1)/($J46*($J46+1)/2)*$D46))+($K46="custom")*CustCF!BW46</f>
        <v/>
      </c>
      <c r="CD46" s="87">
        <f>($K46="Bell Curve")*(_xlfn.NORM.DIST(AND(CD$6&gt;=$F46,CD$6&lt;=$H46)*(CD$6-$F46+1),$J46/2,$M46,TRUE)-_xlfn.NORM.DIST(AND(CD$6&gt;=$F46,CD$6&lt;=$H46)*(CC$6-$F46+1),$J46/2,$M46,TRUE))/(1-2*_xlfn.NORM.DIST(0,$J46/2,$M46,TRUE))*$D46+($K46="Steady Growth")*(AND(CD$6&gt;=$F46,CD$6&lt;=$H46)*((CD$6-$F46+1)/($J46*($J46+1)/2)*$D46))+($K46="custom")*CustCF!BX46</f>
        <v/>
      </c>
      <c r="CE46" s="87">
        <f>($K46="Bell Curve")*(_xlfn.NORM.DIST(AND(CE$6&gt;=$F46,CE$6&lt;=$H46)*(CE$6-$F46+1),$J46/2,$M46,TRUE)-_xlfn.NORM.DIST(AND(CE$6&gt;=$F46,CE$6&lt;=$H46)*(CD$6-$F46+1),$J46/2,$M46,TRUE))/(1-2*_xlfn.NORM.DIST(0,$J46/2,$M46,TRUE))*$D46+($K46="Steady Growth")*(AND(CE$6&gt;=$F46,CE$6&lt;=$H46)*((CE$6-$F46+1)/($J46*($J46+1)/2)*$D46))+($K46="custom")*CustCF!BY46</f>
        <v/>
      </c>
      <c r="CF46" s="87">
        <f>($K46="Bell Curve")*(_xlfn.NORM.DIST(AND(CF$6&gt;=$F46,CF$6&lt;=$H46)*(CF$6-$F46+1),$J46/2,$M46,TRUE)-_xlfn.NORM.DIST(AND(CF$6&gt;=$F46,CF$6&lt;=$H46)*(CE$6-$F46+1),$J46/2,$M46,TRUE))/(1-2*_xlfn.NORM.DIST(0,$J46/2,$M46,TRUE))*$D46+($K46="Steady Growth")*(AND(CF$6&gt;=$F46,CF$6&lt;=$H46)*((CF$6-$F46+1)/($J46*($J46+1)/2)*$D46))+($K46="custom")*CustCF!BZ46</f>
        <v/>
      </c>
      <c r="CG46" s="87">
        <f>($K46="Bell Curve")*(_xlfn.NORM.DIST(AND(CG$6&gt;=$F46,CG$6&lt;=$H46)*(CG$6-$F46+1),$J46/2,$M46,TRUE)-_xlfn.NORM.DIST(AND(CG$6&gt;=$F46,CG$6&lt;=$H46)*(CF$6-$F46+1),$J46/2,$M46,TRUE))/(1-2*_xlfn.NORM.DIST(0,$J46/2,$M46,TRUE))*$D46+($K46="Steady Growth")*(AND(CG$6&gt;=$F46,CG$6&lt;=$H46)*((CG$6-$F46+1)/($J46*($J46+1)/2)*$D46))+($K46="custom")*CustCF!CA46</f>
        <v/>
      </c>
      <c r="CH46" s="87">
        <f>($K46="Bell Curve")*(_xlfn.NORM.DIST(AND(CH$6&gt;=$F46,CH$6&lt;=$H46)*(CH$6-$F46+1),$J46/2,$M46,TRUE)-_xlfn.NORM.DIST(AND(CH$6&gt;=$F46,CH$6&lt;=$H46)*(CG$6-$F46+1),$J46/2,$M46,TRUE))/(1-2*_xlfn.NORM.DIST(0,$J46/2,$M46,TRUE))*$D46+($K46="Steady Growth")*(AND(CH$6&gt;=$F46,CH$6&lt;=$H46)*((CH$6-$F46+1)/($J46*($J46+1)/2)*$D46))+($K46="custom")*CustCF!CB46</f>
        <v/>
      </c>
      <c r="CI46" s="87">
        <f>($K46="Bell Curve")*(_xlfn.NORM.DIST(AND(CI$6&gt;=$F46,CI$6&lt;=$H46)*(CI$6-$F46+1),$J46/2,$M46,TRUE)-_xlfn.NORM.DIST(AND(CI$6&gt;=$F46,CI$6&lt;=$H46)*(CH$6-$F46+1),$J46/2,$M46,TRUE))/(1-2*_xlfn.NORM.DIST(0,$J46/2,$M46,TRUE))*$D46+($K46="Steady Growth")*(AND(CI$6&gt;=$F46,CI$6&lt;=$H46)*((CI$6-$F46+1)/($J46*($J46+1)/2)*$D46))+($K46="custom")*CustCF!CC46</f>
        <v/>
      </c>
      <c r="CJ46" s="87">
        <f>($K46="Bell Curve")*(_xlfn.NORM.DIST(AND(CJ$6&gt;=$F46,CJ$6&lt;=$H46)*(CJ$6-$F46+1),$J46/2,$M46,TRUE)-_xlfn.NORM.DIST(AND(CJ$6&gt;=$F46,CJ$6&lt;=$H46)*(CI$6-$F46+1),$J46/2,$M46,TRUE))/(1-2*_xlfn.NORM.DIST(0,$J46/2,$M46,TRUE))*$D46+($K46="Steady Growth")*(AND(CJ$6&gt;=$F46,CJ$6&lt;=$H46)*((CJ$6-$F46+1)/($J46*($J46+1)/2)*$D46))+($K46="custom")*CustCF!CD46</f>
        <v/>
      </c>
      <c r="CK46" s="87">
        <f>($K46="Bell Curve")*(_xlfn.NORM.DIST(AND(CK$6&gt;=$F46,CK$6&lt;=$H46)*(CK$6-$F46+1),$J46/2,$M46,TRUE)-_xlfn.NORM.DIST(AND(CK$6&gt;=$F46,CK$6&lt;=$H46)*(CJ$6-$F46+1),$J46/2,$M46,TRUE))/(1-2*_xlfn.NORM.DIST(0,$J46/2,$M46,TRUE))*$D46+($K46="Steady Growth")*(AND(CK$6&gt;=$F46,CK$6&lt;=$H46)*((CK$6-$F46+1)/($J46*($J46+1)/2)*$D46))+($K46="custom")*CustCF!CE46</f>
        <v/>
      </c>
      <c r="CL46" s="87">
        <f>($K46="Bell Curve")*(_xlfn.NORM.DIST(AND(CL$6&gt;=$F46,CL$6&lt;=$H46)*(CL$6-$F46+1),$J46/2,$M46,TRUE)-_xlfn.NORM.DIST(AND(CL$6&gt;=$F46,CL$6&lt;=$H46)*(CK$6-$F46+1),$J46/2,$M46,TRUE))/(1-2*_xlfn.NORM.DIST(0,$J46/2,$M46,TRUE))*$D46+($K46="Steady Growth")*(AND(CL$6&gt;=$F46,CL$6&lt;=$H46)*((CL$6-$F46+1)/($J46*($J46+1)/2)*$D46))+($K46="custom")*CustCF!CF46</f>
        <v/>
      </c>
      <c r="CM46" s="87">
        <f>($K46="Bell Curve")*(_xlfn.NORM.DIST(AND(CM$6&gt;=$F46,CM$6&lt;=$H46)*(CM$6-$F46+1),$J46/2,$M46,TRUE)-_xlfn.NORM.DIST(AND(CM$6&gt;=$F46,CM$6&lt;=$H46)*(CL$6-$F46+1),$J46/2,$M46,TRUE))/(1-2*_xlfn.NORM.DIST(0,$J46/2,$M46,TRUE))*$D46+($K46="Steady Growth")*(AND(CM$6&gt;=$F46,CM$6&lt;=$H46)*((CM$6-$F46+1)/($J46*($J46+1)/2)*$D46))+($K46="custom")*CustCF!CG46</f>
        <v/>
      </c>
      <c r="CN46" s="87">
        <f>($K46="Bell Curve")*(_xlfn.NORM.DIST(AND(CN$6&gt;=$F46,CN$6&lt;=$H46)*(CN$6-$F46+1),$J46/2,$M46,TRUE)-_xlfn.NORM.DIST(AND(CN$6&gt;=$F46,CN$6&lt;=$H46)*(CM$6-$F46+1),$J46/2,$M46,TRUE))/(1-2*_xlfn.NORM.DIST(0,$J46/2,$M46,TRUE))*$D46+($K46="Steady Growth")*(AND(CN$6&gt;=$F46,CN$6&lt;=$H46)*((CN$6-$F46+1)/($J46*($J46+1)/2)*$D46))+($K46="custom")*CustCF!CH46</f>
        <v/>
      </c>
      <c r="CO46" s="87">
        <f>($K46="Bell Curve")*(_xlfn.NORM.DIST(AND(CO$6&gt;=$F46,CO$6&lt;=$H46)*(CO$6-$F46+1),$J46/2,$M46,TRUE)-_xlfn.NORM.DIST(AND(CO$6&gt;=$F46,CO$6&lt;=$H46)*(CN$6-$F46+1),$J46/2,$M46,TRUE))/(1-2*_xlfn.NORM.DIST(0,$J46/2,$M46,TRUE))*$D46+($K46="Steady Growth")*(AND(CO$6&gt;=$F46,CO$6&lt;=$H46)*((CO$6-$F46+1)/($J46*($J46+1)/2)*$D46))+($K46="custom")*CustCF!CI46</f>
        <v/>
      </c>
      <c r="CP46" s="87">
        <f>($K46="Bell Curve")*(_xlfn.NORM.DIST(AND(CP$6&gt;=$F46,CP$6&lt;=$H46)*(CP$6-$F46+1),$J46/2,$M46,TRUE)-_xlfn.NORM.DIST(AND(CP$6&gt;=$F46,CP$6&lt;=$H46)*(CO$6-$F46+1),$J46/2,$M46,TRUE))/(1-2*_xlfn.NORM.DIST(0,$J46/2,$M46,TRUE))*$D46+($K46="Steady Growth")*(AND(CP$6&gt;=$F46,CP$6&lt;=$H46)*((CP$6-$F46+1)/($J46*($J46+1)/2)*$D46))+($K46="custom")*CustCF!CJ46</f>
        <v/>
      </c>
      <c r="CQ46" s="87">
        <f>($K46="Bell Curve")*(_xlfn.NORM.DIST(AND(CQ$6&gt;=$F46,CQ$6&lt;=$H46)*(CQ$6-$F46+1),$J46/2,$M46,TRUE)-_xlfn.NORM.DIST(AND(CQ$6&gt;=$F46,CQ$6&lt;=$H46)*(CP$6-$F46+1),$J46/2,$M46,TRUE))/(1-2*_xlfn.NORM.DIST(0,$J46/2,$M46,TRUE))*$D46+($K46="Steady Growth")*(AND(CQ$6&gt;=$F46,CQ$6&lt;=$H46)*((CQ$6-$F46+1)/($J46*($J46+1)/2)*$D46))+($K46="custom")*CustCF!CK46</f>
        <v/>
      </c>
      <c r="CR46" s="87">
        <f>($K46="Bell Curve")*(_xlfn.NORM.DIST(AND(CR$6&gt;=$F46,CR$6&lt;=$H46)*(CR$6-$F46+1),$J46/2,$M46,TRUE)-_xlfn.NORM.DIST(AND(CR$6&gt;=$F46,CR$6&lt;=$H46)*(CQ$6-$F46+1),$J46/2,$M46,TRUE))/(1-2*_xlfn.NORM.DIST(0,$J46/2,$M46,TRUE))*$D46+($K46="Steady Growth")*(AND(CR$6&gt;=$F46,CR$6&lt;=$H46)*((CR$6-$F46+1)/($J46*($J46+1)/2)*$D46))+($K46="custom")*CustCF!CL46</f>
        <v/>
      </c>
      <c r="CS46" s="87">
        <f>($K46="Bell Curve")*(_xlfn.NORM.DIST(AND(CS$6&gt;=$F46,CS$6&lt;=$H46)*(CS$6-$F46+1),$J46/2,$M46,TRUE)-_xlfn.NORM.DIST(AND(CS$6&gt;=$F46,CS$6&lt;=$H46)*(CR$6-$F46+1),$J46/2,$M46,TRUE))/(1-2*_xlfn.NORM.DIST(0,$J46/2,$M46,TRUE))*$D46+($K46="Steady Growth")*(AND(CS$6&gt;=$F46,CS$6&lt;=$H46)*((CS$6-$F46+1)/($J46*($J46+1)/2)*$D46))+($K46="custom")*CustCF!CM46</f>
        <v/>
      </c>
      <c r="CT46" s="87">
        <f>($K46="Bell Curve")*(_xlfn.NORM.DIST(AND(CT$6&gt;=$F46,CT$6&lt;=$H46)*(CT$6-$F46+1),$J46/2,$M46,TRUE)-_xlfn.NORM.DIST(AND(CT$6&gt;=$F46,CT$6&lt;=$H46)*(CS$6-$F46+1),$J46/2,$M46,TRUE))/(1-2*_xlfn.NORM.DIST(0,$J46/2,$M46,TRUE))*$D46+($K46="Steady Growth")*(AND(CT$6&gt;=$F46,CT$6&lt;=$H46)*((CT$6-$F46+1)/($J46*($J46+1)/2)*$D46))+($K46="custom")*CustCF!CN46</f>
        <v/>
      </c>
      <c r="CU46" s="87">
        <f>($K46="Bell Curve")*(_xlfn.NORM.DIST(AND(CU$6&gt;=$F46,CU$6&lt;=$H46)*(CU$6-$F46+1),$J46/2,$M46,TRUE)-_xlfn.NORM.DIST(AND(CU$6&gt;=$F46,CU$6&lt;=$H46)*(CT$6-$F46+1),$J46/2,$M46,TRUE))/(1-2*_xlfn.NORM.DIST(0,$J46/2,$M46,TRUE))*$D46+($K46="Steady Growth")*(AND(CU$6&gt;=$F46,CU$6&lt;=$H46)*((CU$6-$F46+1)/($J46*($J46+1)/2)*$D46))+($K46="custom")*CustCF!CO46</f>
        <v/>
      </c>
      <c r="CV46" s="87">
        <f>($K46="Bell Curve")*(_xlfn.NORM.DIST(AND(CV$6&gt;=$F46,CV$6&lt;=$H46)*(CV$6-$F46+1),$J46/2,$M46,TRUE)-_xlfn.NORM.DIST(AND(CV$6&gt;=$F46,CV$6&lt;=$H46)*(CU$6-$F46+1),$J46/2,$M46,TRUE))/(1-2*_xlfn.NORM.DIST(0,$J46/2,$M46,TRUE))*$D46+($K46="Steady Growth")*(AND(CV$6&gt;=$F46,CV$6&lt;=$H46)*((CV$6-$F46+1)/($J46*($J46+1)/2)*$D46))+($K46="custom")*CustCF!CP46</f>
        <v/>
      </c>
      <c r="CW46" s="87">
        <f>($K46="Bell Curve")*(_xlfn.NORM.DIST(AND(CW$6&gt;=$F46,CW$6&lt;=$H46)*(CW$6-$F46+1),$J46/2,$M46,TRUE)-_xlfn.NORM.DIST(AND(CW$6&gt;=$F46,CW$6&lt;=$H46)*(CV$6-$F46+1),$J46/2,$M46,TRUE))/(1-2*_xlfn.NORM.DIST(0,$J46/2,$M46,TRUE))*$D46+($K46="Steady Growth")*(AND(CW$6&gt;=$F46,CW$6&lt;=$H46)*((CW$6-$F46+1)/($J46*($J46+1)/2)*$D46))+($K46="custom")*CustCF!CQ46</f>
        <v/>
      </c>
      <c r="CX46" s="87">
        <f>($K46="Bell Curve")*(_xlfn.NORM.DIST(AND(CX$6&gt;=$F46,CX$6&lt;=$H46)*(CX$6-$F46+1),$J46/2,$M46,TRUE)-_xlfn.NORM.DIST(AND(CX$6&gt;=$F46,CX$6&lt;=$H46)*(CW$6-$F46+1),$J46/2,$M46,TRUE))/(1-2*_xlfn.NORM.DIST(0,$J46/2,$M46,TRUE))*$D46+($K46="Steady Growth")*(AND(CX$6&gt;=$F46,CX$6&lt;=$H46)*((CX$6-$F46+1)/($J46*($J46+1)/2)*$D46))+($K46="custom")*CustCF!CR46</f>
        <v/>
      </c>
      <c r="CY46" s="87">
        <f>($K46="Bell Curve")*(_xlfn.NORM.DIST(AND(CY$6&gt;=$F46,CY$6&lt;=$H46)*(CY$6-$F46+1),$J46/2,$M46,TRUE)-_xlfn.NORM.DIST(AND(CY$6&gt;=$F46,CY$6&lt;=$H46)*(CX$6-$F46+1),$J46/2,$M46,TRUE))/(1-2*_xlfn.NORM.DIST(0,$J46/2,$M46,TRUE))*$D46+($K46="Steady Growth")*(AND(CY$6&gt;=$F46,CY$6&lt;=$H46)*((CY$6-$F46+1)/($J46*($J46+1)/2)*$D46))+($K46="custom")*CustCF!CS46</f>
        <v/>
      </c>
      <c r="CZ46" s="87">
        <f>($K46="Bell Curve")*(_xlfn.NORM.DIST(AND(CZ$6&gt;=$F46,CZ$6&lt;=$H46)*(CZ$6-$F46+1),$J46/2,$M46,TRUE)-_xlfn.NORM.DIST(AND(CZ$6&gt;=$F46,CZ$6&lt;=$H46)*(CY$6-$F46+1),$J46/2,$M46,TRUE))/(1-2*_xlfn.NORM.DIST(0,$J46/2,$M46,TRUE))*$D46+($K46="Steady Growth")*(AND(CZ$6&gt;=$F46,CZ$6&lt;=$H46)*((CZ$6-$F46+1)/($J46*($J46+1)/2)*$D46))+($K46="custom")*CustCF!CT46</f>
        <v/>
      </c>
      <c r="DA46" s="87">
        <f>($K46="Bell Curve")*(_xlfn.NORM.DIST(AND(DA$6&gt;=$F46,DA$6&lt;=$H46)*(DA$6-$F46+1),$J46/2,$M46,TRUE)-_xlfn.NORM.DIST(AND(DA$6&gt;=$F46,DA$6&lt;=$H46)*(CZ$6-$F46+1),$J46/2,$M46,TRUE))/(1-2*_xlfn.NORM.DIST(0,$J46/2,$M46,TRUE))*$D46+($K46="Steady Growth")*(AND(DA$6&gt;=$F46,DA$6&lt;=$H46)*((DA$6-$F46+1)/($J46*($J46+1)/2)*$D46))+($K46="custom")*CustCF!CU46</f>
        <v/>
      </c>
      <c r="DB46" s="87">
        <f>($K46="Bell Curve")*(_xlfn.NORM.DIST(AND(DB$6&gt;=$F46,DB$6&lt;=$H46)*(DB$6-$F46+1),$J46/2,$M46,TRUE)-_xlfn.NORM.DIST(AND(DB$6&gt;=$F46,DB$6&lt;=$H46)*(DA$6-$F46+1),$J46/2,$M46,TRUE))/(1-2*_xlfn.NORM.DIST(0,$J46/2,$M46,TRUE))*$D46+($K46="Steady Growth")*(AND(DB$6&gt;=$F46,DB$6&lt;=$H46)*((DB$6-$F46+1)/($J46*($J46+1)/2)*$D46))+($K46="custom")*CustCF!CV46</f>
        <v/>
      </c>
      <c r="DC46" s="87">
        <f>($K46="Bell Curve")*(_xlfn.NORM.DIST(AND(DC$6&gt;=$F46,DC$6&lt;=$H46)*(DC$6-$F46+1),$J46/2,$M46,TRUE)-_xlfn.NORM.DIST(AND(DC$6&gt;=$F46,DC$6&lt;=$H46)*(DB$6-$F46+1),$J46/2,$M46,TRUE))/(1-2*_xlfn.NORM.DIST(0,$J46/2,$M46,TRUE))*$D46+($K46="Steady Growth")*(AND(DC$6&gt;=$F46,DC$6&lt;=$H46)*((DC$6-$F46+1)/($J46*($J46+1)/2)*$D46))+($K46="custom")*CustCF!CW46</f>
        <v/>
      </c>
      <c r="DD46" s="87">
        <f>($K46="Bell Curve")*(_xlfn.NORM.DIST(AND(DD$6&gt;=$F46,DD$6&lt;=$H46)*(DD$6-$F46+1),$J46/2,$M46,TRUE)-_xlfn.NORM.DIST(AND(DD$6&gt;=$F46,DD$6&lt;=$H46)*(DC$6-$F46+1),$J46/2,$M46,TRUE))/(1-2*_xlfn.NORM.DIST(0,$J46/2,$M46,TRUE))*$D46+($K46="Steady Growth")*(AND(DD$6&gt;=$F46,DD$6&lt;=$H46)*((DD$6-$F46+1)/($J46*($J46+1)/2)*$D46))+($K46="custom")*CustCF!CX46</f>
        <v/>
      </c>
      <c r="DE46" s="87">
        <f>($K46="Bell Curve")*(_xlfn.NORM.DIST(AND(DE$6&gt;=$F46,DE$6&lt;=$H46)*(DE$6-$F46+1),$J46/2,$M46,TRUE)-_xlfn.NORM.DIST(AND(DE$6&gt;=$F46,DE$6&lt;=$H46)*(DD$6-$F46+1),$J46/2,$M46,TRUE))/(1-2*_xlfn.NORM.DIST(0,$J46/2,$M46,TRUE))*$D46+($K46="Steady Growth")*(AND(DE$6&gt;=$F46,DE$6&lt;=$H46)*((DE$6-$F46+1)/($J46*($J46+1)/2)*$D46))+($K46="custom")*CustCF!CY46</f>
        <v/>
      </c>
      <c r="DF46" s="87">
        <f>($K46="Bell Curve")*(_xlfn.NORM.DIST(AND(DF$6&gt;=$F46,DF$6&lt;=$H46)*(DF$6-$F46+1),$J46/2,$M46,TRUE)-_xlfn.NORM.DIST(AND(DF$6&gt;=$F46,DF$6&lt;=$H46)*(DE$6-$F46+1),$J46/2,$M46,TRUE))/(1-2*_xlfn.NORM.DIST(0,$J46/2,$M46,TRUE))*$D46+($K46="Steady Growth")*(AND(DF$6&gt;=$F46,DF$6&lt;=$H46)*((DF$6-$F46+1)/($J46*($J46+1)/2)*$D46))+($K46="custom")*CustCF!CZ46</f>
        <v/>
      </c>
      <c r="DG46" s="87">
        <f>($K46="Bell Curve")*(_xlfn.NORM.DIST(AND(DG$6&gt;=$F46,DG$6&lt;=$H46)*(DG$6-$F46+1),$J46/2,$M46,TRUE)-_xlfn.NORM.DIST(AND(DG$6&gt;=$F46,DG$6&lt;=$H46)*(DF$6-$F46+1),$J46/2,$M46,TRUE))/(1-2*_xlfn.NORM.DIST(0,$J46/2,$M46,TRUE))*$D46+($K46="Steady Growth")*(AND(DG$6&gt;=$F46,DG$6&lt;=$H46)*((DG$6-$F46+1)/($J46*($J46+1)/2)*$D46))+($K46="custom")*CustCF!DA46</f>
        <v/>
      </c>
      <c r="DH46" s="87">
        <f>($K46="Bell Curve")*(_xlfn.NORM.DIST(AND(DH$6&gt;=$F46,DH$6&lt;=$H46)*(DH$6-$F46+1),$J46/2,$M46,TRUE)-_xlfn.NORM.DIST(AND(DH$6&gt;=$F46,DH$6&lt;=$H46)*(DG$6-$F46+1),$J46/2,$M46,TRUE))/(1-2*_xlfn.NORM.DIST(0,$J46/2,$M46,TRUE))*$D46+($K46="Steady Growth")*(AND(DH$6&gt;=$F46,DH$6&lt;=$H46)*((DH$6-$F46+1)/($J46*($J46+1)/2)*$D46))+($K46="custom")*CustCF!DB46</f>
        <v/>
      </c>
      <c r="DI46" s="87">
        <f>($K46="Bell Curve")*(_xlfn.NORM.DIST(AND(DI$6&gt;=$F46,DI$6&lt;=$H46)*(DI$6-$F46+1),$J46/2,$M46,TRUE)-_xlfn.NORM.DIST(AND(DI$6&gt;=$F46,DI$6&lt;=$H46)*(DH$6-$F46+1),$J46/2,$M46,TRUE))/(1-2*_xlfn.NORM.DIST(0,$J46/2,$M46,TRUE))*$D46+($K46="Steady Growth")*(AND(DI$6&gt;=$F46,DI$6&lt;=$H46)*((DI$6-$F46+1)/($J46*($J46+1)/2)*$D46))+($K46="custom")*CustCF!DC46</f>
        <v/>
      </c>
      <c r="DJ46" s="87">
        <f>($K46="Bell Curve")*(_xlfn.NORM.DIST(AND(DJ$6&gt;=$F46,DJ$6&lt;=$H46)*(DJ$6-$F46+1),$J46/2,$M46,TRUE)-_xlfn.NORM.DIST(AND(DJ$6&gt;=$F46,DJ$6&lt;=$H46)*(DI$6-$F46+1),$J46/2,$M46,TRUE))/(1-2*_xlfn.NORM.DIST(0,$J46/2,$M46,TRUE))*$D46+($K46="Steady Growth")*(AND(DJ$6&gt;=$F46,DJ$6&lt;=$H46)*((DJ$6-$F46+1)/($J46*($J46+1)/2)*$D46))+($K46="custom")*CustCF!DD46</f>
        <v/>
      </c>
      <c r="DK46" s="87">
        <f>($K46="Bell Curve")*(_xlfn.NORM.DIST(AND(DK$6&gt;=$F46,DK$6&lt;=$H46)*(DK$6-$F46+1),$J46/2,$M46,TRUE)-_xlfn.NORM.DIST(AND(DK$6&gt;=$F46,DK$6&lt;=$H46)*(DJ$6-$F46+1),$J46/2,$M46,TRUE))/(1-2*_xlfn.NORM.DIST(0,$J46/2,$M46,TRUE))*$D46+($K46="Steady Growth")*(AND(DK$6&gt;=$F46,DK$6&lt;=$H46)*((DK$6-$F46+1)/($J46*($J46+1)/2)*$D46))+($K46="custom")*CustCF!DE46</f>
        <v/>
      </c>
      <c r="DL46" s="87">
        <f>($K46="Bell Curve")*(_xlfn.NORM.DIST(AND(DL$6&gt;=$F46,DL$6&lt;=$H46)*(DL$6-$F46+1),$J46/2,$M46,TRUE)-_xlfn.NORM.DIST(AND(DL$6&gt;=$F46,DL$6&lt;=$H46)*(DK$6-$F46+1),$J46/2,$M46,TRUE))/(1-2*_xlfn.NORM.DIST(0,$J46/2,$M46,TRUE))*$D46+($K46="Steady Growth")*(AND(DL$6&gt;=$F46,DL$6&lt;=$H46)*((DL$6-$F46+1)/($J46*($J46+1)/2)*$D46))+($K46="custom")*CustCF!DF46</f>
        <v/>
      </c>
      <c r="DM46" s="87">
        <f>($K46="Bell Curve")*(_xlfn.NORM.DIST(AND(DM$6&gt;=$F46,DM$6&lt;=$H46)*(DM$6-$F46+1),$J46/2,$M46,TRUE)-_xlfn.NORM.DIST(AND(DM$6&gt;=$F46,DM$6&lt;=$H46)*(DL$6-$F46+1),$J46/2,$M46,TRUE))/(1-2*_xlfn.NORM.DIST(0,$J46/2,$M46,TRUE))*$D46+($K46="Steady Growth")*(AND(DM$6&gt;=$F46,DM$6&lt;=$H46)*((DM$6-$F46+1)/($J46*($J46+1)/2)*$D46))+($K46="custom")*CustCF!DG46</f>
        <v/>
      </c>
      <c r="DN46" s="87">
        <f>($K46="Bell Curve")*(_xlfn.NORM.DIST(AND(DN$6&gt;=$F46,DN$6&lt;=$H46)*(DN$6-$F46+1),$J46/2,$M46,TRUE)-_xlfn.NORM.DIST(AND(DN$6&gt;=$F46,DN$6&lt;=$H46)*(DM$6-$F46+1),$J46/2,$M46,TRUE))/(1-2*_xlfn.NORM.DIST(0,$J46/2,$M46,TRUE))*$D46+($K46="Steady Growth")*(AND(DN$6&gt;=$F46,DN$6&lt;=$H46)*((DN$6-$F46+1)/($J46*($J46+1)/2)*$D46))+($K46="custom")*CustCF!DH46</f>
        <v/>
      </c>
      <c r="DO46" s="87">
        <f>($K46="Bell Curve")*(_xlfn.NORM.DIST(AND(DO$6&gt;=$F46,DO$6&lt;=$H46)*(DO$6-$F46+1),$J46/2,$M46,TRUE)-_xlfn.NORM.DIST(AND(DO$6&gt;=$F46,DO$6&lt;=$H46)*(DN$6-$F46+1),$J46/2,$M46,TRUE))/(1-2*_xlfn.NORM.DIST(0,$J46/2,$M46,TRUE))*$D46+($K46="Steady Growth")*(AND(DO$6&gt;=$F46,DO$6&lt;=$H46)*((DO$6-$F46+1)/($J46*($J46+1)/2)*$D46))+($K46="custom")*CustCF!DI46</f>
        <v/>
      </c>
      <c r="DP46" s="87">
        <f>($K46="Bell Curve")*(_xlfn.NORM.DIST(AND(DP$6&gt;=$F46,DP$6&lt;=$H46)*(DP$6-$F46+1),$J46/2,$M46,TRUE)-_xlfn.NORM.DIST(AND(DP$6&gt;=$F46,DP$6&lt;=$H46)*(DO$6-$F46+1),$J46/2,$M46,TRUE))/(1-2*_xlfn.NORM.DIST(0,$J46/2,$M46,TRUE))*$D46+($K46="Steady Growth")*(AND(DP$6&gt;=$F46,DP$6&lt;=$H46)*((DP$6-$F46+1)/($J46*($J46+1)/2)*$D46))+($K46="custom")*CustCF!DJ46</f>
        <v/>
      </c>
      <c r="DQ46" s="87">
        <f>($K46="Bell Curve")*(_xlfn.NORM.DIST(AND(DQ$6&gt;=$F46,DQ$6&lt;=$H46)*(DQ$6-$F46+1),$J46/2,$M46,TRUE)-_xlfn.NORM.DIST(AND(DQ$6&gt;=$F46,DQ$6&lt;=$H46)*(DP$6-$F46+1),$J46/2,$M46,TRUE))/(1-2*_xlfn.NORM.DIST(0,$J46/2,$M46,TRUE))*$D46+($K46="Steady Growth")*(AND(DQ$6&gt;=$F46,DQ$6&lt;=$H46)*((DQ$6-$F46+1)/($J46*($J46+1)/2)*$D46))+($K46="custom")*CustCF!DK46</f>
        <v/>
      </c>
      <c r="DR46" s="87">
        <f>($K46="Bell Curve")*(_xlfn.NORM.DIST(AND(DR$6&gt;=$F46,DR$6&lt;=$H46)*(DR$6-$F46+1),$J46/2,$M46,TRUE)-_xlfn.NORM.DIST(AND(DR$6&gt;=$F46,DR$6&lt;=$H46)*(DQ$6-$F46+1),$J46/2,$M46,TRUE))/(1-2*_xlfn.NORM.DIST(0,$J46/2,$M46,TRUE))*$D46+($K46="Steady Growth")*(AND(DR$6&gt;=$F46,DR$6&lt;=$H46)*((DR$6-$F46+1)/($J46*($J46+1)/2)*$D46))+($K46="custom")*CustCF!DL46</f>
        <v/>
      </c>
      <c r="DS46" s="87">
        <f>($K46="Bell Curve")*(_xlfn.NORM.DIST(AND(DS$6&gt;=$F46,DS$6&lt;=$H46)*(DS$6-$F46+1),$J46/2,$M46,TRUE)-_xlfn.NORM.DIST(AND(DS$6&gt;=$F46,DS$6&lt;=$H46)*(DR$6-$F46+1),$J46/2,$M46,TRUE))/(1-2*_xlfn.NORM.DIST(0,$J46/2,$M46,TRUE))*$D46+($K46="Steady Growth")*(AND(DS$6&gt;=$F46,DS$6&lt;=$H46)*((DS$6-$F46+1)/($J46*($J46+1)/2)*$D46))+($K46="custom")*CustCF!DM46</f>
        <v/>
      </c>
      <c r="DT46" s="87">
        <f>($K46="Bell Curve")*(_xlfn.NORM.DIST(AND(DT$6&gt;=$F46,DT$6&lt;=$H46)*(DT$6-$F46+1),$J46/2,$M46,TRUE)-_xlfn.NORM.DIST(AND(DT$6&gt;=$F46,DT$6&lt;=$H46)*(DS$6-$F46+1),$J46/2,$M46,TRUE))/(1-2*_xlfn.NORM.DIST(0,$J46/2,$M46,TRUE))*$D46+($K46="Steady Growth")*(AND(DT$6&gt;=$F46,DT$6&lt;=$H46)*((DT$6-$F46+1)/($J46*($J46+1)/2)*$D46))+($K46="custom")*CustCF!DN46</f>
        <v/>
      </c>
      <c r="DU46" s="87">
        <f>($K46="Bell Curve")*(_xlfn.NORM.DIST(AND(DU$6&gt;=$F46,DU$6&lt;=$H46)*(DU$6-$F46+1),$J46/2,$M46,TRUE)-_xlfn.NORM.DIST(AND(DU$6&gt;=$F46,DU$6&lt;=$H46)*(DT$6-$F46+1),$J46/2,$M46,TRUE))/(1-2*_xlfn.NORM.DIST(0,$J46/2,$M46,TRUE))*$D46+($K46="Steady Growth")*(AND(DU$6&gt;=$F46,DU$6&lt;=$H46)*((DU$6-$F46+1)/($J46*($J46+1)/2)*$D46))+($K46="custom")*CustCF!DO46</f>
        <v/>
      </c>
      <c r="DV46" s="87">
        <f>($K46="Bell Curve")*(_xlfn.NORM.DIST(AND(DV$6&gt;=$F46,DV$6&lt;=$H46)*(DV$6-$F46+1),$J46/2,$M46,TRUE)-_xlfn.NORM.DIST(AND(DV$6&gt;=$F46,DV$6&lt;=$H46)*(DU$6-$F46+1),$J46/2,$M46,TRUE))/(1-2*_xlfn.NORM.DIST(0,$J46/2,$M46,TRUE))*$D46+($K46="Steady Growth")*(AND(DV$6&gt;=$F46,DV$6&lt;=$H46)*((DV$6-$F46+1)/($J46*($J46+1)/2)*$D46))+($K46="custom")*CustCF!DP46</f>
        <v/>
      </c>
      <c r="DW46" s="87">
        <f>($K46="Bell Curve")*(_xlfn.NORM.DIST(AND(DW$6&gt;=$F46,DW$6&lt;=$H46)*(DW$6-$F46+1),$J46/2,$M46,TRUE)-_xlfn.NORM.DIST(AND(DW$6&gt;=$F46,DW$6&lt;=$H46)*(DV$6-$F46+1),$J46/2,$M46,TRUE))/(1-2*_xlfn.NORM.DIST(0,$J46/2,$M46,TRUE))*$D46+($K46="Steady Growth")*(AND(DW$6&gt;=$F46,DW$6&lt;=$H46)*((DW$6-$F46+1)/($J46*($J46+1)/2)*$D46))+($K46="custom")*CustCF!DQ46</f>
        <v/>
      </c>
      <c r="DX46" s="87">
        <f>($K46="Bell Curve")*(_xlfn.NORM.DIST(AND(DX$6&gt;=$F46,DX$6&lt;=$H46)*(DX$6-$F46+1),$J46/2,$M46,TRUE)-_xlfn.NORM.DIST(AND(DX$6&gt;=$F46,DX$6&lt;=$H46)*(DW$6-$F46+1),$J46/2,$M46,TRUE))/(1-2*_xlfn.NORM.DIST(0,$J46/2,$M46,TRUE))*$D46+($K46="Steady Growth")*(AND(DX$6&gt;=$F46,DX$6&lt;=$H46)*((DX$6-$F46+1)/($J46*($J46+1)/2)*$D46))+($K46="custom")*CustCF!DR46</f>
        <v/>
      </c>
      <c r="DY46" s="87">
        <f>($K46="Bell Curve")*(_xlfn.NORM.DIST(AND(DY$6&gt;=$F46,DY$6&lt;=$H46)*(DY$6-$F46+1),$J46/2,$M46,TRUE)-_xlfn.NORM.DIST(AND(DY$6&gt;=$F46,DY$6&lt;=$H46)*(DX$6-$F46+1),$J46/2,$M46,TRUE))/(1-2*_xlfn.NORM.DIST(0,$J46/2,$M46,TRUE))*$D46+($K46="Steady Growth")*(AND(DY$6&gt;=$F46,DY$6&lt;=$H46)*((DY$6-$F46+1)/($J46*($J46+1)/2)*$D46))+($K46="custom")*CustCF!DS46</f>
        <v/>
      </c>
      <c r="DZ46" s="87">
        <f>($K46="Bell Curve")*(_xlfn.NORM.DIST(AND(DZ$6&gt;=$F46,DZ$6&lt;=$H46)*(DZ$6-$F46+1),$J46/2,$M46,TRUE)-_xlfn.NORM.DIST(AND(DZ$6&gt;=$F46,DZ$6&lt;=$H46)*(DY$6-$F46+1),$J46/2,$M46,TRUE))/(1-2*_xlfn.NORM.DIST(0,$J46/2,$M46,TRUE))*$D46+($K46="Steady Growth")*(AND(DZ$6&gt;=$F46,DZ$6&lt;=$H46)*((DZ$6-$F46+1)/($J46*($J46+1)/2)*$D46))+($K46="custom")*CustCF!DT46</f>
        <v/>
      </c>
      <c r="EA46" s="87">
        <f>($K46="Bell Curve")*(_xlfn.NORM.DIST(AND(EA$6&gt;=$F46,EA$6&lt;=$H46)*(EA$6-$F46+1),$J46/2,$M46,TRUE)-_xlfn.NORM.DIST(AND(EA$6&gt;=$F46,EA$6&lt;=$H46)*(DZ$6-$F46+1),$J46/2,$M46,TRUE))/(1-2*_xlfn.NORM.DIST(0,$J46/2,$M46,TRUE))*$D46+($K46="Steady Growth")*(AND(EA$6&gt;=$F46,EA$6&lt;=$H46)*((EA$6-$F46+1)/($J46*($J46+1)/2)*$D46))+($K46="custom")*CustCF!DU46</f>
        <v/>
      </c>
      <c r="EB46" s="87">
        <f>($K46="Bell Curve")*(_xlfn.NORM.DIST(AND(EB$6&gt;=$F46,EB$6&lt;=$H46)*(EB$6-$F46+1),$J46/2,$M46,TRUE)-_xlfn.NORM.DIST(AND(EB$6&gt;=$F46,EB$6&lt;=$H46)*(EA$6-$F46+1),$J46/2,$M46,TRUE))/(1-2*_xlfn.NORM.DIST(0,$J46/2,$M46,TRUE))*$D46+($K46="Steady Growth")*(AND(EB$6&gt;=$F46,EB$6&lt;=$H46)*((EB$6-$F46+1)/($J46*($J46+1)/2)*$D46))+($K46="custom")*CustCF!DV46</f>
        <v/>
      </c>
      <c r="EC46" s="87">
        <f>($K46="Bell Curve")*(_xlfn.NORM.DIST(AND(EC$6&gt;=$F46,EC$6&lt;=$H46)*(EC$6-$F46+1),$J46/2,$M46,TRUE)-_xlfn.NORM.DIST(AND(EC$6&gt;=$F46,EC$6&lt;=$H46)*(EB$6-$F46+1),$J46/2,$M46,TRUE))/(1-2*_xlfn.NORM.DIST(0,$J46/2,$M46,TRUE))*$D46+($K46="Steady Growth")*(AND(EC$6&gt;=$F46,EC$6&lt;=$H46)*((EC$6-$F46+1)/($J46*($J46+1)/2)*$D46))+($K46="custom")*CustCF!DW46</f>
        <v/>
      </c>
      <c r="ED46" s="87">
        <f>($K46="Bell Curve")*(_xlfn.NORM.DIST(AND(ED$6&gt;=$F46,ED$6&lt;=$H46)*(ED$6-$F46+1),$J46/2,$M46,TRUE)-_xlfn.NORM.DIST(AND(ED$6&gt;=$F46,ED$6&lt;=$H46)*(EC$6-$F46+1),$J46/2,$M46,TRUE))/(1-2*_xlfn.NORM.DIST(0,$J46/2,$M46,TRUE))*$D46+($K46="Steady Growth")*(AND(ED$6&gt;=$F46,ED$6&lt;=$H46)*((ED$6-$F46+1)/($J46*($J46+1)/2)*$D46))+($K46="custom")*CustCF!DX46</f>
        <v/>
      </c>
      <c r="EE46" s="87">
        <f>($K46="Bell Curve")*(_xlfn.NORM.DIST(AND(EE$6&gt;=$F46,EE$6&lt;=$H46)*(EE$6-$F46+1),$J46/2,$M46,TRUE)-_xlfn.NORM.DIST(AND(EE$6&gt;=$F46,EE$6&lt;=$H46)*(ED$6-$F46+1),$J46/2,$M46,TRUE))/(1-2*_xlfn.NORM.DIST(0,$J46/2,$M46,TRUE))*$D46+($K46="Steady Growth")*(AND(EE$6&gt;=$F46,EE$6&lt;=$H46)*((EE$6-$F46+1)/($J46*($J46+1)/2)*$D46))+($K46="custom")*CustCF!DY46</f>
        <v/>
      </c>
      <c r="EF46" s="87">
        <f>($K46="Bell Curve")*(_xlfn.NORM.DIST(AND(EF$6&gt;=$F46,EF$6&lt;=$H46)*(EF$6-$F46+1),$J46/2,$M46,TRUE)-_xlfn.NORM.DIST(AND(EF$6&gt;=$F46,EF$6&lt;=$H46)*(EE$6-$F46+1),$J46/2,$M46,TRUE))/(1-2*_xlfn.NORM.DIST(0,$J46/2,$M46,TRUE))*$D46+($K46="Steady Growth")*(AND(EF$6&gt;=$F46,EF$6&lt;=$H46)*((EF$6-$F46+1)/($J46*($J46+1)/2)*$D46))+($K46="custom")*CustCF!DZ46</f>
        <v/>
      </c>
      <c r="EG46" s="87">
        <f>($K46="Bell Curve")*(_xlfn.NORM.DIST(AND(EG$6&gt;=$F46,EG$6&lt;=$H46)*(EG$6-$F46+1),$J46/2,$M46,TRUE)-_xlfn.NORM.DIST(AND(EG$6&gt;=$F46,EG$6&lt;=$H46)*(EF$6-$F46+1),$J46/2,$M46,TRUE))/(1-2*_xlfn.NORM.DIST(0,$J46/2,$M46,TRUE))*$D46+($K46="Steady Growth")*(AND(EG$6&gt;=$F46,EG$6&lt;=$H46)*((EG$6-$F46+1)/($J46*($J46+1)/2)*$D46))+($K46="custom")*CustCF!EA46</f>
        <v/>
      </c>
      <c r="EH46" s="87">
        <f>($K46="Bell Curve")*(_xlfn.NORM.DIST(AND(EH$6&gt;=$F46,EH$6&lt;=$H46)*(EH$6-$F46+1),$J46/2,$M46,TRUE)-_xlfn.NORM.DIST(AND(EH$6&gt;=$F46,EH$6&lt;=$H46)*(EG$6-$F46+1),$J46/2,$M46,TRUE))/(1-2*_xlfn.NORM.DIST(0,$J46/2,$M46,TRUE))*$D46+($K46="Steady Growth")*(AND(EH$6&gt;=$F46,EH$6&lt;=$H46)*((EH$6-$F46+1)/($J46*($J46+1)/2)*$D46))+($K46="custom")*CustCF!EB46</f>
        <v/>
      </c>
      <c r="EI46" s="87">
        <f>($K46="Bell Curve")*(_xlfn.NORM.DIST(AND(EI$6&gt;=$F46,EI$6&lt;=$H46)*(EI$6-$F46+1),$J46/2,$M46,TRUE)-_xlfn.NORM.DIST(AND(EI$6&gt;=$F46,EI$6&lt;=$H46)*(EH$6-$F46+1),$J46/2,$M46,TRUE))/(1-2*_xlfn.NORM.DIST(0,$J46/2,$M46,TRUE))*$D46+($K46="Steady Growth")*(AND(EI$6&gt;=$F46,EI$6&lt;=$H46)*((EI$6-$F46+1)/($J46*($J46+1)/2)*$D46))+($K46="custom")*CustCF!EC46</f>
        <v/>
      </c>
      <c r="EJ46" s="87">
        <f>($K46="Bell Curve")*(_xlfn.NORM.DIST(AND(EJ$6&gt;=$F46,EJ$6&lt;=$H46)*(EJ$6-$F46+1),$J46/2,$M46,TRUE)-_xlfn.NORM.DIST(AND(EJ$6&gt;=$F46,EJ$6&lt;=$H46)*(EI$6-$F46+1),$J46/2,$M46,TRUE))/(1-2*_xlfn.NORM.DIST(0,$J46/2,$M46,TRUE))*$D46+($K46="Steady Growth")*(AND(EJ$6&gt;=$F46,EJ$6&lt;=$H46)*((EJ$6-$F46+1)/($J46*($J46+1)/2)*$D46))+($K46="custom")*CustCF!ED46</f>
        <v/>
      </c>
      <c r="EK46" s="87">
        <f>($K46="Bell Curve")*(_xlfn.NORM.DIST(AND(EK$6&gt;=$F46,EK$6&lt;=$H46)*(EK$6-$F46+1),$J46/2,$M46,TRUE)-_xlfn.NORM.DIST(AND(EK$6&gt;=$F46,EK$6&lt;=$H46)*(EJ$6-$F46+1),$J46/2,$M46,TRUE))/(1-2*_xlfn.NORM.DIST(0,$J46/2,$M46,TRUE))*$D46+($K46="Steady Growth")*(AND(EK$6&gt;=$F46,EK$6&lt;=$H46)*((EK$6-$F46+1)/($J46*($J46+1)/2)*$D46))+($K46="custom")*CustCF!EE46</f>
        <v/>
      </c>
      <c r="EL46" s="87">
        <f>($K46="Bell Curve")*(_xlfn.NORM.DIST(AND(EL$6&gt;=$F46,EL$6&lt;=$H46)*(EL$6-$F46+1),$J46/2,$M46,TRUE)-_xlfn.NORM.DIST(AND(EL$6&gt;=$F46,EL$6&lt;=$H46)*(EK$6-$F46+1),$J46/2,$M46,TRUE))/(1-2*_xlfn.NORM.DIST(0,$J46/2,$M46,TRUE))*$D46+($K46="Steady Growth")*(AND(EL$6&gt;=$F46,EL$6&lt;=$H46)*((EL$6-$F46+1)/($J46*($J46+1)/2)*$D46))+($K46="custom")*CustCF!EF46</f>
        <v/>
      </c>
      <c r="EM46" s="87">
        <f>($K46="Bell Curve")*(_xlfn.NORM.DIST(AND(EM$6&gt;=$F46,EM$6&lt;=$H46)*(EM$6-$F46+1),$J46/2,$M46,TRUE)-_xlfn.NORM.DIST(AND(EM$6&gt;=$F46,EM$6&lt;=$H46)*(EL$6-$F46+1),$J46/2,$M46,TRUE))/(1-2*_xlfn.NORM.DIST(0,$J46/2,$M46,TRUE))*$D46+($K46="Steady Growth")*(AND(EM$6&gt;=$F46,EM$6&lt;=$H46)*((EM$6-$F46+1)/($J46*($J46+1)/2)*$D46))+($K46="custom")*CustCF!EG46</f>
        <v/>
      </c>
      <c r="EN46" s="87">
        <f>($K46="Bell Curve")*(_xlfn.NORM.DIST(AND(EN$6&gt;=$F46,EN$6&lt;=$H46)*(EN$6-$F46+1),$J46/2,$M46,TRUE)-_xlfn.NORM.DIST(AND(EN$6&gt;=$F46,EN$6&lt;=$H46)*(EM$6-$F46+1),$J46/2,$M46,TRUE))/(1-2*_xlfn.NORM.DIST(0,$J46/2,$M46,TRUE))*$D46+($K46="Steady Growth")*(AND(EN$6&gt;=$F46,EN$6&lt;=$H46)*((EN$6-$F46+1)/($J46*($J46+1)/2)*$D46))+($K46="custom")*CustCF!EH46</f>
        <v/>
      </c>
      <c r="EO46" s="87">
        <f>($K46="Bell Curve")*(_xlfn.NORM.DIST(AND(EO$6&gt;=$F46,EO$6&lt;=$H46)*(EO$6-$F46+1),$J46/2,$M46,TRUE)-_xlfn.NORM.DIST(AND(EO$6&gt;=$F46,EO$6&lt;=$H46)*(EN$6-$F46+1),$J46/2,$M46,TRUE))/(1-2*_xlfn.NORM.DIST(0,$J46/2,$M46,TRUE))*$D46+($K46="Steady Growth")*(AND(EO$6&gt;=$F46,EO$6&lt;=$H46)*((EO$6-$F46+1)/($J46*($J46+1)/2)*$D46))+($K46="custom")*CustCF!EI46</f>
        <v/>
      </c>
      <c r="EP46" s="87">
        <f>($K46="Bell Curve")*(_xlfn.NORM.DIST(AND(EP$6&gt;=$F46,EP$6&lt;=$H46)*(EP$6-$F46+1),$J46/2,$M46,TRUE)-_xlfn.NORM.DIST(AND(EP$6&gt;=$F46,EP$6&lt;=$H46)*(EO$6-$F46+1),$J46/2,$M46,TRUE))/(1-2*_xlfn.NORM.DIST(0,$J46/2,$M46,TRUE))*$D46+($K46="Steady Growth")*(AND(EP$6&gt;=$F46,EP$6&lt;=$H46)*((EP$6-$F46+1)/($J46*($J46+1)/2)*$D46))+($K46="custom")*CustCF!EJ46</f>
        <v/>
      </c>
      <c r="EQ46" s="87">
        <f>($K46="Bell Curve")*(_xlfn.NORM.DIST(AND(EQ$6&gt;=$F46,EQ$6&lt;=$H46)*(EQ$6-$F46+1),$J46/2,$M46,TRUE)-_xlfn.NORM.DIST(AND(EQ$6&gt;=$F46,EQ$6&lt;=$H46)*(EP$6-$F46+1),$J46/2,$M46,TRUE))/(1-2*_xlfn.NORM.DIST(0,$J46/2,$M46,TRUE))*$D46+($K46="Steady Growth")*(AND(EQ$6&gt;=$F46,EQ$6&lt;=$H46)*((EQ$6-$F46+1)/($J46*($J46+1)/2)*$D46))+($K46="custom")*CustCF!EK46</f>
        <v/>
      </c>
      <c r="ER46" s="87">
        <f>($K46="Bell Curve")*(_xlfn.NORM.DIST(AND(ER$6&gt;=$F46,ER$6&lt;=$H46)*(ER$6-$F46+1),$J46/2,$M46,TRUE)-_xlfn.NORM.DIST(AND(ER$6&gt;=$F46,ER$6&lt;=$H46)*(EQ$6-$F46+1),$J46/2,$M46,TRUE))/(1-2*_xlfn.NORM.DIST(0,$J46/2,$M46,TRUE))*$D46+($K46="Steady Growth")*(AND(ER$6&gt;=$F46,ER$6&lt;=$H46)*((ER$6-$F46+1)/($J46*($J46+1)/2)*$D46))+($K46="custom")*CustCF!EL46</f>
        <v/>
      </c>
      <c r="ES46" s="87">
        <f>($K46="Bell Curve")*(_xlfn.NORM.DIST(AND(ES$6&gt;=$F46,ES$6&lt;=$H46)*(ES$6-$F46+1),$J46/2,$M46,TRUE)-_xlfn.NORM.DIST(AND(ES$6&gt;=$F46,ES$6&lt;=$H46)*(ER$6-$F46+1),$J46/2,$M46,TRUE))/(1-2*_xlfn.NORM.DIST(0,$J46/2,$M46,TRUE))*$D46+($K46="Steady Growth")*(AND(ES$6&gt;=$F46,ES$6&lt;=$H46)*((ES$6-$F46+1)/($J46*($J46+1)/2)*$D46))+($K46="custom")*CustCF!EM46</f>
        <v/>
      </c>
      <c r="ET46" s="87">
        <f>($K46="Bell Curve")*(_xlfn.NORM.DIST(AND(ET$6&gt;=$F46,ET$6&lt;=$H46)*(ET$6-$F46+1),$J46/2,$M46,TRUE)-_xlfn.NORM.DIST(AND(ET$6&gt;=$F46,ET$6&lt;=$H46)*(ES$6-$F46+1),$J46/2,$M46,TRUE))/(1-2*_xlfn.NORM.DIST(0,$J46/2,$M46,TRUE))*$D46+($K46="Steady Growth")*(AND(ET$6&gt;=$F46,ET$6&lt;=$H46)*((ET$6-$F46+1)/($J46*($J46+1)/2)*$D46))+($K46="custom")*CustCF!EN46</f>
        <v/>
      </c>
      <c r="EU46" s="87">
        <f>($K46="Bell Curve")*(_xlfn.NORM.DIST(AND(EU$6&gt;=$F46,EU$6&lt;=$H46)*(EU$6-$F46+1),$J46/2,$M46,TRUE)-_xlfn.NORM.DIST(AND(EU$6&gt;=$F46,EU$6&lt;=$H46)*(ET$6-$F46+1),$J46/2,$M46,TRUE))/(1-2*_xlfn.NORM.DIST(0,$J46/2,$M46,TRUE))*$D46+($K46="Steady Growth")*(AND(EU$6&gt;=$F46,EU$6&lt;=$H46)*((EU$6-$F46+1)/($J46*($J46+1)/2)*$D46))+($K46="custom")*CustCF!EO46</f>
        <v/>
      </c>
      <c r="EV46" s="87">
        <f>($K46="Bell Curve")*(_xlfn.NORM.DIST(AND(EV$6&gt;=$F46,EV$6&lt;=$H46)*(EV$6-$F46+1),$J46/2,$M46,TRUE)-_xlfn.NORM.DIST(AND(EV$6&gt;=$F46,EV$6&lt;=$H46)*(EU$6-$F46+1),$J46/2,$M46,TRUE))/(1-2*_xlfn.NORM.DIST(0,$J46/2,$M46,TRUE))*$D46+($K46="Steady Growth")*(AND(EV$6&gt;=$F46,EV$6&lt;=$H46)*((EV$6-$F46+1)/($J46*($J46+1)/2)*$D46))+($K46="custom")*CustCF!EP46</f>
        <v/>
      </c>
      <c r="EW46" s="87">
        <f>($K46="Bell Curve")*(_xlfn.NORM.DIST(AND(EW$6&gt;=$F46,EW$6&lt;=$H46)*(EW$6-$F46+1),$J46/2,$M46,TRUE)-_xlfn.NORM.DIST(AND(EW$6&gt;=$F46,EW$6&lt;=$H46)*(EV$6-$F46+1),$J46/2,$M46,TRUE))/(1-2*_xlfn.NORM.DIST(0,$J46/2,$M46,TRUE))*$D46+($K46="Steady Growth")*(AND(EW$6&gt;=$F46,EW$6&lt;=$H46)*((EW$6-$F46+1)/($J46*($J46+1)/2)*$D46))+($K46="custom")*CustCF!EQ46</f>
        <v/>
      </c>
      <c r="EX46" s="87">
        <f>($K46="Bell Curve")*(_xlfn.NORM.DIST(AND(EX$6&gt;=$F46,EX$6&lt;=$H46)*(EX$6-$F46+1),$J46/2,$M46,TRUE)-_xlfn.NORM.DIST(AND(EX$6&gt;=$F46,EX$6&lt;=$H46)*(EW$6-$F46+1),$J46/2,$M46,TRUE))/(1-2*_xlfn.NORM.DIST(0,$J46/2,$M46,TRUE))*$D46+($K46="Steady Growth")*(AND(EX$6&gt;=$F46,EX$6&lt;=$H46)*((EX$6-$F46+1)/($J46*($J46+1)/2)*$D46))+($K46="custom")*CustCF!ER46</f>
        <v/>
      </c>
      <c r="EY46" s="87">
        <f>($K46="Bell Curve")*(_xlfn.NORM.DIST(AND(EY$6&gt;=$F46,EY$6&lt;=$H46)*(EY$6-$F46+1),$J46/2,$M46,TRUE)-_xlfn.NORM.DIST(AND(EY$6&gt;=$F46,EY$6&lt;=$H46)*(EX$6-$F46+1),$J46/2,$M46,TRUE))/(1-2*_xlfn.NORM.DIST(0,$J46/2,$M46,TRUE))*$D46+($K46="Steady Growth")*(AND(EY$6&gt;=$F46,EY$6&lt;=$H46)*((EY$6-$F46+1)/($J46*($J46+1)/2)*$D46))+($K46="custom")*CustCF!ES46</f>
        <v/>
      </c>
      <c r="EZ46" s="87">
        <f>($K46="Bell Curve")*(_xlfn.NORM.DIST(AND(EZ$6&gt;=$F46,EZ$6&lt;=$H46)*(EZ$6-$F46+1),$J46/2,$M46,TRUE)-_xlfn.NORM.DIST(AND(EZ$6&gt;=$F46,EZ$6&lt;=$H46)*(EY$6-$F46+1),$J46/2,$M46,TRUE))/(1-2*_xlfn.NORM.DIST(0,$J46/2,$M46,TRUE))*$D46+($K46="Steady Growth")*(AND(EZ$6&gt;=$F46,EZ$6&lt;=$H46)*((EZ$6-$F46+1)/($J46*($J46+1)/2)*$D46))+($K46="custom")*CustCF!ET46</f>
        <v/>
      </c>
      <c r="FA46" s="87">
        <f>($K46="Bell Curve")*(_xlfn.NORM.DIST(AND(FA$6&gt;=$F46,FA$6&lt;=$H46)*(FA$6-$F46+1),$J46/2,$M46,TRUE)-_xlfn.NORM.DIST(AND(FA$6&gt;=$F46,FA$6&lt;=$H46)*(EZ$6-$F46+1),$J46/2,$M46,TRUE))/(1-2*_xlfn.NORM.DIST(0,$J46/2,$M46,TRUE))*$D46+($K46="Steady Growth")*(AND(FA$6&gt;=$F46,FA$6&lt;=$H46)*((FA$6-$F46+1)/($J46*($J46+1)/2)*$D46))+($K46="custom")*CustCF!EU46</f>
        <v/>
      </c>
      <c r="FB46" s="87">
        <f>($K46="Bell Curve")*(_xlfn.NORM.DIST(AND(FB$6&gt;=$F46,FB$6&lt;=$H46)*(FB$6-$F46+1),$J46/2,$M46,TRUE)-_xlfn.NORM.DIST(AND(FB$6&gt;=$F46,FB$6&lt;=$H46)*(FA$6-$F46+1),$J46/2,$M46,TRUE))/(1-2*_xlfn.NORM.DIST(0,$J46/2,$M46,TRUE))*$D46+($K46="Steady Growth")*(AND(FB$6&gt;=$F46,FB$6&lt;=$H46)*((FB$6-$F46+1)/($J46*($J46+1)/2)*$D46))+($K46="custom")*CustCF!EV46</f>
        <v/>
      </c>
      <c r="FC46" s="87">
        <f>($K46="Bell Curve")*(_xlfn.NORM.DIST(AND(FC$6&gt;=$F46,FC$6&lt;=$H46)*(FC$6-$F46+1),$J46/2,$M46,TRUE)-_xlfn.NORM.DIST(AND(FC$6&gt;=$F46,FC$6&lt;=$H46)*(FB$6-$F46+1),$J46/2,$M46,TRUE))/(1-2*_xlfn.NORM.DIST(0,$J46/2,$M46,TRUE))*$D46+($K46="Steady Growth")*(AND(FC$6&gt;=$F46,FC$6&lt;=$H46)*((FC$6-$F46+1)/($J46*($J46+1)/2)*$D46))+($K46="custom")*CustCF!EW46</f>
        <v/>
      </c>
      <c r="FD46" s="87">
        <f>($K46="Bell Curve")*(_xlfn.NORM.DIST(AND(FD$6&gt;=$F46,FD$6&lt;=$H46)*(FD$6-$F46+1),$J46/2,$M46,TRUE)-_xlfn.NORM.DIST(AND(FD$6&gt;=$F46,FD$6&lt;=$H46)*(FC$6-$F46+1),$J46/2,$M46,TRUE))/(1-2*_xlfn.NORM.DIST(0,$J46/2,$M46,TRUE))*$D46+($K46="Steady Growth")*(AND(FD$6&gt;=$F46,FD$6&lt;=$H46)*((FD$6-$F46+1)/($J46*($J46+1)/2)*$D46))+($K46="custom")*CustCF!EX46</f>
        <v/>
      </c>
      <c r="FE46" s="87">
        <f>($K46="Bell Curve")*(_xlfn.NORM.DIST(AND(FE$6&gt;=$F46,FE$6&lt;=$H46)*(FE$6-$F46+1),$J46/2,$M46,TRUE)-_xlfn.NORM.DIST(AND(FE$6&gt;=$F46,FE$6&lt;=$H46)*(FD$6-$F46+1),$J46/2,$M46,TRUE))/(1-2*_xlfn.NORM.DIST(0,$J46/2,$M46,TRUE))*$D46+($K46="Steady Growth")*(AND(FE$6&gt;=$F46,FE$6&lt;=$H46)*((FE$6-$F46+1)/($J46*($J46+1)/2)*$D46))+($K46="custom")*CustCF!EY46</f>
        <v/>
      </c>
      <c r="FF46" s="87">
        <f>($K46="Bell Curve")*(_xlfn.NORM.DIST(AND(FF$6&gt;=$F46,FF$6&lt;=$H46)*(FF$6-$F46+1),$J46/2,$M46,TRUE)-_xlfn.NORM.DIST(AND(FF$6&gt;=$F46,FF$6&lt;=$H46)*(FE$6-$F46+1),$J46/2,$M46,TRUE))/(1-2*_xlfn.NORM.DIST(0,$J46/2,$M46,TRUE))*$D46+($K46="Steady Growth")*(AND(FF$6&gt;=$F46,FF$6&lt;=$H46)*((FF$6-$F46+1)/($J46*($J46+1)/2)*$D46))+($K46="custom")*CustCF!EZ46</f>
        <v/>
      </c>
      <c r="FG46" s="87">
        <f>($K46="Bell Curve")*(_xlfn.NORM.DIST(AND(FG$6&gt;=$F46,FG$6&lt;=$H46)*(FG$6-$F46+1),$J46/2,$M46,TRUE)-_xlfn.NORM.DIST(AND(FG$6&gt;=$F46,FG$6&lt;=$H46)*(FF$6-$F46+1),$J46/2,$M46,TRUE))/(1-2*_xlfn.NORM.DIST(0,$J46/2,$M46,TRUE))*$D46+($K46="Steady Growth")*(AND(FG$6&gt;=$F46,FG$6&lt;=$H46)*((FG$6-$F46+1)/($J46*($J46+1)/2)*$D46))+($K46="custom")*CustCF!FA46</f>
        <v/>
      </c>
      <c r="FH46" s="87">
        <f>($K46="Bell Curve")*(_xlfn.NORM.DIST(AND(FH$6&gt;=$F46,FH$6&lt;=$H46)*(FH$6-$F46+1),$J46/2,$M46,TRUE)-_xlfn.NORM.DIST(AND(FH$6&gt;=$F46,FH$6&lt;=$H46)*(FG$6-$F46+1),$J46/2,$M46,TRUE))/(1-2*_xlfn.NORM.DIST(0,$J46/2,$M46,TRUE))*$D46+($K46="Steady Growth")*(AND(FH$6&gt;=$F46,FH$6&lt;=$H46)*((FH$6-$F46+1)/($J46*($J46+1)/2)*$D46))+($K46="custom")*CustCF!FB46</f>
        <v/>
      </c>
      <c r="FI46" s="87">
        <f>($K46="Bell Curve")*(_xlfn.NORM.DIST(AND(FI$6&gt;=$F46,FI$6&lt;=$H46)*(FI$6-$F46+1),$J46/2,$M46,TRUE)-_xlfn.NORM.DIST(AND(FI$6&gt;=$F46,FI$6&lt;=$H46)*(FH$6-$F46+1),$J46/2,$M46,TRUE))/(1-2*_xlfn.NORM.DIST(0,$J46/2,$M46,TRUE))*$D46+($K46="Steady Growth")*(AND(FI$6&gt;=$F46,FI$6&lt;=$H46)*((FI$6-$F46+1)/($J46*($J46+1)/2)*$D46))+($K46="custom")*CustCF!FC46</f>
        <v/>
      </c>
      <c r="FJ46" s="87">
        <f>($K46="Bell Curve")*(_xlfn.NORM.DIST(AND(FJ$6&gt;=$F46,FJ$6&lt;=$H46)*(FJ$6-$F46+1),$J46/2,$M46,TRUE)-_xlfn.NORM.DIST(AND(FJ$6&gt;=$F46,FJ$6&lt;=$H46)*(FI$6-$F46+1),$J46/2,$M46,TRUE))/(1-2*_xlfn.NORM.DIST(0,$J46/2,$M46,TRUE))*$D46+($K46="Steady Growth")*(AND(FJ$6&gt;=$F46,FJ$6&lt;=$H46)*((FJ$6-$F46+1)/($J46*($J46+1)/2)*$D46))+($K46="custom")*CustCF!FD46</f>
        <v/>
      </c>
      <c r="FK46" s="87">
        <f>($K46="Bell Curve")*(_xlfn.NORM.DIST(AND(FK$6&gt;=$F46,FK$6&lt;=$H46)*(FK$6-$F46+1),$J46/2,$M46,TRUE)-_xlfn.NORM.DIST(AND(FK$6&gt;=$F46,FK$6&lt;=$H46)*(FJ$6-$F46+1),$J46/2,$M46,TRUE))/(1-2*_xlfn.NORM.DIST(0,$J46/2,$M46,TRUE))*$D46+($K46="Steady Growth")*(AND(FK$6&gt;=$F46,FK$6&lt;=$H46)*((FK$6-$F46+1)/($J46*($J46+1)/2)*$D46))+($K46="custom")*CustCF!FE46</f>
        <v/>
      </c>
      <c r="FL46" s="87">
        <f>($K46="Bell Curve")*(_xlfn.NORM.DIST(AND(FL$6&gt;=$F46,FL$6&lt;=$H46)*(FL$6-$F46+1),$J46/2,$M46,TRUE)-_xlfn.NORM.DIST(AND(FL$6&gt;=$F46,FL$6&lt;=$H46)*(FK$6-$F46+1),$J46/2,$M46,TRUE))/(1-2*_xlfn.NORM.DIST(0,$J46/2,$M46,TRUE))*$D46+($K46="Steady Growth")*(AND(FL$6&gt;=$F46,FL$6&lt;=$H46)*((FL$6-$F46+1)/($J46*($J46+1)/2)*$D46))+($K46="custom")*CustCF!FF46</f>
        <v/>
      </c>
      <c r="FM46" s="87">
        <f>($K46="Bell Curve")*(_xlfn.NORM.DIST(AND(FM$6&gt;=$F46,FM$6&lt;=$H46)*(FM$6-$F46+1),$J46/2,$M46,TRUE)-_xlfn.NORM.DIST(AND(FM$6&gt;=$F46,FM$6&lt;=$H46)*(FL$6-$F46+1),$J46/2,$M46,TRUE))/(1-2*_xlfn.NORM.DIST(0,$J46/2,$M46,TRUE))*$D46+($K46="Steady Growth")*(AND(FM$6&gt;=$F46,FM$6&lt;=$H46)*((FM$6-$F46+1)/($J46*($J46+1)/2)*$D46))+($K46="custom")*CustCF!FG46</f>
        <v/>
      </c>
      <c r="FN46" s="87">
        <f>($K46="Bell Curve")*(_xlfn.NORM.DIST(AND(FN$6&gt;=$F46,FN$6&lt;=$H46)*(FN$6-$F46+1),$J46/2,$M46,TRUE)-_xlfn.NORM.DIST(AND(FN$6&gt;=$F46,FN$6&lt;=$H46)*(FM$6-$F46+1),$J46/2,$M46,TRUE))/(1-2*_xlfn.NORM.DIST(0,$J46/2,$M46,TRUE))*$D46+($K46="Steady Growth")*(AND(FN$6&gt;=$F46,FN$6&lt;=$H46)*((FN$6-$F46+1)/($J46*($J46+1)/2)*$D46))+($K46="custom")*CustCF!FH46</f>
        <v/>
      </c>
      <c r="FO46" s="87">
        <f>($K46="Bell Curve")*(_xlfn.NORM.DIST(AND(FO$6&gt;=$F46,FO$6&lt;=$H46)*(FO$6-$F46+1),$J46/2,$M46,TRUE)-_xlfn.NORM.DIST(AND(FO$6&gt;=$F46,FO$6&lt;=$H46)*(FN$6-$F46+1),$J46/2,$M46,TRUE))/(1-2*_xlfn.NORM.DIST(0,$J46/2,$M46,TRUE))*$D46+($K46="Steady Growth")*(AND(FO$6&gt;=$F46,FO$6&lt;=$H46)*((FO$6-$F46+1)/($J46*($J46+1)/2)*$D46))+($K46="custom")*CustCF!FI46</f>
        <v/>
      </c>
      <c r="FP46" s="87">
        <f>($K46="Bell Curve")*(_xlfn.NORM.DIST(AND(FP$6&gt;=$F46,FP$6&lt;=$H46)*(FP$6-$F46+1),$J46/2,$M46,TRUE)-_xlfn.NORM.DIST(AND(FP$6&gt;=$F46,FP$6&lt;=$H46)*(FO$6-$F46+1),$J46/2,$M46,TRUE))/(1-2*_xlfn.NORM.DIST(0,$J46/2,$M46,TRUE))*$D46+($K46="Steady Growth")*(AND(FP$6&gt;=$F46,FP$6&lt;=$H46)*((FP$6-$F46+1)/($J46*($J46+1)/2)*$D46))+($K46="custom")*CustCF!FJ46</f>
        <v/>
      </c>
      <c r="FQ46" s="87">
        <f>($K46="Bell Curve")*(_xlfn.NORM.DIST(AND(FQ$6&gt;=$F46,FQ$6&lt;=$H46)*(FQ$6-$F46+1),$J46/2,$M46,TRUE)-_xlfn.NORM.DIST(AND(FQ$6&gt;=$F46,FQ$6&lt;=$H46)*(FP$6-$F46+1),$J46/2,$M46,TRUE))/(1-2*_xlfn.NORM.DIST(0,$J46/2,$M46,TRUE))*$D46+($K46="Steady Growth")*(AND(FQ$6&gt;=$F46,FQ$6&lt;=$H46)*((FQ$6-$F46+1)/($J46*($J46+1)/2)*$D46))+($K46="custom")*CustCF!FK46</f>
        <v/>
      </c>
      <c r="FR46" s="87">
        <f>($K46="Bell Curve")*(_xlfn.NORM.DIST(AND(FR$6&gt;=$F46,FR$6&lt;=$H46)*(FR$6-$F46+1),$J46/2,$M46,TRUE)-_xlfn.NORM.DIST(AND(FR$6&gt;=$F46,FR$6&lt;=$H46)*(FQ$6-$F46+1),$J46/2,$M46,TRUE))/(1-2*_xlfn.NORM.DIST(0,$J46/2,$M46,TRUE))*$D46+($K46="Steady Growth")*(AND(FR$6&gt;=$F46,FR$6&lt;=$H46)*((FR$6-$F46+1)/($J46*($J46+1)/2)*$D46))+($K46="custom")*CustCF!FL46</f>
        <v/>
      </c>
      <c r="FS46" s="87">
        <f>($K46="Bell Curve")*(_xlfn.NORM.DIST(AND(FS$6&gt;=$F46,FS$6&lt;=$H46)*(FS$6-$F46+1),$J46/2,$M46,TRUE)-_xlfn.NORM.DIST(AND(FS$6&gt;=$F46,FS$6&lt;=$H46)*(FR$6-$F46+1),$J46/2,$M46,TRUE))/(1-2*_xlfn.NORM.DIST(0,$J46/2,$M46,TRUE))*$D46+($K46="Steady Growth")*(AND(FS$6&gt;=$F46,FS$6&lt;=$H46)*((FS$6-$F46+1)/($J46*($J46+1)/2)*$D46))+($K46="custom")*CustCF!FM46</f>
        <v/>
      </c>
      <c r="FT46" s="87">
        <f>($K46="Bell Curve")*(_xlfn.NORM.DIST(AND(FT$6&gt;=$F46,FT$6&lt;=$H46)*(FT$6-$F46+1),$J46/2,$M46,TRUE)-_xlfn.NORM.DIST(AND(FT$6&gt;=$F46,FT$6&lt;=$H46)*(FS$6-$F46+1),$J46/2,$M46,TRUE))/(1-2*_xlfn.NORM.DIST(0,$J46/2,$M46,TRUE))*$D46+($K46="Steady Growth")*(AND(FT$6&gt;=$F46,FT$6&lt;=$H46)*((FT$6-$F46+1)/($J46*($J46+1)/2)*$D46))+($K46="custom")*CustCF!FN46</f>
        <v/>
      </c>
      <c r="FU46" s="87">
        <f>($K46="Bell Curve")*(_xlfn.NORM.DIST(AND(FU$6&gt;=$F46,FU$6&lt;=$H46)*(FU$6-$F46+1),$J46/2,$M46,TRUE)-_xlfn.NORM.DIST(AND(FU$6&gt;=$F46,FU$6&lt;=$H46)*(FT$6-$F46+1),$J46/2,$M46,TRUE))/(1-2*_xlfn.NORM.DIST(0,$J46/2,$M46,TRUE))*$D46+($K46="Steady Growth")*(AND(FU$6&gt;=$F46,FU$6&lt;=$H46)*((FU$6-$F46+1)/($J46*($J46+1)/2)*$D46))+($K46="custom")*CustCF!FO46</f>
        <v/>
      </c>
      <c r="FV46" s="87">
        <f>($K46="Bell Curve")*(_xlfn.NORM.DIST(AND(FV$6&gt;=$F46,FV$6&lt;=$H46)*(FV$6-$F46+1),$J46/2,$M46,TRUE)-_xlfn.NORM.DIST(AND(FV$6&gt;=$F46,FV$6&lt;=$H46)*(FU$6-$F46+1),$J46/2,$M46,TRUE))/(1-2*_xlfn.NORM.DIST(0,$J46/2,$M46,TRUE))*$D46+($K46="Steady Growth")*(AND(FV$6&gt;=$F46,FV$6&lt;=$H46)*((FV$6-$F46+1)/($J46*($J46+1)/2)*$D46))+($K46="custom")*CustCF!FP46</f>
        <v/>
      </c>
      <c r="FW46" s="87">
        <f>($K46="Bell Curve")*(_xlfn.NORM.DIST(AND(FW$6&gt;=$F46,FW$6&lt;=$H46)*(FW$6-$F46+1),$J46/2,$M46,TRUE)-_xlfn.NORM.DIST(AND(FW$6&gt;=$F46,FW$6&lt;=$H46)*(FV$6-$F46+1),$J46/2,$M46,TRUE))/(1-2*_xlfn.NORM.DIST(0,$J46/2,$M46,TRUE))*$D46+($K46="Steady Growth")*(AND(FW$6&gt;=$F46,FW$6&lt;=$H46)*((FW$6-$F46+1)/($J46*($J46+1)/2)*$D46))+($K46="custom")*CustCF!FQ46</f>
        <v/>
      </c>
      <c r="FX46" s="87">
        <f>($K46="Bell Curve")*(_xlfn.NORM.DIST(AND(FX$6&gt;=$F46,FX$6&lt;=$H46)*(FX$6-$F46+1),$J46/2,$M46,TRUE)-_xlfn.NORM.DIST(AND(FX$6&gt;=$F46,FX$6&lt;=$H46)*(FW$6-$F46+1),$J46/2,$M46,TRUE))/(1-2*_xlfn.NORM.DIST(0,$J46/2,$M46,TRUE))*$D46+($K46="Steady Growth")*(AND(FX$6&gt;=$F46,FX$6&lt;=$H46)*((FX$6-$F46+1)/($J46*($J46+1)/2)*$D46))+($K46="custom")*CustCF!FR46</f>
        <v/>
      </c>
      <c r="FY46" s="87">
        <f>($K46="Bell Curve")*(_xlfn.NORM.DIST(AND(FY$6&gt;=$F46,FY$6&lt;=$H46)*(FY$6-$F46+1),$J46/2,$M46,TRUE)-_xlfn.NORM.DIST(AND(FY$6&gt;=$F46,FY$6&lt;=$H46)*(FX$6-$F46+1),$J46/2,$M46,TRUE))/(1-2*_xlfn.NORM.DIST(0,$J46/2,$M46,TRUE))*$D46+($K46="Steady Growth")*(AND(FY$6&gt;=$F46,FY$6&lt;=$H46)*((FY$6-$F46+1)/($J46*($J46+1)/2)*$D46))+($K46="custom")*CustCF!FS46</f>
        <v/>
      </c>
      <c r="FZ46" s="87">
        <f>($K46="Bell Curve")*(_xlfn.NORM.DIST(AND(FZ$6&gt;=$F46,FZ$6&lt;=$H46)*(FZ$6-$F46+1),$J46/2,$M46,TRUE)-_xlfn.NORM.DIST(AND(FZ$6&gt;=$F46,FZ$6&lt;=$H46)*(FY$6-$F46+1),$J46/2,$M46,TRUE))/(1-2*_xlfn.NORM.DIST(0,$J46/2,$M46,TRUE))*$D46+($K46="Steady Growth")*(AND(FZ$6&gt;=$F46,FZ$6&lt;=$H46)*((FZ$6-$F46+1)/($J46*($J46+1)/2)*$D46))+($K46="custom")*CustCF!FT46</f>
        <v/>
      </c>
      <c r="GA46" s="87">
        <f>($K46="Bell Curve")*(_xlfn.NORM.DIST(AND(GA$6&gt;=$F46,GA$6&lt;=$H46)*(GA$6-$F46+1),$J46/2,$M46,TRUE)-_xlfn.NORM.DIST(AND(GA$6&gt;=$F46,GA$6&lt;=$H46)*(FZ$6-$F46+1),$J46/2,$M46,TRUE))/(1-2*_xlfn.NORM.DIST(0,$J46/2,$M46,TRUE))*$D46+($K46="Steady Growth")*(AND(GA$6&gt;=$F46,GA$6&lt;=$H46)*((GA$6-$F46+1)/($J46*($J46+1)/2)*$D46))+($K46="custom")*CustCF!FU46</f>
        <v/>
      </c>
      <c r="GB46" s="87">
        <f>($K46="Bell Curve")*(_xlfn.NORM.DIST(AND(GB$6&gt;=$F46,GB$6&lt;=$H46)*(GB$6-$F46+1),$J46/2,$M46,TRUE)-_xlfn.NORM.DIST(AND(GB$6&gt;=$F46,GB$6&lt;=$H46)*(GA$6-$F46+1),$J46/2,$M46,TRUE))/(1-2*_xlfn.NORM.DIST(0,$J46/2,$M46,TRUE))*$D46+($K46="Steady Growth")*(AND(GB$6&gt;=$F46,GB$6&lt;=$H46)*((GB$6-$F46+1)/($J46*($J46+1)/2)*$D46))+($K46="custom")*CustCF!FV46</f>
        <v/>
      </c>
      <c r="GC46" s="87">
        <f>($K46="Bell Curve")*(_xlfn.NORM.DIST(AND(GC$6&gt;=$F46,GC$6&lt;=$H46)*(GC$6-$F46+1),$J46/2,$M46,TRUE)-_xlfn.NORM.DIST(AND(GC$6&gt;=$F46,GC$6&lt;=$H46)*(GB$6-$F46+1),$J46/2,$M46,TRUE))/(1-2*_xlfn.NORM.DIST(0,$J46/2,$M46,TRUE))*$D46+($K46="Steady Growth")*(AND(GC$6&gt;=$F46,GC$6&lt;=$H46)*((GC$6-$F46+1)/($J46*($J46+1)/2)*$D46))+($K46="custom")*CustCF!FW46</f>
        <v/>
      </c>
      <c r="GD46" s="87">
        <f>($K46="Bell Curve")*(_xlfn.NORM.DIST(AND(GD$6&gt;=$F46,GD$6&lt;=$H46)*(GD$6-$F46+1),$J46/2,$M46,TRUE)-_xlfn.NORM.DIST(AND(GD$6&gt;=$F46,GD$6&lt;=$H46)*(GC$6-$F46+1),$J46/2,$M46,TRUE))/(1-2*_xlfn.NORM.DIST(0,$J46/2,$M46,TRUE))*$D46+($K46="Steady Growth")*(AND(GD$6&gt;=$F46,GD$6&lt;=$H46)*((GD$6-$F46+1)/($J46*($J46+1)/2)*$D46))+($K46="custom")*CustCF!FX46</f>
        <v/>
      </c>
      <c r="GE46" s="87">
        <f>($K46="Bell Curve")*(_xlfn.NORM.DIST(AND(GE$6&gt;=$F46,GE$6&lt;=$H46)*(GE$6-$F46+1),$J46/2,$M46,TRUE)-_xlfn.NORM.DIST(AND(GE$6&gt;=$F46,GE$6&lt;=$H46)*(GD$6-$F46+1),$J46/2,$M46,TRUE))/(1-2*_xlfn.NORM.DIST(0,$J46/2,$M46,TRUE))*$D46+($K46="Steady Growth")*(AND(GE$6&gt;=$F46,GE$6&lt;=$H46)*((GE$6-$F46+1)/($J46*($J46+1)/2)*$D46))+($K46="custom")*CustCF!FY46</f>
        <v/>
      </c>
      <c r="GF46" s="87">
        <f>($K46="Bell Curve")*(_xlfn.NORM.DIST(AND(GF$6&gt;=$F46,GF$6&lt;=$H46)*(GF$6-$F46+1),$J46/2,$M46,TRUE)-_xlfn.NORM.DIST(AND(GF$6&gt;=$F46,GF$6&lt;=$H46)*(GE$6-$F46+1),$J46/2,$M46,TRUE))/(1-2*_xlfn.NORM.DIST(0,$J46/2,$M46,TRUE))*$D46+($K46="Steady Growth")*(AND(GF$6&gt;=$F46,GF$6&lt;=$H46)*((GF$6-$F46+1)/($J46*($J46+1)/2)*$D46))+($K46="custom")*CustCF!FZ46</f>
        <v/>
      </c>
      <c r="GG46" s="87">
        <f>($K46="Bell Curve")*(_xlfn.NORM.DIST(AND(GG$6&gt;=$F46,GG$6&lt;=$H46)*(GG$6-$F46+1),$J46/2,$M46,TRUE)-_xlfn.NORM.DIST(AND(GG$6&gt;=$F46,GG$6&lt;=$H46)*(GF$6-$F46+1),$J46/2,$M46,TRUE))/(1-2*_xlfn.NORM.DIST(0,$J46/2,$M46,TRUE))*$D46+($K46="Steady Growth")*(AND(GG$6&gt;=$F46,GG$6&lt;=$H46)*((GG$6-$F46+1)/($J46*($J46+1)/2)*$D46))+($K46="custom")*CustCF!GA46</f>
        <v/>
      </c>
      <c r="GH46" s="87">
        <f>($K46="Bell Curve")*(_xlfn.NORM.DIST(AND(GH$6&gt;=$F46,GH$6&lt;=$H46)*(GH$6-$F46+1),$J46/2,$M46,TRUE)-_xlfn.NORM.DIST(AND(GH$6&gt;=$F46,GH$6&lt;=$H46)*(GG$6-$F46+1),$J46/2,$M46,TRUE))/(1-2*_xlfn.NORM.DIST(0,$J46/2,$M46,TRUE))*$D46+($K46="Steady Growth")*(AND(GH$6&gt;=$F46,GH$6&lt;=$H46)*((GH$6-$F46+1)/($J46*($J46+1)/2)*$D46))+($K46="custom")*CustCF!GB46</f>
        <v/>
      </c>
      <c r="GI46" s="87">
        <f>($K46="Bell Curve")*(_xlfn.NORM.DIST(AND(GI$6&gt;=$F46,GI$6&lt;=$H46)*(GI$6-$F46+1),$J46/2,$M46,TRUE)-_xlfn.NORM.DIST(AND(GI$6&gt;=$F46,GI$6&lt;=$H46)*(GH$6-$F46+1),$J46/2,$M46,TRUE))/(1-2*_xlfn.NORM.DIST(0,$J46/2,$M46,TRUE))*$D46+($K46="Steady Growth")*(AND(GI$6&gt;=$F46,GI$6&lt;=$H46)*((GI$6-$F46+1)/($J46*($J46+1)/2)*$D46))+($K46="custom")*CustCF!GC46</f>
        <v/>
      </c>
      <c r="GJ46" s="87">
        <f>($K46="Bell Curve")*(_xlfn.NORM.DIST(AND(GJ$6&gt;=$F46,GJ$6&lt;=$H46)*(GJ$6-$F46+1),$J46/2,$M46,TRUE)-_xlfn.NORM.DIST(AND(GJ$6&gt;=$F46,GJ$6&lt;=$H46)*(GI$6-$F46+1),$J46/2,$M46,TRUE))/(1-2*_xlfn.NORM.DIST(0,$J46/2,$M46,TRUE))*$D46+($K46="Steady Growth")*(AND(GJ$6&gt;=$F46,GJ$6&lt;=$H46)*((GJ$6-$F46+1)/($J46*($J46+1)/2)*$D46))+($K46="custom")*CustCF!GD46</f>
        <v/>
      </c>
      <c r="GK46" s="87">
        <f>($K46="Bell Curve")*(_xlfn.NORM.DIST(AND(GK$6&gt;=$F46,GK$6&lt;=$H46)*(GK$6-$F46+1),$J46/2,$M46,TRUE)-_xlfn.NORM.DIST(AND(GK$6&gt;=$F46,GK$6&lt;=$H46)*(GJ$6-$F46+1),$J46/2,$M46,TRUE))/(1-2*_xlfn.NORM.DIST(0,$J46/2,$M46,TRUE))*$D46+($K46="Steady Growth")*(AND(GK$6&gt;=$F46,GK$6&lt;=$H46)*((GK$6-$F46+1)/($J46*($J46+1)/2)*$D46))+($K46="custom")*CustCF!GE46</f>
        <v/>
      </c>
      <c r="GL46" s="87">
        <f>($K46="Bell Curve")*(_xlfn.NORM.DIST(AND(GL$6&gt;=$F46,GL$6&lt;=$H46)*(GL$6-$F46+1),$J46/2,$M46,TRUE)-_xlfn.NORM.DIST(AND(GL$6&gt;=$F46,GL$6&lt;=$H46)*(GK$6-$F46+1),$J46/2,$M46,TRUE))/(1-2*_xlfn.NORM.DIST(0,$J46/2,$M46,TRUE))*$D46+($K46="Steady Growth")*(AND(GL$6&gt;=$F46,GL$6&lt;=$H46)*((GL$6-$F46+1)/($J46*($J46+1)/2)*$D46))+($K46="custom")*CustCF!GF46</f>
        <v/>
      </c>
      <c r="GM46" s="87">
        <f>($K46="Bell Curve")*(_xlfn.NORM.DIST(AND(GM$6&gt;=$F46,GM$6&lt;=$H46)*(GM$6-$F46+1),$J46/2,$M46,TRUE)-_xlfn.NORM.DIST(AND(GM$6&gt;=$F46,GM$6&lt;=$H46)*(GL$6-$F46+1),$J46/2,$M46,TRUE))/(1-2*_xlfn.NORM.DIST(0,$J46/2,$M46,TRUE))*$D46+($K46="Steady Growth")*(AND(GM$6&gt;=$F46,GM$6&lt;=$H46)*((GM$6-$F46+1)/($J46*($J46+1)/2)*$D46))+($K46="custom")*CustCF!GG46</f>
        <v/>
      </c>
      <c r="GN46" s="257">
        <f>($K46="Bell Curve")*(_xlfn.NORM.DIST(AND(GN$6&gt;=$F46,GN$6&lt;=$H46)*(GN$6-$F46+1),$J46/2,$M46,TRUE)-_xlfn.NORM.DIST(AND(GN$6&gt;=$F46,GN$6&lt;=$H46)*(GM$6-$F46+1),$J46/2,$M46,TRUE))/(1-2*_xlfn.NORM.DIST(0,$J46/2,$M46,TRUE))*$D46+($K46="Steady Growth")*(AND(GN$6&gt;=$F46,GN$6&lt;=$H46)*((GN$6-$F46+1)/($J46*($J46+1)/2)*$D46))+($K46="custom")*CustCF!GH46</f>
        <v/>
      </c>
      <c r="GO46" s="1" t="n"/>
      <c r="GP46" s="63" t="n"/>
    </row>
    <row r="47" hidden="1" outlineLevel="1">
      <c r="A47" s="1" t="n"/>
      <c r="B47" s="1" t="n"/>
      <c r="C47" s="251">
        <f>Budget!T18</f>
        <v/>
      </c>
      <c r="D47" s="14">
        <f>Budget!U18</f>
        <v/>
      </c>
      <c r="E47" s="14">
        <f>IF(D47&lt;&gt;0,F47,"")</f>
        <v/>
      </c>
      <c r="F47" s="252" t="n">
        <v>0</v>
      </c>
      <c r="G47" s="921">
        <f>IF(L47="custom",CustCF!F47,INDEX($P$8:$GN$8,MATCH(F47,$P$6:$GN$6,0)))</f>
        <v/>
      </c>
      <c r="H47" s="252" t="n">
        <v>0</v>
      </c>
      <c r="I47" s="921">
        <f>IF(L47="custom",CustCF!G47,INDEX($P$8:$GN$8,MATCH(H47,$P$6:$GN$6,0)))</f>
        <v/>
      </c>
      <c r="J47" s="249">
        <f>H47-F47+1</f>
        <v/>
      </c>
      <c r="K47" s="254" t="inlineStr">
        <is>
          <t>Steady Growth</t>
        </is>
      </c>
      <c r="L47" s="255" t="inlineStr">
        <is>
          <t>Flat (9)</t>
        </is>
      </c>
      <c r="M47" s="256">
        <f>INDEX($D$261:$D$266,MATCH(L47,$C$261:$C$266,0))</f>
        <v/>
      </c>
      <c r="N47" s="13">
        <f>SUM(P47:GN47)</f>
        <v/>
      </c>
      <c r="O47" s="14" t="n"/>
      <c r="P47" s="87">
        <f>($K47="Bell Curve")*(_xlfn.NORM.DIST(AND(P$6&gt;=$F47,P$6&lt;=$H47)*(P$6-$F47+1),$J47/2,$M47,TRUE)-_xlfn.NORM.DIST(AND(P$6&gt;=$F47,P$6&lt;=$H47)*(O$6-$F47+1),$J47/2,$M47,TRUE))/(1-2*_xlfn.NORM.DIST(0,$J47/2,$M47,TRUE))*$D47+($K47="Steady Growth")*(AND(P$6&gt;=$F47,P$6&lt;=$H47)*((P$6-$F47+1)/($J47*($J47+1)/2)*$D47))+($K47="custom")*CustCF!J47</f>
        <v/>
      </c>
      <c r="Q47" s="87">
        <f>($K47="Bell Curve")*(_xlfn.NORM.DIST(AND(Q$6&gt;=$F47,Q$6&lt;=$H47)*(Q$6-$F47+1),$J47/2,$M47,TRUE)-_xlfn.NORM.DIST(AND(Q$6&gt;=$F47,Q$6&lt;=$H47)*(P$6-$F47+1),$J47/2,$M47,TRUE))/(1-2*_xlfn.NORM.DIST(0,$J47/2,$M47,TRUE))*$D47+($K47="Steady Growth")*(AND(Q$6&gt;=$F47,Q$6&lt;=$H47)*((Q$6-$F47+1)/($J47*($J47+1)/2)*$D47))+($K47="custom")*CustCF!K47</f>
        <v/>
      </c>
      <c r="R47" s="87">
        <f>($K47="Bell Curve")*(_xlfn.NORM.DIST(AND(R$6&gt;=$F47,R$6&lt;=$H47)*(R$6-$F47+1),$J47/2,$M47,TRUE)-_xlfn.NORM.DIST(AND(R$6&gt;=$F47,R$6&lt;=$H47)*(Q$6-$F47+1),$J47/2,$M47,TRUE))/(1-2*_xlfn.NORM.DIST(0,$J47/2,$M47,TRUE))*$D47+($K47="Steady Growth")*(AND(R$6&gt;=$F47,R$6&lt;=$H47)*((R$6-$F47+1)/($J47*($J47+1)/2)*$D47))+($K47="custom")*CustCF!L47</f>
        <v/>
      </c>
      <c r="S47" s="87">
        <f>($K47="Bell Curve")*(_xlfn.NORM.DIST(AND(S$6&gt;=$F47,S$6&lt;=$H47)*(S$6-$F47+1),$J47/2,$M47,TRUE)-_xlfn.NORM.DIST(AND(S$6&gt;=$F47,S$6&lt;=$H47)*(R$6-$F47+1),$J47/2,$M47,TRUE))/(1-2*_xlfn.NORM.DIST(0,$J47/2,$M47,TRUE))*$D47+($K47="Steady Growth")*(AND(S$6&gt;=$F47,S$6&lt;=$H47)*((S$6-$F47+1)/($J47*($J47+1)/2)*$D47))+($K47="custom")*CustCF!M47</f>
        <v/>
      </c>
      <c r="T47" s="87">
        <f>($K47="Bell Curve")*(_xlfn.NORM.DIST(AND(T$6&gt;=$F47,T$6&lt;=$H47)*(T$6-$F47+1),$J47/2,$M47,TRUE)-_xlfn.NORM.DIST(AND(T$6&gt;=$F47,T$6&lt;=$H47)*(S$6-$F47+1),$J47/2,$M47,TRUE))/(1-2*_xlfn.NORM.DIST(0,$J47/2,$M47,TRUE))*$D47+($K47="Steady Growth")*(AND(T$6&gt;=$F47,T$6&lt;=$H47)*((T$6-$F47+1)/($J47*($J47+1)/2)*$D47))+($K47="custom")*CustCF!N47</f>
        <v/>
      </c>
      <c r="U47" s="87">
        <f>($K47="Bell Curve")*(_xlfn.NORM.DIST(AND(U$6&gt;=$F47,U$6&lt;=$H47)*(U$6-$F47+1),$J47/2,$M47,TRUE)-_xlfn.NORM.DIST(AND(U$6&gt;=$F47,U$6&lt;=$H47)*(T$6-$F47+1),$J47/2,$M47,TRUE))/(1-2*_xlfn.NORM.DIST(0,$J47/2,$M47,TRUE))*$D47+($K47="Steady Growth")*(AND(U$6&gt;=$F47,U$6&lt;=$H47)*((U$6-$F47+1)/($J47*($J47+1)/2)*$D47))+($K47="custom")*CustCF!O47</f>
        <v/>
      </c>
      <c r="V47" s="87">
        <f>($K47="Bell Curve")*(_xlfn.NORM.DIST(AND(V$6&gt;=$F47,V$6&lt;=$H47)*(V$6-$F47+1),$J47/2,$M47,TRUE)-_xlfn.NORM.DIST(AND(V$6&gt;=$F47,V$6&lt;=$H47)*(U$6-$F47+1),$J47/2,$M47,TRUE))/(1-2*_xlfn.NORM.DIST(0,$J47/2,$M47,TRUE))*$D47+($K47="Steady Growth")*(AND(V$6&gt;=$F47,V$6&lt;=$H47)*((V$6-$F47+1)/($J47*($J47+1)/2)*$D47))+($K47="custom")*CustCF!P47</f>
        <v/>
      </c>
      <c r="W47" s="87">
        <f>($K47="Bell Curve")*(_xlfn.NORM.DIST(AND(W$6&gt;=$F47,W$6&lt;=$H47)*(W$6-$F47+1),$J47/2,$M47,TRUE)-_xlfn.NORM.DIST(AND(W$6&gt;=$F47,W$6&lt;=$H47)*(V$6-$F47+1),$J47/2,$M47,TRUE))/(1-2*_xlfn.NORM.DIST(0,$J47/2,$M47,TRUE))*$D47+($K47="Steady Growth")*(AND(W$6&gt;=$F47,W$6&lt;=$H47)*((W$6-$F47+1)/($J47*($J47+1)/2)*$D47))+($K47="custom")*CustCF!Q47</f>
        <v/>
      </c>
      <c r="X47" s="87">
        <f>($K47="Bell Curve")*(_xlfn.NORM.DIST(AND(X$6&gt;=$F47,X$6&lt;=$H47)*(X$6-$F47+1),$J47/2,$M47,TRUE)-_xlfn.NORM.DIST(AND(X$6&gt;=$F47,X$6&lt;=$H47)*(W$6-$F47+1),$J47/2,$M47,TRUE))/(1-2*_xlfn.NORM.DIST(0,$J47/2,$M47,TRUE))*$D47+($K47="Steady Growth")*(AND(X$6&gt;=$F47,X$6&lt;=$H47)*((X$6-$F47+1)/($J47*($J47+1)/2)*$D47))+($K47="custom")*CustCF!R47</f>
        <v/>
      </c>
      <c r="Y47" s="87">
        <f>($K47="Bell Curve")*(_xlfn.NORM.DIST(AND(Y$6&gt;=$F47,Y$6&lt;=$H47)*(Y$6-$F47+1),$J47/2,$M47,TRUE)-_xlfn.NORM.DIST(AND(Y$6&gt;=$F47,Y$6&lt;=$H47)*(X$6-$F47+1),$J47/2,$M47,TRUE))/(1-2*_xlfn.NORM.DIST(0,$J47/2,$M47,TRUE))*$D47+($K47="Steady Growth")*(AND(Y$6&gt;=$F47,Y$6&lt;=$H47)*((Y$6-$F47+1)/($J47*($J47+1)/2)*$D47))+($K47="custom")*CustCF!S47</f>
        <v/>
      </c>
      <c r="Z47" s="87">
        <f>($K47="Bell Curve")*(_xlfn.NORM.DIST(AND(Z$6&gt;=$F47,Z$6&lt;=$H47)*(Z$6-$F47+1),$J47/2,$M47,TRUE)-_xlfn.NORM.DIST(AND(Z$6&gt;=$F47,Z$6&lt;=$H47)*(Y$6-$F47+1),$J47/2,$M47,TRUE))/(1-2*_xlfn.NORM.DIST(0,$J47/2,$M47,TRUE))*$D47+($K47="Steady Growth")*(AND(Z$6&gt;=$F47,Z$6&lt;=$H47)*((Z$6-$F47+1)/($J47*($J47+1)/2)*$D47))+($K47="custom")*CustCF!T47</f>
        <v/>
      </c>
      <c r="AA47" s="87">
        <f>($K47="Bell Curve")*(_xlfn.NORM.DIST(AND(AA$6&gt;=$F47,AA$6&lt;=$H47)*(AA$6-$F47+1),$J47/2,$M47,TRUE)-_xlfn.NORM.DIST(AND(AA$6&gt;=$F47,AA$6&lt;=$H47)*(Z$6-$F47+1),$J47/2,$M47,TRUE))/(1-2*_xlfn.NORM.DIST(0,$J47/2,$M47,TRUE))*$D47+($K47="Steady Growth")*(AND(AA$6&gt;=$F47,AA$6&lt;=$H47)*((AA$6-$F47+1)/($J47*($J47+1)/2)*$D47))+($K47="custom")*CustCF!U47</f>
        <v/>
      </c>
      <c r="AB47" s="87">
        <f>($K47="Bell Curve")*(_xlfn.NORM.DIST(AND(AB$6&gt;=$F47,AB$6&lt;=$H47)*(AB$6-$F47+1),$J47/2,$M47,TRUE)-_xlfn.NORM.DIST(AND(AB$6&gt;=$F47,AB$6&lt;=$H47)*(AA$6-$F47+1),$J47/2,$M47,TRUE))/(1-2*_xlfn.NORM.DIST(0,$J47/2,$M47,TRUE))*$D47+($K47="Steady Growth")*(AND(AB$6&gt;=$F47,AB$6&lt;=$H47)*((AB$6-$F47+1)/($J47*($J47+1)/2)*$D47))+($K47="custom")*CustCF!V47</f>
        <v/>
      </c>
      <c r="AC47" s="87">
        <f>($K47="Bell Curve")*(_xlfn.NORM.DIST(AND(AC$6&gt;=$F47,AC$6&lt;=$H47)*(AC$6-$F47+1),$J47/2,$M47,TRUE)-_xlfn.NORM.DIST(AND(AC$6&gt;=$F47,AC$6&lt;=$H47)*(AB$6-$F47+1),$J47/2,$M47,TRUE))/(1-2*_xlfn.NORM.DIST(0,$J47/2,$M47,TRUE))*$D47+($K47="Steady Growth")*(AND(AC$6&gt;=$F47,AC$6&lt;=$H47)*((AC$6-$F47+1)/($J47*($J47+1)/2)*$D47))+($K47="custom")*CustCF!W47</f>
        <v/>
      </c>
      <c r="AD47" s="87">
        <f>($K47="Bell Curve")*(_xlfn.NORM.DIST(AND(AD$6&gt;=$F47,AD$6&lt;=$H47)*(AD$6-$F47+1),$J47/2,$M47,TRUE)-_xlfn.NORM.DIST(AND(AD$6&gt;=$F47,AD$6&lt;=$H47)*(AC$6-$F47+1),$J47/2,$M47,TRUE))/(1-2*_xlfn.NORM.DIST(0,$J47/2,$M47,TRUE))*$D47+($K47="Steady Growth")*(AND(AD$6&gt;=$F47,AD$6&lt;=$H47)*((AD$6-$F47+1)/($J47*($J47+1)/2)*$D47))+($K47="custom")*CustCF!X47</f>
        <v/>
      </c>
      <c r="AE47" s="87">
        <f>($K47="Bell Curve")*(_xlfn.NORM.DIST(AND(AE$6&gt;=$F47,AE$6&lt;=$H47)*(AE$6-$F47+1),$J47/2,$M47,TRUE)-_xlfn.NORM.DIST(AND(AE$6&gt;=$F47,AE$6&lt;=$H47)*(AD$6-$F47+1),$J47/2,$M47,TRUE))/(1-2*_xlfn.NORM.DIST(0,$J47/2,$M47,TRUE))*$D47+($K47="Steady Growth")*(AND(AE$6&gt;=$F47,AE$6&lt;=$H47)*((AE$6-$F47+1)/($J47*($J47+1)/2)*$D47))+($K47="custom")*CustCF!Y47</f>
        <v/>
      </c>
      <c r="AF47" s="87">
        <f>($K47="Bell Curve")*(_xlfn.NORM.DIST(AND(AF$6&gt;=$F47,AF$6&lt;=$H47)*(AF$6-$F47+1),$J47/2,$M47,TRUE)-_xlfn.NORM.DIST(AND(AF$6&gt;=$F47,AF$6&lt;=$H47)*(AE$6-$F47+1),$J47/2,$M47,TRUE))/(1-2*_xlfn.NORM.DIST(0,$J47/2,$M47,TRUE))*$D47+($K47="Steady Growth")*(AND(AF$6&gt;=$F47,AF$6&lt;=$H47)*((AF$6-$F47+1)/($J47*($J47+1)/2)*$D47))+($K47="custom")*CustCF!Z47</f>
        <v/>
      </c>
      <c r="AG47" s="87">
        <f>($K47="Bell Curve")*(_xlfn.NORM.DIST(AND(AG$6&gt;=$F47,AG$6&lt;=$H47)*(AG$6-$F47+1),$J47/2,$M47,TRUE)-_xlfn.NORM.DIST(AND(AG$6&gt;=$F47,AG$6&lt;=$H47)*(AF$6-$F47+1),$J47/2,$M47,TRUE))/(1-2*_xlfn.NORM.DIST(0,$J47/2,$M47,TRUE))*$D47+($K47="Steady Growth")*(AND(AG$6&gt;=$F47,AG$6&lt;=$H47)*((AG$6-$F47+1)/($J47*($J47+1)/2)*$D47))+($K47="custom")*CustCF!AA47</f>
        <v/>
      </c>
      <c r="AH47" s="87">
        <f>($K47="Bell Curve")*(_xlfn.NORM.DIST(AND(AH$6&gt;=$F47,AH$6&lt;=$H47)*(AH$6-$F47+1),$J47/2,$M47,TRUE)-_xlfn.NORM.DIST(AND(AH$6&gt;=$F47,AH$6&lt;=$H47)*(AG$6-$F47+1),$J47/2,$M47,TRUE))/(1-2*_xlfn.NORM.DIST(0,$J47/2,$M47,TRUE))*$D47+($K47="Steady Growth")*(AND(AH$6&gt;=$F47,AH$6&lt;=$H47)*((AH$6-$F47+1)/($J47*($J47+1)/2)*$D47))+($K47="custom")*CustCF!AB47</f>
        <v/>
      </c>
      <c r="AI47" s="87">
        <f>($K47="Bell Curve")*(_xlfn.NORM.DIST(AND(AI$6&gt;=$F47,AI$6&lt;=$H47)*(AI$6-$F47+1),$J47/2,$M47,TRUE)-_xlfn.NORM.DIST(AND(AI$6&gt;=$F47,AI$6&lt;=$H47)*(AH$6-$F47+1),$J47/2,$M47,TRUE))/(1-2*_xlfn.NORM.DIST(0,$J47/2,$M47,TRUE))*$D47+($K47="Steady Growth")*(AND(AI$6&gt;=$F47,AI$6&lt;=$H47)*((AI$6-$F47+1)/($J47*($J47+1)/2)*$D47))+($K47="custom")*CustCF!AC47</f>
        <v/>
      </c>
      <c r="AJ47" s="87">
        <f>($K47="Bell Curve")*(_xlfn.NORM.DIST(AND(AJ$6&gt;=$F47,AJ$6&lt;=$H47)*(AJ$6-$F47+1),$J47/2,$M47,TRUE)-_xlfn.NORM.DIST(AND(AJ$6&gt;=$F47,AJ$6&lt;=$H47)*(AI$6-$F47+1),$J47/2,$M47,TRUE))/(1-2*_xlfn.NORM.DIST(0,$J47/2,$M47,TRUE))*$D47+($K47="Steady Growth")*(AND(AJ$6&gt;=$F47,AJ$6&lt;=$H47)*((AJ$6-$F47+1)/($J47*($J47+1)/2)*$D47))+($K47="custom")*CustCF!AD47</f>
        <v/>
      </c>
      <c r="AK47" s="87">
        <f>($K47="Bell Curve")*(_xlfn.NORM.DIST(AND(AK$6&gt;=$F47,AK$6&lt;=$H47)*(AK$6-$F47+1),$J47/2,$M47,TRUE)-_xlfn.NORM.DIST(AND(AK$6&gt;=$F47,AK$6&lt;=$H47)*(AJ$6-$F47+1),$J47/2,$M47,TRUE))/(1-2*_xlfn.NORM.DIST(0,$J47/2,$M47,TRUE))*$D47+($K47="Steady Growth")*(AND(AK$6&gt;=$F47,AK$6&lt;=$H47)*((AK$6-$F47+1)/($J47*($J47+1)/2)*$D47))+($K47="custom")*CustCF!AE47</f>
        <v/>
      </c>
      <c r="AL47" s="87">
        <f>($K47="Bell Curve")*(_xlfn.NORM.DIST(AND(AL$6&gt;=$F47,AL$6&lt;=$H47)*(AL$6-$F47+1),$J47/2,$M47,TRUE)-_xlfn.NORM.DIST(AND(AL$6&gt;=$F47,AL$6&lt;=$H47)*(AK$6-$F47+1),$J47/2,$M47,TRUE))/(1-2*_xlfn.NORM.DIST(0,$J47/2,$M47,TRUE))*$D47+($K47="Steady Growth")*(AND(AL$6&gt;=$F47,AL$6&lt;=$H47)*((AL$6-$F47+1)/($J47*($J47+1)/2)*$D47))+($K47="custom")*CustCF!AF47</f>
        <v/>
      </c>
      <c r="AM47" s="87">
        <f>($K47="Bell Curve")*(_xlfn.NORM.DIST(AND(AM$6&gt;=$F47,AM$6&lt;=$H47)*(AM$6-$F47+1),$J47/2,$M47,TRUE)-_xlfn.NORM.DIST(AND(AM$6&gt;=$F47,AM$6&lt;=$H47)*(AL$6-$F47+1),$J47/2,$M47,TRUE))/(1-2*_xlfn.NORM.DIST(0,$J47/2,$M47,TRUE))*$D47+($K47="Steady Growth")*(AND(AM$6&gt;=$F47,AM$6&lt;=$H47)*((AM$6-$F47+1)/($J47*($J47+1)/2)*$D47))+($K47="custom")*CustCF!AG47</f>
        <v/>
      </c>
      <c r="AN47" s="87">
        <f>($K47="Bell Curve")*(_xlfn.NORM.DIST(AND(AN$6&gt;=$F47,AN$6&lt;=$H47)*(AN$6-$F47+1),$J47/2,$M47,TRUE)-_xlfn.NORM.DIST(AND(AN$6&gt;=$F47,AN$6&lt;=$H47)*(AM$6-$F47+1),$J47/2,$M47,TRUE))/(1-2*_xlfn.NORM.DIST(0,$J47/2,$M47,TRUE))*$D47+($K47="Steady Growth")*(AND(AN$6&gt;=$F47,AN$6&lt;=$H47)*((AN$6-$F47+1)/($J47*($J47+1)/2)*$D47))+($K47="custom")*CustCF!AH47</f>
        <v/>
      </c>
      <c r="AO47" s="87">
        <f>($K47="Bell Curve")*(_xlfn.NORM.DIST(AND(AO$6&gt;=$F47,AO$6&lt;=$H47)*(AO$6-$F47+1),$J47/2,$M47,TRUE)-_xlfn.NORM.DIST(AND(AO$6&gt;=$F47,AO$6&lt;=$H47)*(AN$6-$F47+1),$J47/2,$M47,TRUE))/(1-2*_xlfn.NORM.DIST(0,$J47/2,$M47,TRUE))*$D47+($K47="Steady Growth")*(AND(AO$6&gt;=$F47,AO$6&lt;=$H47)*((AO$6-$F47+1)/($J47*($J47+1)/2)*$D47))+($K47="custom")*CustCF!AI47</f>
        <v/>
      </c>
      <c r="AP47" s="87">
        <f>($K47="Bell Curve")*(_xlfn.NORM.DIST(AND(AP$6&gt;=$F47,AP$6&lt;=$H47)*(AP$6-$F47+1),$J47/2,$M47,TRUE)-_xlfn.NORM.DIST(AND(AP$6&gt;=$F47,AP$6&lt;=$H47)*(AO$6-$F47+1),$J47/2,$M47,TRUE))/(1-2*_xlfn.NORM.DIST(0,$J47/2,$M47,TRUE))*$D47+($K47="Steady Growth")*(AND(AP$6&gt;=$F47,AP$6&lt;=$H47)*((AP$6-$F47+1)/($J47*($J47+1)/2)*$D47))+($K47="custom")*CustCF!AJ47</f>
        <v/>
      </c>
      <c r="AQ47" s="87">
        <f>($K47="Bell Curve")*(_xlfn.NORM.DIST(AND(AQ$6&gt;=$F47,AQ$6&lt;=$H47)*(AQ$6-$F47+1),$J47/2,$M47,TRUE)-_xlfn.NORM.DIST(AND(AQ$6&gt;=$F47,AQ$6&lt;=$H47)*(AP$6-$F47+1),$J47/2,$M47,TRUE))/(1-2*_xlfn.NORM.DIST(0,$J47/2,$M47,TRUE))*$D47+($K47="Steady Growth")*(AND(AQ$6&gt;=$F47,AQ$6&lt;=$H47)*((AQ$6-$F47+1)/($J47*($J47+1)/2)*$D47))+($K47="custom")*CustCF!AK47</f>
        <v/>
      </c>
      <c r="AR47" s="87">
        <f>($K47="Bell Curve")*(_xlfn.NORM.DIST(AND(AR$6&gt;=$F47,AR$6&lt;=$H47)*(AR$6-$F47+1),$J47/2,$M47,TRUE)-_xlfn.NORM.DIST(AND(AR$6&gt;=$F47,AR$6&lt;=$H47)*(AQ$6-$F47+1),$J47/2,$M47,TRUE))/(1-2*_xlfn.NORM.DIST(0,$J47/2,$M47,TRUE))*$D47+($K47="Steady Growth")*(AND(AR$6&gt;=$F47,AR$6&lt;=$H47)*((AR$6-$F47+1)/($J47*($J47+1)/2)*$D47))+($K47="custom")*CustCF!AL47</f>
        <v/>
      </c>
      <c r="AS47" s="87">
        <f>($K47="Bell Curve")*(_xlfn.NORM.DIST(AND(AS$6&gt;=$F47,AS$6&lt;=$H47)*(AS$6-$F47+1),$J47/2,$M47,TRUE)-_xlfn.NORM.DIST(AND(AS$6&gt;=$F47,AS$6&lt;=$H47)*(AR$6-$F47+1),$J47/2,$M47,TRUE))/(1-2*_xlfn.NORM.DIST(0,$J47/2,$M47,TRUE))*$D47+($K47="Steady Growth")*(AND(AS$6&gt;=$F47,AS$6&lt;=$H47)*((AS$6-$F47+1)/($J47*($J47+1)/2)*$D47))+($K47="custom")*CustCF!AM47</f>
        <v/>
      </c>
      <c r="AT47" s="87">
        <f>($K47="Bell Curve")*(_xlfn.NORM.DIST(AND(AT$6&gt;=$F47,AT$6&lt;=$H47)*(AT$6-$F47+1),$J47/2,$M47,TRUE)-_xlfn.NORM.DIST(AND(AT$6&gt;=$F47,AT$6&lt;=$H47)*(AS$6-$F47+1),$J47/2,$M47,TRUE))/(1-2*_xlfn.NORM.DIST(0,$J47/2,$M47,TRUE))*$D47+($K47="Steady Growth")*(AND(AT$6&gt;=$F47,AT$6&lt;=$H47)*((AT$6-$F47+1)/($J47*($J47+1)/2)*$D47))+($K47="custom")*CustCF!AN47</f>
        <v/>
      </c>
      <c r="AU47" s="87">
        <f>($K47="Bell Curve")*(_xlfn.NORM.DIST(AND(AU$6&gt;=$F47,AU$6&lt;=$H47)*(AU$6-$F47+1),$J47/2,$M47,TRUE)-_xlfn.NORM.DIST(AND(AU$6&gt;=$F47,AU$6&lt;=$H47)*(AT$6-$F47+1),$J47/2,$M47,TRUE))/(1-2*_xlfn.NORM.DIST(0,$J47/2,$M47,TRUE))*$D47+($K47="Steady Growth")*(AND(AU$6&gt;=$F47,AU$6&lt;=$H47)*((AU$6-$F47+1)/($J47*($J47+1)/2)*$D47))+($K47="custom")*CustCF!AO47</f>
        <v/>
      </c>
      <c r="AV47" s="87">
        <f>($K47="Bell Curve")*(_xlfn.NORM.DIST(AND(AV$6&gt;=$F47,AV$6&lt;=$H47)*(AV$6-$F47+1),$J47/2,$M47,TRUE)-_xlfn.NORM.DIST(AND(AV$6&gt;=$F47,AV$6&lt;=$H47)*(AU$6-$F47+1),$J47/2,$M47,TRUE))/(1-2*_xlfn.NORM.DIST(0,$J47/2,$M47,TRUE))*$D47+($K47="Steady Growth")*(AND(AV$6&gt;=$F47,AV$6&lt;=$H47)*((AV$6-$F47+1)/($J47*($J47+1)/2)*$D47))+($K47="custom")*CustCF!AP47</f>
        <v/>
      </c>
      <c r="AW47" s="87">
        <f>($K47="Bell Curve")*(_xlfn.NORM.DIST(AND(AW$6&gt;=$F47,AW$6&lt;=$H47)*(AW$6-$F47+1),$J47/2,$M47,TRUE)-_xlfn.NORM.DIST(AND(AW$6&gt;=$F47,AW$6&lt;=$H47)*(AV$6-$F47+1),$J47/2,$M47,TRUE))/(1-2*_xlfn.NORM.DIST(0,$J47/2,$M47,TRUE))*$D47+($K47="Steady Growth")*(AND(AW$6&gt;=$F47,AW$6&lt;=$H47)*((AW$6-$F47+1)/($J47*($J47+1)/2)*$D47))+($K47="custom")*CustCF!AQ47</f>
        <v/>
      </c>
      <c r="AX47" s="87">
        <f>($K47="Bell Curve")*(_xlfn.NORM.DIST(AND(AX$6&gt;=$F47,AX$6&lt;=$H47)*(AX$6-$F47+1),$J47/2,$M47,TRUE)-_xlfn.NORM.DIST(AND(AX$6&gt;=$F47,AX$6&lt;=$H47)*(AW$6-$F47+1),$J47/2,$M47,TRUE))/(1-2*_xlfn.NORM.DIST(0,$J47/2,$M47,TRUE))*$D47+($K47="Steady Growth")*(AND(AX$6&gt;=$F47,AX$6&lt;=$H47)*((AX$6-$F47+1)/($J47*($J47+1)/2)*$D47))+($K47="custom")*CustCF!AR47</f>
        <v/>
      </c>
      <c r="AY47" s="87">
        <f>($K47="Bell Curve")*(_xlfn.NORM.DIST(AND(AY$6&gt;=$F47,AY$6&lt;=$H47)*(AY$6-$F47+1),$J47/2,$M47,TRUE)-_xlfn.NORM.DIST(AND(AY$6&gt;=$F47,AY$6&lt;=$H47)*(AX$6-$F47+1),$J47/2,$M47,TRUE))/(1-2*_xlfn.NORM.DIST(0,$J47/2,$M47,TRUE))*$D47+($K47="Steady Growth")*(AND(AY$6&gt;=$F47,AY$6&lt;=$H47)*((AY$6-$F47+1)/($J47*($J47+1)/2)*$D47))+($K47="custom")*CustCF!AS47</f>
        <v/>
      </c>
      <c r="AZ47" s="87">
        <f>($K47="Bell Curve")*(_xlfn.NORM.DIST(AND(AZ$6&gt;=$F47,AZ$6&lt;=$H47)*(AZ$6-$F47+1),$J47/2,$M47,TRUE)-_xlfn.NORM.DIST(AND(AZ$6&gt;=$F47,AZ$6&lt;=$H47)*(AY$6-$F47+1),$J47/2,$M47,TRUE))/(1-2*_xlfn.NORM.DIST(0,$J47/2,$M47,TRUE))*$D47+($K47="Steady Growth")*(AND(AZ$6&gt;=$F47,AZ$6&lt;=$H47)*((AZ$6-$F47+1)/($J47*($J47+1)/2)*$D47))+($K47="custom")*CustCF!AT47</f>
        <v/>
      </c>
      <c r="BA47" s="87">
        <f>($K47="Bell Curve")*(_xlfn.NORM.DIST(AND(BA$6&gt;=$F47,BA$6&lt;=$H47)*(BA$6-$F47+1),$J47/2,$M47,TRUE)-_xlfn.NORM.DIST(AND(BA$6&gt;=$F47,BA$6&lt;=$H47)*(AZ$6-$F47+1),$J47/2,$M47,TRUE))/(1-2*_xlfn.NORM.DIST(0,$J47/2,$M47,TRUE))*$D47+($K47="Steady Growth")*(AND(BA$6&gt;=$F47,BA$6&lt;=$H47)*((BA$6-$F47+1)/($J47*($J47+1)/2)*$D47))+($K47="custom")*CustCF!AU47</f>
        <v/>
      </c>
      <c r="BB47" s="87">
        <f>($K47="Bell Curve")*(_xlfn.NORM.DIST(AND(BB$6&gt;=$F47,BB$6&lt;=$H47)*(BB$6-$F47+1),$J47/2,$M47,TRUE)-_xlfn.NORM.DIST(AND(BB$6&gt;=$F47,BB$6&lt;=$H47)*(BA$6-$F47+1),$J47/2,$M47,TRUE))/(1-2*_xlfn.NORM.DIST(0,$J47/2,$M47,TRUE))*$D47+($K47="Steady Growth")*(AND(BB$6&gt;=$F47,BB$6&lt;=$H47)*((BB$6-$F47+1)/($J47*($J47+1)/2)*$D47))+($K47="custom")*CustCF!AV47</f>
        <v/>
      </c>
      <c r="BC47" s="87">
        <f>($K47="Bell Curve")*(_xlfn.NORM.DIST(AND(BC$6&gt;=$F47,BC$6&lt;=$H47)*(BC$6-$F47+1),$J47/2,$M47,TRUE)-_xlfn.NORM.DIST(AND(BC$6&gt;=$F47,BC$6&lt;=$H47)*(BB$6-$F47+1),$J47/2,$M47,TRUE))/(1-2*_xlfn.NORM.DIST(0,$J47/2,$M47,TRUE))*$D47+($K47="Steady Growth")*(AND(BC$6&gt;=$F47,BC$6&lt;=$H47)*((BC$6-$F47+1)/($J47*($J47+1)/2)*$D47))+($K47="custom")*CustCF!AW47</f>
        <v/>
      </c>
      <c r="BD47" s="87">
        <f>($K47="Bell Curve")*(_xlfn.NORM.DIST(AND(BD$6&gt;=$F47,BD$6&lt;=$H47)*(BD$6-$F47+1),$J47/2,$M47,TRUE)-_xlfn.NORM.DIST(AND(BD$6&gt;=$F47,BD$6&lt;=$H47)*(BC$6-$F47+1),$J47/2,$M47,TRUE))/(1-2*_xlfn.NORM.DIST(0,$J47/2,$M47,TRUE))*$D47+($K47="Steady Growth")*(AND(BD$6&gt;=$F47,BD$6&lt;=$H47)*((BD$6-$F47+1)/($J47*($J47+1)/2)*$D47))+($K47="custom")*CustCF!AX47</f>
        <v/>
      </c>
      <c r="BE47" s="87">
        <f>($K47="Bell Curve")*(_xlfn.NORM.DIST(AND(BE$6&gt;=$F47,BE$6&lt;=$H47)*(BE$6-$F47+1),$J47/2,$M47,TRUE)-_xlfn.NORM.DIST(AND(BE$6&gt;=$F47,BE$6&lt;=$H47)*(BD$6-$F47+1),$J47/2,$M47,TRUE))/(1-2*_xlfn.NORM.DIST(0,$J47/2,$M47,TRUE))*$D47+($K47="Steady Growth")*(AND(BE$6&gt;=$F47,BE$6&lt;=$H47)*((BE$6-$F47+1)/($J47*($J47+1)/2)*$D47))+($K47="custom")*CustCF!AY47</f>
        <v/>
      </c>
      <c r="BF47" s="87">
        <f>($K47="Bell Curve")*(_xlfn.NORM.DIST(AND(BF$6&gt;=$F47,BF$6&lt;=$H47)*(BF$6-$F47+1),$J47/2,$M47,TRUE)-_xlfn.NORM.DIST(AND(BF$6&gt;=$F47,BF$6&lt;=$H47)*(BE$6-$F47+1),$J47/2,$M47,TRUE))/(1-2*_xlfn.NORM.DIST(0,$J47/2,$M47,TRUE))*$D47+($K47="Steady Growth")*(AND(BF$6&gt;=$F47,BF$6&lt;=$H47)*((BF$6-$F47+1)/($J47*($J47+1)/2)*$D47))+($K47="custom")*CustCF!AZ47</f>
        <v/>
      </c>
      <c r="BG47" s="87">
        <f>($K47="Bell Curve")*(_xlfn.NORM.DIST(AND(BG$6&gt;=$F47,BG$6&lt;=$H47)*(BG$6-$F47+1),$J47/2,$M47,TRUE)-_xlfn.NORM.DIST(AND(BG$6&gt;=$F47,BG$6&lt;=$H47)*(BF$6-$F47+1),$J47/2,$M47,TRUE))/(1-2*_xlfn.NORM.DIST(0,$J47/2,$M47,TRUE))*$D47+($K47="Steady Growth")*(AND(BG$6&gt;=$F47,BG$6&lt;=$H47)*((BG$6-$F47+1)/($J47*($J47+1)/2)*$D47))+($K47="custom")*CustCF!BA47</f>
        <v/>
      </c>
      <c r="BH47" s="87">
        <f>($K47="Bell Curve")*(_xlfn.NORM.DIST(AND(BH$6&gt;=$F47,BH$6&lt;=$H47)*(BH$6-$F47+1),$J47/2,$M47,TRUE)-_xlfn.NORM.DIST(AND(BH$6&gt;=$F47,BH$6&lt;=$H47)*(BG$6-$F47+1),$J47/2,$M47,TRUE))/(1-2*_xlfn.NORM.DIST(0,$J47/2,$M47,TRUE))*$D47+($K47="Steady Growth")*(AND(BH$6&gt;=$F47,BH$6&lt;=$H47)*((BH$6-$F47+1)/($J47*($J47+1)/2)*$D47))+($K47="custom")*CustCF!BB47</f>
        <v/>
      </c>
      <c r="BI47" s="87">
        <f>($K47="Bell Curve")*(_xlfn.NORM.DIST(AND(BI$6&gt;=$F47,BI$6&lt;=$H47)*(BI$6-$F47+1),$J47/2,$M47,TRUE)-_xlfn.NORM.DIST(AND(BI$6&gt;=$F47,BI$6&lt;=$H47)*(BH$6-$F47+1),$J47/2,$M47,TRUE))/(1-2*_xlfn.NORM.DIST(0,$J47/2,$M47,TRUE))*$D47+($K47="Steady Growth")*(AND(BI$6&gt;=$F47,BI$6&lt;=$H47)*((BI$6-$F47+1)/($J47*($J47+1)/2)*$D47))+($K47="custom")*CustCF!BC47</f>
        <v/>
      </c>
      <c r="BJ47" s="87">
        <f>($K47="Bell Curve")*(_xlfn.NORM.DIST(AND(BJ$6&gt;=$F47,BJ$6&lt;=$H47)*(BJ$6-$F47+1),$J47/2,$M47,TRUE)-_xlfn.NORM.DIST(AND(BJ$6&gt;=$F47,BJ$6&lt;=$H47)*(BI$6-$F47+1),$J47/2,$M47,TRUE))/(1-2*_xlfn.NORM.DIST(0,$J47/2,$M47,TRUE))*$D47+($K47="Steady Growth")*(AND(BJ$6&gt;=$F47,BJ$6&lt;=$H47)*((BJ$6-$F47+1)/($J47*($J47+1)/2)*$D47))+($K47="custom")*CustCF!BD47</f>
        <v/>
      </c>
      <c r="BK47" s="87">
        <f>($K47="Bell Curve")*(_xlfn.NORM.DIST(AND(BK$6&gt;=$F47,BK$6&lt;=$H47)*(BK$6-$F47+1),$J47/2,$M47,TRUE)-_xlfn.NORM.DIST(AND(BK$6&gt;=$F47,BK$6&lt;=$H47)*(BJ$6-$F47+1),$J47/2,$M47,TRUE))/(1-2*_xlfn.NORM.DIST(0,$J47/2,$M47,TRUE))*$D47+($K47="Steady Growth")*(AND(BK$6&gt;=$F47,BK$6&lt;=$H47)*((BK$6-$F47+1)/($J47*($J47+1)/2)*$D47))+($K47="custom")*CustCF!BE47</f>
        <v/>
      </c>
      <c r="BL47" s="87">
        <f>($K47="Bell Curve")*(_xlfn.NORM.DIST(AND(BL$6&gt;=$F47,BL$6&lt;=$H47)*(BL$6-$F47+1),$J47/2,$M47,TRUE)-_xlfn.NORM.DIST(AND(BL$6&gt;=$F47,BL$6&lt;=$H47)*(BK$6-$F47+1),$J47/2,$M47,TRUE))/(1-2*_xlfn.NORM.DIST(0,$J47/2,$M47,TRUE))*$D47+($K47="Steady Growth")*(AND(BL$6&gt;=$F47,BL$6&lt;=$H47)*((BL$6-$F47+1)/($J47*($J47+1)/2)*$D47))+($K47="custom")*CustCF!BF47</f>
        <v/>
      </c>
      <c r="BM47" s="87">
        <f>($K47="Bell Curve")*(_xlfn.NORM.DIST(AND(BM$6&gt;=$F47,BM$6&lt;=$H47)*(BM$6-$F47+1),$J47/2,$M47,TRUE)-_xlfn.NORM.DIST(AND(BM$6&gt;=$F47,BM$6&lt;=$H47)*(BL$6-$F47+1),$J47/2,$M47,TRUE))/(1-2*_xlfn.NORM.DIST(0,$J47/2,$M47,TRUE))*$D47+($K47="Steady Growth")*(AND(BM$6&gt;=$F47,BM$6&lt;=$H47)*((BM$6-$F47+1)/($J47*($J47+1)/2)*$D47))+($K47="custom")*CustCF!BG47</f>
        <v/>
      </c>
      <c r="BN47" s="87">
        <f>($K47="Bell Curve")*(_xlfn.NORM.DIST(AND(BN$6&gt;=$F47,BN$6&lt;=$H47)*(BN$6-$F47+1),$J47/2,$M47,TRUE)-_xlfn.NORM.DIST(AND(BN$6&gt;=$F47,BN$6&lt;=$H47)*(BM$6-$F47+1),$J47/2,$M47,TRUE))/(1-2*_xlfn.NORM.DIST(0,$J47/2,$M47,TRUE))*$D47+($K47="Steady Growth")*(AND(BN$6&gt;=$F47,BN$6&lt;=$H47)*((BN$6-$F47+1)/($J47*($J47+1)/2)*$D47))+($K47="custom")*CustCF!BH47</f>
        <v/>
      </c>
      <c r="BO47" s="87">
        <f>($K47="Bell Curve")*(_xlfn.NORM.DIST(AND(BO$6&gt;=$F47,BO$6&lt;=$H47)*(BO$6-$F47+1),$J47/2,$M47,TRUE)-_xlfn.NORM.DIST(AND(BO$6&gt;=$F47,BO$6&lt;=$H47)*(BN$6-$F47+1),$J47/2,$M47,TRUE))/(1-2*_xlfn.NORM.DIST(0,$J47/2,$M47,TRUE))*$D47+($K47="Steady Growth")*(AND(BO$6&gt;=$F47,BO$6&lt;=$H47)*((BO$6-$F47+1)/($J47*($J47+1)/2)*$D47))+($K47="custom")*CustCF!BI47</f>
        <v/>
      </c>
      <c r="BP47" s="87">
        <f>($K47="Bell Curve")*(_xlfn.NORM.DIST(AND(BP$6&gt;=$F47,BP$6&lt;=$H47)*(BP$6-$F47+1),$J47/2,$M47,TRUE)-_xlfn.NORM.DIST(AND(BP$6&gt;=$F47,BP$6&lt;=$H47)*(BO$6-$F47+1),$J47/2,$M47,TRUE))/(1-2*_xlfn.NORM.DIST(0,$J47/2,$M47,TRUE))*$D47+($K47="Steady Growth")*(AND(BP$6&gt;=$F47,BP$6&lt;=$H47)*((BP$6-$F47+1)/($J47*($J47+1)/2)*$D47))+($K47="custom")*CustCF!BJ47</f>
        <v/>
      </c>
      <c r="BQ47" s="87">
        <f>($K47="Bell Curve")*(_xlfn.NORM.DIST(AND(BQ$6&gt;=$F47,BQ$6&lt;=$H47)*(BQ$6-$F47+1),$J47/2,$M47,TRUE)-_xlfn.NORM.DIST(AND(BQ$6&gt;=$F47,BQ$6&lt;=$H47)*(BP$6-$F47+1),$J47/2,$M47,TRUE))/(1-2*_xlfn.NORM.DIST(0,$J47/2,$M47,TRUE))*$D47+($K47="Steady Growth")*(AND(BQ$6&gt;=$F47,BQ$6&lt;=$H47)*((BQ$6-$F47+1)/($J47*($J47+1)/2)*$D47))+($K47="custom")*CustCF!BK47</f>
        <v/>
      </c>
      <c r="BR47" s="87">
        <f>($K47="Bell Curve")*(_xlfn.NORM.DIST(AND(BR$6&gt;=$F47,BR$6&lt;=$H47)*(BR$6-$F47+1),$J47/2,$M47,TRUE)-_xlfn.NORM.DIST(AND(BR$6&gt;=$F47,BR$6&lt;=$H47)*(BQ$6-$F47+1),$J47/2,$M47,TRUE))/(1-2*_xlfn.NORM.DIST(0,$J47/2,$M47,TRUE))*$D47+($K47="Steady Growth")*(AND(BR$6&gt;=$F47,BR$6&lt;=$H47)*((BR$6-$F47+1)/($J47*($J47+1)/2)*$D47))+($K47="custom")*CustCF!BL47</f>
        <v/>
      </c>
      <c r="BS47" s="87">
        <f>($K47="Bell Curve")*(_xlfn.NORM.DIST(AND(BS$6&gt;=$F47,BS$6&lt;=$H47)*(BS$6-$F47+1),$J47/2,$M47,TRUE)-_xlfn.NORM.DIST(AND(BS$6&gt;=$F47,BS$6&lt;=$H47)*(BR$6-$F47+1),$J47/2,$M47,TRUE))/(1-2*_xlfn.NORM.DIST(0,$J47/2,$M47,TRUE))*$D47+($K47="Steady Growth")*(AND(BS$6&gt;=$F47,BS$6&lt;=$H47)*((BS$6-$F47+1)/($J47*($J47+1)/2)*$D47))+($K47="custom")*CustCF!BM47</f>
        <v/>
      </c>
      <c r="BT47" s="87">
        <f>($K47="Bell Curve")*(_xlfn.NORM.DIST(AND(BT$6&gt;=$F47,BT$6&lt;=$H47)*(BT$6-$F47+1),$J47/2,$M47,TRUE)-_xlfn.NORM.DIST(AND(BT$6&gt;=$F47,BT$6&lt;=$H47)*(BS$6-$F47+1),$J47/2,$M47,TRUE))/(1-2*_xlfn.NORM.DIST(0,$J47/2,$M47,TRUE))*$D47+($K47="Steady Growth")*(AND(BT$6&gt;=$F47,BT$6&lt;=$H47)*((BT$6-$F47+1)/($J47*($J47+1)/2)*$D47))+($K47="custom")*CustCF!BN47</f>
        <v/>
      </c>
      <c r="BU47" s="87">
        <f>($K47="Bell Curve")*(_xlfn.NORM.DIST(AND(BU$6&gt;=$F47,BU$6&lt;=$H47)*(BU$6-$F47+1),$J47/2,$M47,TRUE)-_xlfn.NORM.DIST(AND(BU$6&gt;=$F47,BU$6&lt;=$H47)*(BT$6-$F47+1),$J47/2,$M47,TRUE))/(1-2*_xlfn.NORM.DIST(0,$J47/2,$M47,TRUE))*$D47+($K47="Steady Growth")*(AND(BU$6&gt;=$F47,BU$6&lt;=$H47)*((BU$6-$F47+1)/($J47*($J47+1)/2)*$D47))+($K47="custom")*CustCF!BO47</f>
        <v/>
      </c>
      <c r="BV47" s="87">
        <f>($K47="Bell Curve")*(_xlfn.NORM.DIST(AND(BV$6&gt;=$F47,BV$6&lt;=$H47)*(BV$6-$F47+1),$J47/2,$M47,TRUE)-_xlfn.NORM.DIST(AND(BV$6&gt;=$F47,BV$6&lt;=$H47)*(BU$6-$F47+1),$J47/2,$M47,TRUE))/(1-2*_xlfn.NORM.DIST(0,$J47/2,$M47,TRUE))*$D47+($K47="Steady Growth")*(AND(BV$6&gt;=$F47,BV$6&lt;=$H47)*((BV$6-$F47+1)/($J47*($J47+1)/2)*$D47))+($K47="custom")*CustCF!BP47</f>
        <v/>
      </c>
      <c r="BW47" s="87">
        <f>($K47="Bell Curve")*(_xlfn.NORM.DIST(AND(BW$6&gt;=$F47,BW$6&lt;=$H47)*(BW$6-$F47+1),$J47/2,$M47,TRUE)-_xlfn.NORM.DIST(AND(BW$6&gt;=$F47,BW$6&lt;=$H47)*(BV$6-$F47+1),$J47/2,$M47,TRUE))/(1-2*_xlfn.NORM.DIST(0,$J47/2,$M47,TRUE))*$D47+($K47="Steady Growth")*(AND(BW$6&gt;=$F47,BW$6&lt;=$H47)*((BW$6-$F47+1)/($J47*($J47+1)/2)*$D47))+($K47="custom")*CustCF!BQ47</f>
        <v/>
      </c>
      <c r="BX47" s="87">
        <f>($K47="Bell Curve")*(_xlfn.NORM.DIST(AND(BX$6&gt;=$F47,BX$6&lt;=$H47)*(BX$6-$F47+1),$J47/2,$M47,TRUE)-_xlfn.NORM.DIST(AND(BX$6&gt;=$F47,BX$6&lt;=$H47)*(BW$6-$F47+1),$J47/2,$M47,TRUE))/(1-2*_xlfn.NORM.DIST(0,$J47/2,$M47,TRUE))*$D47+($K47="Steady Growth")*(AND(BX$6&gt;=$F47,BX$6&lt;=$H47)*((BX$6-$F47+1)/($J47*($J47+1)/2)*$D47))+($K47="custom")*CustCF!BR47</f>
        <v/>
      </c>
      <c r="BY47" s="87">
        <f>($K47="Bell Curve")*(_xlfn.NORM.DIST(AND(BY$6&gt;=$F47,BY$6&lt;=$H47)*(BY$6-$F47+1),$J47/2,$M47,TRUE)-_xlfn.NORM.DIST(AND(BY$6&gt;=$F47,BY$6&lt;=$H47)*(BX$6-$F47+1),$J47/2,$M47,TRUE))/(1-2*_xlfn.NORM.DIST(0,$J47/2,$M47,TRUE))*$D47+($K47="Steady Growth")*(AND(BY$6&gt;=$F47,BY$6&lt;=$H47)*((BY$6-$F47+1)/($J47*($J47+1)/2)*$D47))+($K47="custom")*CustCF!BS47</f>
        <v/>
      </c>
      <c r="BZ47" s="87">
        <f>($K47="Bell Curve")*(_xlfn.NORM.DIST(AND(BZ$6&gt;=$F47,BZ$6&lt;=$H47)*(BZ$6-$F47+1),$J47/2,$M47,TRUE)-_xlfn.NORM.DIST(AND(BZ$6&gt;=$F47,BZ$6&lt;=$H47)*(BY$6-$F47+1),$J47/2,$M47,TRUE))/(1-2*_xlfn.NORM.DIST(0,$J47/2,$M47,TRUE))*$D47+($K47="Steady Growth")*(AND(BZ$6&gt;=$F47,BZ$6&lt;=$H47)*((BZ$6-$F47+1)/($J47*($J47+1)/2)*$D47))+($K47="custom")*CustCF!BT47</f>
        <v/>
      </c>
      <c r="CA47" s="87">
        <f>($K47="Bell Curve")*(_xlfn.NORM.DIST(AND(CA$6&gt;=$F47,CA$6&lt;=$H47)*(CA$6-$F47+1),$J47/2,$M47,TRUE)-_xlfn.NORM.DIST(AND(CA$6&gt;=$F47,CA$6&lt;=$H47)*(BZ$6-$F47+1),$J47/2,$M47,TRUE))/(1-2*_xlfn.NORM.DIST(0,$J47/2,$M47,TRUE))*$D47+($K47="Steady Growth")*(AND(CA$6&gt;=$F47,CA$6&lt;=$H47)*((CA$6-$F47+1)/($J47*($J47+1)/2)*$D47))+($K47="custom")*CustCF!BU47</f>
        <v/>
      </c>
      <c r="CB47" s="87">
        <f>($K47="Bell Curve")*(_xlfn.NORM.DIST(AND(CB$6&gt;=$F47,CB$6&lt;=$H47)*(CB$6-$F47+1),$J47/2,$M47,TRUE)-_xlfn.NORM.DIST(AND(CB$6&gt;=$F47,CB$6&lt;=$H47)*(CA$6-$F47+1),$J47/2,$M47,TRUE))/(1-2*_xlfn.NORM.DIST(0,$J47/2,$M47,TRUE))*$D47+($K47="Steady Growth")*(AND(CB$6&gt;=$F47,CB$6&lt;=$H47)*((CB$6-$F47+1)/($J47*($J47+1)/2)*$D47))+($K47="custom")*CustCF!BV47</f>
        <v/>
      </c>
      <c r="CC47" s="87">
        <f>($K47="Bell Curve")*(_xlfn.NORM.DIST(AND(CC$6&gt;=$F47,CC$6&lt;=$H47)*(CC$6-$F47+1),$J47/2,$M47,TRUE)-_xlfn.NORM.DIST(AND(CC$6&gt;=$F47,CC$6&lt;=$H47)*(CB$6-$F47+1),$J47/2,$M47,TRUE))/(1-2*_xlfn.NORM.DIST(0,$J47/2,$M47,TRUE))*$D47+($K47="Steady Growth")*(AND(CC$6&gt;=$F47,CC$6&lt;=$H47)*((CC$6-$F47+1)/($J47*($J47+1)/2)*$D47))+($K47="custom")*CustCF!BW47</f>
        <v/>
      </c>
      <c r="CD47" s="87">
        <f>($K47="Bell Curve")*(_xlfn.NORM.DIST(AND(CD$6&gt;=$F47,CD$6&lt;=$H47)*(CD$6-$F47+1),$J47/2,$M47,TRUE)-_xlfn.NORM.DIST(AND(CD$6&gt;=$F47,CD$6&lt;=$H47)*(CC$6-$F47+1),$J47/2,$M47,TRUE))/(1-2*_xlfn.NORM.DIST(0,$J47/2,$M47,TRUE))*$D47+($K47="Steady Growth")*(AND(CD$6&gt;=$F47,CD$6&lt;=$H47)*((CD$6-$F47+1)/($J47*($J47+1)/2)*$D47))+($K47="custom")*CustCF!BX47</f>
        <v/>
      </c>
      <c r="CE47" s="87">
        <f>($K47="Bell Curve")*(_xlfn.NORM.DIST(AND(CE$6&gt;=$F47,CE$6&lt;=$H47)*(CE$6-$F47+1),$J47/2,$M47,TRUE)-_xlfn.NORM.DIST(AND(CE$6&gt;=$F47,CE$6&lt;=$H47)*(CD$6-$F47+1),$J47/2,$M47,TRUE))/(1-2*_xlfn.NORM.DIST(0,$J47/2,$M47,TRUE))*$D47+($K47="Steady Growth")*(AND(CE$6&gt;=$F47,CE$6&lt;=$H47)*((CE$6-$F47+1)/($J47*($J47+1)/2)*$D47))+($K47="custom")*CustCF!BY47</f>
        <v/>
      </c>
      <c r="CF47" s="87">
        <f>($K47="Bell Curve")*(_xlfn.NORM.DIST(AND(CF$6&gt;=$F47,CF$6&lt;=$H47)*(CF$6-$F47+1),$J47/2,$M47,TRUE)-_xlfn.NORM.DIST(AND(CF$6&gt;=$F47,CF$6&lt;=$H47)*(CE$6-$F47+1),$J47/2,$M47,TRUE))/(1-2*_xlfn.NORM.DIST(0,$J47/2,$M47,TRUE))*$D47+($K47="Steady Growth")*(AND(CF$6&gt;=$F47,CF$6&lt;=$H47)*((CF$6-$F47+1)/($J47*($J47+1)/2)*$D47))+($K47="custom")*CustCF!BZ47</f>
        <v/>
      </c>
      <c r="CG47" s="87">
        <f>($K47="Bell Curve")*(_xlfn.NORM.DIST(AND(CG$6&gt;=$F47,CG$6&lt;=$H47)*(CG$6-$F47+1),$J47/2,$M47,TRUE)-_xlfn.NORM.DIST(AND(CG$6&gt;=$F47,CG$6&lt;=$H47)*(CF$6-$F47+1),$J47/2,$M47,TRUE))/(1-2*_xlfn.NORM.DIST(0,$J47/2,$M47,TRUE))*$D47+($K47="Steady Growth")*(AND(CG$6&gt;=$F47,CG$6&lt;=$H47)*((CG$6-$F47+1)/($J47*($J47+1)/2)*$D47))+($K47="custom")*CustCF!CA47</f>
        <v/>
      </c>
      <c r="CH47" s="87">
        <f>($K47="Bell Curve")*(_xlfn.NORM.DIST(AND(CH$6&gt;=$F47,CH$6&lt;=$H47)*(CH$6-$F47+1),$J47/2,$M47,TRUE)-_xlfn.NORM.DIST(AND(CH$6&gt;=$F47,CH$6&lt;=$H47)*(CG$6-$F47+1),$J47/2,$M47,TRUE))/(1-2*_xlfn.NORM.DIST(0,$J47/2,$M47,TRUE))*$D47+($K47="Steady Growth")*(AND(CH$6&gt;=$F47,CH$6&lt;=$H47)*((CH$6-$F47+1)/($J47*($J47+1)/2)*$D47))+($K47="custom")*CustCF!CB47</f>
        <v/>
      </c>
      <c r="CI47" s="87">
        <f>($K47="Bell Curve")*(_xlfn.NORM.DIST(AND(CI$6&gt;=$F47,CI$6&lt;=$H47)*(CI$6-$F47+1),$J47/2,$M47,TRUE)-_xlfn.NORM.DIST(AND(CI$6&gt;=$F47,CI$6&lt;=$H47)*(CH$6-$F47+1),$J47/2,$M47,TRUE))/(1-2*_xlfn.NORM.DIST(0,$J47/2,$M47,TRUE))*$D47+($K47="Steady Growth")*(AND(CI$6&gt;=$F47,CI$6&lt;=$H47)*((CI$6-$F47+1)/($J47*($J47+1)/2)*$D47))+($K47="custom")*CustCF!CC47</f>
        <v/>
      </c>
      <c r="CJ47" s="87">
        <f>($K47="Bell Curve")*(_xlfn.NORM.DIST(AND(CJ$6&gt;=$F47,CJ$6&lt;=$H47)*(CJ$6-$F47+1),$J47/2,$M47,TRUE)-_xlfn.NORM.DIST(AND(CJ$6&gt;=$F47,CJ$6&lt;=$H47)*(CI$6-$F47+1),$J47/2,$M47,TRUE))/(1-2*_xlfn.NORM.DIST(0,$J47/2,$M47,TRUE))*$D47+($K47="Steady Growth")*(AND(CJ$6&gt;=$F47,CJ$6&lt;=$H47)*((CJ$6-$F47+1)/($J47*($J47+1)/2)*$D47))+($K47="custom")*CustCF!CD47</f>
        <v/>
      </c>
      <c r="CK47" s="87">
        <f>($K47="Bell Curve")*(_xlfn.NORM.DIST(AND(CK$6&gt;=$F47,CK$6&lt;=$H47)*(CK$6-$F47+1),$J47/2,$M47,TRUE)-_xlfn.NORM.DIST(AND(CK$6&gt;=$F47,CK$6&lt;=$H47)*(CJ$6-$F47+1),$J47/2,$M47,TRUE))/(1-2*_xlfn.NORM.DIST(0,$J47/2,$M47,TRUE))*$D47+($K47="Steady Growth")*(AND(CK$6&gt;=$F47,CK$6&lt;=$H47)*((CK$6-$F47+1)/($J47*($J47+1)/2)*$D47))+($K47="custom")*CustCF!CE47</f>
        <v/>
      </c>
      <c r="CL47" s="87">
        <f>($K47="Bell Curve")*(_xlfn.NORM.DIST(AND(CL$6&gt;=$F47,CL$6&lt;=$H47)*(CL$6-$F47+1),$J47/2,$M47,TRUE)-_xlfn.NORM.DIST(AND(CL$6&gt;=$F47,CL$6&lt;=$H47)*(CK$6-$F47+1),$J47/2,$M47,TRUE))/(1-2*_xlfn.NORM.DIST(0,$J47/2,$M47,TRUE))*$D47+($K47="Steady Growth")*(AND(CL$6&gt;=$F47,CL$6&lt;=$H47)*((CL$6-$F47+1)/($J47*($J47+1)/2)*$D47))+($K47="custom")*CustCF!CF47</f>
        <v/>
      </c>
      <c r="CM47" s="87">
        <f>($K47="Bell Curve")*(_xlfn.NORM.DIST(AND(CM$6&gt;=$F47,CM$6&lt;=$H47)*(CM$6-$F47+1),$J47/2,$M47,TRUE)-_xlfn.NORM.DIST(AND(CM$6&gt;=$F47,CM$6&lt;=$H47)*(CL$6-$F47+1),$J47/2,$M47,TRUE))/(1-2*_xlfn.NORM.DIST(0,$J47/2,$M47,TRUE))*$D47+($K47="Steady Growth")*(AND(CM$6&gt;=$F47,CM$6&lt;=$H47)*((CM$6-$F47+1)/($J47*($J47+1)/2)*$D47))+($K47="custom")*CustCF!CG47</f>
        <v/>
      </c>
      <c r="CN47" s="87">
        <f>($K47="Bell Curve")*(_xlfn.NORM.DIST(AND(CN$6&gt;=$F47,CN$6&lt;=$H47)*(CN$6-$F47+1),$J47/2,$M47,TRUE)-_xlfn.NORM.DIST(AND(CN$6&gt;=$F47,CN$6&lt;=$H47)*(CM$6-$F47+1),$J47/2,$M47,TRUE))/(1-2*_xlfn.NORM.DIST(0,$J47/2,$M47,TRUE))*$D47+($K47="Steady Growth")*(AND(CN$6&gt;=$F47,CN$6&lt;=$H47)*((CN$6-$F47+1)/($J47*($J47+1)/2)*$D47))+($K47="custom")*CustCF!CH47</f>
        <v/>
      </c>
      <c r="CO47" s="87">
        <f>($K47="Bell Curve")*(_xlfn.NORM.DIST(AND(CO$6&gt;=$F47,CO$6&lt;=$H47)*(CO$6-$F47+1),$J47/2,$M47,TRUE)-_xlfn.NORM.DIST(AND(CO$6&gt;=$F47,CO$6&lt;=$H47)*(CN$6-$F47+1),$J47/2,$M47,TRUE))/(1-2*_xlfn.NORM.DIST(0,$J47/2,$M47,TRUE))*$D47+($K47="Steady Growth")*(AND(CO$6&gt;=$F47,CO$6&lt;=$H47)*((CO$6-$F47+1)/($J47*($J47+1)/2)*$D47))+($K47="custom")*CustCF!CI47</f>
        <v/>
      </c>
      <c r="CP47" s="87">
        <f>($K47="Bell Curve")*(_xlfn.NORM.DIST(AND(CP$6&gt;=$F47,CP$6&lt;=$H47)*(CP$6-$F47+1),$J47/2,$M47,TRUE)-_xlfn.NORM.DIST(AND(CP$6&gt;=$F47,CP$6&lt;=$H47)*(CO$6-$F47+1),$J47/2,$M47,TRUE))/(1-2*_xlfn.NORM.DIST(0,$J47/2,$M47,TRUE))*$D47+($K47="Steady Growth")*(AND(CP$6&gt;=$F47,CP$6&lt;=$H47)*((CP$6-$F47+1)/($J47*($J47+1)/2)*$D47))+($K47="custom")*CustCF!CJ47</f>
        <v/>
      </c>
      <c r="CQ47" s="87">
        <f>($K47="Bell Curve")*(_xlfn.NORM.DIST(AND(CQ$6&gt;=$F47,CQ$6&lt;=$H47)*(CQ$6-$F47+1),$J47/2,$M47,TRUE)-_xlfn.NORM.DIST(AND(CQ$6&gt;=$F47,CQ$6&lt;=$H47)*(CP$6-$F47+1),$J47/2,$M47,TRUE))/(1-2*_xlfn.NORM.DIST(0,$J47/2,$M47,TRUE))*$D47+($K47="Steady Growth")*(AND(CQ$6&gt;=$F47,CQ$6&lt;=$H47)*((CQ$6-$F47+1)/($J47*($J47+1)/2)*$D47))+($K47="custom")*CustCF!CK47</f>
        <v/>
      </c>
      <c r="CR47" s="87">
        <f>($K47="Bell Curve")*(_xlfn.NORM.DIST(AND(CR$6&gt;=$F47,CR$6&lt;=$H47)*(CR$6-$F47+1),$J47/2,$M47,TRUE)-_xlfn.NORM.DIST(AND(CR$6&gt;=$F47,CR$6&lt;=$H47)*(CQ$6-$F47+1),$J47/2,$M47,TRUE))/(1-2*_xlfn.NORM.DIST(0,$J47/2,$M47,TRUE))*$D47+($K47="Steady Growth")*(AND(CR$6&gt;=$F47,CR$6&lt;=$H47)*((CR$6-$F47+1)/($J47*($J47+1)/2)*$D47))+($K47="custom")*CustCF!CL47</f>
        <v/>
      </c>
      <c r="CS47" s="87">
        <f>($K47="Bell Curve")*(_xlfn.NORM.DIST(AND(CS$6&gt;=$F47,CS$6&lt;=$H47)*(CS$6-$F47+1),$J47/2,$M47,TRUE)-_xlfn.NORM.DIST(AND(CS$6&gt;=$F47,CS$6&lt;=$H47)*(CR$6-$F47+1),$J47/2,$M47,TRUE))/(1-2*_xlfn.NORM.DIST(0,$J47/2,$M47,TRUE))*$D47+($K47="Steady Growth")*(AND(CS$6&gt;=$F47,CS$6&lt;=$H47)*((CS$6-$F47+1)/($J47*($J47+1)/2)*$D47))+($K47="custom")*CustCF!CM47</f>
        <v/>
      </c>
      <c r="CT47" s="87">
        <f>($K47="Bell Curve")*(_xlfn.NORM.DIST(AND(CT$6&gt;=$F47,CT$6&lt;=$H47)*(CT$6-$F47+1),$J47/2,$M47,TRUE)-_xlfn.NORM.DIST(AND(CT$6&gt;=$F47,CT$6&lt;=$H47)*(CS$6-$F47+1),$J47/2,$M47,TRUE))/(1-2*_xlfn.NORM.DIST(0,$J47/2,$M47,TRUE))*$D47+($K47="Steady Growth")*(AND(CT$6&gt;=$F47,CT$6&lt;=$H47)*((CT$6-$F47+1)/($J47*($J47+1)/2)*$D47))+($K47="custom")*CustCF!CN47</f>
        <v/>
      </c>
      <c r="CU47" s="87">
        <f>($K47="Bell Curve")*(_xlfn.NORM.DIST(AND(CU$6&gt;=$F47,CU$6&lt;=$H47)*(CU$6-$F47+1),$J47/2,$M47,TRUE)-_xlfn.NORM.DIST(AND(CU$6&gt;=$F47,CU$6&lt;=$H47)*(CT$6-$F47+1),$J47/2,$M47,TRUE))/(1-2*_xlfn.NORM.DIST(0,$J47/2,$M47,TRUE))*$D47+($K47="Steady Growth")*(AND(CU$6&gt;=$F47,CU$6&lt;=$H47)*((CU$6-$F47+1)/($J47*($J47+1)/2)*$D47))+($K47="custom")*CustCF!CO47</f>
        <v/>
      </c>
      <c r="CV47" s="87">
        <f>($K47="Bell Curve")*(_xlfn.NORM.DIST(AND(CV$6&gt;=$F47,CV$6&lt;=$H47)*(CV$6-$F47+1),$J47/2,$M47,TRUE)-_xlfn.NORM.DIST(AND(CV$6&gt;=$F47,CV$6&lt;=$H47)*(CU$6-$F47+1),$J47/2,$M47,TRUE))/(1-2*_xlfn.NORM.DIST(0,$J47/2,$M47,TRUE))*$D47+($K47="Steady Growth")*(AND(CV$6&gt;=$F47,CV$6&lt;=$H47)*((CV$6-$F47+1)/($J47*($J47+1)/2)*$D47))+($K47="custom")*CustCF!CP47</f>
        <v/>
      </c>
      <c r="CW47" s="87">
        <f>($K47="Bell Curve")*(_xlfn.NORM.DIST(AND(CW$6&gt;=$F47,CW$6&lt;=$H47)*(CW$6-$F47+1),$J47/2,$M47,TRUE)-_xlfn.NORM.DIST(AND(CW$6&gt;=$F47,CW$6&lt;=$H47)*(CV$6-$F47+1),$J47/2,$M47,TRUE))/(1-2*_xlfn.NORM.DIST(0,$J47/2,$M47,TRUE))*$D47+($K47="Steady Growth")*(AND(CW$6&gt;=$F47,CW$6&lt;=$H47)*((CW$6-$F47+1)/($J47*($J47+1)/2)*$D47))+($K47="custom")*CustCF!CQ47</f>
        <v/>
      </c>
      <c r="CX47" s="87">
        <f>($K47="Bell Curve")*(_xlfn.NORM.DIST(AND(CX$6&gt;=$F47,CX$6&lt;=$H47)*(CX$6-$F47+1),$J47/2,$M47,TRUE)-_xlfn.NORM.DIST(AND(CX$6&gt;=$F47,CX$6&lt;=$H47)*(CW$6-$F47+1),$J47/2,$M47,TRUE))/(1-2*_xlfn.NORM.DIST(0,$J47/2,$M47,TRUE))*$D47+($K47="Steady Growth")*(AND(CX$6&gt;=$F47,CX$6&lt;=$H47)*((CX$6-$F47+1)/($J47*($J47+1)/2)*$D47))+($K47="custom")*CustCF!CR47</f>
        <v/>
      </c>
      <c r="CY47" s="87">
        <f>($K47="Bell Curve")*(_xlfn.NORM.DIST(AND(CY$6&gt;=$F47,CY$6&lt;=$H47)*(CY$6-$F47+1),$J47/2,$M47,TRUE)-_xlfn.NORM.DIST(AND(CY$6&gt;=$F47,CY$6&lt;=$H47)*(CX$6-$F47+1),$J47/2,$M47,TRUE))/(1-2*_xlfn.NORM.DIST(0,$J47/2,$M47,TRUE))*$D47+($K47="Steady Growth")*(AND(CY$6&gt;=$F47,CY$6&lt;=$H47)*((CY$6-$F47+1)/($J47*($J47+1)/2)*$D47))+($K47="custom")*CustCF!CS47</f>
        <v/>
      </c>
      <c r="CZ47" s="87">
        <f>($K47="Bell Curve")*(_xlfn.NORM.DIST(AND(CZ$6&gt;=$F47,CZ$6&lt;=$H47)*(CZ$6-$F47+1),$J47/2,$M47,TRUE)-_xlfn.NORM.DIST(AND(CZ$6&gt;=$F47,CZ$6&lt;=$H47)*(CY$6-$F47+1),$J47/2,$M47,TRUE))/(1-2*_xlfn.NORM.DIST(0,$J47/2,$M47,TRUE))*$D47+($K47="Steady Growth")*(AND(CZ$6&gt;=$F47,CZ$6&lt;=$H47)*((CZ$6-$F47+1)/($J47*($J47+1)/2)*$D47))+($K47="custom")*CustCF!CT47</f>
        <v/>
      </c>
      <c r="DA47" s="87">
        <f>($K47="Bell Curve")*(_xlfn.NORM.DIST(AND(DA$6&gt;=$F47,DA$6&lt;=$H47)*(DA$6-$F47+1),$J47/2,$M47,TRUE)-_xlfn.NORM.DIST(AND(DA$6&gt;=$F47,DA$6&lt;=$H47)*(CZ$6-$F47+1),$J47/2,$M47,TRUE))/(1-2*_xlfn.NORM.DIST(0,$J47/2,$M47,TRUE))*$D47+($K47="Steady Growth")*(AND(DA$6&gt;=$F47,DA$6&lt;=$H47)*((DA$6-$F47+1)/($J47*($J47+1)/2)*$D47))+($K47="custom")*CustCF!CU47</f>
        <v/>
      </c>
      <c r="DB47" s="87">
        <f>($K47="Bell Curve")*(_xlfn.NORM.DIST(AND(DB$6&gt;=$F47,DB$6&lt;=$H47)*(DB$6-$F47+1),$J47/2,$M47,TRUE)-_xlfn.NORM.DIST(AND(DB$6&gt;=$F47,DB$6&lt;=$H47)*(DA$6-$F47+1),$J47/2,$M47,TRUE))/(1-2*_xlfn.NORM.DIST(0,$J47/2,$M47,TRUE))*$D47+($K47="Steady Growth")*(AND(DB$6&gt;=$F47,DB$6&lt;=$H47)*((DB$6-$F47+1)/($J47*($J47+1)/2)*$D47))+($K47="custom")*CustCF!CV47</f>
        <v/>
      </c>
      <c r="DC47" s="87">
        <f>($K47="Bell Curve")*(_xlfn.NORM.DIST(AND(DC$6&gt;=$F47,DC$6&lt;=$H47)*(DC$6-$F47+1),$J47/2,$M47,TRUE)-_xlfn.NORM.DIST(AND(DC$6&gt;=$F47,DC$6&lt;=$H47)*(DB$6-$F47+1),$J47/2,$M47,TRUE))/(1-2*_xlfn.NORM.DIST(0,$J47/2,$M47,TRUE))*$D47+($K47="Steady Growth")*(AND(DC$6&gt;=$F47,DC$6&lt;=$H47)*((DC$6-$F47+1)/($J47*($J47+1)/2)*$D47))+($K47="custom")*CustCF!CW47</f>
        <v/>
      </c>
      <c r="DD47" s="87">
        <f>($K47="Bell Curve")*(_xlfn.NORM.DIST(AND(DD$6&gt;=$F47,DD$6&lt;=$H47)*(DD$6-$F47+1),$J47/2,$M47,TRUE)-_xlfn.NORM.DIST(AND(DD$6&gt;=$F47,DD$6&lt;=$H47)*(DC$6-$F47+1),$J47/2,$M47,TRUE))/(1-2*_xlfn.NORM.DIST(0,$J47/2,$M47,TRUE))*$D47+($K47="Steady Growth")*(AND(DD$6&gt;=$F47,DD$6&lt;=$H47)*((DD$6-$F47+1)/($J47*($J47+1)/2)*$D47))+($K47="custom")*CustCF!CX47</f>
        <v/>
      </c>
      <c r="DE47" s="87">
        <f>($K47="Bell Curve")*(_xlfn.NORM.DIST(AND(DE$6&gt;=$F47,DE$6&lt;=$H47)*(DE$6-$F47+1),$J47/2,$M47,TRUE)-_xlfn.NORM.DIST(AND(DE$6&gt;=$F47,DE$6&lt;=$H47)*(DD$6-$F47+1),$J47/2,$M47,TRUE))/(1-2*_xlfn.NORM.DIST(0,$J47/2,$M47,TRUE))*$D47+($K47="Steady Growth")*(AND(DE$6&gt;=$F47,DE$6&lt;=$H47)*((DE$6-$F47+1)/($J47*($J47+1)/2)*$D47))+($K47="custom")*CustCF!CY47</f>
        <v/>
      </c>
      <c r="DF47" s="87">
        <f>($K47="Bell Curve")*(_xlfn.NORM.DIST(AND(DF$6&gt;=$F47,DF$6&lt;=$H47)*(DF$6-$F47+1),$J47/2,$M47,TRUE)-_xlfn.NORM.DIST(AND(DF$6&gt;=$F47,DF$6&lt;=$H47)*(DE$6-$F47+1),$J47/2,$M47,TRUE))/(1-2*_xlfn.NORM.DIST(0,$J47/2,$M47,TRUE))*$D47+($K47="Steady Growth")*(AND(DF$6&gt;=$F47,DF$6&lt;=$H47)*((DF$6-$F47+1)/($J47*($J47+1)/2)*$D47))+($K47="custom")*CustCF!CZ47</f>
        <v/>
      </c>
      <c r="DG47" s="87">
        <f>($K47="Bell Curve")*(_xlfn.NORM.DIST(AND(DG$6&gt;=$F47,DG$6&lt;=$H47)*(DG$6-$F47+1),$J47/2,$M47,TRUE)-_xlfn.NORM.DIST(AND(DG$6&gt;=$F47,DG$6&lt;=$H47)*(DF$6-$F47+1),$J47/2,$M47,TRUE))/(1-2*_xlfn.NORM.DIST(0,$J47/2,$M47,TRUE))*$D47+($K47="Steady Growth")*(AND(DG$6&gt;=$F47,DG$6&lt;=$H47)*((DG$6-$F47+1)/($J47*($J47+1)/2)*$D47))+($K47="custom")*CustCF!DA47</f>
        <v/>
      </c>
      <c r="DH47" s="87">
        <f>($K47="Bell Curve")*(_xlfn.NORM.DIST(AND(DH$6&gt;=$F47,DH$6&lt;=$H47)*(DH$6-$F47+1),$J47/2,$M47,TRUE)-_xlfn.NORM.DIST(AND(DH$6&gt;=$F47,DH$6&lt;=$H47)*(DG$6-$F47+1),$J47/2,$M47,TRUE))/(1-2*_xlfn.NORM.DIST(0,$J47/2,$M47,TRUE))*$D47+($K47="Steady Growth")*(AND(DH$6&gt;=$F47,DH$6&lt;=$H47)*((DH$6-$F47+1)/($J47*($J47+1)/2)*$D47))+($K47="custom")*CustCF!DB47</f>
        <v/>
      </c>
      <c r="DI47" s="87">
        <f>($K47="Bell Curve")*(_xlfn.NORM.DIST(AND(DI$6&gt;=$F47,DI$6&lt;=$H47)*(DI$6-$F47+1),$J47/2,$M47,TRUE)-_xlfn.NORM.DIST(AND(DI$6&gt;=$F47,DI$6&lt;=$H47)*(DH$6-$F47+1),$J47/2,$M47,TRUE))/(1-2*_xlfn.NORM.DIST(0,$J47/2,$M47,TRUE))*$D47+($K47="Steady Growth")*(AND(DI$6&gt;=$F47,DI$6&lt;=$H47)*((DI$6-$F47+1)/($J47*($J47+1)/2)*$D47))+($K47="custom")*CustCF!DC47</f>
        <v/>
      </c>
      <c r="DJ47" s="87">
        <f>($K47="Bell Curve")*(_xlfn.NORM.DIST(AND(DJ$6&gt;=$F47,DJ$6&lt;=$H47)*(DJ$6-$F47+1),$J47/2,$M47,TRUE)-_xlfn.NORM.DIST(AND(DJ$6&gt;=$F47,DJ$6&lt;=$H47)*(DI$6-$F47+1),$J47/2,$M47,TRUE))/(1-2*_xlfn.NORM.DIST(0,$J47/2,$M47,TRUE))*$D47+($K47="Steady Growth")*(AND(DJ$6&gt;=$F47,DJ$6&lt;=$H47)*((DJ$6-$F47+1)/($J47*($J47+1)/2)*$D47))+($K47="custom")*CustCF!DD47</f>
        <v/>
      </c>
      <c r="DK47" s="87">
        <f>($K47="Bell Curve")*(_xlfn.NORM.DIST(AND(DK$6&gt;=$F47,DK$6&lt;=$H47)*(DK$6-$F47+1),$J47/2,$M47,TRUE)-_xlfn.NORM.DIST(AND(DK$6&gt;=$F47,DK$6&lt;=$H47)*(DJ$6-$F47+1),$J47/2,$M47,TRUE))/(1-2*_xlfn.NORM.DIST(0,$J47/2,$M47,TRUE))*$D47+($K47="Steady Growth")*(AND(DK$6&gt;=$F47,DK$6&lt;=$H47)*((DK$6-$F47+1)/($J47*($J47+1)/2)*$D47))+($K47="custom")*CustCF!DE47</f>
        <v/>
      </c>
      <c r="DL47" s="87">
        <f>($K47="Bell Curve")*(_xlfn.NORM.DIST(AND(DL$6&gt;=$F47,DL$6&lt;=$H47)*(DL$6-$F47+1),$J47/2,$M47,TRUE)-_xlfn.NORM.DIST(AND(DL$6&gt;=$F47,DL$6&lt;=$H47)*(DK$6-$F47+1),$J47/2,$M47,TRUE))/(1-2*_xlfn.NORM.DIST(0,$J47/2,$M47,TRUE))*$D47+($K47="Steady Growth")*(AND(DL$6&gt;=$F47,DL$6&lt;=$H47)*((DL$6-$F47+1)/($J47*($J47+1)/2)*$D47))+($K47="custom")*CustCF!DF47</f>
        <v/>
      </c>
      <c r="DM47" s="87">
        <f>($K47="Bell Curve")*(_xlfn.NORM.DIST(AND(DM$6&gt;=$F47,DM$6&lt;=$H47)*(DM$6-$F47+1),$J47/2,$M47,TRUE)-_xlfn.NORM.DIST(AND(DM$6&gt;=$F47,DM$6&lt;=$H47)*(DL$6-$F47+1),$J47/2,$M47,TRUE))/(1-2*_xlfn.NORM.DIST(0,$J47/2,$M47,TRUE))*$D47+($K47="Steady Growth")*(AND(DM$6&gt;=$F47,DM$6&lt;=$H47)*((DM$6-$F47+1)/($J47*($J47+1)/2)*$D47))+($K47="custom")*CustCF!DG47</f>
        <v/>
      </c>
      <c r="DN47" s="87">
        <f>($K47="Bell Curve")*(_xlfn.NORM.DIST(AND(DN$6&gt;=$F47,DN$6&lt;=$H47)*(DN$6-$F47+1),$J47/2,$M47,TRUE)-_xlfn.NORM.DIST(AND(DN$6&gt;=$F47,DN$6&lt;=$H47)*(DM$6-$F47+1),$J47/2,$M47,TRUE))/(1-2*_xlfn.NORM.DIST(0,$J47/2,$M47,TRUE))*$D47+($K47="Steady Growth")*(AND(DN$6&gt;=$F47,DN$6&lt;=$H47)*((DN$6-$F47+1)/($J47*($J47+1)/2)*$D47))+($K47="custom")*CustCF!DH47</f>
        <v/>
      </c>
      <c r="DO47" s="87">
        <f>($K47="Bell Curve")*(_xlfn.NORM.DIST(AND(DO$6&gt;=$F47,DO$6&lt;=$H47)*(DO$6-$F47+1),$J47/2,$M47,TRUE)-_xlfn.NORM.DIST(AND(DO$6&gt;=$F47,DO$6&lt;=$H47)*(DN$6-$F47+1),$J47/2,$M47,TRUE))/(1-2*_xlfn.NORM.DIST(0,$J47/2,$M47,TRUE))*$D47+($K47="Steady Growth")*(AND(DO$6&gt;=$F47,DO$6&lt;=$H47)*((DO$6-$F47+1)/($J47*($J47+1)/2)*$D47))+($K47="custom")*CustCF!DI47</f>
        <v/>
      </c>
      <c r="DP47" s="87">
        <f>($K47="Bell Curve")*(_xlfn.NORM.DIST(AND(DP$6&gt;=$F47,DP$6&lt;=$H47)*(DP$6-$F47+1),$J47/2,$M47,TRUE)-_xlfn.NORM.DIST(AND(DP$6&gt;=$F47,DP$6&lt;=$H47)*(DO$6-$F47+1),$J47/2,$M47,TRUE))/(1-2*_xlfn.NORM.DIST(0,$J47/2,$M47,TRUE))*$D47+($K47="Steady Growth")*(AND(DP$6&gt;=$F47,DP$6&lt;=$H47)*((DP$6-$F47+1)/($J47*($J47+1)/2)*$D47))+($K47="custom")*CustCF!DJ47</f>
        <v/>
      </c>
      <c r="DQ47" s="87">
        <f>($K47="Bell Curve")*(_xlfn.NORM.DIST(AND(DQ$6&gt;=$F47,DQ$6&lt;=$H47)*(DQ$6-$F47+1),$J47/2,$M47,TRUE)-_xlfn.NORM.DIST(AND(DQ$6&gt;=$F47,DQ$6&lt;=$H47)*(DP$6-$F47+1),$J47/2,$M47,TRUE))/(1-2*_xlfn.NORM.DIST(0,$J47/2,$M47,TRUE))*$D47+($K47="Steady Growth")*(AND(DQ$6&gt;=$F47,DQ$6&lt;=$H47)*((DQ$6-$F47+1)/($J47*($J47+1)/2)*$D47))+($K47="custom")*CustCF!DK47</f>
        <v/>
      </c>
      <c r="DR47" s="87">
        <f>($K47="Bell Curve")*(_xlfn.NORM.DIST(AND(DR$6&gt;=$F47,DR$6&lt;=$H47)*(DR$6-$F47+1),$J47/2,$M47,TRUE)-_xlfn.NORM.DIST(AND(DR$6&gt;=$F47,DR$6&lt;=$H47)*(DQ$6-$F47+1),$J47/2,$M47,TRUE))/(1-2*_xlfn.NORM.DIST(0,$J47/2,$M47,TRUE))*$D47+($K47="Steady Growth")*(AND(DR$6&gt;=$F47,DR$6&lt;=$H47)*((DR$6-$F47+1)/($J47*($J47+1)/2)*$D47))+($K47="custom")*CustCF!DL47</f>
        <v/>
      </c>
      <c r="DS47" s="87">
        <f>($K47="Bell Curve")*(_xlfn.NORM.DIST(AND(DS$6&gt;=$F47,DS$6&lt;=$H47)*(DS$6-$F47+1),$J47/2,$M47,TRUE)-_xlfn.NORM.DIST(AND(DS$6&gt;=$F47,DS$6&lt;=$H47)*(DR$6-$F47+1),$J47/2,$M47,TRUE))/(1-2*_xlfn.NORM.DIST(0,$J47/2,$M47,TRUE))*$D47+($K47="Steady Growth")*(AND(DS$6&gt;=$F47,DS$6&lt;=$H47)*((DS$6-$F47+1)/($J47*($J47+1)/2)*$D47))+($K47="custom")*CustCF!DM47</f>
        <v/>
      </c>
      <c r="DT47" s="87">
        <f>($K47="Bell Curve")*(_xlfn.NORM.DIST(AND(DT$6&gt;=$F47,DT$6&lt;=$H47)*(DT$6-$F47+1),$J47/2,$M47,TRUE)-_xlfn.NORM.DIST(AND(DT$6&gt;=$F47,DT$6&lt;=$H47)*(DS$6-$F47+1),$J47/2,$M47,TRUE))/(1-2*_xlfn.NORM.DIST(0,$J47/2,$M47,TRUE))*$D47+($K47="Steady Growth")*(AND(DT$6&gt;=$F47,DT$6&lt;=$H47)*((DT$6-$F47+1)/($J47*($J47+1)/2)*$D47))+($K47="custom")*CustCF!DN47</f>
        <v/>
      </c>
      <c r="DU47" s="87">
        <f>($K47="Bell Curve")*(_xlfn.NORM.DIST(AND(DU$6&gt;=$F47,DU$6&lt;=$H47)*(DU$6-$F47+1),$J47/2,$M47,TRUE)-_xlfn.NORM.DIST(AND(DU$6&gt;=$F47,DU$6&lt;=$H47)*(DT$6-$F47+1),$J47/2,$M47,TRUE))/(1-2*_xlfn.NORM.DIST(0,$J47/2,$M47,TRUE))*$D47+($K47="Steady Growth")*(AND(DU$6&gt;=$F47,DU$6&lt;=$H47)*((DU$6-$F47+1)/($J47*($J47+1)/2)*$D47))+($K47="custom")*CustCF!DO47</f>
        <v/>
      </c>
      <c r="DV47" s="87">
        <f>($K47="Bell Curve")*(_xlfn.NORM.DIST(AND(DV$6&gt;=$F47,DV$6&lt;=$H47)*(DV$6-$F47+1),$J47/2,$M47,TRUE)-_xlfn.NORM.DIST(AND(DV$6&gt;=$F47,DV$6&lt;=$H47)*(DU$6-$F47+1),$J47/2,$M47,TRUE))/(1-2*_xlfn.NORM.DIST(0,$J47/2,$M47,TRUE))*$D47+($K47="Steady Growth")*(AND(DV$6&gt;=$F47,DV$6&lt;=$H47)*((DV$6-$F47+1)/($J47*($J47+1)/2)*$D47))+($K47="custom")*CustCF!DP47</f>
        <v/>
      </c>
      <c r="DW47" s="87">
        <f>($K47="Bell Curve")*(_xlfn.NORM.DIST(AND(DW$6&gt;=$F47,DW$6&lt;=$H47)*(DW$6-$F47+1),$J47/2,$M47,TRUE)-_xlfn.NORM.DIST(AND(DW$6&gt;=$F47,DW$6&lt;=$H47)*(DV$6-$F47+1),$J47/2,$M47,TRUE))/(1-2*_xlfn.NORM.DIST(0,$J47/2,$M47,TRUE))*$D47+($K47="Steady Growth")*(AND(DW$6&gt;=$F47,DW$6&lt;=$H47)*((DW$6-$F47+1)/($J47*($J47+1)/2)*$D47))+($K47="custom")*CustCF!DQ47</f>
        <v/>
      </c>
      <c r="DX47" s="87">
        <f>($K47="Bell Curve")*(_xlfn.NORM.DIST(AND(DX$6&gt;=$F47,DX$6&lt;=$H47)*(DX$6-$F47+1),$J47/2,$M47,TRUE)-_xlfn.NORM.DIST(AND(DX$6&gt;=$F47,DX$6&lt;=$H47)*(DW$6-$F47+1),$J47/2,$M47,TRUE))/(1-2*_xlfn.NORM.DIST(0,$J47/2,$M47,TRUE))*$D47+($K47="Steady Growth")*(AND(DX$6&gt;=$F47,DX$6&lt;=$H47)*((DX$6-$F47+1)/($J47*($J47+1)/2)*$D47))+($K47="custom")*CustCF!DR47</f>
        <v/>
      </c>
      <c r="DY47" s="87">
        <f>($K47="Bell Curve")*(_xlfn.NORM.DIST(AND(DY$6&gt;=$F47,DY$6&lt;=$H47)*(DY$6-$F47+1),$J47/2,$M47,TRUE)-_xlfn.NORM.DIST(AND(DY$6&gt;=$F47,DY$6&lt;=$H47)*(DX$6-$F47+1),$J47/2,$M47,TRUE))/(1-2*_xlfn.NORM.DIST(0,$J47/2,$M47,TRUE))*$D47+($K47="Steady Growth")*(AND(DY$6&gt;=$F47,DY$6&lt;=$H47)*((DY$6-$F47+1)/($J47*($J47+1)/2)*$D47))+($K47="custom")*CustCF!DS47</f>
        <v/>
      </c>
      <c r="DZ47" s="87">
        <f>($K47="Bell Curve")*(_xlfn.NORM.DIST(AND(DZ$6&gt;=$F47,DZ$6&lt;=$H47)*(DZ$6-$F47+1),$J47/2,$M47,TRUE)-_xlfn.NORM.DIST(AND(DZ$6&gt;=$F47,DZ$6&lt;=$H47)*(DY$6-$F47+1),$J47/2,$M47,TRUE))/(1-2*_xlfn.NORM.DIST(0,$J47/2,$M47,TRUE))*$D47+($K47="Steady Growth")*(AND(DZ$6&gt;=$F47,DZ$6&lt;=$H47)*((DZ$6-$F47+1)/($J47*($J47+1)/2)*$D47))+($K47="custom")*CustCF!DT47</f>
        <v/>
      </c>
      <c r="EA47" s="87">
        <f>($K47="Bell Curve")*(_xlfn.NORM.DIST(AND(EA$6&gt;=$F47,EA$6&lt;=$H47)*(EA$6-$F47+1),$J47/2,$M47,TRUE)-_xlfn.NORM.DIST(AND(EA$6&gt;=$F47,EA$6&lt;=$H47)*(DZ$6-$F47+1),$J47/2,$M47,TRUE))/(1-2*_xlfn.NORM.DIST(0,$J47/2,$M47,TRUE))*$D47+($K47="Steady Growth")*(AND(EA$6&gt;=$F47,EA$6&lt;=$H47)*((EA$6-$F47+1)/($J47*($J47+1)/2)*$D47))+($K47="custom")*CustCF!DU47</f>
        <v/>
      </c>
      <c r="EB47" s="87">
        <f>($K47="Bell Curve")*(_xlfn.NORM.DIST(AND(EB$6&gt;=$F47,EB$6&lt;=$H47)*(EB$6-$F47+1),$J47/2,$M47,TRUE)-_xlfn.NORM.DIST(AND(EB$6&gt;=$F47,EB$6&lt;=$H47)*(EA$6-$F47+1),$J47/2,$M47,TRUE))/(1-2*_xlfn.NORM.DIST(0,$J47/2,$M47,TRUE))*$D47+($K47="Steady Growth")*(AND(EB$6&gt;=$F47,EB$6&lt;=$H47)*((EB$6-$F47+1)/($J47*($J47+1)/2)*$D47))+($K47="custom")*CustCF!DV47</f>
        <v/>
      </c>
      <c r="EC47" s="87">
        <f>($K47="Bell Curve")*(_xlfn.NORM.DIST(AND(EC$6&gt;=$F47,EC$6&lt;=$H47)*(EC$6-$F47+1),$J47/2,$M47,TRUE)-_xlfn.NORM.DIST(AND(EC$6&gt;=$F47,EC$6&lt;=$H47)*(EB$6-$F47+1),$J47/2,$M47,TRUE))/(1-2*_xlfn.NORM.DIST(0,$J47/2,$M47,TRUE))*$D47+($K47="Steady Growth")*(AND(EC$6&gt;=$F47,EC$6&lt;=$H47)*((EC$6-$F47+1)/($J47*($J47+1)/2)*$D47))+($K47="custom")*CustCF!DW47</f>
        <v/>
      </c>
      <c r="ED47" s="87">
        <f>($K47="Bell Curve")*(_xlfn.NORM.DIST(AND(ED$6&gt;=$F47,ED$6&lt;=$H47)*(ED$6-$F47+1),$J47/2,$M47,TRUE)-_xlfn.NORM.DIST(AND(ED$6&gt;=$F47,ED$6&lt;=$H47)*(EC$6-$F47+1),$J47/2,$M47,TRUE))/(1-2*_xlfn.NORM.DIST(0,$J47/2,$M47,TRUE))*$D47+($K47="Steady Growth")*(AND(ED$6&gt;=$F47,ED$6&lt;=$H47)*((ED$6-$F47+1)/($J47*($J47+1)/2)*$D47))+($K47="custom")*CustCF!DX47</f>
        <v/>
      </c>
      <c r="EE47" s="87">
        <f>($K47="Bell Curve")*(_xlfn.NORM.DIST(AND(EE$6&gt;=$F47,EE$6&lt;=$H47)*(EE$6-$F47+1),$J47/2,$M47,TRUE)-_xlfn.NORM.DIST(AND(EE$6&gt;=$F47,EE$6&lt;=$H47)*(ED$6-$F47+1),$J47/2,$M47,TRUE))/(1-2*_xlfn.NORM.DIST(0,$J47/2,$M47,TRUE))*$D47+($K47="Steady Growth")*(AND(EE$6&gt;=$F47,EE$6&lt;=$H47)*((EE$6-$F47+1)/($J47*($J47+1)/2)*$D47))+($K47="custom")*CustCF!DY47</f>
        <v/>
      </c>
      <c r="EF47" s="87">
        <f>($K47="Bell Curve")*(_xlfn.NORM.DIST(AND(EF$6&gt;=$F47,EF$6&lt;=$H47)*(EF$6-$F47+1),$J47/2,$M47,TRUE)-_xlfn.NORM.DIST(AND(EF$6&gt;=$F47,EF$6&lt;=$H47)*(EE$6-$F47+1),$J47/2,$M47,TRUE))/(1-2*_xlfn.NORM.DIST(0,$J47/2,$M47,TRUE))*$D47+($K47="Steady Growth")*(AND(EF$6&gt;=$F47,EF$6&lt;=$H47)*((EF$6-$F47+1)/($J47*($J47+1)/2)*$D47))+($K47="custom")*CustCF!DZ47</f>
        <v/>
      </c>
      <c r="EG47" s="87">
        <f>($K47="Bell Curve")*(_xlfn.NORM.DIST(AND(EG$6&gt;=$F47,EG$6&lt;=$H47)*(EG$6-$F47+1),$J47/2,$M47,TRUE)-_xlfn.NORM.DIST(AND(EG$6&gt;=$F47,EG$6&lt;=$H47)*(EF$6-$F47+1),$J47/2,$M47,TRUE))/(1-2*_xlfn.NORM.DIST(0,$J47/2,$M47,TRUE))*$D47+($K47="Steady Growth")*(AND(EG$6&gt;=$F47,EG$6&lt;=$H47)*((EG$6-$F47+1)/($J47*($J47+1)/2)*$D47))+($K47="custom")*CustCF!EA47</f>
        <v/>
      </c>
      <c r="EH47" s="87">
        <f>($K47="Bell Curve")*(_xlfn.NORM.DIST(AND(EH$6&gt;=$F47,EH$6&lt;=$H47)*(EH$6-$F47+1),$J47/2,$M47,TRUE)-_xlfn.NORM.DIST(AND(EH$6&gt;=$F47,EH$6&lt;=$H47)*(EG$6-$F47+1),$J47/2,$M47,TRUE))/(1-2*_xlfn.NORM.DIST(0,$J47/2,$M47,TRUE))*$D47+($K47="Steady Growth")*(AND(EH$6&gt;=$F47,EH$6&lt;=$H47)*((EH$6-$F47+1)/($J47*($J47+1)/2)*$D47))+($K47="custom")*CustCF!EB47</f>
        <v/>
      </c>
      <c r="EI47" s="87">
        <f>($K47="Bell Curve")*(_xlfn.NORM.DIST(AND(EI$6&gt;=$F47,EI$6&lt;=$H47)*(EI$6-$F47+1),$J47/2,$M47,TRUE)-_xlfn.NORM.DIST(AND(EI$6&gt;=$F47,EI$6&lt;=$H47)*(EH$6-$F47+1),$J47/2,$M47,TRUE))/(1-2*_xlfn.NORM.DIST(0,$J47/2,$M47,TRUE))*$D47+($K47="Steady Growth")*(AND(EI$6&gt;=$F47,EI$6&lt;=$H47)*((EI$6-$F47+1)/($J47*($J47+1)/2)*$D47))+($K47="custom")*CustCF!EC47</f>
        <v/>
      </c>
      <c r="EJ47" s="87">
        <f>($K47="Bell Curve")*(_xlfn.NORM.DIST(AND(EJ$6&gt;=$F47,EJ$6&lt;=$H47)*(EJ$6-$F47+1),$J47/2,$M47,TRUE)-_xlfn.NORM.DIST(AND(EJ$6&gt;=$F47,EJ$6&lt;=$H47)*(EI$6-$F47+1),$J47/2,$M47,TRUE))/(1-2*_xlfn.NORM.DIST(0,$J47/2,$M47,TRUE))*$D47+($K47="Steady Growth")*(AND(EJ$6&gt;=$F47,EJ$6&lt;=$H47)*((EJ$6-$F47+1)/($J47*($J47+1)/2)*$D47))+($K47="custom")*CustCF!ED47</f>
        <v/>
      </c>
      <c r="EK47" s="87">
        <f>($K47="Bell Curve")*(_xlfn.NORM.DIST(AND(EK$6&gt;=$F47,EK$6&lt;=$H47)*(EK$6-$F47+1),$J47/2,$M47,TRUE)-_xlfn.NORM.DIST(AND(EK$6&gt;=$F47,EK$6&lt;=$H47)*(EJ$6-$F47+1),$J47/2,$M47,TRUE))/(1-2*_xlfn.NORM.DIST(0,$J47/2,$M47,TRUE))*$D47+($K47="Steady Growth")*(AND(EK$6&gt;=$F47,EK$6&lt;=$H47)*((EK$6-$F47+1)/($J47*($J47+1)/2)*$D47))+($K47="custom")*CustCF!EE47</f>
        <v/>
      </c>
      <c r="EL47" s="87">
        <f>($K47="Bell Curve")*(_xlfn.NORM.DIST(AND(EL$6&gt;=$F47,EL$6&lt;=$H47)*(EL$6-$F47+1),$J47/2,$M47,TRUE)-_xlfn.NORM.DIST(AND(EL$6&gt;=$F47,EL$6&lt;=$H47)*(EK$6-$F47+1),$J47/2,$M47,TRUE))/(1-2*_xlfn.NORM.DIST(0,$J47/2,$M47,TRUE))*$D47+($K47="Steady Growth")*(AND(EL$6&gt;=$F47,EL$6&lt;=$H47)*((EL$6-$F47+1)/($J47*($J47+1)/2)*$D47))+($K47="custom")*CustCF!EF47</f>
        <v/>
      </c>
      <c r="EM47" s="87">
        <f>($K47="Bell Curve")*(_xlfn.NORM.DIST(AND(EM$6&gt;=$F47,EM$6&lt;=$H47)*(EM$6-$F47+1),$J47/2,$M47,TRUE)-_xlfn.NORM.DIST(AND(EM$6&gt;=$F47,EM$6&lt;=$H47)*(EL$6-$F47+1),$J47/2,$M47,TRUE))/(1-2*_xlfn.NORM.DIST(0,$J47/2,$M47,TRUE))*$D47+($K47="Steady Growth")*(AND(EM$6&gt;=$F47,EM$6&lt;=$H47)*((EM$6-$F47+1)/($J47*($J47+1)/2)*$D47))+($K47="custom")*CustCF!EG47</f>
        <v/>
      </c>
      <c r="EN47" s="87">
        <f>($K47="Bell Curve")*(_xlfn.NORM.DIST(AND(EN$6&gt;=$F47,EN$6&lt;=$H47)*(EN$6-$F47+1),$J47/2,$M47,TRUE)-_xlfn.NORM.DIST(AND(EN$6&gt;=$F47,EN$6&lt;=$H47)*(EM$6-$F47+1),$J47/2,$M47,TRUE))/(1-2*_xlfn.NORM.DIST(0,$J47/2,$M47,TRUE))*$D47+($K47="Steady Growth")*(AND(EN$6&gt;=$F47,EN$6&lt;=$H47)*((EN$6-$F47+1)/($J47*($J47+1)/2)*$D47))+($K47="custom")*CustCF!EH47</f>
        <v/>
      </c>
      <c r="EO47" s="87">
        <f>($K47="Bell Curve")*(_xlfn.NORM.DIST(AND(EO$6&gt;=$F47,EO$6&lt;=$H47)*(EO$6-$F47+1),$J47/2,$M47,TRUE)-_xlfn.NORM.DIST(AND(EO$6&gt;=$F47,EO$6&lt;=$H47)*(EN$6-$F47+1),$J47/2,$M47,TRUE))/(1-2*_xlfn.NORM.DIST(0,$J47/2,$M47,TRUE))*$D47+($K47="Steady Growth")*(AND(EO$6&gt;=$F47,EO$6&lt;=$H47)*((EO$6-$F47+1)/($J47*($J47+1)/2)*$D47))+($K47="custom")*CustCF!EI47</f>
        <v/>
      </c>
      <c r="EP47" s="87">
        <f>($K47="Bell Curve")*(_xlfn.NORM.DIST(AND(EP$6&gt;=$F47,EP$6&lt;=$H47)*(EP$6-$F47+1),$J47/2,$M47,TRUE)-_xlfn.NORM.DIST(AND(EP$6&gt;=$F47,EP$6&lt;=$H47)*(EO$6-$F47+1),$J47/2,$M47,TRUE))/(1-2*_xlfn.NORM.DIST(0,$J47/2,$M47,TRUE))*$D47+($K47="Steady Growth")*(AND(EP$6&gt;=$F47,EP$6&lt;=$H47)*((EP$6-$F47+1)/($J47*($J47+1)/2)*$D47))+($K47="custom")*CustCF!EJ47</f>
        <v/>
      </c>
      <c r="EQ47" s="87">
        <f>($K47="Bell Curve")*(_xlfn.NORM.DIST(AND(EQ$6&gt;=$F47,EQ$6&lt;=$H47)*(EQ$6-$F47+1),$J47/2,$M47,TRUE)-_xlfn.NORM.DIST(AND(EQ$6&gt;=$F47,EQ$6&lt;=$H47)*(EP$6-$F47+1),$J47/2,$M47,TRUE))/(1-2*_xlfn.NORM.DIST(0,$J47/2,$M47,TRUE))*$D47+($K47="Steady Growth")*(AND(EQ$6&gt;=$F47,EQ$6&lt;=$H47)*((EQ$6-$F47+1)/($J47*($J47+1)/2)*$D47))+($K47="custom")*CustCF!EK47</f>
        <v/>
      </c>
      <c r="ER47" s="87">
        <f>($K47="Bell Curve")*(_xlfn.NORM.DIST(AND(ER$6&gt;=$F47,ER$6&lt;=$H47)*(ER$6-$F47+1),$J47/2,$M47,TRUE)-_xlfn.NORM.DIST(AND(ER$6&gt;=$F47,ER$6&lt;=$H47)*(EQ$6-$F47+1),$J47/2,$M47,TRUE))/(1-2*_xlfn.NORM.DIST(0,$J47/2,$M47,TRUE))*$D47+($K47="Steady Growth")*(AND(ER$6&gt;=$F47,ER$6&lt;=$H47)*((ER$6-$F47+1)/($J47*($J47+1)/2)*$D47))+($K47="custom")*CustCF!EL47</f>
        <v/>
      </c>
      <c r="ES47" s="87">
        <f>($K47="Bell Curve")*(_xlfn.NORM.DIST(AND(ES$6&gt;=$F47,ES$6&lt;=$H47)*(ES$6-$F47+1),$J47/2,$M47,TRUE)-_xlfn.NORM.DIST(AND(ES$6&gt;=$F47,ES$6&lt;=$H47)*(ER$6-$F47+1),$J47/2,$M47,TRUE))/(1-2*_xlfn.NORM.DIST(0,$J47/2,$M47,TRUE))*$D47+($K47="Steady Growth")*(AND(ES$6&gt;=$F47,ES$6&lt;=$H47)*((ES$6-$F47+1)/($J47*($J47+1)/2)*$D47))+($K47="custom")*CustCF!EM47</f>
        <v/>
      </c>
      <c r="ET47" s="87">
        <f>($K47="Bell Curve")*(_xlfn.NORM.DIST(AND(ET$6&gt;=$F47,ET$6&lt;=$H47)*(ET$6-$F47+1),$J47/2,$M47,TRUE)-_xlfn.NORM.DIST(AND(ET$6&gt;=$F47,ET$6&lt;=$H47)*(ES$6-$F47+1),$J47/2,$M47,TRUE))/(1-2*_xlfn.NORM.DIST(0,$J47/2,$M47,TRUE))*$D47+($K47="Steady Growth")*(AND(ET$6&gt;=$F47,ET$6&lt;=$H47)*((ET$6-$F47+1)/($J47*($J47+1)/2)*$D47))+($K47="custom")*CustCF!EN47</f>
        <v/>
      </c>
      <c r="EU47" s="87">
        <f>($K47="Bell Curve")*(_xlfn.NORM.DIST(AND(EU$6&gt;=$F47,EU$6&lt;=$H47)*(EU$6-$F47+1),$J47/2,$M47,TRUE)-_xlfn.NORM.DIST(AND(EU$6&gt;=$F47,EU$6&lt;=$H47)*(ET$6-$F47+1),$J47/2,$M47,TRUE))/(1-2*_xlfn.NORM.DIST(0,$J47/2,$M47,TRUE))*$D47+($K47="Steady Growth")*(AND(EU$6&gt;=$F47,EU$6&lt;=$H47)*((EU$6-$F47+1)/($J47*($J47+1)/2)*$D47))+($K47="custom")*CustCF!EO47</f>
        <v/>
      </c>
      <c r="EV47" s="87">
        <f>($K47="Bell Curve")*(_xlfn.NORM.DIST(AND(EV$6&gt;=$F47,EV$6&lt;=$H47)*(EV$6-$F47+1),$J47/2,$M47,TRUE)-_xlfn.NORM.DIST(AND(EV$6&gt;=$F47,EV$6&lt;=$H47)*(EU$6-$F47+1),$J47/2,$M47,TRUE))/(1-2*_xlfn.NORM.DIST(0,$J47/2,$M47,TRUE))*$D47+($K47="Steady Growth")*(AND(EV$6&gt;=$F47,EV$6&lt;=$H47)*((EV$6-$F47+1)/($J47*($J47+1)/2)*$D47))+($K47="custom")*CustCF!EP47</f>
        <v/>
      </c>
      <c r="EW47" s="87">
        <f>($K47="Bell Curve")*(_xlfn.NORM.DIST(AND(EW$6&gt;=$F47,EW$6&lt;=$H47)*(EW$6-$F47+1),$J47/2,$M47,TRUE)-_xlfn.NORM.DIST(AND(EW$6&gt;=$F47,EW$6&lt;=$H47)*(EV$6-$F47+1),$J47/2,$M47,TRUE))/(1-2*_xlfn.NORM.DIST(0,$J47/2,$M47,TRUE))*$D47+($K47="Steady Growth")*(AND(EW$6&gt;=$F47,EW$6&lt;=$H47)*((EW$6-$F47+1)/($J47*($J47+1)/2)*$D47))+($K47="custom")*CustCF!EQ47</f>
        <v/>
      </c>
      <c r="EX47" s="87">
        <f>($K47="Bell Curve")*(_xlfn.NORM.DIST(AND(EX$6&gt;=$F47,EX$6&lt;=$H47)*(EX$6-$F47+1),$J47/2,$M47,TRUE)-_xlfn.NORM.DIST(AND(EX$6&gt;=$F47,EX$6&lt;=$H47)*(EW$6-$F47+1),$J47/2,$M47,TRUE))/(1-2*_xlfn.NORM.DIST(0,$J47/2,$M47,TRUE))*$D47+($K47="Steady Growth")*(AND(EX$6&gt;=$F47,EX$6&lt;=$H47)*((EX$6-$F47+1)/($J47*($J47+1)/2)*$D47))+($K47="custom")*CustCF!ER47</f>
        <v/>
      </c>
      <c r="EY47" s="87">
        <f>($K47="Bell Curve")*(_xlfn.NORM.DIST(AND(EY$6&gt;=$F47,EY$6&lt;=$H47)*(EY$6-$F47+1),$J47/2,$M47,TRUE)-_xlfn.NORM.DIST(AND(EY$6&gt;=$F47,EY$6&lt;=$H47)*(EX$6-$F47+1),$J47/2,$M47,TRUE))/(1-2*_xlfn.NORM.DIST(0,$J47/2,$M47,TRUE))*$D47+($K47="Steady Growth")*(AND(EY$6&gt;=$F47,EY$6&lt;=$H47)*((EY$6-$F47+1)/($J47*($J47+1)/2)*$D47))+($K47="custom")*CustCF!ES47</f>
        <v/>
      </c>
      <c r="EZ47" s="87">
        <f>($K47="Bell Curve")*(_xlfn.NORM.DIST(AND(EZ$6&gt;=$F47,EZ$6&lt;=$H47)*(EZ$6-$F47+1),$J47/2,$M47,TRUE)-_xlfn.NORM.DIST(AND(EZ$6&gt;=$F47,EZ$6&lt;=$H47)*(EY$6-$F47+1),$J47/2,$M47,TRUE))/(1-2*_xlfn.NORM.DIST(0,$J47/2,$M47,TRUE))*$D47+($K47="Steady Growth")*(AND(EZ$6&gt;=$F47,EZ$6&lt;=$H47)*((EZ$6-$F47+1)/($J47*($J47+1)/2)*$D47))+($K47="custom")*CustCF!ET47</f>
        <v/>
      </c>
      <c r="FA47" s="87">
        <f>($K47="Bell Curve")*(_xlfn.NORM.DIST(AND(FA$6&gt;=$F47,FA$6&lt;=$H47)*(FA$6-$F47+1),$J47/2,$M47,TRUE)-_xlfn.NORM.DIST(AND(FA$6&gt;=$F47,FA$6&lt;=$H47)*(EZ$6-$F47+1),$J47/2,$M47,TRUE))/(1-2*_xlfn.NORM.DIST(0,$J47/2,$M47,TRUE))*$D47+($K47="Steady Growth")*(AND(FA$6&gt;=$F47,FA$6&lt;=$H47)*((FA$6-$F47+1)/($J47*($J47+1)/2)*$D47))+($K47="custom")*CustCF!EU47</f>
        <v/>
      </c>
      <c r="FB47" s="87">
        <f>($K47="Bell Curve")*(_xlfn.NORM.DIST(AND(FB$6&gt;=$F47,FB$6&lt;=$H47)*(FB$6-$F47+1),$J47/2,$M47,TRUE)-_xlfn.NORM.DIST(AND(FB$6&gt;=$F47,FB$6&lt;=$H47)*(FA$6-$F47+1),$J47/2,$M47,TRUE))/(1-2*_xlfn.NORM.DIST(0,$J47/2,$M47,TRUE))*$D47+($K47="Steady Growth")*(AND(FB$6&gt;=$F47,FB$6&lt;=$H47)*((FB$6-$F47+1)/($J47*($J47+1)/2)*$D47))+($K47="custom")*CustCF!EV47</f>
        <v/>
      </c>
      <c r="FC47" s="87">
        <f>($K47="Bell Curve")*(_xlfn.NORM.DIST(AND(FC$6&gt;=$F47,FC$6&lt;=$H47)*(FC$6-$F47+1),$J47/2,$M47,TRUE)-_xlfn.NORM.DIST(AND(FC$6&gt;=$F47,FC$6&lt;=$H47)*(FB$6-$F47+1),$J47/2,$M47,TRUE))/(1-2*_xlfn.NORM.DIST(0,$J47/2,$M47,TRUE))*$D47+($K47="Steady Growth")*(AND(FC$6&gt;=$F47,FC$6&lt;=$H47)*((FC$6-$F47+1)/($J47*($J47+1)/2)*$D47))+($K47="custom")*CustCF!EW47</f>
        <v/>
      </c>
      <c r="FD47" s="87">
        <f>($K47="Bell Curve")*(_xlfn.NORM.DIST(AND(FD$6&gt;=$F47,FD$6&lt;=$H47)*(FD$6-$F47+1),$J47/2,$M47,TRUE)-_xlfn.NORM.DIST(AND(FD$6&gt;=$F47,FD$6&lt;=$H47)*(FC$6-$F47+1),$J47/2,$M47,TRUE))/(1-2*_xlfn.NORM.DIST(0,$J47/2,$M47,TRUE))*$D47+($K47="Steady Growth")*(AND(FD$6&gt;=$F47,FD$6&lt;=$H47)*((FD$6-$F47+1)/($J47*($J47+1)/2)*$D47))+($K47="custom")*CustCF!EX47</f>
        <v/>
      </c>
      <c r="FE47" s="87">
        <f>($K47="Bell Curve")*(_xlfn.NORM.DIST(AND(FE$6&gt;=$F47,FE$6&lt;=$H47)*(FE$6-$F47+1),$J47/2,$M47,TRUE)-_xlfn.NORM.DIST(AND(FE$6&gt;=$F47,FE$6&lt;=$H47)*(FD$6-$F47+1),$J47/2,$M47,TRUE))/(1-2*_xlfn.NORM.DIST(0,$J47/2,$M47,TRUE))*$D47+($K47="Steady Growth")*(AND(FE$6&gt;=$F47,FE$6&lt;=$H47)*((FE$6-$F47+1)/($J47*($J47+1)/2)*$D47))+($K47="custom")*CustCF!EY47</f>
        <v/>
      </c>
      <c r="FF47" s="87">
        <f>($K47="Bell Curve")*(_xlfn.NORM.DIST(AND(FF$6&gt;=$F47,FF$6&lt;=$H47)*(FF$6-$F47+1),$J47/2,$M47,TRUE)-_xlfn.NORM.DIST(AND(FF$6&gt;=$F47,FF$6&lt;=$H47)*(FE$6-$F47+1),$J47/2,$M47,TRUE))/(1-2*_xlfn.NORM.DIST(0,$J47/2,$M47,TRUE))*$D47+($K47="Steady Growth")*(AND(FF$6&gt;=$F47,FF$6&lt;=$H47)*((FF$6-$F47+1)/($J47*($J47+1)/2)*$D47))+($K47="custom")*CustCF!EZ47</f>
        <v/>
      </c>
      <c r="FG47" s="87">
        <f>($K47="Bell Curve")*(_xlfn.NORM.DIST(AND(FG$6&gt;=$F47,FG$6&lt;=$H47)*(FG$6-$F47+1),$J47/2,$M47,TRUE)-_xlfn.NORM.DIST(AND(FG$6&gt;=$F47,FG$6&lt;=$H47)*(FF$6-$F47+1),$J47/2,$M47,TRUE))/(1-2*_xlfn.NORM.DIST(0,$J47/2,$M47,TRUE))*$D47+($K47="Steady Growth")*(AND(FG$6&gt;=$F47,FG$6&lt;=$H47)*((FG$6-$F47+1)/($J47*($J47+1)/2)*$D47))+($K47="custom")*CustCF!FA47</f>
        <v/>
      </c>
      <c r="FH47" s="87">
        <f>($K47="Bell Curve")*(_xlfn.NORM.DIST(AND(FH$6&gt;=$F47,FH$6&lt;=$H47)*(FH$6-$F47+1),$J47/2,$M47,TRUE)-_xlfn.NORM.DIST(AND(FH$6&gt;=$F47,FH$6&lt;=$H47)*(FG$6-$F47+1),$J47/2,$M47,TRUE))/(1-2*_xlfn.NORM.DIST(0,$J47/2,$M47,TRUE))*$D47+($K47="Steady Growth")*(AND(FH$6&gt;=$F47,FH$6&lt;=$H47)*((FH$6-$F47+1)/($J47*($J47+1)/2)*$D47))+($K47="custom")*CustCF!FB47</f>
        <v/>
      </c>
      <c r="FI47" s="87">
        <f>($K47="Bell Curve")*(_xlfn.NORM.DIST(AND(FI$6&gt;=$F47,FI$6&lt;=$H47)*(FI$6-$F47+1),$J47/2,$M47,TRUE)-_xlfn.NORM.DIST(AND(FI$6&gt;=$F47,FI$6&lt;=$H47)*(FH$6-$F47+1),$J47/2,$M47,TRUE))/(1-2*_xlfn.NORM.DIST(0,$J47/2,$M47,TRUE))*$D47+($K47="Steady Growth")*(AND(FI$6&gt;=$F47,FI$6&lt;=$H47)*((FI$6-$F47+1)/($J47*($J47+1)/2)*$D47))+($K47="custom")*CustCF!FC47</f>
        <v/>
      </c>
      <c r="FJ47" s="87">
        <f>($K47="Bell Curve")*(_xlfn.NORM.DIST(AND(FJ$6&gt;=$F47,FJ$6&lt;=$H47)*(FJ$6-$F47+1),$J47/2,$M47,TRUE)-_xlfn.NORM.DIST(AND(FJ$6&gt;=$F47,FJ$6&lt;=$H47)*(FI$6-$F47+1),$J47/2,$M47,TRUE))/(1-2*_xlfn.NORM.DIST(0,$J47/2,$M47,TRUE))*$D47+($K47="Steady Growth")*(AND(FJ$6&gt;=$F47,FJ$6&lt;=$H47)*((FJ$6-$F47+1)/($J47*($J47+1)/2)*$D47))+($K47="custom")*CustCF!FD47</f>
        <v/>
      </c>
      <c r="FK47" s="87">
        <f>($K47="Bell Curve")*(_xlfn.NORM.DIST(AND(FK$6&gt;=$F47,FK$6&lt;=$H47)*(FK$6-$F47+1),$J47/2,$M47,TRUE)-_xlfn.NORM.DIST(AND(FK$6&gt;=$F47,FK$6&lt;=$H47)*(FJ$6-$F47+1),$J47/2,$M47,TRUE))/(1-2*_xlfn.NORM.DIST(0,$J47/2,$M47,TRUE))*$D47+($K47="Steady Growth")*(AND(FK$6&gt;=$F47,FK$6&lt;=$H47)*((FK$6-$F47+1)/($J47*($J47+1)/2)*$D47))+($K47="custom")*CustCF!FE47</f>
        <v/>
      </c>
      <c r="FL47" s="87">
        <f>($K47="Bell Curve")*(_xlfn.NORM.DIST(AND(FL$6&gt;=$F47,FL$6&lt;=$H47)*(FL$6-$F47+1),$J47/2,$M47,TRUE)-_xlfn.NORM.DIST(AND(FL$6&gt;=$F47,FL$6&lt;=$H47)*(FK$6-$F47+1),$J47/2,$M47,TRUE))/(1-2*_xlfn.NORM.DIST(0,$J47/2,$M47,TRUE))*$D47+($K47="Steady Growth")*(AND(FL$6&gt;=$F47,FL$6&lt;=$H47)*((FL$6-$F47+1)/($J47*($J47+1)/2)*$D47))+($K47="custom")*CustCF!FF47</f>
        <v/>
      </c>
      <c r="FM47" s="87">
        <f>($K47="Bell Curve")*(_xlfn.NORM.DIST(AND(FM$6&gt;=$F47,FM$6&lt;=$H47)*(FM$6-$F47+1),$J47/2,$M47,TRUE)-_xlfn.NORM.DIST(AND(FM$6&gt;=$F47,FM$6&lt;=$H47)*(FL$6-$F47+1),$J47/2,$M47,TRUE))/(1-2*_xlfn.NORM.DIST(0,$J47/2,$M47,TRUE))*$D47+($K47="Steady Growth")*(AND(FM$6&gt;=$F47,FM$6&lt;=$H47)*((FM$6-$F47+1)/($J47*($J47+1)/2)*$D47))+($K47="custom")*CustCF!FG47</f>
        <v/>
      </c>
      <c r="FN47" s="87">
        <f>($K47="Bell Curve")*(_xlfn.NORM.DIST(AND(FN$6&gt;=$F47,FN$6&lt;=$H47)*(FN$6-$F47+1),$J47/2,$M47,TRUE)-_xlfn.NORM.DIST(AND(FN$6&gt;=$F47,FN$6&lt;=$H47)*(FM$6-$F47+1),$J47/2,$M47,TRUE))/(1-2*_xlfn.NORM.DIST(0,$J47/2,$M47,TRUE))*$D47+($K47="Steady Growth")*(AND(FN$6&gt;=$F47,FN$6&lt;=$H47)*((FN$6-$F47+1)/($J47*($J47+1)/2)*$D47))+($K47="custom")*CustCF!FH47</f>
        <v/>
      </c>
      <c r="FO47" s="87">
        <f>($K47="Bell Curve")*(_xlfn.NORM.DIST(AND(FO$6&gt;=$F47,FO$6&lt;=$H47)*(FO$6-$F47+1),$J47/2,$M47,TRUE)-_xlfn.NORM.DIST(AND(FO$6&gt;=$F47,FO$6&lt;=$H47)*(FN$6-$F47+1),$J47/2,$M47,TRUE))/(1-2*_xlfn.NORM.DIST(0,$J47/2,$M47,TRUE))*$D47+($K47="Steady Growth")*(AND(FO$6&gt;=$F47,FO$6&lt;=$H47)*((FO$6-$F47+1)/($J47*($J47+1)/2)*$D47))+($K47="custom")*CustCF!FI47</f>
        <v/>
      </c>
      <c r="FP47" s="87">
        <f>($K47="Bell Curve")*(_xlfn.NORM.DIST(AND(FP$6&gt;=$F47,FP$6&lt;=$H47)*(FP$6-$F47+1),$J47/2,$M47,TRUE)-_xlfn.NORM.DIST(AND(FP$6&gt;=$F47,FP$6&lt;=$H47)*(FO$6-$F47+1),$J47/2,$M47,TRUE))/(1-2*_xlfn.NORM.DIST(0,$J47/2,$M47,TRUE))*$D47+($K47="Steady Growth")*(AND(FP$6&gt;=$F47,FP$6&lt;=$H47)*((FP$6-$F47+1)/($J47*($J47+1)/2)*$D47))+($K47="custom")*CustCF!FJ47</f>
        <v/>
      </c>
      <c r="FQ47" s="87">
        <f>($K47="Bell Curve")*(_xlfn.NORM.DIST(AND(FQ$6&gt;=$F47,FQ$6&lt;=$H47)*(FQ$6-$F47+1),$J47/2,$M47,TRUE)-_xlfn.NORM.DIST(AND(FQ$6&gt;=$F47,FQ$6&lt;=$H47)*(FP$6-$F47+1),$J47/2,$M47,TRUE))/(1-2*_xlfn.NORM.DIST(0,$J47/2,$M47,TRUE))*$D47+($K47="Steady Growth")*(AND(FQ$6&gt;=$F47,FQ$6&lt;=$H47)*((FQ$6-$F47+1)/($J47*($J47+1)/2)*$D47))+($K47="custom")*CustCF!FK47</f>
        <v/>
      </c>
      <c r="FR47" s="87">
        <f>($K47="Bell Curve")*(_xlfn.NORM.DIST(AND(FR$6&gt;=$F47,FR$6&lt;=$H47)*(FR$6-$F47+1),$J47/2,$M47,TRUE)-_xlfn.NORM.DIST(AND(FR$6&gt;=$F47,FR$6&lt;=$H47)*(FQ$6-$F47+1),$J47/2,$M47,TRUE))/(1-2*_xlfn.NORM.DIST(0,$J47/2,$M47,TRUE))*$D47+($K47="Steady Growth")*(AND(FR$6&gt;=$F47,FR$6&lt;=$H47)*((FR$6-$F47+1)/($J47*($J47+1)/2)*$D47))+($K47="custom")*CustCF!FL47</f>
        <v/>
      </c>
      <c r="FS47" s="87">
        <f>($K47="Bell Curve")*(_xlfn.NORM.DIST(AND(FS$6&gt;=$F47,FS$6&lt;=$H47)*(FS$6-$F47+1),$J47/2,$M47,TRUE)-_xlfn.NORM.DIST(AND(FS$6&gt;=$F47,FS$6&lt;=$H47)*(FR$6-$F47+1),$J47/2,$M47,TRUE))/(1-2*_xlfn.NORM.DIST(0,$J47/2,$M47,TRUE))*$D47+($K47="Steady Growth")*(AND(FS$6&gt;=$F47,FS$6&lt;=$H47)*((FS$6-$F47+1)/($J47*($J47+1)/2)*$D47))+($K47="custom")*CustCF!FM47</f>
        <v/>
      </c>
      <c r="FT47" s="87">
        <f>($K47="Bell Curve")*(_xlfn.NORM.DIST(AND(FT$6&gt;=$F47,FT$6&lt;=$H47)*(FT$6-$F47+1),$J47/2,$M47,TRUE)-_xlfn.NORM.DIST(AND(FT$6&gt;=$F47,FT$6&lt;=$H47)*(FS$6-$F47+1),$J47/2,$M47,TRUE))/(1-2*_xlfn.NORM.DIST(0,$J47/2,$M47,TRUE))*$D47+($K47="Steady Growth")*(AND(FT$6&gt;=$F47,FT$6&lt;=$H47)*((FT$6-$F47+1)/($J47*($J47+1)/2)*$D47))+($K47="custom")*CustCF!FN47</f>
        <v/>
      </c>
      <c r="FU47" s="87">
        <f>($K47="Bell Curve")*(_xlfn.NORM.DIST(AND(FU$6&gt;=$F47,FU$6&lt;=$H47)*(FU$6-$F47+1),$J47/2,$M47,TRUE)-_xlfn.NORM.DIST(AND(FU$6&gt;=$F47,FU$6&lt;=$H47)*(FT$6-$F47+1),$J47/2,$M47,TRUE))/(1-2*_xlfn.NORM.DIST(0,$J47/2,$M47,TRUE))*$D47+($K47="Steady Growth")*(AND(FU$6&gt;=$F47,FU$6&lt;=$H47)*((FU$6-$F47+1)/($J47*($J47+1)/2)*$D47))+($K47="custom")*CustCF!FO47</f>
        <v/>
      </c>
      <c r="FV47" s="87">
        <f>($K47="Bell Curve")*(_xlfn.NORM.DIST(AND(FV$6&gt;=$F47,FV$6&lt;=$H47)*(FV$6-$F47+1),$J47/2,$M47,TRUE)-_xlfn.NORM.DIST(AND(FV$6&gt;=$F47,FV$6&lt;=$H47)*(FU$6-$F47+1),$J47/2,$M47,TRUE))/(1-2*_xlfn.NORM.DIST(0,$J47/2,$M47,TRUE))*$D47+($K47="Steady Growth")*(AND(FV$6&gt;=$F47,FV$6&lt;=$H47)*((FV$6-$F47+1)/($J47*($J47+1)/2)*$D47))+($K47="custom")*CustCF!FP47</f>
        <v/>
      </c>
      <c r="FW47" s="87">
        <f>($K47="Bell Curve")*(_xlfn.NORM.DIST(AND(FW$6&gt;=$F47,FW$6&lt;=$H47)*(FW$6-$F47+1),$J47/2,$M47,TRUE)-_xlfn.NORM.DIST(AND(FW$6&gt;=$F47,FW$6&lt;=$H47)*(FV$6-$F47+1),$J47/2,$M47,TRUE))/(1-2*_xlfn.NORM.DIST(0,$J47/2,$M47,TRUE))*$D47+($K47="Steady Growth")*(AND(FW$6&gt;=$F47,FW$6&lt;=$H47)*((FW$6-$F47+1)/($J47*($J47+1)/2)*$D47))+($K47="custom")*CustCF!FQ47</f>
        <v/>
      </c>
      <c r="FX47" s="87">
        <f>($K47="Bell Curve")*(_xlfn.NORM.DIST(AND(FX$6&gt;=$F47,FX$6&lt;=$H47)*(FX$6-$F47+1),$J47/2,$M47,TRUE)-_xlfn.NORM.DIST(AND(FX$6&gt;=$F47,FX$6&lt;=$H47)*(FW$6-$F47+1),$J47/2,$M47,TRUE))/(1-2*_xlfn.NORM.DIST(0,$J47/2,$M47,TRUE))*$D47+($K47="Steady Growth")*(AND(FX$6&gt;=$F47,FX$6&lt;=$H47)*((FX$6-$F47+1)/($J47*($J47+1)/2)*$D47))+($K47="custom")*CustCF!FR47</f>
        <v/>
      </c>
      <c r="FY47" s="87">
        <f>($K47="Bell Curve")*(_xlfn.NORM.DIST(AND(FY$6&gt;=$F47,FY$6&lt;=$H47)*(FY$6-$F47+1),$J47/2,$M47,TRUE)-_xlfn.NORM.DIST(AND(FY$6&gt;=$F47,FY$6&lt;=$H47)*(FX$6-$F47+1),$J47/2,$M47,TRUE))/(1-2*_xlfn.NORM.DIST(0,$J47/2,$M47,TRUE))*$D47+($K47="Steady Growth")*(AND(FY$6&gt;=$F47,FY$6&lt;=$H47)*((FY$6-$F47+1)/($J47*($J47+1)/2)*$D47))+($K47="custom")*CustCF!FS47</f>
        <v/>
      </c>
      <c r="FZ47" s="87">
        <f>($K47="Bell Curve")*(_xlfn.NORM.DIST(AND(FZ$6&gt;=$F47,FZ$6&lt;=$H47)*(FZ$6-$F47+1),$J47/2,$M47,TRUE)-_xlfn.NORM.DIST(AND(FZ$6&gt;=$F47,FZ$6&lt;=$H47)*(FY$6-$F47+1),$J47/2,$M47,TRUE))/(1-2*_xlfn.NORM.DIST(0,$J47/2,$M47,TRUE))*$D47+($K47="Steady Growth")*(AND(FZ$6&gt;=$F47,FZ$6&lt;=$H47)*((FZ$6-$F47+1)/($J47*($J47+1)/2)*$D47))+($K47="custom")*CustCF!FT47</f>
        <v/>
      </c>
      <c r="GA47" s="87">
        <f>($K47="Bell Curve")*(_xlfn.NORM.DIST(AND(GA$6&gt;=$F47,GA$6&lt;=$H47)*(GA$6-$F47+1),$J47/2,$M47,TRUE)-_xlfn.NORM.DIST(AND(GA$6&gt;=$F47,GA$6&lt;=$H47)*(FZ$6-$F47+1),$J47/2,$M47,TRUE))/(1-2*_xlfn.NORM.DIST(0,$J47/2,$M47,TRUE))*$D47+($K47="Steady Growth")*(AND(GA$6&gt;=$F47,GA$6&lt;=$H47)*((GA$6-$F47+1)/($J47*($J47+1)/2)*$D47))+($K47="custom")*CustCF!FU47</f>
        <v/>
      </c>
      <c r="GB47" s="87">
        <f>($K47="Bell Curve")*(_xlfn.NORM.DIST(AND(GB$6&gt;=$F47,GB$6&lt;=$H47)*(GB$6-$F47+1),$J47/2,$M47,TRUE)-_xlfn.NORM.DIST(AND(GB$6&gt;=$F47,GB$6&lt;=$H47)*(GA$6-$F47+1),$J47/2,$M47,TRUE))/(1-2*_xlfn.NORM.DIST(0,$J47/2,$M47,TRUE))*$D47+($K47="Steady Growth")*(AND(GB$6&gt;=$F47,GB$6&lt;=$H47)*((GB$6-$F47+1)/($J47*($J47+1)/2)*$D47))+($K47="custom")*CustCF!FV47</f>
        <v/>
      </c>
      <c r="GC47" s="87">
        <f>($K47="Bell Curve")*(_xlfn.NORM.DIST(AND(GC$6&gt;=$F47,GC$6&lt;=$H47)*(GC$6-$F47+1),$J47/2,$M47,TRUE)-_xlfn.NORM.DIST(AND(GC$6&gt;=$F47,GC$6&lt;=$H47)*(GB$6-$F47+1),$J47/2,$M47,TRUE))/(1-2*_xlfn.NORM.DIST(0,$J47/2,$M47,TRUE))*$D47+($K47="Steady Growth")*(AND(GC$6&gt;=$F47,GC$6&lt;=$H47)*((GC$6-$F47+1)/($J47*($J47+1)/2)*$D47))+($K47="custom")*CustCF!FW47</f>
        <v/>
      </c>
      <c r="GD47" s="87">
        <f>($K47="Bell Curve")*(_xlfn.NORM.DIST(AND(GD$6&gt;=$F47,GD$6&lt;=$H47)*(GD$6-$F47+1),$J47/2,$M47,TRUE)-_xlfn.NORM.DIST(AND(GD$6&gt;=$F47,GD$6&lt;=$H47)*(GC$6-$F47+1),$J47/2,$M47,TRUE))/(1-2*_xlfn.NORM.DIST(0,$J47/2,$M47,TRUE))*$D47+($K47="Steady Growth")*(AND(GD$6&gt;=$F47,GD$6&lt;=$H47)*((GD$6-$F47+1)/($J47*($J47+1)/2)*$D47))+($K47="custom")*CustCF!FX47</f>
        <v/>
      </c>
      <c r="GE47" s="87">
        <f>($K47="Bell Curve")*(_xlfn.NORM.DIST(AND(GE$6&gt;=$F47,GE$6&lt;=$H47)*(GE$6-$F47+1),$J47/2,$M47,TRUE)-_xlfn.NORM.DIST(AND(GE$6&gt;=$F47,GE$6&lt;=$H47)*(GD$6-$F47+1),$J47/2,$M47,TRUE))/(1-2*_xlfn.NORM.DIST(0,$J47/2,$M47,TRUE))*$D47+($K47="Steady Growth")*(AND(GE$6&gt;=$F47,GE$6&lt;=$H47)*((GE$6-$F47+1)/($J47*($J47+1)/2)*$D47))+($K47="custom")*CustCF!FY47</f>
        <v/>
      </c>
      <c r="GF47" s="87">
        <f>($K47="Bell Curve")*(_xlfn.NORM.DIST(AND(GF$6&gt;=$F47,GF$6&lt;=$H47)*(GF$6-$F47+1),$J47/2,$M47,TRUE)-_xlfn.NORM.DIST(AND(GF$6&gt;=$F47,GF$6&lt;=$H47)*(GE$6-$F47+1),$J47/2,$M47,TRUE))/(1-2*_xlfn.NORM.DIST(0,$J47/2,$M47,TRUE))*$D47+($K47="Steady Growth")*(AND(GF$6&gt;=$F47,GF$6&lt;=$H47)*((GF$6-$F47+1)/($J47*($J47+1)/2)*$D47))+($K47="custom")*CustCF!FZ47</f>
        <v/>
      </c>
      <c r="GG47" s="87">
        <f>($K47="Bell Curve")*(_xlfn.NORM.DIST(AND(GG$6&gt;=$F47,GG$6&lt;=$H47)*(GG$6-$F47+1),$J47/2,$M47,TRUE)-_xlfn.NORM.DIST(AND(GG$6&gt;=$F47,GG$6&lt;=$H47)*(GF$6-$F47+1),$J47/2,$M47,TRUE))/(1-2*_xlfn.NORM.DIST(0,$J47/2,$M47,TRUE))*$D47+($K47="Steady Growth")*(AND(GG$6&gt;=$F47,GG$6&lt;=$H47)*((GG$6-$F47+1)/($J47*($J47+1)/2)*$D47))+($K47="custom")*CustCF!GA47</f>
        <v/>
      </c>
      <c r="GH47" s="87">
        <f>($K47="Bell Curve")*(_xlfn.NORM.DIST(AND(GH$6&gt;=$F47,GH$6&lt;=$H47)*(GH$6-$F47+1),$J47/2,$M47,TRUE)-_xlfn.NORM.DIST(AND(GH$6&gt;=$F47,GH$6&lt;=$H47)*(GG$6-$F47+1),$J47/2,$M47,TRUE))/(1-2*_xlfn.NORM.DIST(0,$J47/2,$M47,TRUE))*$D47+($K47="Steady Growth")*(AND(GH$6&gt;=$F47,GH$6&lt;=$H47)*((GH$6-$F47+1)/($J47*($J47+1)/2)*$D47))+($K47="custom")*CustCF!GB47</f>
        <v/>
      </c>
      <c r="GI47" s="87">
        <f>($K47="Bell Curve")*(_xlfn.NORM.DIST(AND(GI$6&gt;=$F47,GI$6&lt;=$H47)*(GI$6-$F47+1),$J47/2,$M47,TRUE)-_xlfn.NORM.DIST(AND(GI$6&gt;=$F47,GI$6&lt;=$H47)*(GH$6-$F47+1),$J47/2,$M47,TRUE))/(1-2*_xlfn.NORM.DIST(0,$J47/2,$M47,TRUE))*$D47+($K47="Steady Growth")*(AND(GI$6&gt;=$F47,GI$6&lt;=$H47)*((GI$6-$F47+1)/($J47*($J47+1)/2)*$D47))+($K47="custom")*CustCF!GC47</f>
        <v/>
      </c>
      <c r="GJ47" s="87">
        <f>($K47="Bell Curve")*(_xlfn.NORM.DIST(AND(GJ$6&gt;=$F47,GJ$6&lt;=$H47)*(GJ$6-$F47+1),$J47/2,$M47,TRUE)-_xlfn.NORM.DIST(AND(GJ$6&gt;=$F47,GJ$6&lt;=$H47)*(GI$6-$F47+1),$J47/2,$M47,TRUE))/(1-2*_xlfn.NORM.DIST(0,$J47/2,$M47,TRUE))*$D47+($K47="Steady Growth")*(AND(GJ$6&gt;=$F47,GJ$6&lt;=$H47)*((GJ$6-$F47+1)/($J47*($J47+1)/2)*$D47))+($K47="custom")*CustCF!GD47</f>
        <v/>
      </c>
      <c r="GK47" s="87">
        <f>($K47="Bell Curve")*(_xlfn.NORM.DIST(AND(GK$6&gt;=$F47,GK$6&lt;=$H47)*(GK$6-$F47+1),$J47/2,$M47,TRUE)-_xlfn.NORM.DIST(AND(GK$6&gt;=$F47,GK$6&lt;=$H47)*(GJ$6-$F47+1),$J47/2,$M47,TRUE))/(1-2*_xlfn.NORM.DIST(0,$J47/2,$M47,TRUE))*$D47+($K47="Steady Growth")*(AND(GK$6&gt;=$F47,GK$6&lt;=$H47)*((GK$6-$F47+1)/($J47*($J47+1)/2)*$D47))+($K47="custom")*CustCF!GE47</f>
        <v/>
      </c>
      <c r="GL47" s="87">
        <f>($K47="Bell Curve")*(_xlfn.NORM.DIST(AND(GL$6&gt;=$F47,GL$6&lt;=$H47)*(GL$6-$F47+1),$J47/2,$M47,TRUE)-_xlfn.NORM.DIST(AND(GL$6&gt;=$F47,GL$6&lt;=$H47)*(GK$6-$F47+1),$J47/2,$M47,TRUE))/(1-2*_xlfn.NORM.DIST(0,$J47/2,$M47,TRUE))*$D47+($K47="Steady Growth")*(AND(GL$6&gt;=$F47,GL$6&lt;=$H47)*((GL$6-$F47+1)/($J47*($J47+1)/2)*$D47))+($K47="custom")*CustCF!GF47</f>
        <v/>
      </c>
      <c r="GM47" s="87">
        <f>($K47="Bell Curve")*(_xlfn.NORM.DIST(AND(GM$6&gt;=$F47,GM$6&lt;=$H47)*(GM$6-$F47+1),$J47/2,$M47,TRUE)-_xlfn.NORM.DIST(AND(GM$6&gt;=$F47,GM$6&lt;=$H47)*(GL$6-$F47+1),$J47/2,$M47,TRUE))/(1-2*_xlfn.NORM.DIST(0,$J47/2,$M47,TRUE))*$D47+($K47="Steady Growth")*(AND(GM$6&gt;=$F47,GM$6&lt;=$H47)*((GM$6-$F47+1)/($J47*($J47+1)/2)*$D47))+($K47="custom")*CustCF!GG47</f>
        <v/>
      </c>
      <c r="GN47" s="257">
        <f>($K47="Bell Curve")*(_xlfn.NORM.DIST(AND(GN$6&gt;=$F47,GN$6&lt;=$H47)*(GN$6-$F47+1),$J47/2,$M47,TRUE)-_xlfn.NORM.DIST(AND(GN$6&gt;=$F47,GN$6&lt;=$H47)*(GM$6-$F47+1),$J47/2,$M47,TRUE))/(1-2*_xlfn.NORM.DIST(0,$J47/2,$M47,TRUE))*$D47+($K47="Steady Growth")*(AND(GN$6&gt;=$F47,GN$6&lt;=$H47)*((GN$6-$F47+1)/($J47*($J47+1)/2)*$D47))+($K47="custom")*CustCF!GH47</f>
        <v/>
      </c>
      <c r="GO47" s="1" t="n"/>
      <c r="GP47" s="63" t="n"/>
    </row>
    <row r="48" hidden="1" outlineLevel="1">
      <c r="A48" s="1" t="n"/>
      <c r="B48" s="1" t="n"/>
      <c r="C48" s="251">
        <f>Budget!T19</f>
        <v/>
      </c>
      <c r="D48" s="14">
        <f>Budget!U19</f>
        <v/>
      </c>
      <c r="E48" s="14">
        <f>IF(D48&lt;&gt;0,F48,"")</f>
        <v/>
      </c>
      <c r="F48" s="252" t="n">
        <v>0</v>
      </c>
      <c r="G48" s="921">
        <f>IF(L48="custom",CustCF!F48,INDEX($P$8:$GN$8,MATCH(F48,$P$6:$GN$6,0)))</f>
        <v/>
      </c>
      <c r="H48" s="252" t="n">
        <v>0</v>
      </c>
      <c r="I48" s="921">
        <f>IF(L48="custom",CustCF!G48,INDEX($P$8:$GN$8,MATCH(H48,$P$6:$GN$6,0)))</f>
        <v/>
      </c>
      <c r="J48" s="249">
        <f>H48-F48+1</f>
        <v/>
      </c>
      <c r="K48" s="254" t="inlineStr">
        <is>
          <t>Bell Curve</t>
        </is>
      </c>
      <c r="L48" s="255" t="inlineStr">
        <is>
          <t>Flat (9)</t>
        </is>
      </c>
      <c r="M48" s="256">
        <f>INDEX($D$261:$D$266,MATCH(L48,$C$261:$C$266,0))</f>
        <v/>
      </c>
      <c r="N48" s="13">
        <f>SUM(P48:GN48)</f>
        <v/>
      </c>
      <c r="O48" s="14" t="n"/>
      <c r="P48" s="87">
        <f>($K48="Bell Curve")*(_xlfn.NORM.DIST(AND(P$6&gt;=$F48,P$6&lt;=$H48)*(P$6-$F48+1),$J48/2,$M48,TRUE)-_xlfn.NORM.DIST(AND(P$6&gt;=$F48,P$6&lt;=$H48)*(O$6-$F48+1),$J48/2,$M48,TRUE))/(1-2*_xlfn.NORM.DIST(0,$J48/2,$M48,TRUE))*$D48+($K48="Steady Growth")*(AND(P$6&gt;=$F48,P$6&lt;=$H48)*((P$6-$F48+1)/($J48*($J48+1)/2)*$D48))+($K48="custom")*CustCF!J48</f>
        <v/>
      </c>
      <c r="Q48" s="87">
        <f>($K48="Bell Curve")*(_xlfn.NORM.DIST(AND(Q$6&gt;=$F48,Q$6&lt;=$H48)*(Q$6-$F48+1),$J48/2,$M48,TRUE)-_xlfn.NORM.DIST(AND(Q$6&gt;=$F48,Q$6&lt;=$H48)*(P$6-$F48+1),$J48/2,$M48,TRUE))/(1-2*_xlfn.NORM.DIST(0,$J48/2,$M48,TRUE))*$D48+($K48="Steady Growth")*(AND(Q$6&gt;=$F48,Q$6&lt;=$H48)*((Q$6-$F48+1)/($J48*($J48+1)/2)*$D48))+($K48="custom")*CustCF!K48</f>
        <v/>
      </c>
      <c r="R48" s="87">
        <f>($K48="Bell Curve")*(_xlfn.NORM.DIST(AND(R$6&gt;=$F48,R$6&lt;=$H48)*(R$6-$F48+1),$J48/2,$M48,TRUE)-_xlfn.NORM.DIST(AND(R$6&gt;=$F48,R$6&lt;=$H48)*(Q$6-$F48+1),$J48/2,$M48,TRUE))/(1-2*_xlfn.NORM.DIST(0,$J48/2,$M48,TRUE))*$D48+($K48="Steady Growth")*(AND(R$6&gt;=$F48,R$6&lt;=$H48)*((R$6-$F48+1)/($J48*($J48+1)/2)*$D48))+($K48="custom")*CustCF!L48</f>
        <v/>
      </c>
      <c r="S48" s="87">
        <f>($K48="Bell Curve")*(_xlfn.NORM.DIST(AND(S$6&gt;=$F48,S$6&lt;=$H48)*(S$6-$F48+1),$J48/2,$M48,TRUE)-_xlfn.NORM.DIST(AND(S$6&gt;=$F48,S$6&lt;=$H48)*(R$6-$F48+1),$J48/2,$M48,TRUE))/(1-2*_xlfn.NORM.DIST(0,$J48/2,$M48,TRUE))*$D48+($K48="Steady Growth")*(AND(S$6&gt;=$F48,S$6&lt;=$H48)*((S$6-$F48+1)/($J48*($J48+1)/2)*$D48))+($K48="custom")*CustCF!M48</f>
        <v/>
      </c>
      <c r="T48" s="87">
        <f>($K48="Bell Curve")*(_xlfn.NORM.DIST(AND(T$6&gt;=$F48,T$6&lt;=$H48)*(T$6-$F48+1),$J48/2,$M48,TRUE)-_xlfn.NORM.DIST(AND(T$6&gt;=$F48,T$6&lt;=$H48)*(S$6-$F48+1),$J48/2,$M48,TRUE))/(1-2*_xlfn.NORM.DIST(0,$J48/2,$M48,TRUE))*$D48+($K48="Steady Growth")*(AND(T$6&gt;=$F48,T$6&lt;=$H48)*((T$6-$F48+1)/($J48*($J48+1)/2)*$D48))+($K48="custom")*CustCF!N48</f>
        <v/>
      </c>
      <c r="U48" s="87">
        <f>($K48="Bell Curve")*(_xlfn.NORM.DIST(AND(U$6&gt;=$F48,U$6&lt;=$H48)*(U$6-$F48+1),$J48/2,$M48,TRUE)-_xlfn.NORM.DIST(AND(U$6&gt;=$F48,U$6&lt;=$H48)*(T$6-$F48+1),$J48/2,$M48,TRUE))/(1-2*_xlfn.NORM.DIST(0,$J48/2,$M48,TRUE))*$D48+($K48="Steady Growth")*(AND(U$6&gt;=$F48,U$6&lt;=$H48)*((U$6-$F48+1)/($J48*($J48+1)/2)*$D48))+($K48="custom")*CustCF!O48</f>
        <v/>
      </c>
      <c r="V48" s="87">
        <f>($K48="Bell Curve")*(_xlfn.NORM.DIST(AND(V$6&gt;=$F48,V$6&lt;=$H48)*(V$6-$F48+1),$J48/2,$M48,TRUE)-_xlfn.NORM.DIST(AND(V$6&gt;=$F48,V$6&lt;=$H48)*(U$6-$F48+1),$J48/2,$M48,TRUE))/(1-2*_xlfn.NORM.DIST(0,$J48/2,$M48,TRUE))*$D48+($K48="Steady Growth")*(AND(V$6&gt;=$F48,V$6&lt;=$H48)*((V$6-$F48+1)/($J48*($J48+1)/2)*$D48))+($K48="custom")*CustCF!P48</f>
        <v/>
      </c>
      <c r="W48" s="87">
        <f>($K48="Bell Curve")*(_xlfn.NORM.DIST(AND(W$6&gt;=$F48,W$6&lt;=$H48)*(W$6-$F48+1),$J48/2,$M48,TRUE)-_xlfn.NORM.DIST(AND(W$6&gt;=$F48,W$6&lt;=$H48)*(V$6-$F48+1),$J48/2,$M48,TRUE))/(1-2*_xlfn.NORM.DIST(0,$J48/2,$M48,TRUE))*$D48+($K48="Steady Growth")*(AND(W$6&gt;=$F48,W$6&lt;=$H48)*((W$6-$F48+1)/($J48*($J48+1)/2)*$D48))+($K48="custom")*CustCF!Q48</f>
        <v/>
      </c>
      <c r="X48" s="87">
        <f>($K48="Bell Curve")*(_xlfn.NORM.DIST(AND(X$6&gt;=$F48,X$6&lt;=$H48)*(X$6-$F48+1),$J48/2,$M48,TRUE)-_xlfn.NORM.DIST(AND(X$6&gt;=$F48,X$6&lt;=$H48)*(W$6-$F48+1),$J48/2,$M48,TRUE))/(1-2*_xlfn.NORM.DIST(0,$J48/2,$M48,TRUE))*$D48+($K48="Steady Growth")*(AND(X$6&gt;=$F48,X$6&lt;=$H48)*((X$6-$F48+1)/($J48*($J48+1)/2)*$D48))+($K48="custom")*CustCF!R48</f>
        <v/>
      </c>
      <c r="Y48" s="87">
        <f>($K48="Bell Curve")*(_xlfn.NORM.DIST(AND(Y$6&gt;=$F48,Y$6&lt;=$H48)*(Y$6-$F48+1),$J48/2,$M48,TRUE)-_xlfn.NORM.DIST(AND(Y$6&gt;=$F48,Y$6&lt;=$H48)*(X$6-$F48+1),$J48/2,$M48,TRUE))/(1-2*_xlfn.NORM.DIST(0,$J48/2,$M48,TRUE))*$D48+($K48="Steady Growth")*(AND(Y$6&gt;=$F48,Y$6&lt;=$H48)*((Y$6-$F48+1)/($J48*($J48+1)/2)*$D48))+($K48="custom")*CustCF!S48</f>
        <v/>
      </c>
      <c r="Z48" s="87">
        <f>($K48="Bell Curve")*(_xlfn.NORM.DIST(AND(Z$6&gt;=$F48,Z$6&lt;=$H48)*(Z$6-$F48+1),$J48/2,$M48,TRUE)-_xlfn.NORM.DIST(AND(Z$6&gt;=$F48,Z$6&lt;=$H48)*(Y$6-$F48+1),$J48/2,$M48,TRUE))/(1-2*_xlfn.NORM.DIST(0,$J48/2,$M48,TRUE))*$D48+($K48="Steady Growth")*(AND(Z$6&gt;=$F48,Z$6&lt;=$H48)*((Z$6-$F48+1)/($J48*($J48+1)/2)*$D48))+($K48="custom")*CustCF!T48</f>
        <v/>
      </c>
      <c r="AA48" s="87">
        <f>($K48="Bell Curve")*(_xlfn.NORM.DIST(AND(AA$6&gt;=$F48,AA$6&lt;=$H48)*(AA$6-$F48+1),$J48/2,$M48,TRUE)-_xlfn.NORM.DIST(AND(AA$6&gt;=$F48,AA$6&lt;=$H48)*(Z$6-$F48+1),$J48/2,$M48,TRUE))/(1-2*_xlfn.NORM.DIST(0,$J48/2,$M48,TRUE))*$D48+($K48="Steady Growth")*(AND(AA$6&gt;=$F48,AA$6&lt;=$H48)*((AA$6-$F48+1)/($J48*($J48+1)/2)*$D48))+($K48="custom")*CustCF!U48</f>
        <v/>
      </c>
      <c r="AB48" s="87">
        <f>($K48="Bell Curve")*(_xlfn.NORM.DIST(AND(AB$6&gt;=$F48,AB$6&lt;=$H48)*(AB$6-$F48+1),$J48/2,$M48,TRUE)-_xlfn.NORM.DIST(AND(AB$6&gt;=$F48,AB$6&lt;=$H48)*(AA$6-$F48+1),$J48/2,$M48,TRUE))/(1-2*_xlfn.NORM.DIST(0,$J48/2,$M48,TRUE))*$D48+($K48="Steady Growth")*(AND(AB$6&gt;=$F48,AB$6&lt;=$H48)*((AB$6-$F48+1)/($J48*($J48+1)/2)*$D48))+($K48="custom")*CustCF!V48</f>
        <v/>
      </c>
      <c r="AC48" s="87">
        <f>($K48="Bell Curve")*(_xlfn.NORM.DIST(AND(AC$6&gt;=$F48,AC$6&lt;=$H48)*(AC$6-$F48+1),$J48/2,$M48,TRUE)-_xlfn.NORM.DIST(AND(AC$6&gt;=$F48,AC$6&lt;=$H48)*(AB$6-$F48+1),$J48/2,$M48,TRUE))/(1-2*_xlfn.NORM.DIST(0,$J48/2,$M48,TRUE))*$D48+($K48="Steady Growth")*(AND(AC$6&gt;=$F48,AC$6&lt;=$H48)*((AC$6-$F48+1)/($J48*($J48+1)/2)*$D48))+($K48="custom")*CustCF!W48</f>
        <v/>
      </c>
      <c r="AD48" s="87">
        <f>($K48="Bell Curve")*(_xlfn.NORM.DIST(AND(AD$6&gt;=$F48,AD$6&lt;=$H48)*(AD$6-$F48+1),$J48/2,$M48,TRUE)-_xlfn.NORM.DIST(AND(AD$6&gt;=$F48,AD$6&lt;=$H48)*(AC$6-$F48+1),$J48/2,$M48,TRUE))/(1-2*_xlfn.NORM.DIST(0,$J48/2,$M48,TRUE))*$D48+($K48="Steady Growth")*(AND(AD$6&gt;=$F48,AD$6&lt;=$H48)*((AD$6-$F48+1)/($J48*($J48+1)/2)*$D48))+($K48="custom")*CustCF!X48</f>
        <v/>
      </c>
      <c r="AE48" s="87">
        <f>($K48="Bell Curve")*(_xlfn.NORM.DIST(AND(AE$6&gt;=$F48,AE$6&lt;=$H48)*(AE$6-$F48+1),$J48/2,$M48,TRUE)-_xlfn.NORM.DIST(AND(AE$6&gt;=$F48,AE$6&lt;=$H48)*(AD$6-$F48+1),$J48/2,$M48,TRUE))/(1-2*_xlfn.NORM.DIST(0,$J48/2,$M48,TRUE))*$D48+($K48="Steady Growth")*(AND(AE$6&gt;=$F48,AE$6&lt;=$H48)*((AE$6-$F48+1)/($J48*($J48+1)/2)*$D48))+($K48="custom")*CustCF!Y48</f>
        <v/>
      </c>
      <c r="AF48" s="87">
        <f>($K48="Bell Curve")*(_xlfn.NORM.DIST(AND(AF$6&gt;=$F48,AF$6&lt;=$H48)*(AF$6-$F48+1),$J48/2,$M48,TRUE)-_xlfn.NORM.DIST(AND(AF$6&gt;=$F48,AF$6&lt;=$H48)*(AE$6-$F48+1),$J48/2,$M48,TRUE))/(1-2*_xlfn.NORM.DIST(0,$J48/2,$M48,TRUE))*$D48+($K48="Steady Growth")*(AND(AF$6&gt;=$F48,AF$6&lt;=$H48)*((AF$6-$F48+1)/($J48*($J48+1)/2)*$D48))+($K48="custom")*CustCF!Z48</f>
        <v/>
      </c>
      <c r="AG48" s="87">
        <f>($K48="Bell Curve")*(_xlfn.NORM.DIST(AND(AG$6&gt;=$F48,AG$6&lt;=$H48)*(AG$6-$F48+1),$J48/2,$M48,TRUE)-_xlfn.NORM.DIST(AND(AG$6&gt;=$F48,AG$6&lt;=$H48)*(AF$6-$F48+1),$J48/2,$M48,TRUE))/(1-2*_xlfn.NORM.DIST(0,$J48/2,$M48,TRUE))*$D48+($K48="Steady Growth")*(AND(AG$6&gt;=$F48,AG$6&lt;=$H48)*((AG$6-$F48+1)/($J48*($J48+1)/2)*$D48))+($K48="custom")*CustCF!AA48</f>
        <v/>
      </c>
      <c r="AH48" s="87">
        <f>($K48="Bell Curve")*(_xlfn.NORM.DIST(AND(AH$6&gt;=$F48,AH$6&lt;=$H48)*(AH$6-$F48+1),$J48/2,$M48,TRUE)-_xlfn.NORM.DIST(AND(AH$6&gt;=$F48,AH$6&lt;=$H48)*(AG$6-$F48+1),$J48/2,$M48,TRUE))/(1-2*_xlfn.NORM.DIST(0,$J48/2,$M48,TRUE))*$D48+($K48="Steady Growth")*(AND(AH$6&gt;=$F48,AH$6&lt;=$H48)*((AH$6-$F48+1)/($J48*($J48+1)/2)*$D48))+($K48="custom")*CustCF!AB48</f>
        <v/>
      </c>
      <c r="AI48" s="87">
        <f>($K48="Bell Curve")*(_xlfn.NORM.DIST(AND(AI$6&gt;=$F48,AI$6&lt;=$H48)*(AI$6-$F48+1),$J48/2,$M48,TRUE)-_xlfn.NORM.DIST(AND(AI$6&gt;=$F48,AI$6&lt;=$H48)*(AH$6-$F48+1),$J48/2,$M48,TRUE))/(1-2*_xlfn.NORM.DIST(0,$J48/2,$M48,TRUE))*$D48+($K48="Steady Growth")*(AND(AI$6&gt;=$F48,AI$6&lt;=$H48)*((AI$6-$F48+1)/($J48*($J48+1)/2)*$D48))+($K48="custom")*CustCF!AC48</f>
        <v/>
      </c>
      <c r="AJ48" s="87">
        <f>($K48="Bell Curve")*(_xlfn.NORM.DIST(AND(AJ$6&gt;=$F48,AJ$6&lt;=$H48)*(AJ$6-$F48+1),$J48/2,$M48,TRUE)-_xlfn.NORM.DIST(AND(AJ$6&gt;=$F48,AJ$6&lt;=$H48)*(AI$6-$F48+1),$J48/2,$M48,TRUE))/(1-2*_xlfn.NORM.DIST(0,$J48/2,$M48,TRUE))*$D48+($K48="Steady Growth")*(AND(AJ$6&gt;=$F48,AJ$6&lt;=$H48)*((AJ$6-$F48+1)/($J48*($J48+1)/2)*$D48))+($K48="custom")*CustCF!AD48</f>
        <v/>
      </c>
      <c r="AK48" s="87">
        <f>($K48="Bell Curve")*(_xlfn.NORM.DIST(AND(AK$6&gt;=$F48,AK$6&lt;=$H48)*(AK$6-$F48+1),$J48/2,$M48,TRUE)-_xlfn.NORM.DIST(AND(AK$6&gt;=$F48,AK$6&lt;=$H48)*(AJ$6-$F48+1),$J48/2,$M48,TRUE))/(1-2*_xlfn.NORM.DIST(0,$J48/2,$M48,TRUE))*$D48+($K48="Steady Growth")*(AND(AK$6&gt;=$F48,AK$6&lt;=$H48)*((AK$6-$F48+1)/($J48*($J48+1)/2)*$D48))+($K48="custom")*CustCF!AE48</f>
        <v/>
      </c>
      <c r="AL48" s="87">
        <f>($K48="Bell Curve")*(_xlfn.NORM.DIST(AND(AL$6&gt;=$F48,AL$6&lt;=$H48)*(AL$6-$F48+1),$J48/2,$M48,TRUE)-_xlfn.NORM.DIST(AND(AL$6&gt;=$F48,AL$6&lt;=$H48)*(AK$6-$F48+1),$J48/2,$M48,TRUE))/(1-2*_xlfn.NORM.DIST(0,$J48/2,$M48,TRUE))*$D48+($K48="Steady Growth")*(AND(AL$6&gt;=$F48,AL$6&lt;=$H48)*((AL$6-$F48+1)/($J48*($J48+1)/2)*$D48))+($K48="custom")*CustCF!AF48</f>
        <v/>
      </c>
      <c r="AM48" s="87">
        <f>($K48="Bell Curve")*(_xlfn.NORM.DIST(AND(AM$6&gt;=$F48,AM$6&lt;=$H48)*(AM$6-$F48+1),$J48/2,$M48,TRUE)-_xlfn.NORM.DIST(AND(AM$6&gt;=$F48,AM$6&lt;=$H48)*(AL$6-$F48+1),$J48/2,$M48,TRUE))/(1-2*_xlfn.NORM.DIST(0,$J48/2,$M48,TRUE))*$D48+($K48="Steady Growth")*(AND(AM$6&gt;=$F48,AM$6&lt;=$H48)*((AM$6-$F48+1)/($J48*($J48+1)/2)*$D48))+($K48="custom")*CustCF!AG48</f>
        <v/>
      </c>
      <c r="AN48" s="87">
        <f>($K48="Bell Curve")*(_xlfn.NORM.DIST(AND(AN$6&gt;=$F48,AN$6&lt;=$H48)*(AN$6-$F48+1),$J48/2,$M48,TRUE)-_xlfn.NORM.DIST(AND(AN$6&gt;=$F48,AN$6&lt;=$H48)*(AM$6-$F48+1),$J48/2,$M48,TRUE))/(1-2*_xlfn.NORM.DIST(0,$J48/2,$M48,TRUE))*$D48+($K48="Steady Growth")*(AND(AN$6&gt;=$F48,AN$6&lt;=$H48)*((AN$6-$F48+1)/($J48*($J48+1)/2)*$D48))+($K48="custom")*CustCF!AH48</f>
        <v/>
      </c>
      <c r="AO48" s="87">
        <f>($K48="Bell Curve")*(_xlfn.NORM.DIST(AND(AO$6&gt;=$F48,AO$6&lt;=$H48)*(AO$6-$F48+1),$J48/2,$M48,TRUE)-_xlfn.NORM.DIST(AND(AO$6&gt;=$F48,AO$6&lt;=$H48)*(AN$6-$F48+1),$J48/2,$M48,TRUE))/(1-2*_xlfn.NORM.DIST(0,$J48/2,$M48,TRUE))*$D48+($K48="Steady Growth")*(AND(AO$6&gt;=$F48,AO$6&lt;=$H48)*((AO$6-$F48+1)/($J48*($J48+1)/2)*$D48))+($K48="custom")*CustCF!AI48</f>
        <v/>
      </c>
      <c r="AP48" s="87">
        <f>($K48="Bell Curve")*(_xlfn.NORM.DIST(AND(AP$6&gt;=$F48,AP$6&lt;=$H48)*(AP$6-$F48+1),$J48/2,$M48,TRUE)-_xlfn.NORM.DIST(AND(AP$6&gt;=$F48,AP$6&lt;=$H48)*(AO$6-$F48+1),$J48/2,$M48,TRUE))/(1-2*_xlfn.NORM.DIST(0,$J48/2,$M48,TRUE))*$D48+($K48="Steady Growth")*(AND(AP$6&gt;=$F48,AP$6&lt;=$H48)*((AP$6-$F48+1)/($J48*($J48+1)/2)*$D48))+($K48="custom")*CustCF!AJ48</f>
        <v/>
      </c>
      <c r="AQ48" s="87">
        <f>($K48="Bell Curve")*(_xlfn.NORM.DIST(AND(AQ$6&gt;=$F48,AQ$6&lt;=$H48)*(AQ$6-$F48+1),$J48/2,$M48,TRUE)-_xlfn.NORM.DIST(AND(AQ$6&gt;=$F48,AQ$6&lt;=$H48)*(AP$6-$F48+1),$J48/2,$M48,TRUE))/(1-2*_xlfn.NORM.DIST(0,$J48/2,$M48,TRUE))*$D48+($K48="Steady Growth")*(AND(AQ$6&gt;=$F48,AQ$6&lt;=$H48)*((AQ$6-$F48+1)/($J48*($J48+1)/2)*$D48))+($K48="custom")*CustCF!AK48</f>
        <v/>
      </c>
      <c r="AR48" s="87">
        <f>($K48="Bell Curve")*(_xlfn.NORM.DIST(AND(AR$6&gt;=$F48,AR$6&lt;=$H48)*(AR$6-$F48+1),$J48/2,$M48,TRUE)-_xlfn.NORM.DIST(AND(AR$6&gt;=$F48,AR$6&lt;=$H48)*(AQ$6-$F48+1),$J48/2,$M48,TRUE))/(1-2*_xlfn.NORM.DIST(0,$J48/2,$M48,TRUE))*$D48+($K48="Steady Growth")*(AND(AR$6&gt;=$F48,AR$6&lt;=$H48)*((AR$6-$F48+1)/($J48*($J48+1)/2)*$D48))+($K48="custom")*CustCF!AL48</f>
        <v/>
      </c>
      <c r="AS48" s="87">
        <f>($K48="Bell Curve")*(_xlfn.NORM.DIST(AND(AS$6&gt;=$F48,AS$6&lt;=$H48)*(AS$6-$F48+1),$J48/2,$M48,TRUE)-_xlfn.NORM.DIST(AND(AS$6&gt;=$F48,AS$6&lt;=$H48)*(AR$6-$F48+1),$J48/2,$M48,TRUE))/(1-2*_xlfn.NORM.DIST(0,$J48/2,$M48,TRUE))*$D48+($K48="Steady Growth")*(AND(AS$6&gt;=$F48,AS$6&lt;=$H48)*((AS$6-$F48+1)/($J48*($J48+1)/2)*$D48))+($K48="custom")*CustCF!AM48</f>
        <v/>
      </c>
      <c r="AT48" s="87">
        <f>($K48="Bell Curve")*(_xlfn.NORM.DIST(AND(AT$6&gt;=$F48,AT$6&lt;=$H48)*(AT$6-$F48+1),$J48/2,$M48,TRUE)-_xlfn.NORM.DIST(AND(AT$6&gt;=$F48,AT$6&lt;=$H48)*(AS$6-$F48+1),$J48/2,$M48,TRUE))/(1-2*_xlfn.NORM.DIST(0,$J48/2,$M48,TRUE))*$D48+($K48="Steady Growth")*(AND(AT$6&gt;=$F48,AT$6&lt;=$H48)*((AT$6-$F48+1)/($J48*($J48+1)/2)*$D48))+($K48="custom")*CustCF!AN48</f>
        <v/>
      </c>
      <c r="AU48" s="87">
        <f>($K48="Bell Curve")*(_xlfn.NORM.DIST(AND(AU$6&gt;=$F48,AU$6&lt;=$H48)*(AU$6-$F48+1),$J48/2,$M48,TRUE)-_xlfn.NORM.DIST(AND(AU$6&gt;=$F48,AU$6&lt;=$H48)*(AT$6-$F48+1),$J48/2,$M48,TRUE))/(1-2*_xlfn.NORM.DIST(0,$J48/2,$M48,TRUE))*$D48+($K48="Steady Growth")*(AND(AU$6&gt;=$F48,AU$6&lt;=$H48)*((AU$6-$F48+1)/($J48*($J48+1)/2)*$D48))+($K48="custom")*CustCF!AO48</f>
        <v/>
      </c>
      <c r="AV48" s="87">
        <f>($K48="Bell Curve")*(_xlfn.NORM.DIST(AND(AV$6&gt;=$F48,AV$6&lt;=$H48)*(AV$6-$F48+1),$J48/2,$M48,TRUE)-_xlfn.NORM.DIST(AND(AV$6&gt;=$F48,AV$6&lt;=$H48)*(AU$6-$F48+1),$J48/2,$M48,TRUE))/(1-2*_xlfn.NORM.DIST(0,$J48/2,$M48,TRUE))*$D48+($K48="Steady Growth")*(AND(AV$6&gt;=$F48,AV$6&lt;=$H48)*((AV$6-$F48+1)/($J48*($J48+1)/2)*$D48))+($K48="custom")*CustCF!AP48</f>
        <v/>
      </c>
      <c r="AW48" s="87">
        <f>($K48="Bell Curve")*(_xlfn.NORM.DIST(AND(AW$6&gt;=$F48,AW$6&lt;=$H48)*(AW$6-$F48+1),$J48/2,$M48,TRUE)-_xlfn.NORM.DIST(AND(AW$6&gt;=$F48,AW$6&lt;=$H48)*(AV$6-$F48+1),$J48/2,$M48,TRUE))/(1-2*_xlfn.NORM.DIST(0,$J48/2,$M48,TRUE))*$D48+($K48="Steady Growth")*(AND(AW$6&gt;=$F48,AW$6&lt;=$H48)*((AW$6-$F48+1)/($J48*($J48+1)/2)*$D48))+($K48="custom")*CustCF!AQ48</f>
        <v/>
      </c>
      <c r="AX48" s="87">
        <f>($K48="Bell Curve")*(_xlfn.NORM.DIST(AND(AX$6&gt;=$F48,AX$6&lt;=$H48)*(AX$6-$F48+1),$J48/2,$M48,TRUE)-_xlfn.NORM.DIST(AND(AX$6&gt;=$F48,AX$6&lt;=$H48)*(AW$6-$F48+1),$J48/2,$M48,TRUE))/(1-2*_xlfn.NORM.DIST(0,$J48/2,$M48,TRUE))*$D48+($K48="Steady Growth")*(AND(AX$6&gt;=$F48,AX$6&lt;=$H48)*((AX$6-$F48+1)/($J48*($J48+1)/2)*$D48))+($K48="custom")*CustCF!AR48</f>
        <v/>
      </c>
      <c r="AY48" s="87">
        <f>($K48="Bell Curve")*(_xlfn.NORM.DIST(AND(AY$6&gt;=$F48,AY$6&lt;=$H48)*(AY$6-$F48+1),$J48/2,$M48,TRUE)-_xlfn.NORM.DIST(AND(AY$6&gt;=$F48,AY$6&lt;=$H48)*(AX$6-$F48+1),$J48/2,$M48,TRUE))/(1-2*_xlfn.NORM.DIST(0,$J48/2,$M48,TRUE))*$D48+($K48="Steady Growth")*(AND(AY$6&gt;=$F48,AY$6&lt;=$H48)*((AY$6-$F48+1)/($J48*($J48+1)/2)*$D48))+($K48="custom")*CustCF!AS48</f>
        <v/>
      </c>
      <c r="AZ48" s="87">
        <f>($K48="Bell Curve")*(_xlfn.NORM.DIST(AND(AZ$6&gt;=$F48,AZ$6&lt;=$H48)*(AZ$6-$F48+1),$J48/2,$M48,TRUE)-_xlfn.NORM.DIST(AND(AZ$6&gt;=$F48,AZ$6&lt;=$H48)*(AY$6-$F48+1),$J48/2,$M48,TRUE))/(1-2*_xlfn.NORM.DIST(0,$J48/2,$M48,TRUE))*$D48+($K48="Steady Growth")*(AND(AZ$6&gt;=$F48,AZ$6&lt;=$H48)*((AZ$6-$F48+1)/($J48*($J48+1)/2)*$D48))+($K48="custom")*CustCF!AT48</f>
        <v/>
      </c>
      <c r="BA48" s="87">
        <f>($K48="Bell Curve")*(_xlfn.NORM.DIST(AND(BA$6&gt;=$F48,BA$6&lt;=$H48)*(BA$6-$F48+1),$J48/2,$M48,TRUE)-_xlfn.NORM.DIST(AND(BA$6&gt;=$F48,BA$6&lt;=$H48)*(AZ$6-$F48+1),$J48/2,$M48,TRUE))/(1-2*_xlfn.NORM.DIST(0,$J48/2,$M48,TRUE))*$D48+($K48="Steady Growth")*(AND(BA$6&gt;=$F48,BA$6&lt;=$H48)*((BA$6-$F48+1)/($J48*($J48+1)/2)*$D48))+($K48="custom")*CustCF!AU48</f>
        <v/>
      </c>
      <c r="BB48" s="87">
        <f>($K48="Bell Curve")*(_xlfn.NORM.DIST(AND(BB$6&gt;=$F48,BB$6&lt;=$H48)*(BB$6-$F48+1),$J48/2,$M48,TRUE)-_xlfn.NORM.DIST(AND(BB$6&gt;=$F48,BB$6&lt;=$H48)*(BA$6-$F48+1),$J48/2,$M48,TRUE))/(1-2*_xlfn.NORM.DIST(0,$J48/2,$M48,TRUE))*$D48+($K48="Steady Growth")*(AND(BB$6&gt;=$F48,BB$6&lt;=$H48)*((BB$6-$F48+1)/($J48*($J48+1)/2)*$D48))+($K48="custom")*CustCF!AV48</f>
        <v/>
      </c>
      <c r="BC48" s="87">
        <f>($K48="Bell Curve")*(_xlfn.NORM.DIST(AND(BC$6&gt;=$F48,BC$6&lt;=$H48)*(BC$6-$F48+1),$J48/2,$M48,TRUE)-_xlfn.NORM.DIST(AND(BC$6&gt;=$F48,BC$6&lt;=$H48)*(BB$6-$F48+1),$J48/2,$M48,TRUE))/(1-2*_xlfn.NORM.DIST(0,$J48/2,$M48,TRUE))*$D48+($K48="Steady Growth")*(AND(BC$6&gt;=$F48,BC$6&lt;=$H48)*((BC$6-$F48+1)/($J48*($J48+1)/2)*$D48))+($K48="custom")*CustCF!AW48</f>
        <v/>
      </c>
      <c r="BD48" s="87">
        <f>($K48="Bell Curve")*(_xlfn.NORM.DIST(AND(BD$6&gt;=$F48,BD$6&lt;=$H48)*(BD$6-$F48+1),$J48/2,$M48,TRUE)-_xlfn.NORM.DIST(AND(BD$6&gt;=$F48,BD$6&lt;=$H48)*(BC$6-$F48+1),$J48/2,$M48,TRUE))/(1-2*_xlfn.NORM.DIST(0,$J48/2,$M48,TRUE))*$D48+($K48="Steady Growth")*(AND(BD$6&gt;=$F48,BD$6&lt;=$H48)*((BD$6-$F48+1)/($J48*($J48+1)/2)*$D48))+($K48="custom")*CustCF!AX48</f>
        <v/>
      </c>
      <c r="BE48" s="87">
        <f>($K48="Bell Curve")*(_xlfn.NORM.DIST(AND(BE$6&gt;=$F48,BE$6&lt;=$H48)*(BE$6-$F48+1),$J48/2,$M48,TRUE)-_xlfn.NORM.DIST(AND(BE$6&gt;=$F48,BE$6&lt;=$H48)*(BD$6-$F48+1),$J48/2,$M48,TRUE))/(1-2*_xlfn.NORM.DIST(0,$J48/2,$M48,TRUE))*$D48+($K48="Steady Growth")*(AND(BE$6&gt;=$F48,BE$6&lt;=$H48)*((BE$6-$F48+1)/($J48*($J48+1)/2)*$D48))+($K48="custom")*CustCF!AY48</f>
        <v/>
      </c>
      <c r="BF48" s="87">
        <f>($K48="Bell Curve")*(_xlfn.NORM.DIST(AND(BF$6&gt;=$F48,BF$6&lt;=$H48)*(BF$6-$F48+1),$J48/2,$M48,TRUE)-_xlfn.NORM.DIST(AND(BF$6&gt;=$F48,BF$6&lt;=$H48)*(BE$6-$F48+1),$J48/2,$M48,TRUE))/(1-2*_xlfn.NORM.DIST(0,$J48/2,$M48,TRUE))*$D48+($K48="Steady Growth")*(AND(BF$6&gt;=$F48,BF$6&lt;=$H48)*((BF$6-$F48+1)/($J48*($J48+1)/2)*$D48))+($K48="custom")*CustCF!AZ48</f>
        <v/>
      </c>
      <c r="BG48" s="87">
        <f>($K48="Bell Curve")*(_xlfn.NORM.DIST(AND(BG$6&gt;=$F48,BG$6&lt;=$H48)*(BG$6-$F48+1),$J48/2,$M48,TRUE)-_xlfn.NORM.DIST(AND(BG$6&gt;=$F48,BG$6&lt;=$H48)*(BF$6-$F48+1),$J48/2,$M48,TRUE))/(1-2*_xlfn.NORM.DIST(0,$J48/2,$M48,TRUE))*$D48+($K48="Steady Growth")*(AND(BG$6&gt;=$F48,BG$6&lt;=$H48)*((BG$6-$F48+1)/($J48*($J48+1)/2)*$D48))+($K48="custom")*CustCF!BA48</f>
        <v/>
      </c>
      <c r="BH48" s="87">
        <f>($K48="Bell Curve")*(_xlfn.NORM.DIST(AND(BH$6&gt;=$F48,BH$6&lt;=$H48)*(BH$6-$F48+1),$J48/2,$M48,TRUE)-_xlfn.NORM.DIST(AND(BH$6&gt;=$F48,BH$6&lt;=$H48)*(BG$6-$F48+1),$J48/2,$M48,TRUE))/(1-2*_xlfn.NORM.DIST(0,$J48/2,$M48,TRUE))*$D48+($K48="Steady Growth")*(AND(BH$6&gt;=$F48,BH$6&lt;=$H48)*((BH$6-$F48+1)/($J48*($J48+1)/2)*$D48))+($K48="custom")*CustCF!BB48</f>
        <v/>
      </c>
      <c r="BI48" s="87">
        <f>($K48="Bell Curve")*(_xlfn.NORM.DIST(AND(BI$6&gt;=$F48,BI$6&lt;=$H48)*(BI$6-$F48+1),$J48/2,$M48,TRUE)-_xlfn.NORM.DIST(AND(BI$6&gt;=$F48,BI$6&lt;=$H48)*(BH$6-$F48+1),$J48/2,$M48,TRUE))/(1-2*_xlfn.NORM.DIST(0,$J48/2,$M48,TRUE))*$D48+($K48="Steady Growth")*(AND(BI$6&gt;=$F48,BI$6&lt;=$H48)*((BI$6-$F48+1)/($J48*($J48+1)/2)*$D48))+($K48="custom")*CustCF!BC48</f>
        <v/>
      </c>
      <c r="BJ48" s="87">
        <f>($K48="Bell Curve")*(_xlfn.NORM.DIST(AND(BJ$6&gt;=$F48,BJ$6&lt;=$H48)*(BJ$6-$F48+1),$J48/2,$M48,TRUE)-_xlfn.NORM.DIST(AND(BJ$6&gt;=$F48,BJ$6&lt;=$H48)*(BI$6-$F48+1),$J48/2,$M48,TRUE))/(1-2*_xlfn.NORM.DIST(0,$J48/2,$M48,TRUE))*$D48+($K48="Steady Growth")*(AND(BJ$6&gt;=$F48,BJ$6&lt;=$H48)*((BJ$6-$F48+1)/($J48*($J48+1)/2)*$D48))+($K48="custom")*CustCF!BD48</f>
        <v/>
      </c>
      <c r="BK48" s="87">
        <f>($K48="Bell Curve")*(_xlfn.NORM.DIST(AND(BK$6&gt;=$F48,BK$6&lt;=$H48)*(BK$6-$F48+1),$J48/2,$M48,TRUE)-_xlfn.NORM.DIST(AND(BK$6&gt;=$F48,BK$6&lt;=$H48)*(BJ$6-$F48+1),$J48/2,$M48,TRUE))/(1-2*_xlfn.NORM.DIST(0,$J48/2,$M48,TRUE))*$D48+($K48="Steady Growth")*(AND(BK$6&gt;=$F48,BK$6&lt;=$H48)*((BK$6-$F48+1)/($J48*($J48+1)/2)*$D48))+($K48="custom")*CustCF!BE48</f>
        <v/>
      </c>
      <c r="BL48" s="87">
        <f>($K48="Bell Curve")*(_xlfn.NORM.DIST(AND(BL$6&gt;=$F48,BL$6&lt;=$H48)*(BL$6-$F48+1),$J48/2,$M48,TRUE)-_xlfn.NORM.DIST(AND(BL$6&gt;=$F48,BL$6&lt;=$H48)*(BK$6-$F48+1),$J48/2,$M48,TRUE))/(1-2*_xlfn.NORM.DIST(0,$J48/2,$M48,TRUE))*$D48+($K48="Steady Growth")*(AND(BL$6&gt;=$F48,BL$6&lt;=$H48)*((BL$6-$F48+1)/($J48*($J48+1)/2)*$D48))+($K48="custom")*CustCF!BF48</f>
        <v/>
      </c>
      <c r="BM48" s="87">
        <f>($K48="Bell Curve")*(_xlfn.NORM.DIST(AND(BM$6&gt;=$F48,BM$6&lt;=$H48)*(BM$6-$F48+1),$J48/2,$M48,TRUE)-_xlfn.NORM.DIST(AND(BM$6&gt;=$F48,BM$6&lt;=$H48)*(BL$6-$F48+1),$J48/2,$M48,TRUE))/(1-2*_xlfn.NORM.DIST(0,$J48/2,$M48,TRUE))*$D48+($K48="Steady Growth")*(AND(BM$6&gt;=$F48,BM$6&lt;=$H48)*((BM$6-$F48+1)/($J48*($J48+1)/2)*$D48))+($K48="custom")*CustCF!BG48</f>
        <v/>
      </c>
      <c r="BN48" s="87">
        <f>($K48="Bell Curve")*(_xlfn.NORM.DIST(AND(BN$6&gt;=$F48,BN$6&lt;=$H48)*(BN$6-$F48+1),$J48/2,$M48,TRUE)-_xlfn.NORM.DIST(AND(BN$6&gt;=$F48,BN$6&lt;=$H48)*(BM$6-$F48+1),$J48/2,$M48,TRUE))/(1-2*_xlfn.NORM.DIST(0,$J48/2,$M48,TRUE))*$D48+($K48="Steady Growth")*(AND(BN$6&gt;=$F48,BN$6&lt;=$H48)*((BN$6-$F48+1)/($J48*($J48+1)/2)*$D48))+($K48="custom")*CustCF!BH48</f>
        <v/>
      </c>
      <c r="BO48" s="87">
        <f>($K48="Bell Curve")*(_xlfn.NORM.DIST(AND(BO$6&gt;=$F48,BO$6&lt;=$H48)*(BO$6-$F48+1),$J48/2,$M48,TRUE)-_xlfn.NORM.DIST(AND(BO$6&gt;=$F48,BO$6&lt;=$H48)*(BN$6-$F48+1),$J48/2,$M48,TRUE))/(1-2*_xlfn.NORM.DIST(0,$J48/2,$M48,TRUE))*$D48+($K48="Steady Growth")*(AND(BO$6&gt;=$F48,BO$6&lt;=$H48)*((BO$6-$F48+1)/($J48*($J48+1)/2)*$D48))+($K48="custom")*CustCF!BI48</f>
        <v/>
      </c>
      <c r="BP48" s="87">
        <f>($K48="Bell Curve")*(_xlfn.NORM.DIST(AND(BP$6&gt;=$F48,BP$6&lt;=$H48)*(BP$6-$F48+1),$J48/2,$M48,TRUE)-_xlfn.NORM.DIST(AND(BP$6&gt;=$F48,BP$6&lt;=$H48)*(BO$6-$F48+1),$J48/2,$M48,TRUE))/(1-2*_xlfn.NORM.DIST(0,$J48/2,$M48,TRUE))*$D48+($K48="Steady Growth")*(AND(BP$6&gt;=$F48,BP$6&lt;=$H48)*((BP$6-$F48+1)/($J48*($J48+1)/2)*$D48))+($K48="custom")*CustCF!BJ48</f>
        <v/>
      </c>
      <c r="BQ48" s="87">
        <f>($K48="Bell Curve")*(_xlfn.NORM.DIST(AND(BQ$6&gt;=$F48,BQ$6&lt;=$H48)*(BQ$6-$F48+1),$J48/2,$M48,TRUE)-_xlfn.NORM.DIST(AND(BQ$6&gt;=$F48,BQ$6&lt;=$H48)*(BP$6-$F48+1),$J48/2,$M48,TRUE))/(1-2*_xlfn.NORM.DIST(0,$J48/2,$M48,TRUE))*$D48+($K48="Steady Growth")*(AND(BQ$6&gt;=$F48,BQ$6&lt;=$H48)*((BQ$6-$F48+1)/($J48*($J48+1)/2)*$D48))+($K48="custom")*CustCF!BK48</f>
        <v/>
      </c>
      <c r="BR48" s="87">
        <f>($K48="Bell Curve")*(_xlfn.NORM.DIST(AND(BR$6&gt;=$F48,BR$6&lt;=$H48)*(BR$6-$F48+1),$J48/2,$M48,TRUE)-_xlfn.NORM.DIST(AND(BR$6&gt;=$F48,BR$6&lt;=$H48)*(BQ$6-$F48+1),$J48/2,$M48,TRUE))/(1-2*_xlfn.NORM.DIST(0,$J48/2,$M48,TRUE))*$D48+($K48="Steady Growth")*(AND(BR$6&gt;=$F48,BR$6&lt;=$H48)*((BR$6-$F48+1)/($J48*($J48+1)/2)*$D48))+($K48="custom")*CustCF!BL48</f>
        <v/>
      </c>
      <c r="BS48" s="87">
        <f>($K48="Bell Curve")*(_xlfn.NORM.DIST(AND(BS$6&gt;=$F48,BS$6&lt;=$H48)*(BS$6-$F48+1),$J48/2,$M48,TRUE)-_xlfn.NORM.DIST(AND(BS$6&gt;=$F48,BS$6&lt;=$H48)*(BR$6-$F48+1),$J48/2,$M48,TRUE))/(1-2*_xlfn.NORM.DIST(0,$J48/2,$M48,TRUE))*$D48+($K48="Steady Growth")*(AND(BS$6&gt;=$F48,BS$6&lt;=$H48)*((BS$6-$F48+1)/($J48*($J48+1)/2)*$D48))+($K48="custom")*CustCF!BM48</f>
        <v/>
      </c>
      <c r="BT48" s="87">
        <f>($K48="Bell Curve")*(_xlfn.NORM.DIST(AND(BT$6&gt;=$F48,BT$6&lt;=$H48)*(BT$6-$F48+1),$J48/2,$M48,TRUE)-_xlfn.NORM.DIST(AND(BT$6&gt;=$F48,BT$6&lt;=$H48)*(BS$6-$F48+1),$J48/2,$M48,TRUE))/(1-2*_xlfn.NORM.DIST(0,$J48/2,$M48,TRUE))*$D48+($K48="Steady Growth")*(AND(BT$6&gt;=$F48,BT$6&lt;=$H48)*((BT$6-$F48+1)/($J48*($J48+1)/2)*$D48))+($K48="custom")*CustCF!BN48</f>
        <v/>
      </c>
      <c r="BU48" s="87">
        <f>($K48="Bell Curve")*(_xlfn.NORM.DIST(AND(BU$6&gt;=$F48,BU$6&lt;=$H48)*(BU$6-$F48+1),$J48/2,$M48,TRUE)-_xlfn.NORM.DIST(AND(BU$6&gt;=$F48,BU$6&lt;=$H48)*(BT$6-$F48+1),$J48/2,$M48,TRUE))/(1-2*_xlfn.NORM.DIST(0,$J48/2,$M48,TRUE))*$D48+($K48="Steady Growth")*(AND(BU$6&gt;=$F48,BU$6&lt;=$H48)*((BU$6-$F48+1)/($J48*($J48+1)/2)*$D48))+($K48="custom")*CustCF!BO48</f>
        <v/>
      </c>
      <c r="BV48" s="87">
        <f>($K48="Bell Curve")*(_xlfn.NORM.DIST(AND(BV$6&gt;=$F48,BV$6&lt;=$H48)*(BV$6-$F48+1),$J48/2,$M48,TRUE)-_xlfn.NORM.DIST(AND(BV$6&gt;=$F48,BV$6&lt;=$H48)*(BU$6-$F48+1),$J48/2,$M48,TRUE))/(1-2*_xlfn.NORM.DIST(0,$J48/2,$M48,TRUE))*$D48+($K48="Steady Growth")*(AND(BV$6&gt;=$F48,BV$6&lt;=$H48)*((BV$6-$F48+1)/($J48*($J48+1)/2)*$D48))+($K48="custom")*CustCF!BP48</f>
        <v/>
      </c>
      <c r="BW48" s="87">
        <f>($K48="Bell Curve")*(_xlfn.NORM.DIST(AND(BW$6&gt;=$F48,BW$6&lt;=$H48)*(BW$6-$F48+1),$J48/2,$M48,TRUE)-_xlfn.NORM.DIST(AND(BW$6&gt;=$F48,BW$6&lt;=$H48)*(BV$6-$F48+1),$J48/2,$M48,TRUE))/(1-2*_xlfn.NORM.DIST(0,$J48/2,$M48,TRUE))*$D48+($K48="Steady Growth")*(AND(BW$6&gt;=$F48,BW$6&lt;=$H48)*((BW$6-$F48+1)/($J48*($J48+1)/2)*$D48))+($K48="custom")*CustCF!BQ48</f>
        <v/>
      </c>
      <c r="BX48" s="87">
        <f>($K48="Bell Curve")*(_xlfn.NORM.DIST(AND(BX$6&gt;=$F48,BX$6&lt;=$H48)*(BX$6-$F48+1),$J48/2,$M48,TRUE)-_xlfn.NORM.DIST(AND(BX$6&gt;=$F48,BX$6&lt;=$H48)*(BW$6-$F48+1),$J48/2,$M48,TRUE))/(1-2*_xlfn.NORM.DIST(0,$J48/2,$M48,TRUE))*$D48+($K48="Steady Growth")*(AND(BX$6&gt;=$F48,BX$6&lt;=$H48)*((BX$6-$F48+1)/($J48*($J48+1)/2)*$D48))+($K48="custom")*CustCF!BR48</f>
        <v/>
      </c>
      <c r="BY48" s="87">
        <f>($K48="Bell Curve")*(_xlfn.NORM.DIST(AND(BY$6&gt;=$F48,BY$6&lt;=$H48)*(BY$6-$F48+1),$J48/2,$M48,TRUE)-_xlfn.NORM.DIST(AND(BY$6&gt;=$F48,BY$6&lt;=$H48)*(BX$6-$F48+1),$J48/2,$M48,TRUE))/(1-2*_xlfn.NORM.DIST(0,$J48/2,$M48,TRUE))*$D48+($K48="Steady Growth")*(AND(BY$6&gt;=$F48,BY$6&lt;=$H48)*((BY$6-$F48+1)/($J48*($J48+1)/2)*$D48))+($K48="custom")*CustCF!BS48</f>
        <v/>
      </c>
      <c r="BZ48" s="87">
        <f>($K48="Bell Curve")*(_xlfn.NORM.DIST(AND(BZ$6&gt;=$F48,BZ$6&lt;=$H48)*(BZ$6-$F48+1),$J48/2,$M48,TRUE)-_xlfn.NORM.DIST(AND(BZ$6&gt;=$F48,BZ$6&lt;=$H48)*(BY$6-$F48+1),$J48/2,$M48,TRUE))/(1-2*_xlfn.NORM.DIST(0,$J48/2,$M48,TRUE))*$D48+($K48="Steady Growth")*(AND(BZ$6&gt;=$F48,BZ$6&lt;=$H48)*((BZ$6-$F48+1)/($J48*($J48+1)/2)*$D48))+($K48="custom")*CustCF!BT48</f>
        <v/>
      </c>
      <c r="CA48" s="87">
        <f>($K48="Bell Curve")*(_xlfn.NORM.DIST(AND(CA$6&gt;=$F48,CA$6&lt;=$H48)*(CA$6-$F48+1),$J48/2,$M48,TRUE)-_xlfn.NORM.DIST(AND(CA$6&gt;=$F48,CA$6&lt;=$H48)*(BZ$6-$F48+1),$J48/2,$M48,TRUE))/(1-2*_xlfn.NORM.DIST(0,$J48/2,$M48,TRUE))*$D48+($K48="Steady Growth")*(AND(CA$6&gt;=$F48,CA$6&lt;=$H48)*((CA$6-$F48+1)/($J48*($J48+1)/2)*$D48))+($K48="custom")*CustCF!BU48</f>
        <v/>
      </c>
      <c r="CB48" s="87">
        <f>($K48="Bell Curve")*(_xlfn.NORM.DIST(AND(CB$6&gt;=$F48,CB$6&lt;=$H48)*(CB$6-$F48+1),$J48/2,$M48,TRUE)-_xlfn.NORM.DIST(AND(CB$6&gt;=$F48,CB$6&lt;=$H48)*(CA$6-$F48+1),$J48/2,$M48,TRUE))/(1-2*_xlfn.NORM.DIST(0,$J48/2,$M48,TRUE))*$D48+($K48="Steady Growth")*(AND(CB$6&gt;=$F48,CB$6&lt;=$H48)*((CB$6-$F48+1)/($J48*($J48+1)/2)*$D48))+($K48="custom")*CustCF!BV48</f>
        <v/>
      </c>
      <c r="CC48" s="87">
        <f>($K48="Bell Curve")*(_xlfn.NORM.DIST(AND(CC$6&gt;=$F48,CC$6&lt;=$H48)*(CC$6-$F48+1),$J48/2,$M48,TRUE)-_xlfn.NORM.DIST(AND(CC$6&gt;=$F48,CC$6&lt;=$H48)*(CB$6-$F48+1),$J48/2,$M48,TRUE))/(1-2*_xlfn.NORM.DIST(0,$J48/2,$M48,TRUE))*$D48+($K48="Steady Growth")*(AND(CC$6&gt;=$F48,CC$6&lt;=$H48)*((CC$6-$F48+1)/($J48*($J48+1)/2)*$D48))+($K48="custom")*CustCF!BW48</f>
        <v/>
      </c>
      <c r="CD48" s="87">
        <f>($K48="Bell Curve")*(_xlfn.NORM.DIST(AND(CD$6&gt;=$F48,CD$6&lt;=$H48)*(CD$6-$F48+1),$J48/2,$M48,TRUE)-_xlfn.NORM.DIST(AND(CD$6&gt;=$F48,CD$6&lt;=$H48)*(CC$6-$F48+1),$J48/2,$M48,TRUE))/(1-2*_xlfn.NORM.DIST(0,$J48/2,$M48,TRUE))*$D48+($K48="Steady Growth")*(AND(CD$6&gt;=$F48,CD$6&lt;=$H48)*((CD$6-$F48+1)/($J48*($J48+1)/2)*$D48))+($K48="custom")*CustCF!BX48</f>
        <v/>
      </c>
      <c r="CE48" s="87">
        <f>($K48="Bell Curve")*(_xlfn.NORM.DIST(AND(CE$6&gt;=$F48,CE$6&lt;=$H48)*(CE$6-$F48+1),$J48/2,$M48,TRUE)-_xlfn.NORM.DIST(AND(CE$6&gt;=$F48,CE$6&lt;=$H48)*(CD$6-$F48+1),$J48/2,$M48,TRUE))/(1-2*_xlfn.NORM.DIST(0,$J48/2,$M48,TRUE))*$D48+($K48="Steady Growth")*(AND(CE$6&gt;=$F48,CE$6&lt;=$H48)*((CE$6-$F48+1)/($J48*($J48+1)/2)*$D48))+($K48="custom")*CustCF!BY48</f>
        <v/>
      </c>
      <c r="CF48" s="87">
        <f>($K48="Bell Curve")*(_xlfn.NORM.DIST(AND(CF$6&gt;=$F48,CF$6&lt;=$H48)*(CF$6-$F48+1),$J48/2,$M48,TRUE)-_xlfn.NORM.DIST(AND(CF$6&gt;=$F48,CF$6&lt;=$H48)*(CE$6-$F48+1),$J48/2,$M48,TRUE))/(1-2*_xlfn.NORM.DIST(0,$J48/2,$M48,TRUE))*$D48+($K48="Steady Growth")*(AND(CF$6&gt;=$F48,CF$6&lt;=$H48)*((CF$6-$F48+1)/($J48*($J48+1)/2)*$D48))+($K48="custom")*CustCF!BZ48</f>
        <v/>
      </c>
      <c r="CG48" s="87">
        <f>($K48="Bell Curve")*(_xlfn.NORM.DIST(AND(CG$6&gt;=$F48,CG$6&lt;=$H48)*(CG$6-$F48+1),$J48/2,$M48,TRUE)-_xlfn.NORM.DIST(AND(CG$6&gt;=$F48,CG$6&lt;=$H48)*(CF$6-$F48+1),$J48/2,$M48,TRUE))/(1-2*_xlfn.NORM.DIST(0,$J48/2,$M48,TRUE))*$D48+($K48="Steady Growth")*(AND(CG$6&gt;=$F48,CG$6&lt;=$H48)*((CG$6-$F48+1)/($J48*($J48+1)/2)*$D48))+($K48="custom")*CustCF!CA48</f>
        <v/>
      </c>
      <c r="CH48" s="87">
        <f>($K48="Bell Curve")*(_xlfn.NORM.DIST(AND(CH$6&gt;=$F48,CH$6&lt;=$H48)*(CH$6-$F48+1),$J48/2,$M48,TRUE)-_xlfn.NORM.DIST(AND(CH$6&gt;=$F48,CH$6&lt;=$H48)*(CG$6-$F48+1),$J48/2,$M48,TRUE))/(1-2*_xlfn.NORM.DIST(0,$J48/2,$M48,TRUE))*$D48+($K48="Steady Growth")*(AND(CH$6&gt;=$F48,CH$6&lt;=$H48)*((CH$6-$F48+1)/($J48*($J48+1)/2)*$D48))+($K48="custom")*CustCF!CB48</f>
        <v/>
      </c>
      <c r="CI48" s="87">
        <f>($K48="Bell Curve")*(_xlfn.NORM.DIST(AND(CI$6&gt;=$F48,CI$6&lt;=$H48)*(CI$6-$F48+1),$J48/2,$M48,TRUE)-_xlfn.NORM.DIST(AND(CI$6&gt;=$F48,CI$6&lt;=$H48)*(CH$6-$F48+1),$J48/2,$M48,TRUE))/(1-2*_xlfn.NORM.DIST(0,$J48/2,$M48,TRUE))*$D48+($K48="Steady Growth")*(AND(CI$6&gt;=$F48,CI$6&lt;=$H48)*((CI$6-$F48+1)/($J48*($J48+1)/2)*$D48))+($K48="custom")*CustCF!CC48</f>
        <v/>
      </c>
      <c r="CJ48" s="87">
        <f>($K48="Bell Curve")*(_xlfn.NORM.DIST(AND(CJ$6&gt;=$F48,CJ$6&lt;=$H48)*(CJ$6-$F48+1),$J48/2,$M48,TRUE)-_xlfn.NORM.DIST(AND(CJ$6&gt;=$F48,CJ$6&lt;=$H48)*(CI$6-$F48+1),$J48/2,$M48,TRUE))/(1-2*_xlfn.NORM.DIST(0,$J48/2,$M48,TRUE))*$D48+($K48="Steady Growth")*(AND(CJ$6&gt;=$F48,CJ$6&lt;=$H48)*((CJ$6-$F48+1)/($J48*($J48+1)/2)*$D48))+($K48="custom")*CustCF!CD48</f>
        <v/>
      </c>
      <c r="CK48" s="87">
        <f>($K48="Bell Curve")*(_xlfn.NORM.DIST(AND(CK$6&gt;=$F48,CK$6&lt;=$H48)*(CK$6-$F48+1),$J48/2,$M48,TRUE)-_xlfn.NORM.DIST(AND(CK$6&gt;=$F48,CK$6&lt;=$H48)*(CJ$6-$F48+1),$J48/2,$M48,TRUE))/(1-2*_xlfn.NORM.DIST(0,$J48/2,$M48,TRUE))*$D48+($K48="Steady Growth")*(AND(CK$6&gt;=$F48,CK$6&lt;=$H48)*((CK$6-$F48+1)/($J48*($J48+1)/2)*$D48))+($K48="custom")*CustCF!CE48</f>
        <v/>
      </c>
      <c r="CL48" s="87">
        <f>($K48="Bell Curve")*(_xlfn.NORM.DIST(AND(CL$6&gt;=$F48,CL$6&lt;=$H48)*(CL$6-$F48+1),$J48/2,$M48,TRUE)-_xlfn.NORM.DIST(AND(CL$6&gt;=$F48,CL$6&lt;=$H48)*(CK$6-$F48+1),$J48/2,$M48,TRUE))/(1-2*_xlfn.NORM.DIST(0,$J48/2,$M48,TRUE))*$D48+($K48="Steady Growth")*(AND(CL$6&gt;=$F48,CL$6&lt;=$H48)*((CL$6-$F48+1)/($J48*($J48+1)/2)*$D48))+($K48="custom")*CustCF!CF48</f>
        <v/>
      </c>
      <c r="CM48" s="87">
        <f>($K48="Bell Curve")*(_xlfn.NORM.DIST(AND(CM$6&gt;=$F48,CM$6&lt;=$H48)*(CM$6-$F48+1),$J48/2,$M48,TRUE)-_xlfn.NORM.DIST(AND(CM$6&gt;=$F48,CM$6&lt;=$H48)*(CL$6-$F48+1),$J48/2,$M48,TRUE))/(1-2*_xlfn.NORM.DIST(0,$J48/2,$M48,TRUE))*$D48+($K48="Steady Growth")*(AND(CM$6&gt;=$F48,CM$6&lt;=$H48)*((CM$6-$F48+1)/($J48*($J48+1)/2)*$D48))+($K48="custom")*CustCF!CG48</f>
        <v/>
      </c>
      <c r="CN48" s="87">
        <f>($K48="Bell Curve")*(_xlfn.NORM.DIST(AND(CN$6&gt;=$F48,CN$6&lt;=$H48)*(CN$6-$F48+1),$J48/2,$M48,TRUE)-_xlfn.NORM.DIST(AND(CN$6&gt;=$F48,CN$6&lt;=$H48)*(CM$6-$F48+1),$J48/2,$M48,TRUE))/(1-2*_xlfn.NORM.DIST(0,$J48/2,$M48,TRUE))*$D48+($K48="Steady Growth")*(AND(CN$6&gt;=$F48,CN$6&lt;=$H48)*((CN$6-$F48+1)/($J48*($J48+1)/2)*$D48))+($K48="custom")*CustCF!CH48</f>
        <v/>
      </c>
      <c r="CO48" s="87">
        <f>($K48="Bell Curve")*(_xlfn.NORM.DIST(AND(CO$6&gt;=$F48,CO$6&lt;=$H48)*(CO$6-$F48+1),$J48/2,$M48,TRUE)-_xlfn.NORM.DIST(AND(CO$6&gt;=$F48,CO$6&lt;=$H48)*(CN$6-$F48+1),$J48/2,$M48,TRUE))/(1-2*_xlfn.NORM.DIST(0,$J48/2,$M48,TRUE))*$D48+($K48="Steady Growth")*(AND(CO$6&gt;=$F48,CO$6&lt;=$H48)*((CO$6-$F48+1)/($J48*($J48+1)/2)*$D48))+($K48="custom")*CustCF!CI48</f>
        <v/>
      </c>
      <c r="CP48" s="87">
        <f>($K48="Bell Curve")*(_xlfn.NORM.DIST(AND(CP$6&gt;=$F48,CP$6&lt;=$H48)*(CP$6-$F48+1),$J48/2,$M48,TRUE)-_xlfn.NORM.DIST(AND(CP$6&gt;=$F48,CP$6&lt;=$H48)*(CO$6-$F48+1),$J48/2,$M48,TRUE))/(1-2*_xlfn.NORM.DIST(0,$J48/2,$M48,TRUE))*$D48+($K48="Steady Growth")*(AND(CP$6&gt;=$F48,CP$6&lt;=$H48)*((CP$6-$F48+1)/($J48*($J48+1)/2)*$D48))+($K48="custom")*CustCF!CJ48</f>
        <v/>
      </c>
      <c r="CQ48" s="87">
        <f>($K48="Bell Curve")*(_xlfn.NORM.DIST(AND(CQ$6&gt;=$F48,CQ$6&lt;=$H48)*(CQ$6-$F48+1),$J48/2,$M48,TRUE)-_xlfn.NORM.DIST(AND(CQ$6&gt;=$F48,CQ$6&lt;=$H48)*(CP$6-$F48+1),$J48/2,$M48,TRUE))/(1-2*_xlfn.NORM.DIST(0,$J48/2,$M48,TRUE))*$D48+($K48="Steady Growth")*(AND(CQ$6&gt;=$F48,CQ$6&lt;=$H48)*((CQ$6-$F48+1)/($J48*($J48+1)/2)*$D48))+($K48="custom")*CustCF!CK48</f>
        <v/>
      </c>
      <c r="CR48" s="87">
        <f>($K48="Bell Curve")*(_xlfn.NORM.DIST(AND(CR$6&gt;=$F48,CR$6&lt;=$H48)*(CR$6-$F48+1),$J48/2,$M48,TRUE)-_xlfn.NORM.DIST(AND(CR$6&gt;=$F48,CR$6&lt;=$H48)*(CQ$6-$F48+1),$J48/2,$M48,TRUE))/(1-2*_xlfn.NORM.DIST(0,$J48/2,$M48,TRUE))*$D48+($K48="Steady Growth")*(AND(CR$6&gt;=$F48,CR$6&lt;=$H48)*((CR$6-$F48+1)/($J48*($J48+1)/2)*$D48))+($K48="custom")*CustCF!CL48</f>
        <v/>
      </c>
      <c r="CS48" s="87">
        <f>($K48="Bell Curve")*(_xlfn.NORM.DIST(AND(CS$6&gt;=$F48,CS$6&lt;=$H48)*(CS$6-$F48+1),$J48/2,$M48,TRUE)-_xlfn.NORM.DIST(AND(CS$6&gt;=$F48,CS$6&lt;=$H48)*(CR$6-$F48+1),$J48/2,$M48,TRUE))/(1-2*_xlfn.NORM.DIST(0,$J48/2,$M48,TRUE))*$D48+($K48="Steady Growth")*(AND(CS$6&gt;=$F48,CS$6&lt;=$H48)*((CS$6-$F48+1)/($J48*($J48+1)/2)*$D48))+($K48="custom")*CustCF!CM48</f>
        <v/>
      </c>
      <c r="CT48" s="87">
        <f>($K48="Bell Curve")*(_xlfn.NORM.DIST(AND(CT$6&gt;=$F48,CT$6&lt;=$H48)*(CT$6-$F48+1),$J48/2,$M48,TRUE)-_xlfn.NORM.DIST(AND(CT$6&gt;=$F48,CT$6&lt;=$H48)*(CS$6-$F48+1),$J48/2,$M48,TRUE))/(1-2*_xlfn.NORM.DIST(0,$J48/2,$M48,TRUE))*$D48+($K48="Steady Growth")*(AND(CT$6&gt;=$F48,CT$6&lt;=$H48)*((CT$6-$F48+1)/($J48*($J48+1)/2)*$D48))+($K48="custom")*CustCF!CN48</f>
        <v/>
      </c>
      <c r="CU48" s="87">
        <f>($K48="Bell Curve")*(_xlfn.NORM.DIST(AND(CU$6&gt;=$F48,CU$6&lt;=$H48)*(CU$6-$F48+1),$J48/2,$M48,TRUE)-_xlfn.NORM.DIST(AND(CU$6&gt;=$F48,CU$6&lt;=$H48)*(CT$6-$F48+1),$J48/2,$M48,TRUE))/(1-2*_xlfn.NORM.DIST(0,$J48/2,$M48,TRUE))*$D48+($K48="Steady Growth")*(AND(CU$6&gt;=$F48,CU$6&lt;=$H48)*((CU$6-$F48+1)/($J48*($J48+1)/2)*$D48))+($K48="custom")*CustCF!CO48</f>
        <v/>
      </c>
      <c r="CV48" s="87">
        <f>($K48="Bell Curve")*(_xlfn.NORM.DIST(AND(CV$6&gt;=$F48,CV$6&lt;=$H48)*(CV$6-$F48+1),$J48/2,$M48,TRUE)-_xlfn.NORM.DIST(AND(CV$6&gt;=$F48,CV$6&lt;=$H48)*(CU$6-$F48+1),$J48/2,$M48,TRUE))/(1-2*_xlfn.NORM.DIST(0,$J48/2,$M48,TRUE))*$D48+($K48="Steady Growth")*(AND(CV$6&gt;=$F48,CV$6&lt;=$H48)*((CV$6-$F48+1)/($J48*($J48+1)/2)*$D48))+($K48="custom")*CustCF!CP48</f>
        <v/>
      </c>
      <c r="CW48" s="87">
        <f>($K48="Bell Curve")*(_xlfn.NORM.DIST(AND(CW$6&gt;=$F48,CW$6&lt;=$H48)*(CW$6-$F48+1),$J48/2,$M48,TRUE)-_xlfn.NORM.DIST(AND(CW$6&gt;=$F48,CW$6&lt;=$H48)*(CV$6-$F48+1),$J48/2,$M48,TRUE))/(1-2*_xlfn.NORM.DIST(0,$J48/2,$M48,TRUE))*$D48+($K48="Steady Growth")*(AND(CW$6&gt;=$F48,CW$6&lt;=$H48)*((CW$6-$F48+1)/($J48*($J48+1)/2)*$D48))+($K48="custom")*CustCF!CQ48</f>
        <v/>
      </c>
      <c r="CX48" s="87">
        <f>($K48="Bell Curve")*(_xlfn.NORM.DIST(AND(CX$6&gt;=$F48,CX$6&lt;=$H48)*(CX$6-$F48+1),$J48/2,$M48,TRUE)-_xlfn.NORM.DIST(AND(CX$6&gt;=$F48,CX$6&lt;=$H48)*(CW$6-$F48+1),$J48/2,$M48,TRUE))/(1-2*_xlfn.NORM.DIST(0,$J48/2,$M48,TRUE))*$D48+($K48="Steady Growth")*(AND(CX$6&gt;=$F48,CX$6&lt;=$H48)*((CX$6-$F48+1)/($J48*($J48+1)/2)*$D48))+($K48="custom")*CustCF!CR48</f>
        <v/>
      </c>
      <c r="CY48" s="87">
        <f>($K48="Bell Curve")*(_xlfn.NORM.DIST(AND(CY$6&gt;=$F48,CY$6&lt;=$H48)*(CY$6-$F48+1),$J48/2,$M48,TRUE)-_xlfn.NORM.DIST(AND(CY$6&gt;=$F48,CY$6&lt;=$H48)*(CX$6-$F48+1),$J48/2,$M48,TRUE))/(1-2*_xlfn.NORM.DIST(0,$J48/2,$M48,TRUE))*$D48+($K48="Steady Growth")*(AND(CY$6&gt;=$F48,CY$6&lt;=$H48)*((CY$6-$F48+1)/($J48*($J48+1)/2)*$D48))+($K48="custom")*CustCF!CS48</f>
        <v/>
      </c>
      <c r="CZ48" s="87">
        <f>($K48="Bell Curve")*(_xlfn.NORM.DIST(AND(CZ$6&gt;=$F48,CZ$6&lt;=$H48)*(CZ$6-$F48+1),$J48/2,$M48,TRUE)-_xlfn.NORM.DIST(AND(CZ$6&gt;=$F48,CZ$6&lt;=$H48)*(CY$6-$F48+1),$J48/2,$M48,TRUE))/(1-2*_xlfn.NORM.DIST(0,$J48/2,$M48,TRUE))*$D48+($K48="Steady Growth")*(AND(CZ$6&gt;=$F48,CZ$6&lt;=$H48)*((CZ$6-$F48+1)/($J48*($J48+1)/2)*$D48))+($K48="custom")*CustCF!CT48</f>
        <v/>
      </c>
      <c r="DA48" s="87">
        <f>($K48="Bell Curve")*(_xlfn.NORM.DIST(AND(DA$6&gt;=$F48,DA$6&lt;=$H48)*(DA$6-$F48+1),$J48/2,$M48,TRUE)-_xlfn.NORM.DIST(AND(DA$6&gt;=$F48,DA$6&lt;=$H48)*(CZ$6-$F48+1),$J48/2,$M48,TRUE))/(1-2*_xlfn.NORM.DIST(0,$J48/2,$M48,TRUE))*$D48+($K48="Steady Growth")*(AND(DA$6&gt;=$F48,DA$6&lt;=$H48)*((DA$6-$F48+1)/($J48*($J48+1)/2)*$D48))+($K48="custom")*CustCF!CU48</f>
        <v/>
      </c>
      <c r="DB48" s="87">
        <f>($K48="Bell Curve")*(_xlfn.NORM.DIST(AND(DB$6&gt;=$F48,DB$6&lt;=$H48)*(DB$6-$F48+1),$J48/2,$M48,TRUE)-_xlfn.NORM.DIST(AND(DB$6&gt;=$F48,DB$6&lt;=$H48)*(DA$6-$F48+1),$J48/2,$M48,TRUE))/(1-2*_xlfn.NORM.DIST(0,$J48/2,$M48,TRUE))*$D48+($K48="Steady Growth")*(AND(DB$6&gt;=$F48,DB$6&lt;=$H48)*((DB$6-$F48+1)/($J48*($J48+1)/2)*$D48))+($K48="custom")*CustCF!CV48</f>
        <v/>
      </c>
      <c r="DC48" s="87">
        <f>($K48="Bell Curve")*(_xlfn.NORM.DIST(AND(DC$6&gt;=$F48,DC$6&lt;=$H48)*(DC$6-$F48+1),$J48/2,$M48,TRUE)-_xlfn.NORM.DIST(AND(DC$6&gt;=$F48,DC$6&lt;=$H48)*(DB$6-$F48+1),$J48/2,$M48,TRUE))/(1-2*_xlfn.NORM.DIST(0,$J48/2,$M48,TRUE))*$D48+($K48="Steady Growth")*(AND(DC$6&gt;=$F48,DC$6&lt;=$H48)*((DC$6-$F48+1)/($J48*($J48+1)/2)*$D48))+($K48="custom")*CustCF!CW48</f>
        <v/>
      </c>
      <c r="DD48" s="87">
        <f>($K48="Bell Curve")*(_xlfn.NORM.DIST(AND(DD$6&gt;=$F48,DD$6&lt;=$H48)*(DD$6-$F48+1),$J48/2,$M48,TRUE)-_xlfn.NORM.DIST(AND(DD$6&gt;=$F48,DD$6&lt;=$H48)*(DC$6-$F48+1),$J48/2,$M48,TRUE))/(1-2*_xlfn.NORM.DIST(0,$J48/2,$M48,TRUE))*$D48+($K48="Steady Growth")*(AND(DD$6&gt;=$F48,DD$6&lt;=$H48)*((DD$6-$F48+1)/($J48*($J48+1)/2)*$D48))+($K48="custom")*CustCF!CX48</f>
        <v/>
      </c>
      <c r="DE48" s="87">
        <f>($K48="Bell Curve")*(_xlfn.NORM.DIST(AND(DE$6&gt;=$F48,DE$6&lt;=$H48)*(DE$6-$F48+1),$J48/2,$M48,TRUE)-_xlfn.NORM.DIST(AND(DE$6&gt;=$F48,DE$6&lt;=$H48)*(DD$6-$F48+1),$J48/2,$M48,TRUE))/(1-2*_xlfn.NORM.DIST(0,$J48/2,$M48,TRUE))*$D48+($K48="Steady Growth")*(AND(DE$6&gt;=$F48,DE$6&lt;=$H48)*((DE$6-$F48+1)/($J48*($J48+1)/2)*$D48))+($K48="custom")*CustCF!CY48</f>
        <v/>
      </c>
      <c r="DF48" s="87">
        <f>($K48="Bell Curve")*(_xlfn.NORM.DIST(AND(DF$6&gt;=$F48,DF$6&lt;=$H48)*(DF$6-$F48+1),$J48/2,$M48,TRUE)-_xlfn.NORM.DIST(AND(DF$6&gt;=$F48,DF$6&lt;=$H48)*(DE$6-$F48+1),$J48/2,$M48,TRUE))/(1-2*_xlfn.NORM.DIST(0,$J48/2,$M48,TRUE))*$D48+($K48="Steady Growth")*(AND(DF$6&gt;=$F48,DF$6&lt;=$H48)*((DF$6-$F48+1)/($J48*($J48+1)/2)*$D48))+($K48="custom")*CustCF!CZ48</f>
        <v/>
      </c>
      <c r="DG48" s="87">
        <f>($K48="Bell Curve")*(_xlfn.NORM.DIST(AND(DG$6&gt;=$F48,DG$6&lt;=$H48)*(DG$6-$F48+1),$J48/2,$M48,TRUE)-_xlfn.NORM.DIST(AND(DG$6&gt;=$F48,DG$6&lt;=$H48)*(DF$6-$F48+1),$J48/2,$M48,TRUE))/(1-2*_xlfn.NORM.DIST(0,$J48/2,$M48,TRUE))*$D48+($K48="Steady Growth")*(AND(DG$6&gt;=$F48,DG$6&lt;=$H48)*((DG$6-$F48+1)/($J48*($J48+1)/2)*$D48))+($K48="custom")*CustCF!DA48</f>
        <v/>
      </c>
      <c r="DH48" s="87">
        <f>($K48="Bell Curve")*(_xlfn.NORM.DIST(AND(DH$6&gt;=$F48,DH$6&lt;=$H48)*(DH$6-$F48+1),$J48/2,$M48,TRUE)-_xlfn.NORM.DIST(AND(DH$6&gt;=$F48,DH$6&lt;=$H48)*(DG$6-$F48+1),$J48/2,$M48,TRUE))/(1-2*_xlfn.NORM.DIST(0,$J48/2,$M48,TRUE))*$D48+($K48="Steady Growth")*(AND(DH$6&gt;=$F48,DH$6&lt;=$H48)*((DH$6-$F48+1)/($J48*($J48+1)/2)*$D48))+($K48="custom")*CustCF!DB48</f>
        <v/>
      </c>
      <c r="DI48" s="87">
        <f>($K48="Bell Curve")*(_xlfn.NORM.DIST(AND(DI$6&gt;=$F48,DI$6&lt;=$H48)*(DI$6-$F48+1),$J48/2,$M48,TRUE)-_xlfn.NORM.DIST(AND(DI$6&gt;=$F48,DI$6&lt;=$H48)*(DH$6-$F48+1),$J48/2,$M48,TRUE))/(1-2*_xlfn.NORM.DIST(0,$J48/2,$M48,TRUE))*$D48+($K48="Steady Growth")*(AND(DI$6&gt;=$F48,DI$6&lt;=$H48)*((DI$6-$F48+1)/($J48*($J48+1)/2)*$D48))+($K48="custom")*CustCF!DC48</f>
        <v/>
      </c>
      <c r="DJ48" s="87">
        <f>($K48="Bell Curve")*(_xlfn.NORM.DIST(AND(DJ$6&gt;=$F48,DJ$6&lt;=$H48)*(DJ$6-$F48+1),$J48/2,$M48,TRUE)-_xlfn.NORM.DIST(AND(DJ$6&gt;=$F48,DJ$6&lt;=$H48)*(DI$6-$F48+1),$J48/2,$M48,TRUE))/(1-2*_xlfn.NORM.DIST(0,$J48/2,$M48,TRUE))*$D48+($K48="Steady Growth")*(AND(DJ$6&gt;=$F48,DJ$6&lt;=$H48)*((DJ$6-$F48+1)/($J48*($J48+1)/2)*$D48))+($K48="custom")*CustCF!DD48</f>
        <v/>
      </c>
      <c r="DK48" s="87">
        <f>($K48="Bell Curve")*(_xlfn.NORM.DIST(AND(DK$6&gt;=$F48,DK$6&lt;=$H48)*(DK$6-$F48+1),$J48/2,$M48,TRUE)-_xlfn.NORM.DIST(AND(DK$6&gt;=$F48,DK$6&lt;=$H48)*(DJ$6-$F48+1),$J48/2,$M48,TRUE))/(1-2*_xlfn.NORM.DIST(0,$J48/2,$M48,TRUE))*$D48+($K48="Steady Growth")*(AND(DK$6&gt;=$F48,DK$6&lt;=$H48)*((DK$6-$F48+1)/($J48*($J48+1)/2)*$D48))+($K48="custom")*CustCF!DE48</f>
        <v/>
      </c>
      <c r="DL48" s="87">
        <f>($K48="Bell Curve")*(_xlfn.NORM.DIST(AND(DL$6&gt;=$F48,DL$6&lt;=$H48)*(DL$6-$F48+1),$J48/2,$M48,TRUE)-_xlfn.NORM.DIST(AND(DL$6&gt;=$F48,DL$6&lt;=$H48)*(DK$6-$F48+1),$J48/2,$M48,TRUE))/(1-2*_xlfn.NORM.DIST(0,$J48/2,$M48,TRUE))*$D48+($K48="Steady Growth")*(AND(DL$6&gt;=$F48,DL$6&lt;=$H48)*((DL$6-$F48+1)/($J48*($J48+1)/2)*$D48))+($K48="custom")*CustCF!DF48</f>
        <v/>
      </c>
      <c r="DM48" s="87">
        <f>($K48="Bell Curve")*(_xlfn.NORM.DIST(AND(DM$6&gt;=$F48,DM$6&lt;=$H48)*(DM$6-$F48+1),$J48/2,$M48,TRUE)-_xlfn.NORM.DIST(AND(DM$6&gt;=$F48,DM$6&lt;=$H48)*(DL$6-$F48+1),$J48/2,$M48,TRUE))/(1-2*_xlfn.NORM.DIST(0,$J48/2,$M48,TRUE))*$D48+($K48="Steady Growth")*(AND(DM$6&gt;=$F48,DM$6&lt;=$H48)*((DM$6-$F48+1)/($J48*($J48+1)/2)*$D48))+($K48="custom")*CustCF!DG48</f>
        <v/>
      </c>
      <c r="DN48" s="87">
        <f>($K48="Bell Curve")*(_xlfn.NORM.DIST(AND(DN$6&gt;=$F48,DN$6&lt;=$H48)*(DN$6-$F48+1),$J48/2,$M48,TRUE)-_xlfn.NORM.DIST(AND(DN$6&gt;=$F48,DN$6&lt;=$H48)*(DM$6-$F48+1),$J48/2,$M48,TRUE))/(1-2*_xlfn.NORM.DIST(0,$J48/2,$M48,TRUE))*$D48+($K48="Steady Growth")*(AND(DN$6&gt;=$F48,DN$6&lt;=$H48)*((DN$6-$F48+1)/($J48*($J48+1)/2)*$D48))+($K48="custom")*CustCF!DH48</f>
        <v/>
      </c>
      <c r="DO48" s="87">
        <f>($K48="Bell Curve")*(_xlfn.NORM.DIST(AND(DO$6&gt;=$F48,DO$6&lt;=$H48)*(DO$6-$F48+1),$J48/2,$M48,TRUE)-_xlfn.NORM.DIST(AND(DO$6&gt;=$F48,DO$6&lt;=$H48)*(DN$6-$F48+1),$J48/2,$M48,TRUE))/(1-2*_xlfn.NORM.DIST(0,$J48/2,$M48,TRUE))*$D48+($K48="Steady Growth")*(AND(DO$6&gt;=$F48,DO$6&lt;=$H48)*((DO$6-$F48+1)/($J48*($J48+1)/2)*$D48))+($K48="custom")*CustCF!DI48</f>
        <v/>
      </c>
      <c r="DP48" s="87">
        <f>($K48="Bell Curve")*(_xlfn.NORM.DIST(AND(DP$6&gt;=$F48,DP$6&lt;=$H48)*(DP$6-$F48+1),$J48/2,$M48,TRUE)-_xlfn.NORM.DIST(AND(DP$6&gt;=$F48,DP$6&lt;=$H48)*(DO$6-$F48+1),$J48/2,$M48,TRUE))/(1-2*_xlfn.NORM.DIST(0,$J48/2,$M48,TRUE))*$D48+($K48="Steady Growth")*(AND(DP$6&gt;=$F48,DP$6&lt;=$H48)*((DP$6-$F48+1)/($J48*($J48+1)/2)*$D48))+($K48="custom")*CustCF!DJ48</f>
        <v/>
      </c>
      <c r="DQ48" s="87">
        <f>($K48="Bell Curve")*(_xlfn.NORM.DIST(AND(DQ$6&gt;=$F48,DQ$6&lt;=$H48)*(DQ$6-$F48+1),$J48/2,$M48,TRUE)-_xlfn.NORM.DIST(AND(DQ$6&gt;=$F48,DQ$6&lt;=$H48)*(DP$6-$F48+1),$J48/2,$M48,TRUE))/(1-2*_xlfn.NORM.DIST(0,$J48/2,$M48,TRUE))*$D48+($K48="Steady Growth")*(AND(DQ$6&gt;=$F48,DQ$6&lt;=$H48)*((DQ$6-$F48+1)/($J48*($J48+1)/2)*$D48))+($K48="custom")*CustCF!DK48</f>
        <v/>
      </c>
      <c r="DR48" s="87">
        <f>($K48="Bell Curve")*(_xlfn.NORM.DIST(AND(DR$6&gt;=$F48,DR$6&lt;=$H48)*(DR$6-$F48+1),$J48/2,$M48,TRUE)-_xlfn.NORM.DIST(AND(DR$6&gt;=$F48,DR$6&lt;=$H48)*(DQ$6-$F48+1),$J48/2,$M48,TRUE))/(1-2*_xlfn.NORM.DIST(0,$J48/2,$M48,TRUE))*$D48+($K48="Steady Growth")*(AND(DR$6&gt;=$F48,DR$6&lt;=$H48)*((DR$6-$F48+1)/($J48*($J48+1)/2)*$D48))+($K48="custom")*CustCF!DL48</f>
        <v/>
      </c>
      <c r="DS48" s="87">
        <f>($K48="Bell Curve")*(_xlfn.NORM.DIST(AND(DS$6&gt;=$F48,DS$6&lt;=$H48)*(DS$6-$F48+1),$J48/2,$M48,TRUE)-_xlfn.NORM.DIST(AND(DS$6&gt;=$F48,DS$6&lt;=$H48)*(DR$6-$F48+1),$J48/2,$M48,TRUE))/(1-2*_xlfn.NORM.DIST(0,$J48/2,$M48,TRUE))*$D48+($K48="Steady Growth")*(AND(DS$6&gt;=$F48,DS$6&lt;=$H48)*((DS$6-$F48+1)/($J48*($J48+1)/2)*$D48))+($K48="custom")*CustCF!DM48</f>
        <v/>
      </c>
      <c r="DT48" s="87">
        <f>($K48="Bell Curve")*(_xlfn.NORM.DIST(AND(DT$6&gt;=$F48,DT$6&lt;=$H48)*(DT$6-$F48+1),$J48/2,$M48,TRUE)-_xlfn.NORM.DIST(AND(DT$6&gt;=$F48,DT$6&lt;=$H48)*(DS$6-$F48+1),$J48/2,$M48,TRUE))/(1-2*_xlfn.NORM.DIST(0,$J48/2,$M48,TRUE))*$D48+($K48="Steady Growth")*(AND(DT$6&gt;=$F48,DT$6&lt;=$H48)*((DT$6-$F48+1)/($J48*($J48+1)/2)*$D48))+($K48="custom")*CustCF!DN48</f>
        <v/>
      </c>
      <c r="DU48" s="87">
        <f>($K48="Bell Curve")*(_xlfn.NORM.DIST(AND(DU$6&gt;=$F48,DU$6&lt;=$H48)*(DU$6-$F48+1),$J48/2,$M48,TRUE)-_xlfn.NORM.DIST(AND(DU$6&gt;=$F48,DU$6&lt;=$H48)*(DT$6-$F48+1),$J48/2,$M48,TRUE))/(1-2*_xlfn.NORM.DIST(0,$J48/2,$M48,TRUE))*$D48+($K48="Steady Growth")*(AND(DU$6&gt;=$F48,DU$6&lt;=$H48)*((DU$6-$F48+1)/($J48*($J48+1)/2)*$D48))+($K48="custom")*CustCF!DO48</f>
        <v/>
      </c>
      <c r="DV48" s="87">
        <f>($K48="Bell Curve")*(_xlfn.NORM.DIST(AND(DV$6&gt;=$F48,DV$6&lt;=$H48)*(DV$6-$F48+1),$J48/2,$M48,TRUE)-_xlfn.NORM.DIST(AND(DV$6&gt;=$F48,DV$6&lt;=$H48)*(DU$6-$F48+1),$J48/2,$M48,TRUE))/(1-2*_xlfn.NORM.DIST(0,$J48/2,$M48,TRUE))*$D48+($K48="Steady Growth")*(AND(DV$6&gt;=$F48,DV$6&lt;=$H48)*((DV$6-$F48+1)/($J48*($J48+1)/2)*$D48))+($K48="custom")*CustCF!DP48</f>
        <v/>
      </c>
      <c r="DW48" s="87">
        <f>($K48="Bell Curve")*(_xlfn.NORM.DIST(AND(DW$6&gt;=$F48,DW$6&lt;=$H48)*(DW$6-$F48+1),$J48/2,$M48,TRUE)-_xlfn.NORM.DIST(AND(DW$6&gt;=$F48,DW$6&lt;=$H48)*(DV$6-$F48+1),$J48/2,$M48,TRUE))/(1-2*_xlfn.NORM.DIST(0,$J48/2,$M48,TRUE))*$D48+($K48="Steady Growth")*(AND(DW$6&gt;=$F48,DW$6&lt;=$H48)*((DW$6-$F48+1)/($J48*($J48+1)/2)*$D48))+($K48="custom")*CustCF!DQ48</f>
        <v/>
      </c>
      <c r="DX48" s="87">
        <f>($K48="Bell Curve")*(_xlfn.NORM.DIST(AND(DX$6&gt;=$F48,DX$6&lt;=$H48)*(DX$6-$F48+1),$J48/2,$M48,TRUE)-_xlfn.NORM.DIST(AND(DX$6&gt;=$F48,DX$6&lt;=$H48)*(DW$6-$F48+1),$J48/2,$M48,TRUE))/(1-2*_xlfn.NORM.DIST(0,$J48/2,$M48,TRUE))*$D48+($K48="Steady Growth")*(AND(DX$6&gt;=$F48,DX$6&lt;=$H48)*((DX$6-$F48+1)/($J48*($J48+1)/2)*$D48))+($K48="custom")*CustCF!DR48</f>
        <v/>
      </c>
      <c r="DY48" s="87">
        <f>($K48="Bell Curve")*(_xlfn.NORM.DIST(AND(DY$6&gt;=$F48,DY$6&lt;=$H48)*(DY$6-$F48+1),$J48/2,$M48,TRUE)-_xlfn.NORM.DIST(AND(DY$6&gt;=$F48,DY$6&lt;=$H48)*(DX$6-$F48+1),$J48/2,$M48,TRUE))/(1-2*_xlfn.NORM.DIST(0,$J48/2,$M48,TRUE))*$D48+($K48="Steady Growth")*(AND(DY$6&gt;=$F48,DY$6&lt;=$H48)*((DY$6-$F48+1)/($J48*($J48+1)/2)*$D48))+($K48="custom")*CustCF!DS48</f>
        <v/>
      </c>
      <c r="DZ48" s="87">
        <f>($K48="Bell Curve")*(_xlfn.NORM.DIST(AND(DZ$6&gt;=$F48,DZ$6&lt;=$H48)*(DZ$6-$F48+1),$J48/2,$M48,TRUE)-_xlfn.NORM.DIST(AND(DZ$6&gt;=$F48,DZ$6&lt;=$H48)*(DY$6-$F48+1),$J48/2,$M48,TRUE))/(1-2*_xlfn.NORM.DIST(0,$J48/2,$M48,TRUE))*$D48+($K48="Steady Growth")*(AND(DZ$6&gt;=$F48,DZ$6&lt;=$H48)*((DZ$6-$F48+1)/($J48*($J48+1)/2)*$D48))+($K48="custom")*CustCF!DT48</f>
        <v/>
      </c>
      <c r="EA48" s="87">
        <f>($K48="Bell Curve")*(_xlfn.NORM.DIST(AND(EA$6&gt;=$F48,EA$6&lt;=$H48)*(EA$6-$F48+1),$J48/2,$M48,TRUE)-_xlfn.NORM.DIST(AND(EA$6&gt;=$F48,EA$6&lt;=$H48)*(DZ$6-$F48+1),$J48/2,$M48,TRUE))/(1-2*_xlfn.NORM.DIST(0,$J48/2,$M48,TRUE))*$D48+($K48="Steady Growth")*(AND(EA$6&gt;=$F48,EA$6&lt;=$H48)*((EA$6-$F48+1)/($J48*($J48+1)/2)*$D48))+($K48="custom")*CustCF!DU48</f>
        <v/>
      </c>
      <c r="EB48" s="87">
        <f>($K48="Bell Curve")*(_xlfn.NORM.DIST(AND(EB$6&gt;=$F48,EB$6&lt;=$H48)*(EB$6-$F48+1),$J48/2,$M48,TRUE)-_xlfn.NORM.DIST(AND(EB$6&gt;=$F48,EB$6&lt;=$H48)*(EA$6-$F48+1),$J48/2,$M48,TRUE))/(1-2*_xlfn.NORM.DIST(0,$J48/2,$M48,TRUE))*$D48+($K48="Steady Growth")*(AND(EB$6&gt;=$F48,EB$6&lt;=$H48)*((EB$6-$F48+1)/($J48*($J48+1)/2)*$D48))+($K48="custom")*CustCF!DV48</f>
        <v/>
      </c>
      <c r="EC48" s="87">
        <f>($K48="Bell Curve")*(_xlfn.NORM.DIST(AND(EC$6&gt;=$F48,EC$6&lt;=$H48)*(EC$6-$F48+1),$J48/2,$M48,TRUE)-_xlfn.NORM.DIST(AND(EC$6&gt;=$F48,EC$6&lt;=$H48)*(EB$6-$F48+1),$J48/2,$M48,TRUE))/(1-2*_xlfn.NORM.DIST(0,$J48/2,$M48,TRUE))*$D48+($K48="Steady Growth")*(AND(EC$6&gt;=$F48,EC$6&lt;=$H48)*((EC$6-$F48+1)/($J48*($J48+1)/2)*$D48))+($K48="custom")*CustCF!DW48</f>
        <v/>
      </c>
      <c r="ED48" s="87">
        <f>($K48="Bell Curve")*(_xlfn.NORM.DIST(AND(ED$6&gt;=$F48,ED$6&lt;=$H48)*(ED$6-$F48+1),$J48/2,$M48,TRUE)-_xlfn.NORM.DIST(AND(ED$6&gt;=$F48,ED$6&lt;=$H48)*(EC$6-$F48+1),$J48/2,$M48,TRUE))/(1-2*_xlfn.NORM.DIST(0,$J48/2,$M48,TRUE))*$D48+($K48="Steady Growth")*(AND(ED$6&gt;=$F48,ED$6&lt;=$H48)*((ED$6-$F48+1)/($J48*($J48+1)/2)*$D48))+($K48="custom")*CustCF!DX48</f>
        <v/>
      </c>
      <c r="EE48" s="87">
        <f>($K48="Bell Curve")*(_xlfn.NORM.DIST(AND(EE$6&gt;=$F48,EE$6&lt;=$H48)*(EE$6-$F48+1),$J48/2,$M48,TRUE)-_xlfn.NORM.DIST(AND(EE$6&gt;=$F48,EE$6&lt;=$H48)*(ED$6-$F48+1),$J48/2,$M48,TRUE))/(1-2*_xlfn.NORM.DIST(0,$J48/2,$M48,TRUE))*$D48+($K48="Steady Growth")*(AND(EE$6&gt;=$F48,EE$6&lt;=$H48)*((EE$6-$F48+1)/($J48*($J48+1)/2)*$D48))+($K48="custom")*CustCF!DY48</f>
        <v/>
      </c>
      <c r="EF48" s="87">
        <f>($K48="Bell Curve")*(_xlfn.NORM.DIST(AND(EF$6&gt;=$F48,EF$6&lt;=$H48)*(EF$6-$F48+1),$J48/2,$M48,TRUE)-_xlfn.NORM.DIST(AND(EF$6&gt;=$F48,EF$6&lt;=$H48)*(EE$6-$F48+1),$J48/2,$M48,TRUE))/(1-2*_xlfn.NORM.DIST(0,$J48/2,$M48,TRUE))*$D48+($K48="Steady Growth")*(AND(EF$6&gt;=$F48,EF$6&lt;=$H48)*((EF$6-$F48+1)/($J48*($J48+1)/2)*$D48))+($K48="custom")*CustCF!DZ48</f>
        <v/>
      </c>
      <c r="EG48" s="87">
        <f>($K48="Bell Curve")*(_xlfn.NORM.DIST(AND(EG$6&gt;=$F48,EG$6&lt;=$H48)*(EG$6-$F48+1),$J48/2,$M48,TRUE)-_xlfn.NORM.DIST(AND(EG$6&gt;=$F48,EG$6&lt;=$H48)*(EF$6-$F48+1),$J48/2,$M48,TRUE))/(1-2*_xlfn.NORM.DIST(0,$J48/2,$M48,TRUE))*$D48+($K48="Steady Growth")*(AND(EG$6&gt;=$F48,EG$6&lt;=$H48)*((EG$6-$F48+1)/($J48*($J48+1)/2)*$D48))+($K48="custom")*CustCF!EA48</f>
        <v/>
      </c>
      <c r="EH48" s="87">
        <f>($K48="Bell Curve")*(_xlfn.NORM.DIST(AND(EH$6&gt;=$F48,EH$6&lt;=$H48)*(EH$6-$F48+1),$J48/2,$M48,TRUE)-_xlfn.NORM.DIST(AND(EH$6&gt;=$F48,EH$6&lt;=$H48)*(EG$6-$F48+1),$J48/2,$M48,TRUE))/(1-2*_xlfn.NORM.DIST(0,$J48/2,$M48,TRUE))*$D48+($K48="Steady Growth")*(AND(EH$6&gt;=$F48,EH$6&lt;=$H48)*((EH$6-$F48+1)/($J48*($J48+1)/2)*$D48))+($K48="custom")*CustCF!EB48</f>
        <v/>
      </c>
      <c r="EI48" s="87">
        <f>($K48="Bell Curve")*(_xlfn.NORM.DIST(AND(EI$6&gt;=$F48,EI$6&lt;=$H48)*(EI$6-$F48+1),$J48/2,$M48,TRUE)-_xlfn.NORM.DIST(AND(EI$6&gt;=$F48,EI$6&lt;=$H48)*(EH$6-$F48+1),$J48/2,$M48,TRUE))/(1-2*_xlfn.NORM.DIST(0,$J48/2,$M48,TRUE))*$D48+($K48="Steady Growth")*(AND(EI$6&gt;=$F48,EI$6&lt;=$H48)*((EI$6-$F48+1)/($J48*($J48+1)/2)*$D48))+($K48="custom")*CustCF!EC48</f>
        <v/>
      </c>
      <c r="EJ48" s="87">
        <f>($K48="Bell Curve")*(_xlfn.NORM.DIST(AND(EJ$6&gt;=$F48,EJ$6&lt;=$H48)*(EJ$6-$F48+1),$J48/2,$M48,TRUE)-_xlfn.NORM.DIST(AND(EJ$6&gt;=$F48,EJ$6&lt;=$H48)*(EI$6-$F48+1),$J48/2,$M48,TRUE))/(1-2*_xlfn.NORM.DIST(0,$J48/2,$M48,TRUE))*$D48+($K48="Steady Growth")*(AND(EJ$6&gt;=$F48,EJ$6&lt;=$H48)*((EJ$6-$F48+1)/($J48*($J48+1)/2)*$D48))+($K48="custom")*CustCF!ED48</f>
        <v/>
      </c>
      <c r="EK48" s="87">
        <f>($K48="Bell Curve")*(_xlfn.NORM.DIST(AND(EK$6&gt;=$F48,EK$6&lt;=$H48)*(EK$6-$F48+1),$J48/2,$M48,TRUE)-_xlfn.NORM.DIST(AND(EK$6&gt;=$F48,EK$6&lt;=$H48)*(EJ$6-$F48+1),$J48/2,$M48,TRUE))/(1-2*_xlfn.NORM.DIST(0,$J48/2,$M48,TRUE))*$D48+($K48="Steady Growth")*(AND(EK$6&gt;=$F48,EK$6&lt;=$H48)*((EK$6-$F48+1)/($J48*($J48+1)/2)*$D48))+($K48="custom")*CustCF!EE48</f>
        <v/>
      </c>
      <c r="EL48" s="87">
        <f>($K48="Bell Curve")*(_xlfn.NORM.DIST(AND(EL$6&gt;=$F48,EL$6&lt;=$H48)*(EL$6-$F48+1),$J48/2,$M48,TRUE)-_xlfn.NORM.DIST(AND(EL$6&gt;=$F48,EL$6&lt;=$H48)*(EK$6-$F48+1),$J48/2,$M48,TRUE))/(1-2*_xlfn.NORM.DIST(0,$J48/2,$M48,TRUE))*$D48+($K48="Steady Growth")*(AND(EL$6&gt;=$F48,EL$6&lt;=$H48)*((EL$6-$F48+1)/($J48*($J48+1)/2)*$D48))+($K48="custom")*CustCF!EF48</f>
        <v/>
      </c>
      <c r="EM48" s="87">
        <f>($K48="Bell Curve")*(_xlfn.NORM.DIST(AND(EM$6&gt;=$F48,EM$6&lt;=$H48)*(EM$6-$F48+1),$J48/2,$M48,TRUE)-_xlfn.NORM.DIST(AND(EM$6&gt;=$F48,EM$6&lt;=$H48)*(EL$6-$F48+1),$J48/2,$M48,TRUE))/(1-2*_xlfn.NORM.DIST(0,$J48/2,$M48,TRUE))*$D48+($K48="Steady Growth")*(AND(EM$6&gt;=$F48,EM$6&lt;=$H48)*((EM$6-$F48+1)/($J48*($J48+1)/2)*$D48))+($K48="custom")*CustCF!EG48</f>
        <v/>
      </c>
      <c r="EN48" s="87">
        <f>($K48="Bell Curve")*(_xlfn.NORM.DIST(AND(EN$6&gt;=$F48,EN$6&lt;=$H48)*(EN$6-$F48+1),$J48/2,$M48,TRUE)-_xlfn.NORM.DIST(AND(EN$6&gt;=$F48,EN$6&lt;=$H48)*(EM$6-$F48+1),$J48/2,$M48,TRUE))/(1-2*_xlfn.NORM.DIST(0,$J48/2,$M48,TRUE))*$D48+($K48="Steady Growth")*(AND(EN$6&gt;=$F48,EN$6&lt;=$H48)*((EN$6-$F48+1)/($J48*($J48+1)/2)*$D48))+($K48="custom")*CustCF!EH48</f>
        <v/>
      </c>
      <c r="EO48" s="87">
        <f>($K48="Bell Curve")*(_xlfn.NORM.DIST(AND(EO$6&gt;=$F48,EO$6&lt;=$H48)*(EO$6-$F48+1),$J48/2,$M48,TRUE)-_xlfn.NORM.DIST(AND(EO$6&gt;=$F48,EO$6&lt;=$H48)*(EN$6-$F48+1),$J48/2,$M48,TRUE))/(1-2*_xlfn.NORM.DIST(0,$J48/2,$M48,TRUE))*$D48+($K48="Steady Growth")*(AND(EO$6&gt;=$F48,EO$6&lt;=$H48)*((EO$6-$F48+1)/($J48*($J48+1)/2)*$D48))+($K48="custom")*CustCF!EI48</f>
        <v/>
      </c>
      <c r="EP48" s="87">
        <f>($K48="Bell Curve")*(_xlfn.NORM.DIST(AND(EP$6&gt;=$F48,EP$6&lt;=$H48)*(EP$6-$F48+1),$J48/2,$M48,TRUE)-_xlfn.NORM.DIST(AND(EP$6&gt;=$F48,EP$6&lt;=$H48)*(EO$6-$F48+1),$J48/2,$M48,TRUE))/(1-2*_xlfn.NORM.DIST(0,$J48/2,$M48,TRUE))*$D48+($K48="Steady Growth")*(AND(EP$6&gt;=$F48,EP$6&lt;=$H48)*((EP$6-$F48+1)/($J48*($J48+1)/2)*$D48))+($K48="custom")*CustCF!EJ48</f>
        <v/>
      </c>
      <c r="EQ48" s="87">
        <f>($K48="Bell Curve")*(_xlfn.NORM.DIST(AND(EQ$6&gt;=$F48,EQ$6&lt;=$H48)*(EQ$6-$F48+1),$J48/2,$M48,TRUE)-_xlfn.NORM.DIST(AND(EQ$6&gt;=$F48,EQ$6&lt;=$H48)*(EP$6-$F48+1),$J48/2,$M48,TRUE))/(1-2*_xlfn.NORM.DIST(0,$J48/2,$M48,TRUE))*$D48+($K48="Steady Growth")*(AND(EQ$6&gt;=$F48,EQ$6&lt;=$H48)*((EQ$6-$F48+1)/($J48*($J48+1)/2)*$D48))+($K48="custom")*CustCF!EK48</f>
        <v/>
      </c>
      <c r="ER48" s="87">
        <f>($K48="Bell Curve")*(_xlfn.NORM.DIST(AND(ER$6&gt;=$F48,ER$6&lt;=$H48)*(ER$6-$F48+1),$J48/2,$M48,TRUE)-_xlfn.NORM.DIST(AND(ER$6&gt;=$F48,ER$6&lt;=$H48)*(EQ$6-$F48+1),$J48/2,$M48,TRUE))/(1-2*_xlfn.NORM.DIST(0,$J48/2,$M48,TRUE))*$D48+($K48="Steady Growth")*(AND(ER$6&gt;=$F48,ER$6&lt;=$H48)*((ER$6-$F48+1)/($J48*($J48+1)/2)*$D48))+($K48="custom")*CustCF!EL48</f>
        <v/>
      </c>
      <c r="ES48" s="87">
        <f>($K48="Bell Curve")*(_xlfn.NORM.DIST(AND(ES$6&gt;=$F48,ES$6&lt;=$H48)*(ES$6-$F48+1),$J48/2,$M48,TRUE)-_xlfn.NORM.DIST(AND(ES$6&gt;=$F48,ES$6&lt;=$H48)*(ER$6-$F48+1),$J48/2,$M48,TRUE))/(1-2*_xlfn.NORM.DIST(0,$J48/2,$M48,TRUE))*$D48+($K48="Steady Growth")*(AND(ES$6&gt;=$F48,ES$6&lt;=$H48)*((ES$6-$F48+1)/($J48*($J48+1)/2)*$D48))+($K48="custom")*CustCF!EM48</f>
        <v/>
      </c>
      <c r="ET48" s="87">
        <f>($K48="Bell Curve")*(_xlfn.NORM.DIST(AND(ET$6&gt;=$F48,ET$6&lt;=$H48)*(ET$6-$F48+1),$J48/2,$M48,TRUE)-_xlfn.NORM.DIST(AND(ET$6&gt;=$F48,ET$6&lt;=$H48)*(ES$6-$F48+1),$J48/2,$M48,TRUE))/(1-2*_xlfn.NORM.DIST(0,$J48/2,$M48,TRUE))*$D48+($K48="Steady Growth")*(AND(ET$6&gt;=$F48,ET$6&lt;=$H48)*((ET$6-$F48+1)/($J48*($J48+1)/2)*$D48))+($K48="custom")*CustCF!EN48</f>
        <v/>
      </c>
      <c r="EU48" s="87">
        <f>($K48="Bell Curve")*(_xlfn.NORM.DIST(AND(EU$6&gt;=$F48,EU$6&lt;=$H48)*(EU$6-$F48+1),$J48/2,$M48,TRUE)-_xlfn.NORM.DIST(AND(EU$6&gt;=$F48,EU$6&lt;=$H48)*(ET$6-$F48+1),$J48/2,$M48,TRUE))/(1-2*_xlfn.NORM.DIST(0,$J48/2,$M48,TRUE))*$D48+($K48="Steady Growth")*(AND(EU$6&gt;=$F48,EU$6&lt;=$H48)*((EU$6-$F48+1)/($J48*($J48+1)/2)*$D48))+($K48="custom")*CustCF!EO48</f>
        <v/>
      </c>
      <c r="EV48" s="87">
        <f>($K48="Bell Curve")*(_xlfn.NORM.DIST(AND(EV$6&gt;=$F48,EV$6&lt;=$H48)*(EV$6-$F48+1),$J48/2,$M48,TRUE)-_xlfn.NORM.DIST(AND(EV$6&gt;=$F48,EV$6&lt;=$H48)*(EU$6-$F48+1),$J48/2,$M48,TRUE))/(1-2*_xlfn.NORM.DIST(0,$J48/2,$M48,TRUE))*$D48+($K48="Steady Growth")*(AND(EV$6&gt;=$F48,EV$6&lt;=$H48)*((EV$6-$F48+1)/($J48*($J48+1)/2)*$D48))+($K48="custom")*CustCF!EP48</f>
        <v/>
      </c>
      <c r="EW48" s="87">
        <f>($K48="Bell Curve")*(_xlfn.NORM.DIST(AND(EW$6&gt;=$F48,EW$6&lt;=$H48)*(EW$6-$F48+1),$J48/2,$M48,TRUE)-_xlfn.NORM.DIST(AND(EW$6&gt;=$F48,EW$6&lt;=$H48)*(EV$6-$F48+1),$J48/2,$M48,TRUE))/(1-2*_xlfn.NORM.DIST(0,$J48/2,$M48,TRUE))*$D48+($K48="Steady Growth")*(AND(EW$6&gt;=$F48,EW$6&lt;=$H48)*((EW$6-$F48+1)/($J48*($J48+1)/2)*$D48))+($K48="custom")*CustCF!EQ48</f>
        <v/>
      </c>
      <c r="EX48" s="87">
        <f>($K48="Bell Curve")*(_xlfn.NORM.DIST(AND(EX$6&gt;=$F48,EX$6&lt;=$H48)*(EX$6-$F48+1),$J48/2,$M48,TRUE)-_xlfn.NORM.DIST(AND(EX$6&gt;=$F48,EX$6&lt;=$H48)*(EW$6-$F48+1),$J48/2,$M48,TRUE))/(1-2*_xlfn.NORM.DIST(0,$J48/2,$M48,TRUE))*$D48+($K48="Steady Growth")*(AND(EX$6&gt;=$F48,EX$6&lt;=$H48)*((EX$6-$F48+1)/($J48*($J48+1)/2)*$D48))+($K48="custom")*CustCF!ER48</f>
        <v/>
      </c>
      <c r="EY48" s="87">
        <f>($K48="Bell Curve")*(_xlfn.NORM.DIST(AND(EY$6&gt;=$F48,EY$6&lt;=$H48)*(EY$6-$F48+1),$J48/2,$M48,TRUE)-_xlfn.NORM.DIST(AND(EY$6&gt;=$F48,EY$6&lt;=$H48)*(EX$6-$F48+1),$J48/2,$M48,TRUE))/(1-2*_xlfn.NORM.DIST(0,$J48/2,$M48,TRUE))*$D48+($K48="Steady Growth")*(AND(EY$6&gt;=$F48,EY$6&lt;=$H48)*((EY$6-$F48+1)/($J48*($J48+1)/2)*$D48))+($K48="custom")*CustCF!ES48</f>
        <v/>
      </c>
      <c r="EZ48" s="87">
        <f>($K48="Bell Curve")*(_xlfn.NORM.DIST(AND(EZ$6&gt;=$F48,EZ$6&lt;=$H48)*(EZ$6-$F48+1),$J48/2,$M48,TRUE)-_xlfn.NORM.DIST(AND(EZ$6&gt;=$F48,EZ$6&lt;=$H48)*(EY$6-$F48+1),$J48/2,$M48,TRUE))/(1-2*_xlfn.NORM.DIST(0,$J48/2,$M48,TRUE))*$D48+($K48="Steady Growth")*(AND(EZ$6&gt;=$F48,EZ$6&lt;=$H48)*((EZ$6-$F48+1)/($J48*($J48+1)/2)*$D48))+($K48="custom")*CustCF!ET48</f>
        <v/>
      </c>
      <c r="FA48" s="87">
        <f>($K48="Bell Curve")*(_xlfn.NORM.DIST(AND(FA$6&gt;=$F48,FA$6&lt;=$H48)*(FA$6-$F48+1),$J48/2,$M48,TRUE)-_xlfn.NORM.DIST(AND(FA$6&gt;=$F48,FA$6&lt;=$H48)*(EZ$6-$F48+1),$J48/2,$M48,TRUE))/(1-2*_xlfn.NORM.DIST(0,$J48/2,$M48,TRUE))*$D48+($K48="Steady Growth")*(AND(FA$6&gt;=$F48,FA$6&lt;=$H48)*((FA$6-$F48+1)/($J48*($J48+1)/2)*$D48))+($K48="custom")*CustCF!EU48</f>
        <v/>
      </c>
      <c r="FB48" s="87">
        <f>($K48="Bell Curve")*(_xlfn.NORM.DIST(AND(FB$6&gt;=$F48,FB$6&lt;=$H48)*(FB$6-$F48+1),$J48/2,$M48,TRUE)-_xlfn.NORM.DIST(AND(FB$6&gt;=$F48,FB$6&lt;=$H48)*(FA$6-$F48+1),$J48/2,$M48,TRUE))/(1-2*_xlfn.NORM.DIST(0,$J48/2,$M48,TRUE))*$D48+($K48="Steady Growth")*(AND(FB$6&gt;=$F48,FB$6&lt;=$H48)*((FB$6-$F48+1)/($J48*($J48+1)/2)*$D48))+($K48="custom")*CustCF!EV48</f>
        <v/>
      </c>
      <c r="FC48" s="87">
        <f>($K48="Bell Curve")*(_xlfn.NORM.DIST(AND(FC$6&gt;=$F48,FC$6&lt;=$H48)*(FC$6-$F48+1),$J48/2,$M48,TRUE)-_xlfn.NORM.DIST(AND(FC$6&gt;=$F48,FC$6&lt;=$H48)*(FB$6-$F48+1),$J48/2,$M48,TRUE))/(1-2*_xlfn.NORM.DIST(0,$J48/2,$M48,TRUE))*$D48+($K48="Steady Growth")*(AND(FC$6&gt;=$F48,FC$6&lt;=$H48)*((FC$6-$F48+1)/($J48*($J48+1)/2)*$D48))+($K48="custom")*CustCF!EW48</f>
        <v/>
      </c>
      <c r="FD48" s="87">
        <f>($K48="Bell Curve")*(_xlfn.NORM.DIST(AND(FD$6&gt;=$F48,FD$6&lt;=$H48)*(FD$6-$F48+1),$J48/2,$M48,TRUE)-_xlfn.NORM.DIST(AND(FD$6&gt;=$F48,FD$6&lt;=$H48)*(FC$6-$F48+1),$J48/2,$M48,TRUE))/(1-2*_xlfn.NORM.DIST(0,$J48/2,$M48,TRUE))*$D48+($K48="Steady Growth")*(AND(FD$6&gt;=$F48,FD$6&lt;=$H48)*((FD$6-$F48+1)/($J48*($J48+1)/2)*$D48))+($K48="custom")*CustCF!EX48</f>
        <v/>
      </c>
      <c r="FE48" s="87">
        <f>($K48="Bell Curve")*(_xlfn.NORM.DIST(AND(FE$6&gt;=$F48,FE$6&lt;=$H48)*(FE$6-$F48+1),$J48/2,$M48,TRUE)-_xlfn.NORM.DIST(AND(FE$6&gt;=$F48,FE$6&lt;=$H48)*(FD$6-$F48+1),$J48/2,$M48,TRUE))/(1-2*_xlfn.NORM.DIST(0,$J48/2,$M48,TRUE))*$D48+($K48="Steady Growth")*(AND(FE$6&gt;=$F48,FE$6&lt;=$H48)*((FE$6-$F48+1)/($J48*($J48+1)/2)*$D48))+($K48="custom")*CustCF!EY48</f>
        <v/>
      </c>
      <c r="FF48" s="87">
        <f>($K48="Bell Curve")*(_xlfn.NORM.DIST(AND(FF$6&gt;=$F48,FF$6&lt;=$H48)*(FF$6-$F48+1),$J48/2,$M48,TRUE)-_xlfn.NORM.DIST(AND(FF$6&gt;=$F48,FF$6&lt;=$H48)*(FE$6-$F48+1),$J48/2,$M48,TRUE))/(1-2*_xlfn.NORM.DIST(0,$J48/2,$M48,TRUE))*$D48+($K48="Steady Growth")*(AND(FF$6&gt;=$F48,FF$6&lt;=$H48)*((FF$6-$F48+1)/($J48*($J48+1)/2)*$D48))+($K48="custom")*CustCF!EZ48</f>
        <v/>
      </c>
      <c r="FG48" s="87">
        <f>($K48="Bell Curve")*(_xlfn.NORM.DIST(AND(FG$6&gt;=$F48,FG$6&lt;=$H48)*(FG$6-$F48+1),$J48/2,$M48,TRUE)-_xlfn.NORM.DIST(AND(FG$6&gt;=$F48,FG$6&lt;=$H48)*(FF$6-$F48+1),$J48/2,$M48,TRUE))/(1-2*_xlfn.NORM.DIST(0,$J48/2,$M48,TRUE))*$D48+($K48="Steady Growth")*(AND(FG$6&gt;=$F48,FG$6&lt;=$H48)*((FG$6-$F48+1)/($J48*($J48+1)/2)*$D48))+($K48="custom")*CustCF!FA48</f>
        <v/>
      </c>
      <c r="FH48" s="87">
        <f>($K48="Bell Curve")*(_xlfn.NORM.DIST(AND(FH$6&gt;=$F48,FH$6&lt;=$H48)*(FH$6-$F48+1),$J48/2,$M48,TRUE)-_xlfn.NORM.DIST(AND(FH$6&gt;=$F48,FH$6&lt;=$H48)*(FG$6-$F48+1),$J48/2,$M48,TRUE))/(1-2*_xlfn.NORM.DIST(0,$J48/2,$M48,TRUE))*$D48+($K48="Steady Growth")*(AND(FH$6&gt;=$F48,FH$6&lt;=$H48)*((FH$6-$F48+1)/($J48*($J48+1)/2)*$D48))+($K48="custom")*CustCF!FB48</f>
        <v/>
      </c>
      <c r="FI48" s="87">
        <f>($K48="Bell Curve")*(_xlfn.NORM.DIST(AND(FI$6&gt;=$F48,FI$6&lt;=$H48)*(FI$6-$F48+1),$J48/2,$M48,TRUE)-_xlfn.NORM.DIST(AND(FI$6&gt;=$F48,FI$6&lt;=$H48)*(FH$6-$F48+1),$J48/2,$M48,TRUE))/(1-2*_xlfn.NORM.DIST(0,$J48/2,$M48,TRUE))*$D48+($K48="Steady Growth")*(AND(FI$6&gt;=$F48,FI$6&lt;=$H48)*((FI$6-$F48+1)/($J48*($J48+1)/2)*$D48))+($K48="custom")*CustCF!FC48</f>
        <v/>
      </c>
      <c r="FJ48" s="87">
        <f>($K48="Bell Curve")*(_xlfn.NORM.DIST(AND(FJ$6&gt;=$F48,FJ$6&lt;=$H48)*(FJ$6-$F48+1),$J48/2,$M48,TRUE)-_xlfn.NORM.DIST(AND(FJ$6&gt;=$F48,FJ$6&lt;=$H48)*(FI$6-$F48+1),$J48/2,$M48,TRUE))/(1-2*_xlfn.NORM.DIST(0,$J48/2,$M48,TRUE))*$D48+($K48="Steady Growth")*(AND(FJ$6&gt;=$F48,FJ$6&lt;=$H48)*((FJ$6-$F48+1)/($J48*($J48+1)/2)*$D48))+($K48="custom")*CustCF!FD48</f>
        <v/>
      </c>
      <c r="FK48" s="87">
        <f>($K48="Bell Curve")*(_xlfn.NORM.DIST(AND(FK$6&gt;=$F48,FK$6&lt;=$H48)*(FK$6-$F48+1),$J48/2,$M48,TRUE)-_xlfn.NORM.DIST(AND(FK$6&gt;=$F48,FK$6&lt;=$H48)*(FJ$6-$F48+1),$J48/2,$M48,TRUE))/(1-2*_xlfn.NORM.DIST(0,$J48/2,$M48,TRUE))*$D48+($K48="Steady Growth")*(AND(FK$6&gt;=$F48,FK$6&lt;=$H48)*((FK$6-$F48+1)/($J48*($J48+1)/2)*$D48))+($K48="custom")*CustCF!FE48</f>
        <v/>
      </c>
      <c r="FL48" s="87">
        <f>($K48="Bell Curve")*(_xlfn.NORM.DIST(AND(FL$6&gt;=$F48,FL$6&lt;=$H48)*(FL$6-$F48+1),$J48/2,$M48,TRUE)-_xlfn.NORM.DIST(AND(FL$6&gt;=$F48,FL$6&lt;=$H48)*(FK$6-$F48+1),$J48/2,$M48,TRUE))/(1-2*_xlfn.NORM.DIST(0,$J48/2,$M48,TRUE))*$D48+($K48="Steady Growth")*(AND(FL$6&gt;=$F48,FL$6&lt;=$H48)*((FL$6-$F48+1)/($J48*($J48+1)/2)*$D48))+($K48="custom")*CustCF!FF48</f>
        <v/>
      </c>
      <c r="FM48" s="87">
        <f>($K48="Bell Curve")*(_xlfn.NORM.DIST(AND(FM$6&gt;=$F48,FM$6&lt;=$H48)*(FM$6-$F48+1),$J48/2,$M48,TRUE)-_xlfn.NORM.DIST(AND(FM$6&gt;=$F48,FM$6&lt;=$H48)*(FL$6-$F48+1),$J48/2,$M48,TRUE))/(1-2*_xlfn.NORM.DIST(0,$J48/2,$M48,TRUE))*$D48+($K48="Steady Growth")*(AND(FM$6&gt;=$F48,FM$6&lt;=$H48)*((FM$6-$F48+1)/($J48*($J48+1)/2)*$D48))+($K48="custom")*CustCF!FG48</f>
        <v/>
      </c>
      <c r="FN48" s="87">
        <f>($K48="Bell Curve")*(_xlfn.NORM.DIST(AND(FN$6&gt;=$F48,FN$6&lt;=$H48)*(FN$6-$F48+1),$J48/2,$M48,TRUE)-_xlfn.NORM.DIST(AND(FN$6&gt;=$F48,FN$6&lt;=$H48)*(FM$6-$F48+1),$J48/2,$M48,TRUE))/(1-2*_xlfn.NORM.DIST(0,$J48/2,$M48,TRUE))*$D48+($K48="Steady Growth")*(AND(FN$6&gt;=$F48,FN$6&lt;=$H48)*((FN$6-$F48+1)/($J48*($J48+1)/2)*$D48))+($K48="custom")*CustCF!FH48</f>
        <v/>
      </c>
      <c r="FO48" s="87">
        <f>($K48="Bell Curve")*(_xlfn.NORM.DIST(AND(FO$6&gt;=$F48,FO$6&lt;=$H48)*(FO$6-$F48+1),$J48/2,$M48,TRUE)-_xlfn.NORM.DIST(AND(FO$6&gt;=$F48,FO$6&lt;=$H48)*(FN$6-$F48+1),$J48/2,$M48,TRUE))/(1-2*_xlfn.NORM.DIST(0,$J48/2,$M48,TRUE))*$D48+($K48="Steady Growth")*(AND(FO$6&gt;=$F48,FO$6&lt;=$H48)*((FO$6-$F48+1)/($J48*($J48+1)/2)*$D48))+($K48="custom")*CustCF!FI48</f>
        <v/>
      </c>
      <c r="FP48" s="87">
        <f>($K48="Bell Curve")*(_xlfn.NORM.DIST(AND(FP$6&gt;=$F48,FP$6&lt;=$H48)*(FP$6-$F48+1),$J48/2,$M48,TRUE)-_xlfn.NORM.DIST(AND(FP$6&gt;=$F48,FP$6&lt;=$H48)*(FO$6-$F48+1),$J48/2,$M48,TRUE))/(1-2*_xlfn.NORM.DIST(0,$J48/2,$M48,TRUE))*$D48+($K48="Steady Growth")*(AND(FP$6&gt;=$F48,FP$6&lt;=$H48)*((FP$6-$F48+1)/($J48*($J48+1)/2)*$D48))+($K48="custom")*CustCF!FJ48</f>
        <v/>
      </c>
      <c r="FQ48" s="87">
        <f>($K48="Bell Curve")*(_xlfn.NORM.DIST(AND(FQ$6&gt;=$F48,FQ$6&lt;=$H48)*(FQ$6-$F48+1),$J48/2,$M48,TRUE)-_xlfn.NORM.DIST(AND(FQ$6&gt;=$F48,FQ$6&lt;=$H48)*(FP$6-$F48+1),$J48/2,$M48,TRUE))/(1-2*_xlfn.NORM.DIST(0,$J48/2,$M48,TRUE))*$D48+($K48="Steady Growth")*(AND(FQ$6&gt;=$F48,FQ$6&lt;=$H48)*((FQ$6-$F48+1)/($J48*($J48+1)/2)*$D48))+($K48="custom")*CustCF!FK48</f>
        <v/>
      </c>
      <c r="FR48" s="87">
        <f>($K48="Bell Curve")*(_xlfn.NORM.DIST(AND(FR$6&gt;=$F48,FR$6&lt;=$H48)*(FR$6-$F48+1),$J48/2,$M48,TRUE)-_xlfn.NORM.DIST(AND(FR$6&gt;=$F48,FR$6&lt;=$H48)*(FQ$6-$F48+1),$J48/2,$M48,TRUE))/(1-2*_xlfn.NORM.DIST(0,$J48/2,$M48,TRUE))*$D48+($K48="Steady Growth")*(AND(FR$6&gt;=$F48,FR$6&lt;=$H48)*((FR$6-$F48+1)/($J48*($J48+1)/2)*$D48))+($K48="custom")*CustCF!FL48</f>
        <v/>
      </c>
      <c r="FS48" s="87">
        <f>($K48="Bell Curve")*(_xlfn.NORM.DIST(AND(FS$6&gt;=$F48,FS$6&lt;=$H48)*(FS$6-$F48+1),$J48/2,$M48,TRUE)-_xlfn.NORM.DIST(AND(FS$6&gt;=$F48,FS$6&lt;=$H48)*(FR$6-$F48+1),$J48/2,$M48,TRUE))/(1-2*_xlfn.NORM.DIST(0,$J48/2,$M48,TRUE))*$D48+($K48="Steady Growth")*(AND(FS$6&gt;=$F48,FS$6&lt;=$H48)*((FS$6-$F48+1)/($J48*($J48+1)/2)*$D48))+($K48="custom")*CustCF!FM48</f>
        <v/>
      </c>
      <c r="FT48" s="87">
        <f>($K48="Bell Curve")*(_xlfn.NORM.DIST(AND(FT$6&gt;=$F48,FT$6&lt;=$H48)*(FT$6-$F48+1),$J48/2,$M48,TRUE)-_xlfn.NORM.DIST(AND(FT$6&gt;=$F48,FT$6&lt;=$H48)*(FS$6-$F48+1),$J48/2,$M48,TRUE))/(1-2*_xlfn.NORM.DIST(0,$J48/2,$M48,TRUE))*$D48+($K48="Steady Growth")*(AND(FT$6&gt;=$F48,FT$6&lt;=$H48)*((FT$6-$F48+1)/($J48*($J48+1)/2)*$D48))+($K48="custom")*CustCF!FN48</f>
        <v/>
      </c>
      <c r="FU48" s="87">
        <f>($K48="Bell Curve")*(_xlfn.NORM.DIST(AND(FU$6&gt;=$F48,FU$6&lt;=$H48)*(FU$6-$F48+1),$J48/2,$M48,TRUE)-_xlfn.NORM.DIST(AND(FU$6&gt;=$F48,FU$6&lt;=$H48)*(FT$6-$F48+1),$J48/2,$M48,TRUE))/(1-2*_xlfn.NORM.DIST(0,$J48/2,$M48,TRUE))*$D48+($K48="Steady Growth")*(AND(FU$6&gt;=$F48,FU$6&lt;=$H48)*((FU$6-$F48+1)/($J48*($J48+1)/2)*$D48))+($K48="custom")*CustCF!FO48</f>
        <v/>
      </c>
      <c r="FV48" s="87">
        <f>($K48="Bell Curve")*(_xlfn.NORM.DIST(AND(FV$6&gt;=$F48,FV$6&lt;=$H48)*(FV$6-$F48+1),$J48/2,$M48,TRUE)-_xlfn.NORM.DIST(AND(FV$6&gt;=$F48,FV$6&lt;=$H48)*(FU$6-$F48+1),$J48/2,$M48,TRUE))/(1-2*_xlfn.NORM.DIST(0,$J48/2,$M48,TRUE))*$D48+($K48="Steady Growth")*(AND(FV$6&gt;=$F48,FV$6&lt;=$H48)*((FV$6-$F48+1)/($J48*($J48+1)/2)*$D48))+($K48="custom")*CustCF!FP48</f>
        <v/>
      </c>
      <c r="FW48" s="87">
        <f>($K48="Bell Curve")*(_xlfn.NORM.DIST(AND(FW$6&gt;=$F48,FW$6&lt;=$H48)*(FW$6-$F48+1),$J48/2,$M48,TRUE)-_xlfn.NORM.DIST(AND(FW$6&gt;=$F48,FW$6&lt;=$H48)*(FV$6-$F48+1),$J48/2,$M48,TRUE))/(1-2*_xlfn.NORM.DIST(0,$J48/2,$M48,TRUE))*$D48+($K48="Steady Growth")*(AND(FW$6&gt;=$F48,FW$6&lt;=$H48)*((FW$6-$F48+1)/($J48*($J48+1)/2)*$D48))+($K48="custom")*CustCF!FQ48</f>
        <v/>
      </c>
      <c r="FX48" s="87">
        <f>($K48="Bell Curve")*(_xlfn.NORM.DIST(AND(FX$6&gt;=$F48,FX$6&lt;=$H48)*(FX$6-$F48+1),$J48/2,$M48,TRUE)-_xlfn.NORM.DIST(AND(FX$6&gt;=$F48,FX$6&lt;=$H48)*(FW$6-$F48+1),$J48/2,$M48,TRUE))/(1-2*_xlfn.NORM.DIST(0,$J48/2,$M48,TRUE))*$D48+($K48="Steady Growth")*(AND(FX$6&gt;=$F48,FX$6&lt;=$H48)*((FX$6-$F48+1)/($J48*($J48+1)/2)*$D48))+($K48="custom")*CustCF!FR48</f>
        <v/>
      </c>
      <c r="FY48" s="87">
        <f>($K48="Bell Curve")*(_xlfn.NORM.DIST(AND(FY$6&gt;=$F48,FY$6&lt;=$H48)*(FY$6-$F48+1),$J48/2,$M48,TRUE)-_xlfn.NORM.DIST(AND(FY$6&gt;=$F48,FY$6&lt;=$H48)*(FX$6-$F48+1),$J48/2,$M48,TRUE))/(1-2*_xlfn.NORM.DIST(0,$J48/2,$M48,TRUE))*$D48+($K48="Steady Growth")*(AND(FY$6&gt;=$F48,FY$6&lt;=$H48)*((FY$6-$F48+1)/($J48*($J48+1)/2)*$D48))+($K48="custom")*CustCF!FS48</f>
        <v/>
      </c>
      <c r="FZ48" s="87">
        <f>($K48="Bell Curve")*(_xlfn.NORM.DIST(AND(FZ$6&gt;=$F48,FZ$6&lt;=$H48)*(FZ$6-$F48+1),$J48/2,$M48,TRUE)-_xlfn.NORM.DIST(AND(FZ$6&gt;=$F48,FZ$6&lt;=$H48)*(FY$6-$F48+1),$J48/2,$M48,TRUE))/(1-2*_xlfn.NORM.DIST(0,$J48/2,$M48,TRUE))*$D48+($K48="Steady Growth")*(AND(FZ$6&gt;=$F48,FZ$6&lt;=$H48)*((FZ$6-$F48+1)/($J48*($J48+1)/2)*$D48))+($K48="custom")*CustCF!FT48</f>
        <v/>
      </c>
      <c r="GA48" s="87">
        <f>($K48="Bell Curve")*(_xlfn.NORM.DIST(AND(GA$6&gt;=$F48,GA$6&lt;=$H48)*(GA$6-$F48+1),$J48/2,$M48,TRUE)-_xlfn.NORM.DIST(AND(GA$6&gt;=$F48,GA$6&lt;=$H48)*(FZ$6-$F48+1),$J48/2,$M48,TRUE))/(1-2*_xlfn.NORM.DIST(0,$J48/2,$M48,TRUE))*$D48+($K48="Steady Growth")*(AND(GA$6&gt;=$F48,GA$6&lt;=$H48)*((GA$6-$F48+1)/($J48*($J48+1)/2)*$D48))+($K48="custom")*CustCF!FU48</f>
        <v/>
      </c>
      <c r="GB48" s="87">
        <f>($K48="Bell Curve")*(_xlfn.NORM.DIST(AND(GB$6&gt;=$F48,GB$6&lt;=$H48)*(GB$6-$F48+1),$J48/2,$M48,TRUE)-_xlfn.NORM.DIST(AND(GB$6&gt;=$F48,GB$6&lt;=$H48)*(GA$6-$F48+1),$J48/2,$M48,TRUE))/(1-2*_xlfn.NORM.DIST(0,$J48/2,$M48,TRUE))*$D48+($K48="Steady Growth")*(AND(GB$6&gt;=$F48,GB$6&lt;=$H48)*((GB$6-$F48+1)/($J48*($J48+1)/2)*$D48))+($K48="custom")*CustCF!FV48</f>
        <v/>
      </c>
      <c r="GC48" s="87">
        <f>($K48="Bell Curve")*(_xlfn.NORM.DIST(AND(GC$6&gt;=$F48,GC$6&lt;=$H48)*(GC$6-$F48+1),$J48/2,$M48,TRUE)-_xlfn.NORM.DIST(AND(GC$6&gt;=$F48,GC$6&lt;=$H48)*(GB$6-$F48+1),$J48/2,$M48,TRUE))/(1-2*_xlfn.NORM.DIST(0,$J48/2,$M48,TRUE))*$D48+($K48="Steady Growth")*(AND(GC$6&gt;=$F48,GC$6&lt;=$H48)*((GC$6-$F48+1)/($J48*($J48+1)/2)*$D48))+($K48="custom")*CustCF!FW48</f>
        <v/>
      </c>
      <c r="GD48" s="87">
        <f>($K48="Bell Curve")*(_xlfn.NORM.DIST(AND(GD$6&gt;=$F48,GD$6&lt;=$H48)*(GD$6-$F48+1),$J48/2,$M48,TRUE)-_xlfn.NORM.DIST(AND(GD$6&gt;=$F48,GD$6&lt;=$H48)*(GC$6-$F48+1),$J48/2,$M48,TRUE))/(1-2*_xlfn.NORM.DIST(0,$J48/2,$M48,TRUE))*$D48+($K48="Steady Growth")*(AND(GD$6&gt;=$F48,GD$6&lt;=$H48)*((GD$6-$F48+1)/($J48*($J48+1)/2)*$D48))+($K48="custom")*CustCF!FX48</f>
        <v/>
      </c>
      <c r="GE48" s="87">
        <f>($K48="Bell Curve")*(_xlfn.NORM.DIST(AND(GE$6&gt;=$F48,GE$6&lt;=$H48)*(GE$6-$F48+1),$J48/2,$M48,TRUE)-_xlfn.NORM.DIST(AND(GE$6&gt;=$F48,GE$6&lt;=$H48)*(GD$6-$F48+1),$J48/2,$M48,TRUE))/(1-2*_xlfn.NORM.DIST(0,$J48/2,$M48,TRUE))*$D48+($K48="Steady Growth")*(AND(GE$6&gt;=$F48,GE$6&lt;=$H48)*((GE$6-$F48+1)/($J48*($J48+1)/2)*$D48))+($K48="custom")*CustCF!FY48</f>
        <v/>
      </c>
      <c r="GF48" s="87">
        <f>($K48="Bell Curve")*(_xlfn.NORM.DIST(AND(GF$6&gt;=$F48,GF$6&lt;=$H48)*(GF$6-$F48+1),$J48/2,$M48,TRUE)-_xlfn.NORM.DIST(AND(GF$6&gt;=$F48,GF$6&lt;=$H48)*(GE$6-$F48+1),$J48/2,$M48,TRUE))/(1-2*_xlfn.NORM.DIST(0,$J48/2,$M48,TRUE))*$D48+($K48="Steady Growth")*(AND(GF$6&gt;=$F48,GF$6&lt;=$H48)*((GF$6-$F48+1)/($J48*($J48+1)/2)*$D48))+($K48="custom")*CustCF!FZ48</f>
        <v/>
      </c>
      <c r="GG48" s="87">
        <f>($K48="Bell Curve")*(_xlfn.NORM.DIST(AND(GG$6&gt;=$F48,GG$6&lt;=$H48)*(GG$6-$F48+1),$J48/2,$M48,TRUE)-_xlfn.NORM.DIST(AND(GG$6&gt;=$F48,GG$6&lt;=$H48)*(GF$6-$F48+1),$J48/2,$M48,TRUE))/(1-2*_xlfn.NORM.DIST(0,$J48/2,$M48,TRUE))*$D48+($K48="Steady Growth")*(AND(GG$6&gt;=$F48,GG$6&lt;=$H48)*((GG$6-$F48+1)/($J48*($J48+1)/2)*$D48))+($K48="custom")*CustCF!GA48</f>
        <v/>
      </c>
      <c r="GH48" s="87">
        <f>($K48="Bell Curve")*(_xlfn.NORM.DIST(AND(GH$6&gt;=$F48,GH$6&lt;=$H48)*(GH$6-$F48+1),$J48/2,$M48,TRUE)-_xlfn.NORM.DIST(AND(GH$6&gt;=$F48,GH$6&lt;=$H48)*(GG$6-$F48+1),$J48/2,$M48,TRUE))/(1-2*_xlfn.NORM.DIST(0,$J48/2,$M48,TRUE))*$D48+($K48="Steady Growth")*(AND(GH$6&gt;=$F48,GH$6&lt;=$H48)*((GH$6-$F48+1)/($J48*($J48+1)/2)*$D48))+($K48="custom")*CustCF!GB48</f>
        <v/>
      </c>
      <c r="GI48" s="87">
        <f>($K48="Bell Curve")*(_xlfn.NORM.DIST(AND(GI$6&gt;=$F48,GI$6&lt;=$H48)*(GI$6-$F48+1),$J48/2,$M48,TRUE)-_xlfn.NORM.DIST(AND(GI$6&gt;=$F48,GI$6&lt;=$H48)*(GH$6-$F48+1),$J48/2,$M48,TRUE))/(1-2*_xlfn.NORM.DIST(0,$J48/2,$M48,TRUE))*$D48+($K48="Steady Growth")*(AND(GI$6&gt;=$F48,GI$6&lt;=$H48)*((GI$6-$F48+1)/($J48*($J48+1)/2)*$D48))+($K48="custom")*CustCF!GC48</f>
        <v/>
      </c>
      <c r="GJ48" s="87">
        <f>($K48="Bell Curve")*(_xlfn.NORM.DIST(AND(GJ$6&gt;=$F48,GJ$6&lt;=$H48)*(GJ$6-$F48+1),$J48/2,$M48,TRUE)-_xlfn.NORM.DIST(AND(GJ$6&gt;=$F48,GJ$6&lt;=$H48)*(GI$6-$F48+1),$J48/2,$M48,TRUE))/(1-2*_xlfn.NORM.DIST(0,$J48/2,$M48,TRUE))*$D48+($K48="Steady Growth")*(AND(GJ$6&gt;=$F48,GJ$6&lt;=$H48)*((GJ$6-$F48+1)/($J48*($J48+1)/2)*$D48))+($K48="custom")*CustCF!GD48</f>
        <v/>
      </c>
      <c r="GK48" s="87">
        <f>($K48="Bell Curve")*(_xlfn.NORM.DIST(AND(GK$6&gt;=$F48,GK$6&lt;=$H48)*(GK$6-$F48+1),$J48/2,$M48,TRUE)-_xlfn.NORM.DIST(AND(GK$6&gt;=$F48,GK$6&lt;=$H48)*(GJ$6-$F48+1),$J48/2,$M48,TRUE))/(1-2*_xlfn.NORM.DIST(0,$J48/2,$M48,TRUE))*$D48+($K48="Steady Growth")*(AND(GK$6&gt;=$F48,GK$6&lt;=$H48)*((GK$6-$F48+1)/($J48*($J48+1)/2)*$D48))+($K48="custom")*CustCF!GE48</f>
        <v/>
      </c>
      <c r="GL48" s="87">
        <f>($K48="Bell Curve")*(_xlfn.NORM.DIST(AND(GL$6&gt;=$F48,GL$6&lt;=$H48)*(GL$6-$F48+1),$J48/2,$M48,TRUE)-_xlfn.NORM.DIST(AND(GL$6&gt;=$F48,GL$6&lt;=$H48)*(GK$6-$F48+1),$J48/2,$M48,TRUE))/(1-2*_xlfn.NORM.DIST(0,$J48/2,$M48,TRUE))*$D48+($K48="Steady Growth")*(AND(GL$6&gt;=$F48,GL$6&lt;=$H48)*((GL$6-$F48+1)/($J48*($J48+1)/2)*$D48))+($K48="custom")*CustCF!GF48</f>
        <v/>
      </c>
      <c r="GM48" s="87">
        <f>($K48="Bell Curve")*(_xlfn.NORM.DIST(AND(GM$6&gt;=$F48,GM$6&lt;=$H48)*(GM$6-$F48+1),$J48/2,$M48,TRUE)-_xlfn.NORM.DIST(AND(GM$6&gt;=$F48,GM$6&lt;=$H48)*(GL$6-$F48+1),$J48/2,$M48,TRUE))/(1-2*_xlfn.NORM.DIST(0,$J48/2,$M48,TRUE))*$D48+($K48="Steady Growth")*(AND(GM$6&gt;=$F48,GM$6&lt;=$H48)*((GM$6-$F48+1)/($J48*($J48+1)/2)*$D48))+($K48="custom")*CustCF!GG48</f>
        <v/>
      </c>
      <c r="GN48" s="257">
        <f>($K48="Bell Curve")*(_xlfn.NORM.DIST(AND(GN$6&gt;=$F48,GN$6&lt;=$H48)*(GN$6-$F48+1),$J48/2,$M48,TRUE)-_xlfn.NORM.DIST(AND(GN$6&gt;=$F48,GN$6&lt;=$H48)*(GM$6-$F48+1),$J48/2,$M48,TRUE))/(1-2*_xlfn.NORM.DIST(0,$J48/2,$M48,TRUE))*$D48+($K48="Steady Growth")*(AND(GN$6&gt;=$F48,GN$6&lt;=$H48)*((GN$6-$F48+1)/($J48*($J48+1)/2)*$D48))+($K48="custom")*CustCF!GH48</f>
        <v/>
      </c>
      <c r="GO48" s="1" t="n"/>
      <c r="GP48" s="63" t="n"/>
    </row>
    <row r="49" hidden="1" outlineLevel="1">
      <c r="A49" s="1" t="n"/>
      <c r="B49" s="1" t="n"/>
      <c r="C49" s="251">
        <f>Budget!T20</f>
        <v/>
      </c>
      <c r="D49" s="14">
        <f>Budget!U20</f>
        <v/>
      </c>
      <c r="E49" s="14">
        <f>IF(D49&lt;&gt;0,F49,"")</f>
        <v/>
      </c>
      <c r="F49" s="252" t="n">
        <v>0</v>
      </c>
      <c r="G49" s="921">
        <f>IF(L49="custom",CustCF!F49,INDEX($P$8:$GN$8,MATCH(F49,$P$6:$GN$6,0)))</f>
        <v/>
      </c>
      <c r="H49" s="252" t="n">
        <v>0</v>
      </c>
      <c r="I49" s="921">
        <f>IF(L49="custom",CustCF!G49,INDEX($P$8:$GN$8,MATCH(H49,$P$6:$GN$6,0)))</f>
        <v/>
      </c>
      <c r="J49" s="249">
        <f>H49-F49+1</f>
        <v/>
      </c>
      <c r="K49" s="254" t="inlineStr">
        <is>
          <t>Bell Curve</t>
        </is>
      </c>
      <c r="L49" s="255" t="inlineStr">
        <is>
          <t>Flat (9)</t>
        </is>
      </c>
      <c r="M49" s="256">
        <f>INDEX($D$261:$D$266,MATCH(L49,$C$261:$C$266,0))</f>
        <v/>
      </c>
      <c r="N49" s="13">
        <f>SUM(P49:GN49)</f>
        <v/>
      </c>
      <c r="O49" s="14" t="n"/>
      <c r="P49" s="87">
        <f>($K49="Bell Curve")*(_xlfn.NORM.DIST(AND(P$6&gt;=$F49,P$6&lt;=$H49)*(P$6-$F49+1),$J49/2,$M49,TRUE)-_xlfn.NORM.DIST(AND(P$6&gt;=$F49,P$6&lt;=$H49)*(O$6-$F49+1),$J49/2,$M49,TRUE))/(1-2*_xlfn.NORM.DIST(0,$J49/2,$M49,TRUE))*$D49+($K49="Steady Growth")*(AND(P$6&gt;=$F49,P$6&lt;=$H49)*((P$6-$F49+1)/($J49*($J49+1)/2)*$D49))+($K49="custom")*CustCF!J49</f>
        <v/>
      </c>
      <c r="Q49" s="87">
        <f>($K49="Bell Curve")*(_xlfn.NORM.DIST(AND(Q$6&gt;=$F49,Q$6&lt;=$H49)*(Q$6-$F49+1),$J49/2,$M49,TRUE)-_xlfn.NORM.DIST(AND(Q$6&gt;=$F49,Q$6&lt;=$H49)*(P$6-$F49+1),$J49/2,$M49,TRUE))/(1-2*_xlfn.NORM.DIST(0,$J49/2,$M49,TRUE))*$D49+($K49="Steady Growth")*(AND(Q$6&gt;=$F49,Q$6&lt;=$H49)*((Q$6-$F49+1)/($J49*($J49+1)/2)*$D49))+($K49="custom")*CustCF!K49</f>
        <v/>
      </c>
      <c r="R49" s="87">
        <f>($K49="Bell Curve")*(_xlfn.NORM.DIST(AND(R$6&gt;=$F49,R$6&lt;=$H49)*(R$6-$F49+1),$J49/2,$M49,TRUE)-_xlfn.NORM.DIST(AND(R$6&gt;=$F49,R$6&lt;=$H49)*(Q$6-$F49+1),$J49/2,$M49,TRUE))/(1-2*_xlfn.NORM.DIST(0,$J49/2,$M49,TRUE))*$D49+($K49="Steady Growth")*(AND(R$6&gt;=$F49,R$6&lt;=$H49)*((R$6-$F49+1)/($J49*($J49+1)/2)*$D49))+($K49="custom")*CustCF!L49</f>
        <v/>
      </c>
      <c r="S49" s="87">
        <f>($K49="Bell Curve")*(_xlfn.NORM.DIST(AND(S$6&gt;=$F49,S$6&lt;=$H49)*(S$6-$F49+1),$J49/2,$M49,TRUE)-_xlfn.NORM.DIST(AND(S$6&gt;=$F49,S$6&lt;=$H49)*(R$6-$F49+1),$J49/2,$M49,TRUE))/(1-2*_xlfn.NORM.DIST(0,$J49/2,$M49,TRUE))*$D49+($K49="Steady Growth")*(AND(S$6&gt;=$F49,S$6&lt;=$H49)*((S$6-$F49+1)/($J49*($J49+1)/2)*$D49))+($K49="custom")*CustCF!M49</f>
        <v/>
      </c>
      <c r="T49" s="87">
        <f>($K49="Bell Curve")*(_xlfn.NORM.DIST(AND(T$6&gt;=$F49,T$6&lt;=$H49)*(T$6-$F49+1),$J49/2,$M49,TRUE)-_xlfn.NORM.DIST(AND(T$6&gt;=$F49,T$6&lt;=$H49)*(S$6-$F49+1),$J49/2,$M49,TRUE))/(1-2*_xlfn.NORM.DIST(0,$J49/2,$M49,TRUE))*$D49+($K49="Steady Growth")*(AND(T$6&gt;=$F49,T$6&lt;=$H49)*((T$6-$F49+1)/($J49*($J49+1)/2)*$D49))+($K49="custom")*CustCF!N49</f>
        <v/>
      </c>
      <c r="U49" s="87">
        <f>($K49="Bell Curve")*(_xlfn.NORM.DIST(AND(U$6&gt;=$F49,U$6&lt;=$H49)*(U$6-$F49+1),$J49/2,$M49,TRUE)-_xlfn.NORM.DIST(AND(U$6&gt;=$F49,U$6&lt;=$H49)*(T$6-$F49+1),$J49/2,$M49,TRUE))/(1-2*_xlfn.NORM.DIST(0,$J49/2,$M49,TRUE))*$D49+($K49="Steady Growth")*(AND(U$6&gt;=$F49,U$6&lt;=$H49)*((U$6-$F49+1)/($J49*($J49+1)/2)*$D49))+($K49="custom")*CustCF!O49</f>
        <v/>
      </c>
      <c r="V49" s="87">
        <f>($K49="Bell Curve")*(_xlfn.NORM.DIST(AND(V$6&gt;=$F49,V$6&lt;=$H49)*(V$6-$F49+1),$J49/2,$M49,TRUE)-_xlfn.NORM.DIST(AND(V$6&gt;=$F49,V$6&lt;=$H49)*(U$6-$F49+1),$J49/2,$M49,TRUE))/(1-2*_xlfn.NORM.DIST(0,$J49/2,$M49,TRUE))*$D49+($K49="Steady Growth")*(AND(V$6&gt;=$F49,V$6&lt;=$H49)*((V$6-$F49+1)/($J49*($J49+1)/2)*$D49))+($K49="custom")*CustCF!P49</f>
        <v/>
      </c>
      <c r="W49" s="87">
        <f>($K49="Bell Curve")*(_xlfn.NORM.DIST(AND(W$6&gt;=$F49,W$6&lt;=$H49)*(W$6-$F49+1),$J49/2,$M49,TRUE)-_xlfn.NORM.DIST(AND(W$6&gt;=$F49,W$6&lt;=$H49)*(V$6-$F49+1),$J49/2,$M49,TRUE))/(1-2*_xlfn.NORM.DIST(0,$J49/2,$M49,TRUE))*$D49+($K49="Steady Growth")*(AND(W$6&gt;=$F49,W$6&lt;=$H49)*((W$6-$F49+1)/($J49*($J49+1)/2)*$D49))+($K49="custom")*CustCF!Q49</f>
        <v/>
      </c>
      <c r="X49" s="87">
        <f>($K49="Bell Curve")*(_xlfn.NORM.DIST(AND(X$6&gt;=$F49,X$6&lt;=$H49)*(X$6-$F49+1),$J49/2,$M49,TRUE)-_xlfn.NORM.DIST(AND(X$6&gt;=$F49,X$6&lt;=$H49)*(W$6-$F49+1),$J49/2,$M49,TRUE))/(1-2*_xlfn.NORM.DIST(0,$J49/2,$M49,TRUE))*$D49+($K49="Steady Growth")*(AND(X$6&gt;=$F49,X$6&lt;=$H49)*((X$6-$F49+1)/($J49*($J49+1)/2)*$D49))+($K49="custom")*CustCF!R49</f>
        <v/>
      </c>
      <c r="Y49" s="87">
        <f>($K49="Bell Curve")*(_xlfn.NORM.DIST(AND(Y$6&gt;=$F49,Y$6&lt;=$H49)*(Y$6-$F49+1),$J49/2,$M49,TRUE)-_xlfn.NORM.DIST(AND(Y$6&gt;=$F49,Y$6&lt;=$H49)*(X$6-$F49+1),$J49/2,$M49,TRUE))/(1-2*_xlfn.NORM.DIST(0,$J49/2,$M49,TRUE))*$D49+($K49="Steady Growth")*(AND(Y$6&gt;=$F49,Y$6&lt;=$H49)*((Y$6-$F49+1)/($J49*($J49+1)/2)*$D49))+($K49="custom")*CustCF!S49</f>
        <v/>
      </c>
      <c r="Z49" s="87">
        <f>($K49="Bell Curve")*(_xlfn.NORM.DIST(AND(Z$6&gt;=$F49,Z$6&lt;=$H49)*(Z$6-$F49+1),$J49/2,$M49,TRUE)-_xlfn.NORM.DIST(AND(Z$6&gt;=$F49,Z$6&lt;=$H49)*(Y$6-$F49+1),$J49/2,$M49,TRUE))/(1-2*_xlfn.NORM.DIST(0,$J49/2,$M49,TRUE))*$D49+($K49="Steady Growth")*(AND(Z$6&gt;=$F49,Z$6&lt;=$H49)*((Z$6-$F49+1)/($J49*($J49+1)/2)*$D49))+($K49="custom")*CustCF!T49</f>
        <v/>
      </c>
      <c r="AA49" s="87">
        <f>($K49="Bell Curve")*(_xlfn.NORM.DIST(AND(AA$6&gt;=$F49,AA$6&lt;=$H49)*(AA$6-$F49+1),$J49/2,$M49,TRUE)-_xlfn.NORM.DIST(AND(AA$6&gt;=$F49,AA$6&lt;=$H49)*(Z$6-$F49+1),$J49/2,$M49,TRUE))/(1-2*_xlfn.NORM.DIST(0,$J49/2,$M49,TRUE))*$D49+($K49="Steady Growth")*(AND(AA$6&gt;=$F49,AA$6&lt;=$H49)*((AA$6-$F49+1)/($J49*($J49+1)/2)*$D49))+($K49="custom")*CustCF!U49</f>
        <v/>
      </c>
      <c r="AB49" s="87">
        <f>($K49="Bell Curve")*(_xlfn.NORM.DIST(AND(AB$6&gt;=$F49,AB$6&lt;=$H49)*(AB$6-$F49+1),$J49/2,$M49,TRUE)-_xlfn.NORM.DIST(AND(AB$6&gt;=$F49,AB$6&lt;=$H49)*(AA$6-$F49+1),$J49/2,$M49,TRUE))/(1-2*_xlfn.NORM.DIST(0,$J49/2,$M49,TRUE))*$D49+($K49="Steady Growth")*(AND(AB$6&gt;=$F49,AB$6&lt;=$H49)*((AB$6-$F49+1)/($J49*($J49+1)/2)*$D49))+($K49="custom")*CustCF!V49</f>
        <v/>
      </c>
      <c r="AC49" s="87">
        <f>($K49="Bell Curve")*(_xlfn.NORM.DIST(AND(AC$6&gt;=$F49,AC$6&lt;=$H49)*(AC$6-$F49+1),$J49/2,$M49,TRUE)-_xlfn.NORM.DIST(AND(AC$6&gt;=$F49,AC$6&lt;=$H49)*(AB$6-$F49+1),$J49/2,$M49,TRUE))/(1-2*_xlfn.NORM.DIST(0,$J49/2,$M49,TRUE))*$D49+($K49="Steady Growth")*(AND(AC$6&gt;=$F49,AC$6&lt;=$H49)*((AC$6-$F49+1)/($J49*($J49+1)/2)*$D49))+($K49="custom")*CustCF!W49</f>
        <v/>
      </c>
      <c r="AD49" s="87">
        <f>($K49="Bell Curve")*(_xlfn.NORM.DIST(AND(AD$6&gt;=$F49,AD$6&lt;=$H49)*(AD$6-$F49+1),$J49/2,$M49,TRUE)-_xlfn.NORM.DIST(AND(AD$6&gt;=$F49,AD$6&lt;=$H49)*(AC$6-$F49+1),$J49/2,$M49,TRUE))/(1-2*_xlfn.NORM.DIST(0,$J49/2,$M49,TRUE))*$D49+($K49="Steady Growth")*(AND(AD$6&gt;=$F49,AD$6&lt;=$H49)*((AD$6-$F49+1)/($J49*($J49+1)/2)*$D49))+($K49="custom")*CustCF!X49</f>
        <v/>
      </c>
      <c r="AE49" s="87">
        <f>($K49="Bell Curve")*(_xlfn.NORM.DIST(AND(AE$6&gt;=$F49,AE$6&lt;=$H49)*(AE$6-$F49+1),$J49/2,$M49,TRUE)-_xlfn.NORM.DIST(AND(AE$6&gt;=$F49,AE$6&lt;=$H49)*(AD$6-$F49+1),$J49/2,$M49,TRUE))/(1-2*_xlfn.NORM.DIST(0,$J49/2,$M49,TRUE))*$D49+($K49="Steady Growth")*(AND(AE$6&gt;=$F49,AE$6&lt;=$H49)*((AE$6-$F49+1)/($J49*($J49+1)/2)*$D49))+($K49="custom")*CustCF!Y49</f>
        <v/>
      </c>
      <c r="AF49" s="87">
        <f>($K49="Bell Curve")*(_xlfn.NORM.DIST(AND(AF$6&gt;=$F49,AF$6&lt;=$H49)*(AF$6-$F49+1),$J49/2,$M49,TRUE)-_xlfn.NORM.DIST(AND(AF$6&gt;=$F49,AF$6&lt;=$H49)*(AE$6-$F49+1),$J49/2,$M49,TRUE))/(1-2*_xlfn.NORM.DIST(0,$J49/2,$M49,TRUE))*$D49+($K49="Steady Growth")*(AND(AF$6&gt;=$F49,AF$6&lt;=$H49)*((AF$6-$F49+1)/($J49*($J49+1)/2)*$D49))+($K49="custom")*CustCF!Z49</f>
        <v/>
      </c>
      <c r="AG49" s="87">
        <f>($K49="Bell Curve")*(_xlfn.NORM.DIST(AND(AG$6&gt;=$F49,AG$6&lt;=$H49)*(AG$6-$F49+1),$J49/2,$M49,TRUE)-_xlfn.NORM.DIST(AND(AG$6&gt;=$F49,AG$6&lt;=$H49)*(AF$6-$F49+1),$J49/2,$M49,TRUE))/(1-2*_xlfn.NORM.DIST(0,$J49/2,$M49,TRUE))*$D49+($K49="Steady Growth")*(AND(AG$6&gt;=$F49,AG$6&lt;=$H49)*((AG$6-$F49+1)/($J49*($J49+1)/2)*$D49))+($K49="custom")*CustCF!AA49</f>
        <v/>
      </c>
      <c r="AH49" s="87">
        <f>($K49="Bell Curve")*(_xlfn.NORM.DIST(AND(AH$6&gt;=$F49,AH$6&lt;=$H49)*(AH$6-$F49+1),$J49/2,$M49,TRUE)-_xlfn.NORM.DIST(AND(AH$6&gt;=$F49,AH$6&lt;=$H49)*(AG$6-$F49+1),$J49/2,$M49,TRUE))/(1-2*_xlfn.NORM.DIST(0,$J49/2,$M49,TRUE))*$D49+($K49="Steady Growth")*(AND(AH$6&gt;=$F49,AH$6&lt;=$H49)*((AH$6-$F49+1)/($J49*($J49+1)/2)*$D49))+($K49="custom")*CustCF!AB49</f>
        <v/>
      </c>
      <c r="AI49" s="87">
        <f>($K49="Bell Curve")*(_xlfn.NORM.DIST(AND(AI$6&gt;=$F49,AI$6&lt;=$H49)*(AI$6-$F49+1),$J49/2,$M49,TRUE)-_xlfn.NORM.DIST(AND(AI$6&gt;=$F49,AI$6&lt;=$H49)*(AH$6-$F49+1),$J49/2,$M49,TRUE))/(1-2*_xlfn.NORM.DIST(0,$J49/2,$M49,TRUE))*$D49+($K49="Steady Growth")*(AND(AI$6&gt;=$F49,AI$6&lt;=$H49)*((AI$6-$F49+1)/($J49*($J49+1)/2)*$D49))+($K49="custom")*CustCF!AC49</f>
        <v/>
      </c>
      <c r="AJ49" s="87">
        <f>($K49="Bell Curve")*(_xlfn.NORM.DIST(AND(AJ$6&gt;=$F49,AJ$6&lt;=$H49)*(AJ$6-$F49+1),$J49/2,$M49,TRUE)-_xlfn.NORM.DIST(AND(AJ$6&gt;=$F49,AJ$6&lt;=$H49)*(AI$6-$F49+1),$J49/2,$M49,TRUE))/(1-2*_xlfn.NORM.DIST(0,$J49/2,$M49,TRUE))*$D49+($K49="Steady Growth")*(AND(AJ$6&gt;=$F49,AJ$6&lt;=$H49)*((AJ$6-$F49+1)/($J49*($J49+1)/2)*$D49))+($K49="custom")*CustCF!AD49</f>
        <v/>
      </c>
      <c r="AK49" s="87">
        <f>($K49="Bell Curve")*(_xlfn.NORM.DIST(AND(AK$6&gt;=$F49,AK$6&lt;=$H49)*(AK$6-$F49+1),$J49/2,$M49,TRUE)-_xlfn.NORM.DIST(AND(AK$6&gt;=$F49,AK$6&lt;=$H49)*(AJ$6-$F49+1),$J49/2,$M49,TRUE))/(1-2*_xlfn.NORM.DIST(0,$J49/2,$M49,TRUE))*$D49+($K49="Steady Growth")*(AND(AK$6&gt;=$F49,AK$6&lt;=$H49)*((AK$6-$F49+1)/($J49*($J49+1)/2)*$D49))+($K49="custom")*CustCF!AE49</f>
        <v/>
      </c>
      <c r="AL49" s="87">
        <f>($K49="Bell Curve")*(_xlfn.NORM.DIST(AND(AL$6&gt;=$F49,AL$6&lt;=$H49)*(AL$6-$F49+1),$J49/2,$M49,TRUE)-_xlfn.NORM.DIST(AND(AL$6&gt;=$F49,AL$6&lt;=$H49)*(AK$6-$F49+1),$J49/2,$M49,TRUE))/(1-2*_xlfn.NORM.DIST(0,$J49/2,$M49,TRUE))*$D49+($K49="Steady Growth")*(AND(AL$6&gt;=$F49,AL$6&lt;=$H49)*((AL$6-$F49+1)/($J49*($J49+1)/2)*$D49))+($K49="custom")*CustCF!AF49</f>
        <v/>
      </c>
      <c r="AM49" s="87">
        <f>($K49="Bell Curve")*(_xlfn.NORM.DIST(AND(AM$6&gt;=$F49,AM$6&lt;=$H49)*(AM$6-$F49+1),$J49/2,$M49,TRUE)-_xlfn.NORM.DIST(AND(AM$6&gt;=$F49,AM$6&lt;=$H49)*(AL$6-$F49+1),$J49/2,$M49,TRUE))/(1-2*_xlfn.NORM.DIST(0,$J49/2,$M49,TRUE))*$D49+($K49="Steady Growth")*(AND(AM$6&gt;=$F49,AM$6&lt;=$H49)*((AM$6-$F49+1)/($J49*($J49+1)/2)*$D49))+($K49="custom")*CustCF!AG49</f>
        <v/>
      </c>
      <c r="AN49" s="87">
        <f>($K49="Bell Curve")*(_xlfn.NORM.DIST(AND(AN$6&gt;=$F49,AN$6&lt;=$H49)*(AN$6-$F49+1),$J49/2,$M49,TRUE)-_xlfn.NORM.DIST(AND(AN$6&gt;=$F49,AN$6&lt;=$H49)*(AM$6-$F49+1),$J49/2,$M49,TRUE))/(1-2*_xlfn.NORM.DIST(0,$J49/2,$M49,TRUE))*$D49+($K49="Steady Growth")*(AND(AN$6&gt;=$F49,AN$6&lt;=$H49)*((AN$6-$F49+1)/($J49*($J49+1)/2)*$D49))+($K49="custom")*CustCF!AH49</f>
        <v/>
      </c>
      <c r="AO49" s="87">
        <f>($K49="Bell Curve")*(_xlfn.NORM.DIST(AND(AO$6&gt;=$F49,AO$6&lt;=$H49)*(AO$6-$F49+1),$J49/2,$M49,TRUE)-_xlfn.NORM.DIST(AND(AO$6&gt;=$F49,AO$6&lt;=$H49)*(AN$6-$F49+1),$J49/2,$M49,TRUE))/(1-2*_xlfn.NORM.DIST(0,$J49/2,$M49,TRUE))*$D49+($K49="Steady Growth")*(AND(AO$6&gt;=$F49,AO$6&lt;=$H49)*((AO$6-$F49+1)/($J49*($J49+1)/2)*$D49))+($K49="custom")*CustCF!AI49</f>
        <v/>
      </c>
      <c r="AP49" s="87">
        <f>($K49="Bell Curve")*(_xlfn.NORM.DIST(AND(AP$6&gt;=$F49,AP$6&lt;=$H49)*(AP$6-$F49+1),$J49/2,$M49,TRUE)-_xlfn.NORM.DIST(AND(AP$6&gt;=$F49,AP$6&lt;=$H49)*(AO$6-$F49+1),$J49/2,$M49,TRUE))/(1-2*_xlfn.NORM.DIST(0,$J49/2,$M49,TRUE))*$D49+($K49="Steady Growth")*(AND(AP$6&gt;=$F49,AP$6&lt;=$H49)*((AP$6-$F49+1)/($J49*($J49+1)/2)*$D49))+($K49="custom")*CustCF!AJ49</f>
        <v/>
      </c>
      <c r="AQ49" s="87">
        <f>($K49="Bell Curve")*(_xlfn.NORM.DIST(AND(AQ$6&gt;=$F49,AQ$6&lt;=$H49)*(AQ$6-$F49+1),$J49/2,$M49,TRUE)-_xlfn.NORM.DIST(AND(AQ$6&gt;=$F49,AQ$6&lt;=$H49)*(AP$6-$F49+1),$J49/2,$M49,TRUE))/(1-2*_xlfn.NORM.DIST(0,$J49/2,$M49,TRUE))*$D49+($K49="Steady Growth")*(AND(AQ$6&gt;=$F49,AQ$6&lt;=$H49)*((AQ$6-$F49+1)/($J49*($J49+1)/2)*$D49))+($K49="custom")*CustCF!AK49</f>
        <v/>
      </c>
      <c r="AR49" s="87">
        <f>($K49="Bell Curve")*(_xlfn.NORM.DIST(AND(AR$6&gt;=$F49,AR$6&lt;=$H49)*(AR$6-$F49+1),$J49/2,$M49,TRUE)-_xlfn.NORM.DIST(AND(AR$6&gt;=$F49,AR$6&lt;=$H49)*(AQ$6-$F49+1),$J49/2,$M49,TRUE))/(1-2*_xlfn.NORM.DIST(0,$J49/2,$M49,TRUE))*$D49+($K49="Steady Growth")*(AND(AR$6&gt;=$F49,AR$6&lt;=$H49)*((AR$6-$F49+1)/($J49*($J49+1)/2)*$D49))+($K49="custom")*CustCF!AL49</f>
        <v/>
      </c>
      <c r="AS49" s="87">
        <f>($K49="Bell Curve")*(_xlfn.NORM.DIST(AND(AS$6&gt;=$F49,AS$6&lt;=$H49)*(AS$6-$F49+1),$J49/2,$M49,TRUE)-_xlfn.NORM.DIST(AND(AS$6&gt;=$F49,AS$6&lt;=$H49)*(AR$6-$F49+1),$J49/2,$M49,TRUE))/(1-2*_xlfn.NORM.DIST(0,$J49/2,$M49,TRUE))*$D49+($K49="Steady Growth")*(AND(AS$6&gt;=$F49,AS$6&lt;=$H49)*((AS$6-$F49+1)/($J49*($J49+1)/2)*$D49))+($K49="custom")*CustCF!AM49</f>
        <v/>
      </c>
      <c r="AT49" s="87">
        <f>($K49="Bell Curve")*(_xlfn.NORM.DIST(AND(AT$6&gt;=$F49,AT$6&lt;=$H49)*(AT$6-$F49+1),$J49/2,$M49,TRUE)-_xlfn.NORM.DIST(AND(AT$6&gt;=$F49,AT$6&lt;=$H49)*(AS$6-$F49+1),$J49/2,$M49,TRUE))/(1-2*_xlfn.NORM.DIST(0,$J49/2,$M49,TRUE))*$D49+($K49="Steady Growth")*(AND(AT$6&gt;=$F49,AT$6&lt;=$H49)*((AT$6-$F49+1)/($J49*($J49+1)/2)*$D49))+($K49="custom")*CustCF!AN49</f>
        <v/>
      </c>
      <c r="AU49" s="87">
        <f>($K49="Bell Curve")*(_xlfn.NORM.DIST(AND(AU$6&gt;=$F49,AU$6&lt;=$H49)*(AU$6-$F49+1),$J49/2,$M49,TRUE)-_xlfn.NORM.DIST(AND(AU$6&gt;=$F49,AU$6&lt;=$H49)*(AT$6-$F49+1),$J49/2,$M49,TRUE))/(1-2*_xlfn.NORM.DIST(0,$J49/2,$M49,TRUE))*$D49+($K49="Steady Growth")*(AND(AU$6&gt;=$F49,AU$6&lt;=$H49)*((AU$6-$F49+1)/($J49*($J49+1)/2)*$D49))+($K49="custom")*CustCF!AO49</f>
        <v/>
      </c>
      <c r="AV49" s="87">
        <f>($K49="Bell Curve")*(_xlfn.NORM.DIST(AND(AV$6&gt;=$F49,AV$6&lt;=$H49)*(AV$6-$F49+1),$J49/2,$M49,TRUE)-_xlfn.NORM.DIST(AND(AV$6&gt;=$F49,AV$6&lt;=$H49)*(AU$6-$F49+1),$J49/2,$M49,TRUE))/(1-2*_xlfn.NORM.DIST(0,$J49/2,$M49,TRUE))*$D49+($K49="Steady Growth")*(AND(AV$6&gt;=$F49,AV$6&lt;=$H49)*((AV$6-$F49+1)/($J49*($J49+1)/2)*$D49))+($K49="custom")*CustCF!AP49</f>
        <v/>
      </c>
      <c r="AW49" s="87">
        <f>($K49="Bell Curve")*(_xlfn.NORM.DIST(AND(AW$6&gt;=$F49,AW$6&lt;=$H49)*(AW$6-$F49+1),$J49/2,$M49,TRUE)-_xlfn.NORM.DIST(AND(AW$6&gt;=$F49,AW$6&lt;=$H49)*(AV$6-$F49+1),$J49/2,$M49,TRUE))/(1-2*_xlfn.NORM.DIST(0,$J49/2,$M49,TRUE))*$D49+($K49="Steady Growth")*(AND(AW$6&gt;=$F49,AW$6&lt;=$H49)*((AW$6-$F49+1)/($J49*($J49+1)/2)*$D49))+($K49="custom")*CustCF!AQ49</f>
        <v/>
      </c>
      <c r="AX49" s="87">
        <f>($K49="Bell Curve")*(_xlfn.NORM.DIST(AND(AX$6&gt;=$F49,AX$6&lt;=$H49)*(AX$6-$F49+1),$J49/2,$M49,TRUE)-_xlfn.NORM.DIST(AND(AX$6&gt;=$F49,AX$6&lt;=$H49)*(AW$6-$F49+1),$J49/2,$M49,TRUE))/(1-2*_xlfn.NORM.DIST(0,$J49/2,$M49,TRUE))*$D49+($K49="Steady Growth")*(AND(AX$6&gt;=$F49,AX$6&lt;=$H49)*((AX$6-$F49+1)/($J49*($J49+1)/2)*$D49))+($K49="custom")*CustCF!AR49</f>
        <v/>
      </c>
      <c r="AY49" s="87">
        <f>($K49="Bell Curve")*(_xlfn.NORM.DIST(AND(AY$6&gt;=$F49,AY$6&lt;=$H49)*(AY$6-$F49+1),$J49/2,$M49,TRUE)-_xlfn.NORM.DIST(AND(AY$6&gt;=$F49,AY$6&lt;=$H49)*(AX$6-$F49+1),$J49/2,$M49,TRUE))/(1-2*_xlfn.NORM.DIST(0,$J49/2,$M49,TRUE))*$D49+($K49="Steady Growth")*(AND(AY$6&gt;=$F49,AY$6&lt;=$H49)*((AY$6-$F49+1)/($J49*($J49+1)/2)*$D49))+($K49="custom")*CustCF!AS49</f>
        <v/>
      </c>
      <c r="AZ49" s="87">
        <f>($K49="Bell Curve")*(_xlfn.NORM.DIST(AND(AZ$6&gt;=$F49,AZ$6&lt;=$H49)*(AZ$6-$F49+1),$J49/2,$M49,TRUE)-_xlfn.NORM.DIST(AND(AZ$6&gt;=$F49,AZ$6&lt;=$H49)*(AY$6-$F49+1),$J49/2,$M49,TRUE))/(1-2*_xlfn.NORM.DIST(0,$J49/2,$M49,TRUE))*$D49+($K49="Steady Growth")*(AND(AZ$6&gt;=$F49,AZ$6&lt;=$H49)*((AZ$6-$F49+1)/($J49*($J49+1)/2)*$D49))+($K49="custom")*CustCF!AT49</f>
        <v/>
      </c>
      <c r="BA49" s="87">
        <f>($K49="Bell Curve")*(_xlfn.NORM.DIST(AND(BA$6&gt;=$F49,BA$6&lt;=$H49)*(BA$6-$F49+1),$J49/2,$M49,TRUE)-_xlfn.NORM.DIST(AND(BA$6&gt;=$F49,BA$6&lt;=$H49)*(AZ$6-$F49+1),$J49/2,$M49,TRUE))/(1-2*_xlfn.NORM.DIST(0,$J49/2,$M49,TRUE))*$D49+($K49="Steady Growth")*(AND(BA$6&gt;=$F49,BA$6&lt;=$H49)*((BA$6-$F49+1)/($J49*($J49+1)/2)*$D49))+($K49="custom")*CustCF!AU49</f>
        <v/>
      </c>
      <c r="BB49" s="87">
        <f>($K49="Bell Curve")*(_xlfn.NORM.DIST(AND(BB$6&gt;=$F49,BB$6&lt;=$H49)*(BB$6-$F49+1),$J49/2,$M49,TRUE)-_xlfn.NORM.DIST(AND(BB$6&gt;=$F49,BB$6&lt;=$H49)*(BA$6-$F49+1),$J49/2,$M49,TRUE))/(1-2*_xlfn.NORM.DIST(0,$J49/2,$M49,TRUE))*$D49+($K49="Steady Growth")*(AND(BB$6&gt;=$F49,BB$6&lt;=$H49)*((BB$6-$F49+1)/($J49*($J49+1)/2)*$D49))+($K49="custom")*CustCF!AV49</f>
        <v/>
      </c>
      <c r="BC49" s="87">
        <f>($K49="Bell Curve")*(_xlfn.NORM.DIST(AND(BC$6&gt;=$F49,BC$6&lt;=$H49)*(BC$6-$F49+1),$J49/2,$M49,TRUE)-_xlfn.NORM.DIST(AND(BC$6&gt;=$F49,BC$6&lt;=$H49)*(BB$6-$F49+1),$J49/2,$M49,TRUE))/(1-2*_xlfn.NORM.DIST(0,$J49/2,$M49,TRUE))*$D49+($K49="Steady Growth")*(AND(BC$6&gt;=$F49,BC$6&lt;=$H49)*((BC$6-$F49+1)/($J49*($J49+1)/2)*$D49))+($K49="custom")*CustCF!AW49</f>
        <v/>
      </c>
      <c r="BD49" s="87">
        <f>($K49="Bell Curve")*(_xlfn.NORM.DIST(AND(BD$6&gt;=$F49,BD$6&lt;=$H49)*(BD$6-$F49+1),$J49/2,$M49,TRUE)-_xlfn.NORM.DIST(AND(BD$6&gt;=$F49,BD$6&lt;=$H49)*(BC$6-$F49+1),$J49/2,$M49,TRUE))/(1-2*_xlfn.NORM.DIST(0,$J49/2,$M49,TRUE))*$D49+($K49="Steady Growth")*(AND(BD$6&gt;=$F49,BD$6&lt;=$H49)*((BD$6-$F49+1)/($J49*($J49+1)/2)*$D49))+($K49="custom")*CustCF!AX49</f>
        <v/>
      </c>
      <c r="BE49" s="87">
        <f>($K49="Bell Curve")*(_xlfn.NORM.DIST(AND(BE$6&gt;=$F49,BE$6&lt;=$H49)*(BE$6-$F49+1),$J49/2,$M49,TRUE)-_xlfn.NORM.DIST(AND(BE$6&gt;=$F49,BE$6&lt;=$H49)*(BD$6-$F49+1),$J49/2,$M49,TRUE))/(1-2*_xlfn.NORM.DIST(0,$J49/2,$M49,TRUE))*$D49+($K49="Steady Growth")*(AND(BE$6&gt;=$F49,BE$6&lt;=$H49)*((BE$6-$F49+1)/($J49*($J49+1)/2)*$D49))+($K49="custom")*CustCF!AY49</f>
        <v/>
      </c>
      <c r="BF49" s="87">
        <f>($K49="Bell Curve")*(_xlfn.NORM.DIST(AND(BF$6&gt;=$F49,BF$6&lt;=$H49)*(BF$6-$F49+1),$J49/2,$M49,TRUE)-_xlfn.NORM.DIST(AND(BF$6&gt;=$F49,BF$6&lt;=$H49)*(BE$6-$F49+1),$J49/2,$M49,TRUE))/(1-2*_xlfn.NORM.DIST(0,$J49/2,$M49,TRUE))*$D49+($K49="Steady Growth")*(AND(BF$6&gt;=$F49,BF$6&lt;=$H49)*((BF$6-$F49+1)/($J49*($J49+1)/2)*$D49))+($K49="custom")*CustCF!AZ49</f>
        <v/>
      </c>
      <c r="BG49" s="87">
        <f>($K49="Bell Curve")*(_xlfn.NORM.DIST(AND(BG$6&gt;=$F49,BG$6&lt;=$H49)*(BG$6-$F49+1),$J49/2,$M49,TRUE)-_xlfn.NORM.DIST(AND(BG$6&gt;=$F49,BG$6&lt;=$H49)*(BF$6-$F49+1),$J49/2,$M49,TRUE))/(1-2*_xlfn.NORM.DIST(0,$J49/2,$M49,TRUE))*$D49+($K49="Steady Growth")*(AND(BG$6&gt;=$F49,BG$6&lt;=$H49)*((BG$6-$F49+1)/($J49*($J49+1)/2)*$D49))+($K49="custom")*CustCF!BA49</f>
        <v/>
      </c>
      <c r="BH49" s="87">
        <f>($K49="Bell Curve")*(_xlfn.NORM.DIST(AND(BH$6&gt;=$F49,BH$6&lt;=$H49)*(BH$6-$F49+1),$J49/2,$M49,TRUE)-_xlfn.NORM.DIST(AND(BH$6&gt;=$F49,BH$6&lt;=$H49)*(BG$6-$F49+1),$J49/2,$M49,TRUE))/(1-2*_xlfn.NORM.DIST(0,$J49/2,$M49,TRUE))*$D49+($K49="Steady Growth")*(AND(BH$6&gt;=$F49,BH$6&lt;=$H49)*((BH$6-$F49+1)/($J49*($J49+1)/2)*$D49))+($K49="custom")*CustCF!BB49</f>
        <v/>
      </c>
      <c r="BI49" s="87">
        <f>($K49="Bell Curve")*(_xlfn.NORM.DIST(AND(BI$6&gt;=$F49,BI$6&lt;=$H49)*(BI$6-$F49+1),$J49/2,$M49,TRUE)-_xlfn.NORM.DIST(AND(BI$6&gt;=$F49,BI$6&lt;=$H49)*(BH$6-$F49+1),$J49/2,$M49,TRUE))/(1-2*_xlfn.NORM.DIST(0,$J49/2,$M49,TRUE))*$D49+($K49="Steady Growth")*(AND(BI$6&gt;=$F49,BI$6&lt;=$H49)*((BI$6-$F49+1)/($J49*($J49+1)/2)*$D49))+($K49="custom")*CustCF!BC49</f>
        <v/>
      </c>
      <c r="BJ49" s="87">
        <f>($K49="Bell Curve")*(_xlfn.NORM.DIST(AND(BJ$6&gt;=$F49,BJ$6&lt;=$H49)*(BJ$6-$F49+1),$J49/2,$M49,TRUE)-_xlfn.NORM.DIST(AND(BJ$6&gt;=$F49,BJ$6&lt;=$H49)*(BI$6-$F49+1),$J49/2,$M49,TRUE))/(1-2*_xlfn.NORM.DIST(0,$J49/2,$M49,TRUE))*$D49+($K49="Steady Growth")*(AND(BJ$6&gt;=$F49,BJ$6&lt;=$H49)*((BJ$6-$F49+1)/($J49*($J49+1)/2)*$D49))+($K49="custom")*CustCF!BD49</f>
        <v/>
      </c>
      <c r="BK49" s="87">
        <f>($K49="Bell Curve")*(_xlfn.NORM.DIST(AND(BK$6&gt;=$F49,BK$6&lt;=$H49)*(BK$6-$F49+1),$J49/2,$M49,TRUE)-_xlfn.NORM.DIST(AND(BK$6&gt;=$F49,BK$6&lt;=$H49)*(BJ$6-$F49+1),$J49/2,$M49,TRUE))/(1-2*_xlfn.NORM.DIST(0,$J49/2,$M49,TRUE))*$D49+($K49="Steady Growth")*(AND(BK$6&gt;=$F49,BK$6&lt;=$H49)*((BK$6-$F49+1)/($J49*($J49+1)/2)*$D49))+($K49="custom")*CustCF!BE49</f>
        <v/>
      </c>
      <c r="BL49" s="87">
        <f>($K49="Bell Curve")*(_xlfn.NORM.DIST(AND(BL$6&gt;=$F49,BL$6&lt;=$H49)*(BL$6-$F49+1),$J49/2,$M49,TRUE)-_xlfn.NORM.DIST(AND(BL$6&gt;=$F49,BL$6&lt;=$H49)*(BK$6-$F49+1),$J49/2,$M49,TRUE))/(1-2*_xlfn.NORM.DIST(0,$J49/2,$M49,TRUE))*$D49+($K49="Steady Growth")*(AND(BL$6&gt;=$F49,BL$6&lt;=$H49)*((BL$6-$F49+1)/($J49*($J49+1)/2)*$D49))+($K49="custom")*CustCF!BF49</f>
        <v/>
      </c>
      <c r="BM49" s="87">
        <f>($K49="Bell Curve")*(_xlfn.NORM.DIST(AND(BM$6&gt;=$F49,BM$6&lt;=$H49)*(BM$6-$F49+1),$J49/2,$M49,TRUE)-_xlfn.NORM.DIST(AND(BM$6&gt;=$F49,BM$6&lt;=$H49)*(BL$6-$F49+1),$J49/2,$M49,TRUE))/(1-2*_xlfn.NORM.DIST(0,$J49/2,$M49,TRUE))*$D49+($K49="Steady Growth")*(AND(BM$6&gt;=$F49,BM$6&lt;=$H49)*((BM$6-$F49+1)/($J49*($J49+1)/2)*$D49))+($K49="custom")*CustCF!BG49</f>
        <v/>
      </c>
      <c r="BN49" s="87">
        <f>($K49="Bell Curve")*(_xlfn.NORM.DIST(AND(BN$6&gt;=$F49,BN$6&lt;=$H49)*(BN$6-$F49+1),$J49/2,$M49,TRUE)-_xlfn.NORM.DIST(AND(BN$6&gt;=$F49,BN$6&lt;=$H49)*(BM$6-$F49+1),$J49/2,$M49,TRUE))/(1-2*_xlfn.NORM.DIST(0,$J49/2,$M49,TRUE))*$D49+($K49="Steady Growth")*(AND(BN$6&gt;=$F49,BN$6&lt;=$H49)*((BN$6-$F49+1)/($J49*($J49+1)/2)*$D49))+($K49="custom")*CustCF!BH49</f>
        <v/>
      </c>
      <c r="BO49" s="87">
        <f>($K49="Bell Curve")*(_xlfn.NORM.DIST(AND(BO$6&gt;=$F49,BO$6&lt;=$H49)*(BO$6-$F49+1),$J49/2,$M49,TRUE)-_xlfn.NORM.DIST(AND(BO$6&gt;=$F49,BO$6&lt;=$H49)*(BN$6-$F49+1),$J49/2,$M49,TRUE))/(1-2*_xlfn.NORM.DIST(0,$J49/2,$M49,TRUE))*$D49+($K49="Steady Growth")*(AND(BO$6&gt;=$F49,BO$6&lt;=$H49)*((BO$6-$F49+1)/($J49*($J49+1)/2)*$D49))+($K49="custom")*CustCF!BI49</f>
        <v/>
      </c>
      <c r="BP49" s="87">
        <f>($K49="Bell Curve")*(_xlfn.NORM.DIST(AND(BP$6&gt;=$F49,BP$6&lt;=$H49)*(BP$6-$F49+1),$J49/2,$M49,TRUE)-_xlfn.NORM.DIST(AND(BP$6&gt;=$F49,BP$6&lt;=$H49)*(BO$6-$F49+1),$J49/2,$M49,TRUE))/(1-2*_xlfn.NORM.DIST(0,$J49/2,$M49,TRUE))*$D49+($K49="Steady Growth")*(AND(BP$6&gt;=$F49,BP$6&lt;=$H49)*((BP$6-$F49+1)/($J49*($J49+1)/2)*$D49))+($K49="custom")*CustCF!BJ49</f>
        <v/>
      </c>
      <c r="BQ49" s="87">
        <f>($K49="Bell Curve")*(_xlfn.NORM.DIST(AND(BQ$6&gt;=$F49,BQ$6&lt;=$H49)*(BQ$6-$F49+1),$J49/2,$M49,TRUE)-_xlfn.NORM.DIST(AND(BQ$6&gt;=$F49,BQ$6&lt;=$H49)*(BP$6-$F49+1),$J49/2,$M49,TRUE))/(1-2*_xlfn.NORM.DIST(0,$J49/2,$M49,TRUE))*$D49+($K49="Steady Growth")*(AND(BQ$6&gt;=$F49,BQ$6&lt;=$H49)*((BQ$6-$F49+1)/($J49*($J49+1)/2)*$D49))+($K49="custom")*CustCF!BK49</f>
        <v/>
      </c>
      <c r="BR49" s="87">
        <f>($K49="Bell Curve")*(_xlfn.NORM.DIST(AND(BR$6&gt;=$F49,BR$6&lt;=$H49)*(BR$6-$F49+1),$J49/2,$M49,TRUE)-_xlfn.NORM.DIST(AND(BR$6&gt;=$F49,BR$6&lt;=$H49)*(BQ$6-$F49+1),$J49/2,$M49,TRUE))/(1-2*_xlfn.NORM.DIST(0,$J49/2,$M49,TRUE))*$D49+($K49="Steady Growth")*(AND(BR$6&gt;=$F49,BR$6&lt;=$H49)*((BR$6-$F49+1)/($J49*($J49+1)/2)*$D49))+($K49="custom")*CustCF!BL49</f>
        <v/>
      </c>
      <c r="BS49" s="87">
        <f>($K49="Bell Curve")*(_xlfn.NORM.DIST(AND(BS$6&gt;=$F49,BS$6&lt;=$H49)*(BS$6-$F49+1),$J49/2,$M49,TRUE)-_xlfn.NORM.DIST(AND(BS$6&gt;=$F49,BS$6&lt;=$H49)*(BR$6-$F49+1),$J49/2,$M49,TRUE))/(1-2*_xlfn.NORM.DIST(0,$J49/2,$M49,TRUE))*$D49+($K49="Steady Growth")*(AND(BS$6&gt;=$F49,BS$6&lt;=$H49)*((BS$6-$F49+1)/($J49*($J49+1)/2)*$D49))+($K49="custom")*CustCF!BM49</f>
        <v/>
      </c>
      <c r="BT49" s="87">
        <f>($K49="Bell Curve")*(_xlfn.NORM.DIST(AND(BT$6&gt;=$F49,BT$6&lt;=$H49)*(BT$6-$F49+1),$J49/2,$M49,TRUE)-_xlfn.NORM.DIST(AND(BT$6&gt;=$F49,BT$6&lt;=$H49)*(BS$6-$F49+1),$J49/2,$M49,TRUE))/(1-2*_xlfn.NORM.DIST(0,$J49/2,$M49,TRUE))*$D49+($K49="Steady Growth")*(AND(BT$6&gt;=$F49,BT$6&lt;=$H49)*((BT$6-$F49+1)/($J49*($J49+1)/2)*$D49))+($K49="custom")*CustCF!BN49</f>
        <v/>
      </c>
      <c r="BU49" s="87">
        <f>($K49="Bell Curve")*(_xlfn.NORM.DIST(AND(BU$6&gt;=$F49,BU$6&lt;=$H49)*(BU$6-$F49+1),$J49/2,$M49,TRUE)-_xlfn.NORM.DIST(AND(BU$6&gt;=$F49,BU$6&lt;=$H49)*(BT$6-$F49+1),$J49/2,$M49,TRUE))/(1-2*_xlfn.NORM.DIST(0,$J49/2,$M49,TRUE))*$D49+($K49="Steady Growth")*(AND(BU$6&gt;=$F49,BU$6&lt;=$H49)*((BU$6-$F49+1)/($J49*($J49+1)/2)*$D49))+($K49="custom")*CustCF!BO49</f>
        <v/>
      </c>
      <c r="BV49" s="87">
        <f>($K49="Bell Curve")*(_xlfn.NORM.DIST(AND(BV$6&gt;=$F49,BV$6&lt;=$H49)*(BV$6-$F49+1),$J49/2,$M49,TRUE)-_xlfn.NORM.DIST(AND(BV$6&gt;=$F49,BV$6&lt;=$H49)*(BU$6-$F49+1),$J49/2,$M49,TRUE))/(1-2*_xlfn.NORM.DIST(0,$J49/2,$M49,TRUE))*$D49+($K49="Steady Growth")*(AND(BV$6&gt;=$F49,BV$6&lt;=$H49)*((BV$6-$F49+1)/($J49*($J49+1)/2)*$D49))+($K49="custom")*CustCF!BP49</f>
        <v/>
      </c>
      <c r="BW49" s="87">
        <f>($K49="Bell Curve")*(_xlfn.NORM.DIST(AND(BW$6&gt;=$F49,BW$6&lt;=$H49)*(BW$6-$F49+1),$J49/2,$M49,TRUE)-_xlfn.NORM.DIST(AND(BW$6&gt;=$F49,BW$6&lt;=$H49)*(BV$6-$F49+1),$J49/2,$M49,TRUE))/(1-2*_xlfn.NORM.DIST(0,$J49/2,$M49,TRUE))*$D49+($K49="Steady Growth")*(AND(BW$6&gt;=$F49,BW$6&lt;=$H49)*((BW$6-$F49+1)/($J49*($J49+1)/2)*$D49))+($K49="custom")*CustCF!BQ49</f>
        <v/>
      </c>
      <c r="BX49" s="87">
        <f>($K49="Bell Curve")*(_xlfn.NORM.DIST(AND(BX$6&gt;=$F49,BX$6&lt;=$H49)*(BX$6-$F49+1),$J49/2,$M49,TRUE)-_xlfn.NORM.DIST(AND(BX$6&gt;=$F49,BX$6&lt;=$H49)*(BW$6-$F49+1),$J49/2,$M49,TRUE))/(1-2*_xlfn.NORM.DIST(0,$J49/2,$M49,TRUE))*$D49+($K49="Steady Growth")*(AND(BX$6&gt;=$F49,BX$6&lt;=$H49)*((BX$6-$F49+1)/($J49*($J49+1)/2)*$D49))+($K49="custom")*CustCF!BR49</f>
        <v/>
      </c>
      <c r="BY49" s="87">
        <f>($K49="Bell Curve")*(_xlfn.NORM.DIST(AND(BY$6&gt;=$F49,BY$6&lt;=$H49)*(BY$6-$F49+1),$J49/2,$M49,TRUE)-_xlfn.NORM.DIST(AND(BY$6&gt;=$F49,BY$6&lt;=$H49)*(BX$6-$F49+1),$J49/2,$M49,TRUE))/(1-2*_xlfn.NORM.DIST(0,$J49/2,$M49,TRUE))*$D49+($K49="Steady Growth")*(AND(BY$6&gt;=$F49,BY$6&lt;=$H49)*((BY$6-$F49+1)/($J49*($J49+1)/2)*$D49))+($K49="custom")*CustCF!BS49</f>
        <v/>
      </c>
      <c r="BZ49" s="87">
        <f>($K49="Bell Curve")*(_xlfn.NORM.DIST(AND(BZ$6&gt;=$F49,BZ$6&lt;=$H49)*(BZ$6-$F49+1),$J49/2,$M49,TRUE)-_xlfn.NORM.DIST(AND(BZ$6&gt;=$F49,BZ$6&lt;=$H49)*(BY$6-$F49+1),$J49/2,$M49,TRUE))/(1-2*_xlfn.NORM.DIST(0,$J49/2,$M49,TRUE))*$D49+($K49="Steady Growth")*(AND(BZ$6&gt;=$F49,BZ$6&lt;=$H49)*((BZ$6-$F49+1)/($J49*($J49+1)/2)*$D49))+($K49="custom")*CustCF!BT49</f>
        <v/>
      </c>
      <c r="CA49" s="87">
        <f>($K49="Bell Curve")*(_xlfn.NORM.DIST(AND(CA$6&gt;=$F49,CA$6&lt;=$H49)*(CA$6-$F49+1),$J49/2,$M49,TRUE)-_xlfn.NORM.DIST(AND(CA$6&gt;=$F49,CA$6&lt;=$H49)*(BZ$6-$F49+1),$J49/2,$M49,TRUE))/(1-2*_xlfn.NORM.DIST(0,$J49/2,$M49,TRUE))*$D49+($K49="Steady Growth")*(AND(CA$6&gt;=$F49,CA$6&lt;=$H49)*((CA$6-$F49+1)/($J49*($J49+1)/2)*$D49))+($K49="custom")*CustCF!BU49</f>
        <v/>
      </c>
      <c r="CB49" s="87">
        <f>($K49="Bell Curve")*(_xlfn.NORM.DIST(AND(CB$6&gt;=$F49,CB$6&lt;=$H49)*(CB$6-$F49+1),$J49/2,$M49,TRUE)-_xlfn.NORM.DIST(AND(CB$6&gt;=$F49,CB$6&lt;=$H49)*(CA$6-$F49+1),$J49/2,$M49,TRUE))/(1-2*_xlfn.NORM.DIST(0,$J49/2,$M49,TRUE))*$D49+($K49="Steady Growth")*(AND(CB$6&gt;=$F49,CB$6&lt;=$H49)*((CB$6-$F49+1)/($J49*($J49+1)/2)*$D49))+($K49="custom")*CustCF!BV49</f>
        <v/>
      </c>
      <c r="CC49" s="87">
        <f>($K49="Bell Curve")*(_xlfn.NORM.DIST(AND(CC$6&gt;=$F49,CC$6&lt;=$H49)*(CC$6-$F49+1),$J49/2,$M49,TRUE)-_xlfn.NORM.DIST(AND(CC$6&gt;=$F49,CC$6&lt;=$H49)*(CB$6-$F49+1),$J49/2,$M49,TRUE))/(1-2*_xlfn.NORM.DIST(0,$J49/2,$M49,TRUE))*$D49+($K49="Steady Growth")*(AND(CC$6&gt;=$F49,CC$6&lt;=$H49)*((CC$6-$F49+1)/($J49*($J49+1)/2)*$D49))+($K49="custom")*CustCF!BW49</f>
        <v/>
      </c>
      <c r="CD49" s="87">
        <f>($K49="Bell Curve")*(_xlfn.NORM.DIST(AND(CD$6&gt;=$F49,CD$6&lt;=$H49)*(CD$6-$F49+1),$J49/2,$M49,TRUE)-_xlfn.NORM.DIST(AND(CD$6&gt;=$F49,CD$6&lt;=$H49)*(CC$6-$F49+1),$J49/2,$M49,TRUE))/(1-2*_xlfn.NORM.DIST(0,$J49/2,$M49,TRUE))*$D49+($K49="Steady Growth")*(AND(CD$6&gt;=$F49,CD$6&lt;=$H49)*((CD$6-$F49+1)/($J49*($J49+1)/2)*$D49))+($K49="custom")*CustCF!BX49</f>
        <v/>
      </c>
      <c r="CE49" s="87">
        <f>($K49="Bell Curve")*(_xlfn.NORM.DIST(AND(CE$6&gt;=$F49,CE$6&lt;=$H49)*(CE$6-$F49+1),$J49/2,$M49,TRUE)-_xlfn.NORM.DIST(AND(CE$6&gt;=$F49,CE$6&lt;=$H49)*(CD$6-$F49+1),$J49/2,$M49,TRUE))/(1-2*_xlfn.NORM.DIST(0,$J49/2,$M49,TRUE))*$D49+($K49="Steady Growth")*(AND(CE$6&gt;=$F49,CE$6&lt;=$H49)*((CE$6-$F49+1)/($J49*($J49+1)/2)*$D49))+($K49="custom")*CustCF!BY49</f>
        <v/>
      </c>
      <c r="CF49" s="87">
        <f>($K49="Bell Curve")*(_xlfn.NORM.DIST(AND(CF$6&gt;=$F49,CF$6&lt;=$H49)*(CF$6-$F49+1),$J49/2,$M49,TRUE)-_xlfn.NORM.DIST(AND(CF$6&gt;=$F49,CF$6&lt;=$H49)*(CE$6-$F49+1),$J49/2,$M49,TRUE))/(1-2*_xlfn.NORM.DIST(0,$J49/2,$M49,TRUE))*$D49+($K49="Steady Growth")*(AND(CF$6&gt;=$F49,CF$6&lt;=$H49)*((CF$6-$F49+1)/($J49*($J49+1)/2)*$D49))+($K49="custom")*CustCF!BZ49</f>
        <v/>
      </c>
      <c r="CG49" s="87">
        <f>($K49="Bell Curve")*(_xlfn.NORM.DIST(AND(CG$6&gt;=$F49,CG$6&lt;=$H49)*(CG$6-$F49+1),$J49/2,$M49,TRUE)-_xlfn.NORM.DIST(AND(CG$6&gt;=$F49,CG$6&lt;=$H49)*(CF$6-$F49+1),$J49/2,$M49,TRUE))/(1-2*_xlfn.NORM.DIST(0,$J49/2,$M49,TRUE))*$D49+($K49="Steady Growth")*(AND(CG$6&gt;=$F49,CG$6&lt;=$H49)*((CG$6-$F49+1)/($J49*($J49+1)/2)*$D49))+($K49="custom")*CustCF!CA49</f>
        <v/>
      </c>
      <c r="CH49" s="87">
        <f>($K49="Bell Curve")*(_xlfn.NORM.DIST(AND(CH$6&gt;=$F49,CH$6&lt;=$H49)*(CH$6-$F49+1),$J49/2,$M49,TRUE)-_xlfn.NORM.DIST(AND(CH$6&gt;=$F49,CH$6&lt;=$H49)*(CG$6-$F49+1),$J49/2,$M49,TRUE))/(1-2*_xlfn.NORM.DIST(0,$J49/2,$M49,TRUE))*$D49+($K49="Steady Growth")*(AND(CH$6&gt;=$F49,CH$6&lt;=$H49)*((CH$6-$F49+1)/($J49*($J49+1)/2)*$D49))+($K49="custom")*CustCF!CB49</f>
        <v/>
      </c>
      <c r="CI49" s="87">
        <f>($K49="Bell Curve")*(_xlfn.NORM.DIST(AND(CI$6&gt;=$F49,CI$6&lt;=$H49)*(CI$6-$F49+1),$J49/2,$M49,TRUE)-_xlfn.NORM.DIST(AND(CI$6&gt;=$F49,CI$6&lt;=$H49)*(CH$6-$F49+1),$J49/2,$M49,TRUE))/(1-2*_xlfn.NORM.DIST(0,$J49/2,$M49,TRUE))*$D49+($K49="Steady Growth")*(AND(CI$6&gt;=$F49,CI$6&lt;=$H49)*((CI$6-$F49+1)/($J49*($J49+1)/2)*$D49))+($K49="custom")*CustCF!CC49</f>
        <v/>
      </c>
      <c r="CJ49" s="87">
        <f>($K49="Bell Curve")*(_xlfn.NORM.DIST(AND(CJ$6&gt;=$F49,CJ$6&lt;=$H49)*(CJ$6-$F49+1),$J49/2,$M49,TRUE)-_xlfn.NORM.DIST(AND(CJ$6&gt;=$F49,CJ$6&lt;=$H49)*(CI$6-$F49+1),$J49/2,$M49,TRUE))/(1-2*_xlfn.NORM.DIST(0,$J49/2,$M49,TRUE))*$D49+($K49="Steady Growth")*(AND(CJ$6&gt;=$F49,CJ$6&lt;=$H49)*((CJ$6-$F49+1)/($J49*($J49+1)/2)*$D49))+($K49="custom")*CustCF!CD49</f>
        <v/>
      </c>
      <c r="CK49" s="87">
        <f>($K49="Bell Curve")*(_xlfn.NORM.DIST(AND(CK$6&gt;=$F49,CK$6&lt;=$H49)*(CK$6-$F49+1),$J49/2,$M49,TRUE)-_xlfn.NORM.DIST(AND(CK$6&gt;=$F49,CK$6&lt;=$H49)*(CJ$6-$F49+1),$J49/2,$M49,TRUE))/(1-2*_xlfn.NORM.DIST(0,$J49/2,$M49,TRUE))*$D49+($K49="Steady Growth")*(AND(CK$6&gt;=$F49,CK$6&lt;=$H49)*((CK$6-$F49+1)/($J49*($J49+1)/2)*$D49))+($K49="custom")*CustCF!CE49</f>
        <v/>
      </c>
      <c r="CL49" s="87">
        <f>($K49="Bell Curve")*(_xlfn.NORM.DIST(AND(CL$6&gt;=$F49,CL$6&lt;=$H49)*(CL$6-$F49+1),$J49/2,$M49,TRUE)-_xlfn.NORM.DIST(AND(CL$6&gt;=$F49,CL$6&lt;=$H49)*(CK$6-$F49+1),$J49/2,$M49,TRUE))/(1-2*_xlfn.NORM.DIST(0,$J49/2,$M49,TRUE))*$D49+($K49="Steady Growth")*(AND(CL$6&gt;=$F49,CL$6&lt;=$H49)*((CL$6-$F49+1)/($J49*($J49+1)/2)*$D49))+($K49="custom")*CustCF!CF49</f>
        <v/>
      </c>
      <c r="CM49" s="87">
        <f>($K49="Bell Curve")*(_xlfn.NORM.DIST(AND(CM$6&gt;=$F49,CM$6&lt;=$H49)*(CM$6-$F49+1),$J49/2,$M49,TRUE)-_xlfn.NORM.DIST(AND(CM$6&gt;=$F49,CM$6&lt;=$H49)*(CL$6-$F49+1),$J49/2,$M49,TRUE))/(1-2*_xlfn.NORM.DIST(0,$J49/2,$M49,TRUE))*$D49+($K49="Steady Growth")*(AND(CM$6&gt;=$F49,CM$6&lt;=$H49)*((CM$6-$F49+1)/($J49*($J49+1)/2)*$D49))+($K49="custom")*CustCF!CG49</f>
        <v/>
      </c>
      <c r="CN49" s="87">
        <f>($K49="Bell Curve")*(_xlfn.NORM.DIST(AND(CN$6&gt;=$F49,CN$6&lt;=$H49)*(CN$6-$F49+1),$J49/2,$M49,TRUE)-_xlfn.NORM.DIST(AND(CN$6&gt;=$F49,CN$6&lt;=$H49)*(CM$6-$F49+1),$J49/2,$M49,TRUE))/(1-2*_xlfn.NORM.DIST(0,$J49/2,$M49,TRUE))*$D49+($K49="Steady Growth")*(AND(CN$6&gt;=$F49,CN$6&lt;=$H49)*((CN$6-$F49+1)/($J49*($J49+1)/2)*$D49))+($K49="custom")*CustCF!CH49</f>
        <v/>
      </c>
      <c r="CO49" s="87">
        <f>($K49="Bell Curve")*(_xlfn.NORM.DIST(AND(CO$6&gt;=$F49,CO$6&lt;=$H49)*(CO$6-$F49+1),$J49/2,$M49,TRUE)-_xlfn.NORM.DIST(AND(CO$6&gt;=$F49,CO$6&lt;=$H49)*(CN$6-$F49+1),$J49/2,$M49,TRUE))/(1-2*_xlfn.NORM.DIST(0,$J49/2,$M49,TRUE))*$D49+($K49="Steady Growth")*(AND(CO$6&gt;=$F49,CO$6&lt;=$H49)*((CO$6-$F49+1)/($J49*($J49+1)/2)*$D49))+($K49="custom")*CustCF!CI49</f>
        <v/>
      </c>
      <c r="CP49" s="87">
        <f>($K49="Bell Curve")*(_xlfn.NORM.DIST(AND(CP$6&gt;=$F49,CP$6&lt;=$H49)*(CP$6-$F49+1),$J49/2,$M49,TRUE)-_xlfn.NORM.DIST(AND(CP$6&gt;=$F49,CP$6&lt;=$H49)*(CO$6-$F49+1),$J49/2,$M49,TRUE))/(1-2*_xlfn.NORM.DIST(0,$J49/2,$M49,TRUE))*$D49+($K49="Steady Growth")*(AND(CP$6&gt;=$F49,CP$6&lt;=$H49)*((CP$6-$F49+1)/($J49*($J49+1)/2)*$D49))+($K49="custom")*CustCF!CJ49</f>
        <v/>
      </c>
      <c r="CQ49" s="87">
        <f>($K49="Bell Curve")*(_xlfn.NORM.DIST(AND(CQ$6&gt;=$F49,CQ$6&lt;=$H49)*(CQ$6-$F49+1),$J49/2,$M49,TRUE)-_xlfn.NORM.DIST(AND(CQ$6&gt;=$F49,CQ$6&lt;=$H49)*(CP$6-$F49+1),$J49/2,$M49,TRUE))/(1-2*_xlfn.NORM.DIST(0,$J49/2,$M49,TRUE))*$D49+($K49="Steady Growth")*(AND(CQ$6&gt;=$F49,CQ$6&lt;=$H49)*((CQ$6-$F49+1)/($J49*($J49+1)/2)*$D49))+($K49="custom")*CustCF!CK49</f>
        <v/>
      </c>
      <c r="CR49" s="87">
        <f>($K49="Bell Curve")*(_xlfn.NORM.DIST(AND(CR$6&gt;=$F49,CR$6&lt;=$H49)*(CR$6-$F49+1),$J49/2,$M49,TRUE)-_xlfn.NORM.DIST(AND(CR$6&gt;=$F49,CR$6&lt;=$H49)*(CQ$6-$F49+1),$J49/2,$M49,TRUE))/(1-2*_xlfn.NORM.DIST(0,$J49/2,$M49,TRUE))*$D49+($K49="Steady Growth")*(AND(CR$6&gt;=$F49,CR$6&lt;=$H49)*((CR$6-$F49+1)/($J49*($J49+1)/2)*$D49))+($K49="custom")*CustCF!CL49</f>
        <v/>
      </c>
      <c r="CS49" s="87">
        <f>($K49="Bell Curve")*(_xlfn.NORM.DIST(AND(CS$6&gt;=$F49,CS$6&lt;=$H49)*(CS$6-$F49+1),$J49/2,$M49,TRUE)-_xlfn.NORM.DIST(AND(CS$6&gt;=$F49,CS$6&lt;=$H49)*(CR$6-$F49+1),$J49/2,$M49,TRUE))/(1-2*_xlfn.NORM.DIST(0,$J49/2,$M49,TRUE))*$D49+($K49="Steady Growth")*(AND(CS$6&gt;=$F49,CS$6&lt;=$H49)*((CS$6-$F49+1)/($J49*($J49+1)/2)*$D49))+($K49="custom")*CustCF!CM49</f>
        <v/>
      </c>
      <c r="CT49" s="87">
        <f>($K49="Bell Curve")*(_xlfn.NORM.DIST(AND(CT$6&gt;=$F49,CT$6&lt;=$H49)*(CT$6-$F49+1),$J49/2,$M49,TRUE)-_xlfn.NORM.DIST(AND(CT$6&gt;=$F49,CT$6&lt;=$H49)*(CS$6-$F49+1),$J49/2,$M49,TRUE))/(1-2*_xlfn.NORM.DIST(0,$J49/2,$M49,TRUE))*$D49+($K49="Steady Growth")*(AND(CT$6&gt;=$F49,CT$6&lt;=$H49)*((CT$6-$F49+1)/($J49*($J49+1)/2)*$D49))+($K49="custom")*CustCF!CN49</f>
        <v/>
      </c>
      <c r="CU49" s="87">
        <f>($K49="Bell Curve")*(_xlfn.NORM.DIST(AND(CU$6&gt;=$F49,CU$6&lt;=$H49)*(CU$6-$F49+1),$J49/2,$M49,TRUE)-_xlfn.NORM.DIST(AND(CU$6&gt;=$F49,CU$6&lt;=$H49)*(CT$6-$F49+1),$J49/2,$M49,TRUE))/(1-2*_xlfn.NORM.DIST(0,$J49/2,$M49,TRUE))*$D49+($K49="Steady Growth")*(AND(CU$6&gt;=$F49,CU$6&lt;=$H49)*((CU$6-$F49+1)/($J49*($J49+1)/2)*$D49))+($K49="custom")*CustCF!CO49</f>
        <v/>
      </c>
      <c r="CV49" s="87">
        <f>($K49="Bell Curve")*(_xlfn.NORM.DIST(AND(CV$6&gt;=$F49,CV$6&lt;=$H49)*(CV$6-$F49+1),$J49/2,$M49,TRUE)-_xlfn.NORM.DIST(AND(CV$6&gt;=$F49,CV$6&lt;=$H49)*(CU$6-$F49+1),$J49/2,$M49,TRUE))/(1-2*_xlfn.NORM.DIST(0,$J49/2,$M49,TRUE))*$D49+($K49="Steady Growth")*(AND(CV$6&gt;=$F49,CV$6&lt;=$H49)*((CV$6-$F49+1)/($J49*($J49+1)/2)*$D49))+($K49="custom")*CustCF!CP49</f>
        <v/>
      </c>
      <c r="CW49" s="87">
        <f>($K49="Bell Curve")*(_xlfn.NORM.DIST(AND(CW$6&gt;=$F49,CW$6&lt;=$H49)*(CW$6-$F49+1),$J49/2,$M49,TRUE)-_xlfn.NORM.DIST(AND(CW$6&gt;=$F49,CW$6&lt;=$H49)*(CV$6-$F49+1),$J49/2,$M49,TRUE))/(1-2*_xlfn.NORM.DIST(0,$J49/2,$M49,TRUE))*$D49+($K49="Steady Growth")*(AND(CW$6&gt;=$F49,CW$6&lt;=$H49)*((CW$6-$F49+1)/($J49*($J49+1)/2)*$D49))+($K49="custom")*CustCF!CQ49</f>
        <v/>
      </c>
      <c r="CX49" s="87">
        <f>($K49="Bell Curve")*(_xlfn.NORM.DIST(AND(CX$6&gt;=$F49,CX$6&lt;=$H49)*(CX$6-$F49+1),$J49/2,$M49,TRUE)-_xlfn.NORM.DIST(AND(CX$6&gt;=$F49,CX$6&lt;=$H49)*(CW$6-$F49+1),$J49/2,$M49,TRUE))/(1-2*_xlfn.NORM.DIST(0,$J49/2,$M49,TRUE))*$D49+($K49="Steady Growth")*(AND(CX$6&gt;=$F49,CX$6&lt;=$H49)*((CX$6-$F49+1)/($J49*($J49+1)/2)*$D49))+($K49="custom")*CustCF!CR49</f>
        <v/>
      </c>
      <c r="CY49" s="87">
        <f>($K49="Bell Curve")*(_xlfn.NORM.DIST(AND(CY$6&gt;=$F49,CY$6&lt;=$H49)*(CY$6-$F49+1),$J49/2,$M49,TRUE)-_xlfn.NORM.DIST(AND(CY$6&gt;=$F49,CY$6&lt;=$H49)*(CX$6-$F49+1),$J49/2,$M49,TRUE))/(1-2*_xlfn.NORM.DIST(0,$J49/2,$M49,TRUE))*$D49+($K49="Steady Growth")*(AND(CY$6&gt;=$F49,CY$6&lt;=$H49)*((CY$6-$F49+1)/($J49*($J49+1)/2)*$D49))+($K49="custom")*CustCF!CS49</f>
        <v/>
      </c>
      <c r="CZ49" s="87">
        <f>($K49="Bell Curve")*(_xlfn.NORM.DIST(AND(CZ$6&gt;=$F49,CZ$6&lt;=$H49)*(CZ$6-$F49+1),$J49/2,$M49,TRUE)-_xlfn.NORM.DIST(AND(CZ$6&gt;=$F49,CZ$6&lt;=$H49)*(CY$6-$F49+1),$J49/2,$M49,TRUE))/(1-2*_xlfn.NORM.DIST(0,$J49/2,$M49,TRUE))*$D49+($K49="Steady Growth")*(AND(CZ$6&gt;=$F49,CZ$6&lt;=$H49)*((CZ$6-$F49+1)/($J49*($J49+1)/2)*$D49))+($K49="custom")*CustCF!CT49</f>
        <v/>
      </c>
      <c r="DA49" s="87">
        <f>($K49="Bell Curve")*(_xlfn.NORM.DIST(AND(DA$6&gt;=$F49,DA$6&lt;=$H49)*(DA$6-$F49+1),$J49/2,$M49,TRUE)-_xlfn.NORM.DIST(AND(DA$6&gt;=$F49,DA$6&lt;=$H49)*(CZ$6-$F49+1),$J49/2,$M49,TRUE))/(1-2*_xlfn.NORM.DIST(0,$J49/2,$M49,TRUE))*$D49+($K49="Steady Growth")*(AND(DA$6&gt;=$F49,DA$6&lt;=$H49)*((DA$6-$F49+1)/($J49*($J49+1)/2)*$D49))+($K49="custom")*CustCF!CU49</f>
        <v/>
      </c>
      <c r="DB49" s="87">
        <f>($K49="Bell Curve")*(_xlfn.NORM.DIST(AND(DB$6&gt;=$F49,DB$6&lt;=$H49)*(DB$6-$F49+1),$J49/2,$M49,TRUE)-_xlfn.NORM.DIST(AND(DB$6&gt;=$F49,DB$6&lt;=$H49)*(DA$6-$F49+1),$J49/2,$M49,TRUE))/(1-2*_xlfn.NORM.DIST(0,$J49/2,$M49,TRUE))*$D49+($K49="Steady Growth")*(AND(DB$6&gt;=$F49,DB$6&lt;=$H49)*((DB$6-$F49+1)/($J49*($J49+1)/2)*$D49))+($K49="custom")*CustCF!CV49</f>
        <v/>
      </c>
      <c r="DC49" s="87">
        <f>($K49="Bell Curve")*(_xlfn.NORM.DIST(AND(DC$6&gt;=$F49,DC$6&lt;=$H49)*(DC$6-$F49+1),$J49/2,$M49,TRUE)-_xlfn.NORM.DIST(AND(DC$6&gt;=$F49,DC$6&lt;=$H49)*(DB$6-$F49+1),$J49/2,$M49,TRUE))/(1-2*_xlfn.NORM.DIST(0,$J49/2,$M49,TRUE))*$D49+($K49="Steady Growth")*(AND(DC$6&gt;=$F49,DC$6&lt;=$H49)*((DC$6-$F49+1)/($J49*($J49+1)/2)*$D49))+($K49="custom")*CustCF!CW49</f>
        <v/>
      </c>
      <c r="DD49" s="87">
        <f>($K49="Bell Curve")*(_xlfn.NORM.DIST(AND(DD$6&gt;=$F49,DD$6&lt;=$H49)*(DD$6-$F49+1),$J49/2,$M49,TRUE)-_xlfn.NORM.DIST(AND(DD$6&gt;=$F49,DD$6&lt;=$H49)*(DC$6-$F49+1),$J49/2,$M49,TRUE))/(1-2*_xlfn.NORM.DIST(0,$J49/2,$M49,TRUE))*$D49+($K49="Steady Growth")*(AND(DD$6&gt;=$F49,DD$6&lt;=$H49)*((DD$6-$F49+1)/($J49*($J49+1)/2)*$D49))+($K49="custom")*CustCF!CX49</f>
        <v/>
      </c>
      <c r="DE49" s="87">
        <f>($K49="Bell Curve")*(_xlfn.NORM.DIST(AND(DE$6&gt;=$F49,DE$6&lt;=$H49)*(DE$6-$F49+1),$J49/2,$M49,TRUE)-_xlfn.NORM.DIST(AND(DE$6&gt;=$F49,DE$6&lt;=$H49)*(DD$6-$F49+1),$J49/2,$M49,TRUE))/(1-2*_xlfn.NORM.DIST(0,$J49/2,$M49,TRUE))*$D49+($K49="Steady Growth")*(AND(DE$6&gt;=$F49,DE$6&lt;=$H49)*((DE$6-$F49+1)/($J49*($J49+1)/2)*$D49))+($K49="custom")*CustCF!CY49</f>
        <v/>
      </c>
      <c r="DF49" s="87">
        <f>($K49="Bell Curve")*(_xlfn.NORM.DIST(AND(DF$6&gt;=$F49,DF$6&lt;=$H49)*(DF$6-$F49+1),$J49/2,$M49,TRUE)-_xlfn.NORM.DIST(AND(DF$6&gt;=$F49,DF$6&lt;=$H49)*(DE$6-$F49+1),$J49/2,$M49,TRUE))/(1-2*_xlfn.NORM.DIST(0,$J49/2,$M49,TRUE))*$D49+($K49="Steady Growth")*(AND(DF$6&gt;=$F49,DF$6&lt;=$H49)*((DF$6-$F49+1)/($J49*($J49+1)/2)*$D49))+($K49="custom")*CustCF!CZ49</f>
        <v/>
      </c>
      <c r="DG49" s="87">
        <f>($K49="Bell Curve")*(_xlfn.NORM.DIST(AND(DG$6&gt;=$F49,DG$6&lt;=$H49)*(DG$6-$F49+1),$J49/2,$M49,TRUE)-_xlfn.NORM.DIST(AND(DG$6&gt;=$F49,DG$6&lt;=$H49)*(DF$6-$F49+1),$J49/2,$M49,TRUE))/(1-2*_xlfn.NORM.DIST(0,$J49/2,$M49,TRUE))*$D49+($K49="Steady Growth")*(AND(DG$6&gt;=$F49,DG$6&lt;=$H49)*((DG$6-$F49+1)/($J49*($J49+1)/2)*$D49))+($K49="custom")*CustCF!DA49</f>
        <v/>
      </c>
      <c r="DH49" s="87">
        <f>($K49="Bell Curve")*(_xlfn.NORM.DIST(AND(DH$6&gt;=$F49,DH$6&lt;=$H49)*(DH$6-$F49+1),$J49/2,$M49,TRUE)-_xlfn.NORM.DIST(AND(DH$6&gt;=$F49,DH$6&lt;=$H49)*(DG$6-$F49+1),$J49/2,$M49,TRUE))/(1-2*_xlfn.NORM.DIST(0,$J49/2,$M49,TRUE))*$D49+($K49="Steady Growth")*(AND(DH$6&gt;=$F49,DH$6&lt;=$H49)*((DH$6-$F49+1)/($J49*($J49+1)/2)*$D49))+($K49="custom")*CustCF!DB49</f>
        <v/>
      </c>
      <c r="DI49" s="87">
        <f>($K49="Bell Curve")*(_xlfn.NORM.DIST(AND(DI$6&gt;=$F49,DI$6&lt;=$H49)*(DI$6-$F49+1),$J49/2,$M49,TRUE)-_xlfn.NORM.DIST(AND(DI$6&gt;=$F49,DI$6&lt;=$H49)*(DH$6-$F49+1),$J49/2,$M49,TRUE))/(1-2*_xlfn.NORM.DIST(0,$J49/2,$M49,TRUE))*$D49+($K49="Steady Growth")*(AND(DI$6&gt;=$F49,DI$6&lt;=$H49)*((DI$6-$F49+1)/($J49*($J49+1)/2)*$D49))+($K49="custom")*CustCF!DC49</f>
        <v/>
      </c>
      <c r="DJ49" s="87">
        <f>($K49="Bell Curve")*(_xlfn.NORM.DIST(AND(DJ$6&gt;=$F49,DJ$6&lt;=$H49)*(DJ$6-$F49+1),$J49/2,$M49,TRUE)-_xlfn.NORM.DIST(AND(DJ$6&gt;=$F49,DJ$6&lt;=$H49)*(DI$6-$F49+1),$J49/2,$M49,TRUE))/(1-2*_xlfn.NORM.DIST(0,$J49/2,$M49,TRUE))*$D49+($K49="Steady Growth")*(AND(DJ$6&gt;=$F49,DJ$6&lt;=$H49)*((DJ$6-$F49+1)/($J49*($J49+1)/2)*$D49))+($K49="custom")*CustCF!DD49</f>
        <v/>
      </c>
      <c r="DK49" s="87">
        <f>($K49="Bell Curve")*(_xlfn.NORM.DIST(AND(DK$6&gt;=$F49,DK$6&lt;=$H49)*(DK$6-$F49+1),$J49/2,$M49,TRUE)-_xlfn.NORM.DIST(AND(DK$6&gt;=$F49,DK$6&lt;=$H49)*(DJ$6-$F49+1),$J49/2,$M49,TRUE))/(1-2*_xlfn.NORM.DIST(0,$J49/2,$M49,TRUE))*$D49+($K49="Steady Growth")*(AND(DK$6&gt;=$F49,DK$6&lt;=$H49)*((DK$6-$F49+1)/($J49*($J49+1)/2)*$D49))+($K49="custom")*CustCF!DE49</f>
        <v/>
      </c>
      <c r="DL49" s="87">
        <f>($K49="Bell Curve")*(_xlfn.NORM.DIST(AND(DL$6&gt;=$F49,DL$6&lt;=$H49)*(DL$6-$F49+1),$J49/2,$M49,TRUE)-_xlfn.NORM.DIST(AND(DL$6&gt;=$F49,DL$6&lt;=$H49)*(DK$6-$F49+1),$J49/2,$M49,TRUE))/(1-2*_xlfn.NORM.DIST(0,$J49/2,$M49,TRUE))*$D49+($K49="Steady Growth")*(AND(DL$6&gt;=$F49,DL$6&lt;=$H49)*((DL$6-$F49+1)/($J49*($J49+1)/2)*$D49))+($K49="custom")*CustCF!DF49</f>
        <v/>
      </c>
      <c r="DM49" s="87">
        <f>($K49="Bell Curve")*(_xlfn.NORM.DIST(AND(DM$6&gt;=$F49,DM$6&lt;=$H49)*(DM$6-$F49+1),$J49/2,$M49,TRUE)-_xlfn.NORM.DIST(AND(DM$6&gt;=$F49,DM$6&lt;=$H49)*(DL$6-$F49+1),$J49/2,$M49,TRUE))/(1-2*_xlfn.NORM.DIST(0,$J49/2,$M49,TRUE))*$D49+($K49="Steady Growth")*(AND(DM$6&gt;=$F49,DM$6&lt;=$H49)*((DM$6-$F49+1)/($J49*($J49+1)/2)*$D49))+($K49="custom")*CustCF!DG49</f>
        <v/>
      </c>
      <c r="DN49" s="87">
        <f>($K49="Bell Curve")*(_xlfn.NORM.DIST(AND(DN$6&gt;=$F49,DN$6&lt;=$H49)*(DN$6-$F49+1),$J49/2,$M49,TRUE)-_xlfn.NORM.DIST(AND(DN$6&gt;=$F49,DN$6&lt;=$H49)*(DM$6-$F49+1),$J49/2,$M49,TRUE))/(1-2*_xlfn.NORM.DIST(0,$J49/2,$M49,TRUE))*$D49+($K49="Steady Growth")*(AND(DN$6&gt;=$F49,DN$6&lt;=$H49)*((DN$6-$F49+1)/($J49*($J49+1)/2)*$D49))+($K49="custom")*CustCF!DH49</f>
        <v/>
      </c>
      <c r="DO49" s="87">
        <f>($K49="Bell Curve")*(_xlfn.NORM.DIST(AND(DO$6&gt;=$F49,DO$6&lt;=$H49)*(DO$6-$F49+1),$J49/2,$M49,TRUE)-_xlfn.NORM.DIST(AND(DO$6&gt;=$F49,DO$6&lt;=$H49)*(DN$6-$F49+1),$J49/2,$M49,TRUE))/(1-2*_xlfn.NORM.DIST(0,$J49/2,$M49,TRUE))*$D49+($K49="Steady Growth")*(AND(DO$6&gt;=$F49,DO$6&lt;=$H49)*((DO$6-$F49+1)/($J49*($J49+1)/2)*$D49))+($K49="custom")*CustCF!DI49</f>
        <v/>
      </c>
      <c r="DP49" s="87">
        <f>($K49="Bell Curve")*(_xlfn.NORM.DIST(AND(DP$6&gt;=$F49,DP$6&lt;=$H49)*(DP$6-$F49+1),$J49/2,$M49,TRUE)-_xlfn.NORM.DIST(AND(DP$6&gt;=$F49,DP$6&lt;=$H49)*(DO$6-$F49+1),$J49/2,$M49,TRUE))/(1-2*_xlfn.NORM.DIST(0,$J49/2,$M49,TRUE))*$D49+($K49="Steady Growth")*(AND(DP$6&gt;=$F49,DP$6&lt;=$H49)*((DP$6-$F49+1)/($J49*($J49+1)/2)*$D49))+($K49="custom")*CustCF!DJ49</f>
        <v/>
      </c>
      <c r="DQ49" s="87">
        <f>($K49="Bell Curve")*(_xlfn.NORM.DIST(AND(DQ$6&gt;=$F49,DQ$6&lt;=$H49)*(DQ$6-$F49+1),$J49/2,$M49,TRUE)-_xlfn.NORM.DIST(AND(DQ$6&gt;=$F49,DQ$6&lt;=$H49)*(DP$6-$F49+1),$J49/2,$M49,TRUE))/(1-2*_xlfn.NORM.DIST(0,$J49/2,$M49,TRUE))*$D49+($K49="Steady Growth")*(AND(DQ$6&gt;=$F49,DQ$6&lt;=$H49)*((DQ$6-$F49+1)/($J49*($J49+1)/2)*$D49))+($K49="custom")*CustCF!DK49</f>
        <v/>
      </c>
      <c r="DR49" s="87">
        <f>($K49="Bell Curve")*(_xlfn.NORM.DIST(AND(DR$6&gt;=$F49,DR$6&lt;=$H49)*(DR$6-$F49+1),$J49/2,$M49,TRUE)-_xlfn.NORM.DIST(AND(DR$6&gt;=$F49,DR$6&lt;=$H49)*(DQ$6-$F49+1),$J49/2,$M49,TRUE))/(1-2*_xlfn.NORM.DIST(0,$J49/2,$M49,TRUE))*$D49+($K49="Steady Growth")*(AND(DR$6&gt;=$F49,DR$6&lt;=$H49)*((DR$6-$F49+1)/($J49*($J49+1)/2)*$D49))+($K49="custom")*CustCF!DL49</f>
        <v/>
      </c>
      <c r="DS49" s="87">
        <f>($K49="Bell Curve")*(_xlfn.NORM.DIST(AND(DS$6&gt;=$F49,DS$6&lt;=$H49)*(DS$6-$F49+1),$J49/2,$M49,TRUE)-_xlfn.NORM.DIST(AND(DS$6&gt;=$F49,DS$6&lt;=$H49)*(DR$6-$F49+1),$J49/2,$M49,TRUE))/(1-2*_xlfn.NORM.DIST(0,$J49/2,$M49,TRUE))*$D49+($K49="Steady Growth")*(AND(DS$6&gt;=$F49,DS$6&lt;=$H49)*((DS$6-$F49+1)/($J49*($J49+1)/2)*$D49))+($K49="custom")*CustCF!DM49</f>
        <v/>
      </c>
      <c r="DT49" s="87">
        <f>($K49="Bell Curve")*(_xlfn.NORM.DIST(AND(DT$6&gt;=$F49,DT$6&lt;=$H49)*(DT$6-$F49+1),$J49/2,$M49,TRUE)-_xlfn.NORM.DIST(AND(DT$6&gt;=$F49,DT$6&lt;=$H49)*(DS$6-$F49+1),$J49/2,$M49,TRUE))/(1-2*_xlfn.NORM.DIST(0,$J49/2,$M49,TRUE))*$D49+($K49="Steady Growth")*(AND(DT$6&gt;=$F49,DT$6&lt;=$H49)*((DT$6-$F49+1)/($J49*($J49+1)/2)*$D49))+($K49="custom")*CustCF!DN49</f>
        <v/>
      </c>
      <c r="DU49" s="87">
        <f>($K49="Bell Curve")*(_xlfn.NORM.DIST(AND(DU$6&gt;=$F49,DU$6&lt;=$H49)*(DU$6-$F49+1),$J49/2,$M49,TRUE)-_xlfn.NORM.DIST(AND(DU$6&gt;=$F49,DU$6&lt;=$H49)*(DT$6-$F49+1),$J49/2,$M49,TRUE))/(1-2*_xlfn.NORM.DIST(0,$J49/2,$M49,TRUE))*$D49+($K49="Steady Growth")*(AND(DU$6&gt;=$F49,DU$6&lt;=$H49)*((DU$6-$F49+1)/($J49*($J49+1)/2)*$D49))+($K49="custom")*CustCF!DO49</f>
        <v/>
      </c>
      <c r="DV49" s="87">
        <f>($K49="Bell Curve")*(_xlfn.NORM.DIST(AND(DV$6&gt;=$F49,DV$6&lt;=$H49)*(DV$6-$F49+1),$J49/2,$M49,TRUE)-_xlfn.NORM.DIST(AND(DV$6&gt;=$F49,DV$6&lt;=$H49)*(DU$6-$F49+1),$J49/2,$M49,TRUE))/(1-2*_xlfn.NORM.DIST(0,$J49/2,$M49,TRUE))*$D49+($K49="Steady Growth")*(AND(DV$6&gt;=$F49,DV$6&lt;=$H49)*((DV$6-$F49+1)/($J49*($J49+1)/2)*$D49))+($K49="custom")*CustCF!DP49</f>
        <v/>
      </c>
      <c r="DW49" s="87">
        <f>($K49="Bell Curve")*(_xlfn.NORM.DIST(AND(DW$6&gt;=$F49,DW$6&lt;=$H49)*(DW$6-$F49+1),$J49/2,$M49,TRUE)-_xlfn.NORM.DIST(AND(DW$6&gt;=$F49,DW$6&lt;=$H49)*(DV$6-$F49+1),$J49/2,$M49,TRUE))/(1-2*_xlfn.NORM.DIST(0,$J49/2,$M49,TRUE))*$D49+($K49="Steady Growth")*(AND(DW$6&gt;=$F49,DW$6&lt;=$H49)*((DW$6-$F49+1)/($J49*($J49+1)/2)*$D49))+($K49="custom")*CustCF!DQ49</f>
        <v/>
      </c>
      <c r="DX49" s="87">
        <f>($K49="Bell Curve")*(_xlfn.NORM.DIST(AND(DX$6&gt;=$F49,DX$6&lt;=$H49)*(DX$6-$F49+1),$J49/2,$M49,TRUE)-_xlfn.NORM.DIST(AND(DX$6&gt;=$F49,DX$6&lt;=$H49)*(DW$6-$F49+1),$J49/2,$M49,TRUE))/(1-2*_xlfn.NORM.DIST(0,$J49/2,$M49,TRUE))*$D49+($K49="Steady Growth")*(AND(DX$6&gt;=$F49,DX$6&lt;=$H49)*((DX$6-$F49+1)/($J49*($J49+1)/2)*$D49))+($K49="custom")*CustCF!DR49</f>
        <v/>
      </c>
      <c r="DY49" s="87">
        <f>($K49="Bell Curve")*(_xlfn.NORM.DIST(AND(DY$6&gt;=$F49,DY$6&lt;=$H49)*(DY$6-$F49+1),$J49/2,$M49,TRUE)-_xlfn.NORM.DIST(AND(DY$6&gt;=$F49,DY$6&lt;=$H49)*(DX$6-$F49+1),$J49/2,$M49,TRUE))/(1-2*_xlfn.NORM.DIST(0,$J49/2,$M49,TRUE))*$D49+($K49="Steady Growth")*(AND(DY$6&gt;=$F49,DY$6&lt;=$H49)*((DY$6-$F49+1)/($J49*($J49+1)/2)*$D49))+($K49="custom")*CustCF!DS49</f>
        <v/>
      </c>
      <c r="DZ49" s="87">
        <f>($K49="Bell Curve")*(_xlfn.NORM.DIST(AND(DZ$6&gt;=$F49,DZ$6&lt;=$H49)*(DZ$6-$F49+1),$J49/2,$M49,TRUE)-_xlfn.NORM.DIST(AND(DZ$6&gt;=$F49,DZ$6&lt;=$H49)*(DY$6-$F49+1),$J49/2,$M49,TRUE))/(1-2*_xlfn.NORM.DIST(0,$J49/2,$M49,TRUE))*$D49+($K49="Steady Growth")*(AND(DZ$6&gt;=$F49,DZ$6&lt;=$H49)*((DZ$6-$F49+1)/($J49*($J49+1)/2)*$D49))+($K49="custom")*CustCF!DT49</f>
        <v/>
      </c>
      <c r="EA49" s="87">
        <f>($K49="Bell Curve")*(_xlfn.NORM.DIST(AND(EA$6&gt;=$F49,EA$6&lt;=$H49)*(EA$6-$F49+1),$J49/2,$M49,TRUE)-_xlfn.NORM.DIST(AND(EA$6&gt;=$F49,EA$6&lt;=$H49)*(DZ$6-$F49+1),$J49/2,$M49,TRUE))/(1-2*_xlfn.NORM.DIST(0,$J49/2,$M49,TRUE))*$D49+($K49="Steady Growth")*(AND(EA$6&gt;=$F49,EA$6&lt;=$H49)*((EA$6-$F49+1)/($J49*($J49+1)/2)*$D49))+($K49="custom")*CustCF!DU49</f>
        <v/>
      </c>
      <c r="EB49" s="87">
        <f>($K49="Bell Curve")*(_xlfn.NORM.DIST(AND(EB$6&gt;=$F49,EB$6&lt;=$H49)*(EB$6-$F49+1),$J49/2,$M49,TRUE)-_xlfn.NORM.DIST(AND(EB$6&gt;=$F49,EB$6&lt;=$H49)*(EA$6-$F49+1),$J49/2,$M49,TRUE))/(1-2*_xlfn.NORM.DIST(0,$J49/2,$M49,TRUE))*$D49+($K49="Steady Growth")*(AND(EB$6&gt;=$F49,EB$6&lt;=$H49)*((EB$6-$F49+1)/($J49*($J49+1)/2)*$D49))+($K49="custom")*CustCF!DV49</f>
        <v/>
      </c>
      <c r="EC49" s="87">
        <f>($K49="Bell Curve")*(_xlfn.NORM.DIST(AND(EC$6&gt;=$F49,EC$6&lt;=$H49)*(EC$6-$F49+1),$J49/2,$M49,TRUE)-_xlfn.NORM.DIST(AND(EC$6&gt;=$F49,EC$6&lt;=$H49)*(EB$6-$F49+1),$J49/2,$M49,TRUE))/(1-2*_xlfn.NORM.DIST(0,$J49/2,$M49,TRUE))*$D49+($K49="Steady Growth")*(AND(EC$6&gt;=$F49,EC$6&lt;=$H49)*((EC$6-$F49+1)/($J49*($J49+1)/2)*$D49))+($K49="custom")*CustCF!DW49</f>
        <v/>
      </c>
      <c r="ED49" s="87">
        <f>($K49="Bell Curve")*(_xlfn.NORM.DIST(AND(ED$6&gt;=$F49,ED$6&lt;=$H49)*(ED$6-$F49+1),$J49/2,$M49,TRUE)-_xlfn.NORM.DIST(AND(ED$6&gt;=$F49,ED$6&lt;=$H49)*(EC$6-$F49+1),$J49/2,$M49,TRUE))/(1-2*_xlfn.NORM.DIST(0,$J49/2,$M49,TRUE))*$D49+($K49="Steady Growth")*(AND(ED$6&gt;=$F49,ED$6&lt;=$H49)*((ED$6-$F49+1)/($J49*($J49+1)/2)*$D49))+($K49="custom")*CustCF!DX49</f>
        <v/>
      </c>
      <c r="EE49" s="87">
        <f>($K49="Bell Curve")*(_xlfn.NORM.DIST(AND(EE$6&gt;=$F49,EE$6&lt;=$H49)*(EE$6-$F49+1),$J49/2,$M49,TRUE)-_xlfn.NORM.DIST(AND(EE$6&gt;=$F49,EE$6&lt;=$H49)*(ED$6-$F49+1),$J49/2,$M49,TRUE))/(1-2*_xlfn.NORM.DIST(0,$J49/2,$M49,TRUE))*$D49+($K49="Steady Growth")*(AND(EE$6&gt;=$F49,EE$6&lt;=$H49)*((EE$6-$F49+1)/($J49*($J49+1)/2)*$D49))+($K49="custom")*CustCF!DY49</f>
        <v/>
      </c>
      <c r="EF49" s="87">
        <f>($K49="Bell Curve")*(_xlfn.NORM.DIST(AND(EF$6&gt;=$F49,EF$6&lt;=$H49)*(EF$6-$F49+1),$J49/2,$M49,TRUE)-_xlfn.NORM.DIST(AND(EF$6&gt;=$F49,EF$6&lt;=$H49)*(EE$6-$F49+1),$J49/2,$M49,TRUE))/(1-2*_xlfn.NORM.DIST(0,$J49/2,$M49,TRUE))*$D49+($K49="Steady Growth")*(AND(EF$6&gt;=$F49,EF$6&lt;=$H49)*((EF$6-$F49+1)/($J49*($J49+1)/2)*$D49))+($K49="custom")*CustCF!DZ49</f>
        <v/>
      </c>
      <c r="EG49" s="87">
        <f>($K49="Bell Curve")*(_xlfn.NORM.DIST(AND(EG$6&gt;=$F49,EG$6&lt;=$H49)*(EG$6-$F49+1),$J49/2,$M49,TRUE)-_xlfn.NORM.DIST(AND(EG$6&gt;=$F49,EG$6&lt;=$H49)*(EF$6-$F49+1),$J49/2,$M49,TRUE))/(1-2*_xlfn.NORM.DIST(0,$J49/2,$M49,TRUE))*$D49+($K49="Steady Growth")*(AND(EG$6&gt;=$F49,EG$6&lt;=$H49)*((EG$6-$F49+1)/($J49*($J49+1)/2)*$D49))+($K49="custom")*CustCF!EA49</f>
        <v/>
      </c>
      <c r="EH49" s="87">
        <f>($K49="Bell Curve")*(_xlfn.NORM.DIST(AND(EH$6&gt;=$F49,EH$6&lt;=$H49)*(EH$6-$F49+1),$J49/2,$M49,TRUE)-_xlfn.NORM.DIST(AND(EH$6&gt;=$F49,EH$6&lt;=$H49)*(EG$6-$F49+1),$J49/2,$M49,TRUE))/(1-2*_xlfn.NORM.DIST(0,$J49/2,$M49,TRUE))*$D49+($K49="Steady Growth")*(AND(EH$6&gt;=$F49,EH$6&lt;=$H49)*((EH$6-$F49+1)/($J49*($J49+1)/2)*$D49))+($K49="custom")*CustCF!EB49</f>
        <v/>
      </c>
      <c r="EI49" s="87">
        <f>($K49="Bell Curve")*(_xlfn.NORM.DIST(AND(EI$6&gt;=$F49,EI$6&lt;=$H49)*(EI$6-$F49+1),$J49/2,$M49,TRUE)-_xlfn.NORM.DIST(AND(EI$6&gt;=$F49,EI$6&lt;=$H49)*(EH$6-$F49+1),$J49/2,$M49,TRUE))/(1-2*_xlfn.NORM.DIST(0,$J49/2,$M49,TRUE))*$D49+($K49="Steady Growth")*(AND(EI$6&gt;=$F49,EI$6&lt;=$H49)*((EI$6-$F49+1)/($J49*($J49+1)/2)*$D49))+($K49="custom")*CustCF!EC49</f>
        <v/>
      </c>
      <c r="EJ49" s="87">
        <f>($K49="Bell Curve")*(_xlfn.NORM.DIST(AND(EJ$6&gt;=$F49,EJ$6&lt;=$H49)*(EJ$6-$F49+1),$J49/2,$M49,TRUE)-_xlfn.NORM.DIST(AND(EJ$6&gt;=$F49,EJ$6&lt;=$H49)*(EI$6-$F49+1),$J49/2,$M49,TRUE))/(1-2*_xlfn.NORM.DIST(0,$J49/2,$M49,TRUE))*$D49+($K49="Steady Growth")*(AND(EJ$6&gt;=$F49,EJ$6&lt;=$H49)*((EJ$6-$F49+1)/($J49*($J49+1)/2)*$D49))+($K49="custom")*CustCF!ED49</f>
        <v/>
      </c>
      <c r="EK49" s="87">
        <f>($K49="Bell Curve")*(_xlfn.NORM.DIST(AND(EK$6&gt;=$F49,EK$6&lt;=$H49)*(EK$6-$F49+1),$J49/2,$M49,TRUE)-_xlfn.NORM.DIST(AND(EK$6&gt;=$F49,EK$6&lt;=$H49)*(EJ$6-$F49+1),$J49/2,$M49,TRUE))/(1-2*_xlfn.NORM.DIST(0,$J49/2,$M49,TRUE))*$D49+($K49="Steady Growth")*(AND(EK$6&gt;=$F49,EK$6&lt;=$H49)*((EK$6-$F49+1)/($J49*($J49+1)/2)*$D49))+($K49="custom")*CustCF!EE49</f>
        <v/>
      </c>
      <c r="EL49" s="87">
        <f>($K49="Bell Curve")*(_xlfn.NORM.DIST(AND(EL$6&gt;=$F49,EL$6&lt;=$H49)*(EL$6-$F49+1),$J49/2,$M49,TRUE)-_xlfn.NORM.DIST(AND(EL$6&gt;=$F49,EL$6&lt;=$H49)*(EK$6-$F49+1),$J49/2,$M49,TRUE))/(1-2*_xlfn.NORM.DIST(0,$J49/2,$M49,TRUE))*$D49+($K49="Steady Growth")*(AND(EL$6&gt;=$F49,EL$6&lt;=$H49)*((EL$6-$F49+1)/($J49*($J49+1)/2)*$D49))+($K49="custom")*CustCF!EF49</f>
        <v/>
      </c>
      <c r="EM49" s="87">
        <f>($K49="Bell Curve")*(_xlfn.NORM.DIST(AND(EM$6&gt;=$F49,EM$6&lt;=$H49)*(EM$6-$F49+1),$J49/2,$M49,TRUE)-_xlfn.NORM.DIST(AND(EM$6&gt;=$F49,EM$6&lt;=$H49)*(EL$6-$F49+1),$J49/2,$M49,TRUE))/(1-2*_xlfn.NORM.DIST(0,$J49/2,$M49,TRUE))*$D49+($K49="Steady Growth")*(AND(EM$6&gt;=$F49,EM$6&lt;=$H49)*((EM$6-$F49+1)/($J49*($J49+1)/2)*$D49))+($K49="custom")*CustCF!EG49</f>
        <v/>
      </c>
      <c r="EN49" s="87">
        <f>($K49="Bell Curve")*(_xlfn.NORM.DIST(AND(EN$6&gt;=$F49,EN$6&lt;=$H49)*(EN$6-$F49+1),$J49/2,$M49,TRUE)-_xlfn.NORM.DIST(AND(EN$6&gt;=$F49,EN$6&lt;=$H49)*(EM$6-$F49+1),$J49/2,$M49,TRUE))/(1-2*_xlfn.NORM.DIST(0,$J49/2,$M49,TRUE))*$D49+($K49="Steady Growth")*(AND(EN$6&gt;=$F49,EN$6&lt;=$H49)*((EN$6-$F49+1)/($J49*($J49+1)/2)*$D49))+($K49="custom")*CustCF!EH49</f>
        <v/>
      </c>
      <c r="EO49" s="87">
        <f>($K49="Bell Curve")*(_xlfn.NORM.DIST(AND(EO$6&gt;=$F49,EO$6&lt;=$H49)*(EO$6-$F49+1),$J49/2,$M49,TRUE)-_xlfn.NORM.DIST(AND(EO$6&gt;=$F49,EO$6&lt;=$H49)*(EN$6-$F49+1),$J49/2,$M49,TRUE))/(1-2*_xlfn.NORM.DIST(0,$J49/2,$M49,TRUE))*$D49+($K49="Steady Growth")*(AND(EO$6&gt;=$F49,EO$6&lt;=$H49)*((EO$6-$F49+1)/($J49*($J49+1)/2)*$D49))+($K49="custom")*CustCF!EI49</f>
        <v/>
      </c>
      <c r="EP49" s="87">
        <f>($K49="Bell Curve")*(_xlfn.NORM.DIST(AND(EP$6&gt;=$F49,EP$6&lt;=$H49)*(EP$6-$F49+1),$J49/2,$M49,TRUE)-_xlfn.NORM.DIST(AND(EP$6&gt;=$F49,EP$6&lt;=$H49)*(EO$6-$F49+1),$J49/2,$M49,TRUE))/(1-2*_xlfn.NORM.DIST(0,$J49/2,$M49,TRUE))*$D49+($K49="Steady Growth")*(AND(EP$6&gt;=$F49,EP$6&lt;=$H49)*((EP$6-$F49+1)/($J49*($J49+1)/2)*$D49))+($K49="custom")*CustCF!EJ49</f>
        <v/>
      </c>
      <c r="EQ49" s="87">
        <f>($K49="Bell Curve")*(_xlfn.NORM.DIST(AND(EQ$6&gt;=$F49,EQ$6&lt;=$H49)*(EQ$6-$F49+1),$J49/2,$M49,TRUE)-_xlfn.NORM.DIST(AND(EQ$6&gt;=$F49,EQ$6&lt;=$H49)*(EP$6-$F49+1),$J49/2,$M49,TRUE))/(1-2*_xlfn.NORM.DIST(0,$J49/2,$M49,TRUE))*$D49+($K49="Steady Growth")*(AND(EQ$6&gt;=$F49,EQ$6&lt;=$H49)*((EQ$6-$F49+1)/($J49*($J49+1)/2)*$D49))+($K49="custom")*CustCF!EK49</f>
        <v/>
      </c>
      <c r="ER49" s="87">
        <f>($K49="Bell Curve")*(_xlfn.NORM.DIST(AND(ER$6&gt;=$F49,ER$6&lt;=$H49)*(ER$6-$F49+1),$J49/2,$M49,TRUE)-_xlfn.NORM.DIST(AND(ER$6&gt;=$F49,ER$6&lt;=$H49)*(EQ$6-$F49+1),$J49/2,$M49,TRUE))/(1-2*_xlfn.NORM.DIST(0,$J49/2,$M49,TRUE))*$D49+($K49="Steady Growth")*(AND(ER$6&gt;=$F49,ER$6&lt;=$H49)*((ER$6-$F49+1)/($J49*($J49+1)/2)*$D49))+($K49="custom")*CustCF!EL49</f>
        <v/>
      </c>
      <c r="ES49" s="87">
        <f>($K49="Bell Curve")*(_xlfn.NORM.DIST(AND(ES$6&gt;=$F49,ES$6&lt;=$H49)*(ES$6-$F49+1),$J49/2,$M49,TRUE)-_xlfn.NORM.DIST(AND(ES$6&gt;=$F49,ES$6&lt;=$H49)*(ER$6-$F49+1),$J49/2,$M49,TRUE))/(1-2*_xlfn.NORM.DIST(0,$J49/2,$M49,TRUE))*$D49+($K49="Steady Growth")*(AND(ES$6&gt;=$F49,ES$6&lt;=$H49)*((ES$6-$F49+1)/($J49*($J49+1)/2)*$D49))+($K49="custom")*CustCF!EM49</f>
        <v/>
      </c>
      <c r="ET49" s="87">
        <f>($K49="Bell Curve")*(_xlfn.NORM.DIST(AND(ET$6&gt;=$F49,ET$6&lt;=$H49)*(ET$6-$F49+1),$J49/2,$M49,TRUE)-_xlfn.NORM.DIST(AND(ET$6&gt;=$F49,ET$6&lt;=$H49)*(ES$6-$F49+1),$J49/2,$M49,TRUE))/(1-2*_xlfn.NORM.DIST(0,$J49/2,$M49,TRUE))*$D49+($K49="Steady Growth")*(AND(ET$6&gt;=$F49,ET$6&lt;=$H49)*((ET$6-$F49+1)/($J49*($J49+1)/2)*$D49))+($K49="custom")*CustCF!EN49</f>
        <v/>
      </c>
      <c r="EU49" s="87">
        <f>($K49="Bell Curve")*(_xlfn.NORM.DIST(AND(EU$6&gt;=$F49,EU$6&lt;=$H49)*(EU$6-$F49+1),$J49/2,$M49,TRUE)-_xlfn.NORM.DIST(AND(EU$6&gt;=$F49,EU$6&lt;=$H49)*(ET$6-$F49+1),$J49/2,$M49,TRUE))/(1-2*_xlfn.NORM.DIST(0,$J49/2,$M49,TRUE))*$D49+($K49="Steady Growth")*(AND(EU$6&gt;=$F49,EU$6&lt;=$H49)*((EU$6-$F49+1)/($J49*($J49+1)/2)*$D49))+($K49="custom")*CustCF!EO49</f>
        <v/>
      </c>
      <c r="EV49" s="87">
        <f>($K49="Bell Curve")*(_xlfn.NORM.DIST(AND(EV$6&gt;=$F49,EV$6&lt;=$H49)*(EV$6-$F49+1),$J49/2,$M49,TRUE)-_xlfn.NORM.DIST(AND(EV$6&gt;=$F49,EV$6&lt;=$H49)*(EU$6-$F49+1),$J49/2,$M49,TRUE))/(1-2*_xlfn.NORM.DIST(0,$J49/2,$M49,TRUE))*$D49+($K49="Steady Growth")*(AND(EV$6&gt;=$F49,EV$6&lt;=$H49)*((EV$6-$F49+1)/($J49*($J49+1)/2)*$D49))+($K49="custom")*CustCF!EP49</f>
        <v/>
      </c>
      <c r="EW49" s="87">
        <f>($K49="Bell Curve")*(_xlfn.NORM.DIST(AND(EW$6&gt;=$F49,EW$6&lt;=$H49)*(EW$6-$F49+1),$J49/2,$M49,TRUE)-_xlfn.NORM.DIST(AND(EW$6&gt;=$F49,EW$6&lt;=$H49)*(EV$6-$F49+1),$J49/2,$M49,TRUE))/(1-2*_xlfn.NORM.DIST(0,$J49/2,$M49,TRUE))*$D49+($K49="Steady Growth")*(AND(EW$6&gt;=$F49,EW$6&lt;=$H49)*((EW$6-$F49+1)/($J49*($J49+1)/2)*$D49))+($K49="custom")*CustCF!EQ49</f>
        <v/>
      </c>
      <c r="EX49" s="87">
        <f>($K49="Bell Curve")*(_xlfn.NORM.DIST(AND(EX$6&gt;=$F49,EX$6&lt;=$H49)*(EX$6-$F49+1),$J49/2,$M49,TRUE)-_xlfn.NORM.DIST(AND(EX$6&gt;=$F49,EX$6&lt;=$H49)*(EW$6-$F49+1),$J49/2,$M49,TRUE))/(1-2*_xlfn.NORM.DIST(0,$J49/2,$M49,TRUE))*$D49+($K49="Steady Growth")*(AND(EX$6&gt;=$F49,EX$6&lt;=$H49)*((EX$6-$F49+1)/($J49*($J49+1)/2)*$D49))+($K49="custom")*CustCF!ER49</f>
        <v/>
      </c>
      <c r="EY49" s="87">
        <f>($K49="Bell Curve")*(_xlfn.NORM.DIST(AND(EY$6&gt;=$F49,EY$6&lt;=$H49)*(EY$6-$F49+1),$J49/2,$M49,TRUE)-_xlfn.NORM.DIST(AND(EY$6&gt;=$F49,EY$6&lt;=$H49)*(EX$6-$F49+1),$J49/2,$M49,TRUE))/(1-2*_xlfn.NORM.DIST(0,$J49/2,$M49,TRUE))*$D49+($K49="Steady Growth")*(AND(EY$6&gt;=$F49,EY$6&lt;=$H49)*((EY$6-$F49+1)/($J49*($J49+1)/2)*$D49))+($K49="custom")*CustCF!ES49</f>
        <v/>
      </c>
      <c r="EZ49" s="87">
        <f>($K49="Bell Curve")*(_xlfn.NORM.DIST(AND(EZ$6&gt;=$F49,EZ$6&lt;=$H49)*(EZ$6-$F49+1),$J49/2,$M49,TRUE)-_xlfn.NORM.DIST(AND(EZ$6&gt;=$F49,EZ$6&lt;=$H49)*(EY$6-$F49+1),$J49/2,$M49,TRUE))/(1-2*_xlfn.NORM.DIST(0,$J49/2,$M49,TRUE))*$D49+($K49="Steady Growth")*(AND(EZ$6&gt;=$F49,EZ$6&lt;=$H49)*((EZ$6-$F49+1)/($J49*($J49+1)/2)*$D49))+($K49="custom")*CustCF!ET49</f>
        <v/>
      </c>
      <c r="FA49" s="87">
        <f>($K49="Bell Curve")*(_xlfn.NORM.DIST(AND(FA$6&gt;=$F49,FA$6&lt;=$H49)*(FA$6-$F49+1),$J49/2,$M49,TRUE)-_xlfn.NORM.DIST(AND(FA$6&gt;=$F49,FA$6&lt;=$H49)*(EZ$6-$F49+1),$J49/2,$M49,TRUE))/(1-2*_xlfn.NORM.DIST(0,$J49/2,$M49,TRUE))*$D49+($K49="Steady Growth")*(AND(FA$6&gt;=$F49,FA$6&lt;=$H49)*((FA$6-$F49+1)/($J49*($J49+1)/2)*$D49))+($K49="custom")*CustCF!EU49</f>
        <v/>
      </c>
      <c r="FB49" s="87">
        <f>($K49="Bell Curve")*(_xlfn.NORM.DIST(AND(FB$6&gt;=$F49,FB$6&lt;=$H49)*(FB$6-$F49+1),$J49/2,$M49,TRUE)-_xlfn.NORM.DIST(AND(FB$6&gt;=$F49,FB$6&lt;=$H49)*(FA$6-$F49+1),$J49/2,$M49,TRUE))/(1-2*_xlfn.NORM.DIST(0,$J49/2,$M49,TRUE))*$D49+($K49="Steady Growth")*(AND(FB$6&gt;=$F49,FB$6&lt;=$H49)*((FB$6-$F49+1)/($J49*($J49+1)/2)*$D49))+($K49="custom")*CustCF!EV49</f>
        <v/>
      </c>
      <c r="FC49" s="87">
        <f>($K49="Bell Curve")*(_xlfn.NORM.DIST(AND(FC$6&gt;=$F49,FC$6&lt;=$H49)*(FC$6-$F49+1),$J49/2,$M49,TRUE)-_xlfn.NORM.DIST(AND(FC$6&gt;=$F49,FC$6&lt;=$H49)*(FB$6-$F49+1),$J49/2,$M49,TRUE))/(1-2*_xlfn.NORM.DIST(0,$J49/2,$M49,TRUE))*$D49+($K49="Steady Growth")*(AND(FC$6&gt;=$F49,FC$6&lt;=$H49)*((FC$6-$F49+1)/($J49*($J49+1)/2)*$D49))+($K49="custom")*CustCF!EW49</f>
        <v/>
      </c>
      <c r="FD49" s="87">
        <f>($K49="Bell Curve")*(_xlfn.NORM.DIST(AND(FD$6&gt;=$F49,FD$6&lt;=$H49)*(FD$6-$F49+1),$J49/2,$M49,TRUE)-_xlfn.NORM.DIST(AND(FD$6&gt;=$F49,FD$6&lt;=$H49)*(FC$6-$F49+1),$J49/2,$M49,TRUE))/(1-2*_xlfn.NORM.DIST(0,$J49/2,$M49,TRUE))*$D49+($K49="Steady Growth")*(AND(FD$6&gt;=$F49,FD$6&lt;=$H49)*((FD$6-$F49+1)/($J49*($J49+1)/2)*$D49))+($K49="custom")*CustCF!EX49</f>
        <v/>
      </c>
      <c r="FE49" s="87">
        <f>($K49="Bell Curve")*(_xlfn.NORM.DIST(AND(FE$6&gt;=$F49,FE$6&lt;=$H49)*(FE$6-$F49+1),$J49/2,$M49,TRUE)-_xlfn.NORM.DIST(AND(FE$6&gt;=$F49,FE$6&lt;=$H49)*(FD$6-$F49+1),$J49/2,$M49,TRUE))/(1-2*_xlfn.NORM.DIST(0,$J49/2,$M49,TRUE))*$D49+($K49="Steady Growth")*(AND(FE$6&gt;=$F49,FE$6&lt;=$H49)*((FE$6-$F49+1)/($J49*($J49+1)/2)*$D49))+($K49="custom")*CustCF!EY49</f>
        <v/>
      </c>
      <c r="FF49" s="87">
        <f>($K49="Bell Curve")*(_xlfn.NORM.DIST(AND(FF$6&gt;=$F49,FF$6&lt;=$H49)*(FF$6-$F49+1),$J49/2,$M49,TRUE)-_xlfn.NORM.DIST(AND(FF$6&gt;=$F49,FF$6&lt;=$H49)*(FE$6-$F49+1),$J49/2,$M49,TRUE))/(1-2*_xlfn.NORM.DIST(0,$J49/2,$M49,TRUE))*$D49+($K49="Steady Growth")*(AND(FF$6&gt;=$F49,FF$6&lt;=$H49)*((FF$6-$F49+1)/($J49*($J49+1)/2)*$D49))+($K49="custom")*CustCF!EZ49</f>
        <v/>
      </c>
      <c r="FG49" s="87">
        <f>($K49="Bell Curve")*(_xlfn.NORM.DIST(AND(FG$6&gt;=$F49,FG$6&lt;=$H49)*(FG$6-$F49+1),$J49/2,$M49,TRUE)-_xlfn.NORM.DIST(AND(FG$6&gt;=$F49,FG$6&lt;=$H49)*(FF$6-$F49+1),$J49/2,$M49,TRUE))/(1-2*_xlfn.NORM.DIST(0,$J49/2,$M49,TRUE))*$D49+($K49="Steady Growth")*(AND(FG$6&gt;=$F49,FG$6&lt;=$H49)*((FG$6-$F49+1)/($J49*($J49+1)/2)*$D49))+($K49="custom")*CustCF!FA49</f>
        <v/>
      </c>
      <c r="FH49" s="87">
        <f>($K49="Bell Curve")*(_xlfn.NORM.DIST(AND(FH$6&gt;=$F49,FH$6&lt;=$H49)*(FH$6-$F49+1),$J49/2,$M49,TRUE)-_xlfn.NORM.DIST(AND(FH$6&gt;=$F49,FH$6&lt;=$H49)*(FG$6-$F49+1),$J49/2,$M49,TRUE))/(1-2*_xlfn.NORM.DIST(0,$J49/2,$M49,TRUE))*$D49+($K49="Steady Growth")*(AND(FH$6&gt;=$F49,FH$6&lt;=$H49)*((FH$6-$F49+1)/($J49*($J49+1)/2)*$D49))+($K49="custom")*CustCF!FB49</f>
        <v/>
      </c>
      <c r="FI49" s="87">
        <f>($K49="Bell Curve")*(_xlfn.NORM.DIST(AND(FI$6&gt;=$F49,FI$6&lt;=$H49)*(FI$6-$F49+1),$J49/2,$M49,TRUE)-_xlfn.NORM.DIST(AND(FI$6&gt;=$F49,FI$6&lt;=$H49)*(FH$6-$F49+1),$J49/2,$M49,TRUE))/(1-2*_xlfn.NORM.DIST(0,$J49/2,$M49,TRUE))*$D49+($K49="Steady Growth")*(AND(FI$6&gt;=$F49,FI$6&lt;=$H49)*((FI$6-$F49+1)/($J49*($J49+1)/2)*$D49))+($K49="custom")*CustCF!FC49</f>
        <v/>
      </c>
      <c r="FJ49" s="87">
        <f>($K49="Bell Curve")*(_xlfn.NORM.DIST(AND(FJ$6&gt;=$F49,FJ$6&lt;=$H49)*(FJ$6-$F49+1),$J49/2,$M49,TRUE)-_xlfn.NORM.DIST(AND(FJ$6&gt;=$F49,FJ$6&lt;=$H49)*(FI$6-$F49+1),$J49/2,$M49,TRUE))/(1-2*_xlfn.NORM.DIST(0,$J49/2,$M49,TRUE))*$D49+($K49="Steady Growth")*(AND(FJ$6&gt;=$F49,FJ$6&lt;=$H49)*((FJ$6-$F49+1)/($J49*($J49+1)/2)*$D49))+($K49="custom")*CustCF!FD49</f>
        <v/>
      </c>
      <c r="FK49" s="87">
        <f>($K49="Bell Curve")*(_xlfn.NORM.DIST(AND(FK$6&gt;=$F49,FK$6&lt;=$H49)*(FK$6-$F49+1),$J49/2,$M49,TRUE)-_xlfn.NORM.DIST(AND(FK$6&gt;=$F49,FK$6&lt;=$H49)*(FJ$6-$F49+1),$J49/2,$M49,TRUE))/(1-2*_xlfn.NORM.DIST(0,$J49/2,$M49,TRUE))*$D49+($K49="Steady Growth")*(AND(FK$6&gt;=$F49,FK$6&lt;=$H49)*((FK$6-$F49+1)/($J49*($J49+1)/2)*$D49))+($K49="custom")*CustCF!FE49</f>
        <v/>
      </c>
      <c r="FL49" s="87">
        <f>($K49="Bell Curve")*(_xlfn.NORM.DIST(AND(FL$6&gt;=$F49,FL$6&lt;=$H49)*(FL$6-$F49+1),$J49/2,$M49,TRUE)-_xlfn.NORM.DIST(AND(FL$6&gt;=$F49,FL$6&lt;=$H49)*(FK$6-$F49+1),$J49/2,$M49,TRUE))/(1-2*_xlfn.NORM.DIST(0,$J49/2,$M49,TRUE))*$D49+($K49="Steady Growth")*(AND(FL$6&gt;=$F49,FL$6&lt;=$H49)*((FL$6-$F49+1)/($J49*($J49+1)/2)*$D49))+($K49="custom")*CustCF!FF49</f>
        <v/>
      </c>
      <c r="FM49" s="87">
        <f>($K49="Bell Curve")*(_xlfn.NORM.DIST(AND(FM$6&gt;=$F49,FM$6&lt;=$H49)*(FM$6-$F49+1),$J49/2,$M49,TRUE)-_xlfn.NORM.DIST(AND(FM$6&gt;=$F49,FM$6&lt;=$H49)*(FL$6-$F49+1),$J49/2,$M49,TRUE))/(1-2*_xlfn.NORM.DIST(0,$J49/2,$M49,TRUE))*$D49+($K49="Steady Growth")*(AND(FM$6&gt;=$F49,FM$6&lt;=$H49)*((FM$6-$F49+1)/($J49*($J49+1)/2)*$D49))+($K49="custom")*CustCF!FG49</f>
        <v/>
      </c>
      <c r="FN49" s="87">
        <f>($K49="Bell Curve")*(_xlfn.NORM.DIST(AND(FN$6&gt;=$F49,FN$6&lt;=$H49)*(FN$6-$F49+1),$J49/2,$M49,TRUE)-_xlfn.NORM.DIST(AND(FN$6&gt;=$F49,FN$6&lt;=$H49)*(FM$6-$F49+1),$J49/2,$M49,TRUE))/(1-2*_xlfn.NORM.DIST(0,$J49/2,$M49,TRUE))*$D49+($K49="Steady Growth")*(AND(FN$6&gt;=$F49,FN$6&lt;=$H49)*((FN$6-$F49+1)/($J49*($J49+1)/2)*$D49))+($K49="custom")*CustCF!FH49</f>
        <v/>
      </c>
      <c r="FO49" s="87">
        <f>($K49="Bell Curve")*(_xlfn.NORM.DIST(AND(FO$6&gt;=$F49,FO$6&lt;=$H49)*(FO$6-$F49+1),$J49/2,$M49,TRUE)-_xlfn.NORM.DIST(AND(FO$6&gt;=$F49,FO$6&lt;=$H49)*(FN$6-$F49+1),$J49/2,$M49,TRUE))/(1-2*_xlfn.NORM.DIST(0,$J49/2,$M49,TRUE))*$D49+($K49="Steady Growth")*(AND(FO$6&gt;=$F49,FO$6&lt;=$H49)*((FO$6-$F49+1)/($J49*($J49+1)/2)*$D49))+($K49="custom")*CustCF!FI49</f>
        <v/>
      </c>
      <c r="FP49" s="87">
        <f>($K49="Bell Curve")*(_xlfn.NORM.DIST(AND(FP$6&gt;=$F49,FP$6&lt;=$H49)*(FP$6-$F49+1),$J49/2,$M49,TRUE)-_xlfn.NORM.DIST(AND(FP$6&gt;=$F49,FP$6&lt;=$H49)*(FO$6-$F49+1),$J49/2,$M49,TRUE))/(1-2*_xlfn.NORM.DIST(0,$J49/2,$M49,TRUE))*$D49+($K49="Steady Growth")*(AND(FP$6&gt;=$F49,FP$6&lt;=$H49)*((FP$6-$F49+1)/($J49*($J49+1)/2)*$D49))+($K49="custom")*CustCF!FJ49</f>
        <v/>
      </c>
      <c r="FQ49" s="87">
        <f>($K49="Bell Curve")*(_xlfn.NORM.DIST(AND(FQ$6&gt;=$F49,FQ$6&lt;=$H49)*(FQ$6-$F49+1),$J49/2,$M49,TRUE)-_xlfn.NORM.DIST(AND(FQ$6&gt;=$F49,FQ$6&lt;=$H49)*(FP$6-$F49+1),$J49/2,$M49,TRUE))/(1-2*_xlfn.NORM.DIST(0,$J49/2,$M49,TRUE))*$D49+($K49="Steady Growth")*(AND(FQ$6&gt;=$F49,FQ$6&lt;=$H49)*((FQ$6-$F49+1)/($J49*($J49+1)/2)*$D49))+($K49="custom")*CustCF!FK49</f>
        <v/>
      </c>
      <c r="FR49" s="87">
        <f>($K49="Bell Curve")*(_xlfn.NORM.DIST(AND(FR$6&gt;=$F49,FR$6&lt;=$H49)*(FR$6-$F49+1),$J49/2,$M49,TRUE)-_xlfn.NORM.DIST(AND(FR$6&gt;=$F49,FR$6&lt;=$H49)*(FQ$6-$F49+1),$J49/2,$M49,TRUE))/(1-2*_xlfn.NORM.DIST(0,$J49/2,$M49,TRUE))*$D49+($K49="Steady Growth")*(AND(FR$6&gt;=$F49,FR$6&lt;=$H49)*((FR$6-$F49+1)/($J49*($J49+1)/2)*$D49))+($K49="custom")*CustCF!FL49</f>
        <v/>
      </c>
      <c r="FS49" s="87">
        <f>($K49="Bell Curve")*(_xlfn.NORM.DIST(AND(FS$6&gt;=$F49,FS$6&lt;=$H49)*(FS$6-$F49+1),$J49/2,$M49,TRUE)-_xlfn.NORM.DIST(AND(FS$6&gt;=$F49,FS$6&lt;=$H49)*(FR$6-$F49+1),$J49/2,$M49,TRUE))/(1-2*_xlfn.NORM.DIST(0,$J49/2,$M49,TRUE))*$D49+($K49="Steady Growth")*(AND(FS$6&gt;=$F49,FS$6&lt;=$H49)*((FS$6-$F49+1)/($J49*($J49+1)/2)*$D49))+($K49="custom")*CustCF!FM49</f>
        <v/>
      </c>
      <c r="FT49" s="87">
        <f>($K49="Bell Curve")*(_xlfn.NORM.DIST(AND(FT$6&gt;=$F49,FT$6&lt;=$H49)*(FT$6-$F49+1),$J49/2,$M49,TRUE)-_xlfn.NORM.DIST(AND(FT$6&gt;=$F49,FT$6&lt;=$H49)*(FS$6-$F49+1),$J49/2,$M49,TRUE))/(1-2*_xlfn.NORM.DIST(0,$J49/2,$M49,TRUE))*$D49+($K49="Steady Growth")*(AND(FT$6&gt;=$F49,FT$6&lt;=$H49)*((FT$6-$F49+1)/($J49*($J49+1)/2)*$D49))+($K49="custom")*CustCF!FN49</f>
        <v/>
      </c>
      <c r="FU49" s="87">
        <f>($K49="Bell Curve")*(_xlfn.NORM.DIST(AND(FU$6&gt;=$F49,FU$6&lt;=$H49)*(FU$6-$F49+1),$J49/2,$M49,TRUE)-_xlfn.NORM.DIST(AND(FU$6&gt;=$F49,FU$6&lt;=$H49)*(FT$6-$F49+1),$J49/2,$M49,TRUE))/(1-2*_xlfn.NORM.DIST(0,$J49/2,$M49,TRUE))*$D49+($K49="Steady Growth")*(AND(FU$6&gt;=$F49,FU$6&lt;=$H49)*((FU$6-$F49+1)/($J49*($J49+1)/2)*$D49))+($K49="custom")*CustCF!FO49</f>
        <v/>
      </c>
      <c r="FV49" s="87">
        <f>($K49="Bell Curve")*(_xlfn.NORM.DIST(AND(FV$6&gt;=$F49,FV$6&lt;=$H49)*(FV$6-$F49+1),$J49/2,$M49,TRUE)-_xlfn.NORM.DIST(AND(FV$6&gt;=$F49,FV$6&lt;=$H49)*(FU$6-$F49+1),$J49/2,$M49,TRUE))/(1-2*_xlfn.NORM.DIST(0,$J49/2,$M49,TRUE))*$D49+($K49="Steady Growth")*(AND(FV$6&gt;=$F49,FV$6&lt;=$H49)*((FV$6-$F49+1)/($J49*($J49+1)/2)*$D49))+($K49="custom")*CustCF!FP49</f>
        <v/>
      </c>
      <c r="FW49" s="87">
        <f>($K49="Bell Curve")*(_xlfn.NORM.DIST(AND(FW$6&gt;=$F49,FW$6&lt;=$H49)*(FW$6-$F49+1),$J49/2,$M49,TRUE)-_xlfn.NORM.DIST(AND(FW$6&gt;=$F49,FW$6&lt;=$H49)*(FV$6-$F49+1),$J49/2,$M49,TRUE))/(1-2*_xlfn.NORM.DIST(0,$J49/2,$M49,TRUE))*$D49+($K49="Steady Growth")*(AND(FW$6&gt;=$F49,FW$6&lt;=$H49)*((FW$6-$F49+1)/($J49*($J49+1)/2)*$D49))+($K49="custom")*CustCF!FQ49</f>
        <v/>
      </c>
      <c r="FX49" s="87">
        <f>($K49="Bell Curve")*(_xlfn.NORM.DIST(AND(FX$6&gt;=$F49,FX$6&lt;=$H49)*(FX$6-$F49+1),$J49/2,$M49,TRUE)-_xlfn.NORM.DIST(AND(FX$6&gt;=$F49,FX$6&lt;=$H49)*(FW$6-$F49+1),$J49/2,$M49,TRUE))/(1-2*_xlfn.NORM.DIST(0,$J49/2,$M49,TRUE))*$D49+($K49="Steady Growth")*(AND(FX$6&gt;=$F49,FX$6&lt;=$H49)*((FX$6-$F49+1)/($J49*($J49+1)/2)*$D49))+($K49="custom")*CustCF!FR49</f>
        <v/>
      </c>
      <c r="FY49" s="87">
        <f>($K49="Bell Curve")*(_xlfn.NORM.DIST(AND(FY$6&gt;=$F49,FY$6&lt;=$H49)*(FY$6-$F49+1),$J49/2,$M49,TRUE)-_xlfn.NORM.DIST(AND(FY$6&gt;=$F49,FY$6&lt;=$H49)*(FX$6-$F49+1),$J49/2,$M49,TRUE))/(1-2*_xlfn.NORM.DIST(0,$J49/2,$M49,TRUE))*$D49+($K49="Steady Growth")*(AND(FY$6&gt;=$F49,FY$6&lt;=$H49)*((FY$6-$F49+1)/($J49*($J49+1)/2)*$D49))+($K49="custom")*CustCF!FS49</f>
        <v/>
      </c>
      <c r="FZ49" s="87">
        <f>($K49="Bell Curve")*(_xlfn.NORM.DIST(AND(FZ$6&gt;=$F49,FZ$6&lt;=$H49)*(FZ$6-$F49+1),$J49/2,$M49,TRUE)-_xlfn.NORM.DIST(AND(FZ$6&gt;=$F49,FZ$6&lt;=$H49)*(FY$6-$F49+1),$J49/2,$M49,TRUE))/(1-2*_xlfn.NORM.DIST(0,$J49/2,$M49,TRUE))*$D49+($K49="Steady Growth")*(AND(FZ$6&gt;=$F49,FZ$6&lt;=$H49)*((FZ$6-$F49+1)/($J49*($J49+1)/2)*$D49))+($K49="custom")*CustCF!FT49</f>
        <v/>
      </c>
      <c r="GA49" s="87">
        <f>($K49="Bell Curve")*(_xlfn.NORM.DIST(AND(GA$6&gt;=$F49,GA$6&lt;=$H49)*(GA$6-$F49+1),$J49/2,$M49,TRUE)-_xlfn.NORM.DIST(AND(GA$6&gt;=$F49,GA$6&lt;=$H49)*(FZ$6-$F49+1),$J49/2,$M49,TRUE))/(1-2*_xlfn.NORM.DIST(0,$J49/2,$M49,TRUE))*$D49+($K49="Steady Growth")*(AND(GA$6&gt;=$F49,GA$6&lt;=$H49)*((GA$6-$F49+1)/($J49*($J49+1)/2)*$D49))+($K49="custom")*CustCF!FU49</f>
        <v/>
      </c>
      <c r="GB49" s="87">
        <f>($K49="Bell Curve")*(_xlfn.NORM.DIST(AND(GB$6&gt;=$F49,GB$6&lt;=$H49)*(GB$6-$F49+1),$J49/2,$M49,TRUE)-_xlfn.NORM.DIST(AND(GB$6&gt;=$F49,GB$6&lt;=$H49)*(GA$6-$F49+1),$J49/2,$M49,TRUE))/(1-2*_xlfn.NORM.DIST(0,$J49/2,$M49,TRUE))*$D49+($K49="Steady Growth")*(AND(GB$6&gt;=$F49,GB$6&lt;=$H49)*((GB$6-$F49+1)/($J49*($J49+1)/2)*$D49))+($K49="custom")*CustCF!FV49</f>
        <v/>
      </c>
      <c r="GC49" s="87">
        <f>($K49="Bell Curve")*(_xlfn.NORM.DIST(AND(GC$6&gt;=$F49,GC$6&lt;=$H49)*(GC$6-$F49+1),$J49/2,$M49,TRUE)-_xlfn.NORM.DIST(AND(GC$6&gt;=$F49,GC$6&lt;=$H49)*(GB$6-$F49+1),$J49/2,$M49,TRUE))/(1-2*_xlfn.NORM.DIST(0,$J49/2,$M49,TRUE))*$D49+($K49="Steady Growth")*(AND(GC$6&gt;=$F49,GC$6&lt;=$H49)*((GC$6-$F49+1)/($J49*($J49+1)/2)*$D49))+($K49="custom")*CustCF!FW49</f>
        <v/>
      </c>
      <c r="GD49" s="87">
        <f>($K49="Bell Curve")*(_xlfn.NORM.DIST(AND(GD$6&gt;=$F49,GD$6&lt;=$H49)*(GD$6-$F49+1),$J49/2,$M49,TRUE)-_xlfn.NORM.DIST(AND(GD$6&gt;=$F49,GD$6&lt;=$H49)*(GC$6-$F49+1),$J49/2,$M49,TRUE))/(1-2*_xlfn.NORM.DIST(0,$J49/2,$M49,TRUE))*$D49+($K49="Steady Growth")*(AND(GD$6&gt;=$F49,GD$6&lt;=$H49)*((GD$6-$F49+1)/($J49*($J49+1)/2)*$D49))+($K49="custom")*CustCF!FX49</f>
        <v/>
      </c>
      <c r="GE49" s="87">
        <f>($K49="Bell Curve")*(_xlfn.NORM.DIST(AND(GE$6&gt;=$F49,GE$6&lt;=$H49)*(GE$6-$F49+1),$J49/2,$M49,TRUE)-_xlfn.NORM.DIST(AND(GE$6&gt;=$F49,GE$6&lt;=$H49)*(GD$6-$F49+1),$J49/2,$M49,TRUE))/(1-2*_xlfn.NORM.DIST(0,$J49/2,$M49,TRUE))*$D49+($K49="Steady Growth")*(AND(GE$6&gt;=$F49,GE$6&lt;=$H49)*((GE$6-$F49+1)/($J49*($J49+1)/2)*$D49))+($K49="custom")*CustCF!FY49</f>
        <v/>
      </c>
      <c r="GF49" s="87">
        <f>($K49="Bell Curve")*(_xlfn.NORM.DIST(AND(GF$6&gt;=$F49,GF$6&lt;=$H49)*(GF$6-$F49+1),$J49/2,$M49,TRUE)-_xlfn.NORM.DIST(AND(GF$6&gt;=$F49,GF$6&lt;=$H49)*(GE$6-$F49+1),$J49/2,$M49,TRUE))/(1-2*_xlfn.NORM.DIST(0,$J49/2,$M49,TRUE))*$D49+($K49="Steady Growth")*(AND(GF$6&gt;=$F49,GF$6&lt;=$H49)*((GF$6-$F49+1)/($J49*($J49+1)/2)*$D49))+($K49="custom")*CustCF!FZ49</f>
        <v/>
      </c>
      <c r="GG49" s="87">
        <f>($K49="Bell Curve")*(_xlfn.NORM.DIST(AND(GG$6&gt;=$F49,GG$6&lt;=$H49)*(GG$6-$F49+1),$J49/2,$M49,TRUE)-_xlfn.NORM.DIST(AND(GG$6&gt;=$F49,GG$6&lt;=$H49)*(GF$6-$F49+1),$J49/2,$M49,TRUE))/(1-2*_xlfn.NORM.DIST(0,$J49/2,$M49,TRUE))*$D49+($K49="Steady Growth")*(AND(GG$6&gt;=$F49,GG$6&lt;=$H49)*((GG$6-$F49+1)/($J49*($J49+1)/2)*$D49))+($K49="custom")*CustCF!GA49</f>
        <v/>
      </c>
      <c r="GH49" s="87">
        <f>($K49="Bell Curve")*(_xlfn.NORM.DIST(AND(GH$6&gt;=$F49,GH$6&lt;=$H49)*(GH$6-$F49+1),$J49/2,$M49,TRUE)-_xlfn.NORM.DIST(AND(GH$6&gt;=$F49,GH$6&lt;=$H49)*(GG$6-$F49+1),$J49/2,$M49,TRUE))/(1-2*_xlfn.NORM.DIST(0,$J49/2,$M49,TRUE))*$D49+($K49="Steady Growth")*(AND(GH$6&gt;=$F49,GH$6&lt;=$H49)*((GH$6-$F49+1)/($J49*($J49+1)/2)*$D49))+($K49="custom")*CustCF!GB49</f>
        <v/>
      </c>
      <c r="GI49" s="87">
        <f>($K49="Bell Curve")*(_xlfn.NORM.DIST(AND(GI$6&gt;=$F49,GI$6&lt;=$H49)*(GI$6-$F49+1),$J49/2,$M49,TRUE)-_xlfn.NORM.DIST(AND(GI$6&gt;=$F49,GI$6&lt;=$H49)*(GH$6-$F49+1),$J49/2,$M49,TRUE))/(1-2*_xlfn.NORM.DIST(0,$J49/2,$M49,TRUE))*$D49+($K49="Steady Growth")*(AND(GI$6&gt;=$F49,GI$6&lt;=$H49)*((GI$6-$F49+1)/($J49*($J49+1)/2)*$D49))+($K49="custom")*CustCF!GC49</f>
        <v/>
      </c>
      <c r="GJ49" s="87">
        <f>($K49="Bell Curve")*(_xlfn.NORM.DIST(AND(GJ$6&gt;=$F49,GJ$6&lt;=$H49)*(GJ$6-$F49+1),$J49/2,$M49,TRUE)-_xlfn.NORM.DIST(AND(GJ$6&gt;=$F49,GJ$6&lt;=$H49)*(GI$6-$F49+1),$J49/2,$M49,TRUE))/(1-2*_xlfn.NORM.DIST(0,$J49/2,$M49,TRUE))*$D49+($K49="Steady Growth")*(AND(GJ$6&gt;=$F49,GJ$6&lt;=$H49)*((GJ$6-$F49+1)/($J49*($J49+1)/2)*$D49))+($K49="custom")*CustCF!GD49</f>
        <v/>
      </c>
      <c r="GK49" s="87">
        <f>($K49="Bell Curve")*(_xlfn.NORM.DIST(AND(GK$6&gt;=$F49,GK$6&lt;=$H49)*(GK$6-$F49+1),$J49/2,$M49,TRUE)-_xlfn.NORM.DIST(AND(GK$6&gt;=$F49,GK$6&lt;=$H49)*(GJ$6-$F49+1),$J49/2,$M49,TRUE))/(1-2*_xlfn.NORM.DIST(0,$J49/2,$M49,TRUE))*$D49+($K49="Steady Growth")*(AND(GK$6&gt;=$F49,GK$6&lt;=$H49)*((GK$6-$F49+1)/($J49*($J49+1)/2)*$D49))+($K49="custom")*CustCF!GE49</f>
        <v/>
      </c>
      <c r="GL49" s="87">
        <f>($K49="Bell Curve")*(_xlfn.NORM.DIST(AND(GL$6&gt;=$F49,GL$6&lt;=$H49)*(GL$6-$F49+1),$J49/2,$M49,TRUE)-_xlfn.NORM.DIST(AND(GL$6&gt;=$F49,GL$6&lt;=$H49)*(GK$6-$F49+1),$J49/2,$M49,TRUE))/(1-2*_xlfn.NORM.DIST(0,$J49/2,$M49,TRUE))*$D49+($K49="Steady Growth")*(AND(GL$6&gt;=$F49,GL$6&lt;=$H49)*((GL$6-$F49+1)/($J49*($J49+1)/2)*$D49))+($K49="custom")*CustCF!GF49</f>
        <v/>
      </c>
      <c r="GM49" s="87">
        <f>($K49="Bell Curve")*(_xlfn.NORM.DIST(AND(GM$6&gt;=$F49,GM$6&lt;=$H49)*(GM$6-$F49+1),$J49/2,$M49,TRUE)-_xlfn.NORM.DIST(AND(GM$6&gt;=$F49,GM$6&lt;=$H49)*(GL$6-$F49+1),$J49/2,$M49,TRUE))/(1-2*_xlfn.NORM.DIST(0,$J49/2,$M49,TRUE))*$D49+($K49="Steady Growth")*(AND(GM$6&gt;=$F49,GM$6&lt;=$H49)*((GM$6-$F49+1)/($J49*($J49+1)/2)*$D49))+($K49="custom")*CustCF!GG49</f>
        <v/>
      </c>
      <c r="GN49" s="257">
        <f>($K49="Bell Curve")*(_xlfn.NORM.DIST(AND(GN$6&gt;=$F49,GN$6&lt;=$H49)*(GN$6-$F49+1),$J49/2,$M49,TRUE)-_xlfn.NORM.DIST(AND(GN$6&gt;=$F49,GN$6&lt;=$H49)*(GM$6-$F49+1),$J49/2,$M49,TRUE))/(1-2*_xlfn.NORM.DIST(0,$J49/2,$M49,TRUE))*$D49+($K49="Steady Growth")*(AND(GN$6&gt;=$F49,GN$6&lt;=$H49)*((GN$6-$F49+1)/($J49*($J49+1)/2)*$D49))+($K49="custom")*CustCF!GH49</f>
        <v/>
      </c>
      <c r="GO49" s="1" t="n"/>
      <c r="GP49" s="63" t="n"/>
    </row>
    <row r="50" hidden="1" outlineLevel="1">
      <c r="A50" s="1" t="n"/>
      <c r="B50" s="1" t="n"/>
      <c r="C50" s="251">
        <f>Budget!T21</f>
        <v/>
      </c>
      <c r="D50" s="14">
        <f>Budget!U21</f>
        <v/>
      </c>
      <c r="E50" s="14">
        <f>IF(D50&lt;&gt;0,F50,"")</f>
        <v/>
      </c>
      <c r="F50" s="252" t="n">
        <v>0</v>
      </c>
      <c r="G50" s="921">
        <f>IF(L50="custom",CustCF!F50,INDEX($P$8:$GN$8,MATCH(F50,$P$6:$GN$6,0)))</f>
        <v/>
      </c>
      <c r="H50" s="252" t="n">
        <v>0</v>
      </c>
      <c r="I50" s="921">
        <f>IF(L50="custom",CustCF!G50,INDEX($P$8:$GN$8,MATCH(H50,$P$6:$GN$6,0)))</f>
        <v/>
      </c>
      <c r="J50" s="249">
        <f>H50-F50+1</f>
        <v/>
      </c>
      <c r="K50" s="254" t="inlineStr">
        <is>
          <t>Bell Curve</t>
        </is>
      </c>
      <c r="L50" s="255" t="inlineStr">
        <is>
          <t>Flat (9)</t>
        </is>
      </c>
      <c r="M50" s="256">
        <f>INDEX($D$261:$D$266,MATCH(L50,$C$261:$C$266,0))</f>
        <v/>
      </c>
      <c r="N50" s="13">
        <f>SUM(P50:GN50)</f>
        <v/>
      </c>
      <c r="O50" s="14" t="n"/>
      <c r="P50" s="87">
        <f>($K50="Bell Curve")*(_xlfn.NORM.DIST(AND(P$6&gt;=$F50,P$6&lt;=$H50)*(P$6-$F50+1),$J50/2,$M50,TRUE)-_xlfn.NORM.DIST(AND(P$6&gt;=$F50,P$6&lt;=$H50)*(O$6-$F50+1),$J50/2,$M50,TRUE))/(1-2*_xlfn.NORM.DIST(0,$J50/2,$M50,TRUE))*$D50+($K50="Steady Growth")*(AND(P$6&gt;=$F50,P$6&lt;=$H50)*((P$6-$F50+1)/($J50*($J50+1)/2)*$D50))+($K50="custom")*CustCF!J50</f>
        <v/>
      </c>
      <c r="Q50" s="87">
        <f>($K50="Bell Curve")*(_xlfn.NORM.DIST(AND(Q$6&gt;=$F50,Q$6&lt;=$H50)*(Q$6-$F50+1),$J50/2,$M50,TRUE)-_xlfn.NORM.DIST(AND(Q$6&gt;=$F50,Q$6&lt;=$H50)*(P$6-$F50+1),$J50/2,$M50,TRUE))/(1-2*_xlfn.NORM.DIST(0,$J50/2,$M50,TRUE))*$D50+($K50="Steady Growth")*(AND(Q$6&gt;=$F50,Q$6&lt;=$H50)*((Q$6-$F50+1)/($J50*($J50+1)/2)*$D50))+($K50="custom")*CustCF!K50</f>
        <v/>
      </c>
      <c r="R50" s="87">
        <f>($K50="Bell Curve")*(_xlfn.NORM.DIST(AND(R$6&gt;=$F50,R$6&lt;=$H50)*(R$6-$F50+1),$J50/2,$M50,TRUE)-_xlfn.NORM.DIST(AND(R$6&gt;=$F50,R$6&lt;=$H50)*(Q$6-$F50+1),$J50/2,$M50,TRUE))/(1-2*_xlfn.NORM.DIST(0,$J50/2,$M50,TRUE))*$D50+($K50="Steady Growth")*(AND(R$6&gt;=$F50,R$6&lt;=$H50)*((R$6-$F50+1)/($J50*($J50+1)/2)*$D50))+($K50="custom")*CustCF!L50</f>
        <v/>
      </c>
      <c r="S50" s="87">
        <f>($K50="Bell Curve")*(_xlfn.NORM.DIST(AND(S$6&gt;=$F50,S$6&lt;=$H50)*(S$6-$F50+1),$J50/2,$M50,TRUE)-_xlfn.NORM.DIST(AND(S$6&gt;=$F50,S$6&lt;=$H50)*(R$6-$F50+1),$J50/2,$M50,TRUE))/(1-2*_xlfn.NORM.DIST(0,$J50/2,$M50,TRUE))*$D50+($K50="Steady Growth")*(AND(S$6&gt;=$F50,S$6&lt;=$H50)*((S$6-$F50+1)/($J50*($J50+1)/2)*$D50))+($K50="custom")*CustCF!M50</f>
        <v/>
      </c>
      <c r="T50" s="87">
        <f>($K50="Bell Curve")*(_xlfn.NORM.DIST(AND(T$6&gt;=$F50,T$6&lt;=$H50)*(T$6-$F50+1),$J50/2,$M50,TRUE)-_xlfn.NORM.DIST(AND(T$6&gt;=$F50,T$6&lt;=$H50)*(S$6-$F50+1),$J50/2,$M50,TRUE))/(1-2*_xlfn.NORM.DIST(0,$J50/2,$M50,TRUE))*$D50+($K50="Steady Growth")*(AND(T$6&gt;=$F50,T$6&lt;=$H50)*((T$6-$F50+1)/($J50*($J50+1)/2)*$D50))+($K50="custom")*CustCF!N50</f>
        <v/>
      </c>
      <c r="U50" s="87">
        <f>($K50="Bell Curve")*(_xlfn.NORM.DIST(AND(U$6&gt;=$F50,U$6&lt;=$H50)*(U$6-$F50+1),$J50/2,$M50,TRUE)-_xlfn.NORM.DIST(AND(U$6&gt;=$F50,U$6&lt;=$H50)*(T$6-$F50+1),$J50/2,$M50,TRUE))/(1-2*_xlfn.NORM.DIST(0,$J50/2,$M50,TRUE))*$D50+($K50="Steady Growth")*(AND(U$6&gt;=$F50,U$6&lt;=$H50)*((U$6-$F50+1)/($J50*($J50+1)/2)*$D50))+($K50="custom")*CustCF!O50</f>
        <v/>
      </c>
      <c r="V50" s="87">
        <f>($K50="Bell Curve")*(_xlfn.NORM.DIST(AND(V$6&gt;=$F50,V$6&lt;=$H50)*(V$6-$F50+1),$J50/2,$M50,TRUE)-_xlfn.NORM.DIST(AND(V$6&gt;=$F50,V$6&lt;=$H50)*(U$6-$F50+1),$J50/2,$M50,TRUE))/(1-2*_xlfn.NORM.DIST(0,$J50/2,$M50,TRUE))*$D50+($K50="Steady Growth")*(AND(V$6&gt;=$F50,V$6&lt;=$H50)*((V$6-$F50+1)/($J50*($J50+1)/2)*$D50))+($K50="custom")*CustCF!P50</f>
        <v/>
      </c>
      <c r="W50" s="87">
        <f>($K50="Bell Curve")*(_xlfn.NORM.DIST(AND(W$6&gt;=$F50,W$6&lt;=$H50)*(W$6-$F50+1),$J50/2,$M50,TRUE)-_xlfn.NORM.DIST(AND(W$6&gt;=$F50,W$6&lt;=$H50)*(V$6-$F50+1),$J50/2,$M50,TRUE))/(1-2*_xlfn.NORM.DIST(0,$J50/2,$M50,TRUE))*$D50+($K50="Steady Growth")*(AND(W$6&gt;=$F50,W$6&lt;=$H50)*((W$6-$F50+1)/($J50*($J50+1)/2)*$D50))+($K50="custom")*CustCF!Q50</f>
        <v/>
      </c>
      <c r="X50" s="87">
        <f>($K50="Bell Curve")*(_xlfn.NORM.DIST(AND(X$6&gt;=$F50,X$6&lt;=$H50)*(X$6-$F50+1),$J50/2,$M50,TRUE)-_xlfn.NORM.DIST(AND(X$6&gt;=$F50,X$6&lt;=$H50)*(W$6-$F50+1),$J50/2,$M50,TRUE))/(1-2*_xlfn.NORM.DIST(0,$J50/2,$M50,TRUE))*$D50+($K50="Steady Growth")*(AND(X$6&gt;=$F50,X$6&lt;=$H50)*((X$6-$F50+1)/($J50*($J50+1)/2)*$D50))+($K50="custom")*CustCF!R50</f>
        <v/>
      </c>
      <c r="Y50" s="87">
        <f>($K50="Bell Curve")*(_xlfn.NORM.DIST(AND(Y$6&gt;=$F50,Y$6&lt;=$H50)*(Y$6-$F50+1),$J50/2,$M50,TRUE)-_xlfn.NORM.DIST(AND(Y$6&gt;=$F50,Y$6&lt;=$H50)*(X$6-$F50+1),$J50/2,$M50,TRUE))/(1-2*_xlfn.NORM.DIST(0,$J50/2,$M50,TRUE))*$D50+($K50="Steady Growth")*(AND(Y$6&gt;=$F50,Y$6&lt;=$H50)*((Y$6-$F50+1)/($J50*($J50+1)/2)*$D50))+($K50="custom")*CustCF!S50</f>
        <v/>
      </c>
      <c r="Z50" s="87">
        <f>($K50="Bell Curve")*(_xlfn.NORM.DIST(AND(Z$6&gt;=$F50,Z$6&lt;=$H50)*(Z$6-$F50+1),$J50/2,$M50,TRUE)-_xlfn.NORM.DIST(AND(Z$6&gt;=$F50,Z$6&lt;=$H50)*(Y$6-$F50+1),$J50/2,$M50,TRUE))/(1-2*_xlfn.NORM.DIST(0,$J50/2,$M50,TRUE))*$D50+($K50="Steady Growth")*(AND(Z$6&gt;=$F50,Z$6&lt;=$H50)*((Z$6-$F50+1)/($J50*($J50+1)/2)*$D50))+($K50="custom")*CustCF!T50</f>
        <v/>
      </c>
      <c r="AA50" s="87">
        <f>($K50="Bell Curve")*(_xlfn.NORM.DIST(AND(AA$6&gt;=$F50,AA$6&lt;=$H50)*(AA$6-$F50+1),$J50/2,$M50,TRUE)-_xlfn.NORM.DIST(AND(AA$6&gt;=$F50,AA$6&lt;=$H50)*(Z$6-$F50+1),$J50/2,$M50,TRUE))/(1-2*_xlfn.NORM.DIST(0,$J50/2,$M50,TRUE))*$D50+($K50="Steady Growth")*(AND(AA$6&gt;=$F50,AA$6&lt;=$H50)*((AA$6-$F50+1)/($J50*($J50+1)/2)*$D50))+($K50="custom")*CustCF!U50</f>
        <v/>
      </c>
      <c r="AB50" s="87">
        <f>($K50="Bell Curve")*(_xlfn.NORM.DIST(AND(AB$6&gt;=$F50,AB$6&lt;=$H50)*(AB$6-$F50+1),$J50/2,$M50,TRUE)-_xlfn.NORM.DIST(AND(AB$6&gt;=$F50,AB$6&lt;=$H50)*(AA$6-$F50+1),$J50/2,$M50,TRUE))/(1-2*_xlfn.NORM.DIST(0,$J50/2,$M50,TRUE))*$D50+($K50="Steady Growth")*(AND(AB$6&gt;=$F50,AB$6&lt;=$H50)*((AB$6-$F50+1)/($J50*($J50+1)/2)*$D50))+($K50="custom")*CustCF!V50</f>
        <v/>
      </c>
      <c r="AC50" s="87">
        <f>($K50="Bell Curve")*(_xlfn.NORM.DIST(AND(AC$6&gt;=$F50,AC$6&lt;=$H50)*(AC$6-$F50+1),$J50/2,$M50,TRUE)-_xlfn.NORM.DIST(AND(AC$6&gt;=$F50,AC$6&lt;=$H50)*(AB$6-$F50+1),$J50/2,$M50,TRUE))/(1-2*_xlfn.NORM.DIST(0,$J50/2,$M50,TRUE))*$D50+($K50="Steady Growth")*(AND(AC$6&gt;=$F50,AC$6&lt;=$H50)*((AC$6-$F50+1)/($J50*($J50+1)/2)*$D50))+($K50="custom")*CustCF!W50</f>
        <v/>
      </c>
      <c r="AD50" s="87">
        <f>($K50="Bell Curve")*(_xlfn.NORM.DIST(AND(AD$6&gt;=$F50,AD$6&lt;=$H50)*(AD$6-$F50+1),$J50/2,$M50,TRUE)-_xlfn.NORM.DIST(AND(AD$6&gt;=$F50,AD$6&lt;=$H50)*(AC$6-$F50+1),$J50/2,$M50,TRUE))/(1-2*_xlfn.NORM.DIST(0,$J50/2,$M50,TRUE))*$D50+($K50="Steady Growth")*(AND(AD$6&gt;=$F50,AD$6&lt;=$H50)*((AD$6-$F50+1)/($J50*($J50+1)/2)*$D50))+($K50="custom")*CustCF!X50</f>
        <v/>
      </c>
      <c r="AE50" s="87">
        <f>($K50="Bell Curve")*(_xlfn.NORM.DIST(AND(AE$6&gt;=$F50,AE$6&lt;=$H50)*(AE$6-$F50+1),$J50/2,$M50,TRUE)-_xlfn.NORM.DIST(AND(AE$6&gt;=$F50,AE$6&lt;=$H50)*(AD$6-$F50+1),$J50/2,$M50,TRUE))/(1-2*_xlfn.NORM.DIST(0,$J50/2,$M50,TRUE))*$D50+($K50="Steady Growth")*(AND(AE$6&gt;=$F50,AE$6&lt;=$H50)*((AE$6-$F50+1)/($J50*($J50+1)/2)*$D50))+($K50="custom")*CustCF!Y50</f>
        <v/>
      </c>
      <c r="AF50" s="87">
        <f>($K50="Bell Curve")*(_xlfn.NORM.DIST(AND(AF$6&gt;=$F50,AF$6&lt;=$H50)*(AF$6-$F50+1),$J50/2,$M50,TRUE)-_xlfn.NORM.DIST(AND(AF$6&gt;=$F50,AF$6&lt;=$H50)*(AE$6-$F50+1),$J50/2,$M50,TRUE))/(1-2*_xlfn.NORM.DIST(0,$J50/2,$M50,TRUE))*$D50+($K50="Steady Growth")*(AND(AF$6&gt;=$F50,AF$6&lt;=$H50)*((AF$6-$F50+1)/($J50*($J50+1)/2)*$D50))+($K50="custom")*CustCF!Z50</f>
        <v/>
      </c>
      <c r="AG50" s="87">
        <f>($K50="Bell Curve")*(_xlfn.NORM.DIST(AND(AG$6&gt;=$F50,AG$6&lt;=$H50)*(AG$6-$F50+1),$J50/2,$M50,TRUE)-_xlfn.NORM.DIST(AND(AG$6&gt;=$F50,AG$6&lt;=$H50)*(AF$6-$F50+1),$J50/2,$M50,TRUE))/(1-2*_xlfn.NORM.DIST(0,$J50/2,$M50,TRUE))*$D50+($K50="Steady Growth")*(AND(AG$6&gt;=$F50,AG$6&lt;=$H50)*((AG$6-$F50+1)/($J50*($J50+1)/2)*$D50))+($K50="custom")*CustCF!AA50</f>
        <v/>
      </c>
      <c r="AH50" s="87">
        <f>($K50="Bell Curve")*(_xlfn.NORM.DIST(AND(AH$6&gt;=$F50,AH$6&lt;=$H50)*(AH$6-$F50+1),$J50/2,$M50,TRUE)-_xlfn.NORM.DIST(AND(AH$6&gt;=$F50,AH$6&lt;=$H50)*(AG$6-$F50+1),$J50/2,$M50,TRUE))/(1-2*_xlfn.NORM.DIST(0,$J50/2,$M50,TRUE))*$D50+($K50="Steady Growth")*(AND(AH$6&gt;=$F50,AH$6&lt;=$H50)*((AH$6-$F50+1)/($J50*($J50+1)/2)*$D50))+($K50="custom")*CustCF!AB50</f>
        <v/>
      </c>
      <c r="AI50" s="87">
        <f>($K50="Bell Curve")*(_xlfn.NORM.DIST(AND(AI$6&gt;=$F50,AI$6&lt;=$H50)*(AI$6-$F50+1),$J50/2,$M50,TRUE)-_xlfn.NORM.DIST(AND(AI$6&gt;=$F50,AI$6&lt;=$H50)*(AH$6-$F50+1),$J50/2,$M50,TRUE))/(1-2*_xlfn.NORM.DIST(0,$J50/2,$M50,TRUE))*$D50+($K50="Steady Growth")*(AND(AI$6&gt;=$F50,AI$6&lt;=$H50)*((AI$6-$F50+1)/($J50*($J50+1)/2)*$D50))+($K50="custom")*CustCF!AC50</f>
        <v/>
      </c>
      <c r="AJ50" s="87">
        <f>($K50="Bell Curve")*(_xlfn.NORM.DIST(AND(AJ$6&gt;=$F50,AJ$6&lt;=$H50)*(AJ$6-$F50+1),$J50/2,$M50,TRUE)-_xlfn.NORM.DIST(AND(AJ$6&gt;=$F50,AJ$6&lt;=$H50)*(AI$6-$F50+1),$J50/2,$M50,TRUE))/(1-2*_xlfn.NORM.DIST(0,$J50/2,$M50,TRUE))*$D50+($K50="Steady Growth")*(AND(AJ$6&gt;=$F50,AJ$6&lt;=$H50)*((AJ$6-$F50+1)/($J50*($J50+1)/2)*$D50))+($K50="custom")*CustCF!AD50</f>
        <v/>
      </c>
      <c r="AK50" s="87">
        <f>($K50="Bell Curve")*(_xlfn.NORM.DIST(AND(AK$6&gt;=$F50,AK$6&lt;=$H50)*(AK$6-$F50+1),$J50/2,$M50,TRUE)-_xlfn.NORM.DIST(AND(AK$6&gt;=$F50,AK$6&lt;=$H50)*(AJ$6-$F50+1),$J50/2,$M50,TRUE))/(1-2*_xlfn.NORM.DIST(0,$J50/2,$M50,TRUE))*$D50+($K50="Steady Growth")*(AND(AK$6&gt;=$F50,AK$6&lt;=$H50)*((AK$6-$F50+1)/($J50*($J50+1)/2)*$D50))+($K50="custom")*CustCF!AE50</f>
        <v/>
      </c>
      <c r="AL50" s="87">
        <f>($K50="Bell Curve")*(_xlfn.NORM.DIST(AND(AL$6&gt;=$F50,AL$6&lt;=$H50)*(AL$6-$F50+1),$J50/2,$M50,TRUE)-_xlfn.NORM.DIST(AND(AL$6&gt;=$F50,AL$6&lt;=$H50)*(AK$6-$F50+1),$J50/2,$M50,TRUE))/(1-2*_xlfn.NORM.DIST(0,$J50/2,$M50,TRUE))*$D50+($K50="Steady Growth")*(AND(AL$6&gt;=$F50,AL$6&lt;=$H50)*((AL$6-$F50+1)/($J50*($J50+1)/2)*$D50))+($K50="custom")*CustCF!AF50</f>
        <v/>
      </c>
      <c r="AM50" s="87">
        <f>($K50="Bell Curve")*(_xlfn.NORM.DIST(AND(AM$6&gt;=$F50,AM$6&lt;=$H50)*(AM$6-$F50+1),$J50/2,$M50,TRUE)-_xlfn.NORM.DIST(AND(AM$6&gt;=$F50,AM$6&lt;=$H50)*(AL$6-$F50+1),$J50/2,$M50,TRUE))/(1-2*_xlfn.NORM.DIST(0,$J50/2,$M50,TRUE))*$D50+($K50="Steady Growth")*(AND(AM$6&gt;=$F50,AM$6&lt;=$H50)*((AM$6-$F50+1)/($J50*($J50+1)/2)*$D50))+($K50="custom")*CustCF!AG50</f>
        <v/>
      </c>
      <c r="AN50" s="87">
        <f>($K50="Bell Curve")*(_xlfn.NORM.DIST(AND(AN$6&gt;=$F50,AN$6&lt;=$H50)*(AN$6-$F50+1),$J50/2,$M50,TRUE)-_xlfn.NORM.DIST(AND(AN$6&gt;=$F50,AN$6&lt;=$H50)*(AM$6-$F50+1),$J50/2,$M50,TRUE))/(1-2*_xlfn.NORM.DIST(0,$J50/2,$M50,TRUE))*$D50+($K50="Steady Growth")*(AND(AN$6&gt;=$F50,AN$6&lt;=$H50)*((AN$6-$F50+1)/($J50*($J50+1)/2)*$D50))+($K50="custom")*CustCF!AH50</f>
        <v/>
      </c>
      <c r="AO50" s="87">
        <f>($K50="Bell Curve")*(_xlfn.NORM.DIST(AND(AO$6&gt;=$F50,AO$6&lt;=$H50)*(AO$6-$F50+1),$J50/2,$M50,TRUE)-_xlfn.NORM.DIST(AND(AO$6&gt;=$F50,AO$6&lt;=$H50)*(AN$6-$F50+1),$J50/2,$M50,TRUE))/(1-2*_xlfn.NORM.DIST(0,$J50/2,$M50,TRUE))*$D50+($K50="Steady Growth")*(AND(AO$6&gt;=$F50,AO$6&lt;=$H50)*((AO$6-$F50+1)/($J50*($J50+1)/2)*$D50))+($K50="custom")*CustCF!AI50</f>
        <v/>
      </c>
      <c r="AP50" s="87">
        <f>($K50="Bell Curve")*(_xlfn.NORM.DIST(AND(AP$6&gt;=$F50,AP$6&lt;=$H50)*(AP$6-$F50+1),$J50/2,$M50,TRUE)-_xlfn.NORM.DIST(AND(AP$6&gt;=$F50,AP$6&lt;=$H50)*(AO$6-$F50+1),$J50/2,$M50,TRUE))/(1-2*_xlfn.NORM.DIST(0,$J50/2,$M50,TRUE))*$D50+($K50="Steady Growth")*(AND(AP$6&gt;=$F50,AP$6&lt;=$H50)*((AP$6-$F50+1)/($J50*($J50+1)/2)*$D50))+($K50="custom")*CustCF!AJ50</f>
        <v/>
      </c>
      <c r="AQ50" s="87">
        <f>($K50="Bell Curve")*(_xlfn.NORM.DIST(AND(AQ$6&gt;=$F50,AQ$6&lt;=$H50)*(AQ$6-$F50+1),$J50/2,$M50,TRUE)-_xlfn.NORM.DIST(AND(AQ$6&gt;=$F50,AQ$6&lt;=$H50)*(AP$6-$F50+1),$J50/2,$M50,TRUE))/(1-2*_xlfn.NORM.DIST(0,$J50/2,$M50,TRUE))*$D50+($K50="Steady Growth")*(AND(AQ$6&gt;=$F50,AQ$6&lt;=$H50)*((AQ$6-$F50+1)/($J50*($J50+1)/2)*$D50))+($K50="custom")*CustCF!AK50</f>
        <v/>
      </c>
      <c r="AR50" s="87">
        <f>($K50="Bell Curve")*(_xlfn.NORM.DIST(AND(AR$6&gt;=$F50,AR$6&lt;=$H50)*(AR$6-$F50+1),$J50/2,$M50,TRUE)-_xlfn.NORM.DIST(AND(AR$6&gt;=$F50,AR$6&lt;=$H50)*(AQ$6-$F50+1),$J50/2,$M50,TRUE))/(1-2*_xlfn.NORM.DIST(0,$J50/2,$M50,TRUE))*$D50+($K50="Steady Growth")*(AND(AR$6&gt;=$F50,AR$6&lt;=$H50)*((AR$6-$F50+1)/($J50*($J50+1)/2)*$D50))+($K50="custom")*CustCF!AL50</f>
        <v/>
      </c>
      <c r="AS50" s="87">
        <f>($K50="Bell Curve")*(_xlfn.NORM.DIST(AND(AS$6&gt;=$F50,AS$6&lt;=$H50)*(AS$6-$F50+1),$J50/2,$M50,TRUE)-_xlfn.NORM.DIST(AND(AS$6&gt;=$F50,AS$6&lt;=$H50)*(AR$6-$F50+1),$J50/2,$M50,TRUE))/(1-2*_xlfn.NORM.DIST(0,$J50/2,$M50,TRUE))*$D50+($K50="Steady Growth")*(AND(AS$6&gt;=$F50,AS$6&lt;=$H50)*((AS$6-$F50+1)/($J50*($J50+1)/2)*$D50))+($K50="custom")*CustCF!AM50</f>
        <v/>
      </c>
      <c r="AT50" s="87">
        <f>($K50="Bell Curve")*(_xlfn.NORM.DIST(AND(AT$6&gt;=$F50,AT$6&lt;=$H50)*(AT$6-$F50+1),$J50/2,$M50,TRUE)-_xlfn.NORM.DIST(AND(AT$6&gt;=$F50,AT$6&lt;=$H50)*(AS$6-$F50+1),$J50/2,$M50,TRUE))/(1-2*_xlfn.NORM.DIST(0,$J50/2,$M50,TRUE))*$D50+($K50="Steady Growth")*(AND(AT$6&gt;=$F50,AT$6&lt;=$H50)*((AT$6-$F50+1)/($J50*($J50+1)/2)*$D50))+($K50="custom")*CustCF!AN50</f>
        <v/>
      </c>
      <c r="AU50" s="87">
        <f>($K50="Bell Curve")*(_xlfn.NORM.DIST(AND(AU$6&gt;=$F50,AU$6&lt;=$H50)*(AU$6-$F50+1),$J50/2,$M50,TRUE)-_xlfn.NORM.DIST(AND(AU$6&gt;=$F50,AU$6&lt;=$H50)*(AT$6-$F50+1),$J50/2,$M50,TRUE))/(1-2*_xlfn.NORM.DIST(0,$J50/2,$M50,TRUE))*$D50+($K50="Steady Growth")*(AND(AU$6&gt;=$F50,AU$6&lt;=$H50)*((AU$6-$F50+1)/($J50*($J50+1)/2)*$D50))+($K50="custom")*CustCF!AO50</f>
        <v/>
      </c>
      <c r="AV50" s="87">
        <f>($K50="Bell Curve")*(_xlfn.NORM.DIST(AND(AV$6&gt;=$F50,AV$6&lt;=$H50)*(AV$6-$F50+1),$J50/2,$M50,TRUE)-_xlfn.NORM.DIST(AND(AV$6&gt;=$F50,AV$6&lt;=$H50)*(AU$6-$F50+1),$J50/2,$M50,TRUE))/(1-2*_xlfn.NORM.DIST(0,$J50/2,$M50,TRUE))*$D50+($K50="Steady Growth")*(AND(AV$6&gt;=$F50,AV$6&lt;=$H50)*((AV$6-$F50+1)/($J50*($J50+1)/2)*$D50))+($K50="custom")*CustCF!AP50</f>
        <v/>
      </c>
      <c r="AW50" s="87">
        <f>($K50="Bell Curve")*(_xlfn.NORM.DIST(AND(AW$6&gt;=$F50,AW$6&lt;=$H50)*(AW$6-$F50+1),$J50/2,$M50,TRUE)-_xlfn.NORM.DIST(AND(AW$6&gt;=$F50,AW$6&lt;=$H50)*(AV$6-$F50+1),$J50/2,$M50,TRUE))/(1-2*_xlfn.NORM.DIST(0,$J50/2,$M50,TRUE))*$D50+($K50="Steady Growth")*(AND(AW$6&gt;=$F50,AW$6&lt;=$H50)*((AW$6-$F50+1)/($J50*($J50+1)/2)*$D50))+($K50="custom")*CustCF!AQ50</f>
        <v/>
      </c>
      <c r="AX50" s="87">
        <f>($K50="Bell Curve")*(_xlfn.NORM.DIST(AND(AX$6&gt;=$F50,AX$6&lt;=$H50)*(AX$6-$F50+1),$J50/2,$M50,TRUE)-_xlfn.NORM.DIST(AND(AX$6&gt;=$F50,AX$6&lt;=$H50)*(AW$6-$F50+1),$J50/2,$M50,TRUE))/(1-2*_xlfn.NORM.DIST(0,$J50/2,$M50,TRUE))*$D50+($K50="Steady Growth")*(AND(AX$6&gt;=$F50,AX$6&lt;=$H50)*((AX$6-$F50+1)/($J50*($J50+1)/2)*$D50))+($K50="custom")*CustCF!AR50</f>
        <v/>
      </c>
      <c r="AY50" s="87">
        <f>($K50="Bell Curve")*(_xlfn.NORM.DIST(AND(AY$6&gt;=$F50,AY$6&lt;=$H50)*(AY$6-$F50+1),$J50/2,$M50,TRUE)-_xlfn.NORM.DIST(AND(AY$6&gt;=$F50,AY$6&lt;=$H50)*(AX$6-$F50+1),$J50/2,$M50,TRUE))/(1-2*_xlfn.NORM.DIST(0,$J50/2,$M50,TRUE))*$D50+($K50="Steady Growth")*(AND(AY$6&gt;=$F50,AY$6&lt;=$H50)*((AY$6-$F50+1)/($J50*($J50+1)/2)*$D50))+($K50="custom")*CustCF!AS50</f>
        <v/>
      </c>
      <c r="AZ50" s="87">
        <f>($K50="Bell Curve")*(_xlfn.NORM.DIST(AND(AZ$6&gt;=$F50,AZ$6&lt;=$H50)*(AZ$6-$F50+1),$J50/2,$M50,TRUE)-_xlfn.NORM.DIST(AND(AZ$6&gt;=$F50,AZ$6&lt;=$H50)*(AY$6-$F50+1),$J50/2,$M50,TRUE))/(1-2*_xlfn.NORM.DIST(0,$J50/2,$M50,TRUE))*$D50+($K50="Steady Growth")*(AND(AZ$6&gt;=$F50,AZ$6&lt;=$H50)*((AZ$6-$F50+1)/($J50*($J50+1)/2)*$D50))+($K50="custom")*CustCF!AT50</f>
        <v/>
      </c>
      <c r="BA50" s="87">
        <f>($K50="Bell Curve")*(_xlfn.NORM.DIST(AND(BA$6&gt;=$F50,BA$6&lt;=$H50)*(BA$6-$F50+1),$J50/2,$M50,TRUE)-_xlfn.NORM.DIST(AND(BA$6&gt;=$F50,BA$6&lt;=$H50)*(AZ$6-$F50+1),$J50/2,$M50,TRUE))/(1-2*_xlfn.NORM.DIST(0,$J50/2,$M50,TRUE))*$D50+($K50="Steady Growth")*(AND(BA$6&gt;=$F50,BA$6&lt;=$H50)*((BA$6-$F50+1)/($J50*($J50+1)/2)*$D50))+($K50="custom")*CustCF!AU50</f>
        <v/>
      </c>
      <c r="BB50" s="87">
        <f>($K50="Bell Curve")*(_xlfn.NORM.DIST(AND(BB$6&gt;=$F50,BB$6&lt;=$H50)*(BB$6-$F50+1),$J50/2,$M50,TRUE)-_xlfn.NORM.DIST(AND(BB$6&gt;=$F50,BB$6&lt;=$H50)*(BA$6-$F50+1),$J50/2,$M50,TRUE))/(1-2*_xlfn.NORM.DIST(0,$J50/2,$M50,TRUE))*$D50+($K50="Steady Growth")*(AND(BB$6&gt;=$F50,BB$6&lt;=$H50)*((BB$6-$F50+1)/($J50*($J50+1)/2)*$D50))+($K50="custom")*CustCF!AV50</f>
        <v/>
      </c>
      <c r="BC50" s="87">
        <f>($K50="Bell Curve")*(_xlfn.NORM.DIST(AND(BC$6&gt;=$F50,BC$6&lt;=$H50)*(BC$6-$F50+1),$J50/2,$M50,TRUE)-_xlfn.NORM.DIST(AND(BC$6&gt;=$F50,BC$6&lt;=$H50)*(BB$6-$F50+1),$J50/2,$M50,TRUE))/(1-2*_xlfn.NORM.DIST(0,$J50/2,$M50,TRUE))*$D50+($K50="Steady Growth")*(AND(BC$6&gt;=$F50,BC$6&lt;=$H50)*((BC$6-$F50+1)/($J50*($J50+1)/2)*$D50))+($K50="custom")*CustCF!AW50</f>
        <v/>
      </c>
      <c r="BD50" s="87">
        <f>($K50="Bell Curve")*(_xlfn.NORM.DIST(AND(BD$6&gt;=$F50,BD$6&lt;=$H50)*(BD$6-$F50+1),$J50/2,$M50,TRUE)-_xlfn.NORM.DIST(AND(BD$6&gt;=$F50,BD$6&lt;=$H50)*(BC$6-$F50+1),$J50/2,$M50,TRUE))/(1-2*_xlfn.NORM.DIST(0,$J50/2,$M50,TRUE))*$D50+($K50="Steady Growth")*(AND(BD$6&gt;=$F50,BD$6&lt;=$H50)*((BD$6-$F50+1)/($J50*($J50+1)/2)*$D50))+($K50="custom")*CustCF!AX50</f>
        <v/>
      </c>
      <c r="BE50" s="87">
        <f>($K50="Bell Curve")*(_xlfn.NORM.DIST(AND(BE$6&gt;=$F50,BE$6&lt;=$H50)*(BE$6-$F50+1),$J50/2,$M50,TRUE)-_xlfn.NORM.DIST(AND(BE$6&gt;=$F50,BE$6&lt;=$H50)*(BD$6-$F50+1),$J50/2,$M50,TRUE))/(1-2*_xlfn.NORM.DIST(0,$J50/2,$M50,TRUE))*$D50+($K50="Steady Growth")*(AND(BE$6&gt;=$F50,BE$6&lt;=$H50)*((BE$6-$F50+1)/($J50*($J50+1)/2)*$D50))+($K50="custom")*CustCF!AY50</f>
        <v/>
      </c>
      <c r="BF50" s="87">
        <f>($K50="Bell Curve")*(_xlfn.NORM.DIST(AND(BF$6&gt;=$F50,BF$6&lt;=$H50)*(BF$6-$F50+1),$J50/2,$M50,TRUE)-_xlfn.NORM.DIST(AND(BF$6&gt;=$F50,BF$6&lt;=$H50)*(BE$6-$F50+1),$J50/2,$M50,TRUE))/(1-2*_xlfn.NORM.DIST(0,$J50/2,$M50,TRUE))*$D50+($K50="Steady Growth")*(AND(BF$6&gt;=$F50,BF$6&lt;=$H50)*((BF$6-$F50+1)/($J50*($J50+1)/2)*$D50))+($K50="custom")*CustCF!AZ50</f>
        <v/>
      </c>
      <c r="BG50" s="87">
        <f>($K50="Bell Curve")*(_xlfn.NORM.DIST(AND(BG$6&gt;=$F50,BG$6&lt;=$H50)*(BG$6-$F50+1),$J50/2,$M50,TRUE)-_xlfn.NORM.DIST(AND(BG$6&gt;=$F50,BG$6&lt;=$H50)*(BF$6-$F50+1),$J50/2,$M50,TRUE))/(1-2*_xlfn.NORM.DIST(0,$J50/2,$M50,TRUE))*$D50+($K50="Steady Growth")*(AND(BG$6&gt;=$F50,BG$6&lt;=$H50)*((BG$6-$F50+1)/($J50*($J50+1)/2)*$D50))+($K50="custom")*CustCF!BA50</f>
        <v/>
      </c>
      <c r="BH50" s="87">
        <f>($K50="Bell Curve")*(_xlfn.NORM.DIST(AND(BH$6&gt;=$F50,BH$6&lt;=$H50)*(BH$6-$F50+1),$J50/2,$M50,TRUE)-_xlfn.NORM.DIST(AND(BH$6&gt;=$F50,BH$6&lt;=$H50)*(BG$6-$F50+1),$J50/2,$M50,TRUE))/(1-2*_xlfn.NORM.DIST(0,$J50/2,$M50,TRUE))*$D50+($K50="Steady Growth")*(AND(BH$6&gt;=$F50,BH$6&lt;=$H50)*((BH$6-$F50+1)/($J50*($J50+1)/2)*$D50))+($K50="custom")*CustCF!BB50</f>
        <v/>
      </c>
      <c r="BI50" s="87">
        <f>($K50="Bell Curve")*(_xlfn.NORM.DIST(AND(BI$6&gt;=$F50,BI$6&lt;=$H50)*(BI$6-$F50+1),$J50/2,$M50,TRUE)-_xlfn.NORM.DIST(AND(BI$6&gt;=$F50,BI$6&lt;=$H50)*(BH$6-$F50+1),$J50/2,$M50,TRUE))/(1-2*_xlfn.NORM.DIST(0,$J50/2,$M50,TRUE))*$D50+($K50="Steady Growth")*(AND(BI$6&gt;=$F50,BI$6&lt;=$H50)*((BI$6-$F50+1)/($J50*($J50+1)/2)*$D50))+($K50="custom")*CustCF!BC50</f>
        <v/>
      </c>
      <c r="BJ50" s="87">
        <f>($K50="Bell Curve")*(_xlfn.NORM.DIST(AND(BJ$6&gt;=$F50,BJ$6&lt;=$H50)*(BJ$6-$F50+1),$J50/2,$M50,TRUE)-_xlfn.NORM.DIST(AND(BJ$6&gt;=$F50,BJ$6&lt;=$H50)*(BI$6-$F50+1),$J50/2,$M50,TRUE))/(1-2*_xlfn.NORM.DIST(0,$J50/2,$M50,TRUE))*$D50+($K50="Steady Growth")*(AND(BJ$6&gt;=$F50,BJ$6&lt;=$H50)*((BJ$6-$F50+1)/($J50*($J50+1)/2)*$D50))+($K50="custom")*CustCF!BD50</f>
        <v/>
      </c>
      <c r="BK50" s="87">
        <f>($K50="Bell Curve")*(_xlfn.NORM.DIST(AND(BK$6&gt;=$F50,BK$6&lt;=$H50)*(BK$6-$F50+1),$J50/2,$M50,TRUE)-_xlfn.NORM.DIST(AND(BK$6&gt;=$F50,BK$6&lt;=$H50)*(BJ$6-$F50+1),$J50/2,$M50,TRUE))/(1-2*_xlfn.NORM.DIST(0,$J50/2,$M50,TRUE))*$D50+($K50="Steady Growth")*(AND(BK$6&gt;=$F50,BK$6&lt;=$H50)*((BK$6-$F50+1)/($J50*($J50+1)/2)*$D50))+($K50="custom")*CustCF!BE50</f>
        <v/>
      </c>
      <c r="BL50" s="87">
        <f>($K50="Bell Curve")*(_xlfn.NORM.DIST(AND(BL$6&gt;=$F50,BL$6&lt;=$H50)*(BL$6-$F50+1),$J50/2,$M50,TRUE)-_xlfn.NORM.DIST(AND(BL$6&gt;=$F50,BL$6&lt;=$H50)*(BK$6-$F50+1),$J50/2,$M50,TRUE))/(1-2*_xlfn.NORM.DIST(0,$J50/2,$M50,TRUE))*$D50+($K50="Steady Growth")*(AND(BL$6&gt;=$F50,BL$6&lt;=$H50)*((BL$6-$F50+1)/($J50*($J50+1)/2)*$D50))+($K50="custom")*CustCF!BF50</f>
        <v/>
      </c>
      <c r="BM50" s="87">
        <f>($K50="Bell Curve")*(_xlfn.NORM.DIST(AND(BM$6&gt;=$F50,BM$6&lt;=$H50)*(BM$6-$F50+1),$J50/2,$M50,TRUE)-_xlfn.NORM.DIST(AND(BM$6&gt;=$F50,BM$6&lt;=$H50)*(BL$6-$F50+1),$J50/2,$M50,TRUE))/(1-2*_xlfn.NORM.DIST(0,$J50/2,$M50,TRUE))*$D50+($K50="Steady Growth")*(AND(BM$6&gt;=$F50,BM$6&lt;=$H50)*((BM$6-$F50+1)/($J50*($J50+1)/2)*$D50))+($K50="custom")*CustCF!BG50</f>
        <v/>
      </c>
      <c r="BN50" s="87">
        <f>($K50="Bell Curve")*(_xlfn.NORM.DIST(AND(BN$6&gt;=$F50,BN$6&lt;=$H50)*(BN$6-$F50+1),$J50/2,$M50,TRUE)-_xlfn.NORM.DIST(AND(BN$6&gt;=$F50,BN$6&lt;=$H50)*(BM$6-$F50+1),$J50/2,$M50,TRUE))/(1-2*_xlfn.NORM.DIST(0,$J50/2,$M50,TRUE))*$D50+($K50="Steady Growth")*(AND(BN$6&gt;=$F50,BN$6&lt;=$H50)*((BN$6-$F50+1)/($J50*($J50+1)/2)*$D50))+($K50="custom")*CustCF!BH50</f>
        <v/>
      </c>
      <c r="BO50" s="87">
        <f>($K50="Bell Curve")*(_xlfn.NORM.DIST(AND(BO$6&gt;=$F50,BO$6&lt;=$H50)*(BO$6-$F50+1),$J50/2,$M50,TRUE)-_xlfn.NORM.DIST(AND(BO$6&gt;=$F50,BO$6&lt;=$H50)*(BN$6-$F50+1),$J50/2,$M50,TRUE))/(1-2*_xlfn.NORM.DIST(0,$J50/2,$M50,TRUE))*$D50+($K50="Steady Growth")*(AND(BO$6&gt;=$F50,BO$6&lt;=$H50)*((BO$6-$F50+1)/($J50*($J50+1)/2)*$D50))+($K50="custom")*CustCF!BI50</f>
        <v/>
      </c>
      <c r="BP50" s="87">
        <f>($K50="Bell Curve")*(_xlfn.NORM.DIST(AND(BP$6&gt;=$F50,BP$6&lt;=$H50)*(BP$6-$F50+1),$J50/2,$M50,TRUE)-_xlfn.NORM.DIST(AND(BP$6&gt;=$F50,BP$6&lt;=$H50)*(BO$6-$F50+1),$J50/2,$M50,TRUE))/(1-2*_xlfn.NORM.DIST(0,$J50/2,$M50,TRUE))*$D50+($K50="Steady Growth")*(AND(BP$6&gt;=$F50,BP$6&lt;=$H50)*((BP$6-$F50+1)/($J50*($J50+1)/2)*$D50))+($K50="custom")*CustCF!BJ50</f>
        <v/>
      </c>
      <c r="BQ50" s="87">
        <f>($K50="Bell Curve")*(_xlfn.NORM.DIST(AND(BQ$6&gt;=$F50,BQ$6&lt;=$H50)*(BQ$6-$F50+1),$J50/2,$M50,TRUE)-_xlfn.NORM.DIST(AND(BQ$6&gt;=$F50,BQ$6&lt;=$H50)*(BP$6-$F50+1),$J50/2,$M50,TRUE))/(1-2*_xlfn.NORM.DIST(0,$J50/2,$M50,TRUE))*$D50+($K50="Steady Growth")*(AND(BQ$6&gt;=$F50,BQ$6&lt;=$H50)*((BQ$6-$F50+1)/($J50*($J50+1)/2)*$D50))+($K50="custom")*CustCF!BK50</f>
        <v/>
      </c>
      <c r="BR50" s="87">
        <f>($K50="Bell Curve")*(_xlfn.NORM.DIST(AND(BR$6&gt;=$F50,BR$6&lt;=$H50)*(BR$6-$F50+1),$J50/2,$M50,TRUE)-_xlfn.NORM.DIST(AND(BR$6&gt;=$F50,BR$6&lt;=$H50)*(BQ$6-$F50+1),$J50/2,$M50,TRUE))/(1-2*_xlfn.NORM.DIST(0,$J50/2,$M50,TRUE))*$D50+($K50="Steady Growth")*(AND(BR$6&gt;=$F50,BR$6&lt;=$H50)*((BR$6-$F50+1)/($J50*($J50+1)/2)*$D50))+($K50="custom")*CustCF!BL50</f>
        <v/>
      </c>
      <c r="BS50" s="87">
        <f>($K50="Bell Curve")*(_xlfn.NORM.DIST(AND(BS$6&gt;=$F50,BS$6&lt;=$H50)*(BS$6-$F50+1),$J50/2,$M50,TRUE)-_xlfn.NORM.DIST(AND(BS$6&gt;=$F50,BS$6&lt;=$H50)*(BR$6-$F50+1),$J50/2,$M50,TRUE))/(1-2*_xlfn.NORM.DIST(0,$J50/2,$M50,TRUE))*$D50+($K50="Steady Growth")*(AND(BS$6&gt;=$F50,BS$6&lt;=$H50)*((BS$6-$F50+1)/($J50*($J50+1)/2)*$D50))+($K50="custom")*CustCF!BM50</f>
        <v/>
      </c>
      <c r="BT50" s="87">
        <f>($K50="Bell Curve")*(_xlfn.NORM.DIST(AND(BT$6&gt;=$F50,BT$6&lt;=$H50)*(BT$6-$F50+1),$J50/2,$M50,TRUE)-_xlfn.NORM.DIST(AND(BT$6&gt;=$F50,BT$6&lt;=$H50)*(BS$6-$F50+1),$J50/2,$M50,TRUE))/(1-2*_xlfn.NORM.DIST(0,$J50/2,$M50,TRUE))*$D50+($K50="Steady Growth")*(AND(BT$6&gt;=$F50,BT$6&lt;=$H50)*((BT$6-$F50+1)/($J50*($J50+1)/2)*$D50))+($K50="custom")*CustCF!BN50</f>
        <v/>
      </c>
      <c r="BU50" s="87">
        <f>($K50="Bell Curve")*(_xlfn.NORM.DIST(AND(BU$6&gt;=$F50,BU$6&lt;=$H50)*(BU$6-$F50+1),$J50/2,$M50,TRUE)-_xlfn.NORM.DIST(AND(BU$6&gt;=$F50,BU$6&lt;=$H50)*(BT$6-$F50+1),$J50/2,$M50,TRUE))/(1-2*_xlfn.NORM.DIST(0,$J50/2,$M50,TRUE))*$D50+($K50="Steady Growth")*(AND(BU$6&gt;=$F50,BU$6&lt;=$H50)*((BU$6-$F50+1)/($J50*($J50+1)/2)*$D50))+($K50="custom")*CustCF!BO50</f>
        <v/>
      </c>
      <c r="BV50" s="87">
        <f>($K50="Bell Curve")*(_xlfn.NORM.DIST(AND(BV$6&gt;=$F50,BV$6&lt;=$H50)*(BV$6-$F50+1),$J50/2,$M50,TRUE)-_xlfn.NORM.DIST(AND(BV$6&gt;=$F50,BV$6&lt;=$H50)*(BU$6-$F50+1),$J50/2,$M50,TRUE))/(1-2*_xlfn.NORM.DIST(0,$J50/2,$M50,TRUE))*$D50+($K50="Steady Growth")*(AND(BV$6&gt;=$F50,BV$6&lt;=$H50)*((BV$6-$F50+1)/($J50*($J50+1)/2)*$D50))+($K50="custom")*CustCF!BP50</f>
        <v/>
      </c>
      <c r="BW50" s="87">
        <f>($K50="Bell Curve")*(_xlfn.NORM.DIST(AND(BW$6&gt;=$F50,BW$6&lt;=$H50)*(BW$6-$F50+1),$J50/2,$M50,TRUE)-_xlfn.NORM.DIST(AND(BW$6&gt;=$F50,BW$6&lt;=$H50)*(BV$6-$F50+1),$J50/2,$M50,TRUE))/(1-2*_xlfn.NORM.DIST(0,$J50/2,$M50,TRUE))*$D50+($K50="Steady Growth")*(AND(BW$6&gt;=$F50,BW$6&lt;=$H50)*((BW$6-$F50+1)/($J50*($J50+1)/2)*$D50))+($K50="custom")*CustCF!BQ50</f>
        <v/>
      </c>
      <c r="BX50" s="87">
        <f>($K50="Bell Curve")*(_xlfn.NORM.DIST(AND(BX$6&gt;=$F50,BX$6&lt;=$H50)*(BX$6-$F50+1),$J50/2,$M50,TRUE)-_xlfn.NORM.DIST(AND(BX$6&gt;=$F50,BX$6&lt;=$H50)*(BW$6-$F50+1),$J50/2,$M50,TRUE))/(1-2*_xlfn.NORM.DIST(0,$J50/2,$M50,TRUE))*$D50+($K50="Steady Growth")*(AND(BX$6&gt;=$F50,BX$6&lt;=$H50)*((BX$6-$F50+1)/($J50*($J50+1)/2)*$D50))+($K50="custom")*CustCF!BR50</f>
        <v/>
      </c>
      <c r="BY50" s="87">
        <f>($K50="Bell Curve")*(_xlfn.NORM.DIST(AND(BY$6&gt;=$F50,BY$6&lt;=$H50)*(BY$6-$F50+1),$J50/2,$M50,TRUE)-_xlfn.NORM.DIST(AND(BY$6&gt;=$F50,BY$6&lt;=$H50)*(BX$6-$F50+1),$J50/2,$M50,TRUE))/(1-2*_xlfn.NORM.DIST(0,$J50/2,$M50,TRUE))*$D50+($K50="Steady Growth")*(AND(BY$6&gt;=$F50,BY$6&lt;=$H50)*((BY$6-$F50+1)/($J50*($J50+1)/2)*$D50))+($K50="custom")*CustCF!BS50</f>
        <v/>
      </c>
      <c r="BZ50" s="87">
        <f>($K50="Bell Curve")*(_xlfn.NORM.DIST(AND(BZ$6&gt;=$F50,BZ$6&lt;=$H50)*(BZ$6-$F50+1),$J50/2,$M50,TRUE)-_xlfn.NORM.DIST(AND(BZ$6&gt;=$F50,BZ$6&lt;=$H50)*(BY$6-$F50+1),$J50/2,$M50,TRUE))/(1-2*_xlfn.NORM.DIST(0,$J50/2,$M50,TRUE))*$D50+($K50="Steady Growth")*(AND(BZ$6&gt;=$F50,BZ$6&lt;=$H50)*((BZ$6-$F50+1)/($J50*($J50+1)/2)*$D50))+($K50="custom")*CustCF!BT50</f>
        <v/>
      </c>
      <c r="CA50" s="87">
        <f>($K50="Bell Curve")*(_xlfn.NORM.DIST(AND(CA$6&gt;=$F50,CA$6&lt;=$H50)*(CA$6-$F50+1),$J50/2,$M50,TRUE)-_xlfn.NORM.DIST(AND(CA$6&gt;=$F50,CA$6&lt;=$H50)*(BZ$6-$F50+1),$J50/2,$M50,TRUE))/(1-2*_xlfn.NORM.DIST(0,$J50/2,$M50,TRUE))*$D50+($K50="Steady Growth")*(AND(CA$6&gt;=$F50,CA$6&lt;=$H50)*((CA$6-$F50+1)/($J50*($J50+1)/2)*$D50))+($K50="custom")*CustCF!BU50</f>
        <v/>
      </c>
      <c r="CB50" s="87">
        <f>($K50="Bell Curve")*(_xlfn.NORM.DIST(AND(CB$6&gt;=$F50,CB$6&lt;=$H50)*(CB$6-$F50+1),$J50/2,$M50,TRUE)-_xlfn.NORM.DIST(AND(CB$6&gt;=$F50,CB$6&lt;=$H50)*(CA$6-$F50+1),$J50/2,$M50,TRUE))/(1-2*_xlfn.NORM.DIST(0,$J50/2,$M50,TRUE))*$D50+($K50="Steady Growth")*(AND(CB$6&gt;=$F50,CB$6&lt;=$H50)*((CB$6-$F50+1)/($J50*($J50+1)/2)*$D50))+($K50="custom")*CustCF!BV50</f>
        <v/>
      </c>
      <c r="CC50" s="87">
        <f>($K50="Bell Curve")*(_xlfn.NORM.DIST(AND(CC$6&gt;=$F50,CC$6&lt;=$H50)*(CC$6-$F50+1),$J50/2,$M50,TRUE)-_xlfn.NORM.DIST(AND(CC$6&gt;=$F50,CC$6&lt;=$H50)*(CB$6-$F50+1),$J50/2,$M50,TRUE))/(1-2*_xlfn.NORM.DIST(0,$J50/2,$M50,TRUE))*$D50+($K50="Steady Growth")*(AND(CC$6&gt;=$F50,CC$6&lt;=$H50)*((CC$6-$F50+1)/($J50*($J50+1)/2)*$D50))+($K50="custom")*CustCF!BW50</f>
        <v/>
      </c>
      <c r="CD50" s="87">
        <f>($K50="Bell Curve")*(_xlfn.NORM.DIST(AND(CD$6&gt;=$F50,CD$6&lt;=$H50)*(CD$6-$F50+1),$J50/2,$M50,TRUE)-_xlfn.NORM.DIST(AND(CD$6&gt;=$F50,CD$6&lt;=$H50)*(CC$6-$F50+1),$J50/2,$M50,TRUE))/(1-2*_xlfn.NORM.DIST(0,$J50/2,$M50,TRUE))*$D50+($K50="Steady Growth")*(AND(CD$6&gt;=$F50,CD$6&lt;=$H50)*((CD$6-$F50+1)/($J50*($J50+1)/2)*$D50))+($K50="custom")*CustCF!BX50</f>
        <v/>
      </c>
      <c r="CE50" s="87">
        <f>($K50="Bell Curve")*(_xlfn.NORM.DIST(AND(CE$6&gt;=$F50,CE$6&lt;=$H50)*(CE$6-$F50+1),$J50/2,$M50,TRUE)-_xlfn.NORM.DIST(AND(CE$6&gt;=$F50,CE$6&lt;=$H50)*(CD$6-$F50+1),$J50/2,$M50,TRUE))/(1-2*_xlfn.NORM.DIST(0,$J50/2,$M50,TRUE))*$D50+($K50="Steady Growth")*(AND(CE$6&gt;=$F50,CE$6&lt;=$H50)*((CE$6-$F50+1)/($J50*($J50+1)/2)*$D50))+($K50="custom")*CustCF!BY50</f>
        <v/>
      </c>
      <c r="CF50" s="87">
        <f>($K50="Bell Curve")*(_xlfn.NORM.DIST(AND(CF$6&gt;=$F50,CF$6&lt;=$H50)*(CF$6-$F50+1),$J50/2,$M50,TRUE)-_xlfn.NORM.DIST(AND(CF$6&gt;=$F50,CF$6&lt;=$H50)*(CE$6-$F50+1),$J50/2,$M50,TRUE))/(1-2*_xlfn.NORM.DIST(0,$J50/2,$M50,TRUE))*$D50+($K50="Steady Growth")*(AND(CF$6&gt;=$F50,CF$6&lt;=$H50)*((CF$6-$F50+1)/($J50*($J50+1)/2)*$D50))+($K50="custom")*CustCF!BZ50</f>
        <v/>
      </c>
      <c r="CG50" s="87">
        <f>($K50="Bell Curve")*(_xlfn.NORM.DIST(AND(CG$6&gt;=$F50,CG$6&lt;=$H50)*(CG$6-$F50+1),$J50/2,$M50,TRUE)-_xlfn.NORM.DIST(AND(CG$6&gt;=$F50,CG$6&lt;=$H50)*(CF$6-$F50+1),$J50/2,$M50,TRUE))/(1-2*_xlfn.NORM.DIST(0,$J50/2,$M50,TRUE))*$D50+($K50="Steady Growth")*(AND(CG$6&gt;=$F50,CG$6&lt;=$H50)*((CG$6-$F50+1)/($J50*($J50+1)/2)*$D50))+($K50="custom")*CustCF!CA50</f>
        <v/>
      </c>
      <c r="CH50" s="87">
        <f>($K50="Bell Curve")*(_xlfn.NORM.DIST(AND(CH$6&gt;=$F50,CH$6&lt;=$H50)*(CH$6-$F50+1),$J50/2,$M50,TRUE)-_xlfn.NORM.DIST(AND(CH$6&gt;=$F50,CH$6&lt;=$H50)*(CG$6-$F50+1),$J50/2,$M50,TRUE))/(1-2*_xlfn.NORM.DIST(0,$J50/2,$M50,TRUE))*$D50+($K50="Steady Growth")*(AND(CH$6&gt;=$F50,CH$6&lt;=$H50)*((CH$6-$F50+1)/($J50*($J50+1)/2)*$D50))+($K50="custom")*CustCF!CB50</f>
        <v/>
      </c>
      <c r="CI50" s="87">
        <f>($K50="Bell Curve")*(_xlfn.NORM.DIST(AND(CI$6&gt;=$F50,CI$6&lt;=$H50)*(CI$6-$F50+1),$J50/2,$M50,TRUE)-_xlfn.NORM.DIST(AND(CI$6&gt;=$F50,CI$6&lt;=$H50)*(CH$6-$F50+1),$J50/2,$M50,TRUE))/(1-2*_xlfn.NORM.DIST(0,$J50/2,$M50,TRUE))*$D50+($K50="Steady Growth")*(AND(CI$6&gt;=$F50,CI$6&lt;=$H50)*((CI$6-$F50+1)/($J50*($J50+1)/2)*$D50))+($K50="custom")*CustCF!CC50</f>
        <v/>
      </c>
      <c r="CJ50" s="87">
        <f>($K50="Bell Curve")*(_xlfn.NORM.DIST(AND(CJ$6&gt;=$F50,CJ$6&lt;=$H50)*(CJ$6-$F50+1),$J50/2,$M50,TRUE)-_xlfn.NORM.DIST(AND(CJ$6&gt;=$F50,CJ$6&lt;=$H50)*(CI$6-$F50+1),$J50/2,$M50,TRUE))/(1-2*_xlfn.NORM.DIST(0,$J50/2,$M50,TRUE))*$D50+($K50="Steady Growth")*(AND(CJ$6&gt;=$F50,CJ$6&lt;=$H50)*((CJ$6-$F50+1)/($J50*($J50+1)/2)*$D50))+($K50="custom")*CustCF!CD50</f>
        <v/>
      </c>
      <c r="CK50" s="87">
        <f>($K50="Bell Curve")*(_xlfn.NORM.DIST(AND(CK$6&gt;=$F50,CK$6&lt;=$H50)*(CK$6-$F50+1),$J50/2,$M50,TRUE)-_xlfn.NORM.DIST(AND(CK$6&gt;=$F50,CK$6&lt;=$H50)*(CJ$6-$F50+1),$J50/2,$M50,TRUE))/(1-2*_xlfn.NORM.DIST(0,$J50/2,$M50,TRUE))*$D50+($K50="Steady Growth")*(AND(CK$6&gt;=$F50,CK$6&lt;=$H50)*((CK$6-$F50+1)/($J50*($J50+1)/2)*$D50))+($K50="custom")*CustCF!CE50</f>
        <v/>
      </c>
      <c r="CL50" s="87">
        <f>($K50="Bell Curve")*(_xlfn.NORM.DIST(AND(CL$6&gt;=$F50,CL$6&lt;=$H50)*(CL$6-$F50+1),$J50/2,$M50,TRUE)-_xlfn.NORM.DIST(AND(CL$6&gt;=$F50,CL$6&lt;=$H50)*(CK$6-$F50+1),$J50/2,$M50,TRUE))/(1-2*_xlfn.NORM.DIST(0,$J50/2,$M50,TRUE))*$D50+($K50="Steady Growth")*(AND(CL$6&gt;=$F50,CL$6&lt;=$H50)*((CL$6-$F50+1)/($J50*($J50+1)/2)*$D50))+($K50="custom")*CustCF!CF50</f>
        <v/>
      </c>
      <c r="CM50" s="87">
        <f>($K50="Bell Curve")*(_xlfn.NORM.DIST(AND(CM$6&gt;=$F50,CM$6&lt;=$H50)*(CM$6-$F50+1),$J50/2,$M50,TRUE)-_xlfn.NORM.DIST(AND(CM$6&gt;=$F50,CM$6&lt;=$H50)*(CL$6-$F50+1),$J50/2,$M50,TRUE))/(1-2*_xlfn.NORM.DIST(0,$J50/2,$M50,TRUE))*$D50+($K50="Steady Growth")*(AND(CM$6&gt;=$F50,CM$6&lt;=$H50)*((CM$6-$F50+1)/($J50*($J50+1)/2)*$D50))+($K50="custom")*CustCF!CG50</f>
        <v/>
      </c>
      <c r="CN50" s="87">
        <f>($K50="Bell Curve")*(_xlfn.NORM.DIST(AND(CN$6&gt;=$F50,CN$6&lt;=$H50)*(CN$6-$F50+1),$J50/2,$M50,TRUE)-_xlfn.NORM.DIST(AND(CN$6&gt;=$F50,CN$6&lt;=$H50)*(CM$6-$F50+1),$J50/2,$M50,TRUE))/(1-2*_xlfn.NORM.DIST(0,$J50/2,$M50,TRUE))*$D50+($K50="Steady Growth")*(AND(CN$6&gt;=$F50,CN$6&lt;=$H50)*((CN$6-$F50+1)/($J50*($J50+1)/2)*$D50))+($K50="custom")*CustCF!CH50</f>
        <v/>
      </c>
      <c r="CO50" s="87">
        <f>($K50="Bell Curve")*(_xlfn.NORM.DIST(AND(CO$6&gt;=$F50,CO$6&lt;=$H50)*(CO$6-$F50+1),$J50/2,$M50,TRUE)-_xlfn.NORM.DIST(AND(CO$6&gt;=$F50,CO$6&lt;=$H50)*(CN$6-$F50+1),$J50/2,$M50,TRUE))/(1-2*_xlfn.NORM.DIST(0,$J50/2,$M50,TRUE))*$D50+($K50="Steady Growth")*(AND(CO$6&gt;=$F50,CO$6&lt;=$H50)*((CO$6-$F50+1)/($J50*($J50+1)/2)*$D50))+($K50="custom")*CustCF!CI50</f>
        <v/>
      </c>
      <c r="CP50" s="87">
        <f>($K50="Bell Curve")*(_xlfn.NORM.DIST(AND(CP$6&gt;=$F50,CP$6&lt;=$H50)*(CP$6-$F50+1),$J50/2,$M50,TRUE)-_xlfn.NORM.DIST(AND(CP$6&gt;=$F50,CP$6&lt;=$H50)*(CO$6-$F50+1),$J50/2,$M50,TRUE))/(1-2*_xlfn.NORM.DIST(0,$J50/2,$M50,TRUE))*$D50+($K50="Steady Growth")*(AND(CP$6&gt;=$F50,CP$6&lt;=$H50)*((CP$6-$F50+1)/($J50*($J50+1)/2)*$D50))+($K50="custom")*CustCF!CJ50</f>
        <v/>
      </c>
      <c r="CQ50" s="87">
        <f>($K50="Bell Curve")*(_xlfn.NORM.DIST(AND(CQ$6&gt;=$F50,CQ$6&lt;=$H50)*(CQ$6-$F50+1),$J50/2,$M50,TRUE)-_xlfn.NORM.DIST(AND(CQ$6&gt;=$F50,CQ$6&lt;=$H50)*(CP$6-$F50+1),$J50/2,$M50,TRUE))/(1-2*_xlfn.NORM.DIST(0,$J50/2,$M50,TRUE))*$D50+($K50="Steady Growth")*(AND(CQ$6&gt;=$F50,CQ$6&lt;=$H50)*((CQ$6-$F50+1)/($J50*($J50+1)/2)*$D50))+($K50="custom")*CustCF!CK50</f>
        <v/>
      </c>
      <c r="CR50" s="87">
        <f>($K50="Bell Curve")*(_xlfn.NORM.DIST(AND(CR$6&gt;=$F50,CR$6&lt;=$H50)*(CR$6-$F50+1),$J50/2,$M50,TRUE)-_xlfn.NORM.DIST(AND(CR$6&gt;=$F50,CR$6&lt;=$H50)*(CQ$6-$F50+1),$J50/2,$M50,TRUE))/(1-2*_xlfn.NORM.DIST(0,$J50/2,$M50,TRUE))*$D50+($K50="Steady Growth")*(AND(CR$6&gt;=$F50,CR$6&lt;=$H50)*((CR$6-$F50+1)/($J50*($J50+1)/2)*$D50))+($K50="custom")*CustCF!CL50</f>
        <v/>
      </c>
      <c r="CS50" s="87">
        <f>($K50="Bell Curve")*(_xlfn.NORM.DIST(AND(CS$6&gt;=$F50,CS$6&lt;=$H50)*(CS$6-$F50+1),$J50/2,$M50,TRUE)-_xlfn.NORM.DIST(AND(CS$6&gt;=$F50,CS$6&lt;=$H50)*(CR$6-$F50+1),$J50/2,$M50,TRUE))/(1-2*_xlfn.NORM.DIST(0,$J50/2,$M50,TRUE))*$D50+($K50="Steady Growth")*(AND(CS$6&gt;=$F50,CS$6&lt;=$H50)*((CS$6-$F50+1)/($J50*($J50+1)/2)*$D50))+($K50="custom")*CustCF!CM50</f>
        <v/>
      </c>
      <c r="CT50" s="87">
        <f>($K50="Bell Curve")*(_xlfn.NORM.DIST(AND(CT$6&gt;=$F50,CT$6&lt;=$H50)*(CT$6-$F50+1),$J50/2,$M50,TRUE)-_xlfn.NORM.DIST(AND(CT$6&gt;=$F50,CT$6&lt;=$H50)*(CS$6-$F50+1),$J50/2,$M50,TRUE))/(1-2*_xlfn.NORM.DIST(0,$J50/2,$M50,TRUE))*$D50+($K50="Steady Growth")*(AND(CT$6&gt;=$F50,CT$6&lt;=$H50)*((CT$6-$F50+1)/($J50*($J50+1)/2)*$D50))+($K50="custom")*CustCF!CN50</f>
        <v/>
      </c>
      <c r="CU50" s="87">
        <f>($K50="Bell Curve")*(_xlfn.NORM.DIST(AND(CU$6&gt;=$F50,CU$6&lt;=$H50)*(CU$6-$F50+1),$J50/2,$M50,TRUE)-_xlfn.NORM.DIST(AND(CU$6&gt;=$F50,CU$6&lt;=$H50)*(CT$6-$F50+1),$J50/2,$M50,TRUE))/(1-2*_xlfn.NORM.DIST(0,$J50/2,$M50,TRUE))*$D50+($K50="Steady Growth")*(AND(CU$6&gt;=$F50,CU$6&lt;=$H50)*((CU$6-$F50+1)/($J50*($J50+1)/2)*$D50))+($K50="custom")*CustCF!CO50</f>
        <v/>
      </c>
      <c r="CV50" s="87">
        <f>($K50="Bell Curve")*(_xlfn.NORM.DIST(AND(CV$6&gt;=$F50,CV$6&lt;=$H50)*(CV$6-$F50+1),$J50/2,$M50,TRUE)-_xlfn.NORM.DIST(AND(CV$6&gt;=$F50,CV$6&lt;=$H50)*(CU$6-$F50+1),$J50/2,$M50,TRUE))/(1-2*_xlfn.NORM.DIST(0,$J50/2,$M50,TRUE))*$D50+($K50="Steady Growth")*(AND(CV$6&gt;=$F50,CV$6&lt;=$H50)*((CV$6-$F50+1)/($J50*($J50+1)/2)*$D50))+($K50="custom")*CustCF!CP50</f>
        <v/>
      </c>
      <c r="CW50" s="87">
        <f>($K50="Bell Curve")*(_xlfn.NORM.DIST(AND(CW$6&gt;=$F50,CW$6&lt;=$H50)*(CW$6-$F50+1),$J50/2,$M50,TRUE)-_xlfn.NORM.DIST(AND(CW$6&gt;=$F50,CW$6&lt;=$H50)*(CV$6-$F50+1),$J50/2,$M50,TRUE))/(1-2*_xlfn.NORM.DIST(0,$J50/2,$M50,TRUE))*$D50+($K50="Steady Growth")*(AND(CW$6&gt;=$F50,CW$6&lt;=$H50)*((CW$6-$F50+1)/($J50*($J50+1)/2)*$D50))+($K50="custom")*CustCF!CQ50</f>
        <v/>
      </c>
      <c r="CX50" s="87">
        <f>($K50="Bell Curve")*(_xlfn.NORM.DIST(AND(CX$6&gt;=$F50,CX$6&lt;=$H50)*(CX$6-$F50+1),$J50/2,$M50,TRUE)-_xlfn.NORM.DIST(AND(CX$6&gt;=$F50,CX$6&lt;=$H50)*(CW$6-$F50+1),$J50/2,$M50,TRUE))/(1-2*_xlfn.NORM.DIST(0,$J50/2,$M50,TRUE))*$D50+($K50="Steady Growth")*(AND(CX$6&gt;=$F50,CX$6&lt;=$H50)*((CX$6-$F50+1)/($J50*($J50+1)/2)*$D50))+($K50="custom")*CustCF!CR50</f>
        <v/>
      </c>
      <c r="CY50" s="87">
        <f>($K50="Bell Curve")*(_xlfn.NORM.DIST(AND(CY$6&gt;=$F50,CY$6&lt;=$H50)*(CY$6-$F50+1),$J50/2,$M50,TRUE)-_xlfn.NORM.DIST(AND(CY$6&gt;=$F50,CY$6&lt;=$H50)*(CX$6-$F50+1),$J50/2,$M50,TRUE))/(1-2*_xlfn.NORM.DIST(0,$J50/2,$M50,TRUE))*$D50+($K50="Steady Growth")*(AND(CY$6&gt;=$F50,CY$6&lt;=$H50)*((CY$6-$F50+1)/($J50*($J50+1)/2)*$D50))+($K50="custom")*CustCF!CS50</f>
        <v/>
      </c>
      <c r="CZ50" s="87">
        <f>($K50="Bell Curve")*(_xlfn.NORM.DIST(AND(CZ$6&gt;=$F50,CZ$6&lt;=$H50)*(CZ$6-$F50+1),$J50/2,$M50,TRUE)-_xlfn.NORM.DIST(AND(CZ$6&gt;=$F50,CZ$6&lt;=$H50)*(CY$6-$F50+1),$J50/2,$M50,TRUE))/(1-2*_xlfn.NORM.DIST(0,$J50/2,$M50,TRUE))*$D50+($K50="Steady Growth")*(AND(CZ$6&gt;=$F50,CZ$6&lt;=$H50)*((CZ$6-$F50+1)/($J50*($J50+1)/2)*$D50))+($K50="custom")*CustCF!CT50</f>
        <v/>
      </c>
      <c r="DA50" s="87">
        <f>($K50="Bell Curve")*(_xlfn.NORM.DIST(AND(DA$6&gt;=$F50,DA$6&lt;=$H50)*(DA$6-$F50+1),$J50/2,$M50,TRUE)-_xlfn.NORM.DIST(AND(DA$6&gt;=$F50,DA$6&lt;=$H50)*(CZ$6-$F50+1),$J50/2,$M50,TRUE))/(1-2*_xlfn.NORM.DIST(0,$J50/2,$M50,TRUE))*$D50+($K50="Steady Growth")*(AND(DA$6&gt;=$F50,DA$6&lt;=$H50)*((DA$6-$F50+1)/($J50*($J50+1)/2)*$D50))+($K50="custom")*CustCF!CU50</f>
        <v/>
      </c>
      <c r="DB50" s="87">
        <f>($K50="Bell Curve")*(_xlfn.NORM.DIST(AND(DB$6&gt;=$F50,DB$6&lt;=$H50)*(DB$6-$F50+1),$J50/2,$M50,TRUE)-_xlfn.NORM.DIST(AND(DB$6&gt;=$F50,DB$6&lt;=$H50)*(DA$6-$F50+1),$J50/2,$M50,TRUE))/(1-2*_xlfn.NORM.DIST(0,$J50/2,$M50,TRUE))*$D50+($K50="Steady Growth")*(AND(DB$6&gt;=$F50,DB$6&lt;=$H50)*((DB$6-$F50+1)/($J50*($J50+1)/2)*$D50))+($K50="custom")*CustCF!CV50</f>
        <v/>
      </c>
      <c r="DC50" s="87">
        <f>($K50="Bell Curve")*(_xlfn.NORM.DIST(AND(DC$6&gt;=$F50,DC$6&lt;=$H50)*(DC$6-$F50+1),$J50/2,$M50,TRUE)-_xlfn.NORM.DIST(AND(DC$6&gt;=$F50,DC$6&lt;=$H50)*(DB$6-$F50+1),$J50/2,$M50,TRUE))/(1-2*_xlfn.NORM.DIST(0,$J50/2,$M50,TRUE))*$D50+($K50="Steady Growth")*(AND(DC$6&gt;=$F50,DC$6&lt;=$H50)*((DC$6-$F50+1)/($J50*($J50+1)/2)*$D50))+($K50="custom")*CustCF!CW50</f>
        <v/>
      </c>
      <c r="DD50" s="87">
        <f>($K50="Bell Curve")*(_xlfn.NORM.DIST(AND(DD$6&gt;=$F50,DD$6&lt;=$H50)*(DD$6-$F50+1),$J50/2,$M50,TRUE)-_xlfn.NORM.DIST(AND(DD$6&gt;=$F50,DD$6&lt;=$H50)*(DC$6-$F50+1),$J50/2,$M50,TRUE))/(1-2*_xlfn.NORM.DIST(0,$J50/2,$M50,TRUE))*$D50+($K50="Steady Growth")*(AND(DD$6&gt;=$F50,DD$6&lt;=$H50)*((DD$6-$F50+1)/($J50*($J50+1)/2)*$D50))+($K50="custom")*CustCF!CX50</f>
        <v/>
      </c>
      <c r="DE50" s="87">
        <f>($K50="Bell Curve")*(_xlfn.NORM.DIST(AND(DE$6&gt;=$F50,DE$6&lt;=$H50)*(DE$6-$F50+1),$J50/2,$M50,TRUE)-_xlfn.NORM.DIST(AND(DE$6&gt;=$F50,DE$6&lt;=$H50)*(DD$6-$F50+1),$J50/2,$M50,TRUE))/(1-2*_xlfn.NORM.DIST(0,$J50/2,$M50,TRUE))*$D50+($K50="Steady Growth")*(AND(DE$6&gt;=$F50,DE$6&lt;=$H50)*((DE$6-$F50+1)/($J50*($J50+1)/2)*$D50))+($K50="custom")*CustCF!CY50</f>
        <v/>
      </c>
      <c r="DF50" s="87">
        <f>($K50="Bell Curve")*(_xlfn.NORM.DIST(AND(DF$6&gt;=$F50,DF$6&lt;=$H50)*(DF$6-$F50+1),$J50/2,$M50,TRUE)-_xlfn.NORM.DIST(AND(DF$6&gt;=$F50,DF$6&lt;=$H50)*(DE$6-$F50+1),$J50/2,$M50,TRUE))/(1-2*_xlfn.NORM.DIST(0,$J50/2,$M50,TRUE))*$D50+($K50="Steady Growth")*(AND(DF$6&gt;=$F50,DF$6&lt;=$H50)*((DF$6-$F50+1)/($J50*($J50+1)/2)*$D50))+($K50="custom")*CustCF!CZ50</f>
        <v/>
      </c>
      <c r="DG50" s="87">
        <f>($K50="Bell Curve")*(_xlfn.NORM.DIST(AND(DG$6&gt;=$F50,DG$6&lt;=$H50)*(DG$6-$F50+1),$J50/2,$M50,TRUE)-_xlfn.NORM.DIST(AND(DG$6&gt;=$F50,DG$6&lt;=$H50)*(DF$6-$F50+1),$J50/2,$M50,TRUE))/(1-2*_xlfn.NORM.DIST(0,$J50/2,$M50,TRUE))*$D50+($K50="Steady Growth")*(AND(DG$6&gt;=$F50,DG$6&lt;=$H50)*((DG$6-$F50+1)/($J50*($J50+1)/2)*$D50))+($K50="custom")*CustCF!DA50</f>
        <v/>
      </c>
      <c r="DH50" s="87">
        <f>($K50="Bell Curve")*(_xlfn.NORM.DIST(AND(DH$6&gt;=$F50,DH$6&lt;=$H50)*(DH$6-$F50+1),$J50/2,$M50,TRUE)-_xlfn.NORM.DIST(AND(DH$6&gt;=$F50,DH$6&lt;=$H50)*(DG$6-$F50+1),$J50/2,$M50,TRUE))/(1-2*_xlfn.NORM.DIST(0,$J50/2,$M50,TRUE))*$D50+($K50="Steady Growth")*(AND(DH$6&gt;=$F50,DH$6&lt;=$H50)*((DH$6-$F50+1)/($J50*($J50+1)/2)*$D50))+($K50="custom")*CustCF!DB50</f>
        <v/>
      </c>
      <c r="DI50" s="87">
        <f>($K50="Bell Curve")*(_xlfn.NORM.DIST(AND(DI$6&gt;=$F50,DI$6&lt;=$H50)*(DI$6-$F50+1),$J50/2,$M50,TRUE)-_xlfn.NORM.DIST(AND(DI$6&gt;=$F50,DI$6&lt;=$H50)*(DH$6-$F50+1),$J50/2,$M50,TRUE))/(1-2*_xlfn.NORM.DIST(0,$J50/2,$M50,TRUE))*$D50+($K50="Steady Growth")*(AND(DI$6&gt;=$F50,DI$6&lt;=$H50)*((DI$6-$F50+1)/($J50*($J50+1)/2)*$D50))+($K50="custom")*CustCF!DC50</f>
        <v/>
      </c>
      <c r="DJ50" s="87">
        <f>($K50="Bell Curve")*(_xlfn.NORM.DIST(AND(DJ$6&gt;=$F50,DJ$6&lt;=$H50)*(DJ$6-$F50+1),$J50/2,$M50,TRUE)-_xlfn.NORM.DIST(AND(DJ$6&gt;=$F50,DJ$6&lt;=$H50)*(DI$6-$F50+1),$J50/2,$M50,TRUE))/(1-2*_xlfn.NORM.DIST(0,$J50/2,$M50,TRUE))*$D50+($K50="Steady Growth")*(AND(DJ$6&gt;=$F50,DJ$6&lt;=$H50)*((DJ$6-$F50+1)/($J50*($J50+1)/2)*$D50))+($K50="custom")*CustCF!DD50</f>
        <v/>
      </c>
      <c r="DK50" s="87">
        <f>($K50="Bell Curve")*(_xlfn.NORM.DIST(AND(DK$6&gt;=$F50,DK$6&lt;=$H50)*(DK$6-$F50+1),$J50/2,$M50,TRUE)-_xlfn.NORM.DIST(AND(DK$6&gt;=$F50,DK$6&lt;=$H50)*(DJ$6-$F50+1),$J50/2,$M50,TRUE))/(1-2*_xlfn.NORM.DIST(0,$J50/2,$M50,TRUE))*$D50+($K50="Steady Growth")*(AND(DK$6&gt;=$F50,DK$6&lt;=$H50)*((DK$6-$F50+1)/($J50*($J50+1)/2)*$D50))+($K50="custom")*CustCF!DE50</f>
        <v/>
      </c>
      <c r="DL50" s="87">
        <f>($K50="Bell Curve")*(_xlfn.NORM.DIST(AND(DL$6&gt;=$F50,DL$6&lt;=$H50)*(DL$6-$F50+1),$J50/2,$M50,TRUE)-_xlfn.NORM.DIST(AND(DL$6&gt;=$F50,DL$6&lt;=$H50)*(DK$6-$F50+1),$J50/2,$M50,TRUE))/(1-2*_xlfn.NORM.DIST(0,$J50/2,$M50,TRUE))*$D50+($K50="Steady Growth")*(AND(DL$6&gt;=$F50,DL$6&lt;=$H50)*((DL$6-$F50+1)/($J50*($J50+1)/2)*$D50))+($K50="custom")*CustCF!DF50</f>
        <v/>
      </c>
      <c r="DM50" s="87">
        <f>($K50="Bell Curve")*(_xlfn.NORM.DIST(AND(DM$6&gt;=$F50,DM$6&lt;=$H50)*(DM$6-$F50+1),$J50/2,$M50,TRUE)-_xlfn.NORM.DIST(AND(DM$6&gt;=$F50,DM$6&lt;=$H50)*(DL$6-$F50+1),$J50/2,$M50,TRUE))/(1-2*_xlfn.NORM.DIST(0,$J50/2,$M50,TRUE))*$D50+($K50="Steady Growth")*(AND(DM$6&gt;=$F50,DM$6&lt;=$H50)*((DM$6-$F50+1)/($J50*($J50+1)/2)*$D50))+($K50="custom")*CustCF!DG50</f>
        <v/>
      </c>
      <c r="DN50" s="87">
        <f>($K50="Bell Curve")*(_xlfn.NORM.DIST(AND(DN$6&gt;=$F50,DN$6&lt;=$H50)*(DN$6-$F50+1),$J50/2,$M50,TRUE)-_xlfn.NORM.DIST(AND(DN$6&gt;=$F50,DN$6&lt;=$H50)*(DM$6-$F50+1),$J50/2,$M50,TRUE))/(1-2*_xlfn.NORM.DIST(0,$J50/2,$M50,TRUE))*$D50+($K50="Steady Growth")*(AND(DN$6&gt;=$F50,DN$6&lt;=$H50)*((DN$6-$F50+1)/($J50*($J50+1)/2)*$D50))+($K50="custom")*CustCF!DH50</f>
        <v/>
      </c>
      <c r="DO50" s="87">
        <f>($K50="Bell Curve")*(_xlfn.NORM.DIST(AND(DO$6&gt;=$F50,DO$6&lt;=$H50)*(DO$6-$F50+1),$J50/2,$M50,TRUE)-_xlfn.NORM.DIST(AND(DO$6&gt;=$F50,DO$6&lt;=$H50)*(DN$6-$F50+1),$J50/2,$M50,TRUE))/(1-2*_xlfn.NORM.DIST(0,$J50/2,$M50,TRUE))*$D50+($K50="Steady Growth")*(AND(DO$6&gt;=$F50,DO$6&lt;=$H50)*((DO$6-$F50+1)/($J50*($J50+1)/2)*$D50))+($K50="custom")*CustCF!DI50</f>
        <v/>
      </c>
      <c r="DP50" s="87">
        <f>($K50="Bell Curve")*(_xlfn.NORM.DIST(AND(DP$6&gt;=$F50,DP$6&lt;=$H50)*(DP$6-$F50+1),$J50/2,$M50,TRUE)-_xlfn.NORM.DIST(AND(DP$6&gt;=$F50,DP$6&lt;=$H50)*(DO$6-$F50+1),$J50/2,$M50,TRUE))/(1-2*_xlfn.NORM.DIST(0,$J50/2,$M50,TRUE))*$D50+($K50="Steady Growth")*(AND(DP$6&gt;=$F50,DP$6&lt;=$H50)*((DP$6-$F50+1)/($J50*($J50+1)/2)*$D50))+($K50="custom")*CustCF!DJ50</f>
        <v/>
      </c>
      <c r="DQ50" s="87">
        <f>($K50="Bell Curve")*(_xlfn.NORM.DIST(AND(DQ$6&gt;=$F50,DQ$6&lt;=$H50)*(DQ$6-$F50+1),$J50/2,$M50,TRUE)-_xlfn.NORM.DIST(AND(DQ$6&gt;=$F50,DQ$6&lt;=$H50)*(DP$6-$F50+1),$J50/2,$M50,TRUE))/(1-2*_xlfn.NORM.DIST(0,$J50/2,$M50,TRUE))*$D50+($K50="Steady Growth")*(AND(DQ$6&gt;=$F50,DQ$6&lt;=$H50)*((DQ$6-$F50+1)/($J50*($J50+1)/2)*$D50))+($K50="custom")*CustCF!DK50</f>
        <v/>
      </c>
      <c r="DR50" s="87">
        <f>($K50="Bell Curve")*(_xlfn.NORM.DIST(AND(DR$6&gt;=$F50,DR$6&lt;=$H50)*(DR$6-$F50+1),$J50/2,$M50,TRUE)-_xlfn.NORM.DIST(AND(DR$6&gt;=$F50,DR$6&lt;=$H50)*(DQ$6-$F50+1),$J50/2,$M50,TRUE))/(1-2*_xlfn.NORM.DIST(0,$J50/2,$M50,TRUE))*$D50+($K50="Steady Growth")*(AND(DR$6&gt;=$F50,DR$6&lt;=$H50)*((DR$6-$F50+1)/($J50*($J50+1)/2)*$D50))+($K50="custom")*CustCF!DL50</f>
        <v/>
      </c>
      <c r="DS50" s="87">
        <f>($K50="Bell Curve")*(_xlfn.NORM.DIST(AND(DS$6&gt;=$F50,DS$6&lt;=$H50)*(DS$6-$F50+1),$J50/2,$M50,TRUE)-_xlfn.NORM.DIST(AND(DS$6&gt;=$F50,DS$6&lt;=$H50)*(DR$6-$F50+1),$J50/2,$M50,TRUE))/(1-2*_xlfn.NORM.DIST(0,$J50/2,$M50,TRUE))*$D50+($K50="Steady Growth")*(AND(DS$6&gt;=$F50,DS$6&lt;=$H50)*((DS$6-$F50+1)/($J50*($J50+1)/2)*$D50))+($K50="custom")*CustCF!DM50</f>
        <v/>
      </c>
      <c r="DT50" s="87">
        <f>($K50="Bell Curve")*(_xlfn.NORM.DIST(AND(DT$6&gt;=$F50,DT$6&lt;=$H50)*(DT$6-$F50+1),$J50/2,$M50,TRUE)-_xlfn.NORM.DIST(AND(DT$6&gt;=$F50,DT$6&lt;=$H50)*(DS$6-$F50+1),$J50/2,$M50,TRUE))/(1-2*_xlfn.NORM.DIST(0,$J50/2,$M50,TRUE))*$D50+($K50="Steady Growth")*(AND(DT$6&gt;=$F50,DT$6&lt;=$H50)*((DT$6-$F50+1)/($J50*($J50+1)/2)*$D50))+($K50="custom")*CustCF!DN50</f>
        <v/>
      </c>
      <c r="DU50" s="87">
        <f>($K50="Bell Curve")*(_xlfn.NORM.DIST(AND(DU$6&gt;=$F50,DU$6&lt;=$H50)*(DU$6-$F50+1),$J50/2,$M50,TRUE)-_xlfn.NORM.DIST(AND(DU$6&gt;=$F50,DU$6&lt;=$H50)*(DT$6-$F50+1),$J50/2,$M50,TRUE))/(1-2*_xlfn.NORM.DIST(0,$J50/2,$M50,TRUE))*$D50+($K50="Steady Growth")*(AND(DU$6&gt;=$F50,DU$6&lt;=$H50)*((DU$6-$F50+1)/($J50*($J50+1)/2)*$D50))+($K50="custom")*CustCF!DO50</f>
        <v/>
      </c>
      <c r="DV50" s="87">
        <f>($K50="Bell Curve")*(_xlfn.NORM.DIST(AND(DV$6&gt;=$F50,DV$6&lt;=$H50)*(DV$6-$F50+1),$J50/2,$M50,TRUE)-_xlfn.NORM.DIST(AND(DV$6&gt;=$F50,DV$6&lt;=$H50)*(DU$6-$F50+1),$J50/2,$M50,TRUE))/(1-2*_xlfn.NORM.DIST(0,$J50/2,$M50,TRUE))*$D50+($K50="Steady Growth")*(AND(DV$6&gt;=$F50,DV$6&lt;=$H50)*((DV$6-$F50+1)/($J50*($J50+1)/2)*$D50))+($K50="custom")*CustCF!DP50</f>
        <v/>
      </c>
      <c r="DW50" s="87">
        <f>($K50="Bell Curve")*(_xlfn.NORM.DIST(AND(DW$6&gt;=$F50,DW$6&lt;=$H50)*(DW$6-$F50+1),$J50/2,$M50,TRUE)-_xlfn.NORM.DIST(AND(DW$6&gt;=$F50,DW$6&lt;=$H50)*(DV$6-$F50+1),$J50/2,$M50,TRUE))/(1-2*_xlfn.NORM.DIST(0,$J50/2,$M50,TRUE))*$D50+($K50="Steady Growth")*(AND(DW$6&gt;=$F50,DW$6&lt;=$H50)*((DW$6-$F50+1)/($J50*($J50+1)/2)*$D50))+($K50="custom")*CustCF!DQ50</f>
        <v/>
      </c>
      <c r="DX50" s="87">
        <f>($K50="Bell Curve")*(_xlfn.NORM.DIST(AND(DX$6&gt;=$F50,DX$6&lt;=$H50)*(DX$6-$F50+1),$J50/2,$M50,TRUE)-_xlfn.NORM.DIST(AND(DX$6&gt;=$F50,DX$6&lt;=$H50)*(DW$6-$F50+1),$J50/2,$M50,TRUE))/(1-2*_xlfn.NORM.DIST(0,$J50/2,$M50,TRUE))*$D50+($K50="Steady Growth")*(AND(DX$6&gt;=$F50,DX$6&lt;=$H50)*((DX$6-$F50+1)/($J50*($J50+1)/2)*$D50))+($K50="custom")*CustCF!DR50</f>
        <v/>
      </c>
      <c r="DY50" s="87">
        <f>($K50="Bell Curve")*(_xlfn.NORM.DIST(AND(DY$6&gt;=$F50,DY$6&lt;=$H50)*(DY$6-$F50+1),$J50/2,$M50,TRUE)-_xlfn.NORM.DIST(AND(DY$6&gt;=$F50,DY$6&lt;=$H50)*(DX$6-$F50+1),$J50/2,$M50,TRUE))/(1-2*_xlfn.NORM.DIST(0,$J50/2,$M50,TRUE))*$D50+($K50="Steady Growth")*(AND(DY$6&gt;=$F50,DY$6&lt;=$H50)*((DY$6-$F50+1)/($J50*($J50+1)/2)*$D50))+($K50="custom")*CustCF!DS50</f>
        <v/>
      </c>
      <c r="DZ50" s="87">
        <f>($K50="Bell Curve")*(_xlfn.NORM.DIST(AND(DZ$6&gt;=$F50,DZ$6&lt;=$H50)*(DZ$6-$F50+1),$J50/2,$M50,TRUE)-_xlfn.NORM.DIST(AND(DZ$6&gt;=$F50,DZ$6&lt;=$H50)*(DY$6-$F50+1),$J50/2,$M50,TRUE))/(1-2*_xlfn.NORM.DIST(0,$J50/2,$M50,TRUE))*$D50+($K50="Steady Growth")*(AND(DZ$6&gt;=$F50,DZ$6&lt;=$H50)*((DZ$6-$F50+1)/($J50*($J50+1)/2)*$D50))+($K50="custom")*CustCF!DT50</f>
        <v/>
      </c>
      <c r="EA50" s="87">
        <f>($K50="Bell Curve")*(_xlfn.NORM.DIST(AND(EA$6&gt;=$F50,EA$6&lt;=$H50)*(EA$6-$F50+1),$J50/2,$M50,TRUE)-_xlfn.NORM.DIST(AND(EA$6&gt;=$F50,EA$6&lt;=$H50)*(DZ$6-$F50+1),$J50/2,$M50,TRUE))/(1-2*_xlfn.NORM.DIST(0,$J50/2,$M50,TRUE))*$D50+($K50="Steady Growth")*(AND(EA$6&gt;=$F50,EA$6&lt;=$H50)*((EA$6-$F50+1)/($J50*($J50+1)/2)*$D50))+($K50="custom")*CustCF!DU50</f>
        <v/>
      </c>
      <c r="EB50" s="87">
        <f>($K50="Bell Curve")*(_xlfn.NORM.DIST(AND(EB$6&gt;=$F50,EB$6&lt;=$H50)*(EB$6-$F50+1),$J50/2,$M50,TRUE)-_xlfn.NORM.DIST(AND(EB$6&gt;=$F50,EB$6&lt;=$H50)*(EA$6-$F50+1),$J50/2,$M50,TRUE))/(1-2*_xlfn.NORM.DIST(0,$J50/2,$M50,TRUE))*$D50+($K50="Steady Growth")*(AND(EB$6&gt;=$F50,EB$6&lt;=$H50)*((EB$6-$F50+1)/($J50*($J50+1)/2)*$D50))+($K50="custom")*CustCF!DV50</f>
        <v/>
      </c>
      <c r="EC50" s="87">
        <f>($K50="Bell Curve")*(_xlfn.NORM.DIST(AND(EC$6&gt;=$F50,EC$6&lt;=$H50)*(EC$6-$F50+1),$J50/2,$M50,TRUE)-_xlfn.NORM.DIST(AND(EC$6&gt;=$F50,EC$6&lt;=$H50)*(EB$6-$F50+1),$J50/2,$M50,TRUE))/(1-2*_xlfn.NORM.DIST(0,$J50/2,$M50,TRUE))*$D50+($K50="Steady Growth")*(AND(EC$6&gt;=$F50,EC$6&lt;=$H50)*((EC$6-$F50+1)/($J50*($J50+1)/2)*$D50))+($K50="custom")*CustCF!DW50</f>
        <v/>
      </c>
      <c r="ED50" s="87">
        <f>($K50="Bell Curve")*(_xlfn.NORM.DIST(AND(ED$6&gt;=$F50,ED$6&lt;=$H50)*(ED$6-$F50+1),$J50/2,$M50,TRUE)-_xlfn.NORM.DIST(AND(ED$6&gt;=$F50,ED$6&lt;=$H50)*(EC$6-$F50+1),$J50/2,$M50,TRUE))/(1-2*_xlfn.NORM.DIST(0,$J50/2,$M50,TRUE))*$D50+($K50="Steady Growth")*(AND(ED$6&gt;=$F50,ED$6&lt;=$H50)*((ED$6-$F50+1)/($J50*($J50+1)/2)*$D50))+($K50="custom")*CustCF!DX50</f>
        <v/>
      </c>
      <c r="EE50" s="87">
        <f>($K50="Bell Curve")*(_xlfn.NORM.DIST(AND(EE$6&gt;=$F50,EE$6&lt;=$H50)*(EE$6-$F50+1),$J50/2,$M50,TRUE)-_xlfn.NORM.DIST(AND(EE$6&gt;=$F50,EE$6&lt;=$H50)*(ED$6-$F50+1),$J50/2,$M50,TRUE))/(1-2*_xlfn.NORM.DIST(0,$J50/2,$M50,TRUE))*$D50+($K50="Steady Growth")*(AND(EE$6&gt;=$F50,EE$6&lt;=$H50)*((EE$6-$F50+1)/($J50*($J50+1)/2)*$D50))+($K50="custom")*CustCF!DY50</f>
        <v/>
      </c>
      <c r="EF50" s="87">
        <f>($K50="Bell Curve")*(_xlfn.NORM.DIST(AND(EF$6&gt;=$F50,EF$6&lt;=$H50)*(EF$6-$F50+1),$J50/2,$M50,TRUE)-_xlfn.NORM.DIST(AND(EF$6&gt;=$F50,EF$6&lt;=$H50)*(EE$6-$F50+1),$J50/2,$M50,TRUE))/(1-2*_xlfn.NORM.DIST(0,$J50/2,$M50,TRUE))*$D50+($K50="Steady Growth")*(AND(EF$6&gt;=$F50,EF$6&lt;=$H50)*((EF$6-$F50+1)/($J50*($J50+1)/2)*$D50))+($K50="custom")*CustCF!DZ50</f>
        <v/>
      </c>
      <c r="EG50" s="87">
        <f>($K50="Bell Curve")*(_xlfn.NORM.DIST(AND(EG$6&gt;=$F50,EG$6&lt;=$H50)*(EG$6-$F50+1),$J50/2,$M50,TRUE)-_xlfn.NORM.DIST(AND(EG$6&gt;=$F50,EG$6&lt;=$H50)*(EF$6-$F50+1),$J50/2,$M50,TRUE))/(1-2*_xlfn.NORM.DIST(0,$J50/2,$M50,TRUE))*$D50+($K50="Steady Growth")*(AND(EG$6&gt;=$F50,EG$6&lt;=$H50)*((EG$6-$F50+1)/($J50*($J50+1)/2)*$D50))+($K50="custom")*CustCF!EA50</f>
        <v/>
      </c>
      <c r="EH50" s="87">
        <f>($K50="Bell Curve")*(_xlfn.NORM.DIST(AND(EH$6&gt;=$F50,EH$6&lt;=$H50)*(EH$6-$F50+1),$J50/2,$M50,TRUE)-_xlfn.NORM.DIST(AND(EH$6&gt;=$F50,EH$6&lt;=$H50)*(EG$6-$F50+1),$J50/2,$M50,TRUE))/(1-2*_xlfn.NORM.DIST(0,$J50/2,$M50,TRUE))*$D50+($K50="Steady Growth")*(AND(EH$6&gt;=$F50,EH$6&lt;=$H50)*((EH$6-$F50+1)/($J50*($J50+1)/2)*$D50))+($K50="custom")*CustCF!EB50</f>
        <v/>
      </c>
      <c r="EI50" s="87">
        <f>($K50="Bell Curve")*(_xlfn.NORM.DIST(AND(EI$6&gt;=$F50,EI$6&lt;=$H50)*(EI$6-$F50+1),$J50/2,$M50,TRUE)-_xlfn.NORM.DIST(AND(EI$6&gt;=$F50,EI$6&lt;=$H50)*(EH$6-$F50+1),$J50/2,$M50,TRUE))/(1-2*_xlfn.NORM.DIST(0,$J50/2,$M50,TRUE))*$D50+($K50="Steady Growth")*(AND(EI$6&gt;=$F50,EI$6&lt;=$H50)*((EI$6-$F50+1)/($J50*($J50+1)/2)*$D50))+($K50="custom")*CustCF!EC50</f>
        <v/>
      </c>
      <c r="EJ50" s="87">
        <f>($K50="Bell Curve")*(_xlfn.NORM.DIST(AND(EJ$6&gt;=$F50,EJ$6&lt;=$H50)*(EJ$6-$F50+1),$J50/2,$M50,TRUE)-_xlfn.NORM.DIST(AND(EJ$6&gt;=$F50,EJ$6&lt;=$H50)*(EI$6-$F50+1),$J50/2,$M50,TRUE))/(1-2*_xlfn.NORM.DIST(0,$J50/2,$M50,TRUE))*$D50+($K50="Steady Growth")*(AND(EJ$6&gt;=$F50,EJ$6&lt;=$H50)*((EJ$6-$F50+1)/($J50*($J50+1)/2)*$D50))+($K50="custom")*CustCF!ED50</f>
        <v/>
      </c>
      <c r="EK50" s="87">
        <f>($K50="Bell Curve")*(_xlfn.NORM.DIST(AND(EK$6&gt;=$F50,EK$6&lt;=$H50)*(EK$6-$F50+1),$J50/2,$M50,TRUE)-_xlfn.NORM.DIST(AND(EK$6&gt;=$F50,EK$6&lt;=$H50)*(EJ$6-$F50+1),$J50/2,$M50,TRUE))/(1-2*_xlfn.NORM.DIST(0,$J50/2,$M50,TRUE))*$D50+($K50="Steady Growth")*(AND(EK$6&gt;=$F50,EK$6&lt;=$H50)*((EK$6-$F50+1)/($J50*($J50+1)/2)*$D50))+($K50="custom")*CustCF!EE50</f>
        <v/>
      </c>
      <c r="EL50" s="87">
        <f>($K50="Bell Curve")*(_xlfn.NORM.DIST(AND(EL$6&gt;=$F50,EL$6&lt;=$H50)*(EL$6-$F50+1),$J50/2,$M50,TRUE)-_xlfn.NORM.DIST(AND(EL$6&gt;=$F50,EL$6&lt;=$H50)*(EK$6-$F50+1),$J50/2,$M50,TRUE))/(1-2*_xlfn.NORM.DIST(0,$J50/2,$M50,TRUE))*$D50+($K50="Steady Growth")*(AND(EL$6&gt;=$F50,EL$6&lt;=$H50)*((EL$6-$F50+1)/($J50*($J50+1)/2)*$D50))+($K50="custom")*CustCF!EF50</f>
        <v/>
      </c>
      <c r="EM50" s="87">
        <f>($K50="Bell Curve")*(_xlfn.NORM.DIST(AND(EM$6&gt;=$F50,EM$6&lt;=$H50)*(EM$6-$F50+1),$J50/2,$M50,TRUE)-_xlfn.NORM.DIST(AND(EM$6&gt;=$F50,EM$6&lt;=$H50)*(EL$6-$F50+1),$J50/2,$M50,TRUE))/(1-2*_xlfn.NORM.DIST(0,$J50/2,$M50,TRUE))*$D50+($K50="Steady Growth")*(AND(EM$6&gt;=$F50,EM$6&lt;=$H50)*((EM$6-$F50+1)/($J50*($J50+1)/2)*$D50))+($K50="custom")*CustCF!EG50</f>
        <v/>
      </c>
      <c r="EN50" s="87">
        <f>($K50="Bell Curve")*(_xlfn.NORM.DIST(AND(EN$6&gt;=$F50,EN$6&lt;=$H50)*(EN$6-$F50+1),$J50/2,$M50,TRUE)-_xlfn.NORM.DIST(AND(EN$6&gt;=$F50,EN$6&lt;=$H50)*(EM$6-$F50+1),$J50/2,$M50,TRUE))/(1-2*_xlfn.NORM.DIST(0,$J50/2,$M50,TRUE))*$D50+($K50="Steady Growth")*(AND(EN$6&gt;=$F50,EN$6&lt;=$H50)*((EN$6-$F50+1)/($J50*($J50+1)/2)*$D50))+($K50="custom")*CustCF!EH50</f>
        <v/>
      </c>
      <c r="EO50" s="87">
        <f>($K50="Bell Curve")*(_xlfn.NORM.DIST(AND(EO$6&gt;=$F50,EO$6&lt;=$H50)*(EO$6-$F50+1),$J50/2,$M50,TRUE)-_xlfn.NORM.DIST(AND(EO$6&gt;=$F50,EO$6&lt;=$H50)*(EN$6-$F50+1),$J50/2,$M50,TRUE))/(1-2*_xlfn.NORM.DIST(0,$J50/2,$M50,TRUE))*$D50+($K50="Steady Growth")*(AND(EO$6&gt;=$F50,EO$6&lt;=$H50)*((EO$6-$F50+1)/($J50*($J50+1)/2)*$D50))+($K50="custom")*CustCF!EI50</f>
        <v/>
      </c>
      <c r="EP50" s="87">
        <f>($K50="Bell Curve")*(_xlfn.NORM.DIST(AND(EP$6&gt;=$F50,EP$6&lt;=$H50)*(EP$6-$F50+1),$J50/2,$M50,TRUE)-_xlfn.NORM.DIST(AND(EP$6&gt;=$F50,EP$6&lt;=$H50)*(EO$6-$F50+1),$J50/2,$M50,TRUE))/(1-2*_xlfn.NORM.DIST(0,$J50/2,$M50,TRUE))*$D50+($K50="Steady Growth")*(AND(EP$6&gt;=$F50,EP$6&lt;=$H50)*((EP$6-$F50+1)/($J50*($J50+1)/2)*$D50))+($K50="custom")*CustCF!EJ50</f>
        <v/>
      </c>
      <c r="EQ50" s="87">
        <f>($K50="Bell Curve")*(_xlfn.NORM.DIST(AND(EQ$6&gt;=$F50,EQ$6&lt;=$H50)*(EQ$6-$F50+1),$J50/2,$M50,TRUE)-_xlfn.NORM.DIST(AND(EQ$6&gt;=$F50,EQ$6&lt;=$H50)*(EP$6-$F50+1),$J50/2,$M50,TRUE))/(1-2*_xlfn.NORM.DIST(0,$J50/2,$M50,TRUE))*$D50+($K50="Steady Growth")*(AND(EQ$6&gt;=$F50,EQ$6&lt;=$H50)*((EQ$6-$F50+1)/($J50*($J50+1)/2)*$D50))+($K50="custom")*CustCF!EK50</f>
        <v/>
      </c>
      <c r="ER50" s="87">
        <f>($K50="Bell Curve")*(_xlfn.NORM.DIST(AND(ER$6&gt;=$F50,ER$6&lt;=$H50)*(ER$6-$F50+1),$J50/2,$M50,TRUE)-_xlfn.NORM.DIST(AND(ER$6&gt;=$F50,ER$6&lt;=$H50)*(EQ$6-$F50+1),$J50/2,$M50,TRUE))/(1-2*_xlfn.NORM.DIST(0,$J50/2,$M50,TRUE))*$D50+($K50="Steady Growth")*(AND(ER$6&gt;=$F50,ER$6&lt;=$H50)*((ER$6-$F50+1)/($J50*($J50+1)/2)*$D50))+($K50="custom")*CustCF!EL50</f>
        <v/>
      </c>
      <c r="ES50" s="87">
        <f>($K50="Bell Curve")*(_xlfn.NORM.DIST(AND(ES$6&gt;=$F50,ES$6&lt;=$H50)*(ES$6-$F50+1),$J50/2,$M50,TRUE)-_xlfn.NORM.DIST(AND(ES$6&gt;=$F50,ES$6&lt;=$H50)*(ER$6-$F50+1),$J50/2,$M50,TRUE))/(1-2*_xlfn.NORM.DIST(0,$J50/2,$M50,TRUE))*$D50+($K50="Steady Growth")*(AND(ES$6&gt;=$F50,ES$6&lt;=$H50)*((ES$6-$F50+1)/($J50*($J50+1)/2)*$D50))+($K50="custom")*CustCF!EM50</f>
        <v/>
      </c>
      <c r="ET50" s="87">
        <f>($K50="Bell Curve")*(_xlfn.NORM.DIST(AND(ET$6&gt;=$F50,ET$6&lt;=$H50)*(ET$6-$F50+1),$J50/2,$M50,TRUE)-_xlfn.NORM.DIST(AND(ET$6&gt;=$F50,ET$6&lt;=$H50)*(ES$6-$F50+1),$J50/2,$M50,TRUE))/(1-2*_xlfn.NORM.DIST(0,$J50/2,$M50,TRUE))*$D50+($K50="Steady Growth")*(AND(ET$6&gt;=$F50,ET$6&lt;=$H50)*((ET$6-$F50+1)/($J50*($J50+1)/2)*$D50))+($K50="custom")*CustCF!EN50</f>
        <v/>
      </c>
      <c r="EU50" s="87">
        <f>($K50="Bell Curve")*(_xlfn.NORM.DIST(AND(EU$6&gt;=$F50,EU$6&lt;=$H50)*(EU$6-$F50+1),$J50/2,$M50,TRUE)-_xlfn.NORM.DIST(AND(EU$6&gt;=$F50,EU$6&lt;=$H50)*(ET$6-$F50+1),$J50/2,$M50,TRUE))/(1-2*_xlfn.NORM.DIST(0,$J50/2,$M50,TRUE))*$D50+($K50="Steady Growth")*(AND(EU$6&gt;=$F50,EU$6&lt;=$H50)*((EU$6-$F50+1)/($J50*($J50+1)/2)*$D50))+($K50="custom")*CustCF!EO50</f>
        <v/>
      </c>
      <c r="EV50" s="87">
        <f>($K50="Bell Curve")*(_xlfn.NORM.DIST(AND(EV$6&gt;=$F50,EV$6&lt;=$H50)*(EV$6-$F50+1),$J50/2,$M50,TRUE)-_xlfn.NORM.DIST(AND(EV$6&gt;=$F50,EV$6&lt;=$H50)*(EU$6-$F50+1),$J50/2,$M50,TRUE))/(1-2*_xlfn.NORM.DIST(0,$J50/2,$M50,TRUE))*$D50+($K50="Steady Growth")*(AND(EV$6&gt;=$F50,EV$6&lt;=$H50)*((EV$6-$F50+1)/($J50*($J50+1)/2)*$D50))+($K50="custom")*CustCF!EP50</f>
        <v/>
      </c>
      <c r="EW50" s="87">
        <f>($K50="Bell Curve")*(_xlfn.NORM.DIST(AND(EW$6&gt;=$F50,EW$6&lt;=$H50)*(EW$6-$F50+1),$J50/2,$M50,TRUE)-_xlfn.NORM.DIST(AND(EW$6&gt;=$F50,EW$6&lt;=$H50)*(EV$6-$F50+1),$J50/2,$M50,TRUE))/(1-2*_xlfn.NORM.DIST(0,$J50/2,$M50,TRUE))*$D50+($K50="Steady Growth")*(AND(EW$6&gt;=$F50,EW$6&lt;=$H50)*((EW$6-$F50+1)/($J50*($J50+1)/2)*$D50))+($K50="custom")*CustCF!EQ50</f>
        <v/>
      </c>
      <c r="EX50" s="87">
        <f>($K50="Bell Curve")*(_xlfn.NORM.DIST(AND(EX$6&gt;=$F50,EX$6&lt;=$H50)*(EX$6-$F50+1),$J50/2,$M50,TRUE)-_xlfn.NORM.DIST(AND(EX$6&gt;=$F50,EX$6&lt;=$H50)*(EW$6-$F50+1),$J50/2,$M50,TRUE))/(1-2*_xlfn.NORM.DIST(0,$J50/2,$M50,TRUE))*$D50+($K50="Steady Growth")*(AND(EX$6&gt;=$F50,EX$6&lt;=$H50)*((EX$6-$F50+1)/($J50*($J50+1)/2)*$D50))+($K50="custom")*CustCF!ER50</f>
        <v/>
      </c>
      <c r="EY50" s="87">
        <f>($K50="Bell Curve")*(_xlfn.NORM.DIST(AND(EY$6&gt;=$F50,EY$6&lt;=$H50)*(EY$6-$F50+1),$J50/2,$M50,TRUE)-_xlfn.NORM.DIST(AND(EY$6&gt;=$F50,EY$6&lt;=$H50)*(EX$6-$F50+1),$J50/2,$M50,TRUE))/(1-2*_xlfn.NORM.DIST(0,$J50/2,$M50,TRUE))*$D50+($K50="Steady Growth")*(AND(EY$6&gt;=$F50,EY$6&lt;=$H50)*((EY$6-$F50+1)/($J50*($J50+1)/2)*$D50))+($K50="custom")*CustCF!ES50</f>
        <v/>
      </c>
      <c r="EZ50" s="87">
        <f>($K50="Bell Curve")*(_xlfn.NORM.DIST(AND(EZ$6&gt;=$F50,EZ$6&lt;=$H50)*(EZ$6-$F50+1),$J50/2,$M50,TRUE)-_xlfn.NORM.DIST(AND(EZ$6&gt;=$F50,EZ$6&lt;=$H50)*(EY$6-$F50+1),$J50/2,$M50,TRUE))/(1-2*_xlfn.NORM.DIST(0,$J50/2,$M50,TRUE))*$D50+($K50="Steady Growth")*(AND(EZ$6&gt;=$F50,EZ$6&lt;=$H50)*((EZ$6-$F50+1)/($J50*($J50+1)/2)*$D50))+($K50="custom")*CustCF!ET50</f>
        <v/>
      </c>
      <c r="FA50" s="87">
        <f>($K50="Bell Curve")*(_xlfn.NORM.DIST(AND(FA$6&gt;=$F50,FA$6&lt;=$H50)*(FA$6-$F50+1),$J50/2,$M50,TRUE)-_xlfn.NORM.DIST(AND(FA$6&gt;=$F50,FA$6&lt;=$H50)*(EZ$6-$F50+1),$J50/2,$M50,TRUE))/(1-2*_xlfn.NORM.DIST(0,$J50/2,$M50,TRUE))*$D50+($K50="Steady Growth")*(AND(FA$6&gt;=$F50,FA$6&lt;=$H50)*((FA$6-$F50+1)/($J50*($J50+1)/2)*$D50))+($K50="custom")*CustCF!EU50</f>
        <v/>
      </c>
      <c r="FB50" s="87">
        <f>($K50="Bell Curve")*(_xlfn.NORM.DIST(AND(FB$6&gt;=$F50,FB$6&lt;=$H50)*(FB$6-$F50+1),$J50/2,$M50,TRUE)-_xlfn.NORM.DIST(AND(FB$6&gt;=$F50,FB$6&lt;=$H50)*(FA$6-$F50+1),$J50/2,$M50,TRUE))/(1-2*_xlfn.NORM.DIST(0,$J50/2,$M50,TRUE))*$D50+($K50="Steady Growth")*(AND(FB$6&gt;=$F50,FB$6&lt;=$H50)*((FB$6-$F50+1)/($J50*($J50+1)/2)*$D50))+($K50="custom")*CustCF!EV50</f>
        <v/>
      </c>
      <c r="FC50" s="87">
        <f>($K50="Bell Curve")*(_xlfn.NORM.DIST(AND(FC$6&gt;=$F50,FC$6&lt;=$H50)*(FC$6-$F50+1),$J50/2,$M50,TRUE)-_xlfn.NORM.DIST(AND(FC$6&gt;=$F50,FC$6&lt;=$H50)*(FB$6-$F50+1),$J50/2,$M50,TRUE))/(1-2*_xlfn.NORM.DIST(0,$J50/2,$M50,TRUE))*$D50+($K50="Steady Growth")*(AND(FC$6&gt;=$F50,FC$6&lt;=$H50)*((FC$6-$F50+1)/($J50*($J50+1)/2)*$D50))+($K50="custom")*CustCF!EW50</f>
        <v/>
      </c>
      <c r="FD50" s="87">
        <f>($K50="Bell Curve")*(_xlfn.NORM.DIST(AND(FD$6&gt;=$F50,FD$6&lt;=$H50)*(FD$6-$F50+1),$J50/2,$M50,TRUE)-_xlfn.NORM.DIST(AND(FD$6&gt;=$F50,FD$6&lt;=$H50)*(FC$6-$F50+1),$J50/2,$M50,TRUE))/(1-2*_xlfn.NORM.DIST(0,$J50/2,$M50,TRUE))*$D50+($K50="Steady Growth")*(AND(FD$6&gt;=$F50,FD$6&lt;=$H50)*((FD$6-$F50+1)/($J50*($J50+1)/2)*$D50))+($K50="custom")*CustCF!EX50</f>
        <v/>
      </c>
      <c r="FE50" s="87">
        <f>($K50="Bell Curve")*(_xlfn.NORM.DIST(AND(FE$6&gt;=$F50,FE$6&lt;=$H50)*(FE$6-$F50+1),$J50/2,$M50,TRUE)-_xlfn.NORM.DIST(AND(FE$6&gt;=$F50,FE$6&lt;=$H50)*(FD$6-$F50+1),$J50/2,$M50,TRUE))/(1-2*_xlfn.NORM.DIST(0,$J50/2,$M50,TRUE))*$D50+($K50="Steady Growth")*(AND(FE$6&gt;=$F50,FE$6&lt;=$H50)*((FE$6-$F50+1)/($J50*($J50+1)/2)*$D50))+($K50="custom")*CustCF!EY50</f>
        <v/>
      </c>
      <c r="FF50" s="87">
        <f>($K50="Bell Curve")*(_xlfn.NORM.DIST(AND(FF$6&gt;=$F50,FF$6&lt;=$H50)*(FF$6-$F50+1),$J50/2,$M50,TRUE)-_xlfn.NORM.DIST(AND(FF$6&gt;=$F50,FF$6&lt;=$H50)*(FE$6-$F50+1),$J50/2,$M50,TRUE))/(1-2*_xlfn.NORM.DIST(0,$J50/2,$M50,TRUE))*$D50+($K50="Steady Growth")*(AND(FF$6&gt;=$F50,FF$6&lt;=$H50)*((FF$6-$F50+1)/($J50*($J50+1)/2)*$D50))+($K50="custom")*CustCF!EZ50</f>
        <v/>
      </c>
      <c r="FG50" s="87">
        <f>($K50="Bell Curve")*(_xlfn.NORM.DIST(AND(FG$6&gt;=$F50,FG$6&lt;=$H50)*(FG$6-$F50+1),$J50/2,$M50,TRUE)-_xlfn.NORM.DIST(AND(FG$6&gt;=$F50,FG$6&lt;=$H50)*(FF$6-$F50+1),$J50/2,$M50,TRUE))/(1-2*_xlfn.NORM.DIST(0,$J50/2,$M50,TRUE))*$D50+($K50="Steady Growth")*(AND(FG$6&gt;=$F50,FG$6&lt;=$H50)*((FG$6-$F50+1)/($J50*($J50+1)/2)*$D50))+($K50="custom")*CustCF!FA50</f>
        <v/>
      </c>
      <c r="FH50" s="87">
        <f>($K50="Bell Curve")*(_xlfn.NORM.DIST(AND(FH$6&gt;=$F50,FH$6&lt;=$H50)*(FH$6-$F50+1),$J50/2,$M50,TRUE)-_xlfn.NORM.DIST(AND(FH$6&gt;=$F50,FH$6&lt;=$H50)*(FG$6-$F50+1),$J50/2,$M50,TRUE))/(1-2*_xlfn.NORM.DIST(0,$J50/2,$M50,TRUE))*$D50+($K50="Steady Growth")*(AND(FH$6&gt;=$F50,FH$6&lt;=$H50)*((FH$6-$F50+1)/($J50*($J50+1)/2)*$D50))+($K50="custom")*CustCF!FB50</f>
        <v/>
      </c>
      <c r="FI50" s="87">
        <f>($K50="Bell Curve")*(_xlfn.NORM.DIST(AND(FI$6&gt;=$F50,FI$6&lt;=$H50)*(FI$6-$F50+1),$J50/2,$M50,TRUE)-_xlfn.NORM.DIST(AND(FI$6&gt;=$F50,FI$6&lt;=$H50)*(FH$6-$F50+1),$J50/2,$M50,TRUE))/(1-2*_xlfn.NORM.DIST(0,$J50/2,$M50,TRUE))*$D50+($K50="Steady Growth")*(AND(FI$6&gt;=$F50,FI$6&lt;=$H50)*((FI$6-$F50+1)/($J50*($J50+1)/2)*$D50))+($K50="custom")*CustCF!FC50</f>
        <v/>
      </c>
      <c r="FJ50" s="87">
        <f>($K50="Bell Curve")*(_xlfn.NORM.DIST(AND(FJ$6&gt;=$F50,FJ$6&lt;=$H50)*(FJ$6-$F50+1),$J50/2,$M50,TRUE)-_xlfn.NORM.DIST(AND(FJ$6&gt;=$F50,FJ$6&lt;=$H50)*(FI$6-$F50+1),$J50/2,$M50,TRUE))/(1-2*_xlfn.NORM.DIST(0,$J50/2,$M50,TRUE))*$D50+($K50="Steady Growth")*(AND(FJ$6&gt;=$F50,FJ$6&lt;=$H50)*((FJ$6-$F50+1)/($J50*($J50+1)/2)*$D50))+($K50="custom")*CustCF!FD50</f>
        <v/>
      </c>
      <c r="FK50" s="87">
        <f>($K50="Bell Curve")*(_xlfn.NORM.DIST(AND(FK$6&gt;=$F50,FK$6&lt;=$H50)*(FK$6-$F50+1),$J50/2,$M50,TRUE)-_xlfn.NORM.DIST(AND(FK$6&gt;=$F50,FK$6&lt;=$H50)*(FJ$6-$F50+1),$J50/2,$M50,TRUE))/(1-2*_xlfn.NORM.DIST(0,$J50/2,$M50,TRUE))*$D50+($K50="Steady Growth")*(AND(FK$6&gt;=$F50,FK$6&lt;=$H50)*((FK$6-$F50+1)/($J50*($J50+1)/2)*$D50))+($K50="custom")*CustCF!FE50</f>
        <v/>
      </c>
      <c r="FL50" s="87">
        <f>($K50="Bell Curve")*(_xlfn.NORM.DIST(AND(FL$6&gt;=$F50,FL$6&lt;=$H50)*(FL$6-$F50+1),$J50/2,$M50,TRUE)-_xlfn.NORM.DIST(AND(FL$6&gt;=$F50,FL$6&lt;=$H50)*(FK$6-$F50+1),$J50/2,$M50,TRUE))/(1-2*_xlfn.NORM.DIST(0,$J50/2,$M50,TRUE))*$D50+($K50="Steady Growth")*(AND(FL$6&gt;=$F50,FL$6&lt;=$H50)*((FL$6-$F50+1)/($J50*($J50+1)/2)*$D50))+($K50="custom")*CustCF!FF50</f>
        <v/>
      </c>
      <c r="FM50" s="87">
        <f>($K50="Bell Curve")*(_xlfn.NORM.DIST(AND(FM$6&gt;=$F50,FM$6&lt;=$H50)*(FM$6-$F50+1),$J50/2,$M50,TRUE)-_xlfn.NORM.DIST(AND(FM$6&gt;=$F50,FM$6&lt;=$H50)*(FL$6-$F50+1),$J50/2,$M50,TRUE))/(1-2*_xlfn.NORM.DIST(0,$J50/2,$M50,TRUE))*$D50+($K50="Steady Growth")*(AND(FM$6&gt;=$F50,FM$6&lt;=$H50)*((FM$6-$F50+1)/($J50*($J50+1)/2)*$D50))+($K50="custom")*CustCF!FG50</f>
        <v/>
      </c>
      <c r="FN50" s="87">
        <f>($K50="Bell Curve")*(_xlfn.NORM.DIST(AND(FN$6&gt;=$F50,FN$6&lt;=$H50)*(FN$6-$F50+1),$J50/2,$M50,TRUE)-_xlfn.NORM.DIST(AND(FN$6&gt;=$F50,FN$6&lt;=$H50)*(FM$6-$F50+1),$J50/2,$M50,TRUE))/(1-2*_xlfn.NORM.DIST(0,$J50/2,$M50,TRUE))*$D50+($K50="Steady Growth")*(AND(FN$6&gt;=$F50,FN$6&lt;=$H50)*((FN$6-$F50+1)/($J50*($J50+1)/2)*$D50))+($K50="custom")*CustCF!FH50</f>
        <v/>
      </c>
      <c r="FO50" s="87">
        <f>($K50="Bell Curve")*(_xlfn.NORM.DIST(AND(FO$6&gt;=$F50,FO$6&lt;=$H50)*(FO$6-$F50+1),$J50/2,$M50,TRUE)-_xlfn.NORM.DIST(AND(FO$6&gt;=$F50,FO$6&lt;=$H50)*(FN$6-$F50+1),$J50/2,$M50,TRUE))/(1-2*_xlfn.NORM.DIST(0,$J50/2,$M50,TRUE))*$D50+($K50="Steady Growth")*(AND(FO$6&gt;=$F50,FO$6&lt;=$H50)*((FO$6-$F50+1)/($J50*($J50+1)/2)*$D50))+($K50="custom")*CustCF!FI50</f>
        <v/>
      </c>
      <c r="FP50" s="87">
        <f>($K50="Bell Curve")*(_xlfn.NORM.DIST(AND(FP$6&gt;=$F50,FP$6&lt;=$H50)*(FP$6-$F50+1),$J50/2,$M50,TRUE)-_xlfn.NORM.DIST(AND(FP$6&gt;=$F50,FP$6&lt;=$H50)*(FO$6-$F50+1),$J50/2,$M50,TRUE))/(1-2*_xlfn.NORM.DIST(0,$J50/2,$M50,TRUE))*$D50+($K50="Steady Growth")*(AND(FP$6&gt;=$F50,FP$6&lt;=$H50)*((FP$6-$F50+1)/($J50*($J50+1)/2)*$D50))+($K50="custom")*CustCF!FJ50</f>
        <v/>
      </c>
      <c r="FQ50" s="87">
        <f>($K50="Bell Curve")*(_xlfn.NORM.DIST(AND(FQ$6&gt;=$F50,FQ$6&lt;=$H50)*(FQ$6-$F50+1),$J50/2,$M50,TRUE)-_xlfn.NORM.DIST(AND(FQ$6&gt;=$F50,FQ$6&lt;=$H50)*(FP$6-$F50+1),$J50/2,$M50,TRUE))/(1-2*_xlfn.NORM.DIST(0,$J50/2,$M50,TRUE))*$D50+($K50="Steady Growth")*(AND(FQ$6&gt;=$F50,FQ$6&lt;=$H50)*((FQ$6-$F50+1)/($J50*($J50+1)/2)*$D50))+($K50="custom")*CustCF!FK50</f>
        <v/>
      </c>
      <c r="FR50" s="87">
        <f>($K50="Bell Curve")*(_xlfn.NORM.DIST(AND(FR$6&gt;=$F50,FR$6&lt;=$H50)*(FR$6-$F50+1),$J50/2,$M50,TRUE)-_xlfn.NORM.DIST(AND(FR$6&gt;=$F50,FR$6&lt;=$H50)*(FQ$6-$F50+1),$J50/2,$M50,TRUE))/(1-2*_xlfn.NORM.DIST(0,$J50/2,$M50,TRUE))*$D50+($K50="Steady Growth")*(AND(FR$6&gt;=$F50,FR$6&lt;=$H50)*((FR$6-$F50+1)/($J50*($J50+1)/2)*$D50))+($K50="custom")*CustCF!FL50</f>
        <v/>
      </c>
      <c r="FS50" s="87">
        <f>($K50="Bell Curve")*(_xlfn.NORM.DIST(AND(FS$6&gt;=$F50,FS$6&lt;=$H50)*(FS$6-$F50+1),$J50/2,$M50,TRUE)-_xlfn.NORM.DIST(AND(FS$6&gt;=$F50,FS$6&lt;=$H50)*(FR$6-$F50+1),$J50/2,$M50,TRUE))/(1-2*_xlfn.NORM.DIST(0,$J50/2,$M50,TRUE))*$D50+($K50="Steady Growth")*(AND(FS$6&gt;=$F50,FS$6&lt;=$H50)*((FS$6-$F50+1)/($J50*($J50+1)/2)*$D50))+($K50="custom")*CustCF!FM50</f>
        <v/>
      </c>
      <c r="FT50" s="87">
        <f>($K50="Bell Curve")*(_xlfn.NORM.DIST(AND(FT$6&gt;=$F50,FT$6&lt;=$H50)*(FT$6-$F50+1),$J50/2,$M50,TRUE)-_xlfn.NORM.DIST(AND(FT$6&gt;=$F50,FT$6&lt;=$H50)*(FS$6-$F50+1),$J50/2,$M50,TRUE))/(1-2*_xlfn.NORM.DIST(0,$J50/2,$M50,TRUE))*$D50+($K50="Steady Growth")*(AND(FT$6&gt;=$F50,FT$6&lt;=$H50)*((FT$6-$F50+1)/($J50*($J50+1)/2)*$D50))+($K50="custom")*CustCF!FN50</f>
        <v/>
      </c>
      <c r="FU50" s="87">
        <f>($K50="Bell Curve")*(_xlfn.NORM.DIST(AND(FU$6&gt;=$F50,FU$6&lt;=$H50)*(FU$6-$F50+1),$J50/2,$M50,TRUE)-_xlfn.NORM.DIST(AND(FU$6&gt;=$F50,FU$6&lt;=$H50)*(FT$6-$F50+1),$J50/2,$M50,TRUE))/(1-2*_xlfn.NORM.DIST(0,$J50/2,$M50,TRUE))*$D50+($K50="Steady Growth")*(AND(FU$6&gt;=$F50,FU$6&lt;=$H50)*((FU$6-$F50+1)/($J50*($J50+1)/2)*$D50))+($K50="custom")*CustCF!FO50</f>
        <v/>
      </c>
      <c r="FV50" s="87">
        <f>($K50="Bell Curve")*(_xlfn.NORM.DIST(AND(FV$6&gt;=$F50,FV$6&lt;=$H50)*(FV$6-$F50+1),$J50/2,$M50,TRUE)-_xlfn.NORM.DIST(AND(FV$6&gt;=$F50,FV$6&lt;=$H50)*(FU$6-$F50+1),$J50/2,$M50,TRUE))/(1-2*_xlfn.NORM.DIST(0,$J50/2,$M50,TRUE))*$D50+($K50="Steady Growth")*(AND(FV$6&gt;=$F50,FV$6&lt;=$H50)*((FV$6-$F50+1)/($J50*($J50+1)/2)*$D50))+($K50="custom")*CustCF!FP50</f>
        <v/>
      </c>
      <c r="FW50" s="87">
        <f>($K50="Bell Curve")*(_xlfn.NORM.DIST(AND(FW$6&gt;=$F50,FW$6&lt;=$H50)*(FW$6-$F50+1),$J50/2,$M50,TRUE)-_xlfn.NORM.DIST(AND(FW$6&gt;=$F50,FW$6&lt;=$H50)*(FV$6-$F50+1),$J50/2,$M50,TRUE))/(1-2*_xlfn.NORM.DIST(0,$J50/2,$M50,TRUE))*$D50+($K50="Steady Growth")*(AND(FW$6&gt;=$F50,FW$6&lt;=$H50)*((FW$6-$F50+1)/($J50*($J50+1)/2)*$D50))+($K50="custom")*CustCF!FQ50</f>
        <v/>
      </c>
      <c r="FX50" s="87">
        <f>($K50="Bell Curve")*(_xlfn.NORM.DIST(AND(FX$6&gt;=$F50,FX$6&lt;=$H50)*(FX$6-$F50+1),$J50/2,$M50,TRUE)-_xlfn.NORM.DIST(AND(FX$6&gt;=$F50,FX$6&lt;=$H50)*(FW$6-$F50+1),$J50/2,$M50,TRUE))/(1-2*_xlfn.NORM.DIST(0,$J50/2,$M50,TRUE))*$D50+($K50="Steady Growth")*(AND(FX$6&gt;=$F50,FX$6&lt;=$H50)*((FX$6-$F50+1)/($J50*($J50+1)/2)*$D50))+($K50="custom")*CustCF!FR50</f>
        <v/>
      </c>
      <c r="FY50" s="87">
        <f>($K50="Bell Curve")*(_xlfn.NORM.DIST(AND(FY$6&gt;=$F50,FY$6&lt;=$H50)*(FY$6-$F50+1),$J50/2,$M50,TRUE)-_xlfn.NORM.DIST(AND(FY$6&gt;=$F50,FY$6&lt;=$H50)*(FX$6-$F50+1),$J50/2,$M50,TRUE))/(1-2*_xlfn.NORM.DIST(0,$J50/2,$M50,TRUE))*$D50+($K50="Steady Growth")*(AND(FY$6&gt;=$F50,FY$6&lt;=$H50)*((FY$6-$F50+1)/($J50*($J50+1)/2)*$D50))+($K50="custom")*CustCF!FS50</f>
        <v/>
      </c>
      <c r="FZ50" s="87">
        <f>($K50="Bell Curve")*(_xlfn.NORM.DIST(AND(FZ$6&gt;=$F50,FZ$6&lt;=$H50)*(FZ$6-$F50+1),$J50/2,$M50,TRUE)-_xlfn.NORM.DIST(AND(FZ$6&gt;=$F50,FZ$6&lt;=$H50)*(FY$6-$F50+1),$J50/2,$M50,TRUE))/(1-2*_xlfn.NORM.DIST(0,$J50/2,$M50,TRUE))*$D50+($K50="Steady Growth")*(AND(FZ$6&gt;=$F50,FZ$6&lt;=$H50)*((FZ$6-$F50+1)/($J50*($J50+1)/2)*$D50))+($K50="custom")*CustCF!FT50</f>
        <v/>
      </c>
      <c r="GA50" s="87">
        <f>($K50="Bell Curve")*(_xlfn.NORM.DIST(AND(GA$6&gt;=$F50,GA$6&lt;=$H50)*(GA$6-$F50+1),$J50/2,$M50,TRUE)-_xlfn.NORM.DIST(AND(GA$6&gt;=$F50,GA$6&lt;=$H50)*(FZ$6-$F50+1),$J50/2,$M50,TRUE))/(1-2*_xlfn.NORM.DIST(0,$J50/2,$M50,TRUE))*$D50+($K50="Steady Growth")*(AND(GA$6&gt;=$F50,GA$6&lt;=$H50)*((GA$6-$F50+1)/($J50*($J50+1)/2)*$D50))+($K50="custom")*CustCF!FU50</f>
        <v/>
      </c>
      <c r="GB50" s="87">
        <f>($K50="Bell Curve")*(_xlfn.NORM.DIST(AND(GB$6&gt;=$F50,GB$6&lt;=$H50)*(GB$6-$F50+1),$J50/2,$M50,TRUE)-_xlfn.NORM.DIST(AND(GB$6&gt;=$F50,GB$6&lt;=$H50)*(GA$6-$F50+1),$J50/2,$M50,TRUE))/(1-2*_xlfn.NORM.DIST(0,$J50/2,$M50,TRUE))*$D50+($K50="Steady Growth")*(AND(GB$6&gt;=$F50,GB$6&lt;=$H50)*((GB$6-$F50+1)/($J50*($J50+1)/2)*$D50))+($K50="custom")*CustCF!FV50</f>
        <v/>
      </c>
      <c r="GC50" s="87">
        <f>($K50="Bell Curve")*(_xlfn.NORM.DIST(AND(GC$6&gt;=$F50,GC$6&lt;=$H50)*(GC$6-$F50+1),$J50/2,$M50,TRUE)-_xlfn.NORM.DIST(AND(GC$6&gt;=$F50,GC$6&lt;=$H50)*(GB$6-$F50+1),$J50/2,$M50,TRUE))/(1-2*_xlfn.NORM.DIST(0,$J50/2,$M50,TRUE))*$D50+($K50="Steady Growth")*(AND(GC$6&gt;=$F50,GC$6&lt;=$H50)*((GC$6-$F50+1)/($J50*($J50+1)/2)*$D50))+($K50="custom")*CustCF!FW50</f>
        <v/>
      </c>
      <c r="GD50" s="87">
        <f>($K50="Bell Curve")*(_xlfn.NORM.DIST(AND(GD$6&gt;=$F50,GD$6&lt;=$H50)*(GD$6-$F50+1),$J50/2,$M50,TRUE)-_xlfn.NORM.DIST(AND(GD$6&gt;=$F50,GD$6&lt;=$H50)*(GC$6-$F50+1),$J50/2,$M50,TRUE))/(1-2*_xlfn.NORM.DIST(0,$J50/2,$M50,TRUE))*$D50+($K50="Steady Growth")*(AND(GD$6&gt;=$F50,GD$6&lt;=$H50)*((GD$6-$F50+1)/($J50*($J50+1)/2)*$D50))+($K50="custom")*CustCF!FX50</f>
        <v/>
      </c>
      <c r="GE50" s="87">
        <f>($K50="Bell Curve")*(_xlfn.NORM.DIST(AND(GE$6&gt;=$F50,GE$6&lt;=$H50)*(GE$6-$F50+1),$J50/2,$M50,TRUE)-_xlfn.NORM.DIST(AND(GE$6&gt;=$F50,GE$6&lt;=$H50)*(GD$6-$F50+1),$J50/2,$M50,TRUE))/(1-2*_xlfn.NORM.DIST(0,$J50/2,$M50,TRUE))*$D50+($K50="Steady Growth")*(AND(GE$6&gt;=$F50,GE$6&lt;=$H50)*((GE$6-$F50+1)/($J50*($J50+1)/2)*$D50))+($K50="custom")*CustCF!FY50</f>
        <v/>
      </c>
      <c r="GF50" s="87">
        <f>($K50="Bell Curve")*(_xlfn.NORM.DIST(AND(GF$6&gt;=$F50,GF$6&lt;=$H50)*(GF$6-$F50+1),$J50/2,$M50,TRUE)-_xlfn.NORM.DIST(AND(GF$6&gt;=$F50,GF$6&lt;=$H50)*(GE$6-$F50+1),$J50/2,$M50,TRUE))/(1-2*_xlfn.NORM.DIST(0,$J50/2,$M50,TRUE))*$D50+($K50="Steady Growth")*(AND(GF$6&gt;=$F50,GF$6&lt;=$H50)*((GF$6-$F50+1)/($J50*($J50+1)/2)*$D50))+($K50="custom")*CustCF!FZ50</f>
        <v/>
      </c>
      <c r="GG50" s="87">
        <f>($K50="Bell Curve")*(_xlfn.NORM.DIST(AND(GG$6&gt;=$F50,GG$6&lt;=$H50)*(GG$6-$F50+1),$J50/2,$M50,TRUE)-_xlfn.NORM.DIST(AND(GG$6&gt;=$F50,GG$6&lt;=$H50)*(GF$6-$F50+1),$J50/2,$M50,TRUE))/(1-2*_xlfn.NORM.DIST(0,$J50/2,$M50,TRUE))*$D50+($K50="Steady Growth")*(AND(GG$6&gt;=$F50,GG$6&lt;=$H50)*((GG$6-$F50+1)/($J50*($J50+1)/2)*$D50))+($K50="custom")*CustCF!GA50</f>
        <v/>
      </c>
      <c r="GH50" s="87">
        <f>($K50="Bell Curve")*(_xlfn.NORM.DIST(AND(GH$6&gt;=$F50,GH$6&lt;=$H50)*(GH$6-$F50+1),$J50/2,$M50,TRUE)-_xlfn.NORM.DIST(AND(GH$6&gt;=$F50,GH$6&lt;=$H50)*(GG$6-$F50+1),$J50/2,$M50,TRUE))/(1-2*_xlfn.NORM.DIST(0,$J50/2,$M50,TRUE))*$D50+($K50="Steady Growth")*(AND(GH$6&gt;=$F50,GH$6&lt;=$H50)*((GH$6-$F50+1)/($J50*($J50+1)/2)*$D50))+($K50="custom")*CustCF!GB50</f>
        <v/>
      </c>
      <c r="GI50" s="87">
        <f>($K50="Bell Curve")*(_xlfn.NORM.DIST(AND(GI$6&gt;=$F50,GI$6&lt;=$H50)*(GI$6-$F50+1),$J50/2,$M50,TRUE)-_xlfn.NORM.DIST(AND(GI$6&gt;=$F50,GI$6&lt;=$H50)*(GH$6-$F50+1),$J50/2,$M50,TRUE))/(1-2*_xlfn.NORM.DIST(0,$J50/2,$M50,TRUE))*$D50+($K50="Steady Growth")*(AND(GI$6&gt;=$F50,GI$6&lt;=$H50)*((GI$6-$F50+1)/($J50*($J50+1)/2)*$D50))+($K50="custom")*CustCF!GC50</f>
        <v/>
      </c>
      <c r="GJ50" s="87">
        <f>($K50="Bell Curve")*(_xlfn.NORM.DIST(AND(GJ$6&gt;=$F50,GJ$6&lt;=$H50)*(GJ$6-$F50+1),$J50/2,$M50,TRUE)-_xlfn.NORM.DIST(AND(GJ$6&gt;=$F50,GJ$6&lt;=$H50)*(GI$6-$F50+1),$J50/2,$M50,TRUE))/(1-2*_xlfn.NORM.DIST(0,$J50/2,$M50,TRUE))*$D50+($K50="Steady Growth")*(AND(GJ$6&gt;=$F50,GJ$6&lt;=$H50)*((GJ$6-$F50+1)/($J50*($J50+1)/2)*$D50))+($K50="custom")*CustCF!GD50</f>
        <v/>
      </c>
      <c r="GK50" s="87">
        <f>($K50="Bell Curve")*(_xlfn.NORM.DIST(AND(GK$6&gt;=$F50,GK$6&lt;=$H50)*(GK$6-$F50+1),$J50/2,$M50,TRUE)-_xlfn.NORM.DIST(AND(GK$6&gt;=$F50,GK$6&lt;=$H50)*(GJ$6-$F50+1),$J50/2,$M50,TRUE))/(1-2*_xlfn.NORM.DIST(0,$J50/2,$M50,TRUE))*$D50+($K50="Steady Growth")*(AND(GK$6&gt;=$F50,GK$6&lt;=$H50)*((GK$6-$F50+1)/($J50*($J50+1)/2)*$D50))+($K50="custom")*CustCF!GE50</f>
        <v/>
      </c>
      <c r="GL50" s="87">
        <f>($K50="Bell Curve")*(_xlfn.NORM.DIST(AND(GL$6&gt;=$F50,GL$6&lt;=$H50)*(GL$6-$F50+1),$J50/2,$M50,TRUE)-_xlfn.NORM.DIST(AND(GL$6&gt;=$F50,GL$6&lt;=$H50)*(GK$6-$F50+1),$J50/2,$M50,TRUE))/(1-2*_xlfn.NORM.DIST(0,$J50/2,$M50,TRUE))*$D50+($K50="Steady Growth")*(AND(GL$6&gt;=$F50,GL$6&lt;=$H50)*((GL$6-$F50+1)/($J50*($J50+1)/2)*$D50))+($K50="custom")*CustCF!GF50</f>
        <v/>
      </c>
      <c r="GM50" s="87">
        <f>($K50="Bell Curve")*(_xlfn.NORM.DIST(AND(GM$6&gt;=$F50,GM$6&lt;=$H50)*(GM$6-$F50+1),$J50/2,$M50,TRUE)-_xlfn.NORM.DIST(AND(GM$6&gt;=$F50,GM$6&lt;=$H50)*(GL$6-$F50+1),$J50/2,$M50,TRUE))/(1-2*_xlfn.NORM.DIST(0,$J50/2,$M50,TRUE))*$D50+($K50="Steady Growth")*(AND(GM$6&gt;=$F50,GM$6&lt;=$H50)*((GM$6-$F50+1)/($J50*($J50+1)/2)*$D50))+($K50="custom")*CustCF!GG50</f>
        <v/>
      </c>
      <c r="GN50" s="257">
        <f>($K50="Bell Curve")*(_xlfn.NORM.DIST(AND(GN$6&gt;=$F50,GN$6&lt;=$H50)*(GN$6-$F50+1),$J50/2,$M50,TRUE)-_xlfn.NORM.DIST(AND(GN$6&gt;=$F50,GN$6&lt;=$H50)*(GM$6-$F50+1),$J50/2,$M50,TRUE))/(1-2*_xlfn.NORM.DIST(0,$J50/2,$M50,TRUE))*$D50+($K50="Steady Growth")*(AND(GN$6&gt;=$F50,GN$6&lt;=$H50)*((GN$6-$F50+1)/($J50*($J50+1)/2)*$D50))+($K50="custom")*CustCF!GH50</f>
        <v/>
      </c>
      <c r="GO50" s="1" t="n"/>
      <c r="GP50" s="63" t="n"/>
    </row>
    <row r="51" hidden="1" outlineLevel="1">
      <c r="A51" s="1" t="n"/>
      <c r="B51" s="1" t="n"/>
      <c r="C51" s="251">
        <f>Budget!T22</f>
        <v/>
      </c>
      <c r="D51" s="14">
        <f>Budget!U22</f>
        <v/>
      </c>
      <c r="E51" s="14">
        <f>IF(D51&lt;&gt;0,F51,"")</f>
        <v/>
      </c>
      <c r="F51" s="252" t="n">
        <v>0</v>
      </c>
      <c r="G51" s="921">
        <f>IF(L51="custom",CustCF!F51,INDEX($P$8:$GN$8,MATCH(F51,$P$6:$GN$6,0)))</f>
        <v/>
      </c>
      <c r="H51" s="252" t="n">
        <v>0</v>
      </c>
      <c r="I51" s="921">
        <f>IF(L51="custom",CustCF!G51,INDEX($P$8:$GN$8,MATCH(H51,$P$6:$GN$6,0)))</f>
        <v/>
      </c>
      <c r="J51" s="249">
        <f>H51-F51+1</f>
        <v/>
      </c>
      <c r="K51" s="254" t="inlineStr">
        <is>
          <t>Bell Curve</t>
        </is>
      </c>
      <c r="L51" s="255" t="inlineStr">
        <is>
          <t>Flat (9)</t>
        </is>
      </c>
      <c r="M51" s="256">
        <f>INDEX($D$261:$D$266,MATCH(L51,$C$261:$C$266,0))</f>
        <v/>
      </c>
      <c r="N51" s="13">
        <f>SUM(P51:GN51)</f>
        <v/>
      </c>
      <c r="O51" s="14" t="n"/>
      <c r="P51" s="87">
        <f>($K51="Bell Curve")*(_xlfn.NORM.DIST(AND(P$6&gt;=$F51,P$6&lt;=$H51)*(P$6-$F51+1),$J51/2,$M51,TRUE)-_xlfn.NORM.DIST(AND(P$6&gt;=$F51,P$6&lt;=$H51)*(O$6-$F51+1),$J51/2,$M51,TRUE))/(1-2*_xlfn.NORM.DIST(0,$J51/2,$M51,TRUE))*$D51+($K51="Steady Growth")*(AND(P$6&gt;=$F51,P$6&lt;=$H51)*((P$6-$F51+1)/($J51*($J51+1)/2)*$D51))+($K51="custom")*CustCF!J51</f>
        <v/>
      </c>
      <c r="Q51" s="87">
        <f>($K51="Bell Curve")*(_xlfn.NORM.DIST(AND(Q$6&gt;=$F51,Q$6&lt;=$H51)*(Q$6-$F51+1),$J51/2,$M51,TRUE)-_xlfn.NORM.DIST(AND(Q$6&gt;=$F51,Q$6&lt;=$H51)*(P$6-$F51+1),$J51/2,$M51,TRUE))/(1-2*_xlfn.NORM.DIST(0,$J51/2,$M51,TRUE))*$D51+($K51="Steady Growth")*(AND(Q$6&gt;=$F51,Q$6&lt;=$H51)*((Q$6-$F51+1)/($J51*($J51+1)/2)*$D51))+($K51="custom")*CustCF!K51</f>
        <v/>
      </c>
      <c r="R51" s="87">
        <f>($K51="Bell Curve")*(_xlfn.NORM.DIST(AND(R$6&gt;=$F51,R$6&lt;=$H51)*(R$6-$F51+1),$J51/2,$M51,TRUE)-_xlfn.NORM.DIST(AND(R$6&gt;=$F51,R$6&lt;=$H51)*(Q$6-$F51+1),$J51/2,$M51,TRUE))/(1-2*_xlfn.NORM.DIST(0,$J51/2,$M51,TRUE))*$D51+($K51="Steady Growth")*(AND(R$6&gt;=$F51,R$6&lt;=$H51)*((R$6-$F51+1)/($J51*($J51+1)/2)*$D51))+($K51="custom")*CustCF!L51</f>
        <v/>
      </c>
      <c r="S51" s="87">
        <f>($K51="Bell Curve")*(_xlfn.NORM.DIST(AND(S$6&gt;=$F51,S$6&lt;=$H51)*(S$6-$F51+1),$J51/2,$M51,TRUE)-_xlfn.NORM.DIST(AND(S$6&gt;=$F51,S$6&lt;=$H51)*(R$6-$F51+1),$J51/2,$M51,TRUE))/(1-2*_xlfn.NORM.DIST(0,$J51/2,$M51,TRUE))*$D51+($K51="Steady Growth")*(AND(S$6&gt;=$F51,S$6&lt;=$H51)*((S$6-$F51+1)/($J51*($J51+1)/2)*$D51))+($K51="custom")*CustCF!M51</f>
        <v/>
      </c>
      <c r="T51" s="87">
        <f>($K51="Bell Curve")*(_xlfn.NORM.DIST(AND(T$6&gt;=$F51,T$6&lt;=$H51)*(T$6-$F51+1),$J51/2,$M51,TRUE)-_xlfn.NORM.DIST(AND(T$6&gt;=$F51,T$6&lt;=$H51)*(S$6-$F51+1),$J51/2,$M51,TRUE))/(1-2*_xlfn.NORM.DIST(0,$J51/2,$M51,TRUE))*$D51+($K51="Steady Growth")*(AND(T$6&gt;=$F51,T$6&lt;=$H51)*((T$6-$F51+1)/($J51*($J51+1)/2)*$D51))+($K51="custom")*CustCF!N51</f>
        <v/>
      </c>
      <c r="U51" s="87">
        <f>($K51="Bell Curve")*(_xlfn.NORM.DIST(AND(U$6&gt;=$F51,U$6&lt;=$H51)*(U$6-$F51+1),$J51/2,$M51,TRUE)-_xlfn.NORM.DIST(AND(U$6&gt;=$F51,U$6&lt;=$H51)*(T$6-$F51+1),$J51/2,$M51,TRUE))/(1-2*_xlfn.NORM.DIST(0,$J51/2,$M51,TRUE))*$D51+($K51="Steady Growth")*(AND(U$6&gt;=$F51,U$6&lt;=$H51)*((U$6-$F51+1)/($J51*($J51+1)/2)*$D51))+($K51="custom")*CustCF!O51</f>
        <v/>
      </c>
      <c r="V51" s="87">
        <f>($K51="Bell Curve")*(_xlfn.NORM.DIST(AND(V$6&gt;=$F51,V$6&lt;=$H51)*(V$6-$F51+1),$J51/2,$M51,TRUE)-_xlfn.NORM.DIST(AND(V$6&gt;=$F51,V$6&lt;=$H51)*(U$6-$F51+1),$J51/2,$M51,TRUE))/(1-2*_xlfn.NORM.DIST(0,$J51/2,$M51,TRUE))*$D51+($K51="Steady Growth")*(AND(V$6&gt;=$F51,V$6&lt;=$H51)*((V$6-$F51+1)/($J51*($J51+1)/2)*$D51))+($K51="custom")*CustCF!P51</f>
        <v/>
      </c>
      <c r="W51" s="87">
        <f>($K51="Bell Curve")*(_xlfn.NORM.DIST(AND(W$6&gt;=$F51,W$6&lt;=$H51)*(W$6-$F51+1),$J51/2,$M51,TRUE)-_xlfn.NORM.DIST(AND(W$6&gt;=$F51,W$6&lt;=$H51)*(V$6-$F51+1),$J51/2,$M51,TRUE))/(1-2*_xlfn.NORM.DIST(0,$J51/2,$M51,TRUE))*$D51+($K51="Steady Growth")*(AND(W$6&gt;=$F51,W$6&lt;=$H51)*((W$6-$F51+1)/($J51*($J51+1)/2)*$D51))+($K51="custom")*CustCF!Q51</f>
        <v/>
      </c>
      <c r="X51" s="87">
        <f>($K51="Bell Curve")*(_xlfn.NORM.DIST(AND(X$6&gt;=$F51,X$6&lt;=$H51)*(X$6-$F51+1),$J51/2,$M51,TRUE)-_xlfn.NORM.DIST(AND(X$6&gt;=$F51,X$6&lt;=$H51)*(W$6-$F51+1),$J51/2,$M51,TRUE))/(1-2*_xlfn.NORM.DIST(0,$J51/2,$M51,TRUE))*$D51+($K51="Steady Growth")*(AND(X$6&gt;=$F51,X$6&lt;=$H51)*((X$6-$F51+1)/($J51*($J51+1)/2)*$D51))+($K51="custom")*CustCF!R51</f>
        <v/>
      </c>
      <c r="Y51" s="87">
        <f>($K51="Bell Curve")*(_xlfn.NORM.DIST(AND(Y$6&gt;=$F51,Y$6&lt;=$H51)*(Y$6-$F51+1),$J51/2,$M51,TRUE)-_xlfn.NORM.DIST(AND(Y$6&gt;=$F51,Y$6&lt;=$H51)*(X$6-$F51+1),$J51/2,$M51,TRUE))/(1-2*_xlfn.NORM.DIST(0,$J51/2,$M51,TRUE))*$D51+($K51="Steady Growth")*(AND(Y$6&gt;=$F51,Y$6&lt;=$H51)*((Y$6-$F51+1)/($J51*($J51+1)/2)*$D51))+($K51="custom")*CustCF!S51</f>
        <v/>
      </c>
      <c r="Z51" s="87">
        <f>($K51="Bell Curve")*(_xlfn.NORM.DIST(AND(Z$6&gt;=$F51,Z$6&lt;=$H51)*(Z$6-$F51+1),$J51/2,$M51,TRUE)-_xlfn.NORM.DIST(AND(Z$6&gt;=$F51,Z$6&lt;=$H51)*(Y$6-$F51+1),$J51/2,$M51,TRUE))/(1-2*_xlfn.NORM.DIST(0,$J51/2,$M51,TRUE))*$D51+($K51="Steady Growth")*(AND(Z$6&gt;=$F51,Z$6&lt;=$H51)*((Z$6-$F51+1)/($J51*($J51+1)/2)*$D51))+($K51="custom")*CustCF!T51</f>
        <v/>
      </c>
      <c r="AA51" s="87">
        <f>($K51="Bell Curve")*(_xlfn.NORM.DIST(AND(AA$6&gt;=$F51,AA$6&lt;=$H51)*(AA$6-$F51+1),$J51/2,$M51,TRUE)-_xlfn.NORM.DIST(AND(AA$6&gt;=$F51,AA$6&lt;=$H51)*(Z$6-$F51+1),$J51/2,$M51,TRUE))/(1-2*_xlfn.NORM.DIST(0,$J51/2,$M51,TRUE))*$D51+($K51="Steady Growth")*(AND(AA$6&gt;=$F51,AA$6&lt;=$H51)*((AA$6-$F51+1)/($J51*($J51+1)/2)*$D51))+($K51="custom")*CustCF!U51</f>
        <v/>
      </c>
      <c r="AB51" s="87">
        <f>($K51="Bell Curve")*(_xlfn.NORM.DIST(AND(AB$6&gt;=$F51,AB$6&lt;=$H51)*(AB$6-$F51+1),$J51/2,$M51,TRUE)-_xlfn.NORM.DIST(AND(AB$6&gt;=$F51,AB$6&lt;=$H51)*(AA$6-$F51+1),$J51/2,$M51,TRUE))/(1-2*_xlfn.NORM.DIST(0,$J51/2,$M51,TRUE))*$D51+($K51="Steady Growth")*(AND(AB$6&gt;=$F51,AB$6&lt;=$H51)*((AB$6-$F51+1)/($J51*($J51+1)/2)*$D51))+($K51="custom")*CustCF!V51</f>
        <v/>
      </c>
      <c r="AC51" s="87">
        <f>($K51="Bell Curve")*(_xlfn.NORM.DIST(AND(AC$6&gt;=$F51,AC$6&lt;=$H51)*(AC$6-$F51+1),$J51/2,$M51,TRUE)-_xlfn.NORM.DIST(AND(AC$6&gt;=$F51,AC$6&lt;=$H51)*(AB$6-$F51+1),$J51/2,$M51,TRUE))/(1-2*_xlfn.NORM.DIST(0,$J51/2,$M51,TRUE))*$D51+($K51="Steady Growth")*(AND(AC$6&gt;=$F51,AC$6&lt;=$H51)*((AC$6-$F51+1)/($J51*($J51+1)/2)*$D51))+($K51="custom")*CustCF!W51</f>
        <v/>
      </c>
      <c r="AD51" s="87">
        <f>($K51="Bell Curve")*(_xlfn.NORM.DIST(AND(AD$6&gt;=$F51,AD$6&lt;=$H51)*(AD$6-$F51+1),$J51/2,$M51,TRUE)-_xlfn.NORM.DIST(AND(AD$6&gt;=$F51,AD$6&lt;=$H51)*(AC$6-$F51+1),$J51/2,$M51,TRUE))/(1-2*_xlfn.NORM.DIST(0,$J51/2,$M51,TRUE))*$D51+($K51="Steady Growth")*(AND(AD$6&gt;=$F51,AD$6&lt;=$H51)*((AD$6-$F51+1)/($J51*($J51+1)/2)*$D51))+($K51="custom")*CustCF!X51</f>
        <v/>
      </c>
      <c r="AE51" s="87">
        <f>($K51="Bell Curve")*(_xlfn.NORM.DIST(AND(AE$6&gt;=$F51,AE$6&lt;=$H51)*(AE$6-$F51+1),$J51/2,$M51,TRUE)-_xlfn.NORM.DIST(AND(AE$6&gt;=$F51,AE$6&lt;=$H51)*(AD$6-$F51+1),$J51/2,$M51,TRUE))/(1-2*_xlfn.NORM.DIST(0,$J51/2,$M51,TRUE))*$D51+($K51="Steady Growth")*(AND(AE$6&gt;=$F51,AE$6&lt;=$H51)*((AE$6-$F51+1)/($J51*($J51+1)/2)*$D51))+($K51="custom")*CustCF!Y51</f>
        <v/>
      </c>
      <c r="AF51" s="87">
        <f>($K51="Bell Curve")*(_xlfn.NORM.DIST(AND(AF$6&gt;=$F51,AF$6&lt;=$H51)*(AF$6-$F51+1),$J51/2,$M51,TRUE)-_xlfn.NORM.DIST(AND(AF$6&gt;=$F51,AF$6&lt;=$H51)*(AE$6-$F51+1),$J51/2,$M51,TRUE))/(1-2*_xlfn.NORM.DIST(0,$J51/2,$M51,TRUE))*$D51+($K51="Steady Growth")*(AND(AF$6&gt;=$F51,AF$6&lt;=$H51)*((AF$6-$F51+1)/($J51*($J51+1)/2)*$D51))+($K51="custom")*CustCF!Z51</f>
        <v/>
      </c>
      <c r="AG51" s="87">
        <f>($K51="Bell Curve")*(_xlfn.NORM.DIST(AND(AG$6&gt;=$F51,AG$6&lt;=$H51)*(AG$6-$F51+1),$J51/2,$M51,TRUE)-_xlfn.NORM.DIST(AND(AG$6&gt;=$F51,AG$6&lt;=$H51)*(AF$6-$F51+1),$J51/2,$M51,TRUE))/(1-2*_xlfn.NORM.DIST(0,$J51/2,$M51,TRUE))*$D51+($K51="Steady Growth")*(AND(AG$6&gt;=$F51,AG$6&lt;=$H51)*((AG$6-$F51+1)/($J51*($J51+1)/2)*$D51))+($K51="custom")*CustCF!AA51</f>
        <v/>
      </c>
      <c r="AH51" s="87">
        <f>($K51="Bell Curve")*(_xlfn.NORM.DIST(AND(AH$6&gt;=$F51,AH$6&lt;=$H51)*(AH$6-$F51+1),$J51/2,$M51,TRUE)-_xlfn.NORM.DIST(AND(AH$6&gt;=$F51,AH$6&lt;=$H51)*(AG$6-$F51+1),$J51/2,$M51,TRUE))/(1-2*_xlfn.NORM.DIST(0,$J51/2,$M51,TRUE))*$D51+($K51="Steady Growth")*(AND(AH$6&gt;=$F51,AH$6&lt;=$H51)*((AH$6-$F51+1)/($J51*($J51+1)/2)*$D51))+($K51="custom")*CustCF!AB51</f>
        <v/>
      </c>
      <c r="AI51" s="87">
        <f>($K51="Bell Curve")*(_xlfn.NORM.DIST(AND(AI$6&gt;=$F51,AI$6&lt;=$H51)*(AI$6-$F51+1),$J51/2,$M51,TRUE)-_xlfn.NORM.DIST(AND(AI$6&gt;=$F51,AI$6&lt;=$H51)*(AH$6-$F51+1),$J51/2,$M51,TRUE))/(1-2*_xlfn.NORM.DIST(0,$J51/2,$M51,TRUE))*$D51+($K51="Steady Growth")*(AND(AI$6&gt;=$F51,AI$6&lt;=$H51)*((AI$6-$F51+1)/($J51*($J51+1)/2)*$D51))+($K51="custom")*CustCF!AC51</f>
        <v/>
      </c>
      <c r="AJ51" s="87">
        <f>($K51="Bell Curve")*(_xlfn.NORM.DIST(AND(AJ$6&gt;=$F51,AJ$6&lt;=$H51)*(AJ$6-$F51+1),$J51/2,$M51,TRUE)-_xlfn.NORM.DIST(AND(AJ$6&gt;=$F51,AJ$6&lt;=$H51)*(AI$6-$F51+1),$J51/2,$M51,TRUE))/(1-2*_xlfn.NORM.DIST(0,$J51/2,$M51,TRUE))*$D51+($K51="Steady Growth")*(AND(AJ$6&gt;=$F51,AJ$6&lt;=$H51)*((AJ$6-$F51+1)/($J51*($J51+1)/2)*$D51))+($K51="custom")*CustCF!AD51</f>
        <v/>
      </c>
      <c r="AK51" s="87">
        <f>($K51="Bell Curve")*(_xlfn.NORM.DIST(AND(AK$6&gt;=$F51,AK$6&lt;=$H51)*(AK$6-$F51+1),$J51/2,$M51,TRUE)-_xlfn.NORM.DIST(AND(AK$6&gt;=$F51,AK$6&lt;=$H51)*(AJ$6-$F51+1),$J51/2,$M51,TRUE))/(1-2*_xlfn.NORM.DIST(0,$J51/2,$M51,TRUE))*$D51+($K51="Steady Growth")*(AND(AK$6&gt;=$F51,AK$6&lt;=$H51)*((AK$6-$F51+1)/($J51*($J51+1)/2)*$D51))+($K51="custom")*CustCF!AE51</f>
        <v/>
      </c>
      <c r="AL51" s="87">
        <f>($K51="Bell Curve")*(_xlfn.NORM.DIST(AND(AL$6&gt;=$F51,AL$6&lt;=$H51)*(AL$6-$F51+1),$J51/2,$M51,TRUE)-_xlfn.NORM.DIST(AND(AL$6&gt;=$F51,AL$6&lt;=$H51)*(AK$6-$F51+1),$J51/2,$M51,TRUE))/(1-2*_xlfn.NORM.DIST(0,$J51/2,$M51,TRUE))*$D51+($K51="Steady Growth")*(AND(AL$6&gt;=$F51,AL$6&lt;=$H51)*((AL$6-$F51+1)/($J51*($J51+1)/2)*$D51))+($K51="custom")*CustCF!AF51</f>
        <v/>
      </c>
      <c r="AM51" s="87">
        <f>($K51="Bell Curve")*(_xlfn.NORM.DIST(AND(AM$6&gt;=$F51,AM$6&lt;=$H51)*(AM$6-$F51+1),$J51/2,$M51,TRUE)-_xlfn.NORM.DIST(AND(AM$6&gt;=$F51,AM$6&lt;=$H51)*(AL$6-$F51+1),$J51/2,$M51,TRUE))/(1-2*_xlfn.NORM.DIST(0,$J51/2,$M51,TRUE))*$D51+($K51="Steady Growth")*(AND(AM$6&gt;=$F51,AM$6&lt;=$H51)*((AM$6-$F51+1)/($J51*($J51+1)/2)*$D51))+($K51="custom")*CustCF!AG51</f>
        <v/>
      </c>
      <c r="AN51" s="87">
        <f>($K51="Bell Curve")*(_xlfn.NORM.DIST(AND(AN$6&gt;=$F51,AN$6&lt;=$H51)*(AN$6-$F51+1),$J51/2,$M51,TRUE)-_xlfn.NORM.DIST(AND(AN$6&gt;=$F51,AN$6&lt;=$H51)*(AM$6-$F51+1),$J51/2,$M51,TRUE))/(1-2*_xlfn.NORM.DIST(0,$J51/2,$M51,TRUE))*$D51+($K51="Steady Growth")*(AND(AN$6&gt;=$F51,AN$6&lt;=$H51)*((AN$6-$F51+1)/($J51*($J51+1)/2)*$D51))+($K51="custom")*CustCF!AH51</f>
        <v/>
      </c>
      <c r="AO51" s="87">
        <f>($K51="Bell Curve")*(_xlfn.NORM.DIST(AND(AO$6&gt;=$F51,AO$6&lt;=$H51)*(AO$6-$F51+1),$J51/2,$M51,TRUE)-_xlfn.NORM.DIST(AND(AO$6&gt;=$F51,AO$6&lt;=$H51)*(AN$6-$F51+1),$J51/2,$M51,TRUE))/(1-2*_xlfn.NORM.DIST(0,$J51/2,$M51,TRUE))*$D51+($K51="Steady Growth")*(AND(AO$6&gt;=$F51,AO$6&lt;=$H51)*((AO$6-$F51+1)/($J51*($J51+1)/2)*$D51))+($K51="custom")*CustCF!AI51</f>
        <v/>
      </c>
      <c r="AP51" s="87">
        <f>($K51="Bell Curve")*(_xlfn.NORM.DIST(AND(AP$6&gt;=$F51,AP$6&lt;=$H51)*(AP$6-$F51+1),$J51/2,$M51,TRUE)-_xlfn.NORM.DIST(AND(AP$6&gt;=$F51,AP$6&lt;=$H51)*(AO$6-$F51+1),$J51/2,$M51,TRUE))/(1-2*_xlfn.NORM.DIST(0,$J51/2,$M51,TRUE))*$D51+($K51="Steady Growth")*(AND(AP$6&gt;=$F51,AP$6&lt;=$H51)*((AP$6-$F51+1)/($J51*($J51+1)/2)*$D51))+($K51="custom")*CustCF!AJ51</f>
        <v/>
      </c>
      <c r="AQ51" s="87">
        <f>($K51="Bell Curve")*(_xlfn.NORM.DIST(AND(AQ$6&gt;=$F51,AQ$6&lt;=$H51)*(AQ$6-$F51+1),$J51/2,$M51,TRUE)-_xlfn.NORM.DIST(AND(AQ$6&gt;=$F51,AQ$6&lt;=$H51)*(AP$6-$F51+1),$J51/2,$M51,TRUE))/(1-2*_xlfn.NORM.DIST(0,$J51/2,$M51,TRUE))*$D51+($K51="Steady Growth")*(AND(AQ$6&gt;=$F51,AQ$6&lt;=$H51)*((AQ$6-$F51+1)/($J51*($J51+1)/2)*$D51))+($K51="custom")*CustCF!AK51</f>
        <v/>
      </c>
      <c r="AR51" s="87">
        <f>($K51="Bell Curve")*(_xlfn.NORM.DIST(AND(AR$6&gt;=$F51,AR$6&lt;=$H51)*(AR$6-$F51+1),$J51/2,$M51,TRUE)-_xlfn.NORM.DIST(AND(AR$6&gt;=$F51,AR$6&lt;=$H51)*(AQ$6-$F51+1),$J51/2,$M51,TRUE))/(1-2*_xlfn.NORM.DIST(0,$J51/2,$M51,TRUE))*$D51+($K51="Steady Growth")*(AND(AR$6&gt;=$F51,AR$6&lt;=$H51)*((AR$6-$F51+1)/($J51*($J51+1)/2)*$D51))+($K51="custom")*CustCF!AL51</f>
        <v/>
      </c>
      <c r="AS51" s="87">
        <f>($K51="Bell Curve")*(_xlfn.NORM.DIST(AND(AS$6&gt;=$F51,AS$6&lt;=$H51)*(AS$6-$F51+1),$J51/2,$M51,TRUE)-_xlfn.NORM.DIST(AND(AS$6&gt;=$F51,AS$6&lt;=$H51)*(AR$6-$F51+1),$J51/2,$M51,TRUE))/(1-2*_xlfn.NORM.DIST(0,$J51/2,$M51,TRUE))*$D51+($K51="Steady Growth")*(AND(AS$6&gt;=$F51,AS$6&lt;=$H51)*((AS$6-$F51+1)/($J51*($J51+1)/2)*$D51))+($K51="custom")*CustCF!AM51</f>
        <v/>
      </c>
      <c r="AT51" s="87">
        <f>($K51="Bell Curve")*(_xlfn.NORM.DIST(AND(AT$6&gt;=$F51,AT$6&lt;=$H51)*(AT$6-$F51+1),$J51/2,$M51,TRUE)-_xlfn.NORM.DIST(AND(AT$6&gt;=$F51,AT$6&lt;=$H51)*(AS$6-$F51+1),$J51/2,$M51,TRUE))/(1-2*_xlfn.NORM.DIST(0,$J51/2,$M51,TRUE))*$D51+($K51="Steady Growth")*(AND(AT$6&gt;=$F51,AT$6&lt;=$H51)*((AT$6-$F51+1)/($J51*($J51+1)/2)*$D51))+($K51="custom")*CustCF!AN51</f>
        <v/>
      </c>
      <c r="AU51" s="87">
        <f>($K51="Bell Curve")*(_xlfn.NORM.DIST(AND(AU$6&gt;=$F51,AU$6&lt;=$H51)*(AU$6-$F51+1),$J51/2,$M51,TRUE)-_xlfn.NORM.DIST(AND(AU$6&gt;=$F51,AU$6&lt;=$H51)*(AT$6-$F51+1),$J51/2,$M51,TRUE))/(1-2*_xlfn.NORM.DIST(0,$J51/2,$M51,TRUE))*$D51+($K51="Steady Growth")*(AND(AU$6&gt;=$F51,AU$6&lt;=$H51)*((AU$6-$F51+1)/($J51*($J51+1)/2)*$D51))+($K51="custom")*CustCF!AO51</f>
        <v/>
      </c>
      <c r="AV51" s="87">
        <f>($K51="Bell Curve")*(_xlfn.NORM.DIST(AND(AV$6&gt;=$F51,AV$6&lt;=$H51)*(AV$6-$F51+1),$J51/2,$M51,TRUE)-_xlfn.NORM.DIST(AND(AV$6&gt;=$F51,AV$6&lt;=$H51)*(AU$6-$F51+1),$J51/2,$M51,TRUE))/(1-2*_xlfn.NORM.DIST(0,$J51/2,$M51,TRUE))*$D51+($K51="Steady Growth")*(AND(AV$6&gt;=$F51,AV$6&lt;=$H51)*((AV$6-$F51+1)/($J51*($J51+1)/2)*$D51))+($K51="custom")*CustCF!AP51</f>
        <v/>
      </c>
      <c r="AW51" s="87">
        <f>($K51="Bell Curve")*(_xlfn.NORM.DIST(AND(AW$6&gt;=$F51,AW$6&lt;=$H51)*(AW$6-$F51+1),$J51/2,$M51,TRUE)-_xlfn.NORM.DIST(AND(AW$6&gt;=$F51,AW$6&lt;=$H51)*(AV$6-$F51+1),$J51/2,$M51,TRUE))/(1-2*_xlfn.NORM.DIST(0,$J51/2,$M51,TRUE))*$D51+($K51="Steady Growth")*(AND(AW$6&gt;=$F51,AW$6&lt;=$H51)*((AW$6-$F51+1)/($J51*($J51+1)/2)*$D51))+($K51="custom")*CustCF!AQ51</f>
        <v/>
      </c>
      <c r="AX51" s="87">
        <f>($K51="Bell Curve")*(_xlfn.NORM.DIST(AND(AX$6&gt;=$F51,AX$6&lt;=$H51)*(AX$6-$F51+1),$J51/2,$M51,TRUE)-_xlfn.NORM.DIST(AND(AX$6&gt;=$F51,AX$6&lt;=$H51)*(AW$6-$F51+1),$J51/2,$M51,TRUE))/(1-2*_xlfn.NORM.DIST(0,$J51/2,$M51,TRUE))*$D51+($K51="Steady Growth")*(AND(AX$6&gt;=$F51,AX$6&lt;=$H51)*((AX$6-$F51+1)/($J51*($J51+1)/2)*$D51))+($K51="custom")*CustCF!AR51</f>
        <v/>
      </c>
      <c r="AY51" s="87">
        <f>($K51="Bell Curve")*(_xlfn.NORM.DIST(AND(AY$6&gt;=$F51,AY$6&lt;=$H51)*(AY$6-$F51+1),$J51/2,$M51,TRUE)-_xlfn.NORM.DIST(AND(AY$6&gt;=$F51,AY$6&lt;=$H51)*(AX$6-$F51+1),$J51/2,$M51,TRUE))/(1-2*_xlfn.NORM.DIST(0,$J51/2,$M51,TRUE))*$D51+($K51="Steady Growth")*(AND(AY$6&gt;=$F51,AY$6&lt;=$H51)*((AY$6-$F51+1)/($J51*($J51+1)/2)*$D51))+($K51="custom")*CustCF!AS51</f>
        <v/>
      </c>
      <c r="AZ51" s="87">
        <f>($K51="Bell Curve")*(_xlfn.NORM.DIST(AND(AZ$6&gt;=$F51,AZ$6&lt;=$H51)*(AZ$6-$F51+1),$J51/2,$M51,TRUE)-_xlfn.NORM.DIST(AND(AZ$6&gt;=$F51,AZ$6&lt;=$H51)*(AY$6-$F51+1),$J51/2,$M51,TRUE))/(1-2*_xlfn.NORM.DIST(0,$J51/2,$M51,TRUE))*$D51+($K51="Steady Growth")*(AND(AZ$6&gt;=$F51,AZ$6&lt;=$H51)*((AZ$6-$F51+1)/($J51*($J51+1)/2)*$D51))+($K51="custom")*CustCF!AT51</f>
        <v/>
      </c>
      <c r="BA51" s="87">
        <f>($K51="Bell Curve")*(_xlfn.NORM.DIST(AND(BA$6&gt;=$F51,BA$6&lt;=$H51)*(BA$6-$F51+1),$J51/2,$M51,TRUE)-_xlfn.NORM.DIST(AND(BA$6&gt;=$F51,BA$6&lt;=$H51)*(AZ$6-$F51+1),$J51/2,$M51,TRUE))/(1-2*_xlfn.NORM.DIST(0,$J51/2,$M51,TRUE))*$D51+($K51="Steady Growth")*(AND(BA$6&gt;=$F51,BA$6&lt;=$H51)*((BA$6-$F51+1)/($J51*($J51+1)/2)*$D51))+($K51="custom")*CustCF!AU51</f>
        <v/>
      </c>
      <c r="BB51" s="87">
        <f>($K51="Bell Curve")*(_xlfn.NORM.DIST(AND(BB$6&gt;=$F51,BB$6&lt;=$H51)*(BB$6-$F51+1),$J51/2,$M51,TRUE)-_xlfn.NORM.DIST(AND(BB$6&gt;=$F51,BB$6&lt;=$H51)*(BA$6-$F51+1),$J51/2,$M51,TRUE))/(1-2*_xlfn.NORM.DIST(0,$J51/2,$M51,TRUE))*$D51+($K51="Steady Growth")*(AND(BB$6&gt;=$F51,BB$6&lt;=$H51)*((BB$6-$F51+1)/($J51*($J51+1)/2)*$D51))+($K51="custom")*CustCF!AV51</f>
        <v/>
      </c>
      <c r="BC51" s="87">
        <f>($K51="Bell Curve")*(_xlfn.NORM.DIST(AND(BC$6&gt;=$F51,BC$6&lt;=$H51)*(BC$6-$F51+1),$J51/2,$M51,TRUE)-_xlfn.NORM.DIST(AND(BC$6&gt;=$F51,BC$6&lt;=$H51)*(BB$6-$F51+1),$J51/2,$M51,TRUE))/(1-2*_xlfn.NORM.DIST(0,$J51/2,$M51,TRUE))*$D51+($K51="Steady Growth")*(AND(BC$6&gt;=$F51,BC$6&lt;=$H51)*((BC$6-$F51+1)/($J51*($J51+1)/2)*$D51))+($K51="custom")*CustCF!AW51</f>
        <v/>
      </c>
      <c r="BD51" s="87">
        <f>($K51="Bell Curve")*(_xlfn.NORM.DIST(AND(BD$6&gt;=$F51,BD$6&lt;=$H51)*(BD$6-$F51+1),$J51/2,$M51,TRUE)-_xlfn.NORM.DIST(AND(BD$6&gt;=$F51,BD$6&lt;=$H51)*(BC$6-$F51+1),$J51/2,$M51,TRUE))/(1-2*_xlfn.NORM.DIST(0,$J51/2,$M51,TRUE))*$D51+($K51="Steady Growth")*(AND(BD$6&gt;=$F51,BD$6&lt;=$H51)*((BD$6-$F51+1)/($J51*($J51+1)/2)*$D51))+($K51="custom")*CustCF!AX51</f>
        <v/>
      </c>
      <c r="BE51" s="87">
        <f>($K51="Bell Curve")*(_xlfn.NORM.DIST(AND(BE$6&gt;=$F51,BE$6&lt;=$H51)*(BE$6-$F51+1),$J51/2,$M51,TRUE)-_xlfn.NORM.DIST(AND(BE$6&gt;=$F51,BE$6&lt;=$H51)*(BD$6-$F51+1),$J51/2,$M51,TRUE))/(1-2*_xlfn.NORM.DIST(0,$J51/2,$M51,TRUE))*$D51+($K51="Steady Growth")*(AND(BE$6&gt;=$F51,BE$6&lt;=$H51)*((BE$6-$F51+1)/($J51*($J51+1)/2)*$D51))+($K51="custom")*CustCF!AY51</f>
        <v/>
      </c>
      <c r="BF51" s="87">
        <f>($K51="Bell Curve")*(_xlfn.NORM.DIST(AND(BF$6&gt;=$F51,BF$6&lt;=$H51)*(BF$6-$F51+1),$J51/2,$M51,TRUE)-_xlfn.NORM.DIST(AND(BF$6&gt;=$F51,BF$6&lt;=$H51)*(BE$6-$F51+1),$J51/2,$M51,TRUE))/(1-2*_xlfn.NORM.DIST(0,$J51/2,$M51,TRUE))*$D51+($K51="Steady Growth")*(AND(BF$6&gt;=$F51,BF$6&lt;=$H51)*((BF$6-$F51+1)/($J51*($J51+1)/2)*$D51))+($K51="custom")*CustCF!AZ51</f>
        <v/>
      </c>
      <c r="BG51" s="87">
        <f>($K51="Bell Curve")*(_xlfn.NORM.DIST(AND(BG$6&gt;=$F51,BG$6&lt;=$H51)*(BG$6-$F51+1),$J51/2,$M51,TRUE)-_xlfn.NORM.DIST(AND(BG$6&gt;=$F51,BG$6&lt;=$H51)*(BF$6-$F51+1),$J51/2,$M51,TRUE))/(1-2*_xlfn.NORM.DIST(0,$J51/2,$M51,TRUE))*$D51+($K51="Steady Growth")*(AND(BG$6&gt;=$F51,BG$6&lt;=$H51)*((BG$6-$F51+1)/($J51*($J51+1)/2)*$D51))+($K51="custom")*CustCF!BA51</f>
        <v/>
      </c>
      <c r="BH51" s="87">
        <f>($K51="Bell Curve")*(_xlfn.NORM.DIST(AND(BH$6&gt;=$F51,BH$6&lt;=$H51)*(BH$6-$F51+1),$J51/2,$M51,TRUE)-_xlfn.NORM.DIST(AND(BH$6&gt;=$F51,BH$6&lt;=$H51)*(BG$6-$F51+1),$J51/2,$M51,TRUE))/(1-2*_xlfn.NORM.DIST(0,$J51/2,$M51,TRUE))*$D51+($K51="Steady Growth")*(AND(BH$6&gt;=$F51,BH$6&lt;=$H51)*((BH$6-$F51+1)/($J51*($J51+1)/2)*$D51))+($K51="custom")*CustCF!BB51</f>
        <v/>
      </c>
      <c r="BI51" s="87">
        <f>($K51="Bell Curve")*(_xlfn.NORM.DIST(AND(BI$6&gt;=$F51,BI$6&lt;=$H51)*(BI$6-$F51+1),$J51/2,$M51,TRUE)-_xlfn.NORM.DIST(AND(BI$6&gt;=$F51,BI$6&lt;=$H51)*(BH$6-$F51+1),$J51/2,$M51,TRUE))/(1-2*_xlfn.NORM.DIST(0,$J51/2,$M51,TRUE))*$D51+($K51="Steady Growth")*(AND(BI$6&gt;=$F51,BI$6&lt;=$H51)*((BI$6-$F51+1)/($J51*($J51+1)/2)*$D51))+($K51="custom")*CustCF!BC51</f>
        <v/>
      </c>
      <c r="BJ51" s="87">
        <f>($K51="Bell Curve")*(_xlfn.NORM.DIST(AND(BJ$6&gt;=$F51,BJ$6&lt;=$H51)*(BJ$6-$F51+1),$J51/2,$M51,TRUE)-_xlfn.NORM.DIST(AND(BJ$6&gt;=$F51,BJ$6&lt;=$H51)*(BI$6-$F51+1),$J51/2,$M51,TRUE))/(1-2*_xlfn.NORM.DIST(0,$J51/2,$M51,TRUE))*$D51+($K51="Steady Growth")*(AND(BJ$6&gt;=$F51,BJ$6&lt;=$H51)*((BJ$6-$F51+1)/($J51*($J51+1)/2)*$D51))+($K51="custom")*CustCF!BD51</f>
        <v/>
      </c>
      <c r="BK51" s="87">
        <f>($K51="Bell Curve")*(_xlfn.NORM.DIST(AND(BK$6&gt;=$F51,BK$6&lt;=$H51)*(BK$6-$F51+1),$J51/2,$M51,TRUE)-_xlfn.NORM.DIST(AND(BK$6&gt;=$F51,BK$6&lt;=$H51)*(BJ$6-$F51+1),$J51/2,$M51,TRUE))/(1-2*_xlfn.NORM.DIST(0,$J51/2,$M51,TRUE))*$D51+($K51="Steady Growth")*(AND(BK$6&gt;=$F51,BK$6&lt;=$H51)*((BK$6-$F51+1)/($J51*($J51+1)/2)*$D51))+($K51="custom")*CustCF!BE51</f>
        <v/>
      </c>
      <c r="BL51" s="87">
        <f>($K51="Bell Curve")*(_xlfn.NORM.DIST(AND(BL$6&gt;=$F51,BL$6&lt;=$H51)*(BL$6-$F51+1),$J51/2,$M51,TRUE)-_xlfn.NORM.DIST(AND(BL$6&gt;=$F51,BL$6&lt;=$H51)*(BK$6-$F51+1),$J51/2,$M51,TRUE))/(1-2*_xlfn.NORM.DIST(0,$J51/2,$M51,TRUE))*$D51+($K51="Steady Growth")*(AND(BL$6&gt;=$F51,BL$6&lt;=$H51)*((BL$6-$F51+1)/($J51*($J51+1)/2)*$D51))+($K51="custom")*CustCF!BF51</f>
        <v/>
      </c>
      <c r="BM51" s="87">
        <f>($K51="Bell Curve")*(_xlfn.NORM.DIST(AND(BM$6&gt;=$F51,BM$6&lt;=$H51)*(BM$6-$F51+1),$J51/2,$M51,TRUE)-_xlfn.NORM.DIST(AND(BM$6&gt;=$F51,BM$6&lt;=$H51)*(BL$6-$F51+1),$J51/2,$M51,TRUE))/(1-2*_xlfn.NORM.DIST(0,$J51/2,$M51,TRUE))*$D51+($K51="Steady Growth")*(AND(BM$6&gt;=$F51,BM$6&lt;=$H51)*((BM$6-$F51+1)/($J51*($J51+1)/2)*$D51))+($K51="custom")*CustCF!BG51</f>
        <v/>
      </c>
      <c r="BN51" s="87">
        <f>($K51="Bell Curve")*(_xlfn.NORM.DIST(AND(BN$6&gt;=$F51,BN$6&lt;=$H51)*(BN$6-$F51+1),$J51/2,$M51,TRUE)-_xlfn.NORM.DIST(AND(BN$6&gt;=$F51,BN$6&lt;=$H51)*(BM$6-$F51+1),$J51/2,$M51,TRUE))/(1-2*_xlfn.NORM.DIST(0,$J51/2,$M51,TRUE))*$D51+($K51="Steady Growth")*(AND(BN$6&gt;=$F51,BN$6&lt;=$H51)*((BN$6-$F51+1)/($J51*($J51+1)/2)*$D51))+($K51="custom")*CustCF!BH51</f>
        <v/>
      </c>
      <c r="BO51" s="87">
        <f>($K51="Bell Curve")*(_xlfn.NORM.DIST(AND(BO$6&gt;=$F51,BO$6&lt;=$H51)*(BO$6-$F51+1),$J51/2,$M51,TRUE)-_xlfn.NORM.DIST(AND(BO$6&gt;=$F51,BO$6&lt;=$H51)*(BN$6-$F51+1),$J51/2,$M51,TRUE))/(1-2*_xlfn.NORM.DIST(0,$J51/2,$M51,TRUE))*$D51+($K51="Steady Growth")*(AND(BO$6&gt;=$F51,BO$6&lt;=$H51)*((BO$6-$F51+1)/($J51*($J51+1)/2)*$D51))+($K51="custom")*CustCF!BI51</f>
        <v/>
      </c>
      <c r="BP51" s="87">
        <f>($K51="Bell Curve")*(_xlfn.NORM.DIST(AND(BP$6&gt;=$F51,BP$6&lt;=$H51)*(BP$6-$F51+1),$J51/2,$M51,TRUE)-_xlfn.NORM.DIST(AND(BP$6&gt;=$F51,BP$6&lt;=$H51)*(BO$6-$F51+1),$J51/2,$M51,TRUE))/(1-2*_xlfn.NORM.DIST(0,$J51/2,$M51,TRUE))*$D51+($K51="Steady Growth")*(AND(BP$6&gt;=$F51,BP$6&lt;=$H51)*((BP$6-$F51+1)/($J51*($J51+1)/2)*$D51))+($K51="custom")*CustCF!BJ51</f>
        <v/>
      </c>
      <c r="BQ51" s="87">
        <f>($K51="Bell Curve")*(_xlfn.NORM.DIST(AND(BQ$6&gt;=$F51,BQ$6&lt;=$H51)*(BQ$6-$F51+1),$J51/2,$M51,TRUE)-_xlfn.NORM.DIST(AND(BQ$6&gt;=$F51,BQ$6&lt;=$H51)*(BP$6-$F51+1),$J51/2,$M51,TRUE))/(1-2*_xlfn.NORM.DIST(0,$J51/2,$M51,TRUE))*$D51+($K51="Steady Growth")*(AND(BQ$6&gt;=$F51,BQ$6&lt;=$H51)*((BQ$6-$F51+1)/($J51*($J51+1)/2)*$D51))+($K51="custom")*CustCF!BK51</f>
        <v/>
      </c>
      <c r="BR51" s="87">
        <f>($K51="Bell Curve")*(_xlfn.NORM.DIST(AND(BR$6&gt;=$F51,BR$6&lt;=$H51)*(BR$6-$F51+1),$J51/2,$M51,TRUE)-_xlfn.NORM.DIST(AND(BR$6&gt;=$F51,BR$6&lt;=$H51)*(BQ$6-$F51+1),$J51/2,$M51,TRUE))/(1-2*_xlfn.NORM.DIST(0,$J51/2,$M51,TRUE))*$D51+($K51="Steady Growth")*(AND(BR$6&gt;=$F51,BR$6&lt;=$H51)*((BR$6-$F51+1)/($J51*($J51+1)/2)*$D51))+($K51="custom")*CustCF!BL51</f>
        <v/>
      </c>
      <c r="BS51" s="87">
        <f>($K51="Bell Curve")*(_xlfn.NORM.DIST(AND(BS$6&gt;=$F51,BS$6&lt;=$H51)*(BS$6-$F51+1),$J51/2,$M51,TRUE)-_xlfn.NORM.DIST(AND(BS$6&gt;=$F51,BS$6&lt;=$H51)*(BR$6-$F51+1),$J51/2,$M51,TRUE))/(1-2*_xlfn.NORM.DIST(0,$J51/2,$M51,TRUE))*$D51+($K51="Steady Growth")*(AND(BS$6&gt;=$F51,BS$6&lt;=$H51)*((BS$6-$F51+1)/($J51*($J51+1)/2)*$D51))+($K51="custom")*CustCF!BM51</f>
        <v/>
      </c>
      <c r="BT51" s="87">
        <f>($K51="Bell Curve")*(_xlfn.NORM.DIST(AND(BT$6&gt;=$F51,BT$6&lt;=$H51)*(BT$6-$F51+1),$J51/2,$M51,TRUE)-_xlfn.NORM.DIST(AND(BT$6&gt;=$F51,BT$6&lt;=$H51)*(BS$6-$F51+1),$J51/2,$M51,TRUE))/(1-2*_xlfn.NORM.DIST(0,$J51/2,$M51,TRUE))*$D51+($K51="Steady Growth")*(AND(BT$6&gt;=$F51,BT$6&lt;=$H51)*((BT$6-$F51+1)/($J51*($J51+1)/2)*$D51))+($K51="custom")*CustCF!BN51</f>
        <v/>
      </c>
      <c r="BU51" s="87">
        <f>($K51="Bell Curve")*(_xlfn.NORM.DIST(AND(BU$6&gt;=$F51,BU$6&lt;=$H51)*(BU$6-$F51+1),$J51/2,$M51,TRUE)-_xlfn.NORM.DIST(AND(BU$6&gt;=$F51,BU$6&lt;=$H51)*(BT$6-$F51+1),$J51/2,$M51,TRUE))/(1-2*_xlfn.NORM.DIST(0,$J51/2,$M51,TRUE))*$D51+($K51="Steady Growth")*(AND(BU$6&gt;=$F51,BU$6&lt;=$H51)*((BU$6-$F51+1)/($J51*($J51+1)/2)*$D51))+($K51="custom")*CustCF!BO51</f>
        <v/>
      </c>
      <c r="BV51" s="87">
        <f>($K51="Bell Curve")*(_xlfn.NORM.DIST(AND(BV$6&gt;=$F51,BV$6&lt;=$H51)*(BV$6-$F51+1),$J51/2,$M51,TRUE)-_xlfn.NORM.DIST(AND(BV$6&gt;=$F51,BV$6&lt;=$H51)*(BU$6-$F51+1),$J51/2,$M51,TRUE))/(1-2*_xlfn.NORM.DIST(0,$J51/2,$M51,TRUE))*$D51+($K51="Steady Growth")*(AND(BV$6&gt;=$F51,BV$6&lt;=$H51)*((BV$6-$F51+1)/($J51*($J51+1)/2)*$D51))+($K51="custom")*CustCF!BP51</f>
        <v/>
      </c>
      <c r="BW51" s="87">
        <f>($K51="Bell Curve")*(_xlfn.NORM.DIST(AND(BW$6&gt;=$F51,BW$6&lt;=$H51)*(BW$6-$F51+1),$J51/2,$M51,TRUE)-_xlfn.NORM.DIST(AND(BW$6&gt;=$F51,BW$6&lt;=$H51)*(BV$6-$F51+1),$J51/2,$M51,TRUE))/(1-2*_xlfn.NORM.DIST(0,$J51/2,$M51,TRUE))*$D51+($K51="Steady Growth")*(AND(BW$6&gt;=$F51,BW$6&lt;=$H51)*((BW$6-$F51+1)/($J51*($J51+1)/2)*$D51))+($K51="custom")*CustCF!BQ51</f>
        <v/>
      </c>
      <c r="BX51" s="87">
        <f>($K51="Bell Curve")*(_xlfn.NORM.DIST(AND(BX$6&gt;=$F51,BX$6&lt;=$H51)*(BX$6-$F51+1),$J51/2,$M51,TRUE)-_xlfn.NORM.DIST(AND(BX$6&gt;=$F51,BX$6&lt;=$H51)*(BW$6-$F51+1),$J51/2,$M51,TRUE))/(1-2*_xlfn.NORM.DIST(0,$J51/2,$M51,TRUE))*$D51+($K51="Steady Growth")*(AND(BX$6&gt;=$F51,BX$6&lt;=$H51)*((BX$6-$F51+1)/($J51*($J51+1)/2)*$D51))+($K51="custom")*CustCF!BR51</f>
        <v/>
      </c>
      <c r="BY51" s="87">
        <f>($K51="Bell Curve")*(_xlfn.NORM.DIST(AND(BY$6&gt;=$F51,BY$6&lt;=$H51)*(BY$6-$F51+1),$J51/2,$M51,TRUE)-_xlfn.NORM.DIST(AND(BY$6&gt;=$F51,BY$6&lt;=$H51)*(BX$6-$F51+1),$J51/2,$M51,TRUE))/(1-2*_xlfn.NORM.DIST(0,$J51/2,$M51,TRUE))*$D51+($K51="Steady Growth")*(AND(BY$6&gt;=$F51,BY$6&lt;=$H51)*((BY$6-$F51+1)/($J51*($J51+1)/2)*$D51))+($K51="custom")*CustCF!BS51</f>
        <v/>
      </c>
      <c r="BZ51" s="87">
        <f>($K51="Bell Curve")*(_xlfn.NORM.DIST(AND(BZ$6&gt;=$F51,BZ$6&lt;=$H51)*(BZ$6-$F51+1),$J51/2,$M51,TRUE)-_xlfn.NORM.DIST(AND(BZ$6&gt;=$F51,BZ$6&lt;=$H51)*(BY$6-$F51+1),$J51/2,$M51,TRUE))/(1-2*_xlfn.NORM.DIST(0,$J51/2,$M51,TRUE))*$D51+($K51="Steady Growth")*(AND(BZ$6&gt;=$F51,BZ$6&lt;=$H51)*((BZ$6-$F51+1)/($J51*($J51+1)/2)*$D51))+($K51="custom")*CustCF!BT51</f>
        <v/>
      </c>
      <c r="CA51" s="87">
        <f>($K51="Bell Curve")*(_xlfn.NORM.DIST(AND(CA$6&gt;=$F51,CA$6&lt;=$H51)*(CA$6-$F51+1),$J51/2,$M51,TRUE)-_xlfn.NORM.DIST(AND(CA$6&gt;=$F51,CA$6&lt;=$H51)*(BZ$6-$F51+1),$J51/2,$M51,TRUE))/(1-2*_xlfn.NORM.DIST(0,$J51/2,$M51,TRUE))*$D51+($K51="Steady Growth")*(AND(CA$6&gt;=$F51,CA$6&lt;=$H51)*((CA$6-$F51+1)/($J51*($J51+1)/2)*$D51))+($K51="custom")*CustCF!BU51</f>
        <v/>
      </c>
      <c r="CB51" s="87">
        <f>($K51="Bell Curve")*(_xlfn.NORM.DIST(AND(CB$6&gt;=$F51,CB$6&lt;=$H51)*(CB$6-$F51+1),$J51/2,$M51,TRUE)-_xlfn.NORM.DIST(AND(CB$6&gt;=$F51,CB$6&lt;=$H51)*(CA$6-$F51+1),$J51/2,$M51,TRUE))/(1-2*_xlfn.NORM.DIST(0,$J51/2,$M51,TRUE))*$D51+($K51="Steady Growth")*(AND(CB$6&gt;=$F51,CB$6&lt;=$H51)*((CB$6-$F51+1)/($J51*($J51+1)/2)*$D51))+($K51="custom")*CustCF!BV51</f>
        <v/>
      </c>
      <c r="CC51" s="87">
        <f>($K51="Bell Curve")*(_xlfn.NORM.DIST(AND(CC$6&gt;=$F51,CC$6&lt;=$H51)*(CC$6-$F51+1),$J51/2,$M51,TRUE)-_xlfn.NORM.DIST(AND(CC$6&gt;=$F51,CC$6&lt;=$H51)*(CB$6-$F51+1),$J51/2,$M51,TRUE))/(1-2*_xlfn.NORM.DIST(0,$J51/2,$M51,TRUE))*$D51+($K51="Steady Growth")*(AND(CC$6&gt;=$F51,CC$6&lt;=$H51)*((CC$6-$F51+1)/($J51*($J51+1)/2)*$D51))+($K51="custom")*CustCF!BW51</f>
        <v/>
      </c>
      <c r="CD51" s="87">
        <f>($K51="Bell Curve")*(_xlfn.NORM.DIST(AND(CD$6&gt;=$F51,CD$6&lt;=$H51)*(CD$6-$F51+1),$J51/2,$M51,TRUE)-_xlfn.NORM.DIST(AND(CD$6&gt;=$F51,CD$6&lt;=$H51)*(CC$6-$F51+1),$J51/2,$M51,TRUE))/(1-2*_xlfn.NORM.DIST(0,$J51/2,$M51,TRUE))*$D51+($K51="Steady Growth")*(AND(CD$6&gt;=$F51,CD$6&lt;=$H51)*((CD$6-$F51+1)/($J51*($J51+1)/2)*$D51))+($K51="custom")*CustCF!BX51</f>
        <v/>
      </c>
      <c r="CE51" s="87">
        <f>($K51="Bell Curve")*(_xlfn.NORM.DIST(AND(CE$6&gt;=$F51,CE$6&lt;=$H51)*(CE$6-$F51+1),$J51/2,$M51,TRUE)-_xlfn.NORM.DIST(AND(CE$6&gt;=$F51,CE$6&lt;=$H51)*(CD$6-$F51+1),$J51/2,$M51,TRUE))/(1-2*_xlfn.NORM.DIST(0,$J51/2,$M51,TRUE))*$D51+($K51="Steady Growth")*(AND(CE$6&gt;=$F51,CE$6&lt;=$H51)*((CE$6-$F51+1)/($J51*($J51+1)/2)*$D51))+($K51="custom")*CustCF!BY51</f>
        <v/>
      </c>
      <c r="CF51" s="87">
        <f>($K51="Bell Curve")*(_xlfn.NORM.DIST(AND(CF$6&gt;=$F51,CF$6&lt;=$H51)*(CF$6-$F51+1),$J51/2,$M51,TRUE)-_xlfn.NORM.DIST(AND(CF$6&gt;=$F51,CF$6&lt;=$H51)*(CE$6-$F51+1),$J51/2,$M51,TRUE))/(1-2*_xlfn.NORM.DIST(0,$J51/2,$M51,TRUE))*$D51+($K51="Steady Growth")*(AND(CF$6&gt;=$F51,CF$6&lt;=$H51)*((CF$6-$F51+1)/($J51*($J51+1)/2)*$D51))+($K51="custom")*CustCF!BZ51</f>
        <v/>
      </c>
      <c r="CG51" s="87">
        <f>($K51="Bell Curve")*(_xlfn.NORM.DIST(AND(CG$6&gt;=$F51,CG$6&lt;=$H51)*(CG$6-$F51+1),$J51/2,$M51,TRUE)-_xlfn.NORM.DIST(AND(CG$6&gt;=$F51,CG$6&lt;=$H51)*(CF$6-$F51+1),$J51/2,$M51,TRUE))/(1-2*_xlfn.NORM.DIST(0,$J51/2,$M51,TRUE))*$D51+($K51="Steady Growth")*(AND(CG$6&gt;=$F51,CG$6&lt;=$H51)*((CG$6-$F51+1)/($J51*($J51+1)/2)*$D51))+($K51="custom")*CustCF!CA51</f>
        <v/>
      </c>
      <c r="CH51" s="87">
        <f>($K51="Bell Curve")*(_xlfn.NORM.DIST(AND(CH$6&gt;=$F51,CH$6&lt;=$H51)*(CH$6-$F51+1),$J51/2,$M51,TRUE)-_xlfn.NORM.DIST(AND(CH$6&gt;=$F51,CH$6&lt;=$H51)*(CG$6-$F51+1),$J51/2,$M51,TRUE))/(1-2*_xlfn.NORM.DIST(0,$J51/2,$M51,TRUE))*$D51+($K51="Steady Growth")*(AND(CH$6&gt;=$F51,CH$6&lt;=$H51)*((CH$6-$F51+1)/($J51*($J51+1)/2)*$D51))+($K51="custom")*CustCF!CB51</f>
        <v/>
      </c>
      <c r="CI51" s="87">
        <f>($K51="Bell Curve")*(_xlfn.NORM.DIST(AND(CI$6&gt;=$F51,CI$6&lt;=$H51)*(CI$6-$F51+1),$J51/2,$M51,TRUE)-_xlfn.NORM.DIST(AND(CI$6&gt;=$F51,CI$6&lt;=$H51)*(CH$6-$F51+1),$J51/2,$M51,TRUE))/(1-2*_xlfn.NORM.DIST(0,$J51/2,$M51,TRUE))*$D51+($K51="Steady Growth")*(AND(CI$6&gt;=$F51,CI$6&lt;=$H51)*((CI$6-$F51+1)/($J51*($J51+1)/2)*$D51))+($K51="custom")*CustCF!CC51</f>
        <v/>
      </c>
      <c r="CJ51" s="87">
        <f>($K51="Bell Curve")*(_xlfn.NORM.DIST(AND(CJ$6&gt;=$F51,CJ$6&lt;=$H51)*(CJ$6-$F51+1),$J51/2,$M51,TRUE)-_xlfn.NORM.DIST(AND(CJ$6&gt;=$F51,CJ$6&lt;=$H51)*(CI$6-$F51+1),$J51/2,$M51,TRUE))/(1-2*_xlfn.NORM.DIST(0,$J51/2,$M51,TRUE))*$D51+($K51="Steady Growth")*(AND(CJ$6&gt;=$F51,CJ$6&lt;=$H51)*((CJ$6-$F51+1)/($J51*($J51+1)/2)*$D51))+($K51="custom")*CustCF!CD51</f>
        <v/>
      </c>
      <c r="CK51" s="87">
        <f>($K51="Bell Curve")*(_xlfn.NORM.DIST(AND(CK$6&gt;=$F51,CK$6&lt;=$H51)*(CK$6-$F51+1),$J51/2,$M51,TRUE)-_xlfn.NORM.DIST(AND(CK$6&gt;=$F51,CK$6&lt;=$H51)*(CJ$6-$F51+1),$J51/2,$M51,TRUE))/(1-2*_xlfn.NORM.DIST(0,$J51/2,$M51,TRUE))*$D51+($K51="Steady Growth")*(AND(CK$6&gt;=$F51,CK$6&lt;=$H51)*((CK$6-$F51+1)/($J51*($J51+1)/2)*$D51))+($K51="custom")*CustCF!CE51</f>
        <v/>
      </c>
      <c r="CL51" s="87">
        <f>($K51="Bell Curve")*(_xlfn.NORM.DIST(AND(CL$6&gt;=$F51,CL$6&lt;=$H51)*(CL$6-$F51+1),$J51/2,$M51,TRUE)-_xlfn.NORM.DIST(AND(CL$6&gt;=$F51,CL$6&lt;=$H51)*(CK$6-$F51+1),$J51/2,$M51,TRUE))/(1-2*_xlfn.NORM.DIST(0,$J51/2,$M51,TRUE))*$D51+($K51="Steady Growth")*(AND(CL$6&gt;=$F51,CL$6&lt;=$H51)*((CL$6-$F51+1)/($J51*($J51+1)/2)*$D51))+($K51="custom")*CustCF!CF51</f>
        <v/>
      </c>
      <c r="CM51" s="87">
        <f>($K51="Bell Curve")*(_xlfn.NORM.DIST(AND(CM$6&gt;=$F51,CM$6&lt;=$H51)*(CM$6-$F51+1),$J51/2,$M51,TRUE)-_xlfn.NORM.DIST(AND(CM$6&gt;=$F51,CM$6&lt;=$H51)*(CL$6-$F51+1),$J51/2,$M51,TRUE))/(1-2*_xlfn.NORM.DIST(0,$J51/2,$M51,TRUE))*$D51+($K51="Steady Growth")*(AND(CM$6&gt;=$F51,CM$6&lt;=$H51)*((CM$6-$F51+1)/($J51*($J51+1)/2)*$D51))+($K51="custom")*CustCF!CG51</f>
        <v/>
      </c>
      <c r="CN51" s="87">
        <f>($K51="Bell Curve")*(_xlfn.NORM.DIST(AND(CN$6&gt;=$F51,CN$6&lt;=$H51)*(CN$6-$F51+1),$J51/2,$M51,TRUE)-_xlfn.NORM.DIST(AND(CN$6&gt;=$F51,CN$6&lt;=$H51)*(CM$6-$F51+1),$J51/2,$M51,TRUE))/(1-2*_xlfn.NORM.DIST(0,$J51/2,$M51,TRUE))*$D51+($K51="Steady Growth")*(AND(CN$6&gt;=$F51,CN$6&lt;=$H51)*((CN$6-$F51+1)/($J51*($J51+1)/2)*$D51))+($K51="custom")*CustCF!CH51</f>
        <v/>
      </c>
      <c r="CO51" s="87">
        <f>($K51="Bell Curve")*(_xlfn.NORM.DIST(AND(CO$6&gt;=$F51,CO$6&lt;=$H51)*(CO$6-$F51+1),$J51/2,$M51,TRUE)-_xlfn.NORM.DIST(AND(CO$6&gt;=$F51,CO$6&lt;=$H51)*(CN$6-$F51+1),$J51/2,$M51,TRUE))/(1-2*_xlfn.NORM.DIST(0,$J51/2,$M51,TRUE))*$D51+($K51="Steady Growth")*(AND(CO$6&gt;=$F51,CO$6&lt;=$H51)*((CO$6-$F51+1)/($J51*($J51+1)/2)*$D51))+($K51="custom")*CustCF!CI51</f>
        <v/>
      </c>
      <c r="CP51" s="87">
        <f>($K51="Bell Curve")*(_xlfn.NORM.DIST(AND(CP$6&gt;=$F51,CP$6&lt;=$H51)*(CP$6-$F51+1),$J51/2,$M51,TRUE)-_xlfn.NORM.DIST(AND(CP$6&gt;=$F51,CP$6&lt;=$H51)*(CO$6-$F51+1),$J51/2,$M51,TRUE))/(1-2*_xlfn.NORM.DIST(0,$J51/2,$M51,TRUE))*$D51+($K51="Steady Growth")*(AND(CP$6&gt;=$F51,CP$6&lt;=$H51)*((CP$6-$F51+1)/($J51*($J51+1)/2)*$D51))+($K51="custom")*CustCF!CJ51</f>
        <v/>
      </c>
      <c r="CQ51" s="87">
        <f>($K51="Bell Curve")*(_xlfn.NORM.DIST(AND(CQ$6&gt;=$F51,CQ$6&lt;=$H51)*(CQ$6-$F51+1),$J51/2,$M51,TRUE)-_xlfn.NORM.DIST(AND(CQ$6&gt;=$F51,CQ$6&lt;=$H51)*(CP$6-$F51+1),$J51/2,$M51,TRUE))/(1-2*_xlfn.NORM.DIST(0,$J51/2,$M51,TRUE))*$D51+($K51="Steady Growth")*(AND(CQ$6&gt;=$F51,CQ$6&lt;=$H51)*((CQ$6-$F51+1)/($J51*($J51+1)/2)*$D51))+($K51="custom")*CustCF!CK51</f>
        <v/>
      </c>
      <c r="CR51" s="87">
        <f>($K51="Bell Curve")*(_xlfn.NORM.DIST(AND(CR$6&gt;=$F51,CR$6&lt;=$H51)*(CR$6-$F51+1),$J51/2,$M51,TRUE)-_xlfn.NORM.DIST(AND(CR$6&gt;=$F51,CR$6&lt;=$H51)*(CQ$6-$F51+1),$J51/2,$M51,TRUE))/(1-2*_xlfn.NORM.DIST(0,$J51/2,$M51,TRUE))*$D51+($K51="Steady Growth")*(AND(CR$6&gt;=$F51,CR$6&lt;=$H51)*((CR$6-$F51+1)/($J51*($J51+1)/2)*$D51))+($K51="custom")*CustCF!CL51</f>
        <v/>
      </c>
      <c r="CS51" s="87">
        <f>($K51="Bell Curve")*(_xlfn.NORM.DIST(AND(CS$6&gt;=$F51,CS$6&lt;=$H51)*(CS$6-$F51+1),$J51/2,$M51,TRUE)-_xlfn.NORM.DIST(AND(CS$6&gt;=$F51,CS$6&lt;=$H51)*(CR$6-$F51+1),$J51/2,$M51,TRUE))/(1-2*_xlfn.NORM.DIST(0,$J51/2,$M51,TRUE))*$D51+($K51="Steady Growth")*(AND(CS$6&gt;=$F51,CS$6&lt;=$H51)*((CS$6-$F51+1)/($J51*($J51+1)/2)*$D51))+($K51="custom")*CustCF!CM51</f>
        <v/>
      </c>
      <c r="CT51" s="87">
        <f>($K51="Bell Curve")*(_xlfn.NORM.DIST(AND(CT$6&gt;=$F51,CT$6&lt;=$H51)*(CT$6-$F51+1),$J51/2,$M51,TRUE)-_xlfn.NORM.DIST(AND(CT$6&gt;=$F51,CT$6&lt;=$H51)*(CS$6-$F51+1),$J51/2,$M51,TRUE))/(1-2*_xlfn.NORM.DIST(0,$J51/2,$M51,TRUE))*$D51+($K51="Steady Growth")*(AND(CT$6&gt;=$F51,CT$6&lt;=$H51)*((CT$6-$F51+1)/($J51*($J51+1)/2)*$D51))+($K51="custom")*CustCF!CN51</f>
        <v/>
      </c>
      <c r="CU51" s="87">
        <f>($K51="Bell Curve")*(_xlfn.NORM.DIST(AND(CU$6&gt;=$F51,CU$6&lt;=$H51)*(CU$6-$F51+1),$J51/2,$M51,TRUE)-_xlfn.NORM.DIST(AND(CU$6&gt;=$F51,CU$6&lt;=$H51)*(CT$6-$F51+1),$J51/2,$M51,TRUE))/(1-2*_xlfn.NORM.DIST(0,$J51/2,$M51,TRUE))*$D51+($K51="Steady Growth")*(AND(CU$6&gt;=$F51,CU$6&lt;=$H51)*((CU$6-$F51+1)/($J51*($J51+1)/2)*$D51))+($K51="custom")*CustCF!CO51</f>
        <v/>
      </c>
      <c r="CV51" s="87">
        <f>($K51="Bell Curve")*(_xlfn.NORM.DIST(AND(CV$6&gt;=$F51,CV$6&lt;=$H51)*(CV$6-$F51+1),$J51/2,$M51,TRUE)-_xlfn.NORM.DIST(AND(CV$6&gt;=$F51,CV$6&lt;=$H51)*(CU$6-$F51+1),$J51/2,$M51,TRUE))/(1-2*_xlfn.NORM.DIST(0,$J51/2,$M51,TRUE))*$D51+($K51="Steady Growth")*(AND(CV$6&gt;=$F51,CV$6&lt;=$H51)*((CV$6-$F51+1)/($J51*($J51+1)/2)*$D51))+($K51="custom")*CustCF!CP51</f>
        <v/>
      </c>
      <c r="CW51" s="87">
        <f>($K51="Bell Curve")*(_xlfn.NORM.DIST(AND(CW$6&gt;=$F51,CW$6&lt;=$H51)*(CW$6-$F51+1),$J51/2,$M51,TRUE)-_xlfn.NORM.DIST(AND(CW$6&gt;=$F51,CW$6&lt;=$H51)*(CV$6-$F51+1),$J51/2,$M51,TRUE))/(1-2*_xlfn.NORM.DIST(0,$J51/2,$M51,TRUE))*$D51+($K51="Steady Growth")*(AND(CW$6&gt;=$F51,CW$6&lt;=$H51)*((CW$6-$F51+1)/($J51*($J51+1)/2)*$D51))+($K51="custom")*CustCF!CQ51</f>
        <v/>
      </c>
      <c r="CX51" s="87">
        <f>($K51="Bell Curve")*(_xlfn.NORM.DIST(AND(CX$6&gt;=$F51,CX$6&lt;=$H51)*(CX$6-$F51+1),$J51/2,$M51,TRUE)-_xlfn.NORM.DIST(AND(CX$6&gt;=$F51,CX$6&lt;=$H51)*(CW$6-$F51+1),$J51/2,$M51,TRUE))/(1-2*_xlfn.NORM.DIST(0,$J51/2,$M51,TRUE))*$D51+($K51="Steady Growth")*(AND(CX$6&gt;=$F51,CX$6&lt;=$H51)*((CX$6-$F51+1)/($J51*($J51+1)/2)*$D51))+($K51="custom")*CustCF!CR51</f>
        <v/>
      </c>
      <c r="CY51" s="87">
        <f>($K51="Bell Curve")*(_xlfn.NORM.DIST(AND(CY$6&gt;=$F51,CY$6&lt;=$H51)*(CY$6-$F51+1),$J51/2,$M51,TRUE)-_xlfn.NORM.DIST(AND(CY$6&gt;=$F51,CY$6&lt;=$H51)*(CX$6-$F51+1),$J51/2,$M51,TRUE))/(1-2*_xlfn.NORM.DIST(0,$J51/2,$M51,TRUE))*$D51+($K51="Steady Growth")*(AND(CY$6&gt;=$F51,CY$6&lt;=$H51)*((CY$6-$F51+1)/($J51*($J51+1)/2)*$D51))+($K51="custom")*CustCF!CS51</f>
        <v/>
      </c>
      <c r="CZ51" s="87">
        <f>($K51="Bell Curve")*(_xlfn.NORM.DIST(AND(CZ$6&gt;=$F51,CZ$6&lt;=$H51)*(CZ$6-$F51+1),$J51/2,$M51,TRUE)-_xlfn.NORM.DIST(AND(CZ$6&gt;=$F51,CZ$6&lt;=$H51)*(CY$6-$F51+1),$J51/2,$M51,TRUE))/(1-2*_xlfn.NORM.DIST(0,$J51/2,$M51,TRUE))*$D51+($K51="Steady Growth")*(AND(CZ$6&gt;=$F51,CZ$6&lt;=$H51)*((CZ$6-$F51+1)/($J51*($J51+1)/2)*$D51))+($K51="custom")*CustCF!CT51</f>
        <v/>
      </c>
      <c r="DA51" s="87">
        <f>($K51="Bell Curve")*(_xlfn.NORM.DIST(AND(DA$6&gt;=$F51,DA$6&lt;=$H51)*(DA$6-$F51+1),$J51/2,$M51,TRUE)-_xlfn.NORM.DIST(AND(DA$6&gt;=$F51,DA$6&lt;=$H51)*(CZ$6-$F51+1),$J51/2,$M51,TRUE))/(1-2*_xlfn.NORM.DIST(0,$J51/2,$M51,TRUE))*$D51+($K51="Steady Growth")*(AND(DA$6&gt;=$F51,DA$6&lt;=$H51)*((DA$6-$F51+1)/($J51*($J51+1)/2)*$D51))+($K51="custom")*CustCF!CU51</f>
        <v/>
      </c>
      <c r="DB51" s="87">
        <f>($K51="Bell Curve")*(_xlfn.NORM.DIST(AND(DB$6&gt;=$F51,DB$6&lt;=$H51)*(DB$6-$F51+1),$J51/2,$M51,TRUE)-_xlfn.NORM.DIST(AND(DB$6&gt;=$F51,DB$6&lt;=$H51)*(DA$6-$F51+1),$J51/2,$M51,TRUE))/(1-2*_xlfn.NORM.DIST(0,$J51/2,$M51,TRUE))*$D51+($K51="Steady Growth")*(AND(DB$6&gt;=$F51,DB$6&lt;=$H51)*((DB$6-$F51+1)/($J51*($J51+1)/2)*$D51))+($K51="custom")*CustCF!CV51</f>
        <v/>
      </c>
      <c r="DC51" s="87">
        <f>($K51="Bell Curve")*(_xlfn.NORM.DIST(AND(DC$6&gt;=$F51,DC$6&lt;=$H51)*(DC$6-$F51+1),$J51/2,$M51,TRUE)-_xlfn.NORM.DIST(AND(DC$6&gt;=$F51,DC$6&lt;=$H51)*(DB$6-$F51+1),$J51/2,$M51,TRUE))/(1-2*_xlfn.NORM.DIST(0,$J51/2,$M51,TRUE))*$D51+($K51="Steady Growth")*(AND(DC$6&gt;=$F51,DC$6&lt;=$H51)*((DC$6-$F51+1)/($J51*($J51+1)/2)*$D51))+($K51="custom")*CustCF!CW51</f>
        <v/>
      </c>
      <c r="DD51" s="87">
        <f>($K51="Bell Curve")*(_xlfn.NORM.DIST(AND(DD$6&gt;=$F51,DD$6&lt;=$H51)*(DD$6-$F51+1),$J51/2,$M51,TRUE)-_xlfn.NORM.DIST(AND(DD$6&gt;=$F51,DD$6&lt;=$H51)*(DC$6-$F51+1),$J51/2,$M51,TRUE))/(1-2*_xlfn.NORM.DIST(0,$J51/2,$M51,TRUE))*$D51+($K51="Steady Growth")*(AND(DD$6&gt;=$F51,DD$6&lt;=$H51)*((DD$6-$F51+1)/($J51*($J51+1)/2)*$D51))+($K51="custom")*CustCF!CX51</f>
        <v/>
      </c>
      <c r="DE51" s="87">
        <f>($K51="Bell Curve")*(_xlfn.NORM.DIST(AND(DE$6&gt;=$F51,DE$6&lt;=$H51)*(DE$6-$F51+1),$J51/2,$M51,TRUE)-_xlfn.NORM.DIST(AND(DE$6&gt;=$F51,DE$6&lt;=$H51)*(DD$6-$F51+1),$J51/2,$M51,TRUE))/(1-2*_xlfn.NORM.DIST(0,$J51/2,$M51,TRUE))*$D51+($K51="Steady Growth")*(AND(DE$6&gt;=$F51,DE$6&lt;=$H51)*((DE$6-$F51+1)/($J51*($J51+1)/2)*$D51))+($K51="custom")*CustCF!CY51</f>
        <v/>
      </c>
      <c r="DF51" s="87">
        <f>($K51="Bell Curve")*(_xlfn.NORM.DIST(AND(DF$6&gt;=$F51,DF$6&lt;=$H51)*(DF$6-$F51+1),$J51/2,$M51,TRUE)-_xlfn.NORM.DIST(AND(DF$6&gt;=$F51,DF$6&lt;=$H51)*(DE$6-$F51+1),$J51/2,$M51,TRUE))/(1-2*_xlfn.NORM.DIST(0,$J51/2,$M51,TRUE))*$D51+($K51="Steady Growth")*(AND(DF$6&gt;=$F51,DF$6&lt;=$H51)*((DF$6-$F51+1)/($J51*($J51+1)/2)*$D51))+($K51="custom")*CustCF!CZ51</f>
        <v/>
      </c>
      <c r="DG51" s="87">
        <f>($K51="Bell Curve")*(_xlfn.NORM.DIST(AND(DG$6&gt;=$F51,DG$6&lt;=$H51)*(DG$6-$F51+1),$J51/2,$M51,TRUE)-_xlfn.NORM.DIST(AND(DG$6&gt;=$F51,DG$6&lt;=$H51)*(DF$6-$F51+1),$J51/2,$M51,TRUE))/(1-2*_xlfn.NORM.DIST(0,$J51/2,$M51,TRUE))*$D51+($K51="Steady Growth")*(AND(DG$6&gt;=$F51,DG$6&lt;=$H51)*((DG$6-$F51+1)/($J51*($J51+1)/2)*$D51))+($K51="custom")*CustCF!DA51</f>
        <v/>
      </c>
      <c r="DH51" s="87">
        <f>($K51="Bell Curve")*(_xlfn.NORM.DIST(AND(DH$6&gt;=$F51,DH$6&lt;=$H51)*(DH$6-$F51+1),$J51/2,$M51,TRUE)-_xlfn.NORM.DIST(AND(DH$6&gt;=$F51,DH$6&lt;=$H51)*(DG$6-$F51+1),$J51/2,$M51,TRUE))/(1-2*_xlfn.NORM.DIST(0,$J51/2,$M51,TRUE))*$D51+($K51="Steady Growth")*(AND(DH$6&gt;=$F51,DH$6&lt;=$H51)*((DH$6-$F51+1)/($J51*($J51+1)/2)*$D51))+($K51="custom")*CustCF!DB51</f>
        <v/>
      </c>
      <c r="DI51" s="87">
        <f>($K51="Bell Curve")*(_xlfn.NORM.DIST(AND(DI$6&gt;=$F51,DI$6&lt;=$H51)*(DI$6-$F51+1),$J51/2,$M51,TRUE)-_xlfn.NORM.DIST(AND(DI$6&gt;=$F51,DI$6&lt;=$H51)*(DH$6-$F51+1),$J51/2,$M51,TRUE))/(1-2*_xlfn.NORM.DIST(0,$J51/2,$M51,TRUE))*$D51+($K51="Steady Growth")*(AND(DI$6&gt;=$F51,DI$6&lt;=$H51)*((DI$6-$F51+1)/($J51*($J51+1)/2)*$D51))+($K51="custom")*CustCF!DC51</f>
        <v/>
      </c>
      <c r="DJ51" s="87">
        <f>($K51="Bell Curve")*(_xlfn.NORM.DIST(AND(DJ$6&gt;=$F51,DJ$6&lt;=$H51)*(DJ$6-$F51+1),$J51/2,$M51,TRUE)-_xlfn.NORM.DIST(AND(DJ$6&gt;=$F51,DJ$6&lt;=$H51)*(DI$6-$F51+1),$J51/2,$M51,TRUE))/(1-2*_xlfn.NORM.DIST(0,$J51/2,$M51,TRUE))*$D51+($K51="Steady Growth")*(AND(DJ$6&gt;=$F51,DJ$6&lt;=$H51)*((DJ$6-$F51+1)/($J51*($J51+1)/2)*$D51))+($K51="custom")*CustCF!DD51</f>
        <v/>
      </c>
      <c r="DK51" s="87">
        <f>($K51="Bell Curve")*(_xlfn.NORM.DIST(AND(DK$6&gt;=$F51,DK$6&lt;=$H51)*(DK$6-$F51+1),$J51/2,$M51,TRUE)-_xlfn.NORM.DIST(AND(DK$6&gt;=$F51,DK$6&lt;=$H51)*(DJ$6-$F51+1),$J51/2,$M51,TRUE))/(1-2*_xlfn.NORM.DIST(0,$J51/2,$M51,TRUE))*$D51+($K51="Steady Growth")*(AND(DK$6&gt;=$F51,DK$6&lt;=$H51)*((DK$6-$F51+1)/($J51*($J51+1)/2)*$D51))+($K51="custom")*CustCF!DE51</f>
        <v/>
      </c>
      <c r="DL51" s="87">
        <f>($K51="Bell Curve")*(_xlfn.NORM.DIST(AND(DL$6&gt;=$F51,DL$6&lt;=$H51)*(DL$6-$F51+1),$J51/2,$M51,TRUE)-_xlfn.NORM.DIST(AND(DL$6&gt;=$F51,DL$6&lt;=$H51)*(DK$6-$F51+1),$J51/2,$M51,TRUE))/(1-2*_xlfn.NORM.DIST(0,$J51/2,$M51,TRUE))*$D51+($K51="Steady Growth")*(AND(DL$6&gt;=$F51,DL$6&lt;=$H51)*((DL$6-$F51+1)/($J51*($J51+1)/2)*$D51))+($K51="custom")*CustCF!DF51</f>
        <v/>
      </c>
      <c r="DM51" s="87">
        <f>($K51="Bell Curve")*(_xlfn.NORM.DIST(AND(DM$6&gt;=$F51,DM$6&lt;=$H51)*(DM$6-$F51+1),$J51/2,$M51,TRUE)-_xlfn.NORM.DIST(AND(DM$6&gt;=$F51,DM$6&lt;=$H51)*(DL$6-$F51+1),$J51/2,$M51,TRUE))/(1-2*_xlfn.NORM.DIST(0,$J51/2,$M51,TRUE))*$D51+($K51="Steady Growth")*(AND(DM$6&gt;=$F51,DM$6&lt;=$H51)*((DM$6-$F51+1)/($J51*($J51+1)/2)*$D51))+($K51="custom")*CustCF!DG51</f>
        <v/>
      </c>
      <c r="DN51" s="87">
        <f>($K51="Bell Curve")*(_xlfn.NORM.DIST(AND(DN$6&gt;=$F51,DN$6&lt;=$H51)*(DN$6-$F51+1),$J51/2,$M51,TRUE)-_xlfn.NORM.DIST(AND(DN$6&gt;=$F51,DN$6&lt;=$H51)*(DM$6-$F51+1),$J51/2,$M51,TRUE))/(1-2*_xlfn.NORM.DIST(0,$J51/2,$M51,TRUE))*$D51+($K51="Steady Growth")*(AND(DN$6&gt;=$F51,DN$6&lt;=$H51)*((DN$6-$F51+1)/($J51*($J51+1)/2)*$D51))+($K51="custom")*CustCF!DH51</f>
        <v/>
      </c>
      <c r="DO51" s="87">
        <f>($K51="Bell Curve")*(_xlfn.NORM.DIST(AND(DO$6&gt;=$F51,DO$6&lt;=$H51)*(DO$6-$F51+1),$J51/2,$M51,TRUE)-_xlfn.NORM.DIST(AND(DO$6&gt;=$F51,DO$6&lt;=$H51)*(DN$6-$F51+1),$J51/2,$M51,TRUE))/(1-2*_xlfn.NORM.DIST(0,$J51/2,$M51,TRUE))*$D51+($K51="Steady Growth")*(AND(DO$6&gt;=$F51,DO$6&lt;=$H51)*((DO$6-$F51+1)/($J51*($J51+1)/2)*$D51))+($K51="custom")*CustCF!DI51</f>
        <v/>
      </c>
      <c r="DP51" s="87">
        <f>($K51="Bell Curve")*(_xlfn.NORM.DIST(AND(DP$6&gt;=$F51,DP$6&lt;=$H51)*(DP$6-$F51+1),$J51/2,$M51,TRUE)-_xlfn.NORM.DIST(AND(DP$6&gt;=$F51,DP$6&lt;=$H51)*(DO$6-$F51+1),$J51/2,$M51,TRUE))/(1-2*_xlfn.NORM.DIST(0,$J51/2,$M51,TRUE))*$D51+($K51="Steady Growth")*(AND(DP$6&gt;=$F51,DP$6&lt;=$H51)*((DP$6-$F51+1)/($J51*($J51+1)/2)*$D51))+($K51="custom")*CustCF!DJ51</f>
        <v/>
      </c>
      <c r="DQ51" s="87">
        <f>($K51="Bell Curve")*(_xlfn.NORM.DIST(AND(DQ$6&gt;=$F51,DQ$6&lt;=$H51)*(DQ$6-$F51+1),$J51/2,$M51,TRUE)-_xlfn.NORM.DIST(AND(DQ$6&gt;=$F51,DQ$6&lt;=$H51)*(DP$6-$F51+1),$J51/2,$M51,TRUE))/(1-2*_xlfn.NORM.DIST(0,$J51/2,$M51,TRUE))*$D51+($K51="Steady Growth")*(AND(DQ$6&gt;=$F51,DQ$6&lt;=$H51)*((DQ$6-$F51+1)/($J51*($J51+1)/2)*$D51))+($K51="custom")*CustCF!DK51</f>
        <v/>
      </c>
      <c r="DR51" s="87">
        <f>($K51="Bell Curve")*(_xlfn.NORM.DIST(AND(DR$6&gt;=$F51,DR$6&lt;=$H51)*(DR$6-$F51+1),$J51/2,$M51,TRUE)-_xlfn.NORM.DIST(AND(DR$6&gt;=$F51,DR$6&lt;=$H51)*(DQ$6-$F51+1),$J51/2,$M51,TRUE))/(1-2*_xlfn.NORM.DIST(0,$J51/2,$M51,TRUE))*$D51+($K51="Steady Growth")*(AND(DR$6&gt;=$F51,DR$6&lt;=$H51)*((DR$6-$F51+1)/($J51*($J51+1)/2)*$D51))+($K51="custom")*CustCF!DL51</f>
        <v/>
      </c>
      <c r="DS51" s="87">
        <f>($K51="Bell Curve")*(_xlfn.NORM.DIST(AND(DS$6&gt;=$F51,DS$6&lt;=$H51)*(DS$6-$F51+1),$J51/2,$M51,TRUE)-_xlfn.NORM.DIST(AND(DS$6&gt;=$F51,DS$6&lt;=$H51)*(DR$6-$F51+1),$J51/2,$M51,TRUE))/(1-2*_xlfn.NORM.DIST(0,$J51/2,$M51,TRUE))*$D51+($K51="Steady Growth")*(AND(DS$6&gt;=$F51,DS$6&lt;=$H51)*((DS$6-$F51+1)/($J51*($J51+1)/2)*$D51))+($K51="custom")*CustCF!DM51</f>
        <v/>
      </c>
      <c r="DT51" s="87">
        <f>($K51="Bell Curve")*(_xlfn.NORM.DIST(AND(DT$6&gt;=$F51,DT$6&lt;=$H51)*(DT$6-$F51+1),$J51/2,$M51,TRUE)-_xlfn.NORM.DIST(AND(DT$6&gt;=$F51,DT$6&lt;=$H51)*(DS$6-$F51+1),$J51/2,$M51,TRUE))/(1-2*_xlfn.NORM.DIST(0,$J51/2,$M51,TRUE))*$D51+($K51="Steady Growth")*(AND(DT$6&gt;=$F51,DT$6&lt;=$H51)*((DT$6-$F51+1)/($J51*($J51+1)/2)*$D51))+($K51="custom")*CustCF!DN51</f>
        <v/>
      </c>
      <c r="DU51" s="87">
        <f>($K51="Bell Curve")*(_xlfn.NORM.DIST(AND(DU$6&gt;=$F51,DU$6&lt;=$H51)*(DU$6-$F51+1),$J51/2,$M51,TRUE)-_xlfn.NORM.DIST(AND(DU$6&gt;=$F51,DU$6&lt;=$H51)*(DT$6-$F51+1),$J51/2,$M51,TRUE))/(1-2*_xlfn.NORM.DIST(0,$J51/2,$M51,TRUE))*$D51+($K51="Steady Growth")*(AND(DU$6&gt;=$F51,DU$6&lt;=$H51)*((DU$6-$F51+1)/($J51*($J51+1)/2)*$D51))+($K51="custom")*CustCF!DO51</f>
        <v/>
      </c>
      <c r="DV51" s="87">
        <f>($K51="Bell Curve")*(_xlfn.NORM.DIST(AND(DV$6&gt;=$F51,DV$6&lt;=$H51)*(DV$6-$F51+1),$J51/2,$M51,TRUE)-_xlfn.NORM.DIST(AND(DV$6&gt;=$F51,DV$6&lt;=$H51)*(DU$6-$F51+1),$J51/2,$M51,TRUE))/(1-2*_xlfn.NORM.DIST(0,$J51/2,$M51,TRUE))*$D51+($K51="Steady Growth")*(AND(DV$6&gt;=$F51,DV$6&lt;=$H51)*((DV$6-$F51+1)/($J51*($J51+1)/2)*$D51))+($K51="custom")*CustCF!DP51</f>
        <v/>
      </c>
      <c r="DW51" s="87">
        <f>($K51="Bell Curve")*(_xlfn.NORM.DIST(AND(DW$6&gt;=$F51,DW$6&lt;=$H51)*(DW$6-$F51+1),$J51/2,$M51,TRUE)-_xlfn.NORM.DIST(AND(DW$6&gt;=$F51,DW$6&lt;=$H51)*(DV$6-$F51+1),$J51/2,$M51,TRUE))/(1-2*_xlfn.NORM.DIST(0,$J51/2,$M51,TRUE))*$D51+($K51="Steady Growth")*(AND(DW$6&gt;=$F51,DW$6&lt;=$H51)*((DW$6-$F51+1)/($J51*($J51+1)/2)*$D51))+($K51="custom")*CustCF!DQ51</f>
        <v/>
      </c>
      <c r="DX51" s="87">
        <f>($K51="Bell Curve")*(_xlfn.NORM.DIST(AND(DX$6&gt;=$F51,DX$6&lt;=$H51)*(DX$6-$F51+1),$J51/2,$M51,TRUE)-_xlfn.NORM.DIST(AND(DX$6&gt;=$F51,DX$6&lt;=$H51)*(DW$6-$F51+1),$J51/2,$M51,TRUE))/(1-2*_xlfn.NORM.DIST(0,$J51/2,$M51,TRUE))*$D51+($K51="Steady Growth")*(AND(DX$6&gt;=$F51,DX$6&lt;=$H51)*((DX$6-$F51+1)/($J51*($J51+1)/2)*$D51))+($K51="custom")*CustCF!DR51</f>
        <v/>
      </c>
      <c r="DY51" s="87">
        <f>($K51="Bell Curve")*(_xlfn.NORM.DIST(AND(DY$6&gt;=$F51,DY$6&lt;=$H51)*(DY$6-$F51+1),$J51/2,$M51,TRUE)-_xlfn.NORM.DIST(AND(DY$6&gt;=$F51,DY$6&lt;=$H51)*(DX$6-$F51+1),$J51/2,$M51,TRUE))/(1-2*_xlfn.NORM.DIST(0,$J51/2,$M51,TRUE))*$D51+($K51="Steady Growth")*(AND(DY$6&gt;=$F51,DY$6&lt;=$H51)*((DY$6-$F51+1)/($J51*($J51+1)/2)*$D51))+($K51="custom")*CustCF!DS51</f>
        <v/>
      </c>
      <c r="DZ51" s="87">
        <f>($K51="Bell Curve")*(_xlfn.NORM.DIST(AND(DZ$6&gt;=$F51,DZ$6&lt;=$H51)*(DZ$6-$F51+1),$J51/2,$M51,TRUE)-_xlfn.NORM.DIST(AND(DZ$6&gt;=$F51,DZ$6&lt;=$H51)*(DY$6-$F51+1),$J51/2,$M51,TRUE))/(1-2*_xlfn.NORM.DIST(0,$J51/2,$M51,TRUE))*$D51+($K51="Steady Growth")*(AND(DZ$6&gt;=$F51,DZ$6&lt;=$H51)*((DZ$6-$F51+1)/($J51*($J51+1)/2)*$D51))+($K51="custom")*CustCF!DT51</f>
        <v/>
      </c>
      <c r="EA51" s="87">
        <f>($K51="Bell Curve")*(_xlfn.NORM.DIST(AND(EA$6&gt;=$F51,EA$6&lt;=$H51)*(EA$6-$F51+1),$J51/2,$M51,TRUE)-_xlfn.NORM.DIST(AND(EA$6&gt;=$F51,EA$6&lt;=$H51)*(DZ$6-$F51+1),$J51/2,$M51,TRUE))/(1-2*_xlfn.NORM.DIST(0,$J51/2,$M51,TRUE))*$D51+($K51="Steady Growth")*(AND(EA$6&gt;=$F51,EA$6&lt;=$H51)*((EA$6-$F51+1)/($J51*($J51+1)/2)*$D51))+($K51="custom")*CustCF!DU51</f>
        <v/>
      </c>
      <c r="EB51" s="87">
        <f>($K51="Bell Curve")*(_xlfn.NORM.DIST(AND(EB$6&gt;=$F51,EB$6&lt;=$H51)*(EB$6-$F51+1),$J51/2,$M51,TRUE)-_xlfn.NORM.DIST(AND(EB$6&gt;=$F51,EB$6&lt;=$H51)*(EA$6-$F51+1),$J51/2,$M51,TRUE))/(1-2*_xlfn.NORM.DIST(0,$J51/2,$M51,TRUE))*$D51+($K51="Steady Growth")*(AND(EB$6&gt;=$F51,EB$6&lt;=$H51)*((EB$6-$F51+1)/($J51*($J51+1)/2)*$D51))+($K51="custom")*CustCF!DV51</f>
        <v/>
      </c>
      <c r="EC51" s="87">
        <f>($K51="Bell Curve")*(_xlfn.NORM.DIST(AND(EC$6&gt;=$F51,EC$6&lt;=$H51)*(EC$6-$F51+1),$J51/2,$M51,TRUE)-_xlfn.NORM.DIST(AND(EC$6&gt;=$F51,EC$6&lt;=$H51)*(EB$6-$F51+1),$J51/2,$M51,TRUE))/(1-2*_xlfn.NORM.DIST(0,$J51/2,$M51,TRUE))*$D51+($K51="Steady Growth")*(AND(EC$6&gt;=$F51,EC$6&lt;=$H51)*((EC$6-$F51+1)/($J51*($J51+1)/2)*$D51))+($K51="custom")*CustCF!DW51</f>
        <v/>
      </c>
      <c r="ED51" s="87">
        <f>($K51="Bell Curve")*(_xlfn.NORM.DIST(AND(ED$6&gt;=$F51,ED$6&lt;=$H51)*(ED$6-$F51+1),$J51/2,$M51,TRUE)-_xlfn.NORM.DIST(AND(ED$6&gt;=$F51,ED$6&lt;=$H51)*(EC$6-$F51+1),$J51/2,$M51,TRUE))/(1-2*_xlfn.NORM.DIST(0,$J51/2,$M51,TRUE))*$D51+($K51="Steady Growth")*(AND(ED$6&gt;=$F51,ED$6&lt;=$H51)*((ED$6-$F51+1)/($J51*($J51+1)/2)*$D51))+($K51="custom")*CustCF!DX51</f>
        <v/>
      </c>
      <c r="EE51" s="87">
        <f>($K51="Bell Curve")*(_xlfn.NORM.DIST(AND(EE$6&gt;=$F51,EE$6&lt;=$H51)*(EE$6-$F51+1),$J51/2,$M51,TRUE)-_xlfn.NORM.DIST(AND(EE$6&gt;=$F51,EE$6&lt;=$H51)*(ED$6-$F51+1),$J51/2,$M51,TRUE))/(1-2*_xlfn.NORM.DIST(0,$J51/2,$M51,TRUE))*$D51+($K51="Steady Growth")*(AND(EE$6&gt;=$F51,EE$6&lt;=$H51)*((EE$6-$F51+1)/($J51*($J51+1)/2)*$D51))+($K51="custom")*CustCF!DY51</f>
        <v/>
      </c>
      <c r="EF51" s="87">
        <f>($K51="Bell Curve")*(_xlfn.NORM.DIST(AND(EF$6&gt;=$F51,EF$6&lt;=$H51)*(EF$6-$F51+1),$J51/2,$M51,TRUE)-_xlfn.NORM.DIST(AND(EF$6&gt;=$F51,EF$6&lt;=$H51)*(EE$6-$F51+1),$J51/2,$M51,TRUE))/(1-2*_xlfn.NORM.DIST(0,$J51/2,$M51,TRUE))*$D51+($K51="Steady Growth")*(AND(EF$6&gt;=$F51,EF$6&lt;=$H51)*((EF$6-$F51+1)/($J51*($J51+1)/2)*$D51))+($K51="custom")*CustCF!DZ51</f>
        <v/>
      </c>
      <c r="EG51" s="87">
        <f>($K51="Bell Curve")*(_xlfn.NORM.DIST(AND(EG$6&gt;=$F51,EG$6&lt;=$H51)*(EG$6-$F51+1),$J51/2,$M51,TRUE)-_xlfn.NORM.DIST(AND(EG$6&gt;=$F51,EG$6&lt;=$H51)*(EF$6-$F51+1),$J51/2,$M51,TRUE))/(1-2*_xlfn.NORM.DIST(0,$J51/2,$M51,TRUE))*$D51+($K51="Steady Growth")*(AND(EG$6&gt;=$F51,EG$6&lt;=$H51)*((EG$6-$F51+1)/($J51*($J51+1)/2)*$D51))+($K51="custom")*CustCF!EA51</f>
        <v/>
      </c>
      <c r="EH51" s="87">
        <f>($K51="Bell Curve")*(_xlfn.NORM.DIST(AND(EH$6&gt;=$F51,EH$6&lt;=$H51)*(EH$6-$F51+1),$J51/2,$M51,TRUE)-_xlfn.NORM.DIST(AND(EH$6&gt;=$F51,EH$6&lt;=$H51)*(EG$6-$F51+1),$J51/2,$M51,TRUE))/(1-2*_xlfn.NORM.DIST(0,$J51/2,$M51,TRUE))*$D51+($K51="Steady Growth")*(AND(EH$6&gt;=$F51,EH$6&lt;=$H51)*((EH$6-$F51+1)/($J51*($J51+1)/2)*$D51))+($K51="custom")*CustCF!EB51</f>
        <v/>
      </c>
      <c r="EI51" s="87">
        <f>($K51="Bell Curve")*(_xlfn.NORM.DIST(AND(EI$6&gt;=$F51,EI$6&lt;=$H51)*(EI$6-$F51+1),$J51/2,$M51,TRUE)-_xlfn.NORM.DIST(AND(EI$6&gt;=$F51,EI$6&lt;=$H51)*(EH$6-$F51+1),$J51/2,$M51,TRUE))/(1-2*_xlfn.NORM.DIST(0,$J51/2,$M51,TRUE))*$D51+($K51="Steady Growth")*(AND(EI$6&gt;=$F51,EI$6&lt;=$H51)*((EI$6-$F51+1)/($J51*($J51+1)/2)*$D51))+($K51="custom")*CustCF!EC51</f>
        <v/>
      </c>
      <c r="EJ51" s="87">
        <f>($K51="Bell Curve")*(_xlfn.NORM.DIST(AND(EJ$6&gt;=$F51,EJ$6&lt;=$H51)*(EJ$6-$F51+1),$J51/2,$M51,TRUE)-_xlfn.NORM.DIST(AND(EJ$6&gt;=$F51,EJ$6&lt;=$H51)*(EI$6-$F51+1),$J51/2,$M51,TRUE))/(1-2*_xlfn.NORM.DIST(0,$J51/2,$M51,TRUE))*$D51+($K51="Steady Growth")*(AND(EJ$6&gt;=$F51,EJ$6&lt;=$H51)*((EJ$6-$F51+1)/($J51*($J51+1)/2)*$D51))+($K51="custom")*CustCF!ED51</f>
        <v/>
      </c>
      <c r="EK51" s="87">
        <f>($K51="Bell Curve")*(_xlfn.NORM.DIST(AND(EK$6&gt;=$F51,EK$6&lt;=$H51)*(EK$6-$F51+1),$J51/2,$M51,TRUE)-_xlfn.NORM.DIST(AND(EK$6&gt;=$F51,EK$6&lt;=$H51)*(EJ$6-$F51+1),$J51/2,$M51,TRUE))/(1-2*_xlfn.NORM.DIST(0,$J51/2,$M51,TRUE))*$D51+($K51="Steady Growth")*(AND(EK$6&gt;=$F51,EK$6&lt;=$H51)*((EK$6-$F51+1)/($J51*($J51+1)/2)*$D51))+($K51="custom")*CustCF!EE51</f>
        <v/>
      </c>
      <c r="EL51" s="87">
        <f>($K51="Bell Curve")*(_xlfn.NORM.DIST(AND(EL$6&gt;=$F51,EL$6&lt;=$H51)*(EL$6-$F51+1),$J51/2,$M51,TRUE)-_xlfn.NORM.DIST(AND(EL$6&gt;=$F51,EL$6&lt;=$H51)*(EK$6-$F51+1),$J51/2,$M51,TRUE))/(1-2*_xlfn.NORM.DIST(0,$J51/2,$M51,TRUE))*$D51+($K51="Steady Growth")*(AND(EL$6&gt;=$F51,EL$6&lt;=$H51)*((EL$6-$F51+1)/($J51*($J51+1)/2)*$D51))+($K51="custom")*CustCF!EF51</f>
        <v/>
      </c>
      <c r="EM51" s="87">
        <f>($K51="Bell Curve")*(_xlfn.NORM.DIST(AND(EM$6&gt;=$F51,EM$6&lt;=$H51)*(EM$6-$F51+1),$J51/2,$M51,TRUE)-_xlfn.NORM.DIST(AND(EM$6&gt;=$F51,EM$6&lt;=$H51)*(EL$6-$F51+1),$J51/2,$M51,TRUE))/(1-2*_xlfn.NORM.DIST(0,$J51/2,$M51,TRUE))*$D51+($K51="Steady Growth")*(AND(EM$6&gt;=$F51,EM$6&lt;=$H51)*((EM$6-$F51+1)/($J51*($J51+1)/2)*$D51))+($K51="custom")*CustCF!EG51</f>
        <v/>
      </c>
      <c r="EN51" s="87">
        <f>($K51="Bell Curve")*(_xlfn.NORM.DIST(AND(EN$6&gt;=$F51,EN$6&lt;=$H51)*(EN$6-$F51+1),$J51/2,$M51,TRUE)-_xlfn.NORM.DIST(AND(EN$6&gt;=$F51,EN$6&lt;=$H51)*(EM$6-$F51+1),$J51/2,$M51,TRUE))/(1-2*_xlfn.NORM.DIST(0,$J51/2,$M51,TRUE))*$D51+($K51="Steady Growth")*(AND(EN$6&gt;=$F51,EN$6&lt;=$H51)*((EN$6-$F51+1)/($J51*($J51+1)/2)*$D51))+($K51="custom")*CustCF!EH51</f>
        <v/>
      </c>
      <c r="EO51" s="87">
        <f>($K51="Bell Curve")*(_xlfn.NORM.DIST(AND(EO$6&gt;=$F51,EO$6&lt;=$H51)*(EO$6-$F51+1),$J51/2,$M51,TRUE)-_xlfn.NORM.DIST(AND(EO$6&gt;=$F51,EO$6&lt;=$H51)*(EN$6-$F51+1),$J51/2,$M51,TRUE))/(1-2*_xlfn.NORM.DIST(0,$J51/2,$M51,TRUE))*$D51+($K51="Steady Growth")*(AND(EO$6&gt;=$F51,EO$6&lt;=$H51)*((EO$6-$F51+1)/($J51*($J51+1)/2)*$D51))+($K51="custom")*CustCF!EI51</f>
        <v/>
      </c>
      <c r="EP51" s="87">
        <f>($K51="Bell Curve")*(_xlfn.NORM.DIST(AND(EP$6&gt;=$F51,EP$6&lt;=$H51)*(EP$6-$F51+1),$J51/2,$M51,TRUE)-_xlfn.NORM.DIST(AND(EP$6&gt;=$F51,EP$6&lt;=$H51)*(EO$6-$F51+1),$J51/2,$M51,TRUE))/(1-2*_xlfn.NORM.DIST(0,$J51/2,$M51,TRUE))*$D51+($K51="Steady Growth")*(AND(EP$6&gt;=$F51,EP$6&lt;=$H51)*((EP$6-$F51+1)/($J51*($J51+1)/2)*$D51))+($K51="custom")*CustCF!EJ51</f>
        <v/>
      </c>
      <c r="EQ51" s="87">
        <f>($K51="Bell Curve")*(_xlfn.NORM.DIST(AND(EQ$6&gt;=$F51,EQ$6&lt;=$H51)*(EQ$6-$F51+1),$J51/2,$M51,TRUE)-_xlfn.NORM.DIST(AND(EQ$6&gt;=$F51,EQ$6&lt;=$H51)*(EP$6-$F51+1),$J51/2,$M51,TRUE))/(1-2*_xlfn.NORM.DIST(0,$J51/2,$M51,TRUE))*$D51+($K51="Steady Growth")*(AND(EQ$6&gt;=$F51,EQ$6&lt;=$H51)*((EQ$6-$F51+1)/($J51*($J51+1)/2)*$D51))+($K51="custom")*CustCF!EK51</f>
        <v/>
      </c>
      <c r="ER51" s="87">
        <f>($K51="Bell Curve")*(_xlfn.NORM.DIST(AND(ER$6&gt;=$F51,ER$6&lt;=$H51)*(ER$6-$F51+1),$J51/2,$M51,TRUE)-_xlfn.NORM.DIST(AND(ER$6&gt;=$F51,ER$6&lt;=$H51)*(EQ$6-$F51+1),$J51/2,$M51,TRUE))/(1-2*_xlfn.NORM.DIST(0,$J51/2,$M51,TRUE))*$D51+($K51="Steady Growth")*(AND(ER$6&gt;=$F51,ER$6&lt;=$H51)*((ER$6-$F51+1)/($J51*($J51+1)/2)*$D51))+($K51="custom")*CustCF!EL51</f>
        <v/>
      </c>
      <c r="ES51" s="87">
        <f>($K51="Bell Curve")*(_xlfn.NORM.DIST(AND(ES$6&gt;=$F51,ES$6&lt;=$H51)*(ES$6-$F51+1),$J51/2,$M51,TRUE)-_xlfn.NORM.DIST(AND(ES$6&gt;=$F51,ES$6&lt;=$H51)*(ER$6-$F51+1),$J51/2,$M51,TRUE))/(1-2*_xlfn.NORM.DIST(0,$J51/2,$M51,TRUE))*$D51+($K51="Steady Growth")*(AND(ES$6&gt;=$F51,ES$6&lt;=$H51)*((ES$6-$F51+1)/($J51*($J51+1)/2)*$D51))+($K51="custom")*CustCF!EM51</f>
        <v/>
      </c>
      <c r="ET51" s="87">
        <f>($K51="Bell Curve")*(_xlfn.NORM.DIST(AND(ET$6&gt;=$F51,ET$6&lt;=$H51)*(ET$6-$F51+1),$J51/2,$M51,TRUE)-_xlfn.NORM.DIST(AND(ET$6&gt;=$F51,ET$6&lt;=$H51)*(ES$6-$F51+1),$J51/2,$M51,TRUE))/(1-2*_xlfn.NORM.DIST(0,$J51/2,$M51,TRUE))*$D51+($K51="Steady Growth")*(AND(ET$6&gt;=$F51,ET$6&lt;=$H51)*((ET$6-$F51+1)/($J51*($J51+1)/2)*$D51))+($K51="custom")*CustCF!EN51</f>
        <v/>
      </c>
      <c r="EU51" s="87">
        <f>($K51="Bell Curve")*(_xlfn.NORM.DIST(AND(EU$6&gt;=$F51,EU$6&lt;=$H51)*(EU$6-$F51+1),$J51/2,$M51,TRUE)-_xlfn.NORM.DIST(AND(EU$6&gt;=$F51,EU$6&lt;=$H51)*(ET$6-$F51+1),$J51/2,$M51,TRUE))/(1-2*_xlfn.NORM.DIST(0,$J51/2,$M51,TRUE))*$D51+($K51="Steady Growth")*(AND(EU$6&gt;=$F51,EU$6&lt;=$H51)*((EU$6-$F51+1)/($J51*($J51+1)/2)*$D51))+($K51="custom")*CustCF!EO51</f>
        <v/>
      </c>
      <c r="EV51" s="87">
        <f>($K51="Bell Curve")*(_xlfn.NORM.DIST(AND(EV$6&gt;=$F51,EV$6&lt;=$H51)*(EV$6-$F51+1),$J51/2,$M51,TRUE)-_xlfn.NORM.DIST(AND(EV$6&gt;=$F51,EV$6&lt;=$H51)*(EU$6-$F51+1),$J51/2,$M51,TRUE))/(1-2*_xlfn.NORM.DIST(0,$J51/2,$M51,TRUE))*$D51+($K51="Steady Growth")*(AND(EV$6&gt;=$F51,EV$6&lt;=$H51)*((EV$6-$F51+1)/($J51*($J51+1)/2)*$D51))+($K51="custom")*CustCF!EP51</f>
        <v/>
      </c>
      <c r="EW51" s="87">
        <f>($K51="Bell Curve")*(_xlfn.NORM.DIST(AND(EW$6&gt;=$F51,EW$6&lt;=$H51)*(EW$6-$F51+1),$J51/2,$M51,TRUE)-_xlfn.NORM.DIST(AND(EW$6&gt;=$F51,EW$6&lt;=$H51)*(EV$6-$F51+1),$J51/2,$M51,TRUE))/(1-2*_xlfn.NORM.DIST(0,$J51/2,$M51,TRUE))*$D51+($K51="Steady Growth")*(AND(EW$6&gt;=$F51,EW$6&lt;=$H51)*((EW$6-$F51+1)/($J51*($J51+1)/2)*$D51))+($K51="custom")*CustCF!EQ51</f>
        <v/>
      </c>
      <c r="EX51" s="87">
        <f>($K51="Bell Curve")*(_xlfn.NORM.DIST(AND(EX$6&gt;=$F51,EX$6&lt;=$H51)*(EX$6-$F51+1),$J51/2,$M51,TRUE)-_xlfn.NORM.DIST(AND(EX$6&gt;=$F51,EX$6&lt;=$H51)*(EW$6-$F51+1),$J51/2,$M51,TRUE))/(1-2*_xlfn.NORM.DIST(0,$J51/2,$M51,TRUE))*$D51+($K51="Steady Growth")*(AND(EX$6&gt;=$F51,EX$6&lt;=$H51)*((EX$6-$F51+1)/($J51*($J51+1)/2)*$D51))+($K51="custom")*CustCF!ER51</f>
        <v/>
      </c>
      <c r="EY51" s="87">
        <f>($K51="Bell Curve")*(_xlfn.NORM.DIST(AND(EY$6&gt;=$F51,EY$6&lt;=$H51)*(EY$6-$F51+1),$J51/2,$M51,TRUE)-_xlfn.NORM.DIST(AND(EY$6&gt;=$F51,EY$6&lt;=$H51)*(EX$6-$F51+1),$J51/2,$M51,TRUE))/(1-2*_xlfn.NORM.DIST(0,$J51/2,$M51,TRUE))*$D51+($K51="Steady Growth")*(AND(EY$6&gt;=$F51,EY$6&lt;=$H51)*((EY$6-$F51+1)/($J51*($J51+1)/2)*$D51))+($K51="custom")*CustCF!ES51</f>
        <v/>
      </c>
      <c r="EZ51" s="87">
        <f>($K51="Bell Curve")*(_xlfn.NORM.DIST(AND(EZ$6&gt;=$F51,EZ$6&lt;=$H51)*(EZ$6-$F51+1),$J51/2,$M51,TRUE)-_xlfn.NORM.DIST(AND(EZ$6&gt;=$F51,EZ$6&lt;=$H51)*(EY$6-$F51+1),$J51/2,$M51,TRUE))/(1-2*_xlfn.NORM.DIST(0,$J51/2,$M51,TRUE))*$D51+($K51="Steady Growth")*(AND(EZ$6&gt;=$F51,EZ$6&lt;=$H51)*((EZ$6-$F51+1)/($J51*($J51+1)/2)*$D51))+($K51="custom")*CustCF!ET51</f>
        <v/>
      </c>
      <c r="FA51" s="87">
        <f>($K51="Bell Curve")*(_xlfn.NORM.DIST(AND(FA$6&gt;=$F51,FA$6&lt;=$H51)*(FA$6-$F51+1),$J51/2,$M51,TRUE)-_xlfn.NORM.DIST(AND(FA$6&gt;=$F51,FA$6&lt;=$H51)*(EZ$6-$F51+1),$J51/2,$M51,TRUE))/(1-2*_xlfn.NORM.DIST(0,$J51/2,$M51,TRUE))*$D51+($K51="Steady Growth")*(AND(FA$6&gt;=$F51,FA$6&lt;=$H51)*((FA$6-$F51+1)/($J51*($J51+1)/2)*$D51))+($K51="custom")*CustCF!EU51</f>
        <v/>
      </c>
      <c r="FB51" s="87">
        <f>($K51="Bell Curve")*(_xlfn.NORM.DIST(AND(FB$6&gt;=$F51,FB$6&lt;=$H51)*(FB$6-$F51+1),$J51/2,$M51,TRUE)-_xlfn.NORM.DIST(AND(FB$6&gt;=$F51,FB$6&lt;=$H51)*(FA$6-$F51+1),$J51/2,$M51,TRUE))/(1-2*_xlfn.NORM.DIST(0,$J51/2,$M51,TRUE))*$D51+($K51="Steady Growth")*(AND(FB$6&gt;=$F51,FB$6&lt;=$H51)*((FB$6-$F51+1)/($J51*($J51+1)/2)*$D51))+($K51="custom")*CustCF!EV51</f>
        <v/>
      </c>
      <c r="FC51" s="87">
        <f>($K51="Bell Curve")*(_xlfn.NORM.DIST(AND(FC$6&gt;=$F51,FC$6&lt;=$H51)*(FC$6-$F51+1),$J51/2,$M51,TRUE)-_xlfn.NORM.DIST(AND(FC$6&gt;=$F51,FC$6&lt;=$H51)*(FB$6-$F51+1),$J51/2,$M51,TRUE))/(1-2*_xlfn.NORM.DIST(0,$J51/2,$M51,TRUE))*$D51+($K51="Steady Growth")*(AND(FC$6&gt;=$F51,FC$6&lt;=$H51)*((FC$6-$F51+1)/($J51*($J51+1)/2)*$D51))+($K51="custom")*CustCF!EW51</f>
        <v/>
      </c>
      <c r="FD51" s="87">
        <f>($K51="Bell Curve")*(_xlfn.NORM.DIST(AND(FD$6&gt;=$F51,FD$6&lt;=$H51)*(FD$6-$F51+1),$J51/2,$M51,TRUE)-_xlfn.NORM.DIST(AND(FD$6&gt;=$F51,FD$6&lt;=$H51)*(FC$6-$F51+1),$J51/2,$M51,TRUE))/(1-2*_xlfn.NORM.DIST(0,$J51/2,$M51,TRUE))*$D51+($K51="Steady Growth")*(AND(FD$6&gt;=$F51,FD$6&lt;=$H51)*((FD$6-$F51+1)/($J51*($J51+1)/2)*$D51))+($K51="custom")*CustCF!EX51</f>
        <v/>
      </c>
      <c r="FE51" s="87">
        <f>($K51="Bell Curve")*(_xlfn.NORM.DIST(AND(FE$6&gt;=$F51,FE$6&lt;=$H51)*(FE$6-$F51+1),$J51/2,$M51,TRUE)-_xlfn.NORM.DIST(AND(FE$6&gt;=$F51,FE$6&lt;=$H51)*(FD$6-$F51+1),$J51/2,$M51,TRUE))/(1-2*_xlfn.NORM.DIST(0,$J51/2,$M51,TRUE))*$D51+($K51="Steady Growth")*(AND(FE$6&gt;=$F51,FE$6&lt;=$H51)*((FE$6-$F51+1)/($J51*($J51+1)/2)*$D51))+($K51="custom")*CustCF!EY51</f>
        <v/>
      </c>
      <c r="FF51" s="87">
        <f>($K51="Bell Curve")*(_xlfn.NORM.DIST(AND(FF$6&gt;=$F51,FF$6&lt;=$H51)*(FF$6-$F51+1),$J51/2,$M51,TRUE)-_xlfn.NORM.DIST(AND(FF$6&gt;=$F51,FF$6&lt;=$H51)*(FE$6-$F51+1),$J51/2,$M51,TRUE))/(1-2*_xlfn.NORM.DIST(0,$J51/2,$M51,TRUE))*$D51+($K51="Steady Growth")*(AND(FF$6&gt;=$F51,FF$6&lt;=$H51)*((FF$6-$F51+1)/($J51*($J51+1)/2)*$D51))+($K51="custom")*CustCF!EZ51</f>
        <v/>
      </c>
      <c r="FG51" s="87">
        <f>($K51="Bell Curve")*(_xlfn.NORM.DIST(AND(FG$6&gt;=$F51,FG$6&lt;=$H51)*(FG$6-$F51+1),$J51/2,$M51,TRUE)-_xlfn.NORM.DIST(AND(FG$6&gt;=$F51,FG$6&lt;=$H51)*(FF$6-$F51+1),$J51/2,$M51,TRUE))/(1-2*_xlfn.NORM.DIST(0,$J51/2,$M51,TRUE))*$D51+($K51="Steady Growth")*(AND(FG$6&gt;=$F51,FG$6&lt;=$H51)*((FG$6-$F51+1)/($J51*($J51+1)/2)*$D51))+($K51="custom")*CustCF!FA51</f>
        <v/>
      </c>
      <c r="FH51" s="87">
        <f>($K51="Bell Curve")*(_xlfn.NORM.DIST(AND(FH$6&gt;=$F51,FH$6&lt;=$H51)*(FH$6-$F51+1),$J51/2,$M51,TRUE)-_xlfn.NORM.DIST(AND(FH$6&gt;=$F51,FH$6&lt;=$H51)*(FG$6-$F51+1),$J51/2,$M51,TRUE))/(1-2*_xlfn.NORM.DIST(0,$J51/2,$M51,TRUE))*$D51+($K51="Steady Growth")*(AND(FH$6&gt;=$F51,FH$6&lt;=$H51)*((FH$6-$F51+1)/($J51*($J51+1)/2)*$D51))+($K51="custom")*CustCF!FB51</f>
        <v/>
      </c>
      <c r="FI51" s="87">
        <f>($K51="Bell Curve")*(_xlfn.NORM.DIST(AND(FI$6&gt;=$F51,FI$6&lt;=$H51)*(FI$6-$F51+1),$J51/2,$M51,TRUE)-_xlfn.NORM.DIST(AND(FI$6&gt;=$F51,FI$6&lt;=$H51)*(FH$6-$F51+1),$J51/2,$M51,TRUE))/(1-2*_xlfn.NORM.DIST(0,$J51/2,$M51,TRUE))*$D51+($K51="Steady Growth")*(AND(FI$6&gt;=$F51,FI$6&lt;=$H51)*((FI$6-$F51+1)/($J51*($J51+1)/2)*$D51))+($K51="custom")*CustCF!FC51</f>
        <v/>
      </c>
      <c r="FJ51" s="87">
        <f>($K51="Bell Curve")*(_xlfn.NORM.DIST(AND(FJ$6&gt;=$F51,FJ$6&lt;=$H51)*(FJ$6-$F51+1),$J51/2,$M51,TRUE)-_xlfn.NORM.DIST(AND(FJ$6&gt;=$F51,FJ$6&lt;=$H51)*(FI$6-$F51+1),$J51/2,$M51,TRUE))/(1-2*_xlfn.NORM.DIST(0,$J51/2,$M51,TRUE))*$D51+($K51="Steady Growth")*(AND(FJ$6&gt;=$F51,FJ$6&lt;=$H51)*((FJ$6-$F51+1)/($J51*($J51+1)/2)*$D51))+($K51="custom")*CustCF!FD51</f>
        <v/>
      </c>
      <c r="FK51" s="87">
        <f>($K51="Bell Curve")*(_xlfn.NORM.DIST(AND(FK$6&gt;=$F51,FK$6&lt;=$H51)*(FK$6-$F51+1),$J51/2,$M51,TRUE)-_xlfn.NORM.DIST(AND(FK$6&gt;=$F51,FK$6&lt;=$H51)*(FJ$6-$F51+1),$J51/2,$M51,TRUE))/(1-2*_xlfn.NORM.DIST(0,$J51/2,$M51,TRUE))*$D51+($K51="Steady Growth")*(AND(FK$6&gt;=$F51,FK$6&lt;=$H51)*((FK$6-$F51+1)/($J51*($J51+1)/2)*$D51))+($K51="custom")*CustCF!FE51</f>
        <v/>
      </c>
      <c r="FL51" s="87">
        <f>($K51="Bell Curve")*(_xlfn.NORM.DIST(AND(FL$6&gt;=$F51,FL$6&lt;=$H51)*(FL$6-$F51+1),$J51/2,$M51,TRUE)-_xlfn.NORM.DIST(AND(FL$6&gt;=$F51,FL$6&lt;=$H51)*(FK$6-$F51+1),$J51/2,$M51,TRUE))/(1-2*_xlfn.NORM.DIST(0,$J51/2,$M51,TRUE))*$D51+($K51="Steady Growth")*(AND(FL$6&gt;=$F51,FL$6&lt;=$H51)*((FL$6-$F51+1)/($J51*($J51+1)/2)*$D51))+($K51="custom")*CustCF!FF51</f>
        <v/>
      </c>
      <c r="FM51" s="87">
        <f>($K51="Bell Curve")*(_xlfn.NORM.DIST(AND(FM$6&gt;=$F51,FM$6&lt;=$H51)*(FM$6-$F51+1),$J51/2,$M51,TRUE)-_xlfn.NORM.DIST(AND(FM$6&gt;=$F51,FM$6&lt;=$H51)*(FL$6-$F51+1),$J51/2,$M51,TRUE))/(1-2*_xlfn.NORM.DIST(0,$J51/2,$M51,TRUE))*$D51+($K51="Steady Growth")*(AND(FM$6&gt;=$F51,FM$6&lt;=$H51)*((FM$6-$F51+1)/($J51*($J51+1)/2)*$D51))+($K51="custom")*CustCF!FG51</f>
        <v/>
      </c>
      <c r="FN51" s="87">
        <f>($K51="Bell Curve")*(_xlfn.NORM.DIST(AND(FN$6&gt;=$F51,FN$6&lt;=$H51)*(FN$6-$F51+1),$J51/2,$M51,TRUE)-_xlfn.NORM.DIST(AND(FN$6&gt;=$F51,FN$6&lt;=$H51)*(FM$6-$F51+1),$J51/2,$M51,TRUE))/(1-2*_xlfn.NORM.DIST(0,$J51/2,$M51,TRUE))*$D51+($K51="Steady Growth")*(AND(FN$6&gt;=$F51,FN$6&lt;=$H51)*((FN$6-$F51+1)/($J51*($J51+1)/2)*$D51))+($K51="custom")*CustCF!FH51</f>
        <v/>
      </c>
      <c r="FO51" s="87">
        <f>($K51="Bell Curve")*(_xlfn.NORM.DIST(AND(FO$6&gt;=$F51,FO$6&lt;=$H51)*(FO$6-$F51+1),$J51/2,$M51,TRUE)-_xlfn.NORM.DIST(AND(FO$6&gt;=$F51,FO$6&lt;=$H51)*(FN$6-$F51+1),$J51/2,$M51,TRUE))/(1-2*_xlfn.NORM.DIST(0,$J51/2,$M51,TRUE))*$D51+($K51="Steady Growth")*(AND(FO$6&gt;=$F51,FO$6&lt;=$H51)*((FO$6-$F51+1)/($J51*($J51+1)/2)*$D51))+($K51="custom")*CustCF!FI51</f>
        <v/>
      </c>
      <c r="FP51" s="87">
        <f>($K51="Bell Curve")*(_xlfn.NORM.DIST(AND(FP$6&gt;=$F51,FP$6&lt;=$H51)*(FP$6-$F51+1),$J51/2,$M51,TRUE)-_xlfn.NORM.DIST(AND(FP$6&gt;=$F51,FP$6&lt;=$H51)*(FO$6-$F51+1),$J51/2,$M51,TRUE))/(1-2*_xlfn.NORM.DIST(0,$J51/2,$M51,TRUE))*$D51+($K51="Steady Growth")*(AND(FP$6&gt;=$F51,FP$6&lt;=$H51)*((FP$6-$F51+1)/($J51*($J51+1)/2)*$D51))+($K51="custom")*CustCF!FJ51</f>
        <v/>
      </c>
      <c r="FQ51" s="87">
        <f>($K51="Bell Curve")*(_xlfn.NORM.DIST(AND(FQ$6&gt;=$F51,FQ$6&lt;=$H51)*(FQ$6-$F51+1),$J51/2,$M51,TRUE)-_xlfn.NORM.DIST(AND(FQ$6&gt;=$F51,FQ$6&lt;=$H51)*(FP$6-$F51+1),$J51/2,$M51,TRUE))/(1-2*_xlfn.NORM.DIST(0,$J51/2,$M51,TRUE))*$D51+($K51="Steady Growth")*(AND(FQ$6&gt;=$F51,FQ$6&lt;=$H51)*((FQ$6-$F51+1)/($J51*($J51+1)/2)*$D51))+($K51="custom")*CustCF!FK51</f>
        <v/>
      </c>
      <c r="FR51" s="87">
        <f>($K51="Bell Curve")*(_xlfn.NORM.DIST(AND(FR$6&gt;=$F51,FR$6&lt;=$H51)*(FR$6-$F51+1),$J51/2,$M51,TRUE)-_xlfn.NORM.DIST(AND(FR$6&gt;=$F51,FR$6&lt;=$H51)*(FQ$6-$F51+1),$J51/2,$M51,TRUE))/(1-2*_xlfn.NORM.DIST(0,$J51/2,$M51,TRUE))*$D51+($K51="Steady Growth")*(AND(FR$6&gt;=$F51,FR$6&lt;=$H51)*((FR$6-$F51+1)/($J51*($J51+1)/2)*$D51))+($K51="custom")*CustCF!FL51</f>
        <v/>
      </c>
      <c r="FS51" s="87">
        <f>($K51="Bell Curve")*(_xlfn.NORM.DIST(AND(FS$6&gt;=$F51,FS$6&lt;=$H51)*(FS$6-$F51+1),$J51/2,$M51,TRUE)-_xlfn.NORM.DIST(AND(FS$6&gt;=$F51,FS$6&lt;=$H51)*(FR$6-$F51+1),$J51/2,$M51,TRUE))/(1-2*_xlfn.NORM.DIST(0,$J51/2,$M51,TRUE))*$D51+($K51="Steady Growth")*(AND(FS$6&gt;=$F51,FS$6&lt;=$H51)*((FS$6-$F51+1)/($J51*($J51+1)/2)*$D51))+($K51="custom")*CustCF!FM51</f>
        <v/>
      </c>
      <c r="FT51" s="87">
        <f>($K51="Bell Curve")*(_xlfn.NORM.DIST(AND(FT$6&gt;=$F51,FT$6&lt;=$H51)*(FT$6-$F51+1),$J51/2,$M51,TRUE)-_xlfn.NORM.DIST(AND(FT$6&gt;=$F51,FT$6&lt;=$H51)*(FS$6-$F51+1),$J51/2,$M51,TRUE))/(1-2*_xlfn.NORM.DIST(0,$J51/2,$M51,TRUE))*$D51+($K51="Steady Growth")*(AND(FT$6&gt;=$F51,FT$6&lt;=$H51)*((FT$6-$F51+1)/($J51*($J51+1)/2)*$D51))+($K51="custom")*CustCF!FN51</f>
        <v/>
      </c>
      <c r="FU51" s="87">
        <f>($K51="Bell Curve")*(_xlfn.NORM.DIST(AND(FU$6&gt;=$F51,FU$6&lt;=$H51)*(FU$6-$F51+1),$J51/2,$M51,TRUE)-_xlfn.NORM.DIST(AND(FU$6&gt;=$F51,FU$6&lt;=$H51)*(FT$6-$F51+1),$J51/2,$M51,TRUE))/(1-2*_xlfn.NORM.DIST(0,$J51/2,$M51,TRUE))*$D51+($K51="Steady Growth")*(AND(FU$6&gt;=$F51,FU$6&lt;=$H51)*((FU$6-$F51+1)/($J51*($J51+1)/2)*$D51))+($K51="custom")*CustCF!FO51</f>
        <v/>
      </c>
      <c r="FV51" s="87">
        <f>($K51="Bell Curve")*(_xlfn.NORM.DIST(AND(FV$6&gt;=$F51,FV$6&lt;=$H51)*(FV$6-$F51+1),$J51/2,$M51,TRUE)-_xlfn.NORM.DIST(AND(FV$6&gt;=$F51,FV$6&lt;=$H51)*(FU$6-$F51+1),$J51/2,$M51,TRUE))/(1-2*_xlfn.NORM.DIST(0,$J51/2,$M51,TRUE))*$D51+($K51="Steady Growth")*(AND(FV$6&gt;=$F51,FV$6&lt;=$H51)*((FV$6-$F51+1)/($J51*($J51+1)/2)*$D51))+($K51="custom")*CustCF!FP51</f>
        <v/>
      </c>
      <c r="FW51" s="87">
        <f>($K51="Bell Curve")*(_xlfn.NORM.DIST(AND(FW$6&gt;=$F51,FW$6&lt;=$H51)*(FW$6-$F51+1),$J51/2,$M51,TRUE)-_xlfn.NORM.DIST(AND(FW$6&gt;=$F51,FW$6&lt;=$H51)*(FV$6-$F51+1),$J51/2,$M51,TRUE))/(1-2*_xlfn.NORM.DIST(0,$J51/2,$M51,TRUE))*$D51+($K51="Steady Growth")*(AND(FW$6&gt;=$F51,FW$6&lt;=$H51)*((FW$6-$F51+1)/($J51*($J51+1)/2)*$D51))+($K51="custom")*CustCF!FQ51</f>
        <v/>
      </c>
      <c r="FX51" s="87">
        <f>($K51="Bell Curve")*(_xlfn.NORM.DIST(AND(FX$6&gt;=$F51,FX$6&lt;=$H51)*(FX$6-$F51+1),$J51/2,$M51,TRUE)-_xlfn.NORM.DIST(AND(FX$6&gt;=$F51,FX$6&lt;=$H51)*(FW$6-$F51+1),$J51/2,$M51,TRUE))/(1-2*_xlfn.NORM.DIST(0,$J51/2,$M51,TRUE))*$D51+($K51="Steady Growth")*(AND(FX$6&gt;=$F51,FX$6&lt;=$H51)*((FX$6-$F51+1)/($J51*($J51+1)/2)*$D51))+($K51="custom")*CustCF!FR51</f>
        <v/>
      </c>
      <c r="FY51" s="87">
        <f>($K51="Bell Curve")*(_xlfn.NORM.DIST(AND(FY$6&gt;=$F51,FY$6&lt;=$H51)*(FY$6-$F51+1),$J51/2,$M51,TRUE)-_xlfn.NORM.DIST(AND(FY$6&gt;=$F51,FY$6&lt;=$H51)*(FX$6-$F51+1),$J51/2,$M51,TRUE))/(1-2*_xlfn.NORM.DIST(0,$J51/2,$M51,TRUE))*$D51+($K51="Steady Growth")*(AND(FY$6&gt;=$F51,FY$6&lt;=$H51)*((FY$6-$F51+1)/($J51*($J51+1)/2)*$D51))+($K51="custom")*CustCF!FS51</f>
        <v/>
      </c>
      <c r="FZ51" s="87">
        <f>($K51="Bell Curve")*(_xlfn.NORM.DIST(AND(FZ$6&gt;=$F51,FZ$6&lt;=$H51)*(FZ$6-$F51+1),$J51/2,$M51,TRUE)-_xlfn.NORM.DIST(AND(FZ$6&gt;=$F51,FZ$6&lt;=$H51)*(FY$6-$F51+1),$J51/2,$M51,TRUE))/(1-2*_xlfn.NORM.DIST(0,$J51/2,$M51,TRUE))*$D51+($K51="Steady Growth")*(AND(FZ$6&gt;=$F51,FZ$6&lt;=$H51)*((FZ$6-$F51+1)/($J51*($J51+1)/2)*$D51))+($K51="custom")*CustCF!FT51</f>
        <v/>
      </c>
      <c r="GA51" s="87">
        <f>($K51="Bell Curve")*(_xlfn.NORM.DIST(AND(GA$6&gt;=$F51,GA$6&lt;=$H51)*(GA$6-$F51+1),$J51/2,$M51,TRUE)-_xlfn.NORM.DIST(AND(GA$6&gt;=$F51,GA$6&lt;=$H51)*(FZ$6-$F51+1),$J51/2,$M51,TRUE))/(1-2*_xlfn.NORM.DIST(0,$J51/2,$M51,TRUE))*$D51+($K51="Steady Growth")*(AND(GA$6&gt;=$F51,GA$6&lt;=$H51)*((GA$6-$F51+1)/($J51*($J51+1)/2)*$D51))+($K51="custom")*CustCF!FU51</f>
        <v/>
      </c>
      <c r="GB51" s="87">
        <f>($K51="Bell Curve")*(_xlfn.NORM.DIST(AND(GB$6&gt;=$F51,GB$6&lt;=$H51)*(GB$6-$F51+1),$J51/2,$M51,TRUE)-_xlfn.NORM.DIST(AND(GB$6&gt;=$F51,GB$6&lt;=$H51)*(GA$6-$F51+1),$J51/2,$M51,TRUE))/(1-2*_xlfn.NORM.DIST(0,$J51/2,$M51,TRUE))*$D51+($K51="Steady Growth")*(AND(GB$6&gt;=$F51,GB$6&lt;=$H51)*((GB$6-$F51+1)/($J51*($J51+1)/2)*$D51))+($K51="custom")*CustCF!FV51</f>
        <v/>
      </c>
      <c r="GC51" s="87">
        <f>($K51="Bell Curve")*(_xlfn.NORM.DIST(AND(GC$6&gt;=$F51,GC$6&lt;=$H51)*(GC$6-$F51+1),$J51/2,$M51,TRUE)-_xlfn.NORM.DIST(AND(GC$6&gt;=$F51,GC$6&lt;=$H51)*(GB$6-$F51+1),$J51/2,$M51,TRUE))/(1-2*_xlfn.NORM.DIST(0,$J51/2,$M51,TRUE))*$D51+($K51="Steady Growth")*(AND(GC$6&gt;=$F51,GC$6&lt;=$H51)*((GC$6-$F51+1)/($J51*($J51+1)/2)*$D51))+($K51="custom")*CustCF!FW51</f>
        <v/>
      </c>
      <c r="GD51" s="87">
        <f>($K51="Bell Curve")*(_xlfn.NORM.DIST(AND(GD$6&gt;=$F51,GD$6&lt;=$H51)*(GD$6-$F51+1),$J51/2,$M51,TRUE)-_xlfn.NORM.DIST(AND(GD$6&gt;=$F51,GD$6&lt;=$H51)*(GC$6-$F51+1),$J51/2,$M51,TRUE))/(1-2*_xlfn.NORM.DIST(0,$J51/2,$M51,TRUE))*$D51+($K51="Steady Growth")*(AND(GD$6&gt;=$F51,GD$6&lt;=$H51)*((GD$6-$F51+1)/($J51*($J51+1)/2)*$D51))+($K51="custom")*CustCF!FX51</f>
        <v/>
      </c>
      <c r="GE51" s="87">
        <f>($K51="Bell Curve")*(_xlfn.NORM.DIST(AND(GE$6&gt;=$F51,GE$6&lt;=$H51)*(GE$6-$F51+1),$J51/2,$M51,TRUE)-_xlfn.NORM.DIST(AND(GE$6&gt;=$F51,GE$6&lt;=$H51)*(GD$6-$F51+1),$J51/2,$M51,TRUE))/(1-2*_xlfn.NORM.DIST(0,$J51/2,$M51,TRUE))*$D51+($K51="Steady Growth")*(AND(GE$6&gt;=$F51,GE$6&lt;=$H51)*((GE$6-$F51+1)/($J51*($J51+1)/2)*$D51))+($K51="custom")*CustCF!FY51</f>
        <v/>
      </c>
      <c r="GF51" s="87">
        <f>($K51="Bell Curve")*(_xlfn.NORM.DIST(AND(GF$6&gt;=$F51,GF$6&lt;=$H51)*(GF$6-$F51+1),$J51/2,$M51,TRUE)-_xlfn.NORM.DIST(AND(GF$6&gt;=$F51,GF$6&lt;=$H51)*(GE$6-$F51+1),$J51/2,$M51,TRUE))/(1-2*_xlfn.NORM.DIST(0,$J51/2,$M51,TRUE))*$D51+($K51="Steady Growth")*(AND(GF$6&gt;=$F51,GF$6&lt;=$H51)*((GF$6-$F51+1)/($J51*($J51+1)/2)*$D51))+($K51="custom")*CustCF!FZ51</f>
        <v/>
      </c>
      <c r="GG51" s="87">
        <f>($K51="Bell Curve")*(_xlfn.NORM.DIST(AND(GG$6&gt;=$F51,GG$6&lt;=$H51)*(GG$6-$F51+1),$J51/2,$M51,TRUE)-_xlfn.NORM.DIST(AND(GG$6&gt;=$F51,GG$6&lt;=$H51)*(GF$6-$F51+1),$J51/2,$M51,TRUE))/(1-2*_xlfn.NORM.DIST(0,$J51/2,$M51,TRUE))*$D51+($K51="Steady Growth")*(AND(GG$6&gt;=$F51,GG$6&lt;=$H51)*((GG$6-$F51+1)/($J51*($J51+1)/2)*$D51))+($K51="custom")*CustCF!GA51</f>
        <v/>
      </c>
      <c r="GH51" s="87">
        <f>($K51="Bell Curve")*(_xlfn.NORM.DIST(AND(GH$6&gt;=$F51,GH$6&lt;=$H51)*(GH$6-$F51+1),$J51/2,$M51,TRUE)-_xlfn.NORM.DIST(AND(GH$6&gt;=$F51,GH$6&lt;=$H51)*(GG$6-$F51+1),$J51/2,$M51,TRUE))/(1-2*_xlfn.NORM.DIST(0,$J51/2,$M51,TRUE))*$D51+($K51="Steady Growth")*(AND(GH$6&gt;=$F51,GH$6&lt;=$H51)*((GH$6-$F51+1)/($J51*($J51+1)/2)*$D51))+($K51="custom")*CustCF!GB51</f>
        <v/>
      </c>
      <c r="GI51" s="87">
        <f>($K51="Bell Curve")*(_xlfn.NORM.DIST(AND(GI$6&gt;=$F51,GI$6&lt;=$H51)*(GI$6-$F51+1),$J51/2,$M51,TRUE)-_xlfn.NORM.DIST(AND(GI$6&gt;=$F51,GI$6&lt;=$H51)*(GH$6-$F51+1),$J51/2,$M51,TRUE))/(1-2*_xlfn.NORM.DIST(0,$J51/2,$M51,TRUE))*$D51+($K51="Steady Growth")*(AND(GI$6&gt;=$F51,GI$6&lt;=$H51)*((GI$6-$F51+1)/($J51*($J51+1)/2)*$D51))+($K51="custom")*CustCF!GC51</f>
        <v/>
      </c>
      <c r="GJ51" s="87">
        <f>($K51="Bell Curve")*(_xlfn.NORM.DIST(AND(GJ$6&gt;=$F51,GJ$6&lt;=$H51)*(GJ$6-$F51+1),$J51/2,$M51,TRUE)-_xlfn.NORM.DIST(AND(GJ$6&gt;=$F51,GJ$6&lt;=$H51)*(GI$6-$F51+1),$J51/2,$M51,TRUE))/(1-2*_xlfn.NORM.DIST(0,$J51/2,$M51,TRUE))*$D51+($K51="Steady Growth")*(AND(GJ$6&gt;=$F51,GJ$6&lt;=$H51)*((GJ$6-$F51+1)/($J51*($J51+1)/2)*$D51))+($K51="custom")*CustCF!GD51</f>
        <v/>
      </c>
      <c r="GK51" s="87">
        <f>($K51="Bell Curve")*(_xlfn.NORM.DIST(AND(GK$6&gt;=$F51,GK$6&lt;=$H51)*(GK$6-$F51+1),$J51/2,$M51,TRUE)-_xlfn.NORM.DIST(AND(GK$6&gt;=$F51,GK$6&lt;=$H51)*(GJ$6-$F51+1),$J51/2,$M51,TRUE))/(1-2*_xlfn.NORM.DIST(0,$J51/2,$M51,TRUE))*$D51+($K51="Steady Growth")*(AND(GK$6&gt;=$F51,GK$6&lt;=$H51)*((GK$6-$F51+1)/($J51*($J51+1)/2)*$D51))+($K51="custom")*CustCF!GE51</f>
        <v/>
      </c>
      <c r="GL51" s="87">
        <f>($K51="Bell Curve")*(_xlfn.NORM.DIST(AND(GL$6&gt;=$F51,GL$6&lt;=$H51)*(GL$6-$F51+1),$J51/2,$M51,TRUE)-_xlfn.NORM.DIST(AND(GL$6&gt;=$F51,GL$6&lt;=$H51)*(GK$6-$F51+1),$J51/2,$M51,TRUE))/(1-2*_xlfn.NORM.DIST(0,$J51/2,$M51,TRUE))*$D51+($K51="Steady Growth")*(AND(GL$6&gt;=$F51,GL$6&lt;=$H51)*((GL$6-$F51+1)/($J51*($J51+1)/2)*$D51))+($K51="custom")*CustCF!GF51</f>
        <v/>
      </c>
      <c r="GM51" s="87">
        <f>($K51="Bell Curve")*(_xlfn.NORM.DIST(AND(GM$6&gt;=$F51,GM$6&lt;=$H51)*(GM$6-$F51+1),$J51/2,$M51,TRUE)-_xlfn.NORM.DIST(AND(GM$6&gt;=$F51,GM$6&lt;=$H51)*(GL$6-$F51+1),$J51/2,$M51,TRUE))/(1-2*_xlfn.NORM.DIST(0,$J51/2,$M51,TRUE))*$D51+($K51="Steady Growth")*(AND(GM$6&gt;=$F51,GM$6&lt;=$H51)*((GM$6-$F51+1)/($J51*($J51+1)/2)*$D51))+($K51="custom")*CustCF!GG51</f>
        <v/>
      </c>
      <c r="GN51" s="257">
        <f>($K51="Bell Curve")*(_xlfn.NORM.DIST(AND(GN$6&gt;=$F51,GN$6&lt;=$H51)*(GN$6-$F51+1),$J51/2,$M51,TRUE)-_xlfn.NORM.DIST(AND(GN$6&gt;=$F51,GN$6&lt;=$H51)*(GM$6-$F51+1),$J51/2,$M51,TRUE))/(1-2*_xlfn.NORM.DIST(0,$J51/2,$M51,TRUE))*$D51+($K51="Steady Growth")*(AND(GN$6&gt;=$F51,GN$6&lt;=$H51)*((GN$6-$F51+1)/($J51*($J51+1)/2)*$D51))+($K51="custom")*CustCF!GH51</f>
        <v/>
      </c>
      <c r="GO51" s="1" t="n"/>
      <c r="GP51" s="63" t="n"/>
    </row>
    <row r="52" hidden="1" outlineLevel="1">
      <c r="A52" s="1" t="n"/>
      <c r="B52" s="1" t="n"/>
      <c r="C52" s="251">
        <f>Budget!T23</f>
        <v/>
      </c>
      <c r="D52" s="14">
        <f>Budget!U23</f>
        <v/>
      </c>
      <c r="E52" s="14">
        <f>IF(D52&lt;&gt;0,F52,"")</f>
        <v/>
      </c>
      <c r="F52" s="252" t="n">
        <v>0</v>
      </c>
      <c r="G52" s="921">
        <f>IF(L52="custom",CustCF!F52,INDEX($P$8:$GN$8,MATCH(F52,$P$6:$GN$6,0)))</f>
        <v/>
      </c>
      <c r="H52" s="252" t="n">
        <v>0</v>
      </c>
      <c r="I52" s="921">
        <f>IF(L52="custom",CustCF!G52,INDEX($P$8:$GN$8,MATCH(H52,$P$6:$GN$6,0)))</f>
        <v/>
      </c>
      <c r="J52" s="249">
        <f>H52-F52+1</f>
        <v/>
      </c>
      <c r="K52" s="254" t="inlineStr">
        <is>
          <t>Bell Curve</t>
        </is>
      </c>
      <c r="L52" s="255" t="inlineStr">
        <is>
          <t>Flat (9)</t>
        </is>
      </c>
      <c r="M52" s="256">
        <f>INDEX($D$261:$D$266,MATCH(L52,$C$261:$C$266,0))</f>
        <v/>
      </c>
      <c r="N52" s="13">
        <f>SUM(P52:GN52)</f>
        <v/>
      </c>
      <c r="O52" s="14" t="n"/>
      <c r="P52" s="87">
        <f>($K52="Bell Curve")*(_xlfn.NORM.DIST(AND(P$6&gt;=$F52,P$6&lt;=$H52)*(P$6-$F52+1),$J52/2,$M52,TRUE)-_xlfn.NORM.DIST(AND(P$6&gt;=$F52,P$6&lt;=$H52)*(O$6-$F52+1),$J52/2,$M52,TRUE))/(1-2*_xlfn.NORM.DIST(0,$J52/2,$M52,TRUE))*$D52+($K52="Steady Growth")*(AND(P$6&gt;=$F52,P$6&lt;=$H52)*((P$6-$F52+1)/($J52*($J52+1)/2)*$D52))+($K52="custom")*CustCF!J52</f>
        <v/>
      </c>
      <c r="Q52" s="87">
        <f>($K52="Bell Curve")*(_xlfn.NORM.DIST(AND(Q$6&gt;=$F52,Q$6&lt;=$H52)*(Q$6-$F52+1),$J52/2,$M52,TRUE)-_xlfn.NORM.DIST(AND(Q$6&gt;=$F52,Q$6&lt;=$H52)*(P$6-$F52+1),$J52/2,$M52,TRUE))/(1-2*_xlfn.NORM.DIST(0,$J52/2,$M52,TRUE))*$D52+($K52="Steady Growth")*(AND(Q$6&gt;=$F52,Q$6&lt;=$H52)*((Q$6-$F52+1)/($J52*($J52+1)/2)*$D52))+($K52="custom")*CustCF!K52</f>
        <v/>
      </c>
      <c r="R52" s="87">
        <f>($K52="Bell Curve")*(_xlfn.NORM.DIST(AND(R$6&gt;=$F52,R$6&lt;=$H52)*(R$6-$F52+1),$J52/2,$M52,TRUE)-_xlfn.NORM.DIST(AND(R$6&gt;=$F52,R$6&lt;=$H52)*(Q$6-$F52+1),$J52/2,$M52,TRUE))/(1-2*_xlfn.NORM.DIST(0,$J52/2,$M52,TRUE))*$D52+($K52="Steady Growth")*(AND(R$6&gt;=$F52,R$6&lt;=$H52)*((R$6-$F52+1)/($J52*($J52+1)/2)*$D52))+($K52="custom")*CustCF!L52</f>
        <v/>
      </c>
      <c r="S52" s="87">
        <f>($K52="Bell Curve")*(_xlfn.NORM.DIST(AND(S$6&gt;=$F52,S$6&lt;=$H52)*(S$6-$F52+1),$J52/2,$M52,TRUE)-_xlfn.NORM.DIST(AND(S$6&gt;=$F52,S$6&lt;=$H52)*(R$6-$F52+1),$J52/2,$M52,TRUE))/(1-2*_xlfn.NORM.DIST(0,$J52/2,$M52,TRUE))*$D52+($K52="Steady Growth")*(AND(S$6&gt;=$F52,S$6&lt;=$H52)*((S$6-$F52+1)/($J52*($J52+1)/2)*$D52))+($K52="custom")*CustCF!M52</f>
        <v/>
      </c>
      <c r="T52" s="87">
        <f>($K52="Bell Curve")*(_xlfn.NORM.DIST(AND(T$6&gt;=$F52,T$6&lt;=$H52)*(T$6-$F52+1),$J52/2,$M52,TRUE)-_xlfn.NORM.DIST(AND(T$6&gt;=$F52,T$6&lt;=$H52)*(S$6-$F52+1),$J52/2,$M52,TRUE))/(1-2*_xlfn.NORM.DIST(0,$J52/2,$M52,TRUE))*$D52+($K52="Steady Growth")*(AND(T$6&gt;=$F52,T$6&lt;=$H52)*((T$6-$F52+1)/($J52*($J52+1)/2)*$D52))+($K52="custom")*CustCF!N52</f>
        <v/>
      </c>
      <c r="U52" s="87">
        <f>($K52="Bell Curve")*(_xlfn.NORM.DIST(AND(U$6&gt;=$F52,U$6&lt;=$H52)*(U$6-$F52+1),$J52/2,$M52,TRUE)-_xlfn.NORM.DIST(AND(U$6&gt;=$F52,U$6&lt;=$H52)*(T$6-$F52+1),$J52/2,$M52,TRUE))/(1-2*_xlfn.NORM.DIST(0,$J52/2,$M52,TRUE))*$D52+($K52="Steady Growth")*(AND(U$6&gt;=$F52,U$6&lt;=$H52)*((U$6-$F52+1)/($J52*($J52+1)/2)*$D52))+($K52="custom")*CustCF!O52</f>
        <v/>
      </c>
      <c r="V52" s="87">
        <f>($K52="Bell Curve")*(_xlfn.NORM.DIST(AND(V$6&gt;=$F52,V$6&lt;=$H52)*(V$6-$F52+1),$J52/2,$M52,TRUE)-_xlfn.NORM.DIST(AND(V$6&gt;=$F52,V$6&lt;=$H52)*(U$6-$F52+1),$J52/2,$M52,TRUE))/(1-2*_xlfn.NORM.DIST(0,$J52/2,$M52,TRUE))*$D52+($K52="Steady Growth")*(AND(V$6&gt;=$F52,V$6&lt;=$H52)*((V$6-$F52+1)/($J52*($J52+1)/2)*$D52))+($K52="custom")*CustCF!P52</f>
        <v/>
      </c>
      <c r="W52" s="87">
        <f>($K52="Bell Curve")*(_xlfn.NORM.DIST(AND(W$6&gt;=$F52,W$6&lt;=$H52)*(W$6-$F52+1),$J52/2,$M52,TRUE)-_xlfn.NORM.DIST(AND(W$6&gt;=$F52,W$6&lt;=$H52)*(V$6-$F52+1),$J52/2,$M52,TRUE))/(1-2*_xlfn.NORM.DIST(0,$J52/2,$M52,TRUE))*$D52+($K52="Steady Growth")*(AND(W$6&gt;=$F52,W$6&lt;=$H52)*((W$6-$F52+1)/($J52*($J52+1)/2)*$D52))+($K52="custom")*CustCF!Q52</f>
        <v/>
      </c>
      <c r="X52" s="87">
        <f>($K52="Bell Curve")*(_xlfn.NORM.DIST(AND(X$6&gt;=$F52,X$6&lt;=$H52)*(X$6-$F52+1),$J52/2,$M52,TRUE)-_xlfn.NORM.DIST(AND(X$6&gt;=$F52,X$6&lt;=$H52)*(W$6-$F52+1),$J52/2,$M52,TRUE))/(1-2*_xlfn.NORM.DIST(0,$J52/2,$M52,TRUE))*$D52+($K52="Steady Growth")*(AND(X$6&gt;=$F52,X$6&lt;=$H52)*((X$6-$F52+1)/($J52*($J52+1)/2)*$D52))+($K52="custom")*CustCF!R52</f>
        <v/>
      </c>
      <c r="Y52" s="87">
        <f>($K52="Bell Curve")*(_xlfn.NORM.DIST(AND(Y$6&gt;=$F52,Y$6&lt;=$H52)*(Y$6-$F52+1),$J52/2,$M52,TRUE)-_xlfn.NORM.DIST(AND(Y$6&gt;=$F52,Y$6&lt;=$H52)*(X$6-$F52+1),$J52/2,$M52,TRUE))/(1-2*_xlfn.NORM.DIST(0,$J52/2,$M52,TRUE))*$D52+($K52="Steady Growth")*(AND(Y$6&gt;=$F52,Y$6&lt;=$H52)*((Y$6-$F52+1)/($J52*($J52+1)/2)*$D52))+($K52="custom")*CustCF!S52</f>
        <v/>
      </c>
      <c r="Z52" s="87">
        <f>($K52="Bell Curve")*(_xlfn.NORM.DIST(AND(Z$6&gt;=$F52,Z$6&lt;=$H52)*(Z$6-$F52+1),$J52/2,$M52,TRUE)-_xlfn.NORM.DIST(AND(Z$6&gt;=$F52,Z$6&lt;=$H52)*(Y$6-$F52+1),$J52/2,$M52,TRUE))/(1-2*_xlfn.NORM.DIST(0,$J52/2,$M52,TRUE))*$D52+($K52="Steady Growth")*(AND(Z$6&gt;=$F52,Z$6&lt;=$H52)*((Z$6-$F52+1)/($J52*($J52+1)/2)*$D52))+($K52="custom")*CustCF!T52</f>
        <v/>
      </c>
      <c r="AA52" s="87">
        <f>($K52="Bell Curve")*(_xlfn.NORM.DIST(AND(AA$6&gt;=$F52,AA$6&lt;=$H52)*(AA$6-$F52+1),$J52/2,$M52,TRUE)-_xlfn.NORM.DIST(AND(AA$6&gt;=$F52,AA$6&lt;=$H52)*(Z$6-$F52+1),$J52/2,$M52,TRUE))/(1-2*_xlfn.NORM.DIST(0,$J52/2,$M52,TRUE))*$D52+($K52="Steady Growth")*(AND(AA$6&gt;=$F52,AA$6&lt;=$H52)*((AA$6-$F52+1)/($J52*($J52+1)/2)*$D52))+($K52="custom")*CustCF!U52</f>
        <v/>
      </c>
      <c r="AB52" s="87">
        <f>($K52="Bell Curve")*(_xlfn.NORM.DIST(AND(AB$6&gt;=$F52,AB$6&lt;=$H52)*(AB$6-$F52+1),$J52/2,$M52,TRUE)-_xlfn.NORM.DIST(AND(AB$6&gt;=$F52,AB$6&lt;=$H52)*(AA$6-$F52+1),$J52/2,$M52,TRUE))/(1-2*_xlfn.NORM.DIST(0,$J52/2,$M52,TRUE))*$D52+($K52="Steady Growth")*(AND(AB$6&gt;=$F52,AB$6&lt;=$H52)*((AB$6-$F52+1)/($J52*($J52+1)/2)*$D52))+($K52="custom")*CustCF!V52</f>
        <v/>
      </c>
      <c r="AC52" s="87">
        <f>($K52="Bell Curve")*(_xlfn.NORM.DIST(AND(AC$6&gt;=$F52,AC$6&lt;=$H52)*(AC$6-$F52+1),$J52/2,$M52,TRUE)-_xlfn.NORM.DIST(AND(AC$6&gt;=$F52,AC$6&lt;=$H52)*(AB$6-$F52+1),$J52/2,$M52,TRUE))/(1-2*_xlfn.NORM.DIST(0,$J52/2,$M52,TRUE))*$D52+($K52="Steady Growth")*(AND(AC$6&gt;=$F52,AC$6&lt;=$H52)*((AC$6-$F52+1)/($J52*($J52+1)/2)*$D52))+($K52="custom")*CustCF!W52</f>
        <v/>
      </c>
      <c r="AD52" s="87">
        <f>($K52="Bell Curve")*(_xlfn.NORM.DIST(AND(AD$6&gt;=$F52,AD$6&lt;=$H52)*(AD$6-$F52+1),$J52/2,$M52,TRUE)-_xlfn.NORM.DIST(AND(AD$6&gt;=$F52,AD$6&lt;=$H52)*(AC$6-$F52+1),$J52/2,$M52,TRUE))/(1-2*_xlfn.NORM.DIST(0,$J52/2,$M52,TRUE))*$D52+($K52="Steady Growth")*(AND(AD$6&gt;=$F52,AD$6&lt;=$H52)*((AD$6-$F52+1)/($J52*($J52+1)/2)*$D52))+($K52="custom")*CustCF!X52</f>
        <v/>
      </c>
      <c r="AE52" s="87">
        <f>($K52="Bell Curve")*(_xlfn.NORM.DIST(AND(AE$6&gt;=$F52,AE$6&lt;=$H52)*(AE$6-$F52+1),$J52/2,$M52,TRUE)-_xlfn.NORM.DIST(AND(AE$6&gt;=$F52,AE$6&lt;=$H52)*(AD$6-$F52+1),$J52/2,$M52,TRUE))/(1-2*_xlfn.NORM.DIST(0,$J52/2,$M52,TRUE))*$D52+($K52="Steady Growth")*(AND(AE$6&gt;=$F52,AE$6&lt;=$H52)*((AE$6-$F52+1)/($J52*($J52+1)/2)*$D52))+($K52="custom")*CustCF!Y52</f>
        <v/>
      </c>
      <c r="AF52" s="87">
        <f>($K52="Bell Curve")*(_xlfn.NORM.DIST(AND(AF$6&gt;=$F52,AF$6&lt;=$H52)*(AF$6-$F52+1),$J52/2,$M52,TRUE)-_xlfn.NORM.DIST(AND(AF$6&gt;=$F52,AF$6&lt;=$H52)*(AE$6-$F52+1),$J52/2,$M52,TRUE))/(1-2*_xlfn.NORM.DIST(0,$J52/2,$M52,TRUE))*$D52+($K52="Steady Growth")*(AND(AF$6&gt;=$F52,AF$6&lt;=$H52)*((AF$6-$F52+1)/($J52*($J52+1)/2)*$D52))+($K52="custom")*CustCF!Z52</f>
        <v/>
      </c>
      <c r="AG52" s="87">
        <f>($K52="Bell Curve")*(_xlfn.NORM.DIST(AND(AG$6&gt;=$F52,AG$6&lt;=$H52)*(AG$6-$F52+1),$J52/2,$M52,TRUE)-_xlfn.NORM.DIST(AND(AG$6&gt;=$F52,AG$6&lt;=$H52)*(AF$6-$F52+1),$J52/2,$M52,TRUE))/(1-2*_xlfn.NORM.DIST(0,$J52/2,$M52,TRUE))*$D52+($K52="Steady Growth")*(AND(AG$6&gt;=$F52,AG$6&lt;=$H52)*((AG$6-$F52+1)/($J52*($J52+1)/2)*$D52))+($K52="custom")*CustCF!AA52</f>
        <v/>
      </c>
      <c r="AH52" s="87">
        <f>($K52="Bell Curve")*(_xlfn.NORM.DIST(AND(AH$6&gt;=$F52,AH$6&lt;=$H52)*(AH$6-$F52+1),$J52/2,$M52,TRUE)-_xlfn.NORM.DIST(AND(AH$6&gt;=$F52,AH$6&lt;=$H52)*(AG$6-$F52+1),$J52/2,$M52,TRUE))/(1-2*_xlfn.NORM.DIST(0,$J52/2,$M52,TRUE))*$D52+($K52="Steady Growth")*(AND(AH$6&gt;=$F52,AH$6&lt;=$H52)*((AH$6-$F52+1)/($J52*($J52+1)/2)*$D52))+($K52="custom")*CustCF!AB52</f>
        <v/>
      </c>
      <c r="AI52" s="87">
        <f>($K52="Bell Curve")*(_xlfn.NORM.DIST(AND(AI$6&gt;=$F52,AI$6&lt;=$H52)*(AI$6-$F52+1),$J52/2,$M52,TRUE)-_xlfn.NORM.DIST(AND(AI$6&gt;=$F52,AI$6&lt;=$H52)*(AH$6-$F52+1),$J52/2,$M52,TRUE))/(1-2*_xlfn.NORM.DIST(0,$J52/2,$M52,TRUE))*$D52+($K52="Steady Growth")*(AND(AI$6&gt;=$F52,AI$6&lt;=$H52)*((AI$6-$F52+1)/($J52*($J52+1)/2)*$D52))+($K52="custom")*CustCF!AC52</f>
        <v/>
      </c>
      <c r="AJ52" s="87">
        <f>($K52="Bell Curve")*(_xlfn.NORM.DIST(AND(AJ$6&gt;=$F52,AJ$6&lt;=$H52)*(AJ$6-$F52+1),$J52/2,$M52,TRUE)-_xlfn.NORM.DIST(AND(AJ$6&gt;=$F52,AJ$6&lt;=$H52)*(AI$6-$F52+1),$J52/2,$M52,TRUE))/(1-2*_xlfn.NORM.DIST(0,$J52/2,$M52,TRUE))*$D52+($K52="Steady Growth")*(AND(AJ$6&gt;=$F52,AJ$6&lt;=$H52)*((AJ$6-$F52+1)/($J52*($J52+1)/2)*$D52))+($K52="custom")*CustCF!AD52</f>
        <v/>
      </c>
      <c r="AK52" s="87">
        <f>($K52="Bell Curve")*(_xlfn.NORM.DIST(AND(AK$6&gt;=$F52,AK$6&lt;=$H52)*(AK$6-$F52+1),$J52/2,$M52,TRUE)-_xlfn.NORM.DIST(AND(AK$6&gt;=$F52,AK$6&lt;=$H52)*(AJ$6-$F52+1),$J52/2,$M52,TRUE))/(1-2*_xlfn.NORM.DIST(0,$J52/2,$M52,TRUE))*$D52+($K52="Steady Growth")*(AND(AK$6&gt;=$F52,AK$6&lt;=$H52)*((AK$6-$F52+1)/($J52*($J52+1)/2)*$D52))+($K52="custom")*CustCF!AE52</f>
        <v/>
      </c>
      <c r="AL52" s="87">
        <f>($K52="Bell Curve")*(_xlfn.NORM.DIST(AND(AL$6&gt;=$F52,AL$6&lt;=$H52)*(AL$6-$F52+1),$J52/2,$M52,TRUE)-_xlfn.NORM.DIST(AND(AL$6&gt;=$F52,AL$6&lt;=$H52)*(AK$6-$F52+1),$J52/2,$M52,TRUE))/(1-2*_xlfn.NORM.DIST(0,$J52/2,$M52,TRUE))*$D52+($K52="Steady Growth")*(AND(AL$6&gt;=$F52,AL$6&lt;=$H52)*((AL$6-$F52+1)/($J52*($J52+1)/2)*$D52))+($K52="custom")*CustCF!AF52</f>
        <v/>
      </c>
      <c r="AM52" s="87">
        <f>($K52="Bell Curve")*(_xlfn.NORM.DIST(AND(AM$6&gt;=$F52,AM$6&lt;=$H52)*(AM$6-$F52+1),$J52/2,$M52,TRUE)-_xlfn.NORM.DIST(AND(AM$6&gt;=$F52,AM$6&lt;=$H52)*(AL$6-$F52+1),$J52/2,$M52,TRUE))/(1-2*_xlfn.NORM.DIST(0,$J52/2,$M52,TRUE))*$D52+($K52="Steady Growth")*(AND(AM$6&gt;=$F52,AM$6&lt;=$H52)*((AM$6-$F52+1)/($J52*($J52+1)/2)*$D52))+($K52="custom")*CustCF!AG52</f>
        <v/>
      </c>
      <c r="AN52" s="87">
        <f>($K52="Bell Curve")*(_xlfn.NORM.DIST(AND(AN$6&gt;=$F52,AN$6&lt;=$H52)*(AN$6-$F52+1),$J52/2,$M52,TRUE)-_xlfn.NORM.DIST(AND(AN$6&gt;=$F52,AN$6&lt;=$H52)*(AM$6-$F52+1),$J52/2,$M52,TRUE))/(1-2*_xlfn.NORM.DIST(0,$J52/2,$M52,TRUE))*$D52+($K52="Steady Growth")*(AND(AN$6&gt;=$F52,AN$6&lt;=$H52)*((AN$6-$F52+1)/($J52*($J52+1)/2)*$D52))+($K52="custom")*CustCF!AH52</f>
        <v/>
      </c>
      <c r="AO52" s="87">
        <f>($K52="Bell Curve")*(_xlfn.NORM.DIST(AND(AO$6&gt;=$F52,AO$6&lt;=$H52)*(AO$6-$F52+1),$J52/2,$M52,TRUE)-_xlfn.NORM.DIST(AND(AO$6&gt;=$F52,AO$6&lt;=$H52)*(AN$6-$F52+1),$J52/2,$M52,TRUE))/(1-2*_xlfn.NORM.DIST(0,$J52/2,$M52,TRUE))*$D52+($K52="Steady Growth")*(AND(AO$6&gt;=$F52,AO$6&lt;=$H52)*((AO$6-$F52+1)/($J52*($J52+1)/2)*$D52))+($K52="custom")*CustCF!AI52</f>
        <v/>
      </c>
      <c r="AP52" s="87">
        <f>($K52="Bell Curve")*(_xlfn.NORM.DIST(AND(AP$6&gt;=$F52,AP$6&lt;=$H52)*(AP$6-$F52+1),$J52/2,$M52,TRUE)-_xlfn.NORM.DIST(AND(AP$6&gt;=$F52,AP$6&lt;=$H52)*(AO$6-$F52+1),$J52/2,$M52,TRUE))/(1-2*_xlfn.NORM.DIST(0,$J52/2,$M52,TRUE))*$D52+($K52="Steady Growth")*(AND(AP$6&gt;=$F52,AP$6&lt;=$H52)*((AP$6-$F52+1)/($J52*($J52+1)/2)*$D52))+($K52="custom")*CustCF!AJ52</f>
        <v/>
      </c>
      <c r="AQ52" s="87">
        <f>($K52="Bell Curve")*(_xlfn.NORM.DIST(AND(AQ$6&gt;=$F52,AQ$6&lt;=$H52)*(AQ$6-$F52+1),$J52/2,$M52,TRUE)-_xlfn.NORM.DIST(AND(AQ$6&gt;=$F52,AQ$6&lt;=$H52)*(AP$6-$F52+1),$J52/2,$M52,TRUE))/(1-2*_xlfn.NORM.DIST(0,$J52/2,$M52,TRUE))*$D52+($K52="Steady Growth")*(AND(AQ$6&gt;=$F52,AQ$6&lt;=$H52)*((AQ$6-$F52+1)/($J52*($J52+1)/2)*$D52))+($K52="custom")*CustCF!AK52</f>
        <v/>
      </c>
      <c r="AR52" s="87">
        <f>($K52="Bell Curve")*(_xlfn.NORM.DIST(AND(AR$6&gt;=$F52,AR$6&lt;=$H52)*(AR$6-$F52+1),$J52/2,$M52,TRUE)-_xlfn.NORM.DIST(AND(AR$6&gt;=$F52,AR$6&lt;=$H52)*(AQ$6-$F52+1),$J52/2,$M52,TRUE))/(1-2*_xlfn.NORM.DIST(0,$J52/2,$M52,TRUE))*$D52+($K52="Steady Growth")*(AND(AR$6&gt;=$F52,AR$6&lt;=$H52)*((AR$6-$F52+1)/($J52*($J52+1)/2)*$D52))+($K52="custom")*CustCF!AL52</f>
        <v/>
      </c>
      <c r="AS52" s="87">
        <f>($K52="Bell Curve")*(_xlfn.NORM.DIST(AND(AS$6&gt;=$F52,AS$6&lt;=$H52)*(AS$6-$F52+1),$J52/2,$M52,TRUE)-_xlfn.NORM.DIST(AND(AS$6&gt;=$F52,AS$6&lt;=$H52)*(AR$6-$F52+1),$J52/2,$M52,TRUE))/(1-2*_xlfn.NORM.DIST(0,$J52/2,$M52,TRUE))*$D52+($K52="Steady Growth")*(AND(AS$6&gt;=$F52,AS$6&lt;=$H52)*((AS$6-$F52+1)/($J52*($J52+1)/2)*$D52))+($K52="custom")*CustCF!AM52</f>
        <v/>
      </c>
      <c r="AT52" s="87">
        <f>($K52="Bell Curve")*(_xlfn.NORM.DIST(AND(AT$6&gt;=$F52,AT$6&lt;=$H52)*(AT$6-$F52+1),$J52/2,$M52,TRUE)-_xlfn.NORM.DIST(AND(AT$6&gt;=$F52,AT$6&lt;=$H52)*(AS$6-$F52+1),$J52/2,$M52,TRUE))/(1-2*_xlfn.NORM.DIST(0,$J52/2,$M52,TRUE))*$D52+($K52="Steady Growth")*(AND(AT$6&gt;=$F52,AT$6&lt;=$H52)*((AT$6-$F52+1)/($J52*($J52+1)/2)*$D52))+($K52="custom")*CustCF!AN52</f>
        <v/>
      </c>
      <c r="AU52" s="87">
        <f>($K52="Bell Curve")*(_xlfn.NORM.DIST(AND(AU$6&gt;=$F52,AU$6&lt;=$H52)*(AU$6-$F52+1),$J52/2,$M52,TRUE)-_xlfn.NORM.DIST(AND(AU$6&gt;=$F52,AU$6&lt;=$H52)*(AT$6-$F52+1),$J52/2,$M52,TRUE))/(1-2*_xlfn.NORM.DIST(0,$J52/2,$M52,TRUE))*$D52+($K52="Steady Growth")*(AND(AU$6&gt;=$F52,AU$6&lt;=$H52)*((AU$6-$F52+1)/($J52*($J52+1)/2)*$D52))+($K52="custom")*CustCF!AO52</f>
        <v/>
      </c>
      <c r="AV52" s="87">
        <f>($K52="Bell Curve")*(_xlfn.NORM.DIST(AND(AV$6&gt;=$F52,AV$6&lt;=$H52)*(AV$6-$F52+1),$J52/2,$M52,TRUE)-_xlfn.NORM.DIST(AND(AV$6&gt;=$F52,AV$6&lt;=$H52)*(AU$6-$F52+1),$J52/2,$M52,TRUE))/(1-2*_xlfn.NORM.DIST(0,$J52/2,$M52,TRUE))*$D52+($K52="Steady Growth")*(AND(AV$6&gt;=$F52,AV$6&lt;=$H52)*((AV$6-$F52+1)/($J52*($J52+1)/2)*$D52))+($K52="custom")*CustCF!AP52</f>
        <v/>
      </c>
      <c r="AW52" s="87">
        <f>($K52="Bell Curve")*(_xlfn.NORM.DIST(AND(AW$6&gt;=$F52,AW$6&lt;=$H52)*(AW$6-$F52+1),$J52/2,$M52,TRUE)-_xlfn.NORM.DIST(AND(AW$6&gt;=$F52,AW$6&lt;=$H52)*(AV$6-$F52+1),$J52/2,$M52,TRUE))/(1-2*_xlfn.NORM.DIST(0,$J52/2,$M52,TRUE))*$D52+($K52="Steady Growth")*(AND(AW$6&gt;=$F52,AW$6&lt;=$H52)*((AW$6-$F52+1)/($J52*($J52+1)/2)*$D52))+($K52="custom")*CustCF!AQ52</f>
        <v/>
      </c>
      <c r="AX52" s="87">
        <f>($K52="Bell Curve")*(_xlfn.NORM.DIST(AND(AX$6&gt;=$F52,AX$6&lt;=$H52)*(AX$6-$F52+1),$J52/2,$M52,TRUE)-_xlfn.NORM.DIST(AND(AX$6&gt;=$F52,AX$6&lt;=$H52)*(AW$6-$F52+1),$J52/2,$M52,TRUE))/(1-2*_xlfn.NORM.DIST(0,$J52/2,$M52,TRUE))*$D52+($K52="Steady Growth")*(AND(AX$6&gt;=$F52,AX$6&lt;=$H52)*((AX$6-$F52+1)/($J52*($J52+1)/2)*$D52))+($K52="custom")*CustCF!AR52</f>
        <v/>
      </c>
      <c r="AY52" s="87">
        <f>($K52="Bell Curve")*(_xlfn.NORM.DIST(AND(AY$6&gt;=$F52,AY$6&lt;=$H52)*(AY$6-$F52+1),$J52/2,$M52,TRUE)-_xlfn.NORM.DIST(AND(AY$6&gt;=$F52,AY$6&lt;=$H52)*(AX$6-$F52+1),$J52/2,$M52,TRUE))/(1-2*_xlfn.NORM.DIST(0,$J52/2,$M52,TRUE))*$D52+($K52="Steady Growth")*(AND(AY$6&gt;=$F52,AY$6&lt;=$H52)*((AY$6-$F52+1)/($J52*($J52+1)/2)*$D52))+($K52="custom")*CustCF!AS52</f>
        <v/>
      </c>
      <c r="AZ52" s="87">
        <f>($K52="Bell Curve")*(_xlfn.NORM.DIST(AND(AZ$6&gt;=$F52,AZ$6&lt;=$H52)*(AZ$6-$F52+1),$J52/2,$M52,TRUE)-_xlfn.NORM.DIST(AND(AZ$6&gt;=$F52,AZ$6&lt;=$H52)*(AY$6-$F52+1),$J52/2,$M52,TRUE))/(1-2*_xlfn.NORM.DIST(0,$J52/2,$M52,TRUE))*$D52+($K52="Steady Growth")*(AND(AZ$6&gt;=$F52,AZ$6&lt;=$H52)*((AZ$6-$F52+1)/($J52*($J52+1)/2)*$D52))+($K52="custom")*CustCF!AT52</f>
        <v/>
      </c>
      <c r="BA52" s="87">
        <f>($K52="Bell Curve")*(_xlfn.NORM.DIST(AND(BA$6&gt;=$F52,BA$6&lt;=$H52)*(BA$6-$F52+1),$J52/2,$M52,TRUE)-_xlfn.NORM.DIST(AND(BA$6&gt;=$F52,BA$6&lt;=$H52)*(AZ$6-$F52+1),$J52/2,$M52,TRUE))/(1-2*_xlfn.NORM.DIST(0,$J52/2,$M52,TRUE))*$D52+($K52="Steady Growth")*(AND(BA$6&gt;=$F52,BA$6&lt;=$H52)*((BA$6-$F52+1)/($J52*($J52+1)/2)*$D52))+($K52="custom")*CustCF!AU52</f>
        <v/>
      </c>
      <c r="BB52" s="87">
        <f>($K52="Bell Curve")*(_xlfn.NORM.DIST(AND(BB$6&gt;=$F52,BB$6&lt;=$H52)*(BB$6-$F52+1),$J52/2,$M52,TRUE)-_xlfn.NORM.DIST(AND(BB$6&gt;=$F52,BB$6&lt;=$H52)*(BA$6-$F52+1),$J52/2,$M52,TRUE))/(1-2*_xlfn.NORM.DIST(0,$J52/2,$M52,TRUE))*$D52+($K52="Steady Growth")*(AND(BB$6&gt;=$F52,BB$6&lt;=$H52)*((BB$6-$F52+1)/($J52*($J52+1)/2)*$D52))+($K52="custom")*CustCF!AV52</f>
        <v/>
      </c>
      <c r="BC52" s="87">
        <f>($K52="Bell Curve")*(_xlfn.NORM.DIST(AND(BC$6&gt;=$F52,BC$6&lt;=$H52)*(BC$6-$F52+1),$J52/2,$M52,TRUE)-_xlfn.NORM.DIST(AND(BC$6&gt;=$F52,BC$6&lt;=$H52)*(BB$6-$F52+1),$J52/2,$M52,TRUE))/(1-2*_xlfn.NORM.DIST(0,$J52/2,$M52,TRUE))*$D52+($K52="Steady Growth")*(AND(BC$6&gt;=$F52,BC$6&lt;=$H52)*((BC$6-$F52+1)/($J52*($J52+1)/2)*$D52))+($K52="custom")*CustCF!AW52</f>
        <v/>
      </c>
      <c r="BD52" s="87">
        <f>($K52="Bell Curve")*(_xlfn.NORM.DIST(AND(BD$6&gt;=$F52,BD$6&lt;=$H52)*(BD$6-$F52+1),$J52/2,$M52,TRUE)-_xlfn.NORM.DIST(AND(BD$6&gt;=$F52,BD$6&lt;=$H52)*(BC$6-$F52+1),$J52/2,$M52,TRUE))/(1-2*_xlfn.NORM.DIST(0,$J52/2,$M52,TRUE))*$D52+($K52="Steady Growth")*(AND(BD$6&gt;=$F52,BD$6&lt;=$H52)*((BD$6-$F52+1)/($J52*($J52+1)/2)*$D52))+($K52="custom")*CustCF!AX52</f>
        <v/>
      </c>
      <c r="BE52" s="87">
        <f>($K52="Bell Curve")*(_xlfn.NORM.DIST(AND(BE$6&gt;=$F52,BE$6&lt;=$H52)*(BE$6-$F52+1),$J52/2,$M52,TRUE)-_xlfn.NORM.DIST(AND(BE$6&gt;=$F52,BE$6&lt;=$H52)*(BD$6-$F52+1),$J52/2,$M52,TRUE))/(1-2*_xlfn.NORM.DIST(0,$J52/2,$M52,TRUE))*$D52+($K52="Steady Growth")*(AND(BE$6&gt;=$F52,BE$6&lt;=$H52)*((BE$6-$F52+1)/($J52*($J52+1)/2)*$D52))+($K52="custom")*CustCF!AY52</f>
        <v/>
      </c>
      <c r="BF52" s="87">
        <f>($K52="Bell Curve")*(_xlfn.NORM.DIST(AND(BF$6&gt;=$F52,BF$6&lt;=$H52)*(BF$6-$F52+1),$J52/2,$M52,TRUE)-_xlfn.NORM.DIST(AND(BF$6&gt;=$F52,BF$6&lt;=$H52)*(BE$6-$F52+1),$J52/2,$M52,TRUE))/(1-2*_xlfn.NORM.DIST(0,$J52/2,$M52,TRUE))*$D52+($K52="Steady Growth")*(AND(BF$6&gt;=$F52,BF$6&lt;=$H52)*((BF$6-$F52+1)/($J52*($J52+1)/2)*$D52))+($K52="custom")*CustCF!AZ52</f>
        <v/>
      </c>
      <c r="BG52" s="87">
        <f>($K52="Bell Curve")*(_xlfn.NORM.DIST(AND(BG$6&gt;=$F52,BG$6&lt;=$H52)*(BG$6-$F52+1),$J52/2,$M52,TRUE)-_xlfn.NORM.DIST(AND(BG$6&gt;=$F52,BG$6&lt;=$H52)*(BF$6-$F52+1),$J52/2,$M52,TRUE))/(1-2*_xlfn.NORM.DIST(0,$J52/2,$M52,TRUE))*$D52+($K52="Steady Growth")*(AND(BG$6&gt;=$F52,BG$6&lt;=$H52)*((BG$6-$F52+1)/($J52*($J52+1)/2)*$D52))+($K52="custom")*CustCF!BA52</f>
        <v/>
      </c>
      <c r="BH52" s="87">
        <f>($K52="Bell Curve")*(_xlfn.NORM.DIST(AND(BH$6&gt;=$F52,BH$6&lt;=$H52)*(BH$6-$F52+1),$J52/2,$M52,TRUE)-_xlfn.NORM.DIST(AND(BH$6&gt;=$F52,BH$6&lt;=$H52)*(BG$6-$F52+1),$J52/2,$M52,TRUE))/(1-2*_xlfn.NORM.DIST(0,$J52/2,$M52,TRUE))*$D52+($K52="Steady Growth")*(AND(BH$6&gt;=$F52,BH$6&lt;=$H52)*((BH$6-$F52+1)/($J52*($J52+1)/2)*$D52))+($K52="custom")*CustCF!BB52</f>
        <v/>
      </c>
      <c r="BI52" s="87">
        <f>($K52="Bell Curve")*(_xlfn.NORM.DIST(AND(BI$6&gt;=$F52,BI$6&lt;=$H52)*(BI$6-$F52+1),$J52/2,$M52,TRUE)-_xlfn.NORM.DIST(AND(BI$6&gt;=$F52,BI$6&lt;=$H52)*(BH$6-$F52+1),$J52/2,$M52,TRUE))/(1-2*_xlfn.NORM.DIST(0,$J52/2,$M52,TRUE))*$D52+($K52="Steady Growth")*(AND(BI$6&gt;=$F52,BI$6&lt;=$H52)*((BI$6-$F52+1)/($J52*($J52+1)/2)*$D52))+($K52="custom")*CustCF!BC52</f>
        <v/>
      </c>
      <c r="BJ52" s="87">
        <f>($K52="Bell Curve")*(_xlfn.NORM.DIST(AND(BJ$6&gt;=$F52,BJ$6&lt;=$H52)*(BJ$6-$F52+1),$J52/2,$M52,TRUE)-_xlfn.NORM.DIST(AND(BJ$6&gt;=$F52,BJ$6&lt;=$H52)*(BI$6-$F52+1),$J52/2,$M52,TRUE))/(1-2*_xlfn.NORM.DIST(0,$J52/2,$M52,TRUE))*$D52+($K52="Steady Growth")*(AND(BJ$6&gt;=$F52,BJ$6&lt;=$H52)*((BJ$6-$F52+1)/($J52*($J52+1)/2)*$D52))+($K52="custom")*CustCF!BD52</f>
        <v/>
      </c>
      <c r="BK52" s="87">
        <f>($K52="Bell Curve")*(_xlfn.NORM.DIST(AND(BK$6&gt;=$F52,BK$6&lt;=$H52)*(BK$6-$F52+1),$J52/2,$M52,TRUE)-_xlfn.NORM.DIST(AND(BK$6&gt;=$F52,BK$6&lt;=$H52)*(BJ$6-$F52+1),$J52/2,$M52,TRUE))/(1-2*_xlfn.NORM.DIST(0,$J52/2,$M52,TRUE))*$D52+($K52="Steady Growth")*(AND(BK$6&gt;=$F52,BK$6&lt;=$H52)*((BK$6-$F52+1)/($J52*($J52+1)/2)*$D52))+($K52="custom")*CustCF!BE52</f>
        <v/>
      </c>
      <c r="BL52" s="87">
        <f>($K52="Bell Curve")*(_xlfn.NORM.DIST(AND(BL$6&gt;=$F52,BL$6&lt;=$H52)*(BL$6-$F52+1),$J52/2,$M52,TRUE)-_xlfn.NORM.DIST(AND(BL$6&gt;=$F52,BL$6&lt;=$H52)*(BK$6-$F52+1),$J52/2,$M52,TRUE))/(1-2*_xlfn.NORM.DIST(0,$J52/2,$M52,TRUE))*$D52+($K52="Steady Growth")*(AND(BL$6&gt;=$F52,BL$6&lt;=$H52)*((BL$6-$F52+1)/($J52*($J52+1)/2)*$D52))+($K52="custom")*CustCF!BF52</f>
        <v/>
      </c>
      <c r="BM52" s="87">
        <f>($K52="Bell Curve")*(_xlfn.NORM.DIST(AND(BM$6&gt;=$F52,BM$6&lt;=$H52)*(BM$6-$F52+1),$J52/2,$M52,TRUE)-_xlfn.NORM.DIST(AND(BM$6&gt;=$F52,BM$6&lt;=$H52)*(BL$6-$F52+1),$J52/2,$M52,TRUE))/(1-2*_xlfn.NORM.DIST(0,$J52/2,$M52,TRUE))*$D52+($K52="Steady Growth")*(AND(BM$6&gt;=$F52,BM$6&lt;=$H52)*((BM$6-$F52+1)/($J52*($J52+1)/2)*$D52))+($K52="custom")*CustCF!BG52</f>
        <v/>
      </c>
      <c r="BN52" s="87">
        <f>($K52="Bell Curve")*(_xlfn.NORM.DIST(AND(BN$6&gt;=$F52,BN$6&lt;=$H52)*(BN$6-$F52+1),$J52/2,$M52,TRUE)-_xlfn.NORM.DIST(AND(BN$6&gt;=$F52,BN$6&lt;=$H52)*(BM$6-$F52+1),$J52/2,$M52,TRUE))/(1-2*_xlfn.NORM.DIST(0,$J52/2,$M52,TRUE))*$D52+($K52="Steady Growth")*(AND(BN$6&gt;=$F52,BN$6&lt;=$H52)*((BN$6-$F52+1)/($J52*($J52+1)/2)*$D52))+($K52="custom")*CustCF!BH52</f>
        <v/>
      </c>
      <c r="BO52" s="87">
        <f>($K52="Bell Curve")*(_xlfn.NORM.DIST(AND(BO$6&gt;=$F52,BO$6&lt;=$H52)*(BO$6-$F52+1),$J52/2,$M52,TRUE)-_xlfn.NORM.DIST(AND(BO$6&gt;=$F52,BO$6&lt;=$H52)*(BN$6-$F52+1),$J52/2,$M52,TRUE))/(1-2*_xlfn.NORM.DIST(0,$J52/2,$M52,TRUE))*$D52+($K52="Steady Growth")*(AND(BO$6&gt;=$F52,BO$6&lt;=$H52)*((BO$6-$F52+1)/($J52*($J52+1)/2)*$D52))+($K52="custom")*CustCF!BI52</f>
        <v/>
      </c>
      <c r="BP52" s="87">
        <f>($K52="Bell Curve")*(_xlfn.NORM.DIST(AND(BP$6&gt;=$F52,BP$6&lt;=$H52)*(BP$6-$F52+1),$J52/2,$M52,TRUE)-_xlfn.NORM.DIST(AND(BP$6&gt;=$F52,BP$6&lt;=$H52)*(BO$6-$F52+1),$J52/2,$M52,TRUE))/(1-2*_xlfn.NORM.DIST(0,$J52/2,$M52,TRUE))*$D52+($K52="Steady Growth")*(AND(BP$6&gt;=$F52,BP$6&lt;=$H52)*((BP$6-$F52+1)/($J52*($J52+1)/2)*$D52))+($K52="custom")*CustCF!BJ52</f>
        <v/>
      </c>
      <c r="BQ52" s="87">
        <f>($K52="Bell Curve")*(_xlfn.NORM.DIST(AND(BQ$6&gt;=$F52,BQ$6&lt;=$H52)*(BQ$6-$F52+1),$J52/2,$M52,TRUE)-_xlfn.NORM.DIST(AND(BQ$6&gt;=$F52,BQ$6&lt;=$H52)*(BP$6-$F52+1),$J52/2,$M52,TRUE))/(1-2*_xlfn.NORM.DIST(0,$J52/2,$M52,TRUE))*$D52+($K52="Steady Growth")*(AND(BQ$6&gt;=$F52,BQ$6&lt;=$H52)*((BQ$6-$F52+1)/($J52*($J52+1)/2)*$D52))+($K52="custom")*CustCF!BK52</f>
        <v/>
      </c>
      <c r="BR52" s="87">
        <f>($K52="Bell Curve")*(_xlfn.NORM.DIST(AND(BR$6&gt;=$F52,BR$6&lt;=$H52)*(BR$6-$F52+1),$J52/2,$M52,TRUE)-_xlfn.NORM.DIST(AND(BR$6&gt;=$F52,BR$6&lt;=$H52)*(BQ$6-$F52+1),$J52/2,$M52,TRUE))/(1-2*_xlfn.NORM.DIST(0,$J52/2,$M52,TRUE))*$D52+($K52="Steady Growth")*(AND(BR$6&gt;=$F52,BR$6&lt;=$H52)*((BR$6-$F52+1)/($J52*($J52+1)/2)*$D52))+($K52="custom")*CustCF!BL52</f>
        <v/>
      </c>
      <c r="BS52" s="87">
        <f>($K52="Bell Curve")*(_xlfn.NORM.DIST(AND(BS$6&gt;=$F52,BS$6&lt;=$H52)*(BS$6-$F52+1),$J52/2,$M52,TRUE)-_xlfn.NORM.DIST(AND(BS$6&gt;=$F52,BS$6&lt;=$H52)*(BR$6-$F52+1),$J52/2,$M52,TRUE))/(1-2*_xlfn.NORM.DIST(0,$J52/2,$M52,TRUE))*$D52+($K52="Steady Growth")*(AND(BS$6&gt;=$F52,BS$6&lt;=$H52)*((BS$6-$F52+1)/($J52*($J52+1)/2)*$D52))+($K52="custom")*CustCF!BM52</f>
        <v/>
      </c>
      <c r="BT52" s="87">
        <f>($K52="Bell Curve")*(_xlfn.NORM.DIST(AND(BT$6&gt;=$F52,BT$6&lt;=$H52)*(BT$6-$F52+1),$J52/2,$M52,TRUE)-_xlfn.NORM.DIST(AND(BT$6&gt;=$F52,BT$6&lt;=$H52)*(BS$6-$F52+1),$J52/2,$M52,TRUE))/(1-2*_xlfn.NORM.DIST(0,$J52/2,$M52,TRUE))*$D52+($K52="Steady Growth")*(AND(BT$6&gt;=$F52,BT$6&lt;=$H52)*((BT$6-$F52+1)/($J52*($J52+1)/2)*$D52))+($K52="custom")*CustCF!BN52</f>
        <v/>
      </c>
      <c r="BU52" s="87">
        <f>($K52="Bell Curve")*(_xlfn.NORM.DIST(AND(BU$6&gt;=$F52,BU$6&lt;=$H52)*(BU$6-$F52+1),$J52/2,$M52,TRUE)-_xlfn.NORM.DIST(AND(BU$6&gt;=$F52,BU$6&lt;=$H52)*(BT$6-$F52+1),$J52/2,$M52,TRUE))/(1-2*_xlfn.NORM.DIST(0,$J52/2,$M52,TRUE))*$D52+($K52="Steady Growth")*(AND(BU$6&gt;=$F52,BU$6&lt;=$H52)*((BU$6-$F52+1)/($J52*($J52+1)/2)*$D52))+($K52="custom")*CustCF!BO52</f>
        <v/>
      </c>
      <c r="BV52" s="87">
        <f>($K52="Bell Curve")*(_xlfn.NORM.DIST(AND(BV$6&gt;=$F52,BV$6&lt;=$H52)*(BV$6-$F52+1),$J52/2,$M52,TRUE)-_xlfn.NORM.DIST(AND(BV$6&gt;=$F52,BV$6&lt;=$H52)*(BU$6-$F52+1),$J52/2,$M52,TRUE))/(1-2*_xlfn.NORM.DIST(0,$J52/2,$M52,TRUE))*$D52+($K52="Steady Growth")*(AND(BV$6&gt;=$F52,BV$6&lt;=$H52)*((BV$6-$F52+1)/($J52*($J52+1)/2)*$D52))+($K52="custom")*CustCF!BP52</f>
        <v/>
      </c>
      <c r="BW52" s="87">
        <f>($K52="Bell Curve")*(_xlfn.NORM.DIST(AND(BW$6&gt;=$F52,BW$6&lt;=$H52)*(BW$6-$F52+1),$J52/2,$M52,TRUE)-_xlfn.NORM.DIST(AND(BW$6&gt;=$F52,BW$6&lt;=$H52)*(BV$6-$F52+1),$J52/2,$M52,TRUE))/(1-2*_xlfn.NORM.DIST(0,$J52/2,$M52,TRUE))*$D52+($K52="Steady Growth")*(AND(BW$6&gt;=$F52,BW$6&lt;=$H52)*((BW$6-$F52+1)/($J52*($J52+1)/2)*$D52))+($K52="custom")*CustCF!BQ52</f>
        <v/>
      </c>
      <c r="BX52" s="87">
        <f>($K52="Bell Curve")*(_xlfn.NORM.DIST(AND(BX$6&gt;=$F52,BX$6&lt;=$H52)*(BX$6-$F52+1),$J52/2,$M52,TRUE)-_xlfn.NORM.DIST(AND(BX$6&gt;=$F52,BX$6&lt;=$H52)*(BW$6-$F52+1),$J52/2,$M52,TRUE))/(1-2*_xlfn.NORM.DIST(0,$J52/2,$M52,TRUE))*$D52+($K52="Steady Growth")*(AND(BX$6&gt;=$F52,BX$6&lt;=$H52)*((BX$6-$F52+1)/($J52*($J52+1)/2)*$D52))+($K52="custom")*CustCF!BR52</f>
        <v/>
      </c>
      <c r="BY52" s="87">
        <f>($K52="Bell Curve")*(_xlfn.NORM.DIST(AND(BY$6&gt;=$F52,BY$6&lt;=$H52)*(BY$6-$F52+1),$J52/2,$M52,TRUE)-_xlfn.NORM.DIST(AND(BY$6&gt;=$F52,BY$6&lt;=$H52)*(BX$6-$F52+1),$J52/2,$M52,TRUE))/(1-2*_xlfn.NORM.DIST(0,$J52/2,$M52,TRUE))*$D52+($K52="Steady Growth")*(AND(BY$6&gt;=$F52,BY$6&lt;=$H52)*((BY$6-$F52+1)/($J52*($J52+1)/2)*$D52))+($K52="custom")*CustCF!BS52</f>
        <v/>
      </c>
      <c r="BZ52" s="87">
        <f>($K52="Bell Curve")*(_xlfn.NORM.DIST(AND(BZ$6&gt;=$F52,BZ$6&lt;=$H52)*(BZ$6-$F52+1),$J52/2,$M52,TRUE)-_xlfn.NORM.DIST(AND(BZ$6&gt;=$F52,BZ$6&lt;=$H52)*(BY$6-$F52+1),$J52/2,$M52,TRUE))/(1-2*_xlfn.NORM.DIST(0,$J52/2,$M52,TRUE))*$D52+($K52="Steady Growth")*(AND(BZ$6&gt;=$F52,BZ$6&lt;=$H52)*((BZ$6-$F52+1)/($J52*($J52+1)/2)*$D52))+($K52="custom")*CustCF!BT52</f>
        <v/>
      </c>
      <c r="CA52" s="87">
        <f>($K52="Bell Curve")*(_xlfn.NORM.DIST(AND(CA$6&gt;=$F52,CA$6&lt;=$H52)*(CA$6-$F52+1),$J52/2,$M52,TRUE)-_xlfn.NORM.DIST(AND(CA$6&gt;=$F52,CA$6&lt;=$H52)*(BZ$6-$F52+1),$J52/2,$M52,TRUE))/(1-2*_xlfn.NORM.DIST(0,$J52/2,$M52,TRUE))*$D52+($K52="Steady Growth")*(AND(CA$6&gt;=$F52,CA$6&lt;=$H52)*((CA$6-$F52+1)/($J52*($J52+1)/2)*$D52))+($K52="custom")*CustCF!BU52</f>
        <v/>
      </c>
      <c r="CB52" s="87">
        <f>($K52="Bell Curve")*(_xlfn.NORM.DIST(AND(CB$6&gt;=$F52,CB$6&lt;=$H52)*(CB$6-$F52+1),$J52/2,$M52,TRUE)-_xlfn.NORM.DIST(AND(CB$6&gt;=$F52,CB$6&lt;=$H52)*(CA$6-$F52+1),$J52/2,$M52,TRUE))/(1-2*_xlfn.NORM.DIST(0,$J52/2,$M52,TRUE))*$D52+($K52="Steady Growth")*(AND(CB$6&gt;=$F52,CB$6&lt;=$H52)*((CB$6-$F52+1)/($J52*($J52+1)/2)*$D52))+($K52="custom")*CustCF!BV52</f>
        <v/>
      </c>
      <c r="CC52" s="87">
        <f>($K52="Bell Curve")*(_xlfn.NORM.DIST(AND(CC$6&gt;=$F52,CC$6&lt;=$H52)*(CC$6-$F52+1),$J52/2,$M52,TRUE)-_xlfn.NORM.DIST(AND(CC$6&gt;=$F52,CC$6&lt;=$H52)*(CB$6-$F52+1),$J52/2,$M52,TRUE))/(1-2*_xlfn.NORM.DIST(0,$J52/2,$M52,TRUE))*$D52+($K52="Steady Growth")*(AND(CC$6&gt;=$F52,CC$6&lt;=$H52)*((CC$6-$F52+1)/($J52*($J52+1)/2)*$D52))+($K52="custom")*CustCF!BW52</f>
        <v/>
      </c>
      <c r="CD52" s="87">
        <f>($K52="Bell Curve")*(_xlfn.NORM.DIST(AND(CD$6&gt;=$F52,CD$6&lt;=$H52)*(CD$6-$F52+1),$J52/2,$M52,TRUE)-_xlfn.NORM.DIST(AND(CD$6&gt;=$F52,CD$6&lt;=$H52)*(CC$6-$F52+1),$J52/2,$M52,TRUE))/(1-2*_xlfn.NORM.DIST(0,$J52/2,$M52,TRUE))*$D52+($K52="Steady Growth")*(AND(CD$6&gt;=$F52,CD$6&lt;=$H52)*((CD$6-$F52+1)/($J52*($J52+1)/2)*$D52))+($K52="custom")*CustCF!BX52</f>
        <v/>
      </c>
      <c r="CE52" s="87">
        <f>($K52="Bell Curve")*(_xlfn.NORM.DIST(AND(CE$6&gt;=$F52,CE$6&lt;=$H52)*(CE$6-$F52+1),$J52/2,$M52,TRUE)-_xlfn.NORM.DIST(AND(CE$6&gt;=$F52,CE$6&lt;=$H52)*(CD$6-$F52+1),$J52/2,$M52,TRUE))/(1-2*_xlfn.NORM.DIST(0,$J52/2,$M52,TRUE))*$D52+($K52="Steady Growth")*(AND(CE$6&gt;=$F52,CE$6&lt;=$H52)*((CE$6-$F52+1)/($J52*($J52+1)/2)*$D52))+($K52="custom")*CustCF!BY52</f>
        <v/>
      </c>
      <c r="CF52" s="87">
        <f>($K52="Bell Curve")*(_xlfn.NORM.DIST(AND(CF$6&gt;=$F52,CF$6&lt;=$H52)*(CF$6-$F52+1),$J52/2,$M52,TRUE)-_xlfn.NORM.DIST(AND(CF$6&gt;=$F52,CF$6&lt;=$H52)*(CE$6-$F52+1),$J52/2,$M52,TRUE))/(1-2*_xlfn.NORM.DIST(0,$J52/2,$M52,TRUE))*$D52+($K52="Steady Growth")*(AND(CF$6&gt;=$F52,CF$6&lt;=$H52)*((CF$6-$F52+1)/($J52*($J52+1)/2)*$D52))+($K52="custom")*CustCF!BZ52</f>
        <v/>
      </c>
      <c r="CG52" s="87">
        <f>($K52="Bell Curve")*(_xlfn.NORM.DIST(AND(CG$6&gt;=$F52,CG$6&lt;=$H52)*(CG$6-$F52+1),$J52/2,$M52,TRUE)-_xlfn.NORM.DIST(AND(CG$6&gt;=$F52,CG$6&lt;=$H52)*(CF$6-$F52+1),$J52/2,$M52,TRUE))/(1-2*_xlfn.NORM.DIST(0,$J52/2,$M52,TRUE))*$D52+($K52="Steady Growth")*(AND(CG$6&gt;=$F52,CG$6&lt;=$H52)*((CG$6-$F52+1)/($J52*($J52+1)/2)*$D52))+($K52="custom")*CustCF!CA52</f>
        <v/>
      </c>
      <c r="CH52" s="87">
        <f>($K52="Bell Curve")*(_xlfn.NORM.DIST(AND(CH$6&gt;=$F52,CH$6&lt;=$H52)*(CH$6-$F52+1),$J52/2,$M52,TRUE)-_xlfn.NORM.DIST(AND(CH$6&gt;=$F52,CH$6&lt;=$H52)*(CG$6-$F52+1),$J52/2,$M52,TRUE))/(1-2*_xlfn.NORM.DIST(0,$J52/2,$M52,TRUE))*$D52+($K52="Steady Growth")*(AND(CH$6&gt;=$F52,CH$6&lt;=$H52)*((CH$6-$F52+1)/($J52*($J52+1)/2)*$D52))+($K52="custom")*CustCF!CB52</f>
        <v/>
      </c>
      <c r="CI52" s="87">
        <f>($K52="Bell Curve")*(_xlfn.NORM.DIST(AND(CI$6&gt;=$F52,CI$6&lt;=$H52)*(CI$6-$F52+1),$J52/2,$M52,TRUE)-_xlfn.NORM.DIST(AND(CI$6&gt;=$F52,CI$6&lt;=$H52)*(CH$6-$F52+1),$J52/2,$M52,TRUE))/(1-2*_xlfn.NORM.DIST(0,$J52/2,$M52,TRUE))*$D52+($K52="Steady Growth")*(AND(CI$6&gt;=$F52,CI$6&lt;=$H52)*((CI$6-$F52+1)/($J52*($J52+1)/2)*$D52))+($K52="custom")*CustCF!CC52</f>
        <v/>
      </c>
      <c r="CJ52" s="87">
        <f>($K52="Bell Curve")*(_xlfn.NORM.DIST(AND(CJ$6&gt;=$F52,CJ$6&lt;=$H52)*(CJ$6-$F52+1),$J52/2,$M52,TRUE)-_xlfn.NORM.DIST(AND(CJ$6&gt;=$F52,CJ$6&lt;=$H52)*(CI$6-$F52+1),$J52/2,$M52,TRUE))/(1-2*_xlfn.NORM.DIST(0,$J52/2,$M52,TRUE))*$D52+($K52="Steady Growth")*(AND(CJ$6&gt;=$F52,CJ$6&lt;=$H52)*((CJ$6-$F52+1)/($J52*($J52+1)/2)*$D52))+($K52="custom")*CustCF!CD52</f>
        <v/>
      </c>
      <c r="CK52" s="87">
        <f>($K52="Bell Curve")*(_xlfn.NORM.DIST(AND(CK$6&gt;=$F52,CK$6&lt;=$H52)*(CK$6-$F52+1),$J52/2,$M52,TRUE)-_xlfn.NORM.DIST(AND(CK$6&gt;=$F52,CK$6&lt;=$H52)*(CJ$6-$F52+1),$J52/2,$M52,TRUE))/(1-2*_xlfn.NORM.DIST(0,$J52/2,$M52,TRUE))*$D52+($K52="Steady Growth")*(AND(CK$6&gt;=$F52,CK$6&lt;=$H52)*((CK$6-$F52+1)/($J52*($J52+1)/2)*$D52))+($K52="custom")*CustCF!CE52</f>
        <v/>
      </c>
      <c r="CL52" s="87">
        <f>($K52="Bell Curve")*(_xlfn.NORM.DIST(AND(CL$6&gt;=$F52,CL$6&lt;=$H52)*(CL$6-$F52+1),$J52/2,$M52,TRUE)-_xlfn.NORM.DIST(AND(CL$6&gt;=$F52,CL$6&lt;=$H52)*(CK$6-$F52+1),$J52/2,$M52,TRUE))/(1-2*_xlfn.NORM.DIST(0,$J52/2,$M52,TRUE))*$D52+($K52="Steady Growth")*(AND(CL$6&gt;=$F52,CL$6&lt;=$H52)*((CL$6-$F52+1)/($J52*($J52+1)/2)*$D52))+($K52="custom")*CustCF!CF52</f>
        <v/>
      </c>
      <c r="CM52" s="87">
        <f>($K52="Bell Curve")*(_xlfn.NORM.DIST(AND(CM$6&gt;=$F52,CM$6&lt;=$H52)*(CM$6-$F52+1),$J52/2,$M52,TRUE)-_xlfn.NORM.DIST(AND(CM$6&gt;=$F52,CM$6&lt;=$H52)*(CL$6-$F52+1),$J52/2,$M52,TRUE))/(1-2*_xlfn.NORM.DIST(0,$J52/2,$M52,TRUE))*$D52+($K52="Steady Growth")*(AND(CM$6&gt;=$F52,CM$6&lt;=$H52)*((CM$6-$F52+1)/($J52*($J52+1)/2)*$D52))+($K52="custom")*CustCF!CG52</f>
        <v/>
      </c>
      <c r="CN52" s="87">
        <f>($K52="Bell Curve")*(_xlfn.NORM.DIST(AND(CN$6&gt;=$F52,CN$6&lt;=$H52)*(CN$6-$F52+1),$J52/2,$M52,TRUE)-_xlfn.NORM.DIST(AND(CN$6&gt;=$F52,CN$6&lt;=$H52)*(CM$6-$F52+1),$J52/2,$M52,TRUE))/(1-2*_xlfn.NORM.DIST(0,$J52/2,$M52,TRUE))*$D52+($K52="Steady Growth")*(AND(CN$6&gt;=$F52,CN$6&lt;=$H52)*((CN$6-$F52+1)/($J52*($J52+1)/2)*$D52))+($K52="custom")*CustCF!CH52</f>
        <v/>
      </c>
      <c r="CO52" s="87">
        <f>($K52="Bell Curve")*(_xlfn.NORM.DIST(AND(CO$6&gt;=$F52,CO$6&lt;=$H52)*(CO$6-$F52+1),$J52/2,$M52,TRUE)-_xlfn.NORM.DIST(AND(CO$6&gt;=$F52,CO$6&lt;=$H52)*(CN$6-$F52+1),$J52/2,$M52,TRUE))/(1-2*_xlfn.NORM.DIST(0,$J52/2,$M52,TRUE))*$D52+($K52="Steady Growth")*(AND(CO$6&gt;=$F52,CO$6&lt;=$H52)*((CO$6-$F52+1)/($J52*($J52+1)/2)*$D52))+($K52="custom")*CustCF!CI52</f>
        <v/>
      </c>
      <c r="CP52" s="87">
        <f>($K52="Bell Curve")*(_xlfn.NORM.DIST(AND(CP$6&gt;=$F52,CP$6&lt;=$H52)*(CP$6-$F52+1),$J52/2,$M52,TRUE)-_xlfn.NORM.DIST(AND(CP$6&gt;=$F52,CP$6&lt;=$H52)*(CO$6-$F52+1),$J52/2,$M52,TRUE))/(1-2*_xlfn.NORM.DIST(0,$J52/2,$M52,TRUE))*$D52+($K52="Steady Growth")*(AND(CP$6&gt;=$F52,CP$6&lt;=$H52)*((CP$6-$F52+1)/($J52*($J52+1)/2)*$D52))+($K52="custom")*CustCF!CJ52</f>
        <v/>
      </c>
      <c r="CQ52" s="87">
        <f>($K52="Bell Curve")*(_xlfn.NORM.DIST(AND(CQ$6&gt;=$F52,CQ$6&lt;=$H52)*(CQ$6-$F52+1),$J52/2,$M52,TRUE)-_xlfn.NORM.DIST(AND(CQ$6&gt;=$F52,CQ$6&lt;=$H52)*(CP$6-$F52+1),$J52/2,$M52,TRUE))/(1-2*_xlfn.NORM.DIST(0,$J52/2,$M52,TRUE))*$D52+($K52="Steady Growth")*(AND(CQ$6&gt;=$F52,CQ$6&lt;=$H52)*((CQ$6-$F52+1)/($J52*($J52+1)/2)*$D52))+($K52="custom")*CustCF!CK52</f>
        <v/>
      </c>
      <c r="CR52" s="87">
        <f>($K52="Bell Curve")*(_xlfn.NORM.DIST(AND(CR$6&gt;=$F52,CR$6&lt;=$H52)*(CR$6-$F52+1),$J52/2,$M52,TRUE)-_xlfn.NORM.DIST(AND(CR$6&gt;=$F52,CR$6&lt;=$H52)*(CQ$6-$F52+1),$J52/2,$M52,TRUE))/(1-2*_xlfn.NORM.DIST(0,$J52/2,$M52,TRUE))*$D52+($K52="Steady Growth")*(AND(CR$6&gt;=$F52,CR$6&lt;=$H52)*((CR$6-$F52+1)/($J52*($J52+1)/2)*$D52))+($K52="custom")*CustCF!CL52</f>
        <v/>
      </c>
      <c r="CS52" s="87">
        <f>($K52="Bell Curve")*(_xlfn.NORM.DIST(AND(CS$6&gt;=$F52,CS$6&lt;=$H52)*(CS$6-$F52+1),$J52/2,$M52,TRUE)-_xlfn.NORM.DIST(AND(CS$6&gt;=$F52,CS$6&lt;=$H52)*(CR$6-$F52+1),$J52/2,$M52,TRUE))/(1-2*_xlfn.NORM.DIST(0,$J52/2,$M52,TRUE))*$D52+($K52="Steady Growth")*(AND(CS$6&gt;=$F52,CS$6&lt;=$H52)*((CS$6-$F52+1)/($J52*($J52+1)/2)*$D52))+($K52="custom")*CustCF!CM52</f>
        <v/>
      </c>
      <c r="CT52" s="87">
        <f>($K52="Bell Curve")*(_xlfn.NORM.DIST(AND(CT$6&gt;=$F52,CT$6&lt;=$H52)*(CT$6-$F52+1),$J52/2,$M52,TRUE)-_xlfn.NORM.DIST(AND(CT$6&gt;=$F52,CT$6&lt;=$H52)*(CS$6-$F52+1),$J52/2,$M52,TRUE))/(1-2*_xlfn.NORM.DIST(0,$J52/2,$M52,TRUE))*$D52+($K52="Steady Growth")*(AND(CT$6&gt;=$F52,CT$6&lt;=$H52)*((CT$6-$F52+1)/($J52*($J52+1)/2)*$D52))+($K52="custom")*CustCF!CN52</f>
        <v/>
      </c>
      <c r="CU52" s="87">
        <f>($K52="Bell Curve")*(_xlfn.NORM.DIST(AND(CU$6&gt;=$F52,CU$6&lt;=$H52)*(CU$6-$F52+1),$J52/2,$M52,TRUE)-_xlfn.NORM.DIST(AND(CU$6&gt;=$F52,CU$6&lt;=$H52)*(CT$6-$F52+1),$J52/2,$M52,TRUE))/(1-2*_xlfn.NORM.DIST(0,$J52/2,$M52,TRUE))*$D52+($K52="Steady Growth")*(AND(CU$6&gt;=$F52,CU$6&lt;=$H52)*((CU$6-$F52+1)/($J52*($J52+1)/2)*$D52))+($K52="custom")*CustCF!CO52</f>
        <v/>
      </c>
      <c r="CV52" s="87">
        <f>($K52="Bell Curve")*(_xlfn.NORM.DIST(AND(CV$6&gt;=$F52,CV$6&lt;=$H52)*(CV$6-$F52+1),$J52/2,$M52,TRUE)-_xlfn.NORM.DIST(AND(CV$6&gt;=$F52,CV$6&lt;=$H52)*(CU$6-$F52+1),$J52/2,$M52,TRUE))/(1-2*_xlfn.NORM.DIST(0,$J52/2,$M52,TRUE))*$D52+($K52="Steady Growth")*(AND(CV$6&gt;=$F52,CV$6&lt;=$H52)*((CV$6-$F52+1)/($J52*($J52+1)/2)*$D52))+($K52="custom")*CustCF!CP52</f>
        <v/>
      </c>
      <c r="CW52" s="87">
        <f>($K52="Bell Curve")*(_xlfn.NORM.DIST(AND(CW$6&gt;=$F52,CW$6&lt;=$H52)*(CW$6-$F52+1),$J52/2,$M52,TRUE)-_xlfn.NORM.DIST(AND(CW$6&gt;=$F52,CW$6&lt;=$H52)*(CV$6-$F52+1),$J52/2,$M52,TRUE))/(1-2*_xlfn.NORM.DIST(0,$J52/2,$M52,TRUE))*$D52+($K52="Steady Growth")*(AND(CW$6&gt;=$F52,CW$6&lt;=$H52)*((CW$6-$F52+1)/($J52*($J52+1)/2)*$D52))+($K52="custom")*CustCF!CQ52</f>
        <v/>
      </c>
      <c r="CX52" s="87">
        <f>($K52="Bell Curve")*(_xlfn.NORM.DIST(AND(CX$6&gt;=$F52,CX$6&lt;=$H52)*(CX$6-$F52+1),$J52/2,$M52,TRUE)-_xlfn.NORM.DIST(AND(CX$6&gt;=$F52,CX$6&lt;=$H52)*(CW$6-$F52+1),$J52/2,$M52,TRUE))/(1-2*_xlfn.NORM.DIST(0,$J52/2,$M52,TRUE))*$D52+($K52="Steady Growth")*(AND(CX$6&gt;=$F52,CX$6&lt;=$H52)*((CX$6-$F52+1)/($J52*($J52+1)/2)*$D52))+($K52="custom")*CustCF!CR52</f>
        <v/>
      </c>
      <c r="CY52" s="87">
        <f>($K52="Bell Curve")*(_xlfn.NORM.DIST(AND(CY$6&gt;=$F52,CY$6&lt;=$H52)*(CY$6-$F52+1),$J52/2,$M52,TRUE)-_xlfn.NORM.DIST(AND(CY$6&gt;=$F52,CY$6&lt;=$H52)*(CX$6-$F52+1),$J52/2,$M52,TRUE))/(1-2*_xlfn.NORM.DIST(0,$J52/2,$M52,TRUE))*$D52+($K52="Steady Growth")*(AND(CY$6&gt;=$F52,CY$6&lt;=$H52)*((CY$6-$F52+1)/($J52*($J52+1)/2)*$D52))+($K52="custom")*CustCF!CS52</f>
        <v/>
      </c>
      <c r="CZ52" s="87">
        <f>($K52="Bell Curve")*(_xlfn.NORM.DIST(AND(CZ$6&gt;=$F52,CZ$6&lt;=$H52)*(CZ$6-$F52+1),$J52/2,$M52,TRUE)-_xlfn.NORM.DIST(AND(CZ$6&gt;=$F52,CZ$6&lt;=$H52)*(CY$6-$F52+1),$J52/2,$M52,TRUE))/(1-2*_xlfn.NORM.DIST(0,$J52/2,$M52,TRUE))*$D52+($K52="Steady Growth")*(AND(CZ$6&gt;=$F52,CZ$6&lt;=$H52)*((CZ$6-$F52+1)/($J52*($J52+1)/2)*$D52))+($K52="custom")*CustCF!CT52</f>
        <v/>
      </c>
      <c r="DA52" s="87">
        <f>($K52="Bell Curve")*(_xlfn.NORM.DIST(AND(DA$6&gt;=$F52,DA$6&lt;=$H52)*(DA$6-$F52+1),$J52/2,$M52,TRUE)-_xlfn.NORM.DIST(AND(DA$6&gt;=$F52,DA$6&lt;=$H52)*(CZ$6-$F52+1),$J52/2,$M52,TRUE))/(1-2*_xlfn.NORM.DIST(0,$J52/2,$M52,TRUE))*$D52+($K52="Steady Growth")*(AND(DA$6&gt;=$F52,DA$6&lt;=$H52)*((DA$6-$F52+1)/($J52*($J52+1)/2)*$D52))+($K52="custom")*CustCF!CU52</f>
        <v/>
      </c>
      <c r="DB52" s="87">
        <f>($K52="Bell Curve")*(_xlfn.NORM.DIST(AND(DB$6&gt;=$F52,DB$6&lt;=$H52)*(DB$6-$F52+1),$J52/2,$M52,TRUE)-_xlfn.NORM.DIST(AND(DB$6&gt;=$F52,DB$6&lt;=$H52)*(DA$6-$F52+1),$J52/2,$M52,TRUE))/(1-2*_xlfn.NORM.DIST(0,$J52/2,$M52,TRUE))*$D52+($K52="Steady Growth")*(AND(DB$6&gt;=$F52,DB$6&lt;=$H52)*((DB$6-$F52+1)/($J52*($J52+1)/2)*$D52))+($K52="custom")*CustCF!CV52</f>
        <v/>
      </c>
      <c r="DC52" s="87">
        <f>($K52="Bell Curve")*(_xlfn.NORM.DIST(AND(DC$6&gt;=$F52,DC$6&lt;=$H52)*(DC$6-$F52+1),$J52/2,$M52,TRUE)-_xlfn.NORM.DIST(AND(DC$6&gt;=$F52,DC$6&lt;=$H52)*(DB$6-$F52+1),$J52/2,$M52,TRUE))/(1-2*_xlfn.NORM.DIST(0,$J52/2,$M52,TRUE))*$D52+($K52="Steady Growth")*(AND(DC$6&gt;=$F52,DC$6&lt;=$H52)*((DC$6-$F52+1)/($J52*($J52+1)/2)*$D52))+($K52="custom")*CustCF!CW52</f>
        <v/>
      </c>
      <c r="DD52" s="87">
        <f>($K52="Bell Curve")*(_xlfn.NORM.DIST(AND(DD$6&gt;=$F52,DD$6&lt;=$H52)*(DD$6-$F52+1),$J52/2,$M52,TRUE)-_xlfn.NORM.DIST(AND(DD$6&gt;=$F52,DD$6&lt;=$H52)*(DC$6-$F52+1),$J52/2,$M52,TRUE))/(1-2*_xlfn.NORM.DIST(0,$J52/2,$M52,TRUE))*$D52+($K52="Steady Growth")*(AND(DD$6&gt;=$F52,DD$6&lt;=$H52)*((DD$6-$F52+1)/($J52*($J52+1)/2)*$D52))+($K52="custom")*CustCF!CX52</f>
        <v/>
      </c>
      <c r="DE52" s="87">
        <f>($K52="Bell Curve")*(_xlfn.NORM.DIST(AND(DE$6&gt;=$F52,DE$6&lt;=$H52)*(DE$6-$F52+1),$J52/2,$M52,TRUE)-_xlfn.NORM.DIST(AND(DE$6&gt;=$F52,DE$6&lt;=$H52)*(DD$6-$F52+1),$J52/2,$M52,TRUE))/(1-2*_xlfn.NORM.DIST(0,$J52/2,$M52,TRUE))*$D52+($K52="Steady Growth")*(AND(DE$6&gt;=$F52,DE$6&lt;=$H52)*((DE$6-$F52+1)/($J52*($J52+1)/2)*$D52))+($K52="custom")*CustCF!CY52</f>
        <v/>
      </c>
      <c r="DF52" s="87">
        <f>($K52="Bell Curve")*(_xlfn.NORM.DIST(AND(DF$6&gt;=$F52,DF$6&lt;=$H52)*(DF$6-$F52+1),$J52/2,$M52,TRUE)-_xlfn.NORM.DIST(AND(DF$6&gt;=$F52,DF$6&lt;=$H52)*(DE$6-$F52+1),$J52/2,$M52,TRUE))/(1-2*_xlfn.NORM.DIST(0,$J52/2,$M52,TRUE))*$D52+($K52="Steady Growth")*(AND(DF$6&gt;=$F52,DF$6&lt;=$H52)*((DF$6-$F52+1)/($J52*($J52+1)/2)*$D52))+($K52="custom")*CustCF!CZ52</f>
        <v/>
      </c>
      <c r="DG52" s="87">
        <f>($K52="Bell Curve")*(_xlfn.NORM.DIST(AND(DG$6&gt;=$F52,DG$6&lt;=$H52)*(DG$6-$F52+1),$J52/2,$M52,TRUE)-_xlfn.NORM.DIST(AND(DG$6&gt;=$F52,DG$6&lt;=$H52)*(DF$6-$F52+1),$J52/2,$M52,TRUE))/(1-2*_xlfn.NORM.DIST(0,$J52/2,$M52,TRUE))*$D52+($K52="Steady Growth")*(AND(DG$6&gt;=$F52,DG$6&lt;=$H52)*((DG$6-$F52+1)/($J52*($J52+1)/2)*$D52))+($K52="custom")*CustCF!DA52</f>
        <v/>
      </c>
      <c r="DH52" s="87">
        <f>($K52="Bell Curve")*(_xlfn.NORM.DIST(AND(DH$6&gt;=$F52,DH$6&lt;=$H52)*(DH$6-$F52+1),$J52/2,$M52,TRUE)-_xlfn.NORM.DIST(AND(DH$6&gt;=$F52,DH$6&lt;=$H52)*(DG$6-$F52+1),$J52/2,$M52,TRUE))/(1-2*_xlfn.NORM.DIST(0,$J52/2,$M52,TRUE))*$D52+($K52="Steady Growth")*(AND(DH$6&gt;=$F52,DH$6&lt;=$H52)*((DH$6-$F52+1)/($J52*($J52+1)/2)*$D52))+($K52="custom")*CustCF!DB52</f>
        <v/>
      </c>
      <c r="DI52" s="87">
        <f>($K52="Bell Curve")*(_xlfn.NORM.DIST(AND(DI$6&gt;=$F52,DI$6&lt;=$H52)*(DI$6-$F52+1),$J52/2,$M52,TRUE)-_xlfn.NORM.DIST(AND(DI$6&gt;=$F52,DI$6&lt;=$H52)*(DH$6-$F52+1),$J52/2,$M52,TRUE))/(1-2*_xlfn.NORM.DIST(0,$J52/2,$M52,TRUE))*$D52+($K52="Steady Growth")*(AND(DI$6&gt;=$F52,DI$6&lt;=$H52)*((DI$6-$F52+1)/($J52*($J52+1)/2)*$D52))+($K52="custom")*CustCF!DC52</f>
        <v/>
      </c>
      <c r="DJ52" s="87">
        <f>($K52="Bell Curve")*(_xlfn.NORM.DIST(AND(DJ$6&gt;=$F52,DJ$6&lt;=$H52)*(DJ$6-$F52+1),$J52/2,$M52,TRUE)-_xlfn.NORM.DIST(AND(DJ$6&gt;=$F52,DJ$6&lt;=$H52)*(DI$6-$F52+1),$J52/2,$M52,TRUE))/(1-2*_xlfn.NORM.DIST(0,$J52/2,$M52,TRUE))*$D52+($K52="Steady Growth")*(AND(DJ$6&gt;=$F52,DJ$6&lt;=$H52)*((DJ$6-$F52+1)/($J52*($J52+1)/2)*$D52))+($K52="custom")*CustCF!DD52</f>
        <v/>
      </c>
      <c r="DK52" s="87">
        <f>($K52="Bell Curve")*(_xlfn.NORM.DIST(AND(DK$6&gt;=$F52,DK$6&lt;=$H52)*(DK$6-$F52+1),$J52/2,$M52,TRUE)-_xlfn.NORM.DIST(AND(DK$6&gt;=$F52,DK$6&lt;=$H52)*(DJ$6-$F52+1),$J52/2,$M52,TRUE))/(1-2*_xlfn.NORM.DIST(0,$J52/2,$M52,TRUE))*$D52+($K52="Steady Growth")*(AND(DK$6&gt;=$F52,DK$6&lt;=$H52)*((DK$6-$F52+1)/($J52*($J52+1)/2)*$D52))+($K52="custom")*CustCF!DE52</f>
        <v/>
      </c>
      <c r="DL52" s="87">
        <f>($K52="Bell Curve")*(_xlfn.NORM.DIST(AND(DL$6&gt;=$F52,DL$6&lt;=$H52)*(DL$6-$F52+1),$J52/2,$M52,TRUE)-_xlfn.NORM.DIST(AND(DL$6&gt;=$F52,DL$6&lt;=$H52)*(DK$6-$F52+1),$J52/2,$M52,TRUE))/(1-2*_xlfn.NORM.DIST(0,$J52/2,$M52,TRUE))*$D52+($K52="Steady Growth")*(AND(DL$6&gt;=$F52,DL$6&lt;=$H52)*((DL$6-$F52+1)/($J52*($J52+1)/2)*$D52))+($K52="custom")*CustCF!DF52</f>
        <v/>
      </c>
      <c r="DM52" s="87">
        <f>($K52="Bell Curve")*(_xlfn.NORM.DIST(AND(DM$6&gt;=$F52,DM$6&lt;=$H52)*(DM$6-$F52+1),$J52/2,$M52,TRUE)-_xlfn.NORM.DIST(AND(DM$6&gt;=$F52,DM$6&lt;=$H52)*(DL$6-$F52+1),$J52/2,$M52,TRUE))/(1-2*_xlfn.NORM.DIST(0,$J52/2,$M52,TRUE))*$D52+($K52="Steady Growth")*(AND(DM$6&gt;=$F52,DM$6&lt;=$H52)*((DM$6-$F52+1)/($J52*($J52+1)/2)*$D52))+($K52="custom")*CustCF!DG52</f>
        <v/>
      </c>
      <c r="DN52" s="87">
        <f>($K52="Bell Curve")*(_xlfn.NORM.DIST(AND(DN$6&gt;=$F52,DN$6&lt;=$H52)*(DN$6-$F52+1),$J52/2,$M52,TRUE)-_xlfn.NORM.DIST(AND(DN$6&gt;=$F52,DN$6&lt;=$H52)*(DM$6-$F52+1),$J52/2,$M52,TRUE))/(1-2*_xlfn.NORM.DIST(0,$J52/2,$M52,TRUE))*$D52+($K52="Steady Growth")*(AND(DN$6&gt;=$F52,DN$6&lt;=$H52)*((DN$6-$F52+1)/($J52*($J52+1)/2)*$D52))+($K52="custom")*CustCF!DH52</f>
        <v/>
      </c>
      <c r="DO52" s="87">
        <f>($K52="Bell Curve")*(_xlfn.NORM.DIST(AND(DO$6&gt;=$F52,DO$6&lt;=$H52)*(DO$6-$F52+1),$J52/2,$M52,TRUE)-_xlfn.NORM.DIST(AND(DO$6&gt;=$F52,DO$6&lt;=$H52)*(DN$6-$F52+1),$J52/2,$M52,TRUE))/(1-2*_xlfn.NORM.DIST(0,$J52/2,$M52,TRUE))*$D52+($K52="Steady Growth")*(AND(DO$6&gt;=$F52,DO$6&lt;=$H52)*((DO$6-$F52+1)/($J52*($J52+1)/2)*$D52))+($K52="custom")*CustCF!DI52</f>
        <v/>
      </c>
      <c r="DP52" s="87">
        <f>($K52="Bell Curve")*(_xlfn.NORM.DIST(AND(DP$6&gt;=$F52,DP$6&lt;=$H52)*(DP$6-$F52+1),$J52/2,$M52,TRUE)-_xlfn.NORM.DIST(AND(DP$6&gt;=$F52,DP$6&lt;=$H52)*(DO$6-$F52+1),$J52/2,$M52,TRUE))/(1-2*_xlfn.NORM.DIST(0,$J52/2,$M52,TRUE))*$D52+($K52="Steady Growth")*(AND(DP$6&gt;=$F52,DP$6&lt;=$H52)*((DP$6-$F52+1)/($J52*($J52+1)/2)*$D52))+($K52="custom")*CustCF!DJ52</f>
        <v/>
      </c>
      <c r="DQ52" s="87">
        <f>($K52="Bell Curve")*(_xlfn.NORM.DIST(AND(DQ$6&gt;=$F52,DQ$6&lt;=$H52)*(DQ$6-$F52+1),$J52/2,$M52,TRUE)-_xlfn.NORM.DIST(AND(DQ$6&gt;=$F52,DQ$6&lt;=$H52)*(DP$6-$F52+1),$J52/2,$M52,TRUE))/(1-2*_xlfn.NORM.DIST(0,$J52/2,$M52,TRUE))*$D52+($K52="Steady Growth")*(AND(DQ$6&gt;=$F52,DQ$6&lt;=$H52)*((DQ$6-$F52+1)/($J52*($J52+1)/2)*$D52))+($K52="custom")*CustCF!DK52</f>
        <v/>
      </c>
      <c r="DR52" s="87">
        <f>($K52="Bell Curve")*(_xlfn.NORM.DIST(AND(DR$6&gt;=$F52,DR$6&lt;=$H52)*(DR$6-$F52+1),$J52/2,$M52,TRUE)-_xlfn.NORM.DIST(AND(DR$6&gt;=$F52,DR$6&lt;=$H52)*(DQ$6-$F52+1),$J52/2,$M52,TRUE))/(1-2*_xlfn.NORM.DIST(0,$J52/2,$M52,TRUE))*$D52+($K52="Steady Growth")*(AND(DR$6&gt;=$F52,DR$6&lt;=$H52)*((DR$6-$F52+1)/($J52*($J52+1)/2)*$D52))+($K52="custom")*CustCF!DL52</f>
        <v/>
      </c>
      <c r="DS52" s="87">
        <f>($K52="Bell Curve")*(_xlfn.NORM.DIST(AND(DS$6&gt;=$F52,DS$6&lt;=$H52)*(DS$6-$F52+1),$J52/2,$M52,TRUE)-_xlfn.NORM.DIST(AND(DS$6&gt;=$F52,DS$6&lt;=$H52)*(DR$6-$F52+1),$J52/2,$M52,TRUE))/(1-2*_xlfn.NORM.DIST(0,$J52/2,$M52,TRUE))*$D52+($K52="Steady Growth")*(AND(DS$6&gt;=$F52,DS$6&lt;=$H52)*((DS$6-$F52+1)/($J52*($J52+1)/2)*$D52))+($K52="custom")*CustCF!DM52</f>
        <v/>
      </c>
      <c r="DT52" s="87">
        <f>($K52="Bell Curve")*(_xlfn.NORM.DIST(AND(DT$6&gt;=$F52,DT$6&lt;=$H52)*(DT$6-$F52+1),$J52/2,$M52,TRUE)-_xlfn.NORM.DIST(AND(DT$6&gt;=$F52,DT$6&lt;=$H52)*(DS$6-$F52+1),$J52/2,$M52,TRUE))/(1-2*_xlfn.NORM.DIST(0,$J52/2,$M52,TRUE))*$D52+($K52="Steady Growth")*(AND(DT$6&gt;=$F52,DT$6&lt;=$H52)*((DT$6-$F52+1)/($J52*($J52+1)/2)*$D52))+($K52="custom")*CustCF!DN52</f>
        <v/>
      </c>
      <c r="DU52" s="87">
        <f>($K52="Bell Curve")*(_xlfn.NORM.DIST(AND(DU$6&gt;=$F52,DU$6&lt;=$H52)*(DU$6-$F52+1),$J52/2,$M52,TRUE)-_xlfn.NORM.DIST(AND(DU$6&gt;=$F52,DU$6&lt;=$H52)*(DT$6-$F52+1),$J52/2,$M52,TRUE))/(1-2*_xlfn.NORM.DIST(0,$J52/2,$M52,TRUE))*$D52+($K52="Steady Growth")*(AND(DU$6&gt;=$F52,DU$6&lt;=$H52)*((DU$6-$F52+1)/($J52*($J52+1)/2)*$D52))+($K52="custom")*CustCF!DO52</f>
        <v/>
      </c>
      <c r="DV52" s="87">
        <f>($K52="Bell Curve")*(_xlfn.NORM.DIST(AND(DV$6&gt;=$F52,DV$6&lt;=$H52)*(DV$6-$F52+1),$J52/2,$M52,TRUE)-_xlfn.NORM.DIST(AND(DV$6&gt;=$F52,DV$6&lt;=$H52)*(DU$6-$F52+1),$J52/2,$M52,TRUE))/(1-2*_xlfn.NORM.DIST(0,$J52/2,$M52,TRUE))*$D52+($K52="Steady Growth")*(AND(DV$6&gt;=$F52,DV$6&lt;=$H52)*((DV$6-$F52+1)/($J52*($J52+1)/2)*$D52))+($K52="custom")*CustCF!DP52</f>
        <v/>
      </c>
      <c r="DW52" s="87">
        <f>($K52="Bell Curve")*(_xlfn.NORM.DIST(AND(DW$6&gt;=$F52,DW$6&lt;=$H52)*(DW$6-$F52+1),$J52/2,$M52,TRUE)-_xlfn.NORM.DIST(AND(DW$6&gt;=$F52,DW$6&lt;=$H52)*(DV$6-$F52+1),$J52/2,$M52,TRUE))/(1-2*_xlfn.NORM.DIST(0,$J52/2,$M52,TRUE))*$D52+($K52="Steady Growth")*(AND(DW$6&gt;=$F52,DW$6&lt;=$H52)*((DW$6-$F52+1)/($J52*($J52+1)/2)*$D52))+($K52="custom")*CustCF!DQ52</f>
        <v/>
      </c>
      <c r="DX52" s="87">
        <f>($K52="Bell Curve")*(_xlfn.NORM.DIST(AND(DX$6&gt;=$F52,DX$6&lt;=$H52)*(DX$6-$F52+1),$J52/2,$M52,TRUE)-_xlfn.NORM.DIST(AND(DX$6&gt;=$F52,DX$6&lt;=$H52)*(DW$6-$F52+1),$J52/2,$M52,TRUE))/(1-2*_xlfn.NORM.DIST(0,$J52/2,$M52,TRUE))*$D52+($K52="Steady Growth")*(AND(DX$6&gt;=$F52,DX$6&lt;=$H52)*((DX$6-$F52+1)/($J52*($J52+1)/2)*$D52))+($K52="custom")*CustCF!DR52</f>
        <v/>
      </c>
      <c r="DY52" s="87">
        <f>($K52="Bell Curve")*(_xlfn.NORM.DIST(AND(DY$6&gt;=$F52,DY$6&lt;=$H52)*(DY$6-$F52+1),$J52/2,$M52,TRUE)-_xlfn.NORM.DIST(AND(DY$6&gt;=$F52,DY$6&lt;=$H52)*(DX$6-$F52+1),$J52/2,$M52,TRUE))/(1-2*_xlfn.NORM.DIST(0,$J52/2,$M52,TRUE))*$D52+($K52="Steady Growth")*(AND(DY$6&gt;=$F52,DY$6&lt;=$H52)*((DY$6-$F52+1)/($J52*($J52+1)/2)*$D52))+($K52="custom")*CustCF!DS52</f>
        <v/>
      </c>
      <c r="DZ52" s="87">
        <f>($K52="Bell Curve")*(_xlfn.NORM.DIST(AND(DZ$6&gt;=$F52,DZ$6&lt;=$H52)*(DZ$6-$F52+1),$J52/2,$M52,TRUE)-_xlfn.NORM.DIST(AND(DZ$6&gt;=$F52,DZ$6&lt;=$H52)*(DY$6-$F52+1),$J52/2,$M52,TRUE))/(1-2*_xlfn.NORM.DIST(0,$J52/2,$M52,TRUE))*$D52+($K52="Steady Growth")*(AND(DZ$6&gt;=$F52,DZ$6&lt;=$H52)*((DZ$6-$F52+1)/($J52*($J52+1)/2)*$D52))+($K52="custom")*CustCF!DT52</f>
        <v/>
      </c>
      <c r="EA52" s="87">
        <f>($K52="Bell Curve")*(_xlfn.NORM.DIST(AND(EA$6&gt;=$F52,EA$6&lt;=$H52)*(EA$6-$F52+1),$J52/2,$M52,TRUE)-_xlfn.NORM.DIST(AND(EA$6&gt;=$F52,EA$6&lt;=$H52)*(DZ$6-$F52+1),$J52/2,$M52,TRUE))/(1-2*_xlfn.NORM.DIST(0,$J52/2,$M52,TRUE))*$D52+($K52="Steady Growth")*(AND(EA$6&gt;=$F52,EA$6&lt;=$H52)*((EA$6-$F52+1)/($J52*($J52+1)/2)*$D52))+($K52="custom")*CustCF!DU52</f>
        <v/>
      </c>
      <c r="EB52" s="87">
        <f>($K52="Bell Curve")*(_xlfn.NORM.DIST(AND(EB$6&gt;=$F52,EB$6&lt;=$H52)*(EB$6-$F52+1),$J52/2,$M52,TRUE)-_xlfn.NORM.DIST(AND(EB$6&gt;=$F52,EB$6&lt;=$H52)*(EA$6-$F52+1),$J52/2,$M52,TRUE))/(1-2*_xlfn.NORM.DIST(0,$J52/2,$M52,TRUE))*$D52+($K52="Steady Growth")*(AND(EB$6&gt;=$F52,EB$6&lt;=$H52)*((EB$6-$F52+1)/($J52*($J52+1)/2)*$D52))+($K52="custom")*CustCF!DV52</f>
        <v/>
      </c>
      <c r="EC52" s="87">
        <f>($K52="Bell Curve")*(_xlfn.NORM.DIST(AND(EC$6&gt;=$F52,EC$6&lt;=$H52)*(EC$6-$F52+1),$J52/2,$M52,TRUE)-_xlfn.NORM.DIST(AND(EC$6&gt;=$F52,EC$6&lt;=$H52)*(EB$6-$F52+1),$J52/2,$M52,TRUE))/(1-2*_xlfn.NORM.DIST(0,$J52/2,$M52,TRUE))*$D52+($K52="Steady Growth")*(AND(EC$6&gt;=$F52,EC$6&lt;=$H52)*((EC$6-$F52+1)/($J52*($J52+1)/2)*$D52))+($K52="custom")*CustCF!DW52</f>
        <v/>
      </c>
      <c r="ED52" s="87">
        <f>($K52="Bell Curve")*(_xlfn.NORM.DIST(AND(ED$6&gt;=$F52,ED$6&lt;=$H52)*(ED$6-$F52+1),$J52/2,$M52,TRUE)-_xlfn.NORM.DIST(AND(ED$6&gt;=$F52,ED$6&lt;=$H52)*(EC$6-$F52+1),$J52/2,$M52,TRUE))/(1-2*_xlfn.NORM.DIST(0,$J52/2,$M52,TRUE))*$D52+($K52="Steady Growth")*(AND(ED$6&gt;=$F52,ED$6&lt;=$H52)*((ED$6-$F52+1)/($J52*($J52+1)/2)*$D52))+($K52="custom")*CustCF!DX52</f>
        <v/>
      </c>
      <c r="EE52" s="87">
        <f>($K52="Bell Curve")*(_xlfn.NORM.DIST(AND(EE$6&gt;=$F52,EE$6&lt;=$H52)*(EE$6-$F52+1),$J52/2,$M52,TRUE)-_xlfn.NORM.DIST(AND(EE$6&gt;=$F52,EE$6&lt;=$H52)*(ED$6-$F52+1),$J52/2,$M52,TRUE))/(1-2*_xlfn.NORM.DIST(0,$J52/2,$M52,TRUE))*$D52+($K52="Steady Growth")*(AND(EE$6&gt;=$F52,EE$6&lt;=$H52)*((EE$6-$F52+1)/($J52*($J52+1)/2)*$D52))+($K52="custom")*CustCF!DY52</f>
        <v/>
      </c>
      <c r="EF52" s="87">
        <f>($K52="Bell Curve")*(_xlfn.NORM.DIST(AND(EF$6&gt;=$F52,EF$6&lt;=$H52)*(EF$6-$F52+1),$J52/2,$M52,TRUE)-_xlfn.NORM.DIST(AND(EF$6&gt;=$F52,EF$6&lt;=$H52)*(EE$6-$F52+1),$J52/2,$M52,TRUE))/(1-2*_xlfn.NORM.DIST(0,$J52/2,$M52,TRUE))*$D52+($K52="Steady Growth")*(AND(EF$6&gt;=$F52,EF$6&lt;=$H52)*((EF$6-$F52+1)/($J52*($J52+1)/2)*$D52))+($K52="custom")*CustCF!DZ52</f>
        <v/>
      </c>
      <c r="EG52" s="87">
        <f>($K52="Bell Curve")*(_xlfn.NORM.DIST(AND(EG$6&gt;=$F52,EG$6&lt;=$H52)*(EG$6-$F52+1),$J52/2,$M52,TRUE)-_xlfn.NORM.DIST(AND(EG$6&gt;=$F52,EG$6&lt;=$H52)*(EF$6-$F52+1),$J52/2,$M52,TRUE))/(1-2*_xlfn.NORM.DIST(0,$J52/2,$M52,TRUE))*$D52+($K52="Steady Growth")*(AND(EG$6&gt;=$F52,EG$6&lt;=$H52)*((EG$6-$F52+1)/($J52*($J52+1)/2)*$D52))+($K52="custom")*CustCF!EA52</f>
        <v/>
      </c>
      <c r="EH52" s="87">
        <f>($K52="Bell Curve")*(_xlfn.NORM.DIST(AND(EH$6&gt;=$F52,EH$6&lt;=$H52)*(EH$6-$F52+1),$J52/2,$M52,TRUE)-_xlfn.NORM.DIST(AND(EH$6&gt;=$F52,EH$6&lt;=$H52)*(EG$6-$F52+1),$J52/2,$M52,TRUE))/(1-2*_xlfn.NORM.DIST(0,$J52/2,$M52,TRUE))*$D52+($K52="Steady Growth")*(AND(EH$6&gt;=$F52,EH$6&lt;=$H52)*((EH$6-$F52+1)/($J52*($J52+1)/2)*$D52))+($K52="custom")*CustCF!EB52</f>
        <v/>
      </c>
      <c r="EI52" s="87">
        <f>($K52="Bell Curve")*(_xlfn.NORM.DIST(AND(EI$6&gt;=$F52,EI$6&lt;=$H52)*(EI$6-$F52+1),$J52/2,$M52,TRUE)-_xlfn.NORM.DIST(AND(EI$6&gt;=$F52,EI$6&lt;=$H52)*(EH$6-$F52+1),$J52/2,$M52,TRUE))/(1-2*_xlfn.NORM.DIST(0,$J52/2,$M52,TRUE))*$D52+($K52="Steady Growth")*(AND(EI$6&gt;=$F52,EI$6&lt;=$H52)*((EI$6-$F52+1)/($J52*($J52+1)/2)*$D52))+($K52="custom")*CustCF!EC52</f>
        <v/>
      </c>
      <c r="EJ52" s="87">
        <f>($K52="Bell Curve")*(_xlfn.NORM.DIST(AND(EJ$6&gt;=$F52,EJ$6&lt;=$H52)*(EJ$6-$F52+1),$J52/2,$M52,TRUE)-_xlfn.NORM.DIST(AND(EJ$6&gt;=$F52,EJ$6&lt;=$H52)*(EI$6-$F52+1),$J52/2,$M52,TRUE))/(1-2*_xlfn.NORM.DIST(0,$J52/2,$M52,TRUE))*$D52+($K52="Steady Growth")*(AND(EJ$6&gt;=$F52,EJ$6&lt;=$H52)*((EJ$6-$F52+1)/($J52*($J52+1)/2)*$D52))+($K52="custom")*CustCF!ED52</f>
        <v/>
      </c>
      <c r="EK52" s="87">
        <f>($K52="Bell Curve")*(_xlfn.NORM.DIST(AND(EK$6&gt;=$F52,EK$6&lt;=$H52)*(EK$6-$F52+1),$J52/2,$M52,TRUE)-_xlfn.NORM.DIST(AND(EK$6&gt;=$F52,EK$6&lt;=$H52)*(EJ$6-$F52+1),$J52/2,$M52,TRUE))/(1-2*_xlfn.NORM.DIST(0,$J52/2,$M52,TRUE))*$D52+($K52="Steady Growth")*(AND(EK$6&gt;=$F52,EK$6&lt;=$H52)*((EK$6-$F52+1)/($J52*($J52+1)/2)*$D52))+($K52="custom")*CustCF!EE52</f>
        <v/>
      </c>
      <c r="EL52" s="87">
        <f>($K52="Bell Curve")*(_xlfn.NORM.DIST(AND(EL$6&gt;=$F52,EL$6&lt;=$H52)*(EL$6-$F52+1),$J52/2,$M52,TRUE)-_xlfn.NORM.DIST(AND(EL$6&gt;=$F52,EL$6&lt;=$H52)*(EK$6-$F52+1),$J52/2,$M52,TRUE))/(1-2*_xlfn.NORM.DIST(0,$J52/2,$M52,TRUE))*$D52+($K52="Steady Growth")*(AND(EL$6&gt;=$F52,EL$6&lt;=$H52)*((EL$6-$F52+1)/($J52*($J52+1)/2)*$D52))+($K52="custom")*CustCF!EF52</f>
        <v/>
      </c>
      <c r="EM52" s="87">
        <f>($K52="Bell Curve")*(_xlfn.NORM.DIST(AND(EM$6&gt;=$F52,EM$6&lt;=$H52)*(EM$6-$F52+1),$J52/2,$M52,TRUE)-_xlfn.NORM.DIST(AND(EM$6&gt;=$F52,EM$6&lt;=$H52)*(EL$6-$F52+1),$J52/2,$M52,TRUE))/(1-2*_xlfn.NORM.DIST(0,$J52/2,$M52,TRUE))*$D52+($K52="Steady Growth")*(AND(EM$6&gt;=$F52,EM$6&lt;=$H52)*((EM$6-$F52+1)/($J52*($J52+1)/2)*$D52))+($K52="custom")*CustCF!EG52</f>
        <v/>
      </c>
      <c r="EN52" s="87">
        <f>($K52="Bell Curve")*(_xlfn.NORM.DIST(AND(EN$6&gt;=$F52,EN$6&lt;=$H52)*(EN$6-$F52+1),$J52/2,$M52,TRUE)-_xlfn.NORM.DIST(AND(EN$6&gt;=$F52,EN$6&lt;=$H52)*(EM$6-$F52+1),$J52/2,$M52,TRUE))/(1-2*_xlfn.NORM.DIST(0,$J52/2,$M52,TRUE))*$D52+($K52="Steady Growth")*(AND(EN$6&gt;=$F52,EN$6&lt;=$H52)*((EN$6-$F52+1)/($J52*($J52+1)/2)*$D52))+($K52="custom")*CustCF!EH52</f>
        <v/>
      </c>
      <c r="EO52" s="87">
        <f>($K52="Bell Curve")*(_xlfn.NORM.DIST(AND(EO$6&gt;=$F52,EO$6&lt;=$H52)*(EO$6-$F52+1),$J52/2,$M52,TRUE)-_xlfn.NORM.DIST(AND(EO$6&gt;=$F52,EO$6&lt;=$H52)*(EN$6-$F52+1),$J52/2,$M52,TRUE))/(1-2*_xlfn.NORM.DIST(0,$J52/2,$M52,TRUE))*$D52+($K52="Steady Growth")*(AND(EO$6&gt;=$F52,EO$6&lt;=$H52)*((EO$6-$F52+1)/($J52*($J52+1)/2)*$D52))+($K52="custom")*CustCF!EI52</f>
        <v/>
      </c>
      <c r="EP52" s="87">
        <f>($K52="Bell Curve")*(_xlfn.NORM.DIST(AND(EP$6&gt;=$F52,EP$6&lt;=$H52)*(EP$6-$F52+1),$J52/2,$M52,TRUE)-_xlfn.NORM.DIST(AND(EP$6&gt;=$F52,EP$6&lt;=$H52)*(EO$6-$F52+1),$J52/2,$M52,TRUE))/(1-2*_xlfn.NORM.DIST(0,$J52/2,$M52,TRUE))*$D52+($K52="Steady Growth")*(AND(EP$6&gt;=$F52,EP$6&lt;=$H52)*((EP$6-$F52+1)/($J52*($J52+1)/2)*$D52))+($K52="custom")*CustCF!EJ52</f>
        <v/>
      </c>
      <c r="EQ52" s="87">
        <f>($K52="Bell Curve")*(_xlfn.NORM.DIST(AND(EQ$6&gt;=$F52,EQ$6&lt;=$H52)*(EQ$6-$F52+1),$J52/2,$M52,TRUE)-_xlfn.NORM.DIST(AND(EQ$6&gt;=$F52,EQ$6&lt;=$H52)*(EP$6-$F52+1),$J52/2,$M52,TRUE))/(1-2*_xlfn.NORM.DIST(0,$J52/2,$M52,TRUE))*$D52+($K52="Steady Growth")*(AND(EQ$6&gt;=$F52,EQ$6&lt;=$H52)*((EQ$6-$F52+1)/($J52*($J52+1)/2)*$D52))+($K52="custom")*CustCF!EK52</f>
        <v/>
      </c>
      <c r="ER52" s="87">
        <f>($K52="Bell Curve")*(_xlfn.NORM.DIST(AND(ER$6&gt;=$F52,ER$6&lt;=$H52)*(ER$6-$F52+1),$J52/2,$M52,TRUE)-_xlfn.NORM.DIST(AND(ER$6&gt;=$F52,ER$6&lt;=$H52)*(EQ$6-$F52+1),$J52/2,$M52,TRUE))/(1-2*_xlfn.NORM.DIST(0,$J52/2,$M52,TRUE))*$D52+($K52="Steady Growth")*(AND(ER$6&gt;=$F52,ER$6&lt;=$H52)*((ER$6-$F52+1)/($J52*($J52+1)/2)*$D52))+($K52="custom")*CustCF!EL52</f>
        <v/>
      </c>
      <c r="ES52" s="87">
        <f>($K52="Bell Curve")*(_xlfn.NORM.DIST(AND(ES$6&gt;=$F52,ES$6&lt;=$H52)*(ES$6-$F52+1),$J52/2,$M52,TRUE)-_xlfn.NORM.DIST(AND(ES$6&gt;=$F52,ES$6&lt;=$H52)*(ER$6-$F52+1),$J52/2,$M52,TRUE))/(1-2*_xlfn.NORM.DIST(0,$J52/2,$M52,TRUE))*$D52+($K52="Steady Growth")*(AND(ES$6&gt;=$F52,ES$6&lt;=$H52)*((ES$6-$F52+1)/($J52*($J52+1)/2)*$D52))+($K52="custom")*CustCF!EM52</f>
        <v/>
      </c>
      <c r="ET52" s="87">
        <f>($K52="Bell Curve")*(_xlfn.NORM.DIST(AND(ET$6&gt;=$F52,ET$6&lt;=$H52)*(ET$6-$F52+1),$J52/2,$M52,TRUE)-_xlfn.NORM.DIST(AND(ET$6&gt;=$F52,ET$6&lt;=$H52)*(ES$6-$F52+1),$J52/2,$M52,TRUE))/(1-2*_xlfn.NORM.DIST(0,$J52/2,$M52,TRUE))*$D52+($K52="Steady Growth")*(AND(ET$6&gt;=$F52,ET$6&lt;=$H52)*((ET$6-$F52+1)/($J52*($J52+1)/2)*$D52))+($K52="custom")*CustCF!EN52</f>
        <v/>
      </c>
      <c r="EU52" s="87">
        <f>($K52="Bell Curve")*(_xlfn.NORM.DIST(AND(EU$6&gt;=$F52,EU$6&lt;=$H52)*(EU$6-$F52+1),$J52/2,$M52,TRUE)-_xlfn.NORM.DIST(AND(EU$6&gt;=$F52,EU$6&lt;=$H52)*(ET$6-$F52+1),$J52/2,$M52,TRUE))/(1-2*_xlfn.NORM.DIST(0,$J52/2,$M52,TRUE))*$D52+($K52="Steady Growth")*(AND(EU$6&gt;=$F52,EU$6&lt;=$H52)*((EU$6-$F52+1)/($J52*($J52+1)/2)*$D52))+($K52="custom")*CustCF!EO52</f>
        <v/>
      </c>
      <c r="EV52" s="87">
        <f>($K52="Bell Curve")*(_xlfn.NORM.DIST(AND(EV$6&gt;=$F52,EV$6&lt;=$H52)*(EV$6-$F52+1),$J52/2,$M52,TRUE)-_xlfn.NORM.DIST(AND(EV$6&gt;=$F52,EV$6&lt;=$H52)*(EU$6-$F52+1),$J52/2,$M52,TRUE))/(1-2*_xlfn.NORM.DIST(0,$J52/2,$M52,TRUE))*$D52+($K52="Steady Growth")*(AND(EV$6&gt;=$F52,EV$6&lt;=$H52)*((EV$6-$F52+1)/($J52*($J52+1)/2)*$D52))+($K52="custom")*CustCF!EP52</f>
        <v/>
      </c>
      <c r="EW52" s="87">
        <f>($K52="Bell Curve")*(_xlfn.NORM.DIST(AND(EW$6&gt;=$F52,EW$6&lt;=$H52)*(EW$6-$F52+1),$J52/2,$M52,TRUE)-_xlfn.NORM.DIST(AND(EW$6&gt;=$F52,EW$6&lt;=$H52)*(EV$6-$F52+1),$J52/2,$M52,TRUE))/(1-2*_xlfn.NORM.DIST(0,$J52/2,$M52,TRUE))*$D52+($K52="Steady Growth")*(AND(EW$6&gt;=$F52,EW$6&lt;=$H52)*((EW$6-$F52+1)/($J52*($J52+1)/2)*$D52))+($K52="custom")*CustCF!EQ52</f>
        <v/>
      </c>
      <c r="EX52" s="87">
        <f>($K52="Bell Curve")*(_xlfn.NORM.DIST(AND(EX$6&gt;=$F52,EX$6&lt;=$H52)*(EX$6-$F52+1),$J52/2,$M52,TRUE)-_xlfn.NORM.DIST(AND(EX$6&gt;=$F52,EX$6&lt;=$H52)*(EW$6-$F52+1),$J52/2,$M52,TRUE))/(1-2*_xlfn.NORM.DIST(0,$J52/2,$M52,TRUE))*$D52+($K52="Steady Growth")*(AND(EX$6&gt;=$F52,EX$6&lt;=$H52)*((EX$6-$F52+1)/($J52*($J52+1)/2)*$D52))+($K52="custom")*CustCF!ER52</f>
        <v/>
      </c>
      <c r="EY52" s="87">
        <f>($K52="Bell Curve")*(_xlfn.NORM.DIST(AND(EY$6&gt;=$F52,EY$6&lt;=$H52)*(EY$6-$F52+1),$J52/2,$M52,TRUE)-_xlfn.NORM.DIST(AND(EY$6&gt;=$F52,EY$6&lt;=$H52)*(EX$6-$F52+1),$J52/2,$M52,TRUE))/(1-2*_xlfn.NORM.DIST(0,$J52/2,$M52,TRUE))*$D52+($K52="Steady Growth")*(AND(EY$6&gt;=$F52,EY$6&lt;=$H52)*((EY$6-$F52+1)/($J52*($J52+1)/2)*$D52))+($K52="custom")*CustCF!ES52</f>
        <v/>
      </c>
      <c r="EZ52" s="87">
        <f>($K52="Bell Curve")*(_xlfn.NORM.DIST(AND(EZ$6&gt;=$F52,EZ$6&lt;=$H52)*(EZ$6-$F52+1),$J52/2,$M52,TRUE)-_xlfn.NORM.DIST(AND(EZ$6&gt;=$F52,EZ$6&lt;=$H52)*(EY$6-$F52+1),$J52/2,$M52,TRUE))/(1-2*_xlfn.NORM.DIST(0,$J52/2,$M52,TRUE))*$D52+($K52="Steady Growth")*(AND(EZ$6&gt;=$F52,EZ$6&lt;=$H52)*((EZ$6-$F52+1)/($J52*($J52+1)/2)*$D52))+($K52="custom")*CustCF!ET52</f>
        <v/>
      </c>
      <c r="FA52" s="87">
        <f>($K52="Bell Curve")*(_xlfn.NORM.DIST(AND(FA$6&gt;=$F52,FA$6&lt;=$H52)*(FA$6-$F52+1),$J52/2,$M52,TRUE)-_xlfn.NORM.DIST(AND(FA$6&gt;=$F52,FA$6&lt;=$H52)*(EZ$6-$F52+1),$J52/2,$M52,TRUE))/(1-2*_xlfn.NORM.DIST(0,$J52/2,$M52,TRUE))*$D52+($K52="Steady Growth")*(AND(FA$6&gt;=$F52,FA$6&lt;=$H52)*((FA$6-$F52+1)/($J52*($J52+1)/2)*$D52))+($K52="custom")*CustCF!EU52</f>
        <v/>
      </c>
      <c r="FB52" s="87">
        <f>($K52="Bell Curve")*(_xlfn.NORM.DIST(AND(FB$6&gt;=$F52,FB$6&lt;=$H52)*(FB$6-$F52+1),$J52/2,$M52,TRUE)-_xlfn.NORM.DIST(AND(FB$6&gt;=$F52,FB$6&lt;=$H52)*(FA$6-$F52+1),$J52/2,$M52,TRUE))/(1-2*_xlfn.NORM.DIST(0,$J52/2,$M52,TRUE))*$D52+($K52="Steady Growth")*(AND(FB$6&gt;=$F52,FB$6&lt;=$H52)*((FB$6-$F52+1)/($J52*($J52+1)/2)*$D52))+($K52="custom")*CustCF!EV52</f>
        <v/>
      </c>
      <c r="FC52" s="87">
        <f>($K52="Bell Curve")*(_xlfn.NORM.DIST(AND(FC$6&gt;=$F52,FC$6&lt;=$H52)*(FC$6-$F52+1),$J52/2,$M52,TRUE)-_xlfn.NORM.DIST(AND(FC$6&gt;=$F52,FC$6&lt;=$H52)*(FB$6-$F52+1),$J52/2,$M52,TRUE))/(1-2*_xlfn.NORM.DIST(0,$J52/2,$M52,TRUE))*$D52+($K52="Steady Growth")*(AND(FC$6&gt;=$F52,FC$6&lt;=$H52)*((FC$6-$F52+1)/($J52*($J52+1)/2)*$D52))+($K52="custom")*CustCF!EW52</f>
        <v/>
      </c>
      <c r="FD52" s="87">
        <f>($K52="Bell Curve")*(_xlfn.NORM.DIST(AND(FD$6&gt;=$F52,FD$6&lt;=$H52)*(FD$6-$F52+1),$J52/2,$M52,TRUE)-_xlfn.NORM.DIST(AND(FD$6&gt;=$F52,FD$6&lt;=$H52)*(FC$6-$F52+1),$J52/2,$M52,TRUE))/(1-2*_xlfn.NORM.DIST(0,$J52/2,$M52,TRUE))*$D52+($K52="Steady Growth")*(AND(FD$6&gt;=$F52,FD$6&lt;=$H52)*((FD$6-$F52+1)/($J52*($J52+1)/2)*$D52))+($K52="custom")*CustCF!EX52</f>
        <v/>
      </c>
      <c r="FE52" s="87">
        <f>($K52="Bell Curve")*(_xlfn.NORM.DIST(AND(FE$6&gt;=$F52,FE$6&lt;=$H52)*(FE$6-$F52+1),$J52/2,$M52,TRUE)-_xlfn.NORM.DIST(AND(FE$6&gt;=$F52,FE$6&lt;=$H52)*(FD$6-$F52+1),$J52/2,$M52,TRUE))/(1-2*_xlfn.NORM.DIST(0,$J52/2,$M52,TRUE))*$D52+($K52="Steady Growth")*(AND(FE$6&gt;=$F52,FE$6&lt;=$H52)*((FE$6-$F52+1)/($J52*($J52+1)/2)*$D52))+($K52="custom")*CustCF!EY52</f>
        <v/>
      </c>
      <c r="FF52" s="87">
        <f>($K52="Bell Curve")*(_xlfn.NORM.DIST(AND(FF$6&gt;=$F52,FF$6&lt;=$H52)*(FF$6-$F52+1),$J52/2,$M52,TRUE)-_xlfn.NORM.DIST(AND(FF$6&gt;=$F52,FF$6&lt;=$H52)*(FE$6-$F52+1),$J52/2,$M52,TRUE))/(1-2*_xlfn.NORM.DIST(0,$J52/2,$M52,TRUE))*$D52+($K52="Steady Growth")*(AND(FF$6&gt;=$F52,FF$6&lt;=$H52)*((FF$6-$F52+1)/($J52*($J52+1)/2)*$D52))+($K52="custom")*CustCF!EZ52</f>
        <v/>
      </c>
      <c r="FG52" s="87">
        <f>($K52="Bell Curve")*(_xlfn.NORM.DIST(AND(FG$6&gt;=$F52,FG$6&lt;=$H52)*(FG$6-$F52+1),$J52/2,$M52,TRUE)-_xlfn.NORM.DIST(AND(FG$6&gt;=$F52,FG$6&lt;=$H52)*(FF$6-$F52+1),$J52/2,$M52,TRUE))/(1-2*_xlfn.NORM.DIST(0,$J52/2,$M52,TRUE))*$D52+($K52="Steady Growth")*(AND(FG$6&gt;=$F52,FG$6&lt;=$H52)*((FG$6-$F52+1)/($J52*($J52+1)/2)*$D52))+($K52="custom")*CustCF!FA52</f>
        <v/>
      </c>
      <c r="FH52" s="87">
        <f>($K52="Bell Curve")*(_xlfn.NORM.DIST(AND(FH$6&gt;=$F52,FH$6&lt;=$H52)*(FH$6-$F52+1),$J52/2,$M52,TRUE)-_xlfn.NORM.DIST(AND(FH$6&gt;=$F52,FH$6&lt;=$H52)*(FG$6-$F52+1),$J52/2,$M52,TRUE))/(1-2*_xlfn.NORM.DIST(0,$J52/2,$M52,TRUE))*$D52+($K52="Steady Growth")*(AND(FH$6&gt;=$F52,FH$6&lt;=$H52)*((FH$6-$F52+1)/($J52*($J52+1)/2)*$D52))+($K52="custom")*CustCF!FB52</f>
        <v/>
      </c>
      <c r="FI52" s="87">
        <f>($K52="Bell Curve")*(_xlfn.NORM.DIST(AND(FI$6&gt;=$F52,FI$6&lt;=$H52)*(FI$6-$F52+1),$J52/2,$M52,TRUE)-_xlfn.NORM.DIST(AND(FI$6&gt;=$F52,FI$6&lt;=$H52)*(FH$6-$F52+1),$J52/2,$M52,TRUE))/(1-2*_xlfn.NORM.DIST(0,$J52/2,$M52,TRUE))*$D52+($K52="Steady Growth")*(AND(FI$6&gt;=$F52,FI$6&lt;=$H52)*((FI$6-$F52+1)/($J52*($J52+1)/2)*$D52))+($K52="custom")*CustCF!FC52</f>
        <v/>
      </c>
      <c r="FJ52" s="87">
        <f>($K52="Bell Curve")*(_xlfn.NORM.DIST(AND(FJ$6&gt;=$F52,FJ$6&lt;=$H52)*(FJ$6-$F52+1),$J52/2,$M52,TRUE)-_xlfn.NORM.DIST(AND(FJ$6&gt;=$F52,FJ$6&lt;=$H52)*(FI$6-$F52+1),$J52/2,$M52,TRUE))/(1-2*_xlfn.NORM.DIST(0,$J52/2,$M52,TRUE))*$D52+($K52="Steady Growth")*(AND(FJ$6&gt;=$F52,FJ$6&lt;=$H52)*((FJ$6-$F52+1)/($J52*($J52+1)/2)*$D52))+($K52="custom")*CustCF!FD52</f>
        <v/>
      </c>
      <c r="FK52" s="87">
        <f>($K52="Bell Curve")*(_xlfn.NORM.DIST(AND(FK$6&gt;=$F52,FK$6&lt;=$H52)*(FK$6-$F52+1),$J52/2,$M52,TRUE)-_xlfn.NORM.DIST(AND(FK$6&gt;=$F52,FK$6&lt;=$H52)*(FJ$6-$F52+1),$J52/2,$M52,TRUE))/(1-2*_xlfn.NORM.DIST(0,$J52/2,$M52,TRUE))*$D52+($K52="Steady Growth")*(AND(FK$6&gt;=$F52,FK$6&lt;=$H52)*((FK$6-$F52+1)/($J52*($J52+1)/2)*$D52))+($K52="custom")*CustCF!FE52</f>
        <v/>
      </c>
      <c r="FL52" s="87">
        <f>($K52="Bell Curve")*(_xlfn.NORM.DIST(AND(FL$6&gt;=$F52,FL$6&lt;=$H52)*(FL$6-$F52+1),$J52/2,$M52,TRUE)-_xlfn.NORM.DIST(AND(FL$6&gt;=$F52,FL$6&lt;=$H52)*(FK$6-$F52+1),$J52/2,$M52,TRUE))/(1-2*_xlfn.NORM.DIST(0,$J52/2,$M52,TRUE))*$D52+($K52="Steady Growth")*(AND(FL$6&gt;=$F52,FL$6&lt;=$H52)*((FL$6-$F52+1)/($J52*($J52+1)/2)*$D52))+($K52="custom")*CustCF!FF52</f>
        <v/>
      </c>
      <c r="FM52" s="87">
        <f>($K52="Bell Curve")*(_xlfn.NORM.DIST(AND(FM$6&gt;=$F52,FM$6&lt;=$H52)*(FM$6-$F52+1),$J52/2,$M52,TRUE)-_xlfn.NORM.DIST(AND(FM$6&gt;=$F52,FM$6&lt;=$H52)*(FL$6-$F52+1),$J52/2,$M52,TRUE))/(1-2*_xlfn.NORM.DIST(0,$J52/2,$M52,TRUE))*$D52+($K52="Steady Growth")*(AND(FM$6&gt;=$F52,FM$6&lt;=$H52)*((FM$6-$F52+1)/($J52*($J52+1)/2)*$D52))+($K52="custom")*CustCF!FG52</f>
        <v/>
      </c>
      <c r="FN52" s="87">
        <f>($K52="Bell Curve")*(_xlfn.NORM.DIST(AND(FN$6&gt;=$F52,FN$6&lt;=$H52)*(FN$6-$F52+1),$J52/2,$M52,TRUE)-_xlfn.NORM.DIST(AND(FN$6&gt;=$F52,FN$6&lt;=$H52)*(FM$6-$F52+1),$J52/2,$M52,TRUE))/(1-2*_xlfn.NORM.DIST(0,$J52/2,$M52,TRUE))*$D52+($K52="Steady Growth")*(AND(FN$6&gt;=$F52,FN$6&lt;=$H52)*((FN$6-$F52+1)/($J52*($J52+1)/2)*$D52))+($K52="custom")*CustCF!FH52</f>
        <v/>
      </c>
      <c r="FO52" s="87">
        <f>($K52="Bell Curve")*(_xlfn.NORM.DIST(AND(FO$6&gt;=$F52,FO$6&lt;=$H52)*(FO$6-$F52+1),$J52/2,$M52,TRUE)-_xlfn.NORM.DIST(AND(FO$6&gt;=$F52,FO$6&lt;=$H52)*(FN$6-$F52+1),$J52/2,$M52,TRUE))/(1-2*_xlfn.NORM.DIST(0,$J52/2,$M52,TRUE))*$D52+($K52="Steady Growth")*(AND(FO$6&gt;=$F52,FO$6&lt;=$H52)*((FO$6-$F52+1)/($J52*($J52+1)/2)*$D52))+($K52="custom")*CustCF!FI52</f>
        <v/>
      </c>
      <c r="FP52" s="87">
        <f>($K52="Bell Curve")*(_xlfn.NORM.DIST(AND(FP$6&gt;=$F52,FP$6&lt;=$H52)*(FP$6-$F52+1),$J52/2,$M52,TRUE)-_xlfn.NORM.DIST(AND(FP$6&gt;=$F52,FP$6&lt;=$H52)*(FO$6-$F52+1),$J52/2,$M52,TRUE))/(1-2*_xlfn.NORM.DIST(0,$J52/2,$M52,TRUE))*$D52+($K52="Steady Growth")*(AND(FP$6&gt;=$F52,FP$6&lt;=$H52)*((FP$6-$F52+1)/($J52*($J52+1)/2)*$D52))+($K52="custom")*CustCF!FJ52</f>
        <v/>
      </c>
      <c r="FQ52" s="87">
        <f>($K52="Bell Curve")*(_xlfn.NORM.DIST(AND(FQ$6&gt;=$F52,FQ$6&lt;=$H52)*(FQ$6-$F52+1),$J52/2,$M52,TRUE)-_xlfn.NORM.DIST(AND(FQ$6&gt;=$F52,FQ$6&lt;=$H52)*(FP$6-$F52+1),$J52/2,$M52,TRUE))/(1-2*_xlfn.NORM.DIST(0,$J52/2,$M52,TRUE))*$D52+($K52="Steady Growth")*(AND(FQ$6&gt;=$F52,FQ$6&lt;=$H52)*((FQ$6-$F52+1)/($J52*($J52+1)/2)*$D52))+($K52="custom")*CustCF!FK52</f>
        <v/>
      </c>
      <c r="FR52" s="87">
        <f>($K52="Bell Curve")*(_xlfn.NORM.DIST(AND(FR$6&gt;=$F52,FR$6&lt;=$H52)*(FR$6-$F52+1),$J52/2,$M52,TRUE)-_xlfn.NORM.DIST(AND(FR$6&gt;=$F52,FR$6&lt;=$H52)*(FQ$6-$F52+1),$J52/2,$M52,TRUE))/(1-2*_xlfn.NORM.DIST(0,$J52/2,$M52,TRUE))*$D52+($K52="Steady Growth")*(AND(FR$6&gt;=$F52,FR$6&lt;=$H52)*((FR$6-$F52+1)/($J52*($J52+1)/2)*$D52))+($K52="custom")*CustCF!FL52</f>
        <v/>
      </c>
      <c r="FS52" s="87">
        <f>($K52="Bell Curve")*(_xlfn.NORM.DIST(AND(FS$6&gt;=$F52,FS$6&lt;=$H52)*(FS$6-$F52+1),$J52/2,$M52,TRUE)-_xlfn.NORM.DIST(AND(FS$6&gt;=$F52,FS$6&lt;=$H52)*(FR$6-$F52+1),$J52/2,$M52,TRUE))/(1-2*_xlfn.NORM.DIST(0,$J52/2,$M52,TRUE))*$D52+($K52="Steady Growth")*(AND(FS$6&gt;=$F52,FS$6&lt;=$H52)*((FS$6-$F52+1)/($J52*($J52+1)/2)*$D52))+($K52="custom")*CustCF!FM52</f>
        <v/>
      </c>
      <c r="FT52" s="87">
        <f>($K52="Bell Curve")*(_xlfn.NORM.DIST(AND(FT$6&gt;=$F52,FT$6&lt;=$H52)*(FT$6-$F52+1),$J52/2,$M52,TRUE)-_xlfn.NORM.DIST(AND(FT$6&gt;=$F52,FT$6&lt;=$H52)*(FS$6-$F52+1),$J52/2,$M52,TRUE))/(1-2*_xlfn.NORM.DIST(0,$J52/2,$M52,TRUE))*$D52+($K52="Steady Growth")*(AND(FT$6&gt;=$F52,FT$6&lt;=$H52)*((FT$6-$F52+1)/($J52*($J52+1)/2)*$D52))+($K52="custom")*CustCF!FN52</f>
        <v/>
      </c>
      <c r="FU52" s="87">
        <f>($K52="Bell Curve")*(_xlfn.NORM.DIST(AND(FU$6&gt;=$F52,FU$6&lt;=$H52)*(FU$6-$F52+1),$J52/2,$M52,TRUE)-_xlfn.NORM.DIST(AND(FU$6&gt;=$F52,FU$6&lt;=$H52)*(FT$6-$F52+1),$J52/2,$M52,TRUE))/(1-2*_xlfn.NORM.DIST(0,$J52/2,$M52,TRUE))*$D52+($K52="Steady Growth")*(AND(FU$6&gt;=$F52,FU$6&lt;=$H52)*((FU$6-$F52+1)/($J52*($J52+1)/2)*$D52))+($K52="custom")*CustCF!FO52</f>
        <v/>
      </c>
      <c r="FV52" s="87">
        <f>($K52="Bell Curve")*(_xlfn.NORM.DIST(AND(FV$6&gt;=$F52,FV$6&lt;=$H52)*(FV$6-$F52+1),$J52/2,$M52,TRUE)-_xlfn.NORM.DIST(AND(FV$6&gt;=$F52,FV$6&lt;=$H52)*(FU$6-$F52+1),$J52/2,$M52,TRUE))/(1-2*_xlfn.NORM.DIST(0,$J52/2,$M52,TRUE))*$D52+($K52="Steady Growth")*(AND(FV$6&gt;=$F52,FV$6&lt;=$H52)*((FV$6-$F52+1)/($J52*($J52+1)/2)*$D52))+($K52="custom")*CustCF!FP52</f>
        <v/>
      </c>
      <c r="FW52" s="87">
        <f>($K52="Bell Curve")*(_xlfn.NORM.DIST(AND(FW$6&gt;=$F52,FW$6&lt;=$H52)*(FW$6-$F52+1),$J52/2,$M52,TRUE)-_xlfn.NORM.DIST(AND(FW$6&gt;=$F52,FW$6&lt;=$H52)*(FV$6-$F52+1),$J52/2,$M52,TRUE))/(1-2*_xlfn.NORM.DIST(0,$J52/2,$M52,TRUE))*$D52+($K52="Steady Growth")*(AND(FW$6&gt;=$F52,FW$6&lt;=$H52)*((FW$6-$F52+1)/($J52*($J52+1)/2)*$D52))+($K52="custom")*CustCF!FQ52</f>
        <v/>
      </c>
      <c r="FX52" s="87">
        <f>($K52="Bell Curve")*(_xlfn.NORM.DIST(AND(FX$6&gt;=$F52,FX$6&lt;=$H52)*(FX$6-$F52+1),$J52/2,$M52,TRUE)-_xlfn.NORM.DIST(AND(FX$6&gt;=$F52,FX$6&lt;=$H52)*(FW$6-$F52+1),$J52/2,$M52,TRUE))/(1-2*_xlfn.NORM.DIST(0,$J52/2,$M52,TRUE))*$D52+($K52="Steady Growth")*(AND(FX$6&gt;=$F52,FX$6&lt;=$H52)*((FX$6-$F52+1)/($J52*($J52+1)/2)*$D52))+($K52="custom")*CustCF!FR52</f>
        <v/>
      </c>
      <c r="FY52" s="87">
        <f>($K52="Bell Curve")*(_xlfn.NORM.DIST(AND(FY$6&gt;=$F52,FY$6&lt;=$H52)*(FY$6-$F52+1),$J52/2,$M52,TRUE)-_xlfn.NORM.DIST(AND(FY$6&gt;=$F52,FY$6&lt;=$H52)*(FX$6-$F52+1),$J52/2,$M52,TRUE))/(1-2*_xlfn.NORM.DIST(0,$J52/2,$M52,TRUE))*$D52+($K52="Steady Growth")*(AND(FY$6&gt;=$F52,FY$6&lt;=$H52)*((FY$6-$F52+1)/($J52*($J52+1)/2)*$D52))+($K52="custom")*CustCF!FS52</f>
        <v/>
      </c>
      <c r="FZ52" s="87">
        <f>($K52="Bell Curve")*(_xlfn.NORM.DIST(AND(FZ$6&gt;=$F52,FZ$6&lt;=$H52)*(FZ$6-$F52+1),$J52/2,$M52,TRUE)-_xlfn.NORM.DIST(AND(FZ$6&gt;=$F52,FZ$6&lt;=$H52)*(FY$6-$F52+1),$J52/2,$M52,TRUE))/(1-2*_xlfn.NORM.DIST(0,$J52/2,$M52,TRUE))*$D52+($K52="Steady Growth")*(AND(FZ$6&gt;=$F52,FZ$6&lt;=$H52)*((FZ$6-$F52+1)/($J52*($J52+1)/2)*$D52))+($K52="custom")*CustCF!FT52</f>
        <v/>
      </c>
      <c r="GA52" s="87">
        <f>($K52="Bell Curve")*(_xlfn.NORM.DIST(AND(GA$6&gt;=$F52,GA$6&lt;=$H52)*(GA$6-$F52+1),$J52/2,$M52,TRUE)-_xlfn.NORM.DIST(AND(GA$6&gt;=$F52,GA$6&lt;=$H52)*(FZ$6-$F52+1),$J52/2,$M52,TRUE))/(1-2*_xlfn.NORM.DIST(0,$J52/2,$M52,TRUE))*$D52+($K52="Steady Growth")*(AND(GA$6&gt;=$F52,GA$6&lt;=$H52)*((GA$6-$F52+1)/($J52*($J52+1)/2)*$D52))+($K52="custom")*CustCF!FU52</f>
        <v/>
      </c>
      <c r="GB52" s="87">
        <f>($K52="Bell Curve")*(_xlfn.NORM.DIST(AND(GB$6&gt;=$F52,GB$6&lt;=$H52)*(GB$6-$F52+1),$J52/2,$M52,TRUE)-_xlfn.NORM.DIST(AND(GB$6&gt;=$F52,GB$6&lt;=$H52)*(GA$6-$F52+1),$J52/2,$M52,TRUE))/(1-2*_xlfn.NORM.DIST(0,$J52/2,$M52,TRUE))*$D52+($K52="Steady Growth")*(AND(GB$6&gt;=$F52,GB$6&lt;=$H52)*((GB$6-$F52+1)/($J52*($J52+1)/2)*$D52))+($K52="custom")*CustCF!FV52</f>
        <v/>
      </c>
      <c r="GC52" s="87">
        <f>($K52="Bell Curve")*(_xlfn.NORM.DIST(AND(GC$6&gt;=$F52,GC$6&lt;=$H52)*(GC$6-$F52+1),$J52/2,$M52,TRUE)-_xlfn.NORM.DIST(AND(GC$6&gt;=$F52,GC$6&lt;=$H52)*(GB$6-$F52+1),$J52/2,$M52,TRUE))/(1-2*_xlfn.NORM.DIST(0,$J52/2,$M52,TRUE))*$D52+($K52="Steady Growth")*(AND(GC$6&gt;=$F52,GC$6&lt;=$H52)*((GC$6-$F52+1)/($J52*($J52+1)/2)*$D52))+($K52="custom")*CustCF!FW52</f>
        <v/>
      </c>
      <c r="GD52" s="87">
        <f>($K52="Bell Curve")*(_xlfn.NORM.DIST(AND(GD$6&gt;=$F52,GD$6&lt;=$H52)*(GD$6-$F52+1),$J52/2,$M52,TRUE)-_xlfn.NORM.DIST(AND(GD$6&gt;=$F52,GD$6&lt;=$H52)*(GC$6-$F52+1),$J52/2,$M52,TRUE))/(1-2*_xlfn.NORM.DIST(0,$J52/2,$M52,TRUE))*$D52+($K52="Steady Growth")*(AND(GD$6&gt;=$F52,GD$6&lt;=$H52)*((GD$6-$F52+1)/($J52*($J52+1)/2)*$D52))+($K52="custom")*CustCF!FX52</f>
        <v/>
      </c>
      <c r="GE52" s="87">
        <f>($K52="Bell Curve")*(_xlfn.NORM.DIST(AND(GE$6&gt;=$F52,GE$6&lt;=$H52)*(GE$6-$F52+1),$J52/2,$M52,TRUE)-_xlfn.NORM.DIST(AND(GE$6&gt;=$F52,GE$6&lt;=$H52)*(GD$6-$F52+1),$J52/2,$M52,TRUE))/(1-2*_xlfn.NORM.DIST(0,$J52/2,$M52,TRUE))*$D52+($K52="Steady Growth")*(AND(GE$6&gt;=$F52,GE$6&lt;=$H52)*((GE$6-$F52+1)/($J52*($J52+1)/2)*$D52))+($K52="custom")*CustCF!FY52</f>
        <v/>
      </c>
      <c r="GF52" s="87">
        <f>($K52="Bell Curve")*(_xlfn.NORM.DIST(AND(GF$6&gt;=$F52,GF$6&lt;=$H52)*(GF$6-$F52+1),$J52/2,$M52,TRUE)-_xlfn.NORM.DIST(AND(GF$6&gt;=$F52,GF$6&lt;=$H52)*(GE$6-$F52+1),$J52/2,$M52,TRUE))/(1-2*_xlfn.NORM.DIST(0,$J52/2,$M52,TRUE))*$D52+($K52="Steady Growth")*(AND(GF$6&gt;=$F52,GF$6&lt;=$H52)*((GF$6-$F52+1)/($J52*($J52+1)/2)*$D52))+($K52="custom")*CustCF!FZ52</f>
        <v/>
      </c>
      <c r="GG52" s="87">
        <f>($K52="Bell Curve")*(_xlfn.NORM.DIST(AND(GG$6&gt;=$F52,GG$6&lt;=$H52)*(GG$6-$F52+1),$J52/2,$M52,TRUE)-_xlfn.NORM.DIST(AND(GG$6&gt;=$F52,GG$6&lt;=$H52)*(GF$6-$F52+1),$J52/2,$M52,TRUE))/(1-2*_xlfn.NORM.DIST(0,$J52/2,$M52,TRUE))*$D52+($K52="Steady Growth")*(AND(GG$6&gt;=$F52,GG$6&lt;=$H52)*((GG$6-$F52+1)/($J52*($J52+1)/2)*$D52))+($K52="custom")*CustCF!GA52</f>
        <v/>
      </c>
      <c r="GH52" s="87">
        <f>($K52="Bell Curve")*(_xlfn.NORM.DIST(AND(GH$6&gt;=$F52,GH$6&lt;=$H52)*(GH$6-$F52+1),$J52/2,$M52,TRUE)-_xlfn.NORM.DIST(AND(GH$6&gt;=$F52,GH$6&lt;=$H52)*(GG$6-$F52+1),$J52/2,$M52,TRUE))/(1-2*_xlfn.NORM.DIST(0,$J52/2,$M52,TRUE))*$D52+($K52="Steady Growth")*(AND(GH$6&gt;=$F52,GH$6&lt;=$H52)*((GH$6-$F52+1)/($J52*($J52+1)/2)*$D52))+($K52="custom")*CustCF!GB52</f>
        <v/>
      </c>
      <c r="GI52" s="87">
        <f>($K52="Bell Curve")*(_xlfn.NORM.DIST(AND(GI$6&gt;=$F52,GI$6&lt;=$H52)*(GI$6-$F52+1),$J52/2,$M52,TRUE)-_xlfn.NORM.DIST(AND(GI$6&gt;=$F52,GI$6&lt;=$H52)*(GH$6-$F52+1),$J52/2,$M52,TRUE))/(1-2*_xlfn.NORM.DIST(0,$J52/2,$M52,TRUE))*$D52+($K52="Steady Growth")*(AND(GI$6&gt;=$F52,GI$6&lt;=$H52)*((GI$6-$F52+1)/($J52*($J52+1)/2)*$D52))+($K52="custom")*CustCF!GC52</f>
        <v/>
      </c>
      <c r="GJ52" s="87">
        <f>($K52="Bell Curve")*(_xlfn.NORM.DIST(AND(GJ$6&gt;=$F52,GJ$6&lt;=$H52)*(GJ$6-$F52+1),$J52/2,$M52,TRUE)-_xlfn.NORM.DIST(AND(GJ$6&gt;=$F52,GJ$6&lt;=$H52)*(GI$6-$F52+1),$J52/2,$M52,TRUE))/(1-2*_xlfn.NORM.DIST(0,$J52/2,$M52,TRUE))*$D52+($K52="Steady Growth")*(AND(GJ$6&gt;=$F52,GJ$6&lt;=$H52)*((GJ$6-$F52+1)/($J52*($J52+1)/2)*$D52))+($K52="custom")*CustCF!GD52</f>
        <v/>
      </c>
      <c r="GK52" s="87">
        <f>($K52="Bell Curve")*(_xlfn.NORM.DIST(AND(GK$6&gt;=$F52,GK$6&lt;=$H52)*(GK$6-$F52+1),$J52/2,$M52,TRUE)-_xlfn.NORM.DIST(AND(GK$6&gt;=$F52,GK$6&lt;=$H52)*(GJ$6-$F52+1),$J52/2,$M52,TRUE))/(1-2*_xlfn.NORM.DIST(0,$J52/2,$M52,TRUE))*$D52+($K52="Steady Growth")*(AND(GK$6&gt;=$F52,GK$6&lt;=$H52)*((GK$6-$F52+1)/($J52*($J52+1)/2)*$D52))+($K52="custom")*CustCF!GE52</f>
        <v/>
      </c>
      <c r="GL52" s="87">
        <f>($K52="Bell Curve")*(_xlfn.NORM.DIST(AND(GL$6&gt;=$F52,GL$6&lt;=$H52)*(GL$6-$F52+1),$J52/2,$M52,TRUE)-_xlfn.NORM.DIST(AND(GL$6&gt;=$F52,GL$6&lt;=$H52)*(GK$6-$F52+1),$J52/2,$M52,TRUE))/(1-2*_xlfn.NORM.DIST(0,$J52/2,$M52,TRUE))*$D52+($K52="Steady Growth")*(AND(GL$6&gt;=$F52,GL$6&lt;=$H52)*((GL$6-$F52+1)/($J52*($J52+1)/2)*$D52))+($K52="custom")*CustCF!GF52</f>
        <v/>
      </c>
      <c r="GM52" s="87">
        <f>($K52="Bell Curve")*(_xlfn.NORM.DIST(AND(GM$6&gt;=$F52,GM$6&lt;=$H52)*(GM$6-$F52+1),$J52/2,$M52,TRUE)-_xlfn.NORM.DIST(AND(GM$6&gt;=$F52,GM$6&lt;=$H52)*(GL$6-$F52+1),$J52/2,$M52,TRUE))/(1-2*_xlfn.NORM.DIST(0,$J52/2,$M52,TRUE))*$D52+($K52="Steady Growth")*(AND(GM$6&gt;=$F52,GM$6&lt;=$H52)*((GM$6-$F52+1)/($J52*($J52+1)/2)*$D52))+($K52="custom")*CustCF!GG52</f>
        <v/>
      </c>
      <c r="GN52" s="257">
        <f>($K52="Bell Curve")*(_xlfn.NORM.DIST(AND(GN$6&gt;=$F52,GN$6&lt;=$H52)*(GN$6-$F52+1),$J52/2,$M52,TRUE)-_xlfn.NORM.DIST(AND(GN$6&gt;=$F52,GN$6&lt;=$H52)*(GM$6-$F52+1),$J52/2,$M52,TRUE))/(1-2*_xlfn.NORM.DIST(0,$J52/2,$M52,TRUE))*$D52+($K52="Steady Growth")*(AND(GN$6&gt;=$F52,GN$6&lt;=$H52)*((GN$6-$F52+1)/($J52*($J52+1)/2)*$D52))+($K52="custom")*CustCF!GH52</f>
        <v/>
      </c>
      <c r="GO52" s="1" t="n"/>
      <c r="GP52" s="63" t="n"/>
    </row>
    <row r="53" hidden="1" outlineLevel="1">
      <c r="A53" s="1" t="n"/>
      <c r="B53" s="1" t="n"/>
      <c r="C53" s="251">
        <f>Budget!T24</f>
        <v/>
      </c>
      <c r="D53" s="14">
        <f>Budget!U24</f>
        <v/>
      </c>
      <c r="E53" s="14">
        <f>IF(D53&lt;&gt;0,F53,"")</f>
        <v/>
      </c>
      <c r="F53" s="252" t="n">
        <v>0</v>
      </c>
      <c r="G53" s="921">
        <f>IF(L53="custom",CustCF!F53,INDEX($P$8:$GN$8,MATCH(F53,$P$6:$GN$6,0)))</f>
        <v/>
      </c>
      <c r="H53" s="252" t="n">
        <v>0</v>
      </c>
      <c r="I53" s="921">
        <f>IF(L53="custom",CustCF!G53,INDEX($P$8:$GN$8,MATCH(H53,$P$6:$GN$6,0)))</f>
        <v/>
      </c>
      <c r="J53" s="249">
        <f>H53-F53+1</f>
        <v/>
      </c>
      <c r="K53" s="254" t="inlineStr">
        <is>
          <t>Bell Curve</t>
        </is>
      </c>
      <c r="L53" s="255" t="inlineStr">
        <is>
          <t>Flat (9)</t>
        </is>
      </c>
      <c r="M53" s="256">
        <f>INDEX($D$261:$D$266,MATCH(L53,$C$261:$C$266,0))</f>
        <v/>
      </c>
      <c r="N53" s="13">
        <f>SUM(P53:GN53)</f>
        <v/>
      </c>
      <c r="O53" s="14" t="n"/>
      <c r="P53" s="87">
        <f>($K53="Bell Curve")*(_xlfn.NORM.DIST(AND(P$6&gt;=$F53,P$6&lt;=$H53)*(P$6-$F53+1),$J53/2,$M53,TRUE)-_xlfn.NORM.DIST(AND(P$6&gt;=$F53,P$6&lt;=$H53)*(O$6-$F53+1),$J53/2,$M53,TRUE))/(1-2*_xlfn.NORM.DIST(0,$J53/2,$M53,TRUE))*$D53+($K53="Steady Growth")*(AND(P$6&gt;=$F53,P$6&lt;=$H53)*((P$6-$F53+1)/($J53*($J53+1)/2)*$D53))+($K53="custom")*CustCF!J53</f>
        <v/>
      </c>
      <c r="Q53" s="87">
        <f>($K53="Bell Curve")*(_xlfn.NORM.DIST(AND(Q$6&gt;=$F53,Q$6&lt;=$H53)*(Q$6-$F53+1),$J53/2,$M53,TRUE)-_xlfn.NORM.DIST(AND(Q$6&gt;=$F53,Q$6&lt;=$H53)*(P$6-$F53+1),$J53/2,$M53,TRUE))/(1-2*_xlfn.NORM.DIST(0,$J53/2,$M53,TRUE))*$D53+($K53="Steady Growth")*(AND(Q$6&gt;=$F53,Q$6&lt;=$H53)*((Q$6-$F53+1)/($J53*($J53+1)/2)*$D53))+($K53="custom")*CustCF!K53</f>
        <v/>
      </c>
      <c r="R53" s="87">
        <f>($K53="Bell Curve")*(_xlfn.NORM.DIST(AND(R$6&gt;=$F53,R$6&lt;=$H53)*(R$6-$F53+1),$J53/2,$M53,TRUE)-_xlfn.NORM.DIST(AND(R$6&gt;=$F53,R$6&lt;=$H53)*(Q$6-$F53+1),$J53/2,$M53,TRUE))/(1-2*_xlfn.NORM.DIST(0,$J53/2,$M53,TRUE))*$D53+($K53="Steady Growth")*(AND(R$6&gt;=$F53,R$6&lt;=$H53)*((R$6-$F53+1)/($J53*($J53+1)/2)*$D53))+($K53="custom")*CustCF!L53</f>
        <v/>
      </c>
      <c r="S53" s="87">
        <f>($K53="Bell Curve")*(_xlfn.NORM.DIST(AND(S$6&gt;=$F53,S$6&lt;=$H53)*(S$6-$F53+1),$J53/2,$M53,TRUE)-_xlfn.NORM.DIST(AND(S$6&gt;=$F53,S$6&lt;=$H53)*(R$6-$F53+1),$J53/2,$M53,TRUE))/(1-2*_xlfn.NORM.DIST(0,$J53/2,$M53,TRUE))*$D53+($K53="Steady Growth")*(AND(S$6&gt;=$F53,S$6&lt;=$H53)*((S$6-$F53+1)/($J53*($J53+1)/2)*$D53))+($K53="custom")*CustCF!M53</f>
        <v/>
      </c>
      <c r="T53" s="87">
        <f>($K53="Bell Curve")*(_xlfn.NORM.DIST(AND(T$6&gt;=$F53,T$6&lt;=$H53)*(T$6-$F53+1),$J53/2,$M53,TRUE)-_xlfn.NORM.DIST(AND(T$6&gt;=$F53,T$6&lt;=$H53)*(S$6-$F53+1),$J53/2,$M53,TRUE))/(1-2*_xlfn.NORM.DIST(0,$J53/2,$M53,TRUE))*$D53+($K53="Steady Growth")*(AND(T$6&gt;=$F53,T$6&lt;=$H53)*((T$6-$F53+1)/($J53*($J53+1)/2)*$D53))+($K53="custom")*CustCF!N53</f>
        <v/>
      </c>
      <c r="U53" s="87">
        <f>($K53="Bell Curve")*(_xlfn.NORM.DIST(AND(U$6&gt;=$F53,U$6&lt;=$H53)*(U$6-$F53+1),$J53/2,$M53,TRUE)-_xlfn.NORM.DIST(AND(U$6&gt;=$F53,U$6&lt;=$H53)*(T$6-$F53+1),$J53/2,$M53,TRUE))/(1-2*_xlfn.NORM.DIST(0,$J53/2,$M53,TRUE))*$D53+($K53="Steady Growth")*(AND(U$6&gt;=$F53,U$6&lt;=$H53)*((U$6-$F53+1)/($J53*($J53+1)/2)*$D53))+($K53="custom")*CustCF!O53</f>
        <v/>
      </c>
      <c r="V53" s="87">
        <f>($K53="Bell Curve")*(_xlfn.NORM.DIST(AND(V$6&gt;=$F53,V$6&lt;=$H53)*(V$6-$F53+1),$J53/2,$M53,TRUE)-_xlfn.NORM.DIST(AND(V$6&gt;=$F53,V$6&lt;=$H53)*(U$6-$F53+1),$J53/2,$M53,TRUE))/(1-2*_xlfn.NORM.DIST(0,$J53/2,$M53,TRUE))*$D53+($K53="Steady Growth")*(AND(V$6&gt;=$F53,V$6&lt;=$H53)*((V$6-$F53+1)/($J53*($J53+1)/2)*$D53))+($K53="custom")*CustCF!P53</f>
        <v/>
      </c>
      <c r="W53" s="87">
        <f>($K53="Bell Curve")*(_xlfn.NORM.DIST(AND(W$6&gt;=$F53,W$6&lt;=$H53)*(W$6-$F53+1),$J53/2,$M53,TRUE)-_xlfn.NORM.DIST(AND(W$6&gt;=$F53,W$6&lt;=$H53)*(V$6-$F53+1),$J53/2,$M53,TRUE))/(1-2*_xlfn.NORM.DIST(0,$J53/2,$M53,TRUE))*$D53+($K53="Steady Growth")*(AND(W$6&gt;=$F53,W$6&lt;=$H53)*((W$6-$F53+1)/($J53*($J53+1)/2)*$D53))+($K53="custom")*CustCF!Q53</f>
        <v/>
      </c>
      <c r="X53" s="87">
        <f>($K53="Bell Curve")*(_xlfn.NORM.DIST(AND(X$6&gt;=$F53,X$6&lt;=$H53)*(X$6-$F53+1),$J53/2,$M53,TRUE)-_xlfn.NORM.DIST(AND(X$6&gt;=$F53,X$6&lt;=$H53)*(W$6-$F53+1),$J53/2,$M53,TRUE))/(1-2*_xlfn.NORM.DIST(0,$J53/2,$M53,TRUE))*$D53+($K53="Steady Growth")*(AND(X$6&gt;=$F53,X$6&lt;=$H53)*((X$6-$F53+1)/($J53*($J53+1)/2)*$D53))+($K53="custom")*CustCF!R53</f>
        <v/>
      </c>
      <c r="Y53" s="87">
        <f>($K53="Bell Curve")*(_xlfn.NORM.DIST(AND(Y$6&gt;=$F53,Y$6&lt;=$H53)*(Y$6-$F53+1),$J53/2,$M53,TRUE)-_xlfn.NORM.DIST(AND(Y$6&gt;=$F53,Y$6&lt;=$H53)*(X$6-$F53+1),$J53/2,$M53,TRUE))/(1-2*_xlfn.NORM.DIST(0,$J53/2,$M53,TRUE))*$D53+($K53="Steady Growth")*(AND(Y$6&gt;=$F53,Y$6&lt;=$H53)*((Y$6-$F53+1)/($J53*($J53+1)/2)*$D53))+($K53="custom")*CustCF!S53</f>
        <v/>
      </c>
      <c r="Z53" s="87">
        <f>($K53="Bell Curve")*(_xlfn.NORM.DIST(AND(Z$6&gt;=$F53,Z$6&lt;=$H53)*(Z$6-$F53+1),$J53/2,$M53,TRUE)-_xlfn.NORM.DIST(AND(Z$6&gt;=$F53,Z$6&lt;=$H53)*(Y$6-$F53+1),$J53/2,$M53,TRUE))/(1-2*_xlfn.NORM.DIST(0,$J53/2,$M53,TRUE))*$D53+($K53="Steady Growth")*(AND(Z$6&gt;=$F53,Z$6&lt;=$H53)*((Z$6-$F53+1)/($J53*($J53+1)/2)*$D53))+($K53="custom")*CustCF!T53</f>
        <v/>
      </c>
      <c r="AA53" s="87">
        <f>($K53="Bell Curve")*(_xlfn.NORM.DIST(AND(AA$6&gt;=$F53,AA$6&lt;=$H53)*(AA$6-$F53+1),$J53/2,$M53,TRUE)-_xlfn.NORM.DIST(AND(AA$6&gt;=$F53,AA$6&lt;=$H53)*(Z$6-$F53+1),$J53/2,$M53,TRUE))/(1-2*_xlfn.NORM.DIST(0,$J53/2,$M53,TRUE))*$D53+($K53="Steady Growth")*(AND(AA$6&gt;=$F53,AA$6&lt;=$H53)*((AA$6-$F53+1)/($J53*($J53+1)/2)*$D53))+($K53="custom")*CustCF!U53</f>
        <v/>
      </c>
      <c r="AB53" s="87">
        <f>($K53="Bell Curve")*(_xlfn.NORM.DIST(AND(AB$6&gt;=$F53,AB$6&lt;=$H53)*(AB$6-$F53+1),$J53/2,$M53,TRUE)-_xlfn.NORM.DIST(AND(AB$6&gt;=$F53,AB$6&lt;=$H53)*(AA$6-$F53+1),$J53/2,$M53,TRUE))/(1-2*_xlfn.NORM.DIST(0,$J53/2,$M53,TRUE))*$D53+($K53="Steady Growth")*(AND(AB$6&gt;=$F53,AB$6&lt;=$H53)*((AB$6-$F53+1)/($J53*($J53+1)/2)*$D53))+($K53="custom")*CustCF!V53</f>
        <v/>
      </c>
      <c r="AC53" s="87">
        <f>($K53="Bell Curve")*(_xlfn.NORM.DIST(AND(AC$6&gt;=$F53,AC$6&lt;=$H53)*(AC$6-$F53+1),$J53/2,$M53,TRUE)-_xlfn.NORM.DIST(AND(AC$6&gt;=$F53,AC$6&lt;=$H53)*(AB$6-$F53+1),$J53/2,$M53,TRUE))/(1-2*_xlfn.NORM.DIST(0,$J53/2,$M53,TRUE))*$D53+($K53="Steady Growth")*(AND(AC$6&gt;=$F53,AC$6&lt;=$H53)*((AC$6-$F53+1)/($J53*($J53+1)/2)*$D53))+($K53="custom")*CustCF!W53</f>
        <v/>
      </c>
      <c r="AD53" s="87">
        <f>($K53="Bell Curve")*(_xlfn.NORM.DIST(AND(AD$6&gt;=$F53,AD$6&lt;=$H53)*(AD$6-$F53+1),$J53/2,$M53,TRUE)-_xlfn.NORM.DIST(AND(AD$6&gt;=$F53,AD$6&lt;=$H53)*(AC$6-$F53+1),$J53/2,$M53,TRUE))/(1-2*_xlfn.NORM.DIST(0,$J53/2,$M53,TRUE))*$D53+($K53="Steady Growth")*(AND(AD$6&gt;=$F53,AD$6&lt;=$H53)*((AD$6-$F53+1)/($J53*($J53+1)/2)*$D53))+($K53="custom")*CustCF!X53</f>
        <v/>
      </c>
      <c r="AE53" s="87">
        <f>($K53="Bell Curve")*(_xlfn.NORM.DIST(AND(AE$6&gt;=$F53,AE$6&lt;=$H53)*(AE$6-$F53+1),$J53/2,$M53,TRUE)-_xlfn.NORM.DIST(AND(AE$6&gt;=$F53,AE$6&lt;=$H53)*(AD$6-$F53+1),$J53/2,$M53,TRUE))/(1-2*_xlfn.NORM.DIST(0,$J53/2,$M53,TRUE))*$D53+($K53="Steady Growth")*(AND(AE$6&gt;=$F53,AE$6&lt;=$H53)*((AE$6-$F53+1)/($J53*($J53+1)/2)*$D53))+($K53="custom")*CustCF!Y53</f>
        <v/>
      </c>
      <c r="AF53" s="87">
        <f>($K53="Bell Curve")*(_xlfn.NORM.DIST(AND(AF$6&gt;=$F53,AF$6&lt;=$H53)*(AF$6-$F53+1),$J53/2,$M53,TRUE)-_xlfn.NORM.DIST(AND(AF$6&gt;=$F53,AF$6&lt;=$H53)*(AE$6-$F53+1),$J53/2,$M53,TRUE))/(1-2*_xlfn.NORM.DIST(0,$J53/2,$M53,TRUE))*$D53+($K53="Steady Growth")*(AND(AF$6&gt;=$F53,AF$6&lt;=$H53)*((AF$6-$F53+1)/($J53*($J53+1)/2)*$D53))+($K53="custom")*CustCF!Z53</f>
        <v/>
      </c>
      <c r="AG53" s="87">
        <f>($K53="Bell Curve")*(_xlfn.NORM.DIST(AND(AG$6&gt;=$F53,AG$6&lt;=$H53)*(AG$6-$F53+1),$J53/2,$M53,TRUE)-_xlfn.NORM.DIST(AND(AG$6&gt;=$F53,AG$6&lt;=$H53)*(AF$6-$F53+1),$J53/2,$M53,TRUE))/(1-2*_xlfn.NORM.DIST(0,$J53/2,$M53,TRUE))*$D53+($K53="Steady Growth")*(AND(AG$6&gt;=$F53,AG$6&lt;=$H53)*((AG$6-$F53+1)/($J53*($J53+1)/2)*$D53))+($K53="custom")*CustCF!AA53</f>
        <v/>
      </c>
      <c r="AH53" s="87">
        <f>($K53="Bell Curve")*(_xlfn.NORM.DIST(AND(AH$6&gt;=$F53,AH$6&lt;=$H53)*(AH$6-$F53+1),$J53/2,$M53,TRUE)-_xlfn.NORM.DIST(AND(AH$6&gt;=$F53,AH$6&lt;=$H53)*(AG$6-$F53+1),$J53/2,$M53,TRUE))/(1-2*_xlfn.NORM.DIST(0,$J53/2,$M53,TRUE))*$D53+($K53="Steady Growth")*(AND(AH$6&gt;=$F53,AH$6&lt;=$H53)*((AH$6-$F53+1)/($J53*($J53+1)/2)*$D53))+($K53="custom")*CustCF!AB53</f>
        <v/>
      </c>
      <c r="AI53" s="87">
        <f>($K53="Bell Curve")*(_xlfn.NORM.DIST(AND(AI$6&gt;=$F53,AI$6&lt;=$H53)*(AI$6-$F53+1),$J53/2,$M53,TRUE)-_xlfn.NORM.DIST(AND(AI$6&gt;=$F53,AI$6&lt;=$H53)*(AH$6-$F53+1),$J53/2,$M53,TRUE))/(1-2*_xlfn.NORM.DIST(0,$J53/2,$M53,TRUE))*$D53+($K53="Steady Growth")*(AND(AI$6&gt;=$F53,AI$6&lt;=$H53)*((AI$6-$F53+1)/($J53*($J53+1)/2)*$D53))+($K53="custom")*CustCF!AC53</f>
        <v/>
      </c>
      <c r="AJ53" s="87">
        <f>($K53="Bell Curve")*(_xlfn.NORM.DIST(AND(AJ$6&gt;=$F53,AJ$6&lt;=$H53)*(AJ$6-$F53+1),$J53/2,$M53,TRUE)-_xlfn.NORM.DIST(AND(AJ$6&gt;=$F53,AJ$6&lt;=$H53)*(AI$6-$F53+1),$J53/2,$M53,TRUE))/(1-2*_xlfn.NORM.DIST(0,$J53/2,$M53,TRUE))*$D53+($K53="Steady Growth")*(AND(AJ$6&gt;=$F53,AJ$6&lt;=$H53)*((AJ$6-$F53+1)/($J53*($J53+1)/2)*$D53))+($K53="custom")*CustCF!AD53</f>
        <v/>
      </c>
      <c r="AK53" s="87">
        <f>($K53="Bell Curve")*(_xlfn.NORM.DIST(AND(AK$6&gt;=$F53,AK$6&lt;=$H53)*(AK$6-$F53+1),$J53/2,$M53,TRUE)-_xlfn.NORM.DIST(AND(AK$6&gt;=$F53,AK$6&lt;=$H53)*(AJ$6-$F53+1),$J53/2,$M53,TRUE))/(1-2*_xlfn.NORM.DIST(0,$J53/2,$M53,TRUE))*$D53+($K53="Steady Growth")*(AND(AK$6&gt;=$F53,AK$6&lt;=$H53)*((AK$6-$F53+1)/($J53*($J53+1)/2)*$D53))+($K53="custom")*CustCF!AE53</f>
        <v/>
      </c>
      <c r="AL53" s="87">
        <f>($K53="Bell Curve")*(_xlfn.NORM.DIST(AND(AL$6&gt;=$F53,AL$6&lt;=$H53)*(AL$6-$F53+1),$J53/2,$M53,TRUE)-_xlfn.NORM.DIST(AND(AL$6&gt;=$F53,AL$6&lt;=$H53)*(AK$6-$F53+1),$J53/2,$M53,TRUE))/(1-2*_xlfn.NORM.DIST(0,$J53/2,$M53,TRUE))*$D53+($K53="Steady Growth")*(AND(AL$6&gt;=$F53,AL$6&lt;=$H53)*((AL$6-$F53+1)/($J53*($J53+1)/2)*$D53))+($K53="custom")*CustCF!AF53</f>
        <v/>
      </c>
      <c r="AM53" s="87">
        <f>($K53="Bell Curve")*(_xlfn.NORM.DIST(AND(AM$6&gt;=$F53,AM$6&lt;=$H53)*(AM$6-$F53+1),$J53/2,$M53,TRUE)-_xlfn.NORM.DIST(AND(AM$6&gt;=$F53,AM$6&lt;=$H53)*(AL$6-$F53+1),$J53/2,$M53,TRUE))/(1-2*_xlfn.NORM.DIST(0,$J53/2,$M53,TRUE))*$D53+($K53="Steady Growth")*(AND(AM$6&gt;=$F53,AM$6&lt;=$H53)*((AM$6-$F53+1)/($J53*($J53+1)/2)*$D53))+($K53="custom")*CustCF!AG53</f>
        <v/>
      </c>
      <c r="AN53" s="87">
        <f>($K53="Bell Curve")*(_xlfn.NORM.DIST(AND(AN$6&gt;=$F53,AN$6&lt;=$H53)*(AN$6-$F53+1),$J53/2,$M53,TRUE)-_xlfn.NORM.DIST(AND(AN$6&gt;=$F53,AN$6&lt;=$H53)*(AM$6-$F53+1),$J53/2,$M53,TRUE))/(1-2*_xlfn.NORM.DIST(0,$J53/2,$M53,TRUE))*$D53+($K53="Steady Growth")*(AND(AN$6&gt;=$F53,AN$6&lt;=$H53)*((AN$6-$F53+1)/($J53*($J53+1)/2)*$D53))+($K53="custom")*CustCF!AH53</f>
        <v/>
      </c>
      <c r="AO53" s="87">
        <f>($K53="Bell Curve")*(_xlfn.NORM.DIST(AND(AO$6&gt;=$F53,AO$6&lt;=$H53)*(AO$6-$F53+1),$J53/2,$M53,TRUE)-_xlfn.NORM.DIST(AND(AO$6&gt;=$F53,AO$6&lt;=$H53)*(AN$6-$F53+1),$J53/2,$M53,TRUE))/(1-2*_xlfn.NORM.DIST(0,$J53/2,$M53,TRUE))*$D53+($K53="Steady Growth")*(AND(AO$6&gt;=$F53,AO$6&lt;=$H53)*((AO$6-$F53+1)/($J53*($J53+1)/2)*$D53))+($K53="custom")*CustCF!AI53</f>
        <v/>
      </c>
      <c r="AP53" s="87">
        <f>($K53="Bell Curve")*(_xlfn.NORM.DIST(AND(AP$6&gt;=$F53,AP$6&lt;=$H53)*(AP$6-$F53+1),$J53/2,$M53,TRUE)-_xlfn.NORM.DIST(AND(AP$6&gt;=$F53,AP$6&lt;=$H53)*(AO$6-$F53+1),$J53/2,$M53,TRUE))/(1-2*_xlfn.NORM.DIST(0,$J53/2,$M53,TRUE))*$D53+($K53="Steady Growth")*(AND(AP$6&gt;=$F53,AP$6&lt;=$H53)*((AP$6-$F53+1)/($J53*($J53+1)/2)*$D53))+($K53="custom")*CustCF!AJ53</f>
        <v/>
      </c>
      <c r="AQ53" s="87">
        <f>($K53="Bell Curve")*(_xlfn.NORM.DIST(AND(AQ$6&gt;=$F53,AQ$6&lt;=$H53)*(AQ$6-$F53+1),$J53/2,$M53,TRUE)-_xlfn.NORM.DIST(AND(AQ$6&gt;=$F53,AQ$6&lt;=$H53)*(AP$6-$F53+1),$J53/2,$M53,TRUE))/(1-2*_xlfn.NORM.DIST(0,$J53/2,$M53,TRUE))*$D53+($K53="Steady Growth")*(AND(AQ$6&gt;=$F53,AQ$6&lt;=$H53)*((AQ$6-$F53+1)/($J53*($J53+1)/2)*$D53))+($K53="custom")*CustCF!AK53</f>
        <v/>
      </c>
      <c r="AR53" s="87">
        <f>($K53="Bell Curve")*(_xlfn.NORM.DIST(AND(AR$6&gt;=$F53,AR$6&lt;=$H53)*(AR$6-$F53+1),$J53/2,$M53,TRUE)-_xlfn.NORM.DIST(AND(AR$6&gt;=$F53,AR$6&lt;=$H53)*(AQ$6-$F53+1),$J53/2,$M53,TRUE))/(1-2*_xlfn.NORM.DIST(0,$J53/2,$M53,TRUE))*$D53+($K53="Steady Growth")*(AND(AR$6&gt;=$F53,AR$6&lt;=$H53)*((AR$6-$F53+1)/($J53*($J53+1)/2)*$D53))+($K53="custom")*CustCF!AL53</f>
        <v/>
      </c>
      <c r="AS53" s="87">
        <f>($K53="Bell Curve")*(_xlfn.NORM.DIST(AND(AS$6&gt;=$F53,AS$6&lt;=$H53)*(AS$6-$F53+1),$J53/2,$M53,TRUE)-_xlfn.NORM.DIST(AND(AS$6&gt;=$F53,AS$6&lt;=$H53)*(AR$6-$F53+1),$J53/2,$M53,TRUE))/(1-2*_xlfn.NORM.DIST(0,$J53/2,$M53,TRUE))*$D53+($K53="Steady Growth")*(AND(AS$6&gt;=$F53,AS$6&lt;=$H53)*((AS$6-$F53+1)/($J53*($J53+1)/2)*$D53))+($K53="custom")*CustCF!AM53</f>
        <v/>
      </c>
      <c r="AT53" s="87">
        <f>($K53="Bell Curve")*(_xlfn.NORM.DIST(AND(AT$6&gt;=$F53,AT$6&lt;=$H53)*(AT$6-$F53+1),$J53/2,$M53,TRUE)-_xlfn.NORM.DIST(AND(AT$6&gt;=$F53,AT$6&lt;=$H53)*(AS$6-$F53+1),$J53/2,$M53,TRUE))/(1-2*_xlfn.NORM.DIST(0,$J53/2,$M53,TRUE))*$D53+($K53="Steady Growth")*(AND(AT$6&gt;=$F53,AT$6&lt;=$H53)*((AT$6-$F53+1)/($J53*($J53+1)/2)*$D53))+($K53="custom")*CustCF!AN53</f>
        <v/>
      </c>
      <c r="AU53" s="87">
        <f>($K53="Bell Curve")*(_xlfn.NORM.DIST(AND(AU$6&gt;=$F53,AU$6&lt;=$H53)*(AU$6-$F53+1),$J53/2,$M53,TRUE)-_xlfn.NORM.DIST(AND(AU$6&gt;=$F53,AU$6&lt;=$H53)*(AT$6-$F53+1),$J53/2,$M53,TRUE))/(1-2*_xlfn.NORM.DIST(0,$J53/2,$M53,TRUE))*$D53+($K53="Steady Growth")*(AND(AU$6&gt;=$F53,AU$6&lt;=$H53)*((AU$6-$F53+1)/($J53*($J53+1)/2)*$D53))+($K53="custom")*CustCF!AO53</f>
        <v/>
      </c>
      <c r="AV53" s="87">
        <f>($K53="Bell Curve")*(_xlfn.NORM.DIST(AND(AV$6&gt;=$F53,AV$6&lt;=$H53)*(AV$6-$F53+1),$J53/2,$M53,TRUE)-_xlfn.NORM.DIST(AND(AV$6&gt;=$F53,AV$6&lt;=$H53)*(AU$6-$F53+1),$J53/2,$M53,TRUE))/(1-2*_xlfn.NORM.DIST(0,$J53/2,$M53,TRUE))*$D53+($K53="Steady Growth")*(AND(AV$6&gt;=$F53,AV$6&lt;=$H53)*((AV$6-$F53+1)/($J53*($J53+1)/2)*$D53))+($K53="custom")*CustCF!AP53</f>
        <v/>
      </c>
      <c r="AW53" s="87">
        <f>($K53="Bell Curve")*(_xlfn.NORM.DIST(AND(AW$6&gt;=$F53,AW$6&lt;=$H53)*(AW$6-$F53+1),$J53/2,$M53,TRUE)-_xlfn.NORM.DIST(AND(AW$6&gt;=$F53,AW$6&lt;=$H53)*(AV$6-$F53+1),$J53/2,$M53,TRUE))/(1-2*_xlfn.NORM.DIST(0,$J53/2,$M53,TRUE))*$D53+($K53="Steady Growth")*(AND(AW$6&gt;=$F53,AW$6&lt;=$H53)*((AW$6-$F53+1)/($J53*($J53+1)/2)*$D53))+($K53="custom")*CustCF!AQ53</f>
        <v/>
      </c>
      <c r="AX53" s="87">
        <f>($K53="Bell Curve")*(_xlfn.NORM.DIST(AND(AX$6&gt;=$F53,AX$6&lt;=$H53)*(AX$6-$F53+1),$J53/2,$M53,TRUE)-_xlfn.NORM.DIST(AND(AX$6&gt;=$F53,AX$6&lt;=$H53)*(AW$6-$F53+1),$J53/2,$M53,TRUE))/(1-2*_xlfn.NORM.DIST(0,$J53/2,$M53,TRUE))*$D53+($K53="Steady Growth")*(AND(AX$6&gt;=$F53,AX$6&lt;=$H53)*((AX$6-$F53+1)/($J53*($J53+1)/2)*$D53))+($K53="custom")*CustCF!AR53</f>
        <v/>
      </c>
      <c r="AY53" s="87">
        <f>($K53="Bell Curve")*(_xlfn.NORM.DIST(AND(AY$6&gt;=$F53,AY$6&lt;=$H53)*(AY$6-$F53+1),$J53/2,$M53,TRUE)-_xlfn.NORM.DIST(AND(AY$6&gt;=$F53,AY$6&lt;=$H53)*(AX$6-$F53+1),$J53/2,$M53,TRUE))/(1-2*_xlfn.NORM.DIST(0,$J53/2,$M53,TRUE))*$D53+($K53="Steady Growth")*(AND(AY$6&gt;=$F53,AY$6&lt;=$H53)*((AY$6-$F53+1)/($J53*($J53+1)/2)*$D53))+($K53="custom")*CustCF!AS53</f>
        <v/>
      </c>
      <c r="AZ53" s="87">
        <f>($K53="Bell Curve")*(_xlfn.NORM.DIST(AND(AZ$6&gt;=$F53,AZ$6&lt;=$H53)*(AZ$6-$F53+1),$J53/2,$M53,TRUE)-_xlfn.NORM.DIST(AND(AZ$6&gt;=$F53,AZ$6&lt;=$H53)*(AY$6-$F53+1),$J53/2,$M53,TRUE))/(1-2*_xlfn.NORM.DIST(0,$J53/2,$M53,TRUE))*$D53+($K53="Steady Growth")*(AND(AZ$6&gt;=$F53,AZ$6&lt;=$H53)*((AZ$6-$F53+1)/($J53*($J53+1)/2)*$D53))+($K53="custom")*CustCF!AT53</f>
        <v/>
      </c>
      <c r="BA53" s="87">
        <f>($K53="Bell Curve")*(_xlfn.NORM.DIST(AND(BA$6&gt;=$F53,BA$6&lt;=$H53)*(BA$6-$F53+1),$J53/2,$M53,TRUE)-_xlfn.NORM.DIST(AND(BA$6&gt;=$F53,BA$6&lt;=$H53)*(AZ$6-$F53+1),$J53/2,$M53,TRUE))/(1-2*_xlfn.NORM.DIST(0,$J53/2,$M53,TRUE))*$D53+($K53="Steady Growth")*(AND(BA$6&gt;=$F53,BA$6&lt;=$H53)*((BA$6-$F53+1)/($J53*($J53+1)/2)*$D53))+($K53="custom")*CustCF!AU53</f>
        <v/>
      </c>
      <c r="BB53" s="87">
        <f>($K53="Bell Curve")*(_xlfn.NORM.DIST(AND(BB$6&gt;=$F53,BB$6&lt;=$H53)*(BB$6-$F53+1),$J53/2,$M53,TRUE)-_xlfn.NORM.DIST(AND(BB$6&gt;=$F53,BB$6&lt;=$H53)*(BA$6-$F53+1),$J53/2,$M53,TRUE))/(1-2*_xlfn.NORM.DIST(0,$J53/2,$M53,TRUE))*$D53+($K53="Steady Growth")*(AND(BB$6&gt;=$F53,BB$6&lt;=$H53)*((BB$6-$F53+1)/($J53*($J53+1)/2)*$D53))+($K53="custom")*CustCF!AV53</f>
        <v/>
      </c>
      <c r="BC53" s="87">
        <f>($K53="Bell Curve")*(_xlfn.NORM.DIST(AND(BC$6&gt;=$F53,BC$6&lt;=$H53)*(BC$6-$F53+1),$J53/2,$M53,TRUE)-_xlfn.NORM.DIST(AND(BC$6&gt;=$F53,BC$6&lt;=$H53)*(BB$6-$F53+1),$J53/2,$M53,TRUE))/(1-2*_xlfn.NORM.DIST(0,$J53/2,$M53,TRUE))*$D53+($K53="Steady Growth")*(AND(BC$6&gt;=$F53,BC$6&lt;=$H53)*((BC$6-$F53+1)/($J53*($J53+1)/2)*$D53))+($K53="custom")*CustCF!AW53</f>
        <v/>
      </c>
      <c r="BD53" s="87">
        <f>($K53="Bell Curve")*(_xlfn.NORM.DIST(AND(BD$6&gt;=$F53,BD$6&lt;=$H53)*(BD$6-$F53+1),$J53/2,$M53,TRUE)-_xlfn.NORM.DIST(AND(BD$6&gt;=$F53,BD$6&lt;=$H53)*(BC$6-$F53+1),$J53/2,$M53,TRUE))/(1-2*_xlfn.NORM.DIST(0,$J53/2,$M53,TRUE))*$D53+($K53="Steady Growth")*(AND(BD$6&gt;=$F53,BD$6&lt;=$H53)*((BD$6-$F53+1)/($J53*($J53+1)/2)*$D53))+($K53="custom")*CustCF!AX53</f>
        <v/>
      </c>
      <c r="BE53" s="87">
        <f>($K53="Bell Curve")*(_xlfn.NORM.DIST(AND(BE$6&gt;=$F53,BE$6&lt;=$H53)*(BE$6-$F53+1),$J53/2,$M53,TRUE)-_xlfn.NORM.DIST(AND(BE$6&gt;=$F53,BE$6&lt;=$H53)*(BD$6-$F53+1),$J53/2,$M53,TRUE))/(1-2*_xlfn.NORM.DIST(0,$J53/2,$M53,TRUE))*$D53+($K53="Steady Growth")*(AND(BE$6&gt;=$F53,BE$6&lt;=$H53)*((BE$6-$F53+1)/($J53*($J53+1)/2)*$D53))+($K53="custom")*CustCF!AY53</f>
        <v/>
      </c>
      <c r="BF53" s="87">
        <f>($K53="Bell Curve")*(_xlfn.NORM.DIST(AND(BF$6&gt;=$F53,BF$6&lt;=$H53)*(BF$6-$F53+1),$J53/2,$M53,TRUE)-_xlfn.NORM.DIST(AND(BF$6&gt;=$F53,BF$6&lt;=$H53)*(BE$6-$F53+1),$J53/2,$M53,TRUE))/(1-2*_xlfn.NORM.DIST(0,$J53/2,$M53,TRUE))*$D53+($K53="Steady Growth")*(AND(BF$6&gt;=$F53,BF$6&lt;=$H53)*((BF$6-$F53+1)/($J53*($J53+1)/2)*$D53))+($K53="custom")*CustCF!AZ53</f>
        <v/>
      </c>
      <c r="BG53" s="87">
        <f>($K53="Bell Curve")*(_xlfn.NORM.DIST(AND(BG$6&gt;=$F53,BG$6&lt;=$H53)*(BG$6-$F53+1),$J53/2,$M53,TRUE)-_xlfn.NORM.DIST(AND(BG$6&gt;=$F53,BG$6&lt;=$H53)*(BF$6-$F53+1),$J53/2,$M53,TRUE))/(1-2*_xlfn.NORM.DIST(0,$J53/2,$M53,TRUE))*$D53+($K53="Steady Growth")*(AND(BG$6&gt;=$F53,BG$6&lt;=$H53)*((BG$6-$F53+1)/($J53*($J53+1)/2)*$D53))+($K53="custom")*CustCF!BA53</f>
        <v/>
      </c>
      <c r="BH53" s="87">
        <f>($K53="Bell Curve")*(_xlfn.NORM.DIST(AND(BH$6&gt;=$F53,BH$6&lt;=$H53)*(BH$6-$F53+1),$J53/2,$M53,TRUE)-_xlfn.NORM.DIST(AND(BH$6&gt;=$F53,BH$6&lt;=$H53)*(BG$6-$F53+1),$J53/2,$M53,TRUE))/(1-2*_xlfn.NORM.DIST(0,$J53/2,$M53,TRUE))*$D53+($K53="Steady Growth")*(AND(BH$6&gt;=$F53,BH$6&lt;=$H53)*((BH$6-$F53+1)/($J53*($J53+1)/2)*$D53))+($K53="custom")*CustCF!BB53</f>
        <v/>
      </c>
      <c r="BI53" s="87">
        <f>($K53="Bell Curve")*(_xlfn.NORM.DIST(AND(BI$6&gt;=$F53,BI$6&lt;=$H53)*(BI$6-$F53+1),$J53/2,$M53,TRUE)-_xlfn.NORM.DIST(AND(BI$6&gt;=$F53,BI$6&lt;=$H53)*(BH$6-$F53+1),$J53/2,$M53,TRUE))/(1-2*_xlfn.NORM.DIST(0,$J53/2,$M53,TRUE))*$D53+($K53="Steady Growth")*(AND(BI$6&gt;=$F53,BI$6&lt;=$H53)*((BI$6-$F53+1)/($J53*($J53+1)/2)*$D53))+($K53="custom")*CustCF!BC53</f>
        <v/>
      </c>
      <c r="BJ53" s="87">
        <f>($K53="Bell Curve")*(_xlfn.NORM.DIST(AND(BJ$6&gt;=$F53,BJ$6&lt;=$H53)*(BJ$6-$F53+1),$J53/2,$M53,TRUE)-_xlfn.NORM.DIST(AND(BJ$6&gt;=$F53,BJ$6&lt;=$H53)*(BI$6-$F53+1),$J53/2,$M53,TRUE))/(1-2*_xlfn.NORM.DIST(0,$J53/2,$M53,TRUE))*$D53+($K53="Steady Growth")*(AND(BJ$6&gt;=$F53,BJ$6&lt;=$H53)*((BJ$6-$F53+1)/($J53*($J53+1)/2)*$D53))+($K53="custom")*CustCF!BD53</f>
        <v/>
      </c>
      <c r="BK53" s="87">
        <f>($K53="Bell Curve")*(_xlfn.NORM.DIST(AND(BK$6&gt;=$F53,BK$6&lt;=$H53)*(BK$6-$F53+1),$J53/2,$M53,TRUE)-_xlfn.NORM.DIST(AND(BK$6&gt;=$F53,BK$6&lt;=$H53)*(BJ$6-$F53+1),$J53/2,$M53,TRUE))/(1-2*_xlfn.NORM.DIST(0,$J53/2,$M53,TRUE))*$D53+($K53="Steady Growth")*(AND(BK$6&gt;=$F53,BK$6&lt;=$H53)*((BK$6-$F53+1)/($J53*($J53+1)/2)*$D53))+($K53="custom")*CustCF!BE53</f>
        <v/>
      </c>
      <c r="BL53" s="87">
        <f>($K53="Bell Curve")*(_xlfn.NORM.DIST(AND(BL$6&gt;=$F53,BL$6&lt;=$H53)*(BL$6-$F53+1),$J53/2,$M53,TRUE)-_xlfn.NORM.DIST(AND(BL$6&gt;=$F53,BL$6&lt;=$H53)*(BK$6-$F53+1),$J53/2,$M53,TRUE))/(1-2*_xlfn.NORM.DIST(0,$J53/2,$M53,TRUE))*$D53+($K53="Steady Growth")*(AND(BL$6&gt;=$F53,BL$6&lt;=$H53)*((BL$6-$F53+1)/($J53*($J53+1)/2)*$D53))+($K53="custom")*CustCF!BF53</f>
        <v/>
      </c>
      <c r="BM53" s="87">
        <f>($K53="Bell Curve")*(_xlfn.NORM.DIST(AND(BM$6&gt;=$F53,BM$6&lt;=$H53)*(BM$6-$F53+1),$J53/2,$M53,TRUE)-_xlfn.NORM.DIST(AND(BM$6&gt;=$F53,BM$6&lt;=$H53)*(BL$6-$F53+1),$J53/2,$M53,TRUE))/(1-2*_xlfn.NORM.DIST(0,$J53/2,$M53,TRUE))*$D53+($K53="Steady Growth")*(AND(BM$6&gt;=$F53,BM$6&lt;=$H53)*((BM$6-$F53+1)/($J53*($J53+1)/2)*$D53))+($K53="custom")*CustCF!BG53</f>
        <v/>
      </c>
      <c r="BN53" s="87">
        <f>($K53="Bell Curve")*(_xlfn.NORM.DIST(AND(BN$6&gt;=$F53,BN$6&lt;=$H53)*(BN$6-$F53+1),$J53/2,$M53,TRUE)-_xlfn.NORM.DIST(AND(BN$6&gt;=$F53,BN$6&lt;=$H53)*(BM$6-$F53+1),$J53/2,$M53,TRUE))/(1-2*_xlfn.NORM.DIST(0,$J53/2,$M53,TRUE))*$D53+($K53="Steady Growth")*(AND(BN$6&gt;=$F53,BN$6&lt;=$H53)*((BN$6-$F53+1)/($J53*($J53+1)/2)*$D53))+($K53="custom")*CustCF!BH53</f>
        <v/>
      </c>
      <c r="BO53" s="87">
        <f>($K53="Bell Curve")*(_xlfn.NORM.DIST(AND(BO$6&gt;=$F53,BO$6&lt;=$H53)*(BO$6-$F53+1),$J53/2,$M53,TRUE)-_xlfn.NORM.DIST(AND(BO$6&gt;=$F53,BO$6&lt;=$H53)*(BN$6-$F53+1),$J53/2,$M53,TRUE))/(1-2*_xlfn.NORM.DIST(0,$J53/2,$M53,TRUE))*$D53+($K53="Steady Growth")*(AND(BO$6&gt;=$F53,BO$6&lt;=$H53)*((BO$6-$F53+1)/($J53*($J53+1)/2)*$D53))+($K53="custom")*CustCF!BI53</f>
        <v/>
      </c>
      <c r="BP53" s="87">
        <f>($K53="Bell Curve")*(_xlfn.NORM.DIST(AND(BP$6&gt;=$F53,BP$6&lt;=$H53)*(BP$6-$F53+1),$J53/2,$M53,TRUE)-_xlfn.NORM.DIST(AND(BP$6&gt;=$F53,BP$6&lt;=$H53)*(BO$6-$F53+1),$J53/2,$M53,TRUE))/(1-2*_xlfn.NORM.DIST(0,$J53/2,$M53,TRUE))*$D53+($K53="Steady Growth")*(AND(BP$6&gt;=$F53,BP$6&lt;=$H53)*((BP$6-$F53+1)/($J53*($J53+1)/2)*$D53))+($K53="custom")*CustCF!BJ53</f>
        <v/>
      </c>
      <c r="BQ53" s="87">
        <f>($K53="Bell Curve")*(_xlfn.NORM.DIST(AND(BQ$6&gt;=$F53,BQ$6&lt;=$H53)*(BQ$6-$F53+1),$J53/2,$M53,TRUE)-_xlfn.NORM.DIST(AND(BQ$6&gt;=$F53,BQ$6&lt;=$H53)*(BP$6-$F53+1),$J53/2,$M53,TRUE))/(1-2*_xlfn.NORM.DIST(0,$J53/2,$M53,TRUE))*$D53+($K53="Steady Growth")*(AND(BQ$6&gt;=$F53,BQ$6&lt;=$H53)*((BQ$6-$F53+1)/($J53*($J53+1)/2)*$D53))+($K53="custom")*CustCF!BK53</f>
        <v/>
      </c>
      <c r="BR53" s="87">
        <f>($K53="Bell Curve")*(_xlfn.NORM.DIST(AND(BR$6&gt;=$F53,BR$6&lt;=$H53)*(BR$6-$F53+1),$J53/2,$M53,TRUE)-_xlfn.NORM.DIST(AND(BR$6&gt;=$F53,BR$6&lt;=$H53)*(BQ$6-$F53+1),$J53/2,$M53,TRUE))/(1-2*_xlfn.NORM.DIST(0,$J53/2,$M53,TRUE))*$D53+($K53="Steady Growth")*(AND(BR$6&gt;=$F53,BR$6&lt;=$H53)*((BR$6-$F53+1)/($J53*($J53+1)/2)*$D53))+($K53="custom")*CustCF!BL53</f>
        <v/>
      </c>
      <c r="BS53" s="87">
        <f>($K53="Bell Curve")*(_xlfn.NORM.DIST(AND(BS$6&gt;=$F53,BS$6&lt;=$H53)*(BS$6-$F53+1),$J53/2,$M53,TRUE)-_xlfn.NORM.DIST(AND(BS$6&gt;=$F53,BS$6&lt;=$H53)*(BR$6-$F53+1),$J53/2,$M53,TRUE))/(1-2*_xlfn.NORM.DIST(0,$J53/2,$M53,TRUE))*$D53+($K53="Steady Growth")*(AND(BS$6&gt;=$F53,BS$6&lt;=$H53)*((BS$6-$F53+1)/($J53*($J53+1)/2)*$D53))+($K53="custom")*CustCF!BM53</f>
        <v/>
      </c>
      <c r="BT53" s="87">
        <f>($K53="Bell Curve")*(_xlfn.NORM.DIST(AND(BT$6&gt;=$F53,BT$6&lt;=$H53)*(BT$6-$F53+1),$J53/2,$M53,TRUE)-_xlfn.NORM.DIST(AND(BT$6&gt;=$F53,BT$6&lt;=$H53)*(BS$6-$F53+1),$J53/2,$M53,TRUE))/(1-2*_xlfn.NORM.DIST(0,$J53/2,$M53,TRUE))*$D53+($K53="Steady Growth")*(AND(BT$6&gt;=$F53,BT$6&lt;=$H53)*((BT$6-$F53+1)/($J53*($J53+1)/2)*$D53))+($K53="custom")*CustCF!BN53</f>
        <v/>
      </c>
      <c r="BU53" s="87">
        <f>($K53="Bell Curve")*(_xlfn.NORM.DIST(AND(BU$6&gt;=$F53,BU$6&lt;=$H53)*(BU$6-$F53+1),$J53/2,$M53,TRUE)-_xlfn.NORM.DIST(AND(BU$6&gt;=$F53,BU$6&lt;=$H53)*(BT$6-$F53+1),$J53/2,$M53,TRUE))/(1-2*_xlfn.NORM.DIST(0,$J53/2,$M53,TRUE))*$D53+($K53="Steady Growth")*(AND(BU$6&gt;=$F53,BU$6&lt;=$H53)*((BU$6-$F53+1)/($J53*($J53+1)/2)*$D53))+($K53="custom")*CustCF!BO53</f>
        <v/>
      </c>
      <c r="BV53" s="87">
        <f>($K53="Bell Curve")*(_xlfn.NORM.DIST(AND(BV$6&gt;=$F53,BV$6&lt;=$H53)*(BV$6-$F53+1),$J53/2,$M53,TRUE)-_xlfn.NORM.DIST(AND(BV$6&gt;=$F53,BV$6&lt;=$H53)*(BU$6-$F53+1),$J53/2,$M53,TRUE))/(1-2*_xlfn.NORM.DIST(0,$J53/2,$M53,TRUE))*$D53+($K53="Steady Growth")*(AND(BV$6&gt;=$F53,BV$6&lt;=$H53)*((BV$6-$F53+1)/($J53*($J53+1)/2)*$D53))+($K53="custom")*CustCF!BP53</f>
        <v/>
      </c>
      <c r="BW53" s="87">
        <f>($K53="Bell Curve")*(_xlfn.NORM.DIST(AND(BW$6&gt;=$F53,BW$6&lt;=$H53)*(BW$6-$F53+1),$J53/2,$M53,TRUE)-_xlfn.NORM.DIST(AND(BW$6&gt;=$F53,BW$6&lt;=$H53)*(BV$6-$F53+1),$J53/2,$M53,TRUE))/(1-2*_xlfn.NORM.DIST(0,$J53/2,$M53,TRUE))*$D53+($K53="Steady Growth")*(AND(BW$6&gt;=$F53,BW$6&lt;=$H53)*((BW$6-$F53+1)/($J53*($J53+1)/2)*$D53))+($K53="custom")*CustCF!BQ53</f>
        <v/>
      </c>
      <c r="BX53" s="87">
        <f>($K53="Bell Curve")*(_xlfn.NORM.DIST(AND(BX$6&gt;=$F53,BX$6&lt;=$H53)*(BX$6-$F53+1),$J53/2,$M53,TRUE)-_xlfn.NORM.DIST(AND(BX$6&gt;=$F53,BX$6&lt;=$H53)*(BW$6-$F53+1),$J53/2,$M53,TRUE))/(1-2*_xlfn.NORM.DIST(0,$J53/2,$M53,TRUE))*$D53+($K53="Steady Growth")*(AND(BX$6&gt;=$F53,BX$6&lt;=$H53)*((BX$6-$F53+1)/($J53*($J53+1)/2)*$D53))+($K53="custom")*CustCF!BR53</f>
        <v/>
      </c>
      <c r="BY53" s="87">
        <f>($K53="Bell Curve")*(_xlfn.NORM.DIST(AND(BY$6&gt;=$F53,BY$6&lt;=$H53)*(BY$6-$F53+1),$J53/2,$M53,TRUE)-_xlfn.NORM.DIST(AND(BY$6&gt;=$F53,BY$6&lt;=$H53)*(BX$6-$F53+1),$J53/2,$M53,TRUE))/(1-2*_xlfn.NORM.DIST(0,$J53/2,$M53,TRUE))*$D53+($K53="Steady Growth")*(AND(BY$6&gt;=$F53,BY$6&lt;=$H53)*((BY$6-$F53+1)/($J53*($J53+1)/2)*$D53))+($K53="custom")*CustCF!BS53</f>
        <v/>
      </c>
      <c r="BZ53" s="87">
        <f>($K53="Bell Curve")*(_xlfn.NORM.DIST(AND(BZ$6&gt;=$F53,BZ$6&lt;=$H53)*(BZ$6-$F53+1),$J53/2,$M53,TRUE)-_xlfn.NORM.DIST(AND(BZ$6&gt;=$F53,BZ$6&lt;=$H53)*(BY$6-$F53+1),$J53/2,$M53,TRUE))/(1-2*_xlfn.NORM.DIST(0,$J53/2,$M53,TRUE))*$D53+($K53="Steady Growth")*(AND(BZ$6&gt;=$F53,BZ$6&lt;=$H53)*((BZ$6-$F53+1)/($J53*($J53+1)/2)*$D53))+($K53="custom")*CustCF!BT53</f>
        <v/>
      </c>
      <c r="CA53" s="87">
        <f>($K53="Bell Curve")*(_xlfn.NORM.DIST(AND(CA$6&gt;=$F53,CA$6&lt;=$H53)*(CA$6-$F53+1),$J53/2,$M53,TRUE)-_xlfn.NORM.DIST(AND(CA$6&gt;=$F53,CA$6&lt;=$H53)*(BZ$6-$F53+1),$J53/2,$M53,TRUE))/(1-2*_xlfn.NORM.DIST(0,$J53/2,$M53,TRUE))*$D53+($K53="Steady Growth")*(AND(CA$6&gt;=$F53,CA$6&lt;=$H53)*((CA$6-$F53+1)/($J53*($J53+1)/2)*$D53))+($K53="custom")*CustCF!BU53</f>
        <v/>
      </c>
      <c r="CB53" s="87">
        <f>($K53="Bell Curve")*(_xlfn.NORM.DIST(AND(CB$6&gt;=$F53,CB$6&lt;=$H53)*(CB$6-$F53+1),$J53/2,$M53,TRUE)-_xlfn.NORM.DIST(AND(CB$6&gt;=$F53,CB$6&lt;=$H53)*(CA$6-$F53+1),$J53/2,$M53,TRUE))/(1-2*_xlfn.NORM.DIST(0,$J53/2,$M53,TRUE))*$D53+($K53="Steady Growth")*(AND(CB$6&gt;=$F53,CB$6&lt;=$H53)*((CB$6-$F53+1)/($J53*($J53+1)/2)*$D53))+($K53="custom")*CustCF!BV53</f>
        <v/>
      </c>
      <c r="CC53" s="87">
        <f>($K53="Bell Curve")*(_xlfn.NORM.DIST(AND(CC$6&gt;=$F53,CC$6&lt;=$H53)*(CC$6-$F53+1),$J53/2,$M53,TRUE)-_xlfn.NORM.DIST(AND(CC$6&gt;=$F53,CC$6&lt;=$H53)*(CB$6-$F53+1),$J53/2,$M53,TRUE))/(1-2*_xlfn.NORM.DIST(0,$J53/2,$M53,TRUE))*$D53+($K53="Steady Growth")*(AND(CC$6&gt;=$F53,CC$6&lt;=$H53)*((CC$6-$F53+1)/($J53*($J53+1)/2)*$D53))+($K53="custom")*CustCF!BW53</f>
        <v/>
      </c>
      <c r="CD53" s="87">
        <f>($K53="Bell Curve")*(_xlfn.NORM.DIST(AND(CD$6&gt;=$F53,CD$6&lt;=$H53)*(CD$6-$F53+1),$J53/2,$M53,TRUE)-_xlfn.NORM.DIST(AND(CD$6&gt;=$F53,CD$6&lt;=$H53)*(CC$6-$F53+1),$J53/2,$M53,TRUE))/(1-2*_xlfn.NORM.DIST(0,$J53/2,$M53,TRUE))*$D53+($K53="Steady Growth")*(AND(CD$6&gt;=$F53,CD$6&lt;=$H53)*((CD$6-$F53+1)/($J53*($J53+1)/2)*$D53))+($K53="custom")*CustCF!BX53</f>
        <v/>
      </c>
      <c r="CE53" s="87">
        <f>($K53="Bell Curve")*(_xlfn.NORM.DIST(AND(CE$6&gt;=$F53,CE$6&lt;=$H53)*(CE$6-$F53+1),$J53/2,$M53,TRUE)-_xlfn.NORM.DIST(AND(CE$6&gt;=$F53,CE$6&lt;=$H53)*(CD$6-$F53+1),$J53/2,$M53,TRUE))/(1-2*_xlfn.NORM.DIST(0,$J53/2,$M53,TRUE))*$D53+($K53="Steady Growth")*(AND(CE$6&gt;=$F53,CE$6&lt;=$H53)*((CE$6-$F53+1)/($J53*($J53+1)/2)*$D53))+($K53="custom")*CustCF!BY53</f>
        <v/>
      </c>
      <c r="CF53" s="87">
        <f>($K53="Bell Curve")*(_xlfn.NORM.DIST(AND(CF$6&gt;=$F53,CF$6&lt;=$H53)*(CF$6-$F53+1),$J53/2,$M53,TRUE)-_xlfn.NORM.DIST(AND(CF$6&gt;=$F53,CF$6&lt;=$H53)*(CE$6-$F53+1),$J53/2,$M53,TRUE))/(1-2*_xlfn.NORM.DIST(0,$J53/2,$M53,TRUE))*$D53+($K53="Steady Growth")*(AND(CF$6&gt;=$F53,CF$6&lt;=$H53)*((CF$6-$F53+1)/($J53*($J53+1)/2)*$D53))+($K53="custom")*CustCF!BZ53</f>
        <v/>
      </c>
      <c r="CG53" s="87">
        <f>($K53="Bell Curve")*(_xlfn.NORM.DIST(AND(CG$6&gt;=$F53,CG$6&lt;=$H53)*(CG$6-$F53+1),$J53/2,$M53,TRUE)-_xlfn.NORM.DIST(AND(CG$6&gt;=$F53,CG$6&lt;=$H53)*(CF$6-$F53+1),$J53/2,$M53,TRUE))/(1-2*_xlfn.NORM.DIST(0,$J53/2,$M53,TRUE))*$D53+($K53="Steady Growth")*(AND(CG$6&gt;=$F53,CG$6&lt;=$H53)*((CG$6-$F53+1)/($J53*($J53+1)/2)*$D53))+($K53="custom")*CustCF!CA53</f>
        <v/>
      </c>
      <c r="CH53" s="87">
        <f>($K53="Bell Curve")*(_xlfn.NORM.DIST(AND(CH$6&gt;=$F53,CH$6&lt;=$H53)*(CH$6-$F53+1),$J53/2,$M53,TRUE)-_xlfn.NORM.DIST(AND(CH$6&gt;=$F53,CH$6&lt;=$H53)*(CG$6-$F53+1),$J53/2,$M53,TRUE))/(1-2*_xlfn.NORM.DIST(0,$J53/2,$M53,TRUE))*$D53+($K53="Steady Growth")*(AND(CH$6&gt;=$F53,CH$6&lt;=$H53)*((CH$6-$F53+1)/($J53*($J53+1)/2)*$D53))+($K53="custom")*CustCF!CB53</f>
        <v/>
      </c>
      <c r="CI53" s="87">
        <f>($K53="Bell Curve")*(_xlfn.NORM.DIST(AND(CI$6&gt;=$F53,CI$6&lt;=$H53)*(CI$6-$F53+1),$J53/2,$M53,TRUE)-_xlfn.NORM.DIST(AND(CI$6&gt;=$F53,CI$6&lt;=$H53)*(CH$6-$F53+1),$J53/2,$M53,TRUE))/(1-2*_xlfn.NORM.DIST(0,$J53/2,$M53,TRUE))*$D53+($K53="Steady Growth")*(AND(CI$6&gt;=$F53,CI$6&lt;=$H53)*((CI$6-$F53+1)/($J53*($J53+1)/2)*$D53))+($K53="custom")*CustCF!CC53</f>
        <v/>
      </c>
      <c r="CJ53" s="87">
        <f>($K53="Bell Curve")*(_xlfn.NORM.DIST(AND(CJ$6&gt;=$F53,CJ$6&lt;=$H53)*(CJ$6-$F53+1),$J53/2,$M53,TRUE)-_xlfn.NORM.DIST(AND(CJ$6&gt;=$F53,CJ$6&lt;=$H53)*(CI$6-$F53+1),$J53/2,$M53,TRUE))/(1-2*_xlfn.NORM.DIST(0,$J53/2,$M53,TRUE))*$D53+($K53="Steady Growth")*(AND(CJ$6&gt;=$F53,CJ$6&lt;=$H53)*((CJ$6-$F53+1)/($J53*($J53+1)/2)*$D53))+($K53="custom")*CustCF!CD53</f>
        <v/>
      </c>
      <c r="CK53" s="87">
        <f>($K53="Bell Curve")*(_xlfn.NORM.DIST(AND(CK$6&gt;=$F53,CK$6&lt;=$H53)*(CK$6-$F53+1),$J53/2,$M53,TRUE)-_xlfn.NORM.DIST(AND(CK$6&gt;=$F53,CK$6&lt;=$H53)*(CJ$6-$F53+1),$J53/2,$M53,TRUE))/(1-2*_xlfn.NORM.DIST(0,$J53/2,$M53,TRUE))*$D53+($K53="Steady Growth")*(AND(CK$6&gt;=$F53,CK$6&lt;=$H53)*((CK$6-$F53+1)/($J53*($J53+1)/2)*$D53))+($K53="custom")*CustCF!CE53</f>
        <v/>
      </c>
      <c r="CL53" s="87">
        <f>($K53="Bell Curve")*(_xlfn.NORM.DIST(AND(CL$6&gt;=$F53,CL$6&lt;=$H53)*(CL$6-$F53+1),$J53/2,$M53,TRUE)-_xlfn.NORM.DIST(AND(CL$6&gt;=$F53,CL$6&lt;=$H53)*(CK$6-$F53+1),$J53/2,$M53,TRUE))/(1-2*_xlfn.NORM.DIST(0,$J53/2,$M53,TRUE))*$D53+($K53="Steady Growth")*(AND(CL$6&gt;=$F53,CL$6&lt;=$H53)*((CL$6-$F53+1)/($J53*($J53+1)/2)*$D53))+($K53="custom")*CustCF!CF53</f>
        <v/>
      </c>
      <c r="CM53" s="87">
        <f>($K53="Bell Curve")*(_xlfn.NORM.DIST(AND(CM$6&gt;=$F53,CM$6&lt;=$H53)*(CM$6-$F53+1),$J53/2,$M53,TRUE)-_xlfn.NORM.DIST(AND(CM$6&gt;=$F53,CM$6&lt;=$H53)*(CL$6-$F53+1),$J53/2,$M53,TRUE))/(1-2*_xlfn.NORM.DIST(0,$J53/2,$M53,TRUE))*$D53+($K53="Steady Growth")*(AND(CM$6&gt;=$F53,CM$6&lt;=$H53)*((CM$6-$F53+1)/($J53*($J53+1)/2)*$D53))+($K53="custom")*CustCF!CG53</f>
        <v/>
      </c>
      <c r="CN53" s="87">
        <f>($K53="Bell Curve")*(_xlfn.NORM.DIST(AND(CN$6&gt;=$F53,CN$6&lt;=$H53)*(CN$6-$F53+1),$J53/2,$M53,TRUE)-_xlfn.NORM.DIST(AND(CN$6&gt;=$F53,CN$6&lt;=$H53)*(CM$6-$F53+1),$J53/2,$M53,TRUE))/(1-2*_xlfn.NORM.DIST(0,$J53/2,$M53,TRUE))*$D53+($K53="Steady Growth")*(AND(CN$6&gt;=$F53,CN$6&lt;=$H53)*((CN$6-$F53+1)/($J53*($J53+1)/2)*$D53))+($K53="custom")*CustCF!CH53</f>
        <v/>
      </c>
      <c r="CO53" s="87">
        <f>($K53="Bell Curve")*(_xlfn.NORM.DIST(AND(CO$6&gt;=$F53,CO$6&lt;=$H53)*(CO$6-$F53+1),$J53/2,$M53,TRUE)-_xlfn.NORM.DIST(AND(CO$6&gt;=$F53,CO$6&lt;=$H53)*(CN$6-$F53+1),$J53/2,$M53,TRUE))/(1-2*_xlfn.NORM.DIST(0,$J53/2,$M53,TRUE))*$D53+($K53="Steady Growth")*(AND(CO$6&gt;=$F53,CO$6&lt;=$H53)*((CO$6-$F53+1)/($J53*($J53+1)/2)*$D53))+($K53="custom")*CustCF!CI53</f>
        <v/>
      </c>
      <c r="CP53" s="87">
        <f>($K53="Bell Curve")*(_xlfn.NORM.DIST(AND(CP$6&gt;=$F53,CP$6&lt;=$H53)*(CP$6-$F53+1),$J53/2,$M53,TRUE)-_xlfn.NORM.DIST(AND(CP$6&gt;=$F53,CP$6&lt;=$H53)*(CO$6-$F53+1),$J53/2,$M53,TRUE))/(1-2*_xlfn.NORM.DIST(0,$J53/2,$M53,TRUE))*$D53+($K53="Steady Growth")*(AND(CP$6&gt;=$F53,CP$6&lt;=$H53)*((CP$6-$F53+1)/($J53*($J53+1)/2)*$D53))+($K53="custom")*CustCF!CJ53</f>
        <v/>
      </c>
      <c r="CQ53" s="87">
        <f>($K53="Bell Curve")*(_xlfn.NORM.DIST(AND(CQ$6&gt;=$F53,CQ$6&lt;=$H53)*(CQ$6-$F53+1),$J53/2,$M53,TRUE)-_xlfn.NORM.DIST(AND(CQ$6&gt;=$F53,CQ$6&lt;=$H53)*(CP$6-$F53+1),$J53/2,$M53,TRUE))/(1-2*_xlfn.NORM.DIST(0,$J53/2,$M53,TRUE))*$D53+($K53="Steady Growth")*(AND(CQ$6&gt;=$F53,CQ$6&lt;=$H53)*((CQ$6-$F53+1)/($J53*($J53+1)/2)*$D53))+($K53="custom")*CustCF!CK53</f>
        <v/>
      </c>
      <c r="CR53" s="87">
        <f>($K53="Bell Curve")*(_xlfn.NORM.DIST(AND(CR$6&gt;=$F53,CR$6&lt;=$H53)*(CR$6-$F53+1),$J53/2,$M53,TRUE)-_xlfn.NORM.DIST(AND(CR$6&gt;=$F53,CR$6&lt;=$H53)*(CQ$6-$F53+1),$J53/2,$M53,TRUE))/(1-2*_xlfn.NORM.DIST(0,$J53/2,$M53,TRUE))*$D53+($K53="Steady Growth")*(AND(CR$6&gt;=$F53,CR$6&lt;=$H53)*((CR$6-$F53+1)/($J53*($J53+1)/2)*$D53))+($K53="custom")*CustCF!CL53</f>
        <v/>
      </c>
      <c r="CS53" s="87">
        <f>($K53="Bell Curve")*(_xlfn.NORM.DIST(AND(CS$6&gt;=$F53,CS$6&lt;=$H53)*(CS$6-$F53+1),$J53/2,$M53,TRUE)-_xlfn.NORM.DIST(AND(CS$6&gt;=$F53,CS$6&lt;=$H53)*(CR$6-$F53+1),$J53/2,$M53,TRUE))/(1-2*_xlfn.NORM.DIST(0,$J53/2,$M53,TRUE))*$D53+($K53="Steady Growth")*(AND(CS$6&gt;=$F53,CS$6&lt;=$H53)*((CS$6-$F53+1)/($J53*($J53+1)/2)*$D53))+($K53="custom")*CustCF!CM53</f>
        <v/>
      </c>
      <c r="CT53" s="87">
        <f>($K53="Bell Curve")*(_xlfn.NORM.DIST(AND(CT$6&gt;=$F53,CT$6&lt;=$H53)*(CT$6-$F53+1),$J53/2,$M53,TRUE)-_xlfn.NORM.DIST(AND(CT$6&gt;=$F53,CT$6&lt;=$H53)*(CS$6-$F53+1),$J53/2,$M53,TRUE))/(1-2*_xlfn.NORM.DIST(0,$J53/2,$M53,TRUE))*$D53+($K53="Steady Growth")*(AND(CT$6&gt;=$F53,CT$6&lt;=$H53)*((CT$6-$F53+1)/($J53*($J53+1)/2)*$D53))+($K53="custom")*CustCF!CN53</f>
        <v/>
      </c>
      <c r="CU53" s="87">
        <f>($K53="Bell Curve")*(_xlfn.NORM.DIST(AND(CU$6&gt;=$F53,CU$6&lt;=$H53)*(CU$6-$F53+1),$J53/2,$M53,TRUE)-_xlfn.NORM.DIST(AND(CU$6&gt;=$F53,CU$6&lt;=$H53)*(CT$6-$F53+1),$J53/2,$M53,TRUE))/(1-2*_xlfn.NORM.DIST(0,$J53/2,$M53,TRUE))*$D53+($K53="Steady Growth")*(AND(CU$6&gt;=$F53,CU$6&lt;=$H53)*((CU$6-$F53+1)/($J53*($J53+1)/2)*$D53))+($K53="custom")*CustCF!CO53</f>
        <v/>
      </c>
      <c r="CV53" s="87">
        <f>($K53="Bell Curve")*(_xlfn.NORM.DIST(AND(CV$6&gt;=$F53,CV$6&lt;=$H53)*(CV$6-$F53+1),$J53/2,$M53,TRUE)-_xlfn.NORM.DIST(AND(CV$6&gt;=$F53,CV$6&lt;=$H53)*(CU$6-$F53+1),$J53/2,$M53,TRUE))/(1-2*_xlfn.NORM.DIST(0,$J53/2,$M53,TRUE))*$D53+($K53="Steady Growth")*(AND(CV$6&gt;=$F53,CV$6&lt;=$H53)*((CV$6-$F53+1)/($J53*($J53+1)/2)*$D53))+($K53="custom")*CustCF!CP53</f>
        <v/>
      </c>
      <c r="CW53" s="87">
        <f>($K53="Bell Curve")*(_xlfn.NORM.DIST(AND(CW$6&gt;=$F53,CW$6&lt;=$H53)*(CW$6-$F53+1),$J53/2,$M53,TRUE)-_xlfn.NORM.DIST(AND(CW$6&gt;=$F53,CW$6&lt;=$H53)*(CV$6-$F53+1),$J53/2,$M53,TRUE))/(1-2*_xlfn.NORM.DIST(0,$J53/2,$M53,TRUE))*$D53+($K53="Steady Growth")*(AND(CW$6&gt;=$F53,CW$6&lt;=$H53)*((CW$6-$F53+1)/($J53*($J53+1)/2)*$D53))+($K53="custom")*CustCF!CQ53</f>
        <v/>
      </c>
      <c r="CX53" s="87">
        <f>($K53="Bell Curve")*(_xlfn.NORM.DIST(AND(CX$6&gt;=$F53,CX$6&lt;=$H53)*(CX$6-$F53+1),$J53/2,$M53,TRUE)-_xlfn.NORM.DIST(AND(CX$6&gt;=$F53,CX$6&lt;=$H53)*(CW$6-$F53+1),$J53/2,$M53,TRUE))/(1-2*_xlfn.NORM.DIST(0,$J53/2,$M53,TRUE))*$D53+($K53="Steady Growth")*(AND(CX$6&gt;=$F53,CX$6&lt;=$H53)*((CX$6-$F53+1)/($J53*($J53+1)/2)*$D53))+($K53="custom")*CustCF!CR53</f>
        <v/>
      </c>
      <c r="CY53" s="87">
        <f>($K53="Bell Curve")*(_xlfn.NORM.DIST(AND(CY$6&gt;=$F53,CY$6&lt;=$H53)*(CY$6-$F53+1),$J53/2,$M53,TRUE)-_xlfn.NORM.DIST(AND(CY$6&gt;=$F53,CY$6&lt;=$H53)*(CX$6-$F53+1),$J53/2,$M53,TRUE))/(1-2*_xlfn.NORM.DIST(0,$J53/2,$M53,TRUE))*$D53+($K53="Steady Growth")*(AND(CY$6&gt;=$F53,CY$6&lt;=$H53)*((CY$6-$F53+1)/($J53*($J53+1)/2)*$D53))+($K53="custom")*CustCF!CS53</f>
        <v/>
      </c>
      <c r="CZ53" s="87">
        <f>($K53="Bell Curve")*(_xlfn.NORM.DIST(AND(CZ$6&gt;=$F53,CZ$6&lt;=$H53)*(CZ$6-$F53+1),$J53/2,$M53,TRUE)-_xlfn.NORM.DIST(AND(CZ$6&gt;=$F53,CZ$6&lt;=$H53)*(CY$6-$F53+1),$J53/2,$M53,TRUE))/(1-2*_xlfn.NORM.DIST(0,$J53/2,$M53,TRUE))*$D53+($K53="Steady Growth")*(AND(CZ$6&gt;=$F53,CZ$6&lt;=$H53)*((CZ$6-$F53+1)/($J53*($J53+1)/2)*$D53))+($K53="custom")*CustCF!CT53</f>
        <v/>
      </c>
      <c r="DA53" s="87">
        <f>($K53="Bell Curve")*(_xlfn.NORM.DIST(AND(DA$6&gt;=$F53,DA$6&lt;=$H53)*(DA$6-$F53+1),$J53/2,$M53,TRUE)-_xlfn.NORM.DIST(AND(DA$6&gt;=$F53,DA$6&lt;=$H53)*(CZ$6-$F53+1),$J53/2,$M53,TRUE))/(1-2*_xlfn.NORM.DIST(0,$J53/2,$M53,TRUE))*$D53+($K53="Steady Growth")*(AND(DA$6&gt;=$F53,DA$6&lt;=$H53)*((DA$6-$F53+1)/($J53*($J53+1)/2)*$D53))+($K53="custom")*CustCF!CU53</f>
        <v/>
      </c>
      <c r="DB53" s="87">
        <f>($K53="Bell Curve")*(_xlfn.NORM.DIST(AND(DB$6&gt;=$F53,DB$6&lt;=$H53)*(DB$6-$F53+1),$J53/2,$M53,TRUE)-_xlfn.NORM.DIST(AND(DB$6&gt;=$F53,DB$6&lt;=$H53)*(DA$6-$F53+1),$J53/2,$M53,TRUE))/(1-2*_xlfn.NORM.DIST(0,$J53/2,$M53,TRUE))*$D53+($K53="Steady Growth")*(AND(DB$6&gt;=$F53,DB$6&lt;=$H53)*((DB$6-$F53+1)/($J53*($J53+1)/2)*$D53))+($K53="custom")*CustCF!CV53</f>
        <v/>
      </c>
      <c r="DC53" s="87">
        <f>($K53="Bell Curve")*(_xlfn.NORM.DIST(AND(DC$6&gt;=$F53,DC$6&lt;=$H53)*(DC$6-$F53+1),$J53/2,$M53,TRUE)-_xlfn.NORM.DIST(AND(DC$6&gt;=$F53,DC$6&lt;=$H53)*(DB$6-$F53+1),$J53/2,$M53,TRUE))/(1-2*_xlfn.NORM.DIST(0,$J53/2,$M53,TRUE))*$D53+($K53="Steady Growth")*(AND(DC$6&gt;=$F53,DC$6&lt;=$H53)*((DC$6-$F53+1)/($J53*($J53+1)/2)*$D53))+($K53="custom")*CustCF!CW53</f>
        <v/>
      </c>
      <c r="DD53" s="87">
        <f>($K53="Bell Curve")*(_xlfn.NORM.DIST(AND(DD$6&gt;=$F53,DD$6&lt;=$H53)*(DD$6-$F53+1),$J53/2,$M53,TRUE)-_xlfn.NORM.DIST(AND(DD$6&gt;=$F53,DD$6&lt;=$H53)*(DC$6-$F53+1),$J53/2,$M53,TRUE))/(1-2*_xlfn.NORM.DIST(0,$J53/2,$M53,TRUE))*$D53+($K53="Steady Growth")*(AND(DD$6&gt;=$F53,DD$6&lt;=$H53)*((DD$6-$F53+1)/($J53*($J53+1)/2)*$D53))+($K53="custom")*CustCF!CX53</f>
        <v/>
      </c>
      <c r="DE53" s="87">
        <f>($K53="Bell Curve")*(_xlfn.NORM.DIST(AND(DE$6&gt;=$F53,DE$6&lt;=$H53)*(DE$6-$F53+1),$J53/2,$M53,TRUE)-_xlfn.NORM.DIST(AND(DE$6&gt;=$F53,DE$6&lt;=$H53)*(DD$6-$F53+1),$J53/2,$M53,TRUE))/(1-2*_xlfn.NORM.DIST(0,$J53/2,$M53,TRUE))*$D53+($K53="Steady Growth")*(AND(DE$6&gt;=$F53,DE$6&lt;=$H53)*((DE$6-$F53+1)/($J53*($J53+1)/2)*$D53))+($K53="custom")*CustCF!CY53</f>
        <v/>
      </c>
      <c r="DF53" s="87">
        <f>($K53="Bell Curve")*(_xlfn.NORM.DIST(AND(DF$6&gt;=$F53,DF$6&lt;=$H53)*(DF$6-$F53+1),$J53/2,$M53,TRUE)-_xlfn.NORM.DIST(AND(DF$6&gt;=$F53,DF$6&lt;=$H53)*(DE$6-$F53+1),$J53/2,$M53,TRUE))/(1-2*_xlfn.NORM.DIST(0,$J53/2,$M53,TRUE))*$D53+($K53="Steady Growth")*(AND(DF$6&gt;=$F53,DF$6&lt;=$H53)*((DF$6-$F53+1)/($J53*($J53+1)/2)*$D53))+($K53="custom")*CustCF!CZ53</f>
        <v/>
      </c>
      <c r="DG53" s="87">
        <f>($K53="Bell Curve")*(_xlfn.NORM.DIST(AND(DG$6&gt;=$F53,DG$6&lt;=$H53)*(DG$6-$F53+1),$J53/2,$M53,TRUE)-_xlfn.NORM.DIST(AND(DG$6&gt;=$F53,DG$6&lt;=$H53)*(DF$6-$F53+1),$J53/2,$M53,TRUE))/(1-2*_xlfn.NORM.DIST(0,$J53/2,$M53,TRUE))*$D53+($K53="Steady Growth")*(AND(DG$6&gt;=$F53,DG$6&lt;=$H53)*((DG$6-$F53+1)/($J53*($J53+1)/2)*$D53))+($K53="custom")*CustCF!DA53</f>
        <v/>
      </c>
      <c r="DH53" s="87">
        <f>($K53="Bell Curve")*(_xlfn.NORM.DIST(AND(DH$6&gt;=$F53,DH$6&lt;=$H53)*(DH$6-$F53+1),$J53/2,$M53,TRUE)-_xlfn.NORM.DIST(AND(DH$6&gt;=$F53,DH$6&lt;=$H53)*(DG$6-$F53+1),$J53/2,$M53,TRUE))/(1-2*_xlfn.NORM.DIST(0,$J53/2,$M53,TRUE))*$D53+($K53="Steady Growth")*(AND(DH$6&gt;=$F53,DH$6&lt;=$H53)*((DH$6-$F53+1)/($J53*($J53+1)/2)*$D53))+($K53="custom")*CustCF!DB53</f>
        <v/>
      </c>
      <c r="DI53" s="87">
        <f>($K53="Bell Curve")*(_xlfn.NORM.DIST(AND(DI$6&gt;=$F53,DI$6&lt;=$H53)*(DI$6-$F53+1),$J53/2,$M53,TRUE)-_xlfn.NORM.DIST(AND(DI$6&gt;=$F53,DI$6&lt;=$H53)*(DH$6-$F53+1),$J53/2,$M53,TRUE))/(1-2*_xlfn.NORM.DIST(0,$J53/2,$M53,TRUE))*$D53+($K53="Steady Growth")*(AND(DI$6&gt;=$F53,DI$6&lt;=$H53)*((DI$6-$F53+1)/($J53*($J53+1)/2)*$D53))+($K53="custom")*CustCF!DC53</f>
        <v/>
      </c>
      <c r="DJ53" s="87">
        <f>($K53="Bell Curve")*(_xlfn.NORM.DIST(AND(DJ$6&gt;=$F53,DJ$6&lt;=$H53)*(DJ$6-$F53+1),$J53/2,$M53,TRUE)-_xlfn.NORM.DIST(AND(DJ$6&gt;=$F53,DJ$6&lt;=$H53)*(DI$6-$F53+1),$J53/2,$M53,TRUE))/(1-2*_xlfn.NORM.DIST(0,$J53/2,$M53,TRUE))*$D53+($K53="Steady Growth")*(AND(DJ$6&gt;=$F53,DJ$6&lt;=$H53)*((DJ$6-$F53+1)/($J53*($J53+1)/2)*$D53))+($K53="custom")*CustCF!DD53</f>
        <v/>
      </c>
      <c r="DK53" s="87">
        <f>($K53="Bell Curve")*(_xlfn.NORM.DIST(AND(DK$6&gt;=$F53,DK$6&lt;=$H53)*(DK$6-$F53+1),$J53/2,$M53,TRUE)-_xlfn.NORM.DIST(AND(DK$6&gt;=$F53,DK$6&lt;=$H53)*(DJ$6-$F53+1),$J53/2,$M53,TRUE))/(1-2*_xlfn.NORM.DIST(0,$J53/2,$M53,TRUE))*$D53+($K53="Steady Growth")*(AND(DK$6&gt;=$F53,DK$6&lt;=$H53)*((DK$6-$F53+1)/($J53*($J53+1)/2)*$D53))+($K53="custom")*CustCF!DE53</f>
        <v/>
      </c>
      <c r="DL53" s="87">
        <f>($K53="Bell Curve")*(_xlfn.NORM.DIST(AND(DL$6&gt;=$F53,DL$6&lt;=$H53)*(DL$6-$F53+1),$J53/2,$M53,TRUE)-_xlfn.NORM.DIST(AND(DL$6&gt;=$F53,DL$6&lt;=$H53)*(DK$6-$F53+1),$J53/2,$M53,TRUE))/(1-2*_xlfn.NORM.DIST(0,$J53/2,$M53,TRUE))*$D53+($K53="Steady Growth")*(AND(DL$6&gt;=$F53,DL$6&lt;=$H53)*((DL$6-$F53+1)/($J53*($J53+1)/2)*$D53))+($K53="custom")*CustCF!DF53</f>
        <v/>
      </c>
      <c r="DM53" s="87">
        <f>($K53="Bell Curve")*(_xlfn.NORM.DIST(AND(DM$6&gt;=$F53,DM$6&lt;=$H53)*(DM$6-$F53+1),$J53/2,$M53,TRUE)-_xlfn.NORM.DIST(AND(DM$6&gt;=$F53,DM$6&lt;=$H53)*(DL$6-$F53+1),$J53/2,$M53,TRUE))/(1-2*_xlfn.NORM.DIST(0,$J53/2,$M53,TRUE))*$D53+($K53="Steady Growth")*(AND(DM$6&gt;=$F53,DM$6&lt;=$H53)*((DM$6-$F53+1)/($J53*($J53+1)/2)*$D53))+($K53="custom")*CustCF!DG53</f>
        <v/>
      </c>
      <c r="DN53" s="87">
        <f>($K53="Bell Curve")*(_xlfn.NORM.DIST(AND(DN$6&gt;=$F53,DN$6&lt;=$H53)*(DN$6-$F53+1),$J53/2,$M53,TRUE)-_xlfn.NORM.DIST(AND(DN$6&gt;=$F53,DN$6&lt;=$H53)*(DM$6-$F53+1),$J53/2,$M53,TRUE))/(1-2*_xlfn.NORM.DIST(0,$J53/2,$M53,TRUE))*$D53+($K53="Steady Growth")*(AND(DN$6&gt;=$F53,DN$6&lt;=$H53)*((DN$6-$F53+1)/($J53*($J53+1)/2)*$D53))+($K53="custom")*CustCF!DH53</f>
        <v/>
      </c>
      <c r="DO53" s="87">
        <f>($K53="Bell Curve")*(_xlfn.NORM.DIST(AND(DO$6&gt;=$F53,DO$6&lt;=$H53)*(DO$6-$F53+1),$J53/2,$M53,TRUE)-_xlfn.NORM.DIST(AND(DO$6&gt;=$F53,DO$6&lt;=$H53)*(DN$6-$F53+1),$J53/2,$M53,TRUE))/(1-2*_xlfn.NORM.DIST(0,$J53/2,$M53,TRUE))*$D53+($K53="Steady Growth")*(AND(DO$6&gt;=$F53,DO$6&lt;=$H53)*((DO$6-$F53+1)/($J53*($J53+1)/2)*$D53))+($K53="custom")*CustCF!DI53</f>
        <v/>
      </c>
      <c r="DP53" s="87">
        <f>($K53="Bell Curve")*(_xlfn.NORM.DIST(AND(DP$6&gt;=$F53,DP$6&lt;=$H53)*(DP$6-$F53+1),$J53/2,$M53,TRUE)-_xlfn.NORM.DIST(AND(DP$6&gt;=$F53,DP$6&lt;=$H53)*(DO$6-$F53+1),$J53/2,$M53,TRUE))/(1-2*_xlfn.NORM.DIST(0,$J53/2,$M53,TRUE))*$D53+($K53="Steady Growth")*(AND(DP$6&gt;=$F53,DP$6&lt;=$H53)*((DP$6-$F53+1)/($J53*($J53+1)/2)*$D53))+($K53="custom")*CustCF!DJ53</f>
        <v/>
      </c>
      <c r="DQ53" s="87">
        <f>($K53="Bell Curve")*(_xlfn.NORM.DIST(AND(DQ$6&gt;=$F53,DQ$6&lt;=$H53)*(DQ$6-$F53+1),$J53/2,$M53,TRUE)-_xlfn.NORM.DIST(AND(DQ$6&gt;=$F53,DQ$6&lt;=$H53)*(DP$6-$F53+1),$J53/2,$M53,TRUE))/(1-2*_xlfn.NORM.DIST(0,$J53/2,$M53,TRUE))*$D53+($K53="Steady Growth")*(AND(DQ$6&gt;=$F53,DQ$6&lt;=$H53)*((DQ$6-$F53+1)/($J53*($J53+1)/2)*$D53))+($K53="custom")*CustCF!DK53</f>
        <v/>
      </c>
      <c r="DR53" s="87">
        <f>($K53="Bell Curve")*(_xlfn.NORM.DIST(AND(DR$6&gt;=$F53,DR$6&lt;=$H53)*(DR$6-$F53+1),$J53/2,$M53,TRUE)-_xlfn.NORM.DIST(AND(DR$6&gt;=$F53,DR$6&lt;=$H53)*(DQ$6-$F53+1),$J53/2,$M53,TRUE))/(1-2*_xlfn.NORM.DIST(0,$J53/2,$M53,TRUE))*$D53+($K53="Steady Growth")*(AND(DR$6&gt;=$F53,DR$6&lt;=$H53)*((DR$6-$F53+1)/($J53*($J53+1)/2)*$D53))+($K53="custom")*CustCF!DL53</f>
        <v/>
      </c>
      <c r="DS53" s="87">
        <f>($K53="Bell Curve")*(_xlfn.NORM.DIST(AND(DS$6&gt;=$F53,DS$6&lt;=$H53)*(DS$6-$F53+1),$J53/2,$M53,TRUE)-_xlfn.NORM.DIST(AND(DS$6&gt;=$F53,DS$6&lt;=$H53)*(DR$6-$F53+1),$J53/2,$M53,TRUE))/(1-2*_xlfn.NORM.DIST(0,$J53/2,$M53,TRUE))*$D53+($K53="Steady Growth")*(AND(DS$6&gt;=$F53,DS$6&lt;=$H53)*((DS$6-$F53+1)/($J53*($J53+1)/2)*$D53))+($K53="custom")*CustCF!DM53</f>
        <v/>
      </c>
      <c r="DT53" s="87">
        <f>($K53="Bell Curve")*(_xlfn.NORM.DIST(AND(DT$6&gt;=$F53,DT$6&lt;=$H53)*(DT$6-$F53+1),$J53/2,$M53,TRUE)-_xlfn.NORM.DIST(AND(DT$6&gt;=$F53,DT$6&lt;=$H53)*(DS$6-$F53+1),$J53/2,$M53,TRUE))/(1-2*_xlfn.NORM.DIST(0,$J53/2,$M53,TRUE))*$D53+($K53="Steady Growth")*(AND(DT$6&gt;=$F53,DT$6&lt;=$H53)*((DT$6-$F53+1)/($J53*($J53+1)/2)*$D53))+($K53="custom")*CustCF!DN53</f>
        <v/>
      </c>
      <c r="DU53" s="87">
        <f>($K53="Bell Curve")*(_xlfn.NORM.DIST(AND(DU$6&gt;=$F53,DU$6&lt;=$H53)*(DU$6-$F53+1),$J53/2,$M53,TRUE)-_xlfn.NORM.DIST(AND(DU$6&gt;=$F53,DU$6&lt;=$H53)*(DT$6-$F53+1),$J53/2,$M53,TRUE))/(1-2*_xlfn.NORM.DIST(0,$J53/2,$M53,TRUE))*$D53+($K53="Steady Growth")*(AND(DU$6&gt;=$F53,DU$6&lt;=$H53)*((DU$6-$F53+1)/($J53*($J53+1)/2)*$D53))+($K53="custom")*CustCF!DO53</f>
        <v/>
      </c>
      <c r="DV53" s="87">
        <f>($K53="Bell Curve")*(_xlfn.NORM.DIST(AND(DV$6&gt;=$F53,DV$6&lt;=$H53)*(DV$6-$F53+1),$J53/2,$M53,TRUE)-_xlfn.NORM.DIST(AND(DV$6&gt;=$F53,DV$6&lt;=$H53)*(DU$6-$F53+1),$J53/2,$M53,TRUE))/(1-2*_xlfn.NORM.DIST(0,$J53/2,$M53,TRUE))*$D53+($K53="Steady Growth")*(AND(DV$6&gt;=$F53,DV$6&lt;=$H53)*((DV$6-$F53+1)/($J53*($J53+1)/2)*$D53))+($K53="custom")*CustCF!DP53</f>
        <v/>
      </c>
      <c r="DW53" s="87">
        <f>($K53="Bell Curve")*(_xlfn.NORM.DIST(AND(DW$6&gt;=$F53,DW$6&lt;=$H53)*(DW$6-$F53+1),$J53/2,$M53,TRUE)-_xlfn.NORM.DIST(AND(DW$6&gt;=$F53,DW$6&lt;=$H53)*(DV$6-$F53+1),$J53/2,$M53,TRUE))/(1-2*_xlfn.NORM.DIST(0,$J53/2,$M53,TRUE))*$D53+($K53="Steady Growth")*(AND(DW$6&gt;=$F53,DW$6&lt;=$H53)*((DW$6-$F53+1)/($J53*($J53+1)/2)*$D53))+($K53="custom")*CustCF!DQ53</f>
        <v/>
      </c>
      <c r="DX53" s="87">
        <f>($K53="Bell Curve")*(_xlfn.NORM.DIST(AND(DX$6&gt;=$F53,DX$6&lt;=$H53)*(DX$6-$F53+1),$J53/2,$M53,TRUE)-_xlfn.NORM.DIST(AND(DX$6&gt;=$F53,DX$6&lt;=$H53)*(DW$6-$F53+1),$J53/2,$M53,TRUE))/(1-2*_xlfn.NORM.DIST(0,$J53/2,$M53,TRUE))*$D53+($K53="Steady Growth")*(AND(DX$6&gt;=$F53,DX$6&lt;=$H53)*((DX$6-$F53+1)/($J53*($J53+1)/2)*$D53))+($K53="custom")*CustCF!DR53</f>
        <v/>
      </c>
      <c r="DY53" s="87">
        <f>($K53="Bell Curve")*(_xlfn.NORM.DIST(AND(DY$6&gt;=$F53,DY$6&lt;=$H53)*(DY$6-$F53+1),$J53/2,$M53,TRUE)-_xlfn.NORM.DIST(AND(DY$6&gt;=$F53,DY$6&lt;=$H53)*(DX$6-$F53+1),$J53/2,$M53,TRUE))/(1-2*_xlfn.NORM.DIST(0,$J53/2,$M53,TRUE))*$D53+($K53="Steady Growth")*(AND(DY$6&gt;=$F53,DY$6&lt;=$H53)*((DY$6-$F53+1)/($J53*($J53+1)/2)*$D53))+($K53="custom")*CustCF!DS53</f>
        <v/>
      </c>
      <c r="DZ53" s="87">
        <f>($K53="Bell Curve")*(_xlfn.NORM.DIST(AND(DZ$6&gt;=$F53,DZ$6&lt;=$H53)*(DZ$6-$F53+1),$J53/2,$M53,TRUE)-_xlfn.NORM.DIST(AND(DZ$6&gt;=$F53,DZ$6&lt;=$H53)*(DY$6-$F53+1),$J53/2,$M53,TRUE))/(1-2*_xlfn.NORM.DIST(0,$J53/2,$M53,TRUE))*$D53+($K53="Steady Growth")*(AND(DZ$6&gt;=$F53,DZ$6&lt;=$H53)*((DZ$6-$F53+1)/($J53*($J53+1)/2)*$D53))+($K53="custom")*CustCF!DT53</f>
        <v/>
      </c>
      <c r="EA53" s="87">
        <f>($K53="Bell Curve")*(_xlfn.NORM.DIST(AND(EA$6&gt;=$F53,EA$6&lt;=$H53)*(EA$6-$F53+1),$J53/2,$M53,TRUE)-_xlfn.NORM.DIST(AND(EA$6&gt;=$F53,EA$6&lt;=$H53)*(DZ$6-$F53+1),$J53/2,$M53,TRUE))/(1-2*_xlfn.NORM.DIST(0,$J53/2,$M53,TRUE))*$D53+($K53="Steady Growth")*(AND(EA$6&gt;=$F53,EA$6&lt;=$H53)*((EA$6-$F53+1)/($J53*($J53+1)/2)*$D53))+($K53="custom")*CustCF!DU53</f>
        <v/>
      </c>
      <c r="EB53" s="87">
        <f>($K53="Bell Curve")*(_xlfn.NORM.DIST(AND(EB$6&gt;=$F53,EB$6&lt;=$H53)*(EB$6-$F53+1),$J53/2,$M53,TRUE)-_xlfn.NORM.DIST(AND(EB$6&gt;=$F53,EB$6&lt;=$H53)*(EA$6-$F53+1),$J53/2,$M53,TRUE))/(1-2*_xlfn.NORM.DIST(0,$J53/2,$M53,TRUE))*$D53+($K53="Steady Growth")*(AND(EB$6&gt;=$F53,EB$6&lt;=$H53)*((EB$6-$F53+1)/($J53*($J53+1)/2)*$D53))+($K53="custom")*CustCF!DV53</f>
        <v/>
      </c>
      <c r="EC53" s="87">
        <f>($K53="Bell Curve")*(_xlfn.NORM.DIST(AND(EC$6&gt;=$F53,EC$6&lt;=$H53)*(EC$6-$F53+1),$J53/2,$M53,TRUE)-_xlfn.NORM.DIST(AND(EC$6&gt;=$F53,EC$6&lt;=$H53)*(EB$6-$F53+1),$J53/2,$M53,TRUE))/(1-2*_xlfn.NORM.DIST(0,$J53/2,$M53,TRUE))*$D53+($K53="Steady Growth")*(AND(EC$6&gt;=$F53,EC$6&lt;=$H53)*((EC$6-$F53+1)/($J53*($J53+1)/2)*$D53))+($K53="custom")*CustCF!DW53</f>
        <v/>
      </c>
      <c r="ED53" s="87">
        <f>($K53="Bell Curve")*(_xlfn.NORM.DIST(AND(ED$6&gt;=$F53,ED$6&lt;=$H53)*(ED$6-$F53+1),$J53/2,$M53,TRUE)-_xlfn.NORM.DIST(AND(ED$6&gt;=$F53,ED$6&lt;=$H53)*(EC$6-$F53+1),$J53/2,$M53,TRUE))/(1-2*_xlfn.NORM.DIST(0,$J53/2,$M53,TRUE))*$D53+($K53="Steady Growth")*(AND(ED$6&gt;=$F53,ED$6&lt;=$H53)*((ED$6-$F53+1)/($J53*($J53+1)/2)*$D53))+($K53="custom")*CustCF!DX53</f>
        <v/>
      </c>
      <c r="EE53" s="87">
        <f>($K53="Bell Curve")*(_xlfn.NORM.DIST(AND(EE$6&gt;=$F53,EE$6&lt;=$H53)*(EE$6-$F53+1),$J53/2,$M53,TRUE)-_xlfn.NORM.DIST(AND(EE$6&gt;=$F53,EE$6&lt;=$H53)*(ED$6-$F53+1),$J53/2,$M53,TRUE))/(1-2*_xlfn.NORM.DIST(0,$J53/2,$M53,TRUE))*$D53+($K53="Steady Growth")*(AND(EE$6&gt;=$F53,EE$6&lt;=$H53)*((EE$6-$F53+1)/($J53*($J53+1)/2)*$D53))+($K53="custom")*CustCF!DY53</f>
        <v/>
      </c>
      <c r="EF53" s="87">
        <f>($K53="Bell Curve")*(_xlfn.NORM.DIST(AND(EF$6&gt;=$F53,EF$6&lt;=$H53)*(EF$6-$F53+1),$J53/2,$M53,TRUE)-_xlfn.NORM.DIST(AND(EF$6&gt;=$F53,EF$6&lt;=$H53)*(EE$6-$F53+1),$J53/2,$M53,TRUE))/(1-2*_xlfn.NORM.DIST(0,$J53/2,$M53,TRUE))*$D53+($K53="Steady Growth")*(AND(EF$6&gt;=$F53,EF$6&lt;=$H53)*((EF$6-$F53+1)/($J53*($J53+1)/2)*$D53))+($K53="custom")*CustCF!DZ53</f>
        <v/>
      </c>
      <c r="EG53" s="87">
        <f>($K53="Bell Curve")*(_xlfn.NORM.DIST(AND(EG$6&gt;=$F53,EG$6&lt;=$H53)*(EG$6-$F53+1),$J53/2,$M53,TRUE)-_xlfn.NORM.DIST(AND(EG$6&gt;=$F53,EG$6&lt;=$H53)*(EF$6-$F53+1),$J53/2,$M53,TRUE))/(1-2*_xlfn.NORM.DIST(0,$J53/2,$M53,TRUE))*$D53+($K53="Steady Growth")*(AND(EG$6&gt;=$F53,EG$6&lt;=$H53)*((EG$6-$F53+1)/($J53*($J53+1)/2)*$D53))+($K53="custom")*CustCF!EA53</f>
        <v/>
      </c>
      <c r="EH53" s="87">
        <f>($K53="Bell Curve")*(_xlfn.NORM.DIST(AND(EH$6&gt;=$F53,EH$6&lt;=$H53)*(EH$6-$F53+1),$J53/2,$M53,TRUE)-_xlfn.NORM.DIST(AND(EH$6&gt;=$F53,EH$6&lt;=$H53)*(EG$6-$F53+1),$J53/2,$M53,TRUE))/(1-2*_xlfn.NORM.DIST(0,$J53/2,$M53,TRUE))*$D53+($K53="Steady Growth")*(AND(EH$6&gt;=$F53,EH$6&lt;=$H53)*((EH$6-$F53+1)/($J53*($J53+1)/2)*$D53))+($K53="custom")*CustCF!EB53</f>
        <v/>
      </c>
      <c r="EI53" s="87">
        <f>($K53="Bell Curve")*(_xlfn.NORM.DIST(AND(EI$6&gt;=$F53,EI$6&lt;=$H53)*(EI$6-$F53+1),$J53/2,$M53,TRUE)-_xlfn.NORM.DIST(AND(EI$6&gt;=$F53,EI$6&lt;=$H53)*(EH$6-$F53+1),$J53/2,$M53,TRUE))/(1-2*_xlfn.NORM.DIST(0,$J53/2,$M53,TRUE))*$D53+($K53="Steady Growth")*(AND(EI$6&gt;=$F53,EI$6&lt;=$H53)*((EI$6-$F53+1)/($J53*($J53+1)/2)*$D53))+($K53="custom")*CustCF!EC53</f>
        <v/>
      </c>
      <c r="EJ53" s="87">
        <f>($K53="Bell Curve")*(_xlfn.NORM.DIST(AND(EJ$6&gt;=$F53,EJ$6&lt;=$H53)*(EJ$6-$F53+1),$J53/2,$M53,TRUE)-_xlfn.NORM.DIST(AND(EJ$6&gt;=$F53,EJ$6&lt;=$H53)*(EI$6-$F53+1),$J53/2,$M53,TRUE))/(1-2*_xlfn.NORM.DIST(0,$J53/2,$M53,TRUE))*$D53+($K53="Steady Growth")*(AND(EJ$6&gt;=$F53,EJ$6&lt;=$H53)*((EJ$6-$F53+1)/($J53*($J53+1)/2)*$D53))+($K53="custom")*CustCF!ED53</f>
        <v/>
      </c>
      <c r="EK53" s="87">
        <f>($K53="Bell Curve")*(_xlfn.NORM.DIST(AND(EK$6&gt;=$F53,EK$6&lt;=$H53)*(EK$6-$F53+1),$J53/2,$M53,TRUE)-_xlfn.NORM.DIST(AND(EK$6&gt;=$F53,EK$6&lt;=$H53)*(EJ$6-$F53+1),$J53/2,$M53,TRUE))/(1-2*_xlfn.NORM.DIST(0,$J53/2,$M53,TRUE))*$D53+($K53="Steady Growth")*(AND(EK$6&gt;=$F53,EK$6&lt;=$H53)*((EK$6-$F53+1)/($J53*($J53+1)/2)*$D53))+($K53="custom")*CustCF!EE53</f>
        <v/>
      </c>
      <c r="EL53" s="87">
        <f>($K53="Bell Curve")*(_xlfn.NORM.DIST(AND(EL$6&gt;=$F53,EL$6&lt;=$H53)*(EL$6-$F53+1),$J53/2,$M53,TRUE)-_xlfn.NORM.DIST(AND(EL$6&gt;=$F53,EL$6&lt;=$H53)*(EK$6-$F53+1),$J53/2,$M53,TRUE))/(1-2*_xlfn.NORM.DIST(0,$J53/2,$M53,TRUE))*$D53+($K53="Steady Growth")*(AND(EL$6&gt;=$F53,EL$6&lt;=$H53)*((EL$6-$F53+1)/($J53*($J53+1)/2)*$D53))+($K53="custom")*CustCF!EF53</f>
        <v/>
      </c>
      <c r="EM53" s="87">
        <f>($K53="Bell Curve")*(_xlfn.NORM.DIST(AND(EM$6&gt;=$F53,EM$6&lt;=$H53)*(EM$6-$F53+1),$J53/2,$M53,TRUE)-_xlfn.NORM.DIST(AND(EM$6&gt;=$F53,EM$6&lt;=$H53)*(EL$6-$F53+1),$J53/2,$M53,TRUE))/(1-2*_xlfn.NORM.DIST(0,$J53/2,$M53,TRUE))*$D53+($K53="Steady Growth")*(AND(EM$6&gt;=$F53,EM$6&lt;=$H53)*((EM$6-$F53+1)/($J53*($J53+1)/2)*$D53))+($K53="custom")*CustCF!EG53</f>
        <v/>
      </c>
      <c r="EN53" s="87">
        <f>($K53="Bell Curve")*(_xlfn.NORM.DIST(AND(EN$6&gt;=$F53,EN$6&lt;=$H53)*(EN$6-$F53+1),$J53/2,$M53,TRUE)-_xlfn.NORM.DIST(AND(EN$6&gt;=$F53,EN$6&lt;=$H53)*(EM$6-$F53+1),$J53/2,$M53,TRUE))/(1-2*_xlfn.NORM.DIST(0,$J53/2,$M53,TRUE))*$D53+($K53="Steady Growth")*(AND(EN$6&gt;=$F53,EN$6&lt;=$H53)*((EN$6-$F53+1)/($J53*($J53+1)/2)*$D53))+($K53="custom")*CustCF!EH53</f>
        <v/>
      </c>
      <c r="EO53" s="87">
        <f>($K53="Bell Curve")*(_xlfn.NORM.DIST(AND(EO$6&gt;=$F53,EO$6&lt;=$H53)*(EO$6-$F53+1),$J53/2,$M53,TRUE)-_xlfn.NORM.DIST(AND(EO$6&gt;=$F53,EO$6&lt;=$H53)*(EN$6-$F53+1),$J53/2,$M53,TRUE))/(1-2*_xlfn.NORM.DIST(0,$J53/2,$M53,TRUE))*$D53+($K53="Steady Growth")*(AND(EO$6&gt;=$F53,EO$6&lt;=$H53)*((EO$6-$F53+1)/($J53*($J53+1)/2)*$D53))+($K53="custom")*CustCF!EI53</f>
        <v/>
      </c>
      <c r="EP53" s="87">
        <f>($K53="Bell Curve")*(_xlfn.NORM.DIST(AND(EP$6&gt;=$F53,EP$6&lt;=$H53)*(EP$6-$F53+1),$J53/2,$M53,TRUE)-_xlfn.NORM.DIST(AND(EP$6&gt;=$F53,EP$6&lt;=$H53)*(EO$6-$F53+1),$J53/2,$M53,TRUE))/(1-2*_xlfn.NORM.DIST(0,$J53/2,$M53,TRUE))*$D53+($K53="Steady Growth")*(AND(EP$6&gt;=$F53,EP$6&lt;=$H53)*((EP$6-$F53+1)/($J53*($J53+1)/2)*$D53))+($K53="custom")*CustCF!EJ53</f>
        <v/>
      </c>
      <c r="EQ53" s="87">
        <f>($K53="Bell Curve")*(_xlfn.NORM.DIST(AND(EQ$6&gt;=$F53,EQ$6&lt;=$H53)*(EQ$6-$F53+1),$J53/2,$M53,TRUE)-_xlfn.NORM.DIST(AND(EQ$6&gt;=$F53,EQ$6&lt;=$H53)*(EP$6-$F53+1),$J53/2,$M53,TRUE))/(1-2*_xlfn.NORM.DIST(0,$J53/2,$M53,TRUE))*$D53+($K53="Steady Growth")*(AND(EQ$6&gt;=$F53,EQ$6&lt;=$H53)*((EQ$6-$F53+1)/($J53*($J53+1)/2)*$D53))+($K53="custom")*CustCF!EK53</f>
        <v/>
      </c>
      <c r="ER53" s="87">
        <f>($K53="Bell Curve")*(_xlfn.NORM.DIST(AND(ER$6&gt;=$F53,ER$6&lt;=$H53)*(ER$6-$F53+1),$J53/2,$M53,TRUE)-_xlfn.NORM.DIST(AND(ER$6&gt;=$F53,ER$6&lt;=$H53)*(EQ$6-$F53+1),$J53/2,$M53,TRUE))/(1-2*_xlfn.NORM.DIST(0,$J53/2,$M53,TRUE))*$D53+($K53="Steady Growth")*(AND(ER$6&gt;=$F53,ER$6&lt;=$H53)*((ER$6-$F53+1)/($J53*($J53+1)/2)*$D53))+($K53="custom")*CustCF!EL53</f>
        <v/>
      </c>
      <c r="ES53" s="87">
        <f>($K53="Bell Curve")*(_xlfn.NORM.DIST(AND(ES$6&gt;=$F53,ES$6&lt;=$H53)*(ES$6-$F53+1),$J53/2,$M53,TRUE)-_xlfn.NORM.DIST(AND(ES$6&gt;=$F53,ES$6&lt;=$H53)*(ER$6-$F53+1),$J53/2,$M53,TRUE))/(1-2*_xlfn.NORM.DIST(0,$J53/2,$M53,TRUE))*$D53+($K53="Steady Growth")*(AND(ES$6&gt;=$F53,ES$6&lt;=$H53)*((ES$6-$F53+1)/($J53*($J53+1)/2)*$D53))+($K53="custom")*CustCF!EM53</f>
        <v/>
      </c>
      <c r="ET53" s="87">
        <f>($K53="Bell Curve")*(_xlfn.NORM.DIST(AND(ET$6&gt;=$F53,ET$6&lt;=$H53)*(ET$6-$F53+1),$J53/2,$M53,TRUE)-_xlfn.NORM.DIST(AND(ET$6&gt;=$F53,ET$6&lt;=$H53)*(ES$6-$F53+1),$J53/2,$M53,TRUE))/(1-2*_xlfn.NORM.DIST(0,$J53/2,$M53,TRUE))*$D53+($K53="Steady Growth")*(AND(ET$6&gt;=$F53,ET$6&lt;=$H53)*((ET$6-$F53+1)/($J53*($J53+1)/2)*$D53))+($K53="custom")*CustCF!EN53</f>
        <v/>
      </c>
      <c r="EU53" s="87">
        <f>($K53="Bell Curve")*(_xlfn.NORM.DIST(AND(EU$6&gt;=$F53,EU$6&lt;=$H53)*(EU$6-$F53+1),$J53/2,$M53,TRUE)-_xlfn.NORM.DIST(AND(EU$6&gt;=$F53,EU$6&lt;=$H53)*(ET$6-$F53+1),$J53/2,$M53,TRUE))/(1-2*_xlfn.NORM.DIST(0,$J53/2,$M53,TRUE))*$D53+($K53="Steady Growth")*(AND(EU$6&gt;=$F53,EU$6&lt;=$H53)*((EU$6-$F53+1)/($J53*($J53+1)/2)*$D53))+($K53="custom")*CustCF!EO53</f>
        <v/>
      </c>
      <c r="EV53" s="87">
        <f>($K53="Bell Curve")*(_xlfn.NORM.DIST(AND(EV$6&gt;=$F53,EV$6&lt;=$H53)*(EV$6-$F53+1),$J53/2,$M53,TRUE)-_xlfn.NORM.DIST(AND(EV$6&gt;=$F53,EV$6&lt;=$H53)*(EU$6-$F53+1),$J53/2,$M53,TRUE))/(1-2*_xlfn.NORM.DIST(0,$J53/2,$M53,TRUE))*$D53+($K53="Steady Growth")*(AND(EV$6&gt;=$F53,EV$6&lt;=$H53)*((EV$6-$F53+1)/($J53*($J53+1)/2)*$D53))+($K53="custom")*CustCF!EP53</f>
        <v/>
      </c>
      <c r="EW53" s="87">
        <f>($K53="Bell Curve")*(_xlfn.NORM.DIST(AND(EW$6&gt;=$F53,EW$6&lt;=$H53)*(EW$6-$F53+1),$J53/2,$M53,TRUE)-_xlfn.NORM.DIST(AND(EW$6&gt;=$F53,EW$6&lt;=$H53)*(EV$6-$F53+1),$J53/2,$M53,TRUE))/(1-2*_xlfn.NORM.DIST(0,$J53/2,$M53,TRUE))*$D53+($K53="Steady Growth")*(AND(EW$6&gt;=$F53,EW$6&lt;=$H53)*((EW$6-$F53+1)/($J53*($J53+1)/2)*$D53))+($K53="custom")*CustCF!EQ53</f>
        <v/>
      </c>
      <c r="EX53" s="87">
        <f>($K53="Bell Curve")*(_xlfn.NORM.DIST(AND(EX$6&gt;=$F53,EX$6&lt;=$H53)*(EX$6-$F53+1),$J53/2,$M53,TRUE)-_xlfn.NORM.DIST(AND(EX$6&gt;=$F53,EX$6&lt;=$H53)*(EW$6-$F53+1),$J53/2,$M53,TRUE))/(1-2*_xlfn.NORM.DIST(0,$J53/2,$M53,TRUE))*$D53+($K53="Steady Growth")*(AND(EX$6&gt;=$F53,EX$6&lt;=$H53)*((EX$6-$F53+1)/($J53*($J53+1)/2)*$D53))+($K53="custom")*CustCF!ER53</f>
        <v/>
      </c>
      <c r="EY53" s="87">
        <f>($K53="Bell Curve")*(_xlfn.NORM.DIST(AND(EY$6&gt;=$F53,EY$6&lt;=$H53)*(EY$6-$F53+1),$J53/2,$M53,TRUE)-_xlfn.NORM.DIST(AND(EY$6&gt;=$F53,EY$6&lt;=$H53)*(EX$6-$F53+1),$J53/2,$M53,TRUE))/(1-2*_xlfn.NORM.DIST(0,$J53/2,$M53,TRUE))*$D53+($K53="Steady Growth")*(AND(EY$6&gt;=$F53,EY$6&lt;=$H53)*((EY$6-$F53+1)/($J53*($J53+1)/2)*$D53))+($K53="custom")*CustCF!ES53</f>
        <v/>
      </c>
      <c r="EZ53" s="87">
        <f>($K53="Bell Curve")*(_xlfn.NORM.DIST(AND(EZ$6&gt;=$F53,EZ$6&lt;=$H53)*(EZ$6-$F53+1),$J53/2,$M53,TRUE)-_xlfn.NORM.DIST(AND(EZ$6&gt;=$F53,EZ$6&lt;=$H53)*(EY$6-$F53+1),$J53/2,$M53,TRUE))/(1-2*_xlfn.NORM.DIST(0,$J53/2,$M53,TRUE))*$D53+($K53="Steady Growth")*(AND(EZ$6&gt;=$F53,EZ$6&lt;=$H53)*((EZ$6-$F53+1)/($J53*($J53+1)/2)*$D53))+($K53="custom")*CustCF!ET53</f>
        <v/>
      </c>
      <c r="FA53" s="87">
        <f>($K53="Bell Curve")*(_xlfn.NORM.DIST(AND(FA$6&gt;=$F53,FA$6&lt;=$H53)*(FA$6-$F53+1),$J53/2,$M53,TRUE)-_xlfn.NORM.DIST(AND(FA$6&gt;=$F53,FA$6&lt;=$H53)*(EZ$6-$F53+1),$J53/2,$M53,TRUE))/(1-2*_xlfn.NORM.DIST(0,$J53/2,$M53,TRUE))*$D53+($K53="Steady Growth")*(AND(FA$6&gt;=$F53,FA$6&lt;=$H53)*((FA$6-$F53+1)/($J53*($J53+1)/2)*$D53))+($K53="custom")*CustCF!EU53</f>
        <v/>
      </c>
      <c r="FB53" s="87">
        <f>($K53="Bell Curve")*(_xlfn.NORM.DIST(AND(FB$6&gt;=$F53,FB$6&lt;=$H53)*(FB$6-$F53+1),$J53/2,$M53,TRUE)-_xlfn.NORM.DIST(AND(FB$6&gt;=$F53,FB$6&lt;=$H53)*(FA$6-$F53+1),$J53/2,$M53,TRUE))/(1-2*_xlfn.NORM.DIST(0,$J53/2,$M53,TRUE))*$D53+($K53="Steady Growth")*(AND(FB$6&gt;=$F53,FB$6&lt;=$H53)*((FB$6-$F53+1)/($J53*($J53+1)/2)*$D53))+($K53="custom")*CustCF!EV53</f>
        <v/>
      </c>
      <c r="FC53" s="87">
        <f>($K53="Bell Curve")*(_xlfn.NORM.DIST(AND(FC$6&gt;=$F53,FC$6&lt;=$H53)*(FC$6-$F53+1),$J53/2,$M53,TRUE)-_xlfn.NORM.DIST(AND(FC$6&gt;=$F53,FC$6&lt;=$H53)*(FB$6-$F53+1),$J53/2,$M53,TRUE))/(1-2*_xlfn.NORM.DIST(0,$J53/2,$M53,TRUE))*$D53+($K53="Steady Growth")*(AND(FC$6&gt;=$F53,FC$6&lt;=$H53)*((FC$6-$F53+1)/($J53*($J53+1)/2)*$D53))+($K53="custom")*CustCF!EW53</f>
        <v/>
      </c>
      <c r="FD53" s="87">
        <f>($K53="Bell Curve")*(_xlfn.NORM.DIST(AND(FD$6&gt;=$F53,FD$6&lt;=$H53)*(FD$6-$F53+1),$J53/2,$M53,TRUE)-_xlfn.NORM.DIST(AND(FD$6&gt;=$F53,FD$6&lt;=$H53)*(FC$6-$F53+1),$J53/2,$M53,TRUE))/(1-2*_xlfn.NORM.DIST(0,$J53/2,$M53,TRUE))*$D53+($K53="Steady Growth")*(AND(FD$6&gt;=$F53,FD$6&lt;=$H53)*((FD$6-$F53+1)/($J53*($J53+1)/2)*$D53))+($K53="custom")*CustCF!EX53</f>
        <v/>
      </c>
      <c r="FE53" s="87">
        <f>($K53="Bell Curve")*(_xlfn.NORM.DIST(AND(FE$6&gt;=$F53,FE$6&lt;=$H53)*(FE$6-$F53+1),$J53/2,$M53,TRUE)-_xlfn.NORM.DIST(AND(FE$6&gt;=$F53,FE$6&lt;=$H53)*(FD$6-$F53+1),$J53/2,$M53,TRUE))/(1-2*_xlfn.NORM.DIST(0,$J53/2,$M53,TRUE))*$D53+($K53="Steady Growth")*(AND(FE$6&gt;=$F53,FE$6&lt;=$H53)*((FE$6-$F53+1)/($J53*($J53+1)/2)*$D53))+($K53="custom")*CustCF!EY53</f>
        <v/>
      </c>
      <c r="FF53" s="87">
        <f>($K53="Bell Curve")*(_xlfn.NORM.DIST(AND(FF$6&gt;=$F53,FF$6&lt;=$H53)*(FF$6-$F53+1),$J53/2,$M53,TRUE)-_xlfn.NORM.DIST(AND(FF$6&gt;=$F53,FF$6&lt;=$H53)*(FE$6-$F53+1),$J53/2,$M53,TRUE))/(1-2*_xlfn.NORM.DIST(0,$J53/2,$M53,TRUE))*$D53+($K53="Steady Growth")*(AND(FF$6&gt;=$F53,FF$6&lt;=$H53)*((FF$6-$F53+1)/($J53*($J53+1)/2)*$D53))+($K53="custom")*CustCF!EZ53</f>
        <v/>
      </c>
      <c r="FG53" s="87">
        <f>($K53="Bell Curve")*(_xlfn.NORM.DIST(AND(FG$6&gt;=$F53,FG$6&lt;=$H53)*(FG$6-$F53+1),$J53/2,$M53,TRUE)-_xlfn.NORM.DIST(AND(FG$6&gt;=$F53,FG$6&lt;=$H53)*(FF$6-$F53+1),$J53/2,$M53,TRUE))/(1-2*_xlfn.NORM.DIST(0,$J53/2,$M53,TRUE))*$D53+($K53="Steady Growth")*(AND(FG$6&gt;=$F53,FG$6&lt;=$H53)*((FG$6-$F53+1)/($J53*($J53+1)/2)*$D53))+($K53="custom")*CustCF!FA53</f>
        <v/>
      </c>
      <c r="FH53" s="87">
        <f>($K53="Bell Curve")*(_xlfn.NORM.DIST(AND(FH$6&gt;=$F53,FH$6&lt;=$H53)*(FH$6-$F53+1),$J53/2,$M53,TRUE)-_xlfn.NORM.DIST(AND(FH$6&gt;=$F53,FH$6&lt;=$H53)*(FG$6-$F53+1),$J53/2,$M53,TRUE))/(1-2*_xlfn.NORM.DIST(0,$J53/2,$M53,TRUE))*$D53+($K53="Steady Growth")*(AND(FH$6&gt;=$F53,FH$6&lt;=$H53)*((FH$6-$F53+1)/($J53*($J53+1)/2)*$D53))+($K53="custom")*CustCF!FB53</f>
        <v/>
      </c>
      <c r="FI53" s="87">
        <f>($K53="Bell Curve")*(_xlfn.NORM.DIST(AND(FI$6&gt;=$F53,FI$6&lt;=$H53)*(FI$6-$F53+1),$J53/2,$M53,TRUE)-_xlfn.NORM.DIST(AND(FI$6&gt;=$F53,FI$6&lt;=$H53)*(FH$6-$F53+1),$J53/2,$M53,TRUE))/(1-2*_xlfn.NORM.DIST(0,$J53/2,$M53,TRUE))*$D53+($K53="Steady Growth")*(AND(FI$6&gt;=$F53,FI$6&lt;=$H53)*((FI$6-$F53+1)/($J53*($J53+1)/2)*$D53))+($K53="custom")*CustCF!FC53</f>
        <v/>
      </c>
      <c r="FJ53" s="87">
        <f>($K53="Bell Curve")*(_xlfn.NORM.DIST(AND(FJ$6&gt;=$F53,FJ$6&lt;=$H53)*(FJ$6-$F53+1),$J53/2,$M53,TRUE)-_xlfn.NORM.DIST(AND(FJ$6&gt;=$F53,FJ$6&lt;=$H53)*(FI$6-$F53+1),$J53/2,$M53,TRUE))/(1-2*_xlfn.NORM.DIST(0,$J53/2,$M53,TRUE))*$D53+($K53="Steady Growth")*(AND(FJ$6&gt;=$F53,FJ$6&lt;=$H53)*((FJ$6-$F53+1)/($J53*($J53+1)/2)*$D53))+($K53="custom")*CustCF!FD53</f>
        <v/>
      </c>
      <c r="FK53" s="87">
        <f>($K53="Bell Curve")*(_xlfn.NORM.DIST(AND(FK$6&gt;=$F53,FK$6&lt;=$H53)*(FK$6-$F53+1),$J53/2,$M53,TRUE)-_xlfn.NORM.DIST(AND(FK$6&gt;=$F53,FK$6&lt;=$H53)*(FJ$6-$F53+1),$J53/2,$M53,TRUE))/(1-2*_xlfn.NORM.DIST(0,$J53/2,$M53,TRUE))*$D53+($K53="Steady Growth")*(AND(FK$6&gt;=$F53,FK$6&lt;=$H53)*((FK$6-$F53+1)/($J53*($J53+1)/2)*$D53))+($K53="custom")*CustCF!FE53</f>
        <v/>
      </c>
      <c r="FL53" s="87">
        <f>($K53="Bell Curve")*(_xlfn.NORM.DIST(AND(FL$6&gt;=$F53,FL$6&lt;=$H53)*(FL$6-$F53+1),$J53/2,$M53,TRUE)-_xlfn.NORM.DIST(AND(FL$6&gt;=$F53,FL$6&lt;=$H53)*(FK$6-$F53+1),$J53/2,$M53,TRUE))/(1-2*_xlfn.NORM.DIST(0,$J53/2,$M53,TRUE))*$D53+($K53="Steady Growth")*(AND(FL$6&gt;=$F53,FL$6&lt;=$H53)*((FL$6-$F53+1)/($J53*($J53+1)/2)*$D53))+($K53="custom")*CustCF!FF53</f>
        <v/>
      </c>
      <c r="FM53" s="87">
        <f>($K53="Bell Curve")*(_xlfn.NORM.DIST(AND(FM$6&gt;=$F53,FM$6&lt;=$H53)*(FM$6-$F53+1),$J53/2,$M53,TRUE)-_xlfn.NORM.DIST(AND(FM$6&gt;=$F53,FM$6&lt;=$H53)*(FL$6-$F53+1),$J53/2,$M53,TRUE))/(1-2*_xlfn.NORM.DIST(0,$J53/2,$M53,TRUE))*$D53+($K53="Steady Growth")*(AND(FM$6&gt;=$F53,FM$6&lt;=$H53)*((FM$6-$F53+1)/($J53*($J53+1)/2)*$D53))+($K53="custom")*CustCF!FG53</f>
        <v/>
      </c>
      <c r="FN53" s="87">
        <f>($K53="Bell Curve")*(_xlfn.NORM.DIST(AND(FN$6&gt;=$F53,FN$6&lt;=$H53)*(FN$6-$F53+1),$J53/2,$M53,TRUE)-_xlfn.NORM.DIST(AND(FN$6&gt;=$F53,FN$6&lt;=$H53)*(FM$6-$F53+1),$J53/2,$M53,TRUE))/(1-2*_xlfn.NORM.DIST(0,$J53/2,$M53,TRUE))*$D53+($K53="Steady Growth")*(AND(FN$6&gt;=$F53,FN$6&lt;=$H53)*((FN$6-$F53+1)/($J53*($J53+1)/2)*$D53))+($K53="custom")*CustCF!FH53</f>
        <v/>
      </c>
      <c r="FO53" s="87">
        <f>($K53="Bell Curve")*(_xlfn.NORM.DIST(AND(FO$6&gt;=$F53,FO$6&lt;=$H53)*(FO$6-$F53+1),$J53/2,$M53,TRUE)-_xlfn.NORM.DIST(AND(FO$6&gt;=$F53,FO$6&lt;=$H53)*(FN$6-$F53+1),$J53/2,$M53,TRUE))/(1-2*_xlfn.NORM.DIST(0,$J53/2,$M53,TRUE))*$D53+($K53="Steady Growth")*(AND(FO$6&gt;=$F53,FO$6&lt;=$H53)*((FO$6-$F53+1)/($J53*($J53+1)/2)*$D53))+($K53="custom")*CustCF!FI53</f>
        <v/>
      </c>
      <c r="FP53" s="87">
        <f>($K53="Bell Curve")*(_xlfn.NORM.DIST(AND(FP$6&gt;=$F53,FP$6&lt;=$H53)*(FP$6-$F53+1),$J53/2,$M53,TRUE)-_xlfn.NORM.DIST(AND(FP$6&gt;=$F53,FP$6&lt;=$H53)*(FO$6-$F53+1),$J53/2,$M53,TRUE))/(1-2*_xlfn.NORM.DIST(0,$J53/2,$M53,TRUE))*$D53+($K53="Steady Growth")*(AND(FP$6&gt;=$F53,FP$6&lt;=$H53)*((FP$6-$F53+1)/($J53*($J53+1)/2)*$D53))+($K53="custom")*CustCF!FJ53</f>
        <v/>
      </c>
      <c r="FQ53" s="87">
        <f>($K53="Bell Curve")*(_xlfn.NORM.DIST(AND(FQ$6&gt;=$F53,FQ$6&lt;=$H53)*(FQ$6-$F53+1),$J53/2,$M53,TRUE)-_xlfn.NORM.DIST(AND(FQ$6&gt;=$F53,FQ$6&lt;=$H53)*(FP$6-$F53+1),$J53/2,$M53,TRUE))/(1-2*_xlfn.NORM.DIST(0,$J53/2,$M53,TRUE))*$D53+($K53="Steady Growth")*(AND(FQ$6&gt;=$F53,FQ$6&lt;=$H53)*((FQ$6-$F53+1)/($J53*($J53+1)/2)*$D53))+($K53="custom")*CustCF!FK53</f>
        <v/>
      </c>
      <c r="FR53" s="87">
        <f>($K53="Bell Curve")*(_xlfn.NORM.DIST(AND(FR$6&gt;=$F53,FR$6&lt;=$H53)*(FR$6-$F53+1),$J53/2,$M53,TRUE)-_xlfn.NORM.DIST(AND(FR$6&gt;=$F53,FR$6&lt;=$H53)*(FQ$6-$F53+1),$J53/2,$M53,TRUE))/(1-2*_xlfn.NORM.DIST(0,$J53/2,$M53,TRUE))*$D53+($K53="Steady Growth")*(AND(FR$6&gt;=$F53,FR$6&lt;=$H53)*((FR$6-$F53+1)/($J53*($J53+1)/2)*$D53))+($K53="custom")*CustCF!FL53</f>
        <v/>
      </c>
      <c r="FS53" s="87">
        <f>($K53="Bell Curve")*(_xlfn.NORM.DIST(AND(FS$6&gt;=$F53,FS$6&lt;=$H53)*(FS$6-$F53+1),$J53/2,$M53,TRUE)-_xlfn.NORM.DIST(AND(FS$6&gt;=$F53,FS$6&lt;=$H53)*(FR$6-$F53+1),$J53/2,$M53,TRUE))/(1-2*_xlfn.NORM.DIST(0,$J53/2,$M53,TRUE))*$D53+($K53="Steady Growth")*(AND(FS$6&gt;=$F53,FS$6&lt;=$H53)*((FS$6-$F53+1)/($J53*($J53+1)/2)*$D53))+($K53="custom")*CustCF!FM53</f>
        <v/>
      </c>
      <c r="FT53" s="87">
        <f>($K53="Bell Curve")*(_xlfn.NORM.DIST(AND(FT$6&gt;=$F53,FT$6&lt;=$H53)*(FT$6-$F53+1),$J53/2,$M53,TRUE)-_xlfn.NORM.DIST(AND(FT$6&gt;=$F53,FT$6&lt;=$H53)*(FS$6-$F53+1),$J53/2,$M53,TRUE))/(1-2*_xlfn.NORM.DIST(0,$J53/2,$M53,TRUE))*$D53+($K53="Steady Growth")*(AND(FT$6&gt;=$F53,FT$6&lt;=$H53)*((FT$6-$F53+1)/($J53*($J53+1)/2)*$D53))+($K53="custom")*CustCF!FN53</f>
        <v/>
      </c>
      <c r="FU53" s="87">
        <f>($K53="Bell Curve")*(_xlfn.NORM.DIST(AND(FU$6&gt;=$F53,FU$6&lt;=$H53)*(FU$6-$F53+1),$J53/2,$M53,TRUE)-_xlfn.NORM.DIST(AND(FU$6&gt;=$F53,FU$6&lt;=$H53)*(FT$6-$F53+1),$J53/2,$M53,TRUE))/(1-2*_xlfn.NORM.DIST(0,$J53/2,$M53,TRUE))*$D53+($K53="Steady Growth")*(AND(FU$6&gt;=$F53,FU$6&lt;=$H53)*((FU$6-$F53+1)/($J53*($J53+1)/2)*$D53))+($K53="custom")*CustCF!FO53</f>
        <v/>
      </c>
      <c r="FV53" s="87">
        <f>($K53="Bell Curve")*(_xlfn.NORM.DIST(AND(FV$6&gt;=$F53,FV$6&lt;=$H53)*(FV$6-$F53+1),$J53/2,$M53,TRUE)-_xlfn.NORM.DIST(AND(FV$6&gt;=$F53,FV$6&lt;=$H53)*(FU$6-$F53+1),$J53/2,$M53,TRUE))/(1-2*_xlfn.NORM.DIST(0,$J53/2,$M53,TRUE))*$D53+($K53="Steady Growth")*(AND(FV$6&gt;=$F53,FV$6&lt;=$H53)*((FV$6-$F53+1)/($J53*($J53+1)/2)*$D53))+($K53="custom")*CustCF!FP53</f>
        <v/>
      </c>
      <c r="FW53" s="87">
        <f>($K53="Bell Curve")*(_xlfn.NORM.DIST(AND(FW$6&gt;=$F53,FW$6&lt;=$H53)*(FW$6-$F53+1),$J53/2,$M53,TRUE)-_xlfn.NORM.DIST(AND(FW$6&gt;=$F53,FW$6&lt;=$H53)*(FV$6-$F53+1),$J53/2,$M53,TRUE))/(1-2*_xlfn.NORM.DIST(0,$J53/2,$M53,TRUE))*$D53+($K53="Steady Growth")*(AND(FW$6&gt;=$F53,FW$6&lt;=$H53)*((FW$6-$F53+1)/($J53*($J53+1)/2)*$D53))+($K53="custom")*CustCF!FQ53</f>
        <v/>
      </c>
      <c r="FX53" s="87">
        <f>($K53="Bell Curve")*(_xlfn.NORM.DIST(AND(FX$6&gt;=$F53,FX$6&lt;=$H53)*(FX$6-$F53+1),$J53/2,$M53,TRUE)-_xlfn.NORM.DIST(AND(FX$6&gt;=$F53,FX$6&lt;=$H53)*(FW$6-$F53+1),$J53/2,$M53,TRUE))/(1-2*_xlfn.NORM.DIST(0,$J53/2,$M53,TRUE))*$D53+($K53="Steady Growth")*(AND(FX$6&gt;=$F53,FX$6&lt;=$H53)*((FX$6-$F53+1)/($J53*($J53+1)/2)*$D53))+($K53="custom")*CustCF!FR53</f>
        <v/>
      </c>
      <c r="FY53" s="87">
        <f>($K53="Bell Curve")*(_xlfn.NORM.DIST(AND(FY$6&gt;=$F53,FY$6&lt;=$H53)*(FY$6-$F53+1),$J53/2,$M53,TRUE)-_xlfn.NORM.DIST(AND(FY$6&gt;=$F53,FY$6&lt;=$H53)*(FX$6-$F53+1),$J53/2,$M53,TRUE))/(1-2*_xlfn.NORM.DIST(0,$J53/2,$M53,TRUE))*$D53+($K53="Steady Growth")*(AND(FY$6&gt;=$F53,FY$6&lt;=$H53)*((FY$6-$F53+1)/($J53*($J53+1)/2)*$D53))+($K53="custom")*CustCF!FS53</f>
        <v/>
      </c>
      <c r="FZ53" s="87">
        <f>($K53="Bell Curve")*(_xlfn.NORM.DIST(AND(FZ$6&gt;=$F53,FZ$6&lt;=$H53)*(FZ$6-$F53+1),$J53/2,$M53,TRUE)-_xlfn.NORM.DIST(AND(FZ$6&gt;=$F53,FZ$6&lt;=$H53)*(FY$6-$F53+1),$J53/2,$M53,TRUE))/(1-2*_xlfn.NORM.DIST(0,$J53/2,$M53,TRUE))*$D53+($K53="Steady Growth")*(AND(FZ$6&gt;=$F53,FZ$6&lt;=$H53)*((FZ$6-$F53+1)/($J53*($J53+1)/2)*$D53))+($K53="custom")*CustCF!FT53</f>
        <v/>
      </c>
      <c r="GA53" s="87">
        <f>($K53="Bell Curve")*(_xlfn.NORM.DIST(AND(GA$6&gt;=$F53,GA$6&lt;=$H53)*(GA$6-$F53+1),$J53/2,$M53,TRUE)-_xlfn.NORM.DIST(AND(GA$6&gt;=$F53,GA$6&lt;=$H53)*(FZ$6-$F53+1),$J53/2,$M53,TRUE))/(1-2*_xlfn.NORM.DIST(0,$J53/2,$M53,TRUE))*$D53+($K53="Steady Growth")*(AND(GA$6&gt;=$F53,GA$6&lt;=$H53)*((GA$6-$F53+1)/($J53*($J53+1)/2)*$D53))+($K53="custom")*CustCF!FU53</f>
        <v/>
      </c>
      <c r="GB53" s="87">
        <f>($K53="Bell Curve")*(_xlfn.NORM.DIST(AND(GB$6&gt;=$F53,GB$6&lt;=$H53)*(GB$6-$F53+1),$J53/2,$M53,TRUE)-_xlfn.NORM.DIST(AND(GB$6&gt;=$F53,GB$6&lt;=$H53)*(GA$6-$F53+1),$J53/2,$M53,TRUE))/(1-2*_xlfn.NORM.DIST(0,$J53/2,$M53,TRUE))*$D53+($K53="Steady Growth")*(AND(GB$6&gt;=$F53,GB$6&lt;=$H53)*((GB$6-$F53+1)/($J53*($J53+1)/2)*$D53))+($K53="custom")*CustCF!FV53</f>
        <v/>
      </c>
      <c r="GC53" s="87">
        <f>($K53="Bell Curve")*(_xlfn.NORM.DIST(AND(GC$6&gt;=$F53,GC$6&lt;=$H53)*(GC$6-$F53+1),$J53/2,$M53,TRUE)-_xlfn.NORM.DIST(AND(GC$6&gt;=$F53,GC$6&lt;=$H53)*(GB$6-$F53+1),$J53/2,$M53,TRUE))/(1-2*_xlfn.NORM.DIST(0,$J53/2,$M53,TRUE))*$D53+($K53="Steady Growth")*(AND(GC$6&gt;=$F53,GC$6&lt;=$H53)*((GC$6-$F53+1)/($J53*($J53+1)/2)*$D53))+($K53="custom")*CustCF!FW53</f>
        <v/>
      </c>
      <c r="GD53" s="87">
        <f>($K53="Bell Curve")*(_xlfn.NORM.DIST(AND(GD$6&gt;=$F53,GD$6&lt;=$H53)*(GD$6-$F53+1),$J53/2,$M53,TRUE)-_xlfn.NORM.DIST(AND(GD$6&gt;=$F53,GD$6&lt;=$H53)*(GC$6-$F53+1),$J53/2,$M53,TRUE))/(1-2*_xlfn.NORM.DIST(0,$J53/2,$M53,TRUE))*$D53+($K53="Steady Growth")*(AND(GD$6&gt;=$F53,GD$6&lt;=$H53)*((GD$6-$F53+1)/($J53*($J53+1)/2)*$D53))+($K53="custom")*CustCF!FX53</f>
        <v/>
      </c>
      <c r="GE53" s="87">
        <f>($K53="Bell Curve")*(_xlfn.NORM.DIST(AND(GE$6&gt;=$F53,GE$6&lt;=$H53)*(GE$6-$F53+1),$J53/2,$M53,TRUE)-_xlfn.NORM.DIST(AND(GE$6&gt;=$F53,GE$6&lt;=$H53)*(GD$6-$F53+1),$J53/2,$M53,TRUE))/(1-2*_xlfn.NORM.DIST(0,$J53/2,$M53,TRUE))*$D53+($K53="Steady Growth")*(AND(GE$6&gt;=$F53,GE$6&lt;=$H53)*((GE$6-$F53+1)/($J53*($J53+1)/2)*$D53))+($K53="custom")*CustCF!FY53</f>
        <v/>
      </c>
      <c r="GF53" s="87">
        <f>($K53="Bell Curve")*(_xlfn.NORM.DIST(AND(GF$6&gt;=$F53,GF$6&lt;=$H53)*(GF$6-$F53+1),$J53/2,$M53,TRUE)-_xlfn.NORM.DIST(AND(GF$6&gt;=$F53,GF$6&lt;=$H53)*(GE$6-$F53+1),$J53/2,$M53,TRUE))/(1-2*_xlfn.NORM.DIST(0,$J53/2,$M53,TRUE))*$D53+($K53="Steady Growth")*(AND(GF$6&gt;=$F53,GF$6&lt;=$H53)*((GF$6-$F53+1)/($J53*($J53+1)/2)*$D53))+($K53="custom")*CustCF!FZ53</f>
        <v/>
      </c>
      <c r="GG53" s="87">
        <f>($K53="Bell Curve")*(_xlfn.NORM.DIST(AND(GG$6&gt;=$F53,GG$6&lt;=$H53)*(GG$6-$F53+1),$J53/2,$M53,TRUE)-_xlfn.NORM.DIST(AND(GG$6&gt;=$F53,GG$6&lt;=$H53)*(GF$6-$F53+1),$J53/2,$M53,TRUE))/(1-2*_xlfn.NORM.DIST(0,$J53/2,$M53,TRUE))*$D53+($K53="Steady Growth")*(AND(GG$6&gt;=$F53,GG$6&lt;=$H53)*((GG$6-$F53+1)/($J53*($J53+1)/2)*$D53))+($K53="custom")*CustCF!GA53</f>
        <v/>
      </c>
      <c r="GH53" s="87">
        <f>($K53="Bell Curve")*(_xlfn.NORM.DIST(AND(GH$6&gt;=$F53,GH$6&lt;=$H53)*(GH$6-$F53+1),$J53/2,$M53,TRUE)-_xlfn.NORM.DIST(AND(GH$6&gt;=$F53,GH$6&lt;=$H53)*(GG$6-$F53+1),$J53/2,$M53,TRUE))/(1-2*_xlfn.NORM.DIST(0,$J53/2,$M53,TRUE))*$D53+($K53="Steady Growth")*(AND(GH$6&gt;=$F53,GH$6&lt;=$H53)*((GH$6-$F53+1)/($J53*($J53+1)/2)*$D53))+($K53="custom")*CustCF!GB53</f>
        <v/>
      </c>
      <c r="GI53" s="87">
        <f>($K53="Bell Curve")*(_xlfn.NORM.DIST(AND(GI$6&gt;=$F53,GI$6&lt;=$H53)*(GI$6-$F53+1),$J53/2,$M53,TRUE)-_xlfn.NORM.DIST(AND(GI$6&gt;=$F53,GI$6&lt;=$H53)*(GH$6-$F53+1),$J53/2,$M53,TRUE))/(1-2*_xlfn.NORM.DIST(0,$J53/2,$M53,TRUE))*$D53+($K53="Steady Growth")*(AND(GI$6&gt;=$F53,GI$6&lt;=$H53)*((GI$6-$F53+1)/($J53*($J53+1)/2)*$D53))+($K53="custom")*CustCF!GC53</f>
        <v/>
      </c>
      <c r="GJ53" s="87">
        <f>($K53="Bell Curve")*(_xlfn.NORM.DIST(AND(GJ$6&gt;=$F53,GJ$6&lt;=$H53)*(GJ$6-$F53+1),$J53/2,$M53,TRUE)-_xlfn.NORM.DIST(AND(GJ$6&gt;=$F53,GJ$6&lt;=$H53)*(GI$6-$F53+1),$J53/2,$M53,TRUE))/(1-2*_xlfn.NORM.DIST(0,$J53/2,$M53,TRUE))*$D53+($K53="Steady Growth")*(AND(GJ$6&gt;=$F53,GJ$6&lt;=$H53)*((GJ$6-$F53+1)/($J53*($J53+1)/2)*$D53))+($K53="custom")*CustCF!GD53</f>
        <v/>
      </c>
      <c r="GK53" s="87">
        <f>($K53="Bell Curve")*(_xlfn.NORM.DIST(AND(GK$6&gt;=$F53,GK$6&lt;=$H53)*(GK$6-$F53+1),$J53/2,$M53,TRUE)-_xlfn.NORM.DIST(AND(GK$6&gt;=$F53,GK$6&lt;=$H53)*(GJ$6-$F53+1),$J53/2,$M53,TRUE))/(1-2*_xlfn.NORM.DIST(0,$J53/2,$M53,TRUE))*$D53+($K53="Steady Growth")*(AND(GK$6&gt;=$F53,GK$6&lt;=$H53)*((GK$6-$F53+1)/($J53*($J53+1)/2)*$D53))+($K53="custom")*CustCF!GE53</f>
        <v/>
      </c>
      <c r="GL53" s="87">
        <f>($K53="Bell Curve")*(_xlfn.NORM.DIST(AND(GL$6&gt;=$F53,GL$6&lt;=$H53)*(GL$6-$F53+1),$J53/2,$M53,TRUE)-_xlfn.NORM.DIST(AND(GL$6&gt;=$F53,GL$6&lt;=$H53)*(GK$6-$F53+1),$J53/2,$M53,TRUE))/(1-2*_xlfn.NORM.DIST(0,$J53/2,$M53,TRUE))*$D53+($K53="Steady Growth")*(AND(GL$6&gt;=$F53,GL$6&lt;=$H53)*((GL$6-$F53+1)/($J53*($J53+1)/2)*$D53))+($K53="custom")*CustCF!GF53</f>
        <v/>
      </c>
      <c r="GM53" s="87">
        <f>($K53="Bell Curve")*(_xlfn.NORM.DIST(AND(GM$6&gt;=$F53,GM$6&lt;=$H53)*(GM$6-$F53+1),$J53/2,$M53,TRUE)-_xlfn.NORM.DIST(AND(GM$6&gt;=$F53,GM$6&lt;=$H53)*(GL$6-$F53+1),$J53/2,$M53,TRUE))/(1-2*_xlfn.NORM.DIST(0,$J53/2,$M53,TRUE))*$D53+($K53="Steady Growth")*(AND(GM$6&gt;=$F53,GM$6&lt;=$H53)*((GM$6-$F53+1)/($J53*($J53+1)/2)*$D53))+($K53="custom")*CustCF!GG53</f>
        <v/>
      </c>
      <c r="GN53" s="257">
        <f>($K53="Bell Curve")*(_xlfn.NORM.DIST(AND(GN$6&gt;=$F53,GN$6&lt;=$H53)*(GN$6-$F53+1),$J53/2,$M53,TRUE)-_xlfn.NORM.DIST(AND(GN$6&gt;=$F53,GN$6&lt;=$H53)*(GM$6-$F53+1),$J53/2,$M53,TRUE))/(1-2*_xlfn.NORM.DIST(0,$J53/2,$M53,TRUE))*$D53+($K53="Steady Growth")*(AND(GN$6&gt;=$F53,GN$6&lt;=$H53)*((GN$6-$F53+1)/($J53*($J53+1)/2)*$D53))+($K53="custom")*CustCF!GH53</f>
        <v/>
      </c>
      <c r="GO53" s="1" t="n"/>
      <c r="GP53" s="63" t="n"/>
    </row>
    <row r="54" hidden="1" outlineLevel="1">
      <c r="A54" s="1" t="n"/>
      <c r="B54" s="1" t="n"/>
      <c r="C54" s="251">
        <f>Budget!T25</f>
        <v/>
      </c>
      <c r="D54" s="14">
        <f>Budget!U25</f>
        <v/>
      </c>
      <c r="E54" s="14">
        <f>IF(D54&lt;&gt;0,F54,"")</f>
        <v/>
      </c>
      <c r="F54" s="252" t="n">
        <v>0</v>
      </c>
      <c r="G54" s="921">
        <f>IF(L54="custom",CustCF!F54,INDEX($P$8:$GN$8,MATCH(F54,$P$6:$GN$6,0)))</f>
        <v/>
      </c>
      <c r="H54" s="252" t="n">
        <v>0</v>
      </c>
      <c r="I54" s="921">
        <f>IF(L54="custom",CustCF!G54,INDEX($P$8:$GN$8,MATCH(H54,$P$6:$GN$6,0)))</f>
        <v/>
      </c>
      <c r="J54" s="249">
        <f>H54-F54+1</f>
        <v/>
      </c>
      <c r="K54" s="254" t="inlineStr">
        <is>
          <t>Bell Curve</t>
        </is>
      </c>
      <c r="L54" s="255" t="inlineStr">
        <is>
          <t>Flat (9)</t>
        </is>
      </c>
      <c r="M54" s="256">
        <f>INDEX($D$261:$D$266,MATCH(L54,$C$261:$C$266,0))</f>
        <v/>
      </c>
      <c r="N54" s="13">
        <f>SUM(P54:GN54)</f>
        <v/>
      </c>
      <c r="O54" s="14" t="n"/>
      <c r="P54" s="87">
        <f>($K54="Bell Curve")*(_xlfn.NORM.DIST(AND(P$6&gt;=$F54,P$6&lt;=$H54)*(P$6-$F54+1),$J54/2,$M54,TRUE)-_xlfn.NORM.DIST(AND(P$6&gt;=$F54,P$6&lt;=$H54)*(O$6-$F54+1),$J54/2,$M54,TRUE))/(1-2*_xlfn.NORM.DIST(0,$J54/2,$M54,TRUE))*$D54+($K54="Steady Growth")*(AND(P$6&gt;=$F54,P$6&lt;=$H54)*((P$6-$F54+1)/($J54*($J54+1)/2)*$D54))+($K54="custom")*CustCF!J54</f>
        <v/>
      </c>
      <c r="Q54" s="87">
        <f>($K54="Bell Curve")*(_xlfn.NORM.DIST(AND(Q$6&gt;=$F54,Q$6&lt;=$H54)*(Q$6-$F54+1),$J54/2,$M54,TRUE)-_xlfn.NORM.DIST(AND(Q$6&gt;=$F54,Q$6&lt;=$H54)*(P$6-$F54+1),$J54/2,$M54,TRUE))/(1-2*_xlfn.NORM.DIST(0,$J54/2,$M54,TRUE))*$D54+($K54="Steady Growth")*(AND(Q$6&gt;=$F54,Q$6&lt;=$H54)*((Q$6-$F54+1)/($J54*($J54+1)/2)*$D54))+($K54="custom")*CustCF!K54</f>
        <v/>
      </c>
      <c r="R54" s="87">
        <f>($K54="Bell Curve")*(_xlfn.NORM.DIST(AND(R$6&gt;=$F54,R$6&lt;=$H54)*(R$6-$F54+1),$J54/2,$M54,TRUE)-_xlfn.NORM.DIST(AND(R$6&gt;=$F54,R$6&lt;=$H54)*(Q$6-$F54+1),$J54/2,$M54,TRUE))/(1-2*_xlfn.NORM.DIST(0,$J54/2,$M54,TRUE))*$D54+($K54="Steady Growth")*(AND(R$6&gt;=$F54,R$6&lt;=$H54)*((R$6-$F54+1)/($J54*($J54+1)/2)*$D54))+($K54="custom")*CustCF!L54</f>
        <v/>
      </c>
      <c r="S54" s="87">
        <f>($K54="Bell Curve")*(_xlfn.NORM.DIST(AND(S$6&gt;=$F54,S$6&lt;=$H54)*(S$6-$F54+1),$J54/2,$M54,TRUE)-_xlfn.NORM.DIST(AND(S$6&gt;=$F54,S$6&lt;=$H54)*(R$6-$F54+1),$J54/2,$M54,TRUE))/(1-2*_xlfn.NORM.DIST(0,$J54/2,$M54,TRUE))*$D54+($K54="Steady Growth")*(AND(S$6&gt;=$F54,S$6&lt;=$H54)*((S$6-$F54+1)/($J54*($J54+1)/2)*$D54))+($K54="custom")*CustCF!M54</f>
        <v/>
      </c>
      <c r="T54" s="87">
        <f>($K54="Bell Curve")*(_xlfn.NORM.DIST(AND(T$6&gt;=$F54,T$6&lt;=$H54)*(T$6-$F54+1),$J54/2,$M54,TRUE)-_xlfn.NORM.DIST(AND(T$6&gt;=$F54,T$6&lt;=$H54)*(S$6-$F54+1),$J54/2,$M54,TRUE))/(1-2*_xlfn.NORM.DIST(0,$J54/2,$M54,TRUE))*$D54+($K54="Steady Growth")*(AND(T$6&gt;=$F54,T$6&lt;=$H54)*((T$6-$F54+1)/($J54*($J54+1)/2)*$D54))+($K54="custom")*CustCF!N54</f>
        <v/>
      </c>
      <c r="U54" s="87">
        <f>($K54="Bell Curve")*(_xlfn.NORM.DIST(AND(U$6&gt;=$F54,U$6&lt;=$H54)*(U$6-$F54+1),$J54/2,$M54,TRUE)-_xlfn.NORM.DIST(AND(U$6&gt;=$F54,U$6&lt;=$H54)*(T$6-$F54+1),$J54/2,$M54,TRUE))/(1-2*_xlfn.NORM.DIST(0,$J54/2,$M54,TRUE))*$D54+($K54="Steady Growth")*(AND(U$6&gt;=$F54,U$6&lt;=$H54)*((U$6-$F54+1)/($J54*($J54+1)/2)*$D54))+($K54="custom")*CustCF!O54</f>
        <v/>
      </c>
      <c r="V54" s="87">
        <f>($K54="Bell Curve")*(_xlfn.NORM.DIST(AND(V$6&gt;=$F54,V$6&lt;=$H54)*(V$6-$F54+1),$J54/2,$M54,TRUE)-_xlfn.NORM.DIST(AND(V$6&gt;=$F54,V$6&lt;=$H54)*(U$6-$F54+1),$J54/2,$M54,TRUE))/(1-2*_xlfn.NORM.DIST(0,$J54/2,$M54,TRUE))*$D54+($K54="Steady Growth")*(AND(V$6&gt;=$F54,V$6&lt;=$H54)*((V$6-$F54+1)/($J54*($J54+1)/2)*$D54))+($K54="custom")*CustCF!P54</f>
        <v/>
      </c>
      <c r="W54" s="87">
        <f>($K54="Bell Curve")*(_xlfn.NORM.DIST(AND(W$6&gt;=$F54,W$6&lt;=$H54)*(W$6-$F54+1),$J54/2,$M54,TRUE)-_xlfn.NORM.DIST(AND(W$6&gt;=$F54,W$6&lt;=$H54)*(V$6-$F54+1),$J54/2,$M54,TRUE))/(1-2*_xlfn.NORM.DIST(0,$J54/2,$M54,TRUE))*$D54+($K54="Steady Growth")*(AND(W$6&gt;=$F54,W$6&lt;=$H54)*((W$6-$F54+1)/($J54*($J54+1)/2)*$D54))+($K54="custom")*CustCF!Q54</f>
        <v/>
      </c>
      <c r="X54" s="87">
        <f>($K54="Bell Curve")*(_xlfn.NORM.DIST(AND(X$6&gt;=$F54,X$6&lt;=$H54)*(X$6-$F54+1),$J54/2,$M54,TRUE)-_xlfn.NORM.DIST(AND(X$6&gt;=$F54,X$6&lt;=$H54)*(W$6-$F54+1),$J54/2,$M54,TRUE))/(1-2*_xlfn.NORM.DIST(0,$J54/2,$M54,TRUE))*$D54+($K54="Steady Growth")*(AND(X$6&gt;=$F54,X$6&lt;=$H54)*((X$6-$F54+1)/($J54*($J54+1)/2)*$D54))+($K54="custom")*CustCF!R54</f>
        <v/>
      </c>
      <c r="Y54" s="87">
        <f>($K54="Bell Curve")*(_xlfn.NORM.DIST(AND(Y$6&gt;=$F54,Y$6&lt;=$H54)*(Y$6-$F54+1),$J54/2,$M54,TRUE)-_xlfn.NORM.DIST(AND(Y$6&gt;=$F54,Y$6&lt;=$H54)*(X$6-$F54+1),$J54/2,$M54,TRUE))/(1-2*_xlfn.NORM.DIST(0,$J54/2,$M54,TRUE))*$D54+($K54="Steady Growth")*(AND(Y$6&gt;=$F54,Y$6&lt;=$H54)*((Y$6-$F54+1)/($J54*($J54+1)/2)*$D54))+($K54="custom")*CustCF!S54</f>
        <v/>
      </c>
      <c r="Z54" s="87">
        <f>($K54="Bell Curve")*(_xlfn.NORM.DIST(AND(Z$6&gt;=$F54,Z$6&lt;=$H54)*(Z$6-$F54+1),$J54/2,$M54,TRUE)-_xlfn.NORM.DIST(AND(Z$6&gt;=$F54,Z$6&lt;=$H54)*(Y$6-$F54+1),$J54/2,$M54,TRUE))/(1-2*_xlfn.NORM.DIST(0,$J54/2,$M54,TRUE))*$D54+($K54="Steady Growth")*(AND(Z$6&gt;=$F54,Z$6&lt;=$H54)*((Z$6-$F54+1)/($J54*($J54+1)/2)*$D54))+($K54="custom")*CustCF!T54</f>
        <v/>
      </c>
      <c r="AA54" s="87">
        <f>($K54="Bell Curve")*(_xlfn.NORM.DIST(AND(AA$6&gt;=$F54,AA$6&lt;=$H54)*(AA$6-$F54+1),$J54/2,$M54,TRUE)-_xlfn.NORM.DIST(AND(AA$6&gt;=$F54,AA$6&lt;=$H54)*(Z$6-$F54+1),$J54/2,$M54,TRUE))/(1-2*_xlfn.NORM.DIST(0,$J54/2,$M54,TRUE))*$D54+($K54="Steady Growth")*(AND(AA$6&gt;=$F54,AA$6&lt;=$H54)*((AA$6-$F54+1)/($J54*($J54+1)/2)*$D54))+($K54="custom")*CustCF!U54</f>
        <v/>
      </c>
      <c r="AB54" s="87">
        <f>($K54="Bell Curve")*(_xlfn.NORM.DIST(AND(AB$6&gt;=$F54,AB$6&lt;=$H54)*(AB$6-$F54+1),$J54/2,$M54,TRUE)-_xlfn.NORM.DIST(AND(AB$6&gt;=$F54,AB$6&lt;=$H54)*(AA$6-$F54+1),$J54/2,$M54,TRUE))/(1-2*_xlfn.NORM.DIST(0,$J54/2,$M54,TRUE))*$D54+($K54="Steady Growth")*(AND(AB$6&gt;=$F54,AB$6&lt;=$H54)*((AB$6-$F54+1)/($J54*($J54+1)/2)*$D54))+($K54="custom")*CustCF!V54</f>
        <v/>
      </c>
      <c r="AC54" s="87">
        <f>($K54="Bell Curve")*(_xlfn.NORM.DIST(AND(AC$6&gt;=$F54,AC$6&lt;=$H54)*(AC$6-$F54+1),$J54/2,$M54,TRUE)-_xlfn.NORM.DIST(AND(AC$6&gt;=$F54,AC$6&lt;=$H54)*(AB$6-$F54+1),$J54/2,$M54,TRUE))/(1-2*_xlfn.NORM.DIST(0,$J54/2,$M54,TRUE))*$D54+($K54="Steady Growth")*(AND(AC$6&gt;=$F54,AC$6&lt;=$H54)*((AC$6-$F54+1)/($J54*($J54+1)/2)*$D54))+($K54="custom")*CustCF!W54</f>
        <v/>
      </c>
      <c r="AD54" s="87">
        <f>($K54="Bell Curve")*(_xlfn.NORM.DIST(AND(AD$6&gt;=$F54,AD$6&lt;=$H54)*(AD$6-$F54+1),$J54/2,$M54,TRUE)-_xlfn.NORM.DIST(AND(AD$6&gt;=$F54,AD$6&lt;=$H54)*(AC$6-$F54+1),$J54/2,$M54,TRUE))/(1-2*_xlfn.NORM.DIST(0,$J54/2,$M54,TRUE))*$D54+($K54="Steady Growth")*(AND(AD$6&gt;=$F54,AD$6&lt;=$H54)*((AD$6-$F54+1)/($J54*($J54+1)/2)*$D54))+($K54="custom")*CustCF!X54</f>
        <v/>
      </c>
      <c r="AE54" s="87">
        <f>($K54="Bell Curve")*(_xlfn.NORM.DIST(AND(AE$6&gt;=$F54,AE$6&lt;=$H54)*(AE$6-$F54+1),$J54/2,$M54,TRUE)-_xlfn.NORM.DIST(AND(AE$6&gt;=$F54,AE$6&lt;=$H54)*(AD$6-$F54+1),$J54/2,$M54,TRUE))/(1-2*_xlfn.NORM.DIST(0,$J54/2,$M54,TRUE))*$D54+($K54="Steady Growth")*(AND(AE$6&gt;=$F54,AE$6&lt;=$H54)*((AE$6-$F54+1)/($J54*($J54+1)/2)*$D54))+($K54="custom")*CustCF!Y54</f>
        <v/>
      </c>
      <c r="AF54" s="87">
        <f>($K54="Bell Curve")*(_xlfn.NORM.DIST(AND(AF$6&gt;=$F54,AF$6&lt;=$H54)*(AF$6-$F54+1),$J54/2,$M54,TRUE)-_xlfn.NORM.DIST(AND(AF$6&gt;=$F54,AF$6&lt;=$H54)*(AE$6-$F54+1),$J54/2,$M54,TRUE))/(1-2*_xlfn.NORM.DIST(0,$J54/2,$M54,TRUE))*$D54+($K54="Steady Growth")*(AND(AF$6&gt;=$F54,AF$6&lt;=$H54)*((AF$6-$F54+1)/($J54*($J54+1)/2)*$D54))+($K54="custom")*CustCF!Z54</f>
        <v/>
      </c>
      <c r="AG54" s="87">
        <f>($K54="Bell Curve")*(_xlfn.NORM.DIST(AND(AG$6&gt;=$F54,AG$6&lt;=$H54)*(AG$6-$F54+1),$J54/2,$M54,TRUE)-_xlfn.NORM.DIST(AND(AG$6&gt;=$F54,AG$6&lt;=$H54)*(AF$6-$F54+1),$J54/2,$M54,TRUE))/(1-2*_xlfn.NORM.DIST(0,$J54/2,$M54,TRUE))*$D54+($K54="Steady Growth")*(AND(AG$6&gt;=$F54,AG$6&lt;=$H54)*((AG$6-$F54+1)/($J54*($J54+1)/2)*$D54))+($K54="custom")*CustCF!AA54</f>
        <v/>
      </c>
      <c r="AH54" s="87">
        <f>($K54="Bell Curve")*(_xlfn.NORM.DIST(AND(AH$6&gt;=$F54,AH$6&lt;=$H54)*(AH$6-$F54+1),$J54/2,$M54,TRUE)-_xlfn.NORM.DIST(AND(AH$6&gt;=$F54,AH$6&lt;=$H54)*(AG$6-$F54+1),$J54/2,$M54,TRUE))/(1-2*_xlfn.NORM.DIST(0,$J54/2,$M54,TRUE))*$D54+($K54="Steady Growth")*(AND(AH$6&gt;=$F54,AH$6&lt;=$H54)*((AH$6-$F54+1)/($J54*($J54+1)/2)*$D54))+($K54="custom")*CustCF!AB54</f>
        <v/>
      </c>
      <c r="AI54" s="87">
        <f>($K54="Bell Curve")*(_xlfn.NORM.DIST(AND(AI$6&gt;=$F54,AI$6&lt;=$H54)*(AI$6-$F54+1),$J54/2,$M54,TRUE)-_xlfn.NORM.DIST(AND(AI$6&gt;=$F54,AI$6&lt;=$H54)*(AH$6-$F54+1),$J54/2,$M54,TRUE))/(1-2*_xlfn.NORM.DIST(0,$J54/2,$M54,TRUE))*$D54+($K54="Steady Growth")*(AND(AI$6&gt;=$F54,AI$6&lt;=$H54)*((AI$6-$F54+1)/($J54*($J54+1)/2)*$D54))+($K54="custom")*CustCF!AC54</f>
        <v/>
      </c>
      <c r="AJ54" s="87">
        <f>($K54="Bell Curve")*(_xlfn.NORM.DIST(AND(AJ$6&gt;=$F54,AJ$6&lt;=$H54)*(AJ$6-$F54+1),$J54/2,$M54,TRUE)-_xlfn.NORM.DIST(AND(AJ$6&gt;=$F54,AJ$6&lt;=$H54)*(AI$6-$F54+1),$J54/2,$M54,TRUE))/(1-2*_xlfn.NORM.DIST(0,$J54/2,$M54,TRUE))*$D54+($K54="Steady Growth")*(AND(AJ$6&gt;=$F54,AJ$6&lt;=$H54)*((AJ$6-$F54+1)/($J54*($J54+1)/2)*$D54))+($K54="custom")*CustCF!AD54</f>
        <v/>
      </c>
      <c r="AK54" s="87">
        <f>($K54="Bell Curve")*(_xlfn.NORM.DIST(AND(AK$6&gt;=$F54,AK$6&lt;=$H54)*(AK$6-$F54+1),$J54/2,$M54,TRUE)-_xlfn.NORM.DIST(AND(AK$6&gt;=$F54,AK$6&lt;=$H54)*(AJ$6-$F54+1),$J54/2,$M54,TRUE))/(1-2*_xlfn.NORM.DIST(0,$J54/2,$M54,TRUE))*$D54+($K54="Steady Growth")*(AND(AK$6&gt;=$F54,AK$6&lt;=$H54)*((AK$6-$F54+1)/($J54*($J54+1)/2)*$D54))+($K54="custom")*CustCF!AE54</f>
        <v/>
      </c>
      <c r="AL54" s="87">
        <f>($K54="Bell Curve")*(_xlfn.NORM.DIST(AND(AL$6&gt;=$F54,AL$6&lt;=$H54)*(AL$6-$F54+1),$J54/2,$M54,TRUE)-_xlfn.NORM.DIST(AND(AL$6&gt;=$F54,AL$6&lt;=$H54)*(AK$6-$F54+1),$J54/2,$M54,TRUE))/(1-2*_xlfn.NORM.DIST(0,$J54/2,$M54,TRUE))*$D54+($K54="Steady Growth")*(AND(AL$6&gt;=$F54,AL$6&lt;=$H54)*((AL$6-$F54+1)/($J54*($J54+1)/2)*$D54))+($K54="custom")*CustCF!AF54</f>
        <v/>
      </c>
      <c r="AM54" s="87">
        <f>($K54="Bell Curve")*(_xlfn.NORM.DIST(AND(AM$6&gt;=$F54,AM$6&lt;=$H54)*(AM$6-$F54+1),$J54/2,$M54,TRUE)-_xlfn.NORM.DIST(AND(AM$6&gt;=$F54,AM$6&lt;=$H54)*(AL$6-$F54+1),$J54/2,$M54,TRUE))/(1-2*_xlfn.NORM.DIST(0,$J54/2,$M54,TRUE))*$D54+($K54="Steady Growth")*(AND(AM$6&gt;=$F54,AM$6&lt;=$H54)*((AM$6-$F54+1)/($J54*($J54+1)/2)*$D54))+($K54="custom")*CustCF!AG54</f>
        <v/>
      </c>
      <c r="AN54" s="87">
        <f>($K54="Bell Curve")*(_xlfn.NORM.DIST(AND(AN$6&gt;=$F54,AN$6&lt;=$H54)*(AN$6-$F54+1),$J54/2,$M54,TRUE)-_xlfn.NORM.DIST(AND(AN$6&gt;=$F54,AN$6&lt;=$H54)*(AM$6-$F54+1),$J54/2,$M54,TRUE))/(1-2*_xlfn.NORM.DIST(0,$J54/2,$M54,TRUE))*$D54+($K54="Steady Growth")*(AND(AN$6&gt;=$F54,AN$6&lt;=$H54)*((AN$6-$F54+1)/($J54*($J54+1)/2)*$D54))+($K54="custom")*CustCF!AH54</f>
        <v/>
      </c>
      <c r="AO54" s="87">
        <f>($K54="Bell Curve")*(_xlfn.NORM.DIST(AND(AO$6&gt;=$F54,AO$6&lt;=$H54)*(AO$6-$F54+1),$J54/2,$M54,TRUE)-_xlfn.NORM.DIST(AND(AO$6&gt;=$F54,AO$6&lt;=$H54)*(AN$6-$F54+1),$J54/2,$M54,TRUE))/(1-2*_xlfn.NORM.DIST(0,$J54/2,$M54,TRUE))*$D54+($K54="Steady Growth")*(AND(AO$6&gt;=$F54,AO$6&lt;=$H54)*((AO$6-$F54+1)/($J54*($J54+1)/2)*$D54))+($K54="custom")*CustCF!AI54</f>
        <v/>
      </c>
      <c r="AP54" s="87">
        <f>($K54="Bell Curve")*(_xlfn.NORM.DIST(AND(AP$6&gt;=$F54,AP$6&lt;=$H54)*(AP$6-$F54+1),$J54/2,$M54,TRUE)-_xlfn.NORM.DIST(AND(AP$6&gt;=$F54,AP$6&lt;=$H54)*(AO$6-$F54+1),$J54/2,$M54,TRUE))/(1-2*_xlfn.NORM.DIST(0,$J54/2,$M54,TRUE))*$D54+($K54="Steady Growth")*(AND(AP$6&gt;=$F54,AP$6&lt;=$H54)*((AP$6-$F54+1)/($J54*($J54+1)/2)*$D54))+($K54="custom")*CustCF!AJ54</f>
        <v/>
      </c>
      <c r="AQ54" s="87">
        <f>($K54="Bell Curve")*(_xlfn.NORM.DIST(AND(AQ$6&gt;=$F54,AQ$6&lt;=$H54)*(AQ$6-$F54+1),$J54/2,$M54,TRUE)-_xlfn.NORM.DIST(AND(AQ$6&gt;=$F54,AQ$6&lt;=$H54)*(AP$6-$F54+1),$J54/2,$M54,TRUE))/(1-2*_xlfn.NORM.DIST(0,$J54/2,$M54,TRUE))*$D54+($K54="Steady Growth")*(AND(AQ$6&gt;=$F54,AQ$6&lt;=$H54)*((AQ$6-$F54+1)/($J54*($J54+1)/2)*$D54))+($K54="custom")*CustCF!AK54</f>
        <v/>
      </c>
      <c r="AR54" s="87">
        <f>($K54="Bell Curve")*(_xlfn.NORM.DIST(AND(AR$6&gt;=$F54,AR$6&lt;=$H54)*(AR$6-$F54+1),$J54/2,$M54,TRUE)-_xlfn.NORM.DIST(AND(AR$6&gt;=$F54,AR$6&lt;=$H54)*(AQ$6-$F54+1),$J54/2,$M54,TRUE))/(1-2*_xlfn.NORM.DIST(0,$J54/2,$M54,TRUE))*$D54+($K54="Steady Growth")*(AND(AR$6&gt;=$F54,AR$6&lt;=$H54)*((AR$6-$F54+1)/($J54*($J54+1)/2)*$D54))+($K54="custom")*CustCF!AL54</f>
        <v/>
      </c>
      <c r="AS54" s="87">
        <f>($K54="Bell Curve")*(_xlfn.NORM.DIST(AND(AS$6&gt;=$F54,AS$6&lt;=$H54)*(AS$6-$F54+1),$J54/2,$M54,TRUE)-_xlfn.NORM.DIST(AND(AS$6&gt;=$F54,AS$6&lt;=$H54)*(AR$6-$F54+1),$J54/2,$M54,TRUE))/(1-2*_xlfn.NORM.DIST(0,$J54/2,$M54,TRUE))*$D54+($K54="Steady Growth")*(AND(AS$6&gt;=$F54,AS$6&lt;=$H54)*((AS$6-$F54+1)/($J54*($J54+1)/2)*$D54))+($K54="custom")*CustCF!AM54</f>
        <v/>
      </c>
      <c r="AT54" s="87">
        <f>($K54="Bell Curve")*(_xlfn.NORM.DIST(AND(AT$6&gt;=$F54,AT$6&lt;=$H54)*(AT$6-$F54+1),$J54/2,$M54,TRUE)-_xlfn.NORM.DIST(AND(AT$6&gt;=$F54,AT$6&lt;=$H54)*(AS$6-$F54+1),$J54/2,$M54,TRUE))/(1-2*_xlfn.NORM.DIST(0,$J54/2,$M54,TRUE))*$D54+($K54="Steady Growth")*(AND(AT$6&gt;=$F54,AT$6&lt;=$H54)*((AT$6-$F54+1)/($J54*($J54+1)/2)*$D54))+($K54="custom")*CustCF!AN54</f>
        <v/>
      </c>
      <c r="AU54" s="87">
        <f>($K54="Bell Curve")*(_xlfn.NORM.DIST(AND(AU$6&gt;=$F54,AU$6&lt;=$H54)*(AU$6-$F54+1),$J54/2,$M54,TRUE)-_xlfn.NORM.DIST(AND(AU$6&gt;=$F54,AU$6&lt;=$H54)*(AT$6-$F54+1),$J54/2,$M54,TRUE))/(1-2*_xlfn.NORM.DIST(0,$J54/2,$M54,TRUE))*$D54+($K54="Steady Growth")*(AND(AU$6&gt;=$F54,AU$6&lt;=$H54)*((AU$6-$F54+1)/($J54*($J54+1)/2)*$D54))+($K54="custom")*CustCF!AO54</f>
        <v/>
      </c>
      <c r="AV54" s="87">
        <f>($K54="Bell Curve")*(_xlfn.NORM.DIST(AND(AV$6&gt;=$F54,AV$6&lt;=$H54)*(AV$6-$F54+1),$J54/2,$M54,TRUE)-_xlfn.NORM.DIST(AND(AV$6&gt;=$F54,AV$6&lt;=$H54)*(AU$6-$F54+1),$J54/2,$M54,TRUE))/(1-2*_xlfn.NORM.DIST(0,$J54/2,$M54,TRUE))*$D54+($K54="Steady Growth")*(AND(AV$6&gt;=$F54,AV$6&lt;=$H54)*((AV$6-$F54+1)/($J54*($J54+1)/2)*$D54))+($K54="custom")*CustCF!AP54</f>
        <v/>
      </c>
      <c r="AW54" s="87">
        <f>($K54="Bell Curve")*(_xlfn.NORM.DIST(AND(AW$6&gt;=$F54,AW$6&lt;=$H54)*(AW$6-$F54+1),$J54/2,$M54,TRUE)-_xlfn.NORM.DIST(AND(AW$6&gt;=$F54,AW$6&lt;=$H54)*(AV$6-$F54+1),$J54/2,$M54,TRUE))/(1-2*_xlfn.NORM.DIST(0,$J54/2,$M54,TRUE))*$D54+($K54="Steady Growth")*(AND(AW$6&gt;=$F54,AW$6&lt;=$H54)*((AW$6-$F54+1)/($J54*($J54+1)/2)*$D54))+($K54="custom")*CustCF!AQ54</f>
        <v/>
      </c>
      <c r="AX54" s="87">
        <f>($K54="Bell Curve")*(_xlfn.NORM.DIST(AND(AX$6&gt;=$F54,AX$6&lt;=$H54)*(AX$6-$F54+1),$J54/2,$M54,TRUE)-_xlfn.NORM.DIST(AND(AX$6&gt;=$F54,AX$6&lt;=$H54)*(AW$6-$F54+1),$J54/2,$M54,TRUE))/(1-2*_xlfn.NORM.DIST(0,$J54/2,$M54,TRUE))*$D54+($K54="Steady Growth")*(AND(AX$6&gt;=$F54,AX$6&lt;=$H54)*((AX$6-$F54+1)/($J54*($J54+1)/2)*$D54))+($K54="custom")*CustCF!AR54</f>
        <v/>
      </c>
      <c r="AY54" s="87">
        <f>($K54="Bell Curve")*(_xlfn.NORM.DIST(AND(AY$6&gt;=$F54,AY$6&lt;=$H54)*(AY$6-$F54+1),$J54/2,$M54,TRUE)-_xlfn.NORM.DIST(AND(AY$6&gt;=$F54,AY$6&lt;=$H54)*(AX$6-$F54+1),$J54/2,$M54,TRUE))/(1-2*_xlfn.NORM.DIST(0,$J54/2,$M54,TRUE))*$D54+($K54="Steady Growth")*(AND(AY$6&gt;=$F54,AY$6&lt;=$H54)*((AY$6-$F54+1)/($J54*($J54+1)/2)*$D54))+($K54="custom")*CustCF!AS54</f>
        <v/>
      </c>
      <c r="AZ54" s="87">
        <f>($K54="Bell Curve")*(_xlfn.NORM.DIST(AND(AZ$6&gt;=$F54,AZ$6&lt;=$H54)*(AZ$6-$F54+1),$J54/2,$M54,TRUE)-_xlfn.NORM.DIST(AND(AZ$6&gt;=$F54,AZ$6&lt;=$H54)*(AY$6-$F54+1),$J54/2,$M54,TRUE))/(1-2*_xlfn.NORM.DIST(0,$J54/2,$M54,TRUE))*$D54+($K54="Steady Growth")*(AND(AZ$6&gt;=$F54,AZ$6&lt;=$H54)*((AZ$6-$F54+1)/($J54*($J54+1)/2)*$D54))+($K54="custom")*CustCF!AT54</f>
        <v/>
      </c>
      <c r="BA54" s="87">
        <f>($K54="Bell Curve")*(_xlfn.NORM.DIST(AND(BA$6&gt;=$F54,BA$6&lt;=$H54)*(BA$6-$F54+1),$J54/2,$M54,TRUE)-_xlfn.NORM.DIST(AND(BA$6&gt;=$F54,BA$6&lt;=$H54)*(AZ$6-$F54+1),$J54/2,$M54,TRUE))/(1-2*_xlfn.NORM.DIST(0,$J54/2,$M54,TRUE))*$D54+($K54="Steady Growth")*(AND(BA$6&gt;=$F54,BA$6&lt;=$H54)*((BA$6-$F54+1)/($J54*($J54+1)/2)*$D54))+($K54="custom")*CustCF!AU54</f>
        <v/>
      </c>
      <c r="BB54" s="87">
        <f>($K54="Bell Curve")*(_xlfn.NORM.DIST(AND(BB$6&gt;=$F54,BB$6&lt;=$H54)*(BB$6-$F54+1),$J54/2,$M54,TRUE)-_xlfn.NORM.DIST(AND(BB$6&gt;=$F54,BB$6&lt;=$H54)*(BA$6-$F54+1),$J54/2,$M54,TRUE))/(1-2*_xlfn.NORM.DIST(0,$J54/2,$M54,TRUE))*$D54+($K54="Steady Growth")*(AND(BB$6&gt;=$F54,BB$6&lt;=$H54)*((BB$6-$F54+1)/($J54*($J54+1)/2)*$D54))+($K54="custom")*CustCF!AV54</f>
        <v/>
      </c>
      <c r="BC54" s="87">
        <f>($K54="Bell Curve")*(_xlfn.NORM.DIST(AND(BC$6&gt;=$F54,BC$6&lt;=$H54)*(BC$6-$F54+1),$J54/2,$M54,TRUE)-_xlfn.NORM.DIST(AND(BC$6&gt;=$F54,BC$6&lt;=$H54)*(BB$6-$F54+1),$J54/2,$M54,TRUE))/(1-2*_xlfn.NORM.DIST(0,$J54/2,$M54,TRUE))*$D54+($K54="Steady Growth")*(AND(BC$6&gt;=$F54,BC$6&lt;=$H54)*((BC$6-$F54+1)/($J54*($J54+1)/2)*$D54))+($K54="custom")*CustCF!AW54</f>
        <v/>
      </c>
      <c r="BD54" s="87">
        <f>($K54="Bell Curve")*(_xlfn.NORM.DIST(AND(BD$6&gt;=$F54,BD$6&lt;=$H54)*(BD$6-$F54+1),$J54/2,$M54,TRUE)-_xlfn.NORM.DIST(AND(BD$6&gt;=$F54,BD$6&lt;=$H54)*(BC$6-$F54+1),$J54/2,$M54,TRUE))/(1-2*_xlfn.NORM.DIST(0,$J54/2,$M54,TRUE))*$D54+($K54="Steady Growth")*(AND(BD$6&gt;=$F54,BD$6&lt;=$H54)*((BD$6-$F54+1)/($J54*($J54+1)/2)*$D54))+($K54="custom")*CustCF!AX54</f>
        <v/>
      </c>
      <c r="BE54" s="87">
        <f>($K54="Bell Curve")*(_xlfn.NORM.DIST(AND(BE$6&gt;=$F54,BE$6&lt;=$H54)*(BE$6-$F54+1),$J54/2,$M54,TRUE)-_xlfn.NORM.DIST(AND(BE$6&gt;=$F54,BE$6&lt;=$H54)*(BD$6-$F54+1),$J54/2,$M54,TRUE))/(1-2*_xlfn.NORM.DIST(0,$J54/2,$M54,TRUE))*$D54+($K54="Steady Growth")*(AND(BE$6&gt;=$F54,BE$6&lt;=$H54)*((BE$6-$F54+1)/($J54*($J54+1)/2)*$D54))+($K54="custom")*CustCF!AY54</f>
        <v/>
      </c>
      <c r="BF54" s="87">
        <f>($K54="Bell Curve")*(_xlfn.NORM.DIST(AND(BF$6&gt;=$F54,BF$6&lt;=$H54)*(BF$6-$F54+1),$J54/2,$M54,TRUE)-_xlfn.NORM.DIST(AND(BF$6&gt;=$F54,BF$6&lt;=$H54)*(BE$6-$F54+1),$J54/2,$M54,TRUE))/(1-2*_xlfn.NORM.DIST(0,$J54/2,$M54,TRUE))*$D54+($K54="Steady Growth")*(AND(BF$6&gt;=$F54,BF$6&lt;=$H54)*((BF$6-$F54+1)/($J54*($J54+1)/2)*$D54))+($K54="custom")*CustCF!AZ54</f>
        <v/>
      </c>
      <c r="BG54" s="87">
        <f>($K54="Bell Curve")*(_xlfn.NORM.DIST(AND(BG$6&gt;=$F54,BG$6&lt;=$H54)*(BG$6-$F54+1),$J54/2,$M54,TRUE)-_xlfn.NORM.DIST(AND(BG$6&gt;=$F54,BG$6&lt;=$H54)*(BF$6-$F54+1),$J54/2,$M54,TRUE))/(1-2*_xlfn.NORM.DIST(0,$J54/2,$M54,TRUE))*$D54+($K54="Steady Growth")*(AND(BG$6&gt;=$F54,BG$6&lt;=$H54)*((BG$6-$F54+1)/($J54*($J54+1)/2)*$D54))+($K54="custom")*CustCF!BA54</f>
        <v/>
      </c>
      <c r="BH54" s="87">
        <f>($K54="Bell Curve")*(_xlfn.NORM.DIST(AND(BH$6&gt;=$F54,BH$6&lt;=$H54)*(BH$6-$F54+1),$J54/2,$M54,TRUE)-_xlfn.NORM.DIST(AND(BH$6&gt;=$F54,BH$6&lt;=$H54)*(BG$6-$F54+1),$J54/2,$M54,TRUE))/(1-2*_xlfn.NORM.DIST(0,$J54/2,$M54,TRUE))*$D54+($K54="Steady Growth")*(AND(BH$6&gt;=$F54,BH$6&lt;=$H54)*((BH$6-$F54+1)/($J54*($J54+1)/2)*$D54))+($K54="custom")*CustCF!BB54</f>
        <v/>
      </c>
      <c r="BI54" s="87">
        <f>($K54="Bell Curve")*(_xlfn.NORM.DIST(AND(BI$6&gt;=$F54,BI$6&lt;=$H54)*(BI$6-$F54+1),$J54/2,$M54,TRUE)-_xlfn.NORM.DIST(AND(BI$6&gt;=$F54,BI$6&lt;=$H54)*(BH$6-$F54+1),$J54/2,$M54,TRUE))/(1-2*_xlfn.NORM.DIST(0,$J54/2,$M54,TRUE))*$D54+($K54="Steady Growth")*(AND(BI$6&gt;=$F54,BI$6&lt;=$H54)*((BI$6-$F54+1)/($J54*($J54+1)/2)*$D54))+($K54="custom")*CustCF!BC54</f>
        <v/>
      </c>
      <c r="BJ54" s="87">
        <f>($K54="Bell Curve")*(_xlfn.NORM.DIST(AND(BJ$6&gt;=$F54,BJ$6&lt;=$H54)*(BJ$6-$F54+1),$J54/2,$M54,TRUE)-_xlfn.NORM.DIST(AND(BJ$6&gt;=$F54,BJ$6&lt;=$H54)*(BI$6-$F54+1),$J54/2,$M54,TRUE))/(1-2*_xlfn.NORM.DIST(0,$J54/2,$M54,TRUE))*$D54+($K54="Steady Growth")*(AND(BJ$6&gt;=$F54,BJ$6&lt;=$H54)*((BJ$6-$F54+1)/($J54*($J54+1)/2)*$D54))+($K54="custom")*CustCF!BD54</f>
        <v/>
      </c>
      <c r="BK54" s="87">
        <f>($K54="Bell Curve")*(_xlfn.NORM.DIST(AND(BK$6&gt;=$F54,BK$6&lt;=$H54)*(BK$6-$F54+1),$J54/2,$M54,TRUE)-_xlfn.NORM.DIST(AND(BK$6&gt;=$F54,BK$6&lt;=$H54)*(BJ$6-$F54+1),$J54/2,$M54,TRUE))/(1-2*_xlfn.NORM.DIST(0,$J54/2,$M54,TRUE))*$D54+($K54="Steady Growth")*(AND(BK$6&gt;=$F54,BK$6&lt;=$H54)*((BK$6-$F54+1)/($J54*($J54+1)/2)*$D54))+($K54="custom")*CustCF!BE54</f>
        <v/>
      </c>
      <c r="BL54" s="87">
        <f>($K54="Bell Curve")*(_xlfn.NORM.DIST(AND(BL$6&gt;=$F54,BL$6&lt;=$H54)*(BL$6-$F54+1),$J54/2,$M54,TRUE)-_xlfn.NORM.DIST(AND(BL$6&gt;=$F54,BL$6&lt;=$H54)*(BK$6-$F54+1),$J54/2,$M54,TRUE))/(1-2*_xlfn.NORM.DIST(0,$J54/2,$M54,TRUE))*$D54+($K54="Steady Growth")*(AND(BL$6&gt;=$F54,BL$6&lt;=$H54)*((BL$6-$F54+1)/($J54*($J54+1)/2)*$D54))+($K54="custom")*CustCF!BF54</f>
        <v/>
      </c>
      <c r="BM54" s="87">
        <f>($K54="Bell Curve")*(_xlfn.NORM.DIST(AND(BM$6&gt;=$F54,BM$6&lt;=$H54)*(BM$6-$F54+1),$J54/2,$M54,TRUE)-_xlfn.NORM.DIST(AND(BM$6&gt;=$F54,BM$6&lt;=$H54)*(BL$6-$F54+1),$J54/2,$M54,TRUE))/(1-2*_xlfn.NORM.DIST(0,$J54/2,$M54,TRUE))*$D54+($K54="Steady Growth")*(AND(BM$6&gt;=$F54,BM$6&lt;=$H54)*((BM$6-$F54+1)/($J54*($J54+1)/2)*$D54))+($K54="custom")*CustCF!BG54</f>
        <v/>
      </c>
      <c r="BN54" s="87">
        <f>($K54="Bell Curve")*(_xlfn.NORM.DIST(AND(BN$6&gt;=$F54,BN$6&lt;=$H54)*(BN$6-$F54+1),$J54/2,$M54,TRUE)-_xlfn.NORM.DIST(AND(BN$6&gt;=$F54,BN$6&lt;=$H54)*(BM$6-$F54+1),$J54/2,$M54,TRUE))/(1-2*_xlfn.NORM.DIST(0,$J54/2,$M54,TRUE))*$D54+($K54="Steady Growth")*(AND(BN$6&gt;=$F54,BN$6&lt;=$H54)*((BN$6-$F54+1)/($J54*($J54+1)/2)*$D54))+($K54="custom")*CustCF!BH54</f>
        <v/>
      </c>
      <c r="BO54" s="87">
        <f>($K54="Bell Curve")*(_xlfn.NORM.DIST(AND(BO$6&gt;=$F54,BO$6&lt;=$H54)*(BO$6-$F54+1),$J54/2,$M54,TRUE)-_xlfn.NORM.DIST(AND(BO$6&gt;=$F54,BO$6&lt;=$H54)*(BN$6-$F54+1),$J54/2,$M54,TRUE))/(1-2*_xlfn.NORM.DIST(0,$J54/2,$M54,TRUE))*$D54+($K54="Steady Growth")*(AND(BO$6&gt;=$F54,BO$6&lt;=$H54)*((BO$6-$F54+1)/($J54*($J54+1)/2)*$D54))+($K54="custom")*CustCF!BI54</f>
        <v/>
      </c>
      <c r="BP54" s="87">
        <f>($K54="Bell Curve")*(_xlfn.NORM.DIST(AND(BP$6&gt;=$F54,BP$6&lt;=$H54)*(BP$6-$F54+1),$J54/2,$M54,TRUE)-_xlfn.NORM.DIST(AND(BP$6&gt;=$F54,BP$6&lt;=$H54)*(BO$6-$F54+1),$J54/2,$M54,TRUE))/(1-2*_xlfn.NORM.DIST(0,$J54/2,$M54,TRUE))*$D54+($K54="Steady Growth")*(AND(BP$6&gt;=$F54,BP$6&lt;=$H54)*((BP$6-$F54+1)/($J54*($J54+1)/2)*$D54))+($K54="custom")*CustCF!BJ54</f>
        <v/>
      </c>
      <c r="BQ54" s="87">
        <f>($K54="Bell Curve")*(_xlfn.NORM.DIST(AND(BQ$6&gt;=$F54,BQ$6&lt;=$H54)*(BQ$6-$F54+1),$J54/2,$M54,TRUE)-_xlfn.NORM.DIST(AND(BQ$6&gt;=$F54,BQ$6&lt;=$H54)*(BP$6-$F54+1),$J54/2,$M54,TRUE))/(1-2*_xlfn.NORM.DIST(0,$J54/2,$M54,TRUE))*$D54+($K54="Steady Growth")*(AND(BQ$6&gt;=$F54,BQ$6&lt;=$H54)*((BQ$6-$F54+1)/($J54*($J54+1)/2)*$D54))+($K54="custom")*CustCF!BK54</f>
        <v/>
      </c>
      <c r="BR54" s="87">
        <f>($K54="Bell Curve")*(_xlfn.NORM.DIST(AND(BR$6&gt;=$F54,BR$6&lt;=$H54)*(BR$6-$F54+1),$J54/2,$M54,TRUE)-_xlfn.NORM.DIST(AND(BR$6&gt;=$F54,BR$6&lt;=$H54)*(BQ$6-$F54+1),$J54/2,$M54,TRUE))/(1-2*_xlfn.NORM.DIST(0,$J54/2,$M54,TRUE))*$D54+($K54="Steady Growth")*(AND(BR$6&gt;=$F54,BR$6&lt;=$H54)*((BR$6-$F54+1)/($J54*($J54+1)/2)*$D54))+($K54="custom")*CustCF!BL54</f>
        <v/>
      </c>
      <c r="BS54" s="87">
        <f>($K54="Bell Curve")*(_xlfn.NORM.DIST(AND(BS$6&gt;=$F54,BS$6&lt;=$H54)*(BS$6-$F54+1),$J54/2,$M54,TRUE)-_xlfn.NORM.DIST(AND(BS$6&gt;=$F54,BS$6&lt;=$H54)*(BR$6-$F54+1),$J54/2,$M54,TRUE))/(1-2*_xlfn.NORM.DIST(0,$J54/2,$M54,TRUE))*$D54+($K54="Steady Growth")*(AND(BS$6&gt;=$F54,BS$6&lt;=$H54)*((BS$6-$F54+1)/($J54*($J54+1)/2)*$D54))+($K54="custom")*CustCF!BM54</f>
        <v/>
      </c>
      <c r="BT54" s="87">
        <f>($K54="Bell Curve")*(_xlfn.NORM.DIST(AND(BT$6&gt;=$F54,BT$6&lt;=$H54)*(BT$6-$F54+1),$J54/2,$M54,TRUE)-_xlfn.NORM.DIST(AND(BT$6&gt;=$F54,BT$6&lt;=$H54)*(BS$6-$F54+1),$J54/2,$M54,TRUE))/(1-2*_xlfn.NORM.DIST(0,$J54/2,$M54,TRUE))*$D54+($K54="Steady Growth")*(AND(BT$6&gt;=$F54,BT$6&lt;=$H54)*((BT$6-$F54+1)/($J54*($J54+1)/2)*$D54))+($K54="custom")*CustCF!BN54</f>
        <v/>
      </c>
      <c r="BU54" s="87">
        <f>($K54="Bell Curve")*(_xlfn.NORM.DIST(AND(BU$6&gt;=$F54,BU$6&lt;=$H54)*(BU$6-$F54+1),$J54/2,$M54,TRUE)-_xlfn.NORM.DIST(AND(BU$6&gt;=$F54,BU$6&lt;=$H54)*(BT$6-$F54+1),$J54/2,$M54,TRUE))/(1-2*_xlfn.NORM.DIST(0,$J54/2,$M54,TRUE))*$D54+($K54="Steady Growth")*(AND(BU$6&gt;=$F54,BU$6&lt;=$H54)*((BU$6-$F54+1)/($J54*($J54+1)/2)*$D54))+($K54="custom")*CustCF!BO54</f>
        <v/>
      </c>
      <c r="BV54" s="87">
        <f>($K54="Bell Curve")*(_xlfn.NORM.DIST(AND(BV$6&gt;=$F54,BV$6&lt;=$H54)*(BV$6-$F54+1),$J54/2,$M54,TRUE)-_xlfn.NORM.DIST(AND(BV$6&gt;=$F54,BV$6&lt;=$H54)*(BU$6-$F54+1),$J54/2,$M54,TRUE))/(1-2*_xlfn.NORM.DIST(0,$J54/2,$M54,TRUE))*$D54+($K54="Steady Growth")*(AND(BV$6&gt;=$F54,BV$6&lt;=$H54)*((BV$6-$F54+1)/($J54*($J54+1)/2)*$D54))+($K54="custom")*CustCF!BP54</f>
        <v/>
      </c>
      <c r="BW54" s="87">
        <f>($K54="Bell Curve")*(_xlfn.NORM.DIST(AND(BW$6&gt;=$F54,BW$6&lt;=$H54)*(BW$6-$F54+1),$J54/2,$M54,TRUE)-_xlfn.NORM.DIST(AND(BW$6&gt;=$F54,BW$6&lt;=$H54)*(BV$6-$F54+1),$J54/2,$M54,TRUE))/(1-2*_xlfn.NORM.DIST(0,$J54/2,$M54,TRUE))*$D54+($K54="Steady Growth")*(AND(BW$6&gt;=$F54,BW$6&lt;=$H54)*((BW$6-$F54+1)/($J54*($J54+1)/2)*$D54))+($K54="custom")*CustCF!BQ54</f>
        <v/>
      </c>
      <c r="BX54" s="87">
        <f>($K54="Bell Curve")*(_xlfn.NORM.DIST(AND(BX$6&gt;=$F54,BX$6&lt;=$H54)*(BX$6-$F54+1),$J54/2,$M54,TRUE)-_xlfn.NORM.DIST(AND(BX$6&gt;=$F54,BX$6&lt;=$H54)*(BW$6-$F54+1),$J54/2,$M54,TRUE))/(1-2*_xlfn.NORM.DIST(0,$J54/2,$M54,TRUE))*$D54+($K54="Steady Growth")*(AND(BX$6&gt;=$F54,BX$6&lt;=$H54)*((BX$6-$F54+1)/($J54*($J54+1)/2)*$D54))+($K54="custom")*CustCF!BR54</f>
        <v/>
      </c>
      <c r="BY54" s="87">
        <f>($K54="Bell Curve")*(_xlfn.NORM.DIST(AND(BY$6&gt;=$F54,BY$6&lt;=$H54)*(BY$6-$F54+1),$J54/2,$M54,TRUE)-_xlfn.NORM.DIST(AND(BY$6&gt;=$F54,BY$6&lt;=$H54)*(BX$6-$F54+1),$J54/2,$M54,TRUE))/(1-2*_xlfn.NORM.DIST(0,$J54/2,$M54,TRUE))*$D54+($K54="Steady Growth")*(AND(BY$6&gt;=$F54,BY$6&lt;=$H54)*((BY$6-$F54+1)/($J54*($J54+1)/2)*$D54))+($K54="custom")*CustCF!BS54</f>
        <v/>
      </c>
      <c r="BZ54" s="87">
        <f>($K54="Bell Curve")*(_xlfn.NORM.DIST(AND(BZ$6&gt;=$F54,BZ$6&lt;=$H54)*(BZ$6-$F54+1),$J54/2,$M54,TRUE)-_xlfn.NORM.DIST(AND(BZ$6&gt;=$F54,BZ$6&lt;=$H54)*(BY$6-$F54+1),$J54/2,$M54,TRUE))/(1-2*_xlfn.NORM.DIST(0,$J54/2,$M54,TRUE))*$D54+($K54="Steady Growth")*(AND(BZ$6&gt;=$F54,BZ$6&lt;=$H54)*((BZ$6-$F54+1)/($J54*($J54+1)/2)*$D54))+($K54="custom")*CustCF!BT54</f>
        <v/>
      </c>
      <c r="CA54" s="87">
        <f>($K54="Bell Curve")*(_xlfn.NORM.DIST(AND(CA$6&gt;=$F54,CA$6&lt;=$H54)*(CA$6-$F54+1),$J54/2,$M54,TRUE)-_xlfn.NORM.DIST(AND(CA$6&gt;=$F54,CA$6&lt;=$H54)*(BZ$6-$F54+1),$J54/2,$M54,TRUE))/(1-2*_xlfn.NORM.DIST(0,$J54/2,$M54,TRUE))*$D54+($K54="Steady Growth")*(AND(CA$6&gt;=$F54,CA$6&lt;=$H54)*((CA$6-$F54+1)/($J54*($J54+1)/2)*$D54))+($K54="custom")*CustCF!BU54</f>
        <v/>
      </c>
      <c r="CB54" s="87">
        <f>($K54="Bell Curve")*(_xlfn.NORM.DIST(AND(CB$6&gt;=$F54,CB$6&lt;=$H54)*(CB$6-$F54+1),$J54/2,$M54,TRUE)-_xlfn.NORM.DIST(AND(CB$6&gt;=$F54,CB$6&lt;=$H54)*(CA$6-$F54+1),$J54/2,$M54,TRUE))/(1-2*_xlfn.NORM.DIST(0,$J54/2,$M54,TRUE))*$D54+($K54="Steady Growth")*(AND(CB$6&gt;=$F54,CB$6&lt;=$H54)*((CB$6-$F54+1)/($J54*($J54+1)/2)*$D54))+($K54="custom")*CustCF!BV54</f>
        <v/>
      </c>
      <c r="CC54" s="87">
        <f>($K54="Bell Curve")*(_xlfn.NORM.DIST(AND(CC$6&gt;=$F54,CC$6&lt;=$H54)*(CC$6-$F54+1),$J54/2,$M54,TRUE)-_xlfn.NORM.DIST(AND(CC$6&gt;=$F54,CC$6&lt;=$H54)*(CB$6-$F54+1),$J54/2,$M54,TRUE))/(1-2*_xlfn.NORM.DIST(0,$J54/2,$M54,TRUE))*$D54+($K54="Steady Growth")*(AND(CC$6&gt;=$F54,CC$6&lt;=$H54)*((CC$6-$F54+1)/($J54*($J54+1)/2)*$D54))+($K54="custom")*CustCF!BW54</f>
        <v/>
      </c>
      <c r="CD54" s="87">
        <f>($K54="Bell Curve")*(_xlfn.NORM.DIST(AND(CD$6&gt;=$F54,CD$6&lt;=$H54)*(CD$6-$F54+1),$J54/2,$M54,TRUE)-_xlfn.NORM.DIST(AND(CD$6&gt;=$F54,CD$6&lt;=$H54)*(CC$6-$F54+1),$J54/2,$M54,TRUE))/(1-2*_xlfn.NORM.DIST(0,$J54/2,$M54,TRUE))*$D54+($K54="Steady Growth")*(AND(CD$6&gt;=$F54,CD$6&lt;=$H54)*((CD$6-$F54+1)/($J54*($J54+1)/2)*$D54))+($K54="custom")*CustCF!BX54</f>
        <v/>
      </c>
      <c r="CE54" s="87">
        <f>($K54="Bell Curve")*(_xlfn.NORM.DIST(AND(CE$6&gt;=$F54,CE$6&lt;=$H54)*(CE$6-$F54+1),$J54/2,$M54,TRUE)-_xlfn.NORM.DIST(AND(CE$6&gt;=$F54,CE$6&lt;=$H54)*(CD$6-$F54+1),$J54/2,$M54,TRUE))/(1-2*_xlfn.NORM.DIST(0,$J54/2,$M54,TRUE))*$D54+($K54="Steady Growth")*(AND(CE$6&gt;=$F54,CE$6&lt;=$H54)*((CE$6-$F54+1)/($J54*($J54+1)/2)*$D54))+($K54="custom")*CustCF!BY54</f>
        <v/>
      </c>
      <c r="CF54" s="87">
        <f>($K54="Bell Curve")*(_xlfn.NORM.DIST(AND(CF$6&gt;=$F54,CF$6&lt;=$H54)*(CF$6-$F54+1),$J54/2,$M54,TRUE)-_xlfn.NORM.DIST(AND(CF$6&gt;=$F54,CF$6&lt;=$H54)*(CE$6-$F54+1),$J54/2,$M54,TRUE))/(1-2*_xlfn.NORM.DIST(0,$J54/2,$M54,TRUE))*$D54+($K54="Steady Growth")*(AND(CF$6&gt;=$F54,CF$6&lt;=$H54)*((CF$6-$F54+1)/($J54*($J54+1)/2)*$D54))+($K54="custom")*CustCF!BZ54</f>
        <v/>
      </c>
      <c r="CG54" s="87">
        <f>($K54="Bell Curve")*(_xlfn.NORM.DIST(AND(CG$6&gt;=$F54,CG$6&lt;=$H54)*(CG$6-$F54+1),$J54/2,$M54,TRUE)-_xlfn.NORM.DIST(AND(CG$6&gt;=$F54,CG$6&lt;=$H54)*(CF$6-$F54+1),$J54/2,$M54,TRUE))/(1-2*_xlfn.NORM.DIST(0,$J54/2,$M54,TRUE))*$D54+($K54="Steady Growth")*(AND(CG$6&gt;=$F54,CG$6&lt;=$H54)*((CG$6-$F54+1)/($J54*($J54+1)/2)*$D54))+($K54="custom")*CustCF!CA54</f>
        <v/>
      </c>
      <c r="CH54" s="87">
        <f>($K54="Bell Curve")*(_xlfn.NORM.DIST(AND(CH$6&gt;=$F54,CH$6&lt;=$H54)*(CH$6-$F54+1),$J54/2,$M54,TRUE)-_xlfn.NORM.DIST(AND(CH$6&gt;=$F54,CH$6&lt;=$H54)*(CG$6-$F54+1),$J54/2,$M54,TRUE))/(1-2*_xlfn.NORM.DIST(0,$J54/2,$M54,TRUE))*$D54+($K54="Steady Growth")*(AND(CH$6&gt;=$F54,CH$6&lt;=$H54)*((CH$6-$F54+1)/($J54*($J54+1)/2)*$D54))+($K54="custom")*CustCF!CB54</f>
        <v/>
      </c>
      <c r="CI54" s="87">
        <f>($K54="Bell Curve")*(_xlfn.NORM.DIST(AND(CI$6&gt;=$F54,CI$6&lt;=$H54)*(CI$6-$F54+1),$J54/2,$M54,TRUE)-_xlfn.NORM.DIST(AND(CI$6&gt;=$F54,CI$6&lt;=$H54)*(CH$6-$F54+1),$J54/2,$M54,TRUE))/(1-2*_xlfn.NORM.DIST(0,$J54/2,$M54,TRUE))*$D54+($K54="Steady Growth")*(AND(CI$6&gt;=$F54,CI$6&lt;=$H54)*((CI$6-$F54+1)/($J54*($J54+1)/2)*$D54))+($K54="custom")*CustCF!CC54</f>
        <v/>
      </c>
      <c r="CJ54" s="87">
        <f>($K54="Bell Curve")*(_xlfn.NORM.DIST(AND(CJ$6&gt;=$F54,CJ$6&lt;=$H54)*(CJ$6-$F54+1),$J54/2,$M54,TRUE)-_xlfn.NORM.DIST(AND(CJ$6&gt;=$F54,CJ$6&lt;=$H54)*(CI$6-$F54+1),$J54/2,$M54,TRUE))/(1-2*_xlfn.NORM.DIST(0,$J54/2,$M54,TRUE))*$D54+($K54="Steady Growth")*(AND(CJ$6&gt;=$F54,CJ$6&lt;=$H54)*((CJ$6-$F54+1)/($J54*($J54+1)/2)*$D54))+($K54="custom")*CustCF!CD54</f>
        <v/>
      </c>
      <c r="CK54" s="87">
        <f>($K54="Bell Curve")*(_xlfn.NORM.DIST(AND(CK$6&gt;=$F54,CK$6&lt;=$H54)*(CK$6-$F54+1),$J54/2,$M54,TRUE)-_xlfn.NORM.DIST(AND(CK$6&gt;=$F54,CK$6&lt;=$H54)*(CJ$6-$F54+1),$J54/2,$M54,TRUE))/(1-2*_xlfn.NORM.DIST(0,$J54/2,$M54,TRUE))*$D54+($K54="Steady Growth")*(AND(CK$6&gt;=$F54,CK$6&lt;=$H54)*((CK$6-$F54+1)/($J54*($J54+1)/2)*$D54))+($K54="custom")*CustCF!CE54</f>
        <v/>
      </c>
      <c r="CL54" s="87">
        <f>($K54="Bell Curve")*(_xlfn.NORM.DIST(AND(CL$6&gt;=$F54,CL$6&lt;=$H54)*(CL$6-$F54+1),$J54/2,$M54,TRUE)-_xlfn.NORM.DIST(AND(CL$6&gt;=$F54,CL$6&lt;=$H54)*(CK$6-$F54+1),$J54/2,$M54,TRUE))/(1-2*_xlfn.NORM.DIST(0,$J54/2,$M54,TRUE))*$D54+($K54="Steady Growth")*(AND(CL$6&gt;=$F54,CL$6&lt;=$H54)*((CL$6-$F54+1)/($J54*($J54+1)/2)*$D54))+($K54="custom")*CustCF!CF54</f>
        <v/>
      </c>
      <c r="CM54" s="87">
        <f>($K54="Bell Curve")*(_xlfn.NORM.DIST(AND(CM$6&gt;=$F54,CM$6&lt;=$H54)*(CM$6-$F54+1),$J54/2,$M54,TRUE)-_xlfn.NORM.DIST(AND(CM$6&gt;=$F54,CM$6&lt;=$H54)*(CL$6-$F54+1),$J54/2,$M54,TRUE))/(1-2*_xlfn.NORM.DIST(0,$J54/2,$M54,TRUE))*$D54+($K54="Steady Growth")*(AND(CM$6&gt;=$F54,CM$6&lt;=$H54)*((CM$6-$F54+1)/($J54*($J54+1)/2)*$D54))+($K54="custom")*CustCF!CG54</f>
        <v/>
      </c>
      <c r="CN54" s="87">
        <f>($K54="Bell Curve")*(_xlfn.NORM.DIST(AND(CN$6&gt;=$F54,CN$6&lt;=$H54)*(CN$6-$F54+1),$J54/2,$M54,TRUE)-_xlfn.NORM.DIST(AND(CN$6&gt;=$F54,CN$6&lt;=$H54)*(CM$6-$F54+1),$J54/2,$M54,TRUE))/(1-2*_xlfn.NORM.DIST(0,$J54/2,$M54,TRUE))*$D54+($K54="Steady Growth")*(AND(CN$6&gt;=$F54,CN$6&lt;=$H54)*((CN$6-$F54+1)/($J54*($J54+1)/2)*$D54))+($K54="custom")*CustCF!CH54</f>
        <v/>
      </c>
      <c r="CO54" s="87">
        <f>($K54="Bell Curve")*(_xlfn.NORM.DIST(AND(CO$6&gt;=$F54,CO$6&lt;=$H54)*(CO$6-$F54+1),$J54/2,$M54,TRUE)-_xlfn.NORM.DIST(AND(CO$6&gt;=$F54,CO$6&lt;=$H54)*(CN$6-$F54+1),$J54/2,$M54,TRUE))/(1-2*_xlfn.NORM.DIST(0,$J54/2,$M54,TRUE))*$D54+($K54="Steady Growth")*(AND(CO$6&gt;=$F54,CO$6&lt;=$H54)*((CO$6-$F54+1)/($J54*($J54+1)/2)*$D54))+($K54="custom")*CustCF!CI54</f>
        <v/>
      </c>
      <c r="CP54" s="87">
        <f>($K54="Bell Curve")*(_xlfn.NORM.DIST(AND(CP$6&gt;=$F54,CP$6&lt;=$H54)*(CP$6-$F54+1),$J54/2,$M54,TRUE)-_xlfn.NORM.DIST(AND(CP$6&gt;=$F54,CP$6&lt;=$H54)*(CO$6-$F54+1),$J54/2,$M54,TRUE))/(1-2*_xlfn.NORM.DIST(0,$J54/2,$M54,TRUE))*$D54+($K54="Steady Growth")*(AND(CP$6&gt;=$F54,CP$6&lt;=$H54)*((CP$6-$F54+1)/($J54*($J54+1)/2)*$D54))+($K54="custom")*CustCF!CJ54</f>
        <v/>
      </c>
      <c r="CQ54" s="87">
        <f>($K54="Bell Curve")*(_xlfn.NORM.DIST(AND(CQ$6&gt;=$F54,CQ$6&lt;=$H54)*(CQ$6-$F54+1),$J54/2,$M54,TRUE)-_xlfn.NORM.DIST(AND(CQ$6&gt;=$F54,CQ$6&lt;=$H54)*(CP$6-$F54+1),$J54/2,$M54,TRUE))/(1-2*_xlfn.NORM.DIST(0,$J54/2,$M54,TRUE))*$D54+($K54="Steady Growth")*(AND(CQ$6&gt;=$F54,CQ$6&lt;=$H54)*((CQ$6-$F54+1)/($J54*($J54+1)/2)*$D54))+($K54="custom")*CustCF!CK54</f>
        <v/>
      </c>
      <c r="CR54" s="87">
        <f>($K54="Bell Curve")*(_xlfn.NORM.DIST(AND(CR$6&gt;=$F54,CR$6&lt;=$H54)*(CR$6-$F54+1),$J54/2,$M54,TRUE)-_xlfn.NORM.DIST(AND(CR$6&gt;=$F54,CR$6&lt;=$H54)*(CQ$6-$F54+1),$J54/2,$M54,TRUE))/(1-2*_xlfn.NORM.DIST(0,$J54/2,$M54,TRUE))*$D54+($K54="Steady Growth")*(AND(CR$6&gt;=$F54,CR$6&lt;=$H54)*((CR$6-$F54+1)/($J54*($J54+1)/2)*$D54))+($K54="custom")*CustCF!CL54</f>
        <v/>
      </c>
      <c r="CS54" s="87">
        <f>($K54="Bell Curve")*(_xlfn.NORM.DIST(AND(CS$6&gt;=$F54,CS$6&lt;=$H54)*(CS$6-$F54+1),$J54/2,$M54,TRUE)-_xlfn.NORM.DIST(AND(CS$6&gt;=$F54,CS$6&lt;=$H54)*(CR$6-$F54+1),$J54/2,$M54,TRUE))/(1-2*_xlfn.NORM.DIST(0,$J54/2,$M54,TRUE))*$D54+($K54="Steady Growth")*(AND(CS$6&gt;=$F54,CS$6&lt;=$H54)*((CS$6-$F54+1)/($J54*($J54+1)/2)*$D54))+($K54="custom")*CustCF!CM54</f>
        <v/>
      </c>
      <c r="CT54" s="87">
        <f>($K54="Bell Curve")*(_xlfn.NORM.DIST(AND(CT$6&gt;=$F54,CT$6&lt;=$H54)*(CT$6-$F54+1),$J54/2,$M54,TRUE)-_xlfn.NORM.DIST(AND(CT$6&gt;=$F54,CT$6&lt;=$H54)*(CS$6-$F54+1),$J54/2,$M54,TRUE))/(1-2*_xlfn.NORM.DIST(0,$J54/2,$M54,TRUE))*$D54+($K54="Steady Growth")*(AND(CT$6&gt;=$F54,CT$6&lt;=$H54)*((CT$6-$F54+1)/($J54*($J54+1)/2)*$D54))+($K54="custom")*CustCF!CN54</f>
        <v/>
      </c>
      <c r="CU54" s="87">
        <f>($K54="Bell Curve")*(_xlfn.NORM.DIST(AND(CU$6&gt;=$F54,CU$6&lt;=$H54)*(CU$6-$F54+1),$J54/2,$M54,TRUE)-_xlfn.NORM.DIST(AND(CU$6&gt;=$F54,CU$6&lt;=$H54)*(CT$6-$F54+1),$J54/2,$M54,TRUE))/(1-2*_xlfn.NORM.DIST(0,$J54/2,$M54,TRUE))*$D54+($K54="Steady Growth")*(AND(CU$6&gt;=$F54,CU$6&lt;=$H54)*((CU$6-$F54+1)/($J54*($J54+1)/2)*$D54))+($K54="custom")*CustCF!CO54</f>
        <v/>
      </c>
      <c r="CV54" s="87">
        <f>($K54="Bell Curve")*(_xlfn.NORM.DIST(AND(CV$6&gt;=$F54,CV$6&lt;=$H54)*(CV$6-$F54+1),$J54/2,$M54,TRUE)-_xlfn.NORM.DIST(AND(CV$6&gt;=$F54,CV$6&lt;=$H54)*(CU$6-$F54+1),$J54/2,$M54,TRUE))/(1-2*_xlfn.NORM.DIST(0,$J54/2,$M54,TRUE))*$D54+($K54="Steady Growth")*(AND(CV$6&gt;=$F54,CV$6&lt;=$H54)*((CV$6-$F54+1)/($J54*($J54+1)/2)*$D54))+($K54="custom")*CustCF!CP54</f>
        <v/>
      </c>
      <c r="CW54" s="87">
        <f>($K54="Bell Curve")*(_xlfn.NORM.DIST(AND(CW$6&gt;=$F54,CW$6&lt;=$H54)*(CW$6-$F54+1),$J54/2,$M54,TRUE)-_xlfn.NORM.DIST(AND(CW$6&gt;=$F54,CW$6&lt;=$H54)*(CV$6-$F54+1),$J54/2,$M54,TRUE))/(1-2*_xlfn.NORM.DIST(0,$J54/2,$M54,TRUE))*$D54+($K54="Steady Growth")*(AND(CW$6&gt;=$F54,CW$6&lt;=$H54)*((CW$6-$F54+1)/($J54*($J54+1)/2)*$D54))+($K54="custom")*CustCF!CQ54</f>
        <v/>
      </c>
      <c r="CX54" s="87">
        <f>($K54="Bell Curve")*(_xlfn.NORM.DIST(AND(CX$6&gt;=$F54,CX$6&lt;=$H54)*(CX$6-$F54+1),$J54/2,$M54,TRUE)-_xlfn.NORM.DIST(AND(CX$6&gt;=$F54,CX$6&lt;=$H54)*(CW$6-$F54+1),$J54/2,$M54,TRUE))/(1-2*_xlfn.NORM.DIST(0,$J54/2,$M54,TRUE))*$D54+($K54="Steady Growth")*(AND(CX$6&gt;=$F54,CX$6&lt;=$H54)*((CX$6-$F54+1)/($J54*($J54+1)/2)*$D54))+($K54="custom")*CustCF!CR54</f>
        <v/>
      </c>
      <c r="CY54" s="87">
        <f>($K54="Bell Curve")*(_xlfn.NORM.DIST(AND(CY$6&gt;=$F54,CY$6&lt;=$H54)*(CY$6-$F54+1),$J54/2,$M54,TRUE)-_xlfn.NORM.DIST(AND(CY$6&gt;=$F54,CY$6&lt;=$H54)*(CX$6-$F54+1),$J54/2,$M54,TRUE))/(1-2*_xlfn.NORM.DIST(0,$J54/2,$M54,TRUE))*$D54+($K54="Steady Growth")*(AND(CY$6&gt;=$F54,CY$6&lt;=$H54)*((CY$6-$F54+1)/($J54*($J54+1)/2)*$D54))+($K54="custom")*CustCF!CS54</f>
        <v/>
      </c>
      <c r="CZ54" s="87">
        <f>($K54="Bell Curve")*(_xlfn.NORM.DIST(AND(CZ$6&gt;=$F54,CZ$6&lt;=$H54)*(CZ$6-$F54+1),$J54/2,$M54,TRUE)-_xlfn.NORM.DIST(AND(CZ$6&gt;=$F54,CZ$6&lt;=$H54)*(CY$6-$F54+1),$J54/2,$M54,TRUE))/(1-2*_xlfn.NORM.DIST(0,$J54/2,$M54,TRUE))*$D54+($K54="Steady Growth")*(AND(CZ$6&gt;=$F54,CZ$6&lt;=$H54)*((CZ$6-$F54+1)/($J54*($J54+1)/2)*$D54))+($K54="custom")*CustCF!CT54</f>
        <v/>
      </c>
      <c r="DA54" s="87">
        <f>($K54="Bell Curve")*(_xlfn.NORM.DIST(AND(DA$6&gt;=$F54,DA$6&lt;=$H54)*(DA$6-$F54+1),$J54/2,$M54,TRUE)-_xlfn.NORM.DIST(AND(DA$6&gt;=$F54,DA$6&lt;=$H54)*(CZ$6-$F54+1),$J54/2,$M54,TRUE))/(1-2*_xlfn.NORM.DIST(0,$J54/2,$M54,TRUE))*$D54+($K54="Steady Growth")*(AND(DA$6&gt;=$F54,DA$6&lt;=$H54)*((DA$6-$F54+1)/($J54*($J54+1)/2)*$D54))+($K54="custom")*CustCF!CU54</f>
        <v/>
      </c>
      <c r="DB54" s="87">
        <f>($K54="Bell Curve")*(_xlfn.NORM.DIST(AND(DB$6&gt;=$F54,DB$6&lt;=$H54)*(DB$6-$F54+1),$J54/2,$M54,TRUE)-_xlfn.NORM.DIST(AND(DB$6&gt;=$F54,DB$6&lt;=$H54)*(DA$6-$F54+1),$J54/2,$M54,TRUE))/(1-2*_xlfn.NORM.DIST(0,$J54/2,$M54,TRUE))*$D54+($K54="Steady Growth")*(AND(DB$6&gt;=$F54,DB$6&lt;=$H54)*((DB$6-$F54+1)/($J54*($J54+1)/2)*$D54))+($K54="custom")*CustCF!CV54</f>
        <v/>
      </c>
      <c r="DC54" s="87">
        <f>($K54="Bell Curve")*(_xlfn.NORM.DIST(AND(DC$6&gt;=$F54,DC$6&lt;=$H54)*(DC$6-$F54+1),$J54/2,$M54,TRUE)-_xlfn.NORM.DIST(AND(DC$6&gt;=$F54,DC$6&lt;=$H54)*(DB$6-$F54+1),$J54/2,$M54,TRUE))/(1-2*_xlfn.NORM.DIST(0,$J54/2,$M54,TRUE))*$D54+($K54="Steady Growth")*(AND(DC$6&gt;=$F54,DC$6&lt;=$H54)*((DC$6-$F54+1)/($J54*($J54+1)/2)*$D54))+($K54="custom")*CustCF!CW54</f>
        <v/>
      </c>
      <c r="DD54" s="87">
        <f>($K54="Bell Curve")*(_xlfn.NORM.DIST(AND(DD$6&gt;=$F54,DD$6&lt;=$H54)*(DD$6-$F54+1),$J54/2,$M54,TRUE)-_xlfn.NORM.DIST(AND(DD$6&gt;=$F54,DD$6&lt;=$H54)*(DC$6-$F54+1),$J54/2,$M54,TRUE))/(1-2*_xlfn.NORM.DIST(0,$J54/2,$M54,TRUE))*$D54+($K54="Steady Growth")*(AND(DD$6&gt;=$F54,DD$6&lt;=$H54)*((DD$6-$F54+1)/($J54*($J54+1)/2)*$D54))+($K54="custom")*CustCF!CX54</f>
        <v/>
      </c>
      <c r="DE54" s="87">
        <f>($K54="Bell Curve")*(_xlfn.NORM.DIST(AND(DE$6&gt;=$F54,DE$6&lt;=$H54)*(DE$6-$F54+1),$J54/2,$M54,TRUE)-_xlfn.NORM.DIST(AND(DE$6&gt;=$F54,DE$6&lt;=$H54)*(DD$6-$F54+1),$J54/2,$M54,TRUE))/(1-2*_xlfn.NORM.DIST(0,$J54/2,$M54,TRUE))*$D54+($K54="Steady Growth")*(AND(DE$6&gt;=$F54,DE$6&lt;=$H54)*((DE$6-$F54+1)/($J54*($J54+1)/2)*$D54))+($K54="custom")*CustCF!CY54</f>
        <v/>
      </c>
      <c r="DF54" s="87">
        <f>($K54="Bell Curve")*(_xlfn.NORM.DIST(AND(DF$6&gt;=$F54,DF$6&lt;=$H54)*(DF$6-$F54+1),$J54/2,$M54,TRUE)-_xlfn.NORM.DIST(AND(DF$6&gt;=$F54,DF$6&lt;=$H54)*(DE$6-$F54+1),$J54/2,$M54,TRUE))/(1-2*_xlfn.NORM.DIST(0,$J54/2,$M54,TRUE))*$D54+($K54="Steady Growth")*(AND(DF$6&gt;=$F54,DF$6&lt;=$H54)*((DF$6-$F54+1)/($J54*($J54+1)/2)*$D54))+($K54="custom")*CustCF!CZ54</f>
        <v/>
      </c>
      <c r="DG54" s="87">
        <f>($K54="Bell Curve")*(_xlfn.NORM.DIST(AND(DG$6&gt;=$F54,DG$6&lt;=$H54)*(DG$6-$F54+1),$J54/2,$M54,TRUE)-_xlfn.NORM.DIST(AND(DG$6&gt;=$F54,DG$6&lt;=$H54)*(DF$6-$F54+1),$J54/2,$M54,TRUE))/(1-2*_xlfn.NORM.DIST(0,$J54/2,$M54,TRUE))*$D54+($K54="Steady Growth")*(AND(DG$6&gt;=$F54,DG$6&lt;=$H54)*((DG$6-$F54+1)/($J54*($J54+1)/2)*$D54))+($K54="custom")*CustCF!DA54</f>
        <v/>
      </c>
      <c r="DH54" s="87">
        <f>($K54="Bell Curve")*(_xlfn.NORM.DIST(AND(DH$6&gt;=$F54,DH$6&lt;=$H54)*(DH$6-$F54+1),$J54/2,$M54,TRUE)-_xlfn.NORM.DIST(AND(DH$6&gt;=$F54,DH$6&lt;=$H54)*(DG$6-$F54+1),$J54/2,$M54,TRUE))/(1-2*_xlfn.NORM.DIST(0,$J54/2,$M54,TRUE))*$D54+($K54="Steady Growth")*(AND(DH$6&gt;=$F54,DH$6&lt;=$H54)*((DH$6-$F54+1)/($J54*($J54+1)/2)*$D54))+($K54="custom")*CustCF!DB54</f>
        <v/>
      </c>
      <c r="DI54" s="87">
        <f>($K54="Bell Curve")*(_xlfn.NORM.DIST(AND(DI$6&gt;=$F54,DI$6&lt;=$H54)*(DI$6-$F54+1),$J54/2,$M54,TRUE)-_xlfn.NORM.DIST(AND(DI$6&gt;=$F54,DI$6&lt;=$H54)*(DH$6-$F54+1),$J54/2,$M54,TRUE))/(1-2*_xlfn.NORM.DIST(0,$J54/2,$M54,TRUE))*$D54+($K54="Steady Growth")*(AND(DI$6&gt;=$F54,DI$6&lt;=$H54)*((DI$6-$F54+1)/($J54*($J54+1)/2)*$D54))+($K54="custom")*CustCF!DC54</f>
        <v/>
      </c>
      <c r="DJ54" s="87">
        <f>($K54="Bell Curve")*(_xlfn.NORM.DIST(AND(DJ$6&gt;=$F54,DJ$6&lt;=$H54)*(DJ$6-$F54+1),$J54/2,$M54,TRUE)-_xlfn.NORM.DIST(AND(DJ$6&gt;=$F54,DJ$6&lt;=$H54)*(DI$6-$F54+1),$J54/2,$M54,TRUE))/(1-2*_xlfn.NORM.DIST(0,$J54/2,$M54,TRUE))*$D54+($K54="Steady Growth")*(AND(DJ$6&gt;=$F54,DJ$6&lt;=$H54)*((DJ$6-$F54+1)/($J54*($J54+1)/2)*$D54))+($K54="custom")*CustCF!DD54</f>
        <v/>
      </c>
      <c r="DK54" s="87">
        <f>($K54="Bell Curve")*(_xlfn.NORM.DIST(AND(DK$6&gt;=$F54,DK$6&lt;=$H54)*(DK$6-$F54+1),$J54/2,$M54,TRUE)-_xlfn.NORM.DIST(AND(DK$6&gt;=$F54,DK$6&lt;=$H54)*(DJ$6-$F54+1),$J54/2,$M54,TRUE))/(1-2*_xlfn.NORM.DIST(0,$J54/2,$M54,TRUE))*$D54+($K54="Steady Growth")*(AND(DK$6&gt;=$F54,DK$6&lt;=$H54)*((DK$6-$F54+1)/($J54*($J54+1)/2)*$D54))+($K54="custom")*CustCF!DE54</f>
        <v/>
      </c>
      <c r="DL54" s="87">
        <f>($K54="Bell Curve")*(_xlfn.NORM.DIST(AND(DL$6&gt;=$F54,DL$6&lt;=$H54)*(DL$6-$F54+1),$J54/2,$M54,TRUE)-_xlfn.NORM.DIST(AND(DL$6&gt;=$F54,DL$6&lt;=$H54)*(DK$6-$F54+1),$J54/2,$M54,TRUE))/(1-2*_xlfn.NORM.DIST(0,$J54/2,$M54,TRUE))*$D54+($K54="Steady Growth")*(AND(DL$6&gt;=$F54,DL$6&lt;=$H54)*((DL$6-$F54+1)/($J54*($J54+1)/2)*$D54))+($K54="custom")*CustCF!DF54</f>
        <v/>
      </c>
      <c r="DM54" s="87">
        <f>($K54="Bell Curve")*(_xlfn.NORM.DIST(AND(DM$6&gt;=$F54,DM$6&lt;=$H54)*(DM$6-$F54+1),$J54/2,$M54,TRUE)-_xlfn.NORM.DIST(AND(DM$6&gt;=$F54,DM$6&lt;=$H54)*(DL$6-$F54+1),$J54/2,$M54,TRUE))/(1-2*_xlfn.NORM.DIST(0,$J54/2,$M54,TRUE))*$D54+($K54="Steady Growth")*(AND(DM$6&gt;=$F54,DM$6&lt;=$H54)*((DM$6-$F54+1)/($J54*($J54+1)/2)*$D54))+($K54="custom")*CustCF!DG54</f>
        <v/>
      </c>
      <c r="DN54" s="87">
        <f>($K54="Bell Curve")*(_xlfn.NORM.DIST(AND(DN$6&gt;=$F54,DN$6&lt;=$H54)*(DN$6-$F54+1),$J54/2,$M54,TRUE)-_xlfn.NORM.DIST(AND(DN$6&gt;=$F54,DN$6&lt;=$H54)*(DM$6-$F54+1),$J54/2,$M54,TRUE))/(1-2*_xlfn.NORM.DIST(0,$J54/2,$M54,TRUE))*$D54+($K54="Steady Growth")*(AND(DN$6&gt;=$F54,DN$6&lt;=$H54)*((DN$6-$F54+1)/($J54*($J54+1)/2)*$D54))+($K54="custom")*CustCF!DH54</f>
        <v/>
      </c>
      <c r="DO54" s="87">
        <f>($K54="Bell Curve")*(_xlfn.NORM.DIST(AND(DO$6&gt;=$F54,DO$6&lt;=$H54)*(DO$6-$F54+1),$J54/2,$M54,TRUE)-_xlfn.NORM.DIST(AND(DO$6&gt;=$F54,DO$6&lt;=$H54)*(DN$6-$F54+1),$J54/2,$M54,TRUE))/(1-2*_xlfn.NORM.DIST(0,$J54/2,$M54,TRUE))*$D54+($K54="Steady Growth")*(AND(DO$6&gt;=$F54,DO$6&lt;=$H54)*((DO$6-$F54+1)/($J54*($J54+1)/2)*$D54))+($K54="custom")*CustCF!DI54</f>
        <v/>
      </c>
      <c r="DP54" s="87">
        <f>($K54="Bell Curve")*(_xlfn.NORM.DIST(AND(DP$6&gt;=$F54,DP$6&lt;=$H54)*(DP$6-$F54+1),$J54/2,$M54,TRUE)-_xlfn.NORM.DIST(AND(DP$6&gt;=$F54,DP$6&lt;=$H54)*(DO$6-$F54+1),$J54/2,$M54,TRUE))/(1-2*_xlfn.NORM.DIST(0,$J54/2,$M54,TRUE))*$D54+($K54="Steady Growth")*(AND(DP$6&gt;=$F54,DP$6&lt;=$H54)*((DP$6-$F54+1)/($J54*($J54+1)/2)*$D54))+($K54="custom")*CustCF!DJ54</f>
        <v/>
      </c>
      <c r="DQ54" s="87">
        <f>($K54="Bell Curve")*(_xlfn.NORM.DIST(AND(DQ$6&gt;=$F54,DQ$6&lt;=$H54)*(DQ$6-$F54+1),$J54/2,$M54,TRUE)-_xlfn.NORM.DIST(AND(DQ$6&gt;=$F54,DQ$6&lt;=$H54)*(DP$6-$F54+1),$J54/2,$M54,TRUE))/(1-2*_xlfn.NORM.DIST(0,$J54/2,$M54,TRUE))*$D54+($K54="Steady Growth")*(AND(DQ$6&gt;=$F54,DQ$6&lt;=$H54)*((DQ$6-$F54+1)/($J54*($J54+1)/2)*$D54))+($K54="custom")*CustCF!DK54</f>
        <v/>
      </c>
      <c r="DR54" s="87">
        <f>($K54="Bell Curve")*(_xlfn.NORM.DIST(AND(DR$6&gt;=$F54,DR$6&lt;=$H54)*(DR$6-$F54+1),$J54/2,$M54,TRUE)-_xlfn.NORM.DIST(AND(DR$6&gt;=$F54,DR$6&lt;=$H54)*(DQ$6-$F54+1),$J54/2,$M54,TRUE))/(1-2*_xlfn.NORM.DIST(0,$J54/2,$M54,TRUE))*$D54+($K54="Steady Growth")*(AND(DR$6&gt;=$F54,DR$6&lt;=$H54)*((DR$6-$F54+1)/($J54*($J54+1)/2)*$D54))+($K54="custom")*CustCF!DL54</f>
        <v/>
      </c>
      <c r="DS54" s="87">
        <f>($K54="Bell Curve")*(_xlfn.NORM.DIST(AND(DS$6&gt;=$F54,DS$6&lt;=$H54)*(DS$6-$F54+1),$J54/2,$M54,TRUE)-_xlfn.NORM.DIST(AND(DS$6&gt;=$F54,DS$6&lt;=$H54)*(DR$6-$F54+1),$J54/2,$M54,TRUE))/(1-2*_xlfn.NORM.DIST(0,$J54/2,$M54,TRUE))*$D54+($K54="Steady Growth")*(AND(DS$6&gt;=$F54,DS$6&lt;=$H54)*((DS$6-$F54+1)/($J54*($J54+1)/2)*$D54))+($K54="custom")*CustCF!DM54</f>
        <v/>
      </c>
      <c r="DT54" s="87">
        <f>($K54="Bell Curve")*(_xlfn.NORM.DIST(AND(DT$6&gt;=$F54,DT$6&lt;=$H54)*(DT$6-$F54+1),$J54/2,$M54,TRUE)-_xlfn.NORM.DIST(AND(DT$6&gt;=$F54,DT$6&lt;=$H54)*(DS$6-$F54+1),$J54/2,$M54,TRUE))/(1-2*_xlfn.NORM.DIST(0,$J54/2,$M54,TRUE))*$D54+($K54="Steady Growth")*(AND(DT$6&gt;=$F54,DT$6&lt;=$H54)*((DT$6-$F54+1)/($J54*($J54+1)/2)*$D54))+($K54="custom")*CustCF!DN54</f>
        <v/>
      </c>
      <c r="DU54" s="87">
        <f>($K54="Bell Curve")*(_xlfn.NORM.DIST(AND(DU$6&gt;=$F54,DU$6&lt;=$H54)*(DU$6-$F54+1),$J54/2,$M54,TRUE)-_xlfn.NORM.DIST(AND(DU$6&gt;=$F54,DU$6&lt;=$H54)*(DT$6-$F54+1),$J54/2,$M54,TRUE))/(1-2*_xlfn.NORM.DIST(0,$J54/2,$M54,TRUE))*$D54+($K54="Steady Growth")*(AND(DU$6&gt;=$F54,DU$6&lt;=$H54)*((DU$6-$F54+1)/($J54*($J54+1)/2)*$D54))+($K54="custom")*CustCF!DO54</f>
        <v/>
      </c>
      <c r="DV54" s="87">
        <f>($K54="Bell Curve")*(_xlfn.NORM.DIST(AND(DV$6&gt;=$F54,DV$6&lt;=$H54)*(DV$6-$F54+1),$J54/2,$M54,TRUE)-_xlfn.NORM.DIST(AND(DV$6&gt;=$F54,DV$6&lt;=$H54)*(DU$6-$F54+1),$J54/2,$M54,TRUE))/(1-2*_xlfn.NORM.DIST(0,$J54/2,$M54,TRUE))*$D54+($K54="Steady Growth")*(AND(DV$6&gt;=$F54,DV$6&lt;=$H54)*((DV$6-$F54+1)/($J54*($J54+1)/2)*$D54))+($K54="custom")*CustCF!DP54</f>
        <v/>
      </c>
      <c r="DW54" s="87">
        <f>($K54="Bell Curve")*(_xlfn.NORM.DIST(AND(DW$6&gt;=$F54,DW$6&lt;=$H54)*(DW$6-$F54+1),$J54/2,$M54,TRUE)-_xlfn.NORM.DIST(AND(DW$6&gt;=$F54,DW$6&lt;=$H54)*(DV$6-$F54+1),$J54/2,$M54,TRUE))/(1-2*_xlfn.NORM.DIST(0,$J54/2,$M54,TRUE))*$D54+($K54="Steady Growth")*(AND(DW$6&gt;=$F54,DW$6&lt;=$H54)*((DW$6-$F54+1)/($J54*($J54+1)/2)*$D54))+($K54="custom")*CustCF!DQ54</f>
        <v/>
      </c>
      <c r="DX54" s="87">
        <f>($K54="Bell Curve")*(_xlfn.NORM.DIST(AND(DX$6&gt;=$F54,DX$6&lt;=$H54)*(DX$6-$F54+1),$J54/2,$M54,TRUE)-_xlfn.NORM.DIST(AND(DX$6&gt;=$F54,DX$6&lt;=$H54)*(DW$6-$F54+1),$J54/2,$M54,TRUE))/(1-2*_xlfn.NORM.DIST(0,$J54/2,$M54,TRUE))*$D54+($K54="Steady Growth")*(AND(DX$6&gt;=$F54,DX$6&lt;=$H54)*((DX$6-$F54+1)/($J54*($J54+1)/2)*$D54))+($K54="custom")*CustCF!DR54</f>
        <v/>
      </c>
      <c r="DY54" s="87">
        <f>($K54="Bell Curve")*(_xlfn.NORM.DIST(AND(DY$6&gt;=$F54,DY$6&lt;=$H54)*(DY$6-$F54+1),$J54/2,$M54,TRUE)-_xlfn.NORM.DIST(AND(DY$6&gt;=$F54,DY$6&lt;=$H54)*(DX$6-$F54+1),$J54/2,$M54,TRUE))/(1-2*_xlfn.NORM.DIST(0,$J54/2,$M54,TRUE))*$D54+($K54="Steady Growth")*(AND(DY$6&gt;=$F54,DY$6&lt;=$H54)*((DY$6-$F54+1)/($J54*($J54+1)/2)*$D54))+($K54="custom")*CustCF!DS54</f>
        <v/>
      </c>
      <c r="DZ54" s="87">
        <f>($K54="Bell Curve")*(_xlfn.NORM.DIST(AND(DZ$6&gt;=$F54,DZ$6&lt;=$H54)*(DZ$6-$F54+1),$J54/2,$M54,TRUE)-_xlfn.NORM.DIST(AND(DZ$6&gt;=$F54,DZ$6&lt;=$H54)*(DY$6-$F54+1),$J54/2,$M54,TRUE))/(1-2*_xlfn.NORM.DIST(0,$J54/2,$M54,TRUE))*$D54+($K54="Steady Growth")*(AND(DZ$6&gt;=$F54,DZ$6&lt;=$H54)*((DZ$6-$F54+1)/($J54*($J54+1)/2)*$D54))+($K54="custom")*CustCF!DT54</f>
        <v/>
      </c>
      <c r="EA54" s="87">
        <f>($K54="Bell Curve")*(_xlfn.NORM.DIST(AND(EA$6&gt;=$F54,EA$6&lt;=$H54)*(EA$6-$F54+1),$J54/2,$M54,TRUE)-_xlfn.NORM.DIST(AND(EA$6&gt;=$F54,EA$6&lt;=$H54)*(DZ$6-$F54+1),$J54/2,$M54,TRUE))/(1-2*_xlfn.NORM.DIST(0,$J54/2,$M54,TRUE))*$D54+($K54="Steady Growth")*(AND(EA$6&gt;=$F54,EA$6&lt;=$H54)*((EA$6-$F54+1)/($J54*($J54+1)/2)*$D54))+($K54="custom")*CustCF!DU54</f>
        <v/>
      </c>
      <c r="EB54" s="87">
        <f>($K54="Bell Curve")*(_xlfn.NORM.DIST(AND(EB$6&gt;=$F54,EB$6&lt;=$H54)*(EB$6-$F54+1),$J54/2,$M54,TRUE)-_xlfn.NORM.DIST(AND(EB$6&gt;=$F54,EB$6&lt;=$H54)*(EA$6-$F54+1),$J54/2,$M54,TRUE))/(1-2*_xlfn.NORM.DIST(0,$J54/2,$M54,TRUE))*$D54+($K54="Steady Growth")*(AND(EB$6&gt;=$F54,EB$6&lt;=$H54)*((EB$6-$F54+1)/($J54*($J54+1)/2)*$D54))+($K54="custom")*CustCF!DV54</f>
        <v/>
      </c>
      <c r="EC54" s="87">
        <f>($K54="Bell Curve")*(_xlfn.NORM.DIST(AND(EC$6&gt;=$F54,EC$6&lt;=$H54)*(EC$6-$F54+1),$J54/2,$M54,TRUE)-_xlfn.NORM.DIST(AND(EC$6&gt;=$F54,EC$6&lt;=$H54)*(EB$6-$F54+1),$J54/2,$M54,TRUE))/(1-2*_xlfn.NORM.DIST(0,$J54/2,$M54,TRUE))*$D54+($K54="Steady Growth")*(AND(EC$6&gt;=$F54,EC$6&lt;=$H54)*((EC$6-$F54+1)/($J54*($J54+1)/2)*$D54))+($K54="custom")*CustCF!DW54</f>
        <v/>
      </c>
      <c r="ED54" s="87">
        <f>($K54="Bell Curve")*(_xlfn.NORM.DIST(AND(ED$6&gt;=$F54,ED$6&lt;=$H54)*(ED$6-$F54+1),$J54/2,$M54,TRUE)-_xlfn.NORM.DIST(AND(ED$6&gt;=$F54,ED$6&lt;=$H54)*(EC$6-$F54+1),$J54/2,$M54,TRUE))/(1-2*_xlfn.NORM.DIST(0,$J54/2,$M54,TRUE))*$D54+($K54="Steady Growth")*(AND(ED$6&gt;=$F54,ED$6&lt;=$H54)*((ED$6-$F54+1)/($J54*($J54+1)/2)*$D54))+($K54="custom")*CustCF!DX54</f>
        <v/>
      </c>
      <c r="EE54" s="87">
        <f>($K54="Bell Curve")*(_xlfn.NORM.DIST(AND(EE$6&gt;=$F54,EE$6&lt;=$H54)*(EE$6-$F54+1),$J54/2,$M54,TRUE)-_xlfn.NORM.DIST(AND(EE$6&gt;=$F54,EE$6&lt;=$H54)*(ED$6-$F54+1),$J54/2,$M54,TRUE))/(1-2*_xlfn.NORM.DIST(0,$J54/2,$M54,TRUE))*$D54+($K54="Steady Growth")*(AND(EE$6&gt;=$F54,EE$6&lt;=$H54)*((EE$6-$F54+1)/($J54*($J54+1)/2)*$D54))+($K54="custom")*CustCF!DY54</f>
        <v/>
      </c>
      <c r="EF54" s="87">
        <f>($K54="Bell Curve")*(_xlfn.NORM.DIST(AND(EF$6&gt;=$F54,EF$6&lt;=$H54)*(EF$6-$F54+1),$J54/2,$M54,TRUE)-_xlfn.NORM.DIST(AND(EF$6&gt;=$F54,EF$6&lt;=$H54)*(EE$6-$F54+1),$J54/2,$M54,TRUE))/(1-2*_xlfn.NORM.DIST(0,$J54/2,$M54,TRUE))*$D54+($K54="Steady Growth")*(AND(EF$6&gt;=$F54,EF$6&lt;=$H54)*((EF$6-$F54+1)/($J54*($J54+1)/2)*$D54))+($K54="custom")*CustCF!DZ54</f>
        <v/>
      </c>
      <c r="EG54" s="87">
        <f>($K54="Bell Curve")*(_xlfn.NORM.DIST(AND(EG$6&gt;=$F54,EG$6&lt;=$H54)*(EG$6-$F54+1),$J54/2,$M54,TRUE)-_xlfn.NORM.DIST(AND(EG$6&gt;=$F54,EG$6&lt;=$H54)*(EF$6-$F54+1),$J54/2,$M54,TRUE))/(1-2*_xlfn.NORM.DIST(0,$J54/2,$M54,TRUE))*$D54+($K54="Steady Growth")*(AND(EG$6&gt;=$F54,EG$6&lt;=$H54)*((EG$6-$F54+1)/($J54*($J54+1)/2)*$D54))+($K54="custom")*CustCF!EA54</f>
        <v/>
      </c>
      <c r="EH54" s="87">
        <f>($K54="Bell Curve")*(_xlfn.NORM.DIST(AND(EH$6&gt;=$F54,EH$6&lt;=$H54)*(EH$6-$F54+1),$J54/2,$M54,TRUE)-_xlfn.NORM.DIST(AND(EH$6&gt;=$F54,EH$6&lt;=$H54)*(EG$6-$F54+1),$J54/2,$M54,TRUE))/(1-2*_xlfn.NORM.DIST(0,$J54/2,$M54,TRUE))*$D54+($K54="Steady Growth")*(AND(EH$6&gt;=$F54,EH$6&lt;=$H54)*((EH$6-$F54+1)/($J54*($J54+1)/2)*$D54))+($K54="custom")*CustCF!EB54</f>
        <v/>
      </c>
      <c r="EI54" s="87">
        <f>($K54="Bell Curve")*(_xlfn.NORM.DIST(AND(EI$6&gt;=$F54,EI$6&lt;=$H54)*(EI$6-$F54+1),$J54/2,$M54,TRUE)-_xlfn.NORM.DIST(AND(EI$6&gt;=$F54,EI$6&lt;=$H54)*(EH$6-$F54+1),$J54/2,$M54,TRUE))/(1-2*_xlfn.NORM.DIST(0,$J54/2,$M54,TRUE))*$D54+($K54="Steady Growth")*(AND(EI$6&gt;=$F54,EI$6&lt;=$H54)*((EI$6-$F54+1)/($J54*($J54+1)/2)*$D54))+($K54="custom")*CustCF!EC54</f>
        <v/>
      </c>
      <c r="EJ54" s="87">
        <f>($K54="Bell Curve")*(_xlfn.NORM.DIST(AND(EJ$6&gt;=$F54,EJ$6&lt;=$H54)*(EJ$6-$F54+1),$J54/2,$M54,TRUE)-_xlfn.NORM.DIST(AND(EJ$6&gt;=$F54,EJ$6&lt;=$H54)*(EI$6-$F54+1),$J54/2,$M54,TRUE))/(1-2*_xlfn.NORM.DIST(0,$J54/2,$M54,TRUE))*$D54+($K54="Steady Growth")*(AND(EJ$6&gt;=$F54,EJ$6&lt;=$H54)*((EJ$6-$F54+1)/($J54*($J54+1)/2)*$D54))+($K54="custom")*CustCF!ED54</f>
        <v/>
      </c>
      <c r="EK54" s="87">
        <f>($K54="Bell Curve")*(_xlfn.NORM.DIST(AND(EK$6&gt;=$F54,EK$6&lt;=$H54)*(EK$6-$F54+1),$J54/2,$M54,TRUE)-_xlfn.NORM.DIST(AND(EK$6&gt;=$F54,EK$6&lt;=$H54)*(EJ$6-$F54+1),$J54/2,$M54,TRUE))/(1-2*_xlfn.NORM.DIST(0,$J54/2,$M54,TRUE))*$D54+($K54="Steady Growth")*(AND(EK$6&gt;=$F54,EK$6&lt;=$H54)*((EK$6-$F54+1)/($J54*($J54+1)/2)*$D54))+($K54="custom")*CustCF!EE54</f>
        <v/>
      </c>
      <c r="EL54" s="87">
        <f>($K54="Bell Curve")*(_xlfn.NORM.DIST(AND(EL$6&gt;=$F54,EL$6&lt;=$H54)*(EL$6-$F54+1),$J54/2,$M54,TRUE)-_xlfn.NORM.DIST(AND(EL$6&gt;=$F54,EL$6&lt;=$H54)*(EK$6-$F54+1),$J54/2,$M54,TRUE))/(1-2*_xlfn.NORM.DIST(0,$J54/2,$M54,TRUE))*$D54+($K54="Steady Growth")*(AND(EL$6&gt;=$F54,EL$6&lt;=$H54)*((EL$6-$F54+1)/($J54*($J54+1)/2)*$D54))+($K54="custom")*CustCF!EF54</f>
        <v/>
      </c>
      <c r="EM54" s="87">
        <f>($K54="Bell Curve")*(_xlfn.NORM.DIST(AND(EM$6&gt;=$F54,EM$6&lt;=$H54)*(EM$6-$F54+1),$J54/2,$M54,TRUE)-_xlfn.NORM.DIST(AND(EM$6&gt;=$F54,EM$6&lt;=$H54)*(EL$6-$F54+1),$J54/2,$M54,TRUE))/(1-2*_xlfn.NORM.DIST(0,$J54/2,$M54,TRUE))*$D54+($K54="Steady Growth")*(AND(EM$6&gt;=$F54,EM$6&lt;=$H54)*((EM$6-$F54+1)/($J54*($J54+1)/2)*$D54))+($K54="custom")*CustCF!EG54</f>
        <v/>
      </c>
      <c r="EN54" s="87">
        <f>($K54="Bell Curve")*(_xlfn.NORM.DIST(AND(EN$6&gt;=$F54,EN$6&lt;=$H54)*(EN$6-$F54+1),$J54/2,$M54,TRUE)-_xlfn.NORM.DIST(AND(EN$6&gt;=$F54,EN$6&lt;=$H54)*(EM$6-$F54+1),$J54/2,$M54,TRUE))/(1-2*_xlfn.NORM.DIST(0,$J54/2,$M54,TRUE))*$D54+($K54="Steady Growth")*(AND(EN$6&gt;=$F54,EN$6&lt;=$H54)*((EN$6-$F54+1)/($J54*($J54+1)/2)*$D54))+($K54="custom")*CustCF!EH54</f>
        <v/>
      </c>
      <c r="EO54" s="87">
        <f>($K54="Bell Curve")*(_xlfn.NORM.DIST(AND(EO$6&gt;=$F54,EO$6&lt;=$H54)*(EO$6-$F54+1),$J54/2,$M54,TRUE)-_xlfn.NORM.DIST(AND(EO$6&gt;=$F54,EO$6&lt;=$H54)*(EN$6-$F54+1),$J54/2,$M54,TRUE))/(1-2*_xlfn.NORM.DIST(0,$J54/2,$M54,TRUE))*$D54+($K54="Steady Growth")*(AND(EO$6&gt;=$F54,EO$6&lt;=$H54)*((EO$6-$F54+1)/($J54*($J54+1)/2)*$D54))+($K54="custom")*CustCF!EI54</f>
        <v/>
      </c>
      <c r="EP54" s="87">
        <f>($K54="Bell Curve")*(_xlfn.NORM.DIST(AND(EP$6&gt;=$F54,EP$6&lt;=$H54)*(EP$6-$F54+1),$J54/2,$M54,TRUE)-_xlfn.NORM.DIST(AND(EP$6&gt;=$F54,EP$6&lt;=$H54)*(EO$6-$F54+1),$J54/2,$M54,TRUE))/(1-2*_xlfn.NORM.DIST(0,$J54/2,$M54,TRUE))*$D54+($K54="Steady Growth")*(AND(EP$6&gt;=$F54,EP$6&lt;=$H54)*((EP$6-$F54+1)/($J54*($J54+1)/2)*$D54))+($K54="custom")*CustCF!EJ54</f>
        <v/>
      </c>
      <c r="EQ54" s="87">
        <f>($K54="Bell Curve")*(_xlfn.NORM.DIST(AND(EQ$6&gt;=$F54,EQ$6&lt;=$H54)*(EQ$6-$F54+1),$J54/2,$M54,TRUE)-_xlfn.NORM.DIST(AND(EQ$6&gt;=$F54,EQ$6&lt;=$H54)*(EP$6-$F54+1),$J54/2,$M54,TRUE))/(1-2*_xlfn.NORM.DIST(0,$J54/2,$M54,TRUE))*$D54+($K54="Steady Growth")*(AND(EQ$6&gt;=$F54,EQ$6&lt;=$H54)*((EQ$6-$F54+1)/($J54*($J54+1)/2)*$D54))+($K54="custom")*CustCF!EK54</f>
        <v/>
      </c>
      <c r="ER54" s="87">
        <f>($K54="Bell Curve")*(_xlfn.NORM.DIST(AND(ER$6&gt;=$F54,ER$6&lt;=$H54)*(ER$6-$F54+1),$J54/2,$M54,TRUE)-_xlfn.NORM.DIST(AND(ER$6&gt;=$F54,ER$6&lt;=$H54)*(EQ$6-$F54+1),$J54/2,$M54,TRUE))/(1-2*_xlfn.NORM.DIST(0,$J54/2,$M54,TRUE))*$D54+($K54="Steady Growth")*(AND(ER$6&gt;=$F54,ER$6&lt;=$H54)*((ER$6-$F54+1)/($J54*($J54+1)/2)*$D54))+($K54="custom")*CustCF!EL54</f>
        <v/>
      </c>
      <c r="ES54" s="87">
        <f>($K54="Bell Curve")*(_xlfn.NORM.DIST(AND(ES$6&gt;=$F54,ES$6&lt;=$H54)*(ES$6-$F54+1),$J54/2,$M54,TRUE)-_xlfn.NORM.DIST(AND(ES$6&gt;=$F54,ES$6&lt;=$H54)*(ER$6-$F54+1),$J54/2,$M54,TRUE))/(1-2*_xlfn.NORM.DIST(0,$J54/2,$M54,TRUE))*$D54+($K54="Steady Growth")*(AND(ES$6&gt;=$F54,ES$6&lt;=$H54)*((ES$6-$F54+1)/($J54*($J54+1)/2)*$D54))+($K54="custom")*CustCF!EM54</f>
        <v/>
      </c>
      <c r="ET54" s="87">
        <f>($K54="Bell Curve")*(_xlfn.NORM.DIST(AND(ET$6&gt;=$F54,ET$6&lt;=$H54)*(ET$6-$F54+1),$J54/2,$M54,TRUE)-_xlfn.NORM.DIST(AND(ET$6&gt;=$F54,ET$6&lt;=$H54)*(ES$6-$F54+1),$J54/2,$M54,TRUE))/(1-2*_xlfn.NORM.DIST(0,$J54/2,$M54,TRUE))*$D54+($K54="Steady Growth")*(AND(ET$6&gt;=$F54,ET$6&lt;=$H54)*((ET$6-$F54+1)/($J54*($J54+1)/2)*$D54))+($K54="custom")*CustCF!EN54</f>
        <v/>
      </c>
      <c r="EU54" s="87">
        <f>($K54="Bell Curve")*(_xlfn.NORM.DIST(AND(EU$6&gt;=$F54,EU$6&lt;=$H54)*(EU$6-$F54+1),$J54/2,$M54,TRUE)-_xlfn.NORM.DIST(AND(EU$6&gt;=$F54,EU$6&lt;=$H54)*(ET$6-$F54+1),$J54/2,$M54,TRUE))/(1-2*_xlfn.NORM.DIST(0,$J54/2,$M54,TRUE))*$D54+($K54="Steady Growth")*(AND(EU$6&gt;=$F54,EU$6&lt;=$H54)*((EU$6-$F54+1)/($J54*($J54+1)/2)*$D54))+($K54="custom")*CustCF!EO54</f>
        <v/>
      </c>
      <c r="EV54" s="87">
        <f>($K54="Bell Curve")*(_xlfn.NORM.DIST(AND(EV$6&gt;=$F54,EV$6&lt;=$H54)*(EV$6-$F54+1),$J54/2,$M54,TRUE)-_xlfn.NORM.DIST(AND(EV$6&gt;=$F54,EV$6&lt;=$H54)*(EU$6-$F54+1),$J54/2,$M54,TRUE))/(1-2*_xlfn.NORM.DIST(0,$J54/2,$M54,TRUE))*$D54+($K54="Steady Growth")*(AND(EV$6&gt;=$F54,EV$6&lt;=$H54)*((EV$6-$F54+1)/($J54*($J54+1)/2)*$D54))+($K54="custom")*CustCF!EP54</f>
        <v/>
      </c>
      <c r="EW54" s="87">
        <f>($K54="Bell Curve")*(_xlfn.NORM.DIST(AND(EW$6&gt;=$F54,EW$6&lt;=$H54)*(EW$6-$F54+1),$J54/2,$M54,TRUE)-_xlfn.NORM.DIST(AND(EW$6&gt;=$F54,EW$6&lt;=$H54)*(EV$6-$F54+1),$J54/2,$M54,TRUE))/(1-2*_xlfn.NORM.DIST(0,$J54/2,$M54,TRUE))*$D54+($K54="Steady Growth")*(AND(EW$6&gt;=$F54,EW$6&lt;=$H54)*((EW$6-$F54+1)/($J54*($J54+1)/2)*$D54))+($K54="custom")*CustCF!EQ54</f>
        <v/>
      </c>
      <c r="EX54" s="87">
        <f>($K54="Bell Curve")*(_xlfn.NORM.DIST(AND(EX$6&gt;=$F54,EX$6&lt;=$H54)*(EX$6-$F54+1),$J54/2,$M54,TRUE)-_xlfn.NORM.DIST(AND(EX$6&gt;=$F54,EX$6&lt;=$H54)*(EW$6-$F54+1),$J54/2,$M54,TRUE))/(1-2*_xlfn.NORM.DIST(0,$J54/2,$M54,TRUE))*$D54+($K54="Steady Growth")*(AND(EX$6&gt;=$F54,EX$6&lt;=$H54)*((EX$6-$F54+1)/($J54*($J54+1)/2)*$D54))+($K54="custom")*CustCF!ER54</f>
        <v/>
      </c>
      <c r="EY54" s="87">
        <f>($K54="Bell Curve")*(_xlfn.NORM.DIST(AND(EY$6&gt;=$F54,EY$6&lt;=$H54)*(EY$6-$F54+1),$J54/2,$M54,TRUE)-_xlfn.NORM.DIST(AND(EY$6&gt;=$F54,EY$6&lt;=$H54)*(EX$6-$F54+1),$J54/2,$M54,TRUE))/(1-2*_xlfn.NORM.DIST(0,$J54/2,$M54,TRUE))*$D54+($K54="Steady Growth")*(AND(EY$6&gt;=$F54,EY$6&lt;=$H54)*((EY$6-$F54+1)/($J54*($J54+1)/2)*$D54))+($K54="custom")*CustCF!ES54</f>
        <v/>
      </c>
      <c r="EZ54" s="87">
        <f>($K54="Bell Curve")*(_xlfn.NORM.DIST(AND(EZ$6&gt;=$F54,EZ$6&lt;=$H54)*(EZ$6-$F54+1),$J54/2,$M54,TRUE)-_xlfn.NORM.DIST(AND(EZ$6&gt;=$F54,EZ$6&lt;=$H54)*(EY$6-$F54+1),$J54/2,$M54,TRUE))/(1-2*_xlfn.NORM.DIST(0,$J54/2,$M54,TRUE))*$D54+($K54="Steady Growth")*(AND(EZ$6&gt;=$F54,EZ$6&lt;=$H54)*((EZ$6-$F54+1)/($J54*($J54+1)/2)*$D54))+($K54="custom")*CustCF!ET54</f>
        <v/>
      </c>
      <c r="FA54" s="87">
        <f>($K54="Bell Curve")*(_xlfn.NORM.DIST(AND(FA$6&gt;=$F54,FA$6&lt;=$H54)*(FA$6-$F54+1),$J54/2,$M54,TRUE)-_xlfn.NORM.DIST(AND(FA$6&gt;=$F54,FA$6&lt;=$H54)*(EZ$6-$F54+1),$J54/2,$M54,TRUE))/(1-2*_xlfn.NORM.DIST(0,$J54/2,$M54,TRUE))*$D54+($K54="Steady Growth")*(AND(FA$6&gt;=$F54,FA$6&lt;=$H54)*((FA$6-$F54+1)/($J54*($J54+1)/2)*$D54))+($K54="custom")*CustCF!EU54</f>
        <v/>
      </c>
      <c r="FB54" s="87">
        <f>($K54="Bell Curve")*(_xlfn.NORM.DIST(AND(FB$6&gt;=$F54,FB$6&lt;=$H54)*(FB$6-$F54+1),$J54/2,$M54,TRUE)-_xlfn.NORM.DIST(AND(FB$6&gt;=$F54,FB$6&lt;=$H54)*(FA$6-$F54+1),$J54/2,$M54,TRUE))/(1-2*_xlfn.NORM.DIST(0,$J54/2,$M54,TRUE))*$D54+($K54="Steady Growth")*(AND(FB$6&gt;=$F54,FB$6&lt;=$H54)*((FB$6-$F54+1)/($J54*($J54+1)/2)*$D54))+($K54="custom")*CustCF!EV54</f>
        <v/>
      </c>
      <c r="FC54" s="87">
        <f>($K54="Bell Curve")*(_xlfn.NORM.DIST(AND(FC$6&gt;=$F54,FC$6&lt;=$H54)*(FC$6-$F54+1),$J54/2,$M54,TRUE)-_xlfn.NORM.DIST(AND(FC$6&gt;=$F54,FC$6&lt;=$H54)*(FB$6-$F54+1),$J54/2,$M54,TRUE))/(1-2*_xlfn.NORM.DIST(0,$J54/2,$M54,TRUE))*$D54+($K54="Steady Growth")*(AND(FC$6&gt;=$F54,FC$6&lt;=$H54)*((FC$6-$F54+1)/($J54*($J54+1)/2)*$D54))+($K54="custom")*CustCF!EW54</f>
        <v/>
      </c>
      <c r="FD54" s="87">
        <f>($K54="Bell Curve")*(_xlfn.NORM.DIST(AND(FD$6&gt;=$F54,FD$6&lt;=$H54)*(FD$6-$F54+1),$J54/2,$M54,TRUE)-_xlfn.NORM.DIST(AND(FD$6&gt;=$F54,FD$6&lt;=$H54)*(FC$6-$F54+1),$J54/2,$M54,TRUE))/(1-2*_xlfn.NORM.DIST(0,$J54/2,$M54,TRUE))*$D54+($K54="Steady Growth")*(AND(FD$6&gt;=$F54,FD$6&lt;=$H54)*((FD$6-$F54+1)/($J54*($J54+1)/2)*$D54))+($K54="custom")*CustCF!EX54</f>
        <v/>
      </c>
      <c r="FE54" s="87">
        <f>($K54="Bell Curve")*(_xlfn.NORM.DIST(AND(FE$6&gt;=$F54,FE$6&lt;=$H54)*(FE$6-$F54+1),$J54/2,$M54,TRUE)-_xlfn.NORM.DIST(AND(FE$6&gt;=$F54,FE$6&lt;=$H54)*(FD$6-$F54+1),$J54/2,$M54,TRUE))/(1-2*_xlfn.NORM.DIST(0,$J54/2,$M54,TRUE))*$D54+($K54="Steady Growth")*(AND(FE$6&gt;=$F54,FE$6&lt;=$H54)*((FE$6-$F54+1)/($J54*($J54+1)/2)*$D54))+($K54="custom")*CustCF!EY54</f>
        <v/>
      </c>
      <c r="FF54" s="87">
        <f>($K54="Bell Curve")*(_xlfn.NORM.DIST(AND(FF$6&gt;=$F54,FF$6&lt;=$H54)*(FF$6-$F54+1),$J54/2,$M54,TRUE)-_xlfn.NORM.DIST(AND(FF$6&gt;=$F54,FF$6&lt;=$H54)*(FE$6-$F54+1),$J54/2,$M54,TRUE))/(1-2*_xlfn.NORM.DIST(0,$J54/2,$M54,TRUE))*$D54+($K54="Steady Growth")*(AND(FF$6&gt;=$F54,FF$6&lt;=$H54)*((FF$6-$F54+1)/($J54*($J54+1)/2)*$D54))+($K54="custom")*CustCF!EZ54</f>
        <v/>
      </c>
      <c r="FG54" s="87">
        <f>($K54="Bell Curve")*(_xlfn.NORM.DIST(AND(FG$6&gt;=$F54,FG$6&lt;=$H54)*(FG$6-$F54+1),$J54/2,$M54,TRUE)-_xlfn.NORM.DIST(AND(FG$6&gt;=$F54,FG$6&lt;=$H54)*(FF$6-$F54+1),$J54/2,$M54,TRUE))/(1-2*_xlfn.NORM.DIST(0,$J54/2,$M54,TRUE))*$D54+($K54="Steady Growth")*(AND(FG$6&gt;=$F54,FG$6&lt;=$H54)*((FG$6-$F54+1)/($J54*($J54+1)/2)*$D54))+($K54="custom")*CustCF!FA54</f>
        <v/>
      </c>
      <c r="FH54" s="87">
        <f>($K54="Bell Curve")*(_xlfn.NORM.DIST(AND(FH$6&gt;=$F54,FH$6&lt;=$H54)*(FH$6-$F54+1),$J54/2,$M54,TRUE)-_xlfn.NORM.DIST(AND(FH$6&gt;=$F54,FH$6&lt;=$H54)*(FG$6-$F54+1),$J54/2,$M54,TRUE))/(1-2*_xlfn.NORM.DIST(0,$J54/2,$M54,TRUE))*$D54+($K54="Steady Growth")*(AND(FH$6&gt;=$F54,FH$6&lt;=$H54)*((FH$6-$F54+1)/($J54*($J54+1)/2)*$D54))+($K54="custom")*CustCF!FB54</f>
        <v/>
      </c>
      <c r="FI54" s="87">
        <f>($K54="Bell Curve")*(_xlfn.NORM.DIST(AND(FI$6&gt;=$F54,FI$6&lt;=$H54)*(FI$6-$F54+1),$J54/2,$M54,TRUE)-_xlfn.NORM.DIST(AND(FI$6&gt;=$F54,FI$6&lt;=$H54)*(FH$6-$F54+1),$J54/2,$M54,TRUE))/(1-2*_xlfn.NORM.DIST(0,$J54/2,$M54,TRUE))*$D54+($K54="Steady Growth")*(AND(FI$6&gt;=$F54,FI$6&lt;=$H54)*((FI$6-$F54+1)/($J54*($J54+1)/2)*$D54))+($K54="custom")*CustCF!FC54</f>
        <v/>
      </c>
      <c r="FJ54" s="87">
        <f>($K54="Bell Curve")*(_xlfn.NORM.DIST(AND(FJ$6&gt;=$F54,FJ$6&lt;=$H54)*(FJ$6-$F54+1),$J54/2,$M54,TRUE)-_xlfn.NORM.DIST(AND(FJ$6&gt;=$F54,FJ$6&lt;=$H54)*(FI$6-$F54+1),$J54/2,$M54,TRUE))/(1-2*_xlfn.NORM.DIST(0,$J54/2,$M54,TRUE))*$D54+($K54="Steady Growth")*(AND(FJ$6&gt;=$F54,FJ$6&lt;=$H54)*((FJ$6-$F54+1)/($J54*($J54+1)/2)*$D54))+($K54="custom")*CustCF!FD54</f>
        <v/>
      </c>
      <c r="FK54" s="87">
        <f>($K54="Bell Curve")*(_xlfn.NORM.DIST(AND(FK$6&gt;=$F54,FK$6&lt;=$H54)*(FK$6-$F54+1),$J54/2,$M54,TRUE)-_xlfn.NORM.DIST(AND(FK$6&gt;=$F54,FK$6&lt;=$H54)*(FJ$6-$F54+1),$J54/2,$M54,TRUE))/(1-2*_xlfn.NORM.DIST(0,$J54/2,$M54,TRUE))*$D54+($K54="Steady Growth")*(AND(FK$6&gt;=$F54,FK$6&lt;=$H54)*((FK$6-$F54+1)/($J54*($J54+1)/2)*$D54))+($K54="custom")*CustCF!FE54</f>
        <v/>
      </c>
      <c r="FL54" s="87">
        <f>($K54="Bell Curve")*(_xlfn.NORM.DIST(AND(FL$6&gt;=$F54,FL$6&lt;=$H54)*(FL$6-$F54+1),$J54/2,$M54,TRUE)-_xlfn.NORM.DIST(AND(FL$6&gt;=$F54,FL$6&lt;=$H54)*(FK$6-$F54+1),$J54/2,$M54,TRUE))/(1-2*_xlfn.NORM.DIST(0,$J54/2,$M54,TRUE))*$D54+($K54="Steady Growth")*(AND(FL$6&gt;=$F54,FL$6&lt;=$H54)*((FL$6-$F54+1)/($J54*($J54+1)/2)*$D54))+($K54="custom")*CustCF!FF54</f>
        <v/>
      </c>
      <c r="FM54" s="87">
        <f>($K54="Bell Curve")*(_xlfn.NORM.DIST(AND(FM$6&gt;=$F54,FM$6&lt;=$H54)*(FM$6-$F54+1),$J54/2,$M54,TRUE)-_xlfn.NORM.DIST(AND(FM$6&gt;=$F54,FM$6&lt;=$H54)*(FL$6-$F54+1),$J54/2,$M54,TRUE))/(1-2*_xlfn.NORM.DIST(0,$J54/2,$M54,TRUE))*$D54+($K54="Steady Growth")*(AND(FM$6&gt;=$F54,FM$6&lt;=$H54)*((FM$6-$F54+1)/($J54*($J54+1)/2)*$D54))+($K54="custom")*CustCF!FG54</f>
        <v/>
      </c>
      <c r="FN54" s="87">
        <f>($K54="Bell Curve")*(_xlfn.NORM.DIST(AND(FN$6&gt;=$F54,FN$6&lt;=$H54)*(FN$6-$F54+1),$J54/2,$M54,TRUE)-_xlfn.NORM.DIST(AND(FN$6&gt;=$F54,FN$6&lt;=$H54)*(FM$6-$F54+1),$J54/2,$M54,TRUE))/(1-2*_xlfn.NORM.DIST(0,$J54/2,$M54,TRUE))*$D54+($K54="Steady Growth")*(AND(FN$6&gt;=$F54,FN$6&lt;=$H54)*((FN$6-$F54+1)/($J54*($J54+1)/2)*$D54))+($K54="custom")*CustCF!FH54</f>
        <v/>
      </c>
      <c r="FO54" s="87">
        <f>($K54="Bell Curve")*(_xlfn.NORM.DIST(AND(FO$6&gt;=$F54,FO$6&lt;=$H54)*(FO$6-$F54+1),$J54/2,$M54,TRUE)-_xlfn.NORM.DIST(AND(FO$6&gt;=$F54,FO$6&lt;=$H54)*(FN$6-$F54+1),$J54/2,$M54,TRUE))/(1-2*_xlfn.NORM.DIST(0,$J54/2,$M54,TRUE))*$D54+($K54="Steady Growth")*(AND(FO$6&gt;=$F54,FO$6&lt;=$H54)*((FO$6-$F54+1)/($J54*($J54+1)/2)*$D54))+($K54="custom")*CustCF!FI54</f>
        <v/>
      </c>
      <c r="FP54" s="87">
        <f>($K54="Bell Curve")*(_xlfn.NORM.DIST(AND(FP$6&gt;=$F54,FP$6&lt;=$H54)*(FP$6-$F54+1),$J54/2,$M54,TRUE)-_xlfn.NORM.DIST(AND(FP$6&gt;=$F54,FP$6&lt;=$H54)*(FO$6-$F54+1),$J54/2,$M54,TRUE))/(1-2*_xlfn.NORM.DIST(0,$J54/2,$M54,TRUE))*$D54+($K54="Steady Growth")*(AND(FP$6&gt;=$F54,FP$6&lt;=$H54)*((FP$6-$F54+1)/($J54*($J54+1)/2)*$D54))+($K54="custom")*CustCF!FJ54</f>
        <v/>
      </c>
      <c r="FQ54" s="87">
        <f>($K54="Bell Curve")*(_xlfn.NORM.DIST(AND(FQ$6&gt;=$F54,FQ$6&lt;=$H54)*(FQ$6-$F54+1),$J54/2,$M54,TRUE)-_xlfn.NORM.DIST(AND(FQ$6&gt;=$F54,FQ$6&lt;=$H54)*(FP$6-$F54+1),$J54/2,$M54,TRUE))/(1-2*_xlfn.NORM.DIST(0,$J54/2,$M54,TRUE))*$D54+($K54="Steady Growth")*(AND(FQ$6&gt;=$F54,FQ$6&lt;=$H54)*((FQ$6-$F54+1)/($J54*($J54+1)/2)*$D54))+($K54="custom")*CustCF!FK54</f>
        <v/>
      </c>
      <c r="FR54" s="87">
        <f>($K54="Bell Curve")*(_xlfn.NORM.DIST(AND(FR$6&gt;=$F54,FR$6&lt;=$H54)*(FR$6-$F54+1),$J54/2,$M54,TRUE)-_xlfn.NORM.DIST(AND(FR$6&gt;=$F54,FR$6&lt;=$H54)*(FQ$6-$F54+1),$J54/2,$M54,TRUE))/(1-2*_xlfn.NORM.DIST(0,$J54/2,$M54,TRUE))*$D54+($K54="Steady Growth")*(AND(FR$6&gt;=$F54,FR$6&lt;=$H54)*((FR$6-$F54+1)/($J54*($J54+1)/2)*$D54))+($K54="custom")*CustCF!FL54</f>
        <v/>
      </c>
      <c r="FS54" s="87">
        <f>($K54="Bell Curve")*(_xlfn.NORM.DIST(AND(FS$6&gt;=$F54,FS$6&lt;=$H54)*(FS$6-$F54+1),$J54/2,$M54,TRUE)-_xlfn.NORM.DIST(AND(FS$6&gt;=$F54,FS$6&lt;=$H54)*(FR$6-$F54+1),$J54/2,$M54,TRUE))/(1-2*_xlfn.NORM.DIST(0,$J54/2,$M54,TRUE))*$D54+($K54="Steady Growth")*(AND(FS$6&gt;=$F54,FS$6&lt;=$H54)*((FS$6-$F54+1)/($J54*($J54+1)/2)*$D54))+($K54="custom")*CustCF!FM54</f>
        <v/>
      </c>
      <c r="FT54" s="87">
        <f>($K54="Bell Curve")*(_xlfn.NORM.DIST(AND(FT$6&gt;=$F54,FT$6&lt;=$H54)*(FT$6-$F54+1),$J54/2,$M54,TRUE)-_xlfn.NORM.DIST(AND(FT$6&gt;=$F54,FT$6&lt;=$H54)*(FS$6-$F54+1),$J54/2,$M54,TRUE))/(1-2*_xlfn.NORM.DIST(0,$J54/2,$M54,TRUE))*$D54+($K54="Steady Growth")*(AND(FT$6&gt;=$F54,FT$6&lt;=$H54)*((FT$6-$F54+1)/($J54*($J54+1)/2)*$D54))+($K54="custom")*CustCF!FN54</f>
        <v/>
      </c>
      <c r="FU54" s="87">
        <f>($K54="Bell Curve")*(_xlfn.NORM.DIST(AND(FU$6&gt;=$F54,FU$6&lt;=$H54)*(FU$6-$F54+1),$J54/2,$M54,TRUE)-_xlfn.NORM.DIST(AND(FU$6&gt;=$F54,FU$6&lt;=$H54)*(FT$6-$F54+1),$J54/2,$M54,TRUE))/(1-2*_xlfn.NORM.DIST(0,$J54/2,$M54,TRUE))*$D54+($K54="Steady Growth")*(AND(FU$6&gt;=$F54,FU$6&lt;=$H54)*((FU$6-$F54+1)/($J54*($J54+1)/2)*$D54))+($K54="custom")*CustCF!FO54</f>
        <v/>
      </c>
      <c r="FV54" s="87">
        <f>($K54="Bell Curve")*(_xlfn.NORM.DIST(AND(FV$6&gt;=$F54,FV$6&lt;=$H54)*(FV$6-$F54+1),$J54/2,$M54,TRUE)-_xlfn.NORM.DIST(AND(FV$6&gt;=$F54,FV$6&lt;=$H54)*(FU$6-$F54+1),$J54/2,$M54,TRUE))/(1-2*_xlfn.NORM.DIST(0,$J54/2,$M54,TRUE))*$D54+($K54="Steady Growth")*(AND(FV$6&gt;=$F54,FV$6&lt;=$H54)*((FV$6-$F54+1)/($J54*($J54+1)/2)*$D54))+($K54="custom")*CustCF!FP54</f>
        <v/>
      </c>
      <c r="FW54" s="87">
        <f>($K54="Bell Curve")*(_xlfn.NORM.DIST(AND(FW$6&gt;=$F54,FW$6&lt;=$H54)*(FW$6-$F54+1),$J54/2,$M54,TRUE)-_xlfn.NORM.DIST(AND(FW$6&gt;=$F54,FW$6&lt;=$H54)*(FV$6-$F54+1),$J54/2,$M54,TRUE))/(1-2*_xlfn.NORM.DIST(0,$J54/2,$M54,TRUE))*$D54+($K54="Steady Growth")*(AND(FW$6&gt;=$F54,FW$6&lt;=$H54)*((FW$6-$F54+1)/($J54*($J54+1)/2)*$D54))+($K54="custom")*CustCF!FQ54</f>
        <v/>
      </c>
      <c r="FX54" s="87">
        <f>($K54="Bell Curve")*(_xlfn.NORM.DIST(AND(FX$6&gt;=$F54,FX$6&lt;=$H54)*(FX$6-$F54+1),$J54/2,$M54,TRUE)-_xlfn.NORM.DIST(AND(FX$6&gt;=$F54,FX$6&lt;=$H54)*(FW$6-$F54+1),$J54/2,$M54,TRUE))/(1-2*_xlfn.NORM.DIST(0,$J54/2,$M54,TRUE))*$D54+($K54="Steady Growth")*(AND(FX$6&gt;=$F54,FX$6&lt;=$H54)*((FX$6-$F54+1)/($J54*($J54+1)/2)*$D54))+($K54="custom")*CustCF!FR54</f>
        <v/>
      </c>
      <c r="FY54" s="87">
        <f>($K54="Bell Curve")*(_xlfn.NORM.DIST(AND(FY$6&gt;=$F54,FY$6&lt;=$H54)*(FY$6-$F54+1),$J54/2,$M54,TRUE)-_xlfn.NORM.DIST(AND(FY$6&gt;=$F54,FY$6&lt;=$H54)*(FX$6-$F54+1),$J54/2,$M54,TRUE))/(1-2*_xlfn.NORM.DIST(0,$J54/2,$M54,TRUE))*$D54+($K54="Steady Growth")*(AND(FY$6&gt;=$F54,FY$6&lt;=$H54)*((FY$6-$F54+1)/($J54*($J54+1)/2)*$D54))+($K54="custom")*CustCF!FS54</f>
        <v/>
      </c>
      <c r="FZ54" s="87">
        <f>($K54="Bell Curve")*(_xlfn.NORM.DIST(AND(FZ$6&gt;=$F54,FZ$6&lt;=$H54)*(FZ$6-$F54+1),$J54/2,$M54,TRUE)-_xlfn.NORM.DIST(AND(FZ$6&gt;=$F54,FZ$6&lt;=$H54)*(FY$6-$F54+1),$J54/2,$M54,TRUE))/(1-2*_xlfn.NORM.DIST(0,$J54/2,$M54,TRUE))*$D54+($K54="Steady Growth")*(AND(FZ$6&gt;=$F54,FZ$6&lt;=$H54)*((FZ$6-$F54+1)/($J54*($J54+1)/2)*$D54))+($K54="custom")*CustCF!FT54</f>
        <v/>
      </c>
      <c r="GA54" s="87">
        <f>($K54="Bell Curve")*(_xlfn.NORM.DIST(AND(GA$6&gt;=$F54,GA$6&lt;=$H54)*(GA$6-$F54+1),$J54/2,$M54,TRUE)-_xlfn.NORM.DIST(AND(GA$6&gt;=$F54,GA$6&lt;=$H54)*(FZ$6-$F54+1),$J54/2,$M54,TRUE))/(1-2*_xlfn.NORM.DIST(0,$J54/2,$M54,TRUE))*$D54+($K54="Steady Growth")*(AND(GA$6&gt;=$F54,GA$6&lt;=$H54)*((GA$6-$F54+1)/($J54*($J54+1)/2)*$D54))+($K54="custom")*CustCF!FU54</f>
        <v/>
      </c>
      <c r="GB54" s="87">
        <f>($K54="Bell Curve")*(_xlfn.NORM.DIST(AND(GB$6&gt;=$F54,GB$6&lt;=$H54)*(GB$6-$F54+1),$J54/2,$M54,TRUE)-_xlfn.NORM.DIST(AND(GB$6&gt;=$F54,GB$6&lt;=$H54)*(GA$6-$F54+1),$J54/2,$M54,TRUE))/(1-2*_xlfn.NORM.DIST(0,$J54/2,$M54,TRUE))*$D54+($K54="Steady Growth")*(AND(GB$6&gt;=$F54,GB$6&lt;=$H54)*((GB$6-$F54+1)/($J54*($J54+1)/2)*$D54))+($K54="custom")*CustCF!FV54</f>
        <v/>
      </c>
      <c r="GC54" s="87">
        <f>($K54="Bell Curve")*(_xlfn.NORM.DIST(AND(GC$6&gt;=$F54,GC$6&lt;=$H54)*(GC$6-$F54+1),$J54/2,$M54,TRUE)-_xlfn.NORM.DIST(AND(GC$6&gt;=$F54,GC$6&lt;=$H54)*(GB$6-$F54+1),$J54/2,$M54,TRUE))/(1-2*_xlfn.NORM.DIST(0,$J54/2,$M54,TRUE))*$D54+($K54="Steady Growth")*(AND(GC$6&gt;=$F54,GC$6&lt;=$H54)*((GC$6-$F54+1)/($J54*($J54+1)/2)*$D54))+($K54="custom")*CustCF!FW54</f>
        <v/>
      </c>
      <c r="GD54" s="87">
        <f>($K54="Bell Curve")*(_xlfn.NORM.DIST(AND(GD$6&gt;=$F54,GD$6&lt;=$H54)*(GD$6-$F54+1),$J54/2,$M54,TRUE)-_xlfn.NORM.DIST(AND(GD$6&gt;=$F54,GD$6&lt;=$H54)*(GC$6-$F54+1),$J54/2,$M54,TRUE))/(1-2*_xlfn.NORM.DIST(0,$J54/2,$M54,TRUE))*$D54+($K54="Steady Growth")*(AND(GD$6&gt;=$F54,GD$6&lt;=$H54)*((GD$6-$F54+1)/($J54*($J54+1)/2)*$D54))+($K54="custom")*CustCF!FX54</f>
        <v/>
      </c>
      <c r="GE54" s="87">
        <f>($K54="Bell Curve")*(_xlfn.NORM.DIST(AND(GE$6&gt;=$F54,GE$6&lt;=$H54)*(GE$6-$F54+1),$J54/2,$M54,TRUE)-_xlfn.NORM.DIST(AND(GE$6&gt;=$F54,GE$6&lt;=$H54)*(GD$6-$F54+1),$J54/2,$M54,TRUE))/(1-2*_xlfn.NORM.DIST(0,$J54/2,$M54,TRUE))*$D54+($K54="Steady Growth")*(AND(GE$6&gt;=$F54,GE$6&lt;=$H54)*((GE$6-$F54+1)/($J54*($J54+1)/2)*$D54))+($K54="custom")*CustCF!FY54</f>
        <v/>
      </c>
      <c r="GF54" s="87">
        <f>($K54="Bell Curve")*(_xlfn.NORM.DIST(AND(GF$6&gt;=$F54,GF$6&lt;=$H54)*(GF$6-$F54+1),$J54/2,$M54,TRUE)-_xlfn.NORM.DIST(AND(GF$6&gt;=$F54,GF$6&lt;=$H54)*(GE$6-$F54+1),$J54/2,$M54,TRUE))/(1-2*_xlfn.NORM.DIST(0,$J54/2,$M54,TRUE))*$D54+($K54="Steady Growth")*(AND(GF$6&gt;=$F54,GF$6&lt;=$H54)*((GF$6-$F54+1)/($J54*($J54+1)/2)*$D54))+($K54="custom")*CustCF!FZ54</f>
        <v/>
      </c>
      <c r="GG54" s="87">
        <f>($K54="Bell Curve")*(_xlfn.NORM.DIST(AND(GG$6&gt;=$F54,GG$6&lt;=$H54)*(GG$6-$F54+1),$J54/2,$M54,TRUE)-_xlfn.NORM.DIST(AND(GG$6&gt;=$F54,GG$6&lt;=$H54)*(GF$6-$F54+1),$J54/2,$M54,TRUE))/(1-2*_xlfn.NORM.DIST(0,$J54/2,$M54,TRUE))*$D54+($K54="Steady Growth")*(AND(GG$6&gt;=$F54,GG$6&lt;=$H54)*((GG$6-$F54+1)/($J54*($J54+1)/2)*$D54))+($K54="custom")*CustCF!GA54</f>
        <v/>
      </c>
      <c r="GH54" s="87">
        <f>($K54="Bell Curve")*(_xlfn.NORM.DIST(AND(GH$6&gt;=$F54,GH$6&lt;=$H54)*(GH$6-$F54+1),$J54/2,$M54,TRUE)-_xlfn.NORM.DIST(AND(GH$6&gt;=$F54,GH$6&lt;=$H54)*(GG$6-$F54+1),$J54/2,$M54,TRUE))/(1-2*_xlfn.NORM.DIST(0,$J54/2,$M54,TRUE))*$D54+($K54="Steady Growth")*(AND(GH$6&gt;=$F54,GH$6&lt;=$H54)*((GH$6-$F54+1)/($J54*($J54+1)/2)*$D54))+($K54="custom")*CustCF!GB54</f>
        <v/>
      </c>
      <c r="GI54" s="87">
        <f>($K54="Bell Curve")*(_xlfn.NORM.DIST(AND(GI$6&gt;=$F54,GI$6&lt;=$H54)*(GI$6-$F54+1),$J54/2,$M54,TRUE)-_xlfn.NORM.DIST(AND(GI$6&gt;=$F54,GI$6&lt;=$H54)*(GH$6-$F54+1),$J54/2,$M54,TRUE))/(1-2*_xlfn.NORM.DIST(0,$J54/2,$M54,TRUE))*$D54+($K54="Steady Growth")*(AND(GI$6&gt;=$F54,GI$6&lt;=$H54)*((GI$6-$F54+1)/($J54*($J54+1)/2)*$D54))+($K54="custom")*CustCF!GC54</f>
        <v/>
      </c>
      <c r="GJ54" s="87">
        <f>($K54="Bell Curve")*(_xlfn.NORM.DIST(AND(GJ$6&gt;=$F54,GJ$6&lt;=$H54)*(GJ$6-$F54+1),$J54/2,$M54,TRUE)-_xlfn.NORM.DIST(AND(GJ$6&gt;=$F54,GJ$6&lt;=$H54)*(GI$6-$F54+1),$J54/2,$M54,TRUE))/(1-2*_xlfn.NORM.DIST(0,$J54/2,$M54,TRUE))*$D54+($K54="Steady Growth")*(AND(GJ$6&gt;=$F54,GJ$6&lt;=$H54)*((GJ$6-$F54+1)/($J54*($J54+1)/2)*$D54))+($K54="custom")*CustCF!GD54</f>
        <v/>
      </c>
      <c r="GK54" s="87">
        <f>($K54="Bell Curve")*(_xlfn.NORM.DIST(AND(GK$6&gt;=$F54,GK$6&lt;=$H54)*(GK$6-$F54+1),$J54/2,$M54,TRUE)-_xlfn.NORM.DIST(AND(GK$6&gt;=$F54,GK$6&lt;=$H54)*(GJ$6-$F54+1),$J54/2,$M54,TRUE))/(1-2*_xlfn.NORM.DIST(0,$J54/2,$M54,TRUE))*$D54+($K54="Steady Growth")*(AND(GK$6&gt;=$F54,GK$6&lt;=$H54)*((GK$6-$F54+1)/($J54*($J54+1)/2)*$D54))+($K54="custom")*CustCF!GE54</f>
        <v/>
      </c>
      <c r="GL54" s="87">
        <f>($K54="Bell Curve")*(_xlfn.NORM.DIST(AND(GL$6&gt;=$F54,GL$6&lt;=$H54)*(GL$6-$F54+1),$J54/2,$M54,TRUE)-_xlfn.NORM.DIST(AND(GL$6&gt;=$F54,GL$6&lt;=$H54)*(GK$6-$F54+1),$J54/2,$M54,TRUE))/(1-2*_xlfn.NORM.DIST(0,$J54/2,$M54,TRUE))*$D54+($K54="Steady Growth")*(AND(GL$6&gt;=$F54,GL$6&lt;=$H54)*((GL$6-$F54+1)/($J54*($J54+1)/2)*$D54))+($K54="custom")*CustCF!GF54</f>
        <v/>
      </c>
      <c r="GM54" s="87">
        <f>($K54="Bell Curve")*(_xlfn.NORM.DIST(AND(GM$6&gt;=$F54,GM$6&lt;=$H54)*(GM$6-$F54+1),$J54/2,$M54,TRUE)-_xlfn.NORM.DIST(AND(GM$6&gt;=$F54,GM$6&lt;=$H54)*(GL$6-$F54+1),$J54/2,$M54,TRUE))/(1-2*_xlfn.NORM.DIST(0,$J54/2,$M54,TRUE))*$D54+($K54="Steady Growth")*(AND(GM$6&gt;=$F54,GM$6&lt;=$H54)*((GM$6-$F54+1)/($J54*($J54+1)/2)*$D54))+($K54="custom")*CustCF!GG54</f>
        <v/>
      </c>
      <c r="GN54" s="257">
        <f>($K54="Bell Curve")*(_xlfn.NORM.DIST(AND(GN$6&gt;=$F54,GN$6&lt;=$H54)*(GN$6-$F54+1),$J54/2,$M54,TRUE)-_xlfn.NORM.DIST(AND(GN$6&gt;=$F54,GN$6&lt;=$H54)*(GM$6-$F54+1),$J54/2,$M54,TRUE))/(1-2*_xlfn.NORM.DIST(0,$J54/2,$M54,TRUE))*$D54+($K54="Steady Growth")*(AND(GN$6&gt;=$F54,GN$6&lt;=$H54)*((GN$6-$F54+1)/($J54*($J54+1)/2)*$D54))+($K54="custom")*CustCF!GH54</f>
        <v/>
      </c>
      <c r="GO54" s="1" t="n"/>
      <c r="GP54" s="63" t="n"/>
    </row>
    <row r="55" hidden="1" outlineLevel="1">
      <c r="A55" s="1" t="n"/>
      <c r="B55" s="1" t="n"/>
      <c r="C55" s="251">
        <f>Budget!T26</f>
        <v/>
      </c>
      <c r="D55" s="14">
        <f>Budget!U26</f>
        <v/>
      </c>
      <c r="E55" s="14">
        <f>IF(D55&lt;&gt;0,F55,"")</f>
        <v/>
      </c>
      <c r="F55" s="252" t="n">
        <v>0</v>
      </c>
      <c r="G55" s="921">
        <f>IF(L55="custom",CustCF!F55,INDEX($P$8:$GN$8,MATCH(F55,$P$6:$GN$6,0)))</f>
        <v/>
      </c>
      <c r="H55" s="252" t="n">
        <v>0</v>
      </c>
      <c r="I55" s="921">
        <f>IF(L55="custom",CustCF!G55,INDEX($P$8:$GN$8,MATCH(H55,$P$6:$GN$6,0)))</f>
        <v/>
      </c>
      <c r="J55" s="249">
        <f>H55-F55+1</f>
        <v/>
      </c>
      <c r="K55" s="254" t="inlineStr">
        <is>
          <t>Custom</t>
        </is>
      </c>
      <c r="L55" s="255" t="inlineStr">
        <is>
          <t>Flat (9)</t>
        </is>
      </c>
      <c r="M55" s="256">
        <f>INDEX($D$261:$D$266,MATCH(L55,$C$261:$C$266,0))</f>
        <v/>
      </c>
      <c r="N55" s="13">
        <f>SUM(P55:GN55)</f>
        <v/>
      </c>
      <c r="O55" s="14" t="n"/>
      <c r="P55" s="87">
        <f>($K55="Bell Curve")*(_xlfn.NORM.DIST(AND(P$6&gt;=$F55,P$6&lt;=$H55)*(P$6-$F55+1),$J55/2,$M55,TRUE)-_xlfn.NORM.DIST(AND(P$6&gt;=$F55,P$6&lt;=$H55)*(O$6-$F55+1),$J55/2,$M55,TRUE))/(1-2*_xlfn.NORM.DIST(0,$J55/2,$M55,TRUE))*$D55+($K55="Steady Growth")*(AND(P$6&gt;=$F55,P$6&lt;=$H55)*((P$6-$F55+1)/($J55*($J55+1)/2)*$D55))+($K55="custom")*CustCF!J55</f>
        <v/>
      </c>
      <c r="Q55" s="87">
        <f>($K55="Bell Curve")*(_xlfn.NORM.DIST(AND(Q$6&gt;=$F55,Q$6&lt;=$H55)*(Q$6-$F55+1),$J55/2,$M55,TRUE)-_xlfn.NORM.DIST(AND(Q$6&gt;=$F55,Q$6&lt;=$H55)*(P$6-$F55+1),$J55/2,$M55,TRUE))/(1-2*_xlfn.NORM.DIST(0,$J55/2,$M55,TRUE))*$D55+($K55="Steady Growth")*(AND(Q$6&gt;=$F55,Q$6&lt;=$H55)*((Q$6-$F55+1)/($J55*($J55+1)/2)*$D55))+($K55="custom")*CustCF!K55</f>
        <v/>
      </c>
      <c r="R55" s="87">
        <f>($K55="Bell Curve")*(_xlfn.NORM.DIST(AND(R$6&gt;=$F55,R$6&lt;=$H55)*(R$6-$F55+1),$J55/2,$M55,TRUE)-_xlfn.NORM.DIST(AND(R$6&gt;=$F55,R$6&lt;=$H55)*(Q$6-$F55+1),$J55/2,$M55,TRUE))/(1-2*_xlfn.NORM.DIST(0,$J55/2,$M55,TRUE))*$D55+($K55="Steady Growth")*(AND(R$6&gt;=$F55,R$6&lt;=$H55)*((R$6-$F55+1)/($J55*($J55+1)/2)*$D55))+($K55="custom")*CustCF!L55</f>
        <v/>
      </c>
      <c r="S55" s="87">
        <f>($K55="Bell Curve")*(_xlfn.NORM.DIST(AND(S$6&gt;=$F55,S$6&lt;=$H55)*(S$6-$F55+1),$J55/2,$M55,TRUE)-_xlfn.NORM.DIST(AND(S$6&gt;=$F55,S$6&lt;=$H55)*(R$6-$F55+1),$J55/2,$M55,TRUE))/(1-2*_xlfn.NORM.DIST(0,$J55/2,$M55,TRUE))*$D55+($K55="Steady Growth")*(AND(S$6&gt;=$F55,S$6&lt;=$H55)*((S$6-$F55+1)/($J55*($J55+1)/2)*$D55))+($K55="custom")*CustCF!M55</f>
        <v/>
      </c>
      <c r="T55" s="87">
        <f>($K55="Bell Curve")*(_xlfn.NORM.DIST(AND(T$6&gt;=$F55,T$6&lt;=$H55)*(T$6-$F55+1),$J55/2,$M55,TRUE)-_xlfn.NORM.DIST(AND(T$6&gt;=$F55,T$6&lt;=$H55)*(S$6-$F55+1),$J55/2,$M55,TRUE))/(1-2*_xlfn.NORM.DIST(0,$J55/2,$M55,TRUE))*$D55+($K55="Steady Growth")*(AND(T$6&gt;=$F55,T$6&lt;=$H55)*((T$6-$F55+1)/($J55*($J55+1)/2)*$D55))+($K55="custom")*CustCF!N55</f>
        <v/>
      </c>
      <c r="U55" s="87">
        <f>($K55="Bell Curve")*(_xlfn.NORM.DIST(AND(U$6&gt;=$F55,U$6&lt;=$H55)*(U$6-$F55+1),$J55/2,$M55,TRUE)-_xlfn.NORM.DIST(AND(U$6&gt;=$F55,U$6&lt;=$H55)*(T$6-$F55+1),$J55/2,$M55,TRUE))/(1-2*_xlfn.NORM.DIST(0,$J55/2,$M55,TRUE))*$D55+($K55="Steady Growth")*(AND(U$6&gt;=$F55,U$6&lt;=$H55)*((U$6-$F55+1)/($J55*($J55+1)/2)*$D55))+($K55="custom")*CustCF!O55</f>
        <v/>
      </c>
      <c r="V55" s="87">
        <f>($K55="Bell Curve")*(_xlfn.NORM.DIST(AND(V$6&gt;=$F55,V$6&lt;=$H55)*(V$6-$F55+1),$J55/2,$M55,TRUE)-_xlfn.NORM.DIST(AND(V$6&gt;=$F55,V$6&lt;=$H55)*(U$6-$F55+1),$J55/2,$M55,TRUE))/(1-2*_xlfn.NORM.DIST(0,$J55/2,$M55,TRUE))*$D55+($K55="Steady Growth")*(AND(V$6&gt;=$F55,V$6&lt;=$H55)*((V$6-$F55+1)/($J55*($J55+1)/2)*$D55))+($K55="custom")*CustCF!P55</f>
        <v/>
      </c>
      <c r="W55" s="87">
        <f>($K55="Bell Curve")*(_xlfn.NORM.DIST(AND(W$6&gt;=$F55,W$6&lt;=$H55)*(W$6-$F55+1),$J55/2,$M55,TRUE)-_xlfn.NORM.DIST(AND(W$6&gt;=$F55,W$6&lt;=$H55)*(V$6-$F55+1),$J55/2,$M55,TRUE))/(1-2*_xlfn.NORM.DIST(0,$J55/2,$M55,TRUE))*$D55+($K55="Steady Growth")*(AND(W$6&gt;=$F55,W$6&lt;=$H55)*((W$6-$F55+1)/($J55*($J55+1)/2)*$D55))+($K55="custom")*CustCF!Q55</f>
        <v/>
      </c>
      <c r="X55" s="87">
        <f>($K55="Bell Curve")*(_xlfn.NORM.DIST(AND(X$6&gt;=$F55,X$6&lt;=$H55)*(X$6-$F55+1),$J55/2,$M55,TRUE)-_xlfn.NORM.DIST(AND(X$6&gt;=$F55,X$6&lt;=$H55)*(W$6-$F55+1),$J55/2,$M55,TRUE))/(1-2*_xlfn.NORM.DIST(0,$J55/2,$M55,TRUE))*$D55+($K55="Steady Growth")*(AND(X$6&gt;=$F55,X$6&lt;=$H55)*((X$6-$F55+1)/($J55*($J55+1)/2)*$D55))+($K55="custom")*CustCF!R55</f>
        <v/>
      </c>
      <c r="Y55" s="87">
        <f>($K55="Bell Curve")*(_xlfn.NORM.DIST(AND(Y$6&gt;=$F55,Y$6&lt;=$H55)*(Y$6-$F55+1),$J55/2,$M55,TRUE)-_xlfn.NORM.DIST(AND(Y$6&gt;=$F55,Y$6&lt;=$H55)*(X$6-$F55+1),$J55/2,$M55,TRUE))/(1-2*_xlfn.NORM.DIST(0,$J55/2,$M55,TRUE))*$D55+($K55="Steady Growth")*(AND(Y$6&gt;=$F55,Y$6&lt;=$H55)*((Y$6-$F55+1)/($J55*($J55+1)/2)*$D55))+($K55="custom")*CustCF!S55</f>
        <v/>
      </c>
      <c r="Z55" s="87">
        <f>($K55="Bell Curve")*(_xlfn.NORM.DIST(AND(Z$6&gt;=$F55,Z$6&lt;=$H55)*(Z$6-$F55+1),$J55/2,$M55,TRUE)-_xlfn.NORM.DIST(AND(Z$6&gt;=$F55,Z$6&lt;=$H55)*(Y$6-$F55+1),$J55/2,$M55,TRUE))/(1-2*_xlfn.NORM.DIST(0,$J55/2,$M55,TRUE))*$D55+($K55="Steady Growth")*(AND(Z$6&gt;=$F55,Z$6&lt;=$H55)*((Z$6-$F55+1)/($J55*($J55+1)/2)*$D55))+($K55="custom")*CustCF!T55</f>
        <v/>
      </c>
      <c r="AA55" s="87">
        <f>($K55="Bell Curve")*(_xlfn.NORM.DIST(AND(AA$6&gt;=$F55,AA$6&lt;=$H55)*(AA$6-$F55+1),$J55/2,$M55,TRUE)-_xlfn.NORM.DIST(AND(AA$6&gt;=$F55,AA$6&lt;=$H55)*(Z$6-$F55+1),$J55/2,$M55,TRUE))/(1-2*_xlfn.NORM.DIST(0,$J55/2,$M55,TRUE))*$D55+($K55="Steady Growth")*(AND(AA$6&gt;=$F55,AA$6&lt;=$H55)*((AA$6-$F55+1)/($J55*($J55+1)/2)*$D55))+($K55="custom")*CustCF!U55</f>
        <v/>
      </c>
      <c r="AB55" s="87">
        <f>($K55="Bell Curve")*(_xlfn.NORM.DIST(AND(AB$6&gt;=$F55,AB$6&lt;=$H55)*(AB$6-$F55+1),$J55/2,$M55,TRUE)-_xlfn.NORM.DIST(AND(AB$6&gt;=$F55,AB$6&lt;=$H55)*(AA$6-$F55+1),$J55/2,$M55,TRUE))/(1-2*_xlfn.NORM.DIST(0,$J55/2,$M55,TRUE))*$D55+($K55="Steady Growth")*(AND(AB$6&gt;=$F55,AB$6&lt;=$H55)*((AB$6-$F55+1)/($J55*($J55+1)/2)*$D55))+($K55="custom")*CustCF!V55</f>
        <v/>
      </c>
      <c r="AC55" s="87">
        <f>($K55="Bell Curve")*(_xlfn.NORM.DIST(AND(AC$6&gt;=$F55,AC$6&lt;=$H55)*(AC$6-$F55+1),$J55/2,$M55,TRUE)-_xlfn.NORM.DIST(AND(AC$6&gt;=$F55,AC$6&lt;=$H55)*(AB$6-$F55+1),$J55/2,$M55,TRUE))/(1-2*_xlfn.NORM.DIST(0,$J55/2,$M55,TRUE))*$D55+($K55="Steady Growth")*(AND(AC$6&gt;=$F55,AC$6&lt;=$H55)*((AC$6-$F55+1)/($J55*($J55+1)/2)*$D55))+($K55="custom")*CustCF!W55</f>
        <v/>
      </c>
      <c r="AD55" s="87">
        <f>($K55="Bell Curve")*(_xlfn.NORM.DIST(AND(AD$6&gt;=$F55,AD$6&lt;=$H55)*(AD$6-$F55+1),$J55/2,$M55,TRUE)-_xlfn.NORM.DIST(AND(AD$6&gt;=$F55,AD$6&lt;=$H55)*(AC$6-$F55+1),$J55/2,$M55,TRUE))/(1-2*_xlfn.NORM.DIST(0,$J55/2,$M55,TRUE))*$D55+($K55="Steady Growth")*(AND(AD$6&gt;=$F55,AD$6&lt;=$H55)*((AD$6-$F55+1)/($J55*($J55+1)/2)*$D55))+($K55="custom")*CustCF!X55</f>
        <v/>
      </c>
      <c r="AE55" s="87">
        <f>($K55="Bell Curve")*(_xlfn.NORM.DIST(AND(AE$6&gt;=$F55,AE$6&lt;=$H55)*(AE$6-$F55+1),$J55/2,$M55,TRUE)-_xlfn.NORM.DIST(AND(AE$6&gt;=$F55,AE$6&lt;=$H55)*(AD$6-$F55+1),$J55/2,$M55,TRUE))/(1-2*_xlfn.NORM.DIST(0,$J55/2,$M55,TRUE))*$D55+($K55="Steady Growth")*(AND(AE$6&gt;=$F55,AE$6&lt;=$H55)*((AE$6-$F55+1)/($J55*($J55+1)/2)*$D55))+($K55="custom")*CustCF!Y55</f>
        <v/>
      </c>
      <c r="AF55" s="87">
        <f>($K55="Bell Curve")*(_xlfn.NORM.DIST(AND(AF$6&gt;=$F55,AF$6&lt;=$H55)*(AF$6-$F55+1),$J55/2,$M55,TRUE)-_xlfn.NORM.DIST(AND(AF$6&gt;=$F55,AF$6&lt;=$H55)*(AE$6-$F55+1),$J55/2,$M55,TRUE))/(1-2*_xlfn.NORM.DIST(0,$J55/2,$M55,TRUE))*$D55+($K55="Steady Growth")*(AND(AF$6&gt;=$F55,AF$6&lt;=$H55)*((AF$6-$F55+1)/($J55*($J55+1)/2)*$D55))+($K55="custom")*CustCF!Z55</f>
        <v/>
      </c>
      <c r="AG55" s="87">
        <f>($K55="Bell Curve")*(_xlfn.NORM.DIST(AND(AG$6&gt;=$F55,AG$6&lt;=$H55)*(AG$6-$F55+1),$J55/2,$M55,TRUE)-_xlfn.NORM.DIST(AND(AG$6&gt;=$F55,AG$6&lt;=$H55)*(AF$6-$F55+1),$J55/2,$M55,TRUE))/(1-2*_xlfn.NORM.DIST(0,$J55/2,$M55,TRUE))*$D55+($K55="Steady Growth")*(AND(AG$6&gt;=$F55,AG$6&lt;=$H55)*((AG$6-$F55+1)/($J55*($J55+1)/2)*$D55))+($K55="custom")*CustCF!AA55</f>
        <v/>
      </c>
      <c r="AH55" s="87">
        <f>($K55="Bell Curve")*(_xlfn.NORM.DIST(AND(AH$6&gt;=$F55,AH$6&lt;=$H55)*(AH$6-$F55+1),$J55/2,$M55,TRUE)-_xlfn.NORM.DIST(AND(AH$6&gt;=$F55,AH$6&lt;=$H55)*(AG$6-$F55+1),$J55/2,$M55,TRUE))/(1-2*_xlfn.NORM.DIST(0,$J55/2,$M55,TRUE))*$D55+($K55="Steady Growth")*(AND(AH$6&gt;=$F55,AH$6&lt;=$H55)*((AH$6-$F55+1)/($J55*($J55+1)/2)*$D55))+($K55="custom")*CustCF!AB55</f>
        <v/>
      </c>
      <c r="AI55" s="87">
        <f>($K55="Bell Curve")*(_xlfn.NORM.DIST(AND(AI$6&gt;=$F55,AI$6&lt;=$H55)*(AI$6-$F55+1),$J55/2,$M55,TRUE)-_xlfn.NORM.DIST(AND(AI$6&gt;=$F55,AI$6&lt;=$H55)*(AH$6-$F55+1),$J55/2,$M55,TRUE))/(1-2*_xlfn.NORM.DIST(0,$J55/2,$M55,TRUE))*$D55+($K55="Steady Growth")*(AND(AI$6&gt;=$F55,AI$6&lt;=$H55)*((AI$6-$F55+1)/($J55*($J55+1)/2)*$D55))+($K55="custom")*CustCF!AC55</f>
        <v/>
      </c>
      <c r="AJ55" s="87">
        <f>($K55="Bell Curve")*(_xlfn.NORM.DIST(AND(AJ$6&gt;=$F55,AJ$6&lt;=$H55)*(AJ$6-$F55+1),$J55/2,$M55,TRUE)-_xlfn.NORM.DIST(AND(AJ$6&gt;=$F55,AJ$6&lt;=$H55)*(AI$6-$F55+1),$J55/2,$M55,TRUE))/(1-2*_xlfn.NORM.DIST(0,$J55/2,$M55,TRUE))*$D55+($K55="Steady Growth")*(AND(AJ$6&gt;=$F55,AJ$6&lt;=$H55)*((AJ$6-$F55+1)/($J55*($J55+1)/2)*$D55))+($K55="custom")*CustCF!AD55</f>
        <v/>
      </c>
      <c r="AK55" s="87">
        <f>($K55="Bell Curve")*(_xlfn.NORM.DIST(AND(AK$6&gt;=$F55,AK$6&lt;=$H55)*(AK$6-$F55+1),$J55/2,$M55,TRUE)-_xlfn.NORM.DIST(AND(AK$6&gt;=$F55,AK$6&lt;=$H55)*(AJ$6-$F55+1),$J55/2,$M55,TRUE))/(1-2*_xlfn.NORM.DIST(0,$J55/2,$M55,TRUE))*$D55+($K55="Steady Growth")*(AND(AK$6&gt;=$F55,AK$6&lt;=$H55)*((AK$6-$F55+1)/($J55*($J55+1)/2)*$D55))+($K55="custom")*CustCF!AE55</f>
        <v/>
      </c>
      <c r="AL55" s="87">
        <f>($K55="Bell Curve")*(_xlfn.NORM.DIST(AND(AL$6&gt;=$F55,AL$6&lt;=$H55)*(AL$6-$F55+1),$J55/2,$M55,TRUE)-_xlfn.NORM.DIST(AND(AL$6&gt;=$F55,AL$6&lt;=$H55)*(AK$6-$F55+1),$J55/2,$M55,TRUE))/(1-2*_xlfn.NORM.DIST(0,$J55/2,$M55,TRUE))*$D55+($K55="Steady Growth")*(AND(AL$6&gt;=$F55,AL$6&lt;=$H55)*((AL$6-$F55+1)/($J55*($J55+1)/2)*$D55))+($K55="custom")*CustCF!AF55</f>
        <v/>
      </c>
      <c r="AM55" s="87">
        <f>($K55="Bell Curve")*(_xlfn.NORM.DIST(AND(AM$6&gt;=$F55,AM$6&lt;=$H55)*(AM$6-$F55+1),$J55/2,$M55,TRUE)-_xlfn.NORM.DIST(AND(AM$6&gt;=$F55,AM$6&lt;=$H55)*(AL$6-$F55+1),$J55/2,$M55,TRUE))/(1-2*_xlfn.NORM.DIST(0,$J55/2,$M55,TRUE))*$D55+($K55="Steady Growth")*(AND(AM$6&gt;=$F55,AM$6&lt;=$H55)*((AM$6-$F55+1)/($J55*($J55+1)/2)*$D55))+($K55="custom")*CustCF!AG55</f>
        <v/>
      </c>
      <c r="AN55" s="87">
        <f>($K55="Bell Curve")*(_xlfn.NORM.DIST(AND(AN$6&gt;=$F55,AN$6&lt;=$H55)*(AN$6-$F55+1),$J55/2,$M55,TRUE)-_xlfn.NORM.DIST(AND(AN$6&gt;=$F55,AN$6&lt;=$H55)*(AM$6-$F55+1),$J55/2,$M55,TRUE))/(1-2*_xlfn.NORM.DIST(0,$J55/2,$M55,TRUE))*$D55+($K55="Steady Growth")*(AND(AN$6&gt;=$F55,AN$6&lt;=$H55)*((AN$6-$F55+1)/($J55*($J55+1)/2)*$D55))+($K55="custom")*CustCF!AH55</f>
        <v/>
      </c>
      <c r="AO55" s="87">
        <f>($K55="Bell Curve")*(_xlfn.NORM.DIST(AND(AO$6&gt;=$F55,AO$6&lt;=$H55)*(AO$6-$F55+1),$J55/2,$M55,TRUE)-_xlfn.NORM.DIST(AND(AO$6&gt;=$F55,AO$6&lt;=$H55)*(AN$6-$F55+1),$J55/2,$M55,TRUE))/(1-2*_xlfn.NORM.DIST(0,$J55/2,$M55,TRUE))*$D55+($K55="Steady Growth")*(AND(AO$6&gt;=$F55,AO$6&lt;=$H55)*((AO$6-$F55+1)/($J55*($J55+1)/2)*$D55))+($K55="custom")*CustCF!AI55</f>
        <v/>
      </c>
      <c r="AP55" s="87">
        <f>($K55="Bell Curve")*(_xlfn.NORM.DIST(AND(AP$6&gt;=$F55,AP$6&lt;=$H55)*(AP$6-$F55+1),$J55/2,$M55,TRUE)-_xlfn.NORM.DIST(AND(AP$6&gt;=$F55,AP$6&lt;=$H55)*(AO$6-$F55+1),$J55/2,$M55,TRUE))/(1-2*_xlfn.NORM.DIST(0,$J55/2,$M55,TRUE))*$D55+($K55="Steady Growth")*(AND(AP$6&gt;=$F55,AP$6&lt;=$H55)*((AP$6-$F55+1)/($J55*($J55+1)/2)*$D55))+($K55="custom")*CustCF!AJ55</f>
        <v/>
      </c>
      <c r="AQ55" s="87">
        <f>($K55="Bell Curve")*(_xlfn.NORM.DIST(AND(AQ$6&gt;=$F55,AQ$6&lt;=$H55)*(AQ$6-$F55+1),$J55/2,$M55,TRUE)-_xlfn.NORM.DIST(AND(AQ$6&gt;=$F55,AQ$6&lt;=$H55)*(AP$6-$F55+1),$J55/2,$M55,TRUE))/(1-2*_xlfn.NORM.DIST(0,$J55/2,$M55,TRUE))*$D55+($K55="Steady Growth")*(AND(AQ$6&gt;=$F55,AQ$6&lt;=$H55)*((AQ$6-$F55+1)/($J55*($J55+1)/2)*$D55))+($K55="custom")*CustCF!AK55</f>
        <v/>
      </c>
      <c r="AR55" s="87">
        <f>($K55="Bell Curve")*(_xlfn.NORM.DIST(AND(AR$6&gt;=$F55,AR$6&lt;=$H55)*(AR$6-$F55+1),$J55/2,$M55,TRUE)-_xlfn.NORM.DIST(AND(AR$6&gt;=$F55,AR$6&lt;=$H55)*(AQ$6-$F55+1),$J55/2,$M55,TRUE))/(1-2*_xlfn.NORM.DIST(0,$J55/2,$M55,TRUE))*$D55+($K55="Steady Growth")*(AND(AR$6&gt;=$F55,AR$6&lt;=$H55)*((AR$6-$F55+1)/($J55*($J55+1)/2)*$D55))+($K55="custom")*CustCF!AL55</f>
        <v/>
      </c>
      <c r="AS55" s="87">
        <f>($K55="Bell Curve")*(_xlfn.NORM.DIST(AND(AS$6&gt;=$F55,AS$6&lt;=$H55)*(AS$6-$F55+1),$J55/2,$M55,TRUE)-_xlfn.NORM.DIST(AND(AS$6&gt;=$F55,AS$6&lt;=$H55)*(AR$6-$F55+1),$J55/2,$M55,TRUE))/(1-2*_xlfn.NORM.DIST(0,$J55/2,$M55,TRUE))*$D55+($K55="Steady Growth")*(AND(AS$6&gt;=$F55,AS$6&lt;=$H55)*((AS$6-$F55+1)/($J55*($J55+1)/2)*$D55))+($K55="custom")*CustCF!AM55</f>
        <v/>
      </c>
      <c r="AT55" s="87">
        <f>($K55="Bell Curve")*(_xlfn.NORM.DIST(AND(AT$6&gt;=$F55,AT$6&lt;=$H55)*(AT$6-$F55+1),$J55/2,$M55,TRUE)-_xlfn.NORM.DIST(AND(AT$6&gt;=$F55,AT$6&lt;=$H55)*(AS$6-$F55+1),$J55/2,$M55,TRUE))/(1-2*_xlfn.NORM.DIST(0,$J55/2,$M55,TRUE))*$D55+($K55="Steady Growth")*(AND(AT$6&gt;=$F55,AT$6&lt;=$H55)*((AT$6-$F55+1)/($J55*($J55+1)/2)*$D55))+($K55="custom")*CustCF!AN55</f>
        <v/>
      </c>
      <c r="AU55" s="87">
        <f>($K55="Bell Curve")*(_xlfn.NORM.DIST(AND(AU$6&gt;=$F55,AU$6&lt;=$H55)*(AU$6-$F55+1),$J55/2,$M55,TRUE)-_xlfn.NORM.DIST(AND(AU$6&gt;=$F55,AU$6&lt;=$H55)*(AT$6-$F55+1),$J55/2,$M55,TRUE))/(1-2*_xlfn.NORM.DIST(0,$J55/2,$M55,TRUE))*$D55+($K55="Steady Growth")*(AND(AU$6&gt;=$F55,AU$6&lt;=$H55)*((AU$6-$F55+1)/($J55*($J55+1)/2)*$D55))+($K55="custom")*CustCF!AO55</f>
        <v/>
      </c>
      <c r="AV55" s="87">
        <f>($K55="Bell Curve")*(_xlfn.NORM.DIST(AND(AV$6&gt;=$F55,AV$6&lt;=$H55)*(AV$6-$F55+1),$J55/2,$M55,TRUE)-_xlfn.NORM.DIST(AND(AV$6&gt;=$F55,AV$6&lt;=$H55)*(AU$6-$F55+1),$J55/2,$M55,TRUE))/(1-2*_xlfn.NORM.DIST(0,$J55/2,$M55,TRUE))*$D55+($K55="Steady Growth")*(AND(AV$6&gt;=$F55,AV$6&lt;=$H55)*((AV$6-$F55+1)/($J55*($J55+1)/2)*$D55))+($K55="custom")*CustCF!AP55</f>
        <v/>
      </c>
      <c r="AW55" s="87">
        <f>($K55="Bell Curve")*(_xlfn.NORM.DIST(AND(AW$6&gt;=$F55,AW$6&lt;=$H55)*(AW$6-$F55+1),$J55/2,$M55,TRUE)-_xlfn.NORM.DIST(AND(AW$6&gt;=$F55,AW$6&lt;=$H55)*(AV$6-$F55+1),$J55/2,$M55,TRUE))/(1-2*_xlfn.NORM.DIST(0,$J55/2,$M55,TRUE))*$D55+($K55="Steady Growth")*(AND(AW$6&gt;=$F55,AW$6&lt;=$H55)*((AW$6-$F55+1)/($J55*($J55+1)/2)*$D55))+($K55="custom")*CustCF!AQ55</f>
        <v/>
      </c>
      <c r="AX55" s="87">
        <f>($K55="Bell Curve")*(_xlfn.NORM.DIST(AND(AX$6&gt;=$F55,AX$6&lt;=$H55)*(AX$6-$F55+1),$J55/2,$M55,TRUE)-_xlfn.NORM.DIST(AND(AX$6&gt;=$F55,AX$6&lt;=$H55)*(AW$6-$F55+1),$J55/2,$M55,TRUE))/(1-2*_xlfn.NORM.DIST(0,$J55/2,$M55,TRUE))*$D55+($K55="Steady Growth")*(AND(AX$6&gt;=$F55,AX$6&lt;=$H55)*((AX$6-$F55+1)/($J55*($J55+1)/2)*$D55))+($K55="custom")*CustCF!AR55</f>
        <v/>
      </c>
      <c r="AY55" s="87">
        <f>($K55="Bell Curve")*(_xlfn.NORM.DIST(AND(AY$6&gt;=$F55,AY$6&lt;=$H55)*(AY$6-$F55+1),$J55/2,$M55,TRUE)-_xlfn.NORM.DIST(AND(AY$6&gt;=$F55,AY$6&lt;=$H55)*(AX$6-$F55+1),$J55/2,$M55,TRUE))/(1-2*_xlfn.NORM.DIST(0,$J55/2,$M55,TRUE))*$D55+($K55="Steady Growth")*(AND(AY$6&gt;=$F55,AY$6&lt;=$H55)*((AY$6-$F55+1)/($J55*($J55+1)/2)*$D55))+($K55="custom")*CustCF!AS55</f>
        <v/>
      </c>
      <c r="AZ55" s="87">
        <f>($K55="Bell Curve")*(_xlfn.NORM.DIST(AND(AZ$6&gt;=$F55,AZ$6&lt;=$H55)*(AZ$6-$F55+1),$J55/2,$M55,TRUE)-_xlfn.NORM.DIST(AND(AZ$6&gt;=$F55,AZ$6&lt;=$H55)*(AY$6-$F55+1),$J55/2,$M55,TRUE))/(1-2*_xlfn.NORM.DIST(0,$J55/2,$M55,TRUE))*$D55+($K55="Steady Growth")*(AND(AZ$6&gt;=$F55,AZ$6&lt;=$H55)*((AZ$6-$F55+1)/($J55*($J55+1)/2)*$D55))+($K55="custom")*CustCF!AT55</f>
        <v/>
      </c>
      <c r="BA55" s="87">
        <f>($K55="Bell Curve")*(_xlfn.NORM.DIST(AND(BA$6&gt;=$F55,BA$6&lt;=$H55)*(BA$6-$F55+1),$J55/2,$M55,TRUE)-_xlfn.NORM.DIST(AND(BA$6&gt;=$F55,BA$6&lt;=$H55)*(AZ$6-$F55+1),$J55/2,$M55,TRUE))/(1-2*_xlfn.NORM.DIST(0,$J55/2,$M55,TRUE))*$D55+($K55="Steady Growth")*(AND(BA$6&gt;=$F55,BA$6&lt;=$H55)*((BA$6-$F55+1)/($J55*($J55+1)/2)*$D55))+($K55="custom")*CustCF!AU55</f>
        <v/>
      </c>
      <c r="BB55" s="87">
        <f>($K55="Bell Curve")*(_xlfn.NORM.DIST(AND(BB$6&gt;=$F55,BB$6&lt;=$H55)*(BB$6-$F55+1),$J55/2,$M55,TRUE)-_xlfn.NORM.DIST(AND(BB$6&gt;=$F55,BB$6&lt;=$H55)*(BA$6-$F55+1),$J55/2,$M55,TRUE))/(1-2*_xlfn.NORM.DIST(0,$J55/2,$M55,TRUE))*$D55+($K55="Steady Growth")*(AND(BB$6&gt;=$F55,BB$6&lt;=$H55)*((BB$6-$F55+1)/($J55*($J55+1)/2)*$D55))+($K55="custom")*CustCF!AV55</f>
        <v/>
      </c>
      <c r="BC55" s="87">
        <f>($K55="Bell Curve")*(_xlfn.NORM.DIST(AND(BC$6&gt;=$F55,BC$6&lt;=$H55)*(BC$6-$F55+1),$J55/2,$M55,TRUE)-_xlfn.NORM.DIST(AND(BC$6&gt;=$F55,BC$6&lt;=$H55)*(BB$6-$F55+1),$J55/2,$M55,TRUE))/(1-2*_xlfn.NORM.DIST(0,$J55/2,$M55,TRUE))*$D55+($K55="Steady Growth")*(AND(BC$6&gt;=$F55,BC$6&lt;=$H55)*((BC$6-$F55+1)/($J55*($J55+1)/2)*$D55))+($K55="custom")*CustCF!AW55</f>
        <v/>
      </c>
      <c r="BD55" s="87">
        <f>($K55="Bell Curve")*(_xlfn.NORM.DIST(AND(BD$6&gt;=$F55,BD$6&lt;=$H55)*(BD$6-$F55+1),$J55/2,$M55,TRUE)-_xlfn.NORM.DIST(AND(BD$6&gt;=$F55,BD$6&lt;=$H55)*(BC$6-$F55+1),$J55/2,$M55,TRUE))/(1-2*_xlfn.NORM.DIST(0,$J55/2,$M55,TRUE))*$D55+($K55="Steady Growth")*(AND(BD$6&gt;=$F55,BD$6&lt;=$H55)*((BD$6-$F55+1)/($J55*($J55+1)/2)*$D55))+($K55="custom")*CustCF!AX55</f>
        <v/>
      </c>
      <c r="BE55" s="87">
        <f>($K55="Bell Curve")*(_xlfn.NORM.DIST(AND(BE$6&gt;=$F55,BE$6&lt;=$H55)*(BE$6-$F55+1),$J55/2,$M55,TRUE)-_xlfn.NORM.DIST(AND(BE$6&gt;=$F55,BE$6&lt;=$H55)*(BD$6-$F55+1),$J55/2,$M55,TRUE))/(1-2*_xlfn.NORM.DIST(0,$J55/2,$M55,TRUE))*$D55+($K55="Steady Growth")*(AND(BE$6&gt;=$F55,BE$6&lt;=$H55)*((BE$6-$F55+1)/($J55*($J55+1)/2)*$D55))+($K55="custom")*CustCF!AY55</f>
        <v/>
      </c>
      <c r="BF55" s="87">
        <f>($K55="Bell Curve")*(_xlfn.NORM.DIST(AND(BF$6&gt;=$F55,BF$6&lt;=$H55)*(BF$6-$F55+1),$J55/2,$M55,TRUE)-_xlfn.NORM.DIST(AND(BF$6&gt;=$F55,BF$6&lt;=$H55)*(BE$6-$F55+1),$J55/2,$M55,TRUE))/(1-2*_xlfn.NORM.DIST(0,$J55/2,$M55,TRUE))*$D55+($K55="Steady Growth")*(AND(BF$6&gt;=$F55,BF$6&lt;=$H55)*((BF$6-$F55+1)/($J55*($J55+1)/2)*$D55))+($K55="custom")*CustCF!AZ55</f>
        <v/>
      </c>
      <c r="BG55" s="87">
        <f>($K55="Bell Curve")*(_xlfn.NORM.DIST(AND(BG$6&gt;=$F55,BG$6&lt;=$H55)*(BG$6-$F55+1),$J55/2,$M55,TRUE)-_xlfn.NORM.DIST(AND(BG$6&gt;=$F55,BG$6&lt;=$H55)*(BF$6-$F55+1),$J55/2,$M55,TRUE))/(1-2*_xlfn.NORM.DIST(0,$J55/2,$M55,TRUE))*$D55+($K55="Steady Growth")*(AND(BG$6&gt;=$F55,BG$6&lt;=$H55)*((BG$6-$F55+1)/($J55*($J55+1)/2)*$D55))+($K55="custom")*CustCF!BA55</f>
        <v/>
      </c>
      <c r="BH55" s="87">
        <f>($K55="Bell Curve")*(_xlfn.NORM.DIST(AND(BH$6&gt;=$F55,BH$6&lt;=$H55)*(BH$6-$F55+1),$J55/2,$M55,TRUE)-_xlfn.NORM.DIST(AND(BH$6&gt;=$F55,BH$6&lt;=$H55)*(BG$6-$F55+1),$J55/2,$M55,TRUE))/(1-2*_xlfn.NORM.DIST(0,$J55/2,$M55,TRUE))*$D55+($K55="Steady Growth")*(AND(BH$6&gt;=$F55,BH$6&lt;=$H55)*((BH$6-$F55+1)/($J55*($J55+1)/2)*$D55))+($K55="custom")*CustCF!BB55</f>
        <v/>
      </c>
      <c r="BI55" s="87">
        <f>($K55="Bell Curve")*(_xlfn.NORM.DIST(AND(BI$6&gt;=$F55,BI$6&lt;=$H55)*(BI$6-$F55+1),$J55/2,$M55,TRUE)-_xlfn.NORM.DIST(AND(BI$6&gt;=$F55,BI$6&lt;=$H55)*(BH$6-$F55+1),$J55/2,$M55,TRUE))/(1-2*_xlfn.NORM.DIST(0,$J55/2,$M55,TRUE))*$D55+($K55="Steady Growth")*(AND(BI$6&gt;=$F55,BI$6&lt;=$H55)*((BI$6-$F55+1)/($J55*($J55+1)/2)*$D55))+($K55="custom")*CustCF!BC55</f>
        <v/>
      </c>
      <c r="BJ55" s="87">
        <f>($K55="Bell Curve")*(_xlfn.NORM.DIST(AND(BJ$6&gt;=$F55,BJ$6&lt;=$H55)*(BJ$6-$F55+1),$J55/2,$M55,TRUE)-_xlfn.NORM.DIST(AND(BJ$6&gt;=$F55,BJ$6&lt;=$H55)*(BI$6-$F55+1),$J55/2,$M55,TRUE))/(1-2*_xlfn.NORM.DIST(0,$J55/2,$M55,TRUE))*$D55+($K55="Steady Growth")*(AND(BJ$6&gt;=$F55,BJ$6&lt;=$H55)*((BJ$6-$F55+1)/($J55*($J55+1)/2)*$D55))+($K55="custom")*CustCF!BD55</f>
        <v/>
      </c>
      <c r="BK55" s="87">
        <f>($K55="Bell Curve")*(_xlfn.NORM.DIST(AND(BK$6&gt;=$F55,BK$6&lt;=$H55)*(BK$6-$F55+1),$J55/2,$M55,TRUE)-_xlfn.NORM.DIST(AND(BK$6&gt;=$F55,BK$6&lt;=$H55)*(BJ$6-$F55+1),$J55/2,$M55,TRUE))/(1-2*_xlfn.NORM.DIST(0,$J55/2,$M55,TRUE))*$D55+($K55="Steady Growth")*(AND(BK$6&gt;=$F55,BK$6&lt;=$H55)*((BK$6-$F55+1)/($J55*($J55+1)/2)*$D55))+($K55="custom")*CustCF!BE55</f>
        <v/>
      </c>
      <c r="BL55" s="87">
        <f>($K55="Bell Curve")*(_xlfn.NORM.DIST(AND(BL$6&gt;=$F55,BL$6&lt;=$H55)*(BL$6-$F55+1),$J55/2,$M55,TRUE)-_xlfn.NORM.DIST(AND(BL$6&gt;=$F55,BL$6&lt;=$H55)*(BK$6-$F55+1),$J55/2,$M55,TRUE))/(1-2*_xlfn.NORM.DIST(0,$J55/2,$M55,TRUE))*$D55+($K55="Steady Growth")*(AND(BL$6&gt;=$F55,BL$6&lt;=$H55)*((BL$6-$F55+1)/($J55*($J55+1)/2)*$D55))+($K55="custom")*CustCF!BF55</f>
        <v/>
      </c>
      <c r="BM55" s="87">
        <f>($K55="Bell Curve")*(_xlfn.NORM.DIST(AND(BM$6&gt;=$F55,BM$6&lt;=$H55)*(BM$6-$F55+1),$J55/2,$M55,TRUE)-_xlfn.NORM.DIST(AND(BM$6&gt;=$F55,BM$6&lt;=$H55)*(BL$6-$F55+1),$J55/2,$M55,TRUE))/(1-2*_xlfn.NORM.DIST(0,$J55/2,$M55,TRUE))*$D55+($K55="Steady Growth")*(AND(BM$6&gt;=$F55,BM$6&lt;=$H55)*((BM$6-$F55+1)/($J55*($J55+1)/2)*$D55))+($K55="custom")*CustCF!BG55</f>
        <v/>
      </c>
      <c r="BN55" s="87">
        <f>($K55="Bell Curve")*(_xlfn.NORM.DIST(AND(BN$6&gt;=$F55,BN$6&lt;=$H55)*(BN$6-$F55+1),$J55/2,$M55,TRUE)-_xlfn.NORM.DIST(AND(BN$6&gt;=$F55,BN$6&lt;=$H55)*(BM$6-$F55+1),$J55/2,$M55,TRUE))/(1-2*_xlfn.NORM.DIST(0,$J55/2,$M55,TRUE))*$D55+($K55="Steady Growth")*(AND(BN$6&gt;=$F55,BN$6&lt;=$H55)*((BN$6-$F55+1)/($J55*($J55+1)/2)*$D55))+($K55="custom")*CustCF!BH55</f>
        <v/>
      </c>
      <c r="BO55" s="87">
        <f>($K55="Bell Curve")*(_xlfn.NORM.DIST(AND(BO$6&gt;=$F55,BO$6&lt;=$H55)*(BO$6-$F55+1),$J55/2,$M55,TRUE)-_xlfn.NORM.DIST(AND(BO$6&gt;=$F55,BO$6&lt;=$H55)*(BN$6-$F55+1),$J55/2,$M55,TRUE))/(1-2*_xlfn.NORM.DIST(0,$J55/2,$M55,TRUE))*$D55+($K55="Steady Growth")*(AND(BO$6&gt;=$F55,BO$6&lt;=$H55)*((BO$6-$F55+1)/($J55*($J55+1)/2)*$D55))+($K55="custom")*CustCF!BI55</f>
        <v/>
      </c>
      <c r="BP55" s="87">
        <f>($K55="Bell Curve")*(_xlfn.NORM.DIST(AND(BP$6&gt;=$F55,BP$6&lt;=$H55)*(BP$6-$F55+1),$J55/2,$M55,TRUE)-_xlfn.NORM.DIST(AND(BP$6&gt;=$F55,BP$6&lt;=$H55)*(BO$6-$F55+1),$J55/2,$M55,TRUE))/(1-2*_xlfn.NORM.DIST(0,$J55/2,$M55,TRUE))*$D55+($K55="Steady Growth")*(AND(BP$6&gt;=$F55,BP$6&lt;=$H55)*((BP$6-$F55+1)/($J55*($J55+1)/2)*$D55))+($K55="custom")*CustCF!BJ55</f>
        <v/>
      </c>
      <c r="BQ55" s="87">
        <f>($K55="Bell Curve")*(_xlfn.NORM.DIST(AND(BQ$6&gt;=$F55,BQ$6&lt;=$H55)*(BQ$6-$F55+1),$J55/2,$M55,TRUE)-_xlfn.NORM.DIST(AND(BQ$6&gt;=$F55,BQ$6&lt;=$H55)*(BP$6-$F55+1),$J55/2,$M55,TRUE))/(1-2*_xlfn.NORM.DIST(0,$J55/2,$M55,TRUE))*$D55+($K55="Steady Growth")*(AND(BQ$6&gt;=$F55,BQ$6&lt;=$H55)*((BQ$6-$F55+1)/($J55*($J55+1)/2)*$D55))+($K55="custom")*CustCF!BK55</f>
        <v/>
      </c>
      <c r="BR55" s="87">
        <f>($K55="Bell Curve")*(_xlfn.NORM.DIST(AND(BR$6&gt;=$F55,BR$6&lt;=$H55)*(BR$6-$F55+1),$J55/2,$M55,TRUE)-_xlfn.NORM.DIST(AND(BR$6&gt;=$F55,BR$6&lt;=$H55)*(BQ$6-$F55+1),$J55/2,$M55,TRUE))/(1-2*_xlfn.NORM.DIST(0,$J55/2,$M55,TRUE))*$D55+($K55="Steady Growth")*(AND(BR$6&gt;=$F55,BR$6&lt;=$H55)*((BR$6-$F55+1)/($J55*($J55+1)/2)*$D55))+($K55="custom")*CustCF!BL55</f>
        <v/>
      </c>
      <c r="BS55" s="87">
        <f>($K55="Bell Curve")*(_xlfn.NORM.DIST(AND(BS$6&gt;=$F55,BS$6&lt;=$H55)*(BS$6-$F55+1),$J55/2,$M55,TRUE)-_xlfn.NORM.DIST(AND(BS$6&gt;=$F55,BS$6&lt;=$H55)*(BR$6-$F55+1),$J55/2,$M55,TRUE))/(1-2*_xlfn.NORM.DIST(0,$J55/2,$M55,TRUE))*$D55+($K55="Steady Growth")*(AND(BS$6&gt;=$F55,BS$6&lt;=$H55)*((BS$6-$F55+1)/($J55*($J55+1)/2)*$D55))+($K55="custom")*CustCF!BM55</f>
        <v/>
      </c>
      <c r="BT55" s="87">
        <f>($K55="Bell Curve")*(_xlfn.NORM.DIST(AND(BT$6&gt;=$F55,BT$6&lt;=$H55)*(BT$6-$F55+1),$J55/2,$M55,TRUE)-_xlfn.NORM.DIST(AND(BT$6&gt;=$F55,BT$6&lt;=$H55)*(BS$6-$F55+1),$J55/2,$M55,TRUE))/(1-2*_xlfn.NORM.DIST(0,$J55/2,$M55,TRUE))*$D55+($K55="Steady Growth")*(AND(BT$6&gt;=$F55,BT$6&lt;=$H55)*((BT$6-$F55+1)/($J55*($J55+1)/2)*$D55))+($K55="custom")*CustCF!BN55</f>
        <v/>
      </c>
      <c r="BU55" s="87">
        <f>($K55="Bell Curve")*(_xlfn.NORM.DIST(AND(BU$6&gt;=$F55,BU$6&lt;=$H55)*(BU$6-$F55+1),$J55/2,$M55,TRUE)-_xlfn.NORM.DIST(AND(BU$6&gt;=$F55,BU$6&lt;=$H55)*(BT$6-$F55+1),$J55/2,$M55,TRUE))/(1-2*_xlfn.NORM.DIST(0,$J55/2,$M55,TRUE))*$D55+($K55="Steady Growth")*(AND(BU$6&gt;=$F55,BU$6&lt;=$H55)*((BU$6-$F55+1)/($J55*($J55+1)/2)*$D55))+($K55="custom")*CustCF!BO55</f>
        <v/>
      </c>
      <c r="BV55" s="87">
        <f>($K55="Bell Curve")*(_xlfn.NORM.DIST(AND(BV$6&gt;=$F55,BV$6&lt;=$H55)*(BV$6-$F55+1),$J55/2,$M55,TRUE)-_xlfn.NORM.DIST(AND(BV$6&gt;=$F55,BV$6&lt;=$H55)*(BU$6-$F55+1),$J55/2,$M55,TRUE))/(1-2*_xlfn.NORM.DIST(0,$J55/2,$M55,TRUE))*$D55+($K55="Steady Growth")*(AND(BV$6&gt;=$F55,BV$6&lt;=$H55)*((BV$6-$F55+1)/($J55*($J55+1)/2)*$D55))+($K55="custom")*CustCF!BP55</f>
        <v/>
      </c>
      <c r="BW55" s="87">
        <f>($K55="Bell Curve")*(_xlfn.NORM.DIST(AND(BW$6&gt;=$F55,BW$6&lt;=$H55)*(BW$6-$F55+1),$J55/2,$M55,TRUE)-_xlfn.NORM.DIST(AND(BW$6&gt;=$F55,BW$6&lt;=$H55)*(BV$6-$F55+1),$J55/2,$M55,TRUE))/(1-2*_xlfn.NORM.DIST(0,$J55/2,$M55,TRUE))*$D55+($K55="Steady Growth")*(AND(BW$6&gt;=$F55,BW$6&lt;=$H55)*((BW$6-$F55+1)/($J55*($J55+1)/2)*$D55))+($K55="custom")*CustCF!BQ55</f>
        <v/>
      </c>
      <c r="BX55" s="87">
        <f>($K55="Bell Curve")*(_xlfn.NORM.DIST(AND(BX$6&gt;=$F55,BX$6&lt;=$H55)*(BX$6-$F55+1),$J55/2,$M55,TRUE)-_xlfn.NORM.DIST(AND(BX$6&gt;=$F55,BX$6&lt;=$H55)*(BW$6-$F55+1),$J55/2,$M55,TRUE))/(1-2*_xlfn.NORM.DIST(0,$J55/2,$M55,TRUE))*$D55+($K55="Steady Growth")*(AND(BX$6&gt;=$F55,BX$6&lt;=$H55)*((BX$6-$F55+1)/($J55*($J55+1)/2)*$D55))+($K55="custom")*CustCF!BR55</f>
        <v/>
      </c>
      <c r="BY55" s="87">
        <f>($K55="Bell Curve")*(_xlfn.NORM.DIST(AND(BY$6&gt;=$F55,BY$6&lt;=$H55)*(BY$6-$F55+1),$J55/2,$M55,TRUE)-_xlfn.NORM.DIST(AND(BY$6&gt;=$F55,BY$6&lt;=$H55)*(BX$6-$F55+1),$J55/2,$M55,TRUE))/(1-2*_xlfn.NORM.DIST(0,$J55/2,$M55,TRUE))*$D55+($K55="Steady Growth")*(AND(BY$6&gt;=$F55,BY$6&lt;=$H55)*((BY$6-$F55+1)/($J55*($J55+1)/2)*$D55))+($K55="custom")*CustCF!BS55</f>
        <v/>
      </c>
      <c r="BZ55" s="87">
        <f>($K55="Bell Curve")*(_xlfn.NORM.DIST(AND(BZ$6&gt;=$F55,BZ$6&lt;=$H55)*(BZ$6-$F55+1),$J55/2,$M55,TRUE)-_xlfn.NORM.DIST(AND(BZ$6&gt;=$F55,BZ$6&lt;=$H55)*(BY$6-$F55+1),$J55/2,$M55,TRUE))/(1-2*_xlfn.NORM.DIST(0,$J55/2,$M55,TRUE))*$D55+($K55="Steady Growth")*(AND(BZ$6&gt;=$F55,BZ$6&lt;=$H55)*((BZ$6-$F55+1)/($J55*($J55+1)/2)*$D55))+($K55="custom")*CustCF!BT55</f>
        <v/>
      </c>
      <c r="CA55" s="87">
        <f>($K55="Bell Curve")*(_xlfn.NORM.DIST(AND(CA$6&gt;=$F55,CA$6&lt;=$H55)*(CA$6-$F55+1),$J55/2,$M55,TRUE)-_xlfn.NORM.DIST(AND(CA$6&gt;=$F55,CA$6&lt;=$H55)*(BZ$6-$F55+1),$J55/2,$M55,TRUE))/(1-2*_xlfn.NORM.DIST(0,$J55/2,$M55,TRUE))*$D55+($K55="Steady Growth")*(AND(CA$6&gt;=$F55,CA$6&lt;=$H55)*((CA$6-$F55+1)/($J55*($J55+1)/2)*$D55))+($K55="custom")*CustCF!BU55</f>
        <v/>
      </c>
      <c r="CB55" s="87">
        <f>($K55="Bell Curve")*(_xlfn.NORM.DIST(AND(CB$6&gt;=$F55,CB$6&lt;=$H55)*(CB$6-$F55+1),$J55/2,$M55,TRUE)-_xlfn.NORM.DIST(AND(CB$6&gt;=$F55,CB$6&lt;=$H55)*(CA$6-$F55+1),$J55/2,$M55,TRUE))/(1-2*_xlfn.NORM.DIST(0,$J55/2,$M55,TRUE))*$D55+($K55="Steady Growth")*(AND(CB$6&gt;=$F55,CB$6&lt;=$H55)*((CB$6-$F55+1)/($J55*($J55+1)/2)*$D55))+($K55="custom")*CustCF!BV55</f>
        <v/>
      </c>
      <c r="CC55" s="87">
        <f>($K55="Bell Curve")*(_xlfn.NORM.DIST(AND(CC$6&gt;=$F55,CC$6&lt;=$H55)*(CC$6-$F55+1),$J55/2,$M55,TRUE)-_xlfn.NORM.DIST(AND(CC$6&gt;=$F55,CC$6&lt;=$H55)*(CB$6-$F55+1),$J55/2,$M55,TRUE))/(1-2*_xlfn.NORM.DIST(0,$J55/2,$M55,TRUE))*$D55+($K55="Steady Growth")*(AND(CC$6&gt;=$F55,CC$6&lt;=$H55)*((CC$6-$F55+1)/($J55*($J55+1)/2)*$D55))+($K55="custom")*CustCF!BW55</f>
        <v/>
      </c>
      <c r="CD55" s="87">
        <f>($K55="Bell Curve")*(_xlfn.NORM.DIST(AND(CD$6&gt;=$F55,CD$6&lt;=$H55)*(CD$6-$F55+1),$J55/2,$M55,TRUE)-_xlfn.NORM.DIST(AND(CD$6&gt;=$F55,CD$6&lt;=$H55)*(CC$6-$F55+1),$J55/2,$M55,TRUE))/(1-2*_xlfn.NORM.DIST(0,$J55/2,$M55,TRUE))*$D55+($K55="Steady Growth")*(AND(CD$6&gt;=$F55,CD$6&lt;=$H55)*((CD$6-$F55+1)/($J55*($J55+1)/2)*$D55))+($K55="custom")*CustCF!BX55</f>
        <v/>
      </c>
      <c r="CE55" s="87">
        <f>($K55="Bell Curve")*(_xlfn.NORM.DIST(AND(CE$6&gt;=$F55,CE$6&lt;=$H55)*(CE$6-$F55+1),$J55/2,$M55,TRUE)-_xlfn.NORM.DIST(AND(CE$6&gt;=$F55,CE$6&lt;=$H55)*(CD$6-$F55+1),$J55/2,$M55,TRUE))/(1-2*_xlfn.NORM.DIST(0,$J55/2,$M55,TRUE))*$D55+($K55="Steady Growth")*(AND(CE$6&gt;=$F55,CE$6&lt;=$H55)*((CE$6-$F55+1)/($J55*($J55+1)/2)*$D55))+($K55="custom")*CustCF!BY55</f>
        <v/>
      </c>
      <c r="CF55" s="87">
        <f>($K55="Bell Curve")*(_xlfn.NORM.DIST(AND(CF$6&gt;=$F55,CF$6&lt;=$H55)*(CF$6-$F55+1),$J55/2,$M55,TRUE)-_xlfn.NORM.DIST(AND(CF$6&gt;=$F55,CF$6&lt;=$H55)*(CE$6-$F55+1),$J55/2,$M55,TRUE))/(1-2*_xlfn.NORM.DIST(0,$J55/2,$M55,TRUE))*$D55+($K55="Steady Growth")*(AND(CF$6&gt;=$F55,CF$6&lt;=$H55)*((CF$6-$F55+1)/($J55*($J55+1)/2)*$D55))+($K55="custom")*CustCF!BZ55</f>
        <v/>
      </c>
      <c r="CG55" s="87">
        <f>($K55="Bell Curve")*(_xlfn.NORM.DIST(AND(CG$6&gt;=$F55,CG$6&lt;=$H55)*(CG$6-$F55+1),$J55/2,$M55,TRUE)-_xlfn.NORM.DIST(AND(CG$6&gt;=$F55,CG$6&lt;=$H55)*(CF$6-$F55+1),$J55/2,$M55,TRUE))/(1-2*_xlfn.NORM.DIST(0,$J55/2,$M55,TRUE))*$D55+($K55="Steady Growth")*(AND(CG$6&gt;=$F55,CG$6&lt;=$H55)*((CG$6-$F55+1)/($J55*($J55+1)/2)*$D55))+($K55="custom")*CustCF!CA55</f>
        <v/>
      </c>
      <c r="CH55" s="87">
        <f>($K55="Bell Curve")*(_xlfn.NORM.DIST(AND(CH$6&gt;=$F55,CH$6&lt;=$H55)*(CH$6-$F55+1),$J55/2,$M55,TRUE)-_xlfn.NORM.DIST(AND(CH$6&gt;=$F55,CH$6&lt;=$H55)*(CG$6-$F55+1),$J55/2,$M55,TRUE))/(1-2*_xlfn.NORM.DIST(0,$J55/2,$M55,TRUE))*$D55+($K55="Steady Growth")*(AND(CH$6&gt;=$F55,CH$6&lt;=$H55)*((CH$6-$F55+1)/($J55*($J55+1)/2)*$D55))+($K55="custom")*CustCF!CB55</f>
        <v/>
      </c>
      <c r="CI55" s="87">
        <f>($K55="Bell Curve")*(_xlfn.NORM.DIST(AND(CI$6&gt;=$F55,CI$6&lt;=$H55)*(CI$6-$F55+1),$J55/2,$M55,TRUE)-_xlfn.NORM.DIST(AND(CI$6&gt;=$F55,CI$6&lt;=$H55)*(CH$6-$F55+1),$J55/2,$M55,TRUE))/(1-2*_xlfn.NORM.DIST(0,$J55/2,$M55,TRUE))*$D55+($K55="Steady Growth")*(AND(CI$6&gt;=$F55,CI$6&lt;=$H55)*((CI$6-$F55+1)/($J55*($J55+1)/2)*$D55))+($K55="custom")*CustCF!CC55</f>
        <v/>
      </c>
      <c r="CJ55" s="87">
        <f>($K55="Bell Curve")*(_xlfn.NORM.DIST(AND(CJ$6&gt;=$F55,CJ$6&lt;=$H55)*(CJ$6-$F55+1),$J55/2,$M55,TRUE)-_xlfn.NORM.DIST(AND(CJ$6&gt;=$F55,CJ$6&lt;=$H55)*(CI$6-$F55+1),$J55/2,$M55,TRUE))/(1-2*_xlfn.NORM.DIST(0,$J55/2,$M55,TRUE))*$D55+($K55="Steady Growth")*(AND(CJ$6&gt;=$F55,CJ$6&lt;=$H55)*((CJ$6-$F55+1)/($J55*($J55+1)/2)*$D55))+($K55="custom")*CustCF!CD55</f>
        <v/>
      </c>
      <c r="CK55" s="87">
        <f>($K55="Bell Curve")*(_xlfn.NORM.DIST(AND(CK$6&gt;=$F55,CK$6&lt;=$H55)*(CK$6-$F55+1),$J55/2,$M55,TRUE)-_xlfn.NORM.DIST(AND(CK$6&gt;=$F55,CK$6&lt;=$H55)*(CJ$6-$F55+1),$J55/2,$M55,TRUE))/(1-2*_xlfn.NORM.DIST(0,$J55/2,$M55,TRUE))*$D55+($K55="Steady Growth")*(AND(CK$6&gt;=$F55,CK$6&lt;=$H55)*((CK$6-$F55+1)/($J55*($J55+1)/2)*$D55))+($K55="custom")*CustCF!CE55</f>
        <v/>
      </c>
      <c r="CL55" s="87">
        <f>($K55="Bell Curve")*(_xlfn.NORM.DIST(AND(CL$6&gt;=$F55,CL$6&lt;=$H55)*(CL$6-$F55+1),$J55/2,$M55,TRUE)-_xlfn.NORM.DIST(AND(CL$6&gt;=$F55,CL$6&lt;=$H55)*(CK$6-$F55+1),$J55/2,$M55,TRUE))/(1-2*_xlfn.NORM.DIST(0,$J55/2,$M55,TRUE))*$D55+($K55="Steady Growth")*(AND(CL$6&gt;=$F55,CL$6&lt;=$H55)*((CL$6-$F55+1)/($J55*($J55+1)/2)*$D55))+($K55="custom")*CustCF!CF55</f>
        <v/>
      </c>
      <c r="CM55" s="87">
        <f>($K55="Bell Curve")*(_xlfn.NORM.DIST(AND(CM$6&gt;=$F55,CM$6&lt;=$H55)*(CM$6-$F55+1),$J55/2,$M55,TRUE)-_xlfn.NORM.DIST(AND(CM$6&gt;=$F55,CM$6&lt;=$H55)*(CL$6-$F55+1),$J55/2,$M55,TRUE))/(1-2*_xlfn.NORM.DIST(0,$J55/2,$M55,TRUE))*$D55+($K55="Steady Growth")*(AND(CM$6&gt;=$F55,CM$6&lt;=$H55)*((CM$6-$F55+1)/($J55*($J55+1)/2)*$D55))+($K55="custom")*CustCF!CG55</f>
        <v/>
      </c>
      <c r="CN55" s="87">
        <f>($K55="Bell Curve")*(_xlfn.NORM.DIST(AND(CN$6&gt;=$F55,CN$6&lt;=$H55)*(CN$6-$F55+1),$J55/2,$M55,TRUE)-_xlfn.NORM.DIST(AND(CN$6&gt;=$F55,CN$6&lt;=$H55)*(CM$6-$F55+1),$J55/2,$M55,TRUE))/(1-2*_xlfn.NORM.DIST(0,$J55/2,$M55,TRUE))*$D55+($K55="Steady Growth")*(AND(CN$6&gt;=$F55,CN$6&lt;=$H55)*((CN$6-$F55+1)/($J55*($J55+1)/2)*$D55))+($K55="custom")*CustCF!CH55</f>
        <v/>
      </c>
      <c r="CO55" s="87">
        <f>($K55="Bell Curve")*(_xlfn.NORM.DIST(AND(CO$6&gt;=$F55,CO$6&lt;=$H55)*(CO$6-$F55+1),$J55/2,$M55,TRUE)-_xlfn.NORM.DIST(AND(CO$6&gt;=$F55,CO$6&lt;=$H55)*(CN$6-$F55+1),$J55/2,$M55,TRUE))/(1-2*_xlfn.NORM.DIST(0,$J55/2,$M55,TRUE))*$D55+($K55="Steady Growth")*(AND(CO$6&gt;=$F55,CO$6&lt;=$H55)*((CO$6-$F55+1)/($J55*($J55+1)/2)*$D55))+($K55="custom")*CustCF!CI55</f>
        <v/>
      </c>
      <c r="CP55" s="87">
        <f>($K55="Bell Curve")*(_xlfn.NORM.DIST(AND(CP$6&gt;=$F55,CP$6&lt;=$H55)*(CP$6-$F55+1),$J55/2,$M55,TRUE)-_xlfn.NORM.DIST(AND(CP$6&gt;=$F55,CP$6&lt;=$H55)*(CO$6-$F55+1),$J55/2,$M55,TRUE))/(1-2*_xlfn.NORM.DIST(0,$J55/2,$M55,TRUE))*$D55+($K55="Steady Growth")*(AND(CP$6&gt;=$F55,CP$6&lt;=$H55)*((CP$6-$F55+1)/($J55*($J55+1)/2)*$D55))+($K55="custom")*CustCF!CJ55</f>
        <v/>
      </c>
      <c r="CQ55" s="87">
        <f>($K55="Bell Curve")*(_xlfn.NORM.DIST(AND(CQ$6&gt;=$F55,CQ$6&lt;=$H55)*(CQ$6-$F55+1),$J55/2,$M55,TRUE)-_xlfn.NORM.DIST(AND(CQ$6&gt;=$F55,CQ$6&lt;=$H55)*(CP$6-$F55+1),$J55/2,$M55,TRUE))/(1-2*_xlfn.NORM.DIST(0,$J55/2,$M55,TRUE))*$D55+($K55="Steady Growth")*(AND(CQ$6&gt;=$F55,CQ$6&lt;=$H55)*((CQ$6-$F55+1)/($J55*($J55+1)/2)*$D55))+($K55="custom")*CustCF!CK55</f>
        <v/>
      </c>
      <c r="CR55" s="87">
        <f>($K55="Bell Curve")*(_xlfn.NORM.DIST(AND(CR$6&gt;=$F55,CR$6&lt;=$H55)*(CR$6-$F55+1),$J55/2,$M55,TRUE)-_xlfn.NORM.DIST(AND(CR$6&gt;=$F55,CR$6&lt;=$H55)*(CQ$6-$F55+1),$J55/2,$M55,TRUE))/(1-2*_xlfn.NORM.DIST(0,$J55/2,$M55,TRUE))*$D55+($K55="Steady Growth")*(AND(CR$6&gt;=$F55,CR$6&lt;=$H55)*((CR$6-$F55+1)/($J55*($J55+1)/2)*$D55))+($K55="custom")*CustCF!CL55</f>
        <v/>
      </c>
      <c r="CS55" s="87">
        <f>($K55="Bell Curve")*(_xlfn.NORM.DIST(AND(CS$6&gt;=$F55,CS$6&lt;=$H55)*(CS$6-$F55+1),$J55/2,$M55,TRUE)-_xlfn.NORM.DIST(AND(CS$6&gt;=$F55,CS$6&lt;=$H55)*(CR$6-$F55+1),$J55/2,$M55,TRUE))/(1-2*_xlfn.NORM.DIST(0,$J55/2,$M55,TRUE))*$D55+($K55="Steady Growth")*(AND(CS$6&gt;=$F55,CS$6&lt;=$H55)*((CS$6-$F55+1)/($J55*($J55+1)/2)*$D55))+($K55="custom")*CustCF!CM55</f>
        <v/>
      </c>
      <c r="CT55" s="87">
        <f>($K55="Bell Curve")*(_xlfn.NORM.DIST(AND(CT$6&gt;=$F55,CT$6&lt;=$H55)*(CT$6-$F55+1),$J55/2,$M55,TRUE)-_xlfn.NORM.DIST(AND(CT$6&gt;=$F55,CT$6&lt;=$H55)*(CS$6-$F55+1),$J55/2,$M55,TRUE))/(1-2*_xlfn.NORM.DIST(0,$J55/2,$M55,TRUE))*$D55+($K55="Steady Growth")*(AND(CT$6&gt;=$F55,CT$6&lt;=$H55)*((CT$6-$F55+1)/($J55*($J55+1)/2)*$D55))+($K55="custom")*CustCF!CN55</f>
        <v/>
      </c>
      <c r="CU55" s="87">
        <f>($K55="Bell Curve")*(_xlfn.NORM.DIST(AND(CU$6&gt;=$F55,CU$6&lt;=$H55)*(CU$6-$F55+1),$J55/2,$M55,TRUE)-_xlfn.NORM.DIST(AND(CU$6&gt;=$F55,CU$6&lt;=$H55)*(CT$6-$F55+1),$J55/2,$M55,TRUE))/(1-2*_xlfn.NORM.DIST(0,$J55/2,$M55,TRUE))*$D55+($K55="Steady Growth")*(AND(CU$6&gt;=$F55,CU$6&lt;=$H55)*((CU$6-$F55+1)/($J55*($J55+1)/2)*$D55))+($K55="custom")*CustCF!CO55</f>
        <v/>
      </c>
      <c r="CV55" s="87">
        <f>($K55="Bell Curve")*(_xlfn.NORM.DIST(AND(CV$6&gt;=$F55,CV$6&lt;=$H55)*(CV$6-$F55+1),$J55/2,$M55,TRUE)-_xlfn.NORM.DIST(AND(CV$6&gt;=$F55,CV$6&lt;=$H55)*(CU$6-$F55+1),$J55/2,$M55,TRUE))/(1-2*_xlfn.NORM.DIST(0,$J55/2,$M55,TRUE))*$D55+($K55="Steady Growth")*(AND(CV$6&gt;=$F55,CV$6&lt;=$H55)*((CV$6-$F55+1)/($J55*($J55+1)/2)*$D55))+($K55="custom")*CustCF!CP55</f>
        <v/>
      </c>
      <c r="CW55" s="87">
        <f>($K55="Bell Curve")*(_xlfn.NORM.DIST(AND(CW$6&gt;=$F55,CW$6&lt;=$H55)*(CW$6-$F55+1),$J55/2,$M55,TRUE)-_xlfn.NORM.DIST(AND(CW$6&gt;=$F55,CW$6&lt;=$H55)*(CV$6-$F55+1),$J55/2,$M55,TRUE))/(1-2*_xlfn.NORM.DIST(0,$J55/2,$M55,TRUE))*$D55+($K55="Steady Growth")*(AND(CW$6&gt;=$F55,CW$6&lt;=$H55)*((CW$6-$F55+1)/($J55*($J55+1)/2)*$D55))+($K55="custom")*CustCF!CQ55</f>
        <v/>
      </c>
      <c r="CX55" s="87">
        <f>($K55="Bell Curve")*(_xlfn.NORM.DIST(AND(CX$6&gt;=$F55,CX$6&lt;=$H55)*(CX$6-$F55+1),$J55/2,$M55,TRUE)-_xlfn.NORM.DIST(AND(CX$6&gt;=$F55,CX$6&lt;=$H55)*(CW$6-$F55+1),$J55/2,$M55,TRUE))/(1-2*_xlfn.NORM.DIST(0,$J55/2,$M55,TRUE))*$D55+($K55="Steady Growth")*(AND(CX$6&gt;=$F55,CX$6&lt;=$H55)*((CX$6-$F55+1)/($J55*($J55+1)/2)*$D55))+($K55="custom")*CustCF!CR55</f>
        <v/>
      </c>
      <c r="CY55" s="87">
        <f>($K55="Bell Curve")*(_xlfn.NORM.DIST(AND(CY$6&gt;=$F55,CY$6&lt;=$H55)*(CY$6-$F55+1),$J55/2,$M55,TRUE)-_xlfn.NORM.DIST(AND(CY$6&gt;=$F55,CY$6&lt;=$H55)*(CX$6-$F55+1),$J55/2,$M55,TRUE))/(1-2*_xlfn.NORM.DIST(0,$J55/2,$M55,TRUE))*$D55+($K55="Steady Growth")*(AND(CY$6&gt;=$F55,CY$6&lt;=$H55)*((CY$6-$F55+1)/($J55*($J55+1)/2)*$D55))+($K55="custom")*CustCF!CS55</f>
        <v/>
      </c>
      <c r="CZ55" s="87">
        <f>($K55="Bell Curve")*(_xlfn.NORM.DIST(AND(CZ$6&gt;=$F55,CZ$6&lt;=$H55)*(CZ$6-$F55+1),$J55/2,$M55,TRUE)-_xlfn.NORM.DIST(AND(CZ$6&gt;=$F55,CZ$6&lt;=$H55)*(CY$6-$F55+1),$J55/2,$M55,TRUE))/(1-2*_xlfn.NORM.DIST(0,$J55/2,$M55,TRUE))*$D55+($K55="Steady Growth")*(AND(CZ$6&gt;=$F55,CZ$6&lt;=$H55)*((CZ$6-$F55+1)/($J55*($J55+1)/2)*$D55))+($K55="custom")*CustCF!CT55</f>
        <v/>
      </c>
      <c r="DA55" s="87">
        <f>($K55="Bell Curve")*(_xlfn.NORM.DIST(AND(DA$6&gt;=$F55,DA$6&lt;=$H55)*(DA$6-$F55+1),$J55/2,$M55,TRUE)-_xlfn.NORM.DIST(AND(DA$6&gt;=$F55,DA$6&lt;=$H55)*(CZ$6-$F55+1),$J55/2,$M55,TRUE))/(1-2*_xlfn.NORM.DIST(0,$J55/2,$M55,TRUE))*$D55+($K55="Steady Growth")*(AND(DA$6&gt;=$F55,DA$6&lt;=$H55)*((DA$6-$F55+1)/($J55*($J55+1)/2)*$D55))+($K55="custom")*CustCF!CU55</f>
        <v/>
      </c>
      <c r="DB55" s="87">
        <f>($K55="Bell Curve")*(_xlfn.NORM.DIST(AND(DB$6&gt;=$F55,DB$6&lt;=$H55)*(DB$6-$F55+1),$J55/2,$M55,TRUE)-_xlfn.NORM.DIST(AND(DB$6&gt;=$F55,DB$6&lt;=$H55)*(DA$6-$F55+1),$J55/2,$M55,TRUE))/(1-2*_xlfn.NORM.DIST(0,$J55/2,$M55,TRUE))*$D55+($K55="Steady Growth")*(AND(DB$6&gt;=$F55,DB$6&lt;=$H55)*((DB$6-$F55+1)/($J55*($J55+1)/2)*$D55))+($K55="custom")*CustCF!CV55</f>
        <v/>
      </c>
      <c r="DC55" s="87">
        <f>($K55="Bell Curve")*(_xlfn.NORM.DIST(AND(DC$6&gt;=$F55,DC$6&lt;=$H55)*(DC$6-$F55+1),$J55/2,$M55,TRUE)-_xlfn.NORM.DIST(AND(DC$6&gt;=$F55,DC$6&lt;=$H55)*(DB$6-$F55+1),$J55/2,$M55,TRUE))/(1-2*_xlfn.NORM.DIST(0,$J55/2,$M55,TRUE))*$D55+($K55="Steady Growth")*(AND(DC$6&gt;=$F55,DC$6&lt;=$H55)*((DC$6-$F55+1)/($J55*($J55+1)/2)*$D55))+($K55="custom")*CustCF!CW55</f>
        <v/>
      </c>
      <c r="DD55" s="87">
        <f>($K55="Bell Curve")*(_xlfn.NORM.DIST(AND(DD$6&gt;=$F55,DD$6&lt;=$H55)*(DD$6-$F55+1),$J55/2,$M55,TRUE)-_xlfn.NORM.DIST(AND(DD$6&gt;=$F55,DD$6&lt;=$H55)*(DC$6-$F55+1),$J55/2,$M55,TRUE))/(1-2*_xlfn.NORM.DIST(0,$J55/2,$M55,TRUE))*$D55+($K55="Steady Growth")*(AND(DD$6&gt;=$F55,DD$6&lt;=$H55)*((DD$6-$F55+1)/($J55*($J55+1)/2)*$D55))+($K55="custom")*CustCF!CX55</f>
        <v/>
      </c>
      <c r="DE55" s="87">
        <f>($K55="Bell Curve")*(_xlfn.NORM.DIST(AND(DE$6&gt;=$F55,DE$6&lt;=$H55)*(DE$6-$F55+1),$J55/2,$M55,TRUE)-_xlfn.NORM.DIST(AND(DE$6&gt;=$F55,DE$6&lt;=$H55)*(DD$6-$F55+1),$J55/2,$M55,TRUE))/(1-2*_xlfn.NORM.DIST(0,$J55/2,$M55,TRUE))*$D55+($K55="Steady Growth")*(AND(DE$6&gt;=$F55,DE$6&lt;=$H55)*((DE$6-$F55+1)/($J55*($J55+1)/2)*$D55))+($K55="custom")*CustCF!CY55</f>
        <v/>
      </c>
      <c r="DF55" s="87">
        <f>($K55="Bell Curve")*(_xlfn.NORM.DIST(AND(DF$6&gt;=$F55,DF$6&lt;=$H55)*(DF$6-$F55+1),$J55/2,$M55,TRUE)-_xlfn.NORM.DIST(AND(DF$6&gt;=$F55,DF$6&lt;=$H55)*(DE$6-$F55+1),$J55/2,$M55,TRUE))/(1-2*_xlfn.NORM.DIST(0,$J55/2,$M55,TRUE))*$D55+($K55="Steady Growth")*(AND(DF$6&gt;=$F55,DF$6&lt;=$H55)*((DF$6-$F55+1)/($J55*($J55+1)/2)*$D55))+($K55="custom")*CustCF!CZ55</f>
        <v/>
      </c>
      <c r="DG55" s="87">
        <f>($K55="Bell Curve")*(_xlfn.NORM.DIST(AND(DG$6&gt;=$F55,DG$6&lt;=$H55)*(DG$6-$F55+1),$J55/2,$M55,TRUE)-_xlfn.NORM.DIST(AND(DG$6&gt;=$F55,DG$6&lt;=$H55)*(DF$6-$F55+1),$J55/2,$M55,TRUE))/(1-2*_xlfn.NORM.DIST(0,$J55/2,$M55,TRUE))*$D55+($K55="Steady Growth")*(AND(DG$6&gt;=$F55,DG$6&lt;=$H55)*((DG$6-$F55+1)/($J55*($J55+1)/2)*$D55))+($K55="custom")*CustCF!DA55</f>
        <v/>
      </c>
      <c r="DH55" s="87">
        <f>($K55="Bell Curve")*(_xlfn.NORM.DIST(AND(DH$6&gt;=$F55,DH$6&lt;=$H55)*(DH$6-$F55+1),$J55/2,$M55,TRUE)-_xlfn.NORM.DIST(AND(DH$6&gt;=$F55,DH$6&lt;=$H55)*(DG$6-$F55+1),$J55/2,$M55,TRUE))/(1-2*_xlfn.NORM.DIST(0,$J55/2,$M55,TRUE))*$D55+($K55="Steady Growth")*(AND(DH$6&gt;=$F55,DH$6&lt;=$H55)*((DH$6-$F55+1)/($J55*($J55+1)/2)*$D55))+($K55="custom")*CustCF!DB55</f>
        <v/>
      </c>
      <c r="DI55" s="87">
        <f>($K55="Bell Curve")*(_xlfn.NORM.DIST(AND(DI$6&gt;=$F55,DI$6&lt;=$H55)*(DI$6-$F55+1),$J55/2,$M55,TRUE)-_xlfn.NORM.DIST(AND(DI$6&gt;=$F55,DI$6&lt;=$H55)*(DH$6-$F55+1),$J55/2,$M55,TRUE))/(1-2*_xlfn.NORM.DIST(0,$J55/2,$M55,TRUE))*$D55+($K55="Steady Growth")*(AND(DI$6&gt;=$F55,DI$6&lt;=$H55)*((DI$6-$F55+1)/($J55*($J55+1)/2)*$D55))+($K55="custom")*CustCF!DC55</f>
        <v/>
      </c>
      <c r="DJ55" s="87">
        <f>($K55="Bell Curve")*(_xlfn.NORM.DIST(AND(DJ$6&gt;=$F55,DJ$6&lt;=$H55)*(DJ$6-$F55+1),$J55/2,$M55,TRUE)-_xlfn.NORM.DIST(AND(DJ$6&gt;=$F55,DJ$6&lt;=$H55)*(DI$6-$F55+1),$J55/2,$M55,TRUE))/(1-2*_xlfn.NORM.DIST(0,$J55/2,$M55,TRUE))*$D55+($K55="Steady Growth")*(AND(DJ$6&gt;=$F55,DJ$6&lt;=$H55)*((DJ$6-$F55+1)/($J55*($J55+1)/2)*$D55))+($K55="custom")*CustCF!DD55</f>
        <v/>
      </c>
      <c r="DK55" s="87">
        <f>($K55="Bell Curve")*(_xlfn.NORM.DIST(AND(DK$6&gt;=$F55,DK$6&lt;=$H55)*(DK$6-$F55+1),$J55/2,$M55,TRUE)-_xlfn.NORM.DIST(AND(DK$6&gt;=$F55,DK$6&lt;=$H55)*(DJ$6-$F55+1),$J55/2,$M55,TRUE))/(1-2*_xlfn.NORM.DIST(0,$J55/2,$M55,TRUE))*$D55+($K55="Steady Growth")*(AND(DK$6&gt;=$F55,DK$6&lt;=$H55)*((DK$6-$F55+1)/($J55*($J55+1)/2)*$D55))+($K55="custom")*CustCF!DE55</f>
        <v/>
      </c>
      <c r="DL55" s="87">
        <f>($K55="Bell Curve")*(_xlfn.NORM.DIST(AND(DL$6&gt;=$F55,DL$6&lt;=$H55)*(DL$6-$F55+1),$J55/2,$M55,TRUE)-_xlfn.NORM.DIST(AND(DL$6&gt;=$F55,DL$6&lt;=$H55)*(DK$6-$F55+1),$J55/2,$M55,TRUE))/(1-2*_xlfn.NORM.DIST(0,$J55/2,$M55,TRUE))*$D55+($K55="Steady Growth")*(AND(DL$6&gt;=$F55,DL$6&lt;=$H55)*((DL$6-$F55+1)/($J55*($J55+1)/2)*$D55))+($K55="custom")*CustCF!DF55</f>
        <v/>
      </c>
      <c r="DM55" s="87">
        <f>($K55="Bell Curve")*(_xlfn.NORM.DIST(AND(DM$6&gt;=$F55,DM$6&lt;=$H55)*(DM$6-$F55+1),$J55/2,$M55,TRUE)-_xlfn.NORM.DIST(AND(DM$6&gt;=$F55,DM$6&lt;=$H55)*(DL$6-$F55+1),$J55/2,$M55,TRUE))/(1-2*_xlfn.NORM.DIST(0,$J55/2,$M55,TRUE))*$D55+($K55="Steady Growth")*(AND(DM$6&gt;=$F55,DM$6&lt;=$H55)*((DM$6-$F55+1)/($J55*($J55+1)/2)*$D55))+($K55="custom")*CustCF!DG55</f>
        <v/>
      </c>
      <c r="DN55" s="87">
        <f>($K55="Bell Curve")*(_xlfn.NORM.DIST(AND(DN$6&gt;=$F55,DN$6&lt;=$H55)*(DN$6-$F55+1),$J55/2,$M55,TRUE)-_xlfn.NORM.DIST(AND(DN$6&gt;=$F55,DN$6&lt;=$H55)*(DM$6-$F55+1),$J55/2,$M55,TRUE))/(1-2*_xlfn.NORM.DIST(0,$J55/2,$M55,TRUE))*$D55+($K55="Steady Growth")*(AND(DN$6&gt;=$F55,DN$6&lt;=$H55)*((DN$6-$F55+1)/($J55*($J55+1)/2)*$D55))+($K55="custom")*CustCF!DH55</f>
        <v/>
      </c>
      <c r="DO55" s="87">
        <f>($K55="Bell Curve")*(_xlfn.NORM.DIST(AND(DO$6&gt;=$F55,DO$6&lt;=$H55)*(DO$6-$F55+1),$J55/2,$M55,TRUE)-_xlfn.NORM.DIST(AND(DO$6&gt;=$F55,DO$6&lt;=$H55)*(DN$6-$F55+1),$J55/2,$M55,TRUE))/(1-2*_xlfn.NORM.DIST(0,$J55/2,$M55,TRUE))*$D55+($K55="Steady Growth")*(AND(DO$6&gt;=$F55,DO$6&lt;=$H55)*((DO$6-$F55+1)/($J55*($J55+1)/2)*$D55))+($K55="custom")*CustCF!DI55</f>
        <v/>
      </c>
      <c r="DP55" s="87">
        <f>($K55="Bell Curve")*(_xlfn.NORM.DIST(AND(DP$6&gt;=$F55,DP$6&lt;=$H55)*(DP$6-$F55+1),$J55/2,$M55,TRUE)-_xlfn.NORM.DIST(AND(DP$6&gt;=$F55,DP$6&lt;=$H55)*(DO$6-$F55+1),$J55/2,$M55,TRUE))/(1-2*_xlfn.NORM.DIST(0,$J55/2,$M55,TRUE))*$D55+($K55="Steady Growth")*(AND(DP$6&gt;=$F55,DP$6&lt;=$H55)*((DP$6-$F55+1)/($J55*($J55+1)/2)*$D55))+($K55="custom")*CustCF!DJ55</f>
        <v/>
      </c>
      <c r="DQ55" s="87">
        <f>($K55="Bell Curve")*(_xlfn.NORM.DIST(AND(DQ$6&gt;=$F55,DQ$6&lt;=$H55)*(DQ$6-$F55+1),$J55/2,$M55,TRUE)-_xlfn.NORM.DIST(AND(DQ$6&gt;=$F55,DQ$6&lt;=$H55)*(DP$6-$F55+1),$J55/2,$M55,TRUE))/(1-2*_xlfn.NORM.DIST(0,$J55/2,$M55,TRUE))*$D55+($K55="Steady Growth")*(AND(DQ$6&gt;=$F55,DQ$6&lt;=$H55)*((DQ$6-$F55+1)/($J55*($J55+1)/2)*$D55))+($K55="custom")*CustCF!DK55</f>
        <v/>
      </c>
      <c r="DR55" s="87">
        <f>($K55="Bell Curve")*(_xlfn.NORM.DIST(AND(DR$6&gt;=$F55,DR$6&lt;=$H55)*(DR$6-$F55+1),$J55/2,$M55,TRUE)-_xlfn.NORM.DIST(AND(DR$6&gt;=$F55,DR$6&lt;=$H55)*(DQ$6-$F55+1),$J55/2,$M55,TRUE))/(1-2*_xlfn.NORM.DIST(0,$J55/2,$M55,TRUE))*$D55+($K55="Steady Growth")*(AND(DR$6&gt;=$F55,DR$6&lt;=$H55)*((DR$6-$F55+1)/($J55*($J55+1)/2)*$D55))+($K55="custom")*CustCF!DL55</f>
        <v/>
      </c>
      <c r="DS55" s="87">
        <f>($K55="Bell Curve")*(_xlfn.NORM.DIST(AND(DS$6&gt;=$F55,DS$6&lt;=$H55)*(DS$6-$F55+1),$J55/2,$M55,TRUE)-_xlfn.NORM.DIST(AND(DS$6&gt;=$F55,DS$6&lt;=$H55)*(DR$6-$F55+1),$J55/2,$M55,TRUE))/(1-2*_xlfn.NORM.DIST(0,$J55/2,$M55,TRUE))*$D55+($K55="Steady Growth")*(AND(DS$6&gt;=$F55,DS$6&lt;=$H55)*((DS$6-$F55+1)/($J55*($J55+1)/2)*$D55))+($K55="custom")*CustCF!DM55</f>
        <v/>
      </c>
      <c r="DT55" s="87">
        <f>($K55="Bell Curve")*(_xlfn.NORM.DIST(AND(DT$6&gt;=$F55,DT$6&lt;=$H55)*(DT$6-$F55+1),$J55/2,$M55,TRUE)-_xlfn.NORM.DIST(AND(DT$6&gt;=$F55,DT$6&lt;=$H55)*(DS$6-$F55+1),$J55/2,$M55,TRUE))/(1-2*_xlfn.NORM.DIST(0,$J55/2,$M55,TRUE))*$D55+($K55="Steady Growth")*(AND(DT$6&gt;=$F55,DT$6&lt;=$H55)*((DT$6-$F55+1)/($J55*($J55+1)/2)*$D55))+($K55="custom")*CustCF!DN55</f>
        <v/>
      </c>
      <c r="DU55" s="87">
        <f>($K55="Bell Curve")*(_xlfn.NORM.DIST(AND(DU$6&gt;=$F55,DU$6&lt;=$H55)*(DU$6-$F55+1),$J55/2,$M55,TRUE)-_xlfn.NORM.DIST(AND(DU$6&gt;=$F55,DU$6&lt;=$H55)*(DT$6-$F55+1),$J55/2,$M55,TRUE))/(1-2*_xlfn.NORM.DIST(0,$J55/2,$M55,TRUE))*$D55+($K55="Steady Growth")*(AND(DU$6&gt;=$F55,DU$6&lt;=$H55)*((DU$6-$F55+1)/($J55*($J55+1)/2)*$D55))+($K55="custom")*CustCF!DO55</f>
        <v/>
      </c>
      <c r="DV55" s="87">
        <f>($K55="Bell Curve")*(_xlfn.NORM.DIST(AND(DV$6&gt;=$F55,DV$6&lt;=$H55)*(DV$6-$F55+1),$J55/2,$M55,TRUE)-_xlfn.NORM.DIST(AND(DV$6&gt;=$F55,DV$6&lt;=$H55)*(DU$6-$F55+1),$J55/2,$M55,TRUE))/(1-2*_xlfn.NORM.DIST(0,$J55/2,$M55,TRUE))*$D55+($K55="Steady Growth")*(AND(DV$6&gt;=$F55,DV$6&lt;=$H55)*((DV$6-$F55+1)/($J55*($J55+1)/2)*$D55))+($K55="custom")*CustCF!DP55</f>
        <v/>
      </c>
      <c r="DW55" s="87">
        <f>($K55="Bell Curve")*(_xlfn.NORM.DIST(AND(DW$6&gt;=$F55,DW$6&lt;=$H55)*(DW$6-$F55+1),$J55/2,$M55,TRUE)-_xlfn.NORM.DIST(AND(DW$6&gt;=$F55,DW$6&lt;=$H55)*(DV$6-$F55+1),$J55/2,$M55,TRUE))/(1-2*_xlfn.NORM.DIST(0,$J55/2,$M55,TRUE))*$D55+($K55="Steady Growth")*(AND(DW$6&gt;=$F55,DW$6&lt;=$H55)*((DW$6-$F55+1)/($J55*($J55+1)/2)*$D55))+($K55="custom")*CustCF!DQ55</f>
        <v/>
      </c>
      <c r="DX55" s="87">
        <f>($K55="Bell Curve")*(_xlfn.NORM.DIST(AND(DX$6&gt;=$F55,DX$6&lt;=$H55)*(DX$6-$F55+1),$J55/2,$M55,TRUE)-_xlfn.NORM.DIST(AND(DX$6&gt;=$F55,DX$6&lt;=$H55)*(DW$6-$F55+1),$J55/2,$M55,TRUE))/(1-2*_xlfn.NORM.DIST(0,$J55/2,$M55,TRUE))*$D55+($K55="Steady Growth")*(AND(DX$6&gt;=$F55,DX$6&lt;=$H55)*((DX$6-$F55+1)/($J55*($J55+1)/2)*$D55))+($K55="custom")*CustCF!DR55</f>
        <v/>
      </c>
      <c r="DY55" s="87">
        <f>($K55="Bell Curve")*(_xlfn.NORM.DIST(AND(DY$6&gt;=$F55,DY$6&lt;=$H55)*(DY$6-$F55+1),$J55/2,$M55,TRUE)-_xlfn.NORM.DIST(AND(DY$6&gt;=$F55,DY$6&lt;=$H55)*(DX$6-$F55+1),$J55/2,$M55,TRUE))/(1-2*_xlfn.NORM.DIST(0,$J55/2,$M55,TRUE))*$D55+($K55="Steady Growth")*(AND(DY$6&gt;=$F55,DY$6&lt;=$H55)*((DY$6-$F55+1)/($J55*($J55+1)/2)*$D55))+($K55="custom")*CustCF!DS55</f>
        <v/>
      </c>
      <c r="DZ55" s="87">
        <f>($K55="Bell Curve")*(_xlfn.NORM.DIST(AND(DZ$6&gt;=$F55,DZ$6&lt;=$H55)*(DZ$6-$F55+1),$J55/2,$M55,TRUE)-_xlfn.NORM.DIST(AND(DZ$6&gt;=$F55,DZ$6&lt;=$H55)*(DY$6-$F55+1),$J55/2,$M55,TRUE))/(1-2*_xlfn.NORM.DIST(0,$J55/2,$M55,TRUE))*$D55+($K55="Steady Growth")*(AND(DZ$6&gt;=$F55,DZ$6&lt;=$H55)*((DZ$6-$F55+1)/($J55*($J55+1)/2)*$D55))+($K55="custom")*CustCF!DT55</f>
        <v/>
      </c>
      <c r="EA55" s="87">
        <f>($K55="Bell Curve")*(_xlfn.NORM.DIST(AND(EA$6&gt;=$F55,EA$6&lt;=$H55)*(EA$6-$F55+1),$J55/2,$M55,TRUE)-_xlfn.NORM.DIST(AND(EA$6&gt;=$F55,EA$6&lt;=$H55)*(DZ$6-$F55+1),$J55/2,$M55,TRUE))/(1-2*_xlfn.NORM.DIST(0,$J55/2,$M55,TRUE))*$D55+($K55="Steady Growth")*(AND(EA$6&gt;=$F55,EA$6&lt;=$H55)*((EA$6-$F55+1)/($J55*($J55+1)/2)*$D55))+($K55="custom")*CustCF!DU55</f>
        <v/>
      </c>
      <c r="EB55" s="87">
        <f>($K55="Bell Curve")*(_xlfn.NORM.DIST(AND(EB$6&gt;=$F55,EB$6&lt;=$H55)*(EB$6-$F55+1),$J55/2,$M55,TRUE)-_xlfn.NORM.DIST(AND(EB$6&gt;=$F55,EB$6&lt;=$H55)*(EA$6-$F55+1),$J55/2,$M55,TRUE))/(1-2*_xlfn.NORM.DIST(0,$J55/2,$M55,TRUE))*$D55+($K55="Steady Growth")*(AND(EB$6&gt;=$F55,EB$6&lt;=$H55)*((EB$6-$F55+1)/($J55*($J55+1)/2)*$D55))+($K55="custom")*CustCF!DV55</f>
        <v/>
      </c>
      <c r="EC55" s="87">
        <f>($K55="Bell Curve")*(_xlfn.NORM.DIST(AND(EC$6&gt;=$F55,EC$6&lt;=$H55)*(EC$6-$F55+1),$J55/2,$M55,TRUE)-_xlfn.NORM.DIST(AND(EC$6&gt;=$F55,EC$6&lt;=$H55)*(EB$6-$F55+1),$J55/2,$M55,TRUE))/(1-2*_xlfn.NORM.DIST(0,$J55/2,$M55,TRUE))*$D55+($K55="Steady Growth")*(AND(EC$6&gt;=$F55,EC$6&lt;=$H55)*((EC$6-$F55+1)/($J55*($J55+1)/2)*$D55))+($K55="custom")*CustCF!DW55</f>
        <v/>
      </c>
      <c r="ED55" s="87">
        <f>($K55="Bell Curve")*(_xlfn.NORM.DIST(AND(ED$6&gt;=$F55,ED$6&lt;=$H55)*(ED$6-$F55+1),$J55/2,$M55,TRUE)-_xlfn.NORM.DIST(AND(ED$6&gt;=$F55,ED$6&lt;=$H55)*(EC$6-$F55+1),$J55/2,$M55,TRUE))/(1-2*_xlfn.NORM.DIST(0,$J55/2,$M55,TRUE))*$D55+($K55="Steady Growth")*(AND(ED$6&gt;=$F55,ED$6&lt;=$H55)*((ED$6-$F55+1)/($J55*($J55+1)/2)*$D55))+($K55="custom")*CustCF!DX55</f>
        <v/>
      </c>
      <c r="EE55" s="87">
        <f>($K55="Bell Curve")*(_xlfn.NORM.DIST(AND(EE$6&gt;=$F55,EE$6&lt;=$H55)*(EE$6-$F55+1),$J55/2,$M55,TRUE)-_xlfn.NORM.DIST(AND(EE$6&gt;=$F55,EE$6&lt;=$H55)*(ED$6-$F55+1),$J55/2,$M55,TRUE))/(1-2*_xlfn.NORM.DIST(0,$J55/2,$M55,TRUE))*$D55+($K55="Steady Growth")*(AND(EE$6&gt;=$F55,EE$6&lt;=$H55)*((EE$6-$F55+1)/($J55*($J55+1)/2)*$D55))+($K55="custom")*CustCF!DY55</f>
        <v/>
      </c>
      <c r="EF55" s="87">
        <f>($K55="Bell Curve")*(_xlfn.NORM.DIST(AND(EF$6&gt;=$F55,EF$6&lt;=$H55)*(EF$6-$F55+1),$J55/2,$M55,TRUE)-_xlfn.NORM.DIST(AND(EF$6&gt;=$F55,EF$6&lt;=$H55)*(EE$6-$F55+1),$J55/2,$M55,TRUE))/(1-2*_xlfn.NORM.DIST(0,$J55/2,$M55,TRUE))*$D55+($K55="Steady Growth")*(AND(EF$6&gt;=$F55,EF$6&lt;=$H55)*((EF$6-$F55+1)/($J55*($J55+1)/2)*$D55))+($K55="custom")*CustCF!DZ55</f>
        <v/>
      </c>
      <c r="EG55" s="87">
        <f>($K55="Bell Curve")*(_xlfn.NORM.DIST(AND(EG$6&gt;=$F55,EG$6&lt;=$H55)*(EG$6-$F55+1),$J55/2,$M55,TRUE)-_xlfn.NORM.DIST(AND(EG$6&gt;=$F55,EG$6&lt;=$H55)*(EF$6-$F55+1),$J55/2,$M55,TRUE))/(1-2*_xlfn.NORM.DIST(0,$J55/2,$M55,TRUE))*$D55+($K55="Steady Growth")*(AND(EG$6&gt;=$F55,EG$6&lt;=$H55)*((EG$6-$F55+1)/($J55*($J55+1)/2)*$D55))+($K55="custom")*CustCF!EA55</f>
        <v/>
      </c>
      <c r="EH55" s="87">
        <f>($K55="Bell Curve")*(_xlfn.NORM.DIST(AND(EH$6&gt;=$F55,EH$6&lt;=$H55)*(EH$6-$F55+1),$J55/2,$M55,TRUE)-_xlfn.NORM.DIST(AND(EH$6&gt;=$F55,EH$6&lt;=$H55)*(EG$6-$F55+1),$J55/2,$M55,TRUE))/(1-2*_xlfn.NORM.DIST(0,$J55/2,$M55,TRUE))*$D55+($K55="Steady Growth")*(AND(EH$6&gt;=$F55,EH$6&lt;=$H55)*((EH$6-$F55+1)/($J55*($J55+1)/2)*$D55))+($K55="custom")*CustCF!EB55</f>
        <v/>
      </c>
      <c r="EI55" s="87">
        <f>($K55="Bell Curve")*(_xlfn.NORM.DIST(AND(EI$6&gt;=$F55,EI$6&lt;=$H55)*(EI$6-$F55+1),$J55/2,$M55,TRUE)-_xlfn.NORM.DIST(AND(EI$6&gt;=$F55,EI$6&lt;=$H55)*(EH$6-$F55+1),$J55/2,$M55,TRUE))/(1-2*_xlfn.NORM.DIST(0,$J55/2,$M55,TRUE))*$D55+($K55="Steady Growth")*(AND(EI$6&gt;=$F55,EI$6&lt;=$H55)*((EI$6-$F55+1)/($J55*($J55+1)/2)*$D55))+($K55="custom")*CustCF!EC55</f>
        <v/>
      </c>
      <c r="EJ55" s="87">
        <f>($K55="Bell Curve")*(_xlfn.NORM.DIST(AND(EJ$6&gt;=$F55,EJ$6&lt;=$H55)*(EJ$6-$F55+1),$J55/2,$M55,TRUE)-_xlfn.NORM.DIST(AND(EJ$6&gt;=$F55,EJ$6&lt;=$H55)*(EI$6-$F55+1),$J55/2,$M55,TRUE))/(1-2*_xlfn.NORM.DIST(0,$J55/2,$M55,TRUE))*$D55+($K55="Steady Growth")*(AND(EJ$6&gt;=$F55,EJ$6&lt;=$H55)*((EJ$6-$F55+1)/($J55*($J55+1)/2)*$D55))+($K55="custom")*CustCF!ED55</f>
        <v/>
      </c>
      <c r="EK55" s="87">
        <f>($K55="Bell Curve")*(_xlfn.NORM.DIST(AND(EK$6&gt;=$F55,EK$6&lt;=$H55)*(EK$6-$F55+1),$J55/2,$M55,TRUE)-_xlfn.NORM.DIST(AND(EK$6&gt;=$F55,EK$6&lt;=$H55)*(EJ$6-$F55+1),$J55/2,$M55,TRUE))/(1-2*_xlfn.NORM.DIST(0,$J55/2,$M55,TRUE))*$D55+($K55="Steady Growth")*(AND(EK$6&gt;=$F55,EK$6&lt;=$H55)*((EK$6-$F55+1)/($J55*($J55+1)/2)*$D55))+($K55="custom")*CustCF!EE55</f>
        <v/>
      </c>
      <c r="EL55" s="87">
        <f>($K55="Bell Curve")*(_xlfn.NORM.DIST(AND(EL$6&gt;=$F55,EL$6&lt;=$H55)*(EL$6-$F55+1),$J55/2,$M55,TRUE)-_xlfn.NORM.DIST(AND(EL$6&gt;=$F55,EL$6&lt;=$H55)*(EK$6-$F55+1),$J55/2,$M55,TRUE))/(1-2*_xlfn.NORM.DIST(0,$J55/2,$M55,TRUE))*$D55+($K55="Steady Growth")*(AND(EL$6&gt;=$F55,EL$6&lt;=$H55)*((EL$6-$F55+1)/($J55*($J55+1)/2)*$D55))+($K55="custom")*CustCF!EF55</f>
        <v/>
      </c>
      <c r="EM55" s="87">
        <f>($K55="Bell Curve")*(_xlfn.NORM.DIST(AND(EM$6&gt;=$F55,EM$6&lt;=$H55)*(EM$6-$F55+1),$J55/2,$M55,TRUE)-_xlfn.NORM.DIST(AND(EM$6&gt;=$F55,EM$6&lt;=$H55)*(EL$6-$F55+1),$J55/2,$M55,TRUE))/(1-2*_xlfn.NORM.DIST(0,$J55/2,$M55,TRUE))*$D55+($K55="Steady Growth")*(AND(EM$6&gt;=$F55,EM$6&lt;=$H55)*((EM$6-$F55+1)/($J55*($J55+1)/2)*$D55))+($K55="custom")*CustCF!EG55</f>
        <v/>
      </c>
      <c r="EN55" s="87">
        <f>($K55="Bell Curve")*(_xlfn.NORM.DIST(AND(EN$6&gt;=$F55,EN$6&lt;=$H55)*(EN$6-$F55+1),$J55/2,$M55,TRUE)-_xlfn.NORM.DIST(AND(EN$6&gt;=$F55,EN$6&lt;=$H55)*(EM$6-$F55+1),$J55/2,$M55,TRUE))/(1-2*_xlfn.NORM.DIST(0,$J55/2,$M55,TRUE))*$D55+($K55="Steady Growth")*(AND(EN$6&gt;=$F55,EN$6&lt;=$H55)*((EN$6-$F55+1)/($J55*($J55+1)/2)*$D55))+($K55="custom")*CustCF!EH55</f>
        <v/>
      </c>
      <c r="EO55" s="87">
        <f>($K55="Bell Curve")*(_xlfn.NORM.DIST(AND(EO$6&gt;=$F55,EO$6&lt;=$H55)*(EO$6-$F55+1),$J55/2,$M55,TRUE)-_xlfn.NORM.DIST(AND(EO$6&gt;=$F55,EO$6&lt;=$H55)*(EN$6-$F55+1),$J55/2,$M55,TRUE))/(1-2*_xlfn.NORM.DIST(0,$J55/2,$M55,TRUE))*$D55+($K55="Steady Growth")*(AND(EO$6&gt;=$F55,EO$6&lt;=$H55)*((EO$6-$F55+1)/($J55*($J55+1)/2)*$D55))+($K55="custom")*CustCF!EI55</f>
        <v/>
      </c>
      <c r="EP55" s="87">
        <f>($K55="Bell Curve")*(_xlfn.NORM.DIST(AND(EP$6&gt;=$F55,EP$6&lt;=$H55)*(EP$6-$F55+1),$J55/2,$M55,TRUE)-_xlfn.NORM.DIST(AND(EP$6&gt;=$F55,EP$6&lt;=$H55)*(EO$6-$F55+1),$J55/2,$M55,TRUE))/(1-2*_xlfn.NORM.DIST(0,$J55/2,$M55,TRUE))*$D55+($K55="Steady Growth")*(AND(EP$6&gt;=$F55,EP$6&lt;=$H55)*((EP$6-$F55+1)/($J55*($J55+1)/2)*$D55))+($K55="custom")*CustCF!EJ55</f>
        <v/>
      </c>
      <c r="EQ55" s="87">
        <f>($K55="Bell Curve")*(_xlfn.NORM.DIST(AND(EQ$6&gt;=$F55,EQ$6&lt;=$H55)*(EQ$6-$F55+1),$J55/2,$M55,TRUE)-_xlfn.NORM.DIST(AND(EQ$6&gt;=$F55,EQ$6&lt;=$H55)*(EP$6-$F55+1),$J55/2,$M55,TRUE))/(1-2*_xlfn.NORM.DIST(0,$J55/2,$M55,TRUE))*$D55+($K55="Steady Growth")*(AND(EQ$6&gt;=$F55,EQ$6&lt;=$H55)*((EQ$6-$F55+1)/($J55*($J55+1)/2)*$D55))+($K55="custom")*CustCF!EK55</f>
        <v/>
      </c>
      <c r="ER55" s="87">
        <f>($K55="Bell Curve")*(_xlfn.NORM.DIST(AND(ER$6&gt;=$F55,ER$6&lt;=$H55)*(ER$6-$F55+1),$J55/2,$M55,TRUE)-_xlfn.NORM.DIST(AND(ER$6&gt;=$F55,ER$6&lt;=$H55)*(EQ$6-$F55+1),$J55/2,$M55,TRUE))/(1-2*_xlfn.NORM.DIST(0,$J55/2,$M55,TRUE))*$D55+($K55="Steady Growth")*(AND(ER$6&gt;=$F55,ER$6&lt;=$H55)*((ER$6-$F55+1)/($J55*($J55+1)/2)*$D55))+($K55="custom")*CustCF!EL55</f>
        <v/>
      </c>
      <c r="ES55" s="87">
        <f>($K55="Bell Curve")*(_xlfn.NORM.DIST(AND(ES$6&gt;=$F55,ES$6&lt;=$H55)*(ES$6-$F55+1),$J55/2,$M55,TRUE)-_xlfn.NORM.DIST(AND(ES$6&gt;=$F55,ES$6&lt;=$H55)*(ER$6-$F55+1),$J55/2,$M55,TRUE))/(1-2*_xlfn.NORM.DIST(0,$J55/2,$M55,TRUE))*$D55+($K55="Steady Growth")*(AND(ES$6&gt;=$F55,ES$6&lt;=$H55)*((ES$6-$F55+1)/($J55*($J55+1)/2)*$D55))+($K55="custom")*CustCF!EM55</f>
        <v/>
      </c>
      <c r="ET55" s="87">
        <f>($K55="Bell Curve")*(_xlfn.NORM.DIST(AND(ET$6&gt;=$F55,ET$6&lt;=$H55)*(ET$6-$F55+1),$J55/2,$M55,TRUE)-_xlfn.NORM.DIST(AND(ET$6&gt;=$F55,ET$6&lt;=$H55)*(ES$6-$F55+1),$J55/2,$M55,TRUE))/(1-2*_xlfn.NORM.DIST(0,$J55/2,$M55,TRUE))*$D55+($K55="Steady Growth")*(AND(ET$6&gt;=$F55,ET$6&lt;=$H55)*((ET$6-$F55+1)/($J55*($J55+1)/2)*$D55))+($K55="custom")*CustCF!EN55</f>
        <v/>
      </c>
      <c r="EU55" s="87">
        <f>($K55="Bell Curve")*(_xlfn.NORM.DIST(AND(EU$6&gt;=$F55,EU$6&lt;=$H55)*(EU$6-$F55+1),$J55/2,$M55,TRUE)-_xlfn.NORM.DIST(AND(EU$6&gt;=$F55,EU$6&lt;=$H55)*(ET$6-$F55+1),$J55/2,$M55,TRUE))/(1-2*_xlfn.NORM.DIST(0,$J55/2,$M55,TRUE))*$D55+($K55="Steady Growth")*(AND(EU$6&gt;=$F55,EU$6&lt;=$H55)*((EU$6-$F55+1)/($J55*($J55+1)/2)*$D55))+($K55="custom")*CustCF!EO55</f>
        <v/>
      </c>
      <c r="EV55" s="87">
        <f>($K55="Bell Curve")*(_xlfn.NORM.DIST(AND(EV$6&gt;=$F55,EV$6&lt;=$H55)*(EV$6-$F55+1),$J55/2,$M55,TRUE)-_xlfn.NORM.DIST(AND(EV$6&gt;=$F55,EV$6&lt;=$H55)*(EU$6-$F55+1),$J55/2,$M55,TRUE))/(1-2*_xlfn.NORM.DIST(0,$J55/2,$M55,TRUE))*$D55+($K55="Steady Growth")*(AND(EV$6&gt;=$F55,EV$6&lt;=$H55)*((EV$6-$F55+1)/($J55*($J55+1)/2)*$D55))+($K55="custom")*CustCF!EP55</f>
        <v/>
      </c>
      <c r="EW55" s="87">
        <f>($K55="Bell Curve")*(_xlfn.NORM.DIST(AND(EW$6&gt;=$F55,EW$6&lt;=$H55)*(EW$6-$F55+1),$J55/2,$M55,TRUE)-_xlfn.NORM.DIST(AND(EW$6&gt;=$F55,EW$6&lt;=$H55)*(EV$6-$F55+1),$J55/2,$M55,TRUE))/(1-2*_xlfn.NORM.DIST(0,$J55/2,$M55,TRUE))*$D55+($K55="Steady Growth")*(AND(EW$6&gt;=$F55,EW$6&lt;=$H55)*((EW$6-$F55+1)/($J55*($J55+1)/2)*$D55))+($K55="custom")*CustCF!EQ55</f>
        <v/>
      </c>
      <c r="EX55" s="87">
        <f>($K55="Bell Curve")*(_xlfn.NORM.DIST(AND(EX$6&gt;=$F55,EX$6&lt;=$H55)*(EX$6-$F55+1),$J55/2,$M55,TRUE)-_xlfn.NORM.DIST(AND(EX$6&gt;=$F55,EX$6&lt;=$H55)*(EW$6-$F55+1),$J55/2,$M55,TRUE))/(1-2*_xlfn.NORM.DIST(0,$J55/2,$M55,TRUE))*$D55+($K55="Steady Growth")*(AND(EX$6&gt;=$F55,EX$6&lt;=$H55)*((EX$6-$F55+1)/($J55*($J55+1)/2)*$D55))+($K55="custom")*CustCF!ER55</f>
        <v/>
      </c>
      <c r="EY55" s="87">
        <f>($K55="Bell Curve")*(_xlfn.NORM.DIST(AND(EY$6&gt;=$F55,EY$6&lt;=$H55)*(EY$6-$F55+1),$J55/2,$M55,TRUE)-_xlfn.NORM.DIST(AND(EY$6&gt;=$F55,EY$6&lt;=$H55)*(EX$6-$F55+1),$J55/2,$M55,TRUE))/(1-2*_xlfn.NORM.DIST(0,$J55/2,$M55,TRUE))*$D55+($K55="Steady Growth")*(AND(EY$6&gt;=$F55,EY$6&lt;=$H55)*((EY$6-$F55+1)/($J55*($J55+1)/2)*$D55))+($K55="custom")*CustCF!ES55</f>
        <v/>
      </c>
      <c r="EZ55" s="87">
        <f>($K55="Bell Curve")*(_xlfn.NORM.DIST(AND(EZ$6&gt;=$F55,EZ$6&lt;=$H55)*(EZ$6-$F55+1),$J55/2,$M55,TRUE)-_xlfn.NORM.DIST(AND(EZ$6&gt;=$F55,EZ$6&lt;=$H55)*(EY$6-$F55+1),$J55/2,$M55,TRUE))/(1-2*_xlfn.NORM.DIST(0,$J55/2,$M55,TRUE))*$D55+($K55="Steady Growth")*(AND(EZ$6&gt;=$F55,EZ$6&lt;=$H55)*((EZ$6-$F55+1)/($J55*($J55+1)/2)*$D55))+($K55="custom")*CustCF!ET55</f>
        <v/>
      </c>
      <c r="FA55" s="87">
        <f>($K55="Bell Curve")*(_xlfn.NORM.DIST(AND(FA$6&gt;=$F55,FA$6&lt;=$H55)*(FA$6-$F55+1),$J55/2,$M55,TRUE)-_xlfn.NORM.DIST(AND(FA$6&gt;=$F55,FA$6&lt;=$H55)*(EZ$6-$F55+1),$J55/2,$M55,TRUE))/(1-2*_xlfn.NORM.DIST(0,$J55/2,$M55,TRUE))*$D55+($K55="Steady Growth")*(AND(FA$6&gt;=$F55,FA$6&lt;=$H55)*((FA$6-$F55+1)/($J55*($J55+1)/2)*$D55))+($K55="custom")*CustCF!EU55</f>
        <v/>
      </c>
      <c r="FB55" s="87">
        <f>($K55="Bell Curve")*(_xlfn.NORM.DIST(AND(FB$6&gt;=$F55,FB$6&lt;=$H55)*(FB$6-$F55+1),$J55/2,$M55,TRUE)-_xlfn.NORM.DIST(AND(FB$6&gt;=$F55,FB$6&lt;=$H55)*(FA$6-$F55+1),$J55/2,$M55,TRUE))/(1-2*_xlfn.NORM.DIST(0,$J55/2,$M55,TRUE))*$D55+($K55="Steady Growth")*(AND(FB$6&gt;=$F55,FB$6&lt;=$H55)*((FB$6-$F55+1)/($J55*($J55+1)/2)*$D55))+($K55="custom")*CustCF!EV55</f>
        <v/>
      </c>
      <c r="FC55" s="87">
        <f>($K55="Bell Curve")*(_xlfn.NORM.DIST(AND(FC$6&gt;=$F55,FC$6&lt;=$H55)*(FC$6-$F55+1),$J55/2,$M55,TRUE)-_xlfn.NORM.DIST(AND(FC$6&gt;=$F55,FC$6&lt;=$H55)*(FB$6-$F55+1),$J55/2,$M55,TRUE))/(1-2*_xlfn.NORM.DIST(0,$J55/2,$M55,TRUE))*$D55+($K55="Steady Growth")*(AND(FC$6&gt;=$F55,FC$6&lt;=$H55)*((FC$6-$F55+1)/($J55*($J55+1)/2)*$D55))+($K55="custom")*CustCF!EW55</f>
        <v/>
      </c>
      <c r="FD55" s="87">
        <f>($K55="Bell Curve")*(_xlfn.NORM.DIST(AND(FD$6&gt;=$F55,FD$6&lt;=$H55)*(FD$6-$F55+1),$J55/2,$M55,TRUE)-_xlfn.NORM.DIST(AND(FD$6&gt;=$F55,FD$6&lt;=$H55)*(FC$6-$F55+1),$J55/2,$M55,TRUE))/(1-2*_xlfn.NORM.DIST(0,$J55/2,$M55,TRUE))*$D55+($K55="Steady Growth")*(AND(FD$6&gt;=$F55,FD$6&lt;=$H55)*((FD$6-$F55+1)/($J55*($J55+1)/2)*$D55))+($K55="custom")*CustCF!EX55</f>
        <v/>
      </c>
      <c r="FE55" s="87">
        <f>($K55="Bell Curve")*(_xlfn.NORM.DIST(AND(FE$6&gt;=$F55,FE$6&lt;=$H55)*(FE$6-$F55+1),$J55/2,$M55,TRUE)-_xlfn.NORM.DIST(AND(FE$6&gt;=$F55,FE$6&lt;=$H55)*(FD$6-$F55+1),$J55/2,$M55,TRUE))/(1-2*_xlfn.NORM.DIST(0,$J55/2,$M55,TRUE))*$D55+($K55="Steady Growth")*(AND(FE$6&gt;=$F55,FE$6&lt;=$H55)*((FE$6-$F55+1)/($J55*($J55+1)/2)*$D55))+($K55="custom")*CustCF!EY55</f>
        <v/>
      </c>
      <c r="FF55" s="87">
        <f>($K55="Bell Curve")*(_xlfn.NORM.DIST(AND(FF$6&gt;=$F55,FF$6&lt;=$H55)*(FF$6-$F55+1),$J55/2,$M55,TRUE)-_xlfn.NORM.DIST(AND(FF$6&gt;=$F55,FF$6&lt;=$H55)*(FE$6-$F55+1),$J55/2,$M55,TRUE))/(1-2*_xlfn.NORM.DIST(0,$J55/2,$M55,TRUE))*$D55+($K55="Steady Growth")*(AND(FF$6&gt;=$F55,FF$6&lt;=$H55)*((FF$6-$F55+1)/($J55*($J55+1)/2)*$D55))+($K55="custom")*CustCF!EZ55</f>
        <v/>
      </c>
      <c r="FG55" s="87">
        <f>($K55="Bell Curve")*(_xlfn.NORM.DIST(AND(FG$6&gt;=$F55,FG$6&lt;=$H55)*(FG$6-$F55+1),$J55/2,$M55,TRUE)-_xlfn.NORM.DIST(AND(FG$6&gt;=$F55,FG$6&lt;=$H55)*(FF$6-$F55+1),$J55/2,$M55,TRUE))/(1-2*_xlfn.NORM.DIST(0,$J55/2,$M55,TRUE))*$D55+($K55="Steady Growth")*(AND(FG$6&gt;=$F55,FG$6&lt;=$H55)*((FG$6-$F55+1)/($J55*($J55+1)/2)*$D55))+($K55="custom")*CustCF!FA55</f>
        <v/>
      </c>
      <c r="FH55" s="87">
        <f>($K55="Bell Curve")*(_xlfn.NORM.DIST(AND(FH$6&gt;=$F55,FH$6&lt;=$H55)*(FH$6-$F55+1),$J55/2,$M55,TRUE)-_xlfn.NORM.DIST(AND(FH$6&gt;=$F55,FH$6&lt;=$H55)*(FG$6-$F55+1),$J55/2,$M55,TRUE))/(1-2*_xlfn.NORM.DIST(0,$J55/2,$M55,TRUE))*$D55+($K55="Steady Growth")*(AND(FH$6&gt;=$F55,FH$6&lt;=$H55)*((FH$6-$F55+1)/($J55*($J55+1)/2)*$D55))+($K55="custom")*CustCF!FB55</f>
        <v/>
      </c>
      <c r="FI55" s="87">
        <f>($K55="Bell Curve")*(_xlfn.NORM.DIST(AND(FI$6&gt;=$F55,FI$6&lt;=$H55)*(FI$6-$F55+1),$J55/2,$M55,TRUE)-_xlfn.NORM.DIST(AND(FI$6&gt;=$F55,FI$6&lt;=$H55)*(FH$6-$F55+1),$J55/2,$M55,TRUE))/(1-2*_xlfn.NORM.DIST(0,$J55/2,$M55,TRUE))*$D55+($K55="Steady Growth")*(AND(FI$6&gt;=$F55,FI$6&lt;=$H55)*((FI$6-$F55+1)/($J55*($J55+1)/2)*$D55))+($K55="custom")*CustCF!FC55</f>
        <v/>
      </c>
      <c r="FJ55" s="87">
        <f>($K55="Bell Curve")*(_xlfn.NORM.DIST(AND(FJ$6&gt;=$F55,FJ$6&lt;=$H55)*(FJ$6-$F55+1),$J55/2,$M55,TRUE)-_xlfn.NORM.DIST(AND(FJ$6&gt;=$F55,FJ$6&lt;=$H55)*(FI$6-$F55+1),$J55/2,$M55,TRUE))/(1-2*_xlfn.NORM.DIST(0,$J55/2,$M55,TRUE))*$D55+($K55="Steady Growth")*(AND(FJ$6&gt;=$F55,FJ$6&lt;=$H55)*((FJ$6-$F55+1)/($J55*($J55+1)/2)*$D55))+($K55="custom")*CustCF!FD55</f>
        <v/>
      </c>
      <c r="FK55" s="87">
        <f>($K55="Bell Curve")*(_xlfn.NORM.DIST(AND(FK$6&gt;=$F55,FK$6&lt;=$H55)*(FK$6-$F55+1),$J55/2,$M55,TRUE)-_xlfn.NORM.DIST(AND(FK$6&gt;=$F55,FK$6&lt;=$H55)*(FJ$6-$F55+1),$J55/2,$M55,TRUE))/(1-2*_xlfn.NORM.DIST(0,$J55/2,$M55,TRUE))*$D55+($K55="Steady Growth")*(AND(FK$6&gt;=$F55,FK$6&lt;=$H55)*((FK$6-$F55+1)/($J55*($J55+1)/2)*$D55))+($K55="custom")*CustCF!FE55</f>
        <v/>
      </c>
      <c r="FL55" s="87">
        <f>($K55="Bell Curve")*(_xlfn.NORM.DIST(AND(FL$6&gt;=$F55,FL$6&lt;=$H55)*(FL$6-$F55+1),$J55/2,$M55,TRUE)-_xlfn.NORM.DIST(AND(FL$6&gt;=$F55,FL$6&lt;=$H55)*(FK$6-$F55+1),$J55/2,$M55,TRUE))/(1-2*_xlfn.NORM.DIST(0,$J55/2,$M55,TRUE))*$D55+($K55="Steady Growth")*(AND(FL$6&gt;=$F55,FL$6&lt;=$H55)*((FL$6-$F55+1)/($J55*($J55+1)/2)*$D55))+($K55="custom")*CustCF!FF55</f>
        <v/>
      </c>
      <c r="FM55" s="87">
        <f>($K55="Bell Curve")*(_xlfn.NORM.DIST(AND(FM$6&gt;=$F55,FM$6&lt;=$H55)*(FM$6-$F55+1),$J55/2,$M55,TRUE)-_xlfn.NORM.DIST(AND(FM$6&gt;=$F55,FM$6&lt;=$H55)*(FL$6-$F55+1),$J55/2,$M55,TRUE))/(1-2*_xlfn.NORM.DIST(0,$J55/2,$M55,TRUE))*$D55+($K55="Steady Growth")*(AND(FM$6&gt;=$F55,FM$6&lt;=$H55)*((FM$6-$F55+1)/($J55*($J55+1)/2)*$D55))+($K55="custom")*CustCF!FG55</f>
        <v/>
      </c>
      <c r="FN55" s="87">
        <f>($K55="Bell Curve")*(_xlfn.NORM.DIST(AND(FN$6&gt;=$F55,FN$6&lt;=$H55)*(FN$6-$F55+1),$J55/2,$M55,TRUE)-_xlfn.NORM.DIST(AND(FN$6&gt;=$F55,FN$6&lt;=$H55)*(FM$6-$F55+1),$J55/2,$M55,TRUE))/(1-2*_xlfn.NORM.DIST(0,$J55/2,$M55,TRUE))*$D55+($K55="Steady Growth")*(AND(FN$6&gt;=$F55,FN$6&lt;=$H55)*((FN$6-$F55+1)/($J55*($J55+1)/2)*$D55))+($K55="custom")*CustCF!FH55</f>
        <v/>
      </c>
      <c r="FO55" s="87">
        <f>($K55="Bell Curve")*(_xlfn.NORM.DIST(AND(FO$6&gt;=$F55,FO$6&lt;=$H55)*(FO$6-$F55+1),$J55/2,$M55,TRUE)-_xlfn.NORM.DIST(AND(FO$6&gt;=$F55,FO$6&lt;=$H55)*(FN$6-$F55+1),$J55/2,$M55,TRUE))/(1-2*_xlfn.NORM.DIST(0,$J55/2,$M55,TRUE))*$D55+($K55="Steady Growth")*(AND(FO$6&gt;=$F55,FO$6&lt;=$H55)*((FO$6-$F55+1)/($J55*($J55+1)/2)*$D55))+($K55="custom")*CustCF!FI55</f>
        <v/>
      </c>
      <c r="FP55" s="87">
        <f>($K55="Bell Curve")*(_xlfn.NORM.DIST(AND(FP$6&gt;=$F55,FP$6&lt;=$H55)*(FP$6-$F55+1),$J55/2,$M55,TRUE)-_xlfn.NORM.DIST(AND(FP$6&gt;=$F55,FP$6&lt;=$H55)*(FO$6-$F55+1),$J55/2,$M55,TRUE))/(1-2*_xlfn.NORM.DIST(0,$J55/2,$M55,TRUE))*$D55+($K55="Steady Growth")*(AND(FP$6&gt;=$F55,FP$6&lt;=$H55)*((FP$6-$F55+1)/($J55*($J55+1)/2)*$D55))+($K55="custom")*CustCF!FJ55</f>
        <v/>
      </c>
      <c r="FQ55" s="87">
        <f>($K55="Bell Curve")*(_xlfn.NORM.DIST(AND(FQ$6&gt;=$F55,FQ$6&lt;=$H55)*(FQ$6-$F55+1),$J55/2,$M55,TRUE)-_xlfn.NORM.DIST(AND(FQ$6&gt;=$F55,FQ$6&lt;=$H55)*(FP$6-$F55+1),$J55/2,$M55,TRUE))/(1-2*_xlfn.NORM.DIST(0,$J55/2,$M55,TRUE))*$D55+($K55="Steady Growth")*(AND(FQ$6&gt;=$F55,FQ$6&lt;=$H55)*((FQ$6-$F55+1)/($J55*($J55+1)/2)*$D55))+($K55="custom")*CustCF!FK55</f>
        <v/>
      </c>
      <c r="FR55" s="87">
        <f>($K55="Bell Curve")*(_xlfn.NORM.DIST(AND(FR$6&gt;=$F55,FR$6&lt;=$H55)*(FR$6-$F55+1),$J55/2,$M55,TRUE)-_xlfn.NORM.DIST(AND(FR$6&gt;=$F55,FR$6&lt;=$H55)*(FQ$6-$F55+1),$J55/2,$M55,TRUE))/(1-2*_xlfn.NORM.DIST(0,$J55/2,$M55,TRUE))*$D55+($K55="Steady Growth")*(AND(FR$6&gt;=$F55,FR$6&lt;=$H55)*((FR$6-$F55+1)/($J55*($J55+1)/2)*$D55))+($K55="custom")*CustCF!FL55</f>
        <v/>
      </c>
      <c r="FS55" s="87">
        <f>($K55="Bell Curve")*(_xlfn.NORM.DIST(AND(FS$6&gt;=$F55,FS$6&lt;=$H55)*(FS$6-$F55+1),$J55/2,$M55,TRUE)-_xlfn.NORM.DIST(AND(FS$6&gt;=$F55,FS$6&lt;=$H55)*(FR$6-$F55+1),$J55/2,$M55,TRUE))/(1-2*_xlfn.NORM.DIST(0,$J55/2,$M55,TRUE))*$D55+($K55="Steady Growth")*(AND(FS$6&gt;=$F55,FS$6&lt;=$H55)*((FS$6-$F55+1)/($J55*($J55+1)/2)*$D55))+($K55="custom")*CustCF!FM55</f>
        <v/>
      </c>
      <c r="FT55" s="87">
        <f>($K55="Bell Curve")*(_xlfn.NORM.DIST(AND(FT$6&gt;=$F55,FT$6&lt;=$H55)*(FT$6-$F55+1),$J55/2,$M55,TRUE)-_xlfn.NORM.DIST(AND(FT$6&gt;=$F55,FT$6&lt;=$H55)*(FS$6-$F55+1),$J55/2,$M55,TRUE))/(1-2*_xlfn.NORM.DIST(0,$J55/2,$M55,TRUE))*$D55+($K55="Steady Growth")*(AND(FT$6&gt;=$F55,FT$6&lt;=$H55)*((FT$6-$F55+1)/($J55*($J55+1)/2)*$D55))+($K55="custom")*CustCF!FN55</f>
        <v/>
      </c>
      <c r="FU55" s="87">
        <f>($K55="Bell Curve")*(_xlfn.NORM.DIST(AND(FU$6&gt;=$F55,FU$6&lt;=$H55)*(FU$6-$F55+1),$J55/2,$M55,TRUE)-_xlfn.NORM.DIST(AND(FU$6&gt;=$F55,FU$6&lt;=$H55)*(FT$6-$F55+1),$J55/2,$M55,TRUE))/(1-2*_xlfn.NORM.DIST(0,$J55/2,$M55,TRUE))*$D55+($K55="Steady Growth")*(AND(FU$6&gt;=$F55,FU$6&lt;=$H55)*((FU$6-$F55+1)/($J55*($J55+1)/2)*$D55))+($K55="custom")*CustCF!FO55</f>
        <v/>
      </c>
      <c r="FV55" s="87">
        <f>($K55="Bell Curve")*(_xlfn.NORM.DIST(AND(FV$6&gt;=$F55,FV$6&lt;=$H55)*(FV$6-$F55+1),$J55/2,$M55,TRUE)-_xlfn.NORM.DIST(AND(FV$6&gt;=$F55,FV$6&lt;=$H55)*(FU$6-$F55+1),$J55/2,$M55,TRUE))/(1-2*_xlfn.NORM.DIST(0,$J55/2,$M55,TRUE))*$D55+($K55="Steady Growth")*(AND(FV$6&gt;=$F55,FV$6&lt;=$H55)*((FV$6-$F55+1)/($J55*($J55+1)/2)*$D55))+($K55="custom")*CustCF!FP55</f>
        <v/>
      </c>
      <c r="FW55" s="87">
        <f>($K55="Bell Curve")*(_xlfn.NORM.DIST(AND(FW$6&gt;=$F55,FW$6&lt;=$H55)*(FW$6-$F55+1),$J55/2,$M55,TRUE)-_xlfn.NORM.DIST(AND(FW$6&gt;=$F55,FW$6&lt;=$H55)*(FV$6-$F55+1),$J55/2,$M55,TRUE))/(1-2*_xlfn.NORM.DIST(0,$J55/2,$M55,TRUE))*$D55+($K55="Steady Growth")*(AND(FW$6&gt;=$F55,FW$6&lt;=$H55)*((FW$6-$F55+1)/($J55*($J55+1)/2)*$D55))+($K55="custom")*CustCF!FQ55</f>
        <v/>
      </c>
      <c r="FX55" s="87">
        <f>($K55="Bell Curve")*(_xlfn.NORM.DIST(AND(FX$6&gt;=$F55,FX$6&lt;=$H55)*(FX$6-$F55+1),$J55/2,$M55,TRUE)-_xlfn.NORM.DIST(AND(FX$6&gt;=$F55,FX$6&lt;=$H55)*(FW$6-$F55+1),$J55/2,$M55,TRUE))/(1-2*_xlfn.NORM.DIST(0,$J55/2,$M55,TRUE))*$D55+($K55="Steady Growth")*(AND(FX$6&gt;=$F55,FX$6&lt;=$H55)*((FX$6-$F55+1)/($J55*($J55+1)/2)*$D55))+($K55="custom")*CustCF!FR55</f>
        <v/>
      </c>
      <c r="FY55" s="87">
        <f>($K55="Bell Curve")*(_xlfn.NORM.DIST(AND(FY$6&gt;=$F55,FY$6&lt;=$H55)*(FY$6-$F55+1),$J55/2,$M55,TRUE)-_xlfn.NORM.DIST(AND(FY$6&gt;=$F55,FY$6&lt;=$H55)*(FX$6-$F55+1),$J55/2,$M55,TRUE))/(1-2*_xlfn.NORM.DIST(0,$J55/2,$M55,TRUE))*$D55+($K55="Steady Growth")*(AND(FY$6&gt;=$F55,FY$6&lt;=$H55)*((FY$6-$F55+1)/($J55*($J55+1)/2)*$D55))+($K55="custom")*CustCF!FS55</f>
        <v/>
      </c>
      <c r="FZ55" s="87">
        <f>($K55="Bell Curve")*(_xlfn.NORM.DIST(AND(FZ$6&gt;=$F55,FZ$6&lt;=$H55)*(FZ$6-$F55+1),$J55/2,$M55,TRUE)-_xlfn.NORM.DIST(AND(FZ$6&gt;=$F55,FZ$6&lt;=$H55)*(FY$6-$F55+1),$J55/2,$M55,TRUE))/(1-2*_xlfn.NORM.DIST(0,$J55/2,$M55,TRUE))*$D55+($K55="Steady Growth")*(AND(FZ$6&gt;=$F55,FZ$6&lt;=$H55)*((FZ$6-$F55+1)/($J55*($J55+1)/2)*$D55))+($K55="custom")*CustCF!FT55</f>
        <v/>
      </c>
      <c r="GA55" s="87">
        <f>($K55="Bell Curve")*(_xlfn.NORM.DIST(AND(GA$6&gt;=$F55,GA$6&lt;=$H55)*(GA$6-$F55+1),$J55/2,$M55,TRUE)-_xlfn.NORM.DIST(AND(GA$6&gt;=$F55,GA$6&lt;=$H55)*(FZ$6-$F55+1),$J55/2,$M55,TRUE))/(1-2*_xlfn.NORM.DIST(0,$J55/2,$M55,TRUE))*$D55+($K55="Steady Growth")*(AND(GA$6&gt;=$F55,GA$6&lt;=$H55)*((GA$6-$F55+1)/($J55*($J55+1)/2)*$D55))+($K55="custom")*CustCF!FU55</f>
        <v/>
      </c>
      <c r="GB55" s="87">
        <f>($K55="Bell Curve")*(_xlfn.NORM.DIST(AND(GB$6&gt;=$F55,GB$6&lt;=$H55)*(GB$6-$F55+1),$J55/2,$M55,TRUE)-_xlfn.NORM.DIST(AND(GB$6&gt;=$F55,GB$6&lt;=$H55)*(GA$6-$F55+1),$J55/2,$M55,TRUE))/(1-2*_xlfn.NORM.DIST(0,$J55/2,$M55,TRUE))*$D55+($K55="Steady Growth")*(AND(GB$6&gt;=$F55,GB$6&lt;=$H55)*((GB$6-$F55+1)/($J55*($J55+1)/2)*$D55))+($K55="custom")*CustCF!FV55</f>
        <v/>
      </c>
      <c r="GC55" s="87">
        <f>($K55="Bell Curve")*(_xlfn.NORM.DIST(AND(GC$6&gt;=$F55,GC$6&lt;=$H55)*(GC$6-$F55+1),$J55/2,$M55,TRUE)-_xlfn.NORM.DIST(AND(GC$6&gt;=$F55,GC$6&lt;=$H55)*(GB$6-$F55+1),$J55/2,$M55,TRUE))/(1-2*_xlfn.NORM.DIST(0,$J55/2,$M55,TRUE))*$D55+($K55="Steady Growth")*(AND(GC$6&gt;=$F55,GC$6&lt;=$H55)*((GC$6-$F55+1)/($J55*($J55+1)/2)*$D55))+($K55="custom")*CustCF!FW55</f>
        <v/>
      </c>
      <c r="GD55" s="87">
        <f>($K55="Bell Curve")*(_xlfn.NORM.DIST(AND(GD$6&gt;=$F55,GD$6&lt;=$H55)*(GD$6-$F55+1),$J55/2,$M55,TRUE)-_xlfn.NORM.DIST(AND(GD$6&gt;=$F55,GD$6&lt;=$H55)*(GC$6-$F55+1),$J55/2,$M55,TRUE))/(1-2*_xlfn.NORM.DIST(0,$J55/2,$M55,TRUE))*$D55+($K55="Steady Growth")*(AND(GD$6&gt;=$F55,GD$6&lt;=$H55)*((GD$6-$F55+1)/($J55*($J55+1)/2)*$D55))+($K55="custom")*CustCF!FX55</f>
        <v/>
      </c>
      <c r="GE55" s="87">
        <f>($K55="Bell Curve")*(_xlfn.NORM.DIST(AND(GE$6&gt;=$F55,GE$6&lt;=$H55)*(GE$6-$F55+1),$J55/2,$M55,TRUE)-_xlfn.NORM.DIST(AND(GE$6&gt;=$F55,GE$6&lt;=$H55)*(GD$6-$F55+1),$J55/2,$M55,TRUE))/(1-2*_xlfn.NORM.DIST(0,$J55/2,$M55,TRUE))*$D55+($K55="Steady Growth")*(AND(GE$6&gt;=$F55,GE$6&lt;=$H55)*((GE$6-$F55+1)/($J55*($J55+1)/2)*$D55))+($K55="custom")*CustCF!FY55</f>
        <v/>
      </c>
      <c r="GF55" s="87">
        <f>($K55="Bell Curve")*(_xlfn.NORM.DIST(AND(GF$6&gt;=$F55,GF$6&lt;=$H55)*(GF$6-$F55+1),$J55/2,$M55,TRUE)-_xlfn.NORM.DIST(AND(GF$6&gt;=$F55,GF$6&lt;=$H55)*(GE$6-$F55+1),$J55/2,$M55,TRUE))/(1-2*_xlfn.NORM.DIST(0,$J55/2,$M55,TRUE))*$D55+($K55="Steady Growth")*(AND(GF$6&gt;=$F55,GF$6&lt;=$H55)*((GF$6-$F55+1)/($J55*($J55+1)/2)*$D55))+($K55="custom")*CustCF!FZ55</f>
        <v/>
      </c>
      <c r="GG55" s="87">
        <f>($K55="Bell Curve")*(_xlfn.NORM.DIST(AND(GG$6&gt;=$F55,GG$6&lt;=$H55)*(GG$6-$F55+1),$J55/2,$M55,TRUE)-_xlfn.NORM.DIST(AND(GG$6&gt;=$F55,GG$6&lt;=$H55)*(GF$6-$F55+1),$J55/2,$M55,TRUE))/(1-2*_xlfn.NORM.DIST(0,$J55/2,$M55,TRUE))*$D55+($K55="Steady Growth")*(AND(GG$6&gt;=$F55,GG$6&lt;=$H55)*((GG$6-$F55+1)/($J55*($J55+1)/2)*$D55))+($K55="custom")*CustCF!GA55</f>
        <v/>
      </c>
      <c r="GH55" s="87">
        <f>($K55="Bell Curve")*(_xlfn.NORM.DIST(AND(GH$6&gt;=$F55,GH$6&lt;=$H55)*(GH$6-$F55+1),$J55/2,$M55,TRUE)-_xlfn.NORM.DIST(AND(GH$6&gt;=$F55,GH$6&lt;=$H55)*(GG$6-$F55+1),$J55/2,$M55,TRUE))/(1-2*_xlfn.NORM.DIST(0,$J55/2,$M55,TRUE))*$D55+($K55="Steady Growth")*(AND(GH$6&gt;=$F55,GH$6&lt;=$H55)*((GH$6-$F55+1)/($J55*($J55+1)/2)*$D55))+($K55="custom")*CustCF!GB55</f>
        <v/>
      </c>
      <c r="GI55" s="87">
        <f>($K55="Bell Curve")*(_xlfn.NORM.DIST(AND(GI$6&gt;=$F55,GI$6&lt;=$H55)*(GI$6-$F55+1),$J55/2,$M55,TRUE)-_xlfn.NORM.DIST(AND(GI$6&gt;=$F55,GI$6&lt;=$H55)*(GH$6-$F55+1),$J55/2,$M55,TRUE))/(1-2*_xlfn.NORM.DIST(0,$J55/2,$M55,TRUE))*$D55+($K55="Steady Growth")*(AND(GI$6&gt;=$F55,GI$6&lt;=$H55)*((GI$6-$F55+1)/($J55*($J55+1)/2)*$D55))+($K55="custom")*CustCF!GC55</f>
        <v/>
      </c>
      <c r="GJ55" s="87">
        <f>($K55="Bell Curve")*(_xlfn.NORM.DIST(AND(GJ$6&gt;=$F55,GJ$6&lt;=$H55)*(GJ$6-$F55+1),$J55/2,$M55,TRUE)-_xlfn.NORM.DIST(AND(GJ$6&gt;=$F55,GJ$6&lt;=$H55)*(GI$6-$F55+1),$J55/2,$M55,TRUE))/(1-2*_xlfn.NORM.DIST(0,$J55/2,$M55,TRUE))*$D55+($K55="Steady Growth")*(AND(GJ$6&gt;=$F55,GJ$6&lt;=$H55)*((GJ$6-$F55+1)/($J55*($J55+1)/2)*$D55))+($K55="custom")*CustCF!GD55</f>
        <v/>
      </c>
      <c r="GK55" s="87">
        <f>($K55="Bell Curve")*(_xlfn.NORM.DIST(AND(GK$6&gt;=$F55,GK$6&lt;=$H55)*(GK$6-$F55+1),$J55/2,$M55,TRUE)-_xlfn.NORM.DIST(AND(GK$6&gt;=$F55,GK$6&lt;=$H55)*(GJ$6-$F55+1),$J55/2,$M55,TRUE))/(1-2*_xlfn.NORM.DIST(0,$J55/2,$M55,TRUE))*$D55+($K55="Steady Growth")*(AND(GK$6&gt;=$F55,GK$6&lt;=$H55)*((GK$6-$F55+1)/($J55*($J55+1)/2)*$D55))+($K55="custom")*CustCF!GE55</f>
        <v/>
      </c>
      <c r="GL55" s="87">
        <f>($K55="Bell Curve")*(_xlfn.NORM.DIST(AND(GL$6&gt;=$F55,GL$6&lt;=$H55)*(GL$6-$F55+1),$J55/2,$M55,TRUE)-_xlfn.NORM.DIST(AND(GL$6&gt;=$F55,GL$6&lt;=$H55)*(GK$6-$F55+1),$J55/2,$M55,TRUE))/(1-2*_xlfn.NORM.DIST(0,$J55/2,$M55,TRUE))*$D55+($K55="Steady Growth")*(AND(GL$6&gt;=$F55,GL$6&lt;=$H55)*((GL$6-$F55+1)/($J55*($J55+1)/2)*$D55))+($K55="custom")*CustCF!GF55</f>
        <v/>
      </c>
      <c r="GM55" s="87">
        <f>($K55="Bell Curve")*(_xlfn.NORM.DIST(AND(GM$6&gt;=$F55,GM$6&lt;=$H55)*(GM$6-$F55+1),$J55/2,$M55,TRUE)-_xlfn.NORM.DIST(AND(GM$6&gt;=$F55,GM$6&lt;=$H55)*(GL$6-$F55+1),$J55/2,$M55,TRUE))/(1-2*_xlfn.NORM.DIST(0,$J55/2,$M55,TRUE))*$D55+($K55="Steady Growth")*(AND(GM$6&gt;=$F55,GM$6&lt;=$H55)*((GM$6-$F55+1)/($J55*($J55+1)/2)*$D55))+($K55="custom")*CustCF!GG55</f>
        <v/>
      </c>
      <c r="GN55" s="257">
        <f>($K55="Bell Curve")*(_xlfn.NORM.DIST(AND(GN$6&gt;=$F55,GN$6&lt;=$H55)*(GN$6-$F55+1),$J55/2,$M55,TRUE)-_xlfn.NORM.DIST(AND(GN$6&gt;=$F55,GN$6&lt;=$H55)*(GM$6-$F55+1),$J55/2,$M55,TRUE))/(1-2*_xlfn.NORM.DIST(0,$J55/2,$M55,TRUE))*$D55+($K55="Steady Growth")*(AND(GN$6&gt;=$F55,GN$6&lt;=$H55)*((GN$6-$F55+1)/($J55*($J55+1)/2)*$D55))+($K55="custom")*CustCF!GH55</f>
        <v/>
      </c>
      <c r="GO55" s="1" t="n"/>
      <c r="GP55" s="63" t="n"/>
    </row>
    <row r="56" hidden="1" outlineLevel="1">
      <c r="A56" s="1" t="n"/>
      <c r="B56" s="1" t="n"/>
      <c r="C56" s="251">
        <f>Budget!T27</f>
        <v/>
      </c>
      <c r="D56" s="14">
        <f>Budget!U27</f>
        <v/>
      </c>
      <c r="E56" s="14">
        <f>IF(D56&lt;&gt;0,F56,"")</f>
        <v/>
      </c>
      <c r="F56" s="252" t="n">
        <v>0</v>
      </c>
      <c r="G56" s="921">
        <f>IF(L56="custom",CustCF!F56,INDEX($P$8:$GN$8,MATCH(F56,$P$6:$GN$6,0)))</f>
        <v/>
      </c>
      <c r="H56" s="252" t="n">
        <v>0</v>
      </c>
      <c r="I56" s="921">
        <f>IF(L56="custom",CustCF!G56,INDEX($P$8:$GN$8,MATCH(H56,$P$6:$GN$6,0)))</f>
        <v/>
      </c>
      <c r="J56" s="249">
        <f>H56-F56+1</f>
        <v/>
      </c>
      <c r="K56" s="254" t="inlineStr">
        <is>
          <t>Bell Curve</t>
        </is>
      </c>
      <c r="L56" s="255" t="inlineStr">
        <is>
          <t>Flat (9)</t>
        </is>
      </c>
      <c r="M56" s="256">
        <f>INDEX($D$261:$D$266,MATCH(L56,$C$261:$C$266,0))</f>
        <v/>
      </c>
      <c r="N56" s="13">
        <f>SUM(P56:GN56)</f>
        <v/>
      </c>
      <c r="O56" s="14" t="n"/>
      <c r="P56" s="87">
        <f>($K56="Bell Curve")*(_xlfn.NORM.DIST(AND(P$6&gt;=$F56,P$6&lt;=$H56)*(P$6-$F56+1),$J56/2,$M56,TRUE)-_xlfn.NORM.DIST(AND(P$6&gt;=$F56,P$6&lt;=$H56)*(O$6-$F56+1),$J56/2,$M56,TRUE))/(1-2*_xlfn.NORM.DIST(0,$J56/2,$M56,TRUE))*$D56+($K56="Steady Growth")*(AND(P$6&gt;=$F56,P$6&lt;=$H56)*((P$6-$F56+1)/($J56*($J56+1)/2)*$D56))+($K56="custom")*CustCF!J56</f>
        <v/>
      </c>
      <c r="Q56" s="87">
        <f>($K56="Bell Curve")*(_xlfn.NORM.DIST(AND(Q$6&gt;=$F56,Q$6&lt;=$H56)*(Q$6-$F56+1),$J56/2,$M56,TRUE)-_xlfn.NORM.DIST(AND(Q$6&gt;=$F56,Q$6&lt;=$H56)*(P$6-$F56+1),$J56/2,$M56,TRUE))/(1-2*_xlfn.NORM.DIST(0,$J56/2,$M56,TRUE))*$D56+($K56="Steady Growth")*(AND(Q$6&gt;=$F56,Q$6&lt;=$H56)*((Q$6-$F56+1)/($J56*($J56+1)/2)*$D56))+($K56="custom")*CustCF!K56</f>
        <v/>
      </c>
      <c r="R56" s="87">
        <f>($K56="Bell Curve")*(_xlfn.NORM.DIST(AND(R$6&gt;=$F56,R$6&lt;=$H56)*(R$6-$F56+1),$J56/2,$M56,TRUE)-_xlfn.NORM.DIST(AND(R$6&gt;=$F56,R$6&lt;=$H56)*(Q$6-$F56+1),$J56/2,$M56,TRUE))/(1-2*_xlfn.NORM.DIST(0,$J56/2,$M56,TRUE))*$D56+($K56="Steady Growth")*(AND(R$6&gt;=$F56,R$6&lt;=$H56)*((R$6-$F56+1)/($J56*($J56+1)/2)*$D56))+($K56="custom")*CustCF!L56</f>
        <v/>
      </c>
      <c r="S56" s="87">
        <f>($K56="Bell Curve")*(_xlfn.NORM.DIST(AND(S$6&gt;=$F56,S$6&lt;=$H56)*(S$6-$F56+1),$J56/2,$M56,TRUE)-_xlfn.NORM.DIST(AND(S$6&gt;=$F56,S$6&lt;=$H56)*(R$6-$F56+1),$J56/2,$M56,TRUE))/(1-2*_xlfn.NORM.DIST(0,$J56/2,$M56,TRUE))*$D56+($K56="Steady Growth")*(AND(S$6&gt;=$F56,S$6&lt;=$H56)*((S$6-$F56+1)/($J56*($J56+1)/2)*$D56))+($K56="custom")*CustCF!M56</f>
        <v/>
      </c>
      <c r="T56" s="87">
        <f>($K56="Bell Curve")*(_xlfn.NORM.DIST(AND(T$6&gt;=$F56,T$6&lt;=$H56)*(T$6-$F56+1),$J56/2,$M56,TRUE)-_xlfn.NORM.DIST(AND(T$6&gt;=$F56,T$6&lt;=$H56)*(S$6-$F56+1),$J56/2,$M56,TRUE))/(1-2*_xlfn.NORM.DIST(0,$J56/2,$M56,TRUE))*$D56+($K56="Steady Growth")*(AND(T$6&gt;=$F56,T$6&lt;=$H56)*((T$6-$F56+1)/($J56*($J56+1)/2)*$D56))+($K56="custom")*CustCF!N56</f>
        <v/>
      </c>
      <c r="U56" s="87">
        <f>($K56="Bell Curve")*(_xlfn.NORM.DIST(AND(U$6&gt;=$F56,U$6&lt;=$H56)*(U$6-$F56+1),$J56/2,$M56,TRUE)-_xlfn.NORM.DIST(AND(U$6&gt;=$F56,U$6&lt;=$H56)*(T$6-$F56+1),$J56/2,$M56,TRUE))/(1-2*_xlfn.NORM.DIST(0,$J56/2,$M56,TRUE))*$D56+($K56="Steady Growth")*(AND(U$6&gt;=$F56,U$6&lt;=$H56)*((U$6-$F56+1)/($J56*($J56+1)/2)*$D56))+($K56="custom")*CustCF!O56</f>
        <v/>
      </c>
      <c r="V56" s="87">
        <f>($K56="Bell Curve")*(_xlfn.NORM.DIST(AND(V$6&gt;=$F56,V$6&lt;=$H56)*(V$6-$F56+1),$J56/2,$M56,TRUE)-_xlfn.NORM.DIST(AND(V$6&gt;=$F56,V$6&lt;=$H56)*(U$6-$F56+1),$J56/2,$M56,TRUE))/(1-2*_xlfn.NORM.DIST(0,$J56/2,$M56,TRUE))*$D56+($K56="Steady Growth")*(AND(V$6&gt;=$F56,V$6&lt;=$H56)*((V$6-$F56+1)/($J56*($J56+1)/2)*$D56))+($K56="custom")*CustCF!P56</f>
        <v/>
      </c>
      <c r="W56" s="87">
        <f>($K56="Bell Curve")*(_xlfn.NORM.DIST(AND(W$6&gt;=$F56,W$6&lt;=$H56)*(W$6-$F56+1),$J56/2,$M56,TRUE)-_xlfn.NORM.DIST(AND(W$6&gt;=$F56,W$6&lt;=$H56)*(V$6-$F56+1),$J56/2,$M56,TRUE))/(1-2*_xlfn.NORM.DIST(0,$J56/2,$M56,TRUE))*$D56+($K56="Steady Growth")*(AND(W$6&gt;=$F56,W$6&lt;=$H56)*((W$6-$F56+1)/($J56*($J56+1)/2)*$D56))+($K56="custom")*CustCF!Q56</f>
        <v/>
      </c>
      <c r="X56" s="87">
        <f>($K56="Bell Curve")*(_xlfn.NORM.DIST(AND(X$6&gt;=$F56,X$6&lt;=$H56)*(X$6-$F56+1),$J56/2,$M56,TRUE)-_xlfn.NORM.DIST(AND(X$6&gt;=$F56,X$6&lt;=$H56)*(W$6-$F56+1),$J56/2,$M56,TRUE))/(1-2*_xlfn.NORM.DIST(0,$J56/2,$M56,TRUE))*$D56+($K56="Steady Growth")*(AND(X$6&gt;=$F56,X$6&lt;=$H56)*((X$6-$F56+1)/($J56*($J56+1)/2)*$D56))+($K56="custom")*CustCF!R56</f>
        <v/>
      </c>
      <c r="Y56" s="87">
        <f>($K56="Bell Curve")*(_xlfn.NORM.DIST(AND(Y$6&gt;=$F56,Y$6&lt;=$H56)*(Y$6-$F56+1),$J56/2,$M56,TRUE)-_xlfn.NORM.DIST(AND(Y$6&gt;=$F56,Y$6&lt;=$H56)*(X$6-$F56+1),$J56/2,$M56,TRUE))/(1-2*_xlfn.NORM.DIST(0,$J56/2,$M56,TRUE))*$D56+($K56="Steady Growth")*(AND(Y$6&gt;=$F56,Y$6&lt;=$H56)*((Y$6-$F56+1)/($J56*($J56+1)/2)*$D56))+($K56="custom")*CustCF!S56</f>
        <v/>
      </c>
      <c r="Z56" s="87">
        <f>($K56="Bell Curve")*(_xlfn.NORM.DIST(AND(Z$6&gt;=$F56,Z$6&lt;=$H56)*(Z$6-$F56+1),$J56/2,$M56,TRUE)-_xlfn.NORM.DIST(AND(Z$6&gt;=$F56,Z$6&lt;=$H56)*(Y$6-$F56+1),$J56/2,$M56,TRUE))/(1-2*_xlfn.NORM.DIST(0,$J56/2,$M56,TRUE))*$D56+($K56="Steady Growth")*(AND(Z$6&gt;=$F56,Z$6&lt;=$H56)*((Z$6-$F56+1)/($J56*($J56+1)/2)*$D56))+($K56="custom")*CustCF!T56</f>
        <v/>
      </c>
      <c r="AA56" s="87">
        <f>($K56="Bell Curve")*(_xlfn.NORM.DIST(AND(AA$6&gt;=$F56,AA$6&lt;=$H56)*(AA$6-$F56+1),$J56/2,$M56,TRUE)-_xlfn.NORM.DIST(AND(AA$6&gt;=$F56,AA$6&lt;=$H56)*(Z$6-$F56+1),$J56/2,$M56,TRUE))/(1-2*_xlfn.NORM.DIST(0,$J56/2,$M56,TRUE))*$D56+($K56="Steady Growth")*(AND(AA$6&gt;=$F56,AA$6&lt;=$H56)*((AA$6-$F56+1)/($J56*($J56+1)/2)*$D56))+($K56="custom")*CustCF!U56</f>
        <v/>
      </c>
      <c r="AB56" s="87">
        <f>($K56="Bell Curve")*(_xlfn.NORM.DIST(AND(AB$6&gt;=$F56,AB$6&lt;=$H56)*(AB$6-$F56+1),$J56/2,$M56,TRUE)-_xlfn.NORM.DIST(AND(AB$6&gt;=$F56,AB$6&lt;=$H56)*(AA$6-$F56+1),$J56/2,$M56,TRUE))/(1-2*_xlfn.NORM.DIST(0,$J56/2,$M56,TRUE))*$D56+($K56="Steady Growth")*(AND(AB$6&gt;=$F56,AB$6&lt;=$H56)*((AB$6-$F56+1)/($J56*($J56+1)/2)*$D56))+($K56="custom")*CustCF!V56</f>
        <v/>
      </c>
      <c r="AC56" s="87">
        <f>($K56="Bell Curve")*(_xlfn.NORM.DIST(AND(AC$6&gt;=$F56,AC$6&lt;=$H56)*(AC$6-$F56+1),$J56/2,$M56,TRUE)-_xlfn.NORM.DIST(AND(AC$6&gt;=$F56,AC$6&lt;=$H56)*(AB$6-$F56+1),$J56/2,$M56,TRUE))/(1-2*_xlfn.NORM.DIST(0,$J56/2,$M56,TRUE))*$D56+($K56="Steady Growth")*(AND(AC$6&gt;=$F56,AC$6&lt;=$H56)*((AC$6-$F56+1)/($J56*($J56+1)/2)*$D56))+($K56="custom")*CustCF!W56</f>
        <v/>
      </c>
      <c r="AD56" s="87">
        <f>($K56="Bell Curve")*(_xlfn.NORM.DIST(AND(AD$6&gt;=$F56,AD$6&lt;=$H56)*(AD$6-$F56+1),$J56/2,$M56,TRUE)-_xlfn.NORM.DIST(AND(AD$6&gt;=$F56,AD$6&lt;=$H56)*(AC$6-$F56+1),$J56/2,$M56,TRUE))/(1-2*_xlfn.NORM.DIST(0,$J56/2,$M56,TRUE))*$D56+($K56="Steady Growth")*(AND(AD$6&gt;=$F56,AD$6&lt;=$H56)*((AD$6-$F56+1)/($J56*($J56+1)/2)*$D56))+($K56="custom")*CustCF!X56</f>
        <v/>
      </c>
      <c r="AE56" s="87">
        <f>($K56="Bell Curve")*(_xlfn.NORM.DIST(AND(AE$6&gt;=$F56,AE$6&lt;=$H56)*(AE$6-$F56+1),$J56/2,$M56,TRUE)-_xlfn.NORM.DIST(AND(AE$6&gt;=$F56,AE$6&lt;=$H56)*(AD$6-$F56+1),$J56/2,$M56,TRUE))/(1-2*_xlfn.NORM.DIST(0,$J56/2,$M56,TRUE))*$D56+($K56="Steady Growth")*(AND(AE$6&gt;=$F56,AE$6&lt;=$H56)*((AE$6-$F56+1)/($J56*($J56+1)/2)*$D56))+($K56="custom")*CustCF!Y56</f>
        <v/>
      </c>
      <c r="AF56" s="87">
        <f>($K56="Bell Curve")*(_xlfn.NORM.DIST(AND(AF$6&gt;=$F56,AF$6&lt;=$H56)*(AF$6-$F56+1),$J56/2,$M56,TRUE)-_xlfn.NORM.DIST(AND(AF$6&gt;=$F56,AF$6&lt;=$H56)*(AE$6-$F56+1),$J56/2,$M56,TRUE))/(1-2*_xlfn.NORM.DIST(0,$J56/2,$M56,TRUE))*$D56+($K56="Steady Growth")*(AND(AF$6&gt;=$F56,AF$6&lt;=$H56)*((AF$6-$F56+1)/($J56*($J56+1)/2)*$D56))+($K56="custom")*CustCF!Z56</f>
        <v/>
      </c>
      <c r="AG56" s="87">
        <f>($K56="Bell Curve")*(_xlfn.NORM.DIST(AND(AG$6&gt;=$F56,AG$6&lt;=$H56)*(AG$6-$F56+1),$J56/2,$M56,TRUE)-_xlfn.NORM.DIST(AND(AG$6&gt;=$F56,AG$6&lt;=$H56)*(AF$6-$F56+1),$J56/2,$M56,TRUE))/(1-2*_xlfn.NORM.DIST(0,$J56/2,$M56,TRUE))*$D56+($K56="Steady Growth")*(AND(AG$6&gt;=$F56,AG$6&lt;=$H56)*((AG$6-$F56+1)/($J56*($J56+1)/2)*$D56))+($K56="custom")*CustCF!AA56</f>
        <v/>
      </c>
      <c r="AH56" s="87">
        <f>($K56="Bell Curve")*(_xlfn.NORM.DIST(AND(AH$6&gt;=$F56,AH$6&lt;=$H56)*(AH$6-$F56+1),$J56/2,$M56,TRUE)-_xlfn.NORM.DIST(AND(AH$6&gt;=$F56,AH$6&lt;=$H56)*(AG$6-$F56+1),$J56/2,$M56,TRUE))/(1-2*_xlfn.NORM.DIST(0,$J56/2,$M56,TRUE))*$D56+($K56="Steady Growth")*(AND(AH$6&gt;=$F56,AH$6&lt;=$H56)*((AH$6-$F56+1)/($J56*($J56+1)/2)*$D56))+($K56="custom")*CustCF!AB56</f>
        <v/>
      </c>
      <c r="AI56" s="87">
        <f>($K56="Bell Curve")*(_xlfn.NORM.DIST(AND(AI$6&gt;=$F56,AI$6&lt;=$H56)*(AI$6-$F56+1),$J56/2,$M56,TRUE)-_xlfn.NORM.DIST(AND(AI$6&gt;=$F56,AI$6&lt;=$H56)*(AH$6-$F56+1),$J56/2,$M56,TRUE))/(1-2*_xlfn.NORM.DIST(0,$J56/2,$M56,TRUE))*$D56+($K56="Steady Growth")*(AND(AI$6&gt;=$F56,AI$6&lt;=$H56)*((AI$6-$F56+1)/($J56*($J56+1)/2)*$D56))+($K56="custom")*CustCF!AC56</f>
        <v/>
      </c>
      <c r="AJ56" s="87">
        <f>($K56="Bell Curve")*(_xlfn.NORM.DIST(AND(AJ$6&gt;=$F56,AJ$6&lt;=$H56)*(AJ$6-$F56+1),$J56/2,$M56,TRUE)-_xlfn.NORM.DIST(AND(AJ$6&gt;=$F56,AJ$6&lt;=$H56)*(AI$6-$F56+1),$J56/2,$M56,TRUE))/(1-2*_xlfn.NORM.DIST(0,$J56/2,$M56,TRUE))*$D56+($K56="Steady Growth")*(AND(AJ$6&gt;=$F56,AJ$6&lt;=$H56)*((AJ$6-$F56+1)/($J56*($J56+1)/2)*$D56))+($K56="custom")*CustCF!AD56</f>
        <v/>
      </c>
      <c r="AK56" s="87">
        <f>($K56="Bell Curve")*(_xlfn.NORM.DIST(AND(AK$6&gt;=$F56,AK$6&lt;=$H56)*(AK$6-$F56+1),$J56/2,$M56,TRUE)-_xlfn.NORM.DIST(AND(AK$6&gt;=$F56,AK$6&lt;=$H56)*(AJ$6-$F56+1),$J56/2,$M56,TRUE))/(1-2*_xlfn.NORM.DIST(0,$J56/2,$M56,TRUE))*$D56+($K56="Steady Growth")*(AND(AK$6&gt;=$F56,AK$6&lt;=$H56)*((AK$6-$F56+1)/($J56*($J56+1)/2)*$D56))+($K56="custom")*CustCF!AE56</f>
        <v/>
      </c>
      <c r="AL56" s="87">
        <f>($K56="Bell Curve")*(_xlfn.NORM.DIST(AND(AL$6&gt;=$F56,AL$6&lt;=$H56)*(AL$6-$F56+1),$J56/2,$M56,TRUE)-_xlfn.NORM.DIST(AND(AL$6&gt;=$F56,AL$6&lt;=$H56)*(AK$6-$F56+1),$J56/2,$M56,TRUE))/(1-2*_xlfn.NORM.DIST(0,$J56/2,$M56,TRUE))*$D56+($K56="Steady Growth")*(AND(AL$6&gt;=$F56,AL$6&lt;=$H56)*((AL$6-$F56+1)/($J56*($J56+1)/2)*$D56))+($K56="custom")*CustCF!AF56</f>
        <v/>
      </c>
      <c r="AM56" s="87">
        <f>($K56="Bell Curve")*(_xlfn.NORM.DIST(AND(AM$6&gt;=$F56,AM$6&lt;=$H56)*(AM$6-$F56+1),$J56/2,$M56,TRUE)-_xlfn.NORM.DIST(AND(AM$6&gt;=$F56,AM$6&lt;=$H56)*(AL$6-$F56+1),$J56/2,$M56,TRUE))/(1-2*_xlfn.NORM.DIST(0,$J56/2,$M56,TRUE))*$D56+($K56="Steady Growth")*(AND(AM$6&gt;=$F56,AM$6&lt;=$H56)*((AM$6-$F56+1)/($J56*($J56+1)/2)*$D56))+($K56="custom")*CustCF!AG56</f>
        <v/>
      </c>
      <c r="AN56" s="87">
        <f>($K56="Bell Curve")*(_xlfn.NORM.DIST(AND(AN$6&gt;=$F56,AN$6&lt;=$H56)*(AN$6-$F56+1),$J56/2,$M56,TRUE)-_xlfn.NORM.DIST(AND(AN$6&gt;=$F56,AN$6&lt;=$H56)*(AM$6-$F56+1),$J56/2,$M56,TRUE))/(1-2*_xlfn.NORM.DIST(0,$J56/2,$M56,TRUE))*$D56+($K56="Steady Growth")*(AND(AN$6&gt;=$F56,AN$6&lt;=$H56)*((AN$6-$F56+1)/($J56*($J56+1)/2)*$D56))+($K56="custom")*CustCF!AH56</f>
        <v/>
      </c>
      <c r="AO56" s="87">
        <f>($K56="Bell Curve")*(_xlfn.NORM.DIST(AND(AO$6&gt;=$F56,AO$6&lt;=$H56)*(AO$6-$F56+1),$J56/2,$M56,TRUE)-_xlfn.NORM.DIST(AND(AO$6&gt;=$F56,AO$6&lt;=$H56)*(AN$6-$F56+1),$J56/2,$M56,TRUE))/(1-2*_xlfn.NORM.DIST(0,$J56/2,$M56,TRUE))*$D56+($K56="Steady Growth")*(AND(AO$6&gt;=$F56,AO$6&lt;=$H56)*((AO$6-$F56+1)/($J56*($J56+1)/2)*$D56))+($K56="custom")*CustCF!AI56</f>
        <v/>
      </c>
      <c r="AP56" s="87">
        <f>($K56="Bell Curve")*(_xlfn.NORM.DIST(AND(AP$6&gt;=$F56,AP$6&lt;=$H56)*(AP$6-$F56+1),$J56/2,$M56,TRUE)-_xlfn.NORM.DIST(AND(AP$6&gt;=$F56,AP$6&lt;=$H56)*(AO$6-$F56+1),$J56/2,$M56,TRUE))/(1-2*_xlfn.NORM.DIST(0,$J56/2,$M56,TRUE))*$D56+($K56="Steady Growth")*(AND(AP$6&gt;=$F56,AP$6&lt;=$H56)*((AP$6-$F56+1)/($J56*($J56+1)/2)*$D56))+($K56="custom")*CustCF!AJ56</f>
        <v/>
      </c>
      <c r="AQ56" s="87">
        <f>($K56="Bell Curve")*(_xlfn.NORM.DIST(AND(AQ$6&gt;=$F56,AQ$6&lt;=$H56)*(AQ$6-$F56+1),$J56/2,$M56,TRUE)-_xlfn.NORM.DIST(AND(AQ$6&gt;=$F56,AQ$6&lt;=$H56)*(AP$6-$F56+1),$J56/2,$M56,TRUE))/(1-2*_xlfn.NORM.DIST(0,$J56/2,$M56,TRUE))*$D56+($K56="Steady Growth")*(AND(AQ$6&gt;=$F56,AQ$6&lt;=$H56)*((AQ$6-$F56+1)/($J56*($J56+1)/2)*$D56))+($K56="custom")*CustCF!AK56</f>
        <v/>
      </c>
      <c r="AR56" s="87">
        <f>($K56="Bell Curve")*(_xlfn.NORM.DIST(AND(AR$6&gt;=$F56,AR$6&lt;=$H56)*(AR$6-$F56+1),$J56/2,$M56,TRUE)-_xlfn.NORM.DIST(AND(AR$6&gt;=$F56,AR$6&lt;=$H56)*(AQ$6-$F56+1),$J56/2,$M56,TRUE))/(1-2*_xlfn.NORM.DIST(0,$J56/2,$M56,TRUE))*$D56+($K56="Steady Growth")*(AND(AR$6&gt;=$F56,AR$6&lt;=$H56)*((AR$6-$F56+1)/($J56*($J56+1)/2)*$D56))+($K56="custom")*CustCF!AL56</f>
        <v/>
      </c>
      <c r="AS56" s="87">
        <f>($K56="Bell Curve")*(_xlfn.NORM.DIST(AND(AS$6&gt;=$F56,AS$6&lt;=$H56)*(AS$6-$F56+1),$J56/2,$M56,TRUE)-_xlfn.NORM.DIST(AND(AS$6&gt;=$F56,AS$6&lt;=$H56)*(AR$6-$F56+1),$J56/2,$M56,TRUE))/(1-2*_xlfn.NORM.DIST(0,$J56/2,$M56,TRUE))*$D56+($K56="Steady Growth")*(AND(AS$6&gt;=$F56,AS$6&lt;=$H56)*((AS$6-$F56+1)/($J56*($J56+1)/2)*$D56))+($K56="custom")*CustCF!AM56</f>
        <v/>
      </c>
      <c r="AT56" s="87">
        <f>($K56="Bell Curve")*(_xlfn.NORM.DIST(AND(AT$6&gt;=$F56,AT$6&lt;=$H56)*(AT$6-$F56+1),$J56/2,$M56,TRUE)-_xlfn.NORM.DIST(AND(AT$6&gt;=$F56,AT$6&lt;=$H56)*(AS$6-$F56+1),$J56/2,$M56,TRUE))/(1-2*_xlfn.NORM.DIST(0,$J56/2,$M56,TRUE))*$D56+($K56="Steady Growth")*(AND(AT$6&gt;=$F56,AT$6&lt;=$H56)*((AT$6-$F56+1)/($J56*($J56+1)/2)*$D56))+($K56="custom")*CustCF!AN56</f>
        <v/>
      </c>
      <c r="AU56" s="87">
        <f>($K56="Bell Curve")*(_xlfn.NORM.DIST(AND(AU$6&gt;=$F56,AU$6&lt;=$H56)*(AU$6-$F56+1),$J56/2,$M56,TRUE)-_xlfn.NORM.DIST(AND(AU$6&gt;=$F56,AU$6&lt;=$H56)*(AT$6-$F56+1),$J56/2,$M56,TRUE))/(1-2*_xlfn.NORM.DIST(0,$J56/2,$M56,TRUE))*$D56+($K56="Steady Growth")*(AND(AU$6&gt;=$F56,AU$6&lt;=$H56)*((AU$6-$F56+1)/($J56*($J56+1)/2)*$D56))+($K56="custom")*CustCF!AO56</f>
        <v/>
      </c>
      <c r="AV56" s="87">
        <f>($K56="Bell Curve")*(_xlfn.NORM.DIST(AND(AV$6&gt;=$F56,AV$6&lt;=$H56)*(AV$6-$F56+1),$J56/2,$M56,TRUE)-_xlfn.NORM.DIST(AND(AV$6&gt;=$F56,AV$6&lt;=$H56)*(AU$6-$F56+1),$J56/2,$M56,TRUE))/(1-2*_xlfn.NORM.DIST(0,$J56/2,$M56,TRUE))*$D56+($K56="Steady Growth")*(AND(AV$6&gt;=$F56,AV$6&lt;=$H56)*((AV$6-$F56+1)/($J56*($J56+1)/2)*$D56))+($K56="custom")*CustCF!AP56</f>
        <v/>
      </c>
      <c r="AW56" s="87">
        <f>($K56="Bell Curve")*(_xlfn.NORM.DIST(AND(AW$6&gt;=$F56,AW$6&lt;=$H56)*(AW$6-$F56+1),$J56/2,$M56,TRUE)-_xlfn.NORM.DIST(AND(AW$6&gt;=$F56,AW$6&lt;=$H56)*(AV$6-$F56+1),$J56/2,$M56,TRUE))/(1-2*_xlfn.NORM.DIST(0,$J56/2,$M56,TRUE))*$D56+($K56="Steady Growth")*(AND(AW$6&gt;=$F56,AW$6&lt;=$H56)*((AW$6-$F56+1)/($J56*($J56+1)/2)*$D56))+($K56="custom")*CustCF!AQ56</f>
        <v/>
      </c>
      <c r="AX56" s="87">
        <f>($K56="Bell Curve")*(_xlfn.NORM.DIST(AND(AX$6&gt;=$F56,AX$6&lt;=$H56)*(AX$6-$F56+1),$J56/2,$M56,TRUE)-_xlfn.NORM.DIST(AND(AX$6&gt;=$F56,AX$6&lt;=$H56)*(AW$6-$F56+1),$J56/2,$M56,TRUE))/(1-2*_xlfn.NORM.DIST(0,$J56/2,$M56,TRUE))*$D56+($K56="Steady Growth")*(AND(AX$6&gt;=$F56,AX$6&lt;=$H56)*((AX$6-$F56+1)/($J56*($J56+1)/2)*$D56))+($K56="custom")*CustCF!AR56</f>
        <v/>
      </c>
      <c r="AY56" s="87">
        <f>($K56="Bell Curve")*(_xlfn.NORM.DIST(AND(AY$6&gt;=$F56,AY$6&lt;=$H56)*(AY$6-$F56+1),$J56/2,$M56,TRUE)-_xlfn.NORM.DIST(AND(AY$6&gt;=$F56,AY$6&lt;=$H56)*(AX$6-$F56+1),$J56/2,$M56,TRUE))/(1-2*_xlfn.NORM.DIST(0,$J56/2,$M56,TRUE))*$D56+($K56="Steady Growth")*(AND(AY$6&gt;=$F56,AY$6&lt;=$H56)*((AY$6-$F56+1)/($J56*($J56+1)/2)*$D56))+($K56="custom")*CustCF!AS56</f>
        <v/>
      </c>
      <c r="AZ56" s="87">
        <f>($K56="Bell Curve")*(_xlfn.NORM.DIST(AND(AZ$6&gt;=$F56,AZ$6&lt;=$H56)*(AZ$6-$F56+1),$J56/2,$M56,TRUE)-_xlfn.NORM.DIST(AND(AZ$6&gt;=$F56,AZ$6&lt;=$H56)*(AY$6-$F56+1),$J56/2,$M56,TRUE))/(1-2*_xlfn.NORM.DIST(0,$J56/2,$M56,TRUE))*$D56+($K56="Steady Growth")*(AND(AZ$6&gt;=$F56,AZ$6&lt;=$H56)*((AZ$6-$F56+1)/($J56*($J56+1)/2)*$D56))+($K56="custom")*CustCF!AT56</f>
        <v/>
      </c>
      <c r="BA56" s="87">
        <f>($K56="Bell Curve")*(_xlfn.NORM.DIST(AND(BA$6&gt;=$F56,BA$6&lt;=$H56)*(BA$6-$F56+1),$J56/2,$M56,TRUE)-_xlfn.NORM.DIST(AND(BA$6&gt;=$F56,BA$6&lt;=$H56)*(AZ$6-$F56+1),$J56/2,$M56,TRUE))/(1-2*_xlfn.NORM.DIST(0,$J56/2,$M56,TRUE))*$D56+($K56="Steady Growth")*(AND(BA$6&gt;=$F56,BA$6&lt;=$H56)*((BA$6-$F56+1)/($J56*($J56+1)/2)*$D56))+($K56="custom")*CustCF!AU56</f>
        <v/>
      </c>
      <c r="BB56" s="87">
        <f>($K56="Bell Curve")*(_xlfn.NORM.DIST(AND(BB$6&gt;=$F56,BB$6&lt;=$H56)*(BB$6-$F56+1),$J56/2,$M56,TRUE)-_xlfn.NORM.DIST(AND(BB$6&gt;=$F56,BB$6&lt;=$H56)*(BA$6-$F56+1),$J56/2,$M56,TRUE))/(1-2*_xlfn.NORM.DIST(0,$J56/2,$M56,TRUE))*$D56+($K56="Steady Growth")*(AND(BB$6&gt;=$F56,BB$6&lt;=$H56)*((BB$6-$F56+1)/($J56*($J56+1)/2)*$D56))+($K56="custom")*CustCF!AV56</f>
        <v/>
      </c>
      <c r="BC56" s="87">
        <f>($K56="Bell Curve")*(_xlfn.NORM.DIST(AND(BC$6&gt;=$F56,BC$6&lt;=$H56)*(BC$6-$F56+1),$J56/2,$M56,TRUE)-_xlfn.NORM.DIST(AND(BC$6&gt;=$F56,BC$6&lt;=$H56)*(BB$6-$F56+1),$J56/2,$M56,TRUE))/(1-2*_xlfn.NORM.DIST(0,$J56/2,$M56,TRUE))*$D56+($K56="Steady Growth")*(AND(BC$6&gt;=$F56,BC$6&lt;=$H56)*((BC$6-$F56+1)/($J56*($J56+1)/2)*$D56))+($K56="custom")*CustCF!AW56</f>
        <v/>
      </c>
      <c r="BD56" s="87">
        <f>($K56="Bell Curve")*(_xlfn.NORM.DIST(AND(BD$6&gt;=$F56,BD$6&lt;=$H56)*(BD$6-$F56+1),$J56/2,$M56,TRUE)-_xlfn.NORM.DIST(AND(BD$6&gt;=$F56,BD$6&lt;=$H56)*(BC$6-$F56+1),$J56/2,$M56,TRUE))/(1-2*_xlfn.NORM.DIST(0,$J56/2,$M56,TRUE))*$D56+($K56="Steady Growth")*(AND(BD$6&gt;=$F56,BD$6&lt;=$H56)*((BD$6-$F56+1)/($J56*($J56+1)/2)*$D56))+($K56="custom")*CustCF!AX56</f>
        <v/>
      </c>
      <c r="BE56" s="87">
        <f>($K56="Bell Curve")*(_xlfn.NORM.DIST(AND(BE$6&gt;=$F56,BE$6&lt;=$H56)*(BE$6-$F56+1),$J56/2,$M56,TRUE)-_xlfn.NORM.DIST(AND(BE$6&gt;=$F56,BE$6&lt;=$H56)*(BD$6-$F56+1),$J56/2,$M56,TRUE))/(1-2*_xlfn.NORM.DIST(0,$J56/2,$M56,TRUE))*$D56+($K56="Steady Growth")*(AND(BE$6&gt;=$F56,BE$6&lt;=$H56)*((BE$6-$F56+1)/($J56*($J56+1)/2)*$D56))+($K56="custom")*CustCF!AY56</f>
        <v/>
      </c>
      <c r="BF56" s="87">
        <f>($K56="Bell Curve")*(_xlfn.NORM.DIST(AND(BF$6&gt;=$F56,BF$6&lt;=$H56)*(BF$6-$F56+1),$J56/2,$M56,TRUE)-_xlfn.NORM.DIST(AND(BF$6&gt;=$F56,BF$6&lt;=$H56)*(BE$6-$F56+1),$J56/2,$M56,TRUE))/(1-2*_xlfn.NORM.DIST(0,$J56/2,$M56,TRUE))*$D56+($K56="Steady Growth")*(AND(BF$6&gt;=$F56,BF$6&lt;=$H56)*((BF$6-$F56+1)/($J56*($J56+1)/2)*$D56))+($K56="custom")*CustCF!AZ56</f>
        <v/>
      </c>
      <c r="BG56" s="87">
        <f>($K56="Bell Curve")*(_xlfn.NORM.DIST(AND(BG$6&gt;=$F56,BG$6&lt;=$H56)*(BG$6-$F56+1),$J56/2,$M56,TRUE)-_xlfn.NORM.DIST(AND(BG$6&gt;=$F56,BG$6&lt;=$H56)*(BF$6-$F56+1),$J56/2,$M56,TRUE))/(1-2*_xlfn.NORM.DIST(0,$J56/2,$M56,TRUE))*$D56+($K56="Steady Growth")*(AND(BG$6&gt;=$F56,BG$6&lt;=$H56)*((BG$6-$F56+1)/($J56*($J56+1)/2)*$D56))+($K56="custom")*CustCF!BA56</f>
        <v/>
      </c>
      <c r="BH56" s="87">
        <f>($K56="Bell Curve")*(_xlfn.NORM.DIST(AND(BH$6&gt;=$F56,BH$6&lt;=$H56)*(BH$6-$F56+1),$J56/2,$M56,TRUE)-_xlfn.NORM.DIST(AND(BH$6&gt;=$F56,BH$6&lt;=$H56)*(BG$6-$F56+1),$J56/2,$M56,TRUE))/(1-2*_xlfn.NORM.DIST(0,$J56/2,$M56,TRUE))*$D56+($K56="Steady Growth")*(AND(BH$6&gt;=$F56,BH$6&lt;=$H56)*((BH$6-$F56+1)/($J56*($J56+1)/2)*$D56))+($K56="custom")*CustCF!BB56</f>
        <v/>
      </c>
      <c r="BI56" s="87">
        <f>($K56="Bell Curve")*(_xlfn.NORM.DIST(AND(BI$6&gt;=$F56,BI$6&lt;=$H56)*(BI$6-$F56+1),$J56/2,$M56,TRUE)-_xlfn.NORM.DIST(AND(BI$6&gt;=$F56,BI$6&lt;=$H56)*(BH$6-$F56+1),$J56/2,$M56,TRUE))/(1-2*_xlfn.NORM.DIST(0,$J56/2,$M56,TRUE))*$D56+($K56="Steady Growth")*(AND(BI$6&gt;=$F56,BI$6&lt;=$H56)*((BI$6-$F56+1)/($J56*($J56+1)/2)*$D56))+($K56="custom")*CustCF!BC56</f>
        <v/>
      </c>
      <c r="BJ56" s="87">
        <f>($K56="Bell Curve")*(_xlfn.NORM.DIST(AND(BJ$6&gt;=$F56,BJ$6&lt;=$H56)*(BJ$6-$F56+1),$J56/2,$M56,TRUE)-_xlfn.NORM.DIST(AND(BJ$6&gt;=$F56,BJ$6&lt;=$H56)*(BI$6-$F56+1),$J56/2,$M56,TRUE))/(1-2*_xlfn.NORM.DIST(0,$J56/2,$M56,TRUE))*$D56+($K56="Steady Growth")*(AND(BJ$6&gt;=$F56,BJ$6&lt;=$H56)*((BJ$6-$F56+1)/($J56*($J56+1)/2)*$D56))+($K56="custom")*CustCF!BD56</f>
        <v/>
      </c>
      <c r="BK56" s="87">
        <f>($K56="Bell Curve")*(_xlfn.NORM.DIST(AND(BK$6&gt;=$F56,BK$6&lt;=$H56)*(BK$6-$F56+1),$J56/2,$M56,TRUE)-_xlfn.NORM.DIST(AND(BK$6&gt;=$F56,BK$6&lt;=$H56)*(BJ$6-$F56+1),$J56/2,$M56,TRUE))/(1-2*_xlfn.NORM.DIST(0,$J56/2,$M56,TRUE))*$D56+($K56="Steady Growth")*(AND(BK$6&gt;=$F56,BK$6&lt;=$H56)*((BK$6-$F56+1)/($J56*($J56+1)/2)*$D56))+($K56="custom")*CustCF!BE56</f>
        <v/>
      </c>
      <c r="BL56" s="87">
        <f>($K56="Bell Curve")*(_xlfn.NORM.DIST(AND(BL$6&gt;=$F56,BL$6&lt;=$H56)*(BL$6-$F56+1),$J56/2,$M56,TRUE)-_xlfn.NORM.DIST(AND(BL$6&gt;=$F56,BL$6&lt;=$H56)*(BK$6-$F56+1),$J56/2,$M56,TRUE))/(1-2*_xlfn.NORM.DIST(0,$J56/2,$M56,TRUE))*$D56+($K56="Steady Growth")*(AND(BL$6&gt;=$F56,BL$6&lt;=$H56)*((BL$6-$F56+1)/($J56*($J56+1)/2)*$D56))+($K56="custom")*CustCF!BF56</f>
        <v/>
      </c>
      <c r="BM56" s="87">
        <f>($K56="Bell Curve")*(_xlfn.NORM.DIST(AND(BM$6&gt;=$F56,BM$6&lt;=$H56)*(BM$6-$F56+1),$J56/2,$M56,TRUE)-_xlfn.NORM.DIST(AND(BM$6&gt;=$F56,BM$6&lt;=$H56)*(BL$6-$F56+1),$J56/2,$M56,TRUE))/(1-2*_xlfn.NORM.DIST(0,$J56/2,$M56,TRUE))*$D56+($K56="Steady Growth")*(AND(BM$6&gt;=$F56,BM$6&lt;=$H56)*((BM$6-$F56+1)/($J56*($J56+1)/2)*$D56))+($K56="custom")*CustCF!BG56</f>
        <v/>
      </c>
      <c r="BN56" s="87">
        <f>($K56="Bell Curve")*(_xlfn.NORM.DIST(AND(BN$6&gt;=$F56,BN$6&lt;=$H56)*(BN$6-$F56+1),$J56/2,$M56,TRUE)-_xlfn.NORM.DIST(AND(BN$6&gt;=$F56,BN$6&lt;=$H56)*(BM$6-$F56+1),$J56/2,$M56,TRUE))/(1-2*_xlfn.NORM.DIST(0,$J56/2,$M56,TRUE))*$D56+($K56="Steady Growth")*(AND(BN$6&gt;=$F56,BN$6&lt;=$H56)*((BN$6-$F56+1)/($J56*($J56+1)/2)*$D56))+($K56="custom")*CustCF!BH56</f>
        <v/>
      </c>
      <c r="BO56" s="87">
        <f>($K56="Bell Curve")*(_xlfn.NORM.DIST(AND(BO$6&gt;=$F56,BO$6&lt;=$H56)*(BO$6-$F56+1),$J56/2,$M56,TRUE)-_xlfn.NORM.DIST(AND(BO$6&gt;=$F56,BO$6&lt;=$H56)*(BN$6-$F56+1),$J56/2,$M56,TRUE))/(1-2*_xlfn.NORM.DIST(0,$J56/2,$M56,TRUE))*$D56+($K56="Steady Growth")*(AND(BO$6&gt;=$F56,BO$6&lt;=$H56)*((BO$6-$F56+1)/($J56*($J56+1)/2)*$D56))+($K56="custom")*CustCF!BI56</f>
        <v/>
      </c>
      <c r="BP56" s="87">
        <f>($K56="Bell Curve")*(_xlfn.NORM.DIST(AND(BP$6&gt;=$F56,BP$6&lt;=$H56)*(BP$6-$F56+1),$J56/2,$M56,TRUE)-_xlfn.NORM.DIST(AND(BP$6&gt;=$F56,BP$6&lt;=$H56)*(BO$6-$F56+1),$J56/2,$M56,TRUE))/(1-2*_xlfn.NORM.DIST(0,$J56/2,$M56,TRUE))*$D56+($K56="Steady Growth")*(AND(BP$6&gt;=$F56,BP$6&lt;=$H56)*((BP$6-$F56+1)/($J56*($J56+1)/2)*$D56))+($K56="custom")*CustCF!BJ56</f>
        <v/>
      </c>
      <c r="BQ56" s="87">
        <f>($K56="Bell Curve")*(_xlfn.NORM.DIST(AND(BQ$6&gt;=$F56,BQ$6&lt;=$H56)*(BQ$6-$F56+1),$J56/2,$M56,TRUE)-_xlfn.NORM.DIST(AND(BQ$6&gt;=$F56,BQ$6&lt;=$H56)*(BP$6-$F56+1),$J56/2,$M56,TRUE))/(1-2*_xlfn.NORM.DIST(0,$J56/2,$M56,TRUE))*$D56+($K56="Steady Growth")*(AND(BQ$6&gt;=$F56,BQ$6&lt;=$H56)*((BQ$6-$F56+1)/($J56*($J56+1)/2)*$D56))+($K56="custom")*CustCF!BK56</f>
        <v/>
      </c>
      <c r="BR56" s="87">
        <f>($K56="Bell Curve")*(_xlfn.NORM.DIST(AND(BR$6&gt;=$F56,BR$6&lt;=$H56)*(BR$6-$F56+1),$J56/2,$M56,TRUE)-_xlfn.NORM.DIST(AND(BR$6&gt;=$F56,BR$6&lt;=$H56)*(BQ$6-$F56+1),$J56/2,$M56,TRUE))/(1-2*_xlfn.NORM.DIST(0,$J56/2,$M56,TRUE))*$D56+($K56="Steady Growth")*(AND(BR$6&gt;=$F56,BR$6&lt;=$H56)*((BR$6-$F56+1)/($J56*($J56+1)/2)*$D56))+($K56="custom")*CustCF!BL56</f>
        <v/>
      </c>
      <c r="BS56" s="87">
        <f>($K56="Bell Curve")*(_xlfn.NORM.DIST(AND(BS$6&gt;=$F56,BS$6&lt;=$H56)*(BS$6-$F56+1),$J56/2,$M56,TRUE)-_xlfn.NORM.DIST(AND(BS$6&gt;=$F56,BS$6&lt;=$H56)*(BR$6-$F56+1),$J56/2,$M56,TRUE))/(1-2*_xlfn.NORM.DIST(0,$J56/2,$M56,TRUE))*$D56+($K56="Steady Growth")*(AND(BS$6&gt;=$F56,BS$6&lt;=$H56)*((BS$6-$F56+1)/($J56*($J56+1)/2)*$D56))+($K56="custom")*CustCF!BM56</f>
        <v/>
      </c>
      <c r="BT56" s="87">
        <f>($K56="Bell Curve")*(_xlfn.NORM.DIST(AND(BT$6&gt;=$F56,BT$6&lt;=$H56)*(BT$6-$F56+1),$J56/2,$M56,TRUE)-_xlfn.NORM.DIST(AND(BT$6&gt;=$F56,BT$6&lt;=$H56)*(BS$6-$F56+1),$J56/2,$M56,TRUE))/(1-2*_xlfn.NORM.DIST(0,$J56/2,$M56,TRUE))*$D56+($K56="Steady Growth")*(AND(BT$6&gt;=$F56,BT$6&lt;=$H56)*((BT$6-$F56+1)/($J56*($J56+1)/2)*$D56))+($K56="custom")*CustCF!BN56</f>
        <v/>
      </c>
      <c r="BU56" s="87">
        <f>($K56="Bell Curve")*(_xlfn.NORM.DIST(AND(BU$6&gt;=$F56,BU$6&lt;=$H56)*(BU$6-$F56+1),$J56/2,$M56,TRUE)-_xlfn.NORM.DIST(AND(BU$6&gt;=$F56,BU$6&lt;=$H56)*(BT$6-$F56+1),$J56/2,$M56,TRUE))/(1-2*_xlfn.NORM.DIST(0,$J56/2,$M56,TRUE))*$D56+($K56="Steady Growth")*(AND(BU$6&gt;=$F56,BU$6&lt;=$H56)*((BU$6-$F56+1)/($J56*($J56+1)/2)*$D56))+($K56="custom")*CustCF!BO56</f>
        <v/>
      </c>
      <c r="BV56" s="87">
        <f>($K56="Bell Curve")*(_xlfn.NORM.DIST(AND(BV$6&gt;=$F56,BV$6&lt;=$H56)*(BV$6-$F56+1),$J56/2,$M56,TRUE)-_xlfn.NORM.DIST(AND(BV$6&gt;=$F56,BV$6&lt;=$H56)*(BU$6-$F56+1),$J56/2,$M56,TRUE))/(1-2*_xlfn.NORM.DIST(0,$J56/2,$M56,TRUE))*$D56+($K56="Steady Growth")*(AND(BV$6&gt;=$F56,BV$6&lt;=$H56)*((BV$6-$F56+1)/($J56*($J56+1)/2)*$D56))+($K56="custom")*CustCF!BP56</f>
        <v/>
      </c>
      <c r="BW56" s="87">
        <f>($K56="Bell Curve")*(_xlfn.NORM.DIST(AND(BW$6&gt;=$F56,BW$6&lt;=$H56)*(BW$6-$F56+1),$J56/2,$M56,TRUE)-_xlfn.NORM.DIST(AND(BW$6&gt;=$F56,BW$6&lt;=$H56)*(BV$6-$F56+1),$J56/2,$M56,TRUE))/(1-2*_xlfn.NORM.DIST(0,$J56/2,$M56,TRUE))*$D56+($K56="Steady Growth")*(AND(BW$6&gt;=$F56,BW$6&lt;=$H56)*((BW$6-$F56+1)/($J56*($J56+1)/2)*$D56))+($K56="custom")*CustCF!BQ56</f>
        <v/>
      </c>
      <c r="BX56" s="87">
        <f>($K56="Bell Curve")*(_xlfn.NORM.DIST(AND(BX$6&gt;=$F56,BX$6&lt;=$H56)*(BX$6-$F56+1),$J56/2,$M56,TRUE)-_xlfn.NORM.DIST(AND(BX$6&gt;=$F56,BX$6&lt;=$H56)*(BW$6-$F56+1),$J56/2,$M56,TRUE))/(1-2*_xlfn.NORM.DIST(0,$J56/2,$M56,TRUE))*$D56+($K56="Steady Growth")*(AND(BX$6&gt;=$F56,BX$6&lt;=$H56)*((BX$6-$F56+1)/($J56*($J56+1)/2)*$D56))+($K56="custom")*CustCF!BR56</f>
        <v/>
      </c>
      <c r="BY56" s="87">
        <f>($K56="Bell Curve")*(_xlfn.NORM.DIST(AND(BY$6&gt;=$F56,BY$6&lt;=$H56)*(BY$6-$F56+1),$J56/2,$M56,TRUE)-_xlfn.NORM.DIST(AND(BY$6&gt;=$F56,BY$6&lt;=$H56)*(BX$6-$F56+1),$J56/2,$M56,TRUE))/(1-2*_xlfn.NORM.DIST(0,$J56/2,$M56,TRUE))*$D56+($K56="Steady Growth")*(AND(BY$6&gt;=$F56,BY$6&lt;=$H56)*((BY$6-$F56+1)/($J56*($J56+1)/2)*$D56))+($K56="custom")*CustCF!BS56</f>
        <v/>
      </c>
      <c r="BZ56" s="87">
        <f>($K56="Bell Curve")*(_xlfn.NORM.DIST(AND(BZ$6&gt;=$F56,BZ$6&lt;=$H56)*(BZ$6-$F56+1),$J56/2,$M56,TRUE)-_xlfn.NORM.DIST(AND(BZ$6&gt;=$F56,BZ$6&lt;=$H56)*(BY$6-$F56+1),$J56/2,$M56,TRUE))/(1-2*_xlfn.NORM.DIST(0,$J56/2,$M56,TRUE))*$D56+($K56="Steady Growth")*(AND(BZ$6&gt;=$F56,BZ$6&lt;=$H56)*((BZ$6-$F56+1)/($J56*($J56+1)/2)*$D56))+($K56="custom")*CustCF!BT56</f>
        <v/>
      </c>
      <c r="CA56" s="87">
        <f>($K56="Bell Curve")*(_xlfn.NORM.DIST(AND(CA$6&gt;=$F56,CA$6&lt;=$H56)*(CA$6-$F56+1),$J56/2,$M56,TRUE)-_xlfn.NORM.DIST(AND(CA$6&gt;=$F56,CA$6&lt;=$H56)*(BZ$6-$F56+1),$J56/2,$M56,TRUE))/(1-2*_xlfn.NORM.DIST(0,$J56/2,$M56,TRUE))*$D56+($K56="Steady Growth")*(AND(CA$6&gt;=$F56,CA$6&lt;=$H56)*((CA$6-$F56+1)/($J56*($J56+1)/2)*$D56))+($K56="custom")*CustCF!BU56</f>
        <v/>
      </c>
      <c r="CB56" s="87">
        <f>($K56="Bell Curve")*(_xlfn.NORM.DIST(AND(CB$6&gt;=$F56,CB$6&lt;=$H56)*(CB$6-$F56+1),$J56/2,$M56,TRUE)-_xlfn.NORM.DIST(AND(CB$6&gt;=$F56,CB$6&lt;=$H56)*(CA$6-$F56+1),$J56/2,$M56,TRUE))/(1-2*_xlfn.NORM.DIST(0,$J56/2,$M56,TRUE))*$D56+($K56="Steady Growth")*(AND(CB$6&gt;=$F56,CB$6&lt;=$H56)*((CB$6-$F56+1)/($J56*($J56+1)/2)*$D56))+($K56="custom")*CustCF!BV56</f>
        <v/>
      </c>
      <c r="CC56" s="87">
        <f>($K56="Bell Curve")*(_xlfn.NORM.DIST(AND(CC$6&gt;=$F56,CC$6&lt;=$H56)*(CC$6-$F56+1),$J56/2,$M56,TRUE)-_xlfn.NORM.DIST(AND(CC$6&gt;=$F56,CC$6&lt;=$H56)*(CB$6-$F56+1),$J56/2,$M56,TRUE))/(1-2*_xlfn.NORM.DIST(0,$J56/2,$M56,TRUE))*$D56+($K56="Steady Growth")*(AND(CC$6&gt;=$F56,CC$6&lt;=$H56)*((CC$6-$F56+1)/($J56*($J56+1)/2)*$D56))+($K56="custom")*CustCF!BW56</f>
        <v/>
      </c>
      <c r="CD56" s="87">
        <f>($K56="Bell Curve")*(_xlfn.NORM.DIST(AND(CD$6&gt;=$F56,CD$6&lt;=$H56)*(CD$6-$F56+1),$J56/2,$M56,TRUE)-_xlfn.NORM.DIST(AND(CD$6&gt;=$F56,CD$6&lt;=$H56)*(CC$6-$F56+1),$J56/2,$M56,TRUE))/(1-2*_xlfn.NORM.DIST(0,$J56/2,$M56,TRUE))*$D56+($K56="Steady Growth")*(AND(CD$6&gt;=$F56,CD$6&lt;=$H56)*((CD$6-$F56+1)/($J56*($J56+1)/2)*$D56))+($K56="custom")*CustCF!BX56</f>
        <v/>
      </c>
      <c r="CE56" s="87">
        <f>($K56="Bell Curve")*(_xlfn.NORM.DIST(AND(CE$6&gt;=$F56,CE$6&lt;=$H56)*(CE$6-$F56+1),$J56/2,$M56,TRUE)-_xlfn.NORM.DIST(AND(CE$6&gt;=$F56,CE$6&lt;=$H56)*(CD$6-$F56+1),$J56/2,$M56,TRUE))/(1-2*_xlfn.NORM.DIST(0,$J56/2,$M56,TRUE))*$D56+($K56="Steady Growth")*(AND(CE$6&gt;=$F56,CE$6&lt;=$H56)*((CE$6-$F56+1)/($J56*($J56+1)/2)*$D56))+($K56="custom")*CustCF!BY56</f>
        <v/>
      </c>
      <c r="CF56" s="87">
        <f>($K56="Bell Curve")*(_xlfn.NORM.DIST(AND(CF$6&gt;=$F56,CF$6&lt;=$H56)*(CF$6-$F56+1),$J56/2,$M56,TRUE)-_xlfn.NORM.DIST(AND(CF$6&gt;=$F56,CF$6&lt;=$H56)*(CE$6-$F56+1),$J56/2,$M56,TRUE))/(1-2*_xlfn.NORM.DIST(0,$J56/2,$M56,TRUE))*$D56+($K56="Steady Growth")*(AND(CF$6&gt;=$F56,CF$6&lt;=$H56)*((CF$6-$F56+1)/($J56*($J56+1)/2)*$D56))+($K56="custom")*CustCF!BZ56</f>
        <v/>
      </c>
      <c r="CG56" s="87">
        <f>($K56="Bell Curve")*(_xlfn.NORM.DIST(AND(CG$6&gt;=$F56,CG$6&lt;=$H56)*(CG$6-$F56+1),$J56/2,$M56,TRUE)-_xlfn.NORM.DIST(AND(CG$6&gt;=$F56,CG$6&lt;=$H56)*(CF$6-$F56+1),$J56/2,$M56,TRUE))/(1-2*_xlfn.NORM.DIST(0,$J56/2,$M56,TRUE))*$D56+($K56="Steady Growth")*(AND(CG$6&gt;=$F56,CG$6&lt;=$H56)*((CG$6-$F56+1)/($J56*($J56+1)/2)*$D56))+($K56="custom")*CustCF!CA56</f>
        <v/>
      </c>
      <c r="CH56" s="87">
        <f>($K56="Bell Curve")*(_xlfn.NORM.DIST(AND(CH$6&gt;=$F56,CH$6&lt;=$H56)*(CH$6-$F56+1),$J56/2,$M56,TRUE)-_xlfn.NORM.DIST(AND(CH$6&gt;=$F56,CH$6&lt;=$H56)*(CG$6-$F56+1),$J56/2,$M56,TRUE))/(1-2*_xlfn.NORM.DIST(0,$J56/2,$M56,TRUE))*$D56+($K56="Steady Growth")*(AND(CH$6&gt;=$F56,CH$6&lt;=$H56)*((CH$6-$F56+1)/($J56*($J56+1)/2)*$D56))+($K56="custom")*CustCF!CB56</f>
        <v/>
      </c>
      <c r="CI56" s="87">
        <f>($K56="Bell Curve")*(_xlfn.NORM.DIST(AND(CI$6&gt;=$F56,CI$6&lt;=$H56)*(CI$6-$F56+1),$J56/2,$M56,TRUE)-_xlfn.NORM.DIST(AND(CI$6&gt;=$F56,CI$6&lt;=$H56)*(CH$6-$F56+1),$J56/2,$M56,TRUE))/(1-2*_xlfn.NORM.DIST(0,$J56/2,$M56,TRUE))*$D56+($K56="Steady Growth")*(AND(CI$6&gt;=$F56,CI$6&lt;=$H56)*((CI$6-$F56+1)/($J56*($J56+1)/2)*$D56))+($K56="custom")*CustCF!CC56</f>
        <v/>
      </c>
      <c r="CJ56" s="87">
        <f>($K56="Bell Curve")*(_xlfn.NORM.DIST(AND(CJ$6&gt;=$F56,CJ$6&lt;=$H56)*(CJ$6-$F56+1),$J56/2,$M56,TRUE)-_xlfn.NORM.DIST(AND(CJ$6&gt;=$F56,CJ$6&lt;=$H56)*(CI$6-$F56+1),$J56/2,$M56,TRUE))/(1-2*_xlfn.NORM.DIST(0,$J56/2,$M56,TRUE))*$D56+($K56="Steady Growth")*(AND(CJ$6&gt;=$F56,CJ$6&lt;=$H56)*((CJ$6-$F56+1)/($J56*($J56+1)/2)*$D56))+($K56="custom")*CustCF!CD56</f>
        <v/>
      </c>
      <c r="CK56" s="87">
        <f>($K56="Bell Curve")*(_xlfn.NORM.DIST(AND(CK$6&gt;=$F56,CK$6&lt;=$H56)*(CK$6-$F56+1),$J56/2,$M56,TRUE)-_xlfn.NORM.DIST(AND(CK$6&gt;=$F56,CK$6&lt;=$H56)*(CJ$6-$F56+1),$J56/2,$M56,TRUE))/(1-2*_xlfn.NORM.DIST(0,$J56/2,$M56,TRUE))*$D56+($K56="Steady Growth")*(AND(CK$6&gt;=$F56,CK$6&lt;=$H56)*((CK$6-$F56+1)/($J56*($J56+1)/2)*$D56))+($K56="custom")*CustCF!CE56</f>
        <v/>
      </c>
      <c r="CL56" s="87">
        <f>($K56="Bell Curve")*(_xlfn.NORM.DIST(AND(CL$6&gt;=$F56,CL$6&lt;=$H56)*(CL$6-$F56+1),$J56/2,$M56,TRUE)-_xlfn.NORM.DIST(AND(CL$6&gt;=$F56,CL$6&lt;=$H56)*(CK$6-$F56+1),$J56/2,$M56,TRUE))/(1-2*_xlfn.NORM.DIST(0,$J56/2,$M56,TRUE))*$D56+($K56="Steady Growth")*(AND(CL$6&gt;=$F56,CL$6&lt;=$H56)*((CL$6-$F56+1)/($J56*($J56+1)/2)*$D56))+($K56="custom")*CustCF!CF56</f>
        <v/>
      </c>
      <c r="CM56" s="87">
        <f>($K56="Bell Curve")*(_xlfn.NORM.DIST(AND(CM$6&gt;=$F56,CM$6&lt;=$H56)*(CM$6-$F56+1),$J56/2,$M56,TRUE)-_xlfn.NORM.DIST(AND(CM$6&gt;=$F56,CM$6&lt;=$H56)*(CL$6-$F56+1),$J56/2,$M56,TRUE))/(1-2*_xlfn.NORM.DIST(0,$J56/2,$M56,TRUE))*$D56+($K56="Steady Growth")*(AND(CM$6&gt;=$F56,CM$6&lt;=$H56)*((CM$6-$F56+1)/($J56*($J56+1)/2)*$D56))+($K56="custom")*CustCF!CG56</f>
        <v/>
      </c>
      <c r="CN56" s="87">
        <f>($K56="Bell Curve")*(_xlfn.NORM.DIST(AND(CN$6&gt;=$F56,CN$6&lt;=$H56)*(CN$6-$F56+1),$J56/2,$M56,TRUE)-_xlfn.NORM.DIST(AND(CN$6&gt;=$F56,CN$6&lt;=$H56)*(CM$6-$F56+1),$J56/2,$M56,TRUE))/(1-2*_xlfn.NORM.DIST(0,$J56/2,$M56,TRUE))*$D56+($K56="Steady Growth")*(AND(CN$6&gt;=$F56,CN$6&lt;=$H56)*((CN$6-$F56+1)/($J56*($J56+1)/2)*$D56))+($K56="custom")*CustCF!CH56</f>
        <v/>
      </c>
      <c r="CO56" s="87">
        <f>($K56="Bell Curve")*(_xlfn.NORM.DIST(AND(CO$6&gt;=$F56,CO$6&lt;=$H56)*(CO$6-$F56+1),$J56/2,$M56,TRUE)-_xlfn.NORM.DIST(AND(CO$6&gt;=$F56,CO$6&lt;=$H56)*(CN$6-$F56+1),$J56/2,$M56,TRUE))/(1-2*_xlfn.NORM.DIST(0,$J56/2,$M56,TRUE))*$D56+($K56="Steady Growth")*(AND(CO$6&gt;=$F56,CO$6&lt;=$H56)*((CO$6-$F56+1)/($J56*($J56+1)/2)*$D56))+($K56="custom")*CustCF!CI56</f>
        <v/>
      </c>
      <c r="CP56" s="87">
        <f>($K56="Bell Curve")*(_xlfn.NORM.DIST(AND(CP$6&gt;=$F56,CP$6&lt;=$H56)*(CP$6-$F56+1),$J56/2,$M56,TRUE)-_xlfn.NORM.DIST(AND(CP$6&gt;=$F56,CP$6&lt;=$H56)*(CO$6-$F56+1),$J56/2,$M56,TRUE))/(1-2*_xlfn.NORM.DIST(0,$J56/2,$M56,TRUE))*$D56+($K56="Steady Growth")*(AND(CP$6&gt;=$F56,CP$6&lt;=$H56)*((CP$6-$F56+1)/($J56*($J56+1)/2)*$D56))+($K56="custom")*CustCF!CJ56</f>
        <v/>
      </c>
      <c r="CQ56" s="87">
        <f>($K56="Bell Curve")*(_xlfn.NORM.DIST(AND(CQ$6&gt;=$F56,CQ$6&lt;=$H56)*(CQ$6-$F56+1),$J56/2,$M56,TRUE)-_xlfn.NORM.DIST(AND(CQ$6&gt;=$F56,CQ$6&lt;=$H56)*(CP$6-$F56+1),$J56/2,$M56,TRUE))/(1-2*_xlfn.NORM.DIST(0,$J56/2,$M56,TRUE))*$D56+($K56="Steady Growth")*(AND(CQ$6&gt;=$F56,CQ$6&lt;=$H56)*((CQ$6-$F56+1)/($J56*($J56+1)/2)*$D56))+($K56="custom")*CustCF!CK56</f>
        <v/>
      </c>
      <c r="CR56" s="87">
        <f>($K56="Bell Curve")*(_xlfn.NORM.DIST(AND(CR$6&gt;=$F56,CR$6&lt;=$H56)*(CR$6-$F56+1),$J56/2,$M56,TRUE)-_xlfn.NORM.DIST(AND(CR$6&gt;=$F56,CR$6&lt;=$H56)*(CQ$6-$F56+1),$J56/2,$M56,TRUE))/(1-2*_xlfn.NORM.DIST(0,$J56/2,$M56,TRUE))*$D56+($K56="Steady Growth")*(AND(CR$6&gt;=$F56,CR$6&lt;=$H56)*((CR$6-$F56+1)/($J56*($J56+1)/2)*$D56))+($K56="custom")*CustCF!CL56</f>
        <v/>
      </c>
      <c r="CS56" s="87">
        <f>($K56="Bell Curve")*(_xlfn.NORM.DIST(AND(CS$6&gt;=$F56,CS$6&lt;=$H56)*(CS$6-$F56+1),$J56/2,$M56,TRUE)-_xlfn.NORM.DIST(AND(CS$6&gt;=$F56,CS$6&lt;=$H56)*(CR$6-$F56+1),$J56/2,$M56,TRUE))/(1-2*_xlfn.NORM.DIST(0,$J56/2,$M56,TRUE))*$D56+($K56="Steady Growth")*(AND(CS$6&gt;=$F56,CS$6&lt;=$H56)*((CS$6-$F56+1)/($J56*($J56+1)/2)*$D56))+($K56="custom")*CustCF!CM56</f>
        <v/>
      </c>
      <c r="CT56" s="87">
        <f>($K56="Bell Curve")*(_xlfn.NORM.DIST(AND(CT$6&gt;=$F56,CT$6&lt;=$H56)*(CT$6-$F56+1),$J56/2,$M56,TRUE)-_xlfn.NORM.DIST(AND(CT$6&gt;=$F56,CT$6&lt;=$H56)*(CS$6-$F56+1),$J56/2,$M56,TRUE))/(1-2*_xlfn.NORM.DIST(0,$J56/2,$M56,TRUE))*$D56+($K56="Steady Growth")*(AND(CT$6&gt;=$F56,CT$6&lt;=$H56)*((CT$6-$F56+1)/($J56*($J56+1)/2)*$D56))+($K56="custom")*CustCF!CN56</f>
        <v/>
      </c>
      <c r="CU56" s="87">
        <f>($K56="Bell Curve")*(_xlfn.NORM.DIST(AND(CU$6&gt;=$F56,CU$6&lt;=$H56)*(CU$6-$F56+1),$J56/2,$M56,TRUE)-_xlfn.NORM.DIST(AND(CU$6&gt;=$F56,CU$6&lt;=$H56)*(CT$6-$F56+1),$J56/2,$M56,TRUE))/(1-2*_xlfn.NORM.DIST(0,$J56/2,$M56,TRUE))*$D56+($K56="Steady Growth")*(AND(CU$6&gt;=$F56,CU$6&lt;=$H56)*((CU$6-$F56+1)/($J56*($J56+1)/2)*$D56))+($K56="custom")*CustCF!CO56</f>
        <v/>
      </c>
      <c r="CV56" s="87">
        <f>($K56="Bell Curve")*(_xlfn.NORM.DIST(AND(CV$6&gt;=$F56,CV$6&lt;=$H56)*(CV$6-$F56+1),$J56/2,$M56,TRUE)-_xlfn.NORM.DIST(AND(CV$6&gt;=$F56,CV$6&lt;=$H56)*(CU$6-$F56+1),$J56/2,$M56,TRUE))/(1-2*_xlfn.NORM.DIST(0,$J56/2,$M56,TRUE))*$D56+($K56="Steady Growth")*(AND(CV$6&gt;=$F56,CV$6&lt;=$H56)*((CV$6-$F56+1)/($J56*($J56+1)/2)*$D56))+($K56="custom")*CustCF!CP56</f>
        <v/>
      </c>
      <c r="CW56" s="87">
        <f>($K56="Bell Curve")*(_xlfn.NORM.DIST(AND(CW$6&gt;=$F56,CW$6&lt;=$H56)*(CW$6-$F56+1),$J56/2,$M56,TRUE)-_xlfn.NORM.DIST(AND(CW$6&gt;=$F56,CW$6&lt;=$H56)*(CV$6-$F56+1),$J56/2,$M56,TRUE))/(1-2*_xlfn.NORM.DIST(0,$J56/2,$M56,TRUE))*$D56+($K56="Steady Growth")*(AND(CW$6&gt;=$F56,CW$6&lt;=$H56)*((CW$6-$F56+1)/($J56*($J56+1)/2)*$D56))+($K56="custom")*CustCF!CQ56</f>
        <v/>
      </c>
      <c r="CX56" s="87">
        <f>($K56="Bell Curve")*(_xlfn.NORM.DIST(AND(CX$6&gt;=$F56,CX$6&lt;=$H56)*(CX$6-$F56+1),$J56/2,$M56,TRUE)-_xlfn.NORM.DIST(AND(CX$6&gt;=$F56,CX$6&lt;=$H56)*(CW$6-$F56+1),$J56/2,$M56,TRUE))/(1-2*_xlfn.NORM.DIST(0,$J56/2,$M56,TRUE))*$D56+($K56="Steady Growth")*(AND(CX$6&gt;=$F56,CX$6&lt;=$H56)*((CX$6-$F56+1)/($J56*($J56+1)/2)*$D56))+($K56="custom")*CustCF!CR56</f>
        <v/>
      </c>
      <c r="CY56" s="87">
        <f>($K56="Bell Curve")*(_xlfn.NORM.DIST(AND(CY$6&gt;=$F56,CY$6&lt;=$H56)*(CY$6-$F56+1),$J56/2,$M56,TRUE)-_xlfn.NORM.DIST(AND(CY$6&gt;=$F56,CY$6&lt;=$H56)*(CX$6-$F56+1),$J56/2,$M56,TRUE))/(1-2*_xlfn.NORM.DIST(0,$J56/2,$M56,TRUE))*$D56+($K56="Steady Growth")*(AND(CY$6&gt;=$F56,CY$6&lt;=$H56)*((CY$6-$F56+1)/($J56*($J56+1)/2)*$D56))+($K56="custom")*CustCF!CS56</f>
        <v/>
      </c>
      <c r="CZ56" s="87">
        <f>($K56="Bell Curve")*(_xlfn.NORM.DIST(AND(CZ$6&gt;=$F56,CZ$6&lt;=$H56)*(CZ$6-$F56+1),$J56/2,$M56,TRUE)-_xlfn.NORM.DIST(AND(CZ$6&gt;=$F56,CZ$6&lt;=$H56)*(CY$6-$F56+1),$J56/2,$M56,TRUE))/(1-2*_xlfn.NORM.DIST(0,$J56/2,$M56,TRUE))*$D56+($K56="Steady Growth")*(AND(CZ$6&gt;=$F56,CZ$6&lt;=$H56)*((CZ$6-$F56+1)/($J56*($J56+1)/2)*$D56))+($K56="custom")*CustCF!CT56</f>
        <v/>
      </c>
      <c r="DA56" s="87">
        <f>($K56="Bell Curve")*(_xlfn.NORM.DIST(AND(DA$6&gt;=$F56,DA$6&lt;=$H56)*(DA$6-$F56+1),$J56/2,$M56,TRUE)-_xlfn.NORM.DIST(AND(DA$6&gt;=$F56,DA$6&lt;=$H56)*(CZ$6-$F56+1),$J56/2,$M56,TRUE))/(1-2*_xlfn.NORM.DIST(0,$J56/2,$M56,TRUE))*$D56+($K56="Steady Growth")*(AND(DA$6&gt;=$F56,DA$6&lt;=$H56)*((DA$6-$F56+1)/($J56*($J56+1)/2)*$D56))+($K56="custom")*CustCF!CU56</f>
        <v/>
      </c>
      <c r="DB56" s="87">
        <f>($K56="Bell Curve")*(_xlfn.NORM.DIST(AND(DB$6&gt;=$F56,DB$6&lt;=$H56)*(DB$6-$F56+1),$J56/2,$M56,TRUE)-_xlfn.NORM.DIST(AND(DB$6&gt;=$F56,DB$6&lt;=$H56)*(DA$6-$F56+1),$J56/2,$M56,TRUE))/(1-2*_xlfn.NORM.DIST(0,$J56/2,$M56,TRUE))*$D56+($K56="Steady Growth")*(AND(DB$6&gt;=$F56,DB$6&lt;=$H56)*((DB$6-$F56+1)/($J56*($J56+1)/2)*$D56))+($K56="custom")*CustCF!CV56</f>
        <v/>
      </c>
      <c r="DC56" s="87">
        <f>($K56="Bell Curve")*(_xlfn.NORM.DIST(AND(DC$6&gt;=$F56,DC$6&lt;=$H56)*(DC$6-$F56+1),$J56/2,$M56,TRUE)-_xlfn.NORM.DIST(AND(DC$6&gt;=$F56,DC$6&lt;=$H56)*(DB$6-$F56+1),$J56/2,$M56,TRUE))/(1-2*_xlfn.NORM.DIST(0,$J56/2,$M56,TRUE))*$D56+($K56="Steady Growth")*(AND(DC$6&gt;=$F56,DC$6&lt;=$H56)*((DC$6-$F56+1)/($J56*($J56+1)/2)*$D56))+($K56="custom")*CustCF!CW56</f>
        <v/>
      </c>
      <c r="DD56" s="87">
        <f>($K56="Bell Curve")*(_xlfn.NORM.DIST(AND(DD$6&gt;=$F56,DD$6&lt;=$H56)*(DD$6-$F56+1),$J56/2,$M56,TRUE)-_xlfn.NORM.DIST(AND(DD$6&gt;=$F56,DD$6&lt;=$H56)*(DC$6-$F56+1),$J56/2,$M56,TRUE))/(1-2*_xlfn.NORM.DIST(0,$J56/2,$M56,TRUE))*$D56+($K56="Steady Growth")*(AND(DD$6&gt;=$F56,DD$6&lt;=$H56)*((DD$6-$F56+1)/($J56*($J56+1)/2)*$D56))+($K56="custom")*CustCF!CX56</f>
        <v/>
      </c>
      <c r="DE56" s="87">
        <f>($K56="Bell Curve")*(_xlfn.NORM.DIST(AND(DE$6&gt;=$F56,DE$6&lt;=$H56)*(DE$6-$F56+1),$J56/2,$M56,TRUE)-_xlfn.NORM.DIST(AND(DE$6&gt;=$F56,DE$6&lt;=$H56)*(DD$6-$F56+1),$J56/2,$M56,TRUE))/(1-2*_xlfn.NORM.DIST(0,$J56/2,$M56,TRUE))*$D56+($K56="Steady Growth")*(AND(DE$6&gt;=$F56,DE$6&lt;=$H56)*((DE$6-$F56+1)/($J56*($J56+1)/2)*$D56))+($K56="custom")*CustCF!CY56</f>
        <v/>
      </c>
      <c r="DF56" s="87">
        <f>($K56="Bell Curve")*(_xlfn.NORM.DIST(AND(DF$6&gt;=$F56,DF$6&lt;=$H56)*(DF$6-$F56+1),$J56/2,$M56,TRUE)-_xlfn.NORM.DIST(AND(DF$6&gt;=$F56,DF$6&lt;=$H56)*(DE$6-$F56+1),$J56/2,$M56,TRUE))/(1-2*_xlfn.NORM.DIST(0,$J56/2,$M56,TRUE))*$D56+($K56="Steady Growth")*(AND(DF$6&gt;=$F56,DF$6&lt;=$H56)*((DF$6-$F56+1)/($J56*($J56+1)/2)*$D56))+($K56="custom")*CustCF!CZ56</f>
        <v/>
      </c>
      <c r="DG56" s="87">
        <f>($K56="Bell Curve")*(_xlfn.NORM.DIST(AND(DG$6&gt;=$F56,DG$6&lt;=$H56)*(DG$6-$F56+1),$J56/2,$M56,TRUE)-_xlfn.NORM.DIST(AND(DG$6&gt;=$F56,DG$6&lt;=$H56)*(DF$6-$F56+1),$J56/2,$M56,TRUE))/(1-2*_xlfn.NORM.DIST(0,$J56/2,$M56,TRUE))*$D56+($K56="Steady Growth")*(AND(DG$6&gt;=$F56,DG$6&lt;=$H56)*((DG$6-$F56+1)/($J56*($J56+1)/2)*$D56))+($K56="custom")*CustCF!DA56</f>
        <v/>
      </c>
      <c r="DH56" s="87">
        <f>($K56="Bell Curve")*(_xlfn.NORM.DIST(AND(DH$6&gt;=$F56,DH$6&lt;=$H56)*(DH$6-$F56+1),$J56/2,$M56,TRUE)-_xlfn.NORM.DIST(AND(DH$6&gt;=$F56,DH$6&lt;=$H56)*(DG$6-$F56+1),$J56/2,$M56,TRUE))/(1-2*_xlfn.NORM.DIST(0,$J56/2,$M56,TRUE))*$D56+($K56="Steady Growth")*(AND(DH$6&gt;=$F56,DH$6&lt;=$H56)*((DH$6-$F56+1)/($J56*($J56+1)/2)*$D56))+($K56="custom")*CustCF!DB56</f>
        <v/>
      </c>
      <c r="DI56" s="87">
        <f>($K56="Bell Curve")*(_xlfn.NORM.DIST(AND(DI$6&gt;=$F56,DI$6&lt;=$H56)*(DI$6-$F56+1),$J56/2,$M56,TRUE)-_xlfn.NORM.DIST(AND(DI$6&gt;=$F56,DI$6&lt;=$H56)*(DH$6-$F56+1),$J56/2,$M56,TRUE))/(1-2*_xlfn.NORM.DIST(0,$J56/2,$M56,TRUE))*$D56+($K56="Steady Growth")*(AND(DI$6&gt;=$F56,DI$6&lt;=$H56)*((DI$6-$F56+1)/($J56*($J56+1)/2)*$D56))+($K56="custom")*CustCF!DC56</f>
        <v/>
      </c>
      <c r="DJ56" s="87">
        <f>($K56="Bell Curve")*(_xlfn.NORM.DIST(AND(DJ$6&gt;=$F56,DJ$6&lt;=$H56)*(DJ$6-$F56+1),$J56/2,$M56,TRUE)-_xlfn.NORM.DIST(AND(DJ$6&gt;=$F56,DJ$6&lt;=$H56)*(DI$6-$F56+1),$J56/2,$M56,TRUE))/(1-2*_xlfn.NORM.DIST(0,$J56/2,$M56,TRUE))*$D56+($K56="Steady Growth")*(AND(DJ$6&gt;=$F56,DJ$6&lt;=$H56)*((DJ$6-$F56+1)/($J56*($J56+1)/2)*$D56))+($K56="custom")*CustCF!DD56</f>
        <v/>
      </c>
      <c r="DK56" s="87">
        <f>($K56="Bell Curve")*(_xlfn.NORM.DIST(AND(DK$6&gt;=$F56,DK$6&lt;=$H56)*(DK$6-$F56+1),$J56/2,$M56,TRUE)-_xlfn.NORM.DIST(AND(DK$6&gt;=$F56,DK$6&lt;=$H56)*(DJ$6-$F56+1),$J56/2,$M56,TRUE))/(1-2*_xlfn.NORM.DIST(0,$J56/2,$M56,TRUE))*$D56+($K56="Steady Growth")*(AND(DK$6&gt;=$F56,DK$6&lt;=$H56)*((DK$6-$F56+1)/($J56*($J56+1)/2)*$D56))+($K56="custom")*CustCF!DE56</f>
        <v/>
      </c>
      <c r="DL56" s="87">
        <f>($K56="Bell Curve")*(_xlfn.NORM.DIST(AND(DL$6&gt;=$F56,DL$6&lt;=$H56)*(DL$6-$F56+1),$J56/2,$M56,TRUE)-_xlfn.NORM.DIST(AND(DL$6&gt;=$F56,DL$6&lt;=$H56)*(DK$6-$F56+1),$J56/2,$M56,TRUE))/(1-2*_xlfn.NORM.DIST(0,$J56/2,$M56,TRUE))*$D56+($K56="Steady Growth")*(AND(DL$6&gt;=$F56,DL$6&lt;=$H56)*((DL$6-$F56+1)/($J56*($J56+1)/2)*$D56))+($K56="custom")*CustCF!DF56</f>
        <v/>
      </c>
      <c r="DM56" s="87">
        <f>($K56="Bell Curve")*(_xlfn.NORM.DIST(AND(DM$6&gt;=$F56,DM$6&lt;=$H56)*(DM$6-$F56+1),$J56/2,$M56,TRUE)-_xlfn.NORM.DIST(AND(DM$6&gt;=$F56,DM$6&lt;=$H56)*(DL$6-$F56+1),$J56/2,$M56,TRUE))/(1-2*_xlfn.NORM.DIST(0,$J56/2,$M56,TRUE))*$D56+($K56="Steady Growth")*(AND(DM$6&gt;=$F56,DM$6&lt;=$H56)*((DM$6-$F56+1)/($J56*($J56+1)/2)*$D56))+($K56="custom")*CustCF!DG56</f>
        <v/>
      </c>
      <c r="DN56" s="87">
        <f>($K56="Bell Curve")*(_xlfn.NORM.DIST(AND(DN$6&gt;=$F56,DN$6&lt;=$H56)*(DN$6-$F56+1),$J56/2,$M56,TRUE)-_xlfn.NORM.DIST(AND(DN$6&gt;=$F56,DN$6&lt;=$H56)*(DM$6-$F56+1),$J56/2,$M56,TRUE))/(1-2*_xlfn.NORM.DIST(0,$J56/2,$M56,TRUE))*$D56+($K56="Steady Growth")*(AND(DN$6&gt;=$F56,DN$6&lt;=$H56)*((DN$6-$F56+1)/($J56*($J56+1)/2)*$D56))+($K56="custom")*CustCF!DH56</f>
        <v/>
      </c>
      <c r="DO56" s="87">
        <f>($K56="Bell Curve")*(_xlfn.NORM.DIST(AND(DO$6&gt;=$F56,DO$6&lt;=$H56)*(DO$6-$F56+1),$J56/2,$M56,TRUE)-_xlfn.NORM.DIST(AND(DO$6&gt;=$F56,DO$6&lt;=$H56)*(DN$6-$F56+1),$J56/2,$M56,TRUE))/(1-2*_xlfn.NORM.DIST(0,$J56/2,$M56,TRUE))*$D56+($K56="Steady Growth")*(AND(DO$6&gt;=$F56,DO$6&lt;=$H56)*((DO$6-$F56+1)/($J56*($J56+1)/2)*$D56))+($K56="custom")*CustCF!DI56</f>
        <v/>
      </c>
      <c r="DP56" s="87">
        <f>($K56="Bell Curve")*(_xlfn.NORM.DIST(AND(DP$6&gt;=$F56,DP$6&lt;=$H56)*(DP$6-$F56+1),$J56/2,$M56,TRUE)-_xlfn.NORM.DIST(AND(DP$6&gt;=$F56,DP$6&lt;=$H56)*(DO$6-$F56+1),$J56/2,$M56,TRUE))/(1-2*_xlfn.NORM.DIST(0,$J56/2,$M56,TRUE))*$D56+($K56="Steady Growth")*(AND(DP$6&gt;=$F56,DP$6&lt;=$H56)*((DP$6-$F56+1)/($J56*($J56+1)/2)*$D56))+($K56="custom")*CustCF!DJ56</f>
        <v/>
      </c>
      <c r="DQ56" s="87">
        <f>($K56="Bell Curve")*(_xlfn.NORM.DIST(AND(DQ$6&gt;=$F56,DQ$6&lt;=$H56)*(DQ$6-$F56+1),$J56/2,$M56,TRUE)-_xlfn.NORM.DIST(AND(DQ$6&gt;=$F56,DQ$6&lt;=$H56)*(DP$6-$F56+1),$J56/2,$M56,TRUE))/(1-2*_xlfn.NORM.DIST(0,$J56/2,$M56,TRUE))*$D56+($K56="Steady Growth")*(AND(DQ$6&gt;=$F56,DQ$6&lt;=$H56)*((DQ$6-$F56+1)/($J56*($J56+1)/2)*$D56))+($K56="custom")*CustCF!DK56</f>
        <v/>
      </c>
      <c r="DR56" s="87">
        <f>($K56="Bell Curve")*(_xlfn.NORM.DIST(AND(DR$6&gt;=$F56,DR$6&lt;=$H56)*(DR$6-$F56+1),$J56/2,$M56,TRUE)-_xlfn.NORM.DIST(AND(DR$6&gt;=$F56,DR$6&lt;=$H56)*(DQ$6-$F56+1),$J56/2,$M56,TRUE))/(1-2*_xlfn.NORM.DIST(0,$J56/2,$M56,TRUE))*$D56+($K56="Steady Growth")*(AND(DR$6&gt;=$F56,DR$6&lt;=$H56)*((DR$6-$F56+1)/($J56*($J56+1)/2)*$D56))+($K56="custom")*CustCF!DL56</f>
        <v/>
      </c>
      <c r="DS56" s="87">
        <f>($K56="Bell Curve")*(_xlfn.NORM.DIST(AND(DS$6&gt;=$F56,DS$6&lt;=$H56)*(DS$6-$F56+1),$J56/2,$M56,TRUE)-_xlfn.NORM.DIST(AND(DS$6&gt;=$F56,DS$6&lt;=$H56)*(DR$6-$F56+1),$J56/2,$M56,TRUE))/(1-2*_xlfn.NORM.DIST(0,$J56/2,$M56,TRUE))*$D56+($K56="Steady Growth")*(AND(DS$6&gt;=$F56,DS$6&lt;=$H56)*((DS$6-$F56+1)/($J56*($J56+1)/2)*$D56))+($K56="custom")*CustCF!DM56</f>
        <v/>
      </c>
      <c r="DT56" s="87">
        <f>($K56="Bell Curve")*(_xlfn.NORM.DIST(AND(DT$6&gt;=$F56,DT$6&lt;=$H56)*(DT$6-$F56+1),$J56/2,$M56,TRUE)-_xlfn.NORM.DIST(AND(DT$6&gt;=$F56,DT$6&lt;=$H56)*(DS$6-$F56+1),$J56/2,$M56,TRUE))/(1-2*_xlfn.NORM.DIST(0,$J56/2,$M56,TRUE))*$D56+($K56="Steady Growth")*(AND(DT$6&gt;=$F56,DT$6&lt;=$H56)*((DT$6-$F56+1)/($J56*($J56+1)/2)*$D56))+($K56="custom")*CustCF!DN56</f>
        <v/>
      </c>
      <c r="DU56" s="87">
        <f>($K56="Bell Curve")*(_xlfn.NORM.DIST(AND(DU$6&gt;=$F56,DU$6&lt;=$H56)*(DU$6-$F56+1),$J56/2,$M56,TRUE)-_xlfn.NORM.DIST(AND(DU$6&gt;=$F56,DU$6&lt;=$H56)*(DT$6-$F56+1),$J56/2,$M56,TRUE))/(1-2*_xlfn.NORM.DIST(0,$J56/2,$M56,TRUE))*$D56+($K56="Steady Growth")*(AND(DU$6&gt;=$F56,DU$6&lt;=$H56)*((DU$6-$F56+1)/($J56*($J56+1)/2)*$D56))+($K56="custom")*CustCF!DO56</f>
        <v/>
      </c>
      <c r="DV56" s="87">
        <f>($K56="Bell Curve")*(_xlfn.NORM.DIST(AND(DV$6&gt;=$F56,DV$6&lt;=$H56)*(DV$6-$F56+1),$J56/2,$M56,TRUE)-_xlfn.NORM.DIST(AND(DV$6&gt;=$F56,DV$6&lt;=$H56)*(DU$6-$F56+1),$J56/2,$M56,TRUE))/(1-2*_xlfn.NORM.DIST(0,$J56/2,$M56,TRUE))*$D56+($K56="Steady Growth")*(AND(DV$6&gt;=$F56,DV$6&lt;=$H56)*((DV$6-$F56+1)/($J56*($J56+1)/2)*$D56))+($K56="custom")*CustCF!DP56</f>
        <v/>
      </c>
      <c r="DW56" s="87">
        <f>($K56="Bell Curve")*(_xlfn.NORM.DIST(AND(DW$6&gt;=$F56,DW$6&lt;=$H56)*(DW$6-$F56+1),$J56/2,$M56,TRUE)-_xlfn.NORM.DIST(AND(DW$6&gt;=$F56,DW$6&lt;=$H56)*(DV$6-$F56+1),$J56/2,$M56,TRUE))/(1-2*_xlfn.NORM.DIST(0,$J56/2,$M56,TRUE))*$D56+($K56="Steady Growth")*(AND(DW$6&gt;=$F56,DW$6&lt;=$H56)*((DW$6-$F56+1)/($J56*($J56+1)/2)*$D56))+($K56="custom")*CustCF!DQ56</f>
        <v/>
      </c>
      <c r="DX56" s="87">
        <f>($K56="Bell Curve")*(_xlfn.NORM.DIST(AND(DX$6&gt;=$F56,DX$6&lt;=$H56)*(DX$6-$F56+1),$J56/2,$M56,TRUE)-_xlfn.NORM.DIST(AND(DX$6&gt;=$F56,DX$6&lt;=$H56)*(DW$6-$F56+1),$J56/2,$M56,TRUE))/(1-2*_xlfn.NORM.DIST(0,$J56/2,$M56,TRUE))*$D56+($K56="Steady Growth")*(AND(DX$6&gt;=$F56,DX$6&lt;=$H56)*((DX$6-$F56+1)/($J56*($J56+1)/2)*$D56))+($K56="custom")*CustCF!DR56</f>
        <v/>
      </c>
      <c r="DY56" s="87">
        <f>($K56="Bell Curve")*(_xlfn.NORM.DIST(AND(DY$6&gt;=$F56,DY$6&lt;=$H56)*(DY$6-$F56+1),$J56/2,$M56,TRUE)-_xlfn.NORM.DIST(AND(DY$6&gt;=$F56,DY$6&lt;=$H56)*(DX$6-$F56+1),$J56/2,$M56,TRUE))/(1-2*_xlfn.NORM.DIST(0,$J56/2,$M56,TRUE))*$D56+($K56="Steady Growth")*(AND(DY$6&gt;=$F56,DY$6&lt;=$H56)*((DY$6-$F56+1)/($J56*($J56+1)/2)*$D56))+($K56="custom")*CustCF!DS56</f>
        <v/>
      </c>
      <c r="DZ56" s="87">
        <f>($K56="Bell Curve")*(_xlfn.NORM.DIST(AND(DZ$6&gt;=$F56,DZ$6&lt;=$H56)*(DZ$6-$F56+1),$J56/2,$M56,TRUE)-_xlfn.NORM.DIST(AND(DZ$6&gt;=$F56,DZ$6&lt;=$H56)*(DY$6-$F56+1),$J56/2,$M56,TRUE))/(1-2*_xlfn.NORM.DIST(0,$J56/2,$M56,TRUE))*$D56+($K56="Steady Growth")*(AND(DZ$6&gt;=$F56,DZ$6&lt;=$H56)*((DZ$6-$F56+1)/($J56*($J56+1)/2)*$D56))+($K56="custom")*CustCF!DT56</f>
        <v/>
      </c>
      <c r="EA56" s="87">
        <f>($K56="Bell Curve")*(_xlfn.NORM.DIST(AND(EA$6&gt;=$F56,EA$6&lt;=$H56)*(EA$6-$F56+1),$J56/2,$M56,TRUE)-_xlfn.NORM.DIST(AND(EA$6&gt;=$F56,EA$6&lt;=$H56)*(DZ$6-$F56+1),$J56/2,$M56,TRUE))/(1-2*_xlfn.NORM.DIST(0,$J56/2,$M56,TRUE))*$D56+($K56="Steady Growth")*(AND(EA$6&gt;=$F56,EA$6&lt;=$H56)*((EA$6-$F56+1)/($J56*($J56+1)/2)*$D56))+($K56="custom")*CustCF!DU56</f>
        <v/>
      </c>
      <c r="EB56" s="87">
        <f>($K56="Bell Curve")*(_xlfn.NORM.DIST(AND(EB$6&gt;=$F56,EB$6&lt;=$H56)*(EB$6-$F56+1),$J56/2,$M56,TRUE)-_xlfn.NORM.DIST(AND(EB$6&gt;=$F56,EB$6&lt;=$H56)*(EA$6-$F56+1),$J56/2,$M56,TRUE))/(1-2*_xlfn.NORM.DIST(0,$J56/2,$M56,TRUE))*$D56+($K56="Steady Growth")*(AND(EB$6&gt;=$F56,EB$6&lt;=$H56)*((EB$6-$F56+1)/($J56*($J56+1)/2)*$D56))+($K56="custom")*CustCF!DV56</f>
        <v/>
      </c>
      <c r="EC56" s="87">
        <f>($K56="Bell Curve")*(_xlfn.NORM.DIST(AND(EC$6&gt;=$F56,EC$6&lt;=$H56)*(EC$6-$F56+1),$J56/2,$M56,TRUE)-_xlfn.NORM.DIST(AND(EC$6&gt;=$F56,EC$6&lt;=$H56)*(EB$6-$F56+1),$J56/2,$M56,TRUE))/(1-2*_xlfn.NORM.DIST(0,$J56/2,$M56,TRUE))*$D56+($K56="Steady Growth")*(AND(EC$6&gt;=$F56,EC$6&lt;=$H56)*((EC$6-$F56+1)/($J56*($J56+1)/2)*$D56))+($K56="custom")*CustCF!DW56</f>
        <v/>
      </c>
      <c r="ED56" s="87">
        <f>($K56="Bell Curve")*(_xlfn.NORM.DIST(AND(ED$6&gt;=$F56,ED$6&lt;=$H56)*(ED$6-$F56+1),$J56/2,$M56,TRUE)-_xlfn.NORM.DIST(AND(ED$6&gt;=$F56,ED$6&lt;=$H56)*(EC$6-$F56+1),$J56/2,$M56,TRUE))/(1-2*_xlfn.NORM.DIST(0,$J56/2,$M56,TRUE))*$D56+($K56="Steady Growth")*(AND(ED$6&gt;=$F56,ED$6&lt;=$H56)*((ED$6-$F56+1)/($J56*($J56+1)/2)*$D56))+($K56="custom")*CustCF!DX56</f>
        <v/>
      </c>
      <c r="EE56" s="87">
        <f>($K56="Bell Curve")*(_xlfn.NORM.DIST(AND(EE$6&gt;=$F56,EE$6&lt;=$H56)*(EE$6-$F56+1),$J56/2,$M56,TRUE)-_xlfn.NORM.DIST(AND(EE$6&gt;=$F56,EE$6&lt;=$H56)*(ED$6-$F56+1),$J56/2,$M56,TRUE))/(1-2*_xlfn.NORM.DIST(0,$J56/2,$M56,TRUE))*$D56+($K56="Steady Growth")*(AND(EE$6&gt;=$F56,EE$6&lt;=$H56)*((EE$6-$F56+1)/($J56*($J56+1)/2)*$D56))+($K56="custom")*CustCF!DY56</f>
        <v/>
      </c>
      <c r="EF56" s="87">
        <f>($K56="Bell Curve")*(_xlfn.NORM.DIST(AND(EF$6&gt;=$F56,EF$6&lt;=$H56)*(EF$6-$F56+1),$J56/2,$M56,TRUE)-_xlfn.NORM.DIST(AND(EF$6&gt;=$F56,EF$6&lt;=$H56)*(EE$6-$F56+1),$J56/2,$M56,TRUE))/(1-2*_xlfn.NORM.DIST(0,$J56/2,$M56,TRUE))*$D56+($K56="Steady Growth")*(AND(EF$6&gt;=$F56,EF$6&lt;=$H56)*((EF$6-$F56+1)/($J56*($J56+1)/2)*$D56))+($K56="custom")*CustCF!DZ56</f>
        <v/>
      </c>
      <c r="EG56" s="87">
        <f>($K56="Bell Curve")*(_xlfn.NORM.DIST(AND(EG$6&gt;=$F56,EG$6&lt;=$H56)*(EG$6-$F56+1),$J56/2,$M56,TRUE)-_xlfn.NORM.DIST(AND(EG$6&gt;=$F56,EG$6&lt;=$H56)*(EF$6-$F56+1),$J56/2,$M56,TRUE))/(1-2*_xlfn.NORM.DIST(0,$J56/2,$M56,TRUE))*$D56+($K56="Steady Growth")*(AND(EG$6&gt;=$F56,EG$6&lt;=$H56)*((EG$6-$F56+1)/($J56*($J56+1)/2)*$D56))+($K56="custom")*CustCF!EA56</f>
        <v/>
      </c>
      <c r="EH56" s="87">
        <f>($K56="Bell Curve")*(_xlfn.NORM.DIST(AND(EH$6&gt;=$F56,EH$6&lt;=$H56)*(EH$6-$F56+1),$J56/2,$M56,TRUE)-_xlfn.NORM.DIST(AND(EH$6&gt;=$F56,EH$6&lt;=$H56)*(EG$6-$F56+1),$J56/2,$M56,TRUE))/(1-2*_xlfn.NORM.DIST(0,$J56/2,$M56,TRUE))*$D56+($K56="Steady Growth")*(AND(EH$6&gt;=$F56,EH$6&lt;=$H56)*((EH$6-$F56+1)/($J56*($J56+1)/2)*$D56))+($K56="custom")*CustCF!EB56</f>
        <v/>
      </c>
      <c r="EI56" s="87">
        <f>($K56="Bell Curve")*(_xlfn.NORM.DIST(AND(EI$6&gt;=$F56,EI$6&lt;=$H56)*(EI$6-$F56+1),$J56/2,$M56,TRUE)-_xlfn.NORM.DIST(AND(EI$6&gt;=$F56,EI$6&lt;=$H56)*(EH$6-$F56+1),$J56/2,$M56,TRUE))/(1-2*_xlfn.NORM.DIST(0,$J56/2,$M56,TRUE))*$D56+($K56="Steady Growth")*(AND(EI$6&gt;=$F56,EI$6&lt;=$H56)*((EI$6-$F56+1)/($J56*($J56+1)/2)*$D56))+($K56="custom")*CustCF!EC56</f>
        <v/>
      </c>
      <c r="EJ56" s="87">
        <f>($K56="Bell Curve")*(_xlfn.NORM.DIST(AND(EJ$6&gt;=$F56,EJ$6&lt;=$H56)*(EJ$6-$F56+1),$J56/2,$M56,TRUE)-_xlfn.NORM.DIST(AND(EJ$6&gt;=$F56,EJ$6&lt;=$H56)*(EI$6-$F56+1),$J56/2,$M56,TRUE))/(1-2*_xlfn.NORM.DIST(0,$J56/2,$M56,TRUE))*$D56+($K56="Steady Growth")*(AND(EJ$6&gt;=$F56,EJ$6&lt;=$H56)*((EJ$6-$F56+1)/($J56*($J56+1)/2)*$D56))+($K56="custom")*CustCF!ED56</f>
        <v/>
      </c>
      <c r="EK56" s="87">
        <f>($K56="Bell Curve")*(_xlfn.NORM.DIST(AND(EK$6&gt;=$F56,EK$6&lt;=$H56)*(EK$6-$F56+1),$J56/2,$M56,TRUE)-_xlfn.NORM.DIST(AND(EK$6&gt;=$F56,EK$6&lt;=$H56)*(EJ$6-$F56+1),$J56/2,$M56,TRUE))/(1-2*_xlfn.NORM.DIST(0,$J56/2,$M56,TRUE))*$D56+($K56="Steady Growth")*(AND(EK$6&gt;=$F56,EK$6&lt;=$H56)*((EK$6-$F56+1)/($J56*($J56+1)/2)*$D56))+($K56="custom")*CustCF!EE56</f>
        <v/>
      </c>
      <c r="EL56" s="87">
        <f>($K56="Bell Curve")*(_xlfn.NORM.DIST(AND(EL$6&gt;=$F56,EL$6&lt;=$H56)*(EL$6-$F56+1),$J56/2,$M56,TRUE)-_xlfn.NORM.DIST(AND(EL$6&gt;=$F56,EL$6&lt;=$H56)*(EK$6-$F56+1),$J56/2,$M56,TRUE))/(1-2*_xlfn.NORM.DIST(0,$J56/2,$M56,TRUE))*$D56+($K56="Steady Growth")*(AND(EL$6&gt;=$F56,EL$6&lt;=$H56)*((EL$6-$F56+1)/($J56*($J56+1)/2)*$D56))+($K56="custom")*CustCF!EF56</f>
        <v/>
      </c>
      <c r="EM56" s="87">
        <f>($K56="Bell Curve")*(_xlfn.NORM.DIST(AND(EM$6&gt;=$F56,EM$6&lt;=$H56)*(EM$6-$F56+1),$J56/2,$M56,TRUE)-_xlfn.NORM.DIST(AND(EM$6&gt;=$F56,EM$6&lt;=$H56)*(EL$6-$F56+1),$J56/2,$M56,TRUE))/(1-2*_xlfn.NORM.DIST(0,$J56/2,$M56,TRUE))*$D56+($K56="Steady Growth")*(AND(EM$6&gt;=$F56,EM$6&lt;=$H56)*((EM$6-$F56+1)/($J56*($J56+1)/2)*$D56))+($K56="custom")*CustCF!EG56</f>
        <v/>
      </c>
      <c r="EN56" s="87">
        <f>($K56="Bell Curve")*(_xlfn.NORM.DIST(AND(EN$6&gt;=$F56,EN$6&lt;=$H56)*(EN$6-$F56+1),$J56/2,$M56,TRUE)-_xlfn.NORM.DIST(AND(EN$6&gt;=$F56,EN$6&lt;=$H56)*(EM$6-$F56+1),$J56/2,$M56,TRUE))/(1-2*_xlfn.NORM.DIST(0,$J56/2,$M56,TRUE))*$D56+($K56="Steady Growth")*(AND(EN$6&gt;=$F56,EN$6&lt;=$H56)*((EN$6-$F56+1)/($J56*($J56+1)/2)*$D56))+($K56="custom")*CustCF!EH56</f>
        <v/>
      </c>
      <c r="EO56" s="87">
        <f>($K56="Bell Curve")*(_xlfn.NORM.DIST(AND(EO$6&gt;=$F56,EO$6&lt;=$H56)*(EO$6-$F56+1),$J56/2,$M56,TRUE)-_xlfn.NORM.DIST(AND(EO$6&gt;=$F56,EO$6&lt;=$H56)*(EN$6-$F56+1),$J56/2,$M56,TRUE))/(1-2*_xlfn.NORM.DIST(0,$J56/2,$M56,TRUE))*$D56+($K56="Steady Growth")*(AND(EO$6&gt;=$F56,EO$6&lt;=$H56)*((EO$6-$F56+1)/($J56*($J56+1)/2)*$D56))+($K56="custom")*CustCF!EI56</f>
        <v/>
      </c>
      <c r="EP56" s="87">
        <f>($K56="Bell Curve")*(_xlfn.NORM.DIST(AND(EP$6&gt;=$F56,EP$6&lt;=$H56)*(EP$6-$F56+1),$J56/2,$M56,TRUE)-_xlfn.NORM.DIST(AND(EP$6&gt;=$F56,EP$6&lt;=$H56)*(EO$6-$F56+1),$J56/2,$M56,TRUE))/(1-2*_xlfn.NORM.DIST(0,$J56/2,$M56,TRUE))*$D56+($K56="Steady Growth")*(AND(EP$6&gt;=$F56,EP$6&lt;=$H56)*((EP$6-$F56+1)/($J56*($J56+1)/2)*$D56))+($K56="custom")*CustCF!EJ56</f>
        <v/>
      </c>
      <c r="EQ56" s="87">
        <f>($K56="Bell Curve")*(_xlfn.NORM.DIST(AND(EQ$6&gt;=$F56,EQ$6&lt;=$H56)*(EQ$6-$F56+1),$J56/2,$M56,TRUE)-_xlfn.NORM.DIST(AND(EQ$6&gt;=$F56,EQ$6&lt;=$H56)*(EP$6-$F56+1),$J56/2,$M56,TRUE))/(1-2*_xlfn.NORM.DIST(0,$J56/2,$M56,TRUE))*$D56+($K56="Steady Growth")*(AND(EQ$6&gt;=$F56,EQ$6&lt;=$H56)*((EQ$6-$F56+1)/($J56*($J56+1)/2)*$D56))+($K56="custom")*CustCF!EK56</f>
        <v/>
      </c>
      <c r="ER56" s="87">
        <f>($K56="Bell Curve")*(_xlfn.NORM.DIST(AND(ER$6&gt;=$F56,ER$6&lt;=$H56)*(ER$6-$F56+1),$J56/2,$M56,TRUE)-_xlfn.NORM.DIST(AND(ER$6&gt;=$F56,ER$6&lt;=$H56)*(EQ$6-$F56+1),$J56/2,$M56,TRUE))/(1-2*_xlfn.NORM.DIST(0,$J56/2,$M56,TRUE))*$D56+($K56="Steady Growth")*(AND(ER$6&gt;=$F56,ER$6&lt;=$H56)*((ER$6-$F56+1)/($J56*($J56+1)/2)*$D56))+($K56="custom")*CustCF!EL56</f>
        <v/>
      </c>
      <c r="ES56" s="87">
        <f>($K56="Bell Curve")*(_xlfn.NORM.DIST(AND(ES$6&gt;=$F56,ES$6&lt;=$H56)*(ES$6-$F56+1),$J56/2,$M56,TRUE)-_xlfn.NORM.DIST(AND(ES$6&gt;=$F56,ES$6&lt;=$H56)*(ER$6-$F56+1),$J56/2,$M56,TRUE))/(1-2*_xlfn.NORM.DIST(0,$J56/2,$M56,TRUE))*$D56+($K56="Steady Growth")*(AND(ES$6&gt;=$F56,ES$6&lt;=$H56)*((ES$6-$F56+1)/($J56*($J56+1)/2)*$D56))+($K56="custom")*CustCF!EM56</f>
        <v/>
      </c>
      <c r="ET56" s="87">
        <f>($K56="Bell Curve")*(_xlfn.NORM.DIST(AND(ET$6&gt;=$F56,ET$6&lt;=$H56)*(ET$6-$F56+1),$J56/2,$M56,TRUE)-_xlfn.NORM.DIST(AND(ET$6&gt;=$F56,ET$6&lt;=$H56)*(ES$6-$F56+1),$J56/2,$M56,TRUE))/(1-2*_xlfn.NORM.DIST(0,$J56/2,$M56,TRUE))*$D56+($K56="Steady Growth")*(AND(ET$6&gt;=$F56,ET$6&lt;=$H56)*((ET$6-$F56+1)/($J56*($J56+1)/2)*$D56))+($K56="custom")*CustCF!EN56</f>
        <v/>
      </c>
      <c r="EU56" s="87">
        <f>($K56="Bell Curve")*(_xlfn.NORM.DIST(AND(EU$6&gt;=$F56,EU$6&lt;=$H56)*(EU$6-$F56+1),$J56/2,$M56,TRUE)-_xlfn.NORM.DIST(AND(EU$6&gt;=$F56,EU$6&lt;=$H56)*(ET$6-$F56+1),$J56/2,$M56,TRUE))/(1-2*_xlfn.NORM.DIST(0,$J56/2,$M56,TRUE))*$D56+($K56="Steady Growth")*(AND(EU$6&gt;=$F56,EU$6&lt;=$H56)*((EU$6-$F56+1)/($J56*($J56+1)/2)*$D56))+($K56="custom")*CustCF!EO56</f>
        <v/>
      </c>
      <c r="EV56" s="87">
        <f>($K56="Bell Curve")*(_xlfn.NORM.DIST(AND(EV$6&gt;=$F56,EV$6&lt;=$H56)*(EV$6-$F56+1),$J56/2,$M56,TRUE)-_xlfn.NORM.DIST(AND(EV$6&gt;=$F56,EV$6&lt;=$H56)*(EU$6-$F56+1),$J56/2,$M56,TRUE))/(1-2*_xlfn.NORM.DIST(0,$J56/2,$M56,TRUE))*$D56+($K56="Steady Growth")*(AND(EV$6&gt;=$F56,EV$6&lt;=$H56)*((EV$6-$F56+1)/($J56*($J56+1)/2)*$D56))+($K56="custom")*CustCF!EP56</f>
        <v/>
      </c>
      <c r="EW56" s="87">
        <f>($K56="Bell Curve")*(_xlfn.NORM.DIST(AND(EW$6&gt;=$F56,EW$6&lt;=$H56)*(EW$6-$F56+1),$J56/2,$M56,TRUE)-_xlfn.NORM.DIST(AND(EW$6&gt;=$F56,EW$6&lt;=$H56)*(EV$6-$F56+1),$J56/2,$M56,TRUE))/(1-2*_xlfn.NORM.DIST(0,$J56/2,$M56,TRUE))*$D56+($K56="Steady Growth")*(AND(EW$6&gt;=$F56,EW$6&lt;=$H56)*((EW$6-$F56+1)/($J56*($J56+1)/2)*$D56))+($K56="custom")*CustCF!EQ56</f>
        <v/>
      </c>
      <c r="EX56" s="87">
        <f>($K56="Bell Curve")*(_xlfn.NORM.DIST(AND(EX$6&gt;=$F56,EX$6&lt;=$H56)*(EX$6-$F56+1),$J56/2,$M56,TRUE)-_xlfn.NORM.DIST(AND(EX$6&gt;=$F56,EX$6&lt;=$H56)*(EW$6-$F56+1),$J56/2,$M56,TRUE))/(1-2*_xlfn.NORM.DIST(0,$J56/2,$M56,TRUE))*$D56+($K56="Steady Growth")*(AND(EX$6&gt;=$F56,EX$6&lt;=$H56)*((EX$6-$F56+1)/($J56*($J56+1)/2)*$D56))+($K56="custom")*CustCF!ER56</f>
        <v/>
      </c>
      <c r="EY56" s="87">
        <f>($K56="Bell Curve")*(_xlfn.NORM.DIST(AND(EY$6&gt;=$F56,EY$6&lt;=$H56)*(EY$6-$F56+1),$J56/2,$M56,TRUE)-_xlfn.NORM.DIST(AND(EY$6&gt;=$F56,EY$6&lt;=$H56)*(EX$6-$F56+1),$J56/2,$M56,TRUE))/(1-2*_xlfn.NORM.DIST(0,$J56/2,$M56,TRUE))*$D56+($K56="Steady Growth")*(AND(EY$6&gt;=$F56,EY$6&lt;=$H56)*((EY$6-$F56+1)/($J56*($J56+1)/2)*$D56))+($K56="custom")*CustCF!ES56</f>
        <v/>
      </c>
      <c r="EZ56" s="87">
        <f>($K56="Bell Curve")*(_xlfn.NORM.DIST(AND(EZ$6&gt;=$F56,EZ$6&lt;=$H56)*(EZ$6-$F56+1),$J56/2,$M56,TRUE)-_xlfn.NORM.DIST(AND(EZ$6&gt;=$F56,EZ$6&lt;=$H56)*(EY$6-$F56+1),$J56/2,$M56,TRUE))/(1-2*_xlfn.NORM.DIST(0,$J56/2,$M56,TRUE))*$D56+($K56="Steady Growth")*(AND(EZ$6&gt;=$F56,EZ$6&lt;=$H56)*((EZ$6-$F56+1)/($J56*($J56+1)/2)*$D56))+($K56="custom")*CustCF!ET56</f>
        <v/>
      </c>
      <c r="FA56" s="87">
        <f>($K56="Bell Curve")*(_xlfn.NORM.DIST(AND(FA$6&gt;=$F56,FA$6&lt;=$H56)*(FA$6-$F56+1),$J56/2,$M56,TRUE)-_xlfn.NORM.DIST(AND(FA$6&gt;=$F56,FA$6&lt;=$H56)*(EZ$6-$F56+1),$J56/2,$M56,TRUE))/(1-2*_xlfn.NORM.DIST(0,$J56/2,$M56,TRUE))*$D56+($K56="Steady Growth")*(AND(FA$6&gt;=$F56,FA$6&lt;=$H56)*((FA$6-$F56+1)/($J56*($J56+1)/2)*$D56))+($K56="custom")*CustCF!EU56</f>
        <v/>
      </c>
      <c r="FB56" s="87">
        <f>($K56="Bell Curve")*(_xlfn.NORM.DIST(AND(FB$6&gt;=$F56,FB$6&lt;=$H56)*(FB$6-$F56+1),$J56/2,$M56,TRUE)-_xlfn.NORM.DIST(AND(FB$6&gt;=$F56,FB$6&lt;=$H56)*(FA$6-$F56+1),$J56/2,$M56,TRUE))/(1-2*_xlfn.NORM.DIST(0,$J56/2,$M56,TRUE))*$D56+($K56="Steady Growth")*(AND(FB$6&gt;=$F56,FB$6&lt;=$H56)*((FB$6-$F56+1)/($J56*($J56+1)/2)*$D56))+($K56="custom")*CustCF!EV56</f>
        <v/>
      </c>
      <c r="FC56" s="87">
        <f>($K56="Bell Curve")*(_xlfn.NORM.DIST(AND(FC$6&gt;=$F56,FC$6&lt;=$H56)*(FC$6-$F56+1),$J56/2,$M56,TRUE)-_xlfn.NORM.DIST(AND(FC$6&gt;=$F56,FC$6&lt;=$H56)*(FB$6-$F56+1),$J56/2,$M56,TRUE))/(1-2*_xlfn.NORM.DIST(0,$J56/2,$M56,TRUE))*$D56+($K56="Steady Growth")*(AND(FC$6&gt;=$F56,FC$6&lt;=$H56)*((FC$6-$F56+1)/($J56*($J56+1)/2)*$D56))+($K56="custom")*CustCF!EW56</f>
        <v/>
      </c>
      <c r="FD56" s="87">
        <f>($K56="Bell Curve")*(_xlfn.NORM.DIST(AND(FD$6&gt;=$F56,FD$6&lt;=$H56)*(FD$6-$F56+1),$J56/2,$M56,TRUE)-_xlfn.NORM.DIST(AND(FD$6&gt;=$F56,FD$6&lt;=$H56)*(FC$6-$F56+1),$J56/2,$M56,TRUE))/(1-2*_xlfn.NORM.DIST(0,$J56/2,$M56,TRUE))*$D56+($K56="Steady Growth")*(AND(FD$6&gt;=$F56,FD$6&lt;=$H56)*((FD$6-$F56+1)/($J56*($J56+1)/2)*$D56))+($K56="custom")*CustCF!EX56</f>
        <v/>
      </c>
      <c r="FE56" s="87">
        <f>($K56="Bell Curve")*(_xlfn.NORM.DIST(AND(FE$6&gt;=$F56,FE$6&lt;=$H56)*(FE$6-$F56+1),$J56/2,$M56,TRUE)-_xlfn.NORM.DIST(AND(FE$6&gt;=$F56,FE$6&lt;=$H56)*(FD$6-$F56+1),$J56/2,$M56,TRUE))/(1-2*_xlfn.NORM.DIST(0,$J56/2,$M56,TRUE))*$D56+($K56="Steady Growth")*(AND(FE$6&gt;=$F56,FE$6&lt;=$H56)*((FE$6-$F56+1)/($J56*($J56+1)/2)*$D56))+($K56="custom")*CustCF!EY56</f>
        <v/>
      </c>
      <c r="FF56" s="87">
        <f>($K56="Bell Curve")*(_xlfn.NORM.DIST(AND(FF$6&gt;=$F56,FF$6&lt;=$H56)*(FF$6-$F56+1),$J56/2,$M56,TRUE)-_xlfn.NORM.DIST(AND(FF$6&gt;=$F56,FF$6&lt;=$H56)*(FE$6-$F56+1),$J56/2,$M56,TRUE))/(1-2*_xlfn.NORM.DIST(0,$J56/2,$M56,TRUE))*$D56+($K56="Steady Growth")*(AND(FF$6&gt;=$F56,FF$6&lt;=$H56)*((FF$6-$F56+1)/($J56*($J56+1)/2)*$D56))+($K56="custom")*CustCF!EZ56</f>
        <v/>
      </c>
      <c r="FG56" s="87">
        <f>($K56="Bell Curve")*(_xlfn.NORM.DIST(AND(FG$6&gt;=$F56,FG$6&lt;=$H56)*(FG$6-$F56+1),$J56/2,$M56,TRUE)-_xlfn.NORM.DIST(AND(FG$6&gt;=$F56,FG$6&lt;=$H56)*(FF$6-$F56+1),$J56/2,$M56,TRUE))/(1-2*_xlfn.NORM.DIST(0,$J56/2,$M56,TRUE))*$D56+($K56="Steady Growth")*(AND(FG$6&gt;=$F56,FG$6&lt;=$H56)*((FG$6-$F56+1)/($J56*($J56+1)/2)*$D56))+($K56="custom")*CustCF!FA56</f>
        <v/>
      </c>
      <c r="FH56" s="87">
        <f>($K56="Bell Curve")*(_xlfn.NORM.DIST(AND(FH$6&gt;=$F56,FH$6&lt;=$H56)*(FH$6-$F56+1),$J56/2,$M56,TRUE)-_xlfn.NORM.DIST(AND(FH$6&gt;=$F56,FH$6&lt;=$H56)*(FG$6-$F56+1),$J56/2,$M56,TRUE))/(1-2*_xlfn.NORM.DIST(0,$J56/2,$M56,TRUE))*$D56+($K56="Steady Growth")*(AND(FH$6&gt;=$F56,FH$6&lt;=$H56)*((FH$6-$F56+1)/($J56*($J56+1)/2)*$D56))+($K56="custom")*CustCF!FB56</f>
        <v/>
      </c>
      <c r="FI56" s="87">
        <f>($K56="Bell Curve")*(_xlfn.NORM.DIST(AND(FI$6&gt;=$F56,FI$6&lt;=$H56)*(FI$6-$F56+1),$J56/2,$M56,TRUE)-_xlfn.NORM.DIST(AND(FI$6&gt;=$F56,FI$6&lt;=$H56)*(FH$6-$F56+1),$J56/2,$M56,TRUE))/(1-2*_xlfn.NORM.DIST(0,$J56/2,$M56,TRUE))*$D56+($K56="Steady Growth")*(AND(FI$6&gt;=$F56,FI$6&lt;=$H56)*((FI$6-$F56+1)/($J56*($J56+1)/2)*$D56))+($K56="custom")*CustCF!FC56</f>
        <v/>
      </c>
      <c r="FJ56" s="87">
        <f>($K56="Bell Curve")*(_xlfn.NORM.DIST(AND(FJ$6&gt;=$F56,FJ$6&lt;=$H56)*(FJ$6-$F56+1),$J56/2,$M56,TRUE)-_xlfn.NORM.DIST(AND(FJ$6&gt;=$F56,FJ$6&lt;=$H56)*(FI$6-$F56+1),$J56/2,$M56,TRUE))/(1-2*_xlfn.NORM.DIST(0,$J56/2,$M56,TRUE))*$D56+($K56="Steady Growth")*(AND(FJ$6&gt;=$F56,FJ$6&lt;=$H56)*((FJ$6-$F56+1)/($J56*($J56+1)/2)*$D56))+($K56="custom")*CustCF!FD56</f>
        <v/>
      </c>
      <c r="FK56" s="87">
        <f>($K56="Bell Curve")*(_xlfn.NORM.DIST(AND(FK$6&gt;=$F56,FK$6&lt;=$H56)*(FK$6-$F56+1),$J56/2,$M56,TRUE)-_xlfn.NORM.DIST(AND(FK$6&gt;=$F56,FK$6&lt;=$H56)*(FJ$6-$F56+1),$J56/2,$M56,TRUE))/(1-2*_xlfn.NORM.DIST(0,$J56/2,$M56,TRUE))*$D56+($K56="Steady Growth")*(AND(FK$6&gt;=$F56,FK$6&lt;=$H56)*((FK$6-$F56+1)/($J56*($J56+1)/2)*$D56))+($K56="custom")*CustCF!FE56</f>
        <v/>
      </c>
      <c r="FL56" s="87">
        <f>($K56="Bell Curve")*(_xlfn.NORM.DIST(AND(FL$6&gt;=$F56,FL$6&lt;=$H56)*(FL$6-$F56+1),$J56/2,$M56,TRUE)-_xlfn.NORM.DIST(AND(FL$6&gt;=$F56,FL$6&lt;=$H56)*(FK$6-$F56+1),$J56/2,$M56,TRUE))/(1-2*_xlfn.NORM.DIST(0,$J56/2,$M56,TRUE))*$D56+($K56="Steady Growth")*(AND(FL$6&gt;=$F56,FL$6&lt;=$H56)*((FL$6-$F56+1)/($J56*($J56+1)/2)*$D56))+($K56="custom")*CustCF!FF56</f>
        <v/>
      </c>
      <c r="FM56" s="87">
        <f>($K56="Bell Curve")*(_xlfn.NORM.DIST(AND(FM$6&gt;=$F56,FM$6&lt;=$H56)*(FM$6-$F56+1),$J56/2,$M56,TRUE)-_xlfn.NORM.DIST(AND(FM$6&gt;=$F56,FM$6&lt;=$H56)*(FL$6-$F56+1),$J56/2,$M56,TRUE))/(1-2*_xlfn.NORM.DIST(0,$J56/2,$M56,TRUE))*$D56+($K56="Steady Growth")*(AND(FM$6&gt;=$F56,FM$6&lt;=$H56)*((FM$6-$F56+1)/($J56*($J56+1)/2)*$D56))+($K56="custom")*CustCF!FG56</f>
        <v/>
      </c>
      <c r="FN56" s="87">
        <f>($K56="Bell Curve")*(_xlfn.NORM.DIST(AND(FN$6&gt;=$F56,FN$6&lt;=$H56)*(FN$6-$F56+1),$J56/2,$M56,TRUE)-_xlfn.NORM.DIST(AND(FN$6&gt;=$F56,FN$6&lt;=$H56)*(FM$6-$F56+1),$J56/2,$M56,TRUE))/(1-2*_xlfn.NORM.DIST(0,$J56/2,$M56,TRUE))*$D56+($K56="Steady Growth")*(AND(FN$6&gt;=$F56,FN$6&lt;=$H56)*((FN$6-$F56+1)/($J56*($J56+1)/2)*$D56))+($K56="custom")*CustCF!FH56</f>
        <v/>
      </c>
      <c r="FO56" s="87">
        <f>($K56="Bell Curve")*(_xlfn.NORM.DIST(AND(FO$6&gt;=$F56,FO$6&lt;=$H56)*(FO$6-$F56+1),$J56/2,$M56,TRUE)-_xlfn.NORM.DIST(AND(FO$6&gt;=$F56,FO$6&lt;=$H56)*(FN$6-$F56+1),$J56/2,$M56,TRUE))/(1-2*_xlfn.NORM.DIST(0,$J56/2,$M56,TRUE))*$D56+($K56="Steady Growth")*(AND(FO$6&gt;=$F56,FO$6&lt;=$H56)*((FO$6-$F56+1)/($J56*($J56+1)/2)*$D56))+($K56="custom")*CustCF!FI56</f>
        <v/>
      </c>
      <c r="FP56" s="87">
        <f>($K56="Bell Curve")*(_xlfn.NORM.DIST(AND(FP$6&gt;=$F56,FP$6&lt;=$H56)*(FP$6-$F56+1),$J56/2,$M56,TRUE)-_xlfn.NORM.DIST(AND(FP$6&gt;=$F56,FP$6&lt;=$H56)*(FO$6-$F56+1),$J56/2,$M56,TRUE))/(1-2*_xlfn.NORM.DIST(0,$J56/2,$M56,TRUE))*$D56+($K56="Steady Growth")*(AND(FP$6&gt;=$F56,FP$6&lt;=$H56)*((FP$6-$F56+1)/($J56*($J56+1)/2)*$D56))+($K56="custom")*CustCF!FJ56</f>
        <v/>
      </c>
      <c r="FQ56" s="87">
        <f>($K56="Bell Curve")*(_xlfn.NORM.DIST(AND(FQ$6&gt;=$F56,FQ$6&lt;=$H56)*(FQ$6-$F56+1),$J56/2,$M56,TRUE)-_xlfn.NORM.DIST(AND(FQ$6&gt;=$F56,FQ$6&lt;=$H56)*(FP$6-$F56+1),$J56/2,$M56,TRUE))/(1-2*_xlfn.NORM.DIST(0,$J56/2,$M56,TRUE))*$D56+($K56="Steady Growth")*(AND(FQ$6&gt;=$F56,FQ$6&lt;=$H56)*((FQ$6-$F56+1)/($J56*($J56+1)/2)*$D56))+($K56="custom")*CustCF!FK56</f>
        <v/>
      </c>
      <c r="FR56" s="87">
        <f>($K56="Bell Curve")*(_xlfn.NORM.DIST(AND(FR$6&gt;=$F56,FR$6&lt;=$H56)*(FR$6-$F56+1),$J56/2,$M56,TRUE)-_xlfn.NORM.DIST(AND(FR$6&gt;=$F56,FR$6&lt;=$H56)*(FQ$6-$F56+1),$J56/2,$M56,TRUE))/(1-2*_xlfn.NORM.DIST(0,$J56/2,$M56,TRUE))*$D56+($K56="Steady Growth")*(AND(FR$6&gt;=$F56,FR$6&lt;=$H56)*((FR$6-$F56+1)/($J56*($J56+1)/2)*$D56))+($K56="custom")*CustCF!FL56</f>
        <v/>
      </c>
      <c r="FS56" s="87">
        <f>($K56="Bell Curve")*(_xlfn.NORM.DIST(AND(FS$6&gt;=$F56,FS$6&lt;=$H56)*(FS$6-$F56+1),$J56/2,$M56,TRUE)-_xlfn.NORM.DIST(AND(FS$6&gt;=$F56,FS$6&lt;=$H56)*(FR$6-$F56+1),$J56/2,$M56,TRUE))/(1-2*_xlfn.NORM.DIST(0,$J56/2,$M56,TRUE))*$D56+($K56="Steady Growth")*(AND(FS$6&gt;=$F56,FS$6&lt;=$H56)*((FS$6-$F56+1)/($J56*($J56+1)/2)*$D56))+($K56="custom")*CustCF!FM56</f>
        <v/>
      </c>
      <c r="FT56" s="87">
        <f>($K56="Bell Curve")*(_xlfn.NORM.DIST(AND(FT$6&gt;=$F56,FT$6&lt;=$H56)*(FT$6-$F56+1),$J56/2,$M56,TRUE)-_xlfn.NORM.DIST(AND(FT$6&gt;=$F56,FT$6&lt;=$H56)*(FS$6-$F56+1),$J56/2,$M56,TRUE))/(1-2*_xlfn.NORM.DIST(0,$J56/2,$M56,TRUE))*$D56+($K56="Steady Growth")*(AND(FT$6&gt;=$F56,FT$6&lt;=$H56)*((FT$6-$F56+1)/($J56*($J56+1)/2)*$D56))+($K56="custom")*CustCF!FN56</f>
        <v/>
      </c>
      <c r="FU56" s="87">
        <f>($K56="Bell Curve")*(_xlfn.NORM.DIST(AND(FU$6&gt;=$F56,FU$6&lt;=$H56)*(FU$6-$F56+1),$J56/2,$M56,TRUE)-_xlfn.NORM.DIST(AND(FU$6&gt;=$F56,FU$6&lt;=$H56)*(FT$6-$F56+1),$J56/2,$M56,TRUE))/(1-2*_xlfn.NORM.DIST(0,$J56/2,$M56,TRUE))*$D56+($K56="Steady Growth")*(AND(FU$6&gt;=$F56,FU$6&lt;=$H56)*((FU$6-$F56+1)/($J56*($J56+1)/2)*$D56))+($K56="custom")*CustCF!FO56</f>
        <v/>
      </c>
      <c r="FV56" s="87">
        <f>($K56="Bell Curve")*(_xlfn.NORM.DIST(AND(FV$6&gt;=$F56,FV$6&lt;=$H56)*(FV$6-$F56+1),$J56/2,$M56,TRUE)-_xlfn.NORM.DIST(AND(FV$6&gt;=$F56,FV$6&lt;=$H56)*(FU$6-$F56+1),$J56/2,$M56,TRUE))/(1-2*_xlfn.NORM.DIST(0,$J56/2,$M56,TRUE))*$D56+($K56="Steady Growth")*(AND(FV$6&gt;=$F56,FV$6&lt;=$H56)*((FV$6-$F56+1)/($J56*($J56+1)/2)*$D56))+($K56="custom")*CustCF!FP56</f>
        <v/>
      </c>
      <c r="FW56" s="87">
        <f>($K56="Bell Curve")*(_xlfn.NORM.DIST(AND(FW$6&gt;=$F56,FW$6&lt;=$H56)*(FW$6-$F56+1),$J56/2,$M56,TRUE)-_xlfn.NORM.DIST(AND(FW$6&gt;=$F56,FW$6&lt;=$H56)*(FV$6-$F56+1),$J56/2,$M56,TRUE))/(1-2*_xlfn.NORM.DIST(0,$J56/2,$M56,TRUE))*$D56+($K56="Steady Growth")*(AND(FW$6&gt;=$F56,FW$6&lt;=$H56)*((FW$6-$F56+1)/($J56*($J56+1)/2)*$D56))+($K56="custom")*CustCF!FQ56</f>
        <v/>
      </c>
      <c r="FX56" s="87">
        <f>($K56="Bell Curve")*(_xlfn.NORM.DIST(AND(FX$6&gt;=$F56,FX$6&lt;=$H56)*(FX$6-$F56+1),$J56/2,$M56,TRUE)-_xlfn.NORM.DIST(AND(FX$6&gt;=$F56,FX$6&lt;=$H56)*(FW$6-$F56+1),$J56/2,$M56,TRUE))/(1-2*_xlfn.NORM.DIST(0,$J56/2,$M56,TRUE))*$D56+($K56="Steady Growth")*(AND(FX$6&gt;=$F56,FX$6&lt;=$H56)*((FX$6-$F56+1)/($J56*($J56+1)/2)*$D56))+($K56="custom")*CustCF!FR56</f>
        <v/>
      </c>
      <c r="FY56" s="87">
        <f>($K56="Bell Curve")*(_xlfn.NORM.DIST(AND(FY$6&gt;=$F56,FY$6&lt;=$H56)*(FY$6-$F56+1),$J56/2,$M56,TRUE)-_xlfn.NORM.DIST(AND(FY$6&gt;=$F56,FY$6&lt;=$H56)*(FX$6-$F56+1),$J56/2,$M56,TRUE))/(1-2*_xlfn.NORM.DIST(0,$J56/2,$M56,TRUE))*$D56+($K56="Steady Growth")*(AND(FY$6&gt;=$F56,FY$6&lt;=$H56)*((FY$6-$F56+1)/($J56*($J56+1)/2)*$D56))+($K56="custom")*CustCF!FS56</f>
        <v/>
      </c>
      <c r="FZ56" s="87">
        <f>($K56="Bell Curve")*(_xlfn.NORM.DIST(AND(FZ$6&gt;=$F56,FZ$6&lt;=$H56)*(FZ$6-$F56+1),$J56/2,$M56,TRUE)-_xlfn.NORM.DIST(AND(FZ$6&gt;=$F56,FZ$6&lt;=$H56)*(FY$6-$F56+1),$J56/2,$M56,TRUE))/(1-2*_xlfn.NORM.DIST(0,$J56/2,$M56,TRUE))*$D56+($K56="Steady Growth")*(AND(FZ$6&gt;=$F56,FZ$6&lt;=$H56)*((FZ$6-$F56+1)/($J56*($J56+1)/2)*$D56))+($K56="custom")*CustCF!FT56</f>
        <v/>
      </c>
      <c r="GA56" s="87">
        <f>($K56="Bell Curve")*(_xlfn.NORM.DIST(AND(GA$6&gt;=$F56,GA$6&lt;=$H56)*(GA$6-$F56+1),$J56/2,$M56,TRUE)-_xlfn.NORM.DIST(AND(GA$6&gt;=$F56,GA$6&lt;=$H56)*(FZ$6-$F56+1),$J56/2,$M56,TRUE))/(1-2*_xlfn.NORM.DIST(0,$J56/2,$M56,TRUE))*$D56+($K56="Steady Growth")*(AND(GA$6&gt;=$F56,GA$6&lt;=$H56)*((GA$6-$F56+1)/($J56*($J56+1)/2)*$D56))+($K56="custom")*CustCF!FU56</f>
        <v/>
      </c>
      <c r="GB56" s="87">
        <f>($K56="Bell Curve")*(_xlfn.NORM.DIST(AND(GB$6&gt;=$F56,GB$6&lt;=$H56)*(GB$6-$F56+1),$J56/2,$M56,TRUE)-_xlfn.NORM.DIST(AND(GB$6&gt;=$F56,GB$6&lt;=$H56)*(GA$6-$F56+1),$J56/2,$M56,TRUE))/(1-2*_xlfn.NORM.DIST(0,$J56/2,$M56,TRUE))*$D56+($K56="Steady Growth")*(AND(GB$6&gt;=$F56,GB$6&lt;=$H56)*((GB$6-$F56+1)/($J56*($J56+1)/2)*$D56))+($K56="custom")*CustCF!FV56</f>
        <v/>
      </c>
      <c r="GC56" s="87">
        <f>($K56="Bell Curve")*(_xlfn.NORM.DIST(AND(GC$6&gt;=$F56,GC$6&lt;=$H56)*(GC$6-$F56+1),$J56/2,$M56,TRUE)-_xlfn.NORM.DIST(AND(GC$6&gt;=$F56,GC$6&lt;=$H56)*(GB$6-$F56+1),$J56/2,$M56,TRUE))/(1-2*_xlfn.NORM.DIST(0,$J56/2,$M56,TRUE))*$D56+($K56="Steady Growth")*(AND(GC$6&gt;=$F56,GC$6&lt;=$H56)*((GC$6-$F56+1)/($J56*($J56+1)/2)*$D56))+($K56="custom")*CustCF!FW56</f>
        <v/>
      </c>
      <c r="GD56" s="87">
        <f>($K56="Bell Curve")*(_xlfn.NORM.DIST(AND(GD$6&gt;=$F56,GD$6&lt;=$H56)*(GD$6-$F56+1),$J56/2,$M56,TRUE)-_xlfn.NORM.DIST(AND(GD$6&gt;=$F56,GD$6&lt;=$H56)*(GC$6-$F56+1),$J56/2,$M56,TRUE))/(1-2*_xlfn.NORM.DIST(0,$J56/2,$M56,TRUE))*$D56+($K56="Steady Growth")*(AND(GD$6&gt;=$F56,GD$6&lt;=$H56)*((GD$6-$F56+1)/($J56*($J56+1)/2)*$D56))+($K56="custom")*CustCF!FX56</f>
        <v/>
      </c>
      <c r="GE56" s="87">
        <f>($K56="Bell Curve")*(_xlfn.NORM.DIST(AND(GE$6&gt;=$F56,GE$6&lt;=$H56)*(GE$6-$F56+1),$J56/2,$M56,TRUE)-_xlfn.NORM.DIST(AND(GE$6&gt;=$F56,GE$6&lt;=$H56)*(GD$6-$F56+1),$J56/2,$M56,TRUE))/(1-2*_xlfn.NORM.DIST(0,$J56/2,$M56,TRUE))*$D56+($K56="Steady Growth")*(AND(GE$6&gt;=$F56,GE$6&lt;=$H56)*((GE$6-$F56+1)/($J56*($J56+1)/2)*$D56))+($K56="custom")*CustCF!FY56</f>
        <v/>
      </c>
      <c r="GF56" s="87">
        <f>($K56="Bell Curve")*(_xlfn.NORM.DIST(AND(GF$6&gt;=$F56,GF$6&lt;=$H56)*(GF$6-$F56+1),$J56/2,$M56,TRUE)-_xlfn.NORM.DIST(AND(GF$6&gt;=$F56,GF$6&lt;=$H56)*(GE$6-$F56+1),$J56/2,$M56,TRUE))/(1-2*_xlfn.NORM.DIST(0,$J56/2,$M56,TRUE))*$D56+($K56="Steady Growth")*(AND(GF$6&gt;=$F56,GF$6&lt;=$H56)*((GF$6-$F56+1)/($J56*($J56+1)/2)*$D56))+($K56="custom")*CustCF!FZ56</f>
        <v/>
      </c>
      <c r="GG56" s="87">
        <f>($K56="Bell Curve")*(_xlfn.NORM.DIST(AND(GG$6&gt;=$F56,GG$6&lt;=$H56)*(GG$6-$F56+1),$J56/2,$M56,TRUE)-_xlfn.NORM.DIST(AND(GG$6&gt;=$F56,GG$6&lt;=$H56)*(GF$6-$F56+1),$J56/2,$M56,TRUE))/(1-2*_xlfn.NORM.DIST(0,$J56/2,$M56,TRUE))*$D56+($K56="Steady Growth")*(AND(GG$6&gt;=$F56,GG$6&lt;=$H56)*((GG$6-$F56+1)/($J56*($J56+1)/2)*$D56))+($K56="custom")*CustCF!GA56</f>
        <v/>
      </c>
      <c r="GH56" s="87">
        <f>($K56="Bell Curve")*(_xlfn.NORM.DIST(AND(GH$6&gt;=$F56,GH$6&lt;=$H56)*(GH$6-$F56+1),$J56/2,$M56,TRUE)-_xlfn.NORM.DIST(AND(GH$6&gt;=$F56,GH$6&lt;=$H56)*(GG$6-$F56+1),$J56/2,$M56,TRUE))/(1-2*_xlfn.NORM.DIST(0,$J56/2,$M56,TRUE))*$D56+($K56="Steady Growth")*(AND(GH$6&gt;=$F56,GH$6&lt;=$H56)*((GH$6-$F56+1)/($J56*($J56+1)/2)*$D56))+($K56="custom")*CustCF!GB56</f>
        <v/>
      </c>
      <c r="GI56" s="87">
        <f>($K56="Bell Curve")*(_xlfn.NORM.DIST(AND(GI$6&gt;=$F56,GI$6&lt;=$H56)*(GI$6-$F56+1),$J56/2,$M56,TRUE)-_xlfn.NORM.DIST(AND(GI$6&gt;=$F56,GI$6&lt;=$H56)*(GH$6-$F56+1),$J56/2,$M56,TRUE))/(1-2*_xlfn.NORM.DIST(0,$J56/2,$M56,TRUE))*$D56+($K56="Steady Growth")*(AND(GI$6&gt;=$F56,GI$6&lt;=$H56)*((GI$6-$F56+1)/($J56*($J56+1)/2)*$D56))+($K56="custom")*CustCF!GC56</f>
        <v/>
      </c>
      <c r="GJ56" s="87">
        <f>($K56="Bell Curve")*(_xlfn.NORM.DIST(AND(GJ$6&gt;=$F56,GJ$6&lt;=$H56)*(GJ$6-$F56+1),$J56/2,$M56,TRUE)-_xlfn.NORM.DIST(AND(GJ$6&gt;=$F56,GJ$6&lt;=$H56)*(GI$6-$F56+1),$J56/2,$M56,TRUE))/(1-2*_xlfn.NORM.DIST(0,$J56/2,$M56,TRUE))*$D56+($K56="Steady Growth")*(AND(GJ$6&gt;=$F56,GJ$6&lt;=$H56)*((GJ$6-$F56+1)/($J56*($J56+1)/2)*$D56))+($K56="custom")*CustCF!GD56</f>
        <v/>
      </c>
      <c r="GK56" s="87">
        <f>($K56="Bell Curve")*(_xlfn.NORM.DIST(AND(GK$6&gt;=$F56,GK$6&lt;=$H56)*(GK$6-$F56+1),$J56/2,$M56,TRUE)-_xlfn.NORM.DIST(AND(GK$6&gt;=$F56,GK$6&lt;=$H56)*(GJ$6-$F56+1),$J56/2,$M56,TRUE))/(1-2*_xlfn.NORM.DIST(0,$J56/2,$M56,TRUE))*$D56+($K56="Steady Growth")*(AND(GK$6&gt;=$F56,GK$6&lt;=$H56)*((GK$6-$F56+1)/($J56*($J56+1)/2)*$D56))+($K56="custom")*CustCF!GE56</f>
        <v/>
      </c>
      <c r="GL56" s="87">
        <f>($K56="Bell Curve")*(_xlfn.NORM.DIST(AND(GL$6&gt;=$F56,GL$6&lt;=$H56)*(GL$6-$F56+1),$J56/2,$M56,TRUE)-_xlfn.NORM.DIST(AND(GL$6&gt;=$F56,GL$6&lt;=$H56)*(GK$6-$F56+1),$J56/2,$M56,TRUE))/(1-2*_xlfn.NORM.DIST(0,$J56/2,$M56,TRUE))*$D56+($K56="Steady Growth")*(AND(GL$6&gt;=$F56,GL$6&lt;=$H56)*((GL$6-$F56+1)/($J56*($J56+1)/2)*$D56))+($K56="custom")*CustCF!GF56</f>
        <v/>
      </c>
      <c r="GM56" s="87">
        <f>($K56="Bell Curve")*(_xlfn.NORM.DIST(AND(GM$6&gt;=$F56,GM$6&lt;=$H56)*(GM$6-$F56+1),$J56/2,$M56,TRUE)-_xlfn.NORM.DIST(AND(GM$6&gt;=$F56,GM$6&lt;=$H56)*(GL$6-$F56+1),$J56/2,$M56,TRUE))/(1-2*_xlfn.NORM.DIST(0,$J56/2,$M56,TRUE))*$D56+($K56="Steady Growth")*(AND(GM$6&gt;=$F56,GM$6&lt;=$H56)*((GM$6-$F56+1)/($J56*($J56+1)/2)*$D56))+($K56="custom")*CustCF!GG56</f>
        <v/>
      </c>
      <c r="GN56" s="257">
        <f>($K56="Bell Curve")*(_xlfn.NORM.DIST(AND(GN$6&gt;=$F56,GN$6&lt;=$H56)*(GN$6-$F56+1),$J56/2,$M56,TRUE)-_xlfn.NORM.DIST(AND(GN$6&gt;=$F56,GN$6&lt;=$H56)*(GM$6-$F56+1),$J56/2,$M56,TRUE))/(1-2*_xlfn.NORM.DIST(0,$J56/2,$M56,TRUE))*$D56+($K56="Steady Growth")*(AND(GN$6&gt;=$F56,GN$6&lt;=$H56)*((GN$6-$F56+1)/($J56*($J56+1)/2)*$D56))+($K56="custom")*CustCF!GH56</f>
        <v/>
      </c>
      <c r="GO56" s="1" t="n"/>
      <c r="GP56" s="63" t="n"/>
    </row>
    <row r="57" hidden="1" outlineLevel="1">
      <c r="A57" s="1" t="n"/>
      <c r="B57" s="1" t="n"/>
      <c r="C57" s="251">
        <f>Budget!T28</f>
        <v/>
      </c>
      <c r="D57" s="14">
        <f>Budget!U28</f>
        <v/>
      </c>
      <c r="E57" s="14">
        <f>IF(D57&lt;&gt;0,F57,"")</f>
        <v/>
      </c>
      <c r="F57" s="252" t="n">
        <v>0</v>
      </c>
      <c r="G57" s="921">
        <f>IF(L57="custom",CustCF!F57,INDEX($P$8:$GN$8,MATCH(F57,$P$6:$GN$6,0)))</f>
        <v/>
      </c>
      <c r="H57" s="252" t="n">
        <v>0</v>
      </c>
      <c r="I57" s="921">
        <f>IF(L57="custom",CustCF!G57,INDEX($P$8:$GN$8,MATCH(H57,$P$6:$GN$6,0)))</f>
        <v/>
      </c>
      <c r="J57" s="249">
        <f>H57-F57+1</f>
        <v/>
      </c>
      <c r="K57" s="254" t="inlineStr">
        <is>
          <t>Bell Curve</t>
        </is>
      </c>
      <c r="L57" s="255" t="inlineStr">
        <is>
          <t>Flat (9)</t>
        </is>
      </c>
      <c r="M57" s="256">
        <f>INDEX($D$261:$D$266,MATCH(L57,$C$261:$C$266,0))</f>
        <v/>
      </c>
      <c r="N57" s="13">
        <f>SUM(P57:GN57)</f>
        <v/>
      </c>
      <c r="O57" s="14" t="n"/>
      <c r="P57" s="87">
        <f>($K57="Bell Curve")*(_xlfn.NORM.DIST(AND(P$6&gt;=$F57,P$6&lt;=$H57)*(P$6-$F57+1),$J57/2,$M57,TRUE)-_xlfn.NORM.DIST(AND(P$6&gt;=$F57,P$6&lt;=$H57)*(O$6-$F57+1),$J57/2,$M57,TRUE))/(1-2*_xlfn.NORM.DIST(0,$J57/2,$M57,TRUE))*$D57+($K57="Steady Growth")*(AND(P$6&gt;=$F57,P$6&lt;=$H57)*((P$6-$F57+1)/($J57*($J57+1)/2)*$D57))+($K57="custom")*CustCF!J57</f>
        <v/>
      </c>
      <c r="Q57" s="87">
        <f>($K57="Bell Curve")*(_xlfn.NORM.DIST(AND(Q$6&gt;=$F57,Q$6&lt;=$H57)*(Q$6-$F57+1),$J57/2,$M57,TRUE)-_xlfn.NORM.DIST(AND(Q$6&gt;=$F57,Q$6&lt;=$H57)*(P$6-$F57+1),$J57/2,$M57,TRUE))/(1-2*_xlfn.NORM.DIST(0,$J57/2,$M57,TRUE))*$D57+($K57="Steady Growth")*(AND(Q$6&gt;=$F57,Q$6&lt;=$H57)*((Q$6-$F57+1)/($J57*($J57+1)/2)*$D57))+($K57="custom")*CustCF!K57</f>
        <v/>
      </c>
      <c r="R57" s="87">
        <f>($K57="Bell Curve")*(_xlfn.NORM.DIST(AND(R$6&gt;=$F57,R$6&lt;=$H57)*(R$6-$F57+1),$J57/2,$M57,TRUE)-_xlfn.NORM.DIST(AND(R$6&gt;=$F57,R$6&lt;=$H57)*(Q$6-$F57+1),$J57/2,$M57,TRUE))/(1-2*_xlfn.NORM.DIST(0,$J57/2,$M57,TRUE))*$D57+($K57="Steady Growth")*(AND(R$6&gt;=$F57,R$6&lt;=$H57)*((R$6-$F57+1)/($J57*($J57+1)/2)*$D57))+($K57="custom")*CustCF!L57</f>
        <v/>
      </c>
      <c r="S57" s="87">
        <f>($K57="Bell Curve")*(_xlfn.NORM.DIST(AND(S$6&gt;=$F57,S$6&lt;=$H57)*(S$6-$F57+1),$J57/2,$M57,TRUE)-_xlfn.NORM.DIST(AND(S$6&gt;=$F57,S$6&lt;=$H57)*(R$6-$F57+1),$J57/2,$M57,TRUE))/(1-2*_xlfn.NORM.DIST(0,$J57/2,$M57,TRUE))*$D57+($K57="Steady Growth")*(AND(S$6&gt;=$F57,S$6&lt;=$H57)*((S$6-$F57+1)/($J57*($J57+1)/2)*$D57))+($K57="custom")*CustCF!M57</f>
        <v/>
      </c>
      <c r="T57" s="87">
        <f>($K57="Bell Curve")*(_xlfn.NORM.DIST(AND(T$6&gt;=$F57,T$6&lt;=$H57)*(T$6-$F57+1),$J57/2,$M57,TRUE)-_xlfn.NORM.DIST(AND(T$6&gt;=$F57,T$6&lt;=$H57)*(S$6-$F57+1),$J57/2,$M57,TRUE))/(1-2*_xlfn.NORM.DIST(0,$J57/2,$M57,TRUE))*$D57+($K57="Steady Growth")*(AND(T$6&gt;=$F57,T$6&lt;=$H57)*((T$6-$F57+1)/($J57*($J57+1)/2)*$D57))+($K57="custom")*CustCF!N57</f>
        <v/>
      </c>
      <c r="U57" s="87">
        <f>($K57="Bell Curve")*(_xlfn.NORM.DIST(AND(U$6&gt;=$F57,U$6&lt;=$H57)*(U$6-$F57+1),$J57/2,$M57,TRUE)-_xlfn.NORM.DIST(AND(U$6&gt;=$F57,U$6&lt;=$H57)*(T$6-$F57+1),$J57/2,$M57,TRUE))/(1-2*_xlfn.NORM.DIST(0,$J57/2,$M57,TRUE))*$D57+($K57="Steady Growth")*(AND(U$6&gt;=$F57,U$6&lt;=$H57)*((U$6-$F57+1)/($J57*($J57+1)/2)*$D57))+($K57="custom")*CustCF!O57</f>
        <v/>
      </c>
      <c r="V57" s="87">
        <f>($K57="Bell Curve")*(_xlfn.NORM.DIST(AND(V$6&gt;=$F57,V$6&lt;=$H57)*(V$6-$F57+1),$J57/2,$M57,TRUE)-_xlfn.NORM.DIST(AND(V$6&gt;=$F57,V$6&lt;=$H57)*(U$6-$F57+1),$J57/2,$M57,TRUE))/(1-2*_xlfn.NORM.DIST(0,$J57/2,$M57,TRUE))*$D57+($K57="Steady Growth")*(AND(V$6&gt;=$F57,V$6&lt;=$H57)*((V$6-$F57+1)/($J57*($J57+1)/2)*$D57))+($K57="custom")*CustCF!P57</f>
        <v/>
      </c>
      <c r="W57" s="87">
        <f>($K57="Bell Curve")*(_xlfn.NORM.DIST(AND(W$6&gt;=$F57,W$6&lt;=$H57)*(W$6-$F57+1),$J57/2,$M57,TRUE)-_xlfn.NORM.DIST(AND(W$6&gt;=$F57,W$6&lt;=$H57)*(V$6-$F57+1),$J57/2,$M57,TRUE))/(1-2*_xlfn.NORM.DIST(0,$J57/2,$M57,TRUE))*$D57+($K57="Steady Growth")*(AND(W$6&gt;=$F57,W$6&lt;=$H57)*((W$6-$F57+1)/($J57*($J57+1)/2)*$D57))+($K57="custom")*CustCF!Q57</f>
        <v/>
      </c>
      <c r="X57" s="87">
        <f>($K57="Bell Curve")*(_xlfn.NORM.DIST(AND(X$6&gt;=$F57,X$6&lt;=$H57)*(X$6-$F57+1),$J57/2,$M57,TRUE)-_xlfn.NORM.DIST(AND(X$6&gt;=$F57,X$6&lt;=$H57)*(W$6-$F57+1),$J57/2,$M57,TRUE))/(1-2*_xlfn.NORM.DIST(0,$J57/2,$M57,TRUE))*$D57+($K57="Steady Growth")*(AND(X$6&gt;=$F57,X$6&lt;=$H57)*((X$6-$F57+1)/($J57*($J57+1)/2)*$D57))+($K57="custom")*CustCF!R57</f>
        <v/>
      </c>
      <c r="Y57" s="87">
        <f>($K57="Bell Curve")*(_xlfn.NORM.DIST(AND(Y$6&gt;=$F57,Y$6&lt;=$H57)*(Y$6-$F57+1),$J57/2,$M57,TRUE)-_xlfn.NORM.DIST(AND(Y$6&gt;=$F57,Y$6&lt;=$H57)*(X$6-$F57+1),$J57/2,$M57,TRUE))/(1-2*_xlfn.NORM.DIST(0,$J57/2,$M57,TRUE))*$D57+($K57="Steady Growth")*(AND(Y$6&gt;=$F57,Y$6&lt;=$H57)*((Y$6-$F57+1)/($J57*($J57+1)/2)*$D57))+($K57="custom")*CustCF!S57</f>
        <v/>
      </c>
      <c r="Z57" s="87">
        <f>($K57="Bell Curve")*(_xlfn.NORM.DIST(AND(Z$6&gt;=$F57,Z$6&lt;=$H57)*(Z$6-$F57+1),$J57/2,$M57,TRUE)-_xlfn.NORM.DIST(AND(Z$6&gt;=$F57,Z$6&lt;=$H57)*(Y$6-$F57+1),$J57/2,$M57,TRUE))/(1-2*_xlfn.NORM.DIST(0,$J57/2,$M57,TRUE))*$D57+($K57="Steady Growth")*(AND(Z$6&gt;=$F57,Z$6&lt;=$H57)*((Z$6-$F57+1)/($J57*($J57+1)/2)*$D57))+($K57="custom")*CustCF!T57</f>
        <v/>
      </c>
      <c r="AA57" s="87">
        <f>($K57="Bell Curve")*(_xlfn.NORM.DIST(AND(AA$6&gt;=$F57,AA$6&lt;=$H57)*(AA$6-$F57+1),$J57/2,$M57,TRUE)-_xlfn.NORM.DIST(AND(AA$6&gt;=$F57,AA$6&lt;=$H57)*(Z$6-$F57+1),$J57/2,$M57,TRUE))/(1-2*_xlfn.NORM.DIST(0,$J57/2,$M57,TRUE))*$D57+($K57="Steady Growth")*(AND(AA$6&gt;=$F57,AA$6&lt;=$H57)*((AA$6-$F57+1)/($J57*($J57+1)/2)*$D57))+($K57="custom")*CustCF!U57</f>
        <v/>
      </c>
      <c r="AB57" s="87">
        <f>($K57="Bell Curve")*(_xlfn.NORM.DIST(AND(AB$6&gt;=$F57,AB$6&lt;=$H57)*(AB$6-$F57+1),$J57/2,$M57,TRUE)-_xlfn.NORM.DIST(AND(AB$6&gt;=$F57,AB$6&lt;=$H57)*(AA$6-$F57+1),$J57/2,$M57,TRUE))/(1-2*_xlfn.NORM.DIST(0,$J57/2,$M57,TRUE))*$D57+($K57="Steady Growth")*(AND(AB$6&gt;=$F57,AB$6&lt;=$H57)*((AB$6-$F57+1)/($J57*($J57+1)/2)*$D57))+($K57="custom")*CustCF!V57</f>
        <v/>
      </c>
      <c r="AC57" s="87">
        <f>($K57="Bell Curve")*(_xlfn.NORM.DIST(AND(AC$6&gt;=$F57,AC$6&lt;=$H57)*(AC$6-$F57+1),$J57/2,$M57,TRUE)-_xlfn.NORM.DIST(AND(AC$6&gt;=$F57,AC$6&lt;=$H57)*(AB$6-$F57+1),$J57/2,$M57,TRUE))/(1-2*_xlfn.NORM.DIST(0,$J57/2,$M57,TRUE))*$D57+($K57="Steady Growth")*(AND(AC$6&gt;=$F57,AC$6&lt;=$H57)*((AC$6-$F57+1)/($J57*($J57+1)/2)*$D57))+($K57="custom")*CustCF!W57</f>
        <v/>
      </c>
      <c r="AD57" s="87">
        <f>($K57="Bell Curve")*(_xlfn.NORM.DIST(AND(AD$6&gt;=$F57,AD$6&lt;=$H57)*(AD$6-$F57+1),$J57/2,$M57,TRUE)-_xlfn.NORM.DIST(AND(AD$6&gt;=$F57,AD$6&lt;=$H57)*(AC$6-$F57+1),$J57/2,$M57,TRUE))/(1-2*_xlfn.NORM.DIST(0,$J57/2,$M57,TRUE))*$D57+($K57="Steady Growth")*(AND(AD$6&gt;=$F57,AD$6&lt;=$H57)*((AD$6-$F57+1)/($J57*($J57+1)/2)*$D57))+($K57="custom")*CustCF!X57</f>
        <v/>
      </c>
      <c r="AE57" s="87">
        <f>($K57="Bell Curve")*(_xlfn.NORM.DIST(AND(AE$6&gt;=$F57,AE$6&lt;=$H57)*(AE$6-$F57+1),$J57/2,$M57,TRUE)-_xlfn.NORM.DIST(AND(AE$6&gt;=$F57,AE$6&lt;=$H57)*(AD$6-$F57+1),$J57/2,$M57,TRUE))/(1-2*_xlfn.NORM.DIST(0,$J57/2,$M57,TRUE))*$D57+($K57="Steady Growth")*(AND(AE$6&gt;=$F57,AE$6&lt;=$H57)*((AE$6-$F57+1)/($J57*($J57+1)/2)*$D57))+($K57="custom")*CustCF!Y57</f>
        <v/>
      </c>
      <c r="AF57" s="87">
        <f>($K57="Bell Curve")*(_xlfn.NORM.DIST(AND(AF$6&gt;=$F57,AF$6&lt;=$H57)*(AF$6-$F57+1),$J57/2,$M57,TRUE)-_xlfn.NORM.DIST(AND(AF$6&gt;=$F57,AF$6&lt;=$H57)*(AE$6-$F57+1),$J57/2,$M57,TRUE))/(1-2*_xlfn.NORM.DIST(0,$J57/2,$M57,TRUE))*$D57+($K57="Steady Growth")*(AND(AF$6&gt;=$F57,AF$6&lt;=$H57)*((AF$6-$F57+1)/($J57*($J57+1)/2)*$D57))+($K57="custom")*CustCF!Z57</f>
        <v/>
      </c>
      <c r="AG57" s="87">
        <f>($K57="Bell Curve")*(_xlfn.NORM.DIST(AND(AG$6&gt;=$F57,AG$6&lt;=$H57)*(AG$6-$F57+1),$J57/2,$M57,TRUE)-_xlfn.NORM.DIST(AND(AG$6&gt;=$F57,AG$6&lt;=$H57)*(AF$6-$F57+1),$J57/2,$M57,TRUE))/(1-2*_xlfn.NORM.DIST(0,$J57/2,$M57,TRUE))*$D57+($K57="Steady Growth")*(AND(AG$6&gt;=$F57,AG$6&lt;=$H57)*((AG$6-$F57+1)/($J57*($J57+1)/2)*$D57))+($K57="custom")*CustCF!AA57</f>
        <v/>
      </c>
      <c r="AH57" s="87">
        <f>($K57="Bell Curve")*(_xlfn.NORM.DIST(AND(AH$6&gt;=$F57,AH$6&lt;=$H57)*(AH$6-$F57+1),$J57/2,$M57,TRUE)-_xlfn.NORM.DIST(AND(AH$6&gt;=$F57,AH$6&lt;=$H57)*(AG$6-$F57+1),$J57/2,$M57,TRUE))/(1-2*_xlfn.NORM.DIST(0,$J57/2,$M57,TRUE))*$D57+($K57="Steady Growth")*(AND(AH$6&gt;=$F57,AH$6&lt;=$H57)*((AH$6-$F57+1)/($J57*($J57+1)/2)*$D57))+($K57="custom")*CustCF!AB57</f>
        <v/>
      </c>
      <c r="AI57" s="87">
        <f>($K57="Bell Curve")*(_xlfn.NORM.DIST(AND(AI$6&gt;=$F57,AI$6&lt;=$H57)*(AI$6-$F57+1),$J57/2,$M57,TRUE)-_xlfn.NORM.DIST(AND(AI$6&gt;=$F57,AI$6&lt;=$H57)*(AH$6-$F57+1),$J57/2,$M57,TRUE))/(1-2*_xlfn.NORM.DIST(0,$J57/2,$M57,TRUE))*$D57+($K57="Steady Growth")*(AND(AI$6&gt;=$F57,AI$6&lt;=$H57)*((AI$6-$F57+1)/($J57*($J57+1)/2)*$D57))+($K57="custom")*CustCF!AC57</f>
        <v/>
      </c>
      <c r="AJ57" s="87">
        <f>($K57="Bell Curve")*(_xlfn.NORM.DIST(AND(AJ$6&gt;=$F57,AJ$6&lt;=$H57)*(AJ$6-$F57+1),$J57/2,$M57,TRUE)-_xlfn.NORM.DIST(AND(AJ$6&gt;=$F57,AJ$6&lt;=$H57)*(AI$6-$F57+1),$J57/2,$M57,TRUE))/(1-2*_xlfn.NORM.DIST(0,$J57/2,$M57,TRUE))*$D57+($K57="Steady Growth")*(AND(AJ$6&gt;=$F57,AJ$6&lt;=$H57)*((AJ$6-$F57+1)/($J57*($J57+1)/2)*$D57))+($K57="custom")*CustCF!AD57</f>
        <v/>
      </c>
      <c r="AK57" s="87">
        <f>($K57="Bell Curve")*(_xlfn.NORM.DIST(AND(AK$6&gt;=$F57,AK$6&lt;=$H57)*(AK$6-$F57+1),$J57/2,$M57,TRUE)-_xlfn.NORM.DIST(AND(AK$6&gt;=$F57,AK$6&lt;=$H57)*(AJ$6-$F57+1),$J57/2,$M57,TRUE))/(1-2*_xlfn.NORM.DIST(0,$J57/2,$M57,TRUE))*$D57+($K57="Steady Growth")*(AND(AK$6&gt;=$F57,AK$6&lt;=$H57)*((AK$6-$F57+1)/($J57*($J57+1)/2)*$D57))+($K57="custom")*CustCF!AE57</f>
        <v/>
      </c>
      <c r="AL57" s="87">
        <f>($K57="Bell Curve")*(_xlfn.NORM.DIST(AND(AL$6&gt;=$F57,AL$6&lt;=$H57)*(AL$6-$F57+1),$J57/2,$M57,TRUE)-_xlfn.NORM.DIST(AND(AL$6&gt;=$F57,AL$6&lt;=$H57)*(AK$6-$F57+1),$J57/2,$M57,TRUE))/(1-2*_xlfn.NORM.DIST(0,$J57/2,$M57,TRUE))*$D57+($K57="Steady Growth")*(AND(AL$6&gt;=$F57,AL$6&lt;=$H57)*((AL$6-$F57+1)/($J57*($J57+1)/2)*$D57))+($K57="custom")*CustCF!AF57</f>
        <v/>
      </c>
      <c r="AM57" s="87">
        <f>($K57="Bell Curve")*(_xlfn.NORM.DIST(AND(AM$6&gt;=$F57,AM$6&lt;=$H57)*(AM$6-$F57+1),$J57/2,$M57,TRUE)-_xlfn.NORM.DIST(AND(AM$6&gt;=$F57,AM$6&lt;=$H57)*(AL$6-$F57+1),$J57/2,$M57,TRUE))/(1-2*_xlfn.NORM.DIST(0,$J57/2,$M57,TRUE))*$D57+($K57="Steady Growth")*(AND(AM$6&gt;=$F57,AM$6&lt;=$H57)*((AM$6-$F57+1)/($J57*($J57+1)/2)*$D57))+($K57="custom")*CustCF!AG57</f>
        <v/>
      </c>
      <c r="AN57" s="87">
        <f>($K57="Bell Curve")*(_xlfn.NORM.DIST(AND(AN$6&gt;=$F57,AN$6&lt;=$H57)*(AN$6-$F57+1),$J57/2,$M57,TRUE)-_xlfn.NORM.DIST(AND(AN$6&gt;=$F57,AN$6&lt;=$H57)*(AM$6-$F57+1),$J57/2,$M57,TRUE))/(1-2*_xlfn.NORM.DIST(0,$J57/2,$M57,TRUE))*$D57+($K57="Steady Growth")*(AND(AN$6&gt;=$F57,AN$6&lt;=$H57)*((AN$6-$F57+1)/($J57*($J57+1)/2)*$D57))+($K57="custom")*CustCF!AH57</f>
        <v/>
      </c>
      <c r="AO57" s="87">
        <f>($K57="Bell Curve")*(_xlfn.NORM.DIST(AND(AO$6&gt;=$F57,AO$6&lt;=$H57)*(AO$6-$F57+1),$J57/2,$M57,TRUE)-_xlfn.NORM.DIST(AND(AO$6&gt;=$F57,AO$6&lt;=$H57)*(AN$6-$F57+1),$J57/2,$M57,TRUE))/(1-2*_xlfn.NORM.DIST(0,$J57/2,$M57,TRUE))*$D57+($K57="Steady Growth")*(AND(AO$6&gt;=$F57,AO$6&lt;=$H57)*((AO$6-$F57+1)/($J57*($J57+1)/2)*$D57))+($K57="custom")*CustCF!AI57</f>
        <v/>
      </c>
      <c r="AP57" s="87">
        <f>($K57="Bell Curve")*(_xlfn.NORM.DIST(AND(AP$6&gt;=$F57,AP$6&lt;=$H57)*(AP$6-$F57+1),$J57/2,$M57,TRUE)-_xlfn.NORM.DIST(AND(AP$6&gt;=$F57,AP$6&lt;=$H57)*(AO$6-$F57+1),$J57/2,$M57,TRUE))/(1-2*_xlfn.NORM.DIST(0,$J57/2,$M57,TRUE))*$D57+($K57="Steady Growth")*(AND(AP$6&gt;=$F57,AP$6&lt;=$H57)*((AP$6-$F57+1)/($J57*($J57+1)/2)*$D57))+($K57="custom")*CustCF!AJ57</f>
        <v/>
      </c>
      <c r="AQ57" s="87">
        <f>($K57="Bell Curve")*(_xlfn.NORM.DIST(AND(AQ$6&gt;=$F57,AQ$6&lt;=$H57)*(AQ$6-$F57+1),$J57/2,$M57,TRUE)-_xlfn.NORM.DIST(AND(AQ$6&gt;=$F57,AQ$6&lt;=$H57)*(AP$6-$F57+1),$J57/2,$M57,TRUE))/(1-2*_xlfn.NORM.DIST(0,$J57/2,$M57,TRUE))*$D57+($K57="Steady Growth")*(AND(AQ$6&gt;=$F57,AQ$6&lt;=$H57)*((AQ$6-$F57+1)/($J57*($J57+1)/2)*$D57))+($K57="custom")*CustCF!AK57</f>
        <v/>
      </c>
      <c r="AR57" s="87">
        <f>($K57="Bell Curve")*(_xlfn.NORM.DIST(AND(AR$6&gt;=$F57,AR$6&lt;=$H57)*(AR$6-$F57+1),$J57/2,$M57,TRUE)-_xlfn.NORM.DIST(AND(AR$6&gt;=$F57,AR$6&lt;=$H57)*(AQ$6-$F57+1),$J57/2,$M57,TRUE))/(1-2*_xlfn.NORM.DIST(0,$J57/2,$M57,TRUE))*$D57+($K57="Steady Growth")*(AND(AR$6&gt;=$F57,AR$6&lt;=$H57)*((AR$6-$F57+1)/($J57*($J57+1)/2)*$D57))+($K57="custom")*CustCF!AL57</f>
        <v/>
      </c>
      <c r="AS57" s="87">
        <f>($K57="Bell Curve")*(_xlfn.NORM.DIST(AND(AS$6&gt;=$F57,AS$6&lt;=$H57)*(AS$6-$F57+1),$J57/2,$M57,TRUE)-_xlfn.NORM.DIST(AND(AS$6&gt;=$F57,AS$6&lt;=$H57)*(AR$6-$F57+1),$J57/2,$M57,TRUE))/(1-2*_xlfn.NORM.DIST(0,$J57/2,$M57,TRUE))*$D57+($K57="Steady Growth")*(AND(AS$6&gt;=$F57,AS$6&lt;=$H57)*((AS$6-$F57+1)/($J57*($J57+1)/2)*$D57))+($K57="custom")*CustCF!AM57</f>
        <v/>
      </c>
      <c r="AT57" s="87">
        <f>($K57="Bell Curve")*(_xlfn.NORM.DIST(AND(AT$6&gt;=$F57,AT$6&lt;=$H57)*(AT$6-$F57+1),$J57/2,$M57,TRUE)-_xlfn.NORM.DIST(AND(AT$6&gt;=$F57,AT$6&lt;=$H57)*(AS$6-$F57+1),$J57/2,$M57,TRUE))/(1-2*_xlfn.NORM.DIST(0,$J57/2,$M57,TRUE))*$D57+($K57="Steady Growth")*(AND(AT$6&gt;=$F57,AT$6&lt;=$H57)*((AT$6-$F57+1)/($J57*($J57+1)/2)*$D57))+($K57="custom")*CustCF!AN57</f>
        <v/>
      </c>
      <c r="AU57" s="87">
        <f>($K57="Bell Curve")*(_xlfn.NORM.DIST(AND(AU$6&gt;=$F57,AU$6&lt;=$H57)*(AU$6-$F57+1),$J57/2,$M57,TRUE)-_xlfn.NORM.DIST(AND(AU$6&gt;=$F57,AU$6&lt;=$H57)*(AT$6-$F57+1),$J57/2,$M57,TRUE))/(1-2*_xlfn.NORM.DIST(0,$J57/2,$M57,TRUE))*$D57+($K57="Steady Growth")*(AND(AU$6&gt;=$F57,AU$6&lt;=$H57)*((AU$6-$F57+1)/($J57*($J57+1)/2)*$D57))+($K57="custom")*CustCF!AO57</f>
        <v/>
      </c>
      <c r="AV57" s="87">
        <f>($K57="Bell Curve")*(_xlfn.NORM.DIST(AND(AV$6&gt;=$F57,AV$6&lt;=$H57)*(AV$6-$F57+1),$J57/2,$M57,TRUE)-_xlfn.NORM.DIST(AND(AV$6&gt;=$F57,AV$6&lt;=$H57)*(AU$6-$F57+1),$J57/2,$M57,TRUE))/(1-2*_xlfn.NORM.DIST(0,$J57/2,$M57,TRUE))*$D57+($K57="Steady Growth")*(AND(AV$6&gt;=$F57,AV$6&lt;=$H57)*((AV$6-$F57+1)/($J57*($J57+1)/2)*$D57))+($K57="custom")*CustCF!AP57</f>
        <v/>
      </c>
      <c r="AW57" s="87">
        <f>($K57="Bell Curve")*(_xlfn.NORM.DIST(AND(AW$6&gt;=$F57,AW$6&lt;=$H57)*(AW$6-$F57+1),$J57/2,$M57,TRUE)-_xlfn.NORM.DIST(AND(AW$6&gt;=$F57,AW$6&lt;=$H57)*(AV$6-$F57+1),$J57/2,$M57,TRUE))/(1-2*_xlfn.NORM.DIST(0,$J57/2,$M57,TRUE))*$D57+($K57="Steady Growth")*(AND(AW$6&gt;=$F57,AW$6&lt;=$H57)*((AW$6-$F57+1)/($J57*($J57+1)/2)*$D57))+($K57="custom")*CustCF!AQ57</f>
        <v/>
      </c>
      <c r="AX57" s="87">
        <f>($K57="Bell Curve")*(_xlfn.NORM.DIST(AND(AX$6&gt;=$F57,AX$6&lt;=$H57)*(AX$6-$F57+1),$J57/2,$M57,TRUE)-_xlfn.NORM.DIST(AND(AX$6&gt;=$F57,AX$6&lt;=$H57)*(AW$6-$F57+1),$J57/2,$M57,TRUE))/(1-2*_xlfn.NORM.DIST(0,$J57/2,$M57,TRUE))*$D57+($K57="Steady Growth")*(AND(AX$6&gt;=$F57,AX$6&lt;=$H57)*((AX$6-$F57+1)/($J57*($J57+1)/2)*$D57))+($K57="custom")*CustCF!AR57</f>
        <v/>
      </c>
      <c r="AY57" s="87">
        <f>($K57="Bell Curve")*(_xlfn.NORM.DIST(AND(AY$6&gt;=$F57,AY$6&lt;=$H57)*(AY$6-$F57+1),$J57/2,$M57,TRUE)-_xlfn.NORM.DIST(AND(AY$6&gt;=$F57,AY$6&lt;=$H57)*(AX$6-$F57+1),$J57/2,$M57,TRUE))/(1-2*_xlfn.NORM.DIST(0,$J57/2,$M57,TRUE))*$D57+($K57="Steady Growth")*(AND(AY$6&gt;=$F57,AY$6&lt;=$H57)*((AY$6-$F57+1)/($J57*($J57+1)/2)*$D57))+($K57="custom")*CustCF!AS57</f>
        <v/>
      </c>
      <c r="AZ57" s="87">
        <f>($K57="Bell Curve")*(_xlfn.NORM.DIST(AND(AZ$6&gt;=$F57,AZ$6&lt;=$H57)*(AZ$6-$F57+1),$J57/2,$M57,TRUE)-_xlfn.NORM.DIST(AND(AZ$6&gt;=$F57,AZ$6&lt;=$H57)*(AY$6-$F57+1),$J57/2,$M57,TRUE))/(1-2*_xlfn.NORM.DIST(0,$J57/2,$M57,TRUE))*$D57+($K57="Steady Growth")*(AND(AZ$6&gt;=$F57,AZ$6&lt;=$H57)*((AZ$6-$F57+1)/($J57*($J57+1)/2)*$D57))+($K57="custom")*CustCF!AT57</f>
        <v/>
      </c>
      <c r="BA57" s="87">
        <f>($K57="Bell Curve")*(_xlfn.NORM.DIST(AND(BA$6&gt;=$F57,BA$6&lt;=$H57)*(BA$6-$F57+1),$J57/2,$M57,TRUE)-_xlfn.NORM.DIST(AND(BA$6&gt;=$F57,BA$6&lt;=$H57)*(AZ$6-$F57+1),$J57/2,$M57,TRUE))/(1-2*_xlfn.NORM.DIST(0,$J57/2,$M57,TRUE))*$D57+($K57="Steady Growth")*(AND(BA$6&gt;=$F57,BA$6&lt;=$H57)*((BA$6-$F57+1)/($J57*($J57+1)/2)*$D57))+($K57="custom")*CustCF!AU57</f>
        <v/>
      </c>
      <c r="BB57" s="87">
        <f>($K57="Bell Curve")*(_xlfn.NORM.DIST(AND(BB$6&gt;=$F57,BB$6&lt;=$H57)*(BB$6-$F57+1),$J57/2,$M57,TRUE)-_xlfn.NORM.DIST(AND(BB$6&gt;=$F57,BB$6&lt;=$H57)*(BA$6-$F57+1),$J57/2,$M57,TRUE))/(1-2*_xlfn.NORM.DIST(0,$J57/2,$M57,TRUE))*$D57+($K57="Steady Growth")*(AND(BB$6&gt;=$F57,BB$6&lt;=$H57)*((BB$6-$F57+1)/($J57*($J57+1)/2)*$D57))+($K57="custom")*CustCF!AV57</f>
        <v/>
      </c>
      <c r="BC57" s="87">
        <f>($K57="Bell Curve")*(_xlfn.NORM.DIST(AND(BC$6&gt;=$F57,BC$6&lt;=$H57)*(BC$6-$F57+1),$J57/2,$M57,TRUE)-_xlfn.NORM.DIST(AND(BC$6&gt;=$F57,BC$6&lt;=$H57)*(BB$6-$F57+1),$J57/2,$M57,TRUE))/(1-2*_xlfn.NORM.DIST(0,$J57/2,$M57,TRUE))*$D57+($K57="Steady Growth")*(AND(BC$6&gt;=$F57,BC$6&lt;=$H57)*((BC$6-$F57+1)/($J57*($J57+1)/2)*$D57))+($K57="custom")*CustCF!AW57</f>
        <v/>
      </c>
      <c r="BD57" s="87">
        <f>($K57="Bell Curve")*(_xlfn.NORM.DIST(AND(BD$6&gt;=$F57,BD$6&lt;=$H57)*(BD$6-$F57+1),$J57/2,$M57,TRUE)-_xlfn.NORM.DIST(AND(BD$6&gt;=$F57,BD$6&lt;=$H57)*(BC$6-$F57+1),$J57/2,$M57,TRUE))/(1-2*_xlfn.NORM.DIST(0,$J57/2,$M57,TRUE))*$D57+($K57="Steady Growth")*(AND(BD$6&gt;=$F57,BD$6&lt;=$H57)*((BD$6-$F57+1)/($J57*($J57+1)/2)*$D57))+($K57="custom")*CustCF!AX57</f>
        <v/>
      </c>
      <c r="BE57" s="87">
        <f>($K57="Bell Curve")*(_xlfn.NORM.DIST(AND(BE$6&gt;=$F57,BE$6&lt;=$H57)*(BE$6-$F57+1),$J57/2,$M57,TRUE)-_xlfn.NORM.DIST(AND(BE$6&gt;=$F57,BE$6&lt;=$H57)*(BD$6-$F57+1),$J57/2,$M57,TRUE))/(1-2*_xlfn.NORM.DIST(0,$J57/2,$M57,TRUE))*$D57+($K57="Steady Growth")*(AND(BE$6&gt;=$F57,BE$6&lt;=$H57)*((BE$6-$F57+1)/($J57*($J57+1)/2)*$D57))+($K57="custom")*CustCF!AY57</f>
        <v/>
      </c>
      <c r="BF57" s="87">
        <f>($K57="Bell Curve")*(_xlfn.NORM.DIST(AND(BF$6&gt;=$F57,BF$6&lt;=$H57)*(BF$6-$F57+1),$J57/2,$M57,TRUE)-_xlfn.NORM.DIST(AND(BF$6&gt;=$F57,BF$6&lt;=$H57)*(BE$6-$F57+1),$J57/2,$M57,TRUE))/(1-2*_xlfn.NORM.DIST(0,$J57/2,$M57,TRUE))*$D57+($K57="Steady Growth")*(AND(BF$6&gt;=$F57,BF$6&lt;=$H57)*((BF$6-$F57+1)/($J57*($J57+1)/2)*$D57))+($K57="custom")*CustCF!AZ57</f>
        <v/>
      </c>
      <c r="BG57" s="87">
        <f>($K57="Bell Curve")*(_xlfn.NORM.DIST(AND(BG$6&gt;=$F57,BG$6&lt;=$H57)*(BG$6-$F57+1),$J57/2,$M57,TRUE)-_xlfn.NORM.DIST(AND(BG$6&gt;=$F57,BG$6&lt;=$H57)*(BF$6-$F57+1),$J57/2,$M57,TRUE))/(1-2*_xlfn.NORM.DIST(0,$J57/2,$M57,TRUE))*$D57+($K57="Steady Growth")*(AND(BG$6&gt;=$F57,BG$6&lt;=$H57)*((BG$6-$F57+1)/($J57*($J57+1)/2)*$D57))+($K57="custom")*CustCF!BA57</f>
        <v/>
      </c>
      <c r="BH57" s="87">
        <f>($K57="Bell Curve")*(_xlfn.NORM.DIST(AND(BH$6&gt;=$F57,BH$6&lt;=$H57)*(BH$6-$F57+1),$J57/2,$M57,TRUE)-_xlfn.NORM.DIST(AND(BH$6&gt;=$F57,BH$6&lt;=$H57)*(BG$6-$F57+1),$J57/2,$M57,TRUE))/(1-2*_xlfn.NORM.DIST(0,$J57/2,$M57,TRUE))*$D57+($K57="Steady Growth")*(AND(BH$6&gt;=$F57,BH$6&lt;=$H57)*((BH$6-$F57+1)/($J57*($J57+1)/2)*$D57))+($K57="custom")*CustCF!BB57</f>
        <v/>
      </c>
      <c r="BI57" s="87">
        <f>($K57="Bell Curve")*(_xlfn.NORM.DIST(AND(BI$6&gt;=$F57,BI$6&lt;=$H57)*(BI$6-$F57+1),$J57/2,$M57,TRUE)-_xlfn.NORM.DIST(AND(BI$6&gt;=$F57,BI$6&lt;=$H57)*(BH$6-$F57+1),$J57/2,$M57,TRUE))/(1-2*_xlfn.NORM.DIST(0,$J57/2,$M57,TRUE))*$D57+($K57="Steady Growth")*(AND(BI$6&gt;=$F57,BI$6&lt;=$H57)*((BI$6-$F57+1)/($J57*($J57+1)/2)*$D57))+($K57="custom")*CustCF!BC57</f>
        <v/>
      </c>
      <c r="BJ57" s="87">
        <f>($K57="Bell Curve")*(_xlfn.NORM.DIST(AND(BJ$6&gt;=$F57,BJ$6&lt;=$H57)*(BJ$6-$F57+1),$J57/2,$M57,TRUE)-_xlfn.NORM.DIST(AND(BJ$6&gt;=$F57,BJ$6&lt;=$H57)*(BI$6-$F57+1),$J57/2,$M57,TRUE))/(1-2*_xlfn.NORM.DIST(0,$J57/2,$M57,TRUE))*$D57+($K57="Steady Growth")*(AND(BJ$6&gt;=$F57,BJ$6&lt;=$H57)*((BJ$6-$F57+1)/($J57*($J57+1)/2)*$D57))+($K57="custom")*CustCF!BD57</f>
        <v/>
      </c>
      <c r="BK57" s="87">
        <f>($K57="Bell Curve")*(_xlfn.NORM.DIST(AND(BK$6&gt;=$F57,BK$6&lt;=$H57)*(BK$6-$F57+1),$J57/2,$M57,TRUE)-_xlfn.NORM.DIST(AND(BK$6&gt;=$F57,BK$6&lt;=$H57)*(BJ$6-$F57+1),$J57/2,$M57,TRUE))/(1-2*_xlfn.NORM.DIST(0,$J57/2,$M57,TRUE))*$D57+($K57="Steady Growth")*(AND(BK$6&gt;=$F57,BK$6&lt;=$H57)*((BK$6-$F57+1)/($J57*($J57+1)/2)*$D57))+($K57="custom")*CustCF!BE57</f>
        <v/>
      </c>
      <c r="BL57" s="87">
        <f>($K57="Bell Curve")*(_xlfn.NORM.DIST(AND(BL$6&gt;=$F57,BL$6&lt;=$H57)*(BL$6-$F57+1),$J57/2,$M57,TRUE)-_xlfn.NORM.DIST(AND(BL$6&gt;=$F57,BL$6&lt;=$H57)*(BK$6-$F57+1),$J57/2,$M57,TRUE))/(1-2*_xlfn.NORM.DIST(0,$J57/2,$M57,TRUE))*$D57+($K57="Steady Growth")*(AND(BL$6&gt;=$F57,BL$6&lt;=$H57)*((BL$6-$F57+1)/($J57*($J57+1)/2)*$D57))+($K57="custom")*CustCF!BF57</f>
        <v/>
      </c>
      <c r="BM57" s="87">
        <f>($K57="Bell Curve")*(_xlfn.NORM.DIST(AND(BM$6&gt;=$F57,BM$6&lt;=$H57)*(BM$6-$F57+1),$J57/2,$M57,TRUE)-_xlfn.NORM.DIST(AND(BM$6&gt;=$F57,BM$6&lt;=$H57)*(BL$6-$F57+1),$J57/2,$M57,TRUE))/(1-2*_xlfn.NORM.DIST(0,$J57/2,$M57,TRUE))*$D57+($K57="Steady Growth")*(AND(BM$6&gt;=$F57,BM$6&lt;=$H57)*((BM$6-$F57+1)/($J57*($J57+1)/2)*$D57))+($K57="custom")*CustCF!BG57</f>
        <v/>
      </c>
      <c r="BN57" s="87">
        <f>($K57="Bell Curve")*(_xlfn.NORM.DIST(AND(BN$6&gt;=$F57,BN$6&lt;=$H57)*(BN$6-$F57+1),$J57/2,$M57,TRUE)-_xlfn.NORM.DIST(AND(BN$6&gt;=$F57,BN$6&lt;=$H57)*(BM$6-$F57+1),$J57/2,$M57,TRUE))/(1-2*_xlfn.NORM.DIST(0,$J57/2,$M57,TRUE))*$D57+($K57="Steady Growth")*(AND(BN$6&gt;=$F57,BN$6&lt;=$H57)*((BN$6-$F57+1)/($J57*($J57+1)/2)*$D57))+($K57="custom")*CustCF!BH57</f>
        <v/>
      </c>
      <c r="BO57" s="87">
        <f>($K57="Bell Curve")*(_xlfn.NORM.DIST(AND(BO$6&gt;=$F57,BO$6&lt;=$H57)*(BO$6-$F57+1),$J57/2,$M57,TRUE)-_xlfn.NORM.DIST(AND(BO$6&gt;=$F57,BO$6&lt;=$H57)*(BN$6-$F57+1),$J57/2,$M57,TRUE))/(1-2*_xlfn.NORM.DIST(0,$J57/2,$M57,TRUE))*$D57+($K57="Steady Growth")*(AND(BO$6&gt;=$F57,BO$6&lt;=$H57)*((BO$6-$F57+1)/($J57*($J57+1)/2)*$D57))+($K57="custom")*CustCF!BI57</f>
        <v/>
      </c>
      <c r="BP57" s="87">
        <f>($K57="Bell Curve")*(_xlfn.NORM.DIST(AND(BP$6&gt;=$F57,BP$6&lt;=$H57)*(BP$6-$F57+1),$J57/2,$M57,TRUE)-_xlfn.NORM.DIST(AND(BP$6&gt;=$F57,BP$6&lt;=$H57)*(BO$6-$F57+1),$J57/2,$M57,TRUE))/(1-2*_xlfn.NORM.DIST(0,$J57/2,$M57,TRUE))*$D57+($K57="Steady Growth")*(AND(BP$6&gt;=$F57,BP$6&lt;=$H57)*((BP$6-$F57+1)/($J57*($J57+1)/2)*$D57))+($K57="custom")*CustCF!BJ57</f>
        <v/>
      </c>
      <c r="BQ57" s="87">
        <f>($K57="Bell Curve")*(_xlfn.NORM.DIST(AND(BQ$6&gt;=$F57,BQ$6&lt;=$H57)*(BQ$6-$F57+1),$J57/2,$M57,TRUE)-_xlfn.NORM.DIST(AND(BQ$6&gt;=$F57,BQ$6&lt;=$H57)*(BP$6-$F57+1),$J57/2,$M57,TRUE))/(1-2*_xlfn.NORM.DIST(0,$J57/2,$M57,TRUE))*$D57+($K57="Steady Growth")*(AND(BQ$6&gt;=$F57,BQ$6&lt;=$H57)*((BQ$6-$F57+1)/($J57*($J57+1)/2)*$D57))+($K57="custom")*CustCF!BK57</f>
        <v/>
      </c>
      <c r="BR57" s="87">
        <f>($K57="Bell Curve")*(_xlfn.NORM.DIST(AND(BR$6&gt;=$F57,BR$6&lt;=$H57)*(BR$6-$F57+1),$J57/2,$M57,TRUE)-_xlfn.NORM.DIST(AND(BR$6&gt;=$F57,BR$6&lt;=$H57)*(BQ$6-$F57+1),$J57/2,$M57,TRUE))/(1-2*_xlfn.NORM.DIST(0,$J57/2,$M57,TRUE))*$D57+($K57="Steady Growth")*(AND(BR$6&gt;=$F57,BR$6&lt;=$H57)*((BR$6-$F57+1)/($J57*($J57+1)/2)*$D57))+($K57="custom")*CustCF!BL57</f>
        <v/>
      </c>
      <c r="BS57" s="87">
        <f>($K57="Bell Curve")*(_xlfn.NORM.DIST(AND(BS$6&gt;=$F57,BS$6&lt;=$H57)*(BS$6-$F57+1),$J57/2,$M57,TRUE)-_xlfn.NORM.DIST(AND(BS$6&gt;=$F57,BS$6&lt;=$H57)*(BR$6-$F57+1),$J57/2,$M57,TRUE))/(1-2*_xlfn.NORM.DIST(0,$J57/2,$M57,TRUE))*$D57+($K57="Steady Growth")*(AND(BS$6&gt;=$F57,BS$6&lt;=$H57)*((BS$6-$F57+1)/($J57*($J57+1)/2)*$D57))+($K57="custom")*CustCF!BM57</f>
        <v/>
      </c>
      <c r="BT57" s="87">
        <f>($K57="Bell Curve")*(_xlfn.NORM.DIST(AND(BT$6&gt;=$F57,BT$6&lt;=$H57)*(BT$6-$F57+1),$J57/2,$M57,TRUE)-_xlfn.NORM.DIST(AND(BT$6&gt;=$F57,BT$6&lt;=$H57)*(BS$6-$F57+1),$J57/2,$M57,TRUE))/(1-2*_xlfn.NORM.DIST(0,$J57/2,$M57,TRUE))*$D57+($K57="Steady Growth")*(AND(BT$6&gt;=$F57,BT$6&lt;=$H57)*((BT$6-$F57+1)/($J57*($J57+1)/2)*$D57))+($K57="custom")*CustCF!BN57</f>
        <v/>
      </c>
      <c r="BU57" s="87">
        <f>($K57="Bell Curve")*(_xlfn.NORM.DIST(AND(BU$6&gt;=$F57,BU$6&lt;=$H57)*(BU$6-$F57+1),$J57/2,$M57,TRUE)-_xlfn.NORM.DIST(AND(BU$6&gt;=$F57,BU$6&lt;=$H57)*(BT$6-$F57+1),$J57/2,$M57,TRUE))/(1-2*_xlfn.NORM.DIST(0,$J57/2,$M57,TRUE))*$D57+($K57="Steady Growth")*(AND(BU$6&gt;=$F57,BU$6&lt;=$H57)*((BU$6-$F57+1)/($J57*($J57+1)/2)*$D57))+($K57="custom")*CustCF!BO57</f>
        <v/>
      </c>
      <c r="BV57" s="87">
        <f>($K57="Bell Curve")*(_xlfn.NORM.DIST(AND(BV$6&gt;=$F57,BV$6&lt;=$H57)*(BV$6-$F57+1),$J57/2,$M57,TRUE)-_xlfn.NORM.DIST(AND(BV$6&gt;=$F57,BV$6&lt;=$H57)*(BU$6-$F57+1),$J57/2,$M57,TRUE))/(1-2*_xlfn.NORM.DIST(0,$J57/2,$M57,TRUE))*$D57+($K57="Steady Growth")*(AND(BV$6&gt;=$F57,BV$6&lt;=$H57)*((BV$6-$F57+1)/($J57*($J57+1)/2)*$D57))+($K57="custom")*CustCF!BP57</f>
        <v/>
      </c>
      <c r="BW57" s="87">
        <f>($K57="Bell Curve")*(_xlfn.NORM.DIST(AND(BW$6&gt;=$F57,BW$6&lt;=$H57)*(BW$6-$F57+1),$J57/2,$M57,TRUE)-_xlfn.NORM.DIST(AND(BW$6&gt;=$F57,BW$6&lt;=$H57)*(BV$6-$F57+1),$J57/2,$M57,TRUE))/(1-2*_xlfn.NORM.DIST(0,$J57/2,$M57,TRUE))*$D57+($K57="Steady Growth")*(AND(BW$6&gt;=$F57,BW$6&lt;=$H57)*((BW$6-$F57+1)/($J57*($J57+1)/2)*$D57))+($K57="custom")*CustCF!BQ57</f>
        <v/>
      </c>
      <c r="BX57" s="87">
        <f>($K57="Bell Curve")*(_xlfn.NORM.DIST(AND(BX$6&gt;=$F57,BX$6&lt;=$H57)*(BX$6-$F57+1),$J57/2,$M57,TRUE)-_xlfn.NORM.DIST(AND(BX$6&gt;=$F57,BX$6&lt;=$H57)*(BW$6-$F57+1),$J57/2,$M57,TRUE))/(1-2*_xlfn.NORM.DIST(0,$J57/2,$M57,TRUE))*$D57+($K57="Steady Growth")*(AND(BX$6&gt;=$F57,BX$6&lt;=$H57)*((BX$6-$F57+1)/($J57*($J57+1)/2)*$D57))+($K57="custom")*CustCF!BR57</f>
        <v/>
      </c>
      <c r="BY57" s="87">
        <f>($K57="Bell Curve")*(_xlfn.NORM.DIST(AND(BY$6&gt;=$F57,BY$6&lt;=$H57)*(BY$6-$F57+1),$J57/2,$M57,TRUE)-_xlfn.NORM.DIST(AND(BY$6&gt;=$F57,BY$6&lt;=$H57)*(BX$6-$F57+1),$J57/2,$M57,TRUE))/(1-2*_xlfn.NORM.DIST(0,$J57/2,$M57,TRUE))*$D57+($K57="Steady Growth")*(AND(BY$6&gt;=$F57,BY$6&lt;=$H57)*((BY$6-$F57+1)/($J57*($J57+1)/2)*$D57))+($K57="custom")*CustCF!BS57</f>
        <v/>
      </c>
      <c r="BZ57" s="87">
        <f>($K57="Bell Curve")*(_xlfn.NORM.DIST(AND(BZ$6&gt;=$F57,BZ$6&lt;=$H57)*(BZ$6-$F57+1),$J57/2,$M57,TRUE)-_xlfn.NORM.DIST(AND(BZ$6&gt;=$F57,BZ$6&lt;=$H57)*(BY$6-$F57+1),$J57/2,$M57,TRUE))/(1-2*_xlfn.NORM.DIST(0,$J57/2,$M57,TRUE))*$D57+($K57="Steady Growth")*(AND(BZ$6&gt;=$F57,BZ$6&lt;=$H57)*((BZ$6-$F57+1)/($J57*($J57+1)/2)*$D57))+($K57="custom")*CustCF!BT57</f>
        <v/>
      </c>
      <c r="CA57" s="87">
        <f>($K57="Bell Curve")*(_xlfn.NORM.DIST(AND(CA$6&gt;=$F57,CA$6&lt;=$H57)*(CA$6-$F57+1),$J57/2,$M57,TRUE)-_xlfn.NORM.DIST(AND(CA$6&gt;=$F57,CA$6&lt;=$H57)*(BZ$6-$F57+1),$J57/2,$M57,TRUE))/(1-2*_xlfn.NORM.DIST(0,$J57/2,$M57,TRUE))*$D57+($K57="Steady Growth")*(AND(CA$6&gt;=$F57,CA$6&lt;=$H57)*((CA$6-$F57+1)/($J57*($J57+1)/2)*$D57))+($K57="custom")*CustCF!BU57</f>
        <v/>
      </c>
      <c r="CB57" s="87">
        <f>($K57="Bell Curve")*(_xlfn.NORM.DIST(AND(CB$6&gt;=$F57,CB$6&lt;=$H57)*(CB$6-$F57+1),$J57/2,$M57,TRUE)-_xlfn.NORM.DIST(AND(CB$6&gt;=$F57,CB$6&lt;=$H57)*(CA$6-$F57+1),$J57/2,$M57,TRUE))/(1-2*_xlfn.NORM.DIST(0,$J57/2,$M57,TRUE))*$D57+($K57="Steady Growth")*(AND(CB$6&gt;=$F57,CB$6&lt;=$H57)*((CB$6-$F57+1)/($J57*($J57+1)/2)*$D57))+($K57="custom")*CustCF!BV57</f>
        <v/>
      </c>
      <c r="CC57" s="87">
        <f>($K57="Bell Curve")*(_xlfn.NORM.DIST(AND(CC$6&gt;=$F57,CC$6&lt;=$H57)*(CC$6-$F57+1),$J57/2,$M57,TRUE)-_xlfn.NORM.DIST(AND(CC$6&gt;=$F57,CC$6&lt;=$H57)*(CB$6-$F57+1),$J57/2,$M57,TRUE))/(1-2*_xlfn.NORM.DIST(0,$J57/2,$M57,TRUE))*$D57+($K57="Steady Growth")*(AND(CC$6&gt;=$F57,CC$6&lt;=$H57)*((CC$6-$F57+1)/($J57*($J57+1)/2)*$D57))+($K57="custom")*CustCF!BW57</f>
        <v/>
      </c>
      <c r="CD57" s="87">
        <f>($K57="Bell Curve")*(_xlfn.NORM.DIST(AND(CD$6&gt;=$F57,CD$6&lt;=$H57)*(CD$6-$F57+1),$J57/2,$M57,TRUE)-_xlfn.NORM.DIST(AND(CD$6&gt;=$F57,CD$6&lt;=$H57)*(CC$6-$F57+1),$J57/2,$M57,TRUE))/(1-2*_xlfn.NORM.DIST(0,$J57/2,$M57,TRUE))*$D57+($K57="Steady Growth")*(AND(CD$6&gt;=$F57,CD$6&lt;=$H57)*((CD$6-$F57+1)/($J57*($J57+1)/2)*$D57))+($K57="custom")*CustCF!BX57</f>
        <v/>
      </c>
      <c r="CE57" s="87">
        <f>($K57="Bell Curve")*(_xlfn.NORM.DIST(AND(CE$6&gt;=$F57,CE$6&lt;=$H57)*(CE$6-$F57+1),$J57/2,$M57,TRUE)-_xlfn.NORM.DIST(AND(CE$6&gt;=$F57,CE$6&lt;=$H57)*(CD$6-$F57+1),$J57/2,$M57,TRUE))/(1-2*_xlfn.NORM.DIST(0,$J57/2,$M57,TRUE))*$D57+($K57="Steady Growth")*(AND(CE$6&gt;=$F57,CE$6&lt;=$H57)*((CE$6-$F57+1)/($J57*($J57+1)/2)*$D57))+($K57="custom")*CustCF!BY57</f>
        <v/>
      </c>
      <c r="CF57" s="87">
        <f>($K57="Bell Curve")*(_xlfn.NORM.DIST(AND(CF$6&gt;=$F57,CF$6&lt;=$H57)*(CF$6-$F57+1),$J57/2,$M57,TRUE)-_xlfn.NORM.DIST(AND(CF$6&gt;=$F57,CF$6&lt;=$H57)*(CE$6-$F57+1),$J57/2,$M57,TRUE))/(1-2*_xlfn.NORM.DIST(0,$J57/2,$M57,TRUE))*$D57+($K57="Steady Growth")*(AND(CF$6&gt;=$F57,CF$6&lt;=$H57)*((CF$6-$F57+1)/($J57*($J57+1)/2)*$D57))+($K57="custom")*CustCF!BZ57</f>
        <v/>
      </c>
      <c r="CG57" s="87">
        <f>($K57="Bell Curve")*(_xlfn.NORM.DIST(AND(CG$6&gt;=$F57,CG$6&lt;=$H57)*(CG$6-$F57+1),$J57/2,$M57,TRUE)-_xlfn.NORM.DIST(AND(CG$6&gt;=$F57,CG$6&lt;=$H57)*(CF$6-$F57+1),$J57/2,$M57,TRUE))/(1-2*_xlfn.NORM.DIST(0,$J57/2,$M57,TRUE))*$D57+($K57="Steady Growth")*(AND(CG$6&gt;=$F57,CG$6&lt;=$H57)*((CG$6-$F57+1)/($J57*($J57+1)/2)*$D57))+($K57="custom")*CustCF!CA57</f>
        <v/>
      </c>
      <c r="CH57" s="87">
        <f>($K57="Bell Curve")*(_xlfn.NORM.DIST(AND(CH$6&gt;=$F57,CH$6&lt;=$H57)*(CH$6-$F57+1),$J57/2,$M57,TRUE)-_xlfn.NORM.DIST(AND(CH$6&gt;=$F57,CH$6&lt;=$H57)*(CG$6-$F57+1),$J57/2,$M57,TRUE))/(1-2*_xlfn.NORM.DIST(0,$J57/2,$M57,TRUE))*$D57+($K57="Steady Growth")*(AND(CH$6&gt;=$F57,CH$6&lt;=$H57)*((CH$6-$F57+1)/($J57*($J57+1)/2)*$D57))+($K57="custom")*CustCF!CB57</f>
        <v/>
      </c>
      <c r="CI57" s="87">
        <f>($K57="Bell Curve")*(_xlfn.NORM.DIST(AND(CI$6&gt;=$F57,CI$6&lt;=$H57)*(CI$6-$F57+1),$J57/2,$M57,TRUE)-_xlfn.NORM.DIST(AND(CI$6&gt;=$F57,CI$6&lt;=$H57)*(CH$6-$F57+1),$J57/2,$M57,TRUE))/(1-2*_xlfn.NORM.DIST(0,$J57/2,$M57,TRUE))*$D57+($K57="Steady Growth")*(AND(CI$6&gt;=$F57,CI$6&lt;=$H57)*((CI$6-$F57+1)/($J57*($J57+1)/2)*$D57))+($K57="custom")*CustCF!CC57</f>
        <v/>
      </c>
      <c r="CJ57" s="87">
        <f>($K57="Bell Curve")*(_xlfn.NORM.DIST(AND(CJ$6&gt;=$F57,CJ$6&lt;=$H57)*(CJ$6-$F57+1),$J57/2,$M57,TRUE)-_xlfn.NORM.DIST(AND(CJ$6&gt;=$F57,CJ$6&lt;=$H57)*(CI$6-$F57+1),$J57/2,$M57,TRUE))/(1-2*_xlfn.NORM.DIST(0,$J57/2,$M57,TRUE))*$D57+($K57="Steady Growth")*(AND(CJ$6&gt;=$F57,CJ$6&lt;=$H57)*((CJ$6-$F57+1)/($J57*($J57+1)/2)*$D57))+($K57="custom")*CustCF!CD57</f>
        <v/>
      </c>
      <c r="CK57" s="87">
        <f>($K57="Bell Curve")*(_xlfn.NORM.DIST(AND(CK$6&gt;=$F57,CK$6&lt;=$H57)*(CK$6-$F57+1),$J57/2,$M57,TRUE)-_xlfn.NORM.DIST(AND(CK$6&gt;=$F57,CK$6&lt;=$H57)*(CJ$6-$F57+1),$J57/2,$M57,TRUE))/(1-2*_xlfn.NORM.DIST(0,$J57/2,$M57,TRUE))*$D57+($K57="Steady Growth")*(AND(CK$6&gt;=$F57,CK$6&lt;=$H57)*((CK$6-$F57+1)/($J57*($J57+1)/2)*$D57))+($K57="custom")*CustCF!CE57</f>
        <v/>
      </c>
      <c r="CL57" s="87">
        <f>($K57="Bell Curve")*(_xlfn.NORM.DIST(AND(CL$6&gt;=$F57,CL$6&lt;=$H57)*(CL$6-$F57+1),$J57/2,$M57,TRUE)-_xlfn.NORM.DIST(AND(CL$6&gt;=$F57,CL$6&lt;=$H57)*(CK$6-$F57+1),$J57/2,$M57,TRUE))/(1-2*_xlfn.NORM.DIST(0,$J57/2,$M57,TRUE))*$D57+($K57="Steady Growth")*(AND(CL$6&gt;=$F57,CL$6&lt;=$H57)*((CL$6-$F57+1)/($J57*($J57+1)/2)*$D57))+($K57="custom")*CustCF!CF57</f>
        <v/>
      </c>
      <c r="CM57" s="87">
        <f>($K57="Bell Curve")*(_xlfn.NORM.DIST(AND(CM$6&gt;=$F57,CM$6&lt;=$H57)*(CM$6-$F57+1),$J57/2,$M57,TRUE)-_xlfn.NORM.DIST(AND(CM$6&gt;=$F57,CM$6&lt;=$H57)*(CL$6-$F57+1),$J57/2,$M57,TRUE))/(1-2*_xlfn.NORM.DIST(0,$J57/2,$M57,TRUE))*$D57+($K57="Steady Growth")*(AND(CM$6&gt;=$F57,CM$6&lt;=$H57)*((CM$6-$F57+1)/($J57*($J57+1)/2)*$D57))+($K57="custom")*CustCF!CG57</f>
        <v/>
      </c>
      <c r="CN57" s="87">
        <f>($K57="Bell Curve")*(_xlfn.NORM.DIST(AND(CN$6&gt;=$F57,CN$6&lt;=$H57)*(CN$6-$F57+1),$J57/2,$M57,TRUE)-_xlfn.NORM.DIST(AND(CN$6&gt;=$F57,CN$6&lt;=$H57)*(CM$6-$F57+1),$J57/2,$M57,TRUE))/(1-2*_xlfn.NORM.DIST(0,$J57/2,$M57,TRUE))*$D57+($K57="Steady Growth")*(AND(CN$6&gt;=$F57,CN$6&lt;=$H57)*((CN$6-$F57+1)/($J57*($J57+1)/2)*$D57))+($K57="custom")*CustCF!CH57</f>
        <v/>
      </c>
      <c r="CO57" s="87">
        <f>($K57="Bell Curve")*(_xlfn.NORM.DIST(AND(CO$6&gt;=$F57,CO$6&lt;=$H57)*(CO$6-$F57+1),$J57/2,$M57,TRUE)-_xlfn.NORM.DIST(AND(CO$6&gt;=$F57,CO$6&lt;=$H57)*(CN$6-$F57+1),$J57/2,$M57,TRUE))/(1-2*_xlfn.NORM.DIST(0,$J57/2,$M57,TRUE))*$D57+($K57="Steady Growth")*(AND(CO$6&gt;=$F57,CO$6&lt;=$H57)*((CO$6-$F57+1)/($J57*($J57+1)/2)*$D57))+($K57="custom")*CustCF!CI57</f>
        <v/>
      </c>
      <c r="CP57" s="87">
        <f>($K57="Bell Curve")*(_xlfn.NORM.DIST(AND(CP$6&gt;=$F57,CP$6&lt;=$H57)*(CP$6-$F57+1),$J57/2,$M57,TRUE)-_xlfn.NORM.DIST(AND(CP$6&gt;=$F57,CP$6&lt;=$H57)*(CO$6-$F57+1),$J57/2,$M57,TRUE))/(1-2*_xlfn.NORM.DIST(0,$J57/2,$M57,TRUE))*$D57+($K57="Steady Growth")*(AND(CP$6&gt;=$F57,CP$6&lt;=$H57)*((CP$6-$F57+1)/($J57*($J57+1)/2)*$D57))+($K57="custom")*CustCF!CJ57</f>
        <v/>
      </c>
      <c r="CQ57" s="87">
        <f>($K57="Bell Curve")*(_xlfn.NORM.DIST(AND(CQ$6&gt;=$F57,CQ$6&lt;=$H57)*(CQ$6-$F57+1),$J57/2,$M57,TRUE)-_xlfn.NORM.DIST(AND(CQ$6&gt;=$F57,CQ$6&lt;=$H57)*(CP$6-$F57+1),$J57/2,$M57,TRUE))/(1-2*_xlfn.NORM.DIST(0,$J57/2,$M57,TRUE))*$D57+($K57="Steady Growth")*(AND(CQ$6&gt;=$F57,CQ$6&lt;=$H57)*((CQ$6-$F57+1)/($J57*($J57+1)/2)*$D57))+($K57="custom")*CustCF!CK57</f>
        <v/>
      </c>
      <c r="CR57" s="87">
        <f>($K57="Bell Curve")*(_xlfn.NORM.DIST(AND(CR$6&gt;=$F57,CR$6&lt;=$H57)*(CR$6-$F57+1),$J57/2,$M57,TRUE)-_xlfn.NORM.DIST(AND(CR$6&gt;=$F57,CR$6&lt;=$H57)*(CQ$6-$F57+1),$J57/2,$M57,TRUE))/(1-2*_xlfn.NORM.DIST(0,$J57/2,$M57,TRUE))*$D57+($K57="Steady Growth")*(AND(CR$6&gt;=$F57,CR$6&lt;=$H57)*((CR$6-$F57+1)/($J57*($J57+1)/2)*$D57))+($K57="custom")*CustCF!CL57</f>
        <v/>
      </c>
      <c r="CS57" s="87">
        <f>($K57="Bell Curve")*(_xlfn.NORM.DIST(AND(CS$6&gt;=$F57,CS$6&lt;=$H57)*(CS$6-$F57+1),$J57/2,$M57,TRUE)-_xlfn.NORM.DIST(AND(CS$6&gt;=$F57,CS$6&lt;=$H57)*(CR$6-$F57+1),$J57/2,$M57,TRUE))/(1-2*_xlfn.NORM.DIST(0,$J57/2,$M57,TRUE))*$D57+($K57="Steady Growth")*(AND(CS$6&gt;=$F57,CS$6&lt;=$H57)*((CS$6-$F57+1)/($J57*($J57+1)/2)*$D57))+($K57="custom")*CustCF!CM57</f>
        <v/>
      </c>
      <c r="CT57" s="87">
        <f>($K57="Bell Curve")*(_xlfn.NORM.DIST(AND(CT$6&gt;=$F57,CT$6&lt;=$H57)*(CT$6-$F57+1),$J57/2,$M57,TRUE)-_xlfn.NORM.DIST(AND(CT$6&gt;=$F57,CT$6&lt;=$H57)*(CS$6-$F57+1),$J57/2,$M57,TRUE))/(1-2*_xlfn.NORM.DIST(0,$J57/2,$M57,TRUE))*$D57+($K57="Steady Growth")*(AND(CT$6&gt;=$F57,CT$6&lt;=$H57)*((CT$6-$F57+1)/($J57*($J57+1)/2)*$D57))+($K57="custom")*CustCF!CN57</f>
        <v/>
      </c>
      <c r="CU57" s="87">
        <f>($K57="Bell Curve")*(_xlfn.NORM.DIST(AND(CU$6&gt;=$F57,CU$6&lt;=$H57)*(CU$6-$F57+1),$J57/2,$M57,TRUE)-_xlfn.NORM.DIST(AND(CU$6&gt;=$F57,CU$6&lt;=$H57)*(CT$6-$F57+1),$J57/2,$M57,TRUE))/(1-2*_xlfn.NORM.DIST(0,$J57/2,$M57,TRUE))*$D57+($K57="Steady Growth")*(AND(CU$6&gt;=$F57,CU$6&lt;=$H57)*((CU$6-$F57+1)/($J57*($J57+1)/2)*$D57))+($K57="custom")*CustCF!CO57</f>
        <v/>
      </c>
      <c r="CV57" s="87">
        <f>($K57="Bell Curve")*(_xlfn.NORM.DIST(AND(CV$6&gt;=$F57,CV$6&lt;=$H57)*(CV$6-$F57+1),$J57/2,$M57,TRUE)-_xlfn.NORM.DIST(AND(CV$6&gt;=$F57,CV$6&lt;=$H57)*(CU$6-$F57+1),$J57/2,$M57,TRUE))/(1-2*_xlfn.NORM.DIST(0,$J57/2,$M57,TRUE))*$D57+($K57="Steady Growth")*(AND(CV$6&gt;=$F57,CV$6&lt;=$H57)*((CV$6-$F57+1)/($J57*($J57+1)/2)*$D57))+($K57="custom")*CustCF!CP57</f>
        <v/>
      </c>
      <c r="CW57" s="87">
        <f>($K57="Bell Curve")*(_xlfn.NORM.DIST(AND(CW$6&gt;=$F57,CW$6&lt;=$H57)*(CW$6-$F57+1),$J57/2,$M57,TRUE)-_xlfn.NORM.DIST(AND(CW$6&gt;=$F57,CW$6&lt;=$H57)*(CV$6-$F57+1),$J57/2,$M57,TRUE))/(1-2*_xlfn.NORM.DIST(0,$J57/2,$M57,TRUE))*$D57+($K57="Steady Growth")*(AND(CW$6&gt;=$F57,CW$6&lt;=$H57)*((CW$6-$F57+1)/($J57*($J57+1)/2)*$D57))+($K57="custom")*CustCF!CQ57</f>
        <v/>
      </c>
      <c r="CX57" s="87">
        <f>($K57="Bell Curve")*(_xlfn.NORM.DIST(AND(CX$6&gt;=$F57,CX$6&lt;=$H57)*(CX$6-$F57+1),$J57/2,$M57,TRUE)-_xlfn.NORM.DIST(AND(CX$6&gt;=$F57,CX$6&lt;=$H57)*(CW$6-$F57+1),$J57/2,$M57,TRUE))/(1-2*_xlfn.NORM.DIST(0,$J57/2,$M57,TRUE))*$D57+($K57="Steady Growth")*(AND(CX$6&gt;=$F57,CX$6&lt;=$H57)*((CX$6-$F57+1)/($J57*($J57+1)/2)*$D57))+($K57="custom")*CustCF!CR57</f>
        <v/>
      </c>
      <c r="CY57" s="87">
        <f>($K57="Bell Curve")*(_xlfn.NORM.DIST(AND(CY$6&gt;=$F57,CY$6&lt;=$H57)*(CY$6-$F57+1),$J57/2,$M57,TRUE)-_xlfn.NORM.DIST(AND(CY$6&gt;=$F57,CY$6&lt;=$H57)*(CX$6-$F57+1),$J57/2,$M57,TRUE))/(1-2*_xlfn.NORM.DIST(0,$J57/2,$M57,TRUE))*$D57+($K57="Steady Growth")*(AND(CY$6&gt;=$F57,CY$6&lt;=$H57)*((CY$6-$F57+1)/($J57*($J57+1)/2)*$D57))+($K57="custom")*CustCF!CS57</f>
        <v/>
      </c>
      <c r="CZ57" s="87">
        <f>($K57="Bell Curve")*(_xlfn.NORM.DIST(AND(CZ$6&gt;=$F57,CZ$6&lt;=$H57)*(CZ$6-$F57+1),$J57/2,$M57,TRUE)-_xlfn.NORM.DIST(AND(CZ$6&gt;=$F57,CZ$6&lt;=$H57)*(CY$6-$F57+1),$J57/2,$M57,TRUE))/(1-2*_xlfn.NORM.DIST(0,$J57/2,$M57,TRUE))*$D57+($K57="Steady Growth")*(AND(CZ$6&gt;=$F57,CZ$6&lt;=$H57)*((CZ$6-$F57+1)/($J57*($J57+1)/2)*$D57))+($K57="custom")*CustCF!CT57</f>
        <v/>
      </c>
      <c r="DA57" s="87">
        <f>($K57="Bell Curve")*(_xlfn.NORM.DIST(AND(DA$6&gt;=$F57,DA$6&lt;=$H57)*(DA$6-$F57+1),$J57/2,$M57,TRUE)-_xlfn.NORM.DIST(AND(DA$6&gt;=$F57,DA$6&lt;=$H57)*(CZ$6-$F57+1),$J57/2,$M57,TRUE))/(1-2*_xlfn.NORM.DIST(0,$J57/2,$M57,TRUE))*$D57+($K57="Steady Growth")*(AND(DA$6&gt;=$F57,DA$6&lt;=$H57)*((DA$6-$F57+1)/($J57*($J57+1)/2)*$D57))+($K57="custom")*CustCF!CU57</f>
        <v/>
      </c>
      <c r="DB57" s="87">
        <f>($K57="Bell Curve")*(_xlfn.NORM.DIST(AND(DB$6&gt;=$F57,DB$6&lt;=$H57)*(DB$6-$F57+1),$J57/2,$M57,TRUE)-_xlfn.NORM.DIST(AND(DB$6&gt;=$F57,DB$6&lt;=$H57)*(DA$6-$F57+1),$J57/2,$M57,TRUE))/(1-2*_xlfn.NORM.DIST(0,$J57/2,$M57,TRUE))*$D57+($K57="Steady Growth")*(AND(DB$6&gt;=$F57,DB$6&lt;=$H57)*((DB$6-$F57+1)/($J57*($J57+1)/2)*$D57))+($K57="custom")*CustCF!CV57</f>
        <v/>
      </c>
      <c r="DC57" s="87">
        <f>($K57="Bell Curve")*(_xlfn.NORM.DIST(AND(DC$6&gt;=$F57,DC$6&lt;=$H57)*(DC$6-$F57+1),$J57/2,$M57,TRUE)-_xlfn.NORM.DIST(AND(DC$6&gt;=$F57,DC$6&lt;=$H57)*(DB$6-$F57+1),$J57/2,$M57,TRUE))/(1-2*_xlfn.NORM.DIST(0,$J57/2,$M57,TRUE))*$D57+($K57="Steady Growth")*(AND(DC$6&gt;=$F57,DC$6&lt;=$H57)*((DC$6-$F57+1)/($J57*($J57+1)/2)*$D57))+($K57="custom")*CustCF!CW57</f>
        <v/>
      </c>
      <c r="DD57" s="87">
        <f>($K57="Bell Curve")*(_xlfn.NORM.DIST(AND(DD$6&gt;=$F57,DD$6&lt;=$H57)*(DD$6-$F57+1),$J57/2,$M57,TRUE)-_xlfn.NORM.DIST(AND(DD$6&gt;=$F57,DD$6&lt;=$H57)*(DC$6-$F57+1),$J57/2,$M57,TRUE))/(1-2*_xlfn.NORM.DIST(0,$J57/2,$M57,TRUE))*$D57+($K57="Steady Growth")*(AND(DD$6&gt;=$F57,DD$6&lt;=$H57)*((DD$6-$F57+1)/($J57*($J57+1)/2)*$D57))+($K57="custom")*CustCF!CX57</f>
        <v/>
      </c>
      <c r="DE57" s="87">
        <f>($K57="Bell Curve")*(_xlfn.NORM.DIST(AND(DE$6&gt;=$F57,DE$6&lt;=$H57)*(DE$6-$F57+1),$J57/2,$M57,TRUE)-_xlfn.NORM.DIST(AND(DE$6&gt;=$F57,DE$6&lt;=$H57)*(DD$6-$F57+1),$J57/2,$M57,TRUE))/(1-2*_xlfn.NORM.DIST(0,$J57/2,$M57,TRUE))*$D57+($K57="Steady Growth")*(AND(DE$6&gt;=$F57,DE$6&lt;=$H57)*((DE$6-$F57+1)/($J57*($J57+1)/2)*$D57))+($K57="custom")*CustCF!CY57</f>
        <v/>
      </c>
      <c r="DF57" s="87">
        <f>($K57="Bell Curve")*(_xlfn.NORM.DIST(AND(DF$6&gt;=$F57,DF$6&lt;=$H57)*(DF$6-$F57+1),$J57/2,$M57,TRUE)-_xlfn.NORM.DIST(AND(DF$6&gt;=$F57,DF$6&lt;=$H57)*(DE$6-$F57+1),$J57/2,$M57,TRUE))/(1-2*_xlfn.NORM.DIST(0,$J57/2,$M57,TRUE))*$D57+($K57="Steady Growth")*(AND(DF$6&gt;=$F57,DF$6&lt;=$H57)*((DF$6-$F57+1)/($J57*($J57+1)/2)*$D57))+($K57="custom")*CustCF!CZ57</f>
        <v/>
      </c>
      <c r="DG57" s="87">
        <f>($K57="Bell Curve")*(_xlfn.NORM.DIST(AND(DG$6&gt;=$F57,DG$6&lt;=$H57)*(DG$6-$F57+1),$J57/2,$M57,TRUE)-_xlfn.NORM.DIST(AND(DG$6&gt;=$F57,DG$6&lt;=$H57)*(DF$6-$F57+1),$J57/2,$M57,TRUE))/(1-2*_xlfn.NORM.DIST(0,$J57/2,$M57,TRUE))*$D57+($K57="Steady Growth")*(AND(DG$6&gt;=$F57,DG$6&lt;=$H57)*((DG$6-$F57+1)/($J57*($J57+1)/2)*$D57))+($K57="custom")*CustCF!DA57</f>
        <v/>
      </c>
      <c r="DH57" s="87">
        <f>($K57="Bell Curve")*(_xlfn.NORM.DIST(AND(DH$6&gt;=$F57,DH$6&lt;=$H57)*(DH$6-$F57+1),$J57/2,$M57,TRUE)-_xlfn.NORM.DIST(AND(DH$6&gt;=$F57,DH$6&lt;=$H57)*(DG$6-$F57+1),$J57/2,$M57,TRUE))/(1-2*_xlfn.NORM.DIST(0,$J57/2,$M57,TRUE))*$D57+($K57="Steady Growth")*(AND(DH$6&gt;=$F57,DH$6&lt;=$H57)*((DH$6-$F57+1)/($J57*($J57+1)/2)*$D57))+($K57="custom")*CustCF!DB57</f>
        <v/>
      </c>
      <c r="DI57" s="87">
        <f>($K57="Bell Curve")*(_xlfn.NORM.DIST(AND(DI$6&gt;=$F57,DI$6&lt;=$H57)*(DI$6-$F57+1),$J57/2,$M57,TRUE)-_xlfn.NORM.DIST(AND(DI$6&gt;=$F57,DI$6&lt;=$H57)*(DH$6-$F57+1),$J57/2,$M57,TRUE))/(1-2*_xlfn.NORM.DIST(0,$J57/2,$M57,TRUE))*$D57+($K57="Steady Growth")*(AND(DI$6&gt;=$F57,DI$6&lt;=$H57)*((DI$6-$F57+1)/($J57*($J57+1)/2)*$D57))+($K57="custom")*CustCF!DC57</f>
        <v/>
      </c>
      <c r="DJ57" s="87">
        <f>($K57="Bell Curve")*(_xlfn.NORM.DIST(AND(DJ$6&gt;=$F57,DJ$6&lt;=$H57)*(DJ$6-$F57+1),$J57/2,$M57,TRUE)-_xlfn.NORM.DIST(AND(DJ$6&gt;=$F57,DJ$6&lt;=$H57)*(DI$6-$F57+1),$J57/2,$M57,TRUE))/(1-2*_xlfn.NORM.DIST(0,$J57/2,$M57,TRUE))*$D57+($K57="Steady Growth")*(AND(DJ$6&gt;=$F57,DJ$6&lt;=$H57)*((DJ$6-$F57+1)/($J57*($J57+1)/2)*$D57))+($K57="custom")*CustCF!DD57</f>
        <v/>
      </c>
      <c r="DK57" s="87">
        <f>($K57="Bell Curve")*(_xlfn.NORM.DIST(AND(DK$6&gt;=$F57,DK$6&lt;=$H57)*(DK$6-$F57+1),$J57/2,$M57,TRUE)-_xlfn.NORM.DIST(AND(DK$6&gt;=$F57,DK$6&lt;=$H57)*(DJ$6-$F57+1),$J57/2,$M57,TRUE))/(1-2*_xlfn.NORM.DIST(0,$J57/2,$M57,TRUE))*$D57+($K57="Steady Growth")*(AND(DK$6&gt;=$F57,DK$6&lt;=$H57)*((DK$6-$F57+1)/($J57*($J57+1)/2)*$D57))+($K57="custom")*CustCF!DE57</f>
        <v/>
      </c>
      <c r="DL57" s="87">
        <f>($K57="Bell Curve")*(_xlfn.NORM.DIST(AND(DL$6&gt;=$F57,DL$6&lt;=$H57)*(DL$6-$F57+1),$J57/2,$M57,TRUE)-_xlfn.NORM.DIST(AND(DL$6&gt;=$F57,DL$6&lt;=$H57)*(DK$6-$F57+1),$J57/2,$M57,TRUE))/(1-2*_xlfn.NORM.DIST(0,$J57/2,$M57,TRUE))*$D57+($K57="Steady Growth")*(AND(DL$6&gt;=$F57,DL$6&lt;=$H57)*((DL$6-$F57+1)/($J57*($J57+1)/2)*$D57))+($K57="custom")*CustCF!DF57</f>
        <v/>
      </c>
      <c r="DM57" s="87">
        <f>($K57="Bell Curve")*(_xlfn.NORM.DIST(AND(DM$6&gt;=$F57,DM$6&lt;=$H57)*(DM$6-$F57+1),$J57/2,$M57,TRUE)-_xlfn.NORM.DIST(AND(DM$6&gt;=$F57,DM$6&lt;=$H57)*(DL$6-$F57+1),$J57/2,$M57,TRUE))/(1-2*_xlfn.NORM.DIST(0,$J57/2,$M57,TRUE))*$D57+($K57="Steady Growth")*(AND(DM$6&gt;=$F57,DM$6&lt;=$H57)*((DM$6-$F57+1)/($J57*($J57+1)/2)*$D57))+($K57="custom")*CustCF!DG57</f>
        <v/>
      </c>
      <c r="DN57" s="87">
        <f>($K57="Bell Curve")*(_xlfn.NORM.DIST(AND(DN$6&gt;=$F57,DN$6&lt;=$H57)*(DN$6-$F57+1),$J57/2,$M57,TRUE)-_xlfn.NORM.DIST(AND(DN$6&gt;=$F57,DN$6&lt;=$H57)*(DM$6-$F57+1),$J57/2,$M57,TRUE))/(1-2*_xlfn.NORM.DIST(0,$J57/2,$M57,TRUE))*$D57+($K57="Steady Growth")*(AND(DN$6&gt;=$F57,DN$6&lt;=$H57)*((DN$6-$F57+1)/($J57*($J57+1)/2)*$D57))+($K57="custom")*CustCF!DH57</f>
        <v/>
      </c>
      <c r="DO57" s="87">
        <f>($K57="Bell Curve")*(_xlfn.NORM.DIST(AND(DO$6&gt;=$F57,DO$6&lt;=$H57)*(DO$6-$F57+1),$J57/2,$M57,TRUE)-_xlfn.NORM.DIST(AND(DO$6&gt;=$F57,DO$6&lt;=$H57)*(DN$6-$F57+1),$J57/2,$M57,TRUE))/(1-2*_xlfn.NORM.DIST(0,$J57/2,$M57,TRUE))*$D57+($K57="Steady Growth")*(AND(DO$6&gt;=$F57,DO$6&lt;=$H57)*((DO$6-$F57+1)/($J57*($J57+1)/2)*$D57))+($K57="custom")*CustCF!DI57</f>
        <v/>
      </c>
      <c r="DP57" s="87">
        <f>($K57="Bell Curve")*(_xlfn.NORM.DIST(AND(DP$6&gt;=$F57,DP$6&lt;=$H57)*(DP$6-$F57+1),$J57/2,$M57,TRUE)-_xlfn.NORM.DIST(AND(DP$6&gt;=$F57,DP$6&lt;=$H57)*(DO$6-$F57+1),$J57/2,$M57,TRUE))/(1-2*_xlfn.NORM.DIST(0,$J57/2,$M57,TRUE))*$D57+($K57="Steady Growth")*(AND(DP$6&gt;=$F57,DP$6&lt;=$H57)*((DP$6-$F57+1)/($J57*($J57+1)/2)*$D57))+($K57="custom")*CustCF!DJ57</f>
        <v/>
      </c>
      <c r="DQ57" s="87">
        <f>($K57="Bell Curve")*(_xlfn.NORM.DIST(AND(DQ$6&gt;=$F57,DQ$6&lt;=$H57)*(DQ$6-$F57+1),$J57/2,$M57,TRUE)-_xlfn.NORM.DIST(AND(DQ$6&gt;=$F57,DQ$6&lt;=$H57)*(DP$6-$F57+1),$J57/2,$M57,TRUE))/(1-2*_xlfn.NORM.DIST(0,$J57/2,$M57,TRUE))*$D57+($K57="Steady Growth")*(AND(DQ$6&gt;=$F57,DQ$6&lt;=$H57)*((DQ$6-$F57+1)/($J57*($J57+1)/2)*$D57))+($K57="custom")*CustCF!DK57</f>
        <v/>
      </c>
      <c r="DR57" s="87">
        <f>($K57="Bell Curve")*(_xlfn.NORM.DIST(AND(DR$6&gt;=$F57,DR$6&lt;=$H57)*(DR$6-$F57+1),$J57/2,$M57,TRUE)-_xlfn.NORM.DIST(AND(DR$6&gt;=$F57,DR$6&lt;=$H57)*(DQ$6-$F57+1),$J57/2,$M57,TRUE))/(1-2*_xlfn.NORM.DIST(0,$J57/2,$M57,TRUE))*$D57+($K57="Steady Growth")*(AND(DR$6&gt;=$F57,DR$6&lt;=$H57)*((DR$6-$F57+1)/($J57*($J57+1)/2)*$D57))+($K57="custom")*CustCF!DL57</f>
        <v/>
      </c>
      <c r="DS57" s="87">
        <f>($K57="Bell Curve")*(_xlfn.NORM.DIST(AND(DS$6&gt;=$F57,DS$6&lt;=$H57)*(DS$6-$F57+1),$J57/2,$M57,TRUE)-_xlfn.NORM.DIST(AND(DS$6&gt;=$F57,DS$6&lt;=$H57)*(DR$6-$F57+1),$J57/2,$M57,TRUE))/(1-2*_xlfn.NORM.DIST(0,$J57/2,$M57,TRUE))*$D57+($K57="Steady Growth")*(AND(DS$6&gt;=$F57,DS$6&lt;=$H57)*((DS$6-$F57+1)/($J57*($J57+1)/2)*$D57))+($K57="custom")*CustCF!DM57</f>
        <v/>
      </c>
      <c r="DT57" s="87">
        <f>($K57="Bell Curve")*(_xlfn.NORM.DIST(AND(DT$6&gt;=$F57,DT$6&lt;=$H57)*(DT$6-$F57+1),$J57/2,$M57,TRUE)-_xlfn.NORM.DIST(AND(DT$6&gt;=$F57,DT$6&lt;=$H57)*(DS$6-$F57+1),$J57/2,$M57,TRUE))/(1-2*_xlfn.NORM.DIST(0,$J57/2,$M57,TRUE))*$D57+($K57="Steady Growth")*(AND(DT$6&gt;=$F57,DT$6&lt;=$H57)*((DT$6-$F57+1)/($J57*($J57+1)/2)*$D57))+($K57="custom")*CustCF!DN57</f>
        <v/>
      </c>
      <c r="DU57" s="87">
        <f>($K57="Bell Curve")*(_xlfn.NORM.DIST(AND(DU$6&gt;=$F57,DU$6&lt;=$H57)*(DU$6-$F57+1),$J57/2,$M57,TRUE)-_xlfn.NORM.DIST(AND(DU$6&gt;=$F57,DU$6&lt;=$H57)*(DT$6-$F57+1),$J57/2,$M57,TRUE))/(1-2*_xlfn.NORM.DIST(0,$J57/2,$M57,TRUE))*$D57+($K57="Steady Growth")*(AND(DU$6&gt;=$F57,DU$6&lt;=$H57)*((DU$6-$F57+1)/($J57*($J57+1)/2)*$D57))+($K57="custom")*CustCF!DO57</f>
        <v/>
      </c>
      <c r="DV57" s="87">
        <f>($K57="Bell Curve")*(_xlfn.NORM.DIST(AND(DV$6&gt;=$F57,DV$6&lt;=$H57)*(DV$6-$F57+1),$J57/2,$M57,TRUE)-_xlfn.NORM.DIST(AND(DV$6&gt;=$F57,DV$6&lt;=$H57)*(DU$6-$F57+1),$J57/2,$M57,TRUE))/(1-2*_xlfn.NORM.DIST(0,$J57/2,$M57,TRUE))*$D57+($K57="Steady Growth")*(AND(DV$6&gt;=$F57,DV$6&lt;=$H57)*((DV$6-$F57+1)/($J57*($J57+1)/2)*$D57))+($K57="custom")*CustCF!DP57</f>
        <v/>
      </c>
      <c r="DW57" s="87">
        <f>($K57="Bell Curve")*(_xlfn.NORM.DIST(AND(DW$6&gt;=$F57,DW$6&lt;=$H57)*(DW$6-$F57+1),$J57/2,$M57,TRUE)-_xlfn.NORM.DIST(AND(DW$6&gt;=$F57,DW$6&lt;=$H57)*(DV$6-$F57+1),$J57/2,$M57,TRUE))/(1-2*_xlfn.NORM.DIST(0,$J57/2,$M57,TRUE))*$D57+($K57="Steady Growth")*(AND(DW$6&gt;=$F57,DW$6&lt;=$H57)*((DW$6-$F57+1)/($J57*($J57+1)/2)*$D57))+($K57="custom")*CustCF!DQ57</f>
        <v/>
      </c>
      <c r="DX57" s="87">
        <f>($K57="Bell Curve")*(_xlfn.NORM.DIST(AND(DX$6&gt;=$F57,DX$6&lt;=$H57)*(DX$6-$F57+1),$J57/2,$M57,TRUE)-_xlfn.NORM.DIST(AND(DX$6&gt;=$F57,DX$6&lt;=$H57)*(DW$6-$F57+1),$J57/2,$M57,TRUE))/(1-2*_xlfn.NORM.DIST(0,$J57/2,$M57,TRUE))*$D57+($K57="Steady Growth")*(AND(DX$6&gt;=$F57,DX$6&lt;=$H57)*((DX$6-$F57+1)/($J57*($J57+1)/2)*$D57))+($K57="custom")*CustCF!DR57</f>
        <v/>
      </c>
      <c r="DY57" s="87">
        <f>($K57="Bell Curve")*(_xlfn.NORM.DIST(AND(DY$6&gt;=$F57,DY$6&lt;=$H57)*(DY$6-$F57+1),$J57/2,$M57,TRUE)-_xlfn.NORM.DIST(AND(DY$6&gt;=$F57,DY$6&lt;=$H57)*(DX$6-$F57+1),$J57/2,$M57,TRUE))/(1-2*_xlfn.NORM.DIST(0,$J57/2,$M57,TRUE))*$D57+($K57="Steady Growth")*(AND(DY$6&gt;=$F57,DY$6&lt;=$H57)*((DY$6-$F57+1)/($J57*($J57+1)/2)*$D57))+($K57="custom")*CustCF!DS57</f>
        <v/>
      </c>
      <c r="DZ57" s="87">
        <f>($K57="Bell Curve")*(_xlfn.NORM.DIST(AND(DZ$6&gt;=$F57,DZ$6&lt;=$H57)*(DZ$6-$F57+1),$J57/2,$M57,TRUE)-_xlfn.NORM.DIST(AND(DZ$6&gt;=$F57,DZ$6&lt;=$H57)*(DY$6-$F57+1),$J57/2,$M57,TRUE))/(1-2*_xlfn.NORM.DIST(0,$J57/2,$M57,TRUE))*$D57+($K57="Steady Growth")*(AND(DZ$6&gt;=$F57,DZ$6&lt;=$H57)*((DZ$6-$F57+1)/($J57*($J57+1)/2)*$D57))+($K57="custom")*CustCF!DT57</f>
        <v/>
      </c>
      <c r="EA57" s="87">
        <f>($K57="Bell Curve")*(_xlfn.NORM.DIST(AND(EA$6&gt;=$F57,EA$6&lt;=$H57)*(EA$6-$F57+1),$J57/2,$M57,TRUE)-_xlfn.NORM.DIST(AND(EA$6&gt;=$F57,EA$6&lt;=$H57)*(DZ$6-$F57+1),$J57/2,$M57,TRUE))/(1-2*_xlfn.NORM.DIST(0,$J57/2,$M57,TRUE))*$D57+($K57="Steady Growth")*(AND(EA$6&gt;=$F57,EA$6&lt;=$H57)*((EA$6-$F57+1)/($J57*($J57+1)/2)*$D57))+($K57="custom")*CustCF!DU57</f>
        <v/>
      </c>
      <c r="EB57" s="87">
        <f>($K57="Bell Curve")*(_xlfn.NORM.DIST(AND(EB$6&gt;=$F57,EB$6&lt;=$H57)*(EB$6-$F57+1),$J57/2,$M57,TRUE)-_xlfn.NORM.DIST(AND(EB$6&gt;=$F57,EB$6&lt;=$H57)*(EA$6-$F57+1),$J57/2,$M57,TRUE))/(1-2*_xlfn.NORM.DIST(0,$J57/2,$M57,TRUE))*$D57+($K57="Steady Growth")*(AND(EB$6&gt;=$F57,EB$6&lt;=$H57)*((EB$6-$F57+1)/($J57*($J57+1)/2)*$D57))+($K57="custom")*CustCF!DV57</f>
        <v/>
      </c>
      <c r="EC57" s="87">
        <f>($K57="Bell Curve")*(_xlfn.NORM.DIST(AND(EC$6&gt;=$F57,EC$6&lt;=$H57)*(EC$6-$F57+1),$J57/2,$M57,TRUE)-_xlfn.NORM.DIST(AND(EC$6&gt;=$F57,EC$6&lt;=$H57)*(EB$6-$F57+1),$J57/2,$M57,TRUE))/(1-2*_xlfn.NORM.DIST(0,$J57/2,$M57,TRUE))*$D57+($K57="Steady Growth")*(AND(EC$6&gt;=$F57,EC$6&lt;=$H57)*((EC$6-$F57+1)/($J57*($J57+1)/2)*$D57))+($K57="custom")*CustCF!DW57</f>
        <v/>
      </c>
      <c r="ED57" s="87">
        <f>($K57="Bell Curve")*(_xlfn.NORM.DIST(AND(ED$6&gt;=$F57,ED$6&lt;=$H57)*(ED$6-$F57+1),$J57/2,$M57,TRUE)-_xlfn.NORM.DIST(AND(ED$6&gt;=$F57,ED$6&lt;=$H57)*(EC$6-$F57+1),$J57/2,$M57,TRUE))/(1-2*_xlfn.NORM.DIST(0,$J57/2,$M57,TRUE))*$D57+($K57="Steady Growth")*(AND(ED$6&gt;=$F57,ED$6&lt;=$H57)*((ED$6-$F57+1)/($J57*($J57+1)/2)*$D57))+($K57="custom")*CustCF!DX57</f>
        <v/>
      </c>
      <c r="EE57" s="87">
        <f>($K57="Bell Curve")*(_xlfn.NORM.DIST(AND(EE$6&gt;=$F57,EE$6&lt;=$H57)*(EE$6-$F57+1),$J57/2,$M57,TRUE)-_xlfn.NORM.DIST(AND(EE$6&gt;=$F57,EE$6&lt;=$H57)*(ED$6-$F57+1),$J57/2,$M57,TRUE))/(1-2*_xlfn.NORM.DIST(0,$J57/2,$M57,TRUE))*$D57+($K57="Steady Growth")*(AND(EE$6&gt;=$F57,EE$6&lt;=$H57)*((EE$6-$F57+1)/($J57*($J57+1)/2)*$D57))+($K57="custom")*CustCF!DY57</f>
        <v/>
      </c>
      <c r="EF57" s="87">
        <f>($K57="Bell Curve")*(_xlfn.NORM.DIST(AND(EF$6&gt;=$F57,EF$6&lt;=$H57)*(EF$6-$F57+1),$J57/2,$M57,TRUE)-_xlfn.NORM.DIST(AND(EF$6&gt;=$F57,EF$6&lt;=$H57)*(EE$6-$F57+1),$J57/2,$M57,TRUE))/(1-2*_xlfn.NORM.DIST(0,$J57/2,$M57,TRUE))*$D57+($K57="Steady Growth")*(AND(EF$6&gt;=$F57,EF$6&lt;=$H57)*((EF$6-$F57+1)/($J57*($J57+1)/2)*$D57))+($K57="custom")*CustCF!DZ57</f>
        <v/>
      </c>
      <c r="EG57" s="87">
        <f>($K57="Bell Curve")*(_xlfn.NORM.DIST(AND(EG$6&gt;=$F57,EG$6&lt;=$H57)*(EG$6-$F57+1),$J57/2,$M57,TRUE)-_xlfn.NORM.DIST(AND(EG$6&gt;=$F57,EG$6&lt;=$H57)*(EF$6-$F57+1),$J57/2,$M57,TRUE))/(1-2*_xlfn.NORM.DIST(0,$J57/2,$M57,TRUE))*$D57+($K57="Steady Growth")*(AND(EG$6&gt;=$F57,EG$6&lt;=$H57)*((EG$6-$F57+1)/($J57*($J57+1)/2)*$D57))+($K57="custom")*CustCF!EA57</f>
        <v/>
      </c>
      <c r="EH57" s="87">
        <f>($K57="Bell Curve")*(_xlfn.NORM.DIST(AND(EH$6&gt;=$F57,EH$6&lt;=$H57)*(EH$6-$F57+1),$J57/2,$M57,TRUE)-_xlfn.NORM.DIST(AND(EH$6&gt;=$F57,EH$6&lt;=$H57)*(EG$6-$F57+1),$J57/2,$M57,TRUE))/(1-2*_xlfn.NORM.DIST(0,$J57/2,$M57,TRUE))*$D57+($K57="Steady Growth")*(AND(EH$6&gt;=$F57,EH$6&lt;=$H57)*((EH$6-$F57+1)/($J57*($J57+1)/2)*$D57))+($K57="custom")*CustCF!EB57</f>
        <v/>
      </c>
      <c r="EI57" s="87">
        <f>($K57="Bell Curve")*(_xlfn.NORM.DIST(AND(EI$6&gt;=$F57,EI$6&lt;=$H57)*(EI$6-$F57+1),$J57/2,$M57,TRUE)-_xlfn.NORM.DIST(AND(EI$6&gt;=$F57,EI$6&lt;=$H57)*(EH$6-$F57+1),$J57/2,$M57,TRUE))/(1-2*_xlfn.NORM.DIST(0,$J57/2,$M57,TRUE))*$D57+($K57="Steady Growth")*(AND(EI$6&gt;=$F57,EI$6&lt;=$H57)*((EI$6-$F57+1)/($J57*($J57+1)/2)*$D57))+($K57="custom")*CustCF!EC57</f>
        <v/>
      </c>
      <c r="EJ57" s="87">
        <f>($K57="Bell Curve")*(_xlfn.NORM.DIST(AND(EJ$6&gt;=$F57,EJ$6&lt;=$H57)*(EJ$6-$F57+1),$J57/2,$M57,TRUE)-_xlfn.NORM.DIST(AND(EJ$6&gt;=$F57,EJ$6&lt;=$H57)*(EI$6-$F57+1),$J57/2,$M57,TRUE))/(1-2*_xlfn.NORM.DIST(0,$J57/2,$M57,TRUE))*$D57+($K57="Steady Growth")*(AND(EJ$6&gt;=$F57,EJ$6&lt;=$H57)*((EJ$6-$F57+1)/($J57*($J57+1)/2)*$D57))+($K57="custom")*CustCF!ED57</f>
        <v/>
      </c>
      <c r="EK57" s="87">
        <f>($K57="Bell Curve")*(_xlfn.NORM.DIST(AND(EK$6&gt;=$F57,EK$6&lt;=$H57)*(EK$6-$F57+1),$J57/2,$M57,TRUE)-_xlfn.NORM.DIST(AND(EK$6&gt;=$F57,EK$6&lt;=$H57)*(EJ$6-$F57+1),$J57/2,$M57,TRUE))/(1-2*_xlfn.NORM.DIST(0,$J57/2,$M57,TRUE))*$D57+($K57="Steady Growth")*(AND(EK$6&gt;=$F57,EK$6&lt;=$H57)*((EK$6-$F57+1)/($J57*($J57+1)/2)*$D57))+($K57="custom")*CustCF!EE57</f>
        <v/>
      </c>
      <c r="EL57" s="87">
        <f>($K57="Bell Curve")*(_xlfn.NORM.DIST(AND(EL$6&gt;=$F57,EL$6&lt;=$H57)*(EL$6-$F57+1),$J57/2,$M57,TRUE)-_xlfn.NORM.DIST(AND(EL$6&gt;=$F57,EL$6&lt;=$H57)*(EK$6-$F57+1),$J57/2,$M57,TRUE))/(1-2*_xlfn.NORM.DIST(0,$J57/2,$M57,TRUE))*$D57+($K57="Steady Growth")*(AND(EL$6&gt;=$F57,EL$6&lt;=$H57)*((EL$6-$F57+1)/($J57*($J57+1)/2)*$D57))+($K57="custom")*CustCF!EF57</f>
        <v/>
      </c>
      <c r="EM57" s="87">
        <f>($K57="Bell Curve")*(_xlfn.NORM.DIST(AND(EM$6&gt;=$F57,EM$6&lt;=$H57)*(EM$6-$F57+1),$J57/2,$M57,TRUE)-_xlfn.NORM.DIST(AND(EM$6&gt;=$F57,EM$6&lt;=$H57)*(EL$6-$F57+1),$J57/2,$M57,TRUE))/(1-2*_xlfn.NORM.DIST(0,$J57/2,$M57,TRUE))*$D57+($K57="Steady Growth")*(AND(EM$6&gt;=$F57,EM$6&lt;=$H57)*((EM$6-$F57+1)/($J57*($J57+1)/2)*$D57))+($K57="custom")*CustCF!EG57</f>
        <v/>
      </c>
      <c r="EN57" s="87">
        <f>($K57="Bell Curve")*(_xlfn.NORM.DIST(AND(EN$6&gt;=$F57,EN$6&lt;=$H57)*(EN$6-$F57+1),$J57/2,$M57,TRUE)-_xlfn.NORM.DIST(AND(EN$6&gt;=$F57,EN$6&lt;=$H57)*(EM$6-$F57+1),$J57/2,$M57,TRUE))/(1-2*_xlfn.NORM.DIST(0,$J57/2,$M57,TRUE))*$D57+($K57="Steady Growth")*(AND(EN$6&gt;=$F57,EN$6&lt;=$H57)*((EN$6-$F57+1)/($J57*($J57+1)/2)*$D57))+($K57="custom")*CustCF!EH57</f>
        <v/>
      </c>
      <c r="EO57" s="87">
        <f>($K57="Bell Curve")*(_xlfn.NORM.DIST(AND(EO$6&gt;=$F57,EO$6&lt;=$H57)*(EO$6-$F57+1),$J57/2,$M57,TRUE)-_xlfn.NORM.DIST(AND(EO$6&gt;=$F57,EO$6&lt;=$H57)*(EN$6-$F57+1),$J57/2,$M57,TRUE))/(1-2*_xlfn.NORM.DIST(0,$J57/2,$M57,TRUE))*$D57+($K57="Steady Growth")*(AND(EO$6&gt;=$F57,EO$6&lt;=$H57)*((EO$6-$F57+1)/($J57*($J57+1)/2)*$D57))+($K57="custom")*CustCF!EI57</f>
        <v/>
      </c>
      <c r="EP57" s="87">
        <f>($K57="Bell Curve")*(_xlfn.NORM.DIST(AND(EP$6&gt;=$F57,EP$6&lt;=$H57)*(EP$6-$F57+1),$J57/2,$M57,TRUE)-_xlfn.NORM.DIST(AND(EP$6&gt;=$F57,EP$6&lt;=$H57)*(EO$6-$F57+1),$J57/2,$M57,TRUE))/(1-2*_xlfn.NORM.DIST(0,$J57/2,$M57,TRUE))*$D57+($K57="Steady Growth")*(AND(EP$6&gt;=$F57,EP$6&lt;=$H57)*((EP$6-$F57+1)/($J57*($J57+1)/2)*$D57))+($K57="custom")*CustCF!EJ57</f>
        <v/>
      </c>
      <c r="EQ57" s="87">
        <f>($K57="Bell Curve")*(_xlfn.NORM.DIST(AND(EQ$6&gt;=$F57,EQ$6&lt;=$H57)*(EQ$6-$F57+1),$J57/2,$M57,TRUE)-_xlfn.NORM.DIST(AND(EQ$6&gt;=$F57,EQ$6&lt;=$H57)*(EP$6-$F57+1),$J57/2,$M57,TRUE))/(1-2*_xlfn.NORM.DIST(0,$J57/2,$M57,TRUE))*$D57+($K57="Steady Growth")*(AND(EQ$6&gt;=$F57,EQ$6&lt;=$H57)*((EQ$6-$F57+1)/($J57*($J57+1)/2)*$D57))+($K57="custom")*CustCF!EK57</f>
        <v/>
      </c>
      <c r="ER57" s="87">
        <f>($K57="Bell Curve")*(_xlfn.NORM.DIST(AND(ER$6&gt;=$F57,ER$6&lt;=$H57)*(ER$6-$F57+1),$J57/2,$M57,TRUE)-_xlfn.NORM.DIST(AND(ER$6&gt;=$F57,ER$6&lt;=$H57)*(EQ$6-$F57+1),$J57/2,$M57,TRUE))/(1-2*_xlfn.NORM.DIST(0,$J57/2,$M57,TRUE))*$D57+($K57="Steady Growth")*(AND(ER$6&gt;=$F57,ER$6&lt;=$H57)*((ER$6-$F57+1)/($J57*($J57+1)/2)*$D57))+($K57="custom")*CustCF!EL57</f>
        <v/>
      </c>
      <c r="ES57" s="87">
        <f>($K57="Bell Curve")*(_xlfn.NORM.DIST(AND(ES$6&gt;=$F57,ES$6&lt;=$H57)*(ES$6-$F57+1),$J57/2,$M57,TRUE)-_xlfn.NORM.DIST(AND(ES$6&gt;=$F57,ES$6&lt;=$H57)*(ER$6-$F57+1),$J57/2,$M57,TRUE))/(1-2*_xlfn.NORM.DIST(0,$J57/2,$M57,TRUE))*$D57+($K57="Steady Growth")*(AND(ES$6&gt;=$F57,ES$6&lt;=$H57)*((ES$6-$F57+1)/($J57*($J57+1)/2)*$D57))+($K57="custom")*CustCF!EM57</f>
        <v/>
      </c>
      <c r="ET57" s="87">
        <f>($K57="Bell Curve")*(_xlfn.NORM.DIST(AND(ET$6&gt;=$F57,ET$6&lt;=$H57)*(ET$6-$F57+1),$J57/2,$M57,TRUE)-_xlfn.NORM.DIST(AND(ET$6&gt;=$F57,ET$6&lt;=$H57)*(ES$6-$F57+1),$J57/2,$M57,TRUE))/(1-2*_xlfn.NORM.DIST(0,$J57/2,$M57,TRUE))*$D57+($K57="Steady Growth")*(AND(ET$6&gt;=$F57,ET$6&lt;=$H57)*((ET$6-$F57+1)/($J57*($J57+1)/2)*$D57))+($K57="custom")*CustCF!EN57</f>
        <v/>
      </c>
      <c r="EU57" s="87">
        <f>($K57="Bell Curve")*(_xlfn.NORM.DIST(AND(EU$6&gt;=$F57,EU$6&lt;=$H57)*(EU$6-$F57+1),$J57/2,$M57,TRUE)-_xlfn.NORM.DIST(AND(EU$6&gt;=$F57,EU$6&lt;=$H57)*(ET$6-$F57+1),$J57/2,$M57,TRUE))/(1-2*_xlfn.NORM.DIST(0,$J57/2,$M57,TRUE))*$D57+($K57="Steady Growth")*(AND(EU$6&gt;=$F57,EU$6&lt;=$H57)*((EU$6-$F57+1)/($J57*($J57+1)/2)*$D57))+($K57="custom")*CustCF!EO57</f>
        <v/>
      </c>
      <c r="EV57" s="87">
        <f>($K57="Bell Curve")*(_xlfn.NORM.DIST(AND(EV$6&gt;=$F57,EV$6&lt;=$H57)*(EV$6-$F57+1),$J57/2,$M57,TRUE)-_xlfn.NORM.DIST(AND(EV$6&gt;=$F57,EV$6&lt;=$H57)*(EU$6-$F57+1),$J57/2,$M57,TRUE))/(1-2*_xlfn.NORM.DIST(0,$J57/2,$M57,TRUE))*$D57+($K57="Steady Growth")*(AND(EV$6&gt;=$F57,EV$6&lt;=$H57)*((EV$6-$F57+1)/($J57*($J57+1)/2)*$D57))+($K57="custom")*CustCF!EP57</f>
        <v/>
      </c>
      <c r="EW57" s="87">
        <f>($K57="Bell Curve")*(_xlfn.NORM.DIST(AND(EW$6&gt;=$F57,EW$6&lt;=$H57)*(EW$6-$F57+1),$J57/2,$M57,TRUE)-_xlfn.NORM.DIST(AND(EW$6&gt;=$F57,EW$6&lt;=$H57)*(EV$6-$F57+1),$J57/2,$M57,TRUE))/(1-2*_xlfn.NORM.DIST(0,$J57/2,$M57,TRUE))*$D57+($K57="Steady Growth")*(AND(EW$6&gt;=$F57,EW$6&lt;=$H57)*((EW$6-$F57+1)/($J57*($J57+1)/2)*$D57))+($K57="custom")*CustCF!EQ57</f>
        <v/>
      </c>
      <c r="EX57" s="87">
        <f>($K57="Bell Curve")*(_xlfn.NORM.DIST(AND(EX$6&gt;=$F57,EX$6&lt;=$H57)*(EX$6-$F57+1),$J57/2,$M57,TRUE)-_xlfn.NORM.DIST(AND(EX$6&gt;=$F57,EX$6&lt;=$H57)*(EW$6-$F57+1),$J57/2,$M57,TRUE))/(1-2*_xlfn.NORM.DIST(0,$J57/2,$M57,TRUE))*$D57+($K57="Steady Growth")*(AND(EX$6&gt;=$F57,EX$6&lt;=$H57)*((EX$6-$F57+1)/($J57*($J57+1)/2)*$D57))+($K57="custom")*CustCF!ER57</f>
        <v/>
      </c>
      <c r="EY57" s="87">
        <f>($K57="Bell Curve")*(_xlfn.NORM.DIST(AND(EY$6&gt;=$F57,EY$6&lt;=$H57)*(EY$6-$F57+1),$J57/2,$M57,TRUE)-_xlfn.NORM.DIST(AND(EY$6&gt;=$F57,EY$6&lt;=$H57)*(EX$6-$F57+1),$J57/2,$M57,TRUE))/(1-2*_xlfn.NORM.DIST(0,$J57/2,$M57,TRUE))*$D57+($K57="Steady Growth")*(AND(EY$6&gt;=$F57,EY$6&lt;=$H57)*((EY$6-$F57+1)/($J57*($J57+1)/2)*$D57))+($K57="custom")*CustCF!ES57</f>
        <v/>
      </c>
      <c r="EZ57" s="87">
        <f>($K57="Bell Curve")*(_xlfn.NORM.DIST(AND(EZ$6&gt;=$F57,EZ$6&lt;=$H57)*(EZ$6-$F57+1),$J57/2,$M57,TRUE)-_xlfn.NORM.DIST(AND(EZ$6&gt;=$F57,EZ$6&lt;=$H57)*(EY$6-$F57+1),$J57/2,$M57,TRUE))/(1-2*_xlfn.NORM.DIST(0,$J57/2,$M57,TRUE))*$D57+($K57="Steady Growth")*(AND(EZ$6&gt;=$F57,EZ$6&lt;=$H57)*((EZ$6-$F57+1)/($J57*($J57+1)/2)*$D57))+($K57="custom")*CustCF!ET57</f>
        <v/>
      </c>
      <c r="FA57" s="87">
        <f>($K57="Bell Curve")*(_xlfn.NORM.DIST(AND(FA$6&gt;=$F57,FA$6&lt;=$H57)*(FA$6-$F57+1),$J57/2,$M57,TRUE)-_xlfn.NORM.DIST(AND(FA$6&gt;=$F57,FA$6&lt;=$H57)*(EZ$6-$F57+1),$J57/2,$M57,TRUE))/(1-2*_xlfn.NORM.DIST(0,$J57/2,$M57,TRUE))*$D57+($K57="Steady Growth")*(AND(FA$6&gt;=$F57,FA$6&lt;=$H57)*((FA$6-$F57+1)/($J57*($J57+1)/2)*$D57))+($K57="custom")*CustCF!EU57</f>
        <v/>
      </c>
      <c r="FB57" s="87">
        <f>($K57="Bell Curve")*(_xlfn.NORM.DIST(AND(FB$6&gt;=$F57,FB$6&lt;=$H57)*(FB$6-$F57+1),$J57/2,$M57,TRUE)-_xlfn.NORM.DIST(AND(FB$6&gt;=$F57,FB$6&lt;=$H57)*(FA$6-$F57+1),$J57/2,$M57,TRUE))/(1-2*_xlfn.NORM.DIST(0,$J57/2,$M57,TRUE))*$D57+($K57="Steady Growth")*(AND(FB$6&gt;=$F57,FB$6&lt;=$H57)*((FB$6-$F57+1)/($J57*($J57+1)/2)*$D57))+($K57="custom")*CustCF!EV57</f>
        <v/>
      </c>
      <c r="FC57" s="87">
        <f>($K57="Bell Curve")*(_xlfn.NORM.DIST(AND(FC$6&gt;=$F57,FC$6&lt;=$H57)*(FC$6-$F57+1),$J57/2,$M57,TRUE)-_xlfn.NORM.DIST(AND(FC$6&gt;=$F57,FC$6&lt;=$H57)*(FB$6-$F57+1),$J57/2,$M57,TRUE))/(1-2*_xlfn.NORM.DIST(0,$J57/2,$M57,TRUE))*$D57+($K57="Steady Growth")*(AND(FC$6&gt;=$F57,FC$6&lt;=$H57)*((FC$6-$F57+1)/($J57*($J57+1)/2)*$D57))+($K57="custom")*CustCF!EW57</f>
        <v/>
      </c>
      <c r="FD57" s="87">
        <f>($K57="Bell Curve")*(_xlfn.NORM.DIST(AND(FD$6&gt;=$F57,FD$6&lt;=$H57)*(FD$6-$F57+1),$J57/2,$M57,TRUE)-_xlfn.NORM.DIST(AND(FD$6&gt;=$F57,FD$6&lt;=$H57)*(FC$6-$F57+1),$J57/2,$M57,TRUE))/(1-2*_xlfn.NORM.DIST(0,$J57/2,$M57,TRUE))*$D57+($K57="Steady Growth")*(AND(FD$6&gt;=$F57,FD$6&lt;=$H57)*((FD$6-$F57+1)/($J57*($J57+1)/2)*$D57))+($K57="custom")*CustCF!EX57</f>
        <v/>
      </c>
      <c r="FE57" s="87">
        <f>($K57="Bell Curve")*(_xlfn.NORM.DIST(AND(FE$6&gt;=$F57,FE$6&lt;=$H57)*(FE$6-$F57+1),$J57/2,$M57,TRUE)-_xlfn.NORM.DIST(AND(FE$6&gt;=$F57,FE$6&lt;=$H57)*(FD$6-$F57+1),$J57/2,$M57,TRUE))/(1-2*_xlfn.NORM.DIST(0,$J57/2,$M57,TRUE))*$D57+($K57="Steady Growth")*(AND(FE$6&gt;=$F57,FE$6&lt;=$H57)*((FE$6-$F57+1)/($J57*($J57+1)/2)*$D57))+($K57="custom")*CustCF!EY57</f>
        <v/>
      </c>
      <c r="FF57" s="87">
        <f>($K57="Bell Curve")*(_xlfn.NORM.DIST(AND(FF$6&gt;=$F57,FF$6&lt;=$H57)*(FF$6-$F57+1),$J57/2,$M57,TRUE)-_xlfn.NORM.DIST(AND(FF$6&gt;=$F57,FF$6&lt;=$H57)*(FE$6-$F57+1),$J57/2,$M57,TRUE))/(1-2*_xlfn.NORM.DIST(0,$J57/2,$M57,TRUE))*$D57+($K57="Steady Growth")*(AND(FF$6&gt;=$F57,FF$6&lt;=$H57)*((FF$6-$F57+1)/($J57*($J57+1)/2)*$D57))+($K57="custom")*CustCF!EZ57</f>
        <v/>
      </c>
      <c r="FG57" s="87">
        <f>($K57="Bell Curve")*(_xlfn.NORM.DIST(AND(FG$6&gt;=$F57,FG$6&lt;=$H57)*(FG$6-$F57+1),$J57/2,$M57,TRUE)-_xlfn.NORM.DIST(AND(FG$6&gt;=$F57,FG$6&lt;=$H57)*(FF$6-$F57+1),$J57/2,$M57,TRUE))/(1-2*_xlfn.NORM.DIST(0,$J57/2,$M57,TRUE))*$D57+($K57="Steady Growth")*(AND(FG$6&gt;=$F57,FG$6&lt;=$H57)*((FG$6-$F57+1)/($J57*($J57+1)/2)*$D57))+($K57="custom")*CustCF!FA57</f>
        <v/>
      </c>
      <c r="FH57" s="87">
        <f>($K57="Bell Curve")*(_xlfn.NORM.DIST(AND(FH$6&gt;=$F57,FH$6&lt;=$H57)*(FH$6-$F57+1),$J57/2,$M57,TRUE)-_xlfn.NORM.DIST(AND(FH$6&gt;=$F57,FH$6&lt;=$H57)*(FG$6-$F57+1),$J57/2,$M57,TRUE))/(1-2*_xlfn.NORM.DIST(0,$J57/2,$M57,TRUE))*$D57+($K57="Steady Growth")*(AND(FH$6&gt;=$F57,FH$6&lt;=$H57)*((FH$6-$F57+1)/($J57*($J57+1)/2)*$D57))+($K57="custom")*CustCF!FB57</f>
        <v/>
      </c>
      <c r="FI57" s="87">
        <f>($K57="Bell Curve")*(_xlfn.NORM.DIST(AND(FI$6&gt;=$F57,FI$6&lt;=$H57)*(FI$6-$F57+1),$J57/2,$M57,TRUE)-_xlfn.NORM.DIST(AND(FI$6&gt;=$F57,FI$6&lt;=$H57)*(FH$6-$F57+1),$J57/2,$M57,TRUE))/(1-2*_xlfn.NORM.DIST(0,$J57/2,$M57,TRUE))*$D57+($K57="Steady Growth")*(AND(FI$6&gt;=$F57,FI$6&lt;=$H57)*((FI$6-$F57+1)/($J57*($J57+1)/2)*$D57))+($K57="custom")*CustCF!FC57</f>
        <v/>
      </c>
      <c r="FJ57" s="87">
        <f>($K57="Bell Curve")*(_xlfn.NORM.DIST(AND(FJ$6&gt;=$F57,FJ$6&lt;=$H57)*(FJ$6-$F57+1),$J57/2,$M57,TRUE)-_xlfn.NORM.DIST(AND(FJ$6&gt;=$F57,FJ$6&lt;=$H57)*(FI$6-$F57+1),$J57/2,$M57,TRUE))/(1-2*_xlfn.NORM.DIST(0,$J57/2,$M57,TRUE))*$D57+($K57="Steady Growth")*(AND(FJ$6&gt;=$F57,FJ$6&lt;=$H57)*((FJ$6-$F57+1)/($J57*($J57+1)/2)*$D57))+($K57="custom")*CustCF!FD57</f>
        <v/>
      </c>
      <c r="FK57" s="87">
        <f>($K57="Bell Curve")*(_xlfn.NORM.DIST(AND(FK$6&gt;=$F57,FK$6&lt;=$H57)*(FK$6-$F57+1),$J57/2,$M57,TRUE)-_xlfn.NORM.DIST(AND(FK$6&gt;=$F57,FK$6&lt;=$H57)*(FJ$6-$F57+1),$J57/2,$M57,TRUE))/(1-2*_xlfn.NORM.DIST(0,$J57/2,$M57,TRUE))*$D57+($K57="Steady Growth")*(AND(FK$6&gt;=$F57,FK$6&lt;=$H57)*((FK$6-$F57+1)/($J57*($J57+1)/2)*$D57))+($K57="custom")*CustCF!FE57</f>
        <v/>
      </c>
      <c r="FL57" s="87">
        <f>($K57="Bell Curve")*(_xlfn.NORM.DIST(AND(FL$6&gt;=$F57,FL$6&lt;=$H57)*(FL$6-$F57+1),$J57/2,$M57,TRUE)-_xlfn.NORM.DIST(AND(FL$6&gt;=$F57,FL$6&lt;=$H57)*(FK$6-$F57+1),$J57/2,$M57,TRUE))/(1-2*_xlfn.NORM.DIST(0,$J57/2,$M57,TRUE))*$D57+($K57="Steady Growth")*(AND(FL$6&gt;=$F57,FL$6&lt;=$H57)*((FL$6-$F57+1)/($J57*($J57+1)/2)*$D57))+($K57="custom")*CustCF!FF57</f>
        <v/>
      </c>
      <c r="FM57" s="87">
        <f>($K57="Bell Curve")*(_xlfn.NORM.DIST(AND(FM$6&gt;=$F57,FM$6&lt;=$H57)*(FM$6-$F57+1),$J57/2,$M57,TRUE)-_xlfn.NORM.DIST(AND(FM$6&gt;=$F57,FM$6&lt;=$H57)*(FL$6-$F57+1),$J57/2,$M57,TRUE))/(1-2*_xlfn.NORM.DIST(0,$J57/2,$M57,TRUE))*$D57+($K57="Steady Growth")*(AND(FM$6&gt;=$F57,FM$6&lt;=$H57)*((FM$6-$F57+1)/($J57*($J57+1)/2)*$D57))+($K57="custom")*CustCF!FG57</f>
        <v/>
      </c>
      <c r="FN57" s="87">
        <f>($K57="Bell Curve")*(_xlfn.NORM.DIST(AND(FN$6&gt;=$F57,FN$6&lt;=$H57)*(FN$6-$F57+1),$J57/2,$M57,TRUE)-_xlfn.NORM.DIST(AND(FN$6&gt;=$F57,FN$6&lt;=$H57)*(FM$6-$F57+1),$J57/2,$M57,TRUE))/(1-2*_xlfn.NORM.DIST(0,$J57/2,$M57,TRUE))*$D57+($K57="Steady Growth")*(AND(FN$6&gt;=$F57,FN$6&lt;=$H57)*((FN$6-$F57+1)/($J57*($J57+1)/2)*$D57))+($K57="custom")*CustCF!FH57</f>
        <v/>
      </c>
      <c r="FO57" s="87">
        <f>($K57="Bell Curve")*(_xlfn.NORM.DIST(AND(FO$6&gt;=$F57,FO$6&lt;=$H57)*(FO$6-$F57+1),$J57/2,$M57,TRUE)-_xlfn.NORM.DIST(AND(FO$6&gt;=$F57,FO$6&lt;=$H57)*(FN$6-$F57+1),$J57/2,$M57,TRUE))/(1-2*_xlfn.NORM.DIST(0,$J57/2,$M57,TRUE))*$D57+($K57="Steady Growth")*(AND(FO$6&gt;=$F57,FO$6&lt;=$H57)*((FO$6-$F57+1)/($J57*($J57+1)/2)*$D57))+($K57="custom")*CustCF!FI57</f>
        <v/>
      </c>
      <c r="FP57" s="87">
        <f>($K57="Bell Curve")*(_xlfn.NORM.DIST(AND(FP$6&gt;=$F57,FP$6&lt;=$H57)*(FP$6-$F57+1),$J57/2,$M57,TRUE)-_xlfn.NORM.DIST(AND(FP$6&gt;=$F57,FP$6&lt;=$H57)*(FO$6-$F57+1),$J57/2,$M57,TRUE))/(1-2*_xlfn.NORM.DIST(0,$J57/2,$M57,TRUE))*$D57+($K57="Steady Growth")*(AND(FP$6&gt;=$F57,FP$6&lt;=$H57)*((FP$6-$F57+1)/($J57*($J57+1)/2)*$D57))+($K57="custom")*CustCF!FJ57</f>
        <v/>
      </c>
      <c r="FQ57" s="87">
        <f>($K57="Bell Curve")*(_xlfn.NORM.DIST(AND(FQ$6&gt;=$F57,FQ$6&lt;=$H57)*(FQ$6-$F57+1),$J57/2,$M57,TRUE)-_xlfn.NORM.DIST(AND(FQ$6&gt;=$F57,FQ$6&lt;=$H57)*(FP$6-$F57+1),$J57/2,$M57,TRUE))/(1-2*_xlfn.NORM.DIST(0,$J57/2,$M57,TRUE))*$D57+($K57="Steady Growth")*(AND(FQ$6&gt;=$F57,FQ$6&lt;=$H57)*((FQ$6-$F57+1)/($J57*($J57+1)/2)*$D57))+($K57="custom")*CustCF!FK57</f>
        <v/>
      </c>
      <c r="FR57" s="87">
        <f>($K57="Bell Curve")*(_xlfn.NORM.DIST(AND(FR$6&gt;=$F57,FR$6&lt;=$H57)*(FR$6-$F57+1),$J57/2,$M57,TRUE)-_xlfn.NORM.DIST(AND(FR$6&gt;=$F57,FR$6&lt;=$H57)*(FQ$6-$F57+1),$J57/2,$M57,TRUE))/(1-2*_xlfn.NORM.DIST(0,$J57/2,$M57,TRUE))*$D57+($K57="Steady Growth")*(AND(FR$6&gt;=$F57,FR$6&lt;=$H57)*((FR$6-$F57+1)/($J57*($J57+1)/2)*$D57))+($K57="custom")*CustCF!FL57</f>
        <v/>
      </c>
      <c r="FS57" s="87">
        <f>($K57="Bell Curve")*(_xlfn.NORM.DIST(AND(FS$6&gt;=$F57,FS$6&lt;=$H57)*(FS$6-$F57+1),$J57/2,$M57,TRUE)-_xlfn.NORM.DIST(AND(FS$6&gt;=$F57,FS$6&lt;=$H57)*(FR$6-$F57+1),$J57/2,$M57,TRUE))/(1-2*_xlfn.NORM.DIST(0,$J57/2,$M57,TRUE))*$D57+($K57="Steady Growth")*(AND(FS$6&gt;=$F57,FS$6&lt;=$H57)*((FS$6-$F57+1)/($J57*($J57+1)/2)*$D57))+($K57="custom")*CustCF!FM57</f>
        <v/>
      </c>
      <c r="FT57" s="87">
        <f>($K57="Bell Curve")*(_xlfn.NORM.DIST(AND(FT$6&gt;=$F57,FT$6&lt;=$H57)*(FT$6-$F57+1),$J57/2,$M57,TRUE)-_xlfn.NORM.DIST(AND(FT$6&gt;=$F57,FT$6&lt;=$H57)*(FS$6-$F57+1),$J57/2,$M57,TRUE))/(1-2*_xlfn.NORM.DIST(0,$J57/2,$M57,TRUE))*$D57+($K57="Steady Growth")*(AND(FT$6&gt;=$F57,FT$6&lt;=$H57)*((FT$6-$F57+1)/($J57*($J57+1)/2)*$D57))+($K57="custom")*CustCF!FN57</f>
        <v/>
      </c>
      <c r="FU57" s="87">
        <f>($K57="Bell Curve")*(_xlfn.NORM.DIST(AND(FU$6&gt;=$F57,FU$6&lt;=$H57)*(FU$6-$F57+1),$J57/2,$M57,TRUE)-_xlfn.NORM.DIST(AND(FU$6&gt;=$F57,FU$6&lt;=$H57)*(FT$6-$F57+1),$J57/2,$M57,TRUE))/(1-2*_xlfn.NORM.DIST(0,$J57/2,$M57,TRUE))*$D57+($K57="Steady Growth")*(AND(FU$6&gt;=$F57,FU$6&lt;=$H57)*((FU$6-$F57+1)/($J57*($J57+1)/2)*$D57))+($K57="custom")*CustCF!FO57</f>
        <v/>
      </c>
      <c r="FV57" s="87">
        <f>($K57="Bell Curve")*(_xlfn.NORM.DIST(AND(FV$6&gt;=$F57,FV$6&lt;=$H57)*(FV$6-$F57+1),$J57/2,$M57,TRUE)-_xlfn.NORM.DIST(AND(FV$6&gt;=$F57,FV$6&lt;=$H57)*(FU$6-$F57+1),$J57/2,$M57,TRUE))/(1-2*_xlfn.NORM.DIST(0,$J57/2,$M57,TRUE))*$D57+($K57="Steady Growth")*(AND(FV$6&gt;=$F57,FV$6&lt;=$H57)*((FV$6-$F57+1)/($J57*($J57+1)/2)*$D57))+($K57="custom")*CustCF!FP57</f>
        <v/>
      </c>
      <c r="FW57" s="87">
        <f>($K57="Bell Curve")*(_xlfn.NORM.DIST(AND(FW$6&gt;=$F57,FW$6&lt;=$H57)*(FW$6-$F57+1),$J57/2,$M57,TRUE)-_xlfn.NORM.DIST(AND(FW$6&gt;=$F57,FW$6&lt;=$H57)*(FV$6-$F57+1),$J57/2,$M57,TRUE))/(1-2*_xlfn.NORM.DIST(0,$J57/2,$M57,TRUE))*$D57+($K57="Steady Growth")*(AND(FW$6&gt;=$F57,FW$6&lt;=$H57)*((FW$6-$F57+1)/($J57*($J57+1)/2)*$D57))+($K57="custom")*CustCF!FQ57</f>
        <v/>
      </c>
      <c r="FX57" s="87">
        <f>($K57="Bell Curve")*(_xlfn.NORM.DIST(AND(FX$6&gt;=$F57,FX$6&lt;=$H57)*(FX$6-$F57+1),$J57/2,$M57,TRUE)-_xlfn.NORM.DIST(AND(FX$6&gt;=$F57,FX$6&lt;=$H57)*(FW$6-$F57+1),$J57/2,$M57,TRUE))/(1-2*_xlfn.NORM.DIST(0,$J57/2,$M57,TRUE))*$D57+($K57="Steady Growth")*(AND(FX$6&gt;=$F57,FX$6&lt;=$H57)*((FX$6-$F57+1)/($J57*($J57+1)/2)*$D57))+($K57="custom")*CustCF!FR57</f>
        <v/>
      </c>
      <c r="FY57" s="87">
        <f>($K57="Bell Curve")*(_xlfn.NORM.DIST(AND(FY$6&gt;=$F57,FY$6&lt;=$H57)*(FY$6-$F57+1),$J57/2,$M57,TRUE)-_xlfn.NORM.DIST(AND(FY$6&gt;=$F57,FY$6&lt;=$H57)*(FX$6-$F57+1),$J57/2,$M57,TRUE))/(1-2*_xlfn.NORM.DIST(0,$J57/2,$M57,TRUE))*$D57+($K57="Steady Growth")*(AND(FY$6&gt;=$F57,FY$6&lt;=$H57)*((FY$6-$F57+1)/($J57*($J57+1)/2)*$D57))+($K57="custom")*CustCF!FS57</f>
        <v/>
      </c>
      <c r="FZ57" s="87">
        <f>($K57="Bell Curve")*(_xlfn.NORM.DIST(AND(FZ$6&gt;=$F57,FZ$6&lt;=$H57)*(FZ$6-$F57+1),$J57/2,$M57,TRUE)-_xlfn.NORM.DIST(AND(FZ$6&gt;=$F57,FZ$6&lt;=$H57)*(FY$6-$F57+1),$J57/2,$M57,TRUE))/(1-2*_xlfn.NORM.DIST(0,$J57/2,$M57,TRUE))*$D57+($K57="Steady Growth")*(AND(FZ$6&gt;=$F57,FZ$6&lt;=$H57)*((FZ$6-$F57+1)/($J57*($J57+1)/2)*$D57))+($K57="custom")*CustCF!FT57</f>
        <v/>
      </c>
      <c r="GA57" s="87">
        <f>($K57="Bell Curve")*(_xlfn.NORM.DIST(AND(GA$6&gt;=$F57,GA$6&lt;=$H57)*(GA$6-$F57+1),$J57/2,$M57,TRUE)-_xlfn.NORM.DIST(AND(GA$6&gt;=$F57,GA$6&lt;=$H57)*(FZ$6-$F57+1),$J57/2,$M57,TRUE))/(1-2*_xlfn.NORM.DIST(0,$J57/2,$M57,TRUE))*$D57+($K57="Steady Growth")*(AND(GA$6&gt;=$F57,GA$6&lt;=$H57)*((GA$6-$F57+1)/($J57*($J57+1)/2)*$D57))+($K57="custom")*CustCF!FU57</f>
        <v/>
      </c>
      <c r="GB57" s="87">
        <f>($K57="Bell Curve")*(_xlfn.NORM.DIST(AND(GB$6&gt;=$F57,GB$6&lt;=$H57)*(GB$6-$F57+1),$J57/2,$M57,TRUE)-_xlfn.NORM.DIST(AND(GB$6&gt;=$F57,GB$6&lt;=$H57)*(GA$6-$F57+1),$J57/2,$M57,TRUE))/(1-2*_xlfn.NORM.DIST(0,$J57/2,$M57,TRUE))*$D57+($K57="Steady Growth")*(AND(GB$6&gt;=$F57,GB$6&lt;=$H57)*((GB$6-$F57+1)/($J57*($J57+1)/2)*$D57))+($K57="custom")*CustCF!FV57</f>
        <v/>
      </c>
      <c r="GC57" s="87">
        <f>($K57="Bell Curve")*(_xlfn.NORM.DIST(AND(GC$6&gt;=$F57,GC$6&lt;=$H57)*(GC$6-$F57+1),$J57/2,$M57,TRUE)-_xlfn.NORM.DIST(AND(GC$6&gt;=$F57,GC$6&lt;=$H57)*(GB$6-$F57+1),$J57/2,$M57,TRUE))/(1-2*_xlfn.NORM.DIST(0,$J57/2,$M57,TRUE))*$D57+($K57="Steady Growth")*(AND(GC$6&gt;=$F57,GC$6&lt;=$H57)*((GC$6-$F57+1)/($J57*($J57+1)/2)*$D57))+($K57="custom")*CustCF!FW57</f>
        <v/>
      </c>
      <c r="GD57" s="87">
        <f>($K57="Bell Curve")*(_xlfn.NORM.DIST(AND(GD$6&gt;=$F57,GD$6&lt;=$H57)*(GD$6-$F57+1),$J57/2,$M57,TRUE)-_xlfn.NORM.DIST(AND(GD$6&gt;=$F57,GD$6&lt;=$H57)*(GC$6-$F57+1),$J57/2,$M57,TRUE))/(1-2*_xlfn.NORM.DIST(0,$J57/2,$M57,TRUE))*$D57+($K57="Steady Growth")*(AND(GD$6&gt;=$F57,GD$6&lt;=$H57)*((GD$6-$F57+1)/($J57*($J57+1)/2)*$D57))+($K57="custom")*CustCF!FX57</f>
        <v/>
      </c>
      <c r="GE57" s="87">
        <f>($K57="Bell Curve")*(_xlfn.NORM.DIST(AND(GE$6&gt;=$F57,GE$6&lt;=$H57)*(GE$6-$F57+1),$J57/2,$M57,TRUE)-_xlfn.NORM.DIST(AND(GE$6&gt;=$F57,GE$6&lt;=$H57)*(GD$6-$F57+1),$J57/2,$M57,TRUE))/(1-2*_xlfn.NORM.DIST(0,$J57/2,$M57,TRUE))*$D57+($K57="Steady Growth")*(AND(GE$6&gt;=$F57,GE$6&lt;=$H57)*((GE$6-$F57+1)/($J57*($J57+1)/2)*$D57))+($K57="custom")*CustCF!FY57</f>
        <v/>
      </c>
      <c r="GF57" s="87">
        <f>($K57="Bell Curve")*(_xlfn.NORM.DIST(AND(GF$6&gt;=$F57,GF$6&lt;=$H57)*(GF$6-$F57+1),$J57/2,$M57,TRUE)-_xlfn.NORM.DIST(AND(GF$6&gt;=$F57,GF$6&lt;=$H57)*(GE$6-$F57+1),$J57/2,$M57,TRUE))/(1-2*_xlfn.NORM.DIST(0,$J57/2,$M57,TRUE))*$D57+($K57="Steady Growth")*(AND(GF$6&gt;=$F57,GF$6&lt;=$H57)*((GF$6-$F57+1)/($J57*($J57+1)/2)*$D57))+($K57="custom")*CustCF!FZ57</f>
        <v/>
      </c>
      <c r="GG57" s="87">
        <f>($K57="Bell Curve")*(_xlfn.NORM.DIST(AND(GG$6&gt;=$F57,GG$6&lt;=$H57)*(GG$6-$F57+1),$J57/2,$M57,TRUE)-_xlfn.NORM.DIST(AND(GG$6&gt;=$F57,GG$6&lt;=$H57)*(GF$6-$F57+1),$J57/2,$M57,TRUE))/(1-2*_xlfn.NORM.DIST(0,$J57/2,$M57,TRUE))*$D57+($K57="Steady Growth")*(AND(GG$6&gt;=$F57,GG$6&lt;=$H57)*((GG$6-$F57+1)/($J57*($J57+1)/2)*$D57))+($K57="custom")*CustCF!GA57</f>
        <v/>
      </c>
      <c r="GH57" s="87">
        <f>($K57="Bell Curve")*(_xlfn.NORM.DIST(AND(GH$6&gt;=$F57,GH$6&lt;=$H57)*(GH$6-$F57+1),$J57/2,$M57,TRUE)-_xlfn.NORM.DIST(AND(GH$6&gt;=$F57,GH$6&lt;=$H57)*(GG$6-$F57+1),$J57/2,$M57,TRUE))/(1-2*_xlfn.NORM.DIST(0,$J57/2,$M57,TRUE))*$D57+($K57="Steady Growth")*(AND(GH$6&gt;=$F57,GH$6&lt;=$H57)*((GH$6-$F57+1)/($J57*($J57+1)/2)*$D57))+($K57="custom")*CustCF!GB57</f>
        <v/>
      </c>
      <c r="GI57" s="87">
        <f>($K57="Bell Curve")*(_xlfn.NORM.DIST(AND(GI$6&gt;=$F57,GI$6&lt;=$H57)*(GI$6-$F57+1),$J57/2,$M57,TRUE)-_xlfn.NORM.DIST(AND(GI$6&gt;=$F57,GI$6&lt;=$H57)*(GH$6-$F57+1),$J57/2,$M57,TRUE))/(1-2*_xlfn.NORM.DIST(0,$J57/2,$M57,TRUE))*$D57+($K57="Steady Growth")*(AND(GI$6&gt;=$F57,GI$6&lt;=$H57)*((GI$6-$F57+1)/($J57*($J57+1)/2)*$D57))+($K57="custom")*CustCF!GC57</f>
        <v/>
      </c>
      <c r="GJ57" s="87">
        <f>($K57="Bell Curve")*(_xlfn.NORM.DIST(AND(GJ$6&gt;=$F57,GJ$6&lt;=$H57)*(GJ$6-$F57+1),$J57/2,$M57,TRUE)-_xlfn.NORM.DIST(AND(GJ$6&gt;=$F57,GJ$6&lt;=$H57)*(GI$6-$F57+1),$J57/2,$M57,TRUE))/(1-2*_xlfn.NORM.DIST(0,$J57/2,$M57,TRUE))*$D57+($K57="Steady Growth")*(AND(GJ$6&gt;=$F57,GJ$6&lt;=$H57)*((GJ$6-$F57+1)/($J57*($J57+1)/2)*$D57))+($K57="custom")*CustCF!GD57</f>
        <v/>
      </c>
      <c r="GK57" s="87">
        <f>($K57="Bell Curve")*(_xlfn.NORM.DIST(AND(GK$6&gt;=$F57,GK$6&lt;=$H57)*(GK$6-$F57+1),$J57/2,$M57,TRUE)-_xlfn.NORM.DIST(AND(GK$6&gt;=$F57,GK$6&lt;=$H57)*(GJ$6-$F57+1),$J57/2,$M57,TRUE))/(1-2*_xlfn.NORM.DIST(0,$J57/2,$M57,TRUE))*$D57+($K57="Steady Growth")*(AND(GK$6&gt;=$F57,GK$6&lt;=$H57)*((GK$6-$F57+1)/($J57*($J57+1)/2)*$D57))+($K57="custom")*CustCF!GE57</f>
        <v/>
      </c>
      <c r="GL57" s="87">
        <f>($K57="Bell Curve")*(_xlfn.NORM.DIST(AND(GL$6&gt;=$F57,GL$6&lt;=$H57)*(GL$6-$F57+1),$J57/2,$M57,TRUE)-_xlfn.NORM.DIST(AND(GL$6&gt;=$F57,GL$6&lt;=$H57)*(GK$6-$F57+1),$J57/2,$M57,TRUE))/(1-2*_xlfn.NORM.DIST(0,$J57/2,$M57,TRUE))*$D57+($K57="Steady Growth")*(AND(GL$6&gt;=$F57,GL$6&lt;=$H57)*((GL$6-$F57+1)/($J57*($J57+1)/2)*$D57))+($K57="custom")*CustCF!GF57</f>
        <v/>
      </c>
      <c r="GM57" s="87">
        <f>($K57="Bell Curve")*(_xlfn.NORM.DIST(AND(GM$6&gt;=$F57,GM$6&lt;=$H57)*(GM$6-$F57+1),$J57/2,$M57,TRUE)-_xlfn.NORM.DIST(AND(GM$6&gt;=$F57,GM$6&lt;=$H57)*(GL$6-$F57+1),$J57/2,$M57,TRUE))/(1-2*_xlfn.NORM.DIST(0,$J57/2,$M57,TRUE))*$D57+($K57="Steady Growth")*(AND(GM$6&gt;=$F57,GM$6&lt;=$H57)*((GM$6-$F57+1)/($J57*($J57+1)/2)*$D57))+($K57="custom")*CustCF!GG57</f>
        <v/>
      </c>
      <c r="GN57" s="257">
        <f>($K57="Bell Curve")*(_xlfn.NORM.DIST(AND(GN$6&gt;=$F57,GN$6&lt;=$H57)*(GN$6-$F57+1),$J57/2,$M57,TRUE)-_xlfn.NORM.DIST(AND(GN$6&gt;=$F57,GN$6&lt;=$H57)*(GM$6-$F57+1),$J57/2,$M57,TRUE))/(1-2*_xlfn.NORM.DIST(0,$J57/2,$M57,TRUE))*$D57+($K57="Steady Growth")*(AND(GN$6&gt;=$F57,GN$6&lt;=$H57)*((GN$6-$F57+1)/($J57*($J57+1)/2)*$D57))+($K57="custom")*CustCF!GH57</f>
        <v/>
      </c>
      <c r="GO57" s="1" t="n"/>
      <c r="GP57" s="63" t="n"/>
    </row>
    <row r="58" hidden="1" outlineLevel="1">
      <c r="A58" s="1" t="n"/>
      <c r="B58" s="1" t="n"/>
      <c r="C58" s="251">
        <f>Budget!T29</f>
        <v/>
      </c>
      <c r="D58" s="14">
        <f>Budget!U29</f>
        <v/>
      </c>
      <c r="E58" s="14">
        <f>IF(D58&lt;&gt;0,F58,"")</f>
        <v/>
      </c>
      <c r="F58" s="252" t="n">
        <v>0</v>
      </c>
      <c r="G58" s="921">
        <f>IF(L58="custom",CustCF!F58,INDEX($P$8:$GN$8,MATCH(F58,$P$6:$GN$6,0)))</f>
        <v/>
      </c>
      <c r="H58" s="252" t="n">
        <v>0</v>
      </c>
      <c r="I58" s="921">
        <f>IF(L58="custom",CustCF!G58,INDEX($P$8:$GN$8,MATCH(H58,$P$6:$GN$6,0)))</f>
        <v/>
      </c>
      <c r="J58" s="249">
        <f>H58-F58+1</f>
        <v/>
      </c>
      <c r="K58" s="254" t="inlineStr">
        <is>
          <t>Bell Curve</t>
        </is>
      </c>
      <c r="L58" s="255" t="inlineStr">
        <is>
          <t>Flat (9)</t>
        </is>
      </c>
      <c r="M58" s="256">
        <f>INDEX($D$261:$D$266,MATCH(L58,$C$261:$C$266,0))</f>
        <v/>
      </c>
      <c r="N58" s="13">
        <f>SUM(P58:GN58)</f>
        <v/>
      </c>
      <c r="O58" s="14" t="n"/>
      <c r="P58" s="87">
        <f>($K58="Bell Curve")*(_xlfn.NORM.DIST(AND(P$6&gt;=$F58,P$6&lt;=$H58)*(P$6-$F58+1),$J58/2,$M58,TRUE)-_xlfn.NORM.DIST(AND(P$6&gt;=$F58,P$6&lt;=$H58)*(O$6-$F58+1),$J58/2,$M58,TRUE))/(1-2*_xlfn.NORM.DIST(0,$J58/2,$M58,TRUE))*$D58+($K58="Steady Growth")*(AND(P$6&gt;=$F58,P$6&lt;=$H58)*((P$6-$F58+1)/($J58*($J58+1)/2)*$D58))+($K58="custom")*CustCF!J58</f>
        <v/>
      </c>
      <c r="Q58" s="87">
        <f>($K58="Bell Curve")*(_xlfn.NORM.DIST(AND(Q$6&gt;=$F58,Q$6&lt;=$H58)*(Q$6-$F58+1),$J58/2,$M58,TRUE)-_xlfn.NORM.DIST(AND(Q$6&gt;=$F58,Q$6&lt;=$H58)*(P$6-$F58+1),$J58/2,$M58,TRUE))/(1-2*_xlfn.NORM.DIST(0,$J58/2,$M58,TRUE))*$D58+($K58="Steady Growth")*(AND(Q$6&gt;=$F58,Q$6&lt;=$H58)*((Q$6-$F58+1)/($J58*($J58+1)/2)*$D58))+($K58="custom")*CustCF!K58</f>
        <v/>
      </c>
      <c r="R58" s="87">
        <f>($K58="Bell Curve")*(_xlfn.NORM.DIST(AND(R$6&gt;=$F58,R$6&lt;=$H58)*(R$6-$F58+1),$J58/2,$M58,TRUE)-_xlfn.NORM.DIST(AND(R$6&gt;=$F58,R$6&lt;=$H58)*(Q$6-$F58+1),$J58/2,$M58,TRUE))/(1-2*_xlfn.NORM.DIST(0,$J58/2,$M58,TRUE))*$D58+($K58="Steady Growth")*(AND(R$6&gt;=$F58,R$6&lt;=$H58)*((R$6-$F58+1)/($J58*($J58+1)/2)*$D58))+($K58="custom")*CustCF!L58</f>
        <v/>
      </c>
      <c r="S58" s="87">
        <f>($K58="Bell Curve")*(_xlfn.NORM.DIST(AND(S$6&gt;=$F58,S$6&lt;=$H58)*(S$6-$F58+1),$J58/2,$M58,TRUE)-_xlfn.NORM.DIST(AND(S$6&gt;=$F58,S$6&lt;=$H58)*(R$6-$F58+1),$J58/2,$M58,TRUE))/(1-2*_xlfn.NORM.DIST(0,$J58/2,$M58,TRUE))*$D58+($K58="Steady Growth")*(AND(S$6&gt;=$F58,S$6&lt;=$H58)*((S$6-$F58+1)/($J58*($J58+1)/2)*$D58))+($K58="custom")*CustCF!M58</f>
        <v/>
      </c>
      <c r="T58" s="87">
        <f>($K58="Bell Curve")*(_xlfn.NORM.DIST(AND(T$6&gt;=$F58,T$6&lt;=$H58)*(T$6-$F58+1),$J58/2,$M58,TRUE)-_xlfn.NORM.DIST(AND(T$6&gt;=$F58,T$6&lt;=$H58)*(S$6-$F58+1),$J58/2,$M58,TRUE))/(1-2*_xlfn.NORM.DIST(0,$J58/2,$M58,TRUE))*$D58+($K58="Steady Growth")*(AND(T$6&gt;=$F58,T$6&lt;=$H58)*((T$6-$F58+1)/($J58*($J58+1)/2)*$D58))+($K58="custom")*CustCF!N58</f>
        <v/>
      </c>
      <c r="U58" s="87">
        <f>($K58="Bell Curve")*(_xlfn.NORM.DIST(AND(U$6&gt;=$F58,U$6&lt;=$H58)*(U$6-$F58+1),$J58/2,$M58,TRUE)-_xlfn.NORM.DIST(AND(U$6&gt;=$F58,U$6&lt;=$H58)*(T$6-$F58+1),$J58/2,$M58,TRUE))/(1-2*_xlfn.NORM.DIST(0,$J58/2,$M58,TRUE))*$D58+($K58="Steady Growth")*(AND(U$6&gt;=$F58,U$6&lt;=$H58)*((U$6-$F58+1)/($J58*($J58+1)/2)*$D58))+($K58="custom")*CustCF!O58</f>
        <v/>
      </c>
      <c r="V58" s="87">
        <f>($K58="Bell Curve")*(_xlfn.NORM.DIST(AND(V$6&gt;=$F58,V$6&lt;=$H58)*(V$6-$F58+1),$J58/2,$M58,TRUE)-_xlfn.NORM.DIST(AND(V$6&gt;=$F58,V$6&lt;=$H58)*(U$6-$F58+1),$J58/2,$M58,TRUE))/(1-2*_xlfn.NORM.DIST(0,$J58/2,$M58,TRUE))*$D58+($K58="Steady Growth")*(AND(V$6&gt;=$F58,V$6&lt;=$H58)*((V$6-$F58+1)/($J58*($J58+1)/2)*$D58))+($K58="custom")*CustCF!P58</f>
        <v/>
      </c>
      <c r="W58" s="87">
        <f>($K58="Bell Curve")*(_xlfn.NORM.DIST(AND(W$6&gt;=$F58,W$6&lt;=$H58)*(W$6-$F58+1),$J58/2,$M58,TRUE)-_xlfn.NORM.DIST(AND(W$6&gt;=$F58,W$6&lt;=$H58)*(V$6-$F58+1),$J58/2,$M58,TRUE))/(1-2*_xlfn.NORM.DIST(0,$J58/2,$M58,TRUE))*$D58+($K58="Steady Growth")*(AND(W$6&gt;=$F58,W$6&lt;=$H58)*((W$6-$F58+1)/($J58*($J58+1)/2)*$D58))+($K58="custom")*CustCF!Q58</f>
        <v/>
      </c>
      <c r="X58" s="87">
        <f>($K58="Bell Curve")*(_xlfn.NORM.DIST(AND(X$6&gt;=$F58,X$6&lt;=$H58)*(X$6-$F58+1),$J58/2,$M58,TRUE)-_xlfn.NORM.DIST(AND(X$6&gt;=$F58,X$6&lt;=$H58)*(W$6-$F58+1),$J58/2,$M58,TRUE))/(1-2*_xlfn.NORM.DIST(0,$J58/2,$M58,TRUE))*$D58+($K58="Steady Growth")*(AND(X$6&gt;=$F58,X$6&lt;=$H58)*((X$6-$F58+1)/($J58*($J58+1)/2)*$D58))+($K58="custom")*CustCF!R58</f>
        <v/>
      </c>
      <c r="Y58" s="87">
        <f>($K58="Bell Curve")*(_xlfn.NORM.DIST(AND(Y$6&gt;=$F58,Y$6&lt;=$H58)*(Y$6-$F58+1),$J58/2,$M58,TRUE)-_xlfn.NORM.DIST(AND(Y$6&gt;=$F58,Y$6&lt;=$H58)*(X$6-$F58+1),$J58/2,$M58,TRUE))/(1-2*_xlfn.NORM.DIST(0,$J58/2,$M58,TRUE))*$D58+($K58="Steady Growth")*(AND(Y$6&gt;=$F58,Y$6&lt;=$H58)*((Y$6-$F58+1)/($J58*($J58+1)/2)*$D58))+($K58="custom")*CustCF!S58</f>
        <v/>
      </c>
      <c r="Z58" s="87">
        <f>($K58="Bell Curve")*(_xlfn.NORM.DIST(AND(Z$6&gt;=$F58,Z$6&lt;=$H58)*(Z$6-$F58+1),$J58/2,$M58,TRUE)-_xlfn.NORM.DIST(AND(Z$6&gt;=$F58,Z$6&lt;=$H58)*(Y$6-$F58+1),$J58/2,$M58,TRUE))/(1-2*_xlfn.NORM.DIST(0,$J58/2,$M58,TRUE))*$D58+($K58="Steady Growth")*(AND(Z$6&gt;=$F58,Z$6&lt;=$H58)*((Z$6-$F58+1)/($J58*($J58+1)/2)*$D58))+($K58="custom")*CustCF!T58</f>
        <v/>
      </c>
      <c r="AA58" s="87">
        <f>($K58="Bell Curve")*(_xlfn.NORM.DIST(AND(AA$6&gt;=$F58,AA$6&lt;=$H58)*(AA$6-$F58+1),$J58/2,$M58,TRUE)-_xlfn.NORM.DIST(AND(AA$6&gt;=$F58,AA$6&lt;=$H58)*(Z$6-$F58+1),$J58/2,$M58,TRUE))/(1-2*_xlfn.NORM.DIST(0,$J58/2,$M58,TRUE))*$D58+($K58="Steady Growth")*(AND(AA$6&gt;=$F58,AA$6&lt;=$H58)*((AA$6-$F58+1)/($J58*($J58+1)/2)*$D58))+($K58="custom")*CustCF!U58</f>
        <v/>
      </c>
      <c r="AB58" s="87">
        <f>($K58="Bell Curve")*(_xlfn.NORM.DIST(AND(AB$6&gt;=$F58,AB$6&lt;=$H58)*(AB$6-$F58+1),$J58/2,$M58,TRUE)-_xlfn.NORM.DIST(AND(AB$6&gt;=$F58,AB$6&lt;=$H58)*(AA$6-$F58+1),$J58/2,$M58,TRUE))/(1-2*_xlfn.NORM.DIST(0,$J58/2,$M58,TRUE))*$D58+($K58="Steady Growth")*(AND(AB$6&gt;=$F58,AB$6&lt;=$H58)*((AB$6-$F58+1)/($J58*($J58+1)/2)*$D58))+($K58="custom")*CustCF!V58</f>
        <v/>
      </c>
      <c r="AC58" s="87">
        <f>($K58="Bell Curve")*(_xlfn.NORM.DIST(AND(AC$6&gt;=$F58,AC$6&lt;=$H58)*(AC$6-$F58+1),$J58/2,$M58,TRUE)-_xlfn.NORM.DIST(AND(AC$6&gt;=$F58,AC$6&lt;=$H58)*(AB$6-$F58+1),$J58/2,$M58,TRUE))/(1-2*_xlfn.NORM.DIST(0,$J58/2,$M58,TRUE))*$D58+($K58="Steady Growth")*(AND(AC$6&gt;=$F58,AC$6&lt;=$H58)*((AC$6-$F58+1)/($J58*($J58+1)/2)*$D58))+($K58="custom")*CustCF!W58</f>
        <v/>
      </c>
      <c r="AD58" s="87">
        <f>($K58="Bell Curve")*(_xlfn.NORM.DIST(AND(AD$6&gt;=$F58,AD$6&lt;=$H58)*(AD$6-$F58+1),$J58/2,$M58,TRUE)-_xlfn.NORM.DIST(AND(AD$6&gt;=$F58,AD$6&lt;=$H58)*(AC$6-$F58+1),$J58/2,$M58,TRUE))/(1-2*_xlfn.NORM.DIST(0,$J58/2,$M58,TRUE))*$D58+($K58="Steady Growth")*(AND(AD$6&gt;=$F58,AD$6&lt;=$H58)*((AD$6-$F58+1)/($J58*($J58+1)/2)*$D58))+($K58="custom")*CustCF!X58</f>
        <v/>
      </c>
      <c r="AE58" s="87">
        <f>($K58="Bell Curve")*(_xlfn.NORM.DIST(AND(AE$6&gt;=$F58,AE$6&lt;=$H58)*(AE$6-$F58+1),$J58/2,$M58,TRUE)-_xlfn.NORM.DIST(AND(AE$6&gt;=$F58,AE$6&lt;=$H58)*(AD$6-$F58+1),$J58/2,$M58,TRUE))/(1-2*_xlfn.NORM.DIST(0,$J58/2,$M58,TRUE))*$D58+($K58="Steady Growth")*(AND(AE$6&gt;=$F58,AE$6&lt;=$H58)*((AE$6-$F58+1)/($J58*($J58+1)/2)*$D58))+($K58="custom")*CustCF!Y58</f>
        <v/>
      </c>
      <c r="AF58" s="87">
        <f>($K58="Bell Curve")*(_xlfn.NORM.DIST(AND(AF$6&gt;=$F58,AF$6&lt;=$H58)*(AF$6-$F58+1),$J58/2,$M58,TRUE)-_xlfn.NORM.DIST(AND(AF$6&gt;=$F58,AF$6&lt;=$H58)*(AE$6-$F58+1),$J58/2,$M58,TRUE))/(1-2*_xlfn.NORM.DIST(0,$J58/2,$M58,TRUE))*$D58+($K58="Steady Growth")*(AND(AF$6&gt;=$F58,AF$6&lt;=$H58)*((AF$6-$F58+1)/($J58*($J58+1)/2)*$D58))+($K58="custom")*CustCF!Z58</f>
        <v/>
      </c>
      <c r="AG58" s="87">
        <f>($K58="Bell Curve")*(_xlfn.NORM.DIST(AND(AG$6&gt;=$F58,AG$6&lt;=$H58)*(AG$6-$F58+1),$J58/2,$M58,TRUE)-_xlfn.NORM.DIST(AND(AG$6&gt;=$F58,AG$6&lt;=$H58)*(AF$6-$F58+1),$J58/2,$M58,TRUE))/(1-2*_xlfn.NORM.DIST(0,$J58/2,$M58,TRUE))*$D58+($K58="Steady Growth")*(AND(AG$6&gt;=$F58,AG$6&lt;=$H58)*((AG$6-$F58+1)/($J58*($J58+1)/2)*$D58))+($K58="custom")*CustCF!AA58</f>
        <v/>
      </c>
      <c r="AH58" s="87">
        <f>($K58="Bell Curve")*(_xlfn.NORM.DIST(AND(AH$6&gt;=$F58,AH$6&lt;=$H58)*(AH$6-$F58+1),$J58/2,$M58,TRUE)-_xlfn.NORM.DIST(AND(AH$6&gt;=$F58,AH$6&lt;=$H58)*(AG$6-$F58+1),$J58/2,$M58,TRUE))/(1-2*_xlfn.NORM.DIST(0,$J58/2,$M58,TRUE))*$D58+($K58="Steady Growth")*(AND(AH$6&gt;=$F58,AH$6&lt;=$H58)*((AH$6-$F58+1)/($J58*($J58+1)/2)*$D58))+($K58="custom")*CustCF!AB58</f>
        <v/>
      </c>
      <c r="AI58" s="87">
        <f>($K58="Bell Curve")*(_xlfn.NORM.DIST(AND(AI$6&gt;=$F58,AI$6&lt;=$H58)*(AI$6-$F58+1),$J58/2,$M58,TRUE)-_xlfn.NORM.DIST(AND(AI$6&gt;=$F58,AI$6&lt;=$H58)*(AH$6-$F58+1),$J58/2,$M58,TRUE))/(1-2*_xlfn.NORM.DIST(0,$J58/2,$M58,TRUE))*$D58+($K58="Steady Growth")*(AND(AI$6&gt;=$F58,AI$6&lt;=$H58)*((AI$6-$F58+1)/($J58*($J58+1)/2)*$D58))+($K58="custom")*CustCF!AC58</f>
        <v/>
      </c>
      <c r="AJ58" s="87">
        <f>($K58="Bell Curve")*(_xlfn.NORM.DIST(AND(AJ$6&gt;=$F58,AJ$6&lt;=$H58)*(AJ$6-$F58+1),$J58/2,$M58,TRUE)-_xlfn.NORM.DIST(AND(AJ$6&gt;=$F58,AJ$6&lt;=$H58)*(AI$6-$F58+1),$J58/2,$M58,TRUE))/(1-2*_xlfn.NORM.DIST(0,$J58/2,$M58,TRUE))*$D58+($K58="Steady Growth")*(AND(AJ$6&gt;=$F58,AJ$6&lt;=$H58)*((AJ$6-$F58+1)/($J58*($J58+1)/2)*$D58))+($K58="custom")*CustCF!AD58</f>
        <v/>
      </c>
      <c r="AK58" s="87">
        <f>($K58="Bell Curve")*(_xlfn.NORM.DIST(AND(AK$6&gt;=$F58,AK$6&lt;=$H58)*(AK$6-$F58+1),$J58/2,$M58,TRUE)-_xlfn.NORM.DIST(AND(AK$6&gt;=$F58,AK$6&lt;=$H58)*(AJ$6-$F58+1),$J58/2,$M58,TRUE))/(1-2*_xlfn.NORM.DIST(0,$J58/2,$M58,TRUE))*$D58+($K58="Steady Growth")*(AND(AK$6&gt;=$F58,AK$6&lt;=$H58)*((AK$6-$F58+1)/($J58*($J58+1)/2)*$D58))+($K58="custom")*CustCF!AE58</f>
        <v/>
      </c>
      <c r="AL58" s="87">
        <f>($K58="Bell Curve")*(_xlfn.NORM.DIST(AND(AL$6&gt;=$F58,AL$6&lt;=$H58)*(AL$6-$F58+1),$J58/2,$M58,TRUE)-_xlfn.NORM.DIST(AND(AL$6&gt;=$F58,AL$6&lt;=$H58)*(AK$6-$F58+1),$J58/2,$M58,TRUE))/(1-2*_xlfn.NORM.DIST(0,$J58/2,$M58,TRUE))*$D58+($K58="Steady Growth")*(AND(AL$6&gt;=$F58,AL$6&lt;=$H58)*((AL$6-$F58+1)/($J58*($J58+1)/2)*$D58))+($K58="custom")*CustCF!AF58</f>
        <v/>
      </c>
      <c r="AM58" s="87">
        <f>($K58="Bell Curve")*(_xlfn.NORM.DIST(AND(AM$6&gt;=$F58,AM$6&lt;=$H58)*(AM$6-$F58+1),$J58/2,$M58,TRUE)-_xlfn.NORM.DIST(AND(AM$6&gt;=$F58,AM$6&lt;=$H58)*(AL$6-$F58+1),$J58/2,$M58,TRUE))/(1-2*_xlfn.NORM.DIST(0,$J58/2,$M58,TRUE))*$D58+($K58="Steady Growth")*(AND(AM$6&gt;=$F58,AM$6&lt;=$H58)*((AM$6-$F58+1)/($J58*($J58+1)/2)*$D58))+($K58="custom")*CustCF!AG58</f>
        <v/>
      </c>
      <c r="AN58" s="87">
        <f>($K58="Bell Curve")*(_xlfn.NORM.DIST(AND(AN$6&gt;=$F58,AN$6&lt;=$H58)*(AN$6-$F58+1),$J58/2,$M58,TRUE)-_xlfn.NORM.DIST(AND(AN$6&gt;=$F58,AN$6&lt;=$H58)*(AM$6-$F58+1),$J58/2,$M58,TRUE))/(1-2*_xlfn.NORM.DIST(0,$J58/2,$M58,TRUE))*$D58+($K58="Steady Growth")*(AND(AN$6&gt;=$F58,AN$6&lt;=$H58)*((AN$6-$F58+1)/($J58*($J58+1)/2)*$D58))+($K58="custom")*CustCF!AH58</f>
        <v/>
      </c>
      <c r="AO58" s="87">
        <f>($K58="Bell Curve")*(_xlfn.NORM.DIST(AND(AO$6&gt;=$F58,AO$6&lt;=$H58)*(AO$6-$F58+1),$J58/2,$M58,TRUE)-_xlfn.NORM.DIST(AND(AO$6&gt;=$F58,AO$6&lt;=$H58)*(AN$6-$F58+1),$J58/2,$M58,TRUE))/(1-2*_xlfn.NORM.DIST(0,$J58/2,$M58,TRUE))*$D58+($K58="Steady Growth")*(AND(AO$6&gt;=$F58,AO$6&lt;=$H58)*((AO$6-$F58+1)/($J58*($J58+1)/2)*$D58))+($K58="custom")*CustCF!AI58</f>
        <v/>
      </c>
      <c r="AP58" s="87">
        <f>($K58="Bell Curve")*(_xlfn.NORM.DIST(AND(AP$6&gt;=$F58,AP$6&lt;=$H58)*(AP$6-$F58+1),$J58/2,$M58,TRUE)-_xlfn.NORM.DIST(AND(AP$6&gt;=$F58,AP$6&lt;=$H58)*(AO$6-$F58+1),$J58/2,$M58,TRUE))/(1-2*_xlfn.NORM.DIST(0,$J58/2,$M58,TRUE))*$D58+($K58="Steady Growth")*(AND(AP$6&gt;=$F58,AP$6&lt;=$H58)*((AP$6-$F58+1)/($J58*($J58+1)/2)*$D58))+($K58="custom")*CustCF!AJ58</f>
        <v/>
      </c>
      <c r="AQ58" s="87">
        <f>($K58="Bell Curve")*(_xlfn.NORM.DIST(AND(AQ$6&gt;=$F58,AQ$6&lt;=$H58)*(AQ$6-$F58+1),$J58/2,$M58,TRUE)-_xlfn.NORM.DIST(AND(AQ$6&gt;=$F58,AQ$6&lt;=$H58)*(AP$6-$F58+1),$J58/2,$M58,TRUE))/(1-2*_xlfn.NORM.DIST(0,$J58/2,$M58,TRUE))*$D58+($K58="Steady Growth")*(AND(AQ$6&gt;=$F58,AQ$6&lt;=$H58)*((AQ$6-$F58+1)/($J58*($J58+1)/2)*$D58))+($K58="custom")*CustCF!AK58</f>
        <v/>
      </c>
      <c r="AR58" s="87">
        <f>($K58="Bell Curve")*(_xlfn.NORM.DIST(AND(AR$6&gt;=$F58,AR$6&lt;=$H58)*(AR$6-$F58+1),$J58/2,$M58,TRUE)-_xlfn.NORM.DIST(AND(AR$6&gt;=$F58,AR$6&lt;=$H58)*(AQ$6-$F58+1),$J58/2,$M58,TRUE))/(1-2*_xlfn.NORM.DIST(0,$J58/2,$M58,TRUE))*$D58+($K58="Steady Growth")*(AND(AR$6&gt;=$F58,AR$6&lt;=$H58)*((AR$6-$F58+1)/($J58*($J58+1)/2)*$D58))+($K58="custom")*CustCF!AL58</f>
        <v/>
      </c>
      <c r="AS58" s="87">
        <f>($K58="Bell Curve")*(_xlfn.NORM.DIST(AND(AS$6&gt;=$F58,AS$6&lt;=$H58)*(AS$6-$F58+1),$J58/2,$M58,TRUE)-_xlfn.NORM.DIST(AND(AS$6&gt;=$F58,AS$6&lt;=$H58)*(AR$6-$F58+1),$J58/2,$M58,TRUE))/(1-2*_xlfn.NORM.DIST(0,$J58/2,$M58,TRUE))*$D58+($K58="Steady Growth")*(AND(AS$6&gt;=$F58,AS$6&lt;=$H58)*((AS$6-$F58+1)/($J58*($J58+1)/2)*$D58))+($K58="custom")*CustCF!AM58</f>
        <v/>
      </c>
      <c r="AT58" s="87">
        <f>($K58="Bell Curve")*(_xlfn.NORM.DIST(AND(AT$6&gt;=$F58,AT$6&lt;=$H58)*(AT$6-$F58+1),$J58/2,$M58,TRUE)-_xlfn.NORM.DIST(AND(AT$6&gt;=$F58,AT$6&lt;=$H58)*(AS$6-$F58+1),$J58/2,$M58,TRUE))/(1-2*_xlfn.NORM.DIST(0,$J58/2,$M58,TRUE))*$D58+($K58="Steady Growth")*(AND(AT$6&gt;=$F58,AT$6&lt;=$H58)*((AT$6-$F58+1)/($J58*($J58+1)/2)*$D58))+($K58="custom")*CustCF!AN58</f>
        <v/>
      </c>
      <c r="AU58" s="87">
        <f>($K58="Bell Curve")*(_xlfn.NORM.DIST(AND(AU$6&gt;=$F58,AU$6&lt;=$H58)*(AU$6-$F58+1),$J58/2,$M58,TRUE)-_xlfn.NORM.DIST(AND(AU$6&gt;=$F58,AU$6&lt;=$H58)*(AT$6-$F58+1),$J58/2,$M58,TRUE))/(1-2*_xlfn.NORM.DIST(0,$J58/2,$M58,TRUE))*$D58+($K58="Steady Growth")*(AND(AU$6&gt;=$F58,AU$6&lt;=$H58)*((AU$6-$F58+1)/($J58*($J58+1)/2)*$D58))+($K58="custom")*CustCF!AO58</f>
        <v/>
      </c>
      <c r="AV58" s="87">
        <f>($K58="Bell Curve")*(_xlfn.NORM.DIST(AND(AV$6&gt;=$F58,AV$6&lt;=$H58)*(AV$6-$F58+1),$J58/2,$M58,TRUE)-_xlfn.NORM.DIST(AND(AV$6&gt;=$F58,AV$6&lt;=$H58)*(AU$6-$F58+1),$J58/2,$M58,TRUE))/(1-2*_xlfn.NORM.DIST(0,$J58/2,$M58,TRUE))*$D58+($K58="Steady Growth")*(AND(AV$6&gt;=$F58,AV$6&lt;=$H58)*((AV$6-$F58+1)/($J58*($J58+1)/2)*$D58))+($K58="custom")*CustCF!AP58</f>
        <v/>
      </c>
      <c r="AW58" s="87">
        <f>($K58="Bell Curve")*(_xlfn.NORM.DIST(AND(AW$6&gt;=$F58,AW$6&lt;=$H58)*(AW$6-$F58+1),$J58/2,$M58,TRUE)-_xlfn.NORM.DIST(AND(AW$6&gt;=$F58,AW$6&lt;=$H58)*(AV$6-$F58+1),$J58/2,$M58,TRUE))/(1-2*_xlfn.NORM.DIST(0,$J58/2,$M58,TRUE))*$D58+($K58="Steady Growth")*(AND(AW$6&gt;=$F58,AW$6&lt;=$H58)*((AW$6-$F58+1)/($J58*($J58+1)/2)*$D58))+($K58="custom")*CustCF!AQ58</f>
        <v/>
      </c>
      <c r="AX58" s="87">
        <f>($K58="Bell Curve")*(_xlfn.NORM.DIST(AND(AX$6&gt;=$F58,AX$6&lt;=$H58)*(AX$6-$F58+1),$J58/2,$M58,TRUE)-_xlfn.NORM.DIST(AND(AX$6&gt;=$F58,AX$6&lt;=$H58)*(AW$6-$F58+1),$J58/2,$M58,TRUE))/(1-2*_xlfn.NORM.DIST(0,$J58/2,$M58,TRUE))*$D58+($K58="Steady Growth")*(AND(AX$6&gt;=$F58,AX$6&lt;=$H58)*((AX$6-$F58+1)/($J58*($J58+1)/2)*$D58))+($K58="custom")*CustCF!AR58</f>
        <v/>
      </c>
      <c r="AY58" s="87">
        <f>($K58="Bell Curve")*(_xlfn.NORM.DIST(AND(AY$6&gt;=$F58,AY$6&lt;=$H58)*(AY$6-$F58+1),$J58/2,$M58,TRUE)-_xlfn.NORM.DIST(AND(AY$6&gt;=$F58,AY$6&lt;=$H58)*(AX$6-$F58+1),$J58/2,$M58,TRUE))/(1-2*_xlfn.NORM.DIST(0,$J58/2,$M58,TRUE))*$D58+($K58="Steady Growth")*(AND(AY$6&gt;=$F58,AY$6&lt;=$H58)*((AY$6-$F58+1)/($J58*($J58+1)/2)*$D58))+($K58="custom")*CustCF!AS58</f>
        <v/>
      </c>
      <c r="AZ58" s="87">
        <f>($K58="Bell Curve")*(_xlfn.NORM.DIST(AND(AZ$6&gt;=$F58,AZ$6&lt;=$H58)*(AZ$6-$F58+1),$J58/2,$M58,TRUE)-_xlfn.NORM.DIST(AND(AZ$6&gt;=$F58,AZ$6&lt;=$H58)*(AY$6-$F58+1),$J58/2,$M58,TRUE))/(1-2*_xlfn.NORM.DIST(0,$J58/2,$M58,TRUE))*$D58+($K58="Steady Growth")*(AND(AZ$6&gt;=$F58,AZ$6&lt;=$H58)*((AZ$6-$F58+1)/($J58*($J58+1)/2)*$D58))+($K58="custom")*CustCF!AT58</f>
        <v/>
      </c>
      <c r="BA58" s="87">
        <f>($K58="Bell Curve")*(_xlfn.NORM.DIST(AND(BA$6&gt;=$F58,BA$6&lt;=$H58)*(BA$6-$F58+1),$J58/2,$M58,TRUE)-_xlfn.NORM.DIST(AND(BA$6&gt;=$F58,BA$6&lt;=$H58)*(AZ$6-$F58+1),$J58/2,$M58,TRUE))/(1-2*_xlfn.NORM.DIST(0,$J58/2,$M58,TRUE))*$D58+($K58="Steady Growth")*(AND(BA$6&gt;=$F58,BA$6&lt;=$H58)*((BA$6-$F58+1)/($J58*($J58+1)/2)*$D58))+($K58="custom")*CustCF!AU58</f>
        <v/>
      </c>
      <c r="BB58" s="87">
        <f>($K58="Bell Curve")*(_xlfn.NORM.DIST(AND(BB$6&gt;=$F58,BB$6&lt;=$H58)*(BB$6-$F58+1),$J58/2,$M58,TRUE)-_xlfn.NORM.DIST(AND(BB$6&gt;=$F58,BB$6&lt;=$H58)*(BA$6-$F58+1),$J58/2,$M58,TRUE))/(1-2*_xlfn.NORM.DIST(0,$J58/2,$M58,TRUE))*$D58+($K58="Steady Growth")*(AND(BB$6&gt;=$F58,BB$6&lt;=$H58)*((BB$6-$F58+1)/($J58*($J58+1)/2)*$D58))+($K58="custom")*CustCF!AV58</f>
        <v/>
      </c>
      <c r="BC58" s="87">
        <f>($K58="Bell Curve")*(_xlfn.NORM.DIST(AND(BC$6&gt;=$F58,BC$6&lt;=$H58)*(BC$6-$F58+1),$J58/2,$M58,TRUE)-_xlfn.NORM.DIST(AND(BC$6&gt;=$F58,BC$6&lt;=$H58)*(BB$6-$F58+1),$J58/2,$M58,TRUE))/(1-2*_xlfn.NORM.DIST(0,$J58/2,$M58,TRUE))*$D58+($K58="Steady Growth")*(AND(BC$6&gt;=$F58,BC$6&lt;=$H58)*((BC$6-$F58+1)/($J58*($J58+1)/2)*$D58))+($K58="custom")*CustCF!AW58</f>
        <v/>
      </c>
      <c r="BD58" s="87">
        <f>($K58="Bell Curve")*(_xlfn.NORM.DIST(AND(BD$6&gt;=$F58,BD$6&lt;=$H58)*(BD$6-$F58+1),$J58/2,$M58,TRUE)-_xlfn.NORM.DIST(AND(BD$6&gt;=$F58,BD$6&lt;=$H58)*(BC$6-$F58+1),$J58/2,$M58,TRUE))/(1-2*_xlfn.NORM.DIST(0,$J58/2,$M58,TRUE))*$D58+($K58="Steady Growth")*(AND(BD$6&gt;=$F58,BD$6&lt;=$H58)*((BD$6-$F58+1)/($J58*($J58+1)/2)*$D58))+($K58="custom")*CustCF!AX58</f>
        <v/>
      </c>
      <c r="BE58" s="87">
        <f>($K58="Bell Curve")*(_xlfn.NORM.DIST(AND(BE$6&gt;=$F58,BE$6&lt;=$H58)*(BE$6-$F58+1),$J58/2,$M58,TRUE)-_xlfn.NORM.DIST(AND(BE$6&gt;=$F58,BE$6&lt;=$H58)*(BD$6-$F58+1),$J58/2,$M58,TRUE))/(1-2*_xlfn.NORM.DIST(0,$J58/2,$M58,TRUE))*$D58+($K58="Steady Growth")*(AND(BE$6&gt;=$F58,BE$6&lt;=$H58)*((BE$6-$F58+1)/($J58*($J58+1)/2)*$D58))+($K58="custom")*CustCF!AY58</f>
        <v/>
      </c>
      <c r="BF58" s="87">
        <f>($K58="Bell Curve")*(_xlfn.NORM.DIST(AND(BF$6&gt;=$F58,BF$6&lt;=$H58)*(BF$6-$F58+1),$J58/2,$M58,TRUE)-_xlfn.NORM.DIST(AND(BF$6&gt;=$F58,BF$6&lt;=$H58)*(BE$6-$F58+1),$J58/2,$M58,TRUE))/(1-2*_xlfn.NORM.DIST(0,$J58/2,$M58,TRUE))*$D58+($K58="Steady Growth")*(AND(BF$6&gt;=$F58,BF$6&lt;=$H58)*((BF$6-$F58+1)/($J58*($J58+1)/2)*$D58))+($K58="custom")*CustCF!AZ58</f>
        <v/>
      </c>
      <c r="BG58" s="87">
        <f>($K58="Bell Curve")*(_xlfn.NORM.DIST(AND(BG$6&gt;=$F58,BG$6&lt;=$H58)*(BG$6-$F58+1),$J58/2,$M58,TRUE)-_xlfn.NORM.DIST(AND(BG$6&gt;=$F58,BG$6&lt;=$H58)*(BF$6-$F58+1),$J58/2,$M58,TRUE))/(1-2*_xlfn.NORM.DIST(0,$J58/2,$M58,TRUE))*$D58+($K58="Steady Growth")*(AND(BG$6&gt;=$F58,BG$6&lt;=$H58)*((BG$6-$F58+1)/($J58*($J58+1)/2)*$D58))+($K58="custom")*CustCF!BA58</f>
        <v/>
      </c>
      <c r="BH58" s="87">
        <f>($K58="Bell Curve")*(_xlfn.NORM.DIST(AND(BH$6&gt;=$F58,BH$6&lt;=$H58)*(BH$6-$F58+1),$J58/2,$M58,TRUE)-_xlfn.NORM.DIST(AND(BH$6&gt;=$F58,BH$6&lt;=$H58)*(BG$6-$F58+1),$J58/2,$M58,TRUE))/(1-2*_xlfn.NORM.DIST(0,$J58/2,$M58,TRUE))*$D58+($K58="Steady Growth")*(AND(BH$6&gt;=$F58,BH$6&lt;=$H58)*((BH$6-$F58+1)/($J58*($J58+1)/2)*$D58))+($K58="custom")*CustCF!BB58</f>
        <v/>
      </c>
      <c r="BI58" s="87">
        <f>($K58="Bell Curve")*(_xlfn.NORM.DIST(AND(BI$6&gt;=$F58,BI$6&lt;=$H58)*(BI$6-$F58+1),$J58/2,$M58,TRUE)-_xlfn.NORM.DIST(AND(BI$6&gt;=$F58,BI$6&lt;=$H58)*(BH$6-$F58+1),$J58/2,$M58,TRUE))/(1-2*_xlfn.NORM.DIST(0,$J58/2,$M58,TRUE))*$D58+($K58="Steady Growth")*(AND(BI$6&gt;=$F58,BI$6&lt;=$H58)*((BI$6-$F58+1)/($J58*($J58+1)/2)*$D58))+($K58="custom")*CustCF!BC58</f>
        <v/>
      </c>
      <c r="BJ58" s="87">
        <f>($K58="Bell Curve")*(_xlfn.NORM.DIST(AND(BJ$6&gt;=$F58,BJ$6&lt;=$H58)*(BJ$6-$F58+1),$J58/2,$M58,TRUE)-_xlfn.NORM.DIST(AND(BJ$6&gt;=$F58,BJ$6&lt;=$H58)*(BI$6-$F58+1),$J58/2,$M58,TRUE))/(1-2*_xlfn.NORM.DIST(0,$J58/2,$M58,TRUE))*$D58+($K58="Steady Growth")*(AND(BJ$6&gt;=$F58,BJ$6&lt;=$H58)*((BJ$6-$F58+1)/($J58*($J58+1)/2)*$D58))+($K58="custom")*CustCF!BD58</f>
        <v/>
      </c>
      <c r="BK58" s="87">
        <f>($K58="Bell Curve")*(_xlfn.NORM.DIST(AND(BK$6&gt;=$F58,BK$6&lt;=$H58)*(BK$6-$F58+1),$J58/2,$M58,TRUE)-_xlfn.NORM.DIST(AND(BK$6&gt;=$F58,BK$6&lt;=$H58)*(BJ$6-$F58+1),$J58/2,$M58,TRUE))/(1-2*_xlfn.NORM.DIST(0,$J58/2,$M58,TRUE))*$D58+($K58="Steady Growth")*(AND(BK$6&gt;=$F58,BK$6&lt;=$H58)*((BK$6-$F58+1)/($J58*($J58+1)/2)*$D58))+($K58="custom")*CustCF!BE58</f>
        <v/>
      </c>
      <c r="BL58" s="87">
        <f>($K58="Bell Curve")*(_xlfn.NORM.DIST(AND(BL$6&gt;=$F58,BL$6&lt;=$H58)*(BL$6-$F58+1),$J58/2,$M58,TRUE)-_xlfn.NORM.DIST(AND(BL$6&gt;=$F58,BL$6&lt;=$H58)*(BK$6-$F58+1),$J58/2,$M58,TRUE))/(1-2*_xlfn.NORM.DIST(0,$J58/2,$M58,TRUE))*$D58+($K58="Steady Growth")*(AND(BL$6&gt;=$F58,BL$6&lt;=$H58)*((BL$6-$F58+1)/($J58*($J58+1)/2)*$D58))+($K58="custom")*CustCF!BF58</f>
        <v/>
      </c>
      <c r="BM58" s="87">
        <f>($K58="Bell Curve")*(_xlfn.NORM.DIST(AND(BM$6&gt;=$F58,BM$6&lt;=$H58)*(BM$6-$F58+1),$J58/2,$M58,TRUE)-_xlfn.NORM.DIST(AND(BM$6&gt;=$F58,BM$6&lt;=$H58)*(BL$6-$F58+1),$J58/2,$M58,TRUE))/(1-2*_xlfn.NORM.DIST(0,$J58/2,$M58,TRUE))*$D58+($K58="Steady Growth")*(AND(BM$6&gt;=$F58,BM$6&lt;=$H58)*((BM$6-$F58+1)/($J58*($J58+1)/2)*$D58))+($K58="custom")*CustCF!BG58</f>
        <v/>
      </c>
      <c r="BN58" s="87">
        <f>($K58="Bell Curve")*(_xlfn.NORM.DIST(AND(BN$6&gt;=$F58,BN$6&lt;=$H58)*(BN$6-$F58+1),$J58/2,$M58,TRUE)-_xlfn.NORM.DIST(AND(BN$6&gt;=$F58,BN$6&lt;=$H58)*(BM$6-$F58+1),$J58/2,$M58,TRUE))/(1-2*_xlfn.NORM.DIST(0,$J58/2,$M58,TRUE))*$D58+($K58="Steady Growth")*(AND(BN$6&gt;=$F58,BN$6&lt;=$H58)*((BN$6-$F58+1)/($J58*($J58+1)/2)*$D58))+($K58="custom")*CustCF!BH58</f>
        <v/>
      </c>
      <c r="BO58" s="87">
        <f>($K58="Bell Curve")*(_xlfn.NORM.DIST(AND(BO$6&gt;=$F58,BO$6&lt;=$H58)*(BO$6-$F58+1),$J58/2,$M58,TRUE)-_xlfn.NORM.DIST(AND(BO$6&gt;=$F58,BO$6&lt;=$H58)*(BN$6-$F58+1),$J58/2,$M58,TRUE))/(1-2*_xlfn.NORM.DIST(0,$J58/2,$M58,TRUE))*$D58+($K58="Steady Growth")*(AND(BO$6&gt;=$F58,BO$6&lt;=$H58)*((BO$6-$F58+1)/($J58*($J58+1)/2)*$D58))+($K58="custom")*CustCF!BI58</f>
        <v/>
      </c>
      <c r="BP58" s="87">
        <f>($K58="Bell Curve")*(_xlfn.NORM.DIST(AND(BP$6&gt;=$F58,BP$6&lt;=$H58)*(BP$6-$F58+1),$J58/2,$M58,TRUE)-_xlfn.NORM.DIST(AND(BP$6&gt;=$F58,BP$6&lt;=$H58)*(BO$6-$F58+1),$J58/2,$M58,TRUE))/(1-2*_xlfn.NORM.DIST(0,$J58/2,$M58,TRUE))*$D58+($K58="Steady Growth")*(AND(BP$6&gt;=$F58,BP$6&lt;=$H58)*((BP$6-$F58+1)/($J58*($J58+1)/2)*$D58))+($K58="custom")*CustCF!BJ58</f>
        <v/>
      </c>
      <c r="BQ58" s="87">
        <f>($K58="Bell Curve")*(_xlfn.NORM.DIST(AND(BQ$6&gt;=$F58,BQ$6&lt;=$H58)*(BQ$6-$F58+1),$J58/2,$M58,TRUE)-_xlfn.NORM.DIST(AND(BQ$6&gt;=$F58,BQ$6&lt;=$H58)*(BP$6-$F58+1),$J58/2,$M58,TRUE))/(1-2*_xlfn.NORM.DIST(0,$J58/2,$M58,TRUE))*$D58+($K58="Steady Growth")*(AND(BQ$6&gt;=$F58,BQ$6&lt;=$H58)*((BQ$6-$F58+1)/($J58*($J58+1)/2)*$D58))+($K58="custom")*CustCF!BK58</f>
        <v/>
      </c>
      <c r="BR58" s="87">
        <f>($K58="Bell Curve")*(_xlfn.NORM.DIST(AND(BR$6&gt;=$F58,BR$6&lt;=$H58)*(BR$6-$F58+1),$J58/2,$M58,TRUE)-_xlfn.NORM.DIST(AND(BR$6&gt;=$F58,BR$6&lt;=$H58)*(BQ$6-$F58+1),$J58/2,$M58,TRUE))/(1-2*_xlfn.NORM.DIST(0,$J58/2,$M58,TRUE))*$D58+($K58="Steady Growth")*(AND(BR$6&gt;=$F58,BR$6&lt;=$H58)*((BR$6-$F58+1)/($J58*($J58+1)/2)*$D58))+($K58="custom")*CustCF!BL58</f>
        <v/>
      </c>
      <c r="BS58" s="87">
        <f>($K58="Bell Curve")*(_xlfn.NORM.DIST(AND(BS$6&gt;=$F58,BS$6&lt;=$H58)*(BS$6-$F58+1),$J58/2,$M58,TRUE)-_xlfn.NORM.DIST(AND(BS$6&gt;=$F58,BS$6&lt;=$H58)*(BR$6-$F58+1),$J58/2,$M58,TRUE))/(1-2*_xlfn.NORM.DIST(0,$J58/2,$M58,TRUE))*$D58+($K58="Steady Growth")*(AND(BS$6&gt;=$F58,BS$6&lt;=$H58)*((BS$6-$F58+1)/($J58*($J58+1)/2)*$D58))+($K58="custom")*CustCF!BM58</f>
        <v/>
      </c>
      <c r="BT58" s="87">
        <f>($K58="Bell Curve")*(_xlfn.NORM.DIST(AND(BT$6&gt;=$F58,BT$6&lt;=$H58)*(BT$6-$F58+1),$J58/2,$M58,TRUE)-_xlfn.NORM.DIST(AND(BT$6&gt;=$F58,BT$6&lt;=$H58)*(BS$6-$F58+1),$J58/2,$M58,TRUE))/(1-2*_xlfn.NORM.DIST(0,$J58/2,$M58,TRUE))*$D58+($K58="Steady Growth")*(AND(BT$6&gt;=$F58,BT$6&lt;=$H58)*((BT$6-$F58+1)/($J58*($J58+1)/2)*$D58))+($K58="custom")*CustCF!BN58</f>
        <v/>
      </c>
      <c r="BU58" s="87">
        <f>($K58="Bell Curve")*(_xlfn.NORM.DIST(AND(BU$6&gt;=$F58,BU$6&lt;=$H58)*(BU$6-$F58+1),$J58/2,$M58,TRUE)-_xlfn.NORM.DIST(AND(BU$6&gt;=$F58,BU$6&lt;=$H58)*(BT$6-$F58+1),$J58/2,$M58,TRUE))/(1-2*_xlfn.NORM.DIST(0,$J58/2,$M58,TRUE))*$D58+($K58="Steady Growth")*(AND(BU$6&gt;=$F58,BU$6&lt;=$H58)*((BU$6-$F58+1)/($J58*($J58+1)/2)*$D58))+($K58="custom")*CustCF!BO58</f>
        <v/>
      </c>
      <c r="BV58" s="87">
        <f>($K58="Bell Curve")*(_xlfn.NORM.DIST(AND(BV$6&gt;=$F58,BV$6&lt;=$H58)*(BV$6-$F58+1),$J58/2,$M58,TRUE)-_xlfn.NORM.DIST(AND(BV$6&gt;=$F58,BV$6&lt;=$H58)*(BU$6-$F58+1),$J58/2,$M58,TRUE))/(1-2*_xlfn.NORM.DIST(0,$J58/2,$M58,TRUE))*$D58+($K58="Steady Growth")*(AND(BV$6&gt;=$F58,BV$6&lt;=$H58)*((BV$6-$F58+1)/($J58*($J58+1)/2)*$D58))+($K58="custom")*CustCF!BP58</f>
        <v/>
      </c>
      <c r="BW58" s="87">
        <f>($K58="Bell Curve")*(_xlfn.NORM.DIST(AND(BW$6&gt;=$F58,BW$6&lt;=$H58)*(BW$6-$F58+1),$J58/2,$M58,TRUE)-_xlfn.NORM.DIST(AND(BW$6&gt;=$F58,BW$6&lt;=$H58)*(BV$6-$F58+1),$J58/2,$M58,TRUE))/(1-2*_xlfn.NORM.DIST(0,$J58/2,$M58,TRUE))*$D58+($K58="Steady Growth")*(AND(BW$6&gt;=$F58,BW$6&lt;=$H58)*((BW$6-$F58+1)/($J58*($J58+1)/2)*$D58))+($K58="custom")*CustCF!BQ58</f>
        <v/>
      </c>
      <c r="BX58" s="87">
        <f>($K58="Bell Curve")*(_xlfn.NORM.DIST(AND(BX$6&gt;=$F58,BX$6&lt;=$H58)*(BX$6-$F58+1),$J58/2,$M58,TRUE)-_xlfn.NORM.DIST(AND(BX$6&gt;=$F58,BX$6&lt;=$H58)*(BW$6-$F58+1),$J58/2,$M58,TRUE))/(1-2*_xlfn.NORM.DIST(0,$J58/2,$M58,TRUE))*$D58+($K58="Steady Growth")*(AND(BX$6&gt;=$F58,BX$6&lt;=$H58)*((BX$6-$F58+1)/($J58*($J58+1)/2)*$D58))+($K58="custom")*CustCF!BR58</f>
        <v/>
      </c>
      <c r="BY58" s="87">
        <f>($K58="Bell Curve")*(_xlfn.NORM.DIST(AND(BY$6&gt;=$F58,BY$6&lt;=$H58)*(BY$6-$F58+1),$J58/2,$M58,TRUE)-_xlfn.NORM.DIST(AND(BY$6&gt;=$F58,BY$6&lt;=$H58)*(BX$6-$F58+1),$J58/2,$M58,TRUE))/(1-2*_xlfn.NORM.DIST(0,$J58/2,$M58,TRUE))*$D58+($K58="Steady Growth")*(AND(BY$6&gt;=$F58,BY$6&lt;=$H58)*((BY$6-$F58+1)/($J58*($J58+1)/2)*$D58))+($K58="custom")*CustCF!BS58</f>
        <v/>
      </c>
      <c r="BZ58" s="87">
        <f>($K58="Bell Curve")*(_xlfn.NORM.DIST(AND(BZ$6&gt;=$F58,BZ$6&lt;=$H58)*(BZ$6-$F58+1),$J58/2,$M58,TRUE)-_xlfn.NORM.DIST(AND(BZ$6&gt;=$F58,BZ$6&lt;=$H58)*(BY$6-$F58+1),$J58/2,$M58,TRUE))/(1-2*_xlfn.NORM.DIST(0,$J58/2,$M58,TRUE))*$D58+($K58="Steady Growth")*(AND(BZ$6&gt;=$F58,BZ$6&lt;=$H58)*((BZ$6-$F58+1)/($J58*($J58+1)/2)*$D58))+($K58="custom")*CustCF!BT58</f>
        <v/>
      </c>
      <c r="CA58" s="87">
        <f>($K58="Bell Curve")*(_xlfn.NORM.DIST(AND(CA$6&gt;=$F58,CA$6&lt;=$H58)*(CA$6-$F58+1),$J58/2,$M58,TRUE)-_xlfn.NORM.DIST(AND(CA$6&gt;=$F58,CA$6&lt;=$H58)*(BZ$6-$F58+1),$J58/2,$M58,TRUE))/(1-2*_xlfn.NORM.DIST(0,$J58/2,$M58,TRUE))*$D58+($K58="Steady Growth")*(AND(CA$6&gt;=$F58,CA$6&lt;=$H58)*((CA$6-$F58+1)/($J58*($J58+1)/2)*$D58))+($K58="custom")*CustCF!BU58</f>
        <v/>
      </c>
      <c r="CB58" s="87">
        <f>($K58="Bell Curve")*(_xlfn.NORM.DIST(AND(CB$6&gt;=$F58,CB$6&lt;=$H58)*(CB$6-$F58+1),$J58/2,$M58,TRUE)-_xlfn.NORM.DIST(AND(CB$6&gt;=$F58,CB$6&lt;=$H58)*(CA$6-$F58+1),$J58/2,$M58,TRUE))/(1-2*_xlfn.NORM.DIST(0,$J58/2,$M58,TRUE))*$D58+($K58="Steady Growth")*(AND(CB$6&gt;=$F58,CB$6&lt;=$H58)*((CB$6-$F58+1)/($J58*($J58+1)/2)*$D58))+($K58="custom")*CustCF!BV58</f>
        <v/>
      </c>
      <c r="CC58" s="87">
        <f>($K58="Bell Curve")*(_xlfn.NORM.DIST(AND(CC$6&gt;=$F58,CC$6&lt;=$H58)*(CC$6-$F58+1),$J58/2,$M58,TRUE)-_xlfn.NORM.DIST(AND(CC$6&gt;=$F58,CC$6&lt;=$H58)*(CB$6-$F58+1),$J58/2,$M58,TRUE))/(1-2*_xlfn.NORM.DIST(0,$J58/2,$M58,TRUE))*$D58+($K58="Steady Growth")*(AND(CC$6&gt;=$F58,CC$6&lt;=$H58)*((CC$6-$F58+1)/($J58*($J58+1)/2)*$D58))+($K58="custom")*CustCF!BW58</f>
        <v/>
      </c>
      <c r="CD58" s="87">
        <f>($K58="Bell Curve")*(_xlfn.NORM.DIST(AND(CD$6&gt;=$F58,CD$6&lt;=$H58)*(CD$6-$F58+1),$J58/2,$M58,TRUE)-_xlfn.NORM.DIST(AND(CD$6&gt;=$F58,CD$6&lt;=$H58)*(CC$6-$F58+1),$J58/2,$M58,TRUE))/(1-2*_xlfn.NORM.DIST(0,$J58/2,$M58,TRUE))*$D58+($K58="Steady Growth")*(AND(CD$6&gt;=$F58,CD$6&lt;=$H58)*((CD$6-$F58+1)/($J58*($J58+1)/2)*$D58))+($K58="custom")*CustCF!BX58</f>
        <v/>
      </c>
      <c r="CE58" s="87">
        <f>($K58="Bell Curve")*(_xlfn.NORM.DIST(AND(CE$6&gt;=$F58,CE$6&lt;=$H58)*(CE$6-$F58+1),$J58/2,$M58,TRUE)-_xlfn.NORM.DIST(AND(CE$6&gt;=$F58,CE$6&lt;=$H58)*(CD$6-$F58+1),$J58/2,$M58,TRUE))/(1-2*_xlfn.NORM.DIST(0,$J58/2,$M58,TRUE))*$D58+($K58="Steady Growth")*(AND(CE$6&gt;=$F58,CE$6&lt;=$H58)*((CE$6-$F58+1)/($J58*($J58+1)/2)*$D58))+($K58="custom")*CustCF!BY58</f>
        <v/>
      </c>
      <c r="CF58" s="87">
        <f>($K58="Bell Curve")*(_xlfn.NORM.DIST(AND(CF$6&gt;=$F58,CF$6&lt;=$H58)*(CF$6-$F58+1),$J58/2,$M58,TRUE)-_xlfn.NORM.DIST(AND(CF$6&gt;=$F58,CF$6&lt;=$H58)*(CE$6-$F58+1),$J58/2,$M58,TRUE))/(1-2*_xlfn.NORM.DIST(0,$J58/2,$M58,TRUE))*$D58+($K58="Steady Growth")*(AND(CF$6&gt;=$F58,CF$6&lt;=$H58)*((CF$6-$F58+1)/($J58*($J58+1)/2)*$D58))+($K58="custom")*CustCF!BZ58</f>
        <v/>
      </c>
      <c r="CG58" s="87">
        <f>($K58="Bell Curve")*(_xlfn.NORM.DIST(AND(CG$6&gt;=$F58,CG$6&lt;=$H58)*(CG$6-$F58+1),$J58/2,$M58,TRUE)-_xlfn.NORM.DIST(AND(CG$6&gt;=$F58,CG$6&lt;=$H58)*(CF$6-$F58+1),$J58/2,$M58,TRUE))/(1-2*_xlfn.NORM.DIST(0,$J58/2,$M58,TRUE))*$D58+($K58="Steady Growth")*(AND(CG$6&gt;=$F58,CG$6&lt;=$H58)*((CG$6-$F58+1)/($J58*($J58+1)/2)*$D58))+($K58="custom")*CustCF!CA58</f>
        <v/>
      </c>
      <c r="CH58" s="87">
        <f>($K58="Bell Curve")*(_xlfn.NORM.DIST(AND(CH$6&gt;=$F58,CH$6&lt;=$H58)*(CH$6-$F58+1),$J58/2,$M58,TRUE)-_xlfn.NORM.DIST(AND(CH$6&gt;=$F58,CH$6&lt;=$H58)*(CG$6-$F58+1),$J58/2,$M58,TRUE))/(1-2*_xlfn.NORM.DIST(0,$J58/2,$M58,TRUE))*$D58+($K58="Steady Growth")*(AND(CH$6&gt;=$F58,CH$6&lt;=$H58)*((CH$6-$F58+1)/($J58*($J58+1)/2)*$D58))+($K58="custom")*CustCF!CB58</f>
        <v/>
      </c>
      <c r="CI58" s="87">
        <f>($K58="Bell Curve")*(_xlfn.NORM.DIST(AND(CI$6&gt;=$F58,CI$6&lt;=$H58)*(CI$6-$F58+1),$J58/2,$M58,TRUE)-_xlfn.NORM.DIST(AND(CI$6&gt;=$F58,CI$6&lt;=$H58)*(CH$6-$F58+1),$J58/2,$M58,TRUE))/(1-2*_xlfn.NORM.DIST(0,$J58/2,$M58,TRUE))*$D58+($K58="Steady Growth")*(AND(CI$6&gt;=$F58,CI$6&lt;=$H58)*((CI$6-$F58+1)/($J58*($J58+1)/2)*$D58))+($K58="custom")*CustCF!CC58</f>
        <v/>
      </c>
      <c r="CJ58" s="87">
        <f>($K58="Bell Curve")*(_xlfn.NORM.DIST(AND(CJ$6&gt;=$F58,CJ$6&lt;=$H58)*(CJ$6-$F58+1),$J58/2,$M58,TRUE)-_xlfn.NORM.DIST(AND(CJ$6&gt;=$F58,CJ$6&lt;=$H58)*(CI$6-$F58+1),$J58/2,$M58,TRUE))/(1-2*_xlfn.NORM.DIST(0,$J58/2,$M58,TRUE))*$D58+($K58="Steady Growth")*(AND(CJ$6&gt;=$F58,CJ$6&lt;=$H58)*((CJ$6-$F58+1)/($J58*($J58+1)/2)*$D58))+($K58="custom")*CustCF!CD58</f>
        <v/>
      </c>
      <c r="CK58" s="87">
        <f>($K58="Bell Curve")*(_xlfn.NORM.DIST(AND(CK$6&gt;=$F58,CK$6&lt;=$H58)*(CK$6-$F58+1),$J58/2,$M58,TRUE)-_xlfn.NORM.DIST(AND(CK$6&gt;=$F58,CK$6&lt;=$H58)*(CJ$6-$F58+1),$J58/2,$M58,TRUE))/(1-2*_xlfn.NORM.DIST(0,$J58/2,$M58,TRUE))*$D58+($K58="Steady Growth")*(AND(CK$6&gt;=$F58,CK$6&lt;=$H58)*((CK$6-$F58+1)/($J58*($J58+1)/2)*$D58))+($K58="custom")*CustCF!CE58</f>
        <v/>
      </c>
      <c r="CL58" s="87">
        <f>($K58="Bell Curve")*(_xlfn.NORM.DIST(AND(CL$6&gt;=$F58,CL$6&lt;=$H58)*(CL$6-$F58+1),$J58/2,$M58,TRUE)-_xlfn.NORM.DIST(AND(CL$6&gt;=$F58,CL$6&lt;=$H58)*(CK$6-$F58+1),$J58/2,$M58,TRUE))/(1-2*_xlfn.NORM.DIST(0,$J58/2,$M58,TRUE))*$D58+($K58="Steady Growth")*(AND(CL$6&gt;=$F58,CL$6&lt;=$H58)*((CL$6-$F58+1)/($J58*($J58+1)/2)*$D58))+($K58="custom")*CustCF!CF58</f>
        <v/>
      </c>
      <c r="CM58" s="87">
        <f>($K58="Bell Curve")*(_xlfn.NORM.DIST(AND(CM$6&gt;=$F58,CM$6&lt;=$H58)*(CM$6-$F58+1),$J58/2,$M58,TRUE)-_xlfn.NORM.DIST(AND(CM$6&gt;=$F58,CM$6&lt;=$H58)*(CL$6-$F58+1),$J58/2,$M58,TRUE))/(1-2*_xlfn.NORM.DIST(0,$J58/2,$M58,TRUE))*$D58+($K58="Steady Growth")*(AND(CM$6&gt;=$F58,CM$6&lt;=$H58)*((CM$6-$F58+1)/($J58*($J58+1)/2)*$D58))+($K58="custom")*CustCF!CG58</f>
        <v/>
      </c>
      <c r="CN58" s="87">
        <f>($K58="Bell Curve")*(_xlfn.NORM.DIST(AND(CN$6&gt;=$F58,CN$6&lt;=$H58)*(CN$6-$F58+1),$J58/2,$M58,TRUE)-_xlfn.NORM.DIST(AND(CN$6&gt;=$F58,CN$6&lt;=$H58)*(CM$6-$F58+1),$J58/2,$M58,TRUE))/(1-2*_xlfn.NORM.DIST(0,$J58/2,$M58,TRUE))*$D58+($K58="Steady Growth")*(AND(CN$6&gt;=$F58,CN$6&lt;=$H58)*((CN$6-$F58+1)/($J58*($J58+1)/2)*$D58))+($K58="custom")*CustCF!CH58</f>
        <v/>
      </c>
      <c r="CO58" s="87">
        <f>($K58="Bell Curve")*(_xlfn.NORM.DIST(AND(CO$6&gt;=$F58,CO$6&lt;=$H58)*(CO$6-$F58+1),$J58/2,$M58,TRUE)-_xlfn.NORM.DIST(AND(CO$6&gt;=$F58,CO$6&lt;=$H58)*(CN$6-$F58+1),$J58/2,$M58,TRUE))/(1-2*_xlfn.NORM.DIST(0,$J58/2,$M58,TRUE))*$D58+($K58="Steady Growth")*(AND(CO$6&gt;=$F58,CO$6&lt;=$H58)*((CO$6-$F58+1)/($J58*($J58+1)/2)*$D58))+($K58="custom")*CustCF!CI58</f>
        <v/>
      </c>
      <c r="CP58" s="87">
        <f>($K58="Bell Curve")*(_xlfn.NORM.DIST(AND(CP$6&gt;=$F58,CP$6&lt;=$H58)*(CP$6-$F58+1),$J58/2,$M58,TRUE)-_xlfn.NORM.DIST(AND(CP$6&gt;=$F58,CP$6&lt;=$H58)*(CO$6-$F58+1),$J58/2,$M58,TRUE))/(1-2*_xlfn.NORM.DIST(0,$J58/2,$M58,TRUE))*$D58+($K58="Steady Growth")*(AND(CP$6&gt;=$F58,CP$6&lt;=$H58)*((CP$6-$F58+1)/($J58*($J58+1)/2)*$D58))+($K58="custom")*CustCF!CJ58</f>
        <v/>
      </c>
      <c r="CQ58" s="87">
        <f>($K58="Bell Curve")*(_xlfn.NORM.DIST(AND(CQ$6&gt;=$F58,CQ$6&lt;=$H58)*(CQ$6-$F58+1),$J58/2,$M58,TRUE)-_xlfn.NORM.DIST(AND(CQ$6&gt;=$F58,CQ$6&lt;=$H58)*(CP$6-$F58+1),$J58/2,$M58,TRUE))/(1-2*_xlfn.NORM.DIST(0,$J58/2,$M58,TRUE))*$D58+($K58="Steady Growth")*(AND(CQ$6&gt;=$F58,CQ$6&lt;=$H58)*((CQ$6-$F58+1)/($J58*($J58+1)/2)*$D58))+($K58="custom")*CustCF!CK58</f>
        <v/>
      </c>
      <c r="CR58" s="87">
        <f>($K58="Bell Curve")*(_xlfn.NORM.DIST(AND(CR$6&gt;=$F58,CR$6&lt;=$H58)*(CR$6-$F58+1),$J58/2,$M58,TRUE)-_xlfn.NORM.DIST(AND(CR$6&gt;=$F58,CR$6&lt;=$H58)*(CQ$6-$F58+1),$J58/2,$M58,TRUE))/(1-2*_xlfn.NORM.DIST(0,$J58/2,$M58,TRUE))*$D58+($K58="Steady Growth")*(AND(CR$6&gt;=$F58,CR$6&lt;=$H58)*((CR$6-$F58+1)/($J58*($J58+1)/2)*$D58))+($K58="custom")*CustCF!CL58</f>
        <v/>
      </c>
      <c r="CS58" s="87">
        <f>($K58="Bell Curve")*(_xlfn.NORM.DIST(AND(CS$6&gt;=$F58,CS$6&lt;=$H58)*(CS$6-$F58+1),$J58/2,$M58,TRUE)-_xlfn.NORM.DIST(AND(CS$6&gt;=$F58,CS$6&lt;=$H58)*(CR$6-$F58+1),$J58/2,$M58,TRUE))/(1-2*_xlfn.NORM.DIST(0,$J58/2,$M58,TRUE))*$D58+($K58="Steady Growth")*(AND(CS$6&gt;=$F58,CS$6&lt;=$H58)*((CS$6-$F58+1)/($J58*($J58+1)/2)*$D58))+($K58="custom")*CustCF!CM58</f>
        <v/>
      </c>
      <c r="CT58" s="87">
        <f>($K58="Bell Curve")*(_xlfn.NORM.DIST(AND(CT$6&gt;=$F58,CT$6&lt;=$H58)*(CT$6-$F58+1),$J58/2,$M58,TRUE)-_xlfn.NORM.DIST(AND(CT$6&gt;=$F58,CT$6&lt;=$H58)*(CS$6-$F58+1),$J58/2,$M58,TRUE))/(1-2*_xlfn.NORM.DIST(0,$J58/2,$M58,TRUE))*$D58+($K58="Steady Growth")*(AND(CT$6&gt;=$F58,CT$6&lt;=$H58)*((CT$6-$F58+1)/($J58*($J58+1)/2)*$D58))+($K58="custom")*CustCF!CN58</f>
        <v/>
      </c>
      <c r="CU58" s="87">
        <f>($K58="Bell Curve")*(_xlfn.NORM.DIST(AND(CU$6&gt;=$F58,CU$6&lt;=$H58)*(CU$6-$F58+1),$J58/2,$M58,TRUE)-_xlfn.NORM.DIST(AND(CU$6&gt;=$F58,CU$6&lt;=$H58)*(CT$6-$F58+1),$J58/2,$M58,TRUE))/(1-2*_xlfn.NORM.DIST(0,$J58/2,$M58,TRUE))*$D58+($K58="Steady Growth")*(AND(CU$6&gt;=$F58,CU$6&lt;=$H58)*((CU$6-$F58+1)/($J58*($J58+1)/2)*$D58))+($K58="custom")*CustCF!CO58</f>
        <v/>
      </c>
      <c r="CV58" s="87">
        <f>($K58="Bell Curve")*(_xlfn.NORM.DIST(AND(CV$6&gt;=$F58,CV$6&lt;=$H58)*(CV$6-$F58+1),$J58/2,$M58,TRUE)-_xlfn.NORM.DIST(AND(CV$6&gt;=$F58,CV$6&lt;=$H58)*(CU$6-$F58+1),$J58/2,$M58,TRUE))/(1-2*_xlfn.NORM.DIST(0,$J58/2,$M58,TRUE))*$D58+($K58="Steady Growth")*(AND(CV$6&gt;=$F58,CV$6&lt;=$H58)*((CV$6-$F58+1)/($J58*($J58+1)/2)*$D58))+($K58="custom")*CustCF!CP58</f>
        <v/>
      </c>
      <c r="CW58" s="87">
        <f>($K58="Bell Curve")*(_xlfn.NORM.DIST(AND(CW$6&gt;=$F58,CW$6&lt;=$H58)*(CW$6-$F58+1),$J58/2,$M58,TRUE)-_xlfn.NORM.DIST(AND(CW$6&gt;=$F58,CW$6&lt;=$H58)*(CV$6-$F58+1),$J58/2,$M58,TRUE))/(1-2*_xlfn.NORM.DIST(0,$J58/2,$M58,TRUE))*$D58+($K58="Steady Growth")*(AND(CW$6&gt;=$F58,CW$6&lt;=$H58)*((CW$6-$F58+1)/($J58*($J58+1)/2)*$D58))+($K58="custom")*CustCF!CQ58</f>
        <v/>
      </c>
      <c r="CX58" s="87">
        <f>($K58="Bell Curve")*(_xlfn.NORM.DIST(AND(CX$6&gt;=$F58,CX$6&lt;=$H58)*(CX$6-$F58+1),$J58/2,$M58,TRUE)-_xlfn.NORM.DIST(AND(CX$6&gt;=$F58,CX$6&lt;=$H58)*(CW$6-$F58+1),$J58/2,$M58,TRUE))/(1-2*_xlfn.NORM.DIST(0,$J58/2,$M58,TRUE))*$D58+($K58="Steady Growth")*(AND(CX$6&gt;=$F58,CX$6&lt;=$H58)*((CX$6-$F58+1)/($J58*($J58+1)/2)*$D58))+($K58="custom")*CustCF!CR58</f>
        <v/>
      </c>
      <c r="CY58" s="87">
        <f>($K58="Bell Curve")*(_xlfn.NORM.DIST(AND(CY$6&gt;=$F58,CY$6&lt;=$H58)*(CY$6-$F58+1),$J58/2,$M58,TRUE)-_xlfn.NORM.DIST(AND(CY$6&gt;=$F58,CY$6&lt;=$H58)*(CX$6-$F58+1),$J58/2,$M58,TRUE))/(1-2*_xlfn.NORM.DIST(0,$J58/2,$M58,TRUE))*$D58+($K58="Steady Growth")*(AND(CY$6&gt;=$F58,CY$6&lt;=$H58)*((CY$6-$F58+1)/($J58*($J58+1)/2)*$D58))+($K58="custom")*CustCF!CS58</f>
        <v/>
      </c>
      <c r="CZ58" s="87">
        <f>($K58="Bell Curve")*(_xlfn.NORM.DIST(AND(CZ$6&gt;=$F58,CZ$6&lt;=$H58)*(CZ$6-$F58+1),$J58/2,$M58,TRUE)-_xlfn.NORM.DIST(AND(CZ$6&gt;=$F58,CZ$6&lt;=$H58)*(CY$6-$F58+1),$J58/2,$M58,TRUE))/(1-2*_xlfn.NORM.DIST(0,$J58/2,$M58,TRUE))*$D58+($K58="Steady Growth")*(AND(CZ$6&gt;=$F58,CZ$6&lt;=$H58)*((CZ$6-$F58+1)/($J58*($J58+1)/2)*$D58))+($K58="custom")*CustCF!CT58</f>
        <v/>
      </c>
      <c r="DA58" s="87">
        <f>($K58="Bell Curve")*(_xlfn.NORM.DIST(AND(DA$6&gt;=$F58,DA$6&lt;=$H58)*(DA$6-$F58+1),$J58/2,$M58,TRUE)-_xlfn.NORM.DIST(AND(DA$6&gt;=$F58,DA$6&lt;=$H58)*(CZ$6-$F58+1),$J58/2,$M58,TRUE))/(1-2*_xlfn.NORM.DIST(0,$J58/2,$M58,TRUE))*$D58+($K58="Steady Growth")*(AND(DA$6&gt;=$F58,DA$6&lt;=$H58)*((DA$6-$F58+1)/($J58*($J58+1)/2)*$D58))+($K58="custom")*CustCF!CU58</f>
        <v/>
      </c>
      <c r="DB58" s="87">
        <f>($K58="Bell Curve")*(_xlfn.NORM.DIST(AND(DB$6&gt;=$F58,DB$6&lt;=$H58)*(DB$6-$F58+1),$J58/2,$M58,TRUE)-_xlfn.NORM.DIST(AND(DB$6&gt;=$F58,DB$6&lt;=$H58)*(DA$6-$F58+1),$J58/2,$M58,TRUE))/(1-2*_xlfn.NORM.DIST(0,$J58/2,$M58,TRUE))*$D58+($K58="Steady Growth")*(AND(DB$6&gt;=$F58,DB$6&lt;=$H58)*((DB$6-$F58+1)/($J58*($J58+1)/2)*$D58))+($K58="custom")*CustCF!CV58</f>
        <v/>
      </c>
      <c r="DC58" s="87">
        <f>($K58="Bell Curve")*(_xlfn.NORM.DIST(AND(DC$6&gt;=$F58,DC$6&lt;=$H58)*(DC$6-$F58+1),$J58/2,$M58,TRUE)-_xlfn.NORM.DIST(AND(DC$6&gt;=$F58,DC$6&lt;=$H58)*(DB$6-$F58+1),$J58/2,$M58,TRUE))/(1-2*_xlfn.NORM.DIST(0,$J58/2,$M58,TRUE))*$D58+($K58="Steady Growth")*(AND(DC$6&gt;=$F58,DC$6&lt;=$H58)*((DC$6-$F58+1)/($J58*($J58+1)/2)*$D58))+($K58="custom")*CustCF!CW58</f>
        <v/>
      </c>
      <c r="DD58" s="87">
        <f>($K58="Bell Curve")*(_xlfn.NORM.DIST(AND(DD$6&gt;=$F58,DD$6&lt;=$H58)*(DD$6-$F58+1),$J58/2,$M58,TRUE)-_xlfn.NORM.DIST(AND(DD$6&gt;=$F58,DD$6&lt;=$H58)*(DC$6-$F58+1),$J58/2,$M58,TRUE))/(1-2*_xlfn.NORM.DIST(0,$J58/2,$M58,TRUE))*$D58+($K58="Steady Growth")*(AND(DD$6&gt;=$F58,DD$6&lt;=$H58)*((DD$6-$F58+1)/($J58*($J58+1)/2)*$D58))+($K58="custom")*CustCF!CX58</f>
        <v/>
      </c>
      <c r="DE58" s="87">
        <f>($K58="Bell Curve")*(_xlfn.NORM.DIST(AND(DE$6&gt;=$F58,DE$6&lt;=$H58)*(DE$6-$F58+1),$J58/2,$M58,TRUE)-_xlfn.NORM.DIST(AND(DE$6&gt;=$F58,DE$6&lt;=$H58)*(DD$6-$F58+1),$J58/2,$M58,TRUE))/(1-2*_xlfn.NORM.DIST(0,$J58/2,$M58,TRUE))*$D58+($K58="Steady Growth")*(AND(DE$6&gt;=$F58,DE$6&lt;=$H58)*((DE$6-$F58+1)/($J58*($J58+1)/2)*$D58))+($K58="custom")*CustCF!CY58</f>
        <v/>
      </c>
      <c r="DF58" s="87">
        <f>($K58="Bell Curve")*(_xlfn.NORM.DIST(AND(DF$6&gt;=$F58,DF$6&lt;=$H58)*(DF$6-$F58+1),$J58/2,$M58,TRUE)-_xlfn.NORM.DIST(AND(DF$6&gt;=$F58,DF$6&lt;=$H58)*(DE$6-$F58+1),$J58/2,$M58,TRUE))/(1-2*_xlfn.NORM.DIST(0,$J58/2,$M58,TRUE))*$D58+($K58="Steady Growth")*(AND(DF$6&gt;=$F58,DF$6&lt;=$H58)*((DF$6-$F58+1)/($J58*($J58+1)/2)*$D58))+($K58="custom")*CustCF!CZ58</f>
        <v/>
      </c>
      <c r="DG58" s="87">
        <f>($K58="Bell Curve")*(_xlfn.NORM.DIST(AND(DG$6&gt;=$F58,DG$6&lt;=$H58)*(DG$6-$F58+1),$J58/2,$M58,TRUE)-_xlfn.NORM.DIST(AND(DG$6&gt;=$F58,DG$6&lt;=$H58)*(DF$6-$F58+1),$J58/2,$M58,TRUE))/(1-2*_xlfn.NORM.DIST(0,$J58/2,$M58,TRUE))*$D58+($K58="Steady Growth")*(AND(DG$6&gt;=$F58,DG$6&lt;=$H58)*((DG$6-$F58+1)/($J58*($J58+1)/2)*$D58))+($K58="custom")*CustCF!DA58</f>
        <v/>
      </c>
      <c r="DH58" s="87">
        <f>($K58="Bell Curve")*(_xlfn.NORM.DIST(AND(DH$6&gt;=$F58,DH$6&lt;=$H58)*(DH$6-$F58+1),$J58/2,$M58,TRUE)-_xlfn.NORM.DIST(AND(DH$6&gt;=$F58,DH$6&lt;=$H58)*(DG$6-$F58+1),$J58/2,$M58,TRUE))/(1-2*_xlfn.NORM.DIST(0,$J58/2,$M58,TRUE))*$D58+($K58="Steady Growth")*(AND(DH$6&gt;=$F58,DH$6&lt;=$H58)*((DH$6-$F58+1)/($J58*($J58+1)/2)*$D58))+($K58="custom")*CustCF!DB58</f>
        <v/>
      </c>
      <c r="DI58" s="87">
        <f>($K58="Bell Curve")*(_xlfn.NORM.DIST(AND(DI$6&gt;=$F58,DI$6&lt;=$H58)*(DI$6-$F58+1),$J58/2,$M58,TRUE)-_xlfn.NORM.DIST(AND(DI$6&gt;=$F58,DI$6&lt;=$H58)*(DH$6-$F58+1),$J58/2,$M58,TRUE))/(1-2*_xlfn.NORM.DIST(0,$J58/2,$M58,TRUE))*$D58+($K58="Steady Growth")*(AND(DI$6&gt;=$F58,DI$6&lt;=$H58)*((DI$6-$F58+1)/($J58*($J58+1)/2)*$D58))+($K58="custom")*CustCF!DC58</f>
        <v/>
      </c>
      <c r="DJ58" s="87">
        <f>($K58="Bell Curve")*(_xlfn.NORM.DIST(AND(DJ$6&gt;=$F58,DJ$6&lt;=$H58)*(DJ$6-$F58+1),$J58/2,$M58,TRUE)-_xlfn.NORM.DIST(AND(DJ$6&gt;=$F58,DJ$6&lt;=$H58)*(DI$6-$F58+1),$J58/2,$M58,TRUE))/(1-2*_xlfn.NORM.DIST(0,$J58/2,$M58,TRUE))*$D58+($K58="Steady Growth")*(AND(DJ$6&gt;=$F58,DJ$6&lt;=$H58)*((DJ$6-$F58+1)/($J58*($J58+1)/2)*$D58))+($K58="custom")*CustCF!DD58</f>
        <v/>
      </c>
      <c r="DK58" s="87">
        <f>($K58="Bell Curve")*(_xlfn.NORM.DIST(AND(DK$6&gt;=$F58,DK$6&lt;=$H58)*(DK$6-$F58+1),$J58/2,$M58,TRUE)-_xlfn.NORM.DIST(AND(DK$6&gt;=$F58,DK$6&lt;=$H58)*(DJ$6-$F58+1),$J58/2,$M58,TRUE))/(1-2*_xlfn.NORM.DIST(0,$J58/2,$M58,TRUE))*$D58+($K58="Steady Growth")*(AND(DK$6&gt;=$F58,DK$6&lt;=$H58)*((DK$6-$F58+1)/($J58*($J58+1)/2)*$D58))+($K58="custom")*CustCF!DE58</f>
        <v/>
      </c>
      <c r="DL58" s="87">
        <f>($K58="Bell Curve")*(_xlfn.NORM.DIST(AND(DL$6&gt;=$F58,DL$6&lt;=$H58)*(DL$6-$F58+1),$J58/2,$M58,TRUE)-_xlfn.NORM.DIST(AND(DL$6&gt;=$F58,DL$6&lt;=$H58)*(DK$6-$F58+1),$J58/2,$M58,TRUE))/(1-2*_xlfn.NORM.DIST(0,$J58/2,$M58,TRUE))*$D58+($K58="Steady Growth")*(AND(DL$6&gt;=$F58,DL$6&lt;=$H58)*((DL$6-$F58+1)/($J58*($J58+1)/2)*$D58))+($K58="custom")*CustCF!DF58</f>
        <v/>
      </c>
      <c r="DM58" s="87">
        <f>($K58="Bell Curve")*(_xlfn.NORM.DIST(AND(DM$6&gt;=$F58,DM$6&lt;=$H58)*(DM$6-$F58+1),$J58/2,$M58,TRUE)-_xlfn.NORM.DIST(AND(DM$6&gt;=$F58,DM$6&lt;=$H58)*(DL$6-$F58+1),$J58/2,$M58,TRUE))/(1-2*_xlfn.NORM.DIST(0,$J58/2,$M58,TRUE))*$D58+($K58="Steady Growth")*(AND(DM$6&gt;=$F58,DM$6&lt;=$H58)*((DM$6-$F58+1)/($J58*($J58+1)/2)*$D58))+($K58="custom")*CustCF!DG58</f>
        <v/>
      </c>
      <c r="DN58" s="87">
        <f>($K58="Bell Curve")*(_xlfn.NORM.DIST(AND(DN$6&gt;=$F58,DN$6&lt;=$H58)*(DN$6-$F58+1),$J58/2,$M58,TRUE)-_xlfn.NORM.DIST(AND(DN$6&gt;=$F58,DN$6&lt;=$H58)*(DM$6-$F58+1),$J58/2,$M58,TRUE))/(1-2*_xlfn.NORM.DIST(0,$J58/2,$M58,TRUE))*$D58+($K58="Steady Growth")*(AND(DN$6&gt;=$F58,DN$6&lt;=$H58)*((DN$6-$F58+1)/($J58*($J58+1)/2)*$D58))+($K58="custom")*CustCF!DH58</f>
        <v/>
      </c>
      <c r="DO58" s="87">
        <f>($K58="Bell Curve")*(_xlfn.NORM.DIST(AND(DO$6&gt;=$F58,DO$6&lt;=$H58)*(DO$6-$F58+1),$J58/2,$M58,TRUE)-_xlfn.NORM.DIST(AND(DO$6&gt;=$F58,DO$6&lt;=$H58)*(DN$6-$F58+1),$J58/2,$M58,TRUE))/(1-2*_xlfn.NORM.DIST(0,$J58/2,$M58,TRUE))*$D58+($K58="Steady Growth")*(AND(DO$6&gt;=$F58,DO$6&lt;=$H58)*((DO$6-$F58+1)/($J58*($J58+1)/2)*$D58))+($K58="custom")*CustCF!DI58</f>
        <v/>
      </c>
      <c r="DP58" s="87">
        <f>($K58="Bell Curve")*(_xlfn.NORM.DIST(AND(DP$6&gt;=$F58,DP$6&lt;=$H58)*(DP$6-$F58+1),$J58/2,$M58,TRUE)-_xlfn.NORM.DIST(AND(DP$6&gt;=$F58,DP$6&lt;=$H58)*(DO$6-$F58+1),$J58/2,$M58,TRUE))/(1-2*_xlfn.NORM.DIST(0,$J58/2,$M58,TRUE))*$D58+($K58="Steady Growth")*(AND(DP$6&gt;=$F58,DP$6&lt;=$H58)*((DP$6-$F58+1)/($J58*($J58+1)/2)*$D58))+($K58="custom")*CustCF!DJ58</f>
        <v/>
      </c>
      <c r="DQ58" s="87">
        <f>($K58="Bell Curve")*(_xlfn.NORM.DIST(AND(DQ$6&gt;=$F58,DQ$6&lt;=$H58)*(DQ$6-$F58+1),$J58/2,$M58,TRUE)-_xlfn.NORM.DIST(AND(DQ$6&gt;=$F58,DQ$6&lt;=$H58)*(DP$6-$F58+1),$J58/2,$M58,TRUE))/(1-2*_xlfn.NORM.DIST(0,$J58/2,$M58,TRUE))*$D58+($K58="Steady Growth")*(AND(DQ$6&gt;=$F58,DQ$6&lt;=$H58)*((DQ$6-$F58+1)/($J58*($J58+1)/2)*$D58))+($K58="custom")*CustCF!DK58</f>
        <v/>
      </c>
      <c r="DR58" s="87">
        <f>($K58="Bell Curve")*(_xlfn.NORM.DIST(AND(DR$6&gt;=$F58,DR$6&lt;=$H58)*(DR$6-$F58+1),$J58/2,$M58,TRUE)-_xlfn.NORM.DIST(AND(DR$6&gt;=$F58,DR$6&lt;=$H58)*(DQ$6-$F58+1),$J58/2,$M58,TRUE))/(1-2*_xlfn.NORM.DIST(0,$J58/2,$M58,TRUE))*$D58+($K58="Steady Growth")*(AND(DR$6&gt;=$F58,DR$6&lt;=$H58)*((DR$6-$F58+1)/($J58*($J58+1)/2)*$D58))+($K58="custom")*CustCF!DL58</f>
        <v/>
      </c>
      <c r="DS58" s="87">
        <f>($K58="Bell Curve")*(_xlfn.NORM.DIST(AND(DS$6&gt;=$F58,DS$6&lt;=$H58)*(DS$6-$F58+1),$J58/2,$M58,TRUE)-_xlfn.NORM.DIST(AND(DS$6&gt;=$F58,DS$6&lt;=$H58)*(DR$6-$F58+1),$J58/2,$M58,TRUE))/(1-2*_xlfn.NORM.DIST(0,$J58/2,$M58,TRUE))*$D58+($K58="Steady Growth")*(AND(DS$6&gt;=$F58,DS$6&lt;=$H58)*((DS$6-$F58+1)/($J58*($J58+1)/2)*$D58))+($K58="custom")*CustCF!DM58</f>
        <v/>
      </c>
      <c r="DT58" s="87">
        <f>($K58="Bell Curve")*(_xlfn.NORM.DIST(AND(DT$6&gt;=$F58,DT$6&lt;=$H58)*(DT$6-$F58+1),$J58/2,$M58,TRUE)-_xlfn.NORM.DIST(AND(DT$6&gt;=$F58,DT$6&lt;=$H58)*(DS$6-$F58+1),$J58/2,$M58,TRUE))/(1-2*_xlfn.NORM.DIST(0,$J58/2,$M58,TRUE))*$D58+($K58="Steady Growth")*(AND(DT$6&gt;=$F58,DT$6&lt;=$H58)*((DT$6-$F58+1)/($J58*($J58+1)/2)*$D58))+($K58="custom")*CustCF!DN58</f>
        <v/>
      </c>
      <c r="DU58" s="87">
        <f>($K58="Bell Curve")*(_xlfn.NORM.DIST(AND(DU$6&gt;=$F58,DU$6&lt;=$H58)*(DU$6-$F58+1),$J58/2,$M58,TRUE)-_xlfn.NORM.DIST(AND(DU$6&gt;=$F58,DU$6&lt;=$H58)*(DT$6-$F58+1),$J58/2,$M58,TRUE))/(1-2*_xlfn.NORM.DIST(0,$J58/2,$M58,TRUE))*$D58+($K58="Steady Growth")*(AND(DU$6&gt;=$F58,DU$6&lt;=$H58)*((DU$6-$F58+1)/($J58*($J58+1)/2)*$D58))+($K58="custom")*CustCF!DO58</f>
        <v/>
      </c>
      <c r="DV58" s="87">
        <f>($K58="Bell Curve")*(_xlfn.NORM.DIST(AND(DV$6&gt;=$F58,DV$6&lt;=$H58)*(DV$6-$F58+1),$J58/2,$M58,TRUE)-_xlfn.NORM.DIST(AND(DV$6&gt;=$F58,DV$6&lt;=$H58)*(DU$6-$F58+1),$J58/2,$M58,TRUE))/(1-2*_xlfn.NORM.DIST(0,$J58/2,$M58,TRUE))*$D58+($K58="Steady Growth")*(AND(DV$6&gt;=$F58,DV$6&lt;=$H58)*((DV$6-$F58+1)/($J58*($J58+1)/2)*$D58))+($K58="custom")*CustCF!DP58</f>
        <v/>
      </c>
      <c r="DW58" s="87">
        <f>($K58="Bell Curve")*(_xlfn.NORM.DIST(AND(DW$6&gt;=$F58,DW$6&lt;=$H58)*(DW$6-$F58+1),$J58/2,$M58,TRUE)-_xlfn.NORM.DIST(AND(DW$6&gt;=$F58,DW$6&lt;=$H58)*(DV$6-$F58+1),$J58/2,$M58,TRUE))/(1-2*_xlfn.NORM.DIST(0,$J58/2,$M58,TRUE))*$D58+($K58="Steady Growth")*(AND(DW$6&gt;=$F58,DW$6&lt;=$H58)*((DW$6-$F58+1)/($J58*($J58+1)/2)*$D58))+($K58="custom")*CustCF!DQ58</f>
        <v/>
      </c>
      <c r="DX58" s="87">
        <f>($K58="Bell Curve")*(_xlfn.NORM.DIST(AND(DX$6&gt;=$F58,DX$6&lt;=$H58)*(DX$6-$F58+1),$J58/2,$M58,TRUE)-_xlfn.NORM.DIST(AND(DX$6&gt;=$F58,DX$6&lt;=$H58)*(DW$6-$F58+1),$J58/2,$M58,TRUE))/(1-2*_xlfn.NORM.DIST(0,$J58/2,$M58,TRUE))*$D58+($K58="Steady Growth")*(AND(DX$6&gt;=$F58,DX$6&lt;=$H58)*((DX$6-$F58+1)/($J58*($J58+1)/2)*$D58))+($K58="custom")*CustCF!DR58</f>
        <v/>
      </c>
      <c r="DY58" s="87">
        <f>($K58="Bell Curve")*(_xlfn.NORM.DIST(AND(DY$6&gt;=$F58,DY$6&lt;=$H58)*(DY$6-$F58+1),$J58/2,$M58,TRUE)-_xlfn.NORM.DIST(AND(DY$6&gt;=$F58,DY$6&lt;=$H58)*(DX$6-$F58+1),$J58/2,$M58,TRUE))/(1-2*_xlfn.NORM.DIST(0,$J58/2,$M58,TRUE))*$D58+($K58="Steady Growth")*(AND(DY$6&gt;=$F58,DY$6&lt;=$H58)*((DY$6-$F58+1)/($J58*($J58+1)/2)*$D58))+($K58="custom")*CustCF!DS58</f>
        <v/>
      </c>
      <c r="DZ58" s="87">
        <f>($K58="Bell Curve")*(_xlfn.NORM.DIST(AND(DZ$6&gt;=$F58,DZ$6&lt;=$H58)*(DZ$6-$F58+1),$J58/2,$M58,TRUE)-_xlfn.NORM.DIST(AND(DZ$6&gt;=$F58,DZ$6&lt;=$H58)*(DY$6-$F58+1),$J58/2,$M58,TRUE))/(1-2*_xlfn.NORM.DIST(0,$J58/2,$M58,TRUE))*$D58+($K58="Steady Growth")*(AND(DZ$6&gt;=$F58,DZ$6&lt;=$H58)*((DZ$6-$F58+1)/($J58*($J58+1)/2)*$D58))+($K58="custom")*CustCF!DT58</f>
        <v/>
      </c>
      <c r="EA58" s="87">
        <f>($K58="Bell Curve")*(_xlfn.NORM.DIST(AND(EA$6&gt;=$F58,EA$6&lt;=$H58)*(EA$6-$F58+1),$J58/2,$M58,TRUE)-_xlfn.NORM.DIST(AND(EA$6&gt;=$F58,EA$6&lt;=$H58)*(DZ$6-$F58+1),$J58/2,$M58,TRUE))/(1-2*_xlfn.NORM.DIST(0,$J58/2,$M58,TRUE))*$D58+($K58="Steady Growth")*(AND(EA$6&gt;=$F58,EA$6&lt;=$H58)*((EA$6-$F58+1)/($J58*($J58+1)/2)*$D58))+($K58="custom")*CustCF!DU58</f>
        <v/>
      </c>
      <c r="EB58" s="87">
        <f>($K58="Bell Curve")*(_xlfn.NORM.DIST(AND(EB$6&gt;=$F58,EB$6&lt;=$H58)*(EB$6-$F58+1),$J58/2,$M58,TRUE)-_xlfn.NORM.DIST(AND(EB$6&gt;=$F58,EB$6&lt;=$H58)*(EA$6-$F58+1),$J58/2,$M58,TRUE))/(1-2*_xlfn.NORM.DIST(0,$J58/2,$M58,TRUE))*$D58+($K58="Steady Growth")*(AND(EB$6&gt;=$F58,EB$6&lt;=$H58)*((EB$6-$F58+1)/($J58*($J58+1)/2)*$D58))+($K58="custom")*CustCF!DV58</f>
        <v/>
      </c>
      <c r="EC58" s="87">
        <f>($K58="Bell Curve")*(_xlfn.NORM.DIST(AND(EC$6&gt;=$F58,EC$6&lt;=$H58)*(EC$6-$F58+1),$J58/2,$M58,TRUE)-_xlfn.NORM.DIST(AND(EC$6&gt;=$F58,EC$6&lt;=$H58)*(EB$6-$F58+1),$J58/2,$M58,TRUE))/(1-2*_xlfn.NORM.DIST(0,$J58/2,$M58,TRUE))*$D58+($K58="Steady Growth")*(AND(EC$6&gt;=$F58,EC$6&lt;=$H58)*((EC$6-$F58+1)/($J58*($J58+1)/2)*$D58))+($K58="custom")*CustCF!DW58</f>
        <v/>
      </c>
      <c r="ED58" s="87">
        <f>($K58="Bell Curve")*(_xlfn.NORM.DIST(AND(ED$6&gt;=$F58,ED$6&lt;=$H58)*(ED$6-$F58+1),$J58/2,$M58,TRUE)-_xlfn.NORM.DIST(AND(ED$6&gt;=$F58,ED$6&lt;=$H58)*(EC$6-$F58+1),$J58/2,$M58,TRUE))/(1-2*_xlfn.NORM.DIST(0,$J58/2,$M58,TRUE))*$D58+($K58="Steady Growth")*(AND(ED$6&gt;=$F58,ED$6&lt;=$H58)*((ED$6-$F58+1)/($J58*($J58+1)/2)*$D58))+($K58="custom")*CustCF!DX58</f>
        <v/>
      </c>
      <c r="EE58" s="87">
        <f>($K58="Bell Curve")*(_xlfn.NORM.DIST(AND(EE$6&gt;=$F58,EE$6&lt;=$H58)*(EE$6-$F58+1),$J58/2,$M58,TRUE)-_xlfn.NORM.DIST(AND(EE$6&gt;=$F58,EE$6&lt;=$H58)*(ED$6-$F58+1),$J58/2,$M58,TRUE))/(1-2*_xlfn.NORM.DIST(0,$J58/2,$M58,TRUE))*$D58+($K58="Steady Growth")*(AND(EE$6&gt;=$F58,EE$6&lt;=$H58)*((EE$6-$F58+1)/($J58*($J58+1)/2)*$D58))+($K58="custom")*CustCF!DY58</f>
        <v/>
      </c>
      <c r="EF58" s="87">
        <f>($K58="Bell Curve")*(_xlfn.NORM.DIST(AND(EF$6&gt;=$F58,EF$6&lt;=$H58)*(EF$6-$F58+1),$J58/2,$M58,TRUE)-_xlfn.NORM.DIST(AND(EF$6&gt;=$F58,EF$6&lt;=$H58)*(EE$6-$F58+1),$J58/2,$M58,TRUE))/(1-2*_xlfn.NORM.DIST(0,$J58/2,$M58,TRUE))*$D58+($K58="Steady Growth")*(AND(EF$6&gt;=$F58,EF$6&lt;=$H58)*((EF$6-$F58+1)/($J58*($J58+1)/2)*$D58))+($K58="custom")*CustCF!DZ58</f>
        <v/>
      </c>
      <c r="EG58" s="87">
        <f>($K58="Bell Curve")*(_xlfn.NORM.DIST(AND(EG$6&gt;=$F58,EG$6&lt;=$H58)*(EG$6-$F58+1),$J58/2,$M58,TRUE)-_xlfn.NORM.DIST(AND(EG$6&gt;=$F58,EG$6&lt;=$H58)*(EF$6-$F58+1),$J58/2,$M58,TRUE))/(1-2*_xlfn.NORM.DIST(0,$J58/2,$M58,TRUE))*$D58+($K58="Steady Growth")*(AND(EG$6&gt;=$F58,EG$6&lt;=$H58)*((EG$6-$F58+1)/($J58*($J58+1)/2)*$D58))+($K58="custom")*CustCF!EA58</f>
        <v/>
      </c>
      <c r="EH58" s="87">
        <f>($K58="Bell Curve")*(_xlfn.NORM.DIST(AND(EH$6&gt;=$F58,EH$6&lt;=$H58)*(EH$6-$F58+1),$J58/2,$M58,TRUE)-_xlfn.NORM.DIST(AND(EH$6&gt;=$F58,EH$6&lt;=$H58)*(EG$6-$F58+1),$J58/2,$M58,TRUE))/(1-2*_xlfn.NORM.DIST(0,$J58/2,$M58,TRUE))*$D58+($K58="Steady Growth")*(AND(EH$6&gt;=$F58,EH$6&lt;=$H58)*((EH$6-$F58+1)/($J58*($J58+1)/2)*$D58))+($K58="custom")*CustCF!EB58</f>
        <v/>
      </c>
      <c r="EI58" s="87">
        <f>($K58="Bell Curve")*(_xlfn.NORM.DIST(AND(EI$6&gt;=$F58,EI$6&lt;=$H58)*(EI$6-$F58+1),$J58/2,$M58,TRUE)-_xlfn.NORM.DIST(AND(EI$6&gt;=$F58,EI$6&lt;=$H58)*(EH$6-$F58+1),$J58/2,$M58,TRUE))/(1-2*_xlfn.NORM.DIST(0,$J58/2,$M58,TRUE))*$D58+($K58="Steady Growth")*(AND(EI$6&gt;=$F58,EI$6&lt;=$H58)*((EI$6-$F58+1)/($J58*($J58+1)/2)*$D58))+($K58="custom")*CustCF!EC58</f>
        <v/>
      </c>
      <c r="EJ58" s="87">
        <f>($K58="Bell Curve")*(_xlfn.NORM.DIST(AND(EJ$6&gt;=$F58,EJ$6&lt;=$H58)*(EJ$6-$F58+1),$J58/2,$M58,TRUE)-_xlfn.NORM.DIST(AND(EJ$6&gt;=$F58,EJ$6&lt;=$H58)*(EI$6-$F58+1),$J58/2,$M58,TRUE))/(1-2*_xlfn.NORM.DIST(0,$J58/2,$M58,TRUE))*$D58+($K58="Steady Growth")*(AND(EJ$6&gt;=$F58,EJ$6&lt;=$H58)*((EJ$6-$F58+1)/($J58*($J58+1)/2)*$D58))+($K58="custom")*CustCF!ED58</f>
        <v/>
      </c>
      <c r="EK58" s="87">
        <f>($K58="Bell Curve")*(_xlfn.NORM.DIST(AND(EK$6&gt;=$F58,EK$6&lt;=$H58)*(EK$6-$F58+1),$J58/2,$M58,TRUE)-_xlfn.NORM.DIST(AND(EK$6&gt;=$F58,EK$6&lt;=$H58)*(EJ$6-$F58+1),$J58/2,$M58,TRUE))/(1-2*_xlfn.NORM.DIST(0,$J58/2,$M58,TRUE))*$D58+($K58="Steady Growth")*(AND(EK$6&gt;=$F58,EK$6&lt;=$H58)*((EK$6-$F58+1)/($J58*($J58+1)/2)*$D58))+($K58="custom")*CustCF!EE58</f>
        <v/>
      </c>
      <c r="EL58" s="87">
        <f>($K58="Bell Curve")*(_xlfn.NORM.DIST(AND(EL$6&gt;=$F58,EL$6&lt;=$H58)*(EL$6-$F58+1),$J58/2,$M58,TRUE)-_xlfn.NORM.DIST(AND(EL$6&gt;=$F58,EL$6&lt;=$H58)*(EK$6-$F58+1),$J58/2,$M58,TRUE))/(1-2*_xlfn.NORM.DIST(0,$J58/2,$M58,TRUE))*$D58+($K58="Steady Growth")*(AND(EL$6&gt;=$F58,EL$6&lt;=$H58)*((EL$6-$F58+1)/($J58*($J58+1)/2)*$D58))+($K58="custom")*CustCF!EF58</f>
        <v/>
      </c>
      <c r="EM58" s="87">
        <f>($K58="Bell Curve")*(_xlfn.NORM.DIST(AND(EM$6&gt;=$F58,EM$6&lt;=$H58)*(EM$6-$F58+1),$J58/2,$M58,TRUE)-_xlfn.NORM.DIST(AND(EM$6&gt;=$F58,EM$6&lt;=$H58)*(EL$6-$F58+1),$J58/2,$M58,TRUE))/(1-2*_xlfn.NORM.DIST(0,$J58/2,$M58,TRUE))*$D58+($K58="Steady Growth")*(AND(EM$6&gt;=$F58,EM$6&lt;=$H58)*((EM$6-$F58+1)/($J58*($J58+1)/2)*$D58))+($K58="custom")*CustCF!EG58</f>
        <v/>
      </c>
      <c r="EN58" s="87">
        <f>($K58="Bell Curve")*(_xlfn.NORM.DIST(AND(EN$6&gt;=$F58,EN$6&lt;=$H58)*(EN$6-$F58+1),$J58/2,$M58,TRUE)-_xlfn.NORM.DIST(AND(EN$6&gt;=$F58,EN$6&lt;=$H58)*(EM$6-$F58+1),$J58/2,$M58,TRUE))/(1-2*_xlfn.NORM.DIST(0,$J58/2,$M58,TRUE))*$D58+($K58="Steady Growth")*(AND(EN$6&gt;=$F58,EN$6&lt;=$H58)*((EN$6-$F58+1)/($J58*($J58+1)/2)*$D58))+($K58="custom")*CustCF!EH58</f>
        <v/>
      </c>
      <c r="EO58" s="87">
        <f>($K58="Bell Curve")*(_xlfn.NORM.DIST(AND(EO$6&gt;=$F58,EO$6&lt;=$H58)*(EO$6-$F58+1),$J58/2,$M58,TRUE)-_xlfn.NORM.DIST(AND(EO$6&gt;=$F58,EO$6&lt;=$H58)*(EN$6-$F58+1),$J58/2,$M58,TRUE))/(1-2*_xlfn.NORM.DIST(0,$J58/2,$M58,TRUE))*$D58+($K58="Steady Growth")*(AND(EO$6&gt;=$F58,EO$6&lt;=$H58)*((EO$6-$F58+1)/($J58*($J58+1)/2)*$D58))+($K58="custom")*CustCF!EI58</f>
        <v/>
      </c>
      <c r="EP58" s="87">
        <f>($K58="Bell Curve")*(_xlfn.NORM.DIST(AND(EP$6&gt;=$F58,EP$6&lt;=$H58)*(EP$6-$F58+1),$J58/2,$M58,TRUE)-_xlfn.NORM.DIST(AND(EP$6&gt;=$F58,EP$6&lt;=$H58)*(EO$6-$F58+1),$J58/2,$M58,TRUE))/(1-2*_xlfn.NORM.DIST(0,$J58/2,$M58,TRUE))*$D58+($K58="Steady Growth")*(AND(EP$6&gt;=$F58,EP$6&lt;=$H58)*((EP$6-$F58+1)/($J58*($J58+1)/2)*$D58))+($K58="custom")*CustCF!EJ58</f>
        <v/>
      </c>
      <c r="EQ58" s="87">
        <f>($K58="Bell Curve")*(_xlfn.NORM.DIST(AND(EQ$6&gt;=$F58,EQ$6&lt;=$H58)*(EQ$6-$F58+1),$J58/2,$M58,TRUE)-_xlfn.NORM.DIST(AND(EQ$6&gt;=$F58,EQ$6&lt;=$H58)*(EP$6-$F58+1),$J58/2,$M58,TRUE))/(1-2*_xlfn.NORM.DIST(0,$J58/2,$M58,TRUE))*$D58+($K58="Steady Growth")*(AND(EQ$6&gt;=$F58,EQ$6&lt;=$H58)*((EQ$6-$F58+1)/($J58*($J58+1)/2)*$D58))+($K58="custom")*CustCF!EK58</f>
        <v/>
      </c>
      <c r="ER58" s="87">
        <f>($K58="Bell Curve")*(_xlfn.NORM.DIST(AND(ER$6&gt;=$F58,ER$6&lt;=$H58)*(ER$6-$F58+1),$J58/2,$M58,TRUE)-_xlfn.NORM.DIST(AND(ER$6&gt;=$F58,ER$6&lt;=$H58)*(EQ$6-$F58+1),$J58/2,$M58,TRUE))/(1-2*_xlfn.NORM.DIST(0,$J58/2,$M58,TRUE))*$D58+($K58="Steady Growth")*(AND(ER$6&gt;=$F58,ER$6&lt;=$H58)*((ER$6-$F58+1)/($J58*($J58+1)/2)*$D58))+($K58="custom")*CustCF!EL58</f>
        <v/>
      </c>
      <c r="ES58" s="87">
        <f>($K58="Bell Curve")*(_xlfn.NORM.DIST(AND(ES$6&gt;=$F58,ES$6&lt;=$H58)*(ES$6-$F58+1),$J58/2,$M58,TRUE)-_xlfn.NORM.DIST(AND(ES$6&gt;=$F58,ES$6&lt;=$H58)*(ER$6-$F58+1),$J58/2,$M58,TRUE))/(1-2*_xlfn.NORM.DIST(0,$J58/2,$M58,TRUE))*$D58+($K58="Steady Growth")*(AND(ES$6&gt;=$F58,ES$6&lt;=$H58)*((ES$6-$F58+1)/($J58*($J58+1)/2)*$D58))+($K58="custom")*CustCF!EM58</f>
        <v/>
      </c>
      <c r="ET58" s="87">
        <f>($K58="Bell Curve")*(_xlfn.NORM.DIST(AND(ET$6&gt;=$F58,ET$6&lt;=$H58)*(ET$6-$F58+1),$J58/2,$M58,TRUE)-_xlfn.NORM.DIST(AND(ET$6&gt;=$F58,ET$6&lt;=$H58)*(ES$6-$F58+1),$J58/2,$M58,TRUE))/(1-2*_xlfn.NORM.DIST(0,$J58/2,$M58,TRUE))*$D58+($K58="Steady Growth")*(AND(ET$6&gt;=$F58,ET$6&lt;=$H58)*((ET$6-$F58+1)/($J58*($J58+1)/2)*$D58))+($K58="custom")*CustCF!EN58</f>
        <v/>
      </c>
      <c r="EU58" s="87">
        <f>($K58="Bell Curve")*(_xlfn.NORM.DIST(AND(EU$6&gt;=$F58,EU$6&lt;=$H58)*(EU$6-$F58+1),$J58/2,$M58,TRUE)-_xlfn.NORM.DIST(AND(EU$6&gt;=$F58,EU$6&lt;=$H58)*(ET$6-$F58+1),$J58/2,$M58,TRUE))/(1-2*_xlfn.NORM.DIST(0,$J58/2,$M58,TRUE))*$D58+($K58="Steady Growth")*(AND(EU$6&gt;=$F58,EU$6&lt;=$H58)*((EU$6-$F58+1)/($J58*($J58+1)/2)*$D58))+($K58="custom")*CustCF!EO58</f>
        <v/>
      </c>
      <c r="EV58" s="87">
        <f>($K58="Bell Curve")*(_xlfn.NORM.DIST(AND(EV$6&gt;=$F58,EV$6&lt;=$H58)*(EV$6-$F58+1),$J58/2,$M58,TRUE)-_xlfn.NORM.DIST(AND(EV$6&gt;=$F58,EV$6&lt;=$H58)*(EU$6-$F58+1),$J58/2,$M58,TRUE))/(1-2*_xlfn.NORM.DIST(0,$J58/2,$M58,TRUE))*$D58+($K58="Steady Growth")*(AND(EV$6&gt;=$F58,EV$6&lt;=$H58)*((EV$6-$F58+1)/($J58*($J58+1)/2)*$D58))+($K58="custom")*CustCF!EP58</f>
        <v/>
      </c>
      <c r="EW58" s="87">
        <f>($K58="Bell Curve")*(_xlfn.NORM.DIST(AND(EW$6&gt;=$F58,EW$6&lt;=$H58)*(EW$6-$F58+1),$J58/2,$M58,TRUE)-_xlfn.NORM.DIST(AND(EW$6&gt;=$F58,EW$6&lt;=$H58)*(EV$6-$F58+1),$J58/2,$M58,TRUE))/(1-2*_xlfn.NORM.DIST(0,$J58/2,$M58,TRUE))*$D58+($K58="Steady Growth")*(AND(EW$6&gt;=$F58,EW$6&lt;=$H58)*((EW$6-$F58+1)/($J58*($J58+1)/2)*$D58))+($K58="custom")*CustCF!EQ58</f>
        <v/>
      </c>
      <c r="EX58" s="87">
        <f>($K58="Bell Curve")*(_xlfn.NORM.DIST(AND(EX$6&gt;=$F58,EX$6&lt;=$H58)*(EX$6-$F58+1),$J58/2,$M58,TRUE)-_xlfn.NORM.DIST(AND(EX$6&gt;=$F58,EX$6&lt;=$H58)*(EW$6-$F58+1),$J58/2,$M58,TRUE))/(1-2*_xlfn.NORM.DIST(0,$J58/2,$M58,TRUE))*$D58+($K58="Steady Growth")*(AND(EX$6&gt;=$F58,EX$6&lt;=$H58)*((EX$6-$F58+1)/($J58*($J58+1)/2)*$D58))+($K58="custom")*CustCF!ER58</f>
        <v/>
      </c>
      <c r="EY58" s="87">
        <f>($K58="Bell Curve")*(_xlfn.NORM.DIST(AND(EY$6&gt;=$F58,EY$6&lt;=$H58)*(EY$6-$F58+1),$J58/2,$M58,TRUE)-_xlfn.NORM.DIST(AND(EY$6&gt;=$F58,EY$6&lt;=$H58)*(EX$6-$F58+1),$J58/2,$M58,TRUE))/(1-2*_xlfn.NORM.DIST(0,$J58/2,$M58,TRUE))*$D58+($K58="Steady Growth")*(AND(EY$6&gt;=$F58,EY$6&lt;=$H58)*((EY$6-$F58+1)/($J58*($J58+1)/2)*$D58))+($K58="custom")*CustCF!ES58</f>
        <v/>
      </c>
      <c r="EZ58" s="87">
        <f>($K58="Bell Curve")*(_xlfn.NORM.DIST(AND(EZ$6&gt;=$F58,EZ$6&lt;=$H58)*(EZ$6-$F58+1),$J58/2,$M58,TRUE)-_xlfn.NORM.DIST(AND(EZ$6&gt;=$F58,EZ$6&lt;=$H58)*(EY$6-$F58+1),$J58/2,$M58,TRUE))/(1-2*_xlfn.NORM.DIST(0,$J58/2,$M58,TRUE))*$D58+($K58="Steady Growth")*(AND(EZ$6&gt;=$F58,EZ$6&lt;=$H58)*((EZ$6-$F58+1)/($J58*($J58+1)/2)*$D58))+($K58="custom")*CustCF!ET58</f>
        <v/>
      </c>
      <c r="FA58" s="87">
        <f>($K58="Bell Curve")*(_xlfn.NORM.DIST(AND(FA$6&gt;=$F58,FA$6&lt;=$H58)*(FA$6-$F58+1),$J58/2,$M58,TRUE)-_xlfn.NORM.DIST(AND(FA$6&gt;=$F58,FA$6&lt;=$H58)*(EZ$6-$F58+1),$J58/2,$M58,TRUE))/(1-2*_xlfn.NORM.DIST(0,$J58/2,$M58,TRUE))*$D58+($K58="Steady Growth")*(AND(FA$6&gt;=$F58,FA$6&lt;=$H58)*((FA$6-$F58+1)/($J58*($J58+1)/2)*$D58))+($K58="custom")*CustCF!EU58</f>
        <v/>
      </c>
      <c r="FB58" s="87">
        <f>($K58="Bell Curve")*(_xlfn.NORM.DIST(AND(FB$6&gt;=$F58,FB$6&lt;=$H58)*(FB$6-$F58+1),$J58/2,$M58,TRUE)-_xlfn.NORM.DIST(AND(FB$6&gt;=$F58,FB$6&lt;=$H58)*(FA$6-$F58+1),$J58/2,$M58,TRUE))/(1-2*_xlfn.NORM.DIST(0,$J58/2,$M58,TRUE))*$D58+($K58="Steady Growth")*(AND(FB$6&gt;=$F58,FB$6&lt;=$H58)*((FB$6-$F58+1)/($J58*($J58+1)/2)*$D58))+($K58="custom")*CustCF!EV58</f>
        <v/>
      </c>
      <c r="FC58" s="87">
        <f>($K58="Bell Curve")*(_xlfn.NORM.DIST(AND(FC$6&gt;=$F58,FC$6&lt;=$H58)*(FC$6-$F58+1),$J58/2,$M58,TRUE)-_xlfn.NORM.DIST(AND(FC$6&gt;=$F58,FC$6&lt;=$H58)*(FB$6-$F58+1),$J58/2,$M58,TRUE))/(1-2*_xlfn.NORM.DIST(0,$J58/2,$M58,TRUE))*$D58+($K58="Steady Growth")*(AND(FC$6&gt;=$F58,FC$6&lt;=$H58)*((FC$6-$F58+1)/($J58*($J58+1)/2)*$D58))+($K58="custom")*CustCF!EW58</f>
        <v/>
      </c>
      <c r="FD58" s="87">
        <f>($K58="Bell Curve")*(_xlfn.NORM.DIST(AND(FD$6&gt;=$F58,FD$6&lt;=$H58)*(FD$6-$F58+1),$J58/2,$M58,TRUE)-_xlfn.NORM.DIST(AND(FD$6&gt;=$F58,FD$6&lt;=$H58)*(FC$6-$F58+1),$J58/2,$M58,TRUE))/(1-2*_xlfn.NORM.DIST(0,$J58/2,$M58,TRUE))*$D58+($K58="Steady Growth")*(AND(FD$6&gt;=$F58,FD$6&lt;=$H58)*((FD$6-$F58+1)/($J58*($J58+1)/2)*$D58))+($K58="custom")*CustCF!EX58</f>
        <v/>
      </c>
      <c r="FE58" s="87">
        <f>($K58="Bell Curve")*(_xlfn.NORM.DIST(AND(FE$6&gt;=$F58,FE$6&lt;=$H58)*(FE$6-$F58+1),$J58/2,$M58,TRUE)-_xlfn.NORM.DIST(AND(FE$6&gt;=$F58,FE$6&lt;=$H58)*(FD$6-$F58+1),$J58/2,$M58,TRUE))/(1-2*_xlfn.NORM.DIST(0,$J58/2,$M58,TRUE))*$D58+($K58="Steady Growth")*(AND(FE$6&gt;=$F58,FE$6&lt;=$H58)*((FE$6-$F58+1)/($J58*($J58+1)/2)*$D58))+($K58="custom")*CustCF!EY58</f>
        <v/>
      </c>
      <c r="FF58" s="87">
        <f>($K58="Bell Curve")*(_xlfn.NORM.DIST(AND(FF$6&gt;=$F58,FF$6&lt;=$H58)*(FF$6-$F58+1),$J58/2,$M58,TRUE)-_xlfn.NORM.DIST(AND(FF$6&gt;=$F58,FF$6&lt;=$H58)*(FE$6-$F58+1),$J58/2,$M58,TRUE))/(1-2*_xlfn.NORM.DIST(0,$J58/2,$M58,TRUE))*$D58+($K58="Steady Growth")*(AND(FF$6&gt;=$F58,FF$6&lt;=$H58)*((FF$6-$F58+1)/($J58*($J58+1)/2)*$D58))+($K58="custom")*CustCF!EZ58</f>
        <v/>
      </c>
      <c r="FG58" s="87">
        <f>($K58="Bell Curve")*(_xlfn.NORM.DIST(AND(FG$6&gt;=$F58,FG$6&lt;=$H58)*(FG$6-$F58+1),$J58/2,$M58,TRUE)-_xlfn.NORM.DIST(AND(FG$6&gt;=$F58,FG$6&lt;=$H58)*(FF$6-$F58+1),$J58/2,$M58,TRUE))/(1-2*_xlfn.NORM.DIST(0,$J58/2,$M58,TRUE))*$D58+($K58="Steady Growth")*(AND(FG$6&gt;=$F58,FG$6&lt;=$H58)*((FG$6-$F58+1)/($J58*($J58+1)/2)*$D58))+($K58="custom")*CustCF!FA58</f>
        <v/>
      </c>
      <c r="FH58" s="87">
        <f>($K58="Bell Curve")*(_xlfn.NORM.DIST(AND(FH$6&gt;=$F58,FH$6&lt;=$H58)*(FH$6-$F58+1),$J58/2,$M58,TRUE)-_xlfn.NORM.DIST(AND(FH$6&gt;=$F58,FH$6&lt;=$H58)*(FG$6-$F58+1),$J58/2,$M58,TRUE))/(1-2*_xlfn.NORM.DIST(0,$J58/2,$M58,TRUE))*$D58+($K58="Steady Growth")*(AND(FH$6&gt;=$F58,FH$6&lt;=$H58)*((FH$6-$F58+1)/($J58*($J58+1)/2)*$D58))+($K58="custom")*CustCF!FB58</f>
        <v/>
      </c>
      <c r="FI58" s="87">
        <f>($K58="Bell Curve")*(_xlfn.NORM.DIST(AND(FI$6&gt;=$F58,FI$6&lt;=$H58)*(FI$6-$F58+1),$J58/2,$M58,TRUE)-_xlfn.NORM.DIST(AND(FI$6&gt;=$F58,FI$6&lt;=$H58)*(FH$6-$F58+1),$J58/2,$M58,TRUE))/(1-2*_xlfn.NORM.DIST(0,$J58/2,$M58,TRUE))*$D58+($K58="Steady Growth")*(AND(FI$6&gt;=$F58,FI$6&lt;=$H58)*((FI$6-$F58+1)/($J58*($J58+1)/2)*$D58))+($K58="custom")*CustCF!FC58</f>
        <v/>
      </c>
      <c r="FJ58" s="87">
        <f>($K58="Bell Curve")*(_xlfn.NORM.DIST(AND(FJ$6&gt;=$F58,FJ$6&lt;=$H58)*(FJ$6-$F58+1),$J58/2,$M58,TRUE)-_xlfn.NORM.DIST(AND(FJ$6&gt;=$F58,FJ$6&lt;=$H58)*(FI$6-$F58+1),$J58/2,$M58,TRUE))/(1-2*_xlfn.NORM.DIST(0,$J58/2,$M58,TRUE))*$D58+($K58="Steady Growth")*(AND(FJ$6&gt;=$F58,FJ$6&lt;=$H58)*((FJ$6-$F58+1)/($J58*($J58+1)/2)*$D58))+($K58="custom")*CustCF!FD58</f>
        <v/>
      </c>
      <c r="FK58" s="87">
        <f>($K58="Bell Curve")*(_xlfn.NORM.DIST(AND(FK$6&gt;=$F58,FK$6&lt;=$H58)*(FK$6-$F58+1),$J58/2,$M58,TRUE)-_xlfn.NORM.DIST(AND(FK$6&gt;=$F58,FK$6&lt;=$H58)*(FJ$6-$F58+1),$J58/2,$M58,TRUE))/(1-2*_xlfn.NORM.DIST(0,$J58/2,$M58,TRUE))*$D58+($K58="Steady Growth")*(AND(FK$6&gt;=$F58,FK$6&lt;=$H58)*((FK$6-$F58+1)/($J58*($J58+1)/2)*$D58))+($K58="custom")*CustCF!FE58</f>
        <v/>
      </c>
      <c r="FL58" s="87">
        <f>($K58="Bell Curve")*(_xlfn.NORM.DIST(AND(FL$6&gt;=$F58,FL$6&lt;=$H58)*(FL$6-$F58+1),$J58/2,$M58,TRUE)-_xlfn.NORM.DIST(AND(FL$6&gt;=$F58,FL$6&lt;=$H58)*(FK$6-$F58+1),$J58/2,$M58,TRUE))/(1-2*_xlfn.NORM.DIST(0,$J58/2,$M58,TRUE))*$D58+($K58="Steady Growth")*(AND(FL$6&gt;=$F58,FL$6&lt;=$H58)*((FL$6-$F58+1)/($J58*($J58+1)/2)*$D58))+($K58="custom")*CustCF!FF58</f>
        <v/>
      </c>
      <c r="FM58" s="87">
        <f>($K58="Bell Curve")*(_xlfn.NORM.DIST(AND(FM$6&gt;=$F58,FM$6&lt;=$H58)*(FM$6-$F58+1),$J58/2,$M58,TRUE)-_xlfn.NORM.DIST(AND(FM$6&gt;=$F58,FM$6&lt;=$H58)*(FL$6-$F58+1),$J58/2,$M58,TRUE))/(1-2*_xlfn.NORM.DIST(0,$J58/2,$M58,TRUE))*$D58+($K58="Steady Growth")*(AND(FM$6&gt;=$F58,FM$6&lt;=$H58)*((FM$6-$F58+1)/($J58*($J58+1)/2)*$D58))+($K58="custom")*CustCF!FG58</f>
        <v/>
      </c>
      <c r="FN58" s="87">
        <f>($K58="Bell Curve")*(_xlfn.NORM.DIST(AND(FN$6&gt;=$F58,FN$6&lt;=$H58)*(FN$6-$F58+1),$J58/2,$M58,TRUE)-_xlfn.NORM.DIST(AND(FN$6&gt;=$F58,FN$6&lt;=$H58)*(FM$6-$F58+1),$J58/2,$M58,TRUE))/(1-2*_xlfn.NORM.DIST(0,$J58/2,$M58,TRUE))*$D58+($K58="Steady Growth")*(AND(FN$6&gt;=$F58,FN$6&lt;=$H58)*((FN$6-$F58+1)/($J58*($J58+1)/2)*$D58))+($K58="custom")*CustCF!FH58</f>
        <v/>
      </c>
      <c r="FO58" s="87">
        <f>($K58="Bell Curve")*(_xlfn.NORM.DIST(AND(FO$6&gt;=$F58,FO$6&lt;=$H58)*(FO$6-$F58+1),$J58/2,$M58,TRUE)-_xlfn.NORM.DIST(AND(FO$6&gt;=$F58,FO$6&lt;=$H58)*(FN$6-$F58+1),$J58/2,$M58,TRUE))/(1-2*_xlfn.NORM.DIST(0,$J58/2,$M58,TRUE))*$D58+($K58="Steady Growth")*(AND(FO$6&gt;=$F58,FO$6&lt;=$H58)*((FO$6-$F58+1)/($J58*($J58+1)/2)*$D58))+($K58="custom")*CustCF!FI58</f>
        <v/>
      </c>
      <c r="FP58" s="87">
        <f>($K58="Bell Curve")*(_xlfn.NORM.DIST(AND(FP$6&gt;=$F58,FP$6&lt;=$H58)*(FP$6-$F58+1),$J58/2,$M58,TRUE)-_xlfn.NORM.DIST(AND(FP$6&gt;=$F58,FP$6&lt;=$H58)*(FO$6-$F58+1),$J58/2,$M58,TRUE))/(1-2*_xlfn.NORM.DIST(0,$J58/2,$M58,TRUE))*$D58+($K58="Steady Growth")*(AND(FP$6&gt;=$F58,FP$6&lt;=$H58)*((FP$6-$F58+1)/($J58*($J58+1)/2)*$D58))+($K58="custom")*CustCF!FJ58</f>
        <v/>
      </c>
      <c r="FQ58" s="87">
        <f>($K58="Bell Curve")*(_xlfn.NORM.DIST(AND(FQ$6&gt;=$F58,FQ$6&lt;=$H58)*(FQ$6-$F58+1),$J58/2,$M58,TRUE)-_xlfn.NORM.DIST(AND(FQ$6&gt;=$F58,FQ$6&lt;=$H58)*(FP$6-$F58+1),$J58/2,$M58,TRUE))/(1-2*_xlfn.NORM.DIST(0,$J58/2,$M58,TRUE))*$D58+($K58="Steady Growth")*(AND(FQ$6&gt;=$F58,FQ$6&lt;=$H58)*((FQ$6-$F58+1)/($J58*($J58+1)/2)*$D58))+($K58="custom")*CustCF!FK58</f>
        <v/>
      </c>
      <c r="FR58" s="87">
        <f>($K58="Bell Curve")*(_xlfn.NORM.DIST(AND(FR$6&gt;=$F58,FR$6&lt;=$H58)*(FR$6-$F58+1),$J58/2,$M58,TRUE)-_xlfn.NORM.DIST(AND(FR$6&gt;=$F58,FR$6&lt;=$H58)*(FQ$6-$F58+1),$J58/2,$M58,TRUE))/(1-2*_xlfn.NORM.DIST(0,$J58/2,$M58,TRUE))*$D58+($K58="Steady Growth")*(AND(FR$6&gt;=$F58,FR$6&lt;=$H58)*((FR$6-$F58+1)/($J58*($J58+1)/2)*$D58))+($K58="custom")*CustCF!FL58</f>
        <v/>
      </c>
      <c r="FS58" s="87">
        <f>($K58="Bell Curve")*(_xlfn.NORM.DIST(AND(FS$6&gt;=$F58,FS$6&lt;=$H58)*(FS$6-$F58+1),$J58/2,$M58,TRUE)-_xlfn.NORM.DIST(AND(FS$6&gt;=$F58,FS$6&lt;=$H58)*(FR$6-$F58+1),$J58/2,$M58,TRUE))/(1-2*_xlfn.NORM.DIST(0,$J58/2,$M58,TRUE))*$D58+($K58="Steady Growth")*(AND(FS$6&gt;=$F58,FS$6&lt;=$H58)*((FS$6-$F58+1)/($J58*($J58+1)/2)*$D58))+($K58="custom")*CustCF!FM58</f>
        <v/>
      </c>
      <c r="FT58" s="87">
        <f>($K58="Bell Curve")*(_xlfn.NORM.DIST(AND(FT$6&gt;=$F58,FT$6&lt;=$H58)*(FT$6-$F58+1),$J58/2,$M58,TRUE)-_xlfn.NORM.DIST(AND(FT$6&gt;=$F58,FT$6&lt;=$H58)*(FS$6-$F58+1),$J58/2,$M58,TRUE))/(1-2*_xlfn.NORM.DIST(0,$J58/2,$M58,TRUE))*$D58+($K58="Steady Growth")*(AND(FT$6&gt;=$F58,FT$6&lt;=$H58)*((FT$6-$F58+1)/($J58*($J58+1)/2)*$D58))+($K58="custom")*CustCF!FN58</f>
        <v/>
      </c>
      <c r="FU58" s="87">
        <f>($K58="Bell Curve")*(_xlfn.NORM.DIST(AND(FU$6&gt;=$F58,FU$6&lt;=$H58)*(FU$6-$F58+1),$J58/2,$M58,TRUE)-_xlfn.NORM.DIST(AND(FU$6&gt;=$F58,FU$6&lt;=$H58)*(FT$6-$F58+1),$J58/2,$M58,TRUE))/(1-2*_xlfn.NORM.DIST(0,$J58/2,$M58,TRUE))*$D58+($K58="Steady Growth")*(AND(FU$6&gt;=$F58,FU$6&lt;=$H58)*((FU$6-$F58+1)/($J58*($J58+1)/2)*$D58))+($K58="custom")*CustCF!FO58</f>
        <v/>
      </c>
      <c r="FV58" s="87">
        <f>($K58="Bell Curve")*(_xlfn.NORM.DIST(AND(FV$6&gt;=$F58,FV$6&lt;=$H58)*(FV$6-$F58+1),$J58/2,$M58,TRUE)-_xlfn.NORM.DIST(AND(FV$6&gt;=$F58,FV$6&lt;=$H58)*(FU$6-$F58+1),$J58/2,$M58,TRUE))/(1-2*_xlfn.NORM.DIST(0,$J58/2,$M58,TRUE))*$D58+($K58="Steady Growth")*(AND(FV$6&gt;=$F58,FV$6&lt;=$H58)*((FV$6-$F58+1)/($J58*($J58+1)/2)*$D58))+($K58="custom")*CustCF!FP58</f>
        <v/>
      </c>
      <c r="FW58" s="87">
        <f>($K58="Bell Curve")*(_xlfn.NORM.DIST(AND(FW$6&gt;=$F58,FW$6&lt;=$H58)*(FW$6-$F58+1),$J58/2,$M58,TRUE)-_xlfn.NORM.DIST(AND(FW$6&gt;=$F58,FW$6&lt;=$H58)*(FV$6-$F58+1),$J58/2,$M58,TRUE))/(1-2*_xlfn.NORM.DIST(0,$J58/2,$M58,TRUE))*$D58+($K58="Steady Growth")*(AND(FW$6&gt;=$F58,FW$6&lt;=$H58)*((FW$6-$F58+1)/($J58*($J58+1)/2)*$D58))+($K58="custom")*CustCF!FQ58</f>
        <v/>
      </c>
      <c r="FX58" s="87">
        <f>($K58="Bell Curve")*(_xlfn.NORM.DIST(AND(FX$6&gt;=$F58,FX$6&lt;=$H58)*(FX$6-$F58+1),$J58/2,$M58,TRUE)-_xlfn.NORM.DIST(AND(FX$6&gt;=$F58,FX$6&lt;=$H58)*(FW$6-$F58+1),$J58/2,$M58,TRUE))/(1-2*_xlfn.NORM.DIST(0,$J58/2,$M58,TRUE))*$D58+($K58="Steady Growth")*(AND(FX$6&gt;=$F58,FX$6&lt;=$H58)*((FX$6-$F58+1)/($J58*($J58+1)/2)*$D58))+($K58="custom")*CustCF!FR58</f>
        <v/>
      </c>
      <c r="FY58" s="87">
        <f>($K58="Bell Curve")*(_xlfn.NORM.DIST(AND(FY$6&gt;=$F58,FY$6&lt;=$H58)*(FY$6-$F58+1),$J58/2,$M58,TRUE)-_xlfn.NORM.DIST(AND(FY$6&gt;=$F58,FY$6&lt;=$H58)*(FX$6-$F58+1),$J58/2,$M58,TRUE))/(1-2*_xlfn.NORM.DIST(0,$J58/2,$M58,TRUE))*$D58+($K58="Steady Growth")*(AND(FY$6&gt;=$F58,FY$6&lt;=$H58)*((FY$6-$F58+1)/($J58*($J58+1)/2)*$D58))+($K58="custom")*CustCF!FS58</f>
        <v/>
      </c>
      <c r="FZ58" s="87">
        <f>($K58="Bell Curve")*(_xlfn.NORM.DIST(AND(FZ$6&gt;=$F58,FZ$6&lt;=$H58)*(FZ$6-$F58+1),$J58/2,$M58,TRUE)-_xlfn.NORM.DIST(AND(FZ$6&gt;=$F58,FZ$6&lt;=$H58)*(FY$6-$F58+1),$J58/2,$M58,TRUE))/(1-2*_xlfn.NORM.DIST(0,$J58/2,$M58,TRUE))*$D58+($K58="Steady Growth")*(AND(FZ$6&gt;=$F58,FZ$6&lt;=$H58)*((FZ$6-$F58+1)/($J58*($J58+1)/2)*$D58))+($K58="custom")*CustCF!FT58</f>
        <v/>
      </c>
      <c r="GA58" s="87">
        <f>($K58="Bell Curve")*(_xlfn.NORM.DIST(AND(GA$6&gt;=$F58,GA$6&lt;=$H58)*(GA$6-$F58+1),$J58/2,$M58,TRUE)-_xlfn.NORM.DIST(AND(GA$6&gt;=$F58,GA$6&lt;=$H58)*(FZ$6-$F58+1),$J58/2,$M58,TRUE))/(1-2*_xlfn.NORM.DIST(0,$J58/2,$M58,TRUE))*$D58+($K58="Steady Growth")*(AND(GA$6&gt;=$F58,GA$6&lt;=$H58)*((GA$6-$F58+1)/($J58*($J58+1)/2)*$D58))+($K58="custom")*CustCF!FU58</f>
        <v/>
      </c>
      <c r="GB58" s="87">
        <f>($K58="Bell Curve")*(_xlfn.NORM.DIST(AND(GB$6&gt;=$F58,GB$6&lt;=$H58)*(GB$6-$F58+1),$J58/2,$M58,TRUE)-_xlfn.NORM.DIST(AND(GB$6&gt;=$F58,GB$6&lt;=$H58)*(GA$6-$F58+1),$J58/2,$M58,TRUE))/(1-2*_xlfn.NORM.DIST(0,$J58/2,$M58,TRUE))*$D58+($K58="Steady Growth")*(AND(GB$6&gt;=$F58,GB$6&lt;=$H58)*((GB$6-$F58+1)/($J58*($J58+1)/2)*$D58))+($K58="custom")*CustCF!FV58</f>
        <v/>
      </c>
      <c r="GC58" s="87">
        <f>($K58="Bell Curve")*(_xlfn.NORM.DIST(AND(GC$6&gt;=$F58,GC$6&lt;=$H58)*(GC$6-$F58+1),$J58/2,$M58,TRUE)-_xlfn.NORM.DIST(AND(GC$6&gt;=$F58,GC$6&lt;=$H58)*(GB$6-$F58+1),$J58/2,$M58,TRUE))/(1-2*_xlfn.NORM.DIST(0,$J58/2,$M58,TRUE))*$D58+($K58="Steady Growth")*(AND(GC$6&gt;=$F58,GC$6&lt;=$H58)*((GC$6-$F58+1)/($J58*($J58+1)/2)*$D58))+($K58="custom")*CustCF!FW58</f>
        <v/>
      </c>
      <c r="GD58" s="87">
        <f>($K58="Bell Curve")*(_xlfn.NORM.DIST(AND(GD$6&gt;=$F58,GD$6&lt;=$H58)*(GD$6-$F58+1),$J58/2,$M58,TRUE)-_xlfn.NORM.DIST(AND(GD$6&gt;=$F58,GD$6&lt;=$H58)*(GC$6-$F58+1),$J58/2,$M58,TRUE))/(1-2*_xlfn.NORM.DIST(0,$J58/2,$M58,TRUE))*$D58+($K58="Steady Growth")*(AND(GD$6&gt;=$F58,GD$6&lt;=$H58)*((GD$6-$F58+1)/($J58*($J58+1)/2)*$D58))+($K58="custom")*CustCF!FX58</f>
        <v/>
      </c>
      <c r="GE58" s="87">
        <f>($K58="Bell Curve")*(_xlfn.NORM.DIST(AND(GE$6&gt;=$F58,GE$6&lt;=$H58)*(GE$6-$F58+1),$J58/2,$M58,TRUE)-_xlfn.NORM.DIST(AND(GE$6&gt;=$F58,GE$6&lt;=$H58)*(GD$6-$F58+1),$J58/2,$M58,TRUE))/(1-2*_xlfn.NORM.DIST(0,$J58/2,$M58,TRUE))*$D58+($K58="Steady Growth")*(AND(GE$6&gt;=$F58,GE$6&lt;=$H58)*((GE$6-$F58+1)/($J58*($J58+1)/2)*$D58))+($K58="custom")*CustCF!FY58</f>
        <v/>
      </c>
      <c r="GF58" s="87">
        <f>($K58="Bell Curve")*(_xlfn.NORM.DIST(AND(GF$6&gt;=$F58,GF$6&lt;=$H58)*(GF$6-$F58+1),$J58/2,$M58,TRUE)-_xlfn.NORM.DIST(AND(GF$6&gt;=$F58,GF$6&lt;=$H58)*(GE$6-$F58+1),$J58/2,$M58,TRUE))/(1-2*_xlfn.NORM.DIST(0,$J58/2,$M58,TRUE))*$D58+($K58="Steady Growth")*(AND(GF$6&gt;=$F58,GF$6&lt;=$H58)*((GF$6-$F58+1)/($J58*($J58+1)/2)*$D58))+($K58="custom")*CustCF!FZ58</f>
        <v/>
      </c>
      <c r="GG58" s="87">
        <f>($K58="Bell Curve")*(_xlfn.NORM.DIST(AND(GG$6&gt;=$F58,GG$6&lt;=$H58)*(GG$6-$F58+1),$J58/2,$M58,TRUE)-_xlfn.NORM.DIST(AND(GG$6&gt;=$F58,GG$6&lt;=$H58)*(GF$6-$F58+1),$J58/2,$M58,TRUE))/(1-2*_xlfn.NORM.DIST(0,$J58/2,$M58,TRUE))*$D58+($K58="Steady Growth")*(AND(GG$6&gt;=$F58,GG$6&lt;=$H58)*((GG$6-$F58+1)/($J58*($J58+1)/2)*$D58))+($K58="custom")*CustCF!GA58</f>
        <v/>
      </c>
      <c r="GH58" s="87">
        <f>($K58="Bell Curve")*(_xlfn.NORM.DIST(AND(GH$6&gt;=$F58,GH$6&lt;=$H58)*(GH$6-$F58+1),$J58/2,$M58,TRUE)-_xlfn.NORM.DIST(AND(GH$6&gt;=$F58,GH$6&lt;=$H58)*(GG$6-$F58+1),$J58/2,$M58,TRUE))/(1-2*_xlfn.NORM.DIST(0,$J58/2,$M58,TRUE))*$D58+($K58="Steady Growth")*(AND(GH$6&gt;=$F58,GH$6&lt;=$H58)*((GH$6-$F58+1)/($J58*($J58+1)/2)*$D58))+($K58="custom")*CustCF!GB58</f>
        <v/>
      </c>
      <c r="GI58" s="87">
        <f>($K58="Bell Curve")*(_xlfn.NORM.DIST(AND(GI$6&gt;=$F58,GI$6&lt;=$H58)*(GI$6-$F58+1),$J58/2,$M58,TRUE)-_xlfn.NORM.DIST(AND(GI$6&gt;=$F58,GI$6&lt;=$H58)*(GH$6-$F58+1),$J58/2,$M58,TRUE))/(1-2*_xlfn.NORM.DIST(0,$J58/2,$M58,TRUE))*$D58+($K58="Steady Growth")*(AND(GI$6&gt;=$F58,GI$6&lt;=$H58)*((GI$6-$F58+1)/($J58*($J58+1)/2)*$D58))+($K58="custom")*CustCF!GC58</f>
        <v/>
      </c>
      <c r="GJ58" s="87">
        <f>($K58="Bell Curve")*(_xlfn.NORM.DIST(AND(GJ$6&gt;=$F58,GJ$6&lt;=$H58)*(GJ$6-$F58+1),$J58/2,$M58,TRUE)-_xlfn.NORM.DIST(AND(GJ$6&gt;=$F58,GJ$6&lt;=$H58)*(GI$6-$F58+1),$J58/2,$M58,TRUE))/(1-2*_xlfn.NORM.DIST(0,$J58/2,$M58,TRUE))*$D58+($K58="Steady Growth")*(AND(GJ$6&gt;=$F58,GJ$6&lt;=$H58)*((GJ$6-$F58+1)/($J58*($J58+1)/2)*$D58))+($K58="custom")*CustCF!GD58</f>
        <v/>
      </c>
      <c r="GK58" s="87">
        <f>($K58="Bell Curve")*(_xlfn.NORM.DIST(AND(GK$6&gt;=$F58,GK$6&lt;=$H58)*(GK$6-$F58+1),$J58/2,$M58,TRUE)-_xlfn.NORM.DIST(AND(GK$6&gt;=$F58,GK$6&lt;=$H58)*(GJ$6-$F58+1),$J58/2,$M58,TRUE))/(1-2*_xlfn.NORM.DIST(0,$J58/2,$M58,TRUE))*$D58+($K58="Steady Growth")*(AND(GK$6&gt;=$F58,GK$6&lt;=$H58)*((GK$6-$F58+1)/($J58*($J58+1)/2)*$D58))+($K58="custom")*CustCF!GE58</f>
        <v/>
      </c>
      <c r="GL58" s="87">
        <f>($K58="Bell Curve")*(_xlfn.NORM.DIST(AND(GL$6&gt;=$F58,GL$6&lt;=$H58)*(GL$6-$F58+1),$J58/2,$M58,TRUE)-_xlfn.NORM.DIST(AND(GL$6&gt;=$F58,GL$6&lt;=$H58)*(GK$6-$F58+1),$J58/2,$M58,TRUE))/(1-2*_xlfn.NORM.DIST(0,$J58/2,$M58,TRUE))*$D58+($K58="Steady Growth")*(AND(GL$6&gt;=$F58,GL$6&lt;=$H58)*((GL$6-$F58+1)/($J58*($J58+1)/2)*$D58))+($K58="custom")*CustCF!GF58</f>
        <v/>
      </c>
      <c r="GM58" s="87">
        <f>($K58="Bell Curve")*(_xlfn.NORM.DIST(AND(GM$6&gt;=$F58,GM$6&lt;=$H58)*(GM$6-$F58+1),$J58/2,$M58,TRUE)-_xlfn.NORM.DIST(AND(GM$6&gt;=$F58,GM$6&lt;=$H58)*(GL$6-$F58+1),$J58/2,$M58,TRUE))/(1-2*_xlfn.NORM.DIST(0,$J58/2,$M58,TRUE))*$D58+($K58="Steady Growth")*(AND(GM$6&gt;=$F58,GM$6&lt;=$H58)*((GM$6-$F58+1)/($J58*($J58+1)/2)*$D58))+($K58="custom")*CustCF!GG58</f>
        <v/>
      </c>
      <c r="GN58" s="257">
        <f>($K58="Bell Curve")*(_xlfn.NORM.DIST(AND(GN$6&gt;=$F58,GN$6&lt;=$H58)*(GN$6-$F58+1),$J58/2,$M58,TRUE)-_xlfn.NORM.DIST(AND(GN$6&gt;=$F58,GN$6&lt;=$H58)*(GM$6-$F58+1),$J58/2,$M58,TRUE))/(1-2*_xlfn.NORM.DIST(0,$J58/2,$M58,TRUE))*$D58+($K58="Steady Growth")*(AND(GN$6&gt;=$F58,GN$6&lt;=$H58)*((GN$6-$F58+1)/($J58*($J58+1)/2)*$D58))+($K58="custom")*CustCF!GH58</f>
        <v/>
      </c>
      <c r="GO58" s="1" t="n"/>
      <c r="GP58" s="63" t="n"/>
    </row>
    <row r="59" hidden="1" outlineLevel="1">
      <c r="A59" s="1" t="n"/>
      <c r="B59" s="1" t="n"/>
      <c r="C59" s="251">
        <f>Budget!T30</f>
        <v/>
      </c>
      <c r="D59" s="14">
        <f>Budget!U30</f>
        <v/>
      </c>
      <c r="E59" s="14">
        <f>IF(D59&lt;&gt;0,F59,"")</f>
        <v/>
      </c>
      <c r="F59" s="252" t="n">
        <v>0</v>
      </c>
      <c r="G59" s="921">
        <f>IF(L59="custom",CustCF!F59,INDEX($P$8:$GN$8,MATCH(F59,$P$6:$GN$6,0)))</f>
        <v/>
      </c>
      <c r="H59" s="252" t="n">
        <v>0</v>
      </c>
      <c r="I59" s="921">
        <f>IF(L59="custom",CustCF!G59,INDEX($P$8:$GN$8,MATCH(H59,$P$6:$GN$6,0)))</f>
        <v/>
      </c>
      <c r="J59" s="249">
        <f>H59-F59+1</f>
        <v/>
      </c>
      <c r="K59" s="254" t="inlineStr">
        <is>
          <t>Bell Curve</t>
        </is>
      </c>
      <c r="L59" s="255" t="inlineStr">
        <is>
          <t>Flat (9)</t>
        </is>
      </c>
      <c r="M59" s="256">
        <f>INDEX($D$261:$D$266,MATCH(L59,$C$261:$C$266,0))</f>
        <v/>
      </c>
      <c r="N59" s="13">
        <f>SUM(P59:GN59)</f>
        <v/>
      </c>
      <c r="O59" s="14" t="n"/>
      <c r="P59" s="87">
        <f>($K59="Bell Curve")*(_xlfn.NORM.DIST(AND(P$6&gt;=$F59,P$6&lt;=$H59)*(P$6-$F59+1),$J59/2,$M59,TRUE)-_xlfn.NORM.DIST(AND(P$6&gt;=$F59,P$6&lt;=$H59)*(O$6-$F59+1),$J59/2,$M59,TRUE))/(1-2*_xlfn.NORM.DIST(0,$J59/2,$M59,TRUE))*$D59+($K59="Steady Growth")*(AND(P$6&gt;=$F59,P$6&lt;=$H59)*((P$6-$F59+1)/($J59*($J59+1)/2)*$D59))+($K59="custom")*CustCF!J59</f>
        <v/>
      </c>
      <c r="Q59" s="87">
        <f>($K59="Bell Curve")*(_xlfn.NORM.DIST(AND(Q$6&gt;=$F59,Q$6&lt;=$H59)*(Q$6-$F59+1),$J59/2,$M59,TRUE)-_xlfn.NORM.DIST(AND(Q$6&gt;=$F59,Q$6&lt;=$H59)*(P$6-$F59+1),$J59/2,$M59,TRUE))/(1-2*_xlfn.NORM.DIST(0,$J59/2,$M59,TRUE))*$D59+($K59="Steady Growth")*(AND(Q$6&gt;=$F59,Q$6&lt;=$H59)*((Q$6-$F59+1)/($J59*($J59+1)/2)*$D59))+($K59="custom")*CustCF!K59</f>
        <v/>
      </c>
      <c r="R59" s="87">
        <f>($K59="Bell Curve")*(_xlfn.NORM.DIST(AND(R$6&gt;=$F59,R$6&lt;=$H59)*(R$6-$F59+1),$J59/2,$M59,TRUE)-_xlfn.NORM.DIST(AND(R$6&gt;=$F59,R$6&lt;=$H59)*(Q$6-$F59+1),$J59/2,$M59,TRUE))/(1-2*_xlfn.NORM.DIST(0,$J59/2,$M59,TRUE))*$D59+($K59="Steady Growth")*(AND(R$6&gt;=$F59,R$6&lt;=$H59)*((R$6-$F59+1)/($J59*($J59+1)/2)*$D59))+($K59="custom")*CustCF!L59</f>
        <v/>
      </c>
      <c r="S59" s="87">
        <f>($K59="Bell Curve")*(_xlfn.NORM.DIST(AND(S$6&gt;=$F59,S$6&lt;=$H59)*(S$6-$F59+1),$J59/2,$M59,TRUE)-_xlfn.NORM.DIST(AND(S$6&gt;=$F59,S$6&lt;=$H59)*(R$6-$F59+1),$J59/2,$M59,TRUE))/(1-2*_xlfn.NORM.DIST(0,$J59/2,$M59,TRUE))*$D59+($K59="Steady Growth")*(AND(S$6&gt;=$F59,S$6&lt;=$H59)*((S$6-$F59+1)/($J59*($J59+1)/2)*$D59))+($K59="custom")*CustCF!M59</f>
        <v/>
      </c>
      <c r="T59" s="87">
        <f>($K59="Bell Curve")*(_xlfn.NORM.DIST(AND(T$6&gt;=$F59,T$6&lt;=$H59)*(T$6-$F59+1),$J59/2,$M59,TRUE)-_xlfn.NORM.DIST(AND(T$6&gt;=$F59,T$6&lt;=$H59)*(S$6-$F59+1),$J59/2,$M59,TRUE))/(1-2*_xlfn.NORM.DIST(0,$J59/2,$M59,TRUE))*$D59+($K59="Steady Growth")*(AND(T$6&gt;=$F59,T$6&lt;=$H59)*((T$6-$F59+1)/($J59*($J59+1)/2)*$D59))+($K59="custom")*CustCF!N59</f>
        <v/>
      </c>
      <c r="U59" s="87">
        <f>($K59="Bell Curve")*(_xlfn.NORM.DIST(AND(U$6&gt;=$F59,U$6&lt;=$H59)*(U$6-$F59+1),$J59/2,$M59,TRUE)-_xlfn.NORM.DIST(AND(U$6&gt;=$F59,U$6&lt;=$H59)*(T$6-$F59+1),$J59/2,$M59,TRUE))/(1-2*_xlfn.NORM.DIST(0,$J59/2,$M59,TRUE))*$D59+($K59="Steady Growth")*(AND(U$6&gt;=$F59,U$6&lt;=$H59)*((U$6-$F59+1)/($J59*($J59+1)/2)*$D59))+($K59="custom")*CustCF!O59</f>
        <v/>
      </c>
      <c r="V59" s="87">
        <f>($K59="Bell Curve")*(_xlfn.NORM.DIST(AND(V$6&gt;=$F59,V$6&lt;=$H59)*(V$6-$F59+1),$J59/2,$M59,TRUE)-_xlfn.NORM.DIST(AND(V$6&gt;=$F59,V$6&lt;=$H59)*(U$6-$F59+1),$J59/2,$M59,TRUE))/(1-2*_xlfn.NORM.DIST(0,$J59/2,$M59,TRUE))*$D59+($K59="Steady Growth")*(AND(V$6&gt;=$F59,V$6&lt;=$H59)*((V$6-$F59+1)/($J59*($J59+1)/2)*$D59))+($K59="custom")*CustCF!P59</f>
        <v/>
      </c>
      <c r="W59" s="87">
        <f>($K59="Bell Curve")*(_xlfn.NORM.DIST(AND(W$6&gt;=$F59,W$6&lt;=$H59)*(W$6-$F59+1),$J59/2,$M59,TRUE)-_xlfn.NORM.DIST(AND(W$6&gt;=$F59,W$6&lt;=$H59)*(V$6-$F59+1),$J59/2,$M59,TRUE))/(1-2*_xlfn.NORM.DIST(0,$J59/2,$M59,TRUE))*$D59+($K59="Steady Growth")*(AND(W$6&gt;=$F59,W$6&lt;=$H59)*((W$6-$F59+1)/($J59*($J59+1)/2)*$D59))+($K59="custom")*CustCF!Q59</f>
        <v/>
      </c>
      <c r="X59" s="87">
        <f>($K59="Bell Curve")*(_xlfn.NORM.DIST(AND(X$6&gt;=$F59,X$6&lt;=$H59)*(X$6-$F59+1),$J59/2,$M59,TRUE)-_xlfn.NORM.DIST(AND(X$6&gt;=$F59,X$6&lt;=$H59)*(W$6-$F59+1),$J59/2,$M59,TRUE))/(1-2*_xlfn.NORM.DIST(0,$J59/2,$M59,TRUE))*$D59+($K59="Steady Growth")*(AND(X$6&gt;=$F59,X$6&lt;=$H59)*((X$6-$F59+1)/($J59*($J59+1)/2)*$D59))+($K59="custom")*CustCF!R59</f>
        <v/>
      </c>
      <c r="Y59" s="87">
        <f>($K59="Bell Curve")*(_xlfn.NORM.DIST(AND(Y$6&gt;=$F59,Y$6&lt;=$H59)*(Y$6-$F59+1),$J59/2,$M59,TRUE)-_xlfn.NORM.DIST(AND(Y$6&gt;=$F59,Y$6&lt;=$H59)*(X$6-$F59+1),$J59/2,$M59,TRUE))/(1-2*_xlfn.NORM.DIST(0,$J59/2,$M59,TRUE))*$D59+($K59="Steady Growth")*(AND(Y$6&gt;=$F59,Y$6&lt;=$H59)*((Y$6-$F59+1)/($J59*($J59+1)/2)*$D59))+($K59="custom")*CustCF!S59</f>
        <v/>
      </c>
      <c r="Z59" s="87">
        <f>($K59="Bell Curve")*(_xlfn.NORM.DIST(AND(Z$6&gt;=$F59,Z$6&lt;=$H59)*(Z$6-$F59+1),$J59/2,$M59,TRUE)-_xlfn.NORM.DIST(AND(Z$6&gt;=$F59,Z$6&lt;=$H59)*(Y$6-$F59+1),$J59/2,$M59,TRUE))/(1-2*_xlfn.NORM.DIST(0,$J59/2,$M59,TRUE))*$D59+($K59="Steady Growth")*(AND(Z$6&gt;=$F59,Z$6&lt;=$H59)*((Z$6-$F59+1)/($J59*($J59+1)/2)*$D59))+($K59="custom")*CustCF!T59</f>
        <v/>
      </c>
      <c r="AA59" s="87">
        <f>($K59="Bell Curve")*(_xlfn.NORM.DIST(AND(AA$6&gt;=$F59,AA$6&lt;=$H59)*(AA$6-$F59+1),$J59/2,$M59,TRUE)-_xlfn.NORM.DIST(AND(AA$6&gt;=$F59,AA$6&lt;=$H59)*(Z$6-$F59+1),$J59/2,$M59,TRUE))/(1-2*_xlfn.NORM.DIST(0,$J59/2,$M59,TRUE))*$D59+($K59="Steady Growth")*(AND(AA$6&gt;=$F59,AA$6&lt;=$H59)*((AA$6-$F59+1)/($J59*($J59+1)/2)*$D59))+($K59="custom")*CustCF!U59</f>
        <v/>
      </c>
      <c r="AB59" s="87">
        <f>($K59="Bell Curve")*(_xlfn.NORM.DIST(AND(AB$6&gt;=$F59,AB$6&lt;=$H59)*(AB$6-$F59+1),$J59/2,$M59,TRUE)-_xlfn.NORM.DIST(AND(AB$6&gt;=$F59,AB$6&lt;=$H59)*(AA$6-$F59+1),$J59/2,$M59,TRUE))/(1-2*_xlfn.NORM.DIST(0,$J59/2,$M59,TRUE))*$D59+($K59="Steady Growth")*(AND(AB$6&gt;=$F59,AB$6&lt;=$H59)*((AB$6-$F59+1)/($J59*($J59+1)/2)*$D59))+($K59="custom")*CustCF!V59</f>
        <v/>
      </c>
      <c r="AC59" s="87">
        <f>($K59="Bell Curve")*(_xlfn.NORM.DIST(AND(AC$6&gt;=$F59,AC$6&lt;=$H59)*(AC$6-$F59+1),$J59/2,$M59,TRUE)-_xlfn.NORM.DIST(AND(AC$6&gt;=$F59,AC$6&lt;=$H59)*(AB$6-$F59+1),$J59/2,$M59,TRUE))/(1-2*_xlfn.NORM.DIST(0,$J59/2,$M59,TRUE))*$D59+($K59="Steady Growth")*(AND(AC$6&gt;=$F59,AC$6&lt;=$H59)*((AC$6-$F59+1)/($J59*($J59+1)/2)*$D59))+($K59="custom")*CustCF!W59</f>
        <v/>
      </c>
      <c r="AD59" s="87">
        <f>($K59="Bell Curve")*(_xlfn.NORM.DIST(AND(AD$6&gt;=$F59,AD$6&lt;=$H59)*(AD$6-$F59+1),$J59/2,$M59,TRUE)-_xlfn.NORM.DIST(AND(AD$6&gt;=$F59,AD$6&lt;=$H59)*(AC$6-$F59+1),$J59/2,$M59,TRUE))/(1-2*_xlfn.NORM.DIST(0,$J59/2,$M59,TRUE))*$D59+($K59="Steady Growth")*(AND(AD$6&gt;=$F59,AD$6&lt;=$H59)*((AD$6-$F59+1)/($J59*($J59+1)/2)*$D59))+($K59="custom")*CustCF!X59</f>
        <v/>
      </c>
      <c r="AE59" s="87">
        <f>($K59="Bell Curve")*(_xlfn.NORM.DIST(AND(AE$6&gt;=$F59,AE$6&lt;=$H59)*(AE$6-$F59+1),$J59/2,$M59,TRUE)-_xlfn.NORM.DIST(AND(AE$6&gt;=$F59,AE$6&lt;=$H59)*(AD$6-$F59+1),$J59/2,$M59,TRUE))/(1-2*_xlfn.NORM.DIST(0,$J59/2,$M59,TRUE))*$D59+($K59="Steady Growth")*(AND(AE$6&gt;=$F59,AE$6&lt;=$H59)*((AE$6-$F59+1)/($J59*($J59+1)/2)*$D59))+($K59="custom")*CustCF!Y59</f>
        <v/>
      </c>
      <c r="AF59" s="87">
        <f>($K59="Bell Curve")*(_xlfn.NORM.DIST(AND(AF$6&gt;=$F59,AF$6&lt;=$H59)*(AF$6-$F59+1),$J59/2,$M59,TRUE)-_xlfn.NORM.DIST(AND(AF$6&gt;=$F59,AF$6&lt;=$H59)*(AE$6-$F59+1),$J59/2,$M59,TRUE))/(1-2*_xlfn.NORM.DIST(0,$J59/2,$M59,TRUE))*$D59+($K59="Steady Growth")*(AND(AF$6&gt;=$F59,AF$6&lt;=$H59)*((AF$6-$F59+1)/($J59*($J59+1)/2)*$D59))+($K59="custom")*CustCF!Z59</f>
        <v/>
      </c>
      <c r="AG59" s="87">
        <f>($K59="Bell Curve")*(_xlfn.NORM.DIST(AND(AG$6&gt;=$F59,AG$6&lt;=$H59)*(AG$6-$F59+1),$J59/2,$M59,TRUE)-_xlfn.NORM.DIST(AND(AG$6&gt;=$F59,AG$6&lt;=$H59)*(AF$6-$F59+1),$J59/2,$M59,TRUE))/(1-2*_xlfn.NORM.DIST(0,$J59/2,$M59,TRUE))*$D59+($K59="Steady Growth")*(AND(AG$6&gt;=$F59,AG$6&lt;=$H59)*((AG$6-$F59+1)/($J59*($J59+1)/2)*$D59))+($K59="custom")*CustCF!AA59</f>
        <v/>
      </c>
      <c r="AH59" s="87">
        <f>($K59="Bell Curve")*(_xlfn.NORM.DIST(AND(AH$6&gt;=$F59,AH$6&lt;=$H59)*(AH$6-$F59+1),$J59/2,$M59,TRUE)-_xlfn.NORM.DIST(AND(AH$6&gt;=$F59,AH$6&lt;=$H59)*(AG$6-$F59+1),$J59/2,$M59,TRUE))/(1-2*_xlfn.NORM.DIST(0,$J59/2,$M59,TRUE))*$D59+($K59="Steady Growth")*(AND(AH$6&gt;=$F59,AH$6&lt;=$H59)*((AH$6-$F59+1)/($J59*($J59+1)/2)*$D59))+($K59="custom")*CustCF!AB59</f>
        <v/>
      </c>
      <c r="AI59" s="87">
        <f>($K59="Bell Curve")*(_xlfn.NORM.DIST(AND(AI$6&gt;=$F59,AI$6&lt;=$H59)*(AI$6-$F59+1),$J59/2,$M59,TRUE)-_xlfn.NORM.DIST(AND(AI$6&gt;=$F59,AI$6&lt;=$H59)*(AH$6-$F59+1),$J59/2,$M59,TRUE))/(1-2*_xlfn.NORM.DIST(0,$J59/2,$M59,TRUE))*$D59+($K59="Steady Growth")*(AND(AI$6&gt;=$F59,AI$6&lt;=$H59)*((AI$6-$F59+1)/($J59*($J59+1)/2)*$D59))+($K59="custom")*CustCF!AC59</f>
        <v/>
      </c>
      <c r="AJ59" s="87">
        <f>($K59="Bell Curve")*(_xlfn.NORM.DIST(AND(AJ$6&gt;=$F59,AJ$6&lt;=$H59)*(AJ$6-$F59+1),$J59/2,$M59,TRUE)-_xlfn.NORM.DIST(AND(AJ$6&gt;=$F59,AJ$6&lt;=$H59)*(AI$6-$F59+1),$J59/2,$M59,TRUE))/(1-2*_xlfn.NORM.DIST(0,$J59/2,$M59,TRUE))*$D59+($K59="Steady Growth")*(AND(AJ$6&gt;=$F59,AJ$6&lt;=$H59)*((AJ$6-$F59+1)/($J59*($J59+1)/2)*$D59))+($K59="custom")*CustCF!AD59</f>
        <v/>
      </c>
      <c r="AK59" s="87">
        <f>($K59="Bell Curve")*(_xlfn.NORM.DIST(AND(AK$6&gt;=$F59,AK$6&lt;=$H59)*(AK$6-$F59+1),$J59/2,$M59,TRUE)-_xlfn.NORM.DIST(AND(AK$6&gt;=$F59,AK$6&lt;=$H59)*(AJ$6-$F59+1),$J59/2,$M59,TRUE))/(1-2*_xlfn.NORM.DIST(0,$J59/2,$M59,TRUE))*$D59+($K59="Steady Growth")*(AND(AK$6&gt;=$F59,AK$6&lt;=$H59)*((AK$6-$F59+1)/($J59*($J59+1)/2)*$D59))+($K59="custom")*CustCF!AE59</f>
        <v/>
      </c>
      <c r="AL59" s="87">
        <f>($K59="Bell Curve")*(_xlfn.NORM.DIST(AND(AL$6&gt;=$F59,AL$6&lt;=$H59)*(AL$6-$F59+1),$J59/2,$M59,TRUE)-_xlfn.NORM.DIST(AND(AL$6&gt;=$F59,AL$6&lt;=$H59)*(AK$6-$F59+1),$J59/2,$M59,TRUE))/(1-2*_xlfn.NORM.DIST(0,$J59/2,$M59,TRUE))*$D59+($K59="Steady Growth")*(AND(AL$6&gt;=$F59,AL$6&lt;=$H59)*((AL$6-$F59+1)/($J59*($J59+1)/2)*$D59))+($K59="custom")*CustCF!AF59</f>
        <v/>
      </c>
      <c r="AM59" s="87">
        <f>($K59="Bell Curve")*(_xlfn.NORM.DIST(AND(AM$6&gt;=$F59,AM$6&lt;=$H59)*(AM$6-$F59+1),$J59/2,$M59,TRUE)-_xlfn.NORM.DIST(AND(AM$6&gt;=$F59,AM$6&lt;=$H59)*(AL$6-$F59+1),$J59/2,$M59,TRUE))/(1-2*_xlfn.NORM.DIST(0,$J59/2,$M59,TRUE))*$D59+($K59="Steady Growth")*(AND(AM$6&gt;=$F59,AM$6&lt;=$H59)*((AM$6-$F59+1)/($J59*($J59+1)/2)*$D59))+($K59="custom")*CustCF!AG59</f>
        <v/>
      </c>
      <c r="AN59" s="87">
        <f>($K59="Bell Curve")*(_xlfn.NORM.DIST(AND(AN$6&gt;=$F59,AN$6&lt;=$H59)*(AN$6-$F59+1),$J59/2,$M59,TRUE)-_xlfn.NORM.DIST(AND(AN$6&gt;=$F59,AN$6&lt;=$H59)*(AM$6-$F59+1),$J59/2,$M59,TRUE))/(1-2*_xlfn.NORM.DIST(0,$J59/2,$M59,TRUE))*$D59+($K59="Steady Growth")*(AND(AN$6&gt;=$F59,AN$6&lt;=$H59)*((AN$6-$F59+1)/($J59*($J59+1)/2)*$D59))+($K59="custom")*CustCF!AH59</f>
        <v/>
      </c>
      <c r="AO59" s="87">
        <f>($K59="Bell Curve")*(_xlfn.NORM.DIST(AND(AO$6&gt;=$F59,AO$6&lt;=$H59)*(AO$6-$F59+1),$J59/2,$M59,TRUE)-_xlfn.NORM.DIST(AND(AO$6&gt;=$F59,AO$6&lt;=$H59)*(AN$6-$F59+1),$J59/2,$M59,TRUE))/(1-2*_xlfn.NORM.DIST(0,$J59/2,$M59,TRUE))*$D59+($K59="Steady Growth")*(AND(AO$6&gt;=$F59,AO$6&lt;=$H59)*((AO$6-$F59+1)/($J59*($J59+1)/2)*$D59))+($K59="custom")*CustCF!AI59</f>
        <v/>
      </c>
      <c r="AP59" s="87">
        <f>($K59="Bell Curve")*(_xlfn.NORM.DIST(AND(AP$6&gt;=$F59,AP$6&lt;=$H59)*(AP$6-$F59+1),$J59/2,$M59,TRUE)-_xlfn.NORM.DIST(AND(AP$6&gt;=$F59,AP$6&lt;=$H59)*(AO$6-$F59+1),$J59/2,$M59,TRUE))/(1-2*_xlfn.NORM.DIST(0,$J59/2,$M59,TRUE))*$D59+($K59="Steady Growth")*(AND(AP$6&gt;=$F59,AP$6&lt;=$H59)*((AP$6-$F59+1)/($J59*($J59+1)/2)*$D59))+($K59="custom")*CustCF!AJ59</f>
        <v/>
      </c>
      <c r="AQ59" s="87">
        <f>($K59="Bell Curve")*(_xlfn.NORM.DIST(AND(AQ$6&gt;=$F59,AQ$6&lt;=$H59)*(AQ$6-$F59+1),$J59/2,$M59,TRUE)-_xlfn.NORM.DIST(AND(AQ$6&gt;=$F59,AQ$6&lt;=$H59)*(AP$6-$F59+1),$J59/2,$M59,TRUE))/(1-2*_xlfn.NORM.DIST(0,$J59/2,$M59,TRUE))*$D59+($K59="Steady Growth")*(AND(AQ$6&gt;=$F59,AQ$6&lt;=$H59)*((AQ$6-$F59+1)/($J59*($J59+1)/2)*$D59))+($K59="custom")*CustCF!AK59</f>
        <v/>
      </c>
      <c r="AR59" s="87">
        <f>($K59="Bell Curve")*(_xlfn.NORM.DIST(AND(AR$6&gt;=$F59,AR$6&lt;=$H59)*(AR$6-$F59+1),$J59/2,$M59,TRUE)-_xlfn.NORM.DIST(AND(AR$6&gt;=$F59,AR$6&lt;=$H59)*(AQ$6-$F59+1),$J59/2,$M59,TRUE))/(1-2*_xlfn.NORM.DIST(0,$J59/2,$M59,TRUE))*$D59+($K59="Steady Growth")*(AND(AR$6&gt;=$F59,AR$6&lt;=$H59)*((AR$6-$F59+1)/($J59*($J59+1)/2)*$D59))+($K59="custom")*CustCF!AL59</f>
        <v/>
      </c>
      <c r="AS59" s="87">
        <f>($K59="Bell Curve")*(_xlfn.NORM.DIST(AND(AS$6&gt;=$F59,AS$6&lt;=$H59)*(AS$6-$F59+1),$J59/2,$M59,TRUE)-_xlfn.NORM.DIST(AND(AS$6&gt;=$F59,AS$6&lt;=$H59)*(AR$6-$F59+1),$J59/2,$M59,TRUE))/(1-2*_xlfn.NORM.DIST(0,$J59/2,$M59,TRUE))*$D59+($K59="Steady Growth")*(AND(AS$6&gt;=$F59,AS$6&lt;=$H59)*((AS$6-$F59+1)/($J59*($J59+1)/2)*$D59))+($K59="custom")*CustCF!AM59</f>
        <v/>
      </c>
      <c r="AT59" s="87">
        <f>($K59="Bell Curve")*(_xlfn.NORM.DIST(AND(AT$6&gt;=$F59,AT$6&lt;=$H59)*(AT$6-$F59+1),$J59/2,$M59,TRUE)-_xlfn.NORM.DIST(AND(AT$6&gt;=$F59,AT$6&lt;=$H59)*(AS$6-$F59+1),$J59/2,$M59,TRUE))/(1-2*_xlfn.NORM.DIST(0,$J59/2,$M59,TRUE))*$D59+($K59="Steady Growth")*(AND(AT$6&gt;=$F59,AT$6&lt;=$H59)*((AT$6-$F59+1)/($J59*($J59+1)/2)*$D59))+($K59="custom")*CustCF!AN59</f>
        <v/>
      </c>
      <c r="AU59" s="87">
        <f>($K59="Bell Curve")*(_xlfn.NORM.DIST(AND(AU$6&gt;=$F59,AU$6&lt;=$H59)*(AU$6-$F59+1),$J59/2,$M59,TRUE)-_xlfn.NORM.DIST(AND(AU$6&gt;=$F59,AU$6&lt;=$H59)*(AT$6-$F59+1),$J59/2,$M59,TRUE))/(1-2*_xlfn.NORM.DIST(0,$J59/2,$M59,TRUE))*$D59+($K59="Steady Growth")*(AND(AU$6&gt;=$F59,AU$6&lt;=$H59)*((AU$6-$F59+1)/($J59*($J59+1)/2)*$D59))+($K59="custom")*CustCF!AO59</f>
        <v/>
      </c>
      <c r="AV59" s="87">
        <f>($K59="Bell Curve")*(_xlfn.NORM.DIST(AND(AV$6&gt;=$F59,AV$6&lt;=$H59)*(AV$6-$F59+1),$J59/2,$M59,TRUE)-_xlfn.NORM.DIST(AND(AV$6&gt;=$F59,AV$6&lt;=$H59)*(AU$6-$F59+1),$J59/2,$M59,TRUE))/(1-2*_xlfn.NORM.DIST(0,$J59/2,$M59,TRUE))*$D59+($K59="Steady Growth")*(AND(AV$6&gt;=$F59,AV$6&lt;=$H59)*((AV$6-$F59+1)/($J59*($J59+1)/2)*$D59))+($K59="custom")*CustCF!AP59</f>
        <v/>
      </c>
      <c r="AW59" s="87">
        <f>($K59="Bell Curve")*(_xlfn.NORM.DIST(AND(AW$6&gt;=$F59,AW$6&lt;=$H59)*(AW$6-$F59+1),$J59/2,$M59,TRUE)-_xlfn.NORM.DIST(AND(AW$6&gt;=$F59,AW$6&lt;=$H59)*(AV$6-$F59+1),$J59/2,$M59,TRUE))/(1-2*_xlfn.NORM.DIST(0,$J59/2,$M59,TRUE))*$D59+($K59="Steady Growth")*(AND(AW$6&gt;=$F59,AW$6&lt;=$H59)*((AW$6-$F59+1)/($J59*($J59+1)/2)*$D59))+($K59="custom")*CustCF!AQ59</f>
        <v/>
      </c>
      <c r="AX59" s="87">
        <f>($K59="Bell Curve")*(_xlfn.NORM.DIST(AND(AX$6&gt;=$F59,AX$6&lt;=$H59)*(AX$6-$F59+1),$J59/2,$M59,TRUE)-_xlfn.NORM.DIST(AND(AX$6&gt;=$F59,AX$6&lt;=$H59)*(AW$6-$F59+1),$J59/2,$M59,TRUE))/(1-2*_xlfn.NORM.DIST(0,$J59/2,$M59,TRUE))*$D59+($K59="Steady Growth")*(AND(AX$6&gt;=$F59,AX$6&lt;=$H59)*((AX$6-$F59+1)/($J59*($J59+1)/2)*$D59))+($K59="custom")*CustCF!AR59</f>
        <v/>
      </c>
      <c r="AY59" s="87">
        <f>($K59="Bell Curve")*(_xlfn.NORM.DIST(AND(AY$6&gt;=$F59,AY$6&lt;=$H59)*(AY$6-$F59+1),$J59/2,$M59,TRUE)-_xlfn.NORM.DIST(AND(AY$6&gt;=$F59,AY$6&lt;=$H59)*(AX$6-$F59+1),$J59/2,$M59,TRUE))/(1-2*_xlfn.NORM.DIST(0,$J59/2,$M59,TRUE))*$D59+($K59="Steady Growth")*(AND(AY$6&gt;=$F59,AY$6&lt;=$H59)*((AY$6-$F59+1)/($J59*($J59+1)/2)*$D59))+($K59="custom")*CustCF!AS59</f>
        <v/>
      </c>
      <c r="AZ59" s="87">
        <f>($K59="Bell Curve")*(_xlfn.NORM.DIST(AND(AZ$6&gt;=$F59,AZ$6&lt;=$H59)*(AZ$6-$F59+1),$J59/2,$M59,TRUE)-_xlfn.NORM.DIST(AND(AZ$6&gt;=$F59,AZ$6&lt;=$H59)*(AY$6-$F59+1),$J59/2,$M59,TRUE))/(1-2*_xlfn.NORM.DIST(0,$J59/2,$M59,TRUE))*$D59+($K59="Steady Growth")*(AND(AZ$6&gt;=$F59,AZ$6&lt;=$H59)*((AZ$6-$F59+1)/($J59*($J59+1)/2)*$D59))+($K59="custom")*CustCF!AT59</f>
        <v/>
      </c>
      <c r="BA59" s="87">
        <f>($K59="Bell Curve")*(_xlfn.NORM.DIST(AND(BA$6&gt;=$F59,BA$6&lt;=$H59)*(BA$6-$F59+1),$J59/2,$M59,TRUE)-_xlfn.NORM.DIST(AND(BA$6&gt;=$F59,BA$6&lt;=$H59)*(AZ$6-$F59+1),$J59/2,$M59,TRUE))/(1-2*_xlfn.NORM.DIST(0,$J59/2,$M59,TRUE))*$D59+($K59="Steady Growth")*(AND(BA$6&gt;=$F59,BA$6&lt;=$H59)*((BA$6-$F59+1)/($J59*($J59+1)/2)*$D59))+($K59="custom")*CustCF!AU59</f>
        <v/>
      </c>
      <c r="BB59" s="87">
        <f>($K59="Bell Curve")*(_xlfn.NORM.DIST(AND(BB$6&gt;=$F59,BB$6&lt;=$H59)*(BB$6-$F59+1),$J59/2,$M59,TRUE)-_xlfn.NORM.DIST(AND(BB$6&gt;=$F59,BB$6&lt;=$H59)*(BA$6-$F59+1),$J59/2,$M59,TRUE))/(1-2*_xlfn.NORM.DIST(0,$J59/2,$M59,TRUE))*$D59+($K59="Steady Growth")*(AND(BB$6&gt;=$F59,BB$6&lt;=$H59)*((BB$6-$F59+1)/($J59*($J59+1)/2)*$D59))+($K59="custom")*CustCF!AV59</f>
        <v/>
      </c>
      <c r="BC59" s="87">
        <f>($K59="Bell Curve")*(_xlfn.NORM.DIST(AND(BC$6&gt;=$F59,BC$6&lt;=$H59)*(BC$6-$F59+1),$J59/2,$M59,TRUE)-_xlfn.NORM.DIST(AND(BC$6&gt;=$F59,BC$6&lt;=$H59)*(BB$6-$F59+1),$J59/2,$M59,TRUE))/(1-2*_xlfn.NORM.DIST(0,$J59/2,$M59,TRUE))*$D59+($K59="Steady Growth")*(AND(BC$6&gt;=$F59,BC$6&lt;=$H59)*((BC$6-$F59+1)/($J59*($J59+1)/2)*$D59))+($K59="custom")*CustCF!AW59</f>
        <v/>
      </c>
      <c r="BD59" s="87">
        <f>($K59="Bell Curve")*(_xlfn.NORM.DIST(AND(BD$6&gt;=$F59,BD$6&lt;=$H59)*(BD$6-$F59+1),$J59/2,$M59,TRUE)-_xlfn.NORM.DIST(AND(BD$6&gt;=$F59,BD$6&lt;=$H59)*(BC$6-$F59+1),$J59/2,$M59,TRUE))/(1-2*_xlfn.NORM.DIST(0,$J59/2,$M59,TRUE))*$D59+($K59="Steady Growth")*(AND(BD$6&gt;=$F59,BD$6&lt;=$H59)*((BD$6-$F59+1)/($J59*($J59+1)/2)*$D59))+($K59="custom")*CustCF!AX59</f>
        <v/>
      </c>
      <c r="BE59" s="87">
        <f>($K59="Bell Curve")*(_xlfn.NORM.DIST(AND(BE$6&gt;=$F59,BE$6&lt;=$H59)*(BE$6-$F59+1),$J59/2,$M59,TRUE)-_xlfn.NORM.DIST(AND(BE$6&gt;=$F59,BE$6&lt;=$H59)*(BD$6-$F59+1),$J59/2,$M59,TRUE))/(1-2*_xlfn.NORM.DIST(0,$J59/2,$M59,TRUE))*$D59+($K59="Steady Growth")*(AND(BE$6&gt;=$F59,BE$6&lt;=$H59)*((BE$6-$F59+1)/($J59*($J59+1)/2)*$D59))+($K59="custom")*CustCF!AY59</f>
        <v/>
      </c>
      <c r="BF59" s="87">
        <f>($K59="Bell Curve")*(_xlfn.NORM.DIST(AND(BF$6&gt;=$F59,BF$6&lt;=$H59)*(BF$6-$F59+1),$J59/2,$M59,TRUE)-_xlfn.NORM.DIST(AND(BF$6&gt;=$F59,BF$6&lt;=$H59)*(BE$6-$F59+1),$J59/2,$M59,TRUE))/(1-2*_xlfn.NORM.DIST(0,$J59/2,$M59,TRUE))*$D59+($K59="Steady Growth")*(AND(BF$6&gt;=$F59,BF$6&lt;=$H59)*((BF$6-$F59+1)/($J59*($J59+1)/2)*$D59))+($K59="custom")*CustCF!AZ59</f>
        <v/>
      </c>
      <c r="BG59" s="87">
        <f>($K59="Bell Curve")*(_xlfn.NORM.DIST(AND(BG$6&gt;=$F59,BG$6&lt;=$H59)*(BG$6-$F59+1),$J59/2,$M59,TRUE)-_xlfn.NORM.DIST(AND(BG$6&gt;=$F59,BG$6&lt;=$H59)*(BF$6-$F59+1),$J59/2,$M59,TRUE))/(1-2*_xlfn.NORM.DIST(0,$J59/2,$M59,TRUE))*$D59+($K59="Steady Growth")*(AND(BG$6&gt;=$F59,BG$6&lt;=$H59)*((BG$6-$F59+1)/($J59*($J59+1)/2)*$D59))+($K59="custom")*CustCF!BA59</f>
        <v/>
      </c>
      <c r="BH59" s="87">
        <f>($K59="Bell Curve")*(_xlfn.NORM.DIST(AND(BH$6&gt;=$F59,BH$6&lt;=$H59)*(BH$6-$F59+1),$J59/2,$M59,TRUE)-_xlfn.NORM.DIST(AND(BH$6&gt;=$F59,BH$6&lt;=$H59)*(BG$6-$F59+1),$J59/2,$M59,TRUE))/(1-2*_xlfn.NORM.DIST(0,$J59/2,$M59,TRUE))*$D59+($K59="Steady Growth")*(AND(BH$6&gt;=$F59,BH$6&lt;=$H59)*((BH$6-$F59+1)/($J59*($J59+1)/2)*$D59))+($K59="custom")*CustCF!BB59</f>
        <v/>
      </c>
      <c r="BI59" s="87">
        <f>($K59="Bell Curve")*(_xlfn.NORM.DIST(AND(BI$6&gt;=$F59,BI$6&lt;=$H59)*(BI$6-$F59+1),$J59/2,$M59,TRUE)-_xlfn.NORM.DIST(AND(BI$6&gt;=$F59,BI$6&lt;=$H59)*(BH$6-$F59+1),$J59/2,$M59,TRUE))/(1-2*_xlfn.NORM.DIST(0,$J59/2,$M59,TRUE))*$D59+($K59="Steady Growth")*(AND(BI$6&gt;=$F59,BI$6&lt;=$H59)*((BI$6-$F59+1)/($J59*($J59+1)/2)*$D59))+($K59="custom")*CustCF!BC59</f>
        <v/>
      </c>
      <c r="BJ59" s="87">
        <f>($K59="Bell Curve")*(_xlfn.NORM.DIST(AND(BJ$6&gt;=$F59,BJ$6&lt;=$H59)*(BJ$6-$F59+1),$J59/2,$M59,TRUE)-_xlfn.NORM.DIST(AND(BJ$6&gt;=$F59,BJ$6&lt;=$H59)*(BI$6-$F59+1),$J59/2,$M59,TRUE))/(1-2*_xlfn.NORM.DIST(0,$J59/2,$M59,TRUE))*$D59+($K59="Steady Growth")*(AND(BJ$6&gt;=$F59,BJ$6&lt;=$H59)*((BJ$6-$F59+1)/($J59*($J59+1)/2)*$D59))+($K59="custom")*CustCF!BD59</f>
        <v/>
      </c>
      <c r="BK59" s="87">
        <f>($K59="Bell Curve")*(_xlfn.NORM.DIST(AND(BK$6&gt;=$F59,BK$6&lt;=$H59)*(BK$6-$F59+1),$J59/2,$M59,TRUE)-_xlfn.NORM.DIST(AND(BK$6&gt;=$F59,BK$6&lt;=$H59)*(BJ$6-$F59+1),$J59/2,$M59,TRUE))/(1-2*_xlfn.NORM.DIST(0,$J59/2,$M59,TRUE))*$D59+($K59="Steady Growth")*(AND(BK$6&gt;=$F59,BK$6&lt;=$H59)*((BK$6-$F59+1)/($J59*($J59+1)/2)*$D59))+($K59="custom")*CustCF!BE59</f>
        <v/>
      </c>
      <c r="BL59" s="87">
        <f>($K59="Bell Curve")*(_xlfn.NORM.DIST(AND(BL$6&gt;=$F59,BL$6&lt;=$H59)*(BL$6-$F59+1),$J59/2,$M59,TRUE)-_xlfn.NORM.DIST(AND(BL$6&gt;=$F59,BL$6&lt;=$H59)*(BK$6-$F59+1),$J59/2,$M59,TRUE))/(1-2*_xlfn.NORM.DIST(0,$J59/2,$M59,TRUE))*$D59+($K59="Steady Growth")*(AND(BL$6&gt;=$F59,BL$6&lt;=$H59)*((BL$6-$F59+1)/($J59*($J59+1)/2)*$D59))+($K59="custom")*CustCF!BF59</f>
        <v/>
      </c>
      <c r="BM59" s="87">
        <f>($K59="Bell Curve")*(_xlfn.NORM.DIST(AND(BM$6&gt;=$F59,BM$6&lt;=$H59)*(BM$6-$F59+1),$J59/2,$M59,TRUE)-_xlfn.NORM.DIST(AND(BM$6&gt;=$F59,BM$6&lt;=$H59)*(BL$6-$F59+1),$J59/2,$M59,TRUE))/(1-2*_xlfn.NORM.DIST(0,$J59/2,$M59,TRUE))*$D59+($K59="Steady Growth")*(AND(BM$6&gt;=$F59,BM$6&lt;=$H59)*((BM$6-$F59+1)/($J59*($J59+1)/2)*$D59))+($K59="custom")*CustCF!BG59</f>
        <v/>
      </c>
      <c r="BN59" s="87">
        <f>($K59="Bell Curve")*(_xlfn.NORM.DIST(AND(BN$6&gt;=$F59,BN$6&lt;=$H59)*(BN$6-$F59+1),$J59/2,$M59,TRUE)-_xlfn.NORM.DIST(AND(BN$6&gt;=$F59,BN$6&lt;=$H59)*(BM$6-$F59+1),$J59/2,$M59,TRUE))/(1-2*_xlfn.NORM.DIST(0,$J59/2,$M59,TRUE))*$D59+($K59="Steady Growth")*(AND(BN$6&gt;=$F59,BN$6&lt;=$H59)*((BN$6-$F59+1)/($J59*($J59+1)/2)*$D59))+($K59="custom")*CustCF!BH59</f>
        <v/>
      </c>
      <c r="BO59" s="87">
        <f>($K59="Bell Curve")*(_xlfn.NORM.DIST(AND(BO$6&gt;=$F59,BO$6&lt;=$H59)*(BO$6-$F59+1),$J59/2,$M59,TRUE)-_xlfn.NORM.DIST(AND(BO$6&gt;=$F59,BO$6&lt;=$H59)*(BN$6-$F59+1),$J59/2,$M59,TRUE))/(1-2*_xlfn.NORM.DIST(0,$J59/2,$M59,TRUE))*$D59+($K59="Steady Growth")*(AND(BO$6&gt;=$F59,BO$6&lt;=$H59)*((BO$6-$F59+1)/($J59*($J59+1)/2)*$D59))+($K59="custom")*CustCF!BI59</f>
        <v/>
      </c>
      <c r="BP59" s="87">
        <f>($K59="Bell Curve")*(_xlfn.NORM.DIST(AND(BP$6&gt;=$F59,BP$6&lt;=$H59)*(BP$6-$F59+1),$J59/2,$M59,TRUE)-_xlfn.NORM.DIST(AND(BP$6&gt;=$F59,BP$6&lt;=$H59)*(BO$6-$F59+1),$J59/2,$M59,TRUE))/(1-2*_xlfn.NORM.DIST(0,$J59/2,$M59,TRUE))*$D59+($K59="Steady Growth")*(AND(BP$6&gt;=$F59,BP$6&lt;=$H59)*((BP$6-$F59+1)/($J59*($J59+1)/2)*$D59))+($K59="custom")*CustCF!BJ59</f>
        <v/>
      </c>
      <c r="BQ59" s="87">
        <f>($K59="Bell Curve")*(_xlfn.NORM.DIST(AND(BQ$6&gt;=$F59,BQ$6&lt;=$H59)*(BQ$6-$F59+1),$J59/2,$M59,TRUE)-_xlfn.NORM.DIST(AND(BQ$6&gt;=$F59,BQ$6&lt;=$H59)*(BP$6-$F59+1),$J59/2,$M59,TRUE))/(1-2*_xlfn.NORM.DIST(0,$J59/2,$M59,TRUE))*$D59+($K59="Steady Growth")*(AND(BQ$6&gt;=$F59,BQ$6&lt;=$H59)*((BQ$6-$F59+1)/($J59*($J59+1)/2)*$D59))+($K59="custom")*CustCF!BK59</f>
        <v/>
      </c>
      <c r="BR59" s="87">
        <f>($K59="Bell Curve")*(_xlfn.NORM.DIST(AND(BR$6&gt;=$F59,BR$6&lt;=$H59)*(BR$6-$F59+1),$J59/2,$M59,TRUE)-_xlfn.NORM.DIST(AND(BR$6&gt;=$F59,BR$6&lt;=$H59)*(BQ$6-$F59+1),$J59/2,$M59,TRUE))/(1-2*_xlfn.NORM.DIST(0,$J59/2,$M59,TRUE))*$D59+($K59="Steady Growth")*(AND(BR$6&gt;=$F59,BR$6&lt;=$H59)*((BR$6-$F59+1)/($J59*($J59+1)/2)*$D59))+($K59="custom")*CustCF!BL59</f>
        <v/>
      </c>
      <c r="BS59" s="87">
        <f>($K59="Bell Curve")*(_xlfn.NORM.DIST(AND(BS$6&gt;=$F59,BS$6&lt;=$H59)*(BS$6-$F59+1),$J59/2,$M59,TRUE)-_xlfn.NORM.DIST(AND(BS$6&gt;=$F59,BS$6&lt;=$H59)*(BR$6-$F59+1),$J59/2,$M59,TRUE))/(1-2*_xlfn.NORM.DIST(0,$J59/2,$M59,TRUE))*$D59+($K59="Steady Growth")*(AND(BS$6&gt;=$F59,BS$6&lt;=$H59)*((BS$6-$F59+1)/($J59*($J59+1)/2)*$D59))+($K59="custom")*CustCF!BM59</f>
        <v/>
      </c>
      <c r="BT59" s="87">
        <f>($K59="Bell Curve")*(_xlfn.NORM.DIST(AND(BT$6&gt;=$F59,BT$6&lt;=$H59)*(BT$6-$F59+1),$J59/2,$M59,TRUE)-_xlfn.NORM.DIST(AND(BT$6&gt;=$F59,BT$6&lt;=$H59)*(BS$6-$F59+1),$J59/2,$M59,TRUE))/(1-2*_xlfn.NORM.DIST(0,$J59/2,$M59,TRUE))*$D59+($K59="Steady Growth")*(AND(BT$6&gt;=$F59,BT$6&lt;=$H59)*((BT$6-$F59+1)/($J59*($J59+1)/2)*$D59))+($K59="custom")*CustCF!BN59</f>
        <v/>
      </c>
      <c r="BU59" s="87">
        <f>($K59="Bell Curve")*(_xlfn.NORM.DIST(AND(BU$6&gt;=$F59,BU$6&lt;=$H59)*(BU$6-$F59+1),$J59/2,$M59,TRUE)-_xlfn.NORM.DIST(AND(BU$6&gt;=$F59,BU$6&lt;=$H59)*(BT$6-$F59+1),$J59/2,$M59,TRUE))/(1-2*_xlfn.NORM.DIST(0,$J59/2,$M59,TRUE))*$D59+($K59="Steady Growth")*(AND(BU$6&gt;=$F59,BU$6&lt;=$H59)*((BU$6-$F59+1)/($J59*($J59+1)/2)*$D59))+($K59="custom")*CustCF!BO59</f>
        <v/>
      </c>
      <c r="BV59" s="87">
        <f>($K59="Bell Curve")*(_xlfn.NORM.DIST(AND(BV$6&gt;=$F59,BV$6&lt;=$H59)*(BV$6-$F59+1),$J59/2,$M59,TRUE)-_xlfn.NORM.DIST(AND(BV$6&gt;=$F59,BV$6&lt;=$H59)*(BU$6-$F59+1),$J59/2,$M59,TRUE))/(1-2*_xlfn.NORM.DIST(0,$J59/2,$M59,TRUE))*$D59+($K59="Steady Growth")*(AND(BV$6&gt;=$F59,BV$6&lt;=$H59)*((BV$6-$F59+1)/($J59*($J59+1)/2)*$D59))+($K59="custom")*CustCF!BP59</f>
        <v/>
      </c>
      <c r="BW59" s="87">
        <f>($K59="Bell Curve")*(_xlfn.NORM.DIST(AND(BW$6&gt;=$F59,BW$6&lt;=$H59)*(BW$6-$F59+1),$J59/2,$M59,TRUE)-_xlfn.NORM.DIST(AND(BW$6&gt;=$F59,BW$6&lt;=$H59)*(BV$6-$F59+1),$J59/2,$M59,TRUE))/(1-2*_xlfn.NORM.DIST(0,$J59/2,$M59,TRUE))*$D59+($K59="Steady Growth")*(AND(BW$6&gt;=$F59,BW$6&lt;=$H59)*((BW$6-$F59+1)/($J59*($J59+1)/2)*$D59))+($K59="custom")*CustCF!BQ59</f>
        <v/>
      </c>
      <c r="BX59" s="87">
        <f>($K59="Bell Curve")*(_xlfn.NORM.DIST(AND(BX$6&gt;=$F59,BX$6&lt;=$H59)*(BX$6-$F59+1),$J59/2,$M59,TRUE)-_xlfn.NORM.DIST(AND(BX$6&gt;=$F59,BX$6&lt;=$H59)*(BW$6-$F59+1),$J59/2,$M59,TRUE))/(1-2*_xlfn.NORM.DIST(0,$J59/2,$M59,TRUE))*$D59+($K59="Steady Growth")*(AND(BX$6&gt;=$F59,BX$6&lt;=$H59)*((BX$6-$F59+1)/($J59*($J59+1)/2)*$D59))+($K59="custom")*CustCF!BR59</f>
        <v/>
      </c>
      <c r="BY59" s="87">
        <f>($K59="Bell Curve")*(_xlfn.NORM.DIST(AND(BY$6&gt;=$F59,BY$6&lt;=$H59)*(BY$6-$F59+1),$J59/2,$M59,TRUE)-_xlfn.NORM.DIST(AND(BY$6&gt;=$F59,BY$6&lt;=$H59)*(BX$6-$F59+1),$J59/2,$M59,TRUE))/(1-2*_xlfn.NORM.DIST(0,$J59/2,$M59,TRUE))*$D59+($K59="Steady Growth")*(AND(BY$6&gt;=$F59,BY$6&lt;=$H59)*((BY$6-$F59+1)/($J59*($J59+1)/2)*$D59))+($K59="custom")*CustCF!BS59</f>
        <v/>
      </c>
      <c r="BZ59" s="87">
        <f>($K59="Bell Curve")*(_xlfn.NORM.DIST(AND(BZ$6&gt;=$F59,BZ$6&lt;=$H59)*(BZ$6-$F59+1),$J59/2,$M59,TRUE)-_xlfn.NORM.DIST(AND(BZ$6&gt;=$F59,BZ$6&lt;=$H59)*(BY$6-$F59+1),$J59/2,$M59,TRUE))/(1-2*_xlfn.NORM.DIST(0,$J59/2,$M59,TRUE))*$D59+($K59="Steady Growth")*(AND(BZ$6&gt;=$F59,BZ$6&lt;=$H59)*((BZ$6-$F59+1)/($J59*($J59+1)/2)*$D59))+($K59="custom")*CustCF!BT59</f>
        <v/>
      </c>
      <c r="CA59" s="87">
        <f>($K59="Bell Curve")*(_xlfn.NORM.DIST(AND(CA$6&gt;=$F59,CA$6&lt;=$H59)*(CA$6-$F59+1),$J59/2,$M59,TRUE)-_xlfn.NORM.DIST(AND(CA$6&gt;=$F59,CA$6&lt;=$H59)*(BZ$6-$F59+1),$J59/2,$M59,TRUE))/(1-2*_xlfn.NORM.DIST(0,$J59/2,$M59,TRUE))*$D59+($K59="Steady Growth")*(AND(CA$6&gt;=$F59,CA$6&lt;=$H59)*((CA$6-$F59+1)/($J59*($J59+1)/2)*$D59))+($K59="custom")*CustCF!BU59</f>
        <v/>
      </c>
      <c r="CB59" s="87">
        <f>($K59="Bell Curve")*(_xlfn.NORM.DIST(AND(CB$6&gt;=$F59,CB$6&lt;=$H59)*(CB$6-$F59+1),$J59/2,$M59,TRUE)-_xlfn.NORM.DIST(AND(CB$6&gt;=$F59,CB$6&lt;=$H59)*(CA$6-$F59+1),$J59/2,$M59,TRUE))/(1-2*_xlfn.NORM.DIST(0,$J59/2,$M59,TRUE))*$D59+($K59="Steady Growth")*(AND(CB$6&gt;=$F59,CB$6&lt;=$H59)*((CB$6-$F59+1)/($J59*($J59+1)/2)*$D59))+($K59="custom")*CustCF!BV59</f>
        <v/>
      </c>
      <c r="CC59" s="87">
        <f>($K59="Bell Curve")*(_xlfn.NORM.DIST(AND(CC$6&gt;=$F59,CC$6&lt;=$H59)*(CC$6-$F59+1),$J59/2,$M59,TRUE)-_xlfn.NORM.DIST(AND(CC$6&gt;=$F59,CC$6&lt;=$H59)*(CB$6-$F59+1),$J59/2,$M59,TRUE))/(1-2*_xlfn.NORM.DIST(0,$J59/2,$M59,TRUE))*$D59+($K59="Steady Growth")*(AND(CC$6&gt;=$F59,CC$6&lt;=$H59)*((CC$6-$F59+1)/($J59*($J59+1)/2)*$D59))+($K59="custom")*CustCF!BW59</f>
        <v/>
      </c>
      <c r="CD59" s="87">
        <f>($K59="Bell Curve")*(_xlfn.NORM.DIST(AND(CD$6&gt;=$F59,CD$6&lt;=$H59)*(CD$6-$F59+1),$J59/2,$M59,TRUE)-_xlfn.NORM.DIST(AND(CD$6&gt;=$F59,CD$6&lt;=$H59)*(CC$6-$F59+1),$J59/2,$M59,TRUE))/(1-2*_xlfn.NORM.DIST(0,$J59/2,$M59,TRUE))*$D59+($K59="Steady Growth")*(AND(CD$6&gt;=$F59,CD$6&lt;=$H59)*((CD$6-$F59+1)/($J59*($J59+1)/2)*$D59))+($K59="custom")*CustCF!BX59</f>
        <v/>
      </c>
      <c r="CE59" s="87">
        <f>($K59="Bell Curve")*(_xlfn.NORM.DIST(AND(CE$6&gt;=$F59,CE$6&lt;=$H59)*(CE$6-$F59+1),$J59/2,$M59,TRUE)-_xlfn.NORM.DIST(AND(CE$6&gt;=$F59,CE$6&lt;=$H59)*(CD$6-$F59+1),$J59/2,$M59,TRUE))/(1-2*_xlfn.NORM.DIST(0,$J59/2,$M59,TRUE))*$D59+($K59="Steady Growth")*(AND(CE$6&gt;=$F59,CE$6&lt;=$H59)*((CE$6-$F59+1)/($J59*($J59+1)/2)*$D59))+($K59="custom")*CustCF!BY59</f>
        <v/>
      </c>
      <c r="CF59" s="87">
        <f>($K59="Bell Curve")*(_xlfn.NORM.DIST(AND(CF$6&gt;=$F59,CF$6&lt;=$H59)*(CF$6-$F59+1),$J59/2,$M59,TRUE)-_xlfn.NORM.DIST(AND(CF$6&gt;=$F59,CF$6&lt;=$H59)*(CE$6-$F59+1),$J59/2,$M59,TRUE))/(1-2*_xlfn.NORM.DIST(0,$J59/2,$M59,TRUE))*$D59+($K59="Steady Growth")*(AND(CF$6&gt;=$F59,CF$6&lt;=$H59)*((CF$6-$F59+1)/($J59*($J59+1)/2)*$D59))+($K59="custom")*CustCF!BZ59</f>
        <v/>
      </c>
      <c r="CG59" s="87">
        <f>($K59="Bell Curve")*(_xlfn.NORM.DIST(AND(CG$6&gt;=$F59,CG$6&lt;=$H59)*(CG$6-$F59+1),$J59/2,$M59,TRUE)-_xlfn.NORM.DIST(AND(CG$6&gt;=$F59,CG$6&lt;=$H59)*(CF$6-$F59+1),$J59/2,$M59,TRUE))/(1-2*_xlfn.NORM.DIST(0,$J59/2,$M59,TRUE))*$D59+($K59="Steady Growth")*(AND(CG$6&gt;=$F59,CG$6&lt;=$H59)*((CG$6-$F59+1)/($J59*($J59+1)/2)*$D59))+($K59="custom")*CustCF!CA59</f>
        <v/>
      </c>
      <c r="CH59" s="87">
        <f>($K59="Bell Curve")*(_xlfn.NORM.DIST(AND(CH$6&gt;=$F59,CH$6&lt;=$H59)*(CH$6-$F59+1),$J59/2,$M59,TRUE)-_xlfn.NORM.DIST(AND(CH$6&gt;=$F59,CH$6&lt;=$H59)*(CG$6-$F59+1),$J59/2,$M59,TRUE))/(1-2*_xlfn.NORM.DIST(0,$J59/2,$M59,TRUE))*$D59+($K59="Steady Growth")*(AND(CH$6&gt;=$F59,CH$6&lt;=$H59)*((CH$6-$F59+1)/($J59*($J59+1)/2)*$D59))+($K59="custom")*CustCF!CB59</f>
        <v/>
      </c>
      <c r="CI59" s="87">
        <f>($K59="Bell Curve")*(_xlfn.NORM.DIST(AND(CI$6&gt;=$F59,CI$6&lt;=$H59)*(CI$6-$F59+1),$J59/2,$M59,TRUE)-_xlfn.NORM.DIST(AND(CI$6&gt;=$F59,CI$6&lt;=$H59)*(CH$6-$F59+1),$J59/2,$M59,TRUE))/(1-2*_xlfn.NORM.DIST(0,$J59/2,$M59,TRUE))*$D59+($K59="Steady Growth")*(AND(CI$6&gt;=$F59,CI$6&lt;=$H59)*((CI$6-$F59+1)/($J59*($J59+1)/2)*$D59))+($K59="custom")*CustCF!CC59</f>
        <v/>
      </c>
      <c r="CJ59" s="87">
        <f>($K59="Bell Curve")*(_xlfn.NORM.DIST(AND(CJ$6&gt;=$F59,CJ$6&lt;=$H59)*(CJ$6-$F59+1),$J59/2,$M59,TRUE)-_xlfn.NORM.DIST(AND(CJ$6&gt;=$F59,CJ$6&lt;=$H59)*(CI$6-$F59+1),$J59/2,$M59,TRUE))/(1-2*_xlfn.NORM.DIST(0,$J59/2,$M59,TRUE))*$D59+($K59="Steady Growth")*(AND(CJ$6&gt;=$F59,CJ$6&lt;=$H59)*((CJ$6-$F59+1)/($J59*($J59+1)/2)*$D59))+($K59="custom")*CustCF!CD59</f>
        <v/>
      </c>
      <c r="CK59" s="87">
        <f>($K59="Bell Curve")*(_xlfn.NORM.DIST(AND(CK$6&gt;=$F59,CK$6&lt;=$H59)*(CK$6-$F59+1),$J59/2,$M59,TRUE)-_xlfn.NORM.DIST(AND(CK$6&gt;=$F59,CK$6&lt;=$H59)*(CJ$6-$F59+1),$J59/2,$M59,TRUE))/(1-2*_xlfn.NORM.DIST(0,$J59/2,$M59,TRUE))*$D59+($K59="Steady Growth")*(AND(CK$6&gt;=$F59,CK$6&lt;=$H59)*((CK$6-$F59+1)/($J59*($J59+1)/2)*$D59))+($K59="custom")*CustCF!CE59</f>
        <v/>
      </c>
      <c r="CL59" s="87">
        <f>($K59="Bell Curve")*(_xlfn.NORM.DIST(AND(CL$6&gt;=$F59,CL$6&lt;=$H59)*(CL$6-$F59+1),$J59/2,$M59,TRUE)-_xlfn.NORM.DIST(AND(CL$6&gt;=$F59,CL$6&lt;=$H59)*(CK$6-$F59+1),$J59/2,$M59,TRUE))/(1-2*_xlfn.NORM.DIST(0,$J59/2,$M59,TRUE))*$D59+($K59="Steady Growth")*(AND(CL$6&gt;=$F59,CL$6&lt;=$H59)*((CL$6-$F59+1)/($J59*($J59+1)/2)*$D59))+($K59="custom")*CustCF!CF59</f>
        <v/>
      </c>
      <c r="CM59" s="87">
        <f>($K59="Bell Curve")*(_xlfn.NORM.DIST(AND(CM$6&gt;=$F59,CM$6&lt;=$H59)*(CM$6-$F59+1),$J59/2,$M59,TRUE)-_xlfn.NORM.DIST(AND(CM$6&gt;=$F59,CM$6&lt;=$H59)*(CL$6-$F59+1),$J59/2,$M59,TRUE))/(1-2*_xlfn.NORM.DIST(0,$J59/2,$M59,TRUE))*$D59+($K59="Steady Growth")*(AND(CM$6&gt;=$F59,CM$6&lt;=$H59)*((CM$6-$F59+1)/($J59*($J59+1)/2)*$D59))+($K59="custom")*CustCF!CG59</f>
        <v/>
      </c>
      <c r="CN59" s="87">
        <f>($K59="Bell Curve")*(_xlfn.NORM.DIST(AND(CN$6&gt;=$F59,CN$6&lt;=$H59)*(CN$6-$F59+1),$J59/2,$M59,TRUE)-_xlfn.NORM.DIST(AND(CN$6&gt;=$F59,CN$6&lt;=$H59)*(CM$6-$F59+1),$J59/2,$M59,TRUE))/(1-2*_xlfn.NORM.DIST(0,$J59/2,$M59,TRUE))*$D59+($K59="Steady Growth")*(AND(CN$6&gt;=$F59,CN$6&lt;=$H59)*((CN$6-$F59+1)/($J59*($J59+1)/2)*$D59))+($K59="custom")*CustCF!CH59</f>
        <v/>
      </c>
      <c r="CO59" s="87">
        <f>($K59="Bell Curve")*(_xlfn.NORM.DIST(AND(CO$6&gt;=$F59,CO$6&lt;=$H59)*(CO$6-$F59+1),$J59/2,$M59,TRUE)-_xlfn.NORM.DIST(AND(CO$6&gt;=$F59,CO$6&lt;=$H59)*(CN$6-$F59+1),$J59/2,$M59,TRUE))/(1-2*_xlfn.NORM.DIST(0,$J59/2,$M59,TRUE))*$D59+($K59="Steady Growth")*(AND(CO$6&gt;=$F59,CO$6&lt;=$H59)*((CO$6-$F59+1)/($J59*($J59+1)/2)*$D59))+($K59="custom")*CustCF!CI59</f>
        <v/>
      </c>
      <c r="CP59" s="87">
        <f>($K59="Bell Curve")*(_xlfn.NORM.DIST(AND(CP$6&gt;=$F59,CP$6&lt;=$H59)*(CP$6-$F59+1),$J59/2,$M59,TRUE)-_xlfn.NORM.DIST(AND(CP$6&gt;=$F59,CP$6&lt;=$H59)*(CO$6-$F59+1),$J59/2,$M59,TRUE))/(1-2*_xlfn.NORM.DIST(0,$J59/2,$M59,TRUE))*$D59+($K59="Steady Growth")*(AND(CP$6&gt;=$F59,CP$6&lt;=$H59)*((CP$6-$F59+1)/($J59*($J59+1)/2)*$D59))+($K59="custom")*CustCF!CJ59</f>
        <v/>
      </c>
      <c r="CQ59" s="87">
        <f>($K59="Bell Curve")*(_xlfn.NORM.DIST(AND(CQ$6&gt;=$F59,CQ$6&lt;=$H59)*(CQ$6-$F59+1),$J59/2,$M59,TRUE)-_xlfn.NORM.DIST(AND(CQ$6&gt;=$F59,CQ$6&lt;=$H59)*(CP$6-$F59+1),$J59/2,$M59,TRUE))/(1-2*_xlfn.NORM.DIST(0,$J59/2,$M59,TRUE))*$D59+($K59="Steady Growth")*(AND(CQ$6&gt;=$F59,CQ$6&lt;=$H59)*((CQ$6-$F59+1)/($J59*($J59+1)/2)*$D59))+($K59="custom")*CustCF!CK59</f>
        <v/>
      </c>
      <c r="CR59" s="87">
        <f>($K59="Bell Curve")*(_xlfn.NORM.DIST(AND(CR$6&gt;=$F59,CR$6&lt;=$H59)*(CR$6-$F59+1),$J59/2,$M59,TRUE)-_xlfn.NORM.DIST(AND(CR$6&gt;=$F59,CR$6&lt;=$H59)*(CQ$6-$F59+1),$J59/2,$M59,TRUE))/(1-2*_xlfn.NORM.DIST(0,$J59/2,$M59,TRUE))*$D59+($K59="Steady Growth")*(AND(CR$6&gt;=$F59,CR$6&lt;=$H59)*((CR$6-$F59+1)/($J59*($J59+1)/2)*$D59))+($K59="custom")*CustCF!CL59</f>
        <v/>
      </c>
      <c r="CS59" s="87">
        <f>($K59="Bell Curve")*(_xlfn.NORM.DIST(AND(CS$6&gt;=$F59,CS$6&lt;=$H59)*(CS$6-$F59+1),$J59/2,$M59,TRUE)-_xlfn.NORM.DIST(AND(CS$6&gt;=$F59,CS$6&lt;=$H59)*(CR$6-$F59+1),$J59/2,$M59,TRUE))/(1-2*_xlfn.NORM.DIST(0,$J59/2,$M59,TRUE))*$D59+($K59="Steady Growth")*(AND(CS$6&gt;=$F59,CS$6&lt;=$H59)*((CS$6-$F59+1)/($J59*($J59+1)/2)*$D59))+($K59="custom")*CustCF!CM59</f>
        <v/>
      </c>
      <c r="CT59" s="87">
        <f>($K59="Bell Curve")*(_xlfn.NORM.DIST(AND(CT$6&gt;=$F59,CT$6&lt;=$H59)*(CT$6-$F59+1),$J59/2,$M59,TRUE)-_xlfn.NORM.DIST(AND(CT$6&gt;=$F59,CT$6&lt;=$H59)*(CS$6-$F59+1),$J59/2,$M59,TRUE))/(1-2*_xlfn.NORM.DIST(0,$J59/2,$M59,TRUE))*$D59+($K59="Steady Growth")*(AND(CT$6&gt;=$F59,CT$6&lt;=$H59)*((CT$6-$F59+1)/($J59*($J59+1)/2)*$D59))+($K59="custom")*CustCF!CN59</f>
        <v/>
      </c>
      <c r="CU59" s="87">
        <f>($K59="Bell Curve")*(_xlfn.NORM.DIST(AND(CU$6&gt;=$F59,CU$6&lt;=$H59)*(CU$6-$F59+1),$J59/2,$M59,TRUE)-_xlfn.NORM.DIST(AND(CU$6&gt;=$F59,CU$6&lt;=$H59)*(CT$6-$F59+1),$J59/2,$M59,TRUE))/(1-2*_xlfn.NORM.DIST(0,$J59/2,$M59,TRUE))*$D59+($K59="Steady Growth")*(AND(CU$6&gt;=$F59,CU$6&lt;=$H59)*((CU$6-$F59+1)/($J59*($J59+1)/2)*$D59))+($K59="custom")*CustCF!CO59</f>
        <v/>
      </c>
      <c r="CV59" s="87">
        <f>($K59="Bell Curve")*(_xlfn.NORM.DIST(AND(CV$6&gt;=$F59,CV$6&lt;=$H59)*(CV$6-$F59+1),$J59/2,$M59,TRUE)-_xlfn.NORM.DIST(AND(CV$6&gt;=$F59,CV$6&lt;=$H59)*(CU$6-$F59+1),$J59/2,$M59,TRUE))/(1-2*_xlfn.NORM.DIST(0,$J59/2,$M59,TRUE))*$D59+($K59="Steady Growth")*(AND(CV$6&gt;=$F59,CV$6&lt;=$H59)*((CV$6-$F59+1)/($J59*($J59+1)/2)*$D59))+($K59="custom")*CustCF!CP59</f>
        <v/>
      </c>
      <c r="CW59" s="87">
        <f>($K59="Bell Curve")*(_xlfn.NORM.DIST(AND(CW$6&gt;=$F59,CW$6&lt;=$H59)*(CW$6-$F59+1),$J59/2,$M59,TRUE)-_xlfn.NORM.DIST(AND(CW$6&gt;=$F59,CW$6&lt;=$H59)*(CV$6-$F59+1),$J59/2,$M59,TRUE))/(1-2*_xlfn.NORM.DIST(0,$J59/2,$M59,TRUE))*$D59+($K59="Steady Growth")*(AND(CW$6&gt;=$F59,CW$6&lt;=$H59)*((CW$6-$F59+1)/($J59*($J59+1)/2)*$D59))+($K59="custom")*CustCF!CQ59</f>
        <v/>
      </c>
      <c r="CX59" s="87">
        <f>($K59="Bell Curve")*(_xlfn.NORM.DIST(AND(CX$6&gt;=$F59,CX$6&lt;=$H59)*(CX$6-$F59+1),$J59/2,$M59,TRUE)-_xlfn.NORM.DIST(AND(CX$6&gt;=$F59,CX$6&lt;=$H59)*(CW$6-$F59+1),$J59/2,$M59,TRUE))/(1-2*_xlfn.NORM.DIST(0,$J59/2,$M59,TRUE))*$D59+($K59="Steady Growth")*(AND(CX$6&gt;=$F59,CX$6&lt;=$H59)*((CX$6-$F59+1)/($J59*($J59+1)/2)*$D59))+($K59="custom")*CustCF!CR59</f>
        <v/>
      </c>
      <c r="CY59" s="87">
        <f>($K59="Bell Curve")*(_xlfn.NORM.DIST(AND(CY$6&gt;=$F59,CY$6&lt;=$H59)*(CY$6-$F59+1),$J59/2,$M59,TRUE)-_xlfn.NORM.DIST(AND(CY$6&gt;=$F59,CY$6&lt;=$H59)*(CX$6-$F59+1),$J59/2,$M59,TRUE))/(1-2*_xlfn.NORM.DIST(0,$J59/2,$M59,TRUE))*$D59+($K59="Steady Growth")*(AND(CY$6&gt;=$F59,CY$6&lt;=$H59)*((CY$6-$F59+1)/($J59*($J59+1)/2)*$D59))+($K59="custom")*CustCF!CS59</f>
        <v/>
      </c>
      <c r="CZ59" s="87">
        <f>($K59="Bell Curve")*(_xlfn.NORM.DIST(AND(CZ$6&gt;=$F59,CZ$6&lt;=$H59)*(CZ$6-$F59+1),$J59/2,$M59,TRUE)-_xlfn.NORM.DIST(AND(CZ$6&gt;=$F59,CZ$6&lt;=$H59)*(CY$6-$F59+1),$J59/2,$M59,TRUE))/(1-2*_xlfn.NORM.DIST(0,$J59/2,$M59,TRUE))*$D59+($K59="Steady Growth")*(AND(CZ$6&gt;=$F59,CZ$6&lt;=$H59)*((CZ$6-$F59+1)/($J59*($J59+1)/2)*$D59))+($K59="custom")*CustCF!CT59</f>
        <v/>
      </c>
      <c r="DA59" s="87">
        <f>($K59="Bell Curve")*(_xlfn.NORM.DIST(AND(DA$6&gt;=$F59,DA$6&lt;=$H59)*(DA$6-$F59+1),$J59/2,$M59,TRUE)-_xlfn.NORM.DIST(AND(DA$6&gt;=$F59,DA$6&lt;=$H59)*(CZ$6-$F59+1),$J59/2,$M59,TRUE))/(1-2*_xlfn.NORM.DIST(0,$J59/2,$M59,TRUE))*$D59+($K59="Steady Growth")*(AND(DA$6&gt;=$F59,DA$6&lt;=$H59)*((DA$6-$F59+1)/($J59*($J59+1)/2)*$D59))+($K59="custom")*CustCF!CU59</f>
        <v/>
      </c>
      <c r="DB59" s="87">
        <f>($K59="Bell Curve")*(_xlfn.NORM.DIST(AND(DB$6&gt;=$F59,DB$6&lt;=$H59)*(DB$6-$F59+1),$J59/2,$M59,TRUE)-_xlfn.NORM.DIST(AND(DB$6&gt;=$F59,DB$6&lt;=$H59)*(DA$6-$F59+1),$J59/2,$M59,TRUE))/(1-2*_xlfn.NORM.DIST(0,$J59/2,$M59,TRUE))*$D59+($K59="Steady Growth")*(AND(DB$6&gt;=$F59,DB$6&lt;=$H59)*((DB$6-$F59+1)/($J59*($J59+1)/2)*$D59))+($K59="custom")*CustCF!CV59</f>
        <v/>
      </c>
      <c r="DC59" s="87">
        <f>($K59="Bell Curve")*(_xlfn.NORM.DIST(AND(DC$6&gt;=$F59,DC$6&lt;=$H59)*(DC$6-$F59+1),$J59/2,$M59,TRUE)-_xlfn.NORM.DIST(AND(DC$6&gt;=$F59,DC$6&lt;=$H59)*(DB$6-$F59+1),$J59/2,$M59,TRUE))/(1-2*_xlfn.NORM.DIST(0,$J59/2,$M59,TRUE))*$D59+($K59="Steady Growth")*(AND(DC$6&gt;=$F59,DC$6&lt;=$H59)*((DC$6-$F59+1)/($J59*($J59+1)/2)*$D59))+($K59="custom")*CustCF!CW59</f>
        <v/>
      </c>
      <c r="DD59" s="87">
        <f>($K59="Bell Curve")*(_xlfn.NORM.DIST(AND(DD$6&gt;=$F59,DD$6&lt;=$H59)*(DD$6-$F59+1),$J59/2,$M59,TRUE)-_xlfn.NORM.DIST(AND(DD$6&gt;=$F59,DD$6&lt;=$H59)*(DC$6-$F59+1),$J59/2,$M59,TRUE))/(1-2*_xlfn.NORM.DIST(0,$J59/2,$M59,TRUE))*$D59+($K59="Steady Growth")*(AND(DD$6&gt;=$F59,DD$6&lt;=$H59)*((DD$6-$F59+1)/($J59*($J59+1)/2)*$D59))+($K59="custom")*CustCF!CX59</f>
        <v/>
      </c>
      <c r="DE59" s="87">
        <f>($K59="Bell Curve")*(_xlfn.NORM.DIST(AND(DE$6&gt;=$F59,DE$6&lt;=$H59)*(DE$6-$F59+1),$J59/2,$M59,TRUE)-_xlfn.NORM.DIST(AND(DE$6&gt;=$F59,DE$6&lt;=$H59)*(DD$6-$F59+1),$J59/2,$M59,TRUE))/(1-2*_xlfn.NORM.DIST(0,$J59/2,$M59,TRUE))*$D59+($K59="Steady Growth")*(AND(DE$6&gt;=$F59,DE$6&lt;=$H59)*((DE$6-$F59+1)/($J59*($J59+1)/2)*$D59))+($K59="custom")*CustCF!CY59</f>
        <v/>
      </c>
      <c r="DF59" s="87">
        <f>($K59="Bell Curve")*(_xlfn.NORM.DIST(AND(DF$6&gt;=$F59,DF$6&lt;=$H59)*(DF$6-$F59+1),$J59/2,$M59,TRUE)-_xlfn.NORM.DIST(AND(DF$6&gt;=$F59,DF$6&lt;=$H59)*(DE$6-$F59+1),$J59/2,$M59,TRUE))/(1-2*_xlfn.NORM.DIST(0,$J59/2,$M59,TRUE))*$D59+($K59="Steady Growth")*(AND(DF$6&gt;=$F59,DF$6&lt;=$H59)*((DF$6-$F59+1)/($J59*($J59+1)/2)*$D59))+($K59="custom")*CustCF!CZ59</f>
        <v/>
      </c>
      <c r="DG59" s="87">
        <f>($K59="Bell Curve")*(_xlfn.NORM.DIST(AND(DG$6&gt;=$F59,DG$6&lt;=$H59)*(DG$6-$F59+1),$J59/2,$M59,TRUE)-_xlfn.NORM.DIST(AND(DG$6&gt;=$F59,DG$6&lt;=$H59)*(DF$6-$F59+1),$J59/2,$M59,TRUE))/(1-2*_xlfn.NORM.DIST(0,$J59/2,$M59,TRUE))*$D59+($K59="Steady Growth")*(AND(DG$6&gt;=$F59,DG$6&lt;=$H59)*((DG$6-$F59+1)/($J59*($J59+1)/2)*$D59))+($K59="custom")*CustCF!DA59</f>
        <v/>
      </c>
      <c r="DH59" s="87">
        <f>($K59="Bell Curve")*(_xlfn.NORM.DIST(AND(DH$6&gt;=$F59,DH$6&lt;=$H59)*(DH$6-$F59+1),$J59/2,$M59,TRUE)-_xlfn.NORM.DIST(AND(DH$6&gt;=$F59,DH$6&lt;=$H59)*(DG$6-$F59+1),$J59/2,$M59,TRUE))/(1-2*_xlfn.NORM.DIST(0,$J59/2,$M59,TRUE))*$D59+($K59="Steady Growth")*(AND(DH$6&gt;=$F59,DH$6&lt;=$H59)*((DH$6-$F59+1)/($J59*($J59+1)/2)*$D59))+($K59="custom")*CustCF!DB59</f>
        <v/>
      </c>
      <c r="DI59" s="87">
        <f>($K59="Bell Curve")*(_xlfn.NORM.DIST(AND(DI$6&gt;=$F59,DI$6&lt;=$H59)*(DI$6-$F59+1),$J59/2,$M59,TRUE)-_xlfn.NORM.DIST(AND(DI$6&gt;=$F59,DI$6&lt;=$H59)*(DH$6-$F59+1),$J59/2,$M59,TRUE))/(1-2*_xlfn.NORM.DIST(0,$J59/2,$M59,TRUE))*$D59+($K59="Steady Growth")*(AND(DI$6&gt;=$F59,DI$6&lt;=$H59)*((DI$6-$F59+1)/($J59*($J59+1)/2)*$D59))+($K59="custom")*CustCF!DC59</f>
        <v/>
      </c>
      <c r="DJ59" s="87">
        <f>($K59="Bell Curve")*(_xlfn.NORM.DIST(AND(DJ$6&gt;=$F59,DJ$6&lt;=$H59)*(DJ$6-$F59+1),$J59/2,$M59,TRUE)-_xlfn.NORM.DIST(AND(DJ$6&gt;=$F59,DJ$6&lt;=$H59)*(DI$6-$F59+1),$J59/2,$M59,TRUE))/(1-2*_xlfn.NORM.DIST(0,$J59/2,$M59,TRUE))*$D59+($K59="Steady Growth")*(AND(DJ$6&gt;=$F59,DJ$6&lt;=$H59)*((DJ$6-$F59+1)/($J59*($J59+1)/2)*$D59))+($K59="custom")*CustCF!DD59</f>
        <v/>
      </c>
      <c r="DK59" s="87">
        <f>($K59="Bell Curve")*(_xlfn.NORM.DIST(AND(DK$6&gt;=$F59,DK$6&lt;=$H59)*(DK$6-$F59+1),$J59/2,$M59,TRUE)-_xlfn.NORM.DIST(AND(DK$6&gt;=$F59,DK$6&lt;=$H59)*(DJ$6-$F59+1),$J59/2,$M59,TRUE))/(1-2*_xlfn.NORM.DIST(0,$J59/2,$M59,TRUE))*$D59+($K59="Steady Growth")*(AND(DK$6&gt;=$F59,DK$6&lt;=$H59)*((DK$6-$F59+1)/($J59*($J59+1)/2)*$D59))+($K59="custom")*CustCF!DE59</f>
        <v/>
      </c>
      <c r="DL59" s="87">
        <f>($K59="Bell Curve")*(_xlfn.NORM.DIST(AND(DL$6&gt;=$F59,DL$6&lt;=$H59)*(DL$6-$F59+1),$J59/2,$M59,TRUE)-_xlfn.NORM.DIST(AND(DL$6&gt;=$F59,DL$6&lt;=$H59)*(DK$6-$F59+1),$J59/2,$M59,TRUE))/(1-2*_xlfn.NORM.DIST(0,$J59/2,$M59,TRUE))*$D59+($K59="Steady Growth")*(AND(DL$6&gt;=$F59,DL$6&lt;=$H59)*((DL$6-$F59+1)/($J59*($J59+1)/2)*$D59))+($K59="custom")*CustCF!DF59</f>
        <v/>
      </c>
      <c r="DM59" s="87">
        <f>($K59="Bell Curve")*(_xlfn.NORM.DIST(AND(DM$6&gt;=$F59,DM$6&lt;=$H59)*(DM$6-$F59+1),$J59/2,$M59,TRUE)-_xlfn.NORM.DIST(AND(DM$6&gt;=$F59,DM$6&lt;=$H59)*(DL$6-$F59+1),$J59/2,$M59,TRUE))/(1-2*_xlfn.NORM.DIST(0,$J59/2,$M59,TRUE))*$D59+($K59="Steady Growth")*(AND(DM$6&gt;=$F59,DM$6&lt;=$H59)*((DM$6-$F59+1)/($J59*($J59+1)/2)*$D59))+($K59="custom")*CustCF!DG59</f>
        <v/>
      </c>
      <c r="DN59" s="87">
        <f>($K59="Bell Curve")*(_xlfn.NORM.DIST(AND(DN$6&gt;=$F59,DN$6&lt;=$H59)*(DN$6-$F59+1),$J59/2,$M59,TRUE)-_xlfn.NORM.DIST(AND(DN$6&gt;=$F59,DN$6&lt;=$H59)*(DM$6-$F59+1),$J59/2,$M59,TRUE))/(1-2*_xlfn.NORM.DIST(0,$J59/2,$M59,TRUE))*$D59+($K59="Steady Growth")*(AND(DN$6&gt;=$F59,DN$6&lt;=$H59)*((DN$6-$F59+1)/($J59*($J59+1)/2)*$D59))+($K59="custom")*CustCF!DH59</f>
        <v/>
      </c>
      <c r="DO59" s="87">
        <f>($K59="Bell Curve")*(_xlfn.NORM.DIST(AND(DO$6&gt;=$F59,DO$6&lt;=$H59)*(DO$6-$F59+1),$J59/2,$M59,TRUE)-_xlfn.NORM.DIST(AND(DO$6&gt;=$F59,DO$6&lt;=$H59)*(DN$6-$F59+1),$J59/2,$M59,TRUE))/(1-2*_xlfn.NORM.DIST(0,$J59/2,$M59,TRUE))*$D59+($K59="Steady Growth")*(AND(DO$6&gt;=$F59,DO$6&lt;=$H59)*((DO$6-$F59+1)/($J59*($J59+1)/2)*$D59))+($K59="custom")*CustCF!DI59</f>
        <v/>
      </c>
      <c r="DP59" s="87">
        <f>($K59="Bell Curve")*(_xlfn.NORM.DIST(AND(DP$6&gt;=$F59,DP$6&lt;=$H59)*(DP$6-$F59+1),$J59/2,$M59,TRUE)-_xlfn.NORM.DIST(AND(DP$6&gt;=$F59,DP$6&lt;=$H59)*(DO$6-$F59+1),$J59/2,$M59,TRUE))/(1-2*_xlfn.NORM.DIST(0,$J59/2,$M59,TRUE))*$D59+($K59="Steady Growth")*(AND(DP$6&gt;=$F59,DP$6&lt;=$H59)*((DP$6-$F59+1)/($J59*($J59+1)/2)*$D59))+($K59="custom")*CustCF!DJ59</f>
        <v/>
      </c>
      <c r="DQ59" s="87">
        <f>($K59="Bell Curve")*(_xlfn.NORM.DIST(AND(DQ$6&gt;=$F59,DQ$6&lt;=$H59)*(DQ$6-$F59+1),$J59/2,$M59,TRUE)-_xlfn.NORM.DIST(AND(DQ$6&gt;=$F59,DQ$6&lt;=$H59)*(DP$6-$F59+1),$J59/2,$M59,TRUE))/(1-2*_xlfn.NORM.DIST(0,$J59/2,$M59,TRUE))*$D59+($K59="Steady Growth")*(AND(DQ$6&gt;=$F59,DQ$6&lt;=$H59)*((DQ$6-$F59+1)/($J59*($J59+1)/2)*$D59))+($K59="custom")*CustCF!DK59</f>
        <v/>
      </c>
      <c r="DR59" s="87">
        <f>($K59="Bell Curve")*(_xlfn.NORM.DIST(AND(DR$6&gt;=$F59,DR$6&lt;=$H59)*(DR$6-$F59+1),$J59/2,$M59,TRUE)-_xlfn.NORM.DIST(AND(DR$6&gt;=$F59,DR$6&lt;=$H59)*(DQ$6-$F59+1),$J59/2,$M59,TRUE))/(1-2*_xlfn.NORM.DIST(0,$J59/2,$M59,TRUE))*$D59+($K59="Steady Growth")*(AND(DR$6&gt;=$F59,DR$6&lt;=$H59)*((DR$6-$F59+1)/($J59*($J59+1)/2)*$D59))+($K59="custom")*CustCF!DL59</f>
        <v/>
      </c>
      <c r="DS59" s="87">
        <f>($K59="Bell Curve")*(_xlfn.NORM.DIST(AND(DS$6&gt;=$F59,DS$6&lt;=$H59)*(DS$6-$F59+1),$J59/2,$M59,TRUE)-_xlfn.NORM.DIST(AND(DS$6&gt;=$F59,DS$6&lt;=$H59)*(DR$6-$F59+1),$J59/2,$M59,TRUE))/(1-2*_xlfn.NORM.DIST(0,$J59/2,$M59,TRUE))*$D59+($K59="Steady Growth")*(AND(DS$6&gt;=$F59,DS$6&lt;=$H59)*((DS$6-$F59+1)/($J59*($J59+1)/2)*$D59))+($K59="custom")*CustCF!DM59</f>
        <v/>
      </c>
      <c r="DT59" s="87">
        <f>($K59="Bell Curve")*(_xlfn.NORM.DIST(AND(DT$6&gt;=$F59,DT$6&lt;=$H59)*(DT$6-$F59+1),$J59/2,$M59,TRUE)-_xlfn.NORM.DIST(AND(DT$6&gt;=$F59,DT$6&lt;=$H59)*(DS$6-$F59+1),$J59/2,$M59,TRUE))/(1-2*_xlfn.NORM.DIST(0,$J59/2,$M59,TRUE))*$D59+($K59="Steady Growth")*(AND(DT$6&gt;=$F59,DT$6&lt;=$H59)*((DT$6-$F59+1)/($J59*($J59+1)/2)*$D59))+($K59="custom")*CustCF!DN59</f>
        <v/>
      </c>
      <c r="DU59" s="87">
        <f>($K59="Bell Curve")*(_xlfn.NORM.DIST(AND(DU$6&gt;=$F59,DU$6&lt;=$H59)*(DU$6-$F59+1),$J59/2,$M59,TRUE)-_xlfn.NORM.DIST(AND(DU$6&gt;=$F59,DU$6&lt;=$H59)*(DT$6-$F59+1),$J59/2,$M59,TRUE))/(1-2*_xlfn.NORM.DIST(0,$J59/2,$M59,TRUE))*$D59+($K59="Steady Growth")*(AND(DU$6&gt;=$F59,DU$6&lt;=$H59)*((DU$6-$F59+1)/($J59*($J59+1)/2)*$D59))+($K59="custom")*CustCF!DO59</f>
        <v/>
      </c>
      <c r="DV59" s="87">
        <f>($K59="Bell Curve")*(_xlfn.NORM.DIST(AND(DV$6&gt;=$F59,DV$6&lt;=$H59)*(DV$6-$F59+1),$J59/2,$M59,TRUE)-_xlfn.NORM.DIST(AND(DV$6&gt;=$F59,DV$6&lt;=$H59)*(DU$6-$F59+1),$J59/2,$M59,TRUE))/(1-2*_xlfn.NORM.DIST(0,$J59/2,$M59,TRUE))*$D59+($K59="Steady Growth")*(AND(DV$6&gt;=$F59,DV$6&lt;=$H59)*((DV$6-$F59+1)/($J59*($J59+1)/2)*$D59))+($K59="custom")*CustCF!DP59</f>
        <v/>
      </c>
      <c r="DW59" s="87">
        <f>($K59="Bell Curve")*(_xlfn.NORM.DIST(AND(DW$6&gt;=$F59,DW$6&lt;=$H59)*(DW$6-$F59+1),$J59/2,$M59,TRUE)-_xlfn.NORM.DIST(AND(DW$6&gt;=$F59,DW$6&lt;=$H59)*(DV$6-$F59+1),$J59/2,$M59,TRUE))/(1-2*_xlfn.NORM.DIST(0,$J59/2,$M59,TRUE))*$D59+($K59="Steady Growth")*(AND(DW$6&gt;=$F59,DW$6&lt;=$H59)*((DW$6-$F59+1)/($J59*($J59+1)/2)*$D59))+($K59="custom")*CustCF!DQ59</f>
        <v/>
      </c>
      <c r="DX59" s="87">
        <f>($K59="Bell Curve")*(_xlfn.NORM.DIST(AND(DX$6&gt;=$F59,DX$6&lt;=$H59)*(DX$6-$F59+1),$J59/2,$M59,TRUE)-_xlfn.NORM.DIST(AND(DX$6&gt;=$F59,DX$6&lt;=$H59)*(DW$6-$F59+1),$J59/2,$M59,TRUE))/(1-2*_xlfn.NORM.DIST(0,$J59/2,$M59,TRUE))*$D59+($K59="Steady Growth")*(AND(DX$6&gt;=$F59,DX$6&lt;=$H59)*((DX$6-$F59+1)/($J59*($J59+1)/2)*$D59))+($K59="custom")*CustCF!DR59</f>
        <v/>
      </c>
      <c r="DY59" s="87">
        <f>($K59="Bell Curve")*(_xlfn.NORM.DIST(AND(DY$6&gt;=$F59,DY$6&lt;=$H59)*(DY$6-$F59+1),$J59/2,$M59,TRUE)-_xlfn.NORM.DIST(AND(DY$6&gt;=$F59,DY$6&lt;=$H59)*(DX$6-$F59+1),$J59/2,$M59,TRUE))/(1-2*_xlfn.NORM.DIST(0,$J59/2,$M59,TRUE))*$D59+($K59="Steady Growth")*(AND(DY$6&gt;=$F59,DY$6&lt;=$H59)*((DY$6-$F59+1)/($J59*($J59+1)/2)*$D59))+($K59="custom")*CustCF!DS59</f>
        <v/>
      </c>
      <c r="DZ59" s="87">
        <f>($K59="Bell Curve")*(_xlfn.NORM.DIST(AND(DZ$6&gt;=$F59,DZ$6&lt;=$H59)*(DZ$6-$F59+1),$J59/2,$M59,TRUE)-_xlfn.NORM.DIST(AND(DZ$6&gt;=$F59,DZ$6&lt;=$H59)*(DY$6-$F59+1),$J59/2,$M59,TRUE))/(1-2*_xlfn.NORM.DIST(0,$J59/2,$M59,TRUE))*$D59+($K59="Steady Growth")*(AND(DZ$6&gt;=$F59,DZ$6&lt;=$H59)*((DZ$6-$F59+1)/($J59*($J59+1)/2)*$D59))+($K59="custom")*CustCF!DT59</f>
        <v/>
      </c>
      <c r="EA59" s="87">
        <f>($K59="Bell Curve")*(_xlfn.NORM.DIST(AND(EA$6&gt;=$F59,EA$6&lt;=$H59)*(EA$6-$F59+1),$J59/2,$M59,TRUE)-_xlfn.NORM.DIST(AND(EA$6&gt;=$F59,EA$6&lt;=$H59)*(DZ$6-$F59+1),$J59/2,$M59,TRUE))/(1-2*_xlfn.NORM.DIST(0,$J59/2,$M59,TRUE))*$D59+($K59="Steady Growth")*(AND(EA$6&gt;=$F59,EA$6&lt;=$H59)*((EA$6-$F59+1)/($J59*($J59+1)/2)*$D59))+($K59="custom")*CustCF!DU59</f>
        <v/>
      </c>
      <c r="EB59" s="87">
        <f>($K59="Bell Curve")*(_xlfn.NORM.DIST(AND(EB$6&gt;=$F59,EB$6&lt;=$H59)*(EB$6-$F59+1),$J59/2,$M59,TRUE)-_xlfn.NORM.DIST(AND(EB$6&gt;=$F59,EB$6&lt;=$H59)*(EA$6-$F59+1),$J59/2,$M59,TRUE))/(1-2*_xlfn.NORM.DIST(0,$J59/2,$M59,TRUE))*$D59+($K59="Steady Growth")*(AND(EB$6&gt;=$F59,EB$6&lt;=$H59)*((EB$6-$F59+1)/($J59*($J59+1)/2)*$D59))+($K59="custom")*CustCF!DV59</f>
        <v/>
      </c>
      <c r="EC59" s="87">
        <f>($K59="Bell Curve")*(_xlfn.NORM.DIST(AND(EC$6&gt;=$F59,EC$6&lt;=$H59)*(EC$6-$F59+1),$J59/2,$M59,TRUE)-_xlfn.NORM.DIST(AND(EC$6&gt;=$F59,EC$6&lt;=$H59)*(EB$6-$F59+1),$J59/2,$M59,TRUE))/(1-2*_xlfn.NORM.DIST(0,$J59/2,$M59,TRUE))*$D59+($K59="Steady Growth")*(AND(EC$6&gt;=$F59,EC$6&lt;=$H59)*((EC$6-$F59+1)/($J59*($J59+1)/2)*$D59))+($K59="custom")*CustCF!DW59</f>
        <v/>
      </c>
      <c r="ED59" s="87">
        <f>($K59="Bell Curve")*(_xlfn.NORM.DIST(AND(ED$6&gt;=$F59,ED$6&lt;=$H59)*(ED$6-$F59+1),$J59/2,$M59,TRUE)-_xlfn.NORM.DIST(AND(ED$6&gt;=$F59,ED$6&lt;=$H59)*(EC$6-$F59+1),$J59/2,$M59,TRUE))/(1-2*_xlfn.NORM.DIST(0,$J59/2,$M59,TRUE))*$D59+($K59="Steady Growth")*(AND(ED$6&gt;=$F59,ED$6&lt;=$H59)*((ED$6-$F59+1)/($J59*($J59+1)/2)*$D59))+($K59="custom")*CustCF!DX59</f>
        <v/>
      </c>
      <c r="EE59" s="87">
        <f>($K59="Bell Curve")*(_xlfn.NORM.DIST(AND(EE$6&gt;=$F59,EE$6&lt;=$H59)*(EE$6-$F59+1),$J59/2,$M59,TRUE)-_xlfn.NORM.DIST(AND(EE$6&gt;=$F59,EE$6&lt;=$H59)*(ED$6-$F59+1),$J59/2,$M59,TRUE))/(1-2*_xlfn.NORM.DIST(0,$J59/2,$M59,TRUE))*$D59+($K59="Steady Growth")*(AND(EE$6&gt;=$F59,EE$6&lt;=$H59)*((EE$6-$F59+1)/($J59*($J59+1)/2)*$D59))+($K59="custom")*CustCF!DY59</f>
        <v/>
      </c>
      <c r="EF59" s="87">
        <f>($K59="Bell Curve")*(_xlfn.NORM.DIST(AND(EF$6&gt;=$F59,EF$6&lt;=$H59)*(EF$6-$F59+1),$J59/2,$M59,TRUE)-_xlfn.NORM.DIST(AND(EF$6&gt;=$F59,EF$6&lt;=$H59)*(EE$6-$F59+1),$J59/2,$M59,TRUE))/(1-2*_xlfn.NORM.DIST(0,$J59/2,$M59,TRUE))*$D59+($K59="Steady Growth")*(AND(EF$6&gt;=$F59,EF$6&lt;=$H59)*((EF$6-$F59+1)/($J59*($J59+1)/2)*$D59))+($K59="custom")*CustCF!DZ59</f>
        <v/>
      </c>
      <c r="EG59" s="87">
        <f>($K59="Bell Curve")*(_xlfn.NORM.DIST(AND(EG$6&gt;=$F59,EG$6&lt;=$H59)*(EG$6-$F59+1),$J59/2,$M59,TRUE)-_xlfn.NORM.DIST(AND(EG$6&gt;=$F59,EG$6&lt;=$H59)*(EF$6-$F59+1),$J59/2,$M59,TRUE))/(1-2*_xlfn.NORM.DIST(0,$J59/2,$M59,TRUE))*$D59+($K59="Steady Growth")*(AND(EG$6&gt;=$F59,EG$6&lt;=$H59)*((EG$6-$F59+1)/($J59*($J59+1)/2)*$D59))+($K59="custom")*CustCF!EA59</f>
        <v/>
      </c>
      <c r="EH59" s="87">
        <f>($K59="Bell Curve")*(_xlfn.NORM.DIST(AND(EH$6&gt;=$F59,EH$6&lt;=$H59)*(EH$6-$F59+1),$J59/2,$M59,TRUE)-_xlfn.NORM.DIST(AND(EH$6&gt;=$F59,EH$6&lt;=$H59)*(EG$6-$F59+1),$J59/2,$M59,TRUE))/(1-2*_xlfn.NORM.DIST(0,$J59/2,$M59,TRUE))*$D59+($K59="Steady Growth")*(AND(EH$6&gt;=$F59,EH$6&lt;=$H59)*((EH$6-$F59+1)/($J59*($J59+1)/2)*$D59))+($K59="custom")*CustCF!EB59</f>
        <v/>
      </c>
      <c r="EI59" s="87">
        <f>($K59="Bell Curve")*(_xlfn.NORM.DIST(AND(EI$6&gt;=$F59,EI$6&lt;=$H59)*(EI$6-$F59+1),$J59/2,$M59,TRUE)-_xlfn.NORM.DIST(AND(EI$6&gt;=$F59,EI$6&lt;=$H59)*(EH$6-$F59+1),$J59/2,$M59,TRUE))/(1-2*_xlfn.NORM.DIST(0,$J59/2,$M59,TRUE))*$D59+($K59="Steady Growth")*(AND(EI$6&gt;=$F59,EI$6&lt;=$H59)*((EI$6-$F59+1)/($J59*($J59+1)/2)*$D59))+($K59="custom")*CustCF!EC59</f>
        <v/>
      </c>
      <c r="EJ59" s="87">
        <f>($K59="Bell Curve")*(_xlfn.NORM.DIST(AND(EJ$6&gt;=$F59,EJ$6&lt;=$H59)*(EJ$6-$F59+1),$J59/2,$M59,TRUE)-_xlfn.NORM.DIST(AND(EJ$6&gt;=$F59,EJ$6&lt;=$H59)*(EI$6-$F59+1),$J59/2,$M59,TRUE))/(1-2*_xlfn.NORM.DIST(0,$J59/2,$M59,TRUE))*$D59+($K59="Steady Growth")*(AND(EJ$6&gt;=$F59,EJ$6&lt;=$H59)*((EJ$6-$F59+1)/($J59*($J59+1)/2)*$D59))+($K59="custom")*CustCF!ED59</f>
        <v/>
      </c>
      <c r="EK59" s="87">
        <f>($K59="Bell Curve")*(_xlfn.NORM.DIST(AND(EK$6&gt;=$F59,EK$6&lt;=$H59)*(EK$6-$F59+1),$J59/2,$M59,TRUE)-_xlfn.NORM.DIST(AND(EK$6&gt;=$F59,EK$6&lt;=$H59)*(EJ$6-$F59+1),$J59/2,$M59,TRUE))/(1-2*_xlfn.NORM.DIST(0,$J59/2,$M59,TRUE))*$D59+($K59="Steady Growth")*(AND(EK$6&gt;=$F59,EK$6&lt;=$H59)*((EK$6-$F59+1)/($J59*($J59+1)/2)*$D59))+($K59="custom")*CustCF!EE59</f>
        <v/>
      </c>
      <c r="EL59" s="87">
        <f>($K59="Bell Curve")*(_xlfn.NORM.DIST(AND(EL$6&gt;=$F59,EL$6&lt;=$H59)*(EL$6-$F59+1),$J59/2,$M59,TRUE)-_xlfn.NORM.DIST(AND(EL$6&gt;=$F59,EL$6&lt;=$H59)*(EK$6-$F59+1),$J59/2,$M59,TRUE))/(1-2*_xlfn.NORM.DIST(0,$J59/2,$M59,TRUE))*$D59+($K59="Steady Growth")*(AND(EL$6&gt;=$F59,EL$6&lt;=$H59)*((EL$6-$F59+1)/($J59*($J59+1)/2)*$D59))+($K59="custom")*CustCF!EF59</f>
        <v/>
      </c>
      <c r="EM59" s="87">
        <f>($K59="Bell Curve")*(_xlfn.NORM.DIST(AND(EM$6&gt;=$F59,EM$6&lt;=$H59)*(EM$6-$F59+1),$J59/2,$M59,TRUE)-_xlfn.NORM.DIST(AND(EM$6&gt;=$F59,EM$6&lt;=$H59)*(EL$6-$F59+1),$J59/2,$M59,TRUE))/(1-2*_xlfn.NORM.DIST(0,$J59/2,$M59,TRUE))*$D59+($K59="Steady Growth")*(AND(EM$6&gt;=$F59,EM$6&lt;=$H59)*((EM$6-$F59+1)/($J59*($J59+1)/2)*$D59))+($K59="custom")*CustCF!EG59</f>
        <v/>
      </c>
      <c r="EN59" s="87">
        <f>($K59="Bell Curve")*(_xlfn.NORM.DIST(AND(EN$6&gt;=$F59,EN$6&lt;=$H59)*(EN$6-$F59+1),$J59/2,$M59,TRUE)-_xlfn.NORM.DIST(AND(EN$6&gt;=$F59,EN$6&lt;=$H59)*(EM$6-$F59+1),$J59/2,$M59,TRUE))/(1-2*_xlfn.NORM.DIST(0,$J59/2,$M59,TRUE))*$D59+($K59="Steady Growth")*(AND(EN$6&gt;=$F59,EN$6&lt;=$H59)*((EN$6-$F59+1)/($J59*($J59+1)/2)*$D59))+($K59="custom")*CustCF!EH59</f>
        <v/>
      </c>
      <c r="EO59" s="87">
        <f>($K59="Bell Curve")*(_xlfn.NORM.DIST(AND(EO$6&gt;=$F59,EO$6&lt;=$H59)*(EO$6-$F59+1),$J59/2,$M59,TRUE)-_xlfn.NORM.DIST(AND(EO$6&gt;=$F59,EO$6&lt;=$H59)*(EN$6-$F59+1),$J59/2,$M59,TRUE))/(1-2*_xlfn.NORM.DIST(0,$J59/2,$M59,TRUE))*$D59+($K59="Steady Growth")*(AND(EO$6&gt;=$F59,EO$6&lt;=$H59)*((EO$6-$F59+1)/($J59*($J59+1)/2)*$D59))+($K59="custom")*CustCF!EI59</f>
        <v/>
      </c>
      <c r="EP59" s="87">
        <f>($K59="Bell Curve")*(_xlfn.NORM.DIST(AND(EP$6&gt;=$F59,EP$6&lt;=$H59)*(EP$6-$F59+1),$J59/2,$M59,TRUE)-_xlfn.NORM.DIST(AND(EP$6&gt;=$F59,EP$6&lt;=$H59)*(EO$6-$F59+1),$J59/2,$M59,TRUE))/(1-2*_xlfn.NORM.DIST(0,$J59/2,$M59,TRUE))*$D59+($K59="Steady Growth")*(AND(EP$6&gt;=$F59,EP$6&lt;=$H59)*((EP$6-$F59+1)/($J59*($J59+1)/2)*$D59))+($K59="custom")*CustCF!EJ59</f>
        <v/>
      </c>
      <c r="EQ59" s="87">
        <f>($K59="Bell Curve")*(_xlfn.NORM.DIST(AND(EQ$6&gt;=$F59,EQ$6&lt;=$H59)*(EQ$6-$F59+1),$J59/2,$M59,TRUE)-_xlfn.NORM.DIST(AND(EQ$6&gt;=$F59,EQ$6&lt;=$H59)*(EP$6-$F59+1),$J59/2,$M59,TRUE))/(1-2*_xlfn.NORM.DIST(0,$J59/2,$M59,TRUE))*$D59+($K59="Steady Growth")*(AND(EQ$6&gt;=$F59,EQ$6&lt;=$H59)*((EQ$6-$F59+1)/($J59*($J59+1)/2)*$D59))+($K59="custom")*CustCF!EK59</f>
        <v/>
      </c>
      <c r="ER59" s="87">
        <f>($K59="Bell Curve")*(_xlfn.NORM.DIST(AND(ER$6&gt;=$F59,ER$6&lt;=$H59)*(ER$6-$F59+1),$J59/2,$M59,TRUE)-_xlfn.NORM.DIST(AND(ER$6&gt;=$F59,ER$6&lt;=$H59)*(EQ$6-$F59+1),$J59/2,$M59,TRUE))/(1-2*_xlfn.NORM.DIST(0,$J59/2,$M59,TRUE))*$D59+($K59="Steady Growth")*(AND(ER$6&gt;=$F59,ER$6&lt;=$H59)*((ER$6-$F59+1)/($J59*($J59+1)/2)*$D59))+($K59="custom")*CustCF!EL59</f>
        <v/>
      </c>
      <c r="ES59" s="87">
        <f>($K59="Bell Curve")*(_xlfn.NORM.DIST(AND(ES$6&gt;=$F59,ES$6&lt;=$H59)*(ES$6-$F59+1),$J59/2,$M59,TRUE)-_xlfn.NORM.DIST(AND(ES$6&gt;=$F59,ES$6&lt;=$H59)*(ER$6-$F59+1),$J59/2,$M59,TRUE))/(1-2*_xlfn.NORM.DIST(0,$J59/2,$M59,TRUE))*$D59+($K59="Steady Growth")*(AND(ES$6&gt;=$F59,ES$6&lt;=$H59)*((ES$6-$F59+1)/($J59*($J59+1)/2)*$D59))+($K59="custom")*CustCF!EM59</f>
        <v/>
      </c>
      <c r="ET59" s="87">
        <f>($K59="Bell Curve")*(_xlfn.NORM.DIST(AND(ET$6&gt;=$F59,ET$6&lt;=$H59)*(ET$6-$F59+1),$J59/2,$M59,TRUE)-_xlfn.NORM.DIST(AND(ET$6&gt;=$F59,ET$6&lt;=$H59)*(ES$6-$F59+1),$J59/2,$M59,TRUE))/(1-2*_xlfn.NORM.DIST(0,$J59/2,$M59,TRUE))*$D59+($K59="Steady Growth")*(AND(ET$6&gt;=$F59,ET$6&lt;=$H59)*((ET$6-$F59+1)/($J59*($J59+1)/2)*$D59))+($K59="custom")*CustCF!EN59</f>
        <v/>
      </c>
      <c r="EU59" s="87">
        <f>($K59="Bell Curve")*(_xlfn.NORM.DIST(AND(EU$6&gt;=$F59,EU$6&lt;=$H59)*(EU$6-$F59+1),$J59/2,$M59,TRUE)-_xlfn.NORM.DIST(AND(EU$6&gt;=$F59,EU$6&lt;=$H59)*(ET$6-$F59+1),$J59/2,$M59,TRUE))/(1-2*_xlfn.NORM.DIST(0,$J59/2,$M59,TRUE))*$D59+($K59="Steady Growth")*(AND(EU$6&gt;=$F59,EU$6&lt;=$H59)*((EU$6-$F59+1)/($J59*($J59+1)/2)*$D59))+($K59="custom")*CustCF!EO59</f>
        <v/>
      </c>
      <c r="EV59" s="87">
        <f>($K59="Bell Curve")*(_xlfn.NORM.DIST(AND(EV$6&gt;=$F59,EV$6&lt;=$H59)*(EV$6-$F59+1),$J59/2,$M59,TRUE)-_xlfn.NORM.DIST(AND(EV$6&gt;=$F59,EV$6&lt;=$H59)*(EU$6-$F59+1),$J59/2,$M59,TRUE))/(1-2*_xlfn.NORM.DIST(0,$J59/2,$M59,TRUE))*$D59+($K59="Steady Growth")*(AND(EV$6&gt;=$F59,EV$6&lt;=$H59)*((EV$6-$F59+1)/($J59*($J59+1)/2)*$D59))+($K59="custom")*CustCF!EP59</f>
        <v/>
      </c>
      <c r="EW59" s="87">
        <f>($K59="Bell Curve")*(_xlfn.NORM.DIST(AND(EW$6&gt;=$F59,EW$6&lt;=$H59)*(EW$6-$F59+1),$J59/2,$M59,TRUE)-_xlfn.NORM.DIST(AND(EW$6&gt;=$F59,EW$6&lt;=$H59)*(EV$6-$F59+1),$J59/2,$M59,TRUE))/(1-2*_xlfn.NORM.DIST(0,$J59/2,$M59,TRUE))*$D59+($K59="Steady Growth")*(AND(EW$6&gt;=$F59,EW$6&lt;=$H59)*((EW$6-$F59+1)/($J59*($J59+1)/2)*$D59))+($K59="custom")*CustCF!EQ59</f>
        <v/>
      </c>
      <c r="EX59" s="87">
        <f>($K59="Bell Curve")*(_xlfn.NORM.DIST(AND(EX$6&gt;=$F59,EX$6&lt;=$H59)*(EX$6-$F59+1),$J59/2,$M59,TRUE)-_xlfn.NORM.DIST(AND(EX$6&gt;=$F59,EX$6&lt;=$H59)*(EW$6-$F59+1),$J59/2,$M59,TRUE))/(1-2*_xlfn.NORM.DIST(0,$J59/2,$M59,TRUE))*$D59+($K59="Steady Growth")*(AND(EX$6&gt;=$F59,EX$6&lt;=$H59)*((EX$6-$F59+1)/($J59*($J59+1)/2)*$D59))+($K59="custom")*CustCF!ER59</f>
        <v/>
      </c>
      <c r="EY59" s="87">
        <f>($K59="Bell Curve")*(_xlfn.NORM.DIST(AND(EY$6&gt;=$F59,EY$6&lt;=$H59)*(EY$6-$F59+1),$J59/2,$M59,TRUE)-_xlfn.NORM.DIST(AND(EY$6&gt;=$F59,EY$6&lt;=$H59)*(EX$6-$F59+1),$J59/2,$M59,TRUE))/(1-2*_xlfn.NORM.DIST(0,$J59/2,$M59,TRUE))*$D59+($K59="Steady Growth")*(AND(EY$6&gt;=$F59,EY$6&lt;=$H59)*((EY$6-$F59+1)/($J59*($J59+1)/2)*$D59))+($K59="custom")*CustCF!ES59</f>
        <v/>
      </c>
      <c r="EZ59" s="87">
        <f>($K59="Bell Curve")*(_xlfn.NORM.DIST(AND(EZ$6&gt;=$F59,EZ$6&lt;=$H59)*(EZ$6-$F59+1),$J59/2,$M59,TRUE)-_xlfn.NORM.DIST(AND(EZ$6&gt;=$F59,EZ$6&lt;=$H59)*(EY$6-$F59+1),$J59/2,$M59,TRUE))/(1-2*_xlfn.NORM.DIST(0,$J59/2,$M59,TRUE))*$D59+($K59="Steady Growth")*(AND(EZ$6&gt;=$F59,EZ$6&lt;=$H59)*((EZ$6-$F59+1)/($J59*($J59+1)/2)*$D59))+($K59="custom")*CustCF!ET59</f>
        <v/>
      </c>
      <c r="FA59" s="87">
        <f>($K59="Bell Curve")*(_xlfn.NORM.DIST(AND(FA$6&gt;=$F59,FA$6&lt;=$H59)*(FA$6-$F59+1),$J59/2,$M59,TRUE)-_xlfn.NORM.DIST(AND(FA$6&gt;=$F59,FA$6&lt;=$H59)*(EZ$6-$F59+1),$J59/2,$M59,TRUE))/(1-2*_xlfn.NORM.DIST(0,$J59/2,$M59,TRUE))*$D59+($K59="Steady Growth")*(AND(FA$6&gt;=$F59,FA$6&lt;=$H59)*((FA$6-$F59+1)/($J59*($J59+1)/2)*$D59))+($K59="custom")*CustCF!EU59</f>
        <v/>
      </c>
      <c r="FB59" s="87">
        <f>($K59="Bell Curve")*(_xlfn.NORM.DIST(AND(FB$6&gt;=$F59,FB$6&lt;=$H59)*(FB$6-$F59+1),$J59/2,$M59,TRUE)-_xlfn.NORM.DIST(AND(FB$6&gt;=$F59,FB$6&lt;=$H59)*(FA$6-$F59+1),$J59/2,$M59,TRUE))/(1-2*_xlfn.NORM.DIST(0,$J59/2,$M59,TRUE))*$D59+($K59="Steady Growth")*(AND(FB$6&gt;=$F59,FB$6&lt;=$H59)*((FB$6-$F59+1)/($J59*($J59+1)/2)*$D59))+($K59="custom")*CustCF!EV59</f>
        <v/>
      </c>
      <c r="FC59" s="87">
        <f>($K59="Bell Curve")*(_xlfn.NORM.DIST(AND(FC$6&gt;=$F59,FC$6&lt;=$H59)*(FC$6-$F59+1),$J59/2,$M59,TRUE)-_xlfn.NORM.DIST(AND(FC$6&gt;=$F59,FC$6&lt;=$H59)*(FB$6-$F59+1),$J59/2,$M59,TRUE))/(1-2*_xlfn.NORM.DIST(0,$J59/2,$M59,TRUE))*$D59+($K59="Steady Growth")*(AND(FC$6&gt;=$F59,FC$6&lt;=$H59)*((FC$6-$F59+1)/($J59*($J59+1)/2)*$D59))+($K59="custom")*CustCF!EW59</f>
        <v/>
      </c>
      <c r="FD59" s="87">
        <f>($K59="Bell Curve")*(_xlfn.NORM.DIST(AND(FD$6&gt;=$F59,FD$6&lt;=$H59)*(FD$6-$F59+1),$J59/2,$M59,TRUE)-_xlfn.NORM.DIST(AND(FD$6&gt;=$F59,FD$6&lt;=$H59)*(FC$6-$F59+1),$J59/2,$M59,TRUE))/(1-2*_xlfn.NORM.DIST(0,$J59/2,$M59,TRUE))*$D59+($K59="Steady Growth")*(AND(FD$6&gt;=$F59,FD$6&lt;=$H59)*((FD$6-$F59+1)/($J59*($J59+1)/2)*$D59))+($K59="custom")*CustCF!EX59</f>
        <v/>
      </c>
      <c r="FE59" s="87">
        <f>($K59="Bell Curve")*(_xlfn.NORM.DIST(AND(FE$6&gt;=$F59,FE$6&lt;=$H59)*(FE$6-$F59+1),$J59/2,$M59,TRUE)-_xlfn.NORM.DIST(AND(FE$6&gt;=$F59,FE$6&lt;=$H59)*(FD$6-$F59+1),$J59/2,$M59,TRUE))/(1-2*_xlfn.NORM.DIST(0,$J59/2,$M59,TRUE))*$D59+($K59="Steady Growth")*(AND(FE$6&gt;=$F59,FE$6&lt;=$H59)*((FE$6-$F59+1)/($J59*($J59+1)/2)*$D59))+($K59="custom")*CustCF!EY59</f>
        <v/>
      </c>
      <c r="FF59" s="87">
        <f>($K59="Bell Curve")*(_xlfn.NORM.DIST(AND(FF$6&gt;=$F59,FF$6&lt;=$H59)*(FF$6-$F59+1),$J59/2,$M59,TRUE)-_xlfn.NORM.DIST(AND(FF$6&gt;=$F59,FF$6&lt;=$H59)*(FE$6-$F59+1),$J59/2,$M59,TRUE))/(1-2*_xlfn.NORM.DIST(0,$J59/2,$M59,TRUE))*$D59+($K59="Steady Growth")*(AND(FF$6&gt;=$F59,FF$6&lt;=$H59)*((FF$6-$F59+1)/($J59*($J59+1)/2)*$D59))+($K59="custom")*CustCF!EZ59</f>
        <v/>
      </c>
      <c r="FG59" s="87">
        <f>($K59="Bell Curve")*(_xlfn.NORM.DIST(AND(FG$6&gt;=$F59,FG$6&lt;=$H59)*(FG$6-$F59+1),$J59/2,$M59,TRUE)-_xlfn.NORM.DIST(AND(FG$6&gt;=$F59,FG$6&lt;=$H59)*(FF$6-$F59+1),$J59/2,$M59,TRUE))/(1-2*_xlfn.NORM.DIST(0,$J59/2,$M59,TRUE))*$D59+($K59="Steady Growth")*(AND(FG$6&gt;=$F59,FG$6&lt;=$H59)*((FG$6-$F59+1)/($J59*($J59+1)/2)*$D59))+($K59="custom")*CustCF!FA59</f>
        <v/>
      </c>
      <c r="FH59" s="87">
        <f>($K59="Bell Curve")*(_xlfn.NORM.DIST(AND(FH$6&gt;=$F59,FH$6&lt;=$H59)*(FH$6-$F59+1),$J59/2,$M59,TRUE)-_xlfn.NORM.DIST(AND(FH$6&gt;=$F59,FH$6&lt;=$H59)*(FG$6-$F59+1),$J59/2,$M59,TRUE))/(1-2*_xlfn.NORM.DIST(0,$J59/2,$M59,TRUE))*$D59+($K59="Steady Growth")*(AND(FH$6&gt;=$F59,FH$6&lt;=$H59)*((FH$6-$F59+1)/($J59*($J59+1)/2)*$D59))+($K59="custom")*CustCF!FB59</f>
        <v/>
      </c>
      <c r="FI59" s="87">
        <f>($K59="Bell Curve")*(_xlfn.NORM.DIST(AND(FI$6&gt;=$F59,FI$6&lt;=$H59)*(FI$6-$F59+1),$J59/2,$M59,TRUE)-_xlfn.NORM.DIST(AND(FI$6&gt;=$F59,FI$6&lt;=$H59)*(FH$6-$F59+1),$J59/2,$M59,TRUE))/(1-2*_xlfn.NORM.DIST(0,$J59/2,$M59,TRUE))*$D59+($K59="Steady Growth")*(AND(FI$6&gt;=$F59,FI$6&lt;=$H59)*((FI$6-$F59+1)/($J59*($J59+1)/2)*$D59))+($K59="custom")*CustCF!FC59</f>
        <v/>
      </c>
      <c r="FJ59" s="87">
        <f>($K59="Bell Curve")*(_xlfn.NORM.DIST(AND(FJ$6&gt;=$F59,FJ$6&lt;=$H59)*(FJ$6-$F59+1),$J59/2,$M59,TRUE)-_xlfn.NORM.DIST(AND(FJ$6&gt;=$F59,FJ$6&lt;=$H59)*(FI$6-$F59+1),$J59/2,$M59,TRUE))/(1-2*_xlfn.NORM.DIST(0,$J59/2,$M59,TRUE))*$D59+($K59="Steady Growth")*(AND(FJ$6&gt;=$F59,FJ$6&lt;=$H59)*((FJ$6-$F59+1)/($J59*($J59+1)/2)*$D59))+($K59="custom")*CustCF!FD59</f>
        <v/>
      </c>
      <c r="FK59" s="87">
        <f>($K59="Bell Curve")*(_xlfn.NORM.DIST(AND(FK$6&gt;=$F59,FK$6&lt;=$H59)*(FK$6-$F59+1),$J59/2,$M59,TRUE)-_xlfn.NORM.DIST(AND(FK$6&gt;=$F59,FK$6&lt;=$H59)*(FJ$6-$F59+1),$J59/2,$M59,TRUE))/(1-2*_xlfn.NORM.DIST(0,$J59/2,$M59,TRUE))*$D59+($K59="Steady Growth")*(AND(FK$6&gt;=$F59,FK$6&lt;=$H59)*((FK$6-$F59+1)/($J59*($J59+1)/2)*$D59))+($K59="custom")*CustCF!FE59</f>
        <v/>
      </c>
      <c r="FL59" s="87">
        <f>($K59="Bell Curve")*(_xlfn.NORM.DIST(AND(FL$6&gt;=$F59,FL$6&lt;=$H59)*(FL$6-$F59+1),$J59/2,$M59,TRUE)-_xlfn.NORM.DIST(AND(FL$6&gt;=$F59,FL$6&lt;=$H59)*(FK$6-$F59+1),$J59/2,$M59,TRUE))/(1-2*_xlfn.NORM.DIST(0,$J59/2,$M59,TRUE))*$D59+($K59="Steady Growth")*(AND(FL$6&gt;=$F59,FL$6&lt;=$H59)*((FL$6-$F59+1)/($J59*($J59+1)/2)*$D59))+($K59="custom")*CustCF!FF59</f>
        <v/>
      </c>
      <c r="FM59" s="87">
        <f>($K59="Bell Curve")*(_xlfn.NORM.DIST(AND(FM$6&gt;=$F59,FM$6&lt;=$H59)*(FM$6-$F59+1),$J59/2,$M59,TRUE)-_xlfn.NORM.DIST(AND(FM$6&gt;=$F59,FM$6&lt;=$H59)*(FL$6-$F59+1),$J59/2,$M59,TRUE))/(1-2*_xlfn.NORM.DIST(0,$J59/2,$M59,TRUE))*$D59+($K59="Steady Growth")*(AND(FM$6&gt;=$F59,FM$6&lt;=$H59)*((FM$6-$F59+1)/($J59*($J59+1)/2)*$D59))+($K59="custom")*CustCF!FG59</f>
        <v/>
      </c>
      <c r="FN59" s="87">
        <f>($K59="Bell Curve")*(_xlfn.NORM.DIST(AND(FN$6&gt;=$F59,FN$6&lt;=$H59)*(FN$6-$F59+1),$J59/2,$M59,TRUE)-_xlfn.NORM.DIST(AND(FN$6&gt;=$F59,FN$6&lt;=$H59)*(FM$6-$F59+1),$J59/2,$M59,TRUE))/(1-2*_xlfn.NORM.DIST(0,$J59/2,$M59,TRUE))*$D59+($K59="Steady Growth")*(AND(FN$6&gt;=$F59,FN$6&lt;=$H59)*((FN$6-$F59+1)/($J59*($J59+1)/2)*$D59))+($K59="custom")*CustCF!FH59</f>
        <v/>
      </c>
      <c r="FO59" s="87">
        <f>($K59="Bell Curve")*(_xlfn.NORM.DIST(AND(FO$6&gt;=$F59,FO$6&lt;=$H59)*(FO$6-$F59+1),$J59/2,$M59,TRUE)-_xlfn.NORM.DIST(AND(FO$6&gt;=$F59,FO$6&lt;=$H59)*(FN$6-$F59+1),$J59/2,$M59,TRUE))/(1-2*_xlfn.NORM.DIST(0,$J59/2,$M59,TRUE))*$D59+($K59="Steady Growth")*(AND(FO$6&gt;=$F59,FO$6&lt;=$H59)*((FO$6-$F59+1)/($J59*($J59+1)/2)*$D59))+($K59="custom")*CustCF!FI59</f>
        <v/>
      </c>
      <c r="FP59" s="87">
        <f>($K59="Bell Curve")*(_xlfn.NORM.DIST(AND(FP$6&gt;=$F59,FP$6&lt;=$H59)*(FP$6-$F59+1),$J59/2,$M59,TRUE)-_xlfn.NORM.DIST(AND(FP$6&gt;=$F59,FP$6&lt;=$H59)*(FO$6-$F59+1),$J59/2,$M59,TRUE))/(1-2*_xlfn.NORM.DIST(0,$J59/2,$M59,TRUE))*$D59+($K59="Steady Growth")*(AND(FP$6&gt;=$F59,FP$6&lt;=$H59)*((FP$6-$F59+1)/($J59*($J59+1)/2)*$D59))+($K59="custom")*CustCF!FJ59</f>
        <v/>
      </c>
      <c r="FQ59" s="87">
        <f>($K59="Bell Curve")*(_xlfn.NORM.DIST(AND(FQ$6&gt;=$F59,FQ$6&lt;=$H59)*(FQ$6-$F59+1),$J59/2,$M59,TRUE)-_xlfn.NORM.DIST(AND(FQ$6&gt;=$F59,FQ$6&lt;=$H59)*(FP$6-$F59+1),$J59/2,$M59,TRUE))/(1-2*_xlfn.NORM.DIST(0,$J59/2,$M59,TRUE))*$D59+($K59="Steady Growth")*(AND(FQ$6&gt;=$F59,FQ$6&lt;=$H59)*((FQ$6-$F59+1)/($J59*($J59+1)/2)*$D59))+($K59="custom")*CustCF!FK59</f>
        <v/>
      </c>
      <c r="FR59" s="87">
        <f>($K59="Bell Curve")*(_xlfn.NORM.DIST(AND(FR$6&gt;=$F59,FR$6&lt;=$H59)*(FR$6-$F59+1),$J59/2,$M59,TRUE)-_xlfn.NORM.DIST(AND(FR$6&gt;=$F59,FR$6&lt;=$H59)*(FQ$6-$F59+1),$J59/2,$M59,TRUE))/(1-2*_xlfn.NORM.DIST(0,$J59/2,$M59,TRUE))*$D59+($K59="Steady Growth")*(AND(FR$6&gt;=$F59,FR$6&lt;=$H59)*((FR$6-$F59+1)/($J59*($J59+1)/2)*$D59))+($K59="custom")*CustCF!FL59</f>
        <v/>
      </c>
      <c r="FS59" s="87">
        <f>($K59="Bell Curve")*(_xlfn.NORM.DIST(AND(FS$6&gt;=$F59,FS$6&lt;=$H59)*(FS$6-$F59+1),$J59/2,$M59,TRUE)-_xlfn.NORM.DIST(AND(FS$6&gt;=$F59,FS$6&lt;=$H59)*(FR$6-$F59+1),$J59/2,$M59,TRUE))/(1-2*_xlfn.NORM.DIST(0,$J59/2,$M59,TRUE))*$D59+($K59="Steady Growth")*(AND(FS$6&gt;=$F59,FS$6&lt;=$H59)*((FS$6-$F59+1)/($J59*($J59+1)/2)*$D59))+($K59="custom")*CustCF!FM59</f>
        <v/>
      </c>
      <c r="FT59" s="87">
        <f>($K59="Bell Curve")*(_xlfn.NORM.DIST(AND(FT$6&gt;=$F59,FT$6&lt;=$H59)*(FT$6-$F59+1),$J59/2,$M59,TRUE)-_xlfn.NORM.DIST(AND(FT$6&gt;=$F59,FT$6&lt;=$H59)*(FS$6-$F59+1),$J59/2,$M59,TRUE))/(1-2*_xlfn.NORM.DIST(0,$J59/2,$M59,TRUE))*$D59+($K59="Steady Growth")*(AND(FT$6&gt;=$F59,FT$6&lt;=$H59)*((FT$6-$F59+1)/($J59*($J59+1)/2)*$D59))+($K59="custom")*CustCF!FN59</f>
        <v/>
      </c>
      <c r="FU59" s="87">
        <f>($K59="Bell Curve")*(_xlfn.NORM.DIST(AND(FU$6&gt;=$F59,FU$6&lt;=$H59)*(FU$6-$F59+1),$J59/2,$M59,TRUE)-_xlfn.NORM.DIST(AND(FU$6&gt;=$F59,FU$6&lt;=$H59)*(FT$6-$F59+1),$J59/2,$M59,TRUE))/(1-2*_xlfn.NORM.DIST(0,$J59/2,$M59,TRUE))*$D59+($K59="Steady Growth")*(AND(FU$6&gt;=$F59,FU$6&lt;=$H59)*((FU$6-$F59+1)/($J59*($J59+1)/2)*$D59))+($K59="custom")*CustCF!FO59</f>
        <v/>
      </c>
      <c r="FV59" s="87">
        <f>($K59="Bell Curve")*(_xlfn.NORM.DIST(AND(FV$6&gt;=$F59,FV$6&lt;=$H59)*(FV$6-$F59+1),$J59/2,$M59,TRUE)-_xlfn.NORM.DIST(AND(FV$6&gt;=$F59,FV$6&lt;=$H59)*(FU$6-$F59+1),$J59/2,$M59,TRUE))/(1-2*_xlfn.NORM.DIST(0,$J59/2,$M59,TRUE))*$D59+($K59="Steady Growth")*(AND(FV$6&gt;=$F59,FV$6&lt;=$H59)*((FV$6-$F59+1)/($J59*($J59+1)/2)*$D59))+($K59="custom")*CustCF!FP59</f>
        <v/>
      </c>
      <c r="FW59" s="87">
        <f>($K59="Bell Curve")*(_xlfn.NORM.DIST(AND(FW$6&gt;=$F59,FW$6&lt;=$H59)*(FW$6-$F59+1),$J59/2,$M59,TRUE)-_xlfn.NORM.DIST(AND(FW$6&gt;=$F59,FW$6&lt;=$H59)*(FV$6-$F59+1),$J59/2,$M59,TRUE))/(1-2*_xlfn.NORM.DIST(0,$J59/2,$M59,TRUE))*$D59+($K59="Steady Growth")*(AND(FW$6&gt;=$F59,FW$6&lt;=$H59)*((FW$6-$F59+1)/($J59*($J59+1)/2)*$D59))+($K59="custom")*CustCF!FQ59</f>
        <v/>
      </c>
      <c r="FX59" s="87">
        <f>($K59="Bell Curve")*(_xlfn.NORM.DIST(AND(FX$6&gt;=$F59,FX$6&lt;=$H59)*(FX$6-$F59+1),$J59/2,$M59,TRUE)-_xlfn.NORM.DIST(AND(FX$6&gt;=$F59,FX$6&lt;=$H59)*(FW$6-$F59+1),$J59/2,$M59,TRUE))/(1-2*_xlfn.NORM.DIST(0,$J59/2,$M59,TRUE))*$D59+($K59="Steady Growth")*(AND(FX$6&gt;=$F59,FX$6&lt;=$H59)*((FX$6-$F59+1)/($J59*($J59+1)/2)*$D59))+($K59="custom")*CustCF!FR59</f>
        <v/>
      </c>
      <c r="FY59" s="87">
        <f>($K59="Bell Curve")*(_xlfn.NORM.DIST(AND(FY$6&gt;=$F59,FY$6&lt;=$H59)*(FY$6-$F59+1),$J59/2,$M59,TRUE)-_xlfn.NORM.DIST(AND(FY$6&gt;=$F59,FY$6&lt;=$H59)*(FX$6-$F59+1),$J59/2,$M59,TRUE))/(1-2*_xlfn.NORM.DIST(0,$J59/2,$M59,TRUE))*$D59+($K59="Steady Growth")*(AND(FY$6&gt;=$F59,FY$6&lt;=$H59)*((FY$6-$F59+1)/($J59*($J59+1)/2)*$D59))+($K59="custom")*CustCF!FS59</f>
        <v/>
      </c>
      <c r="FZ59" s="87">
        <f>($K59="Bell Curve")*(_xlfn.NORM.DIST(AND(FZ$6&gt;=$F59,FZ$6&lt;=$H59)*(FZ$6-$F59+1),$J59/2,$M59,TRUE)-_xlfn.NORM.DIST(AND(FZ$6&gt;=$F59,FZ$6&lt;=$H59)*(FY$6-$F59+1),$J59/2,$M59,TRUE))/(1-2*_xlfn.NORM.DIST(0,$J59/2,$M59,TRUE))*$D59+($K59="Steady Growth")*(AND(FZ$6&gt;=$F59,FZ$6&lt;=$H59)*((FZ$6-$F59+1)/($J59*($J59+1)/2)*$D59))+($K59="custom")*CustCF!FT59</f>
        <v/>
      </c>
      <c r="GA59" s="87">
        <f>($K59="Bell Curve")*(_xlfn.NORM.DIST(AND(GA$6&gt;=$F59,GA$6&lt;=$H59)*(GA$6-$F59+1),$J59/2,$M59,TRUE)-_xlfn.NORM.DIST(AND(GA$6&gt;=$F59,GA$6&lt;=$H59)*(FZ$6-$F59+1),$J59/2,$M59,TRUE))/(1-2*_xlfn.NORM.DIST(0,$J59/2,$M59,TRUE))*$D59+($K59="Steady Growth")*(AND(GA$6&gt;=$F59,GA$6&lt;=$H59)*((GA$6-$F59+1)/($J59*($J59+1)/2)*$D59))+($K59="custom")*CustCF!FU59</f>
        <v/>
      </c>
      <c r="GB59" s="87">
        <f>($K59="Bell Curve")*(_xlfn.NORM.DIST(AND(GB$6&gt;=$F59,GB$6&lt;=$H59)*(GB$6-$F59+1),$J59/2,$M59,TRUE)-_xlfn.NORM.DIST(AND(GB$6&gt;=$F59,GB$6&lt;=$H59)*(GA$6-$F59+1),$J59/2,$M59,TRUE))/(1-2*_xlfn.NORM.DIST(0,$J59/2,$M59,TRUE))*$D59+($K59="Steady Growth")*(AND(GB$6&gt;=$F59,GB$6&lt;=$H59)*((GB$6-$F59+1)/($J59*($J59+1)/2)*$D59))+($K59="custom")*CustCF!FV59</f>
        <v/>
      </c>
      <c r="GC59" s="87">
        <f>($K59="Bell Curve")*(_xlfn.NORM.DIST(AND(GC$6&gt;=$F59,GC$6&lt;=$H59)*(GC$6-$F59+1),$J59/2,$M59,TRUE)-_xlfn.NORM.DIST(AND(GC$6&gt;=$F59,GC$6&lt;=$H59)*(GB$6-$F59+1),$J59/2,$M59,TRUE))/(1-2*_xlfn.NORM.DIST(0,$J59/2,$M59,TRUE))*$D59+($K59="Steady Growth")*(AND(GC$6&gt;=$F59,GC$6&lt;=$H59)*((GC$6-$F59+1)/($J59*($J59+1)/2)*$D59))+($K59="custom")*CustCF!FW59</f>
        <v/>
      </c>
      <c r="GD59" s="87">
        <f>($K59="Bell Curve")*(_xlfn.NORM.DIST(AND(GD$6&gt;=$F59,GD$6&lt;=$H59)*(GD$6-$F59+1),$J59/2,$M59,TRUE)-_xlfn.NORM.DIST(AND(GD$6&gt;=$F59,GD$6&lt;=$H59)*(GC$6-$F59+1),$J59/2,$M59,TRUE))/(1-2*_xlfn.NORM.DIST(0,$J59/2,$M59,TRUE))*$D59+($K59="Steady Growth")*(AND(GD$6&gt;=$F59,GD$6&lt;=$H59)*((GD$6-$F59+1)/($J59*($J59+1)/2)*$D59))+($K59="custom")*CustCF!FX59</f>
        <v/>
      </c>
      <c r="GE59" s="87">
        <f>($K59="Bell Curve")*(_xlfn.NORM.DIST(AND(GE$6&gt;=$F59,GE$6&lt;=$H59)*(GE$6-$F59+1),$J59/2,$M59,TRUE)-_xlfn.NORM.DIST(AND(GE$6&gt;=$F59,GE$6&lt;=$H59)*(GD$6-$F59+1),$J59/2,$M59,TRUE))/(1-2*_xlfn.NORM.DIST(0,$J59/2,$M59,TRUE))*$D59+($K59="Steady Growth")*(AND(GE$6&gt;=$F59,GE$6&lt;=$H59)*((GE$6-$F59+1)/($J59*($J59+1)/2)*$D59))+($K59="custom")*CustCF!FY59</f>
        <v/>
      </c>
      <c r="GF59" s="87">
        <f>($K59="Bell Curve")*(_xlfn.NORM.DIST(AND(GF$6&gt;=$F59,GF$6&lt;=$H59)*(GF$6-$F59+1),$J59/2,$M59,TRUE)-_xlfn.NORM.DIST(AND(GF$6&gt;=$F59,GF$6&lt;=$H59)*(GE$6-$F59+1),$J59/2,$M59,TRUE))/(1-2*_xlfn.NORM.DIST(0,$J59/2,$M59,TRUE))*$D59+($K59="Steady Growth")*(AND(GF$6&gt;=$F59,GF$6&lt;=$H59)*((GF$6-$F59+1)/($J59*($J59+1)/2)*$D59))+($K59="custom")*CustCF!FZ59</f>
        <v/>
      </c>
      <c r="GG59" s="87">
        <f>($K59="Bell Curve")*(_xlfn.NORM.DIST(AND(GG$6&gt;=$F59,GG$6&lt;=$H59)*(GG$6-$F59+1),$J59/2,$M59,TRUE)-_xlfn.NORM.DIST(AND(GG$6&gt;=$F59,GG$6&lt;=$H59)*(GF$6-$F59+1),$J59/2,$M59,TRUE))/(1-2*_xlfn.NORM.DIST(0,$J59/2,$M59,TRUE))*$D59+($K59="Steady Growth")*(AND(GG$6&gt;=$F59,GG$6&lt;=$H59)*((GG$6-$F59+1)/($J59*($J59+1)/2)*$D59))+($K59="custom")*CustCF!GA59</f>
        <v/>
      </c>
      <c r="GH59" s="87">
        <f>($K59="Bell Curve")*(_xlfn.NORM.DIST(AND(GH$6&gt;=$F59,GH$6&lt;=$H59)*(GH$6-$F59+1),$J59/2,$M59,TRUE)-_xlfn.NORM.DIST(AND(GH$6&gt;=$F59,GH$6&lt;=$H59)*(GG$6-$F59+1),$J59/2,$M59,TRUE))/(1-2*_xlfn.NORM.DIST(0,$J59/2,$M59,TRUE))*$D59+($K59="Steady Growth")*(AND(GH$6&gt;=$F59,GH$6&lt;=$H59)*((GH$6-$F59+1)/($J59*($J59+1)/2)*$D59))+($K59="custom")*CustCF!GB59</f>
        <v/>
      </c>
      <c r="GI59" s="87">
        <f>($K59="Bell Curve")*(_xlfn.NORM.DIST(AND(GI$6&gt;=$F59,GI$6&lt;=$H59)*(GI$6-$F59+1),$J59/2,$M59,TRUE)-_xlfn.NORM.DIST(AND(GI$6&gt;=$F59,GI$6&lt;=$H59)*(GH$6-$F59+1),$J59/2,$M59,TRUE))/(1-2*_xlfn.NORM.DIST(0,$J59/2,$M59,TRUE))*$D59+($K59="Steady Growth")*(AND(GI$6&gt;=$F59,GI$6&lt;=$H59)*((GI$6-$F59+1)/($J59*($J59+1)/2)*$D59))+($K59="custom")*CustCF!GC59</f>
        <v/>
      </c>
      <c r="GJ59" s="87">
        <f>($K59="Bell Curve")*(_xlfn.NORM.DIST(AND(GJ$6&gt;=$F59,GJ$6&lt;=$H59)*(GJ$6-$F59+1),$J59/2,$M59,TRUE)-_xlfn.NORM.DIST(AND(GJ$6&gt;=$F59,GJ$6&lt;=$H59)*(GI$6-$F59+1),$J59/2,$M59,TRUE))/(1-2*_xlfn.NORM.DIST(0,$J59/2,$M59,TRUE))*$D59+($K59="Steady Growth")*(AND(GJ$6&gt;=$F59,GJ$6&lt;=$H59)*((GJ$6-$F59+1)/($J59*($J59+1)/2)*$D59))+($K59="custom")*CustCF!GD59</f>
        <v/>
      </c>
      <c r="GK59" s="87">
        <f>($K59="Bell Curve")*(_xlfn.NORM.DIST(AND(GK$6&gt;=$F59,GK$6&lt;=$H59)*(GK$6-$F59+1),$J59/2,$M59,TRUE)-_xlfn.NORM.DIST(AND(GK$6&gt;=$F59,GK$6&lt;=$H59)*(GJ$6-$F59+1),$J59/2,$M59,TRUE))/(1-2*_xlfn.NORM.DIST(0,$J59/2,$M59,TRUE))*$D59+($K59="Steady Growth")*(AND(GK$6&gt;=$F59,GK$6&lt;=$H59)*((GK$6-$F59+1)/($J59*($J59+1)/2)*$D59))+($K59="custom")*CustCF!GE59</f>
        <v/>
      </c>
      <c r="GL59" s="87">
        <f>($K59="Bell Curve")*(_xlfn.NORM.DIST(AND(GL$6&gt;=$F59,GL$6&lt;=$H59)*(GL$6-$F59+1),$J59/2,$M59,TRUE)-_xlfn.NORM.DIST(AND(GL$6&gt;=$F59,GL$6&lt;=$H59)*(GK$6-$F59+1),$J59/2,$M59,TRUE))/(1-2*_xlfn.NORM.DIST(0,$J59/2,$M59,TRUE))*$D59+($K59="Steady Growth")*(AND(GL$6&gt;=$F59,GL$6&lt;=$H59)*((GL$6-$F59+1)/($J59*($J59+1)/2)*$D59))+($K59="custom")*CustCF!GF59</f>
        <v/>
      </c>
      <c r="GM59" s="87">
        <f>($K59="Bell Curve")*(_xlfn.NORM.DIST(AND(GM$6&gt;=$F59,GM$6&lt;=$H59)*(GM$6-$F59+1),$J59/2,$M59,TRUE)-_xlfn.NORM.DIST(AND(GM$6&gt;=$F59,GM$6&lt;=$H59)*(GL$6-$F59+1),$J59/2,$M59,TRUE))/(1-2*_xlfn.NORM.DIST(0,$J59/2,$M59,TRUE))*$D59+($K59="Steady Growth")*(AND(GM$6&gt;=$F59,GM$6&lt;=$H59)*((GM$6-$F59+1)/($J59*($J59+1)/2)*$D59))+($K59="custom")*CustCF!GG59</f>
        <v/>
      </c>
      <c r="GN59" s="257">
        <f>($K59="Bell Curve")*(_xlfn.NORM.DIST(AND(GN$6&gt;=$F59,GN$6&lt;=$H59)*(GN$6-$F59+1),$J59/2,$M59,TRUE)-_xlfn.NORM.DIST(AND(GN$6&gt;=$F59,GN$6&lt;=$H59)*(GM$6-$F59+1),$J59/2,$M59,TRUE))/(1-2*_xlfn.NORM.DIST(0,$J59/2,$M59,TRUE))*$D59+($K59="Steady Growth")*(AND(GN$6&gt;=$F59,GN$6&lt;=$H59)*((GN$6-$F59+1)/($J59*($J59+1)/2)*$D59))+($K59="custom")*CustCF!GH59</f>
        <v/>
      </c>
      <c r="GO59" s="1" t="n"/>
      <c r="GP59" s="63" t="n"/>
    </row>
    <row r="60" hidden="1" outlineLevel="1">
      <c r="A60" s="1" t="n"/>
      <c r="B60" s="1" t="n"/>
      <c r="C60" s="251">
        <f>Budget!T31</f>
        <v/>
      </c>
      <c r="D60" s="14">
        <f>Budget!U31</f>
        <v/>
      </c>
      <c r="E60" s="14">
        <f>IF(D60&lt;&gt;0,F60,"")</f>
        <v/>
      </c>
      <c r="F60" s="252" t="n">
        <v>0</v>
      </c>
      <c r="G60" s="921">
        <f>IF(L60="custom",CustCF!F60,INDEX($P$8:$GN$8,MATCH(F60,$P$6:$GN$6,0)))</f>
        <v/>
      </c>
      <c r="H60" s="252" t="n">
        <v>0</v>
      </c>
      <c r="I60" s="921">
        <f>IF(L60="custom",CustCF!G60,INDEX($P$8:$GN$8,MATCH(H60,$P$6:$GN$6,0)))</f>
        <v/>
      </c>
      <c r="J60" s="249">
        <f>H60-F60+1</f>
        <v/>
      </c>
      <c r="K60" s="254" t="inlineStr">
        <is>
          <t>Bell Curve</t>
        </is>
      </c>
      <c r="L60" s="255" t="inlineStr">
        <is>
          <t>Flat (9)</t>
        </is>
      </c>
      <c r="M60" s="256">
        <f>INDEX($D$261:$D$266,MATCH(L60,$C$261:$C$266,0))</f>
        <v/>
      </c>
      <c r="N60" s="13">
        <f>SUM(P60:GN60)</f>
        <v/>
      </c>
      <c r="O60" s="14" t="n"/>
      <c r="P60" s="87">
        <f>($K60="Bell Curve")*(_xlfn.NORM.DIST(AND(P$6&gt;=$F60,P$6&lt;=$H60)*(P$6-$F60+1),$J60/2,$M60,TRUE)-_xlfn.NORM.DIST(AND(P$6&gt;=$F60,P$6&lt;=$H60)*(O$6-$F60+1),$J60/2,$M60,TRUE))/(1-2*_xlfn.NORM.DIST(0,$J60/2,$M60,TRUE))*$D60+($K60="Steady Growth")*(AND(P$6&gt;=$F60,P$6&lt;=$H60)*((P$6-$F60+1)/($J60*($J60+1)/2)*$D60))+($K60="custom")*CustCF!J60</f>
        <v/>
      </c>
      <c r="Q60" s="87">
        <f>($K60="Bell Curve")*(_xlfn.NORM.DIST(AND(Q$6&gt;=$F60,Q$6&lt;=$H60)*(Q$6-$F60+1),$J60/2,$M60,TRUE)-_xlfn.NORM.DIST(AND(Q$6&gt;=$F60,Q$6&lt;=$H60)*(P$6-$F60+1),$J60/2,$M60,TRUE))/(1-2*_xlfn.NORM.DIST(0,$J60/2,$M60,TRUE))*$D60+($K60="Steady Growth")*(AND(Q$6&gt;=$F60,Q$6&lt;=$H60)*((Q$6-$F60+1)/($J60*($J60+1)/2)*$D60))+($K60="custom")*CustCF!K60</f>
        <v/>
      </c>
      <c r="R60" s="87">
        <f>($K60="Bell Curve")*(_xlfn.NORM.DIST(AND(R$6&gt;=$F60,R$6&lt;=$H60)*(R$6-$F60+1),$J60/2,$M60,TRUE)-_xlfn.NORM.DIST(AND(R$6&gt;=$F60,R$6&lt;=$H60)*(Q$6-$F60+1),$J60/2,$M60,TRUE))/(1-2*_xlfn.NORM.DIST(0,$J60/2,$M60,TRUE))*$D60+($K60="Steady Growth")*(AND(R$6&gt;=$F60,R$6&lt;=$H60)*((R$6-$F60+1)/($J60*($J60+1)/2)*$D60))+($K60="custom")*CustCF!L60</f>
        <v/>
      </c>
      <c r="S60" s="87">
        <f>($K60="Bell Curve")*(_xlfn.NORM.DIST(AND(S$6&gt;=$F60,S$6&lt;=$H60)*(S$6-$F60+1),$J60/2,$M60,TRUE)-_xlfn.NORM.DIST(AND(S$6&gt;=$F60,S$6&lt;=$H60)*(R$6-$F60+1),$J60/2,$M60,TRUE))/(1-2*_xlfn.NORM.DIST(0,$J60/2,$M60,TRUE))*$D60+($K60="Steady Growth")*(AND(S$6&gt;=$F60,S$6&lt;=$H60)*((S$6-$F60+1)/($J60*($J60+1)/2)*$D60))+($K60="custom")*CustCF!M60</f>
        <v/>
      </c>
      <c r="T60" s="87">
        <f>($K60="Bell Curve")*(_xlfn.NORM.DIST(AND(T$6&gt;=$F60,T$6&lt;=$H60)*(T$6-$F60+1),$J60/2,$M60,TRUE)-_xlfn.NORM.DIST(AND(T$6&gt;=$F60,T$6&lt;=$H60)*(S$6-$F60+1),$J60/2,$M60,TRUE))/(1-2*_xlfn.NORM.DIST(0,$J60/2,$M60,TRUE))*$D60+($K60="Steady Growth")*(AND(T$6&gt;=$F60,T$6&lt;=$H60)*((T$6-$F60+1)/($J60*($J60+1)/2)*$D60))+($K60="custom")*CustCF!N60</f>
        <v/>
      </c>
      <c r="U60" s="87">
        <f>($K60="Bell Curve")*(_xlfn.NORM.DIST(AND(U$6&gt;=$F60,U$6&lt;=$H60)*(U$6-$F60+1),$J60/2,$M60,TRUE)-_xlfn.NORM.DIST(AND(U$6&gt;=$F60,U$6&lt;=$H60)*(T$6-$F60+1),$J60/2,$M60,TRUE))/(1-2*_xlfn.NORM.DIST(0,$J60/2,$M60,TRUE))*$D60+($K60="Steady Growth")*(AND(U$6&gt;=$F60,U$6&lt;=$H60)*((U$6-$F60+1)/($J60*($J60+1)/2)*$D60))+($K60="custom")*CustCF!O60</f>
        <v/>
      </c>
      <c r="V60" s="87">
        <f>($K60="Bell Curve")*(_xlfn.NORM.DIST(AND(V$6&gt;=$F60,V$6&lt;=$H60)*(V$6-$F60+1),$J60/2,$M60,TRUE)-_xlfn.NORM.DIST(AND(V$6&gt;=$F60,V$6&lt;=$H60)*(U$6-$F60+1),$J60/2,$M60,TRUE))/(1-2*_xlfn.NORM.DIST(0,$J60/2,$M60,TRUE))*$D60+($K60="Steady Growth")*(AND(V$6&gt;=$F60,V$6&lt;=$H60)*((V$6-$F60+1)/($J60*($J60+1)/2)*$D60))+($K60="custom")*CustCF!P60</f>
        <v/>
      </c>
      <c r="W60" s="87">
        <f>($K60="Bell Curve")*(_xlfn.NORM.DIST(AND(W$6&gt;=$F60,W$6&lt;=$H60)*(W$6-$F60+1),$J60/2,$M60,TRUE)-_xlfn.NORM.DIST(AND(W$6&gt;=$F60,W$6&lt;=$H60)*(V$6-$F60+1),$J60/2,$M60,TRUE))/(1-2*_xlfn.NORM.DIST(0,$J60/2,$M60,TRUE))*$D60+($K60="Steady Growth")*(AND(W$6&gt;=$F60,W$6&lt;=$H60)*((W$6-$F60+1)/($J60*($J60+1)/2)*$D60))+($K60="custom")*CustCF!Q60</f>
        <v/>
      </c>
      <c r="X60" s="87">
        <f>($K60="Bell Curve")*(_xlfn.NORM.DIST(AND(X$6&gt;=$F60,X$6&lt;=$H60)*(X$6-$F60+1),$J60/2,$M60,TRUE)-_xlfn.NORM.DIST(AND(X$6&gt;=$F60,X$6&lt;=$H60)*(W$6-$F60+1),$J60/2,$M60,TRUE))/(1-2*_xlfn.NORM.DIST(0,$J60/2,$M60,TRUE))*$D60+($K60="Steady Growth")*(AND(X$6&gt;=$F60,X$6&lt;=$H60)*((X$6-$F60+1)/($J60*($J60+1)/2)*$D60))+($K60="custom")*CustCF!R60</f>
        <v/>
      </c>
      <c r="Y60" s="87">
        <f>($K60="Bell Curve")*(_xlfn.NORM.DIST(AND(Y$6&gt;=$F60,Y$6&lt;=$H60)*(Y$6-$F60+1),$J60/2,$M60,TRUE)-_xlfn.NORM.DIST(AND(Y$6&gt;=$F60,Y$6&lt;=$H60)*(X$6-$F60+1),$J60/2,$M60,TRUE))/(1-2*_xlfn.NORM.DIST(0,$J60/2,$M60,TRUE))*$D60+($K60="Steady Growth")*(AND(Y$6&gt;=$F60,Y$6&lt;=$H60)*((Y$6-$F60+1)/($J60*($J60+1)/2)*$D60))+($K60="custom")*CustCF!S60</f>
        <v/>
      </c>
      <c r="Z60" s="87">
        <f>($K60="Bell Curve")*(_xlfn.NORM.DIST(AND(Z$6&gt;=$F60,Z$6&lt;=$H60)*(Z$6-$F60+1),$J60/2,$M60,TRUE)-_xlfn.NORM.DIST(AND(Z$6&gt;=$F60,Z$6&lt;=$H60)*(Y$6-$F60+1),$J60/2,$M60,TRUE))/(1-2*_xlfn.NORM.DIST(0,$J60/2,$M60,TRUE))*$D60+($K60="Steady Growth")*(AND(Z$6&gt;=$F60,Z$6&lt;=$H60)*((Z$6-$F60+1)/($J60*($J60+1)/2)*$D60))+($K60="custom")*CustCF!T60</f>
        <v/>
      </c>
      <c r="AA60" s="87">
        <f>($K60="Bell Curve")*(_xlfn.NORM.DIST(AND(AA$6&gt;=$F60,AA$6&lt;=$H60)*(AA$6-$F60+1),$J60/2,$M60,TRUE)-_xlfn.NORM.DIST(AND(AA$6&gt;=$F60,AA$6&lt;=$H60)*(Z$6-$F60+1),$J60/2,$M60,TRUE))/(1-2*_xlfn.NORM.DIST(0,$J60/2,$M60,TRUE))*$D60+($K60="Steady Growth")*(AND(AA$6&gt;=$F60,AA$6&lt;=$H60)*((AA$6-$F60+1)/($J60*($J60+1)/2)*$D60))+($K60="custom")*CustCF!U60</f>
        <v/>
      </c>
      <c r="AB60" s="87">
        <f>($K60="Bell Curve")*(_xlfn.NORM.DIST(AND(AB$6&gt;=$F60,AB$6&lt;=$H60)*(AB$6-$F60+1),$J60/2,$M60,TRUE)-_xlfn.NORM.DIST(AND(AB$6&gt;=$F60,AB$6&lt;=$H60)*(AA$6-$F60+1),$J60/2,$M60,TRUE))/(1-2*_xlfn.NORM.DIST(0,$J60/2,$M60,TRUE))*$D60+($K60="Steady Growth")*(AND(AB$6&gt;=$F60,AB$6&lt;=$H60)*((AB$6-$F60+1)/($J60*($J60+1)/2)*$D60))+($K60="custom")*CustCF!V60</f>
        <v/>
      </c>
      <c r="AC60" s="87">
        <f>($K60="Bell Curve")*(_xlfn.NORM.DIST(AND(AC$6&gt;=$F60,AC$6&lt;=$H60)*(AC$6-$F60+1),$J60/2,$M60,TRUE)-_xlfn.NORM.DIST(AND(AC$6&gt;=$F60,AC$6&lt;=$H60)*(AB$6-$F60+1),$J60/2,$M60,TRUE))/(1-2*_xlfn.NORM.DIST(0,$J60/2,$M60,TRUE))*$D60+($K60="Steady Growth")*(AND(AC$6&gt;=$F60,AC$6&lt;=$H60)*((AC$6-$F60+1)/($J60*($J60+1)/2)*$D60))+($K60="custom")*CustCF!W60</f>
        <v/>
      </c>
      <c r="AD60" s="87">
        <f>($K60="Bell Curve")*(_xlfn.NORM.DIST(AND(AD$6&gt;=$F60,AD$6&lt;=$H60)*(AD$6-$F60+1),$J60/2,$M60,TRUE)-_xlfn.NORM.DIST(AND(AD$6&gt;=$F60,AD$6&lt;=$H60)*(AC$6-$F60+1),$J60/2,$M60,TRUE))/(1-2*_xlfn.NORM.DIST(0,$J60/2,$M60,TRUE))*$D60+($K60="Steady Growth")*(AND(AD$6&gt;=$F60,AD$6&lt;=$H60)*((AD$6-$F60+1)/($J60*($J60+1)/2)*$D60))+($K60="custom")*CustCF!X60</f>
        <v/>
      </c>
      <c r="AE60" s="87">
        <f>($K60="Bell Curve")*(_xlfn.NORM.DIST(AND(AE$6&gt;=$F60,AE$6&lt;=$H60)*(AE$6-$F60+1),$J60/2,$M60,TRUE)-_xlfn.NORM.DIST(AND(AE$6&gt;=$F60,AE$6&lt;=$H60)*(AD$6-$F60+1),$J60/2,$M60,TRUE))/(1-2*_xlfn.NORM.DIST(0,$J60/2,$M60,TRUE))*$D60+($K60="Steady Growth")*(AND(AE$6&gt;=$F60,AE$6&lt;=$H60)*((AE$6-$F60+1)/($J60*($J60+1)/2)*$D60))+($K60="custom")*CustCF!Y60</f>
        <v/>
      </c>
      <c r="AF60" s="87">
        <f>($K60="Bell Curve")*(_xlfn.NORM.DIST(AND(AF$6&gt;=$F60,AF$6&lt;=$H60)*(AF$6-$F60+1),$J60/2,$M60,TRUE)-_xlfn.NORM.DIST(AND(AF$6&gt;=$F60,AF$6&lt;=$H60)*(AE$6-$F60+1),$J60/2,$M60,TRUE))/(1-2*_xlfn.NORM.DIST(0,$J60/2,$M60,TRUE))*$D60+($K60="Steady Growth")*(AND(AF$6&gt;=$F60,AF$6&lt;=$H60)*((AF$6-$F60+1)/($J60*($J60+1)/2)*$D60))+($K60="custom")*CustCF!Z60</f>
        <v/>
      </c>
      <c r="AG60" s="87">
        <f>($K60="Bell Curve")*(_xlfn.NORM.DIST(AND(AG$6&gt;=$F60,AG$6&lt;=$H60)*(AG$6-$F60+1),$J60/2,$M60,TRUE)-_xlfn.NORM.DIST(AND(AG$6&gt;=$F60,AG$6&lt;=$H60)*(AF$6-$F60+1),$J60/2,$M60,TRUE))/(1-2*_xlfn.NORM.DIST(0,$J60/2,$M60,TRUE))*$D60+($K60="Steady Growth")*(AND(AG$6&gt;=$F60,AG$6&lt;=$H60)*((AG$6-$F60+1)/($J60*($J60+1)/2)*$D60))+($K60="custom")*CustCF!AA60</f>
        <v/>
      </c>
      <c r="AH60" s="87">
        <f>($K60="Bell Curve")*(_xlfn.NORM.DIST(AND(AH$6&gt;=$F60,AH$6&lt;=$H60)*(AH$6-$F60+1),$J60/2,$M60,TRUE)-_xlfn.NORM.DIST(AND(AH$6&gt;=$F60,AH$6&lt;=$H60)*(AG$6-$F60+1),$J60/2,$M60,TRUE))/(1-2*_xlfn.NORM.DIST(0,$J60/2,$M60,TRUE))*$D60+($K60="Steady Growth")*(AND(AH$6&gt;=$F60,AH$6&lt;=$H60)*((AH$6-$F60+1)/($J60*($J60+1)/2)*$D60))+($K60="custom")*CustCF!AB60</f>
        <v/>
      </c>
      <c r="AI60" s="87">
        <f>($K60="Bell Curve")*(_xlfn.NORM.DIST(AND(AI$6&gt;=$F60,AI$6&lt;=$H60)*(AI$6-$F60+1),$J60/2,$M60,TRUE)-_xlfn.NORM.DIST(AND(AI$6&gt;=$F60,AI$6&lt;=$H60)*(AH$6-$F60+1),$J60/2,$M60,TRUE))/(1-2*_xlfn.NORM.DIST(0,$J60/2,$M60,TRUE))*$D60+($K60="Steady Growth")*(AND(AI$6&gt;=$F60,AI$6&lt;=$H60)*((AI$6-$F60+1)/($J60*($J60+1)/2)*$D60))+($K60="custom")*CustCF!AC60</f>
        <v/>
      </c>
      <c r="AJ60" s="87">
        <f>($K60="Bell Curve")*(_xlfn.NORM.DIST(AND(AJ$6&gt;=$F60,AJ$6&lt;=$H60)*(AJ$6-$F60+1),$J60/2,$M60,TRUE)-_xlfn.NORM.DIST(AND(AJ$6&gt;=$F60,AJ$6&lt;=$H60)*(AI$6-$F60+1),$J60/2,$M60,TRUE))/(1-2*_xlfn.NORM.DIST(0,$J60/2,$M60,TRUE))*$D60+($K60="Steady Growth")*(AND(AJ$6&gt;=$F60,AJ$6&lt;=$H60)*((AJ$6-$F60+1)/($J60*($J60+1)/2)*$D60))+($K60="custom")*CustCF!AD60</f>
        <v/>
      </c>
      <c r="AK60" s="87">
        <f>($K60="Bell Curve")*(_xlfn.NORM.DIST(AND(AK$6&gt;=$F60,AK$6&lt;=$H60)*(AK$6-$F60+1),$J60/2,$M60,TRUE)-_xlfn.NORM.DIST(AND(AK$6&gt;=$F60,AK$6&lt;=$H60)*(AJ$6-$F60+1),$J60/2,$M60,TRUE))/(1-2*_xlfn.NORM.DIST(0,$J60/2,$M60,TRUE))*$D60+($K60="Steady Growth")*(AND(AK$6&gt;=$F60,AK$6&lt;=$H60)*((AK$6-$F60+1)/($J60*($J60+1)/2)*$D60))+($K60="custom")*CustCF!AE60</f>
        <v/>
      </c>
      <c r="AL60" s="87">
        <f>($K60="Bell Curve")*(_xlfn.NORM.DIST(AND(AL$6&gt;=$F60,AL$6&lt;=$H60)*(AL$6-$F60+1),$J60/2,$M60,TRUE)-_xlfn.NORM.DIST(AND(AL$6&gt;=$F60,AL$6&lt;=$H60)*(AK$6-$F60+1),$J60/2,$M60,TRUE))/(1-2*_xlfn.NORM.DIST(0,$J60/2,$M60,TRUE))*$D60+($K60="Steady Growth")*(AND(AL$6&gt;=$F60,AL$6&lt;=$H60)*((AL$6-$F60+1)/($J60*($J60+1)/2)*$D60))+($K60="custom")*CustCF!AF60</f>
        <v/>
      </c>
      <c r="AM60" s="87">
        <f>($K60="Bell Curve")*(_xlfn.NORM.DIST(AND(AM$6&gt;=$F60,AM$6&lt;=$H60)*(AM$6-$F60+1),$J60/2,$M60,TRUE)-_xlfn.NORM.DIST(AND(AM$6&gt;=$F60,AM$6&lt;=$H60)*(AL$6-$F60+1),$J60/2,$M60,TRUE))/(1-2*_xlfn.NORM.DIST(0,$J60/2,$M60,TRUE))*$D60+($K60="Steady Growth")*(AND(AM$6&gt;=$F60,AM$6&lt;=$H60)*((AM$6-$F60+1)/($J60*($J60+1)/2)*$D60))+($K60="custom")*CustCF!AG60</f>
        <v/>
      </c>
      <c r="AN60" s="87">
        <f>($K60="Bell Curve")*(_xlfn.NORM.DIST(AND(AN$6&gt;=$F60,AN$6&lt;=$H60)*(AN$6-$F60+1),$J60/2,$M60,TRUE)-_xlfn.NORM.DIST(AND(AN$6&gt;=$F60,AN$6&lt;=$H60)*(AM$6-$F60+1),$J60/2,$M60,TRUE))/(1-2*_xlfn.NORM.DIST(0,$J60/2,$M60,TRUE))*$D60+($K60="Steady Growth")*(AND(AN$6&gt;=$F60,AN$6&lt;=$H60)*((AN$6-$F60+1)/($J60*($J60+1)/2)*$D60))+($K60="custom")*CustCF!AH60</f>
        <v/>
      </c>
      <c r="AO60" s="87">
        <f>($K60="Bell Curve")*(_xlfn.NORM.DIST(AND(AO$6&gt;=$F60,AO$6&lt;=$H60)*(AO$6-$F60+1),$J60/2,$M60,TRUE)-_xlfn.NORM.DIST(AND(AO$6&gt;=$F60,AO$6&lt;=$H60)*(AN$6-$F60+1),$J60/2,$M60,TRUE))/(1-2*_xlfn.NORM.DIST(0,$J60/2,$M60,TRUE))*$D60+($K60="Steady Growth")*(AND(AO$6&gt;=$F60,AO$6&lt;=$H60)*((AO$6-$F60+1)/($J60*($J60+1)/2)*$D60))+($K60="custom")*CustCF!AI60</f>
        <v/>
      </c>
      <c r="AP60" s="87">
        <f>($K60="Bell Curve")*(_xlfn.NORM.DIST(AND(AP$6&gt;=$F60,AP$6&lt;=$H60)*(AP$6-$F60+1),$J60/2,$M60,TRUE)-_xlfn.NORM.DIST(AND(AP$6&gt;=$F60,AP$6&lt;=$H60)*(AO$6-$F60+1),$J60/2,$M60,TRUE))/(1-2*_xlfn.NORM.DIST(0,$J60/2,$M60,TRUE))*$D60+($K60="Steady Growth")*(AND(AP$6&gt;=$F60,AP$6&lt;=$H60)*((AP$6-$F60+1)/($J60*($J60+1)/2)*$D60))+($K60="custom")*CustCF!AJ60</f>
        <v/>
      </c>
      <c r="AQ60" s="87">
        <f>($K60="Bell Curve")*(_xlfn.NORM.DIST(AND(AQ$6&gt;=$F60,AQ$6&lt;=$H60)*(AQ$6-$F60+1),$J60/2,$M60,TRUE)-_xlfn.NORM.DIST(AND(AQ$6&gt;=$F60,AQ$6&lt;=$H60)*(AP$6-$F60+1),$J60/2,$M60,TRUE))/(1-2*_xlfn.NORM.DIST(0,$J60/2,$M60,TRUE))*$D60+($K60="Steady Growth")*(AND(AQ$6&gt;=$F60,AQ$6&lt;=$H60)*((AQ$6-$F60+1)/($J60*($J60+1)/2)*$D60))+($K60="custom")*CustCF!AK60</f>
        <v/>
      </c>
      <c r="AR60" s="87">
        <f>($K60="Bell Curve")*(_xlfn.NORM.DIST(AND(AR$6&gt;=$F60,AR$6&lt;=$H60)*(AR$6-$F60+1),$J60/2,$M60,TRUE)-_xlfn.NORM.DIST(AND(AR$6&gt;=$F60,AR$6&lt;=$H60)*(AQ$6-$F60+1),$J60/2,$M60,TRUE))/(1-2*_xlfn.NORM.DIST(0,$J60/2,$M60,TRUE))*$D60+($K60="Steady Growth")*(AND(AR$6&gt;=$F60,AR$6&lt;=$H60)*((AR$6-$F60+1)/($J60*($J60+1)/2)*$D60))+($K60="custom")*CustCF!AL60</f>
        <v/>
      </c>
      <c r="AS60" s="87">
        <f>($K60="Bell Curve")*(_xlfn.NORM.DIST(AND(AS$6&gt;=$F60,AS$6&lt;=$H60)*(AS$6-$F60+1),$J60/2,$M60,TRUE)-_xlfn.NORM.DIST(AND(AS$6&gt;=$F60,AS$6&lt;=$H60)*(AR$6-$F60+1),$J60/2,$M60,TRUE))/(1-2*_xlfn.NORM.DIST(0,$J60/2,$M60,TRUE))*$D60+($K60="Steady Growth")*(AND(AS$6&gt;=$F60,AS$6&lt;=$H60)*((AS$6-$F60+1)/($J60*($J60+1)/2)*$D60))+($K60="custom")*CustCF!AM60</f>
        <v/>
      </c>
      <c r="AT60" s="87">
        <f>($K60="Bell Curve")*(_xlfn.NORM.DIST(AND(AT$6&gt;=$F60,AT$6&lt;=$H60)*(AT$6-$F60+1),$J60/2,$M60,TRUE)-_xlfn.NORM.DIST(AND(AT$6&gt;=$F60,AT$6&lt;=$H60)*(AS$6-$F60+1),$J60/2,$M60,TRUE))/(1-2*_xlfn.NORM.DIST(0,$J60/2,$M60,TRUE))*$D60+($K60="Steady Growth")*(AND(AT$6&gt;=$F60,AT$6&lt;=$H60)*((AT$6-$F60+1)/($J60*($J60+1)/2)*$D60))+($K60="custom")*CustCF!AN60</f>
        <v/>
      </c>
      <c r="AU60" s="87">
        <f>($K60="Bell Curve")*(_xlfn.NORM.DIST(AND(AU$6&gt;=$F60,AU$6&lt;=$H60)*(AU$6-$F60+1),$J60/2,$M60,TRUE)-_xlfn.NORM.DIST(AND(AU$6&gt;=$F60,AU$6&lt;=$H60)*(AT$6-$F60+1),$J60/2,$M60,TRUE))/(1-2*_xlfn.NORM.DIST(0,$J60/2,$M60,TRUE))*$D60+($K60="Steady Growth")*(AND(AU$6&gt;=$F60,AU$6&lt;=$H60)*((AU$6-$F60+1)/($J60*($J60+1)/2)*$D60))+($K60="custom")*CustCF!AO60</f>
        <v/>
      </c>
      <c r="AV60" s="87">
        <f>($K60="Bell Curve")*(_xlfn.NORM.DIST(AND(AV$6&gt;=$F60,AV$6&lt;=$H60)*(AV$6-$F60+1),$J60/2,$M60,TRUE)-_xlfn.NORM.DIST(AND(AV$6&gt;=$F60,AV$6&lt;=$H60)*(AU$6-$F60+1),$J60/2,$M60,TRUE))/(1-2*_xlfn.NORM.DIST(0,$J60/2,$M60,TRUE))*$D60+($K60="Steady Growth")*(AND(AV$6&gt;=$F60,AV$6&lt;=$H60)*((AV$6-$F60+1)/($J60*($J60+1)/2)*$D60))+($K60="custom")*CustCF!AP60</f>
        <v/>
      </c>
      <c r="AW60" s="87">
        <f>($K60="Bell Curve")*(_xlfn.NORM.DIST(AND(AW$6&gt;=$F60,AW$6&lt;=$H60)*(AW$6-$F60+1),$J60/2,$M60,TRUE)-_xlfn.NORM.DIST(AND(AW$6&gt;=$F60,AW$6&lt;=$H60)*(AV$6-$F60+1),$J60/2,$M60,TRUE))/(1-2*_xlfn.NORM.DIST(0,$J60/2,$M60,TRUE))*$D60+($K60="Steady Growth")*(AND(AW$6&gt;=$F60,AW$6&lt;=$H60)*((AW$6-$F60+1)/($J60*($J60+1)/2)*$D60))+($K60="custom")*CustCF!AQ60</f>
        <v/>
      </c>
      <c r="AX60" s="87">
        <f>($K60="Bell Curve")*(_xlfn.NORM.DIST(AND(AX$6&gt;=$F60,AX$6&lt;=$H60)*(AX$6-$F60+1),$J60/2,$M60,TRUE)-_xlfn.NORM.DIST(AND(AX$6&gt;=$F60,AX$6&lt;=$H60)*(AW$6-$F60+1),$J60/2,$M60,TRUE))/(1-2*_xlfn.NORM.DIST(0,$J60/2,$M60,TRUE))*$D60+($K60="Steady Growth")*(AND(AX$6&gt;=$F60,AX$6&lt;=$H60)*((AX$6-$F60+1)/($J60*($J60+1)/2)*$D60))+($K60="custom")*CustCF!AR60</f>
        <v/>
      </c>
      <c r="AY60" s="87">
        <f>($K60="Bell Curve")*(_xlfn.NORM.DIST(AND(AY$6&gt;=$F60,AY$6&lt;=$H60)*(AY$6-$F60+1),$J60/2,$M60,TRUE)-_xlfn.NORM.DIST(AND(AY$6&gt;=$F60,AY$6&lt;=$H60)*(AX$6-$F60+1),$J60/2,$M60,TRUE))/(1-2*_xlfn.NORM.DIST(0,$J60/2,$M60,TRUE))*$D60+($K60="Steady Growth")*(AND(AY$6&gt;=$F60,AY$6&lt;=$H60)*((AY$6-$F60+1)/($J60*($J60+1)/2)*$D60))+($K60="custom")*CustCF!AS60</f>
        <v/>
      </c>
      <c r="AZ60" s="87">
        <f>($K60="Bell Curve")*(_xlfn.NORM.DIST(AND(AZ$6&gt;=$F60,AZ$6&lt;=$H60)*(AZ$6-$F60+1),$J60/2,$M60,TRUE)-_xlfn.NORM.DIST(AND(AZ$6&gt;=$F60,AZ$6&lt;=$H60)*(AY$6-$F60+1),$J60/2,$M60,TRUE))/(1-2*_xlfn.NORM.DIST(0,$J60/2,$M60,TRUE))*$D60+($K60="Steady Growth")*(AND(AZ$6&gt;=$F60,AZ$6&lt;=$H60)*((AZ$6-$F60+1)/($J60*($J60+1)/2)*$D60))+($K60="custom")*CustCF!AT60</f>
        <v/>
      </c>
      <c r="BA60" s="87">
        <f>($K60="Bell Curve")*(_xlfn.NORM.DIST(AND(BA$6&gt;=$F60,BA$6&lt;=$H60)*(BA$6-$F60+1),$J60/2,$M60,TRUE)-_xlfn.NORM.DIST(AND(BA$6&gt;=$F60,BA$6&lt;=$H60)*(AZ$6-$F60+1),$J60/2,$M60,TRUE))/(1-2*_xlfn.NORM.DIST(0,$J60/2,$M60,TRUE))*$D60+($K60="Steady Growth")*(AND(BA$6&gt;=$F60,BA$6&lt;=$H60)*((BA$6-$F60+1)/($J60*($J60+1)/2)*$D60))+($K60="custom")*CustCF!AU60</f>
        <v/>
      </c>
      <c r="BB60" s="87">
        <f>($K60="Bell Curve")*(_xlfn.NORM.DIST(AND(BB$6&gt;=$F60,BB$6&lt;=$H60)*(BB$6-$F60+1),$J60/2,$M60,TRUE)-_xlfn.NORM.DIST(AND(BB$6&gt;=$F60,BB$6&lt;=$H60)*(BA$6-$F60+1),$J60/2,$M60,TRUE))/(1-2*_xlfn.NORM.DIST(0,$J60/2,$M60,TRUE))*$D60+($K60="Steady Growth")*(AND(BB$6&gt;=$F60,BB$6&lt;=$H60)*((BB$6-$F60+1)/($J60*($J60+1)/2)*$D60))+($K60="custom")*CustCF!AV60</f>
        <v/>
      </c>
      <c r="BC60" s="87">
        <f>($K60="Bell Curve")*(_xlfn.NORM.DIST(AND(BC$6&gt;=$F60,BC$6&lt;=$H60)*(BC$6-$F60+1),$J60/2,$M60,TRUE)-_xlfn.NORM.DIST(AND(BC$6&gt;=$F60,BC$6&lt;=$H60)*(BB$6-$F60+1),$J60/2,$M60,TRUE))/(1-2*_xlfn.NORM.DIST(0,$J60/2,$M60,TRUE))*$D60+($K60="Steady Growth")*(AND(BC$6&gt;=$F60,BC$6&lt;=$H60)*((BC$6-$F60+1)/($J60*($J60+1)/2)*$D60))+($K60="custom")*CustCF!AW60</f>
        <v/>
      </c>
      <c r="BD60" s="87">
        <f>($K60="Bell Curve")*(_xlfn.NORM.DIST(AND(BD$6&gt;=$F60,BD$6&lt;=$H60)*(BD$6-$F60+1),$J60/2,$M60,TRUE)-_xlfn.NORM.DIST(AND(BD$6&gt;=$F60,BD$6&lt;=$H60)*(BC$6-$F60+1),$J60/2,$M60,TRUE))/(1-2*_xlfn.NORM.DIST(0,$J60/2,$M60,TRUE))*$D60+($K60="Steady Growth")*(AND(BD$6&gt;=$F60,BD$6&lt;=$H60)*((BD$6-$F60+1)/($J60*($J60+1)/2)*$D60))+($K60="custom")*CustCF!AX60</f>
        <v/>
      </c>
      <c r="BE60" s="87">
        <f>($K60="Bell Curve")*(_xlfn.NORM.DIST(AND(BE$6&gt;=$F60,BE$6&lt;=$H60)*(BE$6-$F60+1),$J60/2,$M60,TRUE)-_xlfn.NORM.DIST(AND(BE$6&gt;=$F60,BE$6&lt;=$H60)*(BD$6-$F60+1),$J60/2,$M60,TRUE))/(1-2*_xlfn.NORM.DIST(0,$J60/2,$M60,TRUE))*$D60+($K60="Steady Growth")*(AND(BE$6&gt;=$F60,BE$6&lt;=$H60)*((BE$6-$F60+1)/($J60*($J60+1)/2)*$D60))+($K60="custom")*CustCF!AY60</f>
        <v/>
      </c>
      <c r="BF60" s="87">
        <f>($K60="Bell Curve")*(_xlfn.NORM.DIST(AND(BF$6&gt;=$F60,BF$6&lt;=$H60)*(BF$6-$F60+1),$J60/2,$M60,TRUE)-_xlfn.NORM.DIST(AND(BF$6&gt;=$F60,BF$6&lt;=$H60)*(BE$6-$F60+1),$J60/2,$M60,TRUE))/(1-2*_xlfn.NORM.DIST(0,$J60/2,$M60,TRUE))*$D60+($K60="Steady Growth")*(AND(BF$6&gt;=$F60,BF$6&lt;=$H60)*((BF$6-$F60+1)/($J60*($J60+1)/2)*$D60))+($K60="custom")*CustCF!AZ60</f>
        <v/>
      </c>
      <c r="BG60" s="87">
        <f>($K60="Bell Curve")*(_xlfn.NORM.DIST(AND(BG$6&gt;=$F60,BG$6&lt;=$H60)*(BG$6-$F60+1),$J60/2,$M60,TRUE)-_xlfn.NORM.DIST(AND(BG$6&gt;=$F60,BG$6&lt;=$H60)*(BF$6-$F60+1),$J60/2,$M60,TRUE))/(1-2*_xlfn.NORM.DIST(0,$J60/2,$M60,TRUE))*$D60+($K60="Steady Growth")*(AND(BG$6&gt;=$F60,BG$6&lt;=$H60)*((BG$6-$F60+1)/($J60*($J60+1)/2)*$D60))+($K60="custom")*CustCF!BA60</f>
        <v/>
      </c>
      <c r="BH60" s="87">
        <f>($K60="Bell Curve")*(_xlfn.NORM.DIST(AND(BH$6&gt;=$F60,BH$6&lt;=$H60)*(BH$6-$F60+1),$J60/2,$M60,TRUE)-_xlfn.NORM.DIST(AND(BH$6&gt;=$F60,BH$6&lt;=$H60)*(BG$6-$F60+1),$J60/2,$M60,TRUE))/(1-2*_xlfn.NORM.DIST(0,$J60/2,$M60,TRUE))*$D60+($K60="Steady Growth")*(AND(BH$6&gt;=$F60,BH$6&lt;=$H60)*((BH$6-$F60+1)/($J60*($J60+1)/2)*$D60))+($K60="custom")*CustCF!BB60</f>
        <v/>
      </c>
      <c r="BI60" s="87">
        <f>($K60="Bell Curve")*(_xlfn.NORM.DIST(AND(BI$6&gt;=$F60,BI$6&lt;=$H60)*(BI$6-$F60+1),$J60/2,$M60,TRUE)-_xlfn.NORM.DIST(AND(BI$6&gt;=$F60,BI$6&lt;=$H60)*(BH$6-$F60+1),$J60/2,$M60,TRUE))/(1-2*_xlfn.NORM.DIST(0,$J60/2,$M60,TRUE))*$D60+($K60="Steady Growth")*(AND(BI$6&gt;=$F60,BI$6&lt;=$H60)*((BI$6-$F60+1)/($J60*($J60+1)/2)*$D60))+($K60="custom")*CustCF!BC60</f>
        <v/>
      </c>
      <c r="BJ60" s="87">
        <f>($K60="Bell Curve")*(_xlfn.NORM.DIST(AND(BJ$6&gt;=$F60,BJ$6&lt;=$H60)*(BJ$6-$F60+1),$J60/2,$M60,TRUE)-_xlfn.NORM.DIST(AND(BJ$6&gt;=$F60,BJ$6&lt;=$H60)*(BI$6-$F60+1),$J60/2,$M60,TRUE))/(1-2*_xlfn.NORM.DIST(0,$J60/2,$M60,TRUE))*$D60+($K60="Steady Growth")*(AND(BJ$6&gt;=$F60,BJ$6&lt;=$H60)*((BJ$6-$F60+1)/($J60*($J60+1)/2)*$D60))+($K60="custom")*CustCF!BD60</f>
        <v/>
      </c>
      <c r="BK60" s="87">
        <f>($K60="Bell Curve")*(_xlfn.NORM.DIST(AND(BK$6&gt;=$F60,BK$6&lt;=$H60)*(BK$6-$F60+1),$J60/2,$M60,TRUE)-_xlfn.NORM.DIST(AND(BK$6&gt;=$F60,BK$6&lt;=$H60)*(BJ$6-$F60+1),$J60/2,$M60,TRUE))/(1-2*_xlfn.NORM.DIST(0,$J60/2,$M60,TRUE))*$D60+($K60="Steady Growth")*(AND(BK$6&gt;=$F60,BK$6&lt;=$H60)*((BK$6-$F60+1)/($J60*($J60+1)/2)*$D60))+($K60="custom")*CustCF!BE60</f>
        <v/>
      </c>
      <c r="BL60" s="87">
        <f>($K60="Bell Curve")*(_xlfn.NORM.DIST(AND(BL$6&gt;=$F60,BL$6&lt;=$H60)*(BL$6-$F60+1),$J60/2,$M60,TRUE)-_xlfn.NORM.DIST(AND(BL$6&gt;=$F60,BL$6&lt;=$H60)*(BK$6-$F60+1),$J60/2,$M60,TRUE))/(1-2*_xlfn.NORM.DIST(0,$J60/2,$M60,TRUE))*$D60+($K60="Steady Growth")*(AND(BL$6&gt;=$F60,BL$6&lt;=$H60)*((BL$6-$F60+1)/($J60*($J60+1)/2)*$D60))+($K60="custom")*CustCF!BF60</f>
        <v/>
      </c>
      <c r="BM60" s="87">
        <f>($K60="Bell Curve")*(_xlfn.NORM.DIST(AND(BM$6&gt;=$F60,BM$6&lt;=$H60)*(BM$6-$F60+1),$J60/2,$M60,TRUE)-_xlfn.NORM.DIST(AND(BM$6&gt;=$F60,BM$6&lt;=$H60)*(BL$6-$F60+1),$J60/2,$M60,TRUE))/(1-2*_xlfn.NORM.DIST(0,$J60/2,$M60,TRUE))*$D60+($K60="Steady Growth")*(AND(BM$6&gt;=$F60,BM$6&lt;=$H60)*((BM$6-$F60+1)/($J60*($J60+1)/2)*$D60))+($K60="custom")*CustCF!BG60</f>
        <v/>
      </c>
      <c r="BN60" s="87">
        <f>($K60="Bell Curve")*(_xlfn.NORM.DIST(AND(BN$6&gt;=$F60,BN$6&lt;=$H60)*(BN$6-$F60+1),$J60/2,$M60,TRUE)-_xlfn.NORM.DIST(AND(BN$6&gt;=$F60,BN$6&lt;=$H60)*(BM$6-$F60+1),$J60/2,$M60,TRUE))/(1-2*_xlfn.NORM.DIST(0,$J60/2,$M60,TRUE))*$D60+($K60="Steady Growth")*(AND(BN$6&gt;=$F60,BN$6&lt;=$H60)*((BN$6-$F60+1)/($J60*($J60+1)/2)*$D60))+($K60="custom")*CustCF!BH60</f>
        <v/>
      </c>
      <c r="BO60" s="87">
        <f>($K60="Bell Curve")*(_xlfn.NORM.DIST(AND(BO$6&gt;=$F60,BO$6&lt;=$H60)*(BO$6-$F60+1),$J60/2,$M60,TRUE)-_xlfn.NORM.DIST(AND(BO$6&gt;=$F60,BO$6&lt;=$H60)*(BN$6-$F60+1),$J60/2,$M60,TRUE))/(1-2*_xlfn.NORM.DIST(0,$J60/2,$M60,TRUE))*$D60+($K60="Steady Growth")*(AND(BO$6&gt;=$F60,BO$6&lt;=$H60)*((BO$6-$F60+1)/($J60*($J60+1)/2)*$D60))+($K60="custom")*CustCF!BI60</f>
        <v/>
      </c>
      <c r="BP60" s="87">
        <f>($K60="Bell Curve")*(_xlfn.NORM.DIST(AND(BP$6&gt;=$F60,BP$6&lt;=$H60)*(BP$6-$F60+1),$J60/2,$M60,TRUE)-_xlfn.NORM.DIST(AND(BP$6&gt;=$F60,BP$6&lt;=$H60)*(BO$6-$F60+1),$J60/2,$M60,TRUE))/(1-2*_xlfn.NORM.DIST(0,$J60/2,$M60,TRUE))*$D60+($K60="Steady Growth")*(AND(BP$6&gt;=$F60,BP$6&lt;=$H60)*((BP$6-$F60+1)/($J60*($J60+1)/2)*$D60))+($K60="custom")*CustCF!BJ60</f>
        <v/>
      </c>
      <c r="BQ60" s="87">
        <f>($K60="Bell Curve")*(_xlfn.NORM.DIST(AND(BQ$6&gt;=$F60,BQ$6&lt;=$H60)*(BQ$6-$F60+1),$J60/2,$M60,TRUE)-_xlfn.NORM.DIST(AND(BQ$6&gt;=$F60,BQ$6&lt;=$H60)*(BP$6-$F60+1),$J60/2,$M60,TRUE))/(1-2*_xlfn.NORM.DIST(0,$J60/2,$M60,TRUE))*$D60+($K60="Steady Growth")*(AND(BQ$6&gt;=$F60,BQ$6&lt;=$H60)*((BQ$6-$F60+1)/($J60*($J60+1)/2)*$D60))+($K60="custom")*CustCF!BK60</f>
        <v/>
      </c>
      <c r="BR60" s="87">
        <f>($K60="Bell Curve")*(_xlfn.NORM.DIST(AND(BR$6&gt;=$F60,BR$6&lt;=$H60)*(BR$6-$F60+1),$J60/2,$M60,TRUE)-_xlfn.NORM.DIST(AND(BR$6&gt;=$F60,BR$6&lt;=$H60)*(BQ$6-$F60+1),$J60/2,$M60,TRUE))/(1-2*_xlfn.NORM.DIST(0,$J60/2,$M60,TRUE))*$D60+($K60="Steady Growth")*(AND(BR$6&gt;=$F60,BR$6&lt;=$H60)*((BR$6-$F60+1)/($J60*($J60+1)/2)*$D60))+($K60="custom")*CustCF!BL60</f>
        <v/>
      </c>
      <c r="BS60" s="87">
        <f>($K60="Bell Curve")*(_xlfn.NORM.DIST(AND(BS$6&gt;=$F60,BS$6&lt;=$H60)*(BS$6-$F60+1),$J60/2,$M60,TRUE)-_xlfn.NORM.DIST(AND(BS$6&gt;=$F60,BS$6&lt;=$H60)*(BR$6-$F60+1),$J60/2,$M60,TRUE))/(1-2*_xlfn.NORM.DIST(0,$J60/2,$M60,TRUE))*$D60+($K60="Steady Growth")*(AND(BS$6&gt;=$F60,BS$6&lt;=$H60)*((BS$6-$F60+1)/($J60*($J60+1)/2)*$D60))+($K60="custom")*CustCF!BM60</f>
        <v/>
      </c>
      <c r="BT60" s="87">
        <f>($K60="Bell Curve")*(_xlfn.NORM.DIST(AND(BT$6&gt;=$F60,BT$6&lt;=$H60)*(BT$6-$F60+1),$J60/2,$M60,TRUE)-_xlfn.NORM.DIST(AND(BT$6&gt;=$F60,BT$6&lt;=$H60)*(BS$6-$F60+1),$J60/2,$M60,TRUE))/(1-2*_xlfn.NORM.DIST(0,$J60/2,$M60,TRUE))*$D60+($K60="Steady Growth")*(AND(BT$6&gt;=$F60,BT$6&lt;=$H60)*((BT$6-$F60+1)/($J60*($J60+1)/2)*$D60))+($K60="custom")*CustCF!BN60</f>
        <v/>
      </c>
      <c r="BU60" s="87">
        <f>($K60="Bell Curve")*(_xlfn.NORM.DIST(AND(BU$6&gt;=$F60,BU$6&lt;=$H60)*(BU$6-$F60+1),$J60/2,$M60,TRUE)-_xlfn.NORM.DIST(AND(BU$6&gt;=$F60,BU$6&lt;=$H60)*(BT$6-$F60+1),$J60/2,$M60,TRUE))/(1-2*_xlfn.NORM.DIST(0,$J60/2,$M60,TRUE))*$D60+($K60="Steady Growth")*(AND(BU$6&gt;=$F60,BU$6&lt;=$H60)*((BU$6-$F60+1)/($J60*($J60+1)/2)*$D60))+($K60="custom")*CustCF!BO60</f>
        <v/>
      </c>
      <c r="BV60" s="87">
        <f>($K60="Bell Curve")*(_xlfn.NORM.DIST(AND(BV$6&gt;=$F60,BV$6&lt;=$H60)*(BV$6-$F60+1),$J60/2,$M60,TRUE)-_xlfn.NORM.DIST(AND(BV$6&gt;=$F60,BV$6&lt;=$H60)*(BU$6-$F60+1),$J60/2,$M60,TRUE))/(1-2*_xlfn.NORM.DIST(0,$J60/2,$M60,TRUE))*$D60+($K60="Steady Growth")*(AND(BV$6&gt;=$F60,BV$6&lt;=$H60)*((BV$6-$F60+1)/($J60*($J60+1)/2)*$D60))+($K60="custom")*CustCF!BP60</f>
        <v/>
      </c>
      <c r="BW60" s="87">
        <f>($K60="Bell Curve")*(_xlfn.NORM.DIST(AND(BW$6&gt;=$F60,BW$6&lt;=$H60)*(BW$6-$F60+1),$J60/2,$M60,TRUE)-_xlfn.NORM.DIST(AND(BW$6&gt;=$F60,BW$6&lt;=$H60)*(BV$6-$F60+1),$J60/2,$M60,TRUE))/(1-2*_xlfn.NORM.DIST(0,$J60/2,$M60,TRUE))*$D60+($K60="Steady Growth")*(AND(BW$6&gt;=$F60,BW$6&lt;=$H60)*((BW$6-$F60+1)/($J60*($J60+1)/2)*$D60))+($K60="custom")*CustCF!BQ60</f>
        <v/>
      </c>
      <c r="BX60" s="87">
        <f>($K60="Bell Curve")*(_xlfn.NORM.DIST(AND(BX$6&gt;=$F60,BX$6&lt;=$H60)*(BX$6-$F60+1),$J60/2,$M60,TRUE)-_xlfn.NORM.DIST(AND(BX$6&gt;=$F60,BX$6&lt;=$H60)*(BW$6-$F60+1),$J60/2,$M60,TRUE))/(1-2*_xlfn.NORM.DIST(0,$J60/2,$M60,TRUE))*$D60+($K60="Steady Growth")*(AND(BX$6&gt;=$F60,BX$6&lt;=$H60)*((BX$6-$F60+1)/($J60*($J60+1)/2)*$D60))+($K60="custom")*CustCF!BR60</f>
        <v/>
      </c>
      <c r="BY60" s="87">
        <f>($K60="Bell Curve")*(_xlfn.NORM.DIST(AND(BY$6&gt;=$F60,BY$6&lt;=$H60)*(BY$6-$F60+1),$J60/2,$M60,TRUE)-_xlfn.NORM.DIST(AND(BY$6&gt;=$F60,BY$6&lt;=$H60)*(BX$6-$F60+1),$J60/2,$M60,TRUE))/(1-2*_xlfn.NORM.DIST(0,$J60/2,$M60,TRUE))*$D60+($K60="Steady Growth")*(AND(BY$6&gt;=$F60,BY$6&lt;=$H60)*((BY$6-$F60+1)/($J60*($J60+1)/2)*$D60))+($K60="custom")*CustCF!BS60</f>
        <v/>
      </c>
      <c r="BZ60" s="87">
        <f>($K60="Bell Curve")*(_xlfn.NORM.DIST(AND(BZ$6&gt;=$F60,BZ$6&lt;=$H60)*(BZ$6-$F60+1),$J60/2,$M60,TRUE)-_xlfn.NORM.DIST(AND(BZ$6&gt;=$F60,BZ$6&lt;=$H60)*(BY$6-$F60+1),$J60/2,$M60,TRUE))/(1-2*_xlfn.NORM.DIST(0,$J60/2,$M60,TRUE))*$D60+($K60="Steady Growth")*(AND(BZ$6&gt;=$F60,BZ$6&lt;=$H60)*((BZ$6-$F60+1)/($J60*($J60+1)/2)*$D60))+($K60="custom")*CustCF!BT60</f>
        <v/>
      </c>
      <c r="CA60" s="87">
        <f>($K60="Bell Curve")*(_xlfn.NORM.DIST(AND(CA$6&gt;=$F60,CA$6&lt;=$H60)*(CA$6-$F60+1),$J60/2,$M60,TRUE)-_xlfn.NORM.DIST(AND(CA$6&gt;=$F60,CA$6&lt;=$H60)*(BZ$6-$F60+1),$J60/2,$M60,TRUE))/(1-2*_xlfn.NORM.DIST(0,$J60/2,$M60,TRUE))*$D60+($K60="Steady Growth")*(AND(CA$6&gt;=$F60,CA$6&lt;=$H60)*((CA$6-$F60+1)/($J60*($J60+1)/2)*$D60))+($K60="custom")*CustCF!BU60</f>
        <v/>
      </c>
      <c r="CB60" s="87">
        <f>($K60="Bell Curve")*(_xlfn.NORM.DIST(AND(CB$6&gt;=$F60,CB$6&lt;=$H60)*(CB$6-$F60+1),$J60/2,$M60,TRUE)-_xlfn.NORM.DIST(AND(CB$6&gt;=$F60,CB$6&lt;=$H60)*(CA$6-$F60+1),$J60/2,$M60,TRUE))/(1-2*_xlfn.NORM.DIST(0,$J60/2,$M60,TRUE))*$D60+($K60="Steady Growth")*(AND(CB$6&gt;=$F60,CB$6&lt;=$H60)*((CB$6-$F60+1)/($J60*($J60+1)/2)*$D60))+($K60="custom")*CustCF!BV60</f>
        <v/>
      </c>
      <c r="CC60" s="87">
        <f>($K60="Bell Curve")*(_xlfn.NORM.DIST(AND(CC$6&gt;=$F60,CC$6&lt;=$H60)*(CC$6-$F60+1),$J60/2,$M60,TRUE)-_xlfn.NORM.DIST(AND(CC$6&gt;=$F60,CC$6&lt;=$H60)*(CB$6-$F60+1),$J60/2,$M60,TRUE))/(1-2*_xlfn.NORM.DIST(0,$J60/2,$M60,TRUE))*$D60+($K60="Steady Growth")*(AND(CC$6&gt;=$F60,CC$6&lt;=$H60)*((CC$6-$F60+1)/($J60*($J60+1)/2)*$D60))+($K60="custom")*CustCF!BW60</f>
        <v/>
      </c>
      <c r="CD60" s="87">
        <f>($K60="Bell Curve")*(_xlfn.NORM.DIST(AND(CD$6&gt;=$F60,CD$6&lt;=$H60)*(CD$6-$F60+1),$J60/2,$M60,TRUE)-_xlfn.NORM.DIST(AND(CD$6&gt;=$F60,CD$6&lt;=$H60)*(CC$6-$F60+1),$J60/2,$M60,TRUE))/(1-2*_xlfn.NORM.DIST(0,$J60/2,$M60,TRUE))*$D60+($K60="Steady Growth")*(AND(CD$6&gt;=$F60,CD$6&lt;=$H60)*((CD$6-$F60+1)/($J60*($J60+1)/2)*$D60))+($K60="custom")*CustCF!BX60</f>
        <v/>
      </c>
      <c r="CE60" s="87">
        <f>($K60="Bell Curve")*(_xlfn.NORM.DIST(AND(CE$6&gt;=$F60,CE$6&lt;=$H60)*(CE$6-$F60+1),$J60/2,$M60,TRUE)-_xlfn.NORM.DIST(AND(CE$6&gt;=$F60,CE$6&lt;=$H60)*(CD$6-$F60+1),$J60/2,$M60,TRUE))/(1-2*_xlfn.NORM.DIST(0,$J60/2,$M60,TRUE))*$D60+($K60="Steady Growth")*(AND(CE$6&gt;=$F60,CE$6&lt;=$H60)*((CE$6-$F60+1)/($J60*($J60+1)/2)*$D60))+($K60="custom")*CustCF!BY60</f>
        <v/>
      </c>
      <c r="CF60" s="87">
        <f>($K60="Bell Curve")*(_xlfn.NORM.DIST(AND(CF$6&gt;=$F60,CF$6&lt;=$H60)*(CF$6-$F60+1),$J60/2,$M60,TRUE)-_xlfn.NORM.DIST(AND(CF$6&gt;=$F60,CF$6&lt;=$H60)*(CE$6-$F60+1),$J60/2,$M60,TRUE))/(1-2*_xlfn.NORM.DIST(0,$J60/2,$M60,TRUE))*$D60+($K60="Steady Growth")*(AND(CF$6&gt;=$F60,CF$6&lt;=$H60)*((CF$6-$F60+1)/($J60*($J60+1)/2)*$D60))+($K60="custom")*CustCF!BZ60</f>
        <v/>
      </c>
      <c r="CG60" s="87">
        <f>($K60="Bell Curve")*(_xlfn.NORM.DIST(AND(CG$6&gt;=$F60,CG$6&lt;=$H60)*(CG$6-$F60+1),$J60/2,$M60,TRUE)-_xlfn.NORM.DIST(AND(CG$6&gt;=$F60,CG$6&lt;=$H60)*(CF$6-$F60+1),$J60/2,$M60,TRUE))/(1-2*_xlfn.NORM.DIST(0,$J60/2,$M60,TRUE))*$D60+($K60="Steady Growth")*(AND(CG$6&gt;=$F60,CG$6&lt;=$H60)*((CG$6-$F60+1)/($J60*($J60+1)/2)*$D60))+($K60="custom")*CustCF!CA60</f>
        <v/>
      </c>
      <c r="CH60" s="87">
        <f>($K60="Bell Curve")*(_xlfn.NORM.DIST(AND(CH$6&gt;=$F60,CH$6&lt;=$H60)*(CH$6-$F60+1),$J60/2,$M60,TRUE)-_xlfn.NORM.DIST(AND(CH$6&gt;=$F60,CH$6&lt;=$H60)*(CG$6-$F60+1),$J60/2,$M60,TRUE))/(1-2*_xlfn.NORM.DIST(0,$J60/2,$M60,TRUE))*$D60+($K60="Steady Growth")*(AND(CH$6&gt;=$F60,CH$6&lt;=$H60)*((CH$6-$F60+1)/($J60*($J60+1)/2)*$D60))+($K60="custom")*CustCF!CB60</f>
        <v/>
      </c>
      <c r="CI60" s="87">
        <f>($K60="Bell Curve")*(_xlfn.NORM.DIST(AND(CI$6&gt;=$F60,CI$6&lt;=$H60)*(CI$6-$F60+1),$J60/2,$M60,TRUE)-_xlfn.NORM.DIST(AND(CI$6&gt;=$F60,CI$6&lt;=$H60)*(CH$6-$F60+1),$J60/2,$M60,TRUE))/(1-2*_xlfn.NORM.DIST(0,$J60/2,$M60,TRUE))*$D60+($K60="Steady Growth")*(AND(CI$6&gt;=$F60,CI$6&lt;=$H60)*((CI$6-$F60+1)/($J60*($J60+1)/2)*$D60))+($K60="custom")*CustCF!CC60</f>
        <v/>
      </c>
      <c r="CJ60" s="87">
        <f>($K60="Bell Curve")*(_xlfn.NORM.DIST(AND(CJ$6&gt;=$F60,CJ$6&lt;=$H60)*(CJ$6-$F60+1),$J60/2,$M60,TRUE)-_xlfn.NORM.DIST(AND(CJ$6&gt;=$F60,CJ$6&lt;=$H60)*(CI$6-$F60+1),$J60/2,$M60,TRUE))/(1-2*_xlfn.NORM.DIST(0,$J60/2,$M60,TRUE))*$D60+($K60="Steady Growth")*(AND(CJ$6&gt;=$F60,CJ$6&lt;=$H60)*((CJ$6-$F60+1)/($J60*($J60+1)/2)*$D60))+($K60="custom")*CustCF!CD60</f>
        <v/>
      </c>
      <c r="CK60" s="87">
        <f>($K60="Bell Curve")*(_xlfn.NORM.DIST(AND(CK$6&gt;=$F60,CK$6&lt;=$H60)*(CK$6-$F60+1),$J60/2,$M60,TRUE)-_xlfn.NORM.DIST(AND(CK$6&gt;=$F60,CK$6&lt;=$H60)*(CJ$6-$F60+1),$J60/2,$M60,TRUE))/(1-2*_xlfn.NORM.DIST(0,$J60/2,$M60,TRUE))*$D60+($K60="Steady Growth")*(AND(CK$6&gt;=$F60,CK$6&lt;=$H60)*((CK$6-$F60+1)/($J60*($J60+1)/2)*$D60))+($K60="custom")*CustCF!CE60</f>
        <v/>
      </c>
      <c r="CL60" s="87">
        <f>($K60="Bell Curve")*(_xlfn.NORM.DIST(AND(CL$6&gt;=$F60,CL$6&lt;=$H60)*(CL$6-$F60+1),$J60/2,$M60,TRUE)-_xlfn.NORM.DIST(AND(CL$6&gt;=$F60,CL$6&lt;=$H60)*(CK$6-$F60+1),$J60/2,$M60,TRUE))/(1-2*_xlfn.NORM.DIST(0,$J60/2,$M60,TRUE))*$D60+($K60="Steady Growth")*(AND(CL$6&gt;=$F60,CL$6&lt;=$H60)*((CL$6-$F60+1)/($J60*($J60+1)/2)*$D60))+($K60="custom")*CustCF!CF60</f>
        <v/>
      </c>
      <c r="CM60" s="87">
        <f>($K60="Bell Curve")*(_xlfn.NORM.DIST(AND(CM$6&gt;=$F60,CM$6&lt;=$H60)*(CM$6-$F60+1),$J60/2,$M60,TRUE)-_xlfn.NORM.DIST(AND(CM$6&gt;=$F60,CM$6&lt;=$H60)*(CL$6-$F60+1),$J60/2,$M60,TRUE))/(1-2*_xlfn.NORM.DIST(0,$J60/2,$M60,TRUE))*$D60+($K60="Steady Growth")*(AND(CM$6&gt;=$F60,CM$6&lt;=$H60)*((CM$6-$F60+1)/($J60*($J60+1)/2)*$D60))+($K60="custom")*CustCF!CG60</f>
        <v/>
      </c>
      <c r="CN60" s="87">
        <f>($K60="Bell Curve")*(_xlfn.NORM.DIST(AND(CN$6&gt;=$F60,CN$6&lt;=$H60)*(CN$6-$F60+1),$J60/2,$M60,TRUE)-_xlfn.NORM.DIST(AND(CN$6&gt;=$F60,CN$6&lt;=$H60)*(CM$6-$F60+1),$J60/2,$M60,TRUE))/(1-2*_xlfn.NORM.DIST(0,$J60/2,$M60,TRUE))*$D60+($K60="Steady Growth")*(AND(CN$6&gt;=$F60,CN$6&lt;=$H60)*((CN$6-$F60+1)/($J60*($J60+1)/2)*$D60))+($K60="custom")*CustCF!CH60</f>
        <v/>
      </c>
      <c r="CO60" s="87">
        <f>($K60="Bell Curve")*(_xlfn.NORM.DIST(AND(CO$6&gt;=$F60,CO$6&lt;=$H60)*(CO$6-$F60+1),$J60/2,$M60,TRUE)-_xlfn.NORM.DIST(AND(CO$6&gt;=$F60,CO$6&lt;=$H60)*(CN$6-$F60+1),$J60/2,$M60,TRUE))/(1-2*_xlfn.NORM.DIST(0,$J60/2,$M60,TRUE))*$D60+($K60="Steady Growth")*(AND(CO$6&gt;=$F60,CO$6&lt;=$H60)*((CO$6-$F60+1)/($J60*($J60+1)/2)*$D60))+($K60="custom")*CustCF!CI60</f>
        <v/>
      </c>
      <c r="CP60" s="87">
        <f>($K60="Bell Curve")*(_xlfn.NORM.DIST(AND(CP$6&gt;=$F60,CP$6&lt;=$H60)*(CP$6-$F60+1),$J60/2,$M60,TRUE)-_xlfn.NORM.DIST(AND(CP$6&gt;=$F60,CP$6&lt;=$H60)*(CO$6-$F60+1),$J60/2,$M60,TRUE))/(1-2*_xlfn.NORM.DIST(0,$J60/2,$M60,TRUE))*$D60+($K60="Steady Growth")*(AND(CP$6&gt;=$F60,CP$6&lt;=$H60)*((CP$6-$F60+1)/($J60*($J60+1)/2)*$D60))+($K60="custom")*CustCF!CJ60</f>
        <v/>
      </c>
      <c r="CQ60" s="87">
        <f>($K60="Bell Curve")*(_xlfn.NORM.DIST(AND(CQ$6&gt;=$F60,CQ$6&lt;=$H60)*(CQ$6-$F60+1),$J60/2,$M60,TRUE)-_xlfn.NORM.DIST(AND(CQ$6&gt;=$F60,CQ$6&lt;=$H60)*(CP$6-$F60+1),$J60/2,$M60,TRUE))/(1-2*_xlfn.NORM.DIST(0,$J60/2,$M60,TRUE))*$D60+($K60="Steady Growth")*(AND(CQ$6&gt;=$F60,CQ$6&lt;=$H60)*((CQ$6-$F60+1)/($J60*($J60+1)/2)*$D60))+($K60="custom")*CustCF!CK60</f>
        <v/>
      </c>
      <c r="CR60" s="87">
        <f>($K60="Bell Curve")*(_xlfn.NORM.DIST(AND(CR$6&gt;=$F60,CR$6&lt;=$H60)*(CR$6-$F60+1),$J60/2,$M60,TRUE)-_xlfn.NORM.DIST(AND(CR$6&gt;=$F60,CR$6&lt;=$H60)*(CQ$6-$F60+1),$J60/2,$M60,TRUE))/(1-2*_xlfn.NORM.DIST(0,$J60/2,$M60,TRUE))*$D60+($K60="Steady Growth")*(AND(CR$6&gt;=$F60,CR$6&lt;=$H60)*((CR$6-$F60+1)/($J60*($J60+1)/2)*$D60))+($K60="custom")*CustCF!CL60</f>
        <v/>
      </c>
      <c r="CS60" s="87">
        <f>($K60="Bell Curve")*(_xlfn.NORM.DIST(AND(CS$6&gt;=$F60,CS$6&lt;=$H60)*(CS$6-$F60+1),$J60/2,$M60,TRUE)-_xlfn.NORM.DIST(AND(CS$6&gt;=$F60,CS$6&lt;=$H60)*(CR$6-$F60+1),$J60/2,$M60,TRUE))/(1-2*_xlfn.NORM.DIST(0,$J60/2,$M60,TRUE))*$D60+($K60="Steady Growth")*(AND(CS$6&gt;=$F60,CS$6&lt;=$H60)*((CS$6-$F60+1)/($J60*($J60+1)/2)*$D60))+($K60="custom")*CustCF!CM60</f>
        <v/>
      </c>
      <c r="CT60" s="87">
        <f>($K60="Bell Curve")*(_xlfn.NORM.DIST(AND(CT$6&gt;=$F60,CT$6&lt;=$H60)*(CT$6-$F60+1),$J60/2,$M60,TRUE)-_xlfn.NORM.DIST(AND(CT$6&gt;=$F60,CT$6&lt;=$H60)*(CS$6-$F60+1),$J60/2,$M60,TRUE))/(1-2*_xlfn.NORM.DIST(0,$J60/2,$M60,TRUE))*$D60+($K60="Steady Growth")*(AND(CT$6&gt;=$F60,CT$6&lt;=$H60)*((CT$6-$F60+1)/($J60*($J60+1)/2)*$D60))+($K60="custom")*CustCF!CN60</f>
        <v/>
      </c>
      <c r="CU60" s="87">
        <f>($K60="Bell Curve")*(_xlfn.NORM.DIST(AND(CU$6&gt;=$F60,CU$6&lt;=$H60)*(CU$6-$F60+1),$J60/2,$M60,TRUE)-_xlfn.NORM.DIST(AND(CU$6&gt;=$F60,CU$6&lt;=$H60)*(CT$6-$F60+1),$J60/2,$M60,TRUE))/(1-2*_xlfn.NORM.DIST(0,$J60/2,$M60,TRUE))*$D60+($K60="Steady Growth")*(AND(CU$6&gt;=$F60,CU$6&lt;=$H60)*((CU$6-$F60+1)/($J60*($J60+1)/2)*$D60))+($K60="custom")*CustCF!CO60</f>
        <v/>
      </c>
      <c r="CV60" s="87">
        <f>($K60="Bell Curve")*(_xlfn.NORM.DIST(AND(CV$6&gt;=$F60,CV$6&lt;=$H60)*(CV$6-$F60+1),$J60/2,$M60,TRUE)-_xlfn.NORM.DIST(AND(CV$6&gt;=$F60,CV$6&lt;=$H60)*(CU$6-$F60+1),$J60/2,$M60,TRUE))/(1-2*_xlfn.NORM.DIST(0,$J60/2,$M60,TRUE))*$D60+($K60="Steady Growth")*(AND(CV$6&gt;=$F60,CV$6&lt;=$H60)*((CV$6-$F60+1)/($J60*($J60+1)/2)*$D60))+($K60="custom")*CustCF!CP60</f>
        <v/>
      </c>
      <c r="CW60" s="87">
        <f>($K60="Bell Curve")*(_xlfn.NORM.DIST(AND(CW$6&gt;=$F60,CW$6&lt;=$H60)*(CW$6-$F60+1),$J60/2,$M60,TRUE)-_xlfn.NORM.DIST(AND(CW$6&gt;=$F60,CW$6&lt;=$H60)*(CV$6-$F60+1),$J60/2,$M60,TRUE))/(1-2*_xlfn.NORM.DIST(0,$J60/2,$M60,TRUE))*$D60+($K60="Steady Growth")*(AND(CW$6&gt;=$F60,CW$6&lt;=$H60)*((CW$6-$F60+1)/($J60*($J60+1)/2)*$D60))+($K60="custom")*CustCF!CQ60</f>
        <v/>
      </c>
      <c r="CX60" s="87">
        <f>($K60="Bell Curve")*(_xlfn.NORM.DIST(AND(CX$6&gt;=$F60,CX$6&lt;=$H60)*(CX$6-$F60+1),$J60/2,$M60,TRUE)-_xlfn.NORM.DIST(AND(CX$6&gt;=$F60,CX$6&lt;=$H60)*(CW$6-$F60+1),$J60/2,$M60,TRUE))/(1-2*_xlfn.NORM.DIST(0,$J60/2,$M60,TRUE))*$D60+($K60="Steady Growth")*(AND(CX$6&gt;=$F60,CX$6&lt;=$H60)*((CX$6-$F60+1)/($J60*($J60+1)/2)*$D60))+($K60="custom")*CustCF!CR60</f>
        <v/>
      </c>
      <c r="CY60" s="87">
        <f>($K60="Bell Curve")*(_xlfn.NORM.DIST(AND(CY$6&gt;=$F60,CY$6&lt;=$H60)*(CY$6-$F60+1),$J60/2,$M60,TRUE)-_xlfn.NORM.DIST(AND(CY$6&gt;=$F60,CY$6&lt;=$H60)*(CX$6-$F60+1),$J60/2,$M60,TRUE))/(1-2*_xlfn.NORM.DIST(0,$J60/2,$M60,TRUE))*$D60+($K60="Steady Growth")*(AND(CY$6&gt;=$F60,CY$6&lt;=$H60)*((CY$6-$F60+1)/($J60*($J60+1)/2)*$D60))+($K60="custom")*CustCF!CS60</f>
        <v/>
      </c>
      <c r="CZ60" s="87">
        <f>($K60="Bell Curve")*(_xlfn.NORM.DIST(AND(CZ$6&gt;=$F60,CZ$6&lt;=$H60)*(CZ$6-$F60+1),$J60/2,$M60,TRUE)-_xlfn.NORM.DIST(AND(CZ$6&gt;=$F60,CZ$6&lt;=$H60)*(CY$6-$F60+1),$J60/2,$M60,TRUE))/(1-2*_xlfn.NORM.DIST(0,$J60/2,$M60,TRUE))*$D60+($K60="Steady Growth")*(AND(CZ$6&gt;=$F60,CZ$6&lt;=$H60)*((CZ$6-$F60+1)/($J60*($J60+1)/2)*$D60))+($K60="custom")*CustCF!CT60</f>
        <v/>
      </c>
      <c r="DA60" s="87">
        <f>($K60="Bell Curve")*(_xlfn.NORM.DIST(AND(DA$6&gt;=$F60,DA$6&lt;=$H60)*(DA$6-$F60+1),$J60/2,$M60,TRUE)-_xlfn.NORM.DIST(AND(DA$6&gt;=$F60,DA$6&lt;=$H60)*(CZ$6-$F60+1),$J60/2,$M60,TRUE))/(1-2*_xlfn.NORM.DIST(0,$J60/2,$M60,TRUE))*$D60+($K60="Steady Growth")*(AND(DA$6&gt;=$F60,DA$6&lt;=$H60)*((DA$6-$F60+1)/($J60*($J60+1)/2)*$D60))+($K60="custom")*CustCF!CU60</f>
        <v/>
      </c>
      <c r="DB60" s="87">
        <f>($K60="Bell Curve")*(_xlfn.NORM.DIST(AND(DB$6&gt;=$F60,DB$6&lt;=$H60)*(DB$6-$F60+1),$J60/2,$M60,TRUE)-_xlfn.NORM.DIST(AND(DB$6&gt;=$F60,DB$6&lt;=$H60)*(DA$6-$F60+1),$J60/2,$M60,TRUE))/(1-2*_xlfn.NORM.DIST(0,$J60/2,$M60,TRUE))*$D60+($K60="Steady Growth")*(AND(DB$6&gt;=$F60,DB$6&lt;=$H60)*((DB$6-$F60+1)/($J60*($J60+1)/2)*$D60))+($K60="custom")*CustCF!CV60</f>
        <v/>
      </c>
      <c r="DC60" s="87">
        <f>($K60="Bell Curve")*(_xlfn.NORM.DIST(AND(DC$6&gt;=$F60,DC$6&lt;=$H60)*(DC$6-$F60+1),$J60/2,$M60,TRUE)-_xlfn.NORM.DIST(AND(DC$6&gt;=$F60,DC$6&lt;=$H60)*(DB$6-$F60+1),$J60/2,$M60,TRUE))/(1-2*_xlfn.NORM.DIST(0,$J60/2,$M60,TRUE))*$D60+($K60="Steady Growth")*(AND(DC$6&gt;=$F60,DC$6&lt;=$H60)*((DC$6-$F60+1)/($J60*($J60+1)/2)*$D60))+($K60="custom")*CustCF!CW60</f>
        <v/>
      </c>
      <c r="DD60" s="87">
        <f>($K60="Bell Curve")*(_xlfn.NORM.DIST(AND(DD$6&gt;=$F60,DD$6&lt;=$H60)*(DD$6-$F60+1),$J60/2,$M60,TRUE)-_xlfn.NORM.DIST(AND(DD$6&gt;=$F60,DD$6&lt;=$H60)*(DC$6-$F60+1),$J60/2,$M60,TRUE))/(1-2*_xlfn.NORM.DIST(0,$J60/2,$M60,TRUE))*$D60+($K60="Steady Growth")*(AND(DD$6&gt;=$F60,DD$6&lt;=$H60)*((DD$6-$F60+1)/($J60*($J60+1)/2)*$D60))+($K60="custom")*CustCF!CX60</f>
        <v/>
      </c>
      <c r="DE60" s="87">
        <f>($K60="Bell Curve")*(_xlfn.NORM.DIST(AND(DE$6&gt;=$F60,DE$6&lt;=$H60)*(DE$6-$F60+1),$J60/2,$M60,TRUE)-_xlfn.NORM.DIST(AND(DE$6&gt;=$F60,DE$6&lt;=$H60)*(DD$6-$F60+1),$J60/2,$M60,TRUE))/(1-2*_xlfn.NORM.DIST(0,$J60/2,$M60,TRUE))*$D60+($K60="Steady Growth")*(AND(DE$6&gt;=$F60,DE$6&lt;=$H60)*((DE$6-$F60+1)/($J60*($J60+1)/2)*$D60))+($K60="custom")*CustCF!CY60</f>
        <v/>
      </c>
      <c r="DF60" s="87">
        <f>($K60="Bell Curve")*(_xlfn.NORM.DIST(AND(DF$6&gt;=$F60,DF$6&lt;=$H60)*(DF$6-$F60+1),$J60/2,$M60,TRUE)-_xlfn.NORM.DIST(AND(DF$6&gt;=$F60,DF$6&lt;=$H60)*(DE$6-$F60+1),$J60/2,$M60,TRUE))/(1-2*_xlfn.NORM.DIST(0,$J60/2,$M60,TRUE))*$D60+($K60="Steady Growth")*(AND(DF$6&gt;=$F60,DF$6&lt;=$H60)*((DF$6-$F60+1)/($J60*($J60+1)/2)*$D60))+($K60="custom")*CustCF!CZ60</f>
        <v/>
      </c>
      <c r="DG60" s="87">
        <f>($K60="Bell Curve")*(_xlfn.NORM.DIST(AND(DG$6&gt;=$F60,DG$6&lt;=$H60)*(DG$6-$F60+1),$J60/2,$M60,TRUE)-_xlfn.NORM.DIST(AND(DG$6&gt;=$F60,DG$6&lt;=$H60)*(DF$6-$F60+1),$J60/2,$M60,TRUE))/(1-2*_xlfn.NORM.DIST(0,$J60/2,$M60,TRUE))*$D60+($K60="Steady Growth")*(AND(DG$6&gt;=$F60,DG$6&lt;=$H60)*((DG$6-$F60+1)/($J60*($J60+1)/2)*$D60))+($K60="custom")*CustCF!DA60</f>
        <v/>
      </c>
      <c r="DH60" s="87">
        <f>($K60="Bell Curve")*(_xlfn.NORM.DIST(AND(DH$6&gt;=$F60,DH$6&lt;=$H60)*(DH$6-$F60+1),$J60/2,$M60,TRUE)-_xlfn.NORM.DIST(AND(DH$6&gt;=$F60,DH$6&lt;=$H60)*(DG$6-$F60+1),$J60/2,$M60,TRUE))/(1-2*_xlfn.NORM.DIST(0,$J60/2,$M60,TRUE))*$D60+($K60="Steady Growth")*(AND(DH$6&gt;=$F60,DH$6&lt;=$H60)*((DH$6-$F60+1)/($J60*($J60+1)/2)*$D60))+($K60="custom")*CustCF!DB60</f>
        <v/>
      </c>
      <c r="DI60" s="87">
        <f>($K60="Bell Curve")*(_xlfn.NORM.DIST(AND(DI$6&gt;=$F60,DI$6&lt;=$H60)*(DI$6-$F60+1),$J60/2,$M60,TRUE)-_xlfn.NORM.DIST(AND(DI$6&gt;=$F60,DI$6&lt;=$H60)*(DH$6-$F60+1),$J60/2,$M60,TRUE))/(1-2*_xlfn.NORM.DIST(0,$J60/2,$M60,TRUE))*$D60+($K60="Steady Growth")*(AND(DI$6&gt;=$F60,DI$6&lt;=$H60)*((DI$6-$F60+1)/($J60*($J60+1)/2)*$D60))+($K60="custom")*CustCF!DC60</f>
        <v/>
      </c>
      <c r="DJ60" s="87">
        <f>($K60="Bell Curve")*(_xlfn.NORM.DIST(AND(DJ$6&gt;=$F60,DJ$6&lt;=$H60)*(DJ$6-$F60+1),$J60/2,$M60,TRUE)-_xlfn.NORM.DIST(AND(DJ$6&gt;=$F60,DJ$6&lt;=$H60)*(DI$6-$F60+1),$J60/2,$M60,TRUE))/(1-2*_xlfn.NORM.DIST(0,$J60/2,$M60,TRUE))*$D60+($K60="Steady Growth")*(AND(DJ$6&gt;=$F60,DJ$6&lt;=$H60)*((DJ$6-$F60+1)/($J60*($J60+1)/2)*$D60))+($K60="custom")*CustCF!DD60</f>
        <v/>
      </c>
      <c r="DK60" s="87">
        <f>($K60="Bell Curve")*(_xlfn.NORM.DIST(AND(DK$6&gt;=$F60,DK$6&lt;=$H60)*(DK$6-$F60+1),$J60/2,$M60,TRUE)-_xlfn.NORM.DIST(AND(DK$6&gt;=$F60,DK$6&lt;=$H60)*(DJ$6-$F60+1),$J60/2,$M60,TRUE))/(1-2*_xlfn.NORM.DIST(0,$J60/2,$M60,TRUE))*$D60+($K60="Steady Growth")*(AND(DK$6&gt;=$F60,DK$6&lt;=$H60)*((DK$6-$F60+1)/($J60*($J60+1)/2)*$D60))+($K60="custom")*CustCF!DE60</f>
        <v/>
      </c>
      <c r="DL60" s="87">
        <f>($K60="Bell Curve")*(_xlfn.NORM.DIST(AND(DL$6&gt;=$F60,DL$6&lt;=$H60)*(DL$6-$F60+1),$J60/2,$M60,TRUE)-_xlfn.NORM.DIST(AND(DL$6&gt;=$F60,DL$6&lt;=$H60)*(DK$6-$F60+1),$J60/2,$M60,TRUE))/(1-2*_xlfn.NORM.DIST(0,$J60/2,$M60,TRUE))*$D60+($K60="Steady Growth")*(AND(DL$6&gt;=$F60,DL$6&lt;=$H60)*((DL$6-$F60+1)/($J60*($J60+1)/2)*$D60))+($K60="custom")*CustCF!DF60</f>
        <v/>
      </c>
      <c r="DM60" s="87">
        <f>($K60="Bell Curve")*(_xlfn.NORM.DIST(AND(DM$6&gt;=$F60,DM$6&lt;=$H60)*(DM$6-$F60+1),$J60/2,$M60,TRUE)-_xlfn.NORM.DIST(AND(DM$6&gt;=$F60,DM$6&lt;=$H60)*(DL$6-$F60+1),$J60/2,$M60,TRUE))/(1-2*_xlfn.NORM.DIST(0,$J60/2,$M60,TRUE))*$D60+($K60="Steady Growth")*(AND(DM$6&gt;=$F60,DM$6&lt;=$H60)*((DM$6-$F60+1)/($J60*($J60+1)/2)*$D60))+($K60="custom")*CustCF!DG60</f>
        <v/>
      </c>
      <c r="DN60" s="87">
        <f>($K60="Bell Curve")*(_xlfn.NORM.DIST(AND(DN$6&gt;=$F60,DN$6&lt;=$H60)*(DN$6-$F60+1),$J60/2,$M60,TRUE)-_xlfn.NORM.DIST(AND(DN$6&gt;=$F60,DN$6&lt;=$H60)*(DM$6-$F60+1),$J60/2,$M60,TRUE))/(1-2*_xlfn.NORM.DIST(0,$J60/2,$M60,TRUE))*$D60+($K60="Steady Growth")*(AND(DN$6&gt;=$F60,DN$6&lt;=$H60)*((DN$6-$F60+1)/($J60*($J60+1)/2)*$D60))+($K60="custom")*CustCF!DH60</f>
        <v/>
      </c>
      <c r="DO60" s="87">
        <f>($K60="Bell Curve")*(_xlfn.NORM.DIST(AND(DO$6&gt;=$F60,DO$6&lt;=$H60)*(DO$6-$F60+1),$J60/2,$M60,TRUE)-_xlfn.NORM.DIST(AND(DO$6&gt;=$F60,DO$6&lt;=$H60)*(DN$6-$F60+1),$J60/2,$M60,TRUE))/(1-2*_xlfn.NORM.DIST(0,$J60/2,$M60,TRUE))*$D60+($K60="Steady Growth")*(AND(DO$6&gt;=$F60,DO$6&lt;=$H60)*((DO$6-$F60+1)/($J60*($J60+1)/2)*$D60))+($K60="custom")*CustCF!DI60</f>
        <v/>
      </c>
      <c r="DP60" s="87">
        <f>($K60="Bell Curve")*(_xlfn.NORM.DIST(AND(DP$6&gt;=$F60,DP$6&lt;=$H60)*(DP$6-$F60+1),$J60/2,$M60,TRUE)-_xlfn.NORM.DIST(AND(DP$6&gt;=$F60,DP$6&lt;=$H60)*(DO$6-$F60+1),$J60/2,$M60,TRUE))/(1-2*_xlfn.NORM.DIST(0,$J60/2,$M60,TRUE))*$D60+($K60="Steady Growth")*(AND(DP$6&gt;=$F60,DP$6&lt;=$H60)*((DP$6-$F60+1)/($J60*($J60+1)/2)*$D60))+($K60="custom")*CustCF!DJ60</f>
        <v/>
      </c>
      <c r="DQ60" s="87">
        <f>($K60="Bell Curve")*(_xlfn.NORM.DIST(AND(DQ$6&gt;=$F60,DQ$6&lt;=$H60)*(DQ$6-$F60+1),$J60/2,$M60,TRUE)-_xlfn.NORM.DIST(AND(DQ$6&gt;=$F60,DQ$6&lt;=$H60)*(DP$6-$F60+1),$J60/2,$M60,TRUE))/(1-2*_xlfn.NORM.DIST(0,$J60/2,$M60,TRUE))*$D60+($K60="Steady Growth")*(AND(DQ$6&gt;=$F60,DQ$6&lt;=$H60)*((DQ$6-$F60+1)/($J60*($J60+1)/2)*$D60))+($K60="custom")*CustCF!DK60</f>
        <v/>
      </c>
      <c r="DR60" s="87">
        <f>($K60="Bell Curve")*(_xlfn.NORM.DIST(AND(DR$6&gt;=$F60,DR$6&lt;=$H60)*(DR$6-$F60+1),$J60/2,$M60,TRUE)-_xlfn.NORM.DIST(AND(DR$6&gt;=$F60,DR$6&lt;=$H60)*(DQ$6-$F60+1),$J60/2,$M60,TRUE))/(1-2*_xlfn.NORM.DIST(0,$J60/2,$M60,TRUE))*$D60+($K60="Steady Growth")*(AND(DR$6&gt;=$F60,DR$6&lt;=$H60)*((DR$6-$F60+1)/($J60*($J60+1)/2)*$D60))+($K60="custom")*CustCF!DL60</f>
        <v/>
      </c>
      <c r="DS60" s="87">
        <f>($K60="Bell Curve")*(_xlfn.NORM.DIST(AND(DS$6&gt;=$F60,DS$6&lt;=$H60)*(DS$6-$F60+1),$J60/2,$M60,TRUE)-_xlfn.NORM.DIST(AND(DS$6&gt;=$F60,DS$6&lt;=$H60)*(DR$6-$F60+1),$J60/2,$M60,TRUE))/(1-2*_xlfn.NORM.DIST(0,$J60/2,$M60,TRUE))*$D60+($K60="Steady Growth")*(AND(DS$6&gt;=$F60,DS$6&lt;=$H60)*((DS$6-$F60+1)/($J60*($J60+1)/2)*$D60))+($K60="custom")*CustCF!DM60</f>
        <v/>
      </c>
      <c r="DT60" s="87">
        <f>($K60="Bell Curve")*(_xlfn.NORM.DIST(AND(DT$6&gt;=$F60,DT$6&lt;=$H60)*(DT$6-$F60+1),$J60/2,$M60,TRUE)-_xlfn.NORM.DIST(AND(DT$6&gt;=$F60,DT$6&lt;=$H60)*(DS$6-$F60+1),$J60/2,$M60,TRUE))/(1-2*_xlfn.NORM.DIST(0,$J60/2,$M60,TRUE))*$D60+($K60="Steady Growth")*(AND(DT$6&gt;=$F60,DT$6&lt;=$H60)*((DT$6-$F60+1)/($J60*($J60+1)/2)*$D60))+($K60="custom")*CustCF!DN60</f>
        <v/>
      </c>
      <c r="DU60" s="87">
        <f>($K60="Bell Curve")*(_xlfn.NORM.DIST(AND(DU$6&gt;=$F60,DU$6&lt;=$H60)*(DU$6-$F60+1),$J60/2,$M60,TRUE)-_xlfn.NORM.DIST(AND(DU$6&gt;=$F60,DU$6&lt;=$H60)*(DT$6-$F60+1),$J60/2,$M60,TRUE))/(1-2*_xlfn.NORM.DIST(0,$J60/2,$M60,TRUE))*$D60+($K60="Steady Growth")*(AND(DU$6&gt;=$F60,DU$6&lt;=$H60)*((DU$6-$F60+1)/($J60*($J60+1)/2)*$D60))+($K60="custom")*CustCF!DO60</f>
        <v/>
      </c>
      <c r="DV60" s="87">
        <f>($K60="Bell Curve")*(_xlfn.NORM.DIST(AND(DV$6&gt;=$F60,DV$6&lt;=$H60)*(DV$6-$F60+1),$J60/2,$M60,TRUE)-_xlfn.NORM.DIST(AND(DV$6&gt;=$F60,DV$6&lt;=$H60)*(DU$6-$F60+1),$J60/2,$M60,TRUE))/(1-2*_xlfn.NORM.DIST(0,$J60/2,$M60,TRUE))*$D60+($K60="Steady Growth")*(AND(DV$6&gt;=$F60,DV$6&lt;=$H60)*((DV$6-$F60+1)/($J60*($J60+1)/2)*$D60))+($K60="custom")*CustCF!DP60</f>
        <v/>
      </c>
      <c r="DW60" s="87">
        <f>($K60="Bell Curve")*(_xlfn.NORM.DIST(AND(DW$6&gt;=$F60,DW$6&lt;=$H60)*(DW$6-$F60+1),$J60/2,$M60,TRUE)-_xlfn.NORM.DIST(AND(DW$6&gt;=$F60,DW$6&lt;=$H60)*(DV$6-$F60+1),$J60/2,$M60,TRUE))/(1-2*_xlfn.NORM.DIST(0,$J60/2,$M60,TRUE))*$D60+($K60="Steady Growth")*(AND(DW$6&gt;=$F60,DW$6&lt;=$H60)*((DW$6-$F60+1)/($J60*($J60+1)/2)*$D60))+($K60="custom")*CustCF!DQ60</f>
        <v/>
      </c>
      <c r="DX60" s="87">
        <f>($K60="Bell Curve")*(_xlfn.NORM.DIST(AND(DX$6&gt;=$F60,DX$6&lt;=$H60)*(DX$6-$F60+1),$J60/2,$M60,TRUE)-_xlfn.NORM.DIST(AND(DX$6&gt;=$F60,DX$6&lt;=$H60)*(DW$6-$F60+1),$J60/2,$M60,TRUE))/(1-2*_xlfn.NORM.DIST(0,$J60/2,$M60,TRUE))*$D60+($K60="Steady Growth")*(AND(DX$6&gt;=$F60,DX$6&lt;=$H60)*((DX$6-$F60+1)/($J60*($J60+1)/2)*$D60))+($K60="custom")*CustCF!DR60</f>
        <v/>
      </c>
      <c r="DY60" s="87">
        <f>($K60="Bell Curve")*(_xlfn.NORM.DIST(AND(DY$6&gt;=$F60,DY$6&lt;=$H60)*(DY$6-$F60+1),$J60/2,$M60,TRUE)-_xlfn.NORM.DIST(AND(DY$6&gt;=$F60,DY$6&lt;=$H60)*(DX$6-$F60+1),$J60/2,$M60,TRUE))/(1-2*_xlfn.NORM.DIST(0,$J60/2,$M60,TRUE))*$D60+($K60="Steady Growth")*(AND(DY$6&gt;=$F60,DY$6&lt;=$H60)*((DY$6-$F60+1)/($J60*($J60+1)/2)*$D60))+($K60="custom")*CustCF!DS60</f>
        <v/>
      </c>
      <c r="DZ60" s="87">
        <f>($K60="Bell Curve")*(_xlfn.NORM.DIST(AND(DZ$6&gt;=$F60,DZ$6&lt;=$H60)*(DZ$6-$F60+1),$J60/2,$M60,TRUE)-_xlfn.NORM.DIST(AND(DZ$6&gt;=$F60,DZ$6&lt;=$H60)*(DY$6-$F60+1),$J60/2,$M60,TRUE))/(1-2*_xlfn.NORM.DIST(0,$J60/2,$M60,TRUE))*$D60+($K60="Steady Growth")*(AND(DZ$6&gt;=$F60,DZ$6&lt;=$H60)*((DZ$6-$F60+1)/($J60*($J60+1)/2)*$D60))+($K60="custom")*CustCF!DT60</f>
        <v/>
      </c>
      <c r="EA60" s="87">
        <f>($K60="Bell Curve")*(_xlfn.NORM.DIST(AND(EA$6&gt;=$F60,EA$6&lt;=$H60)*(EA$6-$F60+1),$J60/2,$M60,TRUE)-_xlfn.NORM.DIST(AND(EA$6&gt;=$F60,EA$6&lt;=$H60)*(DZ$6-$F60+1),$J60/2,$M60,TRUE))/(1-2*_xlfn.NORM.DIST(0,$J60/2,$M60,TRUE))*$D60+($K60="Steady Growth")*(AND(EA$6&gt;=$F60,EA$6&lt;=$H60)*((EA$6-$F60+1)/($J60*($J60+1)/2)*$D60))+($K60="custom")*CustCF!DU60</f>
        <v/>
      </c>
      <c r="EB60" s="87">
        <f>($K60="Bell Curve")*(_xlfn.NORM.DIST(AND(EB$6&gt;=$F60,EB$6&lt;=$H60)*(EB$6-$F60+1),$J60/2,$M60,TRUE)-_xlfn.NORM.DIST(AND(EB$6&gt;=$F60,EB$6&lt;=$H60)*(EA$6-$F60+1),$J60/2,$M60,TRUE))/(1-2*_xlfn.NORM.DIST(0,$J60/2,$M60,TRUE))*$D60+($K60="Steady Growth")*(AND(EB$6&gt;=$F60,EB$6&lt;=$H60)*((EB$6-$F60+1)/($J60*($J60+1)/2)*$D60))+($K60="custom")*CustCF!DV60</f>
        <v/>
      </c>
      <c r="EC60" s="87">
        <f>($K60="Bell Curve")*(_xlfn.NORM.DIST(AND(EC$6&gt;=$F60,EC$6&lt;=$H60)*(EC$6-$F60+1),$J60/2,$M60,TRUE)-_xlfn.NORM.DIST(AND(EC$6&gt;=$F60,EC$6&lt;=$H60)*(EB$6-$F60+1),$J60/2,$M60,TRUE))/(1-2*_xlfn.NORM.DIST(0,$J60/2,$M60,TRUE))*$D60+($K60="Steady Growth")*(AND(EC$6&gt;=$F60,EC$6&lt;=$H60)*((EC$6-$F60+1)/($J60*($J60+1)/2)*$D60))+($K60="custom")*CustCF!DW60</f>
        <v/>
      </c>
      <c r="ED60" s="87">
        <f>($K60="Bell Curve")*(_xlfn.NORM.DIST(AND(ED$6&gt;=$F60,ED$6&lt;=$H60)*(ED$6-$F60+1),$J60/2,$M60,TRUE)-_xlfn.NORM.DIST(AND(ED$6&gt;=$F60,ED$6&lt;=$H60)*(EC$6-$F60+1),$J60/2,$M60,TRUE))/(1-2*_xlfn.NORM.DIST(0,$J60/2,$M60,TRUE))*$D60+($K60="Steady Growth")*(AND(ED$6&gt;=$F60,ED$6&lt;=$H60)*((ED$6-$F60+1)/($J60*($J60+1)/2)*$D60))+($K60="custom")*CustCF!DX60</f>
        <v/>
      </c>
      <c r="EE60" s="87">
        <f>($K60="Bell Curve")*(_xlfn.NORM.DIST(AND(EE$6&gt;=$F60,EE$6&lt;=$H60)*(EE$6-$F60+1),$J60/2,$M60,TRUE)-_xlfn.NORM.DIST(AND(EE$6&gt;=$F60,EE$6&lt;=$H60)*(ED$6-$F60+1),$J60/2,$M60,TRUE))/(1-2*_xlfn.NORM.DIST(0,$J60/2,$M60,TRUE))*$D60+($K60="Steady Growth")*(AND(EE$6&gt;=$F60,EE$6&lt;=$H60)*((EE$6-$F60+1)/($J60*($J60+1)/2)*$D60))+($K60="custom")*CustCF!DY60</f>
        <v/>
      </c>
      <c r="EF60" s="87">
        <f>($K60="Bell Curve")*(_xlfn.NORM.DIST(AND(EF$6&gt;=$F60,EF$6&lt;=$H60)*(EF$6-$F60+1),$J60/2,$M60,TRUE)-_xlfn.NORM.DIST(AND(EF$6&gt;=$F60,EF$6&lt;=$H60)*(EE$6-$F60+1),$J60/2,$M60,TRUE))/(1-2*_xlfn.NORM.DIST(0,$J60/2,$M60,TRUE))*$D60+($K60="Steady Growth")*(AND(EF$6&gt;=$F60,EF$6&lt;=$H60)*((EF$6-$F60+1)/($J60*($J60+1)/2)*$D60))+($K60="custom")*CustCF!DZ60</f>
        <v/>
      </c>
      <c r="EG60" s="87">
        <f>($K60="Bell Curve")*(_xlfn.NORM.DIST(AND(EG$6&gt;=$F60,EG$6&lt;=$H60)*(EG$6-$F60+1),$J60/2,$M60,TRUE)-_xlfn.NORM.DIST(AND(EG$6&gt;=$F60,EG$6&lt;=$H60)*(EF$6-$F60+1),$J60/2,$M60,TRUE))/(1-2*_xlfn.NORM.DIST(0,$J60/2,$M60,TRUE))*$D60+($K60="Steady Growth")*(AND(EG$6&gt;=$F60,EG$6&lt;=$H60)*((EG$6-$F60+1)/($J60*($J60+1)/2)*$D60))+($K60="custom")*CustCF!EA60</f>
        <v/>
      </c>
      <c r="EH60" s="87">
        <f>($K60="Bell Curve")*(_xlfn.NORM.DIST(AND(EH$6&gt;=$F60,EH$6&lt;=$H60)*(EH$6-$F60+1),$J60/2,$M60,TRUE)-_xlfn.NORM.DIST(AND(EH$6&gt;=$F60,EH$6&lt;=$H60)*(EG$6-$F60+1),$J60/2,$M60,TRUE))/(1-2*_xlfn.NORM.DIST(0,$J60/2,$M60,TRUE))*$D60+($K60="Steady Growth")*(AND(EH$6&gt;=$F60,EH$6&lt;=$H60)*((EH$6-$F60+1)/($J60*($J60+1)/2)*$D60))+($K60="custom")*CustCF!EB60</f>
        <v/>
      </c>
      <c r="EI60" s="87">
        <f>($K60="Bell Curve")*(_xlfn.NORM.DIST(AND(EI$6&gt;=$F60,EI$6&lt;=$H60)*(EI$6-$F60+1),$J60/2,$M60,TRUE)-_xlfn.NORM.DIST(AND(EI$6&gt;=$F60,EI$6&lt;=$H60)*(EH$6-$F60+1),$J60/2,$M60,TRUE))/(1-2*_xlfn.NORM.DIST(0,$J60/2,$M60,TRUE))*$D60+($K60="Steady Growth")*(AND(EI$6&gt;=$F60,EI$6&lt;=$H60)*((EI$6-$F60+1)/($J60*($J60+1)/2)*$D60))+($K60="custom")*CustCF!EC60</f>
        <v/>
      </c>
      <c r="EJ60" s="87">
        <f>($K60="Bell Curve")*(_xlfn.NORM.DIST(AND(EJ$6&gt;=$F60,EJ$6&lt;=$H60)*(EJ$6-$F60+1),$J60/2,$M60,TRUE)-_xlfn.NORM.DIST(AND(EJ$6&gt;=$F60,EJ$6&lt;=$H60)*(EI$6-$F60+1),$J60/2,$M60,TRUE))/(1-2*_xlfn.NORM.DIST(0,$J60/2,$M60,TRUE))*$D60+($K60="Steady Growth")*(AND(EJ$6&gt;=$F60,EJ$6&lt;=$H60)*((EJ$6-$F60+1)/($J60*($J60+1)/2)*$D60))+($K60="custom")*CustCF!ED60</f>
        <v/>
      </c>
      <c r="EK60" s="87">
        <f>($K60="Bell Curve")*(_xlfn.NORM.DIST(AND(EK$6&gt;=$F60,EK$6&lt;=$H60)*(EK$6-$F60+1),$J60/2,$M60,TRUE)-_xlfn.NORM.DIST(AND(EK$6&gt;=$F60,EK$6&lt;=$H60)*(EJ$6-$F60+1),$J60/2,$M60,TRUE))/(1-2*_xlfn.NORM.DIST(0,$J60/2,$M60,TRUE))*$D60+($K60="Steady Growth")*(AND(EK$6&gt;=$F60,EK$6&lt;=$H60)*((EK$6-$F60+1)/($J60*($J60+1)/2)*$D60))+($K60="custom")*CustCF!EE60</f>
        <v/>
      </c>
      <c r="EL60" s="87">
        <f>($K60="Bell Curve")*(_xlfn.NORM.DIST(AND(EL$6&gt;=$F60,EL$6&lt;=$H60)*(EL$6-$F60+1),$J60/2,$M60,TRUE)-_xlfn.NORM.DIST(AND(EL$6&gt;=$F60,EL$6&lt;=$H60)*(EK$6-$F60+1),$J60/2,$M60,TRUE))/(1-2*_xlfn.NORM.DIST(0,$J60/2,$M60,TRUE))*$D60+($K60="Steady Growth")*(AND(EL$6&gt;=$F60,EL$6&lt;=$H60)*((EL$6-$F60+1)/($J60*($J60+1)/2)*$D60))+($K60="custom")*CustCF!EF60</f>
        <v/>
      </c>
      <c r="EM60" s="87">
        <f>($K60="Bell Curve")*(_xlfn.NORM.DIST(AND(EM$6&gt;=$F60,EM$6&lt;=$H60)*(EM$6-$F60+1),$J60/2,$M60,TRUE)-_xlfn.NORM.DIST(AND(EM$6&gt;=$F60,EM$6&lt;=$H60)*(EL$6-$F60+1),$J60/2,$M60,TRUE))/(1-2*_xlfn.NORM.DIST(0,$J60/2,$M60,TRUE))*$D60+($K60="Steady Growth")*(AND(EM$6&gt;=$F60,EM$6&lt;=$H60)*((EM$6-$F60+1)/($J60*($J60+1)/2)*$D60))+($K60="custom")*CustCF!EG60</f>
        <v/>
      </c>
      <c r="EN60" s="87">
        <f>($K60="Bell Curve")*(_xlfn.NORM.DIST(AND(EN$6&gt;=$F60,EN$6&lt;=$H60)*(EN$6-$F60+1),$J60/2,$M60,TRUE)-_xlfn.NORM.DIST(AND(EN$6&gt;=$F60,EN$6&lt;=$H60)*(EM$6-$F60+1),$J60/2,$M60,TRUE))/(1-2*_xlfn.NORM.DIST(0,$J60/2,$M60,TRUE))*$D60+($K60="Steady Growth")*(AND(EN$6&gt;=$F60,EN$6&lt;=$H60)*((EN$6-$F60+1)/($J60*($J60+1)/2)*$D60))+($K60="custom")*CustCF!EH60</f>
        <v/>
      </c>
      <c r="EO60" s="87">
        <f>($K60="Bell Curve")*(_xlfn.NORM.DIST(AND(EO$6&gt;=$F60,EO$6&lt;=$H60)*(EO$6-$F60+1),$J60/2,$M60,TRUE)-_xlfn.NORM.DIST(AND(EO$6&gt;=$F60,EO$6&lt;=$H60)*(EN$6-$F60+1),$J60/2,$M60,TRUE))/(1-2*_xlfn.NORM.DIST(0,$J60/2,$M60,TRUE))*$D60+($K60="Steady Growth")*(AND(EO$6&gt;=$F60,EO$6&lt;=$H60)*((EO$6-$F60+1)/($J60*($J60+1)/2)*$D60))+($K60="custom")*CustCF!EI60</f>
        <v/>
      </c>
      <c r="EP60" s="87">
        <f>($K60="Bell Curve")*(_xlfn.NORM.DIST(AND(EP$6&gt;=$F60,EP$6&lt;=$H60)*(EP$6-$F60+1),$J60/2,$M60,TRUE)-_xlfn.NORM.DIST(AND(EP$6&gt;=$F60,EP$6&lt;=$H60)*(EO$6-$F60+1),$J60/2,$M60,TRUE))/(1-2*_xlfn.NORM.DIST(0,$J60/2,$M60,TRUE))*$D60+($K60="Steady Growth")*(AND(EP$6&gt;=$F60,EP$6&lt;=$H60)*((EP$6-$F60+1)/($J60*($J60+1)/2)*$D60))+($K60="custom")*CustCF!EJ60</f>
        <v/>
      </c>
      <c r="EQ60" s="87">
        <f>($K60="Bell Curve")*(_xlfn.NORM.DIST(AND(EQ$6&gt;=$F60,EQ$6&lt;=$H60)*(EQ$6-$F60+1),$J60/2,$M60,TRUE)-_xlfn.NORM.DIST(AND(EQ$6&gt;=$F60,EQ$6&lt;=$H60)*(EP$6-$F60+1),$J60/2,$M60,TRUE))/(1-2*_xlfn.NORM.DIST(0,$J60/2,$M60,TRUE))*$D60+($K60="Steady Growth")*(AND(EQ$6&gt;=$F60,EQ$6&lt;=$H60)*((EQ$6-$F60+1)/($J60*($J60+1)/2)*$D60))+($K60="custom")*CustCF!EK60</f>
        <v/>
      </c>
      <c r="ER60" s="87">
        <f>($K60="Bell Curve")*(_xlfn.NORM.DIST(AND(ER$6&gt;=$F60,ER$6&lt;=$H60)*(ER$6-$F60+1),$J60/2,$M60,TRUE)-_xlfn.NORM.DIST(AND(ER$6&gt;=$F60,ER$6&lt;=$H60)*(EQ$6-$F60+1),$J60/2,$M60,TRUE))/(1-2*_xlfn.NORM.DIST(0,$J60/2,$M60,TRUE))*$D60+($K60="Steady Growth")*(AND(ER$6&gt;=$F60,ER$6&lt;=$H60)*((ER$6-$F60+1)/($J60*($J60+1)/2)*$D60))+($K60="custom")*CustCF!EL60</f>
        <v/>
      </c>
      <c r="ES60" s="87">
        <f>($K60="Bell Curve")*(_xlfn.NORM.DIST(AND(ES$6&gt;=$F60,ES$6&lt;=$H60)*(ES$6-$F60+1),$J60/2,$M60,TRUE)-_xlfn.NORM.DIST(AND(ES$6&gt;=$F60,ES$6&lt;=$H60)*(ER$6-$F60+1),$J60/2,$M60,TRUE))/(1-2*_xlfn.NORM.DIST(0,$J60/2,$M60,TRUE))*$D60+($K60="Steady Growth")*(AND(ES$6&gt;=$F60,ES$6&lt;=$H60)*((ES$6-$F60+1)/($J60*($J60+1)/2)*$D60))+($K60="custom")*CustCF!EM60</f>
        <v/>
      </c>
      <c r="ET60" s="87">
        <f>($K60="Bell Curve")*(_xlfn.NORM.DIST(AND(ET$6&gt;=$F60,ET$6&lt;=$H60)*(ET$6-$F60+1),$J60/2,$M60,TRUE)-_xlfn.NORM.DIST(AND(ET$6&gt;=$F60,ET$6&lt;=$H60)*(ES$6-$F60+1),$J60/2,$M60,TRUE))/(1-2*_xlfn.NORM.DIST(0,$J60/2,$M60,TRUE))*$D60+($K60="Steady Growth")*(AND(ET$6&gt;=$F60,ET$6&lt;=$H60)*((ET$6-$F60+1)/($J60*($J60+1)/2)*$D60))+($K60="custom")*CustCF!EN60</f>
        <v/>
      </c>
      <c r="EU60" s="87">
        <f>($K60="Bell Curve")*(_xlfn.NORM.DIST(AND(EU$6&gt;=$F60,EU$6&lt;=$H60)*(EU$6-$F60+1),$J60/2,$M60,TRUE)-_xlfn.NORM.DIST(AND(EU$6&gt;=$F60,EU$6&lt;=$H60)*(ET$6-$F60+1),$J60/2,$M60,TRUE))/(1-2*_xlfn.NORM.DIST(0,$J60/2,$M60,TRUE))*$D60+($K60="Steady Growth")*(AND(EU$6&gt;=$F60,EU$6&lt;=$H60)*((EU$6-$F60+1)/($J60*($J60+1)/2)*$D60))+($K60="custom")*CustCF!EO60</f>
        <v/>
      </c>
      <c r="EV60" s="87">
        <f>($K60="Bell Curve")*(_xlfn.NORM.DIST(AND(EV$6&gt;=$F60,EV$6&lt;=$H60)*(EV$6-$F60+1),$J60/2,$M60,TRUE)-_xlfn.NORM.DIST(AND(EV$6&gt;=$F60,EV$6&lt;=$H60)*(EU$6-$F60+1),$J60/2,$M60,TRUE))/(1-2*_xlfn.NORM.DIST(0,$J60/2,$M60,TRUE))*$D60+($K60="Steady Growth")*(AND(EV$6&gt;=$F60,EV$6&lt;=$H60)*((EV$6-$F60+1)/($J60*($J60+1)/2)*$D60))+($K60="custom")*CustCF!EP60</f>
        <v/>
      </c>
      <c r="EW60" s="87">
        <f>($K60="Bell Curve")*(_xlfn.NORM.DIST(AND(EW$6&gt;=$F60,EW$6&lt;=$H60)*(EW$6-$F60+1),$J60/2,$M60,TRUE)-_xlfn.NORM.DIST(AND(EW$6&gt;=$F60,EW$6&lt;=$H60)*(EV$6-$F60+1),$J60/2,$M60,TRUE))/(1-2*_xlfn.NORM.DIST(0,$J60/2,$M60,TRUE))*$D60+($K60="Steady Growth")*(AND(EW$6&gt;=$F60,EW$6&lt;=$H60)*((EW$6-$F60+1)/($J60*($J60+1)/2)*$D60))+($K60="custom")*CustCF!EQ60</f>
        <v/>
      </c>
      <c r="EX60" s="87">
        <f>($K60="Bell Curve")*(_xlfn.NORM.DIST(AND(EX$6&gt;=$F60,EX$6&lt;=$H60)*(EX$6-$F60+1),$J60/2,$M60,TRUE)-_xlfn.NORM.DIST(AND(EX$6&gt;=$F60,EX$6&lt;=$H60)*(EW$6-$F60+1),$J60/2,$M60,TRUE))/(1-2*_xlfn.NORM.DIST(0,$J60/2,$M60,TRUE))*$D60+($K60="Steady Growth")*(AND(EX$6&gt;=$F60,EX$6&lt;=$H60)*((EX$6-$F60+1)/($J60*($J60+1)/2)*$D60))+($K60="custom")*CustCF!ER60</f>
        <v/>
      </c>
      <c r="EY60" s="87">
        <f>($K60="Bell Curve")*(_xlfn.NORM.DIST(AND(EY$6&gt;=$F60,EY$6&lt;=$H60)*(EY$6-$F60+1),$J60/2,$M60,TRUE)-_xlfn.NORM.DIST(AND(EY$6&gt;=$F60,EY$6&lt;=$H60)*(EX$6-$F60+1),$J60/2,$M60,TRUE))/(1-2*_xlfn.NORM.DIST(0,$J60/2,$M60,TRUE))*$D60+($K60="Steady Growth")*(AND(EY$6&gt;=$F60,EY$6&lt;=$H60)*((EY$6-$F60+1)/($J60*($J60+1)/2)*$D60))+($K60="custom")*CustCF!ES60</f>
        <v/>
      </c>
      <c r="EZ60" s="87">
        <f>($K60="Bell Curve")*(_xlfn.NORM.DIST(AND(EZ$6&gt;=$F60,EZ$6&lt;=$H60)*(EZ$6-$F60+1),$J60/2,$M60,TRUE)-_xlfn.NORM.DIST(AND(EZ$6&gt;=$F60,EZ$6&lt;=$H60)*(EY$6-$F60+1),$J60/2,$M60,TRUE))/(1-2*_xlfn.NORM.DIST(0,$J60/2,$M60,TRUE))*$D60+($K60="Steady Growth")*(AND(EZ$6&gt;=$F60,EZ$6&lt;=$H60)*((EZ$6-$F60+1)/($J60*($J60+1)/2)*$D60))+($K60="custom")*CustCF!ET60</f>
        <v/>
      </c>
      <c r="FA60" s="87">
        <f>($K60="Bell Curve")*(_xlfn.NORM.DIST(AND(FA$6&gt;=$F60,FA$6&lt;=$H60)*(FA$6-$F60+1),$J60/2,$M60,TRUE)-_xlfn.NORM.DIST(AND(FA$6&gt;=$F60,FA$6&lt;=$H60)*(EZ$6-$F60+1),$J60/2,$M60,TRUE))/(1-2*_xlfn.NORM.DIST(0,$J60/2,$M60,TRUE))*$D60+($K60="Steady Growth")*(AND(FA$6&gt;=$F60,FA$6&lt;=$H60)*((FA$6-$F60+1)/($J60*($J60+1)/2)*$D60))+($K60="custom")*CustCF!EU60</f>
        <v/>
      </c>
      <c r="FB60" s="87">
        <f>($K60="Bell Curve")*(_xlfn.NORM.DIST(AND(FB$6&gt;=$F60,FB$6&lt;=$H60)*(FB$6-$F60+1),$J60/2,$M60,TRUE)-_xlfn.NORM.DIST(AND(FB$6&gt;=$F60,FB$6&lt;=$H60)*(FA$6-$F60+1),$J60/2,$M60,TRUE))/(1-2*_xlfn.NORM.DIST(0,$J60/2,$M60,TRUE))*$D60+($K60="Steady Growth")*(AND(FB$6&gt;=$F60,FB$6&lt;=$H60)*((FB$6-$F60+1)/($J60*($J60+1)/2)*$D60))+($K60="custom")*CustCF!EV60</f>
        <v/>
      </c>
      <c r="FC60" s="87">
        <f>($K60="Bell Curve")*(_xlfn.NORM.DIST(AND(FC$6&gt;=$F60,FC$6&lt;=$H60)*(FC$6-$F60+1),$J60/2,$M60,TRUE)-_xlfn.NORM.DIST(AND(FC$6&gt;=$F60,FC$6&lt;=$H60)*(FB$6-$F60+1),$J60/2,$M60,TRUE))/(1-2*_xlfn.NORM.DIST(0,$J60/2,$M60,TRUE))*$D60+($K60="Steady Growth")*(AND(FC$6&gt;=$F60,FC$6&lt;=$H60)*((FC$6-$F60+1)/($J60*($J60+1)/2)*$D60))+($K60="custom")*CustCF!EW60</f>
        <v/>
      </c>
      <c r="FD60" s="87">
        <f>($K60="Bell Curve")*(_xlfn.NORM.DIST(AND(FD$6&gt;=$F60,FD$6&lt;=$H60)*(FD$6-$F60+1),$J60/2,$M60,TRUE)-_xlfn.NORM.DIST(AND(FD$6&gt;=$F60,FD$6&lt;=$H60)*(FC$6-$F60+1),$J60/2,$M60,TRUE))/(1-2*_xlfn.NORM.DIST(0,$J60/2,$M60,TRUE))*$D60+($K60="Steady Growth")*(AND(FD$6&gt;=$F60,FD$6&lt;=$H60)*((FD$6-$F60+1)/($J60*($J60+1)/2)*$D60))+($K60="custom")*CustCF!EX60</f>
        <v/>
      </c>
      <c r="FE60" s="87">
        <f>($K60="Bell Curve")*(_xlfn.NORM.DIST(AND(FE$6&gt;=$F60,FE$6&lt;=$H60)*(FE$6-$F60+1),$J60/2,$M60,TRUE)-_xlfn.NORM.DIST(AND(FE$6&gt;=$F60,FE$6&lt;=$H60)*(FD$6-$F60+1),$J60/2,$M60,TRUE))/(1-2*_xlfn.NORM.DIST(0,$J60/2,$M60,TRUE))*$D60+($K60="Steady Growth")*(AND(FE$6&gt;=$F60,FE$6&lt;=$H60)*((FE$6-$F60+1)/($J60*($J60+1)/2)*$D60))+($K60="custom")*CustCF!EY60</f>
        <v/>
      </c>
      <c r="FF60" s="87">
        <f>($K60="Bell Curve")*(_xlfn.NORM.DIST(AND(FF$6&gt;=$F60,FF$6&lt;=$H60)*(FF$6-$F60+1),$J60/2,$M60,TRUE)-_xlfn.NORM.DIST(AND(FF$6&gt;=$F60,FF$6&lt;=$H60)*(FE$6-$F60+1),$J60/2,$M60,TRUE))/(1-2*_xlfn.NORM.DIST(0,$J60/2,$M60,TRUE))*$D60+($K60="Steady Growth")*(AND(FF$6&gt;=$F60,FF$6&lt;=$H60)*((FF$6-$F60+1)/($J60*($J60+1)/2)*$D60))+($K60="custom")*CustCF!EZ60</f>
        <v/>
      </c>
      <c r="FG60" s="87">
        <f>($K60="Bell Curve")*(_xlfn.NORM.DIST(AND(FG$6&gt;=$F60,FG$6&lt;=$H60)*(FG$6-$F60+1),$J60/2,$M60,TRUE)-_xlfn.NORM.DIST(AND(FG$6&gt;=$F60,FG$6&lt;=$H60)*(FF$6-$F60+1),$J60/2,$M60,TRUE))/(1-2*_xlfn.NORM.DIST(0,$J60/2,$M60,TRUE))*$D60+($K60="Steady Growth")*(AND(FG$6&gt;=$F60,FG$6&lt;=$H60)*((FG$6-$F60+1)/($J60*($J60+1)/2)*$D60))+($K60="custom")*CustCF!FA60</f>
        <v/>
      </c>
      <c r="FH60" s="87">
        <f>($K60="Bell Curve")*(_xlfn.NORM.DIST(AND(FH$6&gt;=$F60,FH$6&lt;=$H60)*(FH$6-$F60+1),$J60/2,$M60,TRUE)-_xlfn.NORM.DIST(AND(FH$6&gt;=$F60,FH$6&lt;=$H60)*(FG$6-$F60+1),$J60/2,$M60,TRUE))/(1-2*_xlfn.NORM.DIST(0,$J60/2,$M60,TRUE))*$D60+($K60="Steady Growth")*(AND(FH$6&gt;=$F60,FH$6&lt;=$H60)*((FH$6-$F60+1)/($J60*($J60+1)/2)*$D60))+($K60="custom")*CustCF!FB60</f>
        <v/>
      </c>
      <c r="FI60" s="87">
        <f>($K60="Bell Curve")*(_xlfn.NORM.DIST(AND(FI$6&gt;=$F60,FI$6&lt;=$H60)*(FI$6-$F60+1),$J60/2,$M60,TRUE)-_xlfn.NORM.DIST(AND(FI$6&gt;=$F60,FI$6&lt;=$H60)*(FH$6-$F60+1),$J60/2,$M60,TRUE))/(1-2*_xlfn.NORM.DIST(0,$J60/2,$M60,TRUE))*$D60+($K60="Steady Growth")*(AND(FI$6&gt;=$F60,FI$6&lt;=$H60)*((FI$6-$F60+1)/($J60*($J60+1)/2)*$D60))+($K60="custom")*CustCF!FC60</f>
        <v/>
      </c>
      <c r="FJ60" s="87">
        <f>($K60="Bell Curve")*(_xlfn.NORM.DIST(AND(FJ$6&gt;=$F60,FJ$6&lt;=$H60)*(FJ$6-$F60+1),$J60/2,$M60,TRUE)-_xlfn.NORM.DIST(AND(FJ$6&gt;=$F60,FJ$6&lt;=$H60)*(FI$6-$F60+1),$J60/2,$M60,TRUE))/(1-2*_xlfn.NORM.DIST(0,$J60/2,$M60,TRUE))*$D60+($K60="Steady Growth")*(AND(FJ$6&gt;=$F60,FJ$6&lt;=$H60)*((FJ$6-$F60+1)/($J60*($J60+1)/2)*$D60))+($K60="custom")*CustCF!FD60</f>
        <v/>
      </c>
      <c r="FK60" s="87">
        <f>($K60="Bell Curve")*(_xlfn.NORM.DIST(AND(FK$6&gt;=$F60,FK$6&lt;=$H60)*(FK$6-$F60+1),$J60/2,$M60,TRUE)-_xlfn.NORM.DIST(AND(FK$6&gt;=$F60,FK$6&lt;=$H60)*(FJ$6-$F60+1),$J60/2,$M60,TRUE))/(1-2*_xlfn.NORM.DIST(0,$J60/2,$M60,TRUE))*$D60+($K60="Steady Growth")*(AND(FK$6&gt;=$F60,FK$6&lt;=$H60)*((FK$6-$F60+1)/($J60*($J60+1)/2)*$D60))+($K60="custom")*CustCF!FE60</f>
        <v/>
      </c>
      <c r="FL60" s="87">
        <f>($K60="Bell Curve")*(_xlfn.NORM.DIST(AND(FL$6&gt;=$F60,FL$6&lt;=$H60)*(FL$6-$F60+1),$J60/2,$M60,TRUE)-_xlfn.NORM.DIST(AND(FL$6&gt;=$F60,FL$6&lt;=$H60)*(FK$6-$F60+1),$J60/2,$M60,TRUE))/(1-2*_xlfn.NORM.DIST(0,$J60/2,$M60,TRUE))*$D60+($K60="Steady Growth")*(AND(FL$6&gt;=$F60,FL$6&lt;=$H60)*((FL$6-$F60+1)/($J60*($J60+1)/2)*$D60))+($K60="custom")*CustCF!FF60</f>
        <v/>
      </c>
      <c r="FM60" s="87">
        <f>($K60="Bell Curve")*(_xlfn.NORM.DIST(AND(FM$6&gt;=$F60,FM$6&lt;=$H60)*(FM$6-$F60+1),$J60/2,$M60,TRUE)-_xlfn.NORM.DIST(AND(FM$6&gt;=$F60,FM$6&lt;=$H60)*(FL$6-$F60+1),$J60/2,$M60,TRUE))/(1-2*_xlfn.NORM.DIST(0,$J60/2,$M60,TRUE))*$D60+($K60="Steady Growth")*(AND(FM$6&gt;=$F60,FM$6&lt;=$H60)*((FM$6-$F60+1)/($J60*($J60+1)/2)*$D60))+($K60="custom")*CustCF!FG60</f>
        <v/>
      </c>
      <c r="FN60" s="87">
        <f>($K60="Bell Curve")*(_xlfn.NORM.DIST(AND(FN$6&gt;=$F60,FN$6&lt;=$H60)*(FN$6-$F60+1),$J60/2,$M60,TRUE)-_xlfn.NORM.DIST(AND(FN$6&gt;=$F60,FN$6&lt;=$H60)*(FM$6-$F60+1),$J60/2,$M60,TRUE))/(1-2*_xlfn.NORM.DIST(0,$J60/2,$M60,TRUE))*$D60+($K60="Steady Growth")*(AND(FN$6&gt;=$F60,FN$6&lt;=$H60)*((FN$6-$F60+1)/($J60*($J60+1)/2)*$D60))+($K60="custom")*CustCF!FH60</f>
        <v/>
      </c>
      <c r="FO60" s="87">
        <f>($K60="Bell Curve")*(_xlfn.NORM.DIST(AND(FO$6&gt;=$F60,FO$6&lt;=$H60)*(FO$6-$F60+1),$J60/2,$M60,TRUE)-_xlfn.NORM.DIST(AND(FO$6&gt;=$F60,FO$6&lt;=$H60)*(FN$6-$F60+1),$J60/2,$M60,TRUE))/(1-2*_xlfn.NORM.DIST(0,$J60/2,$M60,TRUE))*$D60+($K60="Steady Growth")*(AND(FO$6&gt;=$F60,FO$6&lt;=$H60)*((FO$6-$F60+1)/($J60*($J60+1)/2)*$D60))+($K60="custom")*CustCF!FI60</f>
        <v/>
      </c>
      <c r="FP60" s="87">
        <f>($K60="Bell Curve")*(_xlfn.NORM.DIST(AND(FP$6&gt;=$F60,FP$6&lt;=$H60)*(FP$6-$F60+1),$J60/2,$M60,TRUE)-_xlfn.NORM.DIST(AND(FP$6&gt;=$F60,FP$6&lt;=$H60)*(FO$6-$F60+1),$J60/2,$M60,TRUE))/(1-2*_xlfn.NORM.DIST(0,$J60/2,$M60,TRUE))*$D60+($K60="Steady Growth")*(AND(FP$6&gt;=$F60,FP$6&lt;=$H60)*((FP$6-$F60+1)/($J60*($J60+1)/2)*$D60))+($K60="custom")*CustCF!FJ60</f>
        <v/>
      </c>
      <c r="FQ60" s="87">
        <f>($K60="Bell Curve")*(_xlfn.NORM.DIST(AND(FQ$6&gt;=$F60,FQ$6&lt;=$H60)*(FQ$6-$F60+1),$J60/2,$M60,TRUE)-_xlfn.NORM.DIST(AND(FQ$6&gt;=$F60,FQ$6&lt;=$H60)*(FP$6-$F60+1),$J60/2,$M60,TRUE))/(1-2*_xlfn.NORM.DIST(0,$J60/2,$M60,TRUE))*$D60+($K60="Steady Growth")*(AND(FQ$6&gt;=$F60,FQ$6&lt;=$H60)*((FQ$6-$F60+1)/($J60*($J60+1)/2)*$D60))+($K60="custom")*CustCF!FK60</f>
        <v/>
      </c>
      <c r="FR60" s="87">
        <f>($K60="Bell Curve")*(_xlfn.NORM.DIST(AND(FR$6&gt;=$F60,FR$6&lt;=$H60)*(FR$6-$F60+1),$J60/2,$M60,TRUE)-_xlfn.NORM.DIST(AND(FR$6&gt;=$F60,FR$6&lt;=$H60)*(FQ$6-$F60+1),$J60/2,$M60,TRUE))/(1-2*_xlfn.NORM.DIST(0,$J60/2,$M60,TRUE))*$D60+($K60="Steady Growth")*(AND(FR$6&gt;=$F60,FR$6&lt;=$H60)*((FR$6-$F60+1)/($J60*($J60+1)/2)*$D60))+($K60="custom")*CustCF!FL60</f>
        <v/>
      </c>
      <c r="FS60" s="87">
        <f>($K60="Bell Curve")*(_xlfn.NORM.DIST(AND(FS$6&gt;=$F60,FS$6&lt;=$H60)*(FS$6-$F60+1),$J60/2,$M60,TRUE)-_xlfn.NORM.DIST(AND(FS$6&gt;=$F60,FS$6&lt;=$H60)*(FR$6-$F60+1),$J60/2,$M60,TRUE))/(1-2*_xlfn.NORM.DIST(0,$J60/2,$M60,TRUE))*$D60+($K60="Steady Growth")*(AND(FS$6&gt;=$F60,FS$6&lt;=$H60)*((FS$6-$F60+1)/($J60*($J60+1)/2)*$D60))+($K60="custom")*CustCF!FM60</f>
        <v/>
      </c>
      <c r="FT60" s="87">
        <f>($K60="Bell Curve")*(_xlfn.NORM.DIST(AND(FT$6&gt;=$F60,FT$6&lt;=$H60)*(FT$6-$F60+1),$J60/2,$M60,TRUE)-_xlfn.NORM.DIST(AND(FT$6&gt;=$F60,FT$6&lt;=$H60)*(FS$6-$F60+1),$J60/2,$M60,TRUE))/(1-2*_xlfn.NORM.DIST(0,$J60/2,$M60,TRUE))*$D60+($K60="Steady Growth")*(AND(FT$6&gt;=$F60,FT$6&lt;=$H60)*((FT$6-$F60+1)/($J60*($J60+1)/2)*$D60))+($K60="custom")*CustCF!FN60</f>
        <v/>
      </c>
      <c r="FU60" s="87">
        <f>($K60="Bell Curve")*(_xlfn.NORM.DIST(AND(FU$6&gt;=$F60,FU$6&lt;=$H60)*(FU$6-$F60+1),$J60/2,$M60,TRUE)-_xlfn.NORM.DIST(AND(FU$6&gt;=$F60,FU$6&lt;=$H60)*(FT$6-$F60+1),$J60/2,$M60,TRUE))/(1-2*_xlfn.NORM.DIST(0,$J60/2,$M60,TRUE))*$D60+($K60="Steady Growth")*(AND(FU$6&gt;=$F60,FU$6&lt;=$H60)*((FU$6-$F60+1)/($J60*($J60+1)/2)*$D60))+($K60="custom")*CustCF!FO60</f>
        <v/>
      </c>
      <c r="FV60" s="87">
        <f>($K60="Bell Curve")*(_xlfn.NORM.DIST(AND(FV$6&gt;=$F60,FV$6&lt;=$H60)*(FV$6-$F60+1),$J60/2,$M60,TRUE)-_xlfn.NORM.DIST(AND(FV$6&gt;=$F60,FV$6&lt;=$H60)*(FU$6-$F60+1),$J60/2,$M60,TRUE))/(1-2*_xlfn.NORM.DIST(0,$J60/2,$M60,TRUE))*$D60+($K60="Steady Growth")*(AND(FV$6&gt;=$F60,FV$6&lt;=$H60)*((FV$6-$F60+1)/($J60*($J60+1)/2)*$D60))+($K60="custom")*CustCF!FP60</f>
        <v/>
      </c>
      <c r="FW60" s="87">
        <f>($K60="Bell Curve")*(_xlfn.NORM.DIST(AND(FW$6&gt;=$F60,FW$6&lt;=$H60)*(FW$6-$F60+1),$J60/2,$M60,TRUE)-_xlfn.NORM.DIST(AND(FW$6&gt;=$F60,FW$6&lt;=$H60)*(FV$6-$F60+1),$J60/2,$M60,TRUE))/(1-2*_xlfn.NORM.DIST(0,$J60/2,$M60,TRUE))*$D60+($K60="Steady Growth")*(AND(FW$6&gt;=$F60,FW$6&lt;=$H60)*((FW$6-$F60+1)/($J60*($J60+1)/2)*$D60))+($K60="custom")*CustCF!FQ60</f>
        <v/>
      </c>
      <c r="FX60" s="87">
        <f>($K60="Bell Curve")*(_xlfn.NORM.DIST(AND(FX$6&gt;=$F60,FX$6&lt;=$H60)*(FX$6-$F60+1),$J60/2,$M60,TRUE)-_xlfn.NORM.DIST(AND(FX$6&gt;=$F60,FX$6&lt;=$H60)*(FW$6-$F60+1),$J60/2,$M60,TRUE))/(1-2*_xlfn.NORM.DIST(0,$J60/2,$M60,TRUE))*$D60+($K60="Steady Growth")*(AND(FX$6&gt;=$F60,FX$6&lt;=$H60)*((FX$6-$F60+1)/($J60*($J60+1)/2)*$D60))+($K60="custom")*CustCF!FR60</f>
        <v/>
      </c>
      <c r="FY60" s="87">
        <f>($K60="Bell Curve")*(_xlfn.NORM.DIST(AND(FY$6&gt;=$F60,FY$6&lt;=$H60)*(FY$6-$F60+1),$J60/2,$M60,TRUE)-_xlfn.NORM.DIST(AND(FY$6&gt;=$F60,FY$6&lt;=$H60)*(FX$6-$F60+1),$J60/2,$M60,TRUE))/(1-2*_xlfn.NORM.DIST(0,$J60/2,$M60,TRUE))*$D60+($K60="Steady Growth")*(AND(FY$6&gt;=$F60,FY$6&lt;=$H60)*((FY$6-$F60+1)/($J60*($J60+1)/2)*$D60))+($K60="custom")*CustCF!FS60</f>
        <v/>
      </c>
      <c r="FZ60" s="87">
        <f>($K60="Bell Curve")*(_xlfn.NORM.DIST(AND(FZ$6&gt;=$F60,FZ$6&lt;=$H60)*(FZ$6-$F60+1),$J60/2,$M60,TRUE)-_xlfn.NORM.DIST(AND(FZ$6&gt;=$F60,FZ$6&lt;=$H60)*(FY$6-$F60+1),$J60/2,$M60,TRUE))/(1-2*_xlfn.NORM.DIST(0,$J60/2,$M60,TRUE))*$D60+($K60="Steady Growth")*(AND(FZ$6&gt;=$F60,FZ$6&lt;=$H60)*((FZ$6-$F60+1)/($J60*($J60+1)/2)*$D60))+($K60="custom")*CustCF!FT60</f>
        <v/>
      </c>
      <c r="GA60" s="87">
        <f>($K60="Bell Curve")*(_xlfn.NORM.DIST(AND(GA$6&gt;=$F60,GA$6&lt;=$H60)*(GA$6-$F60+1),$J60/2,$M60,TRUE)-_xlfn.NORM.DIST(AND(GA$6&gt;=$F60,GA$6&lt;=$H60)*(FZ$6-$F60+1),$J60/2,$M60,TRUE))/(1-2*_xlfn.NORM.DIST(0,$J60/2,$M60,TRUE))*$D60+($K60="Steady Growth")*(AND(GA$6&gt;=$F60,GA$6&lt;=$H60)*((GA$6-$F60+1)/($J60*($J60+1)/2)*$D60))+($K60="custom")*CustCF!FU60</f>
        <v/>
      </c>
      <c r="GB60" s="87">
        <f>($K60="Bell Curve")*(_xlfn.NORM.DIST(AND(GB$6&gt;=$F60,GB$6&lt;=$H60)*(GB$6-$F60+1),$J60/2,$M60,TRUE)-_xlfn.NORM.DIST(AND(GB$6&gt;=$F60,GB$6&lt;=$H60)*(GA$6-$F60+1),$J60/2,$M60,TRUE))/(1-2*_xlfn.NORM.DIST(0,$J60/2,$M60,TRUE))*$D60+($K60="Steady Growth")*(AND(GB$6&gt;=$F60,GB$6&lt;=$H60)*((GB$6-$F60+1)/($J60*($J60+1)/2)*$D60))+($K60="custom")*CustCF!FV60</f>
        <v/>
      </c>
      <c r="GC60" s="87">
        <f>($K60="Bell Curve")*(_xlfn.NORM.DIST(AND(GC$6&gt;=$F60,GC$6&lt;=$H60)*(GC$6-$F60+1),$J60/2,$M60,TRUE)-_xlfn.NORM.DIST(AND(GC$6&gt;=$F60,GC$6&lt;=$H60)*(GB$6-$F60+1),$J60/2,$M60,TRUE))/(1-2*_xlfn.NORM.DIST(0,$J60/2,$M60,TRUE))*$D60+($K60="Steady Growth")*(AND(GC$6&gt;=$F60,GC$6&lt;=$H60)*((GC$6-$F60+1)/($J60*($J60+1)/2)*$D60))+($K60="custom")*CustCF!FW60</f>
        <v/>
      </c>
      <c r="GD60" s="87">
        <f>($K60="Bell Curve")*(_xlfn.NORM.DIST(AND(GD$6&gt;=$F60,GD$6&lt;=$H60)*(GD$6-$F60+1),$J60/2,$M60,TRUE)-_xlfn.NORM.DIST(AND(GD$6&gt;=$F60,GD$6&lt;=$H60)*(GC$6-$F60+1),$J60/2,$M60,TRUE))/(1-2*_xlfn.NORM.DIST(0,$J60/2,$M60,TRUE))*$D60+($K60="Steady Growth")*(AND(GD$6&gt;=$F60,GD$6&lt;=$H60)*((GD$6-$F60+1)/($J60*($J60+1)/2)*$D60))+($K60="custom")*CustCF!FX60</f>
        <v/>
      </c>
      <c r="GE60" s="87">
        <f>($K60="Bell Curve")*(_xlfn.NORM.DIST(AND(GE$6&gt;=$F60,GE$6&lt;=$H60)*(GE$6-$F60+1),$J60/2,$M60,TRUE)-_xlfn.NORM.DIST(AND(GE$6&gt;=$F60,GE$6&lt;=$H60)*(GD$6-$F60+1),$J60/2,$M60,TRUE))/(1-2*_xlfn.NORM.DIST(0,$J60/2,$M60,TRUE))*$D60+($K60="Steady Growth")*(AND(GE$6&gt;=$F60,GE$6&lt;=$H60)*((GE$6-$F60+1)/($J60*($J60+1)/2)*$D60))+($K60="custom")*CustCF!FY60</f>
        <v/>
      </c>
      <c r="GF60" s="87">
        <f>($K60="Bell Curve")*(_xlfn.NORM.DIST(AND(GF$6&gt;=$F60,GF$6&lt;=$H60)*(GF$6-$F60+1),$J60/2,$M60,TRUE)-_xlfn.NORM.DIST(AND(GF$6&gt;=$F60,GF$6&lt;=$H60)*(GE$6-$F60+1),$J60/2,$M60,TRUE))/(1-2*_xlfn.NORM.DIST(0,$J60/2,$M60,TRUE))*$D60+($K60="Steady Growth")*(AND(GF$6&gt;=$F60,GF$6&lt;=$H60)*((GF$6-$F60+1)/($J60*($J60+1)/2)*$D60))+($K60="custom")*CustCF!FZ60</f>
        <v/>
      </c>
      <c r="GG60" s="87">
        <f>($K60="Bell Curve")*(_xlfn.NORM.DIST(AND(GG$6&gt;=$F60,GG$6&lt;=$H60)*(GG$6-$F60+1),$J60/2,$M60,TRUE)-_xlfn.NORM.DIST(AND(GG$6&gt;=$F60,GG$6&lt;=$H60)*(GF$6-$F60+1),$J60/2,$M60,TRUE))/(1-2*_xlfn.NORM.DIST(0,$J60/2,$M60,TRUE))*$D60+($K60="Steady Growth")*(AND(GG$6&gt;=$F60,GG$6&lt;=$H60)*((GG$6-$F60+1)/($J60*($J60+1)/2)*$D60))+($K60="custom")*CustCF!GA60</f>
        <v/>
      </c>
      <c r="GH60" s="87">
        <f>($K60="Bell Curve")*(_xlfn.NORM.DIST(AND(GH$6&gt;=$F60,GH$6&lt;=$H60)*(GH$6-$F60+1),$J60/2,$M60,TRUE)-_xlfn.NORM.DIST(AND(GH$6&gt;=$F60,GH$6&lt;=$H60)*(GG$6-$F60+1),$J60/2,$M60,TRUE))/(1-2*_xlfn.NORM.DIST(0,$J60/2,$M60,TRUE))*$D60+($K60="Steady Growth")*(AND(GH$6&gt;=$F60,GH$6&lt;=$H60)*((GH$6-$F60+1)/($J60*($J60+1)/2)*$D60))+($K60="custom")*CustCF!GB60</f>
        <v/>
      </c>
      <c r="GI60" s="87">
        <f>($K60="Bell Curve")*(_xlfn.NORM.DIST(AND(GI$6&gt;=$F60,GI$6&lt;=$H60)*(GI$6-$F60+1),$J60/2,$M60,TRUE)-_xlfn.NORM.DIST(AND(GI$6&gt;=$F60,GI$6&lt;=$H60)*(GH$6-$F60+1),$J60/2,$M60,TRUE))/(1-2*_xlfn.NORM.DIST(0,$J60/2,$M60,TRUE))*$D60+($K60="Steady Growth")*(AND(GI$6&gt;=$F60,GI$6&lt;=$H60)*((GI$6-$F60+1)/($J60*($J60+1)/2)*$D60))+($K60="custom")*CustCF!GC60</f>
        <v/>
      </c>
      <c r="GJ60" s="87">
        <f>($K60="Bell Curve")*(_xlfn.NORM.DIST(AND(GJ$6&gt;=$F60,GJ$6&lt;=$H60)*(GJ$6-$F60+1),$J60/2,$M60,TRUE)-_xlfn.NORM.DIST(AND(GJ$6&gt;=$F60,GJ$6&lt;=$H60)*(GI$6-$F60+1),$J60/2,$M60,TRUE))/(1-2*_xlfn.NORM.DIST(0,$J60/2,$M60,TRUE))*$D60+($K60="Steady Growth")*(AND(GJ$6&gt;=$F60,GJ$6&lt;=$H60)*((GJ$6-$F60+1)/($J60*($J60+1)/2)*$D60))+($K60="custom")*CustCF!GD60</f>
        <v/>
      </c>
      <c r="GK60" s="87">
        <f>($K60="Bell Curve")*(_xlfn.NORM.DIST(AND(GK$6&gt;=$F60,GK$6&lt;=$H60)*(GK$6-$F60+1),$J60/2,$M60,TRUE)-_xlfn.NORM.DIST(AND(GK$6&gt;=$F60,GK$6&lt;=$H60)*(GJ$6-$F60+1),$J60/2,$M60,TRUE))/(1-2*_xlfn.NORM.DIST(0,$J60/2,$M60,TRUE))*$D60+($K60="Steady Growth")*(AND(GK$6&gt;=$F60,GK$6&lt;=$H60)*((GK$6-$F60+1)/($J60*($J60+1)/2)*$D60))+($K60="custom")*CustCF!GE60</f>
        <v/>
      </c>
      <c r="GL60" s="87">
        <f>($K60="Bell Curve")*(_xlfn.NORM.DIST(AND(GL$6&gt;=$F60,GL$6&lt;=$H60)*(GL$6-$F60+1),$J60/2,$M60,TRUE)-_xlfn.NORM.DIST(AND(GL$6&gt;=$F60,GL$6&lt;=$H60)*(GK$6-$F60+1),$J60/2,$M60,TRUE))/(1-2*_xlfn.NORM.DIST(0,$J60/2,$M60,TRUE))*$D60+($K60="Steady Growth")*(AND(GL$6&gt;=$F60,GL$6&lt;=$H60)*((GL$6-$F60+1)/($J60*($J60+1)/2)*$D60))+($K60="custom")*CustCF!GF60</f>
        <v/>
      </c>
      <c r="GM60" s="87">
        <f>($K60="Bell Curve")*(_xlfn.NORM.DIST(AND(GM$6&gt;=$F60,GM$6&lt;=$H60)*(GM$6-$F60+1),$J60/2,$M60,TRUE)-_xlfn.NORM.DIST(AND(GM$6&gt;=$F60,GM$6&lt;=$H60)*(GL$6-$F60+1),$J60/2,$M60,TRUE))/(1-2*_xlfn.NORM.DIST(0,$J60/2,$M60,TRUE))*$D60+($K60="Steady Growth")*(AND(GM$6&gt;=$F60,GM$6&lt;=$H60)*((GM$6-$F60+1)/($J60*($J60+1)/2)*$D60))+($K60="custom")*CustCF!GG60</f>
        <v/>
      </c>
      <c r="GN60" s="257">
        <f>($K60="Bell Curve")*(_xlfn.NORM.DIST(AND(GN$6&gt;=$F60,GN$6&lt;=$H60)*(GN$6-$F60+1),$J60/2,$M60,TRUE)-_xlfn.NORM.DIST(AND(GN$6&gt;=$F60,GN$6&lt;=$H60)*(GM$6-$F60+1),$J60/2,$M60,TRUE))/(1-2*_xlfn.NORM.DIST(0,$J60/2,$M60,TRUE))*$D60+($K60="Steady Growth")*(AND(GN$6&gt;=$F60,GN$6&lt;=$H60)*((GN$6-$F60+1)/($J60*($J60+1)/2)*$D60))+($K60="custom")*CustCF!GH60</f>
        <v/>
      </c>
      <c r="GO60" s="1" t="n"/>
      <c r="GP60" s="63" t="n"/>
    </row>
    <row r="61" hidden="1" outlineLevel="1">
      <c r="A61" s="1" t="n"/>
      <c r="B61" s="1" t="n"/>
      <c r="C61" s="251">
        <f>Budget!T32</f>
        <v/>
      </c>
      <c r="D61" s="14">
        <f>Budget!U32</f>
        <v/>
      </c>
      <c r="E61" s="14">
        <f>IF(D61&lt;&gt;0,F61,"")</f>
        <v/>
      </c>
      <c r="F61" s="252" t="n">
        <v>0</v>
      </c>
      <c r="G61" s="921">
        <f>IF(L61="custom",CustCF!F61,INDEX($P$8:$GN$8,MATCH(F61,$P$6:$GN$6,0)))</f>
        <v/>
      </c>
      <c r="H61" s="252" t="n">
        <v>0</v>
      </c>
      <c r="I61" s="921">
        <f>IF(L61="custom",CustCF!G61,INDEX($P$8:$GN$8,MATCH(H61,$P$6:$GN$6,0)))</f>
        <v/>
      </c>
      <c r="J61" s="249">
        <f>H61-F61+1</f>
        <v/>
      </c>
      <c r="K61" s="254" t="inlineStr">
        <is>
          <t>Bell Curve</t>
        </is>
      </c>
      <c r="L61" s="255" t="inlineStr">
        <is>
          <t>Flat (9)</t>
        </is>
      </c>
      <c r="M61" s="256">
        <f>INDEX($D$261:$D$266,MATCH(L61,$C$261:$C$266,0))</f>
        <v/>
      </c>
      <c r="N61" s="13">
        <f>SUM(P61:GN61)</f>
        <v/>
      </c>
      <c r="O61" s="14" t="n"/>
      <c r="P61" s="87">
        <f>($K61="Bell Curve")*(_xlfn.NORM.DIST(AND(P$6&gt;=$F61,P$6&lt;=$H61)*(P$6-$F61+1),$J61/2,$M61,TRUE)-_xlfn.NORM.DIST(AND(P$6&gt;=$F61,P$6&lt;=$H61)*(O$6-$F61+1),$J61/2,$M61,TRUE))/(1-2*_xlfn.NORM.DIST(0,$J61/2,$M61,TRUE))*$D61+($K61="Steady Growth")*(AND(P$6&gt;=$F61,P$6&lt;=$H61)*((P$6-$F61+1)/($J61*($J61+1)/2)*$D61))+($K61="custom")*CustCF!J61</f>
        <v/>
      </c>
      <c r="Q61" s="87">
        <f>($K61="Bell Curve")*(_xlfn.NORM.DIST(AND(Q$6&gt;=$F61,Q$6&lt;=$H61)*(Q$6-$F61+1),$J61/2,$M61,TRUE)-_xlfn.NORM.DIST(AND(Q$6&gt;=$F61,Q$6&lt;=$H61)*(P$6-$F61+1),$J61/2,$M61,TRUE))/(1-2*_xlfn.NORM.DIST(0,$J61/2,$M61,TRUE))*$D61+($K61="Steady Growth")*(AND(Q$6&gt;=$F61,Q$6&lt;=$H61)*((Q$6-$F61+1)/($J61*($J61+1)/2)*$D61))+($K61="custom")*CustCF!K61</f>
        <v/>
      </c>
      <c r="R61" s="87">
        <f>($K61="Bell Curve")*(_xlfn.NORM.DIST(AND(R$6&gt;=$F61,R$6&lt;=$H61)*(R$6-$F61+1),$J61/2,$M61,TRUE)-_xlfn.NORM.DIST(AND(R$6&gt;=$F61,R$6&lt;=$H61)*(Q$6-$F61+1),$J61/2,$M61,TRUE))/(1-2*_xlfn.NORM.DIST(0,$J61/2,$M61,TRUE))*$D61+($K61="Steady Growth")*(AND(R$6&gt;=$F61,R$6&lt;=$H61)*((R$6-$F61+1)/($J61*($J61+1)/2)*$D61))+($K61="custom")*CustCF!L61</f>
        <v/>
      </c>
      <c r="S61" s="87">
        <f>($K61="Bell Curve")*(_xlfn.NORM.DIST(AND(S$6&gt;=$F61,S$6&lt;=$H61)*(S$6-$F61+1),$J61/2,$M61,TRUE)-_xlfn.NORM.DIST(AND(S$6&gt;=$F61,S$6&lt;=$H61)*(R$6-$F61+1),$J61/2,$M61,TRUE))/(1-2*_xlfn.NORM.DIST(0,$J61/2,$M61,TRUE))*$D61+($K61="Steady Growth")*(AND(S$6&gt;=$F61,S$6&lt;=$H61)*((S$6-$F61+1)/($J61*($J61+1)/2)*$D61))+($K61="custom")*CustCF!M61</f>
        <v/>
      </c>
      <c r="T61" s="87">
        <f>($K61="Bell Curve")*(_xlfn.NORM.DIST(AND(T$6&gt;=$F61,T$6&lt;=$H61)*(T$6-$F61+1),$J61/2,$M61,TRUE)-_xlfn.NORM.DIST(AND(T$6&gt;=$F61,T$6&lt;=$H61)*(S$6-$F61+1),$J61/2,$M61,TRUE))/(1-2*_xlfn.NORM.DIST(0,$J61/2,$M61,TRUE))*$D61+($K61="Steady Growth")*(AND(T$6&gt;=$F61,T$6&lt;=$H61)*((T$6-$F61+1)/($J61*($J61+1)/2)*$D61))+($K61="custom")*CustCF!N61</f>
        <v/>
      </c>
      <c r="U61" s="87">
        <f>($K61="Bell Curve")*(_xlfn.NORM.DIST(AND(U$6&gt;=$F61,U$6&lt;=$H61)*(U$6-$F61+1),$J61/2,$M61,TRUE)-_xlfn.NORM.DIST(AND(U$6&gt;=$F61,U$6&lt;=$H61)*(T$6-$F61+1),$J61/2,$M61,TRUE))/(1-2*_xlfn.NORM.DIST(0,$J61/2,$M61,TRUE))*$D61+($K61="Steady Growth")*(AND(U$6&gt;=$F61,U$6&lt;=$H61)*((U$6-$F61+1)/($J61*($J61+1)/2)*$D61))+($K61="custom")*CustCF!O61</f>
        <v/>
      </c>
      <c r="V61" s="87">
        <f>($K61="Bell Curve")*(_xlfn.NORM.DIST(AND(V$6&gt;=$F61,V$6&lt;=$H61)*(V$6-$F61+1),$J61/2,$M61,TRUE)-_xlfn.NORM.DIST(AND(V$6&gt;=$F61,V$6&lt;=$H61)*(U$6-$F61+1),$J61/2,$M61,TRUE))/(1-2*_xlfn.NORM.DIST(0,$J61/2,$M61,TRUE))*$D61+($K61="Steady Growth")*(AND(V$6&gt;=$F61,V$6&lt;=$H61)*((V$6-$F61+1)/($J61*($J61+1)/2)*$D61))+($K61="custom")*CustCF!P61</f>
        <v/>
      </c>
      <c r="W61" s="87">
        <f>($K61="Bell Curve")*(_xlfn.NORM.DIST(AND(W$6&gt;=$F61,W$6&lt;=$H61)*(W$6-$F61+1),$J61/2,$M61,TRUE)-_xlfn.NORM.DIST(AND(W$6&gt;=$F61,W$6&lt;=$H61)*(V$6-$F61+1),$J61/2,$M61,TRUE))/(1-2*_xlfn.NORM.DIST(0,$J61/2,$M61,TRUE))*$D61+($K61="Steady Growth")*(AND(W$6&gt;=$F61,W$6&lt;=$H61)*((W$6-$F61+1)/($J61*($J61+1)/2)*$D61))+($K61="custom")*CustCF!Q61</f>
        <v/>
      </c>
      <c r="X61" s="87">
        <f>($K61="Bell Curve")*(_xlfn.NORM.DIST(AND(X$6&gt;=$F61,X$6&lt;=$H61)*(X$6-$F61+1),$J61/2,$M61,TRUE)-_xlfn.NORM.DIST(AND(X$6&gt;=$F61,X$6&lt;=$H61)*(W$6-$F61+1),$J61/2,$M61,TRUE))/(1-2*_xlfn.NORM.DIST(0,$J61/2,$M61,TRUE))*$D61+($K61="Steady Growth")*(AND(X$6&gt;=$F61,X$6&lt;=$H61)*((X$6-$F61+1)/($J61*($J61+1)/2)*$D61))+($K61="custom")*CustCF!R61</f>
        <v/>
      </c>
      <c r="Y61" s="87">
        <f>($K61="Bell Curve")*(_xlfn.NORM.DIST(AND(Y$6&gt;=$F61,Y$6&lt;=$H61)*(Y$6-$F61+1),$J61/2,$M61,TRUE)-_xlfn.NORM.DIST(AND(Y$6&gt;=$F61,Y$6&lt;=$H61)*(X$6-$F61+1),$J61/2,$M61,TRUE))/(1-2*_xlfn.NORM.DIST(0,$J61/2,$M61,TRUE))*$D61+($K61="Steady Growth")*(AND(Y$6&gt;=$F61,Y$6&lt;=$H61)*((Y$6-$F61+1)/($J61*($J61+1)/2)*$D61))+($K61="custom")*CustCF!S61</f>
        <v/>
      </c>
      <c r="Z61" s="87">
        <f>($K61="Bell Curve")*(_xlfn.NORM.DIST(AND(Z$6&gt;=$F61,Z$6&lt;=$H61)*(Z$6-$F61+1),$J61/2,$M61,TRUE)-_xlfn.NORM.DIST(AND(Z$6&gt;=$F61,Z$6&lt;=$H61)*(Y$6-$F61+1),$J61/2,$M61,TRUE))/(1-2*_xlfn.NORM.DIST(0,$J61/2,$M61,TRUE))*$D61+($K61="Steady Growth")*(AND(Z$6&gt;=$F61,Z$6&lt;=$H61)*((Z$6-$F61+1)/($J61*($J61+1)/2)*$D61))+($K61="custom")*CustCF!T61</f>
        <v/>
      </c>
      <c r="AA61" s="87">
        <f>($K61="Bell Curve")*(_xlfn.NORM.DIST(AND(AA$6&gt;=$F61,AA$6&lt;=$H61)*(AA$6-$F61+1),$J61/2,$M61,TRUE)-_xlfn.NORM.DIST(AND(AA$6&gt;=$F61,AA$6&lt;=$H61)*(Z$6-$F61+1),$J61/2,$M61,TRUE))/(1-2*_xlfn.NORM.DIST(0,$J61/2,$M61,TRUE))*$D61+($K61="Steady Growth")*(AND(AA$6&gt;=$F61,AA$6&lt;=$H61)*((AA$6-$F61+1)/($J61*($J61+1)/2)*$D61))+($K61="custom")*CustCF!U61</f>
        <v/>
      </c>
      <c r="AB61" s="87">
        <f>($K61="Bell Curve")*(_xlfn.NORM.DIST(AND(AB$6&gt;=$F61,AB$6&lt;=$H61)*(AB$6-$F61+1),$J61/2,$M61,TRUE)-_xlfn.NORM.DIST(AND(AB$6&gt;=$F61,AB$6&lt;=$H61)*(AA$6-$F61+1),$J61/2,$M61,TRUE))/(1-2*_xlfn.NORM.DIST(0,$J61/2,$M61,TRUE))*$D61+($K61="Steady Growth")*(AND(AB$6&gt;=$F61,AB$6&lt;=$H61)*((AB$6-$F61+1)/($J61*($J61+1)/2)*$D61))+($K61="custom")*CustCF!V61</f>
        <v/>
      </c>
      <c r="AC61" s="87">
        <f>($K61="Bell Curve")*(_xlfn.NORM.DIST(AND(AC$6&gt;=$F61,AC$6&lt;=$H61)*(AC$6-$F61+1),$J61/2,$M61,TRUE)-_xlfn.NORM.DIST(AND(AC$6&gt;=$F61,AC$6&lt;=$H61)*(AB$6-$F61+1),$J61/2,$M61,TRUE))/(1-2*_xlfn.NORM.DIST(0,$J61/2,$M61,TRUE))*$D61+($K61="Steady Growth")*(AND(AC$6&gt;=$F61,AC$6&lt;=$H61)*((AC$6-$F61+1)/($J61*($J61+1)/2)*$D61))+($K61="custom")*CustCF!W61</f>
        <v/>
      </c>
      <c r="AD61" s="87">
        <f>($K61="Bell Curve")*(_xlfn.NORM.DIST(AND(AD$6&gt;=$F61,AD$6&lt;=$H61)*(AD$6-$F61+1),$J61/2,$M61,TRUE)-_xlfn.NORM.DIST(AND(AD$6&gt;=$F61,AD$6&lt;=$H61)*(AC$6-$F61+1),$J61/2,$M61,TRUE))/(1-2*_xlfn.NORM.DIST(0,$J61/2,$M61,TRUE))*$D61+($K61="Steady Growth")*(AND(AD$6&gt;=$F61,AD$6&lt;=$H61)*((AD$6-$F61+1)/($J61*($J61+1)/2)*$D61))+($K61="custom")*CustCF!X61</f>
        <v/>
      </c>
      <c r="AE61" s="87">
        <f>($K61="Bell Curve")*(_xlfn.NORM.DIST(AND(AE$6&gt;=$F61,AE$6&lt;=$H61)*(AE$6-$F61+1),$J61/2,$M61,TRUE)-_xlfn.NORM.DIST(AND(AE$6&gt;=$F61,AE$6&lt;=$H61)*(AD$6-$F61+1),$J61/2,$M61,TRUE))/(1-2*_xlfn.NORM.DIST(0,$J61/2,$M61,TRUE))*$D61+($K61="Steady Growth")*(AND(AE$6&gt;=$F61,AE$6&lt;=$H61)*((AE$6-$F61+1)/($J61*($J61+1)/2)*$D61))+($K61="custom")*CustCF!Y61</f>
        <v/>
      </c>
      <c r="AF61" s="87">
        <f>($K61="Bell Curve")*(_xlfn.NORM.DIST(AND(AF$6&gt;=$F61,AF$6&lt;=$H61)*(AF$6-$F61+1),$J61/2,$M61,TRUE)-_xlfn.NORM.DIST(AND(AF$6&gt;=$F61,AF$6&lt;=$H61)*(AE$6-$F61+1),$J61/2,$M61,TRUE))/(1-2*_xlfn.NORM.DIST(0,$J61/2,$M61,TRUE))*$D61+($K61="Steady Growth")*(AND(AF$6&gt;=$F61,AF$6&lt;=$H61)*((AF$6-$F61+1)/($J61*($J61+1)/2)*$D61))+($K61="custom")*CustCF!Z61</f>
        <v/>
      </c>
      <c r="AG61" s="87">
        <f>($K61="Bell Curve")*(_xlfn.NORM.DIST(AND(AG$6&gt;=$F61,AG$6&lt;=$H61)*(AG$6-$F61+1),$J61/2,$M61,TRUE)-_xlfn.NORM.DIST(AND(AG$6&gt;=$F61,AG$6&lt;=$H61)*(AF$6-$F61+1),$J61/2,$M61,TRUE))/(1-2*_xlfn.NORM.DIST(0,$J61/2,$M61,TRUE))*$D61+($K61="Steady Growth")*(AND(AG$6&gt;=$F61,AG$6&lt;=$H61)*((AG$6-$F61+1)/($J61*($J61+1)/2)*$D61))+($K61="custom")*CustCF!AA61</f>
        <v/>
      </c>
      <c r="AH61" s="87">
        <f>($K61="Bell Curve")*(_xlfn.NORM.DIST(AND(AH$6&gt;=$F61,AH$6&lt;=$H61)*(AH$6-$F61+1),$J61/2,$M61,TRUE)-_xlfn.NORM.DIST(AND(AH$6&gt;=$F61,AH$6&lt;=$H61)*(AG$6-$F61+1),$J61/2,$M61,TRUE))/(1-2*_xlfn.NORM.DIST(0,$J61/2,$M61,TRUE))*$D61+($K61="Steady Growth")*(AND(AH$6&gt;=$F61,AH$6&lt;=$H61)*((AH$6-$F61+1)/($J61*($J61+1)/2)*$D61))+($K61="custom")*CustCF!AB61</f>
        <v/>
      </c>
      <c r="AI61" s="87">
        <f>($K61="Bell Curve")*(_xlfn.NORM.DIST(AND(AI$6&gt;=$F61,AI$6&lt;=$H61)*(AI$6-$F61+1),$J61/2,$M61,TRUE)-_xlfn.NORM.DIST(AND(AI$6&gt;=$F61,AI$6&lt;=$H61)*(AH$6-$F61+1),$J61/2,$M61,TRUE))/(1-2*_xlfn.NORM.DIST(0,$J61/2,$M61,TRUE))*$D61+($K61="Steady Growth")*(AND(AI$6&gt;=$F61,AI$6&lt;=$H61)*((AI$6-$F61+1)/($J61*($J61+1)/2)*$D61))+($K61="custom")*CustCF!AC61</f>
        <v/>
      </c>
      <c r="AJ61" s="87">
        <f>($K61="Bell Curve")*(_xlfn.NORM.DIST(AND(AJ$6&gt;=$F61,AJ$6&lt;=$H61)*(AJ$6-$F61+1),$J61/2,$M61,TRUE)-_xlfn.NORM.DIST(AND(AJ$6&gt;=$F61,AJ$6&lt;=$H61)*(AI$6-$F61+1),$J61/2,$M61,TRUE))/(1-2*_xlfn.NORM.DIST(0,$J61/2,$M61,TRUE))*$D61+($K61="Steady Growth")*(AND(AJ$6&gt;=$F61,AJ$6&lt;=$H61)*((AJ$6-$F61+1)/($J61*($J61+1)/2)*$D61))+($K61="custom")*CustCF!AD61</f>
        <v/>
      </c>
      <c r="AK61" s="87">
        <f>($K61="Bell Curve")*(_xlfn.NORM.DIST(AND(AK$6&gt;=$F61,AK$6&lt;=$H61)*(AK$6-$F61+1),$J61/2,$M61,TRUE)-_xlfn.NORM.DIST(AND(AK$6&gt;=$F61,AK$6&lt;=$H61)*(AJ$6-$F61+1),$J61/2,$M61,TRUE))/(1-2*_xlfn.NORM.DIST(0,$J61/2,$M61,TRUE))*$D61+($K61="Steady Growth")*(AND(AK$6&gt;=$F61,AK$6&lt;=$H61)*((AK$6-$F61+1)/($J61*($J61+1)/2)*$D61))+($K61="custom")*CustCF!AE61</f>
        <v/>
      </c>
      <c r="AL61" s="87">
        <f>($K61="Bell Curve")*(_xlfn.NORM.DIST(AND(AL$6&gt;=$F61,AL$6&lt;=$H61)*(AL$6-$F61+1),$J61/2,$M61,TRUE)-_xlfn.NORM.DIST(AND(AL$6&gt;=$F61,AL$6&lt;=$H61)*(AK$6-$F61+1),$J61/2,$M61,TRUE))/(1-2*_xlfn.NORM.DIST(0,$J61/2,$M61,TRUE))*$D61+($K61="Steady Growth")*(AND(AL$6&gt;=$F61,AL$6&lt;=$H61)*((AL$6-$F61+1)/($J61*($J61+1)/2)*$D61))+($K61="custom")*CustCF!AF61</f>
        <v/>
      </c>
      <c r="AM61" s="87">
        <f>($K61="Bell Curve")*(_xlfn.NORM.DIST(AND(AM$6&gt;=$F61,AM$6&lt;=$H61)*(AM$6-$F61+1),$J61/2,$M61,TRUE)-_xlfn.NORM.DIST(AND(AM$6&gt;=$F61,AM$6&lt;=$H61)*(AL$6-$F61+1),$J61/2,$M61,TRUE))/(1-2*_xlfn.NORM.DIST(0,$J61/2,$M61,TRUE))*$D61+($K61="Steady Growth")*(AND(AM$6&gt;=$F61,AM$6&lt;=$H61)*((AM$6-$F61+1)/($J61*($J61+1)/2)*$D61))+($K61="custom")*CustCF!AG61</f>
        <v/>
      </c>
      <c r="AN61" s="87">
        <f>($K61="Bell Curve")*(_xlfn.NORM.DIST(AND(AN$6&gt;=$F61,AN$6&lt;=$H61)*(AN$6-$F61+1),$J61/2,$M61,TRUE)-_xlfn.NORM.DIST(AND(AN$6&gt;=$F61,AN$6&lt;=$H61)*(AM$6-$F61+1),$J61/2,$M61,TRUE))/(1-2*_xlfn.NORM.DIST(0,$J61/2,$M61,TRUE))*$D61+($K61="Steady Growth")*(AND(AN$6&gt;=$F61,AN$6&lt;=$H61)*((AN$6-$F61+1)/($J61*($J61+1)/2)*$D61))+($K61="custom")*CustCF!AH61</f>
        <v/>
      </c>
      <c r="AO61" s="87">
        <f>($K61="Bell Curve")*(_xlfn.NORM.DIST(AND(AO$6&gt;=$F61,AO$6&lt;=$H61)*(AO$6-$F61+1),$J61/2,$M61,TRUE)-_xlfn.NORM.DIST(AND(AO$6&gt;=$F61,AO$6&lt;=$H61)*(AN$6-$F61+1),$J61/2,$M61,TRUE))/(1-2*_xlfn.NORM.DIST(0,$J61/2,$M61,TRUE))*$D61+($K61="Steady Growth")*(AND(AO$6&gt;=$F61,AO$6&lt;=$H61)*((AO$6-$F61+1)/($J61*($J61+1)/2)*$D61))+($K61="custom")*CustCF!AI61</f>
        <v/>
      </c>
      <c r="AP61" s="87">
        <f>($K61="Bell Curve")*(_xlfn.NORM.DIST(AND(AP$6&gt;=$F61,AP$6&lt;=$H61)*(AP$6-$F61+1),$J61/2,$M61,TRUE)-_xlfn.NORM.DIST(AND(AP$6&gt;=$F61,AP$6&lt;=$H61)*(AO$6-$F61+1),$J61/2,$M61,TRUE))/(1-2*_xlfn.NORM.DIST(0,$J61/2,$M61,TRUE))*$D61+($K61="Steady Growth")*(AND(AP$6&gt;=$F61,AP$6&lt;=$H61)*((AP$6-$F61+1)/($J61*($J61+1)/2)*$D61))+($K61="custom")*CustCF!AJ61</f>
        <v/>
      </c>
      <c r="AQ61" s="87">
        <f>($K61="Bell Curve")*(_xlfn.NORM.DIST(AND(AQ$6&gt;=$F61,AQ$6&lt;=$H61)*(AQ$6-$F61+1),$J61/2,$M61,TRUE)-_xlfn.NORM.DIST(AND(AQ$6&gt;=$F61,AQ$6&lt;=$H61)*(AP$6-$F61+1),$J61/2,$M61,TRUE))/(1-2*_xlfn.NORM.DIST(0,$J61/2,$M61,TRUE))*$D61+($K61="Steady Growth")*(AND(AQ$6&gt;=$F61,AQ$6&lt;=$H61)*((AQ$6-$F61+1)/($J61*($J61+1)/2)*$D61))+($K61="custom")*CustCF!AK61</f>
        <v/>
      </c>
      <c r="AR61" s="87">
        <f>($K61="Bell Curve")*(_xlfn.NORM.DIST(AND(AR$6&gt;=$F61,AR$6&lt;=$H61)*(AR$6-$F61+1),$J61/2,$M61,TRUE)-_xlfn.NORM.DIST(AND(AR$6&gt;=$F61,AR$6&lt;=$H61)*(AQ$6-$F61+1),$J61/2,$M61,TRUE))/(1-2*_xlfn.NORM.DIST(0,$J61/2,$M61,TRUE))*$D61+($K61="Steady Growth")*(AND(AR$6&gt;=$F61,AR$6&lt;=$H61)*((AR$6-$F61+1)/($J61*($J61+1)/2)*$D61))+($K61="custom")*CustCF!AL61</f>
        <v/>
      </c>
      <c r="AS61" s="87">
        <f>($K61="Bell Curve")*(_xlfn.NORM.DIST(AND(AS$6&gt;=$F61,AS$6&lt;=$H61)*(AS$6-$F61+1),$J61/2,$M61,TRUE)-_xlfn.NORM.DIST(AND(AS$6&gt;=$F61,AS$6&lt;=$H61)*(AR$6-$F61+1),$J61/2,$M61,TRUE))/(1-2*_xlfn.NORM.DIST(0,$J61/2,$M61,TRUE))*$D61+($K61="Steady Growth")*(AND(AS$6&gt;=$F61,AS$6&lt;=$H61)*((AS$6-$F61+1)/($J61*($J61+1)/2)*$D61))+($K61="custom")*CustCF!AM61</f>
        <v/>
      </c>
      <c r="AT61" s="87">
        <f>($K61="Bell Curve")*(_xlfn.NORM.DIST(AND(AT$6&gt;=$F61,AT$6&lt;=$H61)*(AT$6-$F61+1),$J61/2,$M61,TRUE)-_xlfn.NORM.DIST(AND(AT$6&gt;=$F61,AT$6&lt;=$H61)*(AS$6-$F61+1),$J61/2,$M61,TRUE))/(1-2*_xlfn.NORM.DIST(0,$J61/2,$M61,TRUE))*$D61+($K61="Steady Growth")*(AND(AT$6&gt;=$F61,AT$6&lt;=$H61)*((AT$6-$F61+1)/($J61*($J61+1)/2)*$D61))+($K61="custom")*CustCF!AN61</f>
        <v/>
      </c>
      <c r="AU61" s="87">
        <f>($K61="Bell Curve")*(_xlfn.NORM.DIST(AND(AU$6&gt;=$F61,AU$6&lt;=$H61)*(AU$6-$F61+1),$J61/2,$M61,TRUE)-_xlfn.NORM.DIST(AND(AU$6&gt;=$F61,AU$6&lt;=$H61)*(AT$6-$F61+1),$J61/2,$M61,TRUE))/(1-2*_xlfn.NORM.DIST(0,$J61/2,$M61,TRUE))*$D61+($K61="Steady Growth")*(AND(AU$6&gt;=$F61,AU$6&lt;=$H61)*((AU$6-$F61+1)/($J61*($J61+1)/2)*$D61))+($K61="custom")*CustCF!AO61</f>
        <v/>
      </c>
      <c r="AV61" s="87">
        <f>($K61="Bell Curve")*(_xlfn.NORM.DIST(AND(AV$6&gt;=$F61,AV$6&lt;=$H61)*(AV$6-$F61+1),$J61/2,$M61,TRUE)-_xlfn.NORM.DIST(AND(AV$6&gt;=$F61,AV$6&lt;=$H61)*(AU$6-$F61+1),$J61/2,$M61,TRUE))/(1-2*_xlfn.NORM.DIST(0,$J61/2,$M61,TRUE))*$D61+($K61="Steady Growth")*(AND(AV$6&gt;=$F61,AV$6&lt;=$H61)*((AV$6-$F61+1)/($J61*($J61+1)/2)*$D61))+($K61="custom")*CustCF!AP61</f>
        <v/>
      </c>
      <c r="AW61" s="87">
        <f>($K61="Bell Curve")*(_xlfn.NORM.DIST(AND(AW$6&gt;=$F61,AW$6&lt;=$H61)*(AW$6-$F61+1),$J61/2,$M61,TRUE)-_xlfn.NORM.DIST(AND(AW$6&gt;=$F61,AW$6&lt;=$H61)*(AV$6-$F61+1),$J61/2,$M61,TRUE))/(1-2*_xlfn.NORM.DIST(0,$J61/2,$M61,TRUE))*$D61+($K61="Steady Growth")*(AND(AW$6&gt;=$F61,AW$6&lt;=$H61)*((AW$6-$F61+1)/($J61*($J61+1)/2)*$D61))+($K61="custom")*CustCF!AQ61</f>
        <v/>
      </c>
      <c r="AX61" s="87">
        <f>($K61="Bell Curve")*(_xlfn.NORM.DIST(AND(AX$6&gt;=$F61,AX$6&lt;=$H61)*(AX$6-$F61+1),$J61/2,$M61,TRUE)-_xlfn.NORM.DIST(AND(AX$6&gt;=$F61,AX$6&lt;=$H61)*(AW$6-$F61+1),$J61/2,$M61,TRUE))/(1-2*_xlfn.NORM.DIST(0,$J61/2,$M61,TRUE))*$D61+($K61="Steady Growth")*(AND(AX$6&gt;=$F61,AX$6&lt;=$H61)*((AX$6-$F61+1)/($J61*($J61+1)/2)*$D61))+($K61="custom")*CustCF!AR61</f>
        <v/>
      </c>
      <c r="AY61" s="87">
        <f>($K61="Bell Curve")*(_xlfn.NORM.DIST(AND(AY$6&gt;=$F61,AY$6&lt;=$H61)*(AY$6-$F61+1),$J61/2,$M61,TRUE)-_xlfn.NORM.DIST(AND(AY$6&gt;=$F61,AY$6&lt;=$H61)*(AX$6-$F61+1),$J61/2,$M61,TRUE))/(1-2*_xlfn.NORM.DIST(0,$J61/2,$M61,TRUE))*$D61+($K61="Steady Growth")*(AND(AY$6&gt;=$F61,AY$6&lt;=$H61)*((AY$6-$F61+1)/($J61*($J61+1)/2)*$D61))+($K61="custom")*CustCF!AS61</f>
        <v/>
      </c>
      <c r="AZ61" s="87">
        <f>($K61="Bell Curve")*(_xlfn.NORM.DIST(AND(AZ$6&gt;=$F61,AZ$6&lt;=$H61)*(AZ$6-$F61+1),$J61/2,$M61,TRUE)-_xlfn.NORM.DIST(AND(AZ$6&gt;=$F61,AZ$6&lt;=$H61)*(AY$6-$F61+1),$J61/2,$M61,TRUE))/(1-2*_xlfn.NORM.DIST(0,$J61/2,$M61,TRUE))*$D61+($K61="Steady Growth")*(AND(AZ$6&gt;=$F61,AZ$6&lt;=$H61)*((AZ$6-$F61+1)/($J61*($J61+1)/2)*$D61))+($K61="custom")*CustCF!AT61</f>
        <v/>
      </c>
      <c r="BA61" s="87">
        <f>($K61="Bell Curve")*(_xlfn.NORM.DIST(AND(BA$6&gt;=$F61,BA$6&lt;=$H61)*(BA$6-$F61+1),$J61/2,$M61,TRUE)-_xlfn.NORM.DIST(AND(BA$6&gt;=$F61,BA$6&lt;=$H61)*(AZ$6-$F61+1),$J61/2,$M61,TRUE))/(1-2*_xlfn.NORM.DIST(0,$J61/2,$M61,TRUE))*$D61+($K61="Steady Growth")*(AND(BA$6&gt;=$F61,BA$6&lt;=$H61)*((BA$6-$F61+1)/($J61*($J61+1)/2)*$D61))+($K61="custom")*CustCF!AU61</f>
        <v/>
      </c>
      <c r="BB61" s="87">
        <f>($K61="Bell Curve")*(_xlfn.NORM.DIST(AND(BB$6&gt;=$F61,BB$6&lt;=$H61)*(BB$6-$F61+1),$J61/2,$M61,TRUE)-_xlfn.NORM.DIST(AND(BB$6&gt;=$F61,BB$6&lt;=$H61)*(BA$6-$F61+1),$J61/2,$M61,TRUE))/(1-2*_xlfn.NORM.DIST(0,$J61/2,$M61,TRUE))*$D61+($K61="Steady Growth")*(AND(BB$6&gt;=$F61,BB$6&lt;=$H61)*((BB$6-$F61+1)/($J61*($J61+1)/2)*$D61))+($K61="custom")*CustCF!AV61</f>
        <v/>
      </c>
      <c r="BC61" s="87">
        <f>($K61="Bell Curve")*(_xlfn.NORM.DIST(AND(BC$6&gt;=$F61,BC$6&lt;=$H61)*(BC$6-$F61+1),$J61/2,$M61,TRUE)-_xlfn.NORM.DIST(AND(BC$6&gt;=$F61,BC$6&lt;=$H61)*(BB$6-$F61+1),$J61/2,$M61,TRUE))/(1-2*_xlfn.NORM.DIST(0,$J61/2,$M61,TRUE))*$D61+($K61="Steady Growth")*(AND(BC$6&gt;=$F61,BC$6&lt;=$H61)*((BC$6-$F61+1)/($J61*($J61+1)/2)*$D61))+($K61="custom")*CustCF!AW61</f>
        <v/>
      </c>
      <c r="BD61" s="87">
        <f>($K61="Bell Curve")*(_xlfn.NORM.DIST(AND(BD$6&gt;=$F61,BD$6&lt;=$H61)*(BD$6-$F61+1),$J61/2,$M61,TRUE)-_xlfn.NORM.DIST(AND(BD$6&gt;=$F61,BD$6&lt;=$H61)*(BC$6-$F61+1),$J61/2,$M61,TRUE))/(1-2*_xlfn.NORM.DIST(0,$J61/2,$M61,TRUE))*$D61+($K61="Steady Growth")*(AND(BD$6&gt;=$F61,BD$6&lt;=$H61)*((BD$6-$F61+1)/($J61*($J61+1)/2)*$D61))+($K61="custom")*CustCF!AX61</f>
        <v/>
      </c>
      <c r="BE61" s="87">
        <f>($K61="Bell Curve")*(_xlfn.NORM.DIST(AND(BE$6&gt;=$F61,BE$6&lt;=$H61)*(BE$6-$F61+1),$J61/2,$M61,TRUE)-_xlfn.NORM.DIST(AND(BE$6&gt;=$F61,BE$6&lt;=$H61)*(BD$6-$F61+1),$J61/2,$M61,TRUE))/(1-2*_xlfn.NORM.DIST(0,$J61/2,$M61,TRUE))*$D61+($K61="Steady Growth")*(AND(BE$6&gt;=$F61,BE$6&lt;=$H61)*((BE$6-$F61+1)/($J61*($J61+1)/2)*$D61))+($K61="custom")*CustCF!AY61</f>
        <v/>
      </c>
      <c r="BF61" s="87">
        <f>($K61="Bell Curve")*(_xlfn.NORM.DIST(AND(BF$6&gt;=$F61,BF$6&lt;=$H61)*(BF$6-$F61+1),$J61/2,$M61,TRUE)-_xlfn.NORM.DIST(AND(BF$6&gt;=$F61,BF$6&lt;=$H61)*(BE$6-$F61+1),$J61/2,$M61,TRUE))/(1-2*_xlfn.NORM.DIST(0,$J61/2,$M61,TRUE))*$D61+($K61="Steady Growth")*(AND(BF$6&gt;=$F61,BF$6&lt;=$H61)*((BF$6-$F61+1)/($J61*($J61+1)/2)*$D61))+($K61="custom")*CustCF!AZ61</f>
        <v/>
      </c>
      <c r="BG61" s="87">
        <f>($K61="Bell Curve")*(_xlfn.NORM.DIST(AND(BG$6&gt;=$F61,BG$6&lt;=$H61)*(BG$6-$F61+1),$J61/2,$M61,TRUE)-_xlfn.NORM.DIST(AND(BG$6&gt;=$F61,BG$6&lt;=$H61)*(BF$6-$F61+1),$J61/2,$M61,TRUE))/(1-2*_xlfn.NORM.DIST(0,$J61/2,$M61,TRUE))*$D61+($K61="Steady Growth")*(AND(BG$6&gt;=$F61,BG$6&lt;=$H61)*((BG$6-$F61+1)/($J61*($J61+1)/2)*$D61))+($K61="custom")*CustCF!BA61</f>
        <v/>
      </c>
      <c r="BH61" s="87">
        <f>($K61="Bell Curve")*(_xlfn.NORM.DIST(AND(BH$6&gt;=$F61,BH$6&lt;=$H61)*(BH$6-$F61+1),$J61/2,$M61,TRUE)-_xlfn.NORM.DIST(AND(BH$6&gt;=$F61,BH$6&lt;=$H61)*(BG$6-$F61+1),$J61/2,$M61,TRUE))/(1-2*_xlfn.NORM.DIST(0,$J61/2,$M61,TRUE))*$D61+($K61="Steady Growth")*(AND(BH$6&gt;=$F61,BH$6&lt;=$H61)*((BH$6-$F61+1)/($J61*($J61+1)/2)*$D61))+($K61="custom")*CustCF!BB61</f>
        <v/>
      </c>
      <c r="BI61" s="87">
        <f>($K61="Bell Curve")*(_xlfn.NORM.DIST(AND(BI$6&gt;=$F61,BI$6&lt;=$H61)*(BI$6-$F61+1),$J61/2,$M61,TRUE)-_xlfn.NORM.DIST(AND(BI$6&gt;=$F61,BI$6&lt;=$H61)*(BH$6-$F61+1),$J61/2,$M61,TRUE))/(1-2*_xlfn.NORM.DIST(0,$J61/2,$M61,TRUE))*$D61+($K61="Steady Growth")*(AND(BI$6&gt;=$F61,BI$6&lt;=$H61)*((BI$6-$F61+1)/($J61*($J61+1)/2)*$D61))+($K61="custom")*CustCF!BC61</f>
        <v/>
      </c>
      <c r="BJ61" s="87">
        <f>($K61="Bell Curve")*(_xlfn.NORM.DIST(AND(BJ$6&gt;=$F61,BJ$6&lt;=$H61)*(BJ$6-$F61+1),$J61/2,$M61,TRUE)-_xlfn.NORM.DIST(AND(BJ$6&gt;=$F61,BJ$6&lt;=$H61)*(BI$6-$F61+1),$J61/2,$M61,TRUE))/(1-2*_xlfn.NORM.DIST(0,$J61/2,$M61,TRUE))*$D61+($K61="Steady Growth")*(AND(BJ$6&gt;=$F61,BJ$6&lt;=$H61)*((BJ$6-$F61+1)/($J61*($J61+1)/2)*$D61))+($K61="custom")*CustCF!BD61</f>
        <v/>
      </c>
      <c r="BK61" s="87">
        <f>($K61="Bell Curve")*(_xlfn.NORM.DIST(AND(BK$6&gt;=$F61,BK$6&lt;=$H61)*(BK$6-$F61+1),$J61/2,$M61,TRUE)-_xlfn.NORM.DIST(AND(BK$6&gt;=$F61,BK$6&lt;=$H61)*(BJ$6-$F61+1),$J61/2,$M61,TRUE))/(1-2*_xlfn.NORM.DIST(0,$J61/2,$M61,TRUE))*$D61+($K61="Steady Growth")*(AND(BK$6&gt;=$F61,BK$6&lt;=$H61)*((BK$6-$F61+1)/($J61*($J61+1)/2)*$D61))+($K61="custom")*CustCF!BE61</f>
        <v/>
      </c>
      <c r="BL61" s="87">
        <f>($K61="Bell Curve")*(_xlfn.NORM.DIST(AND(BL$6&gt;=$F61,BL$6&lt;=$H61)*(BL$6-$F61+1),$J61/2,$M61,TRUE)-_xlfn.NORM.DIST(AND(BL$6&gt;=$F61,BL$6&lt;=$H61)*(BK$6-$F61+1),$J61/2,$M61,TRUE))/(1-2*_xlfn.NORM.DIST(0,$J61/2,$M61,TRUE))*$D61+($K61="Steady Growth")*(AND(BL$6&gt;=$F61,BL$6&lt;=$H61)*((BL$6-$F61+1)/($J61*($J61+1)/2)*$D61))+($K61="custom")*CustCF!BF61</f>
        <v/>
      </c>
      <c r="BM61" s="87">
        <f>($K61="Bell Curve")*(_xlfn.NORM.DIST(AND(BM$6&gt;=$F61,BM$6&lt;=$H61)*(BM$6-$F61+1),$J61/2,$M61,TRUE)-_xlfn.NORM.DIST(AND(BM$6&gt;=$F61,BM$6&lt;=$H61)*(BL$6-$F61+1),$J61/2,$M61,TRUE))/(1-2*_xlfn.NORM.DIST(0,$J61/2,$M61,TRUE))*$D61+($K61="Steady Growth")*(AND(BM$6&gt;=$F61,BM$6&lt;=$H61)*((BM$6-$F61+1)/($J61*($J61+1)/2)*$D61))+($K61="custom")*CustCF!BG61</f>
        <v/>
      </c>
      <c r="BN61" s="87">
        <f>($K61="Bell Curve")*(_xlfn.NORM.DIST(AND(BN$6&gt;=$F61,BN$6&lt;=$H61)*(BN$6-$F61+1),$J61/2,$M61,TRUE)-_xlfn.NORM.DIST(AND(BN$6&gt;=$F61,BN$6&lt;=$H61)*(BM$6-$F61+1),$J61/2,$M61,TRUE))/(1-2*_xlfn.NORM.DIST(0,$J61/2,$M61,TRUE))*$D61+($K61="Steady Growth")*(AND(BN$6&gt;=$F61,BN$6&lt;=$H61)*((BN$6-$F61+1)/($J61*($J61+1)/2)*$D61))+($K61="custom")*CustCF!BH61</f>
        <v/>
      </c>
      <c r="BO61" s="87">
        <f>($K61="Bell Curve")*(_xlfn.NORM.DIST(AND(BO$6&gt;=$F61,BO$6&lt;=$H61)*(BO$6-$F61+1),$J61/2,$M61,TRUE)-_xlfn.NORM.DIST(AND(BO$6&gt;=$F61,BO$6&lt;=$H61)*(BN$6-$F61+1),$J61/2,$M61,TRUE))/(1-2*_xlfn.NORM.DIST(0,$J61/2,$M61,TRUE))*$D61+($K61="Steady Growth")*(AND(BO$6&gt;=$F61,BO$6&lt;=$H61)*((BO$6-$F61+1)/($J61*($J61+1)/2)*$D61))+($K61="custom")*CustCF!BI61</f>
        <v/>
      </c>
      <c r="BP61" s="87">
        <f>($K61="Bell Curve")*(_xlfn.NORM.DIST(AND(BP$6&gt;=$F61,BP$6&lt;=$H61)*(BP$6-$F61+1),$J61/2,$M61,TRUE)-_xlfn.NORM.DIST(AND(BP$6&gt;=$F61,BP$6&lt;=$H61)*(BO$6-$F61+1),$J61/2,$M61,TRUE))/(1-2*_xlfn.NORM.DIST(0,$J61/2,$M61,TRUE))*$D61+($K61="Steady Growth")*(AND(BP$6&gt;=$F61,BP$6&lt;=$H61)*((BP$6-$F61+1)/($J61*($J61+1)/2)*$D61))+($K61="custom")*CustCF!BJ61</f>
        <v/>
      </c>
      <c r="BQ61" s="87">
        <f>($K61="Bell Curve")*(_xlfn.NORM.DIST(AND(BQ$6&gt;=$F61,BQ$6&lt;=$H61)*(BQ$6-$F61+1),$J61/2,$M61,TRUE)-_xlfn.NORM.DIST(AND(BQ$6&gt;=$F61,BQ$6&lt;=$H61)*(BP$6-$F61+1),$J61/2,$M61,TRUE))/(1-2*_xlfn.NORM.DIST(0,$J61/2,$M61,TRUE))*$D61+($K61="Steady Growth")*(AND(BQ$6&gt;=$F61,BQ$6&lt;=$H61)*((BQ$6-$F61+1)/($J61*($J61+1)/2)*$D61))+($K61="custom")*CustCF!BK61</f>
        <v/>
      </c>
      <c r="BR61" s="87">
        <f>($K61="Bell Curve")*(_xlfn.NORM.DIST(AND(BR$6&gt;=$F61,BR$6&lt;=$H61)*(BR$6-$F61+1),$J61/2,$M61,TRUE)-_xlfn.NORM.DIST(AND(BR$6&gt;=$F61,BR$6&lt;=$H61)*(BQ$6-$F61+1),$J61/2,$M61,TRUE))/(1-2*_xlfn.NORM.DIST(0,$J61/2,$M61,TRUE))*$D61+($K61="Steady Growth")*(AND(BR$6&gt;=$F61,BR$6&lt;=$H61)*((BR$6-$F61+1)/($J61*($J61+1)/2)*$D61))+($K61="custom")*CustCF!BL61</f>
        <v/>
      </c>
      <c r="BS61" s="87">
        <f>($K61="Bell Curve")*(_xlfn.NORM.DIST(AND(BS$6&gt;=$F61,BS$6&lt;=$H61)*(BS$6-$F61+1),$J61/2,$M61,TRUE)-_xlfn.NORM.DIST(AND(BS$6&gt;=$F61,BS$6&lt;=$H61)*(BR$6-$F61+1),$J61/2,$M61,TRUE))/(1-2*_xlfn.NORM.DIST(0,$J61/2,$M61,TRUE))*$D61+($K61="Steady Growth")*(AND(BS$6&gt;=$F61,BS$6&lt;=$H61)*((BS$6-$F61+1)/($J61*($J61+1)/2)*$D61))+($K61="custom")*CustCF!BM61</f>
        <v/>
      </c>
      <c r="BT61" s="87">
        <f>($K61="Bell Curve")*(_xlfn.NORM.DIST(AND(BT$6&gt;=$F61,BT$6&lt;=$H61)*(BT$6-$F61+1),$J61/2,$M61,TRUE)-_xlfn.NORM.DIST(AND(BT$6&gt;=$F61,BT$6&lt;=$H61)*(BS$6-$F61+1),$J61/2,$M61,TRUE))/(1-2*_xlfn.NORM.DIST(0,$J61/2,$M61,TRUE))*$D61+($K61="Steady Growth")*(AND(BT$6&gt;=$F61,BT$6&lt;=$H61)*((BT$6-$F61+1)/($J61*($J61+1)/2)*$D61))+($K61="custom")*CustCF!BN61</f>
        <v/>
      </c>
      <c r="BU61" s="87">
        <f>($K61="Bell Curve")*(_xlfn.NORM.DIST(AND(BU$6&gt;=$F61,BU$6&lt;=$H61)*(BU$6-$F61+1),$J61/2,$M61,TRUE)-_xlfn.NORM.DIST(AND(BU$6&gt;=$F61,BU$6&lt;=$H61)*(BT$6-$F61+1),$J61/2,$M61,TRUE))/(1-2*_xlfn.NORM.DIST(0,$J61/2,$M61,TRUE))*$D61+($K61="Steady Growth")*(AND(BU$6&gt;=$F61,BU$6&lt;=$H61)*((BU$6-$F61+1)/($J61*($J61+1)/2)*$D61))+($K61="custom")*CustCF!BO61</f>
        <v/>
      </c>
      <c r="BV61" s="87">
        <f>($K61="Bell Curve")*(_xlfn.NORM.DIST(AND(BV$6&gt;=$F61,BV$6&lt;=$H61)*(BV$6-$F61+1),$J61/2,$M61,TRUE)-_xlfn.NORM.DIST(AND(BV$6&gt;=$F61,BV$6&lt;=$H61)*(BU$6-$F61+1),$J61/2,$M61,TRUE))/(1-2*_xlfn.NORM.DIST(0,$J61/2,$M61,TRUE))*$D61+($K61="Steady Growth")*(AND(BV$6&gt;=$F61,BV$6&lt;=$H61)*((BV$6-$F61+1)/($J61*($J61+1)/2)*$D61))+($K61="custom")*CustCF!BP61</f>
        <v/>
      </c>
      <c r="BW61" s="87">
        <f>($K61="Bell Curve")*(_xlfn.NORM.DIST(AND(BW$6&gt;=$F61,BW$6&lt;=$H61)*(BW$6-$F61+1),$J61/2,$M61,TRUE)-_xlfn.NORM.DIST(AND(BW$6&gt;=$F61,BW$6&lt;=$H61)*(BV$6-$F61+1),$J61/2,$M61,TRUE))/(1-2*_xlfn.NORM.DIST(0,$J61/2,$M61,TRUE))*$D61+($K61="Steady Growth")*(AND(BW$6&gt;=$F61,BW$6&lt;=$H61)*((BW$6-$F61+1)/($J61*($J61+1)/2)*$D61))+($K61="custom")*CustCF!BQ61</f>
        <v/>
      </c>
      <c r="BX61" s="87">
        <f>($K61="Bell Curve")*(_xlfn.NORM.DIST(AND(BX$6&gt;=$F61,BX$6&lt;=$H61)*(BX$6-$F61+1),$J61/2,$M61,TRUE)-_xlfn.NORM.DIST(AND(BX$6&gt;=$F61,BX$6&lt;=$H61)*(BW$6-$F61+1),$J61/2,$M61,TRUE))/(1-2*_xlfn.NORM.DIST(0,$J61/2,$M61,TRUE))*$D61+($K61="Steady Growth")*(AND(BX$6&gt;=$F61,BX$6&lt;=$H61)*((BX$6-$F61+1)/($J61*($J61+1)/2)*$D61))+($K61="custom")*CustCF!BR61</f>
        <v/>
      </c>
      <c r="BY61" s="87">
        <f>($K61="Bell Curve")*(_xlfn.NORM.DIST(AND(BY$6&gt;=$F61,BY$6&lt;=$H61)*(BY$6-$F61+1),$J61/2,$M61,TRUE)-_xlfn.NORM.DIST(AND(BY$6&gt;=$F61,BY$6&lt;=$H61)*(BX$6-$F61+1),$J61/2,$M61,TRUE))/(1-2*_xlfn.NORM.DIST(0,$J61/2,$M61,TRUE))*$D61+($K61="Steady Growth")*(AND(BY$6&gt;=$F61,BY$6&lt;=$H61)*((BY$6-$F61+1)/($J61*($J61+1)/2)*$D61))+($K61="custom")*CustCF!BS61</f>
        <v/>
      </c>
      <c r="BZ61" s="87">
        <f>($K61="Bell Curve")*(_xlfn.NORM.DIST(AND(BZ$6&gt;=$F61,BZ$6&lt;=$H61)*(BZ$6-$F61+1),$J61/2,$M61,TRUE)-_xlfn.NORM.DIST(AND(BZ$6&gt;=$F61,BZ$6&lt;=$H61)*(BY$6-$F61+1),$J61/2,$M61,TRUE))/(1-2*_xlfn.NORM.DIST(0,$J61/2,$M61,TRUE))*$D61+($K61="Steady Growth")*(AND(BZ$6&gt;=$F61,BZ$6&lt;=$H61)*((BZ$6-$F61+1)/($J61*($J61+1)/2)*$D61))+($K61="custom")*CustCF!BT61</f>
        <v/>
      </c>
      <c r="CA61" s="87">
        <f>($K61="Bell Curve")*(_xlfn.NORM.DIST(AND(CA$6&gt;=$F61,CA$6&lt;=$H61)*(CA$6-$F61+1),$J61/2,$M61,TRUE)-_xlfn.NORM.DIST(AND(CA$6&gt;=$F61,CA$6&lt;=$H61)*(BZ$6-$F61+1),$J61/2,$M61,TRUE))/(1-2*_xlfn.NORM.DIST(0,$J61/2,$M61,TRUE))*$D61+($K61="Steady Growth")*(AND(CA$6&gt;=$F61,CA$6&lt;=$H61)*((CA$6-$F61+1)/($J61*($J61+1)/2)*$D61))+($K61="custom")*CustCF!BU61</f>
        <v/>
      </c>
      <c r="CB61" s="87">
        <f>($K61="Bell Curve")*(_xlfn.NORM.DIST(AND(CB$6&gt;=$F61,CB$6&lt;=$H61)*(CB$6-$F61+1),$J61/2,$M61,TRUE)-_xlfn.NORM.DIST(AND(CB$6&gt;=$F61,CB$6&lt;=$H61)*(CA$6-$F61+1),$J61/2,$M61,TRUE))/(1-2*_xlfn.NORM.DIST(0,$J61/2,$M61,TRUE))*$D61+($K61="Steady Growth")*(AND(CB$6&gt;=$F61,CB$6&lt;=$H61)*((CB$6-$F61+1)/($J61*($J61+1)/2)*$D61))+($K61="custom")*CustCF!BV61</f>
        <v/>
      </c>
      <c r="CC61" s="87">
        <f>($K61="Bell Curve")*(_xlfn.NORM.DIST(AND(CC$6&gt;=$F61,CC$6&lt;=$H61)*(CC$6-$F61+1),$J61/2,$M61,TRUE)-_xlfn.NORM.DIST(AND(CC$6&gt;=$F61,CC$6&lt;=$H61)*(CB$6-$F61+1),$J61/2,$M61,TRUE))/(1-2*_xlfn.NORM.DIST(0,$J61/2,$M61,TRUE))*$D61+($K61="Steady Growth")*(AND(CC$6&gt;=$F61,CC$6&lt;=$H61)*((CC$6-$F61+1)/($J61*($J61+1)/2)*$D61))+($K61="custom")*CustCF!BW61</f>
        <v/>
      </c>
      <c r="CD61" s="87">
        <f>($K61="Bell Curve")*(_xlfn.NORM.DIST(AND(CD$6&gt;=$F61,CD$6&lt;=$H61)*(CD$6-$F61+1),$J61/2,$M61,TRUE)-_xlfn.NORM.DIST(AND(CD$6&gt;=$F61,CD$6&lt;=$H61)*(CC$6-$F61+1),$J61/2,$M61,TRUE))/(1-2*_xlfn.NORM.DIST(0,$J61/2,$M61,TRUE))*$D61+($K61="Steady Growth")*(AND(CD$6&gt;=$F61,CD$6&lt;=$H61)*((CD$6-$F61+1)/($J61*($J61+1)/2)*$D61))+($K61="custom")*CustCF!BX61</f>
        <v/>
      </c>
      <c r="CE61" s="87">
        <f>($K61="Bell Curve")*(_xlfn.NORM.DIST(AND(CE$6&gt;=$F61,CE$6&lt;=$H61)*(CE$6-$F61+1),$J61/2,$M61,TRUE)-_xlfn.NORM.DIST(AND(CE$6&gt;=$F61,CE$6&lt;=$H61)*(CD$6-$F61+1),$J61/2,$M61,TRUE))/(1-2*_xlfn.NORM.DIST(0,$J61/2,$M61,TRUE))*$D61+($K61="Steady Growth")*(AND(CE$6&gt;=$F61,CE$6&lt;=$H61)*((CE$6-$F61+1)/($J61*($J61+1)/2)*$D61))+($K61="custom")*CustCF!BY61</f>
        <v/>
      </c>
      <c r="CF61" s="87">
        <f>($K61="Bell Curve")*(_xlfn.NORM.DIST(AND(CF$6&gt;=$F61,CF$6&lt;=$H61)*(CF$6-$F61+1),$J61/2,$M61,TRUE)-_xlfn.NORM.DIST(AND(CF$6&gt;=$F61,CF$6&lt;=$H61)*(CE$6-$F61+1),$J61/2,$M61,TRUE))/(1-2*_xlfn.NORM.DIST(0,$J61/2,$M61,TRUE))*$D61+($K61="Steady Growth")*(AND(CF$6&gt;=$F61,CF$6&lt;=$H61)*((CF$6-$F61+1)/($J61*($J61+1)/2)*$D61))+($K61="custom")*CustCF!BZ61</f>
        <v/>
      </c>
      <c r="CG61" s="87">
        <f>($K61="Bell Curve")*(_xlfn.NORM.DIST(AND(CG$6&gt;=$F61,CG$6&lt;=$H61)*(CG$6-$F61+1),$J61/2,$M61,TRUE)-_xlfn.NORM.DIST(AND(CG$6&gt;=$F61,CG$6&lt;=$H61)*(CF$6-$F61+1),$J61/2,$M61,TRUE))/(1-2*_xlfn.NORM.DIST(0,$J61/2,$M61,TRUE))*$D61+($K61="Steady Growth")*(AND(CG$6&gt;=$F61,CG$6&lt;=$H61)*((CG$6-$F61+1)/($J61*($J61+1)/2)*$D61))+($K61="custom")*CustCF!CA61</f>
        <v/>
      </c>
      <c r="CH61" s="87">
        <f>($K61="Bell Curve")*(_xlfn.NORM.DIST(AND(CH$6&gt;=$F61,CH$6&lt;=$H61)*(CH$6-$F61+1),$J61/2,$M61,TRUE)-_xlfn.NORM.DIST(AND(CH$6&gt;=$F61,CH$6&lt;=$H61)*(CG$6-$F61+1),$J61/2,$M61,TRUE))/(1-2*_xlfn.NORM.DIST(0,$J61/2,$M61,TRUE))*$D61+($K61="Steady Growth")*(AND(CH$6&gt;=$F61,CH$6&lt;=$H61)*((CH$6-$F61+1)/($J61*($J61+1)/2)*$D61))+($K61="custom")*CustCF!CB61</f>
        <v/>
      </c>
      <c r="CI61" s="87">
        <f>($K61="Bell Curve")*(_xlfn.NORM.DIST(AND(CI$6&gt;=$F61,CI$6&lt;=$H61)*(CI$6-$F61+1),$J61/2,$M61,TRUE)-_xlfn.NORM.DIST(AND(CI$6&gt;=$F61,CI$6&lt;=$H61)*(CH$6-$F61+1),$J61/2,$M61,TRUE))/(1-2*_xlfn.NORM.DIST(0,$J61/2,$M61,TRUE))*$D61+($K61="Steady Growth")*(AND(CI$6&gt;=$F61,CI$6&lt;=$H61)*((CI$6-$F61+1)/($J61*($J61+1)/2)*$D61))+($K61="custom")*CustCF!CC61</f>
        <v/>
      </c>
      <c r="CJ61" s="87">
        <f>($K61="Bell Curve")*(_xlfn.NORM.DIST(AND(CJ$6&gt;=$F61,CJ$6&lt;=$H61)*(CJ$6-$F61+1),$J61/2,$M61,TRUE)-_xlfn.NORM.DIST(AND(CJ$6&gt;=$F61,CJ$6&lt;=$H61)*(CI$6-$F61+1),$J61/2,$M61,TRUE))/(1-2*_xlfn.NORM.DIST(0,$J61/2,$M61,TRUE))*$D61+($K61="Steady Growth")*(AND(CJ$6&gt;=$F61,CJ$6&lt;=$H61)*((CJ$6-$F61+1)/($J61*($J61+1)/2)*$D61))+($K61="custom")*CustCF!CD61</f>
        <v/>
      </c>
      <c r="CK61" s="87">
        <f>($K61="Bell Curve")*(_xlfn.NORM.DIST(AND(CK$6&gt;=$F61,CK$6&lt;=$H61)*(CK$6-$F61+1),$J61/2,$M61,TRUE)-_xlfn.NORM.DIST(AND(CK$6&gt;=$F61,CK$6&lt;=$H61)*(CJ$6-$F61+1),$J61/2,$M61,TRUE))/(1-2*_xlfn.NORM.DIST(0,$J61/2,$M61,TRUE))*$D61+($K61="Steady Growth")*(AND(CK$6&gt;=$F61,CK$6&lt;=$H61)*((CK$6-$F61+1)/($J61*($J61+1)/2)*$D61))+($K61="custom")*CustCF!CE61</f>
        <v/>
      </c>
      <c r="CL61" s="87">
        <f>($K61="Bell Curve")*(_xlfn.NORM.DIST(AND(CL$6&gt;=$F61,CL$6&lt;=$H61)*(CL$6-$F61+1),$J61/2,$M61,TRUE)-_xlfn.NORM.DIST(AND(CL$6&gt;=$F61,CL$6&lt;=$H61)*(CK$6-$F61+1),$J61/2,$M61,TRUE))/(1-2*_xlfn.NORM.DIST(0,$J61/2,$M61,TRUE))*$D61+($K61="Steady Growth")*(AND(CL$6&gt;=$F61,CL$6&lt;=$H61)*((CL$6-$F61+1)/($J61*($J61+1)/2)*$D61))+($K61="custom")*CustCF!CF61</f>
        <v/>
      </c>
      <c r="CM61" s="87">
        <f>($K61="Bell Curve")*(_xlfn.NORM.DIST(AND(CM$6&gt;=$F61,CM$6&lt;=$H61)*(CM$6-$F61+1),$J61/2,$M61,TRUE)-_xlfn.NORM.DIST(AND(CM$6&gt;=$F61,CM$6&lt;=$H61)*(CL$6-$F61+1),$J61/2,$M61,TRUE))/(1-2*_xlfn.NORM.DIST(0,$J61/2,$M61,TRUE))*$D61+($K61="Steady Growth")*(AND(CM$6&gt;=$F61,CM$6&lt;=$H61)*((CM$6-$F61+1)/($J61*($J61+1)/2)*$D61))+($K61="custom")*CustCF!CG61</f>
        <v/>
      </c>
      <c r="CN61" s="87">
        <f>($K61="Bell Curve")*(_xlfn.NORM.DIST(AND(CN$6&gt;=$F61,CN$6&lt;=$H61)*(CN$6-$F61+1),$J61/2,$M61,TRUE)-_xlfn.NORM.DIST(AND(CN$6&gt;=$F61,CN$6&lt;=$H61)*(CM$6-$F61+1),$J61/2,$M61,TRUE))/(1-2*_xlfn.NORM.DIST(0,$J61/2,$M61,TRUE))*$D61+($K61="Steady Growth")*(AND(CN$6&gt;=$F61,CN$6&lt;=$H61)*((CN$6-$F61+1)/($J61*($J61+1)/2)*$D61))+($K61="custom")*CustCF!CH61</f>
        <v/>
      </c>
      <c r="CO61" s="87">
        <f>($K61="Bell Curve")*(_xlfn.NORM.DIST(AND(CO$6&gt;=$F61,CO$6&lt;=$H61)*(CO$6-$F61+1),$J61/2,$M61,TRUE)-_xlfn.NORM.DIST(AND(CO$6&gt;=$F61,CO$6&lt;=$H61)*(CN$6-$F61+1),$J61/2,$M61,TRUE))/(1-2*_xlfn.NORM.DIST(0,$J61/2,$M61,TRUE))*$D61+($K61="Steady Growth")*(AND(CO$6&gt;=$F61,CO$6&lt;=$H61)*((CO$6-$F61+1)/($J61*($J61+1)/2)*$D61))+($K61="custom")*CustCF!CI61</f>
        <v/>
      </c>
      <c r="CP61" s="87">
        <f>($K61="Bell Curve")*(_xlfn.NORM.DIST(AND(CP$6&gt;=$F61,CP$6&lt;=$H61)*(CP$6-$F61+1),$J61/2,$M61,TRUE)-_xlfn.NORM.DIST(AND(CP$6&gt;=$F61,CP$6&lt;=$H61)*(CO$6-$F61+1),$J61/2,$M61,TRUE))/(1-2*_xlfn.NORM.DIST(0,$J61/2,$M61,TRUE))*$D61+($K61="Steady Growth")*(AND(CP$6&gt;=$F61,CP$6&lt;=$H61)*((CP$6-$F61+1)/($J61*($J61+1)/2)*$D61))+($K61="custom")*CustCF!CJ61</f>
        <v/>
      </c>
      <c r="CQ61" s="87">
        <f>($K61="Bell Curve")*(_xlfn.NORM.DIST(AND(CQ$6&gt;=$F61,CQ$6&lt;=$H61)*(CQ$6-$F61+1),$J61/2,$M61,TRUE)-_xlfn.NORM.DIST(AND(CQ$6&gt;=$F61,CQ$6&lt;=$H61)*(CP$6-$F61+1),$J61/2,$M61,TRUE))/(1-2*_xlfn.NORM.DIST(0,$J61/2,$M61,TRUE))*$D61+($K61="Steady Growth")*(AND(CQ$6&gt;=$F61,CQ$6&lt;=$H61)*((CQ$6-$F61+1)/($J61*($J61+1)/2)*$D61))+($K61="custom")*CustCF!CK61</f>
        <v/>
      </c>
      <c r="CR61" s="87">
        <f>($K61="Bell Curve")*(_xlfn.NORM.DIST(AND(CR$6&gt;=$F61,CR$6&lt;=$H61)*(CR$6-$F61+1),$J61/2,$M61,TRUE)-_xlfn.NORM.DIST(AND(CR$6&gt;=$F61,CR$6&lt;=$H61)*(CQ$6-$F61+1),$J61/2,$M61,TRUE))/(1-2*_xlfn.NORM.DIST(0,$J61/2,$M61,TRUE))*$D61+($K61="Steady Growth")*(AND(CR$6&gt;=$F61,CR$6&lt;=$H61)*((CR$6-$F61+1)/($J61*($J61+1)/2)*$D61))+($K61="custom")*CustCF!CL61</f>
        <v/>
      </c>
      <c r="CS61" s="87">
        <f>($K61="Bell Curve")*(_xlfn.NORM.DIST(AND(CS$6&gt;=$F61,CS$6&lt;=$H61)*(CS$6-$F61+1),$J61/2,$M61,TRUE)-_xlfn.NORM.DIST(AND(CS$6&gt;=$F61,CS$6&lt;=$H61)*(CR$6-$F61+1),$J61/2,$M61,TRUE))/(1-2*_xlfn.NORM.DIST(0,$J61/2,$M61,TRUE))*$D61+($K61="Steady Growth")*(AND(CS$6&gt;=$F61,CS$6&lt;=$H61)*((CS$6-$F61+1)/($J61*($J61+1)/2)*$D61))+($K61="custom")*CustCF!CM61</f>
        <v/>
      </c>
      <c r="CT61" s="87">
        <f>($K61="Bell Curve")*(_xlfn.NORM.DIST(AND(CT$6&gt;=$F61,CT$6&lt;=$H61)*(CT$6-$F61+1),$J61/2,$M61,TRUE)-_xlfn.NORM.DIST(AND(CT$6&gt;=$F61,CT$6&lt;=$H61)*(CS$6-$F61+1),$J61/2,$M61,TRUE))/(1-2*_xlfn.NORM.DIST(0,$J61/2,$M61,TRUE))*$D61+($K61="Steady Growth")*(AND(CT$6&gt;=$F61,CT$6&lt;=$H61)*((CT$6-$F61+1)/($J61*($J61+1)/2)*$D61))+($K61="custom")*CustCF!CN61</f>
        <v/>
      </c>
      <c r="CU61" s="87">
        <f>($K61="Bell Curve")*(_xlfn.NORM.DIST(AND(CU$6&gt;=$F61,CU$6&lt;=$H61)*(CU$6-$F61+1),$J61/2,$M61,TRUE)-_xlfn.NORM.DIST(AND(CU$6&gt;=$F61,CU$6&lt;=$H61)*(CT$6-$F61+1),$J61/2,$M61,TRUE))/(1-2*_xlfn.NORM.DIST(0,$J61/2,$M61,TRUE))*$D61+($K61="Steady Growth")*(AND(CU$6&gt;=$F61,CU$6&lt;=$H61)*((CU$6-$F61+1)/($J61*($J61+1)/2)*$D61))+($K61="custom")*CustCF!CO61</f>
        <v/>
      </c>
      <c r="CV61" s="87">
        <f>($K61="Bell Curve")*(_xlfn.NORM.DIST(AND(CV$6&gt;=$F61,CV$6&lt;=$H61)*(CV$6-$F61+1),$J61/2,$M61,TRUE)-_xlfn.NORM.DIST(AND(CV$6&gt;=$F61,CV$6&lt;=$H61)*(CU$6-$F61+1),$J61/2,$M61,TRUE))/(1-2*_xlfn.NORM.DIST(0,$J61/2,$M61,TRUE))*$D61+($K61="Steady Growth")*(AND(CV$6&gt;=$F61,CV$6&lt;=$H61)*((CV$6-$F61+1)/($J61*($J61+1)/2)*$D61))+($K61="custom")*CustCF!CP61</f>
        <v/>
      </c>
      <c r="CW61" s="87">
        <f>($K61="Bell Curve")*(_xlfn.NORM.DIST(AND(CW$6&gt;=$F61,CW$6&lt;=$H61)*(CW$6-$F61+1),$J61/2,$M61,TRUE)-_xlfn.NORM.DIST(AND(CW$6&gt;=$F61,CW$6&lt;=$H61)*(CV$6-$F61+1),$J61/2,$M61,TRUE))/(1-2*_xlfn.NORM.DIST(0,$J61/2,$M61,TRUE))*$D61+($K61="Steady Growth")*(AND(CW$6&gt;=$F61,CW$6&lt;=$H61)*((CW$6-$F61+1)/($J61*($J61+1)/2)*$D61))+($K61="custom")*CustCF!CQ61</f>
        <v/>
      </c>
      <c r="CX61" s="87">
        <f>($K61="Bell Curve")*(_xlfn.NORM.DIST(AND(CX$6&gt;=$F61,CX$6&lt;=$H61)*(CX$6-$F61+1),$J61/2,$M61,TRUE)-_xlfn.NORM.DIST(AND(CX$6&gt;=$F61,CX$6&lt;=$H61)*(CW$6-$F61+1),$J61/2,$M61,TRUE))/(1-2*_xlfn.NORM.DIST(0,$J61/2,$M61,TRUE))*$D61+($K61="Steady Growth")*(AND(CX$6&gt;=$F61,CX$6&lt;=$H61)*((CX$6-$F61+1)/($J61*($J61+1)/2)*$D61))+($K61="custom")*CustCF!CR61</f>
        <v/>
      </c>
      <c r="CY61" s="87">
        <f>($K61="Bell Curve")*(_xlfn.NORM.DIST(AND(CY$6&gt;=$F61,CY$6&lt;=$H61)*(CY$6-$F61+1),$J61/2,$M61,TRUE)-_xlfn.NORM.DIST(AND(CY$6&gt;=$F61,CY$6&lt;=$H61)*(CX$6-$F61+1),$J61/2,$M61,TRUE))/(1-2*_xlfn.NORM.DIST(0,$J61/2,$M61,TRUE))*$D61+($K61="Steady Growth")*(AND(CY$6&gt;=$F61,CY$6&lt;=$H61)*((CY$6-$F61+1)/($J61*($J61+1)/2)*$D61))+($K61="custom")*CustCF!CS61</f>
        <v/>
      </c>
      <c r="CZ61" s="87">
        <f>($K61="Bell Curve")*(_xlfn.NORM.DIST(AND(CZ$6&gt;=$F61,CZ$6&lt;=$H61)*(CZ$6-$F61+1),$J61/2,$M61,TRUE)-_xlfn.NORM.DIST(AND(CZ$6&gt;=$F61,CZ$6&lt;=$H61)*(CY$6-$F61+1),$J61/2,$M61,TRUE))/(1-2*_xlfn.NORM.DIST(0,$J61/2,$M61,TRUE))*$D61+($K61="Steady Growth")*(AND(CZ$6&gt;=$F61,CZ$6&lt;=$H61)*((CZ$6-$F61+1)/($J61*($J61+1)/2)*$D61))+($K61="custom")*CustCF!CT61</f>
        <v/>
      </c>
      <c r="DA61" s="87">
        <f>($K61="Bell Curve")*(_xlfn.NORM.DIST(AND(DA$6&gt;=$F61,DA$6&lt;=$H61)*(DA$6-$F61+1),$J61/2,$M61,TRUE)-_xlfn.NORM.DIST(AND(DA$6&gt;=$F61,DA$6&lt;=$H61)*(CZ$6-$F61+1),$J61/2,$M61,TRUE))/(1-2*_xlfn.NORM.DIST(0,$J61/2,$M61,TRUE))*$D61+($K61="Steady Growth")*(AND(DA$6&gt;=$F61,DA$6&lt;=$H61)*((DA$6-$F61+1)/($J61*($J61+1)/2)*$D61))+($K61="custom")*CustCF!CU61</f>
        <v/>
      </c>
      <c r="DB61" s="87">
        <f>($K61="Bell Curve")*(_xlfn.NORM.DIST(AND(DB$6&gt;=$F61,DB$6&lt;=$H61)*(DB$6-$F61+1),$J61/2,$M61,TRUE)-_xlfn.NORM.DIST(AND(DB$6&gt;=$F61,DB$6&lt;=$H61)*(DA$6-$F61+1),$J61/2,$M61,TRUE))/(1-2*_xlfn.NORM.DIST(0,$J61/2,$M61,TRUE))*$D61+($K61="Steady Growth")*(AND(DB$6&gt;=$F61,DB$6&lt;=$H61)*((DB$6-$F61+1)/($J61*($J61+1)/2)*$D61))+($K61="custom")*CustCF!CV61</f>
        <v/>
      </c>
      <c r="DC61" s="87">
        <f>($K61="Bell Curve")*(_xlfn.NORM.DIST(AND(DC$6&gt;=$F61,DC$6&lt;=$H61)*(DC$6-$F61+1),$J61/2,$M61,TRUE)-_xlfn.NORM.DIST(AND(DC$6&gt;=$F61,DC$6&lt;=$H61)*(DB$6-$F61+1),$J61/2,$M61,TRUE))/(1-2*_xlfn.NORM.DIST(0,$J61/2,$M61,TRUE))*$D61+($K61="Steady Growth")*(AND(DC$6&gt;=$F61,DC$6&lt;=$H61)*((DC$6-$F61+1)/($J61*($J61+1)/2)*$D61))+($K61="custom")*CustCF!CW61</f>
        <v/>
      </c>
      <c r="DD61" s="87">
        <f>($K61="Bell Curve")*(_xlfn.NORM.DIST(AND(DD$6&gt;=$F61,DD$6&lt;=$H61)*(DD$6-$F61+1),$J61/2,$M61,TRUE)-_xlfn.NORM.DIST(AND(DD$6&gt;=$F61,DD$6&lt;=$H61)*(DC$6-$F61+1),$J61/2,$M61,TRUE))/(1-2*_xlfn.NORM.DIST(0,$J61/2,$M61,TRUE))*$D61+($K61="Steady Growth")*(AND(DD$6&gt;=$F61,DD$6&lt;=$H61)*((DD$6-$F61+1)/($J61*($J61+1)/2)*$D61))+($K61="custom")*CustCF!CX61</f>
        <v/>
      </c>
      <c r="DE61" s="87">
        <f>($K61="Bell Curve")*(_xlfn.NORM.DIST(AND(DE$6&gt;=$F61,DE$6&lt;=$H61)*(DE$6-$F61+1),$J61/2,$M61,TRUE)-_xlfn.NORM.DIST(AND(DE$6&gt;=$F61,DE$6&lt;=$H61)*(DD$6-$F61+1),$J61/2,$M61,TRUE))/(1-2*_xlfn.NORM.DIST(0,$J61/2,$M61,TRUE))*$D61+($K61="Steady Growth")*(AND(DE$6&gt;=$F61,DE$6&lt;=$H61)*((DE$6-$F61+1)/($J61*($J61+1)/2)*$D61))+($K61="custom")*CustCF!CY61</f>
        <v/>
      </c>
      <c r="DF61" s="87">
        <f>($K61="Bell Curve")*(_xlfn.NORM.DIST(AND(DF$6&gt;=$F61,DF$6&lt;=$H61)*(DF$6-$F61+1),$J61/2,$M61,TRUE)-_xlfn.NORM.DIST(AND(DF$6&gt;=$F61,DF$6&lt;=$H61)*(DE$6-$F61+1),$J61/2,$M61,TRUE))/(1-2*_xlfn.NORM.DIST(0,$J61/2,$M61,TRUE))*$D61+($K61="Steady Growth")*(AND(DF$6&gt;=$F61,DF$6&lt;=$H61)*((DF$6-$F61+1)/($J61*($J61+1)/2)*$D61))+($K61="custom")*CustCF!CZ61</f>
        <v/>
      </c>
      <c r="DG61" s="87">
        <f>($K61="Bell Curve")*(_xlfn.NORM.DIST(AND(DG$6&gt;=$F61,DG$6&lt;=$H61)*(DG$6-$F61+1),$J61/2,$M61,TRUE)-_xlfn.NORM.DIST(AND(DG$6&gt;=$F61,DG$6&lt;=$H61)*(DF$6-$F61+1),$J61/2,$M61,TRUE))/(1-2*_xlfn.NORM.DIST(0,$J61/2,$M61,TRUE))*$D61+($K61="Steady Growth")*(AND(DG$6&gt;=$F61,DG$6&lt;=$H61)*((DG$6-$F61+1)/($J61*($J61+1)/2)*$D61))+($K61="custom")*CustCF!DA61</f>
        <v/>
      </c>
      <c r="DH61" s="87">
        <f>($K61="Bell Curve")*(_xlfn.NORM.DIST(AND(DH$6&gt;=$F61,DH$6&lt;=$H61)*(DH$6-$F61+1),$J61/2,$M61,TRUE)-_xlfn.NORM.DIST(AND(DH$6&gt;=$F61,DH$6&lt;=$H61)*(DG$6-$F61+1),$J61/2,$M61,TRUE))/(1-2*_xlfn.NORM.DIST(0,$J61/2,$M61,TRUE))*$D61+($K61="Steady Growth")*(AND(DH$6&gt;=$F61,DH$6&lt;=$H61)*((DH$6-$F61+1)/($J61*($J61+1)/2)*$D61))+($K61="custom")*CustCF!DB61</f>
        <v/>
      </c>
      <c r="DI61" s="87">
        <f>($K61="Bell Curve")*(_xlfn.NORM.DIST(AND(DI$6&gt;=$F61,DI$6&lt;=$H61)*(DI$6-$F61+1),$J61/2,$M61,TRUE)-_xlfn.NORM.DIST(AND(DI$6&gt;=$F61,DI$6&lt;=$H61)*(DH$6-$F61+1),$J61/2,$M61,TRUE))/(1-2*_xlfn.NORM.DIST(0,$J61/2,$M61,TRUE))*$D61+($K61="Steady Growth")*(AND(DI$6&gt;=$F61,DI$6&lt;=$H61)*((DI$6-$F61+1)/($J61*($J61+1)/2)*$D61))+($K61="custom")*CustCF!DC61</f>
        <v/>
      </c>
      <c r="DJ61" s="87">
        <f>($K61="Bell Curve")*(_xlfn.NORM.DIST(AND(DJ$6&gt;=$F61,DJ$6&lt;=$H61)*(DJ$6-$F61+1),$J61/2,$M61,TRUE)-_xlfn.NORM.DIST(AND(DJ$6&gt;=$F61,DJ$6&lt;=$H61)*(DI$6-$F61+1),$J61/2,$M61,TRUE))/(1-2*_xlfn.NORM.DIST(0,$J61/2,$M61,TRUE))*$D61+($K61="Steady Growth")*(AND(DJ$6&gt;=$F61,DJ$6&lt;=$H61)*((DJ$6-$F61+1)/($J61*($J61+1)/2)*$D61))+($K61="custom")*CustCF!DD61</f>
        <v/>
      </c>
      <c r="DK61" s="87">
        <f>($K61="Bell Curve")*(_xlfn.NORM.DIST(AND(DK$6&gt;=$F61,DK$6&lt;=$H61)*(DK$6-$F61+1),$J61/2,$M61,TRUE)-_xlfn.NORM.DIST(AND(DK$6&gt;=$F61,DK$6&lt;=$H61)*(DJ$6-$F61+1),$J61/2,$M61,TRUE))/(1-2*_xlfn.NORM.DIST(0,$J61/2,$M61,TRUE))*$D61+($K61="Steady Growth")*(AND(DK$6&gt;=$F61,DK$6&lt;=$H61)*((DK$6-$F61+1)/($J61*($J61+1)/2)*$D61))+($K61="custom")*CustCF!DE61</f>
        <v/>
      </c>
      <c r="DL61" s="87">
        <f>($K61="Bell Curve")*(_xlfn.NORM.DIST(AND(DL$6&gt;=$F61,DL$6&lt;=$H61)*(DL$6-$F61+1),$J61/2,$M61,TRUE)-_xlfn.NORM.DIST(AND(DL$6&gt;=$F61,DL$6&lt;=$H61)*(DK$6-$F61+1),$J61/2,$M61,TRUE))/(1-2*_xlfn.NORM.DIST(0,$J61/2,$M61,TRUE))*$D61+($K61="Steady Growth")*(AND(DL$6&gt;=$F61,DL$6&lt;=$H61)*((DL$6-$F61+1)/($J61*($J61+1)/2)*$D61))+($K61="custom")*CustCF!DF61</f>
        <v/>
      </c>
      <c r="DM61" s="87">
        <f>($K61="Bell Curve")*(_xlfn.NORM.DIST(AND(DM$6&gt;=$F61,DM$6&lt;=$H61)*(DM$6-$F61+1),$J61/2,$M61,TRUE)-_xlfn.NORM.DIST(AND(DM$6&gt;=$F61,DM$6&lt;=$H61)*(DL$6-$F61+1),$J61/2,$M61,TRUE))/(1-2*_xlfn.NORM.DIST(0,$J61/2,$M61,TRUE))*$D61+($K61="Steady Growth")*(AND(DM$6&gt;=$F61,DM$6&lt;=$H61)*((DM$6-$F61+1)/($J61*($J61+1)/2)*$D61))+($K61="custom")*CustCF!DG61</f>
        <v/>
      </c>
      <c r="DN61" s="87">
        <f>($K61="Bell Curve")*(_xlfn.NORM.DIST(AND(DN$6&gt;=$F61,DN$6&lt;=$H61)*(DN$6-$F61+1),$J61/2,$M61,TRUE)-_xlfn.NORM.DIST(AND(DN$6&gt;=$F61,DN$6&lt;=$H61)*(DM$6-$F61+1),$J61/2,$M61,TRUE))/(1-2*_xlfn.NORM.DIST(0,$J61/2,$M61,TRUE))*$D61+($K61="Steady Growth")*(AND(DN$6&gt;=$F61,DN$6&lt;=$H61)*((DN$6-$F61+1)/($J61*($J61+1)/2)*$D61))+($K61="custom")*CustCF!DH61</f>
        <v/>
      </c>
      <c r="DO61" s="87">
        <f>($K61="Bell Curve")*(_xlfn.NORM.DIST(AND(DO$6&gt;=$F61,DO$6&lt;=$H61)*(DO$6-$F61+1),$J61/2,$M61,TRUE)-_xlfn.NORM.DIST(AND(DO$6&gt;=$F61,DO$6&lt;=$H61)*(DN$6-$F61+1),$J61/2,$M61,TRUE))/(1-2*_xlfn.NORM.DIST(0,$J61/2,$M61,TRUE))*$D61+($K61="Steady Growth")*(AND(DO$6&gt;=$F61,DO$6&lt;=$H61)*((DO$6-$F61+1)/($J61*($J61+1)/2)*$D61))+($K61="custom")*CustCF!DI61</f>
        <v/>
      </c>
      <c r="DP61" s="87">
        <f>($K61="Bell Curve")*(_xlfn.NORM.DIST(AND(DP$6&gt;=$F61,DP$6&lt;=$H61)*(DP$6-$F61+1),$J61/2,$M61,TRUE)-_xlfn.NORM.DIST(AND(DP$6&gt;=$F61,DP$6&lt;=$H61)*(DO$6-$F61+1),$J61/2,$M61,TRUE))/(1-2*_xlfn.NORM.DIST(0,$J61/2,$M61,TRUE))*$D61+($K61="Steady Growth")*(AND(DP$6&gt;=$F61,DP$6&lt;=$H61)*((DP$6-$F61+1)/($J61*($J61+1)/2)*$D61))+($K61="custom")*CustCF!DJ61</f>
        <v/>
      </c>
      <c r="DQ61" s="87">
        <f>($K61="Bell Curve")*(_xlfn.NORM.DIST(AND(DQ$6&gt;=$F61,DQ$6&lt;=$H61)*(DQ$6-$F61+1),$J61/2,$M61,TRUE)-_xlfn.NORM.DIST(AND(DQ$6&gt;=$F61,DQ$6&lt;=$H61)*(DP$6-$F61+1),$J61/2,$M61,TRUE))/(1-2*_xlfn.NORM.DIST(0,$J61/2,$M61,TRUE))*$D61+($K61="Steady Growth")*(AND(DQ$6&gt;=$F61,DQ$6&lt;=$H61)*((DQ$6-$F61+1)/($J61*($J61+1)/2)*$D61))+($K61="custom")*CustCF!DK61</f>
        <v/>
      </c>
      <c r="DR61" s="87">
        <f>($K61="Bell Curve")*(_xlfn.NORM.DIST(AND(DR$6&gt;=$F61,DR$6&lt;=$H61)*(DR$6-$F61+1),$J61/2,$M61,TRUE)-_xlfn.NORM.DIST(AND(DR$6&gt;=$F61,DR$6&lt;=$H61)*(DQ$6-$F61+1),$J61/2,$M61,TRUE))/(1-2*_xlfn.NORM.DIST(0,$J61/2,$M61,TRUE))*$D61+($K61="Steady Growth")*(AND(DR$6&gt;=$F61,DR$6&lt;=$H61)*((DR$6-$F61+1)/($J61*($J61+1)/2)*$D61))+($K61="custom")*CustCF!DL61</f>
        <v/>
      </c>
      <c r="DS61" s="87">
        <f>($K61="Bell Curve")*(_xlfn.NORM.DIST(AND(DS$6&gt;=$F61,DS$6&lt;=$H61)*(DS$6-$F61+1),$J61/2,$M61,TRUE)-_xlfn.NORM.DIST(AND(DS$6&gt;=$F61,DS$6&lt;=$H61)*(DR$6-$F61+1),$J61/2,$M61,TRUE))/(1-2*_xlfn.NORM.DIST(0,$J61/2,$M61,TRUE))*$D61+($K61="Steady Growth")*(AND(DS$6&gt;=$F61,DS$6&lt;=$H61)*((DS$6-$F61+1)/($J61*($J61+1)/2)*$D61))+($K61="custom")*CustCF!DM61</f>
        <v/>
      </c>
      <c r="DT61" s="87">
        <f>($K61="Bell Curve")*(_xlfn.NORM.DIST(AND(DT$6&gt;=$F61,DT$6&lt;=$H61)*(DT$6-$F61+1),$J61/2,$M61,TRUE)-_xlfn.NORM.DIST(AND(DT$6&gt;=$F61,DT$6&lt;=$H61)*(DS$6-$F61+1),$J61/2,$M61,TRUE))/(1-2*_xlfn.NORM.DIST(0,$J61/2,$M61,TRUE))*$D61+($K61="Steady Growth")*(AND(DT$6&gt;=$F61,DT$6&lt;=$H61)*((DT$6-$F61+1)/($J61*($J61+1)/2)*$D61))+($K61="custom")*CustCF!DN61</f>
        <v/>
      </c>
      <c r="DU61" s="87">
        <f>($K61="Bell Curve")*(_xlfn.NORM.DIST(AND(DU$6&gt;=$F61,DU$6&lt;=$H61)*(DU$6-$F61+1),$J61/2,$M61,TRUE)-_xlfn.NORM.DIST(AND(DU$6&gt;=$F61,DU$6&lt;=$H61)*(DT$6-$F61+1),$J61/2,$M61,TRUE))/(1-2*_xlfn.NORM.DIST(0,$J61/2,$M61,TRUE))*$D61+($K61="Steady Growth")*(AND(DU$6&gt;=$F61,DU$6&lt;=$H61)*((DU$6-$F61+1)/($J61*($J61+1)/2)*$D61))+($K61="custom")*CustCF!DO61</f>
        <v/>
      </c>
      <c r="DV61" s="87">
        <f>($K61="Bell Curve")*(_xlfn.NORM.DIST(AND(DV$6&gt;=$F61,DV$6&lt;=$H61)*(DV$6-$F61+1),$J61/2,$M61,TRUE)-_xlfn.NORM.DIST(AND(DV$6&gt;=$F61,DV$6&lt;=$H61)*(DU$6-$F61+1),$J61/2,$M61,TRUE))/(1-2*_xlfn.NORM.DIST(0,$J61/2,$M61,TRUE))*$D61+($K61="Steady Growth")*(AND(DV$6&gt;=$F61,DV$6&lt;=$H61)*((DV$6-$F61+1)/($J61*($J61+1)/2)*$D61))+($K61="custom")*CustCF!DP61</f>
        <v/>
      </c>
      <c r="DW61" s="87">
        <f>($K61="Bell Curve")*(_xlfn.NORM.DIST(AND(DW$6&gt;=$F61,DW$6&lt;=$H61)*(DW$6-$F61+1),$J61/2,$M61,TRUE)-_xlfn.NORM.DIST(AND(DW$6&gt;=$F61,DW$6&lt;=$H61)*(DV$6-$F61+1),$J61/2,$M61,TRUE))/(1-2*_xlfn.NORM.DIST(0,$J61/2,$M61,TRUE))*$D61+($K61="Steady Growth")*(AND(DW$6&gt;=$F61,DW$6&lt;=$H61)*((DW$6-$F61+1)/($J61*($J61+1)/2)*$D61))+($K61="custom")*CustCF!DQ61</f>
        <v/>
      </c>
      <c r="DX61" s="87">
        <f>($K61="Bell Curve")*(_xlfn.NORM.DIST(AND(DX$6&gt;=$F61,DX$6&lt;=$H61)*(DX$6-$F61+1),$J61/2,$M61,TRUE)-_xlfn.NORM.DIST(AND(DX$6&gt;=$F61,DX$6&lt;=$H61)*(DW$6-$F61+1),$J61/2,$M61,TRUE))/(1-2*_xlfn.NORM.DIST(0,$J61/2,$M61,TRUE))*$D61+($K61="Steady Growth")*(AND(DX$6&gt;=$F61,DX$6&lt;=$H61)*((DX$6-$F61+1)/($J61*($J61+1)/2)*$D61))+($K61="custom")*CustCF!DR61</f>
        <v/>
      </c>
      <c r="DY61" s="87">
        <f>($K61="Bell Curve")*(_xlfn.NORM.DIST(AND(DY$6&gt;=$F61,DY$6&lt;=$H61)*(DY$6-$F61+1),$J61/2,$M61,TRUE)-_xlfn.NORM.DIST(AND(DY$6&gt;=$F61,DY$6&lt;=$H61)*(DX$6-$F61+1),$J61/2,$M61,TRUE))/(1-2*_xlfn.NORM.DIST(0,$J61/2,$M61,TRUE))*$D61+($K61="Steady Growth")*(AND(DY$6&gt;=$F61,DY$6&lt;=$H61)*((DY$6-$F61+1)/($J61*($J61+1)/2)*$D61))+($K61="custom")*CustCF!DS61</f>
        <v/>
      </c>
      <c r="DZ61" s="87">
        <f>($K61="Bell Curve")*(_xlfn.NORM.DIST(AND(DZ$6&gt;=$F61,DZ$6&lt;=$H61)*(DZ$6-$F61+1),$J61/2,$M61,TRUE)-_xlfn.NORM.DIST(AND(DZ$6&gt;=$F61,DZ$6&lt;=$H61)*(DY$6-$F61+1),$J61/2,$M61,TRUE))/(1-2*_xlfn.NORM.DIST(0,$J61/2,$M61,TRUE))*$D61+($K61="Steady Growth")*(AND(DZ$6&gt;=$F61,DZ$6&lt;=$H61)*((DZ$6-$F61+1)/($J61*($J61+1)/2)*$D61))+($K61="custom")*CustCF!DT61</f>
        <v/>
      </c>
      <c r="EA61" s="87">
        <f>($K61="Bell Curve")*(_xlfn.NORM.DIST(AND(EA$6&gt;=$F61,EA$6&lt;=$H61)*(EA$6-$F61+1),$J61/2,$M61,TRUE)-_xlfn.NORM.DIST(AND(EA$6&gt;=$F61,EA$6&lt;=$H61)*(DZ$6-$F61+1),$J61/2,$M61,TRUE))/(1-2*_xlfn.NORM.DIST(0,$J61/2,$M61,TRUE))*$D61+($K61="Steady Growth")*(AND(EA$6&gt;=$F61,EA$6&lt;=$H61)*((EA$6-$F61+1)/($J61*($J61+1)/2)*$D61))+($K61="custom")*CustCF!DU61</f>
        <v/>
      </c>
      <c r="EB61" s="87">
        <f>($K61="Bell Curve")*(_xlfn.NORM.DIST(AND(EB$6&gt;=$F61,EB$6&lt;=$H61)*(EB$6-$F61+1),$J61/2,$M61,TRUE)-_xlfn.NORM.DIST(AND(EB$6&gt;=$F61,EB$6&lt;=$H61)*(EA$6-$F61+1),$J61/2,$M61,TRUE))/(1-2*_xlfn.NORM.DIST(0,$J61/2,$M61,TRUE))*$D61+($K61="Steady Growth")*(AND(EB$6&gt;=$F61,EB$6&lt;=$H61)*((EB$6-$F61+1)/($J61*($J61+1)/2)*$D61))+($K61="custom")*CustCF!DV61</f>
        <v/>
      </c>
      <c r="EC61" s="87">
        <f>($K61="Bell Curve")*(_xlfn.NORM.DIST(AND(EC$6&gt;=$F61,EC$6&lt;=$H61)*(EC$6-$F61+1),$J61/2,$M61,TRUE)-_xlfn.NORM.DIST(AND(EC$6&gt;=$F61,EC$6&lt;=$H61)*(EB$6-$F61+1),$J61/2,$M61,TRUE))/(1-2*_xlfn.NORM.DIST(0,$J61/2,$M61,TRUE))*$D61+($K61="Steady Growth")*(AND(EC$6&gt;=$F61,EC$6&lt;=$H61)*((EC$6-$F61+1)/($J61*($J61+1)/2)*$D61))+($K61="custom")*CustCF!DW61</f>
        <v/>
      </c>
      <c r="ED61" s="87">
        <f>($K61="Bell Curve")*(_xlfn.NORM.DIST(AND(ED$6&gt;=$F61,ED$6&lt;=$H61)*(ED$6-$F61+1),$J61/2,$M61,TRUE)-_xlfn.NORM.DIST(AND(ED$6&gt;=$F61,ED$6&lt;=$H61)*(EC$6-$F61+1),$J61/2,$M61,TRUE))/(1-2*_xlfn.NORM.DIST(0,$J61/2,$M61,TRUE))*$D61+($K61="Steady Growth")*(AND(ED$6&gt;=$F61,ED$6&lt;=$H61)*((ED$6-$F61+1)/($J61*($J61+1)/2)*$D61))+($K61="custom")*CustCF!DX61</f>
        <v/>
      </c>
      <c r="EE61" s="87">
        <f>($K61="Bell Curve")*(_xlfn.NORM.DIST(AND(EE$6&gt;=$F61,EE$6&lt;=$H61)*(EE$6-$F61+1),$J61/2,$M61,TRUE)-_xlfn.NORM.DIST(AND(EE$6&gt;=$F61,EE$6&lt;=$H61)*(ED$6-$F61+1),$J61/2,$M61,TRUE))/(1-2*_xlfn.NORM.DIST(0,$J61/2,$M61,TRUE))*$D61+($K61="Steady Growth")*(AND(EE$6&gt;=$F61,EE$6&lt;=$H61)*((EE$6-$F61+1)/($J61*($J61+1)/2)*$D61))+($K61="custom")*CustCF!DY61</f>
        <v/>
      </c>
      <c r="EF61" s="87">
        <f>($K61="Bell Curve")*(_xlfn.NORM.DIST(AND(EF$6&gt;=$F61,EF$6&lt;=$H61)*(EF$6-$F61+1),$J61/2,$M61,TRUE)-_xlfn.NORM.DIST(AND(EF$6&gt;=$F61,EF$6&lt;=$H61)*(EE$6-$F61+1),$J61/2,$M61,TRUE))/(1-2*_xlfn.NORM.DIST(0,$J61/2,$M61,TRUE))*$D61+($K61="Steady Growth")*(AND(EF$6&gt;=$F61,EF$6&lt;=$H61)*((EF$6-$F61+1)/($J61*($J61+1)/2)*$D61))+($K61="custom")*CustCF!DZ61</f>
        <v/>
      </c>
      <c r="EG61" s="87">
        <f>($K61="Bell Curve")*(_xlfn.NORM.DIST(AND(EG$6&gt;=$F61,EG$6&lt;=$H61)*(EG$6-$F61+1),$J61/2,$M61,TRUE)-_xlfn.NORM.DIST(AND(EG$6&gt;=$F61,EG$6&lt;=$H61)*(EF$6-$F61+1),$J61/2,$M61,TRUE))/(1-2*_xlfn.NORM.DIST(0,$J61/2,$M61,TRUE))*$D61+($K61="Steady Growth")*(AND(EG$6&gt;=$F61,EG$6&lt;=$H61)*((EG$6-$F61+1)/($J61*($J61+1)/2)*$D61))+($K61="custom")*CustCF!EA61</f>
        <v/>
      </c>
      <c r="EH61" s="87">
        <f>($K61="Bell Curve")*(_xlfn.NORM.DIST(AND(EH$6&gt;=$F61,EH$6&lt;=$H61)*(EH$6-$F61+1),$J61/2,$M61,TRUE)-_xlfn.NORM.DIST(AND(EH$6&gt;=$F61,EH$6&lt;=$H61)*(EG$6-$F61+1),$J61/2,$M61,TRUE))/(1-2*_xlfn.NORM.DIST(0,$J61/2,$M61,TRUE))*$D61+($K61="Steady Growth")*(AND(EH$6&gt;=$F61,EH$6&lt;=$H61)*((EH$6-$F61+1)/($J61*($J61+1)/2)*$D61))+($K61="custom")*CustCF!EB61</f>
        <v/>
      </c>
      <c r="EI61" s="87">
        <f>($K61="Bell Curve")*(_xlfn.NORM.DIST(AND(EI$6&gt;=$F61,EI$6&lt;=$H61)*(EI$6-$F61+1),$J61/2,$M61,TRUE)-_xlfn.NORM.DIST(AND(EI$6&gt;=$F61,EI$6&lt;=$H61)*(EH$6-$F61+1),$J61/2,$M61,TRUE))/(1-2*_xlfn.NORM.DIST(0,$J61/2,$M61,TRUE))*$D61+($K61="Steady Growth")*(AND(EI$6&gt;=$F61,EI$6&lt;=$H61)*((EI$6-$F61+1)/($J61*($J61+1)/2)*$D61))+($K61="custom")*CustCF!EC61</f>
        <v/>
      </c>
      <c r="EJ61" s="87">
        <f>($K61="Bell Curve")*(_xlfn.NORM.DIST(AND(EJ$6&gt;=$F61,EJ$6&lt;=$H61)*(EJ$6-$F61+1),$J61/2,$M61,TRUE)-_xlfn.NORM.DIST(AND(EJ$6&gt;=$F61,EJ$6&lt;=$H61)*(EI$6-$F61+1),$J61/2,$M61,TRUE))/(1-2*_xlfn.NORM.DIST(0,$J61/2,$M61,TRUE))*$D61+($K61="Steady Growth")*(AND(EJ$6&gt;=$F61,EJ$6&lt;=$H61)*((EJ$6-$F61+1)/($J61*($J61+1)/2)*$D61))+($K61="custom")*CustCF!ED61</f>
        <v/>
      </c>
      <c r="EK61" s="87">
        <f>($K61="Bell Curve")*(_xlfn.NORM.DIST(AND(EK$6&gt;=$F61,EK$6&lt;=$H61)*(EK$6-$F61+1),$J61/2,$M61,TRUE)-_xlfn.NORM.DIST(AND(EK$6&gt;=$F61,EK$6&lt;=$H61)*(EJ$6-$F61+1),$J61/2,$M61,TRUE))/(1-2*_xlfn.NORM.DIST(0,$J61/2,$M61,TRUE))*$D61+($K61="Steady Growth")*(AND(EK$6&gt;=$F61,EK$6&lt;=$H61)*((EK$6-$F61+1)/($J61*($J61+1)/2)*$D61))+($K61="custom")*CustCF!EE61</f>
        <v/>
      </c>
      <c r="EL61" s="87">
        <f>($K61="Bell Curve")*(_xlfn.NORM.DIST(AND(EL$6&gt;=$F61,EL$6&lt;=$H61)*(EL$6-$F61+1),$J61/2,$M61,TRUE)-_xlfn.NORM.DIST(AND(EL$6&gt;=$F61,EL$6&lt;=$H61)*(EK$6-$F61+1),$J61/2,$M61,TRUE))/(1-2*_xlfn.NORM.DIST(0,$J61/2,$M61,TRUE))*$D61+($K61="Steady Growth")*(AND(EL$6&gt;=$F61,EL$6&lt;=$H61)*((EL$6-$F61+1)/($J61*($J61+1)/2)*$D61))+($K61="custom")*CustCF!EF61</f>
        <v/>
      </c>
      <c r="EM61" s="87">
        <f>($K61="Bell Curve")*(_xlfn.NORM.DIST(AND(EM$6&gt;=$F61,EM$6&lt;=$H61)*(EM$6-$F61+1),$J61/2,$M61,TRUE)-_xlfn.NORM.DIST(AND(EM$6&gt;=$F61,EM$6&lt;=$H61)*(EL$6-$F61+1),$J61/2,$M61,TRUE))/(1-2*_xlfn.NORM.DIST(0,$J61/2,$M61,TRUE))*$D61+($K61="Steady Growth")*(AND(EM$6&gt;=$F61,EM$6&lt;=$H61)*((EM$6-$F61+1)/($J61*($J61+1)/2)*$D61))+($K61="custom")*CustCF!EG61</f>
        <v/>
      </c>
      <c r="EN61" s="87">
        <f>($K61="Bell Curve")*(_xlfn.NORM.DIST(AND(EN$6&gt;=$F61,EN$6&lt;=$H61)*(EN$6-$F61+1),$J61/2,$M61,TRUE)-_xlfn.NORM.DIST(AND(EN$6&gt;=$F61,EN$6&lt;=$H61)*(EM$6-$F61+1),$J61/2,$M61,TRUE))/(1-2*_xlfn.NORM.DIST(0,$J61/2,$M61,TRUE))*$D61+($K61="Steady Growth")*(AND(EN$6&gt;=$F61,EN$6&lt;=$H61)*((EN$6-$F61+1)/($J61*($J61+1)/2)*$D61))+($K61="custom")*CustCF!EH61</f>
        <v/>
      </c>
      <c r="EO61" s="87">
        <f>($K61="Bell Curve")*(_xlfn.NORM.DIST(AND(EO$6&gt;=$F61,EO$6&lt;=$H61)*(EO$6-$F61+1),$J61/2,$M61,TRUE)-_xlfn.NORM.DIST(AND(EO$6&gt;=$F61,EO$6&lt;=$H61)*(EN$6-$F61+1),$J61/2,$M61,TRUE))/(1-2*_xlfn.NORM.DIST(0,$J61/2,$M61,TRUE))*$D61+($K61="Steady Growth")*(AND(EO$6&gt;=$F61,EO$6&lt;=$H61)*((EO$6-$F61+1)/($J61*($J61+1)/2)*$D61))+($K61="custom")*CustCF!EI61</f>
        <v/>
      </c>
      <c r="EP61" s="87">
        <f>($K61="Bell Curve")*(_xlfn.NORM.DIST(AND(EP$6&gt;=$F61,EP$6&lt;=$H61)*(EP$6-$F61+1),$J61/2,$M61,TRUE)-_xlfn.NORM.DIST(AND(EP$6&gt;=$F61,EP$6&lt;=$H61)*(EO$6-$F61+1),$J61/2,$M61,TRUE))/(1-2*_xlfn.NORM.DIST(0,$J61/2,$M61,TRUE))*$D61+($K61="Steady Growth")*(AND(EP$6&gt;=$F61,EP$6&lt;=$H61)*((EP$6-$F61+1)/($J61*($J61+1)/2)*$D61))+($K61="custom")*CustCF!EJ61</f>
        <v/>
      </c>
      <c r="EQ61" s="87">
        <f>($K61="Bell Curve")*(_xlfn.NORM.DIST(AND(EQ$6&gt;=$F61,EQ$6&lt;=$H61)*(EQ$6-$F61+1),$J61/2,$M61,TRUE)-_xlfn.NORM.DIST(AND(EQ$6&gt;=$F61,EQ$6&lt;=$H61)*(EP$6-$F61+1),$J61/2,$M61,TRUE))/(1-2*_xlfn.NORM.DIST(0,$J61/2,$M61,TRUE))*$D61+($K61="Steady Growth")*(AND(EQ$6&gt;=$F61,EQ$6&lt;=$H61)*((EQ$6-$F61+1)/($J61*($J61+1)/2)*$D61))+($K61="custom")*CustCF!EK61</f>
        <v/>
      </c>
      <c r="ER61" s="87">
        <f>($K61="Bell Curve")*(_xlfn.NORM.DIST(AND(ER$6&gt;=$F61,ER$6&lt;=$H61)*(ER$6-$F61+1),$J61/2,$M61,TRUE)-_xlfn.NORM.DIST(AND(ER$6&gt;=$F61,ER$6&lt;=$H61)*(EQ$6-$F61+1),$J61/2,$M61,TRUE))/(1-2*_xlfn.NORM.DIST(0,$J61/2,$M61,TRUE))*$D61+($K61="Steady Growth")*(AND(ER$6&gt;=$F61,ER$6&lt;=$H61)*((ER$6-$F61+1)/($J61*($J61+1)/2)*$D61))+($K61="custom")*CustCF!EL61</f>
        <v/>
      </c>
      <c r="ES61" s="87">
        <f>($K61="Bell Curve")*(_xlfn.NORM.DIST(AND(ES$6&gt;=$F61,ES$6&lt;=$H61)*(ES$6-$F61+1),$J61/2,$M61,TRUE)-_xlfn.NORM.DIST(AND(ES$6&gt;=$F61,ES$6&lt;=$H61)*(ER$6-$F61+1),$J61/2,$M61,TRUE))/(1-2*_xlfn.NORM.DIST(0,$J61/2,$M61,TRUE))*$D61+($K61="Steady Growth")*(AND(ES$6&gt;=$F61,ES$6&lt;=$H61)*((ES$6-$F61+1)/($J61*($J61+1)/2)*$D61))+($K61="custom")*CustCF!EM61</f>
        <v/>
      </c>
      <c r="ET61" s="87">
        <f>($K61="Bell Curve")*(_xlfn.NORM.DIST(AND(ET$6&gt;=$F61,ET$6&lt;=$H61)*(ET$6-$F61+1),$J61/2,$M61,TRUE)-_xlfn.NORM.DIST(AND(ET$6&gt;=$F61,ET$6&lt;=$H61)*(ES$6-$F61+1),$J61/2,$M61,TRUE))/(1-2*_xlfn.NORM.DIST(0,$J61/2,$M61,TRUE))*$D61+($K61="Steady Growth")*(AND(ET$6&gt;=$F61,ET$6&lt;=$H61)*((ET$6-$F61+1)/($J61*($J61+1)/2)*$D61))+($K61="custom")*CustCF!EN61</f>
        <v/>
      </c>
      <c r="EU61" s="87">
        <f>($K61="Bell Curve")*(_xlfn.NORM.DIST(AND(EU$6&gt;=$F61,EU$6&lt;=$H61)*(EU$6-$F61+1),$J61/2,$M61,TRUE)-_xlfn.NORM.DIST(AND(EU$6&gt;=$F61,EU$6&lt;=$H61)*(ET$6-$F61+1),$J61/2,$M61,TRUE))/(1-2*_xlfn.NORM.DIST(0,$J61/2,$M61,TRUE))*$D61+($K61="Steady Growth")*(AND(EU$6&gt;=$F61,EU$6&lt;=$H61)*((EU$6-$F61+1)/($J61*($J61+1)/2)*$D61))+($K61="custom")*CustCF!EO61</f>
        <v/>
      </c>
      <c r="EV61" s="87">
        <f>($K61="Bell Curve")*(_xlfn.NORM.DIST(AND(EV$6&gt;=$F61,EV$6&lt;=$H61)*(EV$6-$F61+1),$J61/2,$M61,TRUE)-_xlfn.NORM.DIST(AND(EV$6&gt;=$F61,EV$6&lt;=$H61)*(EU$6-$F61+1),$J61/2,$M61,TRUE))/(1-2*_xlfn.NORM.DIST(0,$J61/2,$M61,TRUE))*$D61+($K61="Steady Growth")*(AND(EV$6&gt;=$F61,EV$6&lt;=$H61)*((EV$6-$F61+1)/($J61*($J61+1)/2)*$D61))+($K61="custom")*CustCF!EP61</f>
        <v/>
      </c>
      <c r="EW61" s="87">
        <f>($K61="Bell Curve")*(_xlfn.NORM.DIST(AND(EW$6&gt;=$F61,EW$6&lt;=$H61)*(EW$6-$F61+1),$J61/2,$M61,TRUE)-_xlfn.NORM.DIST(AND(EW$6&gt;=$F61,EW$6&lt;=$H61)*(EV$6-$F61+1),$J61/2,$M61,TRUE))/(1-2*_xlfn.NORM.DIST(0,$J61/2,$M61,TRUE))*$D61+($K61="Steady Growth")*(AND(EW$6&gt;=$F61,EW$6&lt;=$H61)*((EW$6-$F61+1)/($J61*($J61+1)/2)*$D61))+($K61="custom")*CustCF!EQ61</f>
        <v/>
      </c>
      <c r="EX61" s="87">
        <f>($K61="Bell Curve")*(_xlfn.NORM.DIST(AND(EX$6&gt;=$F61,EX$6&lt;=$H61)*(EX$6-$F61+1),$J61/2,$M61,TRUE)-_xlfn.NORM.DIST(AND(EX$6&gt;=$F61,EX$6&lt;=$H61)*(EW$6-$F61+1),$J61/2,$M61,TRUE))/(1-2*_xlfn.NORM.DIST(0,$J61/2,$M61,TRUE))*$D61+($K61="Steady Growth")*(AND(EX$6&gt;=$F61,EX$6&lt;=$H61)*((EX$6-$F61+1)/($J61*($J61+1)/2)*$D61))+($K61="custom")*CustCF!ER61</f>
        <v/>
      </c>
      <c r="EY61" s="87">
        <f>($K61="Bell Curve")*(_xlfn.NORM.DIST(AND(EY$6&gt;=$F61,EY$6&lt;=$H61)*(EY$6-$F61+1),$J61/2,$M61,TRUE)-_xlfn.NORM.DIST(AND(EY$6&gt;=$F61,EY$6&lt;=$H61)*(EX$6-$F61+1),$J61/2,$M61,TRUE))/(1-2*_xlfn.NORM.DIST(0,$J61/2,$M61,TRUE))*$D61+($K61="Steady Growth")*(AND(EY$6&gt;=$F61,EY$6&lt;=$H61)*((EY$6-$F61+1)/($J61*($J61+1)/2)*$D61))+($K61="custom")*CustCF!ES61</f>
        <v/>
      </c>
      <c r="EZ61" s="87">
        <f>($K61="Bell Curve")*(_xlfn.NORM.DIST(AND(EZ$6&gt;=$F61,EZ$6&lt;=$H61)*(EZ$6-$F61+1),$J61/2,$M61,TRUE)-_xlfn.NORM.DIST(AND(EZ$6&gt;=$F61,EZ$6&lt;=$H61)*(EY$6-$F61+1),$J61/2,$M61,TRUE))/(1-2*_xlfn.NORM.DIST(0,$J61/2,$M61,TRUE))*$D61+($K61="Steady Growth")*(AND(EZ$6&gt;=$F61,EZ$6&lt;=$H61)*((EZ$6-$F61+1)/($J61*($J61+1)/2)*$D61))+($K61="custom")*CustCF!ET61</f>
        <v/>
      </c>
      <c r="FA61" s="87">
        <f>($K61="Bell Curve")*(_xlfn.NORM.DIST(AND(FA$6&gt;=$F61,FA$6&lt;=$H61)*(FA$6-$F61+1),$J61/2,$M61,TRUE)-_xlfn.NORM.DIST(AND(FA$6&gt;=$F61,FA$6&lt;=$H61)*(EZ$6-$F61+1),$J61/2,$M61,TRUE))/(1-2*_xlfn.NORM.DIST(0,$J61/2,$M61,TRUE))*$D61+($K61="Steady Growth")*(AND(FA$6&gt;=$F61,FA$6&lt;=$H61)*((FA$6-$F61+1)/($J61*($J61+1)/2)*$D61))+($K61="custom")*CustCF!EU61</f>
        <v/>
      </c>
      <c r="FB61" s="87">
        <f>($K61="Bell Curve")*(_xlfn.NORM.DIST(AND(FB$6&gt;=$F61,FB$6&lt;=$H61)*(FB$6-$F61+1),$J61/2,$M61,TRUE)-_xlfn.NORM.DIST(AND(FB$6&gt;=$F61,FB$6&lt;=$H61)*(FA$6-$F61+1),$J61/2,$M61,TRUE))/(1-2*_xlfn.NORM.DIST(0,$J61/2,$M61,TRUE))*$D61+($K61="Steady Growth")*(AND(FB$6&gt;=$F61,FB$6&lt;=$H61)*((FB$6-$F61+1)/($J61*($J61+1)/2)*$D61))+($K61="custom")*CustCF!EV61</f>
        <v/>
      </c>
      <c r="FC61" s="87">
        <f>($K61="Bell Curve")*(_xlfn.NORM.DIST(AND(FC$6&gt;=$F61,FC$6&lt;=$H61)*(FC$6-$F61+1),$J61/2,$M61,TRUE)-_xlfn.NORM.DIST(AND(FC$6&gt;=$F61,FC$6&lt;=$H61)*(FB$6-$F61+1),$J61/2,$M61,TRUE))/(1-2*_xlfn.NORM.DIST(0,$J61/2,$M61,TRUE))*$D61+($K61="Steady Growth")*(AND(FC$6&gt;=$F61,FC$6&lt;=$H61)*((FC$6-$F61+1)/($J61*($J61+1)/2)*$D61))+($K61="custom")*CustCF!EW61</f>
        <v/>
      </c>
      <c r="FD61" s="87">
        <f>($K61="Bell Curve")*(_xlfn.NORM.DIST(AND(FD$6&gt;=$F61,FD$6&lt;=$H61)*(FD$6-$F61+1),$J61/2,$M61,TRUE)-_xlfn.NORM.DIST(AND(FD$6&gt;=$F61,FD$6&lt;=$H61)*(FC$6-$F61+1),$J61/2,$M61,TRUE))/(1-2*_xlfn.NORM.DIST(0,$J61/2,$M61,TRUE))*$D61+($K61="Steady Growth")*(AND(FD$6&gt;=$F61,FD$6&lt;=$H61)*((FD$6-$F61+1)/($J61*($J61+1)/2)*$D61))+($K61="custom")*CustCF!EX61</f>
        <v/>
      </c>
      <c r="FE61" s="87">
        <f>($K61="Bell Curve")*(_xlfn.NORM.DIST(AND(FE$6&gt;=$F61,FE$6&lt;=$H61)*(FE$6-$F61+1),$J61/2,$M61,TRUE)-_xlfn.NORM.DIST(AND(FE$6&gt;=$F61,FE$6&lt;=$H61)*(FD$6-$F61+1),$J61/2,$M61,TRUE))/(1-2*_xlfn.NORM.DIST(0,$J61/2,$M61,TRUE))*$D61+($K61="Steady Growth")*(AND(FE$6&gt;=$F61,FE$6&lt;=$H61)*((FE$6-$F61+1)/($J61*($J61+1)/2)*$D61))+($K61="custom")*CustCF!EY61</f>
        <v/>
      </c>
      <c r="FF61" s="87">
        <f>($K61="Bell Curve")*(_xlfn.NORM.DIST(AND(FF$6&gt;=$F61,FF$6&lt;=$H61)*(FF$6-$F61+1),$J61/2,$M61,TRUE)-_xlfn.NORM.DIST(AND(FF$6&gt;=$F61,FF$6&lt;=$H61)*(FE$6-$F61+1),$J61/2,$M61,TRUE))/(1-2*_xlfn.NORM.DIST(0,$J61/2,$M61,TRUE))*$D61+($K61="Steady Growth")*(AND(FF$6&gt;=$F61,FF$6&lt;=$H61)*((FF$6-$F61+1)/($J61*($J61+1)/2)*$D61))+($K61="custom")*CustCF!EZ61</f>
        <v/>
      </c>
      <c r="FG61" s="87">
        <f>($K61="Bell Curve")*(_xlfn.NORM.DIST(AND(FG$6&gt;=$F61,FG$6&lt;=$H61)*(FG$6-$F61+1),$J61/2,$M61,TRUE)-_xlfn.NORM.DIST(AND(FG$6&gt;=$F61,FG$6&lt;=$H61)*(FF$6-$F61+1),$J61/2,$M61,TRUE))/(1-2*_xlfn.NORM.DIST(0,$J61/2,$M61,TRUE))*$D61+($K61="Steady Growth")*(AND(FG$6&gt;=$F61,FG$6&lt;=$H61)*((FG$6-$F61+1)/($J61*($J61+1)/2)*$D61))+($K61="custom")*CustCF!FA61</f>
        <v/>
      </c>
      <c r="FH61" s="87">
        <f>($K61="Bell Curve")*(_xlfn.NORM.DIST(AND(FH$6&gt;=$F61,FH$6&lt;=$H61)*(FH$6-$F61+1),$J61/2,$M61,TRUE)-_xlfn.NORM.DIST(AND(FH$6&gt;=$F61,FH$6&lt;=$H61)*(FG$6-$F61+1),$J61/2,$M61,TRUE))/(1-2*_xlfn.NORM.DIST(0,$J61/2,$M61,TRUE))*$D61+($K61="Steady Growth")*(AND(FH$6&gt;=$F61,FH$6&lt;=$H61)*((FH$6-$F61+1)/($J61*($J61+1)/2)*$D61))+($K61="custom")*CustCF!FB61</f>
        <v/>
      </c>
      <c r="FI61" s="87">
        <f>($K61="Bell Curve")*(_xlfn.NORM.DIST(AND(FI$6&gt;=$F61,FI$6&lt;=$H61)*(FI$6-$F61+1),$J61/2,$M61,TRUE)-_xlfn.NORM.DIST(AND(FI$6&gt;=$F61,FI$6&lt;=$H61)*(FH$6-$F61+1),$J61/2,$M61,TRUE))/(1-2*_xlfn.NORM.DIST(0,$J61/2,$M61,TRUE))*$D61+($K61="Steady Growth")*(AND(FI$6&gt;=$F61,FI$6&lt;=$H61)*((FI$6-$F61+1)/($J61*($J61+1)/2)*$D61))+($K61="custom")*CustCF!FC61</f>
        <v/>
      </c>
      <c r="FJ61" s="87">
        <f>($K61="Bell Curve")*(_xlfn.NORM.DIST(AND(FJ$6&gt;=$F61,FJ$6&lt;=$H61)*(FJ$6-$F61+1),$J61/2,$M61,TRUE)-_xlfn.NORM.DIST(AND(FJ$6&gt;=$F61,FJ$6&lt;=$H61)*(FI$6-$F61+1),$J61/2,$M61,TRUE))/(1-2*_xlfn.NORM.DIST(0,$J61/2,$M61,TRUE))*$D61+($K61="Steady Growth")*(AND(FJ$6&gt;=$F61,FJ$6&lt;=$H61)*((FJ$6-$F61+1)/($J61*($J61+1)/2)*$D61))+($K61="custom")*CustCF!FD61</f>
        <v/>
      </c>
      <c r="FK61" s="87">
        <f>($K61="Bell Curve")*(_xlfn.NORM.DIST(AND(FK$6&gt;=$F61,FK$6&lt;=$H61)*(FK$6-$F61+1),$J61/2,$M61,TRUE)-_xlfn.NORM.DIST(AND(FK$6&gt;=$F61,FK$6&lt;=$H61)*(FJ$6-$F61+1),$J61/2,$M61,TRUE))/(1-2*_xlfn.NORM.DIST(0,$J61/2,$M61,TRUE))*$D61+($K61="Steady Growth")*(AND(FK$6&gt;=$F61,FK$6&lt;=$H61)*((FK$6-$F61+1)/($J61*($J61+1)/2)*$D61))+($K61="custom")*CustCF!FE61</f>
        <v/>
      </c>
      <c r="FL61" s="87">
        <f>($K61="Bell Curve")*(_xlfn.NORM.DIST(AND(FL$6&gt;=$F61,FL$6&lt;=$H61)*(FL$6-$F61+1),$J61/2,$M61,TRUE)-_xlfn.NORM.DIST(AND(FL$6&gt;=$F61,FL$6&lt;=$H61)*(FK$6-$F61+1),$J61/2,$M61,TRUE))/(1-2*_xlfn.NORM.DIST(0,$J61/2,$M61,TRUE))*$D61+($K61="Steady Growth")*(AND(FL$6&gt;=$F61,FL$6&lt;=$H61)*((FL$6-$F61+1)/($J61*($J61+1)/2)*$D61))+($K61="custom")*CustCF!FF61</f>
        <v/>
      </c>
      <c r="FM61" s="87">
        <f>($K61="Bell Curve")*(_xlfn.NORM.DIST(AND(FM$6&gt;=$F61,FM$6&lt;=$H61)*(FM$6-$F61+1),$J61/2,$M61,TRUE)-_xlfn.NORM.DIST(AND(FM$6&gt;=$F61,FM$6&lt;=$H61)*(FL$6-$F61+1),$J61/2,$M61,TRUE))/(1-2*_xlfn.NORM.DIST(0,$J61/2,$M61,TRUE))*$D61+($K61="Steady Growth")*(AND(FM$6&gt;=$F61,FM$6&lt;=$H61)*((FM$6-$F61+1)/($J61*($J61+1)/2)*$D61))+($K61="custom")*CustCF!FG61</f>
        <v/>
      </c>
      <c r="FN61" s="87">
        <f>($K61="Bell Curve")*(_xlfn.NORM.DIST(AND(FN$6&gt;=$F61,FN$6&lt;=$H61)*(FN$6-$F61+1),$J61/2,$M61,TRUE)-_xlfn.NORM.DIST(AND(FN$6&gt;=$F61,FN$6&lt;=$H61)*(FM$6-$F61+1),$J61/2,$M61,TRUE))/(1-2*_xlfn.NORM.DIST(0,$J61/2,$M61,TRUE))*$D61+($K61="Steady Growth")*(AND(FN$6&gt;=$F61,FN$6&lt;=$H61)*((FN$6-$F61+1)/($J61*($J61+1)/2)*$D61))+($K61="custom")*CustCF!FH61</f>
        <v/>
      </c>
      <c r="FO61" s="87">
        <f>($K61="Bell Curve")*(_xlfn.NORM.DIST(AND(FO$6&gt;=$F61,FO$6&lt;=$H61)*(FO$6-$F61+1),$J61/2,$M61,TRUE)-_xlfn.NORM.DIST(AND(FO$6&gt;=$F61,FO$6&lt;=$H61)*(FN$6-$F61+1),$J61/2,$M61,TRUE))/(1-2*_xlfn.NORM.DIST(0,$J61/2,$M61,TRUE))*$D61+($K61="Steady Growth")*(AND(FO$6&gt;=$F61,FO$6&lt;=$H61)*((FO$6-$F61+1)/($J61*($J61+1)/2)*$D61))+($K61="custom")*CustCF!FI61</f>
        <v/>
      </c>
      <c r="FP61" s="87">
        <f>($K61="Bell Curve")*(_xlfn.NORM.DIST(AND(FP$6&gt;=$F61,FP$6&lt;=$H61)*(FP$6-$F61+1),$J61/2,$M61,TRUE)-_xlfn.NORM.DIST(AND(FP$6&gt;=$F61,FP$6&lt;=$H61)*(FO$6-$F61+1),$J61/2,$M61,TRUE))/(1-2*_xlfn.NORM.DIST(0,$J61/2,$M61,TRUE))*$D61+($K61="Steady Growth")*(AND(FP$6&gt;=$F61,FP$6&lt;=$H61)*((FP$6-$F61+1)/($J61*($J61+1)/2)*$D61))+($K61="custom")*CustCF!FJ61</f>
        <v/>
      </c>
      <c r="FQ61" s="87">
        <f>($K61="Bell Curve")*(_xlfn.NORM.DIST(AND(FQ$6&gt;=$F61,FQ$6&lt;=$H61)*(FQ$6-$F61+1),$J61/2,$M61,TRUE)-_xlfn.NORM.DIST(AND(FQ$6&gt;=$F61,FQ$6&lt;=$H61)*(FP$6-$F61+1),$J61/2,$M61,TRUE))/(1-2*_xlfn.NORM.DIST(0,$J61/2,$M61,TRUE))*$D61+($K61="Steady Growth")*(AND(FQ$6&gt;=$F61,FQ$6&lt;=$H61)*((FQ$6-$F61+1)/($J61*($J61+1)/2)*$D61))+($K61="custom")*CustCF!FK61</f>
        <v/>
      </c>
      <c r="FR61" s="87">
        <f>($K61="Bell Curve")*(_xlfn.NORM.DIST(AND(FR$6&gt;=$F61,FR$6&lt;=$H61)*(FR$6-$F61+1),$J61/2,$M61,TRUE)-_xlfn.NORM.DIST(AND(FR$6&gt;=$F61,FR$6&lt;=$H61)*(FQ$6-$F61+1),$J61/2,$M61,TRUE))/(1-2*_xlfn.NORM.DIST(0,$J61/2,$M61,TRUE))*$D61+($K61="Steady Growth")*(AND(FR$6&gt;=$F61,FR$6&lt;=$H61)*((FR$6-$F61+1)/($J61*($J61+1)/2)*$D61))+($K61="custom")*CustCF!FL61</f>
        <v/>
      </c>
      <c r="FS61" s="87">
        <f>($K61="Bell Curve")*(_xlfn.NORM.DIST(AND(FS$6&gt;=$F61,FS$6&lt;=$H61)*(FS$6-$F61+1),$J61/2,$M61,TRUE)-_xlfn.NORM.DIST(AND(FS$6&gt;=$F61,FS$6&lt;=$H61)*(FR$6-$F61+1),$J61/2,$M61,TRUE))/(1-2*_xlfn.NORM.DIST(0,$J61/2,$M61,TRUE))*$D61+($K61="Steady Growth")*(AND(FS$6&gt;=$F61,FS$6&lt;=$H61)*((FS$6-$F61+1)/($J61*($J61+1)/2)*$D61))+($K61="custom")*CustCF!FM61</f>
        <v/>
      </c>
      <c r="FT61" s="87">
        <f>($K61="Bell Curve")*(_xlfn.NORM.DIST(AND(FT$6&gt;=$F61,FT$6&lt;=$H61)*(FT$6-$F61+1),$J61/2,$M61,TRUE)-_xlfn.NORM.DIST(AND(FT$6&gt;=$F61,FT$6&lt;=$H61)*(FS$6-$F61+1),$J61/2,$M61,TRUE))/(1-2*_xlfn.NORM.DIST(0,$J61/2,$M61,TRUE))*$D61+($K61="Steady Growth")*(AND(FT$6&gt;=$F61,FT$6&lt;=$H61)*((FT$6-$F61+1)/($J61*($J61+1)/2)*$D61))+($K61="custom")*CustCF!FN61</f>
        <v/>
      </c>
      <c r="FU61" s="87">
        <f>($K61="Bell Curve")*(_xlfn.NORM.DIST(AND(FU$6&gt;=$F61,FU$6&lt;=$H61)*(FU$6-$F61+1),$J61/2,$M61,TRUE)-_xlfn.NORM.DIST(AND(FU$6&gt;=$F61,FU$6&lt;=$H61)*(FT$6-$F61+1),$J61/2,$M61,TRUE))/(1-2*_xlfn.NORM.DIST(0,$J61/2,$M61,TRUE))*$D61+($K61="Steady Growth")*(AND(FU$6&gt;=$F61,FU$6&lt;=$H61)*((FU$6-$F61+1)/($J61*($J61+1)/2)*$D61))+($K61="custom")*CustCF!FO61</f>
        <v/>
      </c>
      <c r="FV61" s="87">
        <f>($K61="Bell Curve")*(_xlfn.NORM.DIST(AND(FV$6&gt;=$F61,FV$6&lt;=$H61)*(FV$6-$F61+1),$J61/2,$M61,TRUE)-_xlfn.NORM.DIST(AND(FV$6&gt;=$F61,FV$6&lt;=$H61)*(FU$6-$F61+1),$J61/2,$M61,TRUE))/(1-2*_xlfn.NORM.DIST(0,$J61/2,$M61,TRUE))*$D61+($K61="Steady Growth")*(AND(FV$6&gt;=$F61,FV$6&lt;=$H61)*((FV$6-$F61+1)/($J61*($J61+1)/2)*$D61))+($K61="custom")*CustCF!FP61</f>
        <v/>
      </c>
      <c r="FW61" s="87">
        <f>($K61="Bell Curve")*(_xlfn.NORM.DIST(AND(FW$6&gt;=$F61,FW$6&lt;=$H61)*(FW$6-$F61+1),$J61/2,$M61,TRUE)-_xlfn.NORM.DIST(AND(FW$6&gt;=$F61,FW$6&lt;=$H61)*(FV$6-$F61+1),$J61/2,$M61,TRUE))/(1-2*_xlfn.NORM.DIST(0,$J61/2,$M61,TRUE))*$D61+($K61="Steady Growth")*(AND(FW$6&gt;=$F61,FW$6&lt;=$H61)*((FW$6-$F61+1)/($J61*($J61+1)/2)*$D61))+($K61="custom")*CustCF!FQ61</f>
        <v/>
      </c>
      <c r="FX61" s="87">
        <f>($K61="Bell Curve")*(_xlfn.NORM.DIST(AND(FX$6&gt;=$F61,FX$6&lt;=$H61)*(FX$6-$F61+1),$J61/2,$M61,TRUE)-_xlfn.NORM.DIST(AND(FX$6&gt;=$F61,FX$6&lt;=$H61)*(FW$6-$F61+1),$J61/2,$M61,TRUE))/(1-2*_xlfn.NORM.DIST(0,$J61/2,$M61,TRUE))*$D61+($K61="Steady Growth")*(AND(FX$6&gt;=$F61,FX$6&lt;=$H61)*((FX$6-$F61+1)/($J61*($J61+1)/2)*$D61))+($K61="custom")*CustCF!FR61</f>
        <v/>
      </c>
      <c r="FY61" s="87">
        <f>($K61="Bell Curve")*(_xlfn.NORM.DIST(AND(FY$6&gt;=$F61,FY$6&lt;=$H61)*(FY$6-$F61+1),$J61/2,$M61,TRUE)-_xlfn.NORM.DIST(AND(FY$6&gt;=$F61,FY$6&lt;=$H61)*(FX$6-$F61+1),$J61/2,$M61,TRUE))/(1-2*_xlfn.NORM.DIST(0,$J61/2,$M61,TRUE))*$D61+($K61="Steady Growth")*(AND(FY$6&gt;=$F61,FY$6&lt;=$H61)*((FY$6-$F61+1)/($J61*($J61+1)/2)*$D61))+($K61="custom")*CustCF!FS61</f>
        <v/>
      </c>
      <c r="FZ61" s="87">
        <f>($K61="Bell Curve")*(_xlfn.NORM.DIST(AND(FZ$6&gt;=$F61,FZ$6&lt;=$H61)*(FZ$6-$F61+1),$J61/2,$M61,TRUE)-_xlfn.NORM.DIST(AND(FZ$6&gt;=$F61,FZ$6&lt;=$H61)*(FY$6-$F61+1),$J61/2,$M61,TRUE))/(1-2*_xlfn.NORM.DIST(0,$J61/2,$M61,TRUE))*$D61+($K61="Steady Growth")*(AND(FZ$6&gt;=$F61,FZ$6&lt;=$H61)*((FZ$6-$F61+1)/($J61*($J61+1)/2)*$D61))+($K61="custom")*CustCF!FT61</f>
        <v/>
      </c>
      <c r="GA61" s="87">
        <f>($K61="Bell Curve")*(_xlfn.NORM.DIST(AND(GA$6&gt;=$F61,GA$6&lt;=$H61)*(GA$6-$F61+1),$J61/2,$M61,TRUE)-_xlfn.NORM.DIST(AND(GA$6&gt;=$F61,GA$6&lt;=$H61)*(FZ$6-$F61+1),$J61/2,$M61,TRUE))/(1-2*_xlfn.NORM.DIST(0,$J61/2,$M61,TRUE))*$D61+($K61="Steady Growth")*(AND(GA$6&gt;=$F61,GA$6&lt;=$H61)*((GA$6-$F61+1)/($J61*($J61+1)/2)*$D61))+($K61="custom")*CustCF!FU61</f>
        <v/>
      </c>
      <c r="GB61" s="87">
        <f>($K61="Bell Curve")*(_xlfn.NORM.DIST(AND(GB$6&gt;=$F61,GB$6&lt;=$H61)*(GB$6-$F61+1),$J61/2,$M61,TRUE)-_xlfn.NORM.DIST(AND(GB$6&gt;=$F61,GB$6&lt;=$H61)*(GA$6-$F61+1),$J61/2,$M61,TRUE))/(1-2*_xlfn.NORM.DIST(0,$J61/2,$M61,TRUE))*$D61+($K61="Steady Growth")*(AND(GB$6&gt;=$F61,GB$6&lt;=$H61)*((GB$6-$F61+1)/($J61*($J61+1)/2)*$D61))+($K61="custom")*CustCF!FV61</f>
        <v/>
      </c>
      <c r="GC61" s="87">
        <f>($K61="Bell Curve")*(_xlfn.NORM.DIST(AND(GC$6&gt;=$F61,GC$6&lt;=$H61)*(GC$6-$F61+1),$J61/2,$M61,TRUE)-_xlfn.NORM.DIST(AND(GC$6&gt;=$F61,GC$6&lt;=$H61)*(GB$6-$F61+1),$J61/2,$M61,TRUE))/(1-2*_xlfn.NORM.DIST(0,$J61/2,$M61,TRUE))*$D61+($K61="Steady Growth")*(AND(GC$6&gt;=$F61,GC$6&lt;=$H61)*((GC$6-$F61+1)/($J61*($J61+1)/2)*$D61))+($K61="custom")*CustCF!FW61</f>
        <v/>
      </c>
      <c r="GD61" s="87">
        <f>($K61="Bell Curve")*(_xlfn.NORM.DIST(AND(GD$6&gt;=$F61,GD$6&lt;=$H61)*(GD$6-$F61+1),$J61/2,$M61,TRUE)-_xlfn.NORM.DIST(AND(GD$6&gt;=$F61,GD$6&lt;=$H61)*(GC$6-$F61+1),$J61/2,$M61,TRUE))/(1-2*_xlfn.NORM.DIST(0,$J61/2,$M61,TRUE))*$D61+($K61="Steady Growth")*(AND(GD$6&gt;=$F61,GD$6&lt;=$H61)*((GD$6-$F61+1)/($J61*($J61+1)/2)*$D61))+($K61="custom")*CustCF!FX61</f>
        <v/>
      </c>
      <c r="GE61" s="87">
        <f>($K61="Bell Curve")*(_xlfn.NORM.DIST(AND(GE$6&gt;=$F61,GE$6&lt;=$H61)*(GE$6-$F61+1),$J61/2,$M61,TRUE)-_xlfn.NORM.DIST(AND(GE$6&gt;=$F61,GE$6&lt;=$H61)*(GD$6-$F61+1),$J61/2,$M61,TRUE))/(1-2*_xlfn.NORM.DIST(0,$J61/2,$M61,TRUE))*$D61+($K61="Steady Growth")*(AND(GE$6&gt;=$F61,GE$6&lt;=$H61)*((GE$6-$F61+1)/($J61*($J61+1)/2)*$D61))+($K61="custom")*CustCF!FY61</f>
        <v/>
      </c>
      <c r="GF61" s="87">
        <f>($K61="Bell Curve")*(_xlfn.NORM.DIST(AND(GF$6&gt;=$F61,GF$6&lt;=$H61)*(GF$6-$F61+1),$J61/2,$M61,TRUE)-_xlfn.NORM.DIST(AND(GF$6&gt;=$F61,GF$6&lt;=$H61)*(GE$6-$F61+1),$J61/2,$M61,TRUE))/(1-2*_xlfn.NORM.DIST(0,$J61/2,$M61,TRUE))*$D61+($K61="Steady Growth")*(AND(GF$6&gt;=$F61,GF$6&lt;=$H61)*((GF$6-$F61+1)/($J61*($J61+1)/2)*$D61))+($K61="custom")*CustCF!FZ61</f>
        <v/>
      </c>
      <c r="GG61" s="87">
        <f>($K61="Bell Curve")*(_xlfn.NORM.DIST(AND(GG$6&gt;=$F61,GG$6&lt;=$H61)*(GG$6-$F61+1),$J61/2,$M61,TRUE)-_xlfn.NORM.DIST(AND(GG$6&gt;=$F61,GG$6&lt;=$H61)*(GF$6-$F61+1),$J61/2,$M61,TRUE))/(1-2*_xlfn.NORM.DIST(0,$J61/2,$M61,TRUE))*$D61+($K61="Steady Growth")*(AND(GG$6&gt;=$F61,GG$6&lt;=$H61)*((GG$6-$F61+1)/($J61*($J61+1)/2)*$D61))+($K61="custom")*CustCF!GA61</f>
        <v/>
      </c>
      <c r="GH61" s="87">
        <f>($K61="Bell Curve")*(_xlfn.NORM.DIST(AND(GH$6&gt;=$F61,GH$6&lt;=$H61)*(GH$6-$F61+1),$J61/2,$M61,TRUE)-_xlfn.NORM.DIST(AND(GH$6&gt;=$F61,GH$6&lt;=$H61)*(GG$6-$F61+1),$J61/2,$M61,TRUE))/(1-2*_xlfn.NORM.DIST(0,$J61/2,$M61,TRUE))*$D61+($K61="Steady Growth")*(AND(GH$6&gt;=$F61,GH$6&lt;=$H61)*((GH$6-$F61+1)/($J61*($J61+1)/2)*$D61))+($K61="custom")*CustCF!GB61</f>
        <v/>
      </c>
      <c r="GI61" s="87">
        <f>($K61="Bell Curve")*(_xlfn.NORM.DIST(AND(GI$6&gt;=$F61,GI$6&lt;=$H61)*(GI$6-$F61+1),$J61/2,$M61,TRUE)-_xlfn.NORM.DIST(AND(GI$6&gt;=$F61,GI$6&lt;=$H61)*(GH$6-$F61+1),$J61/2,$M61,TRUE))/(1-2*_xlfn.NORM.DIST(0,$J61/2,$M61,TRUE))*$D61+($K61="Steady Growth")*(AND(GI$6&gt;=$F61,GI$6&lt;=$H61)*((GI$6-$F61+1)/($J61*($J61+1)/2)*$D61))+($K61="custom")*CustCF!GC61</f>
        <v/>
      </c>
      <c r="GJ61" s="87">
        <f>($K61="Bell Curve")*(_xlfn.NORM.DIST(AND(GJ$6&gt;=$F61,GJ$6&lt;=$H61)*(GJ$6-$F61+1),$J61/2,$M61,TRUE)-_xlfn.NORM.DIST(AND(GJ$6&gt;=$F61,GJ$6&lt;=$H61)*(GI$6-$F61+1),$J61/2,$M61,TRUE))/(1-2*_xlfn.NORM.DIST(0,$J61/2,$M61,TRUE))*$D61+($K61="Steady Growth")*(AND(GJ$6&gt;=$F61,GJ$6&lt;=$H61)*((GJ$6-$F61+1)/($J61*($J61+1)/2)*$D61))+($K61="custom")*CustCF!GD61</f>
        <v/>
      </c>
      <c r="GK61" s="87">
        <f>($K61="Bell Curve")*(_xlfn.NORM.DIST(AND(GK$6&gt;=$F61,GK$6&lt;=$H61)*(GK$6-$F61+1),$J61/2,$M61,TRUE)-_xlfn.NORM.DIST(AND(GK$6&gt;=$F61,GK$6&lt;=$H61)*(GJ$6-$F61+1),$J61/2,$M61,TRUE))/(1-2*_xlfn.NORM.DIST(0,$J61/2,$M61,TRUE))*$D61+($K61="Steady Growth")*(AND(GK$6&gt;=$F61,GK$6&lt;=$H61)*((GK$6-$F61+1)/($J61*($J61+1)/2)*$D61))+($K61="custom")*CustCF!GE61</f>
        <v/>
      </c>
      <c r="GL61" s="87">
        <f>($K61="Bell Curve")*(_xlfn.NORM.DIST(AND(GL$6&gt;=$F61,GL$6&lt;=$H61)*(GL$6-$F61+1),$J61/2,$M61,TRUE)-_xlfn.NORM.DIST(AND(GL$6&gt;=$F61,GL$6&lt;=$H61)*(GK$6-$F61+1),$J61/2,$M61,TRUE))/(1-2*_xlfn.NORM.DIST(0,$J61/2,$M61,TRUE))*$D61+($K61="Steady Growth")*(AND(GL$6&gt;=$F61,GL$6&lt;=$H61)*((GL$6-$F61+1)/($J61*($J61+1)/2)*$D61))+($K61="custom")*CustCF!GF61</f>
        <v/>
      </c>
      <c r="GM61" s="87">
        <f>($K61="Bell Curve")*(_xlfn.NORM.DIST(AND(GM$6&gt;=$F61,GM$6&lt;=$H61)*(GM$6-$F61+1),$J61/2,$M61,TRUE)-_xlfn.NORM.DIST(AND(GM$6&gt;=$F61,GM$6&lt;=$H61)*(GL$6-$F61+1),$J61/2,$M61,TRUE))/(1-2*_xlfn.NORM.DIST(0,$J61/2,$M61,TRUE))*$D61+($K61="Steady Growth")*(AND(GM$6&gt;=$F61,GM$6&lt;=$H61)*((GM$6-$F61+1)/($J61*($J61+1)/2)*$D61))+($K61="custom")*CustCF!GG61</f>
        <v/>
      </c>
      <c r="GN61" s="257">
        <f>($K61="Bell Curve")*(_xlfn.NORM.DIST(AND(GN$6&gt;=$F61,GN$6&lt;=$H61)*(GN$6-$F61+1),$J61/2,$M61,TRUE)-_xlfn.NORM.DIST(AND(GN$6&gt;=$F61,GN$6&lt;=$H61)*(GM$6-$F61+1),$J61/2,$M61,TRUE))/(1-2*_xlfn.NORM.DIST(0,$J61/2,$M61,TRUE))*$D61+($K61="Steady Growth")*(AND(GN$6&gt;=$F61,GN$6&lt;=$H61)*((GN$6-$F61+1)/($J61*($J61+1)/2)*$D61))+($K61="custom")*CustCF!GH61</f>
        <v/>
      </c>
      <c r="GO61" s="1" t="n"/>
      <c r="GP61" s="63" t="n"/>
    </row>
    <row r="62" hidden="1" outlineLevel="1">
      <c r="A62" s="1" t="n"/>
      <c r="B62" s="1" t="n"/>
      <c r="C62" s="251">
        <f>Budget!T33</f>
        <v/>
      </c>
      <c r="D62" s="14">
        <f>Budget!U33</f>
        <v/>
      </c>
      <c r="E62" s="14">
        <f>IF(D62&lt;&gt;0,F62,"")</f>
        <v/>
      </c>
      <c r="F62" s="252" t="n">
        <v>0</v>
      </c>
      <c r="G62" s="921">
        <f>IF(L62="custom",CustCF!F62,INDEX($P$8:$GN$8,MATCH(F62,$P$6:$GN$6,0)))</f>
        <v/>
      </c>
      <c r="H62" s="252" t="n">
        <v>0</v>
      </c>
      <c r="I62" s="921">
        <f>IF(L62="custom",CustCF!G62,INDEX($P$8:$GN$8,MATCH(H62,$P$6:$GN$6,0)))</f>
        <v/>
      </c>
      <c r="J62" s="249">
        <f>H62-F62+1</f>
        <v/>
      </c>
      <c r="K62" s="254" t="inlineStr">
        <is>
          <t>Bell Curve</t>
        </is>
      </c>
      <c r="L62" s="255" t="inlineStr">
        <is>
          <t>Flat (9)</t>
        </is>
      </c>
      <c r="M62" s="256">
        <f>INDEX($D$261:$D$266,MATCH(L62,$C$261:$C$266,0))</f>
        <v/>
      </c>
      <c r="N62" s="13">
        <f>SUM(P62:GN62)</f>
        <v/>
      </c>
      <c r="O62" s="14" t="n"/>
      <c r="P62" s="87">
        <f>($K62="Bell Curve")*(_xlfn.NORM.DIST(AND(P$6&gt;=$F62,P$6&lt;=$H62)*(P$6-$F62+1),$J62/2,$M62,TRUE)-_xlfn.NORM.DIST(AND(P$6&gt;=$F62,P$6&lt;=$H62)*(O$6-$F62+1),$J62/2,$M62,TRUE))/(1-2*_xlfn.NORM.DIST(0,$J62/2,$M62,TRUE))*$D62+($K62="Steady Growth")*(AND(P$6&gt;=$F62,P$6&lt;=$H62)*((P$6-$F62+1)/($J62*($J62+1)/2)*$D62))+($K62="custom")*CustCF!J62</f>
        <v/>
      </c>
      <c r="Q62" s="87">
        <f>($K62="Bell Curve")*(_xlfn.NORM.DIST(AND(Q$6&gt;=$F62,Q$6&lt;=$H62)*(Q$6-$F62+1),$J62/2,$M62,TRUE)-_xlfn.NORM.DIST(AND(Q$6&gt;=$F62,Q$6&lt;=$H62)*(P$6-$F62+1),$J62/2,$M62,TRUE))/(1-2*_xlfn.NORM.DIST(0,$J62/2,$M62,TRUE))*$D62+($K62="Steady Growth")*(AND(Q$6&gt;=$F62,Q$6&lt;=$H62)*((Q$6-$F62+1)/($J62*($J62+1)/2)*$D62))+($K62="custom")*CustCF!K62</f>
        <v/>
      </c>
      <c r="R62" s="87">
        <f>($K62="Bell Curve")*(_xlfn.NORM.DIST(AND(R$6&gt;=$F62,R$6&lt;=$H62)*(R$6-$F62+1),$J62/2,$M62,TRUE)-_xlfn.NORM.DIST(AND(R$6&gt;=$F62,R$6&lt;=$H62)*(Q$6-$F62+1),$J62/2,$M62,TRUE))/(1-2*_xlfn.NORM.DIST(0,$J62/2,$M62,TRUE))*$D62+($K62="Steady Growth")*(AND(R$6&gt;=$F62,R$6&lt;=$H62)*((R$6-$F62+1)/($J62*($J62+1)/2)*$D62))+($K62="custom")*CustCF!L62</f>
        <v/>
      </c>
      <c r="S62" s="87">
        <f>($K62="Bell Curve")*(_xlfn.NORM.DIST(AND(S$6&gt;=$F62,S$6&lt;=$H62)*(S$6-$F62+1),$J62/2,$M62,TRUE)-_xlfn.NORM.DIST(AND(S$6&gt;=$F62,S$6&lt;=$H62)*(R$6-$F62+1),$J62/2,$M62,TRUE))/(1-2*_xlfn.NORM.DIST(0,$J62/2,$M62,TRUE))*$D62+($K62="Steady Growth")*(AND(S$6&gt;=$F62,S$6&lt;=$H62)*((S$6-$F62+1)/($J62*($J62+1)/2)*$D62))+($K62="custom")*CustCF!M62</f>
        <v/>
      </c>
      <c r="T62" s="87">
        <f>($K62="Bell Curve")*(_xlfn.NORM.DIST(AND(T$6&gt;=$F62,T$6&lt;=$H62)*(T$6-$F62+1),$J62/2,$M62,TRUE)-_xlfn.NORM.DIST(AND(T$6&gt;=$F62,T$6&lt;=$H62)*(S$6-$F62+1),$J62/2,$M62,TRUE))/(1-2*_xlfn.NORM.DIST(0,$J62/2,$M62,TRUE))*$D62+($K62="Steady Growth")*(AND(T$6&gt;=$F62,T$6&lt;=$H62)*((T$6-$F62+1)/($J62*($J62+1)/2)*$D62))+($K62="custom")*CustCF!N62</f>
        <v/>
      </c>
      <c r="U62" s="87">
        <f>($K62="Bell Curve")*(_xlfn.NORM.DIST(AND(U$6&gt;=$F62,U$6&lt;=$H62)*(U$6-$F62+1),$J62/2,$M62,TRUE)-_xlfn.NORM.DIST(AND(U$6&gt;=$F62,U$6&lt;=$H62)*(T$6-$F62+1),$J62/2,$M62,TRUE))/(1-2*_xlfn.NORM.DIST(0,$J62/2,$M62,TRUE))*$D62+($K62="Steady Growth")*(AND(U$6&gt;=$F62,U$6&lt;=$H62)*((U$6-$F62+1)/($J62*($J62+1)/2)*$D62))+($K62="custom")*CustCF!O62</f>
        <v/>
      </c>
      <c r="V62" s="87">
        <f>($K62="Bell Curve")*(_xlfn.NORM.DIST(AND(V$6&gt;=$F62,V$6&lt;=$H62)*(V$6-$F62+1),$J62/2,$M62,TRUE)-_xlfn.NORM.DIST(AND(V$6&gt;=$F62,V$6&lt;=$H62)*(U$6-$F62+1),$J62/2,$M62,TRUE))/(1-2*_xlfn.NORM.DIST(0,$J62/2,$M62,TRUE))*$D62+($K62="Steady Growth")*(AND(V$6&gt;=$F62,V$6&lt;=$H62)*((V$6-$F62+1)/($J62*($J62+1)/2)*$D62))+($K62="custom")*CustCF!P62</f>
        <v/>
      </c>
      <c r="W62" s="87">
        <f>($K62="Bell Curve")*(_xlfn.NORM.DIST(AND(W$6&gt;=$F62,W$6&lt;=$H62)*(W$6-$F62+1),$J62/2,$M62,TRUE)-_xlfn.NORM.DIST(AND(W$6&gt;=$F62,W$6&lt;=$H62)*(V$6-$F62+1),$J62/2,$M62,TRUE))/(1-2*_xlfn.NORM.DIST(0,$J62/2,$M62,TRUE))*$D62+($K62="Steady Growth")*(AND(W$6&gt;=$F62,W$6&lt;=$H62)*((W$6-$F62+1)/($J62*($J62+1)/2)*$D62))+($K62="custom")*CustCF!Q62</f>
        <v/>
      </c>
      <c r="X62" s="87">
        <f>($K62="Bell Curve")*(_xlfn.NORM.DIST(AND(X$6&gt;=$F62,X$6&lt;=$H62)*(X$6-$F62+1),$J62/2,$M62,TRUE)-_xlfn.NORM.DIST(AND(X$6&gt;=$F62,X$6&lt;=$H62)*(W$6-$F62+1),$J62/2,$M62,TRUE))/(1-2*_xlfn.NORM.DIST(0,$J62/2,$M62,TRUE))*$D62+($K62="Steady Growth")*(AND(X$6&gt;=$F62,X$6&lt;=$H62)*((X$6-$F62+1)/($J62*($J62+1)/2)*$D62))+($K62="custom")*CustCF!R62</f>
        <v/>
      </c>
      <c r="Y62" s="87">
        <f>($K62="Bell Curve")*(_xlfn.NORM.DIST(AND(Y$6&gt;=$F62,Y$6&lt;=$H62)*(Y$6-$F62+1),$J62/2,$M62,TRUE)-_xlfn.NORM.DIST(AND(Y$6&gt;=$F62,Y$6&lt;=$H62)*(X$6-$F62+1),$J62/2,$M62,TRUE))/(1-2*_xlfn.NORM.DIST(0,$J62/2,$M62,TRUE))*$D62+($K62="Steady Growth")*(AND(Y$6&gt;=$F62,Y$6&lt;=$H62)*((Y$6-$F62+1)/($J62*($J62+1)/2)*$D62))+($K62="custom")*CustCF!S62</f>
        <v/>
      </c>
      <c r="Z62" s="87">
        <f>($K62="Bell Curve")*(_xlfn.NORM.DIST(AND(Z$6&gt;=$F62,Z$6&lt;=$H62)*(Z$6-$F62+1),$J62/2,$M62,TRUE)-_xlfn.NORM.DIST(AND(Z$6&gt;=$F62,Z$6&lt;=$H62)*(Y$6-$F62+1),$J62/2,$M62,TRUE))/(1-2*_xlfn.NORM.DIST(0,$J62/2,$M62,TRUE))*$D62+($K62="Steady Growth")*(AND(Z$6&gt;=$F62,Z$6&lt;=$H62)*((Z$6-$F62+1)/($J62*($J62+1)/2)*$D62))+($K62="custom")*CustCF!T62</f>
        <v/>
      </c>
      <c r="AA62" s="87">
        <f>($K62="Bell Curve")*(_xlfn.NORM.DIST(AND(AA$6&gt;=$F62,AA$6&lt;=$H62)*(AA$6-$F62+1),$J62/2,$M62,TRUE)-_xlfn.NORM.DIST(AND(AA$6&gt;=$F62,AA$6&lt;=$H62)*(Z$6-$F62+1),$J62/2,$M62,TRUE))/(1-2*_xlfn.NORM.DIST(0,$J62/2,$M62,TRUE))*$D62+($K62="Steady Growth")*(AND(AA$6&gt;=$F62,AA$6&lt;=$H62)*((AA$6-$F62+1)/($J62*($J62+1)/2)*$D62))+($K62="custom")*CustCF!U62</f>
        <v/>
      </c>
      <c r="AB62" s="87">
        <f>($K62="Bell Curve")*(_xlfn.NORM.DIST(AND(AB$6&gt;=$F62,AB$6&lt;=$H62)*(AB$6-$F62+1),$J62/2,$M62,TRUE)-_xlfn.NORM.DIST(AND(AB$6&gt;=$F62,AB$6&lt;=$H62)*(AA$6-$F62+1),$J62/2,$M62,TRUE))/(1-2*_xlfn.NORM.DIST(0,$J62/2,$M62,TRUE))*$D62+($K62="Steady Growth")*(AND(AB$6&gt;=$F62,AB$6&lt;=$H62)*((AB$6-$F62+1)/($J62*($J62+1)/2)*$D62))+($K62="custom")*CustCF!V62</f>
        <v/>
      </c>
      <c r="AC62" s="87">
        <f>($K62="Bell Curve")*(_xlfn.NORM.DIST(AND(AC$6&gt;=$F62,AC$6&lt;=$H62)*(AC$6-$F62+1),$J62/2,$M62,TRUE)-_xlfn.NORM.DIST(AND(AC$6&gt;=$F62,AC$6&lt;=$H62)*(AB$6-$F62+1),$J62/2,$M62,TRUE))/(1-2*_xlfn.NORM.DIST(0,$J62/2,$M62,TRUE))*$D62+($K62="Steady Growth")*(AND(AC$6&gt;=$F62,AC$6&lt;=$H62)*((AC$6-$F62+1)/($J62*($J62+1)/2)*$D62))+($K62="custom")*CustCF!W62</f>
        <v/>
      </c>
      <c r="AD62" s="87">
        <f>($K62="Bell Curve")*(_xlfn.NORM.DIST(AND(AD$6&gt;=$F62,AD$6&lt;=$H62)*(AD$6-$F62+1),$J62/2,$M62,TRUE)-_xlfn.NORM.DIST(AND(AD$6&gt;=$F62,AD$6&lt;=$H62)*(AC$6-$F62+1),$J62/2,$M62,TRUE))/(1-2*_xlfn.NORM.DIST(0,$J62/2,$M62,TRUE))*$D62+($K62="Steady Growth")*(AND(AD$6&gt;=$F62,AD$6&lt;=$H62)*((AD$6-$F62+1)/($J62*($J62+1)/2)*$D62))+($K62="custom")*CustCF!X62</f>
        <v/>
      </c>
      <c r="AE62" s="87">
        <f>($K62="Bell Curve")*(_xlfn.NORM.DIST(AND(AE$6&gt;=$F62,AE$6&lt;=$H62)*(AE$6-$F62+1),$J62/2,$M62,TRUE)-_xlfn.NORM.DIST(AND(AE$6&gt;=$F62,AE$6&lt;=$H62)*(AD$6-$F62+1),$J62/2,$M62,TRUE))/(1-2*_xlfn.NORM.DIST(0,$J62/2,$M62,TRUE))*$D62+($K62="Steady Growth")*(AND(AE$6&gt;=$F62,AE$6&lt;=$H62)*((AE$6-$F62+1)/($J62*($J62+1)/2)*$D62))+($K62="custom")*CustCF!Y62</f>
        <v/>
      </c>
      <c r="AF62" s="87">
        <f>($K62="Bell Curve")*(_xlfn.NORM.DIST(AND(AF$6&gt;=$F62,AF$6&lt;=$H62)*(AF$6-$F62+1),$J62/2,$M62,TRUE)-_xlfn.NORM.DIST(AND(AF$6&gt;=$F62,AF$6&lt;=$H62)*(AE$6-$F62+1),$J62/2,$M62,TRUE))/(1-2*_xlfn.NORM.DIST(0,$J62/2,$M62,TRUE))*$D62+($K62="Steady Growth")*(AND(AF$6&gt;=$F62,AF$6&lt;=$H62)*((AF$6-$F62+1)/($J62*($J62+1)/2)*$D62))+($K62="custom")*CustCF!Z62</f>
        <v/>
      </c>
      <c r="AG62" s="87">
        <f>($K62="Bell Curve")*(_xlfn.NORM.DIST(AND(AG$6&gt;=$F62,AG$6&lt;=$H62)*(AG$6-$F62+1),$J62/2,$M62,TRUE)-_xlfn.NORM.DIST(AND(AG$6&gt;=$F62,AG$6&lt;=$H62)*(AF$6-$F62+1),$J62/2,$M62,TRUE))/(1-2*_xlfn.NORM.DIST(0,$J62/2,$M62,TRUE))*$D62+($K62="Steady Growth")*(AND(AG$6&gt;=$F62,AG$6&lt;=$H62)*((AG$6-$F62+1)/($J62*($J62+1)/2)*$D62))+($K62="custom")*CustCF!AA62</f>
        <v/>
      </c>
      <c r="AH62" s="87">
        <f>($K62="Bell Curve")*(_xlfn.NORM.DIST(AND(AH$6&gt;=$F62,AH$6&lt;=$H62)*(AH$6-$F62+1),$J62/2,$M62,TRUE)-_xlfn.NORM.DIST(AND(AH$6&gt;=$F62,AH$6&lt;=$H62)*(AG$6-$F62+1),$J62/2,$M62,TRUE))/(1-2*_xlfn.NORM.DIST(0,$J62/2,$M62,TRUE))*$D62+($K62="Steady Growth")*(AND(AH$6&gt;=$F62,AH$6&lt;=$H62)*((AH$6-$F62+1)/($J62*($J62+1)/2)*$D62))+($K62="custom")*CustCF!AB62</f>
        <v/>
      </c>
      <c r="AI62" s="87">
        <f>($K62="Bell Curve")*(_xlfn.NORM.DIST(AND(AI$6&gt;=$F62,AI$6&lt;=$H62)*(AI$6-$F62+1),$J62/2,$M62,TRUE)-_xlfn.NORM.DIST(AND(AI$6&gt;=$F62,AI$6&lt;=$H62)*(AH$6-$F62+1),$J62/2,$M62,TRUE))/(1-2*_xlfn.NORM.DIST(0,$J62/2,$M62,TRUE))*$D62+($K62="Steady Growth")*(AND(AI$6&gt;=$F62,AI$6&lt;=$H62)*((AI$6-$F62+1)/($J62*($J62+1)/2)*$D62))+($K62="custom")*CustCF!AC62</f>
        <v/>
      </c>
      <c r="AJ62" s="87">
        <f>($K62="Bell Curve")*(_xlfn.NORM.DIST(AND(AJ$6&gt;=$F62,AJ$6&lt;=$H62)*(AJ$6-$F62+1),$J62/2,$M62,TRUE)-_xlfn.NORM.DIST(AND(AJ$6&gt;=$F62,AJ$6&lt;=$H62)*(AI$6-$F62+1),$J62/2,$M62,TRUE))/(1-2*_xlfn.NORM.DIST(0,$J62/2,$M62,TRUE))*$D62+($K62="Steady Growth")*(AND(AJ$6&gt;=$F62,AJ$6&lt;=$H62)*((AJ$6-$F62+1)/($J62*($J62+1)/2)*$D62))+($K62="custom")*CustCF!AD62</f>
        <v/>
      </c>
      <c r="AK62" s="87">
        <f>($K62="Bell Curve")*(_xlfn.NORM.DIST(AND(AK$6&gt;=$F62,AK$6&lt;=$H62)*(AK$6-$F62+1),$J62/2,$M62,TRUE)-_xlfn.NORM.DIST(AND(AK$6&gt;=$F62,AK$6&lt;=$H62)*(AJ$6-$F62+1),$J62/2,$M62,TRUE))/(1-2*_xlfn.NORM.DIST(0,$J62/2,$M62,TRUE))*$D62+($K62="Steady Growth")*(AND(AK$6&gt;=$F62,AK$6&lt;=$H62)*((AK$6-$F62+1)/($J62*($J62+1)/2)*$D62))+($K62="custom")*CustCF!AE62</f>
        <v/>
      </c>
      <c r="AL62" s="87">
        <f>($K62="Bell Curve")*(_xlfn.NORM.DIST(AND(AL$6&gt;=$F62,AL$6&lt;=$H62)*(AL$6-$F62+1),$J62/2,$M62,TRUE)-_xlfn.NORM.DIST(AND(AL$6&gt;=$F62,AL$6&lt;=$H62)*(AK$6-$F62+1),$J62/2,$M62,TRUE))/(1-2*_xlfn.NORM.DIST(0,$J62/2,$M62,TRUE))*$D62+($K62="Steady Growth")*(AND(AL$6&gt;=$F62,AL$6&lt;=$H62)*((AL$6-$F62+1)/($J62*($J62+1)/2)*$D62))+($K62="custom")*CustCF!AF62</f>
        <v/>
      </c>
      <c r="AM62" s="87">
        <f>($K62="Bell Curve")*(_xlfn.NORM.DIST(AND(AM$6&gt;=$F62,AM$6&lt;=$H62)*(AM$6-$F62+1),$J62/2,$M62,TRUE)-_xlfn.NORM.DIST(AND(AM$6&gt;=$F62,AM$6&lt;=$H62)*(AL$6-$F62+1),$J62/2,$M62,TRUE))/(1-2*_xlfn.NORM.DIST(0,$J62/2,$M62,TRUE))*$D62+($K62="Steady Growth")*(AND(AM$6&gt;=$F62,AM$6&lt;=$H62)*((AM$6-$F62+1)/($J62*($J62+1)/2)*$D62))+($K62="custom")*CustCF!AG62</f>
        <v/>
      </c>
      <c r="AN62" s="87">
        <f>($K62="Bell Curve")*(_xlfn.NORM.DIST(AND(AN$6&gt;=$F62,AN$6&lt;=$H62)*(AN$6-$F62+1),$J62/2,$M62,TRUE)-_xlfn.NORM.DIST(AND(AN$6&gt;=$F62,AN$6&lt;=$H62)*(AM$6-$F62+1),$J62/2,$M62,TRUE))/(1-2*_xlfn.NORM.DIST(0,$J62/2,$M62,TRUE))*$D62+($K62="Steady Growth")*(AND(AN$6&gt;=$F62,AN$6&lt;=$H62)*((AN$6-$F62+1)/($J62*($J62+1)/2)*$D62))+($K62="custom")*CustCF!AH62</f>
        <v/>
      </c>
      <c r="AO62" s="87">
        <f>($K62="Bell Curve")*(_xlfn.NORM.DIST(AND(AO$6&gt;=$F62,AO$6&lt;=$H62)*(AO$6-$F62+1),$J62/2,$M62,TRUE)-_xlfn.NORM.DIST(AND(AO$6&gt;=$F62,AO$6&lt;=$H62)*(AN$6-$F62+1),$J62/2,$M62,TRUE))/(1-2*_xlfn.NORM.DIST(0,$J62/2,$M62,TRUE))*$D62+($K62="Steady Growth")*(AND(AO$6&gt;=$F62,AO$6&lt;=$H62)*((AO$6-$F62+1)/($J62*($J62+1)/2)*$D62))+($K62="custom")*CustCF!AI62</f>
        <v/>
      </c>
      <c r="AP62" s="87">
        <f>($K62="Bell Curve")*(_xlfn.NORM.DIST(AND(AP$6&gt;=$F62,AP$6&lt;=$H62)*(AP$6-$F62+1),$J62/2,$M62,TRUE)-_xlfn.NORM.DIST(AND(AP$6&gt;=$F62,AP$6&lt;=$H62)*(AO$6-$F62+1),$J62/2,$M62,TRUE))/(1-2*_xlfn.NORM.DIST(0,$J62/2,$M62,TRUE))*$D62+($K62="Steady Growth")*(AND(AP$6&gt;=$F62,AP$6&lt;=$H62)*((AP$6-$F62+1)/($J62*($J62+1)/2)*$D62))+($K62="custom")*CustCF!AJ62</f>
        <v/>
      </c>
      <c r="AQ62" s="87">
        <f>($K62="Bell Curve")*(_xlfn.NORM.DIST(AND(AQ$6&gt;=$F62,AQ$6&lt;=$H62)*(AQ$6-$F62+1),$J62/2,$M62,TRUE)-_xlfn.NORM.DIST(AND(AQ$6&gt;=$F62,AQ$6&lt;=$H62)*(AP$6-$F62+1),$J62/2,$M62,TRUE))/(1-2*_xlfn.NORM.DIST(0,$J62/2,$M62,TRUE))*$D62+($K62="Steady Growth")*(AND(AQ$6&gt;=$F62,AQ$6&lt;=$H62)*((AQ$6-$F62+1)/($J62*($J62+1)/2)*$D62))+($K62="custom")*CustCF!AK62</f>
        <v/>
      </c>
      <c r="AR62" s="87">
        <f>($K62="Bell Curve")*(_xlfn.NORM.DIST(AND(AR$6&gt;=$F62,AR$6&lt;=$H62)*(AR$6-$F62+1),$J62/2,$M62,TRUE)-_xlfn.NORM.DIST(AND(AR$6&gt;=$F62,AR$6&lt;=$H62)*(AQ$6-$F62+1),$J62/2,$M62,TRUE))/(1-2*_xlfn.NORM.DIST(0,$J62/2,$M62,TRUE))*$D62+($K62="Steady Growth")*(AND(AR$6&gt;=$F62,AR$6&lt;=$H62)*((AR$6-$F62+1)/($J62*($J62+1)/2)*$D62))+($K62="custom")*CustCF!AL62</f>
        <v/>
      </c>
      <c r="AS62" s="87">
        <f>($K62="Bell Curve")*(_xlfn.NORM.DIST(AND(AS$6&gt;=$F62,AS$6&lt;=$H62)*(AS$6-$F62+1),$J62/2,$M62,TRUE)-_xlfn.NORM.DIST(AND(AS$6&gt;=$F62,AS$6&lt;=$H62)*(AR$6-$F62+1),$J62/2,$M62,TRUE))/(1-2*_xlfn.NORM.DIST(0,$J62/2,$M62,TRUE))*$D62+($K62="Steady Growth")*(AND(AS$6&gt;=$F62,AS$6&lt;=$H62)*((AS$6-$F62+1)/($J62*($J62+1)/2)*$D62))+($K62="custom")*CustCF!AM62</f>
        <v/>
      </c>
      <c r="AT62" s="87">
        <f>($K62="Bell Curve")*(_xlfn.NORM.DIST(AND(AT$6&gt;=$F62,AT$6&lt;=$H62)*(AT$6-$F62+1),$J62/2,$M62,TRUE)-_xlfn.NORM.DIST(AND(AT$6&gt;=$F62,AT$6&lt;=$H62)*(AS$6-$F62+1),$J62/2,$M62,TRUE))/(1-2*_xlfn.NORM.DIST(0,$J62/2,$M62,TRUE))*$D62+($K62="Steady Growth")*(AND(AT$6&gt;=$F62,AT$6&lt;=$H62)*((AT$6-$F62+1)/($J62*($J62+1)/2)*$D62))+($K62="custom")*CustCF!AN62</f>
        <v/>
      </c>
      <c r="AU62" s="87">
        <f>($K62="Bell Curve")*(_xlfn.NORM.DIST(AND(AU$6&gt;=$F62,AU$6&lt;=$H62)*(AU$6-$F62+1),$J62/2,$M62,TRUE)-_xlfn.NORM.DIST(AND(AU$6&gt;=$F62,AU$6&lt;=$H62)*(AT$6-$F62+1),$J62/2,$M62,TRUE))/(1-2*_xlfn.NORM.DIST(0,$J62/2,$M62,TRUE))*$D62+($K62="Steady Growth")*(AND(AU$6&gt;=$F62,AU$6&lt;=$H62)*((AU$6-$F62+1)/($J62*($J62+1)/2)*$D62))+($K62="custom")*CustCF!AO62</f>
        <v/>
      </c>
      <c r="AV62" s="87">
        <f>($K62="Bell Curve")*(_xlfn.NORM.DIST(AND(AV$6&gt;=$F62,AV$6&lt;=$H62)*(AV$6-$F62+1),$J62/2,$M62,TRUE)-_xlfn.NORM.DIST(AND(AV$6&gt;=$F62,AV$6&lt;=$H62)*(AU$6-$F62+1),$J62/2,$M62,TRUE))/(1-2*_xlfn.NORM.DIST(0,$J62/2,$M62,TRUE))*$D62+($K62="Steady Growth")*(AND(AV$6&gt;=$F62,AV$6&lt;=$H62)*((AV$6-$F62+1)/($J62*($J62+1)/2)*$D62))+($K62="custom")*CustCF!AP62</f>
        <v/>
      </c>
      <c r="AW62" s="87">
        <f>($K62="Bell Curve")*(_xlfn.NORM.DIST(AND(AW$6&gt;=$F62,AW$6&lt;=$H62)*(AW$6-$F62+1),$J62/2,$M62,TRUE)-_xlfn.NORM.DIST(AND(AW$6&gt;=$F62,AW$6&lt;=$H62)*(AV$6-$F62+1),$J62/2,$M62,TRUE))/(1-2*_xlfn.NORM.DIST(0,$J62/2,$M62,TRUE))*$D62+($K62="Steady Growth")*(AND(AW$6&gt;=$F62,AW$6&lt;=$H62)*((AW$6-$F62+1)/($J62*($J62+1)/2)*$D62))+($K62="custom")*CustCF!AQ62</f>
        <v/>
      </c>
      <c r="AX62" s="87">
        <f>($K62="Bell Curve")*(_xlfn.NORM.DIST(AND(AX$6&gt;=$F62,AX$6&lt;=$H62)*(AX$6-$F62+1),$J62/2,$M62,TRUE)-_xlfn.NORM.DIST(AND(AX$6&gt;=$F62,AX$6&lt;=$H62)*(AW$6-$F62+1),$J62/2,$M62,TRUE))/(1-2*_xlfn.NORM.DIST(0,$J62/2,$M62,TRUE))*$D62+($K62="Steady Growth")*(AND(AX$6&gt;=$F62,AX$6&lt;=$H62)*((AX$6-$F62+1)/($J62*($J62+1)/2)*$D62))+($K62="custom")*CustCF!AR62</f>
        <v/>
      </c>
      <c r="AY62" s="87">
        <f>($K62="Bell Curve")*(_xlfn.NORM.DIST(AND(AY$6&gt;=$F62,AY$6&lt;=$H62)*(AY$6-$F62+1),$J62/2,$M62,TRUE)-_xlfn.NORM.DIST(AND(AY$6&gt;=$F62,AY$6&lt;=$H62)*(AX$6-$F62+1),$J62/2,$M62,TRUE))/(1-2*_xlfn.NORM.DIST(0,$J62/2,$M62,TRUE))*$D62+($K62="Steady Growth")*(AND(AY$6&gt;=$F62,AY$6&lt;=$H62)*((AY$6-$F62+1)/($J62*($J62+1)/2)*$D62))+($K62="custom")*CustCF!AS62</f>
        <v/>
      </c>
      <c r="AZ62" s="87">
        <f>($K62="Bell Curve")*(_xlfn.NORM.DIST(AND(AZ$6&gt;=$F62,AZ$6&lt;=$H62)*(AZ$6-$F62+1),$J62/2,$M62,TRUE)-_xlfn.NORM.DIST(AND(AZ$6&gt;=$F62,AZ$6&lt;=$H62)*(AY$6-$F62+1),$J62/2,$M62,TRUE))/(1-2*_xlfn.NORM.DIST(0,$J62/2,$M62,TRUE))*$D62+($K62="Steady Growth")*(AND(AZ$6&gt;=$F62,AZ$6&lt;=$H62)*((AZ$6-$F62+1)/($J62*($J62+1)/2)*$D62))+($K62="custom")*CustCF!AT62</f>
        <v/>
      </c>
      <c r="BA62" s="87">
        <f>($K62="Bell Curve")*(_xlfn.NORM.DIST(AND(BA$6&gt;=$F62,BA$6&lt;=$H62)*(BA$6-$F62+1),$J62/2,$M62,TRUE)-_xlfn.NORM.DIST(AND(BA$6&gt;=$F62,BA$6&lt;=$H62)*(AZ$6-$F62+1),$J62/2,$M62,TRUE))/(1-2*_xlfn.NORM.DIST(0,$J62/2,$M62,TRUE))*$D62+($K62="Steady Growth")*(AND(BA$6&gt;=$F62,BA$6&lt;=$H62)*((BA$6-$F62+1)/($J62*($J62+1)/2)*$D62))+($K62="custom")*CustCF!AU62</f>
        <v/>
      </c>
      <c r="BB62" s="87">
        <f>($K62="Bell Curve")*(_xlfn.NORM.DIST(AND(BB$6&gt;=$F62,BB$6&lt;=$H62)*(BB$6-$F62+1),$J62/2,$M62,TRUE)-_xlfn.NORM.DIST(AND(BB$6&gt;=$F62,BB$6&lt;=$H62)*(BA$6-$F62+1),$J62/2,$M62,TRUE))/(1-2*_xlfn.NORM.DIST(0,$J62/2,$M62,TRUE))*$D62+($K62="Steady Growth")*(AND(BB$6&gt;=$F62,BB$6&lt;=$H62)*((BB$6-$F62+1)/($J62*($J62+1)/2)*$D62))+($K62="custom")*CustCF!AV62</f>
        <v/>
      </c>
      <c r="BC62" s="87">
        <f>($K62="Bell Curve")*(_xlfn.NORM.DIST(AND(BC$6&gt;=$F62,BC$6&lt;=$H62)*(BC$6-$F62+1),$J62/2,$M62,TRUE)-_xlfn.NORM.DIST(AND(BC$6&gt;=$F62,BC$6&lt;=$H62)*(BB$6-$F62+1),$J62/2,$M62,TRUE))/(1-2*_xlfn.NORM.DIST(0,$J62/2,$M62,TRUE))*$D62+($K62="Steady Growth")*(AND(BC$6&gt;=$F62,BC$6&lt;=$H62)*((BC$6-$F62+1)/($J62*($J62+1)/2)*$D62))+($K62="custom")*CustCF!AW62</f>
        <v/>
      </c>
      <c r="BD62" s="87">
        <f>($K62="Bell Curve")*(_xlfn.NORM.DIST(AND(BD$6&gt;=$F62,BD$6&lt;=$H62)*(BD$6-$F62+1),$J62/2,$M62,TRUE)-_xlfn.NORM.DIST(AND(BD$6&gt;=$F62,BD$6&lt;=$H62)*(BC$6-$F62+1),$J62/2,$M62,TRUE))/(1-2*_xlfn.NORM.DIST(0,$J62/2,$M62,TRUE))*$D62+($K62="Steady Growth")*(AND(BD$6&gt;=$F62,BD$6&lt;=$H62)*((BD$6-$F62+1)/($J62*($J62+1)/2)*$D62))+($K62="custom")*CustCF!AX62</f>
        <v/>
      </c>
      <c r="BE62" s="87">
        <f>($K62="Bell Curve")*(_xlfn.NORM.DIST(AND(BE$6&gt;=$F62,BE$6&lt;=$H62)*(BE$6-$F62+1),$J62/2,$M62,TRUE)-_xlfn.NORM.DIST(AND(BE$6&gt;=$F62,BE$6&lt;=$H62)*(BD$6-$F62+1),$J62/2,$M62,TRUE))/(1-2*_xlfn.NORM.DIST(0,$J62/2,$M62,TRUE))*$D62+($K62="Steady Growth")*(AND(BE$6&gt;=$F62,BE$6&lt;=$H62)*((BE$6-$F62+1)/($J62*($J62+1)/2)*$D62))+($K62="custom")*CustCF!AY62</f>
        <v/>
      </c>
      <c r="BF62" s="87">
        <f>($K62="Bell Curve")*(_xlfn.NORM.DIST(AND(BF$6&gt;=$F62,BF$6&lt;=$H62)*(BF$6-$F62+1),$J62/2,$M62,TRUE)-_xlfn.NORM.DIST(AND(BF$6&gt;=$F62,BF$6&lt;=$H62)*(BE$6-$F62+1),$J62/2,$M62,TRUE))/(1-2*_xlfn.NORM.DIST(0,$J62/2,$M62,TRUE))*$D62+($K62="Steady Growth")*(AND(BF$6&gt;=$F62,BF$6&lt;=$H62)*((BF$6-$F62+1)/($J62*($J62+1)/2)*$D62))+($K62="custom")*CustCF!AZ62</f>
        <v/>
      </c>
      <c r="BG62" s="87">
        <f>($K62="Bell Curve")*(_xlfn.NORM.DIST(AND(BG$6&gt;=$F62,BG$6&lt;=$H62)*(BG$6-$F62+1),$J62/2,$M62,TRUE)-_xlfn.NORM.DIST(AND(BG$6&gt;=$F62,BG$6&lt;=$H62)*(BF$6-$F62+1),$J62/2,$M62,TRUE))/(1-2*_xlfn.NORM.DIST(0,$J62/2,$M62,TRUE))*$D62+($K62="Steady Growth")*(AND(BG$6&gt;=$F62,BG$6&lt;=$H62)*((BG$6-$F62+1)/($J62*($J62+1)/2)*$D62))+($K62="custom")*CustCF!BA62</f>
        <v/>
      </c>
      <c r="BH62" s="87">
        <f>($K62="Bell Curve")*(_xlfn.NORM.DIST(AND(BH$6&gt;=$F62,BH$6&lt;=$H62)*(BH$6-$F62+1),$J62/2,$M62,TRUE)-_xlfn.NORM.DIST(AND(BH$6&gt;=$F62,BH$6&lt;=$H62)*(BG$6-$F62+1),$J62/2,$M62,TRUE))/(1-2*_xlfn.NORM.DIST(0,$J62/2,$M62,TRUE))*$D62+($K62="Steady Growth")*(AND(BH$6&gt;=$F62,BH$6&lt;=$H62)*((BH$6-$F62+1)/($J62*($J62+1)/2)*$D62))+($K62="custom")*CustCF!BB62</f>
        <v/>
      </c>
      <c r="BI62" s="87">
        <f>($K62="Bell Curve")*(_xlfn.NORM.DIST(AND(BI$6&gt;=$F62,BI$6&lt;=$H62)*(BI$6-$F62+1),$J62/2,$M62,TRUE)-_xlfn.NORM.DIST(AND(BI$6&gt;=$F62,BI$6&lt;=$H62)*(BH$6-$F62+1),$J62/2,$M62,TRUE))/(1-2*_xlfn.NORM.DIST(0,$J62/2,$M62,TRUE))*$D62+($K62="Steady Growth")*(AND(BI$6&gt;=$F62,BI$6&lt;=$H62)*((BI$6-$F62+1)/($J62*($J62+1)/2)*$D62))+($K62="custom")*CustCF!BC62</f>
        <v/>
      </c>
      <c r="BJ62" s="87">
        <f>($K62="Bell Curve")*(_xlfn.NORM.DIST(AND(BJ$6&gt;=$F62,BJ$6&lt;=$H62)*(BJ$6-$F62+1),$J62/2,$M62,TRUE)-_xlfn.NORM.DIST(AND(BJ$6&gt;=$F62,BJ$6&lt;=$H62)*(BI$6-$F62+1),$J62/2,$M62,TRUE))/(1-2*_xlfn.NORM.DIST(0,$J62/2,$M62,TRUE))*$D62+($K62="Steady Growth")*(AND(BJ$6&gt;=$F62,BJ$6&lt;=$H62)*((BJ$6-$F62+1)/($J62*($J62+1)/2)*$D62))+($K62="custom")*CustCF!BD62</f>
        <v/>
      </c>
      <c r="BK62" s="87">
        <f>($K62="Bell Curve")*(_xlfn.NORM.DIST(AND(BK$6&gt;=$F62,BK$6&lt;=$H62)*(BK$6-$F62+1),$J62/2,$M62,TRUE)-_xlfn.NORM.DIST(AND(BK$6&gt;=$F62,BK$6&lt;=$H62)*(BJ$6-$F62+1),$J62/2,$M62,TRUE))/(1-2*_xlfn.NORM.DIST(0,$J62/2,$M62,TRUE))*$D62+($K62="Steady Growth")*(AND(BK$6&gt;=$F62,BK$6&lt;=$H62)*((BK$6-$F62+1)/($J62*($J62+1)/2)*$D62))+($K62="custom")*CustCF!BE62</f>
        <v/>
      </c>
      <c r="BL62" s="87">
        <f>($K62="Bell Curve")*(_xlfn.NORM.DIST(AND(BL$6&gt;=$F62,BL$6&lt;=$H62)*(BL$6-$F62+1),$J62/2,$M62,TRUE)-_xlfn.NORM.DIST(AND(BL$6&gt;=$F62,BL$6&lt;=$H62)*(BK$6-$F62+1),$J62/2,$M62,TRUE))/(1-2*_xlfn.NORM.DIST(0,$J62/2,$M62,TRUE))*$D62+($K62="Steady Growth")*(AND(BL$6&gt;=$F62,BL$6&lt;=$H62)*((BL$6-$F62+1)/($J62*($J62+1)/2)*$D62))+($K62="custom")*CustCF!BF62</f>
        <v/>
      </c>
      <c r="BM62" s="87">
        <f>($K62="Bell Curve")*(_xlfn.NORM.DIST(AND(BM$6&gt;=$F62,BM$6&lt;=$H62)*(BM$6-$F62+1),$J62/2,$M62,TRUE)-_xlfn.NORM.DIST(AND(BM$6&gt;=$F62,BM$6&lt;=$H62)*(BL$6-$F62+1),$J62/2,$M62,TRUE))/(1-2*_xlfn.NORM.DIST(0,$J62/2,$M62,TRUE))*$D62+($K62="Steady Growth")*(AND(BM$6&gt;=$F62,BM$6&lt;=$H62)*((BM$6-$F62+1)/($J62*($J62+1)/2)*$D62))+($K62="custom")*CustCF!BG62</f>
        <v/>
      </c>
      <c r="BN62" s="87">
        <f>($K62="Bell Curve")*(_xlfn.NORM.DIST(AND(BN$6&gt;=$F62,BN$6&lt;=$H62)*(BN$6-$F62+1),$J62/2,$M62,TRUE)-_xlfn.NORM.DIST(AND(BN$6&gt;=$F62,BN$6&lt;=$H62)*(BM$6-$F62+1),$J62/2,$M62,TRUE))/(1-2*_xlfn.NORM.DIST(0,$J62/2,$M62,TRUE))*$D62+($K62="Steady Growth")*(AND(BN$6&gt;=$F62,BN$6&lt;=$H62)*((BN$6-$F62+1)/($J62*($J62+1)/2)*$D62))+($K62="custom")*CustCF!BH62</f>
        <v/>
      </c>
      <c r="BO62" s="87">
        <f>($K62="Bell Curve")*(_xlfn.NORM.DIST(AND(BO$6&gt;=$F62,BO$6&lt;=$H62)*(BO$6-$F62+1),$J62/2,$M62,TRUE)-_xlfn.NORM.DIST(AND(BO$6&gt;=$F62,BO$6&lt;=$H62)*(BN$6-$F62+1),$J62/2,$M62,TRUE))/(1-2*_xlfn.NORM.DIST(0,$J62/2,$M62,TRUE))*$D62+($K62="Steady Growth")*(AND(BO$6&gt;=$F62,BO$6&lt;=$H62)*((BO$6-$F62+1)/($J62*($J62+1)/2)*$D62))+($K62="custom")*CustCF!BI62</f>
        <v/>
      </c>
      <c r="BP62" s="87">
        <f>($K62="Bell Curve")*(_xlfn.NORM.DIST(AND(BP$6&gt;=$F62,BP$6&lt;=$H62)*(BP$6-$F62+1),$J62/2,$M62,TRUE)-_xlfn.NORM.DIST(AND(BP$6&gt;=$F62,BP$6&lt;=$H62)*(BO$6-$F62+1),$J62/2,$M62,TRUE))/(1-2*_xlfn.NORM.DIST(0,$J62/2,$M62,TRUE))*$D62+($K62="Steady Growth")*(AND(BP$6&gt;=$F62,BP$6&lt;=$H62)*((BP$6-$F62+1)/($J62*($J62+1)/2)*$D62))+($K62="custom")*CustCF!BJ62</f>
        <v/>
      </c>
      <c r="BQ62" s="87">
        <f>($K62="Bell Curve")*(_xlfn.NORM.DIST(AND(BQ$6&gt;=$F62,BQ$6&lt;=$H62)*(BQ$6-$F62+1),$J62/2,$M62,TRUE)-_xlfn.NORM.DIST(AND(BQ$6&gt;=$F62,BQ$6&lt;=$H62)*(BP$6-$F62+1),$J62/2,$M62,TRUE))/(1-2*_xlfn.NORM.DIST(0,$J62/2,$M62,TRUE))*$D62+($K62="Steady Growth")*(AND(BQ$6&gt;=$F62,BQ$6&lt;=$H62)*((BQ$6-$F62+1)/($J62*($J62+1)/2)*$D62))+($K62="custom")*CustCF!BK62</f>
        <v/>
      </c>
      <c r="BR62" s="87">
        <f>($K62="Bell Curve")*(_xlfn.NORM.DIST(AND(BR$6&gt;=$F62,BR$6&lt;=$H62)*(BR$6-$F62+1),$J62/2,$M62,TRUE)-_xlfn.NORM.DIST(AND(BR$6&gt;=$F62,BR$6&lt;=$H62)*(BQ$6-$F62+1),$J62/2,$M62,TRUE))/(1-2*_xlfn.NORM.DIST(0,$J62/2,$M62,TRUE))*$D62+($K62="Steady Growth")*(AND(BR$6&gt;=$F62,BR$6&lt;=$H62)*((BR$6-$F62+1)/($J62*($J62+1)/2)*$D62))+($K62="custom")*CustCF!BL62</f>
        <v/>
      </c>
      <c r="BS62" s="87">
        <f>($K62="Bell Curve")*(_xlfn.NORM.DIST(AND(BS$6&gt;=$F62,BS$6&lt;=$H62)*(BS$6-$F62+1),$J62/2,$M62,TRUE)-_xlfn.NORM.DIST(AND(BS$6&gt;=$F62,BS$6&lt;=$H62)*(BR$6-$F62+1),$J62/2,$M62,TRUE))/(1-2*_xlfn.NORM.DIST(0,$J62/2,$M62,TRUE))*$D62+($K62="Steady Growth")*(AND(BS$6&gt;=$F62,BS$6&lt;=$H62)*((BS$6-$F62+1)/($J62*($J62+1)/2)*$D62))+($K62="custom")*CustCF!BM62</f>
        <v/>
      </c>
      <c r="BT62" s="87">
        <f>($K62="Bell Curve")*(_xlfn.NORM.DIST(AND(BT$6&gt;=$F62,BT$6&lt;=$H62)*(BT$6-$F62+1),$J62/2,$M62,TRUE)-_xlfn.NORM.DIST(AND(BT$6&gt;=$F62,BT$6&lt;=$H62)*(BS$6-$F62+1),$J62/2,$M62,TRUE))/(1-2*_xlfn.NORM.DIST(0,$J62/2,$M62,TRUE))*$D62+($K62="Steady Growth")*(AND(BT$6&gt;=$F62,BT$6&lt;=$H62)*((BT$6-$F62+1)/($J62*($J62+1)/2)*$D62))+($K62="custom")*CustCF!BN62</f>
        <v/>
      </c>
      <c r="BU62" s="87">
        <f>($K62="Bell Curve")*(_xlfn.NORM.DIST(AND(BU$6&gt;=$F62,BU$6&lt;=$H62)*(BU$6-$F62+1),$J62/2,$M62,TRUE)-_xlfn.NORM.DIST(AND(BU$6&gt;=$F62,BU$6&lt;=$H62)*(BT$6-$F62+1),$J62/2,$M62,TRUE))/(1-2*_xlfn.NORM.DIST(0,$J62/2,$M62,TRUE))*$D62+($K62="Steady Growth")*(AND(BU$6&gt;=$F62,BU$6&lt;=$H62)*((BU$6-$F62+1)/($J62*($J62+1)/2)*$D62))+($K62="custom")*CustCF!BO62</f>
        <v/>
      </c>
      <c r="BV62" s="87">
        <f>($K62="Bell Curve")*(_xlfn.NORM.DIST(AND(BV$6&gt;=$F62,BV$6&lt;=$H62)*(BV$6-$F62+1),$J62/2,$M62,TRUE)-_xlfn.NORM.DIST(AND(BV$6&gt;=$F62,BV$6&lt;=$H62)*(BU$6-$F62+1),$J62/2,$M62,TRUE))/(1-2*_xlfn.NORM.DIST(0,$J62/2,$M62,TRUE))*$D62+($K62="Steady Growth")*(AND(BV$6&gt;=$F62,BV$6&lt;=$H62)*((BV$6-$F62+1)/($J62*($J62+1)/2)*$D62))+($K62="custom")*CustCF!BP62</f>
        <v/>
      </c>
      <c r="BW62" s="87">
        <f>($K62="Bell Curve")*(_xlfn.NORM.DIST(AND(BW$6&gt;=$F62,BW$6&lt;=$H62)*(BW$6-$F62+1),$J62/2,$M62,TRUE)-_xlfn.NORM.DIST(AND(BW$6&gt;=$F62,BW$6&lt;=$H62)*(BV$6-$F62+1),$J62/2,$M62,TRUE))/(1-2*_xlfn.NORM.DIST(0,$J62/2,$M62,TRUE))*$D62+($K62="Steady Growth")*(AND(BW$6&gt;=$F62,BW$6&lt;=$H62)*((BW$6-$F62+1)/($J62*($J62+1)/2)*$D62))+($K62="custom")*CustCF!BQ62</f>
        <v/>
      </c>
      <c r="BX62" s="87">
        <f>($K62="Bell Curve")*(_xlfn.NORM.DIST(AND(BX$6&gt;=$F62,BX$6&lt;=$H62)*(BX$6-$F62+1),$J62/2,$M62,TRUE)-_xlfn.NORM.DIST(AND(BX$6&gt;=$F62,BX$6&lt;=$H62)*(BW$6-$F62+1),$J62/2,$M62,TRUE))/(1-2*_xlfn.NORM.DIST(0,$J62/2,$M62,TRUE))*$D62+($K62="Steady Growth")*(AND(BX$6&gt;=$F62,BX$6&lt;=$H62)*((BX$6-$F62+1)/($J62*($J62+1)/2)*$D62))+($K62="custom")*CustCF!BR62</f>
        <v/>
      </c>
      <c r="BY62" s="87">
        <f>($K62="Bell Curve")*(_xlfn.NORM.DIST(AND(BY$6&gt;=$F62,BY$6&lt;=$H62)*(BY$6-$F62+1),$J62/2,$M62,TRUE)-_xlfn.NORM.DIST(AND(BY$6&gt;=$F62,BY$6&lt;=$H62)*(BX$6-$F62+1),$J62/2,$M62,TRUE))/(1-2*_xlfn.NORM.DIST(0,$J62/2,$M62,TRUE))*$D62+($K62="Steady Growth")*(AND(BY$6&gt;=$F62,BY$6&lt;=$H62)*((BY$6-$F62+1)/($J62*($J62+1)/2)*$D62))+($K62="custom")*CustCF!BS62</f>
        <v/>
      </c>
      <c r="BZ62" s="87">
        <f>($K62="Bell Curve")*(_xlfn.NORM.DIST(AND(BZ$6&gt;=$F62,BZ$6&lt;=$H62)*(BZ$6-$F62+1),$J62/2,$M62,TRUE)-_xlfn.NORM.DIST(AND(BZ$6&gt;=$F62,BZ$6&lt;=$H62)*(BY$6-$F62+1),$J62/2,$M62,TRUE))/(1-2*_xlfn.NORM.DIST(0,$J62/2,$M62,TRUE))*$D62+($K62="Steady Growth")*(AND(BZ$6&gt;=$F62,BZ$6&lt;=$H62)*((BZ$6-$F62+1)/($J62*($J62+1)/2)*$D62))+($K62="custom")*CustCF!BT62</f>
        <v/>
      </c>
      <c r="CA62" s="87">
        <f>($K62="Bell Curve")*(_xlfn.NORM.DIST(AND(CA$6&gt;=$F62,CA$6&lt;=$H62)*(CA$6-$F62+1),$J62/2,$M62,TRUE)-_xlfn.NORM.DIST(AND(CA$6&gt;=$F62,CA$6&lt;=$H62)*(BZ$6-$F62+1),$J62/2,$M62,TRUE))/(1-2*_xlfn.NORM.DIST(0,$J62/2,$M62,TRUE))*$D62+($K62="Steady Growth")*(AND(CA$6&gt;=$F62,CA$6&lt;=$H62)*((CA$6-$F62+1)/($J62*($J62+1)/2)*$D62))+($K62="custom")*CustCF!BU62</f>
        <v/>
      </c>
      <c r="CB62" s="87">
        <f>($K62="Bell Curve")*(_xlfn.NORM.DIST(AND(CB$6&gt;=$F62,CB$6&lt;=$H62)*(CB$6-$F62+1),$J62/2,$M62,TRUE)-_xlfn.NORM.DIST(AND(CB$6&gt;=$F62,CB$6&lt;=$H62)*(CA$6-$F62+1),$J62/2,$M62,TRUE))/(1-2*_xlfn.NORM.DIST(0,$J62/2,$M62,TRUE))*$D62+($K62="Steady Growth")*(AND(CB$6&gt;=$F62,CB$6&lt;=$H62)*((CB$6-$F62+1)/($J62*($J62+1)/2)*$D62))+($K62="custom")*CustCF!BV62</f>
        <v/>
      </c>
      <c r="CC62" s="87">
        <f>($K62="Bell Curve")*(_xlfn.NORM.DIST(AND(CC$6&gt;=$F62,CC$6&lt;=$H62)*(CC$6-$F62+1),$J62/2,$M62,TRUE)-_xlfn.NORM.DIST(AND(CC$6&gt;=$F62,CC$6&lt;=$H62)*(CB$6-$F62+1),$J62/2,$M62,TRUE))/(1-2*_xlfn.NORM.DIST(0,$J62/2,$M62,TRUE))*$D62+($K62="Steady Growth")*(AND(CC$6&gt;=$F62,CC$6&lt;=$H62)*((CC$6-$F62+1)/($J62*($J62+1)/2)*$D62))+($K62="custom")*CustCF!BW62</f>
        <v/>
      </c>
      <c r="CD62" s="87">
        <f>($K62="Bell Curve")*(_xlfn.NORM.DIST(AND(CD$6&gt;=$F62,CD$6&lt;=$H62)*(CD$6-$F62+1),$J62/2,$M62,TRUE)-_xlfn.NORM.DIST(AND(CD$6&gt;=$F62,CD$6&lt;=$H62)*(CC$6-$F62+1),$J62/2,$M62,TRUE))/(1-2*_xlfn.NORM.DIST(0,$J62/2,$M62,TRUE))*$D62+($K62="Steady Growth")*(AND(CD$6&gt;=$F62,CD$6&lt;=$H62)*((CD$6-$F62+1)/($J62*($J62+1)/2)*$D62))+($K62="custom")*CustCF!BX62</f>
        <v/>
      </c>
      <c r="CE62" s="87">
        <f>($K62="Bell Curve")*(_xlfn.NORM.DIST(AND(CE$6&gt;=$F62,CE$6&lt;=$H62)*(CE$6-$F62+1),$J62/2,$M62,TRUE)-_xlfn.NORM.DIST(AND(CE$6&gt;=$F62,CE$6&lt;=$H62)*(CD$6-$F62+1),$J62/2,$M62,TRUE))/(1-2*_xlfn.NORM.DIST(0,$J62/2,$M62,TRUE))*$D62+($K62="Steady Growth")*(AND(CE$6&gt;=$F62,CE$6&lt;=$H62)*((CE$6-$F62+1)/($J62*($J62+1)/2)*$D62))+($K62="custom")*CustCF!BY62</f>
        <v/>
      </c>
      <c r="CF62" s="87">
        <f>($K62="Bell Curve")*(_xlfn.NORM.DIST(AND(CF$6&gt;=$F62,CF$6&lt;=$H62)*(CF$6-$F62+1),$J62/2,$M62,TRUE)-_xlfn.NORM.DIST(AND(CF$6&gt;=$F62,CF$6&lt;=$H62)*(CE$6-$F62+1),$J62/2,$M62,TRUE))/(1-2*_xlfn.NORM.DIST(0,$J62/2,$M62,TRUE))*$D62+($K62="Steady Growth")*(AND(CF$6&gt;=$F62,CF$6&lt;=$H62)*((CF$6-$F62+1)/($J62*($J62+1)/2)*$D62))+($K62="custom")*CustCF!BZ62</f>
        <v/>
      </c>
      <c r="CG62" s="87">
        <f>($K62="Bell Curve")*(_xlfn.NORM.DIST(AND(CG$6&gt;=$F62,CG$6&lt;=$H62)*(CG$6-$F62+1),$J62/2,$M62,TRUE)-_xlfn.NORM.DIST(AND(CG$6&gt;=$F62,CG$6&lt;=$H62)*(CF$6-$F62+1),$J62/2,$M62,TRUE))/(1-2*_xlfn.NORM.DIST(0,$J62/2,$M62,TRUE))*$D62+($K62="Steady Growth")*(AND(CG$6&gt;=$F62,CG$6&lt;=$H62)*((CG$6-$F62+1)/($J62*($J62+1)/2)*$D62))+($K62="custom")*CustCF!CA62</f>
        <v/>
      </c>
      <c r="CH62" s="87">
        <f>($K62="Bell Curve")*(_xlfn.NORM.DIST(AND(CH$6&gt;=$F62,CH$6&lt;=$H62)*(CH$6-$F62+1),$J62/2,$M62,TRUE)-_xlfn.NORM.DIST(AND(CH$6&gt;=$F62,CH$6&lt;=$H62)*(CG$6-$F62+1),$J62/2,$M62,TRUE))/(1-2*_xlfn.NORM.DIST(0,$J62/2,$M62,TRUE))*$D62+($K62="Steady Growth")*(AND(CH$6&gt;=$F62,CH$6&lt;=$H62)*((CH$6-$F62+1)/($J62*($J62+1)/2)*$D62))+($K62="custom")*CustCF!CB62</f>
        <v/>
      </c>
      <c r="CI62" s="87">
        <f>($K62="Bell Curve")*(_xlfn.NORM.DIST(AND(CI$6&gt;=$F62,CI$6&lt;=$H62)*(CI$6-$F62+1),$J62/2,$M62,TRUE)-_xlfn.NORM.DIST(AND(CI$6&gt;=$F62,CI$6&lt;=$H62)*(CH$6-$F62+1),$J62/2,$M62,TRUE))/(1-2*_xlfn.NORM.DIST(0,$J62/2,$M62,TRUE))*$D62+($K62="Steady Growth")*(AND(CI$6&gt;=$F62,CI$6&lt;=$H62)*((CI$6-$F62+1)/($J62*($J62+1)/2)*$D62))+($K62="custom")*CustCF!CC62</f>
        <v/>
      </c>
      <c r="CJ62" s="87">
        <f>($K62="Bell Curve")*(_xlfn.NORM.DIST(AND(CJ$6&gt;=$F62,CJ$6&lt;=$H62)*(CJ$6-$F62+1),$J62/2,$M62,TRUE)-_xlfn.NORM.DIST(AND(CJ$6&gt;=$F62,CJ$6&lt;=$H62)*(CI$6-$F62+1),$J62/2,$M62,TRUE))/(1-2*_xlfn.NORM.DIST(0,$J62/2,$M62,TRUE))*$D62+($K62="Steady Growth")*(AND(CJ$6&gt;=$F62,CJ$6&lt;=$H62)*((CJ$6-$F62+1)/($J62*($J62+1)/2)*$D62))+($K62="custom")*CustCF!CD62</f>
        <v/>
      </c>
      <c r="CK62" s="87">
        <f>($K62="Bell Curve")*(_xlfn.NORM.DIST(AND(CK$6&gt;=$F62,CK$6&lt;=$H62)*(CK$6-$F62+1),$J62/2,$M62,TRUE)-_xlfn.NORM.DIST(AND(CK$6&gt;=$F62,CK$6&lt;=$H62)*(CJ$6-$F62+1),$J62/2,$M62,TRUE))/(1-2*_xlfn.NORM.DIST(0,$J62/2,$M62,TRUE))*$D62+($K62="Steady Growth")*(AND(CK$6&gt;=$F62,CK$6&lt;=$H62)*((CK$6-$F62+1)/($J62*($J62+1)/2)*$D62))+($K62="custom")*CustCF!CE62</f>
        <v/>
      </c>
      <c r="CL62" s="87">
        <f>($K62="Bell Curve")*(_xlfn.NORM.DIST(AND(CL$6&gt;=$F62,CL$6&lt;=$H62)*(CL$6-$F62+1),$J62/2,$M62,TRUE)-_xlfn.NORM.DIST(AND(CL$6&gt;=$F62,CL$6&lt;=$H62)*(CK$6-$F62+1),$J62/2,$M62,TRUE))/(1-2*_xlfn.NORM.DIST(0,$J62/2,$M62,TRUE))*$D62+($K62="Steady Growth")*(AND(CL$6&gt;=$F62,CL$6&lt;=$H62)*((CL$6-$F62+1)/($J62*($J62+1)/2)*$D62))+($K62="custom")*CustCF!CF62</f>
        <v/>
      </c>
      <c r="CM62" s="87">
        <f>($K62="Bell Curve")*(_xlfn.NORM.DIST(AND(CM$6&gt;=$F62,CM$6&lt;=$H62)*(CM$6-$F62+1),$J62/2,$M62,TRUE)-_xlfn.NORM.DIST(AND(CM$6&gt;=$F62,CM$6&lt;=$H62)*(CL$6-$F62+1),$J62/2,$M62,TRUE))/(1-2*_xlfn.NORM.DIST(0,$J62/2,$M62,TRUE))*$D62+($K62="Steady Growth")*(AND(CM$6&gt;=$F62,CM$6&lt;=$H62)*((CM$6-$F62+1)/($J62*($J62+1)/2)*$D62))+($K62="custom")*CustCF!CG62</f>
        <v/>
      </c>
      <c r="CN62" s="87">
        <f>($K62="Bell Curve")*(_xlfn.NORM.DIST(AND(CN$6&gt;=$F62,CN$6&lt;=$H62)*(CN$6-$F62+1),$J62/2,$M62,TRUE)-_xlfn.NORM.DIST(AND(CN$6&gt;=$F62,CN$6&lt;=$H62)*(CM$6-$F62+1),$J62/2,$M62,TRUE))/(1-2*_xlfn.NORM.DIST(0,$J62/2,$M62,TRUE))*$D62+($K62="Steady Growth")*(AND(CN$6&gt;=$F62,CN$6&lt;=$H62)*((CN$6-$F62+1)/($J62*($J62+1)/2)*$D62))+($K62="custom")*CustCF!CH62</f>
        <v/>
      </c>
      <c r="CO62" s="87">
        <f>($K62="Bell Curve")*(_xlfn.NORM.DIST(AND(CO$6&gt;=$F62,CO$6&lt;=$H62)*(CO$6-$F62+1),$J62/2,$M62,TRUE)-_xlfn.NORM.DIST(AND(CO$6&gt;=$F62,CO$6&lt;=$H62)*(CN$6-$F62+1),$J62/2,$M62,TRUE))/(1-2*_xlfn.NORM.DIST(0,$J62/2,$M62,TRUE))*$D62+($K62="Steady Growth")*(AND(CO$6&gt;=$F62,CO$6&lt;=$H62)*((CO$6-$F62+1)/($J62*($J62+1)/2)*$D62))+($K62="custom")*CustCF!CI62</f>
        <v/>
      </c>
      <c r="CP62" s="87">
        <f>($K62="Bell Curve")*(_xlfn.NORM.DIST(AND(CP$6&gt;=$F62,CP$6&lt;=$H62)*(CP$6-$F62+1),$J62/2,$M62,TRUE)-_xlfn.NORM.DIST(AND(CP$6&gt;=$F62,CP$6&lt;=$H62)*(CO$6-$F62+1),$J62/2,$M62,TRUE))/(1-2*_xlfn.NORM.DIST(0,$J62/2,$M62,TRUE))*$D62+($K62="Steady Growth")*(AND(CP$6&gt;=$F62,CP$6&lt;=$H62)*((CP$6-$F62+1)/($J62*($J62+1)/2)*$D62))+($K62="custom")*CustCF!CJ62</f>
        <v/>
      </c>
      <c r="CQ62" s="87">
        <f>($K62="Bell Curve")*(_xlfn.NORM.DIST(AND(CQ$6&gt;=$F62,CQ$6&lt;=$H62)*(CQ$6-$F62+1),$J62/2,$M62,TRUE)-_xlfn.NORM.DIST(AND(CQ$6&gt;=$F62,CQ$6&lt;=$H62)*(CP$6-$F62+1),$J62/2,$M62,TRUE))/(1-2*_xlfn.NORM.DIST(0,$J62/2,$M62,TRUE))*$D62+($K62="Steady Growth")*(AND(CQ$6&gt;=$F62,CQ$6&lt;=$H62)*((CQ$6-$F62+1)/($J62*($J62+1)/2)*$D62))+($K62="custom")*CustCF!CK62</f>
        <v/>
      </c>
      <c r="CR62" s="87">
        <f>($K62="Bell Curve")*(_xlfn.NORM.DIST(AND(CR$6&gt;=$F62,CR$6&lt;=$H62)*(CR$6-$F62+1),$J62/2,$M62,TRUE)-_xlfn.NORM.DIST(AND(CR$6&gt;=$F62,CR$6&lt;=$H62)*(CQ$6-$F62+1),$J62/2,$M62,TRUE))/(1-2*_xlfn.NORM.DIST(0,$J62/2,$M62,TRUE))*$D62+($K62="Steady Growth")*(AND(CR$6&gt;=$F62,CR$6&lt;=$H62)*((CR$6-$F62+1)/($J62*($J62+1)/2)*$D62))+($K62="custom")*CustCF!CL62</f>
        <v/>
      </c>
      <c r="CS62" s="87">
        <f>($K62="Bell Curve")*(_xlfn.NORM.DIST(AND(CS$6&gt;=$F62,CS$6&lt;=$H62)*(CS$6-$F62+1),$J62/2,$M62,TRUE)-_xlfn.NORM.DIST(AND(CS$6&gt;=$F62,CS$6&lt;=$H62)*(CR$6-$F62+1),$J62/2,$M62,TRUE))/(1-2*_xlfn.NORM.DIST(0,$J62/2,$M62,TRUE))*$D62+($K62="Steady Growth")*(AND(CS$6&gt;=$F62,CS$6&lt;=$H62)*((CS$6-$F62+1)/($J62*($J62+1)/2)*$D62))+($K62="custom")*CustCF!CM62</f>
        <v/>
      </c>
      <c r="CT62" s="87">
        <f>($K62="Bell Curve")*(_xlfn.NORM.DIST(AND(CT$6&gt;=$F62,CT$6&lt;=$H62)*(CT$6-$F62+1),$J62/2,$M62,TRUE)-_xlfn.NORM.DIST(AND(CT$6&gt;=$F62,CT$6&lt;=$H62)*(CS$6-$F62+1),$J62/2,$M62,TRUE))/(1-2*_xlfn.NORM.DIST(0,$J62/2,$M62,TRUE))*$D62+($K62="Steady Growth")*(AND(CT$6&gt;=$F62,CT$6&lt;=$H62)*((CT$6-$F62+1)/($J62*($J62+1)/2)*$D62))+($K62="custom")*CustCF!CN62</f>
        <v/>
      </c>
      <c r="CU62" s="87">
        <f>($K62="Bell Curve")*(_xlfn.NORM.DIST(AND(CU$6&gt;=$F62,CU$6&lt;=$H62)*(CU$6-$F62+1),$J62/2,$M62,TRUE)-_xlfn.NORM.DIST(AND(CU$6&gt;=$F62,CU$6&lt;=$H62)*(CT$6-$F62+1),$J62/2,$M62,TRUE))/(1-2*_xlfn.NORM.DIST(0,$J62/2,$M62,TRUE))*$D62+($K62="Steady Growth")*(AND(CU$6&gt;=$F62,CU$6&lt;=$H62)*((CU$6-$F62+1)/($J62*($J62+1)/2)*$D62))+($K62="custom")*CustCF!CO62</f>
        <v/>
      </c>
      <c r="CV62" s="87">
        <f>($K62="Bell Curve")*(_xlfn.NORM.DIST(AND(CV$6&gt;=$F62,CV$6&lt;=$H62)*(CV$6-$F62+1),$J62/2,$M62,TRUE)-_xlfn.NORM.DIST(AND(CV$6&gt;=$F62,CV$6&lt;=$H62)*(CU$6-$F62+1),$J62/2,$M62,TRUE))/(1-2*_xlfn.NORM.DIST(0,$J62/2,$M62,TRUE))*$D62+($K62="Steady Growth")*(AND(CV$6&gt;=$F62,CV$6&lt;=$H62)*((CV$6-$F62+1)/($J62*($J62+1)/2)*$D62))+($K62="custom")*CustCF!CP62</f>
        <v/>
      </c>
      <c r="CW62" s="87">
        <f>($K62="Bell Curve")*(_xlfn.NORM.DIST(AND(CW$6&gt;=$F62,CW$6&lt;=$H62)*(CW$6-$F62+1),$J62/2,$M62,TRUE)-_xlfn.NORM.DIST(AND(CW$6&gt;=$F62,CW$6&lt;=$H62)*(CV$6-$F62+1),$J62/2,$M62,TRUE))/(1-2*_xlfn.NORM.DIST(0,$J62/2,$M62,TRUE))*$D62+($K62="Steady Growth")*(AND(CW$6&gt;=$F62,CW$6&lt;=$H62)*((CW$6-$F62+1)/($J62*($J62+1)/2)*$D62))+($K62="custom")*CustCF!CQ62</f>
        <v/>
      </c>
      <c r="CX62" s="87">
        <f>($K62="Bell Curve")*(_xlfn.NORM.DIST(AND(CX$6&gt;=$F62,CX$6&lt;=$H62)*(CX$6-$F62+1),$J62/2,$M62,TRUE)-_xlfn.NORM.DIST(AND(CX$6&gt;=$F62,CX$6&lt;=$H62)*(CW$6-$F62+1),$J62/2,$M62,TRUE))/(1-2*_xlfn.NORM.DIST(0,$J62/2,$M62,TRUE))*$D62+($K62="Steady Growth")*(AND(CX$6&gt;=$F62,CX$6&lt;=$H62)*((CX$6-$F62+1)/($J62*($J62+1)/2)*$D62))+($K62="custom")*CustCF!CR62</f>
        <v/>
      </c>
      <c r="CY62" s="87">
        <f>($K62="Bell Curve")*(_xlfn.NORM.DIST(AND(CY$6&gt;=$F62,CY$6&lt;=$H62)*(CY$6-$F62+1),$J62/2,$M62,TRUE)-_xlfn.NORM.DIST(AND(CY$6&gt;=$F62,CY$6&lt;=$H62)*(CX$6-$F62+1),$J62/2,$M62,TRUE))/(1-2*_xlfn.NORM.DIST(0,$J62/2,$M62,TRUE))*$D62+($K62="Steady Growth")*(AND(CY$6&gt;=$F62,CY$6&lt;=$H62)*((CY$6-$F62+1)/($J62*($J62+1)/2)*$D62))+($K62="custom")*CustCF!CS62</f>
        <v/>
      </c>
      <c r="CZ62" s="87">
        <f>($K62="Bell Curve")*(_xlfn.NORM.DIST(AND(CZ$6&gt;=$F62,CZ$6&lt;=$H62)*(CZ$6-$F62+1),$J62/2,$M62,TRUE)-_xlfn.NORM.DIST(AND(CZ$6&gt;=$F62,CZ$6&lt;=$H62)*(CY$6-$F62+1),$J62/2,$M62,TRUE))/(1-2*_xlfn.NORM.DIST(0,$J62/2,$M62,TRUE))*$D62+($K62="Steady Growth")*(AND(CZ$6&gt;=$F62,CZ$6&lt;=$H62)*((CZ$6-$F62+1)/($J62*($J62+1)/2)*$D62))+($K62="custom")*CustCF!CT62</f>
        <v/>
      </c>
      <c r="DA62" s="87">
        <f>($K62="Bell Curve")*(_xlfn.NORM.DIST(AND(DA$6&gt;=$F62,DA$6&lt;=$H62)*(DA$6-$F62+1),$J62/2,$M62,TRUE)-_xlfn.NORM.DIST(AND(DA$6&gt;=$F62,DA$6&lt;=$H62)*(CZ$6-$F62+1),$J62/2,$M62,TRUE))/(1-2*_xlfn.NORM.DIST(0,$J62/2,$M62,TRUE))*$D62+($K62="Steady Growth")*(AND(DA$6&gt;=$F62,DA$6&lt;=$H62)*((DA$6-$F62+1)/($J62*($J62+1)/2)*$D62))+($K62="custom")*CustCF!CU62</f>
        <v/>
      </c>
      <c r="DB62" s="87">
        <f>($K62="Bell Curve")*(_xlfn.NORM.DIST(AND(DB$6&gt;=$F62,DB$6&lt;=$H62)*(DB$6-$F62+1),$J62/2,$M62,TRUE)-_xlfn.NORM.DIST(AND(DB$6&gt;=$F62,DB$6&lt;=$H62)*(DA$6-$F62+1),$J62/2,$M62,TRUE))/(1-2*_xlfn.NORM.DIST(0,$J62/2,$M62,TRUE))*$D62+($K62="Steady Growth")*(AND(DB$6&gt;=$F62,DB$6&lt;=$H62)*((DB$6-$F62+1)/($J62*($J62+1)/2)*$D62))+($K62="custom")*CustCF!CV62</f>
        <v/>
      </c>
      <c r="DC62" s="87">
        <f>($K62="Bell Curve")*(_xlfn.NORM.DIST(AND(DC$6&gt;=$F62,DC$6&lt;=$H62)*(DC$6-$F62+1),$J62/2,$M62,TRUE)-_xlfn.NORM.DIST(AND(DC$6&gt;=$F62,DC$6&lt;=$H62)*(DB$6-$F62+1),$J62/2,$M62,TRUE))/(1-2*_xlfn.NORM.DIST(0,$J62/2,$M62,TRUE))*$D62+($K62="Steady Growth")*(AND(DC$6&gt;=$F62,DC$6&lt;=$H62)*((DC$6-$F62+1)/($J62*($J62+1)/2)*$D62))+($K62="custom")*CustCF!CW62</f>
        <v/>
      </c>
      <c r="DD62" s="87">
        <f>($K62="Bell Curve")*(_xlfn.NORM.DIST(AND(DD$6&gt;=$F62,DD$6&lt;=$H62)*(DD$6-$F62+1),$J62/2,$M62,TRUE)-_xlfn.NORM.DIST(AND(DD$6&gt;=$F62,DD$6&lt;=$H62)*(DC$6-$F62+1),$J62/2,$M62,TRUE))/(1-2*_xlfn.NORM.DIST(0,$J62/2,$M62,TRUE))*$D62+($K62="Steady Growth")*(AND(DD$6&gt;=$F62,DD$6&lt;=$H62)*((DD$6-$F62+1)/($J62*($J62+1)/2)*$D62))+($K62="custom")*CustCF!CX62</f>
        <v/>
      </c>
      <c r="DE62" s="87">
        <f>($K62="Bell Curve")*(_xlfn.NORM.DIST(AND(DE$6&gt;=$F62,DE$6&lt;=$H62)*(DE$6-$F62+1),$J62/2,$M62,TRUE)-_xlfn.NORM.DIST(AND(DE$6&gt;=$F62,DE$6&lt;=$H62)*(DD$6-$F62+1),$J62/2,$M62,TRUE))/(1-2*_xlfn.NORM.DIST(0,$J62/2,$M62,TRUE))*$D62+($K62="Steady Growth")*(AND(DE$6&gt;=$F62,DE$6&lt;=$H62)*((DE$6-$F62+1)/($J62*($J62+1)/2)*$D62))+($K62="custom")*CustCF!CY62</f>
        <v/>
      </c>
      <c r="DF62" s="87">
        <f>($K62="Bell Curve")*(_xlfn.NORM.DIST(AND(DF$6&gt;=$F62,DF$6&lt;=$H62)*(DF$6-$F62+1),$J62/2,$M62,TRUE)-_xlfn.NORM.DIST(AND(DF$6&gt;=$F62,DF$6&lt;=$H62)*(DE$6-$F62+1),$J62/2,$M62,TRUE))/(1-2*_xlfn.NORM.DIST(0,$J62/2,$M62,TRUE))*$D62+($K62="Steady Growth")*(AND(DF$6&gt;=$F62,DF$6&lt;=$H62)*((DF$6-$F62+1)/($J62*($J62+1)/2)*$D62))+($K62="custom")*CustCF!CZ62</f>
        <v/>
      </c>
      <c r="DG62" s="87">
        <f>($K62="Bell Curve")*(_xlfn.NORM.DIST(AND(DG$6&gt;=$F62,DG$6&lt;=$H62)*(DG$6-$F62+1),$J62/2,$M62,TRUE)-_xlfn.NORM.DIST(AND(DG$6&gt;=$F62,DG$6&lt;=$H62)*(DF$6-$F62+1),$J62/2,$M62,TRUE))/(1-2*_xlfn.NORM.DIST(0,$J62/2,$M62,TRUE))*$D62+($K62="Steady Growth")*(AND(DG$6&gt;=$F62,DG$6&lt;=$H62)*((DG$6-$F62+1)/($J62*($J62+1)/2)*$D62))+($K62="custom")*CustCF!DA62</f>
        <v/>
      </c>
      <c r="DH62" s="87">
        <f>($K62="Bell Curve")*(_xlfn.NORM.DIST(AND(DH$6&gt;=$F62,DH$6&lt;=$H62)*(DH$6-$F62+1),$J62/2,$M62,TRUE)-_xlfn.NORM.DIST(AND(DH$6&gt;=$F62,DH$6&lt;=$H62)*(DG$6-$F62+1),$J62/2,$M62,TRUE))/(1-2*_xlfn.NORM.DIST(0,$J62/2,$M62,TRUE))*$D62+($K62="Steady Growth")*(AND(DH$6&gt;=$F62,DH$6&lt;=$H62)*((DH$6-$F62+1)/($J62*($J62+1)/2)*$D62))+($K62="custom")*CustCF!DB62</f>
        <v/>
      </c>
      <c r="DI62" s="87">
        <f>($K62="Bell Curve")*(_xlfn.NORM.DIST(AND(DI$6&gt;=$F62,DI$6&lt;=$H62)*(DI$6-$F62+1),$J62/2,$M62,TRUE)-_xlfn.NORM.DIST(AND(DI$6&gt;=$F62,DI$6&lt;=$H62)*(DH$6-$F62+1),$J62/2,$M62,TRUE))/(1-2*_xlfn.NORM.DIST(0,$J62/2,$M62,TRUE))*$D62+($K62="Steady Growth")*(AND(DI$6&gt;=$F62,DI$6&lt;=$H62)*((DI$6-$F62+1)/($J62*($J62+1)/2)*$D62))+($K62="custom")*CustCF!DC62</f>
        <v/>
      </c>
      <c r="DJ62" s="87">
        <f>($K62="Bell Curve")*(_xlfn.NORM.DIST(AND(DJ$6&gt;=$F62,DJ$6&lt;=$H62)*(DJ$6-$F62+1),$J62/2,$M62,TRUE)-_xlfn.NORM.DIST(AND(DJ$6&gt;=$F62,DJ$6&lt;=$H62)*(DI$6-$F62+1),$J62/2,$M62,TRUE))/(1-2*_xlfn.NORM.DIST(0,$J62/2,$M62,TRUE))*$D62+($K62="Steady Growth")*(AND(DJ$6&gt;=$F62,DJ$6&lt;=$H62)*((DJ$6-$F62+1)/($J62*($J62+1)/2)*$D62))+($K62="custom")*CustCF!DD62</f>
        <v/>
      </c>
      <c r="DK62" s="87">
        <f>($K62="Bell Curve")*(_xlfn.NORM.DIST(AND(DK$6&gt;=$F62,DK$6&lt;=$H62)*(DK$6-$F62+1),$J62/2,$M62,TRUE)-_xlfn.NORM.DIST(AND(DK$6&gt;=$F62,DK$6&lt;=$H62)*(DJ$6-$F62+1),$J62/2,$M62,TRUE))/(1-2*_xlfn.NORM.DIST(0,$J62/2,$M62,TRUE))*$D62+($K62="Steady Growth")*(AND(DK$6&gt;=$F62,DK$6&lt;=$H62)*((DK$6-$F62+1)/($J62*($J62+1)/2)*$D62))+($K62="custom")*CustCF!DE62</f>
        <v/>
      </c>
      <c r="DL62" s="87">
        <f>($K62="Bell Curve")*(_xlfn.NORM.DIST(AND(DL$6&gt;=$F62,DL$6&lt;=$H62)*(DL$6-$F62+1),$J62/2,$M62,TRUE)-_xlfn.NORM.DIST(AND(DL$6&gt;=$F62,DL$6&lt;=$H62)*(DK$6-$F62+1),$J62/2,$M62,TRUE))/(1-2*_xlfn.NORM.DIST(0,$J62/2,$M62,TRUE))*$D62+($K62="Steady Growth")*(AND(DL$6&gt;=$F62,DL$6&lt;=$H62)*((DL$6-$F62+1)/($J62*($J62+1)/2)*$D62))+($K62="custom")*CustCF!DF62</f>
        <v/>
      </c>
      <c r="DM62" s="87">
        <f>($K62="Bell Curve")*(_xlfn.NORM.DIST(AND(DM$6&gt;=$F62,DM$6&lt;=$H62)*(DM$6-$F62+1),$J62/2,$M62,TRUE)-_xlfn.NORM.DIST(AND(DM$6&gt;=$F62,DM$6&lt;=$H62)*(DL$6-$F62+1),$J62/2,$M62,TRUE))/(1-2*_xlfn.NORM.DIST(0,$J62/2,$M62,TRUE))*$D62+($K62="Steady Growth")*(AND(DM$6&gt;=$F62,DM$6&lt;=$H62)*((DM$6-$F62+1)/($J62*($J62+1)/2)*$D62))+($K62="custom")*CustCF!DG62</f>
        <v/>
      </c>
      <c r="DN62" s="87">
        <f>($K62="Bell Curve")*(_xlfn.NORM.DIST(AND(DN$6&gt;=$F62,DN$6&lt;=$H62)*(DN$6-$F62+1),$J62/2,$M62,TRUE)-_xlfn.NORM.DIST(AND(DN$6&gt;=$F62,DN$6&lt;=$H62)*(DM$6-$F62+1),$J62/2,$M62,TRUE))/(1-2*_xlfn.NORM.DIST(0,$J62/2,$M62,TRUE))*$D62+($K62="Steady Growth")*(AND(DN$6&gt;=$F62,DN$6&lt;=$H62)*((DN$6-$F62+1)/($J62*($J62+1)/2)*$D62))+($K62="custom")*CustCF!DH62</f>
        <v/>
      </c>
      <c r="DO62" s="87">
        <f>($K62="Bell Curve")*(_xlfn.NORM.DIST(AND(DO$6&gt;=$F62,DO$6&lt;=$H62)*(DO$6-$F62+1),$J62/2,$M62,TRUE)-_xlfn.NORM.DIST(AND(DO$6&gt;=$F62,DO$6&lt;=$H62)*(DN$6-$F62+1),$J62/2,$M62,TRUE))/(1-2*_xlfn.NORM.DIST(0,$J62/2,$M62,TRUE))*$D62+($K62="Steady Growth")*(AND(DO$6&gt;=$F62,DO$6&lt;=$H62)*((DO$6-$F62+1)/($J62*($J62+1)/2)*$D62))+($K62="custom")*CustCF!DI62</f>
        <v/>
      </c>
      <c r="DP62" s="87">
        <f>($K62="Bell Curve")*(_xlfn.NORM.DIST(AND(DP$6&gt;=$F62,DP$6&lt;=$H62)*(DP$6-$F62+1),$J62/2,$M62,TRUE)-_xlfn.NORM.DIST(AND(DP$6&gt;=$F62,DP$6&lt;=$H62)*(DO$6-$F62+1),$J62/2,$M62,TRUE))/(1-2*_xlfn.NORM.DIST(0,$J62/2,$M62,TRUE))*$D62+($K62="Steady Growth")*(AND(DP$6&gt;=$F62,DP$6&lt;=$H62)*((DP$6-$F62+1)/($J62*($J62+1)/2)*$D62))+($K62="custom")*CustCF!DJ62</f>
        <v/>
      </c>
      <c r="DQ62" s="87">
        <f>($K62="Bell Curve")*(_xlfn.NORM.DIST(AND(DQ$6&gt;=$F62,DQ$6&lt;=$H62)*(DQ$6-$F62+1),$J62/2,$M62,TRUE)-_xlfn.NORM.DIST(AND(DQ$6&gt;=$F62,DQ$6&lt;=$H62)*(DP$6-$F62+1),$J62/2,$M62,TRUE))/(1-2*_xlfn.NORM.DIST(0,$J62/2,$M62,TRUE))*$D62+($K62="Steady Growth")*(AND(DQ$6&gt;=$F62,DQ$6&lt;=$H62)*((DQ$6-$F62+1)/($J62*($J62+1)/2)*$D62))+($K62="custom")*CustCF!DK62</f>
        <v/>
      </c>
      <c r="DR62" s="87">
        <f>($K62="Bell Curve")*(_xlfn.NORM.DIST(AND(DR$6&gt;=$F62,DR$6&lt;=$H62)*(DR$6-$F62+1),$J62/2,$M62,TRUE)-_xlfn.NORM.DIST(AND(DR$6&gt;=$F62,DR$6&lt;=$H62)*(DQ$6-$F62+1),$J62/2,$M62,TRUE))/(1-2*_xlfn.NORM.DIST(0,$J62/2,$M62,TRUE))*$D62+($K62="Steady Growth")*(AND(DR$6&gt;=$F62,DR$6&lt;=$H62)*((DR$6-$F62+1)/($J62*($J62+1)/2)*$D62))+($K62="custom")*CustCF!DL62</f>
        <v/>
      </c>
      <c r="DS62" s="87">
        <f>($K62="Bell Curve")*(_xlfn.NORM.DIST(AND(DS$6&gt;=$F62,DS$6&lt;=$H62)*(DS$6-$F62+1),$J62/2,$M62,TRUE)-_xlfn.NORM.DIST(AND(DS$6&gt;=$F62,DS$6&lt;=$H62)*(DR$6-$F62+1),$J62/2,$M62,TRUE))/(1-2*_xlfn.NORM.DIST(0,$J62/2,$M62,TRUE))*$D62+($K62="Steady Growth")*(AND(DS$6&gt;=$F62,DS$6&lt;=$H62)*((DS$6-$F62+1)/($J62*($J62+1)/2)*$D62))+($K62="custom")*CustCF!DM62</f>
        <v/>
      </c>
      <c r="DT62" s="87">
        <f>($K62="Bell Curve")*(_xlfn.NORM.DIST(AND(DT$6&gt;=$F62,DT$6&lt;=$H62)*(DT$6-$F62+1),$J62/2,$M62,TRUE)-_xlfn.NORM.DIST(AND(DT$6&gt;=$F62,DT$6&lt;=$H62)*(DS$6-$F62+1),$J62/2,$M62,TRUE))/(1-2*_xlfn.NORM.DIST(0,$J62/2,$M62,TRUE))*$D62+($K62="Steady Growth")*(AND(DT$6&gt;=$F62,DT$6&lt;=$H62)*((DT$6-$F62+1)/($J62*($J62+1)/2)*$D62))+($K62="custom")*CustCF!DN62</f>
        <v/>
      </c>
      <c r="DU62" s="87">
        <f>($K62="Bell Curve")*(_xlfn.NORM.DIST(AND(DU$6&gt;=$F62,DU$6&lt;=$H62)*(DU$6-$F62+1),$J62/2,$M62,TRUE)-_xlfn.NORM.DIST(AND(DU$6&gt;=$F62,DU$6&lt;=$H62)*(DT$6-$F62+1),$J62/2,$M62,TRUE))/(1-2*_xlfn.NORM.DIST(0,$J62/2,$M62,TRUE))*$D62+($K62="Steady Growth")*(AND(DU$6&gt;=$F62,DU$6&lt;=$H62)*((DU$6-$F62+1)/($J62*($J62+1)/2)*$D62))+($K62="custom")*CustCF!DO62</f>
        <v/>
      </c>
      <c r="DV62" s="87">
        <f>($K62="Bell Curve")*(_xlfn.NORM.DIST(AND(DV$6&gt;=$F62,DV$6&lt;=$H62)*(DV$6-$F62+1),$J62/2,$M62,TRUE)-_xlfn.NORM.DIST(AND(DV$6&gt;=$F62,DV$6&lt;=$H62)*(DU$6-$F62+1),$J62/2,$M62,TRUE))/(1-2*_xlfn.NORM.DIST(0,$J62/2,$M62,TRUE))*$D62+($K62="Steady Growth")*(AND(DV$6&gt;=$F62,DV$6&lt;=$H62)*((DV$6-$F62+1)/($J62*($J62+1)/2)*$D62))+($K62="custom")*CustCF!DP62</f>
        <v/>
      </c>
      <c r="DW62" s="87">
        <f>($K62="Bell Curve")*(_xlfn.NORM.DIST(AND(DW$6&gt;=$F62,DW$6&lt;=$H62)*(DW$6-$F62+1),$J62/2,$M62,TRUE)-_xlfn.NORM.DIST(AND(DW$6&gt;=$F62,DW$6&lt;=$H62)*(DV$6-$F62+1),$J62/2,$M62,TRUE))/(1-2*_xlfn.NORM.DIST(0,$J62/2,$M62,TRUE))*$D62+($K62="Steady Growth")*(AND(DW$6&gt;=$F62,DW$6&lt;=$H62)*((DW$6-$F62+1)/($J62*($J62+1)/2)*$D62))+($K62="custom")*CustCF!DQ62</f>
        <v/>
      </c>
      <c r="DX62" s="87">
        <f>($K62="Bell Curve")*(_xlfn.NORM.DIST(AND(DX$6&gt;=$F62,DX$6&lt;=$H62)*(DX$6-$F62+1),$J62/2,$M62,TRUE)-_xlfn.NORM.DIST(AND(DX$6&gt;=$F62,DX$6&lt;=$H62)*(DW$6-$F62+1),$J62/2,$M62,TRUE))/(1-2*_xlfn.NORM.DIST(0,$J62/2,$M62,TRUE))*$D62+($K62="Steady Growth")*(AND(DX$6&gt;=$F62,DX$6&lt;=$H62)*((DX$6-$F62+1)/($J62*($J62+1)/2)*$D62))+($K62="custom")*CustCF!DR62</f>
        <v/>
      </c>
      <c r="DY62" s="87">
        <f>($K62="Bell Curve")*(_xlfn.NORM.DIST(AND(DY$6&gt;=$F62,DY$6&lt;=$H62)*(DY$6-$F62+1),$J62/2,$M62,TRUE)-_xlfn.NORM.DIST(AND(DY$6&gt;=$F62,DY$6&lt;=$H62)*(DX$6-$F62+1),$J62/2,$M62,TRUE))/(1-2*_xlfn.NORM.DIST(0,$J62/2,$M62,TRUE))*$D62+($K62="Steady Growth")*(AND(DY$6&gt;=$F62,DY$6&lt;=$H62)*((DY$6-$F62+1)/($J62*($J62+1)/2)*$D62))+($K62="custom")*CustCF!DS62</f>
        <v/>
      </c>
      <c r="DZ62" s="87">
        <f>($K62="Bell Curve")*(_xlfn.NORM.DIST(AND(DZ$6&gt;=$F62,DZ$6&lt;=$H62)*(DZ$6-$F62+1),$J62/2,$M62,TRUE)-_xlfn.NORM.DIST(AND(DZ$6&gt;=$F62,DZ$6&lt;=$H62)*(DY$6-$F62+1),$J62/2,$M62,TRUE))/(1-2*_xlfn.NORM.DIST(0,$J62/2,$M62,TRUE))*$D62+($K62="Steady Growth")*(AND(DZ$6&gt;=$F62,DZ$6&lt;=$H62)*((DZ$6-$F62+1)/($J62*($J62+1)/2)*$D62))+($K62="custom")*CustCF!DT62</f>
        <v/>
      </c>
      <c r="EA62" s="87">
        <f>($K62="Bell Curve")*(_xlfn.NORM.DIST(AND(EA$6&gt;=$F62,EA$6&lt;=$H62)*(EA$6-$F62+1),$J62/2,$M62,TRUE)-_xlfn.NORM.DIST(AND(EA$6&gt;=$F62,EA$6&lt;=$H62)*(DZ$6-$F62+1),$J62/2,$M62,TRUE))/(1-2*_xlfn.NORM.DIST(0,$J62/2,$M62,TRUE))*$D62+($K62="Steady Growth")*(AND(EA$6&gt;=$F62,EA$6&lt;=$H62)*((EA$6-$F62+1)/($J62*($J62+1)/2)*$D62))+($K62="custom")*CustCF!DU62</f>
        <v/>
      </c>
      <c r="EB62" s="87">
        <f>($K62="Bell Curve")*(_xlfn.NORM.DIST(AND(EB$6&gt;=$F62,EB$6&lt;=$H62)*(EB$6-$F62+1),$J62/2,$M62,TRUE)-_xlfn.NORM.DIST(AND(EB$6&gt;=$F62,EB$6&lt;=$H62)*(EA$6-$F62+1),$J62/2,$M62,TRUE))/(1-2*_xlfn.NORM.DIST(0,$J62/2,$M62,TRUE))*$D62+($K62="Steady Growth")*(AND(EB$6&gt;=$F62,EB$6&lt;=$H62)*((EB$6-$F62+1)/($J62*($J62+1)/2)*$D62))+($K62="custom")*CustCF!DV62</f>
        <v/>
      </c>
      <c r="EC62" s="87">
        <f>($K62="Bell Curve")*(_xlfn.NORM.DIST(AND(EC$6&gt;=$F62,EC$6&lt;=$H62)*(EC$6-$F62+1),$J62/2,$M62,TRUE)-_xlfn.NORM.DIST(AND(EC$6&gt;=$F62,EC$6&lt;=$H62)*(EB$6-$F62+1),$J62/2,$M62,TRUE))/(1-2*_xlfn.NORM.DIST(0,$J62/2,$M62,TRUE))*$D62+($K62="Steady Growth")*(AND(EC$6&gt;=$F62,EC$6&lt;=$H62)*((EC$6-$F62+1)/($J62*($J62+1)/2)*$D62))+($K62="custom")*CustCF!DW62</f>
        <v/>
      </c>
      <c r="ED62" s="87">
        <f>($K62="Bell Curve")*(_xlfn.NORM.DIST(AND(ED$6&gt;=$F62,ED$6&lt;=$H62)*(ED$6-$F62+1),$J62/2,$M62,TRUE)-_xlfn.NORM.DIST(AND(ED$6&gt;=$F62,ED$6&lt;=$H62)*(EC$6-$F62+1),$J62/2,$M62,TRUE))/(1-2*_xlfn.NORM.DIST(0,$J62/2,$M62,TRUE))*$D62+($K62="Steady Growth")*(AND(ED$6&gt;=$F62,ED$6&lt;=$H62)*((ED$6-$F62+1)/($J62*($J62+1)/2)*$D62))+($K62="custom")*CustCF!DX62</f>
        <v/>
      </c>
      <c r="EE62" s="87">
        <f>($K62="Bell Curve")*(_xlfn.NORM.DIST(AND(EE$6&gt;=$F62,EE$6&lt;=$H62)*(EE$6-$F62+1),$J62/2,$M62,TRUE)-_xlfn.NORM.DIST(AND(EE$6&gt;=$F62,EE$6&lt;=$H62)*(ED$6-$F62+1),$J62/2,$M62,TRUE))/(1-2*_xlfn.NORM.DIST(0,$J62/2,$M62,TRUE))*$D62+($K62="Steady Growth")*(AND(EE$6&gt;=$F62,EE$6&lt;=$H62)*((EE$6-$F62+1)/($J62*($J62+1)/2)*$D62))+($K62="custom")*CustCF!DY62</f>
        <v/>
      </c>
      <c r="EF62" s="87">
        <f>($K62="Bell Curve")*(_xlfn.NORM.DIST(AND(EF$6&gt;=$F62,EF$6&lt;=$H62)*(EF$6-$F62+1),$J62/2,$M62,TRUE)-_xlfn.NORM.DIST(AND(EF$6&gt;=$F62,EF$6&lt;=$H62)*(EE$6-$F62+1),$J62/2,$M62,TRUE))/(1-2*_xlfn.NORM.DIST(0,$J62/2,$M62,TRUE))*$D62+($K62="Steady Growth")*(AND(EF$6&gt;=$F62,EF$6&lt;=$H62)*((EF$6-$F62+1)/($J62*($J62+1)/2)*$D62))+($K62="custom")*CustCF!DZ62</f>
        <v/>
      </c>
      <c r="EG62" s="87">
        <f>($K62="Bell Curve")*(_xlfn.NORM.DIST(AND(EG$6&gt;=$F62,EG$6&lt;=$H62)*(EG$6-$F62+1),$J62/2,$M62,TRUE)-_xlfn.NORM.DIST(AND(EG$6&gt;=$F62,EG$6&lt;=$H62)*(EF$6-$F62+1),$J62/2,$M62,TRUE))/(1-2*_xlfn.NORM.DIST(0,$J62/2,$M62,TRUE))*$D62+($K62="Steady Growth")*(AND(EG$6&gt;=$F62,EG$6&lt;=$H62)*((EG$6-$F62+1)/($J62*($J62+1)/2)*$D62))+($K62="custom")*CustCF!EA62</f>
        <v/>
      </c>
      <c r="EH62" s="87">
        <f>($K62="Bell Curve")*(_xlfn.NORM.DIST(AND(EH$6&gt;=$F62,EH$6&lt;=$H62)*(EH$6-$F62+1),$J62/2,$M62,TRUE)-_xlfn.NORM.DIST(AND(EH$6&gt;=$F62,EH$6&lt;=$H62)*(EG$6-$F62+1),$J62/2,$M62,TRUE))/(1-2*_xlfn.NORM.DIST(0,$J62/2,$M62,TRUE))*$D62+($K62="Steady Growth")*(AND(EH$6&gt;=$F62,EH$6&lt;=$H62)*((EH$6-$F62+1)/($J62*($J62+1)/2)*$D62))+($K62="custom")*CustCF!EB62</f>
        <v/>
      </c>
      <c r="EI62" s="87">
        <f>($K62="Bell Curve")*(_xlfn.NORM.DIST(AND(EI$6&gt;=$F62,EI$6&lt;=$H62)*(EI$6-$F62+1),$J62/2,$M62,TRUE)-_xlfn.NORM.DIST(AND(EI$6&gt;=$F62,EI$6&lt;=$H62)*(EH$6-$F62+1),$J62/2,$M62,TRUE))/(1-2*_xlfn.NORM.DIST(0,$J62/2,$M62,TRUE))*$D62+($K62="Steady Growth")*(AND(EI$6&gt;=$F62,EI$6&lt;=$H62)*((EI$6-$F62+1)/($J62*($J62+1)/2)*$D62))+($K62="custom")*CustCF!EC62</f>
        <v/>
      </c>
      <c r="EJ62" s="87">
        <f>($K62="Bell Curve")*(_xlfn.NORM.DIST(AND(EJ$6&gt;=$F62,EJ$6&lt;=$H62)*(EJ$6-$F62+1),$J62/2,$M62,TRUE)-_xlfn.NORM.DIST(AND(EJ$6&gt;=$F62,EJ$6&lt;=$H62)*(EI$6-$F62+1),$J62/2,$M62,TRUE))/(1-2*_xlfn.NORM.DIST(0,$J62/2,$M62,TRUE))*$D62+($K62="Steady Growth")*(AND(EJ$6&gt;=$F62,EJ$6&lt;=$H62)*((EJ$6-$F62+1)/($J62*($J62+1)/2)*$D62))+($K62="custom")*CustCF!ED62</f>
        <v/>
      </c>
      <c r="EK62" s="87">
        <f>($K62="Bell Curve")*(_xlfn.NORM.DIST(AND(EK$6&gt;=$F62,EK$6&lt;=$H62)*(EK$6-$F62+1),$J62/2,$M62,TRUE)-_xlfn.NORM.DIST(AND(EK$6&gt;=$F62,EK$6&lt;=$H62)*(EJ$6-$F62+1),$J62/2,$M62,TRUE))/(1-2*_xlfn.NORM.DIST(0,$J62/2,$M62,TRUE))*$D62+($K62="Steady Growth")*(AND(EK$6&gt;=$F62,EK$6&lt;=$H62)*((EK$6-$F62+1)/($J62*($J62+1)/2)*$D62))+($K62="custom")*CustCF!EE62</f>
        <v/>
      </c>
      <c r="EL62" s="87">
        <f>($K62="Bell Curve")*(_xlfn.NORM.DIST(AND(EL$6&gt;=$F62,EL$6&lt;=$H62)*(EL$6-$F62+1),$J62/2,$M62,TRUE)-_xlfn.NORM.DIST(AND(EL$6&gt;=$F62,EL$6&lt;=$H62)*(EK$6-$F62+1),$J62/2,$M62,TRUE))/(1-2*_xlfn.NORM.DIST(0,$J62/2,$M62,TRUE))*$D62+($K62="Steady Growth")*(AND(EL$6&gt;=$F62,EL$6&lt;=$H62)*((EL$6-$F62+1)/($J62*($J62+1)/2)*$D62))+($K62="custom")*CustCF!EF62</f>
        <v/>
      </c>
      <c r="EM62" s="87">
        <f>($K62="Bell Curve")*(_xlfn.NORM.DIST(AND(EM$6&gt;=$F62,EM$6&lt;=$H62)*(EM$6-$F62+1),$J62/2,$M62,TRUE)-_xlfn.NORM.DIST(AND(EM$6&gt;=$F62,EM$6&lt;=$H62)*(EL$6-$F62+1),$J62/2,$M62,TRUE))/(1-2*_xlfn.NORM.DIST(0,$J62/2,$M62,TRUE))*$D62+($K62="Steady Growth")*(AND(EM$6&gt;=$F62,EM$6&lt;=$H62)*((EM$6-$F62+1)/($J62*($J62+1)/2)*$D62))+($K62="custom")*CustCF!EG62</f>
        <v/>
      </c>
      <c r="EN62" s="87">
        <f>($K62="Bell Curve")*(_xlfn.NORM.DIST(AND(EN$6&gt;=$F62,EN$6&lt;=$H62)*(EN$6-$F62+1),$J62/2,$M62,TRUE)-_xlfn.NORM.DIST(AND(EN$6&gt;=$F62,EN$6&lt;=$H62)*(EM$6-$F62+1),$J62/2,$M62,TRUE))/(1-2*_xlfn.NORM.DIST(0,$J62/2,$M62,TRUE))*$D62+($K62="Steady Growth")*(AND(EN$6&gt;=$F62,EN$6&lt;=$H62)*((EN$6-$F62+1)/($J62*($J62+1)/2)*$D62))+($K62="custom")*CustCF!EH62</f>
        <v/>
      </c>
      <c r="EO62" s="87">
        <f>($K62="Bell Curve")*(_xlfn.NORM.DIST(AND(EO$6&gt;=$F62,EO$6&lt;=$H62)*(EO$6-$F62+1),$J62/2,$M62,TRUE)-_xlfn.NORM.DIST(AND(EO$6&gt;=$F62,EO$6&lt;=$H62)*(EN$6-$F62+1),$J62/2,$M62,TRUE))/(1-2*_xlfn.NORM.DIST(0,$J62/2,$M62,TRUE))*$D62+($K62="Steady Growth")*(AND(EO$6&gt;=$F62,EO$6&lt;=$H62)*((EO$6-$F62+1)/($J62*($J62+1)/2)*$D62))+($K62="custom")*CustCF!EI62</f>
        <v/>
      </c>
      <c r="EP62" s="87">
        <f>($K62="Bell Curve")*(_xlfn.NORM.DIST(AND(EP$6&gt;=$F62,EP$6&lt;=$H62)*(EP$6-$F62+1),$J62/2,$M62,TRUE)-_xlfn.NORM.DIST(AND(EP$6&gt;=$F62,EP$6&lt;=$H62)*(EO$6-$F62+1),$J62/2,$M62,TRUE))/(1-2*_xlfn.NORM.DIST(0,$J62/2,$M62,TRUE))*$D62+($K62="Steady Growth")*(AND(EP$6&gt;=$F62,EP$6&lt;=$H62)*((EP$6-$F62+1)/($J62*($J62+1)/2)*$D62))+($K62="custom")*CustCF!EJ62</f>
        <v/>
      </c>
      <c r="EQ62" s="87">
        <f>($K62="Bell Curve")*(_xlfn.NORM.DIST(AND(EQ$6&gt;=$F62,EQ$6&lt;=$H62)*(EQ$6-$F62+1),$J62/2,$M62,TRUE)-_xlfn.NORM.DIST(AND(EQ$6&gt;=$F62,EQ$6&lt;=$H62)*(EP$6-$F62+1),$J62/2,$M62,TRUE))/(1-2*_xlfn.NORM.DIST(0,$J62/2,$M62,TRUE))*$D62+($K62="Steady Growth")*(AND(EQ$6&gt;=$F62,EQ$6&lt;=$H62)*((EQ$6-$F62+1)/($J62*($J62+1)/2)*$D62))+($K62="custom")*CustCF!EK62</f>
        <v/>
      </c>
      <c r="ER62" s="87">
        <f>($K62="Bell Curve")*(_xlfn.NORM.DIST(AND(ER$6&gt;=$F62,ER$6&lt;=$H62)*(ER$6-$F62+1),$J62/2,$M62,TRUE)-_xlfn.NORM.DIST(AND(ER$6&gt;=$F62,ER$6&lt;=$H62)*(EQ$6-$F62+1),$J62/2,$M62,TRUE))/(1-2*_xlfn.NORM.DIST(0,$J62/2,$M62,TRUE))*$D62+($K62="Steady Growth")*(AND(ER$6&gt;=$F62,ER$6&lt;=$H62)*((ER$6-$F62+1)/($J62*($J62+1)/2)*$D62))+($K62="custom")*CustCF!EL62</f>
        <v/>
      </c>
      <c r="ES62" s="87">
        <f>($K62="Bell Curve")*(_xlfn.NORM.DIST(AND(ES$6&gt;=$F62,ES$6&lt;=$H62)*(ES$6-$F62+1),$J62/2,$M62,TRUE)-_xlfn.NORM.DIST(AND(ES$6&gt;=$F62,ES$6&lt;=$H62)*(ER$6-$F62+1),$J62/2,$M62,TRUE))/(1-2*_xlfn.NORM.DIST(0,$J62/2,$M62,TRUE))*$D62+($K62="Steady Growth")*(AND(ES$6&gt;=$F62,ES$6&lt;=$H62)*((ES$6-$F62+1)/($J62*($J62+1)/2)*$D62))+($K62="custom")*CustCF!EM62</f>
        <v/>
      </c>
      <c r="ET62" s="87">
        <f>($K62="Bell Curve")*(_xlfn.NORM.DIST(AND(ET$6&gt;=$F62,ET$6&lt;=$H62)*(ET$6-$F62+1),$J62/2,$M62,TRUE)-_xlfn.NORM.DIST(AND(ET$6&gt;=$F62,ET$6&lt;=$H62)*(ES$6-$F62+1),$J62/2,$M62,TRUE))/(1-2*_xlfn.NORM.DIST(0,$J62/2,$M62,TRUE))*$D62+($K62="Steady Growth")*(AND(ET$6&gt;=$F62,ET$6&lt;=$H62)*((ET$6-$F62+1)/($J62*($J62+1)/2)*$D62))+($K62="custom")*CustCF!EN62</f>
        <v/>
      </c>
      <c r="EU62" s="87">
        <f>($K62="Bell Curve")*(_xlfn.NORM.DIST(AND(EU$6&gt;=$F62,EU$6&lt;=$H62)*(EU$6-$F62+1),$J62/2,$M62,TRUE)-_xlfn.NORM.DIST(AND(EU$6&gt;=$F62,EU$6&lt;=$H62)*(ET$6-$F62+1),$J62/2,$M62,TRUE))/(1-2*_xlfn.NORM.DIST(0,$J62/2,$M62,TRUE))*$D62+($K62="Steady Growth")*(AND(EU$6&gt;=$F62,EU$6&lt;=$H62)*((EU$6-$F62+1)/($J62*($J62+1)/2)*$D62))+($K62="custom")*CustCF!EO62</f>
        <v/>
      </c>
      <c r="EV62" s="87">
        <f>($K62="Bell Curve")*(_xlfn.NORM.DIST(AND(EV$6&gt;=$F62,EV$6&lt;=$H62)*(EV$6-$F62+1),$J62/2,$M62,TRUE)-_xlfn.NORM.DIST(AND(EV$6&gt;=$F62,EV$6&lt;=$H62)*(EU$6-$F62+1),$J62/2,$M62,TRUE))/(1-2*_xlfn.NORM.DIST(0,$J62/2,$M62,TRUE))*$D62+($K62="Steady Growth")*(AND(EV$6&gt;=$F62,EV$6&lt;=$H62)*((EV$6-$F62+1)/($J62*($J62+1)/2)*$D62))+($K62="custom")*CustCF!EP62</f>
        <v/>
      </c>
      <c r="EW62" s="87">
        <f>($K62="Bell Curve")*(_xlfn.NORM.DIST(AND(EW$6&gt;=$F62,EW$6&lt;=$H62)*(EW$6-$F62+1),$J62/2,$M62,TRUE)-_xlfn.NORM.DIST(AND(EW$6&gt;=$F62,EW$6&lt;=$H62)*(EV$6-$F62+1),$J62/2,$M62,TRUE))/(1-2*_xlfn.NORM.DIST(0,$J62/2,$M62,TRUE))*$D62+($K62="Steady Growth")*(AND(EW$6&gt;=$F62,EW$6&lt;=$H62)*((EW$6-$F62+1)/($J62*($J62+1)/2)*$D62))+($K62="custom")*CustCF!EQ62</f>
        <v/>
      </c>
      <c r="EX62" s="87">
        <f>($K62="Bell Curve")*(_xlfn.NORM.DIST(AND(EX$6&gt;=$F62,EX$6&lt;=$H62)*(EX$6-$F62+1),$J62/2,$M62,TRUE)-_xlfn.NORM.DIST(AND(EX$6&gt;=$F62,EX$6&lt;=$H62)*(EW$6-$F62+1),$J62/2,$M62,TRUE))/(1-2*_xlfn.NORM.DIST(0,$J62/2,$M62,TRUE))*$D62+($K62="Steady Growth")*(AND(EX$6&gt;=$F62,EX$6&lt;=$H62)*((EX$6-$F62+1)/($J62*($J62+1)/2)*$D62))+($K62="custom")*CustCF!ER62</f>
        <v/>
      </c>
      <c r="EY62" s="87">
        <f>($K62="Bell Curve")*(_xlfn.NORM.DIST(AND(EY$6&gt;=$F62,EY$6&lt;=$H62)*(EY$6-$F62+1),$J62/2,$M62,TRUE)-_xlfn.NORM.DIST(AND(EY$6&gt;=$F62,EY$6&lt;=$H62)*(EX$6-$F62+1),$J62/2,$M62,TRUE))/(1-2*_xlfn.NORM.DIST(0,$J62/2,$M62,TRUE))*$D62+($K62="Steady Growth")*(AND(EY$6&gt;=$F62,EY$6&lt;=$H62)*((EY$6-$F62+1)/($J62*($J62+1)/2)*$D62))+($K62="custom")*CustCF!ES62</f>
        <v/>
      </c>
      <c r="EZ62" s="87">
        <f>($K62="Bell Curve")*(_xlfn.NORM.DIST(AND(EZ$6&gt;=$F62,EZ$6&lt;=$H62)*(EZ$6-$F62+1),$J62/2,$M62,TRUE)-_xlfn.NORM.DIST(AND(EZ$6&gt;=$F62,EZ$6&lt;=$H62)*(EY$6-$F62+1),$J62/2,$M62,TRUE))/(1-2*_xlfn.NORM.DIST(0,$J62/2,$M62,TRUE))*$D62+($K62="Steady Growth")*(AND(EZ$6&gt;=$F62,EZ$6&lt;=$H62)*((EZ$6-$F62+1)/($J62*($J62+1)/2)*$D62))+($K62="custom")*CustCF!ET62</f>
        <v/>
      </c>
      <c r="FA62" s="87">
        <f>($K62="Bell Curve")*(_xlfn.NORM.DIST(AND(FA$6&gt;=$F62,FA$6&lt;=$H62)*(FA$6-$F62+1),$J62/2,$M62,TRUE)-_xlfn.NORM.DIST(AND(FA$6&gt;=$F62,FA$6&lt;=$H62)*(EZ$6-$F62+1),$J62/2,$M62,TRUE))/(1-2*_xlfn.NORM.DIST(0,$J62/2,$M62,TRUE))*$D62+($K62="Steady Growth")*(AND(FA$6&gt;=$F62,FA$6&lt;=$H62)*((FA$6-$F62+1)/($J62*($J62+1)/2)*$D62))+($K62="custom")*CustCF!EU62</f>
        <v/>
      </c>
      <c r="FB62" s="87">
        <f>($K62="Bell Curve")*(_xlfn.NORM.DIST(AND(FB$6&gt;=$F62,FB$6&lt;=$H62)*(FB$6-$F62+1),$J62/2,$M62,TRUE)-_xlfn.NORM.DIST(AND(FB$6&gt;=$F62,FB$6&lt;=$H62)*(FA$6-$F62+1),$J62/2,$M62,TRUE))/(1-2*_xlfn.NORM.DIST(0,$J62/2,$M62,TRUE))*$D62+($K62="Steady Growth")*(AND(FB$6&gt;=$F62,FB$6&lt;=$H62)*((FB$6-$F62+1)/($J62*($J62+1)/2)*$D62))+($K62="custom")*CustCF!EV62</f>
        <v/>
      </c>
      <c r="FC62" s="87">
        <f>($K62="Bell Curve")*(_xlfn.NORM.DIST(AND(FC$6&gt;=$F62,FC$6&lt;=$H62)*(FC$6-$F62+1),$J62/2,$M62,TRUE)-_xlfn.NORM.DIST(AND(FC$6&gt;=$F62,FC$6&lt;=$H62)*(FB$6-$F62+1),$J62/2,$M62,TRUE))/(1-2*_xlfn.NORM.DIST(0,$J62/2,$M62,TRUE))*$D62+($K62="Steady Growth")*(AND(FC$6&gt;=$F62,FC$6&lt;=$H62)*((FC$6-$F62+1)/($J62*($J62+1)/2)*$D62))+($K62="custom")*CustCF!EW62</f>
        <v/>
      </c>
      <c r="FD62" s="87">
        <f>($K62="Bell Curve")*(_xlfn.NORM.DIST(AND(FD$6&gt;=$F62,FD$6&lt;=$H62)*(FD$6-$F62+1),$J62/2,$M62,TRUE)-_xlfn.NORM.DIST(AND(FD$6&gt;=$F62,FD$6&lt;=$H62)*(FC$6-$F62+1),$J62/2,$M62,TRUE))/(1-2*_xlfn.NORM.DIST(0,$J62/2,$M62,TRUE))*$D62+($K62="Steady Growth")*(AND(FD$6&gt;=$F62,FD$6&lt;=$H62)*((FD$6-$F62+1)/($J62*($J62+1)/2)*$D62))+($K62="custom")*CustCF!EX62</f>
        <v/>
      </c>
      <c r="FE62" s="87">
        <f>($K62="Bell Curve")*(_xlfn.NORM.DIST(AND(FE$6&gt;=$F62,FE$6&lt;=$H62)*(FE$6-$F62+1),$J62/2,$M62,TRUE)-_xlfn.NORM.DIST(AND(FE$6&gt;=$F62,FE$6&lt;=$H62)*(FD$6-$F62+1),$J62/2,$M62,TRUE))/(1-2*_xlfn.NORM.DIST(0,$J62/2,$M62,TRUE))*$D62+($K62="Steady Growth")*(AND(FE$6&gt;=$F62,FE$6&lt;=$H62)*((FE$6-$F62+1)/($J62*($J62+1)/2)*$D62))+($K62="custom")*CustCF!EY62</f>
        <v/>
      </c>
      <c r="FF62" s="87">
        <f>($K62="Bell Curve")*(_xlfn.NORM.DIST(AND(FF$6&gt;=$F62,FF$6&lt;=$H62)*(FF$6-$F62+1),$J62/2,$M62,TRUE)-_xlfn.NORM.DIST(AND(FF$6&gt;=$F62,FF$6&lt;=$H62)*(FE$6-$F62+1),$J62/2,$M62,TRUE))/(1-2*_xlfn.NORM.DIST(0,$J62/2,$M62,TRUE))*$D62+($K62="Steady Growth")*(AND(FF$6&gt;=$F62,FF$6&lt;=$H62)*((FF$6-$F62+1)/($J62*($J62+1)/2)*$D62))+($K62="custom")*CustCF!EZ62</f>
        <v/>
      </c>
      <c r="FG62" s="87">
        <f>($K62="Bell Curve")*(_xlfn.NORM.DIST(AND(FG$6&gt;=$F62,FG$6&lt;=$H62)*(FG$6-$F62+1),$J62/2,$M62,TRUE)-_xlfn.NORM.DIST(AND(FG$6&gt;=$F62,FG$6&lt;=$H62)*(FF$6-$F62+1),$J62/2,$M62,TRUE))/(1-2*_xlfn.NORM.DIST(0,$J62/2,$M62,TRUE))*$D62+($K62="Steady Growth")*(AND(FG$6&gt;=$F62,FG$6&lt;=$H62)*((FG$6-$F62+1)/($J62*($J62+1)/2)*$D62))+($K62="custom")*CustCF!FA62</f>
        <v/>
      </c>
      <c r="FH62" s="87">
        <f>($K62="Bell Curve")*(_xlfn.NORM.DIST(AND(FH$6&gt;=$F62,FH$6&lt;=$H62)*(FH$6-$F62+1),$J62/2,$M62,TRUE)-_xlfn.NORM.DIST(AND(FH$6&gt;=$F62,FH$6&lt;=$H62)*(FG$6-$F62+1),$J62/2,$M62,TRUE))/(1-2*_xlfn.NORM.DIST(0,$J62/2,$M62,TRUE))*$D62+($K62="Steady Growth")*(AND(FH$6&gt;=$F62,FH$6&lt;=$H62)*((FH$6-$F62+1)/($J62*($J62+1)/2)*$D62))+($K62="custom")*CustCF!FB62</f>
        <v/>
      </c>
      <c r="FI62" s="87">
        <f>($K62="Bell Curve")*(_xlfn.NORM.DIST(AND(FI$6&gt;=$F62,FI$6&lt;=$H62)*(FI$6-$F62+1),$J62/2,$M62,TRUE)-_xlfn.NORM.DIST(AND(FI$6&gt;=$F62,FI$6&lt;=$H62)*(FH$6-$F62+1),$J62/2,$M62,TRUE))/(1-2*_xlfn.NORM.DIST(0,$J62/2,$M62,TRUE))*$D62+($K62="Steady Growth")*(AND(FI$6&gt;=$F62,FI$6&lt;=$H62)*((FI$6-$F62+1)/($J62*($J62+1)/2)*$D62))+($K62="custom")*CustCF!FC62</f>
        <v/>
      </c>
      <c r="FJ62" s="87">
        <f>($K62="Bell Curve")*(_xlfn.NORM.DIST(AND(FJ$6&gt;=$F62,FJ$6&lt;=$H62)*(FJ$6-$F62+1),$J62/2,$M62,TRUE)-_xlfn.NORM.DIST(AND(FJ$6&gt;=$F62,FJ$6&lt;=$H62)*(FI$6-$F62+1),$J62/2,$M62,TRUE))/(1-2*_xlfn.NORM.DIST(0,$J62/2,$M62,TRUE))*$D62+($K62="Steady Growth")*(AND(FJ$6&gt;=$F62,FJ$6&lt;=$H62)*((FJ$6-$F62+1)/($J62*($J62+1)/2)*$D62))+($K62="custom")*CustCF!FD62</f>
        <v/>
      </c>
      <c r="FK62" s="87">
        <f>($K62="Bell Curve")*(_xlfn.NORM.DIST(AND(FK$6&gt;=$F62,FK$6&lt;=$H62)*(FK$6-$F62+1),$J62/2,$M62,TRUE)-_xlfn.NORM.DIST(AND(FK$6&gt;=$F62,FK$6&lt;=$H62)*(FJ$6-$F62+1),$J62/2,$M62,TRUE))/(1-2*_xlfn.NORM.DIST(0,$J62/2,$M62,TRUE))*$D62+($K62="Steady Growth")*(AND(FK$6&gt;=$F62,FK$6&lt;=$H62)*((FK$6-$F62+1)/($J62*($J62+1)/2)*$D62))+($K62="custom")*CustCF!FE62</f>
        <v/>
      </c>
      <c r="FL62" s="87">
        <f>($K62="Bell Curve")*(_xlfn.NORM.DIST(AND(FL$6&gt;=$F62,FL$6&lt;=$H62)*(FL$6-$F62+1),$J62/2,$M62,TRUE)-_xlfn.NORM.DIST(AND(FL$6&gt;=$F62,FL$6&lt;=$H62)*(FK$6-$F62+1),$J62/2,$M62,TRUE))/(1-2*_xlfn.NORM.DIST(0,$J62/2,$M62,TRUE))*$D62+($K62="Steady Growth")*(AND(FL$6&gt;=$F62,FL$6&lt;=$H62)*((FL$6-$F62+1)/($J62*($J62+1)/2)*$D62))+($K62="custom")*CustCF!FF62</f>
        <v/>
      </c>
      <c r="FM62" s="87">
        <f>($K62="Bell Curve")*(_xlfn.NORM.DIST(AND(FM$6&gt;=$F62,FM$6&lt;=$H62)*(FM$6-$F62+1),$J62/2,$M62,TRUE)-_xlfn.NORM.DIST(AND(FM$6&gt;=$F62,FM$6&lt;=$H62)*(FL$6-$F62+1),$J62/2,$M62,TRUE))/(1-2*_xlfn.NORM.DIST(0,$J62/2,$M62,TRUE))*$D62+($K62="Steady Growth")*(AND(FM$6&gt;=$F62,FM$6&lt;=$H62)*((FM$6-$F62+1)/($J62*($J62+1)/2)*$D62))+($K62="custom")*CustCF!FG62</f>
        <v/>
      </c>
      <c r="FN62" s="87">
        <f>($K62="Bell Curve")*(_xlfn.NORM.DIST(AND(FN$6&gt;=$F62,FN$6&lt;=$H62)*(FN$6-$F62+1),$J62/2,$M62,TRUE)-_xlfn.NORM.DIST(AND(FN$6&gt;=$F62,FN$6&lt;=$H62)*(FM$6-$F62+1),$J62/2,$M62,TRUE))/(1-2*_xlfn.NORM.DIST(0,$J62/2,$M62,TRUE))*$D62+($K62="Steady Growth")*(AND(FN$6&gt;=$F62,FN$6&lt;=$H62)*((FN$6-$F62+1)/($J62*($J62+1)/2)*$D62))+($K62="custom")*CustCF!FH62</f>
        <v/>
      </c>
      <c r="FO62" s="87">
        <f>($K62="Bell Curve")*(_xlfn.NORM.DIST(AND(FO$6&gt;=$F62,FO$6&lt;=$H62)*(FO$6-$F62+1),$J62/2,$M62,TRUE)-_xlfn.NORM.DIST(AND(FO$6&gt;=$F62,FO$6&lt;=$H62)*(FN$6-$F62+1),$J62/2,$M62,TRUE))/(1-2*_xlfn.NORM.DIST(0,$J62/2,$M62,TRUE))*$D62+($K62="Steady Growth")*(AND(FO$6&gt;=$F62,FO$6&lt;=$H62)*((FO$6-$F62+1)/($J62*($J62+1)/2)*$D62))+($K62="custom")*CustCF!FI62</f>
        <v/>
      </c>
      <c r="FP62" s="87">
        <f>($K62="Bell Curve")*(_xlfn.NORM.DIST(AND(FP$6&gt;=$F62,FP$6&lt;=$H62)*(FP$6-$F62+1),$J62/2,$M62,TRUE)-_xlfn.NORM.DIST(AND(FP$6&gt;=$F62,FP$6&lt;=$H62)*(FO$6-$F62+1),$J62/2,$M62,TRUE))/(1-2*_xlfn.NORM.DIST(0,$J62/2,$M62,TRUE))*$D62+($K62="Steady Growth")*(AND(FP$6&gt;=$F62,FP$6&lt;=$H62)*((FP$6-$F62+1)/($J62*($J62+1)/2)*$D62))+($K62="custom")*CustCF!FJ62</f>
        <v/>
      </c>
      <c r="FQ62" s="87">
        <f>($K62="Bell Curve")*(_xlfn.NORM.DIST(AND(FQ$6&gt;=$F62,FQ$6&lt;=$H62)*(FQ$6-$F62+1),$J62/2,$M62,TRUE)-_xlfn.NORM.DIST(AND(FQ$6&gt;=$F62,FQ$6&lt;=$H62)*(FP$6-$F62+1),$J62/2,$M62,TRUE))/(1-2*_xlfn.NORM.DIST(0,$J62/2,$M62,TRUE))*$D62+($K62="Steady Growth")*(AND(FQ$6&gt;=$F62,FQ$6&lt;=$H62)*((FQ$6-$F62+1)/($J62*($J62+1)/2)*$D62))+($K62="custom")*CustCF!FK62</f>
        <v/>
      </c>
      <c r="FR62" s="87">
        <f>($K62="Bell Curve")*(_xlfn.NORM.DIST(AND(FR$6&gt;=$F62,FR$6&lt;=$H62)*(FR$6-$F62+1),$J62/2,$M62,TRUE)-_xlfn.NORM.DIST(AND(FR$6&gt;=$F62,FR$6&lt;=$H62)*(FQ$6-$F62+1),$J62/2,$M62,TRUE))/(1-2*_xlfn.NORM.DIST(0,$J62/2,$M62,TRUE))*$D62+($K62="Steady Growth")*(AND(FR$6&gt;=$F62,FR$6&lt;=$H62)*((FR$6-$F62+1)/($J62*($J62+1)/2)*$D62))+($K62="custom")*CustCF!FL62</f>
        <v/>
      </c>
      <c r="FS62" s="87">
        <f>($K62="Bell Curve")*(_xlfn.NORM.DIST(AND(FS$6&gt;=$F62,FS$6&lt;=$H62)*(FS$6-$F62+1),$J62/2,$M62,TRUE)-_xlfn.NORM.DIST(AND(FS$6&gt;=$F62,FS$6&lt;=$H62)*(FR$6-$F62+1),$J62/2,$M62,TRUE))/(1-2*_xlfn.NORM.DIST(0,$J62/2,$M62,TRUE))*$D62+($K62="Steady Growth")*(AND(FS$6&gt;=$F62,FS$6&lt;=$H62)*((FS$6-$F62+1)/($J62*($J62+1)/2)*$D62))+($K62="custom")*CustCF!FM62</f>
        <v/>
      </c>
      <c r="FT62" s="87">
        <f>($K62="Bell Curve")*(_xlfn.NORM.DIST(AND(FT$6&gt;=$F62,FT$6&lt;=$H62)*(FT$6-$F62+1),$J62/2,$M62,TRUE)-_xlfn.NORM.DIST(AND(FT$6&gt;=$F62,FT$6&lt;=$H62)*(FS$6-$F62+1),$J62/2,$M62,TRUE))/(1-2*_xlfn.NORM.DIST(0,$J62/2,$M62,TRUE))*$D62+($K62="Steady Growth")*(AND(FT$6&gt;=$F62,FT$6&lt;=$H62)*((FT$6-$F62+1)/($J62*($J62+1)/2)*$D62))+($K62="custom")*CustCF!FN62</f>
        <v/>
      </c>
      <c r="FU62" s="87">
        <f>($K62="Bell Curve")*(_xlfn.NORM.DIST(AND(FU$6&gt;=$F62,FU$6&lt;=$H62)*(FU$6-$F62+1),$J62/2,$M62,TRUE)-_xlfn.NORM.DIST(AND(FU$6&gt;=$F62,FU$6&lt;=$H62)*(FT$6-$F62+1),$J62/2,$M62,TRUE))/(1-2*_xlfn.NORM.DIST(0,$J62/2,$M62,TRUE))*$D62+($K62="Steady Growth")*(AND(FU$6&gt;=$F62,FU$6&lt;=$H62)*((FU$6-$F62+1)/($J62*($J62+1)/2)*$D62))+($K62="custom")*CustCF!FO62</f>
        <v/>
      </c>
      <c r="FV62" s="87">
        <f>($K62="Bell Curve")*(_xlfn.NORM.DIST(AND(FV$6&gt;=$F62,FV$6&lt;=$H62)*(FV$6-$F62+1),$J62/2,$M62,TRUE)-_xlfn.NORM.DIST(AND(FV$6&gt;=$F62,FV$6&lt;=$H62)*(FU$6-$F62+1),$J62/2,$M62,TRUE))/(1-2*_xlfn.NORM.DIST(0,$J62/2,$M62,TRUE))*$D62+($K62="Steady Growth")*(AND(FV$6&gt;=$F62,FV$6&lt;=$H62)*((FV$6-$F62+1)/($J62*($J62+1)/2)*$D62))+($K62="custom")*CustCF!FP62</f>
        <v/>
      </c>
      <c r="FW62" s="87">
        <f>($K62="Bell Curve")*(_xlfn.NORM.DIST(AND(FW$6&gt;=$F62,FW$6&lt;=$H62)*(FW$6-$F62+1),$J62/2,$M62,TRUE)-_xlfn.NORM.DIST(AND(FW$6&gt;=$F62,FW$6&lt;=$H62)*(FV$6-$F62+1),$J62/2,$M62,TRUE))/(1-2*_xlfn.NORM.DIST(0,$J62/2,$M62,TRUE))*$D62+($K62="Steady Growth")*(AND(FW$6&gt;=$F62,FW$6&lt;=$H62)*((FW$6-$F62+1)/($J62*($J62+1)/2)*$D62))+($K62="custom")*CustCF!FQ62</f>
        <v/>
      </c>
      <c r="FX62" s="87">
        <f>($K62="Bell Curve")*(_xlfn.NORM.DIST(AND(FX$6&gt;=$F62,FX$6&lt;=$H62)*(FX$6-$F62+1),$J62/2,$M62,TRUE)-_xlfn.NORM.DIST(AND(FX$6&gt;=$F62,FX$6&lt;=$H62)*(FW$6-$F62+1),$J62/2,$M62,TRUE))/(1-2*_xlfn.NORM.DIST(0,$J62/2,$M62,TRUE))*$D62+($K62="Steady Growth")*(AND(FX$6&gt;=$F62,FX$6&lt;=$H62)*((FX$6-$F62+1)/($J62*($J62+1)/2)*$D62))+($K62="custom")*CustCF!FR62</f>
        <v/>
      </c>
      <c r="FY62" s="87">
        <f>($K62="Bell Curve")*(_xlfn.NORM.DIST(AND(FY$6&gt;=$F62,FY$6&lt;=$H62)*(FY$6-$F62+1),$J62/2,$M62,TRUE)-_xlfn.NORM.DIST(AND(FY$6&gt;=$F62,FY$6&lt;=$H62)*(FX$6-$F62+1),$J62/2,$M62,TRUE))/(1-2*_xlfn.NORM.DIST(0,$J62/2,$M62,TRUE))*$D62+($K62="Steady Growth")*(AND(FY$6&gt;=$F62,FY$6&lt;=$H62)*((FY$6-$F62+1)/($J62*($J62+1)/2)*$D62))+($K62="custom")*CustCF!FS62</f>
        <v/>
      </c>
      <c r="FZ62" s="87">
        <f>($K62="Bell Curve")*(_xlfn.NORM.DIST(AND(FZ$6&gt;=$F62,FZ$6&lt;=$H62)*(FZ$6-$F62+1),$J62/2,$M62,TRUE)-_xlfn.NORM.DIST(AND(FZ$6&gt;=$F62,FZ$6&lt;=$H62)*(FY$6-$F62+1),$J62/2,$M62,TRUE))/(1-2*_xlfn.NORM.DIST(0,$J62/2,$M62,TRUE))*$D62+($K62="Steady Growth")*(AND(FZ$6&gt;=$F62,FZ$6&lt;=$H62)*((FZ$6-$F62+1)/($J62*($J62+1)/2)*$D62))+($K62="custom")*CustCF!FT62</f>
        <v/>
      </c>
      <c r="GA62" s="87">
        <f>($K62="Bell Curve")*(_xlfn.NORM.DIST(AND(GA$6&gt;=$F62,GA$6&lt;=$H62)*(GA$6-$F62+1),$J62/2,$M62,TRUE)-_xlfn.NORM.DIST(AND(GA$6&gt;=$F62,GA$6&lt;=$H62)*(FZ$6-$F62+1),$J62/2,$M62,TRUE))/(1-2*_xlfn.NORM.DIST(0,$J62/2,$M62,TRUE))*$D62+($K62="Steady Growth")*(AND(GA$6&gt;=$F62,GA$6&lt;=$H62)*((GA$6-$F62+1)/($J62*($J62+1)/2)*$D62))+($K62="custom")*CustCF!FU62</f>
        <v/>
      </c>
      <c r="GB62" s="87">
        <f>($K62="Bell Curve")*(_xlfn.NORM.DIST(AND(GB$6&gt;=$F62,GB$6&lt;=$H62)*(GB$6-$F62+1),$J62/2,$M62,TRUE)-_xlfn.NORM.DIST(AND(GB$6&gt;=$F62,GB$6&lt;=$H62)*(GA$6-$F62+1),$J62/2,$M62,TRUE))/(1-2*_xlfn.NORM.DIST(0,$J62/2,$M62,TRUE))*$D62+($K62="Steady Growth")*(AND(GB$6&gt;=$F62,GB$6&lt;=$H62)*((GB$6-$F62+1)/($J62*($J62+1)/2)*$D62))+($K62="custom")*CustCF!FV62</f>
        <v/>
      </c>
      <c r="GC62" s="87">
        <f>($K62="Bell Curve")*(_xlfn.NORM.DIST(AND(GC$6&gt;=$F62,GC$6&lt;=$H62)*(GC$6-$F62+1),$J62/2,$M62,TRUE)-_xlfn.NORM.DIST(AND(GC$6&gt;=$F62,GC$6&lt;=$H62)*(GB$6-$F62+1),$J62/2,$M62,TRUE))/(1-2*_xlfn.NORM.DIST(0,$J62/2,$M62,TRUE))*$D62+($K62="Steady Growth")*(AND(GC$6&gt;=$F62,GC$6&lt;=$H62)*((GC$6-$F62+1)/($J62*($J62+1)/2)*$D62))+($K62="custom")*CustCF!FW62</f>
        <v/>
      </c>
      <c r="GD62" s="87">
        <f>($K62="Bell Curve")*(_xlfn.NORM.DIST(AND(GD$6&gt;=$F62,GD$6&lt;=$H62)*(GD$6-$F62+1),$J62/2,$M62,TRUE)-_xlfn.NORM.DIST(AND(GD$6&gt;=$F62,GD$6&lt;=$H62)*(GC$6-$F62+1),$J62/2,$M62,TRUE))/(1-2*_xlfn.NORM.DIST(0,$J62/2,$M62,TRUE))*$D62+($K62="Steady Growth")*(AND(GD$6&gt;=$F62,GD$6&lt;=$H62)*((GD$6-$F62+1)/($J62*($J62+1)/2)*$D62))+($K62="custom")*CustCF!FX62</f>
        <v/>
      </c>
      <c r="GE62" s="87">
        <f>($K62="Bell Curve")*(_xlfn.NORM.DIST(AND(GE$6&gt;=$F62,GE$6&lt;=$H62)*(GE$6-$F62+1),$J62/2,$M62,TRUE)-_xlfn.NORM.DIST(AND(GE$6&gt;=$F62,GE$6&lt;=$H62)*(GD$6-$F62+1),$J62/2,$M62,TRUE))/(1-2*_xlfn.NORM.DIST(0,$J62/2,$M62,TRUE))*$D62+($K62="Steady Growth")*(AND(GE$6&gt;=$F62,GE$6&lt;=$H62)*((GE$6-$F62+1)/($J62*($J62+1)/2)*$D62))+($K62="custom")*CustCF!FY62</f>
        <v/>
      </c>
      <c r="GF62" s="87">
        <f>($K62="Bell Curve")*(_xlfn.NORM.DIST(AND(GF$6&gt;=$F62,GF$6&lt;=$H62)*(GF$6-$F62+1),$J62/2,$M62,TRUE)-_xlfn.NORM.DIST(AND(GF$6&gt;=$F62,GF$6&lt;=$H62)*(GE$6-$F62+1),$J62/2,$M62,TRUE))/(1-2*_xlfn.NORM.DIST(0,$J62/2,$M62,TRUE))*$D62+($K62="Steady Growth")*(AND(GF$6&gt;=$F62,GF$6&lt;=$H62)*((GF$6-$F62+1)/($J62*($J62+1)/2)*$D62))+($K62="custom")*CustCF!FZ62</f>
        <v/>
      </c>
      <c r="GG62" s="87">
        <f>($K62="Bell Curve")*(_xlfn.NORM.DIST(AND(GG$6&gt;=$F62,GG$6&lt;=$H62)*(GG$6-$F62+1),$J62/2,$M62,TRUE)-_xlfn.NORM.DIST(AND(GG$6&gt;=$F62,GG$6&lt;=$H62)*(GF$6-$F62+1),$J62/2,$M62,TRUE))/(1-2*_xlfn.NORM.DIST(0,$J62/2,$M62,TRUE))*$D62+($K62="Steady Growth")*(AND(GG$6&gt;=$F62,GG$6&lt;=$H62)*((GG$6-$F62+1)/($J62*($J62+1)/2)*$D62))+($K62="custom")*CustCF!GA62</f>
        <v/>
      </c>
      <c r="GH62" s="87">
        <f>($K62="Bell Curve")*(_xlfn.NORM.DIST(AND(GH$6&gt;=$F62,GH$6&lt;=$H62)*(GH$6-$F62+1),$J62/2,$M62,TRUE)-_xlfn.NORM.DIST(AND(GH$6&gt;=$F62,GH$6&lt;=$H62)*(GG$6-$F62+1),$J62/2,$M62,TRUE))/(1-2*_xlfn.NORM.DIST(0,$J62/2,$M62,TRUE))*$D62+($K62="Steady Growth")*(AND(GH$6&gt;=$F62,GH$6&lt;=$H62)*((GH$6-$F62+1)/($J62*($J62+1)/2)*$D62))+($K62="custom")*CustCF!GB62</f>
        <v/>
      </c>
      <c r="GI62" s="87">
        <f>($K62="Bell Curve")*(_xlfn.NORM.DIST(AND(GI$6&gt;=$F62,GI$6&lt;=$H62)*(GI$6-$F62+1),$J62/2,$M62,TRUE)-_xlfn.NORM.DIST(AND(GI$6&gt;=$F62,GI$6&lt;=$H62)*(GH$6-$F62+1),$J62/2,$M62,TRUE))/(1-2*_xlfn.NORM.DIST(0,$J62/2,$M62,TRUE))*$D62+($K62="Steady Growth")*(AND(GI$6&gt;=$F62,GI$6&lt;=$H62)*((GI$6-$F62+1)/($J62*($J62+1)/2)*$D62))+($K62="custom")*CustCF!GC62</f>
        <v/>
      </c>
      <c r="GJ62" s="87">
        <f>($K62="Bell Curve")*(_xlfn.NORM.DIST(AND(GJ$6&gt;=$F62,GJ$6&lt;=$H62)*(GJ$6-$F62+1),$J62/2,$M62,TRUE)-_xlfn.NORM.DIST(AND(GJ$6&gt;=$F62,GJ$6&lt;=$H62)*(GI$6-$F62+1),$J62/2,$M62,TRUE))/(1-2*_xlfn.NORM.DIST(0,$J62/2,$M62,TRUE))*$D62+($K62="Steady Growth")*(AND(GJ$6&gt;=$F62,GJ$6&lt;=$H62)*((GJ$6-$F62+1)/($J62*($J62+1)/2)*$D62))+($K62="custom")*CustCF!GD62</f>
        <v/>
      </c>
      <c r="GK62" s="87">
        <f>($K62="Bell Curve")*(_xlfn.NORM.DIST(AND(GK$6&gt;=$F62,GK$6&lt;=$H62)*(GK$6-$F62+1),$J62/2,$M62,TRUE)-_xlfn.NORM.DIST(AND(GK$6&gt;=$F62,GK$6&lt;=$H62)*(GJ$6-$F62+1),$J62/2,$M62,TRUE))/(1-2*_xlfn.NORM.DIST(0,$J62/2,$M62,TRUE))*$D62+($K62="Steady Growth")*(AND(GK$6&gt;=$F62,GK$6&lt;=$H62)*((GK$6-$F62+1)/($J62*($J62+1)/2)*$D62))+($K62="custom")*CustCF!GE62</f>
        <v/>
      </c>
      <c r="GL62" s="87">
        <f>($K62="Bell Curve")*(_xlfn.NORM.DIST(AND(GL$6&gt;=$F62,GL$6&lt;=$H62)*(GL$6-$F62+1),$J62/2,$M62,TRUE)-_xlfn.NORM.DIST(AND(GL$6&gt;=$F62,GL$6&lt;=$H62)*(GK$6-$F62+1),$J62/2,$M62,TRUE))/(1-2*_xlfn.NORM.DIST(0,$J62/2,$M62,TRUE))*$D62+($K62="Steady Growth")*(AND(GL$6&gt;=$F62,GL$6&lt;=$H62)*((GL$6-$F62+1)/($J62*($J62+1)/2)*$D62))+($K62="custom")*CustCF!GF62</f>
        <v/>
      </c>
      <c r="GM62" s="87">
        <f>($K62="Bell Curve")*(_xlfn.NORM.DIST(AND(GM$6&gt;=$F62,GM$6&lt;=$H62)*(GM$6-$F62+1),$J62/2,$M62,TRUE)-_xlfn.NORM.DIST(AND(GM$6&gt;=$F62,GM$6&lt;=$H62)*(GL$6-$F62+1),$J62/2,$M62,TRUE))/(1-2*_xlfn.NORM.DIST(0,$J62/2,$M62,TRUE))*$D62+($K62="Steady Growth")*(AND(GM$6&gt;=$F62,GM$6&lt;=$H62)*((GM$6-$F62+1)/($J62*($J62+1)/2)*$D62))+($K62="custom")*CustCF!GG62</f>
        <v/>
      </c>
      <c r="GN62" s="257">
        <f>($K62="Bell Curve")*(_xlfn.NORM.DIST(AND(GN$6&gt;=$F62,GN$6&lt;=$H62)*(GN$6-$F62+1),$J62/2,$M62,TRUE)-_xlfn.NORM.DIST(AND(GN$6&gt;=$F62,GN$6&lt;=$H62)*(GM$6-$F62+1),$J62/2,$M62,TRUE))/(1-2*_xlfn.NORM.DIST(0,$J62/2,$M62,TRUE))*$D62+($K62="Steady Growth")*(AND(GN$6&gt;=$F62,GN$6&lt;=$H62)*((GN$6-$F62+1)/($J62*($J62+1)/2)*$D62))+($K62="custom")*CustCF!GH62</f>
        <v/>
      </c>
      <c r="GO62" s="1" t="n"/>
      <c r="GP62" s="63" t="n"/>
    </row>
    <row r="63" hidden="1" outlineLevel="1">
      <c r="A63" s="1" t="n"/>
      <c r="B63" s="1" t="n"/>
      <c r="C63" s="251">
        <f>Budget!T34</f>
        <v/>
      </c>
      <c r="D63" s="14">
        <f>Budget!U34</f>
        <v/>
      </c>
      <c r="E63" s="14">
        <f>IF(D63&lt;&gt;0,F63,"")</f>
        <v/>
      </c>
      <c r="F63" s="252" t="n">
        <v>0</v>
      </c>
      <c r="G63" s="921">
        <f>IF(L63="custom",CustCF!F63,INDEX($P$8:$GN$8,MATCH(F63,$P$6:$GN$6,0)))</f>
        <v/>
      </c>
      <c r="H63" s="252" t="n">
        <v>0</v>
      </c>
      <c r="I63" s="921">
        <f>IF(L63="custom",CustCF!G63,INDEX($P$8:$GN$8,MATCH(H63,$P$6:$GN$6,0)))</f>
        <v/>
      </c>
      <c r="J63" s="249">
        <f>H63-F63+1</f>
        <v/>
      </c>
      <c r="K63" s="254" t="inlineStr">
        <is>
          <t>Bell Curve</t>
        </is>
      </c>
      <c r="L63" s="255" t="inlineStr">
        <is>
          <t>Flat (9)</t>
        </is>
      </c>
      <c r="M63" s="256">
        <f>INDEX($D$261:$D$266,MATCH(L63,$C$261:$C$266,0))</f>
        <v/>
      </c>
      <c r="N63" s="13">
        <f>SUM(P63:GN63)</f>
        <v/>
      </c>
      <c r="O63" s="14" t="n"/>
      <c r="P63" s="87">
        <f>($K63="Bell Curve")*(_xlfn.NORM.DIST(AND(P$6&gt;=$F63,P$6&lt;=$H63)*(P$6-$F63+1),$J63/2,$M63,TRUE)-_xlfn.NORM.DIST(AND(P$6&gt;=$F63,P$6&lt;=$H63)*(O$6-$F63+1),$J63/2,$M63,TRUE))/(1-2*_xlfn.NORM.DIST(0,$J63/2,$M63,TRUE))*$D63+($K63="Steady Growth")*(AND(P$6&gt;=$F63,P$6&lt;=$H63)*((P$6-$F63+1)/($J63*($J63+1)/2)*$D63))+($K63="custom")*CustCF!J63</f>
        <v/>
      </c>
      <c r="Q63" s="87">
        <f>($K63="Bell Curve")*(_xlfn.NORM.DIST(AND(Q$6&gt;=$F63,Q$6&lt;=$H63)*(Q$6-$F63+1),$J63/2,$M63,TRUE)-_xlfn.NORM.DIST(AND(Q$6&gt;=$F63,Q$6&lt;=$H63)*(P$6-$F63+1),$J63/2,$M63,TRUE))/(1-2*_xlfn.NORM.DIST(0,$J63/2,$M63,TRUE))*$D63+($K63="Steady Growth")*(AND(Q$6&gt;=$F63,Q$6&lt;=$H63)*((Q$6-$F63+1)/($J63*($J63+1)/2)*$D63))+($K63="custom")*CustCF!K63</f>
        <v/>
      </c>
      <c r="R63" s="87">
        <f>($K63="Bell Curve")*(_xlfn.NORM.DIST(AND(R$6&gt;=$F63,R$6&lt;=$H63)*(R$6-$F63+1),$J63/2,$M63,TRUE)-_xlfn.NORM.DIST(AND(R$6&gt;=$F63,R$6&lt;=$H63)*(Q$6-$F63+1),$J63/2,$M63,TRUE))/(1-2*_xlfn.NORM.DIST(0,$J63/2,$M63,TRUE))*$D63+($K63="Steady Growth")*(AND(R$6&gt;=$F63,R$6&lt;=$H63)*((R$6-$F63+1)/($J63*($J63+1)/2)*$D63))+($K63="custom")*CustCF!L63</f>
        <v/>
      </c>
      <c r="S63" s="87">
        <f>($K63="Bell Curve")*(_xlfn.NORM.DIST(AND(S$6&gt;=$F63,S$6&lt;=$H63)*(S$6-$F63+1),$J63/2,$M63,TRUE)-_xlfn.NORM.DIST(AND(S$6&gt;=$F63,S$6&lt;=$H63)*(R$6-$F63+1),$J63/2,$M63,TRUE))/(1-2*_xlfn.NORM.DIST(0,$J63/2,$M63,TRUE))*$D63+($K63="Steady Growth")*(AND(S$6&gt;=$F63,S$6&lt;=$H63)*((S$6-$F63+1)/($J63*($J63+1)/2)*$D63))+($K63="custom")*CustCF!M63</f>
        <v/>
      </c>
      <c r="T63" s="87">
        <f>($K63="Bell Curve")*(_xlfn.NORM.DIST(AND(T$6&gt;=$F63,T$6&lt;=$H63)*(T$6-$F63+1),$J63/2,$M63,TRUE)-_xlfn.NORM.DIST(AND(T$6&gt;=$F63,T$6&lt;=$H63)*(S$6-$F63+1),$J63/2,$M63,TRUE))/(1-2*_xlfn.NORM.DIST(0,$J63/2,$M63,TRUE))*$D63+($K63="Steady Growth")*(AND(T$6&gt;=$F63,T$6&lt;=$H63)*((T$6-$F63+1)/($J63*($J63+1)/2)*$D63))+($K63="custom")*CustCF!N63</f>
        <v/>
      </c>
      <c r="U63" s="87">
        <f>($K63="Bell Curve")*(_xlfn.NORM.DIST(AND(U$6&gt;=$F63,U$6&lt;=$H63)*(U$6-$F63+1),$J63/2,$M63,TRUE)-_xlfn.NORM.DIST(AND(U$6&gt;=$F63,U$6&lt;=$H63)*(T$6-$F63+1),$J63/2,$M63,TRUE))/(1-2*_xlfn.NORM.DIST(0,$J63/2,$M63,TRUE))*$D63+($K63="Steady Growth")*(AND(U$6&gt;=$F63,U$6&lt;=$H63)*((U$6-$F63+1)/($J63*($J63+1)/2)*$D63))+($K63="custom")*CustCF!O63</f>
        <v/>
      </c>
      <c r="V63" s="87">
        <f>($K63="Bell Curve")*(_xlfn.NORM.DIST(AND(V$6&gt;=$F63,V$6&lt;=$H63)*(V$6-$F63+1),$J63/2,$M63,TRUE)-_xlfn.NORM.DIST(AND(V$6&gt;=$F63,V$6&lt;=$H63)*(U$6-$F63+1),$J63/2,$M63,TRUE))/(1-2*_xlfn.NORM.DIST(0,$J63/2,$M63,TRUE))*$D63+($K63="Steady Growth")*(AND(V$6&gt;=$F63,V$6&lt;=$H63)*((V$6-$F63+1)/($J63*($J63+1)/2)*$D63))+($K63="custom")*CustCF!P63</f>
        <v/>
      </c>
      <c r="W63" s="87">
        <f>($K63="Bell Curve")*(_xlfn.NORM.DIST(AND(W$6&gt;=$F63,W$6&lt;=$H63)*(W$6-$F63+1),$J63/2,$M63,TRUE)-_xlfn.NORM.DIST(AND(W$6&gt;=$F63,W$6&lt;=$H63)*(V$6-$F63+1),$J63/2,$M63,TRUE))/(1-2*_xlfn.NORM.DIST(0,$J63/2,$M63,TRUE))*$D63+($K63="Steady Growth")*(AND(W$6&gt;=$F63,W$6&lt;=$H63)*((W$6-$F63+1)/($J63*($J63+1)/2)*$D63))+($K63="custom")*CustCF!Q63</f>
        <v/>
      </c>
      <c r="X63" s="87">
        <f>($K63="Bell Curve")*(_xlfn.NORM.DIST(AND(X$6&gt;=$F63,X$6&lt;=$H63)*(X$6-$F63+1),$J63/2,$M63,TRUE)-_xlfn.NORM.DIST(AND(X$6&gt;=$F63,X$6&lt;=$H63)*(W$6-$F63+1),$J63/2,$M63,TRUE))/(1-2*_xlfn.NORM.DIST(0,$J63/2,$M63,TRUE))*$D63+($K63="Steady Growth")*(AND(X$6&gt;=$F63,X$6&lt;=$H63)*((X$6-$F63+1)/($J63*($J63+1)/2)*$D63))+($K63="custom")*CustCF!R63</f>
        <v/>
      </c>
      <c r="Y63" s="87">
        <f>($K63="Bell Curve")*(_xlfn.NORM.DIST(AND(Y$6&gt;=$F63,Y$6&lt;=$H63)*(Y$6-$F63+1),$J63/2,$M63,TRUE)-_xlfn.NORM.DIST(AND(Y$6&gt;=$F63,Y$6&lt;=$H63)*(X$6-$F63+1),$J63/2,$M63,TRUE))/(1-2*_xlfn.NORM.DIST(0,$J63/2,$M63,TRUE))*$D63+($K63="Steady Growth")*(AND(Y$6&gt;=$F63,Y$6&lt;=$H63)*((Y$6-$F63+1)/($J63*($J63+1)/2)*$D63))+($K63="custom")*CustCF!S63</f>
        <v/>
      </c>
      <c r="Z63" s="87">
        <f>($K63="Bell Curve")*(_xlfn.NORM.DIST(AND(Z$6&gt;=$F63,Z$6&lt;=$H63)*(Z$6-$F63+1),$J63/2,$M63,TRUE)-_xlfn.NORM.DIST(AND(Z$6&gt;=$F63,Z$6&lt;=$H63)*(Y$6-$F63+1),$J63/2,$M63,TRUE))/(1-2*_xlfn.NORM.DIST(0,$J63/2,$M63,TRUE))*$D63+($K63="Steady Growth")*(AND(Z$6&gt;=$F63,Z$6&lt;=$H63)*((Z$6-$F63+1)/($J63*($J63+1)/2)*$D63))+($K63="custom")*CustCF!T63</f>
        <v/>
      </c>
      <c r="AA63" s="87">
        <f>($K63="Bell Curve")*(_xlfn.NORM.DIST(AND(AA$6&gt;=$F63,AA$6&lt;=$H63)*(AA$6-$F63+1),$J63/2,$M63,TRUE)-_xlfn.NORM.DIST(AND(AA$6&gt;=$F63,AA$6&lt;=$H63)*(Z$6-$F63+1),$J63/2,$M63,TRUE))/(1-2*_xlfn.NORM.DIST(0,$J63/2,$M63,TRUE))*$D63+($K63="Steady Growth")*(AND(AA$6&gt;=$F63,AA$6&lt;=$H63)*((AA$6-$F63+1)/($J63*($J63+1)/2)*$D63))+($K63="custom")*CustCF!U63</f>
        <v/>
      </c>
      <c r="AB63" s="87">
        <f>($K63="Bell Curve")*(_xlfn.NORM.DIST(AND(AB$6&gt;=$F63,AB$6&lt;=$H63)*(AB$6-$F63+1),$J63/2,$M63,TRUE)-_xlfn.NORM.DIST(AND(AB$6&gt;=$F63,AB$6&lt;=$H63)*(AA$6-$F63+1),$J63/2,$M63,TRUE))/(1-2*_xlfn.NORM.DIST(0,$J63/2,$M63,TRUE))*$D63+($K63="Steady Growth")*(AND(AB$6&gt;=$F63,AB$6&lt;=$H63)*((AB$6-$F63+1)/($J63*($J63+1)/2)*$D63))+($K63="custom")*CustCF!V63</f>
        <v/>
      </c>
      <c r="AC63" s="87">
        <f>($K63="Bell Curve")*(_xlfn.NORM.DIST(AND(AC$6&gt;=$F63,AC$6&lt;=$H63)*(AC$6-$F63+1),$J63/2,$M63,TRUE)-_xlfn.NORM.DIST(AND(AC$6&gt;=$F63,AC$6&lt;=$H63)*(AB$6-$F63+1),$J63/2,$M63,TRUE))/(1-2*_xlfn.NORM.DIST(0,$J63/2,$M63,TRUE))*$D63+($K63="Steady Growth")*(AND(AC$6&gt;=$F63,AC$6&lt;=$H63)*((AC$6-$F63+1)/($J63*($J63+1)/2)*$D63))+($K63="custom")*CustCF!W63</f>
        <v/>
      </c>
      <c r="AD63" s="87">
        <f>($K63="Bell Curve")*(_xlfn.NORM.DIST(AND(AD$6&gt;=$F63,AD$6&lt;=$H63)*(AD$6-$F63+1),$J63/2,$M63,TRUE)-_xlfn.NORM.DIST(AND(AD$6&gt;=$F63,AD$6&lt;=$H63)*(AC$6-$F63+1),$J63/2,$M63,TRUE))/(1-2*_xlfn.NORM.DIST(0,$J63/2,$M63,TRUE))*$D63+($K63="Steady Growth")*(AND(AD$6&gt;=$F63,AD$6&lt;=$H63)*((AD$6-$F63+1)/($J63*($J63+1)/2)*$D63))+($K63="custom")*CustCF!X63</f>
        <v/>
      </c>
      <c r="AE63" s="87">
        <f>($K63="Bell Curve")*(_xlfn.NORM.DIST(AND(AE$6&gt;=$F63,AE$6&lt;=$H63)*(AE$6-$F63+1),$J63/2,$M63,TRUE)-_xlfn.NORM.DIST(AND(AE$6&gt;=$F63,AE$6&lt;=$H63)*(AD$6-$F63+1),$J63/2,$M63,TRUE))/(1-2*_xlfn.NORM.DIST(0,$J63/2,$M63,TRUE))*$D63+($K63="Steady Growth")*(AND(AE$6&gt;=$F63,AE$6&lt;=$H63)*((AE$6-$F63+1)/($J63*($J63+1)/2)*$D63))+($K63="custom")*CustCF!Y63</f>
        <v/>
      </c>
      <c r="AF63" s="87">
        <f>($K63="Bell Curve")*(_xlfn.NORM.DIST(AND(AF$6&gt;=$F63,AF$6&lt;=$H63)*(AF$6-$F63+1),$J63/2,$M63,TRUE)-_xlfn.NORM.DIST(AND(AF$6&gt;=$F63,AF$6&lt;=$H63)*(AE$6-$F63+1),$J63/2,$M63,TRUE))/(1-2*_xlfn.NORM.DIST(0,$J63/2,$M63,TRUE))*$D63+($K63="Steady Growth")*(AND(AF$6&gt;=$F63,AF$6&lt;=$H63)*((AF$6-$F63+1)/($J63*($J63+1)/2)*$D63))+($K63="custom")*CustCF!Z63</f>
        <v/>
      </c>
      <c r="AG63" s="87">
        <f>($K63="Bell Curve")*(_xlfn.NORM.DIST(AND(AG$6&gt;=$F63,AG$6&lt;=$H63)*(AG$6-$F63+1),$J63/2,$M63,TRUE)-_xlfn.NORM.DIST(AND(AG$6&gt;=$F63,AG$6&lt;=$H63)*(AF$6-$F63+1),$J63/2,$M63,TRUE))/(1-2*_xlfn.NORM.DIST(0,$J63/2,$M63,TRUE))*$D63+($K63="Steady Growth")*(AND(AG$6&gt;=$F63,AG$6&lt;=$H63)*((AG$6-$F63+1)/($J63*($J63+1)/2)*$D63))+($K63="custom")*CustCF!AA63</f>
        <v/>
      </c>
      <c r="AH63" s="87">
        <f>($K63="Bell Curve")*(_xlfn.NORM.DIST(AND(AH$6&gt;=$F63,AH$6&lt;=$H63)*(AH$6-$F63+1),$J63/2,$M63,TRUE)-_xlfn.NORM.DIST(AND(AH$6&gt;=$F63,AH$6&lt;=$H63)*(AG$6-$F63+1),$J63/2,$M63,TRUE))/(1-2*_xlfn.NORM.DIST(0,$J63/2,$M63,TRUE))*$D63+($K63="Steady Growth")*(AND(AH$6&gt;=$F63,AH$6&lt;=$H63)*((AH$6-$F63+1)/($J63*($J63+1)/2)*$D63))+($K63="custom")*CustCF!AB63</f>
        <v/>
      </c>
      <c r="AI63" s="87">
        <f>($K63="Bell Curve")*(_xlfn.NORM.DIST(AND(AI$6&gt;=$F63,AI$6&lt;=$H63)*(AI$6-$F63+1),$J63/2,$M63,TRUE)-_xlfn.NORM.DIST(AND(AI$6&gt;=$F63,AI$6&lt;=$H63)*(AH$6-$F63+1),$J63/2,$M63,TRUE))/(1-2*_xlfn.NORM.DIST(0,$J63/2,$M63,TRUE))*$D63+($K63="Steady Growth")*(AND(AI$6&gt;=$F63,AI$6&lt;=$H63)*((AI$6-$F63+1)/($J63*($J63+1)/2)*$D63))+($K63="custom")*CustCF!AC63</f>
        <v/>
      </c>
      <c r="AJ63" s="87">
        <f>($K63="Bell Curve")*(_xlfn.NORM.DIST(AND(AJ$6&gt;=$F63,AJ$6&lt;=$H63)*(AJ$6-$F63+1),$J63/2,$M63,TRUE)-_xlfn.NORM.DIST(AND(AJ$6&gt;=$F63,AJ$6&lt;=$H63)*(AI$6-$F63+1),$J63/2,$M63,TRUE))/(1-2*_xlfn.NORM.DIST(0,$J63/2,$M63,TRUE))*$D63+($K63="Steady Growth")*(AND(AJ$6&gt;=$F63,AJ$6&lt;=$H63)*((AJ$6-$F63+1)/($J63*($J63+1)/2)*$D63))+($K63="custom")*CustCF!AD63</f>
        <v/>
      </c>
      <c r="AK63" s="87">
        <f>($K63="Bell Curve")*(_xlfn.NORM.DIST(AND(AK$6&gt;=$F63,AK$6&lt;=$H63)*(AK$6-$F63+1),$J63/2,$M63,TRUE)-_xlfn.NORM.DIST(AND(AK$6&gt;=$F63,AK$6&lt;=$H63)*(AJ$6-$F63+1),$J63/2,$M63,TRUE))/(1-2*_xlfn.NORM.DIST(0,$J63/2,$M63,TRUE))*$D63+($K63="Steady Growth")*(AND(AK$6&gt;=$F63,AK$6&lt;=$H63)*((AK$6-$F63+1)/($J63*($J63+1)/2)*$D63))+($K63="custom")*CustCF!AE63</f>
        <v/>
      </c>
      <c r="AL63" s="87">
        <f>($K63="Bell Curve")*(_xlfn.NORM.DIST(AND(AL$6&gt;=$F63,AL$6&lt;=$H63)*(AL$6-$F63+1),$J63/2,$M63,TRUE)-_xlfn.NORM.DIST(AND(AL$6&gt;=$F63,AL$6&lt;=$H63)*(AK$6-$F63+1),$J63/2,$M63,TRUE))/(1-2*_xlfn.NORM.DIST(0,$J63/2,$M63,TRUE))*$D63+($K63="Steady Growth")*(AND(AL$6&gt;=$F63,AL$6&lt;=$H63)*((AL$6-$F63+1)/($J63*($J63+1)/2)*$D63))+($K63="custom")*CustCF!AF63</f>
        <v/>
      </c>
      <c r="AM63" s="87">
        <f>($K63="Bell Curve")*(_xlfn.NORM.DIST(AND(AM$6&gt;=$F63,AM$6&lt;=$H63)*(AM$6-$F63+1),$J63/2,$M63,TRUE)-_xlfn.NORM.DIST(AND(AM$6&gt;=$F63,AM$6&lt;=$H63)*(AL$6-$F63+1),$J63/2,$M63,TRUE))/(1-2*_xlfn.NORM.DIST(0,$J63/2,$M63,TRUE))*$D63+($K63="Steady Growth")*(AND(AM$6&gt;=$F63,AM$6&lt;=$H63)*((AM$6-$F63+1)/($J63*($J63+1)/2)*$D63))+($K63="custom")*CustCF!AG63</f>
        <v/>
      </c>
      <c r="AN63" s="87">
        <f>($K63="Bell Curve")*(_xlfn.NORM.DIST(AND(AN$6&gt;=$F63,AN$6&lt;=$H63)*(AN$6-$F63+1),$J63/2,$M63,TRUE)-_xlfn.NORM.DIST(AND(AN$6&gt;=$F63,AN$6&lt;=$H63)*(AM$6-$F63+1),$J63/2,$M63,TRUE))/(1-2*_xlfn.NORM.DIST(0,$J63/2,$M63,TRUE))*$D63+($K63="Steady Growth")*(AND(AN$6&gt;=$F63,AN$6&lt;=$H63)*((AN$6-$F63+1)/($J63*($J63+1)/2)*$D63))+($K63="custom")*CustCF!AH63</f>
        <v/>
      </c>
      <c r="AO63" s="87">
        <f>($K63="Bell Curve")*(_xlfn.NORM.DIST(AND(AO$6&gt;=$F63,AO$6&lt;=$H63)*(AO$6-$F63+1),$J63/2,$M63,TRUE)-_xlfn.NORM.DIST(AND(AO$6&gt;=$F63,AO$6&lt;=$H63)*(AN$6-$F63+1),$J63/2,$M63,TRUE))/(1-2*_xlfn.NORM.DIST(0,$J63/2,$M63,TRUE))*$D63+($K63="Steady Growth")*(AND(AO$6&gt;=$F63,AO$6&lt;=$H63)*((AO$6-$F63+1)/($J63*($J63+1)/2)*$D63))+($K63="custom")*CustCF!AI63</f>
        <v/>
      </c>
      <c r="AP63" s="87">
        <f>($K63="Bell Curve")*(_xlfn.NORM.DIST(AND(AP$6&gt;=$F63,AP$6&lt;=$H63)*(AP$6-$F63+1),$J63/2,$M63,TRUE)-_xlfn.NORM.DIST(AND(AP$6&gt;=$F63,AP$6&lt;=$H63)*(AO$6-$F63+1),$J63/2,$M63,TRUE))/(1-2*_xlfn.NORM.DIST(0,$J63/2,$M63,TRUE))*$D63+($K63="Steady Growth")*(AND(AP$6&gt;=$F63,AP$6&lt;=$H63)*((AP$6-$F63+1)/($J63*($J63+1)/2)*$D63))+($K63="custom")*CustCF!AJ63</f>
        <v/>
      </c>
      <c r="AQ63" s="87">
        <f>($K63="Bell Curve")*(_xlfn.NORM.DIST(AND(AQ$6&gt;=$F63,AQ$6&lt;=$H63)*(AQ$6-$F63+1),$J63/2,$M63,TRUE)-_xlfn.NORM.DIST(AND(AQ$6&gt;=$F63,AQ$6&lt;=$H63)*(AP$6-$F63+1),$J63/2,$M63,TRUE))/(1-2*_xlfn.NORM.DIST(0,$J63/2,$M63,TRUE))*$D63+($K63="Steady Growth")*(AND(AQ$6&gt;=$F63,AQ$6&lt;=$H63)*((AQ$6-$F63+1)/($J63*($J63+1)/2)*$D63))+($K63="custom")*CustCF!AK63</f>
        <v/>
      </c>
      <c r="AR63" s="87">
        <f>($K63="Bell Curve")*(_xlfn.NORM.DIST(AND(AR$6&gt;=$F63,AR$6&lt;=$H63)*(AR$6-$F63+1),$J63/2,$M63,TRUE)-_xlfn.NORM.DIST(AND(AR$6&gt;=$F63,AR$6&lt;=$H63)*(AQ$6-$F63+1),$J63/2,$M63,TRUE))/(1-2*_xlfn.NORM.DIST(0,$J63/2,$M63,TRUE))*$D63+($K63="Steady Growth")*(AND(AR$6&gt;=$F63,AR$6&lt;=$H63)*((AR$6-$F63+1)/($J63*($J63+1)/2)*$D63))+($K63="custom")*CustCF!AL63</f>
        <v/>
      </c>
      <c r="AS63" s="87">
        <f>($K63="Bell Curve")*(_xlfn.NORM.DIST(AND(AS$6&gt;=$F63,AS$6&lt;=$H63)*(AS$6-$F63+1),$J63/2,$M63,TRUE)-_xlfn.NORM.DIST(AND(AS$6&gt;=$F63,AS$6&lt;=$H63)*(AR$6-$F63+1),$J63/2,$M63,TRUE))/(1-2*_xlfn.NORM.DIST(0,$J63/2,$M63,TRUE))*$D63+($K63="Steady Growth")*(AND(AS$6&gt;=$F63,AS$6&lt;=$H63)*((AS$6-$F63+1)/($J63*($J63+1)/2)*$D63))+($K63="custom")*CustCF!AM63</f>
        <v/>
      </c>
      <c r="AT63" s="87">
        <f>($K63="Bell Curve")*(_xlfn.NORM.DIST(AND(AT$6&gt;=$F63,AT$6&lt;=$H63)*(AT$6-$F63+1),$J63/2,$M63,TRUE)-_xlfn.NORM.DIST(AND(AT$6&gt;=$F63,AT$6&lt;=$H63)*(AS$6-$F63+1),$J63/2,$M63,TRUE))/(1-2*_xlfn.NORM.DIST(0,$J63/2,$M63,TRUE))*$D63+($K63="Steady Growth")*(AND(AT$6&gt;=$F63,AT$6&lt;=$H63)*((AT$6-$F63+1)/($J63*($J63+1)/2)*$D63))+($K63="custom")*CustCF!AN63</f>
        <v/>
      </c>
      <c r="AU63" s="87">
        <f>($K63="Bell Curve")*(_xlfn.NORM.DIST(AND(AU$6&gt;=$F63,AU$6&lt;=$H63)*(AU$6-$F63+1),$J63/2,$M63,TRUE)-_xlfn.NORM.DIST(AND(AU$6&gt;=$F63,AU$6&lt;=$H63)*(AT$6-$F63+1),$J63/2,$M63,TRUE))/(1-2*_xlfn.NORM.DIST(0,$J63/2,$M63,TRUE))*$D63+($K63="Steady Growth")*(AND(AU$6&gt;=$F63,AU$6&lt;=$H63)*((AU$6-$F63+1)/($J63*($J63+1)/2)*$D63))+($K63="custom")*CustCF!AO63</f>
        <v/>
      </c>
      <c r="AV63" s="87">
        <f>($K63="Bell Curve")*(_xlfn.NORM.DIST(AND(AV$6&gt;=$F63,AV$6&lt;=$H63)*(AV$6-$F63+1),$J63/2,$M63,TRUE)-_xlfn.NORM.DIST(AND(AV$6&gt;=$F63,AV$6&lt;=$H63)*(AU$6-$F63+1),$J63/2,$M63,TRUE))/(1-2*_xlfn.NORM.DIST(0,$J63/2,$M63,TRUE))*$D63+($K63="Steady Growth")*(AND(AV$6&gt;=$F63,AV$6&lt;=$H63)*((AV$6-$F63+1)/($J63*($J63+1)/2)*$D63))+($K63="custom")*CustCF!AP63</f>
        <v/>
      </c>
      <c r="AW63" s="87">
        <f>($K63="Bell Curve")*(_xlfn.NORM.DIST(AND(AW$6&gt;=$F63,AW$6&lt;=$H63)*(AW$6-$F63+1),$J63/2,$M63,TRUE)-_xlfn.NORM.DIST(AND(AW$6&gt;=$F63,AW$6&lt;=$H63)*(AV$6-$F63+1),$J63/2,$M63,TRUE))/(1-2*_xlfn.NORM.DIST(0,$J63/2,$M63,TRUE))*$D63+($K63="Steady Growth")*(AND(AW$6&gt;=$F63,AW$6&lt;=$H63)*((AW$6-$F63+1)/($J63*($J63+1)/2)*$D63))+($K63="custom")*CustCF!AQ63</f>
        <v/>
      </c>
      <c r="AX63" s="87">
        <f>($K63="Bell Curve")*(_xlfn.NORM.DIST(AND(AX$6&gt;=$F63,AX$6&lt;=$H63)*(AX$6-$F63+1),$J63/2,$M63,TRUE)-_xlfn.NORM.DIST(AND(AX$6&gt;=$F63,AX$6&lt;=$H63)*(AW$6-$F63+1),$J63/2,$M63,TRUE))/(1-2*_xlfn.NORM.DIST(0,$J63/2,$M63,TRUE))*$D63+($K63="Steady Growth")*(AND(AX$6&gt;=$F63,AX$6&lt;=$H63)*((AX$6-$F63+1)/($J63*($J63+1)/2)*$D63))+($K63="custom")*CustCF!AR63</f>
        <v/>
      </c>
      <c r="AY63" s="87">
        <f>($K63="Bell Curve")*(_xlfn.NORM.DIST(AND(AY$6&gt;=$F63,AY$6&lt;=$H63)*(AY$6-$F63+1),$J63/2,$M63,TRUE)-_xlfn.NORM.DIST(AND(AY$6&gt;=$F63,AY$6&lt;=$H63)*(AX$6-$F63+1),$J63/2,$M63,TRUE))/(1-2*_xlfn.NORM.DIST(0,$J63/2,$M63,TRUE))*$D63+($K63="Steady Growth")*(AND(AY$6&gt;=$F63,AY$6&lt;=$H63)*((AY$6-$F63+1)/($J63*($J63+1)/2)*$D63))+($K63="custom")*CustCF!AS63</f>
        <v/>
      </c>
      <c r="AZ63" s="87">
        <f>($K63="Bell Curve")*(_xlfn.NORM.DIST(AND(AZ$6&gt;=$F63,AZ$6&lt;=$H63)*(AZ$6-$F63+1),$J63/2,$M63,TRUE)-_xlfn.NORM.DIST(AND(AZ$6&gt;=$F63,AZ$6&lt;=$H63)*(AY$6-$F63+1),$J63/2,$M63,TRUE))/(1-2*_xlfn.NORM.DIST(0,$J63/2,$M63,TRUE))*$D63+($K63="Steady Growth")*(AND(AZ$6&gt;=$F63,AZ$6&lt;=$H63)*((AZ$6-$F63+1)/($J63*($J63+1)/2)*$D63))+($K63="custom")*CustCF!AT63</f>
        <v/>
      </c>
      <c r="BA63" s="87">
        <f>($K63="Bell Curve")*(_xlfn.NORM.DIST(AND(BA$6&gt;=$F63,BA$6&lt;=$H63)*(BA$6-$F63+1),$J63/2,$M63,TRUE)-_xlfn.NORM.DIST(AND(BA$6&gt;=$F63,BA$6&lt;=$H63)*(AZ$6-$F63+1),$J63/2,$M63,TRUE))/(1-2*_xlfn.NORM.DIST(0,$J63/2,$M63,TRUE))*$D63+($K63="Steady Growth")*(AND(BA$6&gt;=$F63,BA$6&lt;=$H63)*((BA$6-$F63+1)/($J63*($J63+1)/2)*$D63))+($K63="custom")*CustCF!AU63</f>
        <v/>
      </c>
      <c r="BB63" s="87">
        <f>($K63="Bell Curve")*(_xlfn.NORM.DIST(AND(BB$6&gt;=$F63,BB$6&lt;=$H63)*(BB$6-$F63+1),$J63/2,$M63,TRUE)-_xlfn.NORM.DIST(AND(BB$6&gt;=$F63,BB$6&lt;=$H63)*(BA$6-$F63+1),$J63/2,$M63,TRUE))/(1-2*_xlfn.NORM.DIST(0,$J63/2,$M63,TRUE))*$D63+($K63="Steady Growth")*(AND(BB$6&gt;=$F63,BB$6&lt;=$H63)*((BB$6-$F63+1)/($J63*($J63+1)/2)*$D63))+($K63="custom")*CustCF!AV63</f>
        <v/>
      </c>
      <c r="BC63" s="87">
        <f>($K63="Bell Curve")*(_xlfn.NORM.DIST(AND(BC$6&gt;=$F63,BC$6&lt;=$H63)*(BC$6-$F63+1),$J63/2,$M63,TRUE)-_xlfn.NORM.DIST(AND(BC$6&gt;=$F63,BC$6&lt;=$H63)*(BB$6-$F63+1),$J63/2,$M63,TRUE))/(1-2*_xlfn.NORM.DIST(0,$J63/2,$M63,TRUE))*$D63+($K63="Steady Growth")*(AND(BC$6&gt;=$F63,BC$6&lt;=$H63)*((BC$6-$F63+1)/($J63*($J63+1)/2)*$D63))+($K63="custom")*CustCF!AW63</f>
        <v/>
      </c>
      <c r="BD63" s="87">
        <f>($K63="Bell Curve")*(_xlfn.NORM.DIST(AND(BD$6&gt;=$F63,BD$6&lt;=$H63)*(BD$6-$F63+1),$J63/2,$M63,TRUE)-_xlfn.NORM.DIST(AND(BD$6&gt;=$F63,BD$6&lt;=$H63)*(BC$6-$F63+1),$J63/2,$M63,TRUE))/(1-2*_xlfn.NORM.DIST(0,$J63/2,$M63,TRUE))*$D63+($K63="Steady Growth")*(AND(BD$6&gt;=$F63,BD$6&lt;=$H63)*((BD$6-$F63+1)/($J63*($J63+1)/2)*$D63))+($K63="custom")*CustCF!AX63</f>
        <v/>
      </c>
      <c r="BE63" s="87">
        <f>($K63="Bell Curve")*(_xlfn.NORM.DIST(AND(BE$6&gt;=$F63,BE$6&lt;=$H63)*(BE$6-$F63+1),$J63/2,$M63,TRUE)-_xlfn.NORM.DIST(AND(BE$6&gt;=$F63,BE$6&lt;=$H63)*(BD$6-$F63+1),$J63/2,$M63,TRUE))/(1-2*_xlfn.NORM.DIST(0,$J63/2,$M63,TRUE))*$D63+($K63="Steady Growth")*(AND(BE$6&gt;=$F63,BE$6&lt;=$H63)*((BE$6-$F63+1)/($J63*($J63+1)/2)*$D63))+($K63="custom")*CustCF!AY63</f>
        <v/>
      </c>
      <c r="BF63" s="87">
        <f>($K63="Bell Curve")*(_xlfn.NORM.DIST(AND(BF$6&gt;=$F63,BF$6&lt;=$H63)*(BF$6-$F63+1),$J63/2,$M63,TRUE)-_xlfn.NORM.DIST(AND(BF$6&gt;=$F63,BF$6&lt;=$H63)*(BE$6-$F63+1),$J63/2,$M63,TRUE))/(1-2*_xlfn.NORM.DIST(0,$J63/2,$M63,TRUE))*$D63+($K63="Steady Growth")*(AND(BF$6&gt;=$F63,BF$6&lt;=$H63)*((BF$6-$F63+1)/($J63*($J63+1)/2)*$D63))+($K63="custom")*CustCF!AZ63</f>
        <v/>
      </c>
      <c r="BG63" s="87">
        <f>($K63="Bell Curve")*(_xlfn.NORM.DIST(AND(BG$6&gt;=$F63,BG$6&lt;=$H63)*(BG$6-$F63+1),$J63/2,$M63,TRUE)-_xlfn.NORM.DIST(AND(BG$6&gt;=$F63,BG$6&lt;=$H63)*(BF$6-$F63+1),$J63/2,$M63,TRUE))/(1-2*_xlfn.NORM.DIST(0,$J63/2,$M63,TRUE))*$D63+($K63="Steady Growth")*(AND(BG$6&gt;=$F63,BG$6&lt;=$H63)*((BG$6-$F63+1)/($J63*($J63+1)/2)*$D63))+($K63="custom")*CustCF!BA63</f>
        <v/>
      </c>
      <c r="BH63" s="87">
        <f>($K63="Bell Curve")*(_xlfn.NORM.DIST(AND(BH$6&gt;=$F63,BH$6&lt;=$H63)*(BH$6-$F63+1),$J63/2,$M63,TRUE)-_xlfn.NORM.DIST(AND(BH$6&gt;=$F63,BH$6&lt;=$H63)*(BG$6-$F63+1),$J63/2,$M63,TRUE))/(1-2*_xlfn.NORM.DIST(0,$J63/2,$M63,TRUE))*$D63+($K63="Steady Growth")*(AND(BH$6&gt;=$F63,BH$6&lt;=$H63)*((BH$6-$F63+1)/($J63*($J63+1)/2)*$D63))+($K63="custom")*CustCF!BB63</f>
        <v/>
      </c>
      <c r="BI63" s="87">
        <f>($K63="Bell Curve")*(_xlfn.NORM.DIST(AND(BI$6&gt;=$F63,BI$6&lt;=$H63)*(BI$6-$F63+1),$J63/2,$M63,TRUE)-_xlfn.NORM.DIST(AND(BI$6&gt;=$F63,BI$6&lt;=$H63)*(BH$6-$F63+1),$J63/2,$M63,TRUE))/(1-2*_xlfn.NORM.DIST(0,$J63/2,$M63,TRUE))*$D63+($K63="Steady Growth")*(AND(BI$6&gt;=$F63,BI$6&lt;=$H63)*((BI$6-$F63+1)/($J63*($J63+1)/2)*$D63))+($K63="custom")*CustCF!BC63</f>
        <v/>
      </c>
      <c r="BJ63" s="87">
        <f>($K63="Bell Curve")*(_xlfn.NORM.DIST(AND(BJ$6&gt;=$F63,BJ$6&lt;=$H63)*(BJ$6-$F63+1),$J63/2,$M63,TRUE)-_xlfn.NORM.DIST(AND(BJ$6&gt;=$F63,BJ$6&lt;=$H63)*(BI$6-$F63+1),$J63/2,$M63,TRUE))/(1-2*_xlfn.NORM.DIST(0,$J63/2,$M63,TRUE))*$D63+($K63="Steady Growth")*(AND(BJ$6&gt;=$F63,BJ$6&lt;=$H63)*((BJ$6-$F63+1)/($J63*($J63+1)/2)*$D63))+($K63="custom")*CustCF!BD63</f>
        <v/>
      </c>
      <c r="BK63" s="87">
        <f>($K63="Bell Curve")*(_xlfn.NORM.DIST(AND(BK$6&gt;=$F63,BK$6&lt;=$H63)*(BK$6-$F63+1),$J63/2,$M63,TRUE)-_xlfn.NORM.DIST(AND(BK$6&gt;=$F63,BK$6&lt;=$H63)*(BJ$6-$F63+1),$J63/2,$M63,TRUE))/(1-2*_xlfn.NORM.DIST(0,$J63/2,$M63,TRUE))*$D63+($K63="Steady Growth")*(AND(BK$6&gt;=$F63,BK$6&lt;=$H63)*((BK$6-$F63+1)/($J63*($J63+1)/2)*$D63))+($K63="custom")*CustCF!BE63</f>
        <v/>
      </c>
      <c r="BL63" s="87">
        <f>($K63="Bell Curve")*(_xlfn.NORM.DIST(AND(BL$6&gt;=$F63,BL$6&lt;=$H63)*(BL$6-$F63+1),$J63/2,$M63,TRUE)-_xlfn.NORM.DIST(AND(BL$6&gt;=$F63,BL$6&lt;=$H63)*(BK$6-$F63+1),$J63/2,$M63,TRUE))/(1-2*_xlfn.NORM.DIST(0,$J63/2,$M63,TRUE))*$D63+($K63="Steady Growth")*(AND(BL$6&gt;=$F63,BL$6&lt;=$H63)*((BL$6-$F63+1)/($J63*($J63+1)/2)*$D63))+($K63="custom")*CustCF!BF63</f>
        <v/>
      </c>
      <c r="BM63" s="87">
        <f>($K63="Bell Curve")*(_xlfn.NORM.DIST(AND(BM$6&gt;=$F63,BM$6&lt;=$H63)*(BM$6-$F63+1),$J63/2,$M63,TRUE)-_xlfn.NORM.DIST(AND(BM$6&gt;=$F63,BM$6&lt;=$H63)*(BL$6-$F63+1),$J63/2,$M63,TRUE))/(1-2*_xlfn.NORM.DIST(0,$J63/2,$M63,TRUE))*$D63+($K63="Steady Growth")*(AND(BM$6&gt;=$F63,BM$6&lt;=$H63)*((BM$6-$F63+1)/($J63*($J63+1)/2)*$D63))+($K63="custom")*CustCF!BG63</f>
        <v/>
      </c>
      <c r="BN63" s="87">
        <f>($K63="Bell Curve")*(_xlfn.NORM.DIST(AND(BN$6&gt;=$F63,BN$6&lt;=$H63)*(BN$6-$F63+1),$J63/2,$M63,TRUE)-_xlfn.NORM.DIST(AND(BN$6&gt;=$F63,BN$6&lt;=$H63)*(BM$6-$F63+1),$J63/2,$M63,TRUE))/(1-2*_xlfn.NORM.DIST(0,$J63/2,$M63,TRUE))*$D63+($K63="Steady Growth")*(AND(BN$6&gt;=$F63,BN$6&lt;=$H63)*((BN$6-$F63+1)/($J63*($J63+1)/2)*$D63))+($K63="custom")*CustCF!BH63</f>
        <v/>
      </c>
      <c r="BO63" s="87">
        <f>($K63="Bell Curve")*(_xlfn.NORM.DIST(AND(BO$6&gt;=$F63,BO$6&lt;=$H63)*(BO$6-$F63+1),$J63/2,$M63,TRUE)-_xlfn.NORM.DIST(AND(BO$6&gt;=$F63,BO$6&lt;=$H63)*(BN$6-$F63+1),$J63/2,$M63,TRUE))/(1-2*_xlfn.NORM.DIST(0,$J63/2,$M63,TRUE))*$D63+($K63="Steady Growth")*(AND(BO$6&gt;=$F63,BO$6&lt;=$H63)*((BO$6-$F63+1)/($J63*($J63+1)/2)*$D63))+($K63="custom")*CustCF!BI63</f>
        <v/>
      </c>
      <c r="BP63" s="87">
        <f>($K63="Bell Curve")*(_xlfn.NORM.DIST(AND(BP$6&gt;=$F63,BP$6&lt;=$H63)*(BP$6-$F63+1),$J63/2,$M63,TRUE)-_xlfn.NORM.DIST(AND(BP$6&gt;=$F63,BP$6&lt;=$H63)*(BO$6-$F63+1),$J63/2,$M63,TRUE))/(1-2*_xlfn.NORM.DIST(0,$J63/2,$M63,TRUE))*$D63+($K63="Steady Growth")*(AND(BP$6&gt;=$F63,BP$6&lt;=$H63)*((BP$6-$F63+1)/($J63*($J63+1)/2)*$D63))+($K63="custom")*CustCF!BJ63</f>
        <v/>
      </c>
      <c r="BQ63" s="87">
        <f>($K63="Bell Curve")*(_xlfn.NORM.DIST(AND(BQ$6&gt;=$F63,BQ$6&lt;=$H63)*(BQ$6-$F63+1),$J63/2,$M63,TRUE)-_xlfn.NORM.DIST(AND(BQ$6&gt;=$F63,BQ$6&lt;=$H63)*(BP$6-$F63+1),$J63/2,$M63,TRUE))/(1-2*_xlfn.NORM.DIST(0,$J63/2,$M63,TRUE))*$D63+($K63="Steady Growth")*(AND(BQ$6&gt;=$F63,BQ$6&lt;=$H63)*((BQ$6-$F63+1)/($J63*($J63+1)/2)*$D63))+($K63="custom")*CustCF!BK63</f>
        <v/>
      </c>
      <c r="BR63" s="87">
        <f>($K63="Bell Curve")*(_xlfn.NORM.DIST(AND(BR$6&gt;=$F63,BR$6&lt;=$H63)*(BR$6-$F63+1),$J63/2,$M63,TRUE)-_xlfn.NORM.DIST(AND(BR$6&gt;=$F63,BR$6&lt;=$H63)*(BQ$6-$F63+1),$J63/2,$M63,TRUE))/(1-2*_xlfn.NORM.DIST(0,$J63/2,$M63,TRUE))*$D63+($K63="Steady Growth")*(AND(BR$6&gt;=$F63,BR$6&lt;=$H63)*((BR$6-$F63+1)/($J63*($J63+1)/2)*$D63))+($K63="custom")*CustCF!BL63</f>
        <v/>
      </c>
      <c r="BS63" s="87">
        <f>($K63="Bell Curve")*(_xlfn.NORM.DIST(AND(BS$6&gt;=$F63,BS$6&lt;=$H63)*(BS$6-$F63+1),$J63/2,$M63,TRUE)-_xlfn.NORM.DIST(AND(BS$6&gt;=$F63,BS$6&lt;=$H63)*(BR$6-$F63+1),$J63/2,$M63,TRUE))/(1-2*_xlfn.NORM.DIST(0,$J63/2,$M63,TRUE))*$D63+($K63="Steady Growth")*(AND(BS$6&gt;=$F63,BS$6&lt;=$H63)*((BS$6-$F63+1)/($J63*($J63+1)/2)*$D63))+($K63="custom")*CustCF!BM63</f>
        <v/>
      </c>
      <c r="BT63" s="87">
        <f>($K63="Bell Curve")*(_xlfn.NORM.DIST(AND(BT$6&gt;=$F63,BT$6&lt;=$H63)*(BT$6-$F63+1),$J63/2,$M63,TRUE)-_xlfn.NORM.DIST(AND(BT$6&gt;=$F63,BT$6&lt;=$H63)*(BS$6-$F63+1),$J63/2,$M63,TRUE))/(1-2*_xlfn.NORM.DIST(0,$J63/2,$M63,TRUE))*$D63+($K63="Steady Growth")*(AND(BT$6&gt;=$F63,BT$6&lt;=$H63)*((BT$6-$F63+1)/($J63*($J63+1)/2)*$D63))+($K63="custom")*CustCF!BN63</f>
        <v/>
      </c>
      <c r="BU63" s="87">
        <f>($K63="Bell Curve")*(_xlfn.NORM.DIST(AND(BU$6&gt;=$F63,BU$6&lt;=$H63)*(BU$6-$F63+1),$J63/2,$M63,TRUE)-_xlfn.NORM.DIST(AND(BU$6&gt;=$F63,BU$6&lt;=$H63)*(BT$6-$F63+1),$J63/2,$M63,TRUE))/(1-2*_xlfn.NORM.DIST(0,$J63/2,$M63,TRUE))*$D63+($K63="Steady Growth")*(AND(BU$6&gt;=$F63,BU$6&lt;=$H63)*((BU$6-$F63+1)/($J63*($J63+1)/2)*$D63))+($K63="custom")*CustCF!BO63</f>
        <v/>
      </c>
      <c r="BV63" s="87">
        <f>($K63="Bell Curve")*(_xlfn.NORM.DIST(AND(BV$6&gt;=$F63,BV$6&lt;=$H63)*(BV$6-$F63+1),$J63/2,$M63,TRUE)-_xlfn.NORM.DIST(AND(BV$6&gt;=$F63,BV$6&lt;=$H63)*(BU$6-$F63+1),$J63/2,$M63,TRUE))/(1-2*_xlfn.NORM.DIST(0,$J63/2,$M63,TRUE))*$D63+($K63="Steady Growth")*(AND(BV$6&gt;=$F63,BV$6&lt;=$H63)*((BV$6-$F63+1)/($J63*($J63+1)/2)*$D63))+($K63="custom")*CustCF!BP63</f>
        <v/>
      </c>
      <c r="BW63" s="87">
        <f>($K63="Bell Curve")*(_xlfn.NORM.DIST(AND(BW$6&gt;=$F63,BW$6&lt;=$H63)*(BW$6-$F63+1),$J63/2,$M63,TRUE)-_xlfn.NORM.DIST(AND(BW$6&gt;=$F63,BW$6&lt;=$H63)*(BV$6-$F63+1),$J63/2,$M63,TRUE))/(1-2*_xlfn.NORM.DIST(0,$J63/2,$M63,TRUE))*$D63+($K63="Steady Growth")*(AND(BW$6&gt;=$F63,BW$6&lt;=$H63)*((BW$6-$F63+1)/($J63*($J63+1)/2)*$D63))+($K63="custom")*CustCF!BQ63</f>
        <v/>
      </c>
      <c r="BX63" s="87">
        <f>($K63="Bell Curve")*(_xlfn.NORM.DIST(AND(BX$6&gt;=$F63,BX$6&lt;=$H63)*(BX$6-$F63+1),$J63/2,$M63,TRUE)-_xlfn.NORM.DIST(AND(BX$6&gt;=$F63,BX$6&lt;=$H63)*(BW$6-$F63+1),$J63/2,$M63,TRUE))/(1-2*_xlfn.NORM.DIST(0,$J63/2,$M63,TRUE))*$D63+($K63="Steady Growth")*(AND(BX$6&gt;=$F63,BX$6&lt;=$H63)*((BX$6-$F63+1)/($J63*($J63+1)/2)*$D63))+($K63="custom")*CustCF!BR63</f>
        <v/>
      </c>
      <c r="BY63" s="87">
        <f>($K63="Bell Curve")*(_xlfn.NORM.DIST(AND(BY$6&gt;=$F63,BY$6&lt;=$H63)*(BY$6-$F63+1),$J63/2,$M63,TRUE)-_xlfn.NORM.DIST(AND(BY$6&gt;=$F63,BY$6&lt;=$H63)*(BX$6-$F63+1),$J63/2,$M63,TRUE))/(1-2*_xlfn.NORM.DIST(0,$J63/2,$M63,TRUE))*$D63+($K63="Steady Growth")*(AND(BY$6&gt;=$F63,BY$6&lt;=$H63)*((BY$6-$F63+1)/($J63*($J63+1)/2)*$D63))+($K63="custom")*CustCF!BS63</f>
        <v/>
      </c>
      <c r="BZ63" s="87">
        <f>($K63="Bell Curve")*(_xlfn.NORM.DIST(AND(BZ$6&gt;=$F63,BZ$6&lt;=$H63)*(BZ$6-$F63+1),$J63/2,$M63,TRUE)-_xlfn.NORM.DIST(AND(BZ$6&gt;=$F63,BZ$6&lt;=$H63)*(BY$6-$F63+1),$J63/2,$M63,TRUE))/(1-2*_xlfn.NORM.DIST(0,$J63/2,$M63,TRUE))*$D63+($K63="Steady Growth")*(AND(BZ$6&gt;=$F63,BZ$6&lt;=$H63)*((BZ$6-$F63+1)/($J63*($J63+1)/2)*$D63))+($K63="custom")*CustCF!BT63</f>
        <v/>
      </c>
      <c r="CA63" s="87">
        <f>($K63="Bell Curve")*(_xlfn.NORM.DIST(AND(CA$6&gt;=$F63,CA$6&lt;=$H63)*(CA$6-$F63+1),$J63/2,$M63,TRUE)-_xlfn.NORM.DIST(AND(CA$6&gt;=$F63,CA$6&lt;=$H63)*(BZ$6-$F63+1),$J63/2,$M63,TRUE))/(1-2*_xlfn.NORM.DIST(0,$J63/2,$M63,TRUE))*$D63+($K63="Steady Growth")*(AND(CA$6&gt;=$F63,CA$6&lt;=$H63)*((CA$6-$F63+1)/($J63*($J63+1)/2)*$D63))+($K63="custom")*CustCF!BU63</f>
        <v/>
      </c>
      <c r="CB63" s="87">
        <f>($K63="Bell Curve")*(_xlfn.NORM.DIST(AND(CB$6&gt;=$F63,CB$6&lt;=$H63)*(CB$6-$F63+1),$J63/2,$M63,TRUE)-_xlfn.NORM.DIST(AND(CB$6&gt;=$F63,CB$6&lt;=$H63)*(CA$6-$F63+1),$J63/2,$M63,TRUE))/(1-2*_xlfn.NORM.DIST(0,$J63/2,$M63,TRUE))*$D63+($K63="Steady Growth")*(AND(CB$6&gt;=$F63,CB$6&lt;=$H63)*((CB$6-$F63+1)/($J63*($J63+1)/2)*$D63))+($K63="custom")*CustCF!BV63</f>
        <v/>
      </c>
      <c r="CC63" s="87">
        <f>($K63="Bell Curve")*(_xlfn.NORM.DIST(AND(CC$6&gt;=$F63,CC$6&lt;=$H63)*(CC$6-$F63+1),$J63/2,$M63,TRUE)-_xlfn.NORM.DIST(AND(CC$6&gt;=$F63,CC$6&lt;=$H63)*(CB$6-$F63+1),$J63/2,$M63,TRUE))/(1-2*_xlfn.NORM.DIST(0,$J63/2,$M63,TRUE))*$D63+($K63="Steady Growth")*(AND(CC$6&gt;=$F63,CC$6&lt;=$H63)*((CC$6-$F63+1)/($J63*($J63+1)/2)*$D63))+($K63="custom")*CustCF!BW63</f>
        <v/>
      </c>
      <c r="CD63" s="87">
        <f>($K63="Bell Curve")*(_xlfn.NORM.DIST(AND(CD$6&gt;=$F63,CD$6&lt;=$H63)*(CD$6-$F63+1),$J63/2,$M63,TRUE)-_xlfn.NORM.DIST(AND(CD$6&gt;=$F63,CD$6&lt;=$H63)*(CC$6-$F63+1),$J63/2,$M63,TRUE))/(1-2*_xlfn.NORM.DIST(0,$J63/2,$M63,TRUE))*$D63+($K63="Steady Growth")*(AND(CD$6&gt;=$F63,CD$6&lt;=$H63)*((CD$6-$F63+1)/($J63*($J63+1)/2)*$D63))+($K63="custom")*CustCF!BX63</f>
        <v/>
      </c>
      <c r="CE63" s="87">
        <f>($K63="Bell Curve")*(_xlfn.NORM.DIST(AND(CE$6&gt;=$F63,CE$6&lt;=$H63)*(CE$6-$F63+1),$J63/2,$M63,TRUE)-_xlfn.NORM.DIST(AND(CE$6&gt;=$F63,CE$6&lt;=$H63)*(CD$6-$F63+1),$J63/2,$M63,TRUE))/(1-2*_xlfn.NORM.DIST(0,$J63/2,$M63,TRUE))*$D63+($K63="Steady Growth")*(AND(CE$6&gt;=$F63,CE$6&lt;=$H63)*((CE$6-$F63+1)/($J63*($J63+1)/2)*$D63))+($K63="custom")*CustCF!BY63</f>
        <v/>
      </c>
      <c r="CF63" s="87">
        <f>($K63="Bell Curve")*(_xlfn.NORM.DIST(AND(CF$6&gt;=$F63,CF$6&lt;=$H63)*(CF$6-$F63+1),$J63/2,$M63,TRUE)-_xlfn.NORM.DIST(AND(CF$6&gt;=$F63,CF$6&lt;=$H63)*(CE$6-$F63+1),$J63/2,$M63,TRUE))/(1-2*_xlfn.NORM.DIST(0,$J63/2,$M63,TRUE))*$D63+($K63="Steady Growth")*(AND(CF$6&gt;=$F63,CF$6&lt;=$H63)*((CF$6-$F63+1)/($J63*($J63+1)/2)*$D63))+($K63="custom")*CustCF!BZ63</f>
        <v/>
      </c>
      <c r="CG63" s="87">
        <f>($K63="Bell Curve")*(_xlfn.NORM.DIST(AND(CG$6&gt;=$F63,CG$6&lt;=$H63)*(CG$6-$F63+1),$J63/2,$M63,TRUE)-_xlfn.NORM.DIST(AND(CG$6&gt;=$F63,CG$6&lt;=$H63)*(CF$6-$F63+1),$J63/2,$M63,TRUE))/(1-2*_xlfn.NORM.DIST(0,$J63/2,$M63,TRUE))*$D63+($K63="Steady Growth")*(AND(CG$6&gt;=$F63,CG$6&lt;=$H63)*((CG$6-$F63+1)/($J63*($J63+1)/2)*$D63))+($K63="custom")*CustCF!CA63</f>
        <v/>
      </c>
      <c r="CH63" s="87">
        <f>($K63="Bell Curve")*(_xlfn.NORM.DIST(AND(CH$6&gt;=$F63,CH$6&lt;=$H63)*(CH$6-$F63+1),$J63/2,$M63,TRUE)-_xlfn.NORM.DIST(AND(CH$6&gt;=$F63,CH$6&lt;=$H63)*(CG$6-$F63+1),$J63/2,$M63,TRUE))/(1-2*_xlfn.NORM.DIST(0,$J63/2,$M63,TRUE))*$D63+($K63="Steady Growth")*(AND(CH$6&gt;=$F63,CH$6&lt;=$H63)*((CH$6-$F63+1)/($J63*($J63+1)/2)*$D63))+($K63="custom")*CustCF!CB63</f>
        <v/>
      </c>
      <c r="CI63" s="87">
        <f>($K63="Bell Curve")*(_xlfn.NORM.DIST(AND(CI$6&gt;=$F63,CI$6&lt;=$H63)*(CI$6-$F63+1),$J63/2,$M63,TRUE)-_xlfn.NORM.DIST(AND(CI$6&gt;=$F63,CI$6&lt;=$H63)*(CH$6-$F63+1),$J63/2,$M63,TRUE))/(1-2*_xlfn.NORM.DIST(0,$J63/2,$M63,TRUE))*$D63+($K63="Steady Growth")*(AND(CI$6&gt;=$F63,CI$6&lt;=$H63)*((CI$6-$F63+1)/($J63*($J63+1)/2)*$D63))+($K63="custom")*CustCF!CC63</f>
        <v/>
      </c>
      <c r="CJ63" s="87">
        <f>($K63="Bell Curve")*(_xlfn.NORM.DIST(AND(CJ$6&gt;=$F63,CJ$6&lt;=$H63)*(CJ$6-$F63+1),$J63/2,$M63,TRUE)-_xlfn.NORM.DIST(AND(CJ$6&gt;=$F63,CJ$6&lt;=$H63)*(CI$6-$F63+1),$J63/2,$M63,TRUE))/(1-2*_xlfn.NORM.DIST(0,$J63/2,$M63,TRUE))*$D63+($K63="Steady Growth")*(AND(CJ$6&gt;=$F63,CJ$6&lt;=$H63)*((CJ$6-$F63+1)/($J63*($J63+1)/2)*$D63))+($K63="custom")*CustCF!CD63</f>
        <v/>
      </c>
      <c r="CK63" s="87">
        <f>($K63="Bell Curve")*(_xlfn.NORM.DIST(AND(CK$6&gt;=$F63,CK$6&lt;=$H63)*(CK$6-$F63+1),$J63/2,$M63,TRUE)-_xlfn.NORM.DIST(AND(CK$6&gt;=$F63,CK$6&lt;=$H63)*(CJ$6-$F63+1),$J63/2,$M63,TRUE))/(1-2*_xlfn.NORM.DIST(0,$J63/2,$M63,TRUE))*$D63+($K63="Steady Growth")*(AND(CK$6&gt;=$F63,CK$6&lt;=$H63)*((CK$6-$F63+1)/($J63*($J63+1)/2)*$D63))+($K63="custom")*CustCF!CE63</f>
        <v/>
      </c>
      <c r="CL63" s="87">
        <f>($K63="Bell Curve")*(_xlfn.NORM.DIST(AND(CL$6&gt;=$F63,CL$6&lt;=$H63)*(CL$6-$F63+1),$J63/2,$M63,TRUE)-_xlfn.NORM.DIST(AND(CL$6&gt;=$F63,CL$6&lt;=$H63)*(CK$6-$F63+1),$J63/2,$M63,TRUE))/(1-2*_xlfn.NORM.DIST(0,$J63/2,$M63,TRUE))*$D63+($K63="Steady Growth")*(AND(CL$6&gt;=$F63,CL$6&lt;=$H63)*((CL$6-$F63+1)/($J63*($J63+1)/2)*$D63))+($K63="custom")*CustCF!CF63</f>
        <v/>
      </c>
      <c r="CM63" s="87">
        <f>($K63="Bell Curve")*(_xlfn.NORM.DIST(AND(CM$6&gt;=$F63,CM$6&lt;=$H63)*(CM$6-$F63+1),$J63/2,$M63,TRUE)-_xlfn.NORM.DIST(AND(CM$6&gt;=$F63,CM$6&lt;=$H63)*(CL$6-$F63+1),$J63/2,$M63,TRUE))/(1-2*_xlfn.NORM.DIST(0,$J63/2,$M63,TRUE))*$D63+($K63="Steady Growth")*(AND(CM$6&gt;=$F63,CM$6&lt;=$H63)*((CM$6-$F63+1)/($J63*($J63+1)/2)*$D63))+($K63="custom")*CustCF!CG63</f>
        <v/>
      </c>
      <c r="CN63" s="87">
        <f>($K63="Bell Curve")*(_xlfn.NORM.DIST(AND(CN$6&gt;=$F63,CN$6&lt;=$H63)*(CN$6-$F63+1),$J63/2,$M63,TRUE)-_xlfn.NORM.DIST(AND(CN$6&gt;=$F63,CN$6&lt;=$H63)*(CM$6-$F63+1),$J63/2,$M63,TRUE))/(1-2*_xlfn.NORM.DIST(0,$J63/2,$M63,TRUE))*$D63+($K63="Steady Growth")*(AND(CN$6&gt;=$F63,CN$6&lt;=$H63)*((CN$6-$F63+1)/($J63*($J63+1)/2)*$D63))+($K63="custom")*CustCF!CH63</f>
        <v/>
      </c>
      <c r="CO63" s="87">
        <f>($K63="Bell Curve")*(_xlfn.NORM.DIST(AND(CO$6&gt;=$F63,CO$6&lt;=$H63)*(CO$6-$F63+1),$J63/2,$M63,TRUE)-_xlfn.NORM.DIST(AND(CO$6&gt;=$F63,CO$6&lt;=$H63)*(CN$6-$F63+1),$J63/2,$M63,TRUE))/(1-2*_xlfn.NORM.DIST(0,$J63/2,$M63,TRUE))*$D63+($K63="Steady Growth")*(AND(CO$6&gt;=$F63,CO$6&lt;=$H63)*((CO$6-$F63+1)/($J63*($J63+1)/2)*$D63))+($K63="custom")*CustCF!CI63</f>
        <v/>
      </c>
      <c r="CP63" s="87">
        <f>($K63="Bell Curve")*(_xlfn.NORM.DIST(AND(CP$6&gt;=$F63,CP$6&lt;=$H63)*(CP$6-$F63+1),$J63/2,$M63,TRUE)-_xlfn.NORM.DIST(AND(CP$6&gt;=$F63,CP$6&lt;=$H63)*(CO$6-$F63+1),$J63/2,$M63,TRUE))/(1-2*_xlfn.NORM.DIST(0,$J63/2,$M63,TRUE))*$D63+($K63="Steady Growth")*(AND(CP$6&gt;=$F63,CP$6&lt;=$H63)*((CP$6-$F63+1)/($J63*($J63+1)/2)*$D63))+($K63="custom")*CustCF!CJ63</f>
        <v/>
      </c>
      <c r="CQ63" s="87">
        <f>($K63="Bell Curve")*(_xlfn.NORM.DIST(AND(CQ$6&gt;=$F63,CQ$6&lt;=$H63)*(CQ$6-$F63+1),$J63/2,$M63,TRUE)-_xlfn.NORM.DIST(AND(CQ$6&gt;=$F63,CQ$6&lt;=$H63)*(CP$6-$F63+1),$J63/2,$M63,TRUE))/(1-2*_xlfn.NORM.DIST(0,$J63/2,$M63,TRUE))*$D63+($K63="Steady Growth")*(AND(CQ$6&gt;=$F63,CQ$6&lt;=$H63)*((CQ$6-$F63+1)/($J63*($J63+1)/2)*$D63))+($K63="custom")*CustCF!CK63</f>
        <v/>
      </c>
      <c r="CR63" s="87">
        <f>($K63="Bell Curve")*(_xlfn.NORM.DIST(AND(CR$6&gt;=$F63,CR$6&lt;=$H63)*(CR$6-$F63+1),$J63/2,$M63,TRUE)-_xlfn.NORM.DIST(AND(CR$6&gt;=$F63,CR$6&lt;=$H63)*(CQ$6-$F63+1),$J63/2,$M63,TRUE))/(1-2*_xlfn.NORM.DIST(0,$J63/2,$M63,TRUE))*$D63+($K63="Steady Growth")*(AND(CR$6&gt;=$F63,CR$6&lt;=$H63)*((CR$6-$F63+1)/($J63*($J63+1)/2)*$D63))+($K63="custom")*CustCF!CL63</f>
        <v/>
      </c>
      <c r="CS63" s="87">
        <f>($K63="Bell Curve")*(_xlfn.NORM.DIST(AND(CS$6&gt;=$F63,CS$6&lt;=$H63)*(CS$6-$F63+1),$J63/2,$M63,TRUE)-_xlfn.NORM.DIST(AND(CS$6&gt;=$F63,CS$6&lt;=$H63)*(CR$6-$F63+1),$J63/2,$M63,TRUE))/(1-2*_xlfn.NORM.DIST(0,$J63/2,$M63,TRUE))*$D63+($K63="Steady Growth")*(AND(CS$6&gt;=$F63,CS$6&lt;=$H63)*((CS$6-$F63+1)/($J63*($J63+1)/2)*$D63))+($K63="custom")*CustCF!CM63</f>
        <v/>
      </c>
      <c r="CT63" s="87">
        <f>($K63="Bell Curve")*(_xlfn.NORM.DIST(AND(CT$6&gt;=$F63,CT$6&lt;=$H63)*(CT$6-$F63+1),$J63/2,$M63,TRUE)-_xlfn.NORM.DIST(AND(CT$6&gt;=$F63,CT$6&lt;=$H63)*(CS$6-$F63+1),$J63/2,$M63,TRUE))/(1-2*_xlfn.NORM.DIST(0,$J63/2,$M63,TRUE))*$D63+($K63="Steady Growth")*(AND(CT$6&gt;=$F63,CT$6&lt;=$H63)*((CT$6-$F63+1)/($J63*($J63+1)/2)*$D63))+($K63="custom")*CustCF!CN63</f>
        <v/>
      </c>
      <c r="CU63" s="87">
        <f>($K63="Bell Curve")*(_xlfn.NORM.DIST(AND(CU$6&gt;=$F63,CU$6&lt;=$H63)*(CU$6-$F63+1),$J63/2,$M63,TRUE)-_xlfn.NORM.DIST(AND(CU$6&gt;=$F63,CU$6&lt;=$H63)*(CT$6-$F63+1),$J63/2,$M63,TRUE))/(1-2*_xlfn.NORM.DIST(0,$J63/2,$M63,TRUE))*$D63+($K63="Steady Growth")*(AND(CU$6&gt;=$F63,CU$6&lt;=$H63)*((CU$6-$F63+1)/($J63*($J63+1)/2)*$D63))+($K63="custom")*CustCF!CO63</f>
        <v/>
      </c>
      <c r="CV63" s="87">
        <f>($K63="Bell Curve")*(_xlfn.NORM.DIST(AND(CV$6&gt;=$F63,CV$6&lt;=$H63)*(CV$6-$F63+1),$J63/2,$M63,TRUE)-_xlfn.NORM.DIST(AND(CV$6&gt;=$F63,CV$6&lt;=$H63)*(CU$6-$F63+1),$J63/2,$M63,TRUE))/(1-2*_xlfn.NORM.DIST(0,$J63/2,$M63,TRUE))*$D63+($K63="Steady Growth")*(AND(CV$6&gt;=$F63,CV$6&lt;=$H63)*((CV$6-$F63+1)/($J63*($J63+1)/2)*$D63))+($K63="custom")*CustCF!CP63</f>
        <v/>
      </c>
      <c r="CW63" s="87">
        <f>($K63="Bell Curve")*(_xlfn.NORM.DIST(AND(CW$6&gt;=$F63,CW$6&lt;=$H63)*(CW$6-$F63+1),$J63/2,$M63,TRUE)-_xlfn.NORM.DIST(AND(CW$6&gt;=$F63,CW$6&lt;=$H63)*(CV$6-$F63+1),$J63/2,$M63,TRUE))/(1-2*_xlfn.NORM.DIST(0,$J63/2,$M63,TRUE))*$D63+($K63="Steady Growth")*(AND(CW$6&gt;=$F63,CW$6&lt;=$H63)*((CW$6-$F63+1)/($J63*($J63+1)/2)*$D63))+($K63="custom")*CustCF!CQ63</f>
        <v/>
      </c>
      <c r="CX63" s="87">
        <f>($K63="Bell Curve")*(_xlfn.NORM.DIST(AND(CX$6&gt;=$F63,CX$6&lt;=$H63)*(CX$6-$F63+1),$J63/2,$M63,TRUE)-_xlfn.NORM.DIST(AND(CX$6&gt;=$F63,CX$6&lt;=$H63)*(CW$6-$F63+1),$J63/2,$M63,TRUE))/(1-2*_xlfn.NORM.DIST(0,$J63/2,$M63,TRUE))*$D63+($K63="Steady Growth")*(AND(CX$6&gt;=$F63,CX$6&lt;=$H63)*((CX$6-$F63+1)/($J63*($J63+1)/2)*$D63))+($K63="custom")*CustCF!CR63</f>
        <v/>
      </c>
      <c r="CY63" s="87">
        <f>($K63="Bell Curve")*(_xlfn.NORM.DIST(AND(CY$6&gt;=$F63,CY$6&lt;=$H63)*(CY$6-$F63+1),$J63/2,$M63,TRUE)-_xlfn.NORM.DIST(AND(CY$6&gt;=$F63,CY$6&lt;=$H63)*(CX$6-$F63+1),$J63/2,$M63,TRUE))/(1-2*_xlfn.NORM.DIST(0,$J63/2,$M63,TRUE))*$D63+($K63="Steady Growth")*(AND(CY$6&gt;=$F63,CY$6&lt;=$H63)*((CY$6-$F63+1)/($J63*($J63+1)/2)*$D63))+($K63="custom")*CustCF!CS63</f>
        <v/>
      </c>
      <c r="CZ63" s="87">
        <f>($K63="Bell Curve")*(_xlfn.NORM.DIST(AND(CZ$6&gt;=$F63,CZ$6&lt;=$H63)*(CZ$6-$F63+1),$J63/2,$M63,TRUE)-_xlfn.NORM.DIST(AND(CZ$6&gt;=$F63,CZ$6&lt;=$H63)*(CY$6-$F63+1),$J63/2,$M63,TRUE))/(1-2*_xlfn.NORM.DIST(0,$J63/2,$M63,TRUE))*$D63+($K63="Steady Growth")*(AND(CZ$6&gt;=$F63,CZ$6&lt;=$H63)*((CZ$6-$F63+1)/($J63*($J63+1)/2)*$D63))+($K63="custom")*CustCF!CT63</f>
        <v/>
      </c>
      <c r="DA63" s="87">
        <f>($K63="Bell Curve")*(_xlfn.NORM.DIST(AND(DA$6&gt;=$F63,DA$6&lt;=$H63)*(DA$6-$F63+1),$J63/2,$M63,TRUE)-_xlfn.NORM.DIST(AND(DA$6&gt;=$F63,DA$6&lt;=$H63)*(CZ$6-$F63+1),$J63/2,$M63,TRUE))/(1-2*_xlfn.NORM.DIST(0,$J63/2,$M63,TRUE))*$D63+($K63="Steady Growth")*(AND(DA$6&gt;=$F63,DA$6&lt;=$H63)*((DA$6-$F63+1)/($J63*($J63+1)/2)*$D63))+($K63="custom")*CustCF!CU63</f>
        <v/>
      </c>
      <c r="DB63" s="87">
        <f>($K63="Bell Curve")*(_xlfn.NORM.DIST(AND(DB$6&gt;=$F63,DB$6&lt;=$H63)*(DB$6-$F63+1),$J63/2,$M63,TRUE)-_xlfn.NORM.DIST(AND(DB$6&gt;=$F63,DB$6&lt;=$H63)*(DA$6-$F63+1),$J63/2,$M63,TRUE))/(1-2*_xlfn.NORM.DIST(0,$J63/2,$M63,TRUE))*$D63+($K63="Steady Growth")*(AND(DB$6&gt;=$F63,DB$6&lt;=$H63)*((DB$6-$F63+1)/($J63*($J63+1)/2)*$D63))+($K63="custom")*CustCF!CV63</f>
        <v/>
      </c>
      <c r="DC63" s="87">
        <f>($K63="Bell Curve")*(_xlfn.NORM.DIST(AND(DC$6&gt;=$F63,DC$6&lt;=$H63)*(DC$6-$F63+1),$J63/2,$M63,TRUE)-_xlfn.NORM.DIST(AND(DC$6&gt;=$F63,DC$6&lt;=$H63)*(DB$6-$F63+1),$J63/2,$M63,TRUE))/(1-2*_xlfn.NORM.DIST(0,$J63/2,$M63,TRUE))*$D63+($K63="Steady Growth")*(AND(DC$6&gt;=$F63,DC$6&lt;=$H63)*((DC$6-$F63+1)/($J63*($J63+1)/2)*$D63))+($K63="custom")*CustCF!CW63</f>
        <v/>
      </c>
      <c r="DD63" s="87">
        <f>($K63="Bell Curve")*(_xlfn.NORM.DIST(AND(DD$6&gt;=$F63,DD$6&lt;=$H63)*(DD$6-$F63+1),$J63/2,$M63,TRUE)-_xlfn.NORM.DIST(AND(DD$6&gt;=$F63,DD$6&lt;=$H63)*(DC$6-$F63+1),$J63/2,$M63,TRUE))/(1-2*_xlfn.NORM.DIST(0,$J63/2,$M63,TRUE))*$D63+($K63="Steady Growth")*(AND(DD$6&gt;=$F63,DD$6&lt;=$H63)*((DD$6-$F63+1)/($J63*($J63+1)/2)*$D63))+($K63="custom")*CustCF!CX63</f>
        <v/>
      </c>
      <c r="DE63" s="87">
        <f>($K63="Bell Curve")*(_xlfn.NORM.DIST(AND(DE$6&gt;=$F63,DE$6&lt;=$H63)*(DE$6-$F63+1),$J63/2,$M63,TRUE)-_xlfn.NORM.DIST(AND(DE$6&gt;=$F63,DE$6&lt;=$H63)*(DD$6-$F63+1),$J63/2,$M63,TRUE))/(1-2*_xlfn.NORM.DIST(0,$J63/2,$M63,TRUE))*$D63+($K63="Steady Growth")*(AND(DE$6&gt;=$F63,DE$6&lt;=$H63)*((DE$6-$F63+1)/($J63*($J63+1)/2)*$D63))+($K63="custom")*CustCF!CY63</f>
        <v/>
      </c>
      <c r="DF63" s="87">
        <f>($K63="Bell Curve")*(_xlfn.NORM.DIST(AND(DF$6&gt;=$F63,DF$6&lt;=$H63)*(DF$6-$F63+1),$J63/2,$M63,TRUE)-_xlfn.NORM.DIST(AND(DF$6&gt;=$F63,DF$6&lt;=$H63)*(DE$6-$F63+1),$J63/2,$M63,TRUE))/(1-2*_xlfn.NORM.DIST(0,$J63/2,$M63,TRUE))*$D63+($K63="Steady Growth")*(AND(DF$6&gt;=$F63,DF$6&lt;=$H63)*((DF$6-$F63+1)/($J63*($J63+1)/2)*$D63))+($K63="custom")*CustCF!CZ63</f>
        <v/>
      </c>
      <c r="DG63" s="87">
        <f>($K63="Bell Curve")*(_xlfn.NORM.DIST(AND(DG$6&gt;=$F63,DG$6&lt;=$H63)*(DG$6-$F63+1),$J63/2,$M63,TRUE)-_xlfn.NORM.DIST(AND(DG$6&gt;=$F63,DG$6&lt;=$H63)*(DF$6-$F63+1),$J63/2,$M63,TRUE))/(1-2*_xlfn.NORM.DIST(0,$J63/2,$M63,TRUE))*$D63+($K63="Steady Growth")*(AND(DG$6&gt;=$F63,DG$6&lt;=$H63)*((DG$6-$F63+1)/($J63*($J63+1)/2)*$D63))+($K63="custom")*CustCF!DA63</f>
        <v/>
      </c>
      <c r="DH63" s="87">
        <f>($K63="Bell Curve")*(_xlfn.NORM.DIST(AND(DH$6&gt;=$F63,DH$6&lt;=$H63)*(DH$6-$F63+1),$J63/2,$M63,TRUE)-_xlfn.NORM.DIST(AND(DH$6&gt;=$F63,DH$6&lt;=$H63)*(DG$6-$F63+1),$J63/2,$M63,TRUE))/(1-2*_xlfn.NORM.DIST(0,$J63/2,$M63,TRUE))*$D63+($K63="Steady Growth")*(AND(DH$6&gt;=$F63,DH$6&lt;=$H63)*((DH$6-$F63+1)/($J63*($J63+1)/2)*$D63))+($K63="custom")*CustCF!DB63</f>
        <v/>
      </c>
      <c r="DI63" s="87">
        <f>($K63="Bell Curve")*(_xlfn.NORM.DIST(AND(DI$6&gt;=$F63,DI$6&lt;=$H63)*(DI$6-$F63+1),$J63/2,$M63,TRUE)-_xlfn.NORM.DIST(AND(DI$6&gt;=$F63,DI$6&lt;=$H63)*(DH$6-$F63+1),$J63/2,$M63,TRUE))/(1-2*_xlfn.NORM.DIST(0,$J63/2,$M63,TRUE))*$D63+($K63="Steady Growth")*(AND(DI$6&gt;=$F63,DI$6&lt;=$H63)*((DI$6-$F63+1)/($J63*($J63+1)/2)*$D63))+($K63="custom")*CustCF!DC63</f>
        <v/>
      </c>
      <c r="DJ63" s="87">
        <f>($K63="Bell Curve")*(_xlfn.NORM.DIST(AND(DJ$6&gt;=$F63,DJ$6&lt;=$H63)*(DJ$6-$F63+1),$J63/2,$M63,TRUE)-_xlfn.NORM.DIST(AND(DJ$6&gt;=$F63,DJ$6&lt;=$H63)*(DI$6-$F63+1),$J63/2,$M63,TRUE))/(1-2*_xlfn.NORM.DIST(0,$J63/2,$M63,TRUE))*$D63+($K63="Steady Growth")*(AND(DJ$6&gt;=$F63,DJ$6&lt;=$H63)*((DJ$6-$F63+1)/($J63*($J63+1)/2)*$D63))+($K63="custom")*CustCF!DD63</f>
        <v/>
      </c>
      <c r="DK63" s="87">
        <f>($K63="Bell Curve")*(_xlfn.NORM.DIST(AND(DK$6&gt;=$F63,DK$6&lt;=$H63)*(DK$6-$F63+1),$J63/2,$M63,TRUE)-_xlfn.NORM.DIST(AND(DK$6&gt;=$F63,DK$6&lt;=$H63)*(DJ$6-$F63+1),$J63/2,$M63,TRUE))/(1-2*_xlfn.NORM.DIST(0,$J63/2,$M63,TRUE))*$D63+($K63="Steady Growth")*(AND(DK$6&gt;=$F63,DK$6&lt;=$H63)*((DK$6-$F63+1)/($J63*($J63+1)/2)*$D63))+($K63="custom")*CustCF!DE63</f>
        <v/>
      </c>
      <c r="DL63" s="87">
        <f>($K63="Bell Curve")*(_xlfn.NORM.DIST(AND(DL$6&gt;=$F63,DL$6&lt;=$H63)*(DL$6-$F63+1),$J63/2,$M63,TRUE)-_xlfn.NORM.DIST(AND(DL$6&gt;=$F63,DL$6&lt;=$H63)*(DK$6-$F63+1),$J63/2,$M63,TRUE))/(1-2*_xlfn.NORM.DIST(0,$J63/2,$M63,TRUE))*$D63+($K63="Steady Growth")*(AND(DL$6&gt;=$F63,DL$6&lt;=$H63)*((DL$6-$F63+1)/($J63*($J63+1)/2)*$D63))+($K63="custom")*CustCF!DF63</f>
        <v/>
      </c>
      <c r="DM63" s="87">
        <f>($K63="Bell Curve")*(_xlfn.NORM.DIST(AND(DM$6&gt;=$F63,DM$6&lt;=$H63)*(DM$6-$F63+1),$J63/2,$M63,TRUE)-_xlfn.NORM.DIST(AND(DM$6&gt;=$F63,DM$6&lt;=$H63)*(DL$6-$F63+1),$J63/2,$M63,TRUE))/(1-2*_xlfn.NORM.DIST(0,$J63/2,$M63,TRUE))*$D63+($K63="Steady Growth")*(AND(DM$6&gt;=$F63,DM$6&lt;=$H63)*((DM$6-$F63+1)/($J63*($J63+1)/2)*$D63))+($K63="custom")*CustCF!DG63</f>
        <v/>
      </c>
      <c r="DN63" s="87">
        <f>($K63="Bell Curve")*(_xlfn.NORM.DIST(AND(DN$6&gt;=$F63,DN$6&lt;=$H63)*(DN$6-$F63+1),$J63/2,$M63,TRUE)-_xlfn.NORM.DIST(AND(DN$6&gt;=$F63,DN$6&lt;=$H63)*(DM$6-$F63+1),$J63/2,$M63,TRUE))/(1-2*_xlfn.NORM.DIST(0,$J63/2,$M63,TRUE))*$D63+($K63="Steady Growth")*(AND(DN$6&gt;=$F63,DN$6&lt;=$H63)*((DN$6-$F63+1)/($J63*($J63+1)/2)*$D63))+($K63="custom")*CustCF!DH63</f>
        <v/>
      </c>
      <c r="DO63" s="87">
        <f>($K63="Bell Curve")*(_xlfn.NORM.DIST(AND(DO$6&gt;=$F63,DO$6&lt;=$H63)*(DO$6-$F63+1),$J63/2,$M63,TRUE)-_xlfn.NORM.DIST(AND(DO$6&gt;=$F63,DO$6&lt;=$H63)*(DN$6-$F63+1),$J63/2,$M63,TRUE))/(1-2*_xlfn.NORM.DIST(0,$J63/2,$M63,TRUE))*$D63+($K63="Steady Growth")*(AND(DO$6&gt;=$F63,DO$6&lt;=$H63)*((DO$6-$F63+1)/($J63*($J63+1)/2)*$D63))+($K63="custom")*CustCF!DI63</f>
        <v/>
      </c>
      <c r="DP63" s="87">
        <f>($K63="Bell Curve")*(_xlfn.NORM.DIST(AND(DP$6&gt;=$F63,DP$6&lt;=$H63)*(DP$6-$F63+1),$J63/2,$M63,TRUE)-_xlfn.NORM.DIST(AND(DP$6&gt;=$F63,DP$6&lt;=$H63)*(DO$6-$F63+1),$J63/2,$M63,TRUE))/(1-2*_xlfn.NORM.DIST(0,$J63/2,$M63,TRUE))*$D63+($K63="Steady Growth")*(AND(DP$6&gt;=$F63,DP$6&lt;=$H63)*((DP$6-$F63+1)/($J63*($J63+1)/2)*$D63))+($K63="custom")*CustCF!DJ63</f>
        <v/>
      </c>
      <c r="DQ63" s="87">
        <f>($K63="Bell Curve")*(_xlfn.NORM.DIST(AND(DQ$6&gt;=$F63,DQ$6&lt;=$H63)*(DQ$6-$F63+1),$J63/2,$M63,TRUE)-_xlfn.NORM.DIST(AND(DQ$6&gt;=$F63,DQ$6&lt;=$H63)*(DP$6-$F63+1),$J63/2,$M63,TRUE))/(1-2*_xlfn.NORM.DIST(0,$J63/2,$M63,TRUE))*$D63+($K63="Steady Growth")*(AND(DQ$6&gt;=$F63,DQ$6&lt;=$H63)*((DQ$6-$F63+1)/($J63*($J63+1)/2)*$D63))+($K63="custom")*CustCF!DK63</f>
        <v/>
      </c>
      <c r="DR63" s="87">
        <f>($K63="Bell Curve")*(_xlfn.NORM.DIST(AND(DR$6&gt;=$F63,DR$6&lt;=$H63)*(DR$6-$F63+1),$J63/2,$M63,TRUE)-_xlfn.NORM.DIST(AND(DR$6&gt;=$F63,DR$6&lt;=$H63)*(DQ$6-$F63+1),$J63/2,$M63,TRUE))/(1-2*_xlfn.NORM.DIST(0,$J63/2,$M63,TRUE))*$D63+($K63="Steady Growth")*(AND(DR$6&gt;=$F63,DR$6&lt;=$H63)*((DR$6-$F63+1)/($J63*($J63+1)/2)*$D63))+($K63="custom")*CustCF!DL63</f>
        <v/>
      </c>
      <c r="DS63" s="87">
        <f>($K63="Bell Curve")*(_xlfn.NORM.DIST(AND(DS$6&gt;=$F63,DS$6&lt;=$H63)*(DS$6-$F63+1),$J63/2,$M63,TRUE)-_xlfn.NORM.DIST(AND(DS$6&gt;=$F63,DS$6&lt;=$H63)*(DR$6-$F63+1),$J63/2,$M63,TRUE))/(1-2*_xlfn.NORM.DIST(0,$J63/2,$M63,TRUE))*$D63+($K63="Steady Growth")*(AND(DS$6&gt;=$F63,DS$6&lt;=$H63)*((DS$6-$F63+1)/($J63*($J63+1)/2)*$D63))+($K63="custom")*CustCF!DM63</f>
        <v/>
      </c>
      <c r="DT63" s="87">
        <f>($K63="Bell Curve")*(_xlfn.NORM.DIST(AND(DT$6&gt;=$F63,DT$6&lt;=$H63)*(DT$6-$F63+1),$J63/2,$M63,TRUE)-_xlfn.NORM.DIST(AND(DT$6&gt;=$F63,DT$6&lt;=$H63)*(DS$6-$F63+1),$J63/2,$M63,TRUE))/(1-2*_xlfn.NORM.DIST(0,$J63/2,$M63,TRUE))*$D63+($K63="Steady Growth")*(AND(DT$6&gt;=$F63,DT$6&lt;=$H63)*((DT$6-$F63+1)/($J63*($J63+1)/2)*$D63))+($K63="custom")*CustCF!DN63</f>
        <v/>
      </c>
      <c r="DU63" s="87">
        <f>($K63="Bell Curve")*(_xlfn.NORM.DIST(AND(DU$6&gt;=$F63,DU$6&lt;=$H63)*(DU$6-$F63+1),$J63/2,$M63,TRUE)-_xlfn.NORM.DIST(AND(DU$6&gt;=$F63,DU$6&lt;=$H63)*(DT$6-$F63+1),$J63/2,$M63,TRUE))/(1-2*_xlfn.NORM.DIST(0,$J63/2,$M63,TRUE))*$D63+($K63="Steady Growth")*(AND(DU$6&gt;=$F63,DU$6&lt;=$H63)*((DU$6-$F63+1)/($J63*($J63+1)/2)*$D63))+($K63="custom")*CustCF!DO63</f>
        <v/>
      </c>
      <c r="DV63" s="87">
        <f>($K63="Bell Curve")*(_xlfn.NORM.DIST(AND(DV$6&gt;=$F63,DV$6&lt;=$H63)*(DV$6-$F63+1),$J63/2,$M63,TRUE)-_xlfn.NORM.DIST(AND(DV$6&gt;=$F63,DV$6&lt;=$H63)*(DU$6-$F63+1),$J63/2,$M63,TRUE))/(1-2*_xlfn.NORM.DIST(0,$J63/2,$M63,TRUE))*$D63+($K63="Steady Growth")*(AND(DV$6&gt;=$F63,DV$6&lt;=$H63)*((DV$6-$F63+1)/($J63*($J63+1)/2)*$D63))+($K63="custom")*CustCF!DP63</f>
        <v/>
      </c>
      <c r="DW63" s="87">
        <f>($K63="Bell Curve")*(_xlfn.NORM.DIST(AND(DW$6&gt;=$F63,DW$6&lt;=$H63)*(DW$6-$F63+1),$J63/2,$M63,TRUE)-_xlfn.NORM.DIST(AND(DW$6&gt;=$F63,DW$6&lt;=$H63)*(DV$6-$F63+1),$J63/2,$M63,TRUE))/(1-2*_xlfn.NORM.DIST(0,$J63/2,$M63,TRUE))*$D63+($K63="Steady Growth")*(AND(DW$6&gt;=$F63,DW$6&lt;=$H63)*((DW$6-$F63+1)/($J63*($J63+1)/2)*$D63))+($K63="custom")*CustCF!DQ63</f>
        <v/>
      </c>
      <c r="DX63" s="87">
        <f>($K63="Bell Curve")*(_xlfn.NORM.DIST(AND(DX$6&gt;=$F63,DX$6&lt;=$H63)*(DX$6-$F63+1),$J63/2,$M63,TRUE)-_xlfn.NORM.DIST(AND(DX$6&gt;=$F63,DX$6&lt;=$H63)*(DW$6-$F63+1),$J63/2,$M63,TRUE))/(1-2*_xlfn.NORM.DIST(0,$J63/2,$M63,TRUE))*$D63+($K63="Steady Growth")*(AND(DX$6&gt;=$F63,DX$6&lt;=$H63)*((DX$6-$F63+1)/($J63*($J63+1)/2)*$D63))+($K63="custom")*CustCF!DR63</f>
        <v/>
      </c>
      <c r="DY63" s="87">
        <f>($K63="Bell Curve")*(_xlfn.NORM.DIST(AND(DY$6&gt;=$F63,DY$6&lt;=$H63)*(DY$6-$F63+1),$J63/2,$M63,TRUE)-_xlfn.NORM.DIST(AND(DY$6&gt;=$F63,DY$6&lt;=$H63)*(DX$6-$F63+1),$J63/2,$M63,TRUE))/(1-2*_xlfn.NORM.DIST(0,$J63/2,$M63,TRUE))*$D63+($K63="Steady Growth")*(AND(DY$6&gt;=$F63,DY$6&lt;=$H63)*((DY$6-$F63+1)/($J63*($J63+1)/2)*$D63))+($K63="custom")*CustCF!DS63</f>
        <v/>
      </c>
      <c r="DZ63" s="87">
        <f>($K63="Bell Curve")*(_xlfn.NORM.DIST(AND(DZ$6&gt;=$F63,DZ$6&lt;=$H63)*(DZ$6-$F63+1),$J63/2,$M63,TRUE)-_xlfn.NORM.DIST(AND(DZ$6&gt;=$F63,DZ$6&lt;=$H63)*(DY$6-$F63+1),$J63/2,$M63,TRUE))/(1-2*_xlfn.NORM.DIST(0,$J63/2,$M63,TRUE))*$D63+($K63="Steady Growth")*(AND(DZ$6&gt;=$F63,DZ$6&lt;=$H63)*((DZ$6-$F63+1)/($J63*($J63+1)/2)*$D63))+($K63="custom")*CustCF!DT63</f>
        <v/>
      </c>
      <c r="EA63" s="87">
        <f>($K63="Bell Curve")*(_xlfn.NORM.DIST(AND(EA$6&gt;=$F63,EA$6&lt;=$H63)*(EA$6-$F63+1),$J63/2,$M63,TRUE)-_xlfn.NORM.DIST(AND(EA$6&gt;=$F63,EA$6&lt;=$H63)*(DZ$6-$F63+1),$J63/2,$M63,TRUE))/(1-2*_xlfn.NORM.DIST(0,$J63/2,$M63,TRUE))*$D63+($K63="Steady Growth")*(AND(EA$6&gt;=$F63,EA$6&lt;=$H63)*((EA$6-$F63+1)/($J63*($J63+1)/2)*$D63))+($K63="custom")*CustCF!DU63</f>
        <v/>
      </c>
      <c r="EB63" s="87">
        <f>($K63="Bell Curve")*(_xlfn.NORM.DIST(AND(EB$6&gt;=$F63,EB$6&lt;=$H63)*(EB$6-$F63+1),$J63/2,$M63,TRUE)-_xlfn.NORM.DIST(AND(EB$6&gt;=$F63,EB$6&lt;=$H63)*(EA$6-$F63+1),$J63/2,$M63,TRUE))/(1-2*_xlfn.NORM.DIST(0,$J63/2,$M63,TRUE))*$D63+($K63="Steady Growth")*(AND(EB$6&gt;=$F63,EB$6&lt;=$H63)*((EB$6-$F63+1)/($J63*($J63+1)/2)*$D63))+($K63="custom")*CustCF!DV63</f>
        <v/>
      </c>
      <c r="EC63" s="87">
        <f>($K63="Bell Curve")*(_xlfn.NORM.DIST(AND(EC$6&gt;=$F63,EC$6&lt;=$H63)*(EC$6-$F63+1),$J63/2,$M63,TRUE)-_xlfn.NORM.DIST(AND(EC$6&gt;=$F63,EC$6&lt;=$H63)*(EB$6-$F63+1),$J63/2,$M63,TRUE))/(1-2*_xlfn.NORM.DIST(0,$J63/2,$M63,TRUE))*$D63+($K63="Steady Growth")*(AND(EC$6&gt;=$F63,EC$6&lt;=$H63)*((EC$6-$F63+1)/($J63*($J63+1)/2)*$D63))+($K63="custom")*CustCF!DW63</f>
        <v/>
      </c>
      <c r="ED63" s="87">
        <f>($K63="Bell Curve")*(_xlfn.NORM.DIST(AND(ED$6&gt;=$F63,ED$6&lt;=$H63)*(ED$6-$F63+1),$J63/2,$M63,TRUE)-_xlfn.NORM.DIST(AND(ED$6&gt;=$F63,ED$6&lt;=$H63)*(EC$6-$F63+1),$J63/2,$M63,TRUE))/(1-2*_xlfn.NORM.DIST(0,$J63/2,$M63,TRUE))*$D63+($K63="Steady Growth")*(AND(ED$6&gt;=$F63,ED$6&lt;=$H63)*((ED$6-$F63+1)/($J63*($J63+1)/2)*$D63))+($K63="custom")*CustCF!DX63</f>
        <v/>
      </c>
      <c r="EE63" s="87">
        <f>($K63="Bell Curve")*(_xlfn.NORM.DIST(AND(EE$6&gt;=$F63,EE$6&lt;=$H63)*(EE$6-$F63+1),$J63/2,$M63,TRUE)-_xlfn.NORM.DIST(AND(EE$6&gt;=$F63,EE$6&lt;=$H63)*(ED$6-$F63+1),$J63/2,$M63,TRUE))/(1-2*_xlfn.NORM.DIST(0,$J63/2,$M63,TRUE))*$D63+($K63="Steady Growth")*(AND(EE$6&gt;=$F63,EE$6&lt;=$H63)*((EE$6-$F63+1)/($J63*($J63+1)/2)*$D63))+($K63="custom")*CustCF!DY63</f>
        <v/>
      </c>
      <c r="EF63" s="87">
        <f>($K63="Bell Curve")*(_xlfn.NORM.DIST(AND(EF$6&gt;=$F63,EF$6&lt;=$H63)*(EF$6-$F63+1),$J63/2,$M63,TRUE)-_xlfn.NORM.DIST(AND(EF$6&gt;=$F63,EF$6&lt;=$H63)*(EE$6-$F63+1),$J63/2,$M63,TRUE))/(1-2*_xlfn.NORM.DIST(0,$J63/2,$M63,TRUE))*$D63+($K63="Steady Growth")*(AND(EF$6&gt;=$F63,EF$6&lt;=$H63)*((EF$6-$F63+1)/($J63*($J63+1)/2)*$D63))+($K63="custom")*CustCF!DZ63</f>
        <v/>
      </c>
      <c r="EG63" s="87">
        <f>($K63="Bell Curve")*(_xlfn.NORM.DIST(AND(EG$6&gt;=$F63,EG$6&lt;=$H63)*(EG$6-$F63+1),$J63/2,$M63,TRUE)-_xlfn.NORM.DIST(AND(EG$6&gt;=$F63,EG$6&lt;=$H63)*(EF$6-$F63+1),$J63/2,$M63,TRUE))/(1-2*_xlfn.NORM.DIST(0,$J63/2,$M63,TRUE))*$D63+($K63="Steady Growth")*(AND(EG$6&gt;=$F63,EG$6&lt;=$H63)*((EG$6-$F63+1)/($J63*($J63+1)/2)*$D63))+($K63="custom")*CustCF!EA63</f>
        <v/>
      </c>
      <c r="EH63" s="87">
        <f>($K63="Bell Curve")*(_xlfn.NORM.DIST(AND(EH$6&gt;=$F63,EH$6&lt;=$H63)*(EH$6-$F63+1),$J63/2,$M63,TRUE)-_xlfn.NORM.DIST(AND(EH$6&gt;=$F63,EH$6&lt;=$H63)*(EG$6-$F63+1),$J63/2,$M63,TRUE))/(1-2*_xlfn.NORM.DIST(0,$J63/2,$M63,TRUE))*$D63+($K63="Steady Growth")*(AND(EH$6&gt;=$F63,EH$6&lt;=$H63)*((EH$6-$F63+1)/($J63*($J63+1)/2)*$D63))+($K63="custom")*CustCF!EB63</f>
        <v/>
      </c>
      <c r="EI63" s="87">
        <f>($K63="Bell Curve")*(_xlfn.NORM.DIST(AND(EI$6&gt;=$F63,EI$6&lt;=$H63)*(EI$6-$F63+1),$J63/2,$M63,TRUE)-_xlfn.NORM.DIST(AND(EI$6&gt;=$F63,EI$6&lt;=$H63)*(EH$6-$F63+1),$J63/2,$M63,TRUE))/(1-2*_xlfn.NORM.DIST(0,$J63/2,$M63,TRUE))*$D63+($K63="Steady Growth")*(AND(EI$6&gt;=$F63,EI$6&lt;=$H63)*((EI$6-$F63+1)/($J63*($J63+1)/2)*$D63))+($K63="custom")*CustCF!EC63</f>
        <v/>
      </c>
      <c r="EJ63" s="87">
        <f>($K63="Bell Curve")*(_xlfn.NORM.DIST(AND(EJ$6&gt;=$F63,EJ$6&lt;=$H63)*(EJ$6-$F63+1),$J63/2,$M63,TRUE)-_xlfn.NORM.DIST(AND(EJ$6&gt;=$F63,EJ$6&lt;=$H63)*(EI$6-$F63+1),$J63/2,$M63,TRUE))/(1-2*_xlfn.NORM.DIST(0,$J63/2,$M63,TRUE))*$D63+($K63="Steady Growth")*(AND(EJ$6&gt;=$F63,EJ$6&lt;=$H63)*((EJ$6-$F63+1)/($J63*($J63+1)/2)*$D63))+($K63="custom")*CustCF!ED63</f>
        <v/>
      </c>
      <c r="EK63" s="87">
        <f>($K63="Bell Curve")*(_xlfn.NORM.DIST(AND(EK$6&gt;=$F63,EK$6&lt;=$H63)*(EK$6-$F63+1),$J63/2,$M63,TRUE)-_xlfn.NORM.DIST(AND(EK$6&gt;=$F63,EK$6&lt;=$H63)*(EJ$6-$F63+1),$J63/2,$M63,TRUE))/(1-2*_xlfn.NORM.DIST(0,$J63/2,$M63,TRUE))*$D63+($K63="Steady Growth")*(AND(EK$6&gt;=$F63,EK$6&lt;=$H63)*((EK$6-$F63+1)/($J63*($J63+1)/2)*$D63))+($K63="custom")*CustCF!EE63</f>
        <v/>
      </c>
      <c r="EL63" s="87">
        <f>($K63="Bell Curve")*(_xlfn.NORM.DIST(AND(EL$6&gt;=$F63,EL$6&lt;=$H63)*(EL$6-$F63+1),$J63/2,$M63,TRUE)-_xlfn.NORM.DIST(AND(EL$6&gt;=$F63,EL$6&lt;=$H63)*(EK$6-$F63+1),$J63/2,$M63,TRUE))/(1-2*_xlfn.NORM.DIST(0,$J63/2,$M63,TRUE))*$D63+($K63="Steady Growth")*(AND(EL$6&gt;=$F63,EL$6&lt;=$H63)*((EL$6-$F63+1)/($J63*($J63+1)/2)*$D63))+($K63="custom")*CustCF!EF63</f>
        <v/>
      </c>
      <c r="EM63" s="87">
        <f>($K63="Bell Curve")*(_xlfn.NORM.DIST(AND(EM$6&gt;=$F63,EM$6&lt;=$H63)*(EM$6-$F63+1),$J63/2,$M63,TRUE)-_xlfn.NORM.DIST(AND(EM$6&gt;=$F63,EM$6&lt;=$H63)*(EL$6-$F63+1),$J63/2,$M63,TRUE))/(1-2*_xlfn.NORM.DIST(0,$J63/2,$M63,TRUE))*$D63+($K63="Steady Growth")*(AND(EM$6&gt;=$F63,EM$6&lt;=$H63)*((EM$6-$F63+1)/($J63*($J63+1)/2)*$D63))+($K63="custom")*CustCF!EG63</f>
        <v/>
      </c>
      <c r="EN63" s="87">
        <f>($K63="Bell Curve")*(_xlfn.NORM.DIST(AND(EN$6&gt;=$F63,EN$6&lt;=$H63)*(EN$6-$F63+1),$J63/2,$M63,TRUE)-_xlfn.NORM.DIST(AND(EN$6&gt;=$F63,EN$6&lt;=$H63)*(EM$6-$F63+1),$J63/2,$M63,TRUE))/(1-2*_xlfn.NORM.DIST(0,$J63/2,$M63,TRUE))*$D63+($K63="Steady Growth")*(AND(EN$6&gt;=$F63,EN$6&lt;=$H63)*((EN$6-$F63+1)/($J63*($J63+1)/2)*$D63))+($K63="custom")*CustCF!EH63</f>
        <v/>
      </c>
      <c r="EO63" s="87">
        <f>($K63="Bell Curve")*(_xlfn.NORM.DIST(AND(EO$6&gt;=$F63,EO$6&lt;=$H63)*(EO$6-$F63+1),$J63/2,$M63,TRUE)-_xlfn.NORM.DIST(AND(EO$6&gt;=$F63,EO$6&lt;=$H63)*(EN$6-$F63+1),$J63/2,$M63,TRUE))/(1-2*_xlfn.NORM.DIST(0,$J63/2,$M63,TRUE))*$D63+($K63="Steady Growth")*(AND(EO$6&gt;=$F63,EO$6&lt;=$H63)*((EO$6-$F63+1)/($J63*($J63+1)/2)*$D63))+($K63="custom")*CustCF!EI63</f>
        <v/>
      </c>
      <c r="EP63" s="87">
        <f>($K63="Bell Curve")*(_xlfn.NORM.DIST(AND(EP$6&gt;=$F63,EP$6&lt;=$H63)*(EP$6-$F63+1),$J63/2,$M63,TRUE)-_xlfn.NORM.DIST(AND(EP$6&gt;=$F63,EP$6&lt;=$H63)*(EO$6-$F63+1),$J63/2,$M63,TRUE))/(1-2*_xlfn.NORM.DIST(0,$J63/2,$M63,TRUE))*$D63+($K63="Steady Growth")*(AND(EP$6&gt;=$F63,EP$6&lt;=$H63)*((EP$6-$F63+1)/($J63*($J63+1)/2)*$D63))+($K63="custom")*CustCF!EJ63</f>
        <v/>
      </c>
      <c r="EQ63" s="87">
        <f>($K63="Bell Curve")*(_xlfn.NORM.DIST(AND(EQ$6&gt;=$F63,EQ$6&lt;=$H63)*(EQ$6-$F63+1),$J63/2,$M63,TRUE)-_xlfn.NORM.DIST(AND(EQ$6&gt;=$F63,EQ$6&lt;=$H63)*(EP$6-$F63+1),$J63/2,$M63,TRUE))/(1-2*_xlfn.NORM.DIST(0,$J63/2,$M63,TRUE))*$D63+($K63="Steady Growth")*(AND(EQ$6&gt;=$F63,EQ$6&lt;=$H63)*((EQ$6-$F63+1)/($J63*($J63+1)/2)*$D63))+($K63="custom")*CustCF!EK63</f>
        <v/>
      </c>
      <c r="ER63" s="87">
        <f>($K63="Bell Curve")*(_xlfn.NORM.DIST(AND(ER$6&gt;=$F63,ER$6&lt;=$H63)*(ER$6-$F63+1),$J63/2,$M63,TRUE)-_xlfn.NORM.DIST(AND(ER$6&gt;=$F63,ER$6&lt;=$H63)*(EQ$6-$F63+1),$J63/2,$M63,TRUE))/(1-2*_xlfn.NORM.DIST(0,$J63/2,$M63,TRUE))*$D63+($K63="Steady Growth")*(AND(ER$6&gt;=$F63,ER$6&lt;=$H63)*((ER$6-$F63+1)/($J63*($J63+1)/2)*$D63))+($K63="custom")*CustCF!EL63</f>
        <v/>
      </c>
      <c r="ES63" s="87">
        <f>($K63="Bell Curve")*(_xlfn.NORM.DIST(AND(ES$6&gt;=$F63,ES$6&lt;=$H63)*(ES$6-$F63+1),$J63/2,$M63,TRUE)-_xlfn.NORM.DIST(AND(ES$6&gt;=$F63,ES$6&lt;=$H63)*(ER$6-$F63+1),$J63/2,$M63,TRUE))/(1-2*_xlfn.NORM.DIST(0,$J63/2,$M63,TRUE))*$D63+($K63="Steady Growth")*(AND(ES$6&gt;=$F63,ES$6&lt;=$H63)*((ES$6-$F63+1)/($J63*($J63+1)/2)*$D63))+($K63="custom")*CustCF!EM63</f>
        <v/>
      </c>
      <c r="ET63" s="87">
        <f>($K63="Bell Curve")*(_xlfn.NORM.DIST(AND(ET$6&gt;=$F63,ET$6&lt;=$H63)*(ET$6-$F63+1),$J63/2,$M63,TRUE)-_xlfn.NORM.DIST(AND(ET$6&gt;=$F63,ET$6&lt;=$H63)*(ES$6-$F63+1),$J63/2,$M63,TRUE))/(1-2*_xlfn.NORM.DIST(0,$J63/2,$M63,TRUE))*$D63+($K63="Steady Growth")*(AND(ET$6&gt;=$F63,ET$6&lt;=$H63)*((ET$6-$F63+1)/($J63*($J63+1)/2)*$D63))+($K63="custom")*CustCF!EN63</f>
        <v/>
      </c>
      <c r="EU63" s="87">
        <f>($K63="Bell Curve")*(_xlfn.NORM.DIST(AND(EU$6&gt;=$F63,EU$6&lt;=$H63)*(EU$6-$F63+1),$J63/2,$M63,TRUE)-_xlfn.NORM.DIST(AND(EU$6&gt;=$F63,EU$6&lt;=$H63)*(ET$6-$F63+1),$J63/2,$M63,TRUE))/(1-2*_xlfn.NORM.DIST(0,$J63/2,$M63,TRUE))*$D63+($K63="Steady Growth")*(AND(EU$6&gt;=$F63,EU$6&lt;=$H63)*((EU$6-$F63+1)/($J63*($J63+1)/2)*$D63))+($K63="custom")*CustCF!EO63</f>
        <v/>
      </c>
      <c r="EV63" s="87">
        <f>($K63="Bell Curve")*(_xlfn.NORM.DIST(AND(EV$6&gt;=$F63,EV$6&lt;=$H63)*(EV$6-$F63+1),$J63/2,$M63,TRUE)-_xlfn.NORM.DIST(AND(EV$6&gt;=$F63,EV$6&lt;=$H63)*(EU$6-$F63+1),$J63/2,$M63,TRUE))/(1-2*_xlfn.NORM.DIST(0,$J63/2,$M63,TRUE))*$D63+($K63="Steady Growth")*(AND(EV$6&gt;=$F63,EV$6&lt;=$H63)*((EV$6-$F63+1)/($J63*($J63+1)/2)*$D63))+($K63="custom")*CustCF!EP63</f>
        <v/>
      </c>
      <c r="EW63" s="87">
        <f>($K63="Bell Curve")*(_xlfn.NORM.DIST(AND(EW$6&gt;=$F63,EW$6&lt;=$H63)*(EW$6-$F63+1),$J63/2,$M63,TRUE)-_xlfn.NORM.DIST(AND(EW$6&gt;=$F63,EW$6&lt;=$H63)*(EV$6-$F63+1),$J63/2,$M63,TRUE))/(1-2*_xlfn.NORM.DIST(0,$J63/2,$M63,TRUE))*$D63+($K63="Steady Growth")*(AND(EW$6&gt;=$F63,EW$6&lt;=$H63)*((EW$6-$F63+1)/($J63*($J63+1)/2)*$D63))+($K63="custom")*CustCF!EQ63</f>
        <v/>
      </c>
      <c r="EX63" s="87">
        <f>($K63="Bell Curve")*(_xlfn.NORM.DIST(AND(EX$6&gt;=$F63,EX$6&lt;=$H63)*(EX$6-$F63+1),$J63/2,$M63,TRUE)-_xlfn.NORM.DIST(AND(EX$6&gt;=$F63,EX$6&lt;=$H63)*(EW$6-$F63+1),$J63/2,$M63,TRUE))/(1-2*_xlfn.NORM.DIST(0,$J63/2,$M63,TRUE))*$D63+($K63="Steady Growth")*(AND(EX$6&gt;=$F63,EX$6&lt;=$H63)*((EX$6-$F63+1)/($J63*($J63+1)/2)*$D63))+($K63="custom")*CustCF!ER63</f>
        <v/>
      </c>
      <c r="EY63" s="87">
        <f>($K63="Bell Curve")*(_xlfn.NORM.DIST(AND(EY$6&gt;=$F63,EY$6&lt;=$H63)*(EY$6-$F63+1),$J63/2,$M63,TRUE)-_xlfn.NORM.DIST(AND(EY$6&gt;=$F63,EY$6&lt;=$H63)*(EX$6-$F63+1),$J63/2,$M63,TRUE))/(1-2*_xlfn.NORM.DIST(0,$J63/2,$M63,TRUE))*$D63+($K63="Steady Growth")*(AND(EY$6&gt;=$F63,EY$6&lt;=$H63)*((EY$6-$F63+1)/($J63*($J63+1)/2)*$D63))+($K63="custom")*CustCF!ES63</f>
        <v/>
      </c>
      <c r="EZ63" s="87">
        <f>($K63="Bell Curve")*(_xlfn.NORM.DIST(AND(EZ$6&gt;=$F63,EZ$6&lt;=$H63)*(EZ$6-$F63+1),$J63/2,$M63,TRUE)-_xlfn.NORM.DIST(AND(EZ$6&gt;=$F63,EZ$6&lt;=$H63)*(EY$6-$F63+1),$J63/2,$M63,TRUE))/(1-2*_xlfn.NORM.DIST(0,$J63/2,$M63,TRUE))*$D63+($K63="Steady Growth")*(AND(EZ$6&gt;=$F63,EZ$6&lt;=$H63)*((EZ$6-$F63+1)/($J63*($J63+1)/2)*$D63))+($K63="custom")*CustCF!ET63</f>
        <v/>
      </c>
      <c r="FA63" s="87">
        <f>($K63="Bell Curve")*(_xlfn.NORM.DIST(AND(FA$6&gt;=$F63,FA$6&lt;=$H63)*(FA$6-$F63+1),$J63/2,$M63,TRUE)-_xlfn.NORM.DIST(AND(FA$6&gt;=$F63,FA$6&lt;=$H63)*(EZ$6-$F63+1),$J63/2,$M63,TRUE))/(1-2*_xlfn.NORM.DIST(0,$J63/2,$M63,TRUE))*$D63+($K63="Steady Growth")*(AND(FA$6&gt;=$F63,FA$6&lt;=$H63)*((FA$6-$F63+1)/($J63*($J63+1)/2)*$D63))+($K63="custom")*CustCF!EU63</f>
        <v/>
      </c>
      <c r="FB63" s="87">
        <f>($K63="Bell Curve")*(_xlfn.NORM.DIST(AND(FB$6&gt;=$F63,FB$6&lt;=$H63)*(FB$6-$F63+1),$J63/2,$M63,TRUE)-_xlfn.NORM.DIST(AND(FB$6&gt;=$F63,FB$6&lt;=$H63)*(FA$6-$F63+1),$J63/2,$M63,TRUE))/(1-2*_xlfn.NORM.DIST(0,$J63/2,$M63,TRUE))*$D63+($K63="Steady Growth")*(AND(FB$6&gt;=$F63,FB$6&lt;=$H63)*((FB$6-$F63+1)/($J63*($J63+1)/2)*$D63))+($K63="custom")*CustCF!EV63</f>
        <v/>
      </c>
      <c r="FC63" s="87">
        <f>($K63="Bell Curve")*(_xlfn.NORM.DIST(AND(FC$6&gt;=$F63,FC$6&lt;=$H63)*(FC$6-$F63+1),$J63/2,$M63,TRUE)-_xlfn.NORM.DIST(AND(FC$6&gt;=$F63,FC$6&lt;=$H63)*(FB$6-$F63+1),$J63/2,$M63,TRUE))/(1-2*_xlfn.NORM.DIST(0,$J63/2,$M63,TRUE))*$D63+($K63="Steady Growth")*(AND(FC$6&gt;=$F63,FC$6&lt;=$H63)*((FC$6-$F63+1)/($J63*($J63+1)/2)*$D63))+($K63="custom")*CustCF!EW63</f>
        <v/>
      </c>
      <c r="FD63" s="87">
        <f>($K63="Bell Curve")*(_xlfn.NORM.DIST(AND(FD$6&gt;=$F63,FD$6&lt;=$H63)*(FD$6-$F63+1),$J63/2,$M63,TRUE)-_xlfn.NORM.DIST(AND(FD$6&gt;=$F63,FD$6&lt;=$H63)*(FC$6-$F63+1),$J63/2,$M63,TRUE))/(1-2*_xlfn.NORM.DIST(0,$J63/2,$M63,TRUE))*$D63+($K63="Steady Growth")*(AND(FD$6&gt;=$F63,FD$6&lt;=$H63)*((FD$6-$F63+1)/($J63*($J63+1)/2)*$D63))+($K63="custom")*CustCF!EX63</f>
        <v/>
      </c>
      <c r="FE63" s="87">
        <f>($K63="Bell Curve")*(_xlfn.NORM.DIST(AND(FE$6&gt;=$F63,FE$6&lt;=$H63)*(FE$6-$F63+1),$J63/2,$M63,TRUE)-_xlfn.NORM.DIST(AND(FE$6&gt;=$F63,FE$6&lt;=$H63)*(FD$6-$F63+1),$J63/2,$M63,TRUE))/(1-2*_xlfn.NORM.DIST(0,$J63/2,$M63,TRUE))*$D63+($K63="Steady Growth")*(AND(FE$6&gt;=$F63,FE$6&lt;=$H63)*((FE$6-$F63+1)/($J63*($J63+1)/2)*$D63))+($K63="custom")*CustCF!EY63</f>
        <v/>
      </c>
      <c r="FF63" s="87">
        <f>($K63="Bell Curve")*(_xlfn.NORM.DIST(AND(FF$6&gt;=$F63,FF$6&lt;=$H63)*(FF$6-$F63+1),$J63/2,$M63,TRUE)-_xlfn.NORM.DIST(AND(FF$6&gt;=$F63,FF$6&lt;=$H63)*(FE$6-$F63+1),$J63/2,$M63,TRUE))/(1-2*_xlfn.NORM.DIST(0,$J63/2,$M63,TRUE))*$D63+($K63="Steady Growth")*(AND(FF$6&gt;=$F63,FF$6&lt;=$H63)*((FF$6-$F63+1)/($J63*($J63+1)/2)*$D63))+($K63="custom")*CustCF!EZ63</f>
        <v/>
      </c>
      <c r="FG63" s="87">
        <f>($K63="Bell Curve")*(_xlfn.NORM.DIST(AND(FG$6&gt;=$F63,FG$6&lt;=$H63)*(FG$6-$F63+1),$J63/2,$M63,TRUE)-_xlfn.NORM.DIST(AND(FG$6&gt;=$F63,FG$6&lt;=$H63)*(FF$6-$F63+1),$J63/2,$M63,TRUE))/(1-2*_xlfn.NORM.DIST(0,$J63/2,$M63,TRUE))*$D63+($K63="Steady Growth")*(AND(FG$6&gt;=$F63,FG$6&lt;=$H63)*((FG$6-$F63+1)/($J63*($J63+1)/2)*$D63))+($K63="custom")*CustCF!FA63</f>
        <v/>
      </c>
      <c r="FH63" s="87">
        <f>($K63="Bell Curve")*(_xlfn.NORM.DIST(AND(FH$6&gt;=$F63,FH$6&lt;=$H63)*(FH$6-$F63+1),$J63/2,$M63,TRUE)-_xlfn.NORM.DIST(AND(FH$6&gt;=$F63,FH$6&lt;=$H63)*(FG$6-$F63+1),$J63/2,$M63,TRUE))/(1-2*_xlfn.NORM.DIST(0,$J63/2,$M63,TRUE))*$D63+($K63="Steady Growth")*(AND(FH$6&gt;=$F63,FH$6&lt;=$H63)*((FH$6-$F63+1)/($J63*($J63+1)/2)*$D63))+($K63="custom")*CustCF!FB63</f>
        <v/>
      </c>
      <c r="FI63" s="87">
        <f>($K63="Bell Curve")*(_xlfn.NORM.DIST(AND(FI$6&gt;=$F63,FI$6&lt;=$H63)*(FI$6-$F63+1),$J63/2,$M63,TRUE)-_xlfn.NORM.DIST(AND(FI$6&gt;=$F63,FI$6&lt;=$H63)*(FH$6-$F63+1),$J63/2,$M63,TRUE))/(1-2*_xlfn.NORM.DIST(0,$J63/2,$M63,TRUE))*$D63+($K63="Steady Growth")*(AND(FI$6&gt;=$F63,FI$6&lt;=$H63)*((FI$6-$F63+1)/($J63*($J63+1)/2)*$D63))+($K63="custom")*CustCF!FC63</f>
        <v/>
      </c>
      <c r="FJ63" s="87">
        <f>($K63="Bell Curve")*(_xlfn.NORM.DIST(AND(FJ$6&gt;=$F63,FJ$6&lt;=$H63)*(FJ$6-$F63+1),$J63/2,$M63,TRUE)-_xlfn.NORM.DIST(AND(FJ$6&gt;=$F63,FJ$6&lt;=$H63)*(FI$6-$F63+1),$J63/2,$M63,TRUE))/(1-2*_xlfn.NORM.DIST(0,$J63/2,$M63,TRUE))*$D63+($K63="Steady Growth")*(AND(FJ$6&gt;=$F63,FJ$6&lt;=$H63)*((FJ$6-$F63+1)/($J63*($J63+1)/2)*$D63))+($K63="custom")*CustCF!FD63</f>
        <v/>
      </c>
      <c r="FK63" s="87">
        <f>($K63="Bell Curve")*(_xlfn.NORM.DIST(AND(FK$6&gt;=$F63,FK$6&lt;=$H63)*(FK$6-$F63+1),$J63/2,$M63,TRUE)-_xlfn.NORM.DIST(AND(FK$6&gt;=$F63,FK$6&lt;=$H63)*(FJ$6-$F63+1),$J63/2,$M63,TRUE))/(1-2*_xlfn.NORM.DIST(0,$J63/2,$M63,TRUE))*$D63+($K63="Steady Growth")*(AND(FK$6&gt;=$F63,FK$6&lt;=$H63)*((FK$6-$F63+1)/($J63*($J63+1)/2)*$D63))+($K63="custom")*CustCF!FE63</f>
        <v/>
      </c>
      <c r="FL63" s="87">
        <f>($K63="Bell Curve")*(_xlfn.NORM.DIST(AND(FL$6&gt;=$F63,FL$6&lt;=$H63)*(FL$6-$F63+1),$J63/2,$M63,TRUE)-_xlfn.NORM.DIST(AND(FL$6&gt;=$F63,FL$6&lt;=$H63)*(FK$6-$F63+1),$J63/2,$M63,TRUE))/(1-2*_xlfn.NORM.DIST(0,$J63/2,$M63,TRUE))*$D63+($K63="Steady Growth")*(AND(FL$6&gt;=$F63,FL$6&lt;=$H63)*((FL$6-$F63+1)/($J63*($J63+1)/2)*$D63))+($K63="custom")*CustCF!FF63</f>
        <v/>
      </c>
      <c r="FM63" s="87">
        <f>($K63="Bell Curve")*(_xlfn.NORM.DIST(AND(FM$6&gt;=$F63,FM$6&lt;=$H63)*(FM$6-$F63+1),$J63/2,$M63,TRUE)-_xlfn.NORM.DIST(AND(FM$6&gt;=$F63,FM$6&lt;=$H63)*(FL$6-$F63+1),$J63/2,$M63,TRUE))/(1-2*_xlfn.NORM.DIST(0,$J63/2,$M63,TRUE))*$D63+($K63="Steady Growth")*(AND(FM$6&gt;=$F63,FM$6&lt;=$H63)*((FM$6-$F63+1)/($J63*($J63+1)/2)*$D63))+($K63="custom")*CustCF!FG63</f>
        <v/>
      </c>
      <c r="FN63" s="87">
        <f>($K63="Bell Curve")*(_xlfn.NORM.DIST(AND(FN$6&gt;=$F63,FN$6&lt;=$H63)*(FN$6-$F63+1),$J63/2,$M63,TRUE)-_xlfn.NORM.DIST(AND(FN$6&gt;=$F63,FN$6&lt;=$H63)*(FM$6-$F63+1),$J63/2,$M63,TRUE))/(1-2*_xlfn.NORM.DIST(0,$J63/2,$M63,TRUE))*$D63+($K63="Steady Growth")*(AND(FN$6&gt;=$F63,FN$6&lt;=$H63)*((FN$6-$F63+1)/($J63*($J63+1)/2)*$D63))+($K63="custom")*CustCF!FH63</f>
        <v/>
      </c>
      <c r="FO63" s="87">
        <f>($K63="Bell Curve")*(_xlfn.NORM.DIST(AND(FO$6&gt;=$F63,FO$6&lt;=$H63)*(FO$6-$F63+1),$J63/2,$M63,TRUE)-_xlfn.NORM.DIST(AND(FO$6&gt;=$F63,FO$6&lt;=$H63)*(FN$6-$F63+1),$J63/2,$M63,TRUE))/(1-2*_xlfn.NORM.DIST(0,$J63/2,$M63,TRUE))*$D63+($K63="Steady Growth")*(AND(FO$6&gt;=$F63,FO$6&lt;=$H63)*((FO$6-$F63+1)/($J63*($J63+1)/2)*$D63))+($K63="custom")*CustCF!FI63</f>
        <v/>
      </c>
      <c r="FP63" s="87">
        <f>($K63="Bell Curve")*(_xlfn.NORM.DIST(AND(FP$6&gt;=$F63,FP$6&lt;=$H63)*(FP$6-$F63+1),$J63/2,$M63,TRUE)-_xlfn.NORM.DIST(AND(FP$6&gt;=$F63,FP$6&lt;=$H63)*(FO$6-$F63+1),$J63/2,$M63,TRUE))/(1-2*_xlfn.NORM.DIST(0,$J63/2,$M63,TRUE))*$D63+($K63="Steady Growth")*(AND(FP$6&gt;=$F63,FP$6&lt;=$H63)*((FP$6-$F63+1)/($J63*($J63+1)/2)*$D63))+($K63="custom")*CustCF!FJ63</f>
        <v/>
      </c>
      <c r="FQ63" s="87">
        <f>($K63="Bell Curve")*(_xlfn.NORM.DIST(AND(FQ$6&gt;=$F63,FQ$6&lt;=$H63)*(FQ$6-$F63+1),$J63/2,$M63,TRUE)-_xlfn.NORM.DIST(AND(FQ$6&gt;=$F63,FQ$6&lt;=$H63)*(FP$6-$F63+1),$J63/2,$M63,TRUE))/(1-2*_xlfn.NORM.DIST(0,$J63/2,$M63,TRUE))*$D63+($K63="Steady Growth")*(AND(FQ$6&gt;=$F63,FQ$6&lt;=$H63)*((FQ$6-$F63+1)/($J63*($J63+1)/2)*$D63))+($K63="custom")*CustCF!FK63</f>
        <v/>
      </c>
      <c r="FR63" s="87">
        <f>($K63="Bell Curve")*(_xlfn.NORM.DIST(AND(FR$6&gt;=$F63,FR$6&lt;=$H63)*(FR$6-$F63+1),$J63/2,$M63,TRUE)-_xlfn.NORM.DIST(AND(FR$6&gt;=$F63,FR$6&lt;=$H63)*(FQ$6-$F63+1),$J63/2,$M63,TRUE))/(1-2*_xlfn.NORM.DIST(0,$J63/2,$M63,TRUE))*$D63+($K63="Steady Growth")*(AND(FR$6&gt;=$F63,FR$6&lt;=$H63)*((FR$6-$F63+1)/($J63*($J63+1)/2)*$D63))+($K63="custom")*CustCF!FL63</f>
        <v/>
      </c>
      <c r="FS63" s="87">
        <f>($K63="Bell Curve")*(_xlfn.NORM.DIST(AND(FS$6&gt;=$F63,FS$6&lt;=$H63)*(FS$6-$F63+1),$J63/2,$M63,TRUE)-_xlfn.NORM.DIST(AND(FS$6&gt;=$F63,FS$6&lt;=$H63)*(FR$6-$F63+1),$J63/2,$M63,TRUE))/(1-2*_xlfn.NORM.DIST(0,$J63/2,$M63,TRUE))*$D63+($K63="Steady Growth")*(AND(FS$6&gt;=$F63,FS$6&lt;=$H63)*((FS$6-$F63+1)/($J63*($J63+1)/2)*$D63))+($K63="custom")*CustCF!FM63</f>
        <v/>
      </c>
      <c r="FT63" s="87">
        <f>($K63="Bell Curve")*(_xlfn.NORM.DIST(AND(FT$6&gt;=$F63,FT$6&lt;=$H63)*(FT$6-$F63+1),$J63/2,$M63,TRUE)-_xlfn.NORM.DIST(AND(FT$6&gt;=$F63,FT$6&lt;=$H63)*(FS$6-$F63+1),$J63/2,$M63,TRUE))/(1-2*_xlfn.NORM.DIST(0,$J63/2,$M63,TRUE))*$D63+($K63="Steady Growth")*(AND(FT$6&gt;=$F63,FT$6&lt;=$H63)*((FT$6-$F63+1)/($J63*($J63+1)/2)*$D63))+($K63="custom")*CustCF!FN63</f>
        <v/>
      </c>
      <c r="FU63" s="87">
        <f>($K63="Bell Curve")*(_xlfn.NORM.DIST(AND(FU$6&gt;=$F63,FU$6&lt;=$H63)*(FU$6-$F63+1),$J63/2,$M63,TRUE)-_xlfn.NORM.DIST(AND(FU$6&gt;=$F63,FU$6&lt;=$H63)*(FT$6-$F63+1),$J63/2,$M63,TRUE))/(1-2*_xlfn.NORM.DIST(0,$J63/2,$M63,TRUE))*$D63+($K63="Steady Growth")*(AND(FU$6&gt;=$F63,FU$6&lt;=$H63)*((FU$6-$F63+1)/($J63*($J63+1)/2)*$D63))+($K63="custom")*CustCF!FO63</f>
        <v/>
      </c>
      <c r="FV63" s="87">
        <f>($K63="Bell Curve")*(_xlfn.NORM.DIST(AND(FV$6&gt;=$F63,FV$6&lt;=$H63)*(FV$6-$F63+1),$J63/2,$M63,TRUE)-_xlfn.NORM.DIST(AND(FV$6&gt;=$F63,FV$6&lt;=$H63)*(FU$6-$F63+1),$J63/2,$M63,TRUE))/(1-2*_xlfn.NORM.DIST(0,$J63/2,$M63,TRUE))*$D63+($K63="Steady Growth")*(AND(FV$6&gt;=$F63,FV$6&lt;=$H63)*((FV$6-$F63+1)/($J63*($J63+1)/2)*$D63))+($K63="custom")*CustCF!FP63</f>
        <v/>
      </c>
      <c r="FW63" s="87">
        <f>($K63="Bell Curve")*(_xlfn.NORM.DIST(AND(FW$6&gt;=$F63,FW$6&lt;=$H63)*(FW$6-$F63+1),$J63/2,$M63,TRUE)-_xlfn.NORM.DIST(AND(FW$6&gt;=$F63,FW$6&lt;=$H63)*(FV$6-$F63+1),$J63/2,$M63,TRUE))/(1-2*_xlfn.NORM.DIST(0,$J63/2,$M63,TRUE))*$D63+($K63="Steady Growth")*(AND(FW$6&gt;=$F63,FW$6&lt;=$H63)*((FW$6-$F63+1)/($J63*($J63+1)/2)*$D63))+($K63="custom")*CustCF!FQ63</f>
        <v/>
      </c>
      <c r="FX63" s="87">
        <f>($K63="Bell Curve")*(_xlfn.NORM.DIST(AND(FX$6&gt;=$F63,FX$6&lt;=$H63)*(FX$6-$F63+1),$J63/2,$M63,TRUE)-_xlfn.NORM.DIST(AND(FX$6&gt;=$F63,FX$6&lt;=$H63)*(FW$6-$F63+1),$J63/2,$M63,TRUE))/(1-2*_xlfn.NORM.DIST(0,$J63/2,$M63,TRUE))*$D63+($K63="Steady Growth")*(AND(FX$6&gt;=$F63,FX$6&lt;=$H63)*((FX$6-$F63+1)/($J63*($J63+1)/2)*$D63))+($K63="custom")*CustCF!FR63</f>
        <v/>
      </c>
      <c r="FY63" s="87">
        <f>($K63="Bell Curve")*(_xlfn.NORM.DIST(AND(FY$6&gt;=$F63,FY$6&lt;=$H63)*(FY$6-$F63+1),$J63/2,$M63,TRUE)-_xlfn.NORM.DIST(AND(FY$6&gt;=$F63,FY$6&lt;=$H63)*(FX$6-$F63+1),$J63/2,$M63,TRUE))/(1-2*_xlfn.NORM.DIST(0,$J63/2,$M63,TRUE))*$D63+($K63="Steady Growth")*(AND(FY$6&gt;=$F63,FY$6&lt;=$H63)*((FY$6-$F63+1)/($J63*($J63+1)/2)*$D63))+($K63="custom")*CustCF!FS63</f>
        <v/>
      </c>
      <c r="FZ63" s="87">
        <f>($K63="Bell Curve")*(_xlfn.NORM.DIST(AND(FZ$6&gt;=$F63,FZ$6&lt;=$H63)*(FZ$6-$F63+1),$J63/2,$M63,TRUE)-_xlfn.NORM.DIST(AND(FZ$6&gt;=$F63,FZ$6&lt;=$H63)*(FY$6-$F63+1),$J63/2,$M63,TRUE))/(1-2*_xlfn.NORM.DIST(0,$J63/2,$M63,TRUE))*$D63+($K63="Steady Growth")*(AND(FZ$6&gt;=$F63,FZ$6&lt;=$H63)*((FZ$6-$F63+1)/($J63*($J63+1)/2)*$D63))+($K63="custom")*CustCF!FT63</f>
        <v/>
      </c>
      <c r="GA63" s="87">
        <f>($K63="Bell Curve")*(_xlfn.NORM.DIST(AND(GA$6&gt;=$F63,GA$6&lt;=$H63)*(GA$6-$F63+1),$J63/2,$M63,TRUE)-_xlfn.NORM.DIST(AND(GA$6&gt;=$F63,GA$6&lt;=$H63)*(FZ$6-$F63+1),$J63/2,$M63,TRUE))/(1-2*_xlfn.NORM.DIST(0,$J63/2,$M63,TRUE))*$D63+($K63="Steady Growth")*(AND(GA$6&gt;=$F63,GA$6&lt;=$H63)*((GA$6-$F63+1)/($J63*($J63+1)/2)*$D63))+($K63="custom")*CustCF!FU63</f>
        <v/>
      </c>
      <c r="GB63" s="87">
        <f>($K63="Bell Curve")*(_xlfn.NORM.DIST(AND(GB$6&gt;=$F63,GB$6&lt;=$H63)*(GB$6-$F63+1),$J63/2,$M63,TRUE)-_xlfn.NORM.DIST(AND(GB$6&gt;=$F63,GB$6&lt;=$H63)*(GA$6-$F63+1),$J63/2,$M63,TRUE))/(1-2*_xlfn.NORM.DIST(0,$J63/2,$M63,TRUE))*$D63+($K63="Steady Growth")*(AND(GB$6&gt;=$F63,GB$6&lt;=$H63)*((GB$6-$F63+1)/($J63*($J63+1)/2)*$D63))+($K63="custom")*CustCF!FV63</f>
        <v/>
      </c>
      <c r="GC63" s="87">
        <f>($K63="Bell Curve")*(_xlfn.NORM.DIST(AND(GC$6&gt;=$F63,GC$6&lt;=$H63)*(GC$6-$F63+1),$J63/2,$M63,TRUE)-_xlfn.NORM.DIST(AND(GC$6&gt;=$F63,GC$6&lt;=$H63)*(GB$6-$F63+1),$J63/2,$M63,TRUE))/(1-2*_xlfn.NORM.DIST(0,$J63/2,$M63,TRUE))*$D63+($K63="Steady Growth")*(AND(GC$6&gt;=$F63,GC$6&lt;=$H63)*((GC$6-$F63+1)/($J63*($J63+1)/2)*$D63))+($K63="custom")*CustCF!FW63</f>
        <v/>
      </c>
      <c r="GD63" s="87">
        <f>($K63="Bell Curve")*(_xlfn.NORM.DIST(AND(GD$6&gt;=$F63,GD$6&lt;=$H63)*(GD$6-$F63+1),$J63/2,$M63,TRUE)-_xlfn.NORM.DIST(AND(GD$6&gt;=$F63,GD$6&lt;=$H63)*(GC$6-$F63+1),$J63/2,$M63,TRUE))/(1-2*_xlfn.NORM.DIST(0,$J63/2,$M63,TRUE))*$D63+($K63="Steady Growth")*(AND(GD$6&gt;=$F63,GD$6&lt;=$H63)*((GD$6-$F63+1)/($J63*($J63+1)/2)*$D63))+($K63="custom")*CustCF!FX63</f>
        <v/>
      </c>
      <c r="GE63" s="87">
        <f>($K63="Bell Curve")*(_xlfn.NORM.DIST(AND(GE$6&gt;=$F63,GE$6&lt;=$H63)*(GE$6-$F63+1),$J63/2,$M63,TRUE)-_xlfn.NORM.DIST(AND(GE$6&gt;=$F63,GE$6&lt;=$H63)*(GD$6-$F63+1),$J63/2,$M63,TRUE))/(1-2*_xlfn.NORM.DIST(0,$J63/2,$M63,TRUE))*$D63+($K63="Steady Growth")*(AND(GE$6&gt;=$F63,GE$6&lt;=$H63)*((GE$6-$F63+1)/($J63*($J63+1)/2)*$D63))+($K63="custom")*CustCF!FY63</f>
        <v/>
      </c>
      <c r="GF63" s="87">
        <f>($K63="Bell Curve")*(_xlfn.NORM.DIST(AND(GF$6&gt;=$F63,GF$6&lt;=$H63)*(GF$6-$F63+1),$J63/2,$M63,TRUE)-_xlfn.NORM.DIST(AND(GF$6&gt;=$F63,GF$6&lt;=$H63)*(GE$6-$F63+1),$J63/2,$M63,TRUE))/(1-2*_xlfn.NORM.DIST(0,$J63/2,$M63,TRUE))*$D63+($K63="Steady Growth")*(AND(GF$6&gt;=$F63,GF$6&lt;=$H63)*((GF$6-$F63+1)/($J63*($J63+1)/2)*$D63))+($K63="custom")*CustCF!FZ63</f>
        <v/>
      </c>
      <c r="GG63" s="87">
        <f>($K63="Bell Curve")*(_xlfn.NORM.DIST(AND(GG$6&gt;=$F63,GG$6&lt;=$H63)*(GG$6-$F63+1),$J63/2,$M63,TRUE)-_xlfn.NORM.DIST(AND(GG$6&gt;=$F63,GG$6&lt;=$H63)*(GF$6-$F63+1),$J63/2,$M63,TRUE))/(1-2*_xlfn.NORM.DIST(0,$J63/2,$M63,TRUE))*$D63+($K63="Steady Growth")*(AND(GG$6&gt;=$F63,GG$6&lt;=$H63)*((GG$6-$F63+1)/($J63*($J63+1)/2)*$D63))+($K63="custom")*CustCF!GA63</f>
        <v/>
      </c>
      <c r="GH63" s="87">
        <f>($K63="Bell Curve")*(_xlfn.NORM.DIST(AND(GH$6&gt;=$F63,GH$6&lt;=$H63)*(GH$6-$F63+1),$J63/2,$M63,TRUE)-_xlfn.NORM.DIST(AND(GH$6&gt;=$F63,GH$6&lt;=$H63)*(GG$6-$F63+1),$J63/2,$M63,TRUE))/(1-2*_xlfn.NORM.DIST(0,$J63/2,$M63,TRUE))*$D63+($K63="Steady Growth")*(AND(GH$6&gt;=$F63,GH$6&lt;=$H63)*((GH$6-$F63+1)/($J63*($J63+1)/2)*$D63))+($K63="custom")*CustCF!GB63</f>
        <v/>
      </c>
      <c r="GI63" s="87">
        <f>($K63="Bell Curve")*(_xlfn.NORM.DIST(AND(GI$6&gt;=$F63,GI$6&lt;=$H63)*(GI$6-$F63+1),$J63/2,$M63,TRUE)-_xlfn.NORM.DIST(AND(GI$6&gt;=$F63,GI$6&lt;=$H63)*(GH$6-$F63+1),$J63/2,$M63,TRUE))/(1-2*_xlfn.NORM.DIST(0,$J63/2,$M63,TRUE))*$D63+($K63="Steady Growth")*(AND(GI$6&gt;=$F63,GI$6&lt;=$H63)*((GI$6-$F63+1)/($J63*($J63+1)/2)*$D63))+($K63="custom")*CustCF!GC63</f>
        <v/>
      </c>
      <c r="GJ63" s="87">
        <f>($K63="Bell Curve")*(_xlfn.NORM.DIST(AND(GJ$6&gt;=$F63,GJ$6&lt;=$H63)*(GJ$6-$F63+1),$J63/2,$M63,TRUE)-_xlfn.NORM.DIST(AND(GJ$6&gt;=$F63,GJ$6&lt;=$H63)*(GI$6-$F63+1),$J63/2,$M63,TRUE))/(1-2*_xlfn.NORM.DIST(0,$J63/2,$M63,TRUE))*$D63+($K63="Steady Growth")*(AND(GJ$6&gt;=$F63,GJ$6&lt;=$H63)*((GJ$6-$F63+1)/($J63*($J63+1)/2)*$D63))+($K63="custom")*CustCF!GD63</f>
        <v/>
      </c>
      <c r="GK63" s="87">
        <f>($K63="Bell Curve")*(_xlfn.NORM.DIST(AND(GK$6&gt;=$F63,GK$6&lt;=$H63)*(GK$6-$F63+1),$J63/2,$M63,TRUE)-_xlfn.NORM.DIST(AND(GK$6&gt;=$F63,GK$6&lt;=$H63)*(GJ$6-$F63+1),$J63/2,$M63,TRUE))/(1-2*_xlfn.NORM.DIST(0,$J63/2,$M63,TRUE))*$D63+($K63="Steady Growth")*(AND(GK$6&gt;=$F63,GK$6&lt;=$H63)*((GK$6-$F63+1)/($J63*($J63+1)/2)*$D63))+($K63="custom")*CustCF!GE63</f>
        <v/>
      </c>
      <c r="GL63" s="87">
        <f>($K63="Bell Curve")*(_xlfn.NORM.DIST(AND(GL$6&gt;=$F63,GL$6&lt;=$H63)*(GL$6-$F63+1),$J63/2,$M63,TRUE)-_xlfn.NORM.DIST(AND(GL$6&gt;=$F63,GL$6&lt;=$H63)*(GK$6-$F63+1),$J63/2,$M63,TRUE))/(1-2*_xlfn.NORM.DIST(0,$J63/2,$M63,TRUE))*$D63+($K63="Steady Growth")*(AND(GL$6&gt;=$F63,GL$6&lt;=$H63)*((GL$6-$F63+1)/($J63*($J63+1)/2)*$D63))+($K63="custom")*CustCF!GF63</f>
        <v/>
      </c>
      <c r="GM63" s="87">
        <f>($K63="Bell Curve")*(_xlfn.NORM.DIST(AND(GM$6&gt;=$F63,GM$6&lt;=$H63)*(GM$6-$F63+1),$J63/2,$M63,TRUE)-_xlfn.NORM.DIST(AND(GM$6&gt;=$F63,GM$6&lt;=$H63)*(GL$6-$F63+1),$J63/2,$M63,TRUE))/(1-2*_xlfn.NORM.DIST(0,$J63/2,$M63,TRUE))*$D63+($K63="Steady Growth")*(AND(GM$6&gt;=$F63,GM$6&lt;=$H63)*((GM$6-$F63+1)/($J63*($J63+1)/2)*$D63))+($K63="custom")*CustCF!GG63</f>
        <v/>
      </c>
      <c r="GN63" s="257">
        <f>($K63="Bell Curve")*(_xlfn.NORM.DIST(AND(GN$6&gt;=$F63,GN$6&lt;=$H63)*(GN$6-$F63+1),$J63/2,$M63,TRUE)-_xlfn.NORM.DIST(AND(GN$6&gt;=$F63,GN$6&lt;=$H63)*(GM$6-$F63+1),$J63/2,$M63,TRUE))/(1-2*_xlfn.NORM.DIST(0,$J63/2,$M63,TRUE))*$D63+($K63="Steady Growth")*(AND(GN$6&gt;=$F63,GN$6&lt;=$H63)*((GN$6-$F63+1)/($J63*($J63+1)/2)*$D63))+($K63="custom")*CustCF!GH63</f>
        <v/>
      </c>
      <c r="GO63" s="1" t="n"/>
      <c r="GP63" s="63" t="n"/>
    </row>
    <row r="64" hidden="1" outlineLevel="1">
      <c r="A64" s="1" t="n"/>
      <c r="B64" s="1" t="n"/>
      <c r="C64" s="251">
        <f>Budget!T35</f>
        <v/>
      </c>
      <c r="D64" s="14">
        <f>Budget!U35</f>
        <v/>
      </c>
      <c r="E64" s="14">
        <f>IF(D64&lt;&gt;0,F64,"")</f>
        <v/>
      </c>
      <c r="F64" s="252" t="n">
        <v>0</v>
      </c>
      <c r="G64" s="921">
        <f>IF(L64="custom",CustCF!F64,INDEX($P$8:$GN$8,MATCH(F64,$P$6:$GN$6,0)))</f>
        <v/>
      </c>
      <c r="H64" s="252" t="n">
        <v>0</v>
      </c>
      <c r="I64" s="921">
        <f>IF(L64="custom",CustCF!G64,INDEX($P$8:$GN$8,MATCH(H64,$P$6:$GN$6,0)))</f>
        <v/>
      </c>
      <c r="J64" s="249">
        <f>H64-F64+1</f>
        <v/>
      </c>
      <c r="K64" s="254" t="inlineStr">
        <is>
          <t>Bell Curve</t>
        </is>
      </c>
      <c r="L64" s="255" t="inlineStr">
        <is>
          <t>Flat (9)</t>
        </is>
      </c>
      <c r="M64" s="256">
        <f>INDEX($D$261:$D$266,MATCH(L64,$C$261:$C$266,0))</f>
        <v/>
      </c>
      <c r="N64" s="13">
        <f>SUM(P64:GN64)</f>
        <v/>
      </c>
      <c r="O64" s="14" t="n"/>
      <c r="P64" s="87">
        <f>($K64="Bell Curve")*(_xlfn.NORM.DIST(AND(P$6&gt;=$F64,P$6&lt;=$H64)*(P$6-$F64+1),$J64/2,$M64,TRUE)-_xlfn.NORM.DIST(AND(P$6&gt;=$F64,P$6&lt;=$H64)*(O$6-$F64+1),$J64/2,$M64,TRUE))/(1-2*_xlfn.NORM.DIST(0,$J64/2,$M64,TRUE))*$D64+($K64="Steady Growth")*(AND(P$6&gt;=$F64,P$6&lt;=$H64)*((P$6-$F64+1)/($J64*($J64+1)/2)*$D64))+($K64="custom")*CustCF!J64</f>
        <v/>
      </c>
      <c r="Q64" s="87">
        <f>($K64="Bell Curve")*(_xlfn.NORM.DIST(AND(Q$6&gt;=$F64,Q$6&lt;=$H64)*(Q$6-$F64+1),$J64/2,$M64,TRUE)-_xlfn.NORM.DIST(AND(Q$6&gt;=$F64,Q$6&lt;=$H64)*(P$6-$F64+1),$J64/2,$M64,TRUE))/(1-2*_xlfn.NORM.DIST(0,$J64/2,$M64,TRUE))*$D64+($K64="Steady Growth")*(AND(Q$6&gt;=$F64,Q$6&lt;=$H64)*((Q$6-$F64+1)/($J64*($J64+1)/2)*$D64))+($K64="custom")*CustCF!K64</f>
        <v/>
      </c>
      <c r="R64" s="87">
        <f>($K64="Bell Curve")*(_xlfn.NORM.DIST(AND(R$6&gt;=$F64,R$6&lt;=$H64)*(R$6-$F64+1),$J64/2,$M64,TRUE)-_xlfn.NORM.DIST(AND(R$6&gt;=$F64,R$6&lt;=$H64)*(Q$6-$F64+1),$J64/2,$M64,TRUE))/(1-2*_xlfn.NORM.DIST(0,$J64/2,$M64,TRUE))*$D64+($K64="Steady Growth")*(AND(R$6&gt;=$F64,R$6&lt;=$H64)*((R$6-$F64+1)/($J64*($J64+1)/2)*$D64))+($K64="custom")*CustCF!L64</f>
        <v/>
      </c>
      <c r="S64" s="87">
        <f>($K64="Bell Curve")*(_xlfn.NORM.DIST(AND(S$6&gt;=$F64,S$6&lt;=$H64)*(S$6-$F64+1),$J64/2,$M64,TRUE)-_xlfn.NORM.DIST(AND(S$6&gt;=$F64,S$6&lt;=$H64)*(R$6-$F64+1),$J64/2,$M64,TRUE))/(1-2*_xlfn.NORM.DIST(0,$J64/2,$M64,TRUE))*$D64+($K64="Steady Growth")*(AND(S$6&gt;=$F64,S$6&lt;=$H64)*((S$6-$F64+1)/($J64*($J64+1)/2)*$D64))+($K64="custom")*CustCF!M64</f>
        <v/>
      </c>
      <c r="T64" s="87">
        <f>($K64="Bell Curve")*(_xlfn.NORM.DIST(AND(T$6&gt;=$F64,T$6&lt;=$H64)*(T$6-$F64+1),$J64/2,$M64,TRUE)-_xlfn.NORM.DIST(AND(T$6&gt;=$F64,T$6&lt;=$H64)*(S$6-$F64+1),$J64/2,$M64,TRUE))/(1-2*_xlfn.NORM.DIST(0,$J64/2,$M64,TRUE))*$D64+($K64="Steady Growth")*(AND(T$6&gt;=$F64,T$6&lt;=$H64)*((T$6-$F64+1)/($J64*($J64+1)/2)*$D64))+($K64="custom")*CustCF!N64</f>
        <v/>
      </c>
      <c r="U64" s="87">
        <f>($K64="Bell Curve")*(_xlfn.NORM.DIST(AND(U$6&gt;=$F64,U$6&lt;=$H64)*(U$6-$F64+1),$J64/2,$M64,TRUE)-_xlfn.NORM.DIST(AND(U$6&gt;=$F64,U$6&lt;=$H64)*(T$6-$F64+1),$J64/2,$M64,TRUE))/(1-2*_xlfn.NORM.DIST(0,$J64/2,$M64,TRUE))*$D64+($K64="Steady Growth")*(AND(U$6&gt;=$F64,U$6&lt;=$H64)*((U$6-$F64+1)/($J64*($J64+1)/2)*$D64))+($K64="custom")*CustCF!O64</f>
        <v/>
      </c>
      <c r="V64" s="87">
        <f>($K64="Bell Curve")*(_xlfn.NORM.DIST(AND(V$6&gt;=$F64,V$6&lt;=$H64)*(V$6-$F64+1),$J64/2,$M64,TRUE)-_xlfn.NORM.DIST(AND(V$6&gt;=$F64,V$6&lt;=$H64)*(U$6-$F64+1),$J64/2,$M64,TRUE))/(1-2*_xlfn.NORM.DIST(0,$J64/2,$M64,TRUE))*$D64+($K64="Steady Growth")*(AND(V$6&gt;=$F64,V$6&lt;=$H64)*((V$6-$F64+1)/($J64*($J64+1)/2)*$D64))+($K64="custom")*CustCF!P64</f>
        <v/>
      </c>
      <c r="W64" s="87">
        <f>($K64="Bell Curve")*(_xlfn.NORM.DIST(AND(W$6&gt;=$F64,W$6&lt;=$H64)*(W$6-$F64+1),$J64/2,$M64,TRUE)-_xlfn.NORM.DIST(AND(W$6&gt;=$F64,W$6&lt;=$H64)*(V$6-$F64+1),$J64/2,$M64,TRUE))/(1-2*_xlfn.NORM.DIST(0,$J64/2,$M64,TRUE))*$D64+($K64="Steady Growth")*(AND(W$6&gt;=$F64,W$6&lt;=$H64)*((W$6-$F64+1)/($J64*($J64+1)/2)*$D64))+($K64="custom")*CustCF!Q64</f>
        <v/>
      </c>
      <c r="X64" s="87">
        <f>($K64="Bell Curve")*(_xlfn.NORM.DIST(AND(X$6&gt;=$F64,X$6&lt;=$H64)*(X$6-$F64+1),$J64/2,$M64,TRUE)-_xlfn.NORM.DIST(AND(X$6&gt;=$F64,X$6&lt;=$H64)*(W$6-$F64+1),$J64/2,$M64,TRUE))/(1-2*_xlfn.NORM.DIST(0,$J64/2,$M64,TRUE))*$D64+($K64="Steady Growth")*(AND(X$6&gt;=$F64,X$6&lt;=$H64)*((X$6-$F64+1)/($J64*($J64+1)/2)*$D64))+($K64="custom")*CustCF!R64</f>
        <v/>
      </c>
      <c r="Y64" s="87">
        <f>($K64="Bell Curve")*(_xlfn.NORM.DIST(AND(Y$6&gt;=$F64,Y$6&lt;=$H64)*(Y$6-$F64+1),$J64/2,$M64,TRUE)-_xlfn.NORM.DIST(AND(Y$6&gt;=$F64,Y$6&lt;=$H64)*(X$6-$F64+1),$J64/2,$M64,TRUE))/(1-2*_xlfn.NORM.DIST(0,$J64/2,$M64,TRUE))*$D64+($K64="Steady Growth")*(AND(Y$6&gt;=$F64,Y$6&lt;=$H64)*((Y$6-$F64+1)/($J64*($J64+1)/2)*$D64))+($K64="custom")*CustCF!S64</f>
        <v/>
      </c>
      <c r="Z64" s="87">
        <f>($K64="Bell Curve")*(_xlfn.NORM.DIST(AND(Z$6&gt;=$F64,Z$6&lt;=$H64)*(Z$6-$F64+1),$J64/2,$M64,TRUE)-_xlfn.NORM.DIST(AND(Z$6&gt;=$F64,Z$6&lt;=$H64)*(Y$6-$F64+1),$J64/2,$M64,TRUE))/(1-2*_xlfn.NORM.DIST(0,$J64/2,$M64,TRUE))*$D64+($K64="Steady Growth")*(AND(Z$6&gt;=$F64,Z$6&lt;=$H64)*((Z$6-$F64+1)/($J64*($J64+1)/2)*$D64))+($K64="custom")*CustCF!T64</f>
        <v/>
      </c>
      <c r="AA64" s="87">
        <f>($K64="Bell Curve")*(_xlfn.NORM.DIST(AND(AA$6&gt;=$F64,AA$6&lt;=$H64)*(AA$6-$F64+1),$J64/2,$M64,TRUE)-_xlfn.NORM.DIST(AND(AA$6&gt;=$F64,AA$6&lt;=$H64)*(Z$6-$F64+1),$J64/2,$M64,TRUE))/(1-2*_xlfn.NORM.DIST(0,$J64/2,$M64,TRUE))*$D64+($K64="Steady Growth")*(AND(AA$6&gt;=$F64,AA$6&lt;=$H64)*((AA$6-$F64+1)/($J64*($J64+1)/2)*$D64))+($K64="custom")*CustCF!U64</f>
        <v/>
      </c>
      <c r="AB64" s="87">
        <f>($K64="Bell Curve")*(_xlfn.NORM.DIST(AND(AB$6&gt;=$F64,AB$6&lt;=$H64)*(AB$6-$F64+1),$J64/2,$M64,TRUE)-_xlfn.NORM.DIST(AND(AB$6&gt;=$F64,AB$6&lt;=$H64)*(AA$6-$F64+1),$J64/2,$M64,TRUE))/(1-2*_xlfn.NORM.DIST(0,$J64/2,$M64,TRUE))*$D64+($K64="Steady Growth")*(AND(AB$6&gt;=$F64,AB$6&lt;=$H64)*((AB$6-$F64+1)/($J64*($J64+1)/2)*$D64))+($K64="custom")*CustCF!V64</f>
        <v/>
      </c>
      <c r="AC64" s="87">
        <f>($K64="Bell Curve")*(_xlfn.NORM.DIST(AND(AC$6&gt;=$F64,AC$6&lt;=$H64)*(AC$6-$F64+1),$J64/2,$M64,TRUE)-_xlfn.NORM.DIST(AND(AC$6&gt;=$F64,AC$6&lt;=$H64)*(AB$6-$F64+1),$J64/2,$M64,TRUE))/(1-2*_xlfn.NORM.DIST(0,$J64/2,$M64,TRUE))*$D64+($K64="Steady Growth")*(AND(AC$6&gt;=$F64,AC$6&lt;=$H64)*((AC$6-$F64+1)/($J64*($J64+1)/2)*$D64))+($K64="custom")*CustCF!W64</f>
        <v/>
      </c>
      <c r="AD64" s="87">
        <f>($K64="Bell Curve")*(_xlfn.NORM.DIST(AND(AD$6&gt;=$F64,AD$6&lt;=$H64)*(AD$6-$F64+1),$J64/2,$M64,TRUE)-_xlfn.NORM.DIST(AND(AD$6&gt;=$F64,AD$6&lt;=$H64)*(AC$6-$F64+1),$J64/2,$M64,TRUE))/(1-2*_xlfn.NORM.DIST(0,$J64/2,$M64,TRUE))*$D64+($K64="Steady Growth")*(AND(AD$6&gt;=$F64,AD$6&lt;=$H64)*((AD$6-$F64+1)/($J64*($J64+1)/2)*$D64))+($K64="custom")*CustCF!X64</f>
        <v/>
      </c>
      <c r="AE64" s="87">
        <f>($K64="Bell Curve")*(_xlfn.NORM.DIST(AND(AE$6&gt;=$F64,AE$6&lt;=$H64)*(AE$6-$F64+1),$J64/2,$M64,TRUE)-_xlfn.NORM.DIST(AND(AE$6&gt;=$F64,AE$6&lt;=$H64)*(AD$6-$F64+1),$J64/2,$M64,TRUE))/(1-2*_xlfn.NORM.DIST(0,$J64/2,$M64,TRUE))*$D64+($K64="Steady Growth")*(AND(AE$6&gt;=$F64,AE$6&lt;=$H64)*((AE$6-$F64+1)/($J64*($J64+1)/2)*$D64))+($K64="custom")*CustCF!Y64</f>
        <v/>
      </c>
      <c r="AF64" s="87">
        <f>($K64="Bell Curve")*(_xlfn.NORM.DIST(AND(AF$6&gt;=$F64,AF$6&lt;=$H64)*(AF$6-$F64+1),$J64/2,$M64,TRUE)-_xlfn.NORM.DIST(AND(AF$6&gt;=$F64,AF$6&lt;=$H64)*(AE$6-$F64+1),$J64/2,$M64,TRUE))/(1-2*_xlfn.NORM.DIST(0,$J64/2,$M64,TRUE))*$D64+($K64="Steady Growth")*(AND(AF$6&gt;=$F64,AF$6&lt;=$H64)*((AF$6-$F64+1)/($J64*($J64+1)/2)*$D64))+($K64="custom")*CustCF!Z64</f>
        <v/>
      </c>
      <c r="AG64" s="87">
        <f>($K64="Bell Curve")*(_xlfn.NORM.DIST(AND(AG$6&gt;=$F64,AG$6&lt;=$H64)*(AG$6-$F64+1),$J64/2,$M64,TRUE)-_xlfn.NORM.DIST(AND(AG$6&gt;=$F64,AG$6&lt;=$H64)*(AF$6-$F64+1),$J64/2,$M64,TRUE))/(1-2*_xlfn.NORM.DIST(0,$J64/2,$M64,TRUE))*$D64+($K64="Steady Growth")*(AND(AG$6&gt;=$F64,AG$6&lt;=$H64)*((AG$6-$F64+1)/($J64*($J64+1)/2)*$D64))+($K64="custom")*CustCF!AA64</f>
        <v/>
      </c>
      <c r="AH64" s="87">
        <f>($K64="Bell Curve")*(_xlfn.NORM.DIST(AND(AH$6&gt;=$F64,AH$6&lt;=$H64)*(AH$6-$F64+1),$J64/2,$M64,TRUE)-_xlfn.NORM.DIST(AND(AH$6&gt;=$F64,AH$6&lt;=$H64)*(AG$6-$F64+1),$J64/2,$M64,TRUE))/(1-2*_xlfn.NORM.DIST(0,$J64/2,$M64,TRUE))*$D64+($K64="Steady Growth")*(AND(AH$6&gt;=$F64,AH$6&lt;=$H64)*((AH$6-$F64+1)/($J64*($J64+1)/2)*$D64))+($K64="custom")*CustCF!AB64</f>
        <v/>
      </c>
      <c r="AI64" s="87">
        <f>($K64="Bell Curve")*(_xlfn.NORM.DIST(AND(AI$6&gt;=$F64,AI$6&lt;=$H64)*(AI$6-$F64+1),$J64/2,$M64,TRUE)-_xlfn.NORM.DIST(AND(AI$6&gt;=$F64,AI$6&lt;=$H64)*(AH$6-$F64+1),$J64/2,$M64,TRUE))/(1-2*_xlfn.NORM.DIST(0,$J64/2,$M64,TRUE))*$D64+($K64="Steady Growth")*(AND(AI$6&gt;=$F64,AI$6&lt;=$H64)*((AI$6-$F64+1)/($J64*($J64+1)/2)*$D64))+($K64="custom")*CustCF!AC64</f>
        <v/>
      </c>
      <c r="AJ64" s="87">
        <f>($K64="Bell Curve")*(_xlfn.NORM.DIST(AND(AJ$6&gt;=$F64,AJ$6&lt;=$H64)*(AJ$6-$F64+1),$J64/2,$M64,TRUE)-_xlfn.NORM.DIST(AND(AJ$6&gt;=$F64,AJ$6&lt;=$H64)*(AI$6-$F64+1),$J64/2,$M64,TRUE))/(1-2*_xlfn.NORM.DIST(0,$J64/2,$M64,TRUE))*$D64+($K64="Steady Growth")*(AND(AJ$6&gt;=$F64,AJ$6&lt;=$H64)*((AJ$6-$F64+1)/($J64*($J64+1)/2)*$D64))+($K64="custom")*CustCF!AD64</f>
        <v/>
      </c>
      <c r="AK64" s="87">
        <f>($K64="Bell Curve")*(_xlfn.NORM.DIST(AND(AK$6&gt;=$F64,AK$6&lt;=$H64)*(AK$6-$F64+1),$J64/2,$M64,TRUE)-_xlfn.NORM.DIST(AND(AK$6&gt;=$F64,AK$6&lt;=$H64)*(AJ$6-$F64+1),$J64/2,$M64,TRUE))/(1-2*_xlfn.NORM.DIST(0,$J64/2,$M64,TRUE))*$D64+($K64="Steady Growth")*(AND(AK$6&gt;=$F64,AK$6&lt;=$H64)*((AK$6-$F64+1)/($J64*($J64+1)/2)*$D64))+($K64="custom")*CustCF!AE64</f>
        <v/>
      </c>
      <c r="AL64" s="87">
        <f>($K64="Bell Curve")*(_xlfn.NORM.DIST(AND(AL$6&gt;=$F64,AL$6&lt;=$H64)*(AL$6-$F64+1),$J64/2,$M64,TRUE)-_xlfn.NORM.DIST(AND(AL$6&gt;=$F64,AL$6&lt;=$H64)*(AK$6-$F64+1),$J64/2,$M64,TRUE))/(1-2*_xlfn.NORM.DIST(0,$J64/2,$M64,TRUE))*$D64+($K64="Steady Growth")*(AND(AL$6&gt;=$F64,AL$6&lt;=$H64)*((AL$6-$F64+1)/($J64*($J64+1)/2)*$D64))+($K64="custom")*CustCF!AF64</f>
        <v/>
      </c>
      <c r="AM64" s="87">
        <f>($K64="Bell Curve")*(_xlfn.NORM.DIST(AND(AM$6&gt;=$F64,AM$6&lt;=$H64)*(AM$6-$F64+1),$J64/2,$M64,TRUE)-_xlfn.NORM.DIST(AND(AM$6&gt;=$F64,AM$6&lt;=$H64)*(AL$6-$F64+1),$J64/2,$M64,TRUE))/(1-2*_xlfn.NORM.DIST(0,$J64/2,$M64,TRUE))*$D64+($K64="Steady Growth")*(AND(AM$6&gt;=$F64,AM$6&lt;=$H64)*((AM$6-$F64+1)/($J64*($J64+1)/2)*$D64))+($K64="custom")*CustCF!AG64</f>
        <v/>
      </c>
      <c r="AN64" s="87">
        <f>($K64="Bell Curve")*(_xlfn.NORM.DIST(AND(AN$6&gt;=$F64,AN$6&lt;=$H64)*(AN$6-$F64+1),$J64/2,$M64,TRUE)-_xlfn.NORM.DIST(AND(AN$6&gt;=$F64,AN$6&lt;=$H64)*(AM$6-$F64+1),$J64/2,$M64,TRUE))/(1-2*_xlfn.NORM.DIST(0,$J64/2,$M64,TRUE))*$D64+($K64="Steady Growth")*(AND(AN$6&gt;=$F64,AN$6&lt;=$H64)*((AN$6-$F64+1)/($J64*($J64+1)/2)*$D64))+($K64="custom")*CustCF!AH64</f>
        <v/>
      </c>
      <c r="AO64" s="87">
        <f>($K64="Bell Curve")*(_xlfn.NORM.DIST(AND(AO$6&gt;=$F64,AO$6&lt;=$H64)*(AO$6-$F64+1),$J64/2,$M64,TRUE)-_xlfn.NORM.DIST(AND(AO$6&gt;=$F64,AO$6&lt;=$H64)*(AN$6-$F64+1),$J64/2,$M64,TRUE))/(1-2*_xlfn.NORM.DIST(0,$J64/2,$M64,TRUE))*$D64+($K64="Steady Growth")*(AND(AO$6&gt;=$F64,AO$6&lt;=$H64)*((AO$6-$F64+1)/($J64*($J64+1)/2)*$D64))+($K64="custom")*CustCF!AI64</f>
        <v/>
      </c>
      <c r="AP64" s="87">
        <f>($K64="Bell Curve")*(_xlfn.NORM.DIST(AND(AP$6&gt;=$F64,AP$6&lt;=$H64)*(AP$6-$F64+1),$J64/2,$M64,TRUE)-_xlfn.NORM.DIST(AND(AP$6&gt;=$F64,AP$6&lt;=$H64)*(AO$6-$F64+1),$J64/2,$M64,TRUE))/(1-2*_xlfn.NORM.DIST(0,$J64/2,$M64,TRUE))*$D64+($K64="Steady Growth")*(AND(AP$6&gt;=$F64,AP$6&lt;=$H64)*((AP$6-$F64+1)/($J64*($J64+1)/2)*$D64))+($K64="custom")*CustCF!AJ64</f>
        <v/>
      </c>
      <c r="AQ64" s="87">
        <f>($K64="Bell Curve")*(_xlfn.NORM.DIST(AND(AQ$6&gt;=$F64,AQ$6&lt;=$H64)*(AQ$6-$F64+1),$J64/2,$M64,TRUE)-_xlfn.NORM.DIST(AND(AQ$6&gt;=$F64,AQ$6&lt;=$H64)*(AP$6-$F64+1),$J64/2,$M64,TRUE))/(1-2*_xlfn.NORM.DIST(0,$J64/2,$M64,TRUE))*$D64+($K64="Steady Growth")*(AND(AQ$6&gt;=$F64,AQ$6&lt;=$H64)*((AQ$6-$F64+1)/($J64*($J64+1)/2)*$D64))+($K64="custom")*CustCF!AK64</f>
        <v/>
      </c>
      <c r="AR64" s="87">
        <f>($K64="Bell Curve")*(_xlfn.NORM.DIST(AND(AR$6&gt;=$F64,AR$6&lt;=$H64)*(AR$6-$F64+1),$J64/2,$M64,TRUE)-_xlfn.NORM.DIST(AND(AR$6&gt;=$F64,AR$6&lt;=$H64)*(AQ$6-$F64+1),$J64/2,$M64,TRUE))/(1-2*_xlfn.NORM.DIST(0,$J64/2,$M64,TRUE))*$D64+($K64="Steady Growth")*(AND(AR$6&gt;=$F64,AR$6&lt;=$H64)*((AR$6-$F64+1)/($J64*($J64+1)/2)*$D64))+($K64="custom")*CustCF!AL64</f>
        <v/>
      </c>
      <c r="AS64" s="87">
        <f>($K64="Bell Curve")*(_xlfn.NORM.DIST(AND(AS$6&gt;=$F64,AS$6&lt;=$H64)*(AS$6-$F64+1),$J64/2,$M64,TRUE)-_xlfn.NORM.DIST(AND(AS$6&gt;=$F64,AS$6&lt;=$H64)*(AR$6-$F64+1),$J64/2,$M64,TRUE))/(1-2*_xlfn.NORM.DIST(0,$J64/2,$M64,TRUE))*$D64+($K64="Steady Growth")*(AND(AS$6&gt;=$F64,AS$6&lt;=$H64)*((AS$6-$F64+1)/($J64*($J64+1)/2)*$D64))+($K64="custom")*CustCF!AM64</f>
        <v/>
      </c>
      <c r="AT64" s="87">
        <f>($K64="Bell Curve")*(_xlfn.NORM.DIST(AND(AT$6&gt;=$F64,AT$6&lt;=$H64)*(AT$6-$F64+1),$J64/2,$M64,TRUE)-_xlfn.NORM.DIST(AND(AT$6&gt;=$F64,AT$6&lt;=$H64)*(AS$6-$F64+1),$J64/2,$M64,TRUE))/(1-2*_xlfn.NORM.DIST(0,$J64/2,$M64,TRUE))*$D64+($K64="Steady Growth")*(AND(AT$6&gt;=$F64,AT$6&lt;=$H64)*((AT$6-$F64+1)/($J64*($J64+1)/2)*$D64))+($K64="custom")*CustCF!AN64</f>
        <v/>
      </c>
      <c r="AU64" s="87">
        <f>($K64="Bell Curve")*(_xlfn.NORM.DIST(AND(AU$6&gt;=$F64,AU$6&lt;=$H64)*(AU$6-$F64+1),$J64/2,$M64,TRUE)-_xlfn.NORM.DIST(AND(AU$6&gt;=$F64,AU$6&lt;=$H64)*(AT$6-$F64+1),$J64/2,$M64,TRUE))/(1-2*_xlfn.NORM.DIST(0,$J64/2,$M64,TRUE))*$D64+($K64="Steady Growth")*(AND(AU$6&gt;=$F64,AU$6&lt;=$H64)*((AU$6-$F64+1)/($J64*($J64+1)/2)*$D64))+($K64="custom")*CustCF!AO64</f>
        <v/>
      </c>
      <c r="AV64" s="87">
        <f>($K64="Bell Curve")*(_xlfn.NORM.DIST(AND(AV$6&gt;=$F64,AV$6&lt;=$H64)*(AV$6-$F64+1),$J64/2,$M64,TRUE)-_xlfn.NORM.DIST(AND(AV$6&gt;=$F64,AV$6&lt;=$H64)*(AU$6-$F64+1),$J64/2,$M64,TRUE))/(1-2*_xlfn.NORM.DIST(0,$J64/2,$M64,TRUE))*$D64+($K64="Steady Growth")*(AND(AV$6&gt;=$F64,AV$6&lt;=$H64)*((AV$6-$F64+1)/($J64*($J64+1)/2)*$D64))+($K64="custom")*CustCF!AP64</f>
        <v/>
      </c>
      <c r="AW64" s="87">
        <f>($K64="Bell Curve")*(_xlfn.NORM.DIST(AND(AW$6&gt;=$F64,AW$6&lt;=$H64)*(AW$6-$F64+1),$J64/2,$M64,TRUE)-_xlfn.NORM.DIST(AND(AW$6&gt;=$F64,AW$6&lt;=$H64)*(AV$6-$F64+1),$J64/2,$M64,TRUE))/(1-2*_xlfn.NORM.DIST(0,$J64/2,$M64,TRUE))*$D64+($K64="Steady Growth")*(AND(AW$6&gt;=$F64,AW$6&lt;=$H64)*((AW$6-$F64+1)/($J64*($J64+1)/2)*$D64))+($K64="custom")*CustCF!AQ64</f>
        <v/>
      </c>
      <c r="AX64" s="87">
        <f>($K64="Bell Curve")*(_xlfn.NORM.DIST(AND(AX$6&gt;=$F64,AX$6&lt;=$H64)*(AX$6-$F64+1),$J64/2,$M64,TRUE)-_xlfn.NORM.DIST(AND(AX$6&gt;=$F64,AX$6&lt;=$H64)*(AW$6-$F64+1),$J64/2,$M64,TRUE))/(1-2*_xlfn.NORM.DIST(0,$J64/2,$M64,TRUE))*$D64+($K64="Steady Growth")*(AND(AX$6&gt;=$F64,AX$6&lt;=$H64)*((AX$6-$F64+1)/($J64*($J64+1)/2)*$D64))+($K64="custom")*CustCF!AR64</f>
        <v/>
      </c>
      <c r="AY64" s="87">
        <f>($K64="Bell Curve")*(_xlfn.NORM.DIST(AND(AY$6&gt;=$F64,AY$6&lt;=$H64)*(AY$6-$F64+1),$J64/2,$M64,TRUE)-_xlfn.NORM.DIST(AND(AY$6&gt;=$F64,AY$6&lt;=$H64)*(AX$6-$F64+1),$J64/2,$M64,TRUE))/(1-2*_xlfn.NORM.DIST(0,$J64/2,$M64,TRUE))*$D64+($K64="Steady Growth")*(AND(AY$6&gt;=$F64,AY$6&lt;=$H64)*((AY$6-$F64+1)/($J64*($J64+1)/2)*$D64))+($K64="custom")*CustCF!AS64</f>
        <v/>
      </c>
      <c r="AZ64" s="87">
        <f>($K64="Bell Curve")*(_xlfn.NORM.DIST(AND(AZ$6&gt;=$F64,AZ$6&lt;=$H64)*(AZ$6-$F64+1),$J64/2,$M64,TRUE)-_xlfn.NORM.DIST(AND(AZ$6&gt;=$F64,AZ$6&lt;=$H64)*(AY$6-$F64+1),$J64/2,$M64,TRUE))/(1-2*_xlfn.NORM.DIST(0,$J64/2,$M64,TRUE))*$D64+($K64="Steady Growth")*(AND(AZ$6&gt;=$F64,AZ$6&lt;=$H64)*((AZ$6-$F64+1)/($J64*($J64+1)/2)*$D64))+($K64="custom")*CustCF!AT64</f>
        <v/>
      </c>
      <c r="BA64" s="87">
        <f>($K64="Bell Curve")*(_xlfn.NORM.DIST(AND(BA$6&gt;=$F64,BA$6&lt;=$H64)*(BA$6-$F64+1),$J64/2,$M64,TRUE)-_xlfn.NORM.DIST(AND(BA$6&gt;=$F64,BA$6&lt;=$H64)*(AZ$6-$F64+1),$J64/2,$M64,TRUE))/(1-2*_xlfn.NORM.DIST(0,$J64/2,$M64,TRUE))*$D64+($K64="Steady Growth")*(AND(BA$6&gt;=$F64,BA$6&lt;=$H64)*((BA$6-$F64+1)/($J64*($J64+1)/2)*$D64))+($K64="custom")*CustCF!AU64</f>
        <v/>
      </c>
      <c r="BB64" s="87">
        <f>($K64="Bell Curve")*(_xlfn.NORM.DIST(AND(BB$6&gt;=$F64,BB$6&lt;=$H64)*(BB$6-$F64+1),$J64/2,$M64,TRUE)-_xlfn.NORM.DIST(AND(BB$6&gt;=$F64,BB$6&lt;=$H64)*(BA$6-$F64+1),$J64/2,$M64,TRUE))/(1-2*_xlfn.NORM.DIST(0,$J64/2,$M64,TRUE))*$D64+($K64="Steady Growth")*(AND(BB$6&gt;=$F64,BB$6&lt;=$H64)*((BB$6-$F64+1)/($J64*($J64+1)/2)*$D64))+($K64="custom")*CustCF!AV64</f>
        <v/>
      </c>
      <c r="BC64" s="87">
        <f>($K64="Bell Curve")*(_xlfn.NORM.DIST(AND(BC$6&gt;=$F64,BC$6&lt;=$H64)*(BC$6-$F64+1),$J64/2,$M64,TRUE)-_xlfn.NORM.DIST(AND(BC$6&gt;=$F64,BC$6&lt;=$H64)*(BB$6-$F64+1),$J64/2,$M64,TRUE))/(1-2*_xlfn.NORM.DIST(0,$J64/2,$M64,TRUE))*$D64+($K64="Steady Growth")*(AND(BC$6&gt;=$F64,BC$6&lt;=$H64)*((BC$6-$F64+1)/($J64*($J64+1)/2)*$D64))+($K64="custom")*CustCF!AW64</f>
        <v/>
      </c>
      <c r="BD64" s="87">
        <f>($K64="Bell Curve")*(_xlfn.NORM.DIST(AND(BD$6&gt;=$F64,BD$6&lt;=$H64)*(BD$6-$F64+1),$J64/2,$M64,TRUE)-_xlfn.NORM.DIST(AND(BD$6&gt;=$F64,BD$6&lt;=$H64)*(BC$6-$F64+1),$J64/2,$M64,TRUE))/(1-2*_xlfn.NORM.DIST(0,$J64/2,$M64,TRUE))*$D64+($K64="Steady Growth")*(AND(BD$6&gt;=$F64,BD$6&lt;=$H64)*((BD$6-$F64+1)/($J64*($J64+1)/2)*$D64))+($K64="custom")*CustCF!AX64</f>
        <v/>
      </c>
      <c r="BE64" s="87">
        <f>($K64="Bell Curve")*(_xlfn.NORM.DIST(AND(BE$6&gt;=$F64,BE$6&lt;=$H64)*(BE$6-$F64+1),$J64/2,$M64,TRUE)-_xlfn.NORM.DIST(AND(BE$6&gt;=$F64,BE$6&lt;=$H64)*(BD$6-$F64+1),$J64/2,$M64,TRUE))/(1-2*_xlfn.NORM.DIST(0,$J64/2,$M64,TRUE))*$D64+($K64="Steady Growth")*(AND(BE$6&gt;=$F64,BE$6&lt;=$H64)*((BE$6-$F64+1)/($J64*($J64+1)/2)*$D64))+($K64="custom")*CustCF!AY64</f>
        <v/>
      </c>
      <c r="BF64" s="87">
        <f>($K64="Bell Curve")*(_xlfn.NORM.DIST(AND(BF$6&gt;=$F64,BF$6&lt;=$H64)*(BF$6-$F64+1),$J64/2,$M64,TRUE)-_xlfn.NORM.DIST(AND(BF$6&gt;=$F64,BF$6&lt;=$H64)*(BE$6-$F64+1),$J64/2,$M64,TRUE))/(1-2*_xlfn.NORM.DIST(0,$J64/2,$M64,TRUE))*$D64+($K64="Steady Growth")*(AND(BF$6&gt;=$F64,BF$6&lt;=$H64)*((BF$6-$F64+1)/($J64*($J64+1)/2)*$D64))+($K64="custom")*CustCF!AZ64</f>
        <v/>
      </c>
      <c r="BG64" s="87">
        <f>($K64="Bell Curve")*(_xlfn.NORM.DIST(AND(BG$6&gt;=$F64,BG$6&lt;=$H64)*(BG$6-$F64+1),$J64/2,$M64,TRUE)-_xlfn.NORM.DIST(AND(BG$6&gt;=$F64,BG$6&lt;=$H64)*(BF$6-$F64+1),$J64/2,$M64,TRUE))/(1-2*_xlfn.NORM.DIST(0,$J64/2,$M64,TRUE))*$D64+($K64="Steady Growth")*(AND(BG$6&gt;=$F64,BG$6&lt;=$H64)*((BG$6-$F64+1)/($J64*($J64+1)/2)*$D64))+($K64="custom")*CustCF!BA64</f>
        <v/>
      </c>
      <c r="BH64" s="87">
        <f>($K64="Bell Curve")*(_xlfn.NORM.DIST(AND(BH$6&gt;=$F64,BH$6&lt;=$H64)*(BH$6-$F64+1),$J64/2,$M64,TRUE)-_xlfn.NORM.DIST(AND(BH$6&gt;=$F64,BH$6&lt;=$H64)*(BG$6-$F64+1),$J64/2,$M64,TRUE))/(1-2*_xlfn.NORM.DIST(0,$J64/2,$M64,TRUE))*$D64+($K64="Steady Growth")*(AND(BH$6&gt;=$F64,BH$6&lt;=$H64)*((BH$6-$F64+1)/($J64*($J64+1)/2)*$D64))+($K64="custom")*CustCF!BB64</f>
        <v/>
      </c>
      <c r="BI64" s="87">
        <f>($K64="Bell Curve")*(_xlfn.NORM.DIST(AND(BI$6&gt;=$F64,BI$6&lt;=$H64)*(BI$6-$F64+1),$J64/2,$M64,TRUE)-_xlfn.NORM.DIST(AND(BI$6&gt;=$F64,BI$6&lt;=$H64)*(BH$6-$F64+1),$J64/2,$M64,TRUE))/(1-2*_xlfn.NORM.DIST(0,$J64/2,$M64,TRUE))*$D64+($K64="Steady Growth")*(AND(BI$6&gt;=$F64,BI$6&lt;=$H64)*((BI$6-$F64+1)/($J64*($J64+1)/2)*$D64))+($K64="custom")*CustCF!BC64</f>
        <v/>
      </c>
      <c r="BJ64" s="87">
        <f>($K64="Bell Curve")*(_xlfn.NORM.DIST(AND(BJ$6&gt;=$F64,BJ$6&lt;=$H64)*(BJ$6-$F64+1),$J64/2,$M64,TRUE)-_xlfn.NORM.DIST(AND(BJ$6&gt;=$F64,BJ$6&lt;=$H64)*(BI$6-$F64+1),$J64/2,$M64,TRUE))/(1-2*_xlfn.NORM.DIST(0,$J64/2,$M64,TRUE))*$D64+($K64="Steady Growth")*(AND(BJ$6&gt;=$F64,BJ$6&lt;=$H64)*((BJ$6-$F64+1)/($J64*($J64+1)/2)*$D64))+($K64="custom")*CustCF!BD64</f>
        <v/>
      </c>
      <c r="BK64" s="87">
        <f>($K64="Bell Curve")*(_xlfn.NORM.DIST(AND(BK$6&gt;=$F64,BK$6&lt;=$H64)*(BK$6-$F64+1),$J64/2,$M64,TRUE)-_xlfn.NORM.DIST(AND(BK$6&gt;=$F64,BK$6&lt;=$H64)*(BJ$6-$F64+1),$J64/2,$M64,TRUE))/(1-2*_xlfn.NORM.DIST(0,$J64/2,$M64,TRUE))*$D64+($K64="Steady Growth")*(AND(BK$6&gt;=$F64,BK$6&lt;=$H64)*((BK$6-$F64+1)/($J64*($J64+1)/2)*$D64))+($K64="custom")*CustCF!BE64</f>
        <v/>
      </c>
      <c r="BL64" s="87">
        <f>($K64="Bell Curve")*(_xlfn.NORM.DIST(AND(BL$6&gt;=$F64,BL$6&lt;=$H64)*(BL$6-$F64+1),$J64/2,$M64,TRUE)-_xlfn.NORM.DIST(AND(BL$6&gt;=$F64,BL$6&lt;=$H64)*(BK$6-$F64+1),$J64/2,$M64,TRUE))/(1-2*_xlfn.NORM.DIST(0,$J64/2,$M64,TRUE))*$D64+($K64="Steady Growth")*(AND(BL$6&gt;=$F64,BL$6&lt;=$H64)*((BL$6-$F64+1)/($J64*($J64+1)/2)*$D64))+($K64="custom")*CustCF!BF64</f>
        <v/>
      </c>
      <c r="BM64" s="87">
        <f>($K64="Bell Curve")*(_xlfn.NORM.DIST(AND(BM$6&gt;=$F64,BM$6&lt;=$H64)*(BM$6-$F64+1),$J64/2,$M64,TRUE)-_xlfn.NORM.DIST(AND(BM$6&gt;=$F64,BM$6&lt;=$H64)*(BL$6-$F64+1),$J64/2,$M64,TRUE))/(1-2*_xlfn.NORM.DIST(0,$J64/2,$M64,TRUE))*$D64+($K64="Steady Growth")*(AND(BM$6&gt;=$F64,BM$6&lt;=$H64)*((BM$6-$F64+1)/($J64*($J64+1)/2)*$D64))+($K64="custom")*CustCF!BG64</f>
        <v/>
      </c>
      <c r="BN64" s="87">
        <f>($K64="Bell Curve")*(_xlfn.NORM.DIST(AND(BN$6&gt;=$F64,BN$6&lt;=$H64)*(BN$6-$F64+1),$J64/2,$M64,TRUE)-_xlfn.NORM.DIST(AND(BN$6&gt;=$F64,BN$6&lt;=$H64)*(BM$6-$F64+1),$J64/2,$M64,TRUE))/(1-2*_xlfn.NORM.DIST(0,$J64/2,$M64,TRUE))*$D64+($K64="Steady Growth")*(AND(BN$6&gt;=$F64,BN$6&lt;=$H64)*((BN$6-$F64+1)/($J64*($J64+1)/2)*$D64))+($K64="custom")*CustCF!BH64</f>
        <v/>
      </c>
      <c r="BO64" s="87">
        <f>($K64="Bell Curve")*(_xlfn.NORM.DIST(AND(BO$6&gt;=$F64,BO$6&lt;=$H64)*(BO$6-$F64+1),$J64/2,$M64,TRUE)-_xlfn.NORM.DIST(AND(BO$6&gt;=$F64,BO$6&lt;=$H64)*(BN$6-$F64+1),$J64/2,$M64,TRUE))/(1-2*_xlfn.NORM.DIST(0,$J64/2,$M64,TRUE))*$D64+($K64="Steady Growth")*(AND(BO$6&gt;=$F64,BO$6&lt;=$H64)*((BO$6-$F64+1)/($J64*($J64+1)/2)*$D64))+($K64="custom")*CustCF!BI64</f>
        <v/>
      </c>
      <c r="BP64" s="87">
        <f>($K64="Bell Curve")*(_xlfn.NORM.DIST(AND(BP$6&gt;=$F64,BP$6&lt;=$H64)*(BP$6-$F64+1),$J64/2,$M64,TRUE)-_xlfn.NORM.DIST(AND(BP$6&gt;=$F64,BP$6&lt;=$H64)*(BO$6-$F64+1),$J64/2,$M64,TRUE))/(1-2*_xlfn.NORM.DIST(0,$J64/2,$M64,TRUE))*$D64+($K64="Steady Growth")*(AND(BP$6&gt;=$F64,BP$6&lt;=$H64)*((BP$6-$F64+1)/($J64*($J64+1)/2)*$D64))+($K64="custom")*CustCF!BJ64</f>
        <v/>
      </c>
      <c r="BQ64" s="87">
        <f>($K64="Bell Curve")*(_xlfn.NORM.DIST(AND(BQ$6&gt;=$F64,BQ$6&lt;=$H64)*(BQ$6-$F64+1),$J64/2,$M64,TRUE)-_xlfn.NORM.DIST(AND(BQ$6&gt;=$F64,BQ$6&lt;=$H64)*(BP$6-$F64+1),$J64/2,$M64,TRUE))/(1-2*_xlfn.NORM.DIST(0,$J64/2,$M64,TRUE))*$D64+($K64="Steady Growth")*(AND(BQ$6&gt;=$F64,BQ$6&lt;=$H64)*((BQ$6-$F64+1)/($J64*($J64+1)/2)*$D64))+($K64="custom")*CustCF!BK64</f>
        <v/>
      </c>
      <c r="BR64" s="87">
        <f>($K64="Bell Curve")*(_xlfn.NORM.DIST(AND(BR$6&gt;=$F64,BR$6&lt;=$H64)*(BR$6-$F64+1),$J64/2,$M64,TRUE)-_xlfn.NORM.DIST(AND(BR$6&gt;=$F64,BR$6&lt;=$H64)*(BQ$6-$F64+1),$J64/2,$M64,TRUE))/(1-2*_xlfn.NORM.DIST(0,$J64/2,$M64,TRUE))*$D64+($K64="Steady Growth")*(AND(BR$6&gt;=$F64,BR$6&lt;=$H64)*((BR$6-$F64+1)/($J64*($J64+1)/2)*$D64))+($K64="custom")*CustCF!BL64</f>
        <v/>
      </c>
      <c r="BS64" s="87">
        <f>($K64="Bell Curve")*(_xlfn.NORM.DIST(AND(BS$6&gt;=$F64,BS$6&lt;=$H64)*(BS$6-$F64+1),$J64/2,$M64,TRUE)-_xlfn.NORM.DIST(AND(BS$6&gt;=$F64,BS$6&lt;=$H64)*(BR$6-$F64+1),$J64/2,$M64,TRUE))/(1-2*_xlfn.NORM.DIST(0,$J64/2,$M64,TRUE))*$D64+($K64="Steady Growth")*(AND(BS$6&gt;=$F64,BS$6&lt;=$H64)*((BS$6-$F64+1)/($J64*($J64+1)/2)*$D64))+($K64="custom")*CustCF!BM64</f>
        <v/>
      </c>
      <c r="BT64" s="87">
        <f>($K64="Bell Curve")*(_xlfn.NORM.DIST(AND(BT$6&gt;=$F64,BT$6&lt;=$H64)*(BT$6-$F64+1),$J64/2,$M64,TRUE)-_xlfn.NORM.DIST(AND(BT$6&gt;=$F64,BT$6&lt;=$H64)*(BS$6-$F64+1),$J64/2,$M64,TRUE))/(1-2*_xlfn.NORM.DIST(0,$J64/2,$M64,TRUE))*$D64+($K64="Steady Growth")*(AND(BT$6&gt;=$F64,BT$6&lt;=$H64)*((BT$6-$F64+1)/($J64*($J64+1)/2)*$D64))+($K64="custom")*CustCF!BN64</f>
        <v/>
      </c>
      <c r="BU64" s="87">
        <f>($K64="Bell Curve")*(_xlfn.NORM.DIST(AND(BU$6&gt;=$F64,BU$6&lt;=$H64)*(BU$6-$F64+1),$J64/2,$M64,TRUE)-_xlfn.NORM.DIST(AND(BU$6&gt;=$F64,BU$6&lt;=$H64)*(BT$6-$F64+1),$J64/2,$M64,TRUE))/(1-2*_xlfn.NORM.DIST(0,$J64/2,$M64,TRUE))*$D64+($K64="Steady Growth")*(AND(BU$6&gt;=$F64,BU$6&lt;=$H64)*((BU$6-$F64+1)/($J64*($J64+1)/2)*$D64))+($K64="custom")*CustCF!BO64</f>
        <v/>
      </c>
      <c r="BV64" s="87">
        <f>($K64="Bell Curve")*(_xlfn.NORM.DIST(AND(BV$6&gt;=$F64,BV$6&lt;=$H64)*(BV$6-$F64+1),$J64/2,$M64,TRUE)-_xlfn.NORM.DIST(AND(BV$6&gt;=$F64,BV$6&lt;=$H64)*(BU$6-$F64+1),$J64/2,$M64,TRUE))/(1-2*_xlfn.NORM.DIST(0,$J64/2,$M64,TRUE))*$D64+($K64="Steady Growth")*(AND(BV$6&gt;=$F64,BV$6&lt;=$H64)*((BV$6-$F64+1)/($J64*($J64+1)/2)*$D64))+($K64="custom")*CustCF!BP64</f>
        <v/>
      </c>
      <c r="BW64" s="87">
        <f>($K64="Bell Curve")*(_xlfn.NORM.DIST(AND(BW$6&gt;=$F64,BW$6&lt;=$H64)*(BW$6-$F64+1),$J64/2,$M64,TRUE)-_xlfn.NORM.DIST(AND(BW$6&gt;=$F64,BW$6&lt;=$H64)*(BV$6-$F64+1),$J64/2,$M64,TRUE))/(1-2*_xlfn.NORM.DIST(0,$J64/2,$M64,TRUE))*$D64+($K64="Steady Growth")*(AND(BW$6&gt;=$F64,BW$6&lt;=$H64)*((BW$6-$F64+1)/($J64*($J64+1)/2)*$D64))+($K64="custom")*CustCF!BQ64</f>
        <v/>
      </c>
      <c r="BX64" s="87">
        <f>($K64="Bell Curve")*(_xlfn.NORM.DIST(AND(BX$6&gt;=$F64,BX$6&lt;=$H64)*(BX$6-$F64+1),$J64/2,$M64,TRUE)-_xlfn.NORM.DIST(AND(BX$6&gt;=$F64,BX$6&lt;=$H64)*(BW$6-$F64+1),$J64/2,$M64,TRUE))/(1-2*_xlfn.NORM.DIST(0,$J64/2,$M64,TRUE))*$D64+($K64="Steady Growth")*(AND(BX$6&gt;=$F64,BX$6&lt;=$H64)*((BX$6-$F64+1)/($J64*($J64+1)/2)*$D64))+($K64="custom")*CustCF!BR64</f>
        <v/>
      </c>
      <c r="BY64" s="87">
        <f>($K64="Bell Curve")*(_xlfn.NORM.DIST(AND(BY$6&gt;=$F64,BY$6&lt;=$H64)*(BY$6-$F64+1),$J64/2,$M64,TRUE)-_xlfn.NORM.DIST(AND(BY$6&gt;=$F64,BY$6&lt;=$H64)*(BX$6-$F64+1),$J64/2,$M64,TRUE))/(1-2*_xlfn.NORM.DIST(0,$J64/2,$M64,TRUE))*$D64+($K64="Steady Growth")*(AND(BY$6&gt;=$F64,BY$6&lt;=$H64)*((BY$6-$F64+1)/($J64*($J64+1)/2)*$D64))+($K64="custom")*CustCF!BS64</f>
        <v/>
      </c>
      <c r="BZ64" s="87">
        <f>($K64="Bell Curve")*(_xlfn.NORM.DIST(AND(BZ$6&gt;=$F64,BZ$6&lt;=$H64)*(BZ$6-$F64+1),$J64/2,$M64,TRUE)-_xlfn.NORM.DIST(AND(BZ$6&gt;=$F64,BZ$6&lt;=$H64)*(BY$6-$F64+1),$J64/2,$M64,TRUE))/(1-2*_xlfn.NORM.DIST(0,$J64/2,$M64,TRUE))*$D64+($K64="Steady Growth")*(AND(BZ$6&gt;=$F64,BZ$6&lt;=$H64)*((BZ$6-$F64+1)/($J64*($J64+1)/2)*$D64))+($K64="custom")*CustCF!BT64</f>
        <v/>
      </c>
      <c r="CA64" s="87">
        <f>($K64="Bell Curve")*(_xlfn.NORM.DIST(AND(CA$6&gt;=$F64,CA$6&lt;=$H64)*(CA$6-$F64+1),$J64/2,$M64,TRUE)-_xlfn.NORM.DIST(AND(CA$6&gt;=$F64,CA$6&lt;=$H64)*(BZ$6-$F64+1),$J64/2,$M64,TRUE))/(1-2*_xlfn.NORM.DIST(0,$J64/2,$M64,TRUE))*$D64+($K64="Steady Growth")*(AND(CA$6&gt;=$F64,CA$6&lt;=$H64)*((CA$6-$F64+1)/($J64*($J64+1)/2)*$D64))+($K64="custom")*CustCF!BU64</f>
        <v/>
      </c>
      <c r="CB64" s="87">
        <f>($K64="Bell Curve")*(_xlfn.NORM.DIST(AND(CB$6&gt;=$F64,CB$6&lt;=$H64)*(CB$6-$F64+1),$J64/2,$M64,TRUE)-_xlfn.NORM.DIST(AND(CB$6&gt;=$F64,CB$6&lt;=$H64)*(CA$6-$F64+1),$J64/2,$M64,TRUE))/(1-2*_xlfn.NORM.DIST(0,$J64/2,$M64,TRUE))*$D64+($K64="Steady Growth")*(AND(CB$6&gt;=$F64,CB$6&lt;=$H64)*((CB$6-$F64+1)/($J64*($J64+1)/2)*$D64))+($K64="custom")*CustCF!BV64</f>
        <v/>
      </c>
      <c r="CC64" s="87">
        <f>($K64="Bell Curve")*(_xlfn.NORM.DIST(AND(CC$6&gt;=$F64,CC$6&lt;=$H64)*(CC$6-$F64+1),$J64/2,$M64,TRUE)-_xlfn.NORM.DIST(AND(CC$6&gt;=$F64,CC$6&lt;=$H64)*(CB$6-$F64+1),$J64/2,$M64,TRUE))/(1-2*_xlfn.NORM.DIST(0,$J64/2,$M64,TRUE))*$D64+($K64="Steady Growth")*(AND(CC$6&gt;=$F64,CC$6&lt;=$H64)*((CC$6-$F64+1)/($J64*($J64+1)/2)*$D64))+($K64="custom")*CustCF!BW64</f>
        <v/>
      </c>
      <c r="CD64" s="87">
        <f>($K64="Bell Curve")*(_xlfn.NORM.DIST(AND(CD$6&gt;=$F64,CD$6&lt;=$H64)*(CD$6-$F64+1),$J64/2,$M64,TRUE)-_xlfn.NORM.DIST(AND(CD$6&gt;=$F64,CD$6&lt;=$H64)*(CC$6-$F64+1),$J64/2,$M64,TRUE))/(1-2*_xlfn.NORM.DIST(0,$J64/2,$M64,TRUE))*$D64+($K64="Steady Growth")*(AND(CD$6&gt;=$F64,CD$6&lt;=$H64)*((CD$6-$F64+1)/($J64*($J64+1)/2)*$D64))+($K64="custom")*CustCF!BX64</f>
        <v/>
      </c>
      <c r="CE64" s="87">
        <f>($K64="Bell Curve")*(_xlfn.NORM.DIST(AND(CE$6&gt;=$F64,CE$6&lt;=$H64)*(CE$6-$F64+1),$J64/2,$M64,TRUE)-_xlfn.NORM.DIST(AND(CE$6&gt;=$F64,CE$6&lt;=$H64)*(CD$6-$F64+1),$J64/2,$M64,TRUE))/(1-2*_xlfn.NORM.DIST(0,$J64/2,$M64,TRUE))*$D64+($K64="Steady Growth")*(AND(CE$6&gt;=$F64,CE$6&lt;=$H64)*((CE$6-$F64+1)/($J64*($J64+1)/2)*$D64))+($K64="custom")*CustCF!BY64</f>
        <v/>
      </c>
      <c r="CF64" s="87">
        <f>($K64="Bell Curve")*(_xlfn.NORM.DIST(AND(CF$6&gt;=$F64,CF$6&lt;=$H64)*(CF$6-$F64+1),$J64/2,$M64,TRUE)-_xlfn.NORM.DIST(AND(CF$6&gt;=$F64,CF$6&lt;=$H64)*(CE$6-$F64+1),$J64/2,$M64,TRUE))/(1-2*_xlfn.NORM.DIST(0,$J64/2,$M64,TRUE))*$D64+($K64="Steady Growth")*(AND(CF$6&gt;=$F64,CF$6&lt;=$H64)*((CF$6-$F64+1)/($J64*($J64+1)/2)*$D64))+($K64="custom")*CustCF!BZ64</f>
        <v/>
      </c>
      <c r="CG64" s="87">
        <f>($K64="Bell Curve")*(_xlfn.NORM.DIST(AND(CG$6&gt;=$F64,CG$6&lt;=$H64)*(CG$6-$F64+1),$J64/2,$M64,TRUE)-_xlfn.NORM.DIST(AND(CG$6&gt;=$F64,CG$6&lt;=$H64)*(CF$6-$F64+1),$J64/2,$M64,TRUE))/(1-2*_xlfn.NORM.DIST(0,$J64/2,$M64,TRUE))*$D64+($K64="Steady Growth")*(AND(CG$6&gt;=$F64,CG$6&lt;=$H64)*((CG$6-$F64+1)/($J64*($J64+1)/2)*$D64))+($K64="custom")*CustCF!CA64</f>
        <v/>
      </c>
      <c r="CH64" s="87">
        <f>($K64="Bell Curve")*(_xlfn.NORM.DIST(AND(CH$6&gt;=$F64,CH$6&lt;=$H64)*(CH$6-$F64+1),$J64/2,$M64,TRUE)-_xlfn.NORM.DIST(AND(CH$6&gt;=$F64,CH$6&lt;=$H64)*(CG$6-$F64+1),$J64/2,$M64,TRUE))/(1-2*_xlfn.NORM.DIST(0,$J64/2,$M64,TRUE))*$D64+($K64="Steady Growth")*(AND(CH$6&gt;=$F64,CH$6&lt;=$H64)*((CH$6-$F64+1)/($J64*($J64+1)/2)*$D64))+($K64="custom")*CustCF!CB64</f>
        <v/>
      </c>
      <c r="CI64" s="87">
        <f>($K64="Bell Curve")*(_xlfn.NORM.DIST(AND(CI$6&gt;=$F64,CI$6&lt;=$H64)*(CI$6-$F64+1),$J64/2,$M64,TRUE)-_xlfn.NORM.DIST(AND(CI$6&gt;=$F64,CI$6&lt;=$H64)*(CH$6-$F64+1),$J64/2,$M64,TRUE))/(1-2*_xlfn.NORM.DIST(0,$J64/2,$M64,TRUE))*$D64+($K64="Steady Growth")*(AND(CI$6&gt;=$F64,CI$6&lt;=$H64)*((CI$6-$F64+1)/($J64*($J64+1)/2)*$D64))+($K64="custom")*CustCF!CC64</f>
        <v/>
      </c>
      <c r="CJ64" s="87">
        <f>($K64="Bell Curve")*(_xlfn.NORM.DIST(AND(CJ$6&gt;=$F64,CJ$6&lt;=$H64)*(CJ$6-$F64+1),$J64/2,$M64,TRUE)-_xlfn.NORM.DIST(AND(CJ$6&gt;=$F64,CJ$6&lt;=$H64)*(CI$6-$F64+1),$J64/2,$M64,TRUE))/(1-2*_xlfn.NORM.DIST(0,$J64/2,$M64,TRUE))*$D64+($K64="Steady Growth")*(AND(CJ$6&gt;=$F64,CJ$6&lt;=$H64)*((CJ$6-$F64+1)/($J64*($J64+1)/2)*$D64))+($K64="custom")*CustCF!CD64</f>
        <v/>
      </c>
      <c r="CK64" s="87">
        <f>($K64="Bell Curve")*(_xlfn.NORM.DIST(AND(CK$6&gt;=$F64,CK$6&lt;=$H64)*(CK$6-$F64+1),$J64/2,$M64,TRUE)-_xlfn.NORM.DIST(AND(CK$6&gt;=$F64,CK$6&lt;=$H64)*(CJ$6-$F64+1),$J64/2,$M64,TRUE))/(1-2*_xlfn.NORM.DIST(0,$J64/2,$M64,TRUE))*$D64+($K64="Steady Growth")*(AND(CK$6&gt;=$F64,CK$6&lt;=$H64)*((CK$6-$F64+1)/($J64*($J64+1)/2)*$D64))+($K64="custom")*CustCF!CE64</f>
        <v/>
      </c>
      <c r="CL64" s="87">
        <f>($K64="Bell Curve")*(_xlfn.NORM.DIST(AND(CL$6&gt;=$F64,CL$6&lt;=$H64)*(CL$6-$F64+1),$J64/2,$M64,TRUE)-_xlfn.NORM.DIST(AND(CL$6&gt;=$F64,CL$6&lt;=$H64)*(CK$6-$F64+1),$J64/2,$M64,TRUE))/(1-2*_xlfn.NORM.DIST(0,$J64/2,$M64,TRUE))*$D64+($K64="Steady Growth")*(AND(CL$6&gt;=$F64,CL$6&lt;=$H64)*((CL$6-$F64+1)/($J64*($J64+1)/2)*$D64))+($K64="custom")*CustCF!CF64</f>
        <v/>
      </c>
      <c r="CM64" s="87">
        <f>($K64="Bell Curve")*(_xlfn.NORM.DIST(AND(CM$6&gt;=$F64,CM$6&lt;=$H64)*(CM$6-$F64+1),$J64/2,$M64,TRUE)-_xlfn.NORM.DIST(AND(CM$6&gt;=$F64,CM$6&lt;=$H64)*(CL$6-$F64+1),$J64/2,$M64,TRUE))/(1-2*_xlfn.NORM.DIST(0,$J64/2,$M64,TRUE))*$D64+($K64="Steady Growth")*(AND(CM$6&gt;=$F64,CM$6&lt;=$H64)*((CM$6-$F64+1)/($J64*($J64+1)/2)*$D64))+($K64="custom")*CustCF!CG64</f>
        <v/>
      </c>
      <c r="CN64" s="87">
        <f>($K64="Bell Curve")*(_xlfn.NORM.DIST(AND(CN$6&gt;=$F64,CN$6&lt;=$H64)*(CN$6-$F64+1),$J64/2,$M64,TRUE)-_xlfn.NORM.DIST(AND(CN$6&gt;=$F64,CN$6&lt;=$H64)*(CM$6-$F64+1),$J64/2,$M64,TRUE))/(1-2*_xlfn.NORM.DIST(0,$J64/2,$M64,TRUE))*$D64+($K64="Steady Growth")*(AND(CN$6&gt;=$F64,CN$6&lt;=$H64)*((CN$6-$F64+1)/($J64*($J64+1)/2)*$D64))+($K64="custom")*CustCF!CH64</f>
        <v/>
      </c>
      <c r="CO64" s="87">
        <f>($K64="Bell Curve")*(_xlfn.NORM.DIST(AND(CO$6&gt;=$F64,CO$6&lt;=$H64)*(CO$6-$F64+1),$J64/2,$M64,TRUE)-_xlfn.NORM.DIST(AND(CO$6&gt;=$F64,CO$6&lt;=$H64)*(CN$6-$F64+1),$J64/2,$M64,TRUE))/(1-2*_xlfn.NORM.DIST(0,$J64/2,$M64,TRUE))*$D64+($K64="Steady Growth")*(AND(CO$6&gt;=$F64,CO$6&lt;=$H64)*((CO$6-$F64+1)/($J64*($J64+1)/2)*$D64))+($K64="custom")*CustCF!CI64</f>
        <v/>
      </c>
      <c r="CP64" s="87">
        <f>($K64="Bell Curve")*(_xlfn.NORM.DIST(AND(CP$6&gt;=$F64,CP$6&lt;=$H64)*(CP$6-$F64+1),$J64/2,$M64,TRUE)-_xlfn.NORM.DIST(AND(CP$6&gt;=$F64,CP$6&lt;=$H64)*(CO$6-$F64+1),$J64/2,$M64,TRUE))/(1-2*_xlfn.NORM.DIST(0,$J64/2,$M64,TRUE))*$D64+($K64="Steady Growth")*(AND(CP$6&gt;=$F64,CP$6&lt;=$H64)*((CP$6-$F64+1)/($J64*($J64+1)/2)*$D64))+($K64="custom")*CustCF!CJ64</f>
        <v/>
      </c>
      <c r="CQ64" s="87">
        <f>($K64="Bell Curve")*(_xlfn.NORM.DIST(AND(CQ$6&gt;=$F64,CQ$6&lt;=$H64)*(CQ$6-$F64+1),$J64/2,$M64,TRUE)-_xlfn.NORM.DIST(AND(CQ$6&gt;=$F64,CQ$6&lt;=$H64)*(CP$6-$F64+1),$J64/2,$M64,TRUE))/(1-2*_xlfn.NORM.DIST(0,$J64/2,$M64,TRUE))*$D64+($K64="Steady Growth")*(AND(CQ$6&gt;=$F64,CQ$6&lt;=$H64)*((CQ$6-$F64+1)/($J64*($J64+1)/2)*$D64))+($K64="custom")*CustCF!CK64</f>
        <v/>
      </c>
      <c r="CR64" s="87">
        <f>($K64="Bell Curve")*(_xlfn.NORM.DIST(AND(CR$6&gt;=$F64,CR$6&lt;=$H64)*(CR$6-$F64+1),$J64/2,$M64,TRUE)-_xlfn.NORM.DIST(AND(CR$6&gt;=$F64,CR$6&lt;=$H64)*(CQ$6-$F64+1),$J64/2,$M64,TRUE))/(1-2*_xlfn.NORM.DIST(0,$J64/2,$M64,TRUE))*$D64+($K64="Steady Growth")*(AND(CR$6&gt;=$F64,CR$6&lt;=$H64)*((CR$6-$F64+1)/($J64*($J64+1)/2)*$D64))+($K64="custom")*CustCF!CL64</f>
        <v/>
      </c>
      <c r="CS64" s="87">
        <f>($K64="Bell Curve")*(_xlfn.NORM.DIST(AND(CS$6&gt;=$F64,CS$6&lt;=$H64)*(CS$6-$F64+1),$J64/2,$M64,TRUE)-_xlfn.NORM.DIST(AND(CS$6&gt;=$F64,CS$6&lt;=$H64)*(CR$6-$F64+1),$J64/2,$M64,TRUE))/(1-2*_xlfn.NORM.DIST(0,$J64/2,$M64,TRUE))*$D64+($K64="Steady Growth")*(AND(CS$6&gt;=$F64,CS$6&lt;=$H64)*((CS$6-$F64+1)/($J64*($J64+1)/2)*$D64))+($K64="custom")*CustCF!CM64</f>
        <v/>
      </c>
      <c r="CT64" s="87">
        <f>($K64="Bell Curve")*(_xlfn.NORM.DIST(AND(CT$6&gt;=$F64,CT$6&lt;=$H64)*(CT$6-$F64+1),$J64/2,$M64,TRUE)-_xlfn.NORM.DIST(AND(CT$6&gt;=$F64,CT$6&lt;=$H64)*(CS$6-$F64+1),$J64/2,$M64,TRUE))/(1-2*_xlfn.NORM.DIST(0,$J64/2,$M64,TRUE))*$D64+($K64="Steady Growth")*(AND(CT$6&gt;=$F64,CT$6&lt;=$H64)*((CT$6-$F64+1)/($J64*($J64+1)/2)*$D64))+($K64="custom")*CustCF!CN64</f>
        <v/>
      </c>
      <c r="CU64" s="87">
        <f>($K64="Bell Curve")*(_xlfn.NORM.DIST(AND(CU$6&gt;=$F64,CU$6&lt;=$H64)*(CU$6-$F64+1),$J64/2,$M64,TRUE)-_xlfn.NORM.DIST(AND(CU$6&gt;=$F64,CU$6&lt;=$H64)*(CT$6-$F64+1),$J64/2,$M64,TRUE))/(1-2*_xlfn.NORM.DIST(0,$J64/2,$M64,TRUE))*$D64+($K64="Steady Growth")*(AND(CU$6&gt;=$F64,CU$6&lt;=$H64)*((CU$6-$F64+1)/($J64*($J64+1)/2)*$D64))+($K64="custom")*CustCF!CO64</f>
        <v/>
      </c>
      <c r="CV64" s="87">
        <f>($K64="Bell Curve")*(_xlfn.NORM.DIST(AND(CV$6&gt;=$F64,CV$6&lt;=$H64)*(CV$6-$F64+1),$J64/2,$M64,TRUE)-_xlfn.NORM.DIST(AND(CV$6&gt;=$F64,CV$6&lt;=$H64)*(CU$6-$F64+1),$J64/2,$M64,TRUE))/(1-2*_xlfn.NORM.DIST(0,$J64/2,$M64,TRUE))*$D64+($K64="Steady Growth")*(AND(CV$6&gt;=$F64,CV$6&lt;=$H64)*((CV$6-$F64+1)/($J64*($J64+1)/2)*$D64))+($K64="custom")*CustCF!CP64</f>
        <v/>
      </c>
      <c r="CW64" s="87">
        <f>($K64="Bell Curve")*(_xlfn.NORM.DIST(AND(CW$6&gt;=$F64,CW$6&lt;=$H64)*(CW$6-$F64+1),$J64/2,$M64,TRUE)-_xlfn.NORM.DIST(AND(CW$6&gt;=$F64,CW$6&lt;=$H64)*(CV$6-$F64+1),$J64/2,$M64,TRUE))/(1-2*_xlfn.NORM.DIST(0,$J64/2,$M64,TRUE))*$D64+($K64="Steady Growth")*(AND(CW$6&gt;=$F64,CW$6&lt;=$H64)*((CW$6-$F64+1)/($J64*($J64+1)/2)*$D64))+($K64="custom")*CustCF!CQ64</f>
        <v/>
      </c>
      <c r="CX64" s="87">
        <f>($K64="Bell Curve")*(_xlfn.NORM.DIST(AND(CX$6&gt;=$F64,CX$6&lt;=$H64)*(CX$6-$F64+1),$J64/2,$M64,TRUE)-_xlfn.NORM.DIST(AND(CX$6&gt;=$F64,CX$6&lt;=$H64)*(CW$6-$F64+1),$J64/2,$M64,TRUE))/(1-2*_xlfn.NORM.DIST(0,$J64/2,$M64,TRUE))*$D64+($K64="Steady Growth")*(AND(CX$6&gt;=$F64,CX$6&lt;=$H64)*((CX$6-$F64+1)/($J64*($J64+1)/2)*$D64))+($K64="custom")*CustCF!CR64</f>
        <v/>
      </c>
      <c r="CY64" s="87">
        <f>($K64="Bell Curve")*(_xlfn.NORM.DIST(AND(CY$6&gt;=$F64,CY$6&lt;=$H64)*(CY$6-$F64+1),$J64/2,$M64,TRUE)-_xlfn.NORM.DIST(AND(CY$6&gt;=$F64,CY$6&lt;=$H64)*(CX$6-$F64+1),$J64/2,$M64,TRUE))/(1-2*_xlfn.NORM.DIST(0,$J64/2,$M64,TRUE))*$D64+($K64="Steady Growth")*(AND(CY$6&gt;=$F64,CY$6&lt;=$H64)*((CY$6-$F64+1)/($J64*($J64+1)/2)*$D64))+($K64="custom")*CustCF!CS64</f>
        <v/>
      </c>
      <c r="CZ64" s="87">
        <f>($K64="Bell Curve")*(_xlfn.NORM.DIST(AND(CZ$6&gt;=$F64,CZ$6&lt;=$H64)*(CZ$6-$F64+1),$J64/2,$M64,TRUE)-_xlfn.NORM.DIST(AND(CZ$6&gt;=$F64,CZ$6&lt;=$H64)*(CY$6-$F64+1),$J64/2,$M64,TRUE))/(1-2*_xlfn.NORM.DIST(0,$J64/2,$M64,TRUE))*$D64+($K64="Steady Growth")*(AND(CZ$6&gt;=$F64,CZ$6&lt;=$H64)*((CZ$6-$F64+1)/($J64*($J64+1)/2)*$D64))+($K64="custom")*CustCF!CT64</f>
        <v/>
      </c>
      <c r="DA64" s="87">
        <f>($K64="Bell Curve")*(_xlfn.NORM.DIST(AND(DA$6&gt;=$F64,DA$6&lt;=$H64)*(DA$6-$F64+1),$J64/2,$M64,TRUE)-_xlfn.NORM.DIST(AND(DA$6&gt;=$F64,DA$6&lt;=$H64)*(CZ$6-$F64+1),$J64/2,$M64,TRUE))/(1-2*_xlfn.NORM.DIST(0,$J64/2,$M64,TRUE))*$D64+($K64="Steady Growth")*(AND(DA$6&gt;=$F64,DA$6&lt;=$H64)*((DA$6-$F64+1)/($J64*($J64+1)/2)*$D64))+($K64="custom")*CustCF!CU64</f>
        <v/>
      </c>
      <c r="DB64" s="87">
        <f>($K64="Bell Curve")*(_xlfn.NORM.DIST(AND(DB$6&gt;=$F64,DB$6&lt;=$H64)*(DB$6-$F64+1),$J64/2,$M64,TRUE)-_xlfn.NORM.DIST(AND(DB$6&gt;=$F64,DB$6&lt;=$H64)*(DA$6-$F64+1),$J64/2,$M64,TRUE))/(1-2*_xlfn.NORM.DIST(0,$J64/2,$M64,TRUE))*$D64+($K64="Steady Growth")*(AND(DB$6&gt;=$F64,DB$6&lt;=$H64)*((DB$6-$F64+1)/($J64*($J64+1)/2)*$D64))+($K64="custom")*CustCF!CV64</f>
        <v/>
      </c>
      <c r="DC64" s="87">
        <f>($K64="Bell Curve")*(_xlfn.NORM.DIST(AND(DC$6&gt;=$F64,DC$6&lt;=$H64)*(DC$6-$F64+1),$J64/2,$M64,TRUE)-_xlfn.NORM.DIST(AND(DC$6&gt;=$F64,DC$6&lt;=$H64)*(DB$6-$F64+1),$J64/2,$M64,TRUE))/(1-2*_xlfn.NORM.DIST(0,$J64/2,$M64,TRUE))*$D64+($K64="Steady Growth")*(AND(DC$6&gt;=$F64,DC$6&lt;=$H64)*((DC$6-$F64+1)/($J64*($J64+1)/2)*$D64))+($K64="custom")*CustCF!CW64</f>
        <v/>
      </c>
      <c r="DD64" s="87">
        <f>($K64="Bell Curve")*(_xlfn.NORM.DIST(AND(DD$6&gt;=$F64,DD$6&lt;=$H64)*(DD$6-$F64+1),$J64/2,$M64,TRUE)-_xlfn.NORM.DIST(AND(DD$6&gt;=$F64,DD$6&lt;=$H64)*(DC$6-$F64+1),$J64/2,$M64,TRUE))/(1-2*_xlfn.NORM.DIST(0,$J64/2,$M64,TRUE))*$D64+($K64="Steady Growth")*(AND(DD$6&gt;=$F64,DD$6&lt;=$H64)*((DD$6-$F64+1)/($J64*($J64+1)/2)*$D64))+($K64="custom")*CustCF!CX64</f>
        <v/>
      </c>
      <c r="DE64" s="87">
        <f>($K64="Bell Curve")*(_xlfn.NORM.DIST(AND(DE$6&gt;=$F64,DE$6&lt;=$H64)*(DE$6-$F64+1),$J64/2,$M64,TRUE)-_xlfn.NORM.DIST(AND(DE$6&gt;=$F64,DE$6&lt;=$H64)*(DD$6-$F64+1),$J64/2,$M64,TRUE))/(1-2*_xlfn.NORM.DIST(0,$J64/2,$M64,TRUE))*$D64+($K64="Steady Growth")*(AND(DE$6&gt;=$F64,DE$6&lt;=$H64)*((DE$6-$F64+1)/($J64*($J64+1)/2)*$D64))+($K64="custom")*CustCF!CY64</f>
        <v/>
      </c>
      <c r="DF64" s="87">
        <f>($K64="Bell Curve")*(_xlfn.NORM.DIST(AND(DF$6&gt;=$F64,DF$6&lt;=$H64)*(DF$6-$F64+1),$J64/2,$M64,TRUE)-_xlfn.NORM.DIST(AND(DF$6&gt;=$F64,DF$6&lt;=$H64)*(DE$6-$F64+1),$J64/2,$M64,TRUE))/(1-2*_xlfn.NORM.DIST(0,$J64/2,$M64,TRUE))*$D64+($K64="Steady Growth")*(AND(DF$6&gt;=$F64,DF$6&lt;=$H64)*((DF$6-$F64+1)/($J64*($J64+1)/2)*$D64))+($K64="custom")*CustCF!CZ64</f>
        <v/>
      </c>
      <c r="DG64" s="87">
        <f>($K64="Bell Curve")*(_xlfn.NORM.DIST(AND(DG$6&gt;=$F64,DG$6&lt;=$H64)*(DG$6-$F64+1),$J64/2,$M64,TRUE)-_xlfn.NORM.DIST(AND(DG$6&gt;=$F64,DG$6&lt;=$H64)*(DF$6-$F64+1),$J64/2,$M64,TRUE))/(1-2*_xlfn.NORM.DIST(0,$J64/2,$M64,TRUE))*$D64+($K64="Steady Growth")*(AND(DG$6&gt;=$F64,DG$6&lt;=$H64)*((DG$6-$F64+1)/($J64*($J64+1)/2)*$D64))+($K64="custom")*CustCF!DA64</f>
        <v/>
      </c>
      <c r="DH64" s="87">
        <f>($K64="Bell Curve")*(_xlfn.NORM.DIST(AND(DH$6&gt;=$F64,DH$6&lt;=$H64)*(DH$6-$F64+1),$J64/2,$M64,TRUE)-_xlfn.NORM.DIST(AND(DH$6&gt;=$F64,DH$6&lt;=$H64)*(DG$6-$F64+1),$J64/2,$M64,TRUE))/(1-2*_xlfn.NORM.DIST(0,$J64/2,$M64,TRUE))*$D64+($K64="Steady Growth")*(AND(DH$6&gt;=$F64,DH$6&lt;=$H64)*((DH$6-$F64+1)/($J64*($J64+1)/2)*$D64))+($K64="custom")*CustCF!DB64</f>
        <v/>
      </c>
      <c r="DI64" s="87">
        <f>($K64="Bell Curve")*(_xlfn.NORM.DIST(AND(DI$6&gt;=$F64,DI$6&lt;=$H64)*(DI$6-$F64+1),$J64/2,$M64,TRUE)-_xlfn.NORM.DIST(AND(DI$6&gt;=$F64,DI$6&lt;=$H64)*(DH$6-$F64+1),$J64/2,$M64,TRUE))/(1-2*_xlfn.NORM.DIST(0,$J64/2,$M64,TRUE))*$D64+($K64="Steady Growth")*(AND(DI$6&gt;=$F64,DI$6&lt;=$H64)*((DI$6-$F64+1)/($J64*($J64+1)/2)*$D64))+($K64="custom")*CustCF!DC64</f>
        <v/>
      </c>
      <c r="DJ64" s="87">
        <f>($K64="Bell Curve")*(_xlfn.NORM.DIST(AND(DJ$6&gt;=$F64,DJ$6&lt;=$H64)*(DJ$6-$F64+1),$J64/2,$M64,TRUE)-_xlfn.NORM.DIST(AND(DJ$6&gt;=$F64,DJ$6&lt;=$H64)*(DI$6-$F64+1),$J64/2,$M64,TRUE))/(1-2*_xlfn.NORM.DIST(0,$J64/2,$M64,TRUE))*$D64+($K64="Steady Growth")*(AND(DJ$6&gt;=$F64,DJ$6&lt;=$H64)*((DJ$6-$F64+1)/($J64*($J64+1)/2)*$D64))+($K64="custom")*CustCF!DD64</f>
        <v/>
      </c>
      <c r="DK64" s="87">
        <f>($K64="Bell Curve")*(_xlfn.NORM.DIST(AND(DK$6&gt;=$F64,DK$6&lt;=$H64)*(DK$6-$F64+1),$J64/2,$M64,TRUE)-_xlfn.NORM.DIST(AND(DK$6&gt;=$F64,DK$6&lt;=$H64)*(DJ$6-$F64+1),$J64/2,$M64,TRUE))/(1-2*_xlfn.NORM.DIST(0,$J64/2,$M64,TRUE))*$D64+($K64="Steady Growth")*(AND(DK$6&gt;=$F64,DK$6&lt;=$H64)*((DK$6-$F64+1)/($J64*($J64+1)/2)*$D64))+($K64="custom")*CustCF!DE64</f>
        <v/>
      </c>
      <c r="DL64" s="87">
        <f>($K64="Bell Curve")*(_xlfn.NORM.DIST(AND(DL$6&gt;=$F64,DL$6&lt;=$H64)*(DL$6-$F64+1),$J64/2,$M64,TRUE)-_xlfn.NORM.DIST(AND(DL$6&gt;=$F64,DL$6&lt;=$H64)*(DK$6-$F64+1),$J64/2,$M64,TRUE))/(1-2*_xlfn.NORM.DIST(0,$J64/2,$M64,TRUE))*$D64+($K64="Steady Growth")*(AND(DL$6&gt;=$F64,DL$6&lt;=$H64)*((DL$6-$F64+1)/($J64*($J64+1)/2)*$D64))+($K64="custom")*CustCF!DF64</f>
        <v/>
      </c>
      <c r="DM64" s="87">
        <f>($K64="Bell Curve")*(_xlfn.NORM.DIST(AND(DM$6&gt;=$F64,DM$6&lt;=$H64)*(DM$6-$F64+1),$J64/2,$M64,TRUE)-_xlfn.NORM.DIST(AND(DM$6&gt;=$F64,DM$6&lt;=$H64)*(DL$6-$F64+1),$J64/2,$M64,TRUE))/(1-2*_xlfn.NORM.DIST(0,$J64/2,$M64,TRUE))*$D64+($K64="Steady Growth")*(AND(DM$6&gt;=$F64,DM$6&lt;=$H64)*((DM$6-$F64+1)/($J64*($J64+1)/2)*$D64))+($K64="custom")*CustCF!DG64</f>
        <v/>
      </c>
      <c r="DN64" s="87">
        <f>($K64="Bell Curve")*(_xlfn.NORM.DIST(AND(DN$6&gt;=$F64,DN$6&lt;=$H64)*(DN$6-$F64+1),$J64/2,$M64,TRUE)-_xlfn.NORM.DIST(AND(DN$6&gt;=$F64,DN$6&lt;=$H64)*(DM$6-$F64+1),$J64/2,$M64,TRUE))/(1-2*_xlfn.NORM.DIST(0,$J64/2,$M64,TRUE))*$D64+($K64="Steady Growth")*(AND(DN$6&gt;=$F64,DN$6&lt;=$H64)*((DN$6-$F64+1)/($J64*($J64+1)/2)*$D64))+($K64="custom")*CustCF!DH64</f>
        <v/>
      </c>
      <c r="DO64" s="87">
        <f>($K64="Bell Curve")*(_xlfn.NORM.DIST(AND(DO$6&gt;=$F64,DO$6&lt;=$H64)*(DO$6-$F64+1),$J64/2,$M64,TRUE)-_xlfn.NORM.DIST(AND(DO$6&gt;=$F64,DO$6&lt;=$H64)*(DN$6-$F64+1),$J64/2,$M64,TRUE))/(1-2*_xlfn.NORM.DIST(0,$J64/2,$M64,TRUE))*$D64+($K64="Steady Growth")*(AND(DO$6&gt;=$F64,DO$6&lt;=$H64)*((DO$6-$F64+1)/($J64*($J64+1)/2)*$D64))+($K64="custom")*CustCF!DI64</f>
        <v/>
      </c>
      <c r="DP64" s="87">
        <f>($K64="Bell Curve")*(_xlfn.NORM.DIST(AND(DP$6&gt;=$F64,DP$6&lt;=$H64)*(DP$6-$F64+1),$J64/2,$M64,TRUE)-_xlfn.NORM.DIST(AND(DP$6&gt;=$F64,DP$6&lt;=$H64)*(DO$6-$F64+1),$J64/2,$M64,TRUE))/(1-2*_xlfn.NORM.DIST(0,$J64/2,$M64,TRUE))*$D64+($K64="Steady Growth")*(AND(DP$6&gt;=$F64,DP$6&lt;=$H64)*((DP$6-$F64+1)/($J64*($J64+1)/2)*$D64))+($K64="custom")*CustCF!DJ64</f>
        <v/>
      </c>
      <c r="DQ64" s="87">
        <f>($K64="Bell Curve")*(_xlfn.NORM.DIST(AND(DQ$6&gt;=$F64,DQ$6&lt;=$H64)*(DQ$6-$F64+1),$J64/2,$M64,TRUE)-_xlfn.NORM.DIST(AND(DQ$6&gt;=$F64,DQ$6&lt;=$H64)*(DP$6-$F64+1),$J64/2,$M64,TRUE))/(1-2*_xlfn.NORM.DIST(0,$J64/2,$M64,TRUE))*$D64+($K64="Steady Growth")*(AND(DQ$6&gt;=$F64,DQ$6&lt;=$H64)*((DQ$6-$F64+1)/($J64*($J64+1)/2)*$D64))+($K64="custom")*CustCF!DK64</f>
        <v/>
      </c>
      <c r="DR64" s="87">
        <f>($K64="Bell Curve")*(_xlfn.NORM.DIST(AND(DR$6&gt;=$F64,DR$6&lt;=$H64)*(DR$6-$F64+1),$J64/2,$M64,TRUE)-_xlfn.NORM.DIST(AND(DR$6&gt;=$F64,DR$6&lt;=$H64)*(DQ$6-$F64+1),$J64/2,$M64,TRUE))/(1-2*_xlfn.NORM.DIST(0,$J64/2,$M64,TRUE))*$D64+($K64="Steady Growth")*(AND(DR$6&gt;=$F64,DR$6&lt;=$H64)*((DR$6-$F64+1)/($J64*($J64+1)/2)*$D64))+($K64="custom")*CustCF!DL64</f>
        <v/>
      </c>
      <c r="DS64" s="87">
        <f>($K64="Bell Curve")*(_xlfn.NORM.DIST(AND(DS$6&gt;=$F64,DS$6&lt;=$H64)*(DS$6-$F64+1),$J64/2,$M64,TRUE)-_xlfn.NORM.DIST(AND(DS$6&gt;=$F64,DS$6&lt;=$H64)*(DR$6-$F64+1),$J64/2,$M64,TRUE))/(1-2*_xlfn.NORM.DIST(0,$J64/2,$M64,TRUE))*$D64+($K64="Steady Growth")*(AND(DS$6&gt;=$F64,DS$6&lt;=$H64)*((DS$6-$F64+1)/($J64*($J64+1)/2)*$D64))+($K64="custom")*CustCF!DM64</f>
        <v/>
      </c>
      <c r="DT64" s="87">
        <f>($K64="Bell Curve")*(_xlfn.NORM.DIST(AND(DT$6&gt;=$F64,DT$6&lt;=$H64)*(DT$6-$F64+1),$J64/2,$M64,TRUE)-_xlfn.NORM.DIST(AND(DT$6&gt;=$F64,DT$6&lt;=$H64)*(DS$6-$F64+1),$J64/2,$M64,TRUE))/(1-2*_xlfn.NORM.DIST(0,$J64/2,$M64,TRUE))*$D64+($K64="Steady Growth")*(AND(DT$6&gt;=$F64,DT$6&lt;=$H64)*((DT$6-$F64+1)/($J64*($J64+1)/2)*$D64))+($K64="custom")*CustCF!DN64</f>
        <v/>
      </c>
      <c r="DU64" s="87">
        <f>($K64="Bell Curve")*(_xlfn.NORM.DIST(AND(DU$6&gt;=$F64,DU$6&lt;=$H64)*(DU$6-$F64+1),$J64/2,$M64,TRUE)-_xlfn.NORM.DIST(AND(DU$6&gt;=$F64,DU$6&lt;=$H64)*(DT$6-$F64+1),$J64/2,$M64,TRUE))/(1-2*_xlfn.NORM.DIST(0,$J64/2,$M64,TRUE))*$D64+($K64="Steady Growth")*(AND(DU$6&gt;=$F64,DU$6&lt;=$H64)*((DU$6-$F64+1)/($J64*($J64+1)/2)*$D64))+($K64="custom")*CustCF!DO64</f>
        <v/>
      </c>
      <c r="DV64" s="87">
        <f>($K64="Bell Curve")*(_xlfn.NORM.DIST(AND(DV$6&gt;=$F64,DV$6&lt;=$H64)*(DV$6-$F64+1),$J64/2,$M64,TRUE)-_xlfn.NORM.DIST(AND(DV$6&gt;=$F64,DV$6&lt;=$H64)*(DU$6-$F64+1),$J64/2,$M64,TRUE))/(1-2*_xlfn.NORM.DIST(0,$J64/2,$M64,TRUE))*$D64+($K64="Steady Growth")*(AND(DV$6&gt;=$F64,DV$6&lt;=$H64)*((DV$6-$F64+1)/($J64*($J64+1)/2)*$D64))+($K64="custom")*CustCF!DP64</f>
        <v/>
      </c>
      <c r="DW64" s="87">
        <f>($K64="Bell Curve")*(_xlfn.NORM.DIST(AND(DW$6&gt;=$F64,DW$6&lt;=$H64)*(DW$6-$F64+1),$J64/2,$M64,TRUE)-_xlfn.NORM.DIST(AND(DW$6&gt;=$F64,DW$6&lt;=$H64)*(DV$6-$F64+1),$J64/2,$M64,TRUE))/(1-2*_xlfn.NORM.DIST(0,$J64/2,$M64,TRUE))*$D64+($K64="Steady Growth")*(AND(DW$6&gt;=$F64,DW$6&lt;=$H64)*((DW$6-$F64+1)/($J64*($J64+1)/2)*$D64))+($K64="custom")*CustCF!DQ64</f>
        <v/>
      </c>
      <c r="DX64" s="87">
        <f>($K64="Bell Curve")*(_xlfn.NORM.DIST(AND(DX$6&gt;=$F64,DX$6&lt;=$H64)*(DX$6-$F64+1),$J64/2,$M64,TRUE)-_xlfn.NORM.DIST(AND(DX$6&gt;=$F64,DX$6&lt;=$H64)*(DW$6-$F64+1),$J64/2,$M64,TRUE))/(1-2*_xlfn.NORM.DIST(0,$J64/2,$M64,TRUE))*$D64+($K64="Steady Growth")*(AND(DX$6&gt;=$F64,DX$6&lt;=$H64)*((DX$6-$F64+1)/($J64*($J64+1)/2)*$D64))+($K64="custom")*CustCF!DR64</f>
        <v/>
      </c>
      <c r="DY64" s="87">
        <f>($K64="Bell Curve")*(_xlfn.NORM.DIST(AND(DY$6&gt;=$F64,DY$6&lt;=$H64)*(DY$6-$F64+1),$J64/2,$M64,TRUE)-_xlfn.NORM.DIST(AND(DY$6&gt;=$F64,DY$6&lt;=$H64)*(DX$6-$F64+1),$J64/2,$M64,TRUE))/(1-2*_xlfn.NORM.DIST(0,$J64/2,$M64,TRUE))*$D64+($K64="Steady Growth")*(AND(DY$6&gt;=$F64,DY$6&lt;=$H64)*((DY$6-$F64+1)/($J64*($J64+1)/2)*$D64))+($K64="custom")*CustCF!DS64</f>
        <v/>
      </c>
      <c r="DZ64" s="87">
        <f>($K64="Bell Curve")*(_xlfn.NORM.DIST(AND(DZ$6&gt;=$F64,DZ$6&lt;=$H64)*(DZ$6-$F64+1),$J64/2,$M64,TRUE)-_xlfn.NORM.DIST(AND(DZ$6&gt;=$F64,DZ$6&lt;=$H64)*(DY$6-$F64+1),$J64/2,$M64,TRUE))/(1-2*_xlfn.NORM.DIST(0,$J64/2,$M64,TRUE))*$D64+($K64="Steady Growth")*(AND(DZ$6&gt;=$F64,DZ$6&lt;=$H64)*((DZ$6-$F64+1)/($J64*($J64+1)/2)*$D64))+($K64="custom")*CustCF!DT64</f>
        <v/>
      </c>
      <c r="EA64" s="87">
        <f>($K64="Bell Curve")*(_xlfn.NORM.DIST(AND(EA$6&gt;=$F64,EA$6&lt;=$H64)*(EA$6-$F64+1),$J64/2,$M64,TRUE)-_xlfn.NORM.DIST(AND(EA$6&gt;=$F64,EA$6&lt;=$H64)*(DZ$6-$F64+1),$J64/2,$M64,TRUE))/(1-2*_xlfn.NORM.DIST(0,$J64/2,$M64,TRUE))*$D64+($K64="Steady Growth")*(AND(EA$6&gt;=$F64,EA$6&lt;=$H64)*((EA$6-$F64+1)/($J64*($J64+1)/2)*$D64))+($K64="custom")*CustCF!DU64</f>
        <v/>
      </c>
      <c r="EB64" s="87">
        <f>($K64="Bell Curve")*(_xlfn.NORM.DIST(AND(EB$6&gt;=$F64,EB$6&lt;=$H64)*(EB$6-$F64+1),$J64/2,$M64,TRUE)-_xlfn.NORM.DIST(AND(EB$6&gt;=$F64,EB$6&lt;=$H64)*(EA$6-$F64+1),$J64/2,$M64,TRUE))/(1-2*_xlfn.NORM.DIST(0,$J64/2,$M64,TRUE))*$D64+($K64="Steady Growth")*(AND(EB$6&gt;=$F64,EB$6&lt;=$H64)*((EB$6-$F64+1)/($J64*($J64+1)/2)*$D64))+($K64="custom")*CustCF!DV64</f>
        <v/>
      </c>
      <c r="EC64" s="87">
        <f>($K64="Bell Curve")*(_xlfn.NORM.DIST(AND(EC$6&gt;=$F64,EC$6&lt;=$H64)*(EC$6-$F64+1),$J64/2,$M64,TRUE)-_xlfn.NORM.DIST(AND(EC$6&gt;=$F64,EC$6&lt;=$H64)*(EB$6-$F64+1),$J64/2,$M64,TRUE))/(1-2*_xlfn.NORM.DIST(0,$J64/2,$M64,TRUE))*$D64+($K64="Steady Growth")*(AND(EC$6&gt;=$F64,EC$6&lt;=$H64)*((EC$6-$F64+1)/($J64*($J64+1)/2)*$D64))+($K64="custom")*CustCF!DW64</f>
        <v/>
      </c>
      <c r="ED64" s="87">
        <f>($K64="Bell Curve")*(_xlfn.NORM.DIST(AND(ED$6&gt;=$F64,ED$6&lt;=$H64)*(ED$6-$F64+1),$J64/2,$M64,TRUE)-_xlfn.NORM.DIST(AND(ED$6&gt;=$F64,ED$6&lt;=$H64)*(EC$6-$F64+1),$J64/2,$M64,TRUE))/(1-2*_xlfn.NORM.DIST(0,$J64/2,$M64,TRUE))*$D64+($K64="Steady Growth")*(AND(ED$6&gt;=$F64,ED$6&lt;=$H64)*((ED$6-$F64+1)/($J64*($J64+1)/2)*$D64))+($K64="custom")*CustCF!DX64</f>
        <v/>
      </c>
      <c r="EE64" s="87">
        <f>($K64="Bell Curve")*(_xlfn.NORM.DIST(AND(EE$6&gt;=$F64,EE$6&lt;=$H64)*(EE$6-$F64+1),$J64/2,$M64,TRUE)-_xlfn.NORM.DIST(AND(EE$6&gt;=$F64,EE$6&lt;=$H64)*(ED$6-$F64+1),$J64/2,$M64,TRUE))/(1-2*_xlfn.NORM.DIST(0,$J64/2,$M64,TRUE))*$D64+($K64="Steady Growth")*(AND(EE$6&gt;=$F64,EE$6&lt;=$H64)*((EE$6-$F64+1)/($J64*($J64+1)/2)*$D64))+($K64="custom")*CustCF!DY64</f>
        <v/>
      </c>
      <c r="EF64" s="87">
        <f>($K64="Bell Curve")*(_xlfn.NORM.DIST(AND(EF$6&gt;=$F64,EF$6&lt;=$H64)*(EF$6-$F64+1),$J64/2,$M64,TRUE)-_xlfn.NORM.DIST(AND(EF$6&gt;=$F64,EF$6&lt;=$H64)*(EE$6-$F64+1),$J64/2,$M64,TRUE))/(1-2*_xlfn.NORM.DIST(0,$J64/2,$M64,TRUE))*$D64+($K64="Steady Growth")*(AND(EF$6&gt;=$F64,EF$6&lt;=$H64)*((EF$6-$F64+1)/($J64*($J64+1)/2)*$D64))+($K64="custom")*CustCF!DZ64</f>
        <v/>
      </c>
      <c r="EG64" s="87">
        <f>($K64="Bell Curve")*(_xlfn.NORM.DIST(AND(EG$6&gt;=$F64,EG$6&lt;=$H64)*(EG$6-$F64+1),$J64/2,$M64,TRUE)-_xlfn.NORM.DIST(AND(EG$6&gt;=$F64,EG$6&lt;=$H64)*(EF$6-$F64+1),$J64/2,$M64,TRUE))/(1-2*_xlfn.NORM.DIST(0,$J64/2,$M64,TRUE))*$D64+($K64="Steady Growth")*(AND(EG$6&gt;=$F64,EG$6&lt;=$H64)*((EG$6-$F64+1)/($J64*($J64+1)/2)*$D64))+($K64="custom")*CustCF!EA64</f>
        <v/>
      </c>
      <c r="EH64" s="87">
        <f>($K64="Bell Curve")*(_xlfn.NORM.DIST(AND(EH$6&gt;=$F64,EH$6&lt;=$H64)*(EH$6-$F64+1),$J64/2,$M64,TRUE)-_xlfn.NORM.DIST(AND(EH$6&gt;=$F64,EH$6&lt;=$H64)*(EG$6-$F64+1),$J64/2,$M64,TRUE))/(1-2*_xlfn.NORM.DIST(0,$J64/2,$M64,TRUE))*$D64+($K64="Steady Growth")*(AND(EH$6&gt;=$F64,EH$6&lt;=$H64)*((EH$6-$F64+1)/($J64*($J64+1)/2)*$D64))+($K64="custom")*CustCF!EB64</f>
        <v/>
      </c>
      <c r="EI64" s="87">
        <f>($K64="Bell Curve")*(_xlfn.NORM.DIST(AND(EI$6&gt;=$F64,EI$6&lt;=$H64)*(EI$6-$F64+1),$J64/2,$M64,TRUE)-_xlfn.NORM.DIST(AND(EI$6&gt;=$F64,EI$6&lt;=$H64)*(EH$6-$F64+1),$J64/2,$M64,TRUE))/(1-2*_xlfn.NORM.DIST(0,$J64/2,$M64,TRUE))*$D64+($K64="Steady Growth")*(AND(EI$6&gt;=$F64,EI$6&lt;=$H64)*((EI$6-$F64+1)/($J64*($J64+1)/2)*$D64))+($K64="custom")*CustCF!EC64</f>
        <v/>
      </c>
      <c r="EJ64" s="87">
        <f>($K64="Bell Curve")*(_xlfn.NORM.DIST(AND(EJ$6&gt;=$F64,EJ$6&lt;=$H64)*(EJ$6-$F64+1),$J64/2,$M64,TRUE)-_xlfn.NORM.DIST(AND(EJ$6&gt;=$F64,EJ$6&lt;=$H64)*(EI$6-$F64+1),$J64/2,$M64,TRUE))/(1-2*_xlfn.NORM.DIST(0,$J64/2,$M64,TRUE))*$D64+($K64="Steady Growth")*(AND(EJ$6&gt;=$F64,EJ$6&lt;=$H64)*((EJ$6-$F64+1)/($J64*($J64+1)/2)*$D64))+($K64="custom")*CustCF!ED64</f>
        <v/>
      </c>
      <c r="EK64" s="87">
        <f>($K64="Bell Curve")*(_xlfn.NORM.DIST(AND(EK$6&gt;=$F64,EK$6&lt;=$H64)*(EK$6-$F64+1),$J64/2,$M64,TRUE)-_xlfn.NORM.DIST(AND(EK$6&gt;=$F64,EK$6&lt;=$H64)*(EJ$6-$F64+1),$J64/2,$M64,TRUE))/(1-2*_xlfn.NORM.DIST(0,$J64/2,$M64,TRUE))*$D64+($K64="Steady Growth")*(AND(EK$6&gt;=$F64,EK$6&lt;=$H64)*((EK$6-$F64+1)/($J64*($J64+1)/2)*$D64))+($K64="custom")*CustCF!EE64</f>
        <v/>
      </c>
      <c r="EL64" s="87">
        <f>($K64="Bell Curve")*(_xlfn.NORM.DIST(AND(EL$6&gt;=$F64,EL$6&lt;=$H64)*(EL$6-$F64+1),$J64/2,$M64,TRUE)-_xlfn.NORM.DIST(AND(EL$6&gt;=$F64,EL$6&lt;=$H64)*(EK$6-$F64+1),$J64/2,$M64,TRUE))/(1-2*_xlfn.NORM.DIST(0,$J64/2,$M64,TRUE))*$D64+($K64="Steady Growth")*(AND(EL$6&gt;=$F64,EL$6&lt;=$H64)*((EL$6-$F64+1)/($J64*($J64+1)/2)*$D64))+($K64="custom")*CustCF!EF64</f>
        <v/>
      </c>
      <c r="EM64" s="87">
        <f>($K64="Bell Curve")*(_xlfn.NORM.DIST(AND(EM$6&gt;=$F64,EM$6&lt;=$H64)*(EM$6-$F64+1),$J64/2,$M64,TRUE)-_xlfn.NORM.DIST(AND(EM$6&gt;=$F64,EM$6&lt;=$H64)*(EL$6-$F64+1),$J64/2,$M64,TRUE))/(1-2*_xlfn.NORM.DIST(0,$J64/2,$M64,TRUE))*$D64+($K64="Steady Growth")*(AND(EM$6&gt;=$F64,EM$6&lt;=$H64)*((EM$6-$F64+1)/($J64*($J64+1)/2)*$D64))+($K64="custom")*CustCF!EG64</f>
        <v/>
      </c>
      <c r="EN64" s="87">
        <f>($K64="Bell Curve")*(_xlfn.NORM.DIST(AND(EN$6&gt;=$F64,EN$6&lt;=$H64)*(EN$6-$F64+1),$J64/2,$M64,TRUE)-_xlfn.NORM.DIST(AND(EN$6&gt;=$F64,EN$6&lt;=$H64)*(EM$6-$F64+1),$J64/2,$M64,TRUE))/(1-2*_xlfn.NORM.DIST(0,$J64/2,$M64,TRUE))*$D64+($K64="Steady Growth")*(AND(EN$6&gt;=$F64,EN$6&lt;=$H64)*((EN$6-$F64+1)/($J64*($J64+1)/2)*$D64))+($K64="custom")*CustCF!EH64</f>
        <v/>
      </c>
      <c r="EO64" s="87">
        <f>($K64="Bell Curve")*(_xlfn.NORM.DIST(AND(EO$6&gt;=$F64,EO$6&lt;=$H64)*(EO$6-$F64+1),$J64/2,$M64,TRUE)-_xlfn.NORM.DIST(AND(EO$6&gt;=$F64,EO$6&lt;=$H64)*(EN$6-$F64+1),$J64/2,$M64,TRUE))/(1-2*_xlfn.NORM.DIST(0,$J64/2,$M64,TRUE))*$D64+($K64="Steady Growth")*(AND(EO$6&gt;=$F64,EO$6&lt;=$H64)*((EO$6-$F64+1)/($J64*($J64+1)/2)*$D64))+($K64="custom")*CustCF!EI64</f>
        <v/>
      </c>
      <c r="EP64" s="87">
        <f>($K64="Bell Curve")*(_xlfn.NORM.DIST(AND(EP$6&gt;=$F64,EP$6&lt;=$H64)*(EP$6-$F64+1),$J64/2,$M64,TRUE)-_xlfn.NORM.DIST(AND(EP$6&gt;=$F64,EP$6&lt;=$H64)*(EO$6-$F64+1),$J64/2,$M64,TRUE))/(1-2*_xlfn.NORM.DIST(0,$J64/2,$M64,TRUE))*$D64+($K64="Steady Growth")*(AND(EP$6&gt;=$F64,EP$6&lt;=$H64)*((EP$6-$F64+1)/($J64*($J64+1)/2)*$D64))+($K64="custom")*CustCF!EJ64</f>
        <v/>
      </c>
      <c r="EQ64" s="87">
        <f>($K64="Bell Curve")*(_xlfn.NORM.DIST(AND(EQ$6&gt;=$F64,EQ$6&lt;=$H64)*(EQ$6-$F64+1),$J64/2,$M64,TRUE)-_xlfn.NORM.DIST(AND(EQ$6&gt;=$F64,EQ$6&lt;=$H64)*(EP$6-$F64+1),$J64/2,$M64,TRUE))/(1-2*_xlfn.NORM.DIST(0,$J64/2,$M64,TRUE))*$D64+($K64="Steady Growth")*(AND(EQ$6&gt;=$F64,EQ$6&lt;=$H64)*((EQ$6-$F64+1)/($J64*($J64+1)/2)*$D64))+($K64="custom")*CustCF!EK64</f>
        <v/>
      </c>
      <c r="ER64" s="87">
        <f>($K64="Bell Curve")*(_xlfn.NORM.DIST(AND(ER$6&gt;=$F64,ER$6&lt;=$H64)*(ER$6-$F64+1),$J64/2,$M64,TRUE)-_xlfn.NORM.DIST(AND(ER$6&gt;=$F64,ER$6&lt;=$H64)*(EQ$6-$F64+1),$J64/2,$M64,TRUE))/(1-2*_xlfn.NORM.DIST(0,$J64/2,$M64,TRUE))*$D64+($K64="Steady Growth")*(AND(ER$6&gt;=$F64,ER$6&lt;=$H64)*((ER$6-$F64+1)/($J64*($J64+1)/2)*$D64))+($K64="custom")*CustCF!EL64</f>
        <v/>
      </c>
      <c r="ES64" s="87">
        <f>($K64="Bell Curve")*(_xlfn.NORM.DIST(AND(ES$6&gt;=$F64,ES$6&lt;=$H64)*(ES$6-$F64+1),$J64/2,$M64,TRUE)-_xlfn.NORM.DIST(AND(ES$6&gt;=$F64,ES$6&lt;=$H64)*(ER$6-$F64+1),$J64/2,$M64,TRUE))/(1-2*_xlfn.NORM.DIST(0,$J64/2,$M64,TRUE))*$D64+($K64="Steady Growth")*(AND(ES$6&gt;=$F64,ES$6&lt;=$H64)*((ES$6-$F64+1)/($J64*($J64+1)/2)*$D64))+($K64="custom")*CustCF!EM64</f>
        <v/>
      </c>
      <c r="ET64" s="87">
        <f>($K64="Bell Curve")*(_xlfn.NORM.DIST(AND(ET$6&gt;=$F64,ET$6&lt;=$H64)*(ET$6-$F64+1),$J64/2,$M64,TRUE)-_xlfn.NORM.DIST(AND(ET$6&gt;=$F64,ET$6&lt;=$H64)*(ES$6-$F64+1),$J64/2,$M64,TRUE))/(1-2*_xlfn.NORM.DIST(0,$J64/2,$M64,TRUE))*$D64+($K64="Steady Growth")*(AND(ET$6&gt;=$F64,ET$6&lt;=$H64)*((ET$6-$F64+1)/($J64*($J64+1)/2)*$D64))+($K64="custom")*CustCF!EN64</f>
        <v/>
      </c>
      <c r="EU64" s="87">
        <f>($K64="Bell Curve")*(_xlfn.NORM.DIST(AND(EU$6&gt;=$F64,EU$6&lt;=$H64)*(EU$6-$F64+1),$J64/2,$M64,TRUE)-_xlfn.NORM.DIST(AND(EU$6&gt;=$F64,EU$6&lt;=$H64)*(ET$6-$F64+1),$J64/2,$M64,TRUE))/(1-2*_xlfn.NORM.DIST(0,$J64/2,$M64,TRUE))*$D64+($K64="Steady Growth")*(AND(EU$6&gt;=$F64,EU$6&lt;=$H64)*((EU$6-$F64+1)/($J64*($J64+1)/2)*$D64))+($K64="custom")*CustCF!EO64</f>
        <v/>
      </c>
      <c r="EV64" s="87">
        <f>($K64="Bell Curve")*(_xlfn.NORM.DIST(AND(EV$6&gt;=$F64,EV$6&lt;=$H64)*(EV$6-$F64+1),$J64/2,$M64,TRUE)-_xlfn.NORM.DIST(AND(EV$6&gt;=$F64,EV$6&lt;=$H64)*(EU$6-$F64+1),$J64/2,$M64,TRUE))/(1-2*_xlfn.NORM.DIST(0,$J64/2,$M64,TRUE))*$D64+($K64="Steady Growth")*(AND(EV$6&gt;=$F64,EV$6&lt;=$H64)*((EV$6-$F64+1)/($J64*($J64+1)/2)*$D64))+($K64="custom")*CustCF!EP64</f>
        <v/>
      </c>
      <c r="EW64" s="87">
        <f>($K64="Bell Curve")*(_xlfn.NORM.DIST(AND(EW$6&gt;=$F64,EW$6&lt;=$H64)*(EW$6-$F64+1),$J64/2,$M64,TRUE)-_xlfn.NORM.DIST(AND(EW$6&gt;=$F64,EW$6&lt;=$H64)*(EV$6-$F64+1),$J64/2,$M64,TRUE))/(1-2*_xlfn.NORM.DIST(0,$J64/2,$M64,TRUE))*$D64+($K64="Steady Growth")*(AND(EW$6&gt;=$F64,EW$6&lt;=$H64)*((EW$6-$F64+1)/($J64*($J64+1)/2)*$D64))+($K64="custom")*CustCF!EQ64</f>
        <v/>
      </c>
      <c r="EX64" s="87">
        <f>($K64="Bell Curve")*(_xlfn.NORM.DIST(AND(EX$6&gt;=$F64,EX$6&lt;=$H64)*(EX$6-$F64+1),$J64/2,$M64,TRUE)-_xlfn.NORM.DIST(AND(EX$6&gt;=$F64,EX$6&lt;=$H64)*(EW$6-$F64+1),$J64/2,$M64,TRUE))/(1-2*_xlfn.NORM.DIST(0,$J64/2,$M64,TRUE))*$D64+($K64="Steady Growth")*(AND(EX$6&gt;=$F64,EX$6&lt;=$H64)*((EX$6-$F64+1)/($J64*($J64+1)/2)*$D64))+($K64="custom")*CustCF!ER64</f>
        <v/>
      </c>
      <c r="EY64" s="87">
        <f>($K64="Bell Curve")*(_xlfn.NORM.DIST(AND(EY$6&gt;=$F64,EY$6&lt;=$H64)*(EY$6-$F64+1),$J64/2,$M64,TRUE)-_xlfn.NORM.DIST(AND(EY$6&gt;=$F64,EY$6&lt;=$H64)*(EX$6-$F64+1),$J64/2,$M64,TRUE))/(1-2*_xlfn.NORM.DIST(0,$J64/2,$M64,TRUE))*$D64+($K64="Steady Growth")*(AND(EY$6&gt;=$F64,EY$6&lt;=$H64)*((EY$6-$F64+1)/($J64*($J64+1)/2)*$D64))+($K64="custom")*CustCF!ES64</f>
        <v/>
      </c>
      <c r="EZ64" s="87">
        <f>($K64="Bell Curve")*(_xlfn.NORM.DIST(AND(EZ$6&gt;=$F64,EZ$6&lt;=$H64)*(EZ$6-$F64+1),$J64/2,$M64,TRUE)-_xlfn.NORM.DIST(AND(EZ$6&gt;=$F64,EZ$6&lt;=$H64)*(EY$6-$F64+1),$J64/2,$M64,TRUE))/(1-2*_xlfn.NORM.DIST(0,$J64/2,$M64,TRUE))*$D64+($K64="Steady Growth")*(AND(EZ$6&gt;=$F64,EZ$6&lt;=$H64)*((EZ$6-$F64+1)/($J64*($J64+1)/2)*$D64))+($K64="custom")*CustCF!ET64</f>
        <v/>
      </c>
      <c r="FA64" s="87">
        <f>($K64="Bell Curve")*(_xlfn.NORM.DIST(AND(FA$6&gt;=$F64,FA$6&lt;=$H64)*(FA$6-$F64+1),$J64/2,$M64,TRUE)-_xlfn.NORM.DIST(AND(FA$6&gt;=$F64,FA$6&lt;=$H64)*(EZ$6-$F64+1),$J64/2,$M64,TRUE))/(1-2*_xlfn.NORM.DIST(0,$J64/2,$M64,TRUE))*$D64+($K64="Steady Growth")*(AND(FA$6&gt;=$F64,FA$6&lt;=$H64)*((FA$6-$F64+1)/($J64*($J64+1)/2)*$D64))+($K64="custom")*CustCF!EU64</f>
        <v/>
      </c>
      <c r="FB64" s="87">
        <f>($K64="Bell Curve")*(_xlfn.NORM.DIST(AND(FB$6&gt;=$F64,FB$6&lt;=$H64)*(FB$6-$F64+1),$J64/2,$M64,TRUE)-_xlfn.NORM.DIST(AND(FB$6&gt;=$F64,FB$6&lt;=$H64)*(FA$6-$F64+1),$J64/2,$M64,TRUE))/(1-2*_xlfn.NORM.DIST(0,$J64/2,$M64,TRUE))*$D64+($K64="Steady Growth")*(AND(FB$6&gt;=$F64,FB$6&lt;=$H64)*((FB$6-$F64+1)/($J64*($J64+1)/2)*$D64))+($K64="custom")*CustCF!EV64</f>
        <v/>
      </c>
      <c r="FC64" s="87">
        <f>($K64="Bell Curve")*(_xlfn.NORM.DIST(AND(FC$6&gt;=$F64,FC$6&lt;=$H64)*(FC$6-$F64+1),$J64/2,$M64,TRUE)-_xlfn.NORM.DIST(AND(FC$6&gt;=$F64,FC$6&lt;=$H64)*(FB$6-$F64+1),$J64/2,$M64,TRUE))/(1-2*_xlfn.NORM.DIST(0,$J64/2,$M64,TRUE))*$D64+($K64="Steady Growth")*(AND(FC$6&gt;=$F64,FC$6&lt;=$H64)*((FC$6-$F64+1)/($J64*($J64+1)/2)*$D64))+($K64="custom")*CustCF!EW64</f>
        <v/>
      </c>
      <c r="FD64" s="87">
        <f>($K64="Bell Curve")*(_xlfn.NORM.DIST(AND(FD$6&gt;=$F64,FD$6&lt;=$H64)*(FD$6-$F64+1),$J64/2,$M64,TRUE)-_xlfn.NORM.DIST(AND(FD$6&gt;=$F64,FD$6&lt;=$H64)*(FC$6-$F64+1),$J64/2,$M64,TRUE))/(1-2*_xlfn.NORM.DIST(0,$J64/2,$M64,TRUE))*$D64+($K64="Steady Growth")*(AND(FD$6&gt;=$F64,FD$6&lt;=$H64)*((FD$6-$F64+1)/($J64*($J64+1)/2)*$D64))+($K64="custom")*CustCF!EX64</f>
        <v/>
      </c>
      <c r="FE64" s="87">
        <f>($K64="Bell Curve")*(_xlfn.NORM.DIST(AND(FE$6&gt;=$F64,FE$6&lt;=$H64)*(FE$6-$F64+1),$J64/2,$M64,TRUE)-_xlfn.NORM.DIST(AND(FE$6&gt;=$F64,FE$6&lt;=$H64)*(FD$6-$F64+1),$J64/2,$M64,TRUE))/(1-2*_xlfn.NORM.DIST(0,$J64/2,$M64,TRUE))*$D64+($K64="Steady Growth")*(AND(FE$6&gt;=$F64,FE$6&lt;=$H64)*((FE$6-$F64+1)/($J64*($J64+1)/2)*$D64))+($K64="custom")*CustCF!EY64</f>
        <v/>
      </c>
      <c r="FF64" s="87">
        <f>($K64="Bell Curve")*(_xlfn.NORM.DIST(AND(FF$6&gt;=$F64,FF$6&lt;=$H64)*(FF$6-$F64+1),$J64/2,$M64,TRUE)-_xlfn.NORM.DIST(AND(FF$6&gt;=$F64,FF$6&lt;=$H64)*(FE$6-$F64+1),$J64/2,$M64,TRUE))/(1-2*_xlfn.NORM.DIST(0,$J64/2,$M64,TRUE))*$D64+($K64="Steady Growth")*(AND(FF$6&gt;=$F64,FF$6&lt;=$H64)*((FF$6-$F64+1)/($J64*($J64+1)/2)*$D64))+($K64="custom")*CustCF!EZ64</f>
        <v/>
      </c>
      <c r="FG64" s="87">
        <f>($K64="Bell Curve")*(_xlfn.NORM.DIST(AND(FG$6&gt;=$F64,FG$6&lt;=$H64)*(FG$6-$F64+1),$J64/2,$M64,TRUE)-_xlfn.NORM.DIST(AND(FG$6&gt;=$F64,FG$6&lt;=$H64)*(FF$6-$F64+1),$J64/2,$M64,TRUE))/(1-2*_xlfn.NORM.DIST(0,$J64/2,$M64,TRUE))*$D64+($K64="Steady Growth")*(AND(FG$6&gt;=$F64,FG$6&lt;=$H64)*((FG$6-$F64+1)/($J64*($J64+1)/2)*$D64))+($K64="custom")*CustCF!FA64</f>
        <v/>
      </c>
      <c r="FH64" s="87">
        <f>($K64="Bell Curve")*(_xlfn.NORM.DIST(AND(FH$6&gt;=$F64,FH$6&lt;=$H64)*(FH$6-$F64+1),$J64/2,$M64,TRUE)-_xlfn.NORM.DIST(AND(FH$6&gt;=$F64,FH$6&lt;=$H64)*(FG$6-$F64+1),$J64/2,$M64,TRUE))/(1-2*_xlfn.NORM.DIST(0,$J64/2,$M64,TRUE))*$D64+($K64="Steady Growth")*(AND(FH$6&gt;=$F64,FH$6&lt;=$H64)*((FH$6-$F64+1)/($J64*($J64+1)/2)*$D64))+($K64="custom")*CustCF!FB64</f>
        <v/>
      </c>
      <c r="FI64" s="87">
        <f>($K64="Bell Curve")*(_xlfn.NORM.DIST(AND(FI$6&gt;=$F64,FI$6&lt;=$H64)*(FI$6-$F64+1),$J64/2,$M64,TRUE)-_xlfn.NORM.DIST(AND(FI$6&gt;=$F64,FI$6&lt;=$H64)*(FH$6-$F64+1),$J64/2,$M64,TRUE))/(1-2*_xlfn.NORM.DIST(0,$J64/2,$M64,TRUE))*$D64+($K64="Steady Growth")*(AND(FI$6&gt;=$F64,FI$6&lt;=$H64)*((FI$6-$F64+1)/($J64*($J64+1)/2)*$D64))+($K64="custom")*CustCF!FC64</f>
        <v/>
      </c>
      <c r="FJ64" s="87">
        <f>($K64="Bell Curve")*(_xlfn.NORM.DIST(AND(FJ$6&gt;=$F64,FJ$6&lt;=$H64)*(FJ$6-$F64+1),$J64/2,$M64,TRUE)-_xlfn.NORM.DIST(AND(FJ$6&gt;=$F64,FJ$6&lt;=$H64)*(FI$6-$F64+1),$J64/2,$M64,TRUE))/(1-2*_xlfn.NORM.DIST(0,$J64/2,$M64,TRUE))*$D64+($K64="Steady Growth")*(AND(FJ$6&gt;=$F64,FJ$6&lt;=$H64)*((FJ$6-$F64+1)/($J64*($J64+1)/2)*$D64))+($K64="custom")*CustCF!FD64</f>
        <v/>
      </c>
      <c r="FK64" s="87">
        <f>($K64="Bell Curve")*(_xlfn.NORM.DIST(AND(FK$6&gt;=$F64,FK$6&lt;=$H64)*(FK$6-$F64+1),$J64/2,$M64,TRUE)-_xlfn.NORM.DIST(AND(FK$6&gt;=$F64,FK$6&lt;=$H64)*(FJ$6-$F64+1),$J64/2,$M64,TRUE))/(1-2*_xlfn.NORM.DIST(0,$J64/2,$M64,TRUE))*$D64+($K64="Steady Growth")*(AND(FK$6&gt;=$F64,FK$6&lt;=$H64)*((FK$6-$F64+1)/($J64*($J64+1)/2)*$D64))+($K64="custom")*CustCF!FE64</f>
        <v/>
      </c>
      <c r="FL64" s="87">
        <f>($K64="Bell Curve")*(_xlfn.NORM.DIST(AND(FL$6&gt;=$F64,FL$6&lt;=$H64)*(FL$6-$F64+1),$J64/2,$M64,TRUE)-_xlfn.NORM.DIST(AND(FL$6&gt;=$F64,FL$6&lt;=$H64)*(FK$6-$F64+1),$J64/2,$M64,TRUE))/(1-2*_xlfn.NORM.DIST(0,$J64/2,$M64,TRUE))*$D64+($K64="Steady Growth")*(AND(FL$6&gt;=$F64,FL$6&lt;=$H64)*((FL$6-$F64+1)/($J64*($J64+1)/2)*$D64))+($K64="custom")*CustCF!FF64</f>
        <v/>
      </c>
      <c r="FM64" s="87">
        <f>($K64="Bell Curve")*(_xlfn.NORM.DIST(AND(FM$6&gt;=$F64,FM$6&lt;=$H64)*(FM$6-$F64+1),$J64/2,$M64,TRUE)-_xlfn.NORM.DIST(AND(FM$6&gt;=$F64,FM$6&lt;=$H64)*(FL$6-$F64+1),$J64/2,$M64,TRUE))/(1-2*_xlfn.NORM.DIST(0,$J64/2,$M64,TRUE))*$D64+($K64="Steady Growth")*(AND(FM$6&gt;=$F64,FM$6&lt;=$H64)*((FM$6-$F64+1)/($J64*($J64+1)/2)*$D64))+($K64="custom")*CustCF!FG64</f>
        <v/>
      </c>
      <c r="FN64" s="87">
        <f>($K64="Bell Curve")*(_xlfn.NORM.DIST(AND(FN$6&gt;=$F64,FN$6&lt;=$H64)*(FN$6-$F64+1),$J64/2,$M64,TRUE)-_xlfn.NORM.DIST(AND(FN$6&gt;=$F64,FN$6&lt;=$H64)*(FM$6-$F64+1),$J64/2,$M64,TRUE))/(1-2*_xlfn.NORM.DIST(0,$J64/2,$M64,TRUE))*$D64+($K64="Steady Growth")*(AND(FN$6&gt;=$F64,FN$6&lt;=$H64)*((FN$6-$F64+1)/($J64*($J64+1)/2)*$D64))+($K64="custom")*CustCF!FH64</f>
        <v/>
      </c>
      <c r="FO64" s="87">
        <f>($K64="Bell Curve")*(_xlfn.NORM.DIST(AND(FO$6&gt;=$F64,FO$6&lt;=$H64)*(FO$6-$F64+1),$J64/2,$M64,TRUE)-_xlfn.NORM.DIST(AND(FO$6&gt;=$F64,FO$6&lt;=$H64)*(FN$6-$F64+1),$J64/2,$M64,TRUE))/(1-2*_xlfn.NORM.DIST(0,$J64/2,$M64,TRUE))*$D64+($K64="Steady Growth")*(AND(FO$6&gt;=$F64,FO$6&lt;=$H64)*((FO$6-$F64+1)/($J64*($J64+1)/2)*$D64))+($K64="custom")*CustCF!FI64</f>
        <v/>
      </c>
      <c r="FP64" s="87">
        <f>($K64="Bell Curve")*(_xlfn.NORM.DIST(AND(FP$6&gt;=$F64,FP$6&lt;=$H64)*(FP$6-$F64+1),$J64/2,$M64,TRUE)-_xlfn.NORM.DIST(AND(FP$6&gt;=$F64,FP$6&lt;=$H64)*(FO$6-$F64+1),$J64/2,$M64,TRUE))/(1-2*_xlfn.NORM.DIST(0,$J64/2,$M64,TRUE))*$D64+($K64="Steady Growth")*(AND(FP$6&gt;=$F64,FP$6&lt;=$H64)*((FP$6-$F64+1)/($J64*($J64+1)/2)*$D64))+($K64="custom")*CustCF!FJ64</f>
        <v/>
      </c>
      <c r="FQ64" s="87">
        <f>($K64="Bell Curve")*(_xlfn.NORM.DIST(AND(FQ$6&gt;=$F64,FQ$6&lt;=$H64)*(FQ$6-$F64+1),$J64/2,$M64,TRUE)-_xlfn.NORM.DIST(AND(FQ$6&gt;=$F64,FQ$6&lt;=$H64)*(FP$6-$F64+1),$J64/2,$M64,TRUE))/(1-2*_xlfn.NORM.DIST(0,$J64/2,$M64,TRUE))*$D64+($K64="Steady Growth")*(AND(FQ$6&gt;=$F64,FQ$6&lt;=$H64)*((FQ$6-$F64+1)/($J64*($J64+1)/2)*$D64))+($K64="custom")*CustCF!FK64</f>
        <v/>
      </c>
      <c r="FR64" s="87">
        <f>($K64="Bell Curve")*(_xlfn.NORM.DIST(AND(FR$6&gt;=$F64,FR$6&lt;=$H64)*(FR$6-$F64+1),$J64/2,$M64,TRUE)-_xlfn.NORM.DIST(AND(FR$6&gt;=$F64,FR$6&lt;=$H64)*(FQ$6-$F64+1),$J64/2,$M64,TRUE))/(1-2*_xlfn.NORM.DIST(0,$J64/2,$M64,TRUE))*$D64+($K64="Steady Growth")*(AND(FR$6&gt;=$F64,FR$6&lt;=$H64)*((FR$6-$F64+1)/($J64*($J64+1)/2)*$D64))+($K64="custom")*CustCF!FL64</f>
        <v/>
      </c>
      <c r="FS64" s="87">
        <f>($K64="Bell Curve")*(_xlfn.NORM.DIST(AND(FS$6&gt;=$F64,FS$6&lt;=$H64)*(FS$6-$F64+1),$J64/2,$M64,TRUE)-_xlfn.NORM.DIST(AND(FS$6&gt;=$F64,FS$6&lt;=$H64)*(FR$6-$F64+1),$J64/2,$M64,TRUE))/(1-2*_xlfn.NORM.DIST(0,$J64/2,$M64,TRUE))*$D64+($K64="Steady Growth")*(AND(FS$6&gt;=$F64,FS$6&lt;=$H64)*((FS$6-$F64+1)/($J64*($J64+1)/2)*$D64))+($K64="custom")*CustCF!FM64</f>
        <v/>
      </c>
      <c r="FT64" s="87">
        <f>($K64="Bell Curve")*(_xlfn.NORM.DIST(AND(FT$6&gt;=$F64,FT$6&lt;=$H64)*(FT$6-$F64+1),$J64/2,$M64,TRUE)-_xlfn.NORM.DIST(AND(FT$6&gt;=$F64,FT$6&lt;=$H64)*(FS$6-$F64+1),$J64/2,$M64,TRUE))/(1-2*_xlfn.NORM.DIST(0,$J64/2,$M64,TRUE))*$D64+($K64="Steady Growth")*(AND(FT$6&gt;=$F64,FT$6&lt;=$H64)*((FT$6-$F64+1)/($J64*($J64+1)/2)*$D64))+($K64="custom")*CustCF!FN64</f>
        <v/>
      </c>
      <c r="FU64" s="87">
        <f>($K64="Bell Curve")*(_xlfn.NORM.DIST(AND(FU$6&gt;=$F64,FU$6&lt;=$H64)*(FU$6-$F64+1),$J64/2,$M64,TRUE)-_xlfn.NORM.DIST(AND(FU$6&gt;=$F64,FU$6&lt;=$H64)*(FT$6-$F64+1),$J64/2,$M64,TRUE))/(1-2*_xlfn.NORM.DIST(0,$J64/2,$M64,TRUE))*$D64+($K64="Steady Growth")*(AND(FU$6&gt;=$F64,FU$6&lt;=$H64)*((FU$6-$F64+1)/($J64*($J64+1)/2)*$D64))+($K64="custom")*CustCF!FO64</f>
        <v/>
      </c>
      <c r="FV64" s="87">
        <f>($K64="Bell Curve")*(_xlfn.NORM.DIST(AND(FV$6&gt;=$F64,FV$6&lt;=$H64)*(FV$6-$F64+1),$J64/2,$M64,TRUE)-_xlfn.NORM.DIST(AND(FV$6&gt;=$F64,FV$6&lt;=$H64)*(FU$6-$F64+1),$J64/2,$M64,TRUE))/(1-2*_xlfn.NORM.DIST(0,$J64/2,$M64,TRUE))*$D64+($K64="Steady Growth")*(AND(FV$6&gt;=$F64,FV$6&lt;=$H64)*((FV$6-$F64+1)/($J64*($J64+1)/2)*$D64))+($K64="custom")*CustCF!FP64</f>
        <v/>
      </c>
      <c r="FW64" s="87">
        <f>($K64="Bell Curve")*(_xlfn.NORM.DIST(AND(FW$6&gt;=$F64,FW$6&lt;=$H64)*(FW$6-$F64+1),$J64/2,$M64,TRUE)-_xlfn.NORM.DIST(AND(FW$6&gt;=$F64,FW$6&lt;=$H64)*(FV$6-$F64+1),$J64/2,$M64,TRUE))/(1-2*_xlfn.NORM.DIST(0,$J64/2,$M64,TRUE))*$D64+($K64="Steady Growth")*(AND(FW$6&gt;=$F64,FW$6&lt;=$H64)*((FW$6-$F64+1)/($J64*($J64+1)/2)*$D64))+($K64="custom")*CustCF!FQ64</f>
        <v/>
      </c>
      <c r="FX64" s="87">
        <f>($K64="Bell Curve")*(_xlfn.NORM.DIST(AND(FX$6&gt;=$F64,FX$6&lt;=$H64)*(FX$6-$F64+1),$J64/2,$M64,TRUE)-_xlfn.NORM.DIST(AND(FX$6&gt;=$F64,FX$6&lt;=$H64)*(FW$6-$F64+1),$J64/2,$M64,TRUE))/(1-2*_xlfn.NORM.DIST(0,$J64/2,$M64,TRUE))*$D64+($K64="Steady Growth")*(AND(FX$6&gt;=$F64,FX$6&lt;=$H64)*((FX$6-$F64+1)/($J64*($J64+1)/2)*$D64))+($K64="custom")*CustCF!FR64</f>
        <v/>
      </c>
      <c r="FY64" s="87">
        <f>($K64="Bell Curve")*(_xlfn.NORM.DIST(AND(FY$6&gt;=$F64,FY$6&lt;=$H64)*(FY$6-$F64+1),$J64/2,$M64,TRUE)-_xlfn.NORM.DIST(AND(FY$6&gt;=$F64,FY$6&lt;=$H64)*(FX$6-$F64+1),$J64/2,$M64,TRUE))/(1-2*_xlfn.NORM.DIST(0,$J64/2,$M64,TRUE))*$D64+($K64="Steady Growth")*(AND(FY$6&gt;=$F64,FY$6&lt;=$H64)*((FY$6-$F64+1)/($J64*($J64+1)/2)*$D64))+($K64="custom")*CustCF!FS64</f>
        <v/>
      </c>
      <c r="FZ64" s="87">
        <f>($K64="Bell Curve")*(_xlfn.NORM.DIST(AND(FZ$6&gt;=$F64,FZ$6&lt;=$H64)*(FZ$6-$F64+1),$J64/2,$M64,TRUE)-_xlfn.NORM.DIST(AND(FZ$6&gt;=$F64,FZ$6&lt;=$H64)*(FY$6-$F64+1),$J64/2,$M64,TRUE))/(1-2*_xlfn.NORM.DIST(0,$J64/2,$M64,TRUE))*$D64+($K64="Steady Growth")*(AND(FZ$6&gt;=$F64,FZ$6&lt;=$H64)*((FZ$6-$F64+1)/($J64*($J64+1)/2)*$D64))+($K64="custom")*CustCF!FT64</f>
        <v/>
      </c>
      <c r="GA64" s="87">
        <f>($K64="Bell Curve")*(_xlfn.NORM.DIST(AND(GA$6&gt;=$F64,GA$6&lt;=$H64)*(GA$6-$F64+1),$J64/2,$M64,TRUE)-_xlfn.NORM.DIST(AND(GA$6&gt;=$F64,GA$6&lt;=$H64)*(FZ$6-$F64+1),$J64/2,$M64,TRUE))/(1-2*_xlfn.NORM.DIST(0,$J64/2,$M64,TRUE))*$D64+($K64="Steady Growth")*(AND(GA$6&gt;=$F64,GA$6&lt;=$H64)*((GA$6-$F64+1)/($J64*($J64+1)/2)*$D64))+($K64="custom")*CustCF!FU64</f>
        <v/>
      </c>
      <c r="GB64" s="87">
        <f>($K64="Bell Curve")*(_xlfn.NORM.DIST(AND(GB$6&gt;=$F64,GB$6&lt;=$H64)*(GB$6-$F64+1),$J64/2,$M64,TRUE)-_xlfn.NORM.DIST(AND(GB$6&gt;=$F64,GB$6&lt;=$H64)*(GA$6-$F64+1),$J64/2,$M64,TRUE))/(1-2*_xlfn.NORM.DIST(0,$J64/2,$M64,TRUE))*$D64+($K64="Steady Growth")*(AND(GB$6&gt;=$F64,GB$6&lt;=$H64)*((GB$6-$F64+1)/($J64*($J64+1)/2)*$D64))+($K64="custom")*CustCF!FV64</f>
        <v/>
      </c>
      <c r="GC64" s="87">
        <f>($K64="Bell Curve")*(_xlfn.NORM.DIST(AND(GC$6&gt;=$F64,GC$6&lt;=$H64)*(GC$6-$F64+1),$J64/2,$M64,TRUE)-_xlfn.NORM.DIST(AND(GC$6&gt;=$F64,GC$6&lt;=$H64)*(GB$6-$F64+1),$J64/2,$M64,TRUE))/(1-2*_xlfn.NORM.DIST(0,$J64/2,$M64,TRUE))*$D64+($K64="Steady Growth")*(AND(GC$6&gt;=$F64,GC$6&lt;=$H64)*((GC$6-$F64+1)/($J64*($J64+1)/2)*$D64))+($K64="custom")*CustCF!FW64</f>
        <v/>
      </c>
      <c r="GD64" s="87">
        <f>($K64="Bell Curve")*(_xlfn.NORM.DIST(AND(GD$6&gt;=$F64,GD$6&lt;=$H64)*(GD$6-$F64+1),$J64/2,$M64,TRUE)-_xlfn.NORM.DIST(AND(GD$6&gt;=$F64,GD$6&lt;=$H64)*(GC$6-$F64+1),$J64/2,$M64,TRUE))/(1-2*_xlfn.NORM.DIST(0,$J64/2,$M64,TRUE))*$D64+($K64="Steady Growth")*(AND(GD$6&gt;=$F64,GD$6&lt;=$H64)*((GD$6-$F64+1)/($J64*($J64+1)/2)*$D64))+($K64="custom")*CustCF!FX64</f>
        <v/>
      </c>
      <c r="GE64" s="87">
        <f>($K64="Bell Curve")*(_xlfn.NORM.DIST(AND(GE$6&gt;=$F64,GE$6&lt;=$H64)*(GE$6-$F64+1),$J64/2,$M64,TRUE)-_xlfn.NORM.DIST(AND(GE$6&gt;=$F64,GE$6&lt;=$H64)*(GD$6-$F64+1),$J64/2,$M64,TRUE))/(1-2*_xlfn.NORM.DIST(0,$J64/2,$M64,TRUE))*$D64+($K64="Steady Growth")*(AND(GE$6&gt;=$F64,GE$6&lt;=$H64)*((GE$6-$F64+1)/($J64*($J64+1)/2)*$D64))+($K64="custom")*CustCF!FY64</f>
        <v/>
      </c>
      <c r="GF64" s="87">
        <f>($K64="Bell Curve")*(_xlfn.NORM.DIST(AND(GF$6&gt;=$F64,GF$6&lt;=$H64)*(GF$6-$F64+1),$J64/2,$M64,TRUE)-_xlfn.NORM.DIST(AND(GF$6&gt;=$F64,GF$6&lt;=$H64)*(GE$6-$F64+1),$J64/2,$M64,TRUE))/(1-2*_xlfn.NORM.DIST(0,$J64/2,$M64,TRUE))*$D64+($K64="Steady Growth")*(AND(GF$6&gt;=$F64,GF$6&lt;=$H64)*((GF$6-$F64+1)/($J64*($J64+1)/2)*$D64))+($K64="custom")*CustCF!FZ64</f>
        <v/>
      </c>
      <c r="GG64" s="87">
        <f>($K64="Bell Curve")*(_xlfn.NORM.DIST(AND(GG$6&gt;=$F64,GG$6&lt;=$H64)*(GG$6-$F64+1),$J64/2,$M64,TRUE)-_xlfn.NORM.DIST(AND(GG$6&gt;=$F64,GG$6&lt;=$H64)*(GF$6-$F64+1),$J64/2,$M64,TRUE))/(1-2*_xlfn.NORM.DIST(0,$J64/2,$M64,TRUE))*$D64+($K64="Steady Growth")*(AND(GG$6&gt;=$F64,GG$6&lt;=$H64)*((GG$6-$F64+1)/($J64*($J64+1)/2)*$D64))+($K64="custom")*CustCF!GA64</f>
        <v/>
      </c>
      <c r="GH64" s="87">
        <f>($K64="Bell Curve")*(_xlfn.NORM.DIST(AND(GH$6&gt;=$F64,GH$6&lt;=$H64)*(GH$6-$F64+1),$J64/2,$M64,TRUE)-_xlfn.NORM.DIST(AND(GH$6&gt;=$F64,GH$6&lt;=$H64)*(GG$6-$F64+1),$J64/2,$M64,TRUE))/(1-2*_xlfn.NORM.DIST(0,$J64/2,$M64,TRUE))*$D64+($K64="Steady Growth")*(AND(GH$6&gt;=$F64,GH$6&lt;=$H64)*((GH$6-$F64+1)/($J64*($J64+1)/2)*$D64))+($K64="custom")*CustCF!GB64</f>
        <v/>
      </c>
      <c r="GI64" s="87">
        <f>($K64="Bell Curve")*(_xlfn.NORM.DIST(AND(GI$6&gt;=$F64,GI$6&lt;=$H64)*(GI$6-$F64+1),$J64/2,$M64,TRUE)-_xlfn.NORM.DIST(AND(GI$6&gt;=$F64,GI$6&lt;=$H64)*(GH$6-$F64+1),$J64/2,$M64,TRUE))/(1-2*_xlfn.NORM.DIST(0,$J64/2,$M64,TRUE))*$D64+($K64="Steady Growth")*(AND(GI$6&gt;=$F64,GI$6&lt;=$H64)*((GI$6-$F64+1)/($J64*($J64+1)/2)*$D64))+($K64="custom")*CustCF!GC64</f>
        <v/>
      </c>
      <c r="GJ64" s="87">
        <f>($K64="Bell Curve")*(_xlfn.NORM.DIST(AND(GJ$6&gt;=$F64,GJ$6&lt;=$H64)*(GJ$6-$F64+1),$J64/2,$M64,TRUE)-_xlfn.NORM.DIST(AND(GJ$6&gt;=$F64,GJ$6&lt;=$H64)*(GI$6-$F64+1),$J64/2,$M64,TRUE))/(1-2*_xlfn.NORM.DIST(0,$J64/2,$M64,TRUE))*$D64+($K64="Steady Growth")*(AND(GJ$6&gt;=$F64,GJ$6&lt;=$H64)*((GJ$6-$F64+1)/($J64*($J64+1)/2)*$D64))+($K64="custom")*CustCF!GD64</f>
        <v/>
      </c>
      <c r="GK64" s="87">
        <f>($K64="Bell Curve")*(_xlfn.NORM.DIST(AND(GK$6&gt;=$F64,GK$6&lt;=$H64)*(GK$6-$F64+1),$J64/2,$M64,TRUE)-_xlfn.NORM.DIST(AND(GK$6&gt;=$F64,GK$6&lt;=$H64)*(GJ$6-$F64+1),$J64/2,$M64,TRUE))/(1-2*_xlfn.NORM.DIST(0,$J64/2,$M64,TRUE))*$D64+($K64="Steady Growth")*(AND(GK$6&gt;=$F64,GK$6&lt;=$H64)*((GK$6-$F64+1)/($J64*($J64+1)/2)*$D64))+($K64="custom")*CustCF!GE64</f>
        <v/>
      </c>
      <c r="GL64" s="87">
        <f>($K64="Bell Curve")*(_xlfn.NORM.DIST(AND(GL$6&gt;=$F64,GL$6&lt;=$H64)*(GL$6-$F64+1),$J64/2,$M64,TRUE)-_xlfn.NORM.DIST(AND(GL$6&gt;=$F64,GL$6&lt;=$H64)*(GK$6-$F64+1),$J64/2,$M64,TRUE))/(1-2*_xlfn.NORM.DIST(0,$J64/2,$M64,TRUE))*$D64+($K64="Steady Growth")*(AND(GL$6&gt;=$F64,GL$6&lt;=$H64)*((GL$6-$F64+1)/($J64*($J64+1)/2)*$D64))+($K64="custom")*CustCF!GF64</f>
        <v/>
      </c>
      <c r="GM64" s="87">
        <f>($K64="Bell Curve")*(_xlfn.NORM.DIST(AND(GM$6&gt;=$F64,GM$6&lt;=$H64)*(GM$6-$F64+1),$J64/2,$M64,TRUE)-_xlfn.NORM.DIST(AND(GM$6&gt;=$F64,GM$6&lt;=$H64)*(GL$6-$F64+1),$J64/2,$M64,TRUE))/(1-2*_xlfn.NORM.DIST(0,$J64/2,$M64,TRUE))*$D64+($K64="Steady Growth")*(AND(GM$6&gt;=$F64,GM$6&lt;=$H64)*((GM$6-$F64+1)/($J64*($J64+1)/2)*$D64))+($K64="custom")*CustCF!GG64</f>
        <v/>
      </c>
      <c r="GN64" s="257">
        <f>($K64="Bell Curve")*(_xlfn.NORM.DIST(AND(GN$6&gt;=$F64,GN$6&lt;=$H64)*(GN$6-$F64+1),$J64/2,$M64,TRUE)-_xlfn.NORM.DIST(AND(GN$6&gt;=$F64,GN$6&lt;=$H64)*(GM$6-$F64+1),$J64/2,$M64,TRUE))/(1-2*_xlfn.NORM.DIST(0,$J64/2,$M64,TRUE))*$D64+($K64="Steady Growth")*(AND(GN$6&gt;=$F64,GN$6&lt;=$H64)*((GN$6-$F64+1)/($J64*($J64+1)/2)*$D64))+($K64="custom")*CustCF!GH64</f>
        <v/>
      </c>
      <c r="GO64" s="1" t="n"/>
      <c r="GP64" s="63" t="n"/>
    </row>
    <row r="65" hidden="1" outlineLevel="1">
      <c r="A65" s="1" t="n"/>
      <c r="B65" s="1" t="n"/>
      <c r="C65" s="251">
        <f>Budget!T36</f>
        <v/>
      </c>
      <c r="D65" s="14">
        <f>Budget!U36</f>
        <v/>
      </c>
      <c r="E65" s="14">
        <f>IF(D65&lt;&gt;0,F65,"")</f>
        <v/>
      </c>
      <c r="F65" s="252" t="n">
        <v>0</v>
      </c>
      <c r="G65" s="921">
        <f>IF(L65="custom",CustCF!F65,INDEX($P$8:$GN$8,MATCH(F65,$P$6:$GN$6,0)))</f>
        <v/>
      </c>
      <c r="H65" s="252" t="n">
        <v>0</v>
      </c>
      <c r="I65" s="921">
        <f>IF(L65="custom",CustCF!G65,INDEX($P$8:$GN$8,MATCH(H65,$P$6:$GN$6,0)))</f>
        <v/>
      </c>
      <c r="J65" s="249">
        <f>H65-F65+1</f>
        <v/>
      </c>
      <c r="K65" s="254" t="inlineStr">
        <is>
          <t>Bell Curve</t>
        </is>
      </c>
      <c r="L65" s="255" t="inlineStr">
        <is>
          <t>Flat (9)</t>
        </is>
      </c>
      <c r="M65" s="256">
        <f>INDEX($D$261:$D$266,MATCH(L65,$C$261:$C$266,0))</f>
        <v/>
      </c>
      <c r="N65" s="13">
        <f>SUM(P65:GN65)</f>
        <v/>
      </c>
      <c r="O65" s="14" t="n"/>
      <c r="P65" s="87">
        <f>($K65="Bell Curve")*(_xlfn.NORM.DIST(AND(P$6&gt;=$F65,P$6&lt;=$H65)*(P$6-$F65+1),$J65/2,$M65,TRUE)-_xlfn.NORM.DIST(AND(P$6&gt;=$F65,P$6&lt;=$H65)*(O$6-$F65+1),$J65/2,$M65,TRUE))/(1-2*_xlfn.NORM.DIST(0,$J65/2,$M65,TRUE))*$D65+($K65="Steady Growth")*(AND(P$6&gt;=$F65,P$6&lt;=$H65)*((P$6-$F65+1)/($J65*($J65+1)/2)*$D65))+($K65="custom")*CustCF!J65</f>
        <v/>
      </c>
      <c r="Q65" s="87">
        <f>($K65="Bell Curve")*(_xlfn.NORM.DIST(AND(Q$6&gt;=$F65,Q$6&lt;=$H65)*(Q$6-$F65+1),$J65/2,$M65,TRUE)-_xlfn.NORM.DIST(AND(Q$6&gt;=$F65,Q$6&lt;=$H65)*(P$6-$F65+1),$J65/2,$M65,TRUE))/(1-2*_xlfn.NORM.DIST(0,$J65/2,$M65,TRUE))*$D65+($K65="Steady Growth")*(AND(Q$6&gt;=$F65,Q$6&lt;=$H65)*((Q$6-$F65+1)/($J65*($J65+1)/2)*$D65))+($K65="custom")*CustCF!K65</f>
        <v/>
      </c>
      <c r="R65" s="87">
        <f>($K65="Bell Curve")*(_xlfn.NORM.DIST(AND(R$6&gt;=$F65,R$6&lt;=$H65)*(R$6-$F65+1),$J65/2,$M65,TRUE)-_xlfn.NORM.DIST(AND(R$6&gt;=$F65,R$6&lt;=$H65)*(Q$6-$F65+1),$J65/2,$M65,TRUE))/(1-2*_xlfn.NORM.DIST(0,$J65/2,$M65,TRUE))*$D65+($K65="Steady Growth")*(AND(R$6&gt;=$F65,R$6&lt;=$H65)*((R$6-$F65+1)/($J65*($J65+1)/2)*$D65))+($K65="custom")*CustCF!L65</f>
        <v/>
      </c>
      <c r="S65" s="87">
        <f>($K65="Bell Curve")*(_xlfn.NORM.DIST(AND(S$6&gt;=$F65,S$6&lt;=$H65)*(S$6-$F65+1),$J65/2,$M65,TRUE)-_xlfn.NORM.DIST(AND(S$6&gt;=$F65,S$6&lt;=$H65)*(R$6-$F65+1),$J65/2,$M65,TRUE))/(1-2*_xlfn.NORM.DIST(0,$J65/2,$M65,TRUE))*$D65+($K65="Steady Growth")*(AND(S$6&gt;=$F65,S$6&lt;=$H65)*((S$6-$F65+1)/($J65*($J65+1)/2)*$D65))+($K65="custom")*CustCF!M65</f>
        <v/>
      </c>
      <c r="T65" s="87">
        <f>($K65="Bell Curve")*(_xlfn.NORM.DIST(AND(T$6&gt;=$F65,T$6&lt;=$H65)*(T$6-$F65+1),$J65/2,$M65,TRUE)-_xlfn.NORM.DIST(AND(T$6&gt;=$F65,T$6&lt;=$H65)*(S$6-$F65+1),$J65/2,$M65,TRUE))/(1-2*_xlfn.NORM.DIST(0,$J65/2,$M65,TRUE))*$D65+($K65="Steady Growth")*(AND(T$6&gt;=$F65,T$6&lt;=$H65)*((T$6-$F65+1)/($J65*($J65+1)/2)*$D65))+($K65="custom")*CustCF!N65</f>
        <v/>
      </c>
      <c r="U65" s="87">
        <f>($K65="Bell Curve")*(_xlfn.NORM.DIST(AND(U$6&gt;=$F65,U$6&lt;=$H65)*(U$6-$F65+1),$J65/2,$M65,TRUE)-_xlfn.NORM.DIST(AND(U$6&gt;=$F65,U$6&lt;=$H65)*(T$6-$F65+1),$J65/2,$M65,TRUE))/(1-2*_xlfn.NORM.DIST(0,$J65/2,$M65,TRUE))*$D65+($K65="Steady Growth")*(AND(U$6&gt;=$F65,U$6&lt;=$H65)*((U$6-$F65+1)/($J65*($J65+1)/2)*$D65))+($K65="custom")*CustCF!O65</f>
        <v/>
      </c>
      <c r="V65" s="87">
        <f>($K65="Bell Curve")*(_xlfn.NORM.DIST(AND(V$6&gt;=$F65,V$6&lt;=$H65)*(V$6-$F65+1),$J65/2,$M65,TRUE)-_xlfn.NORM.DIST(AND(V$6&gt;=$F65,V$6&lt;=$H65)*(U$6-$F65+1),$J65/2,$M65,TRUE))/(1-2*_xlfn.NORM.DIST(0,$J65/2,$M65,TRUE))*$D65+($K65="Steady Growth")*(AND(V$6&gt;=$F65,V$6&lt;=$H65)*((V$6-$F65+1)/($J65*($J65+1)/2)*$D65))+($K65="custom")*CustCF!P65</f>
        <v/>
      </c>
      <c r="W65" s="87">
        <f>($K65="Bell Curve")*(_xlfn.NORM.DIST(AND(W$6&gt;=$F65,W$6&lt;=$H65)*(W$6-$F65+1),$J65/2,$M65,TRUE)-_xlfn.NORM.DIST(AND(W$6&gt;=$F65,W$6&lt;=$H65)*(V$6-$F65+1),$J65/2,$M65,TRUE))/(1-2*_xlfn.NORM.DIST(0,$J65/2,$M65,TRUE))*$D65+($K65="Steady Growth")*(AND(W$6&gt;=$F65,W$6&lt;=$H65)*((W$6-$F65+1)/($J65*($J65+1)/2)*$D65))+($K65="custom")*CustCF!Q65</f>
        <v/>
      </c>
      <c r="X65" s="87">
        <f>($K65="Bell Curve")*(_xlfn.NORM.DIST(AND(X$6&gt;=$F65,X$6&lt;=$H65)*(X$6-$F65+1),$J65/2,$M65,TRUE)-_xlfn.NORM.DIST(AND(X$6&gt;=$F65,X$6&lt;=$H65)*(W$6-$F65+1),$J65/2,$M65,TRUE))/(1-2*_xlfn.NORM.DIST(0,$J65/2,$M65,TRUE))*$D65+($K65="Steady Growth")*(AND(X$6&gt;=$F65,X$6&lt;=$H65)*((X$6-$F65+1)/($J65*($J65+1)/2)*$D65))+($K65="custom")*CustCF!R65</f>
        <v/>
      </c>
      <c r="Y65" s="87">
        <f>($K65="Bell Curve")*(_xlfn.NORM.DIST(AND(Y$6&gt;=$F65,Y$6&lt;=$H65)*(Y$6-$F65+1),$J65/2,$M65,TRUE)-_xlfn.NORM.DIST(AND(Y$6&gt;=$F65,Y$6&lt;=$H65)*(X$6-$F65+1),$J65/2,$M65,TRUE))/(1-2*_xlfn.NORM.DIST(0,$J65/2,$M65,TRUE))*$D65+($K65="Steady Growth")*(AND(Y$6&gt;=$F65,Y$6&lt;=$H65)*((Y$6-$F65+1)/($J65*($J65+1)/2)*$D65))+($K65="custom")*CustCF!S65</f>
        <v/>
      </c>
      <c r="Z65" s="87">
        <f>($K65="Bell Curve")*(_xlfn.NORM.DIST(AND(Z$6&gt;=$F65,Z$6&lt;=$H65)*(Z$6-$F65+1),$J65/2,$M65,TRUE)-_xlfn.NORM.DIST(AND(Z$6&gt;=$F65,Z$6&lt;=$H65)*(Y$6-$F65+1),$J65/2,$M65,TRUE))/(1-2*_xlfn.NORM.DIST(0,$J65/2,$M65,TRUE))*$D65+($K65="Steady Growth")*(AND(Z$6&gt;=$F65,Z$6&lt;=$H65)*((Z$6-$F65+1)/($J65*($J65+1)/2)*$D65))+($K65="custom")*CustCF!T65</f>
        <v/>
      </c>
      <c r="AA65" s="87">
        <f>($K65="Bell Curve")*(_xlfn.NORM.DIST(AND(AA$6&gt;=$F65,AA$6&lt;=$H65)*(AA$6-$F65+1),$J65/2,$M65,TRUE)-_xlfn.NORM.DIST(AND(AA$6&gt;=$F65,AA$6&lt;=$H65)*(Z$6-$F65+1),$J65/2,$M65,TRUE))/(1-2*_xlfn.NORM.DIST(0,$J65/2,$M65,TRUE))*$D65+($K65="Steady Growth")*(AND(AA$6&gt;=$F65,AA$6&lt;=$H65)*((AA$6-$F65+1)/($J65*($J65+1)/2)*$D65))+($K65="custom")*CustCF!U65</f>
        <v/>
      </c>
      <c r="AB65" s="87">
        <f>($K65="Bell Curve")*(_xlfn.NORM.DIST(AND(AB$6&gt;=$F65,AB$6&lt;=$H65)*(AB$6-$F65+1),$J65/2,$M65,TRUE)-_xlfn.NORM.DIST(AND(AB$6&gt;=$F65,AB$6&lt;=$H65)*(AA$6-$F65+1),$J65/2,$M65,TRUE))/(1-2*_xlfn.NORM.DIST(0,$J65/2,$M65,TRUE))*$D65+($K65="Steady Growth")*(AND(AB$6&gt;=$F65,AB$6&lt;=$H65)*((AB$6-$F65+1)/($J65*($J65+1)/2)*$D65))+($K65="custom")*CustCF!V65</f>
        <v/>
      </c>
      <c r="AC65" s="87">
        <f>($K65="Bell Curve")*(_xlfn.NORM.DIST(AND(AC$6&gt;=$F65,AC$6&lt;=$H65)*(AC$6-$F65+1),$J65/2,$M65,TRUE)-_xlfn.NORM.DIST(AND(AC$6&gt;=$F65,AC$6&lt;=$H65)*(AB$6-$F65+1),$J65/2,$M65,TRUE))/(1-2*_xlfn.NORM.DIST(0,$J65/2,$M65,TRUE))*$D65+($K65="Steady Growth")*(AND(AC$6&gt;=$F65,AC$6&lt;=$H65)*((AC$6-$F65+1)/($J65*($J65+1)/2)*$D65))+($K65="custom")*CustCF!W65</f>
        <v/>
      </c>
      <c r="AD65" s="87">
        <f>($K65="Bell Curve")*(_xlfn.NORM.DIST(AND(AD$6&gt;=$F65,AD$6&lt;=$H65)*(AD$6-$F65+1),$J65/2,$M65,TRUE)-_xlfn.NORM.DIST(AND(AD$6&gt;=$F65,AD$6&lt;=$H65)*(AC$6-$F65+1),$J65/2,$M65,TRUE))/(1-2*_xlfn.NORM.DIST(0,$J65/2,$M65,TRUE))*$D65+($K65="Steady Growth")*(AND(AD$6&gt;=$F65,AD$6&lt;=$H65)*((AD$6-$F65+1)/($J65*($J65+1)/2)*$D65))+($K65="custom")*CustCF!X65</f>
        <v/>
      </c>
      <c r="AE65" s="87">
        <f>($K65="Bell Curve")*(_xlfn.NORM.DIST(AND(AE$6&gt;=$F65,AE$6&lt;=$H65)*(AE$6-$F65+1),$J65/2,$M65,TRUE)-_xlfn.NORM.DIST(AND(AE$6&gt;=$F65,AE$6&lt;=$H65)*(AD$6-$F65+1),$J65/2,$M65,TRUE))/(1-2*_xlfn.NORM.DIST(0,$J65/2,$M65,TRUE))*$D65+($K65="Steady Growth")*(AND(AE$6&gt;=$F65,AE$6&lt;=$H65)*((AE$6-$F65+1)/($J65*($J65+1)/2)*$D65))+($K65="custom")*CustCF!Y65</f>
        <v/>
      </c>
      <c r="AF65" s="87">
        <f>($K65="Bell Curve")*(_xlfn.NORM.DIST(AND(AF$6&gt;=$F65,AF$6&lt;=$H65)*(AF$6-$F65+1),$J65/2,$M65,TRUE)-_xlfn.NORM.DIST(AND(AF$6&gt;=$F65,AF$6&lt;=$H65)*(AE$6-$F65+1),$J65/2,$M65,TRUE))/(1-2*_xlfn.NORM.DIST(0,$J65/2,$M65,TRUE))*$D65+($K65="Steady Growth")*(AND(AF$6&gt;=$F65,AF$6&lt;=$H65)*((AF$6-$F65+1)/($J65*($J65+1)/2)*$D65))+($K65="custom")*CustCF!Z65</f>
        <v/>
      </c>
      <c r="AG65" s="87">
        <f>($K65="Bell Curve")*(_xlfn.NORM.DIST(AND(AG$6&gt;=$F65,AG$6&lt;=$H65)*(AG$6-$F65+1),$J65/2,$M65,TRUE)-_xlfn.NORM.DIST(AND(AG$6&gt;=$F65,AG$6&lt;=$H65)*(AF$6-$F65+1),$J65/2,$M65,TRUE))/(1-2*_xlfn.NORM.DIST(0,$J65/2,$M65,TRUE))*$D65+($K65="Steady Growth")*(AND(AG$6&gt;=$F65,AG$6&lt;=$H65)*((AG$6-$F65+1)/($J65*($J65+1)/2)*$D65))+($K65="custom")*CustCF!AA65</f>
        <v/>
      </c>
      <c r="AH65" s="87">
        <f>($K65="Bell Curve")*(_xlfn.NORM.DIST(AND(AH$6&gt;=$F65,AH$6&lt;=$H65)*(AH$6-$F65+1),$J65/2,$M65,TRUE)-_xlfn.NORM.DIST(AND(AH$6&gt;=$F65,AH$6&lt;=$H65)*(AG$6-$F65+1),$J65/2,$M65,TRUE))/(1-2*_xlfn.NORM.DIST(0,$J65/2,$M65,TRUE))*$D65+($K65="Steady Growth")*(AND(AH$6&gt;=$F65,AH$6&lt;=$H65)*((AH$6-$F65+1)/($J65*($J65+1)/2)*$D65))+($K65="custom")*CustCF!AB65</f>
        <v/>
      </c>
      <c r="AI65" s="87">
        <f>($K65="Bell Curve")*(_xlfn.NORM.DIST(AND(AI$6&gt;=$F65,AI$6&lt;=$H65)*(AI$6-$F65+1),$J65/2,$M65,TRUE)-_xlfn.NORM.DIST(AND(AI$6&gt;=$F65,AI$6&lt;=$H65)*(AH$6-$F65+1),$J65/2,$M65,TRUE))/(1-2*_xlfn.NORM.DIST(0,$J65/2,$M65,TRUE))*$D65+($K65="Steady Growth")*(AND(AI$6&gt;=$F65,AI$6&lt;=$H65)*((AI$6-$F65+1)/($J65*($J65+1)/2)*$D65))+($K65="custom")*CustCF!AC65</f>
        <v/>
      </c>
      <c r="AJ65" s="87">
        <f>($K65="Bell Curve")*(_xlfn.NORM.DIST(AND(AJ$6&gt;=$F65,AJ$6&lt;=$H65)*(AJ$6-$F65+1),$J65/2,$M65,TRUE)-_xlfn.NORM.DIST(AND(AJ$6&gt;=$F65,AJ$6&lt;=$H65)*(AI$6-$F65+1),$J65/2,$M65,TRUE))/(1-2*_xlfn.NORM.DIST(0,$J65/2,$M65,TRUE))*$D65+($K65="Steady Growth")*(AND(AJ$6&gt;=$F65,AJ$6&lt;=$H65)*((AJ$6-$F65+1)/($J65*($J65+1)/2)*$D65))+($K65="custom")*CustCF!AD65</f>
        <v/>
      </c>
      <c r="AK65" s="87">
        <f>($K65="Bell Curve")*(_xlfn.NORM.DIST(AND(AK$6&gt;=$F65,AK$6&lt;=$H65)*(AK$6-$F65+1),$J65/2,$M65,TRUE)-_xlfn.NORM.DIST(AND(AK$6&gt;=$F65,AK$6&lt;=$H65)*(AJ$6-$F65+1),$J65/2,$M65,TRUE))/(1-2*_xlfn.NORM.DIST(0,$J65/2,$M65,TRUE))*$D65+($K65="Steady Growth")*(AND(AK$6&gt;=$F65,AK$6&lt;=$H65)*((AK$6-$F65+1)/($J65*($J65+1)/2)*$D65))+($K65="custom")*CustCF!AE65</f>
        <v/>
      </c>
      <c r="AL65" s="87">
        <f>($K65="Bell Curve")*(_xlfn.NORM.DIST(AND(AL$6&gt;=$F65,AL$6&lt;=$H65)*(AL$6-$F65+1),$J65/2,$M65,TRUE)-_xlfn.NORM.DIST(AND(AL$6&gt;=$F65,AL$6&lt;=$H65)*(AK$6-$F65+1),$J65/2,$M65,TRUE))/(1-2*_xlfn.NORM.DIST(0,$J65/2,$M65,TRUE))*$D65+($K65="Steady Growth")*(AND(AL$6&gt;=$F65,AL$6&lt;=$H65)*((AL$6-$F65+1)/($J65*($J65+1)/2)*$D65))+($K65="custom")*CustCF!AF65</f>
        <v/>
      </c>
      <c r="AM65" s="87">
        <f>($K65="Bell Curve")*(_xlfn.NORM.DIST(AND(AM$6&gt;=$F65,AM$6&lt;=$H65)*(AM$6-$F65+1),$J65/2,$M65,TRUE)-_xlfn.NORM.DIST(AND(AM$6&gt;=$F65,AM$6&lt;=$H65)*(AL$6-$F65+1),$J65/2,$M65,TRUE))/(1-2*_xlfn.NORM.DIST(0,$J65/2,$M65,TRUE))*$D65+($K65="Steady Growth")*(AND(AM$6&gt;=$F65,AM$6&lt;=$H65)*((AM$6-$F65+1)/($J65*($J65+1)/2)*$D65))+($K65="custom")*CustCF!AG65</f>
        <v/>
      </c>
      <c r="AN65" s="87">
        <f>($K65="Bell Curve")*(_xlfn.NORM.DIST(AND(AN$6&gt;=$F65,AN$6&lt;=$H65)*(AN$6-$F65+1),$J65/2,$M65,TRUE)-_xlfn.NORM.DIST(AND(AN$6&gt;=$F65,AN$6&lt;=$H65)*(AM$6-$F65+1),$J65/2,$M65,TRUE))/(1-2*_xlfn.NORM.DIST(0,$J65/2,$M65,TRUE))*$D65+($K65="Steady Growth")*(AND(AN$6&gt;=$F65,AN$6&lt;=$H65)*((AN$6-$F65+1)/($J65*($J65+1)/2)*$D65))+($K65="custom")*CustCF!AH65</f>
        <v/>
      </c>
      <c r="AO65" s="87">
        <f>($K65="Bell Curve")*(_xlfn.NORM.DIST(AND(AO$6&gt;=$F65,AO$6&lt;=$H65)*(AO$6-$F65+1),$J65/2,$M65,TRUE)-_xlfn.NORM.DIST(AND(AO$6&gt;=$F65,AO$6&lt;=$H65)*(AN$6-$F65+1),$J65/2,$M65,TRUE))/(1-2*_xlfn.NORM.DIST(0,$J65/2,$M65,TRUE))*$D65+($K65="Steady Growth")*(AND(AO$6&gt;=$F65,AO$6&lt;=$H65)*((AO$6-$F65+1)/($J65*($J65+1)/2)*$D65))+($K65="custom")*CustCF!AI65</f>
        <v/>
      </c>
      <c r="AP65" s="87">
        <f>($K65="Bell Curve")*(_xlfn.NORM.DIST(AND(AP$6&gt;=$F65,AP$6&lt;=$H65)*(AP$6-$F65+1),$J65/2,$M65,TRUE)-_xlfn.NORM.DIST(AND(AP$6&gt;=$F65,AP$6&lt;=$H65)*(AO$6-$F65+1),$J65/2,$M65,TRUE))/(1-2*_xlfn.NORM.DIST(0,$J65/2,$M65,TRUE))*$D65+($K65="Steady Growth")*(AND(AP$6&gt;=$F65,AP$6&lt;=$H65)*((AP$6-$F65+1)/($J65*($J65+1)/2)*$D65))+($K65="custom")*CustCF!AJ65</f>
        <v/>
      </c>
      <c r="AQ65" s="87">
        <f>($K65="Bell Curve")*(_xlfn.NORM.DIST(AND(AQ$6&gt;=$F65,AQ$6&lt;=$H65)*(AQ$6-$F65+1),$J65/2,$M65,TRUE)-_xlfn.NORM.DIST(AND(AQ$6&gt;=$F65,AQ$6&lt;=$H65)*(AP$6-$F65+1),$J65/2,$M65,TRUE))/(1-2*_xlfn.NORM.DIST(0,$J65/2,$M65,TRUE))*$D65+($K65="Steady Growth")*(AND(AQ$6&gt;=$F65,AQ$6&lt;=$H65)*((AQ$6-$F65+1)/($J65*($J65+1)/2)*$D65))+($K65="custom")*CustCF!AK65</f>
        <v/>
      </c>
      <c r="AR65" s="87">
        <f>($K65="Bell Curve")*(_xlfn.NORM.DIST(AND(AR$6&gt;=$F65,AR$6&lt;=$H65)*(AR$6-$F65+1),$J65/2,$M65,TRUE)-_xlfn.NORM.DIST(AND(AR$6&gt;=$F65,AR$6&lt;=$H65)*(AQ$6-$F65+1),$J65/2,$M65,TRUE))/(1-2*_xlfn.NORM.DIST(0,$J65/2,$M65,TRUE))*$D65+($K65="Steady Growth")*(AND(AR$6&gt;=$F65,AR$6&lt;=$H65)*((AR$6-$F65+1)/($J65*($J65+1)/2)*$D65))+($K65="custom")*CustCF!AL65</f>
        <v/>
      </c>
      <c r="AS65" s="87">
        <f>($K65="Bell Curve")*(_xlfn.NORM.DIST(AND(AS$6&gt;=$F65,AS$6&lt;=$H65)*(AS$6-$F65+1),$J65/2,$M65,TRUE)-_xlfn.NORM.DIST(AND(AS$6&gt;=$F65,AS$6&lt;=$H65)*(AR$6-$F65+1),$J65/2,$M65,TRUE))/(1-2*_xlfn.NORM.DIST(0,$J65/2,$M65,TRUE))*$D65+($K65="Steady Growth")*(AND(AS$6&gt;=$F65,AS$6&lt;=$H65)*((AS$6-$F65+1)/($J65*($J65+1)/2)*$D65))+($K65="custom")*CustCF!AM65</f>
        <v/>
      </c>
      <c r="AT65" s="87">
        <f>($K65="Bell Curve")*(_xlfn.NORM.DIST(AND(AT$6&gt;=$F65,AT$6&lt;=$H65)*(AT$6-$F65+1),$J65/2,$M65,TRUE)-_xlfn.NORM.DIST(AND(AT$6&gt;=$F65,AT$6&lt;=$H65)*(AS$6-$F65+1),$J65/2,$M65,TRUE))/(1-2*_xlfn.NORM.DIST(0,$J65/2,$M65,TRUE))*$D65+($K65="Steady Growth")*(AND(AT$6&gt;=$F65,AT$6&lt;=$H65)*((AT$6-$F65+1)/($J65*($J65+1)/2)*$D65))+($K65="custom")*CustCF!AN65</f>
        <v/>
      </c>
      <c r="AU65" s="87">
        <f>($K65="Bell Curve")*(_xlfn.NORM.DIST(AND(AU$6&gt;=$F65,AU$6&lt;=$H65)*(AU$6-$F65+1),$J65/2,$M65,TRUE)-_xlfn.NORM.DIST(AND(AU$6&gt;=$F65,AU$6&lt;=$H65)*(AT$6-$F65+1),$J65/2,$M65,TRUE))/(1-2*_xlfn.NORM.DIST(0,$J65/2,$M65,TRUE))*$D65+($K65="Steady Growth")*(AND(AU$6&gt;=$F65,AU$6&lt;=$H65)*((AU$6-$F65+1)/($J65*($J65+1)/2)*$D65))+($K65="custom")*CustCF!AO65</f>
        <v/>
      </c>
      <c r="AV65" s="87">
        <f>($K65="Bell Curve")*(_xlfn.NORM.DIST(AND(AV$6&gt;=$F65,AV$6&lt;=$H65)*(AV$6-$F65+1),$J65/2,$M65,TRUE)-_xlfn.NORM.DIST(AND(AV$6&gt;=$F65,AV$6&lt;=$H65)*(AU$6-$F65+1),$J65/2,$M65,TRUE))/(1-2*_xlfn.NORM.DIST(0,$J65/2,$M65,TRUE))*$D65+($K65="Steady Growth")*(AND(AV$6&gt;=$F65,AV$6&lt;=$H65)*((AV$6-$F65+1)/($J65*($J65+1)/2)*$D65))+($K65="custom")*CustCF!AP65</f>
        <v/>
      </c>
      <c r="AW65" s="87">
        <f>($K65="Bell Curve")*(_xlfn.NORM.DIST(AND(AW$6&gt;=$F65,AW$6&lt;=$H65)*(AW$6-$F65+1),$J65/2,$M65,TRUE)-_xlfn.NORM.DIST(AND(AW$6&gt;=$F65,AW$6&lt;=$H65)*(AV$6-$F65+1),$J65/2,$M65,TRUE))/(1-2*_xlfn.NORM.DIST(0,$J65/2,$M65,TRUE))*$D65+($K65="Steady Growth")*(AND(AW$6&gt;=$F65,AW$6&lt;=$H65)*((AW$6-$F65+1)/($J65*($J65+1)/2)*$D65))+($K65="custom")*CustCF!AQ65</f>
        <v/>
      </c>
      <c r="AX65" s="87">
        <f>($K65="Bell Curve")*(_xlfn.NORM.DIST(AND(AX$6&gt;=$F65,AX$6&lt;=$H65)*(AX$6-$F65+1),$J65/2,$M65,TRUE)-_xlfn.NORM.DIST(AND(AX$6&gt;=$F65,AX$6&lt;=$H65)*(AW$6-$F65+1),$J65/2,$M65,TRUE))/(1-2*_xlfn.NORM.DIST(0,$J65/2,$M65,TRUE))*$D65+($K65="Steady Growth")*(AND(AX$6&gt;=$F65,AX$6&lt;=$H65)*((AX$6-$F65+1)/($J65*($J65+1)/2)*$D65))+($K65="custom")*CustCF!AR65</f>
        <v/>
      </c>
      <c r="AY65" s="87">
        <f>($K65="Bell Curve")*(_xlfn.NORM.DIST(AND(AY$6&gt;=$F65,AY$6&lt;=$H65)*(AY$6-$F65+1),$J65/2,$M65,TRUE)-_xlfn.NORM.DIST(AND(AY$6&gt;=$F65,AY$6&lt;=$H65)*(AX$6-$F65+1),$J65/2,$M65,TRUE))/(1-2*_xlfn.NORM.DIST(0,$J65/2,$M65,TRUE))*$D65+($K65="Steady Growth")*(AND(AY$6&gt;=$F65,AY$6&lt;=$H65)*((AY$6-$F65+1)/($J65*($J65+1)/2)*$D65))+($K65="custom")*CustCF!AS65</f>
        <v/>
      </c>
      <c r="AZ65" s="87">
        <f>($K65="Bell Curve")*(_xlfn.NORM.DIST(AND(AZ$6&gt;=$F65,AZ$6&lt;=$H65)*(AZ$6-$F65+1),$J65/2,$M65,TRUE)-_xlfn.NORM.DIST(AND(AZ$6&gt;=$F65,AZ$6&lt;=$H65)*(AY$6-$F65+1),$J65/2,$M65,TRUE))/(1-2*_xlfn.NORM.DIST(0,$J65/2,$M65,TRUE))*$D65+($K65="Steady Growth")*(AND(AZ$6&gt;=$F65,AZ$6&lt;=$H65)*((AZ$6-$F65+1)/($J65*($J65+1)/2)*$D65))+($K65="custom")*CustCF!AT65</f>
        <v/>
      </c>
      <c r="BA65" s="87">
        <f>($K65="Bell Curve")*(_xlfn.NORM.DIST(AND(BA$6&gt;=$F65,BA$6&lt;=$H65)*(BA$6-$F65+1),$J65/2,$M65,TRUE)-_xlfn.NORM.DIST(AND(BA$6&gt;=$F65,BA$6&lt;=$H65)*(AZ$6-$F65+1),$J65/2,$M65,TRUE))/(1-2*_xlfn.NORM.DIST(0,$J65/2,$M65,TRUE))*$D65+($K65="Steady Growth")*(AND(BA$6&gt;=$F65,BA$6&lt;=$H65)*((BA$6-$F65+1)/($J65*($J65+1)/2)*$D65))+($K65="custom")*CustCF!AU65</f>
        <v/>
      </c>
      <c r="BB65" s="87">
        <f>($K65="Bell Curve")*(_xlfn.NORM.DIST(AND(BB$6&gt;=$F65,BB$6&lt;=$H65)*(BB$6-$F65+1),$J65/2,$M65,TRUE)-_xlfn.NORM.DIST(AND(BB$6&gt;=$F65,BB$6&lt;=$H65)*(BA$6-$F65+1),$J65/2,$M65,TRUE))/(1-2*_xlfn.NORM.DIST(0,$J65/2,$M65,TRUE))*$D65+($K65="Steady Growth")*(AND(BB$6&gt;=$F65,BB$6&lt;=$H65)*((BB$6-$F65+1)/($J65*($J65+1)/2)*$D65))+($K65="custom")*CustCF!AV65</f>
        <v/>
      </c>
      <c r="BC65" s="87">
        <f>($K65="Bell Curve")*(_xlfn.NORM.DIST(AND(BC$6&gt;=$F65,BC$6&lt;=$H65)*(BC$6-$F65+1),$J65/2,$M65,TRUE)-_xlfn.NORM.DIST(AND(BC$6&gt;=$F65,BC$6&lt;=$H65)*(BB$6-$F65+1),$J65/2,$M65,TRUE))/(1-2*_xlfn.NORM.DIST(0,$J65/2,$M65,TRUE))*$D65+($K65="Steady Growth")*(AND(BC$6&gt;=$F65,BC$6&lt;=$H65)*((BC$6-$F65+1)/($J65*($J65+1)/2)*$D65))+($K65="custom")*CustCF!AW65</f>
        <v/>
      </c>
      <c r="BD65" s="87">
        <f>($K65="Bell Curve")*(_xlfn.NORM.DIST(AND(BD$6&gt;=$F65,BD$6&lt;=$H65)*(BD$6-$F65+1),$J65/2,$M65,TRUE)-_xlfn.NORM.DIST(AND(BD$6&gt;=$F65,BD$6&lt;=$H65)*(BC$6-$F65+1),$J65/2,$M65,TRUE))/(1-2*_xlfn.NORM.DIST(0,$J65/2,$M65,TRUE))*$D65+($K65="Steady Growth")*(AND(BD$6&gt;=$F65,BD$6&lt;=$H65)*((BD$6-$F65+1)/($J65*($J65+1)/2)*$D65))+($K65="custom")*CustCF!AX65</f>
        <v/>
      </c>
      <c r="BE65" s="87">
        <f>($K65="Bell Curve")*(_xlfn.NORM.DIST(AND(BE$6&gt;=$F65,BE$6&lt;=$H65)*(BE$6-$F65+1),$J65/2,$M65,TRUE)-_xlfn.NORM.DIST(AND(BE$6&gt;=$F65,BE$6&lt;=$H65)*(BD$6-$F65+1),$J65/2,$M65,TRUE))/(1-2*_xlfn.NORM.DIST(0,$J65/2,$M65,TRUE))*$D65+($K65="Steady Growth")*(AND(BE$6&gt;=$F65,BE$6&lt;=$H65)*((BE$6-$F65+1)/($J65*($J65+1)/2)*$D65))+($K65="custom")*CustCF!AY65</f>
        <v/>
      </c>
      <c r="BF65" s="87">
        <f>($K65="Bell Curve")*(_xlfn.NORM.DIST(AND(BF$6&gt;=$F65,BF$6&lt;=$H65)*(BF$6-$F65+1),$J65/2,$M65,TRUE)-_xlfn.NORM.DIST(AND(BF$6&gt;=$F65,BF$6&lt;=$H65)*(BE$6-$F65+1),$J65/2,$M65,TRUE))/(1-2*_xlfn.NORM.DIST(0,$J65/2,$M65,TRUE))*$D65+($K65="Steady Growth")*(AND(BF$6&gt;=$F65,BF$6&lt;=$H65)*((BF$6-$F65+1)/($J65*($J65+1)/2)*$D65))+($K65="custom")*CustCF!AZ65</f>
        <v/>
      </c>
      <c r="BG65" s="87">
        <f>($K65="Bell Curve")*(_xlfn.NORM.DIST(AND(BG$6&gt;=$F65,BG$6&lt;=$H65)*(BG$6-$F65+1),$J65/2,$M65,TRUE)-_xlfn.NORM.DIST(AND(BG$6&gt;=$F65,BG$6&lt;=$H65)*(BF$6-$F65+1),$J65/2,$M65,TRUE))/(1-2*_xlfn.NORM.DIST(0,$J65/2,$M65,TRUE))*$D65+($K65="Steady Growth")*(AND(BG$6&gt;=$F65,BG$6&lt;=$H65)*((BG$6-$F65+1)/($J65*($J65+1)/2)*$D65))+($K65="custom")*CustCF!BA65</f>
        <v/>
      </c>
      <c r="BH65" s="87">
        <f>($K65="Bell Curve")*(_xlfn.NORM.DIST(AND(BH$6&gt;=$F65,BH$6&lt;=$H65)*(BH$6-$F65+1),$J65/2,$M65,TRUE)-_xlfn.NORM.DIST(AND(BH$6&gt;=$F65,BH$6&lt;=$H65)*(BG$6-$F65+1),$J65/2,$M65,TRUE))/(1-2*_xlfn.NORM.DIST(0,$J65/2,$M65,TRUE))*$D65+($K65="Steady Growth")*(AND(BH$6&gt;=$F65,BH$6&lt;=$H65)*((BH$6-$F65+1)/($J65*($J65+1)/2)*$D65))+($K65="custom")*CustCF!BB65</f>
        <v/>
      </c>
      <c r="BI65" s="87">
        <f>($K65="Bell Curve")*(_xlfn.NORM.DIST(AND(BI$6&gt;=$F65,BI$6&lt;=$H65)*(BI$6-$F65+1),$J65/2,$M65,TRUE)-_xlfn.NORM.DIST(AND(BI$6&gt;=$F65,BI$6&lt;=$H65)*(BH$6-$F65+1),$J65/2,$M65,TRUE))/(1-2*_xlfn.NORM.DIST(0,$J65/2,$M65,TRUE))*$D65+($K65="Steady Growth")*(AND(BI$6&gt;=$F65,BI$6&lt;=$H65)*((BI$6-$F65+1)/($J65*($J65+1)/2)*$D65))+($K65="custom")*CustCF!BC65</f>
        <v/>
      </c>
      <c r="BJ65" s="87">
        <f>($K65="Bell Curve")*(_xlfn.NORM.DIST(AND(BJ$6&gt;=$F65,BJ$6&lt;=$H65)*(BJ$6-$F65+1),$J65/2,$M65,TRUE)-_xlfn.NORM.DIST(AND(BJ$6&gt;=$F65,BJ$6&lt;=$H65)*(BI$6-$F65+1),$J65/2,$M65,TRUE))/(1-2*_xlfn.NORM.DIST(0,$J65/2,$M65,TRUE))*$D65+($K65="Steady Growth")*(AND(BJ$6&gt;=$F65,BJ$6&lt;=$H65)*((BJ$6-$F65+1)/($J65*($J65+1)/2)*$D65))+($K65="custom")*CustCF!BD65</f>
        <v/>
      </c>
      <c r="BK65" s="87">
        <f>($K65="Bell Curve")*(_xlfn.NORM.DIST(AND(BK$6&gt;=$F65,BK$6&lt;=$H65)*(BK$6-$F65+1),$J65/2,$M65,TRUE)-_xlfn.NORM.DIST(AND(BK$6&gt;=$F65,BK$6&lt;=$H65)*(BJ$6-$F65+1),$J65/2,$M65,TRUE))/(1-2*_xlfn.NORM.DIST(0,$J65/2,$M65,TRUE))*$D65+($K65="Steady Growth")*(AND(BK$6&gt;=$F65,BK$6&lt;=$H65)*((BK$6-$F65+1)/($J65*($J65+1)/2)*$D65))+($K65="custom")*CustCF!BE65</f>
        <v/>
      </c>
      <c r="BL65" s="87">
        <f>($K65="Bell Curve")*(_xlfn.NORM.DIST(AND(BL$6&gt;=$F65,BL$6&lt;=$H65)*(BL$6-$F65+1),$J65/2,$M65,TRUE)-_xlfn.NORM.DIST(AND(BL$6&gt;=$F65,BL$6&lt;=$H65)*(BK$6-$F65+1),$J65/2,$M65,TRUE))/(1-2*_xlfn.NORM.DIST(0,$J65/2,$M65,TRUE))*$D65+($K65="Steady Growth")*(AND(BL$6&gt;=$F65,BL$6&lt;=$H65)*((BL$6-$F65+1)/($J65*($J65+1)/2)*$D65))+($K65="custom")*CustCF!BF65</f>
        <v/>
      </c>
      <c r="BM65" s="87">
        <f>($K65="Bell Curve")*(_xlfn.NORM.DIST(AND(BM$6&gt;=$F65,BM$6&lt;=$H65)*(BM$6-$F65+1),$J65/2,$M65,TRUE)-_xlfn.NORM.DIST(AND(BM$6&gt;=$F65,BM$6&lt;=$H65)*(BL$6-$F65+1),$J65/2,$M65,TRUE))/(1-2*_xlfn.NORM.DIST(0,$J65/2,$M65,TRUE))*$D65+($K65="Steady Growth")*(AND(BM$6&gt;=$F65,BM$6&lt;=$H65)*((BM$6-$F65+1)/($J65*($J65+1)/2)*$D65))+($K65="custom")*CustCF!BG65</f>
        <v/>
      </c>
      <c r="BN65" s="87">
        <f>($K65="Bell Curve")*(_xlfn.NORM.DIST(AND(BN$6&gt;=$F65,BN$6&lt;=$H65)*(BN$6-$F65+1),$J65/2,$M65,TRUE)-_xlfn.NORM.DIST(AND(BN$6&gt;=$F65,BN$6&lt;=$H65)*(BM$6-$F65+1),$J65/2,$M65,TRUE))/(1-2*_xlfn.NORM.DIST(0,$J65/2,$M65,TRUE))*$D65+($K65="Steady Growth")*(AND(BN$6&gt;=$F65,BN$6&lt;=$H65)*((BN$6-$F65+1)/($J65*($J65+1)/2)*$D65))+($K65="custom")*CustCF!BH65</f>
        <v/>
      </c>
      <c r="BO65" s="87">
        <f>($K65="Bell Curve")*(_xlfn.NORM.DIST(AND(BO$6&gt;=$F65,BO$6&lt;=$H65)*(BO$6-$F65+1),$J65/2,$M65,TRUE)-_xlfn.NORM.DIST(AND(BO$6&gt;=$F65,BO$6&lt;=$H65)*(BN$6-$F65+1),$J65/2,$M65,TRUE))/(1-2*_xlfn.NORM.DIST(0,$J65/2,$M65,TRUE))*$D65+($K65="Steady Growth")*(AND(BO$6&gt;=$F65,BO$6&lt;=$H65)*((BO$6-$F65+1)/($J65*($J65+1)/2)*$D65))+($K65="custom")*CustCF!BI65</f>
        <v/>
      </c>
      <c r="BP65" s="87">
        <f>($K65="Bell Curve")*(_xlfn.NORM.DIST(AND(BP$6&gt;=$F65,BP$6&lt;=$H65)*(BP$6-$F65+1),$J65/2,$M65,TRUE)-_xlfn.NORM.DIST(AND(BP$6&gt;=$F65,BP$6&lt;=$H65)*(BO$6-$F65+1),$J65/2,$M65,TRUE))/(1-2*_xlfn.NORM.DIST(0,$J65/2,$M65,TRUE))*$D65+($K65="Steady Growth")*(AND(BP$6&gt;=$F65,BP$6&lt;=$H65)*((BP$6-$F65+1)/($J65*($J65+1)/2)*$D65))+($K65="custom")*CustCF!BJ65</f>
        <v/>
      </c>
      <c r="BQ65" s="87">
        <f>($K65="Bell Curve")*(_xlfn.NORM.DIST(AND(BQ$6&gt;=$F65,BQ$6&lt;=$H65)*(BQ$6-$F65+1),$J65/2,$M65,TRUE)-_xlfn.NORM.DIST(AND(BQ$6&gt;=$F65,BQ$6&lt;=$H65)*(BP$6-$F65+1),$J65/2,$M65,TRUE))/(1-2*_xlfn.NORM.DIST(0,$J65/2,$M65,TRUE))*$D65+($K65="Steady Growth")*(AND(BQ$6&gt;=$F65,BQ$6&lt;=$H65)*((BQ$6-$F65+1)/($J65*($J65+1)/2)*$D65))+($K65="custom")*CustCF!BK65</f>
        <v/>
      </c>
      <c r="BR65" s="87">
        <f>($K65="Bell Curve")*(_xlfn.NORM.DIST(AND(BR$6&gt;=$F65,BR$6&lt;=$H65)*(BR$6-$F65+1),$J65/2,$M65,TRUE)-_xlfn.NORM.DIST(AND(BR$6&gt;=$F65,BR$6&lt;=$H65)*(BQ$6-$F65+1),$J65/2,$M65,TRUE))/(1-2*_xlfn.NORM.DIST(0,$J65/2,$M65,TRUE))*$D65+($K65="Steady Growth")*(AND(BR$6&gt;=$F65,BR$6&lt;=$H65)*((BR$6-$F65+1)/($J65*($J65+1)/2)*$D65))+($K65="custom")*CustCF!BL65</f>
        <v/>
      </c>
      <c r="BS65" s="87">
        <f>($K65="Bell Curve")*(_xlfn.NORM.DIST(AND(BS$6&gt;=$F65,BS$6&lt;=$H65)*(BS$6-$F65+1),$J65/2,$M65,TRUE)-_xlfn.NORM.DIST(AND(BS$6&gt;=$F65,BS$6&lt;=$H65)*(BR$6-$F65+1),$J65/2,$M65,TRUE))/(1-2*_xlfn.NORM.DIST(0,$J65/2,$M65,TRUE))*$D65+($K65="Steady Growth")*(AND(BS$6&gt;=$F65,BS$6&lt;=$H65)*((BS$6-$F65+1)/($J65*($J65+1)/2)*$D65))+($K65="custom")*CustCF!BM65</f>
        <v/>
      </c>
      <c r="BT65" s="87">
        <f>($K65="Bell Curve")*(_xlfn.NORM.DIST(AND(BT$6&gt;=$F65,BT$6&lt;=$H65)*(BT$6-$F65+1),$J65/2,$M65,TRUE)-_xlfn.NORM.DIST(AND(BT$6&gt;=$F65,BT$6&lt;=$H65)*(BS$6-$F65+1),$J65/2,$M65,TRUE))/(1-2*_xlfn.NORM.DIST(0,$J65/2,$M65,TRUE))*$D65+($K65="Steady Growth")*(AND(BT$6&gt;=$F65,BT$6&lt;=$H65)*((BT$6-$F65+1)/($J65*($J65+1)/2)*$D65))+($K65="custom")*CustCF!BN65</f>
        <v/>
      </c>
      <c r="BU65" s="87">
        <f>($K65="Bell Curve")*(_xlfn.NORM.DIST(AND(BU$6&gt;=$F65,BU$6&lt;=$H65)*(BU$6-$F65+1),$J65/2,$M65,TRUE)-_xlfn.NORM.DIST(AND(BU$6&gt;=$F65,BU$6&lt;=$H65)*(BT$6-$F65+1),$J65/2,$M65,TRUE))/(1-2*_xlfn.NORM.DIST(0,$J65/2,$M65,TRUE))*$D65+($K65="Steady Growth")*(AND(BU$6&gt;=$F65,BU$6&lt;=$H65)*((BU$6-$F65+1)/($J65*($J65+1)/2)*$D65))+($K65="custom")*CustCF!BO65</f>
        <v/>
      </c>
      <c r="BV65" s="87">
        <f>($K65="Bell Curve")*(_xlfn.NORM.DIST(AND(BV$6&gt;=$F65,BV$6&lt;=$H65)*(BV$6-$F65+1),$J65/2,$M65,TRUE)-_xlfn.NORM.DIST(AND(BV$6&gt;=$F65,BV$6&lt;=$H65)*(BU$6-$F65+1),$J65/2,$M65,TRUE))/(1-2*_xlfn.NORM.DIST(0,$J65/2,$M65,TRUE))*$D65+($K65="Steady Growth")*(AND(BV$6&gt;=$F65,BV$6&lt;=$H65)*((BV$6-$F65+1)/($J65*($J65+1)/2)*$D65))+($K65="custom")*CustCF!BP65</f>
        <v/>
      </c>
      <c r="BW65" s="87">
        <f>($K65="Bell Curve")*(_xlfn.NORM.DIST(AND(BW$6&gt;=$F65,BW$6&lt;=$H65)*(BW$6-$F65+1),$J65/2,$M65,TRUE)-_xlfn.NORM.DIST(AND(BW$6&gt;=$F65,BW$6&lt;=$H65)*(BV$6-$F65+1),$J65/2,$M65,TRUE))/(1-2*_xlfn.NORM.DIST(0,$J65/2,$M65,TRUE))*$D65+($K65="Steady Growth")*(AND(BW$6&gt;=$F65,BW$6&lt;=$H65)*((BW$6-$F65+1)/($J65*($J65+1)/2)*$D65))+($K65="custom")*CustCF!BQ65</f>
        <v/>
      </c>
      <c r="BX65" s="87">
        <f>($K65="Bell Curve")*(_xlfn.NORM.DIST(AND(BX$6&gt;=$F65,BX$6&lt;=$H65)*(BX$6-$F65+1),$J65/2,$M65,TRUE)-_xlfn.NORM.DIST(AND(BX$6&gt;=$F65,BX$6&lt;=$H65)*(BW$6-$F65+1),$J65/2,$M65,TRUE))/(1-2*_xlfn.NORM.DIST(0,$J65/2,$M65,TRUE))*$D65+($K65="Steady Growth")*(AND(BX$6&gt;=$F65,BX$6&lt;=$H65)*((BX$6-$F65+1)/($J65*($J65+1)/2)*$D65))+($K65="custom")*CustCF!BR65</f>
        <v/>
      </c>
      <c r="BY65" s="87">
        <f>($K65="Bell Curve")*(_xlfn.NORM.DIST(AND(BY$6&gt;=$F65,BY$6&lt;=$H65)*(BY$6-$F65+1),$J65/2,$M65,TRUE)-_xlfn.NORM.DIST(AND(BY$6&gt;=$F65,BY$6&lt;=$H65)*(BX$6-$F65+1),$J65/2,$M65,TRUE))/(1-2*_xlfn.NORM.DIST(0,$J65/2,$M65,TRUE))*$D65+($K65="Steady Growth")*(AND(BY$6&gt;=$F65,BY$6&lt;=$H65)*((BY$6-$F65+1)/($J65*($J65+1)/2)*$D65))+($K65="custom")*CustCF!BS65</f>
        <v/>
      </c>
      <c r="BZ65" s="87">
        <f>($K65="Bell Curve")*(_xlfn.NORM.DIST(AND(BZ$6&gt;=$F65,BZ$6&lt;=$H65)*(BZ$6-$F65+1),$J65/2,$M65,TRUE)-_xlfn.NORM.DIST(AND(BZ$6&gt;=$F65,BZ$6&lt;=$H65)*(BY$6-$F65+1),$J65/2,$M65,TRUE))/(1-2*_xlfn.NORM.DIST(0,$J65/2,$M65,TRUE))*$D65+($K65="Steady Growth")*(AND(BZ$6&gt;=$F65,BZ$6&lt;=$H65)*((BZ$6-$F65+1)/($J65*($J65+1)/2)*$D65))+($K65="custom")*CustCF!BT65</f>
        <v/>
      </c>
      <c r="CA65" s="87">
        <f>($K65="Bell Curve")*(_xlfn.NORM.DIST(AND(CA$6&gt;=$F65,CA$6&lt;=$H65)*(CA$6-$F65+1),$J65/2,$M65,TRUE)-_xlfn.NORM.DIST(AND(CA$6&gt;=$F65,CA$6&lt;=$H65)*(BZ$6-$F65+1),$J65/2,$M65,TRUE))/(1-2*_xlfn.NORM.DIST(0,$J65/2,$M65,TRUE))*$D65+($K65="Steady Growth")*(AND(CA$6&gt;=$F65,CA$6&lt;=$H65)*((CA$6-$F65+1)/($J65*($J65+1)/2)*$D65))+($K65="custom")*CustCF!BU65</f>
        <v/>
      </c>
      <c r="CB65" s="87">
        <f>($K65="Bell Curve")*(_xlfn.NORM.DIST(AND(CB$6&gt;=$F65,CB$6&lt;=$H65)*(CB$6-$F65+1),$J65/2,$M65,TRUE)-_xlfn.NORM.DIST(AND(CB$6&gt;=$F65,CB$6&lt;=$H65)*(CA$6-$F65+1),$J65/2,$M65,TRUE))/(1-2*_xlfn.NORM.DIST(0,$J65/2,$M65,TRUE))*$D65+($K65="Steady Growth")*(AND(CB$6&gt;=$F65,CB$6&lt;=$H65)*((CB$6-$F65+1)/($J65*($J65+1)/2)*$D65))+($K65="custom")*CustCF!BV65</f>
        <v/>
      </c>
      <c r="CC65" s="87">
        <f>($K65="Bell Curve")*(_xlfn.NORM.DIST(AND(CC$6&gt;=$F65,CC$6&lt;=$H65)*(CC$6-$F65+1),$J65/2,$M65,TRUE)-_xlfn.NORM.DIST(AND(CC$6&gt;=$F65,CC$6&lt;=$H65)*(CB$6-$F65+1),$J65/2,$M65,TRUE))/(1-2*_xlfn.NORM.DIST(0,$J65/2,$M65,TRUE))*$D65+($K65="Steady Growth")*(AND(CC$6&gt;=$F65,CC$6&lt;=$H65)*((CC$6-$F65+1)/($J65*($J65+1)/2)*$D65))+($K65="custom")*CustCF!BW65</f>
        <v/>
      </c>
      <c r="CD65" s="87">
        <f>($K65="Bell Curve")*(_xlfn.NORM.DIST(AND(CD$6&gt;=$F65,CD$6&lt;=$H65)*(CD$6-$F65+1),$J65/2,$M65,TRUE)-_xlfn.NORM.DIST(AND(CD$6&gt;=$F65,CD$6&lt;=$H65)*(CC$6-$F65+1),$J65/2,$M65,TRUE))/(1-2*_xlfn.NORM.DIST(0,$J65/2,$M65,TRUE))*$D65+($K65="Steady Growth")*(AND(CD$6&gt;=$F65,CD$6&lt;=$H65)*((CD$6-$F65+1)/($J65*($J65+1)/2)*$D65))+($K65="custom")*CustCF!BX65</f>
        <v/>
      </c>
      <c r="CE65" s="87">
        <f>($K65="Bell Curve")*(_xlfn.NORM.DIST(AND(CE$6&gt;=$F65,CE$6&lt;=$H65)*(CE$6-$F65+1),$J65/2,$M65,TRUE)-_xlfn.NORM.DIST(AND(CE$6&gt;=$F65,CE$6&lt;=$H65)*(CD$6-$F65+1),$J65/2,$M65,TRUE))/(1-2*_xlfn.NORM.DIST(0,$J65/2,$M65,TRUE))*$D65+($K65="Steady Growth")*(AND(CE$6&gt;=$F65,CE$6&lt;=$H65)*((CE$6-$F65+1)/($J65*($J65+1)/2)*$D65))+($K65="custom")*CustCF!BY65</f>
        <v/>
      </c>
      <c r="CF65" s="87">
        <f>($K65="Bell Curve")*(_xlfn.NORM.DIST(AND(CF$6&gt;=$F65,CF$6&lt;=$H65)*(CF$6-$F65+1),$J65/2,$M65,TRUE)-_xlfn.NORM.DIST(AND(CF$6&gt;=$F65,CF$6&lt;=$H65)*(CE$6-$F65+1),$J65/2,$M65,TRUE))/(1-2*_xlfn.NORM.DIST(0,$J65/2,$M65,TRUE))*$D65+($K65="Steady Growth")*(AND(CF$6&gt;=$F65,CF$6&lt;=$H65)*((CF$6-$F65+1)/($J65*($J65+1)/2)*$D65))+($K65="custom")*CustCF!BZ65</f>
        <v/>
      </c>
      <c r="CG65" s="87">
        <f>($K65="Bell Curve")*(_xlfn.NORM.DIST(AND(CG$6&gt;=$F65,CG$6&lt;=$H65)*(CG$6-$F65+1),$J65/2,$M65,TRUE)-_xlfn.NORM.DIST(AND(CG$6&gt;=$F65,CG$6&lt;=$H65)*(CF$6-$F65+1),$J65/2,$M65,TRUE))/(1-2*_xlfn.NORM.DIST(0,$J65/2,$M65,TRUE))*$D65+($K65="Steady Growth")*(AND(CG$6&gt;=$F65,CG$6&lt;=$H65)*((CG$6-$F65+1)/($J65*($J65+1)/2)*$D65))+($K65="custom")*CustCF!CA65</f>
        <v/>
      </c>
      <c r="CH65" s="87">
        <f>($K65="Bell Curve")*(_xlfn.NORM.DIST(AND(CH$6&gt;=$F65,CH$6&lt;=$H65)*(CH$6-$F65+1),$J65/2,$M65,TRUE)-_xlfn.NORM.DIST(AND(CH$6&gt;=$F65,CH$6&lt;=$H65)*(CG$6-$F65+1),$J65/2,$M65,TRUE))/(1-2*_xlfn.NORM.DIST(0,$J65/2,$M65,TRUE))*$D65+($K65="Steady Growth")*(AND(CH$6&gt;=$F65,CH$6&lt;=$H65)*((CH$6-$F65+1)/($J65*($J65+1)/2)*$D65))+($K65="custom")*CustCF!CB65</f>
        <v/>
      </c>
      <c r="CI65" s="87">
        <f>($K65="Bell Curve")*(_xlfn.NORM.DIST(AND(CI$6&gt;=$F65,CI$6&lt;=$H65)*(CI$6-$F65+1),$J65/2,$M65,TRUE)-_xlfn.NORM.DIST(AND(CI$6&gt;=$F65,CI$6&lt;=$H65)*(CH$6-$F65+1),$J65/2,$M65,TRUE))/(1-2*_xlfn.NORM.DIST(0,$J65/2,$M65,TRUE))*$D65+($K65="Steady Growth")*(AND(CI$6&gt;=$F65,CI$6&lt;=$H65)*((CI$6-$F65+1)/($J65*($J65+1)/2)*$D65))+($K65="custom")*CustCF!CC65</f>
        <v/>
      </c>
      <c r="CJ65" s="87">
        <f>($K65="Bell Curve")*(_xlfn.NORM.DIST(AND(CJ$6&gt;=$F65,CJ$6&lt;=$H65)*(CJ$6-$F65+1),$J65/2,$M65,TRUE)-_xlfn.NORM.DIST(AND(CJ$6&gt;=$F65,CJ$6&lt;=$H65)*(CI$6-$F65+1),$J65/2,$M65,TRUE))/(1-2*_xlfn.NORM.DIST(0,$J65/2,$M65,TRUE))*$D65+($K65="Steady Growth")*(AND(CJ$6&gt;=$F65,CJ$6&lt;=$H65)*((CJ$6-$F65+1)/($J65*($J65+1)/2)*$D65))+($K65="custom")*CustCF!CD65</f>
        <v/>
      </c>
      <c r="CK65" s="87">
        <f>($K65="Bell Curve")*(_xlfn.NORM.DIST(AND(CK$6&gt;=$F65,CK$6&lt;=$H65)*(CK$6-$F65+1),$J65/2,$M65,TRUE)-_xlfn.NORM.DIST(AND(CK$6&gt;=$F65,CK$6&lt;=$H65)*(CJ$6-$F65+1),$J65/2,$M65,TRUE))/(1-2*_xlfn.NORM.DIST(0,$J65/2,$M65,TRUE))*$D65+($K65="Steady Growth")*(AND(CK$6&gt;=$F65,CK$6&lt;=$H65)*((CK$6-$F65+1)/($J65*($J65+1)/2)*$D65))+($K65="custom")*CustCF!CE65</f>
        <v/>
      </c>
      <c r="CL65" s="87">
        <f>($K65="Bell Curve")*(_xlfn.NORM.DIST(AND(CL$6&gt;=$F65,CL$6&lt;=$H65)*(CL$6-$F65+1),$J65/2,$M65,TRUE)-_xlfn.NORM.DIST(AND(CL$6&gt;=$F65,CL$6&lt;=$H65)*(CK$6-$F65+1),$J65/2,$M65,TRUE))/(1-2*_xlfn.NORM.DIST(0,$J65/2,$M65,TRUE))*$D65+($K65="Steady Growth")*(AND(CL$6&gt;=$F65,CL$6&lt;=$H65)*((CL$6-$F65+1)/($J65*($J65+1)/2)*$D65))+($K65="custom")*CustCF!CF65</f>
        <v/>
      </c>
      <c r="CM65" s="87">
        <f>($K65="Bell Curve")*(_xlfn.NORM.DIST(AND(CM$6&gt;=$F65,CM$6&lt;=$H65)*(CM$6-$F65+1),$J65/2,$M65,TRUE)-_xlfn.NORM.DIST(AND(CM$6&gt;=$F65,CM$6&lt;=$H65)*(CL$6-$F65+1),$J65/2,$M65,TRUE))/(1-2*_xlfn.NORM.DIST(0,$J65/2,$M65,TRUE))*$D65+($K65="Steady Growth")*(AND(CM$6&gt;=$F65,CM$6&lt;=$H65)*((CM$6-$F65+1)/($J65*($J65+1)/2)*$D65))+($K65="custom")*CustCF!CG65</f>
        <v/>
      </c>
      <c r="CN65" s="87">
        <f>($K65="Bell Curve")*(_xlfn.NORM.DIST(AND(CN$6&gt;=$F65,CN$6&lt;=$H65)*(CN$6-$F65+1),$J65/2,$M65,TRUE)-_xlfn.NORM.DIST(AND(CN$6&gt;=$F65,CN$6&lt;=$H65)*(CM$6-$F65+1),$J65/2,$M65,TRUE))/(1-2*_xlfn.NORM.DIST(0,$J65/2,$M65,TRUE))*$D65+($K65="Steady Growth")*(AND(CN$6&gt;=$F65,CN$6&lt;=$H65)*((CN$6-$F65+1)/($J65*($J65+1)/2)*$D65))+($K65="custom")*CustCF!CH65</f>
        <v/>
      </c>
      <c r="CO65" s="87">
        <f>($K65="Bell Curve")*(_xlfn.NORM.DIST(AND(CO$6&gt;=$F65,CO$6&lt;=$H65)*(CO$6-$F65+1),$J65/2,$M65,TRUE)-_xlfn.NORM.DIST(AND(CO$6&gt;=$F65,CO$6&lt;=$H65)*(CN$6-$F65+1),$J65/2,$M65,TRUE))/(1-2*_xlfn.NORM.DIST(0,$J65/2,$M65,TRUE))*$D65+($K65="Steady Growth")*(AND(CO$6&gt;=$F65,CO$6&lt;=$H65)*((CO$6-$F65+1)/($J65*($J65+1)/2)*$D65))+($K65="custom")*CustCF!CI65</f>
        <v/>
      </c>
      <c r="CP65" s="87">
        <f>($K65="Bell Curve")*(_xlfn.NORM.DIST(AND(CP$6&gt;=$F65,CP$6&lt;=$H65)*(CP$6-$F65+1),$J65/2,$M65,TRUE)-_xlfn.NORM.DIST(AND(CP$6&gt;=$F65,CP$6&lt;=$H65)*(CO$6-$F65+1),$J65/2,$M65,TRUE))/(1-2*_xlfn.NORM.DIST(0,$J65/2,$M65,TRUE))*$D65+($K65="Steady Growth")*(AND(CP$6&gt;=$F65,CP$6&lt;=$H65)*((CP$6-$F65+1)/($J65*($J65+1)/2)*$D65))+($K65="custom")*CustCF!CJ65</f>
        <v/>
      </c>
      <c r="CQ65" s="87">
        <f>($K65="Bell Curve")*(_xlfn.NORM.DIST(AND(CQ$6&gt;=$F65,CQ$6&lt;=$H65)*(CQ$6-$F65+1),$J65/2,$M65,TRUE)-_xlfn.NORM.DIST(AND(CQ$6&gt;=$F65,CQ$6&lt;=$H65)*(CP$6-$F65+1),$J65/2,$M65,TRUE))/(1-2*_xlfn.NORM.DIST(0,$J65/2,$M65,TRUE))*$D65+($K65="Steady Growth")*(AND(CQ$6&gt;=$F65,CQ$6&lt;=$H65)*((CQ$6-$F65+1)/($J65*($J65+1)/2)*$D65))+($K65="custom")*CustCF!CK65</f>
        <v/>
      </c>
      <c r="CR65" s="87">
        <f>($K65="Bell Curve")*(_xlfn.NORM.DIST(AND(CR$6&gt;=$F65,CR$6&lt;=$H65)*(CR$6-$F65+1),$J65/2,$M65,TRUE)-_xlfn.NORM.DIST(AND(CR$6&gt;=$F65,CR$6&lt;=$H65)*(CQ$6-$F65+1),$J65/2,$M65,TRUE))/(1-2*_xlfn.NORM.DIST(0,$J65/2,$M65,TRUE))*$D65+($K65="Steady Growth")*(AND(CR$6&gt;=$F65,CR$6&lt;=$H65)*((CR$6-$F65+1)/($J65*($J65+1)/2)*$D65))+($K65="custom")*CustCF!CL65</f>
        <v/>
      </c>
      <c r="CS65" s="87">
        <f>($K65="Bell Curve")*(_xlfn.NORM.DIST(AND(CS$6&gt;=$F65,CS$6&lt;=$H65)*(CS$6-$F65+1),$J65/2,$M65,TRUE)-_xlfn.NORM.DIST(AND(CS$6&gt;=$F65,CS$6&lt;=$H65)*(CR$6-$F65+1),$J65/2,$M65,TRUE))/(1-2*_xlfn.NORM.DIST(0,$J65/2,$M65,TRUE))*$D65+($K65="Steady Growth")*(AND(CS$6&gt;=$F65,CS$6&lt;=$H65)*((CS$6-$F65+1)/($J65*($J65+1)/2)*$D65))+($K65="custom")*CustCF!CM65</f>
        <v/>
      </c>
      <c r="CT65" s="87">
        <f>($K65="Bell Curve")*(_xlfn.NORM.DIST(AND(CT$6&gt;=$F65,CT$6&lt;=$H65)*(CT$6-$F65+1),$J65/2,$M65,TRUE)-_xlfn.NORM.DIST(AND(CT$6&gt;=$F65,CT$6&lt;=$H65)*(CS$6-$F65+1),$J65/2,$M65,TRUE))/(1-2*_xlfn.NORM.DIST(0,$J65/2,$M65,TRUE))*$D65+($K65="Steady Growth")*(AND(CT$6&gt;=$F65,CT$6&lt;=$H65)*((CT$6-$F65+1)/($J65*($J65+1)/2)*$D65))+($K65="custom")*CustCF!CN65</f>
        <v/>
      </c>
      <c r="CU65" s="87">
        <f>($K65="Bell Curve")*(_xlfn.NORM.DIST(AND(CU$6&gt;=$F65,CU$6&lt;=$H65)*(CU$6-$F65+1),$J65/2,$M65,TRUE)-_xlfn.NORM.DIST(AND(CU$6&gt;=$F65,CU$6&lt;=$H65)*(CT$6-$F65+1),$J65/2,$M65,TRUE))/(1-2*_xlfn.NORM.DIST(0,$J65/2,$M65,TRUE))*$D65+($K65="Steady Growth")*(AND(CU$6&gt;=$F65,CU$6&lt;=$H65)*((CU$6-$F65+1)/($J65*($J65+1)/2)*$D65))+($K65="custom")*CustCF!CO65</f>
        <v/>
      </c>
      <c r="CV65" s="87">
        <f>($K65="Bell Curve")*(_xlfn.NORM.DIST(AND(CV$6&gt;=$F65,CV$6&lt;=$H65)*(CV$6-$F65+1),$J65/2,$M65,TRUE)-_xlfn.NORM.DIST(AND(CV$6&gt;=$F65,CV$6&lt;=$H65)*(CU$6-$F65+1),$J65/2,$M65,TRUE))/(1-2*_xlfn.NORM.DIST(0,$J65/2,$M65,TRUE))*$D65+($K65="Steady Growth")*(AND(CV$6&gt;=$F65,CV$6&lt;=$H65)*((CV$6-$F65+1)/($J65*($J65+1)/2)*$D65))+($K65="custom")*CustCF!CP65</f>
        <v/>
      </c>
      <c r="CW65" s="87">
        <f>($K65="Bell Curve")*(_xlfn.NORM.DIST(AND(CW$6&gt;=$F65,CW$6&lt;=$H65)*(CW$6-$F65+1),$J65/2,$M65,TRUE)-_xlfn.NORM.DIST(AND(CW$6&gt;=$F65,CW$6&lt;=$H65)*(CV$6-$F65+1),$J65/2,$M65,TRUE))/(1-2*_xlfn.NORM.DIST(0,$J65/2,$M65,TRUE))*$D65+($K65="Steady Growth")*(AND(CW$6&gt;=$F65,CW$6&lt;=$H65)*((CW$6-$F65+1)/($J65*($J65+1)/2)*$D65))+($K65="custom")*CustCF!CQ65</f>
        <v/>
      </c>
      <c r="CX65" s="87">
        <f>($K65="Bell Curve")*(_xlfn.NORM.DIST(AND(CX$6&gt;=$F65,CX$6&lt;=$H65)*(CX$6-$F65+1),$J65/2,$M65,TRUE)-_xlfn.NORM.DIST(AND(CX$6&gt;=$F65,CX$6&lt;=$H65)*(CW$6-$F65+1),$J65/2,$M65,TRUE))/(1-2*_xlfn.NORM.DIST(0,$J65/2,$M65,TRUE))*$D65+($K65="Steady Growth")*(AND(CX$6&gt;=$F65,CX$6&lt;=$H65)*((CX$6-$F65+1)/($J65*($J65+1)/2)*$D65))+($K65="custom")*CustCF!CR65</f>
        <v/>
      </c>
      <c r="CY65" s="87">
        <f>($K65="Bell Curve")*(_xlfn.NORM.DIST(AND(CY$6&gt;=$F65,CY$6&lt;=$H65)*(CY$6-$F65+1),$J65/2,$M65,TRUE)-_xlfn.NORM.DIST(AND(CY$6&gt;=$F65,CY$6&lt;=$H65)*(CX$6-$F65+1),$J65/2,$M65,TRUE))/(1-2*_xlfn.NORM.DIST(0,$J65/2,$M65,TRUE))*$D65+($K65="Steady Growth")*(AND(CY$6&gt;=$F65,CY$6&lt;=$H65)*((CY$6-$F65+1)/($J65*($J65+1)/2)*$D65))+($K65="custom")*CustCF!CS65</f>
        <v/>
      </c>
      <c r="CZ65" s="87">
        <f>($K65="Bell Curve")*(_xlfn.NORM.DIST(AND(CZ$6&gt;=$F65,CZ$6&lt;=$H65)*(CZ$6-$F65+1),$J65/2,$M65,TRUE)-_xlfn.NORM.DIST(AND(CZ$6&gt;=$F65,CZ$6&lt;=$H65)*(CY$6-$F65+1),$J65/2,$M65,TRUE))/(1-2*_xlfn.NORM.DIST(0,$J65/2,$M65,TRUE))*$D65+($K65="Steady Growth")*(AND(CZ$6&gt;=$F65,CZ$6&lt;=$H65)*((CZ$6-$F65+1)/($J65*($J65+1)/2)*$D65))+($K65="custom")*CustCF!CT65</f>
        <v/>
      </c>
      <c r="DA65" s="87">
        <f>($K65="Bell Curve")*(_xlfn.NORM.DIST(AND(DA$6&gt;=$F65,DA$6&lt;=$H65)*(DA$6-$F65+1),$J65/2,$M65,TRUE)-_xlfn.NORM.DIST(AND(DA$6&gt;=$F65,DA$6&lt;=$H65)*(CZ$6-$F65+1),$J65/2,$M65,TRUE))/(1-2*_xlfn.NORM.DIST(0,$J65/2,$M65,TRUE))*$D65+($K65="Steady Growth")*(AND(DA$6&gt;=$F65,DA$6&lt;=$H65)*((DA$6-$F65+1)/($J65*($J65+1)/2)*$D65))+($K65="custom")*CustCF!CU65</f>
        <v/>
      </c>
      <c r="DB65" s="87">
        <f>($K65="Bell Curve")*(_xlfn.NORM.DIST(AND(DB$6&gt;=$F65,DB$6&lt;=$H65)*(DB$6-$F65+1),$J65/2,$M65,TRUE)-_xlfn.NORM.DIST(AND(DB$6&gt;=$F65,DB$6&lt;=$H65)*(DA$6-$F65+1),$J65/2,$M65,TRUE))/(1-2*_xlfn.NORM.DIST(0,$J65/2,$M65,TRUE))*$D65+($K65="Steady Growth")*(AND(DB$6&gt;=$F65,DB$6&lt;=$H65)*((DB$6-$F65+1)/($J65*($J65+1)/2)*$D65))+($K65="custom")*CustCF!CV65</f>
        <v/>
      </c>
      <c r="DC65" s="87">
        <f>($K65="Bell Curve")*(_xlfn.NORM.DIST(AND(DC$6&gt;=$F65,DC$6&lt;=$H65)*(DC$6-$F65+1),$J65/2,$M65,TRUE)-_xlfn.NORM.DIST(AND(DC$6&gt;=$F65,DC$6&lt;=$H65)*(DB$6-$F65+1),$J65/2,$M65,TRUE))/(1-2*_xlfn.NORM.DIST(0,$J65/2,$M65,TRUE))*$D65+($K65="Steady Growth")*(AND(DC$6&gt;=$F65,DC$6&lt;=$H65)*((DC$6-$F65+1)/($J65*($J65+1)/2)*$D65))+($K65="custom")*CustCF!CW65</f>
        <v/>
      </c>
      <c r="DD65" s="87">
        <f>($K65="Bell Curve")*(_xlfn.NORM.DIST(AND(DD$6&gt;=$F65,DD$6&lt;=$H65)*(DD$6-$F65+1),$J65/2,$M65,TRUE)-_xlfn.NORM.DIST(AND(DD$6&gt;=$F65,DD$6&lt;=$H65)*(DC$6-$F65+1),$J65/2,$M65,TRUE))/(1-2*_xlfn.NORM.DIST(0,$J65/2,$M65,TRUE))*$D65+($K65="Steady Growth")*(AND(DD$6&gt;=$F65,DD$6&lt;=$H65)*((DD$6-$F65+1)/($J65*($J65+1)/2)*$D65))+($K65="custom")*CustCF!CX65</f>
        <v/>
      </c>
      <c r="DE65" s="87">
        <f>($K65="Bell Curve")*(_xlfn.NORM.DIST(AND(DE$6&gt;=$F65,DE$6&lt;=$H65)*(DE$6-$F65+1),$J65/2,$M65,TRUE)-_xlfn.NORM.DIST(AND(DE$6&gt;=$F65,DE$6&lt;=$H65)*(DD$6-$F65+1),$J65/2,$M65,TRUE))/(1-2*_xlfn.NORM.DIST(0,$J65/2,$M65,TRUE))*$D65+($K65="Steady Growth")*(AND(DE$6&gt;=$F65,DE$6&lt;=$H65)*((DE$6-$F65+1)/($J65*($J65+1)/2)*$D65))+($K65="custom")*CustCF!CY65</f>
        <v/>
      </c>
      <c r="DF65" s="87">
        <f>($K65="Bell Curve")*(_xlfn.NORM.DIST(AND(DF$6&gt;=$F65,DF$6&lt;=$H65)*(DF$6-$F65+1),$J65/2,$M65,TRUE)-_xlfn.NORM.DIST(AND(DF$6&gt;=$F65,DF$6&lt;=$H65)*(DE$6-$F65+1),$J65/2,$M65,TRUE))/(1-2*_xlfn.NORM.DIST(0,$J65/2,$M65,TRUE))*$D65+($K65="Steady Growth")*(AND(DF$6&gt;=$F65,DF$6&lt;=$H65)*((DF$6-$F65+1)/($J65*($J65+1)/2)*$D65))+($K65="custom")*CustCF!CZ65</f>
        <v/>
      </c>
      <c r="DG65" s="87">
        <f>($K65="Bell Curve")*(_xlfn.NORM.DIST(AND(DG$6&gt;=$F65,DG$6&lt;=$H65)*(DG$6-$F65+1),$J65/2,$M65,TRUE)-_xlfn.NORM.DIST(AND(DG$6&gt;=$F65,DG$6&lt;=$H65)*(DF$6-$F65+1),$J65/2,$M65,TRUE))/(1-2*_xlfn.NORM.DIST(0,$J65/2,$M65,TRUE))*$D65+($K65="Steady Growth")*(AND(DG$6&gt;=$F65,DG$6&lt;=$H65)*((DG$6-$F65+1)/($J65*($J65+1)/2)*$D65))+($K65="custom")*CustCF!DA65</f>
        <v/>
      </c>
      <c r="DH65" s="87">
        <f>($K65="Bell Curve")*(_xlfn.NORM.DIST(AND(DH$6&gt;=$F65,DH$6&lt;=$H65)*(DH$6-$F65+1),$J65/2,$M65,TRUE)-_xlfn.NORM.DIST(AND(DH$6&gt;=$F65,DH$6&lt;=$H65)*(DG$6-$F65+1),$J65/2,$M65,TRUE))/(1-2*_xlfn.NORM.DIST(0,$J65/2,$M65,TRUE))*$D65+($K65="Steady Growth")*(AND(DH$6&gt;=$F65,DH$6&lt;=$H65)*((DH$6-$F65+1)/($J65*($J65+1)/2)*$D65))+($K65="custom")*CustCF!DB65</f>
        <v/>
      </c>
      <c r="DI65" s="87">
        <f>($K65="Bell Curve")*(_xlfn.NORM.DIST(AND(DI$6&gt;=$F65,DI$6&lt;=$H65)*(DI$6-$F65+1),$J65/2,$M65,TRUE)-_xlfn.NORM.DIST(AND(DI$6&gt;=$F65,DI$6&lt;=$H65)*(DH$6-$F65+1),$J65/2,$M65,TRUE))/(1-2*_xlfn.NORM.DIST(0,$J65/2,$M65,TRUE))*$D65+($K65="Steady Growth")*(AND(DI$6&gt;=$F65,DI$6&lt;=$H65)*((DI$6-$F65+1)/($J65*($J65+1)/2)*$D65))+($K65="custom")*CustCF!DC65</f>
        <v/>
      </c>
      <c r="DJ65" s="87">
        <f>($K65="Bell Curve")*(_xlfn.NORM.DIST(AND(DJ$6&gt;=$F65,DJ$6&lt;=$H65)*(DJ$6-$F65+1),$J65/2,$M65,TRUE)-_xlfn.NORM.DIST(AND(DJ$6&gt;=$F65,DJ$6&lt;=$H65)*(DI$6-$F65+1),$J65/2,$M65,TRUE))/(1-2*_xlfn.NORM.DIST(0,$J65/2,$M65,TRUE))*$D65+($K65="Steady Growth")*(AND(DJ$6&gt;=$F65,DJ$6&lt;=$H65)*((DJ$6-$F65+1)/($J65*($J65+1)/2)*$D65))+($K65="custom")*CustCF!DD65</f>
        <v/>
      </c>
      <c r="DK65" s="87">
        <f>($K65="Bell Curve")*(_xlfn.NORM.DIST(AND(DK$6&gt;=$F65,DK$6&lt;=$H65)*(DK$6-$F65+1),$J65/2,$M65,TRUE)-_xlfn.NORM.DIST(AND(DK$6&gt;=$F65,DK$6&lt;=$H65)*(DJ$6-$F65+1),$J65/2,$M65,TRUE))/(1-2*_xlfn.NORM.DIST(0,$J65/2,$M65,TRUE))*$D65+($K65="Steady Growth")*(AND(DK$6&gt;=$F65,DK$6&lt;=$H65)*((DK$6-$F65+1)/($J65*($J65+1)/2)*$D65))+($K65="custom")*CustCF!DE65</f>
        <v/>
      </c>
      <c r="DL65" s="87">
        <f>($K65="Bell Curve")*(_xlfn.NORM.DIST(AND(DL$6&gt;=$F65,DL$6&lt;=$H65)*(DL$6-$F65+1),$J65/2,$M65,TRUE)-_xlfn.NORM.DIST(AND(DL$6&gt;=$F65,DL$6&lt;=$H65)*(DK$6-$F65+1),$J65/2,$M65,TRUE))/(1-2*_xlfn.NORM.DIST(0,$J65/2,$M65,TRUE))*$D65+($K65="Steady Growth")*(AND(DL$6&gt;=$F65,DL$6&lt;=$H65)*((DL$6-$F65+1)/($J65*($J65+1)/2)*$D65))+($K65="custom")*CustCF!DF65</f>
        <v/>
      </c>
      <c r="DM65" s="87">
        <f>($K65="Bell Curve")*(_xlfn.NORM.DIST(AND(DM$6&gt;=$F65,DM$6&lt;=$H65)*(DM$6-$F65+1),$J65/2,$M65,TRUE)-_xlfn.NORM.DIST(AND(DM$6&gt;=$F65,DM$6&lt;=$H65)*(DL$6-$F65+1),$J65/2,$M65,TRUE))/(1-2*_xlfn.NORM.DIST(0,$J65/2,$M65,TRUE))*$D65+($K65="Steady Growth")*(AND(DM$6&gt;=$F65,DM$6&lt;=$H65)*((DM$6-$F65+1)/($J65*($J65+1)/2)*$D65))+($K65="custom")*CustCF!DG65</f>
        <v/>
      </c>
      <c r="DN65" s="87">
        <f>($K65="Bell Curve")*(_xlfn.NORM.DIST(AND(DN$6&gt;=$F65,DN$6&lt;=$H65)*(DN$6-$F65+1),$J65/2,$M65,TRUE)-_xlfn.NORM.DIST(AND(DN$6&gt;=$F65,DN$6&lt;=$H65)*(DM$6-$F65+1),$J65/2,$M65,TRUE))/(1-2*_xlfn.NORM.DIST(0,$J65/2,$M65,TRUE))*$D65+($K65="Steady Growth")*(AND(DN$6&gt;=$F65,DN$6&lt;=$H65)*((DN$6-$F65+1)/($J65*($J65+1)/2)*$D65))+($K65="custom")*CustCF!DH65</f>
        <v/>
      </c>
      <c r="DO65" s="87">
        <f>($K65="Bell Curve")*(_xlfn.NORM.DIST(AND(DO$6&gt;=$F65,DO$6&lt;=$H65)*(DO$6-$F65+1),$J65/2,$M65,TRUE)-_xlfn.NORM.DIST(AND(DO$6&gt;=$F65,DO$6&lt;=$H65)*(DN$6-$F65+1),$J65/2,$M65,TRUE))/(1-2*_xlfn.NORM.DIST(0,$J65/2,$M65,TRUE))*$D65+($K65="Steady Growth")*(AND(DO$6&gt;=$F65,DO$6&lt;=$H65)*((DO$6-$F65+1)/($J65*($J65+1)/2)*$D65))+($K65="custom")*CustCF!DI65</f>
        <v/>
      </c>
      <c r="DP65" s="87">
        <f>($K65="Bell Curve")*(_xlfn.NORM.DIST(AND(DP$6&gt;=$F65,DP$6&lt;=$H65)*(DP$6-$F65+1),$J65/2,$M65,TRUE)-_xlfn.NORM.DIST(AND(DP$6&gt;=$F65,DP$6&lt;=$H65)*(DO$6-$F65+1),$J65/2,$M65,TRUE))/(1-2*_xlfn.NORM.DIST(0,$J65/2,$M65,TRUE))*$D65+($K65="Steady Growth")*(AND(DP$6&gt;=$F65,DP$6&lt;=$H65)*((DP$6-$F65+1)/($J65*($J65+1)/2)*$D65))+($K65="custom")*CustCF!DJ65</f>
        <v/>
      </c>
      <c r="DQ65" s="87">
        <f>($K65="Bell Curve")*(_xlfn.NORM.DIST(AND(DQ$6&gt;=$F65,DQ$6&lt;=$H65)*(DQ$6-$F65+1),$J65/2,$M65,TRUE)-_xlfn.NORM.DIST(AND(DQ$6&gt;=$F65,DQ$6&lt;=$H65)*(DP$6-$F65+1),$J65/2,$M65,TRUE))/(1-2*_xlfn.NORM.DIST(0,$J65/2,$M65,TRUE))*$D65+($K65="Steady Growth")*(AND(DQ$6&gt;=$F65,DQ$6&lt;=$H65)*((DQ$6-$F65+1)/($J65*($J65+1)/2)*$D65))+($K65="custom")*CustCF!DK65</f>
        <v/>
      </c>
      <c r="DR65" s="87">
        <f>($K65="Bell Curve")*(_xlfn.NORM.DIST(AND(DR$6&gt;=$F65,DR$6&lt;=$H65)*(DR$6-$F65+1),$J65/2,$M65,TRUE)-_xlfn.NORM.DIST(AND(DR$6&gt;=$F65,DR$6&lt;=$H65)*(DQ$6-$F65+1),$J65/2,$M65,TRUE))/(1-2*_xlfn.NORM.DIST(0,$J65/2,$M65,TRUE))*$D65+($K65="Steady Growth")*(AND(DR$6&gt;=$F65,DR$6&lt;=$H65)*((DR$6-$F65+1)/($J65*($J65+1)/2)*$D65))+($K65="custom")*CustCF!DL65</f>
        <v/>
      </c>
      <c r="DS65" s="87">
        <f>($K65="Bell Curve")*(_xlfn.NORM.DIST(AND(DS$6&gt;=$F65,DS$6&lt;=$H65)*(DS$6-$F65+1),$J65/2,$M65,TRUE)-_xlfn.NORM.DIST(AND(DS$6&gt;=$F65,DS$6&lt;=$H65)*(DR$6-$F65+1),$J65/2,$M65,TRUE))/(1-2*_xlfn.NORM.DIST(0,$J65/2,$M65,TRUE))*$D65+($K65="Steady Growth")*(AND(DS$6&gt;=$F65,DS$6&lt;=$H65)*((DS$6-$F65+1)/($J65*($J65+1)/2)*$D65))+($K65="custom")*CustCF!DM65</f>
        <v/>
      </c>
      <c r="DT65" s="87">
        <f>($K65="Bell Curve")*(_xlfn.NORM.DIST(AND(DT$6&gt;=$F65,DT$6&lt;=$H65)*(DT$6-$F65+1),$J65/2,$M65,TRUE)-_xlfn.NORM.DIST(AND(DT$6&gt;=$F65,DT$6&lt;=$H65)*(DS$6-$F65+1),$J65/2,$M65,TRUE))/(1-2*_xlfn.NORM.DIST(0,$J65/2,$M65,TRUE))*$D65+($K65="Steady Growth")*(AND(DT$6&gt;=$F65,DT$6&lt;=$H65)*((DT$6-$F65+1)/($J65*($J65+1)/2)*$D65))+($K65="custom")*CustCF!DN65</f>
        <v/>
      </c>
      <c r="DU65" s="87">
        <f>($K65="Bell Curve")*(_xlfn.NORM.DIST(AND(DU$6&gt;=$F65,DU$6&lt;=$H65)*(DU$6-$F65+1),$J65/2,$M65,TRUE)-_xlfn.NORM.DIST(AND(DU$6&gt;=$F65,DU$6&lt;=$H65)*(DT$6-$F65+1),$J65/2,$M65,TRUE))/(1-2*_xlfn.NORM.DIST(0,$J65/2,$M65,TRUE))*$D65+($K65="Steady Growth")*(AND(DU$6&gt;=$F65,DU$6&lt;=$H65)*((DU$6-$F65+1)/($J65*($J65+1)/2)*$D65))+($K65="custom")*CustCF!DO65</f>
        <v/>
      </c>
      <c r="DV65" s="87">
        <f>($K65="Bell Curve")*(_xlfn.NORM.DIST(AND(DV$6&gt;=$F65,DV$6&lt;=$H65)*(DV$6-$F65+1),$J65/2,$M65,TRUE)-_xlfn.NORM.DIST(AND(DV$6&gt;=$F65,DV$6&lt;=$H65)*(DU$6-$F65+1),$J65/2,$M65,TRUE))/(1-2*_xlfn.NORM.DIST(0,$J65/2,$M65,TRUE))*$D65+($K65="Steady Growth")*(AND(DV$6&gt;=$F65,DV$6&lt;=$H65)*((DV$6-$F65+1)/($J65*($J65+1)/2)*$D65))+($K65="custom")*CustCF!DP65</f>
        <v/>
      </c>
      <c r="DW65" s="87">
        <f>($K65="Bell Curve")*(_xlfn.NORM.DIST(AND(DW$6&gt;=$F65,DW$6&lt;=$H65)*(DW$6-$F65+1),$J65/2,$M65,TRUE)-_xlfn.NORM.DIST(AND(DW$6&gt;=$F65,DW$6&lt;=$H65)*(DV$6-$F65+1),$J65/2,$M65,TRUE))/(1-2*_xlfn.NORM.DIST(0,$J65/2,$M65,TRUE))*$D65+($K65="Steady Growth")*(AND(DW$6&gt;=$F65,DW$6&lt;=$H65)*((DW$6-$F65+1)/($J65*($J65+1)/2)*$D65))+($K65="custom")*CustCF!DQ65</f>
        <v/>
      </c>
      <c r="DX65" s="87">
        <f>($K65="Bell Curve")*(_xlfn.NORM.DIST(AND(DX$6&gt;=$F65,DX$6&lt;=$H65)*(DX$6-$F65+1),$J65/2,$M65,TRUE)-_xlfn.NORM.DIST(AND(DX$6&gt;=$F65,DX$6&lt;=$H65)*(DW$6-$F65+1),$J65/2,$M65,TRUE))/(1-2*_xlfn.NORM.DIST(0,$J65/2,$M65,TRUE))*$D65+($K65="Steady Growth")*(AND(DX$6&gt;=$F65,DX$6&lt;=$H65)*((DX$6-$F65+1)/($J65*($J65+1)/2)*$D65))+($K65="custom")*CustCF!DR65</f>
        <v/>
      </c>
      <c r="DY65" s="87">
        <f>($K65="Bell Curve")*(_xlfn.NORM.DIST(AND(DY$6&gt;=$F65,DY$6&lt;=$H65)*(DY$6-$F65+1),$J65/2,$M65,TRUE)-_xlfn.NORM.DIST(AND(DY$6&gt;=$F65,DY$6&lt;=$H65)*(DX$6-$F65+1),$J65/2,$M65,TRUE))/(1-2*_xlfn.NORM.DIST(0,$J65/2,$M65,TRUE))*$D65+($K65="Steady Growth")*(AND(DY$6&gt;=$F65,DY$6&lt;=$H65)*((DY$6-$F65+1)/($J65*($J65+1)/2)*$D65))+($K65="custom")*CustCF!DS65</f>
        <v/>
      </c>
      <c r="DZ65" s="87">
        <f>($K65="Bell Curve")*(_xlfn.NORM.DIST(AND(DZ$6&gt;=$F65,DZ$6&lt;=$H65)*(DZ$6-$F65+1),$J65/2,$M65,TRUE)-_xlfn.NORM.DIST(AND(DZ$6&gt;=$F65,DZ$6&lt;=$H65)*(DY$6-$F65+1),$J65/2,$M65,TRUE))/(1-2*_xlfn.NORM.DIST(0,$J65/2,$M65,TRUE))*$D65+($K65="Steady Growth")*(AND(DZ$6&gt;=$F65,DZ$6&lt;=$H65)*((DZ$6-$F65+1)/($J65*($J65+1)/2)*$D65))+($K65="custom")*CustCF!DT65</f>
        <v/>
      </c>
      <c r="EA65" s="87">
        <f>($K65="Bell Curve")*(_xlfn.NORM.DIST(AND(EA$6&gt;=$F65,EA$6&lt;=$H65)*(EA$6-$F65+1),$J65/2,$M65,TRUE)-_xlfn.NORM.DIST(AND(EA$6&gt;=$F65,EA$6&lt;=$H65)*(DZ$6-$F65+1),$J65/2,$M65,TRUE))/(1-2*_xlfn.NORM.DIST(0,$J65/2,$M65,TRUE))*$D65+($K65="Steady Growth")*(AND(EA$6&gt;=$F65,EA$6&lt;=$H65)*((EA$6-$F65+1)/($J65*($J65+1)/2)*$D65))+($K65="custom")*CustCF!DU65</f>
        <v/>
      </c>
      <c r="EB65" s="87">
        <f>($K65="Bell Curve")*(_xlfn.NORM.DIST(AND(EB$6&gt;=$F65,EB$6&lt;=$H65)*(EB$6-$F65+1),$J65/2,$M65,TRUE)-_xlfn.NORM.DIST(AND(EB$6&gt;=$F65,EB$6&lt;=$H65)*(EA$6-$F65+1),$J65/2,$M65,TRUE))/(1-2*_xlfn.NORM.DIST(0,$J65/2,$M65,TRUE))*$D65+($K65="Steady Growth")*(AND(EB$6&gt;=$F65,EB$6&lt;=$H65)*((EB$6-$F65+1)/($J65*($J65+1)/2)*$D65))+($K65="custom")*CustCF!DV65</f>
        <v/>
      </c>
      <c r="EC65" s="87">
        <f>($K65="Bell Curve")*(_xlfn.NORM.DIST(AND(EC$6&gt;=$F65,EC$6&lt;=$H65)*(EC$6-$F65+1),$J65/2,$M65,TRUE)-_xlfn.NORM.DIST(AND(EC$6&gt;=$F65,EC$6&lt;=$H65)*(EB$6-$F65+1),$J65/2,$M65,TRUE))/(1-2*_xlfn.NORM.DIST(0,$J65/2,$M65,TRUE))*$D65+($K65="Steady Growth")*(AND(EC$6&gt;=$F65,EC$6&lt;=$H65)*((EC$6-$F65+1)/($J65*($J65+1)/2)*$D65))+($K65="custom")*CustCF!DW65</f>
        <v/>
      </c>
      <c r="ED65" s="87">
        <f>($K65="Bell Curve")*(_xlfn.NORM.DIST(AND(ED$6&gt;=$F65,ED$6&lt;=$H65)*(ED$6-$F65+1),$J65/2,$M65,TRUE)-_xlfn.NORM.DIST(AND(ED$6&gt;=$F65,ED$6&lt;=$H65)*(EC$6-$F65+1),$J65/2,$M65,TRUE))/(1-2*_xlfn.NORM.DIST(0,$J65/2,$M65,TRUE))*$D65+($K65="Steady Growth")*(AND(ED$6&gt;=$F65,ED$6&lt;=$H65)*((ED$6-$F65+1)/($J65*($J65+1)/2)*$D65))+($K65="custom")*CustCF!DX65</f>
        <v/>
      </c>
      <c r="EE65" s="87">
        <f>($K65="Bell Curve")*(_xlfn.NORM.DIST(AND(EE$6&gt;=$F65,EE$6&lt;=$H65)*(EE$6-$F65+1),$J65/2,$M65,TRUE)-_xlfn.NORM.DIST(AND(EE$6&gt;=$F65,EE$6&lt;=$H65)*(ED$6-$F65+1),$J65/2,$M65,TRUE))/(1-2*_xlfn.NORM.DIST(0,$J65/2,$M65,TRUE))*$D65+($K65="Steady Growth")*(AND(EE$6&gt;=$F65,EE$6&lt;=$H65)*((EE$6-$F65+1)/($J65*($J65+1)/2)*$D65))+($K65="custom")*CustCF!DY65</f>
        <v/>
      </c>
      <c r="EF65" s="87">
        <f>($K65="Bell Curve")*(_xlfn.NORM.DIST(AND(EF$6&gt;=$F65,EF$6&lt;=$H65)*(EF$6-$F65+1),$J65/2,$M65,TRUE)-_xlfn.NORM.DIST(AND(EF$6&gt;=$F65,EF$6&lt;=$H65)*(EE$6-$F65+1),$J65/2,$M65,TRUE))/(1-2*_xlfn.NORM.DIST(0,$J65/2,$M65,TRUE))*$D65+($K65="Steady Growth")*(AND(EF$6&gt;=$F65,EF$6&lt;=$H65)*((EF$6-$F65+1)/($J65*($J65+1)/2)*$D65))+($K65="custom")*CustCF!DZ65</f>
        <v/>
      </c>
      <c r="EG65" s="87">
        <f>($K65="Bell Curve")*(_xlfn.NORM.DIST(AND(EG$6&gt;=$F65,EG$6&lt;=$H65)*(EG$6-$F65+1),$J65/2,$M65,TRUE)-_xlfn.NORM.DIST(AND(EG$6&gt;=$F65,EG$6&lt;=$H65)*(EF$6-$F65+1),$J65/2,$M65,TRUE))/(1-2*_xlfn.NORM.DIST(0,$J65/2,$M65,TRUE))*$D65+($K65="Steady Growth")*(AND(EG$6&gt;=$F65,EG$6&lt;=$H65)*((EG$6-$F65+1)/($J65*($J65+1)/2)*$D65))+($K65="custom")*CustCF!EA65</f>
        <v/>
      </c>
      <c r="EH65" s="87">
        <f>($K65="Bell Curve")*(_xlfn.NORM.DIST(AND(EH$6&gt;=$F65,EH$6&lt;=$H65)*(EH$6-$F65+1),$J65/2,$M65,TRUE)-_xlfn.NORM.DIST(AND(EH$6&gt;=$F65,EH$6&lt;=$H65)*(EG$6-$F65+1),$J65/2,$M65,TRUE))/(1-2*_xlfn.NORM.DIST(0,$J65/2,$M65,TRUE))*$D65+($K65="Steady Growth")*(AND(EH$6&gt;=$F65,EH$6&lt;=$H65)*((EH$6-$F65+1)/($J65*($J65+1)/2)*$D65))+($K65="custom")*CustCF!EB65</f>
        <v/>
      </c>
      <c r="EI65" s="87">
        <f>($K65="Bell Curve")*(_xlfn.NORM.DIST(AND(EI$6&gt;=$F65,EI$6&lt;=$H65)*(EI$6-$F65+1),$J65/2,$M65,TRUE)-_xlfn.NORM.DIST(AND(EI$6&gt;=$F65,EI$6&lt;=$H65)*(EH$6-$F65+1),$J65/2,$M65,TRUE))/(1-2*_xlfn.NORM.DIST(0,$J65/2,$M65,TRUE))*$D65+($K65="Steady Growth")*(AND(EI$6&gt;=$F65,EI$6&lt;=$H65)*((EI$6-$F65+1)/($J65*($J65+1)/2)*$D65))+($K65="custom")*CustCF!EC65</f>
        <v/>
      </c>
      <c r="EJ65" s="87">
        <f>($K65="Bell Curve")*(_xlfn.NORM.DIST(AND(EJ$6&gt;=$F65,EJ$6&lt;=$H65)*(EJ$6-$F65+1),$J65/2,$M65,TRUE)-_xlfn.NORM.DIST(AND(EJ$6&gt;=$F65,EJ$6&lt;=$H65)*(EI$6-$F65+1),$J65/2,$M65,TRUE))/(1-2*_xlfn.NORM.DIST(0,$J65/2,$M65,TRUE))*$D65+($K65="Steady Growth")*(AND(EJ$6&gt;=$F65,EJ$6&lt;=$H65)*((EJ$6-$F65+1)/($J65*($J65+1)/2)*$D65))+($K65="custom")*CustCF!ED65</f>
        <v/>
      </c>
      <c r="EK65" s="87">
        <f>($K65="Bell Curve")*(_xlfn.NORM.DIST(AND(EK$6&gt;=$F65,EK$6&lt;=$H65)*(EK$6-$F65+1),$J65/2,$M65,TRUE)-_xlfn.NORM.DIST(AND(EK$6&gt;=$F65,EK$6&lt;=$H65)*(EJ$6-$F65+1),$J65/2,$M65,TRUE))/(1-2*_xlfn.NORM.DIST(0,$J65/2,$M65,TRUE))*$D65+($K65="Steady Growth")*(AND(EK$6&gt;=$F65,EK$6&lt;=$H65)*((EK$6-$F65+1)/($J65*($J65+1)/2)*$D65))+($K65="custom")*CustCF!EE65</f>
        <v/>
      </c>
      <c r="EL65" s="87">
        <f>($K65="Bell Curve")*(_xlfn.NORM.DIST(AND(EL$6&gt;=$F65,EL$6&lt;=$H65)*(EL$6-$F65+1),$J65/2,$M65,TRUE)-_xlfn.NORM.DIST(AND(EL$6&gt;=$F65,EL$6&lt;=$H65)*(EK$6-$F65+1),$J65/2,$M65,TRUE))/(1-2*_xlfn.NORM.DIST(0,$J65/2,$M65,TRUE))*$D65+($K65="Steady Growth")*(AND(EL$6&gt;=$F65,EL$6&lt;=$H65)*((EL$6-$F65+1)/($J65*($J65+1)/2)*$D65))+($K65="custom")*CustCF!EF65</f>
        <v/>
      </c>
      <c r="EM65" s="87">
        <f>($K65="Bell Curve")*(_xlfn.NORM.DIST(AND(EM$6&gt;=$F65,EM$6&lt;=$H65)*(EM$6-$F65+1),$J65/2,$M65,TRUE)-_xlfn.NORM.DIST(AND(EM$6&gt;=$F65,EM$6&lt;=$H65)*(EL$6-$F65+1),$J65/2,$M65,TRUE))/(1-2*_xlfn.NORM.DIST(0,$J65/2,$M65,TRUE))*$D65+($K65="Steady Growth")*(AND(EM$6&gt;=$F65,EM$6&lt;=$H65)*((EM$6-$F65+1)/($J65*($J65+1)/2)*$D65))+($K65="custom")*CustCF!EG65</f>
        <v/>
      </c>
      <c r="EN65" s="87">
        <f>($K65="Bell Curve")*(_xlfn.NORM.DIST(AND(EN$6&gt;=$F65,EN$6&lt;=$H65)*(EN$6-$F65+1),$J65/2,$M65,TRUE)-_xlfn.NORM.DIST(AND(EN$6&gt;=$F65,EN$6&lt;=$H65)*(EM$6-$F65+1),$J65/2,$M65,TRUE))/(1-2*_xlfn.NORM.DIST(0,$J65/2,$M65,TRUE))*$D65+($K65="Steady Growth")*(AND(EN$6&gt;=$F65,EN$6&lt;=$H65)*((EN$6-$F65+1)/($J65*($J65+1)/2)*$D65))+($K65="custom")*CustCF!EH65</f>
        <v/>
      </c>
      <c r="EO65" s="87">
        <f>($K65="Bell Curve")*(_xlfn.NORM.DIST(AND(EO$6&gt;=$F65,EO$6&lt;=$H65)*(EO$6-$F65+1),$J65/2,$M65,TRUE)-_xlfn.NORM.DIST(AND(EO$6&gt;=$F65,EO$6&lt;=$H65)*(EN$6-$F65+1),$J65/2,$M65,TRUE))/(1-2*_xlfn.NORM.DIST(0,$J65/2,$M65,TRUE))*$D65+($K65="Steady Growth")*(AND(EO$6&gt;=$F65,EO$6&lt;=$H65)*((EO$6-$F65+1)/($J65*($J65+1)/2)*$D65))+($K65="custom")*CustCF!EI65</f>
        <v/>
      </c>
      <c r="EP65" s="87">
        <f>($K65="Bell Curve")*(_xlfn.NORM.DIST(AND(EP$6&gt;=$F65,EP$6&lt;=$H65)*(EP$6-$F65+1),$J65/2,$M65,TRUE)-_xlfn.NORM.DIST(AND(EP$6&gt;=$F65,EP$6&lt;=$H65)*(EO$6-$F65+1),$J65/2,$M65,TRUE))/(1-2*_xlfn.NORM.DIST(0,$J65/2,$M65,TRUE))*$D65+($K65="Steady Growth")*(AND(EP$6&gt;=$F65,EP$6&lt;=$H65)*((EP$6-$F65+1)/($J65*($J65+1)/2)*$D65))+($K65="custom")*CustCF!EJ65</f>
        <v/>
      </c>
      <c r="EQ65" s="87">
        <f>($K65="Bell Curve")*(_xlfn.NORM.DIST(AND(EQ$6&gt;=$F65,EQ$6&lt;=$H65)*(EQ$6-$F65+1),$J65/2,$M65,TRUE)-_xlfn.NORM.DIST(AND(EQ$6&gt;=$F65,EQ$6&lt;=$H65)*(EP$6-$F65+1),$J65/2,$M65,TRUE))/(1-2*_xlfn.NORM.DIST(0,$J65/2,$M65,TRUE))*$D65+($K65="Steady Growth")*(AND(EQ$6&gt;=$F65,EQ$6&lt;=$H65)*((EQ$6-$F65+1)/($J65*($J65+1)/2)*$D65))+($K65="custom")*CustCF!EK65</f>
        <v/>
      </c>
      <c r="ER65" s="87">
        <f>($K65="Bell Curve")*(_xlfn.NORM.DIST(AND(ER$6&gt;=$F65,ER$6&lt;=$H65)*(ER$6-$F65+1),$J65/2,$M65,TRUE)-_xlfn.NORM.DIST(AND(ER$6&gt;=$F65,ER$6&lt;=$H65)*(EQ$6-$F65+1),$J65/2,$M65,TRUE))/(1-2*_xlfn.NORM.DIST(0,$J65/2,$M65,TRUE))*$D65+($K65="Steady Growth")*(AND(ER$6&gt;=$F65,ER$6&lt;=$H65)*((ER$6-$F65+1)/($J65*($J65+1)/2)*$D65))+($K65="custom")*CustCF!EL65</f>
        <v/>
      </c>
      <c r="ES65" s="87">
        <f>($K65="Bell Curve")*(_xlfn.NORM.DIST(AND(ES$6&gt;=$F65,ES$6&lt;=$H65)*(ES$6-$F65+1),$J65/2,$M65,TRUE)-_xlfn.NORM.DIST(AND(ES$6&gt;=$F65,ES$6&lt;=$H65)*(ER$6-$F65+1),$J65/2,$M65,TRUE))/(1-2*_xlfn.NORM.DIST(0,$J65/2,$M65,TRUE))*$D65+($K65="Steady Growth")*(AND(ES$6&gt;=$F65,ES$6&lt;=$H65)*((ES$6-$F65+1)/($J65*($J65+1)/2)*$D65))+($K65="custom")*CustCF!EM65</f>
        <v/>
      </c>
      <c r="ET65" s="87">
        <f>($K65="Bell Curve")*(_xlfn.NORM.DIST(AND(ET$6&gt;=$F65,ET$6&lt;=$H65)*(ET$6-$F65+1),$J65/2,$M65,TRUE)-_xlfn.NORM.DIST(AND(ET$6&gt;=$F65,ET$6&lt;=$H65)*(ES$6-$F65+1),$J65/2,$M65,TRUE))/(1-2*_xlfn.NORM.DIST(0,$J65/2,$M65,TRUE))*$D65+($K65="Steady Growth")*(AND(ET$6&gt;=$F65,ET$6&lt;=$H65)*((ET$6-$F65+1)/($J65*($J65+1)/2)*$D65))+($K65="custom")*CustCF!EN65</f>
        <v/>
      </c>
      <c r="EU65" s="87">
        <f>($K65="Bell Curve")*(_xlfn.NORM.DIST(AND(EU$6&gt;=$F65,EU$6&lt;=$H65)*(EU$6-$F65+1),$J65/2,$M65,TRUE)-_xlfn.NORM.DIST(AND(EU$6&gt;=$F65,EU$6&lt;=$H65)*(ET$6-$F65+1),$J65/2,$M65,TRUE))/(1-2*_xlfn.NORM.DIST(0,$J65/2,$M65,TRUE))*$D65+($K65="Steady Growth")*(AND(EU$6&gt;=$F65,EU$6&lt;=$H65)*((EU$6-$F65+1)/($J65*($J65+1)/2)*$D65))+($K65="custom")*CustCF!EO65</f>
        <v/>
      </c>
      <c r="EV65" s="87">
        <f>($K65="Bell Curve")*(_xlfn.NORM.DIST(AND(EV$6&gt;=$F65,EV$6&lt;=$H65)*(EV$6-$F65+1),$J65/2,$M65,TRUE)-_xlfn.NORM.DIST(AND(EV$6&gt;=$F65,EV$6&lt;=$H65)*(EU$6-$F65+1),$J65/2,$M65,TRUE))/(1-2*_xlfn.NORM.DIST(0,$J65/2,$M65,TRUE))*$D65+($K65="Steady Growth")*(AND(EV$6&gt;=$F65,EV$6&lt;=$H65)*((EV$6-$F65+1)/($J65*($J65+1)/2)*$D65))+($K65="custom")*CustCF!EP65</f>
        <v/>
      </c>
      <c r="EW65" s="87">
        <f>($K65="Bell Curve")*(_xlfn.NORM.DIST(AND(EW$6&gt;=$F65,EW$6&lt;=$H65)*(EW$6-$F65+1),$J65/2,$M65,TRUE)-_xlfn.NORM.DIST(AND(EW$6&gt;=$F65,EW$6&lt;=$H65)*(EV$6-$F65+1),$J65/2,$M65,TRUE))/(1-2*_xlfn.NORM.DIST(0,$J65/2,$M65,TRUE))*$D65+($K65="Steady Growth")*(AND(EW$6&gt;=$F65,EW$6&lt;=$H65)*((EW$6-$F65+1)/($J65*($J65+1)/2)*$D65))+($K65="custom")*CustCF!EQ65</f>
        <v/>
      </c>
      <c r="EX65" s="87">
        <f>($K65="Bell Curve")*(_xlfn.NORM.DIST(AND(EX$6&gt;=$F65,EX$6&lt;=$H65)*(EX$6-$F65+1),$J65/2,$M65,TRUE)-_xlfn.NORM.DIST(AND(EX$6&gt;=$F65,EX$6&lt;=$H65)*(EW$6-$F65+1),$J65/2,$M65,TRUE))/(1-2*_xlfn.NORM.DIST(0,$J65/2,$M65,TRUE))*$D65+($K65="Steady Growth")*(AND(EX$6&gt;=$F65,EX$6&lt;=$H65)*((EX$6-$F65+1)/($J65*($J65+1)/2)*$D65))+($K65="custom")*CustCF!ER65</f>
        <v/>
      </c>
      <c r="EY65" s="87">
        <f>($K65="Bell Curve")*(_xlfn.NORM.DIST(AND(EY$6&gt;=$F65,EY$6&lt;=$H65)*(EY$6-$F65+1),$J65/2,$M65,TRUE)-_xlfn.NORM.DIST(AND(EY$6&gt;=$F65,EY$6&lt;=$H65)*(EX$6-$F65+1),$J65/2,$M65,TRUE))/(1-2*_xlfn.NORM.DIST(0,$J65/2,$M65,TRUE))*$D65+($K65="Steady Growth")*(AND(EY$6&gt;=$F65,EY$6&lt;=$H65)*((EY$6-$F65+1)/($J65*($J65+1)/2)*$D65))+($K65="custom")*CustCF!ES65</f>
        <v/>
      </c>
      <c r="EZ65" s="87">
        <f>($K65="Bell Curve")*(_xlfn.NORM.DIST(AND(EZ$6&gt;=$F65,EZ$6&lt;=$H65)*(EZ$6-$F65+1),$J65/2,$M65,TRUE)-_xlfn.NORM.DIST(AND(EZ$6&gt;=$F65,EZ$6&lt;=$H65)*(EY$6-$F65+1),$J65/2,$M65,TRUE))/(1-2*_xlfn.NORM.DIST(0,$J65/2,$M65,TRUE))*$D65+($K65="Steady Growth")*(AND(EZ$6&gt;=$F65,EZ$6&lt;=$H65)*((EZ$6-$F65+1)/($J65*($J65+1)/2)*$D65))+($K65="custom")*CustCF!ET65</f>
        <v/>
      </c>
      <c r="FA65" s="87">
        <f>($K65="Bell Curve")*(_xlfn.NORM.DIST(AND(FA$6&gt;=$F65,FA$6&lt;=$H65)*(FA$6-$F65+1),$J65/2,$M65,TRUE)-_xlfn.NORM.DIST(AND(FA$6&gt;=$F65,FA$6&lt;=$H65)*(EZ$6-$F65+1),$J65/2,$M65,TRUE))/(1-2*_xlfn.NORM.DIST(0,$J65/2,$M65,TRUE))*$D65+($K65="Steady Growth")*(AND(FA$6&gt;=$F65,FA$6&lt;=$H65)*((FA$6-$F65+1)/($J65*($J65+1)/2)*$D65))+($K65="custom")*CustCF!EU65</f>
        <v/>
      </c>
      <c r="FB65" s="87">
        <f>($K65="Bell Curve")*(_xlfn.NORM.DIST(AND(FB$6&gt;=$F65,FB$6&lt;=$H65)*(FB$6-$F65+1),$J65/2,$M65,TRUE)-_xlfn.NORM.DIST(AND(FB$6&gt;=$F65,FB$6&lt;=$H65)*(FA$6-$F65+1),$J65/2,$M65,TRUE))/(1-2*_xlfn.NORM.DIST(0,$J65/2,$M65,TRUE))*$D65+($K65="Steady Growth")*(AND(FB$6&gt;=$F65,FB$6&lt;=$H65)*((FB$6-$F65+1)/($J65*($J65+1)/2)*$D65))+($K65="custom")*CustCF!EV65</f>
        <v/>
      </c>
      <c r="FC65" s="87">
        <f>($K65="Bell Curve")*(_xlfn.NORM.DIST(AND(FC$6&gt;=$F65,FC$6&lt;=$H65)*(FC$6-$F65+1),$J65/2,$M65,TRUE)-_xlfn.NORM.DIST(AND(FC$6&gt;=$F65,FC$6&lt;=$H65)*(FB$6-$F65+1),$J65/2,$M65,TRUE))/(1-2*_xlfn.NORM.DIST(0,$J65/2,$M65,TRUE))*$D65+($K65="Steady Growth")*(AND(FC$6&gt;=$F65,FC$6&lt;=$H65)*((FC$6-$F65+1)/($J65*($J65+1)/2)*$D65))+($K65="custom")*CustCF!EW65</f>
        <v/>
      </c>
      <c r="FD65" s="87">
        <f>($K65="Bell Curve")*(_xlfn.NORM.DIST(AND(FD$6&gt;=$F65,FD$6&lt;=$H65)*(FD$6-$F65+1),$J65/2,$M65,TRUE)-_xlfn.NORM.DIST(AND(FD$6&gt;=$F65,FD$6&lt;=$H65)*(FC$6-$F65+1),$J65/2,$M65,TRUE))/(1-2*_xlfn.NORM.DIST(0,$J65/2,$M65,TRUE))*$D65+($K65="Steady Growth")*(AND(FD$6&gt;=$F65,FD$6&lt;=$H65)*((FD$6-$F65+1)/($J65*($J65+1)/2)*$D65))+($K65="custom")*CustCF!EX65</f>
        <v/>
      </c>
      <c r="FE65" s="87">
        <f>($K65="Bell Curve")*(_xlfn.NORM.DIST(AND(FE$6&gt;=$F65,FE$6&lt;=$H65)*(FE$6-$F65+1),$J65/2,$M65,TRUE)-_xlfn.NORM.DIST(AND(FE$6&gt;=$F65,FE$6&lt;=$H65)*(FD$6-$F65+1),$J65/2,$M65,TRUE))/(1-2*_xlfn.NORM.DIST(0,$J65/2,$M65,TRUE))*$D65+($K65="Steady Growth")*(AND(FE$6&gt;=$F65,FE$6&lt;=$H65)*((FE$6-$F65+1)/($J65*($J65+1)/2)*$D65))+($K65="custom")*CustCF!EY65</f>
        <v/>
      </c>
      <c r="FF65" s="87">
        <f>($K65="Bell Curve")*(_xlfn.NORM.DIST(AND(FF$6&gt;=$F65,FF$6&lt;=$H65)*(FF$6-$F65+1),$J65/2,$M65,TRUE)-_xlfn.NORM.DIST(AND(FF$6&gt;=$F65,FF$6&lt;=$H65)*(FE$6-$F65+1),$J65/2,$M65,TRUE))/(1-2*_xlfn.NORM.DIST(0,$J65/2,$M65,TRUE))*$D65+($K65="Steady Growth")*(AND(FF$6&gt;=$F65,FF$6&lt;=$H65)*((FF$6-$F65+1)/($J65*($J65+1)/2)*$D65))+($K65="custom")*CustCF!EZ65</f>
        <v/>
      </c>
      <c r="FG65" s="87">
        <f>($K65="Bell Curve")*(_xlfn.NORM.DIST(AND(FG$6&gt;=$F65,FG$6&lt;=$H65)*(FG$6-$F65+1),$J65/2,$M65,TRUE)-_xlfn.NORM.DIST(AND(FG$6&gt;=$F65,FG$6&lt;=$H65)*(FF$6-$F65+1),$J65/2,$M65,TRUE))/(1-2*_xlfn.NORM.DIST(0,$J65/2,$M65,TRUE))*$D65+($K65="Steady Growth")*(AND(FG$6&gt;=$F65,FG$6&lt;=$H65)*((FG$6-$F65+1)/($J65*($J65+1)/2)*$D65))+($K65="custom")*CustCF!FA65</f>
        <v/>
      </c>
      <c r="FH65" s="87">
        <f>($K65="Bell Curve")*(_xlfn.NORM.DIST(AND(FH$6&gt;=$F65,FH$6&lt;=$H65)*(FH$6-$F65+1),$J65/2,$M65,TRUE)-_xlfn.NORM.DIST(AND(FH$6&gt;=$F65,FH$6&lt;=$H65)*(FG$6-$F65+1),$J65/2,$M65,TRUE))/(1-2*_xlfn.NORM.DIST(0,$J65/2,$M65,TRUE))*$D65+($K65="Steady Growth")*(AND(FH$6&gt;=$F65,FH$6&lt;=$H65)*((FH$6-$F65+1)/($J65*($J65+1)/2)*$D65))+($K65="custom")*CustCF!FB65</f>
        <v/>
      </c>
      <c r="FI65" s="87">
        <f>($K65="Bell Curve")*(_xlfn.NORM.DIST(AND(FI$6&gt;=$F65,FI$6&lt;=$H65)*(FI$6-$F65+1),$J65/2,$M65,TRUE)-_xlfn.NORM.DIST(AND(FI$6&gt;=$F65,FI$6&lt;=$H65)*(FH$6-$F65+1),$J65/2,$M65,TRUE))/(1-2*_xlfn.NORM.DIST(0,$J65/2,$M65,TRUE))*$D65+($K65="Steady Growth")*(AND(FI$6&gt;=$F65,FI$6&lt;=$H65)*((FI$6-$F65+1)/($J65*($J65+1)/2)*$D65))+($K65="custom")*CustCF!FC65</f>
        <v/>
      </c>
      <c r="FJ65" s="87">
        <f>($K65="Bell Curve")*(_xlfn.NORM.DIST(AND(FJ$6&gt;=$F65,FJ$6&lt;=$H65)*(FJ$6-$F65+1),$J65/2,$M65,TRUE)-_xlfn.NORM.DIST(AND(FJ$6&gt;=$F65,FJ$6&lt;=$H65)*(FI$6-$F65+1),$J65/2,$M65,TRUE))/(1-2*_xlfn.NORM.DIST(0,$J65/2,$M65,TRUE))*$D65+($K65="Steady Growth")*(AND(FJ$6&gt;=$F65,FJ$6&lt;=$H65)*((FJ$6-$F65+1)/($J65*($J65+1)/2)*$D65))+($K65="custom")*CustCF!FD65</f>
        <v/>
      </c>
      <c r="FK65" s="87">
        <f>($K65="Bell Curve")*(_xlfn.NORM.DIST(AND(FK$6&gt;=$F65,FK$6&lt;=$H65)*(FK$6-$F65+1),$J65/2,$M65,TRUE)-_xlfn.NORM.DIST(AND(FK$6&gt;=$F65,FK$6&lt;=$H65)*(FJ$6-$F65+1),$J65/2,$M65,TRUE))/(1-2*_xlfn.NORM.DIST(0,$J65/2,$M65,TRUE))*$D65+($K65="Steady Growth")*(AND(FK$6&gt;=$F65,FK$6&lt;=$H65)*((FK$6-$F65+1)/($J65*($J65+1)/2)*$D65))+($K65="custom")*CustCF!FE65</f>
        <v/>
      </c>
      <c r="FL65" s="87">
        <f>($K65="Bell Curve")*(_xlfn.NORM.DIST(AND(FL$6&gt;=$F65,FL$6&lt;=$H65)*(FL$6-$F65+1),$J65/2,$M65,TRUE)-_xlfn.NORM.DIST(AND(FL$6&gt;=$F65,FL$6&lt;=$H65)*(FK$6-$F65+1),$J65/2,$M65,TRUE))/(1-2*_xlfn.NORM.DIST(0,$J65/2,$M65,TRUE))*$D65+($K65="Steady Growth")*(AND(FL$6&gt;=$F65,FL$6&lt;=$H65)*((FL$6-$F65+1)/($J65*($J65+1)/2)*$D65))+($K65="custom")*CustCF!FF65</f>
        <v/>
      </c>
      <c r="FM65" s="87">
        <f>($K65="Bell Curve")*(_xlfn.NORM.DIST(AND(FM$6&gt;=$F65,FM$6&lt;=$H65)*(FM$6-$F65+1),$J65/2,$M65,TRUE)-_xlfn.NORM.DIST(AND(FM$6&gt;=$F65,FM$6&lt;=$H65)*(FL$6-$F65+1),$J65/2,$M65,TRUE))/(1-2*_xlfn.NORM.DIST(0,$J65/2,$M65,TRUE))*$D65+($K65="Steady Growth")*(AND(FM$6&gt;=$F65,FM$6&lt;=$H65)*((FM$6-$F65+1)/($J65*($J65+1)/2)*$D65))+($K65="custom")*CustCF!FG65</f>
        <v/>
      </c>
      <c r="FN65" s="87">
        <f>($K65="Bell Curve")*(_xlfn.NORM.DIST(AND(FN$6&gt;=$F65,FN$6&lt;=$H65)*(FN$6-$F65+1),$J65/2,$M65,TRUE)-_xlfn.NORM.DIST(AND(FN$6&gt;=$F65,FN$6&lt;=$H65)*(FM$6-$F65+1),$J65/2,$M65,TRUE))/(1-2*_xlfn.NORM.DIST(0,$J65/2,$M65,TRUE))*$D65+($K65="Steady Growth")*(AND(FN$6&gt;=$F65,FN$6&lt;=$H65)*((FN$6-$F65+1)/($J65*($J65+1)/2)*$D65))+($K65="custom")*CustCF!FH65</f>
        <v/>
      </c>
      <c r="FO65" s="87">
        <f>($K65="Bell Curve")*(_xlfn.NORM.DIST(AND(FO$6&gt;=$F65,FO$6&lt;=$H65)*(FO$6-$F65+1),$J65/2,$M65,TRUE)-_xlfn.NORM.DIST(AND(FO$6&gt;=$F65,FO$6&lt;=$H65)*(FN$6-$F65+1),$J65/2,$M65,TRUE))/(1-2*_xlfn.NORM.DIST(0,$J65/2,$M65,TRUE))*$D65+($K65="Steady Growth")*(AND(FO$6&gt;=$F65,FO$6&lt;=$H65)*((FO$6-$F65+1)/($J65*($J65+1)/2)*$D65))+($K65="custom")*CustCF!FI65</f>
        <v/>
      </c>
      <c r="FP65" s="87">
        <f>($K65="Bell Curve")*(_xlfn.NORM.DIST(AND(FP$6&gt;=$F65,FP$6&lt;=$H65)*(FP$6-$F65+1),$J65/2,$M65,TRUE)-_xlfn.NORM.DIST(AND(FP$6&gt;=$F65,FP$6&lt;=$H65)*(FO$6-$F65+1),$J65/2,$M65,TRUE))/(1-2*_xlfn.NORM.DIST(0,$J65/2,$M65,TRUE))*$D65+($K65="Steady Growth")*(AND(FP$6&gt;=$F65,FP$6&lt;=$H65)*((FP$6-$F65+1)/($J65*($J65+1)/2)*$D65))+($K65="custom")*CustCF!FJ65</f>
        <v/>
      </c>
      <c r="FQ65" s="87">
        <f>($K65="Bell Curve")*(_xlfn.NORM.DIST(AND(FQ$6&gt;=$F65,FQ$6&lt;=$H65)*(FQ$6-$F65+1),$J65/2,$M65,TRUE)-_xlfn.NORM.DIST(AND(FQ$6&gt;=$F65,FQ$6&lt;=$H65)*(FP$6-$F65+1),$J65/2,$M65,TRUE))/(1-2*_xlfn.NORM.DIST(0,$J65/2,$M65,TRUE))*$D65+($K65="Steady Growth")*(AND(FQ$6&gt;=$F65,FQ$6&lt;=$H65)*((FQ$6-$F65+1)/($J65*($J65+1)/2)*$D65))+($K65="custom")*CustCF!FK65</f>
        <v/>
      </c>
      <c r="FR65" s="87">
        <f>($K65="Bell Curve")*(_xlfn.NORM.DIST(AND(FR$6&gt;=$F65,FR$6&lt;=$H65)*(FR$6-$F65+1),$J65/2,$M65,TRUE)-_xlfn.NORM.DIST(AND(FR$6&gt;=$F65,FR$6&lt;=$H65)*(FQ$6-$F65+1),$J65/2,$M65,TRUE))/(1-2*_xlfn.NORM.DIST(0,$J65/2,$M65,TRUE))*$D65+($K65="Steady Growth")*(AND(FR$6&gt;=$F65,FR$6&lt;=$H65)*((FR$6-$F65+1)/($J65*($J65+1)/2)*$D65))+($K65="custom")*CustCF!FL65</f>
        <v/>
      </c>
      <c r="FS65" s="87">
        <f>($K65="Bell Curve")*(_xlfn.NORM.DIST(AND(FS$6&gt;=$F65,FS$6&lt;=$H65)*(FS$6-$F65+1),$J65/2,$M65,TRUE)-_xlfn.NORM.DIST(AND(FS$6&gt;=$F65,FS$6&lt;=$H65)*(FR$6-$F65+1),$J65/2,$M65,TRUE))/(1-2*_xlfn.NORM.DIST(0,$J65/2,$M65,TRUE))*$D65+($K65="Steady Growth")*(AND(FS$6&gt;=$F65,FS$6&lt;=$H65)*((FS$6-$F65+1)/($J65*($J65+1)/2)*$D65))+($K65="custom")*CustCF!FM65</f>
        <v/>
      </c>
      <c r="FT65" s="87">
        <f>($K65="Bell Curve")*(_xlfn.NORM.DIST(AND(FT$6&gt;=$F65,FT$6&lt;=$H65)*(FT$6-$F65+1),$J65/2,$M65,TRUE)-_xlfn.NORM.DIST(AND(FT$6&gt;=$F65,FT$6&lt;=$H65)*(FS$6-$F65+1),$J65/2,$M65,TRUE))/(1-2*_xlfn.NORM.DIST(0,$J65/2,$M65,TRUE))*$D65+($K65="Steady Growth")*(AND(FT$6&gt;=$F65,FT$6&lt;=$H65)*((FT$6-$F65+1)/($J65*($J65+1)/2)*$D65))+($K65="custom")*CustCF!FN65</f>
        <v/>
      </c>
      <c r="FU65" s="87">
        <f>($K65="Bell Curve")*(_xlfn.NORM.DIST(AND(FU$6&gt;=$F65,FU$6&lt;=$H65)*(FU$6-$F65+1),$J65/2,$M65,TRUE)-_xlfn.NORM.DIST(AND(FU$6&gt;=$F65,FU$6&lt;=$H65)*(FT$6-$F65+1),$J65/2,$M65,TRUE))/(1-2*_xlfn.NORM.DIST(0,$J65/2,$M65,TRUE))*$D65+($K65="Steady Growth")*(AND(FU$6&gt;=$F65,FU$6&lt;=$H65)*((FU$6-$F65+1)/($J65*($J65+1)/2)*$D65))+($K65="custom")*CustCF!FO65</f>
        <v/>
      </c>
      <c r="FV65" s="87">
        <f>($K65="Bell Curve")*(_xlfn.NORM.DIST(AND(FV$6&gt;=$F65,FV$6&lt;=$H65)*(FV$6-$F65+1),$J65/2,$M65,TRUE)-_xlfn.NORM.DIST(AND(FV$6&gt;=$F65,FV$6&lt;=$H65)*(FU$6-$F65+1),$J65/2,$M65,TRUE))/(1-2*_xlfn.NORM.DIST(0,$J65/2,$M65,TRUE))*$D65+($K65="Steady Growth")*(AND(FV$6&gt;=$F65,FV$6&lt;=$H65)*((FV$6-$F65+1)/($J65*($J65+1)/2)*$D65))+($K65="custom")*CustCF!FP65</f>
        <v/>
      </c>
      <c r="FW65" s="87">
        <f>($K65="Bell Curve")*(_xlfn.NORM.DIST(AND(FW$6&gt;=$F65,FW$6&lt;=$H65)*(FW$6-$F65+1),$J65/2,$M65,TRUE)-_xlfn.NORM.DIST(AND(FW$6&gt;=$F65,FW$6&lt;=$H65)*(FV$6-$F65+1),$J65/2,$M65,TRUE))/(1-2*_xlfn.NORM.DIST(0,$J65/2,$M65,TRUE))*$D65+($K65="Steady Growth")*(AND(FW$6&gt;=$F65,FW$6&lt;=$H65)*((FW$6-$F65+1)/($J65*($J65+1)/2)*$D65))+($K65="custom")*CustCF!FQ65</f>
        <v/>
      </c>
      <c r="FX65" s="87">
        <f>($K65="Bell Curve")*(_xlfn.NORM.DIST(AND(FX$6&gt;=$F65,FX$6&lt;=$H65)*(FX$6-$F65+1),$J65/2,$M65,TRUE)-_xlfn.NORM.DIST(AND(FX$6&gt;=$F65,FX$6&lt;=$H65)*(FW$6-$F65+1),$J65/2,$M65,TRUE))/(1-2*_xlfn.NORM.DIST(0,$J65/2,$M65,TRUE))*$D65+($K65="Steady Growth")*(AND(FX$6&gt;=$F65,FX$6&lt;=$H65)*((FX$6-$F65+1)/($J65*($J65+1)/2)*$D65))+($K65="custom")*CustCF!FR65</f>
        <v/>
      </c>
      <c r="FY65" s="87">
        <f>($K65="Bell Curve")*(_xlfn.NORM.DIST(AND(FY$6&gt;=$F65,FY$6&lt;=$H65)*(FY$6-$F65+1),$J65/2,$M65,TRUE)-_xlfn.NORM.DIST(AND(FY$6&gt;=$F65,FY$6&lt;=$H65)*(FX$6-$F65+1),$J65/2,$M65,TRUE))/(1-2*_xlfn.NORM.DIST(0,$J65/2,$M65,TRUE))*$D65+($K65="Steady Growth")*(AND(FY$6&gt;=$F65,FY$6&lt;=$H65)*((FY$6-$F65+1)/($J65*($J65+1)/2)*$D65))+($K65="custom")*CustCF!FS65</f>
        <v/>
      </c>
      <c r="FZ65" s="87">
        <f>($K65="Bell Curve")*(_xlfn.NORM.DIST(AND(FZ$6&gt;=$F65,FZ$6&lt;=$H65)*(FZ$6-$F65+1),$J65/2,$M65,TRUE)-_xlfn.NORM.DIST(AND(FZ$6&gt;=$F65,FZ$6&lt;=$H65)*(FY$6-$F65+1),$J65/2,$M65,TRUE))/(1-2*_xlfn.NORM.DIST(0,$J65/2,$M65,TRUE))*$D65+($K65="Steady Growth")*(AND(FZ$6&gt;=$F65,FZ$6&lt;=$H65)*((FZ$6-$F65+1)/($J65*($J65+1)/2)*$D65))+($K65="custom")*CustCF!FT65</f>
        <v/>
      </c>
      <c r="GA65" s="87">
        <f>($K65="Bell Curve")*(_xlfn.NORM.DIST(AND(GA$6&gt;=$F65,GA$6&lt;=$H65)*(GA$6-$F65+1),$J65/2,$M65,TRUE)-_xlfn.NORM.DIST(AND(GA$6&gt;=$F65,GA$6&lt;=$H65)*(FZ$6-$F65+1),$J65/2,$M65,TRUE))/(1-2*_xlfn.NORM.DIST(0,$J65/2,$M65,TRUE))*$D65+($K65="Steady Growth")*(AND(GA$6&gt;=$F65,GA$6&lt;=$H65)*((GA$6-$F65+1)/($J65*($J65+1)/2)*$D65))+($K65="custom")*CustCF!FU65</f>
        <v/>
      </c>
      <c r="GB65" s="87">
        <f>($K65="Bell Curve")*(_xlfn.NORM.DIST(AND(GB$6&gt;=$F65,GB$6&lt;=$H65)*(GB$6-$F65+1),$J65/2,$M65,TRUE)-_xlfn.NORM.DIST(AND(GB$6&gt;=$F65,GB$6&lt;=$H65)*(GA$6-$F65+1),$J65/2,$M65,TRUE))/(1-2*_xlfn.NORM.DIST(0,$J65/2,$M65,TRUE))*$D65+($K65="Steady Growth")*(AND(GB$6&gt;=$F65,GB$6&lt;=$H65)*((GB$6-$F65+1)/($J65*($J65+1)/2)*$D65))+($K65="custom")*CustCF!FV65</f>
        <v/>
      </c>
      <c r="GC65" s="87">
        <f>($K65="Bell Curve")*(_xlfn.NORM.DIST(AND(GC$6&gt;=$F65,GC$6&lt;=$H65)*(GC$6-$F65+1),$J65/2,$M65,TRUE)-_xlfn.NORM.DIST(AND(GC$6&gt;=$F65,GC$6&lt;=$H65)*(GB$6-$F65+1),$J65/2,$M65,TRUE))/(1-2*_xlfn.NORM.DIST(0,$J65/2,$M65,TRUE))*$D65+($K65="Steady Growth")*(AND(GC$6&gt;=$F65,GC$6&lt;=$H65)*((GC$6-$F65+1)/($J65*($J65+1)/2)*$D65))+($K65="custom")*CustCF!FW65</f>
        <v/>
      </c>
      <c r="GD65" s="87">
        <f>($K65="Bell Curve")*(_xlfn.NORM.DIST(AND(GD$6&gt;=$F65,GD$6&lt;=$H65)*(GD$6-$F65+1),$J65/2,$M65,TRUE)-_xlfn.NORM.DIST(AND(GD$6&gt;=$F65,GD$6&lt;=$H65)*(GC$6-$F65+1),$J65/2,$M65,TRUE))/(1-2*_xlfn.NORM.DIST(0,$J65/2,$M65,TRUE))*$D65+($K65="Steady Growth")*(AND(GD$6&gt;=$F65,GD$6&lt;=$H65)*((GD$6-$F65+1)/($J65*($J65+1)/2)*$D65))+($K65="custom")*CustCF!FX65</f>
        <v/>
      </c>
      <c r="GE65" s="87">
        <f>($K65="Bell Curve")*(_xlfn.NORM.DIST(AND(GE$6&gt;=$F65,GE$6&lt;=$H65)*(GE$6-$F65+1),$J65/2,$M65,TRUE)-_xlfn.NORM.DIST(AND(GE$6&gt;=$F65,GE$6&lt;=$H65)*(GD$6-$F65+1),$J65/2,$M65,TRUE))/(1-2*_xlfn.NORM.DIST(0,$J65/2,$M65,TRUE))*$D65+($K65="Steady Growth")*(AND(GE$6&gt;=$F65,GE$6&lt;=$H65)*((GE$6-$F65+1)/($J65*($J65+1)/2)*$D65))+($K65="custom")*CustCF!FY65</f>
        <v/>
      </c>
      <c r="GF65" s="87">
        <f>($K65="Bell Curve")*(_xlfn.NORM.DIST(AND(GF$6&gt;=$F65,GF$6&lt;=$H65)*(GF$6-$F65+1),$J65/2,$M65,TRUE)-_xlfn.NORM.DIST(AND(GF$6&gt;=$F65,GF$6&lt;=$H65)*(GE$6-$F65+1),$J65/2,$M65,TRUE))/(1-2*_xlfn.NORM.DIST(0,$J65/2,$M65,TRUE))*$D65+($K65="Steady Growth")*(AND(GF$6&gt;=$F65,GF$6&lt;=$H65)*((GF$6-$F65+1)/($J65*($J65+1)/2)*$D65))+($K65="custom")*CustCF!FZ65</f>
        <v/>
      </c>
      <c r="GG65" s="87">
        <f>($K65="Bell Curve")*(_xlfn.NORM.DIST(AND(GG$6&gt;=$F65,GG$6&lt;=$H65)*(GG$6-$F65+1),$J65/2,$M65,TRUE)-_xlfn.NORM.DIST(AND(GG$6&gt;=$F65,GG$6&lt;=$H65)*(GF$6-$F65+1),$J65/2,$M65,TRUE))/(1-2*_xlfn.NORM.DIST(0,$J65/2,$M65,TRUE))*$D65+($K65="Steady Growth")*(AND(GG$6&gt;=$F65,GG$6&lt;=$H65)*((GG$6-$F65+1)/($J65*($J65+1)/2)*$D65))+($K65="custom")*CustCF!GA65</f>
        <v/>
      </c>
      <c r="GH65" s="87">
        <f>($K65="Bell Curve")*(_xlfn.NORM.DIST(AND(GH$6&gt;=$F65,GH$6&lt;=$H65)*(GH$6-$F65+1),$J65/2,$M65,TRUE)-_xlfn.NORM.DIST(AND(GH$6&gt;=$F65,GH$6&lt;=$H65)*(GG$6-$F65+1),$J65/2,$M65,TRUE))/(1-2*_xlfn.NORM.DIST(0,$J65/2,$M65,TRUE))*$D65+($K65="Steady Growth")*(AND(GH$6&gt;=$F65,GH$6&lt;=$H65)*((GH$6-$F65+1)/($J65*($J65+1)/2)*$D65))+($K65="custom")*CustCF!GB65</f>
        <v/>
      </c>
      <c r="GI65" s="87">
        <f>($K65="Bell Curve")*(_xlfn.NORM.DIST(AND(GI$6&gt;=$F65,GI$6&lt;=$H65)*(GI$6-$F65+1),$J65/2,$M65,TRUE)-_xlfn.NORM.DIST(AND(GI$6&gt;=$F65,GI$6&lt;=$H65)*(GH$6-$F65+1),$J65/2,$M65,TRUE))/(1-2*_xlfn.NORM.DIST(0,$J65/2,$M65,TRUE))*$D65+($K65="Steady Growth")*(AND(GI$6&gt;=$F65,GI$6&lt;=$H65)*((GI$6-$F65+1)/($J65*($J65+1)/2)*$D65))+($K65="custom")*CustCF!GC65</f>
        <v/>
      </c>
      <c r="GJ65" s="87">
        <f>($K65="Bell Curve")*(_xlfn.NORM.DIST(AND(GJ$6&gt;=$F65,GJ$6&lt;=$H65)*(GJ$6-$F65+1),$J65/2,$M65,TRUE)-_xlfn.NORM.DIST(AND(GJ$6&gt;=$F65,GJ$6&lt;=$H65)*(GI$6-$F65+1),$J65/2,$M65,TRUE))/(1-2*_xlfn.NORM.DIST(0,$J65/2,$M65,TRUE))*$D65+($K65="Steady Growth")*(AND(GJ$6&gt;=$F65,GJ$6&lt;=$H65)*((GJ$6-$F65+1)/($J65*($J65+1)/2)*$D65))+($K65="custom")*CustCF!GD65</f>
        <v/>
      </c>
      <c r="GK65" s="87">
        <f>($K65="Bell Curve")*(_xlfn.NORM.DIST(AND(GK$6&gt;=$F65,GK$6&lt;=$H65)*(GK$6-$F65+1),$J65/2,$M65,TRUE)-_xlfn.NORM.DIST(AND(GK$6&gt;=$F65,GK$6&lt;=$H65)*(GJ$6-$F65+1),$J65/2,$M65,TRUE))/(1-2*_xlfn.NORM.DIST(0,$J65/2,$M65,TRUE))*$D65+($K65="Steady Growth")*(AND(GK$6&gt;=$F65,GK$6&lt;=$H65)*((GK$6-$F65+1)/($J65*($J65+1)/2)*$D65))+($K65="custom")*CustCF!GE65</f>
        <v/>
      </c>
      <c r="GL65" s="87">
        <f>($K65="Bell Curve")*(_xlfn.NORM.DIST(AND(GL$6&gt;=$F65,GL$6&lt;=$H65)*(GL$6-$F65+1),$J65/2,$M65,TRUE)-_xlfn.NORM.DIST(AND(GL$6&gt;=$F65,GL$6&lt;=$H65)*(GK$6-$F65+1),$J65/2,$M65,TRUE))/(1-2*_xlfn.NORM.DIST(0,$J65/2,$M65,TRUE))*$D65+($K65="Steady Growth")*(AND(GL$6&gt;=$F65,GL$6&lt;=$H65)*((GL$6-$F65+1)/($J65*($J65+1)/2)*$D65))+($K65="custom")*CustCF!GF65</f>
        <v/>
      </c>
      <c r="GM65" s="87">
        <f>($K65="Bell Curve")*(_xlfn.NORM.DIST(AND(GM$6&gt;=$F65,GM$6&lt;=$H65)*(GM$6-$F65+1),$J65/2,$M65,TRUE)-_xlfn.NORM.DIST(AND(GM$6&gt;=$F65,GM$6&lt;=$H65)*(GL$6-$F65+1),$J65/2,$M65,TRUE))/(1-2*_xlfn.NORM.DIST(0,$J65/2,$M65,TRUE))*$D65+($K65="Steady Growth")*(AND(GM$6&gt;=$F65,GM$6&lt;=$H65)*((GM$6-$F65+1)/($J65*($J65+1)/2)*$D65))+($K65="custom")*CustCF!GG65</f>
        <v/>
      </c>
      <c r="GN65" s="257">
        <f>($K65="Bell Curve")*(_xlfn.NORM.DIST(AND(GN$6&gt;=$F65,GN$6&lt;=$H65)*(GN$6-$F65+1),$J65/2,$M65,TRUE)-_xlfn.NORM.DIST(AND(GN$6&gt;=$F65,GN$6&lt;=$H65)*(GM$6-$F65+1),$J65/2,$M65,TRUE))/(1-2*_xlfn.NORM.DIST(0,$J65/2,$M65,TRUE))*$D65+($K65="Steady Growth")*(AND(GN$6&gt;=$F65,GN$6&lt;=$H65)*((GN$6-$F65+1)/($J65*($J65+1)/2)*$D65))+($K65="custom")*CustCF!GH65</f>
        <v/>
      </c>
      <c r="GO65" s="1" t="n"/>
      <c r="GP65" s="63" t="n"/>
    </row>
    <row r="66" hidden="1" outlineLevel="1">
      <c r="A66" s="1" t="n"/>
      <c r="B66" s="1" t="n"/>
      <c r="C66" s="251">
        <f>Budget!T37</f>
        <v/>
      </c>
      <c r="D66" s="14">
        <f>Budget!U37</f>
        <v/>
      </c>
      <c r="E66" s="14">
        <f>IF(D66&lt;&gt;0,F66,"")</f>
        <v/>
      </c>
      <c r="F66" s="252" t="n">
        <v>0</v>
      </c>
      <c r="G66" s="921">
        <f>IF(L66="custom",CustCF!F66,INDEX($P$8:$GN$8,MATCH(F66,$P$6:$GN$6,0)))</f>
        <v/>
      </c>
      <c r="H66" s="252" t="n">
        <v>0</v>
      </c>
      <c r="I66" s="921">
        <f>IF(L66="custom",CustCF!G66,INDEX($P$8:$GN$8,MATCH(H66,$P$6:$GN$6,0)))</f>
        <v/>
      </c>
      <c r="J66" s="249">
        <f>H66-F66+1</f>
        <v/>
      </c>
      <c r="K66" s="254" t="inlineStr">
        <is>
          <t>Bell Curve</t>
        </is>
      </c>
      <c r="L66" s="255" t="inlineStr">
        <is>
          <t>Flat (9)</t>
        </is>
      </c>
      <c r="M66" s="256">
        <f>INDEX($D$261:$D$266,MATCH(L66,$C$261:$C$266,0))</f>
        <v/>
      </c>
      <c r="N66" s="13">
        <f>SUM(P66:GN66)</f>
        <v/>
      </c>
      <c r="O66" s="14" t="n"/>
      <c r="P66" s="87">
        <f>($K66="Bell Curve")*(_xlfn.NORM.DIST(AND(P$6&gt;=$F66,P$6&lt;=$H66)*(P$6-$F66+1),$J66/2,$M66,TRUE)-_xlfn.NORM.DIST(AND(P$6&gt;=$F66,P$6&lt;=$H66)*(O$6-$F66+1),$J66/2,$M66,TRUE))/(1-2*_xlfn.NORM.DIST(0,$J66/2,$M66,TRUE))*$D66+($K66="Steady Growth")*(AND(P$6&gt;=$F66,P$6&lt;=$H66)*((P$6-$F66+1)/($J66*($J66+1)/2)*$D66))+($K66="custom")*CustCF!J66</f>
        <v/>
      </c>
      <c r="Q66" s="87">
        <f>($K66="Bell Curve")*(_xlfn.NORM.DIST(AND(Q$6&gt;=$F66,Q$6&lt;=$H66)*(Q$6-$F66+1),$J66/2,$M66,TRUE)-_xlfn.NORM.DIST(AND(Q$6&gt;=$F66,Q$6&lt;=$H66)*(P$6-$F66+1),$J66/2,$M66,TRUE))/(1-2*_xlfn.NORM.DIST(0,$J66/2,$M66,TRUE))*$D66+($K66="Steady Growth")*(AND(Q$6&gt;=$F66,Q$6&lt;=$H66)*((Q$6-$F66+1)/($J66*($J66+1)/2)*$D66))+($K66="custom")*CustCF!K66</f>
        <v/>
      </c>
      <c r="R66" s="87">
        <f>($K66="Bell Curve")*(_xlfn.NORM.DIST(AND(R$6&gt;=$F66,R$6&lt;=$H66)*(R$6-$F66+1),$J66/2,$M66,TRUE)-_xlfn.NORM.DIST(AND(R$6&gt;=$F66,R$6&lt;=$H66)*(Q$6-$F66+1),$J66/2,$M66,TRUE))/(1-2*_xlfn.NORM.DIST(0,$J66/2,$M66,TRUE))*$D66+($K66="Steady Growth")*(AND(R$6&gt;=$F66,R$6&lt;=$H66)*((R$6-$F66+1)/($J66*($J66+1)/2)*$D66))+($K66="custom")*CustCF!L66</f>
        <v/>
      </c>
      <c r="S66" s="87">
        <f>($K66="Bell Curve")*(_xlfn.NORM.DIST(AND(S$6&gt;=$F66,S$6&lt;=$H66)*(S$6-$F66+1),$J66/2,$M66,TRUE)-_xlfn.NORM.DIST(AND(S$6&gt;=$F66,S$6&lt;=$H66)*(R$6-$F66+1),$J66/2,$M66,TRUE))/(1-2*_xlfn.NORM.DIST(0,$J66/2,$M66,TRUE))*$D66+($K66="Steady Growth")*(AND(S$6&gt;=$F66,S$6&lt;=$H66)*((S$6-$F66+1)/($J66*($J66+1)/2)*$D66))+($K66="custom")*CustCF!M66</f>
        <v/>
      </c>
      <c r="T66" s="87">
        <f>($K66="Bell Curve")*(_xlfn.NORM.DIST(AND(T$6&gt;=$F66,T$6&lt;=$H66)*(T$6-$F66+1),$J66/2,$M66,TRUE)-_xlfn.NORM.DIST(AND(T$6&gt;=$F66,T$6&lt;=$H66)*(S$6-$F66+1),$J66/2,$M66,TRUE))/(1-2*_xlfn.NORM.DIST(0,$J66/2,$M66,TRUE))*$D66+($K66="Steady Growth")*(AND(T$6&gt;=$F66,T$6&lt;=$H66)*((T$6-$F66+1)/($J66*($J66+1)/2)*$D66))+($K66="custom")*CustCF!N66</f>
        <v/>
      </c>
      <c r="U66" s="87">
        <f>($K66="Bell Curve")*(_xlfn.NORM.DIST(AND(U$6&gt;=$F66,U$6&lt;=$H66)*(U$6-$F66+1),$J66/2,$M66,TRUE)-_xlfn.NORM.DIST(AND(U$6&gt;=$F66,U$6&lt;=$H66)*(T$6-$F66+1),$J66/2,$M66,TRUE))/(1-2*_xlfn.NORM.DIST(0,$J66/2,$M66,TRUE))*$D66+($K66="Steady Growth")*(AND(U$6&gt;=$F66,U$6&lt;=$H66)*((U$6-$F66+1)/($J66*($J66+1)/2)*$D66))+($K66="custom")*CustCF!O66</f>
        <v/>
      </c>
      <c r="V66" s="87">
        <f>($K66="Bell Curve")*(_xlfn.NORM.DIST(AND(V$6&gt;=$F66,V$6&lt;=$H66)*(V$6-$F66+1),$J66/2,$M66,TRUE)-_xlfn.NORM.DIST(AND(V$6&gt;=$F66,V$6&lt;=$H66)*(U$6-$F66+1),$J66/2,$M66,TRUE))/(1-2*_xlfn.NORM.DIST(0,$J66/2,$M66,TRUE))*$D66+($K66="Steady Growth")*(AND(V$6&gt;=$F66,V$6&lt;=$H66)*((V$6-$F66+1)/($J66*($J66+1)/2)*$D66))+($K66="custom")*CustCF!P66</f>
        <v/>
      </c>
      <c r="W66" s="87">
        <f>($K66="Bell Curve")*(_xlfn.NORM.DIST(AND(W$6&gt;=$F66,W$6&lt;=$H66)*(W$6-$F66+1),$J66/2,$M66,TRUE)-_xlfn.NORM.DIST(AND(W$6&gt;=$F66,W$6&lt;=$H66)*(V$6-$F66+1),$J66/2,$M66,TRUE))/(1-2*_xlfn.NORM.DIST(0,$J66/2,$M66,TRUE))*$D66+($K66="Steady Growth")*(AND(W$6&gt;=$F66,W$6&lt;=$H66)*((W$6-$F66+1)/($J66*($J66+1)/2)*$D66))+($K66="custom")*CustCF!Q66</f>
        <v/>
      </c>
      <c r="X66" s="87">
        <f>($K66="Bell Curve")*(_xlfn.NORM.DIST(AND(X$6&gt;=$F66,X$6&lt;=$H66)*(X$6-$F66+1),$J66/2,$M66,TRUE)-_xlfn.NORM.DIST(AND(X$6&gt;=$F66,X$6&lt;=$H66)*(W$6-$F66+1),$J66/2,$M66,TRUE))/(1-2*_xlfn.NORM.DIST(0,$J66/2,$M66,TRUE))*$D66+($K66="Steady Growth")*(AND(X$6&gt;=$F66,X$6&lt;=$H66)*((X$6-$F66+1)/($J66*($J66+1)/2)*$D66))+($K66="custom")*CustCF!R66</f>
        <v/>
      </c>
      <c r="Y66" s="87">
        <f>($K66="Bell Curve")*(_xlfn.NORM.DIST(AND(Y$6&gt;=$F66,Y$6&lt;=$H66)*(Y$6-$F66+1),$J66/2,$M66,TRUE)-_xlfn.NORM.DIST(AND(Y$6&gt;=$F66,Y$6&lt;=$H66)*(X$6-$F66+1),$J66/2,$M66,TRUE))/(1-2*_xlfn.NORM.DIST(0,$J66/2,$M66,TRUE))*$D66+($K66="Steady Growth")*(AND(Y$6&gt;=$F66,Y$6&lt;=$H66)*((Y$6-$F66+1)/($J66*($J66+1)/2)*$D66))+($K66="custom")*CustCF!S66</f>
        <v/>
      </c>
      <c r="Z66" s="87">
        <f>($K66="Bell Curve")*(_xlfn.NORM.DIST(AND(Z$6&gt;=$F66,Z$6&lt;=$H66)*(Z$6-$F66+1),$J66/2,$M66,TRUE)-_xlfn.NORM.DIST(AND(Z$6&gt;=$F66,Z$6&lt;=$H66)*(Y$6-$F66+1),$J66/2,$M66,TRUE))/(1-2*_xlfn.NORM.DIST(0,$J66/2,$M66,TRUE))*$D66+($K66="Steady Growth")*(AND(Z$6&gt;=$F66,Z$6&lt;=$H66)*((Z$6-$F66+1)/($J66*($J66+1)/2)*$D66))+($K66="custom")*CustCF!T66</f>
        <v/>
      </c>
      <c r="AA66" s="87">
        <f>($K66="Bell Curve")*(_xlfn.NORM.DIST(AND(AA$6&gt;=$F66,AA$6&lt;=$H66)*(AA$6-$F66+1),$J66/2,$M66,TRUE)-_xlfn.NORM.DIST(AND(AA$6&gt;=$F66,AA$6&lt;=$H66)*(Z$6-$F66+1),$J66/2,$M66,TRUE))/(1-2*_xlfn.NORM.DIST(0,$J66/2,$M66,TRUE))*$D66+($K66="Steady Growth")*(AND(AA$6&gt;=$F66,AA$6&lt;=$H66)*((AA$6-$F66+1)/($J66*($J66+1)/2)*$D66))+($K66="custom")*CustCF!U66</f>
        <v/>
      </c>
      <c r="AB66" s="87">
        <f>($K66="Bell Curve")*(_xlfn.NORM.DIST(AND(AB$6&gt;=$F66,AB$6&lt;=$H66)*(AB$6-$F66+1),$J66/2,$M66,TRUE)-_xlfn.NORM.DIST(AND(AB$6&gt;=$F66,AB$6&lt;=$H66)*(AA$6-$F66+1),$J66/2,$M66,TRUE))/(1-2*_xlfn.NORM.DIST(0,$J66/2,$M66,TRUE))*$D66+($K66="Steady Growth")*(AND(AB$6&gt;=$F66,AB$6&lt;=$H66)*((AB$6-$F66+1)/($J66*($J66+1)/2)*$D66))+($K66="custom")*CustCF!V66</f>
        <v/>
      </c>
      <c r="AC66" s="87">
        <f>($K66="Bell Curve")*(_xlfn.NORM.DIST(AND(AC$6&gt;=$F66,AC$6&lt;=$H66)*(AC$6-$F66+1),$J66/2,$M66,TRUE)-_xlfn.NORM.DIST(AND(AC$6&gt;=$F66,AC$6&lt;=$H66)*(AB$6-$F66+1),$J66/2,$M66,TRUE))/(1-2*_xlfn.NORM.DIST(0,$J66/2,$M66,TRUE))*$D66+($K66="Steady Growth")*(AND(AC$6&gt;=$F66,AC$6&lt;=$H66)*((AC$6-$F66+1)/($J66*($J66+1)/2)*$D66))+($K66="custom")*CustCF!W66</f>
        <v/>
      </c>
      <c r="AD66" s="87">
        <f>($K66="Bell Curve")*(_xlfn.NORM.DIST(AND(AD$6&gt;=$F66,AD$6&lt;=$H66)*(AD$6-$F66+1),$J66/2,$M66,TRUE)-_xlfn.NORM.DIST(AND(AD$6&gt;=$F66,AD$6&lt;=$H66)*(AC$6-$F66+1),$J66/2,$M66,TRUE))/(1-2*_xlfn.NORM.DIST(0,$J66/2,$M66,TRUE))*$D66+($K66="Steady Growth")*(AND(AD$6&gt;=$F66,AD$6&lt;=$H66)*((AD$6-$F66+1)/($J66*($J66+1)/2)*$D66))+($K66="custom")*CustCF!X66</f>
        <v/>
      </c>
      <c r="AE66" s="87">
        <f>($K66="Bell Curve")*(_xlfn.NORM.DIST(AND(AE$6&gt;=$F66,AE$6&lt;=$H66)*(AE$6-$F66+1),$J66/2,$M66,TRUE)-_xlfn.NORM.DIST(AND(AE$6&gt;=$F66,AE$6&lt;=$H66)*(AD$6-$F66+1),$J66/2,$M66,TRUE))/(1-2*_xlfn.NORM.DIST(0,$J66/2,$M66,TRUE))*$D66+($K66="Steady Growth")*(AND(AE$6&gt;=$F66,AE$6&lt;=$H66)*((AE$6-$F66+1)/($J66*($J66+1)/2)*$D66))+($K66="custom")*CustCF!Y66</f>
        <v/>
      </c>
      <c r="AF66" s="87">
        <f>($K66="Bell Curve")*(_xlfn.NORM.DIST(AND(AF$6&gt;=$F66,AF$6&lt;=$H66)*(AF$6-$F66+1),$J66/2,$M66,TRUE)-_xlfn.NORM.DIST(AND(AF$6&gt;=$F66,AF$6&lt;=$H66)*(AE$6-$F66+1),$J66/2,$M66,TRUE))/(1-2*_xlfn.NORM.DIST(0,$J66/2,$M66,TRUE))*$D66+($K66="Steady Growth")*(AND(AF$6&gt;=$F66,AF$6&lt;=$H66)*((AF$6-$F66+1)/($J66*($J66+1)/2)*$D66))+($K66="custom")*CustCF!Z66</f>
        <v/>
      </c>
      <c r="AG66" s="87">
        <f>($K66="Bell Curve")*(_xlfn.NORM.DIST(AND(AG$6&gt;=$F66,AG$6&lt;=$H66)*(AG$6-$F66+1),$J66/2,$M66,TRUE)-_xlfn.NORM.DIST(AND(AG$6&gt;=$F66,AG$6&lt;=$H66)*(AF$6-$F66+1),$J66/2,$M66,TRUE))/(1-2*_xlfn.NORM.DIST(0,$J66/2,$M66,TRUE))*$D66+($K66="Steady Growth")*(AND(AG$6&gt;=$F66,AG$6&lt;=$H66)*((AG$6-$F66+1)/($J66*($J66+1)/2)*$D66))+($K66="custom")*CustCF!AA66</f>
        <v/>
      </c>
      <c r="AH66" s="87">
        <f>($K66="Bell Curve")*(_xlfn.NORM.DIST(AND(AH$6&gt;=$F66,AH$6&lt;=$H66)*(AH$6-$F66+1),$J66/2,$M66,TRUE)-_xlfn.NORM.DIST(AND(AH$6&gt;=$F66,AH$6&lt;=$H66)*(AG$6-$F66+1),$J66/2,$M66,TRUE))/(1-2*_xlfn.NORM.DIST(0,$J66/2,$M66,TRUE))*$D66+($K66="Steady Growth")*(AND(AH$6&gt;=$F66,AH$6&lt;=$H66)*((AH$6-$F66+1)/($J66*($J66+1)/2)*$D66))+($K66="custom")*CustCF!AB66</f>
        <v/>
      </c>
      <c r="AI66" s="87">
        <f>($K66="Bell Curve")*(_xlfn.NORM.DIST(AND(AI$6&gt;=$F66,AI$6&lt;=$H66)*(AI$6-$F66+1),$J66/2,$M66,TRUE)-_xlfn.NORM.DIST(AND(AI$6&gt;=$F66,AI$6&lt;=$H66)*(AH$6-$F66+1),$J66/2,$M66,TRUE))/(1-2*_xlfn.NORM.DIST(0,$J66/2,$M66,TRUE))*$D66+($K66="Steady Growth")*(AND(AI$6&gt;=$F66,AI$6&lt;=$H66)*((AI$6-$F66+1)/($J66*($J66+1)/2)*$D66))+($K66="custom")*CustCF!AC66</f>
        <v/>
      </c>
      <c r="AJ66" s="87">
        <f>($K66="Bell Curve")*(_xlfn.NORM.DIST(AND(AJ$6&gt;=$F66,AJ$6&lt;=$H66)*(AJ$6-$F66+1),$J66/2,$M66,TRUE)-_xlfn.NORM.DIST(AND(AJ$6&gt;=$F66,AJ$6&lt;=$H66)*(AI$6-$F66+1),$J66/2,$M66,TRUE))/(1-2*_xlfn.NORM.DIST(0,$J66/2,$M66,TRUE))*$D66+($K66="Steady Growth")*(AND(AJ$6&gt;=$F66,AJ$6&lt;=$H66)*((AJ$6-$F66+1)/($J66*($J66+1)/2)*$D66))+($K66="custom")*CustCF!AD66</f>
        <v/>
      </c>
      <c r="AK66" s="87">
        <f>($K66="Bell Curve")*(_xlfn.NORM.DIST(AND(AK$6&gt;=$F66,AK$6&lt;=$H66)*(AK$6-$F66+1),$J66/2,$M66,TRUE)-_xlfn.NORM.DIST(AND(AK$6&gt;=$F66,AK$6&lt;=$H66)*(AJ$6-$F66+1),$J66/2,$M66,TRUE))/(1-2*_xlfn.NORM.DIST(0,$J66/2,$M66,TRUE))*$D66+($K66="Steady Growth")*(AND(AK$6&gt;=$F66,AK$6&lt;=$H66)*((AK$6-$F66+1)/($J66*($J66+1)/2)*$D66))+($K66="custom")*CustCF!AE66</f>
        <v/>
      </c>
      <c r="AL66" s="87">
        <f>($K66="Bell Curve")*(_xlfn.NORM.DIST(AND(AL$6&gt;=$F66,AL$6&lt;=$H66)*(AL$6-$F66+1),$J66/2,$M66,TRUE)-_xlfn.NORM.DIST(AND(AL$6&gt;=$F66,AL$6&lt;=$H66)*(AK$6-$F66+1),$J66/2,$M66,TRUE))/(1-2*_xlfn.NORM.DIST(0,$J66/2,$M66,TRUE))*$D66+($K66="Steady Growth")*(AND(AL$6&gt;=$F66,AL$6&lt;=$H66)*((AL$6-$F66+1)/($J66*($J66+1)/2)*$D66))+($K66="custom")*CustCF!AF66</f>
        <v/>
      </c>
      <c r="AM66" s="87">
        <f>($K66="Bell Curve")*(_xlfn.NORM.DIST(AND(AM$6&gt;=$F66,AM$6&lt;=$H66)*(AM$6-$F66+1),$J66/2,$M66,TRUE)-_xlfn.NORM.DIST(AND(AM$6&gt;=$F66,AM$6&lt;=$H66)*(AL$6-$F66+1),$J66/2,$M66,TRUE))/(1-2*_xlfn.NORM.DIST(0,$J66/2,$M66,TRUE))*$D66+($K66="Steady Growth")*(AND(AM$6&gt;=$F66,AM$6&lt;=$H66)*((AM$6-$F66+1)/($J66*($J66+1)/2)*$D66))+($K66="custom")*CustCF!AG66</f>
        <v/>
      </c>
      <c r="AN66" s="87">
        <f>($K66="Bell Curve")*(_xlfn.NORM.DIST(AND(AN$6&gt;=$F66,AN$6&lt;=$H66)*(AN$6-$F66+1),$J66/2,$M66,TRUE)-_xlfn.NORM.DIST(AND(AN$6&gt;=$F66,AN$6&lt;=$H66)*(AM$6-$F66+1),$J66/2,$M66,TRUE))/(1-2*_xlfn.NORM.DIST(0,$J66/2,$M66,TRUE))*$D66+($K66="Steady Growth")*(AND(AN$6&gt;=$F66,AN$6&lt;=$H66)*((AN$6-$F66+1)/($J66*($J66+1)/2)*$D66))+($K66="custom")*CustCF!AH66</f>
        <v/>
      </c>
      <c r="AO66" s="87">
        <f>($K66="Bell Curve")*(_xlfn.NORM.DIST(AND(AO$6&gt;=$F66,AO$6&lt;=$H66)*(AO$6-$F66+1),$J66/2,$M66,TRUE)-_xlfn.NORM.DIST(AND(AO$6&gt;=$F66,AO$6&lt;=$H66)*(AN$6-$F66+1),$J66/2,$M66,TRUE))/(1-2*_xlfn.NORM.DIST(0,$J66/2,$M66,TRUE))*$D66+($K66="Steady Growth")*(AND(AO$6&gt;=$F66,AO$6&lt;=$H66)*((AO$6-$F66+1)/($J66*($J66+1)/2)*$D66))+($K66="custom")*CustCF!AI66</f>
        <v/>
      </c>
      <c r="AP66" s="87">
        <f>($K66="Bell Curve")*(_xlfn.NORM.DIST(AND(AP$6&gt;=$F66,AP$6&lt;=$H66)*(AP$6-$F66+1),$J66/2,$M66,TRUE)-_xlfn.NORM.DIST(AND(AP$6&gt;=$F66,AP$6&lt;=$H66)*(AO$6-$F66+1),$J66/2,$M66,TRUE))/(1-2*_xlfn.NORM.DIST(0,$J66/2,$M66,TRUE))*$D66+($K66="Steady Growth")*(AND(AP$6&gt;=$F66,AP$6&lt;=$H66)*((AP$6-$F66+1)/($J66*($J66+1)/2)*$D66))+($K66="custom")*CustCF!AJ66</f>
        <v/>
      </c>
      <c r="AQ66" s="87">
        <f>($K66="Bell Curve")*(_xlfn.NORM.DIST(AND(AQ$6&gt;=$F66,AQ$6&lt;=$H66)*(AQ$6-$F66+1),$J66/2,$M66,TRUE)-_xlfn.NORM.DIST(AND(AQ$6&gt;=$F66,AQ$6&lt;=$H66)*(AP$6-$F66+1),$J66/2,$M66,TRUE))/(1-2*_xlfn.NORM.DIST(0,$J66/2,$M66,TRUE))*$D66+($K66="Steady Growth")*(AND(AQ$6&gt;=$F66,AQ$6&lt;=$H66)*((AQ$6-$F66+1)/($J66*($J66+1)/2)*$D66))+($K66="custom")*CustCF!AK66</f>
        <v/>
      </c>
      <c r="AR66" s="87">
        <f>($K66="Bell Curve")*(_xlfn.NORM.DIST(AND(AR$6&gt;=$F66,AR$6&lt;=$H66)*(AR$6-$F66+1),$J66/2,$M66,TRUE)-_xlfn.NORM.DIST(AND(AR$6&gt;=$F66,AR$6&lt;=$H66)*(AQ$6-$F66+1),$J66/2,$M66,TRUE))/(1-2*_xlfn.NORM.DIST(0,$J66/2,$M66,TRUE))*$D66+($K66="Steady Growth")*(AND(AR$6&gt;=$F66,AR$6&lt;=$H66)*((AR$6-$F66+1)/($J66*($J66+1)/2)*$D66))+($K66="custom")*CustCF!AL66</f>
        <v/>
      </c>
      <c r="AS66" s="87">
        <f>($K66="Bell Curve")*(_xlfn.NORM.DIST(AND(AS$6&gt;=$F66,AS$6&lt;=$H66)*(AS$6-$F66+1),$J66/2,$M66,TRUE)-_xlfn.NORM.DIST(AND(AS$6&gt;=$F66,AS$6&lt;=$H66)*(AR$6-$F66+1),$J66/2,$M66,TRUE))/(1-2*_xlfn.NORM.DIST(0,$J66/2,$M66,TRUE))*$D66+($K66="Steady Growth")*(AND(AS$6&gt;=$F66,AS$6&lt;=$H66)*((AS$6-$F66+1)/($J66*($J66+1)/2)*$D66))+($K66="custom")*CustCF!AM66</f>
        <v/>
      </c>
      <c r="AT66" s="87">
        <f>($K66="Bell Curve")*(_xlfn.NORM.DIST(AND(AT$6&gt;=$F66,AT$6&lt;=$H66)*(AT$6-$F66+1),$J66/2,$M66,TRUE)-_xlfn.NORM.DIST(AND(AT$6&gt;=$F66,AT$6&lt;=$H66)*(AS$6-$F66+1),$J66/2,$M66,TRUE))/(1-2*_xlfn.NORM.DIST(0,$J66/2,$M66,TRUE))*$D66+($K66="Steady Growth")*(AND(AT$6&gt;=$F66,AT$6&lt;=$H66)*((AT$6-$F66+1)/($J66*($J66+1)/2)*$D66))+($K66="custom")*CustCF!AN66</f>
        <v/>
      </c>
      <c r="AU66" s="87">
        <f>($K66="Bell Curve")*(_xlfn.NORM.DIST(AND(AU$6&gt;=$F66,AU$6&lt;=$H66)*(AU$6-$F66+1),$J66/2,$M66,TRUE)-_xlfn.NORM.DIST(AND(AU$6&gt;=$F66,AU$6&lt;=$H66)*(AT$6-$F66+1),$J66/2,$M66,TRUE))/(1-2*_xlfn.NORM.DIST(0,$J66/2,$M66,TRUE))*$D66+($K66="Steady Growth")*(AND(AU$6&gt;=$F66,AU$6&lt;=$H66)*((AU$6-$F66+1)/($J66*($J66+1)/2)*$D66))+($K66="custom")*CustCF!AO66</f>
        <v/>
      </c>
      <c r="AV66" s="87">
        <f>($K66="Bell Curve")*(_xlfn.NORM.DIST(AND(AV$6&gt;=$F66,AV$6&lt;=$H66)*(AV$6-$F66+1),$J66/2,$M66,TRUE)-_xlfn.NORM.DIST(AND(AV$6&gt;=$F66,AV$6&lt;=$H66)*(AU$6-$F66+1),$J66/2,$M66,TRUE))/(1-2*_xlfn.NORM.DIST(0,$J66/2,$M66,TRUE))*$D66+($K66="Steady Growth")*(AND(AV$6&gt;=$F66,AV$6&lt;=$H66)*((AV$6-$F66+1)/($J66*($J66+1)/2)*$D66))+($K66="custom")*CustCF!AP66</f>
        <v/>
      </c>
      <c r="AW66" s="87">
        <f>($K66="Bell Curve")*(_xlfn.NORM.DIST(AND(AW$6&gt;=$F66,AW$6&lt;=$H66)*(AW$6-$F66+1),$J66/2,$M66,TRUE)-_xlfn.NORM.DIST(AND(AW$6&gt;=$F66,AW$6&lt;=$H66)*(AV$6-$F66+1),$J66/2,$M66,TRUE))/(1-2*_xlfn.NORM.DIST(0,$J66/2,$M66,TRUE))*$D66+($K66="Steady Growth")*(AND(AW$6&gt;=$F66,AW$6&lt;=$H66)*((AW$6-$F66+1)/($J66*($J66+1)/2)*$D66))+($K66="custom")*CustCF!AQ66</f>
        <v/>
      </c>
      <c r="AX66" s="87">
        <f>($K66="Bell Curve")*(_xlfn.NORM.DIST(AND(AX$6&gt;=$F66,AX$6&lt;=$H66)*(AX$6-$F66+1),$J66/2,$M66,TRUE)-_xlfn.NORM.DIST(AND(AX$6&gt;=$F66,AX$6&lt;=$H66)*(AW$6-$F66+1),$J66/2,$M66,TRUE))/(1-2*_xlfn.NORM.DIST(0,$J66/2,$M66,TRUE))*$D66+($K66="Steady Growth")*(AND(AX$6&gt;=$F66,AX$6&lt;=$H66)*((AX$6-$F66+1)/($J66*($J66+1)/2)*$D66))+($K66="custom")*CustCF!AR66</f>
        <v/>
      </c>
      <c r="AY66" s="87">
        <f>($K66="Bell Curve")*(_xlfn.NORM.DIST(AND(AY$6&gt;=$F66,AY$6&lt;=$H66)*(AY$6-$F66+1),$J66/2,$M66,TRUE)-_xlfn.NORM.DIST(AND(AY$6&gt;=$F66,AY$6&lt;=$H66)*(AX$6-$F66+1),$J66/2,$M66,TRUE))/(1-2*_xlfn.NORM.DIST(0,$J66/2,$M66,TRUE))*$D66+($K66="Steady Growth")*(AND(AY$6&gt;=$F66,AY$6&lt;=$H66)*((AY$6-$F66+1)/($J66*($J66+1)/2)*$D66))+($K66="custom")*CustCF!AS66</f>
        <v/>
      </c>
      <c r="AZ66" s="87">
        <f>($K66="Bell Curve")*(_xlfn.NORM.DIST(AND(AZ$6&gt;=$F66,AZ$6&lt;=$H66)*(AZ$6-$F66+1),$J66/2,$M66,TRUE)-_xlfn.NORM.DIST(AND(AZ$6&gt;=$F66,AZ$6&lt;=$H66)*(AY$6-$F66+1),$J66/2,$M66,TRUE))/(1-2*_xlfn.NORM.DIST(0,$J66/2,$M66,TRUE))*$D66+($K66="Steady Growth")*(AND(AZ$6&gt;=$F66,AZ$6&lt;=$H66)*((AZ$6-$F66+1)/($J66*($J66+1)/2)*$D66))+($K66="custom")*CustCF!AT66</f>
        <v/>
      </c>
      <c r="BA66" s="87">
        <f>($K66="Bell Curve")*(_xlfn.NORM.DIST(AND(BA$6&gt;=$F66,BA$6&lt;=$H66)*(BA$6-$F66+1),$J66/2,$M66,TRUE)-_xlfn.NORM.DIST(AND(BA$6&gt;=$F66,BA$6&lt;=$H66)*(AZ$6-$F66+1),$J66/2,$M66,TRUE))/(1-2*_xlfn.NORM.DIST(0,$J66/2,$M66,TRUE))*$D66+($K66="Steady Growth")*(AND(BA$6&gt;=$F66,BA$6&lt;=$H66)*((BA$6-$F66+1)/($J66*($J66+1)/2)*$D66))+($K66="custom")*CustCF!AU66</f>
        <v/>
      </c>
      <c r="BB66" s="87">
        <f>($K66="Bell Curve")*(_xlfn.NORM.DIST(AND(BB$6&gt;=$F66,BB$6&lt;=$H66)*(BB$6-$F66+1),$J66/2,$M66,TRUE)-_xlfn.NORM.DIST(AND(BB$6&gt;=$F66,BB$6&lt;=$H66)*(BA$6-$F66+1),$J66/2,$M66,TRUE))/(1-2*_xlfn.NORM.DIST(0,$J66/2,$M66,TRUE))*$D66+($K66="Steady Growth")*(AND(BB$6&gt;=$F66,BB$6&lt;=$H66)*((BB$6-$F66+1)/($J66*($J66+1)/2)*$D66))+($K66="custom")*CustCF!AV66</f>
        <v/>
      </c>
      <c r="BC66" s="87">
        <f>($K66="Bell Curve")*(_xlfn.NORM.DIST(AND(BC$6&gt;=$F66,BC$6&lt;=$H66)*(BC$6-$F66+1),$J66/2,$M66,TRUE)-_xlfn.NORM.DIST(AND(BC$6&gt;=$F66,BC$6&lt;=$H66)*(BB$6-$F66+1),$J66/2,$M66,TRUE))/(1-2*_xlfn.NORM.DIST(0,$J66/2,$M66,TRUE))*$D66+($K66="Steady Growth")*(AND(BC$6&gt;=$F66,BC$6&lt;=$H66)*((BC$6-$F66+1)/($J66*($J66+1)/2)*$D66))+($K66="custom")*CustCF!AW66</f>
        <v/>
      </c>
      <c r="BD66" s="87">
        <f>($K66="Bell Curve")*(_xlfn.NORM.DIST(AND(BD$6&gt;=$F66,BD$6&lt;=$H66)*(BD$6-$F66+1),$J66/2,$M66,TRUE)-_xlfn.NORM.DIST(AND(BD$6&gt;=$F66,BD$6&lt;=$H66)*(BC$6-$F66+1),$J66/2,$M66,TRUE))/(1-2*_xlfn.NORM.DIST(0,$J66/2,$M66,TRUE))*$D66+($K66="Steady Growth")*(AND(BD$6&gt;=$F66,BD$6&lt;=$H66)*((BD$6-$F66+1)/($J66*($J66+1)/2)*$D66))+($K66="custom")*CustCF!AX66</f>
        <v/>
      </c>
      <c r="BE66" s="87">
        <f>($K66="Bell Curve")*(_xlfn.NORM.DIST(AND(BE$6&gt;=$F66,BE$6&lt;=$H66)*(BE$6-$F66+1),$J66/2,$M66,TRUE)-_xlfn.NORM.DIST(AND(BE$6&gt;=$F66,BE$6&lt;=$H66)*(BD$6-$F66+1),$J66/2,$M66,TRUE))/(1-2*_xlfn.NORM.DIST(0,$J66/2,$M66,TRUE))*$D66+($K66="Steady Growth")*(AND(BE$6&gt;=$F66,BE$6&lt;=$H66)*((BE$6-$F66+1)/($J66*($J66+1)/2)*$D66))+($K66="custom")*CustCF!AY66</f>
        <v/>
      </c>
      <c r="BF66" s="87">
        <f>($K66="Bell Curve")*(_xlfn.NORM.DIST(AND(BF$6&gt;=$F66,BF$6&lt;=$H66)*(BF$6-$F66+1),$J66/2,$M66,TRUE)-_xlfn.NORM.DIST(AND(BF$6&gt;=$F66,BF$6&lt;=$H66)*(BE$6-$F66+1),$J66/2,$M66,TRUE))/(1-2*_xlfn.NORM.DIST(0,$J66/2,$M66,TRUE))*$D66+($K66="Steady Growth")*(AND(BF$6&gt;=$F66,BF$6&lt;=$H66)*((BF$6-$F66+1)/($J66*($J66+1)/2)*$D66))+($K66="custom")*CustCF!AZ66</f>
        <v/>
      </c>
      <c r="BG66" s="87">
        <f>($K66="Bell Curve")*(_xlfn.NORM.DIST(AND(BG$6&gt;=$F66,BG$6&lt;=$H66)*(BG$6-$F66+1),$J66/2,$M66,TRUE)-_xlfn.NORM.DIST(AND(BG$6&gt;=$F66,BG$6&lt;=$H66)*(BF$6-$F66+1),$J66/2,$M66,TRUE))/(1-2*_xlfn.NORM.DIST(0,$J66/2,$M66,TRUE))*$D66+($K66="Steady Growth")*(AND(BG$6&gt;=$F66,BG$6&lt;=$H66)*((BG$6-$F66+1)/($J66*($J66+1)/2)*$D66))+($K66="custom")*CustCF!BA66</f>
        <v/>
      </c>
      <c r="BH66" s="87">
        <f>($K66="Bell Curve")*(_xlfn.NORM.DIST(AND(BH$6&gt;=$F66,BH$6&lt;=$H66)*(BH$6-$F66+1),$J66/2,$M66,TRUE)-_xlfn.NORM.DIST(AND(BH$6&gt;=$F66,BH$6&lt;=$H66)*(BG$6-$F66+1),$J66/2,$M66,TRUE))/(1-2*_xlfn.NORM.DIST(0,$J66/2,$M66,TRUE))*$D66+($K66="Steady Growth")*(AND(BH$6&gt;=$F66,BH$6&lt;=$H66)*((BH$6-$F66+1)/($J66*($J66+1)/2)*$D66))+($K66="custom")*CustCF!BB66</f>
        <v/>
      </c>
      <c r="BI66" s="87">
        <f>($K66="Bell Curve")*(_xlfn.NORM.DIST(AND(BI$6&gt;=$F66,BI$6&lt;=$H66)*(BI$6-$F66+1),$J66/2,$M66,TRUE)-_xlfn.NORM.DIST(AND(BI$6&gt;=$F66,BI$6&lt;=$H66)*(BH$6-$F66+1),$J66/2,$M66,TRUE))/(1-2*_xlfn.NORM.DIST(0,$J66/2,$M66,TRUE))*$D66+($K66="Steady Growth")*(AND(BI$6&gt;=$F66,BI$6&lt;=$H66)*((BI$6-$F66+1)/($J66*($J66+1)/2)*$D66))+($K66="custom")*CustCF!BC66</f>
        <v/>
      </c>
      <c r="BJ66" s="87">
        <f>($K66="Bell Curve")*(_xlfn.NORM.DIST(AND(BJ$6&gt;=$F66,BJ$6&lt;=$H66)*(BJ$6-$F66+1),$J66/2,$M66,TRUE)-_xlfn.NORM.DIST(AND(BJ$6&gt;=$F66,BJ$6&lt;=$H66)*(BI$6-$F66+1),$J66/2,$M66,TRUE))/(1-2*_xlfn.NORM.DIST(0,$J66/2,$M66,TRUE))*$D66+($K66="Steady Growth")*(AND(BJ$6&gt;=$F66,BJ$6&lt;=$H66)*((BJ$6-$F66+1)/($J66*($J66+1)/2)*$D66))+($K66="custom")*CustCF!BD66</f>
        <v/>
      </c>
      <c r="BK66" s="87">
        <f>($K66="Bell Curve")*(_xlfn.NORM.DIST(AND(BK$6&gt;=$F66,BK$6&lt;=$H66)*(BK$6-$F66+1),$J66/2,$M66,TRUE)-_xlfn.NORM.DIST(AND(BK$6&gt;=$F66,BK$6&lt;=$H66)*(BJ$6-$F66+1),$J66/2,$M66,TRUE))/(1-2*_xlfn.NORM.DIST(0,$J66/2,$M66,TRUE))*$D66+($K66="Steady Growth")*(AND(BK$6&gt;=$F66,BK$6&lt;=$H66)*((BK$6-$F66+1)/($J66*($J66+1)/2)*$D66))+($K66="custom")*CustCF!BE66</f>
        <v/>
      </c>
      <c r="BL66" s="87">
        <f>($K66="Bell Curve")*(_xlfn.NORM.DIST(AND(BL$6&gt;=$F66,BL$6&lt;=$H66)*(BL$6-$F66+1),$J66/2,$M66,TRUE)-_xlfn.NORM.DIST(AND(BL$6&gt;=$F66,BL$6&lt;=$H66)*(BK$6-$F66+1),$J66/2,$M66,TRUE))/(1-2*_xlfn.NORM.DIST(0,$J66/2,$M66,TRUE))*$D66+($K66="Steady Growth")*(AND(BL$6&gt;=$F66,BL$6&lt;=$H66)*((BL$6-$F66+1)/($J66*($J66+1)/2)*$D66))+($K66="custom")*CustCF!BF66</f>
        <v/>
      </c>
      <c r="BM66" s="87">
        <f>($K66="Bell Curve")*(_xlfn.NORM.DIST(AND(BM$6&gt;=$F66,BM$6&lt;=$H66)*(BM$6-$F66+1),$J66/2,$M66,TRUE)-_xlfn.NORM.DIST(AND(BM$6&gt;=$F66,BM$6&lt;=$H66)*(BL$6-$F66+1),$J66/2,$M66,TRUE))/(1-2*_xlfn.NORM.DIST(0,$J66/2,$M66,TRUE))*$D66+($K66="Steady Growth")*(AND(BM$6&gt;=$F66,BM$6&lt;=$H66)*((BM$6-$F66+1)/($J66*($J66+1)/2)*$D66))+($K66="custom")*CustCF!BG66</f>
        <v/>
      </c>
      <c r="BN66" s="87">
        <f>($K66="Bell Curve")*(_xlfn.NORM.DIST(AND(BN$6&gt;=$F66,BN$6&lt;=$H66)*(BN$6-$F66+1),$J66/2,$M66,TRUE)-_xlfn.NORM.DIST(AND(BN$6&gt;=$F66,BN$6&lt;=$H66)*(BM$6-$F66+1),$J66/2,$M66,TRUE))/(1-2*_xlfn.NORM.DIST(0,$J66/2,$M66,TRUE))*$D66+($K66="Steady Growth")*(AND(BN$6&gt;=$F66,BN$6&lt;=$H66)*((BN$6-$F66+1)/($J66*($J66+1)/2)*$D66))+($K66="custom")*CustCF!BH66</f>
        <v/>
      </c>
      <c r="BO66" s="87">
        <f>($K66="Bell Curve")*(_xlfn.NORM.DIST(AND(BO$6&gt;=$F66,BO$6&lt;=$H66)*(BO$6-$F66+1),$J66/2,$M66,TRUE)-_xlfn.NORM.DIST(AND(BO$6&gt;=$F66,BO$6&lt;=$H66)*(BN$6-$F66+1),$J66/2,$M66,TRUE))/(1-2*_xlfn.NORM.DIST(0,$J66/2,$M66,TRUE))*$D66+($K66="Steady Growth")*(AND(BO$6&gt;=$F66,BO$6&lt;=$H66)*((BO$6-$F66+1)/($J66*($J66+1)/2)*$D66))+($K66="custom")*CustCF!BI66</f>
        <v/>
      </c>
      <c r="BP66" s="87">
        <f>($K66="Bell Curve")*(_xlfn.NORM.DIST(AND(BP$6&gt;=$F66,BP$6&lt;=$H66)*(BP$6-$F66+1),$J66/2,$M66,TRUE)-_xlfn.NORM.DIST(AND(BP$6&gt;=$F66,BP$6&lt;=$H66)*(BO$6-$F66+1),$J66/2,$M66,TRUE))/(1-2*_xlfn.NORM.DIST(0,$J66/2,$M66,TRUE))*$D66+($K66="Steady Growth")*(AND(BP$6&gt;=$F66,BP$6&lt;=$H66)*((BP$6-$F66+1)/($J66*($J66+1)/2)*$D66))+($K66="custom")*CustCF!BJ66</f>
        <v/>
      </c>
      <c r="BQ66" s="87">
        <f>($K66="Bell Curve")*(_xlfn.NORM.DIST(AND(BQ$6&gt;=$F66,BQ$6&lt;=$H66)*(BQ$6-$F66+1),$J66/2,$M66,TRUE)-_xlfn.NORM.DIST(AND(BQ$6&gt;=$F66,BQ$6&lt;=$H66)*(BP$6-$F66+1),$J66/2,$M66,TRUE))/(1-2*_xlfn.NORM.DIST(0,$J66/2,$M66,TRUE))*$D66+($K66="Steady Growth")*(AND(BQ$6&gt;=$F66,BQ$6&lt;=$H66)*((BQ$6-$F66+1)/($J66*($J66+1)/2)*$D66))+($K66="custom")*CustCF!BK66</f>
        <v/>
      </c>
      <c r="BR66" s="87">
        <f>($K66="Bell Curve")*(_xlfn.NORM.DIST(AND(BR$6&gt;=$F66,BR$6&lt;=$H66)*(BR$6-$F66+1),$J66/2,$M66,TRUE)-_xlfn.NORM.DIST(AND(BR$6&gt;=$F66,BR$6&lt;=$H66)*(BQ$6-$F66+1),$J66/2,$M66,TRUE))/(1-2*_xlfn.NORM.DIST(0,$J66/2,$M66,TRUE))*$D66+($K66="Steady Growth")*(AND(BR$6&gt;=$F66,BR$6&lt;=$H66)*((BR$6-$F66+1)/($J66*($J66+1)/2)*$D66))+($K66="custom")*CustCF!BL66</f>
        <v/>
      </c>
      <c r="BS66" s="87">
        <f>($K66="Bell Curve")*(_xlfn.NORM.DIST(AND(BS$6&gt;=$F66,BS$6&lt;=$H66)*(BS$6-$F66+1),$J66/2,$M66,TRUE)-_xlfn.NORM.DIST(AND(BS$6&gt;=$F66,BS$6&lt;=$H66)*(BR$6-$F66+1),$J66/2,$M66,TRUE))/(1-2*_xlfn.NORM.DIST(0,$J66/2,$M66,TRUE))*$D66+($K66="Steady Growth")*(AND(BS$6&gt;=$F66,BS$6&lt;=$H66)*((BS$6-$F66+1)/($J66*($J66+1)/2)*$D66))+($K66="custom")*CustCF!BM66</f>
        <v/>
      </c>
      <c r="BT66" s="87">
        <f>($K66="Bell Curve")*(_xlfn.NORM.DIST(AND(BT$6&gt;=$F66,BT$6&lt;=$H66)*(BT$6-$F66+1),$J66/2,$M66,TRUE)-_xlfn.NORM.DIST(AND(BT$6&gt;=$F66,BT$6&lt;=$H66)*(BS$6-$F66+1),$J66/2,$M66,TRUE))/(1-2*_xlfn.NORM.DIST(0,$J66/2,$M66,TRUE))*$D66+($K66="Steady Growth")*(AND(BT$6&gt;=$F66,BT$6&lt;=$H66)*((BT$6-$F66+1)/($J66*($J66+1)/2)*$D66))+($K66="custom")*CustCF!BN66</f>
        <v/>
      </c>
      <c r="BU66" s="87">
        <f>($K66="Bell Curve")*(_xlfn.NORM.DIST(AND(BU$6&gt;=$F66,BU$6&lt;=$H66)*(BU$6-$F66+1),$J66/2,$M66,TRUE)-_xlfn.NORM.DIST(AND(BU$6&gt;=$F66,BU$6&lt;=$H66)*(BT$6-$F66+1),$J66/2,$M66,TRUE))/(1-2*_xlfn.NORM.DIST(0,$J66/2,$M66,TRUE))*$D66+($K66="Steady Growth")*(AND(BU$6&gt;=$F66,BU$6&lt;=$H66)*((BU$6-$F66+1)/($J66*($J66+1)/2)*$D66))+($K66="custom")*CustCF!BO66</f>
        <v/>
      </c>
      <c r="BV66" s="87">
        <f>($K66="Bell Curve")*(_xlfn.NORM.DIST(AND(BV$6&gt;=$F66,BV$6&lt;=$H66)*(BV$6-$F66+1),$J66/2,$M66,TRUE)-_xlfn.NORM.DIST(AND(BV$6&gt;=$F66,BV$6&lt;=$H66)*(BU$6-$F66+1),$J66/2,$M66,TRUE))/(1-2*_xlfn.NORM.DIST(0,$J66/2,$M66,TRUE))*$D66+($K66="Steady Growth")*(AND(BV$6&gt;=$F66,BV$6&lt;=$H66)*((BV$6-$F66+1)/($J66*($J66+1)/2)*$D66))+($K66="custom")*CustCF!BP66</f>
        <v/>
      </c>
      <c r="BW66" s="87">
        <f>($K66="Bell Curve")*(_xlfn.NORM.DIST(AND(BW$6&gt;=$F66,BW$6&lt;=$H66)*(BW$6-$F66+1),$J66/2,$M66,TRUE)-_xlfn.NORM.DIST(AND(BW$6&gt;=$F66,BW$6&lt;=$H66)*(BV$6-$F66+1),$J66/2,$M66,TRUE))/(1-2*_xlfn.NORM.DIST(0,$J66/2,$M66,TRUE))*$D66+($K66="Steady Growth")*(AND(BW$6&gt;=$F66,BW$6&lt;=$H66)*((BW$6-$F66+1)/($J66*($J66+1)/2)*$D66))+($K66="custom")*CustCF!BQ66</f>
        <v/>
      </c>
      <c r="BX66" s="87">
        <f>($K66="Bell Curve")*(_xlfn.NORM.DIST(AND(BX$6&gt;=$F66,BX$6&lt;=$H66)*(BX$6-$F66+1),$J66/2,$M66,TRUE)-_xlfn.NORM.DIST(AND(BX$6&gt;=$F66,BX$6&lt;=$H66)*(BW$6-$F66+1),$J66/2,$M66,TRUE))/(1-2*_xlfn.NORM.DIST(0,$J66/2,$M66,TRUE))*$D66+($K66="Steady Growth")*(AND(BX$6&gt;=$F66,BX$6&lt;=$H66)*((BX$6-$F66+1)/($J66*($J66+1)/2)*$D66))+($K66="custom")*CustCF!BR66</f>
        <v/>
      </c>
      <c r="BY66" s="87">
        <f>($K66="Bell Curve")*(_xlfn.NORM.DIST(AND(BY$6&gt;=$F66,BY$6&lt;=$H66)*(BY$6-$F66+1),$J66/2,$M66,TRUE)-_xlfn.NORM.DIST(AND(BY$6&gt;=$F66,BY$6&lt;=$H66)*(BX$6-$F66+1),$J66/2,$M66,TRUE))/(1-2*_xlfn.NORM.DIST(0,$J66/2,$M66,TRUE))*$D66+($K66="Steady Growth")*(AND(BY$6&gt;=$F66,BY$6&lt;=$H66)*((BY$6-$F66+1)/($J66*($J66+1)/2)*$D66))+($K66="custom")*CustCF!BS66</f>
        <v/>
      </c>
      <c r="BZ66" s="87">
        <f>($K66="Bell Curve")*(_xlfn.NORM.DIST(AND(BZ$6&gt;=$F66,BZ$6&lt;=$H66)*(BZ$6-$F66+1),$J66/2,$M66,TRUE)-_xlfn.NORM.DIST(AND(BZ$6&gt;=$F66,BZ$6&lt;=$H66)*(BY$6-$F66+1),$J66/2,$M66,TRUE))/(1-2*_xlfn.NORM.DIST(0,$J66/2,$M66,TRUE))*$D66+($K66="Steady Growth")*(AND(BZ$6&gt;=$F66,BZ$6&lt;=$H66)*((BZ$6-$F66+1)/($J66*($J66+1)/2)*$D66))+($K66="custom")*CustCF!BT66</f>
        <v/>
      </c>
      <c r="CA66" s="87">
        <f>($K66="Bell Curve")*(_xlfn.NORM.DIST(AND(CA$6&gt;=$F66,CA$6&lt;=$H66)*(CA$6-$F66+1),$J66/2,$M66,TRUE)-_xlfn.NORM.DIST(AND(CA$6&gt;=$F66,CA$6&lt;=$H66)*(BZ$6-$F66+1),$J66/2,$M66,TRUE))/(1-2*_xlfn.NORM.DIST(0,$J66/2,$M66,TRUE))*$D66+($K66="Steady Growth")*(AND(CA$6&gt;=$F66,CA$6&lt;=$H66)*((CA$6-$F66+1)/($J66*($J66+1)/2)*$D66))+($K66="custom")*CustCF!BU66</f>
        <v/>
      </c>
      <c r="CB66" s="87">
        <f>($K66="Bell Curve")*(_xlfn.NORM.DIST(AND(CB$6&gt;=$F66,CB$6&lt;=$H66)*(CB$6-$F66+1),$J66/2,$M66,TRUE)-_xlfn.NORM.DIST(AND(CB$6&gt;=$F66,CB$6&lt;=$H66)*(CA$6-$F66+1),$J66/2,$M66,TRUE))/(1-2*_xlfn.NORM.DIST(0,$J66/2,$M66,TRUE))*$D66+($K66="Steady Growth")*(AND(CB$6&gt;=$F66,CB$6&lt;=$H66)*((CB$6-$F66+1)/($J66*($J66+1)/2)*$D66))+($K66="custom")*CustCF!BV66</f>
        <v/>
      </c>
      <c r="CC66" s="87">
        <f>($K66="Bell Curve")*(_xlfn.NORM.DIST(AND(CC$6&gt;=$F66,CC$6&lt;=$H66)*(CC$6-$F66+1),$J66/2,$M66,TRUE)-_xlfn.NORM.DIST(AND(CC$6&gt;=$F66,CC$6&lt;=$H66)*(CB$6-$F66+1),$J66/2,$M66,TRUE))/(1-2*_xlfn.NORM.DIST(0,$J66/2,$M66,TRUE))*$D66+($K66="Steady Growth")*(AND(CC$6&gt;=$F66,CC$6&lt;=$H66)*((CC$6-$F66+1)/($J66*($J66+1)/2)*$D66))+($K66="custom")*CustCF!BW66</f>
        <v/>
      </c>
      <c r="CD66" s="87">
        <f>($K66="Bell Curve")*(_xlfn.NORM.DIST(AND(CD$6&gt;=$F66,CD$6&lt;=$H66)*(CD$6-$F66+1),$J66/2,$M66,TRUE)-_xlfn.NORM.DIST(AND(CD$6&gt;=$F66,CD$6&lt;=$H66)*(CC$6-$F66+1),$J66/2,$M66,TRUE))/(1-2*_xlfn.NORM.DIST(0,$J66/2,$M66,TRUE))*$D66+($K66="Steady Growth")*(AND(CD$6&gt;=$F66,CD$6&lt;=$H66)*((CD$6-$F66+1)/($J66*($J66+1)/2)*$D66))+($K66="custom")*CustCF!BX66</f>
        <v/>
      </c>
      <c r="CE66" s="87">
        <f>($K66="Bell Curve")*(_xlfn.NORM.DIST(AND(CE$6&gt;=$F66,CE$6&lt;=$H66)*(CE$6-$F66+1),$J66/2,$M66,TRUE)-_xlfn.NORM.DIST(AND(CE$6&gt;=$F66,CE$6&lt;=$H66)*(CD$6-$F66+1),$J66/2,$M66,TRUE))/(1-2*_xlfn.NORM.DIST(0,$J66/2,$M66,TRUE))*$D66+($K66="Steady Growth")*(AND(CE$6&gt;=$F66,CE$6&lt;=$H66)*((CE$6-$F66+1)/($J66*($J66+1)/2)*$D66))+($K66="custom")*CustCF!BY66</f>
        <v/>
      </c>
      <c r="CF66" s="87">
        <f>($K66="Bell Curve")*(_xlfn.NORM.DIST(AND(CF$6&gt;=$F66,CF$6&lt;=$H66)*(CF$6-$F66+1),$J66/2,$M66,TRUE)-_xlfn.NORM.DIST(AND(CF$6&gt;=$F66,CF$6&lt;=$H66)*(CE$6-$F66+1),$J66/2,$M66,TRUE))/(1-2*_xlfn.NORM.DIST(0,$J66/2,$M66,TRUE))*$D66+($K66="Steady Growth")*(AND(CF$6&gt;=$F66,CF$6&lt;=$H66)*((CF$6-$F66+1)/($J66*($J66+1)/2)*$D66))+($K66="custom")*CustCF!BZ66</f>
        <v/>
      </c>
      <c r="CG66" s="87">
        <f>($K66="Bell Curve")*(_xlfn.NORM.DIST(AND(CG$6&gt;=$F66,CG$6&lt;=$H66)*(CG$6-$F66+1),$J66/2,$M66,TRUE)-_xlfn.NORM.DIST(AND(CG$6&gt;=$F66,CG$6&lt;=$H66)*(CF$6-$F66+1),$J66/2,$M66,TRUE))/(1-2*_xlfn.NORM.DIST(0,$J66/2,$M66,TRUE))*$D66+($K66="Steady Growth")*(AND(CG$6&gt;=$F66,CG$6&lt;=$H66)*((CG$6-$F66+1)/($J66*($J66+1)/2)*$D66))+($K66="custom")*CustCF!CA66</f>
        <v/>
      </c>
      <c r="CH66" s="87">
        <f>($K66="Bell Curve")*(_xlfn.NORM.DIST(AND(CH$6&gt;=$F66,CH$6&lt;=$H66)*(CH$6-$F66+1),$J66/2,$M66,TRUE)-_xlfn.NORM.DIST(AND(CH$6&gt;=$F66,CH$6&lt;=$H66)*(CG$6-$F66+1),$J66/2,$M66,TRUE))/(1-2*_xlfn.NORM.DIST(0,$J66/2,$M66,TRUE))*$D66+($K66="Steady Growth")*(AND(CH$6&gt;=$F66,CH$6&lt;=$H66)*((CH$6-$F66+1)/($J66*($J66+1)/2)*$D66))+($K66="custom")*CustCF!CB66</f>
        <v/>
      </c>
      <c r="CI66" s="87">
        <f>($K66="Bell Curve")*(_xlfn.NORM.DIST(AND(CI$6&gt;=$F66,CI$6&lt;=$H66)*(CI$6-$F66+1),$J66/2,$M66,TRUE)-_xlfn.NORM.DIST(AND(CI$6&gt;=$F66,CI$6&lt;=$H66)*(CH$6-$F66+1),$J66/2,$M66,TRUE))/(1-2*_xlfn.NORM.DIST(0,$J66/2,$M66,TRUE))*$D66+($K66="Steady Growth")*(AND(CI$6&gt;=$F66,CI$6&lt;=$H66)*((CI$6-$F66+1)/($J66*($J66+1)/2)*$D66))+($K66="custom")*CustCF!CC66</f>
        <v/>
      </c>
      <c r="CJ66" s="87">
        <f>($K66="Bell Curve")*(_xlfn.NORM.DIST(AND(CJ$6&gt;=$F66,CJ$6&lt;=$H66)*(CJ$6-$F66+1),$J66/2,$M66,TRUE)-_xlfn.NORM.DIST(AND(CJ$6&gt;=$F66,CJ$6&lt;=$H66)*(CI$6-$F66+1),$J66/2,$M66,TRUE))/(1-2*_xlfn.NORM.DIST(0,$J66/2,$M66,TRUE))*$D66+($K66="Steady Growth")*(AND(CJ$6&gt;=$F66,CJ$6&lt;=$H66)*((CJ$6-$F66+1)/($J66*($J66+1)/2)*$D66))+($K66="custom")*CustCF!CD66</f>
        <v/>
      </c>
      <c r="CK66" s="87">
        <f>($K66="Bell Curve")*(_xlfn.NORM.DIST(AND(CK$6&gt;=$F66,CK$6&lt;=$H66)*(CK$6-$F66+1),$J66/2,$M66,TRUE)-_xlfn.NORM.DIST(AND(CK$6&gt;=$F66,CK$6&lt;=$H66)*(CJ$6-$F66+1),$J66/2,$M66,TRUE))/(1-2*_xlfn.NORM.DIST(0,$J66/2,$M66,TRUE))*$D66+($K66="Steady Growth")*(AND(CK$6&gt;=$F66,CK$6&lt;=$H66)*((CK$6-$F66+1)/($J66*($J66+1)/2)*$D66))+($K66="custom")*CustCF!CE66</f>
        <v/>
      </c>
      <c r="CL66" s="87">
        <f>($K66="Bell Curve")*(_xlfn.NORM.DIST(AND(CL$6&gt;=$F66,CL$6&lt;=$H66)*(CL$6-$F66+1),$J66/2,$M66,TRUE)-_xlfn.NORM.DIST(AND(CL$6&gt;=$F66,CL$6&lt;=$H66)*(CK$6-$F66+1),$J66/2,$M66,TRUE))/(1-2*_xlfn.NORM.DIST(0,$J66/2,$M66,TRUE))*$D66+($K66="Steady Growth")*(AND(CL$6&gt;=$F66,CL$6&lt;=$H66)*((CL$6-$F66+1)/($J66*($J66+1)/2)*$D66))+($K66="custom")*CustCF!CF66</f>
        <v/>
      </c>
      <c r="CM66" s="87">
        <f>($K66="Bell Curve")*(_xlfn.NORM.DIST(AND(CM$6&gt;=$F66,CM$6&lt;=$H66)*(CM$6-$F66+1),$J66/2,$M66,TRUE)-_xlfn.NORM.DIST(AND(CM$6&gt;=$F66,CM$6&lt;=$H66)*(CL$6-$F66+1),$J66/2,$M66,TRUE))/(1-2*_xlfn.NORM.DIST(0,$J66/2,$M66,TRUE))*$D66+($K66="Steady Growth")*(AND(CM$6&gt;=$F66,CM$6&lt;=$H66)*((CM$6-$F66+1)/($J66*($J66+1)/2)*$D66))+($K66="custom")*CustCF!CG66</f>
        <v/>
      </c>
      <c r="CN66" s="87">
        <f>($K66="Bell Curve")*(_xlfn.NORM.DIST(AND(CN$6&gt;=$F66,CN$6&lt;=$H66)*(CN$6-$F66+1),$J66/2,$M66,TRUE)-_xlfn.NORM.DIST(AND(CN$6&gt;=$F66,CN$6&lt;=$H66)*(CM$6-$F66+1),$J66/2,$M66,TRUE))/(1-2*_xlfn.NORM.DIST(0,$J66/2,$M66,TRUE))*$D66+($K66="Steady Growth")*(AND(CN$6&gt;=$F66,CN$6&lt;=$H66)*((CN$6-$F66+1)/($J66*($J66+1)/2)*$D66))+($K66="custom")*CustCF!CH66</f>
        <v/>
      </c>
      <c r="CO66" s="87">
        <f>($K66="Bell Curve")*(_xlfn.NORM.DIST(AND(CO$6&gt;=$F66,CO$6&lt;=$H66)*(CO$6-$F66+1),$J66/2,$M66,TRUE)-_xlfn.NORM.DIST(AND(CO$6&gt;=$F66,CO$6&lt;=$H66)*(CN$6-$F66+1),$J66/2,$M66,TRUE))/(1-2*_xlfn.NORM.DIST(0,$J66/2,$M66,TRUE))*$D66+($K66="Steady Growth")*(AND(CO$6&gt;=$F66,CO$6&lt;=$H66)*((CO$6-$F66+1)/($J66*($J66+1)/2)*$D66))+($K66="custom")*CustCF!CI66</f>
        <v/>
      </c>
      <c r="CP66" s="87">
        <f>($K66="Bell Curve")*(_xlfn.NORM.DIST(AND(CP$6&gt;=$F66,CP$6&lt;=$H66)*(CP$6-$F66+1),$J66/2,$M66,TRUE)-_xlfn.NORM.DIST(AND(CP$6&gt;=$F66,CP$6&lt;=$H66)*(CO$6-$F66+1),$J66/2,$M66,TRUE))/(1-2*_xlfn.NORM.DIST(0,$J66/2,$M66,TRUE))*$D66+($K66="Steady Growth")*(AND(CP$6&gt;=$F66,CP$6&lt;=$H66)*((CP$6-$F66+1)/($J66*($J66+1)/2)*$D66))+($K66="custom")*CustCF!CJ66</f>
        <v/>
      </c>
      <c r="CQ66" s="87">
        <f>($K66="Bell Curve")*(_xlfn.NORM.DIST(AND(CQ$6&gt;=$F66,CQ$6&lt;=$H66)*(CQ$6-$F66+1),$J66/2,$M66,TRUE)-_xlfn.NORM.DIST(AND(CQ$6&gt;=$F66,CQ$6&lt;=$H66)*(CP$6-$F66+1),$J66/2,$M66,TRUE))/(1-2*_xlfn.NORM.DIST(0,$J66/2,$M66,TRUE))*$D66+($K66="Steady Growth")*(AND(CQ$6&gt;=$F66,CQ$6&lt;=$H66)*((CQ$6-$F66+1)/($J66*($J66+1)/2)*$D66))+($K66="custom")*CustCF!CK66</f>
        <v/>
      </c>
      <c r="CR66" s="87">
        <f>($K66="Bell Curve")*(_xlfn.NORM.DIST(AND(CR$6&gt;=$F66,CR$6&lt;=$H66)*(CR$6-$F66+1),$J66/2,$M66,TRUE)-_xlfn.NORM.DIST(AND(CR$6&gt;=$F66,CR$6&lt;=$H66)*(CQ$6-$F66+1),$J66/2,$M66,TRUE))/(1-2*_xlfn.NORM.DIST(0,$J66/2,$M66,TRUE))*$D66+($K66="Steady Growth")*(AND(CR$6&gt;=$F66,CR$6&lt;=$H66)*((CR$6-$F66+1)/($J66*($J66+1)/2)*$D66))+($K66="custom")*CustCF!CL66</f>
        <v/>
      </c>
      <c r="CS66" s="87">
        <f>($K66="Bell Curve")*(_xlfn.NORM.DIST(AND(CS$6&gt;=$F66,CS$6&lt;=$H66)*(CS$6-$F66+1),$J66/2,$M66,TRUE)-_xlfn.NORM.DIST(AND(CS$6&gt;=$F66,CS$6&lt;=$H66)*(CR$6-$F66+1),$J66/2,$M66,TRUE))/(1-2*_xlfn.NORM.DIST(0,$J66/2,$M66,TRUE))*$D66+($K66="Steady Growth")*(AND(CS$6&gt;=$F66,CS$6&lt;=$H66)*((CS$6-$F66+1)/($J66*($J66+1)/2)*$D66))+($K66="custom")*CustCF!CM66</f>
        <v/>
      </c>
      <c r="CT66" s="87">
        <f>($K66="Bell Curve")*(_xlfn.NORM.DIST(AND(CT$6&gt;=$F66,CT$6&lt;=$H66)*(CT$6-$F66+1),$J66/2,$M66,TRUE)-_xlfn.NORM.DIST(AND(CT$6&gt;=$F66,CT$6&lt;=$H66)*(CS$6-$F66+1),$J66/2,$M66,TRUE))/(1-2*_xlfn.NORM.DIST(0,$J66/2,$M66,TRUE))*$D66+($K66="Steady Growth")*(AND(CT$6&gt;=$F66,CT$6&lt;=$H66)*((CT$6-$F66+1)/($J66*($J66+1)/2)*$D66))+($K66="custom")*CustCF!CN66</f>
        <v/>
      </c>
      <c r="CU66" s="87">
        <f>($K66="Bell Curve")*(_xlfn.NORM.DIST(AND(CU$6&gt;=$F66,CU$6&lt;=$H66)*(CU$6-$F66+1),$J66/2,$M66,TRUE)-_xlfn.NORM.DIST(AND(CU$6&gt;=$F66,CU$6&lt;=$H66)*(CT$6-$F66+1),$J66/2,$M66,TRUE))/(1-2*_xlfn.NORM.DIST(0,$J66/2,$M66,TRUE))*$D66+($K66="Steady Growth")*(AND(CU$6&gt;=$F66,CU$6&lt;=$H66)*((CU$6-$F66+1)/($J66*($J66+1)/2)*$D66))+($K66="custom")*CustCF!CO66</f>
        <v/>
      </c>
      <c r="CV66" s="87">
        <f>($K66="Bell Curve")*(_xlfn.NORM.DIST(AND(CV$6&gt;=$F66,CV$6&lt;=$H66)*(CV$6-$F66+1),$J66/2,$M66,TRUE)-_xlfn.NORM.DIST(AND(CV$6&gt;=$F66,CV$6&lt;=$H66)*(CU$6-$F66+1),$J66/2,$M66,TRUE))/(1-2*_xlfn.NORM.DIST(0,$J66/2,$M66,TRUE))*$D66+($K66="Steady Growth")*(AND(CV$6&gt;=$F66,CV$6&lt;=$H66)*((CV$6-$F66+1)/($J66*($J66+1)/2)*$D66))+($K66="custom")*CustCF!CP66</f>
        <v/>
      </c>
      <c r="CW66" s="87">
        <f>($K66="Bell Curve")*(_xlfn.NORM.DIST(AND(CW$6&gt;=$F66,CW$6&lt;=$H66)*(CW$6-$F66+1),$J66/2,$M66,TRUE)-_xlfn.NORM.DIST(AND(CW$6&gt;=$F66,CW$6&lt;=$H66)*(CV$6-$F66+1),$J66/2,$M66,TRUE))/(1-2*_xlfn.NORM.DIST(0,$J66/2,$M66,TRUE))*$D66+($K66="Steady Growth")*(AND(CW$6&gt;=$F66,CW$6&lt;=$H66)*((CW$6-$F66+1)/($J66*($J66+1)/2)*$D66))+($K66="custom")*CustCF!CQ66</f>
        <v/>
      </c>
      <c r="CX66" s="87">
        <f>($K66="Bell Curve")*(_xlfn.NORM.DIST(AND(CX$6&gt;=$F66,CX$6&lt;=$H66)*(CX$6-$F66+1),$J66/2,$M66,TRUE)-_xlfn.NORM.DIST(AND(CX$6&gt;=$F66,CX$6&lt;=$H66)*(CW$6-$F66+1),$J66/2,$M66,TRUE))/(1-2*_xlfn.NORM.DIST(0,$J66/2,$M66,TRUE))*$D66+($K66="Steady Growth")*(AND(CX$6&gt;=$F66,CX$6&lt;=$H66)*((CX$6-$F66+1)/($J66*($J66+1)/2)*$D66))+($K66="custom")*CustCF!CR66</f>
        <v/>
      </c>
      <c r="CY66" s="87">
        <f>($K66="Bell Curve")*(_xlfn.NORM.DIST(AND(CY$6&gt;=$F66,CY$6&lt;=$H66)*(CY$6-$F66+1),$J66/2,$M66,TRUE)-_xlfn.NORM.DIST(AND(CY$6&gt;=$F66,CY$6&lt;=$H66)*(CX$6-$F66+1),$J66/2,$M66,TRUE))/(1-2*_xlfn.NORM.DIST(0,$J66/2,$M66,TRUE))*$D66+($K66="Steady Growth")*(AND(CY$6&gt;=$F66,CY$6&lt;=$H66)*((CY$6-$F66+1)/($J66*($J66+1)/2)*$D66))+($K66="custom")*CustCF!CS66</f>
        <v/>
      </c>
      <c r="CZ66" s="87">
        <f>($K66="Bell Curve")*(_xlfn.NORM.DIST(AND(CZ$6&gt;=$F66,CZ$6&lt;=$H66)*(CZ$6-$F66+1),$J66/2,$M66,TRUE)-_xlfn.NORM.DIST(AND(CZ$6&gt;=$F66,CZ$6&lt;=$H66)*(CY$6-$F66+1),$J66/2,$M66,TRUE))/(1-2*_xlfn.NORM.DIST(0,$J66/2,$M66,TRUE))*$D66+($K66="Steady Growth")*(AND(CZ$6&gt;=$F66,CZ$6&lt;=$H66)*((CZ$6-$F66+1)/($J66*($J66+1)/2)*$D66))+($K66="custom")*CustCF!CT66</f>
        <v/>
      </c>
      <c r="DA66" s="87">
        <f>($K66="Bell Curve")*(_xlfn.NORM.DIST(AND(DA$6&gt;=$F66,DA$6&lt;=$H66)*(DA$6-$F66+1),$J66/2,$M66,TRUE)-_xlfn.NORM.DIST(AND(DA$6&gt;=$F66,DA$6&lt;=$H66)*(CZ$6-$F66+1),$J66/2,$M66,TRUE))/(1-2*_xlfn.NORM.DIST(0,$J66/2,$M66,TRUE))*$D66+($K66="Steady Growth")*(AND(DA$6&gt;=$F66,DA$6&lt;=$H66)*((DA$6-$F66+1)/($J66*($J66+1)/2)*$D66))+($K66="custom")*CustCF!CU66</f>
        <v/>
      </c>
      <c r="DB66" s="87">
        <f>($K66="Bell Curve")*(_xlfn.NORM.DIST(AND(DB$6&gt;=$F66,DB$6&lt;=$H66)*(DB$6-$F66+1),$J66/2,$M66,TRUE)-_xlfn.NORM.DIST(AND(DB$6&gt;=$F66,DB$6&lt;=$H66)*(DA$6-$F66+1),$J66/2,$M66,TRUE))/(1-2*_xlfn.NORM.DIST(0,$J66/2,$M66,TRUE))*$D66+($K66="Steady Growth")*(AND(DB$6&gt;=$F66,DB$6&lt;=$H66)*((DB$6-$F66+1)/($J66*($J66+1)/2)*$D66))+($K66="custom")*CustCF!CV66</f>
        <v/>
      </c>
      <c r="DC66" s="87">
        <f>($K66="Bell Curve")*(_xlfn.NORM.DIST(AND(DC$6&gt;=$F66,DC$6&lt;=$H66)*(DC$6-$F66+1),$J66/2,$M66,TRUE)-_xlfn.NORM.DIST(AND(DC$6&gt;=$F66,DC$6&lt;=$H66)*(DB$6-$F66+1),$J66/2,$M66,TRUE))/(1-2*_xlfn.NORM.DIST(0,$J66/2,$M66,TRUE))*$D66+($K66="Steady Growth")*(AND(DC$6&gt;=$F66,DC$6&lt;=$H66)*((DC$6-$F66+1)/($J66*($J66+1)/2)*$D66))+($K66="custom")*CustCF!CW66</f>
        <v/>
      </c>
      <c r="DD66" s="87">
        <f>($K66="Bell Curve")*(_xlfn.NORM.DIST(AND(DD$6&gt;=$F66,DD$6&lt;=$H66)*(DD$6-$F66+1),$J66/2,$M66,TRUE)-_xlfn.NORM.DIST(AND(DD$6&gt;=$F66,DD$6&lt;=$H66)*(DC$6-$F66+1),$J66/2,$M66,TRUE))/(1-2*_xlfn.NORM.DIST(0,$J66/2,$M66,TRUE))*$D66+($K66="Steady Growth")*(AND(DD$6&gt;=$F66,DD$6&lt;=$H66)*((DD$6-$F66+1)/($J66*($J66+1)/2)*$D66))+($K66="custom")*CustCF!CX66</f>
        <v/>
      </c>
      <c r="DE66" s="87">
        <f>($K66="Bell Curve")*(_xlfn.NORM.DIST(AND(DE$6&gt;=$F66,DE$6&lt;=$H66)*(DE$6-$F66+1),$J66/2,$M66,TRUE)-_xlfn.NORM.DIST(AND(DE$6&gt;=$F66,DE$6&lt;=$H66)*(DD$6-$F66+1),$J66/2,$M66,TRUE))/(1-2*_xlfn.NORM.DIST(0,$J66/2,$M66,TRUE))*$D66+($K66="Steady Growth")*(AND(DE$6&gt;=$F66,DE$6&lt;=$H66)*((DE$6-$F66+1)/($J66*($J66+1)/2)*$D66))+($K66="custom")*CustCF!CY66</f>
        <v/>
      </c>
      <c r="DF66" s="87">
        <f>($K66="Bell Curve")*(_xlfn.NORM.DIST(AND(DF$6&gt;=$F66,DF$6&lt;=$H66)*(DF$6-$F66+1),$J66/2,$M66,TRUE)-_xlfn.NORM.DIST(AND(DF$6&gt;=$F66,DF$6&lt;=$H66)*(DE$6-$F66+1),$J66/2,$M66,TRUE))/(1-2*_xlfn.NORM.DIST(0,$J66/2,$M66,TRUE))*$D66+($K66="Steady Growth")*(AND(DF$6&gt;=$F66,DF$6&lt;=$H66)*((DF$6-$F66+1)/($J66*($J66+1)/2)*$D66))+($K66="custom")*CustCF!CZ66</f>
        <v/>
      </c>
      <c r="DG66" s="87">
        <f>($K66="Bell Curve")*(_xlfn.NORM.DIST(AND(DG$6&gt;=$F66,DG$6&lt;=$H66)*(DG$6-$F66+1),$J66/2,$M66,TRUE)-_xlfn.NORM.DIST(AND(DG$6&gt;=$F66,DG$6&lt;=$H66)*(DF$6-$F66+1),$J66/2,$M66,TRUE))/(1-2*_xlfn.NORM.DIST(0,$J66/2,$M66,TRUE))*$D66+($K66="Steady Growth")*(AND(DG$6&gt;=$F66,DG$6&lt;=$H66)*((DG$6-$F66+1)/($J66*($J66+1)/2)*$D66))+($K66="custom")*CustCF!DA66</f>
        <v/>
      </c>
      <c r="DH66" s="87">
        <f>($K66="Bell Curve")*(_xlfn.NORM.DIST(AND(DH$6&gt;=$F66,DH$6&lt;=$H66)*(DH$6-$F66+1),$J66/2,$M66,TRUE)-_xlfn.NORM.DIST(AND(DH$6&gt;=$F66,DH$6&lt;=$H66)*(DG$6-$F66+1),$J66/2,$M66,TRUE))/(1-2*_xlfn.NORM.DIST(0,$J66/2,$M66,TRUE))*$D66+($K66="Steady Growth")*(AND(DH$6&gt;=$F66,DH$6&lt;=$H66)*((DH$6-$F66+1)/($J66*($J66+1)/2)*$D66))+($K66="custom")*CustCF!DB66</f>
        <v/>
      </c>
      <c r="DI66" s="87">
        <f>($K66="Bell Curve")*(_xlfn.NORM.DIST(AND(DI$6&gt;=$F66,DI$6&lt;=$H66)*(DI$6-$F66+1),$J66/2,$M66,TRUE)-_xlfn.NORM.DIST(AND(DI$6&gt;=$F66,DI$6&lt;=$H66)*(DH$6-$F66+1),$J66/2,$M66,TRUE))/(1-2*_xlfn.NORM.DIST(0,$J66/2,$M66,TRUE))*$D66+($K66="Steady Growth")*(AND(DI$6&gt;=$F66,DI$6&lt;=$H66)*((DI$6-$F66+1)/($J66*($J66+1)/2)*$D66))+($K66="custom")*CustCF!DC66</f>
        <v/>
      </c>
      <c r="DJ66" s="87">
        <f>($K66="Bell Curve")*(_xlfn.NORM.DIST(AND(DJ$6&gt;=$F66,DJ$6&lt;=$H66)*(DJ$6-$F66+1),$J66/2,$M66,TRUE)-_xlfn.NORM.DIST(AND(DJ$6&gt;=$F66,DJ$6&lt;=$H66)*(DI$6-$F66+1),$J66/2,$M66,TRUE))/(1-2*_xlfn.NORM.DIST(0,$J66/2,$M66,TRUE))*$D66+($K66="Steady Growth")*(AND(DJ$6&gt;=$F66,DJ$6&lt;=$H66)*((DJ$6-$F66+1)/($J66*($J66+1)/2)*$D66))+($K66="custom")*CustCF!DD66</f>
        <v/>
      </c>
      <c r="DK66" s="87">
        <f>($K66="Bell Curve")*(_xlfn.NORM.DIST(AND(DK$6&gt;=$F66,DK$6&lt;=$H66)*(DK$6-$F66+1),$J66/2,$M66,TRUE)-_xlfn.NORM.DIST(AND(DK$6&gt;=$F66,DK$6&lt;=$H66)*(DJ$6-$F66+1),$J66/2,$M66,TRUE))/(1-2*_xlfn.NORM.DIST(0,$J66/2,$M66,TRUE))*$D66+($K66="Steady Growth")*(AND(DK$6&gt;=$F66,DK$6&lt;=$H66)*((DK$6-$F66+1)/($J66*($J66+1)/2)*$D66))+($K66="custom")*CustCF!DE66</f>
        <v/>
      </c>
      <c r="DL66" s="87">
        <f>($K66="Bell Curve")*(_xlfn.NORM.DIST(AND(DL$6&gt;=$F66,DL$6&lt;=$H66)*(DL$6-$F66+1),$J66/2,$M66,TRUE)-_xlfn.NORM.DIST(AND(DL$6&gt;=$F66,DL$6&lt;=$H66)*(DK$6-$F66+1),$J66/2,$M66,TRUE))/(1-2*_xlfn.NORM.DIST(0,$J66/2,$M66,TRUE))*$D66+($K66="Steady Growth")*(AND(DL$6&gt;=$F66,DL$6&lt;=$H66)*((DL$6-$F66+1)/($J66*($J66+1)/2)*$D66))+($K66="custom")*CustCF!DF66</f>
        <v/>
      </c>
      <c r="DM66" s="87">
        <f>($K66="Bell Curve")*(_xlfn.NORM.DIST(AND(DM$6&gt;=$F66,DM$6&lt;=$H66)*(DM$6-$F66+1),$J66/2,$M66,TRUE)-_xlfn.NORM.DIST(AND(DM$6&gt;=$F66,DM$6&lt;=$H66)*(DL$6-$F66+1),$J66/2,$M66,TRUE))/(1-2*_xlfn.NORM.DIST(0,$J66/2,$M66,TRUE))*$D66+($K66="Steady Growth")*(AND(DM$6&gt;=$F66,DM$6&lt;=$H66)*((DM$6-$F66+1)/($J66*($J66+1)/2)*$D66))+($K66="custom")*CustCF!DG66</f>
        <v/>
      </c>
      <c r="DN66" s="87">
        <f>($K66="Bell Curve")*(_xlfn.NORM.DIST(AND(DN$6&gt;=$F66,DN$6&lt;=$H66)*(DN$6-$F66+1),$J66/2,$M66,TRUE)-_xlfn.NORM.DIST(AND(DN$6&gt;=$F66,DN$6&lt;=$H66)*(DM$6-$F66+1),$J66/2,$M66,TRUE))/(1-2*_xlfn.NORM.DIST(0,$J66/2,$M66,TRUE))*$D66+($K66="Steady Growth")*(AND(DN$6&gt;=$F66,DN$6&lt;=$H66)*((DN$6-$F66+1)/($J66*($J66+1)/2)*$D66))+($K66="custom")*CustCF!DH66</f>
        <v/>
      </c>
      <c r="DO66" s="87">
        <f>($K66="Bell Curve")*(_xlfn.NORM.DIST(AND(DO$6&gt;=$F66,DO$6&lt;=$H66)*(DO$6-$F66+1),$J66/2,$M66,TRUE)-_xlfn.NORM.DIST(AND(DO$6&gt;=$F66,DO$6&lt;=$H66)*(DN$6-$F66+1),$J66/2,$M66,TRUE))/(1-2*_xlfn.NORM.DIST(0,$J66/2,$M66,TRUE))*$D66+($K66="Steady Growth")*(AND(DO$6&gt;=$F66,DO$6&lt;=$H66)*((DO$6-$F66+1)/($J66*($J66+1)/2)*$D66))+($K66="custom")*CustCF!DI66</f>
        <v/>
      </c>
      <c r="DP66" s="87">
        <f>($K66="Bell Curve")*(_xlfn.NORM.DIST(AND(DP$6&gt;=$F66,DP$6&lt;=$H66)*(DP$6-$F66+1),$J66/2,$M66,TRUE)-_xlfn.NORM.DIST(AND(DP$6&gt;=$F66,DP$6&lt;=$H66)*(DO$6-$F66+1),$J66/2,$M66,TRUE))/(1-2*_xlfn.NORM.DIST(0,$J66/2,$M66,TRUE))*$D66+($K66="Steady Growth")*(AND(DP$6&gt;=$F66,DP$6&lt;=$H66)*((DP$6-$F66+1)/($J66*($J66+1)/2)*$D66))+($K66="custom")*CustCF!DJ66</f>
        <v/>
      </c>
      <c r="DQ66" s="87">
        <f>($K66="Bell Curve")*(_xlfn.NORM.DIST(AND(DQ$6&gt;=$F66,DQ$6&lt;=$H66)*(DQ$6-$F66+1),$J66/2,$M66,TRUE)-_xlfn.NORM.DIST(AND(DQ$6&gt;=$F66,DQ$6&lt;=$H66)*(DP$6-$F66+1),$J66/2,$M66,TRUE))/(1-2*_xlfn.NORM.DIST(0,$J66/2,$M66,TRUE))*$D66+($K66="Steady Growth")*(AND(DQ$6&gt;=$F66,DQ$6&lt;=$H66)*((DQ$6-$F66+1)/($J66*($J66+1)/2)*$D66))+($K66="custom")*CustCF!DK66</f>
        <v/>
      </c>
      <c r="DR66" s="87">
        <f>($K66="Bell Curve")*(_xlfn.NORM.DIST(AND(DR$6&gt;=$F66,DR$6&lt;=$H66)*(DR$6-$F66+1),$J66/2,$M66,TRUE)-_xlfn.NORM.DIST(AND(DR$6&gt;=$F66,DR$6&lt;=$H66)*(DQ$6-$F66+1),$J66/2,$M66,TRUE))/(1-2*_xlfn.NORM.DIST(0,$J66/2,$M66,TRUE))*$D66+($K66="Steady Growth")*(AND(DR$6&gt;=$F66,DR$6&lt;=$H66)*((DR$6-$F66+1)/($J66*($J66+1)/2)*$D66))+($K66="custom")*CustCF!DL66</f>
        <v/>
      </c>
      <c r="DS66" s="87">
        <f>($K66="Bell Curve")*(_xlfn.NORM.DIST(AND(DS$6&gt;=$F66,DS$6&lt;=$H66)*(DS$6-$F66+1),$J66/2,$M66,TRUE)-_xlfn.NORM.DIST(AND(DS$6&gt;=$F66,DS$6&lt;=$H66)*(DR$6-$F66+1),$J66/2,$M66,TRUE))/(1-2*_xlfn.NORM.DIST(0,$J66/2,$M66,TRUE))*$D66+($K66="Steady Growth")*(AND(DS$6&gt;=$F66,DS$6&lt;=$H66)*((DS$6-$F66+1)/($J66*($J66+1)/2)*$D66))+($K66="custom")*CustCF!DM66</f>
        <v/>
      </c>
      <c r="DT66" s="87">
        <f>($K66="Bell Curve")*(_xlfn.NORM.DIST(AND(DT$6&gt;=$F66,DT$6&lt;=$H66)*(DT$6-$F66+1),$J66/2,$M66,TRUE)-_xlfn.NORM.DIST(AND(DT$6&gt;=$F66,DT$6&lt;=$H66)*(DS$6-$F66+1),$J66/2,$M66,TRUE))/(1-2*_xlfn.NORM.DIST(0,$J66/2,$M66,TRUE))*$D66+($K66="Steady Growth")*(AND(DT$6&gt;=$F66,DT$6&lt;=$H66)*((DT$6-$F66+1)/($J66*($J66+1)/2)*$D66))+($K66="custom")*CustCF!DN66</f>
        <v/>
      </c>
      <c r="DU66" s="87">
        <f>($K66="Bell Curve")*(_xlfn.NORM.DIST(AND(DU$6&gt;=$F66,DU$6&lt;=$H66)*(DU$6-$F66+1),$J66/2,$M66,TRUE)-_xlfn.NORM.DIST(AND(DU$6&gt;=$F66,DU$6&lt;=$H66)*(DT$6-$F66+1),$J66/2,$M66,TRUE))/(1-2*_xlfn.NORM.DIST(0,$J66/2,$M66,TRUE))*$D66+($K66="Steady Growth")*(AND(DU$6&gt;=$F66,DU$6&lt;=$H66)*((DU$6-$F66+1)/($J66*($J66+1)/2)*$D66))+($K66="custom")*CustCF!DO66</f>
        <v/>
      </c>
      <c r="DV66" s="87">
        <f>($K66="Bell Curve")*(_xlfn.NORM.DIST(AND(DV$6&gt;=$F66,DV$6&lt;=$H66)*(DV$6-$F66+1),$J66/2,$M66,TRUE)-_xlfn.NORM.DIST(AND(DV$6&gt;=$F66,DV$6&lt;=$H66)*(DU$6-$F66+1),$J66/2,$M66,TRUE))/(1-2*_xlfn.NORM.DIST(0,$J66/2,$M66,TRUE))*$D66+($K66="Steady Growth")*(AND(DV$6&gt;=$F66,DV$6&lt;=$H66)*((DV$6-$F66+1)/($J66*($J66+1)/2)*$D66))+($K66="custom")*CustCF!DP66</f>
        <v/>
      </c>
      <c r="DW66" s="87">
        <f>($K66="Bell Curve")*(_xlfn.NORM.DIST(AND(DW$6&gt;=$F66,DW$6&lt;=$H66)*(DW$6-$F66+1),$J66/2,$M66,TRUE)-_xlfn.NORM.DIST(AND(DW$6&gt;=$F66,DW$6&lt;=$H66)*(DV$6-$F66+1),$J66/2,$M66,TRUE))/(1-2*_xlfn.NORM.DIST(0,$J66/2,$M66,TRUE))*$D66+($K66="Steady Growth")*(AND(DW$6&gt;=$F66,DW$6&lt;=$H66)*((DW$6-$F66+1)/($J66*($J66+1)/2)*$D66))+($K66="custom")*CustCF!DQ66</f>
        <v/>
      </c>
      <c r="DX66" s="87">
        <f>($K66="Bell Curve")*(_xlfn.NORM.DIST(AND(DX$6&gt;=$F66,DX$6&lt;=$H66)*(DX$6-$F66+1),$J66/2,$M66,TRUE)-_xlfn.NORM.DIST(AND(DX$6&gt;=$F66,DX$6&lt;=$H66)*(DW$6-$F66+1),$J66/2,$M66,TRUE))/(1-2*_xlfn.NORM.DIST(0,$J66/2,$M66,TRUE))*$D66+($K66="Steady Growth")*(AND(DX$6&gt;=$F66,DX$6&lt;=$H66)*((DX$6-$F66+1)/($J66*($J66+1)/2)*$D66))+($K66="custom")*CustCF!DR66</f>
        <v/>
      </c>
      <c r="DY66" s="87">
        <f>($K66="Bell Curve")*(_xlfn.NORM.DIST(AND(DY$6&gt;=$F66,DY$6&lt;=$H66)*(DY$6-$F66+1),$J66/2,$M66,TRUE)-_xlfn.NORM.DIST(AND(DY$6&gt;=$F66,DY$6&lt;=$H66)*(DX$6-$F66+1),$J66/2,$M66,TRUE))/(1-2*_xlfn.NORM.DIST(0,$J66/2,$M66,TRUE))*$D66+($K66="Steady Growth")*(AND(DY$6&gt;=$F66,DY$6&lt;=$H66)*((DY$6-$F66+1)/($J66*($J66+1)/2)*$D66))+($K66="custom")*CustCF!DS66</f>
        <v/>
      </c>
      <c r="DZ66" s="87">
        <f>($K66="Bell Curve")*(_xlfn.NORM.DIST(AND(DZ$6&gt;=$F66,DZ$6&lt;=$H66)*(DZ$6-$F66+1),$J66/2,$M66,TRUE)-_xlfn.NORM.DIST(AND(DZ$6&gt;=$F66,DZ$6&lt;=$H66)*(DY$6-$F66+1),$J66/2,$M66,TRUE))/(1-2*_xlfn.NORM.DIST(0,$J66/2,$M66,TRUE))*$D66+($K66="Steady Growth")*(AND(DZ$6&gt;=$F66,DZ$6&lt;=$H66)*((DZ$6-$F66+1)/($J66*($J66+1)/2)*$D66))+($K66="custom")*CustCF!DT66</f>
        <v/>
      </c>
      <c r="EA66" s="87">
        <f>($K66="Bell Curve")*(_xlfn.NORM.DIST(AND(EA$6&gt;=$F66,EA$6&lt;=$H66)*(EA$6-$F66+1),$J66/2,$M66,TRUE)-_xlfn.NORM.DIST(AND(EA$6&gt;=$F66,EA$6&lt;=$H66)*(DZ$6-$F66+1),$J66/2,$M66,TRUE))/(1-2*_xlfn.NORM.DIST(0,$J66/2,$M66,TRUE))*$D66+($K66="Steady Growth")*(AND(EA$6&gt;=$F66,EA$6&lt;=$H66)*((EA$6-$F66+1)/($J66*($J66+1)/2)*$D66))+($K66="custom")*CustCF!DU66</f>
        <v/>
      </c>
      <c r="EB66" s="87">
        <f>($K66="Bell Curve")*(_xlfn.NORM.DIST(AND(EB$6&gt;=$F66,EB$6&lt;=$H66)*(EB$6-$F66+1),$J66/2,$M66,TRUE)-_xlfn.NORM.DIST(AND(EB$6&gt;=$F66,EB$6&lt;=$H66)*(EA$6-$F66+1),$J66/2,$M66,TRUE))/(1-2*_xlfn.NORM.DIST(0,$J66/2,$M66,TRUE))*$D66+($K66="Steady Growth")*(AND(EB$6&gt;=$F66,EB$6&lt;=$H66)*((EB$6-$F66+1)/($J66*($J66+1)/2)*$D66))+($K66="custom")*CustCF!DV66</f>
        <v/>
      </c>
      <c r="EC66" s="87">
        <f>($K66="Bell Curve")*(_xlfn.NORM.DIST(AND(EC$6&gt;=$F66,EC$6&lt;=$H66)*(EC$6-$F66+1),$J66/2,$M66,TRUE)-_xlfn.NORM.DIST(AND(EC$6&gt;=$F66,EC$6&lt;=$H66)*(EB$6-$F66+1),$J66/2,$M66,TRUE))/(1-2*_xlfn.NORM.DIST(0,$J66/2,$M66,TRUE))*$D66+($K66="Steady Growth")*(AND(EC$6&gt;=$F66,EC$6&lt;=$H66)*((EC$6-$F66+1)/($J66*($J66+1)/2)*$D66))+($K66="custom")*CustCF!DW66</f>
        <v/>
      </c>
      <c r="ED66" s="87">
        <f>($K66="Bell Curve")*(_xlfn.NORM.DIST(AND(ED$6&gt;=$F66,ED$6&lt;=$H66)*(ED$6-$F66+1),$J66/2,$M66,TRUE)-_xlfn.NORM.DIST(AND(ED$6&gt;=$F66,ED$6&lt;=$H66)*(EC$6-$F66+1),$J66/2,$M66,TRUE))/(1-2*_xlfn.NORM.DIST(0,$J66/2,$M66,TRUE))*$D66+($K66="Steady Growth")*(AND(ED$6&gt;=$F66,ED$6&lt;=$H66)*((ED$6-$F66+1)/($J66*($J66+1)/2)*$D66))+($K66="custom")*CustCF!DX66</f>
        <v/>
      </c>
      <c r="EE66" s="87">
        <f>($K66="Bell Curve")*(_xlfn.NORM.DIST(AND(EE$6&gt;=$F66,EE$6&lt;=$H66)*(EE$6-$F66+1),$J66/2,$M66,TRUE)-_xlfn.NORM.DIST(AND(EE$6&gt;=$F66,EE$6&lt;=$H66)*(ED$6-$F66+1),$J66/2,$M66,TRUE))/(1-2*_xlfn.NORM.DIST(0,$J66/2,$M66,TRUE))*$D66+($K66="Steady Growth")*(AND(EE$6&gt;=$F66,EE$6&lt;=$H66)*((EE$6-$F66+1)/($J66*($J66+1)/2)*$D66))+($K66="custom")*CustCF!DY66</f>
        <v/>
      </c>
      <c r="EF66" s="87">
        <f>($K66="Bell Curve")*(_xlfn.NORM.DIST(AND(EF$6&gt;=$F66,EF$6&lt;=$H66)*(EF$6-$F66+1),$J66/2,$M66,TRUE)-_xlfn.NORM.DIST(AND(EF$6&gt;=$F66,EF$6&lt;=$H66)*(EE$6-$F66+1),$J66/2,$M66,TRUE))/(1-2*_xlfn.NORM.DIST(0,$J66/2,$M66,TRUE))*$D66+($K66="Steady Growth")*(AND(EF$6&gt;=$F66,EF$6&lt;=$H66)*((EF$6-$F66+1)/($J66*($J66+1)/2)*$D66))+($K66="custom")*CustCF!DZ66</f>
        <v/>
      </c>
      <c r="EG66" s="87">
        <f>($K66="Bell Curve")*(_xlfn.NORM.DIST(AND(EG$6&gt;=$F66,EG$6&lt;=$H66)*(EG$6-$F66+1),$J66/2,$M66,TRUE)-_xlfn.NORM.DIST(AND(EG$6&gt;=$F66,EG$6&lt;=$H66)*(EF$6-$F66+1),$J66/2,$M66,TRUE))/(1-2*_xlfn.NORM.DIST(0,$J66/2,$M66,TRUE))*$D66+($K66="Steady Growth")*(AND(EG$6&gt;=$F66,EG$6&lt;=$H66)*((EG$6-$F66+1)/($J66*($J66+1)/2)*$D66))+($K66="custom")*CustCF!EA66</f>
        <v/>
      </c>
      <c r="EH66" s="87">
        <f>($K66="Bell Curve")*(_xlfn.NORM.DIST(AND(EH$6&gt;=$F66,EH$6&lt;=$H66)*(EH$6-$F66+1),$J66/2,$M66,TRUE)-_xlfn.NORM.DIST(AND(EH$6&gt;=$F66,EH$6&lt;=$H66)*(EG$6-$F66+1),$J66/2,$M66,TRUE))/(1-2*_xlfn.NORM.DIST(0,$J66/2,$M66,TRUE))*$D66+($K66="Steady Growth")*(AND(EH$6&gt;=$F66,EH$6&lt;=$H66)*((EH$6-$F66+1)/($J66*($J66+1)/2)*$D66))+($K66="custom")*CustCF!EB66</f>
        <v/>
      </c>
      <c r="EI66" s="87">
        <f>($K66="Bell Curve")*(_xlfn.NORM.DIST(AND(EI$6&gt;=$F66,EI$6&lt;=$H66)*(EI$6-$F66+1),$J66/2,$M66,TRUE)-_xlfn.NORM.DIST(AND(EI$6&gt;=$F66,EI$6&lt;=$H66)*(EH$6-$F66+1),$J66/2,$M66,TRUE))/(1-2*_xlfn.NORM.DIST(0,$J66/2,$M66,TRUE))*$D66+($K66="Steady Growth")*(AND(EI$6&gt;=$F66,EI$6&lt;=$H66)*((EI$6-$F66+1)/($J66*($J66+1)/2)*$D66))+($K66="custom")*CustCF!EC66</f>
        <v/>
      </c>
      <c r="EJ66" s="87">
        <f>($K66="Bell Curve")*(_xlfn.NORM.DIST(AND(EJ$6&gt;=$F66,EJ$6&lt;=$H66)*(EJ$6-$F66+1),$J66/2,$M66,TRUE)-_xlfn.NORM.DIST(AND(EJ$6&gt;=$F66,EJ$6&lt;=$H66)*(EI$6-$F66+1),$J66/2,$M66,TRUE))/(1-2*_xlfn.NORM.DIST(0,$J66/2,$M66,TRUE))*$D66+($K66="Steady Growth")*(AND(EJ$6&gt;=$F66,EJ$6&lt;=$H66)*((EJ$6-$F66+1)/($J66*($J66+1)/2)*$D66))+($K66="custom")*CustCF!ED66</f>
        <v/>
      </c>
      <c r="EK66" s="87">
        <f>($K66="Bell Curve")*(_xlfn.NORM.DIST(AND(EK$6&gt;=$F66,EK$6&lt;=$H66)*(EK$6-$F66+1),$J66/2,$M66,TRUE)-_xlfn.NORM.DIST(AND(EK$6&gt;=$F66,EK$6&lt;=$H66)*(EJ$6-$F66+1),$J66/2,$M66,TRUE))/(1-2*_xlfn.NORM.DIST(0,$J66/2,$M66,TRUE))*$D66+($K66="Steady Growth")*(AND(EK$6&gt;=$F66,EK$6&lt;=$H66)*((EK$6-$F66+1)/($J66*($J66+1)/2)*$D66))+($K66="custom")*CustCF!EE66</f>
        <v/>
      </c>
      <c r="EL66" s="87">
        <f>($K66="Bell Curve")*(_xlfn.NORM.DIST(AND(EL$6&gt;=$F66,EL$6&lt;=$H66)*(EL$6-$F66+1),$J66/2,$M66,TRUE)-_xlfn.NORM.DIST(AND(EL$6&gt;=$F66,EL$6&lt;=$H66)*(EK$6-$F66+1),$J66/2,$M66,TRUE))/(1-2*_xlfn.NORM.DIST(0,$J66/2,$M66,TRUE))*$D66+($K66="Steady Growth")*(AND(EL$6&gt;=$F66,EL$6&lt;=$H66)*((EL$6-$F66+1)/($J66*($J66+1)/2)*$D66))+($K66="custom")*CustCF!EF66</f>
        <v/>
      </c>
      <c r="EM66" s="87">
        <f>($K66="Bell Curve")*(_xlfn.NORM.DIST(AND(EM$6&gt;=$F66,EM$6&lt;=$H66)*(EM$6-$F66+1),$J66/2,$M66,TRUE)-_xlfn.NORM.DIST(AND(EM$6&gt;=$F66,EM$6&lt;=$H66)*(EL$6-$F66+1),$J66/2,$M66,TRUE))/(1-2*_xlfn.NORM.DIST(0,$J66/2,$M66,TRUE))*$D66+($K66="Steady Growth")*(AND(EM$6&gt;=$F66,EM$6&lt;=$H66)*((EM$6-$F66+1)/($J66*($J66+1)/2)*$D66))+($K66="custom")*CustCF!EG66</f>
        <v/>
      </c>
      <c r="EN66" s="87">
        <f>($K66="Bell Curve")*(_xlfn.NORM.DIST(AND(EN$6&gt;=$F66,EN$6&lt;=$H66)*(EN$6-$F66+1),$J66/2,$M66,TRUE)-_xlfn.NORM.DIST(AND(EN$6&gt;=$F66,EN$6&lt;=$H66)*(EM$6-$F66+1),$J66/2,$M66,TRUE))/(1-2*_xlfn.NORM.DIST(0,$J66/2,$M66,TRUE))*$D66+($K66="Steady Growth")*(AND(EN$6&gt;=$F66,EN$6&lt;=$H66)*((EN$6-$F66+1)/($J66*($J66+1)/2)*$D66))+($K66="custom")*CustCF!EH66</f>
        <v/>
      </c>
      <c r="EO66" s="87">
        <f>($K66="Bell Curve")*(_xlfn.NORM.DIST(AND(EO$6&gt;=$F66,EO$6&lt;=$H66)*(EO$6-$F66+1),$J66/2,$M66,TRUE)-_xlfn.NORM.DIST(AND(EO$6&gt;=$F66,EO$6&lt;=$H66)*(EN$6-$F66+1),$J66/2,$M66,TRUE))/(1-2*_xlfn.NORM.DIST(0,$J66/2,$M66,TRUE))*$D66+($K66="Steady Growth")*(AND(EO$6&gt;=$F66,EO$6&lt;=$H66)*((EO$6-$F66+1)/($J66*($J66+1)/2)*$D66))+($K66="custom")*CustCF!EI66</f>
        <v/>
      </c>
      <c r="EP66" s="87">
        <f>($K66="Bell Curve")*(_xlfn.NORM.DIST(AND(EP$6&gt;=$F66,EP$6&lt;=$H66)*(EP$6-$F66+1),$J66/2,$M66,TRUE)-_xlfn.NORM.DIST(AND(EP$6&gt;=$F66,EP$6&lt;=$H66)*(EO$6-$F66+1),$J66/2,$M66,TRUE))/(1-2*_xlfn.NORM.DIST(0,$J66/2,$M66,TRUE))*$D66+($K66="Steady Growth")*(AND(EP$6&gt;=$F66,EP$6&lt;=$H66)*((EP$6-$F66+1)/($J66*($J66+1)/2)*$D66))+($K66="custom")*CustCF!EJ66</f>
        <v/>
      </c>
      <c r="EQ66" s="87">
        <f>($K66="Bell Curve")*(_xlfn.NORM.DIST(AND(EQ$6&gt;=$F66,EQ$6&lt;=$H66)*(EQ$6-$F66+1),$J66/2,$M66,TRUE)-_xlfn.NORM.DIST(AND(EQ$6&gt;=$F66,EQ$6&lt;=$H66)*(EP$6-$F66+1),$J66/2,$M66,TRUE))/(1-2*_xlfn.NORM.DIST(0,$J66/2,$M66,TRUE))*$D66+($K66="Steady Growth")*(AND(EQ$6&gt;=$F66,EQ$6&lt;=$H66)*((EQ$6-$F66+1)/($J66*($J66+1)/2)*$D66))+($K66="custom")*CustCF!EK66</f>
        <v/>
      </c>
      <c r="ER66" s="87">
        <f>($K66="Bell Curve")*(_xlfn.NORM.DIST(AND(ER$6&gt;=$F66,ER$6&lt;=$H66)*(ER$6-$F66+1),$J66/2,$M66,TRUE)-_xlfn.NORM.DIST(AND(ER$6&gt;=$F66,ER$6&lt;=$H66)*(EQ$6-$F66+1),$J66/2,$M66,TRUE))/(1-2*_xlfn.NORM.DIST(0,$J66/2,$M66,TRUE))*$D66+($K66="Steady Growth")*(AND(ER$6&gt;=$F66,ER$6&lt;=$H66)*((ER$6-$F66+1)/($J66*($J66+1)/2)*$D66))+($K66="custom")*CustCF!EL66</f>
        <v/>
      </c>
      <c r="ES66" s="87">
        <f>($K66="Bell Curve")*(_xlfn.NORM.DIST(AND(ES$6&gt;=$F66,ES$6&lt;=$H66)*(ES$6-$F66+1),$J66/2,$M66,TRUE)-_xlfn.NORM.DIST(AND(ES$6&gt;=$F66,ES$6&lt;=$H66)*(ER$6-$F66+1),$J66/2,$M66,TRUE))/(1-2*_xlfn.NORM.DIST(0,$J66/2,$M66,TRUE))*$D66+($K66="Steady Growth")*(AND(ES$6&gt;=$F66,ES$6&lt;=$H66)*((ES$6-$F66+1)/($J66*($J66+1)/2)*$D66))+($K66="custom")*CustCF!EM66</f>
        <v/>
      </c>
      <c r="ET66" s="87">
        <f>($K66="Bell Curve")*(_xlfn.NORM.DIST(AND(ET$6&gt;=$F66,ET$6&lt;=$H66)*(ET$6-$F66+1),$J66/2,$M66,TRUE)-_xlfn.NORM.DIST(AND(ET$6&gt;=$F66,ET$6&lt;=$H66)*(ES$6-$F66+1),$J66/2,$M66,TRUE))/(1-2*_xlfn.NORM.DIST(0,$J66/2,$M66,TRUE))*$D66+($K66="Steady Growth")*(AND(ET$6&gt;=$F66,ET$6&lt;=$H66)*((ET$6-$F66+1)/($J66*($J66+1)/2)*$D66))+($K66="custom")*CustCF!EN66</f>
        <v/>
      </c>
      <c r="EU66" s="87">
        <f>($K66="Bell Curve")*(_xlfn.NORM.DIST(AND(EU$6&gt;=$F66,EU$6&lt;=$H66)*(EU$6-$F66+1),$J66/2,$M66,TRUE)-_xlfn.NORM.DIST(AND(EU$6&gt;=$F66,EU$6&lt;=$H66)*(ET$6-$F66+1),$J66/2,$M66,TRUE))/(1-2*_xlfn.NORM.DIST(0,$J66/2,$M66,TRUE))*$D66+($K66="Steady Growth")*(AND(EU$6&gt;=$F66,EU$6&lt;=$H66)*((EU$6-$F66+1)/($J66*($J66+1)/2)*$D66))+($K66="custom")*CustCF!EO66</f>
        <v/>
      </c>
      <c r="EV66" s="87">
        <f>($K66="Bell Curve")*(_xlfn.NORM.DIST(AND(EV$6&gt;=$F66,EV$6&lt;=$H66)*(EV$6-$F66+1),$J66/2,$M66,TRUE)-_xlfn.NORM.DIST(AND(EV$6&gt;=$F66,EV$6&lt;=$H66)*(EU$6-$F66+1),$J66/2,$M66,TRUE))/(1-2*_xlfn.NORM.DIST(0,$J66/2,$M66,TRUE))*$D66+($K66="Steady Growth")*(AND(EV$6&gt;=$F66,EV$6&lt;=$H66)*((EV$6-$F66+1)/($J66*($J66+1)/2)*$D66))+($K66="custom")*CustCF!EP66</f>
        <v/>
      </c>
      <c r="EW66" s="87">
        <f>($K66="Bell Curve")*(_xlfn.NORM.DIST(AND(EW$6&gt;=$F66,EW$6&lt;=$H66)*(EW$6-$F66+1),$J66/2,$M66,TRUE)-_xlfn.NORM.DIST(AND(EW$6&gt;=$F66,EW$6&lt;=$H66)*(EV$6-$F66+1),$J66/2,$M66,TRUE))/(1-2*_xlfn.NORM.DIST(0,$J66/2,$M66,TRUE))*$D66+($K66="Steady Growth")*(AND(EW$6&gt;=$F66,EW$6&lt;=$H66)*((EW$6-$F66+1)/($J66*($J66+1)/2)*$D66))+($K66="custom")*CustCF!EQ66</f>
        <v/>
      </c>
      <c r="EX66" s="87">
        <f>($K66="Bell Curve")*(_xlfn.NORM.DIST(AND(EX$6&gt;=$F66,EX$6&lt;=$H66)*(EX$6-$F66+1),$J66/2,$M66,TRUE)-_xlfn.NORM.DIST(AND(EX$6&gt;=$F66,EX$6&lt;=$H66)*(EW$6-$F66+1),$J66/2,$M66,TRUE))/(1-2*_xlfn.NORM.DIST(0,$J66/2,$M66,TRUE))*$D66+($K66="Steady Growth")*(AND(EX$6&gt;=$F66,EX$6&lt;=$H66)*((EX$6-$F66+1)/($J66*($J66+1)/2)*$D66))+($K66="custom")*CustCF!ER66</f>
        <v/>
      </c>
      <c r="EY66" s="87">
        <f>($K66="Bell Curve")*(_xlfn.NORM.DIST(AND(EY$6&gt;=$F66,EY$6&lt;=$H66)*(EY$6-$F66+1),$J66/2,$M66,TRUE)-_xlfn.NORM.DIST(AND(EY$6&gt;=$F66,EY$6&lt;=$H66)*(EX$6-$F66+1),$J66/2,$M66,TRUE))/(1-2*_xlfn.NORM.DIST(0,$J66/2,$M66,TRUE))*$D66+($K66="Steady Growth")*(AND(EY$6&gt;=$F66,EY$6&lt;=$H66)*((EY$6-$F66+1)/($J66*($J66+1)/2)*$D66))+($K66="custom")*CustCF!ES66</f>
        <v/>
      </c>
      <c r="EZ66" s="87">
        <f>($K66="Bell Curve")*(_xlfn.NORM.DIST(AND(EZ$6&gt;=$F66,EZ$6&lt;=$H66)*(EZ$6-$F66+1),$J66/2,$M66,TRUE)-_xlfn.NORM.DIST(AND(EZ$6&gt;=$F66,EZ$6&lt;=$H66)*(EY$6-$F66+1),$J66/2,$M66,TRUE))/(1-2*_xlfn.NORM.DIST(0,$J66/2,$M66,TRUE))*$D66+($K66="Steady Growth")*(AND(EZ$6&gt;=$F66,EZ$6&lt;=$H66)*((EZ$6-$F66+1)/($J66*($J66+1)/2)*$D66))+($K66="custom")*CustCF!ET66</f>
        <v/>
      </c>
      <c r="FA66" s="87">
        <f>($K66="Bell Curve")*(_xlfn.NORM.DIST(AND(FA$6&gt;=$F66,FA$6&lt;=$H66)*(FA$6-$F66+1),$J66/2,$M66,TRUE)-_xlfn.NORM.DIST(AND(FA$6&gt;=$F66,FA$6&lt;=$H66)*(EZ$6-$F66+1),$J66/2,$M66,TRUE))/(1-2*_xlfn.NORM.DIST(0,$J66/2,$M66,TRUE))*$D66+($K66="Steady Growth")*(AND(FA$6&gt;=$F66,FA$6&lt;=$H66)*((FA$6-$F66+1)/($J66*($J66+1)/2)*$D66))+($K66="custom")*CustCF!EU66</f>
        <v/>
      </c>
      <c r="FB66" s="87">
        <f>($K66="Bell Curve")*(_xlfn.NORM.DIST(AND(FB$6&gt;=$F66,FB$6&lt;=$H66)*(FB$6-$F66+1),$J66/2,$M66,TRUE)-_xlfn.NORM.DIST(AND(FB$6&gt;=$F66,FB$6&lt;=$H66)*(FA$6-$F66+1),$J66/2,$M66,TRUE))/(1-2*_xlfn.NORM.DIST(0,$J66/2,$M66,TRUE))*$D66+($K66="Steady Growth")*(AND(FB$6&gt;=$F66,FB$6&lt;=$H66)*((FB$6-$F66+1)/($J66*($J66+1)/2)*$D66))+($K66="custom")*CustCF!EV66</f>
        <v/>
      </c>
      <c r="FC66" s="87">
        <f>($K66="Bell Curve")*(_xlfn.NORM.DIST(AND(FC$6&gt;=$F66,FC$6&lt;=$H66)*(FC$6-$F66+1),$J66/2,$M66,TRUE)-_xlfn.NORM.DIST(AND(FC$6&gt;=$F66,FC$6&lt;=$H66)*(FB$6-$F66+1),$J66/2,$M66,TRUE))/(1-2*_xlfn.NORM.DIST(0,$J66/2,$M66,TRUE))*$D66+($K66="Steady Growth")*(AND(FC$6&gt;=$F66,FC$6&lt;=$H66)*((FC$6-$F66+1)/($J66*($J66+1)/2)*$D66))+($K66="custom")*CustCF!EW66</f>
        <v/>
      </c>
      <c r="FD66" s="87">
        <f>($K66="Bell Curve")*(_xlfn.NORM.DIST(AND(FD$6&gt;=$F66,FD$6&lt;=$H66)*(FD$6-$F66+1),$J66/2,$M66,TRUE)-_xlfn.NORM.DIST(AND(FD$6&gt;=$F66,FD$6&lt;=$H66)*(FC$6-$F66+1),$J66/2,$M66,TRUE))/(1-2*_xlfn.NORM.DIST(0,$J66/2,$M66,TRUE))*$D66+($K66="Steady Growth")*(AND(FD$6&gt;=$F66,FD$6&lt;=$H66)*((FD$6-$F66+1)/($J66*($J66+1)/2)*$D66))+($K66="custom")*CustCF!EX66</f>
        <v/>
      </c>
      <c r="FE66" s="87">
        <f>($K66="Bell Curve")*(_xlfn.NORM.DIST(AND(FE$6&gt;=$F66,FE$6&lt;=$H66)*(FE$6-$F66+1),$J66/2,$M66,TRUE)-_xlfn.NORM.DIST(AND(FE$6&gt;=$F66,FE$6&lt;=$H66)*(FD$6-$F66+1),$J66/2,$M66,TRUE))/(1-2*_xlfn.NORM.DIST(0,$J66/2,$M66,TRUE))*$D66+($K66="Steady Growth")*(AND(FE$6&gt;=$F66,FE$6&lt;=$H66)*((FE$6-$F66+1)/($J66*($J66+1)/2)*$D66))+($K66="custom")*CustCF!EY66</f>
        <v/>
      </c>
      <c r="FF66" s="87">
        <f>($K66="Bell Curve")*(_xlfn.NORM.DIST(AND(FF$6&gt;=$F66,FF$6&lt;=$H66)*(FF$6-$F66+1),$J66/2,$M66,TRUE)-_xlfn.NORM.DIST(AND(FF$6&gt;=$F66,FF$6&lt;=$H66)*(FE$6-$F66+1),$J66/2,$M66,TRUE))/(1-2*_xlfn.NORM.DIST(0,$J66/2,$M66,TRUE))*$D66+($K66="Steady Growth")*(AND(FF$6&gt;=$F66,FF$6&lt;=$H66)*((FF$6-$F66+1)/($J66*($J66+1)/2)*$D66))+($K66="custom")*CustCF!EZ66</f>
        <v/>
      </c>
      <c r="FG66" s="87">
        <f>($K66="Bell Curve")*(_xlfn.NORM.DIST(AND(FG$6&gt;=$F66,FG$6&lt;=$H66)*(FG$6-$F66+1),$J66/2,$M66,TRUE)-_xlfn.NORM.DIST(AND(FG$6&gt;=$F66,FG$6&lt;=$H66)*(FF$6-$F66+1),$J66/2,$M66,TRUE))/(1-2*_xlfn.NORM.DIST(0,$J66/2,$M66,TRUE))*$D66+($K66="Steady Growth")*(AND(FG$6&gt;=$F66,FG$6&lt;=$H66)*((FG$6-$F66+1)/($J66*($J66+1)/2)*$D66))+($K66="custom")*CustCF!FA66</f>
        <v/>
      </c>
      <c r="FH66" s="87">
        <f>($K66="Bell Curve")*(_xlfn.NORM.DIST(AND(FH$6&gt;=$F66,FH$6&lt;=$H66)*(FH$6-$F66+1),$J66/2,$M66,TRUE)-_xlfn.NORM.DIST(AND(FH$6&gt;=$F66,FH$6&lt;=$H66)*(FG$6-$F66+1),$J66/2,$M66,TRUE))/(1-2*_xlfn.NORM.DIST(0,$J66/2,$M66,TRUE))*$D66+($K66="Steady Growth")*(AND(FH$6&gt;=$F66,FH$6&lt;=$H66)*((FH$6-$F66+1)/($J66*($J66+1)/2)*$D66))+($K66="custom")*CustCF!FB66</f>
        <v/>
      </c>
      <c r="FI66" s="87">
        <f>($K66="Bell Curve")*(_xlfn.NORM.DIST(AND(FI$6&gt;=$F66,FI$6&lt;=$H66)*(FI$6-$F66+1),$J66/2,$M66,TRUE)-_xlfn.NORM.DIST(AND(FI$6&gt;=$F66,FI$6&lt;=$H66)*(FH$6-$F66+1),$J66/2,$M66,TRUE))/(1-2*_xlfn.NORM.DIST(0,$J66/2,$M66,TRUE))*$D66+($K66="Steady Growth")*(AND(FI$6&gt;=$F66,FI$6&lt;=$H66)*((FI$6-$F66+1)/($J66*($J66+1)/2)*$D66))+($K66="custom")*CustCF!FC66</f>
        <v/>
      </c>
      <c r="FJ66" s="87">
        <f>($K66="Bell Curve")*(_xlfn.NORM.DIST(AND(FJ$6&gt;=$F66,FJ$6&lt;=$H66)*(FJ$6-$F66+1),$J66/2,$M66,TRUE)-_xlfn.NORM.DIST(AND(FJ$6&gt;=$F66,FJ$6&lt;=$H66)*(FI$6-$F66+1),$J66/2,$M66,TRUE))/(1-2*_xlfn.NORM.DIST(0,$J66/2,$M66,TRUE))*$D66+($K66="Steady Growth")*(AND(FJ$6&gt;=$F66,FJ$6&lt;=$H66)*((FJ$6-$F66+1)/($J66*($J66+1)/2)*$D66))+($K66="custom")*CustCF!FD66</f>
        <v/>
      </c>
      <c r="FK66" s="87">
        <f>($K66="Bell Curve")*(_xlfn.NORM.DIST(AND(FK$6&gt;=$F66,FK$6&lt;=$H66)*(FK$6-$F66+1),$J66/2,$M66,TRUE)-_xlfn.NORM.DIST(AND(FK$6&gt;=$F66,FK$6&lt;=$H66)*(FJ$6-$F66+1),$J66/2,$M66,TRUE))/(1-2*_xlfn.NORM.DIST(0,$J66/2,$M66,TRUE))*$D66+($K66="Steady Growth")*(AND(FK$6&gt;=$F66,FK$6&lt;=$H66)*((FK$6-$F66+1)/($J66*($J66+1)/2)*$D66))+($K66="custom")*CustCF!FE66</f>
        <v/>
      </c>
      <c r="FL66" s="87">
        <f>($K66="Bell Curve")*(_xlfn.NORM.DIST(AND(FL$6&gt;=$F66,FL$6&lt;=$H66)*(FL$6-$F66+1),$J66/2,$M66,TRUE)-_xlfn.NORM.DIST(AND(FL$6&gt;=$F66,FL$6&lt;=$H66)*(FK$6-$F66+1),$J66/2,$M66,TRUE))/(1-2*_xlfn.NORM.DIST(0,$J66/2,$M66,TRUE))*$D66+($K66="Steady Growth")*(AND(FL$6&gt;=$F66,FL$6&lt;=$H66)*((FL$6-$F66+1)/($J66*($J66+1)/2)*$D66))+($K66="custom")*CustCF!FF66</f>
        <v/>
      </c>
      <c r="FM66" s="87">
        <f>($K66="Bell Curve")*(_xlfn.NORM.DIST(AND(FM$6&gt;=$F66,FM$6&lt;=$H66)*(FM$6-$F66+1),$J66/2,$M66,TRUE)-_xlfn.NORM.DIST(AND(FM$6&gt;=$F66,FM$6&lt;=$H66)*(FL$6-$F66+1),$J66/2,$M66,TRUE))/(1-2*_xlfn.NORM.DIST(0,$J66/2,$M66,TRUE))*$D66+($K66="Steady Growth")*(AND(FM$6&gt;=$F66,FM$6&lt;=$H66)*((FM$6-$F66+1)/($J66*($J66+1)/2)*$D66))+($K66="custom")*CustCF!FG66</f>
        <v/>
      </c>
      <c r="FN66" s="87">
        <f>($K66="Bell Curve")*(_xlfn.NORM.DIST(AND(FN$6&gt;=$F66,FN$6&lt;=$H66)*(FN$6-$F66+1),$J66/2,$M66,TRUE)-_xlfn.NORM.DIST(AND(FN$6&gt;=$F66,FN$6&lt;=$H66)*(FM$6-$F66+1),$J66/2,$M66,TRUE))/(1-2*_xlfn.NORM.DIST(0,$J66/2,$M66,TRUE))*$D66+($K66="Steady Growth")*(AND(FN$6&gt;=$F66,FN$6&lt;=$H66)*((FN$6-$F66+1)/($J66*($J66+1)/2)*$D66))+($K66="custom")*CustCF!FH66</f>
        <v/>
      </c>
      <c r="FO66" s="87">
        <f>($K66="Bell Curve")*(_xlfn.NORM.DIST(AND(FO$6&gt;=$F66,FO$6&lt;=$H66)*(FO$6-$F66+1),$J66/2,$M66,TRUE)-_xlfn.NORM.DIST(AND(FO$6&gt;=$F66,FO$6&lt;=$H66)*(FN$6-$F66+1),$J66/2,$M66,TRUE))/(1-2*_xlfn.NORM.DIST(0,$J66/2,$M66,TRUE))*$D66+($K66="Steady Growth")*(AND(FO$6&gt;=$F66,FO$6&lt;=$H66)*((FO$6-$F66+1)/($J66*($J66+1)/2)*$D66))+($K66="custom")*CustCF!FI66</f>
        <v/>
      </c>
      <c r="FP66" s="87">
        <f>($K66="Bell Curve")*(_xlfn.NORM.DIST(AND(FP$6&gt;=$F66,FP$6&lt;=$H66)*(FP$6-$F66+1),$J66/2,$M66,TRUE)-_xlfn.NORM.DIST(AND(FP$6&gt;=$F66,FP$6&lt;=$H66)*(FO$6-$F66+1),$J66/2,$M66,TRUE))/(1-2*_xlfn.NORM.DIST(0,$J66/2,$M66,TRUE))*$D66+($K66="Steady Growth")*(AND(FP$6&gt;=$F66,FP$6&lt;=$H66)*((FP$6-$F66+1)/($J66*($J66+1)/2)*$D66))+($K66="custom")*CustCF!FJ66</f>
        <v/>
      </c>
      <c r="FQ66" s="87">
        <f>($K66="Bell Curve")*(_xlfn.NORM.DIST(AND(FQ$6&gt;=$F66,FQ$6&lt;=$H66)*(FQ$6-$F66+1),$J66/2,$M66,TRUE)-_xlfn.NORM.DIST(AND(FQ$6&gt;=$F66,FQ$6&lt;=$H66)*(FP$6-$F66+1),$J66/2,$M66,TRUE))/(1-2*_xlfn.NORM.DIST(0,$J66/2,$M66,TRUE))*$D66+($K66="Steady Growth")*(AND(FQ$6&gt;=$F66,FQ$6&lt;=$H66)*((FQ$6-$F66+1)/($J66*($J66+1)/2)*$D66))+($K66="custom")*CustCF!FK66</f>
        <v/>
      </c>
      <c r="FR66" s="87">
        <f>($K66="Bell Curve")*(_xlfn.NORM.DIST(AND(FR$6&gt;=$F66,FR$6&lt;=$H66)*(FR$6-$F66+1),$J66/2,$M66,TRUE)-_xlfn.NORM.DIST(AND(FR$6&gt;=$F66,FR$6&lt;=$H66)*(FQ$6-$F66+1),$J66/2,$M66,TRUE))/(1-2*_xlfn.NORM.DIST(0,$J66/2,$M66,TRUE))*$D66+($K66="Steady Growth")*(AND(FR$6&gt;=$F66,FR$6&lt;=$H66)*((FR$6-$F66+1)/($J66*($J66+1)/2)*$D66))+($K66="custom")*CustCF!FL66</f>
        <v/>
      </c>
      <c r="FS66" s="87">
        <f>($K66="Bell Curve")*(_xlfn.NORM.DIST(AND(FS$6&gt;=$F66,FS$6&lt;=$H66)*(FS$6-$F66+1),$J66/2,$M66,TRUE)-_xlfn.NORM.DIST(AND(FS$6&gt;=$F66,FS$6&lt;=$H66)*(FR$6-$F66+1),$J66/2,$M66,TRUE))/(1-2*_xlfn.NORM.DIST(0,$J66/2,$M66,TRUE))*$D66+($K66="Steady Growth")*(AND(FS$6&gt;=$F66,FS$6&lt;=$H66)*((FS$6-$F66+1)/($J66*($J66+1)/2)*$D66))+($K66="custom")*CustCF!FM66</f>
        <v/>
      </c>
      <c r="FT66" s="87">
        <f>($K66="Bell Curve")*(_xlfn.NORM.DIST(AND(FT$6&gt;=$F66,FT$6&lt;=$H66)*(FT$6-$F66+1),$J66/2,$M66,TRUE)-_xlfn.NORM.DIST(AND(FT$6&gt;=$F66,FT$6&lt;=$H66)*(FS$6-$F66+1),$J66/2,$M66,TRUE))/(1-2*_xlfn.NORM.DIST(0,$J66/2,$M66,TRUE))*$D66+($K66="Steady Growth")*(AND(FT$6&gt;=$F66,FT$6&lt;=$H66)*((FT$6-$F66+1)/($J66*($J66+1)/2)*$D66))+($K66="custom")*CustCF!FN66</f>
        <v/>
      </c>
      <c r="FU66" s="87">
        <f>($K66="Bell Curve")*(_xlfn.NORM.DIST(AND(FU$6&gt;=$F66,FU$6&lt;=$H66)*(FU$6-$F66+1),$J66/2,$M66,TRUE)-_xlfn.NORM.DIST(AND(FU$6&gt;=$F66,FU$6&lt;=$H66)*(FT$6-$F66+1),$J66/2,$M66,TRUE))/(1-2*_xlfn.NORM.DIST(0,$J66/2,$M66,TRUE))*$D66+($K66="Steady Growth")*(AND(FU$6&gt;=$F66,FU$6&lt;=$H66)*((FU$6-$F66+1)/($J66*($J66+1)/2)*$D66))+($K66="custom")*CustCF!FO66</f>
        <v/>
      </c>
      <c r="FV66" s="87">
        <f>($K66="Bell Curve")*(_xlfn.NORM.DIST(AND(FV$6&gt;=$F66,FV$6&lt;=$H66)*(FV$6-$F66+1),$J66/2,$M66,TRUE)-_xlfn.NORM.DIST(AND(FV$6&gt;=$F66,FV$6&lt;=$H66)*(FU$6-$F66+1),$J66/2,$M66,TRUE))/(1-2*_xlfn.NORM.DIST(0,$J66/2,$M66,TRUE))*$D66+($K66="Steady Growth")*(AND(FV$6&gt;=$F66,FV$6&lt;=$H66)*((FV$6-$F66+1)/($J66*($J66+1)/2)*$D66))+($K66="custom")*CustCF!FP66</f>
        <v/>
      </c>
      <c r="FW66" s="87">
        <f>($K66="Bell Curve")*(_xlfn.NORM.DIST(AND(FW$6&gt;=$F66,FW$6&lt;=$H66)*(FW$6-$F66+1),$J66/2,$M66,TRUE)-_xlfn.NORM.DIST(AND(FW$6&gt;=$F66,FW$6&lt;=$H66)*(FV$6-$F66+1),$J66/2,$M66,TRUE))/(1-2*_xlfn.NORM.DIST(0,$J66/2,$M66,TRUE))*$D66+($K66="Steady Growth")*(AND(FW$6&gt;=$F66,FW$6&lt;=$H66)*((FW$6-$F66+1)/($J66*($J66+1)/2)*$D66))+($K66="custom")*CustCF!FQ66</f>
        <v/>
      </c>
      <c r="FX66" s="87">
        <f>($K66="Bell Curve")*(_xlfn.NORM.DIST(AND(FX$6&gt;=$F66,FX$6&lt;=$H66)*(FX$6-$F66+1),$J66/2,$M66,TRUE)-_xlfn.NORM.DIST(AND(FX$6&gt;=$F66,FX$6&lt;=$H66)*(FW$6-$F66+1),$J66/2,$M66,TRUE))/(1-2*_xlfn.NORM.DIST(0,$J66/2,$M66,TRUE))*$D66+($K66="Steady Growth")*(AND(FX$6&gt;=$F66,FX$6&lt;=$H66)*((FX$6-$F66+1)/($J66*($J66+1)/2)*$D66))+($K66="custom")*CustCF!FR66</f>
        <v/>
      </c>
      <c r="FY66" s="87">
        <f>($K66="Bell Curve")*(_xlfn.NORM.DIST(AND(FY$6&gt;=$F66,FY$6&lt;=$H66)*(FY$6-$F66+1),$J66/2,$M66,TRUE)-_xlfn.NORM.DIST(AND(FY$6&gt;=$F66,FY$6&lt;=$H66)*(FX$6-$F66+1),$J66/2,$M66,TRUE))/(1-2*_xlfn.NORM.DIST(0,$J66/2,$M66,TRUE))*$D66+($K66="Steady Growth")*(AND(FY$6&gt;=$F66,FY$6&lt;=$H66)*((FY$6-$F66+1)/($J66*($J66+1)/2)*$D66))+($K66="custom")*CustCF!FS66</f>
        <v/>
      </c>
      <c r="FZ66" s="87">
        <f>($K66="Bell Curve")*(_xlfn.NORM.DIST(AND(FZ$6&gt;=$F66,FZ$6&lt;=$H66)*(FZ$6-$F66+1),$J66/2,$M66,TRUE)-_xlfn.NORM.DIST(AND(FZ$6&gt;=$F66,FZ$6&lt;=$H66)*(FY$6-$F66+1),$J66/2,$M66,TRUE))/(1-2*_xlfn.NORM.DIST(0,$J66/2,$M66,TRUE))*$D66+($K66="Steady Growth")*(AND(FZ$6&gt;=$F66,FZ$6&lt;=$H66)*((FZ$6-$F66+1)/($J66*($J66+1)/2)*$D66))+($K66="custom")*CustCF!FT66</f>
        <v/>
      </c>
      <c r="GA66" s="87">
        <f>($K66="Bell Curve")*(_xlfn.NORM.DIST(AND(GA$6&gt;=$F66,GA$6&lt;=$H66)*(GA$6-$F66+1),$J66/2,$M66,TRUE)-_xlfn.NORM.DIST(AND(GA$6&gt;=$F66,GA$6&lt;=$H66)*(FZ$6-$F66+1),$J66/2,$M66,TRUE))/(1-2*_xlfn.NORM.DIST(0,$J66/2,$M66,TRUE))*$D66+($K66="Steady Growth")*(AND(GA$6&gt;=$F66,GA$6&lt;=$H66)*((GA$6-$F66+1)/($J66*($J66+1)/2)*$D66))+($K66="custom")*CustCF!FU66</f>
        <v/>
      </c>
      <c r="GB66" s="87">
        <f>($K66="Bell Curve")*(_xlfn.NORM.DIST(AND(GB$6&gt;=$F66,GB$6&lt;=$H66)*(GB$6-$F66+1),$J66/2,$M66,TRUE)-_xlfn.NORM.DIST(AND(GB$6&gt;=$F66,GB$6&lt;=$H66)*(GA$6-$F66+1),$J66/2,$M66,TRUE))/(1-2*_xlfn.NORM.DIST(0,$J66/2,$M66,TRUE))*$D66+($K66="Steady Growth")*(AND(GB$6&gt;=$F66,GB$6&lt;=$H66)*((GB$6-$F66+1)/($J66*($J66+1)/2)*$D66))+($K66="custom")*CustCF!FV66</f>
        <v/>
      </c>
      <c r="GC66" s="87">
        <f>($K66="Bell Curve")*(_xlfn.NORM.DIST(AND(GC$6&gt;=$F66,GC$6&lt;=$H66)*(GC$6-$F66+1),$J66/2,$M66,TRUE)-_xlfn.NORM.DIST(AND(GC$6&gt;=$F66,GC$6&lt;=$H66)*(GB$6-$F66+1),$J66/2,$M66,TRUE))/(1-2*_xlfn.NORM.DIST(0,$J66/2,$M66,TRUE))*$D66+($K66="Steady Growth")*(AND(GC$6&gt;=$F66,GC$6&lt;=$H66)*((GC$6-$F66+1)/($J66*($J66+1)/2)*$D66))+($K66="custom")*CustCF!FW66</f>
        <v/>
      </c>
      <c r="GD66" s="87">
        <f>($K66="Bell Curve")*(_xlfn.NORM.DIST(AND(GD$6&gt;=$F66,GD$6&lt;=$H66)*(GD$6-$F66+1),$J66/2,$M66,TRUE)-_xlfn.NORM.DIST(AND(GD$6&gt;=$F66,GD$6&lt;=$H66)*(GC$6-$F66+1),$J66/2,$M66,TRUE))/(1-2*_xlfn.NORM.DIST(0,$J66/2,$M66,TRUE))*$D66+($K66="Steady Growth")*(AND(GD$6&gt;=$F66,GD$6&lt;=$H66)*((GD$6-$F66+1)/($J66*($J66+1)/2)*$D66))+($K66="custom")*CustCF!FX66</f>
        <v/>
      </c>
      <c r="GE66" s="87">
        <f>($K66="Bell Curve")*(_xlfn.NORM.DIST(AND(GE$6&gt;=$F66,GE$6&lt;=$H66)*(GE$6-$F66+1),$J66/2,$M66,TRUE)-_xlfn.NORM.DIST(AND(GE$6&gt;=$F66,GE$6&lt;=$H66)*(GD$6-$F66+1),$J66/2,$M66,TRUE))/(1-2*_xlfn.NORM.DIST(0,$J66/2,$M66,TRUE))*$D66+($K66="Steady Growth")*(AND(GE$6&gt;=$F66,GE$6&lt;=$H66)*((GE$6-$F66+1)/($J66*($J66+1)/2)*$D66))+($K66="custom")*CustCF!FY66</f>
        <v/>
      </c>
      <c r="GF66" s="87">
        <f>($K66="Bell Curve")*(_xlfn.NORM.DIST(AND(GF$6&gt;=$F66,GF$6&lt;=$H66)*(GF$6-$F66+1),$J66/2,$M66,TRUE)-_xlfn.NORM.DIST(AND(GF$6&gt;=$F66,GF$6&lt;=$H66)*(GE$6-$F66+1),$J66/2,$M66,TRUE))/(1-2*_xlfn.NORM.DIST(0,$J66/2,$M66,TRUE))*$D66+($K66="Steady Growth")*(AND(GF$6&gt;=$F66,GF$6&lt;=$H66)*((GF$6-$F66+1)/($J66*($J66+1)/2)*$D66))+($K66="custom")*CustCF!FZ66</f>
        <v/>
      </c>
      <c r="GG66" s="87">
        <f>($K66="Bell Curve")*(_xlfn.NORM.DIST(AND(GG$6&gt;=$F66,GG$6&lt;=$H66)*(GG$6-$F66+1),$J66/2,$M66,TRUE)-_xlfn.NORM.DIST(AND(GG$6&gt;=$F66,GG$6&lt;=$H66)*(GF$6-$F66+1),$J66/2,$M66,TRUE))/(1-2*_xlfn.NORM.DIST(0,$J66/2,$M66,TRUE))*$D66+($K66="Steady Growth")*(AND(GG$6&gt;=$F66,GG$6&lt;=$H66)*((GG$6-$F66+1)/($J66*($J66+1)/2)*$D66))+($K66="custom")*CustCF!GA66</f>
        <v/>
      </c>
      <c r="GH66" s="87">
        <f>($K66="Bell Curve")*(_xlfn.NORM.DIST(AND(GH$6&gt;=$F66,GH$6&lt;=$H66)*(GH$6-$F66+1),$J66/2,$M66,TRUE)-_xlfn.NORM.DIST(AND(GH$6&gt;=$F66,GH$6&lt;=$H66)*(GG$6-$F66+1),$J66/2,$M66,TRUE))/(1-2*_xlfn.NORM.DIST(0,$J66/2,$M66,TRUE))*$D66+($K66="Steady Growth")*(AND(GH$6&gt;=$F66,GH$6&lt;=$H66)*((GH$6-$F66+1)/($J66*($J66+1)/2)*$D66))+($K66="custom")*CustCF!GB66</f>
        <v/>
      </c>
      <c r="GI66" s="87">
        <f>($K66="Bell Curve")*(_xlfn.NORM.DIST(AND(GI$6&gt;=$F66,GI$6&lt;=$H66)*(GI$6-$F66+1),$J66/2,$M66,TRUE)-_xlfn.NORM.DIST(AND(GI$6&gt;=$F66,GI$6&lt;=$H66)*(GH$6-$F66+1),$J66/2,$M66,TRUE))/(1-2*_xlfn.NORM.DIST(0,$J66/2,$M66,TRUE))*$D66+($K66="Steady Growth")*(AND(GI$6&gt;=$F66,GI$6&lt;=$H66)*((GI$6-$F66+1)/($J66*($J66+1)/2)*$D66))+($K66="custom")*CustCF!GC66</f>
        <v/>
      </c>
      <c r="GJ66" s="87">
        <f>($K66="Bell Curve")*(_xlfn.NORM.DIST(AND(GJ$6&gt;=$F66,GJ$6&lt;=$H66)*(GJ$6-$F66+1),$J66/2,$M66,TRUE)-_xlfn.NORM.DIST(AND(GJ$6&gt;=$F66,GJ$6&lt;=$H66)*(GI$6-$F66+1),$J66/2,$M66,TRUE))/(1-2*_xlfn.NORM.DIST(0,$J66/2,$M66,TRUE))*$D66+($K66="Steady Growth")*(AND(GJ$6&gt;=$F66,GJ$6&lt;=$H66)*((GJ$6-$F66+1)/($J66*($J66+1)/2)*$D66))+($K66="custom")*CustCF!GD66</f>
        <v/>
      </c>
      <c r="GK66" s="87">
        <f>($K66="Bell Curve")*(_xlfn.NORM.DIST(AND(GK$6&gt;=$F66,GK$6&lt;=$H66)*(GK$6-$F66+1),$J66/2,$M66,TRUE)-_xlfn.NORM.DIST(AND(GK$6&gt;=$F66,GK$6&lt;=$H66)*(GJ$6-$F66+1),$J66/2,$M66,TRUE))/(1-2*_xlfn.NORM.DIST(0,$J66/2,$M66,TRUE))*$D66+($K66="Steady Growth")*(AND(GK$6&gt;=$F66,GK$6&lt;=$H66)*((GK$6-$F66+1)/($J66*($J66+1)/2)*$D66))+($K66="custom")*CustCF!GE66</f>
        <v/>
      </c>
      <c r="GL66" s="87">
        <f>($K66="Bell Curve")*(_xlfn.NORM.DIST(AND(GL$6&gt;=$F66,GL$6&lt;=$H66)*(GL$6-$F66+1),$J66/2,$M66,TRUE)-_xlfn.NORM.DIST(AND(GL$6&gt;=$F66,GL$6&lt;=$H66)*(GK$6-$F66+1),$J66/2,$M66,TRUE))/(1-2*_xlfn.NORM.DIST(0,$J66/2,$M66,TRUE))*$D66+($K66="Steady Growth")*(AND(GL$6&gt;=$F66,GL$6&lt;=$H66)*((GL$6-$F66+1)/($J66*($J66+1)/2)*$D66))+($K66="custom")*CustCF!GF66</f>
        <v/>
      </c>
      <c r="GM66" s="87">
        <f>($K66="Bell Curve")*(_xlfn.NORM.DIST(AND(GM$6&gt;=$F66,GM$6&lt;=$H66)*(GM$6-$F66+1),$J66/2,$M66,TRUE)-_xlfn.NORM.DIST(AND(GM$6&gt;=$F66,GM$6&lt;=$H66)*(GL$6-$F66+1),$J66/2,$M66,TRUE))/(1-2*_xlfn.NORM.DIST(0,$J66/2,$M66,TRUE))*$D66+($K66="Steady Growth")*(AND(GM$6&gt;=$F66,GM$6&lt;=$H66)*((GM$6-$F66+1)/($J66*($J66+1)/2)*$D66))+($K66="custom")*CustCF!GG66</f>
        <v/>
      </c>
      <c r="GN66" s="257">
        <f>($K66="Bell Curve")*(_xlfn.NORM.DIST(AND(GN$6&gt;=$F66,GN$6&lt;=$H66)*(GN$6-$F66+1),$J66/2,$M66,TRUE)-_xlfn.NORM.DIST(AND(GN$6&gt;=$F66,GN$6&lt;=$H66)*(GM$6-$F66+1),$J66/2,$M66,TRUE))/(1-2*_xlfn.NORM.DIST(0,$J66/2,$M66,TRUE))*$D66+($K66="Steady Growth")*(AND(GN$6&gt;=$F66,GN$6&lt;=$H66)*((GN$6-$F66+1)/($J66*($J66+1)/2)*$D66))+($K66="custom")*CustCF!GH66</f>
        <v/>
      </c>
      <c r="GO66" s="1" t="n"/>
      <c r="GP66" s="63" t="n"/>
    </row>
    <row r="67" hidden="1" outlineLevel="1">
      <c r="A67" s="1" t="n"/>
      <c r="B67" s="1" t="n"/>
      <c r="C67" s="251">
        <f>Budget!T38</f>
        <v/>
      </c>
      <c r="D67" s="14">
        <f>Budget!U38</f>
        <v/>
      </c>
      <c r="E67" s="14">
        <f>IF(D67&lt;&gt;0,F67,"")</f>
        <v/>
      </c>
      <c r="F67" s="252" t="n">
        <v>0</v>
      </c>
      <c r="G67" s="921">
        <f>IF(L67="custom",CustCF!F67,INDEX($P$8:$GN$8,MATCH(F67,$P$6:$GN$6,0)))</f>
        <v/>
      </c>
      <c r="H67" s="252" t="n">
        <v>0</v>
      </c>
      <c r="I67" s="921">
        <f>IF(L67="custom",CustCF!G67,INDEX($P$8:$GN$8,MATCH(H67,$P$6:$GN$6,0)))</f>
        <v/>
      </c>
      <c r="J67" s="249">
        <f>H67-F67+1</f>
        <v/>
      </c>
      <c r="K67" s="254" t="inlineStr">
        <is>
          <t>Bell Curve</t>
        </is>
      </c>
      <c r="L67" s="255" t="inlineStr">
        <is>
          <t>Flat (9)</t>
        </is>
      </c>
      <c r="M67" s="256">
        <f>INDEX($D$261:$D$266,MATCH(L67,$C$261:$C$266,0))</f>
        <v/>
      </c>
      <c r="N67" s="13">
        <f>SUM(P67:GN67)</f>
        <v/>
      </c>
      <c r="O67" s="14" t="n"/>
      <c r="P67" s="87">
        <f>($K67="Bell Curve")*(_xlfn.NORM.DIST(AND(P$6&gt;=$F67,P$6&lt;=$H67)*(P$6-$F67+1),$J67/2,$M67,TRUE)-_xlfn.NORM.DIST(AND(P$6&gt;=$F67,P$6&lt;=$H67)*(O$6-$F67+1),$J67/2,$M67,TRUE))/(1-2*_xlfn.NORM.DIST(0,$J67/2,$M67,TRUE))*$D67+($K67="Steady Growth")*(AND(P$6&gt;=$F67,P$6&lt;=$H67)*((P$6-$F67+1)/($J67*($J67+1)/2)*$D67))+($K67="custom")*CustCF!J67</f>
        <v/>
      </c>
      <c r="Q67" s="87">
        <f>($K67="Bell Curve")*(_xlfn.NORM.DIST(AND(Q$6&gt;=$F67,Q$6&lt;=$H67)*(Q$6-$F67+1),$J67/2,$M67,TRUE)-_xlfn.NORM.DIST(AND(Q$6&gt;=$F67,Q$6&lt;=$H67)*(P$6-$F67+1),$J67/2,$M67,TRUE))/(1-2*_xlfn.NORM.DIST(0,$J67/2,$M67,TRUE))*$D67+($K67="Steady Growth")*(AND(Q$6&gt;=$F67,Q$6&lt;=$H67)*((Q$6-$F67+1)/($J67*($J67+1)/2)*$D67))+($K67="custom")*CustCF!K67</f>
        <v/>
      </c>
      <c r="R67" s="87">
        <f>($K67="Bell Curve")*(_xlfn.NORM.DIST(AND(R$6&gt;=$F67,R$6&lt;=$H67)*(R$6-$F67+1),$J67/2,$M67,TRUE)-_xlfn.NORM.DIST(AND(R$6&gt;=$F67,R$6&lt;=$H67)*(Q$6-$F67+1),$J67/2,$M67,TRUE))/(1-2*_xlfn.NORM.DIST(0,$J67/2,$M67,TRUE))*$D67+($K67="Steady Growth")*(AND(R$6&gt;=$F67,R$6&lt;=$H67)*((R$6-$F67+1)/($J67*($J67+1)/2)*$D67))+($K67="custom")*CustCF!L67</f>
        <v/>
      </c>
      <c r="S67" s="87">
        <f>($K67="Bell Curve")*(_xlfn.NORM.DIST(AND(S$6&gt;=$F67,S$6&lt;=$H67)*(S$6-$F67+1),$J67/2,$M67,TRUE)-_xlfn.NORM.DIST(AND(S$6&gt;=$F67,S$6&lt;=$H67)*(R$6-$F67+1),$J67/2,$M67,TRUE))/(1-2*_xlfn.NORM.DIST(0,$J67/2,$M67,TRUE))*$D67+($K67="Steady Growth")*(AND(S$6&gt;=$F67,S$6&lt;=$H67)*((S$6-$F67+1)/($J67*($J67+1)/2)*$D67))+($K67="custom")*CustCF!M67</f>
        <v/>
      </c>
      <c r="T67" s="87">
        <f>($K67="Bell Curve")*(_xlfn.NORM.DIST(AND(T$6&gt;=$F67,T$6&lt;=$H67)*(T$6-$F67+1),$J67/2,$M67,TRUE)-_xlfn.NORM.DIST(AND(T$6&gt;=$F67,T$6&lt;=$H67)*(S$6-$F67+1),$J67/2,$M67,TRUE))/(1-2*_xlfn.NORM.DIST(0,$J67/2,$M67,TRUE))*$D67+($K67="Steady Growth")*(AND(T$6&gt;=$F67,T$6&lt;=$H67)*((T$6-$F67+1)/($J67*($J67+1)/2)*$D67))+($K67="custom")*CustCF!N67</f>
        <v/>
      </c>
      <c r="U67" s="87">
        <f>($K67="Bell Curve")*(_xlfn.NORM.DIST(AND(U$6&gt;=$F67,U$6&lt;=$H67)*(U$6-$F67+1),$J67/2,$M67,TRUE)-_xlfn.NORM.DIST(AND(U$6&gt;=$F67,U$6&lt;=$H67)*(T$6-$F67+1),$J67/2,$M67,TRUE))/(1-2*_xlfn.NORM.DIST(0,$J67/2,$M67,TRUE))*$D67+($K67="Steady Growth")*(AND(U$6&gt;=$F67,U$6&lt;=$H67)*((U$6-$F67+1)/($J67*($J67+1)/2)*$D67))+($K67="custom")*CustCF!O67</f>
        <v/>
      </c>
      <c r="V67" s="87">
        <f>($K67="Bell Curve")*(_xlfn.NORM.DIST(AND(V$6&gt;=$F67,V$6&lt;=$H67)*(V$6-$F67+1),$J67/2,$M67,TRUE)-_xlfn.NORM.DIST(AND(V$6&gt;=$F67,V$6&lt;=$H67)*(U$6-$F67+1),$J67/2,$M67,TRUE))/(1-2*_xlfn.NORM.DIST(0,$J67/2,$M67,TRUE))*$D67+($K67="Steady Growth")*(AND(V$6&gt;=$F67,V$6&lt;=$H67)*((V$6-$F67+1)/($J67*($J67+1)/2)*$D67))+($K67="custom")*CustCF!P67</f>
        <v/>
      </c>
      <c r="W67" s="87">
        <f>($K67="Bell Curve")*(_xlfn.NORM.DIST(AND(W$6&gt;=$F67,W$6&lt;=$H67)*(W$6-$F67+1),$J67/2,$M67,TRUE)-_xlfn.NORM.DIST(AND(W$6&gt;=$F67,W$6&lt;=$H67)*(V$6-$F67+1),$J67/2,$M67,TRUE))/(1-2*_xlfn.NORM.DIST(0,$J67/2,$M67,TRUE))*$D67+($K67="Steady Growth")*(AND(W$6&gt;=$F67,W$6&lt;=$H67)*((W$6-$F67+1)/($J67*($J67+1)/2)*$D67))+($K67="custom")*CustCF!Q67</f>
        <v/>
      </c>
      <c r="X67" s="87">
        <f>($K67="Bell Curve")*(_xlfn.NORM.DIST(AND(X$6&gt;=$F67,X$6&lt;=$H67)*(X$6-$F67+1),$J67/2,$M67,TRUE)-_xlfn.NORM.DIST(AND(X$6&gt;=$F67,X$6&lt;=$H67)*(W$6-$F67+1),$J67/2,$M67,TRUE))/(1-2*_xlfn.NORM.DIST(0,$J67/2,$M67,TRUE))*$D67+($K67="Steady Growth")*(AND(X$6&gt;=$F67,X$6&lt;=$H67)*((X$6-$F67+1)/($J67*($J67+1)/2)*$D67))+($K67="custom")*CustCF!R67</f>
        <v/>
      </c>
      <c r="Y67" s="87">
        <f>($K67="Bell Curve")*(_xlfn.NORM.DIST(AND(Y$6&gt;=$F67,Y$6&lt;=$H67)*(Y$6-$F67+1),$J67/2,$M67,TRUE)-_xlfn.NORM.DIST(AND(Y$6&gt;=$F67,Y$6&lt;=$H67)*(X$6-$F67+1),$J67/2,$M67,TRUE))/(1-2*_xlfn.NORM.DIST(0,$J67/2,$M67,TRUE))*$D67+($K67="Steady Growth")*(AND(Y$6&gt;=$F67,Y$6&lt;=$H67)*((Y$6-$F67+1)/($J67*($J67+1)/2)*$D67))+($K67="custom")*CustCF!S67</f>
        <v/>
      </c>
      <c r="Z67" s="87">
        <f>($K67="Bell Curve")*(_xlfn.NORM.DIST(AND(Z$6&gt;=$F67,Z$6&lt;=$H67)*(Z$6-$F67+1),$J67/2,$M67,TRUE)-_xlfn.NORM.DIST(AND(Z$6&gt;=$F67,Z$6&lt;=$H67)*(Y$6-$F67+1),$J67/2,$M67,TRUE))/(1-2*_xlfn.NORM.DIST(0,$J67/2,$M67,TRUE))*$D67+($K67="Steady Growth")*(AND(Z$6&gt;=$F67,Z$6&lt;=$H67)*((Z$6-$F67+1)/($J67*($J67+1)/2)*$D67))+($K67="custom")*CustCF!T67</f>
        <v/>
      </c>
      <c r="AA67" s="87">
        <f>($K67="Bell Curve")*(_xlfn.NORM.DIST(AND(AA$6&gt;=$F67,AA$6&lt;=$H67)*(AA$6-$F67+1),$J67/2,$M67,TRUE)-_xlfn.NORM.DIST(AND(AA$6&gt;=$F67,AA$6&lt;=$H67)*(Z$6-$F67+1),$J67/2,$M67,TRUE))/(1-2*_xlfn.NORM.DIST(0,$J67/2,$M67,TRUE))*$D67+($K67="Steady Growth")*(AND(AA$6&gt;=$F67,AA$6&lt;=$H67)*((AA$6-$F67+1)/($J67*($J67+1)/2)*$D67))+($K67="custom")*CustCF!U67</f>
        <v/>
      </c>
      <c r="AB67" s="87">
        <f>($K67="Bell Curve")*(_xlfn.NORM.DIST(AND(AB$6&gt;=$F67,AB$6&lt;=$H67)*(AB$6-$F67+1),$J67/2,$M67,TRUE)-_xlfn.NORM.DIST(AND(AB$6&gt;=$F67,AB$6&lt;=$H67)*(AA$6-$F67+1),$J67/2,$M67,TRUE))/(1-2*_xlfn.NORM.DIST(0,$J67/2,$M67,TRUE))*$D67+($K67="Steady Growth")*(AND(AB$6&gt;=$F67,AB$6&lt;=$H67)*((AB$6-$F67+1)/($J67*($J67+1)/2)*$D67))+($K67="custom")*CustCF!V67</f>
        <v/>
      </c>
      <c r="AC67" s="87">
        <f>($K67="Bell Curve")*(_xlfn.NORM.DIST(AND(AC$6&gt;=$F67,AC$6&lt;=$H67)*(AC$6-$F67+1),$J67/2,$M67,TRUE)-_xlfn.NORM.DIST(AND(AC$6&gt;=$F67,AC$6&lt;=$H67)*(AB$6-$F67+1),$J67/2,$M67,TRUE))/(1-2*_xlfn.NORM.DIST(0,$J67/2,$M67,TRUE))*$D67+($K67="Steady Growth")*(AND(AC$6&gt;=$F67,AC$6&lt;=$H67)*((AC$6-$F67+1)/($J67*($J67+1)/2)*$D67))+($K67="custom")*CustCF!W67</f>
        <v/>
      </c>
      <c r="AD67" s="87">
        <f>($K67="Bell Curve")*(_xlfn.NORM.DIST(AND(AD$6&gt;=$F67,AD$6&lt;=$H67)*(AD$6-$F67+1),$J67/2,$M67,TRUE)-_xlfn.NORM.DIST(AND(AD$6&gt;=$F67,AD$6&lt;=$H67)*(AC$6-$F67+1),$J67/2,$M67,TRUE))/(1-2*_xlfn.NORM.DIST(0,$J67/2,$M67,TRUE))*$D67+($K67="Steady Growth")*(AND(AD$6&gt;=$F67,AD$6&lt;=$H67)*((AD$6-$F67+1)/($J67*($J67+1)/2)*$D67))+($K67="custom")*CustCF!X67</f>
        <v/>
      </c>
      <c r="AE67" s="87">
        <f>($K67="Bell Curve")*(_xlfn.NORM.DIST(AND(AE$6&gt;=$F67,AE$6&lt;=$H67)*(AE$6-$F67+1),$J67/2,$M67,TRUE)-_xlfn.NORM.DIST(AND(AE$6&gt;=$F67,AE$6&lt;=$H67)*(AD$6-$F67+1),$J67/2,$M67,TRUE))/(1-2*_xlfn.NORM.DIST(0,$J67/2,$M67,TRUE))*$D67+($K67="Steady Growth")*(AND(AE$6&gt;=$F67,AE$6&lt;=$H67)*((AE$6-$F67+1)/($J67*($J67+1)/2)*$D67))+($K67="custom")*CustCF!Y67</f>
        <v/>
      </c>
      <c r="AF67" s="87">
        <f>($K67="Bell Curve")*(_xlfn.NORM.DIST(AND(AF$6&gt;=$F67,AF$6&lt;=$H67)*(AF$6-$F67+1),$J67/2,$M67,TRUE)-_xlfn.NORM.DIST(AND(AF$6&gt;=$F67,AF$6&lt;=$H67)*(AE$6-$F67+1),$J67/2,$M67,TRUE))/(1-2*_xlfn.NORM.DIST(0,$J67/2,$M67,TRUE))*$D67+($K67="Steady Growth")*(AND(AF$6&gt;=$F67,AF$6&lt;=$H67)*((AF$6-$F67+1)/($J67*($J67+1)/2)*$D67))+($K67="custom")*CustCF!Z67</f>
        <v/>
      </c>
      <c r="AG67" s="87">
        <f>($K67="Bell Curve")*(_xlfn.NORM.DIST(AND(AG$6&gt;=$F67,AG$6&lt;=$H67)*(AG$6-$F67+1),$J67/2,$M67,TRUE)-_xlfn.NORM.DIST(AND(AG$6&gt;=$F67,AG$6&lt;=$H67)*(AF$6-$F67+1),$J67/2,$M67,TRUE))/(1-2*_xlfn.NORM.DIST(0,$J67/2,$M67,TRUE))*$D67+($K67="Steady Growth")*(AND(AG$6&gt;=$F67,AG$6&lt;=$H67)*((AG$6-$F67+1)/($J67*($J67+1)/2)*$D67))+($K67="custom")*CustCF!AA67</f>
        <v/>
      </c>
      <c r="AH67" s="87">
        <f>($K67="Bell Curve")*(_xlfn.NORM.DIST(AND(AH$6&gt;=$F67,AH$6&lt;=$H67)*(AH$6-$F67+1),$J67/2,$M67,TRUE)-_xlfn.NORM.DIST(AND(AH$6&gt;=$F67,AH$6&lt;=$H67)*(AG$6-$F67+1),$J67/2,$M67,TRUE))/(1-2*_xlfn.NORM.DIST(0,$J67/2,$M67,TRUE))*$D67+($K67="Steady Growth")*(AND(AH$6&gt;=$F67,AH$6&lt;=$H67)*((AH$6-$F67+1)/($J67*($J67+1)/2)*$D67))+($K67="custom")*CustCF!AB67</f>
        <v/>
      </c>
      <c r="AI67" s="87">
        <f>($K67="Bell Curve")*(_xlfn.NORM.DIST(AND(AI$6&gt;=$F67,AI$6&lt;=$H67)*(AI$6-$F67+1),$J67/2,$M67,TRUE)-_xlfn.NORM.DIST(AND(AI$6&gt;=$F67,AI$6&lt;=$H67)*(AH$6-$F67+1),$J67/2,$M67,TRUE))/(1-2*_xlfn.NORM.DIST(0,$J67/2,$M67,TRUE))*$D67+($K67="Steady Growth")*(AND(AI$6&gt;=$F67,AI$6&lt;=$H67)*((AI$6-$F67+1)/($J67*($J67+1)/2)*$D67))+($K67="custom")*CustCF!AC67</f>
        <v/>
      </c>
      <c r="AJ67" s="87">
        <f>($K67="Bell Curve")*(_xlfn.NORM.DIST(AND(AJ$6&gt;=$F67,AJ$6&lt;=$H67)*(AJ$6-$F67+1),$J67/2,$M67,TRUE)-_xlfn.NORM.DIST(AND(AJ$6&gt;=$F67,AJ$6&lt;=$H67)*(AI$6-$F67+1),$J67/2,$M67,TRUE))/(1-2*_xlfn.NORM.DIST(0,$J67/2,$M67,TRUE))*$D67+($K67="Steady Growth")*(AND(AJ$6&gt;=$F67,AJ$6&lt;=$H67)*((AJ$6-$F67+1)/($J67*($J67+1)/2)*$D67))+($K67="custom")*CustCF!AD67</f>
        <v/>
      </c>
      <c r="AK67" s="87">
        <f>($K67="Bell Curve")*(_xlfn.NORM.DIST(AND(AK$6&gt;=$F67,AK$6&lt;=$H67)*(AK$6-$F67+1),$J67/2,$M67,TRUE)-_xlfn.NORM.DIST(AND(AK$6&gt;=$F67,AK$6&lt;=$H67)*(AJ$6-$F67+1),$J67/2,$M67,TRUE))/(1-2*_xlfn.NORM.DIST(0,$J67/2,$M67,TRUE))*$D67+($K67="Steady Growth")*(AND(AK$6&gt;=$F67,AK$6&lt;=$H67)*((AK$6-$F67+1)/($J67*($J67+1)/2)*$D67))+($K67="custom")*CustCF!AE67</f>
        <v/>
      </c>
      <c r="AL67" s="87">
        <f>($K67="Bell Curve")*(_xlfn.NORM.DIST(AND(AL$6&gt;=$F67,AL$6&lt;=$H67)*(AL$6-$F67+1),$J67/2,$M67,TRUE)-_xlfn.NORM.DIST(AND(AL$6&gt;=$F67,AL$6&lt;=$H67)*(AK$6-$F67+1),$J67/2,$M67,TRUE))/(1-2*_xlfn.NORM.DIST(0,$J67/2,$M67,TRUE))*$D67+($K67="Steady Growth")*(AND(AL$6&gt;=$F67,AL$6&lt;=$H67)*((AL$6-$F67+1)/($J67*($J67+1)/2)*$D67))+($K67="custom")*CustCF!AF67</f>
        <v/>
      </c>
      <c r="AM67" s="87">
        <f>($K67="Bell Curve")*(_xlfn.NORM.DIST(AND(AM$6&gt;=$F67,AM$6&lt;=$H67)*(AM$6-$F67+1),$J67/2,$M67,TRUE)-_xlfn.NORM.DIST(AND(AM$6&gt;=$F67,AM$6&lt;=$H67)*(AL$6-$F67+1),$J67/2,$M67,TRUE))/(1-2*_xlfn.NORM.DIST(0,$J67/2,$M67,TRUE))*$D67+($K67="Steady Growth")*(AND(AM$6&gt;=$F67,AM$6&lt;=$H67)*((AM$6-$F67+1)/($J67*($J67+1)/2)*$D67))+($K67="custom")*CustCF!AG67</f>
        <v/>
      </c>
      <c r="AN67" s="87">
        <f>($K67="Bell Curve")*(_xlfn.NORM.DIST(AND(AN$6&gt;=$F67,AN$6&lt;=$H67)*(AN$6-$F67+1),$J67/2,$M67,TRUE)-_xlfn.NORM.DIST(AND(AN$6&gt;=$F67,AN$6&lt;=$H67)*(AM$6-$F67+1),$J67/2,$M67,TRUE))/(1-2*_xlfn.NORM.DIST(0,$J67/2,$M67,TRUE))*$D67+($K67="Steady Growth")*(AND(AN$6&gt;=$F67,AN$6&lt;=$H67)*((AN$6-$F67+1)/($J67*($J67+1)/2)*$D67))+($K67="custom")*CustCF!AH67</f>
        <v/>
      </c>
      <c r="AO67" s="87">
        <f>($K67="Bell Curve")*(_xlfn.NORM.DIST(AND(AO$6&gt;=$F67,AO$6&lt;=$H67)*(AO$6-$F67+1),$J67/2,$M67,TRUE)-_xlfn.NORM.DIST(AND(AO$6&gt;=$F67,AO$6&lt;=$H67)*(AN$6-$F67+1),$J67/2,$M67,TRUE))/(1-2*_xlfn.NORM.DIST(0,$J67/2,$M67,TRUE))*$D67+($K67="Steady Growth")*(AND(AO$6&gt;=$F67,AO$6&lt;=$H67)*((AO$6-$F67+1)/($J67*($J67+1)/2)*$D67))+($K67="custom")*CustCF!AI67</f>
        <v/>
      </c>
      <c r="AP67" s="87">
        <f>($K67="Bell Curve")*(_xlfn.NORM.DIST(AND(AP$6&gt;=$F67,AP$6&lt;=$H67)*(AP$6-$F67+1),$J67/2,$M67,TRUE)-_xlfn.NORM.DIST(AND(AP$6&gt;=$F67,AP$6&lt;=$H67)*(AO$6-$F67+1),$J67/2,$M67,TRUE))/(1-2*_xlfn.NORM.DIST(0,$J67/2,$M67,TRUE))*$D67+($K67="Steady Growth")*(AND(AP$6&gt;=$F67,AP$6&lt;=$H67)*((AP$6-$F67+1)/($J67*($J67+1)/2)*$D67))+($K67="custom")*CustCF!AJ67</f>
        <v/>
      </c>
      <c r="AQ67" s="87">
        <f>($K67="Bell Curve")*(_xlfn.NORM.DIST(AND(AQ$6&gt;=$F67,AQ$6&lt;=$H67)*(AQ$6-$F67+1),$J67/2,$M67,TRUE)-_xlfn.NORM.DIST(AND(AQ$6&gt;=$F67,AQ$6&lt;=$H67)*(AP$6-$F67+1),$J67/2,$M67,TRUE))/(1-2*_xlfn.NORM.DIST(0,$J67/2,$M67,TRUE))*$D67+($K67="Steady Growth")*(AND(AQ$6&gt;=$F67,AQ$6&lt;=$H67)*((AQ$6-$F67+1)/($J67*($J67+1)/2)*$D67))+($K67="custom")*CustCF!AK67</f>
        <v/>
      </c>
      <c r="AR67" s="87">
        <f>($K67="Bell Curve")*(_xlfn.NORM.DIST(AND(AR$6&gt;=$F67,AR$6&lt;=$H67)*(AR$6-$F67+1),$J67/2,$M67,TRUE)-_xlfn.NORM.DIST(AND(AR$6&gt;=$F67,AR$6&lt;=$H67)*(AQ$6-$F67+1),$J67/2,$M67,TRUE))/(1-2*_xlfn.NORM.DIST(0,$J67/2,$M67,TRUE))*$D67+($K67="Steady Growth")*(AND(AR$6&gt;=$F67,AR$6&lt;=$H67)*((AR$6-$F67+1)/($J67*($J67+1)/2)*$D67))+($K67="custom")*CustCF!AL67</f>
        <v/>
      </c>
      <c r="AS67" s="87">
        <f>($K67="Bell Curve")*(_xlfn.NORM.DIST(AND(AS$6&gt;=$F67,AS$6&lt;=$H67)*(AS$6-$F67+1),$J67/2,$M67,TRUE)-_xlfn.NORM.DIST(AND(AS$6&gt;=$F67,AS$6&lt;=$H67)*(AR$6-$F67+1),$J67/2,$M67,TRUE))/(1-2*_xlfn.NORM.DIST(0,$J67/2,$M67,TRUE))*$D67+($K67="Steady Growth")*(AND(AS$6&gt;=$F67,AS$6&lt;=$H67)*((AS$6-$F67+1)/($J67*($J67+1)/2)*$D67))+($K67="custom")*CustCF!AM67</f>
        <v/>
      </c>
      <c r="AT67" s="87">
        <f>($K67="Bell Curve")*(_xlfn.NORM.DIST(AND(AT$6&gt;=$F67,AT$6&lt;=$H67)*(AT$6-$F67+1),$J67/2,$M67,TRUE)-_xlfn.NORM.DIST(AND(AT$6&gt;=$F67,AT$6&lt;=$H67)*(AS$6-$F67+1),$J67/2,$M67,TRUE))/(1-2*_xlfn.NORM.DIST(0,$J67/2,$M67,TRUE))*$D67+($K67="Steady Growth")*(AND(AT$6&gt;=$F67,AT$6&lt;=$H67)*((AT$6-$F67+1)/($J67*($J67+1)/2)*$D67))+($K67="custom")*CustCF!AN67</f>
        <v/>
      </c>
      <c r="AU67" s="87">
        <f>($K67="Bell Curve")*(_xlfn.NORM.DIST(AND(AU$6&gt;=$F67,AU$6&lt;=$H67)*(AU$6-$F67+1),$J67/2,$M67,TRUE)-_xlfn.NORM.DIST(AND(AU$6&gt;=$F67,AU$6&lt;=$H67)*(AT$6-$F67+1),$J67/2,$M67,TRUE))/(1-2*_xlfn.NORM.DIST(0,$J67/2,$M67,TRUE))*$D67+($K67="Steady Growth")*(AND(AU$6&gt;=$F67,AU$6&lt;=$H67)*((AU$6-$F67+1)/($J67*($J67+1)/2)*$D67))+($K67="custom")*CustCF!AO67</f>
        <v/>
      </c>
      <c r="AV67" s="87">
        <f>($K67="Bell Curve")*(_xlfn.NORM.DIST(AND(AV$6&gt;=$F67,AV$6&lt;=$H67)*(AV$6-$F67+1),$J67/2,$M67,TRUE)-_xlfn.NORM.DIST(AND(AV$6&gt;=$F67,AV$6&lt;=$H67)*(AU$6-$F67+1),$J67/2,$M67,TRUE))/(1-2*_xlfn.NORM.DIST(0,$J67/2,$M67,TRUE))*$D67+($K67="Steady Growth")*(AND(AV$6&gt;=$F67,AV$6&lt;=$H67)*((AV$6-$F67+1)/($J67*($J67+1)/2)*$D67))+($K67="custom")*CustCF!AP67</f>
        <v/>
      </c>
      <c r="AW67" s="87">
        <f>($K67="Bell Curve")*(_xlfn.NORM.DIST(AND(AW$6&gt;=$F67,AW$6&lt;=$H67)*(AW$6-$F67+1),$J67/2,$M67,TRUE)-_xlfn.NORM.DIST(AND(AW$6&gt;=$F67,AW$6&lt;=$H67)*(AV$6-$F67+1),$J67/2,$M67,TRUE))/(1-2*_xlfn.NORM.DIST(0,$J67/2,$M67,TRUE))*$D67+($K67="Steady Growth")*(AND(AW$6&gt;=$F67,AW$6&lt;=$H67)*((AW$6-$F67+1)/($J67*($J67+1)/2)*$D67))+($K67="custom")*CustCF!AQ67</f>
        <v/>
      </c>
      <c r="AX67" s="87">
        <f>($K67="Bell Curve")*(_xlfn.NORM.DIST(AND(AX$6&gt;=$F67,AX$6&lt;=$H67)*(AX$6-$F67+1),$J67/2,$M67,TRUE)-_xlfn.NORM.DIST(AND(AX$6&gt;=$F67,AX$6&lt;=$H67)*(AW$6-$F67+1),$J67/2,$M67,TRUE))/(1-2*_xlfn.NORM.DIST(0,$J67/2,$M67,TRUE))*$D67+($K67="Steady Growth")*(AND(AX$6&gt;=$F67,AX$6&lt;=$H67)*((AX$6-$F67+1)/($J67*($J67+1)/2)*$D67))+($K67="custom")*CustCF!AR67</f>
        <v/>
      </c>
      <c r="AY67" s="87">
        <f>($K67="Bell Curve")*(_xlfn.NORM.DIST(AND(AY$6&gt;=$F67,AY$6&lt;=$H67)*(AY$6-$F67+1),$J67/2,$M67,TRUE)-_xlfn.NORM.DIST(AND(AY$6&gt;=$F67,AY$6&lt;=$H67)*(AX$6-$F67+1),$J67/2,$M67,TRUE))/(1-2*_xlfn.NORM.DIST(0,$J67/2,$M67,TRUE))*$D67+($K67="Steady Growth")*(AND(AY$6&gt;=$F67,AY$6&lt;=$H67)*((AY$6-$F67+1)/($J67*($J67+1)/2)*$D67))+($K67="custom")*CustCF!AS67</f>
        <v/>
      </c>
      <c r="AZ67" s="87">
        <f>($K67="Bell Curve")*(_xlfn.NORM.DIST(AND(AZ$6&gt;=$F67,AZ$6&lt;=$H67)*(AZ$6-$F67+1),$J67/2,$M67,TRUE)-_xlfn.NORM.DIST(AND(AZ$6&gt;=$F67,AZ$6&lt;=$H67)*(AY$6-$F67+1),$J67/2,$M67,TRUE))/(1-2*_xlfn.NORM.DIST(0,$J67/2,$M67,TRUE))*$D67+($K67="Steady Growth")*(AND(AZ$6&gt;=$F67,AZ$6&lt;=$H67)*((AZ$6-$F67+1)/($J67*($J67+1)/2)*$D67))+($K67="custom")*CustCF!AT67</f>
        <v/>
      </c>
      <c r="BA67" s="87">
        <f>($K67="Bell Curve")*(_xlfn.NORM.DIST(AND(BA$6&gt;=$F67,BA$6&lt;=$H67)*(BA$6-$F67+1),$J67/2,$M67,TRUE)-_xlfn.NORM.DIST(AND(BA$6&gt;=$F67,BA$6&lt;=$H67)*(AZ$6-$F67+1),$J67/2,$M67,TRUE))/(1-2*_xlfn.NORM.DIST(0,$J67/2,$M67,TRUE))*$D67+($K67="Steady Growth")*(AND(BA$6&gt;=$F67,BA$6&lt;=$H67)*((BA$6-$F67+1)/($J67*($J67+1)/2)*$D67))+($K67="custom")*CustCF!AU67</f>
        <v/>
      </c>
      <c r="BB67" s="87">
        <f>($K67="Bell Curve")*(_xlfn.NORM.DIST(AND(BB$6&gt;=$F67,BB$6&lt;=$H67)*(BB$6-$F67+1),$J67/2,$M67,TRUE)-_xlfn.NORM.DIST(AND(BB$6&gt;=$F67,BB$6&lt;=$H67)*(BA$6-$F67+1),$J67/2,$M67,TRUE))/(1-2*_xlfn.NORM.DIST(0,$J67/2,$M67,TRUE))*$D67+($K67="Steady Growth")*(AND(BB$6&gt;=$F67,BB$6&lt;=$H67)*((BB$6-$F67+1)/($J67*($J67+1)/2)*$D67))+($K67="custom")*CustCF!AV67</f>
        <v/>
      </c>
      <c r="BC67" s="87">
        <f>($K67="Bell Curve")*(_xlfn.NORM.DIST(AND(BC$6&gt;=$F67,BC$6&lt;=$H67)*(BC$6-$F67+1),$J67/2,$M67,TRUE)-_xlfn.NORM.DIST(AND(BC$6&gt;=$F67,BC$6&lt;=$H67)*(BB$6-$F67+1),$J67/2,$M67,TRUE))/(1-2*_xlfn.NORM.DIST(0,$J67/2,$M67,TRUE))*$D67+($K67="Steady Growth")*(AND(BC$6&gt;=$F67,BC$6&lt;=$H67)*((BC$6-$F67+1)/($J67*($J67+1)/2)*$D67))+($K67="custom")*CustCF!AW67</f>
        <v/>
      </c>
      <c r="BD67" s="87">
        <f>($K67="Bell Curve")*(_xlfn.NORM.DIST(AND(BD$6&gt;=$F67,BD$6&lt;=$H67)*(BD$6-$F67+1),$J67/2,$M67,TRUE)-_xlfn.NORM.DIST(AND(BD$6&gt;=$F67,BD$6&lt;=$H67)*(BC$6-$F67+1),$J67/2,$M67,TRUE))/(1-2*_xlfn.NORM.DIST(0,$J67/2,$M67,TRUE))*$D67+($K67="Steady Growth")*(AND(BD$6&gt;=$F67,BD$6&lt;=$H67)*((BD$6-$F67+1)/($J67*($J67+1)/2)*$D67))+($K67="custom")*CustCF!AX67</f>
        <v/>
      </c>
      <c r="BE67" s="87">
        <f>($K67="Bell Curve")*(_xlfn.NORM.DIST(AND(BE$6&gt;=$F67,BE$6&lt;=$H67)*(BE$6-$F67+1),$J67/2,$M67,TRUE)-_xlfn.NORM.DIST(AND(BE$6&gt;=$F67,BE$6&lt;=$H67)*(BD$6-$F67+1),$J67/2,$M67,TRUE))/(1-2*_xlfn.NORM.DIST(0,$J67/2,$M67,TRUE))*$D67+($K67="Steady Growth")*(AND(BE$6&gt;=$F67,BE$6&lt;=$H67)*((BE$6-$F67+1)/($J67*($J67+1)/2)*$D67))+($K67="custom")*CustCF!AY67</f>
        <v/>
      </c>
      <c r="BF67" s="87">
        <f>($K67="Bell Curve")*(_xlfn.NORM.DIST(AND(BF$6&gt;=$F67,BF$6&lt;=$H67)*(BF$6-$F67+1),$J67/2,$M67,TRUE)-_xlfn.NORM.DIST(AND(BF$6&gt;=$F67,BF$6&lt;=$H67)*(BE$6-$F67+1),$J67/2,$M67,TRUE))/(1-2*_xlfn.NORM.DIST(0,$J67/2,$M67,TRUE))*$D67+($K67="Steady Growth")*(AND(BF$6&gt;=$F67,BF$6&lt;=$H67)*((BF$6-$F67+1)/($J67*($J67+1)/2)*$D67))+($K67="custom")*CustCF!AZ67</f>
        <v/>
      </c>
      <c r="BG67" s="87">
        <f>($K67="Bell Curve")*(_xlfn.NORM.DIST(AND(BG$6&gt;=$F67,BG$6&lt;=$H67)*(BG$6-$F67+1),$J67/2,$M67,TRUE)-_xlfn.NORM.DIST(AND(BG$6&gt;=$F67,BG$6&lt;=$H67)*(BF$6-$F67+1),$J67/2,$M67,TRUE))/(1-2*_xlfn.NORM.DIST(0,$J67/2,$M67,TRUE))*$D67+($K67="Steady Growth")*(AND(BG$6&gt;=$F67,BG$6&lt;=$H67)*((BG$6-$F67+1)/($J67*($J67+1)/2)*$D67))+($K67="custom")*CustCF!BA67</f>
        <v/>
      </c>
      <c r="BH67" s="87">
        <f>($K67="Bell Curve")*(_xlfn.NORM.DIST(AND(BH$6&gt;=$F67,BH$6&lt;=$H67)*(BH$6-$F67+1),$J67/2,$M67,TRUE)-_xlfn.NORM.DIST(AND(BH$6&gt;=$F67,BH$6&lt;=$H67)*(BG$6-$F67+1),$J67/2,$M67,TRUE))/(1-2*_xlfn.NORM.DIST(0,$J67/2,$M67,TRUE))*$D67+($K67="Steady Growth")*(AND(BH$6&gt;=$F67,BH$6&lt;=$H67)*((BH$6-$F67+1)/($J67*($J67+1)/2)*$D67))+($K67="custom")*CustCF!BB67</f>
        <v/>
      </c>
      <c r="BI67" s="87">
        <f>($K67="Bell Curve")*(_xlfn.NORM.DIST(AND(BI$6&gt;=$F67,BI$6&lt;=$H67)*(BI$6-$F67+1),$J67/2,$M67,TRUE)-_xlfn.NORM.DIST(AND(BI$6&gt;=$F67,BI$6&lt;=$H67)*(BH$6-$F67+1),$J67/2,$M67,TRUE))/(1-2*_xlfn.NORM.DIST(0,$J67/2,$M67,TRUE))*$D67+($K67="Steady Growth")*(AND(BI$6&gt;=$F67,BI$6&lt;=$H67)*((BI$6-$F67+1)/($J67*($J67+1)/2)*$D67))+($K67="custom")*CustCF!BC67</f>
        <v/>
      </c>
      <c r="BJ67" s="87">
        <f>($K67="Bell Curve")*(_xlfn.NORM.DIST(AND(BJ$6&gt;=$F67,BJ$6&lt;=$H67)*(BJ$6-$F67+1),$J67/2,$M67,TRUE)-_xlfn.NORM.DIST(AND(BJ$6&gt;=$F67,BJ$6&lt;=$H67)*(BI$6-$F67+1),$J67/2,$M67,TRUE))/(1-2*_xlfn.NORM.DIST(0,$J67/2,$M67,TRUE))*$D67+($K67="Steady Growth")*(AND(BJ$6&gt;=$F67,BJ$6&lt;=$H67)*((BJ$6-$F67+1)/($J67*($J67+1)/2)*$D67))+($K67="custom")*CustCF!BD67</f>
        <v/>
      </c>
      <c r="BK67" s="87">
        <f>($K67="Bell Curve")*(_xlfn.NORM.DIST(AND(BK$6&gt;=$F67,BK$6&lt;=$H67)*(BK$6-$F67+1),$J67/2,$M67,TRUE)-_xlfn.NORM.DIST(AND(BK$6&gt;=$F67,BK$6&lt;=$H67)*(BJ$6-$F67+1),$J67/2,$M67,TRUE))/(1-2*_xlfn.NORM.DIST(0,$J67/2,$M67,TRUE))*$D67+($K67="Steady Growth")*(AND(BK$6&gt;=$F67,BK$6&lt;=$H67)*((BK$6-$F67+1)/($J67*($J67+1)/2)*$D67))+($K67="custom")*CustCF!BE67</f>
        <v/>
      </c>
      <c r="BL67" s="87">
        <f>($K67="Bell Curve")*(_xlfn.NORM.DIST(AND(BL$6&gt;=$F67,BL$6&lt;=$H67)*(BL$6-$F67+1),$J67/2,$M67,TRUE)-_xlfn.NORM.DIST(AND(BL$6&gt;=$F67,BL$6&lt;=$H67)*(BK$6-$F67+1),$J67/2,$M67,TRUE))/(1-2*_xlfn.NORM.DIST(0,$J67/2,$M67,TRUE))*$D67+($K67="Steady Growth")*(AND(BL$6&gt;=$F67,BL$6&lt;=$H67)*((BL$6-$F67+1)/($J67*($J67+1)/2)*$D67))+($K67="custom")*CustCF!BF67</f>
        <v/>
      </c>
      <c r="BM67" s="87">
        <f>($K67="Bell Curve")*(_xlfn.NORM.DIST(AND(BM$6&gt;=$F67,BM$6&lt;=$H67)*(BM$6-$F67+1),$J67/2,$M67,TRUE)-_xlfn.NORM.DIST(AND(BM$6&gt;=$F67,BM$6&lt;=$H67)*(BL$6-$F67+1),$J67/2,$M67,TRUE))/(1-2*_xlfn.NORM.DIST(0,$J67/2,$M67,TRUE))*$D67+($K67="Steady Growth")*(AND(BM$6&gt;=$F67,BM$6&lt;=$H67)*((BM$6-$F67+1)/($J67*($J67+1)/2)*$D67))+($K67="custom")*CustCF!BG67</f>
        <v/>
      </c>
      <c r="BN67" s="87">
        <f>($K67="Bell Curve")*(_xlfn.NORM.DIST(AND(BN$6&gt;=$F67,BN$6&lt;=$H67)*(BN$6-$F67+1),$J67/2,$M67,TRUE)-_xlfn.NORM.DIST(AND(BN$6&gt;=$F67,BN$6&lt;=$H67)*(BM$6-$F67+1),$J67/2,$M67,TRUE))/(1-2*_xlfn.NORM.DIST(0,$J67/2,$M67,TRUE))*$D67+($K67="Steady Growth")*(AND(BN$6&gt;=$F67,BN$6&lt;=$H67)*((BN$6-$F67+1)/($J67*($J67+1)/2)*$D67))+($K67="custom")*CustCF!BH67</f>
        <v/>
      </c>
      <c r="BO67" s="87">
        <f>($K67="Bell Curve")*(_xlfn.NORM.DIST(AND(BO$6&gt;=$F67,BO$6&lt;=$H67)*(BO$6-$F67+1),$J67/2,$M67,TRUE)-_xlfn.NORM.DIST(AND(BO$6&gt;=$F67,BO$6&lt;=$H67)*(BN$6-$F67+1),$J67/2,$M67,TRUE))/(1-2*_xlfn.NORM.DIST(0,$J67/2,$M67,TRUE))*$D67+($K67="Steady Growth")*(AND(BO$6&gt;=$F67,BO$6&lt;=$H67)*((BO$6-$F67+1)/($J67*($J67+1)/2)*$D67))+($K67="custom")*CustCF!BI67</f>
        <v/>
      </c>
      <c r="BP67" s="87">
        <f>($K67="Bell Curve")*(_xlfn.NORM.DIST(AND(BP$6&gt;=$F67,BP$6&lt;=$H67)*(BP$6-$F67+1),$J67/2,$M67,TRUE)-_xlfn.NORM.DIST(AND(BP$6&gt;=$F67,BP$6&lt;=$H67)*(BO$6-$F67+1),$J67/2,$M67,TRUE))/(1-2*_xlfn.NORM.DIST(0,$J67/2,$M67,TRUE))*$D67+($K67="Steady Growth")*(AND(BP$6&gt;=$F67,BP$6&lt;=$H67)*((BP$6-$F67+1)/($J67*($J67+1)/2)*$D67))+($K67="custom")*CustCF!BJ67</f>
        <v/>
      </c>
      <c r="BQ67" s="87">
        <f>($K67="Bell Curve")*(_xlfn.NORM.DIST(AND(BQ$6&gt;=$F67,BQ$6&lt;=$H67)*(BQ$6-$F67+1),$J67/2,$M67,TRUE)-_xlfn.NORM.DIST(AND(BQ$6&gt;=$F67,BQ$6&lt;=$H67)*(BP$6-$F67+1),$J67/2,$M67,TRUE))/(1-2*_xlfn.NORM.DIST(0,$J67/2,$M67,TRUE))*$D67+($K67="Steady Growth")*(AND(BQ$6&gt;=$F67,BQ$6&lt;=$H67)*((BQ$6-$F67+1)/($J67*($J67+1)/2)*$D67))+($K67="custom")*CustCF!BK67</f>
        <v/>
      </c>
      <c r="BR67" s="87">
        <f>($K67="Bell Curve")*(_xlfn.NORM.DIST(AND(BR$6&gt;=$F67,BR$6&lt;=$H67)*(BR$6-$F67+1),$J67/2,$M67,TRUE)-_xlfn.NORM.DIST(AND(BR$6&gt;=$F67,BR$6&lt;=$H67)*(BQ$6-$F67+1),$J67/2,$M67,TRUE))/(1-2*_xlfn.NORM.DIST(0,$J67/2,$M67,TRUE))*$D67+($K67="Steady Growth")*(AND(BR$6&gt;=$F67,BR$6&lt;=$H67)*((BR$6-$F67+1)/($J67*($J67+1)/2)*$D67))+($K67="custom")*CustCF!BL67</f>
        <v/>
      </c>
      <c r="BS67" s="87">
        <f>($K67="Bell Curve")*(_xlfn.NORM.DIST(AND(BS$6&gt;=$F67,BS$6&lt;=$H67)*(BS$6-$F67+1),$J67/2,$M67,TRUE)-_xlfn.NORM.DIST(AND(BS$6&gt;=$F67,BS$6&lt;=$H67)*(BR$6-$F67+1),$J67/2,$M67,TRUE))/(1-2*_xlfn.NORM.DIST(0,$J67/2,$M67,TRUE))*$D67+($K67="Steady Growth")*(AND(BS$6&gt;=$F67,BS$6&lt;=$H67)*((BS$6-$F67+1)/($J67*($J67+1)/2)*$D67))+($K67="custom")*CustCF!BM67</f>
        <v/>
      </c>
      <c r="BT67" s="87">
        <f>($K67="Bell Curve")*(_xlfn.NORM.DIST(AND(BT$6&gt;=$F67,BT$6&lt;=$H67)*(BT$6-$F67+1),$J67/2,$M67,TRUE)-_xlfn.NORM.DIST(AND(BT$6&gt;=$F67,BT$6&lt;=$H67)*(BS$6-$F67+1),$J67/2,$M67,TRUE))/(1-2*_xlfn.NORM.DIST(0,$J67/2,$M67,TRUE))*$D67+($K67="Steady Growth")*(AND(BT$6&gt;=$F67,BT$6&lt;=$H67)*((BT$6-$F67+1)/($J67*($J67+1)/2)*$D67))+($K67="custom")*CustCF!BN67</f>
        <v/>
      </c>
      <c r="BU67" s="87">
        <f>($K67="Bell Curve")*(_xlfn.NORM.DIST(AND(BU$6&gt;=$F67,BU$6&lt;=$H67)*(BU$6-$F67+1),$J67/2,$M67,TRUE)-_xlfn.NORM.DIST(AND(BU$6&gt;=$F67,BU$6&lt;=$H67)*(BT$6-$F67+1),$J67/2,$M67,TRUE))/(1-2*_xlfn.NORM.DIST(0,$J67/2,$M67,TRUE))*$D67+($K67="Steady Growth")*(AND(BU$6&gt;=$F67,BU$6&lt;=$H67)*((BU$6-$F67+1)/($J67*($J67+1)/2)*$D67))+($K67="custom")*CustCF!BO67</f>
        <v/>
      </c>
      <c r="BV67" s="87">
        <f>($K67="Bell Curve")*(_xlfn.NORM.DIST(AND(BV$6&gt;=$F67,BV$6&lt;=$H67)*(BV$6-$F67+1),$J67/2,$M67,TRUE)-_xlfn.NORM.DIST(AND(BV$6&gt;=$F67,BV$6&lt;=$H67)*(BU$6-$F67+1),$J67/2,$M67,TRUE))/(1-2*_xlfn.NORM.DIST(0,$J67/2,$M67,TRUE))*$D67+($K67="Steady Growth")*(AND(BV$6&gt;=$F67,BV$6&lt;=$H67)*((BV$6-$F67+1)/($J67*($J67+1)/2)*$D67))+($K67="custom")*CustCF!BP67</f>
        <v/>
      </c>
      <c r="BW67" s="87">
        <f>($K67="Bell Curve")*(_xlfn.NORM.DIST(AND(BW$6&gt;=$F67,BW$6&lt;=$H67)*(BW$6-$F67+1),$J67/2,$M67,TRUE)-_xlfn.NORM.DIST(AND(BW$6&gt;=$F67,BW$6&lt;=$H67)*(BV$6-$F67+1),$J67/2,$M67,TRUE))/(1-2*_xlfn.NORM.DIST(0,$J67/2,$M67,TRUE))*$D67+($K67="Steady Growth")*(AND(BW$6&gt;=$F67,BW$6&lt;=$H67)*((BW$6-$F67+1)/($J67*($J67+1)/2)*$D67))+($K67="custom")*CustCF!BQ67</f>
        <v/>
      </c>
      <c r="BX67" s="87">
        <f>($K67="Bell Curve")*(_xlfn.NORM.DIST(AND(BX$6&gt;=$F67,BX$6&lt;=$H67)*(BX$6-$F67+1),$J67/2,$M67,TRUE)-_xlfn.NORM.DIST(AND(BX$6&gt;=$F67,BX$6&lt;=$H67)*(BW$6-$F67+1),$J67/2,$M67,TRUE))/(1-2*_xlfn.NORM.DIST(0,$J67/2,$M67,TRUE))*$D67+($K67="Steady Growth")*(AND(BX$6&gt;=$F67,BX$6&lt;=$H67)*((BX$6-$F67+1)/($J67*($J67+1)/2)*$D67))+($K67="custom")*CustCF!BR67</f>
        <v/>
      </c>
      <c r="BY67" s="87">
        <f>($K67="Bell Curve")*(_xlfn.NORM.DIST(AND(BY$6&gt;=$F67,BY$6&lt;=$H67)*(BY$6-$F67+1),$J67/2,$M67,TRUE)-_xlfn.NORM.DIST(AND(BY$6&gt;=$F67,BY$6&lt;=$H67)*(BX$6-$F67+1),$J67/2,$M67,TRUE))/(1-2*_xlfn.NORM.DIST(0,$J67/2,$M67,TRUE))*$D67+($K67="Steady Growth")*(AND(BY$6&gt;=$F67,BY$6&lt;=$H67)*((BY$6-$F67+1)/($J67*($J67+1)/2)*$D67))+($K67="custom")*CustCF!BS67</f>
        <v/>
      </c>
      <c r="BZ67" s="87">
        <f>($K67="Bell Curve")*(_xlfn.NORM.DIST(AND(BZ$6&gt;=$F67,BZ$6&lt;=$H67)*(BZ$6-$F67+1),$J67/2,$M67,TRUE)-_xlfn.NORM.DIST(AND(BZ$6&gt;=$F67,BZ$6&lt;=$H67)*(BY$6-$F67+1),$J67/2,$M67,TRUE))/(1-2*_xlfn.NORM.DIST(0,$J67/2,$M67,TRUE))*$D67+($K67="Steady Growth")*(AND(BZ$6&gt;=$F67,BZ$6&lt;=$H67)*((BZ$6-$F67+1)/($J67*($J67+1)/2)*$D67))+($K67="custom")*CustCF!BT67</f>
        <v/>
      </c>
      <c r="CA67" s="87">
        <f>($K67="Bell Curve")*(_xlfn.NORM.DIST(AND(CA$6&gt;=$F67,CA$6&lt;=$H67)*(CA$6-$F67+1),$J67/2,$M67,TRUE)-_xlfn.NORM.DIST(AND(CA$6&gt;=$F67,CA$6&lt;=$H67)*(BZ$6-$F67+1),$J67/2,$M67,TRUE))/(1-2*_xlfn.NORM.DIST(0,$J67/2,$M67,TRUE))*$D67+($K67="Steady Growth")*(AND(CA$6&gt;=$F67,CA$6&lt;=$H67)*((CA$6-$F67+1)/($J67*($J67+1)/2)*$D67))+($K67="custom")*CustCF!BU67</f>
        <v/>
      </c>
      <c r="CB67" s="87">
        <f>($K67="Bell Curve")*(_xlfn.NORM.DIST(AND(CB$6&gt;=$F67,CB$6&lt;=$H67)*(CB$6-$F67+1),$J67/2,$M67,TRUE)-_xlfn.NORM.DIST(AND(CB$6&gt;=$F67,CB$6&lt;=$H67)*(CA$6-$F67+1),$J67/2,$M67,TRUE))/(1-2*_xlfn.NORM.DIST(0,$J67/2,$M67,TRUE))*$D67+($K67="Steady Growth")*(AND(CB$6&gt;=$F67,CB$6&lt;=$H67)*((CB$6-$F67+1)/($J67*($J67+1)/2)*$D67))+($K67="custom")*CustCF!BV67</f>
        <v/>
      </c>
      <c r="CC67" s="87">
        <f>($K67="Bell Curve")*(_xlfn.NORM.DIST(AND(CC$6&gt;=$F67,CC$6&lt;=$H67)*(CC$6-$F67+1),$J67/2,$M67,TRUE)-_xlfn.NORM.DIST(AND(CC$6&gt;=$F67,CC$6&lt;=$H67)*(CB$6-$F67+1),$J67/2,$M67,TRUE))/(1-2*_xlfn.NORM.DIST(0,$J67/2,$M67,TRUE))*$D67+($K67="Steady Growth")*(AND(CC$6&gt;=$F67,CC$6&lt;=$H67)*((CC$6-$F67+1)/($J67*($J67+1)/2)*$D67))+($K67="custom")*CustCF!BW67</f>
        <v/>
      </c>
      <c r="CD67" s="87">
        <f>($K67="Bell Curve")*(_xlfn.NORM.DIST(AND(CD$6&gt;=$F67,CD$6&lt;=$H67)*(CD$6-$F67+1),$J67/2,$M67,TRUE)-_xlfn.NORM.DIST(AND(CD$6&gt;=$F67,CD$6&lt;=$H67)*(CC$6-$F67+1),$J67/2,$M67,TRUE))/(1-2*_xlfn.NORM.DIST(0,$J67/2,$M67,TRUE))*$D67+($K67="Steady Growth")*(AND(CD$6&gt;=$F67,CD$6&lt;=$H67)*((CD$6-$F67+1)/($J67*($J67+1)/2)*$D67))+($K67="custom")*CustCF!BX67</f>
        <v/>
      </c>
      <c r="CE67" s="87">
        <f>($K67="Bell Curve")*(_xlfn.NORM.DIST(AND(CE$6&gt;=$F67,CE$6&lt;=$H67)*(CE$6-$F67+1),$J67/2,$M67,TRUE)-_xlfn.NORM.DIST(AND(CE$6&gt;=$F67,CE$6&lt;=$H67)*(CD$6-$F67+1),$J67/2,$M67,TRUE))/(1-2*_xlfn.NORM.DIST(0,$J67/2,$M67,TRUE))*$D67+($K67="Steady Growth")*(AND(CE$6&gt;=$F67,CE$6&lt;=$H67)*((CE$6-$F67+1)/($J67*($J67+1)/2)*$D67))+($K67="custom")*CustCF!BY67</f>
        <v/>
      </c>
      <c r="CF67" s="87">
        <f>($K67="Bell Curve")*(_xlfn.NORM.DIST(AND(CF$6&gt;=$F67,CF$6&lt;=$H67)*(CF$6-$F67+1),$J67/2,$M67,TRUE)-_xlfn.NORM.DIST(AND(CF$6&gt;=$F67,CF$6&lt;=$H67)*(CE$6-$F67+1),$J67/2,$M67,TRUE))/(1-2*_xlfn.NORM.DIST(0,$J67/2,$M67,TRUE))*$D67+($K67="Steady Growth")*(AND(CF$6&gt;=$F67,CF$6&lt;=$H67)*((CF$6-$F67+1)/($J67*($J67+1)/2)*$D67))+($K67="custom")*CustCF!BZ67</f>
        <v/>
      </c>
      <c r="CG67" s="87">
        <f>($K67="Bell Curve")*(_xlfn.NORM.DIST(AND(CG$6&gt;=$F67,CG$6&lt;=$H67)*(CG$6-$F67+1),$J67/2,$M67,TRUE)-_xlfn.NORM.DIST(AND(CG$6&gt;=$F67,CG$6&lt;=$H67)*(CF$6-$F67+1),$J67/2,$M67,TRUE))/(1-2*_xlfn.NORM.DIST(0,$J67/2,$M67,TRUE))*$D67+($K67="Steady Growth")*(AND(CG$6&gt;=$F67,CG$6&lt;=$H67)*((CG$6-$F67+1)/($J67*($J67+1)/2)*$D67))+($K67="custom")*CustCF!CA67</f>
        <v/>
      </c>
      <c r="CH67" s="87">
        <f>($K67="Bell Curve")*(_xlfn.NORM.DIST(AND(CH$6&gt;=$F67,CH$6&lt;=$H67)*(CH$6-$F67+1),$J67/2,$M67,TRUE)-_xlfn.NORM.DIST(AND(CH$6&gt;=$F67,CH$6&lt;=$H67)*(CG$6-$F67+1),$J67/2,$M67,TRUE))/(1-2*_xlfn.NORM.DIST(0,$J67/2,$M67,TRUE))*$D67+($K67="Steady Growth")*(AND(CH$6&gt;=$F67,CH$6&lt;=$H67)*((CH$6-$F67+1)/($J67*($J67+1)/2)*$D67))+($K67="custom")*CustCF!CB67</f>
        <v/>
      </c>
      <c r="CI67" s="87">
        <f>($K67="Bell Curve")*(_xlfn.NORM.DIST(AND(CI$6&gt;=$F67,CI$6&lt;=$H67)*(CI$6-$F67+1),$J67/2,$M67,TRUE)-_xlfn.NORM.DIST(AND(CI$6&gt;=$F67,CI$6&lt;=$H67)*(CH$6-$F67+1),$J67/2,$M67,TRUE))/(1-2*_xlfn.NORM.DIST(0,$J67/2,$M67,TRUE))*$D67+($K67="Steady Growth")*(AND(CI$6&gt;=$F67,CI$6&lt;=$H67)*((CI$6-$F67+1)/($J67*($J67+1)/2)*$D67))+($K67="custom")*CustCF!CC67</f>
        <v/>
      </c>
      <c r="CJ67" s="87">
        <f>($K67="Bell Curve")*(_xlfn.NORM.DIST(AND(CJ$6&gt;=$F67,CJ$6&lt;=$H67)*(CJ$6-$F67+1),$J67/2,$M67,TRUE)-_xlfn.NORM.DIST(AND(CJ$6&gt;=$F67,CJ$6&lt;=$H67)*(CI$6-$F67+1),$J67/2,$M67,TRUE))/(1-2*_xlfn.NORM.DIST(0,$J67/2,$M67,TRUE))*$D67+($K67="Steady Growth")*(AND(CJ$6&gt;=$F67,CJ$6&lt;=$H67)*((CJ$6-$F67+1)/($J67*($J67+1)/2)*$D67))+($K67="custom")*CustCF!CD67</f>
        <v/>
      </c>
      <c r="CK67" s="87">
        <f>($K67="Bell Curve")*(_xlfn.NORM.DIST(AND(CK$6&gt;=$F67,CK$6&lt;=$H67)*(CK$6-$F67+1),$J67/2,$M67,TRUE)-_xlfn.NORM.DIST(AND(CK$6&gt;=$F67,CK$6&lt;=$H67)*(CJ$6-$F67+1),$J67/2,$M67,TRUE))/(1-2*_xlfn.NORM.DIST(0,$J67/2,$M67,TRUE))*$D67+($K67="Steady Growth")*(AND(CK$6&gt;=$F67,CK$6&lt;=$H67)*((CK$6-$F67+1)/($J67*($J67+1)/2)*$D67))+($K67="custom")*CustCF!CE67</f>
        <v/>
      </c>
      <c r="CL67" s="87">
        <f>($K67="Bell Curve")*(_xlfn.NORM.DIST(AND(CL$6&gt;=$F67,CL$6&lt;=$H67)*(CL$6-$F67+1),$J67/2,$M67,TRUE)-_xlfn.NORM.DIST(AND(CL$6&gt;=$F67,CL$6&lt;=$H67)*(CK$6-$F67+1),$J67/2,$M67,TRUE))/(1-2*_xlfn.NORM.DIST(0,$J67/2,$M67,TRUE))*$D67+($K67="Steady Growth")*(AND(CL$6&gt;=$F67,CL$6&lt;=$H67)*((CL$6-$F67+1)/($J67*($J67+1)/2)*$D67))+($K67="custom")*CustCF!CF67</f>
        <v/>
      </c>
      <c r="CM67" s="87">
        <f>($K67="Bell Curve")*(_xlfn.NORM.DIST(AND(CM$6&gt;=$F67,CM$6&lt;=$H67)*(CM$6-$F67+1),$J67/2,$M67,TRUE)-_xlfn.NORM.DIST(AND(CM$6&gt;=$F67,CM$6&lt;=$H67)*(CL$6-$F67+1),$J67/2,$M67,TRUE))/(1-2*_xlfn.NORM.DIST(0,$J67/2,$M67,TRUE))*$D67+($K67="Steady Growth")*(AND(CM$6&gt;=$F67,CM$6&lt;=$H67)*((CM$6-$F67+1)/($J67*($J67+1)/2)*$D67))+($K67="custom")*CustCF!CG67</f>
        <v/>
      </c>
      <c r="CN67" s="87">
        <f>($K67="Bell Curve")*(_xlfn.NORM.DIST(AND(CN$6&gt;=$F67,CN$6&lt;=$H67)*(CN$6-$F67+1),$J67/2,$M67,TRUE)-_xlfn.NORM.DIST(AND(CN$6&gt;=$F67,CN$6&lt;=$H67)*(CM$6-$F67+1),$J67/2,$M67,TRUE))/(1-2*_xlfn.NORM.DIST(0,$J67/2,$M67,TRUE))*$D67+($K67="Steady Growth")*(AND(CN$6&gt;=$F67,CN$6&lt;=$H67)*((CN$6-$F67+1)/($J67*($J67+1)/2)*$D67))+($K67="custom")*CustCF!CH67</f>
        <v/>
      </c>
      <c r="CO67" s="87">
        <f>($K67="Bell Curve")*(_xlfn.NORM.DIST(AND(CO$6&gt;=$F67,CO$6&lt;=$H67)*(CO$6-$F67+1),$J67/2,$M67,TRUE)-_xlfn.NORM.DIST(AND(CO$6&gt;=$F67,CO$6&lt;=$H67)*(CN$6-$F67+1),$J67/2,$M67,TRUE))/(1-2*_xlfn.NORM.DIST(0,$J67/2,$M67,TRUE))*$D67+($K67="Steady Growth")*(AND(CO$6&gt;=$F67,CO$6&lt;=$H67)*((CO$6-$F67+1)/($J67*($J67+1)/2)*$D67))+($K67="custom")*CustCF!CI67</f>
        <v/>
      </c>
      <c r="CP67" s="87">
        <f>($K67="Bell Curve")*(_xlfn.NORM.DIST(AND(CP$6&gt;=$F67,CP$6&lt;=$H67)*(CP$6-$F67+1),$J67/2,$M67,TRUE)-_xlfn.NORM.DIST(AND(CP$6&gt;=$F67,CP$6&lt;=$H67)*(CO$6-$F67+1),$J67/2,$M67,TRUE))/(1-2*_xlfn.NORM.DIST(0,$J67/2,$M67,TRUE))*$D67+($K67="Steady Growth")*(AND(CP$6&gt;=$F67,CP$6&lt;=$H67)*((CP$6-$F67+1)/($J67*($J67+1)/2)*$D67))+($K67="custom")*CustCF!CJ67</f>
        <v/>
      </c>
      <c r="CQ67" s="87">
        <f>($K67="Bell Curve")*(_xlfn.NORM.DIST(AND(CQ$6&gt;=$F67,CQ$6&lt;=$H67)*(CQ$6-$F67+1),$J67/2,$M67,TRUE)-_xlfn.NORM.DIST(AND(CQ$6&gt;=$F67,CQ$6&lt;=$H67)*(CP$6-$F67+1),$J67/2,$M67,TRUE))/(1-2*_xlfn.NORM.DIST(0,$J67/2,$M67,TRUE))*$D67+($K67="Steady Growth")*(AND(CQ$6&gt;=$F67,CQ$6&lt;=$H67)*((CQ$6-$F67+1)/($J67*($J67+1)/2)*$D67))+($K67="custom")*CustCF!CK67</f>
        <v/>
      </c>
      <c r="CR67" s="87">
        <f>($K67="Bell Curve")*(_xlfn.NORM.DIST(AND(CR$6&gt;=$F67,CR$6&lt;=$H67)*(CR$6-$F67+1),$J67/2,$M67,TRUE)-_xlfn.NORM.DIST(AND(CR$6&gt;=$F67,CR$6&lt;=$H67)*(CQ$6-$F67+1),$J67/2,$M67,TRUE))/(1-2*_xlfn.NORM.DIST(0,$J67/2,$M67,TRUE))*$D67+($K67="Steady Growth")*(AND(CR$6&gt;=$F67,CR$6&lt;=$H67)*((CR$6-$F67+1)/($J67*($J67+1)/2)*$D67))+($K67="custom")*CustCF!CL67</f>
        <v/>
      </c>
      <c r="CS67" s="87">
        <f>($K67="Bell Curve")*(_xlfn.NORM.DIST(AND(CS$6&gt;=$F67,CS$6&lt;=$H67)*(CS$6-$F67+1),$J67/2,$M67,TRUE)-_xlfn.NORM.DIST(AND(CS$6&gt;=$F67,CS$6&lt;=$H67)*(CR$6-$F67+1),$J67/2,$M67,TRUE))/(1-2*_xlfn.NORM.DIST(0,$J67/2,$M67,TRUE))*$D67+($K67="Steady Growth")*(AND(CS$6&gt;=$F67,CS$6&lt;=$H67)*((CS$6-$F67+1)/($J67*($J67+1)/2)*$D67))+($K67="custom")*CustCF!CM67</f>
        <v/>
      </c>
      <c r="CT67" s="87">
        <f>($K67="Bell Curve")*(_xlfn.NORM.DIST(AND(CT$6&gt;=$F67,CT$6&lt;=$H67)*(CT$6-$F67+1),$J67/2,$M67,TRUE)-_xlfn.NORM.DIST(AND(CT$6&gt;=$F67,CT$6&lt;=$H67)*(CS$6-$F67+1),$J67/2,$M67,TRUE))/(1-2*_xlfn.NORM.DIST(0,$J67/2,$M67,TRUE))*$D67+($K67="Steady Growth")*(AND(CT$6&gt;=$F67,CT$6&lt;=$H67)*((CT$6-$F67+1)/($J67*($J67+1)/2)*$D67))+($K67="custom")*CustCF!CN67</f>
        <v/>
      </c>
      <c r="CU67" s="87">
        <f>($K67="Bell Curve")*(_xlfn.NORM.DIST(AND(CU$6&gt;=$F67,CU$6&lt;=$H67)*(CU$6-$F67+1),$J67/2,$M67,TRUE)-_xlfn.NORM.DIST(AND(CU$6&gt;=$F67,CU$6&lt;=$H67)*(CT$6-$F67+1),$J67/2,$M67,TRUE))/(1-2*_xlfn.NORM.DIST(0,$J67/2,$M67,TRUE))*$D67+($K67="Steady Growth")*(AND(CU$6&gt;=$F67,CU$6&lt;=$H67)*((CU$6-$F67+1)/($J67*($J67+1)/2)*$D67))+($K67="custom")*CustCF!CO67</f>
        <v/>
      </c>
      <c r="CV67" s="87">
        <f>($K67="Bell Curve")*(_xlfn.NORM.DIST(AND(CV$6&gt;=$F67,CV$6&lt;=$H67)*(CV$6-$F67+1),$J67/2,$M67,TRUE)-_xlfn.NORM.DIST(AND(CV$6&gt;=$F67,CV$6&lt;=$H67)*(CU$6-$F67+1),$J67/2,$M67,TRUE))/(1-2*_xlfn.NORM.DIST(0,$J67/2,$M67,TRUE))*$D67+($K67="Steady Growth")*(AND(CV$6&gt;=$F67,CV$6&lt;=$H67)*((CV$6-$F67+1)/($J67*($J67+1)/2)*$D67))+($K67="custom")*CustCF!CP67</f>
        <v/>
      </c>
      <c r="CW67" s="87">
        <f>($K67="Bell Curve")*(_xlfn.NORM.DIST(AND(CW$6&gt;=$F67,CW$6&lt;=$H67)*(CW$6-$F67+1),$J67/2,$M67,TRUE)-_xlfn.NORM.DIST(AND(CW$6&gt;=$F67,CW$6&lt;=$H67)*(CV$6-$F67+1),$J67/2,$M67,TRUE))/(1-2*_xlfn.NORM.DIST(0,$J67/2,$M67,TRUE))*$D67+($K67="Steady Growth")*(AND(CW$6&gt;=$F67,CW$6&lt;=$H67)*((CW$6-$F67+1)/($J67*($J67+1)/2)*$D67))+($K67="custom")*CustCF!CQ67</f>
        <v/>
      </c>
      <c r="CX67" s="87">
        <f>($K67="Bell Curve")*(_xlfn.NORM.DIST(AND(CX$6&gt;=$F67,CX$6&lt;=$H67)*(CX$6-$F67+1),$J67/2,$M67,TRUE)-_xlfn.NORM.DIST(AND(CX$6&gt;=$F67,CX$6&lt;=$H67)*(CW$6-$F67+1),$J67/2,$M67,TRUE))/(1-2*_xlfn.NORM.DIST(0,$J67/2,$M67,TRUE))*$D67+($K67="Steady Growth")*(AND(CX$6&gt;=$F67,CX$6&lt;=$H67)*((CX$6-$F67+1)/($J67*($J67+1)/2)*$D67))+($K67="custom")*CustCF!CR67</f>
        <v/>
      </c>
      <c r="CY67" s="87">
        <f>($K67="Bell Curve")*(_xlfn.NORM.DIST(AND(CY$6&gt;=$F67,CY$6&lt;=$H67)*(CY$6-$F67+1),$J67/2,$M67,TRUE)-_xlfn.NORM.DIST(AND(CY$6&gt;=$F67,CY$6&lt;=$H67)*(CX$6-$F67+1),$J67/2,$M67,TRUE))/(1-2*_xlfn.NORM.DIST(0,$J67/2,$M67,TRUE))*$D67+($K67="Steady Growth")*(AND(CY$6&gt;=$F67,CY$6&lt;=$H67)*((CY$6-$F67+1)/($J67*($J67+1)/2)*$D67))+($K67="custom")*CustCF!CS67</f>
        <v/>
      </c>
      <c r="CZ67" s="87">
        <f>($K67="Bell Curve")*(_xlfn.NORM.DIST(AND(CZ$6&gt;=$F67,CZ$6&lt;=$H67)*(CZ$6-$F67+1),$J67/2,$M67,TRUE)-_xlfn.NORM.DIST(AND(CZ$6&gt;=$F67,CZ$6&lt;=$H67)*(CY$6-$F67+1),$J67/2,$M67,TRUE))/(1-2*_xlfn.NORM.DIST(0,$J67/2,$M67,TRUE))*$D67+($K67="Steady Growth")*(AND(CZ$6&gt;=$F67,CZ$6&lt;=$H67)*((CZ$6-$F67+1)/($J67*($J67+1)/2)*$D67))+($K67="custom")*CustCF!CT67</f>
        <v/>
      </c>
      <c r="DA67" s="87">
        <f>($K67="Bell Curve")*(_xlfn.NORM.DIST(AND(DA$6&gt;=$F67,DA$6&lt;=$H67)*(DA$6-$F67+1),$J67/2,$M67,TRUE)-_xlfn.NORM.DIST(AND(DA$6&gt;=$F67,DA$6&lt;=$H67)*(CZ$6-$F67+1),$J67/2,$M67,TRUE))/(1-2*_xlfn.NORM.DIST(0,$J67/2,$M67,TRUE))*$D67+($K67="Steady Growth")*(AND(DA$6&gt;=$F67,DA$6&lt;=$H67)*((DA$6-$F67+1)/($J67*($J67+1)/2)*$D67))+($K67="custom")*CustCF!CU67</f>
        <v/>
      </c>
      <c r="DB67" s="87">
        <f>($K67="Bell Curve")*(_xlfn.NORM.DIST(AND(DB$6&gt;=$F67,DB$6&lt;=$H67)*(DB$6-$F67+1),$J67/2,$M67,TRUE)-_xlfn.NORM.DIST(AND(DB$6&gt;=$F67,DB$6&lt;=$H67)*(DA$6-$F67+1),$J67/2,$M67,TRUE))/(1-2*_xlfn.NORM.DIST(0,$J67/2,$M67,TRUE))*$D67+($K67="Steady Growth")*(AND(DB$6&gt;=$F67,DB$6&lt;=$H67)*((DB$6-$F67+1)/($J67*($J67+1)/2)*$D67))+($K67="custom")*CustCF!CV67</f>
        <v/>
      </c>
      <c r="DC67" s="87">
        <f>($K67="Bell Curve")*(_xlfn.NORM.DIST(AND(DC$6&gt;=$F67,DC$6&lt;=$H67)*(DC$6-$F67+1),$J67/2,$M67,TRUE)-_xlfn.NORM.DIST(AND(DC$6&gt;=$F67,DC$6&lt;=$H67)*(DB$6-$F67+1),$J67/2,$M67,TRUE))/(1-2*_xlfn.NORM.DIST(0,$J67/2,$M67,TRUE))*$D67+($K67="Steady Growth")*(AND(DC$6&gt;=$F67,DC$6&lt;=$H67)*((DC$6-$F67+1)/($J67*($J67+1)/2)*$D67))+($K67="custom")*CustCF!CW67</f>
        <v/>
      </c>
      <c r="DD67" s="87">
        <f>($K67="Bell Curve")*(_xlfn.NORM.DIST(AND(DD$6&gt;=$F67,DD$6&lt;=$H67)*(DD$6-$F67+1),$J67/2,$M67,TRUE)-_xlfn.NORM.DIST(AND(DD$6&gt;=$F67,DD$6&lt;=$H67)*(DC$6-$F67+1),$J67/2,$M67,TRUE))/(1-2*_xlfn.NORM.DIST(0,$J67/2,$M67,TRUE))*$D67+($K67="Steady Growth")*(AND(DD$6&gt;=$F67,DD$6&lt;=$H67)*((DD$6-$F67+1)/($J67*($J67+1)/2)*$D67))+($K67="custom")*CustCF!CX67</f>
        <v/>
      </c>
      <c r="DE67" s="87">
        <f>($K67="Bell Curve")*(_xlfn.NORM.DIST(AND(DE$6&gt;=$F67,DE$6&lt;=$H67)*(DE$6-$F67+1),$J67/2,$M67,TRUE)-_xlfn.NORM.DIST(AND(DE$6&gt;=$F67,DE$6&lt;=$H67)*(DD$6-$F67+1),$J67/2,$M67,TRUE))/(1-2*_xlfn.NORM.DIST(0,$J67/2,$M67,TRUE))*$D67+($K67="Steady Growth")*(AND(DE$6&gt;=$F67,DE$6&lt;=$H67)*((DE$6-$F67+1)/($J67*($J67+1)/2)*$D67))+($K67="custom")*CustCF!CY67</f>
        <v/>
      </c>
      <c r="DF67" s="87">
        <f>($K67="Bell Curve")*(_xlfn.NORM.DIST(AND(DF$6&gt;=$F67,DF$6&lt;=$H67)*(DF$6-$F67+1),$J67/2,$M67,TRUE)-_xlfn.NORM.DIST(AND(DF$6&gt;=$F67,DF$6&lt;=$H67)*(DE$6-$F67+1),$J67/2,$M67,TRUE))/(1-2*_xlfn.NORM.DIST(0,$J67/2,$M67,TRUE))*$D67+($K67="Steady Growth")*(AND(DF$6&gt;=$F67,DF$6&lt;=$H67)*((DF$6-$F67+1)/($J67*($J67+1)/2)*$D67))+($K67="custom")*CustCF!CZ67</f>
        <v/>
      </c>
      <c r="DG67" s="87">
        <f>($K67="Bell Curve")*(_xlfn.NORM.DIST(AND(DG$6&gt;=$F67,DG$6&lt;=$H67)*(DG$6-$F67+1),$J67/2,$M67,TRUE)-_xlfn.NORM.DIST(AND(DG$6&gt;=$F67,DG$6&lt;=$H67)*(DF$6-$F67+1),$J67/2,$M67,TRUE))/(1-2*_xlfn.NORM.DIST(0,$J67/2,$M67,TRUE))*$D67+($K67="Steady Growth")*(AND(DG$6&gt;=$F67,DG$6&lt;=$H67)*((DG$6-$F67+1)/($J67*($J67+1)/2)*$D67))+($K67="custom")*CustCF!DA67</f>
        <v/>
      </c>
      <c r="DH67" s="87">
        <f>($K67="Bell Curve")*(_xlfn.NORM.DIST(AND(DH$6&gt;=$F67,DH$6&lt;=$H67)*(DH$6-$F67+1),$J67/2,$M67,TRUE)-_xlfn.NORM.DIST(AND(DH$6&gt;=$F67,DH$6&lt;=$H67)*(DG$6-$F67+1),$J67/2,$M67,TRUE))/(1-2*_xlfn.NORM.DIST(0,$J67/2,$M67,TRUE))*$D67+($K67="Steady Growth")*(AND(DH$6&gt;=$F67,DH$6&lt;=$H67)*((DH$6-$F67+1)/($J67*($J67+1)/2)*$D67))+($K67="custom")*CustCF!DB67</f>
        <v/>
      </c>
      <c r="DI67" s="87">
        <f>($K67="Bell Curve")*(_xlfn.NORM.DIST(AND(DI$6&gt;=$F67,DI$6&lt;=$H67)*(DI$6-$F67+1),$J67/2,$M67,TRUE)-_xlfn.NORM.DIST(AND(DI$6&gt;=$F67,DI$6&lt;=$H67)*(DH$6-$F67+1),$J67/2,$M67,TRUE))/(1-2*_xlfn.NORM.DIST(0,$J67/2,$M67,TRUE))*$D67+($K67="Steady Growth")*(AND(DI$6&gt;=$F67,DI$6&lt;=$H67)*((DI$6-$F67+1)/($J67*($J67+1)/2)*$D67))+($K67="custom")*CustCF!DC67</f>
        <v/>
      </c>
      <c r="DJ67" s="87">
        <f>($K67="Bell Curve")*(_xlfn.NORM.DIST(AND(DJ$6&gt;=$F67,DJ$6&lt;=$H67)*(DJ$6-$F67+1),$J67/2,$M67,TRUE)-_xlfn.NORM.DIST(AND(DJ$6&gt;=$F67,DJ$6&lt;=$H67)*(DI$6-$F67+1),$J67/2,$M67,TRUE))/(1-2*_xlfn.NORM.DIST(0,$J67/2,$M67,TRUE))*$D67+($K67="Steady Growth")*(AND(DJ$6&gt;=$F67,DJ$6&lt;=$H67)*((DJ$6-$F67+1)/($J67*($J67+1)/2)*$D67))+($K67="custom")*CustCF!DD67</f>
        <v/>
      </c>
      <c r="DK67" s="87">
        <f>($K67="Bell Curve")*(_xlfn.NORM.DIST(AND(DK$6&gt;=$F67,DK$6&lt;=$H67)*(DK$6-$F67+1),$J67/2,$M67,TRUE)-_xlfn.NORM.DIST(AND(DK$6&gt;=$F67,DK$6&lt;=$H67)*(DJ$6-$F67+1),$J67/2,$M67,TRUE))/(1-2*_xlfn.NORM.DIST(0,$J67/2,$M67,TRUE))*$D67+($K67="Steady Growth")*(AND(DK$6&gt;=$F67,DK$6&lt;=$H67)*((DK$6-$F67+1)/($J67*($J67+1)/2)*$D67))+($K67="custom")*CustCF!DE67</f>
        <v/>
      </c>
      <c r="DL67" s="87">
        <f>($K67="Bell Curve")*(_xlfn.NORM.DIST(AND(DL$6&gt;=$F67,DL$6&lt;=$H67)*(DL$6-$F67+1),$J67/2,$M67,TRUE)-_xlfn.NORM.DIST(AND(DL$6&gt;=$F67,DL$6&lt;=$H67)*(DK$6-$F67+1),$J67/2,$M67,TRUE))/(1-2*_xlfn.NORM.DIST(0,$J67/2,$M67,TRUE))*$D67+($K67="Steady Growth")*(AND(DL$6&gt;=$F67,DL$6&lt;=$H67)*((DL$6-$F67+1)/($J67*($J67+1)/2)*$D67))+($K67="custom")*CustCF!DF67</f>
        <v/>
      </c>
      <c r="DM67" s="87">
        <f>($K67="Bell Curve")*(_xlfn.NORM.DIST(AND(DM$6&gt;=$F67,DM$6&lt;=$H67)*(DM$6-$F67+1),$J67/2,$M67,TRUE)-_xlfn.NORM.DIST(AND(DM$6&gt;=$F67,DM$6&lt;=$H67)*(DL$6-$F67+1),$J67/2,$M67,TRUE))/(1-2*_xlfn.NORM.DIST(0,$J67/2,$M67,TRUE))*$D67+($K67="Steady Growth")*(AND(DM$6&gt;=$F67,DM$6&lt;=$H67)*((DM$6-$F67+1)/($J67*($J67+1)/2)*$D67))+($K67="custom")*CustCF!DG67</f>
        <v/>
      </c>
      <c r="DN67" s="87">
        <f>($K67="Bell Curve")*(_xlfn.NORM.DIST(AND(DN$6&gt;=$F67,DN$6&lt;=$H67)*(DN$6-$F67+1),$J67/2,$M67,TRUE)-_xlfn.NORM.DIST(AND(DN$6&gt;=$F67,DN$6&lt;=$H67)*(DM$6-$F67+1),$J67/2,$M67,TRUE))/(1-2*_xlfn.NORM.DIST(0,$J67/2,$M67,TRUE))*$D67+($K67="Steady Growth")*(AND(DN$6&gt;=$F67,DN$6&lt;=$H67)*((DN$6-$F67+1)/($J67*($J67+1)/2)*$D67))+($K67="custom")*CustCF!DH67</f>
        <v/>
      </c>
      <c r="DO67" s="87">
        <f>($K67="Bell Curve")*(_xlfn.NORM.DIST(AND(DO$6&gt;=$F67,DO$6&lt;=$H67)*(DO$6-$F67+1),$J67/2,$M67,TRUE)-_xlfn.NORM.DIST(AND(DO$6&gt;=$F67,DO$6&lt;=$H67)*(DN$6-$F67+1),$J67/2,$M67,TRUE))/(1-2*_xlfn.NORM.DIST(0,$J67/2,$M67,TRUE))*$D67+($K67="Steady Growth")*(AND(DO$6&gt;=$F67,DO$6&lt;=$H67)*((DO$6-$F67+1)/($J67*($J67+1)/2)*$D67))+($K67="custom")*CustCF!DI67</f>
        <v/>
      </c>
      <c r="DP67" s="87">
        <f>($K67="Bell Curve")*(_xlfn.NORM.DIST(AND(DP$6&gt;=$F67,DP$6&lt;=$H67)*(DP$6-$F67+1),$J67/2,$M67,TRUE)-_xlfn.NORM.DIST(AND(DP$6&gt;=$F67,DP$6&lt;=$H67)*(DO$6-$F67+1),$J67/2,$M67,TRUE))/(1-2*_xlfn.NORM.DIST(0,$J67/2,$M67,TRUE))*$D67+($K67="Steady Growth")*(AND(DP$6&gt;=$F67,DP$6&lt;=$H67)*((DP$6-$F67+1)/($J67*($J67+1)/2)*$D67))+($K67="custom")*CustCF!DJ67</f>
        <v/>
      </c>
      <c r="DQ67" s="87">
        <f>($K67="Bell Curve")*(_xlfn.NORM.DIST(AND(DQ$6&gt;=$F67,DQ$6&lt;=$H67)*(DQ$6-$F67+1),$J67/2,$M67,TRUE)-_xlfn.NORM.DIST(AND(DQ$6&gt;=$F67,DQ$6&lt;=$H67)*(DP$6-$F67+1),$J67/2,$M67,TRUE))/(1-2*_xlfn.NORM.DIST(0,$J67/2,$M67,TRUE))*$D67+($K67="Steady Growth")*(AND(DQ$6&gt;=$F67,DQ$6&lt;=$H67)*((DQ$6-$F67+1)/($J67*($J67+1)/2)*$D67))+($K67="custom")*CustCF!DK67</f>
        <v/>
      </c>
      <c r="DR67" s="87">
        <f>($K67="Bell Curve")*(_xlfn.NORM.DIST(AND(DR$6&gt;=$F67,DR$6&lt;=$H67)*(DR$6-$F67+1),$J67/2,$M67,TRUE)-_xlfn.NORM.DIST(AND(DR$6&gt;=$F67,DR$6&lt;=$H67)*(DQ$6-$F67+1),$J67/2,$M67,TRUE))/(1-2*_xlfn.NORM.DIST(0,$J67/2,$M67,TRUE))*$D67+($K67="Steady Growth")*(AND(DR$6&gt;=$F67,DR$6&lt;=$H67)*((DR$6-$F67+1)/($J67*($J67+1)/2)*$D67))+($K67="custom")*CustCF!DL67</f>
        <v/>
      </c>
      <c r="DS67" s="87">
        <f>($K67="Bell Curve")*(_xlfn.NORM.DIST(AND(DS$6&gt;=$F67,DS$6&lt;=$H67)*(DS$6-$F67+1),$J67/2,$M67,TRUE)-_xlfn.NORM.DIST(AND(DS$6&gt;=$F67,DS$6&lt;=$H67)*(DR$6-$F67+1),$J67/2,$M67,TRUE))/(1-2*_xlfn.NORM.DIST(0,$J67/2,$M67,TRUE))*$D67+($K67="Steady Growth")*(AND(DS$6&gt;=$F67,DS$6&lt;=$H67)*((DS$6-$F67+1)/($J67*($J67+1)/2)*$D67))+($K67="custom")*CustCF!DM67</f>
        <v/>
      </c>
      <c r="DT67" s="87">
        <f>($K67="Bell Curve")*(_xlfn.NORM.DIST(AND(DT$6&gt;=$F67,DT$6&lt;=$H67)*(DT$6-$F67+1),$J67/2,$M67,TRUE)-_xlfn.NORM.DIST(AND(DT$6&gt;=$F67,DT$6&lt;=$H67)*(DS$6-$F67+1),$J67/2,$M67,TRUE))/(1-2*_xlfn.NORM.DIST(0,$J67/2,$M67,TRUE))*$D67+($K67="Steady Growth")*(AND(DT$6&gt;=$F67,DT$6&lt;=$H67)*((DT$6-$F67+1)/($J67*($J67+1)/2)*$D67))+($K67="custom")*CustCF!DN67</f>
        <v/>
      </c>
      <c r="DU67" s="87">
        <f>($K67="Bell Curve")*(_xlfn.NORM.DIST(AND(DU$6&gt;=$F67,DU$6&lt;=$H67)*(DU$6-$F67+1),$J67/2,$M67,TRUE)-_xlfn.NORM.DIST(AND(DU$6&gt;=$F67,DU$6&lt;=$H67)*(DT$6-$F67+1),$J67/2,$M67,TRUE))/(1-2*_xlfn.NORM.DIST(0,$J67/2,$M67,TRUE))*$D67+($K67="Steady Growth")*(AND(DU$6&gt;=$F67,DU$6&lt;=$H67)*((DU$6-$F67+1)/($J67*($J67+1)/2)*$D67))+($K67="custom")*CustCF!DO67</f>
        <v/>
      </c>
      <c r="DV67" s="87">
        <f>($K67="Bell Curve")*(_xlfn.NORM.DIST(AND(DV$6&gt;=$F67,DV$6&lt;=$H67)*(DV$6-$F67+1),$J67/2,$M67,TRUE)-_xlfn.NORM.DIST(AND(DV$6&gt;=$F67,DV$6&lt;=$H67)*(DU$6-$F67+1),$J67/2,$M67,TRUE))/(1-2*_xlfn.NORM.DIST(0,$J67/2,$M67,TRUE))*$D67+($K67="Steady Growth")*(AND(DV$6&gt;=$F67,DV$6&lt;=$H67)*((DV$6-$F67+1)/($J67*($J67+1)/2)*$D67))+($K67="custom")*CustCF!DP67</f>
        <v/>
      </c>
      <c r="DW67" s="87">
        <f>($K67="Bell Curve")*(_xlfn.NORM.DIST(AND(DW$6&gt;=$F67,DW$6&lt;=$H67)*(DW$6-$F67+1),$J67/2,$M67,TRUE)-_xlfn.NORM.DIST(AND(DW$6&gt;=$F67,DW$6&lt;=$H67)*(DV$6-$F67+1),$J67/2,$M67,TRUE))/(1-2*_xlfn.NORM.DIST(0,$J67/2,$M67,TRUE))*$D67+($K67="Steady Growth")*(AND(DW$6&gt;=$F67,DW$6&lt;=$H67)*((DW$6-$F67+1)/($J67*($J67+1)/2)*$D67))+($K67="custom")*CustCF!DQ67</f>
        <v/>
      </c>
      <c r="DX67" s="87">
        <f>($K67="Bell Curve")*(_xlfn.NORM.DIST(AND(DX$6&gt;=$F67,DX$6&lt;=$H67)*(DX$6-$F67+1),$J67/2,$M67,TRUE)-_xlfn.NORM.DIST(AND(DX$6&gt;=$F67,DX$6&lt;=$H67)*(DW$6-$F67+1),$J67/2,$M67,TRUE))/(1-2*_xlfn.NORM.DIST(0,$J67/2,$M67,TRUE))*$D67+($K67="Steady Growth")*(AND(DX$6&gt;=$F67,DX$6&lt;=$H67)*((DX$6-$F67+1)/($J67*($J67+1)/2)*$D67))+($K67="custom")*CustCF!DR67</f>
        <v/>
      </c>
      <c r="DY67" s="87">
        <f>($K67="Bell Curve")*(_xlfn.NORM.DIST(AND(DY$6&gt;=$F67,DY$6&lt;=$H67)*(DY$6-$F67+1),$J67/2,$M67,TRUE)-_xlfn.NORM.DIST(AND(DY$6&gt;=$F67,DY$6&lt;=$H67)*(DX$6-$F67+1),$J67/2,$M67,TRUE))/(1-2*_xlfn.NORM.DIST(0,$J67/2,$M67,TRUE))*$D67+($K67="Steady Growth")*(AND(DY$6&gt;=$F67,DY$6&lt;=$H67)*((DY$6-$F67+1)/($J67*($J67+1)/2)*$D67))+($K67="custom")*CustCF!DS67</f>
        <v/>
      </c>
      <c r="DZ67" s="87">
        <f>($K67="Bell Curve")*(_xlfn.NORM.DIST(AND(DZ$6&gt;=$F67,DZ$6&lt;=$H67)*(DZ$6-$F67+1),$J67/2,$M67,TRUE)-_xlfn.NORM.DIST(AND(DZ$6&gt;=$F67,DZ$6&lt;=$H67)*(DY$6-$F67+1),$J67/2,$M67,TRUE))/(1-2*_xlfn.NORM.DIST(0,$J67/2,$M67,TRUE))*$D67+($K67="Steady Growth")*(AND(DZ$6&gt;=$F67,DZ$6&lt;=$H67)*((DZ$6-$F67+1)/($J67*($J67+1)/2)*$D67))+($K67="custom")*CustCF!DT67</f>
        <v/>
      </c>
      <c r="EA67" s="87">
        <f>($K67="Bell Curve")*(_xlfn.NORM.DIST(AND(EA$6&gt;=$F67,EA$6&lt;=$H67)*(EA$6-$F67+1),$J67/2,$M67,TRUE)-_xlfn.NORM.DIST(AND(EA$6&gt;=$F67,EA$6&lt;=$H67)*(DZ$6-$F67+1),$J67/2,$M67,TRUE))/(1-2*_xlfn.NORM.DIST(0,$J67/2,$M67,TRUE))*$D67+($K67="Steady Growth")*(AND(EA$6&gt;=$F67,EA$6&lt;=$H67)*((EA$6-$F67+1)/($J67*($J67+1)/2)*$D67))+($K67="custom")*CustCF!DU67</f>
        <v/>
      </c>
      <c r="EB67" s="87">
        <f>($K67="Bell Curve")*(_xlfn.NORM.DIST(AND(EB$6&gt;=$F67,EB$6&lt;=$H67)*(EB$6-$F67+1),$J67/2,$M67,TRUE)-_xlfn.NORM.DIST(AND(EB$6&gt;=$F67,EB$6&lt;=$H67)*(EA$6-$F67+1),$J67/2,$M67,TRUE))/(1-2*_xlfn.NORM.DIST(0,$J67/2,$M67,TRUE))*$D67+($K67="Steady Growth")*(AND(EB$6&gt;=$F67,EB$6&lt;=$H67)*((EB$6-$F67+1)/($J67*($J67+1)/2)*$D67))+($K67="custom")*CustCF!DV67</f>
        <v/>
      </c>
      <c r="EC67" s="87">
        <f>($K67="Bell Curve")*(_xlfn.NORM.DIST(AND(EC$6&gt;=$F67,EC$6&lt;=$H67)*(EC$6-$F67+1),$J67/2,$M67,TRUE)-_xlfn.NORM.DIST(AND(EC$6&gt;=$F67,EC$6&lt;=$H67)*(EB$6-$F67+1),$J67/2,$M67,TRUE))/(1-2*_xlfn.NORM.DIST(0,$J67/2,$M67,TRUE))*$D67+($K67="Steady Growth")*(AND(EC$6&gt;=$F67,EC$6&lt;=$H67)*((EC$6-$F67+1)/($J67*($J67+1)/2)*$D67))+($K67="custom")*CustCF!DW67</f>
        <v/>
      </c>
      <c r="ED67" s="87">
        <f>($K67="Bell Curve")*(_xlfn.NORM.DIST(AND(ED$6&gt;=$F67,ED$6&lt;=$H67)*(ED$6-$F67+1),$J67/2,$M67,TRUE)-_xlfn.NORM.DIST(AND(ED$6&gt;=$F67,ED$6&lt;=$H67)*(EC$6-$F67+1),$J67/2,$M67,TRUE))/(1-2*_xlfn.NORM.DIST(0,$J67/2,$M67,TRUE))*$D67+($K67="Steady Growth")*(AND(ED$6&gt;=$F67,ED$6&lt;=$H67)*((ED$6-$F67+1)/($J67*($J67+1)/2)*$D67))+($K67="custom")*CustCF!DX67</f>
        <v/>
      </c>
      <c r="EE67" s="87">
        <f>($K67="Bell Curve")*(_xlfn.NORM.DIST(AND(EE$6&gt;=$F67,EE$6&lt;=$H67)*(EE$6-$F67+1),$J67/2,$M67,TRUE)-_xlfn.NORM.DIST(AND(EE$6&gt;=$F67,EE$6&lt;=$H67)*(ED$6-$F67+1),$J67/2,$M67,TRUE))/(1-2*_xlfn.NORM.DIST(0,$J67/2,$M67,TRUE))*$D67+($K67="Steady Growth")*(AND(EE$6&gt;=$F67,EE$6&lt;=$H67)*((EE$6-$F67+1)/($J67*($J67+1)/2)*$D67))+($K67="custom")*CustCF!DY67</f>
        <v/>
      </c>
      <c r="EF67" s="87">
        <f>($K67="Bell Curve")*(_xlfn.NORM.DIST(AND(EF$6&gt;=$F67,EF$6&lt;=$H67)*(EF$6-$F67+1),$J67/2,$M67,TRUE)-_xlfn.NORM.DIST(AND(EF$6&gt;=$F67,EF$6&lt;=$H67)*(EE$6-$F67+1),$J67/2,$M67,TRUE))/(1-2*_xlfn.NORM.DIST(0,$J67/2,$M67,TRUE))*$D67+($K67="Steady Growth")*(AND(EF$6&gt;=$F67,EF$6&lt;=$H67)*((EF$6-$F67+1)/($J67*($J67+1)/2)*$D67))+($K67="custom")*CustCF!DZ67</f>
        <v/>
      </c>
      <c r="EG67" s="87">
        <f>($K67="Bell Curve")*(_xlfn.NORM.DIST(AND(EG$6&gt;=$F67,EG$6&lt;=$H67)*(EG$6-$F67+1),$J67/2,$M67,TRUE)-_xlfn.NORM.DIST(AND(EG$6&gt;=$F67,EG$6&lt;=$H67)*(EF$6-$F67+1),$J67/2,$M67,TRUE))/(1-2*_xlfn.NORM.DIST(0,$J67/2,$M67,TRUE))*$D67+($K67="Steady Growth")*(AND(EG$6&gt;=$F67,EG$6&lt;=$H67)*((EG$6-$F67+1)/($J67*($J67+1)/2)*$D67))+($K67="custom")*CustCF!EA67</f>
        <v/>
      </c>
      <c r="EH67" s="87">
        <f>($K67="Bell Curve")*(_xlfn.NORM.DIST(AND(EH$6&gt;=$F67,EH$6&lt;=$H67)*(EH$6-$F67+1),$J67/2,$M67,TRUE)-_xlfn.NORM.DIST(AND(EH$6&gt;=$F67,EH$6&lt;=$H67)*(EG$6-$F67+1),$J67/2,$M67,TRUE))/(1-2*_xlfn.NORM.DIST(0,$J67/2,$M67,TRUE))*$D67+($K67="Steady Growth")*(AND(EH$6&gt;=$F67,EH$6&lt;=$H67)*((EH$6-$F67+1)/($J67*($J67+1)/2)*$D67))+($K67="custom")*CustCF!EB67</f>
        <v/>
      </c>
      <c r="EI67" s="87">
        <f>($K67="Bell Curve")*(_xlfn.NORM.DIST(AND(EI$6&gt;=$F67,EI$6&lt;=$H67)*(EI$6-$F67+1),$J67/2,$M67,TRUE)-_xlfn.NORM.DIST(AND(EI$6&gt;=$F67,EI$6&lt;=$H67)*(EH$6-$F67+1),$J67/2,$M67,TRUE))/(1-2*_xlfn.NORM.DIST(0,$J67/2,$M67,TRUE))*$D67+($K67="Steady Growth")*(AND(EI$6&gt;=$F67,EI$6&lt;=$H67)*((EI$6-$F67+1)/($J67*($J67+1)/2)*$D67))+($K67="custom")*CustCF!EC67</f>
        <v/>
      </c>
      <c r="EJ67" s="87">
        <f>($K67="Bell Curve")*(_xlfn.NORM.DIST(AND(EJ$6&gt;=$F67,EJ$6&lt;=$H67)*(EJ$6-$F67+1),$J67/2,$M67,TRUE)-_xlfn.NORM.DIST(AND(EJ$6&gt;=$F67,EJ$6&lt;=$H67)*(EI$6-$F67+1),$J67/2,$M67,TRUE))/(1-2*_xlfn.NORM.DIST(0,$J67/2,$M67,TRUE))*$D67+($K67="Steady Growth")*(AND(EJ$6&gt;=$F67,EJ$6&lt;=$H67)*((EJ$6-$F67+1)/($J67*($J67+1)/2)*$D67))+($K67="custom")*CustCF!ED67</f>
        <v/>
      </c>
      <c r="EK67" s="87">
        <f>($K67="Bell Curve")*(_xlfn.NORM.DIST(AND(EK$6&gt;=$F67,EK$6&lt;=$H67)*(EK$6-$F67+1),$J67/2,$M67,TRUE)-_xlfn.NORM.DIST(AND(EK$6&gt;=$F67,EK$6&lt;=$H67)*(EJ$6-$F67+1),$J67/2,$M67,TRUE))/(1-2*_xlfn.NORM.DIST(0,$J67/2,$M67,TRUE))*$D67+($K67="Steady Growth")*(AND(EK$6&gt;=$F67,EK$6&lt;=$H67)*((EK$6-$F67+1)/($J67*($J67+1)/2)*$D67))+($K67="custom")*CustCF!EE67</f>
        <v/>
      </c>
      <c r="EL67" s="87">
        <f>($K67="Bell Curve")*(_xlfn.NORM.DIST(AND(EL$6&gt;=$F67,EL$6&lt;=$H67)*(EL$6-$F67+1),$J67/2,$M67,TRUE)-_xlfn.NORM.DIST(AND(EL$6&gt;=$F67,EL$6&lt;=$H67)*(EK$6-$F67+1),$J67/2,$M67,TRUE))/(1-2*_xlfn.NORM.DIST(0,$J67/2,$M67,TRUE))*$D67+($K67="Steady Growth")*(AND(EL$6&gt;=$F67,EL$6&lt;=$H67)*((EL$6-$F67+1)/($J67*($J67+1)/2)*$D67))+($K67="custom")*CustCF!EF67</f>
        <v/>
      </c>
      <c r="EM67" s="87">
        <f>($K67="Bell Curve")*(_xlfn.NORM.DIST(AND(EM$6&gt;=$F67,EM$6&lt;=$H67)*(EM$6-$F67+1),$J67/2,$M67,TRUE)-_xlfn.NORM.DIST(AND(EM$6&gt;=$F67,EM$6&lt;=$H67)*(EL$6-$F67+1),$J67/2,$M67,TRUE))/(1-2*_xlfn.NORM.DIST(0,$J67/2,$M67,TRUE))*$D67+($K67="Steady Growth")*(AND(EM$6&gt;=$F67,EM$6&lt;=$H67)*((EM$6-$F67+1)/($J67*($J67+1)/2)*$D67))+($K67="custom")*CustCF!EG67</f>
        <v/>
      </c>
      <c r="EN67" s="87">
        <f>($K67="Bell Curve")*(_xlfn.NORM.DIST(AND(EN$6&gt;=$F67,EN$6&lt;=$H67)*(EN$6-$F67+1),$J67/2,$M67,TRUE)-_xlfn.NORM.DIST(AND(EN$6&gt;=$F67,EN$6&lt;=$H67)*(EM$6-$F67+1),$J67/2,$M67,TRUE))/(1-2*_xlfn.NORM.DIST(0,$J67/2,$M67,TRUE))*$D67+($K67="Steady Growth")*(AND(EN$6&gt;=$F67,EN$6&lt;=$H67)*((EN$6-$F67+1)/($J67*($J67+1)/2)*$D67))+($K67="custom")*CustCF!EH67</f>
        <v/>
      </c>
      <c r="EO67" s="87">
        <f>($K67="Bell Curve")*(_xlfn.NORM.DIST(AND(EO$6&gt;=$F67,EO$6&lt;=$H67)*(EO$6-$F67+1),$J67/2,$M67,TRUE)-_xlfn.NORM.DIST(AND(EO$6&gt;=$F67,EO$6&lt;=$H67)*(EN$6-$F67+1),$J67/2,$M67,TRUE))/(1-2*_xlfn.NORM.DIST(0,$J67/2,$M67,TRUE))*$D67+($K67="Steady Growth")*(AND(EO$6&gt;=$F67,EO$6&lt;=$H67)*((EO$6-$F67+1)/($J67*($J67+1)/2)*$D67))+($K67="custom")*CustCF!EI67</f>
        <v/>
      </c>
      <c r="EP67" s="87">
        <f>($K67="Bell Curve")*(_xlfn.NORM.DIST(AND(EP$6&gt;=$F67,EP$6&lt;=$H67)*(EP$6-$F67+1),$J67/2,$M67,TRUE)-_xlfn.NORM.DIST(AND(EP$6&gt;=$F67,EP$6&lt;=$H67)*(EO$6-$F67+1),$J67/2,$M67,TRUE))/(1-2*_xlfn.NORM.DIST(0,$J67/2,$M67,TRUE))*$D67+($K67="Steady Growth")*(AND(EP$6&gt;=$F67,EP$6&lt;=$H67)*((EP$6-$F67+1)/($J67*($J67+1)/2)*$D67))+($K67="custom")*CustCF!EJ67</f>
        <v/>
      </c>
      <c r="EQ67" s="87">
        <f>($K67="Bell Curve")*(_xlfn.NORM.DIST(AND(EQ$6&gt;=$F67,EQ$6&lt;=$H67)*(EQ$6-$F67+1),$J67/2,$M67,TRUE)-_xlfn.NORM.DIST(AND(EQ$6&gt;=$F67,EQ$6&lt;=$H67)*(EP$6-$F67+1),$J67/2,$M67,TRUE))/(1-2*_xlfn.NORM.DIST(0,$J67/2,$M67,TRUE))*$D67+($K67="Steady Growth")*(AND(EQ$6&gt;=$F67,EQ$6&lt;=$H67)*((EQ$6-$F67+1)/($J67*($J67+1)/2)*$D67))+($K67="custom")*CustCF!EK67</f>
        <v/>
      </c>
      <c r="ER67" s="87">
        <f>($K67="Bell Curve")*(_xlfn.NORM.DIST(AND(ER$6&gt;=$F67,ER$6&lt;=$H67)*(ER$6-$F67+1),$J67/2,$M67,TRUE)-_xlfn.NORM.DIST(AND(ER$6&gt;=$F67,ER$6&lt;=$H67)*(EQ$6-$F67+1),$J67/2,$M67,TRUE))/(1-2*_xlfn.NORM.DIST(0,$J67/2,$M67,TRUE))*$D67+($K67="Steady Growth")*(AND(ER$6&gt;=$F67,ER$6&lt;=$H67)*((ER$6-$F67+1)/($J67*($J67+1)/2)*$D67))+($K67="custom")*CustCF!EL67</f>
        <v/>
      </c>
      <c r="ES67" s="87">
        <f>($K67="Bell Curve")*(_xlfn.NORM.DIST(AND(ES$6&gt;=$F67,ES$6&lt;=$H67)*(ES$6-$F67+1),$J67/2,$M67,TRUE)-_xlfn.NORM.DIST(AND(ES$6&gt;=$F67,ES$6&lt;=$H67)*(ER$6-$F67+1),$J67/2,$M67,TRUE))/(1-2*_xlfn.NORM.DIST(0,$J67/2,$M67,TRUE))*$D67+($K67="Steady Growth")*(AND(ES$6&gt;=$F67,ES$6&lt;=$H67)*((ES$6-$F67+1)/($J67*($J67+1)/2)*$D67))+($K67="custom")*CustCF!EM67</f>
        <v/>
      </c>
      <c r="ET67" s="87">
        <f>($K67="Bell Curve")*(_xlfn.NORM.DIST(AND(ET$6&gt;=$F67,ET$6&lt;=$H67)*(ET$6-$F67+1),$J67/2,$M67,TRUE)-_xlfn.NORM.DIST(AND(ET$6&gt;=$F67,ET$6&lt;=$H67)*(ES$6-$F67+1),$J67/2,$M67,TRUE))/(1-2*_xlfn.NORM.DIST(0,$J67/2,$M67,TRUE))*$D67+($K67="Steady Growth")*(AND(ET$6&gt;=$F67,ET$6&lt;=$H67)*((ET$6-$F67+1)/($J67*($J67+1)/2)*$D67))+($K67="custom")*CustCF!EN67</f>
        <v/>
      </c>
      <c r="EU67" s="87">
        <f>($K67="Bell Curve")*(_xlfn.NORM.DIST(AND(EU$6&gt;=$F67,EU$6&lt;=$H67)*(EU$6-$F67+1),$J67/2,$M67,TRUE)-_xlfn.NORM.DIST(AND(EU$6&gt;=$F67,EU$6&lt;=$H67)*(ET$6-$F67+1),$J67/2,$M67,TRUE))/(1-2*_xlfn.NORM.DIST(0,$J67/2,$M67,TRUE))*$D67+($K67="Steady Growth")*(AND(EU$6&gt;=$F67,EU$6&lt;=$H67)*((EU$6-$F67+1)/($J67*($J67+1)/2)*$D67))+($K67="custom")*CustCF!EO67</f>
        <v/>
      </c>
      <c r="EV67" s="87">
        <f>($K67="Bell Curve")*(_xlfn.NORM.DIST(AND(EV$6&gt;=$F67,EV$6&lt;=$H67)*(EV$6-$F67+1),$J67/2,$M67,TRUE)-_xlfn.NORM.DIST(AND(EV$6&gt;=$F67,EV$6&lt;=$H67)*(EU$6-$F67+1),$J67/2,$M67,TRUE))/(1-2*_xlfn.NORM.DIST(0,$J67/2,$M67,TRUE))*$D67+($K67="Steady Growth")*(AND(EV$6&gt;=$F67,EV$6&lt;=$H67)*((EV$6-$F67+1)/($J67*($J67+1)/2)*$D67))+($K67="custom")*CustCF!EP67</f>
        <v/>
      </c>
      <c r="EW67" s="87">
        <f>($K67="Bell Curve")*(_xlfn.NORM.DIST(AND(EW$6&gt;=$F67,EW$6&lt;=$H67)*(EW$6-$F67+1),$J67/2,$M67,TRUE)-_xlfn.NORM.DIST(AND(EW$6&gt;=$F67,EW$6&lt;=$H67)*(EV$6-$F67+1),$J67/2,$M67,TRUE))/(1-2*_xlfn.NORM.DIST(0,$J67/2,$M67,TRUE))*$D67+($K67="Steady Growth")*(AND(EW$6&gt;=$F67,EW$6&lt;=$H67)*((EW$6-$F67+1)/($J67*($J67+1)/2)*$D67))+($K67="custom")*CustCF!EQ67</f>
        <v/>
      </c>
      <c r="EX67" s="87">
        <f>($K67="Bell Curve")*(_xlfn.NORM.DIST(AND(EX$6&gt;=$F67,EX$6&lt;=$H67)*(EX$6-$F67+1),$J67/2,$M67,TRUE)-_xlfn.NORM.DIST(AND(EX$6&gt;=$F67,EX$6&lt;=$H67)*(EW$6-$F67+1),$J67/2,$M67,TRUE))/(1-2*_xlfn.NORM.DIST(0,$J67/2,$M67,TRUE))*$D67+($K67="Steady Growth")*(AND(EX$6&gt;=$F67,EX$6&lt;=$H67)*((EX$6-$F67+1)/($J67*($J67+1)/2)*$D67))+($K67="custom")*CustCF!ER67</f>
        <v/>
      </c>
      <c r="EY67" s="87">
        <f>($K67="Bell Curve")*(_xlfn.NORM.DIST(AND(EY$6&gt;=$F67,EY$6&lt;=$H67)*(EY$6-$F67+1),$J67/2,$M67,TRUE)-_xlfn.NORM.DIST(AND(EY$6&gt;=$F67,EY$6&lt;=$H67)*(EX$6-$F67+1),$J67/2,$M67,TRUE))/(1-2*_xlfn.NORM.DIST(0,$J67/2,$M67,TRUE))*$D67+($K67="Steady Growth")*(AND(EY$6&gt;=$F67,EY$6&lt;=$H67)*((EY$6-$F67+1)/($J67*($J67+1)/2)*$D67))+($K67="custom")*CustCF!ES67</f>
        <v/>
      </c>
      <c r="EZ67" s="87">
        <f>($K67="Bell Curve")*(_xlfn.NORM.DIST(AND(EZ$6&gt;=$F67,EZ$6&lt;=$H67)*(EZ$6-$F67+1),$J67/2,$M67,TRUE)-_xlfn.NORM.DIST(AND(EZ$6&gt;=$F67,EZ$6&lt;=$H67)*(EY$6-$F67+1),$J67/2,$M67,TRUE))/(1-2*_xlfn.NORM.DIST(0,$J67/2,$M67,TRUE))*$D67+($K67="Steady Growth")*(AND(EZ$6&gt;=$F67,EZ$6&lt;=$H67)*((EZ$6-$F67+1)/($J67*($J67+1)/2)*$D67))+($K67="custom")*CustCF!ET67</f>
        <v/>
      </c>
      <c r="FA67" s="87">
        <f>($K67="Bell Curve")*(_xlfn.NORM.DIST(AND(FA$6&gt;=$F67,FA$6&lt;=$H67)*(FA$6-$F67+1),$J67/2,$M67,TRUE)-_xlfn.NORM.DIST(AND(FA$6&gt;=$F67,FA$6&lt;=$H67)*(EZ$6-$F67+1),$J67/2,$M67,TRUE))/(1-2*_xlfn.NORM.DIST(0,$J67/2,$M67,TRUE))*$D67+($K67="Steady Growth")*(AND(FA$6&gt;=$F67,FA$6&lt;=$H67)*((FA$6-$F67+1)/($J67*($J67+1)/2)*$D67))+($K67="custom")*CustCF!EU67</f>
        <v/>
      </c>
      <c r="FB67" s="87">
        <f>($K67="Bell Curve")*(_xlfn.NORM.DIST(AND(FB$6&gt;=$F67,FB$6&lt;=$H67)*(FB$6-$F67+1),$J67/2,$M67,TRUE)-_xlfn.NORM.DIST(AND(FB$6&gt;=$F67,FB$6&lt;=$H67)*(FA$6-$F67+1),$J67/2,$M67,TRUE))/(1-2*_xlfn.NORM.DIST(0,$J67/2,$M67,TRUE))*$D67+($K67="Steady Growth")*(AND(FB$6&gt;=$F67,FB$6&lt;=$H67)*((FB$6-$F67+1)/($J67*($J67+1)/2)*$D67))+($K67="custom")*CustCF!EV67</f>
        <v/>
      </c>
      <c r="FC67" s="87">
        <f>($K67="Bell Curve")*(_xlfn.NORM.DIST(AND(FC$6&gt;=$F67,FC$6&lt;=$H67)*(FC$6-$F67+1),$J67/2,$M67,TRUE)-_xlfn.NORM.DIST(AND(FC$6&gt;=$F67,FC$6&lt;=$H67)*(FB$6-$F67+1),$J67/2,$M67,TRUE))/(1-2*_xlfn.NORM.DIST(0,$J67/2,$M67,TRUE))*$D67+($K67="Steady Growth")*(AND(FC$6&gt;=$F67,FC$6&lt;=$H67)*((FC$6-$F67+1)/($J67*($J67+1)/2)*$D67))+($K67="custom")*CustCF!EW67</f>
        <v/>
      </c>
      <c r="FD67" s="87">
        <f>($K67="Bell Curve")*(_xlfn.NORM.DIST(AND(FD$6&gt;=$F67,FD$6&lt;=$H67)*(FD$6-$F67+1),$J67/2,$M67,TRUE)-_xlfn.NORM.DIST(AND(FD$6&gt;=$F67,FD$6&lt;=$H67)*(FC$6-$F67+1),$J67/2,$M67,TRUE))/(1-2*_xlfn.NORM.DIST(0,$J67/2,$M67,TRUE))*$D67+($K67="Steady Growth")*(AND(FD$6&gt;=$F67,FD$6&lt;=$H67)*((FD$6-$F67+1)/($J67*($J67+1)/2)*$D67))+($K67="custom")*CustCF!EX67</f>
        <v/>
      </c>
      <c r="FE67" s="87">
        <f>($K67="Bell Curve")*(_xlfn.NORM.DIST(AND(FE$6&gt;=$F67,FE$6&lt;=$H67)*(FE$6-$F67+1),$J67/2,$M67,TRUE)-_xlfn.NORM.DIST(AND(FE$6&gt;=$F67,FE$6&lt;=$H67)*(FD$6-$F67+1),$J67/2,$M67,TRUE))/(1-2*_xlfn.NORM.DIST(0,$J67/2,$M67,TRUE))*$D67+($K67="Steady Growth")*(AND(FE$6&gt;=$F67,FE$6&lt;=$H67)*((FE$6-$F67+1)/($J67*($J67+1)/2)*$D67))+($K67="custom")*CustCF!EY67</f>
        <v/>
      </c>
      <c r="FF67" s="87">
        <f>($K67="Bell Curve")*(_xlfn.NORM.DIST(AND(FF$6&gt;=$F67,FF$6&lt;=$H67)*(FF$6-$F67+1),$J67/2,$M67,TRUE)-_xlfn.NORM.DIST(AND(FF$6&gt;=$F67,FF$6&lt;=$H67)*(FE$6-$F67+1),$J67/2,$M67,TRUE))/(1-2*_xlfn.NORM.DIST(0,$J67/2,$M67,TRUE))*$D67+($K67="Steady Growth")*(AND(FF$6&gt;=$F67,FF$6&lt;=$H67)*((FF$6-$F67+1)/($J67*($J67+1)/2)*$D67))+($K67="custom")*CustCF!EZ67</f>
        <v/>
      </c>
      <c r="FG67" s="87">
        <f>($K67="Bell Curve")*(_xlfn.NORM.DIST(AND(FG$6&gt;=$F67,FG$6&lt;=$H67)*(FG$6-$F67+1),$J67/2,$M67,TRUE)-_xlfn.NORM.DIST(AND(FG$6&gt;=$F67,FG$6&lt;=$H67)*(FF$6-$F67+1),$J67/2,$M67,TRUE))/(1-2*_xlfn.NORM.DIST(0,$J67/2,$M67,TRUE))*$D67+($K67="Steady Growth")*(AND(FG$6&gt;=$F67,FG$6&lt;=$H67)*((FG$6-$F67+1)/($J67*($J67+1)/2)*$D67))+($K67="custom")*CustCF!FA67</f>
        <v/>
      </c>
      <c r="FH67" s="87">
        <f>($K67="Bell Curve")*(_xlfn.NORM.DIST(AND(FH$6&gt;=$F67,FH$6&lt;=$H67)*(FH$6-$F67+1),$J67/2,$M67,TRUE)-_xlfn.NORM.DIST(AND(FH$6&gt;=$F67,FH$6&lt;=$H67)*(FG$6-$F67+1),$J67/2,$M67,TRUE))/(1-2*_xlfn.NORM.DIST(0,$J67/2,$M67,TRUE))*$D67+($K67="Steady Growth")*(AND(FH$6&gt;=$F67,FH$6&lt;=$H67)*((FH$6-$F67+1)/($J67*($J67+1)/2)*$D67))+($K67="custom")*CustCF!FB67</f>
        <v/>
      </c>
      <c r="FI67" s="87">
        <f>($K67="Bell Curve")*(_xlfn.NORM.DIST(AND(FI$6&gt;=$F67,FI$6&lt;=$H67)*(FI$6-$F67+1),$J67/2,$M67,TRUE)-_xlfn.NORM.DIST(AND(FI$6&gt;=$F67,FI$6&lt;=$H67)*(FH$6-$F67+1),$J67/2,$M67,TRUE))/(1-2*_xlfn.NORM.DIST(0,$J67/2,$M67,TRUE))*$D67+($K67="Steady Growth")*(AND(FI$6&gt;=$F67,FI$6&lt;=$H67)*((FI$6-$F67+1)/($J67*($J67+1)/2)*$D67))+($K67="custom")*CustCF!FC67</f>
        <v/>
      </c>
      <c r="FJ67" s="87">
        <f>($K67="Bell Curve")*(_xlfn.NORM.DIST(AND(FJ$6&gt;=$F67,FJ$6&lt;=$H67)*(FJ$6-$F67+1),$J67/2,$M67,TRUE)-_xlfn.NORM.DIST(AND(FJ$6&gt;=$F67,FJ$6&lt;=$H67)*(FI$6-$F67+1),$J67/2,$M67,TRUE))/(1-2*_xlfn.NORM.DIST(0,$J67/2,$M67,TRUE))*$D67+($K67="Steady Growth")*(AND(FJ$6&gt;=$F67,FJ$6&lt;=$H67)*((FJ$6-$F67+1)/($J67*($J67+1)/2)*$D67))+($K67="custom")*CustCF!FD67</f>
        <v/>
      </c>
      <c r="FK67" s="87">
        <f>($K67="Bell Curve")*(_xlfn.NORM.DIST(AND(FK$6&gt;=$F67,FK$6&lt;=$H67)*(FK$6-$F67+1),$J67/2,$M67,TRUE)-_xlfn.NORM.DIST(AND(FK$6&gt;=$F67,FK$6&lt;=$H67)*(FJ$6-$F67+1),$J67/2,$M67,TRUE))/(1-2*_xlfn.NORM.DIST(0,$J67/2,$M67,TRUE))*$D67+($K67="Steady Growth")*(AND(FK$6&gt;=$F67,FK$6&lt;=$H67)*((FK$6-$F67+1)/($J67*($J67+1)/2)*$D67))+($K67="custom")*CustCF!FE67</f>
        <v/>
      </c>
      <c r="FL67" s="87">
        <f>($K67="Bell Curve")*(_xlfn.NORM.DIST(AND(FL$6&gt;=$F67,FL$6&lt;=$H67)*(FL$6-$F67+1),$J67/2,$M67,TRUE)-_xlfn.NORM.DIST(AND(FL$6&gt;=$F67,FL$6&lt;=$H67)*(FK$6-$F67+1),$J67/2,$M67,TRUE))/(1-2*_xlfn.NORM.DIST(0,$J67/2,$M67,TRUE))*$D67+($K67="Steady Growth")*(AND(FL$6&gt;=$F67,FL$6&lt;=$H67)*((FL$6-$F67+1)/($J67*($J67+1)/2)*$D67))+($K67="custom")*CustCF!FF67</f>
        <v/>
      </c>
      <c r="FM67" s="87">
        <f>($K67="Bell Curve")*(_xlfn.NORM.DIST(AND(FM$6&gt;=$F67,FM$6&lt;=$H67)*(FM$6-$F67+1),$J67/2,$M67,TRUE)-_xlfn.NORM.DIST(AND(FM$6&gt;=$F67,FM$6&lt;=$H67)*(FL$6-$F67+1),$J67/2,$M67,TRUE))/(1-2*_xlfn.NORM.DIST(0,$J67/2,$M67,TRUE))*$D67+($K67="Steady Growth")*(AND(FM$6&gt;=$F67,FM$6&lt;=$H67)*((FM$6-$F67+1)/($J67*($J67+1)/2)*$D67))+($K67="custom")*CustCF!FG67</f>
        <v/>
      </c>
      <c r="FN67" s="87">
        <f>($K67="Bell Curve")*(_xlfn.NORM.DIST(AND(FN$6&gt;=$F67,FN$6&lt;=$H67)*(FN$6-$F67+1),$J67/2,$M67,TRUE)-_xlfn.NORM.DIST(AND(FN$6&gt;=$F67,FN$6&lt;=$H67)*(FM$6-$F67+1),$J67/2,$M67,TRUE))/(1-2*_xlfn.NORM.DIST(0,$J67/2,$M67,TRUE))*$D67+($K67="Steady Growth")*(AND(FN$6&gt;=$F67,FN$6&lt;=$H67)*((FN$6-$F67+1)/($J67*($J67+1)/2)*$D67))+($K67="custom")*CustCF!FH67</f>
        <v/>
      </c>
      <c r="FO67" s="87">
        <f>($K67="Bell Curve")*(_xlfn.NORM.DIST(AND(FO$6&gt;=$F67,FO$6&lt;=$H67)*(FO$6-$F67+1),$J67/2,$M67,TRUE)-_xlfn.NORM.DIST(AND(FO$6&gt;=$F67,FO$6&lt;=$H67)*(FN$6-$F67+1),$J67/2,$M67,TRUE))/(1-2*_xlfn.NORM.DIST(0,$J67/2,$M67,TRUE))*$D67+($K67="Steady Growth")*(AND(FO$6&gt;=$F67,FO$6&lt;=$H67)*((FO$6-$F67+1)/($J67*($J67+1)/2)*$D67))+($K67="custom")*CustCF!FI67</f>
        <v/>
      </c>
      <c r="FP67" s="87">
        <f>($K67="Bell Curve")*(_xlfn.NORM.DIST(AND(FP$6&gt;=$F67,FP$6&lt;=$H67)*(FP$6-$F67+1),$J67/2,$M67,TRUE)-_xlfn.NORM.DIST(AND(FP$6&gt;=$F67,FP$6&lt;=$H67)*(FO$6-$F67+1),$J67/2,$M67,TRUE))/(1-2*_xlfn.NORM.DIST(0,$J67/2,$M67,TRUE))*$D67+($K67="Steady Growth")*(AND(FP$6&gt;=$F67,FP$6&lt;=$H67)*((FP$6-$F67+1)/($J67*($J67+1)/2)*$D67))+($K67="custom")*CustCF!FJ67</f>
        <v/>
      </c>
      <c r="FQ67" s="87">
        <f>($K67="Bell Curve")*(_xlfn.NORM.DIST(AND(FQ$6&gt;=$F67,FQ$6&lt;=$H67)*(FQ$6-$F67+1),$J67/2,$M67,TRUE)-_xlfn.NORM.DIST(AND(FQ$6&gt;=$F67,FQ$6&lt;=$H67)*(FP$6-$F67+1),$J67/2,$M67,TRUE))/(1-2*_xlfn.NORM.DIST(0,$J67/2,$M67,TRUE))*$D67+($K67="Steady Growth")*(AND(FQ$6&gt;=$F67,FQ$6&lt;=$H67)*((FQ$6-$F67+1)/($J67*($J67+1)/2)*$D67))+($K67="custom")*CustCF!FK67</f>
        <v/>
      </c>
      <c r="FR67" s="87">
        <f>($K67="Bell Curve")*(_xlfn.NORM.DIST(AND(FR$6&gt;=$F67,FR$6&lt;=$H67)*(FR$6-$F67+1),$J67/2,$M67,TRUE)-_xlfn.NORM.DIST(AND(FR$6&gt;=$F67,FR$6&lt;=$H67)*(FQ$6-$F67+1),$J67/2,$M67,TRUE))/(1-2*_xlfn.NORM.DIST(0,$J67/2,$M67,TRUE))*$D67+($K67="Steady Growth")*(AND(FR$6&gt;=$F67,FR$6&lt;=$H67)*((FR$6-$F67+1)/($J67*($J67+1)/2)*$D67))+($K67="custom")*CustCF!FL67</f>
        <v/>
      </c>
      <c r="FS67" s="87">
        <f>($K67="Bell Curve")*(_xlfn.NORM.DIST(AND(FS$6&gt;=$F67,FS$6&lt;=$H67)*(FS$6-$F67+1),$J67/2,$M67,TRUE)-_xlfn.NORM.DIST(AND(FS$6&gt;=$F67,FS$6&lt;=$H67)*(FR$6-$F67+1),$J67/2,$M67,TRUE))/(1-2*_xlfn.NORM.DIST(0,$J67/2,$M67,TRUE))*$D67+($K67="Steady Growth")*(AND(FS$6&gt;=$F67,FS$6&lt;=$H67)*((FS$6-$F67+1)/($J67*($J67+1)/2)*$D67))+($K67="custom")*CustCF!FM67</f>
        <v/>
      </c>
      <c r="FT67" s="87">
        <f>($K67="Bell Curve")*(_xlfn.NORM.DIST(AND(FT$6&gt;=$F67,FT$6&lt;=$H67)*(FT$6-$F67+1),$J67/2,$M67,TRUE)-_xlfn.NORM.DIST(AND(FT$6&gt;=$F67,FT$6&lt;=$H67)*(FS$6-$F67+1),$J67/2,$M67,TRUE))/(1-2*_xlfn.NORM.DIST(0,$J67/2,$M67,TRUE))*$D67+($K67="Steady Growth")*(AND(FT$6&gt;=$F67,FT$6&lt;=$H67)*((FT$6-$F67+1)/($J67*($J67+1)/2)*$D67))+($K67="custom")*CustCF!FN67</f>
        <v/>
      </c>
      <c r="FU67" s="87">
        <f>($K67="Bell Curve")*(_xlfn.NORM.DIST(AND(FU$6&gt;=$F67,FU$6&lt;=$H67)*(FU$6-$F67+1),$J67/2,$M67,TRUE)-_xlfn.NORM.DIST(AND(FU$6&gt;=$F67,FU$6&lt;=$H67)*(FT$6-$F67+1),$J67/2,$M67,TRUE))/(1-2*_xlfn.NORM.DIST(0,$J67/2,$M67,TRUE))*$D67+($K67="Steady Growth")*(AND(FU$6&gt;=$F67,FU$6&lt;=$H67)*((FU$6-$F67+1)/($J67*($J67+1)/2)*$D67))+($K67="custom")*CustCF!FO67</f>
        <v/>
      </c>
      <c r="FV67" s="87">
        <f>($K67="Bell Curve")*(_xlfn.NORM.DIST(AND(FV$6&gt;=$F67,FV$6&lt;=$H67)*(FV$6-$F67+1),$J67/2,$M67,TRUE)-_xlfn.NORM.DIST(AND(FV$6&gt;=$F67,FV$6&lt;=$H67)*(FU$6-$F67+1),$J67/2,$M67,TRUE))/(1-2*_xlfn.NORM.DIST(0,$J67/2,$M67,TRUE))*$D67+($K67="Steady Growth")*(AND(FV$6&gt;=$F67,FV$6&lt;=$H67)*((FV$6-$F67+1)/($J67*($J67+1)/2)*$D67))+($K67="custom")*CustCF!FP67</f>
        <v/>
      </c>
      <c r="FW67" s="87">
        <f>($K67="Bell Curve")*(_xlfn.NORM.DIST(AND(FW$6&gt;=$F67,FW$6&lt;=$H67)*(FW$6-$F67+1),$J67/2,$M67,TRUE)-_xlfn.NORM.DIST(AND(FW$6&gt;=$F67,FW$6&lt;=$H67)*(FV$6-$F67+1),$J67/2,$M67,TRUE))/(1-2*_xlfn.NORM.DIST(0,$J67/2,$M67,TRUE))*$D67+($K67="Steady Growth")*(AND(FW$6&gt;=$F67,FW$6&lt;=$H67)*((FW$6-$F67+1)/($J67*($J67+1)/2)*$D67))+($K67="custom")*CustCF!FQ67</f>
        <v/>
      </c>
      <c r="FX67" s="87">
        <f>($K67="Bell Curve")*(_xlfn.NORM.DIST(AND(FX$6&gt;=$F67,FX$6&lt;=$H67)*(FX$6-$F67+1),$J67/2,$M67,TRUE)-_xlfn.NORM.DIST(AND(FX$6&gt;=$F67,FX$6&lt;=$H67)*(FW$6-$F67+1),$J67/2,$M67,TRUE))/(1-2*_xlfn.NORM.DIST(0,$J67/2,$M67,TRUE))*$D67+($K67="Steady Growth")*(AND(FX$6&gt;=$F67,FX$6&lt;=$H67)*((FX$6-$F67+1)/($J67*($J67+1)/2)*$D67))+($K67="custom")*CustCF!FR67</f>
        <v/>
      </c>
      <c r="FY67" s="87">
        <f>($K67="Bell Curve")*(_xlfn.NORM.DIST(AND(FY$6&gt;=$F67,FY$6&lt;=$H67)*(FY$6-$F67+1),$J67/2,$M67,TRUE)-_xlfn.NORM.DIST(AND(FY$6&gt;=$F67,FY$6&lt;=$H67)*(FX$6-$F67+1),$J67/2,$M67,TRUE))/(1-2*_xlfn.NORM.DIST(0,$J67/2,$M67,TRUE))*$D67+($K67="Steady Growth")*(AND(FY$6&gt;=$F67,FY$6&lt;=$H67)*((FY$6-$F67+1)/($J67*($J67+1)/2)*$D67))+($K67="custom")*CustCF!FS67</f>
        <v/>
      </c>
      <c r="FZ67" s="87">
        <f>($K67="Bell Curve")*(_xlfn.NORM.DIST(AND(FZ$6&gt;=$F67,FZ$6&lt;=$H67)*(FZ$6-$F67+1),$J67/2,$M67,TRUE)-_xlfn.NORM.DIST(AND(FZ$6&gt;=$F67,FZ$6&lt;=$H67)*(FY$6-$F67+1),$J67/2,$M67,TRUE))/(1-2*_xlfn.NORM.DIST(0,$J67/2,$M67,TRUE))*$D67+($K67="Steady Growth")*(AND(FZ$6&gt;=$F67,FZ$6&lt;=$H67)*((FZ$6-$F67+1)/($J67*($J67+1)/2)*$D67))+($K67="custom")*CustCF!FT67</f>
        <v/>
      </c>
      <c r="GA67" s="87">
        <f>($K67="Bell Curve")*(_xlfn.NORM.DIST(AND(GA$6&gt;=$F67,GA$6&lt;=$H67)*(GA$6-$F67+1),$J67/2,$M67,TRUE)-_xlfn.NORM.DIST(AND(GA$6&gt;=$F67,GA$6&lt;=$H67)*(FZ$6-$F67+1),$J67/2,$M67,TRUE))/(1-2*_xlfn.NORM.DIST(0,$J67/2,$M67,TRUE))*$D67+($K67="Steady Growth")*(AND(GA$6&gt;=$F67,GA$6&lt;=$H67)*((GA$6-$F67+1)/($J67*($J67+1)/2)*$D67))+($K67="custom")*CustCF!FU67</f>
        <v/>
      </c>
      <c r="GB67" s="87">
        <f>($K67="Bell Curve")*(_xlfn.NORM.DIST(AND(GB$6&gt;=$F67,GB$6&lt;=$H67)*(GB$6-$F67+1),$J67/2,$M67,TRUE)-_xlfn.NORM.DIST(AND(GB$6&gt;=$F67,GB$6&lt;=$H67)*(GA$6-$F67+1),$J67/2,$M67,TRUE))/(1-2*_xlfn.NORM.DIST(0,$J67/2,$M67,TRUE))*$D67+($K67="Steady Growth")*(AND(GB$6&gt;=$F67,GB$6&lt;=$H67)*((GB$6-$F67+1)/($J67*($J67+1)/2)*$D67))+($K67="custom")*CustCF!FV67</f>
        <v/>
      </c>
      <c r="GC67" s="87">
        <f>($K67="Bell Curve")*(_xlfn.NORM.DIST(AND(GC$6&gt;=$F67,GC$6&lt;=$H67)*(GC$6-$F67+1),$J67/2,$M67,TRUE)-_xlfn.NORM.DIST(AND(GC$6&gt;=$F67,GC$6&lt;=$H67)*(GB$6-$F67+1),$J67/2,$M67,TRUE))/(1-2*_xlfn.NORM.DIST(0,$J67/2,$M67,TRUE))*$D67+($K67="Steady Growth")*(AND(GC$6&gt;=$F67,GC$6&lt;=$H67)*((GC$6-$F67+1)/($J67*($J67+1)/2)*$D67))+($K67="custom")*CustCF!FW67</f>
        <v/>
      </c>
      <c r="GD67" s="87">
        <f>($K67="Bell Curve")*(_xlfn.NORM.DIST(AND(GD$6&gt;=$F67,GD$6&lt;=$H67)*(GD$6-$F67+1),$J67/2,$M67,TRUE)-_xlfn.NORM.DIST(AND(GD$6&gt;=$F67,GD$6&lt;=$H67)*(GC$6-$F67+1),$J67/2,$M67,TRUE))/(1-2*_xlfn.NORM.DIST(0,$J67/2,$M67,TRUE))*$D67+($K67="Steady Growth")*(AND(GD$6&gt;=$F67,GD$6&lt;=$H67)*((GD$6-$F67+1)/($J67*($J67+1)/2)*$D67))+($K67="custom")*CustCF!FX67</f>
        <v/>
      </c>
      <c r="GE67" s="87">
        <f>($K67="Bell Curve")*(_xlfn.NORM.DIST(AND(GE$6&gt;=$F67,GE$6&lt;=$H67)*(GE$6-$F67+1),$J67/2,$M67,TRUE)-_xlfn.NORM.DIST(AND(GE$6&gt;=$F67,GE$6&lt;=$H67)*(GD$6-$F67+1),$J67/2,$M67,TRUE))/(1-2*_xlfn.NORM.DIST(0,$J67/2,$M67,TRUE))*$D67+($K67="Steady Growth")*(AND(GE$6&gt;=$F67,GE$6&lt;=$H67)*((GE$6-$F67+1)/($J67*($J67+1)/2)*$D67))+($K67="custom")*CustCF!FY67</f>
        <v/>
      </c>
      <c r="GF67" s="87">
        <f>($K67="Bell Curve")*(_xlfn.NORM.DIST(AND(GF$6&gt;=$F67,GF$6&lt;=$H67)*(GF$6-$F67+1),$J67/2,$M67,TRUE)-_xlfn.NORM.DIST(AND(GF$6&gt;=$F67,GF$6&lt;=$H67)*(GE$6-$F67+1),$J67/2,$M67,TRUE))/(1-2*_xlfn.NORM.DIST(0,$J67/2,$M67,TRUE))*$D67+($K67="Steady Growth")*(AND(GF$6&gt;=$F67,GF$6&lt;=$H67)*((GF$6-$F67+1)/($J67*($J67+1)/2)*$D67))+($K67="custom")*CustCF!FZ67</f>
        <v/>
      </c>
      <c r="GG67" s="87">
        <f>($K67="Bell Curve")*(_xlfn.NORM.DIST(AND(GG$6&gt;=$F67,GG$6&lt;=$H67)*(GG$6-$F67+1),$J67/2,$M67,TRUE)-_xlfn.NORM.DIST(AND(GG$6&gt;=$F67,GG$6&lt;=$H67)*(GF$6-$F67+1),$J67/2,$M67,TRUE))/(1-2*_xlfn.NORM.DIST(0,$J67/2,$M67,TRUE))*$D67+($K67="Steady Growth")*(AND(GG$6&gt;=$F67,GG$6&lt;=$H67)*((GG$6-$F67+1)/($J67*($J67+1)/2)*$D67))+($K67="custom")*CustCF!GA67</f>
        <v/>
      </c>
      <c r="GH67" s="87">
        <f>($K67="Bell Curve")*(_xlfn.NORM.DIST(AND(GH$6&gt;=$F67,GH$6&lt;=$H67)*(GH$6-$F67+1),$J67/2,$M67,TRUE)-_xlfn.NORM.DIST(AND(GH$6&gt;=$F67,GH$6&lt;=$H67)*(GG$6-$F67+1),$J67/2,$M67,TRUE))/(1-2*_xlfn.NORM.DIST(0,$J67/2,$M67,TRUE))*$D67+($K67="Steady Growth")*(AND(GH$6&gt;=$F67,GH$6&lt;=$H67)*((GH$6-$F67+1)/($J67*($J67+1)/2)*$D67))+($K67="custom")*CustCF!GB67</f>
        <v/>
      </c>
      <c r="GI67" s="87">
        <f>($K67="Bell Curve")*(_xlfn.NORM.DIST(AND(GI$6&gt;=$F67,GI$6&lt;=$H67)*(GI$6-$F67+1),$J67/2,$M67,TRUE)-_xlfn.NORM.DIST(AND(GI$6&gt;=$F67,GI$6&lt;=$H67)*(GH$6-$F67+1),$J67/2,$M67,TRUE))/(1-2*_xlfn.NORM.DIST(0,$J67/2,$M67,TRUE))*$D67+($K67="Steady Growth")*(AND(GI$6&gt;=$F67,GI$6&lt;=$H67)*((GI$6-$F67+1)/($J67*($J67+1)/2)*$D67))+($K67="custom")*CustCF!GC67</f>
        <v/>
      </c>
      <c r="GJ67" s="87">
        <f>($K67="Bell Curve")*(_xlfn.NORM.DIST(AND(GJ$6&gt;=$F67,GJ$6&lt;=$H67)*(GJ$6-$F67+1),$J67/2,$M67,TRUE)-_xlfn.NORM.DIST(AND(GJ$6&gt;=$F67,GJ$6&lt;=$H67)*(GI$6-$F67+1),$J67/2,$M67,TRUE))/(1-2*_xlfn.NORM.DIST(0,$J67/2,$M67,TRUE))*$D67+($K67="Steady Growth")*(AND(GJ$6&gt;=$F67,GJ$6&lt;=$H67)*((GJ$6-$F67+1)/($J67*($J67+1)/2)*$D67))+($K67="custom")*CustCF!GD67</f>
        <v/>
      </c>
      <c r="GK67" s="87">
        <f>($K67="Bell Curve")*(_xlfn.NORM.DIST(AND(GK$6&gt;=$F67,GK$6&lt;=$H67)*(GK$6-$F67+1),$J67/2,$M67,TRUE)-_xlfn.NORM.DIST(AND(GK$6&gt;=$F67,GK$6&lt;=$H67)*(GJ$6-$F67+1),$J67/2,$M67,TRUE))/(1-2*_xlfn.NORM.DIST(0,$J67/2,$M67,TRUE))*$D67+($K67="Steady Growth")*(AND(GK$6&gt;=$F67,GK$6&lt;=$H67)*((GK$6-$F67+1)/($J67*($J67+1)/2)*$D67))+($K67="custom")*CustCF!GE67</f>
        <v/>
      </c>
      <c r="GL67" s="87">
        <f>($K67="Bell Curve")*(_xlfn.NORM.DIST(AND(GL$6&gt;=$F67,GL$6&lt;=$H67)*(GL$6-$F67+1),$J67/2,$M67,TRUE)-_xlfn.NORM.DIST(AND(GL$6&gt;=$F67,GL$6&lt;=$H67)*(GK$6-$F67+1),$J67/2,$M67,TRUE))/(1-2*_xlfn.NORM.DIST(0,$J67/2,$M67,TRUE))*$D67+($K67="Steady Growth")*(AND(GL$6&gt;=$F67,GL$6&lt;=$H67)*((GL$6-$F67+1)/($J67*($J67+1)/2)*$D67))+($K67="custom")*CustCF!GF67</f>
        <v/>
      </c>
      <c r="GM67" s="87">
        <f>($K67="Bell Curve")*(_xlfn.NORM.DIST(AND(GM$6&gt;=$F67,GM$6&lt;=$H67)*(GM$6-$F67+1),$J67/2,$M67,TRUE)-_xlfn.NORM.DIST(AND(GM$6&gt;=$F67,GM$6&lt;=$H67)*(GL$6-$F67+1),$J67/2,$M67,TRUE))/(1-2*_xlfn.NORM.DIST(0,$J67/2,$M67,TRUE))*$D67+($K67="Steady Growth")*(AND(GM$6&gt;=$F67,GM$6&lt;=$H67)*((GM$6-$F67+1)/($J67*($J67+1)/2)*$D67))+($K67="custom")*CustCF!GG67</f>
        <v/>
      </c>
      <c r="GN67" s="257">
        <f>($K67="Bell Curve")*(_xlfn.NORM.DIST(AND(GN$6&gt;=$F67,GN$6&lt;=$H67)*(GN$6-$F67+1),$J67/2,$M67,TRUE)-_xlfn.NORM.DIST(AND(GN$6&gt;=$F67,GN$6&lt;=$H67)*(GM$6-$F67+1),$J67/2,$M67,TRUE))/(1-2*_xlfn.NORM.DIST(0,$J67/2,$M67,TRUE))*$D67+($K67="Steady Growth")*(AND(GN$6&gt;=$F67,GN$6&lt;=$H67)*((GN$6-$F67+1)/($J67*($J67+1)/2)*$D67))+($K67="custom")*CustCF!GH67</f>
        <v/>
      </c>
      <c r="GO67" s="1" t="n"/>
      <c r="GP67" s="63" t="n"/>
    </row>
    <row r="68" outlineLevel="1">
      <c r="A68" s="1" t="n"/>
      <c r="B68" s="1" t="n"/>
      <c r="C68" s="251" t="n"/>
      <c r="D68" s="14" t="n"/>
      <c r="E68" s="14" t="n"/>
      <c r="F68" s="258" t="n"/>
      <c r="G68" s="921" t="n"/>
      <c r="H68" s="258" t="n"/>
      <c r="I68" s="922" t="n"/>
      <c r="J68" s="249" t="n"/>
      <c r="K68" s="93" t="n"/>
      <c r="L68" s="259" t="n"/>
      <c r="M68" s="256" t="n"/>
      <c r="N68" s="13" t="n"/>
      <c r="O68" s="14" t="n"/>
      <c r="P68" s="87" t="n"/>
      <c r="Q68" s="87" t="n"/>
      <c r="R68" s="87" t="n"/>
      <c r="S68" s="87" t="n"/>
      <c r="T68" s="87" t="n"/>
      <c r="U68" s="87" t="n"/>
      <c r="V68" s="87" t="n"/>
      <c r="W68" s="87" t="n"/>
      <c r="X68" s="87" t="n"/>
      <c r="Y68" s="87" t="n"/>
      <c r="Z68" s="87" t="n"/>
      <c r="AA68" s="87" t="n"/>
      <c r="AB68" s="87" t="n"/>
      <c r="AC68" s="87" t="n"/>
      <c r="AD68" s="87" t="n"/>
      <c r="AE68" s="87" t="n"/>
      <c r="AF68" s="87" t="n"/>
      <c r="AG68" s="87" t="n"/>
      <c r="AH68" s="87" t="n"/>
      <c r="AI68" s="87" t="n"/>
      <c r="AJ68" s="87" t="n"/>
      <c r="AK68" s="87" t="n"/>
      <c r="AL68" s="87" t="n"/>
      <c r="AM68" s="87" t="n"/>
      <c r="AN68" s="87" t="n"/>
      <c r="AO68" s="87" t="n"/>
      <c r="AP68" s="87" t="n"/>
      <c r="AQ68" s="87" t="n"/>
      <c r="AR68" s="87" t="n"/>
      <c r="AS68" s="87" t="n"/>
      <c r="AT68" s="87" t="n"/>
      <c r="AU68" s="87" t="n"/>
      <c r="AV68" s="87" t="n"/>
      <c r="AW68" s="87" t="n"/>
      <c r="AX68" s="87" t="n"/>
      <c r="AY68" s="87" t="n"/>
      <c r="AZ68" s="87" t="n"/>
      <c r="BA68" s="87" t="n"/>
      <c r="BB68" s="87" t="n"/>
      <c r="BC68" s="87" t="n"/>
      <c r="BD68" s="87" t="n"/>
      <c r="BE68" s="87" t="n"/>
      <c r="BF68" s="87" t="n"/>
      <c r="BG68" s="87" t="n"/>
      <c r="BH68" s="87" t="n"/>
      <c r="BI68" s="87" t="n"/>
      <c r="BJ68" s="87" t="n"/>
      <c r="BK68" s="87" t="n"/>
      <c r="BL68" s="87" t="n"/>
      <c r="BM68" s="87" t="n"/>
      <c r="BN68" s="87" t="n"/>
      <c r="BO68" s="87" t="n"/>
      <c r="BP68" s="87" t="n"/>
      <c r="BQ68" s="87" t="n"/>
      <c r="BR68" s="87" t="n"/>
      <c r="BS68" s="87" t="n"/>
      <c r="BT68" s="87" t="n"/>
      <c r="BU68" s="87" t="n"/>
      <c r="BV68" s="87" t="n"/>
      <c r="BW68" s="87" t="n"/>
      <c r="BX68" s="87" t="n"/>
      <c r="BY68" s="87" t="n"/>
      <c r="BZ68" s="87" t="n"/>
      <c r="CA68" s="87" t="n"/>
      <c r="CB68" s="87" t="n"/>
      <c r="CC68" s="87" t="n"/>
      <c r="CD68" s="87" t="n"/>
      <c r="CE68" s="87" t="n"/>
      <c r="CF68" s="87" t="n"/>
      <c r="CG68" s="87" t="n"/>
      <c r="CH68" s="87" t="n"/>
      <c r="CI68" s="87" t="n"/>
      <c r="CJ68" s="87" t="n"/>
      <c r="CK68" s="87" t="n"/>
      <c r="CL68" s="87" t="n"/>
      <c r="CM68" s="87" t="n"/>
      <c r="CN68" s="87" t="n"/>
      <c r="CO68" s="87" t="n"/>
      <c r="CP68" s="87" t="n"/>
      <c r="CQ68" s="87" t="n"/>
      <c r="CR68" s="87" t="n"/>
      <c r="CS68" s="87" t="n"/>
      <c r="CT68" s="87" t="n"/>
      <c r="CU68" s="87" t="n"/>
      <c r="CV68" s="87" t="n"/>
      <c r="CW68" s="87" t="n"/>
      <c r="CX68" s="87" t="n"/>
      <c r="CY68" s="87" t="n"/>
      <c r="CZ68" s="87" t="n"/>
      <c r="DA68" s="87" t="n"/>
      <c r="DB68" s="87" t="n"/>
      <c r="DC68" s="87" t="n"/>
      <c r="DD68" s="87" t="n"/>
      <c r="DE68" s="87" t="n"/>
      <c r="DF68" s="87" t="n"/>
      <c r="DG68" s="87" t="n"/>
      <c r="DH68" s="87" t="n"/>
      <c r="DI68" s="87" t="n"/>
      <c r="DJ68" s="87" t="n"/>
      <c r="DK68" s="87" t="n"/>
      <c r="DL68" s="87" t="n"/>
      <c r="DM68" s="87" t="n"/>
      <c r="DN68" s="87" t="n"/>
      <c r="DO68" s="87" t="n"/>
      <c r="DP68" s="87" t="n"/>
      <c r="DQ68" s="87" t="n"/>
      <c r="DR68" s="87" t="n"/>
      <c r="DS68" s="87" t="n"/>
      <c r="DT68" s="87" t="n"/>
      <c r="DU68" s="87" t="n"/>
      <c r="DV68" s="87" t="n"/>
      <c r="DW68" s="87" t="n"/>
      <c r="DX68" s="87" t="n"/>
      <c r="DY68" s="87" t="n"/>
      <c r="DZ68" s="87" t="n"/>
      <c r="EA68" s="87" t="n"/>
      <c r="EB68" s="87" t="n"/>
      <c r="EC68" s="87" t="n"/>
      <c r="ED68" s="87" t="n"/>
      <c r="EE68" s="87" t="n"/>
      <c r="EF68" s="87" t="n"/>
      <c r="EG68" s="87" t="n"/>
      <c r="EH68" s="87" t="n"/>
      <c r="EI68" s="87" t="n"/>
      <c r="EJ68" s="87" t="n"/>
      <c r="EK68" s="87" t="n"/>
      <c r="EL68" s="87" t="n"/>
      <c r="EM68" s="87" t="n"/>
      <c r="EN68" s="87" t="n"/>
      <c r="EO68" s="87" t="n"/>
      <c r="EP68" s="87" t="n"/>
      <c r="EQ68" s="87" t="n"/>
      <c r="ER68" s="87" t="n"/>
      <c r="ES68" s="87" t="n"/>
      <c r="ET68" s="87" t="n"/>
      <c r="EU68" s="87" t="n"/>
      <c r="EV68" s="87" t="n"/>
      <c r="EW68" s="87" t="n"/>
      <c r="EX68" s="87" t="n"/>
      <c r="EY68" s="87" t="n"/>
      <c r="EZ68" s="87" t="n"/>
      <c r="FA68" s="87" t="n"/>
      <c r="FB68" s="87" t="n"/>
      <c r="FC68" s="87" t="n"/>
      <c r="FD68" s="87" t="n"/>
      <c r="FE68" s="87" t="n"/>
      <c r="FF68" s="87" t="n"/>
      <c r="FG68" s="87" t="n"/>
      <c r="FH68" s="87" t="n"/>
      <c r="FI68" s="87" t="n"/>
      <c r="FJ68" s="87" t="n"/>
      <c r="FK68" s="87" t="n"/>
      <c r="FL68" s="87" t="n"/>
      <c r="FM68" s="87" t="n"/>
      <c r="FN68" s="87" t="n"/>
      <c r="FO68" s="87" t="n"/>
      <c r="FP68" s="87" t="n"/>
      <c r="FQ68" s="87" t="n"/>
      <c r="FR68" s="87" t="n"/>
      <c r="FS68" s="87" t="n"/>
      <c r="FT68" s="87" t="n"/>
      <c r="FU68" s="87" t="n"/>
      <c r="FV68" s="87" t="n"/>
      <c r="FW68" s="87" t="n"/>
      <c r="FX68" s="87" t="n"/>
      <c r="FY68" s="87" t="n"/>
      <c r="FZ68" s="87" t="n"/>
      <c r="GA68" s="87" t="n"/>
      <c r="GB68" s="87" t="n"/>
      <c r="GC68" s="87" t="n"/>
      <c r="GD68" s="87" t="n"/>
      <c r="GE68" s="87" t="n"/>
      <c r="GF68" s="87" t="n"/>
      <c r="GG68" s="87" t="n"/>
      <c r="GH68" s="87" t="n"/>
      <c r="GI68" s="87" t="n"/>
      <c r="GJ68" s="87" t="n"/>
      <c r="GK68" s="87" t="n"/>
      <c r="GL68" s="87" t="n"/>
      <c r="GM68" s="87" t="n"/>
      <c r="GN68" s="257" t="n"/>
      <c r="GO68" s="1" t="n"/>
      <c r="GP68" s="63" t="n"/>
    </row>
    <row r="69">
      <c r="A69" s="1" t="n"/>
      <c r="B69" s="1" t="n"/>
      <c r="C69" s="260">
        <f>Budget!X10</f>
        <v/>
      </c>
      <c r="D69" s="16">
        <f>Budget!Y10</f>
        <v/>
      </c>
      <c r="E69" s="16" t="n"/>
      <c r="F69" s="261">
        <f>IF(MIN(E70:E97)=0,"",MIN(E70:E97))</f>
        <v/>
      </c>
      <c r="G69" s="921">
        <f>IFERROR(INDEX($P$8:$GN$8,MATCH(F69,$P$6:$GN$6,0)),"")</f>
        <v/>
      </c>
      <c r="H69" s="247">
        <f>IF(F69="","",MAX(H70:H97))</f>
        <v/>
      </c>
      <c r="I69" s="922">
        <f>IFERROR(INDEX($P$8:$GN$8,MATCH(H69,$P$6:$GN$6,0)),"")</f>
        <v/>
      </c>
      <c r="J69" s="249">
        <f>IFERROR(H69-F69+1,"")</f>
        <v/>
      </c>
      <c r="K69" s="93" t="n"/>
      <c r="L69" s="57" t="n"/>
      <c r="M69" s="57" t="n"/>
      <c r="N69" s="15">
        <f>SUM(P69:GN69)</f>
        <v/>
      </c>
      <c r="O69" s="16" t="n"/>
      <c r="P69" s="16">
        <f>SUM(P70:P97)</f>
        <v/>
      </c>
      <c r="Q69" s="16">
        <f>SUM(Q70:Q97)</f>
        <v/>
      </c>
      <c r="R69" s="16">
        <f>SUM(R70:R97)</f>
        <v/>
      </c>
      <c r="S69" s="16">
        <f>SUM(S70:S97)</f>
        <v/>
      </c>
      <c r="T69" s="16">
        <f>SUM(T70:T97)</f>
        <v/>
      </c>
      <c r="U69" s="16">
        <f>SUM(U70:U97)</f>
        <v/>
      </c>
      <c r="V69" s="16">
        <f>SUM(V70:V97)</f>
        <v/>
      </c>
      <c r="W69" s="16">
        <f>SUM(W70:W97)</f>
        <v/>
      </c>
      <c r="X69" s="16">
        <f>SUM(X70:X97)</f>
        <v/>
      </c>
      <c r="Y69" s="16">
        <f>SUM(Y70:Y97)</f>
        <v/>
      </c>
      <c r="Z69" s="16">
        <f>SUM(Z70:Z97)</f>
        <v/>
      </c>
      <c r="AA69" s="16">
        <f>SUM(AA70:AA97)</f>
        <v/>
      </c>
      <c r="AB69" s="16">
        <f>SUM(AB70:AB97)</f>
        <v/>
      </c>
      <c r="AC69" s="16">
        <f>SUM(AC70:AC97)</f>
        <v/>
      </c>
      <c r="AD69" s="16">
        <f>SUM(AD70:AD97)</f>
        <v/>
      </c>
      <c r="AE69" s="16">
        <f>SUM(AE70:AE97)</f>
        <v/>
      </c>
      <c r="AF69" s="16">
        <f>SUM(AF70:AF97)</f>
        <v/>
      </c>
      <c r="AG69" s="16">
        <f>SUM(AG70:AG97)</f>
        <v/>
      </c>
      <c r="AH69" s="16">
        <f>SUM(AH70:AH97)</f>
        <v/>
      </c>
      <c r="AI69" s="16">
        <f>SUM(AI70:AI97)</f>
        <v/>
      </c>
      <c r="AJ69" s="16">
        <f>SUM(AJ70:AJ97)</f>
        <v/>
      </c>
      <c r="AK69" s="16">
        <f>SUM(AK70:AK97)</f>
        <v/>
      </c>
      <c r="AL69" s="16">
        <f>SUM(AL70:AL97)</f>
        <v/>
      </c>
      <c r="AM69" s="16">
        <f>SUM(AM70:AM97)</f>
        <v/>
      </c>
      <c r="AN69" s="16">
        <f>SUM(AN70:AN97)</f>
        <v/>
      </c>
      <c r="AO69" s="16">
        <f>SUM(AO70:AO97)</f>
        <v/>
      </c>
      <c r="AP69" s="16">
        <f>SUM(AP70:AP97)</f>
        <v/>
      </c>
      <c r="AQ69" s="16">
        <f>SUM(AQ70:AQ97)</f>
        <v/>
      </c>
      <c r="AR69" s="16">
        <f>SUM(AR70:AR97)</f>
        <v/>
      </c>
      <c r="AS69" s="16">
        <f>SUM(AS70:AS97)</f>
        <v/>
      </c>
      <c r="AT69" s="16">
        <f>SUM(AT70:AT97)</f>
        <v/>
      </c>
      <c r="AU69" s="16">
        <f>SUM(AU70:AU97)</f>
        <v/>
      </c>
      <c r="AV69" s="16">
        <f>SUM(AV70:AV97)</f>
        <v/>
      </c>
      <c r="AW69" s="16">
        <f>SUM(AW70:AW97)</f>
        <v/>
      </c>
      <c r="AX69" s="16">
        <f>SUM(AX70:AX97)</f>
        <v/>
      </c>
      <c r="AY69" s="16">
        <f>SUM(AY70:AY97)</f>
        <v/>
      </c>
      <c r="AZ69" s="16">
        <f>SUM(AZ70:AZ97)</f>
        <v/>
      </c>
      <c r="BA69" s="16">
        <f>SUM(BA70:BA97)</f>
        <v/>
      </c>
      <c r="BB69" s="16">
        <f>SUM(BB70:BB97)</f>
        <v/>
      </c>
      <c r="BC69" s="16">
        <f>SUM(BC70:BC97)</f>
        <v/>
      </c>
      <c r="BD69" s="16">
        <f>SUM(BD70:BD97)</f>
        <v/>
      </c>
      <c r="BE69" s="16">
        <f>SUM(BE70:BE97)</f>
        <v/>
      </c>
      <c r="BF69" s="16">
        <f>SUM(BF70:BF97)</f>
        <v/>
      </c>
      <c r="BG69" s="16">
        <f>SUM(BG70:BG97)</f>
        <v/>
      </c>
      <c r="BH69" s="16">
        <f>SUM(BH70:BH97)</f>
        <v/>
      </c>
      <c r="BI69" s="16">
        <f>SUM(BI70:BI97)</f>
        <v/>
      </c>
      <c r="BJ69" s="16">
        <f>SUM(BJ70:BJ97)</f>
        <v/>
      </c>
      <c r="BK69" s="16">
        <f>SUM(BK70:BK97)</f>
        <v/>
      </c>
      <c r="BL69" s="16">
        <f>SUM(BL70:BL97)</f>
        <v/>
      </c>
      <c r="BM69" s="16">
        <f>SUM(BM70:BM97)</f>
        <v/>
      </c>
      <c r="BN69" s="16">
        <f>SUM(BN70:BN97)</f>
        <v/>
      </c>
      <c r="BO69" s="16">
        <f>SUM(BO70:BO97)</f>
        <v/>
      </c>
      <c r="BP69" s="16">
        <f>SUM(BP70:BP97)</f>
        <v/>
      </c>
      <c r="BQ69" s="16">
        <f>SUM(BQ70:BQ97)</f>
        <v/>
      </c>
      <c r="BR69" s="16">
        <f>SUM(BR70:BR97)</f>
        <v/>
      </c>
      <c r="BS69" s="16">
        <f>SUM(BS70:BS97)</f>
        <v/>
      </c>
      <c r="BT69" s="16">
        <f>SUM(BT70:BT97)</f>
        <v/>
      </c>
      <c r="BU69" s="16">
        <f>SUM(BU70:BU97)</f>
        <v/>
      </c>
      <c r="BV69" s="16">
        <f>SUM(BV70:BV97)</f>
        <v/>
      </c>
      <c r="BW69" s="16">
        <f>SUM(BW70:BW97)</f>
        <v/>
      </c>
      <c r="BX69" s="16">
        <f>SUM(BX70:BX97)</f>
        <v/>
      </c>
      <c r="BY69" s="16">
        <f>SUM(BY70:BY97)</f>
        <v/>
      </c>
      <c r="BZ69" s="16">
        <f>SUM(BZ70:BZ97)</f>
        <v/>
      </c>
      <c r="CA69" s="16">
        <f>SUM(CA70:CA97)</f>
        <v/>
      </c>
      <c r="CB69" s="16">
        <f>SUM(CB70:CB97)</f>
        <v/>
      </c>
      <c r="CC69" s="16">
        <f>SUM(CC70:CC97)</f>
        <v/>
      </c>
      <c r="CD69" s="16">
        <f>SUM(CD70:CD97)</f>
        <v/>
      </c>
      <c r="CE69" s="16">
        <f>SUM(CE70:CE97)</f>
        <v/>
      </c>
      <c r="CF69" s="16">
        <f>SUM(CF70:CF97)</f>
        <v/>
      </c>
      <c r="CG69" s="16">
        <f>SUM(CG70:CG97)</f>
        <v/>
      </c>
      <c r="CH69" s="16">
        <f>SUM(CH70:CH97)</f>
        <v/>
      </c>
      <c r="CI69" s="16">
        <f>SUM(CI70:CI97)</f>
        <v/>
      </c>
      <c r="CJ69" s="16">
        <f>SUM(CJ70:CJ97)</f>
        <v/>
      </c>
      <c r="CK69" s="16">
        <f>SUM(CK70:CK97)</f>
        <v/>
      </c>
      <c r="CL69" s="16">
        <f>SUM(CL70:CL97)</f>
        <v/>
      </c>
      <c r="CM69" s="16">
        <f>SUM(CM70:CM97)</f>
        <v/>
      </c>
      <c r="CN69" s="16">
        <f>SUM(CN70:CN97)</f>
        <v/>
      </c>
      <c r="CO69" s="16">
        <f>SUM(CO70:CO97)</f>
        <v/>
      </c>
      <c r="CP69" s="16">
        <f>SUM(CP70:CP97)</f>
        <v/>
      </c>
      <c r="CQ69" s="16">
        <f>SUM(CQ70:CQ97)</f>
        <v/>
      </c>
      <c r="CR69" s="16">
        <f>SUM(CR70:CR97)</f>
        <v/>
      </c>
      <c r="CS69" s="16">
        <f>SUM(CS70:CS97)</f>
        <v/>
      </c>
      <c r="CT69" s="16">
        <f>SUM(CT70:CT97)</f>
        <v/>
      </c>
      <c r="CU69" s="16">
        <f>SUM(CU70:CU97)</f>
        <v/>
      </c>
      <c r="CV69" s="16">
        <f>SUM(CV70:CV97)</f>
        <v/>
      </c>
      <c r="CW69" s="16">
        <f>SUM(CW70:CW97)</f>
        <v/>
      </c>
      <c r="CX69" s="16">
        <f>SUM(CX70:CX97)</f>
        <v/>
      </c>
      <c r="CY69" s="16">
        <f>SUM(CY70:CY97)</f>
        <v/>
      </c>
      <c r="CZ69" s="16">
        <f>SUM(CZ70:CZ97)</f>
        <v/>
      </c>
      <c r="DA69" s="16">
        <f>SUM(DA70:DA97)</f>
        <v/>
      </c>
      <c r="DB69" s="16">
        <f>SUM(DB70:DB97)</f>
        <v/>
      </c>
      <c r="DC69" s="16">
        <f>SUM(DC70:DC97)</f>
        <v/>
      </c>
      <c r="DD69" s="16">
        <f>SUM(DD70:DD97)</f>
        <v/>
      </c>
      <c r="DE69" s="16">
        <f>SUM(DE70:DE97)</f>
        <v/>
      </c>
      <c r="DF69" s="16">
        <f>SUM(DF70:DF97)</f>
        <v/>
      </c>
      <c r="DG69" s="16">
        <f>SUM(DG70:DG97)</f>
        <v/>
      </c>
      <c r="DH69" s="16">
        <f>SUM(DH70:DH97)</f>
        <v/>
      </c>
      <c r="DI69" s="16">
        <f>SUM(DI70:DI97)</f>
        <v/>
      </c>
      <c r="DJ69" s="16">
        <f>SUM(DJ70:DJ97)</f>
        <v/>
      </c>
      <c r="DK69" s="16">
        <f>SUM(DK70:DK97)</f>
        <v/>
      </c>
      <c r="DL69" s="16">
        <f>SUM(DL70:DL97)</f>
        <v/>
      </c>
      <c r="DM69" s="16">
        <f>SUM(DM70:DM97)</f>
        <v/>
      </c>
      <c r="DN69" s="16">
        <f>SUM(DN70:DN97)</f>
        <v/>
      </c>
      <c r="DO69" s="16">
        <f>SUM(DO70:DO97)</f>
        <v/>
      </c>
      <c r="DP69" s="16">
        <f>SUM(DP70:DP97)</f>
        <v/>
      </c>
      <c r="DQ69" s="16">
        <f>SUM(DQ70:DQ97)</f>
        <v/>
      </c>
      <c r="DR69" s="16">
        <f>SUM(DR70:DR97)</f>
        <v/>
      </c>
      <c r="DS69" s="16">
        <f>SUM(DS70:DS97)</f>
        <v/>
      </c>
      <c r="DT69" s="16">
        <f>SUM(DT70:DT97)</f>
        <v/>
      </c>
      <c r="DU69" s="16">
        <f>SUM(DU70:DU97)</f>
        <v/>
      </c>
      <c r="DV69" s="16">
        <f>SUM(DV70:DV97)</f>
        <v/>
      </c>
      <c r="DW69" s="16">
        <f>SUM(DW70:DW97)</f>
        <v/>
      </c>
      <c r="DX69" s="16">
        <f>SUM(DX70:DX97)</f>
        <v/>
      </c>
      <c r="DY69" s="16">
        <f>SUM(DY70:DY97)</f>
        <v/>
      </c>
      <c r="DZ69" s="16">
        <f>SUM(DZ70:DZ97)</f>
        <v/>
      </c>
      <c r="EA69" s="16">
        <f>SUM(EA70:EA97)</f>
        <v/>
      </c>
      <c r="EB69" s="16">
        <f>SUM(EB70:EB97)</f>
        <v/>
      </c>
      <c r="EC69" s="16">
        <f>SUM(EC70:EC97)</f>
        <v/>
      </c>
      <c r="ED69" s="16">
        <f>SUM(ED70:ED97)</f>
        <v/>
      </c>
      <c r="EE69" s="16">
        <f>SUM(EE70:EE97)</f>
        <v/>
      </c>
      <c r="EF69" s="16">
        <f>SUM(EF70:EF97)</f>
        <v/>
      </c>
      <c r="EG69" s="16">
        <f>SUM(EG70:EG97)</f>
        <v/>
      </c>
      <c r="EH69" s="16">
        <f>SUM(EH70:EH97)</f>
        <v/>
      </c>
      <c r="EI69" s="16">
        <f>SUM(EI70:EI97)</f>
        <v/>
      </c>
      <c r="EJ69" s="16">
        <f>SUM(EJ70:EJ97)</f>
        <v/>
      </c>
      <c r="EK69" s="16">
        <f>SUM(EK70:EK97)</f>
        <v/>
      </c>
      <c r="EL69" s="16">
        <f>SUM(EL70:EL97)</f>
        <v/>
      </c>
      <c r="EM69" s="16">
        <f>SUM(EM70:EM97)</f>
        <v/>
      </c>
      <c r="EN69" s="16">
        <f>SUM(EN70:EN97)</f>
        <v/>
      </c>
      <c r="EO69" s="16">
        <f>SUM(EO70:EO97)</f>
        <v/>
      </c>
      <c r="EP69" s="16">
        <f>SUM(EP70:EP97)</f>
        <v/>
      </c>
      <c r="EQ69" s="16">
        <f>SUM(EQ70:EQ97)</f>
        <v/>
      </c>
      <c r="ER69" s="16">
        <f>SUM(ER70:ER97)</f>
        <v/>
      </c>
      <c r="ES69" s="16">
        <f>SUM(ES70:ES97)</f>
        <v/>
      </c>
      <c r="ET69" s="16">
        <f>SUM(ET70:ET97)</f>
        <v/>
      </c>
      <c r="EU69" s="16">
        <f>SUM(EU70:EU97)</f>
        <v/>
      </c>
      <c r="EV69" s="16">
        <f>SUM(EV70:EV97)</f>
        <v/>
      </c>
      <c r="EW69" s="16">
        <f>SUM(EW70:EW97)</f>
        <v/>
      </c>
      <c r="EX69" s="16">
        <f>SUM(EX70:EX97)</f>
        <v/>
      </c>
      <c r="EY69" s="16">
        <f>SUM(EY70:EY97)</f>
        <v/>
      </c>
      <c r="EZ69" s="16">
        <f>SUM(EZ70:EZ97)</f>
        <v/>
      </c>
      <c r="FA69" s="16">
        <f>SUM(FA70:FA97)</f>
        <v/>
      </c>
      <c r="FB69" s="16">
        <f>SUM(FB70:FB97)</f>
        <v/>
      </c>
      <c r="FC69" s="16">
        <f>SUM(FC70:FC97)</f>
        <v/>
      </c>
      <c r="FD69" s="16">
        <f>SUM(FD70:FD97)</f>
        <v/>
      </c>
      <c r="FE69" s="16">
        <f>SUM(FE70:FE97)</f>
        <v/>
      </c>
      <c r="FF69" s="16">
        <f>SUM(FF70:FF97)</f>
        <v/>
      </c>
      <c r="FG69" s="16">
        <f>SUM(FG70:FG97)</f>
        <v/>
      </c>
      <c r="FH69" s="16">
        <f>SUM(FH70:FH97)</f>
        <v/>
      </c>
      <c r="FI69" s="16">
        <f>SUM(FI70:FI97)</f>
        <v/>
      </c>
      <c r="FJ69" s="16">
        <f>SUM(FJ70:FJ97)</f>
        <v/>
      </c>
      <c r="FK69" s="16">
        <f>SUM(FK70:FK97)</f>
        <v/>
      </c>
      <c r="FL69" s="16">
        <f>SUM(FL70:FL97)</f>
        <v/>
      </c>
      <c r="FM69" s="16">
        <f>SUM(FM70:FM97)</f>
        <v/>
      </c>
      <c r="FN69" s="16">
        <f>SUM(FN70:FN97)</f>
        <v/>
      </c>
      <c r="FO69" s="16">
        <f>SUM(FO70:FO97)</f>
        <v/>
      </c>
      <c r="FP69" s="16">
        <f>SUM(FP70:FP97)</f>
        <v/>
      </c>
      <c r="FQ69" s="16">
        <f>SUM(FQ70:FQ97)</f>
        <v/>
      </c>
      <c r="FR69" s="16">
        <f>SUM(FR70:FR97)</f>
        <v/>
      </c>
      <c r="FS69" s="16">
        <f>SUM(FS70:FS97)</f>
        <v/>
      </c>
      <c r="FT69" s="16">
        <f>SUM(FT70:FT97)</f>
        <v/>
      </c>
      <c r="FU69" s="16">
        <f>SUM(FU70:FU97)</f>
        <v/>
      </c>
      <c r="FV69" s="16">
        <f>SUM(FV70:FV97)</f>
        <v/>
      </c>
      <c r="FW69" s="16">
        <f>SUM(FW70:FW97)</f>
        <v/>
      </c>
      <c r="FX69" s="16">
        <f>SUM(FX70:FX97)</f>
        <v/>
      </c>
      <c r="FY69" s="16">
        <f>SUM(FY70:FY97)</f>
        <v/>
      </c>
      <c r="FZ69" s="16">
        <f>SUM(FZ70:FZ97)</f>
        <v/>
      </c>
      <c r="GA69" s="16">
        <f>SUM(GA70:GA97)</f>
        <v/>
      </c>
      <c r="GB69" s="16">
        <f>SUM(GB70:GB97)</f>
        <v/>
      </c>
      <c r="GC69" s="16">
        <f>SUM(GC70:GC97)</f>
        <v/>
      </c>
      <c r="GD69" s="16">
        <f>SUM(GD70:GD97)</f>
        <v/>
      </c>
      <c r="GE69" s="16">
        <f>SUM(GE70:GE97)</f>
        <v/>
      </c>
      <c r="GF69" s="16">
        <f>SUM(GF70:GF97)</f>
        <v/>
      </c>
      <c r="GG69" s="16">
        <f>SUM(GG70:GG97)</f>
        <v/>
      </c>
      <c r="GH69" s="16">
        <f>SUM(GH70:GH97)</f>
        <v/>
      </c>
      <c r="GI69" s="16">
        <f>SUM(GI70:GI97)</f>
        <v/>
      </c>
      <c r="GJ69" s="16">
        <f>SUM(GJ70:GJ97)</f>
        <v/>
      </c>
      <c r="GK69" s="16">
        <f>SUM(GK70:GK97)</f>
        <v/>
      </c>
      <c r="GL69" s="16">
        <f>SUM(GL70:GL97)</f>
        <v/>
      </c>
      <c r="GM69" s="16">
        <f>SUM(GM70:GM97)</f>
        <v/>
      </c>
      <c r="GN69" s="262">
        <f>SUM(GN70:GN97)</f>
        <v/>
      </c>
      <c r="GO69" s="1" t="n"/>
      <c r="GP69" s="63" t="n"/>
    </row>
    <row r="70" outlineLevel="1">
      <c r="A70" s="1" t="n"/>
      <c r="B70" s="1" t="n"/>
      <c r="C70" s="251">
        <f>Budget!X11</f>
        <v/>
      </c>
      <c r="D70" s="14">
        <f>Budget!Y11</f>
        <v/>
      </c>
      <c r="E70" s="14">
        <f>IF(D70&lt;&gt;0,F70,"")</f>
        <v/>
      </c>
      <c r="F70" s="252" t="n">
        <v>9</v>
      </c>
      <c r="G70" s="921">
        <f>IF(L70="custom",CustCF!F70,INDEX($P$8:$GN$8,MATCH(F70,$P$6:$GN$6,0)))</f>
        <v/>
      </c>
      <c r="H70" s="253" t="n">
        <v>18</v>
      </c>
      <c r="I70" s="921">
        <f>IF(L70="custom",CustCF!G70,INDEX($P$8:$GN$8,MATCH(H70,$P$6:$GN$6,0)))</f>
        <v/>
      </c>
      <c r="J70" s="249">
        <f>H70-F70+1</f>
        <v/>
      </c>
      <c r="K70" s="254" t="inlineStr">
        <is>
          <t>Bell Curve</t>
        </is>
      </c>
      <c r="L70" s="255" t="inlineStr">
        <is>
          <t>Flat (9)</t>
        </is>
      </c>
      <c r="M70" s="256">
        <f>INDEX($D$261:$D$266,MATCH(L70,$C$261:$C$266,0))</f>
        <v/>
      </c>
      <c r="N70" s="13">
        <f>SUM(P70:GN70)</f>
        <v/>
      </c>
      <c r="O70" s="14" t="n"/>
      <c r="P70" s="87">
        <f>($K70="Bell Curve")*(_xlfn.NORM.DIST(AND(P$6&gt;=$F70,P$6&lt;=$H70)*(P$6-$F70+1),$J70/2,$M70,TRUE)-_xlfn.NORM.DIST(AND(P$6&gt;=$F70,P$6&lt;=$H70)*(O$6-$F70+1),$J70/2,$M70,TRUE))/(1-2*_xlfn.NORM.DIST(0,$J70/2,$M70,TRUE))*$D70+($K70="Steady Growth")*(AND(P$6&gt;=$F70,P$6&lt;=$H70)*((P$6-$F70+1)/($J70*($J70+1)/2)*$D70))+($K70="custom")*CustCF!J70</f>
        <v/>
      </c>
      <c r="Q70" s="87">
        <f>($K70="Bell Curve")*(_xlfn.NORM.DIST(AND(Q$6&gt;=$F70,Q$6&lt;=$H70)*(Q$6-$F70+1),$J70/2,$M70,TRUE)-_xlfn.NORM.DIST(AND(Q$6&gt;=$F70,Q$6&lt;=$H70)*(P$6-$F70+1),$J70/2,$M70,TRUE))/(1-2*_xlfn.NORM.DIST(0,$J70/2,$M70,TRUE))*$D70+($K70="Steady Growth")*(AND(Q$6&gt;=$F70,Q$6&lt;=$H70)*((Q$6-$F70+1)/($J70*($J70+1)/2)*$D70))+($K70="custom")*CustCF!K70</f>
        <v/>
      </c>
      <c r="R70" s="87">
        <f>($K70="Bell Curve")*(_xlfn.NORM.DIST(AND(R$6&gt;=$F70,R$6&lt;=$H70)*(R$6-$F70+1),$J70/2,$M70,TRUE)-_xlfn.NORM.DIST(AND(R$6&gt;=$F70,R$6&lt;=$H70)*(Q$6-$F70+1),$J70/2,$M70,TRUE))/(1-2*_xlfn.NORM.DIST(0,$J70/2,$M70,TRUE))*$D70+($K70="Steady Growth")*(AND(R$6&gt;=$F70,R$6&lt;=$H70)*((R$6-$F70+1)/($J70*($J70+1)/2)*$D70))+($K70="custom")*CustCF!L70</f>
        <v/>
      </c>
      <c r="S70" s="87">
        <f>($K70="Bell Curve")*(_xlfn.NORM.DIST(AND(S$6&gt;=$F70,S$6&lt;=$H70)*(S$6-$F70+1),$J70/2,$M70,TRUE)-_xlfn.NORM.DIST(AND(S$6&gt;=$F70,S$6&lt;=$H70)*(R$6-$F70+1),$J70/2,$M70,TRUE))/(1-2*_xlfn.NORM.DIST(0,$J70/2,$M70,TRUE))*$D70+($K70="Steady Growth")*(AND(S$6&gt;=$F70,S$6&lt;=$H70)*((S$6-$F70+1)/($J70*($J70+1)/2)*$D70))+($K70="custom")*CustCF!M70</f>
        <v/>
      </c>
      <c r="T70" s="87">
        <f>($K70="Bell Curve")*(_xlfn.NORM.DIST(AND(T$6&gt;=$F70,T$6&lt;=$H70)*(T$6-$F70+1),$J70/2,$M70,TRUE)-_xlfn.NORM.DIST(AND(T$6&gt;=$F70,T$6&lt;=$H70)*(S$6-$F70+1),$J70/2,$M70,TRUE))/(1-2*_xlfn.NORM.DIST(0,$J70/2,$M70,TRUE))*$D70+($K70="Steady Growth")*(AND(T$6&gt;=$F70,T$6&lt;=$H70)*((T$6-$F70+1)/($J70*($J70+1)/2)*$D70))+($K70="custom")*CustCF!N70</f>
        <v/>
      </c>
      <c r="U70" s="87">
        <f>($K70="Bell Curve")*(_xlfn.NORM.DIST(AND(U$6&gt;=$F70,U$6&lt;=$H70)*(U$6-$F70+1),$J70/2,$M70,TRUE)-_xlfn.NORM.DIST(AND(U$6&gt;=$F70,U$6&lt;=$H70)*(T$6-$F70+1),$J70/2,$M70,TRUE))/(1-2*_xlfn.NORM.DIST(0,$J70/2,$M70,TRUE))*$D70+($K70="Steady Growth")*(AND(U$6&gt;=$F70,U$6&lt;=$H70)*((U$6-$F70+1)/($J70*($J70+1)/2)*$D70))+($K70="custom")*CustCF!O70</f>
        <v/>
      </c>
      <c r="V70" s="87">
        <f>($K70="Bell Curve")*(_xlfn.NORM.DIST(AND(V$6&gt;=$F70,V$6&lt;=$H70)*(V$6-$F70+1),$J70/2,$M70,TRUE)-_xlfn.NORM.DIST(AND(V$6&gt;=$F70,V$6&lt;=$H70)*(U$6-$F70+1),$J70/2,$M70,TRUE))/(1-2*_xlfn.NORM.DIST(0,$J70/2,$M70,TRUE))*$D70+($K70="Steady Growth")*(AND(V$6&gt;=$F70,V$6&lt;=$H70)*((V$6-$F70+1)/($J70*($J70+1)/2)*$D70))+($K70="custom")*CustCF!P70</f>
        <v/>
      </c>
      <c r="W70" s="87">
        <f>($K70="Bell Curve")*(_xlfn.NORM.DIST(AND(W$6&gt;=$F70,W$6&lt;=$H70)*(W$6-$F70+1),$J70/2,$M70,TRUE)-_xlfn.NORM.DIST(AND(W$6&gt;=$F70,W$6&lt;=$H70)*(V$6-$F70+1),$J70/2,$M70,TRUE))/(1-2*_xlfn.NORM.DIST(0,$J70/2,$M70,TRUE))*$D70+($K70="Steady Growth")*(AND(W$6&gt;=$F70,W$6&lt;=$H70)*((W$6-$F70+1)/($J70*($J70+1)/2)*$D70))+($K70="custom")*CustCF!Q70</f>
        <v/>
      </c>
      <c r="X70" s="87">
        <f>($K70="Bell Curve")*(_xlfn.NORM.DIST(AND(X$6&gt;=$F70,X$6&lt;=$H70)*(X$6-$F70+1),$J70/2,$M70,TRUE)-_xlfn.NORM.DIST(AND(X$6&gt;=$F70,X$6&lt;=$H70)*(W$6-$F70+1),$J70/2,$M70,TRUE))/(1-2*_xlfn.NORM.DIST(0,$J70/2,$M70,TRUE))*$D70+($K70="Steady Growth")*(AND(X$6&gt;=$F70,X$6&lt;=$H70)*((X$6-$F70+1)/($J70*($J70+1)/2)*$D70))+($K70="custom")*CustCF!R70</f>
        <v/>
      </c>
      <c r="Y70" s="87">
        <f>($K70="Bell Curve")*(_xlfn.NORM.DIST(AND(Y$6&gt;=$F70,Y$6&lt;=$H70)*(Y$6-$F70+1),$J70/2,$M70,TRUE)-_xlfn.NORM.DIST(AND(Y$6&gt;=$F70,Y$6&lt;=$H70)*(X$6-$F70+1),$J70/2,$M70,TRUE))/(1-2*_xlfn.NORM.DIST(0,$J70/2,$M70,TRUE))*$D70+($K70="Steady Growth")*(AND(Y$6&gt;=$F70,Y$6&lt;=$H70)*((Y$6-$F70+1)/($J70*($J70+1)/2)*$D70))+($K70="custom")*CustCF!S70</f>
        <v/>
      </c>
      <c r="Z70" s="87">
        <f>($K70="Bell Curve")*(_xlfn.NORM.DIST(AND(Z$6&gt;=$F70,Z$6&lt;=$H70)*(Z$6-$F70+1),$J70/2,$M70,TRUE)-_xlfn.NORM.DIST(AND(Z$6&gt;=$F70,Z$6&lt;=$H70)*(Y$6-$F70+1),$J70/2,$M70,TRUE))/(1-2*_xlfn.NORM.DIST(0,$J70/2,$M70,TRUE))*$D70+($K70="Steady Growth")*(AND(Z$6&gt;=$F70,Z$6&lt;=$H70)*((Z$6-$F70+1)/($J70*($J70+1)/2)*$D70))+($K70="custom")*CustCF!T70</f>
        <v/>
      </c>
      <c r="AA70" s="87">
        <f>($K70="Bell Curve")*(_xlfn.NORM.DIST(AND(AA$6&gt;=$F70,AA$6&lt;=$H70)*(AA$6-$F70+1),$J70/2,$M70,TRUE)-_xlfn.NORM.DIST(AND(AA$6&gt;=$F70,AA$6&lt;=$H70)*(Z$6-$F70+1),$J70/2,$M70,TRUE))/(1-2*_xlfn.NORM.DIST(0,$J70/2,$M70,TRUE))*$D70+($K70="Steady Growth")*(AND(AA$6&gt;=$F70,AA$6&lt;=$H70)*((AA$6-$F70+1)/($J70*($J70+1)/2)*$D70))+($K70="custom")*CustCF!U70</f>
        <v/>
      </c>
      <c r="AB70" s="87">
        <f>($K70="Bell Curve")*(_xlfn.NORM.DIST(AND(AB$6&gt;=$F70,AB$6&lt;=$H70)*(AB$6-$F70+1),$J70/2,$M70,TRUE)-_xlfn.NORM.DIST(AND(AB$6&gt;=$F70,AB$6&lt;=$H70)*(AA$6-$F70+1),$J70/2,$M70,TRUE))/(1-2*_xlfn.NORM.DIST(0,$J70/2,$M70,TRUE))*$D70+($K70="Steady Growth")*(AND(AB$6&gt;=$F70,AB$6&lt;=$H70)*((AB$6-$F70+1)/($J70*($J70+1)/2)*$D70))+($K70="custom")*CustCF!V70</f>
        <v/>
      </c>
      <c r="AC70" s="87">
        <f>($K70="Bell Curve")*(_xlfn.NORM.DIST(AND(AC$6&gt;=$F70,AC$6&lt;=$H70)*(AC$6-$F70+1),$J70/2,$M70,TRUE)-_xlfn.NORM.DIST(AND(AC$6&gt;=$F70,AC$6&lt;=$H70)*(AB$6-$F70+1),$J70/2,$M70,TRUE))/(1-2*_xlfn.NORM.DIST(0,$J70/2,$M70,TRUE))*$D70+($K70="Steady Growth")*(AND(AC$6&gt;=$F70,AC$6&lt;=$H70)*((AC$6-$F70+1)/($J70*($J70+1)/2)*$D70))+($K70="custom")*CustCF!W70</f>
        <v/>
      </c>
      <c r="AD70" s="87">
        <f>($K70="Bell Curve")*(_xlfn.NORM.DIST(AND(AD$6&gt;=$F70,AD$6&lt;=$H70)*(AD$6-$F70+1),$J70/2,$M70,TRUE)-_xlfn.NORM.DIST(AND(AD$6&gt;=$F70,AD$6&lt;=$H70)*(AC$6-$F70+1),$J70/2,$M70,TRUE))/(1-2*_xlfn.NORM.DIST(0,$J70/2,$M70,TRUE))*$D70+($K70="Steady Growth")*(AND(AD$6&gt;=$F70,AD$6&lt;=$H70)*((AD$6-$F70+1)/($J70*($J70+1)/2)*$D70))+($K70="custom")*CustCF!X70</f>
        <v/>
      </c>
      <c r="AE70" s="87">
        <f>($K70="Bell Curve")*(_xlfn.NORM.DIST(AND(AE$6&gt;=$F70,AE$6&lt;=$H70)*(AE$6-$F70+1),$J70/2,$M70,TRUE)-_xlfn.NORM.DIST(AND(AE$6&gt;=$F70,AE$6&lt;=$H70)*(AD$6-$F70+1),$J70/2,$M70,TRUE))/(1-2*_xlfn.NORM.DIST(0,$J70/2,$M70,TRUE))*$D70+($K70="Steady Growth")*(AND(AE$6&gt;=$F70,AE$6&lt;=$H70)*((AE$6-$F70+1)/($J70*($J70+1)/2)*$D70))+($K70="custom")*CustCF!Y70</f>
        <v/>
      </c>
      <c r="AF70" s="87">
        <f>($K70="Bell Curve")*(_xlfn.NORM.DIST(AND(AF$6&gt;=$F70,AF$6&lt;=$H70)*(AF$6-$F70+1),$J70/2,$M70,TRUE)-_xlfn.NORM.DIST(AND(AF$6&gt;=$F70,AF$6&lt;=$H70)*(AE$6-$F70+1),$J70/2,$M70,TRUE))/(1-2*_xlfn.NORM.DIST(0,$J70/2,$M70,TRUE))*$D70+($K70="Steady Growth")*(AND(AF$6&gt;=$F70,AF$6&lt;=$H70)*((AF$6-$F70+1)/($J70*($J70+1)/2)*$D70))+($K70="custom")*CustCF!Z70</f>
        <v/>
      </c>
      <c r="AG70" s="87">
        <f>($K70="Bell Curve")*(_xlfn.NORM.DIST(AND(AG$6&gt;=$F70,AG$6&lt;=$H70)*(AG$6-$F70+1),$J70/2,$M70,TRUE)-_xlfn.NORM.DIST(AND(AG$6&gt;=$F70,AG$6&lt;=$H70)*(AF$6-$F70+1),$J70/2,$M70,TRUE))/(1-2*_xlfn.NORM.DIST(0,$J70/2,$M70,TRUE))*$D70+($K70="Steady Growth")*(AND(AG$6&gt;=$F70,AG$6&lt;=$H70)*((AG$6-$F70+1)/($J70*($J70+1)/2)*$D70))+($K70="custom")*CustCF!AA70</f>
        <v/>
      </c>
      <c r="AH70" s="87">
        <f>($K70="Bell Curve")*(_xlfn.NORM.DIST(AND(AH$6&gt;=$F70,AH$6&lt;=$H70)*(AH$6-$F70+1),$J70/2,$M70,TRUE)-_xlfn.NORM.DIST(AND(AH$6&gt;=$F70,AH$6&lt;=$H70)*(AG$6-$F70+1),$J70/2,$M70,TRUE))/(1-2*_xlfn.NORM.DIST(0,$J70/2,$M70,TRUE))*$D70+($K70="Steady Growth")*(AND(AH$6&gt;=$F70,AH$6&lt;=$H70)*((AH$6-$F70+1)/($J70*($J70+1)/2)*$D70))+($K70="custom")*CustCF!AB70</f>
        <v/>
      </c>
      <c r="AI70" s="87">
        <f>($K70="Bell Curve")*(_xlfn.NORM.DIST(AND(AI$6&gt;=$F70,AI$6&lt;=$H70)*(AI$6-$F70+1),$J70/2,$M70,TRUE)-_xlfn.NORM.DIST(AND(AI$6&gt;=$F70,AI$6&lt;=$H70)*(AH$6-$F70+1),$J70/2,$M70,TRUE))/(1-2*_xlfn.NORM.DIST(0,$J70/2,$M70,TRUE))*$D70+($K70="Steady Growth")*(AND(AI$6&gt;=$F70,AI$6&lt;=$H70)*((AI$6-$F70+1)/($J70*($J70+1)/2)*$D70))+($K70="custom")*CustCF!AC70</f>
        <v/>
      </c>
      <c r="AJ70" s="87">
        <f>($K70="Bell Curve")*(_xlfn.NORM.DIST(AND(AJ$6&gt;=$F70,AJ$6&lt;=$H70)*(AJ$6-$F70+1),$J70/2,$M70,TRUE)-_xlfn.NORM.DIST(AND(AJ$6&gt;=$F70,AJ$6&lt;=$H70)*(AI$6-$F70+1),$J70/2,$M70,TRUE))/(1-2*_xlfn.NORM.DIST(0,$J70/2,$M70,TRUE))*$D70+($K70="Steady Growth")*(AND(AJ$6&gt;=$F70,AJ$6&lt;=$H70)*((AJ$6-$F70+1)/($J70*($J70+1)/2)*$D70))+($K70="custom")*CustCF!AD70</f>
        <v/>
      </c>
      <c r="AK70" s="87">
        <f>($K70="Bell Curve")*(_xlfn.NORM.DIST(AND(AK$6&gt;=$F70,AK$6&lt;=$H70)*(AK$6-$F70+1),$J70/2,$M70,TRUE)-_xlfn.NORM.DIST(AND(AK$6&gt;=$F70,AK$6&lt;=$H70)*(AJ$6-$F70+1),$J70/2,$M70,TRUE))/(1-2*_xlfn.NORM.DIST(0,$J70/2,$M70,TRUE))*$D70+($K70="Steady Growth")*(AND(AK$6&gt;=$F70,AK$6&lt;=$H70)*((AK$6-$F70+1)/($J70*($J70+1)/2)*$D70))+($K70="custom")*CustCF!AE70</f>
        <v/>
      </c>
      <c r="AL70" s="87">
        <f>($K70="Bell Curve")*(_xlfn.NORM.DIST(AND(AL$6&gt;=$F70,AL$6&lt;=$H70)*(AL$6-$F70+1),$J70/2,$M70,TRUE)-_xlfn.NORM.DIST(AND(AL$6&gt;=$F70,AL$6&lt;=$H70)*(AK$6-$F70+1),$J70/2,$M70,TRUE))/(1-2*_xlfn.NORM.DIST(0,$J70/2,$M70,TRUE))*$D70+($K70="Steady Growth")*(AND(AL$6&gt;=$F70,AL$6&lt;=$H70)*((AL$6-$F70+1)/($J70*($J70+1)/2)*$D70))+($K70="custom")*CustCF!AF70</f>
        <v/>
      </c>
      <c r="AM70" s="87">
        <f>($K70="Bell Curve")*(_xlfn.NORM.DIST(AND(AM$6&gt;=$F70,AM$6&lt;=$H70)*(AM$6-$F70+1),$J70/2,$M70,TRUE)-_xlfn.NORM.DIST(AND(AM$6&gt;=$F70,AM$6&lt;=$H70)*(AL$6-$F70+1),$J70/2,$M70,TRUE))/(1-2*_xlfn.NORM.DIST(0,$J70/2,$M70,TRUE))*$D70+($K70="Steady Growth")*(AND(AM$6&gt;=$F70,AM$6&lt;=$H70)*((AM$6-$F70+1)/($J70*($J70+1)/2)*$D70))+($K70="custom")*CustCF!AG70</f>
        <v/>
      </c>
      <c r="AN70" s="87">
        <f>($K70="Bell Curve")*(_xlfn.NORM.DIST(AND(AN$6&gt;=$F70,AN$6&lt;=$H70)*(AN$6-$F70+1),$J70/2,$M70,TRUE)-_xlfn.NORM.DIST(AND(AN$6&gt;=$F70,AN$6&lt;=$H70)*(AM$6-$F70+1),$J70/2,$M70,TRUE))/(1-2*_xlfn.NORM.DIST(0,$J70/2,$M70,TRUE))*$D70+($K70="Steady Growth")*(AND(AN$6&gt;=$F70,AN$6&lt;=$H70)*((AN$6-$F70+1)/($J70*($J70+1)/2)*$D70))+($K70="custom")*CustCF!AH70</f>
        <v/>
      </c>
      <c r="AO70" s="87">
        <f>($K70="Bell Curve")*(_xlfn.NORM.DIST(AND(AO$6&gt;=$F70,AO$6&lt;=$H70)*(AO$6-$F70+1),$J70/2,$M70,TRUE)-_xlfn.NORM.DIST(AND(AO$6&gt;=$F70,AO$6&lt;=$H70)*(AN$6-$F70+1),$J70/2,$M70,TRUE))/(1-2*_xlfn.NORM.DIST(0,$J70/2,$M70,TRUE))*$D70+($K70="Steady Growth")*(AND(AO$6&gt;=$F70,AO$6&lt;=$H70)*((AO$6-$F70+1)/($J70*($J70+1)/2)*$D70))+($K70="custom")*CustCF!AI70</f>
        <v/>
      </c>
      <c r="AP70" s="87">
        <f>($K70="Bell Curve")*(_xlfn.NORM.DIST(AND(AP$6&gt;=$F70,AP$6&lt;=$H70)*(AP$6-$F70+1),$J70/2,$M70,TRUE)-_xlfn.NORM.DIST(AND(AP$6&gt;=$F70,AP$6&lt;=$H70)*(AO$6-$F70+1),$J70/2,$M70,TRUE))/(1-2*_xlfn.NORM.DIST(0,$J70/2,$M70,TRUE))*$D70+($K70="Steady Growth")*(AND(AP$6&gt;=$F70,AP$6&lt;=$H70)*((AP$6-$F70+1)/($J70*($J70+1)/2)*$D70))+($K70="custom")*CustCF!AJ70</f>
        <v/>
      </c>
      <c r="AQ70" s="87">
        <f>($K70="Bell Curve")*(_xlfn.NORM.DIST(AND(AQ$6&gt;=$F70,AQ$6&lt;=$H70)*(AQ$6-$F70+1),$J70/2,$M70,TRUE)-_xlfn.NORM.DIST(AND(AQ$6&gt;=$F70,AQ$6&lt;=$H70)*(AP$6-$F70+1),$J70/2,$M70,TRUE))/(1-2*_xlfn.NORM.DIST(0,$J70/2,$M70,TRUE))*$D70+($K70="Steady Growth")*(AND(AQ$6&gt;=$F70,AQ$6&lt;=$H70)*((AQ$6-$F70+1)/($J70*($J70+1)/2)*$D70))+($K70="custom")*CustCF!AK70</f>
        <v/>
      </c>
      <c r="AR70" s="87">
        <f>($K70="Bell Curve")*(_xlfn.NORM.DIST(AND(AR$6&gt;=$F70,AR$6&lt;=$H70)*(AR$6-$F70+1),$J70/2,$M70,TRUE)-_xlfn.NORM.DIST(AND(AR$6&gt;=$F70,AR$6&lt;=$H70)*(AQ$6-$F70+1),$J70/2,$M70,TRUE))/(1-2*_xlfn.NORM.DIST(0,$J70/2,$M70,TRUE))*$D70+($K70="Steady Growth")*(AND(AR$6&gt;=$F70,AR$6&lt;=$H70)*((AR$6-$F70+1)/($J70*($J70+1)/2)*$D70))+($K70="custom")*CustCF!AL70</f>
        <v/>
      </c>
      <c r="AS70" s="87">
        <f>($K70="Bell Curve")*(_xlfn.NORM.DIST(AND(AS$6&gt;=$F70,AS$6&lt;=$H70)*(AS$6-$F70+1),$J70/2,$M70,TRUE)-_xlfn.NORM.DIST(AND(AS$6&gt;=$F70,AS$6&lt;=$H70)*(AR$6-$F70+1),$J70/2,$M70,TRUE))/(1-2*_xlfn.NORM.DIST(0,$J70/2,$M70,TRUE))*$D70+($K70="Steady Growth")*(AND(AS$6&gt;=$F70,AS$6&lt;=$H70)*((AS$6-$F70+1)/($J70*($J70+1)/2)*$D70))+($K70="custom")*CustCF!AM70</f>
        <v/>
      </c>
      <c r="AT70" s="87">
        <f>($K70="Bell Curve")*(_xlfn.NORM.DIST(AND(AT$6&gt;=$F70,AT$6&lt;=$H70)*(AT$6-$F70+1),$J70/2,$M70,TRUE)-_xlfn.NORM.DIST(AND(AT$6&gt;=$F70,AT$6&lt;=$H70)*(AS$6-$F70+1),$J70/2,$M70,TRUE))/(1-2*_xlfn.NORM.DIST(0,$J70/2,$M70,TRUE))*$D70+($K70="Steady Growth")*(AND(AT$6&gt;=$F70,AT$6&lt;=$H70)*((AT$6-$F70+1)/($J70*($J70+1)/2)*$D70))+($K70="custom")*CustCF!AN70</f>
        <v/>
      </c>
      <c r="AU70" s="87">
        <f>($K70="Bell Curve")*(_xlfn.NORM.DIST(AND(AU$6&gt;=$F70,AU$6&lt;=$H70)*(AU$6-$F70+1),$J70/2,$M70,TRUE)-_xlfn.NORM.DIST(AND(AU$6&gt;=$F70,AU$6&lt;=$H70)*(AT$6-$F70+1),$J70/2,$M70,TRUE))/(1-2*_xlfn.NORM.DIST(0,$J70/2,$M70,TRUE))*$D70+($K70="Steady Growth")*(AND(AU$6&gt;=$F70,AU$6&lt;=$H70)*((AU$6-$F70+1)/($J70*($J70+1)/2)*$D70))+($K70="custom")*CustCF!AO70</f>
        <v/>
      </c>
      <c r="AV70" s="87">
        <f>($K70="Bell Curve")*(_xlfn.NORM.DIST(AND(AV$6&gt;=$F70,AV$6&lt;=$H70)*(AV$6-$F70+1),$J70/2,$M70,TRUE)-_xlfn.NORM.DIST(AND(AV$6&gt;=$F70,AV$6&lt;=$H70)*(AU$6-$F70+1),$J70/2,$M70,TRUE))/(1-2*_xlfn.NORM.DIST(0,$J70/2,$M70,TRUE))*$D70+($K70="Steady Growth")*(AND(AV$6&gt;=$F70,AV$6&lt;=$H70)*((AV$6-$F70+1)/($J70*($J70+1)/2)*$D70))+($K70="custom")*CustCF!AP70</f>
        <v/>
      </c>
      <c r="AW70" s="87">
        <f>($K70="Bell Curve")*(_xlfn.NORM.DIST(AND(AW$6&gt;=$F70,AW$6&lt;=$H70)*(AW$6-$F70+1),$J70/2,$M70,TRUE)-_xlfn.NORM.DIST(AND(AW$6&gt;=$F70,AW$6&lt;=$H70)*(AV$6-$F70+1),$J70/2,$M70,TRUE))/(1-2*_xlfn.NORM.DIST(0,$J70/2,$M70,TRUE))*$D70+($K70="Steady Growth")*(AND(AW$6&gt;=$F70,AW$6&lt;=$H70)*((AW$6-$F70+1)/($J70*($J70+1)/2)*$D70))+($K70="custom")*CustCF!AQ70</f>
        <v/>
      </c>
      <c r="AX70" s="87">
        <f>($K70="Bell Curve")*(_xlfn.NORM.DIST(AND(AX$6&gt;=$F70,AX$6&lt;=$H70)*(AX$6-$F70+1),$J70/2,$M70,TRUE)-_xlfn.NORM.DIST(AND(AX$6&gt;=$F70,AX$6&lt;=$H70)*(AW$6-$F70+1),$J70/2,$M70,TRUE))/(1-2*_xlfn.NORM.DIST(0,$J70/2,$M70,TRUE))*$D70+($K70="Steady Growth")*(AND(AX$6&gt;=$F70,AX$6&lt;=$H70)*((AX$6-$F70+1)/($J70*($J70+1)/2)*$D70))+($K70="custom")*CustCF!AR70</f>
        <v/>
      </c>
      <c r="AY70" s="87">
        <f>($K70="Bell Curve")*(_xlfn.NORM.DIST(AND(AY$6&gt;=$F70,AY$6&lt;=$H70)*(AY$6-$F70+1),$J70/2,$M70,TRUE)-_xlfn.NORM.DIST(AND(AY$6&gt;=$F70,AY$6&lt;=$H70)*(AX$6-$F70+1),$J70/2,$M70,TRUE))/(1-2*_xlfn.NORM.DIST(0,$J70/2,$M70,TRUE))*$D70+($K70="Steady Growth")*(AND(AY$6&gt;=$F70,AY$6&lt;=$H70)*((AY$6-$F70+1)/($J70*($J70+1)/2)*$D70))+($K70="custom")*CustCF!AS70</f>
        <v/>
      </c>
      <c r="AZ70" s="87">
        <f>($K70="Bell Curve")*(_xlfn.NORM.DIST(AND(AZ$6&gt;=$F70,AZ$6&lt;=$H70)*(AZ$6-$F70+1),$J70/2,$M70,TRUE)-_xlfn.NORM.DIST(AND(AZ$6&gt;=$F70,AZ$6&lt;=$H70)*(AY$6-$F70+1),$J70/2,$M70,TRUE))/(1-2*_xlfn.NORM.DIST(0,$J70/2,$M70,TRUE))*$D70+($K70="Steady Growth")*(AND(AZ$6&gt;=$F70,AZ$6&lt;=$H70)*((AZ$6-$F70+1)/($J70*($J70+1)/2)*$D70))+($K70="custom")*CustCF!AT70</f>
        <v/>
      </c>
      <c r="BA70" s="87">
        <f>($K70="Bell Curve")*(_xlfn.NORM.DIST(AND(BA$6&gt;=$F70,BA$6&lt;=$H70)*(BA$6-$F70+1),$J70/2,$M70,TRUE)-_xlfn.NORM.DIST(AND(BA$6&gt;=$F70,BA$6&lt;=$H70)*(AZ$6-$F70+1),$J70/2,$M70,TRUE))/(1-2*_xlfn.NORM.DIST(0,$J70/2,$M70,TRUE))*$D70+($K70="Steady Growth")*(AND(BA$6&gt;=$F70,BA$6&lt;=$H70)*((BA$6-$F70+1)/($J70*($J70+1)/2)*$D70))+($K70="custom")*CustCF!AU70</f>
        <v/>
      </c>
      <c r="BB70" s="87">
        <f>($K70="Bell Curve")*(_xlfn.NORM.DIST(AND(BB$6&gt;=$F70,BB$6&lt;=$H70)*(BB$6-$F70+1),$J70/2,$M70,TRUE)-_xlfn.NORM.DIST(AND(BB$6&gt;=$F70,BB$6&lt;=$H70)*(BA$6-$F70+1),$J70/2,$M70,TRUE))/(1-2*_xlfn.NORM.DIST(0,$J70/2,$M70,TRUE))*$D70+($K70="Steady Growth")*(AND(BB$6&gt;=$F70,BB$6&lt;=$H70)*((BB$6-$F70+1)/($J70*($J70+1)/2)*$D70))+($K70="custom")*CustCF!AV70</f>
        <v/>
      </c>
      <c r="BC70" s="87">
        <f>($K70="Bell Curve")*(_xlfn.NORM.DIST(AND(BC$6&gt;=$F70,BC$6&lt;=$H70)*(BC$6-$F70+1),$J70/2,$M70,TRUE)-_xlfn.NORM.DIST(AND(BC$6&gt;=$F70,BC$6&lt;=$H70)*(BB$6-$F70+1),$J70/2,$M70,TRUE))/(1-2*_xlfn.NORM.DIST(0,$J70/2,$M70,TRUE))*$D70+($K70="Steady Growth")*(AND(BC$6&gt;=$F70,BC$6&lt;=$H70)*((BC$6-$F70+1)/($J70*($J70+1)/2)*$D70))+($K70="custom")*CustCF!AW70</f>
        <v/>
      </c>
      <c r="BD70" s="87">
        <f>($K70="Bell Curve")*(_xlfn.NORM.DIST(AND(BD$6&gt;=$F70,BD$6&lt;=$H70)*(BD$6-$F70+1),$J70/2,$M70,TRUE)-_xlfn.NORM.DIST(AND(BD$6&gt;=$F70,BD$6&lt;=$H70)*(BC$6-$F70+1),$J70/2,$M70,TRUE))/(1-2*_xlfn.NORM.DIST(0,$J70/2,$M70,TRUE))*$D70+($K70="Steady Growth")*(AND(BD$6&gt;=$F70,BD$6&lt;=$H70)*((BD$6-$F70+1)/($J70*($J70+1)/2)*$D70))+($K70="custom")*CustCF!AX70</f>
        <v/>
      </c>
      <c r="BE70" s="87">
        <f>($K70="Bell Curve")*(_xlfn.NORM.DIST(AND(BE$6&gt;=$F70,BE$6&lt;=$H70)*(BE$6-$F70+1),$J70/2,$M70,TRUE)-_xlfn.NORM.DIST(AND(BE$6&gt;=$F70,BE$6&lt;=$H70)*(BD$6-$F70+1),$J70/2,$M70,TRUE))/(1-2*_xlfn.NORM.DIST(0,$J70/2,$M70,TRUE))*$D70+($K70="Steady Growth")*(AND(BE$6&gt;=$F70,BE$6&lt;=$H70)*((BE$6-$F70+1)/($J70*($J70+1)/2)*$D70))+($K70="custom")*CustCF!AY70</f>
        <v/>
      </c>
      <c r="BF70" s="87">
        <f>($K70="Bell Curve")*(_xlfn.NORM.DIST(AND(BF$6&gt;=$F70,BF$6&lt;=$H70)*(BF$6-$F70+1),$J70/2,$M70,TRUE)-_xlfn.NORM.DIST(AND(BF$6&gt;=$F70,BF$6&lt;=$H70)*(BE$6-$F70+1),$J70/2,$M70,TRUE))/(1-2*_xlfn.NORM.DIST(0,$J70/2,$M70,TRUE))*$D70+($K70="Steady Growth")*(AND(BF$6&gt;=$F70,BF$6&lt;=$H70)*((BF$6-$F70+1)/($J70*($J70+1)/2)*$D70))+($K70="custom")*CustCF!AZ70</f>
        <v/>
      </c>
      <c r="BG70" s="87">
        <f>($K70="Bell Curve")*(_xlfn.NORM.DIST(AND(BG$6&gt;=$F70,BG$6&lt;=$H70)*(BG$6-$F70+1),$J70/2,$M70,TRUE)-_xlfn.NORM.DIST(AND(BG$6&gt;=$F70,BG$6&lt;=$H70)*(BF$6-$F70+1),$J70/2,$M70,TRUE))/(1-2*_xlfn.NORM.DIST(0,$J70/2,$M70,TRUE))*$D70+($K70="Steady Growth")*(AND(BG$6&gt;=$F70,BG$6&lt;=$H70)*((BG$6-$F70+1)/($J70*($J70+1)/2)*$D70))+($K70="custom")*CustCF!BA70</f>
        <v/>
      </c>
      <c r="BH70" s="87">
        <f>($K70="Bell Curve")*(_xlfn.NORM.DIST(AND(BH$6&gt;=$F70,BH$6&lt;=$H70)*(BH$6-$F70+1),$J70/2,$M70,TRUE)-_xlfn.NORM.DIST(AND(BH$6&gt;=$F70,BH$6&lt;=$H70)*(BG$6-$F70+1),$J70/2,$M70,TRUE))/(1-2*_xlfn.NORM.DIST(0,$J70/2,$M70,TRUE))*$D70+($K70="Steady Growth")*(AND(BH$6&gt;=$F70,BH$6&lt;=$H70)*((BH$6-$F70+1)/($J70*($J70+1)/2)*$D70))+($K70="custom")*CustCF!BB70</f>
        <v/>
      </c>
      <c r="BI70" s="87">
        <f>($K70="Bell Curve")*(_xlfn.NORM.DIST(AND(BI$6&gt;=$F70,BI$6&lt;=$H70)*(BI$6-$F70+1),$J70/2,$M70,TRUE)-_xlfn.NORM.DIST(AND(BI$6&gt;=$F70,BI$6&lt;=$H70)*(BH$6-$F70+1),$J70/2,$M70,TRUE))/(1-2*_xlfn.NORM.DIST(0,$J70/2,$M70,TRUE))*$D70+($K70="Steady Growth")*(AND(BI$6&gt;=$F70,BI$6&lt;=$H70)*((BI$6-$F70+1)/($J70*($J70+1)/2)*$D70))+($K70="custom")*CustCF!BC70</f>
        <v/>
      </c>
      <c r="BJ70" s="87">
        <f>($K70="Bell Curve")*(_xlfn.NORM.DIST(AND(BJ$6&gt;=$F70,BJ$6&lt;=$H70)*(BJ$6-$F70+1),$J70/2,$M70,TRUE)-_xlfn.NORM.DIST(AND(BJ$6&gt;=$F70,BJ$6&lt;=$H70)*(BI$6-$F70+1),$J70/2,$M70,TRUE))/(1-2*_xlfn.NORM.DIST(0,$J70/2,$M70,TRUE))*$D70+($K70="Steady Growth")*(AND(BJ$6&gt;=$F70,BJ$6&lt;=$H70)*((BJ$6-$F70+1)/($J70*($J70+1)/2)*$D70))+($K70="custom")*CustCF!BD70</f>
        <v/>
      </c>
      <c r="BK70" s="87">
        <f>($K70="Bell Curve")*(_xlfn.NORM.DIST(AND(BK$6&gt;=$F70,BK$6&lt;=$H70)*(BK$6-$F70+1),$J70/2,$M70,TRUE)-_xlfn.NORM.DIST(AND(BK$6&gt;=$F70,BK$6&lt;=$H70)*(BJ$6-$F70+1),$J70/2,$M70,TRUE))/(1-2*_xlfn.NORM.DIST(0,$J70/2,$M70,TRUE))*$D70+($K70="Steady Growth")*(AND(BK$6&gt;=$F70,BK$6&lt;=$H70)*((BK$6-$F70+1)/($J70*($J70+1)/2)*$D70))+($K70="custom")*CustCF!BE70</f>
        <v/>
      </c>
      <c r="BL70" s="87">
        <f>($K70="Bell Curve")*(_xlfn.NORM.DIST(AND(BL$6&gt;=$F70,BL$6&lt;=$H70)*(BL$6-$F70+1),$J70/2,$M70,TRUE)-_xlfn.NORM.DIST(AND(BL$6&gt;=$F70,BL$6&lt;=$H70)*(BK$6-$F70+1),$J70/2,$M70,TRUE))/(1-2*_xlfn.NORM.DIST(0,$J70/2,$M70,TRUE))*$D70+($K70="Steady Growth")*(AND(BL$6&gt;=$F70,BL$6&lt;=$H70)*((BL$6-$F70+1)/($J70*($J70+1)/2)*$D70))+($K70="custom")*CustCF!BF70</f>
        <v/>
      </c>
      <c r="BM70" s="87">
        <f>($K70="Bell Curve")*(_xlfn.NORM.DIST(AND(BM$6&gt;=$F70,BM$6&lt;=$H70)*(BM$6-$F70+1),$J70/2,$M70,TRUE)-_xlfn.NORM.DIST(AND(BM$6&gt;=$F70,BM$6&lt;=$H70)*(BL$6-$F70+1),$J70/2,$M70,TRUE))/(1-2*_xlfn.NORM.DIST(0,$J70/2,$M70,TRUE))*$D70+($K70="Steady Growth")*(AND(BM$6&gt;=$F70,BM$6&lt;=$H70)*((BM$6-$F70+1)/($J70*($J70+1)/2)*$D70))+($K70="custom")*CustCF!BG70</f>
        <v/>
      </c>
      <c r="BN70" s="87">
        <f>($K70="Bell Curve")*(_xlfn.NORM.DIST(AND(BN$6&gt;=$F70,BN$6&lt;=$H70)*(BN$6-$F70+1),$J70/2,$M70,TRUE)-_xlfn.NORM.DIST(AND(BN$6&gt;=$F70,BN$6&lt;=$H70)*(BM$6-$F70+1),$J70/2,$M70,TRUE))/(1-2*_xlfn.NORM.DIST(0,$J70/2,$M70,TRUE))*$D70+($K70="Steady Growth")*(AND(BN$6&gt;=$F70,BN$6&lt;=$H70)*((BN$6-$F70+1)/($J70*($J70+1)/2)*$D70))+($K70="custom")*CustCF!BH70</f>
        <v/>
      </c>
      <c r="BO70" s="87">
        <f>($K70="Bell Curve")*(_xlfn.NORM.DIST(AND(BO$6&gt;=$F70,BO$6&lt;=$H70)*(BO$6-$F70+1),$J70/2,$M70,TRUE)-_xlfn.NORM.DIST(AND(BO$6&gt;=$F70,BO$6&lt;=$H70)*(BN$6-$F70+1),$J70/2,$M70,TRUE))/(1-2*_xlfn.NORM.DIST(0,$J70/2,$M70,TRUE))*$D70+($K70="Steady Growth")*(AND(BO$6&gt;=$F70,BO$6&lt;=$H70)*((BO$6-$F70+1)/($J70*($J70+1)/2)*$D70))+($K70="custom")*CustCF!BI70</f>
        <v/>
      </c>
      <c r="BP70" s="87">
        <f>($K70="Bell Curve")*(_xlfn.NORM.DIST(AND(BP$6&gt;=$F70,BP$6&lt;=$H70)*(BP$6-$F70+1),$J70/2,$M70,TRUE)-_xlfn.NORM.DIST(AND(BP$6&gt;=$F70,BP$6&lt;=$H70)*(BO$6-$F70+1),$J70/2,$M70,TRUE))/(1-2*_xlfn.NORM.DIST(0,$J70/2,$M70,TRUE))*$D70+($K70="Steady Growth")*(AND(BP$6&gt;=$F70,BP$6&lt;=$H70)*((BP$6-$F70+1)/($J70*($J70+1)/2)*$D70))+($K70="custom")*CustCF!BJ70</f>
        <v/>
      </c>
      <c r="BQ70" s="87">
        <f>($K70="Bell Curve")*(_xlfn.NORM.DIST(AND(BQ$6&gt;=$F70,BQ$6&lt;=$H70)*(BQ$6-$F70+1),$J70/2,$M70,TRUE)-_xlfn.NORM.DIST(AND(BQ$6&gt;=$F70,BQ$6&lt;=$H70)*(BP$6-$F70+1),$J70/2,$M70,TRUE))/(1-2*_xlfn.NORM.DIST(0,$J70/2,$M70,TRUE))*$D70+($K70="Steady Growth")*(AND(BQ$6&gt;=$F70,BQ$6&lt;=$H70)*((BQ$6-$F70+1)/($J70*($J70+1)/2)*$D70))+($K70="custom")*CustCF!BK70</f>
        <v/>
      </c>
      <c r="BR70" s="87">
        <f>($K70="Bell Curve")*(_xlfn.NORM.DIST(AND(BR$6&gt;=$F70,BR$6&lt;=$H70)*(BR$6-$F70+1),$J70/2,$M70,TRUE)-_xlfn.NORM.DIST(AND(BR$6&gt;=$F70,BR$6&lt;=$H70)*(BQ$6-$F70+1),$J70/2,$M70,TRUE))/(1-2*_xlfn.NORM.DIST(0,$J70/2,$M70,TRUE))*$D70+($K70="Steady Growth")*(AND(BR$6&gt;=$F70,BR$6&lt;=$H70)*((BR$6-$F70+1)/($J70*($J70+1)/2)*$D70))+($K70="custom")*CustCF!BL70</f>
        <v/>
      </c>
      <c r="BS70" s="87">
        <f>($K70="Bell Curve")*(_xlfn.NORM.DIST(AND(BS$6&gt;=$F70,BS$6&lt;=$H70)*(BS$6-$F70+1),$J70/2,$M70,TRUE)-_xlfn.NORM.DIST(AND(BS$6&gt;=$F70,BS$6&lt;=$H70)*(BR$6-$F70+1),$J70/2,$M70,TRUE))/(1-2*_xlfn.NORM.DIST(0,$J70/2,$M70,TRUE))*$D70+($K70="Steady Growth")*(AND(BS$6&gt;=$F70,BS$6&lt;=$H70)*((BS$6-$F70+1)/($J70*($J70+1)/2)*$D70))+($K70="custom")*CustCF!BM70</f>
        <v/>
      </c>
      <c r="BT70" s="87">
        <f>($K70="Bell Curve")*(_xlfn.NORM.DIST(AND(BT$6&gt;=$F70,BT$6&lt;=$H70)*(BT$6-$F70+1),$J70/2,$M70,TRUE)-_xlfn.NORM.DIST(AND(BT$6&gt;=$F70,BT$6&lt;=$H70)*(BS$6-$F70+1),$J70/2,$M70,TRUE))/(1-2*_xlfn.NORM.DIST(0,$J70/2,$M70,TRUE))*$D70+($K70="Steady Growth")*(AND(BT$6&gt;=$F70,BT$6&lt;=$H70)*((BT$6-$F70+1)/($J70*($J70+1)/2)*$D70))+($K70="custom")*CustCF!BN70</f>
        <v/>
      </c>
      <c r="BU70" s="87">
        <f>($K70="Bell Curve")*(_xlfn.NORM.DIST(AND(BU$6&gt;=$F70,BU$6&lt;=$H70)*(BU$6-$F70+1),$J70/2,$M70,TRUE)-_xlfn.NORM.DIST(AND(BU$6&gt;=$F70,BU$6&lt;=$H70)*(BT$6-$F70+1),$J70/2,$M70,TRUE))/(1-2*_xlfn.NORM.DIST(0,$J70/2,$M70,TRUE))*$D70+($K70="Steady Growth")*(AND(BU$6&gt;=$F70,BU$6&lt;=$H70)*((BU$6-$F70+1)/($J70*($J70+1)/2)*$D70))+($K70="custom")*CustCF!BO70</f>
        <v/>
      </c>
      <c r="BV70" s="87">
        <f>($K70="Bell Curve")*(_xlfn.NORM.DIST(AND(BV$6&gt;=$F70,BV$6&lt;=$H70)*(BV$6-$F70+1),$J70/2,$M70,TRUE)-_xlfn.NORM.DIST(AND(BV$6&gt;=$F70,BV$6&lt;=$H70)*(BU$6-$F70+1),$J70/2,$M70,TRUE))/(1-2*_xlfn.NORM.DIST(0,$J70/2,$M70,TRUE))*$D70+($K70="Steady Growth")*(AND(BV$6&gt;=$F70,BV$6&lt;=$H70)*((BV$6-$F70+1)/($J70*($J70+1)/2)*$D70))+($K70="custom")*CustCF!BP70</f>
        <v/>
      </c>
      <c r="BW70" s="87">
        <f>($K70="Bell Curve")*(_xlfn.NORM.DIST(AND(BW$6&gt;=$F70,BW$6&lt;=$H70)*(BW$6-$F70+1),$J70/2,$M70,TRUE)-_xlfn.NORM.DIST(AND(BW$6&gt;=$F70,BW$6&lt;=$H70)*(BV$6-$F70+1),$J70/2,$M70,TRUE))/(1-2*_xlfn.NORM.DIST(0,$J70/2,$M70,TRUE))*$D70+($K70="Steady Growth")*(AND(BW$6&gt;=$F70,BW$6&lt;=$H70)*((BW$6-$F70+1)/($J70*($J70+1)/2)*$D70))+($K70="custom")*CustCF!BQ70</f>
        <v/>
      </c>
      <c r="BX70" s="87">
        <f>($K70="Bell Curve")*(_xlfn.NORM.DIST(AND(BX$6&gt;=$F70,BX$6&lt;=$H70)*(BX$6-$F70+1),$J70/2,$M70,TRUE)-_xlfn.NORM.DIST(AND(BX$6&gt;=$F70,BX$6&lt;=$H70)*(BW$6-$F70+1),$J70/2,$M70,TRUE))/(1-2*_xlfn.NORM.DIST(0,$J70/2,$M70,TRUE))*$D70+($K70="Steady Growth")*(AND(BX$6&gt;=$F70,BX$6&lt;=$H70)*((BX$6-$F70+1)/($J70*($J70+1)/2)*$D70))+($K70="custom")*CustCF!BR70</f>
        <v/>
      </c>
      <c r="BY70" s="87">
        <f>($K70="Bell Curve")*(_xlfn.NORM.DIST(AND(BY$6&gt;=$F70,BY$6&lt;=$H70)*(BY$6-$F70+1),$J70/2,$M70,TRUE)-_xlfn.NORM.DIST(AND(BY$6&gt;=$F70,BY$6&lt;=$H70)*(BX$6-$F70+1),$J70/2,$M70,TRUE))/(1-2*_xlfn.NORM.DIST(0,$J70/2,$M70,TRUE))*$D70+($K70="Steady Growth")*(AND(BY$6&gt;=$F70,BY$6&lt;=$H70)*((BY$6-$F70+1)/($J70*($J70+1)/2)*$D70))+($K70="custom")*CustCF!BS70</f>
        <v/>
      </c>
      <c r="BZ70" s="87">
        <f>($K70="Bell Curve")*(_xlfn.NORM.DIST(AND(BZ$6&gt;=$F70,BZ$6&lt;=$H70)*(BZ$6-$F70+1),$J70/2,$M70,TRUE)-_xlfn.NORM.DIST(AND(BZ$6&gt;=$F70,BZ$6&lt;=$H70)*(BY$6-$F70+1),$J70/2,$M70,TRUE))/(1-2*_xlfn.NORM.DIST(0,$J70/2,$M70,TRUE))*$D70+($K70="Steady Growth")*(AND(BZ$6&gt;=$F70,BZ$6&lt;=$H70)*((BZ$6-$F70+1)/($J70*($J70+1)/2)*$D70))+($K70="custom")*CustCF!BT70</f>
        <v/>
      </c>
      <c r="CA70" s="87">
        <f>($K70="Bell Curve")*(_xlfn.NORM.DIST(AND(CA$6&gt;=$F70,CA$6&lt;=$H70)*(CA$6-$F70+1),$J70/2,$M70,TRUE)-_xlfn.NORM.DIST(AND(CA$6&gt;=$F70,CA$6&lt;=$H70)*(BZ$6-$F70+1),$J70/2,$M70,TRUE))/(1-2*_xlfn.NORM.DIST(0,$J70/2,$M70,TRUE))*$D70+($K70="Steady Growth")*(AND(CA$6&gt;=$F70,CA$6&lt;=$H70)*((CA$6-$F70+1)/($J70*($J70+1)/2)*$D70))+($K70="custom")*CustCF!BU70</f>
        <v/>
      </c>
      <c r="CB70" s="87">
        <f>($K70="Bell Curve")*(_xlfn.NORM.DIST(AND(CB$6&gt;=$F70,CB$6&lt;=$H70)*(CB$6-$F70+1),$J70/2,$M70,TRUE)-_xlfn.NORM.DIST(AND(CB$6&gt;=$F70,CB$6&lt;=$H70)*(CA$6-$F70+1),$J70/2,$M70,TRUE))/(1-2*_xlfn.NORM.DIST(0,$J70/2,$M70,TRUE))*$D70+($K70="Steady Growth")*(AND(CB$6&gt;=$F70,CB$6&lt;=$H70)*((CB$6-$F70+1)/($J70*($J70+1)/2)*$D70))+($K70="custom")*CustCF!BV70</f>
        <v/>
      </c>
      <c r="CC70" s="87">
        <f>($K70="Bell Curve")*(_xlfn.NORM.DIST(AND(CC$6&gt;=$F70,CC$6&lt;=$H70)*(CC$6-$F70+1),$J70/2,$M70,TRUE)-_xlfn.NORM.DIST(AND(CC$6&gt;=$F70,CC$6&lt;=$H70)*(CB$6-$F70+1),$J70/2,$M70,TRUE))/(1-2*_xlfn.NORM.DIST(0,$J70/2,$M70,TRUE))*$D70+($K70="Steady Growth")*(AND(CC$6&gt;=$F70,CC$6&lt;=$H70)*((CC$6-$F70+1)/($J70*($J70+1)/2)*$D70))+($K70="custom")*CustCF!BW70</f>
        <v/>
      </c>
      <c r="CD70" s="87">
        <f>($K70="Bell Curve")*(_xlfn.NORM.DIST(AND(CD$6&gt;=$F70,CD$6&lt;=$H70)*(CD$6-$F70+1),$J70/2,$M70,TRUE)-_xlfn.NORM.DIST(AND(CD$6&gt;=$F70,CD$6&lt;=$H70)*(CC$6-$F70+1),$J70/2,$M70,TRUE))/(1-2*_xlfn.NORM.DIST(0,$J70/2,$M70,TRUE))*$D70+($K70="Steady Growth")*(AND(CD$6&gt;=$F70,CD$6&lt;=$H70)*((CD$6-$F70+1)/($J70*($J70+1)/2)*$D70))+($K70="custom")*CustCF!BX70</f>
        <v/>
      </c>
      <c r="CE70" s="87">
        <f>($K70="Bell Curve")*(_xlfn.NORM.DIST(AND(CE$6&gt;=$F70,CE$6&lt;=$H70)*(CE$6-$F70+1),$J70/2,$M70,TRUE)-_xlfn.NORM.DIST(AND(CE$6&gt;=$F70,CE$6&lt;=$H70)*(CD$6-$F70+1),$J70/2,$M70,TRUE))/(1-2*_xlfn.NORM.DIST(0,$J70/2,$M70,TRUE))*$D70+($K70="Steady Growth")*(AND(CE$6&gt;=$F70,CE$6&lt;=$H70)*((CE$6-$F70+1)/($J70*($J70+1)/2)*$D70))+($K70="custom")*CustCF!BY70</f>
        <v/>
      </c>
      <c r="CF70" s="87">
        <f>($K70="Bell Curve")*(_xlfn.NORM.DIST(AND(CF$6&gt;=$F70,CF$6&lt;=$H70)*(CF$6-$F70+1),$J70/2,$M70,TRUE)-_xlfn.NORM.DIST(AND(CF$6&gt;=$F70,CF$6&lt;=$H70)*(CE$6-$F70+1),$J70/2,$M70,TRUE))/(1-2*_xlfn.NORM.DIST(0,$J70/2,$M70,TRUE))*$D70+($K70="Steady Growth")*(AND(CF$6&gt;=$F70,CF$6&lt;=$H70)*((CF$6-$F70+1)/($J70*($J70+1)/2)*$D70))+($K70="custom")*CustCF!BZ70</f>
        <v/>
      </c>
      <c r="CG70" s="87">
        <f>($K70="Bell Curve")*(_xlfn.NORM.DIST(AND(CG$6&gt;=$F70,CG$6&lt;=$H70)*(CG$6-$F70+1),$J70/2,$M70,TRUE)-_xlfn.NORM.DIST(AND(CG$6&gt;=$F70,CG$6&lt;=$H70)*(CF$6-$F70+1),$J70/2,$M70,TRUE))/(1-2*_xlfn.NORM.DIST(0,$J70/2,$M70,TRUE))*$D70+($K70="Steady Growth")*(AND(CG$6&gt;=$F70,CG$6&lt;=$H70)*((CG$6-$F70+1)/($J70*($J70+1)/2)*$D70))+($K70="custom")*CustCF!CA70</f>
        <v/>
      </c>
      <c r="CH70" s="87">
        <f>($K70="Bell Curve")*(_xlfn.NORM.DIST(AND(CH$6&gt;=$F70,CH$6&lt;=$H70)*(CH$6-$F70+1),$J70/2,$M70,TRUE)-_xlfn.NORM.DIST(AND(CH$6&gt;=$F70,CH$6&lt;=$H70)*(CG$6-$F70+1),$J70/2,$M70,TRUE))/(1-2*_xlfn.NORM.DIST(0,$J70/2,$M70,TRUE))*$D70+($K70="Steady Growth")*(AND(CH$6&gt;=$F70,CH$6&lt;=$H70)*((CH$6-$F70+1)/($J70*($J70+1)/2)*$D70))+($K70="custom")*CustCF!CB70</f>
        <v/>
      </c>
      <c r="CI70" s="87">
        <f>($K70="Bell Curve")*(_xlfn.NORM.DIST(AND(CI$6&gt;=$F70,CI$6&lt;=$H70)*(CI$6-$F70+1),$J70/2,$M70,TRUE)-_xlfn.NORM.DIST(AND(CI$6&gt;=$F70,CI$6&lt;=$H70)*(CH$6-$F70+1),$J70/2,$M70,TRUE))/(1-2*_xlfn.NORM.DIST(0,$J70/2,$M70,TRUE))*$D70+($K70="Steady Growth")*(AND(CI$6&gt;=$F70,CI$6&lt;=$H70)*((CI$6-$F70+1)/($J70*($J70+1)/2)*$D70))+($K70="custom")*CustCF!CC70</f>
        <v/>
      </c>
      <c r="CJ70" s="87">
        <f>($K70="Bell Curve")*(_xlfn.NORM.DIST(AND(CJ$6&gt;=$F70,CJ$6&lt;=$H70)*(CJ$6-$F70+1),$J70/2,$M70,TRUE)-_xlfn.NORM.DIST(AND(CJ$6&gt;=$F70,CJ$6&lt;=$H70)*(CI$6-$F70+1),$J70/2,$M70,TRUE))/(1-2*_xlfn.NORM.DIST(0,$J70/2,$M70,TRUE))*$D70+($K70="Steady Growth")*(AND(CJ$6&gt;=$F70,CJ$6&lt;=$H70)*((CJ$6-$F70+1)/($J70*($J70+1)/2)*$D70))+($K70="custom")*CustCF!CD70</f>
        <v/>
      </c>
      <c r="CK70" s="87">
        <f>($K70="Bell Curve")*(_xlfn.NORM.DIST(AND(CK$6&gt;=$F70,CK$6&lt;=$H70)*(CK$6-$F70+1),$J70/2,$M70,TRUE)-_xlfn.NORM.DIST(AND(CK$6&gt;=$F70,CK$6&lt;=$H70)*(CJ$6-$F70+1),$J70/2,$M70,TRUE))/(1-2*_xlfn.NORM.DIST(0,$J70/2,$M70,TRUE))*$D70+($K70="Steady Growth")*(AND(CK$6&gt;=$F70,CK$6&lt;=$H70)*((CK$6-$F70+1)/($J70*($J70+1)/2)*$D70))+($K70="custom")*CustCF!CE70</f>
        <v/>
      </c>
      <c r="CL70" s="87">
        <f>($K70="Bell Curve")*(_xlfn.NORM.DIST(AND(CL$6&gt;=$F70,CL$6&lt;=$H70)*(CL$6-$F70+1),$J70/2,$M70,TRUE)-_xlfn.NORM.DIST(AND(CL$6&gt;=$F70,CL$6&lt;=$H70)*(CK$6-$F70+1),$J70/2,$M70,TRUE))/(1-2*_xlfn.NORM.DIST(0,$J70/2,$M70,TRUE))*$D70+($K70="Steady Growth")*(AND(CL$6&gt;=$F70,CL$6&lt;=$H70)*((CL$6-$F70+1)/($J70*($J70+1)/2)*$D70))+($K70="custom")*CustCF!CF70</f>
        <v/>
      </c>
      <c r="CM70" s="87">
        <f>($K70="Bell Curve")*(_xlfn.NORM.DIST(AND(CM$6&gt;=$F70,CM$6&lt;=$H70)*(CM$6-$F70+1),$J70/2,$M70,TRUE)-_xlfn.NORM.DIST(AND(CM$6&gt;=$F70,CM$6&lt;=$H70)*(CL$6-$F70+1),$J70/2,$M70,TRUE))/(1-2*_xlfn.NORM.DIST(0,$J70/2,$M70,TRUE))*$D70+($K70="Steady Growth")*(AND(CM$6&gt;=$F70,CM$6&lt;=$H70)*((CM$6-$F70+1)/($J70*($J70+1)/2)*$D70))+($K70="custom")*CustCF!CG70</f>
        <v/>
      </c>
      <c r="CN70" s="87">
        <f>($K70="Bell Curve")*(_xlfn.NORM.DIST(AND(CN$6&gt;=$F70,CN$6&lt;=$H70)*(CN$6-$F70+1),$J70/2,$M70,TRUE)-_xlfn.NORM.DIST(AND(CN$6&gt;=$F70,CN$6&lt;=$H70)*(CM$6-$F70+1),$J70/2,$M70,TRUE))/(1-2*_xlfn.NORM.DIST(0,$J70/2,$M70,TRUE))*$D70+($K70="Steady Growth")*(AND(CN$6&gt;=$F70,CN$6&lt;=$H70)*((CN$6-$F70+1)/($J70*($J70+1)/2)*$D70))+($K70="custom")*CustCF!CH70</f>
        <v/>
      </c>
      <c r="CO70" s="87">
        <f>($K70="Bell Curve")*(_xlfn.NORM.DIST(AND(CO$6&gt;=$F70,CO$6&lt;=$H70)*(CO$6-$F70+1),$J70/2,$M70,TRUE)-_xlfn.NORM.DIST(AND(CO$6&gt;=$F70,CO$6&lt;=$H70)*(CN$6-$F70+1),$J70/2,$M70,TRUE))/(1-2*_xlfn.NORM.DIST(0,$J70/2,$M70,TRUE))*$D70+($K70="Steady Growth")*(AND(CO$6&gt;=$F70,CO$6&lt;=$H70)*((CO$6-$F70+1)/($J70*($J70+1)/2)*$D70))+($K70="custom")*CustCF!CI70</f>
        <v/>
      </c>
      <c r="CP70" s="87">
        <f>($K70="Bell Curve")*(_xlfn.NORM.DIST(AND(CP$6&gt;=$F70,CP$6&lt;=$H70)*(CP$6-$F70+1),$J70/2,$M70,TRUE)-_xlfn.NORM.DIST(AND(CP$6&gt;=$F70,CP$6&lt;=$H70)*(CO$6-$F70+1),$J70/2,$M70,TRUE))/(1-2*_xlfn.NORM.DIST(0,$J70/2,$M70,TRUE))*$D70+($K70="Steady Growth")*(AND(CP$6&gt;=$F70,CP$6&lt;=$H70)*((CP$6-$F70+1)/($J70*($J70+1)/2)*$D70))+($K70="custom")*CustCF!CJ70</f>
        <v/>
      </c>
      <c r="CQ70" s="87">
        <f>($K70="Bell Curve")*(_xlfn.NORM.DIST(AND(CQ$6&gt;=$F70,CQ$6&lt;=$H70)*(CQ$6-$F70+1),$J70/2,$M70,TRUE)-_xlfn.NORM.DIST(AND(CQ$6&gt;=$F70,CQ$6&lt;=$H70)*(CP$6-$F70+1),$J70/2,$M70,TRUE))/(1-2*_xlfn.NORM.DIST(0,$J70/2,$M70,TRUE))*$D70+($K70="Steady Growth")*(AND(CQ$6&gt;=$F70,CQ$6&lt;=$H70)*((CQ$6-$F70+1)/($J70*($J70+1)/2)*$D70))+($K70="custom")*CustCF!CK70</f>
        <v/>
      </c>
      <c r="CR70" s="87">
        <f>($K70="Bell Curve")*(_xlfn.NORM.DIST(AND(CR$6&gt;=$F70,CR$6&lt;=$H70)*(CR$6-$F70+1),$J70/2,$M70,TRUE)-_xlfn.NORM.DIST(AND(CR$6&gt;=$F70,CR$6&lt;=$H70)*(CQ$6-$F70+1),$J70/2,$M70,TRUE))/(1-2*_xlfn.NORM.DIST(0,$J70/2,$M70,TRUE))*$D70+($K70="Steady Growth")*(AND(CR$6&gt;=$F70,CR$6&lt;=$H70)*((CR$6-$F70+1)/($J70*($J70+1)/2)*$D70))+($K70="custom")*CustCF!CL70</f>
        <v/>
      </c>
      <c r="CS70" s="87">
        <f>($K70="Bell Curve")*(_xlfn.NORM.DIST(AND(CS$6&gt;=$F70,CS$6&lt;=$H70)*(CS$6-$F70+1),$J70/2,$M70,TRUE)-_xlfn.NORM.DIST(AND(CS$6&gt;=$F70,CS$6&lt;=$H70)*(CR$6-$F70+1),$J70/2,$M70,TRUE))/(1-2*_xlfn.NORM.DIST(0,$J70/2,$M70,TRUE))*$D70+($K70="Steady Growth")*(AND(CS$6&gt;=$F70,CS$6&lt;=$H70)*((CS$6-$F70+1)/($J70*($J70+1)/2)*$D70))+($K70="custom")*CustCF!CM70</f>
        <v/>
      </c>
      <c r="CT70" s="87">
        <f>($K70="Bell Curve")*(_xlfn.NORM.DIST(AND(CT$6&gt;=$F70,CT$6&lt;=$H70)*(CT$6-$F70+1),$J70/2,$M70,TRUE)-_xlfn.NORM.DIST(AND(CT$6&gt;=$F70,CT$6&lt;=$H70)*(CS$6-$F70+1),$J70/2,$M70,TRUE))/(1-2*_xlfn.NORM.DIST(0,$J70/2,$M70,TRUE))*$D70+($K70="Steady Growth")*(AND(CT$6&gt;=$F70,CT$6&lt;=$H70)*((CT$6-$F70+1)/($J70*($J70+1)/2)*$D70))+($K70="custom")*CustCF!CN70</f>
        <v/>
      </c>
      <c r="CU70" s="87">
        <f>($K70="Bell Curve")*(_xlfn.NORM.DIST(AND(CU$6&gt;=$F70,CU$6&lt;=$H70)*(CU$6-$F70+1),$J70/2,$M70,TRUE)-_xlfn.NORM.DIST(AND(CU$6&gt;=$F70,CU$6&lt;=$H70)*(CT$6-$F70+1),$J70/2,$M70,TRUE))/(1-2*_xlfn.NORM.DIST(0,$J70/2,$M70,TRUE))*$D70+($K70="Steady Growth")*(AND(CU$6&gt;=$F70,CU$6&lt;=$H70)*((CU$6-$F70+1)/($J70*($J70+1)/2)*$D70))+($K70="custom")*CustCF!CO70</f>
        <v/>
      </c>
      <c r="CV70" s="87">
        <f>($K70="Bell Curve")*(_xlfn.NORM.DIST(AND(CV$6&gt;=$F70,CV$6&lt;=$H70)*(CV$6-$F70+1),$J70/2,$M70,TRUE)-_xlfn.NORM.DIST(AND(CV$6&gt;=$F70,CV$6&lt;=$H70)*(CU$6-$F70+1),$J70/2,$M70,TRUE))/(1-2*_xlfn.NORM.DIST(0,$J70/2,$M70,TRUE))*$D70+($K70="Steady Growth")*(AND(CV$6&gt;=$F70,CV$6&lt;=$H70)*((CV$6-$F70+1)/($J70*($J70+1)/2)*$D70))+($K70="custom")*CustCF!CP70</f>
        <v/>
      </c>
      <c r="CW70" s="87">
        <f>($K70="Bell Curve")*(_xlfn.NORM.DIST(AND(CW$6&gt;=$F70,CW$6&lt;=$H70)*(CW$6-$F70+1),$J70/2,$M70,TRUE)-_xlfn.NORM.DIST(AND(CW$6&gt;=$F70,CW$6&lt;=$H70)*(CV$6-$F70+1),$J70/2,$M70,TRUE))/(1-2*_xlfn.NORM.DIST(0,$J70/2,$M70,TRUE))*$D70+($K70="Steady Growth")*(AND(CW$6&gt;=$F70,CW$6&lt;=$H70)*((CW$6-$F70+1)/($J70*($J70+1)/2)*$D70))+($K70="custom")*CustCF!CQ70</f>
        <v/>
      </c>
      <c r="CX70" s="87">
        <f>($K70="Bell Curve")*(_xlfn.NORM.DIST(AND(CX$6&gt;=$F70,CX$6&lt;=$H70)*(CX$6-$F70+1),$J70/2,$M70,TRUE)-_xlfn.NORM.DIST(AND(CX$6&gt;=$F70,CX$6&lt;=$H70)*(CW$6-$F70+1),$J70/2,$M70,TRUE))/(1-2*_xlfn.NORM.DIST(0,$J70/2,$M70,TRUE))*$D70+($K70="Steady Growth")*(AND(CX$6&gt;=$F70,CX$6&lt;=$H70)*((CX$6-$F70+1)/($J70*($J70+1)/2)*$D70))+($K70="custom")*CustCF!CR70</f>
        <v/>
      </c>
      <c r="CY70" s="87">
        <f>($K70="Bell Curve")*(_xlfn.NORM.DIST(AND(CY$6&gt;=$F70,CY$6&lt;=$H70)*(CY$6-$F70+1),$J70/2,$M70,TRUE)-_xlfn.NORM.DIST(AND(CY$6&gt;=$F70,CY$6&lt;=$H70)*(CX$6-$F70+1),$J70/2,$M70,TRUE))/(1-2*_xlfn.NORM.DIST(0,$J70/2,$M70,TRUE))*$D70+($K70="Steady Growth")*(AND(CY$6&gt;=$F70,CY$6&lt;=$H70)*((CY$6-$F70+1)/($J70*($J70+1)/2)*$D70))+($K70="custom")*CustCF!CS70</f>
        <v/>
      </c>
      <c r="CZ70" s="87">
        <f>($K70="Bell Curve")*(_xlfn.NORM.DIST(AND(CZ$6&gt;=$F70,CZ$6&lt;=$H70)*(CZ$6-$F70+1),$J70/2,$M70,TRUE)-_xlfn.NORM.DIST(AND(CZ$6&gt;=$F70,CZ$6&lt;=$H70)*(CY$6-$F70+1),$J70/2,$M70,TRUE))/(1-2*_xlfn.NORM.DIST(0,$J70/2,$M70,TRUE))*$D70+($K70="Steady Growth")*(AND(CZ$6&gt;=$F70,CZ$6&lt;=$H70)*((CZ$6-$F70+1)/($J70*($J70+1)/2)*$D70))+($K70="custom")*CustCF!CT70</f>
        <v/>
      </c>
      <c r="DA70" s="87">
        <f>($K70="Bell Curve")*(_xlfn.NORM.DIST(AND(DA$6&gt;=$F70,DA$6&lt;=$H70)*(DA$6-$F70+1),$J70/2,$M70,TRUE)-_xlfn.NORM.DIST(AND(DA$6&gt;=$F70,DA$6&lt;=$H70)*(CZ$6-$F70+1),$J70/2,$M70,TRUE))/(1-2*_xlfn.NORM.DIST(0,$J70/2,$M70,TRUE))*$D70+($K70="Steady Growth")*(AND(DA$6&gt;=$F70,DA$6&lt;=$H70)*((DA$6-$F70+1)/($J70*($J70+1)/2)*$D70))+($K70="custom")*CustCF!CU70</f>
        <v/>
      </c>
      <c r="DB70" s="87">
        <f>($K70="Bell Curve")*(_xlfn.NORM.DIST(AND(DB$6&gt;=$F70,DB$6&lt;=$H70)*(DB$6-$F70+1),$J70/2,$M70,TRUE)-_xlfn.NORM.DIST(AND(DB$6&gt;=$F70,DB$6&lt;=$H70)*(DA$6-$F70+1),$J70/2,$M70,TRUE))/(1-2*_xlfn.NORM.DIST(0,$J70/2,$M70,TRUE))*$D70+($K70="Steady Growth")*(AND(DB$6&gt;=$F70,DB$6&lt;=$H70)*((DB$6-$F70+1)/($J70*($J70+1)/2)*$D70))+($K70="custom")*CustCF!CV70</f>
        <v/>
      </c>
      <c r="DC70" s="87">
        <f>($K70="Bell Curve")*(_xlfn.NORM.DIST(AND(DC$6&gt;=$F70,DC$6&lt;=$H70)*(DC$6-$F70+1),$J70/2,$M70,TRUE)-_xlfn.NORM.DIST(AND(DC$6&gt;=$F70,DC$6&lt;=$H70)*(DB$6-$F70+1),$J70/2,$M70,TRUE))/(1-2*_xlfn.NORM.DIST(0,$J70/2,$M70,TRUE))*$D70+($K70="Steady Growth")*(AND(DC$6&gt;=$F70,DC$6&lt;=$H70)*((DC$6-$F70+1)/($J70*($J70+1)/2)*$D70))+($K70="custom")*CustCF!CW70</f>
        <v/>
      </c>
      <c r="DD70" s="87">
        <f>($K70="Bell Curve")*(_xlfn.NORM.DIST(AND(DD$6&gt;=$F70,DD$6&lt;=$H70)*(DD$6-$F70+1),$J70/2,$M70,TRUE)-_xlfn.NORM.DIST(AND(DD$6&gt;=$F70,DD$6&lt;=$H70)*(DC$6-$F70+1),$J70/2,$M70,TRUE))/(1-2*_xlfn.NORM.DIST(0,$J70/2,$M70,TRUE))*$D70+($K70="Steady Growth")*(AND(DD$6&gt;=$F70,DD$6&lt;=$H70)*((DD$6-$F70+1)/($J70*($J70+1)/2)*$D70))+($K70="custom")*CustCF!CX70</f>
        <v/>
      </c>
      <c r="DE70" s="87">
        <f>($K70="Bell Curve")*(_xlfn.NORM.DIST(AND(DE$6&gt;=$F70,DE$6&lt;=$H70)*(DE$6-$F70+1),$J70/2,$M70,TRUE)-_xlfn.NORM.DIST(AND(DE$6&gt;=$F70,DE$6&lt;=$H70)*(DD$6-$F70+1),$J70/2,$M70,TRUE))/(1-2*_xlfn.NORM.DIST(0,$J70/2,$M70,TRUE))*$D70+($K70="Steady Growth")*(AND(DE$6&gt;=$F70,DE$6&lt;=$H70)*((DE$6-$F70+1)/($J70*($J70+1)/2)*$D70))+($K70="custom")*CustCF!CY70</f>
        <v/>
      </c>
      <c r="DF70" s="87">
        <f>($K70="Bell Curve")*(_xlfn.NORM.DIST(AND(DF$6&gt;=$F70,DF$6&lt;=$H70)*(DF$6-$F70+1),$J70/2,$M70,TRUE)-_xlfn.NORM.DIST(AND(DF$6&gt;=$F70,DF$6&lt;=$H70)*(DE$6-$F70+1),$J70/2,$M70,TRUE))/(1-2*_xlfn.NORM.DIST(0,$J70/2,$M70,TRUE))*$D70+($K70="Steady Growth")*(AND(DF$6&gt;=$F70,DF$6&lt;=$H70)*((DF$6-$F70+1)/($J70*($J70+1)/2)*$D70))+($K70="custom")*CustCF!CZ70</f>
        <v/>
      </c>
      <c r="DG70" s="87">
        <f>($K70="Bell Curve")*(_xlfn.NORM.DIST(AND(DG$6&gt;=$F70,DG$6&lt;=$H70)*(DG$6-$F70+1),$J70/2,$M70,TRUE)-_xlfn.NORM.DIST(AND(DG$6&gt;=$F70,DG$6&lt;=$H70)*(DF$6-$F70+1),$J70/2,$M70,TRUE))/(1-2*_xlfn.NORM.DIST(0,$J70/2,$M70,TRUE))*$D70+($K70="Steady Growth")*(AND(DG$6&gt;=$F70,DG$6&lt;=$H70)*((DG$6-$F70+1)/($J70*($J70+1)/2)*$D70))+($K70="custom")*CustCF!DA70</f>
        <v/>
      </c>
      <c r="DH70" s="87">
        <f>($K70="Bell Curve")*(_xlfn.NORM.DIST(AND(DH$6&gt;=$F70,DH$6&lt;=$H70)*(DH$6-$F70+1),$J70/2,$M70,TRUE)-_xlfn.NORM.DIST(AND(DH$6&gt;=$F70,DH$6&lt;=$H70)*(DG$6-$F70+1),$J70/2,$M70,TRUE))/(1-2*_xlfn.NORM.DIST(0,$J70/2,$M70,TRUE))*$D70+($K70="Steady Growth")*(AND(DH$6&gt;=$F70,DH$6&lt;=$H70)*((DH$6-$F70+1)/($J70*($J70+1)/2)*$D70))+($K70="custom")*CustCF!DB70</f>
        <v/>
      </c>
      <c r="DI70" s="87">
        <f>($K70="Bell Curve")*(_xlfn.NORM.DIST(AND(DI$6&gt;=$F70,DI$6&lt;=$H70)*(DI$6-$F70+1),$J70/2,$M70,TRUE)-_xlfn.NORM.DIST(AND(DI$6&gt;=$F70,DI$6&lt;=$H70)*(DH$6-$F70+1),$J70/2,$M70,TRUE))/(1-2*_xlfn.NORM.DIST(0,$J70/2,$M70,TRUE))*$D70+($K70="Steady Growth")*(AND(DI$6&gt;=$F70,DI$6&lt;=$H70)*((DI$6-$F70+1)/($J70*($J70+1)/2)*$D70))+($K70="custom")*CustCF!DC70</f>
        <v/>
      </c>
      <c r="DJ70" s="87">
        <f>($K70="Bell Curve")*(_xlfn.NORM.DIST(AND(DJ$6&gt;=$F70,DJ$6&lt;=$H70)*(DJ$6-$F70+1),$J70/2,$M70,TRUE)-_xlfn.NORM.DIST(AND(DJ$6&gt;=$F70,DJ$6&lt;=$H70)*(DI$6-$F70+1),$J70/2,$M70,TRUE))/(1-2*_xlfn.NORM.DIST(0,$J70/2,$M70,TRUE))*$D70+($K70="Steady Growth")*(AND(DJ$6&gt;=$F70,DJ$6&lt;=$H70)*((DJ$6-$F70+1)/($J70*($J70+1)/2)*$D70))+($K70="custom")*CustCF!DD70</f>
        <v/>
      </c>
      <c r="DK70" s="87">
        <f>($K70="Bell Curve")*(_xlfn.NORM.DIST(AND(DK$6&gt;=$F70,DK$6&lt;=$H70)*(DK$6-$F70+1),$J70/2,$M70,TRUE)-_xlfn.NORM.DIST(AND(DK$6&gt;=$F70,DK$6&lt;=$H70)*(DJ$6-$F70+1),$J70/2,$M70,TRUE))/(1-2*_xlfn.NORM.DIST(0,$J70/2,$M70,TRUE))*$D70+($K70="Steady Growth")*(AND(DK$6&gt;=$F70,DK$6&lt;=$H70)*((DK$6-$F70+1)/($J70*($J70+1)/2)*$D70))+($K70="custom")*CustCF!DE70</f>
        <v/>
      </c>
      <c r="DL70" s="87">
        <f>($K70="Bell Curve")*(_xlfn.NORM.DIST(AND(DL$6&gt;=$F70,DL$6&lt;=$H70)*(DL$6-$F70+1),$J70/2,$M70,TRUE)-_xlfn.NORM.DIST(AND(DL$6&gt;=$F70,DL$6&lt;=$H70)*(DK$6-$F70+1),$J70/2,$M70,TRUE))/(1-2*_xlfn.NORM.DIST(0,$J70/2,$M70,TRUE))*$D70+($K70="Steady Growth")*(AND(DL$6&gt;=$F70,DL$6&lt;=$H70)*((DL$6-$F70+1)/($J70*($J70+1)/2)*$D70))+($K70="custom")*CustCF!DF70</f>
        <v/>
      </c>
      <c r="DM70" s="87">
        <f>($K70="Bell Curve")*(_xlfn.NORM.DIST(AND(DM$6&gt;=$F70,DM$6&lt;=$H70)*(DM$6-$F70+1),$J70/2,$M70,TRUE)-_xlfn.NORM.DIST(AND(DM$6&gt;=$F70,DM$6&lt;=$H70)*(DL$6-$F70+1),$J70/2,$M70,TRUE))/(1-2*_xlfn.NORM.DIST(0,$J70/2,$M70,TRUE))*$D70+($K70="Steady Growth")*(AND(DM$6&gt;=$F70,DM$6&lt;=$H70)*((DM$6-$F70+1)/($J70*($J70+1)/2)*$D70))+($K70="custom")*CustCF!DG70</f>
        <v/>
      </c>
      <c r="DN70" s="87">
        <f>($K70="Bell Curve")*(_xlfn.NORM.DIST(AND(DN$6&gt;=$F70,DN$6&lt;=$H70)*(DN$6-$F70+1),$J70/2,$M70,TRUE)-_xlfn.NORM.DIST(AND(DN$6&gt;=$F70,DN$6&lt;=$H70)*(DM$6-$F70+1),$J70/2,$M70,TRUE))/(1-2*_xlfn.NORM.DIST(0,$J70/2,$M70,TRUE))*$D70+($K70="Steady Growth")*(AND(DN$6&gt;=$F70,DN$6&lt;=$H70)*((DN$6-$F70+1)/($J70*($J70+1)/2)*$D70))+($K70="custom")*CustCF!DH70</f>
        <v/>
      </c>
      <c r="DO70" s="87">
        <f>($K70="Bell Curve")*(_xlfn.NORM.DIST(AND(DO$6&gt;=$F70,DO$6&lt;=$H70)*(DO$6-$F70+1),$J70/2,$M70,TRUE)-_xlfn.NORM.DIST(AND(DO$6&gt;=$F70,DO$6&lt;=$H70)*(DN$6-$F70+1),$J70/2,$M70,TRUE))/(1-2*_xlfn.NORM.DIST(0,$J70/2,$M70,TRUE))*$D70+($K70="Steady Growth")*(AND(DO$6&gt;=$F70,DO$6&lt;=$H70)*((DO$6-$F70+1)/($J70*($J70+1)/2)*$D70))+($K70="custom")*CustCF!DI70</f>
        <v/>
      </c>
      <c r="DP70" s="87">
        <f>($K70="Bell Curve")*(_xlfn.NORM.DIST(AND(DP$6&gt;=$F70,DP$6&lt;=$H70)*(DP$6-$F70+1),$J70/2,$M70,TRUE)-_xlfn.NORM.DIST(AND(DP$6&gt;=$F70,DP$6&lt;=$H70)*(DO$6-$F70+1),$J70/2,$M70,TRUE))/(1-2*_xlfn.NORM.DIST(0,$J70/2,$M70,TRUE))*$D70+($K70="Steady Growth")*(AND(DP$6&gt;=$F70,DP$6&lt;=$H70)*((DP$6-$F70+1)/($J70*($J70+1)/2)*$D70))+($K70="custom")*CustCF!DJ70</f>
        <v/>
      </c>
      <c r="DQ70" s="87">
        <f>($K70="Bell Curve")*(_xlfn.NORM.DIST(AND(DQ$6&gt;=$F70,DQ$6&lt;=$H70)*(DQ$6-$F70+1),$J70/2,$M70,TRUE)-_xlfn.NORM.DIST(AND(DQ$6&gt;=$F70,DQ$6&lt;=$H70)*(DP$6-$F70+1),$J70/2,$M70,TRUE))/(1-2*_xlfn.NORM.DIST(0,$J70/2,$M70,TRUE))*$D70+($K70="Steady Growth")*(AND(DQ$6&gt;=$F70,DQ$6&lt;=$H70)*((DQ$6-$F70+1)/($J70*($J70+1)/2)*$D70))+($K70="custom")*CustCF!DK70</f>
        <v/>
      </c>
      <c r="DR70" s="87">
        <f>($K70="Bell Curve")*(_xlfn.NORM.DIST(AND(DR$6&gt;=$F70,DR$6&lt;=$H70)*(DR$6-$F70+1),$J70/2,$M70,TRUE)-_xlfn.NORM.DIST(AND(DR$6&gt;=$F70,DR$6&lt;=$H70)*(DQ$6-$F70+1),$J70/2,$M70,TRUE))/(1-2*_xlfn.NORM.DIST(0,$J70/2,$M70,TRUE))*$D70+($K70="Steady Growth")*(AND(DR$6&gt;=$F70,DR$6&lt;=$H70)*((DR$6-$F70+1)/($J70*($J70+1)/2)*$D70))+($K70="custom")*CustCF!DL70</f>
        <v/>
      </c>
      <c r="DS70" s="87">
        <f>($K70="Bell Curve")*(_xlfn.NORM.DIST(AND(DS$6&gt;=$F70,DS$6&lt;=$H70)*(DS$6-$F70+1),$J70/2,$M70,TRUE)-_xlfn.NORM.DIST(AND(DS$6&gt;=$F70,DS$6&lt;=$H70)*(DR$6-$F70+1),$J70/2,$M70,TRUE))/(1-2*_xlfn.NORM.DIST(0,$J70/2,$M70,TRUE))*$D70+($K70="Steady Growth")*(AND(DS$6&gt;=$F70,DS$6&lt;=$H70)*((DS$6-$F70+1)/($J70*($J70+1)/2)*$D70))+($K70="custom")*CustCF!DM70</f>
        <v/>
      </c>
      <c r="DT70" s="87">
        <f>($K70="Bell Curve")*(_xlfn.NORM.DIST(AND(DT$6&gt;=$F70,DT$6&lt;=$H70)*(DT$6-$F70+1),$J70/2,$M70,TRUE)-_xlfn.NORM.DIST(AND(DT$6&gt;=$F70,DT$6&lt;=$H70)*(DS$6-$F70+1),$J70/2,$M70,TRUE))/(1-2*_xlfn.NORM.DIST(0,$J70/2,$M70,TRUE))*$D70+($K70="Steady Growth")*(AND(DT$6&gt;=$F70,DT$6&lt;=$H70)*((DT$6-$F70+1)/($J70*($J70+1)/2)*$D70))+($K70="custom")*CustCF!DN70</f>
        <v/>
      </c>
      <c r="DU70" s="87">
        <f>($K70="Bell Curve")*(_xlfn.NORM.DIST(AND(DU$6&gt;=$F70,DU$6&lt;=$H70)*(DU$6-$F70+1),$J70/2,$M70,TRUE)-_xlfn.NORM.DIST(AND(DU$6&gt;=$F70,DU$6&lt;=$H70)*(DT$6-$F70+1),$J70/2,$M70,TRUE))/(1-2*_xlfn.NORM.DIST(0,$J70/2,$M70,TRUE))*$D70+($K70="Steady Growth")*(AND(DU$6&gt;=$F70,DU$6&lt;=$H70)*((DU$6-$F70+1)/($J70*($J70+1)/2)*$D70))+($K70="custom")*CustCF!DO70</f>
        <v/>
      </c>
      <c r="DV70" s="87">
        <f>($K70="Bell Curve")*(_xlfn.NORM.DIST(AND(DV$6&gt;=$F70,DV$6&lt;=$H70)*(DV$6-$F70+1),$J70/2,$M70,TRUE)-_xlfn.NORM.DIST(AND(DV$6&gt;=$F70,DV$6&lt;=$H70)*(DU$6-$F70+1),$J70/2,$M70,TRUE))/(1-2*_xlfn.NORM.DIST(0,$J70/2,$M70,TRUE))*$D70+($K70="Steady Growth")*(AND(DV$6&gt;=$F70,DV$6&lt;=$H70)*((DV$6-$F70+1)/($J70*($J70+1)/2)*$D70))+($K70="custom")*CustCF!DP70</f>
        <v/>
      </c>
      <c r="DW70" s="87">
        <f>($K70="Bell Curve")*(_xlfn.NORM.DIST(AND(DW$6&gt;=$F70,DW$6&lt;=$H70)*(DW$6-$F70+1),$J70/2,$M70,TRUE)-_xlfn.NORM.DIST(AND(DW$6&gt;=$F70,DW$6&lt;=$H70)*(DV$6-$F70+1),$J70/2,$M70,TRUE))/(1-2*_xlfn.NORM.DIST(0,$J70/2,$M70,TRUE))*$D70+($K70="Steady Growth")*(AND(DW$6&gt;=$F70,DW$6&lt;=$H70)*((DW$6-$F70+1)/($J70*($J70+1)/2)*$D70))+($K70="custom")*CustCF!DQ70</f>
        <v/>
      </c>
      <c r="DX70" s="87">
        <f>($K70="Bell Curve")*(_xlfn.NORM.DIST(AND(DX$6&gt;=$F70,DX$6&lt;=$H70)*(DX$6-$F70+1),$J70/2,$M70,TRUE)-_xlfn.NORM.DIST(AND(DX$6&gt;=$F70,DX$6&lt;=$H70)*(DW$6-$F70+1),$J70/2,$M70,TRUE))/(1-2*_xlfn.NORM.DIST(0,$J70/2,$M70,TRUE))*$D70+($K70="Steady Growth")*(AND(DX$6&gt;=$F70,DX$6&lt;=$H70)*((DX$6-$F70+1)/($J70*($J70+1)/2)*$D70))+($K70="custom")*CustCF!DR70</f>
        <v/>
      </c>
      <c r="DY70" s="87">
        <f>($K70="Bell Curve")*(_xlfn.NORM.DIST(AND(DY$6&gt;=$F70,DY$6&lt;=$H70)*(DY$6-$F70+1),$J70/2,$M70,TRUE)-_xlfn.NORM.DIST(AND(DY$6&gt;=$F70,DY$6&lt;=$H70)*(DX$6-$F70+1),$J70/2,$M70,TRUE))/(1-2*_xlfn.NORM.DIST(0,$J70/2,$M70,TRUE))*$D70+($K70="Steady Growth")*(AND(DY$6&gt;=$F70,DY$6&lt;=$H70)*((DY$6-$F70+1)/($J70*($J70+1)/2)*$D70))+($K70="custom")*CustCF!DS70</f>
        <v/>
      </c>
      <c r="DZ70" s="87">
        <f>($K70="Bell Curve")*(_xlfn.NORM.DIST(AND(DZ$6&gt;=$F70,DZ$6&lt;=$H70)*(DZ$6-$F70+1),$J70/2,$M70,TRUE)-_xlfn.NORM.DIST(AND(DZ$6&gt;=$F70,DZ$6&lt;=$H70)*(DY$6-$F70+1),$J70/2,$M70,TRUE))/(1-2*_xlfn.NORM.DIST(0,$J70/2,$M70,TRUE))*$D70+($K70="Steady Growth")*(AND(DZ$6&gt;=$F70,DZ$6&lt;=$H70)*((DZ$6-$F70+1)/($J70*($J70+1)/2)*$D70))+($K70="custom")*CustCF!DT70</f>
        <v/>
      </c>
      <c r="EA70" s="87">
        <f>($K70="Bell Curve")*(_xlfn.NORM.DIST(AND(EA$6&gt;=$F70,EA$6&lt;=$H70)*(EA$6-$F70+1),$J70/2,$M70,TRUE)-_xlfn.NORM.DIST(AND(EA$6&gt;=$F70,EA$6&lt;=$H70)*(DZ$6-$F70+1),$J70/2,$M70,TRUE))/(1-2*_xlfn.NORM.DIST(0,$J70/2,$M70,TRUE))*$D70+($K70="Steady Growth")*(AND(EA$6&gt;=$F70,EA$6&lt;=$H70)*((EA$6-$F70+1)/($J70*($J70+1)/2)*$D70))+($K70="custom")*CustCF!DU70</f>
        <v/>
      </c>
      <c r="EB70" s="87">
        <f>($K70="Bell Curve")*(_xlfn.NORM.DIST(AND(EB$6&gt;=$F70,EB$6&lt;=$H70)*(EB$6-$F70+1),$J70/2,$M70,TRUE)-_xlfn.NORM.DIST(AND(EB$6&gt;=$F70,EB$6&lt;=$H70)*(EA$6-$F70+1),$J70/2,$M70,TRUE))/(1-2*_xlfn.NORM.DIST(0,$J70/2,$M70,TRUE))*$D70+($K70="Steady Growth")*(AND(EB$6&gt;=$F70,EB$6&lt;=$H70)*((EB$6-$F70+1)/($J70*($J70+1)/2)*$D70))+($K70="custom")*CustCF!DV70</f>
        <v/>
      </c>
      <c r="EC70" s="87">
        <f>($K70="Bell Curve")*(_xlfn.NORM.DIST(AND(EC$6&gt;=$F70,EC$6&lt;=$H70)*(EC$6-$F70+1),$J70/2,$M70,TRUE)-_xlfn.NORM.DIST(AND(EC$6&gt;=$F70,EC$6&lt;=$H70)*(EB$6-$F70+1),$J70/2,$M70,TRUE))/(1-2*_xlfn.NORM.DIST(0,$J70/2,$M70,TRUE))*$D70+($K70="Steady Growth")*(AND(EC$6&gt;=$F70,EC$6&lt;=$H70)*((EC$6-$F70+1)/($J70*($J70+1)/2)*$D70))+($K70="custom")*CustCF!DW70</f>
        <v/>
      </c>
      <c r="ED70" s="87">
        <f>($K70="Bell Curve")*(_xlfn.NORM.DIST(AND(ED$6&gt;=$F70,ED$6&lt;=$H70)*(ED$6-$F70+1),$J70/2,$M70,TRUE)-_xlfn.NORM.DIST(AND(ED$6&gt;=$F70,ED$6&lt;=$H70)*(EC$6-$F70+1),$J70/2,$M70,TRUE))/(1-2*_xlfn.NORM.DIST(0,$J70/2,$M70,TRUE))*$D70+($K70="Steady Growth")*(AND(ED$6&gt;=$F70,ED$6&lt;=$H70)*((ED$6-$F70+1)/($J70*($J70+1)/2)*$D70))+($K70="custom")*CustCF!DX70</f>
        <v/>
      </c>
      <c r="EE70" s="87">
        <f>($K70="Bell Curve")*(_xlfn.NORM.DIST(AND(EE$6&gt;=$F70,EE$6&lt;=$H70)*(EE$6-$F70+1),$J70/2,$M70,TRUE)-_xlfn.NORM.DIST(AND(EE$6&gt;=$F70,EE$6&lt;=$H70)*(ED$6-$F70+1),$J70/2,$M70,TRUE))/(1-2*_xlfn.NORM.DIST(0,$J70/2,$M70,TRUE))*$D70+($K70="Steady Growth")*(AND(EE$6&gt;=$F70,EE$6&lt;=$H70)*((EE$6-$F70+1)/($J70*($J70+1)/2)*$D70))+($K70="custom")*CustCF!DY70</f>
        <v/>
      </c>
      <c r="EF70" s="87">
        <f>($K70="Bell Curve")*(_xlfn.NORM.DIST(AND(EF$6&gt;=$F70,EF$6&lt;=$H70)*(EF$6-$F70+1),$J70/2,$M70,TRUE)-_xlfn.NORM.DIST(AND(EF$6&gt;=$F70,EF$6&lt;=$H70)*(EE$6-$F70+1),$J70/2,$M70,TRUE))/(1-2*_xlfn.NORM.DIST(0,$J70/2,$M70,TRUE))*$D70+($K70="Steady Growth")*(AND(EF$6&gt;=$F70,EF$6&lt;=$H70)*((EF$6-$F70+1)/($J70*($J70+1)/2)*$D70))+($K70="custom")*CustCF!DZ70</f>
        <v/>
      </c>
      <c r="EG70" s="87">
        <f>($K70="Bell Curve")*(_xlfn.NORM.DIST(AND(EG$6&gt;=$F70,EG$6&lt;=$H70)*(EG$6-$F70+1),$J70/2,$M70,TRUE)-_xlfn.NORM.DIST(AND(EG$6&gt;=$F70,EG$6&lt;=$H70)*(EF$6-$F70+1),$J70/2,$M70,TRUE))/(1-2*_xlfn.NORM.DIST(0,$J70/2,$M70,TRUE))*$D70+($K70="Steady Growth")*(AND(EG$6&gt;=$F70,EG$6&lt;=$H70)*((EG$6-$F70+1)/($J70*($J70+1)/2)*$D70))+($K70="custom")*CustCF!EA70</f>
        <v/>
      </c>
      <c r="EH70" s="87">
        <f>($K70="Bell Curve")*(_xlfn.NORM.DIST(AND(EH$6&gt;=$F70,EH$6&lt;=$H70)*(EH$6-$F70+1),$J70/2,$M70,TRUE)-_xlfn.NORM.DIST(AND(EH$6&gt;=$F70,EH$6&lt;=$H70)*(EG$6-$F70+1),$J70/2,$M70,TRUE))/(1-2*_xlfn.NORM.DIST(0,$J70/2,$M70,TRUE))*$D70+($K70="Steady Growth")*(AND(EH$6&gt;=$F70,EH$6&lt;=$H70)*((EH$6-$F70+1)/($J70*($J70+1)/2)*$D70))+($K70="custom")*CustCF!EB70</f>
        <v/>
      </c>
      <c r="EI70" s="87">
        <f>($K70="Bell Curve")*(_xlfn.NORM.DIST(AND(EI$6&gt;=$F70,EI$6&lt;=$H70)*(EI$6-$F70+1),$J70/2,$M70,TRUE)-_xlfn.NORM.DIST(AND(EI$6&gt;=$F70,EI$6&lt;=$H70)*(EH$6-$F70+1),$J70/2,$M70,TRUE))/(1-2*_xlfn.NORM.DIST(0,$J70/2,$M70,TRUE))*$D70+($K70="Steady Growth")*(AND(EI$6&gt;=$F70,EI$6&lt;=$H70)*((EI$6-$F70+1)/($J70*($J70+1)/2)*$D70))+($K70="custom")*CustCF!EC70</f>
        <v/>
      </c>
      <c r="EJ70" s="87">
        <f>($K70="Bell Curve")*(_xlfn.NORM.DIST(AND(EJ$6&gt;=$F70,EJ$6&lt;=$H70)*(EJ$6-$F70+1),$J70/2,$M70,TRUE)-_xlfn.NORM.DIST(AND(EJ$6&gt;=$F70,EJ$6&lt;=$H70)*(EI$6-$F70+1),$J70/2,$M70,TRUE))/(1-2*_xlfn.NORM.DIST(0,$J70/2,$M70,TRUE))*$D70+($K70="Steady Growth")*(AND(EJ$6&gt;=$F70,EJ$6&lt;=$H70)*((EJ$6-$F70+1)/($J70*($J70+1)/2)*$D70))+($K70="custom")*CustCF!ED70</f>
        <v/>
      </c>
      <c r="EK70" s="87">
        <f>($K70="Bell Curve")*(_xlfn.NORM.DIST(AND(EK$6&gt;=$F70,EK$6&lt;=$H70)*(EK$6-$F70+1),$J70/2,$M70,TRUE)-_xlfn.NORM.DIST(AND(EK$6&gt;=$F70,EK$6&lt;=$H70)*(EJ$6-$F70+1),$J70/2,$M70,TRUE))/(1-2*_xlfn.NORM.DIST(0,$J70/2,$M70,TRUE))*$D70+($K70="Steady Growth")*(AND(EK$6&gt;=$F70,EK$6&lt;=$H70)*((EK$6-$F70+1)/($J70*($J70+1)/2)*$D70))+($K70="custom")*CustCF!EE70</f>
        <v/>
      </c>
      <c r="EL70" s="87">
        <f>($K70="Bell Curve")*(_xlfn.NORM.DIST(AND(EL$6&gt;=$F70,EL$6&lt;=$H70)*(EL$6-$F70+1),$J70/2,$M70,TRUE)-_xlfn.NORM.DIST(AND(EL$6&gt;=$F70,EL$6&lt;=$H70)*(EK$6-$F70+1),$J70/2,$M70,TRUE))/(1-2*_xlfn.NORM.DIST(0,$J70/2,$M70,TRUE))*$D70+($K70="Steady Growth")*(AND(EL$6&gt;=$F70,EL$6&lt;=$H70)*((EL$6-$F70+1)/($J70*($J70+1)/2)*$D70))+($K70="custom")*CustCF!EF70</f>
        <v/>
      </c>
      <c r="EM70" s="87">
        <f>($K70="Bell Curve")*(_xlfn.NORM.DIST(AND(EM$6&gt;=$F70,EM$6&lt;=$H70)*(EM$6-$F70+1),$J70/2,$M70,TRUE)-_xlfn.NORM.DIST(AND(EM$6&gt;=$F70,EM$6&lt;=$H70)*(EL$6-$F70+1),$J70/2,$M70,TRUE))/(1-2*_xlfn.NORM.DIST(0,$J70/2,$M70,TRUE))*$D70+($K70="Steady Growth")*(AND(EM$6&gt;=$F70,EM$6&lt;=$H70)*((EM$6-$F70+1)/($J70*($J70+1)/2)*$D70))+($K70="custom")*CustCF!EG70</f>
        <v/>
      </c>
      <c r="EN70" s="87">
        <f>($K70="Bell Curve")*(_xlfn.NORM.DIST(AND(EN$6&gt;=$F70,EN$6&lt;=$H70)*(EN$6-$F70+1),$J70/2,$M70,TRUE)-_xlfn.NORM.DIST(AND(EN$6&gt;=$F70,EN$6&lt;=$H70)*(EM$6-$F70+1),$J70/2,$M70,TRUE))/(1-2*_xlfn.NORM.DIST(0,$J70/2,$M70,TRUE))*$D70+($K70="Steady Growth")*(AND(EN$6&gt;=$F70,EN$6&lt;=$H70)*((EN$6-$F70+1)/($J70*($J70+1)/2)*$D70))+($K70="custom")*CustCF!EH70</f>
        <v/>
      </c>
      <c r="EO70" s="87">
        <f>($K70="Bell Curve")*(_xlfn.NORM.DIST(AND(EO$6&gt;=$F70,EO$6&lt;=$H70)*(EO$6-$F70+1),$J70/2,$M70,TRUE)-_xlfn.NORM.DIST(AND(EO$6&gt;=$F70,EO$6&lt;=$H70)*(EN$6-$F70+1),$J70/2,$M70,TRUE))/(1-2*_xlfn.NORM.DIST(0,$J70/2,$M70,TRUE))*$D70+($K70="Steady Growth")*(AND(EO$6&gt;=$F70,EO$6&lt;=$H70)*((EO$6-$F70+1)/($J70*($J70+1)/2)*$D70))+($K70="custom")*CustCF!EI70</f>
        <v/>
      </c>
      <c r="EP70" s="87">
        <f>($K70="Bell Curve")*(_xlfn.NORM.DIST(AND(EP$6&gt;=$F70,EP$6&lt;=$H70)*(EP$6-$F70+1),$J70/2,$M70,TRUE)-_xlfn.NORM.DIST(AND(EP$6&gt;=$F70,EP$6&lt;=$H70)*(EO$6-$F70+1),$J70/2,$M70,TRUE))/(1-2*_xlfn.NORM.DIST(0,$J70/2,$M70,TRUE))*$D70+($K70="Steady Growth")*(AND(EP$6&gt;=$F70,EP$6&lt;=$H70)*((EP$6-$F70+1)/($J70*($J70+1)/2)*$D70))+($K70="custom")*CustCF!EJ70</f>
        <v/>
      </c>
      <c r="EQ70" s="87">
        <f>($K70="Bell Curve")*(_xlfn.NORM.DIST(AND(EQ$6&gt;=$F70,EQ$6&lt;=$H70)*(EQ$6-$F70+1),$J70/2,$M70,TRUE)-_xlfn.NORM.DIST(AND(EQ$6&gt;=$F70,EQ$6&lt;=$H70)*(EP$6-$F70+1),$J70/2,$M70,TRUE))/(1-2*_xlfn.NORM.DIST(0,$J70/2,$M70,TRUE))*$D70+($K70="Steady Growth")*(AND(EQ$6&gt;=$F70,EQ$6&lt;=$H70)*((EQ$6-$F70+1)/($J70*($J70+1)/2)*$D70))+($K70="custom")*CustCF!EK70</f>
        <v/>
      </c>
      <c r="ER70" s="87">
        <f>($K70="Bell Curve")*(_xlfn.NORM.DIST(AND(ER$6&gt;=$F70,ER$6&lt;=$H70)*(ER$6-$F70+1),$J70/2,$M70,TRUE)-_xlfn.NORM.DIST(AND(ER$6&gt;=$F70,ER$6&lt;=$H70)*(EQ$6-$F70+1),$J70/2,$M70,TRUE))/(1-2*_xlfn.NORM.DIST(0,$J70/2,$M70,TRUE))*$D70+($K70="Steady Growth")*(AND(ER$6&gt;=$F70,ER$6&lt;=$H70)*((ER$6-$F70+1)/($J70*($J70+1)/2)*$D70))+($K70="custom")*CustCF!EL70</f>
        <v/>
      </c>
      <c r="ES70" s="87">
        <f>($K70="Bell Curve")*(_xlfn.NORM.DIST(AND(ES$6&gt;=$F70,ES$6&lt;=$H70)*(ES$6-$F70+1),$J70/2,$M70,TRUE)-_xlfn.NORM.DIST(AND(ES$6&gt;=$F70,ES$6&lt;=$H70)*(ER$6-$F70+1),$J70/2,$M70,TRUE))/(1-2*_xlfn.NORM.DIST(0,$J70/2,$M70,TRUE))*$D70+($K70="Steady Growth")*(AND(ES$6&gt;=$F70,ES$6&lt;=$H70)*((ES$6-$F70+1)/($J70*($J70+1)/2)*$D70))+($K70="custom")*CustCF!EM70</f>
        <v/>
      </c>
      <c r="ET70" s="87">
        <f>($K70="Bell Curve")*(_xlfn.NORM.DIST(AND(ET$6&gt;=$F70,ET$6&lt;=$H70)*(ET$6-$F70+1),$J70/2,$M70,TRUE)-_xlfn.NORM.DIST(AND(ET$6&gt;=$F70,ET$6&lt;=$H70)*(ES$6-$F70+1),$J70/2,$M70,TRUE))/(1-2*_xlfn.NORM.DIST(0,$J70/2,$M70,TRUE))*$D70+($K70="Steady Growth")*(AND(ET$6&gt;=$F70,ET$6&lt;=$H70)*((ET$6-$F70+1)/($J70*($J70+1)/2)*$D70))+($K70="custom")*CustCF!EN70</f>
        <v/>
      </c>
      <c r="EU70" s="87">
        <f>($K70="Bell Curve")*(_xlfn.NORM.DIST(AND(EU$6&gt;=$F70,EU$6&lt;=$H70)*(EU$6-$F70+1),$J70/2,$M70,TRUE)-_xlfn.NORM.DIST(AND(EU$6&gt;=$F70,EU$6&lt;=$H70)*(ET$6-$F70+1),$J70/2,$M70,TRUE))/(1-2*_xlfn.NORM.DIST(0,$J70/2,$M70,TRUE))*$D70+($K70="Steady Growth")*(AND(EU$6&gt;=$F70,EU$6&lt;=$H70)*((EU$6-$F70+1)/($J70*($J70+1)/2)*$D70))+($K70="custom")*CustCF!EO70</f>
        <v/>
      </c>
      <c r="EV70" s="87">
        <f>($K70="Bell Curve")*(_xlfn.NORM.DIST(AND(EV$6&gt;=$F70,EV$6&lt;=$H70)*(EV$6-$F70+1),$J70/2,$M70,TRUE)-_xlfn.NORM.DIST(AND(EV$6&gt;=$F70,EV$6&lt;=$H70)*(EU$6-$F70+1),$J70/2,$M70,TRUE))/(1-2*_xlfn.NORM.DIST(0,$J70/2,$M70,TRUE))*$D70+($K70="Steady Growth")*(AND(EV$6&gt;=$F70,EV$6&lt;=$H70)*((EV$6-$F70+1)/($J70*($J70+1)/2)*$D70))+($K70="custom")*CustCF!EP70</f>
        <v/>
      </c>
      <c r="EW70" s="87">
        <f>($K70="Bell Curve")*(_xlfn.NORM.DIST(AND(EW$6&gt;=$F70,EW$6&lt;=$H70)*(EW$6-$F70+1),$J70/2,$M70,TRUE)-_xlfn.NORM.DIST(AND(EW$6&gt;=$F70,EW$6&lt;=$H70)*(EV$6-$F70+1),$J70/2,$M70,TRUE))/(1-2*_xlfn.NORM.DIST(0,$J70/2,$M70,TRUE))*$D70+($K70="Steady Growth")*(AND(EW$6&gt;=$F70,EW$6&lt;=$H70)*((EW$6-$F70+1)/($J70*($J70+1)/2)*$D70))+($K70="custom")*CustCF!EQ70</f>
        <v/>
      </c>
      <c r="EX70" s="87">
        <f>($K70="Bell Curve")*(_xlfn.NORM.DIST(AND(EX$6&gt;=$F70,EX$6&lt;=$H70)*(EX$6-$F70+1),$J70/2,$M70,TRUE)-_xlfn.NORM.DIST(AND(EX$6&gt;=$F70,EX$6&lt;=$H70)*(EW$6-$F70+1),$J70/2,$M70,TRUE))/(1-2*_xlfn.NORM.DIST(0,$J70/2,$M70,TRUE))*$D70+($K70="Steady Growth")*(AND(EX$6&gt;=$F70,EX$6&lt;=$H70)*((EX$6-$F70+1)/($J70*($J70+1)/2)*$D70))+($K70="custom")*CustCF!ER70</f>
        <v/>
      </c>
      <c r="EY70" s="87">
        <f>($K70="Bell Curve")*(_xlfn.NORM.DIST(AND(EY$6&gt;=$F70,EY$6&lt;=$H70)*(EY$6-$F70+1),$J70/2,$M70,TRUE)-_xlfn.NORM.DIST(AND(EY$6&gt;=$F70,EY$6&lt;=$H70)*(EX$6-$F70+1),$J70/2,$M70,TRUE))/(1-2*_xlfn.NORM.DIST(0,$J70/2,$M70,TRUE))*$D70+($K70="Steady Growth")*(AND(EY$6&gt;=$F70,EY$6&lt;=$H70)*((EY$6-$F70+1)/($J70*($J70+1)/2)*$D70))+($K70="custom")*CustCF!ES70</f>
        <v/>
      </c>
      <c r="EZ70" s="87">
        <f>($K70="Bell Curve")*(_xlfn.NORM.DIST(AND(EZ$6&gt;=$F70,EZ$6&lt;=$H70)*(EZ$6-$F70+1),$J70/2,$M70,TRUE)-_xlfn.NORM.DIST(AND(EZ$6&gt;=$F70,EZ$6&lt;=$H70)*(EY$6-$F70+1),$J70/2,$M70,TRUE))/(1-2*_xlfn.NORM.DIST(0,$J70/2,$M70,TRUE))*$D70+($K70="Steady Growth")*(AND(EZ$6&gt;=$F70,EZ$6&lt;=$H70)*((EZ$6-$F70+1)/($J70*($J70+1)/2)*$D70))+($K70="custom")*CustCF!ET70</f>
        <v/>
      </c>
      <c r="FA70" s="87">
        <f>($K70="Bell Curve")*(_xlfn.NORM.DIST(AND(FA$6&gt;=$F70,FA$6&lt;=$H70)*(FA$6-$F70+1),$J70/2,$M70,TRUE)-_xlfn.NORM.DIST(AND(FA$6&gt;=$F70,FA$6&lt;=$H70)*(EZ$6-$F70+1),$J70/2,$M70,TRUE))/(1-2*_xlfn.NORM.DIST(0,$J70/2,$M70,TRUE))*$D70+($K70="Steady Growth")*(AND(FA$6&gt;=$F70,FA$6&lt;=$H70)*((FA$6-$F70+1)/($J70*($J70+1)/2)*$D70))+($K70="custom")*CustCF!EU70</f>
        <v/>
      </c>
      <c r="FB70" s="87">
        <f>($K70="Bell Curve")*(_xlfn.NORM.DIST(AND(FB$6&gt;=$F70,FB$6&lt;=$H70)*(FB$6-$F70+1),$J70/2,$M70,TRUE)-_xlfn.NORM.DIST(AND(FB$6&gt;=$F70,FB$6&lt;=$H70)*(FA$6-$F70+1),$J70/2,$M70,TRUE))/(1-2*_xlfn.NORM.DIST(0,$J70/2,$M70,TRUE))*$D70+($K70="Steady Growth")*(AND(FB$6&gt;=$F70,FB$6&lt;=$H70)*((FB$6-$F70+1)/($J70*($J70+1)/2)*$D70))+($K70="custom")*CustCF!EV70</f>
        <v/>
      </c>
      <c r="FC70" s="87">
        <f>($K70="Bell Curve")*(_xlfn.NORM.DIST(AND(FC$6&gt;=$F70,FC$6&lt;=$H70)*(FC$6-$F70+1),$J70/2,$M70,TRUE)-_xlfn.NORM.DIST(AND(FC$6&gt;=$F70,FC$6&lt;=$H70)*(FB$6-$F70+1),$J70/2,$M70,TRUE))/(1-2*_xlfn.NORM.DIST(0,$J70/2,$M70,TRUE))*$D70+($K70="Steady Growth")*(AND(FC$6&gt;=$F70,FC$6&lt;=$H70)*((FC$6-$F70+1)/($J70*($J70+1)/2)*$D70))+($K70="custom")*CustCF!EW70</f>
        <v/>
      </c>
      <c r="FD70" s="87">
        <f>($K70="Bell Curve")*(_xlfn.NORM.DIST(AND(FD$6&gt;=$F70,FD$6&lt;=$H70)*(FD$6-$F70+1),$J70/2,$M70,TRUE)-_xlfn.NORM.DIST(AND(FD$6&gt;=$F70,FD$6&lt;=$H70)*(FC$6-$F70+1),$J70/2,$M70,TRUE))/(1-2*_xlfn.NORM.DIST(0,$J70/2,$M70,TRUE))*$D70+($K70="Steady Growth")*(AND(FD$6&gt;=$F70,FD$6&lt;=$H70)*((FD$6-$F70+1)/($J70*($J70+1)/2)*$D70))+($K70="custom")*CustCF!EX70</f>
        <v/>
      </c>
      <c r="FE70" s="87">
        <f>($K70="Bell Curve")*(_xlfn.NORM.DIST(AND(FE$6&gt;=$F70,FE$6&lt;=$H70)*(FE$6-$F70+1),$J70/2,$M70,TRUE)-_xlfn.NORM.DIST(AND(FE$6&gt;=$F70,FE$6&lt;=$H70)*(FD$6-$F70+1),$J70/2,$M70,TRUE))/(1-2*_xlfn.NORM.DIST(0,$J70/2,$M70,TRUE))*$D70+($K70="Steady Growth")*(AND(FE$6&gt;=$F70,FE$6&lt;=$H70)*((FE$6-$F70+1)/($J70*($J70+1)/2)*$D70))+($K70="custom")*CustCF!EY70</f>
        <v/>
      </c>
      <c r="FF70" s="87">
        <f>($K70="Bell Curve")*(_xlfn.NORM.DIST(AND(FF$6&gt;=$F70,FF$6&lt;=$H70)*(FF$6-$F70+1),$J70/2,$M70,TRUE)-_xlfn.NORM.DIST(AND(FF$6&gt;=$F70,FF$6&lt;=$H70)*(FE$6-$F70+1),$J70/2,$M70,TRUE))/(1-2*_xlfn.NORM.DIST(0,$J70/2,$M70,TRUE))*$D70+($K70="Steady Growth")*(AND(FF$6&gt;=$F70,FF$6&lt;=$H70)*((FF$6-$F70+1)/($J70*($J70+1)/2)*$D70))+($K70="custom")*CustCF!EZ70</f>
        <v/>
      </c>
      <c r="FG70" s="87">
        <f>($K70="Bell Curve")*(_xlfn.NORM.DIST(AND(FG$6&gt;=$F70,FG$6&lt;=$H70)*(FG$6-$F70+1),$J70/2,$M70,TRUE)-_xlfn.NORM.DIST(AND(FG$6&gt;=$F70,FG$6&lt;=$H70)*(FF$6-$F70+1),$J70/2,$M70,TRUE))/(1-2*_xlfn.NORM.DIST(0,$J70/2,$M70,TRUE))*$D70+($K70="Steady Growth")*(AND(FG$6&gt;=$F70,FG$6&lt;=$H70)*((FG$6-$F70+1)/($J70*($J70+1)/2)*$D70))+($K70="custom")*CustCF!FA70</f>
        <v/>
      </c>
      <c r="FH70" s="87">
        <f>($K70="Bell Curve")*(_xlfn.NORM.DIST(AND(FH$6&gt;=$F70,FH$6&lt;=$H70)*(FH$6-$F70+1),$J70/2,$M70,TRUE)-_xlfn.NORM.DIST(AND(FH$6&gt;=$F70,FH$6&lt;=$H70)*(FG$6-$F70+1),$J70/2,$M70,TRUE))/(1-2*_xlfn.NORM.DIST(0,$J70/2,$M70,TRUE))*$D70+($K70="Steady Growth")*(AND(FH$6&gt;=$F70,FH$6&lt;=$H70)*((FH$6-$F70+1)/($J70*($J70+1)/2)*$D70))+($K70="custom")*CustCF!FB70</f>
        <v/>
      </c>
      <c r="FI70" s="87">
        <f>($K70="Bell Curve")*(_xlfn.NORM.DIST(AND(FI$6&gt;=$F70,FI$6&lt;=$H70)*(FI$6-$F70+1),$J70/2,$M70,TRUE)-_xlfn.NORM.DIST(AND(FI$6&gt;=$F70,FI$6&lt;=$H70)*(FH$6-$F70+1),$J70/2,$M70,TRUE))/(1-2*_xlfn.NORM.DIST(0,$J70/2,$M70,TRUE))*$D70+($K70="Steady Growth")*(AND(FI$6&gt;=$F70,FI$6&lt;=$H70)*((FI$6-$F70+1)/($J70*($J70+1)/2)*$D70))+($K70="custom")*CustCF!FC70</f>
        <v/>
      </c>
      <c r="FJ70" s="87">
        <f>($K70="Bell Curve")*(_xlfn.NORM.DIST(AND(FJ$6&gt;=$F70,FJ$6&lt;=$H70)*(FJ$6-$F70+1),$J70/2,$M70,TRUE)-_xlfn.NORM.DIST(AND(FJ$6&gt;=$F70,FJ$6&lt;=$H70)*(FI$6-$F70+1),$J70/2,$M70,TRUE))/(1-2*_xlfn.NORM.DIST(0,$J70/2,$M70,TRUE))*$D70+($K70="Steady Growth")*(AND(FJ$6&gt;=$F70,FJ$6&lt;=$H70)*((FJ$6-$F70+1)/($J70*($J70+1)/2)*$D70))+($K70="custom")*CustCF!FD70</f>
        <v/>
      </c>
      <c r="FK70" s="87">
        <f>($K70="Bell Curve")*(_xlfn.NORM.DIST(AND(FK$6&gt;=$F70,FK$6&lt;=$H70)*(FK$6-$F70+1),$J70/2,$M70,TRUE)-_xlfn.NORM.DIST(AND(FK$6&gt;=$F70,FK$6&lt;=$H70)*(FJ$6-$F70+1),$J70/2,$M70,TRUE))/(1-2*_xlfn.NORM.DIST(0,$J70/2,$M70,TRUE))*$D70+($K70="Steady Growth")*(AND(FK$6&gt;=$F70,FK$6&lt;=$H70)*((FK$6-$F70+1)/($J70*($J70+1)/2)*$D70))+($K70="custom")*CustCF!FE70</f>
        <v/>
      </c>
      <c r="FL70" s="87">
        <f>($K70="Bell Curve")*(_xlfn.NORM.DIST(AND(FL$6&gt;=$F70,FL$6&lt;=$H70)*(FL$6-$F70+1),$J70/2,$M70,TRUE)-_xlfn.NORM.DIST(AND(FL$6&gt;=$F70,FL$6&lt;=$H70)*(FK$6-$F70+1),$J70/2,$M70,TRUE))/(1-2*_xlfn.NORM.DIST(0,$J70/2,$M70,TRUE))*$D70+($K70="Steady Growth")*(AND(FL$6&gt;=$F70,FL$6&lt;=$H70)*((FL$6-$F70+1)/($J70*($J70+1)/2)*$D70))+($K70="custom")*CustCF!FF70</f>
        <v/>
      </c>
      <c r="FM70" s="87">
        <f>($K70="Bell Curve")*(_xlfn.NORM.DIST(AND(FM$6&gt;=$F70,FM$6&lt;=$H70)*(FM$6-$F70+1),$J70/2,$M70,TRUE)-_xlfn.NORM.DIST(AND(FM$6&gt;=$F70,FM$6&lt;=$H70)*(FL$6-$F70+1),$J70/2,$M70,TRUE))/(1-2*_xlfn.NORM.DIST(0,$J70/2,$M70,TRUE))*$D70+($K70="Steady Growth")*(AND(FM$6&gt;=$F70,FM$6&lt;=$H70)*((FM$6-$F70+1)/($J70*($J70+1)/2)*$D70))+($K70="custom")*CustCF!FG70</f>
        <v/>
      </c>
      <c r="FN70" s="87">
        <f>($K70="Bell Curve")*(_xlfn.NORM.DIST(AND(FN$6&gt;=$F70,FN$6&lt;=$H70)*(FN$6-$F70+1),$J70/2,$M70,TRUE)-_xlfn.NORM.DIST(AND(FN$6&gt;=$F70,FN$6&lt;=$H70)*(FM$6-$F70+1),$J70/2,$M70,TRUE))/(1-2*_xlfn.NORM.DIST(0,$J70/2,$M70,TRUE))*$D70+($K70="Steady Growth")*(AND(FN$6&gt;=$F70,FN$6&lt;=$H70)*((FN$6-$F70+1)/($J70*($J70+1)/2)*$D70))+($K70="custom")*CustCF!FH70</f>
        <v/>
      </c>
      <c r="FO70" s="87">
        <f>($K70="Bell Curve")*(_xlfn.NORM.DIST(AND(FO$6&gt;=$F70,FO$6&lt;=$H70)*(FO$6-$F70+1),$J70/2,$M70,TRUE)-_xlfn.NORM.DIST(AND(FO$6&gt;=$F70,FO$6&lt;=$H70)*(FN$6-$F70+1),$J70/2,$M70,TRUE))/(1-2*_xlfn.NORM.DIST(0,$J70/2,$M70,TRUE))*$D70+($K70="Steady Growth")*(AND(FO$6&gt;=$F70,FO$6&lt;=$H70)*((FO$6-$F70+1)/($J70*($J70+1)/2)*$D70))+($K70="custom")*CustCF!FI70</f>
        <v/>
      </c>
      <c r="FP70" s="87">
        <f>($K70="Bell Curve")*(_xlfn.NORM.DIST(AND(FP$6&gt;=$F70,FP$6&lt;=$H70)*(FP$6-$F70+1),$J70/2,$M70,TRUE)-_xlfn.NORM.DIST(AND(FP$6&gt;=$F70,FP$6&lt;=$H70)*(FO$6-$F70+1),$J70/2,$M70,TRUE))/(1-2*_xlfn.NORM.DIST(0,$J70/2,$M70,TRUE))*$D70+($K70="Steady Growth")*(AND(FP$6&gt;=$F70,FP$6&lt;=$H70)*((FP$6-$F70+1)/($J70*($J70+1)/2)*$D70))+($K70="custom")*CustCF!FJ70</f>
        <v/>
      </c>
      <c r="FQ70" s="87">
        <f>($K70="Bell Curve")*(_xlfn.NORM.DIST(AND(FQ$6&gt;=$F70,FQ$6&lt;=$H70)*(FQ$6-$F70+1),$J70/2,$M70,TRUE)-_xlfn.NORM.DIST(AND(FQ$6&gt;=$F70,FQ$6&lt;=$H70)*(FP$6-$F70+1),$J70/2,$M70,TRUE))/(1-2*_xlfn.NORM.DIST(0,$J70/2,$M70,TRUE))*$D70+($K70="Steady Growth")*(AND(FQ$6&gt;=$F70,FQ$6&lt;=$H70)*((FQ$6-$F70+1)/($J70*($J70+1)/2)*$D70))+($K70="custom")*CustCF!FK70</f>
        <v/>
      </c>
      <c r="FR70" s="87">
        <f>($K70="Bell Curve")*(_xlfn.NORM.DIST(AND(FR$6&gt;=$F70,FR$6&lt;=$H70)*(FR$6-$F70+1),$J70/2,$M70,TRUE)-_xlfn.NORM.DIST(AND(FR$6&gt;=$F70,FR$6&lt;=$H70)*(FQ$6-$F70+1),$J70/2,$M70,TRUE))/(1-2*_xlfn.NORM.DIST(0,$J70/2,$M70,TRUE))*$D70+($K70="Steady Growth")*(AND(FR$6&gt;=$F70,FR$6&lt;=$H70)*((FR$6-$F70+1)/($J70*($J70+1)/2)*$D70))+($K70="custom")*CustCF!FL70</f>
        <v/>
      </c>
      <c r="FS70" s="87">
        <f>($K70="Bell Curve")*(_xlfn.NORM.DIST(AND(FS$6&gt;=$F70,FS$6&lt;=$H70)*(FS$6-$F70+1),$J70/2,$M70,TRUE)-_xlfn.NORM.DIST(AND(FS$6&gt;=$F70,FS$6&lt;=$H70)*(FR$6-$F70+1),$J70/2,$M70,TRUE))/(1-2*_xlfn.NORM.DIST(0,$J70/2,$M70,TRUE))*$D70+($K70="Steady Growth")*(AND(FS$6&gt;=$F70,FS$6&lt;=$H70)*((FS$6-$F70+1)/($J70*($J70+1)/2)*$D70))+($K70="custom")*CustCF!FM70</f>
        <v/>
      </c>
      <c r="FT70" s="87">
        <f>($K70="Bell Curve")*(_xlfn.NORM.DIST(AND(FT$6&gt;=$F70,FT$6&lt;=$H70)*(FT$6-$F70+1),$J70/2,$M70,TRUE)-_xlfn.NORM.DIST(AND(FT$6&gt;=$F70,FT$6&lt;=$H70)*(FS$6-$F70+1),$J70/2,$M70,TRUE))/(1-2*_xlfn.NORM.DIST(0,$J70/2,$M70,TRUE))*$D70+($K70="Steady Growth")*(AND(FT$6&gt;=$F70,FT$6&lt;=$H70)*((FT$6-$F70+1)/($J70*($J70+1)/2)*$D70))+($K70="custom")*CustCF!FN70</f>
        <v/>
      </c>
      <c r="FU70" s="87">
        <f>($K70="Bell Curve")*(_xlfn.NORM.DIST(AND(FU$6&gt;=$F70,FU$6&lt;=$H70)*(FU$6-$F70+1),$J70/2,$M70,TRUE)-_xlfn.NORM.DIST(AND(FU$6&gt;=$F70,FU$6&lt;=$H70)*(FT$6-$F70+1),$J70/2,$M70,TRUE))/(1-2*_xlfn.NORM.DIST(0,$J70/2,$M70,TRUE))*$D70+($K70="Steady Growth")*(AND(FU$6&gt;=$F70,FU$6&lt;=$H70)*((FU$6-$F70+1)/($J70*($J70+1)/2)*$D70))+($K70="custom")*CustCF!FO70</f>
        <v/>
      </c>
      <c r="FV70" s="87">
        <f>($K70="Bell Curve")*(_xlfn.NORM.DIST(AND(FV$6&gt;=$F70,FV$6&lt;=$H70)*(FV$6-$F70+1),$J70/2,$M70,TRUE)-_xlfn.NORM.DIST(AND(FV$6&gt;=$F70,FV$6&lt;=$H70)*(FU$6-$F70+1),$J70/2,$M70,TRUE))/(1-2*_xlfn.NORM.DIST(0,$J70/2,$M70,TRUE))*$D70+($K70="Steady Growth")*(AND(FV$6&gt;=$F70,FV$6&lt;=$H70)*((FV$6-$F70+1)/($J70*($J70+1)/2)*$D70))+($K70="custom")*CustCF!FP70</f>
        <v/>
      </c>
      <c r="FW70" s="87">
        <f>($K70="Bell Curve")*(_xlfn.NORM.DIST(AND(FW$6&gt;=$F70,FW$6&lt;=$H70)*(FW$6-$F70+1),$J70/2,$M70,TRUE)-_xlfn.NORM.DIST(AND(FW$6&gt;=$F70,FW$6&lt;=$H70)*(FV$6-$F70+1),$J70/2,$M70,TRUE))/(1-2*_xlfn.NORM.DIST(0,$J70/2,$M70,TRUE))*$D70+($K70="Steady Growth")*(AND(FW$6&gt;=$F70,FW$6&lt;=$H70)*((FW$6-$F70+1)/($J70*($J70+1)/2)*$D70))+($K70="custom")*CustCF!FQ70</f>
        <v/>
      </c>
      <c r="FX70" s="87">
        <f>($K70="Bell Curve")*(_xlfn.NORM.DIST(AND(FX$6&gt;=$F70,FX$6&lt;=$H70)*(FX$6-$F70+1),$J70/2,$M70,TRUE)-_xlfn.NORM.DIST(AND(FX$6&gt;=$F70,FX$6&lt;=$H70)*(FW$6-$F70+1),$J70/2,$M70,TRUE))/(1-2*_xlfn.NORM.DIST(0,$J70/2,$M70,TRUE))*$D70+($K70="Steady Growth")*(AND(FX$6&gt;=$F70,FX$6&lt;=$H70)*((FX$6-$F70+1)/($J70*($J70+1)/2)*$D70))+($K70="custom")*CustCF!FR70</f>
        <v/>
      </c>
      <c r="FY70" s="87">
        <f>($K70="Bell Curve")*(_xlfn.NORM.DIST(AND(FY$6&gt;=$F70,FY$6&lt;=$H70)*(FY$6-$F70+1),$J70/2,$M70,TRUE)-_xlfn.NORM.DIST(AND(FY$6&gt;=$F70,FY$6&lt;=$H70)*(FX$6-$F70+1),$J70/2,$M70,TRUE))/(1-2*_xlfn.NORM.DIST(0,$J70/2,$M70,TRUE))*$D70+($K70="Steady Growth")*(AND(FY$6&gt;=$F70,FY$6&lt;=$H70)*((FY$6-$F70+1)/($J70*($J70+1)/2)*$D70))+($K70="custom")*CustCF!FS70</f>
        <v/>
      </c>
      <c r="FZ70" s="87">
        <f>($K70="Bell Curve")*(_xlfn.NORM.DIST(AND(FZ$6&gt;=$F70,FZ$6&lt;=$H70)*(FZ$6-$F70+1),$J70/2,$M70,TRUE)-_xlfn.NORM.DIST(AND(FZ$6&gt;=$F70,FZ$6&lt;=$H70)*(FY$6-$F70+1),$J70/2,$M70,TRUE))/(1-2*_xlfn.NORM.DIST(0,$J70/2,$M70,TRUE))*$D70+($K70="Steady Growth")*(AND(FZ$6&gt;=$F70,FZ$6&lt;=$H70)*((FZ$6-$F70+1)/($J70*($J70+1)/2)*$D70))+($K70="custom")*CustCF!FT70</f>
        <v/>
      </c>
      <c r="GA70" s="87">
        <f>($K70="Bell Curve")*(_xlfn.NORM.DIST(AND(GA$6&gt;=$F70,GA$6&lt;=$H70)*(GA$6-$F70+1),$J70/2,$M70,TRUE)-_xlfn.NORM.DIST(AND(GA$6&gt;=$F70,GA$6&lt;=$H70)*(FZ$6-$F70+1),$J70/2,$M70,TRUE))/(1-2*_xlfn.NORM.DIST(0,$J70/2,$M70,TRUE))*$D70+($K70="Steady Growth")*(AND(GA$6&gt;=$F70,GA$6&lt;=$H70)*((GA$6-$F70+1)/($J70*($J70+1)/2)*$D70))+($K70="custom")*CustCF!FU70</f>
        <v/>
      </c>
      <c r="GB70" s="87">
        <f>($K70="Bell Curve")*(_xlfn.NORM.DIST(AND(GB$6&gt;=$F70,GB$6&lt;=$H70)*(GB$6-$F70+1),$J70/2,$M70,TRUE)-_xlfn.NORM.DIST(AND(GB$6&gt;=$F70,GB$6&lt;=$H70)*(GA$6-$F70+1),$J70/2,$M70,TRUE))/(1-2*_xlfn.NORM.DIST(0,$J70/2,$M70,TRUE))*$D70+($K70="Steady Growth")*(AND(GB$6&gt;=$F70,GB$6&lt;=$H70)*((GB$6-$F70+1)/($J70*($J70+1)/2)*$D70))+($K70="custom")*CustCF!FV70</f>
        <v/>
      </c>
      <c r="GC70" s="87">
        <f>($K70="Bell Curve")*(_xlfn.NORM.DIST(AND(GC$6&gt;=$F70,GC$6&lt;=$H70)*(GC$6-$F70+1),$J70/2,$M70,TRUE)-_xlfn.NORM.DIST(AND(GC$6&gt;=$F70,GC$6&lt;=$H70)*(GB$6-$F70+1),$J70/2,$M70,TRUE))/(1-2*_xlfn.NORM.DIST(0,$J70/2,$M70,TRUE))*$D70+($K70="Steady Growth")*(AND(GC$6&gt;=$F70,GC$6&lt;=$H70)*((GC$6-$F70+1)/($J70*($J70+1)/2)*$D70))+($K70="custom")*CustCF!FW70</f>
        <v/>
      </c>
      <c r="GD70" s="87">
        <f>($K70="Bell Curve")*(_xlfn.NORM.DIST(AND(GD$6&gt;=$F70,GD$6&lt;=$H70)*(GD$6-$F70+1),$J70/2,$M70,TRUE)-_xlfn.NORM.DIST(AND(GD$6&gt;=$F70,GD$6&lt;=$H70)*(GC$6-$F70+1),$J70/2,$M70,TRUE))/(1-2*_xlfn.NORM.DIST(0,$J70/2,$M70,TRUE))*$D70+($K70="Steady Growth")*(AND(GD$6&gt;=$F70,GD$6&lt;=$H70)*((GD$6-$F70+1)/($J70*($J70+1)/2)*$D70))+($K70="custom")*CustCF!FX70</f>
        <v/>
      </c>
      <c r="GE70" s="87">
        <f>($K70="Bell Curve")*(_xlfn.NORM.DIST(AND(GE$6&gt;=$F70,GE$6&lt;=$H70)*(GE$6-$F70+1),$J70/2,$M70,TRUE)-_xlfn.NORM.DIST(AND(GE$6&gt;=$F70,GE$6&lt;=$H70)*(GD$6-$F70+1),$J70/2,$M70,TRUE))/(1-2*_xlfn.NORM.DIST(0,$J70/2,$M70,TRUE))*$D70+($K70="Steady Growth")*(AND(GE$6&gt;=$F70,GE$6&lt;=$H70)*((GE$6-$F70+1)/($J70*($J70+1)/2)*$D70))+($K70="custom")*CustCF!FY70</f>
        <v/>
      </c>
      <c r="GF70" s="87">
        <f>($K70="Bell Curve")*(_xlfn.NORM.DIST(AND(GF$6&gt;=$F70,GF$6&lt;=$H70)*(GF$6-$F70+1),$J70/2,$M70,TRUE)-_xlfn.NORM.DIST(AND(GF$6&gt;=$F70,GF$6&lt;=$H70)*(GE$6-$F70+1),$J70/2,$M70,TRUE))/(1-2*_xlfn.NORM.DIST(0,$J70/2,$M70,TRUE))*$D70+($K70="Steady Growth")*(AND(GF$6&gt;=$F70,GF$6&lt;=$H70)*((GF$6-$F70+1)/($J70*($J70+1)/2)*$D70))+($K70="custom")*CustCF!FZ70</f>
        <v/>
      </c>
      <c r="GG70" s="87">
        <f>($K70="Bell Curve")*(_xlfn.NORM.DIST(AND(GG$6&gt;=$F70,GG$6&lt;=$H70)*(GG$6-$F70+1),$J70/2,$M70,TRUE)-_xlfn.NORM.DIST(AND(GG$6&gt;=$F70,GG$6&lt;=$H70)*(GF$6-$F70+1),$J70/2,$M70,TRUE))/(1-2*_xlfn.NORM.DIST(0,$J70/2,$M70,TRUE))*$D70+($K70="Steady Growth")*(AND(GG$6&gt;=$F70,GG$6&lt;=$H70)*((GG$6-$F70+1)/($J70*($J70+1)/2)*$D70))+($K70="custom")*CustCF!GA70</f>
        <v/>
      </c>
      <c r="GH70" s="87">
        <f>($K70="Bell Curve")*(_xlfn.NORM.DIST(AND(GH$6&gt;=$F70,GH$6&lt;=$H70)*(GH$6-$F70+1),$J70/2,$M70,TRUE)-_xlfn.NORM.DIST(AND(GH$6&gt;=$F70,GH$6&lt;=$H70)*(GG$6-$F70+1),$J70/2,$M70,TRUE))/(1-2*_xlfn.NORM.DIST(0,$J70/2,$M70,TRUE))*$D70+($K70="Steady Growth")*(AND(GH$6&gt;=$F70,GH$6&lt;=$H70)*((GH$6-$F70+1)/($J70*($J70+1)/2)*$D70))+($K70="custom")*CustCF!GB70</f>
        <v/>
      </c>
      <c r="GI70" s="87">
        <f>($K70="Bell Curve")*(_xlfn.NORM.DIST(AND(GI$6&gt;=$F70,GI$6&lt;=$H70)*(GI$6-$F70+1),$J70/2,$M70,TRUE)-_xlfn.NORM.DIST(AND(GI$6&gt;=$F70,GI$6&lt;=$H70)*(GH$6-$F70+1),$J70/2,$M70,TRUE))/(1-2*_xlfn.NORM.DIST(0,$J70/2,$M70,TRUE))*$D70+($K70="Steady Growth")*(AND(GI$6&gt;=$F70,GI$6&lt;=$H70)*((GI$6-$F70+1)/($J70*($J70+1)/2)*$D70))+($K70="custom")*CustCF!GC70</f>
        <v/>
      </c>
      <c r="GJ70" s="87">
        <f>($K70="Bell Curve")*(_xlfn.NORM.DIST(AND(GJ$6&gt;=$F70,GJ$6&lt;=$H70)*(GJ$6-$F70+1),$J70/2,$M70,TRUE)-_xlfn.NORM.DIST(AND(GJ$6&gt;=$F70,GJ$6&lt;=$H70)*(GI$6-$F70+1),$J70/2,$M70,TRUE))/(1-2*_xlfn.NORM.DIST(0,$J70/2,$M70,TRUE))*$D70+($K70="Steady Growth")*(AND(GJ$6&gt;=$F70,GJ$6&lt;=$H70)*((GJ$6-$F70+1)/($J70*($J70+1)/2)*$D70))+($K70="custom")*CustCF!GD70</f>
        <v/>
      </c>
      <c r="GK70" s="87">
        <f>($K70="Bell Curve")*(_xlfn.NORM.DIST(AND(GK$6&gt;=$F70,GK$6&lt;=$H70)*(GK$6-$F70+1),$J70/2,$M70,TRUE)-_xlfn.NORM.DIST(AND(GK$6&gt;=$F70,GK$6&lt;=$H70)*(GJ$6-$F70+1),$J70/2,$M70,TRUE))/(1-2*_xlfn.NORM.DIST(0,$J70/2,$M70,TRUE))*$D70+($K70="Steady Growth")*(AND(GK$6&gt;=$F70,GK$6&lt;=$H70)*((GK$6-$F70+1)/($J70*($J70+1)/2)*$D70))+($K70="custom")*CustCF!GE70</f>
        <v/>
      </c>
      <c r="GL70" s="87">
        <f>($K70="Bell Curve")*(_xlfn.NORM.DIST(AND(GL$6&gt;=$F70,GL$6&lt;=$H70)*(GL$6-$F70+1),$J70/2,$M70,TRUE)-_xlfn.NORM.DIST(AND(GL$6&gt;=$F70,GL$6&lt;=$H70)*(GK$6-$F70+1),$J70/2,$M70,TRUE))/(1-2*_xlfn.NORM.DIST(0,$J70/2,$M70,TRUE))*$D70+($K70="Steady Growth")*(AND(GL$6&gt;=$F70,GL$6&lt;=$H70)*((GL$6-$F70+1)/($J70*($J70+1)/2)*$D70))+($K70="custom")*CustCF!GF70</f>
        <v/>
      </c>
      <c r="GM70" s="87">
        <f>($K70="Bell Curve")*(_xlfn.NORM.DIST(AND(GM$6&gt;=$F70,GM$6&lt;=$H70)*(GM$6-$F70+1),$J70/2,$M70,TRUE)-_xlfn.NORM.DIST(AND(GM$6&gt;=$F70,GM$6&lt;=$H70)*(GL$6-$F70+1),$J70/2,$M70,TRUE))/(1-2*_xlfn.NORM.DIST(0,$J70/2,$M70,TRUE))*$D70+($K70="Steady Growth")*(AND(GM$6&gt;=$F70,GM$6&lt;=$H70)*((GM$6-$F70+1)/($J70*($J70+1)/2)*$D70))+($K70="custom")*CustCF!GG70</f>
        <v/>
      </c>
      <c r="GN70" s="257">
        <f>($K70="Bell Curve")*(_xlfn.NORM.DIST(AND(GN$6&gt;=$F70,GN$6&lt;=$H70)*(GN$6-$F70+1),$J70/2,$M70,TRUE)-_xlfn.NORM.DIST(AND(GN$6&gt;=$F70,GN$6&lt;=$H70)*(GM$6-$F70+1),$J70/2,$M70,TRUE))/(1-2*_xlfn.NORM.DIST(0,$J70/2,$M70,TRUE))*$D70+($K70="Steady Growth")*(AND(GN$6&gt;=$F70,GN$6&lt;=$H70)*((GN$6-$F70+1)/($J70*($J70+1)/2)*$D70))+($K70="custom")*CustCF!GH70</f>
        <v/>
      </c>
      <c r="GO70" s="1" t="n"/>
      <c r="GP70" s="63" t="n"/>
    </row>
    <row r="71" outlineLevel="1">
      <c r="A71" s="1" t="n"/>
      <c r="B71" s="1" t="n"/>
      <c r="C71" s="251">
        <f>Budget!X12</f>
        <v/>
      </c>
      <c r="D71" s="14">
        <f>Budget!Y12</f>
        <v/>
      </c>
      <c r="E71" s="14">
        <f>IF(D71&lt;&gt;0,F71,"")</f>
        <v/>
      </c>
      <c r="F71" s="252" t="n">
        <v>9</v>
      </c>
      <c r="G71" s="921">
        <f>IF(L71="custom",CustCF!F71,INDEX($P$8:$GN$8,MATCH(F71,$P$6:$GN$6,0)))</f>
        <v/>
      </c>
      <c r="H71" s="253" t="n">
        <v>18</v>
      </c>
      <c r="I71" s="921">
        <f>IF(L71="custom",CustCF!G71,INDEX($P$8:$GN$8,MATCH(H71,$P$6:$GN$6,0)))</f>
        <v/>
      </c>
      <c r="J71" s="249">
        <f>H71-F71+1</f>
        <v/>
      </c>
      <c r="K71" s="254" t="inlineStr">
        <is>
          <t>Bell Curve</t>
        </is>
      </c>
      <c r="L71" s="255" t="inlineStr">
        <is>
          <t>Flat (9)</t>
        </is>
      </c>
      <c r="M71" s="256">
        <f>INDEX($D$261:$D$266,MATCH(L71,$C$261:$C$266,0))</f>
        <v/>
      </c>
      <c r="N71" s="13">
        <f>SUM(P71:GN71)</f>
        <v/>
      </c>
      <c r="O71" s="14" t="n"/>
      <c r="P71" s="87">
        <f>($K71="Bell Curve")*(_xlfn.NORM.DIST(AND(P$6&gt;=$F71,P$6&lt;=$H71)*(P$6-$F71+1),$J71/2,$M71,TRUE)-_xlfn.NORM.DIST(AND(P$6&gt;=$F71,P$6&lt;=$H71)*(O$6-$F71+1),$J71/2,$M71,TRUE))/(1-2*_xlfn.NORM.DIST(0,$J71/2,$M71,TRUE))*$D71+($K71="Steady Growth")*(AND(P$6&gt;=$F71,P$6&lt;=$H71)*((P$6-$F71+1)/($J71*($J71+1)/2)*$D71))+($K71="custom")*CustCF!J71</f>
        <v/>
      </c>
      <c r="Q71" s="87">
        <f>($K71="Bell Curve")*(_xlfn.NORM.DIST(AND(Q$6&gt;=$F71,Q$6&lt;=$H71)*(Q$6-$F71+1),$J71/2,$M71,TRUE)-_xlfn.NORM.DIST(AND(Q$6&gt;=$F71,Q$6&lt;=$H71)*(P$6-$F71+1),$J71/2,$M71,TRUE))/(1-2*_xlfn.NORM.DIST(0,$J71/2,$M71,TRUE))*$D71+($K71="Steady Growth")*(AND(Q$6&gt;=$F71,Q$6&lt;=$H71)*((Q$6-$F71+1)/($J71*($J71+1)/2)*$D71))+($K71="custom")*CustCF!K71</f>
        <v/>
      </c>
      <c r="R71" s="87">
        <f>($K71="Bell Curve")*(_xlfn.NORM.DIST(AND(R$6&gt;=$F71,R$6&lt;=$H71)*(R$6-$F71+1),$J71/2,$M71,TRUE)-_xlfn.NORM.DIST(AND(R$6&gt;=$F71,R$6&lt;=$H71)*(Q$6-$F71+1),$J71/2,$M71,TRUE))/(1-2*_xlfn.NORM.DIST(0,$J71/2,$M71,TRUE))*$D71+($K71="Steady Growth")*(AND(R$6&gt;=$F71,R$6&lt;=$H71)*((R$6-$F71+1)/($J71*($J71+1)/2)*$D71))+($K71="custom")*CustCF!L71</f>
        <v/>
      </c>
      <c r="S71" s="87">
        <f>($K71="Bell Curve")*(_xlfn.NORM.DIST(AND(S$6&gt;=$F71,S$6&lt;=$H71)*(S$6-$F71+1),$J71/2,$M71,TRUE)-_xlfn.NORM.DIST(AND(S$6&gt;=$F71,S$6&lt;=$H71)*(R$6-$F71+1),$J71/2,$M71,TRUE))/(1-2*_xlfn.NORM.DIST(0,$J71/2,$M71,TRUE))*$D71+($K71="Steady Growth")*(AND(S$6&gt;=$F71,S$6&lt;=$H71)*((S$6-$F71+1)/($J71*($J71+1)/2)*$D71))+($K71="custom")*CustCF!M71</f>
        <v/>
      </c>
      <c r="T71" s="87">
        <f>($K71="Bell Curve")*(_xlfn.NORM.DIST(AND(T$6&gt;=$F71,T$6&lt;=$H71)*(T$6-$F71+1),$J71/2,$M71,TRUE)-_xlfn.NORM.DIST(AND(T$6&gt;=$F71,T$6&lt;=$H71)*(S$6-$F71+1),$J71/2,$M71,TRUE))/(1-2*_xlfn.NORM.DIST(0,$J71/2,$M71,TRUE))*$D71+($K71="Steady Growth")*(AND(T$6&gt;=$F71,T$6&lt;=$H71)*((T$6-$F71+1)/($J71*($J71+1)/2)*$D71))+($K71="custom")*CustCF!N71</f>
        <v/>
      </c>
      <c r="U71" s="87">
        <f>($K71="Bell Curve")*(_xlfn.NORM.DIST(AND(U$6&gt;=$F71,U$6&lt;=$H71)*(U$6-$F71+1),$J71/2,$M71,TRUE)-_xlfn.NORM.DIST(AND(U$6&gt;=$F71,U$6&lt;=$H71)*(T$6-$F71+1),$J71/2,$M71,TRUE))/(1-2*_xlfn.NORM.DIST(0,$J71/2,$M71,TRUE))*$D71+($K71="Steady Growth")*(AND(U$6&gt;=$F71,U$6&lt;=$H71)*((U$6-$F71+1)/($J71*($J71+1)/2)*$D71))+($K71="custom")*CustCF!O71</f>
        <v/>
      </c>
      <c r="V71" s="87">
        <f>($K71="Bell Curve")*(_xlfn.NORM.DIST(AND(V$6&gt;=$F71,V$6&lt;=$H71)*(V$6-$F71+1),$J71/2,$M71,TRUE)-_xlfn.NORM.DIST(AND(V$6&gt;=$F71,V$6&lt;=$H71)*(U$6-$F71+1),$J71/2,$M71,TRUE))/(1-2*_xlfn.NORM.DIST(0,$J71/2,$M71,TRUE))*$D71+($K71="Steady Growth")*(AND(V$6&gt;=$F71,V$6&lt;=$H71)*((V$6-$F71+1)/($J71*($J71+1)/2)*$D71))+($K71="custom")*CustCF!P71</f>
        <v/>
      </c>
      <c r="W71" s="87">
        <f>($K71="Bell Curve")*(_xlfn.NORM.DIST(AND(W$6&gt;=$F71,W$6&lt;=$H71)*(W$6-$F71+1),$J71/2,$M71,TRUE)-_xlfn.NORM.DIST(AND(W$6&gt;=$F71,W$6&lt;=$H71)*(V$6-$F71+1),$J71/2,$M71,TRUE))/(1-2*_xlfn.NORM.DIST(0,$J71/2,$M71,TRUE))*$D71+($K71="Steady Growth")*(AND(W$6&gt;=$F71,W$6&lt;=$H71)*((W$6-$F71+1)/($J71*($J71+1)/2)*$D71))+($K71="custom")*CustCF!Q71</f>
        <v/>
      </c>
      <c r="X71" s="87">
        <f>($K71="Bell Curve")*(_xlfn.NORM.DIST(AND(X$6&gt;=$F71,X$6&lt;=$H71)*(X$6-$F71+1),$J71/2,$M71,TRUE)-_xlfn.NORM.DIST(AND(X$6&gt;=$F71,X$6&lt;=$H71)*(W$6-$F71+1),$J71/2,$M71,TRUE))/(1-2*_xlfn.NORM.DIST(0,$J71/2,$M71,TRUE))*$D71+($K71="Steady Growth")*(AND(X$6&gt;=$F71,X$6&lt;=$H71)*((X$6-$F71+1)/($J71*($J71+1)/2)*$D71))+($K71="custom")*CustCF!R71</f>
        <v/>
      </c>
      <c r="Y71" s="87">
        <f>($K71="Bell Curve")*(_xlfn.NORM.DIST(AND(Y$6&gt;=$F71,Y$6&lt;=$H71)*(Y$6-$F71+1),$J71/2,$M71,TRUE)-_xlfn.NORM.DIST(AND(Y$6&gt;=$F71,Y$6&lt;=$H71)*(X$6-$F71+1),$J71/2,$M71,TRUE))/(1-2*_xlfn.NORM.DIST(0,$J71/2,$M71,TRUE))*$D71+($K71="Steady Growth")*(AND(Y$6&gt;=$F71,Y$6&lt;=$H71)*((Y$6-$F71+1)/($J71*($J71+1)/2)*$D71))+($K71="custom")*CustCF!S71</f>
        <v/>
      </c>
      <c r="Z71" s="87">
        <f>($K71="Bell Curve")*(_xlfn.NORM.DIST(AND(Z$6&gt;=$F71,Z$6&lt;=$H71)*(Z$6-$F71+1),$J71/2,$M71,TRUE)-_xlfn.NORM.DIST(AND(Z$6&gt;=$F71,Z$6&lt;=$H71)*(Y$6-$F71+1),$J71/2,$M71,TRUE))/(1-2*_xlfn.NORM.DIST(0,$J71/2,$M71,TRUE))*$D71+($K71="Steady Growth")*(AND(Z$6&gt;=$F71,Z$6&lt;=$H71)*((Z$6-$F71+1)/($J71*($J71+1)/2)*$D71))+($K71="custom")*CustCF!T71</f>
        <v/>
      </c>
      <c r="AA71" s="87">
        <f>($K71="Bell Curve")*(_xlfn.NORM.DIST(AND(AA$6&gt;=$F71,AA$6&lt;=$H71)*(AA$6-$F71+1),$J71/2,$M71,TRUE)-_xlfn.NORM.DIST(AND(AA$6&gt;=$F71,AA$6&lt;=$H71)*(Z$6-$F71+1),$J71/2,$M71,TRUE))/(1-2*_xlfn.NORM.DIST(0,$J71/2,$M71,TRUE))*$D71+($K71="Steady Growth")*(AND(AA$6&gt;=$F71,AA$6&lt;=$H71)*((AA$6-$F71+1)/($J71*($J71+1)/2)*$D71))+($K71="custom")*CustCF!U71</f>
        <v/>
      </c>
      <c r="AB71" s="87">
        <f>($K71="Bell Curve")*(_xlfn.NORM.DIST(AND(AB$6&gt;=$F71,AB$6&lt;=$H71)*(AB$6-$F71+1),$J71/2,$M71,TRUE)-_xlfn.NORM.DIST(AND(AB$6&gt;=$F71,AB$6&lt;=$H71)*(AA$6-$F71+1),$J71/2,$M71,TRUE))/(1-2*_xlfn.NORM.DIST(0,$J71/2,$M71,TRUE))*$D71+($K71="Steady Growth")*(AND(AB$6&gt;=$F71,AB$6&lt;=$H71)*((AB$6-$F71+1)/($J71*($J71+1)/2)*$D71))+($K71="custom")*CustCF!V71</f>
        <v/>
      </c>
      <c r="AC71" s="87">
        <f>($K71="Bell Curve")*(_xlfn.NORM.DIST(AND(AC$6&gt;=$F71,AC$6&lt;=$H71)*(AC$6-$F71+1),$J71/2,$M71,TRUE)-_xlfn.NORM.DIST(AND(AC$6&gt;=$F71,AC$6&lt;=$H71)*(AB$6-$F71+1),$J71/2,$M71,TRUE))/(1-2*_xlfn.NORM.DIST(0,$J71/2,$M71,TRUE))*$D71+($K71="Steady Growth")*(AND(AC$6&gt;=$F71,AC$6&lt;=$H71)*((AC$6-$F71+1)/($J71*($J71+1)/2)*$D71))+($K71="custom")*CustCF!W71</f>
        <v/>
      </c>
      <c r="AD71" s="87">
        <f>($K71="Bell Curve")*(_xlfn.NORM.DIST(AND(AD$6&gt;=$F71,AD$6&lt;=$H71)*(AD$6-$F71+1),$J71/2,$M71,TRUE)-_xlfn.NORM.DIST(AND(AD$6&gt;=$F71,AD$6&lt;=$H71)*(AC$6-$F71+1),$J71/2,$M71,TRUE))/(1-2*_xlfn.NORM.DIST(0,$J71/2,$M71,TRUE))*$D71+($K71="Steady Growth")*(AND(AD$6&gt;=$F71,AD$6&lt;=$H71)*((AD$6-$F71+1)/($J71*($J71+1)/2)*$D71))+($K71="custom")*CustCF!X71</f>
        <v/>
      </c>
      <c r="AE71" s="87">
        <f>($K71="Bell Curve")*(_xlfn.NORM.DIST(AND(AE$6&gt;=$F71,AE$6&lt;=$H71)*(AE$6-$F71+1),$J71/2,$M71,TRUE)-_xlfn.NORM.DIST(AND(AE$6&gt;=$F71,AE$6&lt;=$H71)*(AD$6-$F71+1),$J71/2,$M71,TRUE))/(1-2*_xlfn.NORM.DIST(0,$J71/2,$M71,TRUE))*$D71+($K71="Steady Growth")*(AND(AE$6&gt;=$F71,AE$6&lt;=$H71)*((AE$6-$F71+1)/($J71*($J71+1)/2)*$D71))+($K71="custom")*CustCF!Y71</f>
        <v/>
      </c>
      <c r="AF71" s="87">
        <f>($K71="Bell Curve")*(_xlfn.NORM.DIST(AND(AF$6&gt;=$F71,AF$6&lt;=$H71)*(AF$6-$F71+1),$J71/2,$M71,TRUE)-_xlfn.NORM.DIST(AND(AF$6&gt;=$F71,AF$6&lt;=$H71)*(AE$6-$F71+1),$J71/2,$M71,TRUE))/(1-2*_xlfn.NORM.DIST(0,$J71/2,$M71,TRUE))*$D71+($K71="Steady Growth")*(AND(AF$6&gt;=$F71,AF$6&lt;=$H71)*((AF$6-$F71+1)/($J71*($J71+1)/2)*$D71))+($K71="custom")*CustCF!Z71</f>
        <v/>
      </c>
      <c r="AG71" s="87">
        <f>($K71="Bell Curve")*(_xlfn.NORM.DIST(AND(AG$6&gt;=$F71,AG$6&lt;=$H71)*(AG$6-$F71+1),$J71/2,$M71,TRUE)-_xlfn.NORM.DIST(AND(AG$6&gt;=$F71,AG$6&lt;=$H71)*(AF$6-$F71+1),$J71/2,$M71,TRUE))/(1-2*_xlfn.NORM.DIST(0,$J71/2,$M71,TRUE))*$D71+($K71="Steady Growth")*(AND(AG$6&gt;=$F71,AG$6&lt;=$H71)*((AG$6-$F71+1)/($J71*($J71+1)/2)*$D71))+($K71="custom")*CustCF!AA71</f>
        <v/>
      </c>
      <c r="AH71" s="87">
        <f>($K71="Bell Curve")*(_xlfn.NORM.DIST(AND(AH$6&gt;=$F71,AH$6&lt;=$H71)*(AH$6-$F71+1),$J71/2,$M71,TRUE)-_xlfn.NORM.DIST(AND(AH$6&gt;=$F71,AH$6&lt;=$H71)*(AG$6-$F71+1),$J71/2,$M71,TRUE))/(1-2*_xlfn.NORM.DIST(0,$J71/2,$M71,TRUE))*$D71+($K71="Steady Growth")*(AND(AH$6&gt;=$F71,AH$6&lt;=$H71)*((AH$6-$F71+1)/($J71*($J71+1)/2)*$D71))+($K71="custom")*CustCF!AB71</f>
        <v/>
      </c>
      <c r="AI71" s="87">
        <f>($K71="Bell Curve")*(_xlfn.NORM.DIST(AND(AI$6&gt;=$F71,AI$6&lt;=$H71)*(AI$6-$F71+1),$J71/2,$M71,TRUE)-_xlfn.NORM.DIST(AND(AI$6&gt;=$F71,AI$6&lt;=$H71)*(AH$6-$F71+1),$J71/2,$M71,TRUE))/(1-2*_xlfn.NORM.DIST(0,$J71/2,$M71,TRUE))*$D71+($K71="Steady Growth")*(AND(AI$6&gt;=$F71,AI$6&lt;=$H71)*((AI$6-$F71+1)/($J71*($J71+1)/2)*$D71))+($K71="custom")*CustCF!AC71</f>
        <v/>
      </c>
      <c r="AJ71" s="87">
        <f>($K71="Bell Curve")*(_xlfn.NORM.DIST(AND(AJ$6&gt;=$F71,AJ$6&lt;=$H71)*(AJ$6-$F71+1),$J71/2,$M71,TRUE)-_xlfn.NORM.DIST(AND(AJ$6&gt;=$F71,AJ$6&lt;=$H71)*(AI$6-$F71+1),$J71/2,$M71,TRUE))/(1-2*_xlfn.NORM.DIST(0,$J71/2,$M71,TRUE))*$D71+($K71="Steady Growth")*(AND(AJ$6&gt;=$F71,AJ$6&lt;=$H71)*((AJ$6-$F71+1)/($J71*($J71+1)/2)*$D71))+($K71="custom")*CustCF!AD71</f>
        <v/>
      </c>
      <c r="AK71" s="87">
        <f>($K71="Bell Curve")*(_xlfn.NORM.DIST(AND(AK$6&gt;=$F71,AK$6&lt;=$H71)*(AK$6-$F71+1),$J71/2,$M71,TRUE)-_xlfn.NORM.DIST(AND(AK$6&gt;=$F71,AK$6&lt;=$H71)*(AJ$6-$F71+1),$J71/2,$M71,TRUE))/(1-2*_xlfn.NORM.DIST(0,$J71/2,$M71,TRUE))*$D71+($K71="Steady Growth")*(AND(AK$6&gt;=$F71,AK$6&lt;=$H71)*((AK$6-$F71+1)/($J71*($J71+1)/2)*$D71))+($K71="custom")*CustCF!AE71</f>
        <v/>
      </c>
      <c r="AL71" s="87">
        <f>($K71="Bell Curve")*(_xlfn.NORM.DIST(AND(AL$6&gt;=$F71,AL$6&lt;=$H71)*(AL$6-$F71+1),$J71/2,$M71,TRUE)-_xlfn.NORM.DIST(AND(AL$6&gt;=$F71,AL$6&lt;=$H71)*(AK$6-$F71+1),$J71/2,$M71,TRUE))/(1-2*_xlfn.NORM.DIST(0,$J71/2,$M71,TRUE))*$D71+($K71="Steady Growth")*(AND(AL$6&gt;=$F71,AL$6&lt;=$H71)*((AL$6-$F71+1)/($J71*($J71+1)/2)*$D71))+($K71="custom")*CustCF!AF71</f>
        <v/>
      </c>
      <c r="AM71" s="87">
        <f>($K71="Bell Curve")*(_xlfn.NORM.DIST(AND(AM$6&gt;=$F71,AM$6&lt;=$H71)*(AM$6-$F71+1),$J71/2,$M71,TRUE)-_xlfn.NORM.DIST(AND(AM$6&gt;=$F71,AM$6&lt;=$H71)*(AL$6-$F71+1),$J71/2,$M71,TRUE))/(1-2*_xlfn.NORM.DIST(0,$J71/2,$M71,TRUE))*$D71+($K71="Steady Growth")*(AND(AM$6&gt;=$F71,AM$6&lt;=$H71)*((AM$6-$F71+1)/($J71*($J71+1)/2)*$D71))+($K71="custom")*CustCF!AG71</f>
        <v/>
      </c>
      <c r="AN71" s="87">
        <f>($K71="Bell Curve")*(_xlfn.NORM.DIST(AND(AN$6&gt;=$F71,AN$6&lt;=$H71)*(AN$6-$F71+1),$J71/2,$M71,TRUE)-_xlfn.NORM.DIST(AND(AN$6&gt;=$F71,AN$6&lt;=$H71)*(AM$6-$F71+1),$J71/2,$M71,TRUE))/(1-2*_xlfn.NORM.DIST(0,$J71/2,$M71,TRUE))*$D71+($K71="Steady Growth")*(AND(AN$6&gt;=$F71,AN$6&lt;=$H71)*((AN$6-$F71+1)/($J71*($J71+1)/2)*$D71))+($K71="custom")*CustCF!AH71</f>
        <v/>
      </c>
      <c r="AO71" s="87">
        <f>($K71="Bell Curve")*(_xlfn.NORM.DIST(AND(AO$6&gt;=$F71,AO$6&lt;=$H71)*(AO$6-$F71+1),$J71/2,$M71,TRUE)-_xlfn.NORM.DIST(AND(AO$6&gt;=$F71,AO$6&lt;=$H71)*(AN$6-$F71+1),$J71/2,$M71,TRUE))/(1-2*_xlfn.NORM.DIST(0,$J71/2,$M71,TRUE))*$D71+($K71="Steady Growth")*(AND(AO$6&gt;=$F71,AO$6&lt;=$H71)*((AO$6-$F71+1)/($J71*($J71+1)/2)*$D71))+($K71="custom")*CustCF!AI71</f>
        <v/>
      </c>
      <c r="AP71" s="87">
        <f>($K71="Bell Curve")*(_xlfn.NORM.DIST(AND(AP$6&gt;=$F71,AP$6&lt;=$H71)*(AP$6-$F71+1),$J71/2,$M71,TRUE)-_xlfn.NORM.DIST(AND(AP$6&gt;=$F71,AP$6&lt;=$H71)*(AO$6-$F71+1),$J71/2,$M71,TRUE))/(1-2*_xlfn.NORM.DIST(0,$J71/2,$M71,TRUE))*$D71+($K71="Steady Growth")*(AND(AP$6&gt;=$F71,AP$6&lt;=$H71)*((AP$6-$F71+1)/($J71*($J71+1)/2)*$D71))+($K71="custom")*CustCF!AJ71</f>
        <v/>
      </c>
      <c r="AQ71" s="87">
        <f>($K71="Bell Curve")*(_xlfn.NORM.DIST(AND(AQ$6&gt;=$F71,AQ$6&lt;=$H71)*(AQ$6-$F71+1),$J71/2,$M71,TRUE)-_xlfn.NORM.DIST(AND(AQ$6&gt;=$F71,AQ$6&lt;=$H71)*(AP$6-$F71+1),$J71/2,$M71,TRUE))/(1-2*_xlfn.NORM.DIST(0,$J71/2,$M71,TRUE))*$D71+($K71="Steady Growth")*(AND(AQ$6&gt;=$F71,AQ$6&lt;=$H71)*((AQ$6-$F71+1)/($J71*($J71+1)/2)*$D71))+($K71="custom")*CustCF!AK71</f>
        <v/>
      </c>
      <c r="AR71" s="87">
        <f>($K71="Bell Curve")*(_xlfn.NORM.DIST(AND(AR$6&gt;=$F71,AR$6&lt;=$H71)*(AR$6-$F71+1),$J71/2,$M71,TRUE)-_xlfn.NORM.DIST(AND(AR$6&gt;=$F71,AR$6&lt;=$H71)*(AQ$6-$F71+1),$J71/2,$M71,TRUE))/(1-2*_xlfn.NORM.DIST(0,$J71/2,$M71,TRUE))*$D71+($K71="Steady Growth")*(AND(AR$6&gt;=$F71,AR$6&lt;=$H71)*((AR$6-$F71+1)/($J71*($J71+1)/2)*$D71))+($K71="custom")*CustCF!AL71</f>
        <v/>
      </c>
      <c r="AS71" s="87">
        <f>($K71="Bell Curve")*(_xlfn.NORM.DIST(AND(AS$6&gt;=$F71,AS$6&lt;=$H71)*(AS$6-$F71+1),$J71/2,$M71,TRUE)-_xlfn.NORM.DIST(AND(AS$6&gt;=$F71,AS$6&lt;=$H71)*(AR$6-$F71+1),$J71/2,$M71,TRUE))/(1-2*_xlfn.NORM.DIST(0,$J71/2,$M71,TRUE))*$D71+($K71="Steady Growth")*(AND(AS$6&gt;=$F71,AS$6&lt;=$H71)*((AS$6-$F71+1)/($J71*($J71+1)/2)*$D71))+($K71="custom")*CustCF!AM71</f>
        <v/>
      </c>
      <c r="AT71" s="87">
        <f>($K71="Bell Curve")*(_xlfn.NORM.DIST(AND(AT$6&gt;=$F71,AT$6&lt;=$H71)*(AT$6-$F71+1),$J71/2,$M71,TRUE)-_xlfn.NORM.DIST(AND(AT$6&gt;=$F71,AT$6&lt;=$H71)*(AS$6-$F71+1),$J71/2,$M71,TRUE))/(1-2*_xlfn.NORM.DIST(0,$J71/2,$M71,TRUE))*$D71+($K71="Steady Growth")*(AND(AT$6&gt;=$F71,AT$6&lt;=$H71)*((AT$6-$F71+1)/($J71*($J71+1)/2)*$D71))+($K71="custom")*CustCF!AN71</f>
        <v/>
      </c>
      <c r="AU71" s="87">
        <f>($K71="Bell Curve")*(_xlfn.NORM.DIST(AND(AU$6&gt;=$F71,AU$6&lt;=$H71)*(AU$6-$F71+1),$J71/2,$M71,TRUE)-_xlfn.NORM.DIST(AND(AU$6&gt;=$F71,AU$6&lt;=$H71)*(AT$6-$F71+1),$J71/2,$M71,TRUE))/(1-2*_xlfn.NORM.DIST(0,$J71/2,$M71,TRUE))*$D71+($K71="Steady Growth")*(AND(AU$6&gt;=$F71,AU$6&lt;=$H71)*((AU$6-$F71+1)/($J71*($J71+1)/2)*$D71))+($K71="custom")*CustCF!AO71</f>
        <v/>
      </c>
      <c r="AV71" s="87">
        <f>($K71="Bell Curve")*(_xlfn.NORM.DIST(AND(AV$6&gt;=$F71,AV$6&lt;=$H71)*(AV$6-$F71+1),$J71/2,$M71,TRUE)-_xlfn.NORM.DIST(AND(AV$6&gt;=$F71,AV$6&lt;=$H71)*(AU$6-$F71+1),$J71/2,$M71,TRUE))/(1-2*_xlfn.NORM.DIST(0,$J71/2,$M71,TRUE))*$D71+($K71="Steady Growth")*(AND(AV$6&gt;=$F71,AV$6&lt;=$H71)*((AV$6-$F71+1)/($J71*($J71+1)/2)*$D71))+($K71="custom")*CustCF!AP71</f>
        <v/>
      </c>
      <c r="AW71" s="87">
        <f>($K71="Bell Curve")*(_xlfn.NORM.DIST(AND(AW$6&gt;=$F71,AW$6&lt;=$H71)*(AW$6-$F71+1),$J71/2,$M71,TRUE)-_xlfn.NORM.DIST(AND(AW$6&gt;=$F71,AW$6&lt;=$H71)*(AV$6-$F71+1),$J71/2,$M71,TRUE))/(1-2*_xlfn.NORM.DIST(0,$J71/2,$M71,TRUE))*$D71+($K71="Steady Growth")*(AND(AW$6&gt;=$F71,AW$6&lt;=$H71)*((AW$6-$F71+1)/($J71*($J71+1)/2)*$D71))+($K71="custom")*CustCF!AQ71</f>
        <v/>
      </c>
      <c r="AX71" s="87">
        <f>($K71="Bell Curve")*(_xlfn.NORM.DIST(AND(AX$6&gt;=$F71,AX$6&lt;=$H71)*(AX$6-$F71+1),$J71/2,$M71,TRUE)-_xlfn.NORM.DIST(AND(AX$6&gt;=$F71,AX$6&lt;=$H71)*(AW$6-$F71+1),$J71/2,$M71,TRUE))/(1-2*_xlfn.NORM.DIST(0,$J71/2,$M71,TRUE))*$D71+($K71="Steady Growth")*(AND(AX$6&gt;=$F71,AX$6&lt;=$H71)*((AX$6-$F71+1)/($J71*($J71+1)/2)*$D71))+($K71="custom")*CustCF!AR71</f>
        <v/>
      </c>
      <c r="AY71" s="87">
        <f>($K71="Bell Curve")*(_xlfn.NORM.DIST(AND(AY$6&gt;=$F71,AY$6&lt;=$H71)*(AY$6-$F71+1),$J71/2,$M71,TRUE)-_xlfn.NORM.DIST(AND(AY$6&gt;=$F71,AY$6&lt;=$H71)*(AX$6-$F71+1),$J71/2,$M71,TRUE))/(1-2*_xlfn.NORM.DIST(0,$J71/2,$M71,TRUE))*$D71+($K71="Steady Growth")*(AND(AY$6&gt;=$F71,AY$6&lt;=$H71)*((AY$6-$F71+1)/($J71*($J71+1)/2)*$D71))+($K71="custom")*CustCF!AS71</f>
        <v/>
      </c>
      <c r="AZ71" s="87">
        <f>($K71="Bell Curve")*(_xlfn.NORM.DIST(AND(AZ$6&gt;=$F71,AZ$6&lt;=$H71)*(AZ$6-$F71+1),$J71/2,$M71,TRUE)-_xlfn.NORM.DIST(AND(AZ$6&gt;=$F71,AZ$6&lt;=$H71)*(AY$6-$F71+1),$J71/2,$M71,TRUE))/(1-2*_xlfn.NORM.DIST(0,$J71/2,$M71,TRUE))*$D71+($K71="Steady Growth")*(AND(AZ$6&gt;=$F71,AZ$6&lt;=$H71)*((AZ$6-$F71+1)/($J71*($J71+1)/2)*$D71))+($K71="custom")*CustCF!AT71</f>
        <v/>
      </c>
      <c r="BA71" s="87">
        <f>($K71="Bell Curve")*(_xlfn.NORM.DIST(AND(BA$6&gt;=$F71,BA$6&lt;=$H71)*(BA$6-$F71+1),$J71/2,$M71,TRUE)-_xlfn.NORM.DIST(AND(BA$6&gt;=$F71,BA$6&lt;=$H71)*(AZ$6-$F71+1),$J71/2,$M71,TRUE))/(1-2*_xlfn.NORM.DIST(0,$J71/2,$M71,TRUE))*$D71+($K71="Steady Growth")*(AND(BA$6&gt;=$F71,BA$6&lt;=$H71)*((BA$6-$F71+1)/($J71*($J71+1)/2)*$D71))+($K71="custom")*CustCF!AU71</f>
        <v/>
      </c>
      <c r="BB71" s="87">
        <f>($K71="Bell Curve")*(_xlfn.NORM.DIST(AND(BB$6&gt;=$F71,BB$6&lt;=$H71)*(BB$6-$F71+1),$J71/2,$M71,TRUE)-_xlfn.NORM.DIST(AND(BB$6&gt;=$F71,BB$6&lt;=$H71)*(BA$6-$F71+1),$J71/2,$M71,TRUE))/(1-2*_xlfn.NORM.DIST(0,$J71/2,$M71,TRUE))*$D71+($K71="Steady Growth")*(AND(BB$6&gt;=$F71,BB$6&lt;=$H71)*((BB$6-$F71+1)/($J71*($J71+1)/2)*$D71))+($K71="custom")*CustCF!AV71</f>
        <v/>
      </c>
      <c r="BC71" s="87">
        <f>($K71="Bell Curve")*(_xlfn.NORM.DIST(AND(BC$6&gt;=$F71,BC$6&lt;=$H71)*(BC$6-$F71+1),$J71/2,$M71,TRUE)-_xlfn.NORM.DIST(AND(BC$6&gt;=$F71,BC$6&lt;=$H71)*(BB$6-$F71+1),$J71/2,$M71,TRUE))/(1-2*_xlfn.NORM.DIST(0,$J71/2,$M71,TRUE))*$D71+($K71="Steady Growth")*(AND(BC$6&gt;=$F71,BC$6&lt;=$H71)*((BC$6-$F71+1)/($J71*($J71+1)/2)*$D71))+($K71="custom")*CustCF!AW71</f>
        <v/>
      </c>
      <c r="BD71" s="87">
        <f>($K71="Bell Curve")*(_xlfn.NORM.DIST(AND(BD$6&gt;=$F71,BD$6&lt;=$H71)*(BD$6-$F71+1),$J71/2,$M71,TRUE)-_xlfn.NORM.DIST(AND(BD$6&gt;=$F71,BD$6&lt;=$H71)*(BC$6-$F71+1),$J71/2,$M71,TRUE))/(1-2*_xlfn.NORM.DIST(0,$J71/2,$M71,TRUE))*$D71+($K71="Steady Growth")*(AND(BD$6&gt;=$F71,BD$6&lt;=$H71)*((BD$6-$F71+1)/($J71*($J71+1)/2)*$D71))+($K71="custom")*CustCF!AX71</f>
        <v/>
      </c>
      <c r="BE71" s="87">
        <f>($K71="Bell Curve")*(_xlfn.NORM.DIST(AND(BE$6&gt;=$F71,BE$6&lt;=$H71)*(BE$6-$F71+1),$J71/2,$M71,TRUE)-_xlfn.NORM.DIST(AND(BE$6&gt;=$F71,BE$6&lt;=$H71)*(BD$6-$F71+1),$J71/2,$M71,TRUE))/(1-2*_xlfn.NORM.DIST(0,$J71/2,$M71,TRUE))*$D71+($K71="Steady Growth")*(AND(BE$6&gt;=$F71,BE$6&lt;=$H71)*((BE$6-$F71+1)/($J71*($J71+1)/2)*$D71))+($K71="custom")*CustCF!AY71</f>
        <v/>
      </c>
      <c r="BF71" s="87">
        <f>($K71="Bell Curve")*(_xlfn.NORM.DIST(AND(BF$6&gt;=$F71,BF$6&lt;=$H71)*(BF$6-$F71+1),$J71/2,$M71,TRUE)-_xlfn.NORM.DIST(AND(BF$6&gt;=$F71,BF$6&lt;=$H71)*(BE$6-$F71+1),$J71/2,$M71,TRUE))/(1-2*_xlfn.NORM.DIST(0,$J71/2,$M71,TRUE))*$D71+($K71="Steady Growth")*(AND(BF$6&gt;=$F71,BF$6&lt;=$H71)*((BF$6-$F71+1)/($J71*($J71+1)/2)*$D71))+($K71="custom")*CustCF!AZ71</f>
        <v/>
      </c>
      <c r="BG71" s="87">
        <f>($K71="Bell Curve")*(_xlfn.NORM.DIST(AND(BG$6&gt;=$F71,BG$6&lt;=$H71)*(BG$6-$F71+1),$J71/2,$M71,TRUE)-_xlfn.NORM.DIST(AND(BG$6&gt;=$F71,BG$6&lt;=$H71)*(BF$6-$F71+1),$J71/2,$M71,TRUE))/(1-2*_xlfn.NORM.DIST(0,$J71/2,$M71,TRUE))*$D71+($K71="Steady Growth")*(AND(BG$6&gt;=$F71,BG$6&lt;=$H71)*((BG$6-$F71+1)/($J71*($J71+1)/2)*$D71))+($K71="custom")*CustCF!BA71</f>
        <v/>
      </c>
      <c r="BH71" s="87">
        <f>($K71="Bell Curve")*(_xlfn.NORM.DIST(AND(BH$6&gt;=$F71,BH$6&lt;=$H71)*(BH$6-$F71+1),$J71/2,$M71,TRUE)-_xlfn.NORM.DIST(AND(BH$6&gt;=$F71,BH$6&lt;=$H71)*(BG$6-$F71+1),$J71/2,$M71,TRUE))/(1-2*_xlfn.NORM.DIST(0,$J71/2,$M71,TRUE))*$D71+($K71="Steady Growth")*(AND(BH$6&gt;=$F71,BH$6&lt;=$H71)*((BH$6-$F71+1)/($J71*($J71+1)/2)*$D71))+($K71="custom")*CustCF!BB71</f>
        <v/>
      </c>
      <c r="BI71" s="87">
        <f>($K71="Bell Curve")*(_xlfn.NORM.DIST(AND(BI$6&gt;=$F71,BI$6&lt;=$H71)*(BI$6-$F71+1),$J71/2,$M71,TRUE)-_xlfn.NORM.DIST(AND(BI$6&gt;=$F71,BI$6&lt;=$H71)*(BH$6-$F71+1),$J71/2,$M71,TRUE))/(1-2*_xlfn.NORM.DIST(0,$J71/2,$M71,TRUE))*$D71+($K71="Steady Growth")*(AND(BI$6&gt;=$F71,BI$6&lt;=$H71)*((BI$6-$F71+1)/($J71*($J71+1)/2)*$D71))+($K71="custom")*CustCF!BC71</f>
        <v/>
      </c>
      <c r="BJ71" s="87">
        <f>($K71="Bell Curve")*(_xlfn.NORM.DIST(AND(BJ$6&gt;=$F71,BJ$6&lt;=$H71)*(BJ$6-$F71+1),$J71/2,$M71,TRUE)-_xlfn.NORM.DIST(AND(BJ$6&gt;=$F71,BJ$6&lt;=$H71)*(BI$6-$F71+1),$J71/2,$M71,TRUE))/(1-2*_xlfn.NORM.DIST(0,$J71/2,$M71,TRUE))*$D71+($K71="Steady Growth")*(AND(BJ$6&gt;=$F71,BJ$6&lt;=$H71)*((BJ$6-$F71+1)/($J71*($J71+1)/2)*$D71))+($K71="custom")*CustCF!BD71</f>
        <v/>
      </c>
      <c r="BK71" s="87">
        <f>($K71="Bell Curve")*(_xlfn.NORM.DIST(AND(BK$6&gt;=$F71,BK$6&lt;=$H71)*(BK$6-$F71+1),$J71/2,$M71,TRUE)-_xlfn.NORM.DIST(AND(BK$6&gt;=$F71,BK$6&lt;=$H71)*(BJ$6-$F71+1),$J71/2,$M71,TRUE))/(1-2*_xlfn.NORM.DIST(0,$J71/2,$M71,TRUE))*$D71+($K71="Steady Growth")*(AND(BK$6&gt;=$F71,BK$6&lt;=$H71)*((BK$6-$F71+1)/($J71*($J71+1)/2)*$D71))+($K71="custom")*CustCF!BE71</f>
        <v/>
      </c>
      <c r="BL71" s="87">
        <f>($K71="Bell Curve")*(_xlfn.NORM.DIST(AND(BL$6&gt;=$F71,BL$6&lt;=$H71)*(BL$6-$F71+1),$J71/2,$M71,TRUE)-_xlfn.NORM.DIST(AND(BL$6&gt;=$F71,BL$6&lt;=$H71)*(BK$6-$F71+1),$J71/2,$M71,TRUE))/(1-2*_xlfn.NORM.DIST(0,$J71/2,$M71,TRUE))*$D71+($K71="Steady Growth")*(AND(BL$6&gt;=$F71,BL$6&lt;=$H71)*((BL$6-$F71+1)/($J71*($J71+1)/2)*$D71))+($K71="custom")*CustCF!BF71</f>
        <v/>
      </c>
      <c r="BM71" s="87">
        <f>($K71="Bell Curve")*(_xlfn.NORM.DIST(AND(BM$6&gt;=$F71,BM$6&lt;=$H71)*(BM$6-$F71+1),$J71/2,$M71,TRUE)-_xlfn.NORM.DIST(AND(BM$6&gt;=$F71,BM$6&lt;=$H71)*(BL$6-$F71+1),$J71/2,$M71,TRUE))/(1-2*_xlfn.NORM.DIST(0,$J71/2,$M71,TRUE))*$D71+($K71="Steady Growth")*(AND(BM$6&gt;=$F71,BM$6&lt;=$H71)*((BM$6-$F71+1)/($J71*($J71+1)/2)*$D71))+($K71="custom")*CustCF!BG71</f>
        <v/>
      </c>
      <c r="BN71" s="87">
        <f>($K71="Bell Curve")*(_xlfn.NORM.DIST(AND(BN$6&gt;=$F71,BN$6&lt;=$H71)*(BN$6-$F71+1),$J71/2,$M71,TRUE)-_xlfn.NORM.DIST(AND(BN$6&gt;=$F71,BN$6&lt;=$H71)*(BM$6-$F71+1),$J71/2,$M71,TRUE))/(1-2*_xlfn.NORM.DIST(0,$J71/2,$M71,TRUE))*$D71+($K71="Steady Growth")*(AND(BN$6&gt;=$F71,BN$6&lt;=$H71)*((BN$6-$F71+1)/($J71*($J71+1)/2)*$D71))+($K71="custom")*CustCF!BH71</f>
        <v/>
      </c>
      <c r="BO71" s="87">
        <f>($K71="Bell Curve")*(_xlfn.NORM.DIST(AND(BO$6&gt;=$F71,BO$6&lt;=$H71)*(BO$6-$F71+1),$J71/2,$M71,TRUE)-_xlfn.NORM.DIST(AND(BO$6&gt;=$F71,BO$6&lt;=$H71)*(BN$6-$F71+1),$J71/2,$M71,TRUE))/(1-2*_xlfn.NORM.DIST(0,$J71/2,$M71,TRUE))*$D71+($K71="Steady Growth")*(AND(BO$6&gt;=$F71,BO$6&lt;=$H71)*((BO$6-$F71+1)/($J71*($J71+1)/2)*$D71))+($K71="custom")*CustCF!BI71</f>
        <v/>
      </c>
      <c r="BP71" s="87">
        <f>($K71="Bell Curve")*(_xlfn.NORM.DIST(AND(BP$6&gt;=$F71,BP$6&lt;=$H71)*(BP$6-$F71+1),$J71/2,$M71,TRUE)-_xlfn.NORM.DIST(AND(BP$6&gt;=$F71,BP$6&lt;=$H71)*(BO$6-$F71+1),$J71/2,$M71,TRUE))/(1-2*_xlfn.NORM.DIST(0,$J71/2,$M71,TRUE))*$D71+($K71="Steady Growth")*(AND(BP$6&gt;=$F71,BP$6&lt;=$H71)*((BP$6-$F71+1)/($J71*($J71+1)/2)*$D71))+($K71="custom")*CustCF!BJ71</f>
        <v/>
      </c>
      <c r="BQ71" s="87">
        <f>($K71="Bell Curve")*(_xlfn.NORM.DIST(AND(BQ$6&gt;=$F71,BQ$6&lt;=$H71)*(BQ$6-$F71+1),$J71/2,$M71,TRUE)-_xlfn.NORM.DIST(AND(BQ$6&gt;=$F71,BQ$6&lt;=$H71)*(BP$6-$F71+1),$J71/2,$M71,TRUE))/(1-2*_xlfn.NORM.DIST(0,$J71/2,$M71,TRUE))*$D71+($K71="Steady Growth")*(AND(BQ$6&gt;=$F71,BQ$6&lt;=$H71)*((BQ$6-$F71+1)/($J71*($J71+1)/2)*$D71))+($K71="custom")*CustCF!BK71</f>
        <v/>
      </c>
      <c r="BR71" s="87">
        <f>($K71="Bell Curve")*(_xlfn.NORM.DIST(AND(BR$6&gt;=$F71,BR$6&lt;=$H71)*(BR$6-$F71+1),$J71/2,$M71,TRUE)-_xlfn.NORM.DIST(AND(BR$6&gt;=$F71,BR$6&lt;=$H71)*(BQ$6-$F71+1),$J71/2,$M71,TRUE))/(1-2*_xlfn.NORM.DIST(0,$J71/2,$M71,TRUE))*$D71+($K71="Steady Growth")*(AND(BR$6&gt;=$F71,BR$6&lt;=$H71)*((BR$6-$F71+1)/($J71*($J71+1)/2)*$D71))+($K71="custom")*CustCF!BL71</f>
        <v/>
      </c>
      <c r="BS71" s="87">
        <f>($K71="Bell Curve")*(_xlfn.NORM.DIST(AND(BS$6&gt;=$F71,BS$6&lt;=$H71)*(BS$6-$F71+1),$J71/2,$M71,TRUE)-_xlfn.NORM.DIST(AND(BS$6&gt;=$F71,BS$6&lt;=$H71)*(BR$6-$F71+1),$J71/2,$M71,TRUE))/(1-2*_xlfn.NORM.DIST(0,$J71/2,$M71,TRUE))*$D71+($K71="Steady Growth")*(AND(BS$6&gt;=$F71,BS$6&lt;=$H71)*((BS$6-$F71+1)/($J71*($J71+1)/2)*$D71))+($K71="custom")*CustCF!BM71</f>
        <v/>
      </c>
      <c r="BT71" s="87">
        <f>($K71="Bell Curve")*(_xlfn.NORM.DIST(AND(BT$6&gt;=$F71,BT$6&lt;=$H71)*(BT$6-$F71+1),$J71/2,$M71,TRUE)-_xlfn.NORM.DIST(AND(BT$6&gt;=$F71,BT$6&lt;=$H71)*(BS$6-$F71+1),$J71/2,$M71,TRUE))/(1-2*_xlfn.NORM.DIST(0,$J71/2,$M71,TRUE))*$D71+($K71="Steady Growth")*(AND(BT$6&gt;=$F71,BT$6&lt;=$H71)*((BT$6-$F71+1)/($J71*($J71+1)/2)*$D71))+($K71="custom")*CustCF!BN71</f>
        <v/>
      </c>
      <c r="BU71" s="87">
        <f>($K71="Bell Curve")*(_xlfn.NORM.DIST(AND(BU$6&gt;=$F71,BU$6&lt;=$H71)*(BU$6-$F71+1),$J71/2,$M71,TRUE)-_xlfn.NORM.DIST(AND(BU$6&gt;=$F71,BU$6&lt;=$H71)*(BT$6-$F71+1),$J71/2,$M71,TRUE))/(1-2*_xlfn.NORM.DIST(0,$J71/2,$M71,TRUE))*$D71+($K71="Steady Growth")*(AND(BU$6&gt;=$F71,BU$6&lt;=$H71)*((BU$6-$F71+1)/($J71*($J71+1)/2)*$D71))+($K71="custom")*CustCF!BO71</f>
        <v/>
      </c>
      <c r="BV71" s="87">
        <f>($K71="Bell Curve")*(_xlfn.NORM.DIST(AND(BV$6&gt;=$F71,BV$6&lt;=$H71)*(BV$6-$F71+1),$J71/2,$M71,TRUE)-_xlfn.NORM.DIST(AND(BV$6&gt;=$F71,BV$6&lt;=$H71)*(BU$6-$F71+1),$J71/2,$M71,TRUE))/(1-2*_xlfn.NORM.DIST(0,$J71/2,$M71,TRUE))*$D71+($K71="Steady Growth")*(AND(BV$6&gt;=$F71,BV$6&lt;=$H71)*((BV$6-$F71+1)/($J71*($J71+1)/2)*$D71))+($K71="custom")*CustCF!BP71</f>
        <v/>
      </c>
      <c r="BW71" s="87">
        <f>($K71="Bell Curve")*(_xlfn.NORM.DIST(AND(BW$6&gt;=$F71,BW$6&lt;=$H71)*(BW$6-$F71+1),$J71/2,$M71,TRUE)-_xlfn.NORM.DIST(AND(BW$6&gt;=$F71,BW$6&lt;=$H71)*(BV$6-$F71+1),$J71/2,$M71,TRUE))/(1-2*_xlfn.NORM.DIST(0,$J71/2,$M71,TRUE))*$D71+($K71="Steady Growth")*(AND(BW$6&gt;=$F71,BW$6&lt;=$H71)*((BW$6-$F71+1)/($J71*($J71+1)/2)*$D71))+($K71="custom")*CustCF!BQ71</f>
        <v/>
      </c>
      <c r="BX71" s="87">
        <f>($K71="Bell Curve")*(_xlfn.NORM.DIST(AND(BX$6&gt;=$F71,BX$6&lt;=$H71)*(BX$6-$F71+1),$J71/2,$M71,TRUE)-_xlfn.NORM.DIST(AND(BX$6&gt;=$F71,BX$6&lt;=$H71)*(BW$6-$F71+1),$J71/2,$M71,TRUE))/(1-2*_xlfn.NORM.DIST(0,$J71/2,$M71,TRUE))*$D71+($K71="Steady Growth")*(AND(BX$6&gt;=$F71,BX$6&lt;=$H71)*((BX$6-$F71+1)/($J71*($J71+1)/2)*$D71))+($K71="custom")*CustCF!BR71</f>
        <v/>
      </c>
      <c r="BY71" s="87">
        <f>($K71="Bell Curve")*(_xlfn.NORM.DIST(AND(BY$6&gt;=$F71,BY$6&lt;=$H71)*(BY$6-$F71+1),$J71/2,$M71,TRUE)-_xlfn.NORM.DIST(AND(BY$6&gt;=$F71,BY$6&lt;=$H71)*(BX$6-$F71+1),$J71/2,$M71,TRUE))/(1-2*_xlfn.NORM.DIST(0,$J71/2,$M71,TRUE))*$D71+($K71="Steady Growth")*(AND(BY$6&gt;=$F71,BY$6&lt;=$H71)*((BY$6-$F71+1)/($J71*($J71+1)/2)*$D71))+($K71="custom")*CustCF!BS71</f>
        <v/>
      </c>
      <c r="BZ71" s="87">
        <f>($K71="Bell Curve")*(_xlfn.NORM.DIST(AND(BZ$6&gt;=$F71,BZ$6&lt;=$H71)*(BZ$6-$F71+1),$J71/2,$M71,TRUE)-_xlfn.NORM.DIST(AND(BZ$6&gt;=$F71,BZ$6&lt;=$H71)*(BY$6-$F71+1),$J71/2,$M71,TRUE))/(1-2*_xlfn.NORM.DIST(0,$J71/2,$M71,TRUE))*$D71+($K71="Steady Growth")*(AND(BZ$6&gt;=$F71,BZ$6&lt;=$H71)*((BZ$6-$F71+1)/($J71*($J71+1)/2)*$D71))+($K71="custom")*CustCF!BT71</f>
        <v/>
      </c>
      <c r="CA71" s="87">
        <f>($K71="Bell Curve")*(_xlfn.NORM.DIST(AND(CA$6&gt;=$F71,CA$6&lt;=$H71)*(CA$6-$F71+1),$J71/2,$M71,TRUE)-_xlfn.NORM.DIST(AND(CA$6&gt;=$F71,CA$6&lt;=$H71)*(BZ$6-$F71+1),$J71/2,$M71,TRUE))/(1-2*_xlfn.NORM.DIST(0,$J71/2,$M71,TRUE))*$D71+($K71="Steady Growth")*(AND(CA$6&gt;=$F71,CA$6&lt;=$H71)*((CA$6-$F71+1)/($J71*($J71+1)/2)*$D71))+($K71="custom")*CustCF!BU71</f>
        <v/>
      </c>
      <c r="CB71" s="87">
        <f>($K71="Bell Curve")*(_xlfn.NORM.DIST(AND(CB$6&gt;=$F71,CB$6&lt;=$H71)*(CB$6-$F71+1),$J71/2,$M71,TRUE)-_xlfn.NORM.DIST(AND(CB$6&gt;=$F71,CB$6&lt;=$H71)*(CA$6-$F71+1),$J71/2,$M71,TRUE))/(1-2*_xlfn.NORM.DIST(0,$J71/2,$M71,TRUE))*$D71+($K71="Steady Growth")*(AND(CB$6&gt;=$F71,CB$6&lt;=$H71)*((CB$6-$F71+1)/($J71*($J71+1)/2)*$D71))+($K71="custom")*CustCF!BV71</f>
        <v/>
      </c>
      <c r="CC71" s="87">
        <f>($K71="Bell Curve")*(_xlfn.NORM.DIST(AND(CC$6&gt;=$F71,CC$6&lt;=$H71)*(CC$6-$F71+1),$J71/2,$M71,TRUE)-_xlfn.NORM.DIST(AND(CC$6&gt;=$F71,CC$6&lt;=$H71)*(CB$6-$F71+1),$J71/2,$M71,TRUE))/(1-2*_xlfn.NORM.DIST(0,$J71/2,$M71,TRUE))*$D71+($K71="Steady Growth")*(AND(CC$6&gt;=$F71,CC$6&lt;=$H71)*((CC$6-$F71+1)/($J71*($J71+1)/2)*$D71))+($K71="custom")*CustCF!BW71</f>
        <v/>
      </c>
      <c r="CD71" s="87">
        <f>($K71="Bell Curve")*(_xlfn.NORM.DIST(AND(CD$6&gt;=$F71,CD$6&lt;=$H71)*(CD$6-$F71+1),$J71/2,$M71,TRUE)-_xlfn.NORM.DIST(AND(CD$6&gt;=$F71,CD$6&lt;=$H71)*(CC$6-$F71+1),$J71/2,$M71,TRUE))/(1-2*_xlfn.NORM.DIST(0,$J71/2,$M71,TRUE))*$D71+($K71="Steady Growth")*(AND(CD$6&gt;=$F71,CD$6&lt;=$H71)*((CD$6-$F71+1)/($J71*($J71+1)/2)*$D71))+($K71="custom")*CustCF!BX71</f>
        <v/>
      </c>
      <c r="CE71" s="87">
        <f>($K71="Bell Curve")*(_xlfn.NORM.DIST(AND(CE$6&gt;=$F71,CE$6&lt;=$H71)*(CE$6-$F71+1),$J71/2,$M71,TRUE)-_xlfn.NORM.DIST(AND(CE$6&gt;=$F71,CE$6&lt;=$H71)*(CD$6-$F71+1),$J71/2,$M71,TRUE))/(1-2*_xlfn.NORM.DIST(0,$J71/2,$M71,TRUE))*$D71+($K71="Steady Growth")*(AND(CE$6&gt;=$F71,CE$6&lt;=$H71)*((CE$6-$F71+1)/($J71*($J71+1)/2)*$D71))+($K71="custom")*CustCF!BY71</f>
        <v/>
      </c>
      <c r="CF71" s="87">
        <f>($K71="Bell Curve")*(_xlfn.NORM.DIST(AND(CF$6&gt;=$F71,CF$6&lt;=$H71)*(CF$6-$F71+1),$J71/2,$M71,TRUE)-_xlfn.NORM.DIST(AND(CF$6&gt;=$F71,CF$6&lt;=$H71)*(CE$6-$F71+1),$J71/2,$M71,TRUE))/(1-2*_xlfn.NORM.DIST(0,$J71/2,$M71,TRUE))*$D71+($K71="Steady Growth")*(AND(CF$6&gt;=$F71,CF$6&lt;=$H71)*((CF$6-$F71+1)/($J71*($J71+1)/2)*$D71))+($K71="custom")*CustCF!BZ71</f>
        <v/>
      </c>
      <c r="CG71" s="87">
        <f>($K71="Bell Curve")*(_xlfn.NORM.DIST(AND(CG$6&gt;=$F71,CG$6&lt;=$H71)*(CG$6-$F71+1),$J71/2,$M71,TRUE)-_xlfn.NORM.DIST(AND(CG$6&gt;=$F71,CG$6&lt;=$H71)*(CF$6-$F71+1),$J71/2,$M71,TRUE))/(1-2*_xlfn.NORM.DIST(0,$J71/2,$M71,TRUE))*$D71+($K71="Steady Growth")*(AND(CG$6&gt;=$F71,CG$6&lt;=$H71)*((CG$6-$F71+1)/($J71*($J71+1)/2)*$D71))+($K71="custom")*CustCF!CA71</f>
        <v/>
      </c>
      <c r="CH71" s="87">
        <f>($K71="Bell Curve")*(_xlfn.NORM.DIST(AND(CH$6&gt;=$F71,CH$6&lt;=$H71)*(CH$6-$F71+1),$J71/2,$M71,TRUE)-_xlfn.NORM.DIST(AND(CH$6&gt;=$F71,CH$6&lt;=$H71)*(CG$6-$F71+1),$J71/2,$M71,TRUE))/(1-2*_xlfn.NORM.DIST(0,$J71/2,$M71,TRUE))*$D71+($K71="Steady Growth")*(AND(CH$6&gt;=$F71,CH$6&lt;=$H71)*((CH$6-$F71+1)/($J71*($J71+1)/2)*$D71))+($K71="custom")*CustCF!CB71</f>
        <v/>
      </c>
      <c r="CI71" s="87">
        <f>($K71="Bell Curve")*(_xlfn.NORM.DIST(AND(CI$6&gt;=$F71,CI$6&lt;=$H71)*(CI$6-$F71+1),$J71/2,$M71,TRUE)-_xlfn.NORM.DIST(AND(CI$6&gt;=$F71,CI$6&lt;=$H71)*(CH$6-$F71+1),$J71/2,$M71,TRUE))/(1-2*_xlfn.NORM.DIST(0,$J71/2,$M71,TRUE))*$D71+($K71="Steady Growth")*(AND(CI$6&gt;=$F71,CI$6&lt;=$H71)*((CI$6-$F71+1)/($J71*($J71+1)/2)*$D71))+($K71="custom")*CustCF!CC71</f>
        <v/>
      </c>
      <c r="CJ71" s="87">
        <f>($K71="Bell Curve")*(_xlfn.NORM.DIST(AND(CJ$6&gt;=$F71,CJ$6&lt;=$H71)*(CJ$6-$F71+1),$J71/2,$M71,TRUE)-_xlfn.NORM.DIST(AND(CJ$6&gt;=$F71,CJ$6&lt;=$H71)*(CI$6-$F71+1),$J71/2,$M71,TRUE))/(1-2*_xlfn.NORM.DIST(0,$J71/2,$M71,TRUE))*$D71+($K71="Steady Growth")*(AND(CJ$6&gt;=$F71,CJ$6&lt;=$H71)*((CJ$6-$F71+1)/($J71*($J71+1)/2)*$D71))+($K71="custom")*CustCF!CD71</f>
        <v/>
      </c>
      <c r="CK71" s="87">
        <f>($K71="Bell Curve")*(_xlfn.NORM.DIST(AND(CK$6&gt;=$F71,CK$6&lt;=$H71)*(CK$6-$F71+1),$J71/2,$M71,TRUE)-_xlfn.NORM.DIST(AND(CK$6&gt;=$F71,CK$6&lt;=$H71)*(CJ$6-$F71+1),$J71/2,$M71,TRUE))/(1-2*_xlfn.NORM.DIST(0,$J71/2,$M71,TRUE))*$D71+($K71="Steady Growth")*(AND(CK$6&gt;=$F71,CK$6&lt;=$H71)*((CK$6-$F71+1)/($J71*($J71+1)/2)*$D71))+($K71="custom")*CustCF!CE71</f>
        <v/>
      </c>
      <c r="CL71" s="87">
        <f>($K71="Bell Curve")*(_xlfn.NORM.DIST(AND(CL$6&gt;=$F71,CL$6&lt;=$H71)*(CL$6-$F71+1),$J71/2,$M71,TRUE)-_xlfn.NORM.DIST(AND(CL$6&gt;=$F71,CL$6&lt;=$H71)*(CK$6-$F71+1),$J71/2,$M71,TRUE))/(1-2*_xlfn.NORM.DIST(0,$J71/2,$M71,TRUE))*$D71+($K71="Steady Growth")*(AND(CL$6&gt;=$F71,CL$6&lt;=$H71)*((CL$6-$F71+1)/($J71*($J71+1)/2)*$D71))+($K71="custom")*CustCF!CF71</f>
        <v/>
      </c>
      <c r="CM71" s="87">
        <f>($K71="Bell Curve")*(_xlfn.NORM.DIST(AND(CM$6&gt;=$F71,CM$6&lt;=$H71)*(CM$6-$F71+1),$J71/2,$M71,TRUE)-_xlfn.NORM.DIST(AND(CM$6&gt;=$F71,CM$6&lt;=$H71)*(CL$6-$F71+1),$J71/2,$M71,TRUE))/(1-2*_xlfn.NORM.DIST(0,$J71/2,$M71,TRUE))*$D71+($K71="Steady Growth")*(AND(CM$6&gt;=$F71,CM$6&lt;=$H71)*((CM$6-$F71+1)/($J71*($J71+1)/2)*$D71))+($K71="custom")*CustCF!CG71</f>
        <v/>
      </c>
      <c r="CN71" s="87">
        <f>($K71="Bell Curve")*(_xlfn.NORM.DIST(AND(CN$6&gt;=$F71,CN$6&lt;=$H71)*(CN$6-$F71+1),$J71/2,$M71,TRUE)-_xlfn.NORM.DIST(AND(CN$6&gt;=$F71,CN$6&lt;=$H71)*(CM$6-$F71+1),$J71/2,$M71,TRUE))/(1-2*_xlfn.NORM.DIST(0,$J71/2,$M71,TRUE))*$D71+($K71="Steady Growth")*(AND(CN$6&gt;=$F71,CN$6&lt;=$H71)*((CN$6-$F71+1)/($J71*($J71+1)/2)*$D71))+($K71="custom")*CustCF!CH71</f>
        <v/>
      </c>
      <c r="CO71" s="87">
        <f>($K71="Bell Curve")*(_xlfn.NORM.DIST(AND(CO$6&gt;=$F71,CO$6&lt;=$H71)*(CO$6-$F71+1),$J71/2,$M71,TRUE)-_xlfn.NORM.DIST(AND(CO$6&gt;=$F71,CO$6&lt;=$H71)*(CN$6-$F71+1),$J71/2,$M71,TRUE))/(1-2*_xlfn.NORM.DIST(0,$J71/2,$M71,TRUE))*$D71+($K71="Steady Growth")*(AND(CO$6&gt;=$F71,CO$6&lt;=$H71)*((CO$6-$F71+1)/($J71*($J71+1)/2)*$D71))+($K71="custom")*CustCF!CI71</f>
        <v/>
      </c>
      <c r="CP71" s="87">
        <f>($K71="Bell Curve")*(_xlfn.NORM.DIST(AND(CP$6&gt;=$F71,CP$6&lt;=$H71)*(CP$6-$F71+1),$J71/2,$M71,TRUE)-_xlfn.NORM.DIST(AND(CP$6&gt;=$F71,CP$6&lt;=$H71)*(CO$6-$F71+1),$J71/2,$M71,TRUE))/(1-2*_xlfn.NORM.DIST(0,$J71/2,$M71,TRUE))*$D71+($K71="Steady Growth")*(AND(CP$6&gt;=$F71,CP$6&lt;=$H71)*((CP$6-$F71+1)/($J71*($J71+1)/2)*$D71))+($K71="custom")*CustCF!CJ71</f>
        <v/>
      </c>
      <c r="CQ71" s="87">
        <f>($K71="Bell Curve")*(_xlfn.NORM.DIST(AND(CQ$6&gt;=$F71,CQ$6&lt;=$H71)*(CQ$6-$F71+1),$J71/2,$M71,TRUE)-_xlfn.NORM.DIST(AND(CQ$6&gt;=$F71,CQ$6&lt;=$H71)*(CP$6-$F71+1),$J71/2,$M71,TRUE))/(1-2*_xlfn.NORM.DIST(0,$J71/2,$M71,TRUE))*$D71+($K71="Steady Growth")*(AND(CQ$6&gt;=$F71,CQ$6&lt;=$H71)*((CQ$6-$F71+1)/($J71*($J71+1)/2)*$D71))+($K71="custom")*CustCF!CK71</f>
        <v/>
      </c>
      <c r="CR71" s="87">
        <f>($K71="Bell Curve")*(_xlfn.NORM.DIST(AND(CR$6&gt;=$F71,CR$6&lt;=$H71)*(CR$6-$F71+1),$J71/2,$M71,TRUE)-_xlfn.NORM.DIST(AND(CR$6&gt;=$F71,CR$6&lt;=$H71)*(CQ$6-$F71+1),$J71/2,$M71,TRUE))/(1-2*_xlfn.NORM.DIST(0,$J71/2,$M71,TRUE))*$D71+($K71="Steady Growth")*(AND(CR$6&gt;=$F71,CR$6&lt;=$H71)*((CR$6-$F71+1)/($J71*($J71+1)/2)*$D71))+($K71="custom")*CustCF!CL71</f>
        <v/>
      </c>
      <c r="CS71" s="87">
        <f>($K71="Bell Curve")*(_xlfn.NORM.DIST(AND(CS$6&gt;=$F71,CS$6&lt;=$H71)*(CS$6-$F71+1),$J71/2,$M71,TRUE)-_xlfn.NORM.DIST(AND(CS$6&gt;=$F71,CS$6&lt;=$H71)*(CR$6-$F71+1),$J71/2,$M71,TRUE))/(1-2*_xlfn.NORM.DIST(0,$J71/2,$M71,TRUE))*$D71+($K71="Steady Growth")*(AND(CS$6&gt;=$F71,CS$6&lt;=$H71)*((CS$6-$F71+1)/($J71*($J71+1)/2)*$D71))+($K71="custom")*CustCF!CM71</f>
        <v/>
      </c>
      <c r="CT71" s="87">
        <f>($K71="Bell Curve")*(_xlfn.NORM.DIST(AND(CT$6&gt;=$F71,CT$6&lt;=$H71)*(CT$6-$F71+1),$J71/2,$M71,TRUE)-_xlfn.NORM.DIST(AND(CT$6&gt;=$F71,CT$6&lt;=$H71)*(CS$6-$F71+1),$J71/2,$M71,TRUE))/(1-2*_xlfn.NORM.DIST(0,$J71/2,$M71,TRUE))*$D71+($K71="Steady Growth")*(AND(CT$6&gt;=$F71,CT$6&lt;=$H71)*((CT$6-$F71+1)/($J71*($J71+1)/2)*$D71))+($K71="custom")*CustCF!CN71</f>
        <v/>
      </c>
      <c r="CU71" s="87">
        <f>($K71="Bell Curve")*(_xlfn.NORM.DIST(AND(CU$6&gt;=$F71,CU$6&lt;=$H71)*(CU$6-$F71+1),$J71/2,$M71,TRUE)-_xlfn.NORM.DIST(AND(CU$6&gt;=$F71,CU$6&lt;=$H71)*(CT$6-$F71+1),$J71/2,$M71,TRUE))/(1-2*_xlfn.NORM.DIST(0,$J71/2,$M71,TRUE))*$D71+($K71="Steady Growth")*(AND(CU$6&gt;=$F71,CU$6&lt;=$H71)*((CU$6-$F71+1)/($J71*($J71+1)/2)*$D71))+($K71="custom")*CustCF!CO71</f>
        <v/>
      </c>
      <c r="CV71" s="87">
        <f>($K71="Bell Curve")*(_xlfn.NORM.DIST(AND(CV$6&gt;=$F71,CV$6&lt;=$H71)*(CV$6-$F71+1),$J71/2,$M71,TRUE)-_xlfn.NORM.DIST(AND(CV$6&gt;=$F71,CV$6&lt;=$H71)*(CU$6-$F71+1),$J71/2,$M71,TRUE))/(1-2*_xlfn.NORM.DIST(0,$J71/2,$M71,TRUE))*$D71+($K71="Steady Growth")*(AND(CV$6&gt;=$F71,CV$6&lt;=$H71)*((CV$6-$F71+1)/($J71*($J71+1)/2)*$D71))+($K71="custom")*CustCF!CP71</f>
        <v/>
      </c>
      <c r="CW71" s="87">
        <f>($K71="Bell Curve")*(_xlfn.NORM.DIST(AND(CW$6&gt;=$F71,CW$6&lt;=$H71)*(CW$6-$F71+1),$J71/2,$M71,TRUE)-_xlfn.NORM.DIST(AND(CW$6&gt;=$F71,CW$6&lt;=$H71)*(CV$6-$F71+1),$J71/2,$M71,TRUE))/(1-2*_xlfn.NORM.DIST(0,$J71/2,$M71,TRUE))*$D71+($K71="Steady Growth")*(AND(CW$6&gt;=$F71,CW$6&lt;=$H71)*((CW$6-$F71+1)/($J71*($J71+1)/2)*$D71))+($K71="custom")*CustCF!CQ71</f>
        <v/>
      </c>
      <c r="CX71" s="87">
        <f>($K71="Bell Curve")*(_xlfn.NORM.DIST(AND(CX$6&gt;=$F71,CX$6&lt;=$H71)*(CX$6-$F71+1),$J71/2,$M71,TRUE)-_xlfn.NORM.DIST(AND(CX$6&gt;=$F71,CX$6&lt;=$H71)*(CW$6-$F71+1),$J71/2,$M71,TRUE))/(1-2*_xlfn.NORM.DIST(0,$J71/2,$M71,TRUE))*$D71+($K71="Steady Growth")*(AND(CX$6&gt;=$F71,CX$6&lt;=$H71)*((CX$6-$F71+1)/($J71*($J71+1)/2)*$D71))+($K71="custom")*CustCF!CR71</f>
        <v/>
      </c>
      <c r="CY71" s="87">
        <f>($K71="Bell Curve")*(_xlfn.NORM.DIST(AND(CY$6&gt;=$F71,CY$6&lt;=$H71)*(CY$6-$F71+1),$J71/2,$M71,TRUE)-_xlfn.NORM.DIST(AND(CY$6&gt;=$F71,CY$6&lt;=$H71)*(CX$6-$F71+1),$J71/2,$M71,TRUE))/(1-2*_xlfn.NORM.DIST(0,$J71/2,$M71,TRUE))*$D71+($K71="Steady Growth")*(AND(CY$6&gt;=$F71,CY$6&lt;=$H71)*((CY$6-$F71+1)/($J71*($J71+1)/2)*$D71))+($K71="custom")*CustCF!CS71</f>
        <v/>
      </c>
      <c r="CZ71" s="87">
        <f>($K71="Bell Curve")*(_xlfn.NORM.DIST(AND(CZ$6&gt;=$F71,CZ$6&lt;=$H71)*(CZ$6-$F71+1),$J71/2,$M71,TRUE)-_xlfn.NORM.DIST(AND(CZ$6&gt;=$F71,CZ$6&lt;=$H71)*(CY$6-$F71+1),$J71/2,$M71,TRUE))/(1-2*_xlfn.NORM.DIST(0,$J71/2,$M71,TRUE))*$D71+($K71="Steady Growth")*(AND(CZ$6&gt;=$F71,CZ$6&lt;=$H71)*((CZ$6-$F71+1)/($J71*($J71+1)/2)*$D71))+($K71="custom")*CustCF!CT71</f>
        <v/>
      </c>
      <c r="DA71" s="87">
        <f>($K71="Bell Curve")*(_xlfn.NORM.DIST(AND(DA$6&gt;=$F71,DA$6&lt;=$H71)*(DA$6-$F71+1),$J71/2,$M71,TRUE)-_xlfn.NORM.DIST(AND(DA$6&gt;=$F71,DA$6&lt;=$H71)*(CZ$6-$F71+1),$J71/2,$M71,TRUE))/(1-2*_xlfn.NORM.DIST(0,$J71/2,$M71,TRUE))*$D71+($K71="Steady Growth")*(AND(DA$6&gt;=$F71,DA$6&lt;=$H71)*((DA$6-$F71+1)/($J71*($J71+1)/2)*$D71))+($K71="custom")*CustCF!CU71</f>
        <v/>
      </c>
      <c r="DB71" s="87">
        <f>($K71="Bell Curve")*(_xlfn.NORM.DIST(AND(DB$6&gt;=$F71,DB$6&lt;=$H71)*(DB$6-$F71+1),$J71/2,$M71,TRUE)-_xlfn.NORM.DIST(AND(DB$6&gt;=$F71,DB$6&lt;=$H71)*(DA$6-$F71+1),$J71/2,$M71,TRUE))/(1-2*_xlfn.NORM.DIST(0,$J71/2,$M71,TRUE))*$D71+($K71="Steady Growth")*(AND(DB$6&gt;=$F71,DB$6&lt;=$H71)*((DB$6-$F71+1)/($J71*($J71+1)/2)*$D71))+($K71="custom")*CustCF!CV71</f>
        <v/>
      </c>
      <c r="DC71" s="87">
        <f>($K71="Bell Curve")*(_xlfn.NORM.DIST(AND(DC$6&gt;=$F71,DC$6&lt;=$H71)*(DC$6-$F71+1),$J71/2,$M71,TRUE)-_xlfn.NORM.DIST(AND(DC$6&gt;=$F71,DC$6&lt;=$H71)*(DB$6-$F71+1),$J71/2,$M71,TRUE))/(1-2*_xlfn.NORM.DIST(0,$J71/2,$M71,TRUE))*$D71+($K71="Steady Growth")*(AND(DC$6&gt;=$F71,DC$6&lt;=$H71)*((DC$6-$F71+1)/($J71*($J71+1)/2)*$D71))+($K71="custom")*CustCF!CW71</f>
        <v/>
      </c>
      <c r="DD71" s="87">
        <f>($K71="Bell Curve")*(_xlfn.NORM.DIST(AND(DD$6&gt;=$F71,DD$6&lt;=$H71)*(DD$6-$F71+1),$J71/2,$M71,TRUE)-_xlfn.NORM.DIST(AND(DD$6&gt;=$F71,DD$6&lt;=$H71)*(DC$6-$F71+1),$J71/2,$M71,TRUE))/(1-2*_xlfn.NORM.DIST(0,$J71/2,$M71,TRUE))*$D71+($K71="Steady Growth")*(AND(DD$6&gt;=$F71,DD$6&lt;=$H71)*((DD$6-$F71+1)/($J71*($J71+1)/2)*$D71))+($K71="custom")*CustCF!CX71</f>
        <v/>
      </c>
      <c r="DE71" s="87">
        <f>($K71="Bell Curve")*(_xlfn.NORM.DIST(AND(DE$6&gt;=$F71,DE$6&lt;=$H71)*(DE$6-$F71+1),$J71/2,$M71,TRUE)-_xlfn.NORM.DIST(AND(DE$6&gt;=$F71,DE$6&lt;=$H71)*(DD$6-$F71+1),$J71/2,$M71,TRUE))/(1-2*_xlfn.NORM.DIST(0,$J71/2,$M71,TRUE))*$D71+($K71="Steady Growth")*(AND(DE$6&gt;=$F71,DE$6&lt;=$H71)*((DE$6-$F71+1)/($J71*($J71+1)/2)*$D71))+($K71="custom")*CustCF!CY71</f>
        <v/>
      </c>
      <c r="DF71" s="87">
        <f>($K71="Bell Curve")*(_xlfn.NORM.DIST(AND(DF$6&gt;=$F71,DF$6&lt;=$H71)*(DF$6-$F71+1),$J71/2,$M71,TRUE)-_xlfn.NORM.DIST(AND(DF$6&gt;=$F71,DF$6&lt;=$H71)*(DE$6-$F71+1),$J71/2,$M71,TRUE))/(1-2*_xlfn.NORM.DIST(0,$J71/2,$M71,TRUE))*$D71+($K71="Steady Growth")*(AND(DF$6&gt;=$F71,DF$6&lt;=$H71)*((DF$6-$F71+1)/($J71*($J71+1)/2)*$D71))+($K71="custom")*CustCF!CZ71</f>
        <v/>
      </c>
      <c r="DG71" s="87">
        <f>($K71="Bell Curve")*(_xlfn.NORM.DIST(AND(DG$6&gt;=$F71,DG$6&lt;=$H71)*(DG$6-$F71+1),$J71/2,$M71,TRUE)-_xlfn.NORM.DIST(AND(DG$6&gt;=$F71,DG$6&lt;=$H71)*(DF$6-$F71+1),$J71/2,$M71,TRUE))/(1-2*_xlfn.NORM.DIST(0,$J71/2,$M71,TRUE))*$D71+($K71="Steady Growth")*(AND(DG$6&gt;=$F71,DG$6&lt;=$H71)*((DG$6-$F71+1)/($J71*($J71+1)/2)*$D71))+($K71="custom")*CustCF!DA71</f>
        <v/>
      </c>
      <c r="DH71" s="87">
        <f>($K71="Bell Curve")*(_xlfn.NORM.DIST(AND(DH$6&gt;=$F71,DH$6&lt;=$H71)*(DH$6-$F71+1),$J71/2,$M71,TRUE)-_xlfn.NORM.DIST(AND(DH$6&gt;=$F71,DH$6&lt;=$H71)*(DG$6-$F71+1),$J71/2,$M71,TRUE))/(1-2*_xlfn.NORM.DIST(0,$J71/2,$M71,TRUE))*$D71+($K71="Steady Growth")*(AND(DH$6&gt;=$F71,DH$6&lt;=$H71)*((DH$6-$F71+1)/($J71*($J71+1)/2)*$D71))+($K71="custom")*CustCF!DB71</f>
        <v/>
      </c>
      <c r="DI71" s="87">
        <f>($K71="Bell Curve")*(_xlfn.NORM.DIST(AND(DI$6&gt;=$F71,DI$6&lt;=$H71)*(DI$6-$F71+1),$J71/2,$M71,TRUE)-_xlfn.NORM.DIST(AND(DI$6&gt;=$F71,DI$6&lt;=$H71)*(DH$6-$F71+1),$J71/2,$M71,TRUE))/(1-2*_xlfn.NORM.DIST(0,$J71/2,$M71,TRUE))*$D71+($K71="Steady Growth")*(AND(DI$6&gt;=$F71,DI$6&lt;=$H71)*((DI$6-$F71+1)/($J71*($J71+1)/2)*$D71))+($K71="custom")*CustCF!DC71</f>
        <v/>
      </c>
      <c r="DJ71" s="87">
        <f>($K71="Bell Curve")*(_xlfn.NORM.DIST(AND(DJ$6&gt;=$F71,DJ$6&lt;=$H71)*(DJ$6-$F71+1),$J71/2,$M71,TRUE)-_xlfn.NORM.DIST(AND(DJ$6&gt;=$F71,DJ$6&lt;=$H71)*(DI$6-$F71+1),$J71/2,$M71,TRUE))/(1-2*_xlfn.NORM.DIST(0,$J71/2,$M71,TRUE))*$D71+($K71="Steady Growth")*(AND(DJ$6&gt;=$F71,DJ$6&lt;=$H71)*((DJ$6-$F71+1)/($J71*($J71+1)/2)*$D71))+($K71="custom")*CustCF!DD71</f>
        <v/>
      </c>
      <c r="DK71" s="87">
        <f>($K71="Bell Curve")*(_xlfn.NORM.DIST(AND(DK$6&gt;=$F71,DK$6&lt;=$H71)*(DK$6-$F71+1),$J71/2,$M71,TRUE)-_xlfn.NORM.DIST(AND(DK$6&gt;=$F71,DK$6&lt;=$H71)*(DJ$6-$F71+1),$J71/2,$M71,TRUE))/(1-2*_xlfn.NORM.DIST(0,$J71/2,$M71,TRUE))*$D71+($K71="Steady Growth")*(AND(DK$6&gt;=$F71,DK$6&lt;=$H71)*((DK$6-$F71+1)/($J71*($J71+1)/2)*$D71))+($K71="custom")*CustCF!DE71</f>
        <v/>
      </c>
      <c r="DL71" s="87">
        <f>($K71="Bell Curve")*(_xlfn.NORM.DIST(AND(DL$6&gt;=$F71,DL$6&lt;=$H71)*(DL$6-$F71+1),$J71/2,$M71,TRUE)-_xlfn.NORM.DIST(AND(DL$6&gt;=$F71,DL$6&lt;=$H71)*(DK$6-$F71+1),$J71/2,$M71,TRUE))/(1-2*_xlfn.NORM.DIST(0,$J71/2,$M71,TRUE))*$D71+($K71="Steady Growth")*(AND(DL$6&gt;=$F71,DL$6&lt;=$H71)*((DL$6-$F71+1)/($J71*($J71+1)/2)*$D71))+($K71="custom")*CustCF!DF71</f>
        <v/>
      </c>
      <c r="DM71" s="87">
        <f>($K71="Bell Curve")*(_xlfn.NORM.DIST(AND(DM$6&gt;=$F71,DM$6&lt;=$H71)*(DM$6-$F71+1),$J71/2,$M71,TRUE)-_xlfn.NORM.DIST(AND(DM$6&gt;=$F71,DM$6&lt;=$H71)*(DL$6-$F71+1),$J71/2,$M71,TRUE))/(1-2*_xlfn.NORM.DIST(0,$J71/2,$M71,TRUE))*$D71+($K71="Steady Growth")*(AND(DM$6&gt;=$F71,DM$6&lt;=$H71)*((DM$6-$F71+1)/($J71*($J71+1)/2)*$D71))+($K71="custom")*CustCF!DG71</f>
        <v/>
      </c>
      <c r="DN71" s="87">
        <f>($K71="Bell Curve")*(_xlfn.NORM.DIST(AND(DN$6&gt;=$F71,DN$6&lt;=$H71)*(DN$6-$F71+1),$J71/2,$M71,TRUE)-_xlfn.NORM.DIST(AND(DN$6&gt;=$F71,DN$6&lt;=$H71)*(DM$6-$F71+1),$J71/2,$M71,TRUE))/(1-2*_xlfn.NORM.DIST(0,$J71/2,$M71,TRUE))*$D71+($K71="Steady Growth")*(AND(DN$6&gt;=$F71,DN$6&lt;=$H71)*((DN$6-$F71+1)/($J71*($J71+1)/2)*$D71))+($K71="custom")*CustCF!DH71</f>
        <v/>
      </c>
      <c r="DO71" s="87">
        <f>($K71="Bell Curve")*(_xlfn.NORM.DIST(AND(DO$6&gt;=$F71,DO$6&lt;=$H71)*(DO$6-$F71+1),$J71/2,$M71,TRUE)-_xlfn.NORM.DIST(AND(DO$6&gt;=$F71,DO$6&lt;=$H71)*(DN$6-$F71+1),$J71/2,$M71,TRUE))/(1-2*_xlfn.NORM.DIST(0,$J71/2,$M71,TRUE))*$D71+($K71="Steady Growth")*(AND(DO$6&gt;=$F71,DO$6&lt;=$H71)*((DO$6-$F71+1)/($J71*($J71+1)/2)*$D71))+($K71="custom")*CustCF!DI71</f>
        <v/>
      </c>
      <c r="DP71" s="87">
        <f>($K71="Bell Curve")*(_xlfn.NORM.DIST(AND(DP$6&gt;=$F71,DP$6&lt;=$H71)*(DP$6-$F71+1),$J71/2,$M71,TRUE)-_xlfn.NORM.DIST(AND(DP$6&gt;=$F71,DP$6&lt;=$H71)*(DO$6-$F71+1),$J71/2,$M71,TRUE))/(1-2*_xlfn.NORM.DIST(0,$J71/2,$M71,TRUE))*$D71+($K71="Steady Growth")*(AND(DP$6&gt;=$F71,DP$6&lt;=$H71)*((DP$6-$F71+1)/($J71*($J71+1)/2)*$D71))+($K71="custom")*CustCF!DJ71</f>
        <v/>
      </c>
      <c r="DQ71" s="87">
        <f>($K71="Bell Curve")*(_xlfn.NORM.DIST(AND(DQ$6&gt;=$F71,DQ$6&lt;=$H71)*(DQ$6-$F71+1),$J71/2,$M71,TRUE)-_xlfn.NORM.DIST(AND(DQ$6&gt;=$F71,DQ$6&lt;=$H71)*(DP$6-$F71+1),$J71/2,$M71,TRUE))/(1-2*_xlfn.NORM.DIST(0,$J71/2,$M71,TRUE))*$D71+($K71="Steady Growth")*(AND(DQ$6&gt;=$F71,DQ$6&lt;=$H71)*((DQ$6-$F71+1)/($J71*($J71+1)/2)*$D71))+($K71="custom")*CustCF!DK71</f>
        <v/>
      </c>
      <c r="DR71" s="87">
        <f>($K71="Bell Curve")*(_xlfn.NORM.DIST(AND(DR$6&gt;=$F71,DR$6&lt;=$H71)*(DR$6-$F71+1),$J71/2,$M71,TRUE)-_xlfn.NORM.DIST(AND(DR$6&gt;=$F71,DR$6&lt;=$H71)*(DQ$6-$F71+1),$J71/2,$M71,TRUE))/(1-2*_xlfn.NORM.DIST(0,$J71/2,$M71,TRUE))*$D71+($K71="Steady Growth")*(AND(DR$6&gt;=$F71,DR$6&lt;=$H71)*((DR$6-$F71+1)/($J71*($J71+1)/2)*$D71))+($K71="custom")*CustCF!DL71</f>
        <v/>
      </c>
      <c r="DS71" s="87">
        <f>($K71="Bell Curve")*(_xlfn.NORM.DIST(AND(DS$6&gt;=$F71,DS$6&lt;=$H71)*(DS$6-$F71+1),$J71/2,$M71,TRUE)-_xlfn.NORM.DIST(AND(DS$6&gt;=$F71,DS$6&lt;=$H71)*(DR$6-$F71+1),$J71/2,$M71,TRUE))/(1-2*_xlfn.NORM.DIST(0,$J71/2,$M71,TRUE))*$D71+($K71="Steady Growth")*(AND(DS$6&gt;=$F71,DS$6&lt;=$H71)*((DS$6-$F71+1)/($J71*($J71+1)/2)*$D71))+($K71="custom")*CustCF!DM71</f>
        <v/>
      </c>
      <c r="DT71" s="87">
        <f>($K71="Bell Curve")*(_xlfn.NORM.DIST(AND(DT$6&gt;=$F71,DT$6&lt;=$H71)*(DT$6-$F71+1),$J71/2,$M71,TRUE)-_xlfn.NORM.DIST(AND(DT$6&gt;=$F71,DT$6&lt;=$H71)*(DS$6-$F71+1),$J71/2,$M71,TRUE))/(1-2*_xlfn.NORM.DIST(0,$J71/2,$M71,TRUE))*$D71+($K71="Steady Growth")*(AND(DT$6&gt;=$F71,DT$6&lt;=$H71)*((DT$6-$F71+1)/($J71*($J71+1)/2)*$D71))+($K71="custom")*CustCF!DN71</f>
        <v/>
      </c>
      <c r="DU71" s="87">
        <f>($K71="Bell Curve")*(_xlfn.NORM.DIST(AND(DU$6&gt;=$F71,DU$6&lt;=$H71)*(DU$6-$F71+1),$J71/2,$M71,TRUE)-_xlfn.NORM.DIST(AND(DU$6&gt;=$F71,DU$6&lt;=$H71)*(DT$6-$F71+1),$J71/2,$M71,TRUE))/(1-2*_xlfn.NORM.DIST(0,$J71/2,$M71,TRUE))*$D71+($K71="Steady Growth")*(AND(DU$6&gt;=$F71,DU$6&lt;=$H71)*((DU$6-$F71+1)/($J71*($J71+1)/2)*$D71))+($K71="custom")*CustCF!DO71</f>
        <v/>
      </c>
      <c r="DV71" s="87">
        <f>($K71="Bell Curve")*(_xlfn.NORM.DIST(AND(DV$6&gt;=$F71,DV$6&lt;=$H71)*(DV$6-$F71+1),$J71/2,$M71,TRUE)-_xlfn.NORM.DIST(AND(DV$6&gt;=$F71,DV$6&lt;=$H71)*(DU$6-$F71+1),$J71/2,$M71,TRUE))/(1-2*_xlfn.NORM.DIST(0,$J71/2,$M71,TRUE))*$D71+($K71="Steady Growth")*(AND(DV$6&gt;=$F71,DV$6&lt;=$H71)*((DV$6-$F71+1)/($J71*($J71+1)/2)*$D71))+($K71="custom")*CustCF!DP71</f>
        <v/>
      </c>
      <c r="DW71" s="87">
        <f>($K71="Bell Curve")*(_xlfn.NORM.DIST(AND(DW$6&gt;=$F71,DW$6&lt;=$H71)*(DW$6-$F71+1),$J71/2,$M71,TRUE)-_xlfn.NORM.DIST(AND(DW$6&gt;=$F71,DW$6&lt;=$H71)*(DV$6-$F71+1),$J71/2,$M71,TRUE))/(1-2*_xlfn.NORM.DIST(0,$J71/2,$M71,TRUE))*$D71+($K71="Steady Growth")*(AND(DW$6&gt;=$F71,DW$6&lt;=$H71)*((DW$6-$F71+1)/($J71*($J71+1)/2)*$D71))+($K71="custom")*CustCF!DQ71</f>
        <v/>
      </c>
      <c r="DX71" s="87">
        <f>($K71="Bell Curve")*(_xlfn.NORM.DIST(AND(DX$6&gt;=$F71,DX$6&lt;=$H71)*(DX$6-$F71+1),$J71/2,$M71,TRUE)-_xlfn.NORM.DIST(AND(DX$6&gt;=$F71,DX$6&lt;=$H71)*(DW$6-$F71+1),$J71/2,$M71,TRUE))/(1-2*_xlfn.NORM.DIST(0,$J71/2,$M71,TRUE))*$D71+($K71="Steady Growth")*(AND(DX$6&gt;=$F71,DX$6&lt;=$H71)*((DX$6-$F71+1)/($J71*($J71+1)/2)*$D71))+($K71="custom")*CustCF!DR71</f>
        <v/>
      </c>
      <c r="DY71" s="87">
        <f>($K71="Bell Curve")*(_xlfn.NORM.DIST(AND(DY$6&gt;=$F71,DY$6&lt;=$H71)*(DY$6-$F71+1),$J71/2,$M71,TRUE)-_xlfn.NORM.DIST(AND(DY$6&gt;=$F71,DY$6&lt;=$H71)*(DX$6-$F71+1),$J71/2,$M71,TRUE))/(1-2*_xlfn.NORM.DIST(0,$J71/2,$M71,TRUE))*$D71+($K71="Steady Growth")*(AND(DY$6&gt;=$F71,DY$6&lt;=$H71)*((DY$6-$F71+1)/($J71*($J71+1)/2)*$D71))+($K71="custom")*CustCF!DS71</f>
        <v/>
      </c>
      <c r="DZ71" s="87">
        <f>($K71="Bell Curve")*(_xlfn.NORM.DIST(AND(DZ$6&gt;=$F71,DZ$6&lt;=$H71)*(DZ$6-$F71+1),$J71/2,$M71,TRUE)-_xlfn.NORM.DIST(AND(DZ$6&gt;=$F71,DZ$6&lt;=$H71)*(DY$6-$F71+1),$J71/2,$M71,TRUE))/(1-2*_xlfn.NORM.DIST(0,$J71/2,$M71,TRUE))*$D71+($K71="Steady Growth")*(AND(DZ$6&gt;=$F71,DZ$6&lt;=$H71)*((DZ$6-$F71+1)/($J71*($J71+1)/2)*$D71))+($K71="custom")*CustCF!DT71</f>
        <v/>
      </c>
      <c r="EA71" s="87">
        <f>($K71="Bell Curve")*(_xlfn.NORM.DIST(AND(EA$6&gt;=$F71,EA$6&lt;=$H71)*(EA$6-$F71+1),$J71/2,$M71,TRUE)-_xlfn.NORM.DIST(AND(EA$6&gt;=$F71,EA$6&lt;=$H71)*(DZ$6-$F71+1),$J71/2,$M71,TRUE))/(1-2*_xlfn.NORM.DIST(0,$J71/2,$M71,TRUE))*$D71+($K71="Steady Growth")*(AND(EA$6&gt;=$F71,EA$6&lt;=$H71)*((EA$6-$F71+1)/($J71*($J71+1)/2)*$D71))+($K71="custom")*CustCF!DU71</f>
        <v/>
      </c>
      <c r="EB71" s="87">
        <f>($K71="Bell Curve")*(_xlfn.NORM.DIST(AND(EB$6&gt;=$F71,EB$6&lt;=$H71)*(EB$6-$F71+1),$J71/2,$M71,TRUE)-_xlfn.NORM.DIST(AND(EB$6&gt;=$F71,EB$6&lt;=$H71)*(EA$6-$F71+1),$J71/2,$M71,TRUE))/(1-2*_xlfn.NORM.DIST(0,$J71/2,$M71,TRUE))*$D71+($K71="Steady Growth")*(AND(EB$6&gt;=$F71,EB$6&lt;=$H71)*((EB$6-$F71+1)/($J71*($J71+1)/2)*$D71))+($K71="custom")*CustCF!DV71</f>
        <v/>
      </c>
      <c r="EC71" s="87">
        <f>($K71="Bell Curve")*(_xlfn.NORM.DIST(AND(EC$6&gt;=$F71,EC$6&lt;=$H71)*(EC$6-$F71+1),$J71/2,$M71,TRUE)-_xlfn.NORM.DIST(AND(EC$6&gt;=$F71,EC$6&lt;=$H71)*(EB$6-$F71+1),$J71/2,$M71,TRUE))/(1-2*_xlfn.NORM.DIST(0,$J71/2,$M71,TRUE))*$D71+($K71="Steady Growth")*(AND(EC$6&gt;=$F71,EC$6&lt;=$H71)*((EC$6-$F71+1)/($J71*($J71+1)/2)*$D71))+($K71="custom")*CustCF!DW71</f>
        <v/>
      </c>
      <c r="ED71" s="87">
        <f>($K71="Bell Curve")*(_xlfn.NORM.DIST(AND(ED$6&gt;=$F71,ED$6&lt;=$H71)*(ED$6-$F71+1),$J71/2,$M71,TRUE)-_xlfn.NORM.DIST(AND(ED$6&gt;=$F71,ED$6&lt;=$H71)*(EC$6-$F71+1),$J71/2,$M71,TRUE))/(1-2*_xlfn.NORM.DIST(0,$J71/2,$M71,TRUE))*$D71+($K71="Steady Growth")*(AND(ED$6&gt;=$F71,ED$6&lt;=$H71)*((ED$6-$F71+1)/($J71*($J71+1)/2)*$D71))+($K71="custom")*CustCF!DX71</f>
        <v/>
      </c>
      <c r="EE71" s="87">
        <f>($K71="Bell Curve")*(_xlfn.NORM.DIST(AND(EE$6&gt;=$F71,EE$6&lt;=$H71)*(EE$6-$F71+1),$J71/2,$M71,TRUE)-_xlfn.NORM.DIST(AND(EE$6&gt;=$F71,EE$6&lt;=$H71)*(ED$6-$F71+1),$J71/2,$M71,TRUE))/(1-2*_xlfn.NORM.DIST(0,$J71/2,$M71,TRUE))*$D71+($K71="Steady Growth")*(AND(EE$6&gt;=$F71,EE$6&lt;=$H71)*((EE$6-$F71+1)/($J71*($J71+1)/2)*$D71))+($K71="custom")*CustCF!DY71</f>
        <v/>
      </c>
      <c r="EF71" s="87">
        <f>($K71="Bell Curve")*(_xlfn.NORM.DIST(AND(EF$6&gt;=$F71,EF$6&lt;=$H71)*(EF$6-$F71+1),$J71/2,$M71,TRUE)-_xlfn.NORM.DIST(AND(EF$6&gt;=$F71,EF$6&lt;=$H71)*(EE$6-$F71+1),$J71/2,$M71,TRUE))/(1-2*_xlfn.NORM.DIST(0,$J71/2,$M71,TRUE))*$D71+($K71="Steady Growth")*(AND(EF$6&gt;=$F71,EF$6&lt;=$H71)*((EF$6-$F71+1)/($J71*($J71+1)/2)*$D71))+($K71="custom")*CustCF!DZ71</f>
        <v/>
      </c>
      <c r="EG71" s="87">
        <f>($K71="Bell Curve")*(_xlfn.NORM.DIST(AND(EG$6&gt;=$F71,EG$6&lt;=$H71)*(EG$6-$F71+1),$J71/2,$M71,TRUE)-_xlfn.NORM.DIST(AND(EG$6&gt;=$F71,EG$6&lt;=$H71)*(EF$6-$F71+1),$J71/2,$M71,TRUE))/(1-2*_xlfn.NORM.DIST(0,$J71/2,$M71,TRUE))*$D71+($K71="Steady Growth")*(AND(EG$6&gt;=$F71,EG$6&lt;=$H71)*((EG$6-$F71+1)/($J71*($J71+1)/2)*$D71))+($K71="custom")*CustCF!EA71</f>
        <v/>
      </c>
      <c r="EH71" s="87">
        <f>($K71="Bell Curve")*(_xlfn.NORM.DIST(AND(EH$6&gt;=$F71,EH$6&lt;=$H71)*(EH$6-$F71+1),$J71/2,$M71,TRUE)-_xlfn.NORM.DIST(AND(EH$6&gt;=$F71,EH$6&lt;=$H71)*(EG$6-$F71+1),$J71/2,$M71,TRUE))/(1-2*_xlfn.NORM.DIST(0,$J71/2,$M71,TRUE))*$D71+($K71="Steady Growth")*(AND(EH$6&gt;=$F71,EH$6&lt;=$H71)*((EH$6-$F71+1)/($J71*($J71+1)/2)*$D71))+($K71="custom")*CustCF!EB71</f>
        <v/>
      </c>
      <c r="EI71" s="87">
        <f>($K71="Bell Curve")*(_xlfn.NORM.DIST(AND(EI$6&gt;=$F71,EI$6&lt;=$H71)*(EI$6-$F71+1),$J71/2,$M71,TRUE)-_xlfn.NORM.DIST(AND(EI$6&gt;=$F71,EI$6&lt;=$H71)*(EH$6-$F71+1),$J71/2,$M71,TRUE))/(1-2*_xlfn.NORM.DIST(0,$J71/2,$M71,TRUE))*$D71+($K71="Steady Growth")*(AND(EI$6&gt;=$F71,EI$6&lt;=$H71)*((EI$6-$F71+1)/($J71*($J71+1)/2)*$D71))+($K71="custom")*CustCF!EC71</f>
        <v/>
      </c>
      <c r="EJ71" s="87">
        <f>($K71="Bell Curve")*(_xlfn.NORM.DIST(AND(EJ$6&gt;=$F71,EJ$6&lt;=$H71)*(EJ$6-$F71+1),$J71/2,$M71,TRUE)-_xlfn.NORM.DIST(AND(EJ$6&gt;=$F71,EJ$6&lt;=$H71)*(EI$6-$F71+1),$J71/2,$M71,TRUE))/(1-2*_xlfn.NORM.DIST(0,$J71/2,$M71,TRUE))*$D71+($K71="Steady Growth")*(AND(EJ$6&gt;=$F71,EJ$6&lt;=$H71)*((EJ$6-$F71+1)/($J71*($J71+1)/2)*$D71))+($K71="custom")*CustCF!ED71</f>
        <v/>
      </c>
      <c r="EK71" s="87">
        <f>($K71="Bell Curve")*(_xlfn.NORM.DIST(AND(EK$6&gt;=$F71,EK$6&lt;=$H71)*(EK$6-$F71+1),$J71/2,$M71,TRUE)-_xlfn.NORM.DIST(AND(EK$6&gt;=$F71,EK$6&lt;=$H71)*(EJ$6-$F71+1),$J71/2,$M71,TRUE))/(1-2*_xlfn.NORM.DIST(0,$J71/2,$M71,TRUE))*$D71+($K71="Steady Growth")*(AND(EK$6&gt;=$F71,EK$6&lt;=$H71)*((EK$6-$F71+1)/($J71*($J71+1)/2)*$D71))+($K71="custom")*CustCF!EE71</f>
        <v/>
      </c>
      <c r="EL71" s="87">
        <f>($K71="Bell Curve")*(_xlfn.NORM.DIST(AND(EL$6&gt;=$F71,EL$6&lt;=$H71)*(EL$6-$F71+1),$J71/2,$M71,TRUE)-_xlfn.NORM.DIST(AND(EL$6&gt;=$F71,EL$6&lt;=$H71)*(EK$6-$F71+1),$J71/2,$M71,TRUE))/(1-2*_xlfn.NORM.DIST(0,$J71/2,$M71,TRUE))*$D71+($K71="Steady Growth")*(AND(EL$6&gt;=$F71,EL$6&lt;=$H71)*((EL$6-$F71+1)/($J71*($J71+1)/2)*$D71))+($K71="custom")*CustCF!EF71</f>
        <v/>
      </c>
      <c r="EM71" s="87">
        <f>($K71="Bell Curve")*(_xlfn.NORM.DIST(AND(EM$6&gt;=$F71,EM$6&lt;=$H71)*(EM$6-$F71+1),$J71/2,$M71,TRUE)-_xlfn.NORM.DIST(AND(EM$6&gt;=$F71,EM$6&lt;=$H71)*(EL$6-$F71+1),$J71/2,$M71,TRUE))/(1-2*_xlfn.NORM.DIST(0,$J71/2,$M71,TRUE))*$D71+($K71="Steady Growth")*(AND(EM$6&gt;=$F71,EM$6&lt;=$H71)*((EM$6-$F71+1)/($J71*($J71+1)/2)*$D71))+($K71="custom")*CustCF!EG71</f>
        <v/>
      </c>
      <c r="EN71" s="87">
        <f>($K71="Bell Curve")*(_xlfn.NORM.DIST(AND(EN$6&gt;=$F71,EN$6&lt;=$H71)*(EN$6-$F71+1),$J71/2,$M71,TRUE)-_xlfn.NORM.DIST(AND(EN$6&gt;=$F71,EN$6&lt;=$H71)*(EM$6-$F71+1),$J71/2,$M71,TRUE))/(1-2*_xlfn.NORM.DIST(0,$J71/2,$M71,TRUE))*$D71+($K71="Steady Growth")*(AND(EN$6&gt;=$F71,EN$6&lt;=$H71)*((EN$6-$F71+1)/($J71*($J71+1)/2)*$D71))+($K71="custom")*CustCF!EH71</f>
        <v/>
      </c>
      <c r="EO71" s="87">
        <f>($K71="Bell Curve")*(_xlfn.NORM.DIST(AND(EO$6&gt;=$F71,EO$6&lt;=$H71)*(EO$6-$F71+1),$J71/2,$M71,TRUE)-_xlfn.NORM.DIST(AND(EO$6&gt;=$F71,EO$6&lt;=$H71)*(EN$6-$F71+1),$J71/2,$M71,TRUE))/(1-2*_xlfn.NORM.DIST(0,$J71/2,$M71,TRUE))*$D71+($K71="Steady Growth")*(AND(EO$6&gt;=$F71,EO$6&lt;=$H71)*((EO$6-$F71+1)/($J71*($J71+1)/2)*$D71))+($K71="custom")*CustCF!EI71</f>
        <v/>
      </c>
      <c r="EP71" s="87">
        <f>($K71="Bell Curve")*(_xlfn.NORM.DIST(AND(EP$6&gt;=$F71,EP$6&lt;=$H71)*(EP$6-$F71+1),$J71/2,$M71,TRUE)-_xlfn.NORM.DIST(AND(EP$6&gt;=$F71,EP$6&lt;=$H71)*(EO$6-$F71+1),$J71/2,$M71,TRUE))/(1-2*_xlfn.NORM.DIST(0,$J71/2,$M71,TRUE))*$D71+($K71="Steady Growth")*(AND(EP$6&gt;=$F71,EP$6&lt;=$H71)*((EP$6-$F71+1)/($J71*($J71+1)/2)*$D71))+($K71="custom")*CustCF!EJ71</f>
        <v/>
      </c>
      <c r="EQ71" s="87">
        <f>($K71="Bell Curve")*(_xlfn.NORM.DIST(AND(EQ$6&gt;=$F71,EQ$6&lt;=$H71)*(EQ$6-$F71+1),$J71/2,$M71,TRUE)-_xlfn.NORM.DIST(AND(EQ$6&gt;=$F71,EQ$6&lt;=$H71)*(EP$6-$F71+1),$J71/2,$M71,TRUE))/(1-2*_xlfn.NORM.DIST(0,$J71/2,$M71,TRUE))*$D71+($K71="Steady Growth")*(AND(EQ$6&gt;=$F71,EQ$6&lt;=$H71)*((EQ$6-$F71+1)/($J71*($J71+1)/2)*$D71))+($K71="custom")*CustCF!EK71</f>
        <v/>
      </c>
      <c r="ER71" s="87">
        <f>($K71="Bell Curve")*(_xlfn.NORM.DIST(AND(ER$6&gt;=$F71,ER$6&lt;=$H71)*(ER$6-$F71+1),$J71/2,$M71,TRUE)-_xlfn.NORM.DIST(AND(ER$6&gt;=$F71,ER$6&lt;=$H71)*(EQ$6-$F71+1),$J71/2,$M71,TRUE))/(1-2*_xlfn.NORM.DIST(0,$J71/2,$M71,TRUE))*$D71+($K71="Steady Growth")*(AND(ER$6&gt;=$F71,ER$6&lt;=$H71)*((ER$6-$F71+1)/($J71*($J71+1)/2)*$D71))+($K71="custom")*CustCF!EL71</f>
        <v/>
      </c>
      <c r="ES71" s="87">
        <f>($K71="Bell Curve")*(_xlfn.NORM.DIST(AND(ES$6&gt;=$F71,ES$6&lt;=$H71)*(ES$6-$F71+1),$J71/2,$M71,TRUE)-_xlfn.NORM.DIST(AND(ES$6&gt;=$F71,ES$6&lt;=$H71)*(ER$6-$F71+1),$J71/2,$M71,TRUE))/(1-2*_xlfn.NORM.DIST(0,$J71/2,$M71,TRUE))*$D71+($K71="Steady Growth")*(AND(ES$6&gt;=$F71,ES$6&lt;=$H71)*((ES$6-$F71+1)/($J71*($J71+1)/2)*$D71))+($K71="custom")*CustCF!EM71</f>
        <v/>
      </c>
      <c r="ET71" s="87">
        <f>($K71="Bell Curve")*(_xlfn.NORM.DIST(AND(ET$6&gt;=$F71,ET$6&lt;=$H71)*(ET$6-$F71+1),$J71/2,$M71,TRUE)-_xlfn.NORM.DIST(AND(ET$6&gt;=$F71,ET$6&lt;=$H71)*(ES$6-$F71+1),$J71/2,$M71,TRUE))/(1-2*_xlfn.NORM.DIST(0,$J71/2,$M71,TRUE))*$D71+($K71="Steady Growth")*(AND(ET$6&gt;=$F71,ET$6&lt;=$H71)*((ET$6-$F71+1)/($J71*($J71+1)/2)*$D71))+($K71="custom")*CustCF!EN71</f>
        <v/>
      </c>
      <c r="EU71" s="87">
        <f>($K71="Bell Curve")*(_xlfn.NORM.DIST(AND(EU$6&gt;=$F71,EU$6&lt;=$H71)*(EU$6-$F71+1),$J71/2,$M71,TRUE)-_xlfn.NORM.DIST(AND(EU$6&gt;=$F71,EU$6&lt;=$H71)*(ET$6-$F71+1),$J71/2,$M71,TRUE))/(1-2*_xlfn.NORM.DIST(0,$J71/2,$M71,TRUE))*$D71+($K71="Steady Growth")*(AND(EU$6&gt;=$F71,EU$6&lt;=$H71)*((EU$6-$F71+1)/($J71*($J71+1)/2)*$D71))+($K71="custom")*CustCF!EO71</f>
        <v/>
      </c>
      <c r="EV71" s="87">
        <f>($K71="Bell Curve")*(_xlfn.NORM.DIST(AND(EV$6&gt;=$F71,EV$6&lt;=$H71)*(EV$6-$F71+1),$J71/2,$M71,TRUE)-_xlfn.NORM.DIST(AND(EV$6&gt;=$F71,EV$6&lt;=$H71)*(EU$6-$F71+1),$J71/2,$M71,TRUE))/(1-2*_xlfn.NORM.DIST(0,$J71/2,$M71,TRUE))*$D71+($K71="Steady Growth")*(AND(EV$6&gt;=$F71,EV$6&lt;=$H71)*((EV$6-$F71+1)/($J71*($J71+1)/2)*$D71))+($K71="custom")*CustCF!EP71</f>
        <v/>
      </c>
      <c r="EW71" s="87">
        <f>($K71="Bell Curve")*(_xlfn.NORM.DIST(AND(EW$6&gt;=$F71,EW$6&lt;=$H71)*(EW$6-$F71+1),$J71/2,$M71,TRUE)-_xlfn.NORM.DIST(AND(EW$6&gt;=$F71,EW$6&lt;=$H71)*(EV$6-$F71+1),$J71/2,$M71,TRUE))/(1-2*_xlfn.NORM.DIST(0,$J71/2,$M71,TRUE))*$D71+($K71="Steady Growth")*(AND(EW$6&gt;=$F71,EW$6&lt;=$H71)*((EW$6-$F71+1)/($J71*($J71+1)/2)*$D71))+($K71="custom")*CustCF!EQ71</f>
        <v/>
      </c>
      <c r="EX71" s="87">
        <f>($K71="Bell Curve")*(_xlfn.NORM.DIST(AND(EX$6&gt;=$F71,EX$6&lt;=$H71)*(EX$6-$F71+1),$J71/2,$M71,TRUE)-_xlfn.NORM.DIST(AND(EX$6&gt;=$F71,EX$6&lt;=$H71)*(EW$6-$F71+1),$J71/2,$M71,TRUE))/(1-2*_xlfn.NORM.DIST(0,$J71/2,$M71,TRUE))*$D71+($K71="Steady Growth")*(AND(EX$6&gt;=$F71,EX$6&lt;=$H71)*((EX$6-$F71+1)/($J71*($J71+1)/2)*$D71))+($K71="custom")*CustCF!ER71</f>
        <v/>
      </c>
      <c r="EY71" s="87">
        <f>($K71="Bell Curve")*(_xlfn.NORM.DIST(AND(EY$6&gt;=$F71,EY$6&lt;=$H71)*(EY$6-$F71+1),$J71/2,$M71,TRUE)-_xlfn.NORM.DIST(AND(EY$6&gt;=$F71,EY$6&lt;=$H71)*(EX$6-$F71+1),$J71/2,$M71,TRUE))/(1-2*_xlfn.NORM.DIST(0,$J71/2,$M71,TRUE))*$D71+($K71="Steady Growth")*(AND(EY$6&gt;=$F71,EY$6&lt;=$H71)*((EY$6-$F71+1)/($J71*($J71+1)/2)*$D71))+($K71="custom")*CustCF!ES71</f>
        <v/>
      </c>
      <c r="EZ71" s="87">
        <f>($K71="Bell Curve")*(_xlfn.NORM.DIST(AND(EZ$6&gt;=$F71,EZ$6&lt;=$H71)*(EZ$6-$F71+1),$J71/2,$M71,TRUE)-_xlfn.NORM.DIST(AND(EZ$6&gt;=$F71,EZ$6&lt;=$H71)*(EY$6-$F71+1),$J71/2,$M71,TRUE))/(1-2*_xlfn.NORM.DIST(0,$J71/2,$M71,TRUE))*$D71+($K71="Steady Growth")*(AND(EZ$6&gt;=$F71,EZ$6&lt;=$H71)*((EZ$6-$F71+1)/($J71*($J71+1)/2)*$D71))+($K71="custom")*CustCF!ET71</f>
        <v/>
      </c>
      <c r="FA71" s="87">
        <f>($K71="Bell Curve")*(_xlfn.NORM.DIST(AND(FA$6&gt;=$F71,FA$6&lt;=$H71)*(FA$6-$F71+1),$J71/2,$M71,TRUE)-_xlfn.NORM.DIST(AND(FA$6&gt;=$F71,FA$6&lt;=$H71)*(EZ$6-$F71+1),$J71/2,$M71,TRUE))/(1-2*_xlfn.NORM.DIST(0,$J71/2,$M71,TRUE))*$D71+($K71="Steady Growth")*(AND(FA$6&gt;=$F71,FA$6&lt;=$H71)*((FA$6-$F71+1)/($J71*($J71+1)/2)*$D71))+($K71="custom")*CustCF!EU71</f>
        <v/>
      </c>
      <c r="FB71" s="87">
        <f>($K71="Bell Curve")*(_xlfn.NORM.DIST(AND(FB$6&gt;=$F71,FB$6&lt;=$H71)*(FB$6-$F71+1),$J71/2,$M71,TRUE)-_xlfn.NORM.DIST(AND(FB$6&gt;=$F71,FB$6&lt;=$H71)*(FA$6-$F71+1),$J71/2,$M71,TRUE))/(1-2*_xlfn.NORM.DIST(0,$J71/2,$M71,TRUE))*$D71+($K71="Steady Growth")*(AND(FB$6&gt;=$F71,FB$6&lt;=$H71)*((FB$6-$F71+1)/($J71*($J71+1)/2)*$D71))+($K71="custom")*CustCF!EV71</f>
        <v/>
      </c>
      <c r="FC71" s="87">
        <f>($K71="Bell Curve")*(_xlfn.NORM.DIST(AND(FC$6&gt;=$F71,FC$6&lt;=$H71)*(FC$6-$F71+1),$J71/2,$M71,TRUE)-_xlfn.NORM.DIST(AND(FC$6&gt;=$F71,FC$6&lt;=$H71)*(FB$6-$F71+1),$J71/2,$M71,TRUE))/(1-2*_xlfn.NORM.DIST(0,$J71/2,$M71,TRUE))*$D71+($K71="Steady Growth")*(AND(FC$6&gt;=$F71,FC$6&lt;=$H71)*((FC$6-$F71+1)/($J71*($J71+1)/2)*$D71))+($K71="custom")*CustCF!EW71</f>
        <v/>
      </c>
      <c r="FD71" s="87">
        <f>($K71="Bell Curve")*(_xlfn.NORM.DIST(AND(FD$6&gt;=$F71,FD$6&lt;=$H71)*(FD$6-$F71+1),$J71/2,$M71,TRUE)-_xlfn.NORM.DIST(AND(FD$6&gt;=$F71,FD$6&lt;=$H71)*(FC$6-$F71+1),$J71/2,$M71,TRUE))/(1-2*_xlfn.NORM.DIST(0,$J71/2,$M71,TRUE))*$D71+($K71="Steady Growth")*(AND(FD$6&gt;=$F71,FD$6&lt;=$H71)*((FD$6-$F71+1)/($J71*($J71+1)/2)*$D71))+($K71="custom")*CustCF!EX71</f>
        <v/>
      </c>
      <c r="FE71" s="87">
        <f>($K71="Bell Curve")*(_xlfn.NORM.DIST(AND(FE$6&gt;=$F71,FE$6&lt;=$H71)*(FE$6-$F71+1),$J71/2,$M71,TRUE)-_xlfn.NORM.DIST(AND(FE$6&gt;=$F71,FE$6&lt;=$H71)*(FD$6-$F71+1),$J71/2,$M71,TRUE))/(1-2*_xlfn.NORM.DIST(0,$J71/2,$M71,TRUE))*$D71+($K71="Steady Growth")*(AND(FE$6&gt;=$F71,FE$6&lt;=$H71)*((FE$6-$F71+1)/($J71*($J71+1)/2)*$D71))+($K71="custom")*CustCF!EY71</f>
        <v/>
      </c>
      <c r="FF71" s="87">
        <f>($K71="Bell Curve")*(_xlfn.NORM.DIST(AND(FF$6&gt;=$F71,FF$6&lt;=$H71)*(FF$6-$F71+1),$J71/2,$M71,TRUE)-_xlfn.NORM.DIST(AND(FF$6&gt;=$F71,FF$6&lt;=$H71)*(FE$6-$F71+1),$J71/2,$M71,TRUE))/(1-2*_xlfn.NORM.DIST(0,$J71/2,$M71,TRUE))*$D71+($K71="Steady Growth")*(AND(FF$6&gt;=$F71,FF$6&lt;=$H71)*((FF$6-$F71+1)/($J71*($J71+1)/2)*$D71))+($K71="custom")*CustCF!EZ71</f>
        <v/>
      </c>
      <c r="FG71" s="87">
        <f>($K71="Bell Curve")*(_xlfn.NORM.DIST(AND(FG$6&gt;=$F71,FG$6&lt;=$H71)*(FG$6-$F71+1),$J71/2,$M71,TRUE)-_xlfn.NORM.DIST(AND(FG$6&gt;=$F71,FG$6&lt;=$H71)*(FF$6-$F71+1),$J71/2,$M71,TRUE))/(1-2*_xlfn.NORM.DIST(0,$J71/2,$M71,TRUE))*$D71+($K71="Steady Growth")*(AND(FG$6&gt;=$F71,FG$6&lt;=$H71)*((FG$6-$F71+1)/($J71*($J71+1)/2)*$D71))+($K71="custom")*CustCF!FA71</f>
        <v/>
      </c>
      <c r="FH71" s="87">
        <f>($K71="Bell Curve")*(_xlfn.NORM.DIST(AND(FH$6&gt;=$F71,FH$6&lt;=$H71)*(FH$6-$F71+1),$J71/2,$M71,TRUE)-_xlfn.NORM.DIST(AND(FH$6&gt;=$F71,FH$6&lt;=$H71)*(FG$6-$F71+1),$J71/2,$M71,TRUE))/(1-2*_xlfn.NORM.DIST(0,$J71/2,$M71,TRUE))*$D71+($K71="Steady Growth")*(AND(FH$6&gt;=$F71,FH$6&lt;=$H71)*((FH$6-$F71+1)/($J71*($J71+1)/2)*$D71))+($K71="custom")*CustCF!FB71</f>
        <v/>
      </c>
      <c r="FI71" s="87">
        <f>($K71="Bell Curve")*(_xlfn.NORM.DIST(AND(FI$6&gt;=$F71,FI$6&lt;=$H71)*(FI$6-$F71+1),$J71/2,$M71,TRUE)-_xlfn.NORM.DIST(AND(FI$6&gt;=$F71,FI$6&lt;=$H71)*(FH$6-$F71+1),$J71/2,$M71,TRUE))/(1-2*_xlfn.NORM.DIST(0,$J71/2,$M71,TRUE))*$D71+($K71="Steady Growth")*(AND(FI$6&gt;=$F71,FI$6&lt;=$H71)*((FI$6-$F71+1)/($J71*($J71+1)/2)*$D71))+($K71="custom")*CustCF!FC71</f>
        <v/>
      </c>
      <c r="FJ71" s="87">
        <f>($K71="Bell Curve")*(_xlfn.NORM.DIST(AND(FJ$6&gt;=$F71,FJ$6&lt;=$H71)*(FJ$6-$F71+1),$J71/2,$M71,TRUE)-_xlfn.NORM.DIST(AND(FJ$6&gt;=$F71,FJ$6&lt;=$H71)*(FI$6-$F71+1),$J71/2,$M71,TRUE))/(1-2*_xlfn.NORM.DIST(0,$J71/2,$M71,TRUE))*$D71+($K71="Steady Growth")*(AND(FJ$6&gt;=$F71,FJ$6&lt;=$H71)*((FJ$6-$F71+1)/($J71*($J71+1)/2)*$D71))+($K71="custom")*CustCF!FD71</f>
        <v/>
      </c>
      <c r="FK71" s="87">
        <f>($K71="Bell Curve")*(_xlfn.NORM.DIST(AND(FK$6&gt;=$F71,FK$6&lt;=$H71)*(FK$6-$F71+1),$J71/2,$M71,TRUE)-_xlfn.NORM.DIST(AND(FK$6&gt;=$F71,FK$6&lt;=$H71)*(FJ$6-$F71+1),$J71/2,$M71,TRUE))/(1-2*_xlfn.NORM.DIST(0,$J71/2,$M71,TRUE))*$D71+($K71="Steady Growth")*(AND(FK$6&gt;=$F71,FK$6&lt;=$H71)*((FK$6-$F71+1)/($J71*($J71+1)/2)*$D71))+($K71="custom")*CustCF!FE71</f>
        <v/>
      </c>
      <c r="FL71" s="87">
        <f>($K71="Bell Curve")*(_xlfn.NORM.DIST(AND(FL$6&gt;=$F71,FL$6&lt;=$H71)*(FL$6-$F71+1),$J71/2,$M71,TRUE)-_xlfn.NORM.DIST(AND(FL$6&gt;=$F71,FL$6&lt;=$H71)*(FK$6-$F71+1),$J71/2,$M71,TRUE))/(1-2*_xlfn.NORM.DIST(0,$J71/2,$M71,TRUE))*$D71+($K71="Steady Growth")*(AND(FL$6&gt;=$F71,FL$6&lt;=$H71)*((FL$6-$F71+1)/($J71*($J71+1)/2)*$D71))+($K71="custom")*CustCF!FF71</f>
        <v/>
      </c>
      <c r="FM71" s="87">
        <f>($K71="Bell Curve")*(_xlfn.NORM.DIST(AND(FM$6&gt;=$F71,FM$6&lt;=$H71)*(FM$6-$F71+1),$J71/2,$M71,TRUE)-_xlfn.NORM.DIST(AND(FM$6&gt;=$F71,FM$6&lt;=$H71)*(FL$6-$F71+1),$J71/2,$M71,TRUE))/(1-2*_xlfn.NORM.DIST(0,$J71/2,$M71,TRUE))*$D71+($K71="Steady Growth")*(AND(FM$6&gt;=$F71,FM$6&lt;=$H71)*((FM$6-$F71+1)/($J71*($J71+1)/2)*$D71))+($K71="custom")*CustCF!FG71</f>
        <v/>
      </c>
      <c r="FN71" s="87">
        <f>($K71="Bell Curve")*(_xlfn.NORM.DIST(AND(FN$6&gt;=$F71,FN$6&lt;=$H71)*(FN$6-$F71+1),$J71/2,$M71,TRUE)-_xlfn.NORM.DIST(AND(FN$6&gt;=$F71,FN$6&lt;=$H71)*(FM$6-$F71+1),$J71/2,$M71,TRUE))/(1-2*_xlfn.NORM.DIST(0,$J71/2,$M71,TRUE))*$D71+($K71="Steady Growth")*(AND(FN$6&gt;=$F71,FN$6&lt;=$H71)*((FN$6-$F71+1)/($J71*($J71+1)/2)*$D71))+($K71="custom")*CustCF!FH71</f>
        <v/>
      </c>
      <c r="FO71" s="87">
        <f>($K71="Bell Curve")*(_xlfn.NORM.DIST(AND(FO$6&gt;=$F71,FO$6&lt;=$H71)*(FO$6-$F71+1),$J71/2,$M71,TRUE)-_xlfn.NORM.DIST(AND(FO$6&gt;=$F71,FO$6&lt;=$H71)*(FN$6-$F71+1),$J71/2,$M71,TRUE))/(1-2*_xlfn.NORM.DIST(0,$J71/2,$M71,TRUE))*$D71+($K71="Steady Growth")*(AND(FO$6&gt;=$F71,FO$6&lt;=$H71)*((FO$6-$F71+1)/($J71*($J71+1)/2)*$D71))+($K71="custom")*CustCF!FI71</f>
        <v/>
      </c>
      <c r="FP71" s="87">
        <f>($K71="Bell Curve")*(_xlfn.NORM.DIST(AND(FP$6&gt;=$F71,FP$6&lt;=$H71)*(FP$6-$F71+1),$J71/2,$M71,TRUE)-_xlfn.NORM.DIST(AND(FP$6&gt;=$F71,FP$6&lt;=$H71)*(FO$6-$F71+1),$J71/2,$M71,TRUE))/(1-2*_xlfn.NORM.DIST(0,$J71/2,$M71,TRUE))*$D71+($K71="Steady Growth")*(AND(FP$6&gt;=$F71,FP$6&lt;=$H71)*((FP$6-$F71+1)/($J71*($J71+1)/2)*$D71))+($K71="custom")*CustCF!FJ71</f>
        <v/>
      </c>
      <c r="FQ71" s="87">
        <f>($K71="Bell Curve")*(_xlfn.NORM.DIST(AND(FQ$6&gt;=$F71,FQ$6&lt;=$H71)*(FQ$6-$F71+1),$J71/2,$M71,TRUE)-_xlfn.NORM.DIST(AND(FQ$6&gt;=$F71,FQ$6&lt;=$H71)*(FP$6-$F71+1),$J71/2,$M71,TRUE))/(1-2*_xlfn.NORM.DIST(0,$J71/2,$M71,TRUE))*$D71+($K71="Steady Growth")*(AND(FQ$6&gt;=$F71,FQ$6&lt;=$H71)*((FQ$6-$F71+1)/($J71*($J71+1)/2)*$D71))+($K71="custom")*CustCF!FK71</f>
        <v/>
      </c>
      <c r="FR71" s="87">
        <f>($K71="Bell Curve")*(_xlfn.NORM.DIST(AND(FR$6&gt;=$F71,FR$6&lt;=$H71)*(FR$6-$F71+1),$J71/2,$M71,TRUE)-_xlfn.NORM.DIST(AND(FR$6&gt;=$F71,FR$6&lt;=$H71)*(FQ$6-$F71+1),$J71/2,$M71,TRUE))/(1-2*_xlfn.NORM.DIST(0,$J71/2,$M71,TRUE))*$D71+($K71="Steady Growth")*(AND(FR$6&gt;=$F71,FR$6&lt;=$H71)*((FR$6-$F71+1)/($J71*($J71+1)/2)*$D71))+($K71="custom")*CustCF!FL71</f>
        <v/>
      </c>
      <c r="FS71" s="87">
        <f>($K71="Bell Curve")*(_xlfn.NORM.DIST(AND(FS$6&gt;=$F71,FS$6&lt;=$H71)*(FS$6-$F71+1),$J71/2,$M71,TRUE)-_xlfn.NORM.DIST(AND(FS$6&gt;=$F71,FS$6&lt;=$H71)*(FR$6-$F71+1),$J71/2,$M71,TRUE))/(1-2*_xlfn.NORM.DIST(0,$J71/2,$M71,TRUE))*$D71+($K71="Steady Growth")*(AND(FS$6&gt;=$F71,FS$6&lt;=$H71)*((FS$6-$F71+1)/($J71*($J71+1)/2)*$D71))+($K71="custom")*CustCF!FM71</f>
        <v/>
      </c>
      <c r="FT71" s="87">
        <f>($K71="Bell Curve")*(_xlfn.NORM.DIST(AND(FT$6&gt;=$F71,FT$6&lt;=$H71)*(FT$6-$F71+1),$J71/2,$M71,TRUE)-_xlfn.NORM.DIST(AND(FT$6&gt;=$F71,FT$6&lt;=$H71)*(FS$6-$F71+1),$J71/2,$M71,TRUE))/(1-2*_xlfn.NORM.DIST(0,$J71/2,$M71,TRUE))*$D71+($K71="Steady Growth")*(AND(FT$6&gt;=$F71,FT$6&lt;=$H71)*((FT$6-$F71+1)/($J71*($J71+1)/2)*$D71))+($K71="custom")*CustCF!FN71</f>
        <v/>
      </c>
      <c r="FU71" s="87">
        <f>($K71="Bell Curve")*(_xlfn.NORM.DIST(AND(FU$6&gt;=$F71,FU$6&lt;=$H71)*(FU$6-$F71+1),$J71/2,$M71,TRUE)-_xlfn.NORM.DIST(AND(FU$6&gt;=$F71,FU$6&lt;=$H71)*(FT$6-$F71+1),$J71/2,$M71,TRUE))/(1-2*_xlfn.NORM.DIST(0,$J71/2,$M71,TRUE))*$D71+($K71="Steady Growth")*(AND(FU$6&gt;=$F71,FU$6&lt;=$H71)*((FU$6-$F71+1)/($J71*($J71+1)/2)*$D71))+($K71="custom")*CustCF!FO71</f>
        <v/>
      </c>
      <c r="FV71" s="87">
        <f>($K71="Bell Curve")*(_xlfn.NORM.DIST(AND(FV$6&gt;=$F71,FV$6&lt;=$H71)*(FV$6-$F71+1),$J71/2,$M71,TRUE)-_xlfn.NORM.DIST(AND(FV$6&gt;=$F71,FV$6&lt;=$H71)*(FU$6-$F71+1),$J71/2,$M71,TRUE))/(1-2*_xlfn.NORM.DIST(0,$J71/2,$M71,TRUE))*$D71+($K71="Steady Growth")*(AND(FV$6&gt;=$F71,FV$6&lt;=$H71)*((FV$6-$F71+1)/($J71*($J71+1)/2)*$D71))+($K71="custom")*CustCF!FP71</f>
        <v/>
      </c>
      <c r="FW71" s="87">
        <f>($K71="Bell Curve")*(_xlfn.NORM.DIST(AND(FW$6&gt;=$F71,FW$6&lt;=$H71)*(FW$6-$F71+1),$J71/2,$M71,TRUE)-_xlfn.NORM.DIST(AND(FW$6&gt;=$F71,FW$6&lt;=$H71)*(FV$6-$F71+1),$J71/2,$M71,TRUE))/(1-2*_xlfn.NORM.DIST(0,$J71/2,$M71,TRUE))*$D71+($K71="Steady Growth")*(AND(FW$6&gt;=$F71,FW$6&lt;=$H71)*((FW$6-$F71+1)/($J71*($J71+1)/2)*$D71))+($K71="custom")*CustCF!FQ71</f>
        <v/>
      </c>
      <c r="FX71" s="87">
        <f>($K71="Bell Curve")*(_xlfn.NORM.DIST(AND(FX$6&gt;=$F71,FX$6&lt;=$H71)*(FX$6-$F71+1),$J71/2,$M71,TRUE)-_xlfn.NORM.DIST(AND(FX$6&gt;=$F71,FX$6&lt;=$H71)*(FW$6-$F71+1),$J71/2,$M71,TRUE))/(1-2*_xlfn.NORM.DIST(0,$J71/2,$M71,TRUE))*$D71+($K71="Steady Growth")*(AND(FX$6&gt;=$F71,FX$6&lt;=$H71)*((FX$6-$F71+1)/($J71*($J71+1)/2)*$D71))+($K71="custom")*CustCF!FR71</f>
        <v/>
      </c>
      <c r="FY71" s="87">
        <f>($K71="Bell Curve")*(_xlfn.NORM.DIST(AND(FY$6&gt;=$F71,FY$6&lt;=$H71)*(FY$6-$F71+1),$J71/2,$M71,TRUE)-_xlfn.NORM.DIST(AND(FY$6&gt;=$F71,FY$6&lt;=$H71)*(FX$6-$F71+1),$J71/2,$M71,TRUE))/(1-2*_xlfn.NORM.DIST(0,$J71/2,$M71,TRUE))*$D71+($K71="Steady Growth")*(AND(FY$6&gt;=$F71,FY$6&lt;=$H71)*((FY$6-$F71+1)/($J71*($J71+1)/2)*$D71))+($K71="custom")*CustCF!FS71</f>
        <v/>
      </c>
      <c r="FZ71" s="87">
        <f>($K71="Bell Curve")*(_xlfn.NORM.DIST(AND(FZ$6&gt;=$F71,FZ$6&lt;=$H71)*(FZ$6-$F71+1),$J71/2,$M71,TRUE)-_xlfn.NORM.DIST(AND(FZ$6&gt;=$F71,FZ$6&lt;=$H71)*(FY$6-$F71+1),$J71/2,$M71,TRUE))/(1-2*_xlfn.NORM.DIST(0,$J71/2,$M71,TRUE))*$D71+($K71="Steady Growth")*(AND(FZ$6&gt;=$F71,FZ$6&lt;=$H71)*((FZ$6-$F71+1)/($J71*($J71+1)/2)*$D71))+($K71="custom")*CustCF!FT71</f>
        <v/>
      </c>
      <c r="GA71" s="87">
        <f>($K71="Bell Curve")*(_xlfn.NORM.DIST(AND(GA$6&gt;=$F71,GA$6&lt;=$H71)*(GA$6-$F71+1),$J71/2,$M71,TRUE)-_xlfn.NORM.DIST(AND(GA$6&gt;=$F71,GA$6&lt;=$H71)*(FZ$6-$F71+1),$J71/2,$M71,TRUE))/(1-2*_xlfn.NORM.DIST(0,$J71/2,$M71,TRUE))*$D71+($K71="Steady Growth")*(AND(GA$6&gt;=$F71,GA$6&lt;=$H71)*((GA$6-$F71+1)/($J71*($J71+1)/2)*$D71))+($K71="custom")*CustCF!FU71</f>
        <v/>
      </c>
      <c r="GB71" s="87">
        <f>($K71="Bell Curve")*(_xlfn.NORM.DIST(AND(GB$6&gt;=$F71,GB$6&lt;=$H71)*(GB$6-$F71+1),$J71/2,$M71,TRUE)-_xlfn.NORM.DIST(AND(GB$6&gt;=$F71,GB$6&lt;=$H71)*(GA$6-$F71+1),$J71/2,$M71,TRUE))/(1-2*_xlfn.NORM.DIST(0,$J71/2,$M71,TRUE))*$D71+($K71="Steady Growth")*(AND(GB$6&gt;=$F71,GB$6&lt;=$H71)*((GB$6-$F71+1)/($J71*($J71+1)/2)*$D71))+($K71="custom")*CustCF!FV71</f>
        <v/>
      </c>
      <c r="GC71" s="87">
        <f>($K71="Bell Curve")*(_xlfn.NORM.DIST(AND(GC$6&gt;=$F71,GC$6&lt;=$H71)*(GC$6-$F71+1),$J71/2,$M71,TRUE)-_xlfn.NORM.DIST(AND(GC$6&gt;=$F71,GC$6&lt;=$H71)*(GB$6-$F71+1),$J71/2,$M71,TRUE))/(1-2*_xlfn.NORM.DIST(0,$J71/2,$M71,TRUE))*$D71+($K71="Steady Growth")*(AND(GC$6&gt;=$F71,GC$6&lt;=$H71)*((GC$6-$F71+1)/($J71*($J71+1)/2)*$D71))+($K71="custom")*CustCF!FW71</f>
        <v/>
      </c>
      <c r="GD71" s="87">
        <f>($K71="Bell Curve")*(_xlfn.NORM.DIST(AND(GD$6&gt;=$F71,GD$6&lt;=$H71)*(GD$6-$F71+1),$J71/2,$M71,TRUE)-_xlfn.NORM.DIST(AND(GD$6&gt;=$F71,GD$6&lt;=$H71)*(GC$6-$F71+1),$J71/2,$M71,TRUE))/(1-2*_xlfn.NORM.DIST(0,$J71/2,$M71,TRUE))*$D71+($K71="Steady Growth")*(AND(GD$6&gt;=$F71,GD$6&lt;=$H71)*((GD$6-$F71+1)/($J71*($J71+1)/2)*$D71))+($K71="custom")*CustCF!FX71</f>
        <v/>
      </c>
      <c r="GE71" s="87">
        <f>($K71="Bell Curve")*(_xlfn.NORM.DIST(AND(GE$6&gt;=$F71,GE$6&lt;=$H71)*(GE$6-$F71+1),$J71/2,$M71,TRUE)-_xlfn.NORM.DIST(AND(GE$6&gt;=$F71,GE$6&lt;=$H71)*(GD$6-$F71+1),$J71/2,$M71,TRUE))/(1-2*_xlfn.NORM.DIST(0,$J71/2,$M71,TRUE))*$D71+($K71="Steady Growth")*(AND(GE$6&gt;=$F71,GE$6&lt;=$H71)*((GE$6-$F71+1)/($J71*($J71+1)/2)*$D71))+($K71="custom")*CustCF!FY71</f>
        <v/>
      </c>
      <c r="GF71" s="87">
        <f>($K71="Bell Curve")*(_xlfn.NORM.DIST(AND(GF$6&gt;=$F71,GF$6&lt;=$H71)*(GF$6-$F71+1),$J71/2,$M71,TRUE)-_xlfn.NORM.DIST(AND(GF$6&gt;=$F71,GF$6&lt;=$H71)*(GE$6-$F71+1),$J71/2,$M71,TRUE))/(1-2*_xlfn.NORM.DIST(0,$J71/2,$M71,TRUE))*$D71+($K71="Steady Growth")*(AND(GF$6&gt;=$F71,GF$6&lt;=$H71)*((GF$6-$F71+1)/($J71*($J71+1)/2)*$D71))+($K71="custom")*CustCF!FZ71</f>
        <v/>
      </c>
      <c r="GG71" s="87">
        <f>($K71="Bell Curve")*(_xlfn.NORM.DIST(AND(GG$6&gt;=$F71,GG$6&lt;=$H71)*(GG$6-$F71+1),$J71/2,$M71,TRUE)-_xlfn.NORM.DIST(AND(GG$6&gt;=$F71,GG$6&lt;=$H71)*(GF$6-$F71+1),$J71/2,$M71,TRUE))/(1-2*_xlfn.NORM.DIST(0,$J71/2,$M71,TRUE))*$D71+($K71="Steady Growth")*(AND(GG$6&gt;=$F71,GG$6&lt;=$H71)*((GG$6-$F71+1)/($J71*($J71+1)/2)*$D71))+($K71="custom")*CustCF!GA71</f>
        <v/>
      </c>
      <c r="GH71" s="87">
        <f>($K71="Bell Curve")*(_xlfn.NORM.DIST(AND(GH$6&gt;=$F71,GH$6&lt;=$H71)*(GH$6-$F71+1),$J71/2,$M71,TRUE)-_xlfn.NORM.DIST(AND(GH$6&gt;=$F71,GH$6&lt;=$H71)*(GG$6-$F71+1),$J71/2,$M71,TRUE))/(1-2*_xlfn.NORM.DIST(0,$J71/2,$M71,TRUE))*$D71+($K71="Steady Growth")*(AND(GH$6&gt;=$F71,GH$6&lt;=$H71)*((GH$6-$F71+1)/($J71*($J71+1)/2)*$D71))+($K71="custom")*CustCF!GB71</f>
        <v/>
      </c>
      <c r="GI71" s="87">
        <f>($K71="Bell Curve")*(_xlfn.NORM.DIST(AND(GI$6&gt;=$F71,GI$6&lt;=$H71)*(GI$6-$F71+1),$J71/2,$M71,TRUE)-_xlfn.NORM.DIST(AND(GI$6&gt;=$F71,GI$6&lt;=$H71)*(GH$6-$F71+1),$J71/2,$M71,TRUE))/(1-2*_xlfn.NORM.DIST(0,$J71/2,$M71,TRUE))*$D71+($K71="Steady Growth")*(AND(GI$6&gt;=$F71,GI$6&lt;=$H71)*((GI$6-$F71+1)/($J71*($J71+1)/2)*$D71))+($K71="custom")*CustCF!GC71</f>
        <v/>
      </c>
      <c r="GJ71" s="87">
        <f>($K71="Bell Curve")*(_xlfn.NORM.DIST(AND(GJ$6&gt;=$F71,GJ$6&lt;=$H71)*(GJ$6-$F71+1),$J71/2,$M71,TRUE)-_xlfn.NORM.DIST(AND(GJ$6&gt;=$F71,GJ$6&lt;=$H71)*(GI$6-$F71+1),$J71/2,$M71,TRUE))/(1-2*_xlfn.NORM.DIST(0,$J71/2,$M71,TRUE))*$D71+($K71="Steady Growth")*(AND(GJ$6&gt;=$F71,GJ$6&lt;=$H71)*((GJ$6-$F71+1)/($J71*($J71+1)/2)*$D71))+($K71="custom")*CustCF!GD71</f>
        <v/>
      </c>
      <c r="GK71" s="87">
        <f>($K71="Bell Curve")*(_xlfn.NORM.DIST(AND(GK$6&gt;=$F71,GK$6&lt;=$H71)*(GK$6-$F71+1),$J71/2,$M71,TRUE)-_xlfn.NORM.DIST(AND(GK$6&gt;=$F71,GK$6&lt;=$H71)*(GJ$6-$F71+1),$J71/2,$M71,TRUE))/(1-2*_xlfn.NORM.DIST(0,$J71/2,$M71,TRUE))*$D71+($K71="Steady Growth")*(AND(GK$6&gt;=$F71,GK$6&lt;=$H71)*((GK$6-$F71+1)/($J71*($J71+1)/2)*$D71))+($K71="custom")*CustCF!GE71</f>
        <v/>
      </c>
      <c r="GL71" s="87">
        <f>($K71="Bell Curve")*(_xlfn.NORM.DIST(AND(GL$6&gt;=$F71,GL$6&lt;=$H71)*(GL$6-$F71+1),$J71/2,$M71,TRUE)-_xlfn.NORM.DIST(AND(GL$6&gt;=$F71,GL$6&lt;=$H71)*(GK$6-$F71+1),$J71/2,$M71,TRUE))/(1-2*_xlfn.NORM.DIST(0,$J71/2,$M71,TRUE))*$D71+($K71="Steady Growth")*(AND(GL$6&gt;=$F71,GL$6&lt;=$H71)*((GL$6-$F71+1)/($J71*($J71+1)/2)*$D71))+($K71="custom")*CustCF!GF71</f>
        <v/>
      </c>
      <c r="GM71" s="87">
        <f>($K71="Bell Curve")*(_xlfn.NORM.DIST(AND(GM$6&gt;=$F71,GM$6&lt;=$H71)*(GM$6-$F71+1),$J71/2,$M71,TRUE)-_xlfn.NORM.DIST(AND(GM$6&gt;=$F71,GM$6&lt;=$H71)*(GL$6-$F71+1),$J71/2,$M71,TRUE))/(1-2*_xlfn.NORM.DIST(0,$J71/2,$M71,TRUE))*$D71+($K71="Steady Growth")*(AND(GM$6&gt;=$F71,GM$6&lt;=$H71)*((GM$6-$F71+1)/($J71*($J71+1)/2)*$D71))+($K71="custom")*CustCF!GG71</f>
        <v/>
      </c>
      <c r="GN71" s="257">
        <f>($K71="Bell Curve")*(_xlfn.NORM.DIST(AND(GN$6&gt;=$F71,GN$6&lt;=$H71)*(GN$6-$F71+1),$J71/2,$M71,TRUE)-_xlfn.NORM.DIST(AND(GN$6&gt;=$F71,GN$6&lt;=$H71)*(GM$6-$F71+1),$J71/2,$M71,TRUE))/(1-2*_xlfn.NORM.DIST(0,$J71/2,$M71,TRUE))*$D71+($K71="Steady Growth")*(AND(GN$6&gt;=$F71,GN$6&lt;=$H71)*((GN$6-$F71+1)/($J71*($J71+1)/2)*$D71))+($K71="custom")*CustCF!GH71</f>
        <v/>
      </c>
      <c r="GO71" s="1" t="n"/>
      <c r="GP71" s="63" t="n"/>
    </row>
    <row r="72" outlineLevel="1">
      <c r="A72" s="1" t="n"/>
      <c r="B72" s="1" t="n"/>
      <c r="C72" s="251">
        <f>Budget!X13</f>
        <v/>
      </c>
      <c r="D72" s="14">
        <f>Budget!Y13</f>
        <v/>
      </c>
      <c r="E72" s="14">
        <f>IF(D72&lt;&gt;0,F72,"")</f>
        <v/>
      </c>
      <c r="F72" s="252" t="n">
        <v>5</v>
      </c>
      <c r="G72" s="921">
        <f>IF(L72="custom",CustCF!F72,INDEX($P$8:$GN$8,MATCH(F72,$P$6:$GN$6,0)))</f>
        <v/>
      </c>
      <c r="H72" s="253" t="n">
        <v>16</v>
      </c>
      <c r="I72" s="921">
        <f>IF(L72="custom",CustCF!G72,INDEX($P$8:$GN$8,MATCH(H72,$P$6:$GN$6,0)))</f>
        <v/>
      </c>
      <c r="J72" s="249">
        <f>H72-F72+1</f>
        <v/>
      </c>
      <c r="K72" s="254" t="inlineStr">
        <is>
          <t>Bell Curve</t>
        </is>
      </c>
      <c r="L72" s="255" t="inlineStr">
        <is>
          <t>Flat (9)</t>
        </is>
      </c>
      <c r="M72" s="256">
        <f>INDEX($D$261:$D$266,MATCH(L72,$C$261:$C$266,0))</f>
        <v/>
      </c>
      <c r="N72" s="13">
        <f>SUM(P72:GN72)</f>
        <v/>
      </c>
      <c r="O72" s="14" t="n"/>
      <c r="P72" s="87">
        <f>($K72="Bell Curve")*(_xlfn.NORM.DIST(AND(P$6&gt;=$F72,P$6&lt;=$H72)*(P$6-$F72+1),$J72/2,$M72,TRUE)-_xlfn.NORM.DIST(AND(P$6&gt;=$F72,P$6&lt;=$H72)*(O$6-$F72+1),$J72/2,$M72,TRUE))/(1-2*_xlfn.NORM.DIST(0,$J72/2,$M72,TRUE))*$D72+($K72="Steady Growth")*(AND(P$6&gt;=$F72,P$6&lt;=$H72)*((P$6-$F72+1)/($J72*($J72+1)/2)*$D72))+($K72="custom")*CustCF!J72</f>
        <v/>
      </c>
      <c r="Q72" s="87">
        <f>($K72="Bell Curve")*(_xlfn.NORM.DIST(AND(Q$6&gt;=$F72,Q$6&lt;=$H72)*(Q$6-$F72+1),$J72/2,$M72,TRUE)-_xlfn.NORM.DIST(AND(Q$6&gt;=$F72,Q$6&lt;=$H72)*(P$6-$F72+1),$J72/2,$M72,TRUE))/(1-2*_xlfn.NORM.DIST(0,$J72/2,$M72,TRUE))*$D72+($K72="Steady Growth")*(AND(Q$6&gt;=$F72,Q$6&lt;=$H72)*((Q$6-$F72+1)/($J72*($J72+1)/2)*$D72))+($K72="custom")*CustCF!K72</f>
        <v/>
      </c>
      <c r="R72" s="87">
        <f>($K72="Bell Curve")*(_xlfn.NORM.DIST(AND(R$6&gt;=$F72,R$6&lt;=$H72)*(R$6-$F72+1),$J72/2,$M72,TRUE)-_xlfn.NORM.DIST(AND(R$6&gt;=$F72,R$6&lt;=$H72)*(Q$6-$F72+1),$J72/2,$M72,TRUE))/(1-2*_xlfn.NORM.DIST(0,$J72/2,$M72,TRUE))*$D72+($K72="Steady Growth")*(AND(R$6&gt;=$F72,R$6&lt;=$H72)*((R$6-$F72+1)/($J72*($J72+1)/2)*$D72))+($K72="custom")*CustCF!L72</f>
        <v/>
      </c>
      <c r="S72" s="87">
        <f>($K72="Bell Curve")*(_xlfn.NORM.DIST(AND(S$6&gt;=$F72,S$6&lt;=$H72)*(S$6-$F72+1),$J72/2,$M72,TRUE)-_xlfn.NORM.DIST(AND(S$6&gt;=$F72,S$6&lt;=$H72)*(R$6-$F72+1),$J72/2,$M72,TRUE))/(1-2*_xlfn.NORM.DIST(0,$J72/2,$M72,TRUE))*$D72+($K72="Steady Growth")*(AND(S$6&gt;=$F72,S$6&lt;=$H72)*((S$6-$F72+1)/($J72*($J72+1)/2)*$D72))+($K72="custom")*CustCF!M72</f>
        <v/>
      </c>
      <c r="T72" s="87">
        <f>($K72="Bell Curve")*(_xlfn.NORM.DIST(AND(T$6&gt;=$F72,T$6&lt;=$H72)*(T$6-$F72+1),$J72/2,$M72,TRUE)-_xlfn.NORM.DIST(AND(T$6&gt;=$F72,T$6&lt;=$H72)*(S$6-$F72+1),$J72/2,$M72,TRUE))/(1-2*_xlfn.NORM.DIST(0,$J72/2,$M72,TRUE))*$D72+($K72="Steady Growth")*(AND(T$6&gt;=$F72,T$6&lt;=$H72)*((T$6-$F72+1)/($J72*($J72+1)/2)*$D72))+($K72="custom")*CustCF!N72</f>
        <v/>
      </c>
      <c r="U72" s="87">
        <f>($K72="Bell Curve")*(_xlfn.NORM.DIST(AND(U$6&gt;=$F72,U$6&lt;=$H72)*(U$6-$F72+1),$J72/2,$M72,TRUE)-_xlfn.NORM.DIST(AND(U$6&gt;=$F72,U$6&lt;=$H72)*(T$6-$F72+1),$J72/2,$M72,TRUE))/(1-2*_xlfn.NORM.DIST(0,$J72/2,$M72,TRUE))*$D72+($K72="Steady Growth")*(AND(U$6&gt;=$F72,U$6&lt;=$H72)*((U$6-$F72+1)/($J72*($J72+1)/2)*$D72))+($K72="custom")*CustCF!O72</f>
        <v/>
      </c>
      <c r="V72" s="87">
        <f>($K72="Bell Curve")*(_xlfn.NORM.DIST(AND(V$6&gt;=$F72,V$6&lt;=$H72)*(V$6-$F72+1),$J72/2,$M72,TRUE)-_xlfn.NORM.DIST(AND(V$6&gt;=$F72,V$6&lt;=$H72)*(U$6-$F72+1),$J72/2,$M72,TRUE))/(1-2*_xlfn.NORM.DIST(0,$J72/2,$M72,TRUE))*$D72+($K72="Steady Growth")*(AND(V$6&gt;=$F72,V$6&lt;=$H72)*((V$6-$F72+1)/($J72*($J72+1)/2)*$D72))+($K72="custom")*CustCF!P72</f>
        <v/>
      </c>
      <c r="W72" s="87">
        <f>($K72="Bell Curve")*(_xlfn.NORM.DIST(AND(W$6&gt;=$F72,W$6&lt;=$H72)*(W$6-$F72+1),$J72/2,$M72,TRUE)-_xlfn.NORM.DIST(AND(W$6&gt;=$F72,W$6&lt;=$H72)*(V$6-$F72+1),$J72/2,$M72,TRUE))/(1-2*_xlfn.NORM.DIST(0,$J72/2,$M72,TRUE))*$D72+($K72="Steady Growth")*(AND(W$6&gt;=$F72,W$6&lt;=$H72)*((W$6-$F72+1)/($J72*($J72+1)/2)*$D72))+($K72="custom")*CustCF!Q72</f>
        <v/>
      </c>
      <c r="X72" s="87">
        <f>($K72="Bell Curve")*(_xlfn.NORM.DIST(AND(X$6&gt;=$F72,X$6&lt;=$H72)*(X$6-$F72+1),$J72/2,$M72,TRUE)-_xlfn.NORM.DIST(AND(X$6&gt;=$F72,X$6&lt;=$H72)*(W$6-$F72+1),$J72/2,$M72,TRUE))/(1-2*_xlfn.NORM.DIST(0,$J72/2,$M72,TRUE))*$D72+($K72="Steady Growth")*(AND(X$6&gt;=$F72,X$6&lt;=$H72)*((X$6-$F72+1)/($J72*($J72+1)/2)*$D72))+($K72="custom")*CustCF!R72</f>
        <v/>
      </c>
      <c r="Y72" s="87">
        <f>($K72="Bell Curve")*(_xlfn.NORM.DIST(AND(Y$6&gt;=$F72,Y$6&lt;=$H72)*(Y$6-$F72+1),$J72/2,$M72,TRUE)-_xlfn.NORM.DIST(AND(Y$6&gt;=$F72,Y$6&lt;=$H72)*(X$6-$F72+1),$J72/2,$M72,TRUE))/(1-2*_xlfn.NORM.DIST(0,$J72/2,$M72,TRUE))*$D72+($K72="Steady Growth")*(AND(Y$6&gt;=$F72,Y$6&lt;=$H72)*((Y$6-$F72+1)/($J72*($J72+1)/2)*$D72))+($K72="custom")*CustCF!S72</f>
        <v/>
      </c>
      <c r="Z72" s="87">
        <f>($K72="Bell Curve")*(_xlfn.NORM.DIST(AND(Z$6&gt;=$F72,Z$6&lt;=$H72)*(Z$6-$F72+1),$J72/2,$M72,TRUE)-_xlfn.NORM.DIST(AND(Z$6&gt;=$F72,Z$6&lt;=$H72)*(Y$6-$F72+1),$J72/2,$M72,TRUE))/(1-2*_xlfn.NORM.DIST(0,$J72/2,$M72,TRUE))*$D72+($K72="Steady Growth")*(AND(Z$6&gt;=$F72,Z$6&lt;=$H72)*((Z$6-$F72+1)/($J72*($J72+1)/2)*$D72))+($K72="custom")*CustCF!T72</f>
        <v/>
      </c>
      <c r="AA72" s="87">
        <f>($K72="Bell Curve")*(_xlfn.NORM.DIST(AND(AA$6&gt;=$F72,AA$6&lt;=$H72)*(AA$6-$F72+1),$J72/2,$M72,TRUE)-_xlfn.NORM.DIST(AND(AA$6&gt;=$F72,AA$6&lt;=$H72)*(Z$6-$F72+1),$J72/2,$M72,TRUE))/(1-2*_xlfn.NORM.DIST(0,$J72/2,$M72,TRUE))*$D72+($K72="Steady Growth")*(AND(AA$6&gt;=$F72,AA$6&lt;=$H72)*((AA$6-$F72+1)/($J72*($J72+1)/2)*$D72))+($K72="custom")*CustCF!U72</f>
        <v/>
      </c>
      <c r="AB72" s="87">
        <f>($K72="Bell Curve")*(_xlfn.NORM.DIST(AND(AB$6&gt;=$F72,AB$6&lt;=$H72)*(AB$6-$F72+1),$J72/2,$M72,TRUE)-_xlfn.NORM.DIST(AND(AB$6&gt;=$F72,AB$6&lt;=$H72)*(AA$6-$F72+1),$J72/2,$M72,TRUE))/(1-2*_xlfn.NORM.DIST(0,$J72/2,$M72,TRUE))*$D72+($K72="Steady Growth")*(AND(AB$6&gt;=$F72,AB$6&lt;=$H72)*((AB$6-$F72+1)/($J72*($J72+1)/2)*$D72))+($K72="custom")*CustCF!V72</f>
        <v/>
      </c>
      <c r="AC72" s="87">
        <f>($K72="Bell Curve")*(_xlfn.NORM.DIST(AND(AC$6&gt;=$F72,AC$6&lt;=$H72)*(AC$6-$F72+1),$J72/2,$M72,TRUE)-_xlfn.NORM.DIST(AND(AC$6&gt;=$F72,AC$6&lt;=$H72)*(AB$6-$F72+1),$J72/2,$M72,TRUE))/(1-2*_xlfn.NORM.DIST(0,$J72/2,$M72,TRUE))*$D72+($K72="Steady Growth")*(AND(AC$6&gt;=$F72,AC$6&lt;=$H72)*((AC$6-$F72+1)/($J72*($J72+1)/2)*$D72))+($K72="custom")*CustCF!W72</f>
        <v/>
      </c>
      <c r="AD72" s="87">
        <f>($K72="Bell Curve")*(_xlfn.NORM.DIST(AND(AD$6&gt;=$F72,AD$6&lt;=$H72)*(AD$6-$F72+1),$J72/2,$M72,TRUE)-_xlfn.NORM.DIST(AND(AD$6&gt;=$F72,AD$6&lt;=$H72)*(AC$6-$F72+1),$J72/2,$M72,TRUE))/(1-2*_xlfn.NORM.DIST(0,$J72/2,$M72,TRUE))*$D72+($K72="Steady Growth")*(AND(AD$6&gt;=$F72,AD$6&lt;=$H72)*((AD$6-$F72+1)/($J72*($J72+1)/2)*$D72))+($K72="custom")*CustCF!X72</f>
        <v/>
      </c>
      <c r="AE72" s="87">
        <f>($K72="Bell Curve")*(_xlfn.NORM.DIST(AND(AE$6&gt;=$F72,AE$6&lt;=$H72)*(AE$6-$F72+1),$J72/2,$M72,TRUE)-_xlfn.NORM.DIST(AND(AE$6&gt;=$F72,AE$6&lt;=$H72)*(AD$6-$F72+1),$J72/2,$M72,TRUE))/(1-2*_xlfn.NORM.DIST(0,$J72/2,$M72,TRUE))*$D72+($K72="Steady Growth")*(AND(AE$6&gt;=$F72,AE$6&lt;=$H72)*((AE$6-$F72+1)/($J72*($J72+1)/2)*$D72))+($K72="custom")*CustCF!Y72</f>
        <v/>
      </c>
      <c r="AF72" s="87">
        <f>($K72="Bell Curve")*(_xlfn.NORM.DIST(AND(AF$6&gt;=$F72,AF$6&lt;=$H72)*(AF$6-$F72+1),$J72/2,$M72,TRUE)-_xlfn.NORM.DIST(AND(AF$6&gt;=$F72,AF$6&lt;=$H72)*(AE$6-$F72+1),$J72/2,$M72,TRUE))/(1-2*_xlfn.NORM.DIST(0,$J72/2,$M72,TRUE))*$D72+($K72="Steady Growth")*(AND(AF$6&gt;=$F72,AF$6&lt;=$H72)*((AF$6-$F72+1)/($J72*($J72+1)/2)*$D72))+($K72="custom")*CustCF!Z72</f>
        <v/>
      </c>
      <c r="AG72" s="87">
        <f>($K72="Bell Curve")*(_xlfn.NORM.DIST(AND(AG$6&gt;=$F72,AG$6&lt;=$H72)*(AG$6-$F72+1),$J72/2,$M72,TRUE)-_xlfn.NORM.DIST(AND(AG$6&gt;=$F72,AG$6&lt;=$H72)*(AF$6-$F72+1),$J72/2,$M72,TRUE))/(1-2*_xlfn.NORM.DIST(0,$J72/2,$M72,TRUE))*$D72+($K72="Steady Growth")*(AND(AG$6&gt;=$F72,AG$6&lt;=$H72)*((AG$6-$F72+1)/($J72*($J72+1)/2)*$D72))+($K72="custom")*CustCF!AA72</f>
        <v/>
      </c>
      <c r="AH72" s="87">
        <f>($K72="Bell Curve")*(_xlfn.NORM.DIST(AND(AH$6&gt;=$F72,AH$6&lt;=$H72)*(AH$6-$F72+1),$J72/2,$M72,TRUE)-_xlfn.NORM.DIST(AND(AH$6&gt;=$F72,AH$6&lt;=$H72)*(AG$6-$F72+1),$J72/2,$M72,TRUE))/(1-2*_xlfn.NORM.DIST(0,$J72/2,$M72,TRUE))*$D72+($K72="Steady Growth")*(AND(AH$6&gt;=$F72,AH$6&lt;=$H72)*((AH$6-$F72+1)/($J72*($J72+1)/2)*$D72))+($K72="custom")*CustCF!AB72</f>
        <v/>
      </c>
      <c r="AI72" s="87">
        <f>($K72="Bell Curve")*(_xlfn.NORM.DIST(AND(AI$6&gt;=$F72,AI$6&lt;=$H72)*(AI$6-$F72+1),$J72/2,$M72,TRUE)-_xlfn.NORM.DIST(AND(AI$6&gt;=$F72,AI$6&lt;=$H72)*(AH$6-$F72+1),$J72/2,$M72,TRUE))/(1-2*_xlfn.NORM.DIST(0,$J72/2,$M72,TRUE))*$D72+($K72="Steady Growth")*(AND(AI$6&gt;=$F72,AI$6&lt;=$H72)*((AI$6-$F72+1)/($J72*($J72+1)/2)*$D72))+($K72="custom")*CustCF!AC72</f>
        <v/>
      </c>
      <c r="AJ72" s="87">
        <f>($K72="Bell Curve")*(_xlfn.NORM.DIST(AND(AJ$6&gt;=$F72,AJ$6&lt;=$H72)*(AJ$6-$F72+1),$J72/2,$M72,TRUE)-_xlfn.NORM.DIST(AND(AJ$6&gt;=$F72,AJ$6&lt;=$H72)*(AI$6-$F72+1),$J72/2,$M72,TRUE))/(1-2*_xlfn.NORM.DIST(0,$J72/2,$M72,TRUE))*$D72+($K72="Steady Growth")*(AND(AJ$6&gt;=$F72,AJ$6&lt;=$H72)*((AJ$6-$F72+1)/($J72*($J72+1)/2)*$D72))+($K72="custom")*CustCF!AD72</f>
        <v/>
      </c>
      <c r="AK72" s="87">
        <f>($K72="Bell Curve")*(_xlfn.NORM.DIST(AND(AK$6&gt;=$F72,AK$6&lt;=$H72)*(AK$6-$F72+1),$J72/2,$M72,TRUE)-_xlfn.NORM.DIST(AND(AK$6&gt;=$F72,AK$6&lt;=$H72)*(AJ$6-$F72+1),$J72/2,$M72,TRUE))/(1-2*_xlfn.NORM.DIST(0,$J72/2,$M72,TRUE))*$D72+($K72="Steady Growth")*(AND(AK$6&gt;=$F72,AK$6&lt;=$H72)*((AK$6-$F72+1)/($J72*($J72+1)/2)*$D72))+($K72="custom")*CustCF!AE72</f>
        <v/>
      </c>
      <c r="AL72" s="87">
        <f>($K72="Bell Curve")*(_xlfn.NORM.DIST(AND(AL$6&gt;=$F72,AL$6&lt;=$H72)*(AL$6-$F72+1),$J72/2,$M72,TRUE)-_xlfn.NORM.DIST(AND(AL$6&gt;=$F72,AL$6&lt;=$H72)*(AK$6-$F72+1),$J72/2,$M72,TRUE))/(1-2*_xlfn.NORM.DIST(0,$J72/2,$M72,TRUE))*$D72+($K72="Steady Growth")*(AND(AL$6&gt;=$F72,AL$6&lt;=$H72)*((AL$6-$F72+1)/($J72*($J72+1)/2)*$D72))+($K72="custom")*CustCF!AF72</f>
        <v/>
      </c>
      <c r="AM72" s="87">
        <f>($K72="Bell Curve")*(_xlfn.NORM.DIST(AND(AM$6&gt;=$F72,AM$6&lt;=$H72)*(AM$6-$F72+1),$J72/2,$M72,TRUE)-_xlfn.NORM.DIST(AND(AM$6&gt;=$F72,AM$6&lt;=$H72)*(AL$6-$F72+1),$J72/2,$M72,TRUE))/(1-2*_xlfn.NORM.DIST(0,$J72/2,$M72,TRUE))*$D72+($K72="Steady Growth")*(AND(AM$6&gt;=$F72,AM$6&lt;=$H72)*((AM$6-$F72+1)/($J72*($J72+1)/2)*$D72))+($K72="custom")*CustCF!AG72</f>
        <v/>
      </c>
      <c r="AN72" s="87">
        <f>($K72="Bell Curve")*(_xlfn.NORM.DIST(AND(AN$6&gt;=$F72,AN$6&lt;=$H72)*(AN$6-$F72+1),$J72/2,$M72,TRUE)-_xlfn.NORM.DIST(AND(AN$6&gt;=$F72,AN$6&lt;=$H72)*(AM$6-$F72+1),$J72/2,$M72,TRUE))/(1-2*_xlfn.NORM.DIST(0,$J72/2,$M72,TRUE))*$D72+($K72="Steady Growth")*(AND(AN$6&gt;=$F72,AN$6&lt;=$H72)*((AN$6-$F72+1)/($J72*($J72+1)/2)*$D72))+($K72="custom")*CustCF!AH72</f>
        <v/>
      </c>
      <c r="AO72" s="87">
        <f>($K72="Bell Curve")*(_xlfn.NORM.DIST(AND(AO$6&gt;=$F72,AO$6&lt;=$H72)*(AO$6-$F72+1),$J72/2,$M72,TRUE)-_xlfn.NORM.DIST(AND(AO$6&gt;=$F72,AO$6&lt;=$H72)*(AN$6-$F72+1),$J72/2,$M72,TRUE))/(1-2*_xlfn.NORM.DIST(0,$J72/2,$M72,TRUE))*$D72+($K72="Steady Growth")*(AND(AO$6&gt;=$F72,AO$6&lt;=$H72)*((AO$6-$F72+1)/($J72*($J72+1)/2)*$D72))+($K72="custom")*CustCF!AI72</f>
        <v/>
      </c>
      <c r="AP72" s="87">
        <f>($K72="Bell Curve")*(_xlfn.NORM.DIST(AND(AP$6&gt;=$F72,AP$6&lt;=$H72)*(AP$6-$F72+1),$J72/2,$M72,TRUE)-_xlfn.NORM.DIST(AND(AP$6&gt;=$F72,AP$6&lt;=$H72)*(AO$6-$F72+1),$J72/2,$M72,TRUE))/(1-2*_xlfn.NORM.DIST(0,$J72/2,$M72,TRUE))*$D72+($K72="Steady Growth")*(AND(AP$6&gt;=$F72,AP$6&lt;=$H72)*((AP$6-$F72+1)/($J72*($J72+1)/2)*$D72))+($K72="custom")*CustCF!AJ72</f>
        <v/>
      </c>
      <c r="AQ72" s="87">
        <f>($K72="Bell Curve")*(_xlfn.NORM.DIST(AND(AQ$6&gt;=$F72,AQ$6&lt;=$H72)*(AQ$6-$F72+1),$J72/2,$M72,TRUE)-_xlfn.NORM.DIST(AND(AQ$6&gt;=$F72,AQ$6&lt;=$H72)*(AP$6-$F72+1),$J72/2,$M72,TRUE))/(1-2*_xlfn.NORM.DIST(0,$J72/2,$M72,TRUE))*$D72+($K72="Steady Growth")*(AND(AQ$6&gt;=$F72,AQ$6&lt;=$H72)*((AQ$6-$F72+1)/($J72*($J72+1)/2)*$D72))+($K72="custom")*CustCF!AK72</f>
        <v/>
      </c>
      <c r="AR72" s="87">
        <f>($K72="Bell Curve")*(_xlfn.NORM.DIST(AND(AR$6&gt;=$F72,AR$6&lt;=$H72)*(AR$6-$F72+1),$J72/2,$M72,TRUE)-_xlfn.NORM.DIST(AND(AR$6&gt;=$F72,AR$6&lt;=$H72)*(AQ$6-$F72+1),$J72/2,$M72,TRUE))/(1-2*_xlfn.NORM.DIST(0,$J72/2,$M72,TRUE))*$D72+($K72="Steady Growth")*(AND(AR$6&gt;=$F72,AR$6&lt;=$H72)*((AR$6-$F72+1)/($J72*($J72+1)/2)*$D72))+($K72="custom")*CustCF!AL72</f>
        <v/>
      </c>
      <c r="AS72" s="87">
        <f>($K72="Bell Curve")*(_xlfn.NORM.DIST(AND(AS$6&gt;=$F72,AS$6&lt;=$H72)*(AS$6-$F72+1),$J72/2,$M72,TRUE)-_xlfn.NORM.DIST(AND(AS$6&gt;=$F72,AS$6&lt;=$H72)*(AR$6-$F72+1),$J72/2,$M72,TRUE))/(1-2*_xlfn.NORM.DIST(0,$J72/2,$M72,TRUE))*$D72+($K72="Steady Growth")*(AND(AS$6&gt;=$F72,AS$6&lt;=$H72)*((AS$6-$F72+1)/($J72*($J72+1)/2)*$D72))+($K72="custom")*CustCF!AM72</f>
        <v/>
      </c>
      <c r="AT72" s="87">
        <f>($K72="Bell Curve")*(_xlfn.NORM.DIST(AND(AT$6&gt;=$F72,AT$6&lt;=$H72)*(AT$6-$F72+1),$J72/2,$M72,TRUE)-_xlfn.NORM.DIST(AND(AT$6&gt;=$F72,AT$6&lt;=$H72)*(AS$6-$F72+1),$J72/2,$M72,TRUE))/(1-2*_xlfn.NORM.DIST(0,$J72/2,$M72,TRUE))*$D72+($K72="Steady Growth")*(AND(AT$6&gt;=$F72,AT$6&lt;=$H72)*((AT$6-$F72+1)/($J72*($J72+1)/2)*$D72))+($K72="custom")*CustCF!AN72</f>
        <v/>
      </c>
      <c r="AU72" s="87">
        <f>($K72="Bell Curve")*(_xlfn.NORM.DIST(AND(AU$6&gt;=$F72,AU$6&lt;=$H72)*(AU$6-$F72+1),$J72/2,$M72,TRUE)-_xlfn.NORM.DIST(AND(AU$6&gt;=$F72,AU$6&lt;=$H72)*(AT$6-$F72+1),$J72/2,$M72,TRUE))/(1-2*_xlfn.NORM.DIST(0,$J72/2,$M72,TRUE))*$D72+($K72="Steady Growth")*(AND(AU$6&gt;=$F72,AU$6&lt;=$H72)*((AU$6-$F72+1)/($J72*($J72+1)/2)*$D72))+($K72="custom")*CustCF!AO72</f>
        <v/>
      </c>
      <c r="AV72" s="87">
        <f>($K72="Bell Curve")*(_xlfn.NORM.DIST(AND(AV$6&gt;=$F72,AV$6&lt;=$H72)*(AV$6-$F72+1),$J72/2,$M72,TRUE)-_xlfn.NORM.DIST(AND(AV$6&gt;=$F72,AV$6&lt;=$H72)*(AU$6-$F72+1),$J72/2,$M72,TRUE))/(1-2*_xlfn.NORM.DIST(0,$J72/2,$M72,TRUE))*$D72+($K72="Steady Growth")*(AND(AV$6&gt;=$F72,AV$6&lt;=$H72)*((AV$6-$F72+1)/($J72*($J72+1)/2)*$D72))+($K72="custom")*CustCF!AP72</f>
        <v/>
      </c>
      <c r="AW72" s="87">
        <f>($K72="Bell Curve")*(_xlfn.NORM.DIST(AND(AW$6&gt;=$F72,AW$6&lt;=$H72)*(AW$6-$F72+1),$J72/2,$M72,TRUE)-_xlfn.NORM.DIST(AND(AW$6&gt;=$F72,AW$6&lt;=$H72)*(AV$6-$F72+1),$J72/2,$M72,TRUE))/(1-2*_xlfn.NORM.DIST(0,$J72/2,$M72,TRUE))*$D72+($K72="Steady Growth")*(AND(AW$6&gt;=$F72,AW$6&lt;=$H72)*((AW$6-$F72+1)/($J72*($J72+1)/2)*$D72))+($K72="custom")*CustCF!AQ72</f>
        <v/>
      </c>
      <c r="AX72" s="87">
        <f>($K72="Bell Curve")*(_xlfn.NORM.DIST(AND(AX$6&gt;=$F72,AX$6&lt;=$H72)*(AX$6-$F72+1),$J72/2,$M72,TRUE)-_xlfn.NORM.DIST(AND(AX$6&gt;=$F72,AX$6&lt;=$H72)*(AW$6-$F72+1),$J72/2,$M72,TRUE))/(1-2*_xlfn.NORM.DIST(0,$J72/2,$M72,TRUE))*$D72+($K72="Steady Growth")*(AND(AX$6&gt;=$F72,AX$6&lt;=$H72)*((AX$6-$F72+1)/($J72*($J72+1)/2)*$D72))+($K72="custom")*CustCF!AR72</f>
        <v/>
      </c>
      <c r="AY72" s="87">
        <f>($K72="Bell Curve")*(_xlfn.NORM.DIST(AND(AY$6&gt;=$F72,AY$6&lt;=$H72)*(AY$6-$F72+1),$J72/2,$M72,TRUE)-_xlfn.NORM.DIST(AND(AY$6&gt;=$F72,AY$6&lt;=$H72)*(AX$6-$F72+1),$J72/2,$M72,TRUE))/(1-2*_xlfn.NORM.DIST(0,$J72/2,$M72,TRUE))*$D72+($K72="Steady Growth")*(AND(AY$6&gt;=$F72,AY$6&lt;=$H72)*((AY$6-$F72+1)/($J72*($J72+1)/2)*$D72))+($K72="custom")*CustCF!AS72</f>
        <v/>
      </c>
      <c r="AZ72" s="87">
        <f>($K72="Bell Curve")*(_xlfn.NORM.DIST(AND(AZ$6&gt;=$F72,AZ$6&lt;=$H72)*(AZ$6-$F72+1),$J72/2,$M72,TRUE)-_xlfn.NORM.DIST(AND(AZ$6&gt;=$F72,AZ$6&lt;=$H72)*(AY$6-$F72+1),$J72/2,$M72,TRUE))/(1-2*_xlfn.NORM.DIST(0,$J72/2,$M72,TRUE))*$D72+($K72="Steady Growth")*(AND(AZ$6&gt;=$F72,AZ$6&lt;=$H72)*((AZ$6-$F72+1)/($J72*($J72+1)/2)*$D72))+($K72="custom")*CustCF!AT72</f>
        <v/>
      </c>
      <c r="BA72" s="87">
        <f>($K72="Bell Curve")*(_xlfn.NORM.DIST(AND(BA$6&gt;=$F72,BA$6&lt;=$H72)*(BA$6-$F72+1),$J72/2,$M72,TRUE)-_xlfn.NORM.DIST(AND(BA$6&gt;=$F72,BA$6&lt;=$H72)*(AZ$6-$F72+1),$J72/2,$M72,TRUE))/(1-2*_xlfn.NORM.DIST(0,$J72/2,$M72,TRUE))*$D72+($K72="Steady Growth")*(AND(BA$6&gt;=$F72,BA$6&lt;=$H72)*((BA$6-$F72+1)/($J72*($J72+1)/2)*$D72))+($K72="custom")*CustCF!AU72</f>
        <v/>
      </c>
      <c r="BB72" s="87">
        <f>($K72="Bell Curve")*(_xlfn.NORM.DIST(AND(BB$6&gt;=$F72,BB$6&lt;=$H72)*(BB$6-$F72+1),$J72/2,$M72,TRUE)-_xlfn.NORM.DIST(AND(BB$6&gt;=$F72,BB$6&lt;=$H72)*(BA$6-$F72+1),$J72/2,$M72,TRUE))/(1-2*_xlfn.NORM.DIST(0,$J72/2,$M72,TRUE))*$D72+($K72="Steady Growth")*(AND(BB$6&gt;=$F72,BB$6&lt;=$H72)*((BB$6-$F72+1)/($J72*($J72+1)/2)*$D72))+($K72="custom")*CustCF!AV72</f>
        <v/>
      </c>
      <c r="BC72" s="87">
        <f>($K72="Bell Curve")*(_xlfn.NORM.DIST(AND(BC$6&gt;=$F72,BC$6&lt;=$H72)*(BC$6-$F72+1),$J72/2,$M72,TRUE)-_xlfn.NORM.DIST(AND(BC$6&gt;=$F72,BC$6&lt;=$H72)*(BB$6-$F72+1),$J72/2,$M72,TRUE))/(1-2*_xlfn.NORM.DIST(0,$J72/2,$M72,TRUE))*$D72+($K72="Steady Growth")*(AND(BC$6&gt;=$F72,BC$6&lt;=$H72)*((BC$6-$F72+1)/($J72*($J72+1)/2)*$D72))+($K72="custom")*CustCF!AW72</f>
        <v/>
      </c>
      <c r="BD72" s="87">
        <f>($K72="Bell Curve")*(_xlfn.NORM.DIST(AND(BD$6&gt;=$F72,BD$6&lt;=$H72)*(BD$6-$F72+1),$J72/2,$M72,TRUE)-_xlfn.NORM.DIST(AND(BD$6&gt;=$F72,BD$6&lt;=$H72)*(BC$6-$F72+1),$J72/2,$M72,TRUE))/(1-2*_xlfn.NORM.DIST(0,$J72/2,$M72,TRUE))*$D72+($K72="Steady Growth")*(AND(BD$6&gt;=$F72,BD$6&lt;=$H72)*((BD$6-$F72+1)/($J72*($J72+1)/2)*$D72))+($K72="custom")*CustCF!AX72</f>
        <v/>
      </c>
      <c r="BE72" s="87">
        <f>($K72="Bell Curve")*(_xlfn.NORM.DIST(AND(BE$6&gt;=$F72,BE$6&lt;=$H72)*(BE$6-$F72+1),$J72/2,$M72,TRUE)-_xlfn.NORM.DIST(AND(BE$6&gt;=$F72,BE$6&lt;=$H72)*(BD$6-$F72+1),$J72/2,$M72,TRUE))/(1-2*_xlfn.NORM.DIST(0,$J72/2,$M72,TRUE))*$D72+($K72="Steady Growth")*(AND(BE$6&gt;=$F72,BE$6&lt;=$H72)*((BE$6-$F72+1)/($J72*($J72+1)/2)*$D72))+($K72="custom")*CustCF!AY72</f>
        <v/>
      </c>
      <c r="BF72" s="87">
        <f>($K72="Bell Curve")*(_xlfn.NORM.DIST(AND(BF$6&gt;=$F72,BF$6&lt;=$H72)*(BF$6-$F72+1),$J72/2,$M72,TRUE)-_xlfn.NORM.DIST(AND(BF$6&gt;=$F72,BF$6&lt;=$H72)*(BE$6-$F72+1),$J72/2,$M72,TRUE))/(1-2*_xlfn.NORM.DIST(0,$J72/2,$M72,TRUE))*$D72+($K72="Steady Growth")*(AND(BF$6&gt;=$F72,BF$6&lt;=$H72)*((BF$6-$F72+1)/($J72*($J72+1)/2)*$D72))+($K72="custom")*CustCF!AZ72</f>
        <v/>
      </c>
      <c r="BG72" s="87">
        <f>($K72="Bell Curve")*(_xlfn.NORM.DIST(AND(BG$6&gt;=$F72,BG$6&lt;=$H72)*(BG$6-$F72+1),$J72/2,$M72,TRUE)-_xlfn.NORM.DIST(AND(BG$6&gt;=$F72,BG$6&lt;=$H72)*(BF$6-$F72+1),$J72/2,$M72,TRUE))/(1-2*_xlfn.NORM.DIST(0,$J72/2,$M72,TRUE))*$D72+($K72="Steady Growth")*(AND(BG$6&gt;=$F72,BG$6&lt;=$H72)*((BG$6-$F72+1)/($J72*($J72+1)/2)*$D72))+($K72="custom")*CustCF!BA72</f>
        <v/>
      </c>
      <c r="BH72" s="87">
        <f>($K72="Bell Curve")*(_xlfn.NORM.DIST(AND(BH$6&gt;=$F72,BH$6&lt;=$H72)*(BH$6-$F72+1),$J72/2,$M72,TRUE)-_xlfn.NORM.DIST(AND(BH$6&gt;=$F72,BH$6&lt;=$H72)*(BG$6-$F72+1),$J72/2,$M72,TRUE))/(1-2*_xlfn.NORM.DIST(0,$J72/2,$M72,TRUE))*$D72+($K72="Steady Growth")*(AND(BH$6&gt;=$F72,BH$6&lt;=$H72)*((BH$6-$F72+1)/($J72*($J72+1)/2)*$D72))+($K72="custom")*CustCF!BB72</f>
        <v/>
      </c>
      <c r="BI72" s="87">
        <f>($K72="Bell Curve")*(_xlfn.NORM.DIST(AND(BI$6&gt;=$F72,BI$6&lt;=$H72)*(BI$6-$F72+1),$J72/2,$M72,TRUE)-_xlfn.NORM.DIST(AND(BI$6&gt;=$F72,BI$6&lt;=$H72)*(BH$6-$F72+1),$J72/2,$M72,TRUE))/(1-2*_xlfn.NORM.DIST(0,$J72/2,$M72,TRUE))*$D72+($K72="Steady Growth")*(AND(BI$6&gt;=$F72,BI$6&lt;=$H72)*((BI$6-$F72+1)/($J72*($J72+1)/2)*$D72))+($K72="custom")*CustCF!BC72</f>
        <v/>
      </c>
      <c r="BJ72" s="87">
        <f>($K72="Bell Curve")*(_xlfn.NORM.DIST(AND(BJ$6&gt;=$F72,BJ$6&lt;=$H72)*(BJ$6-$F72+1),$J72/2,$M72,TRUE)-_xlfn.NORM.DIST(AND(BJ$6&gt;=$F72,BJ$6&lt;=$H72)*(BI$6-$F72+1),$J72/2,$M72,TRUE))/(1-2*_xlfn.NORM.DIST(0,$J72/2,$M72,TRUE))*$D72+($K72="Steady Growth")*(AND(BJ$6&gt;=$F72,BJ$6&lt;=$H72)*((BJ$6-$F72+1)/($J72*($J72+1)/2)*$D72))+($K72="custom")*CustCF!BD72</f>
        <v/>
      </c>
      <c r="BK72" s="87">
        <f>($K72="Bell Curve")*(_xlfn.NORM.DIST(AND(BK$6&gt;=$F72,BK$6&lt;=$H72)*(BK$6-$F72+1),$J72/2,$M72,TRUE)-_xlfn.NORM.DIST(AND(BK$6&gt;=$F72,BK$6&lt;=$H72)*(BJ$6-$F72+1),$J72/2,$M72,TRUE))/(1-2*_xlfn.NORM.DIST(0,$J72/2,$M72,TRUE))*$D72+($K72="Steady Growth")*(AND(BK$6&gt;=$F72,BK$6&lt;=$H72)*((BK$6-$F72+1)/($J72*($J72+1)/2)*$D72))+($K72="custom")*CustCF!BE72</f>
        <v/>
      </c>
      <c r="BL72" s="87">
        <f>($K72="Bell Curve")*(_xlfn.NORM.DIST(AND(BL$6&gt;=$F72,BL$6&lt;=$H72)*(BL$6-$F72+1),$J72/2,$M72,TRUE)-_xlfn.NORM.DIST(AND(BL$6&gt;=$F72,BL$6&lt;=$H72)*(BK$6-$F72+1),$J72/2,$M72,TRUE))/(1-2*_xlfn.NORM.DIST(0,$J72/2,$M72,TRUE))*$D72+($K72="Steady Growth")*(AND(BL$6&gt;=$F72,BL$6&lt;=$H72)*((BL$6-$F72+1)/($J72*($J72+1)/2)*$D72))+($K72="custom")*CustCF!BF72</f>
        <v/>
      </c>
      <c r="BM72" s="87">
        <f>($K72="Bell Curve")*(_xlfn.NORM.DIST(AND(BM$6&gt;=$F72,BM$6&lt;=$H72)*(BM$6-$F72+1),$J72/2,$M72,TRUE)-_xlfn.NORM.DIST(AND(BM$6&gt;=$F72,BM$6&lt;=$H72)*(BL$6-$F72+1),$J72/2,$M72,TRUE))/(1-2*_xlfn.NORM.DIST(0,$J72/2,$M72,TRUE))*$D72+($K72="Steady Growth")*(AND(BM$6&gt;=$F72,BM$6&lt;=$H72)*((BM$6-$F72+1)/($J72*($J72+1)/2)*$D72))+($K72="custom")*CustCF!BG72</f>
        <v/>
      </c>
      <c r="BN72" s="87">
        <f>($K72="Bell Curve")*(_xlfn.NORM.DIST(AND(BN$6&gt;=$F72,BN$6&lt;=$H72)*(BN$6-$F72+1),$J72/2,$M72,TRUE)-_xlfn.NORM.DIST(AND(BN$6&gt;=$F72,BN$6&lt;=$H72)*(BM$6-$F72+1),$J72/2,$M72,TRUE))/(1-2*_xlfn.NORM.DIST(0,$J72/2,$M72,TRUE))*$D72+($K72="Steady Growth")*(AND(BN$6&gt;=$F72,BN$6&lt;=$H72)*((BN$6-$F72+1)/($J72*($J72+1)/2)*$D72))+($K72="custom")*CustCF!BH72</f>
        <v/>
      </c>
      <c r="BO72" s="87">
        <f>($K72="Bell Curve")*(_xlfn.NORM.DIST(AND(BO$6&gt;=$F72,BO$6&lt;=$H72)*(BO$6-$F72+1),$J72/2,$M72,TRUE)-_xlfn.NORM.DIST(AND(BO$6&gt;=$F72,BO$6&lt;=$H72)*(BN$6-$F72+1),$J72/2,$M72,TRUE))/(1-2*_xlfn.NORM.DIST(0,$J72/2,$M72,TRUE))*$D72+($K72="Steady Growth")*(AND(BO$6&gt;=$F72,BO$6&lt;=$H72)*((BO$6-$F72+1)/($J72*($J72+1)/2)*$D72))+($K72="custom")*CustCF!BI72</f>
        <v/>
      </c>
      <c r="BP72" s="87">
        <f>($K72="Bell Curve")*(_xlfn.NORM.DIST(AND(BP$6&gt;=$F72,BP$6&lt;=$H72)*(BP$6-$F72+1),$J72/2,$M72,TRUE)-_xlfn.NORM.DIST(AND(BP$6&gt;=$F72,BP$6&lt;=$H72)*(BO$6-$F72+1),$J72/2,$M72,TRUE))/(1-2*_xlfn.NORM.DIST(0,$J72/2,$M72,TRUE))*$D72+($K72="Steady Growth")*(AND(BP$6&gt;=$F72,BP$6&lt;=$H72)*((BP$6-$F72+1)/($J72*($J72+1)/2)*$D72))+($K72="custom")*CustCF!BJ72</f>
        <v/>
      </c>
      <c r="BQ72" s="87">
        <f>($K72="Bell Curve")*(_xlfn.NORM.DIST(AND(BQ$6&gt;=$F72,BQ$6&lt;=$H72)*(BQ$6-$F72+1),$J72/2,$M72,TRUE)-_xlfn.NORM.DIST(AND(BQ$6&gt;=$F72,BQ$6&lt;=$H72)*(BP$6-$F72+1),$J72/2,$M72,TRUE))/(1-2*_xlfn.NORM.DIST(0,$J72/2,$M72,TRUE))*$D72+($K72="Steady Growth")*(AND(BQ$6&gt;=$F72,BQ$6&lt;=$H72)*((BQ$6-$F72+1)/($J72*($J72+1)/2)*$D72))+($K72="custom")*CustCF!BK72</f>
        <v/>
      </c>
      <c r="BR72" s="87">
        <f>($K72="Bell Curve")*(_xlfn.NORM.DIST(AND(BR$6&gt;=$F72,BR$6&lt;=$H72)*(BR$6-$F72+1),$J72/2,$M72,TRUE)-_xlfn.NORM.DIST(AND(BR$6&gt;=$F72,BR$6&lt;=$H72)*(BQ$6-$F72+1),$J72/2,$M72,TRUE))/(1-2*_xlfn.NORM.DIST(0,$J72/2,$M72,TRUE))*$D72+($K72="Steady Growth")*(AND(BR$6&gt;=$F72,BR$6&lt;=$H72)*((BR$6-$F72+1)/($J72*($J72+1)/2)*$D72))+($K72="custom")*CustCF!BL72</f>
        <v/>
      </c>
      <c r="BS72" s="87">
        <f>($K72="Bell Curve")*(_xlfn.NORM.DIST(AND(BS$6&gt;=$F72,BS$6&lt;=$H72)*(BS$6-$F72+1),$J72/2,$M72,TRUE)-_xlfn.NORM.DIST(AND(BS$6&gt;=$F72,BS$6&lt;=$H72)*(BR$6-$F72+1),$J72/2,$M72,TRUE))/(1-2*_xlfn.NORM.DIST(0,$J72/2,$M72,TRUE))*$D72+($K72="Steady Growth")*(AND(BS$6&gt;=$F72,BS$6&lt;=$H72)*((BS$6-$F72+1)/($J72*($J72+1)/2)*$D72))+($K72="custom")*CustCF!BM72</f>
        <v/>
      </c>
      <c r="BT72" s="87">
        <f>($K72="Bell Curve")*(_xlfn.NORM.DIST(AND(BT$6&gt;=$F72,BT$6&lt;=$H72)*(BT$6-$F72+1),$J72/2,$M72,TRUE)-_xlfn.NORM.DIST(AND(BT$6&gt;=$F72,BT$6&lt;=$H72)*(BS$6-$F72+1),$J72/2,$M72,TRUE))/(1-2*_xlfn.NORM.DIST(0,$J72/2,$M72,TRUE))*$D72+($K72="Steady Growth")*(AND(BT$6&gt;=$F72,BT$6&lt;=$H72)*((BT$6-$F72+1)/($J72*($J72+1)/2)*$D72))+($K72="custom")*CustCF!BN72</f>
        <v/>
      </c>
      <c r="BU72" s="87">
        <f>($K72="Bell Curve")*(_xlfn.NORM.DIST(AND(BU$6&gt;=$F72,BU$6&lt;=$H72)*(BU$6-$F72+1),$J72/2,$M72,TRUE)-_xlfn.NORM.DIST(AND(BU$6&gt;=$F72,BU$6&lt;=$H72)*(BT$6-$F72+1),$J72/2,$M72,TRUE))/(1-2*_xlfn.NORM.DIST(0,$J72/2,$M72,TRUE))*$D72+($K72="Steady Growth")*(AND(BU$6&gt;=$F72,BU$6&lt;=$H72)*((BU$6-$F72+1)/($J72*($J72+1)/2)*$D72))+($K72="custom")*CustCF!BO72</f>
        <v/>
      </c>
      <c r="BV72" s="87">
        <f>($K72="Bell Curve")*(_xlfn.NORM.DIST(AND(BV$6&gt;=$F72,BV$6&lt;=$H72)*(BV$6-$F72+1),$J72/2,$M72,TRUE)-_xlfn.NORM.DIST(AND(BV$6&gt;=$F72,BV$6&lt;=$H72)*(BU$6-$F72+1),$J72/2,$M72,TRUE))/(1-2*_xlfn.NORM.DIST(0,$J72/2,$M72,TRUE))*$D72+($K72="Steady Growth")*(AND(BV$6&gt;=$F72,BV$6&lt;=$H72)*((BV$6-$F72+1)/($J72*($J72+1)/2)*$D72))+($K72="custom")*CustCF!BP72</f>
        <v/>
      </c>
      <c r="BW72" s="87">
        <f>($K72="Bell Curve")*(_xlfn.NORM.DIST(AND(BW$6&gt;=$F72,BW$6&lt;=$H72)*(BW$6-$F72+1),$J72/2,$M72,TRUE)-_xlfn.NORM.DIST(AND(BW$6&gt;=$F72,BW$6&lt;=$H72)*(BV$6-$F72+1),$J72/2,$M72,TRUE))/(1-2*_xlfn.NORM.DIST(0,$J72/2,$M72,TRUE))*$D72+($K72="Steady Growth")*(AND(BW$6&gt;=$F72,BW$6&lt;=$H72)*((BW$6-$F72+1)/($J72*($J72+1)/2)*$D72))+($K72="custom")*CustCF!BQ72</f>
        <v/>
      </c>
      <c r="BX72" s="87">
        <f>($K72="Bell Curve")*(_xlfn.NORM.DIST(AND(BX$6&gt;=$F72,BX$6&lt;=$H72)*(BX$6-$F72+1),$J72/2,$M72,TRUE)-_xlfn.NORM.DIST(AND(BX$6&gt;=$F72,BX$6&lt;=$H72)*(BW$6-$F72+1),$J72/2,$M72,TRUE))/(1-2*_xlfn.NORM.DIST(0,$J72/2,$M72,TRUE))*$D72+($K72="Steady Growth")*(AND(BX$6&gt;=$F72,BX$6&lt;=$H72)*((BX$6-$F72+1)/($J72*($J72+1)/2)*$D72))+($K72="custom")*CustCF!BR72</f>
        <v/>
      </c>
      <c r="BY72" s="87">
        <f>($K72="Bell Curve")*(_xlfn.NORM.DIST(AND(BY$6&gt;=$F72,BY$6&lt;=$H72)*(BY$6-$F72+1),$J72/2,$M72,TRUE)-_xlfn.NORM.DIST(AND(BY$6&gt;=$F72,BY$6&lt;=$H72)*(BX$6-$F72+1),$J72/2,$M72,TRUE))/(1-2*_xlfn.NORM.DIST(0,$J72/2,$M72,TRUE))*$D72+($K72="Steady Growth")*(AND(BY$6&gt;=$F72,BY$6&lt;=$H72)*((BY$6-$F72+1)/($J72*($J72+1)/2)*$D72))+($K72="custom")*CustCF!BS72</f>
        <v/>
      </c>
      <c r="BZ72" s="87">
        <f>($K72="Bell Curve")*(_xlfn.NORM.DIST(AND(BZ$6&gt;=$F72,BZ$6&lt;=$H72)*(BZ$6-$F72+1),$J72/2,$M72,TRUE)-_xlfn.NORM.DIST(AND(BZ$6&gt;=$F72,BZ$6&lt;=$H72)*(BY$6-$F72+1),$J72/2,$M72,TRUE))/(1-2*_xlfn.NORM.DIST(0,$J72/2,$M72,TRUE))*$D72+($K72="Steady Growth")*(AND(BZ$6&gt;=$F72,BZ$6&lt;=$H72)*((BZ$6-$F72+1)/($J72*($J72+1)/2)*$D72))+($K72="custom")*CustCF!BT72</f>
        <v/>
      </c>
      <c r="CA72" s="87">
        <f>($K72="Bell Curve")*(_xlfn.NORM.DIST(AND(CA$6&gt;=$F72,CA$6&lt;=$H72)*(CA$6-$F72+1),$J72/2,$M72,TRUE)-_xlfn.NORM.DIST(AND(CA$6&gt;=$F72,CA$6&lt;=$H72)*(BZ$6-$F72+1),$J72/2,$M72,TRUE))/(1-2*_xlfn.NORM.DIST(0,$J72/2,$M72,TRUE))*$D72+($K72="Steady Growth")*(AND(CA$6&gt;=$F72,CA$6&lt;=$H72)*((CA$6-$F72+1)/($J72*($J72+1)/2)*$D72))+($K72="custom")*CustCF!BU72</f>
        <v/>
      </c>
      <c r="CB72" s="87">
        <f>($K72="Bell Curve")*(_xlfn.NORM.DIST(AND(CB$6&gt;=$F72,CB$6&lt;=$H72)*(CB$6-$F72+1),$J72/2,$M72,TRUE)-_xlfn.NORM.DIST(AND(CB$6&gt;=$F72,CB$6&lt;=$H72)*(CA$6-$F72+1),$J72/2,$M72,TRUE))/(1-2*_xlfn.NORM.DIST(0,$J72/2,$M72,TRUE))*$D72+($K72="Steady Growth")*(AND(CB$6&gt;=$F72,CB$6&lt;=$H72)*((CB$6-$F72+1)/($J72*($J72+1)/2)*$D72))+($K72="custom")*CustCF!BV72</f>
        <v/>
      </c>
      <c r="CC72" s="87">
        <f>($K72="Bell Curve")*(_xlfn.NORM.DIST(AND(CC$6&gt;=$F72,CC$6&lt;=$H72)*(CC$6-$F72+1),$J72/2,$M72,TRUE)-_xlfn.NORM.DIST(AND(CC$6&gt;=$F72,CC$6&lt;=$H72)*(CB$6-$F72+1),$J72/2,$M72,TRUE))/(1-2*_xlfn.NORM.DIST(0,$J72/2,$M72,TRUE))*$D72+($K72="Steady Growth")*(AND(CC$6&gt;=$F72,CC$6&lt;=$H72)*((CC$6-$F72+1)/($J72*($J72+1)/2)*$D72))+($K72="custom")*CustCF!BW72</f>
        <v/>
      </c>
      <c r="CD72" s="87">
        <f>($K72="Bell Curve")*(_xlfn.NORM.DIST(AND(CD$6&gt;=$F72,CD$6&lt;=$H72)*(CD$6-$F72+1),$J72/2,$M72,TRUE)-_xlfn.NORM.DIST(AND(CD$6&gt;=$F72,CD$6&lt;=$H72)*(CC$6-$F72+1),$J72/2,$M72,TRUE))/(1-2*_xlfn.NORM.DIST(0,$J72/2,$M72,TRUE))*$D72+($K72="Steady Growth")*(AND(CD$6&gt;=$F72,CD$6&lt;=$H72)*((CD$6-$F72+1)/($J72*($J72+1)/2)*$D72))+($K72="custom")*CustCF!BX72</f>
        <v/>
      </c>
      <c r="CE72" s="87">
        <f>($K72="Bell Curve")*(_xlfn.NORM.DIST(AND(CE$6&gt;=$F72,CE$6&lt;=$H72)*(CE$6-$F72+1),$J72/2,$M72,TRUE)-_xlfn.NORM.DIST(AND(CE$6&gt;=$F72,CE$6&lt;=$H72)*(CD$6-$F72+1),$J72/2,$M72,TRUE))/(1-2*_xlfn.NORM.DIST(0,$J72/2,$M72,TRUE))*$D72+($K72="Steady Growth")*(AND(CE$6&gt;=$F72,CE$6&lt;=$H72)*((CE$6-$F72+1)/($J72*($J72+1)/2)*$D72))+($K72="custom")*CustCF!BY72</f>
        <v/>
      </c>
      <c r="CF72" s="87">
        <f>($K72="Bell Curve")*(_xlfn.NORM.DIST(AND(CF$6&gt;=$F72,CF$6&lt;=$H72)*(CF$6-$F72+1),$J72/2,$M72,TRUE)-_xlfn.NORM.DIST(AND(CF$6&gt;=$F72,CF$6&lt;=$H72)*(CE$6-$F72+1),$J72/2,$M72,TRUE))/(1-2*_xlfn.NORM.DIST(0,$J72/2,$M72,TRUE))*$D72+($K72="Steady Growth")*(AND(CF$6&gt;=$F72,CF$6&lt;=$H72)*((CF$6-$F72+1)/($J72*($J72+1)/2)*$D72))+($K72="custom")*CustCF!BZ72</f>
        <v/>
      </c>
      <c r="CG72" s="87">
        <f>($K72="Bell Curve")*(_xlfn.NORM.DIST(AND(CG$6&gt;=$F72,CG$6&lt;=$H72)*(CG$6-$F72+1),$J72/2,$M72,TRUE)-_xlfn.NORM.DIST(AND(CG$6&gt;=$F72,CG$6&lt;=$H72)*(CF$6-$F72+1),$J72/2,$M72,TRUE))/(1-2*_xlfn.NORM.DIST(0,$J72/2,$M72,TRUE))*$D72+($K72="Steady Growth")*(AND(CG$6&gt;=$F72,CG$6&lt;=$H72)*((CG$6-$F72+1)/($J72*($J72+1)/2)*$D72))+($K72="custom")*CustCF!CA72</f>
        <v/>
      </c>
      <c r="CH72" s="87">
        <f>($K72="Bell Curve")*(_xlfn.NORM.DIST(AND(CH$6&gt;=$F72,CH$6&lt;=$H72)*(CH$6-$F72+1),$J72/2,$M72,TRUE)-_xlfn.NORM.DIST(AND(CH$6&gt;=$F72,CH$6&lt;=$H72)*(CG$6-$F72+1),$J72/2,$M72,TRUE))/(1-2*_xlfn.NORM.DIST(0,$J72/2,$M72,TRUE))*$D72+($K72="Steady Growth")*(AND(CH$6&gt;=$F72,CH$6&lt;=$H72)*((CH$6-$F72+1)/($J72*($J72+1)/2)*$D72))+($K72="custom")*CustCF!CB72</f>
        <v/>
      </c>
      <c r="CI72" s="87">
        <f>($K72="Bell Curve")*(_xlfn.NORM.DIST(AND(CI$6&gt;=$F72,CI$6&lt;=$H72)*(CI$6-$F72+1),$J72/2,$M72,TRUE)-_xlfn.NORM.DIST(AND(CI$6&gt;=$F72,CI$6&lt;=$H72)*(CH$6-$F72+1),$J72/2,$M72,TRUE))/(1-2*_xlfn.NORM.DIST(0,$J72/2,$M72,TRUE))*$D72+($K72="Steady Growth")*(AND(CI$6&gt;=$F72,CI$6&lt;=$H72)*((CI$6-$F72+1)/($J72*($J72+1)/2)*$D72))+($K72="custom")*CustCF!CC72</f>
        <v/>
      </c>
      <c r="CJ72" s="87">
        <f>($K72="Bell Curve")*(_xlfn.NORM.DIST(AND(CJ$6&gt;=$F72,CJ$6&lt;=$H72)*(CJ$6-$F72+1),$J72/2,$M72,TRUE)-_xlfn.NORM.DIST(AND(CJ$6&gt;=$F72,CJ$6&lt;=$H72)*(CI$6-$F72+1),$J72/2,$M72,TRUE))/(1-2*_xlfn.NORM.DIST(0,$J72/2,$M72,TRUE))*$D72+($K72="Steady Growth")*(AND(CJ$6&gt;=$F72,CJ$6&lt;=$H72)*((CJ$6-$F72+1)/($J72*($J72+1)/2)*$D72))+($K72="custom")*CustCF!CD72</f>
        <v/>
      </c>
      <c r="CK72" s="87">
        <f>($K72="Bell Curve")*(_xlfn.NORM.DIST(AND(CK$6&gt;=$F72,CK$6&lt;=$H72)*(CK$6-$F72+1),$J72/2,$M72,TRUE)-_xlfn.NORM.DIST(AND(CK$6&gt;=$F72,CK$6&lt;=$H72)*(CJ$6-$F72+1),$J72/2,$M72,TRUE))/(1-2*_xlfn.NORM.DIST(0,$J72/2,$M72,TRUE))*$D72+($K72="Steady Growth")*(AND(CK$6&gt;=$F72,CK$6&lt;=$H72)*((CK$6-$F72+1)/($J72*($J72+1)/2)*$D72))+($K72="custom")*CustCF!CE72</f>
        <v/>
      </c>
      <c r="CL72" s="87">
        <f>($K72="Bell Curve")*(_xlfn.NORM.DIST(AND(CL$6&gt;=$F72,CL$6&lt;=$H72)*(CL$6-$F72+1),$J72/2,$M72,TRUE)-_xlfn.NORM.DIST(AND(CL$6&gt;=$F72,CL$6&lt;=$H72)*(CK$6-$F72+1),$J72/2,$M72,TRUE))/(1-2*_xlfn.NORM.DIST(0,$J72/2,$M72,TRUE))*$D72+($K72="Steady Growth")*(AND(CL$6&gt;=$F72,CL$6&lt;=$H72)*((CL$6-$F72+1)/($J72*($J72+1)/2)*$D72))+($K72="custom")*CustCF!CF72</f>
        <v/>
      </c>
      <c r="CM72" s="87">
        <f>($K72="Bell Curve")*(_xlfn.NORM.DIST(AND(CM$6&gt;=$F72,CM$6&lt;=$H72)*(CM$6-$F72+1),$J72/2,$M72,TRUE)-_xlfn.NORM.DIST(AND(CM$6&gt;=$F72,CM$6&lt;=$H72)*(CL$6-$F72+1),$J72/2,$M72,TRUE))/(1-2*_xlfn.NORM.DIST(0,$J72/2,$M72,TRUE))*$D72+($K72="Steady Growth")*(AND(CM$6&gt;=$F72,CM$6&lt;=$H72)*((CM$6-$F72+1)/($J72*($J72+1)/2)*$D72))+($K72="custom")*CustCF!CG72</f>
        <v/>
      </c>
      <c r="CN72" s="87">
        <f>($K72="Bell Curve")*(_xlfn.NORM.DIST(AND(CN$6&gt;=$F72,CN$6&lt;=$H72)*(CN$6-$F72+1),$J72/2,$M72,TRUE)-_xlfn.NORM.DIST(AND(CN$6&gt;=$F72,CN$6&lt;=$H72)*(CM$6-$F72+1),$J72/2,$M72,TRUE))/(1-2*_xlfn.NORM.DIST(0,$J72/2,$M72,TRUE))*$D72+($K72="Steady Growth")*(AND(CN$6&gt;=$F72,CN$6&lt;=$H72)*((CN$6-$F72+1)/($J72*($J72+1)/2)*$D72))+($K72="custom")*CustCF!CH72</f>
        <v/>
      </c>
      <c r="CO72" s="87">
        <f>($K72="Bell Curve")*(_xlfn.NORM.DIST(AND(CO$6&gt;=$F72,CO$6&lt;=$H72)*(CO$6-$F72+1),$J72/2,$M72,TRUE)-_xlfn.NORM.DIST(AND(CO$6&gt;=$F72,CO$6&lt;=$H72)*(CN$6-$F72+1),$J72/2,$M72,TRUE))/(1-2*_xlfn.NORM.DIST(0,$J72/2,$M72,TRUE))*$D72+($K72="Steady Growth")*(AND(CO$6&gt;=$F72,CO$6&lt;=$H72)*((CO$6-$F72+1)/($J72*($J72+1)/2)*$D72))+($K72="custom")*CustCF!CI72</f>
        <v/>
      </c>
      <c r="CP72" s="87">
        <f>($K72="Bell Curve")*(_xlfn.NORM.DIST(AND(CP$6&gt;=$F72,CP$6&lt;=$H72)*(CP$6-$F72+1),$J72/2,$M72,TRUE)-_xlfn.NORM.DIST(AND(CP$6&gt;=$F72,CP$6&lt;=$H72)*(CO$6-$F72+1),$J72/2,$M72,TRUE))/(1-2*_xlfn.NORM.DIST(0,$J72/2,$M72,TRUE))*$D72+($K72="Steady Growth")*(AND(CP$6&gt;=$F72,CP$6&lt;=$H72)*((CP$6-$F72+1)/($J72*($J72+1)/2)*$D72))+($K72="custom")*CustCF!CJ72</f>
        <v/>
      </c>
      <c r="CQ72" s="87">
        <f>($K72="Bell Curve")*(_xlfn.NORM.DIST(AND(CQ$6&gt;=$F72,CQ$6&lt;=$H72)*(CQ$6-$F72+1),$J72/2,$M72,TRUE)-_xlfn.NORM.DIST(AND(CQ$6&gt;=$F72,CQ$6&lt;=$H72)*(CP$6-$F72+1),$J72/2,$M72,TRUE))/(1-2*_xlfn.NORM.DIST(0,$J72/2,$M72,TRUE))*$D72+($K72="Steady Growth")*(AND(CQ$6&gt;=$F72,CQ$6&lt;=$H72)*((CQ$6-$F72+1)/($J72*($J72+1)/2)*$D72))+($K72="custom")*CustCF!CK72</f>
        <v/>
      </c>
      <c r="CR72" s="87">
        <f>($K72="Bell Curve")*(_xlfn.NORM.DIST(AND(CR$6&gt;=$F72,CR$6&lt;=$H72)*(CR$6-$F72+1),$J72/2,$M72,TRUE)-_xlfn.NORM.DIST(AND(CR$6&gt;=$F72,CR$6&lt;=$H72)*(CQ$6-$F72+1),$J72/2,$M72,TRUE))/(1-2*_xlfn.NORM.DIST(0,$J72/2,$M72,TRUE))*$D72+($K72="Steady Growth")*(AND(CR$6&gt;=$F72,CR$6&lt;=$H72)*((CR$6-$F72+1)/($J72*($J72+1)/2)*$D72))+($K72="custom")*CustCF!CL72</f>
        <v/>
      </c>
      <c r="CS72" s="87">
        <f>($K72="Bell Curve")*(_xlfn.NORM.DIST(AND(CS$6&gt;=$F72,CS$6&lt;=$H72)*(CS$6-$F72+1),$J72/2,$M72,TRUE)-_xlfn.NORM.DIST(AND(CS$6&gt;=$F72,CS$6&lt;=$H72)*(CR$6-$F72+1),$J72/2,$M72,TRUE))/(1-2*_xlfn.NORM.DIST(0,$J72/2,$M72,TRUE))*$D72+($K72="Steady Growth")*(AND(CS$6&gt;=$F72,CS$6&lt;=$H72)*((CS$6-$F72+1)/($J72*($J72+1)/2)*$D72))+($K72="custom")*CustCF!CM72</f>
        <v/>
      </c>
      <c r="CT72" s="87">
        <f>($K72="Bell Curve")*(_xlfn.NORM.DIST(AND(CT$6&gt;=$F72,CT$6&lt;=$H72)*(CT$6-$F72+1),$J72/2,$M72,TRUE)-_xlfn.NORM.DIST(AND(CT$6&gt;=$F72,CT$6&lt;=$H72)*(CS$6-$F72+1),$J72/2,$M72,TRUE))/(1-2*_xlfn.NORM.DIST(0,$J72/2,$M72,TRUE))*$D72+($K72="Steady Growth")*(AND(CT$6&gt;=$F72,CT$6&lt;=$H72)*((CT$6-$F72+1)/($J72*($J72+1)/2)*$D72))+($K72="custom")*CustCF!CN72</f>
        <v/>
      </c>
      <c r="CU72" s="87">
        <f>($K72="Bell Curve")*(_xlfn.NORM.DIST(AND(CU$6&gt;=$F72,CU$6&lt;=$H72)*(CU$6-$F72+1),$J72/2,$M72,TRUE)-_xlfn.NORM.DIST(AND(CU$6&gt;=$F72,CU$6&lt;=$H72)*(CT$6-$F72+1),$J72/2,$M72,TRUE))/(1-2*_xlfn.NORM.DIST(0,$J72/2,$M72,TRUE))*$D72+($K72="Steady Growth")*(AND(CU$6&gt;=$F72,CU$6&lt;=$H72)*((CU$6-$F72+1)/($J72*($J72+1)/2)*$D72))+($K72="custom")*CustCF!CO72</f>
        <v/>
      </c>
      <c r="CV72" s="87">
        <f>($K72="Bell Curve")*(_xlfn.NORM.DIST(AND(CV$6&gt;=$F72,CV$6&lt;=$H72)*(CV$6-$F72+1),$J72/2,$M72,TRUE)-_xlfn.NORM.DIST(AND(CV$6&gt;=$F72,CV$6&lt;=$H72)*(CU$6-$F72+1),$J72/2,$M72,TRUE))/(1-2*_xlfn.NORM.DIST(0,$J72/2,$M72,TRUE))*$D72+($K72="Steady Growth")*(AND(CV$6&gt;=$F72,CV$6&lt;=$H72)*((CV$6-$F72+1)/($J72*($J72+1)/2)*$D72))+($K72="custom")*CustCF!CP72</f>
        <v/>
      </c>
      <c r="CW72" s="87">
        <f>($K72="Bell Curve")*(_xlfn.NORM.DIST(AND(CW$6&gt;=$F72,CW$6&lt;=$H72)*(CW$6-$F72+1),$J72/2,$M72,TRUE)-_xlfn.NORM.DIST(AND(CW$6&gt;=$F72,CW$6&lt;=$H72)*(CV$6-$F72+1),$J72/2,$M72,TRUE))/(1-2*_xlfn.NORM.DIST(0,$J72/2,$M72,TRUE))*$D72+($K72="Steady Growth")*(AND(CW$6&gt;=$F72,CW$6&lt;=$H72)*((CW$6-$F72+1)/($J72*($J72+1)/2)*$D72))+($K72="custom")*CustCF!CQ72</f>
        <v/>
      </c>
      <c r="CX72" s="87">
        <f>($K72="Bell Curve")*(_xlfn.NORM.DIST(AND(CX$6&gt;=$F72,CX$6&lt;=$H72)*(CX$6-$F72+1),$J72/2,$M72,TRUE)-_xlfn.NORM.DIST(AND(CX$6&gt;=$F72,CX$6&lt;=$H72)*(CW$6-$F72+1),$J72/2,$M72,TRUE))/(1-2*_xlfn.NORM.DIST(0,$J72/2,$M72,TRUE))*$D72+($K72="Steady Growth")*(AND(CX$6&gt;=$F72,CX$6&lt;=$H72)*((CX$6-$F72+1)/($J72*($J72+1)/2)*$D72))+($K72="custom")*CustCF!CR72</f>
        <v/>
      </c>
      <c r="CY72" s="87">
        <f>($K72="Bell Curve")*(_xlfn.NORM.DIST(AND(CY$6&gt;=$F72,CY$6&lt;=$H72)*(CY$6-$F72+1),$J72/2,$M72,TRUE)-_xlfn.NORM.DIST(AND(CY$6&gt;=$F72,CY$6&lt;=$H72)*(CX$6-$F72+1),$J72/2,$M72,TRUE))/(1-2*_xlfn.NORM.DIST(0,$J72/2,$M72,TRUE))*$D72+($K72="Steady Growth")*(AND(CY$6&gt;=$F72,CY$6&lt;=$H72)*((CY$6-$F72+1)/($J72*($J72+1)/2)*$D72))+($K72="custom")*CustCF!CS72</f>
        <v/>
      </c>
      <c r="CZ72" s="87">
        <f>($K72="Bell Curve")*(_xlfn.NORM.DIST(AND(CZ$6&gt;=$F72,CZ$6&lt;=$H72)*(CZ$6-$F72+1),$J72/2,$M72,TRUE)-_xlfn.NORM.DIST(AND(CZ$6&gt;=$F72,CZ$6&lt;=$H72)*(CY$6-$F72+1),$J72/2,$M72,TRUE))/(1-2*_xlfn.NORM.DIST(0,$J72/2,$M72,TRUE))*$D72+($K72="Steady Growth")*(AND(CZ$6&gt;=$F72,CZ$6&lt;=$H72)*((CZ$6-$F72+1)/($J72*($J72+1)/2)*$D72))+($K72="custom")*CustCF!CT72</f>
        <v/>
      </c>
      <c r="DA72" s="87">
        <f>($K72="Bell Curve")*(_xlfn.NORM.DIST(AND(DA$6&gt;=$F72,DA$6&lt;=$H72)*(DA$6-$F72+1),$J72/2,$M72,TRUE)-_xlfn.NORM.DIST(AND(DA$6&gt;=$F72,DA$6&lt;=$H72)*(CZ$6-$F72+1),$J72/2,$M72,TRUE))/(1-2*_xlfn.NORM.DIST(0,$J72/2,$M72,TRUE))*$D72+($K72="Steady Growth")*(AND(DA$6&gt;=$F72,DA$6&lt;=$H72)*((DA$6-$F72+1)/($J72*($J72+1)/2)*$D72))+($K72="custom")*CustCF!CU72</f>
        <v/>
      </c>
      <c r="DB72" s="87">
        <f>($K72="Bell Curve")*(_xlfn.NORM.DIST(AND(DB$6&gt;=$F72,DB$6&lt;=$H72)*(DB$6-$F72+1),$J72/2,$M72,TRUE)-_xlfn.NORM.DIST(AND(DB$6&gt;=$F72,DB$6&lt;=$H72)*(DA$6-$F72+1),$J72/2,$M72,TRUE))/(1-2*_xlfn.NORM.DIST(0,$J72/2,$M72,TRUE))*$D72+($K72="Steady Growth")*(AND(DB$6&gt;=$F72,DB$6&lt;=$H72)*((DB$6-$F72+1)/($J72*($J72+1)/2)*$D72))+($K72="custom")*CustCF!CV72</f>
        <v/>
      </c>
      <c r="DC72" s="87">
        <f>($K72="Bell Curve")*(_xlfn.NORM.DIST(AND(DC$6&gt;=$F72,DC$6&lt;=$H72)*(DC$6-$F72+1),$J72/2,$M72,TRUE)-_xlfn.NORM.DIST(AND(DC$6&gt;=$F72,DC$6&lt;=$H72)*(DB$6-$F72+1),$J72/2,$M72,TRUE))/(1-2*_xlfn.NORM.DIST(0,$J72/2,$M72,TRUE))*$D72+($K72="Steady Growth")*(AND(DC$6&gt;=$F72,DC$6&lt;=$H72)*((DC$6-$F72+1)/($J72*($J72+1)/2)*$D72))+($K72="custom")*CustCF!CW72</f>
        <v/>
      </c>
      <c r="DD72" s="87">
        <f>($K72="Bell Curve")*(_xlfn.NORM.DIST(AND(DD$6&gt;=$F72,DD$6&lt;=$H72)*(DD$6-$F72+1),$J72/2,$M72,TRUE)-_xlfn.NORM.DIST(AND(DD$6&gt;=$F72,DD$6&lt;=$H72)*(DC$6-$F72+1),$J72/2,$M72,TRUE))/(1-2*_xlfn.NORM.DIST(0,$J72/2,$M72,TRUE))*$D72+($K72="Steady Growth")*(AND(DD$6&gt;=$F72,DD$6&lt;=$H72)*((DD$6-$F72+1)/($J72*($J72+1)/2)*$D72))+($K72="custom")*CustCF!CX72</f>
        <v/>
      </c>
      <c r="DE72" s="87">
        <f>($K72="Bell Curve")*(_xlfn.NORM.DIST(AND(DE$6&gt;=$F72,DE$6&lt;=$H72)*(DE$6-$F72+1),$J72/2,$M72,TRUE)-_xlfn.NORM.DIST(AND(DE$6&gt;=$F72,DE$6&lt;=$H72)*(DD$6-$F72+1),$J72/2,$M72,TRUE))/(1-2*_xlfn.NORM.DIST(0,$J72/2,$M72,TRUE))*$D72+($K72="Steady Growth")*(AND(DE$6&gt;=$F72,DE$6&lt;=$H72)*((DE$6-$F72+1)/($J72*($J72+1)/2)*$D72))+($K72="custom")*CustCF!CY72</f>
        <v/>
      </c>
      <c r="DF72" s="87">
        <f>($K72="Bell Curve")*(_xlfn.NORM.DIST(AND(DF$6&gt;=$F72,DF$6&lt;=$H72)*(DF$6-$F72+1),$J72/2,$M72,TRUE)-_xlfn.NORM.DIST(AND(DF$6&gt;=$F72,DF$6&lt;=$H72)*(DE$6-$F72+1),$J72/2,$M72,TRUE))/(1-2*_xlfn.NORM.DIST(0,$J72/2,$M72,TRUE))*$D72+($K72="Steady Growth")*(AND(DF$6&gt;=$F72,DF$6&lt;=$H72)*((DF$6-$F72+1)/($J72*($J72+1)/2)*$D72))+($K72="custom")*CustCF!CZ72</f>
        <v/>
      </c>
      <c r="DG72" s="87">
        <f>($K72="Bell Curve")*(_xlfn.NORM.DIST(AND(DG$6&gt;=$F72,DG$6&lt;=$H72)*(DG$6-$F72+1),$J72/2,$M72,TRUE)-_xlfn.NORM.DIST(AND(DG$6&gt;=$F72,DG$6&lt;=$H72)*(DF$6-$F72+1),$J72/2,$M72,TRUE))/(1-2*_xlfn.NORM.DIST(0,$J72/2,$M72,TRUE))*$D72+($K72="Steady Growth")*(AND(DG$6&gt;=$F72,DG$6&lt;=$H72)*((DG$6-$F72+1)/($J72*($J72+1)/2)*$D72))+($K72="custom")*CustCF!DA72</f>
        <v/>
      </c>
      <c r="DH72" s="87">
        <f>($K72="Bell Curve")*(_xlfn.NORM.DIST(AND(DH$6&gt;=$F72,DH$6&lt;=$H72)*(DH$6-$F72+1),$J72/2,$M72,TRUE)-_xlfn.NORM.DIST(AND(DH$6&gt;=$F72,DH$6&lt;=$H72)*(DG$6-$F72+1),$J72/2,$M72,TRUE))/(1-2*_xlfn.NORM.DIST(0,$J72/2,$M72,TRUE))*$D72+($K72="Steady Growth")*(AND(DH$6&gt;=$F72,DH$6&lt;=$H72)*((DH$6-$F72+1)/($J72*($J72+1)/2)*$D72))+($K72="custom")*CustCF!DB72</f>
        <v/>
      </c>
      <c r="DI72" s="87">
        <f>($K72="Bell Curve")*(_xlfn.NORM.DIST(AND(DI$6&gt;=$F72,DI$6&lt;=$H72)*(DI$6-$F72+1),$J72/2,$M72,TRUE)-_xlfn.NORM.DIST(AND(DI$6&gt;=$F72,DI$6&lt;=$H72)*(DH$6-$F72+1),$J72/2,$M72,TRUE))/(1-2*_xlfn.NORM.DIST(0,$J72/2,$M72,TRUE))*$D72+($K72="Steady Growth")*(AND(DI$6&gt;=$F72,DI$6&lt;=$H72)*((DI$6-$F72+1)/($J72*($J72+1)/2)*$D72))+($K72="custom")*CustCF!DC72</f>
        <v/>
      </c>
      <c r="DJ72" s="87">
        <f>($K72="Bell Curve")*(_xlfn.NORM.DIST(AND(DJ$6&gt;=$F72,DJ$6&lt;=$H72)*(DJ$6-$F72+1),$J72/2,$M72,TRUE)-_xlfn.NORM.DIST(AND(DJ$6&gt;=$F72,DJ$6&lt;=$H72)*(DI$6-$F72+1),$J72/2,$M72,TRUE))/(1-2*_xlfn.NORM.DIST(0,$J72/2,$M72,TRUE))*$D72+($K72="Steady Growth")*(AND(DJ$6&gt;=$F72,DJ$6&lt;=$H72)*((DJ$6-$F72+1)/($J72*($J72+1)/2)*$D72))+($K72="custom")*CustCF!DD72</f>
        <v/>
      </c>
      <c r="DK72" s="87">
        <f>($K72="Bell Curve")*(_xlfn.NORM.DIST(AND(DK$6&gt;=$F72,DK$6&lt;=$H72)*(DK$6-$F72+1),$J72/2,$M72,TRUE)-_xlfn.NORM.DIST(AND(DK$6&gt;=$F72,DK$6&lt;=$H72)*(DJ$6-$F72+1),$J72/2,$M72,TRUE))/(1-2*_xlfn.NORM.DIST(0,$J72/2,$M72,TRUE))*$D72+($K72="Steady Growth")*(AND(DK$6&gt;=$F72,DK$6&lt;=$H72)*((DK$6-$F72+1)/($J72*($J72+1)/2)*$D72))+($K72="custom")*CustCF!DE72</f>
        <v/>
      </c>
      <c r="DL72" s="87">
        <f>($K72="Bell Curve")*(_xlfn.NORM.DIST(AND(DL$6&gt;=$F72,DL$6&lt;=$H72)*(DL$6-$F72+1),$J72/2,$M72,TRUE)-_xlfn.NORM.DIST(AND(DL$6&gt;=$F72,DL$6&lt;=$H72)*(DK$6-$F72+1),$J72/2,$M72,TRUE))/(1-2*_xlfn.NORM.DIST(0,$J72/2,$M72,TRUE))*$D72+($K72="Steady Growth")*(AND(DL$6&gt;=$F72,DL$6&lt;=$H72)*((DL$6-$F72+1)/($J72*($J72+1)/2)*$D72))+($K72="custom")*CustCF!DF72</f>
        <v/>
      </c>
      <c r="DM72" s="87">
        <f>($K72="Bell Curve")*(_xlfn.NORM.DIST(AND(DM$6&gt;=$F72,DM$6&lt;=$H72)*(DM$6-$F72+1),$J72/2,$M72,TRUE)-_xlfn.NORM.DIST(AND(DM$6&gt;=$F72,DM$6&lt;=$H72)*(DL$6-$F72+1),$J72/2,$M72,TRUE))/(1-2*_xlfn.NORM.DIST(0,$J72/2,$M72,TRUE))*$D72+($K72="Steady Growth")*(AND(DM$6&gt;=$F72,DM$6&lt;=$H72)*((DM$6-$F72+1)/($J72*($J72+1)/2)*$D72))+($K72="custom")*CustCF!DG72</f>
        <v/>
      </c>
      <c r="DN72" s="87">
        <f>($K72="Bell Curve")*(_xlfn.NORM.DIST(AND(DN$6&gt;=$F72,DN$6&lt;=$H72)*(DN$6-$F72+1),$J72/2,$M72,TRUE)-_xlfn.NORM.DIST(AND(DN$6&gt;=$F72,DN$6&lt;=$H72)*(DM$6-$F72+1),$J72/2,$M72,TRUE))/(1-2*_xlfn.NORM.DIST(0,$J72/2,$M72,TRUE))*$D72+($K72="Steady Growth")*(AND(DN$6&gt;=$F72,DN$6&lt;=$H72)*((DN$6-$F72+1)/($J72*($J72+1)/2)*$D72))+($K72="custom")*CustCF!DH72</f>
        <v/>
      </c>
      <c r="DO72" s="87">
        <f>($K72="Bell Curve")*(_xlfn.NORM.DIST(AND(DO$6&gt;=$F72,DO$6&lt;=$H72)*(DO$6-$F72+1),$J72/2,$M72,TRUE)-_xlfn.NORM.DIST(AND(DO$6&gt;=$F72,DO$6&lt;=$H72)*(DN$6-$F72+1),$J72/2,$M72,TRUE))/(1-2*_xlfn.NORM.DIST(0,$J72/2,$M72,TRUE))*$D72+($K72="Steady Growth")*(AND(DO$6&gt;=$F72,DO$6&lt;=$H72)*((DO$6-$F72+1)/($J72*($J72+1)/2)*$D72))+($K72="custom")*CustCF!DI72</f>
        <v/>
      </c>
      <c r="DP72" s="87">
        <f>($K72="Bell Curve")*(_xlfn.NORM.DIST(AND(DP$6&gt;=$F72,DP$6&lt;=$H72)*(DP$6-$F72+1),$J72/2,$M72,TRUE)-_xlfn.NORM.DIST(AND(DP$6&gt;=$F72,DP$6&lt;=$H72)*(DO$6-$F72+1),$J72/2,$M72,TRUE))/(1-2*_xlfn.NORM.DIST(0,$J72/2,$M72,TRUE))*$D72+($K72="Steady Growth")*(AND(DP$6&gt;=$F72,DP$6&lt;=$H72)*((DP$6-$F72+1)/($J72*($J72+1)/2)*$D72))+($K72="custom")*CustCF!DJ72</f>
        <v/>
      </c>
      <c r="DQ72" s="87">
        <f>($K72="Bell Curve")*(_xlfn.NORM.DIST(AND(DQ$6&gt;=$F72,DQ$6&lt;=$H72)*(DQ$6-$F72+1),$J72/2,$M72,TRUE)-_xlfn.NORM.DIST(AND(DQ$6&gt;=$F72,DQ$6&lt;=$H72)*(DP$6-$F72+1),$J72/2,$M72,TRUE))/(1-2*_xlfn.NORM.DIST(0,$J72/2,$M72,TRUE))*$D72+($K72="Steady Growth")*(AND(DQ$6&gt;=$F72,DQ$6&lt;=$H72)*((DQ$6-$F72+1)/($J72*($J72+1)/2)*$D72))+($K72="custom")*CustCF!DK72</f>
        <v/>
      </c>
      <c r="DR72" s="87">
        <f>($K72="Bell Curve")*(_xlfn.NORM.DIST(AND(DR$6&gt;=$F72,DR$6&lt;=$H72)*(DR$6-$F72+1),$J72/2,$M72,TRUE)-_xlfn.NORM.DIST(AND(DR$6&gt;=$F72,DR$6&lt;=$H72)*(DQ$6-$F72+1),$J72/2,$M72,TRUE))/(1-2*_xlfn.NORM.DIST(0,$J72/2,$M72,TRUE))*$D72+($K72="Steady Growth")*(AND(DR$6&gt;=$F72,DR$6&lt;=$H72)*((DR$6-$F72+1)/($J72*($J72+1)/2)*$D72))+($K72="custom")*CustCF!DL72</f>
        <v/>
      </c>
      <c r="DS72" s="87">
        <f>($K72="Bell Curve")*(_xlfn.NORM.DIST(AND(DS$6&gt;=$F72,DS$6&lt;=$H72)*(DS$6-$F72+1),$J72/2,$M72,TRUE)-_xlfn.NORM.DIST(AND(DS$6&gt;=$F72,DS$6&lt;=$H72)*(DR$6-$F72+1),$J72/2,$M72,TRUE))/(1-2*_xlfn.NORM.DIST(0,$J72/2,$M72,TRUE))*$D72+($K72="Steady Growth")*(AND(DS$6&gt;=$F72,DS$6&lt;=$H72)*((DS$6-$F72+1)/($J72*($J72+1)/2)*$D72))+($K72="custom")*CustCF!DM72</f>
        <v/>
      </c>
      <c r="DT72" s="87">
        <f>($K72="Bell Curve")*(_xlfn.NORM.DIST(AND(DT$6&gt;=$F72,DT$6&lt;=$H72)*(DT$6-$F72+1),$J72/2,$M72,TRUE)-_xlfn.NORM.DIST(AND(DT$6&gt;=$F72,DT$6&lt;=$H72)*(DS$6-$F72+1),$J72/2,$M72,TRUE))/(1-2*_xlfn.NORM.DIST(0,$J72/2,$M72,TRUE))*$D72+($K72="Steady Growth")*(AND(DT$6&gt;=$F72,DT$6&lt;=$H72)*((DT$6-$F72+1)/($J72*($J72+1)/2)*$D72))+($K72="custom")*CustCF!DN72</f>
        <v/>
      </c>
      <c r="DU72" s="87">
        <f>($K72="Bell Curve")*(_xlfn.NORM.DIST(AND(DU$6&gt;=$F72,DU$6&lt;=$H72)*(DU$6-$F72+1),$J72/2,$M72,TRUE)-_xlfn.NORM.DIST(AND(DU$6&gt;=$F72,DU$6&lt;=$H72)*(DT$6-$F72+1),$J72/2,$M72,TRUE))/(1-2*_xlfn.NORM.DIST(0,$J72/2,$M72,TRUE))*$D72+($K72="Steady Growth")*(AND(DU$6&gt;=$F72,DU$6&lt;=$H72)*((DU$6-$F72+1)/($J72*($J72+1)/2)*$D72))+($K72="custom")*CustCF!DO72</f>
        <v/>
      </c>
      <c r="DV72" s="87">
        <f>($K72="Bell Curve")*(_xlfn.NORM.DIST(AND(DV$6&gt;=$F72,DV$6&lt;=$H72)*(DV$6-$F72+1),$J72/2,$M72,TRUE)-_xlfn.NORM.DIST(AND(DV$6&gt;=$F72,DV$6&lt;=$H72)*(DU$6-$F72+1),$J72/2,$M72,TRUE))/(1-2*_xlfn.NORM.DIST(0,$J72/2,$M72,TRUE))*$D72+($K72="Steady Growth")*(AND(DV$6&gt;=$F72,DV$6&lt;=$H72)*((DV$6-$F72+1)/($J72*($J72+1)/2)*$D72))+($K72="custom")*CustCF!DP72</f>
        <v/>
      </c>
      <c r="DW72" s="87">
        <f>($K72="Bell Curve")*(_xlfn.NORM.DIST(AND(DW$6&gt;=$F72,DW$6&lt;=$H72)*(DW$6-$F72+1),$J72/2,$M72,TRUE)-_xlfn.NORM.DIST(AND(DW$6&gt;=$F72,DW$6&lt;=$H72)*(DV$6-$F72+1),$J72/2,$M72,TRUE))/(1-2*_xlfn.NORM.DIST(0,$J72/2,$M72,TRUE))*$D72+($K72="Steady Growth")*(AND(DW$6&gt;=$F72,DW$6&lt;=$H72)*((DW$6-$F72+1)/($J72*($J72+1)/2)*$D72))+($K72="custom")*CustCF!DQ72</f>
        <v/>
      </c>
      <c r="DX72" s="87">
        <f>($K72="Bell Curve")*(_xlfn.NORM.DIST(AND(DX$6&gt;=$F72,DX$6&lt;=$H72)*(DX$6-$F72+1),$J72/2,$M72,TRUE)-_xlfn.NORM.DIST(AND(DX$6&gt;=$F72,DX$6&lt;=$H72)*(DW$6-$F72+1),$J72/2,$M72,TRUE))/(1-2*_xlfn.NORM.DIST(0,$J72/2,$M72,TRUE))*$D72+($K72="Steady Growth")*(AND(DX$6&gt;=$F72,DX$6&lt;=$H72)*((DX$6-$F72+1)/($J72*($J72+1)/2)*$D72))+($K72="custom")*CustCF!DR72</f>
        <v/>
      </c>
      <c r="DY72" s="87">
        <f>($K72="Bell Curve")*(_xlfn.NORM.DIST(AND(DY$6&gt;=$F72,DY$6&lt;=$H72)*(DY$6-$F72+1),$J72/2,$M72,TRUE)-_xlfn.NORM.DIST(AND(DY$6&gt;=$F72,DY$6&lt;=$H72)*(DX$6-$F72+1),$J72/2,$M72,TRUE))/(1-2*_xlfn.NORM.DIST(0,$J72/2,$M72,TRUE))*$D72+($K72="Steady Growth")*(AND(DY$6&gt;=$F72,DY$6&lt;=$H72)*((DY$6-$F72+1)/($J72*($J72+1)/2)*$D72))+($K72="custom")*CustCF!DS72</f>
        <v/>
      </c>
      <c r="DZ72" s="87">
        <f>($K72="Bell Curve")*(_xlfn.NORM.DIST(AND(DZ$6&gt;=$F72,DZ$6&lt;=$H72)*(DZ$6-$F72+1),$J72/2,$M72,TRUE)-_xlfn.NORM.DIST(AND(DZ$6&gt;=$F72,DZ$6&lt;=$H72)*(DY$6-$F72+1),$J72/2,$M72,TRUE))/(1-2*_xlfn.NORM.DIST(0,$J72/2,$M72,TRUE))*$D72+($K72="Steady Growth")*(AND(DZ$6&gt;=$F72,DZ$6&lt;=$H72)*((DZ$6-$F72+1)/($J72*($J72+1)/2)*$D72))+($K72="custom")*CustCF!DT72</f>
        <v/>
      </c>
      <c r="EA72" s="87">
        <f>($K72="Bell Curve")*(_xlfn.NORM.DIST(AND(EA$6&gt;=$F72,EA$6&lt;=$H72)*(EA$6-$F72+1),$J72/2,$M72,TRUE)-_xlfn.NORM.DIST(AND(EA$6&gt;=$F72,EA$6&lt;=$H72)*(DZ$6-$F72+1),$J72/2,$M72,TRUE))/(1-2*_xlfn.NORM.DIST(0,$J72/2,$M72,TRUE))*$D72+($K72="Steady Growth")*(AND(EA$6&gt;=$F72,EA$6&lt;=$H72)*((EA$6-$F72+1)/($J72*($J72+1)/2)*$D72))+($K72="custom")*CustCF!DU72</f>
        <v/>
      </c>
      <c r="EB72" s="87">
        <f>($K72="Bell Curve")*(_xlfn.NORM.DIST(AND(EB$6&gt;=$F72,EB$6&lt;=$H72)*(EB$6-$F72+1),$J72/2,$M72,TRUE)-_xlfn.NORM.DIST(AND(EB$6&gt;=$F72,EB$6&lt;=$H72)*(EA$6-$F72+1),$J72/2,$M72,TRUE))/(1-2*_xlfn.NORM.DIST(0,$J72/2,$M72,TRUE))*$D72+($K72="Steady Growth")*(AND(EB$6&gt;=$F72,EB$6&lt;=$H72)*((EB$6-$F72+1)/($J72*($J72+1)/2)*$D72))+($K72="custom")*CustCF!DV72</f>
        <v/>
      </c>
      <c r="EC72" s="87">
        <f>($K72="Bell Curve")*(_xlfn.NORM.DIST(AND(EC$6&gt;=$F72,EC$6&lt;=$H72)*(EC$6-$F72+1),$J72/2,$M72,TRUE)-_xlfn.NORM.DIST(AND(EC$6&gt;=$F72,EC$6&lt;=$H72)*(EB$6-$F72+1),$J72/2,$M72,TRUE))/(1-2*_xlfn.NORM.DIST(0,$J72/2,$M72,TRUE))*$D72+($K72="Steady Growth")*(AND(EC$6&gt;=$F72,EC$6&lt;=$H72)*((EC$6-$F72+1)/($J72*($J72+1)/2)*$D72))+($K72="custom")*CustCF!DW72</f>
        <v/>
      </c>
      <c r="ED72" s="87">
        <f>($K72="Bell Curve")*(_xlfn.NORM.DIST(AND(ED$6&gt;=$F72,ED$6&lt;=$H72)*(ED$6-$F72+1),$J72/2,$M72,TRUE)-_xlfn.NORM.DIST(AND(ED$6&gt;=$F72,ED$6&lt;=$H72)*(EC$6-$F72+1),$J72/2,$M72,TRUE))/(1-2*_xlfn.NORM.DIST(0,$J72/2,$M72,TRUE))*$D72+($K72="Steady Growth")*(AND(ED$6&gt;=$F72,ED$6&lt;=$H72)*((ED$6-$F72+1)/($J72*($J72+1)/2)*$D72))+($K72="custom")*CustCF!DX72</f>
        <v/>
      </c>
      <c r="EE72" s="87">
        <f>($K72="Bell Curve")*(_xlfn.NORM.DIST(AND(EE$6&gt;=$F72,EE$6&lt;=$H72)*(EE$6-$F72+1),$J72/2,$M72,TRUE)-_xlfn.NORM.DIST(AND(EE$6&gt;=$F72,EE$6&lt;=$H72)*(ED$6-$F72+1),$J72/2,$M72,TRUE))/(1-2*_xlfn.NORM.DIST(0,$J72/2,$M72,TRUE))*$D72+($K72="Steady Growth")*(AND(EE$6&gt;=$F72,EE$6&lt;=$H72)*((EE$6-$F72+1)/($J72*($J72+1)/2)*$D72))+($K72="custom")*CustCF!DY72</f>
        <v/>
      </c>
      <c r="EF72" s="87">
        <f>($K72="Bell Curve")*(_xlfn.NORM.DIST(AND(EF$6&gt;=$F72,EF$6&lt;=$H72)*(EF$6-$F72+1),$J72/2,$M72,TRUE)-_xlfn.NORM.DIST(AND(EF$6&gt;=$F72,EF$6&lt;=$H72)*(EE$6-$F72+1),$J72/2,$M72,TRUE))/(1-2*_xlfn.NORM.DIST(0,$J72/2,$M72,TRUE))*$D72+($K72="Steady Growth")*(AND(EF$6&gt;=$F72,EF$6&lt;=$H72)*((EF$6-$F72+1)/($J72*($J72+1)/2)*$D72))+($K72="custom")*CustCF!DZ72</f>
        <v/>
      </c>
      <c r="EG72" s="87">
        <f>($K72="Bell Curve")*(_xlfn.NORM.DIST(AND(EG$6&gt;=$F72,EG$6&lt;=$H72)*(EG$6-$F72+1),$J72/2,$M72,TRUE)-_xlfn.NORM.DIST(AND(EG$6&gt;=$F72,EG$6&lt;=$H72)*(EF$6-$F72+1),$J72/2,$M72,TRUE))/(1-2*_xlfn.NORM.DIST(0,$J72/2,$M72,TRUE))*$D72+($K72="Steady Growth")*(AND(EG$6&gt;=$F72,EG$6&lt;=$H72)*((EG$6-$F72+1)/($J72*($J72+1)/2)*$D72))+($K72="custom")*CustCF!EA72</f>
        <v/>
      </c>
      <c r="EH72" s="87">
        <f>($K72="Bell Curve")*(_xlfn.NORM.DIST(AND(EH$6&gt;=$F72,EH$6&lt;=$H72)*(EH$6-$F72+1),$J72/2,$M72,TRUE)-_xlfn.NORM.DIST(AND(EH$6&gt;=$F72,EH$6&lt;=$H72)*(EG$6-$F72+1),$J72/2,$M72,TRUE))/(1-2*_xlfn.NORM.DIST(0,$J72/2,$M72,TRUE))*$D72+($K72="Steady Growth")*(AND(EH$6&gt;=$F72,EH$6&lt;=$H72)*((EH$6-$F72+1)/($J72*($J72+1)/2)*$D72))+($K72="custom")*CustCF!EB72</f>
        <v/>
      </c>
      <c r="EI72" s="87">
        <f>($K72="Bell Curve")*(_xlfn.NORM.DIST(AND(EI$6&gt;=$F72,EI$6&lt;=$H72)*(EI$6-$F72+1),$J72/2,$M72,TRUE)-_xlfn.NORM.DIST(AND(EI$6&gt;=$F72,EI$6&lt;=$H72)*(EH$6-$F72+1),$J72/2,$M72,TRUE))/(1-2*_xlfn.NORM.DIST(0,$J72/2,$M72,TRUE))*$D72+($K72="Steady Growth")*(AND(EI$6&gt;=$F72,EI$6&lt;=$H72)*((EI$6-$F72+1)/($J72*($J72+1)/2)*$D72))+($K72="custom")*CustCF!EC72</f>
        <v/>
      </c>
      <c r="EJ72" s="87">
        <f>($K72="Bell Curve")*(_xlfn.NORM.DIST(AND(EJ$6&gt;=$F72,EJ$6&lt;=$H72)*(EJ$6-$F72+1),$J72/2,$M72,TRUE)-_xlfn.NORM.DIST(AND(EJ$6&gt;=$F72,EJ$6&lt;=$H72)*(EI$6-$F72+1),$J72/2,$M72,TRUE))/(1-2*_xlfn.NORM.DIST(0,$J72/2,$M72,TRUE))*$D72+($K72="Steady Growth")*(AND(EJ$6&gt;=$F72,EJ$6&lt;=$H72)*((EJ$6-$F72+1)/($J72*($J72+1)/2)*$D72))+($K72="custom")*CustCF!ED72</f>
        <v/>
      </c>
      <c r="EK72" s="87">
        <f>($K72="Bell Curve")*(_xlfn.NORM.DIST(AND(EK$6&gt;=$F72,EK$6&lt;=$H72)*(EK$6-$F72+1),$J72/2,$M72,TRUE)-_xlfn.NORM.DIST(AND(EK$6&gt;=$F72,EK$6&lt;=$H72)*(EJ$6-$F72+1),$J72/2,$M72,TRUE))/(1-2*_xlfn.NORM.DIST(0,$J72/2,$M72,TRUE))*$D72+($K72="Steady Growth")*(AND(EK$6&gt;=$F72,EK$6&lt;=$H72)*((EK$6-$F72+1)/($J72*($J72+1)/2)*$D72))+($K72="custom")*CustCF!EE72</f>
        <v/>
      </c>
      <c r="EL72" s="87">
        <f>($K72="Bell Curve")*(_xlfn.NORM.DIST(AND(EL$6&gt;=$F72,EL$6&lt;=$H72)*(EL$6-$F72+1),$J72/2,$M72,TRUE)-_xlfn.NORM.DIST(AND(EL$6&gt;=$F72,EL$6&lt;=$H72)*(EK$6-$F72+1),$J72/2,$M72,TRUE))/(1-2*_xlfn.NORM.DIST(0,$J72/2,$M72,TRUE))*$D72+($K72="Steady Growth")*(AND(EL$6&gt;=$F72,EL$6&lt;=$H72)*((EL$6-$F72+1)/($J72*($J72+1)/2)*$D72))+($K72="custom")*CustCF!EF72</f>
        <v/>
      </c>
      <c r="EM72" s="87">
        <f>($K72="Bell Curve")*(_xlfn.NORM.DIST(AND(EM$6&gt;=$F72,EM$6&lt;=$H72)*(EM$6-$F72+1),$J72/2,$M72,TRUE)-_xlfn.NORM.DIST(AND(EM$6&gt;=$F72,EM$6&lt;=$H72)*(EL$6-$F72+1),$J72/2,$M72,TRUE))/(1-2*_xlfn.NORM.DIST(0,$J72/2,$M72,TRUE))*$D72+($K72="Steady Growth")*(AND(EM$6&gt;=$F72,EM$6&lt;=$H72)*((EM$6-$F72+1)/($J72*($J72+1)/2)*$D72))+($K72="custom")*CustCF!EG72</f>
        <v/>
      </c>
      <c r="EN72" s="87">
        <f>($K72="Bell Curve")*(_xlfn.NORM.DIST(AND(EN$6&gt;=$F72,EN$6&lt;=$H72)*(EN$6-$F72+1),$J72/2,$M72,TRUE)-_xlfn.NORM.DIST(AND(EN$6&gt;=$F72,EN$6&lt;=$H72)*(EM$6-$F72+1),$J72/2,$M72,TRUE))/(1-2*_xlfn.NORM.DIST(0,$J72/2,$M72,TRUE))*$D72+($K72="Steady Growth")*(AND(EN$6&gt;=$F72,EN$6&lt;=$H72)*((EN$6-$F72+1)/($J72*($J72+1)/2)*$D72))+($K72="custom")*CustCF!EH72</f>
        <v/>
      </c>
      <c r="EO72" s="87">
        <f>($K72="Bell Curve")*(_xlfn.NORM.DIST(AND(EO$6&gt;=$F72,EO$6&lt;=$H72)*(EO$6-$F72+1),$J72/2,$M72,TRUE)-_xlfn.NORM.DIST(AND(EO$6&gt;=$F72,EO$6&lt;=$H72)*(EN$6-$F72+1),$J72/2,$M72,TRUE))/(1-2*_xlfn.NORM.DIST(0,$J72/2,$M72,TRUE))*$D72+($K72="Steady Growth")*(AND(EO$6&gt;=$F72,EO$6&lt;=$H72)*((EO$6-$F72+1)/($J72*($J72+1)/2)*$D72))+($K72="custom")*CustCF!EI72</f>
        <v/>
      </c>
      <c r="EP72" s="87">
        <f>($K72="Bell Curve")*(_xlfn.NORM.DIST(AND(EP$6&gt;=$F72,EP$6&lt;=$H72)*(EP$6-$F72+1),$J72/2,$M72,TRUE)-_xlfn.NORM.DIST(AND(EP$6&gt;=$F72,EP$6&lt;=$H72)*(EO$6-$F72+1),$J72/2,$M72,TRUE))/(1-2*_xlfn.NORM.DIST(0,$J72/2,$M72,TRUE))*$D72+($K72="Steady Growth")*(AND(EP$6&gt;=$F72,EP$6&lt;=$H72)*((EP$6-$F72+1)/($J72*($J72+1)/2)*$D72))+($K72="custom")*CustCF!EJ72</f>
        <v/>
      </c>
      <c r="EQ72" s="87">
        <f>($K72="Bell Curve")*(_xlfn.NORM.DIST(AND(EQ$6&gt;=$F72,EQ$6&lt;=$H72)*(EQ$6-$F72+1),$J72/2,$M72,TRUE)-_xlfn.NORM.DIST(AND(EQ$6&gt;=$F72,EQ$6&lt;=$H72)*(EP$6-$F72+1),$J72/2,$M72,TRUE))/(1-2*_xlfn.NORM.DIST(0,$J72/2,$M72,TRUE))*$D72+($K72="Steady Growth")*(AND(EQ$6&gt;=$F72,EQ$6&lt;=$H72)*((EQ$6-$F72+1)/($J72*($J72+1)/2)*$D72))+($K72="custom")*CustCF!EK72</f>
        <v/>
      </c>
      <c r="ER72" s="87">
        <f>($K72="Bell Curve")*(_xlfn.NORM.DIST(AND(ER$6&gt;=$F72,ER$6&lt;=$H72)*(ER$6-$F72+1),$J72/2,$M72,TRUE)-_xlfn.NORM.DIST(AND(ER$6&gt;=$F72,ER$6&lt;=$H72)*(EQ$6-$F72+1),$J72/2,$M72,TRUE))/(1-2*_xlfn.NORM.DIST(0,$J72/2,$M72,TRUE))*$D72+($K72="Steady Growth")*(AND(ER$6&gt;=$F72,ER$6&lt;=$H72)*((ER$6-$F72+1)/($J72*($J72+1)/2)*$D72))+($K72="custom")*CustCF!EL72</f>
        <v/>
      </c>
      <c r="ES72" s="87">
        <f>($K72="Bell Curve")*(_xlfn.NORM.DIST(AND(ES$6&gt;=$F72,ES$6&lt;=$H72)*(ES$6-$F72+1),$J72/2,$M72,TRUE)-_xlfn.NORM.DIST(AND(ES$6&gt;=$F72,ES$6&lt;=$H72)*(ER$6-$F72+1),$J72/2,$M72,TRUE))/(1-2*_xlfn.NORM.DIST(0,$J72/2,$M72,TRUE))*$D72+($K72="Steady Growth")*(AND(ES$6&gt;=$F72,ES$6&lt;=$H72)*((ES$6-$F72+1)/($J72*($J72+1)/2)*$D72))+($K72="custom")*CustCF!EM72</f>
        <v/>
      </c>
      <c r="ET72" s="87">
        <f>($K72="Bell Curve")*(_xlfn.NORM.DIST(AND(ET$6&gt;=$F72,ET$6&lt;=$H72)*(ET$6-$F72+1),$J72/2,$M72,TRUE)-_xlfn.NORM.DIST(AND(ET$6&gt;=$F72,ET$6&lt;=$H72)*(ES$6-$F72+1),$J72/2,$M72,TRUE))/(1-2*_xlfn.NORM.DIST(0,$J72/2,$M72,TRUE))*$D72+($K72="Steady Growth")*(AND(ET$6&gt;=$F72,ET$6&lt;=$H72)*((ET$6-$F72+1)/($J72*($J72+1)/2)*$D72))+($K72="custom")*CustCF!EN72</f>
        <v/>
      </c>
      <c r="EU72" s="87">
        <f>($K72="Bell Curve")*(_xlfn.NORM.DIST(AND(EU$6&gt;=$F72,EU$6&lt;=$H72)*(EU$6-$F72+1),$J72/2,$M72,TRUE)-_xlfn.NORM.DIST(AND(EU$6&gt;=$F72,EU$6&lt;=$H72)*(ET$6-$F72+1),$J72/2,$M72,TRUE))/(1-2*_xlfn.NORM.DIST(0,$J72/2,$M72,TRUE))*$D72+($K72="Steady Growth")*(AND(EU$6&gt;=$F72,EU$6&lt;=$H72)*((EU$6-$F72+1)/($J72*($J72+1)/2)*$D72))+($K72="custom")*CustCF!EO72</f>
        <v/>
      </c>
      <c r="EV72" s="87">
        <f>($K72="Bell Curve")*(_xlfn.NORM.DIST(AND(EV$6&gt;=$F72,EV$6&lt;=$H72)*(EV$6-$F72+1),$J72/2,$M72,TRUE)-_xlfn.NORM.DIST(AND(EV$6&gt;=$F72,EV$6&lt;=$H72)*(EU$6-$F72+1),$J72/2,$M72,TRUE))/(1-2*_xlfn.NORM.DIST(0,$J72/2,$M72,TRUE))*$D72+($K72="Steady Growth")*(AND(EV$6&gt;=$F72,EV$6&lt;=$H72)*((EV$6-$F72+1)/($J72*($J72+1)/2)*$D72))+($K72="custom")*CustCF!EP72</f>
        <v/>
      </c>
      <c r="EW72" s="87">
        <f>($K72="Bell Curve")*(_xlfn.NORM.DIST(AND(EW$6&gt;=$F72,EW$6&lt;=$H72)*(EW$6-$F72+1),$J72/2,$M72,TRUE)-_xlfn.NORM.DIST(AND(EW$6&gt;=$F72,EW$6&lt;=$H72)*(EV$6-$F72+1),$J72/2,$M72,TRUE))/(1-2*_xlfn.NORM.DIST(0,$J72/2,$M72,TRUE))*$D72+($K72="Steady Growth")*(AND(EW$6&gt;=$F72,EW$6&lt;=$H72)*((EW$6-$F72+1)/($J72*($J72+1)/2)*$D72))+($K72="custom")*CustCF!EQ72</f>
        <v/>
      </c>
      <c r="EX72" s="87">
        <f>($K72="Bell Curve")*(_xlfn.NORM.DIST(AND(EX$6&gt;=$F72,EX$6&lt;=$H72)*(EX$6-$F72+1),$J72/2,$M72,TRUE)-_xlfn.NORM.DIST(AND(EX$6&gt;=$F72,EX$6&lt;=$H72)*(EW$6-$F72+1),$J72/2,$M72,TRUE))/(1-2*_xlfn.NORM.DIST(0,$J72/2,$M72,TRUE))*$D72+($K72="Steady Growth")*(AND(EX$6&gt;=$F72,EX$6&lt;=$H72)*((EX$6-$F72+1)/($J72*($J72+1)/2)*$D72))+($K72="custom")*CustCF!ER72</f>
        <v/>
      </c>
      <c r="EY72" s="87">
        <f>($K72="Bell Curve")*(_xlfn.NORM.DIST(AND(EY$6&gt;=$F72,EY$6&lt;=$H72)*(EY$6-$F72+1),$J72/2,$M72,TRUE)-_xlfn.NORM.DIST(AND(EY$6&gt;=$F72,EY$6&lt;=$H72)*(EX$6-$F72+1),$J72/2,$M72,TRUE))/(1-2*_xlfn.NORM.DIST(0,$J72/2,$M72,TRUE))*$D72+($K72="Steady Growth")*(AND(EY$6&gt;=$F72,EY$6&lt;=$H72)*((EY$6-$F72+1)/($J72*($J72+1)/2)*$D72))+($K72="custom")*CustCF!ES72</f>
        <v/>
      </c>
      <c r="EZ72" s="87">
        <f>($K72="Bell Curve")*(_xlfn.NORM.DIST(AND(EZ$6&gt;=$F72,EZ$6&lt;=$H72)*(EZ$6-$F72+1),$J72/2,$M72,TRUE)-_xlfn.NORM.DIST(AND(EZ$6&gt;=$F72,EZ$6&lt;=$H72)*(EY$6-$F72+1),$J72/2,$M72,TRUE))/(1-2*_xlfn.NORM.DIST(0,$J72/2,$M72,TRUE))*$D72+($K72="Steady Growth")*(AND(EZ$6&gt;=$F72,EZ$6&lt;=$H72)*((EZ$6-$F72+1)/($J72*($J72+1)/2)*$D72))+($K72="custom")*CustCF!ET72</f>
        <v/>
      </c>
      <c r="FA72" s="87">
        <f>($K72="Bell Curve")*(_xlfn.NORM.DIST(AND(FA$6&gt;=$F72,FA$6&lt;=$H72)*(FA$6-$F72+1),$J72/2,$M72,TRUE)-_xlfn.NORM.DIST(AND(FA$6&gt;=$F72,FA$6&lt;=$H72)*(EZ$6-$F72+1),$J72/2,$M72,TRUE))/(1-2*_xlfn.NORM.DIST(0,$J72/2,$M72,TRUE))*$D72+($K72="Steady Growth")*(AND(FA$6&gt;=$F72,FA$6&lt;=$H72)*((FA$6-$F72+1)/($J72*($J72+1)/2)*$D72))+($K72="custom")*CustCF!EU72</f>
        <v/>
      </c>
      <c r="FB72" s="87">
        <f>($K72="Bell Curve")*(_xlfn.NORM.DIST(AND(FB$6&gt;=$F72,FB$6&lt;=$H72)*(FB$6-$F72+1),$J72/2,$M72,TRUE)-_xlfn.NORM.DIST(AND(FB$6&gt;=$F72,FB$6&lt;=$H72)*(FA$6-$F72+1),$J72/2,$M72,TRUE))/(1-2*_xlfn.NORM.DIST(0,$J72/2,$M72,TRUE))*$D72+($K72="Steady Growth")*(AND(FB$6&gt;=$F72,FB$6&lt;=$H72)*((FB$6-$F72+1)/($J72*($J72+1)/2)*$D72))+($K72="custom")*CustCF!EV72</f>
        <v/>
      </c>
      <c r="FC72" s="87">
        <f>($K72="Bell Curve")*(_xlfn.NORM.DIST(AND(FC$6&gt;=$F72,FC$6&lt;=$H72)*(FC$6-$F72+1),$J72/2,$M72,TRUE)-_xlfn.NORM.DIST(AND(FC$6&gt;=$F72,FC$6&lt;=$H72)*(FB$6-$F72+1),$J72/2,$M72,TRUE))/(1-2*_xlfn.NORM.DIST(0,$J72/2,$M72,TRUE))*$D72+($K72="Steady Growth")*(AND(FC$6&gt;=$F72,FC$6&lt;=$H72)*((FC$6-$F72+1)/($J72*($J72+1)/2)*$D72))+($K72="custom")*CustCF!EW72</f>
        <v/>
      </c>
      <c r="FD72" s="87">
        <f>($K72="Bell Curve")*(_xlfn.NORM.DIST(AND(FD$6&gt;=$F72,FD$6&lt;=$H72)*(FD$6-$F72+1),$J72/2,$M72,TRUE)-_xlfn.NORM.DIST(AND(FD$6&gt;=$F72,FD$6&lt;=$H72)*(FC$6-$F72+1),$J72/2,$M72,TRUE))/(1-2*_xlfn.NORM.DIST(0,$J72/2,$M72,TRUE))*$D72+($K72="Steady Growth")*(AND(FD$6&gt;=$F72,FD$6&lt;=$H72)*((FD$6-$F72+1)/($J72*($J72+1)/2)*$D72))+($K72="custom")*CustCF!EX72</f>
        <v/>
      </c>
      <c r="FE72" s="87">
        <f>($K72="Bell Curve")*(_xlfn.NORM.DIST(AND(FE$6&gt;=$F72,FE$6&lt;=$H72)*(FE$6-$F72+1),$J72/2,$M72,TRUE)-_xlfn.NORM.DIST(AND(FE$6&gt;=$F72,FE$6&lt;=$H72)*(FD$6-$F72+1),$J72/2,$M72,TRUE))/(1-2*_xlfn.NORM.DIST(0,$J72/2,$M72,TRUE))*$D72+($K72="Steady Growth")*(AND(FE$6&gt;=$F72,FE$6&lt;=$H72)*((FE$6-$F72+1)/($J72*($J72+1)/2)*$D72))+($K72="custom")*CustCF!EY72</f>
        <v/>
      </c>
      <c r="FF72" s="87">
        <f>($K72="Bell Curve")*(_xlfn.NORM.DIST(AND(FF$6&gt;=$F72,FF$6&lt;=$H72)*(FF$6-$F72+1),$J72/2,$M72,TRUE)-_xlfn.NORM.DIST(AND(FF$6&gt;=$F72,FF$6&lt;=$H72)*(FE$6-$F72+1),$J72/2,$M72,TRUE))/(1-2*_xlfn.NORM.DIST(0,$J72/2,$M72,TRUE))*$D72+($K72="Steady Growth")*(AND(FF$6&gt;=$F72,FF$6&lt;=$H72)*((FF$6-$F72+1)/($J72*($J72+1)/2)*$D72))+($K72="custom")*CustCF!EZ72</f>
        <v/>
      </c>
      <c r="FG72" s="87">
        <f>($K72="Bell Curve")*(_xlfn.NORM.DIST(AND(FG$6&gt;=$F72,FG$6&lt;=$H72)*(FG$6-$F72+1),$J72/2,$M72,TRUE)-_xlfn.NORM.DIST(AND(FG$6&gt;=$F72,FG$6&lt;=$H72)*(FF$6-$F72+1),$J72/2,$M72,TRUE))/(1-2*_xlfn.NORM.DIST(0,$J72/2,$M72,TRUE))*$D72+($K72="Steady Growth")*(AND(FG$6&gt;=$F72,FG$6&lt;=$H72)*((FG$6-$F72+1)/($J72*($J72+1)/2)*$D72))+($K72="custom")*CustCF!FA72</f>
        <v/>
      </c>
      <c r="FH72" s="87">
        <f>($K72="Bell Curve")*(_xlfn.NORM.DIST(AND(FH$6&gt;=$F72,FH$6&lt;=$H72)*(FH$6-$F72+1),$J72/2,$M72,TRUE)-_xlfn.NORM.DIST(AND(FH$6&gt;=$F72,FH$6&lt;=$H72)*(FG$6-$F72+1),$J72/2,$M72,TRUE))/(1-2*_xlfn.NORM.DIST(0,$J72/2,$M72,TRUE))*$D72+($K72="Steady Growth")*(AND(FH$6&gt;=$F72,FH$6&lt;=$H72)*((FH$6-$F72+1)/($J72*($J72+1)/2)*$D72))+($K72="custom")*CustCF!FB72</f>
        <v/>
      </c>
      <c r="FI72" s="87">
        <f>($K72="Bell Curve")*(_xlfn.NORM.DIST(AND(FI$6&gt;=$F72,FI$6&lt;=$H72)*(FI$6-$F72+1),$J72/2,$M72,TRUE)-_xlfn.NORM.DIST(AND(FI$6&gt;=$F72,FI$6&lt;=$H72)*(FH$6-$F72+1),$J72/2,$M72,TRUE))/(1-2*_xlfn.NORM.DIST(0,$J72/2,$M72,TRUE))*$D72+($K72="Steady Growth")*(AND(FI$6&gt;=$F72,FI$6&lt;=$H72)*((FI$6-$F72+1)/($J72*($J72+1)/2)*$D72))+($K72="custom")*CustCF!FC72</f>
        <v/>
      </c>
      <c r="FJ72" s="87">
        <f>($K72="Bell Curve")*(_xlfn.NORM.DIST(AND(FJ$6&gt;=$F72,FJ$6&lt;=$H72)*(FJ$6-$F72+1),$J72/2,$M72,TRUE)-_xlfn.NORM.DIST(AND(FJ$6&gt;=$F72,FJ$6&lt;=$H72)*(FI$6-$F72+1),$J72/2,$M72,TRUE))/(1-2*_xlfn.NORM.DIST(0,$J72/2,$M72,TRUE))*$D72+($K72="Steady Growth")*(AND(FJ$6&gt;=$F72,FJ$6&lt;=$H72)*((FJ$6-$F72+1)/($J72*($J72+1)/2)*$D72))+($K72="custom")*CustCF!FD72</f>
        <v/>
      </c>
      <c r="FK72" s="87">
        <f>($K72="Bell Curve")*(_xlfn.NORM.DIST(AND(FK$6&gt;=$F72,FK$6&lt;=$H72)*(FK$6-$F72+1),$J72/2,$M72,TRUE)-_xlfn.NORM.DIST(AND(FK$6&gt;=$F72,FK$6&lt;=$H72)*(FJ$6-$F72+1),$J72/2,$M72,TRUE))/(1-2*_xlfn.NORM.DIST(0,$J72/2,$M72,TRUE))*$D72+($K72="Steady Growth")*(AND(FK$6&gt;=$F72,FK$6&lt;=$H72)*((FK$6-$F72+1)/($J72*($J72+1)/2)*$D72))+($K72="custom")*CustCF!FE72</f>
        <v/>
      </c>
      <c r="FL72" s="87">
        <f>($K72="Bell Curve")*(_xlfn.NORM.DIST(AND(FL$6&gt;=$F72,FL$6&lt;=$H72)*(FL$6-$F72+1),$J72/2,$M72,TRUE)-_xlfn.NORM.DIST(AND(FL$6&gt;=$F72,FL$6&lt;=$H72)*(FK$6-$F72+1),$J72/2,$M72,TRUE))/(1-2*_xlfn.NORM.DIST(0,$J72/2,$M72,TRUE))*$D72+($K72="Steady Growth")*(AND(FL$6&gt;=$F72,FL$6&lt;=$H72)*((FL$6-$F72+1)/($J72*($J72+1)/2)*$D72))+($K72="custom")*CustCF!FF72</f>
        <v/>
      </c>
      <c r="FM72" s="87">
        <f>($K72="Bell Curve")*(_xlfn.NORM.DIST(AND(FM$6&gt;=$F72,FM$6&lt;=$H72)*(FM$6-$F72+1),$J72/2,$M72,TRUE)-_xlfn.NORM.DIST(AND(FM$6&gt;=$F72,FM$6&lt;=$H72)*(FL$6-$F72+1),$J72/2,$M72,TRUE))/(1-2*_xlfn.NORM.DIST(0,$J72/2,$M72,TRUE))*$D72+($K72="Steady Growth")*(AND(FM$6&gt;=$F72,FM$6&lt;=$H72)*((FM$6-$F72+1)/($J72*($J72+1)/2)*$D72))+($K72="custom")*CustCF!FG72</f>
        <v/>
      </c>
      <c r="FN72" s="87">
        <f>($K72="Bell Curve")*(_xlfn.NORM.DIST(AND(FN$6&gt;=$F72,FN$6&lt;=$H72)*(FN$6-$F72+1),$J72/2,$M72,TRUE)-_xlfn.NORM.DIST(AND(FN$6&gt;=$F72,FN$6&lt;=$H72)*(FM$6-$F72+1),$J72/2,$M72,TRUE))/(1-2*_xlfn.NORM.DIST(0,$J72/2,$M72,TRUE))*$D72+($K72="Steady Growth")*(AND(FN$6&gt;=$F72,FN$6&lt;=$H72)*((FN$6-$F72+1)/($J72*($J72+1)/2)*$D72))+($K72="custom")*CustCF!FH72</f>
        <v/>
      </c>
      <c r="FO72" s="87">
        <f>($K72="Bell Curve")*(_xlfn.NORM.DIST(AND(FO$6&gt;=$F72,FO$6&lt;=$H72)*(FO$6-$F72+1),$J72/2,$M72,TRUE)-_xlfn.NORM.DIST(AND(FO$6&gt;=$F72,FO$6&lt;=$H72)*(FN$6-$F72+1),$J72/2,$M72,TRUE))/(1-2*_xlfn.NORM.DIST(0,$J72/2,$M72,TRUE))*$D72+($K72="Steady Growth")*(AND(FO$6&gt;=$F72,FO$6&lt;=$H72)*((FO$6-$F72+1)/($J72*($J72+1)/2)*$D72))+($K72="custom")*CustCF!FI72</f>
        <v/>
      </c>
      <c r="FP72" s="87">
        <f>($K72="Bell Curve")*(_xlfn.NORM.DIST(AND(FP$6&gt;=$F72,FP$6&lt;=$H72)*(FP$6-$F72+1),$J72/2,$M72,TRUE)-_xlfn.NORM.DIST(AND(FP$6&gt;=$F72,FP$6&lt;=$H72)*(FO$6-$F72+1),$J72/2,$M72,TRUE))/(1-2*_xlfn.NORM.DIST(0,$J72/2,$M72,TRUE))*$D72+($K72="Steady Growth")*(AND(FP$6&gt;=$F72,FP$6&lt;=$H72)*((FP$6-$F72+1)/($J72*($J72+1)/2)*$D72))+($K72="custom")*CustCF!FJ72</f>
        <v/>
      </c>
      <c r="FQ72" s="87">
        <f>($K72="Bell Curve")*(_xlfn.NORM.DIST(AND(FQ$6&gt;=$F72,FQ$6&lt;=$H72)*(FQ$6-$F72+1),$J72/2,$M72,TRUE)-_xlfn.NORM.DIST(AND(FQ$6&gt;=$F72,FQ$6&lt;=$H72)*(FP$6-$F72+1),$J72/2,$M72,TRUE))/(1-2*_xlfn.NORM.DIST(0,$J72/2,$M72,TRUE))*$D72+($K72="Steady Growth")*(AND(FQ$6&gt;=$F72,FQ$6&lt;=$H72)*((FQ$6-$F72+1)/($J72*($J72+1)/2)*$D72))+($K72="custom")*CustCF!FK72</f>
        <v/>
      </c>
      <c r="FR72" s="87">
        <f>($K72="Bell Curve")*(_xlfn.NORM.DIST(AND(FR$6&gt;=$F72,FR$6&lt;=$H72)*(FR$6-$F72+1),$J72/2,$M72,TRUE)-_xlfn.NORM.DIST(AND(FR$6&gt;=$F72,FR$6&lt;=$H72)*(FQ$6-$F72+1),$J72/2,$M72,TRUE))/(1-2*_xlfn.NORM.DIST(0,$J72/2,$M72,TRUE))*$D72+($K72="Steady Growth")*(AND(FR$6&gt;=$F72,FR$6&lt;=$H72)*((FR$6-$F72+1)/($J72*($J72+1)/2)*$D72))+($K72="custom")*CustCF!FL72</f>
        <v/>
      </c>
      <c r="FS72" s="87">
        <f>($K72="Bell Curve")*(_xlfn.NORM.DIST(AND(FS$6&gt;=$F72,FS$6&lt;=$H72)*(FS$6-$F72+1),$J72/2,$M72,TRUE)-_xlfn.NORM.DIST(AND(FS$6&gt;=$F72,FS$6&lt;=$H72)*(FR$6-$F72+1),$J72/2,$M72,TRUE))/(1-2*_xlfn.NORM.DIST(0,$J72/2,$M72,TRUE))*$D72+($K72="Steady Growth")*(AND(FS$6&gt;=$F72,FS$6&lt;=$H72)*((FS$6-$F72+1)/($J72*($J72+1)/2)*$D72))+($K72="custom")*CustCF!FM72</f>
        <v/>
      </c>
      <c r="FT72" s="87">
        <f>($K72="Bell Curve")*(_xlfn.NORM.DIST(AND(FT$6&gt;=$F72,FT$6&lt;=$H72)*(FT$6-$F72+1),$J72/2,$M72,TRUE)-_xlfn.NORM.DIST(AND(FT$6&gt;=$F72,FT$6&lt;=$H72)*(FS$6-$F72+1),$J72/2,$M72,TRUE))/(1-2*_xlfn.NORM.DIST(0,$J72/2,$M72,TRUE))*$D72+($K72="Steady Growth")*(AND(FT$6&gt;=$F72,FT$6&lt;=$H72)*((FT$6-$F72+1)/($J72*($J72+1)/2)*$D72))+($K72="custom")*CustCF!FN72</f>
        <v/>
      </c>
      <c r="FU72" s="87">
        <f>($K72="Bell Curve")*(_xlfn.NORM.DIST(AND(FU$6&gt;=$F72,FU$6&lt;=$H72)*(FU$6-$F72+1),$J72/2,$M72,TRUE)-_xlfn.NORM.DIST(AND(FU$6&gt;=$F72,FU$6&lt;=$H72)*(FT$6-$F72+1),$J72/2,$M72,TRUE))/(1-2*_xlfn.NORM.DIST(0,$J72/2,$M72,TRUE))*$D72+($K72="Steady Growth")*(AND(FU$6&gt;=$F72,FU$6&lt;=$H72)*((FU$6-$F72+1)/($J72*($J72+1)/2)*$D72))+($K72="custom")*CustCF!FO72</f>
        <v/>
      </c>
      <c r="FV72" s="87">
        <f>($K72="Bell Curve")*(_xlfn.NORM.DIST(AND(FV$6&gt;=$F72,FV$6&lt;=$H72)*(FV$6-$F72+1),$J72/2,$M72,TRUE)-_xlfn.NORM.DIST(AND(FV$6&gt;=$F72,FV$6&lt;=$H72)*(FU$6-$F72+1),$J72/2,$M72,TRUE))/(1-2*_xlfn.NORM.DIST(0,$J72/2,$M72,TRUE))*$D72+($K72="Steady Growth")*(AND(FV$6&gt;=$F72,FV$6&lt;=$H72)*((FV$6-$F72+1)/($J72*($J72+1)/2)*$D72))+($K72="custom")*CustCF!FP72</f>
        <v/>
      </c>
      <c r="FW72" s="87">
        <f>($K72="Bell Curve")*(_xlfn.NORM.DIST(AND(FW$6&gt;=$F72,FW$6&lt;=$H72)*(FW$6-$F72+1),$J72/2,$M72,TRUE)-_xlfn.NORM.DIST(AND(FW$6&gt;=$F72,FW$6&lt;=$H72)*(FV$6-$F72+1),$J72/2,$M72,TRUE))/(1-2*_xlfn.NORM.DIST(0,$J72/2,$M72,TRUE))*$D72+($K72="Steady Growth")*(AND(FW$6&gt;=$F72,FW$6&lt;=$H72)*((FW$6-$F72+1)/($J72*($J72+1)/2)*$D72))+($K72="custom")*CustCF!FQ72</f>
        <v/>
      </c>
      <c r="FX72" s="87">
        <f>($K72="Bell Curve")*(_xlfn.NORM.DIST(AND(FX$6&gt;=$F72,FX$6&lt;=$H72)*(FX$6-$F72+1),$J72/2,$M72,TRUE)-_xlfn.NORM.DIST(AND(FX$6&gt;=$F72,FX$6&lt;=$H72)*(FW$6-$F72+1),$J72/2,$M72,TRUE))/(1-2*_xlfn.NORM.DIST(0,$J72/2,$M72,TRUE))*$D72+($K72="Steady Growth")*(AND(FX$6&gt;=$F72,FX$6&lt;=$H72)*((FX$6-$F72+1)/($J72*($J72+1)/2)*$D72))+($K72="custom")*CustCF!FR72</f>
        <v/>
      </c>
      <c r="FY72" s="87">
        <f>($K72="Bell Curve")*(_xlfn.NORM.DIST(AND(FY$6&gt;=$F72,FY$6&lt;=$H72)*(FY$6-$F72+1),$J72/2,$M72,TRUE)-_xlfn.NORM.DIST(AND(FY$6&gt;=$F72,FY$6&lt;=$H72)*(FX$6-$F72+1),$J72/2,$M72,TRUE))/(1-2*_xlfn.NORM.DIST(0,$J72/2,$M72,TRUE))*$D72+($K72="Steady Growth")*(AND(FY$6&gt;=$F72,FY$6&lt;=$H72)*((FY$6-$F72+1)/($J72*($J72+1)/2)*$D72))+($K72="custom")*CustCF!FS72</f>
        <v/>
      </c>
      <c r="FZ72" s="87">
        <f>($K72="Bell Curve")*(_xlfn.NORM.DIST(AND(FZ$6&gt;=$F72,FZ$6&lt;=$H72)*(FZ$6-$F72+1),$J72/2,$M72,TRUE)-_xlfn.NORM.DIST(AND(FZ$6&gt;=$F72,FZ$6&lt;=$H72)*(FY$6-$F72+1),$J72/2,$M72,TRUE))/(1-2*_xlfn.NORM.DIST(0,$J72/2,$M72,TRUE))*$D72+($K72="Steady Growth")*(AND(FZ$6&gt;=$F72,FZ$6&lt;=$H72)*((FZ$6-$F72+1)/($J72*($J72+1)/2)*$D72))+($K72="custom")*CustCF!FT72</f>
        <v/>
      </c>
      <c r="GA72" s="87">
        <f>($K72="Bell Curve")*(_xlfn.NORM.DIST(AND(GA$6&gt;=$F72,GA$6&lt;=$H72)*(GA$6-$F72+1),$J72/2,$M72,TRUE)-_xlfn.NORM.DIST(AND(GA$6&gt;=$F72,GA$6&lt;=$H72)*(FZ$6-$F72+1),$J72/2,$M72,TRUE))/(1-2*_xlfn.NORM.DIST(0,$J72/2,$M72,TRUE))*$D72+($K72="Steady Growth")*(AND(GA$6&gt;=$F72,GA$6&lt;=$H72)*((GA$6-$F72+1)/($J72*($J72+1)/2)*$D72))+($K72="custom")*CustCF!FU72</f>
        <v/>
      </c>
      <c r="GB72" s="87">
        <f>($K72="Bell Curve")*(_xlfn.NORM.DIST(AND(GB$6&gt;=$F72,GB$6&lt;=$H72)*(GB$6-$F72+1),$J72/2,$M72,TRUE)-_xlfn.NORM.DIST(AND(GB$6&gt;=$F72,GB$6&lt;=$H72)*(GA$6-$F72+1),$J72/2,$M72,TRUE))/(1-2*_xlfn.NORM.DIST(0,$J72/2,$M72,TRUE))*$D72+($K72="Steady Growth")*(AND(GB$6&gt;=$F72,GB$6&lt;=$H72)*((GB$6-$F72+1)/($J72*($J72+1)/2)*$D72))+($K72="custom")*CustCF!FV72</f>
        <v/>
      </c>
      <c r="GC72" s="87">
        <f>($K72="Bell Curve")*(_xlfn.NORM.DIST(AND(GC$6&gt;=$F72,GC$6&lt;=$H72)*(GC$6-$F72+1),$J72/2,$M72,TRUE)-_xlfn.NORM.DIST(AND(GC$6&gt;=$F72,GC$6&lt;=$H72)*(GB$6-$F72+1),$J72/2,$M72,TRUE))/(1-2*_xlfn.NORM.DIST(0,$J72/2,$M72,TRUE))*$D72+($K72="Steady Growth")*(AND(GC$6&gt;=$F72,GC$6&lt;=$H72)*((GC$6-$F72+1)/($J72*($J72+1)/2)*$D72))+($K72="custom")*CustCF!FW72</f>
        <v/>
      </c>
      <c r="GD72" s="87">
        <f>($K72="Bell Curve")*(_xlfn.NORM.DIST(AND(GD$6&gt;=$F72,GD$6&lt;=$H72)*(GD$6-$F72+1),$J72/2,$M72,TRUE)-_xlfn.NORM.DIST(AND(GD$6&gt;=$F72,GD$6&lt;=$H72)*(GC$6-$F72+1),$J72/2,$M72,TRUE))/(1-2*_xlfn.NORM.DIST(0,$J72/2,$M72,TRUE))*$D72+($K72="Steady Growth")*(AND(GD$6&gt;=$F72,GD$6&lt;=$H72)*((GD$6-$F72+1)/($J72*($J72+1)/2)*$D72))+($K72="custom")*CustCF!FX72</f>
        <v/>
      </c>
      <c r="GE72" s="87">
        <f>($K72="Bell Curve")*(_xlfn.NORM.DIST(AND(GE$6&gt;=$F72,GE$6&lt;=$H72)*(GE$6-$F72+1),$J72/2,$M72,TRUE)-_xlfn.NORM.DIST(AND(GE$6&gt;=$F72,GE$6&lt;=$H72)*(GD$6-$F72+1),$J72/2,$M72,TRUE))/(1-2*_xlfn.NORM.DIST(0,$J72/2,$M72,TRUE))*$D72+($K72="Steady Growth")*(AND(GE$6&gt;=$F72,GE$6&lt;=$H72)*((GE$6-$F72+1)/($J72*($J72+1)/2)*$D72))+($K72="custom")*CustCF!FY72</f>
        <v/>
      </c>
      <c r="GF72" s="87">
        <f>($K72="Bell Curve")*(_xlfn.NORM.DIST(AND(GF$6&gt;=$F72,GF$6&lt;=$H72)*(GF$6-$F72+1),$J72/2,$M72,TRUE)-_xlfn.NORM.DIST(AND(GF$6&gt;=$F72,GF$6&lt;=$H72)*(GE$6-$F72+1),$J72/2,$M72,TRUE))/(1-2*_xlfn.NORM.DIST(0,$J72/2,$M72,TRUE))*$D72+($K72="Steady Growth")*(AND(GF$6&gt;=$F72,GF$6&lt;=$H72)*((GF$6-$F72+1)/($J72*($J72+1)/2)*$D72))+($K72="custom")*CustCF!FZ72</f>
        <v/>
      </c>
      <c r="GG72" s="87">
        <f>($K72="Bell Curve")*(_xlfn.NORM.DIST(AND(GG$6&gt;=$F72,GG$6&lt;=$H72)*(GG$6-$F72+1),$J72/2,$M72,TRUE)-_xlfn.NORM.DIST(AND(GG$6&gt;=$F72,GG$6&lt;=$H72)*(GF$6-$F72+1),$J72/2,$M72,TRUE))/(1-2*_xlfn.NORM.DIST(0,$J72/2,$M72,TRUE))*$D72+($K72="Steady Growth")*(AND(GG$6&gt;=$F72,GG$6&lt;=$H72)*((GG$6-$F72+1)/($J72*($J72+1)/2)*$D72))+($K72="custom")*CustCF!GA72</f>
        <v/>
      </c>
      <c r="GH72" s="87">
        <f>($K72="Bell Curve")*(_xlfn.NORM.DIST(AND(GH$6&gt;=$F72,GH$6&lt;=$H72)*(GH$6-$F72+1),$J72/2,$M72,TRUE)-_xlfn.NORM.DIST(AND(GH$6&gt;=$F72,GH$6&lt;=$H72)*(GG$6-$F72+1),$J72/2,$M72,TRUE))/(1-2*_xlfn.NORM.DIST(0,$J72/2,$M72,TRUE))*$D72+($K72="Steady Growth")*(AND(GH$6&gt;=$F72,GH$6&lt;=$H72)*((GH$6-$F72+1)/($J72*($J72+1)/2)*$D72))+($K72="custom")*CustCF!GB72</f>
        <v/>
      </c>
      <c r="GI72" s="87">
        <f>($K72="Bell Curve")*(_xlfn.NORM.DIST(AND(GI$6&gt;=$F72,GI$6&lt;=$H72)*(GI$6-$F72+1),$J72/2,$M72,TRUE)-_xlfn.NORM.DIST(AND(GI$6&gt;=$F72,GI$6&lt;=$H72)*(GH$6-$F72+1),$J72/2,$M72,TRUE))/(1-2*_xlfn.NORM.DIST(0,$J72/2,$M72,TRUE))*$D72+($K72="Steady Growth")*(AND(GI$6&gt;=$F72,GI$6&lt;=$H72)*((GI$6-$F72+1)/($J72*($J72+1)/2)*$D72))+($K72="custom")*CustCF!GC72</f>
        <v/>
      </c>
      <c r="GJ72" s="87">
        <f>($K72="Bell Curve")*(_xlfn.NORM.DIST(AND(GJ$6&gt;=$F72,GJ$6&lt;=$H72)*(GJ$6-$F72+1),$J72/2,$M72,TRUE)-_xlfn.NORM.DIST(AND(GJ$6&gt;=$F72,GJ$6&lt;=$H72)*(GI$6-$F72+1),$J72/2,$M72,TRUE))/(1-2*_xlfn.NORM.DIST(0,$J72/2,$M72,TRUE))*$D72+($K72="Steady Growth")*(AND(GJ$6&gt;=$F72,GJ$6&lt;=$H72)*((GJ$6-$F72+1)/($J72*($J72+1)/2)*$D72))+($K72="custom")*CustCF!GD72</f>
        <v/>
      </c>
      <c r="GK72" s="87">
        <f>($K72="Bell Curve")*(_xlfn.NORM.DIST(AND(GK$6&gt;=$F72,GK$6&lt;=$H72)*(GK$6-$F72+1),$J72/2,$M72,TRUE)-_xlfn.NORM.DIST(AND(GK$6&gt;=$F72,GK$6&lt;=$H72)*(GJ$6-$F72+1),$J72/2,$M72,TRUE))/(1-2*_xlfn.NORM.DIST(0,$J72/2,$M72,TRUE))*$D72+($K72="Steady Growth")*(AND(GK$6&gt;=$F72,GK$6&lt;=$H72)*((GK$6-$F72+1)/($J72*($J72+1)/2)*$D72))+($K72="custom")*CustCF!GE72</f>
        <v/>
      </c>
      <c r="GL72" s="87">
        <f>($K72="Bell Curve")*(_xlfn.NORM.DIST(AND(GL$6&gt;=$F72,GL$6&lt;=$H72)*(GL$6-$F72+1),$J72/2,$M72,TRUE)-_xlfn.NORM.DIST(AND(GL$6&gt;=$F72,GL$6&lt;=$H72)*(GK$6-$F72+1),$J72/2,$M72,TRUE))/(1-2*_xlfn.NORM.DIST(0,$J72/2,$M72,TRUE))*$D72+($K72="Steady Growth")*(AND(GL$6&gt;=$F72,GL$6&lt;=$H72)*((GL$6-$F72+1)/($J72*($J72+1)/2)*$D72))+($K72="custom")*CustCF!GF72</f>
        <v/>
      </c>
      <c r="GM72" s="87">
        <f>($K72="Bell Curve")*(_xlfn.NORM.DIST(AND(GM$6&gt;=$F72,GM$6&lt;=$H72)*(GM$6-$F72+1),$J72/2,$M72,TRUE)-_xlfn.NORM.DIST(AND(GM$6&gt;=$F72,GM$6&lt;=$H72)*(GL$6-$F72+1),$J72/2,$M72,TRUE))/(1-2*_xlfn.NORM.DIST(0,$J72/2,$M72,TRUE))*$D72+($K72="Steady Growth")*(AND(GM$6&gt;=$F72,GM$6&lt;=$H72)*((GM$6-$F72+1)/($J72*($J72+1)/2)*$D72))+($K72="custom")*CustCF!GG72</f>
        <v/>
      </c>
      <c r="GN72" s="257">
        <f>($K72="Bell Curve")*(_xlfn.NORM.DIST(AND(GN$6&gt;=$F72,GN$6&lt;=$H72)*(GN$6-$F72+1),$J72/2,$M72,TRUE)-_xlfn.NORM.DIST(AND(GN$6&gt;=$F72,GN$6&lt;=$H72)*(GM$6-$F72+1),$J72/2,$M72,TRUE))/(1-2*_xlfn.NORM.DIST(0,$J72/2,$M72,TRUE))*$D72+($K72="Steady Growth")*(AND(GN$6&gt;=$F72,GN$6&lt;=$H72)*((GN$6-$F72+1)/($J72*($J72+1)/2)*$D72))+($K72="custom")*CustCF!GH72</f>
        <v/>
      </c>
      <c r="GO72" s="1" t="n"/>
      <c r="GP72" s="63" t="n"/>
    </row>
    <row r="73" outlineLevel="1">
      <c r="A73" s="1" t="n"/>
      <c r="B73" s="1" t="n"/>
      <c r="C73" s="251">
        <f>Budget!X14</f>
        <v/>
      </c>
      <c r="D73" s="14">
        <f>Budget!Y14</f>
        <v/>
      </c>
      <c r="E73" s="14">
        <f>IF(D73&lt;&gt;0,F73,"")</f>
        <v/>
      </c>
      <c r="F73" s="252" t="n">
        <v>5</v>
      </c>
      <c r="G73" s="921">
        <f>IF(L73="custom",CustCF!F73,INDEX($P$8:$GN$8,MATCH(F73,$P$6:$GN$6,0)))</f>
        <v/>
      </c>
      <c r="H73" s="253" t="n">
        <v>16</v>
      </c>
      <c r="I73" s="921">
        <f>IF(L73="custom",CustCF!G73,INDEX($P$8:$GN$8,MATCH(H73,$P$6:$GN$6,0)))</f>
        <v/>
      </c>
      <c r="J73" s="249">
        <f>H73-F73+1</f>
        <v/>
      </c>
      <c r="K73" s="254" t="inlineStr">
        <is>
          <t>Bell Curve</t>
        </is>
      </c>
      <c r="L73" s="255" t="inlineStr">
        <is>
          <t>Flat (9)</t>
        </is>
      </c>
      <c r="M73" s="256">
        <f>INDEX($D$261:$D$266,MATCH(L73,$C$261:$C$266,0))</f>
        <v/>
      </c>
      <c r="N73" s="13">
        <f>SUM(P73:GN73)</f>
        <v/>
      </c>
      <c r="O73" s="14" t="n"/>
      <c r="P73" s="87">
        <f>($K73="Bell Curve")*(_xlfn.NORM.DIST(AND(P$6&gt;=$F73,P$6&lt;=$H73)*(P$6-$F73+1),$J73/2,$M73,TRUE)-_xlfn.NORM.DIST(AND(P$6&gt;=$F73,P$6&lt;=$H73)*(O$6-$F73+1),$J73/2,$M73,TRUE))/(1-2*_xlfn.NORM.DIST(0,$J73/2,$M73,TRUE))*$D73+($K73="Steady Growth")*(AND(P$6&gt;=$F73,P$6&lt;=$H73)*((P$6-$F73+1)/($J73*($J73+1)/2)*$D73))+($K73="custom")*CustCF!J73</f>
        <v/>
      </c>
      <c r="Q73" s="87">
        <f>($K73="Bell Curve")*(_xlfn.NORM.DIST(AND(Q$6&gt;=$F73,Q$6&lt;=$H73)*(Q$6-$F73+1),$J73/2,$M73,TRUE)-_xlfn.NORM.DIST(AND(Q$6&gt;=$F73,Q$6&lt;=$H73)*(P$6-$F73+1),$J73/2,$M73,TRUE))/(1-2*_xlfn.NORM.DIST(0,$J73/2,$M73,TRUE))*$D73+($K73="Steady Growth")*(AND(Q$6&gt;=$F73,Q$6&lt;=$H73)*((Q$6-$F73+1)/($J73*($J73+1)/2)*$D73))+($K73="custom")*CustCF!K73</f>
        <v/>
      </c>
      <c r="R73" s="87">
        <f>($K73="Bell Curve")*(_xlfn.NORM.DIST(AND(R$6&gt;=$F73,R$6&lt;=$H73)*(R$6-$F73+1),$J73/2,$M73,TRUE)-_xlfn.NORM.DIST(AND(R$6&gt;=$F73,R$6&lt;=$H73)*(Q$6-$F73+1),$J73/2,$M73,TRUE))/(1-2*_xlfn.NORM.DIST(0,$J73/2,$M73,TRUE))*$D73+($K73="Steady Growth")*(AND(R$6&gt;=$F73,R$6&lt;=$H73)*((R$6-$F73+1)/($J73*($J73+1)/2)*$D73))+($K73="custom")*CustCF!L73</f>
        <v/>
      </c>
      <c r="S73" s="87">
        <f>($K73="Bell Curve")*(_xlfn.NORM.DIST(AND(S$6&gt;=$F73,S$6&lt;=$H73)*(S$6-$F73+1),$J73/2,$M73,TRUE)-_xlfn.NORM.DIST(AND(S$6&gt;=$F73,S$6&lt;=$H73)*(R$6-$F73+1),$J73/2,$M73,TRUE))/(1-2*_xlfn.NORM.DIST(0,$J73/2,$M73,TRUE))*$D73+($K73="Steady Growth")*(AND(S$6&gt;=$F73,S$6&lt;=$H73)*((S$6-$F73+1)/($J73*($J73+1)/2)*$D73))+($K73="custom")*CustCF!M73</f>
        <v/>
      </c>
      <c r="T73" s="87">
        <f>($K73="Bell Curve")*(_xlfn.NORM.DIST(AND(T$6&gt;=$F73,T$6&lt;=$H73)*(T$6-$F73+1),$J73/2,$M73,TRUE)-_xlfn.NORM.DIST(AND(T$6&gt;=$F73,T$6&lt;=$H73)*(S$6-$F73+1),$J73/2,$M73,TRUE))/(1-2*_xlfn.NORM.DIST(0,$J73/2,$M73,TRUE))*$D73+($K73="Steady Growth")*(AND(T$6&gt;=$F73,T$6&lt;=$H73)*((T$6-$F73+1)/($J73*($J73+1)/2)*$D73))+($K73="custom")*CustCF!N73</f>
        <v/>
      </c>
      <c r="U73" s="87">
        <f>($K73="Bell Curve")*(_xlfn.NORM.DIST(AND(U$6&gt;=$F73,U$6&lt;=$H73)*(U$6-$F73+1),$J73/2,$M73,TRUE)-_xlfn.NORM.DIST(AND(U$6&gt;=$F73,U$6&lt;=$H73)*(T$6-$F73+1),$J73/2,$M73,TRUE))/(1-2*_xlfn.NORM.DIST(0,$J73/2,$M73,TRUE))*$D73+($K73="Steady Growth")*(AND(U$6&gt;=$F73,U$6&lt;=$H73)*((U$6-$F73+1)/($J73*($J73+1)/2)*$D73))+($K73="custom")*CustCF!O73</f>
        <v/>
      </c>
      <c r="V73" s="87">
        <f>($K73="Bell Curve")*(_xlfn.NORM.DIST(AND(V$6&gt;=$F73,V$6&lt;=$H73)*(V$6-$F73+1),$J73/2,$M73,TRUE)-_xlfn.NORM.DIST(AND(V$6&gt;=$F73,V$6&lt;=$H73)*(U$6-$F73+1),$J73/2,$M73,TRUE))/(1-2*_xlfn.NORM.DIST(0,$J73/2,$M73,TRUE))*$D73+($K73="Steady Growth")*(AND(V$6&gt;=$F73,V$6&lt;=$H73)*((V$6-$F73+1)/($J73*($J73+1)/2)*$D73))+($K73="custom")*CustCF!P73</f>
        <v/>
      </c>
      <c r="W73" s="87">
        <f>($K73="Bell Curve")*(_xlfn.NORM.DIST(AND(W$6&gt;=$F73,W$6&lt;=$H73)*(W$6-$F73+1),$J73/2,$M73,TRUE)-_xlfn.NORM.DIST(AND(W$6&gt;=$F73,W$6&lt;=$H73)*(V$6-$F73+1),$J73/2,$M73,TRUE))/(1-2*_xlfn.NORM.DIST(0,$J73/2,$M73,TRUE))*$D73+($K73="Steady Growth")*(AND(W$6&gt;=$F73,W$6&lt;=$H73)*((W$6-$F73+1)/($J73*($J73+1)/2)*$D73))+($K73="custom")*CustCF!Q73</f>
        <v/>
      </c>
      <c r="X73" s="87">
        <f>($K73="Bell Curve")*(_xlfn.NORM.DIST(AND(X$6&gt;=$F73,X$6&lt;=$H73)*(X$6-$F73+1),$J73/2,$M73,TRUE)-_xlfn.NORM.DIST(AND(X$6&gt;=$F73,X$6&lt;=$H73)*(W$6-$F73+1),$J73/2,$M73,TRUE))/(1-2*_xlfn.NORM.DIST(0,$J73/2,$M73,TRUE))*$D73+($K73="Steady Growth")*(AND(X$6&gt;=$F73,X$6&lt;=$H73)*((X$6-$F73+1)/($J73*($J73+1)/2)*$D73))+($K73="custom")*CustCF!R73</f>
        <v/>
      </c>
      <c r="Y73" s="87">
        <f>($K73="Bell Curve")*(_xlfn.NORM.DIST(AND(Y$6&gt;=$F73,Y$6&lt;=$H73)*(Y$6-$F73+1),$J73/2,$M73,TRUE)-_xlfn.NORM.DIST(AND(Y$6&gt;=$F73,Y$6&lt;=$H73)*(X$6-$F73+1),$J73/2,$M73,TRUE))/(1-2*_xlfn.NORM.DIST(0,$J73/2,$M73,TRUE))*$D73+($K73="Steady Growth")*(AND(Y$6&gt;=$F73,Y$6&lt;=$H73)*((Y$6-$F73+1)/($J73*($J73+1)/2)*$D73))+($K73="custom")*CustCF!S73</f>
        <v/>
      </c>
      <c r="Z73" s="87">
        <f>($K73="Bell Curve")*(_xlfn.NORM.DIST(AND(Z$6&gt;=$F73,Z$6&lt;=$H73)*(Z$6-$F73+1),$J73/2,$M73,TRUE)-_xlfn.NORM.DIST(AND(Z$6&gt;=$F73,Z$6&lt;=$H73)*(Y$6-$F73+1),$J73/2,$M73,TRUE))/(1-2*_xlfn.NORM.DIST(0,$J73/2,$M73,TRUE))*$D73+($K73="Steady Growth")*(AND(Z$6&gt;=$F73,Z$6&lt;=$H73)*((Z$6-$F73+1)/($J73*($J73+1)/2)*$D73))+($K73="custom")*CustCF!T73</f>
        <v/>
      </c>
      <c r="AA73" s="87">
        <f>($K73="Bell Curve")*(_xlfn.NORM.DIST(AND(AA$6&gt;=$F73,AA$6&lt;=$H73)*(AA$6-$F73+1),$J73/2,$M73,TRUE)-_xlfn.NORM.DIST(AND(AA$6&gt;=$F73,AA$6&lt;=$H73)*(Z$6-$F73+1),$J73/2,$M73,TRUE))/(1-2*_xlfn.NORM.DIST(0,$J73/2,$M73,TRUE))*$D73+($K73="Steady Growth")*(AND(AA$6&gt;=$F73,AA$6&lt;=$H73)*((AA$6-$F73+1)/($J73*($J73+1)/2)*$D73))+($K73="custom")*CustCF!U73</f>
        <v/>
      </c>
      <c r="AB73" s="87">
        <f>($K73="Bell Curve")*(_xlfn.NORM.DIST(AND(AB$6&gt;=$F73,AB$6&lt;=$H73)*(AB$6-$F73+1),$J73/2,$M73,TRUE)-_xlfn.NORM.DIST(AND(AB$6&gt;=$F73,AB$6&lt;=$H73)*(AA$6-$F73+1),$J73/2,$M73,TRUE))/(1-2*_xlfn.NORM.DIST(0,$J73/2,$M73,TRUE))*$D73+($K73="Steady Growth")*(AND(AB$6&gt;=$F73,AB$6&lt;=$H73)*((AB$6-$F73+1)/($J73*($J73+1)/2)*$D73))+($K73="custom")*CustCF!V73</f>
        <v/>
      </c>
      <c r="AC73" s="87">
        <f>($K73="Bell Curve")*(_xlfn.NORM.DIST(AND(AC$6&gt;=$F73,AC$6&lt;=$H73)*(AC$6-$F73+1),$J73/2,$M73,TRUE)-_xlfn.NORM.DIST(AND(AC$6&gt;=$F73,AC$6&lt;=$H73)*(AB$6-$F73+1),$J73/2,$M73,TRUE))/(1-2*_xlfn.NORM.DIST(0,$J73/2,$M73,TRUE))*$D73+($K73="Steady Growth")*(AND(AC$6&gt;=$F73,AC$6&lt;=$H73)*((AC$6-$F73+1)/($J73*($J73+1)/2)*$D73))+($K73="custom")*CustCF!W73</f>
        <v/>
      </c>
      <c r="AD73" s="87">
        <f>($K73="Bell Curve")*(_xlfn.NORM.DIST(AND(AD$6&gt;=$F73,AD$6&lt;=$H73)*(AD$6-$F73+1),$J73/2,$M73,TRUE)-_xlfn.NORM.DIST(AND(AD$6&gt;=$F73,AD$6&lt;=$H73)*(AC$6-$F73+1),$J73/2,$M73,TRUE))/(1-2*_xlfn.NORM.DIST(0,$J73/2,$M73,TRUE))*$D73+($K73="Steady Growth")*(AND(AD$6&gt;=$F73,AD$6&lt;=$H73)*((AD$6-$F73+1)/($J73*($J73+1)/2)*$D73))+($K73="custom")*CustCF!X73</f>
        <v/>
      </c>
      <c r="AE73" s="87">
        <f>($K73="Bell Curve")*(_xlfn.NORM.DIST(AND(AE$6&gt;=$F73,AE$6&lt;=$H73)*(AE$6-$F73+1),$J73/2,$M73,TRUE)-_xlfn.NORM.DIST(AND(AE$6&gt;=$F73,AE$6&lt;=$H73)*(AD$6-$F73+1),$J73/2,$M73,TRUE))/(1-2*_xlfn.NORM.DIST(0,$J73/2,$M73,TRUE))*$D73+($K73="Steady Growth")*(AND(AE$6&gt;=$F73,AE$6&lt;=$H73)*((AE$6-$F73+1)/($J73*($J73+1)/2)*$D73))+($K73="custom")*CustCF!Y73</f>
        <v/>
      </c>
      <c r="AF73" s="87">
        <f>($K73="Bell Curve")*(_xlfn.NORM.DIST(AND(AF$6&gt;=$F73,AF$6&lt;=$H73)*(AF$6-$F73+1),$J73/2,$M73,TRUE)-_xlfn.NORM.DIST(AND(AF$6&gt;=$F73,AF$6&lt;=$H73)*(AE$6-$F73+1),$J73/2,$M73,TRUE))/(1-2*_xlfn.NORM.DIST(0,$J73/2,$M73,TRUE))*$D73+($K73="Steady Growth")*(AND(AF$6&gt;=$F73,AF$6&lt;=$H73)*((AF$6-$F73+1)/($J73*($J73+1)/2)*$D73))+($K73="custom")*CustCF!Z73</f>
        <v/>
      </c>
      <c r="AG73" s="87">
        <f>($K73="Bell Curve")*(_xlfn.NORM.DIST(AND(AG$6&gt;=$F73,AG$6&lt;=$H73)*(AG$6-$F73+1),$J73/2,$M73,TRUE)-_xlfn.NORM.DIST(AND(AG$6&gt;=$F73,AG$6&lt;=$H73)*(AF$6-$F73+1),$J73/2,$M73,TRUE))/(1-2*_xlfn.NORM.DIST(0,$J73/2,$M73,TRUE))*$D73+($K73="Steady Growth")*(AND(AG$6&gt;=$F73,AG$6&lt;=$H73)*((AG$6-$F73+1)/($J73*($J73+1)/2)*$D73))+($K73="custom")*CustCF!AA73</f>
        <v/>
      </c>
      <c r="AH73" s="87">
        <f>($K73="Bell Curve")*(_xlfn.NORM.DIST(AND(AH$6&gt;=$F73,AH$6&lt;=$H73)*(AH$6-$F73+1),$J73/2,$M73,TRUE)-_xlfn.NORM.DIST(AND(AH$6&gt;=$F73,AH$6&lt;=$H73)*(AG$6-$F73+1),$J73/2,$M73,TRUE))/(1-2*_xlfn.NORM.DIST(0,$J73/2,$M73,TRUE))*$D73+($K73="Steady Growth")*(AND(AH$6&gt;=$F73,AH$6&lt;=$H73)*((AH$6-$F73+1)/($J73*($J73+1)/2)*$D73))+($K73="custom")*CustCF!AB73</f>
        <v/>
      </c>
      <c r="AI73" s="87">
        <f>($K73="Bell Curve")*(_xlfn.NORM.DIST(AND(AI$6&gt;=$F73,AI$6&lt;=$H73)*(AI$6-$F73+1),$J73/2,$M73,TRUE)-_xlfn.NORM.DIST(AND(AI$6&gt;=$F73,AI$6&lt;=$H73)*(AH$6-$F73+1),$J73/2,$M73,TRUE))/(1-2*_xlfn.NORM.DIST(0,$J73/2,$M73,TRUE))*$D73+($K73="Steady Growth")*(AND(AI$6&gt;=$F73,AI$6&lt;=$H73)*((AI$6-$F73+1)/($J73*($J73+1)/2)*$D73))+($K73="custom")*CustCF!AC73</f>
        <v/>
      </c>
      <c r="AJ73" s="87">
        <f>($K73="Bell Curve")*(_xlfn.NORM.DIST(AND(AJ$6&gt;=$F73,AJ$6&lt;=$H73)*(AJ$6-$F73+1),$J73/2,$M73,TRUE)-_xlfn.NORM.DIST(AND(AJ$6&gt;=$F73,AJ$6&lt;=$H73)*(AI$6-$F73+1),$J73/2,$M73,TRUE))/(1-2*_xlfn.NORM.DIST(0,$J73/2,$M73,TRUE))*$D73+($K73="Steady Growth")*(AND(AJ$6&gt;=$F73,AJ$6&lt;=$H73)*((AJ$6-$F73+1)/($J73*($J73+1)/2)*$D73))+($K73="custom")*CustCF!AD73</f>
        <v/>
      </c>
      <c r="AK73" s="87">
        <f>($K73="Bell Curve")*(_xlfn.NORM.DIST(AND(AK$6&gt;=$F73,AK$6&lt;=$H73)*(AK$6-$F73+1),$J73/2,$M73,TRUE)-_xlfn.NORM.DIST(AND(AK$6&gt;=$F73,AK$6&lt;=$H73)*(AJ$6-$F73+1),$J73/2,$M73,TRUE))/(1-2*_xlfn.NORM.DIST(0,$J73/2,$M73,TRUE))*$D73+($K73="Steady Growth")*(AND(AK$6&gt;=$F73,AK$6&lt;=$H73)*((AK$6-$F73+1)/($J73*($J73+1)/2)*$D73))+($K73="custom")*CustCF!AE73</f>
        <v/>
      </c>
      <c r="AL73" s="87">
        <f>($K73="Bell Curve")*(_xlfn.NORM.DIST(AND(AL$6&gt;=$F73,AL$6&lt;=$H73)*(AL$6-$F73+1),$J73/2,$M73,TRUE)-_xlfn.NORM.DIST(AND(AL$6&gt;=$F73,AL$6&lt;=$H73)*(AK$6-$F73+1),$J73/2,$M73,TRUE))/(1-2*_xlfn.NORM.DIST(0,$J73/2,$M73,TRUE))*$D73+($K73="Steady Growth")*(AND(AL$6&gt;=$F73,AL$6&lt;=$H73)*((AL$6-$F73+1)/($J73*($J73+1)/2)*$D73))+($K73="custom")*CustCF!AF73</f>
        <v/>
      </c>
      <c r="AM73" s="87">
        <f>($K73="Bell Curve")*(_xlfn.NORM.DIST(AND(AM$6&gt;=$F73,AM$6&lt;=$H73)*(AM$6-$F73+1),$J73/2,$M73,TRUE)-_xlfn.NORM.DIST(AND(AM$6&gt;=$F73,AM$6&lt;=$H73)*(AL$6-$F73+1),$J73/2,$M73,TRUE))/(1-2*_xlfn.NORM.DIST(0,$J73/2,$M73,TRUE))*$D73+($K73="Steady Growth")*(AND(AM$6&gt;=$F73,AM$6&lt;=$H73)*((AM$6-$F73+1)/($J73*($J73+1)/2)*$D73))+($K73="custom")*CustCF!AG73</f>
        <v/>
      </c>
      <c r="AN73" s="87">
        <f>($K73="Bell Curve")*(_xlfn.NORM.DIST(AND(AN$6&gt;=$F73,AN$6&lt;=$H73)*(AN$6-$F73+1),$J73/2,$M73,TRUE)-_xlfn.NORM.DIST(AND(AN$6&gt;=$F73,AN$6&lt;=$H73)*(AM$6-$F73+1),$J73/2,$M73,TRUE))/(1-2*_xlfn.NORM.DIST(0,$J73/2,$M73,TRUE))*$D73+($K73="Steady Growth")*(AND(AN$6&gt;=$F73,AN$6&lt;=$H73)*((AN$6-$F73+1)/($J73*($J73+1)/2)*$D73))+($K73="custom")*CustCF!AH73</f>
        <v/>
      </c>
      <c r="AO73" s="87">
        <f>($K73="Bell Curve")*(_xlfn.NORM.DIST(AND(AO$6&gt;=$F73,AO$6&lt;=$H73)*(AO$6-$F73+1),$J73/2,$M73,TRUE)-_xlfn.NORM.DIST(AND(AO$6&gt;=$F73,AO$6&lt;=$H73)*(AN$6-$F73+1),$J73/2,$M73,TRUE))/(1-2*_xlfn.NORM.DIST(0,$J73/2,$M73,TRUE))*$D73+($K73="Steady Growth")*(AND(AO$6&gt;=$F73,AO$6&lt;=$H73)*((AO$6-$F73+1)/($J73*($J73+1)/2)*$D73))+($K73="custom")*CustCF!AI73</f>
        <v/>
      </c>
      <c r="AP73" s="87">
        <f>($K73="Bell Curve")*(_xlfn.NORM.DIST(AND(AP$6&gt;=$F73,AP$6&lt;=$H73)*(AP$6-$F73+1),$J73/2,$M73,TRUE)-_xlfn.NORM.DIST(AND(AP$6&gt;=$F73,AP$6&lt;=$H73)*(AO$6-$F73+1),$J73/2,$M73,TRUE))/(1-2*_xlfn.NORM.DIST(0,$J73/2,$M73,TRUE))*$D73+($K73="Steady Growth")*(AND(AP$6&gt;=$F73,AP$6&lt;=$H73)*((AP$6-$F73+1)/($J73*($J73+1)/2)*$D73))+($K73="custom")*CustCF!AJ73</f>
        <v/>
      </c>
      <c r="AQ73" s="87">
        <f>($K73="Bell Curve")*(_xlfn.NORM.DIST(AND(AQ$6&gt;=$F73,AQ$6&lt;=$H73)*(AQ$6-$F73+1),$J73/2,$M73,TRUE)-_xlfn.NORM.DIST(AND(AQ$6&gt;=$F73,AQ$6&lt;=$H73)*(AP$6-$F73+1),$J73/2,$M73,TRUE))/(1-2*_xlfn.NORM.DIST(0,$J73/2,$M73,TRUE))*$D73+($K73="Steady Growth")*(AND(AQ$6&gt;=$F73,AQ$6&lt;=$H73)*((AQ$6-$F73+1)/($J73*($J73+1)/2)*$D73))+($K73="custom")*CustCF!AK73</f>
        <v/>
      </c>
      <c r="AR73" s="87">
        <f>($K73="Bell Curve")*(_xlfn.NORM.DIST(AND(AR$6&gt;=$F73,AR$6&lt;=$H73)*(AR$6-$F73+1),$J73/2,$M73,TRUE)-_xlfn.NORM.DIST(AND(AR$6&gt;=$F73,AR$6&lt;=$H73)*(AQ$6-$F73+1),$J73/2,$M73,TRUE))/(1-2*_xlfn.NORM.DIST(0,$J73/2,$M73,TRUE))*$D73+($K73="Steady Growth")*(AND(AR$6&gt;=$F73,AR$6&lt;=$H73)*((AR$6-$F73+1)/($J73*($J73+1)/2)*$D73))+($K73="custom")*CustCF!AL73</f>
        <v/>
      </c>
      <c r="AS73" s="87">
        <f>($K73="Bell Curve")*(_xlfn.NORM.DIST(AND(AS$6&gt;=$F73,AS$6&lt;=$H73)*(AS$6-$F73+1),$J73/2,$M73,TRUE)-_xlfn.NORM.DIST(AND(AS$6&gt;=$F73,AS$6&lt;=$H73)*(AR$6-$F73+1),$J73/2,$M73,TRUE))/(1-2*_xlfn.NORM.DIST(0,$J73/2,$M73,TRUE))*$D73+($K73="Steady Growth")*(AND(AS$6&gt;=$F73,AS$6&lt;=$H73)*((AS$6-$F73+1)/($J73*($J73+1)/2)*$D73))+($K73="custom")*CustCF!AM73</f>
        <v/>
      </c>
      <c r="AT73" s="87">
        <f>($K73="Bell Curve")*(_xlfn.NORM.DIST(AND(AT$6&gt;=$F73,AT$6&lt;=$H73)*(AT$6-$F73+1),$J73/2,$M73,TRUE)-_xlfn.NORM.DIST(AND(AT$6&gt;=$F73,AT$6&lt;=$H73)*(AS$6-$F73+1),$J73/2,$M73,TRUE))/(1-2*_xlfn.NORM.DIST(0,$J73/2,$M73,TRUE))*$D73+($K73="Steady Growth")*(AND(AT$6&gt;=$F73,AT$6&lt;=$H73)*((AT$6-$F73+1)/($J73*($J73+1)/2)*$D73))+($K73="custom")*CustCF!AN73</f>
        <v/>
      </c>
      <c r="AU73" s="87">
        <f>($K73="Bell Curve")*(_xlfn.NORM.DIST(AND(AU$6&gt;=$F73,AU$6&lt;=$H73)*(AU$6-$F73+1),$J73/2,$M73,TRUE)-_xlfn.NORM.DIST(AND(AU$6&gt;=$F73,AU$6&lt;=$H73)*(AT$6-$F73+1),$J73/2,$M73,TRUE))/(1-2*_xlfn.NORM.DIST(0,$J73/2,$M73,TRUE))*$D73+($K73="Steady Growth")*(AND(AU$6&gt;=$F73,AU$6&lt;=$H73)*((AU$6-$F73+1)/($J73*($J73+1)/2)*$D73))+($K73="custom")*CustCF!AO73</f>
        <v/>
      </c>
      <c r="AV73" s="87">
        <f>($K73="Bell Curve")*(_xlfn.NORM.DIST(AND(AV$6&gt;=$F73,AV$6&lt;=$H73)*(AV$6-$F73+1),$J73/2,$M73,TRUE)-_xlfn.NORM.DIST(AND(AV$6&gt;=$F73,AV$6&lt;=$H73)*(AU$6-$F73+1),$J73/2,$M73,TRUE))/(1-2*_xlfn.NORM.DIST(0,$J73/2,$M73,TRUE))*$D73+($K73="Steady Growth")*(AND(AV$6&gt;=$F73,AV$6&lt;=$H73)*((AV$6-$F73+1)/($J73*($J73+1)/2)*$D73))+($K73="custom")*CustCF!AP73</f>
        <v/>
      </c>
      <c r="AW73" s="87">
        <f>($K73="Bell Curve")*(_xlfn.NORM.DIST(AND(AW$6&gt;=$F73,AW$6&lt;=$H73)*(AW$6-$F73+1),$J73/2,$M73,TRUE)-_xlfn.NORM.DIST(AND(AW$6&gt;=$F73,AW$6&lt;=$H73)*(AV$6-$F73+1),$J73/2,$M73,TRUE))/(1-2*_xlfn.NORM.DIST(0,$J73/2,$M73,TRUE))*$D73+($K73="Steady Growth")*(AND(AW$6&gt;=$F73,AW$6&lt;=$H73)*((AW$6-$F73+1)/($J73*($J73+1)/2)*$D73))+($K73="custom")*CustCF!AQ73</f>
        <v/>
      </c>
      <c r="AX73" s="87">
        <f>($K73="Bell Curve")*(_xlfn.NORM.DIST(AND(AX$6&gt;=$F73,AX$6&lt;=$H73)*(AX$6-$F73+1),$J73/2,$M73,TRUE)-_xlfn.NORM.DIST(AND(AX$6&gt;=$F73,AX$6&lt;=$H73)*(AW$6-$F73+1),$J73/2,$M73,TRUE))/(1-2*_xlfn.NORM.DIST(0,$J73/2,$M73,TRUE))*$D73+($K73="Steady Growth")*(AND(AX$6&gt;=$F73,AX$6&lt;=$H73)*((AX$6-$F73+1)/($J73*($J73+1)/2)*$D73))+($K73="custom")*CustCF!AR73</f>
        <v/>
      </c>
      <c r="AY73" s="87">
        <f>($K73="Bell Curve")*(_xlfn.NORM.DIST(AND(AY$6&gt;=$F73,AY$6&lt;=$H73)*(AY$6-$F73+1),$J73/2,$M73,TRUE)-_xlfn.NORM.DIST(AND(AY$6&gt;=$F73,AY$6&lt;=$H73)*(AX$6-$F73+1),$J73/2,$M73,TRUE))/(1-2*_xlfn.NORM.DIST(0,$J73/2,$M73,TRUE))*$D73+($K73="Steady Growth")*(AND(AY$6&gt;=$F73,AY$6&lt;=$H73)*((AY$6-$F73+1)/($J73*($J73+1)/2)*$D73))+($K73="custom")*CustCF!AS73</f>
        <v/>
      </c>
      <c r="AZ73" s="87">
        <f>($K73="Bell Curve")*(_xlfn.NORM.DIST(AND(AZ$6&gt;=$F73,AZ$6&lt;=$H73)*(AZ$6-$F73+1),$J73/2,$M73,TRUE)-_xlfn.NORM.DIST(AND(AZ$6&gt;=$F73,AZ$6&lt;=$H73)*(AY$6-$F73+1),$J73/2,$M73,TRUE))/(1-2*_xlfn.NORM.DIST(0,$J73/2,$M73,TRUE))*$D73+($K73="Steady Growth")*(AND(AZ$6&gt;=$F73,AZ$6&lt;=$H73)*((AZ$6-$F73+1)/($J73*($J73+1)/2)*$D73))+($K73="custom")*CustCF!AT73</f>
        <v/>
      </c>
      <c r="BA73" s="87">
        <f>($K73="Bell Curve")*(_xlfn.NORM.DIST(AND(BA$6&gt;=$F73,BA$6&lt;=$H73)*(BA$6-$F73+1),$J73/2,$M73,TRUE)-_xlfn.NORM.DIST(AND(BA$6&gt;=$F73,BA$6&lt;=$H73)*(AZ$6-$F73+1),$J73/2,$M73,TRUE))/(1-2*_xlfn.NORM.DIST(0,$J73/2,$M73,TRUE))*$D73+($K73="Steady Growth")*(AND(BA$6&gt;=$F73,BA$6&lt;=$H73)*((BA$6-$F73+1)/($J73*($J73+1)/2)*$D73))+($K73="custom")*CustCF!AU73</f>
        <v/>
      </c>
      <c r="BB73" s="87">
        <f>($K73="Bell Curve")*(_xlfn.NORM.DIST(AND(BB$6&gt;=$F73,BB$6&lt;=$H73)*(BB$6-$F73+1),$J73/2,$M73,TRUE)-_xlfn.NORM.DIST(AND(BB$6&gt;=$F73,BB$6&lt;=$H73)*(BA$6-$F73+1),$J73/2,$M73,TRUE))/(1-2*_xlfn.NORM.DIST(0,$J73/2,$M73,TRUE))*$D73+($K73="Steady Growth")*(AND(BB$6&gt;=$F73,BB$6&lt;=$H73)*((BB$6-$F73+1)/($J73*($J73+1)/2)*$D73))+($K73="custom")*CustCF!AV73</f>
        <v/>
      </c>
      <c r="BC73" s="87">
        <f>($K73="Bell Curve")*(_xlfn.NORM.DIST(AND(BC$6&gt;=$F73,BC$6&lt;=$H73)*(BC$6-$F73+1),$J73/2,$M73,TRUE)-_xlfn.NORM.DIST(AND(BC$6&gt;=$F73,BC$6&lt;=$H73)*(BB$6-$F73+1),$J73/2,$M73,TRUE))/(1-2*_xlfn.NORM.DIST(0,$J73/2,$M73,TRUE))*$D73+($K73="Steady Growth")*(AND(BC$6&gt;=$F73,BC$6&lt;=$H73)*((BC$6-$F73+1)/($J73*($J73+1)/2)*$D73))+($K73="custom")*CustCF!AW73</f>
        <v/>
      </c>
      <c r="BD73" s="87">
        <f>($K73="Bell Curve")*(_xlfn.NORM.DIST(AND(BD$6&gt;=$F73,BD$6&lt;=$H73)*(BD$6-$F73+1),$J73/2,$M73,TRUE)-_xlfn.NORM.DIST(AND(BD$6&gt;=$F73,BD$6&lt;=$H73)*(BC$6-$F73+1),$J73/2,$M73,TRUE))/(1-2*_xlfn.NORM.DIST(0,$J73/2,$M73,TRUE))*$D73+($K73="Steady Growth")*(AND(BD$6&gt;=$F73,BD$6&lt;=$H73)*((BD$6-$F73+1)/($J73*($J73+1)/2)*$D73))+($K73="custom")*CustCF!AX73</f>
        <v/>
      </c>
      <c r="BE73" s="87">
        <f>($K73="Bell Curve")*(_xlfn.NORM.DIST(AND(BE$6&gt;=$F73,BE$6&lt;=$H73)*(BE$6-$F73+1),$J73/2,$M73,TRUE)-_xlfn.NORM.DIST(AND(BE$6&gt;=$F73,BE$6&lt;=$H73)*(BD$6-$F73+1),$J73/2,$M73,TRUE))/(1-2*_xlfn.NORM.DIST(0,$J73/2,$M73,TRUE))*$D73+($K73="Steady Growth")*(AND(BE$6&gt;=$F73,BE$6&lt;=$H73)*((BE$6-$F73+1)/($J73*($J73+1)/2)*$D73))+($K73="custom")*CustCF!AY73</f>
        <v/>
      </c>
      <c r="BF73" s="87">
        <f>($K73="Bell Curve")*(_xlfn.NORM.DIST(AND(BF$6&gt;=$F73,BF$6&lt;=$H73)*(BF$6-$F73+1),$J73/2,$M73,TRUE)-_xlfn.NORM.DIST(AND(BF$6&gt;=$F73,BF$6&lt;=$H73)*(BE$6-$F73+1),$J73/2,$M73,TRUE))/(1-2*_xlfn.NORM.DIST(0,$J73/2,$M73,TRUE))*$D73+($K73="Steady Growth")*(AND(BF$6&gt;=$F73,BF$6&lt;=$H73)*((BF$6-$F73+1)/($J73*($J73+1)/2)*$D73))+($K73="custom")*CustCF!AZ73</f>
        <v/>
      </c>
      <c r="BG73" s="87">
        <f>($K73="Bell Curve")*(_xlfn.NORM.DIST(AND(BG$6&gt;=$F73,BG$6&lt;=$H73)*(BG$6-$F73+1),$J73/2,$M73,TRUE)-_xlfn.NORM.DIST(AND(BG$6&gt;=$F73,BG$6&lt;=$H73)*(BF$6-$F73+1),$J73/2,$M73,TRUE))/(1-2*_xlfn.NORM.DIST(0,$J73/2,$M73,TRUE))*$D73+($K73="Steady Growth")*(AND(BG$6&gt;=$F73,BG$6&lt;=$H73)*((BG$6-$F73+1)/($J73*($J73+1)/2)*$D73))+($K73="custom")*CustCF!BA73</f>
        <v/>
      </c>
      <c r="BH73" s="87">
        <f>($K73="Bell Curve")*(_xlfn.NORM.DIST(AND(BH$6&gt;=$F73,BH$6&lt;=$H73)*(BH$6-$F73+1),$J73/2,$M73,TRUE)-_xlfn.NORM.DIST(AND(BH$6&gt;=$F73,BH$6&lt;=$H73)*(BG$6-$F73+1),$J73/2,$M73,TRUE))/(1-2*_xlfn.NORM.DIST(0,$J73/2,$M73,TRUE))*$D73+($K73="Steady Growth")*(AND(BH$6&gt;=$F73,BH$6&lt;=$H73)*((BH$6-$F73+1)/($J73*($J73+1)/2)*$D73))+($K73="custom")*CustCF!BB73</f>
        <v/>
      </c>
      <c r="BI73" s="87">
        <f>($K73="Bell Curve")*(_xlfn.NORM.DIST(AND(BI$6&gt;=$F73,BI$6&lt;=$H73)*(BI$6-$F73+1),$J73/2,$M73,TRUE)-_xlfn.NORM.DIST(AND(BI$6&gt;=$F73,BI$6&lt;=$H73)*(BH$6-$F73+1),$J73/2,$M73,TRUE))/(1-2*_xlfn.NORM.DIST(0,$J73/2,$M73,TRUE))*$D73+($K73="Steady Growth")*(AND(BI$6&gt;=$F73,BI$6&lt;=$H73)*((BI$6-$F73+1)/($J73*($J73+1)/2)*$D73))+($K73="custom")*CustCF!BC73</f>
        <v/>
      </c>
      <c r="BJ73" s="87">
        <f>($K73="Bell Curve")*(_xlfn.NORM.DIST(AND(BJ$6&gt;=$F73,BJ$6&lt;=$H73)*(BJ$6-$F73+1),$J73/2,$M73,TRUE)-_xlfn.NORM.DIST(AND(BJ$6&gt;=$F73,BJ$6&lt;=$H73)*(BI$6-$F73+1),$J73/2,$M73,TRUE))/(1-2*_xlfn.NORM.DIST(0,$J73/2,$M73,TRUE))*$D73+($K73="Steady Growth")*(AND(BJ$6&gt;=$F73,BJ$6&lt;=$H73)*((BJ$6-$F73+1)/($J73*($J73+1)/2)*$D73))+($K73="custom")*CustCF!BD73</f>
        <v/>
      </c>
      <c r="BK73" s="87">
        <f>($K73="Bell Curve")*(_xlfn.NORM.DIST(AND(BK$6&gt;=$F73,BK$6&lt;=$H73)*(BK$6-$F73+1),$J73/2,$M73,TRUE)-_xlfn.NORM.DIST(AND(BK$6&gt;=$F73,BK$6&lt;=$H73)*(BJ$6-$F73+1),$J73/2,$M73,TRUE))/(1-2*_xlfn.NORM.DIST(0,$J73/2,$M73,TRUE))*$D73+($K73="Steady Growth")*(AND(BK$6&gt;=$F73,BK$6&lt;=$H73)*((BK$6-$F73+1)/($J73*($J73+1)/2)*$D73))+($K73="custom")*CustCF!BE73</f>
        <v/>
      </c>
      <c r="BL73" s="87">
        <f>($K73="Bell Curve")*(_xlfn.NORM.DIST(AND(BL$6&gt;=$F73,BL$6&lt;=$H73)*(BL$6-$F73+1),$J73/2,$M73,TRUE)-_xlfn.NORM.DIST(AND(BL$6&gt;=$F73,BL$6&lt;=$H73)*(BK$6-$F73+1),$J73/2,$M73,TRUE))/(1-2*_xlfn.NORM.DIST(0,$J73/2,$M73,TRUE))*$D73+($K73="Steady Growth")*(AND(BL$6&gt;=$F73,BL$6&lt;=$H73)*((BL$6-$F73+1)/($J73*($J73+1)/2)*$D73))+($K73="custom")*CustCF!BF73</f>
        <v/>
      </c>
      <c r="BM73" s="87">
        <f>($K73="Bell Curve")*(_xlfn.NORM.DIST(AND(BM$6&gt;=$F73,BM$6&lt;=$H73)*(BM$6-$F73+1),$J73/2,$M73,TRUE)-_xlfn.NORM.DIST(AND(BM$6&gt;=$F73,BM$6&lt;=$H73)*(BL$6-$F73+1),$J73/2,$M73,TRUE))/(1-2*_xlfn.NORM.DIST(0,$J73/2,$M73,TRUE))*$D73+($K73="Steady Growth")*(AND(BM$6&gt;=$F73,BM$6&lt;=$H73)*((BM$6-$F73+1)/($J73*($J73+1)/2)*$D73))+($K73="custom")*CustCF!BG73</f>
        <v/>
      </c>
      <c r="BN73" s="87">
        <f>($K73="Bell Curve")*(_xlfn.NORM.DIST(AND(BN$6&gt;=$F73,BN$6&lt;=$H73)*(BN$6-$F73+1),$J73/2,$M73,TRUE)-_xlfn.NORM.DIST(AND(BN$6&gt;=$F73,BN$6&lt;=$H73)*(BM$6-$F73+1),$J73/2,$M73,TRUE))/(1-2*_xlfn.NORM.DIST(0,$J73/2,$M73,TRUE))*$D73+($K73="Steady Growth")*(AND(BN$6&gt;=$F73,BN$6&lt;=$H73)*((BN$6-$F73+1)/($J73*($J73+1)/2)*$D73))+($K73="custom")*CustCF!BH73</f>
        <v/>
      </c>
      <c r="BO73" s="87">
        <f>($K73="Bell Curve")*(_xlfn.NORM.DIST(AND(BO$6&gt;=$F73,BO$6&lt;=$H73)*(BO$6-$F73+1),$J73/2,$M73,TRUE)-_xlfn.NORM.DIST(AND(BO$6&gt;=$F73,BO$6&lt;=$H73)*(BN$6-$F73+1),$J73/2,$M73,TRUE))/(1-2*_xlfn.NORM.DIST(0,$J73/2,$M73,TRUE))*$D73+($K73="Steady Growth")*(AND(BO$6&gt;=$F73,BO$6&lt;=$H73)*((BO$6-$F73+1)/($J73*($J73+1)/2)*$D73))+($K73="custom")*CustCF!BI73</f>
        <v/>
      </c>
      <c r="BP73" s="87">
        <f>($K73="Bell Curve")*(_xlfn.NORM.DIST(AND(BP$6&gt;=$F73,BP$6&lt;=$H73)*(BP$6-$F73+1),$J73/2,$M73,TRUE)-_xlfn.NORM.DIST(AND(BP$6&gt;=$F73,BP$6&lt;=$H73)*(BO$6-$F73+1),$J73/2,$M73,TRUE))/(1-2*_xlfn.NORM.DIST(0,$J73/2,$M73,TRUE))*$D73+($K73="Steady Growth")*(AND(BP$6&gt;=$F73,BP$6&lt;=$H73)*((BP$6-$F73+1)/($J73*($J73+1)/2)*$D73))+($K73="custom")*CustCF!BJ73</f>
        <v/>
      </c>
      <c r="BQ73" s="87">
        <f>($K73="Bell Curve")*(_xlfn.NORM.DIST(AND(BQ$6&gt;=$F73,BQ$6&lt;=$H73)*(BQ$6-$F73+1),$J73/2,$M73,TRUE)-_xlfn.NORM.DIST(AND(BQ$6&gt;=$F73,BQ$6&lt;=$H73)*(BP$6-$F73+1),$J73/2,$M73,TRUE))/(1-2*_xlfn.NORM.DIST(0,$J73/2,$M73,TRUE))*$D73+($K73="Steady Growth")*(AND(BQ$6&gt;=$F73,BQ$6&lt;=$H73)*((BQ$6-$F73+1)/($J73*($J73+1)/2)*$D73))+($K73="custom")*CustCF!BK73</f>
        <v/>
      </c>
      <c r="BR73" s="87">
        <f>($K73="Bell Curve")*(_xlfn.NORM.DIST(AND(BR$6&gt;=$F73,BR$6&lt;=$H73)*(BR$6-$F73+1),$J73/2,$M73,TRUE)-_xlfn.NORM.DIST(AND(BR$6&gt;=$F73,BR$6&lt;=$H73)*(BQ$6-$F73+1),$J73/2,$M73,TRUE))/(1-2*_xlfn.NORM.DIST(0,$J73/2,$M73,TRUE))*$D73+($K73="Steady Growth")*(AND(BR$6&gt;=$F73,BR$6&lt;=$H73)*((BR$6-$F73+1)/($J73*($J73+1)/2)*$D73))+($K73="custom")*CustCF!BL73</f>
        <v/>
      </c>
      <c r="BS73" s="87">
        <f>($K73="Bell Curve")*(_xlfn.NORM.DIST(AND(BS$6&gt;=$F73,BS$6&lt;=$H73)*(BS$6-$F73+1),$J73/2,$M73,TRUE)-_xlfn.NORM.DIST(AND(BS$6&gt;=$F73,BS$6&lt;=$H73)*(BR$6-$F73+1),$J73/2,$M73,TRUE))/(1-2*_xlfn.NORM.DIST(0,$J73/2,$M73,TRUE))*$D73+($K73="Steady Growth")*(AND(BS$6&gt;=$F73,BS$6&lt;=$H73)*((BS$6-$F73+1)/($J73*($J73+1)/2)*$D73))+($K73="custom")*CustCF!BM73</f>
        <v/>
      </c>
      <c r="BT73" s="87">
        <f>($K73="Bell Curve")*(_xlfn.NORM.DIST(AND(BT$6&gt;=$F73,BT$6&lt;=$H73)*(BT$6-$F73+1),$J73/2,$M73,TRUE)-_xlfn.NORM.DIST(AND(BT$6&gt;=$F73,BT$6&lt;=$H73)*(BS$6-$F73+1),$J73/2,$M73,TRUE))/(1-2*_xlfn.NORM.DIST(0,$J73/2,$M73,TRUE))*$D73+($K73="Steady Growth")*(AND(BT$6&gt;=$F73,BT$6&lt;=$H73)*((BT$6-$F73+1)/($J73*($J73+1)/2)*$D73))+($K73="custom")*CustCF!BN73</f>
        <v/>
      </c>
      <c r="BU73" s="87">
        <f>($K73="Bell Curve")*(_xlfn.NORM.DIST(AND(BU$6&gt;=$F73,BU$6&lt;=$H73)*(BU$6-$F73+1),$J73/2,$M73,TRUE)-_xlfn.NORM.DIST(AND(BU$6&gt;=$F73,BU$6&lt;=$H73)*(BT$6-$F73+1),$J73/2,$M73,TRUE))/(1-2*_xlfn.NORM.DIST(0,$J73/2,$M73,TRUE))*$D73+($K73="Steady Growth")*(AND(BU$6&gt;=$F73,BU$6&lt;=$H73)*((BU$6-$F73+1)/($J73*($J73+1)/2)*$D73))+($K73="custom")*CustCF!BO73</f>
        <v/>
      </c>
      <c r="BV73" s="87">
        <f>($K73="Bell Curve")*(_xlfn.NORM.DIST(AND(BV$6&gt;=$F73,BV$6&lt;=$H73)*(BV$6-$F73+1),$J73/2,$M73,TRUE)-_xlfn.NORM.DIST(AND(BV$6&gt;=$F73,BV$6&lt;=$H73)*(BU$6-$F73+1),$J73/2,$M73,TRUE))/(1-2*_xlfn.NORM.DIST(0,$J73/2,$M73,TRUE))*$D73+($K73="Steady Growth")*(AND(BV$6&gt;=$F73,BV$6&lt;=$H73)*((BV$6-$F73+1)/($J73*($J73+1)/2)*$D73))+($K73="custom")*CustCF!BP73</f>
        <v/>
      </c>
      <c r="BW73" s="87">
        <f>($K73="Bell Curve")*(_xlfn.NORM.DIST(AND(BW$6&gt;=$F73,BW$6&lt;=$H73)*(BW$6-$F73+1),$J73/2,$M73,TRUE)-_xlfn.NORM.DIST(AND(BW$6&gt;=$F73,BW$6&lt;=$H73)*(BV$6-$F73+1),$J73/2,$M73,TRUE))/(1-2*_xlfn.NORM.DIST(0,$J73/2,$M73,TRUE))*$D73+($K73="Steady Growth")*(AND(BW$6&gt;=$F73,BW$6&lt;=$H73)*((BW$6-$F73+1)/($J73*($J73+1)/2)*$D73))+($K73="custom")*CustCF!BQ73</f>
        <v/>
      </c>
      <c r="BX73" s="87">
        <f>($K73="Bell Curve")*(_xlfn.NORM.DIST(AND(BX$6&gt;=$F73,BX$6&lt;=$H73)*(BX$6-$F73+1),$J73/2,$M73,TRUE)-_xlfn.NORM.DIST(AND(BX$6&gt;=$F73,BX$6&lt;=$H73)*(BW$6-$F73+1),$J73/2,$M73,TRUE))/(1-2*_xlfn.NORM.DIST(0,$J73/2,$M73,TRUE))*$D73+($K73="Steady Growth")*(AND(BX$6&gt;=$F73,BX$6&lt;=$H73)*((BX$6-$F73+1)/($J73*($J73+1)/2)*$D73))+($K73="custom")*CustCF!BR73</f>
        <v/>
      </c>
      <c r="BY73" s="87">
        <f>($K73="Bell Curve")*(_xlfn.NORM.DIST(AND(BY$6&gt;=$F73,BY$6&lt;=$H73)*(BY$6-$F73+1),$J73/2,$M73,TRUE)-_xlfn.NORM.DIST(AND(BY$6&gt;=$F73,BY$6&lt;=$H73)*(BX$6-$F73+1),$J73/2,$M73,TRUE))/(1-2*_xlfn.NORM.DIST(0,$J73/2,$M73,TRUE))*$D73+($K73="Steady Growth")*(AND(BY$6&gt;=$F73,BY$6&lt;=$H73)*((BY$6-$F73+1)/($J73*($J73+1)/2)*$D73))+($K73="custom")*CustCF!BS73</f>
        <v/>
      </c>
      <c r="BZ73" s="87">
        <f>($K73="Bell Curve")*(_xlfn.NORM.DIST(AND(BZ$6&gt;=$F73,BZ$6&lt;=$H73)*(BZ$6-$F73+1),$J73/2,$M73,TRUE)-_xlfn.NORM.DIST(AND(BZ$6&gt;=$F73,BZ$6&lt;=$H73)*(BY$6-$F73+1),$J73/2,$M73,TRUE))/(1-2*_xlfn.NORM.DIST(0,$J73/2,$M73,TRUE))*$D73+($K73="Steady Growth")*(AND(BZ$6&gt;=$F73,BZ$6&lt;=$H73)*((BZ$6-$F73+1)/($J73*($J73+1)/2)*$D73))+($K73="custom")*CustCF!BT73</f>
        <v/>
      </c>
      <c r="CA73" s="87">
        <f>($K73="Bell Curve")*(_xlfn.NORM.DIST(AND(CA$6&gt;=$F73,CA$6&lt;=$H73)*(CA$6-$F73+1),$J73/2,$M73,TRUE)-_xlfn.NORM.DIST(AND(CA$6&gt;=$F73,CA$6&lt;=$H73)*(BZ$6-$F73+1),$J73/2,$M73,TRUE))/(1-2*_xlfn.NORM.DIST(0,$J73/2,$M73,TRUE))*$D73+($K73="Steady Growth")*(AND(CA$6&gt;=$F73,CA$6&lt;=$H73)*((CA$6-$F73+1)/($J73*($J73+1)/2)*$D73))+($K73="custom")*CustCF!BU73</f>
        <v/>
      </c>
      <c r="CB73" s="87">
        <f>($K73="Bell Curve")*(_xlfn.NORM.DIST(AND(CB$6&gt;=$F73,CB$6&lt;=$H73)*(CB$6-$F73+1),$J73/2,$M73,TRUE)-_xlfn.NORM.DIST(AND(CB$6&gt;=$F73,CB$6&lt;=$H73)*(CA$6-$F73+1),$J73/2,$M73,TRUE))/(1-2*_xlfn.NORM.DIST(0,$J73/2,$M73,TRUE))*$D73+($K73="Steady Growth")*(AND(CB$6&gt;=$F73,CB$6&lt;=$H73)*((CB$6-$F73+1)/($J73*($J73+1)/2)*$D73))+($K73="custom")*CustCF!BV73</f>
        <v/>
      </c>
      <c r="CC73" s="87">
        <f>($K73="Bell Curve")*(_xlfn.NORM.DIST(AND(CC$6&gt;=$F73,CC$6&lt;=$H73)*(CC$6-$F73+1),$J73/2,$M73,TRUE)-_xlfn.NORM.DIST(AND(CC$6&gt;=$F73,CC$6&lt;=$H73)*(CB$6-$F73+1),$J73/2,$M73,TRUE))/(1-2*_xlfn.NORM.DIST(0,$J73/2,$M73,TRUE))*$D73+($K73="Steady Growth")*(AND(CC$6&gt;=$F73,CC$6&lt;=$H73)*((CC$6-$F73+1)/($J73*($J73+1)/2)*$D73))+($K73="custom")*CustCF!BW73</f>
        <v/>
      </c>
      <c r="CD73" s="87">
        <f>($K73="Bell Curve")*(_xlfn.NORM.DIST(AND(CD$6&gt;=$F73,CD$6&lt;=$H73)*(CD$6-$F73+1),$J73/2,$M73,TRUE)-_xlfn.NORM.DIST(AND(CD$6&gt;=$F73,CD$6&lt;=$H73)*(CC$6-$F73+1),$J73/2,$M73,TRUE))/(1-2*_xlfn.NORM.DIST(0,$J73/2,$M73,TRUE))*$D73+($K73="Steady Growth")*(AND(CD$6&gt;=$F73,CD$6&lt;=$H73)*((CD$6-$F73+1)/($J73*($J73+1)/2)*$D73))+($K73="custom")*CustCF!BX73</f>
        <v/>
      </c>
      <c r="CE73" s="87">
        <f>($K73="Bell Curve")*(_xlfn.NORM.DIST(AND(CE$6&gt;=$F73,CE$6&lt;=$H73)*(CE$6-$F73+1),$J73/2,$M73,TRUE)-_xlfn.NORM.DIST(AND(CE$6&gt;=$F73,CE$6&lt;=$H73)*(CD$6-$F73+1),$J73/2,$M73,TRUE))/(1-2*_xlfn.NORM.DIST(0,$J73/2,$M73,TRUE))*$D73+($K73="Steady Growth")*(AND(CE$6&gt;=$F73,CE$6&lt;=$H73)*((CE$6-$F73+1)/($J73*($J73+1)/2)*$D73))+($K73="custom")*CustCF!BY73</f>
        <v/>
      </c>
      <c r="CF73" s="87">
        <f>($K73="Bell Curve")*(_xlfn.NORM.DIST(AND(CF$6&gt;=$F73,CF$6&lt;=$H73)*(CF$6-$F73+1),$J73/2,$M73,TRUE)-_xlfn.NORM.DIST(AND(CF$6&gt;=$F73,CF$6&lt;=$H73)*(CE$6-$F73+1),$J73/2,$M73,TRUE))/(1-2*_xlfn.NORM.DIST(0,$J73/2,$M73,TRUE))*$D73+($K73="Steady Growth")*(AND(CF$6&gt;=$F73,CF$6&lt;=$H73)*((CF$6-$F73+1)/($J73*($J73+1)/2)*$D73))+($K73="custom")*CustCF!BZ73</f>
        <v/>
      </c>
      <c r="CG73" s="87">
        <f>($K73="Bell Curve")*(_xlfn.NORM.DIST(AND(CG$6&gt;=$F73,CG$6&lt;=$H73)*(CG$6-$F73+1),$J73/2,$M73,TRUE)-_xlfn.NORM.DIST(AND(CG$6&gt;=$F73,CG$6&lt;=$H73)*(CF$6-$F73+1),$J73/2,$M73,TRUE))/(1-2*_xlfn.NORM.DIST(0,$J73/2,$M73,TRUE))*$D73+($K73="Steady Growth")*(AND(CG$6&gt;=$F73,CG$6&lt;=$H73)*((CG$6-$F73+1)/($J73*($J73+1)/2)*$D73))+($K73="custom")*CustCF!CA73</f>
        <v/>
      </c>
      <c r="CH73" s="87">
        <f>($K73="Bell Curve")*(_xlfn.NORM.DIST(AND(CH$6&gt;=$F73,CH$6&lt;=$H73)*(CH$6-$F73+1),$J73/2,$M73,TRUE)-_xlfn.NORM.DIST(AND(CH$6&gt;=$F73,CH$6&lt;=$H73)*(CG$6-$F73+1),$J73/2,$M73,TRUE))/(1-2*_xlfn.NORM.DIST(0,$J73/2,$M73,TRUE))*$D73+($K73="Steady Growth")*(AND(CH$6&gt;=$F73,CH$6&lt;=$H73)*((CH$6-$F73+1)/($J73*($J73+1)/2)*$D73))+($K73="custom")*CustCF!CB73</f>
        <v/>
      </c>
      <c r="CI73" s="87">
        <f>($K73="Bell Curve")*(_xlfn.NORM.DIST(AND(CI$6&gt;=$F73,CI$6&lt;=$H73)*(CI$6-$F73+1),$J73/2,$M73,TRUE)-_xlfn.NORM.DIST(AND(CI$6&gt;=$F73,CI$6&lt;=$H73)*(CH$6-$F73+1),$J73/2,$M73,TRUE))/(1-2*_xlfn.NORM.DIST(0,$J73/2,$M73,TRUE))*$D73+($K73="Steady Growth")*(AND(CI$6&gt;=$F73,CI$6&lt;=$H73)*((CI$6-$F73+1)/($J73*($J73+1)/2)*$D73))+($K73="custom")*CustCF!CC73</f>
        <v/>
      </c>
      <c r="CJ73" s="87">
        <f>($K73="Bell Curve")*(_xlfn.NORM.DIST(AND(CJ$6&gt;=$F73,CJ$6&lt;=$H73)*(CJ$6-$F73+1),$J73/2,$M73,TRUE)-_xlfn.NORM.DIST(AND(CJ$6&gt;=$F73,CJ$6&lt;=$H73)*(CI$6-$F73+1),$J73/2,$M73,TRUE))/(1-2*_xlfn.NORM.DIST(0,$J73/2,$M73,TRUE))*$D73+($K73="Steady Growth")*(AND(CJ$6&gt;=$F73,CJ$6&lt;=$H73)*((CJ$6-$F73+1)/($J73*($J73+1)/2)*$D73))+($K73="custom")*CustCF!CD73</f>
        <v/>
      </c>
      <c r="CK73" s="87">
        <f>($K73="Bell Curve")*(_xlfn.NORM.DIST(AND(CK$6&gt;=$F73,CK$6&lt;=$H73)*(CK$6-$F73+1),$J73/2,$M73,TRUE)-_xlfn.NORM.DIST(AND(CK$6&gt;=$F73,CK$6&lt;=$H73)*(CJ$6-$F73+1),$J73/2,$M73,TRUE))/(1-2*_xlfn.NORM.DIST(0,$J73/2,$M73,TRUE))*$D73+($K73="Steady Growth")*(AND(CK$6&gt;=$F73,CK$6&lt;=$H73)*((CK$6-$F73+1)/($J73*($J73+1)/2)*$D73))+($K73="custom")*CustCF!CE73</f>
        <v/>
      </c>
      <c r="CL73" s="87">
        <f>($K73="Bell Curve")*(_xlfn.NORM.DIST(AND(CL$6&gt;=$F73,CL$6&lt;=$H73)*(CL$6-$F73+1),$J73/2,$M73,TRUE)-_xlfn.NORM.DIST(AND(CL$6&gt;=$F73,CL$6&lt;=$H73)*(CK$6-$F73+1),$J73/2,$M73,TRUE))/(1-2*_xlfn.NORM.DIST(0,$J73/2,$M73,TRUE))*$D73+($K73="Steady Growth")*(AND(CL$6&gt;=$F73,CL$6&lt;=$H73)*((CL$6-$F73+1)/($J73*($J73+1)/2)*$D73))+($K73="custom")*CustCF!CF73</f>
        <v/>
      </c>
      <c r="CM73" s="87">
        <f>($K73="Bell Curve")*(_xlfn.NORM.DIST(AND(CM$6&gt;=$F73,CM$6&lt;=$H73)*(CM$6-$F73+1),$J73/2,$M73,TRUE)-_xlfn.NORM.DIST(AND(CM$6&gt;=$F73,CM$6&lt;=$H73)*(CL$6-$F73+1),$J73/2,$M73,TRUE))/(1-2*_xlfn.NORM.DIST(0,$J73/2,$M73,TRUE))*$D73+($K73="Steady Growth")*(AND(CM$6&gt;=$F73,CM$6&lt;=$H73)*((CM$6-$F73+1)/($J73*($J73+1)/2)*$D73))+($K73="custom")*CustCF!CG73</f>
        <v/>
      </c>
      <c r="CN73" s="87">
        <f>($K73="Bell Curve")*(_xlfn.NORM.DIST(AND(CN$6&gt;=$F73,CN$6&lt;=$H73)*(CN$6-$F73+1),$J73/2,$M73,TRUE)-_xlfn.NORM.DIST(AND(CN$6&gt;=$F73,CN$6&lt;=$H73)*(CM$6-$F73+1),$J73/2,$M73,TRUE))/(1-2*_xlfn.NORM.DIST(0,$J73/2,$M73,TRUE))*$D73+($K73="Steady Growth")*(AND(CN$6&gt;=$F73,CN$6&lt;=$H73)*((CN$6-$F73+1)/($J73*($J73+1)/2)*$D73))+($K73="custom")*CustCF!CH73</f>
        <v/>
      </c>
      <c r="CO73" s="87">
        <f>($K73="Bell Curve")*(_xlfn.NORM.DIST(AND(CO$6&gt;=$F73,CO$6&lt;=$H73)*(CO$6-$F73+1),$J73/2,$M73,TRUE)-_xlfn.NORM.DIST(AND(CO$6&gt;=$F73,CO$6&lt;=$H73)*(CN$6-$F73+1),$J73/2,$M73,TRUE))/(1-2*_xlfn.NORM.DIST(0,$J73/2,$M73,TRUE))*$D73+($K73="Steady Growth")*(AND(CO$6&gt;=$F73,CO$6&lt;=$H73)*((CO$6-$F73+1)/($J73*($J73+1)/2)*$D73))+($K73="custom")*CustCF!CI73</f>
        <v/>
      </c>
      <c r="CP73" s="87">
        <f>($K73="Bell Curve")*(_xlfn.NORM.DIST(AND(CP$6&gt;=$F73,CP$6&lt;=$H73)*(CP$6-$F73+1),$J73/2,$M73,TRUE)-_xlfn.NORM.DIST(AND(CP$6&gt;=$F73,CP$6&lt;=$H73)*(CO$6-$F73+1),$J73/2,$M73,TRUE))/(1-2*_xlfn.NORM.DIST(0,$J73/2,$M73,TRUE))*$D73+($K73="Steady Growth")*(AND(CP$6&gt;=$F73,CP$6&lt;=$H73)*((CP$6-$F73+1)/($J73*($J73+1)/2)*$D73))+($K73="custom")*CustCF!CJ73</f>
        <v/>
      </c>
      <c r="CQ73" s="87">
        <f>($K73="Bell Curve")*(_xlfn.NORM.DIST(AND(CQ$6&gt;=$F73,CQ$6&lt;=$H73)*(CQ$6-$F73+1),$J73/2,$M73,TRUE)-_xlfn.NORM.DIST(AND(CQ$6&gt;=$F73,CQ$6&lt;=$H73)*(CP$6-$F73+1),$J73/2,$M73,TRUE))/(1-2*_xlfn.NORM.DIST(0,$J73/2,$M73,TRUE))*$D73+($K73="Steady Growth")*(AND(CQ$6&gt;=$F73,CQ$6&lt;=$H73)*((CQ$6-$F73+1)/($J73*($J73+1)/2)*$D73))+($K73="custom")*CustCF!CK73</f>
        <v/>
      </c>
      <c r="CR73" s="87">
        <f>($K73="Bell Curve")*(_xlfn.NORM.DIST(AND(CR$6&gt;=$F73,CR$6&lt;=$H73)*(CR$6-$F73+1),$J73/2,$M73,TRUE)-_xlfn.NORM.DIST(AND(CR$6&gt;=$F73,CR$6&lt;=$H73)*(CQ$6-$F73+1),$J73/2,$M73,TRUE))/(1-2*_xlfn.NORM.DIST(0,$J73/2,$M73,TRUE))*$D73+($K73="Steady Growth")*(AND(CR$6&gt;=$F73,CR$6&lt;=$H73)*((CR$6-$F73+1)/($J73*($J73+1)/2)*$D73))+($K73="custom")*CustCF!CL73</f>
        <v/>
      </c>
      <c r="CS73" s="87">
        <f>($K73="Bell Curve")*(_xlfn.NORM.DIST(AND(CS$6&gt;=$F73,CS$6&lt;=$H73)*(CS$6-$F73+1),$J73/2,$M73,TRUE)-_xlfn.NORM.DIST(AND(CS$6&gt;=$F73,CS$6&lt;=$H73)*(CR$6-$F73+1),$J73/2,$M73,TRUE))/(1-2*_xlfn.NORM.DIST(0,$J73/2,$M73,TRUE))*$D73+($K73="Steady Growth")*(AND(CS$6&gt;=$F73,CS$6&lt;=$H73)*((CS$6-$F73+1)/($J73*($J73+1)/2)*$D73))+($K73="custom")*CustCF!CM73</f>
        <v/>
      </c>
      <c r="CT73" s="87">
        <f>($K73="Bell Curve")*(_xlfn.NORM.DIST(AND(CT$6&gt;=$F73,CT$6&lt;=$H73)*(CT$6-$F73+1),$J73/2,$M73,TRUE)-_xlfn.NORM.DIST(AND(CT$6&gt;=$F73,CT$6&lt;=$H73)*(CS$6-$F73+1),$J73/2,$M73,TRUE))/(1-2*_xlfn.NORM.DIST(0,$J73/2,$M73,TRUE))*$D73+($K73="Steady Growth")*(AND(CT$6&gt;=$F73,CT$6&lt;=$H73)*((CT$6-$F73+1)/($J73*($J73+1)/2)*$D73))+($K73="custom")*CustCF!CN73</f>
        <v/>
      </c>
      <c r="CU73" s="87">
        <f>($K73="Bell Curve")*(_xlfn.NORM.DIST(AND(CU$6&gt;=$F73,CU$6&lt;=$H73)*(CU$6-$F73+1),$J73/2,$M73,TRUE)-_xlfn.NORM.DIST(AND(CU$6&gt;=$F73,CU$6&lt;=$H73)*(CT$6-$F73+1),$J73/2,$M73,TRUE))/(1-2*_xlfn.NORM.DIST(0,$J73/2,$M73,TRUE))*$D73+($K73="Steady Growth")*(AND(CU$6&gt;=$F73,CU$6&lt;=$H73)*((CU$6-$F73+1)/($J73*($J73+1)/2)*$D73))+($K73="custom")*CustCF!CO73</f>
        <v/>
      </c>
      <c r="CV73" s="87">
        <f>($K73="Bell Curve")*(_xlfn.NORM.DIST(AND(CV$6&gt;=$F73,CV$6&lt;=$H73)*(CV$6-$F73+1),$J73/2,$M73,TRUE)-_xlfn.NORM.DIST(AND(CV$6&gt;=$F73,CV$6&lt;=$H73)*(CU$6-$F73+1),$J73/2,$M73,TRUE))/(1-2*_xlfn.NORM.DIST(0,$J73/2,$M73,TRUE))*$D73+($K73="Steady Growth")*(AND(CV$6&gt;=$F73,CV$6&lt;=$H73)*((CV$6-$F73+1)/($J73*($J73+1)/2)*$D73))+($K73="custom")*CustCF!CP73</f>
        <v/>
      </c>
      <c r="CW73" s="87">
        <f>($K73="Bell Curve")*(_xlfn.NORM.DIST(AND(CW$6&gt;=$F73,CW$6&lt;=$H73)*(CW$6-$F73+1),$J73/2,$M73,TRUE)-_xlfn.NORM.DIST(AND(CW$6&gt;=$F73,CW$6&lt;=$H73)*(CV$6-$F73+1),$J73/2,$M73,TRUE))/(1-2*_xlfn.NORM.DIST(0,$J73/2,$M73,TRUE))*$D73+($K73="Steady Growth")*(AND(CW$6&gt;=$F73,CW$6&lt;=$H73)*((CW$6-$F73+1)/($J73*($J73+1)/2)*$D73))+($K73="custom")*CustCF!CQ73</f>
        <v/>
      </c>
      <c r="CX73" s="87">
        <f>($K73="Bell Curve")*(_xlfn.NORM.DIST(AND(CX$6&gt;=$F73,CX$6&lt;=$H73)*(CX$6-$F73+1),$J73/2,$M73,TRUE)-_xlfn.NORM.DIST(AND(CX$6&gt;=$F73,CX$6&lt;=$H73)*(CW$6-$F73+1),$J73/2,$M73,TRUE))/(1-2*_xlfn.NORM.DIST(0,$J73/2,$M73,TRUE))*$D73+($K73="Steady Growth")*(AND(CX$6&gt;=$F73,CX$6&lt;=$H73)*((CX$6-$F73+1)/($J73*($J73+1)/2)*$D73))+($K73="custom")*CustCF!CR73</f>
        <v/>
      </c>
      <c r="CY73" s="87">
        <f>($K73="Bell Curve")*(_xlfn.NORM.DIST(AND(CY$6&gt;=$F73,CY$6&lt;=$H73)*(CY$6-$F73+1),$J73/2,$M73,TRUE)-_xlfn.NORM.DIST(AND(CY$6&gt;=$F73,CY$6&lt;=$H73)*(CX$6-$F73+1),$J73/2,$M73,TRUE))/(1-2*_xlfn.NORM.DIST(0,$J73/2,$M73,TRUE))*$D73+($K73="Steady Growth")*(AND(CY$6&gt;=$F73,CY$6&lt;=$H73)*((CY$6-$F73+1)/($J73*($J73+1)/2)*$D73))+($K73="custom")*CustCF!CS73</f>
        <v/>
      </c>
      <c r="CZ73" s="87">
        <f>($K73="Bell Curve")*(_xlfn.NORM.DIST(AND(CZ$6&gt;=$F73,CZ$6&lt;=$H73)*(CZ$6-$F73+1),$J73/2,$M73,TRUE)-_xlfn.NORM.DIST(AND(CZ$6&gt;=$F73,CZ$6&lt;=$H73)*(CY$6-$F73+1),$J73/2,$M73,TRUE))/(1-2*_xlfn.NORM.DIST(0,$J73/2,$M73,TRUE))*$D73+($K73="Steady Growth")*(AND(CZ$6&gt;=$F73,CZ$6&lt;=$H73)*((CZ$6-$F73+1)/($J73*($J73+1)/2)*$D73))+($K73="custom")*CustCF!CT73</f>
        <v/>
      </c>
      <c r="DA73" s="87">
        <f>($K73="Bell Curve")*(_xlfn.NORM.DIST(AND(DA$6&gt;=$F73,DA$6&lt;=$H73)*(DA$6-$F73+1),$J73/2,$M73,TRUE)-_xlfn.NORM.DIST(AND(DA$6&gt;=$F73,DA$6&lt;=$H73)*(CZ$6-$F73+1),$J73/2,$M73,TRUE))/(1-2*_xlfn.NORM.DIST(0,$J73/2,$M73,TRUE))*$D73+($K73="Steady Growth")*(AND(DA$6&gt;=$F73,DA$6&lt;=$H73)*((DA$6-$F73+1)/($J73*($J73+1)/2)*$D73))+($K73="custom")*CustCF!CU73</f>
        <v/>
      </c>
      <c r="DB73" s="87">
        <f>($K73="Bell Curve")*(_xlfn.NORM.DIST(AND(DB$6&gt;=$F73,DB$6&lt;=$H73)*(DB$6-$F73+1),$J73/2,$M73,TRUE)-_xlfn.NORM.DIST(AND(DB$6&gt;=$F73,DB$6&lt;=$H73)*(DA$6-$F73+1),$J73/2,$M73,TRUE))/(1-2*_xlfn.NORM.DIST(0,$J73/2,$M73,TRUE))*$D73+($K73="Steady Growth")*(AND(DB$6&gt;=$F73,DB$6&lt;=$H73)*((DB$6-$F73+1)/($J73*($J73+1)/2)*$D73))+($K73="custom")*CustCF!CV73</f>
        <v/>
      </c>
      <c r="DC73" s="87">
        <f>($K73="Bell Curve")*(_xlfn.NORM.DIST(AND(DC$6&gt;=$F73,DC$6&lt;=$H73)*(DC$6-$F73+1),$J73/2,$M73,TRUE)-_xlfn.NORM.DIST(AND(DC$6&gt;=$F73,DC$6&lt;=$H73)*(DB$6-$F73+1),$J73/2,$M73,TRUE))/(1-2*_xlfn.NORM.DIST(0,$J73/2,$M73,TRUE))*$D73+($K73="Steady Growth")*(AND(DC$6&gt;=$F73,DC$6&lt;=$H73)*((DC$6-$F73+1)/($J73*($J73+1)/2)*$D73))+($K73="custom")*CustCF!CW73</f>
        <v/>
      </c>
      <c r="DD73" s="87">
        <f>($K73="Bell Curve")*(_xlfn.NORM.DIST(AND(DD$6&gt;=$F73,DD$6&lt;=$H73)*(DD$6-$F73+1),$J73/2,$M73,TRUE)-_xlfn.NORM.DIST(AND(DD$6&gt;=$F73,DD$6&lt;=$H73)*(DC$6-$F73+1),$J73/2,$M73,TRUE))/(1-2*_xlfn.NORM.DIST(0,$J73/2,$M73,TRUE))*$D73+($K73="Steady Growth")*(AND(DD$6&gt;=$F73,DD$6&lt;=$H73)*((DD$6-$F73+1)/($J73*($J73+1)/2)*$D73))+($K73="custom")*CustCF!CX73</f>
        <v/>
      </c>
      <c r="DE73" s="87">
        <f>($K73="Bell Curve")*(_xlfn.NORM.DIST(AND(DE$6&gt;=$F73,DE$6&lt;=$H73)*(DE$6-$F73+1),$J73/2,$M73,TRUE)-_xlfn.NORM.DIST(AND(DE$6&gt;=$F73,DE$6&lt;=$H73)*(DD$6-$F73+1),$J73/2,$M73,TRUE))/(1-2*_xlfn.NORM.DIST(0,$J73/2,$M73,TRUE))*$D73+($K73="Steady Growth")*(AND(DE$6&gt;=$F73,DE$6&lt;=$H73)*((DE$6-$F73+1)/($J73*($J73+1)/2)*$D73))+($K73="custom")*CustCF!CY73</f>
        <v/>
      </c>
      <c r="DF73" s="87">
        <f>($K73="Bell Curve")*(_xlfn.NORM.DIST(AND(DF$6&gt;=$F73,DF$6&lt;=$H73)*(DF$6-$F73+1),$J73/2,$M73,TRUE)-_xlfn.NORM.DIST(AND(DF$6&gt;=$F73,DF$6&lt;=$H73)*(DE$6-$F73+1),$J73/2,$M73,TRUE))/(1-2*_xlfn.NORM.DIST(0,$J73/2,$M73,TRUE))*$D73+($K73="Steady Growth")*(AND(DF$6&gt;=$F73,DF$6&lt;=$H73)*((DF$6-$F73+1)/($J73*($J73+1)/2)*$D73))+($K73="custom")*CustCF!CZ73</f>
        <v/>
      </c>
      <c r="DG73" s="87">
        <f>($K73="Bell Curve")*(_xlfn.NORM.DIST(AND(DG$6&gt;=$F73,DG$6&lt;=$H73)*(DG$6-$F73+1),$J73/2,$M73,TRUE)-_xlfn.NORM.DIST(AND(DG$6&gt;=$F73,DG$6&lt;=$H73)*(DF$6-$F73+1),$J73/2,$M73,TRUE))/(1-2*_xlfn.NORM.DIST(0,$J73/2,$M73,TRUE))*$D73+($K73="Steady Growth")*(AND(DG$6&gt;=$F73,DG$6&lt;=$H73)*((DG$6-$F73+1)/($J73*($J73+1)/2)*$D73))+($K73="custom")*CustCF!DA73</f>
        <v/>
      </c>
      <c r="DH73" s="87">
        <f>($K73="Bell Curve")*(_xlfn.NORM.DIST(AND(DH$6&gt;=$F73,DH$6&lt;=$H73)*(DH$6-$F73+1),$J73/2,$M73,TRUE)-_xlfn.NORM.DIST(AND(DH$6&gt;=$F73,DH$6&lt;=$H73)*(DG$6-$F73+1),$J73/2,$M73,TRUE))/(1-2*_xlfn.NORM.DIST(0,$J73/2,$M73,TRUE))*$D73+($K73="Steady Growth")*(AND(DH$6&gt;=$F73,DH$6&lt;=$H73)*((DH$6-$F73+1)/($J73*($J73+1)/2)*$D73))+($K73="custom")*CustCF!DB73</f>
        <v/>
      </c>
      <c r="DI73" s="87">
        <f>($K73="Bell Curve")*(_xlfn.NORM.DIST(AND(DI$6&gt;=$F73,DI$6&lt;=$H73)*(DI$6-$F73+1),$J73/2,$M73,TRUE)-_xlfn.NORM.DIST(AND(DI$6&gt;=$F73,DI$6&lt;=$H73)*(DH$6-$F73+1),$J73/2,$M73,TRUE))/(1-2*_xlfn.NORM.DIST(0,$J73/2,$M73,TRUE))*$D73+($K73="Steady Growth")*(AND(DI$6&gt;=$F73,DI$6&lt;=$H73)*((DI$6-$F73+1)/($J73*($J73+1)/2)*$D73))+($K73="custom")*CustCF!DC73</f>
        <v/>
      </c>
      <c r="DJ73" s="87">
        <f>($K73="Bell Curve")*(_xlfn.NORM.DIST(AND(DJ$6&gt;=$F73,DJ$6&lt;=$H73)*(DJ$6-$F73+1),$J73/2,$M73,TRUE)-_xlfn.NORM.DIST(AND(DJ$6&gt;=$F73,DJ$6&lt;=$H73)*(DI$6-$F73+1),$J73/2,$M73,TRUE))/(1-2*_xlfn.NORM.DIST(0,$J73/2,$M73,TRUE))*$D73+($K73="Steady Growth")*(AND(DJ$6&gt;=$F73,DJ$6&lt;=$H73)*((DJ$6-$F73+1)/($J73*($J73+1)/2)*$D73))+($K73="custom")*CustCF!DD73</f>
        <v/>
      </c>
      <c r="DK73" s="87">
        <f>($K73="Bell Curve")*(_xlfn.NORM.DIST(AND(DK$6&gt;=$F73,DK$6&lt;=$H73)*(DK$6-$F73+1),$J73/2,$M73,TRUE)-_xlfn.NORM.DIST(AND(DK$6&gt;=$F73,DK$6&lt;=$H73)*(DJ$6-$F73+1),$J73/2,$M73,TRUE))/(1-2*_xlfn.NORM.DIST(0,$J73/2,$M73,TRUE))*$D73+($K73="Steady Growth")*(AND(DK$6&gt;=$F73,DK$6&lt;=$H73)*((DK$6-$F73+1)/($J73*($J73+1)/2)*$D73))+($K73="custom")*CustCF!DE73</f>
        <v/>
      </c>
      <c r="DL73" s="87">
        <f>($K73="Bell Curve")*(_xlfn.NORM.DIST(AND(DL$6&gt;=$F73,DL$6&lt;=$H73)*(DL$6-$F73+1),$J73/2,$M73,TRUE)-_xlfn.NORM.DIST(AND(DL$6&gt;=$F73,DL$6&lt;=$H73)*(DK$6-$F73+1),$J73/2,$M73,TRUE))/(1-2*_xlfn.NORM.DIST(0,$J73/2,$M73,TRUE))*$D73+($K73="Steady Growth")*(AND(DL$6&gt;=$F73,DL$6&lt;=$H73)*((DL$6-$F73+1)/($J73*($J73+1)/2)*$D73))+($K73="custom")*CustCF!DF73</f>
        <v/>
      </c>
      <c r="DM73" s="87">
        <f>($K73="Bell Curve")*(_xlfn.NORM.DIST(AND(DM$6&gt;=$F73,DM$6&lt;=$H73)*(DM$6-$F73+1),$J73/2,$M73,TRUE)-_xlfn.NORM.DIST(AND(DM$6&gt;=$F73,DM$6&lt;=$H73)*(DL$6-$F73+1),$J73/2,$M73,TRUE))/(1-2*_xlfn.NORM.DIST(0,$J73/2,$M73,TRUE))*$D73+($K73="Steady Growth")*(AND(DM$6&gt;=$F73,DM$6&lt;=$H73)*((DM$6-$F73+1)/($J73*($J73+1)/2)*$D73))+($K73="custom")*CustCF!DG73</f>
        <v/>
      </c>
      <c r="DN73" s="87">
        <f>($K73="Bell Curve")*(_xlfn.NORM.DIST(AND(DN$6&gt;=$F73,DN$6&lt;=$H73)*(DN$6-$F73+1),$J73/2,$M73,TRUE)-_xlfn.NORM.DIST(AND(DN$6&gt;=$F73,DN$6&lt;=$H73)*(DM$6-$F73+1),$J73/2,$M73,TRUE))/(1-2*_xlfn.NORM.DIST(0,$J73/2,$M73,TRUE))*$D73+($K73="Steady Growth")*(AND(DN$6&gt;=$F73,DN$6&lt;=$H73)*((DN$6-$F73+1)/($J73*($J73+1)/2)*$D73))+($K73="custom")*CustCF!DH73</f>
        <v/>
      </c>
      <c r="DO73" s="87">
        <f>($K73="Bell Curve")*(_xlfn.NORM.DIST(AND(DO$6&gt;=$F73,DO$6&lt;=$H73)*(DO$6-$F73+1),$J73/2,$M73,TRUE)-_xlfn.NORM.DIST(AND(DO$6&gt;=$F73,DO$6&lt;=$H73)*(DN$6-$F73+1),$J73/2,$M73,TRUE))/(1-2*_xlfn.NORM.DIST(0,$J73/2,$M73,TRUE))*$D73+($K73="Steady Growth")*(AND(DO$6&gt;=$F73,DO$6&lt;=$H73)*((DO$6-$F73+1)/($J73*($J73+1)/2)*$D73))+($K73="custom")*CustCF!DI73</f>
        <v/>
      </c>
      <c r="DP73" s="87">
        <f>($K73="Bell Curve")*(_xlfn.NORM.DIST(AND(DP$6&gt;=$F73,DP$6&lt;=$H73)*(DP$6-$F73+1),$J73/2,$M73,TRUE)-_xlfn.NORM.DIST(AND(DP$6&gt;=$F73,DP$6&lt;=$H73)*(DO$6-$F73+1),$J73/2,$M73,TRUE))/(1-2*_xlfn.NORM.DIST(0,$J73/2,$M73,TRUE))*$D73+($K73="Steady Growth")*(AND(DP$6&gt;=$F73,DP$6&lt;=$H73)*((DP$6-$F73+1)/($J73*($J73+1)/2)*$D73))+($K73="custom")*CustCF!DJ73</f>
        <v/>
      </c>
      <c r="DQ73" s="87">
        <f>($K73="Bell Curve")*(_xlfn.NORM.DIST(AND(DQ$6&gt;=$F73,DQ$6&lt;=$H73)*(DQ$6-$F73+1),$J73/2,$M73,TRUE)-_xlfn.NORM.DIST(AND(DQ$6&gt;=$F73,DQ$6&lt;=$H73)*(DP$6-$F73+1),$J73/2,$M73,TRUE))/(1-2*_xlfn.NORM.DIST(0,$J73/2,$M73,TRUE))*$D73+($K73="Steady Growth")*(AND(DQ$6&gt;=$F73,DQ$6&lt;=$H73)*((DQ$6-$F73+1)/($J73*($J73+1)/2)*$D73))+($K73="custom")*CustCF!DK73</f>
        <v/>
      </c>
      <c r="DR73" s="87">
        <f>($K73="Bell Curve")*(_xlfn.NORM.DIST(AND(DR$6&gt;=$F73,DR$6&lt;=$H73)*(DR$6-$F73+1),$J73/2,$M73,TRUE)-_xlfn.NORM.DIST(AND(DR$6&gt;=$F73,DR$6&lt;=$H73)*(DQ$6-$F73+1),$J73/2,$M73,TRUE))/(1-2*_xlfn.NORM.DIST(0,$J73/2,$M73,TRUE))*$D73+($K73="Steady Growth")*(AND(DR$6&gt;=$F73,DR$6&lt;=$H73)*((DR$6-$F73+1)/($J73*($J73+1)/2)*$D73))+($K73="custom")*CustCF!DL73</f>
        <v/>
      </c>
      <c r="DS73" s="87">
        <f>($K73="Bell Curve")*(_xlfn.NORM.DIST(AND(DS$6&gt;=$F73,DS$6&lt;=$H73)*(DS$6-$F73+1),$J73/2,$M73,TRUE)-_xlfn.NORM.DIST(AND(DS$6&gt;=$F73,DS$6&lt;=$H73)*(DR$6-$F73+1),$J73/2,$M73,TRUE))/(1-2*_xlfn.NORM.DIST(0,$J73/2,$M73,TRUE))*$D73+($K73="Steady Growth")*(AND(DS$6&gt;=$F73,DS$6&lt;=$H73)*((DS$6-$F73+1)/($J73*($J73+1)/2)*$D73))+($K73="custom")*CustCF!DM73</f>
        <v/>
      </c>
      <c r="DT73" s="87">
        <f>($K73="Bell Curve")*(_xlfn.NORM.DIST(AND(DT$6&gt;=$F73,DT$6&lt;=$H73)*(DT$6-$F73+1),$J73/2,$M73,TRUE)-_xlfn.NORM.DIST(AND(DT$6&gt;=$F73,DT$6&lt;=$H73)*(DS$6-$F73+1),$J73/2,$M73,TRUE))/(1-2*_xlfn.NORM.DIST(0,$J73/2,$M73,TRUE))*$D73+($K73="Steady Growth")*(AND(DT$6&gt;=$F73,DT$6&lt;=$H73)*((DT$6-$F73+1)/($J73*($J73+1)/2)*$D73))+($K73="custom")*CustCF!DN73</f>
        <v/>
      </c>
      <c r="DU73" s="87">
        <f>($K73="Bell Curve")*(_xlfn.NORM.DIST(AND(DU$6&gt;=$F73,DU$6&lt;=$H73)*(DU$6-$F73+1),$J73/2,$M73,TRUE)-_xlfn.NORM.DIST(AND(DU$6&gt;=$F73,DU$6&lt;=$H73)*(DT$6-$F73+1),$J73/2,$M73,TRUE))/(1-2*_xlfn.NORM.DIST(0,$J73/2,$M73,TRUE))*$D73+($K73="Steady Growth")*(AND(DU$6&gt;=$F73,DU$6&lt;=$H73)*((DU$6-$F73+1)/($J73*($J73+1)/2)*$D73))+($K73="custom")*CustCF!DO73</f>
        <v/>
      </c>
      <c r="DV73" s="87">
        <f>($K73="Bell Curve")*(_xlfn.NORM.DIST(AND(DV$6&gt;=$F73,DV$6&lt;=$H73)*(DV$6-$F73+1),$J73/2,$M73,TRUE)-_xlfn.NORM.DIST(AND(DV$6&gt;=$F73,DV$6&lt;=$H73)*(DU$6-$F73+1),$J73/2,$M73,TRUE))/(1-2*_xlfn.NORM.DIST(0,$J73/2,$M73,TRUE))*$D73+($K73="Steady Growth")*(AND(DV$6&gt;=$F73,DV$6&lt;=$H73)*((DV$6-$F73+1)/($J73*($J73+1)/2)*$D73))+($K73="custom")*CustCF!DP73</f>
        <v/>
      </c>
      <c r="DW73" s="87">
        <f>($K73="Bell Curve")*(_xlfn.NORM.DIST(AND(DW$6&gt;=$F73,DW$6&lt;=$H73)*(DW$6-$F73+1),$J73/2,$M73,TRUE)-_xlfn.NORM.DIST(AND(DW$6&gt;=$F73,DW$6&lt;=$H73)*(DV$6-$F73+1),$J73/2,$M73,TRUE))/(1-2*_xlfn.NORM.DIST(0,$J73/2,$M73,TRUE))*$D73+($K73="Steady Growth")*(AND(DW$6&gt;=$F73,DW$6&lt;=$H73)*((DW$6-$F73+1)/($J73*($J73+1)/2)*$D73))+($K73="custom")*CustCF!DQ73</f>
        <v/>
      </c>
      <c r="DX73" s="87">
        <f>($K73="Bell Curve")*(_xlfn.NORM.DIST(AND(DX$6&gt;=$F73,DX$6&lt;=$H73)*(DX$6-$F73+1),$J73/2,$M73,TRUE)-_xlfn.NORM.DIST(AND(DX$6&gt;=$F73,DX$6&lt;=$H73)*(DW$6-$F73+1),$J73/2,$M73,TRUE))/(1-2*_xlfn.NORM.DIST(0,$J73/2,$M73,TRUE))*$D73+($K73="Steady Growth")*(AND(DX$6&gt;=$F73,DX$6&lt;=$H73)*((DX$6-$F73+1)/($J73*($J73+1)/2)*$D73))+($K73="custom")*CustCF!DR73</f>
        <v/>
      </c>
      <c r="DY73" s="87">
        <f>($K73="Bell Curve")*(_xlfn.NORM.DIST(AND(DY$6&gt;=$F73,DY$6&lt;=$H73)*(DY$6-$F73+1),$J73/2,$M73,TRUE)-_xlfn.NORM.DIST(AND(DY$6&gt;=$F73,DY$6&lt;=$H73)*(DX$6-$F73+1),$J73/2,$M73,TRUE))/(1-2*_xlfn.NORM.DIST(0,$J73/2,$M73,TRUE))*$D73+($K73="Steady Growth")*(AND(DY$6&gt;=$F73,DY$6&lt;=$H73)*((DY$6-$F73+1)/($J73*($J73+1)/2)*$D73))+($K73="custom")*CustCF!DS73</f>
        <v/>
      </c>
      <c r="DZ73" s="87">
        <f>($K73="Bell Curve")*(_xlfn.NORM.DIST(AND(DZ$6&gt;=$F73,DZ$6&lt;=$H73)*(DZ$6-$F73+1),$J73/2,$M73,TRUE)-_xlfn.NORM.DIST(AND(DZ$6&gt;=$F73,DZ$6&lt;=$H73)*(DY$6-$F73+1),$J73/2,$M73,TRUE))/(1-2*_xlfn.NORM.DIST(0,$J73/2,$M73,TRUE))*$D73+($K73="Steady Growth")*(AND(DZ$6&gt;=$F73,DZ$6&lt;=$H73)*((DZ$6-$F73+1)/($J73*($J73+1)/2)*$D73))+($K73="custom")*CustCF!DT73</f>
        <v/>
      </c>
      <c r="EA73" s="87">
        <f>($K73="Bell Curve")*(_xlfn.NORM.DIST(AND(EA$6&gt;=$F73,EA$6&lt;=$H73)*(EA$6-$F73+1),$J73/2,$M73,TRUE)-_xlfn.NORM.DIST(AND(EA$6&gt;=$F73,EA$6&lt;=$H73)*(DZ$6-$F73+1),$J73/2,$M73,TRUE))/(1-2*_xlfn.NORM.DIST(0,$J73/2,$M73,TRUE))*$D73+($K73="Steady Growth")*(AND(EA$6&gt;=$F73,EA$6&lt;=$H73)*((EA$6-$F73+1)/($J73*($J73+1)/2)*$D73))+($K73="custom")*CustCF!DU73</f>
        <v/>
      </c>
      <c r="EB73" s="87">
        <f>($K73="Bell Curve")*(_xlfn.NORM.DIST(AND(EB$6&gt;=$F73,EB$6&lt;=$H73)*(EB$6-$F73+1),$J73/2,$M73,TRUE)-_xlfn.NORM.DIST(AND(EB$6&gt;=$F73,EB$6&lt;=$H73)*(EA$6-$F73+1),$J73/2,$M73,TRUE))/(1-2*_xlfn.NORM.DIST(0,$J73/2,$M73,TRUE))*$D73+($K73="Steady Growth")*(AND(EB$6&gt;=$F73,EB$6&lt;=$H73)*((EB$6-$F73+1)/($J73*($J73+1)/2)*$D73))+($K73="custom")*CustCF!DV73</f>
        <v/>
      </c>
      <c r="EC73" s="87">
        <f>($K73="Bell Curve")*(_xlfn.NORM.DIST(AND(EC$6&gt;=$F73,EC$6&lt;=$H73)*(EC$6-$F73+1),$J73/2,$M73,TRUE)-_xlfn.NORM.DIST(AND(EC$6&gt;=$F73,EC$6&lt;=$H73)*(EB$6-$F73+1),$J73/2,$M73,TRUE))/(1-2*_xlfn.NORM.DIST(0,$J73/2,$M73,TRUE))*$D73+($K73="Steady Growth")*(AND(EC$6&gt;=$F73,EC$6&lt;=$H73)*((EC$6-$F73+1)/($J73*($J73+1)/2)*$D73))+($K73="custom")*CustCF!DW73</f>
        <v/>
      </c>
      <c r="ED73" s="87">
        <f>($K73="Bell Curve")*(_xlfn.NORM.DIST(AND(ED$6&gt;=$F73,ED$6&lt;=$H73)*(ED$6-$F73+1),$J73/2,$M73,TRUE)-_xlfn.NORM.DIST(AND(ED$6&gt;=$F73,ED$6&lt;=$H73)*(EC$6-$F73+1),$J73/2,$M73,TRUE))/(1-2*_xlfn.NORM.DIST(0,$J73/2,$M73,TRUE))*$D73+($K73="Steady Growth")*(AND(ED$6&gt;=$F73,ED$6&lt;=$H73)*((ED$6-$F73+1)/($J73*($J73+1)/2)*$D73))+($K73="custom")*CustCF!DX73</f>
        <v/>
      </c>
      <c r="EE73" s="87">
        <f>($K73="Bell Curve")*(_xlfn.NORM.DIST(AND(EE$6&gt;=$F73,EE$6&lt;=$H73)*(EE$6-$F73+1),$J73/2,$M73,TRUE)-_xlfn.NORM.DIST(AND(EE$6&gt;=$F73,EE$6&lt;=$H73)*(ED$6-$F73+1),$J73/2,$M73,TRUE))/(1-2*_xlfn.NORM.DIST(0,$J73/2,$M73,TRUE))*$D73+($K73="Steady Growth")*(AND(EE$6&gt;=$F73,EE$6&lt;=$H73)*((EE$6-$F73+1)/($J73*($J73+1)/2)*$D73))+($K73="custom")*CustCF!DY73</f>
        <v/>
      </c>
      <c r="EF73" s="87">
        <f>($K73="Bell Curve")*(_xlfn.NORM.DIST(AND(EF$6&gt;=$F73,EF$6&lt;=$H73)*(EF$6-$F73+1),$J73/2,$M73,TRUE)-_xlfn.NORM.DIST(AND(EF$6&gt;=$F73,EF$6&lt;=$H73)*(EE$6-$F73+1),$J73/2,$M73,TRUE))/(1-2*_xlfn.NORM.DIST(0,$J73/2,$M73,TRUE))*$D73+($K73="Steady Growth")*(AND(EF$6&gt;=$F73,EF$6&lt;=$H73)*((EF$6-$F73+1)/($J73*($J73+1)/2)*$D73))+($K73="custom")*CustCF!DZ73</f>
        <v/>
      </c>
      <c r="EG73" s="87">
        <f>($K73="Bell Curve")*(_xlfn.NORM.DIST(AND(EG$6&gt;=$F73,EG$6&lt;=$H73)*(EG$6-$F73+1),$J73/2,$M73,TRUE)-_xlfn.NORM.DIST(AND(EG$6&gt;=$F73,EG$6&lt;=$H73)*(EF$6-$F73+1),$J73/2,$M73,TRUE))/(1-2*_xlfn.NORM.DIST(0,$J73/2,$M73,TRUE))*$D73+($K73="Steady Growth")*(AND(EG$6&gt;=$F73,EG$6&lt;=$H73)*((EG$6-$F73+1)/($J73*($J73+1)/2)*$D73))+($K73="custom")*CustCF!EA73</f>
        <v/>
      </c>
      <c r="EH73" s="87">
        <f>($K73="Bell Curve")*(_xlfn.NORM.DIST(AND(EH$6&gt;=$F73,EH$6&lt;=$H73)*(EH$6-$F73+1),$J73/2,$M73,TRUE)-_xlfn.NORM.DIST(AND(EH$6&gt;=$F73,EH$6&lt;=$H73)*(EG$6-$F73+1),$J73/2,$M73,TRUE))/(1-2*_xlfn.NORM.DIST(0,$J73/2,$M73,TRUE))*$D73+($K73="Steady Growth")*(AND(EH$6&gt;=$F73,EH$6&lt;=$H73)*((EH$6-$F73+1)/($J73*($J73+1)/2)*$D73))+($K73="custom")*CustCF!EB73</f>
        <v/>
      </c>
      <c r="EI73" s="87">
        <f>($K73="Bell Curve")*(_xlfn.NORM.DIST(AND(EI$6&gt;=$F73,EI$6&lt;=$H73)*(EI$6-$F73+1),$J73/2,$M73,TRUE)-_xlfn.NORM.DIST(AND(EI$6&gt;=$F73,EI$6&lt;=$H73)*(EH$6-$F73+1),$J73/2,$M73,TRUE))/(1-2*_xlfn.NORM.DIST(0,$J73/2,$M73,TRUE))*$D73+($K73="Steady Growth")*(AND(EI$6&gt;=$F73,EI$6&lt;=$H73)*((EI$6-$F73+1)/($J73*($J73+1)/2)*$D73))+($K73="custom")*CustCF!EC73</f>
        <v/>
      </c>
      <c r="EJ73" s="87">
        <f>($K73="Bell Curve")*(_xlfn.NORM.DIST(AND(EJ$6&gt;=$F73,EJ$6&lt;=$H73)*(EJ$6-$F73+1),$J73/2,$M73,TRUE)-_xlfn.NORM.DIST(AND(EJ$6&gt;=$F73,EJ$6&lt;=$H73)*(EI$6-$F73+1),$J73/2,$M73,TRUE))/(1-2*_xlfn.NORM.DIST(0,$J73/2,$M73,TRUE))*$D73+($K73="Steady Growth")*(AND(EJ$6&gt;=$F73,EJ$6&lt;=$H73)*((EJ$6-$F73+1)/($J73*($J73+1)/2)*$D73))+($K73="custom")*CustCF!ED73</f>
        <v/>
      </c>
      <c r="EK73" s="87">
        <f>($K73="Bell Curve")*(_xlfn.NORM.DIST(AND(EK$6&gt;=$F73,EK$6&lt;=$H73)*(EK$6-$F73+1),$J73/2,$M73,TRUE)-_xlfn.NORM.DIST(AND(EK$6&gt;=$F73,EK$6&lt;=$H73)*(EJ$6-$F73+1),$J73/2,$M73,TRUE))/(1-2*_xlfn.NORM.DIST(0,$J73/2,$M73,TRUE))*$D73+($K73="Steady Growth")*(AND(EK$6&gt;=$F73,EK$6&lt;=$H73)*((EK$6-$F73+1)/($J73*($J73+1)/2)*$D73))+($K73="custom")*CustCF!EE73</f>
        <v/>
      </c>
      <c r="EL73" s="87">
        <f>($K73="Bell Curve")*(_xlfn.NORM.DIST(AND(EL$6&gt;=$F73,EL$6&lt;=$H73)*(EL$6-$F73+1),$J73/2,$M73,TRUE)-_xlfn.NORM.DIST(AND(EL$6&gt;=$F73,EL$6&lt;=$H73)*(EK$6-$F73+1),$J73/2,$M73,TRUE))/(1-2*_xlfn.NORM.DIST(0,$J73/2,$M73,TRUE))*$D73+($K73="Steady Growth")*(AND(EL$6&gt;=$F73,EL$6&lt;=$H73)*((EL$6-$F73+1)/($J73*($J73+1)/2)*$D73))+($K73="custom")*CustCF!EF73</f>
        <v/>
      </c>
      <c r="EM73" s="87">
        <f>($K73="Bell Curve")*(_xlfn.NORM.DIST(AND(EM$6&gt;=$F73,EM$6&lt;=$H73)*(EM$6-$F73+1),$J73/2,$M73,TRUE)-_xlfn.NORM.DIST(AND(EM$6&gt;=$F73,EM$6&lt;=$H73)*(EL$6-$F73+1),$J73/2,$M73,TRUE))/(1-2*_xlfn.NORM.DIST(0,$J73/2,$M73,TRUE))*$D73+($K73="Steady Growth")*(AND(EM$6&gt;=$F73,EM$6&lt;=$H73)*((EM$6-$F73+1)/($J73*($J73+1)/2)*$D73))+($K73="custom")*CustCF!EG73</f>
        <v/>
      </c>
      <c r="EN73" s="87">
        <f>($K73="Bell Curve")*(_xlfn.NORM.DIST(AND(EN$6&gt;=$F73,EN$6&lt;=$H73)*(EN$6-$F73+1),$J73/2,$M73,TRUE)-_xlfn.NORM.DIST(AND(EN$6&gt;=$F73,EN$6&lt;=$H73)*(EM$6-$F73+1),$J73/2,$M73,TRUE))/(1-2*_xlfn.NORM.DIST(0,$J73/2,$M73,TRUE))*$D73+($K73="Steady Growth")*(AND(EN$6&gt;=$F73,EN$6&lt;=$H73)*((EN$6-$F73+1)/($J73*($J73+1)/2)*$D73))+($K73="custom")*CustCF!EH73</f>
        <v/>
      </c>
      <c r="EO73" s="87">
        <f>($K73="Bell Curve")*(_xlfn.NORM.DIST(AND(EO$6&gt;=$F73,EO$6&lt;=$H73)*(EO$6-$F73+1),$J73/2,$M73,TRUE)-_xlfn.NORM.DIST(AND(EO$6&gt;=$F73,EO$6&lt;=$H73)*(EN$6-$F73+1),$J73/2,$M73,TRUE))/(1-2*_xlfn.NORM.DIST(0,$J73/2,$M73,TRUE))*$D73+($K73="Steady Growth")*(AND(EO$6&gt;=$F73,EO$6&lt;=$H73)*((EO$6-$F73+1)/($J73*($J73+1)/2)*$D73))+($K73="custom")*CustCF!EI73</f>
        <v/>
      </c>
      <c r="EP73" s="87">
        <f>($K73="Bell Curve")*(_xlfn.NORM.DIST(AND(EP$6&gt;=$F73,EP$6&lt;=$H73)*(EP$6-$F73+1),$J73/2,$M73,TRUE)-_xlfn.NORM.DIST(AND(EP$6&gt;=$F73,EP$6&lt;=$H73)*(EO$6-$F73+1),$J73/2,$M73,TRUE))/(1-2*_xlfn.NORM.DIST(0,$J73/2,$M73,TRUE))*$D73+($K73="Steady Growth")*(AND(EP$6&gt;=$F73,EP$6&lt;=$H73)*((EP$6-$F73+1)/($J73*($J73+1)/2)*$D73))+($K73="custom")*CustCF!EJ73</f>
        <v/>
      </c>
      <c r="EQ73" s="87">
        <f>($K73="Bell Curve")*(_xlfn.NORM.DIST(AND(EQ$6&gt;=$F73,EQ$6&lt;=$H73)*(EQ$6-$F73+1),$J73/2,$M73,TRUE)-_xlfn.NORM.DIST(AND(EQ$6&gt;=$F73,EQ$6&lt;=$H73)*(EP$6-$F73+1),$J73/2,$M73,TRUE))/(1-2*_xlfn.NORM.DIST(0,$J73/2,$M73,TRUE))*$D73+($K73="Steady Growth")*(AND(EQ$6&gt;=$F73,EQ$6&lt;=$H73)*((EQ$6-$F73+1)/($J73*($J73+1)/2)*$D73))+($K73="custom")*CustCF!EK73</f>
        <v/>
      </c>
      <c r="ER73" s="87">
        <f>($K73="Bell Curve")*(_xlfn.NORM.DIST(AND(ER$6&gt;=$F73,ER$6&lt;=$H73)*(ER$6-$F73+1),$J73/2,$M73,TRUE)-_xlfn.NORM.DIST(AND(ER$6&gt;=$F73,ER$6&lt;=$H73)*(EQ$6-$F73+1),$J73/2,$M73,TRUE))/(1-2*_xlfn.NORM.DIST(0,$J73/2,$M73,TRUE))*$D73+($K73="Steady Growth")*(AND(ER$6&gt;=$F73,ER$6&lt;=$H73)*((ER$6-$F73+1)/($J73*($J73+1)/2)*$D73))+($K73="custom")*CustCF!EL73</f>
        <v/>
      </c>
      <c r="ES73" s="87">
        <f>($K73="Bell Curve")*(_xlfn.NORM.DIST(AND(ES$6&gt;=$F73,ES$6&lt;=$H73)*(ES$6-$F73+1),$J73/2,$M73,TRUE)-_xlfn.NORM.DIST(AND(ES$6&gt;=$F73,ES$6&lt;=$H73)*(ER$6-$F73+1),$J73/2,$M73,TRUE))/(1-2*_xlfn.NORM.DIST(0,$J73/2,$M73,TRUE))*$D73+($K73="Steady Growth")*(AND(ES$6&gt;=$F73,ES$6&lt;=$H73)*((ES$6-$F73+1)/($J73*($J73+1)/2)*$D73))+($K73="custom")*CustCF!EM73</f>
        <v/>
      </c>
      <c r="ET73" s="87">
        <f>($K73="Bell Curve")*(_xlfn.NORM.DIST(AND(ET$6&gt;=$F73,ET$6&lt;=$H73)*(ET$6-$F73+1),$J73/2,$M73,TRUE)-_xlfn.NORM.DIST(AND(ET$6&gt;=$F73,ET$6&lt;=$H73)*(ES$6-$F73+1),$J73/2,$M73,TRUE))/(1-2*_xlfn.NORM.DIST(0,$J73/2,$M73,TRUE))*$D73+($K73="Steady Growth")*(AND(ET$6&gt;=$F73,ET$6&lt;=$H73)*((ET$6-$F73+1)/($J73*($J73+1)/2)*$D73))+($K73="custom")*CustCF!EN73</f>
        <v/>
      </c>
      <c r="EU73" s="87">
        <f>($K73="Bell Curve")*(_xlfn.NORM.DIST(AND(EU$6&gt;=$F73,EU$6&lt;=$H73)*(EU$6-$F73+1),$J73/2,$M73,TRUE)-_xlfn.NORM.DIST(AND(EU$6&gt;=$F73,EU$6&lt;=$H73)*(ET$6-$F73+1),$J73/2,$M73,TRUE))/(1-2*_xlfn.NORM.DIST(0,$J73/2,$M73,TRUE))*$D73+($K73="Steady Growth")*(AND(EU$6&gt;=$F73,EU$6&lt;=$H73)*((EU$6-$F73+1)/($J73*($J73+1)/2)*$D73))+($K73="custom")*CustCF!EO73</f>
        <v/>
      </c>
      <c r="EV73" s="87">
        <f>($K73="Bell Curve")*(_xlfn.NORM.DIST(AND(EV$6&gt;=$F73,EV$6&lt;=$H73)*(EV$6-$F73+1),$J73/2,$M73,TRUE)-_xlfn.NORM.DIST(AND(EV$6&gt;=$F73,EV$6&lt;=$H73)*(EU$6-$F73+1),$J73/2,$M73,TRUE))/(1-2*_xlfn.NORM.DIST(0,$J73/2,$M73,TRUE))*$D73+($K73="Steady Growth")*(AND(EV$6&gt;=$F73,EV$6&lt;=$H73)*((EV$6-$F73+1)/($J73*($J73+1)/2)*$D73))+($K73="custom")*CustCF!EP73</f>
        <v/>
      </c>
      <c r="EW73" s="87">
        <f>($K73="Bell Curve")*(_xlfn.NORM.DIST(AND(EW$6&gt;=$F73,EW$6&lt;=$H73)*(EW$6-$F73+1),$J73/2,$M73,TRUE)-_xlfn.NORM.DIST(AND(EW$6&gt;=$F73,EW$6&lt;=$H73)*(EV$6-$F73+1),$J73/2,$M73,TRUE))/(1-2*_xlfn.NORM.DIST(0,$J73/2,$M73,TRUE))*$D73+($K73="Steady Growth")*(AND(EW$6&gt;=$F73,EW$6&lt;=$H73)*((EW$6-$F73+1)/($J73*($J73+1)/2)*$D73))+($K73="custom")*CustCF!EQ73</f>
        <v/>
      </c>
      <c r="EX73" s="87">
        <f>($K73="Bell Curve")*(_xlfn.NORM.DIST(AND(EX$6&gt;=$F73,EX$6&lt;=$H73)*(EX$6-$F73+1),$J73/2,$M73,TRUE)-_xlfn.NORM.DIST(AND(EX$6&gt;=$F73,EX$6&lt;=$H73)*(EW$6-$F73+1),$J73/2,$M73,TRUE))/(1-2*_xlfn.NORM.DIST(0,$J73/2,$M73,TRUE))*$D73+($K73="Steady Growth")*(AND(EX$6&gt;=$F73,EX$6&lt;=$H73)*((EX$6-$F73+1)/($J73*($J73+1)/2)*$D73))+($K73="custom")*CustCF!ER73</f>
        <v/>
      </c>
      <c r="EY73" s="87">
        <f>($K73="Bell Curve")*(_xlfn.NORM.DIST(AND(EY$6&gt;=$F73,EY$6&lt;=$H73)*(EY$6-$F73+1),$J73/2,$M73,TRUE)-_xlfn.NORM.DIST(AND(EY$6&gt;=$F73,EY$6&lt;=$H73)*(EX$6-$F73+1),$J73/2,$M73,TRUE))/(1-2*_xlfn.NORM.DIST(0,$J73/2,$M73,TRUE))*$D73+($K73="Steady Growth")*(AND(EY$6&gt;=$F73,EY$6&lt;=$H73)*((EY$6-$F73+1)/($J73*($J73+1)/2)*$D73))+($K73="custom")*CustCF!ES73</f>
        <v/>
      </c>
      <c r="EZ73" s="87">
        <f>($K73="Bell Curve")*(_xlfn.NORM.DIST(AND(EZ$6&gt;=$F73,EZ$6&lt;=$H73)*(EZ$6-$F73+1),$J73/2,$M73,TRUE)-_xlfn.NORM.DIST(AND(EZ$6&gt;=$F73,EZ$6&lt;=$H73)*(EY$6-$F73+1),$J73/2,$M73,TRUE))/(1-2*_xlfn.NORM.DIST(0,$J73/2,$M73,TRUE))*$D73+($K73="Steady Growth")*(AND(EZ$6&gt;=$F73,EZ$6&lt;=$H73)*((EZ$6-$F73+1)/($J73*($J73+1)/2)*$D73))+($K73="custom")*CustCF!ET73</f>
        <v/>
      </c>
      <c r="FA73" s="87">
        <f>($K73="Bell Curve")*(_xlfn.NORM.DIST(AND(FA$6&gt;=$F73,FA$6&lt;=$H73)*(FA$6-$F73+1),$J73/2,$M73,TRUE)-_xlfn.NORM.DIST(AND(FA$6&gt;=$F73,FA$6&lt;=$H73)*(EZ$6-$F73+1),$J73/2,$M73,TRUE))/(1-2*_xlfn.NORM.DIST(0,$J73/2,$M73,TRUE))*$D73+($K73="Steady Growth")*(AND(FA$6&gt;=$F73,FA$6&lt;=$H73)*((FA$6-$F73+1)/($J73*($J73+1)/2)*$D73))+($K73="custom")*CustCF!EU73</f>
        <v/>
      </c>
      <c r="FB73" s="87">
        <f>($K73="Bell Curve")*(_xlfn.NORM.DIST(AND(FB$6&gt;=$F73,FB$6&lt;=$H73)*(FB$6-$F73+1),$J73/2,$M73,TRUE)-_xlfn.NORM.DIST(AND(FB$6&gt;=$F73,FB$6&lt;=$H73)*(FA$6-$F73+1),$J73/2,$M73,TRUE))/(1-2*_xlfn.NORM.DIST(0,$J73/2,$M73,TRUE))*$D73+($K73="Steady Growth")*(AND(FB$6&gt;=$F73,FB$6&lt;=$H73)*((FB$6-$F73+1)/($J73*($J73+1)/2)*$D73))+($K73="custom")*CustCF!EV73</f>
        <v/>
      </c>
      <c r="FC73" s="87">
        <f>($K73="Bell Curve")*(_xlfn.NORM.DIST(AND(FC$6&gt;=$F73,FC$6&lt;=$H73)*(FC$6-$F73+1),$J73/2,$M73,TRUE)-_xlfn.NORM.DIST(AND(FC$6&gt;=$F73,FC$6&lt;=$H73)*(FB$6-$F73+1),$J73/2,$M73,TRUE))/(1-2*_xlfn.NORM.DIST(0,$J73/2,$M73,TRUE))*$D73+($K73="Steady Growth")*(AND(FC$6&gt;=$F73,FC$6&lt;=$H73)*((FC$6-$F73+1)/($J73*($J73+1)/2)*$D73))+($K73="custom")*CustCF!EW73</f>
        <v/>
      </c>
      <c r="FD73" s="87">
        <f>($K73="Bell Curve")*(_xlfn.NORM.DIST(AND(FD$6&gt;=$F73,FD$6&lt;=$H73)*(FD$6-$F73+1),$J73/2,$M73,TRUE)-_xlfn.NORM.DIST(AND(FD$6&gt;=$F73,FD$6&lt;=$H73)*(FC$6-$F73+1),$J73/2,$M73,TRUE))/(1-2*_xlfn.NORM.DIST(0,$J73/2,$M73,TRUE))*$D73+($K73="Steady Growth")*(AND(FD$6&gt;=$F73,FD$6&lt;=$H73)*((FD$6-$F73+1)/($J73*($J73+1)/2)*$D73))+($K73="custom")*CustCF!EX73</f>
        <v/>
      </c>
      <c r="FE73" s="87">
        <f>($K73="Bell Curve")*(_xlfn.NORM.DIST(AND(FE$6&gt;=$F73,FE$6&lt;=$H73)*(FE$6-$F73+1),$J73/2,$M73,TRUE)-_xlfn.NORM.DIST(AND(FE$6&gt;=$F73,FE$6&lt;=$H73)*(FD$6-$F73+1),$J73/2,$M73,TRUE))/(1-2*_xlfn.NORM.DIST(0,$J73/2,$M73,TRUE))*$D73+($K73="Steady Growth")*(AND(FE$6&gt;=$F73,FE$6&lt;=$H73)*((FE$6-$F73+1)/($J73*($J73+1)/2)*$D73))+($K73="custom")*CustCF!EY73</f>
        <v/>
      </c>
      <c r="FF73" s="87">
        <f>($K73="Bell Curve")*(_xlfn.NORM.DIST(AND(FF$6&gt;=$F73,FF$6&lt;=$H73)*(FF$6-$F73+1),$J73/2,$M73,TRUE)-_xlfn.NORM.DIST(AND(FF$6&gt;=$F73,FF$6&lt;=$H73)*(FE$6-$F73+1),$J73/2,$M73,TRUE))/(1-2*_xlfn.NORM.DIST(0,$J73/2,$M73,TRUE))*$D73+($K73="Steady Growth")*(AND(FF$6&gt;=$F73,FF$6&lt;=$H73)*((FF$6-$F73+1)/($J73*($J73+1)/2)*$D73))+($K73="custom")*CustCF!EZ73</f>
        <v/>
      </c>
      <c r="FG73" s="87">
        <f>($K73="Bell Curve")*(_xlfn.NORM.DIST(AND(FG$6&gt;=$F73,FG$6&lt;=$H73)*(FG$6-$F73+1),$J73/2,$M73,TRUE)-_xlfn.NORM.DIST(AND(FG$6&gt;=$F73,FG$6&lt;=$H73)*(FF$6-$F73+1),$J73/2,$M73,TRUE))/(1-2*_xlfn.NORM.DIST(0,$J73/2,$M73,TRUE))*$D73+($K73="Steady Growth")*(AND(FG$6&gt;=$F73,FG$6&lt;=$H73)*((FG$6-$F73+1)/($J73*($J73+1)/2)*$D73))+($K73="custom")*CustCF!FA73</f>
        <v/>
      </c>
      <c r="FH73" s="87">
        <f>($K73="Bell Curve")*(_xlfn.NORM.DIST(AND(FH$6&gt;=$F73,FH$6&lt;=$H73)*(FH$6-$F73+1),$J73/2,$M73,TRUE)-_xlfn.NORM.DIST(AND(FH$6&gt;=$F73,FH$6&lt;=$H73)*(FG$6-$F73+1),$J73/2,$M73,TRUE))/(1-2*_xlfn.NORM.DIST(0,$J73/2,$M73,TRUE))*$D73+($K73="Steady Growth")*(AND(FH$6&gt;=$F73,FH$6&lt;=$H73)*((FH$6-$F73+1)/($J73*($J73+1)/2)*$D73))+($K73="custom")*CustCF!FB73</f>
        <v/>
      </c>
      <c r="FI73" s="87">
        <f>($K73="Bell Curve")*(_xlfn.NORM.DIST(AND(FI$6&gt;=$F73,FI$6&lt;=$H73)*(FI$6-$F73+1),$J73/2,$M73,TRUE)-_xlfn.NORM.DIST(AND(FI$6&gt;=$F73,FI$6&lt;=$H73)*(FH$6-$F73+1),$J73/2,$M73,TRUE))/(1-2*_xlfn.NORM.DIST(0,$J73/2,$M73,TRUE))*$D73+($K73="Steady Growth")*(AND(FI$6&gt;=$F73,FI$6&lt;=$H73)*((FI$6-$F73+1)/($J73*($J73+1)/2)*$D73))+($K73="custom")*CustCF!FC73</f>
        <v/>
      </c>
      <c r="FJ73" s="87">
        <f>($K73="Bell Curve")*(_xlfn.NORM.DIST(AND(FJ$6&gt;=$F73,FJ$6&lt;=$H73)*(FJ$6-$F73+1),$J73/2,$M73,TRUE)-_xlfn.NORM.DIST(AND(FJ$6&gt;=$F73,FJ$6&lt;=$H73)*(FI$6-$F73+1),$J73/2,$M73,TRUE))/(1-2*_xlfn.NORM.DIST(0,$J73/2,$M73,TRUE))*$D73+($K73="Steady Growth")*(AND(FJ$6&gt;=$F73,FJ$6&lt;=$H73)*((FJ$6-$F73+1)/($J73*($J73+1)/2)*$D73))+($K73="custom")*CustCF!FD73</f>
        <v/>
      </c>
      <c r="FK73" s="87">
        <f>($K73="Bell Curve")*(_xlfn.NORM.DIST(AND(FK$6&gt;=$F73,FK$6&lt;=$H73)*(FK$6-$F73+1),$J73/2,$M73,TRUE)-_xlfn.NORM.DIST(AND(FK$6&gt;=$F73,FK$6&lt;=$H73)*(FJ$6-$F73+1),$J73/2,$M73,TRUE))/(1-2*_xlfn.NORM.DIST(0,$J73/2,$M73,TRUE))*$D73+($K73="Steady Growth")*(AND(FK$6&gt;=$F73,FK$6&lt;=$H73)*((FK$6-$F73+1)/($J73*($J73+1)/2)*$D73))+($K73="custom")*CustCF!FE73</f>
        <v/>
      </c>
      <c r="FL73" s="87">
        <f>($K73="Bell Curve")*(_xlfn.NORM.DIST(AND(FL$6&gt;=$F73,FL$6&lt;=$H73)*(FL$6-$F73+1),$J73/2,$M73,TRUE)-_xlfn.NORM.DIST(AND(FL$6&gt;=$F73,FL$6&lt;=$H73)*(FK$6-$F73+1),$J73/2,$M73,TRUE))/(1-2*_xlfn.NORM.DIST(0,$J73/2,$M73,TRUE))*$D73+($K73="Steady Growth")*(AND(FL$6&gt;=$F73,FL$6&lt;=$H73)*((FL$6-$F73+1)/($J73*($J73+1)/2)*$D73))+($K73="custom")*CustCF!FF73</f>
        <v/>
      </c>
      <c r="FM73" s="87">
        <f>($K73="Bell Curve")*(_xlfn.NORM.DIST(AND(FM$6&gt;=$F73,FM$6&lt;=$H73)*(FM$6-$F73+1),$J73/2,$M73,TRUE)-_xlfn.NORM.DIST(AND(FM$6&gt;=$F73,FM$6&lt;=$H73)*(FL$6-$F73+1),$J73/2,$M73,TRUE))/(1-2*_xlfn.NORM.DIST(0,$J73/2,$M73,TRUE))*$D73+($K73="Steady Growth")*(AND(FM$6&gt;=$F73,FM$6&lt;=$H73)*((FM$6-$F73+1)/($J73*($J73+1)/2)*$D73))+($K73="custom")*CustCF!FG73</f>
        <v/>
      </c>
      <c r="FN73" s="87">
        <f>($K73="Bell Curve")*(_xlfn.NORM.DIST(AND(FN$6&gt;=$F73,FN$6&lt;=$H73)*(FN$6-$F73+1),$J73/2,$M73,TRUE)-_xlfn.NORM.DIST(AND(FN$6&gt;=$F73,FN$6&lt;=$H73)*(FM$6-$F73+1),$J73/2,$M73,TRUE))/(1-2*_xlfn.NORM.DIST(0,$J73/2,$M73,TRUE))*$D73+($K73="Steady Growth")*(AND(FN$6&gt;=$F73,FN$6&lt;=$H73)*((FN$6-$F73+1)/($J73*($J73+1)/2)*$D73))+($K73="custom")*CustCF!FH73</f>
        <v/>
      </c>
      <c r="FO73" s="87">
        <f>($K73="Bell Curve")*(_xlfn.NORM.DIST(AND(FO$6&gt;=$F73,FO$6&lt;=$H73)*(FO$6-$F73+1),$J73/2,$M73,TRUE)-_xlfn.NORM.DIST(AND(FO$6&gt;=$F73,FO$6&lt;=$H73)*(FN$6-$F73+1),$J73/2,$M73,TRUE))/(1-2*_xlfn.NORM.DIST(0,$J73/2,$M73,TRUE))*$D73+($K73="Steady Growth")*(AND(FO$6&gt;=$F73,FO$6&lt;=$H73)*((FO$6-$F73+1)/($J73*($J73+1)/2)*$D73))+($K73="custom")*CustCF!FI73</f>
        <v/>
      </c>
      <c r="FP73" s="87">
        <f>($K73="Bell Curve")*(_xlfn.NORM.DIST(AND(FP$6&gt;=$F73,FP$6&lt;=$H73)*(FP$6-$F73+1),$J73/2,$M73,TRUE)-_xlfn.NORM.DIST(AND(FP$6&gt;=$F73,FP$6&lt;=$H73)*(FO$6-$F73+1),$J73/2,$M73,TRUE))/(1-2*_xlfn.NORM.DIST(0,$J73/2,$M73,TRUE))*$D73+($K73="Steady Growth")*(AND(FP$6&gt;=$F73,FP$6&lt;=$H73)*((FP$6-$F73+1)/($J73*($J73+1)/2)*$D73))+($K73="custom")*CustCF!FJ73</f>
        <v/>
      </c>
      <c r="FQ73" s="87">
        <f>($K73="Bell Curve")*(_xlfn.NORM.DIST(AND(FQ$6&gt;=$F73,FQ$6&lt;=$H73)*(FQ$6-$F73+1),$J73/2,$M73,TRUE)-_xlfn.NORM.DIST(AND(FQ$6&gt;=$F73,FQ$6&lt;=$H73)*(FP$6-$F73+1),$J73/2,$M73,TRUE))/(1-2*_xlfn.NORM.DIST(0,$J73/2,$M73,TRUE))*$D73+($K73="Steady Growth")*(AND(FQ$6&gt;=$F73,FQ$6&lt;=$H73)*((FQ$6-$F73+1)/($J73*($J73+1)/2)*$D73))+($K73="custom")*CustCF!FK73</f>
        <v/>
      </c>
      <c r="FR73" s="87">
        <f>($K73="Bell Curve")*(_xlfn.NORM.DIST(AND(FR$6&gt;=$F73,FR$6&lt;=$H73)*(FR$6-$F73+1),$J73/2,$M73,TRUE)-_xlfn.NORM.DIST(AND(FR$6&gt;=$F73,FR$6&lt;=$H73)*(FQ$6-$F73+1),$J73/2,$M73,TRUE))/(1-2*_xlfn.NORM.DIST(0,$J73/2,$M73,TRUE))*$D73+($K73="Steady Growth")*(AND(FR$6&gt;=$F73,FR$6&lt;=$H73)*((FR$6-$F73+1)/($J73*($J73+1)/2)*$D73))+($K73="custom")*CustCF!FL73</f>
        <v/>
      </c>
      <c r="FS73" s="87">
        <f>($K73="Bell Curve")*(_xlfn.NORM.DIST(AND(FS$6&gt;=$F73,FS$6&lt;=$H73)*(FS$6-$F73+1),$J73/2,$M73,TRUE)-_xlfn.NORM.DIST(AND(FS$6&gt;=$F73,FS$6&lt;=$H73)*(FR$6-$F73+1),$J73/2,$M73,TRUE))/(1-2*_xlfn.NORM.DIST(0,$J73/2,$M73,TRUE))*$D73+($K73="Steady Growth")*(AND(FS$6&gt;=$F73,FS$6&lt;=$H73)*((FS$6-$F73+1)/($J73*($J73+1)/2)*$D73))+($K73="custom")*CustCF!FM73</f>
        <v/>
      </c>
      <c r="FT73" s="87">
        <f>($K73="Bell Curve")*(_xlfn.NORM.DIST(AND(FT$6&gt;=$F73,FT$6&lt;=$H73)*(FT$6-$F73+1),$J73/2,$M73,TRUE)-_xlfn.NORM.DIST(AND(FT$6&gt;=$F73,FT$6&lt;=$H73)*(FS$6-$F73+1),$J73/2,$M73,TRUE))/(1-2*_xlfn.NORM.DIST(0,$J73/2,$M73,TRUE))*$D73+($K73="Steady Growth")*(AND(FT$6&gt;=$F73,FT$6&lt;=$H73)*((FT$6-$F73+1)/($J73*($J73+1)/2)*$D73))+($K73="custom")*CustCF!FN73</f>
        <v/>
      </c>
      <c r="FU73" s="87">
        <f>($K73="Bell Curve")*(_xlfn.NORM.DIST(AND(FU$6&gt;=$F73,FU$6&lt;=$H73)*(FU$6-$F73+1),$J73/2,$M73,TRUE)-_xlfn.NORM.DIST(AND(FU$6&gt;=$F73,FU$6&lt;=$H73)*(FT$6-$F73+1),$J73/2,$M73,TRUE))/(1-2*_xlfn.NORM.DIST(0,$J73/2,$M73,TRUE))*$D73+($K73="Steady Growth")*(AND(FU$6&gt;=$F73,FU$6&lt;=$H73)*((FU$6-$F73+1)/($J73*($J73+1)/2)*$D73))+($K73="custom")*CustCF!FO73</f>
        <v/>
      </c>
      <c r="FV73" s="87">
        <f>($K73="Bell Curve")*(_xlfn.NORM.DIST(AND(FV$6&gt;=$F73,FV$6&lt;=$H73)*(FV$6-$F73+1),$J73/2,$M73,TRUE)-_xlfn.NORM.DIST(AND(FV$6&gt;=$F73,FV$6&lt;=$H73)*(FU$6-$F73+1),$J73/2,$M73,TRUE))/(1-2*_xlfn.NORM.DIST(0,$J73/2,$M73,TRUE))*$D73+($K73="Steady Growth")*(AND(FV$6&gt;=$F73,FV$6&lt;=$H73)*((FV$6-$F73+1)/($J73*($J73+1)/2)*$D73))+($K73="custom")*CustCF!FP73</f>
        <v/>
      </c>
      <c r="FW73" s="87">
        <f>($K73="Bell Curve")*(_xlfn.NORM.DIST(AND(FW$6&gt;=$F73,FW$6&lt;=$H73)*(FW$6-$F73+1),$J73/2,$M73,TRUE)-_xlfn.NORM.DIST(AND(FW$6&gt;=$F73,FW$6&lt;=$H73)*(FV$6-$F73+1),$J73/2,$M73,TRUE))/(1-2*_xlfn.NORM.DIST(0,$J73/2,$M73,TRUE))*$D73+($K73="Steady Growth")*(AND(FW$6&gt;=$F73,FW$6&lt;=$H73)*((FW$6-$F73+1)/($J73*($J73+1)/2)*$D73))+($K73="custom")*CustCF!FQ73</f>
        <v/>
      </c>
      <c r="FX73" s="87">
        <f>($K73="Bell Curve")*(_xlfn.NORM.DIST(AND(FX$6&gt;=$F73,FX$6&lt;=$H73)*(FX$6-$F73+1),$J73/2,$M73,TRUE)-_xlfn.NORM.DIST(AND(FX$6&gt;=$F73,FX$6&lt;=$H73)*(FW$6-$F73+1),$J73/2,$M73,TRUE))/(1-2*_xlfn.NORM.DIST(0,$J73/2,$M73,TRUE))*$D73+($K73="Steady Growth")*(AND(FX$6&gt;=$F73,FX$6&lt;=$H73)*((FX$6-$F73+1)/($J73*($J73+1)/2)*$D73))+($K73="custom")*CustCF!FR73</f>
        <v/>
      </c>
      <c r="FY73" s="87">
        <f>($K73="Bell Curve")*(_xlfn.NORM.DIST(AND(FY$6&gt;=$F73,FY$6&lt;=$H73)*(FY$6-$F73+1),$J73/2,$M73,TRUE)-_xlfn.NORM.DIST(AND(FY$6&gt;=$F73,FY$6&lt;=$H73)*(FX$6-$F73+1),$J73/2,$M73,TRUE))/(1-2*_xlfn.NORM.DIST(0,$J73/2,$M73,TRUE))*$D73+($K73="Steady Growth")*(AND(FY$6&gt;=$F73,FY$6&lt;=$H73)*((FY$6-$F73+1)/($J73*($J73+1)/2)*$D73))+($K73="custom")*CustCF!FS73</f>
        <v/>
      </c>
      <c r="FZ73" s="87">
        <f>($K73="Bell Curve")*(_xlfn.NORM.DIST(AND(FZ$6&gt;=$F73,FZ$6&lt;=$H73)*(FZ$6-$F73+1),$J73/2,$M73,TRUE)-_xlfn.NORM.DIST(AND(FZ$6&gt;=$F73,FZ$6&lt;=$H73)*(FY$6-$F73+1),$J73/2,$M73,TRUE))/(1-2*_xlfn.NORM.DIST(0,$J73/2,$M73,TRUE))*$D73+($K73="Steady Growth")*(AND(FZ$6&gt;=$F73,FZ$6&lt;=$H73)*((FZ$6-$F73+1)/($J73*($J73+1)/2)*$D73))+($K73="custom")*CustCF!FT73</f>
        <v/>
      </c>
      <c r="GA73" s="87">
        <f>($K73="Bell Curve")*(_xlfn.NORM.DIST(AND(GA$6&gt;=$F73,GA$6&lt;=$H73)*(GA$6-$F73+1),$J73/2,$M73,TRUE)-_xlfn.NORM.DIST(AND(GA$6&gt;=$F73,GA$6&lt;=$H73)*(FZ$6-$F73+1),$J73/2,$M73,TRUE))/(1-2*_xlfn.NORM.DIST(0,$J73/2,$M73,TRUE))*$D73+($K73="Steady Growth")*(AND(GA$6&gt;=$F73,GA$6&lt;=$H73)*((GA$6-$F73+1)/($J73*($J73+1)/2)*$D73))+($K73="custom")*CustCF!FU73</f>
        <v/>
      </c>
      <c r="GB73" s="87">
        <f>($K73="Bell Curve")*(_xlfn.NORM.DIST(AND(GB$6&gt;=$F73,GB$6&lt;=$H73)*(GB$6-$F73+1),$J73/2,$M73,TRUE)-_xlfn.NORM.DIST(AND(GB$6&gt;=$F73,GB$6&lt;=$H73)*(GA$6-$F73+1),$J73/2,$M73,TRUE))/(1-2*_xlfn.NORM.DIST(0,$J73/2,$M73,TRUE))*$D73+($K73="Steady Growth")*(AND(GB$6&gt;=$F73,GB$6&lt;=$H73)*((GB$6-$F73+1)/($J73*($J73+1)/2)*$D73))+($K73="custom")*CustCF!FV73</f>
        <v/>
      </c>
      <c r="GC73" s="87">
        <f>($K73="Bell Curve")*(_xlfn.NORM.DIST(AND(GC$6&gt;=$F73,GC$6&lt;=$H73)*(GC$6-$F73+1),$J73/2,$M73,TRUE)-_xlfn.NORM.DIST(AND(GC$6&gt;=$F73,GC$6&lt;=$H73)*(GB$6-$F73+1),$J73/2,$M73,TRUE))/(1-2*_xlfn.NORM.DIST(0,$J73/2,$M73,TRUE))*$D73+($K73="Steady Growth")*(AND(GC$6&gt;=$F73,GC$6&lt;=$H73)*((GC$6-$F73+1)/($J73*($J73+1)/2)*$D73))+($K73="custom")*CustCF!FW73</f>
        <v/>
      </c>
      <c r="GD73" s="87">
        <f>($K73="Bell Curve")*(_xlfn.NORM.DIST(AND(GD$6&gt;=$F73,GD$6&lt;=$H73)*(GD$6-$F73+1),$J73/2,$M73,TRUE)-_xlfn.NORM.DIST(AND(GD$6&gt;=$F73,GD$6&lt;=$H73)*(GC$6-$F73+1),$J73/2,$M73,TRUE))/(1-2*_xlfn.NORM.DIST(0,$J73/2,$M73,TRUE))*$D73+($K73="Steady Growth")*(AND(GD$6&gt;=$F73,GD$6&lt;=$H73)*((GD$6-$F73+1)/($J73*($J73+1)/2)*$D73))+($K73="custom")*CustCF!FX73</f>
        <v/>
      </c>
      <c r="GE73" s="87">
        <f>($K73="Bell Curve")*(_xlfn.NORM.DIST(AND(GE$6&gt;=$F73,GE$6&lt;=$H73)*(GE$6-$F73+1),$J73/2,$M73,TRUE)-_xlfn.NORM.DIST(AND(GE$6&gt;=$F73,GE$6&lt;=$H73)*(GD$6-$F73+1),$J73/2,$M73,TRUE))/(1-2*_xlfn.NORM.DIST(0,$J73/2,$M73,TRUE))*$D73+($K73="Steady Growth")*(AND(GE$6&gt;=$F73,GE$6&lt;=$H73)*((GE$6-$F73+1)/($J73*($J73+1)/2)*$D73))+($K73="custom")*CustCF!FY73</f>
        <v/>
      </c>
      <c r="GF73" s="87">
        <f>($K73="Bell Curve")*(_xlfn.NORM.DIST(AND(GF$6&gt;=$F73,GF$6&lt;=$H73)*(GF$6-$F73+1),$J73/2,$M73,TRUE)-_xlfn.NORM.DIST(AND(GF$6&gt;=$F73,GF$6&lt;=$H73)*(GE$6-$F73+1),$J73/2,$M73,TRUE))/(1-2*_xlfn.NORM.DIST(0,$J73/2,$M73,TRUE))*$D73+($K73="Steady Growth")*(AND(GF$6&gt;=$F73,GF$6&lt;=$H73)*((GF$6-$F73+1)/($J73*($J73+1)/2)*$D73))+($K73="custom")*CustCF!FZ73</f>
        <v/>
      </c>
      <c r="GG73" s="87">
        <f>($K73="Bell Curve")*(_xlfn.NORM.DIST(AND(GG$6&gt;=$F73,GG$6&lt;=$H73)*(GG$6-$F73+1),$J73/2,$M73,TRUE)-_xlfn.NORM.DIST(AND(GG$6&gt;=$F73,GG$6&lt;=$H73)*(GF$6-$F73+1),$J73/2,$M73,TRUE))/(1-2*_xlfn.NORM.DIST(0,$J73/2,$M73,TRUE))*$D73+($K73="Steady Growth")*(AND(GG$6&gt;=$F73,GG$6&lt;=$H73)*((GG$6-$F73+1)/($J73*($J73+1)/2)*$D73))+($K73="custom")*CustCF!GA73</f>
        <v/>
      </c>
      <c r="GH73" s="87">
        <f>($K73="Bell Curve")*(_xlfn.NORM.DIST(AND(GH$6&gt;=$F73,GH$6&lt;=$H73)*(GH$6-$F73+1),$J73/2,$M73,TRUE)-_xlfn.NORM.DIST(AND(GH$6&gt;=$F73,GH$6&lt;=$H73)*(GG$6-$F73+1),$J73/2,$M73,TRUE))/(1-2*_xlfn.NORM.DIST(0,$J73/2,$M73,TRUE))*$D73+($K73="Steady Growth")*(AND(GH$6&gt;=$F73,GH$6&lt;=$H73)*((GH$6-$F73+1)/($J73*($J73+1)/2)*$D73))+($K73="custom")*CustCF!GB73</f>
        <v/>
      </c>
      <c r="GI73" s="87">
        <f>($K73="Bell Curve")*(_xlfn.NORM.DIST(AND(GI$6&gt;=$F73,GI$6&lt;=$H73)*(GI$6-$F73+1),$J73/2,$M73,TRUE)-_xlfn.NORM.DIST(AND(GI$6&gt;=$F73,GI$6&lt;=$H73)*(GH$6-$F73+1),$J73/2,$M73,TRUE))/(1-2*_xlfn.NORM.DIST(0,$J73/2,$M73,TRUE))*$D73+($K73="Steady Growth")*(AND(GI$6&gt;=$F73,GI$6&lt;=$H73)*((GI$6-$F73+1)/($J73*($J73+1)/2)*$D73))+($K73="custom")*CustCF!GC73</f>
        <v/>
      </c>
      <c r="GJ73" s="87">
        <f>($K73="Bell Curve")*(_xlfn.NORM.DIST(AND(GJ$6&gt;=$F73,GJ$6&lt;=$H73)*(GJ$6-$F73+1),$J73/2,$M73,TRUE)-_xlfn.NORM.DIST(AND(GJ$6&gt;=$F73,GJ$6&lt;=$H73)*(GI$6-$F73+1),$J73/2,$M73,TRUE))/(1-2*_xlfn.NORM.DIST(0,$J73/2,$M73,TRUE))*$D73+($K73="Steady Growth")*(AND(GJ$6&gt;=$F73,GJ$6&lt;=$H73)*((GJ$6-$F73+1)/($J73*($J73+1)/2)*$D73))+($K73="custom")*CustCF!GD73</f>
        <v/>
      </c>
      <c r="GK73" s="87">
        <f>($K73="Bell Curve")*(_xlfn.NORM.DIST(AND(GK$6&gt;=$F73,GK$6&lt;=$H73)*(GK$6-$F73+1),$J73/2,$M73,TRUE)-_xlfn.NORM.DIST(AND(GK$6&gt;=$F73,GK$6&lt;=$H73)*(GJ$6-$F73+1),$J73/2,$M73,TRUE))/(1-2*_xlfn.NORM.DIST(0,$J73/2,$M73,TRUE))*$D73+($K73="Steady Growth")*(AND(GK$6&gt;=$F73,GK$6&lt;=$H73)*((GK$6-$F73+1)/($J73*($J73+1)/2)*$D73))+($K73="custom")*CustCF!GE73</f>
        <v/>
      </c>
      <c r="GL73" s="87">
        <f>($K73="Bell Curve")*(_xlfn.NORM.DIST(AND(GL$6&gt;=$F73,GL$6&lt;=$H73)*(GL$6-$F73+1),$J73/2,$M73,TRUE)-_xlfn.NORM.DIST(AND(GL$6&gt;=$F73,GL$6&lt;=$H73)*(GK$6-$F73+1),$J73/2,$M73,TRUE))/(1-2*_xlfn.NORM.DIST(0,$J73/2,$M73,TRUE))*$D73+($K73="Steady Growth")*(AND(GL$6&gt;=$F73,GL$6&lt;=$H73)*((GL$6-$F73+1)/($J73*($J73+1)/2)*$D73))+($K73="custom")*CustCF!GF73</f>
        <v/>
      </c>
      <c r="GM73" s="87">
        <f>($K73="Bell Curve")*(_xlfn.NORM.DIST(AND(GM$6&gt;=$F73,GM$6&lt;=$H73)*(GM$6-$F73+1),$J73/2,$M73,TRUE)-_xlfn.NORM.DIST(AND(GM$6&gt;=$F73,GM$6&lt;=$H73)*(GL$6-$F73+1),$J73/2,$M73,TRUE))/(1-2*_xlfn.NORM.DIST(0,$J73/2,$M73,TRUE))*$D73+($K73="Steady Growth")*(AND(GM$6&gt;=$F73,GM$6&lt;=$H73)*((GM$6-$F73+1)/($J73*($J73+1)/2)*$D73))+($K73="custom")*CustCF!GG73</f>
        <v/>
      </c>
      <c r="GN73" s="257">
        <f>($K73="Bell Curve")*(_xlfn.NORM.DIST(AND(GN$6&gt;=$F73,GN$6&lt;=$H73)*(GN$6-$F73+1),$J73/2,$M73,TRUE)-_xlfn.NORM.DIST(AND(GN$6&gt;=$F73,GN$6&lt;=$H73)*(GM$6-$F73+1),$J73/2,$M73,TRUE))/(1-2*_xlfn.NORM.DIST(0,$J73/2,$M73,TRUE))*$D73+($K73="Steady Growth")*(AND(GN$6&gt;=$F73,GN$6&lt;=$H73)*((GN$6-$F73+1)/($J73*($J73+1)/2)*$D73))+($K73="custom")*CustCF!GH73</f>
        <v/>
      </c>
      <c r="GO73" s="1" t="n"/>
      <c r="GP73" s="63" t="n"/>
    </row>
    <row r="74" outlineLevel="1">
      <c r="A74" s="1" t="n"/>
      <c r="B74" s="1" t="n"/>
      <c r="C74" s="251">
        <f>Budget!X15</f>
        <v/>
      </c>
      <c r="D74" s="14">
        <f>Budget!Y15</f>
        <v/>
      </c>
      <c r="E74" s="14">
        <f>IF(D74&lt;&gt;0,F74,"")</f>
        <v/>
      </c>
      <c r="F74" s="252" t="n">
        <v>5</v>
      </c>
      <c r="G74" s="921">
        <f>IF(L74="custom",CustCF!F74,INDEX($P$8:$GN$8,MATCH(F74,$P$6:$GN$6,0)))</f>
        <v/>
      </c>
      <c r="H74" s="253" t="n">
        <v>16</v>
      </c>
      <c r="I74" s="921">
        <f>IF(L74="custom",CustCF!G74,INDEX($P$8:$GN$8,MATCH(H74,$P$6:$GN$6,0)))</f>
        <v/>
      </c>
      <c r="J74" s="249">
        <f>H74-F74+1</f>
        <v/>
      </c>
      <c r="K74" s="254" t="inlineStr">
        <is>
          <t>Bell Curve</t>
        </is>
      </c>
      <c r="L74" s="255" t="inlineStr">
        <is>
          <t>Flat (9)</t>
        </is>
      </c>
      <c r="M74" s="256">
        <f>INDEX($D$261:$D$266,MATCH(L74,$C$261:$C$266,0))</f>
        <v/>
      </c>
      <c r="N74" s="13">
        <f>SUM(P74:GN74)</f>
        <v/>
      </c>
      <c r="O74" s="14" t="n"/>
      <c r="P74" s="87">
        <f>($K74="Bell Curve")*(_xlfn.NORM.DIST(AND(P$6&gt;=$F74,P$6&lt;=$H74)*(P$6-$F74+1),$J74/2,$M74,TRUE)-_xlfn.NORM.DIST(AND(P$6&gt;=$F74,P$6&lt;=$H74)*(O$6-$F74+1),$J74/2,$M74,TRUE))/(1-2*_xlfn.NORM.DIST(0,$J74/2,$M74,TRUE))*$D74+($K74="Steady Growth")*(AND(P$6&gt;=$F74,P$6&lt;=$H74)*((P$6-$F74+1)/($J74*($J74+1)/2)*$D74))+($K74="custom")*CustCF!J74</f>
        <v/>
      </c>
      <c r="Q74" s="87">
        <f>($K74="Bell Curve")*(_xlfn.NORM.DIST(AND(Q$6&gt;=$F74,Q$6&lt;=$H74)*(Q$6-$F74+1),$J74/2,$M74,TRUE)-_xlfn.NORM.DIST(AND(Q$6&gt;=$F74,Q$6&lt;=$H74)*(P$6-$F74+1),$J74/2,$M74,TRUE))/(1-2*_xlfn.NORM.DIST(0,$J74/2,$M74,TRUE))*$D74+($K74="Steady Growth")*(AND(Q$6&gt;=$F74,Q$6&lt;=$H74)*((Q$6-$F74+1)/($J74*($J74+1)/2)*$D74))+($K74="custom")*CustCF!K74</f>
        <v/>
      </c>
      <c r="R74" s="87">
        <f>($K74="Bell Curve")*(_xlfn.NORM.DIST(AND(R$6&gt;=$F74,R$6&lt;=$H74)*(R$6-$F74+1),$J74/2,$M74,TRUE)-_xlfn.NORM.DIST(AND(R$6&gt;=$F74,R$6&lt;=$H74)*(Q$6-$F74+1),$J74/2,$M74,TRUE))/(1-2*_xlfn.NORM.DIST(0,$J74/2,$M74,TRUE))*$D74+($K74="Steady Growth")*(AND(R$6&gt;=$F74,R$6&lt;=$H74)*((R$6-$F74+1)/($J74*($J74+1)/2)*$D74))+($K74="custom")*CustCF!L74</f>
        <v/>
      </c>
      <c r="S74" s="87">
        <f>($K74="Bell Curve")*(_xlfn.NORM.DIST(AND(S$6&gt;=$F74,S$6&lt;=$H74)*(S$6-$F74+1),$J74/2,$M74,TRUE)-_xlfn.NORM.DIST(AND(S$6&gt;=$F74,S$6&lt;=$H74)*(R$6-$F74+1),$J74/2,$M74,TRUE))/(1-2*_xlfn.NORM.DIST(0,$J74/2,$M74,TRUE))*$D74+($K74="Steady Growth")*(AND(S$6&gt;=$F74,S$6&lt;=$H74)*((S$6-$F74+1)/($J74*($J74+1)/2)*$D74))+($K74="custom")*CustCF!M74</f>
        <v/>
      </c>
      <c r="T74" s="87">
        <f>($K74="Bell Curve")*(_xlfn.NORM.DIST(AND(T$6&gt;=$F74,T$6&lt;=$H74)*(T$6-$F74+1),$J74/2,$M74,TRUE)-_xlfn.NORM.DIST(AND(T$6&gt;=$F74,T$6&lt;=$H74)*(S$6-$F74+1),$J74/2,$M74,TRUE))/(1-2*_xlfn.NORM.DIST(0,$J74/2,$M74,TRUE))*$D74+($K74="Steady Growth")*(AND(T$6&gt;=$F74,T$6&lt;=$H74)*((T$6-$F74+1)/($J74*($J74+1)/2)*$D74))+($K74="custom")*CustCF!N74</f>
        <v/>
      </c>
      <c r="U74" s="87">
        <f>($K74="Bell Curve")*(_xlfn.NORM.DIST(AND(U$6&gt;=$F74,U$6&lt;=$H74)*(U$6-$F74+1),$J74/2,$M74,TRUE)-_xlfn.NORM.DIST(AND(U$6&gt;=$F74,U$6&lt;=$H74)*(T$6-$F74+1),$J74/2,$M74,TRUE))/(1-2*_xlfn.NORM.DIST(0,$J74/2,$M74,TRUE))*$D74+($K74="Steady Growth")*(AND(U$6&gt;=$F74,U$6&lt;=$H74)*((U$6-$F74+1)/($J74*($J74+1)/2)*$D74))+($K74="custom")*CustCF!O74</f>
        <v/>
      </c>
      <c r="V74" s="87">
        <f>($K74="Bell Curve")*(_xlfn.NORM.DIST(AND(V$6&gt;=$F74,V$6&lt;=$H74)*(V$6-$F74+1),$J74/2,$M74,TRUE)-_xlfn.NORM.DIST(AND(V$6&gt;=$F74,V$6&lt;=$H74)*(U$6-$F74+1),$J74/2,$M74,TRUE))/(1-2*_xlfn.NORM.DIST(0,$J74/2,$M74,TRUE))*$D74+($K74="Steady Growth")*(AND(V$6&gt;=$F74,V$6&lt;=$H74)*((V$6-$F74+1)/($J74*($J74+1)/2)*$D74))+($K74="custom")*CustCF!P74</f>
        <v/>
      </c>
      <c r="W74" s="87">
        <f>($K74="Bell Curve")*(_xlfn.NORM.DIST(AND(W$6&gt;=$F74,W$6&lt;=$H74)*(W$6-$F74+1),$J74/2,$M74,TRUE)-_xlfn.NORM.DIST(AND(W$6&gt;=$F74,W$6&lt;=$H74)*(V$6-$F74+1),$J74/2,$M74,TRUE))/(1-2*_xlfn.NORM.DIST(0,$J74/2,$M74,TRUE))*$D74+($K74="Steady Growth")*(AND(W$6&gt;=$F74,W$6&lt;=$H74)*((W$6-$F74+1)/($J74*($J74+1)/2)*$D74))+($K74="custom")*CustCF!Q74</f>
        <v/>
      </c>
      <c r="X74" s="87">
        <f>($K74="Bell Curve")*(_xlfn.NORM.DIST(AND(X$6&gt;=$F74,X$6&lt;=$H74)*(X$6-$F74+1),$J74/2,$M74,TRUE)-_xlfn.NORM.DIST(AND(X$6&gt;=$F74,X$6&lt;=$H74)*(W$6-$F74+1),$J74/2,$M74,TRUE))/(1-2*_xlfn.NORM.DIST(0,$J74/2,$M74,TRUE))*$D74+($K74="Steady Growth")*(AND(X$6&gt;=$F74,X$6&lt;=$H74)*((X$6-$F74+1)/($J74*($J74+1)/2)*$D74))+($K74="custom")*CustCF!R74</f>
        <v/>
      </c>
      <c r="Y74" s="87">
        <f>($K74="Bell Curve")*(_xlfn.NORM.DIST(AND(Y$6&gt;=$F74,Y$6&lt;=$H74)*(Y$6-$F74+1),$J74/2,$M74,TRUE)-_xlfn.NORM.DIST(AND(Y$6&gt;=$F74,Y$6&lt;=$H74)*(X$6-$F74+1),$J74/2,$M74,TRUE))/(1-2*_xlfn.NORM.DIST(0,$J74/2,$M74,TRUE))*$D74+($K74="Steady Growth")*(AND(Y$6&gt;=$F74,Y$6&lt;=$H74)*((Y$6-$F74+1)/($J74*($J74+1)/2)*$D74))+($K74="custom")*CustCF!S74</f>
        <v/>
      </c>
      <c r="Z74" s="87">
        <f>($K74="Bell Curve")*(_xlfn.NORM.DIST(AND(Z$6&gt;=$F74,Z$6&lt;=$H74)*(Z$6-$F74+1),$J74/2,$M74,TRUE)-_xlfn.NORM.DIST(AND(Z$6&gt;=$F74,Z$6&lt;=$H74)*(Y$6-$F74+1),$J74/2,$M74,TRUE))/(1-2*_xlfn.NORM.DIST(0,$J74/2,$M74,TRUE))*$D74+($K74="Steady Growth")*(AND(Z$6&gt;=$F74,Z$6&lt;=$H74)*((Z$6-$F74+1)/($J74*($J74+1)/2)*$D74))+($K74="custom")*CustCF!T74</f>
        <v/>
      </c>
      <c r="AA74" s="87">
        <f>($K74="Bell Curve")*(_xlfn.NORM.DIST(AND(AA$6&gt;=$F74,AA$6&lt;=$H74)*(AA$6-$F74+1),$J74/2,$M74,TRUE)-_xlfn.NORM.DIST(AND(AA$6&gt;=$F74,AA$6&lt;=$H74)*(Z$6-$F74+1),$J74/2,$M74,TRUE))/(1-2*_xlfn.NORM.DIST(0,$J74/2,$M74,TRUE))*$D74+($K74="Steady Growth")*(AND(AA$6&gt;=$F74,AA$6&lt;=$H74)*((AA$6-$F74+1)/($J74*($J74+1)/2)*$D74))+($K74="custom")*CustCF!U74</f>
        <v/>
      </c>
      <c r="AB74" s="87">
        <f>($K74="Bell Curve")*(_xlfn.NORM.DIST(AND(AB$6&gt;=$F74,AB$6&lt;=$H74)*(AB$6-$F74+1),$J74/2,$M74,TRUE)-_xlfn.NORM.DIST(AND(AB$6&gt;=$F74,AB$6&lt;=$H74)*(AA$6-$F74+1),$J74/2,$M74,TRUE))/(1-2*_xlfn.NORM.DIST(0,$J74/2,$M74,TRUE))*$D74+($K74="Steady Growth")*(AND(AB$6&gt;=$F74,AB$6&lt;=$H74)*((AB$6-$F74+1)/($J74*($J74+1)/2)*$D74))+($K74="custom")*CustCF!V74</f>
        <v/>
      </c>
      <c r="AC74" s="87">
        <f>($K74="Bell Curve")*(_xlfn.NORM.DIST(AND(AC$6&gt;=$F74,AC$6&lt;=$H74)*(AC$6-$F74+1),$J74/2,$M74,TRUE)-_xlfn.NORM.DIST(AND(AC$6&gt;=$F74,AC$6&lt;=$H74)*(AB$6-$F74+1),$J74/2,$M74,TRUE))/(1-2*_xlfn.NORM.DIST(0,$J74/2,$M74,TRUE))*$D74+($K74="Steady Growth")*(AND(AC$6&gt;=$F74,AC$6&lt;=$H74)*((AC$6-$F74+1)/($J74*($J74+1)/2)*$D74))+($K74="custom")*CustCF!W74</f>
        <v/>
      </c>
      <c r="AD74" s="87">
        <f>($K74="Bell Curve")*(_xlfn.NORM.DIST(AND(AD$6&gt;=$F74,AD$6&lt;=$H74)*(AD$6-$F74+1),$J74/2,$M74,TRUE)-_xlfn.NORM.DIST(AND(AD$6&gt;=$F74,AD$6&lt;=$H74)*(AC$6-$F74+1),$J74/2,$M74,TRUE))/(1-2*_xlfn.NORM.DIST(0,$J74/2,$M74,TRUE))*$D74+($K74="Steady Growth")*(AND(AD$6&gt;=$F74,AD$6&lt;=$H74)*((AD$6-$F74+1)/($J74*($J74+1)/2)*$D74))+($K74="custom")*CustCF!X74</f>
        <v/>
      </c>
      <c r="AE74" s="87">
        <f>($K74="Bell Curve")*(_xlfn.NORM.DIST(AND(AE$6&gt;=$F74,AE$6&lt;=$H74)*(AE$6-$F74+1),$J74/2,$M74,TRUE)-_xlfn.NORM.DIST(AND(AE$6&gt;=$F74,AE$6&lt;=$H74)*(AD$6-$F74+1),$J74/2,$M74,TRUE))/(1-2*_xlfn.NORM.DIST(0,$J74/2,$M74,TRUE))*$D74+($K74="Steady Growth")*(AND(AE$6&gt;=$F74,AE$6&lt;=$H74)*((AE$6-$F74+1)/($J74*($J74+1)/2)*$D74))+($K74="custom")*CustCF!Y74</f>
        <v/>
      </c>
      <c r="AF74" s="87">
        <f>($K74="Bell Curve")*(_xlfn.NORM.DIST(AND(AF$6&gt;=$F74,AF$6&lt;=$H74)*(AF$6-$F74+1),$J74/2,$M74,TRUE)-_xlfn.NORM.DIST(AND(AF$6&gt;=$F74,AF$6&lt;=$H74)*(AE$6-$F74+1),$J74/2,$M74,TRUE))/(1-2*_xlfn.NORM.DIST(0,$J74/2,$M74,TRUE))*$D74+($K74="Steady Growth")*(AND(AF$6&gt;=$F74,AF$6&lt;=$H74)*((AF$6-$F74+1)/($J74*($J74+1)/2)*$D74))+($K74="custom")*CustCF!Z74</f>
        <v/>
      </c>
      <c r="AG74" s="87">
        <f>($K74="Bell Curve")*(_xlfn.NORM.DIST(AND(AG$6&gt;=$F74,AG$6&lt;=$H74)*(AG$6-$F74+1),$J74/2,$M74,TRUE)-_xlfn.NORM.DIST(AND(AG$6&gt;=$F74,AG$6&lt;=$H74)*(AF$6-$F74+1),$J74/2,$M74,TRUE))/(1-2*_xlfn.NORM.DIST(0,$J74/2,$M74,TRUE))*$D74+($K74="Steady Growth")*(AND(AG$6&gt;=$F74,AG$6&lt;=$H74)*((AG$6-$F74+1)/($J74*($J74+1)/2)*$D74))+($K74="custom")*CustCF!AA74</f>
        <v/>
      </c>
      <c r="AH74" s="87">
        <f>($K74="Bell Curve")*(_xlfn.NORM.DIST(AND(AH$6&gt;=$F74,AH$6&lt;=$H74)*(AH$6-$F74+1),$J74/2,$M74,TRUE)-_xlfn.NORM.DIST(AND(AH$6&gt;=$F74,AH$6&lt;=$H74)*(AG$6-$F74+1),$J74/2,$M74,TRUE))/(1-2*_xlfn.NORM.DIST(0,$J74/2,$M74,TRUE))*$D74+($K74="Steady Growth")*(AND(AH$6&gt;=$F74,AH$6&lt;=$H74)*((AH$6-$F74+1)/($J74*($J74+1)/2)*$D74))+($K74="custom")*CustCF!AB74</f>
        <v/>
      </c>
      <c r="AI74" s="87">
        <f>($K74="Bell Curve")*(_xlfn.NORM.DIST(AND(AI$6&gt;=$F74,AI$6&lt;=$H74)*(AI$6-$F74+1),$J74/2,$M74,TRUE)-_xlfn.NORM.DIST(AND(AI$6&gt;=$F74,AI$6&lt;=$H74)*(AH$6-$F74+1),$J74/2,$M74,TRUE))/(1-2*_xlfn.NORM.DIST(0,$J74/2,$M74,TRUE))*$D74+($K74="Steady Growth")*(AND(AI$6&gt;=$F74,AI$6&lt;=$H74)*((AI$6-$F74+1)/($J74*($J74+1)/2)*$D74))+($K74="custom")*CustCF!AC74</f>
        <v/>
      </c>
      <c r="AJ74" s="87">
        <f>($K74="Bell Curve")*(_xlfn.NORM.DIST(AND(AJ$6&gt;=$F74,AJ$6&lt;=$H74)*(AJ$6-$F74+1),$J74/2,$M74,TRUE)-_xlfn.NORM.DIST(AND(AJ$6&gt;=$F74,AJ$6&lt;=$H74)*(AI$6-$F74+1),$J74/2,$M74,TRUE))/(1-2*_xlfn.NORM.DIST(0,$J74/2,$M74,TRUE))*$D74+($K74="Steady Growth")*(AND(AJ$6&gt;=$F74,AJ$6&lt;=$H74)*((AJ$6-$F74+1)/($J74*($J74+1)/2)*$D74))+($K74="custom")*CustCF!AD74</f>
        <v/>
      </c>
      <c r="AK74" s="87">
        <f>($K74="Bell Curve")*(_xlfn.NORM.DIST(AND(AK$6&gt;=$F74,AK$6&lt;=$H74)*(AK$6-$F74+1),$J74/2,$M74,TRUE)-_xlfn.NORM.DIST(AND(AK$6&gt;=$F74,AK$6&lt;=$H74)*(AJ$6-$F74+1),$J74/2,$M74,TRUE))/(1-2*_xlfn.NORM.DIST(0,$J74/2,$M74,TRUE))*$D74+($K74="Steady Growth")*(AND(AK$6&gt;=$F74,AK$6&lt;=$H74)*((AK$6-$F74+1)/($J74*($J74+1)/2)*$D74))+($K74="custom")*CustCF!AE74</f>
        <v/>
      </c>
      <c r="AL74" s="87">
        <f>($K74="Bell Curve")*(_xlfn.NORM.DIST(AND(AL$6&gt;=$F74,AL$6&lt;=$H74)*(AL$6-$F74+1),$J74/2,$M74,TRUE)-_xlfn.NORM.DIST(AND(AL$6&gt;=$F74,AL$6&lt;=$H74)*(AK$6-$F74+1),$J74/2,$M74,TRUE))/(1-2*_xlfn.NORM.DIST(0,$J74/2,$M74,TRUE))*$D74+($K74="Steady Growth")*(AND(AL$6&gt;=$F74,AL$6&lt;=$H74)*((AL$6-$F74+1)/($J74*($J74+1)/2)*$D74))+($K74="custom")*CustCF!AF74</f>
        <v/>
      </c>
      <c r="AM74" s="87">
        <f>($K74="Bell Curve")*(_xlfn.NORM.DIST(AND(AM$6&gt;=$F74,AM$6&lt;=$H74)*(AM$6-$F74+1),$J74/2,$M74,TRUE)-_xlfn.NORM.DIST(AND(AM$6&gt;=$F74,AM$6&lt;=$H74)*(AL$6-$F74+1),$J74/2,$M74,TRUE))/(1-2*_xlfn.NORM.DIST(0,$J74/2,$M74,TRUE))*$D74+($K74="Steady Growth")*(AND(AM$6&gt;=$F74,AM$6&lt;=$H74)*((AM$6-$F74+1)/($J74*($J74+1)/2)*$D74))+($K74="custom")*CustCF!AG74</f>
        <v/>
      </c>
      <c r="AN74" s="87">
        <f>($K74="Bell Curve")*(_xlfn.NORM.DIST(AND(AN$6&gt;=$F74,AN$6&lt;=$H74)*(AN$6-$F74+1),$J74/2,$M74,TRUE)-_xlfn.NORM.DIST(AND(AN$6&gt;=$F74,AN$6&lt;=$H74)*(AM$6-$F74+1),$J74/2,$M74,TRUE))/(1-2*_xlfn.NORM.DIST(0,$J74/2,$M74,TRUE))*$D74+($K74="Steady Growth")*(AND(AN$6&gt;=$F74,AN$6&lt;=$H74)*((AN$6-$F74+1)/($J74*($J74+1)/2)*$D74))+($K74="custom")*CustCF!AH74</f>
        <v/>
      </c>
      <c r="AO74" s="87">
        <f>($K74="Bell Curve")*(_xlfn.NORM.DIST(AND(AO$6&gt;=$F74,AO$6&lt;=$H74)*(AO$6-$F74+1),$J74/2,$M74,TRUE)-_xlfn.NORM.DIST(AND(AO$6&gt;=$F74,AO$6&lt;=$H74)*(AN$6-$F74+1),$J74/2,$M74,TRUE))/(1-2*_xlfn.NORM.DIST(0,$J74/2,$M74,TRUE))*$D74+($K74="Steady Growth")*(AND(AO$6&gt;=$F74,AO$6&lt;=$H74)*((AO$6-$F74+1)/($J74*($J74+1)/2)*$D74))+($K74="custom")*CustCF!AI74</f>
        <v/>
      </c>
      <c r="AP74" s="87">
        <f>($K74="Bell Curve")*(_xlfn.NORM.DIST(AND(AP$6&gt;=$F74,AP$6&lt;=$H74)*(AP$6-$F74+1),$J74/2,$M74,TRUE)-_xlfn.NORM.DIST(AND(AP$6&gt;=$F74,AP$6&lt;=$H74)*(AO$6-$F74+1),$J74/2,$M74,TRUE))/(1-2*_xlfn.NORM.DIST(0,$J74/2,$M74,TRUE))*$D74+($K74="Steady Growth")*(AND(AP$6&gt;=$F74,AP$6&lt;=$H74)*((AP$6-$F74+1)/($J74*($J74+1)/2)*$D74))+($K74="custom")*CustCF!AJ74</f>
        <v/>
      </c>
      <c r="AQ74" s="87">
        <f>($K74="Bell Curve")*(_xlfn.NORM.DIST(AND(AQ$6&gt;=$F74,AQ$6&lt;=$H74)*(AQ$6-$F74+1),$J74/2,$M74,TRUE)-_xlfn.NORM.DIST(AND(AQ$6&gt;=$F74,AQ$6&lt;=$H74)*(AP$6-$F74+1),$J74/2,$M74,TRUE))/(1-2*_xlfn.NORM.DIST(0,$J74/2,$M74,TRUE))*$D74+($K74="Steady Growth")*(AND(AQ$6&gt;=$F74,AQ$6&lt;=$H74)*((AQ$6-$F74+1)/($J74*($J74+1)/2)*$D74))+($K74="custom")*CustCF!AK74</f>
        <v/>
      </c>
      <c r="AR74" s="87">
        <f>($K74="Bell Curve")*(_xlfn.NORM.DIST(AND(AR$6&gt;=$F74,AR$6&lt;=$H74)*(AR$6-$F74+1),$J74/2,$M74,TRUE)-_xlfn.NORM.DIST(AND(AR$6&gt;=$F74,AR$6&lt;=$H74)*(AQ$6-$F74+1),$J74/2,$M74,TRUE))/(1-2*_xlfn.NORM.DIST(0,$J74/2,$M74,TRUE))*$D74+($K74="Steady Growth")*(AND(AR$6&gt;=$F74,AR$6&lt;=$H74)*((AR$6-$F74+1)/($J74*($J74+1)/2)*$D74))+($K74="custom")*CustCF!AL74</f>
        <v/>
      </c>
      <c r="AS74" s="87">
        <f>($K74="Bell Curve")*(_xlfn.NORM.DIST(AND(AS$6&gt;=$F74,AS$6&lt;=$H74)*(AS$6-$F74+1),$J74/2,$M74,TRUE)-_xlfn.NORM.DIST(AND(AS$6&gt;=$F74,AS$6&lt;=$H74)*(AR$6-$F74+1),$J74/2,$M74,TRUE))/(1-2*_xlfn.NORM.DIST(0,$J74/2,$M74,TRUE))*$D74+($K74="Steady Growth")*(AND(AS$6&gt;=$F74,AS$6&lt;=$H74)*((AS$6-$F74+1)/($J74*($J74+1)/2)*$D74))+($K74="custom")*CustCF!AM74</f>
        <v/>
      </c>
      <c r="AT74" s="87">
        <f>($K74="Bell Curve")*(_xlfn.NORM.DIST(AND(AT$6&gt;=$F74,AT$6&lt;=$H74)*(AT$6-$F74+1),$J74/2,$M74,TRUE)-_xlfn.NORM.DIST(AND(AT$6&gt;=$F74,AT$6&lt;=$H74)*(AS$6-$F74+1),$J74/2,$M74,TRUE))/(1-2*_xlfn.NORM.DIST(0,$J74/2,$M74,TRUE))*$D74+($K74="Steady Growth")*(AND(AT$6&gt;=$F74,AT$6&lt;=$H74)*((AT$6-$F74+1)/($J74*($J74+1)/2)*$D74))+($K74="custom")*CustCF!AN74</f>
        <v/>
      </c>
      <c r="AU74" s="87">
        <f>($K74="Bell Curve")*(_xlfn.NORM.DIST(AND(AU$6&gt;=$F74,AU$6&lt;=$H74)*(AU$6-$F74+1),$J74/2,$M74,TRUE)-_xlfn.NORM.DIST(AND(AU$6&gt;=$F74,AU$6&lt;=$H74)*(AT$6-$F74+1),$J74/2,$M74,TRUE))/(1-2*_xlfn.NORM.DIST(0,$J74/2,$M74,TRUE))*$D74+($K74="Steady Growth")*(AND(AU$6&gt;=$F74,AU$6&lt;=$H74)*((AU$6-$F74+1)/($J74*($J74+1)/2)*$D74))+($K74="custom")*CustCF!AO74</f>
        <v/>
      </c>
      <c r="AV74" s="87">
        <f>($K74="Bell Curve")*(_xlfn.NORM.DIST(AND(AV$6&gt;=$F74,AV$6&lt;=$H74)*(AV$6-$F74+1),$J74/2,$M74,TRUE)-_xlfn.NORM.DIST(AND(AV$6&gt;=$F74,AV$6&lt;=$H74)*(AU$6-$F74+1),$J74/2,$M74,TRUE))/(1-2*_xlfn.NORM.DIST(0,$J74/2,$M74,TRUE))*$D74+($K74="Steady Growth")*(AND(AV$6&gt;=$F74,AV$6&lt;=$H74)*((AV$6-$F74+1)/($J74*($J74+1)/2)*$D74))+($K74="custom")*CustCF!AP74</f>
        <v/>
      </c>
      <c r="AW74" s="87">
        <f>($K74="Bell Curve")*(_xlfn.NORM.DIST(AND(AW$6&gt;=$F74,AW$6&lt;=$H74)*(AW$6-$F74+1),$J74/2,$M74,TRUE)-_xlfn.NORM.DIST(AND(AW$6&gt;=$F74,AW$6&lt;=$H74)*(AV$6-$F74+1),$J74/2,$M74,TRUE))/(1-2*_xlfn.NORM.DIST(0,$J74/2,$M74,TRUE))*$D74+($K74="Steady Growth")*(AND(AW$6&gt;=$F74,AW$6&lt;=$H74)*((AW$6-$F74+1)/($J74*($J74+1)/2)*$D74))+($K74="custom")*CustCF!AQ74</f>
        <v/>
      </c>
      <c r="AX74" s="87">
        <f>($K74="Bell Curve")*(_xlfn.NORM.DIST(AND(AX$6&gt;=$F74,AX$6&lt;=$H74)*(AX$6-$F74+1),$J74/2,$M74,TRUE)-_xlfn.NORM.DIST(AND(AX$6&gt;=$F74,AX$6&lt;=$H74)*(AW$6-$F74+1),$J74/2,$M74,TRUE))/(1-2*_xlfn.NORM.DIST(0,$J74/2,$M74,TRUE))*$D74+($K74="Steady Growth")*(AND(AX$6&gt;=$F74,AX$6&lt;=$H74)*((AX$6-$F74+1)/($J74*($J74+1)/2)*$D74))+($K74="custom")*CustCF!AR74</f>
        <v/>
      </c>
      <c r="AY74" s="87">
        <f>($K74="Bell Curve")*(_xlfn.NORM.DIST(AND(AY$6&gt;=$F74,AY$6&lt;=$H74)*(AY$6-$F74+1),$J74/2,$M74,TRUE)-_xlfn.NORM.DIST(AND(AY$6&gt;=$F74,AY$6&lt;=$H74)*(AX$6-$F74+1),$J74/2,$M74,TRUE))/(1-2*_xlfn.NORM.DIST(0,$J74/2,$M74,TRUE))*$D74+($K74="Steady Growth")*(AND(AY$6&gt;=$F74,AY$6&lt;=$H74)*((AY$6-$F74+1)/($J74*($J74+1)/2)*$D74))+($K74="custom")*CustCF!AS74</f>
        <v/>
      </c>
      <c r="AZ74" s="87">
        <f>($K74="Bell Curve")*(_xlfn.NORM.DIST(AND(AZ$6&gt;=$F74,AZ$6&lt;=$H74)*(AZ$6-$F74+1),$J74/2,$M74,TRUE)-_xlfn.NORM.DIST(AND(AZ$6&gt;=$F74,AZ$6&lt;=$H74)*(AY$6-$F74+1),$J74/2,$M74,TRUE))/(1-2*_xlfn.NORM.DIST(0,$J74/2,$M74,TRUE))*$D74+($K74="Steady Growth")*(AND(AZ$6&gt;=$F74,AZ$6&lt;=$H74)*((AZ$6-$F74+1)/($J74*($J74+1)/2)*$D74))+($K74="custom")*CustCF!AT74</f>
        <v/>
      </c>
      <c r="BA74" s="87">
        <f>($K74="Bell Curve")*(_xlfn.NORM.DIST(AND(BA$6&gt;=$F74,BA$6&lt;=$H74)*(BA$6-$F74+1),$J74/2,$M74,TRUE)-_xlfn.NORM.DIST(AND(BA$6&gt;=$F74,BA$6&lt;=$H74)*(AZ$6-$F74+1),$J74/2,$M74,TRUE))/(1-2*_xlfn.NORM.DIST(0,$J74/2,$M74,TRUE))*$D74+($K74="Steady Growth")*(AND(BA$6&gt;=$F74,BA$6&lt;=$H74)*((BA$6-$F74+1)/($J74*($J74+1)/2)*$D74))+($K74="custom")*CustCF!AU74</f>
        <v/>
      </c>
      <c r="BB74" s="87">
        <f>($K74="Bell Curve")*(_xlfn.NORM.DIST(AND(BB$6&gt;=$F74,BB$6&lt;=$H74)*(BB$6-$F74+1),$J74/2,$M74,TRUE)-_xlfn.NORM.DIST(AND(BB$6&gt;=$F74,BB$6&lt;=$H74)*(BA$6-$F74+1),$J74/2,$M74,TRUE))/(1-2*_xlfn.NORM.DIST(0,$J74/2,$M74,TRUE))*$D74+($K74="Steady Growth")*(AND(BB$6&gt;=$F74,BB$6&lt;=$H74)*((BB$6-$F74+1)/($J74*($J74+1)/2)*$D74))+($K74="custom")*CustCF!AV74</f>
        <v/>
      </c>
      <c r="BC74" s="87">
        <f>($K74="Bell Curve")*(_xlfn.NORM.DIST(AND(BC$6&gt;=$F74,BC$6&lt;=$H74)*(BC$6-$F74+1),$J74/2,$M74,TRUE)-_xlfn.NORM.DIST(AND(BC$6&gt;=$F74,BC$6&lt;=$H74)*(BB$6-$F74+1),$J74/2,$M74,TRUE))/(1-2*_xlfn.NORM.DIST(0,$J74/2,$M74,TRUE))*$D74+($K74="Steady Growth")*(AND(BC$6&gt;=$F74,BC$6&lt;=$H74)*((BC$6-$F74+1)/($J74*($J74+1)/2)*$D74))+($K74="custom")*CustCF!AW74</f>
        <v/>
      </c>
      <c r="BD74" s="87">
        <f>($K74="Bell Curve")*(_xlfn.NORM.DIST(AND(BD$6&gt;=$F74,BD$6&lt;=$H74)*(BD$6-$F74+1),$J74/2,$M74,TRUE)-_xlfn.NORM.DIST(AND(BD$6&gt;=$F74,BD$6&lt;=$H74)*(BC$6-$F74+1),$J74/2,$M74,TRUE))/(1-2*_xlfn.NORM.DIST(0,$J74/2,$M74,TRUE))*$D74+($K74="Steady Growth")*(AND(BD$6&gt;=$F74,BD$6&lt;=$H74)*((BD$6-$F74+1)/($J74*($J74+1)/2)*$D74))+($K74="custom")*CustCF!AX74</f>
        <v/>
      </c>
      <c r="BE74" s="87">
        <f>($K74="Bell Curve")*(_xlfn.NORM.DIST(AND(BE$6&gt;=$F74,BE$6&lt;=$H74)*(BE$6-$F74+1),$J74/2,$M74,TRUE)-_xlfn.NORM.DIST(AND(BE$6&gt;=$F74,BE$6&lt;=$H74)*(BD$6-$F74+1),$J74/2,$M74,TRUE))/(1-2*_xlfn.NORM.DIST(0,$J74/2,$M74,TRUE))*$D74+($K74="Steady Growth")*(AND(BE$6&gt;=$F74,BE$6&lt;=$H74)*((BE$6-$F74+1)/($J74*($J74+1)/2)*$D74))+($K74="custom")*CustCF!AY74</f>
        <v/>
      </c>
      <c r="BF74" s="87">
        <f>($K74="Bell Curve")*(_xlfn.NORM.DIST(AND(BF$6&gt;=$F74,BF$6&lt;=$H74)*(BF$6-$F74+1),$J74/2,$M74,TRUE)-_xlfn.NORM.DIST(AND(BF$6&gt;=$F74,BF$6&lt;=$H74)*(BE$6-$F74+1),$J74/2,$M74,TRUE))/(1-2*_xlfn.NORM.DIST(0,$J74/2,$M74,TRUE))*$D74+($K74="Steady Growth")*(AND(BF$6&gt;=$F74,BF$6&lt;=$H74)*((BF$6-$F74+1)/($J74*($J74+1)/2)*$D74))+($K74="custom")*CustCF!AZ74</f>
        <v/>
      </c>
      <c r="BG74" s="87">
        <f>($K74="Bell Curve")*(_xlfn.NORM.DIST(AND(BG$6&gt;=$F74,BG$6&lt;=$H74)*(BG$6-$F74+1),$J74/2,$M74,TRUE)-_xlfn.NORM.DIST(AND(BG$6&gt;=$F74,BG$6&lt;=$H74)*(BF$6-$F74+1),$J74/2,$M74,TRUE))/(1-2*_xlfn.NORM.DIST(0,$J74/2,$M74,TRUE))*$D74+($K74="Steady Growth")*(AND(BG$6&gt;=$F74,BG$6&lt;=$H74)*((BG$6-$F74+1)/($J74*($J74+1)/2)*$D74))+($K74="custom")*CustCF!BA74</f>
        <v/>
      </c>
      <c r="BH74" s="87">
        <f>($K74="Bell Curve")*(_xlfn.NORM.DIST(AND(BH$6&gt;=$F74,BH$6&lt;=$H74)*(BH$6-$F74+1),$J74/2,$M74,TRUE)-_xlfn.NORM.DIST(AND(BH$6&gt;=$F74,BH$6&lt;=$H74)*(BG$6-$F74+1),$J74/2,$M74,TRUE))/(1-2*_xlfn.NORM.DIST(0,$J74/2,$M74,TRUE))*$D74+($K74="Steady Growth")*(AND(BH$6&gt;=$F74,BH$6&lt;=$H74)*((BH$6-$F74+1)/($J74*($J74+1)/2)*$D74))+($K74="custom")*CustCF!BB74</f>
        <v/>
      </c>
      <c r="BI74" s="87">
        <f>($K74="Bell Curve")*(_xlfn.NORM.DIST(AND(BI$6&gt;=$F74,BI$6&lt;=$H74)*(BI$6-$F74+1),$J74/2,$M74,TRUE)-_xlfn.NORM.DIST(AND(BI$6&gt;=$F74,BI$6&lt;=$H74)*(BH$6-$F74+1),$J74/2,$M74,TRUE))/(1-2*_xlfn.NORM.DIST(0,$J74/2,$M74,TRUE))*$D74+($K74="Steady Growth")*(AND(BI$6&gt;=$F74,BI$6&lt;=$H74)*((BI$6-$F74+1)/($J74*($J74+1)/2)*$D74))+($K74="custom")*CustCF!BC74</f>
        <v/>
      </c>
      <c r="BJ74" s="87">
        <f>($K74="Bell Curve")*(_xlfn.NORM.DIST(AND(BJ$6&gt;=$F74,BJ$6&lt;=$H74)*(BJ$6-$F74+1),$J74/2,$M74,TRUE)-_xlfn.NORM.DIST(AND(BJ$6&gt;=$F74,BJ$6&lt;=$H74)*(BI$6-$F74+1),$J74/2,$M74,TRUE))/(1-2*_xlfn.NORM.DIST(0,$J74/2,$M74,TRUE))*$D74+($K74="Steady Growth")*(AND(BJ$6&gt;=$F74,BJ$6&lt;=$H74)*((BJ$6-$F74+1)/($J74*($J74+1)/2)*$D74))+($K74="custom")*CustCF!BD74</f>
        <v/>
      </c>
      <c r="BK74" s="87">
        <f>($K74="Bell Curve")*(_xlfn.NORM.DIST(AND(BK$6&gt;=$F74,BK$6&lt;=$H74)*(BK$6-$F74+1),$J74/2,$M74,TRUE)-_xlfn.NORM.DIST(AND(BK$6&gt;=$F74,BK$6&lt;=$H74)*(BJ$6-$F74+1),$J74/2,$M74,TRUE))/(1-2*_xlfn.NORM.DIST(0,$J74/2,$M74,TRUE))*$D74+($K74="Steady Growth")*(AND(BK$6&gt;=$F74,BK$6&lt;=$H74)*((BK$6-$F74+1)/($J74*($J74+1)/2)*$D74))+($K74="custom")*CustCF!BE74</f>
        <v/>
      </c>
      <c r="BL74" s="87">
        <f>($K74="Bell Curve")*(_xlfn.NORM.DIST(AND(BL$6&gt;=$F74,BL$6&lt;=$H74)*(BL$6-$F74+1),$J74/2,$M74,TRUE)-_xlfn.NORM.DIST(AND(BL$6&gt;=$F74,BL$6&lt;=$H74)*(BK$6-$F74+1),$J74/2,$M74,TRUE))/(1-2*_xlfn.NORM.DIST(0,$J74/2,$M74,TRUE))*$D74+($K74="Steady Growth")*(AND(BL$6&gt;=$F74,BL$6&lt;=$H74)*((BL$6-$F74+1)/($J74*($J74+1)/2)*$D74))+($K74="custom")*CustCF!BF74</f>
        <v/>
      </c>
      <c r="BM74" s="87">
        <f>($K74="Bell Curve")*(_xlfn.NORM.DIST(AND(BM$6&gt;=$F74,BM$6&lt;=$H74)*(BM$6-$F74+1),$J74/2,$M74,TRUE)-_xlfn.NORM.DIST(AND(BM$6&gt;=$F74,BM$6&lt;=$H74)*(BL$6-$F74+1),$J74/2,$M74,TRUE))/(1-2*_xlfn.NORM.DIST(0,$J74/2,$M74,TRUE))*$D74+($K74="Steady Growth")*(AND(BM$6&gt;=$F74,BM$6&lt;=$H74)*((BM$6-$F74+1)/($J74*($J74+1)/2)*$D74))+($K74="custom")*CustCF!BG74</f>
        <v/>
      </c>
      <c r="BN74" s="87">
        <f>($K74="Bell Curve")*(_xlfn.NORM.DIST(AND(BN$6&gt;=$F74,BN$6&lt;=$H74)*(BN$6-$F74+1),$J74/2,$M74,TRUE)-_xlfn.NORM.DIST(AND(BN$6&gt;=$F74,BN$6&lt;=$H74)*(BM$6-$F74+1),$J74/2,$M74,TRUE))/(1-2*_xlfn.NORM.DIST(0,$J74/2,$M74,TRUE))*$D74+($K74="Steady Growth")*(AND(BN$6&gt;=$F74,BN$6&lt;=$H74)*((BN$6-$F74+1)/($J74*($J74+1)/2)*$D74))+($K74="custom")*CustCF!BH74</f>
        <v/>
      </c>
      <c r="BO74" s="87">
        <f>($K74="Bell Curve")*(_xlfn.NORM.DIST(AND(BO$6&gt;=$F74,BO$6&lt;=$H74)*(BO$6-$F74+1),$J74/2,$M74,TRUE)-_xlfn.NORM.DIST(AND(BO$6&gt;=$F74,BO$6&lt;=$H74)*(BN$6-$F74+1),$J74/2,$M74,TRUE))/(1-2*_xlfn.NORM.DIST(0,$J74/2,$M74,TRUE))*$D74+($K74="Steady Growth")*(AND(BO$6&gt;=$F74,BO$6&lt;=$H74)*((BO$6-$F74+1)/($J74*($J74+1)/2)*$D74))+($K74="custom")*CustCF!BI74</f>
        <v/>
      </c>
      <c r="BP74" s="87">
        <f>($K74="Bell Curve")*(_xlfn.NORM.DIST(AND(BP$6&gt;=$F74,BP$6&lt;=$H74)*(BP$6-$F74+1),$J74/2,$M74,TRUE)-_xlfn.NORM.DIST(AND(BP$6&gt;=$F74,BP$6&lt;=$H74)*(BO$6-$F74+1),$J74/2,$M74,TRUE))/(1-2*_xlfn.NORM.DIST(0,$J74/2,$M74,TRUE))*$D74+($K74="Steady Growth")*(AND(BP$6&gt;=$F74,BP$6&lt;=$H74)*((BP$6-$F74+1)/($J74*($J74+1)/2)*$D74))+($K74="custom")*CustCF!BJ74</f>
        <v/>
      </c>
      <c r="BQ74" s="87">
        <f>($K74="Bell Curve")*(_xlfn.NORM.DIST(AND(BQ$6&gt;=$F74,BQ$6&lt;=$H74)*(BQ$6-$F74+1),$J74/2,$M74,TRUE)-_xlfn.NORM.DIST(AND(BQ$6&gt;=$F74,BQ$6&lt;=$H74)*(BP$6-$F74+1),$J74/2,$M74,TRUE))/(1-2*_xlfn.NORM.DIST(0,$J74/2,$M74,TRUE))*$D74+($K74="Steady Growth")*(AND(BQ$6&gt;=$F74,BQ$6&lt;=$H74)*((BQ$6-$F74+1)/($J74*($J74+1)/2)*$D74))+($K74="custom")*CustCF!BK74</f>
        <v/>
      </c>
      <c r="BR74" s="87">
        <f>($K74="Bell Curve")*(_xlfn.NORM.DIST(AND(BR$6&gt;=$F74,BR$6&lt;=$H74)*(BR$6-$F74+1),$J74/2,$M74,TRUE)-_xlfn.NORM.DIST(AND(BR$6&gt;=$F74,BR$6&lt;=$H74)*(BQ$6-$F74+1),$J74/2,$M74,TRUE))/(1-2*_xlfn.NORM.DIST(0,$J74/2,$M74,TRUE))*$D74+($K74="Steady Growth")*(AND(BR$6&gt;=$F74,BR$6&lt;=$H74)*((BR$6-$F74+1)/($J74*($J74+1)/2)*$D74))+($K74="custom")*CustCF!BL74</f>
        <v/>
      </c>
      <c r="BS74" s="87">
        <f>($K74="Bell Curve")*(_xlfn.NORM.DIST(AND(BS$6&gt;=$F74,BS$6&lt;=$H74)*(BS$6-$F74+1),$J74/2,$M74,TRUE)-_xlfn.NORM.DIST(AND(BS$6&gt;=$F74,BS$6&lt;=$H74)*(BR$6-$F74+1),$J74/2,$M74,TRUE))/(1-2*_xlfn.NORM.DIST(0,$J74/2,$M74,TRUE))*$D74+($K74="Steady Growth")*(AND(BS$6&gt;=$F74,BS$6&lt;=$H74)*((BS$6-$F74+1)/($J74*($J74+1)/2)*$D74))+($K74="custom")*CustCF!BM74</f>
        <v/>
      </c>
      <c r="BT74" s="87">
        <f>($K74="Bell Curve")*(_xlfn.NORM.DIST(AND(BT$6&gt;=$F74,BT$6&lt;=$H74)*(BT$6-$F74+1),$J74/2,$M74,TRUE)-_xlfn.NORM.DIST(AND(BT$6&gt;=$F74,BT$6&lt;=$H74)*(BS$6-$F74+1),$J74/2,$M74,TRUE))/(1-2*_xlfn.NORM.DIST(0,$J74/2,$M74,TRUE))*$D74+($K74="Steady Growth")*(AND(BT$6&gt;=$F74,BT$6&lt;=$H74)*((BT$6-$F74+1)/($J74*($J74+1)/2)*$D74))+($K74="custom")*CustCF!BN74</f>
        <v/>
      </c>
      <c r="BU74" s="87">
        <f>($K74="Bell Curve")*(_xlfn.NORM.DIST(AND(BU$6&gt;=$F74,BU$6&lt;=$H74)*(BU$6-$F74+1),$J74/2,$M74,TRUE)-_xlfn.NORM.DIST(AND(BU$6&gt;=$F74,BU$6&lt;=$H74)*(BT$6-$F74+1),$J74/2,$M74,TRUE))/(1-2*_xlfn.NORM.DIST(0,$J74/2,$M74,TRUE))*$D74+($K74="Steady Growth")*(AND(BU$6&gt;=$F74,BU$6&lt;=$H74)*((BU$6-$F74+1)/($J74*($J74+1)/2)*$D74))+($K74="custom")*CustCF!BO74</f>
        <v/>
      </c>
      <c r="BV74" s="87">
        <f>($K74="Bell Curve")*(_xlfn.NORM.DIST(AND(BV$6&gt;=$F74,BV$6&lt;=$H74)*(BV$6-$F74+1),$J74/2,$M74,TRUE)-_xlfn.NORM.DIST(AND(BV$6&gt;=$F74,BV$6&lt;=$H74)*(BU$6-$F74+1),$J74/2,$M74,TRUE))/(1-2*_xlfn.NORM.DIST(0,$J74/2,$M74,TRUE))*$D74+($K74="Steady Growth")*(AND(BV$6&gt;=$F74,BV$6&lt;=$H74)*((BV$6-$F74+1)/($J74*($J74+1)/2)*$D74))+($K74="custom")*CustCF!BP74</f>
        <v/>
      </c>
      <c r="BW74" s="87">
        <f>($K74="Bell Curve")*(_xlfn.NORM.DIST(AND(BW$6&gt;=$F74,BW$6&lt;=$H74)*(BW$6-$F74+1),$J74/2,$M74,TRUE)-_xlfn.NORM.DIST(AND(BW$6&gt;=$F74,BW$6&lt;=$H74)*(BV$6-$F74+1),$J74/2,$M74,TRUE))/(1-2*_xlfn.NORM.DIST(0,$J74/2,$M74,TRUE))*$D74+($K74="Steady Growth")*(AND(BW$6&gt;=$F74,BW$6&lt;=$H74)*((BW$6-$F74+1)/($J74*($J74+1)/2)*$D74))+($K74="custom")*CustCF!BQ74</f>
        <v/>
      </c>
      <c r="BX74" s="87">
        <f>($K74="Bell Curve")*(_xlfn.NORM.DIST(AND(BX$6&gt;=$F74,BX$6&lt;=$H74)*(BX$6-$F74+1),$J74/2,$M74,TRUE)-_xlfn.NORM.DIST(AND(BX$6&gt;=$F74,BX$6&lt;=$H74)*(BW$6-$F74+1),$J74/2,$M74,TRUE))/(1-2*_xlfn.NORM.DIST(0,$J74/2,$M74,TRUE))*$D74+($K74="Steady Growth")*(AND(BX$6&gt;=$F74,BX$6&lt;=$H74)*((BX$6-$F74+1)/($J74*($J74+1)/2)*$D74))+($K74="custom")*CustCF!BR74</f>
        <v/>
      </c>
      <c r="BY74" s="87">
        <f>($K74="Bell Curve")*(_xlfn.NORM.DIST(AND(BY$6&gt;=$F74,BY$6&lt;=$H74)*(BY$6-$F74+1),$J74/2,$M74,TRUE)-_xlfn.NORM.DIST(AND(BY$6&gt;=$F74,BY$6&lt;=$H74)*(BX$6-$F74+1),$J74/2,$M74,TRUE))/(1-2*_xlfn.NORM.DIST(0,$J74/2,$M74,TRUE))*$D74+($K74="Steady Growth")*(AND(BY$6&gt;=$F74,BY$6&lt;=$H74)*((BY$6-$F74+1)/($J74*($J74+1)/2)*$D74))+($K74="custom")*CustCF!BS74</f>
        <v/>
      </c>
      <c r="BZ74" s="87">
        <f>($K74="Bell Curve")*(_xlfn.NORM.DIST(AND(BZ$6&gt;=$F74,BZ$6&lt;=$H74)*(BZ$6-$F74+1),$J74/2,$M74,TRUE)-_xlfn.NORM.DIST(AND(BZ$6&gt;=$F74,BZ$6&lt;=$H74)*(BY$6-$F74+1),$J74/2,$M74,TRUE))/(1-2*_xlfn.NORM.DIST(0,$J74/2,$M74,TRUE))*$D74+($K74="Steady Growth")*(AND(BZ$6&gt;=$F74,BZ$6&lt;=$H74)*((BZ$6-$F74+1)/($J74*($J74+1)/2)*$D74))+($K74="custom")*CustCF!BT74</f>
        <v/>
      </c>
      <c r="CA74" s="87">
        <f>($K74="Bell Curve")*(_xlfn.NORM.DIST(AND(CA$6&gt;=$F74,CA$6&lt;=$H74)*(CA$6-$F74+1),$J74/2,$M74,TRUE)-_xlfn.NORM.DIST(AND(CA$6&gt;=$F74,CA$6&lt;=$H74)*(BZ$6-$F74+1),$J74/2,$M74,TRUE))/(1-2*_xlfn.NORM.DIST(0,$J74/2,$M74,TRUE))*$D74+($K74="Steady Growth")*(AND(CA$6&gt;=$F74,CA$6&lt;=$H74)*((CA$6-$F74+1)/($J74*($J74+1)/2)*$D74))+($K74="custom")*CustCF!BU74</f>
        <v/>
      </c>
      <c r="CB74" s="87">
        <f>($K74="Bell Curve")*(_xlfn.NORM.DIST(AND(CB$6&gt;=$F74,CB$6&lt;=$H74)*(CB$6-$F74+1),$J74/2,$M74,TRUE)-_xlfn.NORM.DIST(AND(CB$6&gt;=$F74,CB$6&lt;=$H74)*(CA$6-$F74+1),$J74/2,$M74,TRUE))/(1-2*_xlfn.NORM.DIST(0,$J74/2,$M74,TRUE))*$D74+($K74="Steady Growth")*(AND(CB$6&gt;=$F74,CB$6&lt;=$H74)*((CB$6-$F74+1)/($J74*($J74+1)/2)*$D74))+($K74="custom")*CustCF!BV74</f>
        <v/>
      </c>
      <c r="CC74" s="87">
        <f>($K74="Bell Curve")*(_xlfn.NORM.DIST(AND(CC$6&gt;=$F74,CC$6&lt;=$H74)*(CC$6-$F74+1),$J74/2,$M74,TRUE)-_xlfn.NORM.DIST(AND(CC$6&gt;=$F74,CC$6&lt;=$H74)*(CB$6-$F74+1),$J74/2,$M74,TRUE))/(1-2*_xlfn.NORM.DIST(0,$J74/2,$M74,TRUE))*$D74+($K74="Steady Growth")*(AND(CC$6&gt;=$F74,CC$6&lt;=$H74)*((CC$6-$F74+1)/($J74*($J74+1)/2)*$D74))+($K74="custom")*CustCF!BW74</f>
        <v/>
      </c>
      <c r="CD74" s="87">
        <f>($K74="Bell Curve")*(_xlfn.NORM.DIST(AND(CD$6&gt;=$F74,CD$6&lt;=$H74)*(CD$6-$F74+1),$J74/2,$M74,TRUE)-_xlfn.NORM.DIST(AND(CD$6&gt;=$F74,CD$6&lt;=$H74)*(CC$6-$F74+1),$J74/2,$M74,TRUE))/(1-2*_xlfn.NORM.DIST(0,$J74/2,$M74,TRUE))*$D74+($K74="Steady Growth")*(AND(CD$6&gt;=$F74,CD$6&lt;=$H74)*((CD$6-$F74+1)/($J74*($J74+1)/2)*$D74))+($K74="custom")*CustCF!BX74</f>
        <v/>
      </c>
      <c r="CE74" s="87">
        <f>($K74="Bell Curve")*(_xlfn.NORM.DIST(AND(CE$6&gt;=$F74,CE$6&lt;=$H74)*(CE$6-$F74+1),$J74/2,$M74,TRUE)-_xlfn.NORM.DIST(AND(CE$6&gt;=$F74,CE$6&lt;=$H74)*(CD$6-$F74+1),$J74/2,$M74,TRUE))/(1-2*_xlfn.NORM.DIST(0,$J74/2,$M74,TRUE))*$D74+($K74="Steady Growth")*(AND(CE$6&gt;=$F74,CE$6&lt;=$H74)*((CE$6-$F74+1)/($J74*($J74+1)/2)*$D74))+($K74="custom")*CustCF!BY74</f>
        <v/>
      </c>
      <c r="CF74" s="87">
        <f>($K74="Bell Curve")*(_xlfn.NORM.DIST(AND(CF$6&gt;=$F74,CF$6&lt;=$H74)*(CF$6-$F74+1),$J74/2,$M74,TRUE)-_xlfn.NORM.DIST(AND(CF$6&gt;=$F74,CF$6&lt;=$H74)*(CE$6-$F74+1),$J74/2,$M74,TRUE))/(1-2*_xlfn.NORM.DIST(0,$J74/2,$M74,TRUE))*$D74+($K74="Steady Growth")*(AND(CF$6&gt;=$F74,CF$6&lt;=$H74)*((CF$6-$F74+1)/($J74*($J74+1)/2)*$D74))+($K74="custom")*CustCF!BZ74</f>
        <v/>
      </c>
      <c r="CG74" s="87">
        <f>($K74="Bell Curve")*(_xlfn.NORM.DIST(AND(CG$6&gt;=$F74,CG$6&lt;=$H74)*(CG$6-$F74+1),$J74/2,$M74,TRUE)-_xlfn.NORM.DIST(AND(CG$6&gt;=$F74,CG$6&lt;=$H74)*(CF$6-$F74+1),$J74/2,$M74,TRUE))/(1-2*_xlfn.NORM.DIST(0,$J74/2,$M74,TRUE))*$D74+($K74="Steady Growth")*(AND(CG$6&gt;=$F74,CG$6&lt;=$H74)*((CG$6-$F74+1)/($J74*($J74+1)/2)*$D74))+($K74="custom")*CustCF!CA74</f>
        <v/>
      </c>
      <c r="CH74" s="87">
        <f>($K74="Bell Curve")*(_xlfn.NORM.DIST(AND(CH$6&gt;=$F74,CH$6&lt;=$H74)*(CH$6-$F74+1),$J74/2,$M74,TRUE)-_xlfn.NORM.DIST(AND(CH$6&gt;=$F74,CH$6&lt;=$H74)*(CG$6-$F74+1),$J74/2,$M74,TRUE))/(1-2*_xlfn.NORM.DIST(0,$J74/2,$M74,TRUE))*$D74+($K74="Steady Growth")*(AND(CH$6&gt;=$F74,CH$6&lt;=$H74)*((CH$6-$F74+1)/($J74*($J74+1)/2)*$D74))+($K74="custom")*CustCF!CB74</f>
        <v/>
      </c>
      <c r="CI74" s="87">
        <f>($K74="Bell Curve")*(_xlfn.NORM.DIST(AND(CI$6&gt;=$F74,CI$6&lt;=$H74)*(CI$6-$F74+1),$J74/2,$M74,TRUE)-_xlfn.NORM.DIST(AND(CI$6&gt;=$F74,CI$6&lt;=$H74)*(CH$6-$F74+1),$J74/2,$M74,TRUE))/(1-2*_xlfn.NORM.DIST(0,$J74/2,$M74,TRUE))*$D74+($K74="Steady Growth")*(AND(CI$6&gt;=$F74,CI$6&lt;=$H74)*((CI$6-$F74+1)/($J74*($J74+1)/2)*$D74))+($K74="custom")*CustCF!CC74</f>
        <v/>
      </c>
      <c r="CJ74" s="87">
        <f>($K74="Bell Curve")*(_xlfn.NORM.DIST(AND(CJ$6&gt;=$F74,CJ$6&lt;=$H74)*(CJ$6-$F74+1),$J74/2,$M74,TRUE)-_xlfn.NORM.DIST(AND(CJ$6&gt;=$F74,CJ$6&lt;=$H74)*(CI$6-$F74+1),$J74/2,$M74,TRUE))/(1-2*_xlfn.NORM.DIST(0,$J74/2,$M74,TRUE))*$D74+($K74="Steady Growth")*(AND(CJ$6&gt;=$F74,CJ$6&lt;=$H74)*((CJ$6-$F74+1)/($J74*($J74+1)/2)*$D74))+($K74="custom")*CustCF!CD74</f>
        <v/>
      </c>
      <c r="CK74" s="87">
        <f>($K74="Bell Curve")*(_xlfn.NORM.DIST(AND(CK$6&gt;=$F74,CK$6&lt;=$H74)*(CK$6-$F74+1),$J74/2,$M74,TRUE)-_xlfn.NORM.DIST(AND(CK$6&gt;=$F74,CK$6&lt;=$H74)*(CJ$6-$F74+1),$J74/2,$M74,TRUE))/(1-2*_xlfn.NORM.DIST(0,$J74/2,$M74,TRUE))*$D74+($K74="Steady Growth")*(AND(CK$6&gt;=$F74,CK$6&lt;=$H74)*((CK$6-$F74+1)/($J74*($J74+1)/2)*$D74))+($K74="custom")*CustCF!CE74</f>
        <v/>
      </c>
      <c r="CL74" s="87">
        <f>($K74="Bell Curve")*(_xlfn.NORM.DIST(AND(CL$6&gt;=$F74,CL$6&lt;=$H74)*(CL$6-$F74+1),$J74/2,$M74,TRUE)-_xlfn.NORM.DIST(AND(CL$6&gt;=$F74,CL$6&lt;=$H74)*(CK$6-$F74+1),$J74/2,$M74,TRUE))/(1-2*_xlfn.NORM.DIST(0,$J74/2,$M74,TRUE))*$D74+($K74="Steady Growth")*(AND(CL$6&gt;=$F74,CL$6&lt;=$H74)*((CL$6-$F74+1)/($J74*($J74+1)/2)*$D74))+($K74="custom")*CustCF!CF74</f>
        <v/>
      </c>
      <c r="CM74" s="87">
        <f>($K74="Bell Curve")*(_xlfn.NORM.DIST(AND(CM$6&gt;=$F74,CM$6&lt;=$H74)*(CM$6-$F74+1),$J74/2,$M74,TRUE)-_xlfn.NORM.DIST(AND(CM$6&gt;=$F74,CM$6&lt;=$H74)*(CL$6-$F74+1),$J74/2,$M74,TRUE))/(1-2*_xlfn.NORM.DIST(0,$J74/2,$M74,TRUE))*$D74+($K74="Steady Growth")*(AND(CM$6&gt;=$F74,CM$6&lt;=$H74)*((CM$6-$F74+1)/($J74*($J74+1)/2)*$D74))+($K74="custom")*CustCF!CG74</f>
        <v/>
      </c>
      <c r="CN74" s="87">
        <f>($K74="Bell Curve")*(_xlfn.NORM.DIST(AND(CN$6&gt;=$F74,CN$6&lt;=$H74)*(CN$6-$F74+1),$J74/2,$M74,TRUE)-_xlfn.NORM.DIST(AND(CN$6&gt;=$F74,CN$6&lt;=$H74)*(CM$6-$F74+1),$J74/2,$M74,TRUE))/(1-2*_xlfn.NORM.DIST(0,$J74/2,$M74,TRUE))*$D74+($K74="Steady Growth")*(AND(CN$6&gt;=$F74,CN$6&lt;=$H74)*((CN$6-$F74+1)/($J74*($J74+1)/2)*$D74))+($K74="custom")*CustCF!CH74</f>
        <v/>
      </c>
      <c r="CO74" s="87">
        <f>($K74="Bell Curve")*(_xlfn.NORM.DIST(AND(CO$6&gt;=$F74,CO$6&lt;=$H74)*(CO$6-$F74+1),$J74/2,$M74,TRUE)-_xlfn.NORM.DIST(AND(CO$6&gt;=$F74,CO$6&lt;=$H74)*(CN$6-$F74+1),$J74/2,$M74,TRUE))/(1-2*_xlfn.NORM.DIST(0,$J74/2,$M74,TRUE))*$D74+($K74="Steady Growth")*(AND(CO$6&gt;=$F74,CO$6&lt;=$H74)*((CO$6-$F74+1)/($J74*($J74+1)/2)*$D74))+($K74="custom")*CustCF!CI74</f>
        <v/>
      </c>
      <c r="CP74" s="87">
        <f>($K74="Bell Curve")*(_xlfn.NORM.DIST(AND(CP$6&gt;=$F74,CP$6&lt;=$H74)*(CP$6-$F74+1),$J74/2,$M74,TRUE)-_xlfn.NORM.DIST(AND(CP$6&gt;=$F74,CP$6&lt;=$H74)*(CO$6-$F74+1),$J74/2,$M74,TRUE))/(1-2*_xlfn.NORM.DIST(0,$J74/2,$M74,TRUE))*$D74+($K74="Steady Growth")*(AND(CP$6&gt;=$F74,CP$6&lt;=$H74)*((CP$6-$F74+1)/($J74*($J74+1)/2)*$D74))+($K74="custom")*CustCF!CJ74</f>
        <v/>
      </c>
      <c r="CQ74" s="87">
        <f>($K74="Bell Curve")*(_xlfn.NORM.DIST(AND(CQ$6&gt;=$F74,CQ$6&lt;=$H74)*(CQ$6-$F74+1),$J74/2,$M74,TRUE)-_xlfn.NORM.DIST(AND(CQ$6&gt;=$F74,CQ$6&lt;=$H74)*(CP$6-$F74+1),$J74/2,$M74,TRUE))/(1-2*_xlfn.NORM.DIST(0,$J74/2,$M74,TRUE))*$D74+($K74="Steady Growth")*(AND(CQ$6&gt;=$F74,CQ$6&lt;=$H74)*((CQ$6-$F74+1)/($J74*($J74+1)/2)*$D74))+($K74="custom")*CustCF!CK74</f>
        <v/>
      </c>
      <c r="CR74" s="87">
        <f>($K74="Bell Curve")*(_xlfn.NORM.DIST(AND(CR$6&gt;=$F74,CR$6&lt;=$H74)*(CR$6-$F74+1),$J74/2,$M74,TRUE)-_xlfn.NORM.DIST(AND(CR$6&gt;=$F74,CR$6&lt;=$H74)*(CQ$6-$F74+1),$J74/2,$M74,TRUE))/(1-2*_xlfn.NORM.DIST(0,$J74/2,$M74,TRUE))*$D74+($K74="Steady Growth")*(AND(CR$6&gt;=$F74,CR$6&lt;=$H74)*((CR$6-$F74+1)/($J74*($J74+1)/2)*$D74))+($K74="custom")*CustCF!CL74</f>
        <v/>
      </c>
      <c r="CS74" s="87">
        <f>($K74="Bell Curve")*(_xlfn.NORM.DIST(AND(CS$6&gt;=$F74,CS$6&lt;=$H74)*(CS$6-$F74+1),$J74/2,$M74,TRUE)-_xlfn.NORM.DIST(AND(CS$6&gt;=$F74,CS$6&lt;=$H74)*(CR$6-$F74+1),$J74/2,$M74,TRUE))/(1-2*_xlfn.NORM.DIST(0,$J74/2,$M74,TRUE))*$D74+($K74="Steady Growth")*(AND(CS$6&gt;=$F74,CS$6&lt;=$H74)*((CS$6-$F74+1)/($J74*($J74+1)/2)*$D74))+($K74="custom")*CustCF!CM74</f>
        <v/>
      </c>
      <c r="CT74" s="87">
        <f>($K74="Bell Curve")*(_xlfn.NORM.DIST(AND(CT$6&gt;=$F74,CT$6&lt;=$H74)*(CT$6-$F74+1),$J74/2,$M74,TRUE)-_xlfn.NORM.DIST(AND(CT$6&gt;=$F74,CT$6&lt;=$H74)*(CS$6-$F74+1),$J74/2,$M74,TRUE))/(1-2*_xlfn.NORM.DIST(0,$J74/2,$M74,TRUE))*$D74+($K74="Steady Growth")*(AND(CT$6&gt;=$F74,CT$6&lt;=$H74)*((CT$6-$F74+1)/($J74*($J74+1)/2)*$D74))+($K74="custom")*CustCF!CN74</f>
        <v/>
      </c>
      <c r="CU74" s="87">
        <f>($K74="Bell Curve")*(_xlfn.NORM.DIST(AND(CU$6&gt;=$F74,CU$6&lt;=$H74)*(CU$6-$F74+1),$J74/2,$M74,TRUE)-_xlfn.NORM.DIST(AND(CU$6&gt;=$F74,CU$6&lt;=$H74)*(CT$6-$F74+1),$J74/2,$M74,TRUE))/(1-2*_xlfn.NORM.DIST(0,$J74/2,$M74,TRUE))*$D74+($K74="Steady Growth")*(AND(CU$6&gt;=$F74,CU$6&lt;=$H74)*((CU$6-$F74+1)/($J74*($J74+1)/2)*$D74))+($K74="custom")*CustCF!CO74</f>
        <v/>
      </c>
      <c r="CV74" s="87">
        <f>($K74="Bell Curve")*(_xlfn.NORM.DIST(AND(CV$6&gt;=$F74,CV$6&lt;=$H74)*(CV$6-$F74+1),$J74/2,$M74,TRUE)-_xlfn.NORM.DIST(AND(CV$6&gt;=$F74,CV$6&lt;=$H74)*(CU$6-$F74+1),$J74/2,$M74,TRUE))/(1-2*_xlfn.NORM.DIST(0,$J74/2,$M74,TRUE))*$D74+($K74="Steady Growth")*(AND(CV$6&gt;=$F74,CV$6&lt;=$H74)*((CV$6-$F74+1)/($J74*($J74+1)/2)*$D74))+($K74="custom")*CustCF!CP74</f>
        <v/>
      </c>
      <c r="CW74" s="87">
        <f>($K74="Bell Curve")*(_xlfn.NORM.DIST(AND(CW$6&gt;=$F74,CW$6&lt;=$H74)*(CW$6-$F74+1),$J74/2,$M74,TRUE)-_xlfn.NORM.DIST(AND(CW$6&gt;=$F74,CW$6&lt;=$H74)*(CV$6-$F74+1),$J74/2,$M74,TRUE))/(1-2*_xlfn.NORM.DIST(0,$J74/2,$M74,TRUE))*$D74+($K74="Steady Growth")*(AND(CW$6&gt;=$F74,CW$6&lt;=$H74)*((CW$6-$F74+1)/($J74*($J74+1)/2)*$D74))+($K74="custom")*CustCF!CQ74</f>
        <v/>
      </c>
      <c r="CX74" s="87">
        <f>($K74="Bell Curve")*(_xlfn.NORM.DIST(AND(CX$6&gt;=$F74,CX$6&lt;=$H74)*(CX$6-$F74+1),$J74/2,$M74,TRUE)-_xlfn.NORM.DIST(AND(CX$6&gt;=$F74,CX$6&lt;=$H74)*(CW$6-$F74+1),$J74/2,$M74,TRUE))/(1-2*_xlfn.NORM.DIST(0,$J74/2,$M74,TRUE))*$D74+($K74="Steady Growth")*(AND(CX$6&gt;=$F74,CX$6&lt;=$H74)*((CX$6-$F74+1)/($J74*($J74+1)/2)*$D74))+($K74="custom")*CustCF!CR74</f>
        <v/>
      </c>
      <c r="CY74" s="87">
        <f>($K74="Bell Curve")*(_xlfn.NORM.DIST(AND(CY$6&gt;=$F74,CY$6&lt;=$H74)*(CY$6-$F74+1),$J74/2,$M74,TRUE)-_xlfn.NORM.DIST(AND(CY$6&gt;=$F74,CY$6&lt;=$H74)*(CX$6-$F74+1),$J74/2,$M74,TRUE))/(1-2*_xlfn.NORM.DIST(0,$J74/2,$M74,TRUE))*$D74+($K74="Steady Growth")*(AND(CY$6&gt;=$F74,CY$6&lt;=$H74)*((CY$6-$F74+1)/($J74*($J74+1)/2)*$D74))+($K74="custom")*CustCF!CS74</f>
        <v/>
      </c>
      <c r="CZ74" s="87">
        <f>($K74="Bell Curve")*(_xlfn.NORM.DIST(AND(CZ$6&gt;=$F74,CZ$6&lt;=$H74)*(CZ$6-$F74+1),$J74/2,$M74,TRUE)-_xlfn.NORM.DIST(AND(CZ$6&gt;=$F74,CZ$6&lt;=$H74)*(CY$6-$F74+1),$J74/2,$M74,TRUE))/(1-2*_xlfn.NORM.DIST(0,$J74/2,$M74,TRUE))*$D74+($K74="Steady Growth")*(AND(CZ$6&gt;=$F74,CZ$6&lt;=$H74)*((CZ$6-$F74+1)/($J74*($J74+1)/2)*$D74))+($K74="custom")*CustCF!CT74</f>
        <v/>
      </c>
      <c r="DA74" s="87">
        <f>($K74="Bell Curve")*(_xlfn.NORM.DIST(AND(DA$6&gt;=$F74,DA$6&lt;=$H74)*(DA$6-$F74+1),$J74/2,$M74,TRUE)-_xlfn.NORM.DIST(AND(DA$6&gt;=$F74,DA$6&lt;=$H74)*(CZ$6-$F74+1),$J74/2,$M74,TRUE))/(1-2*_xlfn.NORM.DIST(0,$J74/2,$M74,TRUE))*$D74+($K74="Steady Growth")*(AND(DA$6&gt;=$F74,DA$6&lt;=$H74)*((DA$6-$F74+1)/($J74*($J74+1)/2)*$D74))+($K74="custom")*CustCF!CU74</f>
        <v/>
      </c>
      <c r="DB74" s="87">
        <f>($K74="Bell Curve")*(_xlfn.NORM.DIST(AND(DB$6&gt;=$F74,DB$6&lt;=$H74)*(DB$6-$F74+1),$J74/2,$M74,TRUE)-_xlfn.NORM.DIST(AND(DB$6&gt;=$F74,DB$6&lt;=$H74)*(DA$6-$F74+1),$J74/2,$M74,TRUE))/(1-2*_xlfn.NORM.DIST(0,$J74/2,$M74,TRUE))*$D74+($K74="Steady Growth")*(AND(DB$6&gt;=$F74,DB$6&lt;=$H74)*((DB$6-$F74+1)/($J74*($J74+1)/2)*$D74))+($K74="custom")*CustCF!CV74</f>
        <v/>
      </c>
      <c r="DC74" s="87">
        <f>($K74="Bell Curve")*(_xlfn.NORM.DIST(AND(DC$6&gt;=$F74,DC$6&lt;=$H74)*(DC$6-$F74+1),$J74/2,$M74,TRUE)-_xlfn.NORM.DIST(AND(DC$6&gt;=$F74,DC$6&lt;=$H74)*(DB$6-$F74+1),$J74/2,$M74,TRUE))/(1-2*_xlfn.NORM.DIST(0,$J74/2,$M74,TRUE))*$D74+($K74="Steady Growth")*(AND(DC$6&gt;=$F74,DC$6&lt;=$H74)*((DC$6-$F74+1)/($J74*($J74+1)/2)*$D74))+($K74="custom")*CustCF!CW74</f>
        <v/>
      </c>
      <c r="DD74" s="87">
        <f>($K74="Bell Curve")*(_xlfn.NORM.DIST(AND(DD$6&gt;=$F74,DD$6&lt;=$H74)*(DD$6-$F74+1),$J74/2,$M74,TRUE)-_xlfn.NORM.DIST(AND(DD$6&gt;=$F74,DD$6&lt;=$H74)*(DC$6-$F74+1),$J74/2,$M74,TRUE))/(1-2*_xlfn.NORM.DIST(0,$J74/2,$M74,TRUE))*$D74+($K74="Steady Growth")*(AND(DD$6&gt;=$F74,DD$6&lt;=$H74)*((DD$6-$F74+1)/($J74*($J74+1)/2)*$D74))+($K74="custom")*CustCF!CX74</f>
        <v/>
      </c>
      <c r="DE74" s="87">
        <f>($K74="Bell Curve")*(_xlfn.NORM.DIST(AND(DE$6&gt;=$F74,DE$6&lt;=$H74)*(DE$6-$F74+1),$J74/2,$M74,TRUE)-_xlfn.NORM.DIST(AND(DE$6&gt;=$F74,DE$6&lt;=$H74)*(DD$6-$F74+1),$J74/2,$M74,TRUE))/(1-2*_xlfn.NORM.DIST(0,$J74/2,$M74,TRUE))*$D74+($K74="Steady Growth")*(AND(DE$6&gt;=$F74,DE$6&lt;=$H74)*((DE$6-$F74+1)/($J74*($J74+1)/2)*$D74))+($K74="custom")*CustCF!CY74</f>
        <v/>
      </c>
      <c r="DF74" s="87">
        <f>($K74="Bell Curve")*(_xlfn.NORM.DIST(AND(DF$6&gt;=$F74,DF$6&lt;=$H74)*(DF$6-$F74+1),$J74/2,$M74,TRUE)-_xlfn.NORM.DIST(AND(DF$6&gt;=$F74,DF$6&lt;=$H74)*(DE$6-$F74+1),$J74/2,$M74,TRUE))/(1-2*_xlfn.NORM.DIST(0,$J74/2,$M74,TRUE))*$D74+($K74="Steady Growth")*(AND(DF$6&gt;=$F74,DF$6&lt;=$H74)*((DF$6-$F74+1)/($J74*($J74+1)/2)*$D74))+($K74="custom")*CustCF!CZ74</f>
        <v/>
      </c>
      <c r="DG74" s="87">
        <f>($K74="Bell Curve")*(_xlfn.NORM.DIST(AND(DG$6&gt;=$F74,DG$6&lt;=$H74)*(DG$6-$F74+1),$J74/2,$M74,TRUE)-_xlfn.NORM.DIST(AND(DG$6&gt;=$F74,DG$6&lt;=$H74)*(DF$6-$F74+1),$J74/2,$M74,TRUE))/(1-2*_xlfn.NORM.DIST(0,$J74/2,$M74,TRUE))*$D74+($K74="Steady Growth")*(AND(DG$6&gt;=$F74,DG$6&lt;=$H74)*((DG$6-$F74+1)/($J74*($J74+1)/2)*$D74))+($K74="custom")*CustCF!DA74</f>
        <v/>
      </c>
      <c r="DH74" s="87">
        <f>($K74="Bell Curve")*(_xlfn.NORM.DIST(AND(DH$6&gt;=$F74,DH$6&lt;=$H74)*(DH$6-$F74+1),$J74/2,$M74,TRUE)-_xlfn.NORM.DIST(AND(DH$6&gt;=$F74,DH$6&lt;=$H74)*(DG$6-$F74+1),$J74/2,$M74,TRUE))/(1-2*_xlfn.NORM.DIST(0,$J74/2,$M74,TRUE))*$D74+($K74="Steady Growth")*(AND(DH$6&gt;=$F74,DH$6&lt;=$H74)*((DH$6-$F74+1)/($J74*($J74+1)/2)*$D74))+($K74="custom")*CustCF!DB74</f>
        <v/>
      </c>
      <c r="DI74" s="87">
        <f>($K74="Bell Curve")*(_xlfn.NORM.DIST(AND(DI$6&gt;=$F74,DI$6&lt;=$H74)*(DI$6-$F74+1),$J74/2,$M74,TRUE)-_xlfn.NORM.DIST(AND(DI$6&gt;=$F74,DI$6&lt;=$H74)*(DH$6-$F74+1),$J74/2,$M74,TRUE))/(1-2*_xlfn.NORM.DIST(0,$J74/2,$M74,TRUE))*$D74+($K74="Steady Growth")*(AND(DI$6&gt;=$F74,DI$6&lt;=$H74)*((DI$6-$F74+1)/($J74*($J74+1)/2)*$D74))+($K74="custom")*CustCF!DC74</f>
        <v/>
      </c>
      <c r="DJ74" s="87">
        <f>($K74="Bell Curve")*(_xlfn.NORM.DIST(AND(DJ$6&gt;=$F74,DJ$6&lt;=$H74)*(DJ$6-$F74+1),$J74/2,$M74,TRUE)-_xlfn.NORM.DIST(AND(DJ$6&gt;=$F74,DJ$6&lt;=$H74)*(DI$6-$F74+1),$J74/2,$M74,TRUE))/(1-2*_xlfn.NORM.DIST(0,$J74/2,$M74,TRUE))*$D74+($K74="Steady Growth")*(AND(DJ$6&gt;=$F74,DJ$6&lt;=$H74)*((DJ$6-$F74+1)/($J74*($J74+1)/2)*$D74))+($K74="custom")*CustCF!DD74</f>
        <v/>
      </c>
      <c r="DK74" s="87">
        <f>($K74="Bell Curve")*(_xlfn.NORM.DIST(AND(DK$6&gt;=$F74,DK$6&lt;=$H74)*(DK$6-$F74+1),$J74/2,$M74,TRUE)-_xlfn.NORM.DIST(AND(DK$6&gt;=$F74,DK$6&lt;=$H74)*(DJ$6-$F74+1),$J74/2,$M74,TRUE))/(1-2*_xlfn.NORM.DIST(0,$J74/2,$M74,TRUE))*$D74+($K74="Steady Growth")*(AND(DK$6&gt;=$F74,DK$6&lt;=$H74)*((DK$6-$F74+1)/($J74*($J74+1)/2)*$D74))+($K74="custom")*CustCF!DE74</f>
        <v/>
      </c>
      <c r="DL74" s="87">
        <f>($K74="Bell Curve")*(_xlfn.NORM.DIST(AND(DL$6&gt;=$F74,DL$6&lt;=$H74)*(DL$6-$F74+1),$J74/2,$M74,TRUE)-_xlfn.NORM.DIST(AND(DL$6&gt;=$F74,DL$6&lt;=$H74)*(DK$6-$F74+1),$J74/2,$M74,TRUE))/(1-2*_xlfn.NORM.DIST(0,$J74/2,$M74,TRUE))*$D74+($K74="Steady Growth")*(AND(DL$6&gt;=$F74,DL$6&lt;=$H74)*((DL$6-$F74+1)/($J74*($J74+1)/2)*$D74))+($K74="custom")*CustCF!DF74</f>
        <v/>
      </c>
      <c r="DM74" s="87">
        <f>($K74="Bell Curve")*(_xlfn.NORM.DIST(AND(DM$6&gt;=$F74,DM$6&lt;=$H74)*(DM$6-$F74+1),$J74/2,$M74,TRUE)-_xlfn.NORM.DIST(AND(DM$6&gt;=$F74,DM$6&lt;=$H74)*(DL$6-$F74+1),$J74/2,$M74,TRUE))/(1-2*_xlfn.NORM.DIST(0,$J74/2,$M74,TRUE))*$D74+($K74="Steady Growth")*(AND(DM$6&gt;=$F74,DM$6&lt;=$H74)*((DM$6-$F74+1)/($J74*($J74+1)/2)*$D74))+($K74="custom")*CustCF!DG74</f>
        <v/>
      </c>
      <c r="DN74" s="87">
        <f>($K74="Bell Curve")*(_xlfn.NORM.DIST(AND(DN$6&gt;=$F74,DN$6&lt;=$H74)*(DN$6-$F74+1),$J74/2,$M74,TRUE)-_xlfn.NORM.DIST(AND(DN$6&gt;=$F74,DN$6&lt;=$H74)*(DM$6-$F74+1),$J74/2,$M74,TRUE))/(1-2*_xlfn.NORM.DIST(0,$J74/2,$M74,TRUE))*$D74+($K74="Steady Growth")*(AND(DN$6&gt;=$F74,DN$6&lt;=$H74)*((DN$6-$F74+1)/($J74*($J74+1)/2)*$D74))+($K74="custom")*CustCF!DH74</f>
        <v/>
      </c>
      <c r="DO74" s="87">
        <f>($K74="Bell Curve")*(_xlfn.NORM.DIST(AND(DO$6&gt;=$F74,DO$6&lt;=$H74)*(DO$6-$F74+1),$J74/2,$M74,TRUE)-_xlfn.NORM.DIST(AND(DO$6&gt;=$F74,DO$6&lt;=$H74)*(DN$6-$F74+1),$J74/2,$M74,TRUE))/(1-2*_xlfn.NORM.DIST(0,$J74/2,$M74,TRUE))*$D74+($K74="Steady Growth")*(AND(DO$6&gt;=$F74,DO$6&lt;=$H74)*((DO$6-$F74+1)/($J74*($J74+1)/2)*$D74))+($K74="custom")*CustCF!DI74</f>
        <v/>
      </c>
      <c r="DP74" s="87">
        <f>($K74="Bell Curve")*(_xlfn.NORM.DIST(AND(DP$6&gt;=$F74,DP$6&lt;=$H74)*(DP$6-$F74+1),$J74/2,$M74,TRUE)-_xlfn.NORM.DIST(AND(DP$6&gt;=$F74,DP$6&lt;=$H74)*(DO$6-$F74+1),$J74/2,$M74,TRUE))/(1-2*_xlfn.NORM.DIST(0,$J74/2,$M74,TRUE))*$D74+($K74="Steady Growth")*(AND(DP$6&gt;=$F74,DP$6&lt;=$H74)*((DP$6-$F74+1)/($J74*($J74+1)/2)*$D74))+($K74="custom")*CustCF!DJ74</f>
        <v/>
      </c>
      <c r="DQ74" s="87">
        <f>($K74="Bell Curve")*(_xlfn.NORM.DIST(AND(DQ$6&gt;=$F74,DQ$6&lt;=$H74)*(DQ$6-$F74+1),$J74/2,$M74,TRUE)-_xlfn.NORM.DIST(AND(DQ$6&gt;=$F74,DQ$6&lt;=$H74)*(DP$6-$F74+1),$J74/2,$M74,TRUE))/(1-2*_xlfn.NORM.DIST(0,$J74/2,$M74,TRUE))*$D74+($K74="Steady Growth")*(AND(DQ$6&gt;=$F74,DQ$6&lt;=$H74)*((DQ$6-$F74+1)/($J74*($J74+1)/2)*$D74))+($K74="custom")*CustCF!DK74</f>
        <v/>
      </c>
      <c r="DR74" s="87">
        <f>($K74="Bell Curve")*(_xlfn.NORM.DIST(AND(DR$6&gt;=$F74,DR$6&lt;=$H74)*(DR$6-$F74+1),$J74/2,$M74,TRUE)-_xlfn.NORM.DIST(AND(DR$6&gt;=$F74,DR$6&lt;=$H74)*(DQ$6-$F74+1),$J74/2,$M74,TRUE))/(1-2*_xlfn.NORM.DIST(0,$J74/2,$M74,TRUE))*$D74+($K74="Steady Growth")*(AND(DR$6&gt;=$F74,DR$6&lt;=$H74)*((DR$6-$F74+1)/($J74*($J74+1)/2)*$D74))+($K74="custom")*CustCF!DL74</f>
        <v/>
      </c>
      <c r="DS74" s="87">
        <f>($K74="Bell Curve")*(_xlfn.NORM.DIST(AND(DS$6&gt;=$F74,DS$6&lt;=$H74)*(DS$6-$F74+1),$J74/2,$M74,TRUE)-_xlfn.NORM.DIST(AND(DS$6&gt;=$F74,DS$6&lt;=$H74)*(DR$6-$F74+1),$J74/2,$M74,TRUE))/(1-2*_xlfn.NORM.DIST(0,$J74/2,$M74,TRUE))*$D74+($K74="Steady Growth")*(AND(DS$6&gt;=$F74,DS$6&lt;=$H74)*((DS$6-$F74+1)/($J74*($J74+1)/2)*$D74))+($K74="custom")*CustCF!DM74</f>
        <v/>
      </c>
      <c r="DT74" s="87">
        <f>($K74="Bell Curve")*(_xlfn.NORM.DIST(AND(DT$6&gt;=$F74,DT$6&lt;=$H74)*(DT$6-$F74+1),$J74/2,$M74,TRUE)-_xlfn.NORM.DIST(AND(DT$6&gt;=$F74,DT$6&lt;=$H74)*(DS$6-$F74+1),$J74/2,$M74,TRUE))/(1-2*_xlfn.NORM.DIST(0,$J74/2,$M74,TRUE))*$D74+($K74="Steady Growth")*(AND(DT$6&gt;=$F74,DT$6&lt;=$H74)*((DT$6-$F74+1)/($J74*($J74+1)/2)*$D74))+($K74="custom")*CustCF!DN74</f>
        <v/>
      </c>
      <c r="DU74" s="87">
        <f>($K74="Bell Curve")*(_xlfn.NORM.DIST(AND(DU$6&gt;=$F74,DU$6&lt;=$H74)*(DU$6-$F74+1),$J74/2,$M74,TRUE)-_xlfn.NORM.DIST(AND(DU$6&gt;=$F74,DU$6&lt;=$H74)*(DT$6-$F74+1),$J74/2,$M74,TRUE))/(1-2*_xlfn.NORM.DIST(0,$J74/2,$M74,TRUE))*$D74+($K74="Steady Growth")*(AND(DU$6&gt;=$F74,DU$6&lt;=$H74)*((DU$6-$F74+1)/($J74*($J74+1)/2)*$D74))+($K74="custom")*CustCF!DO74</f>
        <v/>
      </c>
      <c r="DV74" s="87">
        <f>($K74="Bell Curve")*(_xlfn.NORM.DIST(AND(DV$6&gt;=$F74,DV$6&lt;=$H74)*(DV$6-$F74+1),$J74/2,$M74,TRUE)-_xlfn.NORM.DIST(AND(DV$6&gt;=$F74,DV$6&lt;=$H74)*(DU$6-$F74+1),$J74/2,$M74,TRUE))/(1-2*_xlfn.NORM.DIST(0,$J74/2,$M74,TRUE))*$D74+($K74="Steady Growth")*(AND(DV$6&gt;=$F74,DV$6&lt;=$H74)*((DV$6-$F74+1)/($J74*($J74+1)/2)*$D74))+($K74="custom")*CustCF!DP74</f>
        <v/>
      </c>
      <c r="DW74" s="87">
        <f>($K74="Bell Curve")*(_xlfn.NORM.DIST(AND(DW$6&gt;=$F74,DW$6&lt;=$H74)*(DW$6-$F74+1),$J74/2,$M74,TRUE)-_xlfn.NORM.DIST(AND(DW$6&gt;=$F74,DW$6&lt;=$H74)*(DV$6-$F74+1),$J74/2,$M74,TRUE))/(1-2*_xlfn.NORM.DIST(0,$J74/2,$M74,TRUE))*$D74+($K74="Steady Growth")*(AND(DW$6&gt;=$F74,DW$6&lt;=$H74)*((DW$6-$F74+1)/($J74*($J74+1)/2)*$D74))+($K74="custom")*CustCF!DQ74</f>
        <v/>
      </c>
      <c r="DX74" s="87">
        <f>($K74="Bell Curve")*(_xlfn.NORM.DIST(AND(DX$6&gt;=$F74,DX$6&lt;=$H74)*(DX$6-$F74+1),$J74/2,$M74,TRUE)-_xlfn.NORM.DIST(AND(DX$6&gt;=$F74,DX$6&lt;=$H74)*(DW$6-$F74+1),$J74/2,$M74,TRUE))/(1-2*_xlfn.NORM.DIST(0,$J74/2,$M74,TRUE))*$D74+($K74="Steady Growth")*(AND(DX$6&gt;=$F74,DX$6&lt;=$H74)*((DX$6-$F74+1)/($J74*($J74+1)/2)*$D74))+($K74="custom")*CustCF!DR74</f>
        <v/>
      </c>
      <c r="DY74" s="87">
        <f>($K74="Bell Curve")*(_xlfn.NORM.DIST(AND(DY$6&gt;=$F74,DY$6&lt;=$H74)*(DY$6-$F74+1),$J74/2,$M74,TRUE)-_xlfn.NORM.DIST(AND(DY$6&gt;=$F74,DY$6&lt;=$H74)*(DX$6-$F74+1),$J74/2,$M74,TRUE))/(1-2*_xlfn.NORM.DIST(0,$J74/2,$M74,TRUE))*$D74+($K74="Steady Growth")*(AND(DY$6&gt;=$F74,DY$6&lt;=$H74)*((DY$6-$F74+1)/($J74*($J74+1)/2)*$D74))+($K74="custom")*CustCF!DS74</f>
        <v/>
      </c>
      <c r="DZ74" s="87">
        <f>($K74="Bell Curve")*(_xlfn.NORM.DIST(AND(DZ$6&gt;=$F74,DZ$6&lt;=$H74)*(DZ$6-$F74+1),$J74/2,$M74,TRUE)-_xlfn.NORM.DIST(AND(DZ$6&gt;=$F74,DZ$6&lt;=$H74)*(DY$6-$F74+1),$J74/2,$M74,TRUE))/(1-2*_xlfn.NORM.DIST(0,$J74/2,$M74,TRUE))*$D74+($K74="Steady Growth")*(AND(DZ$6&gt;=$F74,DZ$6&lt;=$H74)*((DZ$6-$F74+1)/($J74*($J74+1)/2)*$D74))+($K74="custom")*CustCF!DT74</f>
        <v/>
      </c>
      <c r="EA74" s="87">
        <f>($K74="Bell Curve")*(_xlfn.NORM.DIST(AND(EA$6&gt;=$F74,EA$6&lt;=$H74)*(EA$6-$F74+1),$J74/2,$M74,TRUE)-_xlfn.NORM.DIST(AND(EA$6&gt;=$F74,EA$6&lt;=$H74)*(DZ$6-$F74+1),$J74/2,$M74,TRUE))/(1-2*_xlfn.NORM.DIST(0,$J74/2,$M74,TRUE))*$D74+($K74="Steady Growth")*(AND(EA$6&gt;=$F74,EA$6&lt;=$H74)*((EA$6-$F74+1)/($J74*($J74+1)/2)*$D74))+($K74="custom")*CustCF!DU74</f>
        <v/>
      </c>
      <c r="EB74" s="87">
        <f>($K74="Bell Curve")*(_xlfn.NORM.DIST(AND(EB$6&gt;=$F74,EB$6&lt;=$H74)*(EB$6-$F74+1),$J74/2,$M74,TRUE)-_xlfn.NORM.DIST(AND(EB$6&gt;=$F74,EB$6&lt;=$H74)*(EA$6-$F74+1),$J74/2,$M74,TRUE))/(1-2*_xlfn.NORM.DIST(0,$J74/2,$M74,TRUE))*$D74+($K74="Steady Growth")*(AND(EB$6&gt;=$F74,EB$6&lt;=$H74)*((EB$6-$F74+1)/($J74*($J74+1)/2)*$D74))+($K74="custom")*CustCF!DV74</f>
        <v/>
      </c>
      <c r="EC74" s="87">
        <f>($K74="Bell Curve")*(_xlfn.NORM.DIST(AND(EC$6&gt;=$F74,EC$6&lt;=$H74)*(EC$6-$F74+1),$J74/2,$M74,TRUE)-_xlfn.NORM.DIST(AND(EC$6&gt;=$F74,EC$6&lt;=$H74)*(EB$6-$F74+1),$J74/2,$M74,TRUE))/(1-2*_xlfn.NORM.DIST(0,$J74/2,$M74,TRUE))*$D74+($K74="Steady Growth")*(AND(EC$6&gt;=$F74,EC$6&lt;=$H74)*((EC$6-$F74+1)/($J74*($J74+1)/2)*$D74))+($K74="custom")*CustCF!DW74</f>
        <v/>
      </c>
      <c r="ED74" s="87">
        <f>($K74="Bell Curve")*(_xlfn.NORM.DIST(AND(ED$6&gt;=$F74,ED$6&lt;=$H74)*(ED$6-$F74+1),$J74/2,$M74,TRUE)-_xlfn.NORM.DIST(AND(ED$6&gt;=$F74,ED$6&lt;=$H74)*(EC$6-$F74+1),$J74/2,$M74,TRUE))/(1-2*_xlfn.NORM.DIST(0,$J74/2,$M74,TRUE))*$D74+($K74="Steady Growth")*(AND(ED$6&gt;=$F74,ED$6&lt;=$H74)*((ED$6-$F74+1)/($J74*($J74+1)/2)*$D74))+($K74="custom")*CustCF!DX74</f>
        <v/>
      </c>
      <c r="EE74" s="87">
        <f>($K74="Bell Curve")*(_xlfn.NORM.DIST(AND(EE$6&gt;=$F74,EE$6&lt;=$H74)*(EE$6-$F74+1),$J74/2,$M74,TRUE)-_xlfn.NORM.DIST(AND(EE$6&gt;=$F74,EE$6&lt;=$H74)*(ED$6-$F74+1),$J74/2,$M74,TRUE))/(1-2*_xlfn.NORM.DIST(0,$J74/2,$M74,TRUE))*$D74+($K74="Steady Growth")*(AND(EE$6&gt;=$F74,EE$6&lt;=$H74)*((EE$6-$F74+1)/($J74*($J74+1)/2)*$D74))+($K74="custom")*CustCF!DY74</f>
        <v/>
      </c>
      <c r="EF74" s="87">
        <f>($K74="Bell Curve")*(_xlfn.NORM.DIST(AND(EF$6&gt;=$F74,EF$6&lt;=$H74)*(EF$6-$F74+1),$J74/2,$M74,TRUE)-_xlfn.NORM.DIST(AND(EF$6&gt;=$F74,EF$6&lt;=$H74)*(EE$6-$F74+1),$J74/2,$M74,TRUE))/(1-2*_xlfn.NORM.DIST(0,$J74/2,$M74,TRUE))*$D74+($K74="Steady Growth")*(AND(EF$6&gt;=$F74,EF$6&lt;=$H74)*((EF$6-$F74+1)/($J74*($J74+1)/2)*$D74))+($K74="custom")*CustCF!DZ74</f>
        <v/>
      </c>
      <c r="EG74" s="87">
        <f>($K74="Bell Curve")*(_xlfn.NORM.DIST(AND(EG$6&gt;=$F74,EG$6&lt;=$H74)*(EG$6-$F74+1),$J74/2,$M74,TRUE)-_xlfn.NORM.DIST(AND(EG$6&gt;=$F74,EG$6&lt;=$H74)*(EF$6-$F74+1),$J74/2,$M74,TRUE))/(1-2*_xlfn.NORM.DIST(0,$J74/2,$M74,TRUE))*$D74+($K74="Steady Growth")*(AND(EG$6&gt;=$F74,EG$6&lt;=$H74)*((EG$6-$F74+1)/($J74*($J74+1)/2)*$D74))+($K74="custom")*CustCF!EA74</f>
        <v/>
      </c>
      <c r="EH74" s="87">
        <f>($K74="Bell Curve")*(_xlfn.NORM.DIST(AND(EH$6&gt;=$F74,EH$6&lt;=$H74)*(EH$6-$F74+1),$J74/2,$M74,TRUE)-_xlfn.NORM.DIST(AND(EH$6&gt;=$F74,EH$6&lt;=$H74)*(EG$6-$F74+1),$J74/2,$M74,TRUE))/(1-2*_xlfn.NORM.DIST(0,$J74/2,$M74,TRUE))*$D74+($K74="Steady Growth")*(AND(EH$6&gt;=$F74,EH$6&lt;=$H74)*((EH$6-$F74+1)/($J74*($J74+1)/2)*$D74))+($K74="custom")*CustCF!EB74</f>
        <v/>
      </c>
      <c r="EI74" s="87">
        <f>($K74="Bell Curve")*(_xlfn.NORM.DIST(AND(EI$6&gt;=$F74,EI$6&lt;=$H74)*(EI$6-$F74+1),$J74/2,$M74,TRUE)-_xlfn.NORM.DIST(AND(EI$6&gt;=$F74,EI$6&lt;=$H74)*(EH$6-$F74+1),$J74/2,$M74,TRUE))/(1-2*_xlfn.NORM.DIST(0,$J74/2,$M74,TRUE))*$D74+($K74="Steady Growth")*(AND(EI$6&gt;=$F74,EI$6&lt;=$H74)*((EI$6-$F74+1)/($J74*($J74+1)/2)*$D74))+($K74="custom")*CustCF!EC74</f>
        <v/>
      </c>
      <c r="EJ74" s="87">
        <f>($K74="Bell Curve")*(_xlfn.NORM.DIST(AND(EJ$6&gt;=$F74,EJ$6&lt;=$H74)*(EJ$6-$F74+1),$J74/2,$M74,TRUE)-_xlfn.NORM.DIST(AND(EJ$6&gt;=$F74,EJ$6&lt;=$H74)*(EI$6-$F74+1),$J74/2,$M74,TRUE))/(1-2*_xlfn.NORM.DIST(0,$J74/2,$M74,TRUE))*$D74+($K74="Steady Growth")*(AND(EJ$6&gt;=$F74,EJ$6&lt;=$H74)*((EJ$6-$F74+1)/($J74*($J74+1)/2)*$D74))+($K74="custom")*CustCF!ED74</f>
        <v/>
      </c>
      <c r="EK74" s="87">
        <f>($K74="Bell Curve")*(_xlfn.NORM.DIST(AND(EK$6&gt;=$F74,EK$6&lt;=$H74)*(EK$6-$F74+1),$J74/2,$M74,TRUE)-_xlfn.NORM.DIST(AND(EK$6&gt;=$F74,EK$6&lt;=$H74)*(EJ$6-$F74+1),$J74/2,$M74,TRUE))/(1-2*_xlfn.NORM.DIST(0,$J74/2,$M74,TRUE))*$D74+($K74="Steady Growth")*(AND(EK$6&gt;=$F74,EK$6&lt;=$H74)*((EK$6-$F74+1)/($J74*($J74+1)/2)*$D74))+($K74="custom")*CustCF!EE74</f>
        <v/>
      </c>
      <c r="EL74" s="87">
        <f>($K74="Bell Curve")*(_xlfn.NORM.DIST(AND(EL$6&gt;=$F74,EL$6&lt;=$H74)*(EL$6-$F74+1),$J74/2,$M74,TRUE)-_xlfn.NORM.DIST(AND(EL$6&gt;=$F74,EL$6&lt;=$H74)*(EK$6-$F74+1),$J74/2,$M74,TRUE))/(1-2*_xlfn.NORM.DIST(0,$J74/2,$M74,TRUE))*$D74+($K74="Steady Growth")*(AND(EL$6&gt;=$F74,EL$6&lt;=$H74)*((EL$6-$F74+1)/($J74*($J74+1)/2)*$D74))+($K74="custom")*CustCF!EF74</f>
        <v/>
      </c>
      <c r="EM74" s="87">
        <f>($K74="Bell Curve")*(_xlfn.NORM.DIST(AND(EM$6&gt;=$F74,EM$6&lt;=$H74)*(EM$6-$F74+1),$J74/2,$M74,TRUE)-_xlfn.NORM.DIST(AND(EM$6&gt;=$F74,EM$6&lt;=$H74)*(EL$6-$F74+1),$J74/2,$M74,TRUE))/(1-2*_xlfn.NORM.DIST(0,$J74/2,$M74,TRUE))*$D74+($K74="Steady Growth")*(AND(EM$6&gt;=$F74,EM$6&lt;=$H74)*((EM$6-$F74+1)/($J74*($J74+1)/2)*$D74))+($K74="custom")*CustCF!EG74</f>
        <v/>
      </c>
      <c r="EN74" s="87">
        <f>($K74="Bell Curve")*(_xlfn.NORM.DIST(AND(EN$6&gt;=$F74,EN$6&lt;=$H74)*(EN$6-$F74+1),$J74/2,$M74,TRUE)-_xlfn.NORM.DIST(AND(EN$6&gt;=$F74,EN$6&lt;=$H74)*(EM$6-$F74+1),$J74/2,$M74,TRUE))/(1-2*_xlfn.NORM.DIST(0,$J74/2,$M74,TRUE))*$D74+($K74="Steady Growth")*(AND(EN$6&gt;=$F74,EN$6&lt;=$H74)*((EN$6-$F74+1)/($J74*($J74+1)/2)*$D74))+($K74="custom")*CustCF!EH74</f>
        <v/>
      </c>
      <c r="EO74" s="87">
        <f>($K74="Bell Curve")*(_xlfn.NORM.DIST(AND(EO$6&gt;=$F74,EO$6&lt;=$H74)*(EO$6-$F74+1),$J74/2,$M74,TRUE)-_xlfn.NORM.DIST(AND(EO$6&gt;=$F74,EO$6&lt;=$H74)*(EN$6-$F74+1),$J74/2,$M74,TRUE))/(1-2*_xlfn.NORM.DIST(0,$J74/2,$M74,TRUE))*$D74+($K74="Steady Growth")*(AND(EO$6&gt;=$F74,EO$6&lt;=$H74)*((EO$6-$F74+1)/($J74*($J74+1)/2)*$D74))+($K74="custom")*CustCF!EI74</f>
        <v/>
      </c>
      <c r="EP74" s="87">
        <f>($K74="Bell Curve")*(_xlfn.NORM.DIST(AND(EP$6&gt;=$F74,EP$6&lt;=$H74)*(EP$6-$F74+1),$J74/2,$M74,TRUE)-_xlfn.NORM.DIST(AND(EP$6&gt;=$F74,EP$6&lt;=$H74)*(EO$6-$F74+1),$J74/2,$M74,TRUE))/(1-2*_xlfn.NORM.DIST(0,$J74/2,$M74,TRUE))*$D74+($K74="Steady Growth")*(AND(EP$6&gt;=$F74,EP$6&lt;=$H74)*((EP$6-$F74+1)/($J74*($J74+1)/2)*$D74))+($K74="custom")*CustCF!EJ74</f>
        <v/>
      </c>
      <c r="EQ74" s="87">
        <f>($K74="Bell Curve")*(_xlfn.NORM.DIST(AND(EQ$6&gt;=$F74,EQ$6&lt;=$H74)*(EQ$6-$F74+1),$J74/2,$M74,TRUE)-_xlfn.NORM.DIST(AND(EQ$6&gt;=$F74,EQ$6&lt;=$H74)*(EP$6-$F74+1),$J74/2,$M74,TRUE))/(1-2*_xlfn.NORM.DIST(0,$J74/2,$M74,TRUE))*$D74+($K74="Steady Growth")*(AND(EQ$6&gt;=$F74,EQ$6&lt;=$H74)*((EQ$6-$F74+1)/($J74*($J74+1)/2)*$D74))+($K74="custom")*CustCF!EK74</f>
        <v/>
      </c>
      <c r="ER74" s="87">
        <f>($K74="Bell Curve")*(_xlfn.NORM.DIST(AND(ER$6&gt;=$F74,ER$6&lt;=$H74)*(ER$6-$F74+1),$J74/2,$M74,TRUE)-_xlfn.NORM.DIST(AND(ER$6&gt;=$F74,ER$6&lt;=$H74)*(EQ$6-$F74+1),$J74/2,$M74,TRUE))/(1-2*_xlfn.NORM.DIST(0,$J74/2,$M74,TRUE))*$D74+($K74="Steady Growth")*(AND(ER$6&gt;=$F74,ER$6&lt;=$H74)*((ER$6-$F74+1)/($J74*($J74+1)/2)*$D74))+($K74="custom")*CustCF!EL74</f>
        <v/>
      </c>
      <c r="ES74" s="87">
        <f>($K74="Bell Curve")*(_xlfn.NORM.DIST(AND(ES$6&gt;=$F74,ES$6&lt;=$H74)*(ES$6-$F74+1),$J74/2,$M74,TRUE)-_xlfn.NORM.DIST(AND(ES$6&gt;=$F74,ES$6&lt;=$H74)*(ER$6-$F74+1),$J74/2,$M74,TRUE))/(1-2*_xlfn.NORM.DIST(0,$J74/2,$M74,TRUE))*$D74+($K74="Steady Growth")*(AND(ES$6&gt;=$F74,ES$6&lt;=$H74)*((ES$6-$F74+1)/($J74*($J74+1)/2)*$D74))+($K74="custom")*CustCF!EM74</f>
        <v/>
      </c>
      <c r="ET74" s="87">
        <f>($K74="Bell Curve")*(_xlfn.NORM.DIST(AND(ET$6&gt;=$F74,ET$6&lt;=$H74)*(ET$6-$F74+1),$J74/2,$M74,TRUE)-_xlfn.NORM.DIST(AND(ET$6&gt;=$F74,ET$6&lt;=$H74)*(ES$6-$F74+1),$J74/2,$M74,TRUE))/(1-2*_xlfn.NORM.DIST(0,$J74/2,$M74,TRUE))*$D74+($K74="Steady Growth")*(AND(ET$6&gt;=$F74,ET$6&lt;=$H74)*((ET$6-$F74+1)/($J74*($J74+1)/2)*$D74))+($K74="custom")*CustCF!EN74</f>
        <v/>
      </c>
      <c r="EU74" s="87">
        <f>($K74="Bell Curve")*(_xlfn.NORM.DIST(AND(EU$6&gt;=$F74,EU$6&lt;=$H74)*(EU$6-$F74+1),$J74/2,$M74,TRUE)-_xlfn.NORM.DIST(AND(EU$6&gt;=$F74,EU$6&lt;=$H74)*(ET$6-$F74+1),$J74/2,$M74,TRUE))/(1-2*_xlfn.NORM.DIST(0,$J74/2,$M74,TRUE))*$D74+($K74="Steady Growth")*(AND(EU$6&gt;=$F74,EU$6&lt;=$H74)*((EU$6-$F74+1)/($J74*($J74+1)/2)*$D74))+($K74="custom")*CustCF!EO74</f>
        <v/>
      </c>
      <c r="EV74" s="87">
        <f>($K74="Bell Curve")*(_xlfn.NORM.DIST(AND(EV$6&gt;=$F74,EV$6&lt;=$H74)*(EV$6-$F74+1),$J74/2,$M74,TRUE)-_xlfn.NORM.DIST(AND(EV$6&gt;=$F74,EV$6&lt;=$H74)*(EU$6-$F74+1),$J74/2,$M74,TRUE))/(1-2*_xlfn.NORM.DIST(0,$J74/2,$M74,TRUE))*$D74+($K74="Steady Growth")*(AND(EV$6&gt;=$F74,EV$6&lt;=$H74)*((EV$6-$F74+1)/($J74*($J74+1)/2)*$D74))+($K74="custom")*CustCF!EP74</f>
        <v/>
      </c>
      <c r="EW74" s="87">
        <f>($K74="Bell Curve")*(_xlfn.NORM.DIST(AND(EW$6&gt;=$F74,EW$6&lt;=$H74)*(EW$6-$F74+1),$J74/2,$M74,TRUE)-_xlfn.NORM.DIST(AND(EW$6&gt;=$F74,EW$6&lt;=$H74)*(EV$6-$F74+1),$J74/2,$M74,TRUE))/(1-2*_xlfn.NORM.DIST(0,$J74/2,$M74,TRUE))*$D74+($K74="Steady Growth")*(AND(EW$6&gt;=$F74,EW$6&lt;=$H74)*((EW$6-$F74+1)/($J74*($J74+1)/2)*$D74))+($K74="custom")*CustCF!EQ74</f>
        <v/>
      </c>
      <c r="EX74" s="87">
        <f>($K74="Bell Curve")*(_xlfn.NORM.DIST(AND(EX$6&gt;=$F74,EX$6&lt;=$H74)*(EX$6-$F74+1),$J74/2,$M74,TRUE)-_xlfn.NORM.DIST(AND(EX$6&gt;=$F74,EX$6&lt;=$H74)*(EW$6-$F74+1),$J74/2,$M74,TRUE))/(1-2*_xlfn.NORM.DIST(0,$J74/2,$M74,TRUE))*$D74+($K74="Steady Growth")*(AND(EX$6&gt;=$F74,EX$6&lt;=$H74)*((EX$6-$F74+1)/($J74*($J74+1)/2)*$D74))+($K74="custom")*CustCF!ER74</f>
        <v/>
      </c>
      <c r="EY74" s="87">
        <f>($K74="Bell Curve")*(_xlfn.NORM.DIST(AND(EY$6&gt;=$F74,EY$6&lt;=$H74)*(EY$6-$F74+1),$J74/2,$M74,TRUE)-_xlfn.NORM.DIST(AND(EY$6&gt;=$F74,EY$6&lt;=$H74)*(EX$6-$F74+1),$J74/2,$M74,TRUE))/(1-2*_xlfn.NORM.DIST(0,$J74/2,$M74,TRUE))*$D74+($K74="Steady Growth")*(AND(EY$6&gt;=$F74,EY$6&lt;=$H74)*((EY$6-$F74+1)/($J74*($J74+1)/2)*$D74))+($K74="custom")*CustCF!ES74</f>
        <v/>
      </c>
      <c r="EZ74" s="87">
        <f>($K74="Bell Curve")*(_xlfn.NORM.DIST(AND(EZ$6&gt;=$F74,EZ$6&lt;=$H74)*(EZ$6-$F74+1),$J74/2,$M74,TRUE)-_xlfn.NORM.DIST(AND(EZ$6&gt;=$F74,EZ$6&lt;=$H74)*(EY$6-$F74+1),$J74/2,$M74,TRUE))/(1-2*_xlfn.NORM.DIST(0,$J74/2,$M74,TRUE))*$D74+($K74="Steady Growth")*(AND(EZ$6&gt;=$F74,EZ$6&lt;=$H74)*((EZ$6-$F74+1)/($J74*($J74+1)/2)*$D74))+($K74="custom")*CustCF!ET74</f>
        <v/>
      </c>
      <c r="FA74" s="87">
        <f>($K74="Bell Curve")*(_xlfn.NORM.DIST(AND(FA$6&gt;=$F74,FA$6&lt;=$H74)*(FA$6-$F74+1),$J74/2,$M74,TRUE)-_xlfn.NORM.DIST(AND(FA$6&gt;=$F74,FA$6&lt;=$H74)*(EZ$6-$F74+1),$J74/2,$M74,TRUE))/(1-2*_xlfn.NORM.DIST(0,$J74/2,$M74,TRUE))*$D74+($K74="Steady Growth")*(AND(FA$6&gt;=$F74,FA$6&lt;=$H74)*((FA$6-$F74+1)/($J74*($J74+1)/2)*$D74))+($K74="custom")*CustCF!EU74</f>
        <v/>
      </c>
      <c r="FB74" s="87">
        <f>($K74="Bell Curve")*(_xlfn.NORM.DIST(AND(FB$6&gt;=$F74,FB$6&lt;=$H74)*(FB$6-$F74+1),$J74/2,$M74,TRUE)-_xlfn.NORM.DIST(AND(FB$6&gt;=$F74,FB$6&lt;=$H74)*(FA$6-$F74+1),$J74/2,$M74,TRUE))/(1-2*_xlfn.NORM.DIST(0,$J74/2,$M74,TRUE))*$D74+($K74="Steady Growth")*(AND(FB$6&gt;=$F74,FB$6&lt;=$H74)*((FB$6-$F74+1)/($J74*($J74+1)/2)*$D74))+($K74="custom")*CustCF!EV74</f>
        <v/>
      </c>
      <c r="FC74" s="87">
        <f>($K74="Bell Curve")*(_xlfn.NORM.DIST(AND(FC$6&gt;=$F74,FC$6&lt;=$H74)*(FC$6-$F74+1),$J74/2,$M74,TRUE)-_xlfn.NORM.DIST(AND(FC$6&gt;=$F74,FC$6&lt;=$H74)*(FB$6-$F74+1),$J74/2,$M74,TRUE))/(1-2*_xlfn.NORM.DIST(0,$J74/2,$M74,TRUE))*$D74+($K74="Steady Growth")*(AND(FC$6&gt;=$F74,FC$6&lt;=$H74)*((FC$6-$F74+1)/($J74*($J74+1)/2)*$D74))+($K74="custom")*CustCF!EW74</f>
        <v/>
      </c>
      <c r="FD74" s="87">
        <f>($K74="Bell Curve")*(_xlfn.NORM.DIST(AND(FD$6&gt;=$F74,FD$6&lt;=$H74)*(FD$6-$F74+1),$J74/2,$M74,TRUE)-_xlfn.NORM.DIST(AND(FD$6&gt;=$F74,FD$6&lt;=$H74)*(FC$6-$F74+1),$J74/2,$M74,TRUE))/(1-2*_xlfn.NORM.DIST(0,$J74/2,$M74,TRUE))*$D74+($K74="Steady Growth")*(AND(FD$6&gt;=$F74,FD$6&lt;=$H74)*((FD$6-$F74+1)/($J74*($J74+1)/2)*$D74))+($K74="custom")*CustCF!EX74</f>
        <v/>
      </c>
      <c r="FE74" s="87">
        <f>($K74="Bell Curve")*(_xlfn.NORM.DIST(AND(FE$6&gt;=$F74,FE$6&lt;=$H74)*(FE$6-$F74+1),$J74/2,$M74,TRUE)-_xlfn.NORM.DIST(AND(FE$6&gt;=$F74,FE$6&lt;=$H74)*(FD$6-$F74+1),$J74/2,$M74,TRUE))/(1-2*_xlfn.NORM.DIST(0,$J74/2,$M74,TRUE))*$D74+($K74="Steady Growth")*(AND(FE$6&gt;=$F74,FE$6&lt;=$H74)*((FE$6-$F74+1)/($J74*($J74+1)/2)*$D74))+($K74="custom")*CustCF!EY74</f>
        <v/>
      </c>
      <c r="FF74" s="87">
        <f>($K74="Bell Curve")*(_xlfn.NORM.DIST(AND(FF$6&gt;=$F74,FF$6&lt;=$H74)*(FF$6-$F74+1),$J74/2,$M74,TRUE)-_xlfn.NORM.DIST(AND(FF$6&gt;=$F74,FF$6&lt;=$H74)*(FE$6-$F74+1),$J74/2,$M74,TRUE))/(1-2*_xlfn.NORM.DIST(0,$J74/2,$M74,TRUE))*$D74+($K74="Steady Growth")*(AND(FF$6&gt;=$F74,FF$6&lt;=$H74)*((FF$6-$F74+1)/($J74*($J74+1)/2)*$D74))+($K74="custom")*CustCF!EZ74</f>
        <v/>
      </c>
      <c r="FG74" s="87">
        <f>($K74="Bell Curve")*(_xlfn.NORM.DIST(AND(FG$6&gt;=$F74,FG$6&lt;=$H74)*(FG$6-$F74+1),$J74/2,$M74,TRUE)-_xlfn.NORM.DIST(AND(FG$6&gt;=$F74,FG$6&lt;=$H74)*(FF$6-$F74+1),$J74/2,$M74,TRUE))/(1-2*_xlfn.NORM.DIST(0,$J74/2,$M74,TRUE))*$D74+($K74="Steady Growth")*(AND(FG$6&gt;=$F74,FG$6&lt;=$H74)*((FG$6-$F74+1)/($J74*($J74+1)/2)*$D74))+($K74="custom")*CustCF!FA74</f>
        <v/>
      </c>
      <c r="FH74" s="87">
        <f>($K74="Bell Curve")*(_xlfn.NORM.DIST(AND(FH$6&gt;=$F74,FH$6&lt;=$H74)*(FH$6-$F74+1),$J74/2,$M74,TRUE)-_xlfn.NORM.DIST(AND(FH$6&gt;=$F74,FH$6&lt;=$H74)*(FG$6-$F74+1),$J74/2,$M74,TRUE))/(1-2*_xlfn.NORM.DIST(0,$J74/2,$M74,TRUE))*$D74+($K74="Steady Growth")*(AND(FH$6&gt;=$F74,FH$6&lt;=$H74)*((FH$6-$F74+1)/($J74*($J74+1)/2)*$D74))+($K74="custom")*CustCF!FB74</f>
        <v/>
      </c>
      <c r="FI74" s="87">
        <f>($K74="Bell Curve")*(_xlfn.NORM.DIST(AND(FI$6&gt;=$F74,FI$6&lt;=$H74)*(FI$6-$F74+1),$J74/2,$M74,TRUE)-_xlfn.NORM.DIST(AND(FI$6&gt;=$F74,FI$6&lt;=$H74)*(FH$6-$F74+1),$J74/2,$M74,TRUE))/(1-2*_xlfn.NORM.DIST(0,$J74/2,$M74,TRUE))*$D74+($K74="Steady Growth")*(AND(FI$6&gt;=$F74,FI$6&lt;=$H74)*((FI$6-$F74+1)/($J74*($J74+1)/2)*$D74))+($K74="custom")*CustCF!FC74</f>
        <v/>
      </c>
      <c r="FJ74" s="87">
        <f>($K74="Bell Curve")*(_xlfn.NORM.DIST(AND(FJ$6&gt;=$F74,FJ$6&lt;=$H74)*(FJ$6-$F74+1),$J74/2,$M74,TRUE)-_xlfn.NORM.DIST(AND(FJ$6&gt;=$F74,FJ$6&lt;=$H74)*(FI$6-$F74+1),$J74/2,$M74,TRUE))/(1-2*_xlfn.NORM.DIST(0,$J74/2,$M74,TRUE))*$D74+($K74="Steady Growth")*(AND(FJ$6&gt;=$F74,FJ$6&lt;=$H74)*((FJ$6-$F74+1)/($J74*($J74+1)/2)*$D74))+($K74="custom")*CustCF!FD74</f>
        <v/>
      </c>
      <c r="FK74" s="87">
        <f>($K74="Bell Curve")*(_xlfn.NORM.DIST(AND(FK$6&gt;=$F74,FK$6&lt;=$H74)*(FK$6-$F74+1),$J74/2,$M74,TRUE)-_xlfn.NORM.DIST(AND(FK$6&gt;=$F74,FK$6&lt;=$H74)*(FJ$6-$F74+1),$J74/2,$M74,TRUE))/(1-2*_xlfn.NORM.DIST(0,$J74/2,$M74,TRUE))*$D74+($K74="Steady Growth")*(AND(FK$6&gt;=$F74,FK$6&lt;=$H74)*((FK$6-$F74+1)/($J74*($J74+1)/2)*$D74))+($K74="custom")*CustCF!FE74</f>
        <v/>
      </c>
      <c r="FL74" s="87">
        <f>($K74="Bell Curve")*(_xlfn.NORM.DIST(AND(FL$6&gt;=$F74,FL$6&lt;=$H74)*(FL$6-$F74+1),$J74/2,$M74,TRUE)-_xlfn.NORM.DIST(AND(FL$6&gt;=$F74,FL$6&lt;=$H74)*(FK$6-$F74+1),$J74/2,$M74,TRUE))/(1-2*_xlfn.NORM.DIST(0,$J74/2,$M74,TRUE))*$D74+($K74="Steady Growth")*(AND(FL$6&gt;=$F74,FL$6&lt;=$H74)*((FL$6-$F74+1)/($J74*($J74+1)/2)*$D74))+($K74="custom")*CustCF!FF74</f>
        <v/>
      </c>
      <c r="FM74" s="87">
        <f>($K74="Bell Curve")*(_xlfn.NORM.DIST(AND(FM$6&gt;=$F74,FM$6&lt;=$H74)*(FM$6-$F74+1),$J74/2,$M74,TRUE)-_xlfn.NORM.DIST(AND(FM$6&gt;=$F74,FM$6&lt;=$H74)*(FL$6-$F74+1),$J74/2,$M74,TRUE))/(1-2*_xlfn.NORM.DIST(0,$J74/2,$M74,TRUE))*$D74+($K74="Steady Growth")*(AND(FM$6&gt;=$F74,FM$6&lt;=$H74)*((FM$6-$F74+1)/($J74*($J74+1)/2)*$D74))+($K74="custom")*CustCF!FG74</f>
        <v/>
      </c>
      <c r="FN74" s="87">
        <f>($K74="Bell Curve")*(_xlfn.NORM.DIST(AND(FN$6&gt;=$F74,FN$6&lt;=$H74)*(FN$6-$F74+1),$J74/2,$M74,TRUE)-_xlfn.NORM.DIST(AND(FN$6&gt;=$F74,FN$6&lt;=$H74)*(FM$6-$F74+1),$J74/2,$M74,TRUE))/(1-2*_xlfn.NORM.DIST(0,$J74/2,$M74,TRUE))*$D74+($K74="Steady Growth")*(AND(FN$6&gt;=$F74,FN$6&lt;=$H74)*((FN$6-$F74+1)/($J74*($J74+1)/2)*$D74))+($K74="custom")*CustCF!FH74</f>
        <v/>
      </c>
      <c r="FO74" s="87">
        <f>($K74="Bell Curve")*(_xlfn.NORM.DIST(AND(FO$6&gt;=$F74,FO$6&lt;=$H74)*(FO$6-$F74+1),$J74/2,$M74,TRUE)-_xlfn.NORM.DIST(AND(FO$6&gt;=$F74,FO$6&lt;=$H74)*(FN$6-$F74+1),$J74/2,$M74,TRUE))/(1-2*_xlfn.NORM.DIST(0,$J74/2,$M74,TRUE))*$D74+($K74="Steady Growth")*(AND(FO$6&gt;=$F74,FO$6&lt;=$H74)*((FO$6-$F74+1)/($J74*($J74+1)/2)*$D74))+($K74="custom")*CustCF!FI74</f>
        <v/>
      </c>
      <c r="FP74" s="87">
        <f>($K74="Bell Curve")*(_xlfn.NORM.DIST(AND(FP$6&gt;=$F74,FP$6&lt;=$H74)*(FP$6-$F74+1),$J74/2,$M74,TRUE)-_xlfn.NORM.DIST(AND(FP$6&gt;=$F74,FP$6&lt;=$H74)*(FO$6-$F74+1),$J74/2,$M74,TRUE))/(1-2*_xlfn.NORM.DIST(0,$J74/2,$M74,TRUE))*$D74+($K74="Steady Growth")*(AND(FP$6&gt;=$F74,FP$6&lt;=$H74)*((FP$6-$F74+1)/($J74*($J74+1)/2)*$D74))+($K74="custom")*CustCF!FJ74</f>
        <v/>
      </c>
      <c r="FQ74" s="87">
        <f>($K74="Bell Curve")*(_xlfn.NORM.DIST(AND(FQ$6&gt;=$F74,FQ$6&lt;=$H74)*(FQ$6-$F74+1),$J74/2,$M74,TRUE)-_xlfn.NORM.DIST(AND(FQ$6&gt;=$F74,FQ$6&lt;=$H74)*(FP$6-$F74+1),$J74/2,$M74,TRUE))/(1-2*_xlfn.NORM.DIST(0,$J74/2,$M74,TRUE))*$D74+($K74="Steady Growth")*(AND(FQ$6&gt;=$F74,FQ$6&lt;=$H74)*((FQ$6-$F74+1)/($J74*($J74+1)/2)*$D74))+($K74="custom")*CustCF!FK74</f>
        <v/>
      </c>
      <c r="FR74" s="87">
        <f>($K74="Bell Curve")*(_xlfn.NORM.DIST(AND(FR$6&gt;=$F74,FR$6&lt;=$H74)*(FR$6-$F74+1),$J74/2,$M74,TRUE)-_xlfn.NORM.DIST(AND(FR$6&gt;=$F74,FR$6&lt;=$H74)*(FQ$6-$F74+1),$J74/2,$M74,TRUE))/(1-2*_xlfn.NORM.DIST(0,$J74/2,$M74,TRUE))*$D74+($K74="Steady Growth")*(AND(FR$6&gt;=$F74,FR$6&lt;=$H74)*((FR$6-$F74+1)/($J74*($J74+1)/2)*$D74))+($K74="custom")*CustCF!FL74</f>
        <v/>
      </c>
      <c r="FS74" s="87">
        <f>($K74="Bell Curve")*(_xlfn.NORM.DIST(AND(FS$6&gt;=$F74,FS$6&lt;=$H74)*(FS$6-$F74+1),$J74/2,$M74,TRUE)-_xlfn.NORM.DIST(AND(FS$6&gt;=$F74,FS$6&lt;=$H74)*(FR$6-$F74+1),$J74/2,$M74,TRUE))/(1-2*_xlfn.NORM.DIST(0,$J74/2,$M74,TRUE))*$D74+($K74="Steady Growth")*(AND(FS$6&gt;=$F74,FS$6&lt;=$H74)*((FS$6-$F74+1)/($J74*($J74+1)/2)*$D74))+($K74="custom")*CustCF!FM74</f>
        <v/>
      </c>
      <c r="FT74" s="87">
        <f>($K74="Bell Curve")*(_xlfn.NORM.DIST(AND(FT$6&gt;=$F74,FT$6&lt;=$H74)*(FT$6-$F74+1),$J74/2,$M74,TRUE)-_xlfn.NORM.DIST(AND(FT$6&gt;=$F74,FT$6&lt;=$H74)*(FS$6-$F74+1),$J74/2,$M74,TRUE))/(1-2*_xlfn.NORM.DIST(0,$J74/2,$M74,TRUE))*$D74+($K74="Steady Growth")*(AND(FT$6&gt;=$F74,FT$6&lt;=$H74)*((FT$6-$F74+1)/($J74*($J74+1)/2)*$D74))+($K74="custom")*CustCF!FN74</f>
        <v/>
      </c>
      <c r="FU74" s="87">
        <f>($K74="Bell Curve")*(_xlfn.NORM.DIST(AND(FU$6&gt;=$F74,FU$6&lt;=$H74)*(FU$6-$F74+1),$J74/2,$M74,TRUE)-_xlfn.NORM.DIST(AND(FU$6&gt;=$F74,FU$6&lt;=$H74)*(FT$6-$F74+1),$J74/2,$M74,TRUE))/(1-2*_xlfn.NORM.DIST(0,$J74/2,$M74,TRUE))*$D74+($K74="Steady Growth")*(AND(FU$6&gt;=$F74,FU$6&lt;=$H74)*((FU$6-$F74+1)/($J74*($J74+1)/2)*$D74))+($K74="custom")*CustCF!FO74</f>
        <v/>
      </c>
      <c r="FV74" s="87">
        <f>($K74="Bell Curve")*(_xlfn.NORM.DIST(AND(FV$6&gt;=$F74,FV$6&lt;=$H74)*(FV$6-$F74+1),$J74/2,$M74,TRUE)-_xlfn.NORM.DIST(AND(FV$6&gt;=$F74,FV$6&lt;=$H74)*(FU$6-$F74+1),$J74/2,$M74,TRUE))/(1-2*_xlfn.NORM.DIST(0,$J74/2,$M74,TRUE))*$D74+($K74="Steady Growth")*(AND(FV$6&gt;=$F74,FV$6&lt;=$H74)*((FV$6-$F74+1)/($J74*($J74+1)/2)*$D74))+($K74="custom")*CustCF!FP74</f>
        <v/>
      </c>
      <c r="FW74" s="87">
        <f>($K74="Bell Curve")*(_xlfn.NORM.DIST(AND(FW$6&gt;=$F74,FW$6&lt;=$H74)*(FW$6-$F74+1),$J74/2,$M74,TRUE)-_xlfn.NORM.DIST(AND(FW$6&gt;=$F74,FW$6&lt;=$H74)*(FV$6-$F74+1),$J74/2,$M74,TRUE))/(1-2*_xlfn.NORM.DIST(0,$J74/2,$M74,TRUE))*$D74+($K74="Steady Growth")*(AND(FW$6&gt;=$F74,FW$6&lt;=$H74)*((FW$6-$F74+1)/($J74*($J74+1)/2)*$D74))+($K74="custom")*CustCF!FQ74</f>
        <v/>
      </c>
      <c r="FX74" s="87">
        <f>($K74="Bell Curve")*(_xlfn.NORM.DIST(AND(FX$6&gt;=$F74,FX$6&lt;=$H74)*(FX$6-$F74+1),$J74/2,$M74,TRUE)-_xlfn.NORM.DIST(AND(FX$6&gt;=$F74,FX$6&lt;=$H74)*(FW$6-$F74+1),$J74/2,$M74,TRUE))/(1-2*_xlfn.NORM.DIST(0,$J74/2,$M74,TRUE))*$D74+($K74="Steady Growth")*(AND(FX$6&gt;=$F74,FX$6&lt;=$H74)*((FX$6-$F74+1)/($J74*($J74+1)/2)*$D74))+($K74="custom")*CustCF!FR74</f>
        <v/>
      </c>
      <c r="FY74" s="87">
        <f>($K74="Bell Curve")*(_xlfn.NORM.DIST(AND(FY$6&gt;=$F74,FY$6&lt;=$H74)*(FY$6-$F74+1),$J74/2,$M74,TRUE)-_xlfn.NORM.DIST(AND(FY$6&gt;=$F74,FY$6&lt;=$H74)*(FX$6-$F74+1),$J74/2,$M74,TRUE))/(1-2*_xlfn.NORM.DIST(0,$J74/2,$M74,TRUE))*$D74+($K74="Steady Growth")*(AND(FY$6&gt;=$F74,FY$6&lt;=$H74)*((FY$6-$F74+1)/($J74*($J74+1)/2)*$D74))+($K74="custom")*CustCF!FS74</f>
        <v/>
      </c>
      <c r="FZ74" s="87">
        <f>($K74="Bell Curve")*(_xlfn.NORM.DIST(AND(FZ$6&gt;=$F74,FZ$6&lt;=$H74)*(FZ$6-$F74+1),$J74/2,$M74,TRUE)-_xlfn.NORM.DIST(AND(FZ$6&gt;=$F74,FZ$6&lt;=$H74)*(FY$6-$F74+1),$J74/2,$M74,TRUE))/(1-2*_xlfn.NORM.DIST(0,$J74/2,$M74,TRUE))*$D74+($K74="Steady Growth")*(AND(FZ$6&gt;=$F74,FZ$6&lt;=$H74)*((FZ$6-$F74+1)/($J74*($J74+1)/2)*$D74))+($K74="custom")*CustCF!FT74</f>
        <v/>
      </c>
      <c r="GA74" s="87">
        <f>($K74="Bell Curve")*(_xlfn.NORM.DIST(AND(GA$6&gt;=$F74,GA$6&lt;=$H74)*(GA$6-$F74+1),$J74/2,$M74,TRUE)-_xlfn.NORM.DIST(AND(GA$6&gt;=$F74,GA$6&lt;=$H74)*(FZ$6-$F74+1),$J74/2,$M74,TRUE))/(1-2*_xlfn.NORM.DIST(0,$J74/2,$M74,TRUE))*$D74+($K74="Steady Growth")*(AND(GA$6&gt;=$F74,GA$6&lt;=$H74)*((GA$6-$F74+1)/($J74*($J74+1)/2)*$D74))+($K74="custom")*CustCF!FU74</f>
        <v/>
      </c>
      <c r="GB74" s="87">
        <f>($K74="Bell Curve")*(_xlfn.NORM.DIST(AND(GB$6&gt;=$F74,GB$6&lt;=$H74)*(GB$6-$F74+1),$J74/2,$M74,TRUE)-_xlfn.NORM.DIST(AND(GB$6&gt;=$F74,GB$6&lt;=$H74)*(GA$6-$F74+1),$J74/2,$M74,TRUE))/(1-2*_xlfn.NORM.DIST(0,$J74/2,$M74,TRUE))*$D74+($K74="Steady Growth")*(AND(GB$6&gt;=$F74,GB$6&lt;=$H74)*((GB$6-$F74+1)/($J74*($J74+1)/2)*$D74))+($K74="custom")*CustCF!FV74</f>
        <v/>
      </c>
      <c r="GC74" s="87">
        <f>($K74="Bell Curve")*(_xlfn.NORM.DIST(AND(GC$6&gt;=$F74,GC$6&lt;=$H74)*(GC$6-$F74+1),$J74/2,$M74,TRUE)-_xlfn.NORM.DIST(AND(GC$6&gt;=$F74,GC$6&lt;=$H74)*(GB$6-$F74+1),$J74/2,$M74,TRUE))/(1-2*_xlfn.NORM.DIST(0,$J74/2,$M74,TRUE))*$D74+($K74="Steady Growth")*(AND(GC$6&gt;=$F74,GC$6&lt;=$H74)*((GC$6-$F74+1)/($J74*($J74+1)/2)*$D74))+($K74="custom")*CustCF!FW74</f>
        <v/>
      </c>
      <c r="GD74" s="87">
        <f>($K74="Bell Curve")*(_xlfn.NORM.DIST(AND(GD$6&gt;=$F74,GD$6&lt;=$H74)*(GD$6-$F74+1),$J74/2,$M74,TRUE)-_xlfn.NORM.DIST(AND(GD$6&gt;=$F74,GD$6&lt;=$H74)*(GC$6-$F74+1),$J74/2,$M74,TRUE))/(1-2*_xlfn.NORM.DIST(0,$J74/2,$M74,TRUE))*$D74+($K74="Steady Growth")*(AND(GD$6&gt;=$F74,GD$6&lt;=$H74)*((GD$6-$F74+1)/($J74*($J74+1)/2)*$D74))+($K74="custom")*CustCF!FX74</f>
        <v/>
      </c>
      <c r="GE74" s="87">
        <f>($K74="Bell Curve")*(_xlfn.NORM.DIST(AND(GE$6&gt;=$F74,GE$6&lt;=$H74)*(GE$6-$F74+1),$J74/2,$M74,TRUE)-_xlfn.NORM.DIST(AND(GE$6&gt;=$F74,GE$6&lt;=$H74)*(GD$6-$F74+1),$J74/2,$M74,TRUE))/(1-2*_xlfn.NORM.DIST(0,$J74/2,$M74,TRUE))*$D74+($K74="Steady Growth")*(AND(GE$6&gt;=$F74,GE$6&lt;=$H74)*((GE$6-$F74+1)/($J74*($J74+1)/2)*$D74))+($K74="custom")*CustCF!FY74</f>
        <v/>
      </c>
      <c r="GF74" s="87">
        <f>($K74="Bell Curve")*(_xlfn.NORM.DIST(AND(GF$6&gt;=$F74,GF$6&lt;=$H74)*(GF$6-$F74+1),$J74/2,$M74,TRUE)-_xlfn.NORM.DIST(AND(GF$6&gt;=$F74,GF$6&lt;=$H74)*(GE$6-$F74+1),$J74/2,$M74,TRUE))/(1-2*_xlfn.NORM.DIST(0,$J74/2,$M74,TRUE))*$D74+($K74="Steady Growth")*(AND(GF$6&gt;=$F74,GF$6&lt;=$H74)*((GF$6-$F74+1)/($J74*($J74+1)/2)*$D74))+($K74="custom")*CustCF!FZ74</f>
        <v/>
      </c>
      <c r="GG74" s="87">
        <f>($K74="Bell Curve")*(_xlfn.NORM.DIST(AND(GG$6&gt;=$F74,GG$6&lt;=$H74)*(GG$6-$F74+1),$J74/2,$M74,TRUE)-_xlfn.NORM.DIST(AND(GG$6&gt;=$F74,GG$6&lt;=$H74)*(GF$6-$F74+1),$J74/2,$M74,TRUE))/(1-2*_xlfn.NORM.DIST(0,$J74/2,$M74,TRUE))*$D74+($K74="Steady Growth")*(AND(GG$6&gt;=$F74,GG$6&lt;=$H74)*((GG$6-$F74+1)/($J74*($J74+1)/2)*$D74))+($K74="custom")*CustCF!GA74</f>
        <v/>
      </c>
      <c r="GH74" s="87">
        <f>($K74="Bell Curve")*(_xlfn.NORM.DIST(AND(GH$6&gt;=$F74,GH$6&lt;=$H74)*(GH$6-$F74+1),$J74/2,$M74,TRUE)-_xlfn.NORM.DIST(AND(GH$6&gt;=$F74,GH$6&lt;=$H74)*(GG$6-$F74+1),$J74/2,$M74,TRUE))/(1-2*_xlfn.NORM.DIST(0,$J74/2,$M74,TRUE))*$D74+($K74="Steady Growth")*(AND(GH$6&gt;=$F74,GH$6&lt;=$H74)*((GH$6-$F74+1)/($J74*($J74+1)/2)*$D74))+($K74="custom")*CustCF!GB74</f>
        <v/>
      </c>
      <c r="GI74" s="87">
        <f>($K74="Bell Curve")*(_xlfn.NORM.DIST(AND(GI$6&gt;=$F74,GI$6&lt;=$H74)*(GI$6-$F74+1),$J74/2,$M74,TRUE)-_xlfn.NORM.DIST(AND(GI$6&gt;=$F74,GI$6&lt;=$H74)*(GH$6-$F74+1),$J74/2,$M74,TRUE))/(1-2*_xlfn.NORM.DIST(0,$J74/2,$M74,TRUE))*$D74+($K74="Steady Growth")*(AND(GI$6&gt;=$F74,GI$6&lt;=$H74)*((GI$6-$F74+1)/($J74*($J74+1)/2)*$D74))+($K74="custom")*CustCF!GC74</f>
        <v/>
      </c>
      <c r="GJ74" s="87">
        <f>($K74="Bell Curve")*(_xlfn.NORM.DIST(AND(GJ$6&gt;=$F74,GJ$6&lt;=$H74)*(GJ$6-$F74+1),$J74/2,$M74,TRUE)-_xlfn.NORM.DIST(AND(GJ$6&gt;=$F74,GJ$6&lt;=$H74)*(GI$6-$F74+1),$J74/2,$M74,TRUE))/(1-2*_xlfn.NORM.DIST(0,$J74/2,$M74,TRUE))*$D74+($K74="Steady Growth")*(AND(GJ$6&gt;=$F74,GJ$6&lt;=$H74)*((GJ$6-$F74+1)/($J74*($J74+1)/2)*$D74))+($K74="custom")*CustCF!GD74</f>
        <v/>
      </c>
      <c r="GK74" s="87">
        <f>($K74="Bell Curve")*(_xlfn.NORM.DIST(AND(GK$6&gt;=$F74,GK$6&lt;=$H74)*(GK$6-$F74+1),$J74/2,$M74,TRUE)-_xlfn.NORM.DIST(AND(GK$6&gt;=$F74,GK$6&lt;=$H74)*(GJ$6-$F74+1),$J74/2,$M74,TRUE))/(1-2*_xlfn.NORM.DIST(0,$J74/2,$M74,TRUE))*$D74+($K74="Steady Growth")*(AND(GK$6&gt;=$F74,GK$6&lt;=$H74)*((GK$6-$F74+1)/($J74*($J74+1)/2)*$D74))+($K74="custom")*CustCF!GE74</f>
        <v/>
      </c>
      <c r="GL74" s="87">
        <f>($K74="Bell Curve")*(_xlfn.NORM.DIST(AND(GL$6&gt;=$F74,GL$6&lt;=$H74)*(GL$6-$F74+1),$J74/2,$M74,TRUE)-_xlfn.NORM.DIST(AND(GL$6&gt;=$F74,GL$6&lt;=$H74)*(GK$6-$F74+1),$J74/2,$M74,TRUE))/(1-2*_xlfn.NORM.DIST(0,$J74/2,$M74,TRUE))*$D74+($K74="Steady Growth")*(AND(GL$6&gt;=$F74,GL$6&lt;=$H74)*((GL$6-$F74+1)/($J74*($J74+1)/2)*$D74))+($K74="custom")*CustCF!GF74</f>
        <v/>
      </c>
      <c r="GM74" s="87">
        <f>($K74="Bell Curve")*(_xlfn.NORM.DIST(AND(GM$6&gt;=$F74,GM$6&lt;=$H74)*(GM$6-$F74+1),$J74/2,$M74,TRUE)-_xlfn.NORM.DIST(AND(GM$6&gt;=$F74,GM$6&lt;=$H74)*(GL$6-$F74+1),$J74/2,$M74,TRUE))/(1-2*_xlfn.NORM.DIST(0,$J74/2,$M74,TRUE))*$D74+($K74="Steady Growth")*(AND(GM$6&gt;=$F74,GM$6&lt;=$H74)*((GM$6-$F74+1)/($J74*($J74+1)/2)*$D74))+($K74="custom")*CustCF!GG74</f>
        <v/>
      </c>
      <c r="GN74" s="257">
        <f>($K74="Bell Curve")*(_xlfn.NORM.DIST(AND(GN$6&gt;=$F74,GN$6&lt;=$H74)*(GN$6-$F74+1),$J74/2,$M74,TRUE)-_xlfn.NORM.DIST(AND(GN$6&gt;=$F74,GN$6&lt;=$H74)*(GM$6-$F74+1),$J74/2,$M74,TRUE))/(1-2*_xlfn.NORM.DIST(0,$J74/2,$M74,TRUE))*$D74+($K74="Steady Growth")*(AND(GN$6&gt;=$F74,GN$6&lt;=$H74)*((GN$6-$F74+1)/($J74*($J74+1)/2)*$D74))+($K74="custom")*CustCF!GH74</f>
        <v/>
      </c>
      <c r="GO74" s="1" t="n"/>
      <c r="GP74" s="63" t="n"/>
    </row>
    <row r="75" outlineLevel="1">
      <c r="A75" s="1" t="n"/>
      <c r="B75" s="1" t="n"/>
      <c r="C75" s="251">
        <f>Budget!X16</f>
        <v/>
      </c>
      <c r="D75" s="14">
        <f>Budget!Y16</f>
        <v/>
      </c>
      <c r="E75" s="14">
        <f>IF(D75&lt;&gt;0,F75,"")</f>
        <v/>
      </c>
      <c r="F75" s="252" t="n">
        <v>12</v>
      </c>
      <c r="G75" s="921">
        <f>IF(L75="custom",CustCF!F75,INDEX($P$8:$GN$8,MATCH(F75,$P$6:$GN$6,0)))</f>
        <v/>
      </c>
      <c r="H75" s="253" t="n">
        <v>17</v>
      </c>
      <c r="I75" s="921">
        <f>IF(L75="custom",CustCF!G75,INDEX($P$8:$GN$8,MATCH(H75,$P$6:$GN$6,0)))</f>
        <v/>
      </c>
      <c r="J75" s="249">
        <f>H75-F75+1</f>
        <v/>
      </c>
      <c r="K75" s="254" t="inlineStr">
        <is>
          <t>Bell Curve</t>
        </is>
      </c>
      <c r="L75" s="255" t="inlineStr">
        <is>
          <t>Flat (9)</t>
        </is>
      </c>
      <c r="M75" s="256">
        <f>INDEX($D$261:$D$266,MATCH(L75,$C$261:$C$266,0))</f>
        <v/>
      </c>
      <c r="N75" s="13">
        <f>SUM(P75:GN75)</f>
        <v/>
      </c>
      <c r="O75" s="14" t="n"/>
      <c r="P75" s="87">
        <f>($K75="Bell Curve")*(_xlfn.NORM.DIST(AND(P$6&gt;=$F75,P$6&lt;=$H75)*(P$6-$F75+1),$J75/2,$M75,TRUE)-_xlfn.NORM.DIST(AND(P$6&gt;=$F75,P$6&lt;=$H75)*(O$6-$F75+1),$J75/2,$M75,TRUE))/(1-2*_xlfn.NORM.DIST(0,$J75/2,$M75,TRUE))*$D75+($K75="Steady Growth")*(AND(P$6&gt;=$F75,P$6&lt;=$H75)*((P$6-$F75+1)/($J75*($J75+1)/2)*$D75))+($K75="custom")*CustCF!J75</f>
        <v/>
      </c>
      <c r="Q75" s="87">
        <f>($K75="Bell Curve")*(_xlfn.NORM.DIST(AND(Q$6&gt;=$F75,Q$6&lt;=$H75)*(Q$6-$F75+1),$J75/2,$M75,TRUE)-_xlfn.NORM.DIST(AND(Q$6&gt;=$F75,Q$6&lt;=$H75)*(P$6-$F75+1),$J75/2,$M75,TRUE))/(1-2*_xlfn.NORM.DIST(0,$J75/2,$M75,TRUE))*$D75+($K75="Steady Growth")*(AND(Q$6&gt;=$F75,Q$6&lt;=$H75)*((Q$6-$F75+1)/($J75*($J75+1)/2)*$D75))+($K75="custom")*CustCF!K75</f>
        <v/>
      </c>
      <c r="R75" s="87">
        <f>($K75="Bell Curve")*(_xlfn.NORM.DIST(AND(R$6&gt;=$F75,R$6&lt;=$H75)*(R$6-$F75+1),$J75/2,$M75,TRUE)-_xlfn.NORM.DIST(AND(R$6&gt;=$F75,R$6&lt;=$H75)*(Q$6-$F75+1),$J75/2,$M75,TRUE))/(1-2*_xlfn.NORM.DIST(0,$J75/2,$M75,TRUE))*$D75+($K75="Steady Growth")*(AND(R$6&gt;=$F75,R$6&lt;=$H75)*((R$6-$F75+1)/($J75*($J75+1)/2)*$D75))+($K75="custom")*CustCF!L75</f>
        <v/>
      </c>
      <c r="S75" s="87">
        <f>($K75="Bell Curve")*(_xlfn.NORM.DIST(AND(S$6&gt;=$F75,S$6&lt;=$H75)*(S$6-$F75+1),$J75/2,$M75,TRUE)-_xlfn.NORM.DIST(AND(S$6&gt;=$F75,S$6&lt;=$H75)*(R$6-$F75+1),$J75/2,$M75,TRUE))/(1-2*_xlfn.NORM.DIST(0,$J75/2,$M75,TRUE))*$D75+($K75="Steady Growth")*(AND(S$6&gt;=$F75,S$6&lt;=$H75)*((S$6-$F75+1)/($J75*($J75+1)/2)*$D75))+($K75="custom")*CustCF!M75</f>
        <v/>
      </c>
      <c r="T75" s="87">
        <f>($K75="Bell Curve")*(_xlfn.NORM.DIST(AND(T$6&gt;=$F75,T$6&lt;=$H75)*(T$6-$F75+1),$J75/2,$M75,TRUE)-_xlfn.NORM.DIST(AND(T$6&gt;=$F75,T$6&lt;=$H75)*(S$6-$F75+1),$J75/2,$M75,TRUE))/(1-2*_xlfn.NORM.DIST(0,$J75/2,$M75,TRUE))*$D75+($K75="Steady Growth")*(AND(T$6&gt;=$F75,T$6&lt;=$H75)*((T$6-$F75+1)/($J75*($J75+1)/2)*$D75))+($K75="custom")*CustCF!N75</f>
        <v/>
      </c>
      <c r="U75" s="87">
        <f>($K75="Bell Curve")*(_xlfn.NORM.DIST(AND(U$6&gt;=$F75,U$6&lt;=$H75)*(U$6-$F75+1),$J75/2,$M75,TRUE)-_xlfn.NORM.DIST(AND(U$6&gt;=$F75,U$6&lt;=$H75)*(T$6-$F75+1),$J75/2,$M75,TRUE))/(1-2*_xlfn.NORM.DIST(0,$J75/2,$M75,TRUE))*$D75+($K75="Steady Growth")*(AND(U$6&gt;=$F75,U$6&lt;=$H75)*((U$6-$F75+1)/($J75*($J75+1)/2)*$D75))+($K75="custom")*CustCF!O75</f>
        <v/>
      </c>
      <c r="V75" s="87">
        <f>($K75="Bell Curve")*(_xlfn.NORM.DIST(AND(V$6&gt;=$F75,V$6&lt;=$H75)*(V$6-$F75+1),$J75/2,$M75,TRUE)-_xlfn.NORM.DIST(AND(V$6&gt;=$F75,V$6&lt;=$H75)*(U$6-$F75+1),$J75/2,$M75,TRUE))/(1-2*_xlfn.NORM.DIST(0,$J75/2,$M75,TRUE))*$D75+($K75="Steady Growth")*(AND(V$6&gt;=$F75,V$6&lt;=$H75)*((V$6-$F75+1)/($J75*($J75+1)/2)*$D75))+($K75="custom")*CustCF!P75</f>
        <v/>
      </c>
      <c r="W75" s="87">
        <f>($K75="Bell Curve")*(_xlfn.NORM.DIST(AND(W$6&gt;=$F75,W$6&lt;=$H75)*(W$6-$F75+1),$J75/2,$M75,TRUE)-_xlfn.NORM.DIST(AND(W$6&gt;=$F75,W$6&lt;=$H75)*(V$6-$F75+1),$J75/2,$M75,TRUE))/(1-2*_xlfn.NORM.DIST(0,$J75/2,$M75,TRUE))*$D75+($K75="Steady Growth")*(AND(W$6&gt;=$F75,W$6&lt;=$H75)*((W$6-$F75+1)/($J75*($J75+1)/2)*$D75))+($K75="custom")*CustCF!Q75</f>
        <v/>
      </c>
      <c r="X75" s="87">
        <f>($K75="Bell Curve")*(_xlfn.NORM.DIST(AND(X$6&gt;=$F75,X$6&lt;=$H75)*(X$6-$F75+1),$J75/2,$M75,TRUE)-_xlfn.NORM.DIST(AND(X$6&gt;=$F75,X$6&lt;=$H75)*(W$6-$F75+1),$J75/2,$M75,TRUE))/(1-2*_xlfn.NORM.DIST(0,$J75/2,$M75,TRUE))*$D75+($K75="Steady Growth")*(AND(X$6&gt;=$F75,X$6&lt;=$H75)*((X$6-$F75+1)/($J75*($J75+1)/2)*$D75))+($K75="custom")*CustCF!R75</f>
        <v/>
      </c>
      <c r="Y75" s="87">
        <f>($K75="Bell Curve")*(_xlfn.NORM.DIST(AND(Y$6&gt;=$F75,Y$6&lt;=$H75)*(Y$6-$F75+1),$J75/2,$M75,TRUE)-_xlfn.NORM.DIST(AND(Y$6&gt;=$F75,Y$6&lt;=$H75)*(X$6-$F75+1),$J75/2,$M75,TRUE))/(1-2*_xlfn.NORM.DIST(0,$J75/2,$M75,TRUE))*$D75+($K75="Steady Growth")*(AND(Y$6&gt;=$F75,Y$6&lt;=$H75)*((Y$6-$F75+1)/($J75*($J75+1)/2)*$D75))+($K75="custom")*CustCF!S75</f>
        <v/>
      </c>
      <c r="Z75" s="87">
        <f>($K75="Bell Curve")*(_xlfn.NORM.DIST(AND(Z$6&gt;=$F75,Z$6&lt;=$H75)*(Z$6-$F75+1),$J75/2,$M75,TRUE)-_xlfn.NORM.DIST(AND(Z$6&gt;=$F75,Z$6&lt;=$H75)*(Y$6-$F75+1),$J75/2,$M75,TRUE))/(1-2*_xlfn.NORM.DIST(0,$J75/2,$M75,TRUE))*$D75+($K75="Steady Growth")*(AND(Z$6&gt;=$F75,Z$6&lt;=$H75)*((Z$6-$F75+1)/($J75*($J75+1)/2)*$D75))+($K75="custom")*CustCF!T75</f>
        <v/>
      </c>
      <c r="AA75" s="87">
        <f>($K75="Bell Curve")*(_xlfn.NORM.DIST(AND(AA$6&gt;=$F75,AA$6&lt;=$H75)*(AA$6-$F75+1),$J75/2,$M75,TRUE)-_xlfn.NORM.DIST(AND(AA$6&gt;=$F75,AA$6&lt;=$H75)*(Z$6-$F75+1),$J75/2,$M75,TRUE))/(1-2*_xlfn.NORM.DIST(0,$J75/2,$M75,TRUE))*$D75+($K75="Steady Growth")*(AND(AA$6&gt;=$F75,AA$6&lt;=$H75)*((AA$6-$F75+1)/($J75*($J75+1)/2)*$D75))+($K75="custom")*CustCF!U75</f>
        <v/>
      </c>
      <c r="AB75" s="87">
        <f>($K75="Bell Curve")*(_xlfn.NORM.DIST(AND(AB$6&gt;=$F75,AB$6&lt;=$H75)*(AB$6-$F75+1),$J75/2,$M75,TRUE)-_xlfn.NORM.DIST(AND(AB$6&gt;=$F75,AB$6&lt;=$H75)*(AA$6-$F75+1),$J75/2,$M75,TRUE))/(1-2*_xlfn.NORM.DIST(0,$J75/2,$M75,TRUE))*$D75+($K75="Steady Growth")*(AND(AB$6&gt;=$F75,AB$6&lt;=$H75)*((AB$6-$F75+1)/($J75*($J75+1)/2)*$D75))+($K75="custom")*CustCF!V75</f>
        <v/>
      </c>
      <c r="AC75" s="87">
        <f>($K75="Bell Curve")*(_xlfn.NORM.DIST(AND(AC$6&gt;=$F75,AC$6&lt;=$H75)*(AC$6-$F75+1),$J75/2,$M75,TRUE)-_xlfn.NORM.DIST(AND(AC$6&gt;=$F75,AC$6&lt;=$H75)*(AB$6-$F75+1),$J75/2,$M75,TRUE))/(1-2*_xlfn.NORM.DIST(0,$J75/2,$M75,TRUE))*$D75+($K75="Steady Growth")*(AND(AC$6&gt;=$F75,AC$6&lt;=$H75)*((AC$6-$F75+1)/($J75*($J75+1)/2)*$D75))+($K75="custom")*CustCF!W75</f>
        <v/>
      </c>
      <c r="AD75" s="87">
        <f>($K75="Bell Curve")*(_xlfn.NORM.DIST(AND(AD$6&gt;=$F75,AD$6&lt;=$H75)*(AD$6-$F75+1),$J75/2,$M75,TRUE)-_xlfn.NORM.DIST(AND(AD$6&gt;=$F75,AD$6&lt;=$H75)*(AC$6-$F75+1),$J75/2,$M75,TRUE))/(1-2*_xlfn.NORM.DIST(0,$J75/2,$M75,TRUE))*$D75+($K75="Steady Growth")*(AND(AD$6&gt;=$F75,AD$6&lt;=$H75)*((AD$6-$F75+1)/($J75*($J75+1)/2)*$D75))+($K75="custom")*CustCF!X75</f>
        <v/>
      </c>
      <c r="AE75" s="87">
        <f>($K75="Bell Curve")*(_xlfn.NORM.DIST(AND(AE$6&gt;=$F75,AE$6&lt;=$H75)*(AE$6-$F75+1),$J75/2,$M75,TRUE)-_xlfn.NORM.DIST(AND(AE$6&gt;=$F75,AE$6&lt;=$H75)*(AD$6-$F75+1),$J75/2,$M75,TRUE))/(1-2*_xlfn.NORM.DIST(0,$J75/2,$M75,TRUE))*$D75+($K75="Steady Growth")*(AND(AE$6&gt;=$F75,AE$6&lt;=$H75)*((AE$6-$F75+1)/($J75*($J75+1)/2)*$D75))+($K75="custom")*CustCF!Y75</f>
        <v/>
      </c>
      <c r="AF75" s="87">
        <f>($K75="Bell Curve")*(_xlfn.NORM.DIST(AND(AF$6&gt;=$F75,AF$6&lt;=$H75)*(AF$6-$F75+1),$J75/2,$M75,TRUE)-_xlfn.NORM.DIST(AND(AF$6&gt;=$F75,AF$6&lt;=$H75)*(AE$6-$F75+1),$J75/2,$M75,TRUE))/(1-2*_xlfn.NORM.DIST(0,$J75/2,$M75,TRUE))*$D75+($K75="Steady Growth")*(AND(AF$6&gt;=$F75,AF$6&lt;=$H75)*((AF$6-$F75+1)/($J75*($J75+1)/2)*$D75))+($K75="custom")*CustCF!Z75</f>
        <v/>
      </c>
      <c r="AG75" s="87">
        <f>($K75="Bell Curve")*(_xlfn.NORM.DIST(AND(AG$6&gt;=$F75,AG$6&lt;=$H75)*(AG$6-$F75+1),$J75/2,$M75,TRUE)-_xlfn.NORM.DIST(AND(AG$6&gt;=$F75,AG$6&lt;=$H75)*(AF$6-$F75+1),$J75/2,$M75,TRUE))/(1-2*_xlfn.NORM.DIST(0,$J75/2,$M75,TRUE))*$D75+($K75="Steady Growth")*(AND(AG$6&gt;=$F75,AG$6&lt;=$H75)*((AG$6-$F75+1)/($J75*($J75+1)/2)*$D75))+($K75="custom")*CustCF!AA75</f>
        <v/>
      </c>
      <c r="AH75" s="87">
        <f>($K75="Bell Curve")*(_xlfn.NORM.DIST(AND(AH$6&gt;=$F75,AH$6&lt;=$H75)*(AH$6-$F75+1),$J75/2,$M75,TRUE)-_xlfn.NORM.DIST(AND(AH$6&gt;=$F75,AH$6&lt;=$H75)*(AG$6-$F75+1),$J75/2,$M75,TRUE))/(1-2*_xlfn.NORM.DIST(0,$J75/2,$M75,TRUE))*$D75+($K75="Steady Growth")*(AND(AH$6&gt;=$F75,AH$6&lt;=$H75)*((AH$6-$F75+1)/($J75*($J75+1)/2)*$D75))+($K75="custom")*CustCF!AB75</f>
        <v/>
      </c>
      <c r="AI75" s="87">
        <f>($K75="Bell Curve")*(_xlfn.NORM.DIST(AND(AI$6&gt;=$F75,AI$6&lt;=$H75)*(AI$6-$F75+1),$J75/2,$M75,TRUE)-_xlfn.NORM.DIST(AND(AI$6&gt;=$F75,AI$6&lt;=$H75)*(AH$6-$F75+1),$J75/2,$M75,TRUE))/(1-2*_xlfn.NORM.DIST(0,$J75/2,$M75,TRUE))*$D75+($K75="Steady Growth")*(AND(AI$6&gt;=$F75,AI$6&lt;=$H75)*((AI$6-$F75+1)/($J75*($J75+1)/2)*$D75))+($K75="custom")*CustCF!AC75</f>
        <v/>
      </c>
      <c r="AJ75" s="87">
        <f>($K75="Bell Curve")*(_xlfn.NORM.DIST(AND(AJ$6&gt;=$F75,AJ$6&lt;=$H75)*(AJ$6-$F75+1),$J75/2,$M75,TRUE)-_xlfn.NORM.DIST(AND(AJ$6&gt;=$F75,AJ$6&lt;=$H75)*(AI$6-$F75+1),$J75/2,$M75,TRUE))/(1-2*_xlfn.NORM.DIST(0,$J75/2,$M75,TRUE))*$D75+($K75="Steady Growth")*(AND(AJ$6&gt;=$F75,AJ$6&lt;=$H75)*((AJ$6-$F75+1)/($J75*($J75+1)/2)*$D75))+($K75="custom")*CustCF!AD75</f>
        <v/>
      </c>
      <c r="AK75" s="87">
        <f>($K75="Bell Curve")*(_xlfn.NORM.DIST(AND(AK$6&gt;=$F75,AK$6&lt;=$H75)*(AK$6-$F75+1),$J75/2,$M75,TRUE)-_xlfn.NORM.DIST(AND(AK$6&gt;=$F75,AK$6&lt;=$H75)*(AJ$6-$F75+1),$J75/2,$M75,TRUE))/(1-2*_xlfn.NORM.DIST(0,$J75/2,$M75,TRUE))*$D75+($K75="Steady Growth")*(AND(AK$6&gt;=$F75,AK$6&lt;=$H75)*((AK$6-$F75+1)/($J75*($J75+1)/2)*$D75))+($K75="custom")*CustCF!AE75</f>
        <v/>
      </c>
      <c r="AL75" s="87">
        <f>($K75="Bell Curve")*(_xlfn.NORM.DIST(AND(AL$6&gt;=$F75,AL$6&lt;=$H75)*(AL$6-$F75+1),$J75/2,$M75,TRUE)-_xlfn.NORM.DIST(AND(AL$6&gt;=$F75,AL$6&lt;=$H75)*(AK$6-$F75+1),$J75/2,$M75,TRUE))/(1-2*_xlfn.NORM.DIST(0,$J75/2,$M75,TRUE))*$D75+($K75="Steady Growth")*(AND(AL$6&gt;=$F75,AL$6&lt;=$H75)*((AL$6-$F75+1)/($J75*($J75+1)/2)*$D75))+($K75="custom")*CustCF!AF75</f>
        <v/>
      </c>
      <c r="AM75" s="87">
        <f>($K75="Bell Curve")*(_xlfn.NORM.DIST(AND(AM$6&gt;=$F75,AM$6&lt;=$H75)*(AM$6-$F75+1),$J75/2,$M75,TRUE)-_xlfn.NORM.DIST(AND(AM$6&gt;=$F75,AM$6&lt;=$H75)*(AL$6-$F75+1),$J75/2,$M75,TRUE))/(1-2*_xlfn.NORM.DIST(0,$J75/2,$M75,TRUE))*$D75+($K75="Steady Growth")*(AND(AM$6&gt;=$F75,AM$6&lt;=$H75)*((AM$6-$F75+1)/($J75*($J75+1)/2)*$D75))+($K75="custom")*CustCF!AG75</f>
        <v/>
      </c>
      <c r="AN75" s="87">
        <f>($K75="Bell Curve")*(_xlfn.NORM.DIST(AND(AN$6&gt;=$F75,AN$6&lt;=$H75)*(AN$6-$F75+1),$J75/2,$M75,TRUE)-_xlfn.NORM.DIST(AND(AN$6&gt;=$F75,AN$6&lt;=$H75)*(AM$6-$F75+1),$J75/2,$M75,TRUE))/(1-2*_xlfn.NORM.DIST(0,$J75/2,$M75,TRUE))*$D75+($K75="Steady Growth")*(AND(AN$6&gt;=$F75,AN$6&lt;=$H75)*((AN$6-$F75+1)/($J75*($J75+1)/2)*$D75))+($K75="custom")*CustCF!AH75</f>
        <v/>
      </c>
      <c r="AO75" s="87">
        <f>($K75="Bell Curve")*(_xlfn.NORM.DIST(AND(AO$6&gt;=$F75,AO$6&lt;=$H75)*(AO$6-$F75+1),$J75/2,$M75,TRUE)-_xlfn.NORM.DIST(AND(AO$6&gt;=$F75,AO$6&lt;=$H75)*(AN$6-$F75+1),$J75/2,$M75,TRUE))/(1-2*_xlfn.NORM.DIST(0,$J75/2,$M75,TRUE))*$D75+($K75="Steady Growth")*(AND(AO$6&gt;=$F75,AO$6&lt;=$H75)*((AO$6-$F75+1)/($J75*($J75+1)/2)*$D75))+($K75="custom")*CustCF!AI75</f>
        <v/>
      </c>
      <c r="AP75" s="87">
        <f>($K75="Bell Curve")*(_xlfn.NORM.DIST(AND(AP$6&gt;=$F75,AP$6&lt;=$H75)*(AP$6-$F75+1),$J75/2,$M75,TRUE)-_xlfn.NORM.DIST(AND(AP$6&gt;=$F75,AP$6&lt;=$H75)*(AO$6-$F75+1),$J75/2,$M75,TRUE))/(1-2*_xlfn.NORM.DIST(0,$J75/2,$M75,TRUE))*$D75+($K75="Steady Growth")*(AND(AP$6&gt;=$F75,AP$6&lt;=$H75)*((AP$6-$F75+1)/($J75*($J75+1)/2)*$D75))+($K75="custom")*CustCF!AJ75</f>
        <v/>
      </c>
      <c r="AQ75" s="87">
        <f>($K75="Bell Curve")*(_xlfn.NORM.DIST(AND(AQ$6&gt;=$F75,AQ$6&lt;=$H75)*(AQ$6-$F75+1),$J75/2,$M75,TRUE)-_xlfn.NORM.DIST(AND(AQ$6&gt;=$F75,AQ$6&lt;=$H75)*(AP$6-$F75+1),$J75/2,$M75,TRUE))/(1-2*_xlfn.NORM.DIST(0,$J75/2,$M75,TRUE))*$D75+($K75="Steady Growth")*(AND(AQ$6&gt;=$F75,AQ$6&lt;=$H75)*((AQ$6-$F75+1)/($J75*($J75+1)/2)*$D75))+($K75="custom")*CustCF!AK75</f>
        <v/>
      </c>
      <c r="AR75" s="87">
        <f>($K75="Bell Curve")*(_xlfn.NORM.DIST(AND(AR$6&gt;=$F75,AR$6&lt;=$H75)*(AR$6-$F75+1),$J75/2,$M75,TRUE)-_xlfn.NORM.DIST(AND(AR$6&gt;=$F75,AR$6&lt;=$H75)*(AQ$6-$F75+1),$J75/2,$M75,TRUE))/(1-2*_xlfn.NORM.DIST(0,$J75/2,$M75,TRUE))*$D75+($K75="Steady Growth")*(AND(AR$6&gt;=$F75,AR$6&lt;=$H75)*((AR$6-$F75+1)/($J75*($J75+1)/2)*$D75))+($K75="custom")*CustCF!AL75</f>
        <v/>
      </c>
      <c r="AS75" s="87">
        <f>($K75="Bell Curve")*(_xlfn.NORM.DIST(AND(AS$6&gt;=$F75,AS$6&lt;=$H75)*(AS$6-$F75+1),$J75/2,$M75,TRUE)-_xlfn.NORM.DIST(AND(AS$6&gt;=$F75,AS$6&lt;=$H75)*(AR$6-$F75+1),$J75/2,$M75,TRUE))/(1-2*_xlfn.NORM.DIST(0,$J75/2,$M75,TRUE))*$D75+($K75="Steady Growth")*(AND(AS$6&gt;=$F75,AS$6&lt;=$H75)*((AS$6-$F75+1)/($J75*($J75+1)/2)*$D75))+($K75="custom")*CustCF!AM75</f>
        <v/>
      </c>
      <c r="AT75" s="87">
        <f>($K75="Bell Curve")*(_xlfn.NORM.DIST(AND(AT$6&gt;=$F75,AT$6&lt;=$H75)*(AT$6-$F75+1),$J75/2,$M75,TRUE)-_xlfn.NORM.DIST(AND(AT$6&gt;=$F75,AT$6&lt;=$H75)*(AS$6-$F75+1),$J75/2,$M75,TRUE))/(1-2*_xlfn.NORM.DIST(0,$J75/2,$M75,TRUE))*$D75+($K75="Steady Growth")*(AND(AT$6&gt;=$F75,AT$6&lt;=$H75)*((AT$6-$F75+1)/($J75*($J75+1)/2)*$D75))+($K75="custom")*CustCF!AN75</f>
        <v/>
      </c>
      <c r="AU75" s="87">
        <f>($K75="Bell Curve")*(_xlfn.NORM.DIST(AND(AU$6&gt;=$F75,AU$6&lt;=$H75)*(AU$6-$F75+1),$J75/2,$M75,TRUE)-_xlfn.NORM.DIST(AND(AU$6&gt;=$F75,AU$6&lt;=$H75)*(AT$6-$F75+1),$J75/2,$M75,TRUE))/(1-2*_xlfn.NORM.DIST(0,$J75/2,$M75,TRUE))*$D75+($K75="Steady Growth")*(AND(AU$6&gt;=$F75,AU$6&lt;=$H75)*((AU$6-$F75+1)/($J75*($J75+1)/2)*$D75))+($K75="custom")*CustCF!AO75</f>
        <v/>
      </c>
      <c r="AV75" s="87">
        <f>($K75="Bell Curve")*(_xlfn.NORM.DIST(AND(AV$6&gt;=$F75,AV$6&lt;=$H75)*(AV$6-$F75+1),$J75/2,$M75,TRUE)-_xlfn.NORM.DIST(AND(AV$6&gt;=$F75,AV$6&lt;=$H75)*(AU$6-$F75+1),$J75/2,$M75,TRUE))/(1-2*_xlfn.NORM.DIST(0,$J75/2,$M75,TRUE))*$D75+($K75="Steady Growth")*(AND(AV$6&gt;=$F75,AV$6&lt;=$H75)*((AV$6-$F75+1)/($J75*($J75+1)/2)*$D75))+($K75="custom")*CustCF!AP75</f>
        <v/>
      </c>
      <c r="AW75" s="87">
        <f>($K75="Bell Curve")*(_xlfn.NORM.DIST(AND(AW$6&gt;=$F75,AW$6&lt;=$H75)*(AW$6-$F75+1),$J75/2,$M75,TRUE)-_xlfn.NORM.DIST(AND(AW$6&gt;=$F75,AW$6&lt;=$H75)*(AV$6-$F75+1),$J75/2,$M75,TRUE))/(1-2*_xlfn.NORM.DIST(0,$J75/2,$M75,TRUE))*$D75+($K75="Steady Growth")*(AND(AW$6&gt;=$F75,AW$6&lt;=$H75)*((AW$6-$F75+1)/($J75*($J75+1)/2)*$D75))+($K75="custom")*CustCF!AQ75</f>
        <v/>
      </c>
      <c r="AX75" s="87">
        <f>($K75="Bell Curve")*(_xlfn.NORM.DIST(AND(AX$6&gt;=$F75,AX$6&lt;=$H75)*(AX$6-$F75+1),$J75/2,$M75,TRUE)-_xlfn.NORM.DIST(AND(AX$6&gt;=$F75,AX$6&lt;=$H75)*(AW$6-$F75+1),$J75/2,$M75,TRUE))/(1-2*_xlfn.NORM.DIST(0,$J75/2,$M75,TRUE))*$D75+($K75="Steady Growth")*(AND(AX$6&gt;=$F75,AX$6&lt;=$H75)*((AX$6-$F75+1)/($J75*($J75+1)/2)*$D75))+($K75="custom")*CustCF!AR75</f>
        <v/>
      </c>
      <c r="AY75" s="87">
        <f>($K75="Bell Curve")*(_xlfn.NORM.DIST(AND(AY$6&gt;=$F75,AY$6&lt;=$H75)*(AY$6-$F75+1),$J75/2,$M75,TRUE)-_xlfn.NORM.DIST(AND(AY$6&gt;=$F75,AY$6&lt;=$H75)*(AX$6-$F75+1),$J75/2,$M75,TRUE))/(1-2*_xlfn.NORM.DIST(0,$J75/2,$M75,TRUE))*$D75+($K75="Steady Growth")*(AND(AY$6&gt;=$F75,AY$6&lt;=$H75)*((AY$6-$F75+1)/($J75*($J75+1)/2)*$D75))+($K75="custom")*CustCF!AS75</f>
        <v/>
      </c>
      <c r="AZ75" s="87">
        <f>($K75="Bell Curve")*(_xlfn.NORM.DIST(AND(AZ$6&gt;=$F75,AZ$6&lt;=$H75)*(AZ$6-$F75+1),$J75/2,$M75,TRUE)-_xlfn.NORM.DIST(AND(AZ$6&gt;=$F75,AZ$6&lt;=$H75)*(AY$6-$F75+1),$J75/2,$M75,TRUE))/(1-2*_xlfn.NORM.DIST(0,$J75/2,$M75,TRUE))*$D75+($K75="Steady Growth")*(AND(AZ$6&gt;=$F75,AZ$6&lt;=$H75)*((AZ$6-$F75+1)/($J75*($J75+1)/2)*$D75))+($K75="custom")*CustCF!AT75</f>
        <v/>
      </c>
      <c r="BA75" s="87">
        <f>($K75="Bell Curve")*(_xlfn.NORM.DIST(AND(BA$6&gt;=$F75,BA$6&lt;=$H75)*(BA$6-$F75+1),$J75/2,$M75,TRUE)-_xlfn.NORM.DIST(AND(BA$6&gt;=$F75,BA$6&lt;=$H75)*(AZ$6-$F75+1),$J75/2,$M75,TRUE))/(1-2*_xlfn.NORM.DIST(0,$J75/2,$M75,TRUE))*$D75+($K75="Steady Growth")*(AND(BA$6&gt;=$F75,BA$6&lt;=$H75)*((BA$6-$F75+1)/($J75*($J75+1)/2)*$D75))+($K75="custom")*CustCF!AU75</f>
        <v/>
      </c>
      <c r="BB75" s="87">
        <f>($K75="Bell Curve")*(_xlfn.NORM.DIST(AND(BB$6&gt;=$F75,BB$6&lt;=$H75)*(BB$6-$F75+1),$J75/2,$M75,TRUE)-_xlfn.NORM.DIST(AND(BB$6&gt;=$F75,BB$6&lt;=$H75)*(BA$6-$F75+1),$J75/2,$M75,TRUE))/(1-2*_xlfn.NORM.DIST(0,$J75/2,$M75,TRUE))*$D75+($K75="Steady Growth")*(AND(BB$6&gt;=$F75,BB$6&lt;=$H75)*((BB$6-$F75+1)/($J75*($J75+1)/2)*$D75))+($K75="custom")*CustCF!AV75</f>
        <v/>
      </c>
      <c r="BC75" s="87">
        <f>($K75="Bell Curve")*(_xlfn.NORM.DIST(AND(BC$6&gt;=$F75,BC$6&lt;=$H75)*(BC$6-$F75+1),$J75/2,$M75,TRUE)-_xlfn.NORM.DIST(AND(BC$6&gt;=$F75,BC$6&lt;=$H75)*(BB$6-$F75+1),$J75/2,$M75,TRUE))/(1-2*_xlfn.NORM.DIST(0,$J75/2,$M75,TRUE))*$D75+($K75="Steady Growth")*(AND(BC$6&gt;=$F75,BC$6&lt;=$H75)*((BC$6-$F75+1)/($J75*($J75+1)/2)*$D75))+($K75="custom")*CustCF!AW75</f>
        <v/>
      </c>
      <c r="BD75" s="87">
        <f>($K75="Bell Curve")*(_xlfn.NORM.DIST(AND(BD$6&gt;=$F75,BD$6&lt;=$H75)*(BD$6-$F75+1),$J75/2,$M75,TRUE)-_xlfn.NORM.DIST(AND(BD$6&gt;=$F75,BD$6&lt;=$H75)*(BC$6-$F75+1),$J75/2,$M75,TRUE))/(1-2*_xlfn.NORM.DIST(0,$J75/2,$M75,TRUE))*$D75+($K75="Steady Growth")*(AND(BD$6&gt;=$F75,BD$6&lt;=$H75)*((BD$6-$F75+1)/($J75*($J75+1)/2)*$D75))+($K75="custom")*CustCF!AX75</f>
        <v/>
      </c>
      <c r="BE75" s="87">
        <f>($K75="Bell Curve")*(_xlfn.NORM.DIST(AND(BE$6&gt;=$F75,BE$6&lt;=$H75)*(BE$6-$F75+1),$J75/2,$M75,TRUE)-_xlfn.NORM.DIST(AND(BE$6&gt;=$F75,BE$6&lt;=$H75)*(BD$6-$F75+1),$J75/2,$M75,TRUE))/(1-2*_xlfn.NORM.DIST(0,$J75/2,$M75,TRUE))*$D75+($K75="Steady Growth")*(AND(BE$6&gt;=$F75,BE$6&lt;=$H75)*((BE$6-$F75+1)/($J75*($J75+1)/2)*$D75))+($K75="custom")*CustCF!AY75</f>
        <v/>
      </c>
      <c r="BF75" s="87">
        <f>($K75="Bell Curve")*(_xlfn.NORM.DIST(AND(BF$6&gt;=$F75,BF$6&lt;=$H75)*(BF$6-$F75+1),$J75/2,$M75,TRUE)-_xlfn.NORM.DIST(AND(BF$6&gt;=$F75,BF$6&lt;=$H75)*(BE$6-$F75+1),$J75/2,$M75,TRUE))/(1-2*_xlfn.NORM.DIST(0,$J75/2,$M75,TRUE))*$D75+($K75="Steady Growth")*(AND(BF$6&gt;=$F75,BF$6&lt;=$H75)*((BF$6-$F75+1)/($J75*($J75+1)/2)*$D75))+($K75="custom")*CustCF!AZ75</f>
        <v/>
      </c>
      <c r="BG75" s="87">
        <f>($K75="Bell Curve")*(_xlfn.NORM.DIST(AND(BG$6&gt;=$F75,BG$6&lt;=$H75)*(BG$6-$F75+1),$J75/2,$M75,TRUE)-_xlfn.NORM.DIST(AND(BG$6&gt;=$F75,BG$6&lt;=$H75)*(BF$6-$F75+1),$J75/2,$M75,TRUE))/(1-2*_xlfn.NORM.DIST(0,$J75/2,$M75,TRUE))*$D75+($K75="Steady Growth")*(AND(BG$6&gt;=$F75,BG$6&lt;=$H75)*((BG$6-$F75+1)/($J75*($J75+1)/2)*$D75))+($K75="custom")*CustCF!BA75</f>
        <v/>
      </c>
      <c r="BH75" s="87">
        <f>($K75="Bell Curve")*(_xlfn.NORM.DIST(AND(BH$6&gt;=$F75,BH$6&lt;=$H75)*(BH$6-$F75+1),$J75/2,$M75,TRUE)-_xlfn.NORM.DIST(AND(BH$6&gt;=$F75,BH$6&lt;=$H75)*(BG$6-$F75+1),$J75/2,$M75,TRUE))/(1-2*_xlfn.NORM.DIST(0,$J75/2,$M75,TRUE))*$D75+($K75="Steady Growth")*(AND(BH$6&gt;=$F75,BH$6&lt;=$H75)*((BH$6-$F75+1)/($J75*($J75+1)/2)*$D75))+($K75="custom")*CustCF!BB75</f>
        <v/>
      </c>
      <c r="BI75" s="87">
        <f>($K75="Bell Curve")*(_xlfn.NORM.DIST(AND(BI$6&gt;=$F75,BI$6&lt;=$H75)*(BI$6-$F75+1),$J75/2,$M75,TRUE)-_xlfn.NORM.DIST(AND(BI$6&gt;=$F75,BI$6&lt;=$H75)*(BH$6-$F75+1),$J75/2,$M75,TRUE))/(1-2*_xlfn.NORM.DIST(0,$J75/2,$M75,TRUE))*$D75+($K75="Steady Growth")*(AND(BI$6&gt;=$F75,BI$6&lt;=$H75)*((BI$6-$F75+1)/($J75*($J75+1)/2)*$D75))+($K75="custom")*CustCF!BC75</f>
        <v/>
      </c>
      <c r="BJ75" s="87">
        <f>($K75="Bell Curve")*(_xlfn.NORM.DIST(AND(BJ$6&gt;=$F75,BJ$6&lt;=$H75)*(BJ$6-$F75+1),$J75/2,$M75,TRUE)-_xlfn.NORM.DIST(AND(BJ$6&gt;=$F75,BJ$6&lt;=$H75)*(BI$6-$F75+1),$J75/2,$M75,TRUE))/(1-2*_xlfn.NORM.DIST(0,$J75/2,$M75,TRUE))*$D75+($K75="Steady Growth")*(AND(BJ$6&gt;=$F75,BJ$6&lt;=$H75)*((BJ$6-$F75+1)/($J75*($J75+1)/2)*$D75))+($K75="custom")*CustCF!BD75</f>
        <v/>
      </c>
      <c r="BK75" s="87">
        <f>($K75="Bell Curve")*(_xlfn.NORM.DIST(AND(BK$6&gt;=$F75,BK$6&lt;=$H75)*(BK$6-$F75+1),$J75/2,$M75,TRUE)-_xlfn.NORM.DIST(AND(BK$6&gt;=$F75,BK$6&lt;=$H75)*(BJ$6-$F75+1),$J75/2,$M75,TRUE))/(1-2*_xlfn.NORM.DIST(0,$J75/2,$M75,TRUE))*$D75+($K75="Steady Growth")*(AND(BK$6&gt;=$F75,BK$6&lt;=$H75)*((BK$6-$F75+1)/($J75*($J75+1)/2)*$D75))+($K75="custom")*CustCF!BE75</f>
        <v/>
      </c>
      <c r="BL75" s="87">
        <f>($K75="Bell Curve")*(_xlfn.NORM.DIST(AND(BL$6&gt;=$F75,BL$6&lt;=$H75)*(BL$6-$F75+1),$J75/2,$M75,TRUE)-_xlfn.NORM.DIST(AND(BL$6&gt;=$F75,BL$6&lt;=$H75)*(BK$6-$F75+1),$J75/2,$M75,TRUE))/(1-2*_xlfn.NORM.DIST(0,$J75/2,$M75,TRUE))*$D75+($K75="Steady Growth")*(AND(BL$6&gt;=$F75,BL$6&lt;=$H75)*((BL$6-$F75+1)/($J75*($J75+1)/2)*$D75))+($K75="custom")*CustCF!BF75</f>
        <v/>
      </c>
      <c r="BM75" s="87">
        <f>($K75="Bell Curve")*(_xlfn.NORM.DIST(AND(BM$6&gt;=$F75,BM$6&lt;=$H75)*(BM$6-$F75+1),$J75/2,$M75,TRUE)-_xlfn.NORM.DIST(AND(BM$6&gt;=$F75,BM$6&lt;=$H75)*(BL$6-$F75+1),$J75/2,$M75,TRUE))/(1-2*_xlfn.NORM.DIST(0,$J75/2,$M75,TRUE))*$D75+($K75="Steady Growth")*(AND(BM$6&gt;=$F75,BM$6&lt;=$H75)*((BM$6-$F75+1)/($J75*($J75+1)/2)*$D75))+($K75="custom")*CustCF!BG75</f>
        <v/>
      </c>
      <c r="BN75" s="87">
        <f>($K75="Bell Curve")*(_xlfn.NORM.DIST(AND(BN$6&gt;=$F75,BN$6&lt;=$H75)*(BN$6-$F75+1),$J75/2,$M75,TRUE)-_xlfn.NORM.DIST(AND(BN$6&gt;=$F75,BN$6&lt;=$H75)*(BM$6-$F75+1),$J75/2,$M75,TRUE))/(1-2*_xlfn.NORM.DIST(0,$J75/2,$M75,TRUE))*$D75+($K75="Steady Growth")*(AND(BN$6&gt;=$F75,BN$6&lt;=$H75)*((BN$6-$F75+1)/($J75*($J75+1)/2)*$D75))+($K75="custom")*CustCF!BH75</f>
        <v/>
      </c>
      <c r="BO75" s="87">
        <f>($K75="Bell Curve")*(_xlfn.NORM.DIST(AND(BO$6&gt;=$F75,BO$6&lt;=$H75)*(BO$6-$F75+1),$J75/2,$M75,TRUE)-_xlfn.NORM.DIST(AND(BO$6&gt;=$F75,BO$6&lt;=$H75)*(BN$6-$F75+1),$J75/2,$M75,TRUE))/(1-2*_xlfn.NORM.DIST(0,$J75/2,$M75,TRUE))*$D75+($K75="Steady Growth")*(AND(BO$6&gt;=$F75,BO$6&lt;=$H75)*((BO$6-$F75+1)/($J75*($J75+1)/2)*$D75))+($K75="custom")*CustCF!BI75</f>
        <v/>
      </c>
      <c r="BP75" s="87">
        <f>($K75="Bell Curve")*(_xlfn.NORM.DIST(AND(BP$6&gt;=$F75,BP$6&lt;=$H75)*(BP$6-$F75+1),$J75/2,$M75,TRUE)-_xlfn.NORM.DIST(AND(BP$6&gt;=$F75,BP$6&lt;=$H75)*(BO$6-$F75+1),$J75/2,$M75,TRUE))/(1-2*_xlfn.NORM.DIST(0,$J75/2,$M75,TRUE))*$D75+($K75="Steady Growth")*(AND(BP$6&gt;=$F75,BP$6&lt;=$H75)*((BP$6-$F75+1)/($J75*($J75+1)/2)*$D75))+($K75="custom")*CustCF!BJ75</f>
        <v/>
      </c>
      <c r="BQ75" s="87">
        <f>($K75="Bell Curve")*(_xlfn.NORM.DIST(AND(BQ$6&gt;=$F75,BQ$6&lt;=$H75)*(BQ$6-$F75+1),$J75/2,$M75,TRUE)-_xlfn.NORM.DIST(AND(BQ$6&gt;=$F75,BQ$6&lt;=$H75)*(BP$6-$F75+1),$J75/2,$M75,TRUE))/(1-2*_xlfn.NORM.DIST(0,$J75/2,$M75,TRUE))*$D75+($K75="Steady Growth")*(AND(BQ$6&gt;=$F75,BQ$6&lt;=$H75)*((BQ$6-$F75+1)/($J75*($J75+1)/2)*$D75))+($K75="custom")*CustCF!BK75</f>
        <v/>
      </c>
      <c r="BR75" s="87">
        <f>($K75="Bell Curve")*(_xlfn.NORM.DIST(AND(BR$6&gt;=$F75,BR$6&lt;=$H75)*(BR$6-$F75+1),$J75/2,$M75,TRUE)-_xlfn.NORM.DIST(AND(BR$6&gt;=$F75,BR$6&lt;=$H75)*(BQ$6-$F75+1),$J75/2,$M75,TRUE))/(1-2*_xlfn.NORM.DIST(0,$J75/2,$M75,TRUE))*$D75+($K75="Steady Growth")*(AND(BR$6&gt;=$F75,BR$6&lt;=$H75)*((BR$6-$F75+1)/($J75*($J75+1)/2)*$D75))+($K75="custom")*CustCF!BL75</f>
        <v/>
      </c>
      <c r="BS75" s="87">
        <f>($K75="Bell Curve")*(_xlfn.NORM.DIST(AND(BS$6&gt;=$F75,BS$6&lt;=$H75)*(BS$6-$F75+1),$J75/2,$M75,TRUE)-_xlfn.NORM.DIST(AND(BS$6&gt;=$F75,BS$6&lt;=$H75)*(BR$6-$F75+1),$J75/2,$M75,TRUE))/(1-2*_xlfn.NORM.DIST(0,$J75/2,$M75,TRUE))*$D75+($K75="Steady Growth")*(AND(BS$6&gt;=$F75,BS$6&lt;=$H75)*((BS$6-$F75+1)/($J75*($J75+1)/2)*$D75))+($K75="custom")*CustCF!BM75</f>
        <v/>
      </c>
      <c r="BT75" s="87">
        <f>($K75="Bell Curve")*(_xlfn.NORM.DIST(AND(BT$6&gt;=$F75,BT$6&lt;=$H75)*(BT$6-$F75+1),$J75/2,$M75,TRUE)-_xlfn.NORM.DIST(AND(BT$6&gt;=$F75,BT$6&lt;=$H75)*(BS$6-$F75+1),$J75/2,$M75,TRUE))/(1-2*_xlfn.NORM.DIST(0,$J75/2,$M75,TRUE))*$D75+($K75="Steady Growth")*(AND(BT$6&gt;=$F75,BT$6&lt;=$H75)*((BT$6-$F75+1)/($J75*($J75+1)/2)*$D75))+($K75="custom")*CustCF!BN75</f>
        <v/>
      </c>
      <c r="BU75" s="87">
        <f>($K75="Bell Curve")*(_xlfn.NORM.DIST(AND(BU$6&gt;=$F75,BU$6&lt;=$H75)*(BU$6-$F75+1),$J75/2,$M75,TRUE)-_xlfn.NORM.DIST(AND(BU$6&gt;=$F75,BU$6&lt;=$H75)*(BT$6-$F75+1),$J75/2,$M75,TRUE))/(1-2*_xlfn.NORM.DIST(0,$J75/2,$M75,TRUE))*$D75+($K75="Steady Growth")*(AND(BU$6&gt;=$F75,BU$6&lt;=$H75)*((BU$6-$F75+1)/($J75*($J75+1)/2)*$D75))+($K75="custom")*CustCF!BO75</f>
        <v/>
      </c>
      <c r="BV75" s="87">
        <f>($K75="Bell Curve")*(_xlfn.NORM.DIST(AND(BV$6&gt;=$F75,BV$6&lt;=$H75)*(BV$6-$F75+1),$J75/2,$M75,TRUE)-_xlfn.NORM.DIST(AND(BV$6&gt;=$F75,BV$6&lt;=$H75)*(BU$6-$F75+1),$J75/2,$M75,TRUE))/(1-2*_xlfn.NORM.DIST(0,$J75/2,$M75,TRUE))*$D75+($K75="Steady Growth")*(AND(BV$6&gt;=$F75,BV$6&lt;=$H75)*((BV$6-$F75+1)/($J75*($J75+1)/2)*$D75))+($K75="custom")*CustCF!BP75</f>
        <v/>
      </c>
      <c r="BW75" s="87">
        <f>($K75="Bell Curve")*(_xlfn.NORM.DIST(AND(BW$6&gt;=$F75,BW$6&lt;=$H75)*(BW$6-$F75+1),$J75/2,$M75,TRUE)-_xlfn.NORM.DIST(AND(BW$6&gt;=$F75,BW$6&lt;=$H75)*(BV$6-$F75+1),$J75/2,$M75,TRUE))/(1-2*_xlfn.NORM.DIST(0,$J75/2,$M75,TRUE))*$D75+($K75="Steady Growth")*(AND(BW$6&gt;=$F75,BW$6&lt;=$H75)*((BW$6-$F75+1)/($J75*($J75+1)/2)*$D75))+($K75="custom")*CustCF!BQ75</f>
        <v/>
      </c>
      <c r="BX75" s="87">
        <f>($K75="Bell Curve")*(_xlfn.NORM.DIST(AND(BX$6&gt;=$F75,BX$6&lt;=$H75)*(BX$6-$F75+1),$J75/2,$M75,TRUE)-_xlfn.NORM.DIST(AND(BX$6&gt;=$F75,BX$6&lt;=$H75)*(BW$6-$F75+1),$J75/2,$M75,TRUE))/(1-2*_xlfn.NORM.DIST(0,$J75/2,$M75,TRUE))*$D75+($K75="Steady Growth")*(AND(BX$6&gt;=$F75,BX$6&lt;=$H75)*((BX$6-$F75+1)/($J75*($J75+1)/2)*$D75))+($K75="custom")*CustCF!BR75</f>
        <v/>
      </c>
      <c r="BY75" s="87">
        <f>($K75="Bell Curve")*(_xlfn.NORM.DIST(AND(BY$6&gt;=$F75,BY$6&lt;=$H75)*(BY$6-$F75+1),$J75/2,$M75,TRUE)-_xlfn.NORM.DIST(AND(BY$6&gt;=$F75,BY$6&lt;=$H75)*(BX$6-$F75+1),$J75/2,$M75,TRUE))/(1-2*_xlfn.NORM.DIST(0,$J75/2,$M75,TRUE))*$D75+($K75="Steady Growth")*(AND(BY$6&gt;=$F75,BY$6&lt;=$H75)*((BY$6-$F75+1)/($J75*($J75+1)/2)*$D75))+($K75="custom")*CustCF!BS75</f>
        <v/>
      </c>
      <c r="BZ75" s="87">
        <f>($K75="Bell Curve")*(_xlfn.NORM.DIST(AND(BZ$6&gt;=$F75,BZ$6&lt;=$H75)*(BZ$6-$F75+1),$J75/2,$M75,TRUE)-_xlfn.NORM.DIST(AND(BZ$6&gt;=$F75,BZ$6&lt;=$H75)*(BY$6-$F75+1),$J75/2,$M75,TRUE))/(1-2*_xlfn.NORM.DIST(0,$J75/2,$M75,TRUE))*$D75+($K75="Steady Growth")*(AND(BZ$6&gt;=$F75,BZ$6&lt;=$H75)*((BZ$6-$F75+1)/($J75*($J75+1)/2)*$D75))+($K75="custom")*CustCF!BT75</f>
        <v/>
      </c>
      <c r="CA75" s="87">
        <f>($K75="Bell Curve")*(_xlfn.NORM.DIST(AND(CA$6&gt;=$F75,CA$6&lt;=$H75)*(CA$6-$F75+1),$J75/2,$M75,TRUE)-_xlfn.NORM.DIST(AND(CA$6&gt;=$F75,CA$6&lt;=$H75)*(BZ$6-$F75+1),$J75/2,$M75,TRUE))/(1-2*_xlfn.NORM.DIST(0,$J75/2,$M75,TRUE))*$D75+($K75="Steady Growth")*(AND(CA$6&gt;=$F75,CA$6&lt;=$H75)*((CA$6-$F75+1)/($J75*($J75+1)/2)*$D75))+($K75="custom")*CustCF!BU75</f>
        <v/>
      </c>
      <c r="CB75" s="87">
        <f>($K75="Bell Curve")*(_xlfn.NORM.DIST(AND(CB$6&gt;=$F75,CB$6&lt;=$H75)*(CB$6-$F75+1),$J75/2,$M75,TRUE)-_xlfn.NORM.DIST(AND(CB$6&gt;=$F75,CB$6&lt;=$H75)*(CA$6-$F75+1),$J75/2,$M75,TRUE))/(1-2*_xlfn.NORM.DIST(0,$J75/2,$M75,TRUE))*$D75+($K75="Steady Growth")*(AND(CB$6&gt;=$F75,CB$6&lt;=$H75)*((CB$6-$F75+1)/($J75*($J75+1)/2)*$D75))+($K75="custom")*CustCF!BV75</f>
        <v/>
      </c>
      <c r="CC75" s="87">
        <f>($K75="Bell Curve")*(_xlfn.NORM.DIST(AND(CC$6&gt;=$F75,CC$6&lt;=$H75)*(CC$6-$F75+1),$J75/2,$M75,TRUE)-_xlfn.NORM.DIST(AND(CC$6&gt;=$F75,CC$6&lt;=$H75)*(CB$6-$F75+1),$J75/2,$M75,TRUE))/(1-2*_xlfn.NORM.DIST(0,$J75/2,$M75,TRUE))*$D75+($K75="Steady Growth")*(AND(CC$6&gt;=$F75,CC$6&lt;=$H75)*((CC$6-$F75+1)/($J75*($J75+1)/2)*$D75))+($K75="custom")*CustCF!BW75</f>
        <v/>
      </c>
      <c r="CD75" s="87">
        <f>($K75="Bell Curve")*(_xlfn.NORM.DIST(AND(CD$6&gt;=$F75,CD$6&lt;=$H75)*(CD$6-$F75+1),$J75/2,$M75,TRUE)-_xlfn.NORM.DIST(AND(CD$6&gt;=$F75,CD$6&lt;=$H75)*(CC$6-$F75+1),$J75/2,$M75,TRUE))/(1-2*_xlfn.NORM.DIST(0,$J75/2,$M75,TRUE))*$D75+($K75="Steady Growth")*(AND(CD$6&gt;=$F75,CD$6&lt;=$H75)*((CD$6-$F75+1)/($J75*($J75+1)/2)*$D75))+($K75="custom")*CustCF!BX75</f>
        <v/>
      </c>
      <c r="CE75" s="87">
        <f>($K75="Bell Curve")*(_xlfn.NORM.DIST(AND(CE$6&gt;=$F75,CE$6&lt;=$H75)*(CE$6-$F75+1),$J75/2,$M75,TRUE)-_xlfn.NORM.DIST(AND(CE$6&gt;=$F75,CE$6&lt;=$H75)*(CD$6-$F75+1),$J75/2,$M75,TRUE))/(1-2*_xlfn.NORM.DIST(0,$J75/2,$M75,TRUE))*$D75+($K75="Steady Growth")*(AND(CE$6&gt;=$F75,CE$6&lt;=$H75)*((CE$6-$F75+1)/($J75*($J75+1)/2)*$D75))+($K75="custom")*CustCF!BY75</f>
        <v/>
      </c>
      <c r="CF75" s="87">
        <f>($K75="Bell Curve")*(_xlfn.NORM.DIST(AND(CF$6&gt;=$F75,CF$6&lt;=$H75)*(CF$6-$F75+1),$J75/2,$M75,TRUE)-_xlfn.NORM.DIST(AND(CF$6&gt;=$F75,CF$6&lt;=$H75)*(CE$6-$F75+1),$J75/2,$M75,TRUE))/(1-2*_xlfn.NORM.DIST(0,$J75/2,$M75,TRUE))*$D75+($K75="Steady Growth")*(AND(CF$6&gt;=$F75,CF$6&lt;=$H75)*((CF$6-$F75+1)/($J75*($J75+1)/2)*$D75))+($K75="custom")*CustCF!BZ75</f>
        <v/>
      </c>
      <c r="CG75" s="87">
        <f>($K75="Bell Curve")*(_xlfn.NORM.DIST(AND(CG$6&gt;=$F75,CG$6&lt;=$H75)*(CG$6-$F75+1),$J75/2,$M75,TRUE)-_xlfn.NORM.DIST(AND(CG$6&gt;=$F75,CG$6&lt;=$H75)*(CF$6-$F75+1),$J75/2,$M75,TRUE))/(1-2*_xlfn.NORM.DIST(0,$J75/2,$M75,TRUE))*$D75+($K75="Steady Growth")*(AND(CG$6&gt;=$F75,CG$6&lt;=$H75)*((CG$6-$F75+1)/($J75*($J75+1)/2)*$D75))+($K75="custom")*CustCF!CA75</f>
        <v/>
      </c>
      <c r="CH75" s="87">
        <f>($K75="Bell Curve")*(_xlfn.NORM.DIST(AND(CH$6&gt;=$F75,CH$6&lt;=$H75)*(CH$6-$F75+1),$J75/2,$M75,TRUE)-_xlfn.NORM.DIST(AND(CH$6&gt;=$F75,CH$6&lt;=$H75)*(CG$6-$F75+1),$J75/2,$M75,TRUE))/(1-2*_xlfn.NORM.DIST(0,$J75/2,$M75,TRUE))*$D75+($K75="Steady Growth")*(AND(CH$6&gt;=$F75,CH$6&lt;=$H75)*((CH$6-$F75+1)/($J75*($J75+1)/2)*$D75))+($K75="custom")*CustCF!CB75</f>
        <v/>
      </c>
      <c r="CI75" s="87">
        <f>($K75="Bell Curve")*(_xlfn.NORM.DIST(AND(CI$6&gt;=$F75,CI$6&lt;=$H75)*(CI$6-$F75+1),$J75/2,$M75,TRUE)-_xlfn.NORM.DIST(AND(CI$6&gt;=$F75,CI$6&lt;=$H75)*(CH$6-$F75+1),$J75/2,$M75,TRUE))/(1-2*_xlfn.NORM.DIST(0,$J75/2,$M75,TRUE))*$D75+($K75="Steady Growth")*(AND(CI$6&gt;=$F75,CI$6&lt;=$H75)*((CI$6-$F75+1)/($J75*($J75+1)/2)*$D75))+($K75="custom")*CustCF!CC75</f>
        <v/>
      </c>
      <c r="CJ75" s="87">
        <f>($K75="Bell Curve")*(_xlfn.NORM.DIST(AND(CJ$6&gt;=$F75,CJ$6&lt;=$H75)*(CJ$6-$F75+1),$J75/2,$M75,TRUE)-_xlfn.NORM.DIST(AND(CJ$6&gt;=$F75,CJ$6&lt;=$H75)*(CI$6-$F75+1),$J75/2,$M75,TRUE))/(1-2*_xlfn.NORM.DIST(0,$J75/2,$M75,TRUE))*$D75+($K75="Steady Growth")*(AND(CJ$6&gt;=$F75,CJ$6&lt;=$H75)*((CJ$6-$F75+1)/($J75*($J75+1)/2)*$D75))+($K75="custom")*CustCF!CD75</f>
        <v/>
      </c>
      <c r="CK75" s="87">
        <f>($K75="Bell Curve")*(_xlfn.NORM.DIST(AND(CK$6&gt;=$F75,CK$6&lt;=$H75)*(CK$6-$F75+1),$J75/2,$M75,TRUE)-_xlfn.NORM.DIST(AND(CK$6&gt;=$F75,CK$6&lt;=$H75)*(CJ$6-$F75+1),$J75/2,$M75,TRUE))/(1-2*_xlfn.NORM.DIST(0,$J75/2,$M75,TRUE))*$D75+($K75="Steady Growth")*(AND(CK$6&gt;=$F75,CK$6&lt;=$H75)*((CK$6-$F75+1)/($J75*($J75+1)/2)*$D75))+($K75="custom")*CustCF!CE75</f>
        <v/>
      </c>
      <c r="CL75" s="87">
        <f>($K75="Bell Curve")*(_xlfn.NORM.DIST(AND(CL$6&gt;=$F75,CL$6&lt;=$H75)*(CL$6-$F75+1),$J75/2,$M75,TRUE)-_xlfn.NORM.DIST(AND(CL$6&gt;=$F75,CL$6&lt;=$H75)*(CK$6-$F75+1),$J75/2,$M75,TRUE))/(1-2*_xlfn.NORM.DIST(0,$J75/2,$M75,TRUE))*$D75+($K75="Steady Growth")*(AND(CL$6&gt;=$F75,CL$6&lt;=$H75)*((CL$6-$F75+1)/($J75*($J75+1)/2)*$D75))+($K75="custom")*CustCF!CF75</f>
        <v/>
      </c>
      <c r="CM75" s="87">
        <f>($K75="Bell Curve")*(_xlfn.NORM.DIST(AND(CM$6&gt;=$F75,CM$6&lt;=$H75)*(CM$6-$F75+1),$J75/2,$M75,TRUE)-_xlfn.NORM.DIST(AND(CM$6&gt;=$F75,CM$6&lt;=$H75)*(CL$6-$F75+1),$J75/2,$M75,TRUE))/(1-2*_xlfn.NORM.DIST(0,$J75/2,$M75,TRUE))*$D75+($K75="Steady Growth")*(AND(CM$6&gt;=$F75,CM$6&lt;=$H75)*((CM$6-$F75+1)/($J75*($J75+1)/2)*$D75))+($K75="custom")*CustCF!CG75</f>
        <v/>
      </c>
      <c r="CN75" s="87">
        <f>($K75="Bell Curve")*(_xlfn.NORM.DIST(AND(CN$6&gt;=$F75,CN$6&lt;=$H75)*(CN$6-$F75+1),$J75/2,$M75,TRUE)-_xlfn.NORM.DIST(AND(CN$6&gt;=$F75,CN$6&lt;=$H75)*(CM$6-$F75+1),$J75/2,$M75,TRUE))/(1-2*_xlfn.NORM.DIST(0,$J75/2,$M75,TRUE))*$D75+($K75="Steady Growth")*(AND(CN$6&gt;=$F75,CN$6&lt;=$H75)*((CN$6-$F75+1)/($J75*($J75+1)/2)*$D75))+($K75="custom")*CustCF!CH75</f>
        <v/>
      </c>
      <c r="CO75" s="87">
        <f>($K75="Bell Curve")*(_xlfn.NORM.DIST(AND(CO$6&gt;=$F75,CO$6&lt;=$H75)*(CO$6-$F75+1),$J75/2,$M75,TRUE)-_xlfn.NORM.DIST(AND(CO$6&gt;=$F75,CO$6&lt;=$H75)*(CN$6-$F75+1),$J75/2,$M75,TRUE))/(1-2*_xlfn.NORM.DIST(0,$J75/2,$M75,TRUE))*$D75+($K75="Steady Growth")*(AND(CO$6&gt;=$F75,CO$6&lt;=$H75)*((CO$6-$F75+1)/($J75*($J75+1)/2)*$D75))+($K75="custom")*CustCF!CI75</f>
        <v/>
      </c>
      <c r="CP75" s="87">
        <f>($K75="Bell Curve")*(_xlfn.NORM.DIST(AND(CP$6&gt;=$F75,CP$6&lt;=$H75)*(CP$6-$F75+1),$J75/2,$M75,TRUE)-_xlfn.NORM.DIST(AND(CP$6&gt;=$F75,CP$6&lt;=$H75)*(CO$6-$F75+1),$J75/2,$M75,TRUE))/(1-2*_xlfn.NORM.DIST(0,$J75/2,$M75,TRUE))*$D75+($K75="Steady Growth")*(AND(CP$6&gt;=$F75,CP$6&lt;=$H75)*((CP$6-$F75+1)/($J75*($J75+1)/2)*$D75))+($K75="custom")*CustCF!CJ75</f>
        <v/>
      </c>
      <c r="CQ75" s="87">
        <f>($K75="Bell Curve")*(_xlfn.NORM.DIST(AND(CQ$6&gt;=$F75,CQ$6&lt;=$H75)*(CQ$6-$F75+1),$J75/2,$M75,TRUE)-_xlfn.NORM.DIST(AND(CQ$6&gt;=$F75,CQ$6&lt;=$H75)*(CP$6-$F75+1),$J75/2,$M75,TRUE))/(1-2*_xlfn.NORM.DIST(0,$J75/2,$M75,TRUE))*$D75+($K75="Steady Growth")*(AND(CQ$6&gt;=$F75,CQ$6&lt;=$H75)*((CQ$6-$F75+1)/($J75*($J75+1)/2)*$D75))+($K75="custom")*CustCF!CK75</f>
        <v/>
      </c>
      <c r="CR75" s="87">
        <f>($K75="Bell Curve")*(_xlfn.NORM.DIST(AND(CR$6&gt;=$F75,CR$6&lt;=$H75)*(CR$6-$F75+1),$J75/2,$M75,TRUE)-_xlfn.NORM.DIST(AND(CR$6&gt;=$F75,CR$6&lt;=$H75)*(CQ$6-$F75+1),$J75/2,$M75,TRUE))/(1-2*_xlfn.NORM.DIST(0,$J75/2,$M75,TRUE))*$D75+($K75="Steady Growth")*(AND(CR$6&gt;=$F75,CR$6&lt;=$H75)*((CR$6-$F75+1)/($J75*($J75+1)/2)*$D75))+($K75="custom")*CustCF!CL75</f>
        <v/>
      </c>
      <c r="CS75" s="87">
        <f>($K75="Bell Curve")*(_xlfn.NORM.DIST(AND(CS$6&gt;=$F75,CS$6&lt;=$H75)*(CS$6-$F75+1),$J75/2,$M75,TRUE)-_xlfn.NORM.DIST(AND(CS$6&gt;=$F75,CS$6&lt;=$H75)*(CR$6-$F75+1),$J75/2,$M75,TRUE))/(1-2*_xlfn.NORM.DIST(0,$J75/2,$M75,TRUE))*$D75+($K75="Steady Growth")*(AND(CS$6&gt;=$F75,CS$6&lt;=$H75)*((CS$6-$F75+1)/($J75*($J75+1)/2)*$D75))+($K75="custom")*CustCF!CM75</f>
        <v/>
      </c>
      <c r="CT75" s="87">
        <f>($K75="Bell Curve")*(_xlfn.NORM.DIST(AND(CT$6&gt;=$F75,CT$6&lt;=$H75)*(CT$6-$F75+1),$J75/2,$M75,TRUE)-_xlfn.NORM.DIST(AND(CT$6&gt;=$F75,CT$6&lt;=$H75)*(CS$6-$F75+1),$J75/2,$M75,TRUE))/(1-2*_xlfn.NORM.DIST(0,$J75/2,$M75,TRUE))*$D75+($K75="Steady Growth")*(AND(CT$6&gt;=$F75,CT$6&lt;=$H75)*((CT$6-$F75+1)/($J75*($J75+1)/2)*$D75))+($K75="custom")*CustCF!CN75</f>
        <v/>
      </c>
      <c r="CU75" s="87">
        <f>($K75="Bell Curve")*(_xlfn.NORM.DIST(AND(CU$6&gt;=$F75,CU$6&lt;=$H75)*(CU$6-$F75+1),$J75/2,$M75,TRUE)-_xlfn.NORM.DIST(AND(CU$6&gt;=$F75,CU$6&lt;=$H75)*(CT$6-$F75+1),$J75/2,$M75,TRUE))/(1-2*_xlfn.NORM.DIST(0,$J75/2,$M75,TRUE))*$D75+($K75="Steady Growth")*(AND(CU$6&gt;=$F75,CU$6&lt;=$H75)*((CU$6-$F75+1)/($J75*($J75+1)/2)*$D75))+($K75="custom")*CustCF!CO75</f>
        <v/>
      </c>
      <c r="CV75" s="87">
        <f>($K75="Bell Curve")*(_xlfn.NORM.DIST(AND(CV$6&gt;=$F75,CV$6&lt;=$H75)*(CV$6-$F75+1),$J75/2,$M75,TRUE)-_xlfn.NORM.DIST(AND(CV$6&gt;=$F75,CV$6&lt;=$H75)*(CU$6-$F75+1),$J75/2,$M75,TRUE))/(1-2*_xlfn.NORM.DIST(0,$J75/2,$M75,TRUE))*$D75+($K75="Steady Growth")*(AND(CV$6&gt;=$F75,CV$6&lt;=$H75)*((CV$6-$F75+1)/($J75*($J75+1)/2)*$D75))+($K75="custom")*CustCF!CP75</f>
        <v/>
      </c>
      <c r="CW75" s="87">
        <f>($K75="Bell Curve")*(_xlfn.NORM.DIST(AND(CW$6&gt;=$F75,CW$6&lt;=$H75)*(CW$6-$F75+1),$J75/2,$M75,TRUE)-_xlfn.NORM.DIST(AND(CW$6&gt;=$F75,CW$6&lt;=$H75)*(CV$6-$F75+1),$J75/2,$M75,TRUE))/(1-2*_xlfn.NORM.DIST(0,$J75/2,$M75,TRUE))*$D75+($K75="Steady Growth")*(AND(CW$6&gt;=$F75,CW$6&lt;=$H75)*((CW$6-$F75+1)/($J75*($J75+1)/2)*$D75))+($K75="custom")*CustCF!CQ75</f>
        <v/>
      </c>
      <c r="CX75" s="87">
        <f>($K75="Bell Curve")*(_xlfn.NORM.DIST(AND(CX$6&gt;=$F75,CX$6&lt;=$H75)*(CX$6-$F75+1),$J75/2,$M75,TRUE)-_xlfn.NORM.DIST(AND(CX$6&gt;=$F75,CX$6&lt;=$H75)*(CW$6-$F75+1),$J75/2,$M75,TRUE))/(1-2*_xlfn.NORM.DIST(0,$J75/2,$M75,TRUE))*$D75+($K75="Steady Growth")*(AND(CX$6&gt;=$F75,CX$6&lt;=$H75)*((CX$6-$F75+1)/($J75*($J75+1)/2)*$D75))+($K75="custom")*CustCF!CR75</f>
        <v/>
      </c>
      <c r="CY75" s="87">
        <f>($K75="Bell Curve")*(_xlfn.NORM.DIST(AND(CY$6&gt;=$F75,CY$6&lt;=$H75)*(CY$6-$F75+1),$J75/2,$M75,TRUE)-_xlfn.NORM.DIST(AND(CY$6&gt;=$F75,CY$6&lt;=$H75)*(CX$6-$F75+1),$J75/2,$M75,TRUE))/(1-2*_xlfn.NORM.DIST(0,$J75/2,$M75,TRUE))*$D75+($K75="Steady Growth")*(AND(CY$6&gt;=$F75,CY$6&lt;=$H75)*((CY$6-$F75+1)/($J75*($J75+1)/2)*$D75))+($K75="custom")*CustCF!CS75</f>
        <v/>
      </c>
      <c r="CZ75" s="87">
        <f>($K75="Bell Curve")*(_xlfn.NORM.DIST(AND(CZ$6&gt;=$F75,CZ$6&lt;=$H75)*(CZ$6-$F75+1),$J75/2,$M75,TRUE)-_xlfn.NORM.DIST(AND(CZ$6&gt;=$F75,CZ$6&lt;=$H75)*(CY$6-$F75+1),$J75/2,$M75,TRUE))/(1-2*_xlfn.NORM.DIST(0,$J75/2,$M75,TRUE))*$D75+($K75="Steady Growth")*(AND(CZ$6&gt;=$F75,CZ$6&lt;=$H75)*((CZ$6-$F75+1)/($J75*($J75+1)/2)*$D75))+($K75="custom")*CustCF!CT75</f>
        <v/>
      </c>
      <c r="DA75" s="87">
        <f>($K75="Bell Curve")*(_xlfn.NORM.DIST(AND(DA$6&gt;=$F75,DA$6&lt;=$H75)*(DA$6-$F75+1),$J75/2,$M75,TRUE)-_xlfn.NORM.DIST(AND(DA$6&gt;=$F75,DA$6&lt;=$H75)*(CZ$6-$F75+1),$J75/2,$M75,TRUE))/(1-2*_xlfn.NORM.DIST(0,$J75/2,$M75,TRUE))*$D75+($K75="Steady Growth")*(AND(DA$6&gt;=$F75,DA$6&lt;=$H75)*((DA$6-$F75+1)/($J75*($J75+1)/2)*$D75))+($K75="custom")*CustCF!CU75</f>
        <v/>
      </c>
      <c r="DB75" s="87">
        <f>($K75="Bell Curve")*(_xlfn.NORM.DIST(AND(DB$6&gt;=$F75,DB$6&lt;=$H75)*(DB$6-$F75+1),$J75/2,$M75,TRUE)-_xlfn.NORM.DIST(AND(DB$6&gt;=$F75,DB$6&lt;=$H75)*(DA$6-$F75+1),$J75/2,$M75,TRUE))/(1-2*_xlfn.NORM.DIST(0,$J75/2,$M75,TRUE))*$D75+($K75="Steady Growth")*(AND(DB$6&gt;=$F75,DB$6&lt;=$H75)*((DB$6-$F75+1)/($J75*($J75+1)/2)*$D75))+($K75="custom")*CustCF!CV75</f>
        <v/>
      </c>
      <c r="DC75" s="87">
        <f>($K75="Bell Curve")*(_xlfn.NORM.DIST(AND(DC$6&gt;=$F75,DC$6&lt;=$H75)*(DC$6-$F75+1),$J75/2,$M75,TRUE)-_xlfn.NORM.DIST(AND(DC$6&gt;=$F75,DC$6&lt;=$H75)*(DB$6-$F75+1),$J75/2,$M75,TRUE))/(1-2*_xlfn.NORM.DIST(0,$J75/2,$M75,TRUE))*$D75+($K75="Steady Growth")*(AND(DC$6&gt;=$F75,DC$6&lt;=$H75)*((DC$6-$F75+1)/($J75*($J75+1)/2)*$D75))+($K75="custom")*CustCF!CW75</f>
        <v/>
      </c>
      <c r="DD75" s="87">
        <f>($K75="Bell Curve")*(_xlfn.NORM.DIST(AND(DD$6&gt;=$F75,DD$6&lt;=$H75)*(DD$6-$F75+1),$J75/2,$M75,TRUE)-_xlfn.NORM.DIST(AND(DD$6&gt;=$F75,DD$6&lt;=$H75)*(DC$6-$F75+1),$J75/2,$M75,TRUE))/(1-2*_xlfn.NORM.DIST(0,$J75/2,$M75,TRUE))*$D75+($K75="Steady Growth")*(AND(DD$6&gt;=$F75,DD$6&lt;=$H75)*((DD$6-$F75+1)/($J75*($J75+1)/2)*$D75))+($K75="custom")*CustCF!CX75</f>
        <v/>
      </c>
      <c r="DE75" s="87">
        <f>($K75="Bell Curve")*(_xlfn.NORM.DIST(AND(DE$6&gt;=$F75,DE$6&lt;=$H75)*(DE$6-$F75+1),$J75/2,$M75,TRUE)-_xlfn.NORM.DIST(AND(DE$6&gt;=$F75,DE$6&lt;=$H75)*(DD$6-$F75+1),$J75/2,$M75,TRUE))/(1-2*_xlfn.NORM.DIST(0,$J75/2,$M75,TRUE))*$D75+($K75="Steady Growth")*(AND(DE$6&gt;=$F75,DE$6&lt;=$H75)*((DE$6-$F75+1)/($J75*($J75+1)/2)*$D75))+($K75="custom")*CustCF!CY75</f>
        <v/>
      </c>
      <c r="DF75" s="87">
        <f>($K75="Bell Curve")*(_xlfn.NORM.DIST(AND(DF$6&gt;=$F75,DF$6&lt;=$H75)*(DF$6-$F75+1),$J75/2,$M75,TRUE)-_xlfn.NORM.DIST(AND(DF$6&gt;=$F75,DF$6&lt;=$H75)*(DE$6-$F75+1),$J75/2,$M75,TRUE))/(1-2*_xlfn.NORM.DIST(0,$J75/2,$M75,TRUE))*$D75+($K75="Steady Growth")*(AND(DF$6&gt;=$F75,DF$6&lt;=$H75)*((DF$6-$F75+1)/($J75*($J75+1)/2)*$D75))+($K75="custom")*CustCF!CZ75</f>
        <v/>
      </c>
      <c r="DG75" s="87">
        <f>($K75="Bell Curve")*(_xlfn.NORM.DIST(AND(DG$6&gt;=$F75,DG$6&lt;=$H75)*(DG$6-$F75+1),$J75/2,$M75,TRUE)-_xlfn.NORM.DIST(AND(DG$6&gt;=$F75,DG$6&lt;=$H75)*(DF$6-$F75+1),$J75/2,$M75,TRUE))/(1-2*_xlfn.NORM.DIST(0,$J75/2,$M75,TRUE))*$D75+($K75="Steady Growth")*(AND(DG$6&gt;=$F75,DG$6&lt;=$H75)*((DG$6-$F75+1)/($J75*($J75+1)/2)*$D75))+($K75="custom")*CustCF!DA75</f>
        <v/>
      </c>
      <c r="DH75" s="87">
        <f>($K75="Bell Curve")*(_xlfn.NORM.DIST(AND(DH$6&gt;=$F75,DH$6&lt;=$H75)*(DH$6-$F75+1),$J75/2,$M75,TRUE)-_xlfn.NORM.DIST(AND(DH$6&gt;=$F75,DH$6&lt;=$H75)*(DG$6-$F75+1),$J75/2,$M75,TRUE))/(1-2*_xlfn.NORM.DIST(0,$J75/2,$M75,TRUE))*$D75+($K75="Steady Growth")*(AND(DH$6&gt;=$F75,DH$6&lt;=$H75)*((DH$6-$F75+1)/($J75*($J75+1)/2)*$D75))+($K75="custom")*CustCF!DB75</f>
        <v/>
      </c>
      <c r="DI75" s="87">
        <f>($K75="Bell Curve")*(_xlfn.NORM.DIST(AND(DI$6&gt;=$F75,DI$6&lt;=$H75)*(DI$6-$F75+1),$J75/2,$M75,TRUE)-_xlfn.NORM.DIST(AND(DI$6&gt;=$F75,DI$6&lt;=$H75)*(DH$6-$F75+1),$J75/2,$M75,TRUE))/(1-2*_xlfn.NORM.DIST(0,$J75/2,$M75,TRUE))*$D75+($K75="Steady Growth")*(AND(DI$6&gt;=$F75,DI$6&lt;=$H75)*((DI$6-$F75+1)/($J75*($J75+1)/2)*$D75))+($K75="custom")*CustCF!DC75</f>
        <v/>
      </c>
      <c r="DJ75" s="87">
        <f>($K75="Bell Curve")*(_xlfn.NORM.DIST(AND(DJ$6&gt;=$F75,DJ$6&lt;=$H75)*(DJ$6-$F75+1),$J75/2,$M75,TRUE)-_xlfn.NORM.DIST(AND(DJ$6&gt;=$F75,DJ$6&lt;=$H75)*(DI$6-$F75+1),$J75/2,$M75,TRUE))/(1-2*_xlfn.NORM.DIST(0,$J75/2,$M75,TRUE))*$D75+($K75="Steady Growth")*(AND(DJ$6&gt;=$F75,DJ$6&lt;=$H75)*((DJ$6-$F75+1)/($J75*($J75+1)/2)*$D75))+($K75="custom")*CustCF!DD75</f>
        <v/>
      </c>
      <c r="DK75" s="87">
        <f>($K75="Bell Curve")*(_xlfn.NORM.DIST(AND(DK$6&gt;=$F75,DK$6&lt;=$H75)*(DK$6-$F75+1),$J75/2,$M75,TRUE)-_xlfn.NORM.DIST(AND(DK$6&gt;=$F75,DK$6&lt;=$H75)*(DJ$6-$F75+1),$J75/2,$M75,TRUE))/(1-2*_xlfn.NORM.DIST(0,$J75/2,$M75,TRUE))*$D75+($K75="Steady Growth")*(AND(DK$6&gt;=$F75,DK$6&lt;=$H75)*((DK$6-$F75+1)/($J75*($J75+1)/2)*$D75))+($K75="custom")*CustCF!DE75</f>
        <v/>
      </c>
      <c r="DL75" s="87">
        <f>($K75="Bell Curve")*(_xlfn.NORM.DIST(AND(DL$6&gt;=$F75,DL$6&lt;=$H75)*(DL$6-$F75+1),$J75/2,$M75,TRUE)-_xlfn.NORM.DIST(AND(DL$6&gt;=$F75,DL$6&lt;=$H75)*(DK$6-$F75+1),$J75/2,$M75,TRUE))/(1-2*_xlfn.NORM.DIST(0,$J75/2,$M75,TRUE))*$D75+($K75="Steady Growth")*(AND(DL$6&gt;=$F75,DL$6&lt;=$H75)*((DL$6-$F75+1)/($J75*($J75+1)/2)*$D75))+($K75="custom")*CustCF!DF75</f>
        <v/>
      </c>
      <c r="DM75" s="87">
        <f>($K75="Bell Curve")*(_xlfn.NORM.DIST(AND(DM$6&gt;=$F75,DM$6&lt;=$H75)*(DM$6-$F75+1),$J75/2,$M75,TRUE)-_xlfn.NORM.DIST(AND(DM$6&gt;=$F75,DM$6&lt;=$H75)*(DL$6-$F75+1),$J75/2,$M75,TRUE))/(1-2*_xlfn.NORM.DIST(0,$J75/2,$M75,TRUE))*$D75+($K75="Steady Growth")*(AND(DM$6&gt;=$F75,DM$6&lt;=$H75)*((DM$6-$F75+1)/($J75*($J75+1)/2)*$D75))+($K75="custom")*CustCF!DG75</f>
        <v/>
      </c>
      <c r="DN75" s="87">
        <f>($K75="Bell Curve")*(_xlfn.NORM.DIST(AND(DN$6&gt;=$F75,DN$6&lt;=$H75)*(DN$6-$F75+1),$J75/2,$M75,TRUE)-_xlfn.NORM.DIST(AND(DN$6&gt;=$F75,DN$6&lt;=$H75)*(DM$6-$F75+1),$J75/2,$M75,TRUE))/(1-2*_xlfn.NORM.DIST(0,$J75/2,$M75,TRUE))*$D75+($K75="Steady Growth")*(AND(DN$6&gt;=$F75,DN$6&lt;=$H75)*((DN$6-$F75+1)/($J75*($J75+1)/2)*$D75))+($K75="custom")*CustCF!DH75</f>
        <v/>
      </c>
      <c r="DO75" s="87">
        <f>($K75="Bell Curve")*(_xlfn.NORM.DIST(AND(DO$6&gt;=$F75,DO$6&lt;=$H75)*(DO$6-$F75+1),$J75/2,$M75,TRUE)-_xlfn.NORM.DIST(AND(DO$6&gt;=$F75,DO$6&lt;=$H75)*(DN$6-$F75+1),$J75/2,$M75,TRUE))/(1-2*_xlfn.NORM.DIST(0,$J75/2,$M75,TRUE))*$D75+($K75="Steady Growth")*(AND(DO$6&gt;=$F75,DO$6&lt;=$H75)*((DO$6-$F75+1)/($J75*($J75+1)/2)*$D75))+($K75="custom")*CustCF!DI75</f>
        <v/>
      </c>
      <c r="DP75" s="87">
        <f>($K75="Bell Curve")*(_xlfn.NORM.DIST(AND(DP$6&gt;=$F75,DP$6&lt;=$H75)*(DP$6-$F75+1),$J75/2,$M75,TRUE)-_xlfn.NORM.DIST(AND(DP$6&gt;=$F75,DP$6&lt;=$H75)*(DO$6-$F75+1),$J75/2,$M75,TRUE))/(1-2*_xlfn.NORM.DIST(0,$J75/2,$M75,TRUE))*$D75+($K75="Steady Growth")*(AND(DP$6&gt;=$F75,DP$6&lt;=$H75)*((DP$6-$F75+1)/($J75*($J75+1)/2)*$D75))+($K75="custom")*CustCF!DJ75</f>
        <v/>
      </c>
      <c r="DQ75" s="87">
        <f>($K75="Bell Curve")*(_xlfn.NORM.DIST(AND(DQ$6&gt;=$F75,DQ$6&lt;=$H75)*(DQ$6-$F75+1),$J75/2,$M75,TRUE)-_xlfn.NORM.DIST(AND(DQ$6&gt;=$F75,DQ$6&lt;=$H75)*(DP$6-$F75+1),$J75/2,$M75,TRUE))/(1-2*_xlfn.NORM.DIST(0,$J75/2,$M75,TRUE))*$D75+($K75="Steady Growth")*(AND(DQ$6&gt;=$F75,DQ$6&lt;=$H75)*((DQ$6-$F75+1)/($J75*($J75+1)/2)*$D75))+($K75="custom")*CustCF!DK75</f>
        <v/>
      </c>
      <c r="DR75" s="87">
        <f>($K75="Bell Curve")*(_xlfn.NORM.DIST(AND(DR$6&gt;=$F75,DR$6&lt;=$H75)*(DR$6-$F75+1),$J75/2,$M75,TRUE)-_xlfn.NORM.DIST(AND(DR$6&gt;=$F75,DR$6&lt;=$H75)*(DQ$6-$F75+1),$J75/2,$M75,TRUE))/(1-2*_xlfn.NORM.DIST(0,$J75/2,$M75,TRUE))*$D75+($K75="Steady Growth")*(AND(DR$6&gt;=$F75,DR$6&lt;=$H75)*((DR$6-$F75+1)/($J75*($J75+1)/2)*$D75))+($K75="custom")*CustCF!DL75</f>
        <v/>
      </c>
      <c r="DS75" s="87">
        <f>($K75="Bell Curve")*(_xlfn.NORM.DIST(AND(DS$6&gt;=$F75,DS$6&lt;=$H75)*(DS$6-$F75+1),$J75/2,$M75,TRUE)-_xlfn.NORM.DIST(AND(DS$6&gt;=$F75,DS$6&lt;=$H75)*(DR$6-$F75+1),$J75/2,$M75,TRUE))/(1-2*_xlfn.NORM.DIST(0,$J75/2,$M75,TRUE))*$D75+($K75="Steady Growth")*(AND(DS$6&gt;=$F75,DS$6&lt;=$H75)*((DS$6-$F75+1)/($J75*($J75+1)/2)*$D75))+($K75="custom")*CustCF!DM75</f>
        <v/>
      </c>
      <c r="DT75" s="87">
        <f>($K75="Bell Curve")*(_xlfn.NORM.DIST(AND(DT$6&gt;=$F75,DT$6&lt;=$H75)*(DT$6-$F75+1),$J75/2,$M75,TRUE)-_xlfn.NORM.DIST(AND(DT$6&gt;=$F75,DT$6&lt;=$H75)*(DS$6-$F75+1),$J75/2,$M75,TRUE))/(1-2*_xlfn.NORM.DIST(0,$J75/2,$M75,TRUE))*$D75+($K75="Steady Growth")*(AND(DT$6&gt;=$F75,DT$6&lt;=$H75)*((DT$6-$F75+1)/($J75*($J75+1)/2)*$D75))+($K75="custom")*CustCF!DN75</f>
        <v/>
      </c>
      <c r="DU75" s="87">
        <f>($K75="Bell Curve")*(_xlfn.NORM.DIST(AND(DU$6&gt;=$F75,DU$6&lt;=$H75)*(DU$6-$F75+1),$J75/2,$M75,TRUE)-_xlfn.NORM.DIST(AND(DU$6&gt;=$F75,DU$6&lt;=$H75)*(DT$6-$F75+1),$J75/2,$M75,TRUE))/(1-2*_xlfn.NORM.DIST(0,$J75/2,$M75,TRUE))*$D75+($K75="Steady Growth")*(AND(DU$6&gt;=$F75,DU$6&lt;=$H75)*((DU$6-$F75+1)/($J75*($J75+1)/2)*$D75))+($K75="custom")*CustCF!DO75</f>
        <v/>
      </c>
      <c r="DV75" s="87">
        <f>($K75="Bell Curve")*(_xlfn.NORM.DIST(AND(DV$6&gt;=$F75,DV$6&lt;=$H75)*(DV$6-$F75+1),$J75/2,$M75,TRUE)-_xlfn.NORM.DIST(AND(DV$6&gt;=$F75,DV$6&lt;=$H75)*(DU$6-$F75+1),$J75/2,$M75,TRUE))/(1-2*_xlfn.NORM.DIST(0,$J75/2,$M75,TRUE))*$D75+($K75="Steady Growth")*(AND(DV$6&gt;=$F75,DV$6&lt;=$H75)*((DV$6-$F75+1)/($J75*($J75+1)/2)*$D75))+($K75="custom")*CustCF!DP75</f>
        <v/>
      </c>
      <c r="DW75" s="87">
        <f>($K75="Bell Curve")*(_xlfn.NORM.DIST(AND(DW$6&gt;=$F75,DW$6&lt;=$H75)*(DW$6-$F75+1),$J75/2,$M75,TRUE)-_xlfn.NORM.DIST(AND(DW$6&gt;=$F75,DW$6&lt;=$H75)*(DV$6-$F75+1),$J75/2,$M75,TRUE))/(1-2*_xlfn.NORM.DIST(0,$J75/2,$M75,TRUE))*$D75+($K75="Steady Growth")*(AND(DW$6&gt;=$F75,DW$6&lt;=$H75)*((DW$6-$F75+1)/($J75*($J75+1)/2)*$D75))+($K75="custom")*CustCF!DQ75</f>
        <v/>
      </c>
      <c r="DX75" s="87">
        <f>($K75="Bell Curve")*(_xlfn.NORM.DIST(AND(DX$6&gt;=$F75,DX$6&lt;=$H75)*(DX$6-$F75+1),$J75/2,$M75,TRUE)-_xlfn.NORM.DIST(AND(DX$6&gt;=$F75,DX$6&lt;=$H75)*(DW$6-$F75+1),$J75/2,$M75,TRUE))/(1-2*_xlfn.NORM.DIST(0,$J75/2,$M75,TRUE))*$D75+($K75="Steady Growth")*(AND(DX$6&gt;=$F75,DX$6&lt;=$H75)*((DX$6-$F75+1)/($J75*($J75+1)/2)*$D75))+($K75="custom")*CustCF!DR75</f>
        <v/>
      </c>
      <c r="DY75" s="87">
        <f>($K75="Bell Curve")*(_xlfn.NORM.DIST(AND(DY$6&gt;=$F75,DY$6&lt;=$H75)*(DY$6-$F75+1),$J75/2,$M75,TRUE)-_xlfn.NORM.DIST(AND(DY$6&gt;=$F75,DY$6&lt;=$H75)*(DX$6-$F75+1),$J75/2,$M75,TRUE))/(1-2*_xlfn.NORM.DIST(0,$J75/2,$M75,TRUE))*$D75+($K75="Steady Growth")*(AND(DY$6&gt;=$F75,DY$6&lt;=$H75)*((DY$6-$F75+1)/($J75*($J75+1)/2)*$D75))+($K75="custom")*CustCF!DS75</f>
        <v/>
      </c>
      <c r="DZ75" s="87">
        <f>($K75="Bell Curve")*(_xlfn.NORM.DIST(AND(DZ$6&gt;=$F75,DZ$6&lt;=$H75)*(DZ$6-$F75+1),$J75/2,$M75,TRUE)-_xlfn.NORM.DIST(AND(DZ$6&gt;=$F75,DZ$6&lt;=$H75)*(DY$6-$F75+1),$J75/2,$M75,TRUE))/(1-2*_xlfn.NORM.DIST(0,$J75/2,$M75,TRUE))*$D75+($K75="Steady Growth")*(AND(DZ$6&gt;=$F75,DZ$6&lt;=$H75)*((DZ$6-$F75+1)/($J75*($J75+1)/2)*$D75))+($K75="custom")*CustCF!DT75</f>
        <v/>
      </c>
      <c r="EA75" s="87">
        <f>($K75="Bell Curve")*(_xlfn.NORM.DIST(AND(EA$6&gt;=$F75,EA$6&lt;=$H75)*(EA$6-$F75+1),$J75/2,$M75,TRUE)-_xlfn.NORM.DIST(AND(EA$6&gt;=$F75,EA$6&lt;=$H75)*(DZ$6-$F75+1),$J75/2,$M75,TRUE))/(1-2*_xlfn.NORM.DIST(0,$J75/2,$M75,TRUE))*$D75+($K75="Steady Growth")*(AND(EA$6&gt;=$F75,EA$6&lt;=$H75)*((EA$6-$F75+1)/($J75*($J75+1)/2)*$D75))+($K75="custom")*CustCF!DU75</f>
        <v/>
      </c>
      <c r="EB75" s="87">
        <f>($K75="Bell Curve")*(_xlfn.NORM.DIST(AND(EB$6&gt;=$F75,EB$6&lt;=$H75)*(EB$6-$F75+1),$J75/2,$M75,TRUE)-_xlfn.NORM.DIST(AND(EB$6&gt;=$F75,EB$6&lt;=$H75)*(EA$6-$F75+1),$J75/2,$M75,TRUE))/(1-2*_xlfn.NORM.DIST(0,$J75/2,$M75,TRUE))*$D75+($K75="Steady Growth")*(AND(EB$6&gt;=$F75,EB$6&lt;=$H75)*((EB$6-$F75+1)/($J75*($J75+1)/2)*$D75))+($K75="custom")*CustCF!DV75</f>
        <v/>
      </c>
      <c r="EC75" s="87">
        <f>($K75="Bell Curve")*(_xlfn.NORM.DIST(AND(EC$6&gt;=$F75,EC$6&lt;=$H75)*(EC$6-$F75+1),$J75/2,$M75,TRUE)-_xlfn.NORM.DIST(AND(EC$6&gt;=$F75,EC$6&lt;=$H75)*(EB$6-$F75+1),$J75/2,$M75,TRUE))/(1-2*_xlfn.NORM.DIST(0,$J75/2,$M75,TRUE))*$D75+($K75="Steady Growth")*(AND(EC$6&gt;=$F75,EC$6&lt;=$H75)*((EC$6-$F75+1)/($J75*($J75+1)/2)*$D75))+($K75="custom")*CustCF!DW75</f>
        <v/>
      </c>
      <c r="ED75" s="87">
        <f>($K75="Bell Curve")*(_xlfn.NORM.DIST(AND(ED$6&gt;=$F75,ED$6&lt;=$H75)*(ED$6-$F75+1),$J75/2,$M75,TRUE)-_xlfn.NORM.DIST(AND(ED$6&gt;=$F75,ED$6&lt;=$H75)*(EC$6-$F75+1),$J75/2,$M75,TRUE))/(1-2*_xlfn.NORM.DIST(0,$J75/2,$M75,TRUE))*$D75+($K75="Steady Growth")*(AND(ED$6&gt;=$F75,ED$6&lt;=$H75)*((ED$6-$F75+1)/($J75*($J75+1)/2)*$D75))+($K75="custom")*CustCF!DX75</f>
        <v/>
      </c>
      <c r="EE75" s="87">
        <f>($K75="Bell Curve")*(_xlfn.NORM.DIST(AND(EE$6&gt;=$F75,EE$6&lt;=$H75)*(EE$6-$F75+1),$J75/2,$M75,TRUE)-_xlfn.NORM.DIST(AND(EE$6&gt;=$F75,EE$6&lt;=$H75)*(ED$6-$F75+1),$J75/2,$M75,TRUE))/(1-2*_xlfn.NORM.DIST(0,$J75/2,$M75,TRUE))*$D75+($K75="Steady Growth")*(AND(EE$6&gt;=$F75,EE$6&lt;=$H75)*((EE$6-$F75+1)/($J75*($J75+1)/2)*$D75))+($K75="custom")*CustCF!DY75</f>
        <v/>
      </c>
      <c r="EF75" s="87">
        <f>($K75="Bell Curve")*(_xlfn.NORM.DIST(AND(EF$6&gt;=$F75,EF$6&lt;=$H75)*(EF$6-$F75+1),$J75/2,$M75,TRUE)-_xlfn.NORM.DIST(AND(EF$6&gt;=$F75,EF$6&lt;=$H75)*(EE$6-$F75+1),$J75/2,$M75,TRUE))/(1-2*_xlfn.NORM.DIST(0,$J75/2,$M75,TRUE))*$D75+($K75="Steady Growth")*(AND(EF$6&gt;=$F75,EF$6&lt;=$H75)*((EF$6-$F75+1)/($J75*($J75+1)/2)*$D75))+($K75="custom")*CustCF!DZ75</f>
        <v/>
      </c>
      <c r="EG75" s="87">
        <f>($K75="Bell Curve")*(_xlfn.NORM.DIST(AND(EG$6&gt;=$F75,EG$6&lt;=$H75)*(EG$6-$F75+1),$J75/2,$M75,TRUE)-_xlfn.NORM.DIST(AND(EG$6&gt;=$F75,EG$6&lt;=$H75)*(EF$6-$F75+1),$J75/2,$M75,TRUE))/(1-2*_xlfn.NORM.DIST(0,$J75/2,$M75,TRUE))*$D75+($K75="Steady Growth")*(AND(EG$6&gt;=$F75,EG$6&lt;=$H75)*((EG$6-$F75+1)/($J75*($J75+1)/2)*$D75))+($K75="custom")*CustCF!EA75</f>
        <v/>
      </c>
      <c r="EH75" s="87">
        <f>($K75="Bell Curve")*(_xlfn.NORM.DIST(AND(EH$6&gt;=$F75,EH$6&lt;=$H75)*(EH$6-$F75+1),$J75/2,$M75,TRUE)-_xlfn.NORM.DIST(AND(EH$6&gt;=$F75,EH$6&lt;=$H75)*(EG$6-$F75+1),$J75/2,$M75,TRUE))/(1-2*_xlfn.NORM.DIST(0,$J75/2,$M75,TRUE))*$D75+($K75="Steady Growth")*(AND(EH$6&gt;=$F75,EH$6&lt;=$H75)*((EH$6-$F75+1)/($J75*($J75+1)/2)*$D75))+($K75="custom")*CustCF!EB75</f>
        <v/>
      </c>
      <c r="EI75" s="87">
        <f>($K75="Bell Curve")*(_xlfn.NORM.DIST(AND(EI$6&gt;=$F75,EI$6&lt;=$H75)*(EI$6-$F75+1),$J75/2,$M75,TRUE)-_xlfn.NORM.DIST(AND(EI$6&gt;=$F75,EI$6&lt;=$H75)*(EH$6-$F75+1),$J75/2,$M75,TRUE))/(1-2*_xlfn.NORM.DIST(0,$J75/2,$M75,TRUE))*$D75+($K75="Steady Growth")*(AND(EI$6&gt;=$F75,EI$6&lt;=$H75)*((EI$6-$F75+1)/($J75*($J75+1)/2)*$D75))+($K75="custom")*CustCF!EC75</f>
        <v/>
      </c>
      <c r="EJ75" s="87">
        <f>($K75="Bell Curve")*(_xlfn.NORM.DIST(AND(EJ$6&gt;=$F75,EJ$6&lt;=$H75)*(EJ$6-$F75+1),$J75/2,$M75,TRUE)-_xlfn.NORM.DIST(AND(EJ$6&gt;=$F75,EJ$6&lt;=$H75)*(EI$6-$F75+1),$J75/2,$M75,TRUE))/(1-2*_xlfn.NORM.DIST(0,$J75/2,$M75,TRUE))*$D75+($K75="Steady Growth")*(AND(EJ$6&gt;=$F75,EJ$6&lt;=$H75)*((EJ$6-$F75+1)/($J75*($J75+1)/2)*$D75))+($K75="custom")*CustCF!ED75</f>
        <v/>
      </c>
      <c r="EK75" s="87">
        <f>($K75="Bell Curve")*(_xlfn.NORM.DIST(AND(EK$6&gt;=$F75,EK$6&lt;=$H75)*(EK$6-$F75+1),$J75/2,$M75,TRUE)-_xlfn.NORM.DIST(AND(EK$6&gt;=$F75,EK$6&lt;=$H75)*(EJ$6-$F75+1),$J75/2,$M75,TRUE))/(1-2*_xlfn.NORM.DIST(0,$J75/2,$M75,TRUE))*$D75+($K75="Steady Growth")*(AND(EK$6&gt;=$F75,EK$6&lt;=$H75)*((EK$6-$F75+1)/($J75*($J75+1)/2)*$D75))+($K75="custom")*CustCF!EE75</f>
        <v/>
      </c>
      <c r="EL75" s="87">
        <f>($K75="Bell Curve")*(_xlfn.NORM.DIST(AND(EL$6&gt;=$F75,EL$6&lt;=$H75)*(EL$6-$F75+1),$J75/2,$M75,TRUE)-_xlfn.NORM.DIST(AND(EL$6&gt;=$F75,EL$6&lt;=$H75)*(EK$6-$F75+1),$J75/2,$M75,TRUE))/(1-2*_xlfn.NORM.DIST(0,$J75/2,$M75,TRUE))*$D75+($K75="Steady Growth")*(AND(EL$6&gt;=$F75,EL$6&lt;=$H75)*((EL$6-$F75+1)/($J75*($J75+1)/2)*$D75))+($K75="custom")*CustCF!EF75</f>
        <v/>
      </c>
      <c r="EM75" s="87">
        <f>($K75="Bell Curve")*(_xlfn.NORM.DIST(AND(EM$6&gt;=$F75,EM$6&lt;=$H75)*(EM$6-$F75+1),$J75/2,$M75,TRUE)-_xlfn.NORM.DIST(AND(EM$6&gt;=$F75,EM$6&lt;=$H75)*(EL$6-$F75+1),$J75/2,$M75,TRUE))/(1-2*_xlfn.NORM.DIST(0,$J75/2,$M75,TRUE))*$D75+($K75="Steady Growth")*(AND(EM$6&gt;=$F75,EM$6&lt;=$H75)*((EM$6-$F75+1)/($J75*($J75+1)/2)*$D75))+($K75="custom")*CustCF!EG75</f>
        <v/>
      </c>
      <c r="EN75" s="87">
        <f>($K75="Bell Curve")*(_xlfn.NORM.DIST(AND(EN$6&gt;=$F75,EN$6&lt;=$H75)*(EN$6-$F75+1),$J75/2,$M75,TRUE)-_xlfn.NORM.DIST(AND(EN$6&gt;=$F75,EN$6&lt;=$H75)*(EM$6-$F75+1),$J75/2,$M75,TRUE))/(1-2*_xlfn.NORM.DIST(0,$J75/2,$M75,TRUE))*$D75+($K75="Steady Growth")*(AND(EN$6&gt;=$F75,EN$6&lt;=$H75)*((EN$6-$F75+1)/($J75*($J75+1)/2)*$D75))+($K75="custom")*CustCF!EH75</f>
        <v/>
      </c>
      <c r="EO75" s="87">
        <f>($K75="Bell Curve")*(_xlfn.NORM.DIST(AND(EO$6&gt;=$F75,EO$6&lt;=$H75)*(EO$6-$F75+1),$J75/2,$M75,TRUE)-_xlfn.NORM.DIST(AND(EO$6&gt;=$F75,EO$6&lt;=$H75)*(EN$6-$F75+1),$J75/2,$M75,TRUE))/(1-2*_xlfn.NORM.DIST(0,$J75/2,$M75,TRUE))*$D75+($K75="Steady Growth")*(AND(EO$6&gt;=$F75,EO$6&lt;=$H75)*((EO$6-$F75+1)/($J75*($J75+1)/2)*$D75))+($K75="custom")*CustCF!EI75</f>
        <v/>
      </c>
      <c r="EP75" s="87">
        <f>($K75="Bell Curve")*(_xlfn.NORM.DIST(AND(EP$6&gt;=$F75,EP$6&lt;=$H75)*(EP$6-$F75+1),$J75/2,$M75,TRUE)-_xlfn.NORM.DIST(AND(EP$6&gt;=$F75,EP$6&lt;=$H75)*(EO$6-$F75+1),$J75/2,$M75,TRUE))/(1-2*_xlfn.NORM.DIST(0,$J75/2,$M75,TRUE))*$D75+($K75="Steady Growth")*(AND(EP$6&gt;=$F75,EP$6&lt;=$H75)*((EP$6-$F75+1)/($J75*($J75+1)/2)*$D75))+($K75="custom")*CustCF!EJ75</f>
        <v/>
      </c>
      <c r="EQ75" s="87">
        <f>($K75="Bell Curve")*(_xlfn.NORM.DIST(AND(EQ$6&gt;=$F75,EQ$6&lt;=$H75)*(EQ$6-$F75+1),$J75/2,$M75,TRUE)-_xlfn.NORM.DIST(AND(EQ$6&gt;=$F75,EQ$6&lt;=$H75)*(EP$6-$F75+1),$J75/2,$M75,TRUE))/(1-2*_xlfn.NORM.DIST(0,$J75/2,$M75,TRUE))*$D75+($K75="Steady Growth")*(AND(EQ$6&gt;=$F75,EQ$6&lt;=$H75)*((EQ$6-$F75+1)/($J75*($J75+1)/2)*$D75))+($K75="custom")*CustCF!EK75</f>
        <v/>
      </c>
      <c r="ER75" s="87">
        <f>($K75="Bell Curve")*(_xlfn.NORM.DIST(AND(ER$6&gt;=$F75,ER$6&lt;=$H75)*(ER$6-$F75+1),$J75/2,$M75,TRUE)-_xlfn.NORM.DIST(AND(ER$6&gt;=$F75,ER$6&lt;=$H75)*(EQ$6-$F75+1),$J75/2,$M75,TRUE))/(1-2*_xlfn.NORM.DIST(0,$J75/2,$M75,TRUE))*$D75+($K75="Steady Growth")*(AND(ER$6&gt;=$F75,ER$6&lt;=$H75)*((ER$6-$F75+1)/($J75*($J75+1)/2)*$D75))+($K75="custom")*CustCF!EL75</f>
        <v/>
      </c>
      <c r="ES75" s="87">
        <f>($K75="Bell Curve")*(_xlfn.NORM.DIST(AND(ES$6&gt;=$F75,ES$6&lt;=$H75)*(ES$6-$F75+1),$J75/2,$M75,TRUE)-_xlfn.NORM.DIST(AND(ES$6&gt;=$F75,ES$6&lt;=$H75)*(ER$6-$F75+1),$J75/2,$M75,TRUE))/(1-2*_xlfn.NORM.DIST(0,$J75/2,$M75,TRUE))*$D75+($K75="Steady Growth")*(AND(ES$6&gt;=$F75,ES$6&lt;=$H75)*((ES$6-$F75+1)/($J75*($J75+1)/2)*$D75))+($K75="custom")*CustCF!EM75</f>
        <v/>
      </c>
      <c r="ET75" s="87">
        <f>($K75="Bell Curve")*(_xlfn.NORM.DIST(AND(ET$6&gt;=$F75,ET$6&lt;=$H75)*(ET$6-$F75+1),$J75/2,$M75,TRUE)-_xlfn.NORM.DIST(AND(ET$6&gt;=$F75,ET$6&lt;=$H75)*(ES$6-$F75+1),$J75/2,$M75,TRUE))/(1-2*_xlfn.NORM.DIST(0,$J75/2,$M75,TRUE))*$D75+($K75="Steady Growth")*(AND(ET$6&gt;=$F75,ET$6&lt;=$H75)*((ET$6-$F75+1)/($J75*($J75+1)/2)*$D75))+($K75="custom")*CustCF!EN75</f>
        <v/>
      </c>
      <c r="EU75" s="87">
        <f>($K75="Bell Curve")*(_xlfn.NORM.DIST(AND(EU$6&gt;=$F75,EU$6&lt;=$H75)*(EU$6-$F75+1),$J75/2,$M75,TRUE)-_xlfn.NORM.DIST(AND(EU$6&gt;=$F75,EU$6&lt;=$H75)*(ET$6-$F75+1),$J75/2,$M75,TRUE))/(1-2*_xlfn.NORM.DIST(0,$J75/2,$M75,TRUE))*$D75+($K75="Steady Growth")*(AND(EU$6&gt;=$F75,EU$6&lt;=$H75)*((EU$6-$F75+1)/($J75*($J75+1)/2)*$D75))+($K75="custom")*CustCF!EO75</f>
        <v/>
      </c>
      <c r="EV75" s="87">
        <f>($K75="Bell Curve")*(_xlfn.NORM.DIST(AND(EV$6&gt;=$F75,EV$6&lt;=$H75)*(EV$6-$F75+1),$J75/2,$M75,TRUE)-_xlfn.NORM.DIST(AND(EV$6&gt;=$F75,EV$6&lt;=$H75)*(EU$6-$F75+1),$J75/2,$M75,TRUE))/(1-2*_xlfn.NORM.DIST(0,$J75/2,$M75,TRUE))*$D75+($K75="Steady Growth")*(AND(EV$6&gt;=$F75,EV$6&lt;=$H75)*((EV$6-$F75+1)/($J75*($J75+1)/2)*$D75))+($K75="custom")*CustCF!EP75</f>
        <v/>
      </c>
      <c r="EW75" s="87">
        <f>($K75="Bell Curve")*(_xlfn.NORM.DIST(AND(EW$6&gt;=$F75,EW$6&lt;=$H75)*(EW$6-$F75+1),$J75/2,$M75,TRUE)-_xlfn.NORM.DIST(AND(EW$6&gt;=$F75,EW$6&lt;=$H75)*(EV$6-$F75+1),$J75/2,$M75,TRUE))/(1-2*_xlfn.NORM.DIST(0,$J75/2,$M75,TRUE))*$D75+($K75="Steady Growth")*(AND(EW$6&gt;=$F75,EW$6&lt;=$H75)*((EW$6-$F75+1)/($J75*($J75+1)/2)*$D75))+($K75="custom")*CustCF!EQ75</f>
        <v/>
      </c>
      <c r="EX75" s="87">
        <f>($K75="Bell Curve")*(_xlfn.NORM.DIST(AND(EX$6&gt;=$F75,EX$6&lt;=$H75)*(EX$6-$F75+1),$J75/2,$M75,TRUE)-_xlfn.NORM.DIST(AND(EX$6&gt;=$F75,EX$6&lt;=$H75)*(EW$6-$F75+1),$J75/2,$M75,TRUE))/(1-2*_xlfn.NORM.DIST(0,$J75/2,$M75,TRUE))*$D75+($K75="Steady Growth")*(AND(EX$6&gt;=$F75,EX$6&lt;=$H75)*((EX$6-$F75+1)/($J75*($J75+1)/2)*$D75))+($K75="custom")*CustCF!ER75</f>
        <v/>
      </c>
      <c r="EY75" s="87">
        <f>($K75="Bell Curve")*(_xlfn.NORM.DIST(AND(EY$6&gt;=$F75,EY$6&lt;=$H75)*(EY$6-$F75+1),$J75/2,$M75,TRUE)-_xlfn.NORM.DIST(AND(EY$6&gt;=$F75,EY$6&lt;=$H75)*(EX$6-$F75+1),$J75/2,$M75,TRUE))/(1-2*_xlfn.NORM.DIST(0,$J75/2,$M75,TRUE))*$D75+($K75="Steady Growth")*(AND(EY$6&gt;=$F75,EY$6&lt;=$H75)*((EY$6-$F75+1)/($J75*($J75+1)/2)*$D75))+($K75="custom")*CustCF!ES75</f>
        <v/>
      </c>
      <c r="EZ75" s="87">
        <f>($K75="Bell Curve")*(_xlfn.NORM.DIST(AND(EZ$6&gt;=$F75,EZ$6&lt;=$H75)*(EZ$6-$F75+1),$J75/2,$M75,TRUE)-_xlfn.NORM.DIST(AND(EZ$6&gt;=$F75,EZ$6&lt;=$H75)*(EY$6-$F75+1),$J75/2,$M75,TRUE))/(1-2*_xlfn.NORM.DIST(0,$J75/2,$M75,TRUE))*$D75+($K75="Steady Growth")*(AND(EZ$6&gt;=$F75,EZ$6&lt;=$H75)*((EZ$6-$F75+1)/($J75*($J75+1)/2)*$D75))+($K75="custom")*CustCF!ET75</f>
        <v/>
      </c>
      <c r="FA75" s="87">
        <f>($K75="Bell Curve")*(_xlfn.NORM.DIST(AND(FA$6&gt;=$F75,FA$6&lt;=$H75)*(FA$6-$F75+1),$J75/2,$M75,TRUE)-_xlfn.NORM.DIST(AND(FA$6&gt;=$F75,FA$6&lt;=$H75)*(EZ$6-$F75+1),$J75/2,$M75,TRUE))/(1-2*_xlfn.NORM.DIST(0,$J75/2,$M75,TRUE))*$D75+($K75="Steady Growth")*(AND(FA$6&gt;=$F75,FA$6&lt;=$H75)*((FA$6-$F75+1)/($J75*($J75+1)/2)*$D75))+($K75="custom")*CustCF!EU75</f>
        <v/>
      </c>
      <c r="FB75" s="87">
        <f>($K75="Bell Curve")*(_xlfn.NORM.DIST(AND(FB$6&gt;=$F75,FB$6&lt;=$H75)*(FB$6-$F75+1),$J75/2,$M75,TRUE)-_xlfn.NORM.DIST(AND(FB$6&gt;=$F75,FB$6&lt;=$H75)*(FA$6-$F75+1),$J75/2,$M75,TRUE))/(1-2*_xlfn.NORM.DIST(0,$J75/2,$M75,TRUE))*$D75+($K75="Steady Growth")*(AND(FB$6&gt;=$F75,FB$6&lt;=$H75)*((FB$6-$F75+1)/($J75*($J75+1)/2)*$D75))+($K75="custom")*CustCF!EV75</f>
        <v/>
      </c>
      <c r="FC75" s="87">
        <f>($K75="Bell Curve")*(_xlfn.NORM.DIST(AND(FC$6&gt;=$F75,FC$6&lt;=$H75)*(FC$6-$F75+1),$J75/2,$M75,TRUE)-_xlfn.NORM.DIST(AND(FC$6&gt;=$F75,FC$6&lt;=$H75)*(FB$6-$F75+1),$J75/2,$M75,TRUE))/(1-2*_xlfn.NORM.DIST(0,$J75/2,$M75,TRUE))*$D75+($K75="Steady Growth")*(AND(FC$6&gt;=$F75,FC$6&lt;=$H75)*((FC$6-$F75+1)/($J75*($J75+1)/2)*$D75))+($K75="custom")*CustCF!EW75</f>
        <v/>
      </c>
      <c r="FD75" s="87">
        <f>($K75="Bell Curve")*(_xlfn.NORM.DIST(AND(FD$6&gt;=$F75,FD$6&lt;=$H75)*(FD$6-$F75+1),$J75/2,$M75,TRUE)-_xlfn.NORM.DIST(AND(FD$6&gt;=$F75,FD$6&lt;=$H75)*(FC$6-$F75+1),$J75/2,$M75,TRUE))/(1-2*_xlfn.NORM.DIST(0,$J75/2,$M75,TRUE))*$D75+($K75="Steady Growth")*(AND(FD$6&gt;=$F75,FD$6&lt;=$H75)*((FD$6-$F75+1)/($J75*($J75+1)/2)*$D75))+($K75="custom")*CustCF!EX75</f>
        <v/>
      </c>
      <c r="FE75" s="87">
        <f>($K75="Bell Curve")*(_xlfn.NORM.DIST(AND(FE$6&gt;=$F75,FE$6&lt;=$H75)*(FE$6-$F75+1),$J75/2,$M75,TRUE)-_xlfn.NORM.DIST(AND(FE$6&gt;=$F75,FE$6&lt;=$H75)*(FD$6-$F75+1),$J75/2,$M75,TRUE))/(1-2*_xlfn.NORM.DIST(0,$J75/2,$M75,TRUE))*$D75+($K75="Steady Growth")*(AND(FE$6&gt;=$F75,FE$6&lt;=$H75)*((FE$6-$F75+1)/($J75*($J75+1)/2)*$D75))+($K75="custom")*CustCF!EY75</f>
        <v/>
      </c>
      <c r="FF75" s="87">
        <f>($K75="Bell Curve")*(_xlfn.NORM.DIST(AND(FF$6&gt;=$F75,FF$6&lt;=$H75)*(FF$6-$F75+1),$J75/2,$M75,TRUE)-_xlfn.NORM.DIST(AND(FF$6&gt;=$F75,FF$6&lt;=$H75)*(FE$6-$F75+1),$J75/2,$M75,TRUE))/(1-2*_xlfn.NORM.DIST(0,$J75/2,$M75,TRUE))*$D75+($K75="Steady Growth")*(AND(FF$6&gt;=$F75,FF$6&lt;=$H75)*((FF$6-$F75+1)/($J75*($J75+1)/2)*$D75))+($K75="custom")*CustCF!EZ75</f>
        <v/>
      </c>
      <c r="FG75" s="87">
        <f>($K75="Bell Curve")*(_xlfn.NORM.DIST(AND(FG$6&gt;=$F75,FG$6&lt;=$H75)*(FG$6-$F75+1),$J75/2,$M75,TRUE)-_xlfn.NORM.DIST(AND(FG$6&gt;=$F75,FG$6&lt;=$H75)*(FF$6-$F75+1),$J75/2,$M75,TRUE))/(1-2*_xlfn.NORM.DIST(0,$J75/2,$M75,TRUE))*$D75+($K75="Steady Growth")*(AND(FG$6&gt;=$F75,FG$6&lt;=$H75)*((FG$6-$F75+1)/($J75*($J75+1)/2)*$D75))+($K75="custom")*CustCF!FA75</f>
        <v/>
      </c>
      <c r="FH75" s="87">
        <f>($K75="Bell Curve")*(_xlfn.NORM.DIST(AND(FH$6&gt;=$F75,FH$6&lt;=$H75)*(FH$6-$F75+1),$J75/2,$M75,TRUE)-_xlfn.NORM.DIST(AND(FH$6&gt;=$F75,FH$6&lt;=$H75)*(FG$6-$F75+1),$J75/2,$M75,TRUE))/(1-2*_xlfn.NORM.DIST(0,$J75/2,$M75,TRUE))*$D75+($K75="Steady Growth")*(AND(FH$6&gt;=$F75,FH$6&lt;=$H75)*((FH$6-$F75+1)/($J75*($J75+1)/2)*$D75))+($K75="custom")*CustCF!FB75</f>
        <v/>
      </c>
      <c r="FI75" s="87">
        <f>($K75="Bell Curve")*(_xlfn.NORM.DIST(AND(FI$6&gt;=$F75,FI$6&lt;=$H75)*(FI$6-$F75+1),$J75/2,$M75,TRUE)-_xlfn.NORM.DIST(AND(FI$6&gt;=$F75,FI$6&lt;=$H75)*(FH$6-$F75+1),$J75/2,$M75,TRUE))/(1-2*_xlfn.NORM.DIST(0,$J75/2,$M75,TRUE))*$D75+($K75="Steady Growth")*(AND(FI$6&gt;=$F75,FI$6&lt;=$H75)*((FI$6-$F75+1)/($J75*($J75+1)/2)*$D75))+($K75="custom")*CustCF!FC75</f>
        <v/>
      </c>
      <c r="FJ75" s="87">
        <f>($K75="Bell Curve")*(_xlfn.NORM.DIST(AND(FJ$6&gt;=$F75,FJ$6&lt;=$H75)*(FJ$6-$F75+1),$J75/2,$M75,TRUE)-_xlfn.NORM.DIST(AND(FJ$6&gt;=$F75,FJ$6&lt;=$H75)*(FI$6-$F75+1),$J75/2,$M75,TRUE))/(1-2*_xlfn.NORM.DIST(0,$J75/2,$M75,TRUE))*$D75+($K75="Steady Growth")*(AND(FJ$6&gt;=$F75,FJ$6&lt;=$H75)*((FJ$6-$F75+1)/($J75*($J75+1)/2)*$D75))+($K75="custom")*CustCF!FD75</f>
        <v/>
      </c>
      <c r="FK75" s="87">
        <f>($K75="Bell Curve")*(_xlfn.NORM.DIST(AND(FK$6&gt;=$F75,FK$6&lt;=$H75)*(FK$6-$F75+1),$J75/2,$M75,TRUE)-_xlfn.NORM.DIST(AND(FK$6&gt;=$F75,FK$6&lt;=$H75)*(FJ$6-$F75+1),$J75/2,$M75,TRUE))/(1-2*_xlfn.NORM.DIST(0,$J75/2,$M75,TRUE))*$D75+($K75="Steady Growth")*(AND(FK$6&gt;=$F75,FK$6&lt;=$H75)*((FK$6-$F75+1)/($J75*($J75+1)/2)*$D75))+($K75="custom")*CustCF!FE75</f>
        <v/>
      </c>
      <c r="FL75" s="87">
        <f>($K75="Bell Curve")*(_xlfn.NORM.DIST(AND(FL$6&gt;=$F75,FL$6&lt;=$H75)*(FL$6-$F75+1),$J75/2,$M75,TRUE)-_xlfn.NORM.DIST(AND(FL$6&gt;=$F75,FL$6&lt;=$H75)*(FK$6-$F75+1),$J75/2,$M75,TRUE))/(1-2*_xlfn.NORM.DIST(0,$J75/2,$M75,TRUE))*$D75+($K75="Steady Growth")*(AND(FL$6&gt;=$F75,FL$6&lt;=$H75)*((FL$6-$F75+1)/($J75*($J75+1)/2)*$D75))+($K75="custom")*CustCF!FF75</f>
        <v/>
      </c>
      <c r="FM75" s="87">
        <f>($K75="Bell Curve")*(_xlfn.NORM.DIST(AND(FM$6&gt;=$F75,FM$6&lt;=$H75)*(FM$6-$F75+1),$J75/2,$M75,TRUE)-_xlfn.NORM.DIST(AND(FM$6&gt;=$F75,FM$6&lt;=$H75)*(FL$6-$F75+1),$J75/2,$M75,TRUE))/(1-2*_xlfn.NORM.DIST(0,$J75/2,$M75,TRUE))*$D75+($K75="Steady Growth")*(AND(FM$6&gt;=$F75,FM$6&lt;=$H75)*((FM$6-$F75+1)/($J75*($J75+1)/2)*$D75))+($K75="custom")*CustCF!FG75</f>
        <v/>
      </c>
      <c r="FN75" s="87">
        <f>($K75="Bell Curve")*(_xlfn.NORM.DIST(AND(FN$6&gt;=$F75,FN$6&lt;=$H75)*(FN$6-$F75+1),$J75/2,$M75,TRUE)-_xlfn.NORM.DIST(AND(FN$6&gt;=$F75,FN$6&lt;=$H75)*(FM$6-$F75+1),$J75/2,$M75,TRUE))/(1-2*_xlfn.NORM.DIST(0,$J75/2,$M75,TRUE))*$D75+($K75="Steady Growth")*(AND(FN$6&gt;=$F75,FN$6&lt;=$H75)*((FN$6-$F75+1)/($J75*($J75+1)/2)*$D75))+($K75="custom")*CustCF!FH75</f>
        <v/>
      </c>
      <c r="FO75" s="87">
        <f>($K75="Bell Curve")*(_xlfn.NORM.DIST(AND(FO$6&gt;=$F75,FO$6&lt;=$H75)*(FO$6-$F75+1),$J75/2,$M75,TRUE)-_xlfn.NORM.DIST(AND(FO$6&gt;=$F75,FO$6&lt;=$H75)*(FN$6-$F75+1),$J75/2,$M75,TRUE))/(1-2*_xlfn.NORM.DIST(0,$J75/2,$M75,TRUE))*$D75+($K75="Steady Growth")*(AND(FO$6&gt;=$F75,FO$6&lt;=$H75)*((FO$6-$F75+1)/($J75*($J75+1)/2)*$D75))+($K75="custom")*CustCF!FI75</f>
        <v/>
      </c>
      <c r="FP75" s="87">
        <f>($K75="Bell Curve")*(_xlfn.NORM.DIST(AND(FP$6&gt;=$F75,FP$6&lt;=$H75)*(FP$6-$F75+1),$J75/2,$M75,TRUE)-_xlfn.NORM.DIST(AND(FP$6&gt;=$F75,FP$6&lt;=$H75)*(FO$6-$F75+1),$J75/2,$M75,TRUE))/(1-2*_xlfn.NORM.DIST(0,$J75/2,$M75,TRUE))*$D75+($K75="Steady Growth")*(AND(FP$6&gt;=$F75,FP$6&lt;=$H75)*((FP$6-$F75+1)/($J75*($J75+1)/2)*$D75))+($K75="custom")*CustCF!FJ75</f>
        <v/>
      </c>
      <c r="FQ75" s="87">
        <f>($K75="Bell Curve")*(_xlfn.NORM.DIST(AND(FQ$6&gt;=$F75,FQ$6&lt;=$H75)*(FQ$6-$F75+1),$J75/2,$M75,TRUE)-_xlfn.NORM.DIST(AND(FQ$6&gt;=$F75,FQ$6&lt;=$H75)*(FP$6-$F75+1),$J75/2,$M75,TRUE))/(1-2*_xlfn.NORM.DIST(0,$J75/2,$M75,TRUE))*$D75+($K75="Steady Growth")*(AND(FQ$6&gt;=$F75,FQ$6&lt;=$H75)*((FQ$6-$F75+1)/($J75*($J75+1)/2)*$D75))+($K75="custom")*CustCF!FK75</f>
        <v/>
      </c>
      <c r="FR75" s="87">
        <f>($K75="Bell Curve")*(_xlfn.NORM.DIST(AND(FR$6&gt;=$F75,FR$6&lt;=$H75)*(FR$6-$F75+1),$J75/2,$M75,TRUE)-_xlfn.NORM.DIST(AND(FR$6&gt;=$F75,FR$6&lt;=$H75)*(FQ$6-$F75+1),$J75/2,$M75,TRUE))/(1-2*_xlfn.NORM.DIST(0,$J75/2,$M75,TRUE))*$D75+($K75="Steady Growth")*(AND(FR$6&gt;=$F75,FR$6&lt;=$H75)*((FR$6-$F75+1)/($J75*($J75+1)/2)*$D75))+($K75="custom")*CustCF!FL75</f>
        <v/>
      </c>
      <c r="FS75" s="87">
        <f>($K75="Bell Curve")*(_xlfn.NORM.DIST(AND(FS$6&gt;=$F75,FS$6&lt;=$H75)*(FS$6-$F75+1),$J75/2,$M75,TRUE)-_xlfn.NORM.DIST(AND(FS$6&gt;=$F75,FS$6&lt;=$H75)*(FR$6-$F75+1),$J75/2,$M75,TRUE))/(1-2*_xlfn.NORM.DIST(0,$J75/2,$M75,TRUE))*$D75+($K75="Steady Growth")*(AND(FS$6&gt;=$F75,FS$6&lt;=$H75)*((FS$6-$F75+1)/($J75*($J75+1)/2)*$D75))+($K75="custom")*CustCF!FM75</f>
        <v/>
      </c>
      <c r="FT75" s="87">
        <f>($K75="Bell Curve")*(_xlfn.NORM.DIST(AND(FT$6&gt;=$F75,FT$6&lt;=$H75)*(FT$6-$F75+1),$J75/2,$M75,TRUE)-_xlfn.NORM.DIST(AND(FT$6&gt;=$F75,FT$6&lt;=$H75)*(FS$6-$F75+1),$J75/2,$M75,TRUE))/(1-2*_xlfn.NORM.DIST(0,$J75/2,$M75,TRUE))*$D75+($K75="Steady Growth")*(AND(FT$6&gt;=$F75,FT$6&lt;=$H75)*((FT$6-$F75+1)/($J75*($J75+1)/2)*$D75))+($K75="custom")*CustCF!FN75</f>
        <v/>
      </c>
      <c r="FU75" s="87">
        <f>($K75="Bell Curve")*(_xlfn.NORM.DIST(AND(FU$6&gt;=$F75,FU$6&lt;=$H75)*(FU$6-$F75+1),$J75/2,$M75,TRUE)-_xlfn.NORM.DIST(AND(FU$6&gt;=$F75,FU$6&lt;=$H75)*(FT$6-$F75+1),$J75/2,$M75,TRUE))/(1-2*_xlfn.NORM.DIST(0,$J75/2,$M75,TRUE))*$D75+($K75="Steady Growth")*(AND(FU$6&gt;=$F75,FU$6&lt;=$H75)*((FU$6-$F75+1)/($J75*($J75+1)/2)*$D75))+($K75="custom")*CustCF!FO75</f>
        <v/>
      </c>
      <c r="FV75" s="87">
        <f>($K75="Bell Curve")*(_xlfn.NORM.DIST(AND(FV$6&gt;=$F75,FV$6&lt;=$H75)*(FV$6-$F75+1),$J75/2,$M75,TRUE)-_xlfn.NORM.DIST(AND(FV$6&gt;=$F75,FV$6&lt;=$H75)*(FU$6-$F75+1),$J75/2,$M75,TRUE))/(1-2*_xlfn.NORM.DIST(0,$J75/2,$M75,TRUE))*$D75+($K75="Steady Growth")*(AND(FV$6&gt;=$F75,FV$6&lt;=$H75)*((FV$6-$F75+1)/($J75*($J75+1)/2)*$D75))+($K75="custom")*CustCF!FP75</f>
        <v/>
      </c>
      <c r="FW75" s="87">
        <f>($K75="Bell Curve")*(_xlfn.NORM.DIST(AND(FW$6&gt;=$F75,FW$6&lt;=$H75)*(FW$6-$F75+1),$J75/2,$M75,TRUE)-_xlfn.NORM.DIST(AND(FW$6&gt;=$F75,FW$6&lt;=$H75)*(FV$6-$F75+1),$J75/2,$M75,TRUE))/(1-2*_xlfn.NORM.DIST(0,$J75/2,$M75,TRUE))*$D75+($K75="Steady Growth")*(AND(FW$6&gt;=$F75,FW$6&lt;=$H75)*((FW$6-$F75+1)/($J75*($J75+1)/2)*$D75))+($K75="custom")*CustCF!FQ75</f>
        <v/>
      </c>
      <c r="FX75" s="87">
        <f>($K75="Bell Curve")*(_xlfn.NORM.DIST(AND(FX$6&gt;=$F75,FX$6&lt;=$H75)*(FX$6-$F75+1),$J75/2,$M75,TRUE)-_xlfn.NORM.DIST(AND(FX$6&gt;=$F75,FX$6&lt;=$H75)*(FW$6-$F75+1),$J75/2,$M75,TRUE))/(1-2*_xlfn.NORM.DIST(0,$J75/2,$M75,TRUE))*$D75+($K75="Steady Growth")*(AND(FX$6&gt;=$F75,FX$6&lt;=$H75)*((FX$6-$F75+1)/($J75*($J75+1)/2)*$D75))+($K75="custom")*CustCF!FR75</f>
        <v/>
      </c>
      <c r="FY75" s="87">
        <f>($K75="Bell Curve")*(_xlfn.NORM.DIST(AND(FY$6&gt;=$F75,FY$6&lt;=$H75)*(FY$6-$F75+1),$J75/2,$M75,TRUE)-_xlfn.NORM.DIST(AND(FY$6&gt;=$F75,FY$6&lt;=$H75)*(FX$6-$F75+1),$J75/2,$M75,TRUE))/(1-2*_xlfn.NORM.DIST(0,$J75/2,$M75,TRUE))*$D75+($K75="Steady Growth")*(AND(FY$6&gt;=$F75,FY$6&lt;=$H75)*((FY$6-$F75+1)/($J75*($J75+1)/2)*$D75))+($K75="custom")*CustCF!FS75</f>
        <v/>
      </c>
      <c r="FZ75" s="87">
        <f>($K75="Bell Curve")*(_xlfn.NORM.DIST(AND(FZ$6&gt;=$F75,FZ$6&lt;=$H75)*(FZ$6-$F75+1),$J75/2,$M75,TRUE)-_xlfn.NORM.DIST(AND(FZ$6&gt;=$F75,FZ$6&lt;=$H75)*(FY$6-$F75+1),$J75/2,$M75,TRUE))/(1-2*_xlfn.NORM.DIST(0,$J75/2,$M75,TRUE))*$D75+($K75="Steady Growth")*(AND(FZ$6&gt;=$F75,FZ$6&lt;=$H75)*((FZ$6-$F75+1)/($J75*($J75+1)/2)*$D75))+($K75="custom")*CustCF!FT75</f>
        <v/>
      </c>
      <c r="GA75" s="87">
        <f>($K75="Bell Curve")*(_xlfn.NORM.DIST(AND(GA$6&gt;=$F75,GA$6&lt;=$H75)*(GA$6-$F75+1),$J75/2,$M75,TRUE)-_xlfn.NORM.DIST(AND(GA$6&gt;=$F75,GA$6&lt;=$H75)*(FZ$6-$F75+1),$J75/2,$M75,TRUE))/(1-2*_xlfn.NORM.DIST(0,$J75/2,$M75,TRUE))*$D75+($K75="Steady Growth")*(AND(GA$6&gt;=$F75,GA$6&lt;=$H75)*((GA$6-$F75+1)/($J75*($J75+1)/2)*$D75))+($K75="custom")*CustCF!FU75</f>
        <v/>
      </c>
      <c r="GB75" s="87">
        <f>($K75="Bell Curve")*(_xlfn.NORM.DIST(AND(GB$6&gt;=$F75,GB$6&lt;=$H75)*(GB$6-$F75+1),$J75/2,$M75,TRUE)-_xlfn.NORM.DIST(AND(GB$6&gt;=$F75,GB$6&lt;=$H75)*(GA$6-$F75+1),$J75/2,$M75,TRUE))/(1-2*_xlfn.NORM.DIST(0,$J75/2,$M75,TRUE))*$D75+($K75="Steady Growth")*(AND(GB$6&gt;=$F75,GB$6&lt;=$H75)*((GB$6-$F75+1)/($J75*($J75+1)/2)*$D75))+($K75="custom")*CustCF!FV75</f>
        <v/>
      </c>
      <c r="GC75" s="87">
        <f>($K75="Bell Curve")*(_xlfn.NORM.DIST(AND(GC$6&gt;=$F75,GC$6&lt;=$H75)*(GC$6-$F75+1),$J75/2,$M75,TRUE)-_xlfn.NORM.DIST(AND(GC$6&gt;=$F75,GC$6&lt;=$H75)*(GB$6-$F75+1),$J75/2,$M75,TRUE))/(1-2*_xlfn.NORM.DIST(0,$J75/2,$M75,TRUE))*$D75+($K75="Steady Growth")*(AND(GC$6&gt;=$F75,GC$6&lt;=$H75)*((GC$6-$F75+1)/($J75*($J75+1)/2)*$D75))+($K75="custom")*CustCF!FW75</f>
        <v/>
      </c>
      <c r="GD75" s="87">
        <f>($K75="Bell Curve")*(_xlfn.NORM.DIST(AND(GD$6&gt;=$F75,GD$6&lt;=$H75)*(GD$6-$F75+1),$J75/2,$M75,TRUE)-_xlfn.NORM.DIST(AND(GD$6&gt;=$F75,GD$6&lt;=$H75)*(GC$6-$F75+1),$J75/2,$M75,TRUE))/(1-2*_xlfn.NORM.DIST(0,$J75/2,$M75,TRUE))*$D75+($K75="Steady Growth")*(AND(GD$6&gt;=$F75,GD$6&lt;=$H75)*((GD$6-$F75+1)/($J75*($J75+1)/2)*$D75))+($K75="custom")*CustCF!FX75</f>
        <v/>
      </c>
      <c r="GE75" s="87">
        <f>($K75="Bell Curve")*(_xlfn.NORM.DIST(AND(GE$6&gt;=$F75,GE$6&lt;=$H75)*(GE$6-$F75+1),$J75/2,$M75,TRUE)-_xlfn.NORM.DIST(AND(GE$6&gt;=$F75,GE$6&lt;=$H75)*(GD$6-$F75+1),$J75/2,$M75,TRUE))/(1-2*_xlfn.NORM.DIST(0,$J75/2,$M75,TRUE))*$D75+($K75="Steady Growth")*(AND(GE$6&gt;=$F75,GE$6&lt;=$H75)*((GE$6-$F75+1)/($J75*($J75+1)/2)*$D75))+($K75="custom")*CustCF!FY75</f>
        <v/>
      </c>
      <c r="GF75" s="87">
        <f>($K75="Bell Curve")*(_xlfn.NORM.DIST(AND(GF$6&gt;=$F75,GF$6&lt;=$H75)*(GF$6-$F75+1),$J75/2,$M75,TRUE)-_xlfn.NORM.DIST(AND(GF$6&gt;=$F75,GF$6&lt;=$H75)*(GE$6-$F75+1),$J75/2,$M75,TRUE))/(1-2*_xlfn.NORM.DIST(0,$J75/2,$M75,TRUE))*$D75+($K75="Steady Growth")*(AND(GF$6&gt;=$F75,GF$6&lt;=$H75)*((GF$6-$F75+1)/($J75*($J75+1)/2)*$D75))+($K75="custom")*CustCF!FZ75</f>
        <v/>
      </c>
      <c r="GG75" s="87">
        <f>($K75="Bell Curve")*(_xlfn.NORM.DIST(AND(GG$6&gt;=$F75,GG$6&lt;=$H75)*(GG$6-$F75+1),$J75/2,$M75,TRUE)-_xlfn.NORM.DIST(AND(GG$6&gt;=$F75,GG$6&lt;=$H75)*(GF$6-$F75+1),$J75/2,$M75,TRUE))/(1-2*_xlfn.NORM.DIST(0,$J75/2,$M75,TRUE))*$D75+($K75="Steady Growth")*(AND(GG$6&gt;=$F75,GG$6&lt;=$H75)*((GG$6-$F75+1)/($J75*($J75+1)/2)*$D75))+($K75="custom")*CustCF!GA75</f>
        <v/>
      </c>
      <c r="GH75" s="87">
        <f>($K75="Bell Curve")*(_xlfn.NORM.DIST(AND(GH$6&gt;=$F75,GH$6&lt;=$H75)*(GH$6-$F75+1),$J75/2,$M75,TRUE)-_xlfn.NORM.DIST(AND(GH$6&gt;=$F75,GH$6&lt;=$H75)*(GG$6-$F75+1),$J75/2,$M75,TRUE))/(1-2*_xlfn.NORM.DIST(0,$J75/2,$M75,TRUE))*$D75+($K75="Steady Growth")*(AND(GH$6&gt;=$F75,GH$6&lt;=$H75)*((GH$6-$F75+1)/($J75*($J75+1)/2)*$D75))+($K75="custom")*CustCF!GB75</f>
        <v/>
      </c>
      <c r="GI75" s="87">
        <f>($K75="Bell Curve")*(_xlfn.NORM.DIST(AND(GI$6&gt;=$F75,GI$6&lt;=$H75)*(GI$6-$F75+1),$J75/2,$M75,TRUE)-_xlfn.NORM.DIST(AND(GI$6&gt;=$F75,GI$6&lt;=$H75)*(GH$6-$F75+1),$J75/2,$M75,TRUE))/(1-2*_xlfn.NORM.DIST(0,$J75/2,$M75,TRUE))*$D75+($K75="Steady Growth")*(AND(GI$6&gt;=$F75,GI$6&lt;=$H75)*((GI$6-$F75+1)/($J75*($J75+1)/2)*$D75))+($K75="custom")*CustCF!GC75</f>
        <v/>
      </c>
      <c r="GJ75" s="87">
        <f>($K75="Bell Curve")*(_xlfn.NORM.DIST(AND(GJ$6&gt;=$F75,GJ$6&lt;=$H75)*(GJ$6-$F75+1),$J75/2,$M75,TRUE)-_xlfn.NORM.DIST(AND(GJ$6&gt;=$F75,GJ$6&lt;=$H75)*(GI$6-$F75+1),$J75/2,$M75,TRUE))/(1-2*_xlfn.NORM.DIST(0,$J75/2,$M75,TRUE))*$D75+($K75="Steady Growth")*(AND(GJ$6&gt;=$F75,GJ$6&lt;=$H75)*((GJ$6-$F75+1)/($J75*($J75+1)/2)*$D75))+($K75="custom")*CustCF!GD75</f>
        <v/>
      </c>
      <c r="GK75" s="87">
        <f>($K75="Bell Curve")*(_xlfn.NORM.DIST(AND(GK$6&gt;=$F75,GK$6&lt;=$H75)*(GK$6-$F75+1),$J75/2,$M75,TRUE)-_xlfn.NORM.DIST(AND(GK$6&gt;=$F75,GK$6&lt;=$H75)*(GJ$6-$F75+1),$J75/2,$M75,TRUE))/(1-2*_xlfn.NORM.DIST(0,$J75/2,$M75,TRUE))*$D75+($K75="Steady Growth")*(AND(GK$6&gt;=$F75,GK$6&lt;=$H75)*((GK$6-$F75+1)/($J75*($J75+1)/2)*$D75))+($K75="custom")*CustCF!GE75</f>
        <v/>
      </c>
      <c r="GL75" s="87">
        <f>($K75="Bell Curve")*(_xlfn.NORM.DIST(AND(GL$6&gt;=$F75,GL$6&lt;=$H75)*(GL$6-$F75+1),$J75/2,$M75,TRUE)-_xlfn.NORM.DIST(AND(GL$6&gt;=$F75,GL$6&lt;=$H75)*(GK$6-$F75+1),$J75/2,$M75,TRUE))/(1-2*_xlfn.NORM.DIST(0,$J75/2,$M75,TRUE))*$D75+($K75="Steady Growth")*(AND(GL$6&gt;=$F75,GL$6&lt;=$H75)*((GL$6-$F75+1)/($J75*($J75+1)/2)*$D75))+($K75="custom")*CustCF!GF75</f>
        <v/>
      </c>
      <c r="GM75" s="87">
        <f>($K75="Bell Curve")*(_xlfn.NORM.DIST(AND(GM$6&gt;=$F75,GM$6&lt;=$H75)*(GM$6-$F75+1),$J75/2,$M75,TRUE)-_xlfn.NORM.DIST(AND(GM$6&gt;=$F75,GM$6&lt;=$H75)*(GL$6-$F75+1),$J75/2,$M75,TRUE))/(1-2*_xlfn.NORM.DIST(0,$J75/2,$M75,TRUE))*$D75+($K75="Steady Growth")*(AND(GM$6&gt;=$F75,GM$6&lt;=$H75)*((GM$6-$F75+1)/($J75*($J75+1)/2)*$D75))+($K75="custom")*CustCF!GG75</f>
        <v/>
      </c>
      <c r="GN75" s="257">
        <f>($K75="Bell Curve")*(_xlfn.NORM.DIST(AND(GN$6&gt;=$F75,GN$6&lt;=$H75)*(GN$6-$F75+1),$J75/2,$M75,TRUE)-_xlfn.NORM.DIST(AND(GN$6&gt;=$F75,GN$6&lt;=$H75)*(GM$6-$F75+1),$J75/2,$M75,TRUE))/(1-2*_xlfn.NORM.DIST(0,$J75/2,$M75,TRUE))*$D75+($K75="Steady Growth")*(AND(GN$6&gt;=$F75,GN$6&lt;=$H75)*((GN$6-$F75+1)/($J75*($J75+1)/2)*$D75))+($K75="custom")*CustCF!GH75</f>
        <v/>
      </c>
      <c r="GO75" s="1" t="n"/>
      <c r="GP75" s="63" t="n"/>
    </row>
    <row r="76" outlineLevel="1">
      <c r="A76" s="1" t="n"/>
      <c r="B76" s="1" t="n"/>
      <c r="C76" s="251">
        <f>Budget!X17</f>
        <v/>
      </c>
      <c r="D76" s="14">
        <f>Budget!Y17</f>
        <v/>
      </c>
      <c r="E76" s="14">
        <f>IF(D76&lt;&gt;0,F76,"")</f>
        <v/>
      </c>
      <c r="F76" s="252" t="n">
        <v>12</v>
      </c>
      <c r="G76" s="921">
        <f>IF(L76="custom",CustCF!F76,INDEX($P$8:$GN$8,MATCH(F76,$P$6:$GN$6,0)))</f>
        <v/>
      </c>
      <c r="H76" s="252" t="n">
        <v>18</v>
      </c>
      <c r="I76" s="921">
        <f>IF(L76="custom",CustCF!G76,INDEX($P$8:$GN$8,MATCH(H76,$P$6:$GN$6,0)))</f>
        <v/>
      </c>
      <c r="J76" s="249">
        <f>H76-F76+1</f>
        <v/>
      </c>
      <c r="K76" s="254" t="inlineStr">
        <is>
          <t>Bell Curve</t>
        </is>
      </c>
      <c r="L76" s="255" t="inlineStr">
        <is>
          <t>Flat (9)</t>
        </is>
      </c>
      <c r="M76" s="256">
        <f>INDEX($D$261:$D$266,MATCH(L76,$C$261:$C$266,0))</f>
        <v/>
      </c>
      <c r="N76" s="13">
        <f>SUM(P76:GN76)</f>
        <v/>
      </c>
      <c r="O76" s="14" t="n"/>
      <c r="P76" s="87">
        <f>($K76="Bell Curve")*(_xlfn.NORM.DIST(AND(P$6&gt;=$F76,P$6&lt;=$H76)*(P$6-$F76+1),$J76/2,$M76,TRUE)-_xlfn.NORM.DIST(AND(P$6&gt;=$F76,P$6&lt;=$H76)*(O$6-$F76+1),$J76/2,$M76,TRUE))/(1-2*_xlfn.NORM.DIST(0,$J76/2,$M76,TRUE))*$D76+($K76="Steady Growth")*(AND(P$6&gt;=$F76,P$6&lt;=$H76)*((P$6-$F76+1)/($J76*($J76+1)/2)*$D76))+($K76="custom")*CustCF!J76</f>
        <v/>
      </c>
      <c r="Q76" s="87">
        <f>($K76="Bell Curve")*(_xlfn.NORM.DIST(AND(Q$6&gt;=$F76,Q$6&lt;=$H76)*(Q$6-$F76+1),$J76/2,$M76,TRUE)-_xlfn.NORM.DIST(AND(Q$6&gt;=$F76,Q$6&lt;=$H76)*(P$6-$F76+1),$J76/2,$M76,TRUE))/(1-2*_xlfn.NORM.DIST(0,$J76/2,$M76,TRUE))*$D76+($K76="Steady Growth")*(AND(Q$6&gt;=$F76,Q$6&lt;=$H76)*((Q$6-$F76+1)/($J76*($J76+1)/2)*$D76))+($K76="custom")*CustCF!K76</f>
        <v/>
      </c>
      <c r="R76" s="87">
        <f>($K76="Bell Curve")*(_xlfn.NORM.DIST(AND(R$6&gt;=$F76,R$6&lt;=$H76)*(R$6-$F76+1),$J76/2,$M76,TRUE)-_xlfn.NORM.DIST(AND(R$6&gt;=$F76,R$6&lt;=$H76)*(Q$6-$F76+1),$J76/2,$M76,TRUE))/(1-2*_xlfn.NORM.DIST(0,$J76/2,$M76,TRUE))*$D76+($K76="Steady Growth")*(AND(R$6&gt;=$F76,R$6&lt;=$H76)*((R$6-$F76+1)/($J76*($J76+1)/2)*$D76))+($K76="custom")*CustCF!L76</f>
        <v/>
      </c>
      <c r="S76" s="87">
        <f>($K76="Bell Curve")*(_xlfn.NORM.DIST(AND(S$6&gt;=$F76,S$6&lt;=$H76)*(S$6-$F76+1),$J76/2,$M76,TRUE)-_xlfn.NORM.DIST(AND(S$6&gt;=$F76,S$6&lt;=$H76)*(R$6-$F76+1),$J76/2,$M76,TRUE))/(1-2*_xlfn.NORM.DIST(0,$J76/2,$M76,TRUE))*$D76+($K76="Steady Growth")*(AND(S$6&gt;=$F76,S$6&lt;=$H76)*((S$6-$F76+1)/($J76*($J76+1)/2)*$D76))+($K76="custom")*CustCF!M76</f>
        <v/>
      </c>
      <c r="T76" s="87">
        <f>($K76="Bell Curve")*(_xlfn.NORM.DIST(AND(T$6&gt;=$F76,T$6&lt;=$H76)*(T$6-$F76+1),$J76/2,$M76,TRUE)-_xlfn.NORM.DIST(AND(T$6&gt;=$F76,T$6&lt;=$H76)*(S$6-$F76+1),$J76/2,$M76,TRUE))/(1-2*_xlfn.NORM.DIST(0,$J76/2,$M76,TRUE))*$D76+($K76="Steady Growth")*(AND(T$6&gt;=$F76,T$6&lt;=$H76)*((T$6-$F76+1)/($J76*($J76+1)/2)*$D76))+($K76="custom")*CustCF!N76</f>
        <v/>
      </c>
      <c r="U76" s="87">
        <f>($K76="Bell Curve")*(_xlfn.NORM.DIST(AND(U$6&gt;=$F76,U$6&lt;=$H76)*(U$6-$F76+1),$J76/2,$M76,TRUE)-_xlfn.NORM.DIST(AND(U$6&gt;=$F76,U$6&lt;=$H76)*(T$6-$F76+1),$J76/2,$M76,TRUE))/(1-2*_xlfn.NORM.DIST(0,$J76/2,$M76,TRUE))*$D76+($K76="Steady Growth")*(AND(U$6&gt;=$F76,U$6&lt;=$H76)*((U$6-$F76+1)/($J76*($J76+1)/2)*$D76))+($K76="custom")*CustCF!O76</f>
        <v/>
      </c>
      <c r="V76" s="87">
        <f>($K76="Bell Curve")*(_xlfn.NORM.DIST(AND(V$6&gt;=$F76,V$6&lt;=$H76)*(V$6-$F76+1),$J76/2,$M76,TRUE)-_xlfn.NORM.DIST(AND(V$6&gt;=$F76,V$6&lt;=$H76)*(U$6-$F76+1),$J76/2,$M76,TRUE))/(1-2*_xlfn.NORM.DIST(0,$J76/2,$M76,TRUE))*$D76+($K76="Steady Growth")*(AND(V$6&gt;=$F76,V$6&lt;=$H76)*((V$6-$F76+1)/($J76*($J76+1)/2)*$D76))+($K76="custom")*CustCF!P76</f>
        <v/>
      </c>
      <c r="W76" s="87">
        <f>($K76="Bell Curve")*(_xlfn.NORM.DIST(AND(W$6&gt;=$F76,W$6&lt;=$H76)*(W$6-$F76+1),$J76/2,$M76,TRUE)-_xlfn.NORM.DIST(AND(W$6&gt;=$F76,W$6&lt;=$H76)*(V$6-$F76+1),$J76/2,$M76,TRUE))/(1-2*_xlfn.NORM.DIST(0,$J76/2,$M76,TRUE))*$D76+($K76="Steady Growth")*(AND(W$6&gt;=$F76,W$6&lt;=$H76)*((W$6-$F76+1)/($J76*($J76+1)/2)*$D76))+($K76="custom")*CustCF!Q76</f>
        <v/>
      </c>
      <c r="X76" s="87">
        <f>($K76="Bell Curve")*(_xlfn.NORM.DIST(AND(X$6&gt;=$F76,X$6&lt;=$H76)*(X$6-$F76+1),$J76/2,$M76,TRUE)-_xlfn.NORM.DIST(AND(X$6&gt;=$F76,X$6&lt;=$H76)*(W$6-$F76+1),$J76/2,$M76,TRUE))/(1-2*_xlfn.NORM.DIST(0,$J76/2,$M76,TRUE))*$D76+($K76="Steady Growth")*(AND(X$6&gt;=$F76,X$6&lt;=$H76)*((X$6-$F76+1)/($J76*($J76+1)/2)*$D76))+($K76="custom")*CustCF!R76</f>
        <v/>
      </c>
      <c r="Y76" s="87">
        <f>($K76="Bell Curve")*(_xlfn.NORM.DIST(AND(Y$6&gt;=$F76,Y$6&lt;=$H76)*(Y$6-$F76+1),$J76/2,$M76,TRUE)-_xlfn.NORM.DIST(AND(Y$6&gt;=$F76,Y$6&lt;=$H76)*(X$6-$F76+1),$J76/2,$M76,TRUE))/(1-2*_xlfn.NORM.DIST(0,$J76/2,$M76,TRUE))*$D76+($K76="Steady Growth")*(AND(Y$6&gt;=$F76,Y$6&lt;=$H76)*((Y$6-$F76+1)/($J76*($J76+1)/2)*$D76))+($K76="custom")*CustCF!S76</f>
        <v/>
      </c>
      <c r="Z76" s="87">
        <f>($K76="Bell Curve")*(_xlfn.NORM.DIST(AND(Z$6&gt;=$F76,Z$6&lt;=$H76)*(Z$6-$F76+1),$J76/2,$M76,TRUE)-_xlfn.NORM.DIST(AND(Z$6&gt;=$F76,Z$6&lt;=$H76)*(Y$6-$F76+1),$J76/2,$M76,TRUE))/(1-2*_xlfn.NORM.DIST(0,$J76/2,$M76,TRUE))*$D76+($K76="Steady Growth")*(AND(Z$6&gt;=$F76,Z$6&lt;=$H76)*((Z$6-$F76+1)/($J76*($J76+1)/2)*$D76))+($K76="custom")*CustCF!T76</f>
        <v/>
      </c>
      <c r="AA76" s="87">
        <f>($K76="Bell Curve")*(_xlfn.NORM.DIST(AND(AA$6&gt;=$F76,AA$6&lt;=$H76)*(AA$6-$F76+1),$J76/2,$M76,TRUE)-_xlfn.NORM.DIST(AND(AA$6&gt;=$F76,AA$6&lt;=$H76)*(Z$6-$F76+1),$J76/2,$M76,TRUE))/(1-2*_xlfn.NORM.DIST(0,$J76/2,$M76,TRUE))*$D76+($K76="Steady Growth")*(AND(AA$6&gt;=$F76,AA$6&lt;=$H76)*((AA$6-$F76+1)/($J76*($J76+1)/2)*$D76))+($K76="custom")*CustCF!U76</f>
        <v/>
      </c>
      <c r="AB76" s="87">
        <f>($K76="Bell Curve")*(_xlfn.NORM.DIST(AND(AB$6&gt;=$F76,AB$6&lt;=$H76)*(AB$6-$F76+1),$J76/2,$M76,TRUE)-_xlfn.NORM.DIST(AND(AB$6&gt;=$F76,AB$6&lt;=$H76)*(AA$6-$F76+1),$J76/2,$M76,TRUE))/(1-2*_xlfn.NORM.DIST(0,$J76/2,$M76,TRUE))*$D76+($K76="Steady Growth")*(AND(AB$6&gt;=$F76,AB$6&lt;=$H76)*((AB$6-$F76+1)/($J76*($J76+1)/2)*$D76))+($K76="custom")*CustCF!V76</f>
        <v/>
      </c>
      <c r="AC76" s="87">
        <f>($K76="Bell Curve")*(_xlfn.NORM.DIST(AND(AC$6&gt;=$F76,AC$6&lt;=$H76)*(AC$6-$F76+1),$J76/2,$M76,TRUE)-_xlfn.NORM.DIST(AND(AC$6&gt;=$F76,AC$6&lt;=$H76)*(AB$6-$F76+1),$J76/2,$M76,TRUE))/(1-2*_xlfn.NORM.DIST(0,$J76/2,$M76,TRUE))*$D76+($K76="Steady Growth")*(AND(AC$6&gt;=$F76,AC$6&lt;=$H76)*((AC$6-$F76+1)/($J76*($J76+1)/2)*$D76))+($K76="custom")*CustCF!W76</f>
        <v/>
      </c>
      <c r="AD76" s="87">
        <f>($K76="Bell Curve")*(_xlfn.NORM.DIST(AND(AD$6&gt;=$F76,AD$6&lt;=$H76)*(AD$6-$F76+1),$J76/2,$M76,TRUE)-_xlfn.NORM.DIST(AND(AD$6&gt;=$F76,AD$6&lt;=$H76)*(AC$6-$F76+1),$J76/2,$M76,TRUE))/(1-2*_xlfn.NORM.DIST(0,$J76/2,$M76,TRUE))*$D76+($K76="Steady Growth")*(AND(AD$6&gt;=$F76,AD$6&lt;=$H76)*((AD$6-$F76+1)/($J76*($J76+1)/2)*$D76))+($K76="custom")*CustCF!X76</f>
        <v/>
      </c>
      <c r="AE76" s="87">
        <f>($K76="Bell Curve")*(_xlfn.NORM.DIST(AND(AE$6&gt;=$F76,AE$6&lt;=$H76)*(AE$6-$F76+1),$J76/2,$M76,TRUE)-_xlfn.NORM.DIST(AND(AE$6&gt;=$F76,AE$6&lt;=$H76)*(AD$6-$F76+1),$J76/2,$M76,TRUE))/(1-2*_xlfn.NORM.DIST(0,$J76/2,$M76,TRUE))*$D76+($K76="Steady Growth")*(AND(AE$6&gt;=$F76,AE$6&lt;=$H76)*((AE$6-$F76+1)/($J76*($J76+1)/2)*$D76))+($K76="custom")*CustCF!Y76</f>
        <v/>
      </c>
      <c r="AF76" s="87">
        <f>($K76="Bell Curve")*(_xlfn.NORM.DIST(AND(AF$6&gt;=$F76,AF$6&lt;=$H76)*(AF$6-$F76+1),$J76/2,$M76,TRUE)-_xlfn.NORM.DIST(AND(AF$6&gt;=$F76,AF$6&lt;=$H76)*(AE$6-$F76+1),$J76/2,$M76,TRUE))/(1-2*_xlfn.NORM.DIST(0,$J76/2,$M76,TRUE))*$D76+($K76="Steady Growth")*(AND(AF$6&gt;=$F76,AF$6&lt;=$H76)*((AF$6-$F76+1)/($J76*($J76+1)/2)*$D76))+($K76="custom")*CustCF!Z76</f>
        <v/>
      </c>
      <c r="AG76" s="87">
        <f>($K76="Bell Curve")*(_xlfn.NORM.DIST(AND(AG$6&gt;=$F76,AG$6&lt;=$H76)*(AG$6-$F76+1),$J76/2,$M76,TRUE)-_xlfn.NORM.DIST(AND(AG$6&gt;=$F76,AG$6&lt;=$H76)*(AF$6-$F76+1),$J76/2,$M76,TRUE))/(1-2*_xlfn.NORM.DIST(0,$J76/2,$M76,TRUE))*$D76+($K76="Steady Growth")*(AND(AG$6&gt;=$F76,AG$6&lt;=$H76)*((AG$6-$F76+1)/($J76*($J76+1)/2)*$D76))+($K76="custom")*CustCF!AA76</f>
        <v/>
      </c>
      <c r="AH76" s="87">
        <f>($K76="Bell Curve")*(_xlfn.NORM.DIST(AND(AH$6&gt;=$F76,AH$6&lt;=$H76)*(AH$6-$F76+1),$J76/2,$M76,TRUE)-_xlfn.NORM.DIST(AND(AH$6&gt;=$F76,AH$6&lt;=$H76)*(AG$6-$F76+1),$J76/2,$M76,TRUE))/(1-2*_xlfn.NORM.DIST(0,$J76/2,$M76,TRUE))*$D76+($K76="Steady Growth")*(AND(AH$6&gt;=$F76,AH$6&lt;=$H76)*((AH$6-$F76+1)/($J76*($J76+1)/2)*$D76))+($K76="custom")*CustCF!AB76</f>
        <v/>
      </c>
      <c r="AI76" s="87">
        <f>($K76="Bell Curve")*(_xlfn.NORM.DIST(AND(AI$6&gt;=$F76,AI$6&lt;=$H76)*(AI$6-$F76+1),$J76/2,$M76,TRUE)-_xlfn.NORM.DIST(AND(AI$6&gt;=$F76,AI$6&lt;=$H76)*(AH$6-$F76+1),$J76/2,$M76,TRUE))/(1-2*_xlfn.NORM.DIST(0,$J76/2,$M76,TRUE))*$D76+($K76="Steady Growth")*(AND(AI$6&gt;=$F76,AI$6&lt;=$H76)*((AI$6-$F76+1)/($J76*($J76+1)/2)*$D76))+($K76="custom")*CustCF!AC76</f>
        <v/>
      </c>
      <c r="AJ76" s="87">
        <f>($K76="Bell Curve")*(_xlfn.NORM.DIST(AND(AJ$6&gt;=$F76,AJ$6&lt;=$H76)*(AJ$6-$F76+1),$J76/2,$M76,TRUE)-_xlfn.NORM.DIST(AND(AJ$6&gt;=$F76,AJ$6&lt;=$H76)*(AI$6-$F76+1),$J76/2,$M76,TRUE))/(1-2*_xlfn.NORM.DIST(0,$J76/2,$M76,TRUE))*$D76+($K76="Steady Growth")*(AND(AJ$6&gt;=$F76,AJ$6&lt;=$H76)*((AJ$6-$F76+1)/($J76*($J76+1)/2)*$D76))+($K76="custom")*CustCF!AD76</f>
        <v/>
      </c>
      <c r="AK76" s="87">
        <f>($K76="Bell Curve")*(_xlfn.NORM.DIST(AND(AK$6&gt;=$F76,AK$6&lt;=$H76)*(AK$6-$F76+1),$J76/2,$M76,TRUE)-_xlfn.NORM.DIST(AND(AK$6&gt;=$F76,AK$6&lt;=$H76)*(AJ$6-$F76+1),$J76/2,$M76,TRUE))/(1-2*_xlfn.NORM.DIST(0,$J76/2,$M76,TRUE))*$D76+($K76="Steady Growth")*(AND(AK$6&gt;=$F76,AK$6&lt;=$H76)*((AK$6-$F76+1)/($J76*($J76+1)/2)*$D76))+($K76="custom")*CustCF!AE76</f>
        <v/>
      </c>
      <c r="AL76" s="87">
        <f>($K76="Bell Curve")*(_xlfn.NORM.DIST(AND(AL$6&gt;=$F76,AL$6&lt;=$H76)*(AL$6-$F76+1),$J76/2,$M76,TRUE)-_xlfn.NORM.DIST(AND(AL$6&gt;=$F76,AL$6&lt;=$H76)*(AK$6-$F76+1),$J76/2,$M76,TRUE))/(1-2*_xlfn.NORM.DIST(0,$J76/2,$M76,TRUE))*$D76+($K76="Steady Growth")*(AND(AL$6&gt;=$F76,AL$6&lt;=$H76)*((AL$6-$F76+1)/($J76*($J76+1)/2)*$D76))+($K76="custom")*CustCF!AF76</f>
        <v/>
      </c>
      <c r="AM76" s="87">
        <f>($K76="Bell Curve")*(_xlfn.NORM.DIST(AND(AM$6&gt;=$F76,AM$6&lt;=$H76)*(AM$6-$F76+1),$J76/2,$M76,TRUE)-_xlfn.NORM.DIST(AND(AM$6&gt;=$F76,AM$6&lt;=$H76)*(AL$6-$F76+1),$J76/2,$M76,TRUE))/(1-2*_xlfn.NORM.DIST(0,$J76/2,$M76,TRUE))*$D76+($K76="Steady Growth")*(AND(AM$6&gt;=$F76,AM$6&lt;=$H76)*((AM$6-$F76+1)/($J76*($J76+1)/2)*$D76))+($K76="custom")*CustCF!AG76</f>
        <v/>
      </c>
      <c r="AN76" s="87">
        <f>($K76="Bell Curve")*(_xlfn.NORM.DIST(AND(AN$6&gt;=$F76,AN$6&lt;=$H76)*(AN$6-$F76+1),$J76/2,$M76,TRUE)-_xlfn.NORM.DIST(AND(AN$6&gt;=$F76,AN$6&lt;=$H76)*(AM$6-$F76+1),$J76/2,$M76,TRUE))/(1-2*_xlfn.NORM.DIST(0,$J76/2,$M76,TRUE))*$D76+($K76="Steady Growth")*(AND(AN$6&gt;=$F76,AN$6&lt;=$H76)*((AN$6-$F76+1)/($J76*($J76+1)/2)*$D76))+($K76="custom")*CustCF!AH76</f>
        <v/>
      </c>
      <c r="AO76" s="87">
        <f>($K76="Bell Curve")*(_xlfn.NORM.DIST(AND(AO$6&gt;=$F76,AO$6&lt;=$H76)*(AO$6-$F76+1),$J76/2,$M76,TRUE)-_xlfn.NORM.DIST(AND(AO$6&gt;=$F76,AO$6&lt;=$H76)*(AN$6-$F76+1),$J76/2,$M76,TRUE))/(1-2*_xlfn.NORM.DIST(0,$J76/2,$M76,TRUE))*$D76+($K76="Steady Growth")*(AND(AO$6&gt;=$F76,AO$6&lt;=$H76)*((AO$6-$F76+1)/($J76*($J76+1)/2)*$D76))+($K76="custom")*CustCF!AI76</f>
        <v/>
      </c>
      <c r="AP76" s="87">
        <f>($K76="Bell Curve")*(_xlfn.NORM.DIST(AND(AP$6&gt;=$F76,AP$6&lt;=$H76)*(AP$6-$F76+1),$J76/2,$M76,TRUE)-_xlfn.NORM.DIST(AND(AP$6&gt;=$F76,AP$6&lt;=$H76)*(AO$6-$F76+1),$J76/2,$M76,TRUE))/(1-2*_xlfn.NORM.DIST(0,$J76/2,$M76,TRUE))*$D76+($K76="Steady Growth")*(AND(AP$6&gt;=$F76,AP$6&lt;=$H76)*((AP$6-$F76+1)/($J76*($J76+1)/2)*$D76))+($K76="custom")*CustCF!AJ76</f>
        <v/>
      </c>
      <c r="AQ76" s="87">
        <f>($K76="Bell Curve")*(_xlfn.NORM.DIST(AND(AQ$6&gt;=$F76,AQ$6&lt;=$H76)*(AQ$6-$F76+1),$J76/2,$M76,TRUE)-_xlfn.NORM.DIST(AND(AQ$6&gt;=$F76,AQ$6&lt;=$H76)*(AP$6-$F76+1),$J76/2,$M76,TRUE))/(1-2*_xlfn.NORM.DIST(0,$J76/2,$M76,TRUE))*$D76+($K76="Steady Growth")*(AND(AQ$6&gt;=$F76,AQ$6&lt;=$H76)*((AQ$6-$F76+1)/($J76*($J76+1)/2)*$D76))+($K76="custom")*CustCF!AK76</f>
        <v/>
      </c>
      <c r="AR76" s="87">
        <f>($K76="Bell Curve")*(_xlfn.NORM.DIST(AND(AR$6&gt;=$F76,AR$6&lt;=$H76)*(AR$6-$F76+1),$J76/2,$M76,TRUE)-_xlfn.NORM.DIST(AND(AR$6&gt;=$F76,AR$6&lt;=$H76)*(AQ$6-$F76+1),$J76/2,$M76,TRUE))/(1-2*_xlfn.NORM.DIST(0,$J76/2,$M76,TRUE))*$D76+($K76="Steady Growth")*(AND(AR$6&gt;=$F76,AR$6&lt;=$H76)*((AR$6-$F76+1)/($J76*($J76+1)/2)*$D76))+($K76="custom")*CustCF!AL76</f>
        <v/>
      </c>
      <c r="AS76" s="87">
        <f>($K76="Bell Curve")*(_xlfn.NORM.DIST(AND(AS$6&gt;=$F76,AS$6&lt;=$H76)*(AS$6-$F76+1),$J76/2,$M76,TRUE)-_xlfn.NORM.DIST(AND(AS$6&gt;=$F76,AS$6&lt;=$H76)*(AR$6-$F76+1),$J76/2,$M76,TRUE))/(1-2*_xlfn.NORM.DIST(0,$J76/2,$M76,TRUE))*$D76+($K76="Steady Growth")*(AND(AS$6&gt;=$F76,AS$6&lt;=$H76)*((AS$6-$F76+1)/($J76*($J76+1)/2)*$D76))+($K76="custom")*CustCF!AM76</f>
        <v/>
      </c>
      <c r="AT76" s="87">
        <f>($K76="Bell Curve")*(_xlfn.NORM.DIST(AND(AT$6&gt;=$F76,AT$6&lt;=$H76)*(AT$6-$F76+1),$J76/2,$M76,TRUE)-_xlfn.NORM.DIST(AND(AT$6&gt;=$F76,AT$6&lt;=$H76)*(AS$6-$F76+1),$J76/2,$M76,TRUE))/(1-2*_xlfn.NORM.DIST(0,$J76/2,$M76,TRUE))*$D76+($K76="Steady Growth")*(AND(AT$6&gt;=$F76,AT$6&lt;=$H76)*((AT$6-$F76+1)/($J76*($J76+1)/2)*$D76))+($K76="custom")*CustCF!AN76</f>
        <v/>
      </c>
      <c r="AU76" s="87">
        <f>($K76="Bell Curve")*(_xlfn.NORM.DIST(AND(AU$6&gt;=$F76,AU$6&lt;=$H76)*(AU$6-$F76+1),$J76/2,$M76,TRUE)-_xlfn.NORM.DIST(AND(AU$6&gt;=$F76,AU$6&lt;=$H76)*(AT$6-$F76+1),$J76/2,$M76,TRUE))/(1-2*_xlfn.NORM.DIST(0,$J76/2,$M76,TRUE))*$D76+($K76="Steady Growth")*(AND(AU$6&gt;=$F76,AU$6&lt;=$H76)*((AU$6-$F76+1)/($J76*($J76+1)/2)*$D76))+($K76="custom")*CustCF!AO76</f>
        <v/>
      </c>
      <c r="AV76" s="87">
        <f>($K76="Bell Curve")*(_xlfn.NORM.DIST(AND(AV$6&gt;=$F76,AV$6&lt;=$H76)*(AV$6-$F76+1),$J76/2,$M76,TRUE)-_xlfn.NORM.DIST(AND(AV$6&gt;=$F76,AV$6&lt;=$H76)*(AU$6-$F76+1),$J76/2,$M76,TRUE))/(1-2*_xlfn.NORM.DIST(0,$J76/2,$M76,TRUE))*$D76+($K76="Steady Growth")*(AND(AV$6&gt;=$F76,AV$6&lt;=$H76)*((AV$6-$F76+1)/($J76*($J76+1)/2)*$D76))+($K76="custom")*CustCF!AP76</f>
        <v/>
      </c>
      <c r="AW76" s="87">
        <f>($K76="Bell Curve")*(_xlfn.NORM.DIST(AND(AW$6&gt;=$F76,AW$6&lt;=$H76)*(AW$6-$F76+1),$J76/2,$M76,TRUE)-_xlfn.NORM.DIST(AND(AW$6&gt;=$F76,AW$6&lt;=$H76)*(AV$6-$F76+1),$J76/2,$M76,TRUE))/(1-2*_xlfn.NORM.DIST(0,$J76/2,$M76,TRUE))*$D76+($K76="Steady Growth")*(AND(AW$6&gt;=$F76,AW$6&lt;=$H76)*((AW$6-$F76+1)/($J76*($J76+1)/2)*$D76))+($K76="custom")*CustCF!AQ76</f>
        <v/>
      </c>
      <c r="AX76" s="87">
        <f>($K76="Bell Curve")*(_xlfn.NORM.DIST(AND(AX$6&gt;=$F76,AX$6&lt;=$H76)*(AX$6-$F76+1),$J76/2,$M76,TRUE)-_xlfn.NORM.DIST(AND(AX$6&gt;=$F76,AX$6&lt;=$H76)*(AW$6-$F76+1),$J76/2,$M76,TRUE))/(1-2*_xlfn.NORM.DIST(0,$J76/2,$M76,TRUE))*$D76+($K76="Steady Growth")*(AND(AX$6&gt;=$F76,AX$6&lt;=$H76)*((AX$6-$F76+1)/($J76*($J76+1)/2)*$D76))+($K76="custom")*CustCF!AR76</f>
        <v/>
      </c>
      <c r="AY76" s="87">
        <f>($K76="Bell Curve")*(_xlfn.NORM.DIST(AND(AY$6&gt;=$F76,AY$6&lt;=$H76)*(AY$6-$F76+1),$J76/2,$M76,TRUE)-_xlfn.NORM.DIST(AND(AY$6&gt;=$F76,AY$6&lt;=$H76)*(AX$6-$F76+1),$J76/2,$M76,TRUE))/(1-2*_xlfn.NORM.DIST(0,$J76/2,$M76,TRUE))*$D76+($K76="Steady Growth")*(AND(AY$6&gt;=$F76,AY$6&lt;=$H76)*((AY$6-$F76+1)/($J76*($J76+1)/2)*$D76))+($K76="custom")*CustCF!AS76</f>
        <v/>
      </c>
      <c r="AZ76" s="87">
        <f>($K76="Bell Curve")*(_xlfn.NORM.DIST(AND(AZ$6&gt;=$F76,AZ$6&lt;=$H76)*(AZ$6-$F76+1),$J76/2,$M76,TRUE)-_xlfn.NORM.DIST(AND(AZ$6&gt;=$F76,AZ$6&lt;=$H76)*(AY$6-$F76+1),$J76/2,$M76,TRUE))/(1-2*_xlfn.NORM.DIST(0,$J76/2,$M76,TRUE))*$D76+($K76="Steady Growth")*(AND(AZ$6&gt;=$F76,AZ$6&lt;=$H76)*((AZ$6-$F76+1)/($J76*($J76+1)/2)*$D76))+($K76="custom")*CustCF!AT76</f>
        <v/>
      </c>
      <c r="BA76" s="87">
        <f>($K76="Bell Curve")*(_xlfn.NORM.DIST(AND(BA$6&gt;=$F76,BA$6&lt;=$H76)*(BA$6-$F76+1),$J76/2,$M76,TRUE)-_xlfn.NORM.DIST(AND(BA$6&gt;=$F76,BA$6&lt;=$H76)*(AZ$6-$F76+1),$J76/2,$M76,TRUE))/(1-2*_xlfn.NORM.DIST(0,$J76/2,$M76,TRUE))*$D76+($K76="Steady Growth")*(AND(BA$6&gt;=$F76,BA$6&lt;=$H76)*((BA$6-$F76+1)/($J76*($J76+1)/2)*$D76))+($K76="custom")*CustCF!AU76</f>
        <v/>
      </c>
      <c r="BB76" s="87">
        <f>($K76="Bell Curve")*(_xlfn.NORM.DIST(AND(BB$6&gt;=$F76,BB$6&lt;=$H76)*(BB$6-$F76+1),$J76/2,$M76,TRUE)-_xlfn.NORM.DIST(AND(BB$6&gt;=$F76,BB$6&lt;=$H76)*(BA$6-$F76+1),$J76/2,$M76,TRUE))/(1-2*_xlfn.NORM.DIST(0,$J76/2,$M76,TRUE))*$D76+($K76="Steady Growth")*(AND(BB$6&gt;=$F76,BB$6&lt;=$H76)*((BB$6-$F76+1)/($J76*($J76+1)/2)*$D76))+($K76="custom")*CustCF!AV76</f>
        <v/>
      </c>
      <c r="BC76" s="87">
        <f>($K76="Bell Curve")*(_xlfn.NORM.DIST(AND(BC$6&gt;=$F76,BC$6&lt;=$H76)*(BC$6-$F76+1),$J76/2,$M76,TRUE)-_xlfn.NORM.DIST(AND(BC$6&gt;=$F76,BC$6&lt;=$H76)*(BB$6-$F76+1),$J76/2,$M76,TRUE))/(1-2*_xlfn.NORM.DIST(0,$J76/2,$M76,TRUE))*$D76+($K76="Steady Growth")*(AND(BC$6&gt;=$F76,BC$6&lt;=$H76)*((BC$6-$F76+1)/($J76*($J76+1)/2)*$D76))+($K76="custom")*CustCF!AW76</f>
        <v/>
      </c>
      <c r="BD76" s="87">
        <f>($K76="Bell Curve")*(_xlfn.NORM.DIST(AND(BD$6&gt;=$F76,BD$6&lt;=$H76)*(BD$6-$F76+1),$J76/2,$M76,TRUE)-_xlfn.NORM.DIST(AND(BD$6&gt;=$F76,BD$6&lt;=$H76)*(BC$6-$F76+1),$J76/2,$M76,TRUE))/(1-2*_xlfn.NORM.DIST(0,$J76/2,$M76,TRUE))*$D76+($K76="Steady Growth")*(AND(BD$6&gt;=$F76,BD$6&lt;=$H76)*((BD$6-$F76+1)/($J76*($J76+1)/2)*$D76))+($K76="custom")*CustCF!AX76</f>
        <v/>
      </c>
      <c r="BE76" s="87">
        <f>($K76="Bell Curve")*(_xlfn.NORM.DIST(AND(BE$6&gt;=$F76,BE$6&lt;=$H76)*(BE$6-$F76+1),$J76/2,$M76,TRUE)-_xlfn.NORM.DIST(AND(BE$6&gt;=$F76,BE$6&lt;=$H76)*(BD$6-$F76+1),$J76/2,$M76,TRUE))/(1-2*_xlfn.NORM.DIST(0,$J76/2,$M76,TRUE))*$D76+($K76="Steady Growth")*(AND(BE$6&gt;=$F76,BE$6&lt;=$H76)*((BE$6-$F76+1)/($J76*($J76+1)/2)*$D76))+($K76="custom")*CustCF!AY76</f>
        <v/>
      </c>
      <c r="BF76" s="87">
        <f>($K76="Bell Curve")*(_xlfn.NORM.DIST(AND(BF$6&gt;=$F76,BF$6&lt;=$H76)*(BF$6-$F76+1),$J76/2,$M76,TRUE)-_xlfn.NORM.DIST(AND(BF$6&gt;=$F76,BF$6&lt;=$H76)*(BE$6-$F76+1),$J76/2,$M76,TRUE))/(1-2*_xlfn.NORM.DIST(0,$J76/2,$M76,TRUE))*$D76+($K76="Steady Growth")*(AND(BF$6&gt;=$F76,BF$6&lt;=$H76)*((BF$6-$F76+1)/($J76*($J76+1)/2)*$D76))+($K76="custom")*CustCF!AZ76</f>
        <v/>
      </c>
      <c r="BG76" s="87">
        <f>($K76="Bell Curve")*(_xlfn.NORM.DIST(AND(BG$6&gt;=$F76,BG$6&lt;=$H76)*(BG$6-$F76+1),$J76/2,$M76,TRUE)-_xlfn.NORM.DIST(AND(BG$6&gt;=$F76,BG$6&lt;=$H76)*(BF$6-$F76+1),$J76/2,$M76,TRUE))/(1-2*_xlfn.NORM.DIST(0,$J76/2,$M76,TRUE))*$D76+($K76="Steady Growth")*(AND(BG$6&gt;=$F76,BG$6&lt;=$H76)*((BG$6-$F76+1)/($J76*($J76+1)/2)*$D76))+($K76="custom")*CustCF!BA76</f>
        <v/>
      </c>
      <c r="BH76" s="87">
        <f>($K76="Bell Curve")*(_xlfn.NORM.DIST(AND(BH$6&gt;=$F76,BH$6&lt;=$H76)*(BH$6-$F76+1),$J76/2,$M76,TRUE)-_xlfn.NORM.DIST(AND(BH$6&gt;=$F76,BH$6&lt;=$H76)*(BG$6-$F76+1),$J76/2,$M76,TRUE))/(1-2*_xlfn.NORM.DIST(0,$J76/2,$M76,TRUE))*$D76+($K76="Steady Growth")*(AND(BH$6&gt;=$F76,BH$6&lt;=$H76)*((BH$6-$F76+1)/($J76*($J76+1)/2)*$D76))+($K76="custom")*CustCF!BB76</f>
        <v/>
      </c>
      <c r="BI76" s="87">
        <f>($K76="Bell Curve")*(_xlfn.NORM.DIST(AND(BI$6&gt;=$F76,BI$6&lt;=$H76)*(BI$6-$F76+1),$J76/2,$M76,TRUE)-_xlfn.NORM.DIST(AND(BI$6&gt;=$F76,BI$6&lt;=$H76)*(BH$6-$F76+1),$J76/2,$M76,TRUE))/(1-2*_xlfn.NORM.DIST(0,$J76/2,$M76,TRUE))*$D76+($K76="Steady Growth")*(AND(BI$6&gt;=$F76,BI$6&lt;=$H76)*((BI$6-$F76+1)/($J76*($J76+1)/2)*$D76))+($K76="custom")*CustCF!BC76</f>
        <v/>
      </c>
      <c r="BJ76" s="87">
        <f>($K76="Bell Curve")*(_xlfn.NORM.DIST(AND(BJ$6&gt;=$F76,BJ$6&lt;=$H76)*(BJ$6-$F76+1),$J76/2,$M76,TRUE)-_xlfn.NORM.DIST(AND(BJ$6&gt;=$F76,BJ$6&lt;=$H76)*(BI$6-$F76+1),$J76/2,$M76,TRUE))/(1-2*_xlfn.NORM.DIST(0,$J76/2,$M76,TRUE))*$D76+($K76="Steady Growth")*(AND(BJ$6&gt;=$F76,BJ$6&lt;=$H76)*((BJ$6-$F76+1)/($J76*($J76+1)/2)*$D76))+($K76="custom")*CustCF!BD76</f>
        <v/>
      </c>
      <c r="BK76" s="87">
        <f>($K76="Bell Curve")*(_xlfn.NORM.DIST(AND(BK$6&gt;=$F76,BK$6&lt;=$H76)*(BK$6-$F76+1),$J76/2,$M76,TRUE)-_xlfn.NORM.DIST(AND(BK$6&gt;=$F76,BK$6&lt;=$H76)*(BJ$6-$F76+1),$J76/2,$M76,TRUE))/(1-2*_xlfn.NORM.DIST(0,$J76/2,$M76,TRUE))*$D76+($K76="Steady Growth")*(AND(BK$6&gt;=$F76,BK$6&lt;=$H76)*((BK$6-$F76+1)/($J76*($J76+1)/2)*$D76))+($K76="custom")*CustCF!BE76</f>
        <v/>
      </c>
      <c r="BL76" s="87">
        <f>($K76="Bell Curve")*(_xlfn.NORM.DIST(AND(BL$6&gt;=$F76,BL$6&lt;=$H76)*(BL$6-$F76+1),$J76/2,$M76,TRUE)-_xlfn.NORM.DIST(AND(BL$6&gt;=$F76,BL$6&lt;=$H76)*(BK$6-$F76+1),$J76/2,$M76,TRUE))/(1-2*_xlfn.NORM.DIST(0,$J76/2,$M76,TRUE))*$D76+($K76="Steady Growth")*(AND(BL$6&gt;=$F76,BL$6&lt;=$H76)*((BL$6-$F76+1)/($J76*($J76+1)/2)*$D76))+($K76="custom")*CustCF!BF76</f>
        <v/>
      </c>
      <c r="BM76" s="87">
        <f>($K76="Bell Curve")*(_xlfn.NORM.DIST(AND(BM$6&gt;=$F76,BM$6&lt;=$H76)*(BM$6-$F76+1),$J76/2,$M76,TRUE)-_xlfn.NORM.DIST(AND(BM$6&gt;=$F76,BM$6&lt;=$H76)*(BL$6-$F76+1),$J76/2,$M76,TRUE))/(1-2*_xlfn.NORM.DIST(0,$J76/2,$M76,TRUE))*$D76+($K76="Steady Growth")*(AND(BM$6&gt;=$F76,BM$6&lt;=$H76)*((BM$6-$F76+1)/($J76*($J76+1)/2)*$D76))+($K76="custom")*CustCF!BG76</f>
        <v/>
      </c>
      <c r="BN76" s="87">
        <f>($K76="Bell Curve")*(_xlfn.NORM.DIST(AND(BN$6&gt;=$F76,BN$6&lt;=$H76)*(BN$6-$F76+1),$J76/2,$M76,TRUE)-_xlfn.NORM.DIST(AND(BN$6&gt;=$F76,BN$6&lt;=$H76)*(BM$6-$F76+1),$J76/2,$M76,TRUE))/(1-2*_xlfn.NORM.DIST(0,$J76/2,$M76,TRUE))*$D76+($K76="Steady Growth")*(AND(BN$6&gt;=$F76,BN$6&lt;=$H76)*((BN$6-$F76+1)/($J76*($J76+1)/2)*$D76))+($K76="custom")*CustCF!BH76</f>
        <v/>
      </c>
      <c r="BO76" s="87">
        <f>($K76="Bell Curve")*(_xlfn.NORM.DIST(AND(BO$6&gt;=$F76,BO$6&lt;=$H76)*(BO$6-$F76+1),$J76/2,$M76,TRUE)-_xlfn.NORM.DIST(AND(BO$6&gt;=$F76,BO$6&lt;=$H76)*(BN$6-$F76+1),$J76/2,$M76,TRUE))/(1-2*_xlfn.NORM.DIST(0,$J76/2,$M76,TRUE))*$D76+($K76="Steady Growth")*(AND(BO$6&gt;=$F76,BO$6&lt;=$H76)*((BO$6-$F76+1)/($J76*($J76+1)/2)*$D76))+($K76="custom")*CustCF!BI76</f>
        <v/>
      </c>
      <c r="BP76" s="87">
        <f>($K76="Bell Curve")*(_xlfn.NORM.DIST(AND(BP$6&gt;=$F76,BP$6&lt;=$H76)*(BP$6-$F76+1),$J76/2,$M76,TRUE)-_xlfn.NORM.DIST(AND(BP$6&gt;=$F76,BP$6&lt;=$H76)*(BO$6-$F76+1),$J76/2,$M76,TRUE))/(1-2*_xlfn.NORM.DIST(0,$J76/2,$M76,TRUE))*$D76+($K76="Steady Growth")*(AND(BP$6&gt;=$F76,BP$6&lt;=$H76)*((BP$6-$F76+1)/($J76*($J76+1)/2)*$D76))+($K76="custom")*CustCF!BJ76</f>
        <v/>
      </c>
      <c r="BQ76" s="87">
        <f>($K76="Bell Curve")*(_xlfn.NORM.DIST(AND(BQ$6&gt;=$F76,BQ$6&lt;=$H76)*(BQ$6-$F76+1),$J76/2,$M76,TRUE)-_xlfn.NORM.DIST(AND(BQ$6&gt;=$F76,BQ$6&lt;=$H76)*(BP$6-$F76+1),$J76/2,$M76,TRUE))/(1-2*_xlfn.NORM.DIST(0,$J76/2,$M76,TRUE))*$D76+($K76="Steady Growth")*(AND(BQ$6&gt;=$F76,BQ$6&lt;=$H76)*((BQ$6-$F76+1)/($J76*($J76+1)/2)*$D76))+($K76="custom")*CustCF!BK76</f>
        <v/>
      </c>
      <c r="BR76" s="87">
        <f>($K76="Bell Curve")*(_xlfn.NORM.DIST(AND(BR$6&gt;=$F76,BR$6&lt;=$H76)*(BR$6-$F76+1),$J76/2,$M76,TRUE)-_xlfn.NORM.DIST(AND(BR$6&gt;=$F76,BR$6&lt;=$H76)*(BQ$6-$F76+1),$J76/2,$M76,TRUE))/(1-2*_xlfn.NORM.DIST(0,$J76/2,$M76,TRUE))*$D76+($K76="Steady Growth")*(AND(BR$6&gt;=$F76,BR$6&lt;=$H76)*((BR$6-$F76+1)/($J76*($J76+1)/2)*$D76))+($K76="custom")*CustCF!BL76</f>
        <v/>
      </c>
      <c r="BS76" s="87">
        <f>($K76="Bell Curve")*(_xlfn.NORM.DIST(AND(BS$6&gt;=$F76,BS$6&lt;=$H76)*(BS$6-$F76+1),$J76/2,$M76,TRUE)-_xlfn.NORM.DIST(AND(BS$6&gt;=$F76,BS$6&lt;=$H76)*(BR$6-$F76+1),$J76/2,$M76,TRUE))/(1-2*_xlfn.NORM.DIST(0,$J76/2,$M76,TRUE))*$D76+($K76="Steady Growth")*(AND(BS$6&gt;=$F76,BS$6&lt;=$H76)*((BS$6-$F76+1)/($J76*($J76+1)/2)*$D76))+($K76="custom")*CustCF!BM76</f>
        <v/>
      </c>
      <c r="BT76" s="87">
        <f>($K76="Bell Curve")*(_xlfn.NORM.DIST(AND(BT$6&gt;=$F76,BT$6&lt;=$H76)*(BT$6-$F76+1),$J76/2,$M76,TRUE)-_xlfn.NORM.DIST(AND(BT$6&gt;=$F76,BT$6&lt;=$H76)*(BS$6-$F76+1),$J76/2,$M76,TRUE))/(1-2*_xlfn.NORM.DIST(0,$J76/2,$M76,TRUE))*$D76+($K76="Steady Growth")*(AND(BT$6&gt;=$F76,BT$6&lt;=$H76)*((BT$6-$F76+1)/($J76*($J76+1)/2)*$D76))+($K76="custom")*CustCF!BN76</f>
        <v/>
      </c>
      <c r="BU76" s="87">
        <f>($K76="Bell Curve")*(_xlfn.NORM.DIST(AND(BU$6&gt;=$F76,BU$6&lt;=$H76)*(BU$6-$F76+1),$J76/2,$M76,TRUE)-_xlfn.NORM.DIST(AND(BU$6&gt;=$F76,BU$6&lt;=$H76)*(BT$6-$F76+1),$J76/2,$M76,TRUE))/(1-2*_xlfn.NORM.DIST(0,$J76/2,$M76,TRUE))*$D76+($K76="Steady Growth")*(AND(BU$6&gt;=$F76,BU$6&lt;=$H76)*((BU$6-$F76+1)/($J76*($J76+1)/2)*$D76))+($K76="custom")*CustCF!BO76</f>
        <v/>
      </c>
      <c r="BV76" s="87">
        <f>($K76="Bell Curve")*(_xlfn.NORM.DIST(AND(BV$6&gt;=$F76,BV$6&lt;=$H76)*(BV$6-$F76+1),$J76/2,$M76,TRUE)-_xlfn.NORM.DIST(AND(BV$6&gt;=$F76,BV$6&lt;=$H76)*(BU$6-$F76+1),$J76/2,$M76,TRUE))/(1-2*_xlfn.NORM.DIST(0,$J76/2,$M76,TRUE))*$D76+($K76="Steady Growth")*(AND(BV$6&gt;=$F76,BV$6&lt;=$H76)*((BV$6-$F76+1)/($J76*($J76+1)/2)*$D76))+($K76="custom")*CustCF!BP76</f>
        <v/>
      </c>
      <c r="BW76" s="87">
        <f>($K76="Bell Curve")*(_xlfn.NORM.DIST(AND(BW$6&gt;=$F76,BW$6&lt;=$H76)*(BW$6-$F76+1),$J76/2,$M76,TRUE)-_xlfn.NORM.DIST(AND(BW$6&gt;=$F76,BW$6&lt;=$H76)*(BV$6-$F76+1),$J76/2,$M76,TRUE))/(1-2*_xlfn.NORM.DIST(0,$J76/2,$M76,TRUE))*$D76+($K76="Steady Growth")*(AND(BW$6&gt;=$F76,BW$6&lt;=$H76)*((BW$6-$F76+1)/($J76*($J76+1)/2)*$D76))+($K76="custom")*CustCF!BQ76</f>
        <v/>
      </c>
      <c r="BX76" s="87">
        <f>($K76="Bell Curve")*(_xlfn.NORM.DIST(AND(BX$6&gt;=$F76,BX$6&lt;=$H76)*(BX$6-$F76+1),$J76/2,$M76,TRUE)-_xlfn.NORM.DIST(AND(BX$6&gt;=$F76,BX$6&lt;=$H76)*(BW$6-$F76+1),$J76/2,$M76,TRUE))/(1-2*_xlfn.NORM.DIST(0,$J76/2,$M76,TRUE))*$D76+($K76="Steady Growth")*(AND(BX$6&gt;=$F76,BX$6&lt;=$H76)*((BX$6-$F76+1)/($J76*($J76+1)/2)*$D76))+($K76="custom")*CustCF!BR76</f>
        <v/>
      </c>
      <c r="BY76" s="87">
        <f>($K76="Bell Curve")*(_xlfn.NORM.DIST(AND(BY$6&gt;=$F76,BY$6&lt;=$H76)*(BY$6-$F76+1),$J76/2,$M76,TRUE)-_xlfn.NORM.DIST(AND(BY$6&gt;=$F76,BY$6&lt;=$H76)*(BX$6-$F76+1),$J76/2,$M76,TRUE))/(1-2*_xlfn.NORM.DIST(0,$J76/2,$M76,TRUE))*$D76+($K76="Steady Growth")*(AND(BY$6&gt;=$F76,BY$6&lt;=$H76)*((BY$6-$F76+1)/($J76*($J76+1)/2)*$D76))+($K76="custom")*CustCF!BS76</f>
        <v/>
      </c>
      <c r="BZ76" s="87">
        <f>($K76="Bell Curve")*(_xlfn.NORM.DIST(AND(BZ$6&gt;=$F76,BZ$6&lt;=$H76)*(BZ$6-$F76+1),$J76/2,$M76,TRUE)-_xlfn.NORM.DIST(AND(BZ$6&gt;=$F76,BZ$6&lt;=$H76)*(BY$6-$F76+1),$J76/2,$M76,TRUE))/(1-2*_xlfn.NORM.DIST(0,$J76/2,$M76,TRUE))*$D76+($K76="Steady Growth")*(AND(BZ$6&gt;=$F76,BZ$6&lt;=$H76)*((BZ$6-$F76+1)/($J76*($J76+1)/2)*$D76))+($K76="custom")*CustCF!BT76</f>
        <v/>
      </c>
      <c r="CA76" s="87">
        <f>($K76="Bell Curve")*(_xlfn.NORM.DIST(AND(CA$6&gt;=$F76,CA$6&lt;=$H76)*(CA$6-$F76+1),$J76/2,$M76,TRUE)-_xlfn.NORM.DIST(AND(CA$6&gt;=$F76,CA$6&lt;=$H76)*(BZ$6-$F76+1),$J76/2,$M76,TRUE))/(1-2*_xlfn.NORM.DIST(0,$J76/2,$M76,TRUE))*$D76+($K76="Steady Growth")*(AND(CA$6&gt;=$F76,CA$6&lt;=$H76)*((CA$6-$F76+1)/($J76*($J76+1)/2)*$D76))+($K76="custom")*CustCF!BU76</f>
        <v/>
      </c>
      <c r="CB76" s="87">
        <f>($K76="Bell Curve")*(_xlfn.NORM.DIST(AND(CB$6&gt;=$F76,CB$6&lt;=$H76)*(CB$6-$F76+1),$J76/2,$M76,TRUE)-_xlfn.NORM.DIST(AND(CB$6&gt;=$F76,CB$6&lt;=$H76)*(CA$6-$F76+1),$J76/2,$M76,TRUE))/(1-2*_xlfn.NORM.DIST(0,$J76/2,$M76,TRUE))*$D76+($K76="Steady Growth")*(AND(CB$6&gt;=$F76,CB$6&lt;=$H76)*((CB$6-$F76+1)/($J76*($J76+1)/2)*$D76))+($K76="custom")*CustCF!BV76</f>
        <v/>
      </c>
      <c r="CC76" s="87">
        <f>($K76="Bell Curve")*(_xlfn.NORM.DIST(AND(CC$6&gt;=$F76,CC$6&lt;=$H76)*(CC$6-$F76+1),$J76/2,$M76,TRUE)-_xlfn.NORM.DIST(AND(CC$6&gt;=$F76,CC$6&lt;=$H76)*(CB$6-$F76+1),$J76/2,$M76,TRUE))/(1-2*_xlfn.NORM.DIST(0,$J76/2,$M76,TRUE))*$D76+($K76="Steady Growth")*(AND(CC$6&gt;=$F76,CC$6&lt;=$H76)*((CC$6-$F76+1)/($J76*($J76+1)/2)*$D76))+($K76="custom")*CustCF!BW76</f>
        <v/>
      </c>
      <c r="CD76" s="87">
        <f>($K76="Bell Curve")*(_xlfn.NORM.DIST(AND(CD$6&gt;=$F76,CD$6&lt;=$H76)*(CD$6-$F76+1),$J76/2,$M76,TRUE)-_xlfn.NORM.DIST(AND(CD$6&gt;=$F76,CD$6&lt;=$H76)*(CC$6-$F76+1),$J76/2,$M76,TRUE))/(1-2*_xlfn.NORM.DIST(0,$J76/2,$M76,TRUE))*$D76+($K76="Steady Growth")*(AND(CD$6&gt;=$F76,CD$6&lt;=$H76)*((CD$6-$F76+1)/($J76*($J76+1)/2)*$D76))+($K76="custom")*CustCF!BX76</f>
        <v/>
      </c>
      <c r="CE76" s="87">
        <f>($K76="Bell Curve")*(_xlfn.NORM.DIST(AND(CE$6&gt;=$F76,CE$6&lt;=$H76)*(CE$6-$F76+1),$J76/2,$M76,TRUE)-_xlfn.NORM.DIST(AND(CE$6&gt;=$F76,CE$6&lt;=$H76)*(CD$6-$F76+1),$J76/2,$M76,TRUE))/(1-2*_xlfn.NORM.DIST(0,$J76/2,$M76,TRUE))*$D76+($K76="Steady Growth")*(AND(CE$6&gt;=$F76,CE$6&lt;=$H76)*((CE$6-$F76+1)/($J76*($J76+1)/2)*$D76))+($K76="custom")*CustCF!BY76</f>
        <v/>
      </c>
      <c r="CF76" s="87">
        <f>($K76="Bell Curve")*(_xlfn.NORM.DIST(AND(CF$6&gt;=$F76,CF$6&lt;=$H76)*(CF$6-$F76+1),$J76/2,$M76,TRUE)-_xlfn.NORM.DIST(AND(CF$6&gt;=$F76,CF$6&lt;=$H76)*(CE$6-$F76+1),$J76/2,$M76,TRUE))/(1-2*_xlfn.NORM.DIST(0,$J76/2,$M76,TRUE))*$D76+($K76="Steady Growth")*(AND(CF$6&gt;=$F76,CF$6&lt;=$H76)*((CF$6-$F76+1)/($J76*($J76+1)/2)*$D76))+($K76="custom")*CustCF!BZ76</f>
        <v/>
      </c>
      <c r="CG76" s="87">
        <f>($K76="Bell Curve")*(_xlfn.NORM.DIST(AND(CG$6&gt;=$F76,CG$6&lt;=$H76)*(CG$6-$F76+1),$J76/2,$M76,TRUE)-_xlfn.NORM.DIST(AND(CG$6&gt;=$F76,CG$6&lt;=$H76)*(CF$6-$F76+1),$J76/2,$M76,TRUE))/(1-2*_xlfn.NORM.DIST(0,$J76/2,$M76,TRUE))*$D76+($K76="Steady Growth")*(AND(CG$6&gt;=$F76,CG$6&lt;=$H76)*((CG$6-$F76+1)/($J76*($J76+1)/2)*$D76))+($K76="custom")*CustCF!CA76</f>
        <v/>
      </c>
      <c r="CH76" s="87">
        <f>($K76="Bell Curve")*(_xlfn.NORM.DIST(AND(CH$6&gt;=$F76,CH$6&lt;=$H76)*(CH$6-$F76+1),$J76/2,$M76,TRUE)-_xlfn.NORM.DIST(AND(CH$6&gt;=$F76,CH$6&lt;=$H76)*(CG$6-$F76+1),$J76/2,$M76,TRUE))/(1-2*_xlfn.NORM.DIST(0,$J76/2,$M76,TRUE))*$D76+($K76="Steady Growth")*(AND(CH$6&gt;=$F76,CH$6&lt;=$H76)*((CH$6-$F76+1)/($J76*($J76+1)/2)*$D76))+($K76="custom")*CustCF!CB76</f>
        <v/>
      </c>
      <c r="CI76" s="87">
        <f>($K76="Bell Curve")*(_xlfn.NORM.DIST(AND(CI$6&gt;=$F76,CI$6&lt;=$H76)*(CI$6-$F76+1),$J76/2,$M76,TRUE)-_xlfn.NORM.DIST(AND(CI$6&gt;=$F76,CI$6&lt;=$H76)*(CH$6-$F76+1),$J76/2,$M76,TRUE))/(1-2*_xlfn.NORM.DIST(0,$J76/2,$M76,TRUE))*$D76+($K76="Steady Growth")*(AND(CI$6&gt;=$F76,CI$6&lt;=$H76)*((CI$6-$F76+1)/($J76*($J76+1)/2)*$D76))+($K76="custom")*CustCF!CC76</f>
        <v/>
      </c>
      <c r="CJ76" s="87">
        <f>($K76="Bell Curve")*(_xlfn.NORM.DIST(AND(CJ$6&gt;=$F76,CJ$6&lt;=$H76)*(CJ$6-$F76+1),$J76/2,$M76,TRUE)-_xlfn.NORM.DIST(AND(CJ$6&gt;=$F76,CJ$6&lt;=$H76)*(CI$6-$F76+1),$J76/2,$M76,TRUE))/(1-2*_xlfn.NORM.DIST(0,$J76/2,$M76,TRUE))*$D76+($K76="Steady Growth")*(AND(CJ$6&gt;=$F76,CJ$6&lt;=$H76)*((CJ$6-$F76+1)/($J76*($J76+1)/2)*$D76))+($K76="custom")*CustCF!CD76</f>
        <v/>
      </c>
      <c r="CK76" s="87">
        <f>($K76="Bell Curve")*(_xlfn.NORM.DIST(AND(CK$6&gt;=$F76,CK$6&lt;=$H76)*(CK$6-$F76+1),$J76/2,$M76,TRUE)-_xlfn.NORM.DIST(AND(CK$6&gt;=$F76,CK$6&lt;=$H76)*(CJ$6-$F76+1),$J76/2,$M76,TRUE))/(1-2*_xlfn.NORM.DIST(0,$J76/2,$M76,TRUE))*$D76+($K76="Steady Growth")*(AND(CK$6&gt;=$F76,CK$6&lt;=$H76)*((CK$6-$F76+1)/($J76*($J76+1)/2)*$D76))+($K76="custom")*CustCF!CE76</f>
        <v/>
      </c>
      <c r="CL76" s="87">
        <f>($K76="Bell Curve")*(_xlfn.NORM.DIST(AND(CL$6&gt;=$F76,CL$6&lt;=$H76)*(CL$6-$F76+1),$J76/2,$M76,TRUE)-_xlfn.NORM.DIST(AND(CL$6&gt;=$F76,CL$6&lt;=$H76)*(CK$6-$F76+1),$J76/2,$M76,TRUE))/(1-2*_xlfn.NORM.DIST(0,$J76/2,$M76,TRUE))*$D76+($K76="Steady Growth")*(AND(CL$6&gt;=$F76,CL$6&lt;=$H76)*((CL$6-$F76+1)/($J76*($J76+1)/2)*$D76))+($K76="custom")*CustCF!CF76</f>
        <v/>
      </c>
      <c r="CM76" s="87">
        <f>($K76="Bell Curve")*(_xlfn.NORM.DIST(AND(CM$6&gt;=$F76,CM$6&lt;=$H76)*(CM$6-$F76+1),$J76/2,$M76,TRUE)-_xlfn.NORM.DIST(AND(CM$6&gt;=$F76,CM$6&lt;=$H76)*(CL$6-$F76+1),$J76/2,$M76,TRUE))/(1-2*_xlfn.NORM.DIST(0,$J76/2,$M76,TRUE))*$D76+($K76="Steady Growth")*(AND(CM$6&gt;=$F76,CM$6&lt;=$H76)*((CM$6-$F76+1)/($J76*($J76+1)/2)*$D76))+($K76="custom")*CustCF!CG76</f>
        <v/>
      </c>
      <c r="CN76" s="87">
        <f>($K76="Bell Curve")*(_xlfn.NORM.DIST(AND(CN$6&gt;=$F76,CN$6&lt;=$H76)*(CN$6-$F76+1),$J76/2,$M76,TRUE)-_xlfn.NORM.DIST(AND(CN$6&gt;=$F76,CN$6&lt;=$H76)*(CM$6-$F76+1),$J76/2,$M76,TRUE))/(1-2*_xlfn.NORM.DIST(0,$J76/2,$M76,TRUE))*$D76+($K76="Steady Growth")*(AND(CN$6&gt;=$F76,CN$6&lt;=$H76)*((CN$6-$F76+1)/($J76*($J76+1)/2)*$D76))+($K76="custom")*CustCF!CH76</f>
        <v/>
      </c>
      <c r="CO76" s="87">
        <f>($K76="Bell Curve")*(_xlfn.NORM.DIST(AND(CO$6&gt;=$F76,CO$6&lt;=$H76)*(CO$6-$F76+1),$J76/2,$M76,TRUE)-_xlfn.NORM.DIST(AND(CO$6&gt;=$F76,CO$6&lt;=$H76)*(CN$6-$F76+1),$J76/2,$M76,TRUE))/(1-2*_xlfn.NORM.DIST(0,$J76/2,$M76,TRUE))*$D76+($K76="Steady Growth")*(AND(CO$6&gt;=$F76,CO$6&lt;=$H76)*((CO$6-$F76+1)/($J76*($J76+1)/2)*$D76))+($K76="custom")*CustCF!CI76</f>
        <v/>
      </c>
      <c r="CP76" s="87">
        <f>($K76="Bell Curve")*(_xlfn.NORM.DIST(AND(CP$6&gt;=$F76,CP$6&lt;=$H76)*(CP$6-$F76+1),$J76/2,$M76,TRUE)-_xlfn.NORM.DIST(AND(CP$6&gt;=$F76,CP$6&lt;=$H76)*(CO$6-$F76+1),$J76/2,$M76,TRUE))/(1-2*_xlfn.NORM.DIST(0,$J76/2,$M76,TRUE))*$D76+($K76="Steady Growth")*(AND(CP$6&gt;=$F76,CP$6&lt;=$H76)*((CP$6-$F76+1)/($J76*($J76+1)/2)*$D76))+($K76="custom")*CustCF!CJ76</f>
        <v/>
      </c>
      <c r="CQ76" s="87">
        <f>($K76="Bell Curve")*(_xlfn.NORM.DIST(AND(CQ$6&gt;=$F76,CQ$6&lt;=$H76)*(CQ$6-$F76+1),$J76/2,$M76,TRUE)-_xlfn.NORM.DIST(AND(CQ$6&gt;=$F76,CQ$6&lt;=$H76)*(CP$6-$F76+1),$J76/2,$M76,TRUE))/(1-2*_xlfn.NORM.DIST(0,$J76/2,$M76,TRUE))*$D76+($K76="Steady Growth")*(AND(CQ$6&gt;=$F76,CQ$6&lt;=$H76)*((CQ$6-$F76+1)/($J76*($J76+1)/2)*$D76))+($K76="custom")*CustCF!CK76</f>
        <v/>
      </c>
      <c r="CR76" s="87">
        <f>($K76="Bell Curve")*(_xlfn.NORM.DIST(AND(CR$6&gt;=$F76,CR$6&lt;=$H76)*(CR$6-$F76+1),$J76/2,$M76,TRUE)-_xlfn.NORM.DIST(AND(CR$6&gt;=$F76,CR$6&lt;=$H76)*(CQ$6-$F76+1),$J76/2,$M76,TRUE))/(1-2*_xlfn.NORM.DIST(0,$J76/2,$M76,TRUE))*$D76+($K76="Steady Growth")*(AND(CR$6&gt;=$F76,CR$6&lt;=$H76)*((CR$6-$F76+1)/($J76*($J76+1)/2)*$D76))+($K76="custom")*CustCF!CL76</f>
        <v/>
      </c>
      <c r="CS76" s="87">
        <f>($K76="Bell Curve")*(_xlfn.NORM.DIST(AND(CS$6&gt;=$F76,CS$6&lt;=$H76)*(CS$6-$F76+1),$J76/2,$M76,TRUE)-_xlfn.NORM.DIST(AND(CS$6&gt;=$F76,CS$6&lt;=$H76)*(CR$6-$F76+1),$J76/2,$M76,TRUE))/(1-2*_xlfn.NORM.DIST(0,$J76/2,$M76,TRUE))*$D76+($K76="Steady Growth")*(AND(CS$6&gt;=$F76,CS$6&lt;=$H76)*((CS$6-$F76+1)/($J76*($J76+1)/2)*$D76))+($K76="custom")*CustCF!CM76</f>
        <v/>
      </c>
      <c r="CT76" s="87">
        <f>($K76="Bell Curve")*(_xlfn.NORM.DIST(AND(CT$6&gt;=$F76,CT$6&lt;=$H76)*(CT$6-$F76+1),$J76/2,$M76,TRUE)-_xlfn.NORM.DIST(AND(CT$6&gt;=$F76,CT$6&lt;=$H76)*(CS$6-$F76+1),$J76/2,$M76,TRUE))/(1-2*_xlfn.NORM.DIST(0,$J76/2,$M76,TRUE))*$D76+($K76="Steady Growth")*(AND(CT$6&gt;=$F76,CT$6&lt;=$H76)*((CT$6-$F76+1)/($J76*($J76+1)/2)*$D76))+($K76="custom")*CustCF!CN76</f>
        <v/>
      </c>
      <c r="CU76" s="87">
        <f>($K76="Bell Curve")*(_xlfn.NORM.DIST(AND(CU$6&gt;=$F76,CU$6&lt;=$H76)*(CU$6-$F76+1),$J76/2,$M76,TRUE)-_xlfn.NORM.DIST(AND(CU$6&gt;=$F76,CU$6&lt;=$H76)*(CT$6-$F76+1),$J76/2,$M76,TRUE))/(1-2*_xlfn.NORM.DIST(0,$J76/2,$M76,TRUE))*$D76+($K76="Steady Growth")*(AND(CU$6&gt;=$F76,CU$6&lt;=$H76)*((CU$6-$F76+1)/($J76*($J76+1)/2)*$D76))+($K76="custom")*CustCF!CO76</f>
        <v/>
      </c>
      <c r="CV76" s="87">
        <f>($K76="Bell Curve")*(_xlfn.NORM.DIST(AND(CV$6&gt;=$F76,CV$6&lt;=$H76)*(CV$6-$F76+1),$J76/2,$M76,TRUE)-_xlfn.NORM.DIST(AND(CV$6&gt;=$F76,CV$6&lt;=$H76)*(CU$6-$F76+1),$J76/2,$M76,TRUE))/(1-2*_xlfn.NORM.DIST(0,$J76/2,$M76,TRUE))*$D76+($K76="Steady Growth")*(AND(CV$6&gt;=$F76,CV$6&lt;=$H76)*((CV$6-$F76+1)/($J76*($J76+1)/2)*$D76))+($K76="custom")*CustCF!CP76</f>
        <v/>
      </c>
      <c r="CW76" s="87">
        <f>($K76="Bell Curve")*(_xlfn.NORM.DIST(AND(CW$6&gt;=$F76,CW$6&lt;=$H76)*(CW$6-$F76+1),$J76/2,$M76,TRUE)-_xlfn.NORM.DIST(AND(CW$6&gt;=$F76,CW$6&lt;=$H76)*(CV$6-$F76+1),$J76/2,$M76,TRUE))/(1-2*_xlfn.NORM.DIST(0,$J76/2,$M76,TRUE))*$D76+($K76="Steady Growth")*(AND(CW$6&gt;=$F76,CW$6&lt;=$H76)*((CW$6-$F76+1)/($J76*($J76+1)/2)*$D76))+($K76="custom")*CustCF!CQ76</f>
        <v/>
      </c>
      <c r="CX76" s="87">
        <f>($K76="Bell Curve")*(_xlfn.NORM.DIST(AND(CX$6&gt;=$F76,CX$6&lt;=$H76)*(CX$6-$F76+1),$J76/2,$M76,TRUE)-_xlfn.NORM.DIST(AND(CX$6&gt;=$F76,CX$6&lt;=$H76)*(CW$6-$F76+1),$J76/2,$M76,TRUE))/(1-2*_xlfn.NORM.DIST(0,$J76/2,$M76,TRUE))*$D76+($K76="Steady Growth")*(AND(CX$6&gt;=$F76,CX$6&lt;=$H76)*((CX$6-$F76+1)/($J76*($J76+1)/2)*$D76))+($K76="custom")*CustCF!CR76</f>
        <v/>
      </c>
      <c r="CY76" s="87">
        <f>($K76="Bell Curve")*(_xlfn.NORM.DIST(AND(CY$6&gt;=$F76,CY$6&lt;=$H76)*(CY$6-$F76+1),$J76/2,$M76,TRUE)-_xlfn.NORM.DIST(AND(CY$6&gt;=$F76,CY$6&lt;=$H76)*(CX$6-$F76+1),$J76/2,$M76,TRUE))/(1-2*_xlfn.NORM.DIST(0,$J76/2,$M76,TRUE))*$D76+($K76="Steady Growth")*(AND(CY$6&gt;=$F76,CY$6&lt;=$H76)*((CY$6-$F76+1)/($J76*($J76+1)/2)*$D76))+($K76="custom")*CustCF!CS76</f>
        <v/>
      </c>
      <c r="CZ76" s="87">
        <f>($K76="Bell Curve")*(_xlfn.NORM.DIST(AND(CZ$6&gt;=$F76,CZ$6&lt;=$H76)*(CZ$6-$F76+1),$J76/2,$M76,TRUE)-_xlfn.NORM.DIST(AND(CZ$6&gt;=$F76,CZ$6&lt;=$H76)*(CY$6-$F76+1),$J76/2,$M76,TRUE))/(1-2*_xlfn.NORM.DIST(0,$J76/2,$M76,TRUE))*$D76+($K76="Steady Growth")*(AND(CZ$6&gt;=$F76,CZ$6&lt;=$H76)*((CZ$6-$F76+1)/($J76*($J76+1)/2)*$D76))+($K76="custom")*CustCF!CT76</f>
        <v/>
      </c>
      <c r="DA76" s="87">
        <f>($K76="Bell Curve")*(_xlfn.NORM.DIST(AND(DA$6&gt;=$F76,DA$6&lt;=$H76)*(DA$6-$F76+1),$J76/2,$M76,TRUE)-_xlfn.NORM.DIST(AND(DA$6&gt;=$F76,DA$6&lt;=$H76)*(CZ$6-$F76+1),$J76/2,$M76,TRUE))/(1-2*_xlfn.NORM.DIST(0,$J76/2,$M76,TRUE))*$D76+($K76="Steady Growth")*(AND(DA$6&gt;=$F76,DA$6&lt;=$H76)*((DA$6-$F76+1)/($J76*($J76+1)/2)*$D76))+($K76="custom")*CustCF!CU76</f>
        <v/>
      </c>
      <c r="DB76" s="87">
        <f>($K76="Bell Curve")*(_xlfn.NORM.DIST(AND(DB$6&gt;=$F76,DB$6&lt;=$H76)*(DB$6-$F76+1),$J76/2,$M76,TRUE)-_xlfn.NORM.DIST(AND(DB$6&gt;=$F76,DB$6&lt;=$H76)*(DA$6-$F76+1),$J76/2,$M76,TRUE))/(1-2*_xlfn.NORM.DIST(0,$J76/2,$M76,TRUE))*$D76+($K76="Steady Growth")*(AND(DB$6&gt;=$F76,DB$6&lt;=$H76)*((DB$6-$F76+1)/($J76*($J76+1)/2)*$D76))+($K76="custom")*CustCF!CV76</f>
        <v/>
      </c>
      <c r="DC76" s="87">
        <f>($K76="Bell Curve")*(_xlfn.NORM.DIST(AND(DC$6&gt;=$F76,DC$6&lt;=$H76)*(DC$6-$F76+1),$J76/2,$M76,TRUE)-_xlfn.NORM.DIST(AND(DC$6&gt;=$F76,DC$6&lt;=$H76)*(DB$6-$F76+1),$J76/2,$M76,TRUE))/(1-2*_xlfn.NORM.DIST(0,$J76/2,$M76,TRUE))*$D76+($K76="Steady Growth")*(AND(DC$6&gt;=$F76,DC$6&lt;=$H76)*((DC$6-$F76+1)/($J76*($J76+1)/2)*$D76))+($K76="custom")*CustCF!CW76</f>
        <v/>
      </c>
      <c r="DD76" s="87">
        <f>($K76="Bell Curve")*(_xlfn.NORM.DIST(AND(DD$6&gt;=$F76,DD$6&lt;=$H76)*(DD$6-$F76+1),$J76/2,$M76,TRUE)-_xlfn.NORM.DIST(AND(DD$6&gt;=$F76,DD$6&lt;=$H76)*(DC$6-$F76+1),$J76/2,$M76,TRUE))/(1-2*_xlfn.NORM.DIST(0,$J76/2,$M76,TRUE))*$D76+($K76="Steady Growth")*(AND(DD$6&gt;=$F76,DD$6&lt;=$H76)*((DD$6-$F76+1)/($J76*($J76+1)/2)*$D76))+($K76="custom")*CustCF!CX76</f>
        <v/>
      </c>
      <c r="DE76" s="87">
        <f>($K76="Bell Curve")*(_xlfn.NORM.DIST(AND(DE$6&gt;=$F76,DE$6&lt;=$H76)*(DE$6-$F76+1),$J76/2,$M76,TRUE)-_xlfn.NORM.DIST(AND(DE$6&gt;=$F76,DE$6&lt;=$H76)*(DD$6-$F76+1),$J76/2,$M76,TRUE))/(1-2*_xlfn.NORM.DIST(0,$J76/2,$M76,TRUE))*$D76+($K76="Steady Growth")*(AND(DE$6&gt;=$F76,DE$6&lt;=$H76)*((DE$6-$F76+1)/($J76*($J76+1)/2)*$D76))+($K76="custom")*CustCF!CY76</f>
        <v/>
      </c>
      <c r="DF76" s="87">
        <f>($K76="Bell Curve")*(_xlfn.NORM.DIST(AND(DF$6&gt;=$F76,DF$6&lt;=$H76)*(DF$6-$F76+1),$J76/2,$M76,TRUE)-_xlfn.NORM.DIST(AND(DF$6&gt;=$F76,DF$6&lt;=$H76)*(DE$6-$F76+1),$J76/2,$M76,TRUE))/(1-2*_xlfn.NORM.DIST(0,$J76/2,$M76,TRUE))*$D76+($K76="Steady Growth")*(AND(DF$6&gt;=$F76,DF$6&lt;=$H76)*((DF$6-$F76+1)/($J76*($J76+1)/2)*$D76))+($K76="custom")*CustCF!CZ76</f>
        <v/>
      </c>
      <c r="DG76" s="87">
        <f>($K76="Bell Curve")*(_xlfn.NORM.DIST(AND(DG$6&gt;=$F76,DG$6&lt;=$H76)*(DG$6-$F76+1),$J76/2,$M76,TRUE)-_xlfn.NORM.DIST(AND(DG$6&gt;=$F76,DG$6&lt;=$H76)*(DF$6-$F76+1),$J76/2,$M76,TRUE))/(1-2*_xlfn.NORM.DIST(0,$J76/2,$M76,TRUE))*$D76+($K76="Steady Growth")*(AND(DG$6&gt;=$F76,DG$6&lt;=$H76)*((DG$6-$F76+1)/($J76*($J76+1)/2)*$D76))+($K76="custom")*CustCF!DA76</f>
        <v/>
      </c>
      <c r="DH76" s="87">
        <f>($K76="Bell Curve")*(_xlfn.NORM.DIST(AND(DH$6&gt;=$F76,DH$6&lt;=$H76)*(DH$6-$F76+1),$J76/2,$M76,TRUE)-_xlfn.NORM.DIST(AND(DH$6&gt;=$F76,DH$6&lt;=$H76)*(DG$6-$F76+1),$J76/2,$M76,TRUE))/(1-2*_xlfn.NORM.DIST(0,$J76/2,$M76,TRUE))*$D76+($K76="Steady Growth")*(AND(DH$6&gt;=$F76,DH$6&lt;=$H76)*((DH$6-$F76+1)/($J76*($J76+1)/2)*$D76))+($K76="custom")*CustCF!DB76</f>
        <v/>
      </c>
      <c r="DI76" s="87">
        <f>($K76="Bell Curve")*(_xlfn.NORM.DIST(AND(DI$6&gt;=$F76,DI$6&lt;=$H76)*(DI$6-$F76+1),$J76/2,$M76,TRUE)-_xlfn.NORM.DIST(AND(DI$6&gt;=$F76,DI$6&lt;=$H76)*(DH$6-$F76+1),$J76/2,$M76,TRUE))/(1-2*_xlfn.NORM.DIST(0,$J76/2,$M76,TRUE))*$D76+($K76="Steady Growth")*(AND(DI$6&gt;=$F76,DI$6&lt;=$H76)*((DI$6-$F76+1)/($J76*($J76+1)/2)*$D76))+($K76="custom")*CustCF!DC76</f>
        <v/>
      </c>
      <c r="DJ76" s="87">
        <f>($K76="Bell Curve")*(_xlfn.NORM.DIST(AND(DJ$6&gt;=$F76,DJ$6&lt;=$H76)*(DJ$6-$F76+1),$J76/2,$M76,TRUE)-_xlfn.NORM.DIST(AND(DJ$6&gt;=$F76,DJ$6&lt;=$H76)*(DI$6-$F76+1),$J76/2,$M76,TRUE))/(1-2*_xlfn.NORM.DIST(0,$J76/2,$M76,TRUE))*$D76+($K76="Steady Growth")*(AND(DJ$6&gt;=$F76,DJ$6&lt;=$H76)*((DJ$6-$F76+1)/($J76*($J76+1)/2)*$D76))+($K76="custom")*CustCF!DD76</f>
        <v/>
      </c>
      <c r="DK76" s="87">
        <f>($K76="Bell Curve")*(_xlfn.NORM.DIST(AND(DK$6&gt;=$F76,DK$6&lt;=$H76)*(DK$6-$F76+1),$J76/2,$M76,TRUE)-_xlfn.NORM.DIST(AND(DK$6&gt;=$F76,DK$6&lt;=$H76)*(DJ$6-$F76+1),$J76/2,$M76,TRUE))/(1-2*_xlfn.NORM.DIST(0,$J76/2,$M76,TRUE))*$D76+($K76="Steady Growth")*(AND(DK$6&gt;=$F76,DK$6&lt;=$H76)*((DK$6-$F76+1)/($J76*($J76+1)/2)*$D76))+($K76="custom")*CustCF!DE76</f>
        <v/>
      </c>
      <c r="DL76" s="87">
        <f>($K76="Bell Curve")*(_xlfn.NORM.DIST(AND(DL$6&gt;=$F76,DL$6&lt;=$H76)*(DL$6-$F76+1),$J76/2,$M76,TRUE)-_xlfn.NORM.DIST(AND(DL$6&gt;=$F76,DL$6&lt;=$H76)*(DK$6-$F76+1),$J76/2,$M76,TRUE))/(1-2*_xlfn.NORM.DIST(0,$J76/2,$M76,TRUE))*$D76+($K76="Steady Growth")*(AND(DL$6&gt;=$F76,DL$6&lt;=$H76)*((DL$6-$F76+1)/($J76*($J76+1)/2)*$D76))+($K76="custom")*CustCF!DF76</f>
        <v/>
      </c>
      <c r="DM76" s="87">
        <f>($K76="Bell Curve")*(_xlfn.NORM.DIST(AND(DM$6&gt;=$F76,DM$6&lt;=$H76)*(DM$6-$F76+1),$J76/2,$M76,TRUE)-_xlfn.NORM.DIST(AND(DM$6&gt;=$F76,DM$6&lt;=$H76)*(DL$6-$F76+1),$J76/2,$M76,TRUE))/(1-2*_xlfn.NORM.DIST(0,$J76/2,$M76,TRUE))*$D76+($K76="Steady Growth")*(AND(DM$6&gt;=$F76,DM$6&lt;=$H76)*((DM$6-$F76+1)/($J76*($J76+1)/2)*$D76))+($K76="custom")*CustCF!DG76</f>
        <v/>
      </c>
      <c r="DN76" s="87">
        <f>($K76="Bell Curve")*(_xlfn.NORM.DIST(AND(DN$6&gt;=$F76,DN$6&lt;=$H76)*(DN$6-$F76+1),$J76/2,$M76,TRUE)-_xlfn.NORM.DIST(AND(DN$6&gt;=$F76,DN$6&lt;=$H76)*(DM$6-$F76+1),$J76/2,$M76,TRUE))/(1-2*_xlfn.NORM.DIST(0,$J76/2,$M76,TRUE))*$D76+($K76="Steady Growth")*(AND(DN$6&gt;=$F76,DN$6&lt;=$H76)*((DN$6-$F76+1)/($J76*($J76+1)/2)*$D76))+($K76="custom")*CustCF!DH76</f>
        <v/>
      </c>
      <c r="DO76" s="87">
        <f>($K76="Bell Curve")*(_xlfn.NORM.DIST(AND(DO$6&gt;=$F76,DO$6&lt;=$H76)*(DO$6-$F76+1),$J76/2,$M76,TRUE)-_xlfn.NORM.DIST(AND(DO$6&gt;=$F76,DO$6&lt;=$H76)*(DN$6-$F76+1),$J76/2,$M76,TRUE))/(1-2*_xlfn.NORM.DIST(0,$J76/2,$M76,TRUE))*$D76+($K76="Steady Growth")*(AND(DO$6&gt;=$F76,DO$6&lt;=$H76)*((DO$6-$F76+1)/($J76*($J76+1)/2)*$D76))+($K76="custom")*CustCF!DI76</f>
        <v/>
      </c>
      <c r="DP76" s="87">
        <f>($K76="Bell Curve")*(_xlfn.NORM.DIST(AND(DP$6&gt;=$F76,DP$6&lt;=$H76)*(DP$6-$F76+1),$J76/2,$M76,TRUE)-_xlfn.NORM.DIST(AND(DP$6&gt;=$F76,DP$6&lt;=$H76)*(DO$6-$F76+1),$J76/2,$M76,TRUE))/(1-2*_xlfn.NORM.DIST(0,$J76/2,$M76,TRUE))*$D76+($K76="Steady Growth")*(AND(DP$6&gt;=$F76,DP$6&lt;=$H76)*((DP$6-$F76+1)/($J76*($J76+1)/2)*$D76))+($K76="custom")*CustCF!DJ76</f>
        <v/>
      </c>
      <c r="DQ76" s="87">
        <f>($K76="Bell Curve")*(_xlfn.NORM.DIST(AND(DQ$6&gt;=$F76,DQ$6&lt;=$H76)*(DQ$6-$F76+1),$J76/2,$M76,TRUE)-_xlfn.NORM.DIST(AND(DQ$6&gt;=$F76,DQ$6&lt;=$H76)*(DP$6-$F76+1),$J76/2,$M76,TRUE))/(1-2*_xlfn.NORM.DIST(0,$J76/2,$M76,TRUE))*$D76+($K76="Steady Growth")*(AND(DQ$6&gt;=$F76,DQ$6&lt;=$H76)*((DQ$6-$F76+1)/($J76*($J76+1)/2)*$D76))+($K76="custom")*CustCF!DK76</f>
        <v/>
      </c>
      <c r="DR76" s="87">
        <f>($K76="Bell Curve")*(_xlfn.NORM.DIST(AND(DR$6&gt;=$F76,DR$6&lt;=$H76)*(DR$6-$F76+1),$J76/2,$M76,TRUE)-_xlfn.NORM.DIST(AND(DR$6&gt;=$F76,DR$6&lt;=$H76)*(DQ$6-$F76+1),$J76/2,$M76,TRUE))/(1-2*_xlfn.NORM.DIST(0,$J76/2,$M76,TRUE))*$D76+($K76="Steady Growth")*(AND(DR$6&gt;=$F76,DR$6&lt;=$H76)*((DR$6-$F76+1)/($J76*($J76+1)/2)*$D76))+($K76="custom")*CustCF!DL76</f>
        <v/>
      </c>
      <c r="DS76" s="87">
        <f>($K76="Bell Curve")*(_xlfn.NORM.DIST(AND(DS$6&gt;=$F76,DS$6&lt;=$H76)*(DS$6-$F76+1),$J76/2,$M76,TRUE)-_xlfn.NORM.DIST(AND(DS$6&gt;=$F76,DS$6&lt;=$H76)*(DR$6-$F76+1),$J76/2,$M76,TRUE))/(1-2*_xlfn.NORM.DIST(0,$J76/2,$M76,TRUE))*$D76+($K76="Steady Growth")*(AND(DS$6&gt;=$F76,DS$6&lt;=$H76)*((DS$6-$F76+1)/($J76*($J76+1)/2)*$D76))+($K76="custom")*CustCF!DM76</f>
        <v/>
      </c>
      <c r="DT76" s="87">
        <f>($K76="Bell Curve")*(_xlfn.NORM.DIST(AND(DT$6&gt;=$F76,DT$6&lt;=$H76)*(DT$6-$F76+1),$J76/2,$M76,TRUE)-_xlfn.NORM.DIST(AND(DT$6&gt;=$F76,DT$6&lt;=$H76)*(DS$6-$F76+1),$J76/2,$M76,TRUE))/(1-2*_xlfn.NORM.DIST(0,$J76/2,$M76,TRUE))*$D76+($K76="Steady Growth")*(AND(DT$6&gt;=$F76,DT$6&lt;=$H76)*((DT$6-$F76+1)/($J76*($J76+1)/2)*$D76))+($K76="custom")*CustCF!DN76</f>
        <v/>
      </c>
      <c r="DU76" s="87">
        <f>($K76="Bell Curve")*(_xlfn.NORM.DIST(AND(DU$6&gt;=$F76,DU$6&lt;=$H76)*(DU$6-$F76+1),$J76/2,$M76,TRUE)-_xlfn.NORM.DIST(AND(DU$6&gt;=$F76,DU$6&lt;=$H76)*(DT$6-$F76+1),$J76/2,$M76,TRUE))/(1-2*_xlfn.NORM.DIST(0,$J76/2,$M76,TRUE))*$D76+($K76="Steady Growth")*(AND(DU$6&gt;=$F76,DU$6&lt;=$H76)*((DU$6-$F76+1)/($J76*($J76+1)/2)*$D76))+($K76="custom")*CustCF!DO76</f>
        <v/>
      </c>
      <c r="DV76" s="87">
        <f>($K76="Bell Curve")*(_xlfn.NORM.DIST(AND(DV$6&gt;=$F76,DV$6&lt;=$H76)*(DV$6-$F76+1),$J76/2,$M76,TRUE)-_xlfn.NORM.DIST(AND(DV$6&gt;=$F76,DV$6&lt;=$H76)*(DU$6-$F76+1),$J76/2,$M76,TRUE))/(1-2*_xlfn.NORM.DIST(0,$J76/2,$M76,TRUE))*$D76+($K76="Steady Growth")*(AND(DV$6&gt;=$F76,DV$6&lt;=$H76)*((DV$6-$F76+1)/($J76*($J76+1)/2)*$D76))+($K76="custom")*CustCF!DP76</f>
        <v/>
      </c>
      <c r="DW76" s="87">
        <f>($K76="Bell Curve")*(_xlfn.NORM.DIST(AND(DW$6&gt;=$F76,DW$6&lt;=$H76)*(DW$6-$F76+1),$J76/2,$M76,TRUE)-_xlfn.NORM.DIST(AND(DW$6&gt;=$F76,DW$6&lt;=$H76)*(DV$6-$F76+1),$J76/2,$M76,TRUE))/(1-2*_xlfn.NORM.DIST(0,$J76/2,$M76,TRUE))*$D76+($K76="Steady Growth")*(AND(DW$6&gt;=$F76,DW$6&lt;=$H76)*((DW$6-$F76+1)/($J76*($J76+1)/2)*$D76))+($K76="custom")*CustCF!DQ76</f>
        <v/>
      </c>
      <c r="DX76" s="87">
        <f>($K76="Bell Curve")*(_xlfn.NORM.DIST(AND(DX$6&gt;=$F76,DX$6&lt;=$H76)*(DX$6-$F76+1),$J76/2,$M76,TRUE)-_xlfn.NORM.DIST(AND(DX$6&gt;=$F76,DX$6&lt;=$H76)*(DW$6-$F76+1),$J76/2,$M76,TRUE))/(1-2*_xlfn.NORM.DIST(0,$J76/2,$M76,TRUE))*$D76+($K76="Steady Growth")*(AND(DX$6&gt;=$F76,DX$6&lt;=$H76)*((DX$6-$F76+1)/($J76*($J76+1)/2)*$D76))+($K76="custom")*CustCF!DR76</f>
        <v/>
      </c>
      <c r="DY76" s="87">
        <f>($K76="Bell Curve")*(_xlfn.NORM.DIST(AND(DY$6&gt;=$F76,DY$6&lt;=$H76)*(DY$6-$F76+1),$J76/2,$M76,TRUE)-_xlfn.NORM.DIST(AND(DY$6&gt;=$F76,DY$6&lt;=$H76)*(DX$6-$F76+1),$J76/2,$M76,TRUE))/(1-2*_xlfn.NORM.DIST(0,$J76/2,$M76,TRUE))*$D76+($K76="Steady Growth")*(AND(DY$6&gt;=$F76,DY$6&lt;=$H76)*((DY$6-$F76+1)/($J76*($J76+1)/2)*$D76))+($K76="custom")*CustCF!DS76</f>
        <v/>
      </c>
      <c r="DZ76" s="87">
        <f>($K76="Bell Curve")*(_xlfn.NORM.DIST(AND(DZ$6&gt;=$F76,DZ$6&lt;=$H76)*(DZ$6-$F76+1),$J76/2,$M76,TRUE)-_xlfn.NORM.DIST(AND(DZ$6&gt;=$F76,DZ$6&lt;=$H76)*(DY$6-$F76+1),$J76/2,$M76,TRUE))/(1-2*_xlfn.NORM.DIST(0,$J76/2,$M76,TRUE))*$D76+($K76="Steady Growth")*(AND(DZ$6&gt;=$F76,DZ$6&lt;=$H76)*((DZ$6-$F76+1)/($J76*($J76+1)/2)*$D76))+($K76="custom")*CustCF!DT76</f>
        <v/>
      </c>
      <c r="EA76" s="87">
        <f>($K76="Bell Curve")*(_xlfn.NORM.DIST(AND(EA$6&gt;=$F76,EA$6&lt;=$H76)*(EA$6-$F76+1),$J76/2,$M76,TRUE)-_xlfn.NORM.DIST(AND(EA$6&gt;=$F76,EA$6&lt;=$H76)*(DZ$6-$F76+1),$J76/2,$M76,TRUE))/(1-2*_xlfn.NORM.DIST(0,$J76/2,$M76,TRUE))*$D76+($K76="Steady Growth")*(AND(EA$6&gt;=$F76,EA$6&lt;=$H76)*((EA$6-$F76+1)/($J76*($J76+1)/2)*$D76))+($K76="custom")*CustCF!DU76</f>
        <v/>
      </c>
      <c r="EB76" s="87">
        <f>($K76="Bell Curve")*(_xlfn.NORM.DIST(AND(EB$6&gt;=$F76,EB$6&lt;=$H76)*(EB$6-$F76+1),$J76/2,$M76,TRUE)-_xlfn.NORM.DIST(AND(EB$6&gt;=$F76,EB$6&lt;=$H76)*(EA$6-$F76+1),$J76/2,$M76,TRUE))/(1-2*_xlfn.NORM.DIST(0,$J76/2,$M76,TRUE))*$D76+($K76="Steady Growth")*(AND(EB$6&gt;=$F76,EB$6&lt;=$H76)*((EB$6-$F76+1)/($J76*($J76+1)/2)*$D76))+($K76="custom")*CustCF!DV76</f>
        <v/>
      </c>
      <c r="EC76" s="87">
        <f>($K76="Bell Curve")*(_xlfn.NORM.DIST(AND(EC$6&gt;=$F76,EC$6&lt;=$H76)*(EC$6-$F76+1),$J76/2,$M76,TRUE)-_xlfn.NORM.DIST(AND(EC$6&gt;=$F76,EC$6&lt;=$H76)*(EB$6-$F76+1),$J76/2,$M76,TRUE))/(1-2*_xlfn.NORM.DIST(0,$J76/2,$M76,TRUE))*$D76+($K76="Steady Growth")*(AND(EC$6&gt;=$F76,EC$6&lt;=$H76)*((EC$6-$F76+1)/($J76*($J76+1)/2)*$D76))+($K76="custom")*CustCF!DW76</f>
        <v/>
      </c>
      <c r="ED76" s="87">
        <f>($K76="Bell Curve")*(_xlfn.NORM.DIST(AND(ED$6&gt;=$F76,ED$6&lt;=$H76)*(ED$6-$F76+1),$J76/2,$M76,TRUE)-_xlfn.NORM.DIST(AND(ED$6&gt;=$F76,ED$6&lt;=$H76)*(EC$6-$F76+1),$J76/2,$M76,TRUE))/(1-2*_xlfn.NORM.DIST(0,$J76/2,$M76,TRUE))*$D76+($K76="Steady Growth")*(AND(ED$6&gt;=$F76,ED$6&lt;=$H76)*((ED$6-$F76+1)/($J76*($J76+1)/2)*$D76))+($K76="custom")*CustCF!DX76</f>
        <v/>
      </c>
      <c r="EE76" s="87">
        <f>($K76="Bell Curve")*(_xlfn.NORM.DIST(AND(EE$6&gt;=$F76,EE$6&lt;=$H76)*(EE$6-$F76+1),$J76/2,$M76,TRUE)-_xlfn.NORM.DIST(AND(EE$6&gt;=$F76,EE$6&lt;=$H76)*(ED$6-$F76+1),$J76/2,$M76,TRUE))/(1-2*_xlfn.NORM.DIST(0,$J76/2,$M76,TRUE))*$D76+($K76="Steady Growth")*(AND(EE$6&gt;=$F76,EE$6&lt;=$H76)*((EE$6-$F76+1)/($J76*($J76+1)/2)*$D76))+($K76="custom")*CustCF!DY76</f>
        <v/>
      </c>
      <c r="EF76" s="87">
        <f>($K76="Bell Curve")*(_xlfn.NORM.DIST(AND(EF$6&gt;=$F76,EF$6&lt;=$H76)*(EF$6-$F76+1),$J76/2,$M76,TRUE)-_xlfn.NORM.DIST(AND(EF$6&gt;=$F76,EF$6&lt;=$H76)*(EE$6-$F76+1),$J76/2,$M76,TRUE))/(1-2*_xlfn.NORM.DIST(0,$J76/2,$M76,TRUE))*$D76+($K76="Steady Growth")*(AND(EF$6&gt;=$F76,EF$6&lt;=$H76)*((EF$6-$F76+1)/($J76*($J76+1)/2)*$D76))+($K76="custom")*CustCF!DZ76</f>
        <v/>
      </c>
      <c r="EG76" s="87">
        <f>($K76="Bell Curve")*(_xlfn.NORM.DIST(AND(EG$6&gt;=$F76,EG$6&lt;=$H76)*(EG$6-$F76+1),$J76/2,$M76,TRUE)-_xlfn.NORM.DIST(AND(EG$6&gt;=$F76,EG$6&lt;=$H76)*(EF$6-$F76+1),$J76/2,$M76,TRUE))/(1-2*_xlfn.NORM.DIST(0,$J76/2,$M76,TRUE))*$D76+($K76="Steady Growth")*(AND(EG$6&gt;=$F76,EG$6&lt;=$H76)*((EG$6-$F76+1)/($J76*($J76+1)/2)*$D76))+($K76="custom")*CustCF!EA76</f>
        <v/>
      </c>
      <c r="EH76" s="87">
        <f>($K76="Bell Curve")*(_xlfn.NORM.DIST(AND(EH$6&gt;=$F76,EH$6&lt;=$H76)*(EH$6-$F76+1),$J76/2,$M76,TRUE)-_xlfn.NORM.DIST(AND(EH$6&gt;=$F76,EH$6&lt;=$H76)*(EG$6-$F76+1),$J76/2,$M76,TRUE))/(1-2*_xlfn.NORM.DIST(0,$J76/2,$M76,TRUE))*$D76+($K76="Steady Growth")*(AND(EH$6&gt;=$F76,EH$6&lt;=$H76)*((EH$6-$F76+1)/($J76*($J76+1)/2)*$D76))+($K76="custom")*CustCF!EB76</f>
        <v/>
      </c>
      <c r="EI76" s="87">
        <f>($K76="Bell Curve")*(_xlfn.NORM.DIST(AND(EI$6&gt;=$F76,EI$6&lt;=$H76)*(EI$6-$F76+1),$J76/2,$M76,TRUE)-_xlfn.NORM.DIST(AND(EI$6&gt;=$F76,EI$6&lt;=$H76)*(EH$6-$F76+1),$J76/2,$M76,TRUE))/(1-2*_xlfn.NORM.DIST(0,$J76/2,$M76,TRUE))*$D76+($K76="Steady Growth")*(AND(EI$6&gt;=$F76,EI$6&lt;=$H76)*((EI$6-$F76+1)/($J76*($J76+1)/2)*$D76))+($K76="custom")*CustCF!EC76</f>
        <v/>
      </c>
      <c r="EJ76" s="87">
        <f>($K76="Bell Curve")*(_xlfn.NORM.DIST(AND(EJ$6&gt;=$F76,EJ$6&lt;=$H76)*(EJ$6-$F76+1),$J76/2,$M76,TRUE)-_xlfn.NORM.DIST(AND(EJ$6&gt;=$F76,EJ$6&lt;=$H76)*(EI$6-$F76+1),$J76/2,$M76,TRUE))/(1-2*_xlfn.NORM.DIST(0,$J76/2,$M76,TRUE))*$D76+($K76="Steady Growth")*(AND(EJ$6&gt;=$F76,EJ$6&lt;=$H76)*((EJ$6-$F76+1)/($J76*($J76+1)/2)*$D76))+($K76="custom")*CustCF!ED76</f>
        <v/>
      </c>
      <c r="EK76" s="87">
        <f>($K76="Bell Curve")*(_xlfn.NORM.DIST(AND(EK$6&gt;=$F76,EK$6&lt;=$H76)*(EK$6-$F76+1),$J76/2,$M76,TRUE)-_xlfn.NORM.DIST(AND(EK$6&gt;=$F76,EK$6&lt;=$H76)*(EJ$6-$F76+1),$J76/2,$M76,TRUE))/(1-2*_xlfn.NORM.DIST(0,$J76/2,$M76,TRUE))*$D76+($K76="Steady Growth")*(AND(EK$6&gt;=$F76,EK$6&lt;=$H76)*((EK$6-$F76+1)/($J76*($J76+1)/2)*$D76))+($K76="custom")*CustCF!EE76</f>
        <v/>
      </c>
      <c r="EL76" s="87">
        <f>($K76="Bell Curve")*(_xlfn.NORM.DIST(AND(EL$6&gt;=$F76,EL$6&lt;=$H76)*(EL$6-$F76+1),$J76/2,$M76,TRUE)-_xlfn.NORM.DIST(AND(EL$6&gt;=$F76,EL$6&lt;=$H76)*(EK$6-$F76+1),$J76/2,$M76,TRUE))/(1-2*_xlfn.NORM.DIST(0,$J76/2,$M76,TRUE))*$D76+($K76="Steady Growth")*(AND(EL$6&gt;=$F76,EL$6&lt;=$H76)*((EL$6-$F76+1)/($J76*($J76+1)/2)*$D76))+($K76="custom")*CustCF!EF76</f>
        <v/>
      </c>
      <c r="EM76" s="87">
        <f>($K76="Bell Curve")*(_xlfn.NORM.DIST(AND(EM$6&gt;=$F76,EM$6&lt;=$H76)*(EM$6-$F76+1),$J76/2,$M76,TRUE)-_xlfn.NORM.DIST(AND(EM$6&gt;=$F76,EM$6&lt;=$H76)*(EL$6-$F76+1),$J76/2,$M76,TRUE))/(1-2*_xlfn.NORM.DIST(0,$J76/2,$M76,TRUE))*$D76+($K76="Steady Growth")*(AND(EM$6&gt;=$F76,EM$6&lt;=$H76)*((EM$6-$F76+1)/($J76*($J76+1)/2)*$D76))+($K76="custom")*CustCF!EG76</f>
        <v/>
      </c>
      <c r="EN76" s="87">
        <f>($K76="Bell Curve")*(_xlfn.NORM.DIST(AND(EN$6&gt;=$F76,EN$6&lt;=$H76)*(EN$6-$F76+1),$J76/2,$M76,TRUE)-_xlfn.NORM.DIST(AND(EN$6&gt;=$F76,EN$6&lt;=$H76)*(EM$6-$F76+1),$J76/2,$M76,TRUE))/(1-2*_xlfn.NORM.DIST(0,$J76/2,$M76,TRUE))*$D76+($K76="Steady Growth")*(AND(EN$6&gt;=$F76,EN$6&lt;=$H76)*((EN$6-$F76+1)/($J76*($J76+1)/2)*$D76))+($K76="custom")*CustCF!EH76</f>
        <v/>
      </c>
      <c r="EO76" s="87">
        <f>($K76="Bell Curve")*(_xlfn.NORM.DIST(AND(EO$6&gt;=$F76,EO$6&lt;=$H76)*(EO$6-$F76+1),$J76/2,$M76,TRUE)-_xlfn.NORM.DIST(AND(EO$6&gt;=$F76,EO$6&lt;=$H76)*(EN$6-$F76+1),$J76/2,$M76,TRUE))/(1-2*_xlfn.NORM.DIST(0,$J76/2,$M76,TRUE))*$D76+($K76="Steady Growth")*(AND(EO$6&gt;=$F76,EO$6&lt;=$H76)*((EO$6-$F76+1)/($J76*($J76+1)/2)*$D76))+($K76="custom")*CustCF!EI76</f>
        <v/>
      </c>
      <c r="EP76" s="87">
        <f>($K76="Bell Curve")*(_xlfn.NORM.DIST(AND(EP$6&gt;=$F76,EP$6&lt;=$H76)*(EP$6-$F76+1),$J76/2,$M76,TRUE)-_xlfn.NORM.DIST(AND(EP$6&gt;=$F76,EP$6&lt;=$H76)*(EO$6-$F76+1),$J76/2,$M76,TRUE))/(1-2*_xlfn.NORM.DIST(0,$J76/2,$M76,TRUE))*$D76+($K76="Steady Growth")*(AND(EP$6&gt;=$F76,EP$6&lt;=$H76)*((EP$6-$F76+1)/($J76*($J76+1)/2)*$D76))+($K76="custom")*CustCF!EJ76</f>
        <v/>
      </c>
      <c r="EQ76" s="87">
        <f>($K76="Bell Curve")*(_xlfn.NORM.DIST(AND(EQ$6&gt;=$F76,EQ$6&lt;=$H76)*(EQ$6-$F76+1),$J76/2,$M76,TRUE)-_xlfn.NORM.DIST(AND(EQ$6&gt;=$F76,EQ$6&lt;=$H76)*(EP$6-$F76+1),$J76/2,$M76,TRUE))/(1-2*_xlfn.NORM.DIST(0,$J76/2,$M76,TRUE))*$D76+($K76="Steady Growth")*(AND(EQ$6&gt;=$F76,EQ$6&lt;=$H76)*((EQ$6-$F76+1)/($J76*($J76+1)/2)*$D76))+($K76="custom")*CustCF!EK76</f>
        <v/>
      </c>
      <c r="ER76" s="87">
        <f>($K76="Bell Curve")*(_xlfn.NORM.DIST(AND(ER$6&gt;=$F76,ER$6&lt;=$H76)*(ER$6-$F76+1),$J76/2,$M76,TRUE)-_xlfn.NORM.DIST(AND(ER$6&gt;=$F76,ER$6&lt;=$H76)*(EQ$6-$F76+1),$J76/2,$M76,TRUE))/(1-2*_xlfn.NORM.DIST(0,$J76/2,$M76,TRUE))*$D76+($K76="Steady Growth")*(AND(ER$6&gt;=$F76,ER$6&lt;=$H76)*((ER$6-$F76+1)/($J76*($J76+1)/2)*$D76))+($K76="custom")*CustCF!EL76</f>
        <v/>
      </c>
      <c r="ES76" s="87">
        <f>($K76="Bell Curve")*(_xlfn.NORM.DIST(AND(ES$6&gt;=$F76,ES$6&lt;=$H76)*(ES$6-$F76+1),$J76/2,$M76,TRUE)-_xlfn.NORM.DIST(AND(ES$6&gt;=$F76,ES$6&lt;=$H76)*(ER$6-$F76+1),$J76/2,$M76,TRUE))/(1-2*_xlfn.NORM.DIST(0,$J76/2,$M76,TRUE))*$D76+($K76="Steady Growth")*(AND(ES$6&gt;=$F76,ES$6&lt;=$H76)*((ES$6-$F76+1)/($J76*($J76+1)/2)*$D76))+($K76="custom")*CustCF!EM76</f>
        <v/>
      </c>
      <c r="ET76" s="87">
        <f>($K76="Bell Curve")*(_xlfn.NORM.DIST(AND(ET$6&gt;=$F76,ET$6&lt;=$H76)*(ET$6-$F76+1),$J76/2,$M76,TRUE)-_xlfn.NORM.DIST(AND(ET$6&gt;=$F76,ET$6&lt;=$H76)*(ES$6-$F76+1),$J76/2,$M76,TRUE))/(1-2*_xlfn.NORM.DIST(0,$J76/2,$M76,TRUE))*$D76+($K76="Steady Growth")*(AND(ET$6&gt;=$F76,ET$6&lt;=$H76)*((ET$6-$F76+1)/($J76*($J76+1)/2)*$D76))+($K76="custom")*CustCF!EN76</f>
        <v/>
      </c>
      <c r="EU76" s="87">
        <f>($K76="Bell Curve")*(_xlfn.NORM.DIST(AND(EU$6&gt;=$F76,EU$6&lt;=$H76)*(EU$6-$F76+1),$J76/2,$M76,TRUE)-_xlfn.NORM.DIST(AND(EU$6&gt;=$F76,EU$6&lt;=$H76)*(ET$6-$F76+1),$J76/2,$M76,TRUE))/(1-2*_xlfn.NORM.DIST(0,$J76/2,$M76,TRUE))*$D76+($K76="Steady Growth")*(AND(EU$6&gt;=$F76,EU$6&lt;=$H76)*((EU$6-$F76+1)/($J76*($J76+1)/2)*$D76))+($K76="custom")*CustCF!EO76</f>
        <v/>
      </c>
      <c r="EV76" s="87">
        <f>($K76="Bell Curve")*(_xlfn.NORM.DIST(AND(EV$6&gt;=$F76,EV$6&lt;=$H76)*(EV$6-$F76+1),$J76/2,$M76,TRUE)-_xlfn.NORM.DIST(AND(EV$6&gt;=$F76,EV$6&lt;=$H76)*(EU$6-$F76+1),$J76/2,$M76,TRUE))/(1-2*_xlfn.NORM.DIST(0,$J76/2,$M76,TRUE))*$D76+($K76="Steady Growth")*(AND(EV$6&gt;=$F76,EV$6&lt;=$H76)*((EV$6-$F76+1)/($J76*($J76+1)/2)*$D76))+($K76="custom")*CustCF!EP76</f>
        <v/>
      </c>
      <c r="EW76" s="87">
        <f>($K76="Bell Curve")*(_xlfn.NORM.DIST(AND(EW$6&gt;=$F76,EW$6&lt;=$H76)*(EW$6-$F76+1),$J76/2,$M76,TRUE)-_xlfn.NORM.DIST(AND(EW$6&gt;=$F76,EW$6&lt;=$H76)*(EV$6-$F76+1),$J76/2,$M76,TRUE))/(1-2*_xlfn.NORM.DIST(0,$J76/2,$M76,TRUE))*$D76+($K76="Steady Growth")*(AND(EW$6&gt;=$F76,EW$6&lt;=$H76)*((EW$6-$F76+1)/($J76*($J76+1)/2)*$D76))+($K76="custom")*CustCF!EQ76</f>
        <v/>
      </c>
      <c r="EX76" s="87">
        <f>($K76="Bell Curve")*(_xlfn.NORM.DIST(AND(EX$6&gt;=$F76,EX$6&lt;=$H76)*(EX$6-$F76+1),$J76/2,$M76,TRUE)-_xlfn.NORM.DIST(AND(EX$6&gt;=$F76,EX$6&lt;=$H76)*(EW$6-$F76+1),$J76/2,$M76,TRUE))/(1-2*_xlfn.NORM.DIST(0,$J76/2,$M76,TRUE))*$D76+($K76="Steady Growth")*(AND(EX$6&gt;=$F76,EX$6&lt;=$H76)*((EX$6-$F76+1)/($J76*($J76+1)/2)*$D76))+($K76="custom")*CustCF!ER76</f>
        <v/>
      </c>
      <c r="EY76" s="87">
        <f>($K76="Bell Curve")*(_xlfn.NORM.DIST(AND(EY$6&gt;=$F76,EY$6&lt;=$H76)*(EY$6-$F76+1),$J76/2,$M76,TRUE)-_xlfn.NORM.DIST(AND(EY$6&gt;=$F76,EY$6&lt;=$H76)*(EX$6-$F76+1),$J76/2,$M76,TRUE))/(1-2*_xlfn.NORM.DIST(0,$J76/2,$M76,TRUE))*$D76+($K76="Steady Growth")*(AND(EY$6&gt;=$F76,EY$6&lt;=$H76)*((EY$6-$F76+1)/($J76*($J76+1)/2)*$D76))+($K76="custom")*CustCF!ES76</f>
        <v/>
      </c>
      <c r="EZ76" s="87">
        <f>($K76="Bell Curve")*(_xlfn.NORM.DIST(AND(EZ$6&gt;=$F76,EZ$6&lt;=$H76)*(EZ$6-$F76+1),$J76/2,$M76,TRUE)-_xlfn.NORM.DIST(AND(EZ$6&gt;=$F76,EZ$6&lt;=$H76)*(EY$6-$F76+1),$J76/2,$M76,TRUE))/(1-2*_xlfn.NORM.DIST(0,$J76/2,$M76,TRUE))*$D76+($K76="Steady Growth")*(AND(EZ$6&gt;=$F76,EZ$6&lt;=$H76)*((EZ$6-$F76+1)/($J76*($J76+1)/2)*$D76))+($K76="custom")*CustCF!ET76</f>
        <v/>
      </c>
      <c r="FA76" s="87">
        <f>($K76="Bell Curve")*(_xlfn.NORM.DIST(AND(FA$6&gt;=$F76,FA$6&lt;=$H76)*(FA$6-$F76+1),$J76/2,$M76,TRUE)-_xlfn.NORM.DIST(AND(FA$6&gt;=$F76,FA$6&lt;=$H76)*(EZ$6-$F76+1),$J76/2,$M76,TRUE))/(1-2*_xlfn.NORM.DIST(0,$J76/2,$M76,TRUE))*$D76+($K76="Steady Growth")*(AND(FA$6&gt;=$F76,FA$6&lt;=$H76)*((FA$6-$F76+1)/($J76*($J76+1)/2)*$D76))+($K76="custom")*CustCF!EU76</f>
        <v/>
      </c>
      <c r="FB76" s="87">
        <f>($K76="Bell Curve")*(_xlfn.NORM.DIST(AND(FB$6&gt;=$F76,FB$6&lt;=$H76)*(FB$6-$F76+1),$J76/2,$M76,TRUE)-_xlfn.NORM.DIST(AND(FB$6&gt;=$F76,FB$6&lt;=$H76)*(FA$6-$F76+1),$J76/2,$M76,TRUE))/(1-2*_xlfn.NORM.DIST(0,$J76/2,$M76,TRUE))*$D76+($K76="Steady Growth")*(AND(FB$6&gt;=$F76,FB$6&lt;=$H76)*((FB$6-$F76+1)/($J76*($J76+1)/2)*$D76))+($K76="custom")*CustCF!EV76</f>
        <v/>
      </c>
      <c r="FC76" s="87">
        <f>($K76="Bell Curve")*(_xlfn.NORM.DIST(AND(FC$6&gt;=$F76,FC$6&lt;=$H76)*(FC$6-$F76+1),$J76/2,$M76,TRUE)-_xlfn.NORM.DIST(AND(FC$6&gt;=$F76,FC$6&lt;=$H76)*(FB$6-$F76+1),$J76/2,$M76,TRUE))/(1-2*_xlfn.NORM.DIST(0,$J76/2,$M76,TRUE))*$D76+($K76="Steady Growth")*(AND(FC$6&gt;=$F76,FC$6&lt;=$H76)*((FC$6-$F76+1)/($J76*($J76+1)/2)*$D76))+($K76="custom")*CustCF!EW76</f>
        <v/>
      </c>
      <c r="FD76" s="87">
        <f>($K76="Bell Curve")*(_xlfn.NORM.DIST(AND(FD$6&gt;=$F76,FD$6&lt;=$H76)*(FD$6-$F76+1),$J76/2,$M76,TRUE)-_xlfn.NORM.DIST(AND(FD$6&gt;=$F76,FD$6&lt;=$H76)*(FC$6-$F76+1),$J76/2,$M76,TRUE))/(1-2*_xlfn.NORM.DIST(0,$J76/2,$M76,TRUE))*$D76+($K76="Steady Growth")*(AND(FD$6&gt;=$F76,FD$6&lt;=$H76)*((FD$6-$F76+1)/($J76*($J76+1)/2)*$D76))+($K76="custom")*CustCF!EX76</f>
        <v/>
      </c>
      <c r="FE76" s="87">
        <f>($K76="Bell Curve")*(_xlfn.NORM.DIST(AND(FE$6&gt;=$F76,FE$6&lt;=$H76)*(FE$6-$F76+1),$J76/2,$M76,TRUE)-_xlfn.NORM.DIST(AND(FE$6&gt;=$F76,FE$6&lt;=$H76)*(FD$6-$F76+1),$J76/2,$M76,TRUE))/(1-2*_xlfn.NORM.DIST(0,$J76/2,$M76,TRUE))*$D76+($K76="Steady Growth")*(AND(FE$6&gt;=$F76,FE$6&lt;=$H76)*((FE$6-$F76+1)/($J76*($J76+1)/2)*$D76))+($K76="custom")*CustCF!EY76</f>
        <v/>
      </c>
      <c r="FF76" s="87">
        <f>($K76="Bell Curve")*(_xlfn.NORM.DIST(AND(FF$6&gt;=$F76,FF$6&lt;=$H76)*(FF$6-$F76+1),$J76/2,$M76,TRUE)-_xlfn.NORM.DIST(AND(FF$6&gt;=$F76,FF$6&lt;=$H76)*(FE$6-$F76+1),$J76/2,$M76,TRUE))/(1-2*_xlfn.NORM.DIST(0,$J76/2,$M76,TRUE))*$D76+($K76="Steady Growth")*(AND(FF$6&gt;=$F76,FF$6&lt;=$H76)*((FF$6-$F76+1)/($J76*($J76+1)/2)*$D76))+($K76="custom")*CustCF!EZ76</f>
        <v/>
      </c>
      <c r="FG76" s="87">
        <f>($K76="Bell Curve")*(_xlfn.NORM.DIST(AND(FG$6&gt;=$F76,FG$6&lt;=$H76)*(FG$6-$F76+1),$J76/2,$M76,TRUE)-_xlfn.NORM.DIST(AND(FG$6&gt;=$F76,FG$6&lt;=$H76)*(FF$6-$F76+1),$J76/2,$M76,TRUE))/(1-2*_xlfn.NORM.DIST(0,$J76/2,$M76,TRUE))*$D76+($K76="Steady Growth")*(AND(FG$6&gt;=$F76,FG$6&lt;=$H76)*((FG$6-$F76+1)/($J76*($J76+1)/2)*$D76))+($K76="custom")*CustCF!FA76</f>
        <v/>
      </c>
      <c r="FH76" s="87">
        <f>($K76="Bell Curve")*(_xlfn.NORM.DIST(AND(FH$6&gt;=$F76,FH$6&lt;=$H76)*(FH$6-$F76+1),$J76/2,$M76,TRUE)-_xlfn.NORM.DIST(AND(FH$6&gt;=$F76,FH$6&lt;=$H76)*(FG$6-$F76+1),$J76/2,$M76,TRUE))/(1-2*_xlfn.NORM.DIST(0,$J76/2,$M76,TRUE))*$D76+($K76="Steady Growth")*(AND(FH$6&gt;=$F76,FH$6&lt;=$H76)*((FH$6-$F76+1)/($J76*($J76+1)/2)*$D76))+($K76="custom")*CustCF!FB76</f>
        <v/>
      </c>
      <c r="FI76" s="87">
        <f>($K76="Bell Curve")*(_xlfn.NORM.DIST(AND(FI$6&gt;=$F76,FI$6&lt;=$H76)*(FI$6-$F76+1),$J76/2,$M76,TRUE)-_xlfn.NORM.DIST(AND(FI$6&gt;=$F76,FI$6&lt;=$H76)*(FH$6-$F76+1),$J76/2,$M76,TRUE))/(1-2*_xlfn.NORM.DIST(0,$J76/2,$M76,TRUE))*$D76+($K76="Steady Growth")*(AND(FI$6&gt;=$F76,FI$6&lt;=$H76)*((FI$6-$F76+1)/($J76*($J76+1)/2)*$D76))+($K76="custom")*CustCF!FC76</f>
        <v/>
      </c>
      <c r="FJ76" s="87">
        <f>($K76="Bell Curve")*(_xlfn.NORM.DIST(AND(FJ$6&gt;=$F76,FJ$6&lt;=$H76)*(FJ$6-$F76+1),$J76/2,$M76,TRUE)-_xlfn.NORM.DIST(AND(FJ$6&gt;=$F76,FJ$6&lt;=$H76)*(FI$6-$F76+1),$J76/2,$M76,TRUE))/(1-2*_xlfn.NORM.DIST(0,$J76/2,$M76,TRUE))*$D76+($K76="Steady Growth")*(AND(FJ$6&gt;=$F76,FJ$6&lt;=$H76)*((FJ$6-$F76+1)/($J76*($J76+1)/2)*$D76))+($K76="custom")*CustCF!FD76</f>
        <v/>
      </c>
      <c r="FK76" s="87">
        <f>($K76="Bell Curve")*(_xlfn.NORM.DIST(AND(FK$6&gt;=$F76,FK$6&lt;=$H76)*(FK$6-$F76+1),$J76/2,$M76,TRUE)-_xlfn.NORM.DIST(AND(FK$6&gt;=$F76,FK$6&lt;=$H76)*(FJ$6-$F76+1),$J76/2,$M76,TRUE))/(1-2*_xlfn.NORM.DIST(0,$J76/2,$M76,TRUE))*$D76+($K76="Steady Growth")*(AND(FK$6&gt;=$F76,FK$6&lt;=$H76)*((FK$6-$F76+1)/($J76*($J76+1)/2)*$D76))+($K76="custom")*CustCF!FE76</f>
        <v/>
      </c>
      <c r="FL76" s="87">
        <f>($K76="Bell Curve")*(_xlfn.NORM.DIST(AND(FL$6&gt;=$F76,FL$6&lt;=$H76)*(FL$6-$F76+1),$J76/2,$M76,TRUE)-_xlfn.NORM.DIST(AND(FL$6&gt;=$F76,FL$6&lt;=$H76)*(FK$6-$F76+1),$J76/2,$M76,TRUE))/(1-2*_xlfn.NORM.DIST(0,$J76/2,$M76,TRUE))*$D76+($K76="Steady Growth")*(AND(FL$6&gt;=$F76,FL$6&lt;=$H76)*((FL$6-$F76+1)/($J76*($J76+1)/2)*$D76))+($K76="custom")*CustCF!FF76</f>
        <v/>
      </c>
      <c r="FM76" s="87">
        <f>($K76="Bell Curve")*(_xlfn.NORM.DIST(AND(FM$6&gt;=$F76,FM$6&lt;=$H76)*(FM$6-$F76+1),$J76/2,$M76,TRUE)-_xlfn.NORM.DIST(AND(FM$6&gt;=$F76,FM$6&lt;=$H76)*(FL$6-$F76+1),$J76/2,$M76,TRUE))/(1-2*_xlfn.NORM.DIST(0,$J76/2,$M76,TRUE))*$D76+($K76="Steady Growth")*(AND(FM$6&gt;=$F76,FM$6&lt;=$H76)*((FM$6-$F76+1)/($J76*($J76+1)/2)*$D76))+($K76="custom")*CustCF!FG76</f>
        <v/>
      </c>
      <c r="FN76" s="87">
        <f>($K76="Bell Curve")*(_xlfn.NORM.DIST(AND(FN$6&gt;=$F76,FN$6&lt;=$H76)*(FN$6-$F76+1),$J76/2,$M76,TRUE)-_xlfn.NORM.DIST(AND(FN$6&gt;=$F76,FN$6&lt;=$H76)*(FM$6-$F76+1),$J76/2,$M76,TRUE))/(1-2*_xlfn.NORM.DIST(0,$J76/2,$M76,TRUE))*$D76+($K76="Steady Growth")*(AND(FN$6&gt;=$F76,FN$6&lt;=$H76)*((FN$6-$F76+1)/($J76*($J76+1)/2)*$D76))+($K76="custom")*CustCF!FH76</f>
        <v/>
      </c>
      <c r="FO76" s="87">
        <f>($K76="Bell Curve")*(_xlfn.NORM.DIST(AND(FO$6&gt;=$F76,FO$6&lt;=$H76)*(FO$6-$F76+1),$J76/2,$M76,TRUE)-_xlfn.NORM.DIST(AND(FO$6&gt;=$F76,FO$6&lt;=$H76)*(FN$6-$F76+1),$J76/2,$M76,TRUE))/(1-2*_xlfn.NORM.DIST(0,$J76/2,$M76,TRUE))*$D76+($K76="Steady Growth")*(AND(FO$6&gt;=$F76,FO$6&lt;=$H76)*((FO$6-$F76+1)/($J76*($J76+1)/2)*$D76))+($K76="custom")*CustCF!FI76</f>
        <v/>
      </c>
      <c r="FP76" s="87">
        <f>($K76="Bell Curve")*(_xlfn.NORM.DIST(AND(FP$6&gt;=$F76,FP$6&lt;=$H76)*(FP$6-$F76+1),$J76/2,$M76,TRUE)-_xlfn.NORM.DIST(AND(FP$6&gt;=$F76,FP$6&lt;=$H76)*(FO$6-$F76+1),$J76/2,$M76,TRUE))/(1-2*_xlfn.NORM.DIST(0,$J76/2,$M76,TRUE))*$D76+($K76="Steady Growth")*(AND(FP$6&gt;=$F76,FP$6&lt;=$H76)*((FP$6-$F76+1)/($J76*($J76+1)/2)*$D76))+($K76="custom")*CustCF!FJ76</f>
        <v/>
      </c>
      <c r="FQ76" s="87">
        <f>($K76="Bell Curve")*(_xlfn.NORM.DIST(AND(FQ$6&gt;=$F76,FQ$6&lt;=$H76)*(FQ$6-$F76+1),$J76/2,$M76,TRUE)-_xlfn.NORM.DIST(AND(FQ$6&gt;=$F76,FQ$6&lt;=$H76)*(FP$6-$F76+1),$J76/2,$M76,TRUE))/(1-2*_xlfn.NORM.DIST(0,$J76/2,$M76,TRUE))*$D76+($K76="Steady Growth")*(AND(FQ$6&gt;=$F76,FQ$6&lt;=$H76)*((FQ$6-$F76+1)/($J76*($J76+1)/2)*$D76))+($K76="custom")*CustCF!FK76</f>
        <v/>
      </c>
      <c r="FR76" s="87">
        <f>($K76="Bell Curve")*(_xlfn.NORM.DIST(AND(FR$6&gt;=$F76,FR$6&lt;=$H76)*(FR$6-$F76+1),$J76/2,$M76,TRUE)-_xlfn.NORM.DIST(AND(FR$6&gt;=$F76,FR$6&lt;=$H76)*(FQ$6-$F76+1),$J76/2,$M76,TRUE))/(1-2*_xlfn.NORM.DIST(0,$J76/2,$M76,TRUE))*$D76+($K76="Steady Growth")*(AND(FR$6&gt;=$F76,FR$6&lt;=$H76)*((FR$6-$F76+1)/($J76*($J76+1)/2)*$D76))+($K76="custom")*CustCF!FL76</f>
        <v/>
      </c>
      <c r="FS76" s="87">
        <f>($K76="Bell Curve")*(_xlfn.NORM.DIST(AND(FS$6&gt;=$F76,FS$6&lt;=$H76)*(FS$6-$F76+1),$J76/2,$M76,TRUE)-_xlfn.NORM.DIST(AND(FS$6&gt;=$F76,FS$6&lt;=$H76)*(FR$6-$F76+1),$J76/2,$M76,TRUE))/(1-2*_xlfn.NORM.DIST(0,$J76/2,$M76,TRUE))*$D76+($K76="Steady Growth")*(AND(FS$6&gt;=$F76,FS$6&lt;=$H76)*((FS$6-$F76+1)/($J76*($J76+1)/2)*$D76))+($K76="custom")*CustCF!FM76</f>
        <v/>
      </c>
      <c r="FT76" s="87">
        <f>($K76="Bell Curve")*(_xlfn.NORM.DIST(AND(FT$6&gt;=$F76,FT$6&lt;=$H76)*(FT$6-$F76+1),$J76/2,$M76,TRUE)-_xlfn.NORM.DIST(AND(FT$6&gt;=$F76,FT$6&lt;=$H76)*(FS$6-$F76+1),$J76/2,$M76,TRUE))/(1-2*_xlfn.NORM.DIST(0,$J76/2,$M76,TRUE))*$D76+($K76="Steady Growth")*(AND(FT$6&gt;=$F76,FT$6&lt;=$H76)*((FT$6-$F76+1)/($J76*($J76+1)/2)*$D76))+($K76="custom")*CustCF!FN76</f>
        <v/>
      </c>
      <c r="FU76" s="87">
        <f>($K76="Bell Curve")*(_xlfn.NORM.DIST(AND(FU$6&gt;=$F76,FU$6&lt;=$H76)*(FU$6-$F76+1),$J76/2,$M76,TRUE)-_xlfn.NORM.DIST(AND(FU$6&gt;=$F76,FU$6&lt;=$H76)*(FT$6-$F76+1),$J76/2,$M76,TRUE))/(1-2*_xlfn.NORM.DIST(0,$J76/2,$M76,TRUE))*$D76+($K76="Steady Growth")*(AND(FU$6&gt;=$F76,FU$6&lt;=$H76)*((FU$6-$F76+1)/($J76*($J76+1)/2)*$D76))+($K76="custom")*CustCF!FO76</f>
        <v/>
      </c>
      <c r="FV76" s="87">
        <f>($K76="Bell Curve")*(_xlfn.NORM.DIST(AND(FV$6&gt;=$F76,FV$6&lt;=$H76)*(FV$6-$F76+1),$J76/2,$M76,TRUE)-_xlfn.NORM.DIST(AND(FV$6&gt;=$F76,FV$6&lt;=$H76)*(FU$6-$F76+1),$J76/2,$M76,TRUE))/(1-2*_xlfn.NORM.DIST(0,$J76/2,$M76,TRUE))*$D76+($K76="Steady Growth")*(AND(FV$6&gt;=$F76,FV$6&lt;=$H76)*((FV$6-$F76+1)/($J76*($J76+1)/2)*$D76))+($K76="custom")*CustCF!FP76</f>
        <v/>
      </c>
      <c r="FW76" s="87">
        <f>($K76="Bell Curve")*(_xlfn.NORM.DIST(AND(FW$6&gt;=$F76,FW$6&lt;=$H76)*(FW$6-$F76+1),$J76/2,$M76,TRUE)-_xlfn.NORM.DIST(AND(FW$6&gt;=$F76,FW$6&lt;=$H76)*(FV$6-$F76+1),$J76/2,$M76,TRUE))/(1-2*_xlfn.NORM.DIST(0,$J76/2,$M76,TRUE))*$D76+($K76="Steady Growth")*(AND(FW$6&gt;=$F76,FW$6&lt;=$H76)*((FW$6-$F76+1)/($J76*($J76+1)/2)*$D76))+($K76="custom")*CustCF!FQ76</f>
        <v/>
      </c>
      <c r="FX76" s="87">
        <f>($K76="Bell Curve")*(_xlfn.NORM.DIST(AND(FX$6&gt;=$F76,FX$6&lt;=$H76)*(FX$6-$F76+1),$J76/2,$M76,TRUE)-_xlfn.NORM.DIST(AND(FX$6&gt;=$F76,FX$6&lt;=$H76)*(FW$6-$F76+1),$J76/2,$M76,TRUE))/(1-2*_xlfn.NORM.DIST(0,$J76/2,$M76,TRUE))*$D76+($K76="Steady Growth")*(AND(FX$6&gt;=$F76,FX$6&lt;=$H76)*((FX$6-$F76+1)/($J76*($J76+1)/2)*$D76))+($K76="custom")*CustCF!FR76</f>
        <v/>
      </c>
      <c r="FY76" s="87">
        <f>($K76="Bell Curve")*(_xlfn.NORM.DIST(AND(FY$6&gt;=$F76,FY$6&lt;=$H76)*(FY$6-$F76+1),$J76/2,$M76,TRUE)-_xlfn.NORM.DIST(AND(FY$6&gt;=$F76,FY$6&lt;=$H76)*(FX$6-$F76+1),$J76/2,$M76,TRUE))/(1-2*_xlfn.NORM.DIST(0,$J76/2,$M76,TRUE))*$D76+($K76="Steady Growth")*(AND(FY$6&gt;=$F76,FY$6&lt;=$H76)*((FY$6-$F76+1)/($J76*($J76+1)/2)*$D76))+($K76="custom")*CustCF!FS76</f>
        <v/>
      </c>
      <c r="FZ76" s="87">
        <f>($K76="Bell Curve")*(_xlfn.NORM.DIST(AND(FZ$6&gt;=$F76,FZ$6&lt;=$H76)*(FZ$6-$F76+1),$J76/2,$M76,TRUE)-_xlfn.NORM.DIST(AND(FZ$6&gt;=$F76,FZ$6&lt;=$H76)*(FY$6-$F76+1),$J76/2,$M76,TRUE))/(1-2*_xlfn.NORM.DIST(0,$J76/2,$M76,TRUE))*$D76+($K76="Steady Growth")*(AND(FZ$6&gt;=$F76,FZ$6&lt;=$H76)*((FZ$6-$F76+1)/($J76*($J76+1)/2)*$D76))+($K76="custom")*CustCF!FT76</f>
        <v/>
      </c>
      <c r="GA76" s="87">
        <f>($K76="Bell Curve")*(_xlfn.NORM.DIST(AND(GA$6&gt;=$F76,GA$6&lt;=$H76)*(GA$6-$F76+1),$J76/2,$M76,TRUE)-_xlfn.NORM.DIST(AND(GA$6&gt;=$F76,GA$6&lt;=$H76)*(FZ$6-$F76+1),$J76/2,$M76,TRUE))/(1-2*_xlfn.NORM.DIST(0,$J76/2,$M76,TRUE))*$D76+($K76="Steady Growth")*(AND(GA$6&gt;=$F76,GA$6&lt;=$H76)*((GA$6-$F76+1)/($J76*($J76+1)/2)*$D76))+($K76="custom")*CustCF!FU76</f>
        <v/>
      </c>
      <c r="GB76" s="87">
        <f>($K76="Bell Curve")*(_xlfn.NORM.DIST(AND(GB$6&gt;=$F76,GB$6&lt;=$H76)*(GB$6-$F76+1),$J76/2,$M76,TRUE)-_xlfn.NORM.DIST(AND(GB$6&gt;=$F76,GB$6&lt;=$H76)*(GA$6-$F76+1),$J76/2,$M76,TRUE))/(1-2*_xlfn.NORM.DIST(0,$J76/2,$M76,TRUE))*$D76+($K76="Steady Growth")*(AND(GB$6&gt;=$F76,GB$6&lt;=$H76)*((GB$6-$F76+1)/($J76*($J76+1)/2)*$D76))+($K76="custom")*CustCF!FV76</f>
        <v/>
      </c>
      <c r="GC76" s="87">
        <f>($K76="Bell Curve")*(_xlfn.NORM.DIST(AND(GC$6&gt;=$F76,GC$6&lt;=$H76)*(GC$6-$F76+1),$J76/2,$M76,TRUE)-_xlfn.NORM.DIST(AND(GC$6&gt;=$F76,GC$6&lt;=$H76)*(GB$6-$F76+1),$J76/2,$M76,TRUE))/(1-2*_xlfn.NORM.DIST(0,$J76/2,$M76,TRUE))*$D76+($K76="Steady Growth")*(AND(GC$6&gt;=$F76,GC$6&lt;=$H76)*((GC$6-$F76+1)/($J76*($J76+1)/2)*$D76))+($K76="custom")*CustCF!FW76</f>
        <v/>
      </c>
      <c r="GD76" s="87">
        <f>($K76="Bell Curve")*(_xlfn.NORM.DIST(AND(GD$6&gt;=$F76,GD$6&lt;=$H76)*(GD$6-$F76+1),$J76/2,$M76,TRUE)-_xlfn.NORM.DIST(AND(GD$6&gt;=$F76,GD$6&lt;=$H76)*(GC$6-$F76+1),$J76/2,$M76,TRUE))/(1-2*_xlfn.NORM.DIST(0,$J76/2,$M76,TRUE))*$D76+($K76="Steady Growth")*(AND(GD$6&gt;=$F76,GD$6&lt;=$H76)*((GD$6-$F76+1)/($J76*($J76+1)/2)*$D76))+($K76="custom")*CustCF!FX76</f>
        <v/>
      </c>
      <c r="GE76" s="87">
        <f>($K76="Bell Curve")*(_xlfn.NORM.DIST(AND(GE$6&gt;=$F76,GE$6&lt;=$H76)*(GE$6-$F76+1),$J76/2,$M76,TRUE)-_xlfn.NORM.DIST(AND(GE$6&gt;=$F76,GE$6&lt;=$H76)*(GD$6-$F76+1),$J76/2,$M76,TRUE))/(1-2*_xlfn.NORM.DIST(0,$J76/2,$M76,TRUE))*$D76+($K76="Steady Growth")*(AND(GE$6&gt;=$F76,GE$6&lt;=$H76)*((GE$6-$F76+1)/($J76*($J76+1)/2)*$D76))+($K76="custom")*CustCF!FY76</f>
        <v/>
      </c>
      <c r="GF76" s="87">
        <f>($K76="Bell Curve")*(_xlfn.NORM.DIST(AND(GF$6&gt;=$F76,GF$6&lt;=$H76)*(GF$6-$F76+1),$J76/2,$M76,TRUE)-_xlfn.NORM.DIST(AND(GF$6&gt;=$F76,GF$6&lt;=$H76)*(GE$6-$F76+1),$J76/2,$M76,TRUE))/(1-2*_xlfn.NORM.DIST(0,$J76/2,$M76,TRUE))*$D76+($K76="Steady Growth")*(AND(GF$6&gt;=$F76,GF$6&lt;=$H76)*((GF$6-$F76+1)/($J76*($J76+1)/2)*$D76))+($K76="custom")*CustCF!FZ76</f>
        <v/>
      </c>
      <c r="GG76" s="87">
        <f>($K76="Bell Curve")*(_xlfn.NORM.DIST(AND(GG$6&gt;=$F76,GG$6&lt;=$H76)*(GG$6-$F76+1),$J76/2,$M76,TRUE)-_xlfn.NORM.DIST(AND(GG$6&gt;=$F76,GG$6&lt;=$H76)*(GF$6-$F76+1),$J76/2,$M76,TRUE))/(1-2*_xlfn.NORM.DIST(0,$J76/2,$M76,TRUE))*$D76+($K76="Steady Growth")*(AND(GG$6&gt;=$F76,GG$6&lt;=$H76)*((GG$6-$F76+1)/($J76*($J76+1)/2)*$D76))+($K76="custom")*CustCF!GA76</f>
        <v/>
      </c>
      <c r="GH76" s="87">
        <f>($K76="Bell Curve")*(_xlfn.NORM.DIST(AND(GH$6&gt;=$F76,GH$6&lt;=$H76)*(GH$6-$F76+1),$J76/2,$M76,TRUE)-_xlfn.NORM.DIST(AND(GH$6&gt;=$F76,GH$6&lt;=$H76)*(GG$6-$F76+1),$J76/2,$M76,TRUE))/(1-2*_xlfn.NORM.DIST(0,$J76/2,$M76,TRUE))*$D76+($K76="Steady Growth")*(AND(GH$6&gt;=$F76,GH$6&lt;=$H76)*((GH$6-$F76+1)/($J76*($J76+1)/2)*$D76))+($K76="custom")*CustCF!GB76</f>
        <v/>
      </c>
      <c r="GI76" s="87">
        <f>($K76="Bell Curve")*(_xlfn.NORM.DIST(AND(GI$6&gt;=$F76,GI$6&lt;=$H76)*(GI$6-$F76+1),$J76/2,$M76,TRUE)-_xlfn.NORM.DIST(AND(GI$6&gt;=$F76,GI$6&lt;=$H76)*(GH$6-$F76+1),$J76/2,$M76,TRUE))/(1-2*_xlfn.NORM.DIST(0,$J76/2,$M76,TRUE))*$D76+($K76="Steady Growth")*(AND(GI$6&gt;=$F76,GI$6&lt;=$H76)*((GI$6-$F76+1)/($J76*($J76+1)/2)*$D76))+($K76="custom")*CustCF!GC76</f>
        <v/>
      </c>
      <c r="GJ76" s="87">
        <f>($K76="Bell Curve")*(_xlfn.NORM.DIST(AND(GJ$6&gt;=$F76,GJ$6&lt;=$H76)*(GJ$6-$F76+1),$J76/2,$M76,TRUE)-_xlfn.NORM.DIST(AND(GJ$6&gt;=$F76,GJ$6&lt;=$H76)*(GI$6-$F76+1),$J76/2,$M76,TRUE))/(1-2*_xlfn.NORM.DIST(0,$J76/2,$M76,TRUE))*$D76+($K76="Steady Growth")*(AND(GJ$6&gt;=$F76,GJ$6&lt;=$H76)*((GJ$6-$F76+1)/($J76*($J76+1)/2)*$D76))+($K76="custom")*CustCF!GD76</f>
        <v/>
      </c>
      <c r="GK76" s="87">
        <f>($K76="Bell Curve")*(_xlfn.NORM.DIST(AND(GK$6&gt;=$F76,GK$6&lt;=$H76)*(GK$6-$F76+1),$J76/2,$M76,TRUE)-_xlfn.NORM.DIST(AND(GK$6&gt;=$F76,GK$6&lt;=$H76)*(GJ$6-$F76+1),$J76/2,$M76,TRUE))/(1-2*_xlfn.NORM.DIST(0,$J76/2,$M76,TRUE))*$D76+($K76="Steady Growth")*(AND(GK$6&gt;=$F76,GK$6&lt;=$H76)*((GK$6-$F76+1)/($J76*($J76+1)/2)*$D76))+($K76="custom")*CustCF!GE76</f>
        <v/>
      </c>
      <c r="GL76" s="87">
        <f>($K76="Bell Curve")*(_xlfn.NORM.DIST(AND(GL$6&gt;=$F76,GL$6&lt;=$H76)*(GL$6-$F76+1),$J76/2,$M76,TRUE)-_xlfn.NORM.DIST(AND(GL$6&gt;=$F76,GL$6&lt;=$H76)*(GK$6-$F76+1),$J76/2,$M76,TRUE))/(1-2*_xlfn.NORM.DIST(0,$J76/2,$M76,TRUE))*$D76+($K76="Steady Growth")*(AND(GL$6&gt;=$F76,GL$6&lt;=$H76)*((GL$6-$F76+1)/($J76*($J76+1)/2)*$D76))+($K76="custom")*CustCF!GF76</f>
        <v/>
      </c>
      <c r="GM76" s="87">
        <f>($K76="Bell Curve")*(_xlfn.NORM.DIST(AND(GM$6&gt;=$F76,GM$6&lt;=$H76)*(GM$6-$F76+1),$J76/2,$M76,TRUE)-_xlfn.NORM.DIST(AND(GM$6&gt;=$F76,GM$6&lt;=$H76)*(GL$6-$F76+1),$J76/2,$M76,TRUE))/(1-2*_xlfn.NORM.DIST(0,$J76/2,$M76,TRUE))*$D76+($K76="Steady Growth")*(AND(GM$6&gt;=$F76,GM$6&lt;=$H76)*((GM$6-$F76+1)/($J76*($J76+1)/2)*$D76))+($K76="custom")*CustCF!GG76</f>
        <v/>
      </c>
      <c r="GN76" s="257">
        <f>($K76="Bell Curve")*(_xlfn.NORM.DIST(AND(GN$6&gt;=$F76,GN$6&lt;=$H76)*(GN$6-$F76+1),$J76/2,$M76,TRUE)-_xlfn.NORM.DIST(AND(GN$6&gt;=$F76,GN$6&lt;=$H76)*(GM$6-$F76+1),$J76/2,$M76,TRUE))/(1-2*_xlfn.NORM.DIST(0,$J76/2,$M76,TRUE))*$D76+($K76="Steady Growth")*(AND(GN$6&gt;=$F76,GN$6&lt;=$H76)*((GN$6-$F76+1)/($J76*($J76+1)/2)*$D76))+($K76="custom")*CustCF!GH76</f>
        <v/>
      </c>
      <c r="GO76" s="1" t="n"/>
      <c r="GP76" s="63" t="n"/>
    </row>
    <row r="77" hidden="1" outlineLevel="1">
      <c r="A77" s="1" t="n"/>
      <c r="B77" s="1" t="n"/>
      <c r="C77" s="251">
        <f>Budget!X18</f>
        <v/>
      </c>
      <c r="D77" s="14">
        <f>Budget!Y18</f>
        <v/>
      </c>
      <c r="E77" s="14">
        <f>IF(D77&lt;&gt;0,F77,"")</f>
        <v/>
      </c>
      <c r="F77" s="252" t="n">
        <v>0</v>
      </c>
      <c r="G77" s="921">
        <f>IF(L77="custom",CustCF!F77,INDEX($P$8:$GN$8,MATCH(F77,$P$6:$GN$6,0)))</f>
        <v/>
      </c>
      <c r="H77" s="252" t="n">
        <v>0</v>
      </c>
      <c r="I77" s="921">
        <f>IF(L77="custom",CustCF!G77,INDEX($P$8:$GN$8,MATCH(H77,$P$6:$GN$6,0)))</f>
        <v/>
      </c>
      <c r="J77" s="249">
        <f>H77-F77+1</f>
        <v/>
      </c>
      <c r="K77" s="254" t="inlineStr">
        <is>
          <t>Bell Curve</t>
        </is>
      </c>
      <c r="L77" s="255" t="inlineStr">
        <is>
          <t>Flat (9)</t>
        </is>
      </c>
      <c r="M77" s="256">
        <f>INDEX($D$261:$D$266,MATCH(L77,$C$261:$C$266,0))</f>
        <v/>
      </c>
      <c r="N77" s="13">
        <f>SUM(P77:GN77)</f>
        <v/>
      </c>
      <c r="O77" s="14" t="n"/>
      <c r="P77" s="87">
        <f>($K77="Bell Curve")*(_xlfn.NORM.DIST(AND(P$6&gt;=$F77,P$6&lt;=$H77)*(P$6-$F77+1),$J77/2,$M77,TRUE)-_xlfn.NORM.DIST(AND(P$6&gt;=$F77,P$6&lt;=$H77)*(O$6-$F77+1),$J77/2,$M77,TRUE))/(1-2*_xlfn.NORM.DIST(0,$J77/2,$M77,TRUE))*$D77+($K77="Steady Growth")*(AND(P$6&gt;=$F77,P$6&lt;=$H77)*((P$6-$F77+1)/($J77*($J77+1)/2)*$D77))+($K77="custom")*CustCF!J77</f>
        <v/>
      </c>
      <c r="Q77" s="87">
        <f>($K77="Bell Curve")*(_xlfn.NORM.DIST(AND(Q$6&gt;=$F77,Q$6&lt;=$H77)*(Q$6-$F77+1),$J77/2,$M77,TRUE)-_xlfn.NORM.DIST(AND(Q$6&gt;=$F77,Q$6&lt;=$H77)*(P$6-$F77+1),$J77/2,$M77,TRUE))/(1-2*_xlfn.NORM.DIST(0,$J77/2,$M77,TRUE))*$D77+($K77="Steady Growth")*(AND(Q$6&gt;=$F77,Q$6&lt;=$H77)*((Q$6-$F77+1)/($J77*($J77+1)/2)*$D77))+($K77="custom")*CustCF!K77</f>
        <v/>
      </c>
      <c r="R77" s="87">
        <f>($K77="Bell Curve")*(_xlfn.NORM.DIST(AND(R$6&gt;=$F77,R$6&lt;=$H77)*(R$6-$F77+1),$J77/2,$M77,TRUE)-_xlfn.NORM.DIST(AND(R$6&gt;=$F77,R$6&lt;=$H77)*(Q$6-$F77+1),$J77/2,$M77,TRUE))/(1-2*_xlfn.NORM.DIST(0,$J77/2,$M77,TRUE))*$D77+($K77="Steady Growth")*(AND(R$6&gt;=$F77,R$6&lt;=$H77)*((R$6-$F77+1)/($J77*($J77+1)/2)*$D77))+($K77="custom")*CustCF!L77</f>
        <v/>
      </c>
      <c r="S77" s="87">
        <f>($K77="Bell Curve")*(_xlfn.NORM.DIST(AND(S$6&gt;=$F77,S$6&lt;=$H77)*(S$6-$F77+1),$J77/2,$M77,TRUE)-_xlfn.NORM.DIST(AND(S$6&gt;=$F77,S$6&lt;=$H77)*(R$6-$F77+1),$J77/2,$M77,TRUE))/(1-2*_xlfn.NORM.DIST(0,$J77/2,$M77,TRUE))*$D77+($K77="Steady Growth")*(AND(S$6&gt;=$F77,S$6&lt;=$H77)*((S$6-$F77+1)/($J77*($J77+1)/2)*$D77))+($K77="custom")*CustCF!M77</f>
        <v/>
      </c>
      <c r="T77" s="87">
        <f>($K77="Bell Curve")*(_xlfn.NORM.DIST(AND(T$6&gt;=$F77,T$6&lt;=$H77)*(T$6-$F77+1),$J77/2,$M77,TRUE)-_xlfn.NORM.DIST(AND(T$6&gt;=$F77,T$6&lt;=$H77)*(S$6-$F77+1),$J77/2,$M77,TRUE))/(1-2*_xlfn.NORM.DIST(0,$J77/2,$M77,TRUE))*$D77+($K77="Steady Growth")*(AND(T$6&gt;=$F77,T$6&lt;=$H77)*((T$6-$F77+1)/($J77*($J77+1)/2)*$D77))+($K77="custom")*CustCF!N77</f>
        <v/>
      </c>
      <c r="U77" s="87">
        <f>($K77="Bell Curve")*(_xlfn.NORM.DIST(AND(U$6&gt;=$F77,U$6&lt;=$H77)*(U$6-$F77+1),$J77/2,$M77,TRUE)-_xlfn.NORM.DIST(AND(U$6&gt;=$F77,U$6&lt;=$H77)*(T$6-$F77+1),$J77/2,$M77,TRUE))/(1-2*_xlfn.NORM.DIST(0,$J77/2,$M77,TRUE))*$D77+($K77="Steady Growth")*(AND(U$6&gt;=$F77,U$6&lt;=$H77)*((U$6-$F77+1)/($J77*($J77+1)/2)*$D77))+($K77="custom")*CustCF!O77</f>
        <v/>
      </c>
      <c r="V77" s="87">
        <f>($K77="Bell Curve")*(_xlfn.NORM.DIST(AND(V$6&gt;=$F77,V$6&lt;=$H77)*(V$6-$F77+1),$J77/2,$M77,TRUE)-_xlfn.NORM.DIST(AND(V$6&gt;=$F77,V$6&lt;=$H77)*(U$6-$F77+1),$J77/2,$M77,TRUE))/(1-2*_xlfn.NORM.DIST(0,$J77/2,$M77,TRUE))*$D77+($K77="Steady Growth")*(AND(V$6&gt;=$F77,V$6&lt;=$H77)*((V$6-$F77+1)/($J77*($J77+1)/2)*$D77))+($K77="custom")*CustCF!P77</f>
        <v/>
      </c>
      <c r="W77" s="87">
        <f>($K77="Bell Curve")*(_xlfn.NORM.DIST(AND(W$6&gt;=$F77,W$6&lt;=$H77)*(W$6-$F77+1),$J77/2,$M77,TRUE)-_xlfn.NORM.DIST(AND(W$6&gt;=$F77,W$6&lt;=$H77)*(V$6-$F77+1),$J77/2,$M77,TRUE))/(1-2*_xlfn.NORM.DIST(0,$J77/2,$M77,TRUE))*$D77+($K77="Steady Growth")*(AND(W$6&gt;=$F77,W$6&lt;=$H77)*((W$6-$F77+1)/($J77*($J77+1)/2)*$D77))+($K77="custom")*CustCF!Q77</f>
        <v/>
      </c>
      <c r="X77" s="87">
        <f>($K77="Bell Curve")*(_xlfn.NORM.DIST(AND(X$6&gt;=$F77,X$6&lt;=$H77)*(X$6-$F77+1),$J77/2,$M77,TRUE)-_xlfn.NORM.DIST(AND(X$6&gt;=$F77,X$6&lt;=$H77)*(W$6-$F77+1),$J77/2,$M77,TRUE))/(1-2*_xlfn.NORM.DIST(0,$J77/2,$M77,TRUE))*$D77+($K77="Steady Growth")*(AND(X$6&gt;=$F77,X$6&lt;=$H77)*((X$6-$F77+1)/($J77*($J77+1)/2)*$D77))+($K77="custom")*CustCF!R77</f>
        <v/>
      </c>
      <c r="Y77" s="87">
        <f>($K77="Bell Curve")*(_xlfn.NORM.DIST(AND(Y$6&gt;=$F77,Y$6&lt;=$H77)*(Y$6-$F77+1),$J77/2,$M77,TRUE)-_xlfn.NORM.DIST(AND(Y$6&gt;=$F77,Y$6&lt;=$H77)*(X$6-$F77+1),$J77/2,$M77,TRUE))/(1-2*_xlfn.NORM.DIST(0,$J77/2,$M77,TRUE))*$D77+($K77="Steady Growth")*(AND(Y$6&gt;=$F77,Y$6&lt;=$H77)*((Y$6-$F77+1)/($J77*($J77+1)/2)*$D77))+($K77="custom")*CustCF!S77</f>
        <v/>
      </c>
      <c r="Z77" s="87">
        <f>($K77="Bell Curve")*(_xlfn.NORM.DIST(AND(Z$6&gt;=$F77,Z$6&lt;=$H77)*(Z$6-$F77+1),$J77/2,$M77,TRUE)-_xlfn.NORM.DIST(AND(Z$6&gt;=$F77,Z$6&lt;=$H77)*(Y$6-$F77+1),$J77/2,$M77,TRUE))/(1-2*_xlfn.NORM.DIST(0,$J77/2,$M77,TRUE))*$D77+($K77="Steady Growth")*(AND(Z$6&gt;=$F77,Z$6&lt;=$H77)*((Z$6-$F77+1)/($J77*($J77+1)/2)*$D77))+($K77="custom")*CustCF!T77</f>
        <v/>
      </c>
      <c r="AA77" s="87">
        <f>($K77="Bell Curve")*(_xlfn.NORM.DIST(AND(AA$6&gt;=$F77,AA$6&lt;=$H77)*(AA$6-$F77+1),$J77/2,$M77,TRUE)-_xlfn.NORM.DIST(AND(AA$6&gt;=$F77,AA$6&lt;=$H77)*(Z$6-$F77+1),$J77/2,$M77,TRUE))/(1-2*_xlfn.NORM.DIST(0,$J77/2,$M77,TRUE))*$D77+($K77="Steady Growth")*(AND(AA$6&gt;=$F77,AA$6&lt;=$H77)*((AA$6-$F77+1)/($J77*($J77+1)/2)*$D77))+($K77="custom")*CustCF!U77</f>
        <v/>
      </c>
      <c r="AB77" s="87">
        <f>($K77="Bell Curve")*(_xlfn.NORM.DIST(AND(AB$6&gt;=$F77,AB$6&lt;=$H77)*(AB$6-$F77+1),$J77/2,$M77,TRUE)-_xlfn.NORM.DIST(AND(AB$6&gt;=$F77,AB$6&lt;=$H77)*(AA$6-$F77+1),$J77/2,$M77,TRUE))/(1-2*_xlfn.NORM.DIST(0,$J77/2,$M77,TRUE))*$D77+($K77="Steady Growth")*(AND(AB$6&gt;=$F77,AB$6&lt;=$H77)*((AB$6-$F77+1)/($J77*($J77+1)/2)*$D77))+($K77="custom")*CustCF!V77</f>
        <v/>
      </c>
      <c r="AC77" s="87">
        <f>($K77="Bell Curve")*(_xlfn.NORM.DIST(AND(AC$6&gt;=$F77,AC$6&lt;=$H77)*(AC$6-$F77+1),$J77/2,$M77,TRUE)-_xlfn.NORM.DIST(AND(AC$6&gt;=$F77,AC$6&lt;=$H77)*(AB$6-$F77+1),$J77/2,$M77,TRUE))/(1-2*_xlfn.NORM.DIST(0,$J77/2,$M77,TRUE))*$D77+($K77="Steady Growth")*(AND(AC$6&gt;=$F77,AC$6&lt;=$H77)*((AC$6-$F77+1)/($J77*($J77+1)/2)*$D77))+($K77="custom")*CustCF!W77</f>
        <v/>
      </c>
      <c r="AD77" s="87">
        <f>($K77="Bell Curve")*(_xlfn.NORM.DIST(AND(AD$6&gt;=$F77,AD$6&lt;=$H77)*(AD$6-$F77+1),$J77/2,$M77,TRUE)-_xlfn.NORM.DIST(AND(AD$6&gt;=$F77,AD$6&lt;=$H77)*(AC$6-$F77+1),$J77/2,$M77,TRUE))/(1-2*_xlfn.NORM.DIST(0,$J77/2,$M77,TRUE))*$D77+($K77="Steady Growth")*(AND(AD$6&gt;=$F77,AD$6&lt;=$H77)*((AD$6-$F77+1)/($J77*($J77+1)/2)*$D77))+($K77="custom")*CustCF!X77</f>
        <v/>
      </c>
      <c r="AE77" s="87">
        <f>($K77="Bell Curve")*(_xlfn.NORM.DIST(AND(AE$6&gt;=$F77,AE$6&lt;=$H77)*(AE$6-$F77+1),$J77/2,$M77,TRUE)-_xlfn.NORM.DIST(AND(AE$6&gt;=$F77,AE$6&lt;=$H77)*(AD$6-$F77+1),$J77/2,$M77,TRUE))/(1-2*_xlfn.NORM.DIST(0,$J77/2,$M77,TRUE))*$D77+($K77="Steady Growth")*(AND(AE$6&gt;=$F77,AE$6&lt;=$H77)*((AE$6-$F77+1)/($J77*($J77+1)/2)*$D77))+($K77="custom")*CustCF!Y77</f>
        <v/>
      </c>
      <c r="AF77" s="87">
        <f>($K77="Bell Curve")*(_xlfn.NORM.DIST(AND(AF$6&gt;=$F77,AF$6&lt;=$H77)*(AF$6-$F77+1),$J77/2,$M77,TRUE)-_xlfn.NORM.DIST(AND(AF$6&gt;=$F77,AF$6&lt;=$H77)*(AE$6-$F77+1),$J77/2,$M77,TRUE))/(1-2*_xlfn.NORM.DIST(0,$J77/2,$M77,TRUE))*$D77+($K77="Steady Growth")*(AND(AF$6&gt;=$F77,AF$6&lt;=$H77)*((AF$6-$F77+1)/($J77*($J77+1)/2)*$D77))+($K77="custom")*CustCF!Z77</f>
        <v/>
      </c>
      <c r="AG77" s="87">
        <f>($K77="Bell Curve")*(_xlfn.NORM.DIST(AND(AG$6&gt;=$F77,AG$6&lt;=$H77)*(AG$6-$F77+1),$J77/2,$M77,TRUE)-_xlfn.NORM.DIST(AND(AG$6&gt;=$F77,AG$6&lt;=$H77)*(AF$6-$F77+1),$J77/2,$M77,TRUE))/(1-2*_xlfn.NORM.DIST(0,$J77/2,$M77,TRUE))*$D77+($K77="Steady Growth")*(AND(AG$6&gt;=$F77,AG$6&lt;=$H77)*((AG$6-$F77+1)/($J77*($J77+1)/2)*$D77))+($K77="custom")*CustCF!AA77</f>
        <v/>
      </c>
      <c r="AH77" s="87">
        <f>($K77="Bell Curve")*(_xlfn.NORM.DIST(AND(AH$6&gt;=$F77,AH$6&lt;=$H77)*(AH$6-$F77+1),$J77/2,$M77,TRUE)-_xlfn.NORM.DIST(AND(AH$6&gt;=$F77,AH$6&lt;=$H77)*(AG$6-$F77+1),$J77/2,$M77,TRUE))/(1-2*_xlfn.NORM.DIST(0,$J77/2,$M77,TRUE))*$D77+($K77="Steady Growth")*(AND(AH$6&gt;=$F77,AH$6&lt;=$H77)*((AH$6-$F77+1)/($J77*($J77+1)/2)*$D77))+($K77="custom")*CustCF!AB77</f>
        <v/>
      </c>
      <c r="AI77" s="87">
        <f>($K77="Bell Curve")*(_xlfn.NORM.DIST(AND(AI$6&gt;=$F77,AI$6&lt;=$H77)*(AI$6-$F77+1),$J77/2,$M77,TRUE)-_xlfn.NORM.DIST(AND(AI$6&gt;=$F77,AI$6&lt;=$H77)*(AH$6-$F77+1),$J77/2,$M77,TRUE))/(1-2*_xlfn.NORM.DIST(0,$J77/2,$M77,TRUE))*$D77+($K77="Steady Growth")*(AND(AI$6&gt;=$F77,AI$6&lt;=$H77)*((AI$6-$F77+1)/($J77*($J77+1)/2)*$D77))+($K77="custom")*CustCF!AC77</f>
        <v/>
      </c>
      <c r="AJ77" s="87">
        <f>($K77="Bell Curve")*(_xlfn.NORM.DIST(AND(AJ$6&gt;=$F77,AJ$6&lt;=$H77)*(AJ$6-$F77+1),$J77/2,$M77,TRUE)-_xlfn.NORM.DIST(AND(AJ$6&gt;=$F77,AJ$6&lt;=$H77)*(AI$6-$F77+1),$J77/2,$M77,TRUE))/(1-2*_xlfn.NORM.DIST(0,$J77/2,$M77,TRUE))*$D77+($K77="Steady Growth")*(AND(AJ$6&gt;=$F77,AJ$6&lt;=$H77)*((AJ$6-$F77+1)/($J77*($J77+1)/2)*$D77))+($K77="custom")*CustCF!AD77</f>
        <v/>
      </c>
      <c r="AK77" s="87">
        <f>($K77="Bell Curve")*(_xlfn.NORM.DIST(AND(AK$6&gt;=$F77,AK$6&lt;=$H77)*(AK$6-$F77+1),$J77/2,$M77,TRUE)-_xlfn.NORM.DIST(AND(AK$6&gt;=$F77,AK$6&lt;=$H77)*(AJ$6-$F77+1),$J77/2,$M77,TRUE))/(1-2*_xlfn.NORM.DIST(0,$J77/2,$M77,TRUE))*$D77+($K77="Steady Growth")*(AND(AK$6&gt;=$F77,AK$6&lt;=$H77)*((AK$6-$F77+1)/($J77*($J77+1)/2)*$D77))+($K77="custom")*CustCF!AE77</f>
        <v/>
      </c>
      <c r="AL77" s="87">
        <f>($K77="Bell Curve")*(_xlfn.NORM.DIST(AND(AL$6&gt;=$F77,AL$6&lt;=$H77)*(AL$6-$F77+1),$J77/2,$M77,TRUE)-_xlfn.NORM.DIST(AND(AL$6&gt;=$F77,AL$6&lt;=$H77)*(AK$6-$F77+1),$J77/2,$M77,TRUE))/(1-2*_xlfn.NORM.DIST(0,$J77/2,$M77,TRUE))*$D77+($K77="Steady Growth")*(AND(AL$6&gt;=$F77,AL$6&lt;=$H77)*((AL$6-$F77+1)/($J77*($J77+1)/2)*$D77))+($K77="custom")*CustCF!AF77</f>
        <v/>
      </c>
      <c r="AM77" s="87">
        <f>($K77="Bell Curve")*(_xlfn.NORM.DIST(AND(AM$6&gt;=$F77,AM$6&lt;=$H77)*(AM$6-$F77+1),$J77/2,$M77,TRUE)-_xlfn.NORM.DIST(AND(AM$6&gt;=$F77,AM$6&lt;=$H77)*(AL$6-$F77+1),$J77/2,$M77,TRUE))/(1-2*_xlfn.NORM.DIST(0,$J77/2,$M77,TRUE))*$D77+($K77="Steady Growth")*(AND(AM$6&gt;=$F77,AM$6&lt;=$H77)*((AM$6-$F77+1)/($J77*($J77+1)/2)*$D77))+($K77="custom")*CustCF!AG77</f>
        <v/>
      </c>
      <c r="AN77" s="87">
        <f>($K77="Bell Curve")*(_xlfn.NORM.DIST(AND(AN$6&gt;=$F77,AN$6&lt;=$H77)*(AN$6-$F77+1),$J77/2,$M77,TRUE)-_xlfn.NORM.DIST(AND(AN$6&gt;=$F77,AN$6&lt;=$H77)*(AM$6-$F77+1),$J77/2,$M77,TRUE))/(1-2*_xlfn.NORM.DIST(0,$J77/2,$M77,TRUE))*$D77+($K77="Steady Growth")*(AND(AN$6&gt;=$F77,AN$6&lt;=$H77)*((AN$6-$F77+1)/($J77*($J77+1)/2)*$D77))+($K77="custom")*CustCF!AH77</f>
        <v/>
      </c>
      <c r="AO77" s="87">
        <f>($K77="Bell Curve")*(_xlfn.NORM.DIST(AND(AO$6&gt;=$F77,AO$6&lt;=$H77)*(AO$6-$F77+1),$J77/2,$M77,TRUE)-_xlfn.NORM.DIST(AND(AO$6&gt;=$F77,AO$6&lt;=$H77)*(AN$6-$F77+1),$J77/2,$M77,TRUE))/(1-2*_xlfn.NORM.DIST(0,$J77/2,$M77,TRUE))*$D77+($K77="Steady Growth")*(AND(AO$6&gt;=$F77,AO$6&lt;=$H77)*((AO$6-$F77+1)/($J77*($J77+1)/2)*$D77))+($K77="custom")*CustCF!AI77</f>
        <v/>
      </c>
      <c r="AP77" s="87">
        <f>($K77="Bell Curve")*(_xlfn.NORM.DIST(AND(AP$6&gt;=$F77,AP$6&lt;=$H77)*(AP$6-$F77+1),$J77/2,$M77,TRUE)-_xlfn.NORM.DIST(AND(AP$6&gt;=$F77,AP$6&lt;=$H77)*(AO$6-$F77+1),$J77/2,$M77,TRUE))/(1-2*_xlfn.NORM.DIST(0,$J77/2,$M77,TRUE))*$D77+($K77="Steady Growth")*(AND(AP$6&gt;=$F77,AP$6&lt;=$H77)*((AP$6-$F77+1)/($J77*($J77+1)/2)*$D77))+($K77="custom")*CustCF!AJ77</f>
        <v/>
      </c>
      <c r="AQ77" s="87">
        <f>($K77="Bell Curve")*(_xlfn.NORM.DIST(AND(AQ$6&gt;=$F77,AQ$6&lt;=$H77)*(AQ$6-$F77+1),$J77/2,$M77,TRUE)-_xlfn.NORM.DIST(AND(AQ$6&gt;=$F77,AQ$6&lt;=$H77)*(AP$6-$F77+1),$J77/2,$M77,TRUE))/(1-2*_xlfn.NORM.DIST(0,$J77/2,$M77,TRUE))*$D77+($K77="Steady Growth")*(AND(AQ$6&gt;=$F77,AQ$6&lt;=$H77)*((AQ$6-$F77+1)/($J77*($J77+1)/2)*$D77))+($K77="custom")*CustCF!AK77</f>
        <v/>
      </c>
      <c r="AR77" s="87">
        <f>($K77="Bell Curve")*(_xlfn.NORM.DIST(AND(AR$6&gt;=$F77,AR$6&lt;=$H77)*(AR$6-$F77+1),$J77/2,$M77,TRUE)-_xlfn.NORM.DIST(AND(AR$6&gt;=$F77,AR$6&lt;=$H77)*(AQ$6-$F77+1),$J77/2,$M77,TRUE))/(1-2*_xlfn.NORM.DIST(0,$J77/2,$M77,TRUE))*$D77+($K77="Steady Growth")*(AND(AR$6&gt;=$F77,AR$6&lt;=$H77)*((AR$6-$F77+1)/($J77*($J77+1)/2)*$D77))+($K77="custom")*CustCF!AL77</f>
        <v/>
      </c>
      <c r="AS77" s="87">
        <f>($K77="Bell Curve")*(_xlfn.NORM.DIST(AND(AS$6&gt;=$F77,AS$6&lt;=$H77)*(AS$6-$F77+1),$J77/2,$M77,TRUE)-_xlfn.NORM.DIST(AND(AS$6&gt;=$F77,AS$6&lt;=$H77)*(AR$6-$F77+1),$J77/2,$M77,TRUE))/(1-2*_xlfn.NORM.DIST(0,$J77/2,$M77,TRUE))*$D77+($K77="Steady Growth")*(AND(AS$6&gt;=$F77,AS$6&lt;=$H77)*((AS$6-$F77+1)/($J77*($J77+1)/2)*$D77))+($K77="custom")*CustCF!AM77</f>
        <v/>
      </c>
      <c r="AT77" s="87">
        <f>($K77="Bell Curve")*(_xlfn.NORM.DIST(AND(AT$6&gt;=$F77,AT$6&lt;=$H77)*(AT$6-$F77+1),$J77/2,$M77,TRUE)-_xlfn.NORM.DIST(AND(AT$6&gt;=$F77,AT$6&lt;=$H77)*(AS$6-$F77+1),$J77/2,$M77,TRUE))/(1-2*_xlfn.NORM.DIST(0,$J77/2,$M77,TRUE))*$D77+($K77="Steady Growth")*(AND(AT$6&gt;=$F77,AT$6&lt;=$H77)*((AT$6-$F77+1)/($J77*($J77+1)/2)*$D77))+($K77="custom")*CustCF!AN77</f>
        <v/>
      </c>
      <c r="AU77" s="87">
        <f>($K77="Bell Curve")*(_xlfn.NORM.DIST(AND(AU$6&gt;=$F77,AU$6&lt;=$H77)*(AU$6-$F77+1),$J77/2,$M77,TRUE)-_xlfn.NORM.DIST(AND(AU$6&gt;=$F77,AU$6&lt;=$H77)*(AT$6-$F77+1),$J77/2,$M77,TRUE))/(1-2*_xlfn.NORM.DIST(0,$J77/2,$M77,TRUE))*$D77+($K77="Steady Growth")*(AND(AU$6&gt;=$F77,AU$6&lt;=$H77)*((AU$6-$F77+1)/($J77*($J77+1)/2)*$D77))+($K77="custom")*CustCF!AO77</f>
        <v/>
      </c>
      <c r="AV77" s="87">
        <f>($K77="Bell Curve")*(_xlfn.NORM.DIST(AND(AV$6&gt;=$F77,AV$6&lt;=$H77)*(AV$6-$F77+1),$J77/2,$M77,TRUE)-_xlfn.NORM.DIST(AND(AV$6&gt;=$F77,AV$6&lt;=$H77)*(AU$6-$F77+1),$J77/2,$M77,TRUE))/(1-2*_xlfn.NORM.DIST(0,$J77/2,$M77,TRUE))*$D77+($K77="Steady Growth")*(AND(AV$6&gt;=$F77,AV$6&lt;=$H77)*((AV$6-$F77+1)/($J77*($J77+1)/2)*$D77))+($K77="custom")*CustCF!AP77</f>
        <v/>
      </c>
      <c r="AW77" s="87">
        <f>($K77="Bell Curve")*(_xlfn.NORM.DIST(AND(AW$6&gt;=$F77,AW$6&lt;=$H77)*(AW$6-$F77+1),$J77/2,$M77,TRUE)-_xlfn.NORM.DIST(AND(AW$6&gt;=$F77,AW$6&lt;=$H77)*(AV$6-$F77+1),$J77/2,$M77,TRUE))/(1-2*_xlfn.NORM.DIST(0,$J77/2,$M77,TRUE))*$D77+($K77="Steady Growth")*(AND(AW$6&gt;=$F77,AW$6&lt;=$H77)*((AW$6-$F77+1)/($J77*($J77+1)/2)*$D77))+($K77="custom")*CustCF!AQ77</f>
        <v/>
      </c>
      <c r="AX77" s="87">
        <f>($K77="Bell Curve")*(_xlfn.NORM.DIST(AND(AX$6&gt;=$F77,AX$6&lt;=$H77)*(AX$6-$F77+1),$J77/2,$M77,TRUE)-_xlfn.NORM.DIST(AND(AX$6&gt;=$F77,AX$6&lt;=$H77)*(AW$6-$F77+1),$J77/2,$M77,TRUE))/(1-2*_xlfn.NORM.DIST(0,$J77/2,$M77,TRUE))*$D77+($K77="Steady Growth")*(AND(AX$6&gt;=$F77,AX$6&lt;=$H77)*((AX$6-$F77+1)/($J77*($J77+1)/2)*$D77))+($K77="custom")*CustCF!AR77</f>
        <v/>
      </c>
      <c r="AY77" s="87">
        <f>($K77="Bell Curve")*(_xlfn.NORM.DIST(AND(AY$6&gt;=$F77,AY$6&lt;=$H77)*(AY$6-$F77+1),$J77/2,$M77,TRUE)-_xlfn.NORM.DIST(AND(AY$6&gt;=$F77,AY$6&lt;=$H77)*(AX$6-$F77+1),$J77/2,$M77,TRUE))/(1-2*_xlfn.NORM.DIST(0,$J77/2,$M77,TRUE))*$D77+($K77="Steady Growth")*(AND(AY$6&gt;=$F77,AY$6&lt;=$H77)*((AY$6-$F77+1)/($J77*($J77+1)/2)*$D77))+($K77="custom")*CustCF!AS77</f>
        <v/>
      </c>
      <c r="AZ77" s="87">
        <f>($K77="Bell Curve")*(_xlfn.NORM.DIST(AND(AZ$6&gt;=$F77,AZ$6&lt;=$H77)*(AZ$6-$F77+1),$J77/2,$M77,TRUE)-_xlfn.NORM.DIST(AND(AZ$6&gt;=$F77,AZ$6&lt;=$H77)*(AY$6-$F77+1),$J77/2,$M77,TRUE))/(1-2*_xlfn.NORM.DIST(0,$J77/2,$M77,TRUE))*$D77+($K77="Steady Growth")*(AND(AZ$6&gt;=$F77,AZ$6&lt;=$H77)*((AZ$6-$F77+1)/($J77*($J77+1)/2)*$D77))+($K77="custom")*CustCF!AT77</f>
        <v/>
      </c>
      <c r="BA77" s="87">
        <f>($K77="Bell Curve")*(_xlfn.NORM.DIST(AND(BA$6&gt;=$F77,BA$6&lt;=$H77)*(BA$6-$F77+1),$J77/2,$M77,TRUE)-_xlfn.NORM.DIST(AND(BA$6&gt;=$F77,BA$6&lt;=$H77)*(AZ$6-$F77+1),$J77/2,$M77,TRUE))/(1-2*_xlfn.NORM.DIST(0,$J77/2,$M77,TRUE))*$D77+($K77="Steady Growth")*(AND(BA$6&gt;=$F77,BA$6&lt;=$H77)*((BA$6-$F77+1)/($J77*($J77+1)/2)*$D77))+($K77="custom")*CustCF!AU77</f>
        <v/>
      </c>
      <c r="BB77" s="87">
        <f>($K77="Bell Curve")*(_xlfn.NORM.DIST(AND(BB$6&gt;=$F77,BB$6&lt;=$H77)*(BB$6-$F77+1),$J77/2,$M77,TRUE)-_xlfn.NORM.DIST(AND(BB$6&gt;=$F77,BB$6&lt;=$H77)*(BA$6-$F77+1),$J77/2,$M77,TRUE))/(1-2*_xlfn.NORM.DIST(0,$J77/2,$M77,TRUE))*$D77+($K77="Steady Growth")*(AND(BB$6&gt;=$F77,BB$6&lt;=$H77)*((BB$6-$F77+1)/($J77*($J77+1)/2)*$D77))+($K77="custom")*CustCF!AV77</f>
        <v/>
      </c>
      <c r="BC77" s="87">
        <f>($K77="Bell Curve")*(_xlfn.NORM.DIST(AND(BC$6&gt;=$F77,BC$6&lt;=$H77)*(BC$6-$F77+1),$J77/2,$M77,TRUE)-_xlfn.NORM.DIST(AND(BC$6&gt;=$F77,BC$6&lt;=$H77)*(BB$6-$F77+1),$J77/2,$M77,TRUE))/(1-2*_xlfn.NORM.DIST(0,$J77/2,$M77,TRUE))*$D77+($K77="Steady Growth")*(AND(BC$6&gt;=$F77,BC$6&lt;=$H77)*((BC$6-$F77+1)/($J77*($J77+1)/2)*$D77))+($K77="custom")*CustCF!AW77</f>
        <v/>
      </c>
      <c r="BD77" s="87">
        <f>($K77="Bell Curve")*(_xlfn.NORM.DIST(AND(BD$6&gt;=$F77,BD$6&lt;=$H77)*(BD$6-$F77+1),$J77/2,$M77,TRUE)-_xlfn.NORM.DIST(AND(BD$6&gt;=$F77,BD$6&lt;=$H77)*(BC$6-$F77+1),$J77/2,$M77,TRUE))/(1-2*_xlfn.NORM.DIST(0,$J77/2,$M77,TRUE))*$D77+($K77="Steady Growth")*(AND(BD$6&gt;=$F77,BD$6&lt;=$H77)*((BD$6-$F77+1)/($J77*($J77+1)/2)*$D77))+($K77="custom")*CustCF!AX77</f>
        <v/>
      </c>
      <c r="BE77" s="87">
        <f>($K77="Bell Curve")*(_xlfn.NORM.DIST(AND(BE$6&gt;=$F77,BE$6&lt;=$H77)*(BE$6-$F77+1),$J77/2,$M77,TRUE)-_xlfn.NORM.DIST(AND(BE$6&gt;=$F77,BE$6&lt;=$H77)*(BD$6-$F77+1),$J77/2,$M77,TRUE))/(1-2*_xlfn.NORM.DIST(0,$J77/2,$M77,TRUE))*$D77+($K77="Steady Growth")*(AND(BE$6&gt;=$F77,BE$6&lt;=$H77)*((BE$6-$F77+1)/($J77*($J77+1)/2)*$D77))+($K77="custom")*CustCF!AY77</f>
        <v/>
      </c>
      <c r="BF77" s="87">
        <f>($K77="Bell Curve")*(_xlfn.NORM.DIST(AND(BF$6&gt;=$F77,BF$6&lt;=$H77)*(BF$6-$F77+1),$J77/2,$M77,TRUE)-_xlfn.NORM.DIST(AND(BF$6&gt;=$F77,BF$6&lt;=$H77)*(BE$6-$F77+1),$J77/2,$M77,TRUE))/(1-2*_xlfn.NORM.DIST(0,$J77/2,$M77,TRUE))*$D77+($K77="Steady Growth")*(AND(BF$6&gt;=$F77,BF$6&lt;=$H77)*((BF$6-$F77+1)/($J77*($J77+1)/2)*$D77))+($K77="custom")*CustCF!AZ77</f>
        <v/>
      </c>
      <c r="BG77" s="87">
        <f>($K77="Bell Curve")*(_xlfn.NORM.DIST(AND(BG$6&gt;=$F77,BG$6&lt;=$H77)*(BG$6-$F77+1),$J77/2,$M77,TRUE)-_xlfn.NORM.DIST(AND(BG$6&gt;=$F77,BG$6&lt;=$H77)*(BF$6-$F77+1),$J77/2,$M77,TRUE))/(1-2*_xlfn.NORM.DIST(0,$J77/2,$M77,TRUE))*$D77+($K77="Steady Growth")*(AND(BG$6&gt;=$F77,BG$6&lt;=$H77)*((BG$6-$F77+1)/($J77*($J77+1)/2)*$D77))+($K77="custom")*CustCF!BA77</f>
        <v/>
      </c>
      <c r="BH77" s="87">
        <f>($K77="Bell Curve")*(_xlfn.NORM.DIST(AND(BH$6&gt;=$F77,BH$6&lt;=$H77)*(BH$6-$F77+1),$J77/2,$M77,TRUE)-_xlfn.NORM.DIST(AND(BH$6&gt;=$F77,BH$6&lt;=$H77)*(BG$6-$F77+1),$J77/2,$M77,TRUE))/(1-2*_xlfn.NORM.DIST(0,$J77/2,$M77,TRUE))*$D77+($K77="Steady Growth")*(AND(BH$6&gt;=$F77,BH$6&lt;=$H77)*((BH$6-$F77+1)/($J77*($J77+1)/2)*$D77))+($K77="custom")*CustCF!BB77</f>
        <v/>
      </c>
      <c r="BI77" s="87">
        <f>($K77="Bell Curve")*(_xlfn.NORM.DIST(AND(BI$6&gt;=$F77,BI$6&lt;=$H77)*(BI$6-$F77+1),$J77/2,$M77,TRUE)-_xlfn.NORM.DIST(AND(BI$6&gt;=$F77,BI$6&lt;=$H77)*(BH$6-$F77+1),$J77/2,$M77,TRUE))/(1-2*_xlfn.NORM.DIST(0,$J77/2,$M77,TRUE))*$D77+($K77="Steady Growth")*(AND(BI$6&gt;=$F77,BI$6&lt;=$H77)*((BI$6-$F77+1)/($J77*($J77+1)/2)*$D77))+($K77="custom")*CustCF!BC77</f>
        <v/>
      </c>
      <c r="BJ77" s="87">
        <f>($K77="Bell Curve")*(_xlfn.NORM.DIST(AND(BJ$6&gt;=$F77,BJ$6&lt;=$H77)*(BJ$6-$F77+1),$J77/2,$M77,TRUE)-_xlfn.NORM.DIST(AND(BJ$6&gt;=$F77,BJ$6&lt;=$H77)*(BI$6-$F77+1),$J77/2,$M77,TRUE))/(1-2*_xlfn.NORM.DIST(0,$J77/2,$M77,TRUE))*$D77+($K77="Steady Growth")*(AND(BJ$6&gt;=$F77,BJ$6&lt;=$H77)*((BJ$6-$F77+1)/($J77*($J77+1)/2)*$D77))+($K77="custom")*CustCF!BD77</f>
        <v/>
      </c>
      <c r="BK77" s="87">
        <f>($K77="Bell Curve")*(_xlfn.NORM.DIST(AND(BK$6&gt;=$F77,BK$6&lt;=$H77)*(BK$6-$F77+1),$J77/2,$M77,TRUE)-_xlfn.NORM.DIST(AND(BK$6&gt;=$F77,BK$6&lt;=$H77)*(BJ$6-$F77+1),$J77/2,$M77,TRUE))/(1-2*_xlfn.NORM.DIST(0,$J77/2,$M77,TRUE))*$D77+($K77="Steady Growth")*(AND(BK$6&gt;=$F77,BK$6&lt;=$H77)*((BK$6-$F77+1)/($J77*($J77+1)/2)*$D77))+($K77="custom")*CustCF!BE77</f>
        <v/>
      </c>
      <c r="BL77" s="87">
        <f>($K77="Bell Curve")*(_xlfn.NORM.DIST(AND(BL$6&gt;=$F77,BL$6&lt;=$H77)*(BL$6-$F77+1),$J77/2,$M77,TRUE)-_xlfn.NORM.DIST(AND(BL$6&gt;=$F77,BL$6&lt;=$H77)*(BK$6-$F77+1),$J77/2,$M77,TRUE))/(1-2*_xlfn.NORM.DIST(0,$J77/2,$M77,TRUE))*$D77+($K77="Steady Growth")*(AND(BL$6&gt;=$F77,BL$6&lt;=$H77)*((BL$6-$F77+1)/($J77*($J77+1)/2)*$D77))+($K77="custom")*CustCF!BF77</f>
        <v/>
      </c>
      <c r="BM77" s="87">
        <f>($K77="Bell Curve")*(_xlfn.NORM.DIST(AND(BM$6&gt;=$F77,BM$6&lt;=$H77)*(BM$6-$F77+1),$J77/2,$M77,TRUE)-_xlfn.NORM.DIST(AND(BM$6&gt;=$F77,BM$6&lt;=$H77)*(BL$6-$F77+1),$J77/2,$M77,TRUE))/(1-2*_xlfn.NORM.DIST(0,$J77/2,$M77,TRUE))*$D77+($K77="Steady Growth")*(AND(BM$6&gt;=$F77,BM$6&lt;=$H77)*((BM$6-$F77+1)/($J77*($J77+1)/2)*$D77))+($K77="custom")*CustCF!BG77</f>
        <v/>
      </c>
      <c r="BN77" s="87">
        <f>($K77="Bell Curve")*(_xlfn.NORM.DIST(AND(BN$6&gt;=$F77,BN$6&lt;=$H77)*(BN$6-$F77+1),$J77/2,$M77,TRUE)-_xlfn.NORM.DIST(AND(BN$6&gt;=$F77,BN$6&lt;=$H77)*(BM$6-$F77+1),$J77/2,$M77,TRUE))/(1-2*_xlfn.NORM.DIST(0,$J77/2,$M77,TRUE))*$D77+($K77="Steady Growth")*(AND(BN$6&gt;=$F77,BN$6&lt;=$H77)*((BN$6-$F77+1)/($J77*($J77+1)/2)*$D77))+($K77="custom")*CustCF!BH77</f>
        <v/>
      </c>
      <c r="BO77" s="87">
        <f>($K77="Bell Curve")*(_xlfn.NORM.DIST(AND(BO$6&gt;=$F77,BO$6&lt;=$H77)*(BO$6-$F77+1),$J77/2,$M77,TRUE)-_xlfn.NORM.DIST(AND(BO$6&gt;=$F77,BO$6&lt;=$H77)*(BN$6-$F77+1),$J77/2,$M77,TRUE))/(1-2*_xlfn.NORM.DIST(0,$J77/2,$M77,TRUE))*$D77+($K77="Steady Growth")*(AND(BO$6&gt;=$F77,BO$6&lt;=$H77)*((BO$6-$F77+1)/($J77*($J77+1)/2)*$D77))+($K77="custom")*CustCF!BI77</f>
        <v/>
      </c>
      <c r="BP77" s="87">
        <f>($K77="Bell Curve")*(_xlfn.NORM.DIST(AND(BP$6&gt;=$F77,BP$6&lt;=$H77)*(BP$6-$F77+1),$J77/2,$M77,TRUE)-_xlfn.NORM.DIST(AND(BP$6&gt;=$F77,BP$6&lt;=$H77)*(BO$6-$F77+1),$J77/2,$M77,TRUE))/(1-2*_xlfn.NORM.DIST(0,$J77/2,$M77,TRUE))*$D77+($K77="Steady Growth")*(AND(BP$6&gt;=$F77,BP$6&lt;=$H77)*((BP$6-$F77+1)/($J77*($J77+1)/2)*$D77))+($K77="custom")*CustCF!BJ77</f>
        <v/>
      </c>
      <c r="BQ77" s="87">
        <f>($K77="Bell Curve")*(_xlfn.NORM.DIST(AND(BQ$6&gt;=$F77,BQ$6&lt;=$H77)*(BQ$6-$F77+1),$J77/2,$M77,TRUE)-_xlfn.NORM.DIST(AND(BQ$6&gt;=$F77,BQ$6&lt;=$H77)*(BP$6-$F77+1),$J77/2,$M77,TRUE))/(1-2*_xlfn.NORM.DIST(0,$J77/2,$M77,TRUE))*$D77+($K77="Steady Growth")*(AND(BQ$6&gt;=$F77,BQ$6&lt;=$H77)*((BQ$6-$F77+1)/($J77*($J77+1)/2)*$D77))+($K77="custom")*CustCF!BK77</f>
        <v/>
      </c>
      <c r="BR77" s="87">
        <f>($K77="Bell Curve")*(_xlfn.NORM.DIST(AND(BR$6&gt;=$F77,BR$6&lt;=$H77)*(BR$6-$F77+1),$J77/2,$M77,TRUE)-_xlfn.NORM.DIST(AND(BR$6&gt;=$F77,BR$6&lt;=$H77)*(BQ$6-$F77+1),$J77/2,$M77,TRUE))/(1-2*_xlfn.NORM.DIST(0,$J77/2,$M77,TRUE))*$D77+($K77="Steady Growth")*(AND(BR$6&gt;=$F77,BR$6&lt;=$H77)*((BR$6-$F77+1)/($J77*($J77+1)/2)*$D77))+($K77="custom")*CustCF!BL77</f>
        <v/>
      </c>
      <c r="BS77" s="87">
        <f>($K77="Bell Curve")*(_xlfn.NORM.DIST(AND(BS$6&gt;=$F77,BS$6&lt;=$H77)*(BS$6-$F77+1),$J77/2,$M77,TRUE)-_xlfn.NORM.DIST(AND(BS$6&gt;=$F77,BS$6&lt;=$H77)*(BR$6-$F77+1),$J77/2,$M77,TRUE))/(1-2*_xlfn.NORM.DIST(0,$J77/2,$M77,TRUE))*$D77+($K77="Steady Growth")*(AND(BS$6&gt;=$F77,BS$6&lt;=$H77)*((BS$6-$F77+1)/($J77*($J77+1)/2)*$D77))+($K77="custom")*CustCF!BM77</f>
        <v/>
      </c>
      <c r="BT77" s="87">
        <f>($K77="Bell Curve")*(_xlfn.NORM.DIST(AND(BT$6&gt;=$F77,BT$6&lt;=$H77)*(BT$6-$F77+1),$J77/2,$M77,TRUE)-_xlfn.NORM.DIST(AND(BT$6&gt;=$F77,BT$6&lt;=$H77)*(BS$6-$F77+1),$J77/2,$M77,TRUE))/(1-2*_xlfn.NORM.DIST(0,$J77/2,$M77,TRUE))*$D77+($K77="Steady Growth")*(AND(BT$6&gt;=$F77,BT$6&lt;=$H77)*((BT$6-$F77+1)/($J77*($J77+1)/2)*$D77))+($K77="custom")*CustCF!BN77</f>
        <v/>
      </c>
      <c r="BU77" s="87">
        <f>($K77="Bell Curve")*(_xlfn.NORM.DIST(AND(BU$6&gt;=$F77,BU$6&lt;=$H77)*(BU$6-$F77+1),$J77/2,$M77,TRUE)-_xlfn.NORM.DIST(AND(BU$6&gt;=$F77,BU$6&lt;=$H77)*(BT$6-$F77+1),$J77/2,$M77,TRUE))/(1-2*_xlfn.NORM.DIST(0,$J77/2,$M77,TRUE))*$D77+($K77="Steady Growth")*(AND(BU$6&gt;=$F77,BU$6&lt;=$H77)*((BU$6-$F77+1)/($J77*($J77+1)/2)*$D77))+($K77="custom")*CustCF!BO77</f>
        <v/>
      </c>
      <c r="BV77" s="87">
        <f>($K77="Bell Curve")*(_xlfn.NORM.DIST(AND(BV$6&gt;=$F77,BV$6&lt;=$H77)*(BV$6-$F77+1),$J77/2,$M77,TRUE)-_xlfn.NORM.DIST(AND(BV$6&gt;=$F77,BV$6&lt;=$H77)*(BU$6-$F77+1),$J77/2,$M77,TRUE))/(1-2*_xlfn.NORM.DIST(0,$J77/2,$M77,TRUE))*$D77+($K77="Steady Growth")*(AND(BV$6&gt;=$F77,BV$6&lt;=$H77)*((BV$6-$F77+1)/($J77*($J77+1)/2)*$D77))+($K77="custom")*CustCF!BP77</f>
        <v/>
      </c>
      <c r="BW77" s="87">
        <f>($K77="Bell Curve")*(_xlfn.NORM.DIST(AND(BW$6&gt;=$F77,BW$6&lt;=$H77)*(BW$6-$F77+1),$J77/2,$M77,TRUE)-_xlfn.NORM.DIST(AND(BW$6&gt;=$F77,BW$6&lt;=$H77)*(BV$6-$F77+1),$J77/2,$M77,TRUE))/(1-2*_xlfn.NORM.DIST(0,$J77/2,$M77,TRUE))*$D77+($K77="Steady Growth")*(AND(BW$6&gt;=$F77,BW$6&lt;=$H77)*((BW$6-$F77+1)/($J77*($J77+1)/2)*$D77))+($K77="custom")*CustCF!BQ77</f>
        <v/>
      </c>
      <c r="BX77" s="87">
        <f>($K77="Bell Curve")*(_xlfn.NORM.DIST(AND(BX$6&gt;=$F77,BX$6&lt;=$H77)*(BX$6-$F77+1),$J77/2,$M77,TRUE)-_xlfn.NORM.DIST(AND(BX$6&gt;=$F77,BX$6&lt;=$H77)*(BW$6-$F77+1),$J77/2,$M77,TRUE))/(1-2*_xlfn.NORM.DIST(0,$J77/2,$M77,TRUE))*$D77+($K77="Steady Growth")*(AND(BX$6&gt;=$F77,BX$6&lt;=$H77)*((BX$6-$F77+1)/($J77*($J77+1)/2)*$D77))+($K77="custom")*CustCF!BR77</f>
        <v/>
      </c>
      <c r="BY77" s="87">
        <f>($K77="Bell Curve")*(_xlfn.NORM.DIST(AND(BY$6&gt;=$F77,BY$6&lt;=$H77)*(BY$6-$F77+1),$J77/2,$M77,TRUE)-_xlfn.NORM.DIST(AND(BY$6&gt;=$F77,BY$6&lt;=$H77)*(BX$6-$F77+1),$J77/2,$M77,TRUE))/(1-2*_xlfn.NORM.DIST(0,$J77/2,$M77,TRUE))*$D77+($K77="Steady Growth")*(AND(BY$6&gt;=$F77,BY$6&lt;=$H77)*((BY$6-$F77+1)/($J77*($J77+1)/2)*$D77))+($K77="custom")*CustCF!BS77</f>
        <v/>
      </c>
      <c r="BZ77" s="87">
        <f>($K77="Bell Curve")*(_xlfn.NORM.DIST(AND(BZ$6&gt;=$F77,BZ$6&lt;=$H77)*(BZ$6-$F77+1),$J77/2,$M77,TRUE)-_xlfn.NORM.DIST(AND(BZ$6&gt;=$F77,BZ$6&lt;=$H77)*(BY$6-$F77+1),$J77/2,$M77,TRUE))/(1-2*_xlfn.NORM.DIST(0,$J77/2,$M77,TRUE))*$D77+($K77="Steady Growth")*(AND(BZ$6&gt;=$F77,BZ$6&lt;=$H77)*((BZ$6-$F77+1)/($J77*($J77+1)/2)*$D77))+($K77="custom")*CustCF!BT77</f>
        <v/>
      </c>
      <c r="CA77" s="87">
        <f>($K77="Bell Curve")*(_xlfn.NORM.DIST(AND(CA$6&gt;=$F77,CA$6&lt;=$H77)*(CA$6-$F77+1),$J77/2,$M77,TRUE)-_xlfn.NORM.DIST(AND(CA$6&gt;=$F77,CA$6&lt;=$H77)*(BZ$6-$F77+1),$J77/2,$M77,TRUE))/(1-2*_xlfn.NORM.DIST(0,$J77/2,$M77,TRUE))*$D77+($K77="Steady Growth")*(AND(CA$6&gt;=$F77,CA$6&lt;=$H77)*((CA$6-$F77+1)/($J77*($J77+1)/2)*$D77))+($K77="custom")*CustCF!BU77</f>
        <v/>
      </c>
      <c r="CB77" s="87">
        <f>($K77="Bell Curve")*(_xlfn.NORM.DIST(AND(CB$6&gt;=$F77,CB$6&lt;=$H77)*(CB$6-$F77+1),$J77/2,$M77,TRUE)-_xlfn.NORM.DIST(AND(CB$6&gt;=$F77,CB$6&lt;=$H77)*(CA$6-$F77+1),$J77/2,$M77,TRUE))/(1-2*_xlfn.NORM.DIST(0,$J77/2,$M77,TRUE))*$D77+($K77="Steady Growth")*(AND(CB$6&gt;=$F77,CB$6&lt;=$H77)*((CB$6-$F77+1)/($J77*($J77+1)/2)*$D77))+($K77="custom")*CustCF!BV77</f>
        <v/>
      </c>
      <c r="CC77" s="87">
        <f>($K77="Bell Curve")*(_xlfn.NORM.DIST(AND(CC$6&gt;=$F77,CC$6&lt;=$H77)*(CC$6-$F77+1),$J77/2,$M77,TRUE)-_xlfn.NORM.DIST(AND(CC$6&gt;=$F77,CC$6&lt;=$H77)*(CB$6-$F77+1),$J77/2,$M77,TRUE))/(1-2*_xlfn.NORM.DIST(0,$J77/2,$M77,TRUE))*$D77+($K77="Steady Growth")*(AND(CC$6&gt;=$F77,CC$6&lt;=$H77)*((CC$6-$F77+1)/($J77*($J77+1)/2)*$D77))+($K77="custom")*CustCF!BW77</f>
        <v/>
      </c>
      <c r="CD77" s="87">
        <f>($K77="Bell Curve")*(_xlfn.NORM.DIST(AND(CD$6&gt;=$F77,CD$6&lt;=$H77)*(CD$6-$F77+1),$J77/2,$M77,TRUE)-_xlfn.NORM.DIST(AND(CD$6&gt;=$F77,CD$6&lt;=$H77)*(CC$6-$F77+1),$J77/2,$M77,TRUE))/(1-2*_xlfn.NORM.DIST(0,$J77/2,$M77,TRUE))*$D77+($K77="Steady Growth")*(AND(CD$6&gt;=$F77,CD$6&lt;=$H77)*((CD$6-$F77+1)/($J77*($J77+1)/2)*$D77))+($K77="custom")*CustCF!BX77</f>
        <v/>
      </c>
      <c r="CE77" s="87">
        <f>($K77="Bell Curve")*(_xlfn.NORM.DIST(AND(CE$6&gt;=$F77,CE$6&lt;=$H77)*(CE$6-$F77+1),$J77/2,$M77,TRUE)-_xlfn.NORM.DIST(AND(CE$6&gt;=$F77,CE$6&lt;=$H77)*(CD$6-$F77+1),$J77/2,$M77,TRUE))/(1-2*_xlfn.NORM.DIST(0,$J77/2,$M77,TRUE))*$D77+($K77="Steady Growth")*(AND(CE$6&gt;=$F77,CE$6&lt;=$H77)*((CE$6-$F77+1)/($J77*($J77+1)/2)*$D77))+($K77="custom")*CustCF!BY77</f>
        <v/>
      </c>
      <c r="CF77" s="87">
        <f>($K77="Bell Curve")*(_xlfn.NORM.DIST(AND(CF$6&gt;=$F77,CF$6&lt;=$H77)*(CF$6-$F77+1),$J77/2,$M77,TRUE)-_xlfn.NORM.DIST(AND(CF$6&gt;=$F77,CF$6&lt;=$H77)*(CE$6-$F77+1),$J77/2,$M77,TRUE))/(1-2*_xlfn.NORM.DIST(0,$J77/2,$M77,TRUE))*$D77+($K77="Steady Growth")*(AND(CF$6&gt;=$F77,CF$6&lt;=$H77)*((CF$6-$F77+1)/($J77*($J77+1)/2)*$D77))+($K77="custom")*CustCF!BZ77</f>
        <v/>
      </c>
      <c r="CG77" s="87">
        <f>($K77="Bell Curve")*(_xlfn.NORM.DIST(AND(CG$6&gt;=$F77,CG$6&lt;=$H77)*(CG$6-$F77+1),$J77/2,$M77,TRUE)-_xlfn.NORM.DIST(AND(CG$6&gt;=$F77,CG$6&lt;=$H77)*(CF$6-$F77+1),$J77/2,$M77,TRUE))/(1-2*_xlfn.NORM.DIST(0,$J77/2,$M77,TRUE))*$D77+($K77="Steady Growth")*(AND(CG$6&gt;=$F77,CG$6&lt;=$H77)*((CG$6-$F77+1)/($J77*($J77+1)/2)*$D77))+($K77="custom")*CustCF!CA77</f>
        <v/>
      </c>
      <c r="CH77" s="87">
        <f>($K77="Bell Curve")*(_xlfn.NORM.DIST(AND(CH$6&gt;=$F77,CH$6&lt;=$H77)*(CH$6-$F77+1),$J77/2,$M77,TRUE)-_xlfn.NORM.DIST(AND(CH$6&gt;=$F77,CH$6&lt;=$H77)*(CG$6-$F77+1),$J77/2,$M77,TRUE))/(1-2*_xlfn.NORM.DIST(0,$J77/2,$M77,TRUE))*$D77+($K77="Steady Growth")*(AND(CH$6&gt;=$F77,CH$6&lt;=$H77)*((CH$6-$F77+1)/($J77*($J77+1)/2)*$D77))+($K77="custom")*CustCF!CB77</f>
        <v/>
      </c>
      <c r="CI77" s="87">
        <f>($K77="Bell Curve")*(_xlfn.NORM.DIST(AND(CI$6&gt;=$F77,CI$6&lt;=$H77)*(CI$6-$F77+1),$J77/2,$M77,TRUE)-_xlfn.NORM.DIST(AND(CI$6&gt;=$F77,CI$6&lt;=$H77)*(CH$6-$F77+1),$J77/2,$M77,TRUE))/(1-2*_xlfn.NORM.DIST(0,$J77/2,$M77,TRUE))*$D77+($K77="Steady Growth")*(AND(CI$6&gt;=$F77,CI$6&lt;=$H77)*((CI$6-$F77+1)/($J77*($J77+1)/2)*$D77))+($K77="custom")*CustCF!CC77</f>
        <v/>
      </c>
      <c r="CJ77" s="87">
        <f>($K77="Bell Curve")*(_xlfn.NORM.DIST(AND(CJ$6&gt;=$F77,CJ$6&lt;=$H77)*(CJ$6-$F77+1),$J77/2,$M77,TRUE)-_xlfn.NORM.DIST(AND(CJ$6&gt;=$F77,CJ$6&lt;=$H77)*(CI$6-$F77+1),$J77/2,$M77,TRUE))/(1-2*_xlfn.NORM.DIST(0,$J77/2,$M77,TRUE))*$D77+($K77="Steady Growth")*(AND(CJ$6&gt;=$F77,CJ$6&lt;=$H77)*((CJ$6-$F77+1)/($J77*($J77+1)/2)*$D77))+($K77="custom")*CustCF!CD77</f>
        <v/>
      </c>
      <c r="CK77" s="87">
        <f>($K77="Bell Curve")*(_xlfn.NORM.DIST(AND(CK$6&gt;=$F77,CK$6&lt;=$H77)*(CK$6-$F77+1),$J77/2,$M77,TRUE)-_xlfn.NORM.DIST(AND(CK$6&gt;=$F77,CK$6&lt;=$H77)*(CJ$6-$F77+1),$J77/2,$M77,TRUE))/(1-2*_xlfn.NORM.DIST(0,$J77/2,$M77,TRUE))*$D77+($K77="Steady Growth")*(AND(CK$6&gt;=$F77,CK$6&lt;=$H77)*((CK$6-$F77+1)/($J77*($J77+1)/2)*$D77))+($K77="custom")*CustCF!CE77</f>
        <v/>
      </c>
      <c r="CL77" s="87">
        <f>($K77="Bell Curve")*(_xlfn.NORM.DIST(AND(CL$6&gt;=$F77,CL$6&lt;=$H77)*(CL$6-$F77+1),$J77/2,$M77,TRUE)-_xlfn.NORM.DIST(AND(CL$6&gt;=$F77,CL$6&lt;=$H77)*(CK$6-$F77+1),$J77/2,$M77,TRUE))/(1-2*_xlfn.NORM.DIST(0,$J77/2,$M77,TRUE))*$D77+($K77="Steady Growth")*(AND(CL$6&gt;=$F77,CL$6&lt;=$H77)*((CL$6-$F77+1)/($J77*($J77+1)/2)*$D77))+($K77="custom")*CustCF!CF77</f>
        <v/>
      </c>
      <c r="CM77" s="87">
        <f>($K77="Bell Curve")*(_xlfn.NORM.DIST(AND(CM$6&gt;=$F77,CM$6&lt;=$H77)*(CM$6-$F77+1),$J77/2,$M77,TRUE)-_xlfn.NORM.DIST(AND(CM$6&gt;=$F77,CM$6&lt;=$H77)*(CL$6-$F77+1),$J77/2,$M77,TRUE))/(1-2*_xlfn.NORM.DIST(0,$J77/2,$M77,TRUE))*$D77+($K77="Steady Growth")*(AND(CM$6&gt;=$F77,CM$6&lt;=$H77)*((CM$6-$F77+1)/($J77*($J77+1)/2)*$D77))+($K77="custom")*CustCF!CG77</f>
        <v/>
      </c>
      <c r="CN77" s="87">
        <f>($K77="Bell Curve")*(_xlfn.NORM.DIST(AND(CN$6&gt;=$F77,CN$6&lt;=$H77)*(CN$6-$F77+1),$J77/2,$M77,TRUE)-_xlfn.NORM.DIST(AND(CN$6&gt;=$F77,CN$6&lt;=$H77)*(CM$6-$F77+1),$J77/2,$M77,TRUE))/(1-2*_xlfn.NORM.DIST(0,$J77/2,$M77,TRUE))*$D77+($K77="Steady Growth")*(AND(CN$6&gt;=$F77,CN$6&lt;=$H77)*((CN$6-$F77+1)/($J77*($J77+1)/2)*$D77))+($K77="custom")*CustCF!CH77</f>
        <v/>
      </c>
      <c r="CO77" s="87">
        <f>($K77="Bell Curve")*(_xlfn.NORM.DIST(AND(CO$6&gt;=$F77,CO$6&lt;=$H77)*(CO$6-$F77+1),$J77/2,$M77,TRUE)-_xlfn.NORM.DIST(AND(CO$6&gt;=$F77,CO$6&lt;=$H77)*(CN$6-$F77+1),$J77/2,$M77,TRUE))/(1-2*_xlfn.NORM.DIST(0,$J77/2,$M77,TRUE))*$D77+($K77="Steady Growth")*(AND(CO$6&gt;=$F77,CO$6&lt;=$H77)*((CO$6-$F77+1)/($J77*($J77+1)/2)*$D77))+($K77="custom")*CustCF!CI77</f>
        <v/>
      </c>
      <c r="CP77" s="87">
        <f>($K77="Bell Curve")*(_xlfn.NORM.DIST(AND(CP$6&gt;=$F77,CP$6&lt;=$H77)*(CP$6-$F77+1),$J77/2,$M77,TRUE)-_xlfn.NORM.DIST(AND(CP$6&gt;=$F77,CP$6&lt;=$H77)*(CO$6-$F77+1),$J77/2,$M77,TRUE))/(1-2*_xlfn.NORM.DIST(0,$J77/2,$M77,TRUE))*$D77+($K77="Steady Growth")*(AND(CP$6&gt;=$F77,CP$6&lt;=$H77)*((CP$6-$F77+1)/($J77*($J77+1)/2)*$D77))+($K77="custom")*CustCF!CJ77</f>
        <v/>
      </c>
      <c r="CQ77" s="87">
        <f>($K77="Bell Curve")*(_xlfn.NORM.DIST(AND(CQ$6&gt;=$F77,CQ$6&lt;=$H77)*(CQ$6-$F77+1),$J77/2,$M77,TRUE)-_xlfn.NORM.DIST(AND(CQ$6&gt;=$F77,CQ$6&lt;=$H77)*(CP$6-$F77+1),$J77/2,$M77,TRUE))/(1-2*_xlfn.NORM.DIST(0,$J77/2,$M77,TRUE))*$D77+($K77="Steady Growth")*(AND(CQ$6&gt;=$F77,CQ$6&lt;=$H77)*((CQ$6-$F77+1)/($J77*($J77+1)/2)*$D77))+($K77="custom")*CustCF!CK77</f>
        <v/>
      </c>
      <c r="CR77" s="87">
        <f>($K77="Bell Curve")*(_xlfn.NORM.DIST(AND(CR$6&gt;=$F77,CR$6&lt;=$H77)*(CR$6-$F77+1),$J77/2,$M77,TRUE)-_xlfn.NORM.DIST(AND(CR$6&gt;=$F77,CR$6&lt;=$H77)*(CQ$6-$F77+1),$J77/2,$M77,TRUE))/(1-2*_xlfn.NORM.DIST(0,$J77/2,$M77,TRUE))*$D77+($K77="Steady Growth")*(AND(CR$6&gt;=$F77,CR$6&lt;=$H77)*((CR$6-$F77+1)/($J77*($J77+1)/2)*$D77))+($K77="custom")*CustCF!CL77</f>
        <v/>
      </c>
      <c r="CS77" s="87">
        <f>($K77="Bell Curve")*(_xlfn.NORM.DIST(AND(CS$6&gt;=$F77,CS$6&lt;=$H77)*(CS$6-$F77+1),$J77/2,$M77,TRUE)-_xlfn.NORM.DIST(AND(CS$6&gt;=$F77,CS$6&lt;=$H77)*(CR$6-$F77+1),$J77/2,$M77,TRUE))/(1-2*_xlfn.NORM.DIST(0,$J77/2,$M77,TRUE))*$D77+($K77="Steady Growth")*(AND(CS$6&gt;=$F77,CS$6&lt;=$H77)*((CS$6-$F77+1)/($J77*($J77+1)/2)*$D77))+($K77="custom")*CustCF!CM77</f>
        <v/>
      </c>
      <c r="CT77" s="87">
        <f>($K77="Bell Curve")*(_xlfn.NORM.DIST(AND(CT$6&gt;=$F77,CT$6&lt;=$H77)*(CT$6-$F77+1),$J77/2,$M77,TRUE)-_xlfn.NORM.DIST(AND(CT$6&gt;=$F77,CT$6&lt;=$H77)*(CS$6-$F77+1),$J77/2,$M77,TRUE))/(1-2*_xlfn.NORM.DIST(0,$J77/2,$M77,TRUE))*$D77+($K77="Steady Growth")*(AND(CT$6&gt;=$F77,CT$6&lt;=$H77)*((CT$6-$F77+1)/($J77*($J77+1)/2)*$D77))+($K77="custom")*CustCF!CN77</f>
        <v/>
      </c>
      <c r="CU77" s="87">
        <f>($K77="Bell Curve")*(_xlfn.NORM.DIST(AND(CU$6&gt;=$F77,CU$6&lt;=$H77)*(CU$6-$F77+1),$J77/2,$M77,TRUE)-_xlfn.NORM.DIST(AND(CU$6&gt;=$F77,CU$6&lt;=$H77)*(CT$6-$F77+1),$J77/2,$M77,TRUE))/(1-2*_xlfn.NORM.DIST(0,$J77/2,$M77,TRUE))*$D77+($K77="Steady Growth")*(AND(CU$6&gt;=$F77,CU$6&lt;=$H77)*((CU$6-$F77+1)/($J77*($J77+1)/2)*$D77))+($K77="custom")*CustCF!CO77</f>
        <v/>
      </c>
      <c r="CV77" s="87">
        <f>($K77="Bell Curve")*(_xlfn.NORM.DIST(AND(CV$6&gt;=$F77,CV$6&lt;=$H77)*(CV$6-$F77+1),$J77/2,$M77,TRUE)-_xlfn.NORM.DIST(AND(CV$6&gt;=$F77,CV$6&lt;=$H77)*(CU$6-$F77+1),$J77/2,$M77,TRUE))/(1-2*_xlfn.NORM.DIST(0,$J77/2,$M77,TRUE))*$D77+($K77="Steady Growth")*(AND(CV$6&gt;=$F77,CV$6&lt;=$H77)*((CV$6-$F77+1)/($J77*($J77+1)/2)*$D77))+($K77="custom")*CustCF!CP77</f>
        <v/>
      </c>
      <c r="CW77" s="87">
        <f>($K77="Bell Curve")*(_xlfn.NORM.DIST(AND(CW$6&gt;=$F77,CW$6&lt;=$H77)*(CW$6-$F77+1),$J77/2,$M77,TRUE)-_xlfn.NORM.DIST(AND(CW$6&gt;=$F77,CW$6&lt;=$H77)*(CV$6-$F77+1),$J77/2,$M77,TRUE))/(1-2*_xlfn.NORM.DIST(0,$J77/2,$M77,TRUE))*$D77+($K77="Steady Growth")*(AND(CW$6&gt;=$F77,CW$6&lt;=$H77)*((CW$6-$F77+1)/($J77*($J77+1)/2)*$D77))+($K77="custom")*CustCF!CQ77</f>
        <v/>
      </c>
      <c r="CX77" s="87">
        <f>($K77="Bell Curve")*(_xlfn.NORM.DIST(AND(CX$6&gt;=$F77,CX$6&lt;=$H77)*(CX$6-$F77+1),$J77/2,$M77,TRUE)-_xlfn.NORM.DIST(AND(CX$6&gt;=$F77,CX$6&lt;=$H77)*(CW$6-$F77+1),$J77/2,$M77,TRUE))/(1-2*_xlfn.NORM.DIST(0,$J77/2,$M77,TRUE))*$D77+($K77="Steady Growth")*(AND(CX$6&gt;=$F77,CX$6&lt;=$H77)*((CX$6-$F77+1)/($J77*($J77+1)/2)*$D77))+($K77="custom")*CustCF!CR77</f>
        <v/>
      </c>
      <c r="CY77" s="87">
        <f>($K77="Bell Curve")*(_xlfn.NORM.DIST(AND(CY$6&gt;=$F77,CY$6&lt;=$H77)*(CY$6-$F77+1),$J77/2,$M77,TRUE)-_xlfn.NORM.DIST(AND(CY$6&gt;=$F77,CY$6&lt;=$H77)*(CX$6-$F77+1),$J77/2,$M77,TRUE))/(1-2*_xlfn.NORM.DIST(0,$J77/2,$M77,TRUE))*$D77+($K77="Steady Growth")*(AND(CY$6&gt;=$F77,CY$6&lt;=$H77)*((CY$6-$F77+1)/($J77*($J77+1)/2)*$D77))+($K77="custom")*CustCF!CS77</f>
        <v/>
      </c>
      <c r="CZ77" s="87">
        <f>($K77="Bell Curve")*(_xlfn.NORM.DIST(AND(CZ$6&gt;=$F77,CZ$6&lt;=$H77)*(CZ$6-$F77+1),$J77/2,$M77,TRUE)-_xlfn.NORM.DIST(AND(CZ$6&gt;=$F77,CZ$6&lt;=$H77)*(CY$6-$F77+1),$J77/2,$M77,TRUE))/(1-2*_xlfn.NORM.DIST(0,$J77/2,$M77,TRUE))*$D77+($K77="Steady Growth")*(AND(CZ$6&gt;=$F77,CZ$6&lt;=$H77)*((CZ$6-$F77+1)/($J77*($J77+1)/2)*$D77))+($K77="custom")*CustCF!CT77</f>
        <v/>
      </c>
      <c r="DA77" s="87">
        <f>($K77="Bell Curve")*(_xlfn.NORM.DIST(AND(DA$6&gt;=$F77,DA$6&lt;=$H77)*(DA$6-$F77+1),$J77/2,$M77,TRUE)-_xlfn.NORM.DIST(AND(DA$6&gt;=$F77,DA$6&lt;=$H77)*(CZ$6-$F77+1),$J77/2,$M77,TRUE))/(1-2*_xlfn.NORM.DIST(0,$J77/2,$M77,TRUE))*$D77+($K77="Steady Growth")*(AND(DA$6&gt;=$F77,DA$6&lt;=$H77)*((DA$6-$F77+1)/($J77*($J77+1)/2)*$D77))+($K77="custom")*CustCF!CU77</f>
        <v/>
      </c>
      <c r="DB77" s="87">
        <f>($K77="Bell Curve")*(_xlfn.NORM.DIST(AND(DB$6&gt;=$F77,DB$6&lt;=$H77)*(DB$6-$F77+1),$J77/2,$M77,TRUE)-_xlfn.NORM.DIST(AND(DB$6&gt;=$F77,DB$6&lt;=$H77)*(DA$6-$F77+1),$J77/2,$M77,TRUE))/(1-2*_xlfn.NORM.DIST(0,$J77/2,$M77,TRUE))*$D77+($K77="Steady Growth")*(AND(DB$6&gt;=$F77,DB$6&lt;=$H77)*((DB$6-$F77+1)/($J77*($J77+1)/2)*$D77))+($K77="custom")*CustCF!CV77</f>
        <v/>
      </c>
      <c r="DC77" s="87">
        <f>($K77="Bell Curve")*(_xlfn.NORM.DIST(AND(DC$6&gt;=$F77,DC$6&lt;=$H77)*(DC$6-$F77+1),$J77/2,$M77,TRUE)-_xlfn.NORM.DIST(AND(DC$6&gt;=$F77,DC$6&lt;=$H77)*(DB$6-$F77+1),$J77/2,$M77,TRUE))/(1-2*_xlfn.NORM.DIST(0,$J77/2,$M77,TRUE))*$D77+($K77="Steady Growth")*(AND(DC$6&gt;=$F77,DC$6&lt;=$H77)*((DC$6-$F77+1)/($J77*($J77+1)/2)*$D77))+($K77="custom")*CustCF!CW77</f>
        <v/>
      </c>
      <c r="DD77" s="87">
        <f>($K77="Bell Curve")*(_xlfn.NORM.DIST(AND(DD$6&gt;=$F77,DD$6&lt;=$H77)*(DD$6-$F77+1),$J77/2,$M77,TRUE)-_xlfn.NORM.DIST(AND(DD$6&gt;=$F77,DD$6&lt;=$H77)*(DC$6-$F77+1),$J77/2,$M77,TRUE))/(1-2*_xlfn.NORM.DIST(0,$J77/2,$M77,TRUE))*$D77+($K77="Steady Growth")*(AND(DD$6&gt;=$F77,DD$6&lt;=$H77)*((DD$6-$F77+1)/($J77*($J77+1)/2)*$D77))+($K77="custom")*CustCF!CX77</f>
        <v/>
      </c>
      <c r="DE77" s="87">
        <f>($K77="Bell Curve")*(_xlfn.NORM.DIST(AND(DE$6&gt;=$F77,DE$6&lt;=$H77)*(DE$6-$F77+1),$J77/2,$M77,TRUE)-_xlfn.NORM.DIST(AND(DE$6&gt;=$F77,DE$6&lt;=$H77)*(DD$6-$F77+1),$J77/2,$M77,TRUE))/(1-2*_xlfn.NORM.DIST(0,$J77/2,$M77,TRUE))*$D77+($K77="Steady Growth")*(AND(DE$6&gt;=$F77,DE$6&lt;=$H77)*((DE$6-$F77+1)/($J77*($J77+1)/2)*$D77))+($K77="custom")*CustCF!CY77</f>
        <v/>
      </c>
      <c r="DF77" s="87">
        <f>($K77="Bell Curve")*(_xlfn.NORM.DIST(AND(DF$6&gt;=$F77,DF$6&lt;=$H77)*(DF$6-$F77+1),$J77/2,$M77,TRUE)-_xlfn.NORM.DIST(AND(DF$6&gt;=$F77,DF$6&lt;=$H77)*(DE$6-$F77+1),$J77/2,$M77,TRUE))/(1-2*_xlfn.NORM.DIST(0,$J77/2,$M77,TRUE))*$D77+($K77="Steady Growth")*(AND(DF$6&gt;=$F77,DF$6&lt;=$H77)*((DF$6-$F77+1)/($J77*($J77+1)/2)*$D77))+($K77="custom")*CustCF!CZ77</f>
        <v/>
      </c>
      <c r="DG77" s="87">
        <f>($K77="Bell Curve")*(_xlfn.NORM.DIST(AND(DG$6&gt;=$F77,DG$6&lt;=$H77)*(DG$6-$F77+1),$J77/2,$M77,TRUE)-_xlfn.NORM.DIST(AND(DG$6&gt;=$F77,DG$6&lt;=$H77)*(DF$6-$F77+1),$J77/2,$M77,TRUE))/(1-2*_xlfn.NORM.DIST(0,$J77/2,$M77,TRUE))*$D77+($K77="Steady Growth")*(AND(DG$6&gt;=$F77,DG$6&lt;=$H77)*((DG$6-$F77+1)/($J77*($J77+1)/2)*$D77))+($K77="custom")*CustCF!DA77</f>
        <v/>
      </c>
      <c r="DH77" s="87">
        <f>($K77="Bell Curve")*(_xlfn.NORM.DIST(AND(DH$6&gt;=$F77,DH$6&lt;=$H77)*(DH$6-$F77+1),$J77/2,$M77,TRUE)-_xlfn.NORM.DIST(AND(DH$6&gt;=$F77,DH$6&lt;=$H77)*(DG$6-$F77+1),$J77/2,$M77,TRUE))/(1-2*_xlfn.NORM.DIST(0,$J77/2,$M77,TRUE))*$D77+($K77="Steady Growth")*(AND(DH$6&gt;=$F77,DH$6&lt;=$H77)*((DH$6-$F77+1)/($J77*($J77+1)/2)*$D77))+($K77="custom")*CustCF!DB77</f>
        <v/>
      </c>
      <c r="DI77" s="87">
        <f>($K77="Bell Curve")*(_xlfn.NORM.DIST(AND(DI$6&gt;=$F77,DI$6&lt;=$H77)*(DI$6-$F77+1),$J77/2,$M77,TRUE)-_xlfn.NORM.DIST(AND(DI$6&gt;=$F77,DI$6&lt;=$H77)*(DH$6-$F77+1),$J77/2,$M77,TRUE))/(1-2*_xlfn.NORM.DIST(0,$J77/2,$M77,TRUE))*$D77+($K77="Steady Growth")*(AND(DI$6&gt;=$F77,DI$6&lt;=$H77)*((DI$6-$F77+1)/($J77*($J77+1)/2)*$D77))+($K77="custom")*CustCF!DC77</f>
        <v/>
      </c>
      <c r="DJ77" s="87">
        <f>($K77="Bell Curve")*(_xlfn.NORM.DIST(AND(DJ$6&gt;=$F77,DJ$6&lt;=$H77)*(DJ$6-$F77+1),$J77/2,$M77,TRUE)-_xlfn.NORM.DIST(AND(DJ$6&gt;=$F77,DJ$6&lt;=$H77)*(DI$6-$F77+1),$J77/2,$M77,TRUE))/(1-2*_xlfn.NORM.DIST(0,$J77/2,$M77,TRUE))*$D77+($K77="Steady Growth")*(AND(DJ$6&gt;=$F77,DJ$6&lt;=$H77)*((DJ$6-$F77+1)/($J77*($J77+1)/2)*$D77))+($K77="custom")*CustCF!DD77</f>
        <v/>
      </c>
      <c r="DK77" s="87">
        <f>($K77="Bell Curve")*(_xlfn.NORM.DIST(AND(DK$6&gt;=$F77,DK$6&lt;=$H77)*(DK$6-$F77+1),$J77/2,$M77,TRUE)-_xlfn.NORM.DIST(AND(DK$6&gt;=$F77,DK$6&lt;=$H77)*(DJ$6-$F77+1),$J77/2,$M77,TRUE))/(1-2*_xlfn.NORM.DIST(0,$J77/2,$M77,TRUE))*$D77+($K77="Steady Growth")*(AND(DK$6&gt;=$F77,DK$6&lt;=$H77)*((DK$6-$F77+1)/($J77*($J77+1)/2)*$D77))+($K77="custom")*CustCF!DE77</f>
        <v/>
      </c>
      <c r="DL77" s="87">
        <f>($K77="Bell Curve")*(_xlfn.NORM.DIST(AND(DL$6&gt;=$F77,DL$6&lt;=$H77)*(DL$6-$F77+1),$J77/2,$M77,TRUE)-_xlfn.NORM.DIST(AND(DL$6&gt;=$F77,DL$6&lt;=$H77)*(DK$6-$F77+1),$J77/2,$M77,TRUE))/(1-2*_xlfn.NORM.DIST(0,$J77/2,$M77,TRUE))*$D77+($K77="Steady Growth")*(AND(DL$6&gt;=$F77,DL$6&lt;=$H77)*((DL$6-$F77+1)/($J77*($J77+1)/2)*$D77))+($K77="custom")*CustCF!DF77</f>
        <v/>
      </c>
      <c r="DM77" s="87">
        <f>($K77="Bell Curve")*(_xlfn.NORM.DIST(AND(DM$6&gt;=$F77,DM$6&lt;=$H77)*(DM$6-$F77+1),$J77/2,$M77,TRUE)-_xlfn.NORM.DIST(AND(DM$6&gt;=$F77,DM$6&lt;=$H77)*(DL$6-$F77+1),$J77/2,$M77,TRUE))/(1-2*_xlfn.NORM.DIST(0,$J77/2,$M77,TRUE))*$D77+($K77="Steady Growth")*(AND(DM$6&gt;=$F77,DM$6&lt;=$H77)*((DM$6-$F77+1)/($J77*($J77+1)/2)*$D77))+($K77="custom")*CustCF!DG77</f>
        <v/>
      </c>
      <c r="DN77" s="87">
        <f>($K77="Bell Curve")*(_xlfn.NORM.DIST(AND(DN$6&gt;=$F77,DN$6&lt;=$H77)*(DN$6-$F77+1),$J77/2,$M77,TRUE)-_xlfn.NORM.DIST(AND(DN$6&gt;=$F77,DN$6&lt;=$H77)*(DM$6-$F77+1),$J77/2,$M77,TRUE))/(1-2*_xlfn.NORM.DIST(0,$J77/2,$M77,TRUE))*$D77+($K77="Steady Growth")*(AND(DN$6&gt;=$F77,DN$6&lt;=$H77)*((DN$6-$F77+1)/($J77*($J77+1)/2)*$D77))+($K77="custom")*CustCF!DH77</f>
        <v/>
      </c>
      <c r="DO77" s="87">
        <f>($K77="Bell Curve")*(_xlfn.NORM.DIST(AND(DO$6&gt;=$F77,DO$6&lt;=$H77)*(DO$6-$F77+1),$J77/2,$M77,TRUE)-_xlfn.NORM.DIST(AND(DO$6&gt;=$F77,DO$6&lt;=$H77)*(DN$6-$F77+1),$J77/2,$M77,TRUE))/(1-2*_xlfn.NORM.DIST(0,$J77/2,$M77,TRUE))*$D77+($K77="Steady Growth")*(AND(DO$6&gt;=$F77,DO$6&lt;=$H77)*((DO$6-$F77+1)/($J77*($J77+1)/2)*$D77))+($K77="custom")*CustCF!DI77</f>
        <v/>
      </c>
      <c r="DP77" s="87">
        <f>($K77="Bell Curve")*(_xlfn.NORM.DIST(AND(DP$6&gt;=$F77,DP$6&lt;=$H77)*(DP$6-$F77+1),$J77/2,$M77,TRUE)-_xlfn.NORM.DIST(AND(DP$6&gt;=$F77,DP$6&lt;=$H77)*(DO$6-$F77+1),$J77/2,$M77,TRUE))/(1-2*_xlfn.NORM.DIST(0,$J77/2,$M77,TRUE))*$D77+($K77="Steady Growth")*(AND(DP$6&gt;=$F77,DP$6&lt;=$H77)*((DP$6-$F77+1)/($J77*($J77+1)/2)*$D77))+($K77="custom")*CustCF!DJ77</f>
        <v/>
      </c>
      <c r="DQ77" s="87">
        <f>($K77="Bell Curve")*(_xlfn.NORM.DIST(AND(DQ$6&gt;=$F77,DQ$6&lt;=$H77)*(DQ$6-$F77+1),$J77/2,$M77,TRUE)-_xlfn.NORM.DIST(AND(DQ$6&gt;=$F77,DQ$6&lt;=$H77)*(DP$6-$F77+1),$J77/2,$M77,TRUE))/(1-2*_xlfn.NORM.DIST(0,$J77/2,$M77,TRUE))*$D77+($K77="Steady Growth")*(AND(DQ$6&gt;=$F77,DQ$6&lt;=$H77)*((DQ$6-$F77+1)/($J77*($J77+1)/2)*$D77))+($K77="custom")*CustCF!DK77</f>
        <v/>
      </c>
      <c r="DR77" s="87">
        <f>($K77="Bell Curve")*(_xlfn.NORM.DIST(AND(DR$6&gt;=$F77,DR$6&lt;=$H77)*(DR$6-$F77+1),$J77/2,$M77,TRUE)-_xlfn.NORM.DIST(AND(DR$6&gt;=$F77,DR$6&lt;=$H77)*(DQ$6-$F77+1),$J77/2,$M77,TRUE))/(1-2*_xlfn.NORM.DIST(0,$J77/2,$M77,TRUE))*$D77+($K77="Steady Growth")*(AND(DR$6&gt;=$F77,DR$6&lt;=$H77)*((DR$6-$F77+1)/($J77*($J77+1)/2)*$D77))+($K77="custom")*CustCF!DL77</f>
        <v/>
      </c>
      <c r="DS77" s="87">
        <f>($K77="Bell Curve")*(_xlfn.NORM.DIST(AND(DS$6&gt;=$F77,DS$6&lt;=$H77)*(DS$6-$F77+1),$J77/2,$M77,TRUE)-_xlfn.NORM.DIST(AND(DS$6&gt;=$F77,DS$6&lt;=$H77)*(DR$6-$F77+1),$J77/2,$M77,TRUE))/(1-2*_xlfn.NORM.DIST(0,$J77/2,$M77,TRUE))*$D77+($K77="Steady Growth")*(AND(DS$6&gt;=$F77,DS$6&lt;=$H77)*((DS$6-$F77+1)/($J77*($J77+1)/2)*$D77))+($K77="custom")*CustCF!DM77</f>
        <v/>
      </c>
      <c r="DT77" s="87">
        <f>($K77="Bell Curve")*(_xlfn.NORM.DIST(AND(DT$6&gt;=$F77,DT$6&lt;=$H77)*(DT$6-$F77+1),$J77/2,$M77,TRUE)-_xlfn.NORM.DIST(AND(DT$6&gt;=$F77,DT$6&lt;=$H77)*(DS$6-$F77+1),$J77/2,$M77,TRUE))/(1-2*_xlfn.NORM.DIST(0,$J77/2,$M77,TRUE))*$D77+($K77="Steady Growth")*(AND(DT$6&gt;=$F77,DT$6&lt;=$H77)*((DT$6-$F77+1)/($J77*($J77+1)/2)*$D77))+($K77="custom")*CustCF!DN77</f>
        <v/>
      </c>
      <c r="DU77" s="87">
        <f>($K77="Bell Curve")*(_xlfn.NORM.DIST(AND(DU$6&gt;=$F77,DU$6&lt;=$H77)*(DU$6-$F77+1),$J77/2,$M77,TRUE)-_xlfn.NORM.DIST(AND(DU$6&gt;=$F77,DU$6&lt;=$H77)*(DT$6-$F77+1),$J77/2,$M77,TRUE))/(1-2*_xlfn.NORM.DIST(0,$J77/2,$M77,TRUE))*$D77+($K77="Steady Growth")*(AND(DU$6&gt;=$F77,DU$6&lt;=$H77)*((DU$6-$F77+1)/($J77*($J77+1)/2)*$D77))+($K77="custom")*CustCF!DO77</f>
        <v/>
      </c>
      <c r="DV77" s="87">
        <f>($K77="Bell Curve")*(_xlfn.NORM.DIST(AND(DV$6&gt;=$F77,DV$6&lt;=$H77)*(DV$6-$F77+1),$J77/2,$M77,TRUE)-_xlfn.NORM.DIST(AND(DV$6&gt;=$F77,DV$6&lt;=$H77)*(DU$6-$F77+1),$J77/2,$M77,TRUE))/(1-2*_xlfn.NORM.DIST(0,$J77/2,$M77,TRUE))*$D77+($K77="Steady Growth")*(AND(DV$6&gt;=$F77,DV$6&lt;=$H77)*((DV$6-$F77+1)/($J77*($J77+1)/2)*$D77))+($K77="custom")*CustCF!DP77</f>
        <v/>
      </c>
      <c r="DW77" s="87">
        <f>($K77="Bell Curve")*(_xlfn.NORM.DIST(AND(DW$6&gt;=$F77,DW$6&lt;=$H77)*(DW$6-$F77+1),$J77/2,$M77,TRUE)-_xlfn.NORM.DIST(AND(DW$6&gt;=$F77,DW$6&lt;=$H77)*(DV$6-$F77+1),$J77/2,$M77,TRUE))/(1-2*_xlfn.NORM.DIST(0,$J77/2,$M77,TRUE))*$D77+($K77="Steady Growth")*(AND(DW$6&gt;=$F77,DW$6&lt;=$H77)*((DW$6-$F77+1)/($J77*($J77+1)/2)*$D77))+($K77="custom")*CustCF!DQ77</f>
        <v/>
      </c>
      <c r="DX77" s="87">
        <f>($K77="Bell Curve")*(_xlfn.NORM.DIST(AND(DX$6&gt;=$F77,DX$6&lt;=$H77)*(DX$6-$F77+1),$J77/2,$M77,TRUE)-_xlfn.NORM.DIST(AND(DX$6&gt;=$F77,DX$6&lt;=$H77)*(DW$6-$F77+1),$J77/2,$M77,TRUE))/(1-2*_xlfn.NORM.DIST(0,$J77/2,$M77,TRUE))*$D77+($K77="Steady Growth")*(AND(DX$6&gt;=$F77,DX$6&lt;=$H77)*((DX$6-$F77+1)/($J77*($J77+1)/2)*$D77))+($K77="custom")*CustCF!DR77</f>
        <v/>
      </c>
      <c r="DY77" s="87">
        <f>($K77="Bell Curve")*(_xlfn.NORM.DIST(AND(DY$6&gt;=$F77,DY$6&lt;=$H77)*(DY$6-$F77+1),$J77/2,$M77,TRUE)-_xlfn.NORM.DIST(AND(DY$6&gt;=$F77,DY$6&lt;=$H77)*(DX$6-$F77+1),$J77/2,$M77,TRUE))/(1-2*_xlfn.NORM.DIST(0,$J77/2,$M77,TRUE))*$D77+($K77="Steady Growth")*(AND(DY$6&gt;=$F77,DY$6&lt;=$H77)*((DY$6-$F77+1)/($J77*($J77+1)/2)*$D77))+($K77="custom")*CustCF!DS77</f>
        <v/>
      </c>
      <c r="DZ77" s="87">
        <f>($K77="Bell Curve")*(_xlfn.NORM.DIST(AND(DZ$6&gt;=$F77,DZ$6&lt;=$H77)*(DZ$6-$F77+1),$J77/2,$M77,TRUE)-_xlfn.NORM.DIST(AND(DZ$6&gt;=$F77,DZ$6&lt;=$H77)*(DY$6-$F77+1),$J77/2,$M77,TRUE))/(1-2*_xlfn.NORM.DIST(0,$J77/2,$M77,TRUE))*$D77+($K77="Steady Growth")*(AND(DZ$6&gt;=$F77,DZ$6&lt;=$H77)*((DZ$6-$F77+1)/($J77*($J77+1)/2)*$D77))+($K77="custom")*CustCF!DT77</f>
        <v/>
      </c>
      <c r="EA77" s="87">
        <f>($K77="Bell Curve")*(_xlfn.NORM.DIST(AND(EA$6&gt;=$F77,EA$6&lt;=$H77)*(EA$6-$F77+1),$J77/2,$M77,TRUE)-_xlfn.NORM.DIST(AND(EA$6&gt;=$F77,EA$6&lt;=$H77)*(DZ$6-$F77+1),$J77/2,$M77,TRUE))/(1-2*_xlfn.NORM.DIST(0,$J77/2,$M77,TRUE))*$D77+($K77="Steady Growth")*(AND(EA$6&gt;=$F77,EA$6&lt;=$H77)*((EA$6-$F77+1)/($J77*($J77+1)/2)*$D77))+($K77="custom")*CustCF!DU77</f>
        <v/>
      </c>
      <c r="EB77" s="87">
        <f>($K77="Bell Curve")*(_xlfn.NORM.DIST(AND(EB$6&gt;=$F77,EB$6&lt;=$H77)*(EB$6-$F77+1),$J77/2,$M77,TRUE)-_xlfn.NORM.DIST(AND(EB$6&gt;=$F77,EB$6&lt;=$H77)*(EA$6-$F77+1),$J77/2,$M77,TRUE))/(1-2*_xlfn.NORM.DIST(0,$J77/2,$M77,TRUE))*$D77+($K77="Steady Growth")*(AND(EB$6&gt;=$F77,EB$6&lt;=$H77)*((EB$6-$F77+1)/($J77*($J77+1)/2)*$D77))+($K77="custom")*CustCF!DV77</f>
        <v/>
      </c>
      <c r="EC77" s="87">
        <f>($K77="Bell Curve")*(_xlfn.NORM.DIST(AND(EC$6&gt;=$F77,EC$6&lt;=$H77)*(EC$6-$F77+1),$J77/2,$M77,TRUE)-_xlfn.NORM.DIST(AND(EC$6&gt;=$F77,EC$6&lt;=$H77)*(EB$6-$F77+1),$J77/2,$M77,TRUE))/(1-2*_xlfn.NORM.DIST(0,$J77/2,$M77,TRUE))*$D77+($K77="Steady Growth")*(AND(EC$6&gt;=$F77,EC$6&lt;=$H77)*((EC$6-$F77+1)/($J77*($J77+1)/2)*$D77))+($K77="custom")*CustCF!DW77</f>
        <v/>
      </c>
      <c r="ED77" s="87">
        <f>($K77="Bell Curve")*(_xlfn.NORM.DIST(AND(ED$6&gt;=$F77,ED$6&lt;=$H77)*(ED$6-$F77+1),$J77/2,$M77,TRUE)-_xlfn.NORM.DIST(AND(ED$6&gt;=$F77,ED$6&lt;=$H77)*(EC$6-$F77+1),$J77/2,$M77,TRUE))/(1-2*_xlfn.NORM.DIST(0,$J77/2,$M77,TRUE))*$D77+($K77="Steady Growth")*(AND(ED$6&gt;=$F77,ED$6&lt;=$H77)*((ED$6-$F77+1)/($J77*($J77+1)/2)*$D77))+($K77="custom")*CustCF!DX77</f>
        <v/>
      </c>
      <c r="EE77" s="87">
        <f>($K77="Bell Curve")*(_xlfn.NORM.DIST(AND(EE$6&gt;=$F77,EE$6&lt;=$H77)*(EE$6-$F77+1),$J77/2,$M77,TRUE)-_xlfn.NORM.DIST(AND(EE$6&gt;=$F77,EE$6&lt;=$H77)*(ED$6-$F77+1),$J77/2,$M77,TRUE))/(1-2*_xlfn.NORM.DIST(0,$J77/2,$M77,TRUE))*$D77+($K77="Steady Growth")*(AND(EE$6&gt;=$F77,EE$6&lt;=$H77)*((EE$6-$F77+1)/($J77*($J77+1)/2)*$D77))+($K77="custom")*CustCF!DY77</f>
        <v/>
      </c>
      <c r="EF77" s="87">
        <f>($K77="Bell Curve")*(_xlfn.NORM.DIST(AND(EF$6&gt;=$F77,EF$6&lt;=$H77)*(EF$6-$F77+1),$J77/2,$M77,TRUE)-_xlfn.NORM.DIST(AND(EF$6&gt;=$F77,EF$6&lt;=$H77)*(EE$6-$F77+1),$J77/2,$M77,TRUE))/(1-2*_xlfn.NORM.DIST(0,$J77/2,$M77,TRUE))*$D77+($K77="Steady Growth")*(AND(EF$6&gt;=$F77,EF$6&lt;=$H77)*((EF$6-$F77+1)/($J77*($J77+1)/2)*$D77))+($K77="custom")*CustCF!DZ77</f>
        <v/>
      </c>
      <c r="EG77" s="87">
        <f>($K77="Bell Curve")*(_xlfn.NORM.DIST(AND(EG$6&gt;=$F77,EG$6&lt;=$H77)*(EG$6-$F77+1),$J77/2,$M77,TRUE)-_xlfn.NORM.DIST(AND(EG$6&gt;=$F77,EG$6&lt;=$H77)*(EF$6-$F77+1),$J77/2,$M77,TRUE))/(1-2*_xlfn.NORM.DIST(0,$J77/2,$M77,TRUE))*$D77+($K77="Steady Growth")*(AND(EG$6&gt;=$F77,EG$6&lt;=$H77)*((EG$6-$F77+1)/($J77*($J77+1)/2)*$D77))+($K77="custom")*CustCF!EA77</f>
        <v/>
      </c>
      <c r="EH77" s="87">
        <f>($K77="Bell Curve")*(_xlfn.NORM.DIST(AND(EH$6&gt;=$F77,EH$6&lt;=$H77)*(EH$6-$F77+1),$J77/2,$M77,TRUE)-_xlfn.NORM.DIST(AND(EH$6&gt;=$F77,EH$6&lt;=$H77)*(EG$6-$F77+1),$J77/2,$M77,TRUE))/(1-2*_xlfn.NORM.DIST(0,$J77/2,$M77,TRUE))*$D77+($K77="Steady Growth")*(AND(EH$6&gt;=$F77,EH$6&lt;=$H77)*((EH$6-$F77+1)/($J77*($J77+1)/2)*$D77))+($K77="custom")*CustCF!EB77</f>
        <v/>
      </c>
      <c r="EI77" s="87">
        <f>($K77="Bell Curve")*(_xlfn.NORM.DIST(AND(EI$6&gt;=$F77,EI$6&lt;=$H77)*(EI$6-$F77+1),$J77/2,$M77,TRUE)-_xlfn.NORM.DIST(AND(EI$6&gt;=$F77,EI$6&lt;=$H77)*(EH$6-$F77+1),$J77/2,$M77,TRUE))/(1-2*_xlfn.NORM.DIST(0,$J77/2,$M77,TRUE))*$D77+($K77="Steady Growth")*(AND(EI$6&gt;=$F77,EI$6&lt;=$H77)*((EI$6-$F77+1)/($J77*($J77+1)/2)*$D77))+($K77="custom")*CustCF!EC77</f>
        <v/>
      </c>
      <c r="EJ77" s="87">
        <f>($K77="Bell Curve")*(_xlfn.NORM.DIST(AND(EJ$6&gt;=$F77,EJ$6&lt;=$H77)*(EJ$6-$F77+1),$J77/2,$M77,TRUE)-_xlfn.NORM.DIST(AND(EJ$6&gt;=$F77,EJ$6&lt;=$H77)*(EI$6-$F77+1),$J77/2,$M77,TRUE))/(1-2*_xlfn.NORM.DIST(0,$J77/2,$M77,TRUE))*$D77+($K77="Steady Growth")*(AND(EJ$6&gt;=$F77,EJ$6&lt;=$H77)*((EJ$6-$F77+1)/($J77*($J77+1)/2)*$D77))+($K77="custom")*CustCF!ED77</f>
        <v/>
      </c>
      <c r="EK77" s="87">
        <f>($K77="Bell Curve")*(_xlfn.NORM.DIST(AND(EK$6&gt;=$F77,EK$6&lt;=$H77)*(EK$6-$F77+1),$J77/2,$M77,TRUE)-_xlfn.NORM.DIST(AND(EK$6&gt;=$F77,EK$6&lt;=$H77)*(EJ$6-$F77+1),$J77/2,$M77,TRUE))/(1-2*_xlfn.NORM.DIST(0,$J77/2,$M77,TRUE))*$D77+($K77="Steady Growth")*(AND(EK$6&gt;=$F77,EK$6&lt;=$H77)*((EK$6-$F77+1)/($J77*($J77+1)/2)*$D77))+($K77="custom")*CustCF!EE77</f>
        <v/>
      </c>
      <c r="EL77" s="87">
        <f>($K77="Bell Curve")*(_xlfn.NORM.DIST(AND(EL$6&gt;=$F77,EL$6&lt;=$H77)*(EL$6-$F77+1),$J77/2,$M77,TRUE)-_xlfn.NORM.DIST(AND(EL$6&gt;=$F77,EL$6&lt;=$H77)*(EK$6-$F77+1),$J77/2,$M77,TRUE))/(1-2*_xlfn.NORM.DIST(0,$J77/2,$M77,TRUE))*$D77+($K77="Steady Growth")*(AND(EL$6&gt;=$F77,EL$6&lt;=$H77)*((EL$6-$F77+1)/($J77*($J77+1)/2)*$D77))+($K77="custom")*CustCF!EF77</f>
        <v/>
      </c>
      <c r="EM77" s="87">
        <f>($K77="Bell Curve")*(_xlfn.NORM.DIST(AND(EM$6&gt;=$F77,EM$6&lt;=$H77)*(EM$6-$F77+1),$J77/2,$M77,TRUE)-_xlfn.NORM.DIST(AND(EM$6&gt;=$F77,EM$6&lt;=$H77)*(EL$6-$F77+1),$J77/2,$M77,TRUE))/(1-2*_xlfn.NORM.DIST(0,$J77/2,$M77,TRUE))*$D77+($K77="Steady Growth")*(AND(EM$6&gt;=$F77,EM$6&lt;=$H77)*((EM$6-$F77+1)/($J77*($J77+1)/2)*$D77))+($K77="custom")*CustCF!EG77</f>
        <v/>
      </c>
      <c r="EN77" s="87">
        <f>($K77="Bell Curve")*(_xlfn.NORM.DIST(AND(EN$6&gt;=$F77,EN$6&lt;=$H77)*(EN$6-$F77+1),$J77/2,$M77,TRUE)-_xlfn.NORM.DIST(AND(EN$6&gt;=$F77,EN$6&lt;=$H77)*(EM$6-$F77+1),$J77/2,$M77,TRUE))/(1-2*_xlfn.NORM.DIST(0,$J77/2,$M77,TRUE))*$D77+($K77="Steady Growth")*(AND(EN$6&gt;=$F77,EN$6&lt;=$H77)*((EN$6-$F77+1)/($J77*($J77+1)/2)*$D77))+($K77="custom")*CustCF!EH77</f>
        <v/>
      </c>
      <c r="EO77" s="87">
        <f>($K77="Bell Curve")*(_xlfn.NORM.DIST(AND(EO$6&gt;=$F77,EO$6&lt;=$H77)*(EO$6-$F77+1),$J77/2,$M77,TRUE)-_xlfn.NORM.DIST(AND(EO$6&gt;=$F77,EO$6&lt;=$H77)*(EN$6-$F77+1),$J77/2,$M77,TRUE))/(1-2*_xlfn.NORM.DIST(0,$J77/2,$M77,TRUE))*$D77+($K77="Steady Growth")*(AND(EO$6&gt;=$F77,EO$6&lt;=$H77)*((EO$6-$F77+1)/($J77*($J77+1)/2)*$D77))+($K77="custom")*CustCF!EI77</f>
        <v/>
      </c>
      <c r="EP77" s="87">
        <f>($K77="Bell Curve")*(_xlfn.NORM.DIST(AND(EP$6&gt;=$F77,EP$6&lt;=$H77)*(EP$6-$F77+1),$J77/2,$M77,TRUE)-_xlfn.NORM.DIST(AND(EP$6&gt;=$F77,EP$6&lt;=$H77)*(EO$6-$F77+1),$J77/2,$M77,TRUE))/(1-2*_xlfn.NORM.DIST(0,$J77/2,$M77,TRUE))*$D77+($K77="Steady Growth")*(AND(EP$6&gt;=$F77,EP$6&lt;=$H77)*((EP$6-$F77+1)/($J77*($J77+1)/2)*$D77))+($K77="custom")*CustCF!EJ77</f>
        <v/>
      </c>
      <c r="EQ77" s="87">
        <f>($K77="Bell Curve")*(_xlfn.NORM.DIST(AND(EQ$6&gt;=$F77,EQ$6&lt;=$H77)*(EQ$6-$F77+1),$J77/2,$M77,TRUE)-_xlfn.NORM.DIST(AND(EQ$6&gt;=$F77,EQ$6&lt;=$H77)*(EP$6-$F77+1),$J77/2,$M77,TRUE))/(1-2*_xlfn.NORM.DIST(0,$J77/2,$M77,TRUE))*$D77+($K77="Steady Growth")*(AND(EQ$6&gt;=$F77,EQ$6&lt;=$H77)*((EQ$6-$F77+1)/($J77*($J77+1)/2)*$D77))+($K77="custom")*CustCF!EK77</f>
        <v/>
      </c>
      <c r="ER77" s="87">
        <f>($K77="Bell Curve")*(_xlfn.NORM.DIST(AND(ER$6&gt;=$F77,ER$6&lt;=$H77)*(ER$6-$F77+1),$J77/2,$M77,TRUE)-_xlfn.NORM.DIST(AND(ER$6&gt;=$F77,ER$6&lt;=$H77)*(EQ$6-$F77+1),$J77/2,$M77,TRUE))/(1-2*_xlfn.NORM.DIST(0,$J77/2,$M77,TRUE))*$D77+($K77="Steady Growth")*(AND(ER$6&gt;=$F77,ER$6&lt;=$H77)*((ER$6-$F77+1)/($J77*($J77+1)/2)*$D77))+($K77="custom")*CustCF!EL77</f>
        <v/>
      </c>
      <c r="ES77" s="87">
        <f>($K77="Bell Curve")*(_xlfn.NORM.DIST(AND(ES$6&gt;=$F77,ES$6&lt;=$H77)*(ES$6-$F77+1),$J77/2,$M77,TRUE)-_xlfn.NORM.DIST(AND(ES$6&gt;=$F77,ES$6&lt;=$H77)*(ER$6-$F77+1),$J77/2,$M77,TRUE))/(1-2*_xlfn.NORM.DIST(0,$J77/2,$M77,TRUE))*$D77+($K77="Steady Growth")*(AND(ES$6&gt;=$F77,ES$6&lt;=$H77)*((ES$6-$F77+1)/($J77*($J77+1)/2)*$D77))+($K77="custom")*CustCF!EM77</f>
        <v/>
      </c>
      <c r="ET77" s="87">
        <f>($K77="Bell Curve")*(_xlfn.NORM.DIST(AND(ET$6&gt;=$F77,ET$6&lt;=$H77)*(ET$6-$F77+1),$J77/2,$M77,TRUE)-_xlfn.NORM.DIST(AND(ET$6&gt;=$F77,ET$6&lt;=$H77)*(ES$6-$F77+1),$J77/2,$M77,TRUE))/(1-2*_xlfn.NORM.DIST(0,$J77/2,$M77,TRUE))*$D77+($K77="Steady Growth")*(AND(ET$6&gt;=$F77,ET$6&lt;=$H77)*((ET$6-$F77+1)/($J77*($J77+1)/2)*$D77))+($K77="custom")*CustCF!EN77</f>
        <v/>
      </c>
      <c r="EU77" s="87">
        <f>($K77="Bell Curve")*(_xlfn.NORM.DIST(AND(EU$6&gt;=$F77,EU$6&lt;=$H77)*(EU$6-$F77+1),$J77/2,$M77,TRUE)-_xlfn.NORM.DIST(AND(EU$6&gt;=$F77,EU$6&lt;=$H77)*(ET$6-$F77+1),$J77/2,$M77,TRUE))/(1-2*_xlfn.NORM.DIST(0,$J77/2,$M77,TRUE))*$D77+($K77="Steady Growth")*(AND(EU$6&gt;=$F77,EU$6&lt;=$H77)*((EU$6-$F77+1)/($J77*($J77+1)/2)*$D77))+($K77="custom")*CustCF!EO77</f>
        <v/>
      </c>
      <c r="EV77" s="87">
        <f>($K77="Bell Curve")*(_xlfn.NORM.DIST(AND(EV$6&gt;=$F77,EV$6&lt;=$H77)*(EV$6-$F77+1),$J77/2,$M77,TRUE)-_xlfn.NORM.DIST(AND(EV$6&gt;=$F77,EV$6&lt;=$H77)*(EU$6-$F77+1),$J77/2,$M77,TRUE))/(1-2*_xlfn.NORM.DIST(0,$J77/2,$M77,TRUE))*$D77+($K77="Steady Growth")*(AND(EV$6&gt;=$F77,EV$6&lt;=$H77)*((EV$6-$F77+1)/($J77*($J77+1)/2)*$D77))+($K77="custom")*CustCF!EP77</f>
        <v/>
      </c>
      <c r="EW77" s="87">
        <f>($K77="Bell Curve")*(_xlfn.NORM.DIST(AND(EW$6&gt;=$F77,EW$6&lt;=$H77)*(EW$6-$F77+1),$J77/2,$M77,TRUE)-_xlfn.NORM.DIST(AND(EW$6&gt;=$F77,EW$6&lt;=$H77)*(EV$6-$F77+1),$J77/2,$M77,TRUE))/(1-2*_xlfn.NORM.DIST(0,$J77/2,$M77,TRUE))*$D77+($K77="Steady Growth")*(AND(EW$6&gt;=$F77,EW$6&lt;=$H77)*((EW$6-$F77+1)/($J77*($J77+1)/2)*$D77))+($K77="custom")*CustCF!EQ77</f>
        <v/>
      </c>
      <c r="EX77" s="87">
        <f>($K77="Bell Curve")*(_xlfn.NORM.DIST(AND(EX$6&gt;=$F77,EX$6&lt;=$H77)*(EX$6-$F77+1),$J77/2,$M77,TRUE)-_xlfn.NORM.DIST(AND(EX$6&gt;=$F77,EX$6&lt;=$H77)*(EW$6-$F77+1),$J77/2,$M77,TRUE))/(1-2*_xlfn.NORM.DIST(0,$J77/2,$M77,TRUE))*$D77+($K77="Steady Growth")*(AND(EX$6&gt;=$F77,EX$6&lt;=$H77)*((EX$6-$F77+1)/($J77*($J77+1)/2)*$D77))+($K77="custom")*CustCF!ER77</f>
        <v/>
      </c>
      <c r="EY77" s="87">
        <f>($K77="Bell Curve")*(_xlfn.NORM.DIST(AND(EY$6&gt;=$F77,EY$6&lt;=$H77)*(EY$6-$F77+1),$J77/2,$M77,TRUE)-_xlfn.NORM.DIST(AND(EY$6&gt;=$F77,EY$6&lt;=$H77)*(EX$6-$F77+1),$J77/2,$M77,TRUE))/(1-2*_xlfn.NORM.DIST(0,$J77/2,$M77,TRUE))*$D77+($K77="Steady Growth")*(AND(EY$6&gt;=$F77,EY$6&lt;=$H77)*((EY$6-$F77+1)/($J77*($J77+1)/2)*$D77))+($K77="custom")*CustCF!ES77</f>
        <v/>
      </c>
      <c r="EZ77" s="87">
        <f>($K77="Bell Curve")*(_xlfn.NORM.DIST(AND(EZ$6&gt;=$F77,EZ$6&lt;=$H77)*(EZ$6-$F77+1),$J77/2,$M77,TRUE)-_xlfn.NORM.DIST(AND(EZ$6&gt;=$F77,EZ$6&lt;=$H77)*(EY$6-$F77+1),$J77/2,$M77,TRUE))/(1-2*_xlfn.NORM.DIST(0,$J77/2,$M77,TRUE))*$D77+($K77="Steady Growth")*(AND(EZ$6&gt;=$F77,EZ$6&lt;=$H77)*((EZ$6-$F77+1)/($J77*($J77+1)/2)*$D77))+($K77="custom")*CustCF!ET77</f>
        <v/>
      </c>
      <c r="FA77" s="87">
        <f>($K77="Bell Curve")*(_xlfn.NORM.DIST(AND(FA$6&gt;=$F77,FA$6&lt;=$H77)*(FA$6-$F77+1),$J77/2,$M77,TRUE)-_xlfn.NORM.DIST(AND(FA$6&gt;=$F77,FA$6&lt;=$H77)*(EZ$6-$F77+1),$J77/2,$M77,TRUE))/(1-2*_xlfn.NORM.DIST(0,$J77/2,$M77,TRUE))*$D77+($K77="Steady Growth")*(AND(FA$6&gt;=$F77,FA$6&lt;=$H77)*((FA$6-$F77+1)/($J77*($J77+1)/2)*$D77))+($K77="custom")*CustCF!EU77</f>
        <v/>
      </c>
      <c r="FB77" s="87">
        <f>($K77="Bell Curve")*(_xlfn.NORM.DIST(AND(FB$6&gt;=$F77,FB$6&lt;=$H77)*(FB$6-$F77+1),$J77/2,$M77,TRUE)-_xlfn.NORM.DIST(AND(FB$6&gt;=$F77,FB$6&lt;=$H77)*(FA$6-$F77+1),$J77/2,$M77,TRUE))/(1-2*_xlfn.NORM.DIST(0,$J77/2,$M77,TRUE))*$D77+($K77="Steady Growth")*(AND(FB$6&gt;=$F77,FB$6&lt;=$H77)*((FB$6-$F77+1)/($J77*($J77+1)/2)*$D77))+($K77="custom")*CustCF!EV77</f>
        <v/>
      </c>
      <c r="FC77" s="87">
        <f>($K77="Bell Curve")*(_xlfn.NORM.DIST(AND(FC$6&gt;=$F77,FC$6&lt;=$H77)*(FC$6-$F77+1),$J77/2,$M77,TRUE)-_xlfn.NORM.DIST(AND(FC$6&gt;=$F77,FC$6&lt;=$H77)*(FB$6-$F77+1),$J77/2,$M77,TRUE))/(1-2*_xlfn.NORM.DIST(0,$J77/2,$M77,TRUE))*$D77+($K77="Steady Growth")*(AND(FC$6&gt;=$F77,FC$6&lt;=$H77)*((FC$6-$F77+1)/($J77*($J77+1)/2)*$D77))+($K77="custom")*CustCF!EW77</f>
        <v/>
      </c>
      <c r="FD77" s="87">
        <f>($K77="Bell Curve")*(_xlfn.NORM.DIST(AND(FD$6&gt;=$F77,FD$6&lt;=$H77)*(FD$6-$F77+1),$J77/2,$M77,TRUE)-_xlfn.NORM.DIST(AND(FD$6&gt;=$F77,FD$6&lt;=$H77)*(FC$6-$F77+1),$J77/2,$M77,TRUE))/(1-2*_xlfn.NORM.DIST(0,$J77/2,$M77,TRUE))*$D77+($K77="Steady Growth")*(AND(FD$6&gt;=$F77,FD$6&lt;=$H77)*((FD$6-$F77+1)/($J77*($J77+1)/2)*$D77))+($K77="custom")*CustCF!EX77</f>
        <v/>
      </c>
      <c r="FE77" s="87">
        <f>($K77="Bell Curve")*(_xlfn.NORM.DIST(AND(FE$6&gt;=$F77,FE$6&lt;=$H77)*(FE$6-$F77+1),$J77/2,$M77,TRUE)-_xlfn.NORM.DIST(AND(FE$6&gt;=$F77,FE$6&lt;=$H77)*(FD$6-$F77+1),$J77/2,$M77,TRUE))/(1-2*_xlfn.NORM.DIST(0,$J77/2,$M77,TRUE))*$D77+($K77="Steady Growth")*(AND(FE$6&gt;=$F77,FE$6&lt;=$H77)*((FE$6-$F77+1)/($J77*($J77+1)/2)*$D77))+($K77="custom")*CustCF!EY77</f>
        <v/>
      </c>
      <c r="FF77" s="87">
        <f>($K77="Bell Curve")*(_xlfn.NORM.DIST(AND(FF$6&gt;=$F77,FF$6&lt;=$H77)*(FF$6-$F77+1),$J77/2,$M77,TRUE)-_xlfn.NORM.DIST(AND(FF$6&gt;=$F77,FF$6&lt;=$H77)*(FE$6-$F77+1),$J77/2,$M77,TRUE))/(1-2*_xlfn.NORM.DIST(0,$J77/2,$M77,TRUE))*$D77+($K77="Steady Growth")*(AND(FF$6&gt;=$F77,FF$6&lt;=$H77)*((FF$6-$F77+1)/($J77*($J77+1)/2)*$D77))+($K77="custom")*CustCF!EZ77</f>
        <v/>
      </c>
      <c r="FG77" s="87">
        <f>($K77="Bell Curve")*(_xlfn.NORM.DIST(AND(FG$6&gt;=$F77,FG$6&lt;=$H77)*(FG$6-$F77+1),$J77/2,$M77,TRUE)-_xlfn.NORM.DIST(AND(FG$6&gt;=$F77,FG$6&lt;=$H77)*(FF$6-$F77+1),$J77/2,$M77,TRUE))/(1-2*_xlfn.NORM.DIST(0,$J77/2,$M77,TRUE))*$D77+($K77="Steady Growth")*(AND(FG$6&gt;=$F77,FG$6&lt;=$H77)*((FG$6-$F77+1)/($J77*($J77+1)/2)*$D77))+($K77="custom")*CustCF!FA77</f>
        <v/>
      </c>
      <c r="FH77" s="87">
        <f>($K77="Bell Curve")*(_xlfn.NORM.DIST(AND(FH$6&gt;=$F77,FH$6&lt;=$H77)*(FH$6-$F77+1),$J77/2,$M77,TRUE)-_xlfn.NORM.DIST(AND(FH$6&gt;=$F77,FH$6&lt;=$H77)*(FG$6-$F77+1),$J77/2,$M77,TRUE))/(1-2*_xlfn.NORM.DIST(0,$J77/2,$M77,TRUE))*$D77+($K77="Steady Growth")*(AND(FH$6&gt;=$F77,FH$6&lt;=$H77)*((FH$6-$F77+1)/($J77*($J77+1)/2)*$D77))+($K77="custom")*CustCF!FB77</f>
        <v/>
      </c>
      <c r="FI77" s="87">
        <f>($K77="Bell Curve")*(_xlfn.NORM.DIST(AND(FI$6&gt;=$F77,FI$6&lt;=$H77)*(FI$6-$F77+1),$J77/2,$M77,TRUE)-_xlfn.NORM.DIST(AND(FI$6&gt;=$F77,FI$6&lt;=$H77)*(FH$6-$F77+1),$J77/2,$M77,TRUE))/(1-2*_xlfn.NORM.DIST(0,$J77/2,$M77,TRUE))*$D77+($K77="Steady Growth")*(AND(FI$6&gt;=$F77,FI$6&lt;=$H77)*((FI$6-$F77+1)/($J77*($J77+1)/2)*$D77))+($K77="custom")*CustCF!FC77</f>
        <v/>
      </c>
      <c r="FJ77" s="87">
        <f>($K77="Bell Curve")*(_xlfn.NORM.DIST(AND(FJ$6&gt;=$F77,FJ$6&lt;=$H77)*(FJ$6-$F77+1),$J77/2,$M77,TRUE)-_xlfn.NORM.DIST(AND(FJ$6&gt;=$F77,FJ$6&lt;=$H77)*(FI$6-$F77+1),$J77/2,$M77,TRUE))/(1-2*_xlfn.NORM.DIST(0,$J77/2,$M77,TRUE))*$D77+($K77="Steady Growth")*(AND(FJ$6&gt;=$F77,FJ$6&lt;=$H77)*((FJ$6-$F77+1)/($J77*($J77+1)/2)*$D77))+($K77="custom")*CustCF!FD77</f>
        <v/>
      </c>
      <c r="FK77" s="87">
        <f>($K77="Bell Curve")*(_xlfn.NORM.DIST(AND(FK$6&gt;=$F77,FK$6&lt;=$H77)*(FK$6-$F77+1),$J77/2,$M77,TRUE)-_xlfn.NORM.DIST(AND(FK$6&gt;=$F77,FK$6&lt;=$H77)*(FJ$6-$F77+1),$J77/2,$M77,TRUE))/(1-2*_xlfn.NORM.DIST(0,$J77/2,$M77,TRUE))*$D77+($K77="Steady Growth")*(AND(FK$6&gt;=$F77,FK$6&lt;=$H77)*((FK$6-$F77+1)/($J77*($J77+1)/2)*$D77))+($K77="custom")*CustCF!FE77</f>
        <v/>
      </c>
      <c r="FL77" s="87">
        <f>($K77="Bell Curve")*(_xlfn.NORM.DIST(AND(FL$6&gt;=$F77,FL$6&lt;=$H77)*(FL$6-$F77+1),$J77/2,$M77,TRUE)-_xlfn.NORM.DIST(AND(FL$6&gt;=$F77,FL$6&lt;=$H77)*(FK$6-$F77+1),$J77/2,$M77,TRUE))/(1-2*_xlfn.NORM.DIST(0,$J77/2,$M77,TRUE))*$D77+($K77="Steady Growth")*(AND(FL$6&gt;=$F77,FL$6&lt;=$H77)*((FL$6-$F77+1)/($J77*($J77+1)/2)*$D77))+($K77="custom")*CustCF!FF77</f>
        <v/>
      </c>
      <c r="FM77" s="87">
        <f>($K77="Bell Curve")*(_xlfn.NORM.DIST(AND(FM$6&gt;=$F77,FM$6&lt;=$H77)*(FM$6-$F77+1),$J77/2,$M77,TRUE)-_xlfn.NORM.DIST(AND(FM$6&gt;=$F77,FM$6&lt;=$H77)*(FL$6-$F77+1),$J77/2,$M77,TRUE))/(1-2*_xlfn.NORM.DIST(0,$J77/2,$M77,TRUE))*$D77+($K77="Steady Growth")*(AND(FM$6&gt;=$F77,FM$6&lt;=$H77)*((FM$6-$F77+1)/($J77*($J77+1)/2)*$D77))+($K77="custom")*CustCF!FG77</f>
        <v/>
      </c>
      <c r="FN77" s="87">
        <f>($K77="Bell Curve")*(_xlfn.NORM.DIST(AND(FN$6&gt;=$F77,FN$6&lt;=$H77)*(FN$6-$F77+1),$J77/2,$M77,TRUE)-_xlfn.NORM.DIST(AND(FN$6&gt;=$F77,FN$6&lt;=$H77)*(FM$6-$F77+1),$J77/2,$M77,TRUE))/(1-2*_xlfn.NORM.DIST(0,$J77/2,$M77,TRUE))*$D77+($K77="Steady Growth")*(AND(FN$6&gt;=$F77,FN$6&lt;=$H77)*((FN$6-$F77+1)/($J77*($J77+1)/2)*$D77))+($K77="custom")*CustCF!FH77</f>
        <v/>
      </c>
      <c r="FO77" s="87">
        <f>($K77="Bell Curve")*(_xlfn.NORM.DIST(AND(FO$6&gt;=$F77,FO$6&lt;=$H77)*(FO$6-$F77+1),$J77/2,$M77,TRUE)-_xlfn.NORM.DIST(AND(FO$6&gt;=$F77,FO$6&lt;=$H77)*(FN$6-$F77+1),$J77/2,$M77,TRUE))/(1-2*_xlfn.NORM.DIST(0,$J77/2,$M77,TRUE))*$D77+($K77="Steady Growth")*(AND(FO$6&gt;=$F77,FO$6&lt;=$H77)*((FO$6-$F77+1)/($J77*($J77+1)/2)*$D77))+($K77="custom")*CustCF!FI77</f>
        <v/>
      </c>
      <c r="FP77" s="87">
        <f>($K77="Bell Curve")*(_xlfn.NORM.DIST(AND(FP$6&gt;=$F77,FP$6&lt;=$H77)*(FP$6-$F77+1),$J77/2,$M77,TRUE)-_xlfn.NORM.DIST(AND(FP$6&gt;=$F77,FP$6&lt;=$H77)*(FO$6-$F77+1),$J77/2,$M77,TRUE))/(1-2*_xlfn.NORM.DIST(0,$J77/2,$M77,TRUE))*$D77+($K77="Steady Growth")*(AND(FP$6&gt;=$F77,FP$6&lt;=$H77)*((FP$6-$F77+1)/($J77*($J77+1)/2)*$D77))+($K77="custom")*CustCF!FJ77</f>
        <v/>
      </c>
      <c r="FQ77" s="87">
        <f>($K77="Bell Curve")*(_xlfn.NORM.DIST(AND(FQ$6&gt;=$F77,FQ$6&lt;=$H77)*(FQ$6-$F77+1),$J77/2,$M77,TRUE)-_xlfn.NORM.DIST(AND(FQ$6&gt;=$F77,FQ$6&lt;=$H77)*(FP$6-$F77+1),$J77/2,$M77,TRUE))/(1-2*_xlfn.NORM.DIST(0,$J77/2,$M77,TRUE))*$D77+($K77="Steady Growth")*(AND(FQ$6&gt;=$F77,FQ$6&lt;=$H77)*((FQ$6-$F77+1)/($J77*($J77+1)/2)*$D77))+($K77="custom")*CustCF!FK77</f>
        <v/>
      </c>
      <c r="FR77" s="87">
        <f>($K77="Bell Curve")*(_xlfn.NORM.DIST(AND(FR$6&gt;=$F77,FR$6&lt;=$H77)*(FR$6-$F77+1),$J77/2,$M77,TRUE)-_xlfn.NORM.DIST(AND(FR$6&gt;=$F77,FR$6&lt;=$H77)*(FQ$6-$F77+1),$J77/2,$M77,TRUE))/(1-2*_xlfn.NORM.DIST(0,$J77/2,$M77,TRUE))*$D77+($K77="Steady Growth")*(AND(FR$6&gt;=$F77,FR$6&lt;=$H77)*((FR$6-$F77+1)/($J77*($J77+1)/2)*$D77))+($K77="custom")*CustCF!FL77</f>
        <v/>
      </c>
      <c r="FS77" s="87">
        <f>($K77="Bell Curve")*(_xlfn.NORM.DIST(AND(FS$6&gt;=$F77,FS$6&lt;=$H77)*(FS$6-$F77+1),$J77/2,$M77,TRUE)-_xlfn.NORM.DIST(AND(FS$6&gt;=$F77,FS$6&lt;=$H77)*(FR$6-$F77+1),$J77/2,$M77,TRUE))/(1-2*_xlfn.NORM.DIST(0,$J77/2,$M77,TRUE))*$D77+($K77="Steady Growth")*(AND(FS$6&gt;=$F77,FS$6&lt;=$H77)*((FS$6-$F77+1)/($J77*($J77+1)/2)*$D77))+($K77="custom")*CustCF!FM77</f>
        <v/>
      </c>
      <c r="FT77" s="87">
        <f>($K77="Bell Curve")*(_xlfn.NORM.DIST(AND(FT$6&gt;=$F77,FT$6&lt;=$H77)*(FT$6-$F77+1),$J77/2,$M77,TRUE)-_xlfn.NORM.DIST(AND(FT$6&gt;=$F77,FT$6&lt;=$H77)*(FS$6-$F77+1),$J77/2,$M77,TRUE))/(1-2*_xlfn.NORM.DIST(0,$J77/2,$M77,TRUE))*$D77+($K77="Steady Growth")*(AND(FT$6&gt;=$F77,FT$6&lt;=$H77)*((FT$6-$F77+1)/($J77*($J77+1)/2)*$D77))+($K77="custom")*CustCF!FN77</f>
        <v/>
      </c>
      <c r="FU77" s="87">
        <f>($K77="Bell Curve")*(_xlfn.NORM.DIST(AND(FU$6&gt;=$F77,FU$6&lt;=$H77)*(FU$6-$F77+1),$J77/2,$M77,TRUE)-_xlfn.NORM.DIST(AND(FU$6&gt;=$F77,FU$6&lt;=$H77)*(FT$6-$F77+1),$J77/2,$M77,TRUE))/(1-2*_xlfn.NORM.DIST(0,$J77/2,$M77,TRUE))*$D77+($K77="Steady Growth")*(AND(FU$6&gt;=$F77,FU$6&lt;=$H77)*((FU$6-$F77+1)/($J77*($J77+1)/2)*$D77))+($K77="custom")*CustCF!FO77</f>
        <v/>
      </c>
      <c r="FV77" s="87">
        <f>($K77="Bell Curve")*(_xlfn.NORM.DIST(AND(FV$6&gt;=$F77,FV$6&lt;=$H77)*(FV$6-$F77+1),$J77/2,$M77,TRUE)-_xlfn.NORM.DIST(AND(FV$6&gt;=$F77,FV$6&lt;=$H77)*(FU$6-$F77+1),$J77/2,$M77,TRUE))/(1-2*_xlfn.NORM.DIST(0,$J77/2,$M77,TRUE))*$D77+($K77="Steady Growth")*(AND(FV$6&gt;=$F77,FV$6&lt;=$H77)*((FV$6-$F77+1)/($J77*($J77+1)/2)*$D77))+($K77="custom")*CustCF!FP77</f>
        <v/>
      </c>
      <c r="FW77" s="87">
        <f>($K77="Bell Curve")*(_xlfn.NORM.DIST(AND(FW$6&gt;=$F77,FW$6&lt;=$H77)*(FW$6-$F77+1),$J77/2,$M77,TRUE)-_xlfn.NORM.DIST(AND(FW$6&gt;=$F77,FW$6&lt;=$H77)*(FV$6-$F77+1),$J77/2,$M77,TRUE))/(1-2*_xlfn.NORM.DIST(0,$J77/2,$M77,TRUE))*$D77+($K77="Steady Growth")*(AND(FW$6&gt;=$F77,FW$6&lt;=$H77)*((FW$6-$F77+1)/($J77*($J77+1)/2)*$D77))+($K77="custom")*CustCF!FQ77</f>
        <v/>
      </c>
      <c r="FX77" s="87">
        <f>($K77="Bell Curve")*(_xlfn.NORM.DIST(AND(FX$6&gt;=$F77,FX$6&lt;=$H77)*(FX$6-$F77+1),$J77/2,$M77,TRUE)-_xlfn.NORM.DIST(AND(FX$6&gt;=$F77,FX$6&lt;=$H77)*(FW$6-$F77+1),$J77/2,$M77,TRUE))/(1-2*_xlfn.NORM.DIST(0,$J77/2,$M77,TRUE))*$D77+($K77="Steady Growth")*(AND(FX$6&gt;=$F77,FX$6&lt;=$H77)*((FX$6-$F77+1)/($J77*($J77+1)/2)*$D77))+($K77="custom")*CustCF!FR77</f>
        <v/>
      </c>
      <c r="FY77" s="87">
        <f>($K77="Bell Curve")*(_xlfn.NORM.DIST(AND(FY$6&gt;=$F77,FY$6&lt;=$H77)*(FY$6-$F77+1),$J77/2,$M77,TRUE)-_xlfn.NORM.DIST(AND(FY$6&gt;=$F77,FY$6&lt;=$H77)*(FX$6-$F77+1),$J77/2,$M77,TRUE))/(1-2*_xlfn.NORM.DIST(0,$J77/2,$M77,TRUE))*$D77+($K77="Steady Growth")*(AND(FY$6&gt;=$F77,FY$6&lt;=$H77)*((FY$6-$F77+1)/($J77*($J77+1)/2)*$D77))+($K77="custom")*CustCF!FS77</f>
        <v/>
      </c>
      <c r="FZ77" s="87">
        <f>($K77="Bell Curve")*(_xlfn.NORM.DIST(AND(FZ$6&gt;=$F77,FZ$6&lt;=$H77)*(FZ$6-$F77+1),$J77/2,$M77,TRUE)-_xlfn.NORM.DIST(AND(FZ$6&gt;=$F77,FZ$6&lt;=$H77)*(FY$6-$F77+1),$J77/2,$M77,TRUE))/(1-2*_xlfn.NORM.DIST(0,$J77/2,$M77,TRUE))*$D77+($K77="Steady Growth")*(AND(FZ$6&gt;=$F77,FZ$6&lt;=$H77)*((FZ$6-$F77+1)/($J77*($J77+1)/2)*$D77))+($K77="custom")*CustCF!FT77</f>
        <v/>
      </c>
      <c r="GA77" s="87">
        <f>($K77="Bell Curve")*(_xlfn.NORM.DIST(AND(GA$6&gt;=$F77,GA$6&lt;=$H77)*(GA$6-$F77+1),$J77/2,$M77,TRUE)-_xlfn.NORM.DIST(AND(GA$6&gt;=$F77,GA$6&lt;=$H77)*(FZ$6-$F77+1),$J77/2,$M77,TRUE))/(1-2*_xlfn.NORM.DIST(0,$J77/2,$M77,TRUE))*$D77+($K77="Steady Growth")*(AND(GA$6&gt;=$F77,GA$6&lt;=$H77)*((GA$6-$F77+1)/($J77*($J77+1)/2)*$D77))+($K77="custom")*CustCF!FU77</f>
        <v/>
      </c>
      <c r="GB77" s="87">
        <f>($K77="Bell Curve")*(_xlfn.NORM.DIST(AND(GB$6&gt;=$F77,GB$6&lt;=$H77)*(GB$6-$F77+1),$J77/2,$M77,TRUE)-_xlfn.NORM.DIST(AND(GB$6&gt;=$F77,GB$6&lt;=$H77)*(GA$6-$F77+1),$J77/2,$M77,TRUE))/(1-2*_xlfn.NORM.DIST(0,$J77/2,$M77,TRUE))*$D77+($K77="Steady Growth")*(AND(GB$6&gt;=$F77,GB$6&lt;=$H77)*((GB$6-$F77+1)/($J77*($J77+1)/2)*$D77))+($K77="custom")*CustCF!FV77</f>
        <v/>
      </c>
      <c r="GC77" s="87">
        <f>($K77="Bell Curve")*(_xlfn.NORM.DIST(AND(GC$6&gt;=$F77,GC$6&lt;=$H77)*(GC$6-$F77+1),$J77/2,$M77,TRUE)-_xlfn.NORM.DIST(AND(GC$6&gt;=$F77,GC$6&lt;=$H77)*(GB$6-$F77+1),$J77/2,$M77,TRUE))/(1-2*_xlfn.NORM.DIST(0,$J77/2,$M77,TRUE))*$D77+($K77="Steady Growth")*(AND(GC$6&gt;=$F77,GC$6&lt;=$H77)*((GC$6-$F77+1)/($J77*($J77+1)/2)*$D77))+($K77="custom")*CustCF!FW77</f>
        <v/>
      </c>
      <c r="GD77" s="87">
        <f>($K77="Bell Curve")*(_xlfn.NORM.DIST(AND(GD$6&gt;=$F77,GD$6&lt;=$H77)*(GD$6-$F77+1),$J77/2,$M77,TRUE)-_xlfn.NORM.DIST(AND(GD$6&gt;=$F77,GD$6&lt;=$H77)*(GC$6-$F77+1),$J77/2,$M77,TRUE))/(1-2*_xlfn.NORM.DIST(0,$J77/2,$M77,TRUE))*$D77+($K77="Steady Growth")*(AND(GD$6&gt;=$F77,GD$6&lt;=$H77)*((GD$6-$F77+1)/($J77*($J77+1)/2)*$D77))+($K77="custom")*CustCF!FX77</f>
        <v/>
      </c>
      <c r="GE77" s="87">
        <f>($K77="Bell Curve")*(_xlfn.NORM.DIST(AND(GE$6&gt;=$F77,GE$6&lt;=$H77)*(GE$6-$F77+1),$J77/2,$M77,TRUE)-_xlfn.NORM.DIST(AND(GE$6&gt;=$F77,GE$6&lt;=$H77)*(GD$6-$F77+1),$J77/2,$M77,TRUE))/(1-2*_xlfn.NORM.DIST(0,$J77/2,$M77,TRUE))*$D77+($K77="Steady Growth")*(AND(GE$6&gt;=$F77,GE$6&lt;=$H77)*((GE$6-$F77+1)/($J77*($J77+1)/2)*$D77))+($K77="custom")*CustCF!FY77</f>
        <v/>
      </c>
      <c r="GF77" s="87">
        <f>($K77="Bell Curve")*(_xlfn.NORM.DIST(AND(GF$6&gt;=$F77,GF$6&lt;=$H77)*(GF$6-$F77+1),$J77/2,$M77,TRUE)-_xlfn.NORM.DIST(AND(GF$6&gt;=$F77,GF$6&lt;=$H77)*(GE$6-$F77+1),$J77/2,$M77,TRUE))/(1-2*_xlfn.NORM.DIST(0,$J77/2,$M77,TRUE))*$D77+($K77="Steady Growth")*(AND(GF$6&gt;=$F77,GF$6&lt;=$H77)*((GF$6-$F77+1)/($J77*($J77+1)/2)*$D77))+($K77="custom")*CustCF!FZ77</f>
        <v/>
      </c>
      <c r="GG77" s="87">
        <f>($K77="Bell Curve")*(_xlfn.NORM.DIST(AND(GG$6&gt;=$F77,GG$6&lt;=$H77)*(GG$6-$F77+1),$J77/2,$M77,TRUE)-_xlfn.NORM.DIST(AND(GG$6&gt;=$F77,GG$6&lt;=$H77)*(GF$6-$F77+1),$J77/2,$M77,TRUE))/(1-2*_xlfn.NORM.DIST(0,$J77/2,$M77,TRUE))*$D77+($K77="Steady Growth")*(AND(GG$6&gt;=$F77,GG$6&lt;=$H77)*((GG$6-$F77+1)/($J77*($J77+1)/2)*$D77))+($K77="custom")*CustCF!GA77</f>
        <v/>
      </c>
      <c r="GH77" s="87">
        <f>($K77="Bell Curve")*(_xlfn.NORM.DIST(AND(GH$6&gt;=$F77,GH$6&lt;=$H77)*(GH$6-$F77+1),$J77/2,$M77,TRUE)-_xlfn.NORM.DIST(AND(GH$6&gt;=$F77,GH$6&lt;=$H77)*(GG$6-$F77+1),$J77/2,$M77,TRUE))/(1-2*_xlfn.NORM.DIST(0,$J77/2,$M77,TRUE))*$D77+($K77="Steady Growth")*(AND(GH$6&gt;=$F77,GH$6&lt;=$H77)*((GH$6-$F77+1)/($J77*($J77+1)/2)*$D77))+($K77="custom")*CustCF!GB77</f>
        <v/>
      </c>
      <c r="GI77" s="87">
        <f>($K77="Bell Curve")*(_xlfn.NORM.DIST(AND(GI$6&gt;=$F77,GI$6&lt;=$H77)*(GI$6-$F77+1),$J77/2,$M77,TRUE)-_xlfn.NORM.DIST(AND(GI$6&gt;=$F77,GI$6&lt;=$H77)*(GH$6-$F77+1),$J77/2,$M77,TRUE))/(1-2*_xlfn.NORM.DIST(0,$J77/2,$M77,TRUE))*$D77+($K77="Steady Growth")*(AND(GI$6&gt;=$F77,GI$6&lt;=$H77)*((GI$6-$F77+1)/($J77*($J77+1)/2)*$D77))+($K77="custom")*CustCF!GC77</f>
        <v/>
      </c>
      <c r="GJ77" s="87">
        <f>($K77="Bell Curve")*(_xlfn.NORM.DIST(AND(GJ$6&gt;=$F77,GJ$6&lt;=$H77)*(GJ$6-$F77+1),$J77/2,$M77,TRUE)-_xlfn.NORM.DIST(AND(GJ$6&gt;=$F77,GJ$6&lt;=$H77)*(GI$6-$F77+1),$J77/2,$M77,TRUE))/(1-2*_xlfn.NORM.DIST(0,$J77/2,$M77,TRUE))*$D77+($K77="Steady Growth")*(AND(GJ$6&gt;=$F77,GJ$6&lt;=$H77)*((GJ$6-$F77+1)/($J77*($J77+1)/2)*$D77))+($K77="custom")*CustCF!GD77</f>
        <v/>
      </c>
      <c r="GK77" s="87">
        <f>($K77="Bell Curve")*(_xlfn.NORM.DIST(AND(GK$6&gt;=$F77,GK$6&lt;=$H77)*(GK$6-$F77+1),$J77/2,$M77,TRUE)-_xlfn.NORM.DIST(AND(GK$6&gt;=$F77,GK$6&lt;=$H77)*(GJ$6-$F77+1),$J77/2,$M77,TRUE))/(1-2*_xlfn.NORM.DIST(0,$J77/2,$M77,TRUE))*$D77+($K77="Steady Growth")*(AND(GK$6&gt;=$F77,GK$6&lt;=$H77)*((GK$6-$F77+1)/($J77*($J77+1)/2)*$D77))+($K77="custom")*CustCF!GE77</f>
        <v/>
      </c>
      <c r="GL77" s="87">
        <f>($K77="Bell Curve")*(_xlfn.NORM.DIST(AND(GL$6&gt;=$F77,GL$6&lt;=$H77)*(GL$6-$F77+1),$J77/2,$M77,TRUE)-_xlfn.NORM.DIST(AND(GL$6&gt;=$F77,GL$6&lt;=$H77)*(GK$6-$F77+1),$J77/2,$M77,TRUE))/(1-2*_xlfn.NORM.DIST(0,$J77/2,$M77,TRUE))*$D77+($K77="Steady Growth")*(AND(GL$6&gt;=$F77,GL$6&lt;=$H77)*((GL$6-$F77+1)/($J77*($J77+1)/2)*$D77))+($K77="custom")*CustCF!GF77</f>
        <v/>
      </c>
      <c r="GM77" s="87">
        <f>($K77="Bell Curve")*(_xlfn.NORM.DIST(AND(GM$6&gt;=$F77,GM$6&lt;=$H77)*(GM$6-$F77+1),$J77/2,$M77,TRUE)-_xlfn.NORM.DIST(AND(GM$6&gt;=$F77,GM$6&lt;=$H77)*(GL$6-$F77+1),$J77/2,$M77,TRUE))/(1-2*_xlfn.NORM.DIST(0,$J77/2,$M77,TRUE))*$D77+($K77="Steady Growth")*(AND(GM$6&gt;=$F77,GM$6&lt;=$H77)*((GM$6-$F77+1)/($J77*($J77+1)/2)*$D77))+($K77="custom")*CustCF!GG77</f>
        <v/>
      </c>
      <c r="GN77" s="257">
        <f>($K77="Bell Curve")*(_xlfn.NORM.DIST(AND(GN$6&gt;=$F77,GN$6&lt;=$H77)*(GN$6-$F77+1),$J77/2,$M77,TRUE)-_xlfn.NORM.DIST(AND(GN$6&gt;=$F77,GN$6&lt;=$H77)*(GM$6-$F77+1),$J77/2,$M77,TRUE))/(1-2*_xlfn.NORM.DIST(0,$J77/2,$M77,TRUE))*$D77+($K77="Steady Growth")*(AND(GN$6&gt;=$F77,GN$6&lt;=$H77)*((GN$6-$F77+1)/($J77*($J77+1)/2)*$D77))+($K77="custom")*CustCF!GH77</f>
        <v/>
      </c>
      <c r="GO77" s="1" t="n"/>
      <c r="GP77" s="63" t="n"/>
    </row>
    <row r="78" hidden="1" outlineLevel="1">
      <c r="A78" s="1" t="n"/>
      <c r="B78" s="1" t="n"/>
      <c r="C78" s="251">
        <f>Budget!X19</f>
        <v/>
      </c>
      <c r="D78" s="14">
        <f>Budget!Y19</f>
        <v/>
      </c>
      <c r="E78" s="14">
        <f>IF(D78&lt;&gt;0,F78,"")</f>
        <v/>
      </c>
      <c r="F78" s="252" t="n">
        <v>0</v>
      </c>
      <c r="G78" s="921">
        <f>IF(L78="custom",CustCF!F78,INDEX($P$8:$GN$8,MATCH(F78,$P$6:$GN$6,0)))</f>
        <v/>
      </c>
      <c r="H78" s="252" t="n">
        <v>0</v>
      </c>
      <c r="I78" s="921">
        <f>IF(L78="custom",CustCF!G78,INDEX($P$8:$GN$8,MATCH(H78,$P$6:$GN$6,0)))</f>
        <v/>
      </c>
      <c r="J78" s="249">
        <f>H78-F78+1</f>
        <v/>
      </c>
      <c r="K78" s="254" t="inlineStr">
        <is>
          <t>Bell Curve</t>
        </is>
      </c>
      <c r="L78" s="255" t="inlineStr">
        <is>
          <t>Flat (9)</t>
        </is>
      </c>
      <c r="M78" s="256">
        <f>INDEX($D$261:$D$266,MATCH(L78,$C$261:$C$266,0))</f>
        <v/>
      </c>
      <c r="N78" s="13">
        <f>SUM(P78:GN78)</f>
        <v/>
      </c>
      <c r="O78" s="14" t="n"/>
      <c r="P78" s="87">
        <f>($K78="Bell Curve")*(_xlfn.NORM.DIST(AND(P$6&gt;=$F78,P$6&lt;=$H78)*(P$6-$F78+1),$J78/2,$M78,TRUE)-_xlfn.NORM.DIST(AND(P$6&gt;=$F78,P$6&lt;=$H78)*(O$6-$F78+1),$J78/2,$M78,TRUE))/(1-2*_xlfn.NORM.DIST(0,$J78/2,$M78,TRUE))*$D78+($K78="Steady Growth")*(AND(P$6&gt;=$F78,P$6&lt;=$H78)*((P$6-$F78+1)/($J78*($J78+1)/2)*$D78))+($K78="custom")*CustCF!J78</f>
        <v/>
      </c>
      <c r="Q78" s="87">
        <f>($K78="Bell Curve")*(_xlfn.NORM.DIST(AND(Q$6&gt;=$F78,Q$6&lt;=$H78)*(Q$6-$F78+1),$J78/2,$M78,TRUE)-_xlfn.NORM.DIST(AND(Q$6&gt;=$F78,Q$6&lt;=$H78)*(P$6-$F78+1),$J78/2,$M78,TRUE))/(1-2*_xlfn.NORM.DIST(0,$J78/2,$M78,TRUE))*$D78+($K78="Steady Growth")*(AND(Q$6&gt;=$F78,Q$6&lt;=$H78)*((Q$6-$F78+1)/($J78*($J78+1)/2)*$D78))+($K78="custom")*CustCF!K78</f>
        <v/>
      </c>
      <c r="R78" s="87">
        <f>($K78="Bell Curve")*(_xlfn.NORM.DIST(AND(R$6&gt;=$F78,R$6&lt;=$H78)*(R$6-$F78+1),$J78/2,$M78,TRUE)-_xlfn.NORM.DIST(AND(R$6&gt;=$F78,R$6&lt;=$H78)*(Q$6-$F78+1),$J78/2,$M78,TRUE))/(1-2*_xlfn.NORM.DIST(0,$J78/2,$M78,TRUE))*$D78+($K78="Steady Growth")*(AND(R$6&gt;=$F78,R$6&lt;=$H78)*((R$6-$F78+1)/($J78*($J78+1)/2)*$D78))+($K78="custom")*CustCF!L78</f>
        <v/>
      </c>
      <c r="S78" s="87">
        <f>($K78="Bell Curve")*(_xlfn.NORM.DIST(AND(S$6&gt;=$F78,S$6&lt;=$H78)*(S$6-$F78+1),$J78/2,$M78,TRUE)-_xlfn.NORM.DIST(AND(S$6&gt;=$F78,S$6&lt;=$H78)*(R$6-$F78+1),$J78/2,$M78,TRUE))/(1-2*_xlfn.NORM.DIST(0,$J78/2,$M78,TRUE))*$D78+($K78="Steady Growth")*(AND(S$6&gt;=$F78,S$6&lt;=$H78)*((S$6-$F78+1)/($J78*($J78+1)/2)*$D78))+($K78="custom")*CustCF!M78</f>
        <v/>
      </c>
      <c r="T78" s="87">
        <f>($K78="Bell Curve")*(_xlfn.NORM.DIST(AND(T$6&gt;=$F78,T$6&lt;=$H78)*(T$6-$F78+1),$J78/2,$M78,TRUE)-_xlfn.NORM.DIST(AND(T$6&gt;=$F78,T$6&lt;=$H78)*(S$6-$F78+1),$J78/2,$M78,TRUE))/(1-2*_xlfn.NORM.DIST(0,$J78/2,$M78,TRUE))*$D78+($K78="Steady Growth")*(AND(T$6&gt;=$F78,T$6&lt;=$H78)*((T$6-$F78+1)/($J78*($J78+1)/2)*$D78))+($K78="custom")*CustCF!N78</f>
        <v/>
      </c>
      <c r="U78" s="87">
        <f>($K78="Bell Curve")*(_xlfn.NORM.DIST(AND(U$6&gt;=$F78,U$6&lt;=$H78)*(U$6-$F78+1),$J78/2,$M78,TRUE)-_xlfn.NORM.DIST(AND(U$6&gt;=$F78,U$6&lt;=$H78)*(T$6-$F78+1),$J78/2,$M78,TRUE))/(1-2*_xlfn.NORM.DIST(0,$J78/2,$M78,TRUE))*$D78+($K78="Steady Growth")*(AND(U$6&gt;=$F78,U$6&lt;=$H78)*((U$6-$F78+1)/($J78*($J78+1)/2)*$D78))+($K78="custom")*CustCF!O78</f>
        <v/>
      </c>
      <c r="V78" s="87">
        <f>($K78="Bell Curve")*(_xlfn.NORM.DIST(AND(V$6&gt;=$F78,V$6&lt;=$H78)*(V$6-$F78+1),$J78/2,$M78,TRUE)-_xlfn.NORM.DIST(AND(V$6&gt;=$F78,V$6&lt;=$H78)*(U$6-$F78+1),$J78/2,$M78,TRUE))/(1-2*_xlfn.NORM.DIST(0,$J78/2,$M78,TRUE))*$D78+($K78="Steady Growth")*(AND(V$6&gt;=$F78,V$6&lt;=$H78)*((V$6-$F78+1)/($J78*($J78+1)/2)*$D78))+($K78="custom")*CustCF!P78</f>
        <v/>
      </c>
      <c r="W78" s="87">
        <f>($K78="Bell Curve")*(_xlfn.NORM.DIST(AND(W$6&gt;=$F78,W$6&lt;=$H78)*(W$6-$F78+1),$J78/2,$M78,TRUE)-_xlfn.NORM.DIST(AND(W$6&gt;=$F78,W$6&lt;=$H78)*(V$6-$F78+1),$J78/2,$M78,TRUE))/(1-2*_xlfn.NORM.DIST(0,$J78/2,$M78,TRUE))*$D78+($K78="Steady Growth")*(AND(W$6&gt;=$F78,W$6&lt;=$H78)*((W$6-$F78+1)/($J78*($J78+1)/2)*$D78))+($K78="custom")*CustCF!Q78</f>
        <v/>
      </c>
      <c r="X78" s="87">
        <f>($K78="Bell Curve")*(_xlfn.NORM.DIST(AND(X$6&gt;=$F78,X$6&lt;=$H78)*(X$6-$F78+1),$J78/2,$M78,TRUE)-_xlfn.NORM.DIST(AND(X$6&gt;=$F78,X$6&lt;=$H78)*(W$6-$F78+1),$J78/2,$M78,TRUE))/(1-2*_xlfn.NORM.DIST(0,$J78/2,$M78,TRUE))*$D78+($K78="Steady Growth")*(AND(X$6&gt;=$F78,X$6&lt;=$H78)*((X$6-$F78+1)/($J78*($J78+1)/2)*$D78))+($K78="custom")*CustCF!R78</f>
        <v/>
      </c>
      <c r="Y78" s="87">
        <f>($K78="Bell Curve")*(_xlfn.NORM.DIST(AND(Y$6&gt;=$F78,Y$6&lt;=$H78)*(Y$6-$F78+1),$J78/2,$M78,TRUE)-_xlfn.NORM.DIST(AND(Y$6&gt;=$F78,Y$6&lt;=$H78)*(X$6-$F78+1),$J78/2,$M78,TRUE))/(1-2*_xlfn.NORM.DIST(0,$J78/2,$M78,TRUE))*$D78+($K78="Steady Growth")*(AND(Y$6&gt;=$F78,Y$6&lt;=$H78)*((Y$6-$F78+1)/($J78*($J78+1)/2)*$D78))+($K78="custom")*CustCF!S78</f>
        <v/>
      </c>
      <c r="Z78" s="87">
        <f>($K78="Bell Curve")*(_xlfn.NORM.DIST(AND(Z$6&gt;=$F78,Z$6&lt;=$H78)*(Z$6-$F78+1),$J78/2,$M78,TRUE)-_xlfn.NORM.DIST(AND(Z$6&gt;=$F78,Z$6&lt;=$H78)*(Y$6-$F78+1),$J78/2,$M78,TRUE))/(1-2*_xlfn.NORM.DIST(0,$J78/2,$M78,TRUE))*$D78+($K78="Steady Growth")*(AND(Z$6&gt;=$F78,Z$6&lt;=$H78)*((Z$6-$F78+1)/($J78*($J78+1)/2)*$D78))+($K78="custom")*CustCF!T78</f>
        <v/>
      </c>
      <c r="AA78" s="87">
        <f>($K78="Bell Curve")*(_xlfn.NORM.DIST(AND(AA$6&gt;=$F78,AA$6&lt;=$H78)*(AA$6-$F78+1),$J78/2,$M78,TRUE)-_xlfn.NORM.DIST(AND(AA$6&gt;=$F78,AA$6&lt;=$H78)*(Z$6-$F78+1),$J78/2,$M78,TRUE))/(1-2*_xlfn.NORM.DIST(0,$J78/2,$M78,TRUE))*$D78+($K78="Steady Growth")*(AND(AA$6&gt;=$F78,AA$6&lt;=$H78)*((AA$6-$F78+1)/($J78*($J78+1)/2)*$D78))+($K78="custom")*CustCF!U78</f>
        <v/>
      </c>
      <c r="AB78" s="87">
        <f>($K78="Bell Curve")*(_xlfn.NORM.DIST(AND(AB$6&gt;=$F78,AB$6&lt;=$H78)*(AB$6-$F78+1),$J78/2,$M78,TRUE)-_xlfn.NORM.DIST(AND(AB$6&gt;=$F78,AB$6&lt;=$H78)*(AA$6-$F78+1),$J78/2,$M78,TRUE))/(1-2*_xlfn.NORM.DIST(0,$J78/2,$M78,TRUE))*$D78+($K78="Steady Growth")*(AND(AB$6&gt;=$F78,AB$6&lt;=$H78)*((AB$6-$F78+1)/($J78*($J78+1)/2)*$D78))+($K78="custom")*CustCF!V78</f>
        <v/>
      </c>
      <c r="AC78" s="87">
        <f>($K78="Bell Curve")*(_xlfn.NORM.DIST(AND(AC$6&gt;=$F78,AC$6&lt;=$H78)*(AC$6-$F78+1),$J78/2,$M78,TRUE)-_xlfn.NORM.DIST(AND(AC$6&gt;=$F78,AC$6&lt;=$H78)*(AB$6-$F78+1),$J78/2,$M78,TRUE))/(1-2*_xlfn.NORM.DIST(0,$J78/2,$M78,TRUE))*$D78+($K78="Steady Growth")*(AND(AC$6&gt;=$F78,AC$6&lt;=$H78)*((AC$6-$F78+1)/($J78*($J78+1)/2)*$D78))+($K78="custom")*CustCF!W78</f>
        <v/>
      </c>
      <c r="AD78" s="87">
        <f>($K78="Bell Curve")*(_xlfn.NORM.DIST(AND(AD$6&gt;=$F78,AD$6&lt;=$H78)*(AD$6-$F78+1),$J78/2,$M78,TRUE)-_xlfn.NORM.DIST(AND(AD$6&gt;=$F78,AD$6&lt;=$H78)*(AC$6-$F78+1),$J78/2,$M78,TRUE))/(1-2*_xlfn.NORM.DIST(0,$J78/2,$M78,TRUE))*$D78+($K78="Steady Growth")*(AND(AD$6&gt;=$F78,AD$6&lt;=$H78)*((AD$6-$F78+1)/($J78*($J78+1)/2)*$D78))+($K78="custom")*CustCF!X78</f>
        <v/>
      </c>
      <c r="AE78" s="87">
        <f>($K78="Bell Curve")*(_xlfn.NORM.DIST(AND(AE$6&gt;=$F78,AE$6&lt;=$H78)*(AE$6-$F78+1),$J78/2,$M78,TRUE)-_xlfn.NORM.DIST(AND(AE$6&gt;=$F78,AE$6&lt;=$H78)*(AD$6-$F78+1),$J78/2,$M78,TRUE))/(1-2*_xlfn.NORM.DIST(0,$J78/2,$M78,TRUE))*$D78+($K78="Steady Growth")*(AND(AE$6&gt;=$F78,AE$6&lt;=$H78)*((AE$6-$F78+1)/($J78*($J78+1)/2)*$D78))+($K78="custom")*CustCF!Y78</f>
        <v/>
      </c>
      <c r="AF78" s="87">
        <f>($K78="Bell Curve")*(_xlfn.NORM.DIST(AND(AF$6&gt;=$F78,AF$6&lt;=$H78)*(AF$6-$F78+1),$J78/2,$M78,TRUE)-_xlfn.NORM.DIST(AND(AF$6&gt;=$F78,AF$6&lt;=$H78)*(AE$6-$F78+1),$J78/2,$M78,TRUE))/(1-2*_xlfn.NORM.DIST(0,$J78/2,$M78,TRUE))*$D78+($K78="Steady Growth")*(AND(AF$6&gt;=$F78,AF$6&lt;=$H78)*((AF$6-$F78+1)/($J78*($J78+1)/2)*$D78))+($K78="custom")*CustCF!Z78</f>
        <v/>
      </c>
      <c r="AG78" s="87">
        <f>($K78="Bell Curve")*(_xlfn.NORM.DIST(AND(AG$6&gt;=$F78,AG$6&lt;=$H78)*(AG$6-$F78+1),$J78/2,$M78,TRUE)-_xlfn.NORM.DIST(AND(AG$6&gt;=$F78,AG$6&lt;=$H78)*(AF$6-$F78+1),$J78/2,$M78,TRUE))/(1-2*_xlfn.NORM.DIST(0,$J78/2,$M78,TRUE))*$D78+($K78="Steady Growth")*(AND(AG$6&gt;=$F78,AG$6&lt;=$H78)*((AG$6-$F78+1)/($J78*($J78+1)/2)*$D78))+($K78="custom")*CustCF!AA78</f>
        <v/>
      </c>
      <c r="AH78" s="87">
        <f>($K78="Bell Curve")*(_xlfn.NORM.DIST(AND(AH$6&gt;=$F78,AH$6&lt;=$H78)*(AH$6-$F78+1),$J78/2,$M78,TRUE)-_xlfn.NORM.DIST(AND(AH$6&gt;=$F78,AH$6&lt;=$H78)*(AG$6-$F78+1),$J78/2,$M78,TRUE))/(1-2*_xlfn.NORM.DIST(0,$J78/2,$M78,TRUE))*$D78+($K78="Steady Growth")*(AND(AH$6&gt;=$F78,AH$6&lt;=$H78)*((AH$6-$F78+1)/($J78*($J78+1)/2)*$D78))+($K78="custom")*CustCF!AB78</f>
        <v/>
      </c>
      <c r="AI78" s="87">
        <f>($K78="Bell Curve")*(_xlfn.NORM.DIST(AND(AI$6&gt;=$F78,AI$6&lt;=$H78)*(AI$6-$F78+1),$J78/2,$M78,TRUE)-_xlfn.NORM.DIST(AND(AI$6&gt;=$F78,AI$6&lt;=$H78)*(AH$6-$F78+1),$J78/2,$M78,TRUE))/(1-2*_xlfn.NORM.DIST(0,$J78/2,$M78,TRUE))*$D78+($K78="Steady Growth")*(AND(AI$6&gt;=$F78,AI$6&lt;=$H78)*((AI$6-$F78+1)/($J78*($J78+1)/2)*$D78))+($K78="custom")*CustCF!AC78</f>
        <v/>
      </c>
      <c r="AJ78" s="87">
        <f>($K78="Bell Curve")*(_xlfn.NORM.DIST(AND(AJ$6&gt;=$F78,AJ$6&lt;=$H78)*(AJ$6-$F78+1),$J78/2,$M78,TRUE)-_xlfn.NORM.DIST(AND(AJ$6&gt;=$F78,AJ$6&lt;=$H78)*(AI$6-$F78+1),$J78/2,$M78,TRUE))/(1-2*_xlfn.NORM.DIST(0,$J78/2,$M78,TRUE))*$D78+($K78="Steady Growth")*(AND(AJ$6&gt;=$F78,AJ$6&lt;=$H78)*((AJ$6-$F78+1)/($J78*($J78+1)/2)*$D78))+($K78="custom")*CustCF!AD78</f>
        <v/>
      </c>
      <c r="AK78" s="87">
        <f>($K78="Bell Curve")*(_xlfn.NORM.DIST(AND(AK$6&gt;=$F78,AK$6&lt;=$H78)*(AK$6-$F78+1),$J78/2,$M78,TRUE)-_xlfn.NORM.DIST(AND(AK$6&gt;=$F78,AK$6&lt;=$H78)*(AJ$6-$F78+1),$J78/2,$M78,TRUE))/(1-2*_xlfn.NORM.DIST(0,$J78/2,$M78,TRUE))*$D78+($K78="Steady Growth")*(AND(AK$6&gt;=$F78,AK$6&lt;=$H78)*((AK$6-$F78+1)/($J78*($J78+1)/2)*$D78))+($K78="custom")*CustCF!AE78</f>
        <v/>
      </c>
      <c r="AL78" s="87">
        <f>($K78="Bell Curve")*(_xlfn.NORM.DIST(AND(AL$6&gt;=$F78,AL$6&lt;=$H78)*(AL$6-$F78+1),$J78/2,$M78,TRUE)-_xlfn.NORM.DIST(AND(AL$6&gt;=$F78,AL$6&lt;=$H78)*(AK$6-$F78+1),$J78/2,$M78,TRUE))/(1-2*_xlfn.NORM.DIST(0,$J78/2,$M78,TRUE))*$D78+($K78="Steady Growth")*(AND(AL$6&gt;=$F78,AL$6&lt;=$H78)*((AL$6-$F78+1)/($J78*($J78+1)/2)*$D78))+($K78="custom")*CustCF!AF78</f>
        <v/>
      </c>
      <c r="AM78" s="87">
        <f>($K78="Bell Curve")*(_xlfn.NORM.DIST(AND(AM$6&gt;=$F78,AM$6&lt;=$H78)*(AM$6-$F78+1),$J78/2,$M78,TRUE)-_xlfn.NORM.DIST(AND(AM$6&gt;=$F78,AM$6&lt;=$H78)*(AL$6-$F78+1),$J78/2,$M78,TRUE))/(1-2*_xlfn.NORM.DIST(0,$J78/2,$M78,TRUE))*$D78+($K78="Steady Growth")*(AND(AM$6&gt;=$F78,AM$6&lt;=$H78)*((AM$6-$F78+1)/($J78*($J78+1)/2)*$D78))+($K78="custom")*CustCF!AG78</f>
        <v/>
      </c>
      <c r="AN78" s="87">
        <f>($K78="Bell Curve")*(_xlfn.NORM.DIST(AND(AN$6&gt;=$F78,AN$6&lt;=$H78)*(AN$6-$F78+1),$J78/2,$M78,TRUE)-_xlfn.NORM.DIST(AND(AN$6&gt;=$F78,AN$6&lt;=$H78)*(AM$6-$F78+1),$J78/2,$M78,TRUE))/(1-2*_xlfn.NORM.DIST(0,$J78/2,$M78,TRUE))*$D78+($K78="Steady Growth")*(AND(AN$6&gt;=$F78,AN$6&lt;=$H78)*((AN$6-$F78+1)/($J78*($J78+1)/2)*$D78))+($K78="custom")*CustCF!AH78</f>
        <v/>
      </c>
      <c r="AO78" s="87">
        <f>($K78="Bell Curve")*(_xlfn.NORM.DIST(AND(AO$6&gt;=$F78,AO$6&lt;=$H78)*(AO$6-$F78+1),$J78/2,$M78,TRUE)-_xlfn.NORM.DIST(AND(AO$6&gt;=$F78,AO$6&lt;=$H78)*(AN$6-$F78+1),$J78/2,$M78,TRUE))/(1-2*_xlfn.NORM.DIST(0,$J78/2,$M78,TRUE))*$D78+($K78="Steady Growth")*(AND(AO$6&gt;=$F78,AO$6&lt;=$H78)*((AO$6-$F78+1)/($J78*($J78+1)/2)*$D78))+($K78="custom")*CustCF!AI78</f>
        <v/>
      </c>
      <c r="AP78" s="87">
        <f>($K78="Bell Curve")*(_xlfn.NORM.DIST(AND(AP$6&gt;=$F78,AP$6&lt;=$H78)*(AP$6-$F78+1),$J78/2,$M78,TRUE)-_xlfn.NORM.DIST(AND(AP$6&gt;=$F78,AP$6&lt;=$H78)*(AO$6-$F78+1),$J78/2,$M78,TRUE))/(1-2*_xlfn.NORM.DIST(0,$J78/2,$M78,TRUE))*$D78+($K78="Steady Growth")*(AND(AP$6&gt;=$F78,AP$6&lt;=$H78)*((AP$6-$F78+1)/($J78*($J78+1)/2)*$D78))+($K78="custom")*CustCF!AJ78</f>
        <v/>
      </c>
      <c r="AQ78" s="87">
        <f>($K78="Bell Curve")*(_xlfn.NORM.DIST(AND(AQ$6&gt;=$F78,AQ$6&lt;=$H78)*(AQ$6-$F78+1),$J78/2,$M78,TRUE)-_xlfn.NORM.DIST(AND(AQ$6&gt;=$F78,AQ$6&lt;=$H78)*(AP$6-$F78+1),$J78/2,$M78,TRUE))/(1-2*_xlfn.NORM.DIST(0,$J78/2,$M78,TRUE))*$D78+($K78="Steady Growth")*(AND(AQ$6&gt;=$F78,AQ$6&lt;=$H78)*((AQ$6-$F78+1)/($J78*($J78+1)/2)*$D78))+($K78="custom")*CustCF!AK78</f>
        <v/>
      </c>
      <c r="AR78" s="87">
        <f>($K78="Bell Curve")*(_xlfn.NORM.DIST(AND(AR$6&gt;=$F78,AR$6&lt;=$H78)*(AR$6-$F78+1),$J78/2,$M78,TRUE)-_xlfn.NORM.DIST(AND(AR$6&gt;=$F78,AR$6&lt;=$H78)*(AQ$6-$F78+1),$J78/2,$M78,TRUE))/(1-2*_xlfn.NORM.DIST(0,$J78/2,$M78,TRUE))*$D78+($K78="Steady Growth")*(AND(AR$6&gt;=$F78,AR$6&lt;=$H78)*((AR$6-$F78+1)/($J78*($J78+1)/2)*$D78))+($K78="custom")*CustCF!AL78</f>
        <v/>
      </c>
      <c r="AS78" s="87">
        <f>($K78="Bell Curve")*(_xlfn.NORM.DIST(AND(AS$6&gt;=$F78,AS$6&lt;=$H78)*(AS$6-$F78+1),$J78/2,$M78,TRUE)-_xlfn.NORM.DIST(AND(AS$6&gt;=$F78,AS$6&lt;=$H78)*(AR$6-$F78+1),$J78/2,$M78,TRUE))/(1-2*_xlfn.NORM.DIST(0,$J78/2,$M78,TRUE))*$D78+($K78="Steady Growth")*(AND(AS$6&gt;=$F78,AS$6&lt;=$H78)*((AS$6-$F78+1)/($J78*($J78+1)/2)*$D78))+($K78="custom")*CustCF!AM78</f>
        <v/>
      </c>
      <c r="AT78" s="87">
        <f>($K78="Bell Curve")*(_xlfn.NORM.DIST(AND(AT$6&gt;=$F78,AT$6&lt;=$H78)*(AT$6-$F78+1),$J78/2,$M78,TRUE)-_xlfn.NORM.DIST(AND(AT$6&gt;=$F78,AT$6&lt;=$H78)*(AS$6-$F78+1),$J78/2,$M78,TRUE))/(1-2*_xlfn.NORM.DIST(0,$J78/2,$M78,TRUE))*$D78+($K78="Steady Growth")*(AND(AT$6&gt;=$F78,AT$6&lt;=$H78)*((AT$6-$F78+1)/($J78*($J78+1)/2)*$D78))+($K78="custom")*CustCF!AN78</f>
        <v/>
      </c>
      <c r="AU78" s="87">
        <f>($K78="Bell Curve")*(_xlfn.NORM.DIST(AND(AU$6&gt;=$F78,AU$6&lt;=$H78)*(AU$6-$F78+1),$J78/2,$M78,TRUE)-_xlfn.NORM.DIST(AND(AU$6&gt;=$F78,AU$6&lt;=$H78)*(AT$6-$F78+1),$J78/2,$M78,TRUE))/(1-2*_xlfn.NORM.DIST(0,$J78/2,$M78,TRUE))*$D78+($K78="Steady Growth")*(AND(AU$6&gt;=$F78,AU$6&lt;=$H78)*((AU$6-$F78+1)/($J78*($J78+1)/2)*$D78))+($K78="custom")*CustCF!AO78</f>
        <v/>
      </c>
      <c r="AV78" s="87">
        <f>($K78="Bell Curve")*(_xlfn.NORM.DIST(AND(AV$6&gt;=$F78,AV$6&lt;=$H78)*(AV$6-$F78+1),$J78/2,$M78,TRUE)-_xlfn.NORM.DIST(AND(AV$6&gt;=$F78,AV$6&lt;=$H78)*(AU$6-$F78+1),$J78/2,$M78,TRUE))/(1-2*_xlfn.NORM.DIST(0,$J78/2,$M78,TRUE))*$D78+($K78="Steady Growth")*(AND(AV$6&gt;=$F78,AV$6&lt;=$H78)*((AV$6-$F78+1)/($J78*($J78+1)/2)*$D78))+($K78="custom")*CustCF!AP78</f>
        <v/>
      </c>
      <c r="AW78" s="87">
        <f>($K78="Bell Curve")*(_xlfn.NORM.DIST(AND(AW$6&gt;=$F78,AW$6&lt;=$H78)*(AW$6-$F78+1),$J78/2,$M78,TRUE)-_xlfn.NORM.DIST(AND(AW$6&gt;=$F78,AW$6&lt;=$H78)*(AV$6-$F78+1),$J78/2,$M78,TRUE))/(1-2*_xlfn.NORM.DIST(0,$J78/2,$M78,TRUE))*$D78+($K78="Steady Growth")*(AND(AW$6&gt;=$F78,AW$6&lt;=$H78)*((AW$6-$F78+1)/($J78*($J78+1)/2)*$D78))+($K78="custom")*CustCF!AQ78</f>
        <v/>
      </c>
      <c r="AX78" s="87">
        <f>($K78="Bell Curve")*(_xlfn.NORM.DIST(AND(AX$6&gt;=$F78,AX$6&lt;=$H78)*(AX$6-$F78+1),$J78/2,$M78,TRUE)-_xlfn.NORM.DIST(AND(AX$6&gt;=$F78,AX$6&lt;=$H78)*(AW$6-$F78+1),$J78/2,$M78,TRUE))/(1-2*_xlfn.NORM.DIST(0,$J78/2,$M78,TRUE))*$D78+($K78="Steady Growth")*(AND(AX$6&gt;=$F78,AX$6&lt;=$H78)*((AX$6-$F78+1)/($J78*($J78+1)/2)*$D78))+($K78="custom")*CustCF!AR78</f>
        <v/>
      </c>
      <c r="AY78" s="87">
        <f>($K78="Bell Curve")*(_xlfn.NORM.DIST(AND(AY$6&gt;=$F78,AY$6&lt;=$H78)*(AY$6-$F78+1),$J78/2,$M78,TRUE)-_xlfn.NORM.DIST(AND(AY$6&gt;=$F78,AY$6&lt;=$H78)*(AX$6-$F78+1),$J78/2,$M78,TRUE))/(1-2*_xlfn.NORM.DIST(0,$J78/2,$M78,TRUE))*$D78+($K78="Steady Growth")*(AND(AY$6&gt;=$F78,AY$6&lt;=$H78)*((AY$6-$F78+1)/($J78*($J78+1)/2)*$D78))+($K78="custom")*CustCF!AS78</f>
        <v/>
      </c>
      <c r="AZ78" s="87">
        <f>($K78="Bell Curve")*(_xlfn.NORM.DIST(AND(AZ$6&gt;=$F78,AZ$6&lt;=$H78)*(AZ$6-$F78+1),$J78/2,$M78,TRUE)-_xlfn.NORM.DIST(AND(AZ$6&gt;=$F78,AZ$6&lt;=$H78)*(AY$6-$F78+1),$J78/2,$M78,TRUE))/(1-2*_xlfn.NORM.DIST(0,$J78/2,$M78,TRUE))*$D78+($K78="Steady Growth")*(AND(AZ$6&gt;=$F78,AZ$6&lt;=$H78)*((AZ$6-$F78+1)/($J78*($J78+1)/2)*$D78))+($K78="custom")*CustCF!AT78</f>
        <v/>
      </c>
      <c r="BA78" s="87">
        <f>($K78="Bell Curve")*(_xlfn.NORM.DIST(AND(BA$6&gt;=$F78,BA$6&lt;=$H78)*(BA$6-$F78+1),$J78/2,$M78,TRUE)-_xlfn.NORM.DIST(AND(BA$6&gt;=$F78,BA$6&lt;=$H78)*(AZ$6-$F78+1),$J78/2,$M78,TRUE))/(1-2*_xlfn.NORM.DIST(0,$J78/2,$M78,TRUE))*$D78+($K78="Steady Growth")*(AND(BA$6&gt;=$F78,BA$6&lt;=$H78)*((BA$6-$F78+1)/($J78*($J78+1)/2)*$D78))+($K78="custom")*CustCF!AU78</f>
        <v/>
      </c>
      <c r="BB78" s="87">
        <f>($K78="Bell Curve")*(_xlfn.NORM.DIST(AND(BB$6&gt;=$F78,BB$6&lt;=$H78)*(BB$6-$F78+1),$J78/2,$M78,TRUE)-_xlfn.NORM.DIST(AND(BB$6&gt;=$F78,BB$6&lt;=$H78)*(BA$6-$F78+1),$J78/2,$M78,TRUE))/(1-2*_xlfn.NORM.DIST(0,$J78/2,$M78,TRUE))*$D78+($K78="Steady Growth")*(AND(BB$6&gt;=$F78,BB$6&lt;=$H78)*((BB$6-$F78+1)/($J78*($J78+1)/2)*$D78))+($K78="custom")*CustCF!AV78</f>
        <v/>
      </c>
      <c r="BC78" s="87">
        <f>($K78="Bell Curve")*(_xlfn.NORM.DIST(AND(BC$6&gt;=$F78,BC$6&lt;=$H78)*(BC$6-$F78+1),$J78/2,$M78,TRUE)-_xlfn.NORM.DIST(AND(BC$6&gt;=$F78,BC$6&lt;=$H78)*(BB$6-$F78+1),$J78/2,$M78,TRUE))/(1-2*_xlfn.NORM.DIST(0,$J78/2,$M78,TRUE))*$D78+($K78="Steady Growth")*(AND(BC$6&gt;=$F78,BC$6&lt;=$H78)*((BC$6-$F78+1)/($J78*($J78+1)/2)*$D78))+($K78="custom")*CustCF!AW78</f>
        <v/>
      </c>
      <c r="BD78" s="87">
        <f>($K78="Bell Curve")*(_xlfn.NORM.DIST(AND(BD$6&gt;=$F78,BD$6&lt;=$H78)*(BD$6-$F78+1),$J78/2,$M78,TRUE)-_xlfn.NORM.DIST(AND(BD$6&gt;=$F78,BD$6&lt;=$H78)*(BC$6-$F78+1),$J78/2,$M78,TRUE))/(1-2*_xlfn.NORM.DIST(0,$J78/2,$M78,TRUE))*$D78+($K78="Steady Growth")*(AND(BD$6&gt;=$F78,BD$6&lt;=$H78)*((BD$6-$F78+1)/($J78*($J78+1)/2)*$D78))+($K78="custom")*CustCF!AX78</f>
        <v/>
      </c>
      <c r="BE78" s="87">
        <f>($K78="Bell Curve")*(_xlfn.NORM.DIST(AND(BE$6&gt;=$F78,BE$6&lt;=$H78)*(BE$6-$F78+1),$J78/2,$M78,TRUE)-_xlfn.NORM.DIST(AND(BE$6&gt;=$F78,BE$6&lt;=$H78)*(BD$6-$F78+1),$J78/2,$M78,TRUE))/(1-2*_xlfn.NORM.DIST(0,$J78/2,$M78,TRUE))*$D78+($K78="Steady Growth")*(AND(BE$6&gt;=$F78,BE$6&lt;=$H78)*((BE$6-$F78+1)/($J78*($J78+1)/2)*$D78))+($K78="custom")*CustCF!AY78</f>
        <v/>
      </c>
      <c r="BF78" s="87">
        <f>($K78="Bell Curve")*(_xlfn.NORM.DIST(AND(BF$6&gt;=$F78,BF$6&lt;=$H78)*(BF$6-$F78+1),$J78/2,$M78,TRUE)-_xlfn.NORM.DIST(AND(BF$6&gt;=$F78,BF$6&lt;=$H78)*(BE$6-$F78+1),$J78/2,$M78,TRUE))/(1-2*_xlfn.NORM.DIST(0,$J78/2,$M78,TRUE))*$D78+($K78="Steady Growth")*(AND(BF$6&gt;=$F78,BF$6&lt;=$H78)*((BF$6-$F78+1)/($J78*($J78+1)/2)*$D78))+($K78="custom")*CustCF!AZ78</f>
        <v/>
      </c>
      <c r="BG78" s="87">
        <f>($K78="Bell Curve")*(_xlfn.NORM.DIST(AND(BG$6&gt;=$F78,BG$6&lt;=$H78)*(BG$6-$F78+1),$J78/2,$M78,TRUE)-_xlfn.NORM.DIST(AND(BG$6&gt;=$F78,BG$6&lt;=$H78)*(BF$6-$F78+1),$J78/2,$M78,TRUE))/(1-2*_xlfn.NORM.DIST(0,$J78/2,$M78,TRUE))*$D78+($K78="Steady Growth")*(AND(BG$6&gt;=$F78,BG$6&lt;=$H78)*((BG$6-$F78+1)/($J78*($J78+1)/2)*$D78))+($K78="custom")*CustCF!BA78</f>
        <v/>
      </c>
      <c r="BH78" s="87">
        <f>($K78="Bell Curve")*(_xlfn.NORM.DIST(AND(BH$6&gt;=$F78,BH$6&lt;=$H78)*(BH$6-$F78+1),$J78/2,$M78,TRUE)-_xlfn.NORM.DIST(AND(BH$6&gt;=$F78,BH$6&lt;=$H78)*(BG$6-$F78+1),$J78/2,$M78,TRUE))/(1-2*_xlfn.NORM.DIST(0,$J78/2,$M78,TRUE))*$D78+($K78="Steady Growth")*(AND(BH$6&gt;=$F78,BH$6&lt;=$H78)*((BH$6-$F78+1)/($J78*($J78+1)/2)*$D78))+($K78="custom")*CustCF!BB78</f>
        <v/>
      </c>
      <c r="BI78" s="87">
        <f>($K78="Bell Curve")*(_xlfn.NORM.DIST(AND(BI$6&gt;=$F78,BI$6&lt;=$H78)*(BI$6-$F78+1),$J78/2,$M78,TRUE)-_xlfn.NORM.DIST(AND(BI$6&gt;=$F78,BI$6&lt;=$H78)*(BH$6-$F78+1),$J78/2,$M78,TRUE))/(1-2*_xlfn.NORM.DIST(0,$J78/2,$M78,TRUE))*$D78+($K78="Steady Growth")*(AND(BI$6&gt;=$F78,BI$6&lt;=$H78)*((BI$6-$F78+1)/($J78*($J78+1)/2)*$D78))+($K78="custom")*CustCF!BC78</f>
        <v/>
      </c>
      <c r="BJ78" s="87">
        <f>($K78="Bell Curve")*(_xlfn.NORM.DIST(AND(BJ$6&gt;=$F78,BJ$6&lt;=$H78)*(BJ$6-$F78+1),$J78/2,$M78,TRUE)-_xlfn.NORM.DIST(AND(BJ$6&gt;=$F78,BJ$6&lt;=$H78)*(BI$6-$F78+1),$J78/2,$M78,TRUE))/(1-2*_xlfn.NORM.DIST(0,$J78/2,$M78,TRUE))*$D78+($K78="Steady Growth")*(AND(BJ$6&gt;=$F78,BJ$6&lt;=$H78)*((BJ$6-$F78+1)/($J78*($J78+1)/2)*$D78))+($K78="custom")*CustCF!BD78</f>
        <v/>
      </c>
      <c r="BK78" s="87">
        <f>($K78="Bell Curve")*(_xlfn.NORM.DIST(AND(BK$6&gt;=$F78,BK$6&lt;=$H78)*(BK$6-$F78+1),$J78/2,$M78,TRUE)-_xlfn.NORM.DIST(AND(BK$6&gt;=$F78,BK$6&lt;=$H78)*(BJ$6-$F78+1),$J78/2,$M78,TRUE))/(1-2*_xlfn.NORM.DIST(0,$J78/2,$M78,TRUE))*$D78+($K78="Steady Growth")*(AND(BK$6&gt;=$F78,BK$6&lt;=$H78)*((BK$6-$F78+1)/($J78*($J78+1)/2)*$D78))+($K78="custom")*CustCF!BE78</f>
        <v/>
      </c>
      <c r="BL78" s="87">
        <f>($K78="Bell Curve")*(_xlfn.NORM.DIST(AND(BL$6&gt;=$F78,BL$6&lt;=$H78)*(BL$6-$F78+1),$J78/2,$M78,TRUE)-_xlfn.NORM.DIST(AND(BL$6&gt;=$F78,BL$6&lt;=$H78)*(BK$6-$F78+1),$J78/2,$M78,TRUE))/(1-2*_xlfn.NORM.DIST(0,$J78/2,$M78,TRUE))*$D78+($K78="Steady Growth")*(AND(BL$6&gt;=$F78,BL$6&lt;=$H78)*((BL$6-$F78+1)/($J78*($J78+1)/2)*$D78))+($K78="custom")*CustCF!BF78</f>
        <v/>
      </c>
      <c r="BM78" s="87">
        <f>($K78="Bell Curve")*(_xlfn.NORM.DIST(AND(BM$6&gt;=$F78,BM$6&lt;=$H78)*(BM$6-$F78+1),$J78/2,$M78,TRUE)-_xlfn.NORM.DIST(AND(BM$6&gt;=$F78,BM$6&lt;=$H78)*(BL$6-$F78+1),$J78/2,$M78,TRUE))/(1-2*_xlfn.NORM.DIST(0,$J78/2,$M78,TRUE))*$D78+($K78="Steady Growth")*(AND(BM$6&gt;=$F78,BM$6&lt;=$H78)*((BM$6-$F78+1)/($J78*($J78+1)/2)*$D78))+($K78="custom")*CustCF!BG78</f>
        <v/>
      </c>
      <c r="BN78" s="87">
        <f>($K78="Bell Curve")*(_xlfn.NORM.DIST(AND(BN$6&gt;=$F78,BN$6&lt;=$H78)*(BN$6-$F78+1),$J78/2,$M78,TRUE)-_xlfn.NORM.DIST(AND(BN$6&gt;=$F78,BN$6&lt;=$H78)*(BM$6-$F78+1),$J78/2,$M78,TRUE))/(1-2*_xlfn.NORM.DIST(0,$J78/2,$M78,TRUE))*$D78+($K78="Steady Growth")*(AND(BN$6&gt;=$F78,BN$6&lt;=$H78)*((BN$6-$F78+1)/($J78*($J78+1)/2)*$D78))+($K78="custom")*CustCF!BH78</f>
        <v/>
      </c>
      <c r="BO78" s="87">
        <f>($K78="Bell Curve")*(_xlfn.NORM.DIST(AND(BO$6&gt;=$F78,BO$6&lt;=$H78)*(BO$6-$F78+1),$J78/2,$M78,TRUE)-_xlfn.NORM.DIST(AND(BO$6&gt;=$F78,BO$6&lt;=$H78)*(BN$6-$F78+1),$J78/2,$M78,TRUE))/(1-2*_xlfn.NORM.DIST(0,$J78/2,$M78,TRUE))*$D78+($K78="Steady Growth")*(AND(BO$6&gt;=$F78,BO$6&lt;=$H78)*((BO$6-$F78+1)/($J78*($J78+1)/2)*$D78))+($K78="custom")*CustCF!BI78</f>
        <v/>
      </c>
      <c r="BP78" s="87">
        <f>($K78="Bell Curve")*(_xlfn.NORM.DIST(AND(BP$6&gt;=$F78,BP$6&lt;=$H78)*(BP$6-$F78+1),$J78/2,$M78,TRUE)-_xlfn.NORM.DIST(AND(BP$6&gt;=$F78,BP$6&lt;=$H78)*(BO$6-$F78+1),$J78/2,$M78,TRUE))/(1-2*_xlfn.NORM.DIST(0,$J78/2,$M78,TRUE))*$D78+($K78="Steady Growth")*(AND(BP$6&gt;=$F78,BP$6&lt;=$H78)*((BP$6-$F78+1)/($J78*($J78+1)/2)*$D78))+($K78="custom")*CustCF!BJ78</f>
        <v/>
      </c>
      <c r="BQ78" s="87">
        <f>($K78="Bell Curve")*(_xlfn.NORM.DIST(AND(BQ$6&gt;=$F78,BQ$6&lt;=$H78)*(BQ$6-$F78+1),$J78/2,$M78,TRUE)-_xlfn.NORM.DIST(AND(BQ$6&gt;=$F78,BQ$6&lt;=$H78)*(BP$6-$F78+1),$J78/2,$M78,TRUE))/(1-2*_xlfn.NORM.DIST(0,$J78/2,$M78,TRUE))*$D78+($K78="Steady Growth")*(AND(BQ$6&gt;=$F78,BQ$6&lt;=$H78)*((BQ$6-$F78+1)/($J78*($J78+1)/2)*$D78))+($K78="custom")*CustCF!BK78</f>
        <v/>
      </c>
      <c r="BR78" s="87">
        <f>($K78="Bell Curve")*(_xlfn.NORM.DIST(AND(BR$6&gt;=$F78,BR$6&lt;=$H78)*(BR$6-$F78+1),$J78/2,$M78,TRUE)-_xlfn.NORM.DIST(AND(BR$6&gt;=$F78,BR$6&lt;=$H78)*(BQ$6-$F78+1),$J78/2,$M78,TRUE))/(1-2*_xlfn.NORM.DIST(0,$J78/2,$M78,TRUE))*$D78+($K78="Steady Growth")*(AND(BR$6&gt;=$F78,BR$6&lt;=$H78)*((BR$6-$F78+1)/($J78*($J78+1)/2)*$D78))+($K78="custom")*CustCF!BL78</f>
        <v/>
      </c>
      <c r="BS78" s="87">
        <f>($K78="Bell Curve")*(_xlfn.NORM.DIST(AND(BS$6&gt;=$F78,BS$6&lt;=$H78)*(BS$6-$F78+1),$J78/2,$M78,TRUE)-_xlfn.NORM.DIST(AND(BS$6&gt;=$F78,BS$6&lt;=$H78)*(BR$6-$F78+1),$J78/2,$M78,TRUE))/(1-2*_xlfn.NORM.DIST(0,$J78/2,$M78,TRUE))*$D78+($K78="Steady Growth")*(AND(BS$6&gt;=$F78,BS$6&lt;=$H78)*((BS$6-$F78+1)/($J78*($J78+1)/2)*$D78))+($K78="custom")*CustCF!BM78</f>
        <v/>
      </c>
      <c r="BT78" s="87">
        <f>($K78="Bell Curve")*(_xlfn.NORM.DIST(AND(BT$6&gt;=$F78,BT$6&lt;=$H78)*(BT$6-$F78+1),$J78/2,$M78,TRUE)-_xlfn.NORM.DIST(AND(BT$6&gt;=$F78,BT$6&lt;=$H78)*(BS$6-$F78+1),$J78/2,$M78,TRUE))/(1-2*_xlfn.NORM.DIST(0,$J78/2,$M78,TRUE))*$D78+($K78="Steady Growth")*(AND(BT$6&gt;=$F78,BT$6&lt;=$H78)*((BT$6-$F78+1)/($J78*($J78+1)/2)*$D78))+($K78="custom")*CustCF!BN78</f>
        <v/>
      </c>
      <c r="BU78" s="87">
        <f>($K78="Bell Curve")*(_xlfn.NORM.DIST(AND(BU$6&gt;=$F78,BU$6&lt;=$H78)*(BU$6-$F78+1),$J78/2,$M78,TRUE)-_xlfn.NORM.DIST(AND(BU$6&gt;=$F78,BU$6&lt;=$H78)*(BT$6-$F78+1),$J78/2,$M78,TRUE))/(1-2*_xlfn.NORM.DIST(0,$J78/2,$M78,TRUE))*$D78+($K78="Steady Growth")*(AND(BU$6&gt;=$F78,BU$6&lt;=$H78)*((BU$6-$F78+1)/($J78*($J78+1)/2)*$D78))+($K78="custom")*CustCF!BO78</f>
        <v/>
      </c>
      <c r="BV78" s="87">
        <f>($K78="Bell Curve")*(_xlfn.NORM.DIST(AND(BV$6&gt;=$F78,BV$6&lt;=$H78)*(BV$6-$F78+1),$J78/2,$M78,TRUE)-_xlfn.NORM.DIST(AND(BV$6&gt;=$F78,BV$6&lt;=$H78)*(BU$6-$F78+1),$J78/2,$M78,TRUE))/(1-2*_xlfn.NORM.DIST(0,$J78/2,$M78,TRUE))*$D78+($K78="Steady Growth")*(AND(BV$6&gt;=$F78,BV$6&lt;=$H78)*((BV$6-$F78+1)/($J78*($J78+1)/2)*$D78))+($K78="custom")*CustCF!BP78</f>
        <v/>
      </c>
      <c r="BW78" s="87">
        <f>($K78="Bell Curve")*(_xlfn.NORM.DIST(AND(BW$6&gt;=$F78,BW$6&lt;=$H78)*(BW$6-$F78+1),$J78/2,$M78,TRUE)-_xlfn.NORM.DIST(AND(BW$6&gt;=$F78,BW$6&lt;=$H78)*(BV$6-$F78+1),$J78/2,$M78,TRUE))/(1-2*_xlfn.NORM.DIST(0,$J78/2,$M78,TRUE))*$D78+($K78="Steady Growth")*(AND(BW$6&gt;=$F78,BW$6&lt;=$H78)*((BW$6-$F78+1)/($J78*($J78+1)/2)*$D78))+($K78="custom")*CustCF!BQ78</f>
        <v/>
      </c>
      <c r="BX78" s="87">
        <f>($K78="Bell Curve")*(_xlfn.NORM.DIST(AND(BX$6&gt;=$F78,BX$6&lt;=$H78)*(BX$6-$F78+1),$J78/2,$M78,TRUE)-_xlfn.NORM.DIST(AND(BX$6&gt;=$F78,BX$6&lt;=$H78)*(BW$6-$F78+1),$J78/2,$M78,TRUE))/(1-2*_xlfn.NORM.DIST(0,$J78/2,$M78,TRUE))*$D78+($K78="Steady Growth")*(AND(BX$6&gt;=$F78,BX$6&lt;=$H78)*((BX$6-$F78+1)/($J78*($J78+1)/2)*$D78))+($K78="custom")*CustCF!BR78</f>
        <v/>
      </c>
      <c r="BY78" s="87">
        <f>($K78="Bell Curve")*(_xlfn.NORM.DIST(AND(BY$6&gt;=$F78,BY$6&lt;=$H78)*(BY$6-$F78+1),$J78/2,$M78,TRUE)-_xlfn.NORM.DIST(AND(BY$6&gt;=$F78,BY$6&lt;=$H78)*(BX$6-$F78+1),$J78/2,$M78,TRUE))/(1-2*_xlfn.NORM.DIST(0,$J78/2,$M78,TRUE))*$D78+($K78="Steady Growth")*(AND(BY$6&gt;=$F78,BY$6&lt;=$H78)*((BY$6-$F78+1)/($J78*($J78+1)/2)*$D78))+($K78="custom")*CustCF!BS78</f>
        <v/>
      </c>
      <c r="BZ78" s="87">
        <f>($K78="Bell Curve")*(_xlfn.NORM.DIST(AND(BZ$6&gt;=$F78,BZ$6&lt;=$H78)*(BZ$6-$F78+1),$J78/2,$M78,TRUE)-_xlfn.NORM.DIST(AND(BZ$6&gt;=$F78,BZ$6&lt;=$H78)*(BY$6-$F78+1),$J78/2,$M78,TRUE))/(1-2*_xlfn.NORM.DIST(0,$J78/2,$M78,TRUE))*$D78+($K78="Steady Growth")*(AND(BZ$6&gt;=$F78,BZ$6&lt;=$H78)*((BZ$6-$F78+1)/($J78*($J78+1)/2)*$D78))+($K78="custom")*CustCF!BT78</f>
        <v/>
      </c>
      <c r="CA78" s="87">
        <f>($K78="Bell Curve")*(_xlfn.NORM.DIST(AND(CA$6&gt;=$F78,CA$6&lt;=$H78)*(CA$6-$F78+1),$J78/2,$M78,TRUE)-_xlfn.NORM.DIST(AND(CA$6&gt;=$F78,CA$6&lt;=$H78)*(BZ$6-$F78+1),$J78/2,$M78,TRUE))/(1-2*_xlfn.NORM.DIST(0,$J78/2,$M78,TRUE))*$D78+($K78="Steady Growth")*(AND(CA$6&gt;=$F78,CA$6&lt;=$H78)*((CA$6-$F78+1)/($J78*($J78+1)/2)*$D78))+($K78="custom")*CustCF!BU78</f>
        <v/>
      </c>
      <c r="CB78" s="87">
        <f>($K78="Bell Curve")*(_xlfn.NORM.DIST(AND(CB$6&gt;=$F78,CB$6&lt;=$H78)*(CB$6-$F78+1),$J78/2,$M78,TRUE)-_xlfn.NORM.DIST(AND(CB$6&gt;=$F78,CB$6&lt;=$H78)*(CA$6-$F78+1),$J78/2,$M78,TRUE))/(1-2*_xlfn.NORM.DIST(0,$J78/2,$M78,TRUE))*$D78+($K78="Steady Growth")*(AND(CB$6&gt;=$F78,CB$6&lt;=$H78)*((CB$6-$F78+1)/($J78*($J78+1)/2)*$D78))+($K78="custom")*CustCF!BV78</f>
        <v/>
      </c>
      <c r="CC78" s="87">
        <f>($K78="Bell Curve")*(_xlfn.NORM.DIST(AND(CC$6&gt;=$F78,CC$6&lt;=$H78)*(CC$6-$F78+1),$J78/2,$M78,TRUE)-_xlfn.NORM.DIST(AND(CC$6&gt;=$F78,CC$6&lt;=$H78)*(CB$6-$F78+1),$J78/2,$M78,TRUE))/(1-2*_xlfn.NORM.DIST(0,$J78/2,$M78,TRUE))*$D78+($K78="Steady Growth")*(AND(CC$6&gt;=$F78,CC$6&lt;=$H78)*((CC$6-$F78+1)/($J78*($J78+1)/2)*$D78))+($K78="custom")*CustCF!BW78</f>
        <v/>
      </c>
      <c r="CD78" s="87">
        <f>($K78="Bell Curve")*(_xlfn.NORM.DIST(AND(CD$6&gt;=$F78,CD$6&lt;=$H78)*(CD$6-$F78+1),$J78/2,$M78,TRUE)-_xlfn.NORM.DIST(AND(CD$6&gt;=$F78,CD$6&lt;=$H78)*(CC$6-$F78+1),$J78/2,$M78,TRUE))/(1-2*_xlfn.NORM.DIST(0,$J78/2,$M78,TRUE))*$D78+($K78="Steady Growth")*(AND(CD$6&gt;=$F78,CD$6&lt;=$H78)*((CD$6-$F78+1)/($J78*($J78+1)/2)*$D78))+($K78="custom")*CustCF!BX78</f>
        <v/>
      </c>
      <c r="CE78" s="87">
        <f>($K78="Bell Curve")*(_xlfn.NORM.DIST(AND(CE$6&gt;=$F78,CE$6&lt;=$H78)*(CE$6-$F78+1),$J78/2,$M78,TRUE)-_xlfn.NORM.DIST(AND(CE$6&gt;=$F78,CE$6&lt;=$H78)*(CD$6-$F78+1),$J78/2,$M78,TRUE))/(1-2*_xlfn.NORM.DIST(0,$J78/2,$M78,TRUE))*$D78+($K78="Steady Growth")*(AND(CE$6&gt;=$F78,CE$6&lt;=$H78)*((CE$6-$F78+1)/($J78*($J78+1)/2)*$D78))+($K78="custom")*CustCF!BY78</f>
        <v/>
      </c>
      <c r="CF78" s="87">
        <f>($K78="Bell Curve")*(_xlfn.NORM.DIST(AND(CF$6&gt;=$F78,CF$6&lt;=$H78)*(CF$6-$F78+1),$J78/2,$M78,TRUE)-_xlfn.NORM.DIST(AND(CF$6&gt;=$F78,CF$6&lt;=$H78)*(CE$6-$F78+1),$J78/2,$M78,TRUE))/(1-2*_xlfn.NORM.DIST(0,$J78/2,$M78,TRUE))*$D78+($K78="Steady Growth")*(AND(CF$6&gt;=$F78,CF$6&lt;=$H78)*((CF$6-$F78+1)/($J78*($J78+1)/2)*$D78))+($K78="custom")*CustCF!BZ78</f>
        <v/>
      </c>
      <c r="CG78" s="87">
        <f>($K78="Bell Curve")*(_xlfn.NORM.DIST(AND(CG$6&gt;=$F78,CG$6&lt;=$H78)*(CG$6-$F78+1),$J78/2,$M78,TRUE)-_xlfn.NORM.DIST(AND(CG$6&gt;=$F78,CG$6&lt;=$H78)*(CF$6-$F78+1),$J78/2,$M78,TRUE))/(1-2*_xlfn.NORM.DIST(0,$J78/2,$M78,TRUE))*$D78+($K78="Steady Growth")*(AND(CG$6&gt;=$F78,CG$6&lt;=$H78)*((CG$6-$F78+1)/($J78*($J78+1)/2)*$D78))+($K78="custom")*CustCF!CA78</f>
        <v/>
      </c>
      <c r="CH78" s="87">
        <f>($K78="Bell Curve")*(_xlfn.NORM.DIST(AND(CH$6&gt;=$F78,CH$6&lt;=$H78)*(CH$6-$F78+1),$J78/2,$M78,TRUE)-_xlfn.NORM.DIST(AND(CH$6&gt;=$F78,CH$6&lt;=$H78)*(CG$6-$F78+1),$J78/2,$M78,TRUE))/(1-2*_xlfn.NORM.DIST(0,$J78/2,$M78,TRUE))*$D78+($K78="Steady Growth")*(AND(CH$6&gt;=$F78,CH$6&lt;=$H78)*((CH$6-$F78+1)/($J78*($J78+1)/2)*$D78))+($K78="custom")*CustCF!CB78</f>
        <v/>
      </c>
      <c r="CI78" s="87">
        <f>($K78="Bell Curve")*(_xlfn.NORM.DIST(AND(CI$6&gt;=$F78,CI$6&lt;=$H78)*(CI$6-$F78+1),$J78/2,$M78,TRUE)-_xlfn.NORM.DIST(AND(CI$6&gt;=$F78,CI$6&lt;=$H78)*(CH$6-$F78+1),$J78/2,$M78,TRUE))/(1-2*_xlfn.NORM.DIST(0,$J78/2,$M78,TRUE))*$D78+($K78="Steady Growth")*(AND(CI$6&gt;=$F78,CI$6&lt;=$H78)*((CI$6-$F78+1)/($J78*($J78+1)/2)*$D78))+($K78="custom")*CustCF!CC78</f>
        <v/>
      </c>
      <c r="CJ78" s="87">
        <f>($K78="Bell Curve")*(_xlfn.NORM.DIST(AND(CJ$6&gt;=$F78,CJ$6&lt;=$H78)*(CJ$6-$F78+1),$J78/2,$M78,TRUE)-_xlfn.NORM.DIST(AND(CJ$6&gt;=$F78,CJ$6&lt;=$H78)*(CI$6-$F78+1),$J78/2,$M78,TRUE))/(1-2*_xlfn.NORM.DIST(0,$J78/2,$M78,TRUE))*$D78+($K78="Steady Growth")*(AND(CJ$6&gt;=$F78,CJ$6&lt;=$H78)*((CJ$6-$F78+1)/($J78*($J78+1)/2)*$D78))+($K78="custom")*CustCF!CD78</f>
        <v/>
      </c>
      <c r="CK78" s="87">
        <f>($K78="Bell Curve")*(_xlfn.NORM.DIST(AND(CK$6&gt;=$F78,CK$6&lt;=$H78)*(CK$6-$F78+1),$J78/2,$M78,TRUE)-_xlfn.NORM.DIST(AND(CK$6&gt;=$F78,CK$6&lt;=$H78)*(CJ$6-$F78+1),$J78/2,$M78,TRUE))/(1-2*_xlfn.NORM.DIST(0,$J78/2,$M78,TRUE))*$D78+($K78="Steady Growth")*(AND(CK$6&gt;=$F78,CK$6&lt;=$H78)*((CK$6-$F78+1)/($J78*($J78+1)/2)*$D78))+($K78="custom")*CustCF!CE78</f>
        <v/>
      </c>
      <c r="CL78" s="87">
        <f>($K78="Bell Curve")*(_xlfn.NORM.DIST(AND(CL$6&gt;=$F78,CL$6&lt;=$H78)*(CL$6-$F78+1),$J78/2,$M78,TRUE)-_xlfn.NORM.DIST(AND(CL$6&gt;=$F78,CL$6&lt;=$H78)*(CK$6-$F78+1),$J78/2,$M78,TRUE))/(1-2*_xlfn.NORM.DIST(0,$J78/2,$M78,TRUE))*$D78+($K78="Steady Growth")*(AND(CL$6&gt;=$F78,CL$6&lt;=$H78)*((CL$6-$F78+1)/($J78*($J78+1)/2)*$D78))+($K78="custom")*CustCF!CF78</f>
        <v/>
      </c>
      <c r="CM78" s="87">
        <f>($K78="Bell Curve")*(_xlfn.NORM.DIST(AND(CM$6&gt;=$F78,CM$6&lt;=$H78)*(CM$6-$F78+1),$J78/2,$M78,TRUE)-_xlfn.NORM.DIST(AND(CM$6&gt;=$F78,CM$6&lt;=$H78)*(CL$6-$F78+1),$J78/2,$M78,TRUE))/(1-2*_xlfn.NORM.DIST(0,$J78/2,$M78,TRUE))*$D78+($K78="Steady Growth")*(AND(CM$6&gt;=$F78,CM$6&lt;=$H78)*((CM$6-$F78+1)/($J78*($J78+1)/2)*$D78))+($K78="custom")*CustCF!CG78</f>
        <v/>
      </c>
      <c r="CN78" s="87">
        <f>($K78="Bell Curve")*(_xlfn.NORM.DIST(AND(CN$6&gt;=$F78,CN$6&lt;=$H78)*(CN$6-$F78+1),$J78/2,$M78,TRUE)-_xlfn.NORM.DIST(AND(CN$6&gt;=$F78,CN$6&lt;=$H78)*(CM$6-$F78+1),$J78/2,$M78,TRUE))/(1-2*_xlfn.NORM.DIST(0,$J78/2,$M78,TRUE))*$D78+($K78="Steady Growth")*(AND(CN$6&gt;=$F78,CN$6&lt;=$H78)*((CN$6-$F78+1)/($J78*($J78+1)/2)*$D78))+($K78="custom")*CustCF!CH78</f>
        <v/>
      </c>
      <c r="CO78" s="87">
        <f>($K78="Bell Curve")*(_xlfn.NORM.DIST(AND(CO$6&gt;=$F78,CO$6&lt;=$H78)*(CO$6-$F78+1),$J78/2,$M78,TRUE)-_xlfn.NORM.DIST(AND(CO$6&gt;=$F78,CO$6&lt;=$H78)*(CN$6-$F78+1),$J78/2,$M78,TRUE))/(1-2*_xlfn.NORM.DIST(0,$J78/2,$M78,TRUE))*$D78+($K78="Steady Growth")*(AND(CO$6&gt;=$F78,CO$6&lt;=$H78)*((CO$6-$F78+1)/($J78*($J78+1)/2)*$D78))+($K78="custom")*CustCF!CI78</f>
        <v/>
      </c>
      <c r="CP78" s="87">
        <f>($K78="Bell Curve")*(_xlfn.NORM.DIST(AND(CP$6&gt;=$F78,CP$6&lt;=$H78)*(CP$6-$F78+1),$J78/2,$M78,TRUE)-_xlfn.NORM.DIST(AND(CP$6&gt;=$F78,CP$6&lt;=$H78)*(CO$6-$F78+1),$J78/2,$M78,TRUE))/(1-2*_xlfn.NORM.DIST(0,$J78/2,$M78,TRUE))*$D78+($K78="Steady Growth")*(AND(CP$6&gt;=$F78,CP$6&lt;=$H78)*((CP$6-$F78+1)/($J78*($J78+1)/2)*$D78))+($K78="custom")*CustCF!CJ78</f>
        <v/>
      </c>
      <c r="CQ78" s="87">
        <f>($K78="Bell Curve")*(_xlfn.NORM.DIST(AND(CQ$6&gt;=$F78,CQ$6&lt;=$H78)*(CQ$6-$F78+1),$J78/2,$M78,TRUE)-_xlfn.NORM.DIST(AND(CQ$6&gt;=$F78,CQ$6&lt;=$H78)*(CP$6-$F78+1),$J78/2,$M78,TRUE))/(1-2*_xlfn.NORM.DIST(0,$J78/2,$M78,TRUE))*$D78+($K78="Steady Growth")*(AND(CQ$6&gt;=$F78,CQ$6&lt;=$H78)*((CQ$6-$F78+1)/($J78*($J78+1)/2)*$D78))+($K78="custom")*CustCF!CK78</f>
        <v/>
      </c>
      <c r="CR78" s="87">
        <f>($K78="Bell Curve")*(_xlfn.NORM.DIST(AND(CR$6&gt;=$F78,CR$6&lt;=$H78)*(CR$6-$F78+1),$J78/2,$M78,TRUE)-_xlfn.NORM.DIST(AND(CR$6&gt;=$F78,CR$6&lt;=$H78)*(CQ$6-$F78+1),$J78/2,$M78,TRUE))/(1-2*_xlfn.NORM.DIST(0,$J78/2,$M78,TRUE))*$D78+($K78="Steady Growth")*(AND(CR$6&gt;=$F78,CR$6&lt;=$H78)*((CR$6-$F78+1)/($J78*($J78+1)/2)*$D78))+($K78="custom")*CustCF!CL78</f>
        <v/>
      </c>
      <c r="CS78" s="87">
        <f>($K78="Bell Curve")*(_xlfn.NORM.DIST(AND(CS$6&gt;=$F78,CS$6&lt;=$H78)*(CS$6-$F78+1),$J78/2,$M78,TRUE)-_xlfn.NORM.DIST(AND(CS$6&gt;=$F78,CS$6&lt;=$H78)*(CR$6-$F78+1),$J78/2,$M78,TRUE))/(1-2*_xlfn.NORM.DIST(0,$J78/2,$M78,TRUE))*$D78+($K78="Steady Growth")*(AND(CS$6&gt;=$F78,CS$6&lt;=$H78)*((CS$6-$F78+1)/($J78*($J78+1)/2)*$D78))+($K78="custom")*CustCF!CM78</f>
        <v/>
      </c>
      <c r="CT78" s="87">
        <f>($K78="Bell Curve")*(_xlfn.NORM.DIST(AND(CT$6&gt;=$F78,CT$6&lt;=$H78)*(CT$6-$F78+1),$J78/2,$M78,TRUE)-_xlfn.NORM.DIST(AND(CT$6&gt;=$F78,CT$6&lt;=$H78)*(CS$6-$F78+1),$J78/2,$M78,TRUE))/(1-2*_xlfn.NORM.DIST(0,$J78/2,$M78,TRUE))*$D78+($K78="Steady Growth")*(AND(CT$6&gt;=$F78,CT$6&lt;=$H78)*((CT$6-$F78+1)/($J78*($J78+1)/2)*$D78))+($K78="custom")*CustCF!CN78</f>
        <v/>
      </c>
      <c r="CU78" s="87">
        <f>($K78="Bell Curve")*(_xlfn.NORM.DIST(AND(CU$6&gt;=$F78,CU$6&lt;=$H78)*(CU$6-$F78+1),$J78/2,$M78,TRUE)-_xlfn.NORM.DIST(AND(CU$6&gt;=$F78,CU$6&lt;=$H78)*(CT$6-$F78+1),$J78/2,$M78,TRUE))/(1-2*_xlfn.NORM.DIST(0,$J78/2,$M78,TRUE))*$D78+($K78="Steady Growth")*(AND(CU$6&gt;=$F78,CU$6&lt;=$H78)*((CU$6-$F78+1)/($J78*($J78+1)/2)*$D78))+($K78="custom")*CustCF!CO78</f>
        <v/>
      </c>
      <c r="CV78" s="87">
        <f>($K78="Bell Curve")*(_xlfn.NORM.DIST(AND(CV$6&gt;=$F78,CV$6&lt;=$H78)*(CV$6-$F78+1),$J78/2,$M78,TRUE)-_xlfn.NORM.DIST(AND(CV$6&gt;=$F78,CV$6&lt;=$H78)*(CU$6-$F78+1),$J78/2,$M78,TRUE))/(1-2*_xlfn.NORM.DIST(0,$J78/2,$M78,TRUE))*$D78+($K78="Steady Growth")*(AND(CV$6&gt;=$F78,CV$6&lt;=$H78)*((CV$6-$F78+1)/($J78*($J78+1)/2)*$D78))+($K78="custom")*CustCF!CP78</f>
        <v/>
      </c>
      <c r="CW78" s="87">
        <f>($K78="Bell Curve")*(_xlfn.NORM.DIST(AND(CW$6&gt;=$F78,CW$6&lt;=$H78)*(CW$6-$F78+1),$J78/2,$M78,TRUE)-_xlfn.NORM.DIST(AND(CW$6&gt;=$F78,CW$6&lt;=$H78)*(CV$6-$F78+1),$J78/2,$M78,TRUE))/(1-2*_xlfn.NORM.DIST(0,$J78/2,$M78,TRUE))*$D78+($K78="Steady Growth")*(AND(CW$6&gt;=$F78,CW$6&lt;=$H78)*((CW$6-$F78+1)/($J78*($J78+1)/2)*$D78))+($K78="custom")*CustCF!CQ78</f>
        <v/>
      </c>
      <c r="CX78" s="87">
        <f>($K78="Bell Curve")*(_xlfn.NORM.DIST(AND(CX$6&gt;=$F78,CX$6&lt;=$H78)*(CX$6-$F78+1),$J78/2,$M78,TRUE)-_xlfn.NORM.DIST(AND(CX$6&gt;=$F78,CX$6&lt;=$H78)*(CW$6-$F78+1),$J78/2,$M78,TRUE))/(1-2*_xlfn.NORM.DIST(0,$J78/2,$M78,TRUE))*$D78+($K78="Steady Growth")*(AND(CX$6&gt;=$F78,CX$6&lt;=$H78)*((CX$6-$F78+1)/($J78*($J78+1)/2)*$D78))+($K78="custom")*CustCF!CR78</f>
        <v/>
      </c>
      <c r="CY78" s="87">
        <f>($K78="Bell Curve")*(_xlfn.NORM.DIST(AND(CY$6&gt;=$F78,CY$6&lt;=$H78)*(CY$6-$F78+1),$J78/2,$M78,TRUE)-_xlfn.NORM.DIST(AND(CY$6&gt;=$F78,CY$6&lt;=$H78)*(CX$6-$F78+1),$J78/2,$M78,TRUE))/(1-2*_xlfn.NORM.DIST(0,$J78/2,$M78,TRUE))*$D78+($K78="Steady Growth")*(AND(CY$6&gt;=$F78,CY$6&lt;=$H78)*((CY$6-$F78+1)/($J78*($J78+1)/2)*$D78))+($K78="custom")*CustCF!CS78</f>
        <v/>
      </c>
      <c r="CZ78" s="87">
        <f>($K78="Bell Curve")*(_xlfn.NORM.DIST(AND(CZ$6&gt;=$F78,CZ$6&lt;=$H78)*(CZ$6-$F78+1),$J78/2,$M78,TRUE)-_xlfn.NORM.DIST(AND(CZ$6&gt;=$F78,CZ$6&lt;=$H78)*(CY$6-$F78+1),$J78/2,$M78,TRUE))/(1-2*_xlfn.NORM.DIST(0,$J78/2,$M78,TRUE))*$D78+($K78="Steady Growth")*(AND(CZ$6&gt;=$F78,CZ$6&lt;=$H78)*((CZ$6-$F78+1)/($J78*($J78+1)/2)*$D78))+($K78="custom")*CustCF!CT78</f>
        <v/>
      </c>
      <c r="DA78" s="87">
        <f>($K78="Bell Curve")*(_xlfn.NORM.DIST(AND(DA$6&gt;=$F78,DA$6&lt;=$H78)*(DA$6-$F78+1),$J78/2,$M78,TRUE)-_xlfn.NORM.DIST(AND(DA$6&gt;=$F78,DA$6&lt;=$H78)*(CZ$6-$F78+1),$J78/2,$M78,TRUE))/(1-2*_xlfn.NORM.DIST(0,$J78/2,$M78,TRUE))*$D78+($K78="Steady Growth")*(AND(DA$6&gt;=$F78,DA$6&lt;=$H78)*((DA$6-$F78+1)/($J78*($J78+1)/2)*$D78))+($K78="custom")*CustCF!CU78</f>
        <v/>
      </c>
      <c r="DB78" s="87">
        <f>($K78="Bell Curve")*(_xlfn.NORM.DIST(AND(DB$6&gt;=$F78,DB$6&lt;=$H78)*(DB$6-$F78+1),$J78/2,$M78,TRUE)-_xlfn.NORM.DIST(AND(DB$6&gt;=$F78,DB$6&lt;=$H78)*(DA$6-$F78+1),$J78/2,$M78,TRUE))/(1-2*_xlfn.NORM.DIST(0,$J78/2,$M78,TRUE))*$D78+($K78="Steady Growth")*(AND(DB$6&gt;=$F78,DB$6&lt;=$H78)*((DB$6-$F78+1)/($J78*($J78+1)/2)*$D78))+($K78="custom")*CustCF!CV78</f>
        <v/>
      </c>
      <c r="DC78" s="87">
        <f>($K78="Bell Curve")*(_xlfn.NORM.DIST(AND(DC$6&gt;=$F78,DC$6&lt;=$H78)*(DC$6-$F78+1),$J78/2,$M78,TRUE)-_xlfn.NORM.DIST(AND(DC$6&gt;=$F78,DC$6&lt;=$H78)*(DB$6-$F78+1),$J78/2,$M78,TRUE))/(1-2*_xlfn.NORM.DIST(0,$J78/2,$M78,TRUE))*$D78+($K78="Steady Growth")*(AND(DC$6&gt;=$F78,DC$6&lt;=$H78)*((DC$6-$F78+1)/($J78*($J78+1)/2)*$D78))+($K78="custom")*CustCF!CW78</f>
        <v/>
      </c>
      <c r="DD78" s="87">
        <f>($K78="Bell Curve")*(_xlfn.NORM.DIST(AND(DD$6&gt;=$F78,DD$6&lt;=$H78)*(DD$6-$F78+1),$J78/2,$M78,TRUE)-_xlfn.NORM.DIST(AND(DD$6&gt;=$F78,DD$6&lt;=$H78)*(DC$6-$F78+1),$J78/2,$M78,TRUE))/(1-2*_xlfn.NORM.DIST(0,$J78/2,$M78,TRUE))*$D78+($K78="Steady Growth")*(AND(DD$6&gt;=$F78,DD$6&lt;=$H78)*((DD$6-$F78+1)/($J78*($J78+1)/2)*$D78))+($K78="custom")*CustCF!CX78</f>
        <v/>
      </c>
      <c r="DE78" s="87">
        <f>($K78="Bell Curve")*(_xlfn.NORM.DIST(AND(DE$6&gt;=$F78,DE$6&lt;=$H78)*(DE$6-$F78+1),$J78/2,$M78,TRUE)-_xlfn.NORM.DIST(AND(DE$6&gt;=$F78,DE$6&lt;=$H78)*(DD$6-$F78+1),$J78/2,$M78,TRUE))/(1-2*_xlfn.NORM.DIST(0,$J78/2,$M78,TRUE))*$D78+($K78="Steady Growth")*(AND(DE$6&gt;=$F78,DE$6&lt;=$H78)*((DE$6-$F78+1)/($J78*($J78+1)/2)*$D78))+($K78="custom")*CustCF!CY78</f>
        <v/>
      </c>
      <c r="DF78" s="87">
        <f>($K78="Bell Curve")*(_xlfn.NORM.DIST(AND(DF$6&gt;=$F78,DF$6&lt;=$H78)*(DF$6-$F78+1),$J78/2,$M78,TRUE)-_xlfn.NORM.DIST(AND(DF$6&gt;=$F78,DF$6&lt;=$H78)*(DE$6-$F78+1),$J78/2,$M78,TRUE))/(1-2*_xlfn.NORM.DIST(0,$J78/2,$M78,TRUE))*$D78+($K78="Steady Growth")*(AND(DF$6&gt;=$F78,DF$6&lt;=$H78)*((DF$6-$F78+1)/($J78*($J78+1)/2)*$D78))+($K78="custom")*CustCF!CZ78</f>
        <v/>
      </c>
      <c r="DG78" s="87">
        <f>($K78="Bell Curve")*(_xlfn.NORM.DIST(AND(DG$6&gt;=$F78,DG$6&lt;=$H78)*(DG$6-$F78+1),$J78/2,$M78,TRUE)-_xlfn.NORM.DIST(AND(DG$6&gt;=$F78,DG$6&lt;=$H78)*(DF$6-$F78+1),$J78/2,$M78,TRUE))/(1-2*_xlfn.NORM.DIST(0,$J78/2,$M78,TRUE))*$D78+($K78="Steady Growth")*(AND(DG$6&gt;=$F78,DG$6&lt;=$H78)*((DG$6-$F78+1)/($J78*($J78+1)/2)*$D78))+($K78="custom")*CustCF!DA78</f>
        <v/>
      </c>
      <c r="DH78" s="87">
        <f>($K78="Bell Curve")*(_xlfn.NORM.DIST(AND(DH$6&gt;=$F78,DH$6&lt;=$H78)*(DH$6-$F78+1),$J78/2,$M78,TRUE)-_xlfn.NORM.DIST(AND(DH$6&gt;=$F78,DH$6&lt;=$H78)*(DG$6-$F78+1),$J78/2,$M78,TRUE))/(1-2*_xlfn.NORM.DIST(0,$J78/2,$M78,TRUE))*$D78+($K78="Steady Growth")*(AND(DH$6&gt;=$F78,DH$6&lt;=$H78)*((DH$6-$F78+1)/($J78*($J78+1)/2)*$D78))+($K78="custom")*CustCF!DB78</f>
        <v/>
      </c>
      <c r="DI78" s="87">
        <f>($K78="Bell Curve")*(_xlfn.NORM.DIST(AND(DI$6&gt;=$F78,DI$6&lt;=$H78)*(DI$6-$F78+1),$J78/2,$M78,TRUE)-_xlfn.NORM.DIST(AND(DI$6&gt;=$F78,DI$6&lt;=$H78)*(DH$6-$F78+1),$J78/2,$M78,TRUE))/(1-2*_xlfn.NORM.DIST(0,$J78/2,$M78,TRUE))*$D78+($K78="Steady Growth")*(AND(DI$6&gt;=$F78,DI$6&lt;=$H78)*((DI$6-$F78+1)/($J78*($J78+1)/2)*$D78))+($K78="custom")*CustCF!DC78</f>
        <v/>
      </c>
      <c r="DJ78" s="87">
        <f>($K78="Bell Curve")*(_xlfn.NORM.DIST(AND(DJ$6&gt;=$F78,DJ$6&lt;=$H78)*(DJ$6-$F78+1),$J78/2,$M78,TRUE)-_xlfn.NORM.DIST(AND(DJ$6&gt;=$F78,DJ$6&lt;=$H78)*(DI$6-$F78+1),$J78/2,$M78,TRUE))/(1-2*_xlfn.NORM.DIST(0,$J78/2,$M78,TRUE))*$D78+($K78="Steady Growth")*(AND(DJ$6&gt;=$F78,DJ$6&lt;=$H78)*((DJ$6-$F78+1)/($J78*($J78+1)/2)*$D78))+($K78="custom")*CustCF!DD78</f>
        <v/>
      </c>
      <c r="DK78" s="87">
        <f>($K78="Bell Curve")*(_xlfn.NORM.DIST(AND(DK$6&gt;=$F78,DK$6&lt;=$H78)*(DK$6-$F78+1),$J78/2,$M78,TRUE)-_xlfn.NORM.DIST(AND(DK$6&gt;=$F78,DK$6&lt;=$H78)*(DJ$6-$F78+1),$J78/2,$M78,TRUE))/(1-2*_xlfn.NORM.DIST(0,$J78/2,$M78,TRUE))*$D78+($K78="Steady Growth")*(AND(DK$6&gt;=$F78,DK$6&lt;=$H78)*((DK$6-$F78+1)/($J78*($J78+1)/2)*$D78))+($K78="custom")*CustCF!DE78</f>
        <v/>
      </c>
      <c r="DL78" s="87">
        <f>($K78="Bell Curve")*(_xlfn.NORM.DIST(AND(DL$6&gt;=$F78,DL$6&lt;=$H78)*(DL$6-$F78+1),$J78/2,$M78,TRUE)-_xlfn.NORM.DIST(AND(DL$6&gt;=$F78,DL$6&lt;=$H78)*(DK$6-$F78+1),$J78/2,$M78,TRUE))/(1-2*_xlfn.NORM.DIST(0,$J78/2,$M78,TRUE))*$D78+($K78="Steady Growth")*(AND(DL$6&gt;=$F78,DL$6&lt;=$H78)*((DL$6-$F78+1)/($J78*($J78+1)/2)*$D78))+($K78="custom")*CustCF!DF78</f>
        <v/>
      </c>
      <c r="DM78" s="87">
        <f>($K78="Bell Curve")*(_xlfn.NORM.DIST(AND(DM$6&gt;=$F78,DM$6&lt;=$H78)*(DM$6-$F78+1),$J78/2,$M78,TRUE)-_xlfn.NORM.DIST(AND(DM$6&gt;=$F78,DM$6&lt;=$H78)*(DL$6-$F78+1),$J78/2,$M78,TRUE))/(1-2*_xlfn.NORM.DIST(0,$J78/2,$M78,TRUE))*$D78+($K78="Steady Growth")*(AND(DM$6&gt;=$F78,DM$6&lt;=$H78)*((DM$6-$F78+1)/($J78*($J78+1)/2)*$D78))+($K78="custom")*CustCF!DG78</f>
        <v/>
      </c>
      <c r="DN78" s="87">
        <f>($K78="Bell Curve")*(_xlfn.NORM.DIST(AND(DN$6&gt;=$F78,DN$6&lt;=$H78)*(DN$6-$F78+1),$J78/2,$M78,TRUE)-_xlfn.NORM.DIST(AND(DN$6&gt;=$F78,DN$6&lt;=$H78)*(DM$6-$F78+1),$J78/2,$M78,TRUE))/(1-2*_xlfn.NORM.DIST(0,$J78/2,$M78,TRUE))*$D78+($K78="Steady Growth")*(AND(DN$6&gt;=$F78,DN$6&lt;=$H78)*((DN$6-$F78+1)/($J78*($J78+1)/2)*$D78))+($K78="custom")*CustCF!DH78</f>
        <v/>
      </c>
      <c r="DO78" s="87">
        <f>($K78="Bell Curve")*(_xlfn.NORM.DIST(AND(DO$6&gt;=$F78,DO$6&lt;=$H78)*(DO$6-$F78+1),$J78/2,$M78,TRUE)-_xlfn.NORM.DIST(AND(DO$6&gt;=$F78,DO$6&lt;=$H78)*(DN$6-$F78+1),$J78/2,$M78,TRUE))/(1-2*_xlfn.NORM.DIST(0,$J78/2,$M78,TRUE))*$D78+($K78="Steady Growth")*(AND(DO$6&gt;=$F78,DO$6&lt;=$H78)*((DO$6-$F78+1)/($J78*($J78+1)/2)*$D78))+($K78="custom")*CustCF!DI78</f>
        <v/>
      </c>
      <c r="DP78" s="87">
        <f>($K78="Bell Curve")*(_xlfn.NORM.DIST(AND(DP$6&gt;=$F78,DP$6&lt;=$H78)*(DP$6-$F78+1),$J78/2,$M78,TRUE)-_xlfn.NORM.DIST(AND(DP$6&gt;=$F78,DP$6&lt;=$H78)*(DO$6-$F78+1),$J78/2,$M78,TRUE))/(1-2*_xlfn.NORM.DIST(0,$J78/2,$M78,TRUE))*$D78+($K78="Steady Growth")*(AND(DP$6&gt;=$F78,DP$6&lt;=$H78)*((DP$6-$F78+1)/($J78*($J78+1)/2)*$D78))+($K78="custom")*CustCF!DJ78</f>
        <v/>
      </c>
      <c r="DQ78" s="87">
        <f>($K78="Bell Curve")*(_xlfn.NORM.DIST(AND(DQ$6&gt;=$F78,DQ$6&lt;=$H78)*(DQ$6-$F78+1),$J78/2,$M78,TRUE)-_xlfn.NORM.DIST(AND(DQ$6&gt;=$F78,DQ$6&lt;=$H78)*(DP$6-$F78+1),$J78/2,$M78,TRUE))/(1-2*_xlfn.NORM.DIST(0,$J78/2,$M78,TRUE))*$D78+($K78="Steady Growth")*(AND(DQ$6&gt;=$F78,DQ$6&lt;=$H78)*((DQ$6-$F78+1)/($J78*($J78+1)/2)*$D78))+($K78="custom")*CustCF!DK78</f>
        <v/>
      </c>
      <c r="DR78" s="87">
        <f>($K78="Bell Curve")*(_xlfn.NORM.DIST(AND(DR$6&gt;=$F78,DR$6&lt;=$H78)*(DR$6-$F78+1),$J78/2,$M78,TRUE)-_xlfn.NORM.DIST(AND(DR$6&gt;=$F78,DR$6&lt;=$H78)*(DQ$6-$F78+1),$J78/2,$M78,TRUE))/(1-2*_xlfn.NORM.DIST(0,$J78/2,$M78,TRUE))*$D78+($K78="Steady Growth")*(AND(DR$6&gt;=$F78,DR$6&lt;=$H78)*((DR$6-$F78+1)/($J78*($J78+1)/2)*$D78))+($K78="custom")*CustCF!DL78</f>
        <v/>
      </c>
      <c r="DS78" s="87">
        <f>($K78="Bell Curve")*(_xlfn.NORM.DIST(AND(DS$6&gt;=$F78,DS$6&lt;=$H78)*(DS$6-$F78+1),$J78/2,$M78,TRUE)-_xlfn.NORM.DIST(AND(DS$6&gt;=$F78,DS$6&lt;=$H78)*(DR$6-$F78+1),$J78/2,$M78,TRUE))/(1-2*_xlfn.NORM.DIST(0,$J78/2,$M78,TRUE))*$D78+($K78="Steady Growth")*(AND(DS$6&gt;=$F78,DS$6&lt;=$H78)*((DS$6-$F78+1)/($J78*($J78+1)/2)*$D78))+($K78="custom")*CustCF!DM78</f>
        <v/>
      </c>
      <c r="DT78" s="87">
        <f>($K78="Bell Curve")*(_xlfn.NORM.DIST(AND(DT$6&gt;=$F78,DT$6&lt;=$H78)*(DT$6-$F78+1),$J78/2,$M78,TRUE)-_xlfn.NORM.DIST(AND(DT$6&gt;=$F78,DT$6&lt;=$H78)*(DS$6-$F78+1),$J78/2,$M78,TRUE))/(1-2*_xlfn.NORM.DIST(0,$J78/2,$M78,TRUE))*$D78+($K78="Steady Growth")*(AND(DT$6&gt;=$F78,DT$6&lt;=$H78)*((DT$6-$F78+1)/($J78*($J78+1)/2)*$D78))+($K78="custom")*CustCF!DN78</f>
        <v/>
      </c>
      <c r="DU78" s="87">
        <f>($K78="Bell Curve")*(_xlfn.NORM.DIST(AND(DU$6&gt;=$F78,DU$6&lt;=$H78)*(DU$6-$F78+1),$J78/2,$M78,TRUE)-_xlfn.NORM.DIST(AND(DU$6&gt;=$F78,DU$6&lt;=$H78)*(DT$6-$F78+1),$J78/2,$M78,TRUE))/(1-2*_xlfn.NORM.DIST(0,$J78/2,$M78,TRUE))*$D78+($K78="Steady Growth")*(AND(DU$6&gt;=$F78,DU$6&lt;=$H78)*((DU$6-$F78+1)/($J78*($J78+1)/2)*$D78))+($K78="custom")*CustCF!DO78</f>
        <v/>
      </c>
      <c r="DV78" s="87">
        <f>($K78="Bell Curve")*(_xlfn.NORM.DIST(AND(DV$6&gt;=$F78,DV$6&lt;=$H78)*(DV$6-$F78+1),$J78/2,$M78,TRUE)-_xlfn.NORM.DIST(AND(DV$6&gt;=$F78,DV$6&lt;=$H78)*(DU$6-$F78+1),$J78/2,$M78,TRUE))/(1-2*_xlfn.NORM.DIST(0,$J78/2,$M78,TRUE))*$D78+($K78="Steady Growth")*(AND(DV$6&gt;=$F78,DV$6&lt;=$H78)*((DV$6-$F78+1)/($J78*($J78+1)/2)*$D78))+($K78="custom")*CustCF!DP78</f>
        <v/>
      </c>
      <c r="DW78" s="87">
        <f>($K78="Bell Curve")*(_xlfn.NORM.DIST(AND(DW$6&gt;=$F78,DW$6&lt;=$H78)*(DW$6-$F78+1),$J78/2,$M78,TRUE)-_xlfn.NORM.DIST(AND(DW$6&gt;=$F78,DW$6&lt;=$H78)*(DV$6-$F78+1),$J78/2,$M78,TRUE))/(1-2*_xlfn.NORM.DIST(0,$J78/2,$M78,TRUE))*$D78+($K78="Steady Growth")*(AND(DW$6&gt;=$F78,DW$6&lt;=$H78)*((DW$6-$F78+1)/($J78*($J78+1)/2)*$D78))+($K78="custom")*CustCF!DQ78</f>
        <v/>
      </c>
      <c r="DX78" s="87">
        <f>($K78="Bell Curve")*(_xlfn.NORM.DIST(AND(DX$6&gt;=$F78,DX$6&lt;=$H78)*(DX$6-$F78+1),$J78/2,$M78,TRUE)-_xlfn.NORM.DIST(AND(DX$6&gt;=$F78,DX$6&lt;=$H78)*(DW$6-$F78+1),$J78/2,$M78,TRUE))/(1-2*_xlfn.NORM.DIST(0,$J78/2,$M78,TRUE))*$D78+($K78="Steady Growth")*(AND(DX$6&gt;=$F78,DX$6&lt;=$H78)*((DX$6-$F78+1)/($J78*($J78+1)/2)*$D78))+($K78="custom")*CustCF!DR78</f>
        <v/>
      </c>
      <c r="DY78" s="87">
        <f>($K78="Bell Curve")*(_xlfn.NORM.DIST(AND(DY$6&gt;=$F78,DY$6&lt;=$H78)*(DY$6-$F78+1),$J78/2,$M78,TRUE)-_xlfn.NORM.DIST(AND(DY$6&gt;=$F78,DY$6&lt;=$H78)*(DX$6-$F78+1),$J78/2,$M78,TRUE))/(1-2*_xlfn.NORM.DIST(0,$J78/2,$M78,TRUE))*$D78+($K78="Steady Growth")*(AND(DY$6&gt;=$F78,DY$6&lt;=$H78)*((DY$6-$F78+1)/($J78*($J78+1)/2)*$D78))+($K78="custom")*CustCF!DS78</f>
        <v/>
      </c>
      <c r="DZ78" s="87">
        <f>($K78="Bell Curve")*(_xlfn.NORM.DIST(AND(DZ$6&gt;=$F78,DZ$6&lt;=$H78)*(DZ$6-$F78+1),$J78/2,$M78,TRUE)-_xlfn.NORM.DIST(AND(DZ$6&gt;=$F78,DZ$6&lt;=$H78)*(DY$6-$F78+1),$J78/2,$M78,TRUE))/(1-2*_xlfn.NORM.DIST(0,$J78/2,$M78,TRUE))*$D78+($K78="Steady Growth")*(AND(DZ$6&gt;=$F78,DZ$6&lt;=$H78)*((DZ$6-$F78+1)/($J78*($J78+1)/2)*$D78))+($K78="custom")*CustCF!DT78</f>
        <v/>
      </c>
      <c r="EA78" s="87">
        <f>($K78="Bell Curve")*(_xlfn.NORM.DIST(AND(EA$6&gt;=$F78,EA$6&lt;=$H78)*(EA$6-$F78+1),$J78/2,$M78,TRUE)-_xlfn.NORM.DIST(AND(EA$6&gt;=$F78,EA$6&lt;=$H78)*(DZ$6-$F78+1),$J78/2,$M78,TRUE))/(1-2*_xlfn.NORM.DIST(0,$J78/2,$M78,TRUE))*$D78+($K78="Steady Growth")*(AND(EA$6&gt;=$F78,EA$6&lt;=$H78)*((EA$6-$F78+1)/($J78*($J78+1)/2)*$D78))+($K78="custom")*CustCF!DU78</f>
        <v/>
      </c>
      <c r="EB78" s="87">
        <f>($K78="Bell Curve")*(_xlfn.NORM.DIST(AND(EB$6&gt;=$F78,EB$6&lt;=$H78)*(EB$6-$F78+1),$J78/2,$M78,TRUE)-_xlfn.NORM.DIST(AND(EB$6&gt;=$F78,EB$6&lt;=$H78)*(EA$6-$F78+1),$J78/2,$M78,TRUE))/(1-2*_xlfn.NORM.DIST(0,$J78/2,$M78,TRUE))*$D78+($K78="Steady Growth")*(AND(EB$6&gt;=$F78,EB$6&lt;=$H78)*((EB$6-$F78+1)/($J78*($J78+1)/2)*$D78))+($K78="custom")*CustCF!DV78</f>
        <v/>
      </c>
      <c r="EC78" s="87">
        <f>($K78="Bell Curve")*(_xlfn.NORM.DIST(AND(EC$6&gt;=$F78,EC$6&lt;=$H78)*(EC$6-$F78+1),$J78/2,$M78,TRUE)-_xlfn.NORM.DIST(AND(EC$6&gt;=$F78,EC$6&lt;=$H78)*(EB$6-$F78+1),$J78/2,$M78,TRUE))/(1-2*_xlfn.NORM.DIST(0,$J78/2,$M78,TRUE))*$D78+($K78="Steady Growth")*(AND(EC$6&gt;=$F78,EC$6&lt;=$H78)*((EC$6-$F78+1)/($J78*($J78+1)/2)*$D78))+($K78="custom")*CustCF!DW78</f>
        <v/>
      </c>
      <c r="ED78" s="87">
        <f>($K78="Bell Curve")*(_xlfn.NORM.DIST(AND(ED$6&gt;=$F78,ED$6&lt;=$H78)*(ED$6-$F78+1),$J78/2,$M78,TRUE)-_xlfn.NORM.DIST(AND(ED$6&gt;=$F78,ED$6&lt;=$H78)*(EC$6-$F78+1),$J78/2,$M78,TRUE))/(1-2*_xlfn.NORM.DIST(0,$J78/2,$M78,TRUE))*$D78+($K78="Steady Growth")*(AND(ED$6&gt;=$F78,ED$6&lt;=$H78)*((ED$6-$F78+1)/($J78*($J78+1)/2)*$D78))+($K78="custom")*CustCF!DX78</f>
        <v/>
      </c>
      <c r="EE78" s="87">
        <f>($K78="Bell Curve")*(_xlfn.NORM.DIST(AND(EE$6&gt;=$F78,EE$6&lt;=$H78)*(EE$6-$F78+1),$J78/2,$M78,TRUE)-_xlfn.NORM.DIST(AND(EE$6&gt;=$F78,EE$6&lt;=$H78)*(ED$6-$F78+1),$J78/2,$M78,TRUE))/(1-2*_xlfn.NORM.DIST(0,$J78/2,$M78,TRUE))*$D78+($K78="Steady Growth")*(AND(EE$6&gt;=$F78,EE$6&lt;=$H78)*((EE$6-$F78+1)/($J78*($J78+1)/2)*$D78))+($K78="custom")*CustCF!DY78</f>
        <v/>
      </c>
      <c r="EF78" s="87">
        <f>($K78="Bell Curve")*(_xlfn.NORM.DIST(AND(EF$6&gt;=$F78,EF$6&lt;=$H78)*(EF$6-$F78+1),$J78/2,$M78,TRUE)-_xlfn.NORM.DIST(AND(EF$6&gt;=$F78,EF$6&lt;=$H78)*(EE$6-$F78+1),$J78/2,$M78,TRUE))/(1-2*_xlfn.NORM.DIST(0,$J78/2,$M78,TRUE))*$D78+($K78="Steady Growth")*(AND(EF$6&gt;=$F78,EF$6&lt;=$H78)*((EF$6-$F78+1)/($J78*($J78+1)/2)*$D78))+($K78="custom")*CustCF!DZ78</f>
        <v/>
      </c>
      <c r="EG78" s="87">
        <f>($K78="Bell Curve")*(_xlfn.NORM.DIST(AND(EG$6&gt;=$F78,EG$6&lt;=$H78)*(EG$6-$F78+1),$J78/2,$M78,TRUE)-_xlfn.NORM.DIST(AND(EG$6&gt;=$F78,EG$6&lt;=$H78)*(EF$6-$F78+1),$J78/2,$M78,TRUE))/(1-2*_xlfn.NORM.DIST(0,$J78/2,$M78,TRUE))*$D78+($K78="Steady Growth")*(AND(EG$6&gt;=$F78,EG$6&lt;=$H78)*((EG$6-$F78+1)/($J78*($J78+1)/2)*$D78))+($K78="custom")*CustCF!EA78</f>
        <v/>
      </c>
      <c r="EH78" s="87">
        <f>($K78="Bell Curve")*(_xlfn.NORM.DIST(AND(EH$6&gt;=$F78,EH$6&lt;=$H78)*(EH$6-$F78+1),$J78/2,$M78,TRUE)-_xlfn.NORM.DIST(AND(EH$6&gt;=$F78,EH$6&lt;=$H78)*(EG$6-$F78+1),$J78/2,$M78,TRUE))/(1-2*_xlfn.NORM.DIST(0,$J78/2,$M78,TRUE))*$D78+($K78="Steady Growth")*(AND(EH$6&gt;=$F78,EH$6&lt;=$H78)*((EH$6-$F78+1)/($J78*($J78+1)/2)*$D78))+($K78="custom")*CustCF!EB78</f>
        <v/>
      </c>
      <c r="EI78" s="87">
        <f>($K78="Bell Curve")*(_xlfn.NORM.DIST(AND(EI$6&gt;=$F78,EI$6&lt;=$H78)*(EI$6-$F78+1),$J78/2,$M78,TRUE)-_xlfn.NORM.DIST(AND(EI$6&gt;=$F78,EI$6&lt;=$H78)*(EH$6-$F78+1),$J78/2,$M78,TRUE))/(1-2*_xlfn.NORM.DIST(0,$J78/2,$M78,TRUE))*$D78+($K78="Steady Growth")*(AND(EI$6&gt;=$F78,EI$6&lt;=$H78)*((EI$6-$F78+1)/($J78*($J78+1)/2)*$D78))+($K78="custom")*CustCF!EC78</f>
        <v/>
      </c>
      <c r="EJ78" s="87">
        <f>($K78="Bell Curve")*(_xlfn.NORM.DIST(AND(EJ$6&gt;=$F78,EJ$6&lt;=$H78)*(EJ$6-$F78+1),$J78/2,$M78,TRUE)-_xlfn.NORM.DIST(AND(EJ$6&gt;=$F78,EJ$6&lt;=$H78)*(EI$6-$F78+1),$J78/2,$M78,TRUE))/(1-2*_xlfn.NORM.DIST(0,$J78/2,$M78,TRUE))*$D78+($K78="Steady Growth")*(AND(EJ$6&gt;=$F78,EJ$6&lt;=$H78)*((EJ$6-$F78+1)/($J78*($J78+1)/2)*$D78))+($K78="custom")*CustCF!ED78</f>
        <v/>
      </c>
      <c r="EK78" s="87">
        <f>($K78="Bell Curve")*(_xlfn.NORM.DIST(AND(EK$6&gt;=$F78,EK$6&lt;=$H78)*(EK$6-$F78+1),$J78/2,$M78,TRUE)-_xlfn.NORM.DIST(AND(EK$6&gt;=$F78,EK$6&lt;=$H78)*(EJ$6-$F78+1),$J78/2,$M78,TRUE))/(1-2*_xlfn.NORM.DIST(0,$J78/2,$M78,TRUE))*$D78+($K78="Steady Growth")*(AND(EK$6&gt;=$F78,EK$6&lt;=$H78)*((EK$6-$F78+1)/($J78*($J78+1)/2)*$D78))+($K78="custom")*CustCF!EE78</f>
        <v/>
      </c>
      <c r="EL78" s="87">
        <f>($K78="Bell Curve")*(_xlfn.NORM.DIST(AND(EL$6&gt;=$F78,EL$6&lt;=$H78)*(EL$6-$F78+1),$J78/2,$M78,TRUE)-_xlfn.NORM.DIST(AND(EL$6&gt;=$F78,EL$6&lt;=$H78)*(EK$6-$F78+1),$J78/2,$M78,TRUE))/(1-2*_xlfn.NORM.DIST(0,$J78/2,$M78,TRUE))*$D78+($K78="Steady Growth")*(AND(EL$6&gt;=$F78,EL$6&lt;=$H78)*((EL$6-$F78+1)/($J78*($J78+1)/2)*$D78))+($K78="custom")*CustCF!EF78</f>
        <v/>
      </c>
      <c r="EM78" s="87">
        <f>($K78="Bell Curve")*(_xlfn.NORM.DIST(AND(EM$6&gt;=$F78,EM$6&lt;=$H78)*(EM$6-$F78+1),$J78/2,$M78,TRUE)-_xlfn.NORM.DIST(AND(EM$6&gt;=$F78,EM$6&lt;=$H78)*(EL$6-$F78+1),$J78/2,$M78,TRUE))/(1-2*_xlfn.NORM.DIST(0,$J78/2,$M78,TRUE))*$D78+($K78="Steady Growth")*(AND(EM$6&gt;=$F78,EM$6&lt;=$H78)*((EM$6-$F78+1)/($J78*($J78+1)/2)*$D78))+($K78="custom")*CustCF!EG78</f>
        <v/>
      </c>
      <c r="EN78" s="87">
        <f>($K78="Bell Curve")*(_xlfn.NORM.DIST(AND(EN$6&gt;=$F78,EN$6&lt;=$H78)*(EN$6-$F78+1),$J78/2,$M78,TRUE)-_xlfn.NORM.DIST(AND(EN$6&gt;=$F78,EN$6&lt;=$H78)*(EM$6-$F78+1),$J78/2,$M78,TRUE))/(1-2*_xlfn.NORM.DIST(0,$J78/2,$M78,TRUE))*$D78+($K78="Steady Growth")*(AND(EN$6&gt;=$F78,EN$6&lt;=$H78)*((EN$6-$F78+1)/($J78*($J78+1)/2)*$D78))+($K78="custom")*CustCF!EH78</f>
        <v/>
      </c>
      <c r="EO78" s="87">
        <f>($K78="Bell Curve")*(_xlfn.NORM.DIST(AND(EO$6&gt;=$F78,EO$6&lt;=$H78)*(EO$6-$F78+1),$J78/2,$M78,TRUE)-_xlfn.NORM.DIST(AND(EO$6&gt;=$F78,EO$6&lt;=$H78)*(EN$6-$F78+1),$J78/2,$M78,TRUE))/(1-2*_xlfn.NORM.DIST(0,$J78/2,$M78,TRUE))*$D78+($K78="Steady Growth")*(AND(EO$6&gt;=$F78,EO$6&lt;=$H78)*((EO$6-$F78+1)/($J78*($J78+1)/2)*$D78))+($K78="custom")*CustCF!EI78</f>
        <v/>
      </c>
      <c r="EP78" s="87">
        <f>($K78="Bell Curve")*(_xlfn.NORM.DIST(AND(EP$6&gt;=$F78,EP$6&lt;=$H78)*(EP$6-$F78+1),$J78/2,$M78,TRUE)-_xlfn.NORM.DIST(AND(EP$6&gt;=$F78,EP$6&lt;=$H78)*(EO$6-$F78+1),$J78/2,$M78,TRUE))/(1-2*_xlfn.NORM.DIST(0,$J78/2,$M78,TRUE))*$D78+($K78="Steady Growth")*(AND(EP$6&gt;=$F78,EP$6&lt;=$H78)*((EP$6-$F78+1)/($J78*($J78+1)/2)*$D78))+($K78="custom")*CustCF!EJ78</f>
        <v/>
      </c>
      <c r="EQ78" s="87">
        <f>($K78="Bell Curve")*(_xlfn.NORM.DIST(AND(EQ$6&gt;=$F78,EQ$6&lt;=$H78)*(EQ$6-$F78+1),$J78/2,$M78,TRUE)-_xlfn.NORM.DIST(AND(EQ$6&gt;=$F78,EQ$6&lt;=$H78)*(EP$6-$F78+1),$J78/2,$M78,TRUE))/(1-2*_xlfn.NORM.DIST(0,$J78/2,$M78,TRUE))*$D78+($K78="Steady Growth")*(AND(EQ$6&gt;=$F78,EQ$6&lt;=$H78)*((EQ$6-$F78+1)/($J78*($J78+1)/2)*$D78))+($K78="custom")*CustCF!EK78</f>
        <v/>
      </c>
      <c r="ER78" s="87">
        <f>($K78="Bell Curve")*(_xlfn.NORM.DIST(AND(ER$6&gt;=$F78,ER$6&lt;=$H78)*(ER$6-$F78+1),$J78/2,$M78,TRUE)-_xlfn.NORM.DIST(AND(ER$6&gt;=$F78,ER$6&lt;=$H78)*(EQ$6-$F78+1),$J78/2,$M78,TRUE))/(1-2*_xlfn.NORM.DIST(0,$J78/2,$M78,TRUE))*$D78+($K78="Steady Growth")*(AND(ER$6&gt;=$F78,ER$6&lt;=$H78)*((ER$6-$F78+1)/($J78*($J78+1)/2)*$D78))+($K78="custom")*CustCF!EL78</f>
        <v/>
      </c>
      <c r="ES78" s="87">
        <f>($K78="Bell Curve")*(_xlfn.NORM.DIST(AND(ES$6&gt;=$F78,ES$6&lt;=$H78)*(ES$6-$F78+1),$J78/2,$M78,TRUE)-_xlfn.NORM.DIST(AND(ES$6&gt;=$F78,ES$6&lt;=$H78)*(ER$6-$F78+1),$J78/2,$M78,TRUE))/(1-2*_xlfn.NORM.DIST(0,$J78/2,$M78,TRUE))*$D78+($K78="Steady Growth")*(AND(ES$6&gt;=$F78,ES$6&lt;=$H78)*((ES$6-$F78+1)/($J78*($J78+1)/2)*$D78))+($K78="custom")*CustCF!EM78</f>
        <v/>
      </c>
      <c r="ET78" s="87">
        <f>($K78="Bell Curve")*(_xlfn.NORM.DIST(AND(ET$6&gt;=$F78,ET$6&lt;=$H78)*(ET$6-$F78+1),$J78/2,$M78,TRUE)-_xlfn.NORM.DIST(AND(ET$6&gt;=$F78,ET$6&lt;=$H78)*(ES$6-$F78+1),$J78/2,$M78,TRUE))/(1-2*_xlfn.NORM.DIST(0,$J78/2,$M78,TRUE))*$D78+($K78="Steady Growth")*(AND(ET$6&gt;=$F78,ET$6&lt;=$H78)*((ET$6-$F78+1)/($J78*($J78+1)/2)*$D78))+($K78="custom")*CustCF!EN78</f>
        <v/>
      </c>
      <c r="EU78" s="87">
        <f>($K78="Bell Curve")*(_xlfn.NORM.DIST(AND(EU$6&gt;=$F78,EU$6&lt;=$H78)*(EU$6-$F78+1),$J78/2,$M78,TRUE)-_xlfn.NORM.DIST(AND(EU$6&gt;=$F78,EU$6&lt;=$H78)*(ET$6-$F78+1),$J78/2,$M78,TRUE))/(1-2*_xlfn.NORM.DIST(0,$J78/2,$M78,TRUE))*$D78+($K78="Steady Growth")*(AND(EU$6&gt;=$F78,EU$6&lt;=$H78)*((EU$6-$F78+1)/($J78*($J78+1)/2)*$D78))+($K78="custom")*CustCF!EO78</f>
        <v/>
      </c>
      <c r="EV78" s="87">
        <f>($K78="Bell Curve")*(_xlfn.NORM.DIST(AND(EV$6&gt;=$F78,EV$6&lt;=$H78)*(EV$6-$F78+1),$J78/2,$M78,TRUE)-_xlfn.NORM.DIST(AND(EV$6&gt;=$F78,EV$6&lt;=$H78)*(EU$6-$F78+1),$J78/2,$M78,TRUE))/(1-2*_xlfn.NORM.DIST(0,$J78/2,$M78,TRUE))*$D78+($K78="Steady Growth")*(AND(EV$6&gt;=$F78,EV$6&lt;=$H78)*((EV$6-$F78+1)/($J78*($J78+1)/2)*$D78))+($K78="custom")*CustCF!EP78</f>
        <v/>
      </c>
      <c r="EW78" s="87">
        <f>($K78="Bell Curve")*(_xlfn.NORM.DIST(AND(EW$6&gt;=$F78,EW$6&lt;=$H78)*(EW$6-$F78+1),$J78/2,$M78,TRUE)-_xlfn.NORM.DIST(AND(EW$6&gt;=$F78,EW$6&lt;=$H78)*(EV$6-$F78+1),$J78/2,$M78,TRUE))/(1-2*_xlfn.NORM.DIST(0,$J78/2,$M78,TRUE))*$D78+($K78="Steady Growth")*(AND(EW$6&gt;=$F78,EW$6&lt;=$H78)*((EW$6-$F78+1)/($J78*($J78+1)/2)*$D78))+($K78="custom")*CustCF!EQ78</f>
        <v/>
      </c>
      <c r="EX78" s="87">
        <f>($K78="Bell Curve")*(_xlfn.NORM.DIST(AND(EX$6&gt;=$F78,EX$6&lt;=$H78)*(EX$6-$F78+1),$J78/2,$M78,TRUE)-_xlfn.NORM.DIST(AND(EX$6&gt;=$F78,EX$6&lt;=$H78)*(EW$6-$F78+1),$J78/2,$M78,TRUE))/(1-2*_xlfn.NORM.DIST(0,$J78/2,$M78,TRUE))*$D78+($K78="Steady Growth")*(AND(EX$6&gt;=$F78,EX$6&lt;=$H78)*((EX$6-$F78+1)/($J78*($J78+1)/2)*$D78))+($K78="custom")*CustCF!ER78</f>
        <v/>
      </c>
      <c r="EY78" s="87">
        <f>($K78="Bell Curve")*(_xlfn.NORM.DIST(AND(EY$6&gt;=$F78,EY$6&lt;=$H78)*(EY$6-$F78+1),$J78/2,$M78,TRUE)-_xlfn.NORM.DIST(AND(EY$6&gt;=$F78,EY$6&lt;=$H78)*(EX$6-$F78+1),$J78/2,$M78,TRUE))/(1-2*_xlfn.NORM.DIST(0,$J78/2,$M78,TRUE))*$D78+($K78="Steady Growth")*(AND(EY$6&gt;=$F78,EY$6&lt;=$H78)*((EY$6-$F78+1)/($J78*($J78+1)/2)*$D78))+($K78="custom")*CustCF!ES78</f>
        <v/>
      </c>
      <c r="EZ78" s="87">
        <f>($K78="Bell Curve")*(_xlfn.NORM.DIST(AND(EZ$6&gt;=$F78,EZ$6&lt;=$H78)*(EZ$6-$F78+1),$J78/2,$M78,TRUE)-_xlfn.NORM.DIST(AND(EZ$6&gt;=$F78,EZ$6&lt;=$H78)*(EY$6-$F78+1),$J78/2,$M78,TRUE))/(1-2*_xlfn.NORM.DIST(0,$J78/2,$M78,TRUE))*$D78+($K78="Steady Growth")*(AND(EZ$6&gt;=$F78,EZ$6&lt;=$H78)*((EZ$6-$F78+1)/($J78*($J78+1)/2)*$D78))+($K78="custom")*CustCF!ET78</f>
        <v/>
      </c>
      <c r="FA78" s="87">
        <f>($K78="Bell Curve")*(_xlfn.NORM.DIST(AND(FA$6&gt;=$F78,FA$6&lt;=$H78)*(FA$6-$F78+1),$J78/2,$M78,TRUE)-_xlfn.NORM.DIST(AND(FA$6&gt;=$F78,FA$6&lt;=$H78)*(EZ$6-$F78+1),$J78/2,$M78,TRUE))/(1-2*_xlfn.NORM.DIST(0,$J78/2,$M78,TRUE))*$D78+($K78="Steady Growth")*(AND(FA$6&gt;=$F78,FA$6&lt;=$H78)*((FA$6-$F78+1)/($J78*($J78+1)/2)*$D78))+($K78="custom")*CustCF!EU78</f>
        <v/>
      </c>
      <c r="FB78" s="87">
        <f>($K78="Bell Curve")*(_xlfn.NORM.DIST(AND(FB$6&gt;=$F78,FB$6&lt;=$H78)*(FB$6-$F78+1),$J78/2,$M78,TRUE)-_xlfn.NORM.DIST(AND(FB$6&gt;=$F78,FB$6&lt;=$H78)*(FA$6-$F78+1),$J78/2,$M78,TRUE))/(1-2*_xlfn.NORM.DIST(0,$J78/2,$M78,TRUE))*$D78+($K78="Steady Growth")*(AND(FB$6&gt;=$F78,FB$6&lt;=$H78)*((FB$6-$F78+1)/($J78*($J78+1)/2)*$D78))+($K78="custom")*CustCF!EV78</f>
        <v/>
      </c>
      <c r="FC78" s="87">
        <f>($K78="Bell Curve")*(_xlfn.NORM.DIST(AND(FC$6&gt;=$F78,FC$6&lt;=$H78)*(FC$6-$F78+1),$J78/2,$M78,TRUE)-_xlfn.NORM.DIST(AND(FC$6&gt;=$F78,FC$6&lt;=$H78)*(FB$6-$F78+1),$J78/2,$M78,TRUE))/(1-2*_xlfn.NORM.DIST(0,$J78/2,$M78,TRUE))*$D78+($K78="Steady Growth")*(AND(FC$6&gt;=$F78,FC$6&lt;=$H78)*((FC$6-$F78+1)/($J78*($J78+1)/2)*$D78))+($K78="custom")*CustCF!EW78</f>
        <v/>
      </c>
      <c r="FD78" s="87">
        <f>($K78="Bell Curve")*(_xlfn.NORM.DIST(AND(FD$6&gt;=$F78,FD$6&lt;=$H78)*(FD$6-$F78+1),$J78/2,$M78,TRUE)-_xlfn.NORM.DIST(AND(FD$6&gt;=$F78,FD$6&lt;=$H78)*(FC$6-$F78+1),$J78/2,$M78,TRUE))/(1-2*_xlfn.NORM.DIST(0,$J78/2,$M78,TRUE))*$D78+($K78="Steady Growth")*(AND(FD$6&gt;=$F78,FD$6&lt;=$H78)*((FD$6-$F78+1)/($J78*($J78+1)/2)*$D78))+($K78="custom")*CustCF!EX78</f>
        <v/>
      </c>
      <c r="FE78" s="87">
        <f>($K78="Bell Curve")*(_xlfn.NORM.DIST(AND(FE$6&gt;=$F78,FE$6&lt;=$H78)*(FE$6-$F78+1),$J78/2,$M78,TRUE)-_xlfn.NORM.DIST(AND(FE$6&gt;=$F78,FE$6&lt;=$H78)*(FD$6-$F78+1),$J78/2,$M78,TRUE))/(1-2*_xlfn.NORM.DIST(0,$J78/2,$M78,TRUE))*$D78+($K78="Steady Growth")*(AND(FE$6&gt;=$F78,FE$6&lt;=$H78)*((FE$6-$F78+1)/($J78*($J78+1)/2)*$D78))+($K78="custom")*CustCF!EY78</f>
        <v/>
      </c>
      <c r="FF78" s="87">
        <f>($K78="Bell Curve")*(_xlfn.NORM.DIST(AND(FF$6&gt;=$F78,FF$6&lt;=$H78)*(FF$6-$F78+1),$J78/2,$M78,TRUE)-_xlfn.NORM.DIST(AND(FF$6&gt;=$F78,FF$6&lt;=$H78)*(FE$6-$F78+1),$J78/2,$M78,TRUE))/(1-2*_xlfn.NORM.DIST(0,$J78/2,$M78,TRUE))*$D78+($K78="Steady Growth")*(AND(FF$6&gt;=$F78,FF$6&lt;=$H78)*((FF$6-$F78+1)/($J78*($J78+1)/2)*$D78))+($K78="custom")*CustCF!EZ78</f>
        <v/>
      </c>
      <c r="FG78" s="87">
        <f>($K78="Bell Curve")*(_xlfn.NORM.DIST(AND(FG$6&gt;=$F78,FG$6&lt;=$H78)*(FG$6-$F78+1),$J78/2,$M78,TRUE)-_xlfn.NORM.DIST(AND(FG$6&gt;=$F78,FG$6&lt;=$H78)*(FF$6-$F78+1),$J78/2,$M78,TRUE))/(1-2*_xlfn.NORM.DIST(0,$J78/2,$M78,TRUE))*$D78+($K78="Steady Growth")*(AND(FG$6&gt;=$F78,FG$6&lt;=$H78)*((FG$6-$F78+1)/($J78*($J78+1)/2)*$D78))+($K78="custom")*CustCF!FA78</f>
        <v/>
      </c>
      <c r="FH78" s="87">
        <f>($K78="Bell Curve")*(_xlfn.NORM.DIST(AND(FH$6&gt;=$F78,FH$6&lt;=$H78)*(FH$6-$F78+1),$J78/2,$M78,TRUE)-_xlfn.NORM.DIST(AND(FH$6&gt;=$F78,FH$6&lt;=$H78)*(FG$6-$F78+1),$J78/2,$M78,TRUE))/(1-2*_xlfn.NORM.DIST(0,$J78/2,$M78,TRUE))*$D78+($K78="Steady Growth")*(AND(FH$6&gt;=$F78,FH$6&lt;=$H78)*((FH$6-$F78+1)/($J78*($J78+1)/2)*$D78))+($K78="custom")*CustCF!FB78</f>
        <v/>
      </c>
      <c r="FI78" s="87">
        <f>($K78="Bell Curve")*(_xlfn.NORM.DIST(AND(FI$6&gt;=$F78,FI$6&lt;=$H78)*(FI$6-$F78+1),$J78/2,$M78,TRUE)-_xlfn.NORM.DIST(AND(FI$6&gt;=$F78,FI$6&lt;=$H78)*(FH$6-$F78+1),$J78/2,$M78,TRUE))/(1-2*_xlfn.NORM.DIST(0,$J78/2,$M78,TRUE))*$D78+($K78="Steady Growth")*(AND(FI$6&gt;=$F78,FI$6&lt;=$H78)*((FI$6-$F78+1)/($J78*($J78+1)/2)*$D78))+($K78="custom")*CustCF!FC78</f>
        <v/>
      </c>
      <c r="FJ78" s="87">
        <f>($K78="Bell Curve")*(_xlfn.NORM.DIST(AND(FJ$6&gt;=$F78,FJ$6&lt;=$H78)*(FJ$6-$F78+1),$J78/2,$M78,TRUE)-_xlfn.NORM.DIST(AND(FJ$6&gt;=$F78,FJ$6&lt;=$H78)*(FI$6-$F78+1),$J78/2,$M78,TRUE))/(1-2*_xlfn.NORM.DIST(0,$J78/2,$M78,TRUE))*$D78+($K78="Steady Growth")*(AND(FJ$6&gt;=$F78,FJ$6&lt;=$H78)*((FJ$6-$F78+1)/($J78*($J78+1)/2)*$D78))+($K78="custom")*CustCF!FD78</f>
        <v/>
      </c>
      <c r="FK78" s="87">
        <f>($K78="Bell Curve")*(_xlfn.NORM.DIST(AND(FK$6&gt;=$F78,FK$6&lt;=$H78)*(FK$6-$F78+1),$J78/2,$M78,TRUE)-_xlfn.NORM.DIST(AND(FK$6&gt;=$F78,FK$6&lt;=$H78)*(FJ$6-$F78+1),$J78/2,$M78,TRUE))/(1-2*_xlfn.NORM.DIST(0,$J78/2,$M78,TRUE))*$D78+($K78="Steady Growth")*(AND(FK$6&gt;=$F78,FK$6&lt;=$H78)*((FK$6-$F78+1)/($J78*($J78+1)/2)*$D78))+($K78="custom")*CustCF!FE78</f>
        <v/>
      </c>
      <c r="FL78" s="87">
        <f>($K78="Bell Curve")*(_xlfn.NORM.DIST(AND(FL$6&gt;=$F78,FL$6&lt;=$H78)*(FL$6-$F78+1),$J78/2,$M78,TRUE)-_xlfn.NORM.DIST(AND(FL$6&gt;=$F78,FL$6&lt;=$H78)*(FK$6-$F78+1),$J78/2,$M78,TRUE))/(1-2*_xlfn.NORM.DIST(0,$J78/2,$M78,TRUE))*$D78+($K78="Steady Growth")*(AND(FL$6&gt;=$F78,FL$6&lt;=$H78)*((FL$6-$F78+1)/($J78*($J78+1)/2)*$D78))+($K78="custom")*CustCF!FF78</f>
        <v/>
      </c>
      <c r="FM78" s="87">
        <f>($K78="Bell Curve")*(_xlfn.NORM.DIST(AND(FM$6&gt;=$F78,FM$6&lt;=$H78)*(FM$6-$F78+1),$J78/2,$M78,TRUE)-_xlfn.NORM.DIST(AND(FM$6&gt;=$F78,FM$6&lt;=$H78)*(FL$6-$F78+1),$J78/2,$M78,TRUE))/(1-2*_xlfn.NORM.DIST(0,$J78/2,$M78,TRUE))*$D78+($K78="Steady Growth")*(AND(FM$6&gt;=$F78,FM$6&lt;=$H78)*((FM$6-$F78+1)/($J78*($J78+1)/2)*$D78))+($K78="custom")*CustCF!FG78</f>
        <v/>
      </c>
      <c r="FN78" s="87">
        <f>($K78="Bell Curve")*(_xlfn.NORM.DIST(AND(FN$6&gt;=$F78,FN$6&lt;=$H78)*(FN$6-$F78+1),$J78/2,$M78,TRUE)-_xlfn.NORM.DIST(AND(FN$6&gt;=$F78,FN$6&lt;=$H78)*(FM$6-$F78+1),$J78/2,$M78,TRUE))/(1-2*_xlfn.NORM.DIST(0,$J78/2,$M78,TRUE))*$D78+($K78="Steady Growth")*(AND(FN$6&gt;=$F78,FN$6&lt;=$H78)*((FN$6-$F78+1)/($J78*($J78+1)/2)*$D78))+($K78="custom")*CustCF!FH78</f>
        <v/>
      </c>
      <c r="FO78" s="87">
        <f>($K78="Bell Curve")*(_xlfn.NORM.DIST(AND(FO$6&gt;=$F78,FO$6&lt;=$H78)*(FO$6-$F78+1),$J78/2,$M78,TRUE)-_xlfn.NORM.DIST(AND(FO$6&gt;=$F78,FO$6&lt;=$H78)*(FN$6-$F78+1),$J78/2,$M78,TRUE))/(1-2*_xlfn.NORM.DIST(0,$J78/2,$M78,TRUE))*$D78+($K78="Steady Growth")*(AND(FO$6&gt;=$F78,FO$6&lt;=$H78)*((FO$6-$F78+1)/($J78*($J78+1)/2)*$D78))+($K78="custom")*CustCF!FI78</f>
        <v/>
      </c>
      <c r="FP78" s="87">
        <f>($K78="Bell Curve")*(_xlfn.NORM.DIST(AND(FP$6&gt;=$F78,FP$6&lt;=$H78)*(FP$6-$F78+1),$J78/2,$M78,TRUE)-_xlfn.NORM.DIST(AND(FP$6&gt;=$F78,FP$6&lt;=$H78)*(FO$6-$F78+1),$J78/2,$M78,TRUE))/(1-2*_xlfn.NORM.DIST(0,$J78/2,$M78,TRUE))*$D78+($K78="Steady Growth")*(AND(FP$6&gt;=$F78,FP$6&lt;=$H78)*((FP$6-$F78+1)/($J78*($J78+1)/2)*$D78))+($K78="custom")*CustCF!FJ78</f>
        <v/>
      </c>
      <c r="FQ78" s="87">
        <f>($K78="Bell Curve")*(_xlfn.NORM.DIST(AND(FQ$6&gt;=$F78,FQ$6&lt;=$H78)*(FQ$6-$F78+1),$J78/2,$M78,TRUE)-_xlfn.NORM.DIST(AND(FQ$6&gt;=$F78,FQ$6&lt;=$H78)*(FP$6-$F78+1),$J78/2,$M78,TRUE))/(1-2*_xlfn.NORM.DIST(0,$J78/2,$M78,TRUE))*$D78+($K78="Steady Growth")*(AND(FQ$6&gt;=$F78,FQ$6&lt;=$H78)*((FQ$6-$F78+1)/($J78*($J78+1)/2)*$D78))+($K78="custom")*CustCF!FK78</f>
        <v/>
      </c>
      <c r="FR78" s="87">
        <f>($K78="Bell Curve")*(_xlfn.NORM.DIST(AND(FR$6&gt;=$F78,FR$6&lt;=$H78)*(FR$6-$F78+1),$J78/2,$M78,TRUE)-_xlfn.NORM.DIST(AND(FR$6&gt;=$F78,FR$6&lt;=$H78)*(FQ$6-$F78+1),$J78/2,$M78,TRUE))/(1-2*_xlfn.NORM.DIST(0,$J78/2,$M78,TRUE))*$D78+($K78="Steady Growth")*(AND(FR$6&gt;=$F78,FR$6&lt;=$H78)*((FR$6-$F78+1)/($J78*($J78+1)/2)*$D78))+($K78="custom")*CustCF!FL78</f>
        <v/>
      </c>
      <c r="FS78" s="87">
        <f>($K78="Bell Curve")*(_xlfn.NORM.DIST(AND(FS$6&gt;=$F78,FS$6&lt;=$H78)*(FS$6-$F78+1),$J78/2,$M78,TRUE)-_xlfn.NORM.DIST(AND(FS$6&gt;=$F78,FS$6&lt;=$H78)*(FR$6-$F78+1),$J78/2,$M78,TRUE))/(1-2*_xlfn.NORM.DIST(0,$J78/2,$M78,TRUE))*$D78+($K78="Steady Growth")*(AND(FS$6&gt;=$F78,FS$6&lt;=$H78)*((FS$6-$F78+1)/($J78*($J78+1)/2)*$D78))+($K78="custom")*CustCF!FM78</f>
        <v/>
      </c>
      <c r="FT78" s="87">
        <f>($K78="Bell Curve")*(_xlfn.NORM.DIST(AND(FT$6&gt;=$F78,FT$6&lt;=$H78)*(FT$6-$F78+1),$J78/2,$M78,TRUE)-_xlfn.NORM.DIST(AND(FT$6&gt;=$F78,FT$6&lt;=$H78)*(FS$6-$F78+1),$J78/2,$M78,TRUE))/(1-2*_xlfn.NORM.DIST(0,$J78/2,$M78,TRUE))*$D78+($K78="Steady Growth")*(AND(FT$6&gt;=$F78,FT$6&lt;=$H78)*((FT$6-$F78+1)/($J78*($J78+1)/2)*$D78))+($K78="custom")*CustCF!FN78</f>
        <v/>
      </c>
      <c r="FU78" s="87">
        <f>($K78="Bell Curve")*(_xlfn.NORM.DIST(AND(FU$6&gt;=$F78,FU$6&lt;=$H78)*(FU$6-$F78+1),$J78/2,$M78,TRUE)-_xlfn.NORM.DIST(AND(FU$6&gt;=$F78,FU$6&lt;=$H78)*(FT$6-$F78+1),$J78/2,$M78,TRUE))/(1-2*_xlfn.NORM.DIST(0,$J78/2,$M78,TRUE))*$D78+($K78="Steady Growth")*(AND(FU$6&gt;=$F78,FU$6&lt;=$H78)*((FU$6-$F78+1)/($J78*($J78+1)/2)*$D78))+($K78="custom")*CustCF!FO78</f>
        <v/>
      </c>
      <c r="FV78" s="87">
        <f>($K78="Bell Curve")*(_xlfn.NORM.DIST(AND(FV$6&gt;=$F78,FV$6&lt;=$H78)*(FV$6-$F78+1),$J78/2,$M78,TRUE)-_xlfn.NORM.DIST(AND(FV$6&gt;=$F78,FV$6&lt;=$H78)*(FU$6-$F78+1),$J78/2,$M78,TRUE))/(1-2*_xlfn.NORM.DIST(0,$J78/2,$M78,TRUE))*$D78+($K78="Steady Growth")*(AND(FV$6&gt;=$F78,FV$6&lt;=$H78)*((FV$6-$F78+1)/($J78*($J78+1)/2)*$D78))+($K78="custom")*CustCF!FP78</f>
        <v/>
      </c>
      <c r="FW78" s="87">
        <f>($K78="Bell Curve")*(_xlfn.NORM.DIST(AND(FW$6&gt;=$F78,FW$6&lt;=$H78)*(FW$6-$F78+1),$J78/2,$M78,TRUE)-_xlfn.NORM.DIST(AND(FW$6&gt;=$F78,FW$6&lt;=$H78)*(FV$6-$F78+1),$J78/2,$M78,TRUE))/(1-2*_xlfn.NORM.DIST(0,$J78/2,$M78,TRUE))*$D78+($K78="Steady Growth")*(AND(FW$6&gt;=$F78,FW$6&lt;=$H78)*((FW$6-$F78+1)/($J78*($J78+1)/2)*$D78))+($K78="custom")*CustCF!FQ78</f>
        <v/>
      </c>
      <c r="FX78" s="87">
        <f>($K78="Bell Curve")*(_xlfn.NORM.DIST(AND(FX$6&gt;=$F78,FX$6&lt;=$H78)*(FX$6-$F78+1),$J78/2,$M78,TRUE)-_xlfn.NORM.DIST(AND(FX$6&gt;=$F78,FX$6&lt;=$H78)*(FW$6-$F78+1),$J78/2,$M78,TRUE))/(1-2*_xlfn.NORM.DIST(0,$J78/2,$M78,TRUE))*$D78+($K78="Steady Growth")*(AND(FX$6&gt;=$F78,FX$6&lt;=$H78)*((FX$6-$F78+1)/($J78*($J78+1)/2)*$D78))+($K78="custom")*CustCF!FR78</f>
        <v/>
      </c>
      <c r="FY78" s="87">
        <f>($K78="Bell Curve")*(_xlfn.NORM.DIST(AND(FY$6&gt;=$F78,FY$6&lt;=$H78)*(FY$6-$F78+1),$J78/2,$M78,TRUE)-_xlfn.NORM.DIST(AND(FY$6&gt;=$F78,FY$6&lt;=$H78)*(FX$6-$F78+1),$J78/2,$M78,TRUE))/(1-2*_xlfn.NORM.DIST(0,$J78/2,$M78,TRUE))*$D78+($K78="Steady Growth")*(AND(FY$6&gt;=$F78,FY$6&lt;=$H78)*((FY$6-$F78+1)/($J78*($J78+1)/2)*$D78))+($K78="custom")*CustCF!FS78</f>
        <v/>
      </c>
      <c r="FZ78" s="87">
        <f>($K78="Bell Curve")*(_xlfn.NORM.DIST(AND(FZ$6&gt;=$F78,FZ$6&lt;=$H78)*(FZ$6-$F78+1),$J78/2,$M78,TRUE)-_xlfn.NORM.DIST(AND(FZ$6&gt;=$F78,FZ$6&lt;=$H78)*(FY$6-$F78+1),$J78/2,$M78,TRUE))/(1-2*_xlfn.NORM.DIST(0,$J78/2,$M78,TRUE))*$D78+($K78="Steady Growth")*(AND(FZ$6&gt;=$F78,FZ$6&lt;=$H78)*((FZ$6-$F78+1)/($J78*($J78+1)/2)*$D78))+($K78="custom")*CustCF!FT78</f>
        <v/>
      </c>
      <c r="GA78" s="87">
        <f>($K78="Bell Curve")*(_xlfn.NORM.DIST(AND(GA$6&gt;=$F78,GA$6&lt;=$H78)*(GA$6-$F78+1),$J78/2,$M78,TRUE)-_xlfn.NORM.DIST(AND(GA$6&gt;=$F78,GA$6&lt;=$H78)*(FZ$6-$F78+1),$J78/2,$M78,TRUE))/(1-2*_xlfn.NORM.DIST(0,$J78/2,$M78,TRUE))*$D78+($K78="Steady Growth")*(AND(GA$6&gt;=$F78,GA$6&lt;=$H78)*((GA$6-$F78+1)/($J78*($J78+1)/2)*$D78))+($K78="custom")*CustCF!FU78</f>
        <v/>
      </c>
      <c r="GB78" s="87">
        <f>($K78="Bell Curve")*(_xlfn.NORM.DIST(AND(GB$6&gt;=$F78,GB$6&lt;=$H78)*(GB$6-$F78+1),$J78/2,$M78,TRUE)-_xlfn.NORM.DIST(AND(GB$6&gt;=$F78,GB$6&lt;=$H78)*(GA$6-$F78+1),$J78/2,$M78,TRUE))/(1-2*_xlfn.NORM.DIST(0,$J78/2,$M78,TRUE))*$D78+($K78="Steady Growth")*(AND(GB$6&gt;=$F78,GB$6&lt;=$H78)*((GB$6-$F78+1)/($J78*($J78+1)/2)*$D78))+($K78="custom")*CustCF!FV78</f>
        <v/>
      </c>
      <c r="GC78" s="87">
        <f>($K78="Bell Curve")*(_xlfn.NORM.DIST(AND(GC$6&gt;=$F78,GC$6&lt;=$H78)*(GC$6-$F78+1),$J78/2,$M78,TRUE)-_xlfn.NORM.DIST(AND(GC$6&gt;=$F78,GC$6&lt;=$H78)*(GB$6-$F78+1),$J78/2,$M78,TRUE))/(1-2*_xlfn.NORM.DIST(0,$J78/2,$M78,TRUE))*$D78+($K78="Steady Growth")*(AND(GC$6&gt;=$F78,GC$6&lt;=$H78)*((GC$6-$F78+1)/($J78*($J78+1)/2)*$D78))+($K78="custom")*CustCF!FW78</f>
        <v/>
      </c>
      <c r="GD78" s="87">
        <f>($K78="Bell Curve")*(_xlfn.NORM.DIST(AND(GD$6&gt;=$F78,GD$6&lt;=$H78)*(GD$6-$F78+1),$J78/2,$M78,TRUE)-_xlfn.NORM.DIST(AND(GD$6&gt;=$F78,GD$6&lt;=$H78)*(GC$6-$F78+1),$J78/2,$M78,TRUE))/(1-2*_xlfn.NORM.DIST(0,$J78/2,$M78,TRUE))*$D78+($K78="Steady Growth")*(AND(GD$6&gt;=$F78,GD$6&lt;=$H78)*((GD$6-$F78+1)/($J78*($J78+1)/2)*$D78))+($K78="custom")*CustCF!FX78</f>
        <v/>
      </c>
      <c r="GE78" s="87">
        <f>($K78="Bell Curve")*(_xlfn.NORM.DIST(AND(GE$6&gt;=$F78,GE$6&lt;=$H78)*(GE$6-$F78+1),$J78/2,$M78,TRUE)-_xlfn.NORM.DIST(AND(GE$6&gt;=$F78,GE$6&lt;=$H78)*(GD$6-$F78+1),$J78/2,$M78,TRUE))/(1-2*_xlfn.NORM.DIST(0,$J78/2,$M78,TRUE))*$D78+($K78="Steady Growth")*(AND(GE$6&gt;=$F78,GE$6&lt;=$H78)*((GE$6-$F78+1)/($J78*($J78+1)/2)*$D78))+($K78="custom")*CustCF!FY78</f>
        <v/>
      </c>
      <c r="GF78" s="87">
        <f>($K78="Bell Curve")*(_xlfn.NORM.DIST(AND(GF$6&gt;=$F78,GF$6&lt;=$H78)*(GF$6-$F78+1),$J78/2,$M78,TRUE)-_xlfn.NORM.DIST(AND(GF$6&gt;=$F78,GF$6&lt;=$H78)*(GE$6-$F78+1),$J78/2,$M78,TRUE))/(1-2*_xlfn.NORM.DIST(0,$J78/2,$M78,TRUE))*$D78+($K78="Steady Growth")*(AND(GF$6&gt;=$F78,GF$6&lt;=$H78)*((GF$6-$F78+1)/($J78*($J78+1)/2)*$D78))+($K78="custom")*CustCF!FZ78</f>
        <v/>
      </c>
      <c r="GG78" s="87">
        <f>($K78="Bell Curve")*(_xlfn.NORM.DIST(AND(GG$6&gt;=$F78,GG$6&lt;=$H78)*(GG$6-$F78+1),$J78/2,$M78,TRUE)-_xlfn.NORM.DIST(AND(GG$6&gt;=$F78,GG$6&lt;=$H78)*(GF$6-$F78+1),$J78/2,$M78,TRUE))/(1-2*_xlfn.NORM.DIST(0,$J78/2,$M78,TRUE))*$D78+($K78="Steady Growth")*(AND(GG$6&gt;=$F78,GG$6&lt;=$H78)*((GG$6-$F78+1)/($J78*($J78+1)/2)*$D78))+($K78="custom")*CustCF!GA78</f>
        <v/>
      </c>
      <c r="GH78" s="87">
        <f>($K78="Bell Curve")*(_xlfn.NORM.DIST(AND(GH$6&gt;=$F78,GH$6&lt;=$H78)*(GH$6-$F78+1),$J78/2,$M78,TRUE)-_xlfn.NORM.DIST(AND(GH$6&gt;=$F78,GH$6&lt;=$H78)*(GG$6-$F78+1),$J78/2,$M78,TRUE))/(1-2*_xlfn.NORM.DIST(0,$J78/2,$M78,TRUE))*$D78+($K78="Steady Growth")*(AND(GH$6&gt;=$F78,GH$6&lt;=$H78)*((GH$6-$F78+1)/($J78*($J78+1)/2)*$D78))+($K78="custom")*CustCF!GB78</f>
        <v/>
      </c>
      <c r="GI78" s="87">
        <f>($K78="Bell Curve")*(_xlfn.NORM.DIST(AND(GI$6&gt;=$F78,GI$6&lt;=$H78)*(GI$6-$F78+1),$J78/2,$M78,TRUE)-_xlfn.NORM.DIST(AND(GI$6&gt;=$F78,GI$6&lt;=$H78)*(GH$6-$F78+1),$J78/2,$M78,TRUE))/(1-2*_xlfn.NORM.DIST(0,$J78/2,$M78,TRUE))*$D78+($K78="Steady Growth")*(AND(GI$6&gt;=$F78,GI$6&lt;=$H78)*((GI$6-$F78+1)/($J78*($J78+1)/2)*$D78))+($K78="custom")*CustCF!GC78</f>
        <v/>
      </c>
      <c r="GJ78" s="87">
        <f>($K78="Bell Curve")*(_xlfn.NORM.DIST(AND(GJ$6&gt;=$F78,GJ$6&lt;=$H78)*(GJ$6-$F78+1),$J78/2,$M78,TRUE)-_xlfn.NORM.DIST(AND(GJ$6&gt;=$F78,GJ$6&lt;=$H78)*(GI$6-$F78+1),$J78/2,$M78,TRUE))/(1-2*_xlfn.NORM.DIST(0,$J78/2,$M78,TRUE))*$D78+($K78="Steady Growth")*(AND(GJ$6&gt;=$F78,GJ$6&lt;=$H78)*((GJ$6-$F78+1)/($J78*($J78+1)/2)*$D78))+($K78="custom")*CustCF!GD78</f>
        <v/>
      </c>
      <c r="GK78" s="87">
        <f>($K78="Bell Curve")*(_xlfn.NORM.DIST(AND(GK$6&gt;=$F78,GK$6&lt;=$H78)*(GK$6-$F78+1),$J78/2,$M78,TRUE)-_xlfn.NORM.DIST(AND(GK$6&gt;=$F78,GK$6&lt;=$H78)*(GJ$6-$F78+1),$J78/2,$M78,TRUE))/(1-2*_xlfn.NORM.DIST(0,$J78/2,$M78,TRUE))*$D78+($K78="Steady Growth")*(AND(GK$6&gt;=$F78,GK$6&lt;=$H78)*((GK$6-$F78+1)/($J78*($J78+1)/2)*$D78))+($K78="custom")*CustCF!GE78</f>
        <v/>
      </c>
      <c r="GL78" s="87">
        <f>($K78="Bell Curve")*(_xlfn.NORM.DIST(AND(GL$6&gt;=$F78,GL$6&lt;=$H78)*(GL$6-$F78+1),$J78/2,$M78,TRUE)-_xlfn.NORM.DIST(AND(GL$6&gt;=$F78,GL$6&lt;=$H78)*(GK$6-$F78+1),$J78/2,$M78,TRUE))/(1-2*_xlfn.NORM.DIST(0,$J78/2,$M78,TRUE))*$D78+($K78="Steady Growth")*(AND(GL$6&gt;=$F78,GL$6&lt;=$H78)*((GL$6-$F78+1)/($J78*($J78+1)/2)*$D78))+($K78="custom")*CustCF!GF78</f>
        <v/>
      </c>
      <c r="GM78" s="87">
        <f>($K78="Bell Curve")*(_xlfn.NORM.DIST(AND(GM$6&gt;=$F78,GM$6&lt;=$H78)*(GM$6-$F78+1),$J78/2,$M78,TRUE)-_xlfn.NORM.DIST(AND(GM$6&gt;=$F78,GM$6&lt;=$H78)*(GL$6-$F78+1),$J78/2,$M78,TRUE))/(1-2*_xlfn.NORM.DIST(0,$J78/2,$M78,TRUE))*$D78+($K78="Steady Growth")*(AND(GM$6&gt;=$F78,GM$6&lt;=$H78)*((GM$6-$F78+1)/($J78*($J78+1)/2)*$D78))+($K78="custom")*CustCF!GG78</f>
        <v/>
      </c>
      <c r="GN78" s="257">
        <f>($K78="Bell Curve")*(_xlfn.NORM.DIST(AND(GN$6&gt;=$F78,GN$6&lt;=$H78)*(GN$6-$F78+1),$J78/2,$M78,TRUE)-_xlfn.NORM.DIST(AND(GN$6&gt;=$F78,GN$6&lt;=$H78)*(GM$6-$F78+1),$J78/2,$M78,TRUE))/(1-2*_xlfn.NORM.DIST(0,$J78/2,$M78,TRUE))*$D78+($K78="Steady Growth")*(AND(GN$6&gt;=$F78,GN$6&lt;=$H78)*((GN$6-$F78+1)/($J78*($J78+1)/2)*$D78))+($K78="custom")*CustCF!GH78</f>
        <v/>
      </c>
      <c r="GO78" s="1" t="n"/>
      <c r="GP78" s="63" t="n"/>
    </row>
    <row r="79" hidden="1" outlineLevel="1">
      <c r="A79" s="1" t="n"/>
      <c r="B79" s="1" t="n"/>
      <c r="C79" s="251">
        <f>Budget!X20</f>
        <v/>
      </c>
      <c r="D79" s="14">
        <f>Budget!Y20</f>
        <v/>
      </c>
      <c r="E79" s="14">
        <f>IF(D79&lt;&gt;0,F79,"")</f>
        <v/>
      </c>
      <c r="F79" s="252" t="n">
        <v>0</v>
      </c>
      <c r="G79" s="921">
        <f>IF(L79="custom",CustCF!F79,INDEX($P$8:$GN$8,MATCH(F79,$P$6:$GN$6,0)))</f>
        <v/>
      </c>
      <c r="H79" s="252" t="n">
        <v>0</v>
      </c>
      <c r="I79" s="921">
        <f>IF(L79="custom",CustCF!G79,INDEX($P$8:$GN$8,MATCH(H79,$P$6:$GN$6,0)))</f>
        <v/>
      </c>
      <c r="J79" s="249">
        <f>H79-F79+1</f>
        <v/>
      </c>
      <c r="K79" s="254" t="inlineStr">
        <is>
          <t>Bell Curve</t>
        </is>
      </c>
      <c r="L79" s="255" t="inlineStr">
        <is>
          <t>Flat (9)</t>
        </is>
      </c>
      <c r="M79" s="256">
        <f>INDEX($D$261:$D$266,MATCH(L79,$C$261:$C$266,0))</f>
        <v/>
      </c>
      <c r="N79" s="13">
        <f>SUM(P79:GN79)</f>
        <v/>
      </c>
      <c r="O79" s="14" t="n"/>
      <c r="P79" s="87">
        <f>($K79="Bell Curve")*(_xlfn.NORM.DIST(AND(P$6&gt;=$F79,P$6&lt;=$H79)*(P$6-$F79+1),$J79/2,$M79,TRUE)-_xlfn.NORM.DIST(AND(P$6&gt;=$F79,P$6&lt;=$H79)*(O$6-$F79+1),$J79/2,$M79,TRUE))/(1-2*_xlfn.NORM.DIST(0,$J79/2,$M79,TRUE))*$D79+($K79="Steady Growth")*(AND(P$6&gt;=$F79,P$6&lt;=$H79)*((P$6-$F79+1)/($J79*($J79+1)/2)*$D79))+($K79="custom")*CustCF!J79</f>
        <v/>
      </c>
      <c r="Q79" s="87">
        <f>($K79="Bell Curve")*(_xlfn.NORM.DIST(AND(Q$6&gt;=$F79,Q$6&lt;=$H79)*(Q$6-$F79+1),$J79/2,$M79,TRUE)-_xlfn.NORM.DIST(AND(Q$6&gt;=$F79,Q$6&lt;=$H79)*(P$6-$F79+1),$J79/2,$M79,TRUE))/(1-2*_xlfn.NORM.DIST(0,$J79/2,$M79,TRUE))*$D79+($K79="Steady Growth")*(AND(Q$6&gt;=$F79,Q$6&lt;=$H79)*((Q$6-$F79+1)/($J79*($J79+1)/2)*$D79))+($K79="custom")*CustCF!K79</f>
        <v/>
      </c>
      <c r="R79" s="87">
        <f>($K79="Bell Curve")*(_xlfn.NORM.DIST(AND(R$6&gt;=$F79,R$6&lt;=$H79)*(R$6-$F79+1),$J79/2,$M79,TRUE)-_xlfn.NORM.DIST(AND(R$6&gt;=$F79,R$6&lt;=$H79)*(Q$6-$F79+1),$J79/2,$M79,TRUE))/(1-2*_xlfn.NORM.DIST(0,$J79/2,$M79,TRUE))*$D79+($K79="Steady Growth")*(AND(R$6&gt;=$F79,R$6&lt;=$H79)*((R$6-$F79+1)/($J79*($J79+1)/2)*$D79))+($K79="custom")*CustCF!L79</f>
        <v/>
      </c>
      <c r="S79" s="87">
        <f>($K79="Bell Curve")*(_xlfn.NORM.DIST(AND(S$6&gt;=$F79,S$6&lt;=$H79)*(S$6-$F79+1),$J79/2,$M79,TRUE)-_xlfn.NORM.DIST(AND(S$6&gt;=$F79,S$6&lt;=$H79)*(R$6-$F79+1),$J79/2,$M79,TRUE))/(1-2*_xlfn.NORM.DIST(0,$J79/2,$M79,TRUE))*$D79+($K79="Steady Growth")*(AND(S$6&gt;=$F79,S$6&lt;=$H79)*((S$6-$F79+1)/($J79*($J79+1)/2)*$D79))+($K79="custom")*CustCF!M79</f>
        <v/>
      </c>
      <c r="T79" s="87">
        <f>($K79="Bell Curve")*(_xlfn.NORM.DIST(AND(T$6&gt;=$F79,T$6&lt;=$H79)*(T$6-$F79+1),$J79/2,$M79,TRUE)-_xlfn.NORM.DIST(AND(T$6&gt;=$F79,T$6&lt;=$H79)*(S$6-$F79+1),$J79/2,$M79,TRUE))/(1-2*_xlfn.NORM.DIST(0,$J79/2,$M79,TRUE))*$D79+($K79="Steady Growth")*(AND(T$6&gt;=$F79,T$6&lt;=$H79)*((T$6-$F79+1)/($J79*($J79+1)/2)*$D79))+($K79="custom")*CustCF!N79</f>
        <v/>
      </c>
      <c r="U79" s="87">
        <f>($K79="Bell Curve")*(_xlfn.NORM.DIST(AND(U$6&gt;=$F79,U$6&lt;=$H79)*(U$6-$F79+1),$J79/2,$M79,TRUE)-_xlfn.NORM.DIST(AND(U$6&gt;=$F79,U$6&lt;=$H79)*(T$6-$F79+1),$J79/2,$M79,TRUE))/(1-2*_xlfn.NORM.DIST(0,$J79/2,$M79,TRUE))*$D79+($K79="Steady Growth")*(AND(U$6&gt;=$F79,U$6&lt;=$H79)*((U$6-$F79+1)/($J79*($J79+1)/2)*$D79))+($K79="custom")*CustCF!O79</f>
        <v/>
      </c>
      <c r="V79" s="87">
        <f>($K79="Bell Curve")*(_xlfn.NORM.DIST(AND(V$6&gt;=$F79,V$6&lt;=$H79)*(V$6-$F79+1),$J79/2,$M79,TRUE)-_xlfn.NORM.DIST(AND(V$6&gt;=$F79,V$6&lt;=$H79)*(U$6-$F79+1),$J79/2,$M79,TRUE))/(1-2*_xlfn.NORM.DIST(0,$J79/2,$M79,TRUE))*$D79+($K79="Steady Growth")*(AND(V$6&gt;=$F79,V$6&lt;=$H79)*((V$6-$F79+1)/($J79*($J79+1)/2)*$D79))+($K79="custom")*CustCF!P79</f>
        <v/>
      </c>
      <c r="W79" s="87">
        <f>($K79="Bell Curve")*(_xlfn.NORM.DIST(AND(W$6&gt;=$F79,W$6&lt;=$H79)*(W$6-$F79+1),$J79/2,$M79,TRUE)-_xlfn.NORM.DIST(AND(W$6&gt;=$F79,W$6&lt;=$H79)*(V$6-$F79+1),$J79/2,$M79,TRUE))/(1-2*_xlfn.NORM.DIST(0,$J79/2,$M79,TRUE))*$D79+($K79="Steady Growth")*(AND(W$6&gt;=$F79,W$6&lt;=$H79)*((W$6-$F79+1)/($J79*($J79+1)/2)*$D79))+($K79="custom")*CustCF!Q79</f>
        <v/>
      </c>
      <c r="X79" s="87">
        <f>($K79="Bell Curve")*(_xlfn.NORM.DIST(AND(X$6&gt;=$F79,X$6&lt;=$H79)*(X$6-$F79+1),$J79/2,$M79,TRUE)-_xlfn.NORM.DIST(AND(X$6&gt;=$F79,X$6&lt;=$H79)*(W$6-$F79+1),$J79/2,$M79,TRUE))/(1-2*_xlfn.NORM.DIST(0,$J79/2,$M79,TRUE))*$D79+($K79="Steady Growth")*(AND(X$6&gt;=$F79,X$6&lt;=$H79)*((X$6-$F79+1)/($J79*($J79+1)/2)*$D79))+($K79="custom")*CustCF!R79</f>
        <v/>
      </c>
      <c r="Y79" s="87">
        <f>($K79="Bell Curve")*(_xlfn.NORM.DIST(AND(Y$6&gt;=$F79,Y$6&lt;=$H79)*(Y$6-$F79+1),$J79/2,$M79,TRUE)-_xlfn.NORM.DIST(AND(Y$6&gt;=$F79,Y$6&lt;=$H79)*(X$6-$F79+1),$J79/2,$M79,TRUE))/(1-2*_xlfn.NORM.DIST(0,$J79/2,$M79,TRUE))*$D79+($K79="Steady Growth")*(AND(Y$6&gt;=$F79,Y$6&lt;=$H79)*((Y$6-$F79+1)/($J79*($J79+1)/2)*$D79))+($K79="custom")*CustCF!S79</f>
        <v/>
      </c>
      <c r="Z79" s="87">
        <f>($K79="Bell Curve")*(_xlfn.NORM.DIST(AND(Z$6&gt;=$F79,Z$6&lt;=$H79)*(Z$6-$F79+1),$J79/2,$M79,TRUE)-_xlfn.NORM.DIST(AND(Z$6&gt;=$F79,Z$6&lt;=$H79)*(Y$6-$F79+1),$J79/2,$M79,TRUE))/(1-2*_xlfn.NORM.DIST(0,$J79/2,$M79,TRUE))*$D79+($K79="Steady Growth")*(AND(Z$6&gt;=$F79,Z$6&lt;=$H79)*((Z$6-$F79+1)/($J79*($J79+1)/2)*$D79))+($K79="custom")*CustCF!T79</f>
        <v/>
      </c>
      <c r="AA79" s="87">
        <f>($K79="Bell Curve")*(_xlfn.NORM.DIST(AND(AA$6&gt;=$F79,AA$6&lt;=$H79)*(AA$6-$F79+1),$J79/2,$M79,TRUE)-_xlfn.NORM.DIST(AND(AA$6&gt;=$F79,AA$6&lt;=$H79)*(Z$6-$F79+1),$J79/2,$M79,TRUE))/(1-2*_xlfn.NORM.DIST(0,$J79/2,$M79,TRUE))*$D79+($K79="Steady Growth")*(AND(AA$6&gt;=$F79,AA$6&lt;=$H79)*((AA$6-$F79+1)/($J79*($J79+1)/2)*$D79))+($K79="custom")*CustCF!U79</f>
        <v/>
      </c>
      <c r="AB79" s="87">
        <f>($K79="Bell Curve")*(_xlfn.NORM.DIST(AND(AB$6&gt;=$F79,AB$6&lt;=$H79)*(AB$6-$F79+1),$J79/2,$M79,TRUE)-_xlfn.NORM.DIST(AND(AB$6&gt;=$F79,AB$6&lt;=$H79)*(AA$6-$F79+1),$J79/2,$M79,TRUE))/(1-2*_xlfn.NORM.DIST(0,$J79/2,$M79,TRUE))*$D79+($K79="Steady Growth")*(AND(AB$6&gt;=$F79,AB$6&lt;=$H79)*((AB$6-$F79+1)/($J79*($J79+1)/2)*$D79))+($K79="custom")*CustCF!V79</f>
        <v/>
      </c>
      <c r="AC79" s="87">
        <f>($K79="Bell Curve")*(_xlfn.NORM.DIST(AND(AC$6&gt;=$F79,AC$6&lt;=$H79)*(AC$6-$F79+1),$J79/2,$M79,TRUE)-_xlfn.NORM.DIST(AND(AC$6&gt;=$F79,AC$6&lt;=$H79)*(AB$6-$F79+1),$J79/2,$M79,TRUE))/(1-2*_xlfn.NORM.DIST(0,$J79/2,$M79,TRUE))*$D79+($K79="Steady Growth")*(AND(AC$6&gt;=$F79,AC$6&lt;=$H79)*((AC$6-$F79+1)/($J79*($J79+1)/2)*$D79))+($K79="custom")*CustCF!W79</f>
        <v/>
      </c>
      <c r="AD79" s="87">
        <f>($K79="Bell Curve")*(_xlfn.NORM.DIST(AND(AD$6&gt;=$F79,AD$6&lt;=$H79)*(AD$6-$F79+1),$J79/2,$M79,TRUE)-_xlfn.NORM.DIST(AND(AD$6&gt;=$F79,AD$6&lt;=$H79)*(AC$6-$F79+1),$J79/2,$M79,TRUE))/(1-2*_xlfn.NORM.DIST(0,$J79/2,$M79,TRUE))*$D79+($K79="Steady Growth")*(AND(AD$6&gt;=$F79,AD$6&lt;=$H79)*((AD$6-$F79+1)/($J79*($J79+1)/2)*$D79))+($K79="custom")*CustCF!X79</f>
        <v/>
      </c>
      <c r="AE79" s="87">
        <f>($K79="Bell Curve")*(_xlfn.NORM.DIST(AND(AE$6&gt;=$F79,AE$6&lt;=$H79)*(AE$6-$F79+1),$J79/2,$M79,TRUE)-_xlfn.NORM.DIST(AND(AE$6&gt;=$F79,AE$6&lt;=$H79)*(AD$6-$F79+1),$J79/2,$M79,TRUE))/(1-2*_xlfn.NORM.DIST(0,$J79/2,$M79,TRUE))*$D79+($K79="Steady Growth")*(AND(AE$6&gt;=$F79,AE$6&lt;=$H79)*((AE$6-$F79+1)/($J79*($J79+1)/2)*$D79))+($K79="custom")*CustCF!Y79</f>
        <v/>
      </c>
      <c r="AF79" s="87">
        <f>($K79="Bell Curve")*(_xlfn.NORM.DIST(AND(AF$6&gt;=$F79,AF$6&lt;=$H79)*(AF$6-$F79+1),$J79/2,$M79,TRUE)-_xlfn.NORM.DIST(AND(AF$6&gt;=$F79,AF$6&lt;=$H79)*(AE$6-$F79+1),$J79/2,$M79,TRUE))/(1-2*_xlfn.NORM.DIST(0,$J79/2,$M79,TRUE))*$D79+($K79="Steady Growth")*(AND(AF$6&gt;=$F79,AF$6&lt;=$H79)*((AF$6-$F79+1)/($J79*($J79+1)/2)*$D79))+($K79="custom")*CustCF!Z79</f>
        <v/>
      </c>
      <c r="AG79" s="87">
        <f>($K79="Bell Curve")*(_xlfn.NORM.DIST(AND(AG$6&gt;=$F79,AG$6&lt;=$H79)*(AG$6-$F79+1),$J79/2,$M79,TRUE)-_xlfn.NORM.DIST(AND(AG$6&gt;=$F79,AG$6&lt;=$H79)*(AF$6-$F79+1),$J79/2,$M79,TRUE))/(1-2*_xlfn.NORM.DIST(0,$J79/2,$M79,TRUE))*$D79+($K79="Steady Growth")*(AND(AG$6&gt;=$F79,AG$6&lt;=$H79)*((AG$6-$F79+1)/($J79*($J79+1)/2)*$D79))+($K79="custom")*CustCF!AA79</f>
        <v/>
      </c>
      <c r="AH79" s="87">
        <f>($K79="Bell Curve")*(_xlfn.NORM.DIST(AND(AH$6&gt;=$F79,AH$6&lt;=$H79)*(AH$6-$F79+1),$J79/2,$M79,TRUE)-_xlfn.NORM.DIST(AND(AH$6&gt;=$F79,AH$6&lt;=$H79)*(AG$6-$F79+1),$J79/2,$M79,TRUE))/(1-2*_xlfn.NORM.DIST(0,$J79/2,$M79,TRUE))*$D79+($K79="Steady Growth")*(AND(AH$6&gt;=$F79,AH$6&lt;=$H79)*((AH$6-$F79+1)/($J79*($J79+1)/2)*$D79))+($K79="custom")*CustCF!AB79</f>
        <v/>
      </c>
      <c r="AI79" s="87">
        <f>($K79="Bell Curve")*(_xlfn.NORM.DIST(AND(AI$6&gt;=$F79,AI$6&lt;=$H79)*(AI$6-$F79+1),$J79/2,$M79,TRUE)-_xlfn.NORM.DIST(AND(AI$6&gt;=$F79,AI$6&lt;=$H79)*(AH$6-$F79+1),$J79/2,$M79,TRUE))/(1-2*_xlfn.NORM.DIST(0,$J79/2,$M79,TRUE))*$D79+($K79="Steady Growth")*(AND(AI$6&gt;=$F79,AI$6&lt;=$H79)*((AI$6-$F79+1)/($J79*($J79+1)/2)*$D79))+($K79="custom")*CustCF!AC79</f>
        <v/>
      </c>
      <c r="AJ79" s="87">
        <f>($K79="Bell Curve")*(_xlfn.NORM.DIST(AND(AJ$6&gt;=$F79,AJ$6&lt;=$H79)*(AJ$6-$F79+1),$J79/2,$M79,TRUE)-_xlfn.NORM.DIST(AND(AJ$6&gt;=$F79,AJ$6&lt;=$H79)*(AI$6-$F79+1),$J79/2,$M79,TRUE))/(1-2*_xlfn.NORM.DIST(0,$J79/2,$M79,TRUE))*$D79+($K79="Steady Growth")*(AND(AJ$6&gt;=$F79,AJ$6&lt;=$H79)*((AJ$6-$F79+1)/($J79*($J79+1)/2)*$D79))+($K79="custom")*CustCF!AD79</f>
        <v/>
      </c>
      <c r="AK79" s="87">
        <f>($K79="Bell Curve")*(_xlfn.NORM.DIST(AND(AK$6&gt;=$F79,AK$6&lt;=$H79)*(AK$6-$F79+1),$J79/2,$M79,TRUE)-_xlfn.NORM.DIST(AND(AK$6&gt;=$F79,AK$6&lt;=$H79)*(AJ$6-$F79+1),$J79/2,$M79,TRUE))/(1-2*_xlfn.NORM.DIST(0,$J79/2,$M79,TRUE))*$D79+($K79="Steady Growth")*(AND(AK$6&gt;=$F79,AK$6&lt;=$H79)*((AK$6-$F79+1)/($J79*($J79+1)/2)*$D79))+($K79="custom")*CustCF!AE79</f>
        <v/>
      </c>
      <c r="AL79" s="87">
        <f>($K79="Bell Curve")*(_xlfn.NORM.DIST(AND(AL$6&gt;=$F79,AL$6&lt;=$H79)*(AL$6-$F79+1),$J79/2,$M79,TRUE)-_xlfn.NORM.DIST(AND(AL$6&gt;=$F79,AL$6&lt;=$H79)*(AK$6-$F79+1),$J79/2,$M79,TRUE))/(1-2*_xlfn.NORM.DIST(0,$J79/2,$M79,TRUE))*$D79+($K79="Steady Growth")*(AND(AL$6&gt;=$F79,AL$6&lt;=$H79)*((AL$6-$F79+1)/($J79*($J79+1)/2)*$D79))+($K79="custom")*CustCF!AF79</f>
        <v/>
      </c>
      <c r="AM79" s="87">
        <f>($K79="Bell Curve")*(_xlfn.NORM.DIST(AND(AM$6&gt;=$F79,AM$6&lt;=$H79)*(AM$6-$F79+1),$J79/2,$M79,TRUE)-_xlfn.NORM.DIST(AND(AM$6&gt;=$F79,AM$6&lt;=$H79)*(AL$6-$F79+1),$J79/2,$M79,TRUE))/(1-2*_xlfn.NORM.DIST(0,$J79/2,$M79,TRUE))*$D79+($K79="Steady Growth")*(AND(AM$6&gt;=$F79,AM$6&lt;=$H79)*((AM$6-$F79+1)/($J79*($J79+1)/2)*$D79))+($K79="custom")*CustCF!AG79</f>
        <v/>
      </c>
      <c r="AN79" s="87">
        <f>($K79="Bell Curve")*(_xlfn.NORM.DIST(AND(AN$6&gt;=$F79,AN$6&lt;=$H79)*(AN$6-$F79+1),$J79/2,$M79,TRUE)-_xlfn.NORM.DIST(AND(AN$6&gt;=$F79,AN$6&lt;=$H79)*(AM$6-$F79+1),$J79/2,$M79,TRUE))/(1-2*_xlfn.NORM.DIST(0,$J79/2,$M79,TRUE))*$D79+($K79="Steady Growth")*(AND(AN$6&gt;=$F79,AN$6&lt;=$H79)*((AN$6-$F79+1)/($J79*($J79+1)/2)*$D79))+($K79="custom")*CustCF!AH79</f>
        <v/>
      </c>
      <c r="AO79" s="87">
        <f>($K79="Bell Curve")*(_xlfn.NORM.DIST(AND(AO$6&gt;=$F79,AO$6&lt;=$H79)*(AO$6-$F79+1),$J79/2,$M79,TRUE)-_xlfn.NORM.DIST(AND(AO$6&gt;=$F79,AO$6&lt;=$H79)*(AN$6-$F79+1),$J79/2,$M79,TRUE))/(1-2*_xlfn.NORM.DIST(0,$J79/2,$M79,TRUE))*$D79+($K79="Steady Growth")*(AND(AO$6&gt;=$F79,AO$6&lt;=$H79)*((AO$6-$F79+1)/($J79*($J79+1)/2)*$D79))+($K79="custom")*CustCF!AI79</f>
        <v/>
      </c>
      <c r="AP79" s="87">
        <f>($K79="Bell Curve")*(_xlfn.NORM.DIST(AND(AP$6&gt;=$F79,AP$6&lt;=$H79)*(AP$6-$F79+1),$J79/2,$M79,TRUE)-_xlfn.NORM.DIST(AND(AP$6&gt;=$F79,AP$6&lt;=$H79)*(AO$6-$F79+1),$J79/2,$M79,TRUE))/(1-2*_xlfn.NORM.DIST(0,$J79/2,$M79,TRUE))*$D79+($K79="Steady Growth")*(AND(AP$6&gt;=$F79,AP$6&lt;=$H79)*((AP$6-$F79+1)/($J79*($J79+1)/2)*$D79))+($K79="custom")*CustCF!AJ79</f>
        <v/>
      </c>
      <c r="AQ79" s="87">
        <f>($K79="Bell Curve")*(_xlfn.NORM.DIST(AND(AQ$6&gt;=$F79,AQ$6&lt;=$H79)*(AQ$6-$F79+1),$J79/2,$M79,TRUE)-_xlfn.NORM.DIST(AND(AQ$6&gt;=$F79,AQ$6&lt;=$H79)*(AP$6-$F79+1),$J79/2,$M79,TRUE))/(1-2*_xlfn.NORM.DIST(0,$J79/2,$M79,TRUE))*$D79+($K79="Steady Growth")*(AND(AQ$6&gt;=$F79,AQ$6&lt;=$H79)*((AQ$6-$F79+1)/($J79*($J79+1)/2)*$D79))+($K79="custom")*CustCF!AK79</f>
        <v/>
      </c>
      <c r="AR79" s="87">
        <f>($K79="Bell Curve")*(_xlfn.NORM.DIST(AND(AR$6&gt;=$F79,AR$6&lt;=$H79)*(AR$6-$F79+1),$J79/2,$M79,TRUE)-_xlfn.NORM.DIST(AND(AR$6&gt;=$F79,AR$6&lt;=$H79)*(AQ$6-$F79+1),$J79/2,$M79,TRUE))/(1-2*_xlfn.NORM.DIST(0,$J79/2,$M79,TRUE))*$D79+($K79="Steady Growth")*(AND(AR$6&gt;=$F79,AR$6&lt;=$H79)*((AR$6-$F79+1)/($J79*($J79+1)/2)*$D79))+($K79="custom")*CustCF!AL79</f>
        <v/>
      </c>
      <c r="AS79" s="87">
        <f>($K79="Bell Curve")*(_xlfn.NORM.DIST(AND(AS$6&gt;=$F79,AS$6&lt;=$H79)*(AS$6-$F79+1),$J79/2,$M79,TRUE)-_xlfn.NORM.DIST(AND(AS$6&gt;=$F79,AS$6&lt;=$H79)*(AR$6-$F79+1),$J79/2,$M79,TRUE))/(1-2*_xlfn.NORM.DIST(0,$J79/2,$M79,TRUE))*$D79+($K79="Steady Growth")*(AND(AS$6&gt;=$F79,AS$6&lt;=$H79)*((AS$6-$F79+1)/($J79*($J79+1)/2)*$D79))+($K79="custom")*CustCF!AM79</f>
        <v/>
      </c>
      <c r="AT79" s="87">
        <f>($K79="Bell Curve")*(_xlfn.NORM.DIST(AND(AT$6&gt;=$F79,AT$6&lt;=$H79)*(AT$6-$F79+1),$J79/2,$M79,TRUE)-_xlfn.NORM.DIST(AND(AT$6&gt;=$F79,AT$6&lt;=$H79)*(AS$6-$F79+1),$J79/2,$M79,TRUE))/(1-2*_xlfn.NORM.DIST(0,$J79/2,$M79,TRUE))*$D79+($K79="Steady Growth")*(AND(AT$6&gt;=$F79,AT$6&lt;=$H79)*((AT$6-$F79+1)/($J79*($J79+1)/2)*$D79))+($K79="custom")*CustCF!AN79</f>
        <v/>
      </c>
      <c r="AU79" s="87">
        <f>($K79="Bell Curve")*(_xlfn.NORM.DIST(AND(AU$6&gt;=$F79,AU$6&lt;=$H79)*(AU$6-$F79+1),$J79/2,$M79,TRUE)-_xlfn.NORM.DIST(AND(AU$6&gt;=$F79,AU$6&lt;=$H79)*(AT$6-$F79+1),$J79/2,$M79,TRUE))/(1-2*_xlfn.NORM.DIST(0,$J79/2,$M79,TRUE))*$D79+($K79="Steady Growth")*(AND(AU$6&gt;=$F79,AU$6&lt;=$H79)*((AU$6-$F79+1)/($J79*($J79+1)/2)*$D79))+($K79="custom")*CustCF!AO79</f>
        <v/>
      </c>
      <c r="AV79" s="87">
        <f>($K79="Bell Curve")*(_xlfn.NORM.DIST(AND(AV$6&gt;=$F79,AV$6&lt;=$H79)*(AV$6-$F79+1),$J79/2,$M79,TRUE)-_xlfn.NORM.DIST(AND(AV$6&gt;=$F79,AV$6&lt;=$H79)*(AU$6-$F79+1),$J79/2,$M79,TRUE))/(1-2*_xlfn.NORM.DIST(0,$J79/2,$M79,TRUE))*$D79+($K79="Steady Growth")*(AND(AV$6&gt;=$F79,AV$6&lt;=$H79)*((AV$6-$F79+1)/($J79*($J79+1)/2)*$D79))+($K79="custom")*CustCF!AP79</f>
        <v/>
      </c>
      <c r="AW79" s="87">
        <f>($K79="Bell Curve")*(_xlfn.NORM.DIST(AND(AW$6&gt;=$F79,AW$6&lt;=$H79)*(AW$6-$F79+1),$J79/2,$M79,TRUE)-_xlfn.NORM.DIST(AND(AW$6&gt;=$F79,AW$6&lt;=$H79)*(AV$6-$F79+1),$J79/2,$M79,TRUE))/(1-2*_xlfn.NORM.DIST(0,$J79/2,$M79,TRUE))*$D79+($K79="Steady Growth")*(AND(AW$6&gt;=$F79,AW$6&lt;=$H79)*((AW$6-$F79+1)/($J79*($J79+1)/2)*$D79))+($K79="custom")*CustCF!AQ79</f>
        <v/>
      </c>
      <c r="AX79" s="87">
        <f>($K79="Bell Curve")*(_xlfn.NORM.DIST(AND(AX$6&gt;=$F79,AX$6&lt;=$H79)*(AX$6-$F79+1),$J79/2,$M79,TRUE)-_xlfn.NORM.DIST(AND(AX$6&gt;=$F79,AX$6&lt;=$H79)*(AW$6-$F79+1),$J79/2,$M79,TRUE))/(1-2*_xlfn.NORM.DIST(0,$J79/2,$M79,TRUE))*$D79+($K79="Steady Growth")*(AND(AX$6&gt;=$F79,AX$6&lt;=$H79)*((AX$6-$F79+1)/($J79*($J79+1)/2)*$D79))+($K79="custom")*CustCF!AR79</f>
        <v/>
      </c>
      <c r="AY79" s="87">
        <f>($K79="Bell Curve")*(_xlfn.NORM.DIST(AND(AY$6&gt;=$F79,AY$6&lt;=$H79)*(AY$6-$F79+1),$J79/2,$M79,TRUE)-_xlfn.NORM.DIST(AND(AY$6&gt;=$F79,AY$6&lt;=$H79)*(AX$6-$F79+1),$J79/2,$M79,TRUE))/(1-2*_xlfn.NORM.DIST(0,$J79/2,$M79,TRUE))*$D79+($K79="Steady Growth")*(AND(AY$6&gt;=$F79,AY$6&lt;=$H79)*((AY$6-$F79+1)/($J79*($J79+1)/2)*$D79))+($K79="custom")*CustCF!AS79</f>
        <v/>
      </c>
      <c r="AZ79" s="87">
        <f>($K79="Bell Curve")*(_xlfn.NORM.DIST(AND(AZ$6&gt;=$F79,AZ$6&lt;=$H79)*(AZ$6-$F79+1),$J79/2,$M79,TRUE)-_xlfn.NORM.DIST(AND(AZ$6&gt;=$F79,AZ$6&lt;=$H79)*(AY$6-$F79+1),$J79/2,$M79,TRUE))/(1-2*_xlfn.NORM.DIST(0,$J79/2,$M79,TRUE))*$D79+($K79="Steady Growth")*(AND(AZ$6&gt;=$F79,AZ$6&lt;=$H79)*((AZ$6-$F79+1)/($J79*($J79+1)/2)*$D79))+($K79="custom")*CustCF!AT79</f>
        <v/>
      </c>
      <c r="BA79" s="87">
        <f>($K79="Bell Curve")*(_xlfn.NORM.DIST(AND(BA$6&gt;=$F79,BA$6&lt;=$H79)*(BA$6-$F79+1),$J79/2,$M79,TRUE)-_xlfn.NORM.DIST(AND(BA$6&gt;=$F79,BA$6&lt;=$H79)*(AZ$6-$F79+1),$J79/2,$M79,TRUE))/(1-2*_xlfn.NORM.DIST(0,$J79/2,$M79,TRUE))*$D79+($K79="Steady Growth")*(AND(BA$6&gt;=$F79,BA$6&lt;=$H79)*((BA$6-$F79+1)/($J79*($J79+1)/2)*$D79))+($K79="custom")*CustCF!AU79</f>
        <v/>
      </c>
      <c r="BB79" s="87">
        <f>($K79="Bell Curve")*(_xlfn.NORM.DIST(AND(BB$6&gt;=$F79,BB$6&lt;=$H79)*(BB$6-$F79+1),$J79/2,$M79,TRUE)-_xlfn.NORM.DIST(AND(BB$6&gt;=$F79,BB$6&lt;=$H79)*(BA$6-$F79+1),$J79/2,$M79,TRUE))/(1-2*_xlfn.NORM.DIST(0,$J79/2,$M79,TRUE))*$D79+($K79="Steady Growth")*(AND(BB$6&gt;=$F79,BB$6&lt;=$H79)*((BB$6-$F79+1)/($J79*($J79+1)/2)*$D79))+($K79="custom")*CustCF!AV79</f>
        <v/>
      </c>
      <c r="BC79" s="87">
        <f>($K79="Bell Curve")*(_xlfn.NORM.DIST(AND(BC$6&gt;=$F79,BC$6&lt;=$H79)*(BC$6-$F79+1),$J79/2,$M79,TRUE)-_xlfn.NORM.DIST(AND(BC$6&gt;=$F79,BC$6&lt;=$H79)*(BB$6-$F79+1),$J79/2,$M79,TRUE))/(1-2*_xlfn.NORM.DIST(0,$J79/2,$M79,TRUE))*$D79+($K79="Steady Growth")*(AND(BC$6&gt;=$F79,BC$6&lt;=$H79)*((BC$6-$F79+1)/($J79*($J79+1)/2)*$D79))+($K79="custom")*CustCF!AW79</f>
        <v/>
      </c>
      <c r="BD79" s="87">
        <f>($K79="Bell Curve")*(_xlfn.NORM.DIST(AND(BD$6&gt;=$F79,BD$6&lt;=$H79)*(BD$6-$F79+1),$J79/2,$M79,TRUE)-_xlfn.NORM.DIST(AND(BD$6&gt;=$F79,BD$6&lt;=$H79)*(BC$6-$F79+1),$J79/2,$M79,TRUE))/(1-2*_xlfn.NORM.DIST(0,$J79/2,$M79,TRUE))*$D79+($K79="Steady Growth")*(AND(BD$6&gt;=$F79,BD$6&lt;=$H79)*((BD$6-$F79+1)/($J79*($J79+1)/2)*$D79))+($K79="custom")*CustCF!AX79</f>
        <v/>
      </c>
      <c r="BE79" s="87">
        <f>($K79="Bell Curve")*(_xlfn.NORM.DIST(AND(BE$6&gt;=$F79,BE$6&lt;=$H79)*(BE$6-$F79+1),$J79/2,$M79,TRUE)-_xlfn.NORM.DIST(AND(BE$6&gt;=$F79,BE$6&lt;=$H79)*(BD$6-$F79+1),$J79/2,$M79,TRUE))/(1-2*_xlfn.NORM.DIST(0,$J79/2,$M79,TRUE))*$D79+($K79="Steady Growth")*(AND(BE$6&gt;=$F79,BE$6&lt;=$H79)*((BE$6-$F79+1)/($J79*($J79+1)/2)*$D79))+($K79="custom")*CustCF!AY79</f>
        <v/>
      </c>
      <c r="BF79" s="87">
        <f>($K79="Bell Curve")*(_xlfn.NORM.DIST(AND(BF$6&gt;=$F79,BF$6&lt;=$H79)*(BF$6-$F79+1),$J79/2,$M79,TRUE)-_xlfn.NORM.DIST(AND(BF$6&gt;=$F79,BF$6&lt;=$H79)*(BE$6-$F79+1),$J79/2,$M79,TRUE))/(1-2*_xlfn.NORM.DIST(0,$J79/2,$M79,TRUE))*$D79+($K79="Steady Growth")*(AND(BF$6&gt;=$F79,BF$6&lt;=$H79)*((BF$6-$F79+1)/($J79*($J79+1)/2)*$D79))+($K79="custom")*CustCF!AZ79</f>
        <v/>
      </c>
      <c r="BG79" s="87">
        <f>($K79="Bell Curve")*(_xlfn.NORM.DIST(AND(BG$6&gt;=$F79,BG$6&lt;=$H79)*(BG$6-$F79+1),$J79/2,$M79,TRUE)-_xlfn.NORM.DIST(AND(BG$6&gt;=$F79,BG$6&lt;=$H79)*(BF$6-$F79+1),$J79/2,$M79,TRUE))/(1-2*_xlfn.NORM.DIST(0,$J79/2,$M79,TRUE))*$D79+($K79="Steady Growth")*(AND(BG$6&gt;=$F79,BG$6&lt;=$H79)*((BG$6-$F79+1)/($J79*($J79+1)/2)*$D79))+($K79="custom")*CustCF!BA79</f>
        <v/>
      </c>
      <c r="BH79" s="87">
        <f>($K79="Bell Curve")*(_xlfn.NORM.DIST(AND(BH$6&gt;=$F79,BH$6&lt;=$H79)*(BH$6-$F79+1),$J79/2,$M79,TRUE)-_xlfn.NORM.DIST(AND(BH$6&gt;=$F79,BH$6&lt;=$H79)*(BG$6-$F79+1),$J79/2,$M79,TRUE))/(1-2*_xlfn.NORM.DIST(0,$J79/2,$M79,TRUE))*$D79+($K79="Steady Growth")*(AND(BH$6&gt;=$F79,BH$6&lt;=$H79)*((BH$6-$F79+1)/($J79*($J79+1)/2)*$D79))+($K79="custom")*CustCF!BB79</f>
        <v/>
      </c>
      <c r="BI79" s="87">
        <f>($K79="Bell Curve")*(_xlfn.NORM.DIST(AND(BI$6&gt;=$F79,BI$6&lt;=$H79)*(BI$6-$F79+1),$J79/2,$M79,TRUE)-_xlfn.NORM.DIST(AND(BI$6&gt;=$F79,BI$6&lt;=$H79)*(BH$6-$F79+1),$J79/2,$M79,TRUE))/(1-2*_xlfn.NORM.DIST(0,$J79/2,$M79,TRUE))*$D79+($K79="Steady Growth")*(AND(BI$6&gt;=$F79,BI$6&lt;=$H79)*((BI$6-$F79+1)/($J79*($J79+1)/2)*$D79))+($K79="custom")*CustCF!BC79</f>
        <v/>
      </c>
      <c r="BJ79" s="87">
        <f>($K79="Bell Curve")*(_xlfn.NORM.DIST(AND(BJ$6&gt;=$F79,BJ$6&lt;=$H79)*(BJ$6-$F79+1),$J79/2,$M79,TRUE)-_xlfn.NORM.DIST(AND(BJ$6&gt;=$F79,BJ$6&lt;=$H79)*(BI$6-$F79+1),$J79/2,$M79,TRUE))/(1-2*_xlfn.NORM.DIST(0,$J79/2,$M79,TRUE))*$D79+($K79="Steady Growth")*(AND(BJ$6&gt;=$F79,BJ$6&lt;=$H79)*((BJ$6-$F79+1)/($J79*($J79+1)/2)*$D79))+($K79="custom")*CustCF!BD79</f>
        <v/>
      </c>
      <c r="BK79" s="87">
        <f>($K79="Bell Curve")*(_xlfn.NORM.DIST(AND(BK$6&gt;=$F79,BK$6&lt;=$H79)*(BK$6-$F79+1),$J79/2,$M79,TRUE)-_xlfn.NORM.DIST(AND(BK$6&gt;=$F79,BK$6&lt;=$H79)*(BJ$6-$F79+1),$J79/2,$M79,TRUE))/(1-2*_xlfn.NORM.DIST(0,$J79/2,$M79,TRUE))*$D79+($K79="Steady Growth")*(AND(BK$6&gt;=$F79,BK$6&lt;=$H79)*((BK$6-$F79+1)/($J79*($J79+1)/2)*$D79))+($K79="custom")*CustCF!BE79</f>
        <v/>
      </c>
      <c r="BL79" s="87">
        <f>($K79="Bell Curve")*(_xlfn.NORM.DIST(AND(BL$6&gt;=$F79,BL$6&lt;=$H79)*(BL$6-$F79+1),$J79/2,$M79,TRUE)-_xlfn.NORM.DIST(AND(BL$6&gt;=$F79,BL$6&lt;=$H79)*(BK$6-$F79+1),$J79/2,$M79,TRUE))/(1-2*_xlfn.NORM.DIST(0,$J79/2,$M79,TRUE))*$D79+($K79="Steady Growth")*(AND(BL$6&gt;=$F79,BL$6&lt;=$H79)*((BL$6-$F79+1)/($J79*($J79+1)/2)*$D79))+($K79="custom")*CustCF!BF79</f>
        <v/>
      </c>
      <c r="BM79" s="87">
        <f>($K79="Bell Curve")*(_xlfn.NORM.DIST(AND(BM$6&gt;=$F79,BM$6&lt;=$H79)*(BM$6-$F79+1),$J79/2,$M79,TRUE)-_xlfn.NORM.DIST(AND(BM$6&gt;=$F79,BM$6&lt;=$H79)*(BL$6-$F79+1),$J79/2,$M79,TRUE))/(1-2*_xlfn.NORM.DIST(0,$J79/2,$M79,TRUE))*$D79+($K79="Steady Growth")*(AND(BM$6&gt;=$F79,BM$6&lt;=$H79)*((BM$6-$F79+1)/($J79*($J79+1)/2)*$D79))+($K79="custom")*CustCF!BG79</f>
        <v/>
      </c>
      <c r="BN79" s="87">
        <f>($K79="Bell Curve")*(_xlfn.NORM.DIST(AND(BN$6&gt;=$F79,BN$6&lt;=$H79)*(BN$6-$F79+1),$J79/2,$M79,TRUE)-_xlfn.NORM.DIST(AND(BN$6&gt;=$F79,BN$6&lt;=$H79)*(BM$6-$F79+1),$J79/2,$M79,TRUE))/(1-2*_xlfn.NORM.DIST(0,$J79/2,$M79,TRUE))*$D79+($K79="Steady Growth")*(AND(BN$6&gt;=$F79,BN$6&lt;=$H79)*((BN$6-$F79+1)/($J79*($J79+1)/2)*$D79))+($K79="custom")*CustCF!BH79</f>
        <v/>
      </c>
      <c r="BO79" s="87">
        <f>($K79="Bell Curve")*(_xlfn.NORM.DIST(AND(BO$6&gt;=$F79,BO$6&lt;=$H79)*(BO$6-$F79+1),$J79/2,$M79,TRUE)-_xlfn.NORM.DIST(AND(BO$6&gt;=$F79,BO$6&lt;=$H79)*(BN$6-$F79+1),$J79/2,$M79,TRUE))/(1-2*_xlfn.NORM.DIST(0,$J79/2,$M79,TRUE))*$D79+($K79="Steady Growth")*(AND(BO$6&gt;=$F79,BO$6&lt;=$H79)*((BO$6-$F79+1)/($J79*($J79+1)/2)*$D79))+($K79="custom")*CustCF!BI79</f>
        <v/>
      </c>
      <c r="BP79" s="87">
        <f>($K79="Bell Curve")*(_xlfn.NORM.DIST(AND(BP$6&gt;=$F79,BP$6&lt;=$H79)*(BP$6-$F79+1),$J79/2,$M79,TRUE)-_xlfn.NORM.DIST(AND(BP$6&gt;=$F79,BP$6&lt;=$H79)*(BO$6-$F79+1),$J79/2,$M79,TRUE))/(1-2*_xlfn.NORM.DIST(0,$J79/2,$M79,TRUE))*$D79+($K79="Steady Growth")*(AND(BP$6&gt;=$F79,BP$6&lt;=$H79)*((BP$6-$F79+1)/($J79*($J79+1)/2)*$D79))+($K79="custom")*CustCF!BJ79</f>
        <v/>
      </c>
      <c r="BQ79" s="87">
        <f>($K79="Bell Curve")*(_xlfn.NORM.DIST(AND(BQ$6&gt;=$F79,BQ$6&lt;=$H79)*(BQ$6-$F79+1),$J79/2,$M79,TRUE)-_xlfn.NORM.DIST(AND(BQ$6&gt;=$F79,BQ$6&lt;=$H79)*(BP$6-$F79+1),$J79/2,$M79,TRUE))/(1-2*_xlfn.NORM.DIST(0,$J79/2,$M79,TRUE))*$D79+($K79="Steady Growth")*(AND(BQ$6&gt;=$F79,BQ$6&lt;=$H79)*((BQ$6-$F79+1)/($J79*($J79+1)/2)*$D79))+($K79="custom")*CustCF!BK79</f>
        <v/>
      </c>
      <c r="BR79" s="87">
        <f>($K79="Bell Curve")*(_xlfn.NORM.DIST(AND(BR$6&gt;=$F79,BR$6&lt;=$H79)*(BR$6-$F79+1),$J79/2,$M79,TRUE)-_xlfn.NORM.DIST(AND(BR$6&gt;=$F79,BR$6&lt;=$H79)*(BQ$6-$F79+1),$J79/2,$M79,TRUE))/(1-2*_xlfn.NORM.DIST(0,$J79/2,$M79,TRUE))*$D79+($K79="Steady Growth")*(AND(BR$6&gt;=$F79,BR$6&lt;=$H79)*((BR$6-$F79+1)/($J79*($J79+1)/2)*$D79))+($K79="custom")*CustCF!BL79</f>
        <v/>
      </c>
      <c r="BS79" s="87">
        <f>($K79="Bell Curve")*(_xlfn.NORM.DIST(AND(BS$6&gt;=$F79,BS$6&lt;=$H79)*(BS$6-$F79+1),$J79/2,$M79,TRUE)-_xlfn.NORM.DIST(AND(BS$6&gt;=$F79,BS$6&lt;=$H79)*(BR$6-$F79+1),$J79/2,$M79,TRUE))/(1-2*_xlfn.NORM.DIST(0,$J79/2,$M79,TRUE))*$D79+($K79="Steady Growth")*(AND(BS$6&gt;=$F79,BS$6&lt;=$H79)*((BS$6-$F79+1)/($J79*($J79+1)/2)*$D79))+($K79="custom")*CustCF!BM79</f>
        <v/>
      </c>
      <c r="BT79" s="87">
        <f>($K79="Bell Curve")*(_xlfn.NORM.DIST(AND(BT$6&gt;=$F79,BT$6&lt;=$H79)*(BT$6-$F79+1),$J79/2,$M79,TRUE)-_xlfn.NORM.DIST(AND(BT$6&gt;=$F79,BT$6&lt;=$H79)*(BS$6-$F79+1),$J79/2,$M79,TRUE))/(1-2*_xlfn.NORM.DIST(0,$J79/2,$M79,TRUE))*$D79+($K79="Steady Growth")*(AND(BT$6&gt;=$F79,BT$6&lt;=$H79)*((BT$6-$F79+1)/($J79*($J79+1)/2)*$D79))+($K79="custom")*CustCF!BN79</f>
        <v/>
      </c>
      <c r="BU79" s="87">
        <f>($K79="Bell Curve")*(_xlfn.NORM.DIST(AND(BU$6&gt;=$F79,BU$6&lt;=$H79)*(BU$6-$F79+1),$J79/2,$M79,TRUE)-_xlfn.NORM.DIST(AND(BU$6&gt;=$F79,BU$6&lt;=$H79)*(BT$6-$F79+1),$J79/2,$M79,TRUE))/(1-2*_xlfn.NORM.DIST(0,$J79/2,$M79,TRUE))*$D79+($K79="Steady Growth")*(AND(BU$6&gt;=$F79,BU$6&lt;=$H79)*((BU$6-$F79+1)/($J79*($J79+1)/2)*$D79))+($K79="custom")*CustCF!BO79</f>
        <v/>
      </c>
      <c r="BV79" s="87">
        <f>($K79="Bell Curve")*(_xlfn.NORM.DIST(AND(BV$6&gt;=$F79,BV$6&lt;=$H79)*(BV$6-$F79+1),$J79/2,$M79,TRUE)-_xlfn.NORM.DIST(AND(BV$6&gt;=$F79,BV$6&lt;=$H79)*(BU$6-$F79+1),$J79/2,$M79,TRUE))/(1-2*_xlfn.NORM.DIST(0,$J79/2,$M79,TRUE))*$D79+($K79="Steady Growth")*(AND(BV$6&gt;=$F79,BV$6&lt;=$H79)*((BV$6-$F79+1)/($J79*($J79+1)/2)*$D79))+($K79="custom")*CustCF!BP79</f>
        <v/>
      </c>
      <c r="BW79" s="87">
        <f>($K79="Bell Curve")*(_xlfn.NORM.DIST(AND(BW$6&gt;=$F79,BW$6&lt;=$H79)*(BW$6-$F79+1),$J79/2,$M79,TRUE)-_xlfn.NORM.DIST(AND(BW$6&gt;=$F79,BW$6&lt;=$H79)*(BV$6-$F79+1),$J79/2,$M79,TRUE))/(1-2*_xlfn.NORM.DIST(0,$J79/2,$M79,TRUE))*$D79+($K79="Steady Growth")*(AND(BW$6&gt;=$F79,BW$6&lt;=$H79)*((BW$6-$F79+1)/($J79*($J79+1)/2)*$D79))+($K79="custom")*CustCF!BQ79</f>
        <v/>
      </c>
      <c r="BX79" s="87">
        <f>($K79="Bell Curve")*(_xlfn.NORM.DIST(AND(BX$6&gt;=$F79,BX$6&lt;=$H79)*(BX$6-$F79+1),$J79/2,$M79,TRUE)-_xlfn.NORM.DIST(AND(BX$6&gt;=$F79,BX$6&lt;=$H79)*(BW$6-$F79+1),$J79/2,$M79,TRUE))/(1-2*_xlfn.NORM.DIST(0,$J79/2,$M79,TRUE))*$D79+($K79="Steady Growth")*(AND(BX$6&gt;=$F79,BX$6&lt;=$H79)*((BX$6-$F79+1)/($J79*($J79+1)/2)*$D79))+($K79="custom")*CustCF!BR79</f>
        <v/>
      </c>
      <c r="BY79" s="87">
        <f>($K79="Bell Curve")*(_xlfn.NORM.DIST(AND(BY$6&gt;=$F79,BY$6&lt;=$H79)*(BY$6-$F79+1),$J79/2,$M79,TRUE)-_xlfn.NORM.DIST(AND(BY$6&gt;=$F79,BY$6&lt;=$H79)*(BX$6-$F79+1),$J79/2,$M79,TRUE))/(1-2*_xlfn.NORM.DIST(0,$J79/2,$M79,TRUE))*$D79+($K79="Steady Growth")*(AND(BY$6&gt;=$F79,BY$6&lt;=$H79)*((BY$6-$F79+1)/($J79*($J79+1)/2)*$D79))+($K79="custom")*CustCF!BS79</f>
        <v/>
      </c>
      <c r="BZ79" s="87">
        <f>($K79="Bell Curve")*(_xlfn.NORM.DIST(AND(BZ$6&gt;=$F79,BZ$6&lt;=$H79)*(BZ$6-$F79+1),$J79/2,$M79,TRUE)-_xlfn.NORM.DIST(AND(BZ$6&gt;=$F79,BZ$6&lt;=$H79)*(BY$6-$F79+1),$J79/2,$M79,TRUE))/(1-2*_xlfn.NORM.DIST(0,$J79/2,$M79,TRUE))*$D79+($K79="Steady Growth")*(AND(BZ$6&gt;=$F79,BZ$6&lt;=$H79)*((BZ$6-$F79+1)/($J79*($J79+1)/2)*$D79))+($K79="custom")*CustCF!BT79</f>
        <v/>
      </c>
      <c r="CA79" s="87">
        <f>($K79="Bell Curve")*(_xlfn.NORM.DIST(AND(CA$6&gt;=$F79,CA$6&lt;=$H79)*(CA$6-$F79+1),$J79/2,$M79,TRUE)-_xlfn.NORM.DIST(AND(CA$6&gt;=$F79,CA$6&lt;=$H79)*(BZ$6-$F79+1),$J79/2,$M79,TRUE))/(1-2*_xlfn.NORM.DIST(0,$J79/2,$M79,TRUE))*$D79+($K79="Steady Growth")*(AND(CA$6&gt;=$F79,CA$6&lt;=$H79)*((CA$6-$F79+1)/($J79*($J79+1)/2)*$D79))+($K79="custom")*CustCF!BU79</f>
        <v/>
      </c>
      <c r="CB79" s="87">
        <f>($K79="Bell Curve")*(_xlfn.NORM.DIST(AND(CB$6&gt;=$F79,CB$6&lt;=$H79)*(CB$6-$F79+1),$J79/2,$M79,TRUE)-_xlfn.NORM.DIST(AND(CB$6&gt;=$F79,CB$6&lt;=$H79)*(CA$6-$F79+1),$J79/2,$M79,TRUE))/(1-2*_xlfn.NORM.DIST(0,$J79/2,$M79,TRUE))*$D79+($K79="Steady Growth")*(AND(CB$6&gt;=$F79,CB$6&lt;=$H79)*((CB$6-$F79+1)/($J79*($J79+1)/2)*$D79))+($K79="custom")*CustCF!BV79</f>
        <v/>
      </c>
      <c r="CC79" s="87">
        <f>($K79="Bell Curve")*(_xlfn.NORM.DIST(AND(CC$6&gt;=$F79,CC$6&lt;=$H79)*(CC$6-$F79+1),$J79/2,$M79,TRUE)-_xlfn.NORM.DIST(AND(CC$6&gt;=$F79,CC$6&lt;=$H79)*(CB$6-$F79+1),$J79/2,$M79,TRUE))/(1-2*_xlfn.NORM.DIST(0,$J79/2,$M79,TRUE))*$D79+($K79="Steady Growth")*(AND(CC$6&gt;=$F79,CC$6&lt;=$H79)*((CC$6-$F79+1)/($J79*($J79+1)/2)*$D79))+($K79="custom")*CustCF!BW79</f>
        <v/>
      </c>
      <c r="CD79" s="87">
        <f>($K79="Bell Curve")*(_xlfn.NORM.DIST(AND(CD$6&gt;=$F79,CD$6&lt;=$H79)*(CD$6-$F79+1),$J79/2,$M79,TRUE)-_xlfn.NORM.DIST(AND(CD$6&gt;=$F79,CD$6&lt;=$H79)*(CC$6-$F79+1),$J79/2,$M79,TRUE))/(1-2*_xlfn.NORM.DIST(0,$J79/2,$M79,TRUE))*$D79+($K79="Steady Growth")*(AND(CD$6&gt;=$F79,CD$6&lt;=$H79)*((CD$6-$F79+1)/($J79*($J79+1)/2)*$D79))+($K79="custom")*CustCF!BX79</f>
        <v/>
      </c>
      <c r="CE79" s="87">
        <f>($K79="Bell Curve")*(_xlfn.NORM.DIST(AND(CE$6&gt;=$F79,CE$6&lt;=$H79)*(CE$6-$F79+1),$J79/2,$M79,TRUE)-_xlfn.NORM.DIST(AND(CE$6&gt;=$F79,CE$6&lt;=$H79)*(CD$6-$F79+1),$J79/2,$M79,TRUE))/(1-2*_xlfn.NORM.DIST(0,$J79/2,$M79,TRUE))*$D79+($K79="Steady Growth")*(AND(CE$6&gt;=$F79,CE$6&lt;=$H79)*((CE$6-$F79+1)/($J79*($J79+1)/2)*$D79))+($K79="custom")*CustCF!BY79</f>
        <v/>
      </c>
      <c r="CF79" s="87">
        <f>($K79="Bell Curve")*(_xlfn.NORM.DIST(AND(CF$6&gt;=$F79,CF$6&lt;=$H79)*(CF$6-$F79+1),$J79/2,$M79,TRUE)-_xlfn.NORM.DIST(AND(CF$6&gt;=$F79,CF$6&lt;=$H79)*(CE$6-$F79+1),$J79/2,$M79,TRUE))/(1-2*_xlfn.NORM.DIST(0,$J79/2,$M79,TRUE))*$D79+($K79="Steady Growth")*(AND(CF$6&gt;=$F79,CF$6&lt;=$H79)*((CF$6-$F79+1)/($J79*($J79+1)/2)*$D79))+($K79="custom")*CustCF!BZ79</f>
        <v/>
      </c>
      <c r="CG79" s="87">
        <f>($K79="Bell Curve")*(_xlfn.NORM.DIST(AND(CG$6&gt;=$F79,CG$6&lt;=$H79)*(CG$6-$F79+1),$J79/2,$M79,TRUE)-_xlfn.NORM.DIST(AND(CG$6&gt;=$F79,CG$6&lt;=$H79)*(CF$6-$F79+1),$J79/2,$M79,TRUE))/(1-2*_xlfn.NORM.DIST(0,$J79/2,$M79,TRUE))*$D79+($K79="Steady Growth")*(AND(CG$6&gt;=$F79,CG$6&lt;=$H79)*((CG$6-$F79+1)/($J79*($J79+1)/2)*$D79))+($K79="custom")*CustCF!CA79</f>
        <v/>
      </c>
      <c r="CH79" s="87">
        <f>($K79="Bell Curve")*(_xlfn.NORM.DIST(AND(CH$6&gt;=$F79,CH$6&lt;=$H79)*(CH$6-$F79+1),$J79/2,$M79,TRUE)-_xlfn.NORM.DIST(AND(CH$6&gt;=$F79,CH$6&lt;=$H79)*(CG$6-$F79+1),$J79/2,$M79,TRUE))/(1-2*_xlfn.NORM.DIST(0,$J79/2,$M79,TRUE))*$D79+($K79="Steady Growth")*(AND(CH$6&gt;=$F79,CH$6&lt;=$H79)*((CH$6-$F79+1)/($J79*($J79+1)/2)*$D79))+($K79="custom")*CustCF!CB79</f>
        <v/>
      </c>
      <c r="CI79" s="87">
        <f>($K79="Bell Curve")*(_xlfn.NORM.DIST(AND(CI$6&gt;=$F79,CI$6&lt;=$H79)*(CI$6-$F79+1),$J79/2,$M79,TRUE)-_xlfn.NORM.DIST(AND(CI$6&gt;=$F79,CI$6&lt;=$H79)*(CH$6-$F79+1),$J79/2,$M79,TRUE))/(1-2*_xlfn.NORM.DIST(0,$J79/2,$M79,TRUE))*$D79+($K79="Steady Growth")*(AND(CI$6&gt;=$F79,CI$6&lt;=$H79)*((CI$6-$F79+1)/($J79*($J79+1)/2)*$D79))+($K79="custom")*CustCF!CC79</f>
        <v/>
      </c>
      <c r="CJ79" s="87">
        <f>($K79="Bell Curve")*(_xlfn.NORM.DIST(AND(CJ$6&gt;=$F79,CJ$6&lt;=$H79)*(CJ$6-$F79+1),$J79/2,$M79,TRUE)-_xlfn.NORM.DIST(AND(CJ$6&gt;=$F79,CJ$6&lt;=$H79)*(CI$6-$F79+1),$J79/2,$M79,TRUE))/(1-2*_xlfn.NORM.DIST(0,$J79/2,$M79,TRUE))*$D79+($K79="Steady Growth")*(AND(CJ$6&gt;=$F79,CJ$6&lt;=$H79)*((CJ$6-$F79+1)/($J79*($J79+1)/2)*$D79))+($K79="custom")*CustCF!CD79</f>
        <v/>
      </c>
      <c r="CK79" s="87">
        <f>($K79="Bell Curve")*(_xlfn.NORM.DIST(AND(CK$6&gt;=$F79,CK$6&lt;=$H79)*(CK$6-$F79+1),$J79/2,$M79,TRUE)-_xlfn.NORM.DIST(AND(CK$6&gt;=$F79,CK$6&lt;=$H79)*(CJ$6-$F79+1),$J79/2,$M79,TRUE))/(1-2*_xlfn.NORM.DIST(0,$J79/2,$M79,TRUE))*$D79+($K79="Steady Growth")*(AND(CK$6&gt;=$F79,CK$6&lt;=$H79)*((CK$6-$F79+1)/($J79*($J79+1)/2)*$D79))+($K79="custom")*CustCF!CE79</f>
        <v/>
      </c>
      <c r="CL79" s="87">
        <f>($K79="Bell Curve")*(_xlfn.NORM.DIST(AND(CL$6&gt;=$F79,CL$6&lt;=$H79)*(CL$6-$F79+1),$J79/2,$M79,TRUE)-_xlfn.NORM.DIST(AND(CL$6&gt;=$F79,CL$6&lt;=$H79)*(CK$6-$F79+1),$J79/2,$M79,TRUE))/(1-2*_xlfn.NORM.DIST(0,$J79/2,$M79,TRUE))*$D79+($K79="Steady Growth")*(AND(CL$6&gt;=$F79,CL$6&lt;=$H79)*((CL$6-$F79+1)/($J79*($J79+1)/2)*$D79))+($K79="custom")*CustCF!CF79</f>
        <v/>
      </c>
      <c r="CM79" s="87">
        <f>($K79="Bell Curve")*(_xlfn.NORM.DIST(AND(CM$6&gt;=$F79,CM$6&lt;=$H79)*(CM$6-$F79+1),$J79/2,$M79,TRUE)-_xlfn.NORM.DIST(AND(CM$6&gt;=$F79,CM$6&lt;=$H79)*(CL$6-$F79+1),$J79/2,$M79,TRUE))/(1-2*_xlfn.NORM.DIST(0,$J79/2,$M79,TRUE))*$D79+($K79="Steady Growth")*(AND(CM$6&gt;=$F79,CM$6&lt;=$H79)*((CM$6-$F79+1)/($J79*($J79+1)/2)*$D79))+($K79="custom")*CustCF!CG79</f>
        <v/>
      </c>
      <c r="CN79" s="87">
        <f>($K79="Bell Curve")*(_xlfn.NORM.DIST(AND(CN$6&gt;=$F79,CN$6&lt;=$H79)*(CN$6-$F79+1),$J79/2,$M79,TRUE)-_xlfn.NORM.DIST(AND(CN$6&gt;=$F79,CN$6&lt;=$H79)*(CM$6-$F79+1),$J79/2,$M79,TRUE))/(1-2*_xlfn.NORM.DIST(0,$J79/2,$M79,TRUE))*$D79+($K79="Steady Growth")*(AND(CN$6&gt;=$F79,CN$6&lt;=$H79)*((CN$6-$F79+1)/($J79*($J79+1)/2)*$D79))+($K79="custom")*CustCF!CH79</f>
        <v/>
      </c>
      <c r="CO79" s="87">
        <f>($K79="Bell Curve")*(_xlfn.NORM.DIST(AND(CO$6&gt;=$F79,CO$6&lt;=$H79)*(CO$6-$F79+1),$J79/2,$M79,TRUE)-_xlfn.NORM.DIST(AND(CO$6&gt;=$F79,CO$6&lt;=$H79)*(CN$6-$F79+1),$J79/2,$M79,TRUE))/(1-2*_xlfn.NORM.DIST(0,$J79/2,$M79,TRUE))*$D79+($K79="Steady Growth")*(AND(CO$6&gt;=$F79,CO$6&lt;=$H79)*((CO$6-$F79+1)/($J79*($J79+1)/2)*$D79))+($K79="custom")*CustCF!CI79</f>
        <v/>
      </c>
      <c r="CP79" s="87">
        <f>($K79="Bell Curve")*(_xlfn.NORM.DIST(AND(CP$6&gt;=$F79,CP$6&lt;=$H79)*(CP$6-$F79+1),$J79/2,$M79,TRUE)-_xlfn.NORM.DIST(AND(CP$6&gt;=$F79,CP$6&lt;=$H79)*(CO$6-$F79+1),$J79/2,$M79,TRUE))/(1-2*_xlfn.NORM.DIST(0,$J79/2,$M79,TRUE))*$D79+($K79="Steady Growth")*(AND(CP$6&gt;=$F79,CP$6&lt;=$H79)*((CP$6-$F79+1)/($J79*($J79+1)/2)*$D79))+($K79="custom")*CustCF!CJ79</f>
        <v/>
      </c>
      <c r="CQ79" s="87">
        <f>($K79="Bell Curve")*(_xlfn.NORM.DIST(AND(CQ$6&gt;=$F79,CQ$6&lt;=$H79)*(CQ$6-$F79+1),$J79/2,$M79,TRUE)-_xlfn.NORM.DIST(AND(CQ$6&gt;=$F79,CQ$6&lt;=$H79)*(CP$6-$F79+1),$J79/2,$M79,TRUE))/(1-2*_xlfn.NORM.DIST(0,$J79/2,$M79,TRUE))*$D79+($K79="Steady Growth")*(AND(CQ$6&gt;=$F79,CQ$6&lt;=$H79)*((CQ$6-$F79+1)/($J79*($J79+1)/2)*$D79))+($K79="custom")*CustCF!CK79</f>
        <v/>
      </c>
      <c r="CR79" s="87">
        <f>($K79="Bell Curve")*(_xlfn.NORM.DIST(AND(CR$6&gt;=$F79,CR$6&lt;=$H79)*(CR$6-$F79+1),$J79/2,$M79,TRUE)-_xlfn.NORM.DIST(AND(CR$6&gt;=$F79,CR$6&lt;=$H79)*(CQ$6-$F79+1),$J79/2,$M79,TRUE))/(1-2*_xlfn.NORM.DIST(0,$J79/2,$M79,TRUE))*$D79+($K79="Steady Growth")*(AND(CR$6&gt;=$F79,CR$6&lt;=$H79)*((CR$6-$F79+1)/($J79*($J79+1)/2)*$D79))+($K79="custom")*CustCF!CL79</f>
        <v/>
      </c>
      <c r="CS79" s="87">
        <f>($K79="Bell Curve")*(_xlfn.NORM.DIST(AND(CS$6&gt;=$F79,CS$6&lt;=$H79)*(CS$6-$F79+1),$J79/2,$M79,TRUE)-_xlfn.NORM.DIST(AND(CS$6&gt;=$F79,CS$6&lt;=$H79)*(CR$6-$F79+1),$J79/2,$M79,TRUE))/(1-2*_xlfn.NORM.DIST(0,$J79/2,$M79,TRUE))*$D79+($K79="Steady Growth")*(AND(CS$6&gt;=$F79,CS$6&lt;=$H79)*((CS$6-$F79+1)/($J79*($J79+1)/2)*$D79))+($K79="custom")*CustCF!CM79</f>
        <v/>
      </c>
      <c r="CT79" s="87">
        <f>($K79="Bell Curve")*(_xlfn.NORM.DIST(AND(CT$6&gt;=$F79,CT$6&lt;=$H79)*(CT$6-$F79+1),$J79/2,$M79,TRUE)-_xlfn.NORM.DIST(AND(CT$6&gt;=$F79,CT$6&lt;=$H79)*(CS$6-$F79+1),$J79/2,$M79,TRUE))/(1-2*_xlfn.NORM.DIST(0,$J79/2,$M79,TRUE))*$D79+($K79="Steady Growth")*(AND(CT$6&gt;=$F79,CT$6&lt;=$H79)*((CT$6-$F79+1)/($J79*($J79+1)/2)*$D79))+($K79="custom")*CustCF!CN79</f>
        <v/>
      </c>
      <c r="CU79" s="87">
        <f>($K79="Bell Curve")*(_xlfn.NORM.DIST(AND(CU$6&gt;=$F79,CU$6&lt;=$H79)*(CU$6-$F79+1),$J79/2,$M79,TRUE)-_xlfn.NORM.DIST(AND(CU$6&gt;=$F79,CU$6&lt;=$H79)*(CT$6-$F79+1),$J79/2,$M79,TRUE))/(1-2*_xlfn.NORM.DIST(0,$J79/2,$M79,TRUE))*$D79+($K79="Steady Growth")*(AND(CU$6&gt;=$F79,CU$6&lt;=$H79)*((CU$6-$F79+1)/($J79*($J79+1)/2)*$D79))+($K79="custom")*CustCF!CO79</f>
        <v/>
      </c>
      <c r="CV79" s="87">
        <f>($K79="Bell Curve")*(_xlfn.NORM.DIST(AND(CV$6&gt;=$F79,CV$6&lt;=$H79)*(CV$6-$F79+1),$J79/2,$M79,TRUE)-_xlfn.NORM.DIST(AND(CV$6&gt;=$F79,CV$6&lt;=$H79)*(CU$6-$F79+1),$J79/2,$M79,TRUE))/(1-2*_xlfn.NORM.DIST(0,$J79/2,$M79,TRUE))*$D79+($K79="Steady Growth")*(AND(CV$6&gt;=$F79,CV$6&lt;=$H79)*((CV$6-$F79+1)/($J79*($J79+1)/2)*$D79))+($K79="custom")*CustCF!CP79</f>
        <v/>
      </c>
      <c r="CW79" s="87">
        <f>($K79="Bell Curve")*(_xlfn.NORM.DIST(AND(CW$6&gt;=$F79,CW$6&lt;=$H79)*(CW$6-$F79+1),$J79/2,$M79,TRUE)-_xlfn.NORM.DIST(AND(CW$6&gt;=$F79,CW$6&lt;=$H79)*(CV$6-$F79+1),$J79/2,$M79,TRUE))/(1-2*_xlfn.NORM.DIST(0,$J79/2,$M79,TRUE))*$D79+($K79="Steady Growth")*(AND(CW$6&gt;=$F79,CW$6&lt;=$H79)*((CW$6-$F79+1)/($J79*($J79+1)/2)*$D79))+($K79="custom")*CustCF!CQ79</f>
        <v/>
      </c>
      <c r="CX79" s="87">
        <f>($K79="Bell Curve")*(_xlfn.NORM.DIST(AND(CX$6&gt;=$F79,CX$6&lt;=$H79)*(CX$6-$F79+1),$J79/2,$M79,TRUE)-_xlfn.NORM.DIST(AND(CX$6&gt;=$F79,CX$6&lt;=$H79)*(CW$6-$F79+1),$J79/2,$M79,TRUE))/(1-2*_xlfn.NORM.DIST(0,$J79/2,$M79,TRUE))*$D79+($K79="Steady Growth")*(AND(CX$6&gt;=$F79,CX$6&lt;=$H79)*((CX$6-$F79+1)/($J79*($J79+1)/2)*$D79))+($K79="custom")*CustCF!CR79</f>
        <v/>
      </c>
      <c r="CY79" s="87">
        <f>($K79="Bell Curve")*(_xlfn.NORM.DIST(AND(CY$6&gt;=$F79,CY$6&lt;=$H79)*(CY$6-$F79+1),$J79/2,$M79,TRUE)-_xlfn.NORM.DIST(AND(CY$6&gt;=$F79,CY$6&lt;=$H79)*(CX$6-$F79+1),$J79/2,$M79,TRUE))/(1-2*_xlfn.NORM.DIST(0,$J79/2,$M79,TRUE))*$D79+($K79="Steady Growth")*(AND(CY$6&gt;=$F79,CY$6&lt;=$H79)*((CY$6-$F79+1)/($J79*($J79+1)/2)*$D79))+($K79="custom")*CustCF!CS79</f>
        <v/>
      </c>
      <c r="CZ79" s="87">
        <f>($K79="Bell Curve")*(_xlfn.NORM.DIST(AND(CZ$6&gt;=$F79,CZ$6&lt;=$H79)*(CZ$6-$F79+1),$J79/2,$M79,TRUE)-_xlfn.NORM.DIST(AND(CZ$6&gt;=$F79,CZ$6&lt;=$H79)*(CY$6-$F79+1),$J79/2,$M79,TRUE))/(1-2*_xlfn.NORM.DIST(0,$J79/2,$M79,TRUE))*$D79+($K79="Steady Growth")*(AND(CZ$6&gt;=$F79,CZ$6&lt;=$H79)*((CZ$6-$F79+1)/($J79*($J79+1)/2)*$D79))+($K79="custom")*CustCF!CT79</f>
        <v/>
      </c>
      <c r="DA79" s="87">
        <f>($K79="Bell Curve")*(_xlfn.NORM.DIST(AND(DA$6&gt;=$F79,DA$6&lt;=$H79)*(DA$6-$F79+1),$J79/2,$M79,TRUE)-_xlfn.NORM.DIST(AND(DA$6&gt;=$F79,DA$6&lt;=$H79)*(CZ$6-$F79+1),$J79/2,$M79,TRUE))/(1-2*_xlfn.NORM.DIST(0,$J79/2,$M79,TRUE))*$D79+($K79="Steady Growth")*(AND(DA$6&gt;=$F79,DA$6&lt;=$H79)*((DA$6-$F79+1)/($J79*($J79+1)/2)*$D79))+($K79="custom")*CustCF!CU79</f>
        <v/>
      </c>
      <c r="DB79" s="87">
        <f>($K79="Bell Curve")*(_xlfn.NORM.DIST(AND(DB$6&gt;=$F79,DB$6&lt;=$H79)*(DB$6-$F79+1),$J79/2,$M79,TRUE)-_xlfn.NORM.DIST(AND(DB$6&gt;=$F79,DB$6&lt;=$H79)*(DA$6-$F79+1),$J79/2,$M79,TRUE))/(1-2*_xlfn.NORM.DIST(0,$J79/2,$M79,TRUE))*$D79+($K79="Steady Growth")*(AND(DB$6&gt;=$F79,DB$6&lt;=$H79)*((DB$6-$F79+1)/($J79*($J79+1)/2)*$D79))+($K79="custom")*CustCF!CV79</f>
        <v/>
      </c>
      <c r="DC79" s="87">
        <f>($K79="Bell Curve")*(_xlfn.NORM.DIST(AND(DC$6&gt;=$F79,DC$6&lt;=$H79)*(DC$6-$F79+1),$J79/2,$M79,TRUE)-_xlfn.NORM.DIST(AND(DC$6&gt;=$F79,DC$6&lt;=$H79)*(DB$6-$F79+1),$J79/2,$M79,TRUE))/(1-2*_xlfn.NORM.DIST(0,$J79/2,$M79,TRUE))*$D79+($K79="Steady Growth")*(AND(DC$6&gt;=$F79,DC$6&lt;=$H79)*((DC$6-$F79+1)/($J79*($J79+1)/2)*$D79))+($K79="custom")*CustCF!CW79</f>
        <v/>
      </c>
      <c r="DD79" s="87">
        <f>($K79="Bell Curve")*(_xlfn.NORM.DIST(AND(DD$6&gt;=$F79,DD$6&lt;=$H79)*(DD$6-$F79+1),$J79/2,$M79,TRUE)-_xlfn.NORM.DIST(AND(DD$6&gt;=$F79,DD$6&lt;=$H79)*(DC$6-$F79+1),$J79/2,$M79,TRUE))/(1-2*_xlfn.NORM.DIST(0,$J79/2,$M79,TRUE))*$D79+($K79="Steady Growth")*(AND(DD$6&gt;=$F79,DD$6&lt;=$H79)*((DD$6-$F79+1)/($J79*($J79+1)/2)*$D79))+($K79="custom")*CustCF!CX79</f>
        <v/>
      </c>
      <c r="DE79" s="87">
        <f>($K79="Bell Curve")*(_xlfn.NORM.DIST(AND(DE$6&gt;=$F79,DE$6&lt;=$H79)*(DE$6-$F79+1),$J79/2,$M79,TRUE)-_xlfn.NORM.DIST(AND(DE$6&gt;=$F79,DE$6&lt;=$H79)*(DD$6-$F79+1),$J79/2,$M79,TRUE))/(1-2*_xlfn.NORM.DIST(0,$J79/2,$M79,TRUE))*$D79+($K79="Steady Growth")*(AND(DE$6&gt;=$F79,DE$6&lt;=$H79)*((DE$6-$F79+1)/($J79*($J79+1)/2)*$D79))+($K79="custom")*CustCF!CY79</f>
        <v/>
      </c>
      <c r="DF79" s="87">
        <f>($K79="Bell Curve")*(_xlfn.NORM.DIST(AND(DF$6&gt;=$F79,DF$6&lt;=$H79)*(DF$6-$F79+1),$J79/2,$M79,TRUE)-_xlfn.NORM.DIST(AND(DF$6&gt;=$F79,DF$6&lt;=$H79)*(DE$6-$F79+1),$J79/2,$M79,TRUE))/(1-2*_xlfn.NORM.DIST(0,$J79/2,$M79,TRUE))*$D79+($K79="Steady Growth")*(AND(DF$6&gt;=$F79,DF$6&lt;=$H79)*((DF$6-$F79+1)/($J79*($J79+1)/2)*$D79))+($K79="custom")*CustCF!CZ79</f>
        <v/>
      </c>
      <c r="DG79" s="87">
        <f>($K79="Bell Curve")*(_xlfn.NORM.DIST(AND(DG$6&gt;=$F79,DG$6&lt;=$H79)*(DG$6-$F79+1),$J79/2,$M79,TRUE)-_xlfn.NORM.DIST(AND(DG$6&gt;=$F79,DG$6&lt;=$H79)*(DF$6-$F79+1),$J79/2,$M79,TRUE))/(1-2*_xlfn.NORM.DIST(0,$J79/2,$M79,TRUE))*$D79+($K79="Steady Growth")*(AND(DG$6&gt;=$F79,DG$6&lt;=$H79)*((DG$6-$F79+1)/($J79*($J79+1)/2)*$D79))+($K79="custom")*CustCF!DA79</f>
        <v/>
      </c>
      <c r="DH79" s="87">
        <f>($K79="Bell Curve")*(_xlfn.NORM.DIST(AND(DH$6&gt;=$F79,DH$6&lt;=$H79)*(DH$6-$F79+1),$J79/2,$M79,TRUE)-_xlfn.NORM.DIST(AND(DH$6&gt;=$F79,DH$6&lt;=$H79)*(DG$6-$F79+1),$J79/2,$M79,TRUE))/(1-2*_xlfn.NORM.DIST(0,$J79/2,$M79,TRUE))*$D79+($K79="Steady Growth")*(AND(DH$6&gt;=$F79,DH$6&lt;=$H79)*((DH$6-$F79+1)/($J79*($J79+1)/2)*$D79))+($K79="custom")*CustCF!DB79</f>
        <v/>
      </c>
      <c r="DI79" s="87">
        <f>($K79="Bell Curve")*(_xlfn.NORM.DIST(AND(DI$6&gt;=$F79,DI$6&lt;=$H79)*(DI$6-$F79+1),$J79/2,$M79,TRUE)-_xlfn.NORM.DIST(AND(DI$6&gt;=$F79,DI$6&lt;=$H79)*(DH$6-$F79+1),$J79/2,$M79,TRUE))/(1-2*_xlfn.NORM.DIST(0,$J79/2,$M79,TRUE))*$D79+($K79="Steady Growth")*(AND(DI$6&gt;=$F79,DI$6&lt;=$H79)*((DI$6-$F79+1)/($J79*($J79+1)/2)*$D79))+($K79="custom")*CustCF!DC79</f>
        <v/>
      </c>
      <c r="DJ79" s="87">
        <f>($K79="Bell Curve")*(_xlfn.NORM.DIST(AND(DJ$6&gt;=$F79,DJ$6&lt;=$H79)*(DJ$6-$F79+1),$J79/2,$M79,TRUE)-_xlfn.NORM.DIST(AND(DJ$6&gt;=$F79,DJ$6&lt;=$H79)*(DI$6-$F79+1),$J79/2,$M79,TRUE))/(1-2*_xlfn.NORM.DIST(0,$J79/2,$M79,TRUE))*$D79+($K79="Steady Growth")*(AND(DJ$6&gt;=$F79,DJ$6&lt;=$H79)*((DJ$6-$F79+1)/($J79*($J79+1)/2)*$D79))+($K79="custom")*CustCF!DD79</f>
        <v/>
      </c>
      <c r="DK79" s="87">
        <f>($K79="Bell Curve")*(_xlfn.NORM.DIST(AND(DK$6&gt;=$F79,DK$6&lt;=$H79)*(DK$6-$F79+1),$J79/2,$M79,TRUE)-_xlfn.NORM.DIST(AND(DK$6&gt;=$F79,DK$6&lt;=$H79)*(DJ$6-$F79+1),$J79/2,$M79,TRUE))/(1-2*_xlfn.NORM.DIST(0,$J79/2,$M79,TRUE))*$D79+($K79="Steady Growth")*(AND(DK$6&gt;=$F79,DK$6&lt;=$H79)*((DK$6-$F79+1)/($J79*($J79+1)/2)*$D79))+($K79="custom")*CustCF!DE79</f>
        <v/>
      </c>
      <c r="DL79" s="87">
        <f>($K79="Bell Curve")*(_xlfn.NORM.DIST(AND(DL$6&gt;=$F79,DL$6&lt;=$H79)*(DL$6-$F79+1),$J79/2,$M79,TRUE)-_xlfn.NORM.DIST(AND(DL$6&gt;=$F79,DL$6&lt;=$H79)*(DK$6-$F79+1),$J79/2,$M79,TRUE))/(1-2*_xlfn.NORM.DIST(0,$J79/2,$M79,TRUE))*$D79+($K79="Steady Growth")*(AND(DL$6&gt;=$F79,DL$6&lt;=$H79)*((DL$6-$F79+1)/($J79*($J79+1)/2)*$D79))+($K79="custom")*CustCF!DF79</f>
        <v/>
      </c>
      <c r="DM79" s="87">
        <f>($K79="Bell Curve")*(_xlfn.NORM.DIST(AND(DM$6&gt;=$F79,DM$6&lt;=$H79)*(DM$6-$F79+1),$J79/2,$M79,TRUE)-_xlfn.NORM.DIST(AND(DM$6&gt;=$F79,DM$6&lt;=$H79)*(DL$6-$F79+1),$J79/2,$M79,TRUE))/(1-2*_xlfn.NORM.DIST(0,$J79/2,$M79,TRUE))*$D79+($K79="Steady Growth")*(AND(DM$6&gt;=$F79,DM$6&lt;=$H79)*((DM$6-$F79+1)/($J79*($J79+1)/2)*$D79))+($K79="custom")*CustCF!DG79</f>
        <v/>
      </c>
      <c r="DN79" s="87">
        <f>($K79="Bell Curve")*(_xlfn.NORM.DIST(AND(DN$6&gt;=$F79,DN$6&lt;=$H79)*(DN$6-$F79+1),$J79/2,$M79,TRUE)-_xlfn.NORM.DIST(AND(DN$6&gt;=$F79,DN$6&lt;=$H79)*(DM$6-$F79+1),$J79/2,$M79,TRUE))/(1-2*_xlfn.NORM.DIST(0,$J79/2,$M79,TRUE))*$D79+($K79="Steady Growth")*(AND(DN$6&gt;=$F79,DN$6&lt;=$H79)*((DN$6-$F79+1)/($J79*($J79+1)/2)*$D79))+($K79="custom")*CustCF!DH79</f>
        <v/>
      </c>
      <c r="DO79" s="87">
        <f>($K79="Bell Curve")*(_xlfn.NORM.DIST(AND(DO$6&gt;=$F79,DO$6&lt;=$H79)*(DO$6-$F79+1),$J79/2,$M79,TRUE)-_xlfn.NORM.DIST(AND(DO$6&gt;=$F79,DO$6&lt;=$H79)*(DN$6-$F79+1),$J79/2,$M79,TRUE))/(1-2*_xlfn.NORM.DIST(0,$J79/2,$M79,TRUE))*$D79+($K79="Steady Growth")*(AND(DO$6&gt;=$F79,DO$6&lt;=$H79)*((DO$6-$F79+1)/($J79*($J79+1)/2)*$D79))+($K79="custom")*CustCF!DI79</f>
        <v/>
      </c>
      <c r="DP79" s="87">
        <f>($K79="Bell Curve")*(_xlfn.NORM.DIST(AND(DP$6&gt;=$F79,DP$6&lt;=$H79)*(DP$6-$F79+1),$J79/2,$M79,TRUE)-_xlfn.NORM.DIST(AND(DP$6&gt;=$F79,DP$6&lt;=$H79)*(DO$6-$F79+1),$J79/2,$M79,TRUE))/(1-2*_xlfn.NORM.DIST(0,$J79/2,$M79,TRUE))*$D79+($K79="Steady Growth")*(AND(DP$6&gt;=$F79,DP$6&lt;=$H79)*((DP$6-$F79+1)/($J79*($J79+1)/2)*$D79))+($K79="custom")*CustCF!DJ79</f>
        <v/>
      </c>
      <c r="DQ79" s="87">
        <f>($K79="Bell Curve")*(_xlfn.NORM.DIST(AND(DQ$6&gt;=$F79,DQ$6&lt;=$H79)*(DQ$6-$F79+1),$J79/2,$M79,TRUE)-_xlfn.NORM.DIST(AND(DQ$6&gt;=$F79,DQ$6&lt;=$H79)*(DP$6-$F79+1),$J79/2,$M79,TRUE))/(1-2*_xlfn.NORM.DIST(0,$J79/2,$M79,TRUE))*$D79+($K79="Steady Growth")*(AND(DQ$6&gt;=$F79,DQ$6&lt;=$H79)*((DQ$6-$F79+1)/($J79*($J79+1)/2)*$D79))+($K79="custom")*CustCF!DK79</f>
        <v/>
      </c>
      <c r="DR79" s="87">
        <f>($K79="Bell Curve")*(_xlfn.NORM.DIST(AND(DR$6&gt;=$F79,DR$6&lt;=$H79)*(DR$6-$F79+1),$J79/2,$M79,TRUE)-_xlfn.NORM.DIST(AND(DR$6&gt;=$F79,DR$6&lt;=$H79)*(DQ$6-$F79+1),$J79/2,$M79,TRUE))/(1-2*_xlfn.NORM.DIST(0,$J79/2,$M79,TRUE))*$D79+($K79="Steady Growth")*(AND(DR$6&gt;=$F79,DR$6&lt;=$H79)*((DR$6-$F79+1)/($J79*($J79+1)/2)*$D79))+($K79="custom")*CustCF!DL79</f>
        <v/>
      </c>
      <c r="DS79" s="87">
        <f>($K79="Bell Curve")*(_xlfn.NORM.DIST(AND(DS$6&gt;=$F79,DS$6&lt;=$H79)*(DS$6-$F79+1),$J79/2,$M79,TRUE)-_xlfn.NORM.DIST(AND(DS$6&gt;=$F79,DS$6&lt;=$H79)*(DR$6-$F79+1),$J79/2,$M79,TRUE))/(1-2*_xlfn.NORM.DIST(0,$J79/2,$M79,TRUE))*$D79+($K79="Steady Growth")*(AND(DS$6&gt;=$F79,DS$6&lt;=$H79)*((DS$6-$F79+1)/($J79*($J79+1)/2)*$D79))+($K79="custom")*CustCF!DM79</f>
        <v/>
      </c>
      <c r="DT79" s="87">
        <f>($K79="Bell Curve")*(_xlfn.NORM.DIST(AND(DT$6&gt;=$F79,DT$6&lt;=$H79)*(DT$6-$F79+1),$J79/2,$M79,TRUE)-_xlfn.NORM.DIST(AND(DT$6&gt;=$F79,DT$6&lt;=$H79)*(DS$6-$F79+1),$J79/2,$M79,TRUE))/(1-2*_xlfn.NORM.DIST(0,$J79/2,$M79,TRUE))*$D79+($K79="Steady Growth")*(AND(DT$6&gt;=$F79,DT$6&lt;=$H79)*((DT$6-$F79+1)/($J79*($J79+1)/2)*$D79))+($K79="custom")*CustCF!DN79</f>
        <v/>
      </c>
      <c r="DU79" s="87">
        <f>($K79="Bell Curve")*(_xlfn.NORM.DIST(AND(DU$6&gt;=$F79,DU$6&lt;=$H79)*(DU$6-$F79+1),$J79/2,$M79,TRUE)-_xlfn.NORM.DIST(AND(DU$6&gt;=$F79,DU$6&lt;=$H79)*(DT$6-$F79+1),$J79/2,$M79,TRUE))/(1-2*_xlfn.NORM.DIST(0,$J79/2,$M79,TRUE))*$D79+($K79="Steady Growth")*(AND(DU$6&gt;=$F79,DU$6&lt;=$H79)*((DU$6-$F79+1)/($J79*($J79+1)/2)*$D79))+($K79="custom")*CustCF!DO79</f>
        <v/>
      </c>
      <c r="DV79" s="87">
        <f>($K79="Bell Curve")*(_xlfn.NORM.DIST(AND(DV$6&gt;=$F79,DV$6&lt;=$H79)*(DV$6-$F79+1),$J79/2,$M79,TRUE)-_xlfn.NORM.DIST(AND(DV$6&gt;=$F79,DV$6&lt;=$H79)*(DU$6-$F79+1),$J79/2,$M79,TRUE))/(1-2*_xlfn.NORM.DIST(0,$J79/2,$M79,TRUE))*$D79+($K79="Steady Growth")*(AND(DV$6&gt;=$F79,DV$6&lt;=$H79)*((DV$6-$F79+1)/($J79*($J79+1)/2)*$D79))+($K79="custom")*CustCF!DP79</f>
        <v/>
      </c>
      <c r="DW79" s="87">
        <f>($K79="Bell Curve")*(_xlfn.NORM.DIST(AND(DW$6&gt;=$F79,DW$6&lt;=$H79)*(DW$6-$F79+1),$J79/2,$M79,TRUE)-_xlfn.NORM.DIST(AND(DW$6&gt;=$F79,DW$6&lt;=$H79)*(DV$6-$F79+1),$J79/2,$M79,TRUE))/(1-2*_xlfn.NORM.DIST(0,$J79/2,$M79,TRUE))*$D79+($K79="Steady Growth")*(AND(DW$6&gt;=$F79,DW$6&lt;=$H79)*((DW$6-$F79+1)/($J79*($J79+1)/2)*$D79))+($K79="custom")*CustCF!DQ79</f>
        <v/>
      </c>
      <c r="DX79" s="87">
        <f>($K79="Bell Curve")*(_xlfn.NORM.DIST(AND(DX$6&gt;=$F79,DX$6&lt;=$H79)*(DX$6-$F79+1),$J79/2,$M79,TRUE)-_xlfn.NORM.DIST(AND(DX$6&gt;=$F79,DX$6&lt;=$H79)*(DW$6-$F79+1),$J79/2,$M79,TRUE))/(1-2*_xlfn.NORM.DIST(0,$J79/2,$M79,TRUE))*$D79+($K79="Steady Growth")*(AND(DX$6&gt;=$F79,DX$6&lt;=$H79)*((DX$6-$F79+1)/($J79*($J79+1)/2)*$D79))+($K79="custom")*CustCF!DR79</f>
        <v/>
      </c>
      <c r="DY79" s="87">
        <f>($K79="Bell Curve")*(_xlfn.NORM.DIST(AND(DY$6&gt;=$F79,DY$6&lt;=$H79)*(DY$6-$F79+1),$J79/2,$M79,TRUE)-_xlfn.NORM.DIST(AND(DY$6&gt;=$F79,DY$6&lt;=$H79)*(DX$6-$F79+1),$J79/2,$M79,TRUE))/(1-2*_xlfn.NORM.DIST(0,$J79/2,$M79,TRUE))*$D79+($K79="Steady Growth")*(AND(DY$6&gt;=$F79,DY$6&lt;=$H79)*((DY$6-$F79+1)/($J79*($J79+1)/2)*$D79))+($K79="custom")*CustCF!DS79</f>
        <v/>
      </c>
      <c r="DZ79" s="87">
        <f>($K79="Bell Curve")*(_xlfn.NORM.DIST(AND(DZ$6&gt;=$F79,DZ$6&lt;=$H79)*(DZ$6-$F79+1),$J79/2,$M79,TRUE)-_xlfn.NORM.DIST(AND(DZ$6&gt;=$F79,DZ$6&lt;=$H79)*(DY$6-$F79+1),$J79/2,$M79,TRUE))/(1-2*_xlfn.NORM.DIST(0,$J79/2,$M79,TRUE))*$D79+($K79="Steady Growth")*(AND(DZ$6&gt;=$F79,DZ$6&lt;=$H79)*((DZ$6-$F79+1)/($J79*($J79+1)/2)*$D79))+($K79="custom")*CustCF!DT79</f>
        <v/>
      </c>
      <c r="EA79" s="87">
        <f>($K79="Bell Curve")*(_xlfn.NORM.DIST(AND(EA$6&gt;=$F79,EA$6&lt;=$H79)*(EA$6-$F79+1),$J79/2,$M79,TRUE)-_xlfn.NORM.DIST(AND(EA$6&gt;=$F79,EA$6&lt;=$H79)*(DZ$6-$F79+1),$J79/2,$M79,TRUE))/(1-2*_xlfn.NORM.DIST(0,$J79/2,$M79,TRUE))*$D79+($K79="Steady Growth")*(AND(EA$6&gt;=$F79,EA$6&lt;=$H79)*((EA$6-$F79+1)/($J79*($J79+1)/2)*$D79))+($K79="custom")*CustCF!DU79</f>
        <v/>
      </c>
      <c r="EB79" s="87">
        <f>($K79="Bell Curve")*(_xlfn.NORM.DIST(AND(EB$6&gt;=$F79,EB$6&lt;=$H79)*(EB$6-$F79+1),$J79/2,$M79,TRUE)-_xlfn.NORM.DIST(AND(EB$6&gt;=$F79,EB$6&lt;=$H79)*(EA$6-$F79+1),$J79/2,$M79,TRUE))/(1-2*_xlfn.NORM.DIST(0,$J79/2,$M79,TRUE))*$D79+($K79="Steady Growth")*(AND(EB$6&gt;=$F79,EB$6&lt;=$H79)*((EB$6-$F79+1)/($J79*($J79+1)/2)*$D79))+($K79="custom")*CustCF!DV79</f>
        <v/>
      </c>
      <c r="EC79" s="87">
        <f>($K79="Bell Curve")*(_xlfn.NORM.DIST(AND(EC$6&gt;=$F79,EC$6&lt;=$H79)*(EC$6-$F79+1),$J79/2,$M79,TRUE)-_xlfn.NORM.DIST(AND(EC$6&gt;=$F79,EC$6&lt;=$H79)*(EB$6-$F79+1),$J79/2,$M79,TRUE))/(1-2*_xlfn.NORM.DIST(0,$J79/2,$M79,TRUE))*$D79+($K79="Steady Growth")*(AND(EC$6&gt;=$F79,EC$6&lt;=$H79)*((EC$6-$F79+1)/($J79*($J79+1)/2)*$D79))+($K79="custom")*CustCF!DW79</f>
        <v/>
      </c>
      <c r="ED79" s="87">
        <f>($K79="Bell Curve")*(_xlfn.NORM.DIST(AND(ED$6&gt;=$F79,ED$6&lt;=$H79)*(ED$6-$F79+1),$J79/2,$M79,TRUE)-_xlfn.NORM.DIST(AND(ED$6&gt;=$F79,ED$6&lt;=$H79)*(EC$6-$F79+1),$J79/2,$M79,TRUE))/(1-2*_xlfn.NORM.DIST(0,$J79/2,$M79,TRUE))*$D79+($K79="Steady Growth")*(AND(ED$6&gt;=$F79,ED$6&lt;=$H79)*((ED$6-$F79+1)/($J79*($J79+1)/2)*$D79))+($K79="custom")*CustCF!DX79</f>
        <v/>
      </c>
      <c r="EE79" s="87">
        <f>($K79="Bell Curve")*(_xlfn.NORM.DIST(AND(EE$6&gt;=$F79,EE$6&lt;=$H79)*(EE$6-$F79+1),$J79/2,$M79,TRUE)-_xlfn.NORM.DIST(AND(EE$6&gt;=$F79,EE$6&lt;=$H79)*(ED$6-$F79+1),$J79/2,$M79,TRUE))/(1-2*_xlfn.NORM.DIST(0,$J79/2,$M79,TRUE))*$D79+($K79="Steady Growth")*(AND(EE$6&gt;=$F79,EE$6&lt;=$H79)*((EE$6-$F79+1)/($J79*($J79+1)/2)*$D79))+($K79="custom")*CustCF!DY79</f>
        <v/>
      </c>
      <c r="EF79" s="87">
        <f>($K79="Bell Curve")*(_xlfn.NORM.DIST(AND(EF$6&gt;=$F79,EF$6&lt;=$H79)*(EF$6-$F79+1),$J79/2,$M79,TRUE)-_xlfn.NORM.DIST(AND(EF$6&gt;=$F79,EF$6&lt;=$H79)*(EE$6-$F79+1),$J79/2,$M79,TRUE))/(1-2*_xlfn.NORM.DIST(0,$J79/2,$M79,TRUE))*$D79+($K79="Steady Growth")*(AND(EF$6&gt;=$F79,EF$6&lt;=$H79)*((EF$6-$F79+1)/($J79*($J79+1)/2)*$D79))+($K79="custom")*CustCF!DZ79</f>
        <v/>
      </c>
      <c r="EG79" s="87">
        <f>($K79="Bell Curve")*(_xlfn.NORM.DIST(AND(EG$6&gt;=$F79,EG$6&lt;=$H79)*(EG$6-$F79+1),$J79/2,$M79,TRUE)-_xlfn.NORM.DIST(AND(EG$6&gt;=$F79,EG$6&lt;=$H79)*(EF$6-$F79+1),$J79/2,$M79,TRUE))/(1-2*_xlfn.NORM.DIST(0,$J79/2,$M79,TRUE))*$D79+($K79="Steady Growth")*(AND(EG$6&gt;=$F79,EG$6&lt;=$H79)*((EG$6-$F79+1)/($J79*($J79+1)/2)*$D79))+($K79="custom")*CustCF!EA79</f>
        <v/>
      </c>
      <c r="EH79" s="87">
        <f>($K79="Bell Curve")*(_xlfn.NORM.DIST(AND(EH$6&gt;=$F79,EH$6&lt;=$H79)*(EH$6-$F79+1),$J79/2,$M79,TRUE)-_xlfn.NORM.DIST(AND(EH$6&gt;=$F79,EH$6&lt;=$H79)*(EG$6-$F79+1),$J79/2,$M79,TRUE))/(1-2*_xlfn.NORM.DIST(0,$J79/2,$M79,TRUE))*$D79+($K79="Steady Growth")*(AND(EH$6&gt;=$F79,EH$6&lt;=$H79)*((EH$6-$F79+1)/($J79*($J79+1)/2)*$D79))+($K79="custom")*CustCF!EB79</f>
        <v/>
      </c>
      <c r="EI79" s="87">
        <f>($K79="Bell Curve")*(_xlfn.NORM.DIST(AND(EI$6&gt;=$F79,EI$6&lt;=$H79)*(EI$6-$F79+1),$J79/2,$M79,TRUE)-_xlfn.NORM.DIST(AND(EI$6&gt;=$F79,EI$6&lt;=$H79)*(EH$6-$F79+1),$J79/2,$M79,TRUE))/(1-2*_xlfn.NORM.DIST(0,$J79/2,$M79,TRUE))*$D79+($K79="Steady Growth")*(AND(EI$6&gt;=$F79,EI$6&lt;=$H79)*((EI$6-$F79+1)/($J79*($J79+1)/2)*$D79))+($K79="custom")*CustCF!EC79</f>
        <v/>
      </c>
      <c r="EJ79" s="87">
        <f>($K79="Bell Curve")*(_xlfn.NORM.DIST(AND(EJ$6&gt;=$F79,EJ$6&lt;=$H79)*(EJ$6-$F79+1),$J79/2,$M79,TRUE)-_xlfn.NORM.DIST(AND(EJ$6&gt;=$F79,EJ$6&lt;=$H79)*(EI$6-$F79+1),$J79/2,$M79,TRUE))/(1-2*_xlfn.NORM.DIST(0,$J79/2,$M79,TRUE))*$D79+($K79="Steady Growth")*(AND(EJ$6&gt;=$F79,EJ$6&lt;=$H79)*((EJ$6-$F79+1)/($J79*($J79+1)/2)*$D79))+($K79="custom")*CustCF!ED79</f>
        <v/>
      </c>
      <c r="EK79" s="87">
        <f>($K79="Bell Curve")*(_xlfn.NORM.DIST(AND(EK$6&gt;=$F79,EK$6&lt;=$H79)*(EK$6-$F79+1),$J79/2,$M79,TRUE)-_xlfn.NORM.DIST(AND(EK$6&gt;=$F79,EK$6&lt;=$H79)*(EJ$6-$F79+1),$J79/2,$M79,TRUE))/(1-2*_xlfn.NORM.DIST(0,$J79/2,$M79,TRUE))*$D79+($K79="Steady Growth")*(AND(EK$6&gt;=$F79,EK$6&lt;=$H79)*((EK$6-$F79+1)/($J79*($J79+1)/2)*$D79))+($K79="custom")*CustCF!EE79</f>
        <v/>
      </c>
      <c r="EL79" s="87">
        <f>($K79="Bell Curve")*(_xlfn.NORM.DIST(AND(EL$6&gt;=$F79,EL$6&lt;=$H79)*(EL$6-$F79+1),$J79/2,$M79,TRUE)-_xlfn.NORM.DIST(AND(EL$6&gt;=$F79,EL$6&lt;=$H79)*(EK$6-$F79+1),$J79/2,$M79,TRUE))/(1-2*_xlfn.NORM.DIST(0,$J79/2,$M79,TRUE))*$D79+($K79="Steady Growth")*(AND(EL$6&gt;=$F79,EL$6&lt;=$H79)*((EL$6-$F79+1)/($J79*($J79+1)/2)*$D79))+($K79="custom")*CustCF!EF79</f>
        <v/>
      </c>
      <c r="EM79" s="87">
        <f>($K79="Bell Curve")*(_xlfn.NORM.DIST(AND(EM$6&gt;=$F79,EM$6&lt;=$H79)*(EM$6-$F79+1),$J79/2,$M79,TRUE)-_xlfn.NORM.DIST(AND(EM$6&gt;=$F79,EM$6&lt;=$H79)*(EL$6-$F79+1),$J79/2,$M79,TRUE))/(1-2*_xlfn.NORM.DIST(0,$J79/2,$M79,TRUE))*$D79+($K79="Steady Growth")*(AND(EM$6&gt;=$F79,EM$6&lt;=$H79)*((EM$6-$F79+1)/($J79*($J79+1)/2)*$D79))+($K79="custom")*CustCF!EG79</f>
        <v/>
      </c>
      <c r="EN79" s="87">
        <f>($K79="Bell Curve")*(_xlfn.NORM.DIST(AND(EN$6&gt;=$F79,EN$6&lt;=$H79)*(EN$6-$F79+1),$J79/2,$M79,TRUE)-_xlfn.NORM.DIST(AND(EN$6&gt;=$F79,EN$6&lt;=$H79)*(EM$6-$F79+1),$J79/2,$M79,TRUE))/(1-2*_xlfn.NORM.DIST(0,$J79/2,$M79,TRUE))*$D79+($K79="Steady Growth")*(AND(EN$6&gt;=$F79,EN$6&lt;=$H79)*((EN$6-$F79+1)/($J79*($J79+1)/2)*$D79))+($K79="custom")*CustCF!EH79</f>
        <v/>
      </c>
      <c r="EO79" s="87">
        <f>($K79="Bell Curve")*(_xlfn.NORM.DIST(AND(EO$6&gt;=$F79,EO$6&lt;=$H79)*(EO$6-$F79+1),$J79/2,$M79,TRUE)-_xlfn.NORM.DIST(AND(EO$6&gt;=$F79,EO$6&lt;=$H79)*(EN$6-$F79+1),$J79/2,$M79,TRUE))/(1-2*_xlfn.NORM.DIST(0,$J79/2,$M79,TRUE))*$D79+($K79="Steady Growth")*(AND(EO$6&gt;=$F79,EO$6&lt;=$H79)*((EO$6-$F79+1)/($J79*($J79+1)/2)*$D79))+($K79="custom")*CustCF!EI79</f>
        <v/>
      </c>
      <c r="EP79" s="87">
        <f>($K79="Bell Curve")*(_xlfn.NORM.DIST(AND(EP$6&gt;=$F79,EP$6&lt;=$H79)*(EP$6-$F79+1),$J79/2,$M79,TRUE)-_xlfn.NORM.DIST(AND(EP$6&gt;=$F79,EP$6&lt;=$H79)*(EO$6-$F79+1),$J79/2,$M79,TRUE))/(1-2*_xlfn.NORM.DIST(0,$J79/2,$M79,TRUE))*$D79+($K79="Steady Growth")*(AND(EP$6&gt;=$F79,EP$6&lt;=$H79)*((EP$6-$F79+1)/($J79*($J79+1)/2)*$D79))+($K79="custom")*CustCF!EJ79</f>
        <v/>
      </c>
      <c r="EQ79" s="87">
        <f>($K79="Bell Curve")*(_xlfn.NORM.DIST(AND(EQ$6&gt;=$F79,EQ$6&lt;=$H79)*(EQ$6-$F79+1),$J79/2,$M79,TRUE)-_xlfn.NORM.DIST(AND(EQ$6&gt;=$F79,EQ$6&lt;=$H79)*(EP$6-$F79+1),$J79/2,$M79,TRUE))/(1-2*_xlfn.NORM.DIST(0,$J79/2,$M79,TRUE))*$D79+($K79="Steady Growth")*(AND(EQ$6&gt;=$F79,EQ$6&lt;=$H79)*((EQ$6-$F79+1)/($J79*($J79+1)/2)*$D79))+($K79="custom")*CustCF!EK79</f>
        <v/>
      </c>
      <c r="ER79" s="87">
        <f>($K79="Bell Curve")*(_xlfn.NORM.DIST(AND(ER$6&gt;=$F79,ER$6&lt;=$H79)*(ER$6-$F79+1),$J79/2,$M79,TRUE)-_xlfn.NORM.DIST(AND(ER$6&gt;=$F79,ER$6&lt;=$H79)*(EQ$6-$F79+1),$J79/2,$M79,TRUE))/(1-2*_xlfn.NORM.DIST(0,$J79/2,$M79,TRUE))*$D79+($K79="Steady Growth")*(AND(ER$6&gt;=$F79,ER$6&lt;=$H79)*((ER$6-$F79+1)/($J79*($J79+1)/2)*$D79))+($K79="custom")*CustCF!EL79</f>
        <v/>
      </c>
      <c r="ES79" s="87">
        <f>($K79="Bell Curve")*(_xlfn.NORM.DIST(AND(ES$6&gt;=$F79,ES$6&lt;=$H79)*(ES$6-$F79+1),$J79/2,$M79,TRUE)-_xlfn.NORM.DIST(AND(ES$6&gt;=$F79,ES$6&lt;=$H79)*(ER$6-$F79+1),$J79/2,$M79,TRUE))/(1-2*_xlfn.NORM.DIST(0,$J79/2,$M79,TRUE))*$D79+($K79="Steady Growth")*(AND(ES$6&gt;=$F79,ES$6&lt;=$H79)*((ES$6-$F79+1)/($J79*($J79+1)/2)*$D79))+($K79="custom")*CustCF!EM79</f>
        <v/>
      </c>
      <c r="ET79" s="87">
        <f>($K79="Bell Curve")*(_xlfn.NORM.DIST(AND(ET$6&gt;=$F79,ET$6&lt;=$H79)*(ET$6-$F79+1),$J79/2,$M79,TRUE)-_xlfn.NORM.DIST(AND(ET$6&gt;=$F79,ET$6&lt;=$H79)*(ES$6-$F79+1),$J79/2,$M79,TRUE))/(1-2*_xlfn.NORM.DIST(0,$J79/2,$M79,TRUE))*$D79+($K79="Steady Growth")*(AND(ET$6&gt;=$F79,ET$6&lt;=$H79)*((ET$6-$F79+1)/($J79*($J79+1)/2)*$D79))+($K79="custom")*CustCF!EN79</f>
        <v/>
      </c>
      <c r="EU79" s="87">
        <f>($K79="Bell Curve")*(_xlfn.NORM.DIST(AND(EU$6&gt;=$F79,EU$6&lt;=$H79)*(EU$6-$F79+1),$J79/2,$M79,TRUE)-_xlfn.NORM.DIST(AND(EU$6&gt;=$F79,EU$6&lt;=$H79)*(ET$6-$F79+1),$J79/2,$M79,TRUE))/(1-2*_xlfn.NORM.DIST(0,$J79/2,$M79,TRUE))*$D79+($K79="Steady Growth")*(AND(EU$6&gt;=$F79,EU$6&lt;=$H79)*((EU$6-$F79+1)/($J79*($J79+1)/2)*$D79))+($K79="custom")*CustCF!EO79</f>
        <v/>
      </c>
      <c r="EV79" s="87">
        <f>($K79="Bell Curve")*(_xlfn.NORM.DIST(AND(EV$6&gt;=$F79,EV$6&lt;=$H79)*(EV$6-$F79+1),$J79/2,$M79,TRUE)-_xlfn.NORM.DIST(AND(EV$6&gt;=$F79,EV$6&lt;=$H79)*(EU$6-$F79+1),$J79/2,$M79,TRUE))/(1-2*_xlfn.NORM.DIST(0,$J79/2,$M79,TRUE))*$D79+($K79="Steady Growth")*(AND(EV$6&gt;=$F79,EV$6&lt;=$H79)*((EV$6-$F79+1)/($J79*($J79+1)/2)*$D79))+($K79="custom")*CustCF!EP79</f>
        <v/>
      </c>
      <c r="EW79" s="87">
        <f>($K79="Bell Curve")*(_xlfn.NORM.DIST(AND(EW$6&gt;=$F79,EW$6&lt;=$H79)*(EW$6-$F79+1),$J79/2,$M79,TRUE)-_xlfn.NORM.DIST(AND(EW$6&gt;=$F79,EW$6&lt;=$H79)*(EV$6-$F79+1),$J79/2,$M79,TRUE))/(1-2*_xlfn.NORM.DIST(0,$J79/2,$M79,TRUE))*$D79+($K79="Steady Growth")*(AND(EW$6&gt;=$F79,EW$6&lt;=$H79)*((EW$6-$F79+1)/($J79*($J79+1)/2)*$D79))+($K79="custom")*CustCF!EQ79</f>
        <v/>
      </c>
      <c r="EX79" s="87">
        <f>($K79="Bell Curve")*(_xlfn.NORM.DIST(AND(EX$6&gt;=$F79,EX$6&lt;=$H79)*(EX$6-$F79+1),$J79/2,$M79,TRUE)-_xlfn.NORM.DIST(AND(EX$6&gt;=$F79,EX$6&lt;=$H79)*(EW$6-$F79+1),$J79/2,$M79,TRUE))/(1-2*_xlfn.NORM.DIST(0,$J79/2,$M79,TRUE))*$D79+($K79="Steady Growth")*(AND(EX$6&gt;=$F79,EX$6&lt;=$H79)*((EX$6-$F79+1)/($J79*($J79+1)/2)*$D79))+($K79="custom")*CustCF!ER79</f>
        <v/>
      </c>
      <c r="EY79" s="87">
        <f>($K79="Bell Curve")*(_xlfn.NORM.DIST(AND(EY$6&gt;=$F79,EY$6&lt;=$H79)*(EY$6-$F79+1),$J79/2,$M79,TRUE)-_xlfn.NORM.DIST(AND(EY$6&gt;=$F79,EY$6&lt;=$H79)*(EX$6-$F79+1),$J79/2,$M79,TRUE))/(1-2*_xlfn.NORM.DIST(0,$J79/2,$M79,TRUE))*$D79+($K79="Steady Growth")*(AND(EY$6&gt;=$F79,EY$6&lt;=$H79)*((EY$6-$F79+1)/($J79*($J79+1)/2)*$D79))+($K79="custom")*CustCF!ES79</f>
        <v/>
      </c>
      <c r="EZ79" s="87">
        <f>($K79="Bell Curve")*(_xlfn.NORM.DIST(AND(EZ$6&gt;=$F79,EZ$6&lt;=$H79)*(EZ$6-$F79+1),$J79/2,$M79,TRUE)-_xlfn.NORM.DIST(AND(EZ$6&gt;=$F79,EZ$6&lt;=$H79)*(EY$6-$F79+1),$J79/2,$M79,TRUE))/(1-2*_xlfn.NORM.DIST(0,$J79/2,$M79,TRUE))*$D79+($K79="Steady Growth")*(AND(EZ$6&gt;=$F79,EZ$6&lt;=$H79)*((EZ$6-$F79+1)/($J79*($J79+1)/2)*$D79))+($K79="custom")*CustCF!ET79</f>
        <v/>
      </c>
      <c r="FA79" s="87">
        <f>($K79="Bell Curve")*(_xlfn.NORM.DIST(AND(FA$6&gt;=$F79,FA$6&lt;=$H79)*(FA$6-$F79+1),$J79/2,$M79,TRUE)-_xlfn.NORM.DIST(AND(FA$6&gt;=$F79,FA$6&lt;=$H79)*(EZ$6-$F79+1),$J79/2,$M79,TRUE))/(1-2*_xlfn.NORM.DIST(0,$J79/2,$M79,TRUE))*$D79+($K79="Steady Growth")*(AND(FA$6&gt;=$F79,FA$6&lt;=$H79)*((FA$6-$F79+1)/($J79*($J79+1)/2)*$D79))+($K79="custom")*CustCF!EU79</f>
        <v/>
      </c>
      <c r="FB79" s="87">
        <f>($K79="Bell Curve")*(_xlfn.NORM.DIST(AND(FB$6&gt;=$F79,FB$6&lt;=$H79)*(FB$6-$F79+1),$J79/2,$M79,TRUE)-_xlfn.NORM.DIST(AND(FB$6&gt;=$F79,FB$6&lt;=$H79)*(FA$6-$F79+1),$J79/2,$M79,TRUE))/(1-2*_xlfn.NORM.DIST(0,$J79/2,$M79,TRUE))*$D79+($K79="Steady Growth")*(AND(FB$6&gt;=$F79,FB$6&lt;=$H79)*((FB$6-$F79+1)/($J79*($J79+1)/2)*$D79))+($K79="custom")*CustCF!EV79</f>
        <v/>
      </c>
      <c r="FC79" s="87">
        <f>($K79="Bell Curve")*(_xlfn.NORM.DIST(AND(FC$6&gt;=$F79,FC$6&lt;=$H79)*(FC$6-$F79+1),$J79/2,$M79,TRUE)-_xlfn.NORM.DIST(AND(FC$6&gt;=$F79,FC$6&lt;=$H79)*(FB$6-$F79+1),$J79/2,$M79,TRUE))/(1-2*_xlfn.NORM.DIST(0,$J79/2,$M79,TRUE))*$D79+($K79="Steady Growth")*(AND(FC$6&gt;=$F79,FC$6&lt;=$H79)*((FC$6-$F79+1)/($J79*($J79+1)/2)*$D79))+($K79="custom")*CustCF!EW79</f>
        <v/>
      </c>
      <c r="FD79" s="87">
        <f>($K79="Bell Curve")*(_xlfn.NORM.DIST(AND(FD$6&gt;=$F79,FD$6&lt;=$H79)*(FD$6-$F79+1),$J79/2,$M79,TRUE)-_xlfn.NORM.DIST(AND(FD$6&gt;=$F79,FD$6&lt;=$H79)*(FC$6-$F79+1),$J79/2,$M79,TRUE))/(1-2*_xlfn.NORM.DIST(0,$J79/2,$M79,TRUE))*$D79+($K79="Steady Growth")*(AND(FD$6&gt;=$F79,FD$6&lt;=$H79)*((FD$6-$F79+1)/($J79*($J79+1)/2)*$D79))+($K79="custom")*CustCF!EX79</f>
        <v/>
      </c>
      <c r="FE79" s="87">
        <f>($K79="Bell Curve")*(_xlfn.NORM.DIST(AND(FE$6&gt;=$F79,FE$6&lt;=$H79)*(FE$6-$F79+1),$J79/2,$M79,TRUE)-_xlfn.NORM.DIST(AND(FE$6&gt;=$F79,FE$6&lt;=$H79)*(FD$6-$F79+1),$J79/2,$M79,TRUE))/(1-2*_xlfn.NORM.DIST(0,$J79/2,$M79,TRUE))*$D79+($K79="Steady Growth")*(AND(FE$6&gt;=$F79,FE$6&lt;=$H79)*((FE$6-$F79+1)/($J79*($J79+1)/2)*$D79))+($K79="custom")*CustCF!EY79</f>
        <v/>
      </c>
      <c r="FF79" s="87">
        <f>($K79="Bell Curve")*(_xlfn.NORM.DIST(AND(FF$6&gt;=$F79,FF$6&lt;=$H79)*(FF$6-$F79+1),$J79/2,$M79,TRUE)-_xlfn.NORM.DIST(AND(FF$6&gt;=$F79,FF$6&lt;=$H79)*(FE$6-$F79+1),$J79/2,$M79,TRUE))/(1-2*_xlfn.NORM.DIST(0,$J79/2,$M79,TRUE))*$D79+($K79="Steady Growth")*(AND(FF$6&gt;=$F79,FF$6&lt;=$H79)*((FF$6-$F79+1)/($J79*($J79+1)/2)*$D79))+($K79="custom")*CustCF!EZ79</f>
        <v/>
      </c>
      <c r="FG79" s="87">
        <f>($K79="Bell Curve")*(_xlfn.NORM.DIST(AND(FG$6&gt;=$F79,FG$6&lt;=$H79)*(FG$6-$F79+1),$J79/2,$M79,TRUE)-_xlfn.NORM.DIST(AND(FG$6&gt;=$F79,FG$6&lt;=$H79)*(FF$6-$F79+1),$J79/2,$M79,TRUE))/(1-2*_xlfn.NORM.DIST(0,$J79/2,$M79,TRUE))*$D79+($K79="Steady Growth")*(AND(FG$6&gt;=$F79,FG$6&lt;=$H79)*((FG$6-$F79+1)/($J79*($J79+1)/2)*$D79))+($K79="custom")*CustCF!FA79</f>
        <v/>
      </c>
      <c r="FH79" s="87">
        <f>($K79="Bell Curve")*(_xlfn.NORM.DIST(AND(FH$6&gt;=$F79,FH$6&lt;=$H79)*(FH$6-$F79+1),$J79/2,$M79,TRUE)-_xlfn.NORM.DIST(AND(FH$6&gt;=$F79,FH$6&lt;=$H79)*(FG$6-$F79+1),$J79/2,$M79,TRUE))/(1-2*_xlfn.NORM.DIST(0,$J79/2,$M79,TRUE))*$D79+($K79="Steady Growth")*(AND(FH$6&gt;=$F79,FH$6&lt;=$H79)*((FH$6-$F79+1)/($J79*($J79+1)/2)*$D79))+($K79="custom")*CustCF!FB79</f>
        <v/>
      </c>
      <c r="FI79" s="87">
        <f>($K79="Bell Curve")*(_xlfn.NORM.DIST(AND(FI$6&gt;=$F79,FI$6&lt;=$H79)*(FI$6-$F79+1),$J79/2,$M79,TRUE)-_xlfn.NORM.DIST(AND(FI$6&gt;=$F79,FI$6&lt;=$H79)*(FH$6-$F79+1),$J79/2,$M79,TRUE))/(1-2*_xlfn.NORM.DIST(0,$J79/2,$M79,TRUE))*$D79+($K79="Steady Growth")*(AND(FI$6&gt;=$F79,FI$6&lt;=$H79)*((FI$6-$F79+1)/($J79*($J79+1)/2)*$D79))+($K79="custom")*CustCF!FC79</f>
        <v/>
      </c>
      <c r="FJ79" s="87">
        <f>($K79="Bell Curve")*(_xlfn.NORM.DIST(AND(FJ$6&gt;=$F79,FJ$6&lt;=$H79)*(FJ$6-$F79+1),$J79/2,$M79,TRUE)-_xlfn.NORM.DIST(AND(FJ$6&gt;=$F79,FJ$6&lt;=$H79)*(FI$6-$F79+1),$J79/2,$M79,TRUE))/(1-2*_xlfn.NORM.DIST(0,$J79/2,$M79,TRUE))*$D79+($K79="Steady Growth")*(AND(FJ$6&gt;=$F79,FJ$6&lt;=$H79)*((FJ$6-$F79+1)/($J79*($J79+1)/2)*$D79))+($K79="custom")*CustCF!FD79</f>
        <v/>
      </c>
      <c r="FK79" s="87">
        <f>($K79="Bell Curve")*(_xlfn.NORM.DIST(AND(FK$6&gt;=$F79,FK$6&lt;=$H79)*(FK$6-$F79+1),$J79/2,$M79,TRUE)-_xlfn.NORM.DIST(AND(FK$6&gt;=$F79,FK$6&lt;=$H79)*(FJ$6-$F79+1),$J79/2,$M79,TRUE))/(1-2*_xlfn.NORM.DIST(0,$J79/2,$M79,TRUE))*$D79+($K79="Steady Growth")*(AND(FK$6&gt;=$F79,FK$6&lt;=$H79)*((FK$6-$F79+1)/($J79*($J79+1)/2)*$D79))+($K79="custom")*CustCF!FE79</f>
        <v/>
      </c>
      <c r="FL79" s="87">
        <f>($K79="Bell Curve")*(_xlfn.NORM.DIST(AND(FL$6&gt;=$F79,FL$6&lt;=$H79)*(FL$6-$F79+1),$J79/2,$M79,TRUE)-_xlfn.NORM.DIST(AND(FL$6&gt;=$F79,FL$6&lt;=$H79)*(FK$6-$F79+1),$J79/2,$M79,TRUE))/(1-2*_xlfn.NORM.DIST(0,$J79/2,$M79,TRUE))*$D79+($K79="Steady Growth")*(AND(FL$6&gt;=$F79,FL$6&lt;=$H79)*((FL$6-$F79+1)/($J79*($J79+1)/2)*$D79))+($K79="custom")*CustCF!FF79</f>
        <v/>
      </c>
      <c r="FM79" s="87">
        <f>($K79="Bell Curve")*(_xlfn.NORM.DIST(AND(FM$6&gt;=$F79,FM$6&lt;=$H79)*(FM$6-$F79+1),$J79/2,$M79,TRUE)-_xlfn.NORM.DIST(AND(FM$6&gt;=$F79,FM$6&lt;=$H79)*(FL$6-$F79+1),$J79/2,$M79,TRUE))/(1-2*_xlfn.NORM.DIST(0,$J79/2,$M79,TRUE))*$D79+($K79="Steady Growth")*(AND(FM$6&gt;=$F79,FM$6&lt;=$H79)*((FM$6-$F79+1)/($J79*($J79+1)/2)*$D79))+($K79="custom")*CustCF!FG79</f>
        <v/>
      </c>
      <c r="FN79" s="87">
        <f>($K79="Bell Curve")*(_xlfn.NORM.DIST(AND(FN$6&gt;=$F79,FN$6&lt;=$H79)*(FN$6-$F79+1),$J79/2,$M79,TRUE)-_xlfn.NORM.DIST(AND(FN$6&gt;=$F79,FN$6&lt;=$H79)*(FM$6-$F79+1),$J79/2,$M79,TRUE))/(1-2*_xlfn.NORM.DIST(0,$J79/2,$M79,TRUE))*$D79+($K79="Steady Growth")*(AND(FN$6&gt;=$F79,FN$6&lt;=$H79)*((FN$6-$F79+1)/($J79*($J79+1)/2)*$D79))+($K79="custom")*CustCF!FH79</f>
        <v/>
      </c>
      <c r="FO79" s="87">
        <f>($K79="Bell Curve")*(_xlfn.NORM.DIST(AND(FO$6&gt;=$F79,FO$6&lt;=$H79)*(FO$6-$F79+1),$J79/2,$M79,TRUE)-_xlfn.NORM.DIST(AND(FO$6&gt;=$F79,FO$6&lt;=$H79)*(FN$6-$F79+1),$J79/2,$M79,TRUE))/(1-2*_xlfn.NORM.DIST(0,$J79/2,$M79,TRUE))*$D79+($K79="Steady Growth")*(AND(FO$6&gt;=$F79,FO$6&lt;=$H79)*((FO$6-$F79+1)/($J79*($J79+1)/2)*$D79))+($K79="custom")*CustCF!FI79</f>
        <v/>
      </c>
      <c r="FP79" s="87">
        <f>($K79="Bell Curve")*(_xlfn.NORM.DIST(AND(FP$6&gt;=$F79,FP$6&lt;=$H79)*(FP$6-$F79+1),$J79/2,$M79,TRUE)-_xlfn.NORM.DIST(AND(FP$6&gt;=$F79,FP$6&lt;=$H79)*(FO$6-$F79+1),$J79/2,$M79,TRUE))/(1-2*_xlfn.NORM.DIST(0,$J79/2,$M79,TRUE))*$D79+($K79="Steady Growth")*(AND(FP$6&gt;=$F79,FP$6&lt;=$H79)*((FP$6-$F79+1)/($J79*($J79+1)/2)*$D79))+($K79="custom")*CustCF!FJ79</f>
        <v/>
      </c>
      <c r="FQ79" s="87">
        <f>($K79="Bell Curve")*(_xlfn.NORM.DIST(AND(FQ$6&gt;=$F79,FQ$6&lt;=$H79)*(FQ$6-$F79+1),$J79/2,$M79,TRUE)-_xlfn.NORM.DIST(AND(FQ$6&gt;=$F79,FQ$6&lt;=$H79)*(FP$6-$F79+1),$J79/2,$M79,TRUE))/(1-2*_xlfn.NORM.DIST(0,$J79/2,$M79,TRUE))*$D79+($K79="Steady Growth")*(AND(FQ$6&gt;=$F79,FQ$6&lt;=$H79)*((FQ$6-$F79+1)/($J79*($J79+1)/2)*$D79))+($K79="custom")*CustCF!FK79</f>
        <v/>
      </c>
      <c r="FR79" s="87">
        <f>($K79="Bell Curve")*(_xlfn.NORM.DIST(AND(FR$6&gt;=$F79,FR$6&lt;=$H79)*(FR$6-$F79+1),$J79/2,$M79,TRUE)-_xlfn.NORM.DIST(AND(FR$6&gt;=$F79,FR$6&lt;=$H79)*(FQ$6-$F79+1),$J79/2,$M79,TRUE))/(1-2*_xlfn.NORM.DIST(0,$J79/2,$M79,TRUE))*$D79+($K79="Steady Growth")*(AND(FR$6&gt;=$F79,FR$6&lt;=$H79)*((FR$6-$F79+1)/($J79*($J79+1)/2)*$D79))+($K79="custom")*CustCF!FL79</f>
        <v/>
      </c>
      <c r="FS79" s="87">
        <f>($K79="Bell Curve")*(_xlfn.NORM.DIST(AND(FS$6&gt;=$F79,FS$6&lt;=$H79)*(FS$6-$F79+1),$J79/2,$M79,TRUE)-_xlfn.NORM.DIST(AND(FS$6&gt;=$F79,FS$6&lt;=$H79)*(FR$6-$F79+1),$J79/2,$M79,TRUE))/(1-2*_xlfn.NORM.DIST(0,$J79/2,$M79,TRUE))*$D79+($K79="Steady Growth")*(AND(FS$6&gt;=$F79,FS$6&lt;=$H79)*((FS$6-$F79+1)/($J79*($J79+1)/2)*$D79))+($K79="custom")*CustCF!FM79</f>
        <v/>
      </c>
      <c r="FT79" s="87">
        <f>($K79="Bell Curve")*(_xlfn.NORM.DIST(AND(FT$6&gt;=$F79,FT$6&lt;=$H79)*(FT$6-$F79+1),$J79/2,$M79,TRUE)-_xlfn.NORM.DIST(AND(FT$6&gt;=$F79,FT$6&lt;=$H79)*(FS$6-$F79+1),$J79/2,$M79,TRUE))/(1-2*_xlfn.NORM.DIST(0,$J79/2,$M79,TRUE))*$D79+($K79="Steady Growth")*(AND(FT$6&gt;=$F79,FT$6&lt;=$H79)*((FT$6-$F79+1)/($J79*($J79+1)/2)*$D79))+($K79="custom")*CustCF!FN79</f>
        <v/>
      </c>
      <c r="FU79" s="87">
        <f>($K79="Bell Curve")*(_xlfn.NORM.DIST(AND(FU$6&gt;=$F79,FU$6&lt;=$H79)*(FU$6-$F79+1),$J79/2,$M79,TRUE)-_xlfn.NORM.DIST(AND(FU$6&gt;=$F79,FU$6&lt;=$H79)*(FT$6-$F79+1),$J79/2,$M79,TRUE))/(1-2*_xlfn.NORM.DIST(0,$J79/2,$M79,TRUE))*$D79+($K79="Steady Growth")*(AND(FU$6&gt;=$F79,FU$6&lt;=$H79)*((FU$6-$F79+1)/($J79*($J79+1)/2)*$D79))+($K79="custom")*CustCF!FO79</f>
        <v/>
      </c>
      <c r="FV79" s="87">
        <f>($K79="Bell Curve")*(_xlfn.NORM.DIST(AND(FV$6&gt;=$F79,FV$6&lt;=$H79)*(FV$6-$F79+1),$J79/2,$M79,TRUE)-_xlfn.NORM.DIST(AND(FV$6&gt;=$F79,FV$6&lt;=$H79)*(FU$6-$F79+1),$J79/2,$M79,TRUE))/(1-2*_xlfn.NORM.DIST(0,$J79/2,$M79,TRUE))*$D79+($K79="Steady Growth")*(AND(FV$6&gt;=$F79,FV$6&lt;=$H79)*((FV$6-$F79+1)/($J79*($J79+1)/2)*$D79))+($K79="custom")*CustCF!FP79</f>
        <v/>
      </c>
      <c r="FW79" s="87">
        <f>($K79="Bell Curve")*(_xlfn.NORM.DIST(AND(FW$6&gt;=$F79,FW$6&lt;=$H79)*(FW$6-$F79+1),$J79/2,$M79,TRUE)-_xlfn.NORM.DIST(AND(FW$6&gt;=$F79,FW$6&lt;=$H79)*(FV$6-$F79+1),$J79/2,$M79,TRUE))/(1-2*_xlfn.NORM.DIST(0,$J79/2,$M79,TRUE))*$D79+($K79="Steady Growth")*(AND(FW$6&gt;=$F79,FW$6&lt;=$H79)*((FW$6-$F79+1)/($J79*($J79+1)/2)*$D79))+($K79="custom")*CustCF!FQ79</f>
        <v/>
      </c>
      <c r="FX79" s="87">
        <f>($K79="Bell Curve")*(_xlfn.NORM.DIST(AND(FX$6&gt;=$F79,FX$6&lt;=$H79)*(FX$6-$F79+1),$J79/2,$M79,TRUE)-_xlfn.NORM.DIST(AND(FX$6&gt;=$F79,FX$6&lt;=$H79)*(FW$6-$F79+1),$J79/2,$M79,TRUE))/(1-2*_xlfn.NORM.DIST(0,$J79/2,$M79,TRUE))*$D79+($K79="Steady Growth")*(AND(FX$6&gt;=$F79,FX$6&lt;=$H79)*((FX$6-$F79+1)/($J79*($J79+1)/2)*$D79))+($K79="custom")*CustCF!FR79</f>
        <v/>
      </c>
      <c r="FY79" s="87">
        <f>($K79="Bell Curve")*(_xlfn.NORM.DIST(AND(FY$6&gt;=$F79,FY$6&lt;=$H79)*(FY$6-$F79+1),$J79/2,$M79,TRUE)-_xlfn.NORM.DIST(AND(FY$6&gt;=$F79,FY$6&lt;=$H79)*(FX$6-$F79+1),$J79/2,$M79,TRUE))/(1-2*_xlfn.NORM.DIST(0,$J79/2,$M79,TRUE))*$D79+($K79="Steady Growth")*(AND(FY$6&gt;=$F79,FY$6&lt;=$H79)*((FY$6-$F79+1)/($J79*($J79+1)/2)*$D79))+($K79="custom")*CustCF!FS79</f>
        <v/>
      </c>
      <c r="FZ79" s="87">
        <f>($K79="Bell Curve")*(_xlfn.NORM.DIST(AND(FZ$6&gt;=$F79,FZ$6&lt;=$H79)*(FZ$6-$F79+1),$J79/2,$M79,TRUE)-_xlfn.NORM.DIST(AND(FZ$6&gt;=$F79,FZ$6&lt;=$H79)*(FY$6-$F79+1),$J79/2,$M79,TRUE))/(1-2*_xlfn.NORM.DIST(0,$J79/2,$M79,TRUE))*$D79+($K79="Steady Growth")*(AND(FZ$6&gt;=$F79,FZ$6&lt;=$H79)*((FZ$6-$F79+1)/($J79*($J79+1)/2)*$D79))+($K79="custom")*CustCF!FT79</f>
        <v/>
      </c>
      <c r="GA79" s="87">
        <f>($K79="Bell Curve")*(_xlfn.NORM.DIST(AND(GA$6&gt;=$F79,GA$6&lt;=$H79)*(GA$6-$F79+1),$J79/2,$M79,TRUE)-_xlfn.NORM.DIST(AND(GA$6&gt;=$F79,GA$6&lt;=$H79)*(FZ$6-$F79+1),$J79/2,$M79,TRUE))/(1-2*_xlfn.NORM.DIST(0,$J79/2,$M79,TRUE))*$D79+($K79="Steady Growth")*(AND(GA$6&gt;=$F79,GA$6&lt;=$H79)*((GA$6-$F79+1)/($J79*($J79+1)/2)*$D79))+($K79="custom")*CustCF!FU79</f>
        <v/>
      </c>
      <c r="GB79" s="87">
        <f>($K79="Bell Curve")*(_xlfn.NORM.DIST(AND(GB$6&gt;=$F79,GB$6&lt;=$H79)*(GB$6-$F79+1),$J79/2,$M79,TRUE)-_xlfn.NORM.DIST(AND(GB$6&gt;=$F79,GB$6&lt;=$H79)*(GA$6-$F79+1),$J79/2,$M79,TRUE))/(1-2*_xlfn.NORM.DIST(0,$J79/2,$M79,TRUE))*$D79+($K79="Steady Growth")*(AND(GB$6&gt;=$F79,GB$6&lt;=$H79)*((GB$6-$F79+1)/($J79*($J79+1)/2)*$D79))+($K79="custom")*CustCF!FV79</f>
        <v/>
      </c>
      <c r="GC79" s="87">
        <f>($K79="Bell Curve")*(_xlfn.NORM.DIST(AND(GC$6&gt;=$F79,GC$6&lt;=$H79)*(GC$6-$F79+1),$J79/2,$M79,TRUE)-_xlfn.NORM.DIST(AND(GC$6&gt;=$F79,GC$6&lt;=$H79)*(GB$6-$F79+1),$J79/2,$M79,TRUE))/(1-2*_xlfn.NORM.DIST(0,$J79/2,$M79,TRUE))*$D79+($K79="Steady Growth")*(AND(GC$6&gt;=$F79,GC$6&lt;=$H79)*((GC$6-$F79+1)/($J79*($J79+1)/2)*$D79))+($K79="custom")*CustCF!FW79</f>
        <v/>
      </c>
      <c r="GD79" s="87">
        <f>($K79="Bell Curve")*(_xlfn.NORM.DIST(AND(GD$6&gt;=$F79,GD$6&lt;=$H79)*(GD$6-$F79+1),$J79/2,$M79,TRUE)-_xlfn.NORM.DIST(AND(GD$6&gt;=$F79,GD$6&lt;=$H79)*(GC$6-$F79+1),$J79/2,$M79,TRUE))/(1-2*_xlfn.NORM.DIST(0,$J79/2,$M79,TRUE))*$D79+($K79="Steady Growth")*(AND(GD$6&gt;=$F79,GD$6&lt;=$H79)*((GD$6-$F79+1)/($J79*($J79+1)/2)*$D79))+($K79="custom")*CustCF!FX79</f>
        <v/>
      </c>
      <c r="GE79" s="87">
        <f>($K79="Bell Curve")*(_xlfn.NORM.DIST(AND(GE$6&gt;=$F79,GE$6&lt;=$H79)*(GE$6-$F79+1),$J79/2,$M79,TRUE)-_xlfn.NORM.DIST(AND(GE$6&gt;=$F79,GE$6&lt;=$H79)*(GD$6-$F79+1),$J79/2,$M79,TRUE))/(1-2*_xlfn.NORM.DIST(0,$J79/2,$M79,TRUE))*$D79+($K79="Steady Growth")*(AND(GE$6&gt;=$F79,GE$6&lt;=$H79)*((GE$6-$F79+1)/($J79*($J79+1)/2)*$D79))+($K79="custom")*CustCF!FY79</f>
        <v/>
      </c>
      <c r="GF79" s="87">
        <f>($K79="Bell Curve")*(_xlfn.NORM.DIST(AND(GF$6&gt;=$F79,GF$6&lt;=$H79)*(GF$6-$F79+1),$J79/2,$M79,TRUE)-_xlfn.NORM.DIST(AND(GF$6&gt;=$F79,GF$6&lt;=$H79)*(GE$6-$F79+1),$J79/2,$M79,TRUE))/(1-2*_xlfn.NORM.DIST(0,$J79/2,$M79,TRUE))*$D79+($K79="Steady Growth")*(AND(GF$6&gt;=$F79,GF$6&lt;=$H79)*((GF$6-$F79+1)/($J79*($J79+1)/2)*$D79))+($K79="custom")*CustCF!FZ79</f>
        <v/>
      </c>
      <c r="GG79" s="87">
        <f>($K79="Bell Curve")*(_xlfn.NORM.DIST(AND(GG$6&gt;=$F79,GG$6&lt;=$H79)*(GG$6-$F79+1),$J79/2,$M79,TRUE)-_xlfn.NORM.DIST(AND(GG$6&gt;=$F79,GG$6&lt;=$H79)*(GF$6-$F79+1),$J79/2,$M79,TRUE))/(1-2*_xlfn.NORM.DIST(0,$J79/2,$M79,TRUE))*$D79+($K79="Steady Growth")*(AND(GG$6&gt;=$F79,GG$6&lt;=$H79)*((GG$6-$F79+1)/($J79*($J79+1)/2)*$D79))+($K79="custom")*CustCF!GA79</f>
        <v/>
      </c>
      <c r="GH79" s="87">
        <f>($K79="Bell Curve")*(_xlfn.NORM.DIST(AND(GH$6&gt;=$F79,GH$6&lt;=$H79)*(GH$6-$F79+1),$J79/2,$M79,TRUE)-_xlfn.NORM.DIST(AND(GH$6&gt;=$F79,GH$6&lt;=$H79)*(GG$6-$F79+1),$J79/2,$M79,TRUE))/(1-2*_xlfn.NORM.DIST(0,$J79/2,$M79,TRUE))*$D79+($K79="Steady Growth")*(AND(GH$6&gt;=$F79,GH$6&lt;=$H79)*((GH$6-$F79+1)/($J79*($J79+1)/2)*$D79))+($K79="custom")*CustCF!GB79</f>
        <v/>
      </c>
      <c r="GI79" s="87">
        <f>($K79="Bell Curve")*(_xlfn.NORM.DIST(AND(GI$6&gt;=$F79,GI$6&lt;=$H79)*(GI$6-$F79+1),$J79/2,$M79,TRUE)-_xlfn.NORM.DIST(AND(GI$6&gt;=$F79,GI$6&lt;=$H79)*(GH$6-$F79+1),$J79/2,$M79,TRUE))/(1-2*_xlfn.NORM.DIST(0,$J79/2,$M79,TRUE))*$D79+($K79="Steady Growth")*(AND(GI$6&gt;=$F79,GI$6&lt;=$H79)*((GI$6-$F79+1)/($J79*($J79+1)/2)*$D79))+($K79="custom")*CustCF!GC79</f>
        <v/>
      </c>
      <c r="GJ79" s="87">
        <f>($K79="Bell Curve")*(_xlfn.NORM.DIST(AND(GJ$6&gt;=$F79,GJ$6&lt;=$H79)*(GJ$6-$F79+1),$J79/2,$M79,TRUE)-_xlfn.NORM.DIST(AND(GJ$6&gt;=$F79,GJ$6&lt;=$H79)*(GI$6-$F79+1),$J79/2,$M79,TRUE))/(1-2*_xlfn.NORM.DIST(0,$J79/2,$M79,TRUE))*$D79+($K79="Steady Growth")*(AND(GJ$6&gt;=$F79,GJ$6&lt;=$H79)*((GJ$6-$F79+1)/($J79*($J79+1)/2)*$D79))+($K79="custom")*CustCF!GD79</f>
        <v/>
      </c>
      <c r="GK79" s="87">
        <f>($K79="Bell Curve")*(_xlfn.NORM.DIST(AND(GK$6&gt;=$F79,GK$6&lt;=$H79)*(GK$6-$F79+1),$J79/2,$M79,TRUE)-_xlfn.NORM.DIST(AND(GK$6&gt;=$F79,GK$6&lt;=$H79)*(GJ$6-$F79+1),$J79/2,$M79,TRUE))/(1-2*_xlfn.NORM.DIST(0,$J79/2,$M79,TRUE))*$D79+($K79="Steady Growth")*(AND(GK$6&gt;=$F79,GK$6&lt;=$H79)*((GK$6-$F79+1)/($J79*($J79+1)/2)*$D79))+($K79="custom")*CustCF!GE79</f>
        <v/>
      </c>
      <c r="GL79" s="87">
        <f>($K79="Bell Curve")*(_xlfn.NORM.DIST(AND(GL$6&gt;=$F79,GL$6&lt;=$H79)*(GL$6-$F79+1),$J79/2,$M79,TRUE)-_xlfn.NORM.DIST(AND(GL$6&gt;=$F79,GL$6&lt;=$H79)*(GK$6-$F79+1),$J79/2,$M79,TRUE))/(1-2*_xlfn.NORM.DIST(0,$J79/2,$M79,TRUE))*$D79+($K79="Steady Growth")*(AND(GL$6&gt;=$F79,GL$6&lt;=$H79)*((GL$6-$F79+1)/($J79*($J79+1)/2)*$D79))+($K79="custom")*CustCF!GF79</f>
        <v/>
      </c>
      <c r="GM79" s="87">
        <f>($K79="Bell Curve")*(_xlfn.NORM.DIST(AND(GM$6&gt;=$F79,GM$6&lt;=$H79)*(GM$6-$F79+1),$J79/2,$M79,TRUE)-_xlfn.NORM.DIST(AND(GM$6&gt;=$F79,GM$6&lt;=$H79)*(GL$6-$F79+1),$J79/2,$M79,TRUE))/(1-2*_xlfn.NORM.DIST(0,$J79/2,$M79,TRUE))*$D79+($K79="Steady Growth")*(AND(GM$6&gt;=$F79,GM$6&lt;=$H79)*((GM$6-$F79+1)/($J79*($J79+1)/2)*$D79))+($K79="custom")*CustCF!GG79</f>
        <v/>
      </c>
      <c r="GN79" s="257">
        <f>($K79="Bell Curve")*(_xlfn.NORM.DIST(AND(GN$6&gt;=$F79,GN$6&lt;=$H79)*(GN$6-$F79+1),$J79/2,$M79,TRUE)-_xlfn.NORM.DIST(AND(GN$6&gt;=$F79,GN$6&lt;=$H79)*(GM$6-$F79+1),$J79/2,$M79,TRUE))/(1-2*_xlfn.NORM.DIST(0,$J79/2,$M79,TRUE))*$D79+($K79="Steady Growth")*(AND(GN$6&gt;=$F79,GN$6&lt;=$H79)*((GN$6-$F79+1)/($J79*($J79+1)/2)*$D79))+($K79="custom")*CustCF!GH79</f>
        <v/>
      </c>
      <c r="GO79" s="1" t="n"/>
      <c r="GP79" s="63" t="n"/>
    </row>
    <row r="80" hidden="1" outlineLevel="1">
      <c r="A80" s="1" t="n"/>
      <c r="B80" s="1" t="n"/>
      <c r="C80" s="251">
        <f>Budget!X21</f>
        <v/>
      </c>
      <c r="D80" s="14">
        <f>Budget!Y21</f>
        <v/>
      </c>
      <c r="E80" s="14">
        <f>IF(D80&lt;&gt;0,F80,"")</f>
        <v/>
      </c>
      <c r="F80" s="252" t="n">
        <v>0</v>
      </c>
      <c r="G80" s="921">
        <f>IF(L80="custom",CustCF!F80,INDEX($P$8:$GN$8,MATCH(F80,$P$6:$GN$6,0)))</f>
        <v/>
      </c>
      <c r="H80" s="252" t="n">
        <v>0</v>
      </c>
      <c r="I80" s="921">
        <f>IF(L80="custom",CustCF!G80,INDEX($P$8:$GN$8,MATCH(H80,$P$6:$GN$6,0)))</f>
        <v/>
      </c>
      <c r="J80" s="249">
        <f>H80-F80+1</f>
        <v/>
      </c>
      <c r="K80" s="254" t="inlineStr">
        <is>
          <t>Bell Curve</t>
        </is>
      </c>
      <c r="L80" s="255" t="inlineStr">
        <is>
          <t>Flat (9)</t>
        </is>
      </c>
      <c r="M80" s="256">
        <f>INDEX($D$261:$D$266,MATCH(L80,$C$261:$C$266,0))</f>
        <v/>
      </c>
      <c r="N80" s="13">
        <f>SUM(P80:GN80)</f>
        <v/>
      </c>
      <c r="O80" s="14" t="n"/>
      <c r="P80" s="87">
        <f>($K80="Bell Curve")*(_xlfn.NORM.DIST(AND(P$6&gt;=$F80,P$6&lt;=$H80)*(P$6-$F80+1),$J80/2,$M80,TRUE)-_xlfn.NORM.DIST(AND(P$6&gt;=$F80,P$6&lt;=$H80)*(O$6-$F80+1),$J80/2,$M80,TRUE))/(1-2*_xlfn.NORM.DIST(0,$J80/2,$M80,TRUE))*$D80+($K80="Steady Growth")*(AND(P$6&gt;=$F80,P$6&lt;=$H80)*((P$6-$F80+1)/($J80*($J80+1)/2)*$D80))+($K80="custom")*CustCF!J80</f>
        <v/>
      </c>
      <c r="Q80" s="87">
        <f>($K80="Bell Curve")*(_xlfn.NORM.DIST(AND(Q$6&gt;=$F80,Q$6&lt;=$H80)*(Q$6-$F80+1),$J80/2,$M80,TRUE)-_xlfn.NORM.DIST(AND(Q$6&gt;=$F80,Q$6&lt;=$H80)*(P$6-$F80+1),$J80/2,$M80,TRUE))/(1-2*_xlfn.NORM.DIST(0,$J80/2,$M80,TRUE))*$D80+($K80="Steady Growth")*(AND(Q$6&gt;=$F80,Q$6&lt;=$H80)*((Q$6-$F80+1)/($J80*($J80+1)/2)*$D80))+($K80="custom")*CustCF!K80</f>
        <v/>
      </c>
      <c r="R80" s="87">
        <f>($K80="Bell Curve")*(_xlfn.NORM.DIST(AND(R$6&gt;=$F80,R$6&lt;=$H80)*(R$6-$F80+1),$J80/2,$M80,TRUE)-_xlfn.NORM.DIST(AND(R$6&gt;=$F80,R$6&lt;=$H80)*(Q$6-$F80+1),$J80/2,$M80,TRUE))/(1-2*_xlfn.NORM.DIST(0,$J80/2,$M80,TRUE))*$D80+($K80="Steady Growth")*(AND(R$6&gt;=$F80,R$6&lt;=$H80)*((R$6-$F80+1)/($J80*($J80+1)/2)*$D80))+($K80="custom")*CustCF!L80</f>
        <v/>
      </c>
      <c r="S80" s="87">
        <f>($K80="Bell Curve")*(_xlfn.NORM.DIST(AND(S$6&gt;=$F80,S$6&lt;=$H80)*(S$6-$F80+1),$J80/2,$M80,TRUE)-_xlfn.NORM.DIST(AND(S$6&gt;=$F80,S$6&lt;=$H80)*(R$6-$F80+1),$J80/2,$M80,TRUE))/(1-2*_xlfn.NORM.DIST(0,$J80/2,$M80,TRUE))*$D80+($K80="Steady Growth")*(AND(S$6&gt;=$F80,S$6&lt;=$H80)*((S$6-$F80+1)/($J80*($J80+1)/2)*$D80))+($K80="custom")*CustCF!M80</f>
        <v/>
      </c>
      <c r="T80" s="87">
        <f>($K80="Bell Curve")*(_xlfn.NORM.DIST(AND(T$6&gt;=$F80,T$6&lt;=$H80)*(T$6-$F80+1),$J80/2,$M80,TRUE)-_xlfn.NORM.DIST(AND(T$6&gt;=$F80,T$6&lt;=$H80)*(S$6-$F80+1),$J80/2,$M80,TRUE))/(1-2*_xlfn.NORM.DIST(0,$J80/2,$M80,TRUE))*$D80+($K80="Steady Growth")*(AND(T$6&gt;=$F80,T$6&lt;=$H80)*((T$6-$F80+1)/($J80*($J80+1)/2)*$D80))+($K80="custom")*CustCF!N80</f>
        <v/>
      </c>
      <c r="U80" s="87">
        <f>($K80="Bell Curve")*(_xlfn.NORM.DIST(AND(U$6&gt;=$F80,U$6&lt;=$H80)*(U$6-$F80+1),$J80/2,$M80,TRUE)-_xlfn.NORM.DIST(AND(U$6&gt;=$F80,U$6&lt;=$H80)*(T$6-$F80+1),$J80/2,$M80,TRUE))/(1-2*_xlfn.NORM.DIST(0,$J80/2,$M80,TRUE))*$D80+($K80="Steady Growth")*(AND(U$6&gt;=$F80,U$6&lt;=$H80)*((U$6-$F80+1)/($J80*($J80+1)/2)*$D80))+($K80="custom")*CustCF!O80</f>
        <v/>
      </c>
      <c r="V80" s="87">
        <f>($K80="Bell Curve")*(_xlfn.NORM.DIST(AND(V$6&gt;=$F80,V$6&lt;=$H80)*(V$6-$F80+1),$J80/2,$M80,TRUE)-_xlfn.NORM.DIST(AND(V$6&gt;=$F80,V$6&lt;=$H80)*(U$6-$F80+1),$J80/2,$M80,TRUE))/(1-2*_xlfn.NORM.DIST(0,$J80/2,$M80,TRUE))*$D80+($K80="Steady Growth")*(AND(V$6&gt;=$F80,V$6&lt;=$H80)*((V$6-$F80+1)/($J80*($J80+1)/2)*$D80))+($K80="custom")*CustCF!P80</f>
        <v/>
      </c>
      <c r="W80" s="87">
        <f>($K80="Bell Curve")*(_xlfn.NORM.DIST(AND(W$6&gt;=$F80,W$6&lt;=$H80)*(W$6-$F80+1),$J80/2,$M80,TRUE)-_xlfn.NORM.DIST(AND(W$6&gt;=$F80,W$6&lt;=$H80)*(V$6-$F80+1),$J80/2,$M80,TRUE))/(1-2*_xlfn.NORM.DIST(0,$J80/2,$M80,TRUE))*$D80+($K80="Steady Growth")*(AND(W$6&gt;=$F80,W$6&lt;=$H80)*((W$6-$F80+1)/($J80*($J80+1)/2)*$D80))+($K80="custom")*CustCF!Q80</f>
        <v/>
      </c>
      <c r="X80" s="87">
        <f>($K80="Bell Curve")*(_xlfn.NORM.DIST(AND(X$6&gt;=$F80,X$6&lt;=$H80)*(X$6-$F80+1),$J80/2,$M80,TRUE)-_xlfn.NORM.DIST(AND(X$6&gt;=$F80,X$6&lt;=$H80)*(W$6-$F80+1),$J80/2,$M80,TRUE))/(1-2*_xlfn.NORM.DIST(0,$J80/2,$M80,TRUE))*$D80+($K80="Steady Growth")*(AND(X$6&gt;=$F80,X$6&lt;=$H80)*((X$6-$F80+1)/($J80*($J80+1)/2)*$D80))+($K80="custom")*CustCF!R80</f>
        <v/>
      </c>
      <c r="Y80" s="87">
        <f>($K80="Bell Curve")*(_xlfn.NORM.DIST(AND(Y$6&gt;=$F80,Y$6&lt;=$H80)*(Y$6-$F80+1),$J80/2,$M80,TRUE)-_xlfn.NORM.DIST(AND(Y$6&gt;=$F80,Y$6&lt;=$H80)*(X$6-$F80+1),$J80/2,$M80,TRUE))/(1-2*_xlfn.NORM.DIST(0,$J80/2,$M80,TRUE))*$D80+($K80="Steady Growth")*(AND(Y$6&gt;=$F80,Y$6&lt;=$H80)*((Y$6-$F80+1)/($J80*($J80+1)/2)*$D80))+($K80="custom")*CustCF!S80</f>
        <v/>
      </c>
      <c r="Z80" s="87">
        <f>($K80="Bell Curve")*(_xlfn.NORM.DIST(AND(Z$6&gt;=$F80,Z$6&lt;=$H80)*(Z$6-$F80+1),$J80/2,$M80,TRUE)-_xlfn.NORM.DIST(AND(Z$6&gt;=$F80,Z$6&lt;=$H80)*(Y$6-$F80+1),$J80/2,$M80,TRUE))/(1-2*_xlfn.NORM.DIST(0,$J80/2,$M80,TRUE))*$D80+($K80="Steady Growth")*(AND(Z$6&gt;=$F80,Z$6&lt;=$H80)*((Z$6-$F80+1)/($J80*($J80+1)/2)*$D80))+($K80="custom")*CustCF!T80</f>
        <v/>
      </c>
      <c r="AA80" s="87">
        <f>($K80="Bell Curve")*(_xlfn.NORM.DIST(AND(AA$6&gt;=$F80,AA$6&lt;=$H80)*(AA$6-$F80+1),$J80/2,$M80,TRUE)-_xlfn.NORM.DIST(AND(AA$6&gt;=$F80,AA$6&lt;=$H80)*(Z$6-$F80+1),$J80/2,$M80,TRUE))/(1-2*_xlfn.NORM.DIST(0,$J80/2,$M80,TRUE))*$D80+($K80="Steady Growth")*(AND(AA$6&gt;=$F80,AA$6&lt;=$H80)*((AA$6-$F80+1)/($J80*($J80+1)/2)*$D80))+($K80="custom")*CustCF!U80</f>
        <v/>
      </c>
      <c r="AB80" s="87">
        <f>($K80="Bell Curve")*(_xlfn.NORM.DIST(AND(AB$6&gt;=$F80,AB$6&lt;=$H80)*(AB$6-$F80+1),$J80/2,$M80,TRUE)-_xlfn.NORM.DIST(AND(AB$6&gt;=$F80,AB$6&lt;=$H80)*(AA$6-$F80+1),$J80/2,$M80,TRUE))/(1-2*_xlfn.NORM.DIST(0,$J80/2,$M80,TRUE))*$D80+($K80="Steady Growth")*(AND(AB$6&gt;=$F80,AB$6&lt;=$H80)*((AB$6-$F80+1)/($J80*($J80+1)/2)*$D80))+($K80="custom")*CustCF!V80</f>
        <v/>
      </c>
      <c r="AC80" s="87">
        <f>($K80="Bell Curve")*(_xlfn.NORM.DIST(AND(AC$6&gt;=$F80,AC$6&lt;=$H80)*(AC$6-$F80+1),$J80/2,$M80,TRUE)-_xlfn.NORM.DIST(AND(AC$6&gt;=$F80,AC$6&lt;=$H80)*(AB$6-$F80+1),$J80/2,$M80,TRUE))/(1-2*_xlfn.NORM.DIST(0,$J80/2,$M80,TRUE))*$D80+($K80="Steady Growth")*(AND(AC$6&gt;=$F80,AC$6&lt;=$H80)*((AC$6-$F80+1)/($J80*($J80+1)/2)*$D80))+($K80="custom")*CustCF!W80</f>
        <v/>
      </c>
      <c r="AD80" s="87">
        <f>($K80="Bell Curve")*(_xlfn.NORM.DIST(AND(AD$6&gt;=$F80,AD$6&lt;=$H80)*(AD$6-$F80+1),$J80/2,$M80,TRUE)-_xlfn.NORM.DIST(AND(AD$6&gt;=$F80,AD$6&lt;=$H80)*(AC$6-$F80+1),$J80/2,$M80,TRUE))/(1-2*_xlfn.NORM.DIST(0,$J80/2,$M80,TRUE))*$D80+($K80="Steady Growth")*(AND(AD$6&gt;=$F80,AD$6&lt;=$H80)*((AD$6-$F80+1)/($J80*($J80+1)/2)*$D80))+($K80="custom")*CustCF!X80</f>
        <v/>
      </c>
      <c r="AE80" s="87">
        <f>($K80="Bell Curve")*(_xlfn.NORM.DIST(AND(AE$6&gt;=$F80,AE$6&lt;=$H80)*(AE$6-$F80+1),$J80/2,$M80,TRUE)-_xlfn.NORM.DIST(AND(AE$6&gt;=$F80,AE$6&lt;=$H80)*(AD$6-$F80+1),$J80/2,$M80,TRUE))/(1-2*_xlfn.NORM.DIST(0,$J80/2,$M80,TRUE))*$D80+($K80="Steady Growth")*(AND(AE$6&gt;=$F80,AE$6&lt;=$H80)*((AE$6-$F80+1)/($J80*($J80+1)/2)*$D80))+($K80="custom")*CustCF!Y80</f>
        <v/>
      </c>
      <c r="AF80" s="87">
        <f>($K80="Bell Curve")*(_xlfn.NORM.DIST(AND(AF$6&gt;=$F80,AF$6&lt;=$H80)*(AF$6-$F80+1),$J80/2,$M80,TRUE)-_xlfn.NORM.DIST(AND(AF$6&gt;=$F80,AF$6&lt;=$H80)*(AE$6-$F80+1),$J80/2,$M80,TRUE))/(1-2*_xlfn.NORM.DIST(0,$J80/2,$M80,TRUE))*$D80+($K80="Steady Growth")*(AND(AF$6&gt;=$F80,AF$6&lt;=$H80)*((AF$6-$F80+1)/($J80*($J80+1)/2)*$D80))+($K80="custom")*CustCF!Z80</f>
        <v/>
      </c>
      <c r="AG80" s="87">
        <f>($K80="Bell Curve")*(_xlfn.NORM.DIST(AND(AG$6&gt;=$F80,AG$6&lt;=$H80)*(AG$6-$F80+1),$J80/2,$M80,TRUE)-_xlfn.NORM.DIST(AND(AG$6&gt;=$F80,AG$6&lt;=$H80)*(AF$6-$F80+1),$J80/2,$M80,TRUE))/(1-2*_xlfn.NORM.DIST(0,$J80/2,$M80,TRUE))*$D80+($K80="Steady Growth")*(AND(AG$6&gt;=$F80,AG$6&lt;=$H80)*((AG$6-$F80+1)/($J80*($J80+1)/2)*$D80))+($K80="custom")*CustCF!AA80</f>
        <v/>
      </c>
      <c r="AH80" s="87">
        <f>($K80="Bell Curve")*(_xlfn.NORM.DIST(AND(AH$6&gt;=$F80,AH$6&lt;=$H80)*(AH$6-$F80+1),$J80/2,$M80,TRUE)-_xlfn.NORM.DIST(AND(AH$6&gt;=$F80,AH$6&lt;=$H80)*(AG$6-$F80+1),$J80/2,$M80,TRUE))/(1-2*_xlfn.NORM.DIST(0,$J80/2,$M80,TRUE))*$D80+($K80="Steady Growth")*(AND(AH$6&gt;=$F80,AH$6&lt;=$H80)*((AH$6-$F80+1)/($J80*($J80+1)/2)*$D80))+($K80="custom")*CustCF!AB80</f>
        <v/>
      </c>
      <c r="AI80" s="87">
        <f>($K80="Bell Curve")*(_xlfn.NORM.DIST(AND(AI$6&gt;=$F80,AI$6&lt;=$H80)*(AI$6-$F80+1),$J80/2,$M80,TRUE)-_xlfn.NORM.DIST(AND(AI$6&gt;=$F80,AI$6&lt;=$H80)*(AH$6-$F80+1),$J80/2,$M80,TRUE))/(1-2*_xlfn.NORM.DIST(0,$J80/2,$M80,TRUE))*$D80+($K80="Steady Growth")*(AND(AI$6&gt;=$F80,AI$6&lt;=$H80)*((AI$6-$F80+1)/($J80*($J80+1)/2)*$D80))+($K80="custom")*CustCF!AC80</f>
        <v/>
      </c>
      <c r="AJ80" s="87">
        <f>($K80="Bell Curve")*(_xlfn.NORM.DIST(AND(AJ$6&gt;=$F80,AJ$6&lt;=$H80)*(AJ$6-$F80+1),$J80/2,$M80,TRUE)-_xlfn.NORM.DIST(AND(AJ$6&gt;=$F80,AJ$6&lt;=$H80)*(AI$6-$F80+1),$J80/2,$M80,TRUE))/(1-2*_xlfn.NORM.DIST(0,$J80/2,$M80,TRUE))*$D80+($K80="Steady Growth")*(AND(AJ$6&gt;=$F80,AJ$6&lt;=$H80)*((AJ$6-$F80+1)/($J80*($J80+1)/2)*$D80))+($K80="custom")*CustCF!AD80</f>
        <v/>
      </c>
      <c r="AK80" s="87">
        <f>($K80="Bell Curve")*(_xlfn.NORM.DIST(AND(AK$6&gt;=$F80,AK$6&lt;=$H80)*(AK$6-$F80+1),$J80/2,$M80,TRUE)-_xlfn.NORM.DIST(AND(AK$6&gt;=$F80,AK$6&lt;=$H80)*(AJ$6-$F80+1),$J80/2,$M80,TRUE))/(1-2*_xlfn.NORM.DIST(0,$J80/2,$M80,TRUE))*$D80+($K80="Steady Growth")*(AND(AK$6&gt;=$F80,AK$6&lt;=$H80)*((AK$6-$F80+1)/($J80*($J80+1)/2)*$D80))+($K80="custom")*CustCF!AE80</f>
        <v/>
      </c>
      <c r="AL80" s="87">
        <f>($K80="Bell Curve")*(_xlfn.NORM.DIST(AND(AL$6&gt;=$F80,AL$6&lt;=$H80)*(AL$6-$F80+1),$J80/2,$M80,TRUE)-_xlfn.NORM.DIST(AND(AL$6&gt;=$F80,AL$6&lt;=$H80)*(AK$6-$F80+1),$J80/2,$M80,TRUE))/(1-2*_xlfn.NORM.DIST(0,$J80/2,$M80,TRUE))*$D80+($K80="Steady Growth")*(AND(AL$6&gt;=$F80,AL$6&lt;=$H80)*((AL$6-$F80+1)/($J80*($J80+1)/2)*$D80))+($K80="custom")*CustCF!AF80</f>
        <v/>
      </c>
      <c r="AM80" s="87">
        <f>($K80="Bell Curve")*(_xlfn.NORM.DIST(AND(AM$6&gt;=$F80,AM$6&lt;=$H80)*(AM$6-$F80+1),$J80/2,$M80,TRUE)-_xlfn.NORM.DIST(AND(AM$6&gt;=$F80,AM$6&lt;=$H80)*(AL$6-$F80+1),$J80/2,$M80,TRUE))/(1-2*_xlfn.NORM.DIST(0,$J80/2,$M80,TRUE))*$D80+($K80="Steady Growth")*(AND(AM$6&gt;=$F80,AM$6&lt;=$H80)*((AM$6-$F80+1)/($J80*($J80+1)/2)*$D80))+($K80="custom")*CustCF!AG80</f>
        <v/>
      </c>
      <c r="AN80" s="87">
        <f>($K80="Bell Curve")*(_xlfn.NORM.DIST(AND(AN$6&gt;=$F80,AN$6&lt;=$H80)*(AN$6-$F80+1),$J80/2,$M80,TRUE)-_xlfn.NORM.DIST(AND(AN$6&gt;=$F80,AN$6&lt;=$H80)*(AM$6-$F80+1),$J80/2,$M80,TRUE))/(1-2*_xlfn.NORM.DIST(0,$J80/2,$M80,TRUE))*$D80+($K80="Steady Growth")*(AND(AN$6&gt;=$F80,AN$6&lt;=$H80)*((AN$6-$F80+1)/($J80*($J80+1)/2)*$D80))+($K80="custom")*CustCF!AH80</f>
        <v/>
      </c>
      <c r="AO80" s="87">
        <f>($K80="Bell Curve")*(_xlfn.NORM.DIST(AND(AO$6&gt;=$F80,AO$6&lt;=$H80)*(AO$6-$F80+1),$J80/2,$M80,TRUE)-_xlfn.NORM.DIST(AND(AO$6&gt;=$F80,AO$6&lt;=$H80)*(AN$6-$F80+1),$J80/2,$M80,TRUE))/(1-2*_xlfn.NORM.DIST(0,$J80/2,$M80,TRUE))*$D80+($K80="Steady Growth")*(AND(AO$6&gt;=$F80,AO$6&lt;=$H80)*((AO$6-$F80+1)/($J80*($J80+1)/2)*$D80))+($K80="custom")*CustCF!AI80</f>
        <v/>
      </c>
      <c r="AP80" s="87">
        <f>($K80="Bell Curve")*(_xlfn.NORM.DIST(AND(AP$6&gt;=$F80,AP$6&lt;=$H80)*(AP$6-$F80+1),$J80/2,$M80,TRUE)-_xlfn.NORM.DIST(AND(AP$6&gt;=$F80,AP$6&lt;=$H80)*(AO$6-$F80+1),$J80/2,$M80,TRUE))/(1-2*_xlfn.NORM.DIST(0,$J80/2,$M80,TRUE))*$D80+($K80="Steady Growth")*(AND(AP$6&gt;=$F80,AP$6&lt;=$H80)*((AP$6-$F80+1)/($J80*($J80+1)/2)*$D80))+($K80="custom")*CustCF!AJ80</f>
        <v/>
      </c>
      <c r="AQ80" s="87">
        <f>($K80="Bell Curve")*(_xlfn.NORM.DIST(AND(AQ$6&gt;=$F80,AQ$6&lt;=$H80)*(AQ$6-$F80+1),$J80/2,$M80,TRUE)-_xlfn.NORM.DIST(AND(AQ$6&gt;=$F80,AQ$6&lt;=$H80)*(AP$6-$F80+1),$J80/2,$M80,TRUE))/(1-2*_xlfn.NORM.DIST(0,$J80/2,$M80,TRUE))*$D80+($K80="Steady Growth")*(AND(AQ$6&gt;=$F80,AQ$6&lt;=$H80)*((AQ$6-$F80+1)/($J80*($J80+1)/2)*$D80))+($K80="custom")*CustCF!AK80</f>
        <v/>
      </c>
      <c r="AR80" s="87">
        <f>($K80="Bell Curve")*(_xlfn.NORM.DIST(AND(AR$6&gt;=$F80,AR$6&lt;=$H80)*(AR$6-$F80+1),$J80/2,$M80,TRUE)-_xlfn.NORM.DIST(AND(AR$6&gt;=$F80,AR$6&lt;=$H80)*(AQ$6-$F80+1),$J80/2,$M80,TRUE))/(1-2*_xlfn.NORM.DIST(0,$J80/2,$M80,TRUE))*$D80+($K80="Steady Growth")*(AND(AR$6&gt;=$F80,AR$6&lt;=$H80)*((AR$6-$F80+1)/($J80*($J80+1)/2)*$D80))+($K80="custom")*CustCF!AL80</f>
        <v/>
      </c>
      <c r="AS80" s="87">
        <f>($K80="Bell Curve")*(_xlfn.NORM.DIST(AND(AS$6&gt;=$F80,AS$6&lt;=$H80)*(AS$6-$F80+1),$J80/2,$M80,TRUE)-_xlfn.NORM.DIST(AND(AS$6&gt;=$F80,AS$6&lt;=$H80)*(AR$6-$F80+1),$J80/2,$M80,TRUE))/(1-2*_xlfn.NORM.DIST(0,$J80/2,$M80,TRUE))*$D80+($K80="Steady Growth")*(AND(AS$6&gt;=$F80,AS$6&lt;=$H80)*((AS$6-$F80+1)/($J80*($J80+1)/2)*$D80))+($K80="custom")*CustCF!AM80</f>
        <v/>
      </c>
      <c r="AT80" s="87">
        <f>($K80="Bell Curve")*(_xlfn.NORM.DIST(AND(AT$6&gt;=$F80,AT$6&lt;=$H80)*(AT$6-$F80+1),$J80/2,$M80,TRUE)-_xlfn.NORM.DIST(AND(AT$6&gt;=$F80,AT$6&lt;=$H80)*(AS$6-$F80+1),$J80/2,$M80,TRUE))/(1-2*_xlfn.NORM.DIST(0,$J80/2,$M80,TRUE))*$D80+($K80="Steady Growth")*(AND(AT$6&gt;=$F80,AT$6&lt;=$H80)*((AT$6-$F80+1)/($J80*($J80+1)/2)*$D80))+($K80="custom")*CustCF!AN80</f>
        <v/>
      </c>
      <c r="AU80" s="87">
        <f>($K80="Bell Curve")*(_xlfn.NORM.DIST(AND(AU$6&gt;=$F80,AU$6&lt;=$H80)*(AU$6-$F80+1),$J80/2,$M80,TRUE)-_xlfn.NORM.DIST(AND(AU$6&gt;=$F80,AU$6&lt;=$H80)*(AT$6-$F80+1),$J80/2,$M80,TRUE))/(1-2*_xlfn.NORM.DIST(0,$J80/2,$M80,TRUE))*$D80+($K80="Steady Growth")*(AND(AU$6&gt;=$F80,AU$6&lt;=$H80)*((AU$6-$F80+1)/($J80*($J80+1)/2)*$D80))+($K80="custom")*CustCF!AO80</f>
        <v/>
      </c>
      <c r="AV80" s="87">
        <f>($K80="Bell Curve")*(_xlfn.NORM.DIST(AND(AV$6&gt;=$F80,AV$6&lt;=$H80)*(AV$6-$F80+1),$J80/2,$M80,TRUE)-_xlfn.NORM.DIST(AND(AV$6&gt;=$F80,AV$6&lt;=$H80)*(AU$6-$F80+1),$J80/2,$M80,TRUE))/(1-2*_xlfn.NORM.DIST(0,$J80/2,$M80,TRUE))*$D80+($K80="Steady Growth")*(AND(AV$6&gt;=$F80,AV$6&lt;=$H80)*((AV$6-$F80+1)/($J80*($J80+1)/2)*$D80))+($K80="custom")*CustCF!AP80</f>
        <v/>
      </c>
      <c r="AW80" s="87">
        <f>($K80="Bell Curve")*(_xlfn.NORM.DIST(AND(AW$6&gt;=$F80,AW$6&lt;=$H80)*(AW$6-$F80+1),$J80/2,$M80,TRUE)-_xlfn.NORM.DIST(AND(AW$6&gt;=$F80,AW$6&lt;=$H80)*(AV$6-$F80+1),$J80/2,$M80,TRUE))/(1-2*_xlfn.NORM.DIST(0,$J80/2,$M80,TRUE))*$D80+($K80="Steady Growth")*(AND(AW$6&gt;=$F80,AW$6&lt;=$H80)*((AW$6-$F80+1)/($J80*($J80+1)/2)*$D80))+($K80="custom")*CustCF!AQ80</f>
        <v/>
      </c>
      <c r="AX80" s="87">
        <f>($K80="Bell Curve")*(_xlfn.NORM.DIST(AND(AX$6&gt;=$F80,AX$6&lt;=$H80)*(AX$6-$F80+1),$J80/2,$M80,TRUE)-_xlfn.NORM.DIST(AND(AX$6&gt;=$F80,AX$6&lt;=$H80)*(AW$6-$F80+1),$J80/2,$M80,TRUE))/(1-2*_xlfn.NORM.DIST(0,$J80/2,$M80,TRUE))*$D80+($K80="Steady Growth")*(AND(AX$6&gt;=$F80,AX$6&lt;=$H80)*((AX$6-$F80+1)/($J80*($J80+1)/2)*$D80))+($K80="custom")*CustCF!AR80</f>
        <v/>
      </c>
      <c r="AY80" s="87">
        <f>($K80="Bell Curve")*(_xlfn.NORM.DIST(AND(AY$6&gt;=$F80,AY$6&lt;=$H80)*(AY$6-$F80+1),$J80/2,$M80,TRUE)-_xlfn.NORM.DIST(AND(AY$6&gt;=$F80,AY$6&lt;=$H80)*(AX$6-$F80+1),$J80/2,$M80,TRUE))/(1-2*_xlfn.NORM.DIST(0,$J80/2,$M80,TRUE))*$D80+($K80="Steady Growth")*(AND(AY$6&gt;=$F80,AY$6&lt;=$H80)*((AY$6-$F80+1)/($J80*($J80+1)/2)*$D80))+($K80="custom")*CustCF!AS80</f>
        <v/>
      </c>
      <c r="AZ80" s="87">
        <f>($K80="Bell Curve")*(_xlfn.NORM.DIST(AND(AZ$6&gt;=$F80,AZ$6&lt;=$H80)*(AZ$6-$F80+1),$J80/2,$M80,TRUE)-_xlfn.NORM.DIST(AND(AZ$6&gt;=$F80,AZ$6&lt;=$H80)*(AY$6-$F80+1),$J80/2,$M80,TRUE))/(1-2*_xlfn.NORM.DIST(0,$J80/2,$M80,TRUE))*$D80+($K80="Steady Growth")*(AND(AZ$6&gt;=$F80,AZ$6&lt;=$H80)*((AZ$6-$F80+1)/($J80*($J80+1)/2)*$D80))+($K80="custom")*CustCF!AT80</f>
        <v/>
      </c>
      <c r="BA80" s="87">
        <f>($K80="Bell Curve")*(_xlfn.NORM.DIST(AND(BA$6&gt;=$F80,BA$6&lt;=$H80)*(BA$6-$F80+1),$J80/2,$M80,TRUE)-_xlfn.NORM.DIST(AND(BA$6&gt;=$F80,BA$6&lt;=$H80)*(AZ$6-$F80+1),$J80/2,$M80,TRUE))/(1-2*_xlfn.NORM.DIST(0,$J80/2,$M80,TRUE))*$D80+($K80="Steady Growth")*(AND(BA$6&gt;=$F80,BA$6&lt;=$H80)*((BA$6-$F80+1)/($J80*($J80+1)/2)*$D80))+($K80="custom")*CustCF!AU80</f>
        <v/>
      </c>
      <c r="BB80" s="87">
        <f>($K80="Bell Curve")*(_xlfn.NORM.DIST(AND(BB$6&gt;=$F80,BB$6&lt;=$H80)*(BB$6-$F80+1),$J80/2,$M80,TRUE)-_xlfn.NORM.DIST(AND(BB$6&gt;=$F80,BB$6&lt;=$H80)*(BA$6-$F80+1),$J80/2,$M80,TRUE))/(1-2*_xlfn.NORM.DIST(0,$J80/2,$M80,TRUE))*$D80+($K80="Steady Growth")*(AND(BB$6&gt;=$F80,BB$6&lt;=$H80)*((BB$6-$F80+1)/($J80*($J80+1)/2)*$D80))+($K80="custom")*CustCF!AV80</f>
        <v/>
      </c>
      <c r="BC80" s="87">
        <f>($K80="Bell Curve")*(_xlfn.NORM.DIST(AND(BC$6&gt;=$F80,BC$6&lt;=$H80)*(BC$6-$F80+1),$J80/2,$M80,TRUE)-_xlfn.NORM.DIST(AND(BC$6&gt;=$F80,BC$6&lt;=$H80)*(BB$6-$F80+1),$J80/2,$M80,TRUE))/(1-2*_xlfn.NORM.DIST(0,$J80/2,$M80,TRUE))*$D80+($K80="Steady Growth")*(AND(BC$6&gt;=$F80,BC$6&lt;=$H80)*((BC$6-$F80+1)/($J80*($J80+1)/2)*$D80))+($K80="custom")*CustCF!AW80</f>
        <v/>
      </c>
      <c r="BD80" s="87">
        <f>($K80="Bell Curve")*(_xlfn.NORM.DIST(AND(BD$6&gt;=$F80,BD$6&lt;=$H80)*(BD$6-$F80+1),$J80/2,$M80,TRUE)-_xlfn.NORM.DIST(AND(BD$6&gt;=$F80,BD$6&lt;=$H80)*(BC$6-$F80+1),$J80/2,$M80,TRUE))/(1-2*_xlfn.NORM.DIST(0,$J80/2,$M80,TRUE))*$D80+($K80="Steady Growth")*(AND(BD$6&gt;=$F80,BD$6&lt;=$H80)*((BD$6-$F80+1)/($J80*($J80+1)/2)*$D80))+($K80="custom")*CustCF!AX80</f>
        <v/>
      </c>
      <c r="BE80" s="87">
        <f>($K80="Bell Curve")*(_xlfn.NORM.DIST(AND(BE$6&gt;=$F80,BE$6&lt;=$H80)*(BE$6-$F80+1),$J80/2,$M80,TRUE)-_xlfn.NORM.DIST(AND(BE$6&gt;=$F80,BE$6&lt;=$H80)*(BD$6-$F80+1),$J80/2,$M80,TRUE))/(1-2*_xlfn.NORM.DIST(0,$J80/2,$M80,TRUE))*$D80+($K80="Steady Growth")*(AND(BE$6&gt;=$F80,BE$6&lt;=$H80)*((BE$6-$F80+1)/($J80*($J80+1)/2)*$D80))+($K80="custom")*CustCF!AY80</f>
        <v/>
      </c>
      <c r="BF80" s="87">
        <f>($K80="Bell Curve")*(_xlfn.NORM.DIST(AND(BF$6&gt;=$F80,BF$6&lt;=$H80)*(BF$6-$F80+1),$J80/2,$M80,TRUE)-_xlfn.NORM.DIST(AND(BF$6&gt;=$F80,BF$6&lt;=$H80)*(BE$6-$F80+1),$J80/2,$M80,TRUE))/(1-2*_xlfn.NORM.DIST(0,$J80/2,$M80,TRUE))*$D80+($K80="Steady Growth")*(AND(BF$6&gt;=$F80,BF$6&lt;=$H80)*((BF$6-$F80+1)/($J80*($J80+1)/2)*$D80))+($K80="custom")*CustCF!AZ80</f>
        <v/>
      </c>
      <c r="BG80" s="87">
        <f>($K80="Bell Curve")*(_xlfn.NORM.DIST(AND(BG$6&gt;=$F80,BG$6&lt;=$H80)*(BG$6-$F80+1),$J80/2,$M80,TRUE)-_xlfn.NORM.DIST(AND(BG$6&gt;=$F80,BG$6&lt;=$H80)*(BF$6-$F80+1),$J80/2,$M80,TRUE))/(1-2*_xlfn.NORM.DIST(0,$J80/2,$M80,TRUE))*$D80+($K80="Steady Growth")*(AND(BG$6&gt;=$F80,BG$6&lt;=$H80)*((BG$6-$F80+1)/($J80*($J80+1)/2)*$D80))+($K80="custom")*CustCF!BA80</f>
        <v/>
      </c>
      <c r="BH80" s="87">
        <f>($K80="Bell Curve")*(_xlfn.NORM.DIST(AND(BH$6&gt;=$F80,BH$6&lt;=$H80)*(BH$6-$F80+1),$J80/2,$M80,TRUE)-_xlfn.NORM.DIST(AND(BH$6&gt;=$F80,BH$6&lt;=$H80)*(BG$6-$F80+1),$J80/2,$M80,TRUE))/(1-2*_xlfn.NORM.DIST(0,$J80/2,$M80,TRUE))*$D80+($K80="Steady Growth")*(AND(BH$6&gt;=$F80,BH$6&lt;=$H80)*((BH$6-$F80+1)/($J80*($J80+1)/2)*$D80))+($K80="custom")*CustCF!BB80</f>
        <v/>
      </c>
      <c r="BI80" s="87">
        <f>($K80="Bell Curve")*(_xlfn.NORM.DIST(AND(BI$6&gt;=$F80,BI$6&lt;=$H80)*(BI$6-$F80+1),$J80/2,$M80,TRUE)-_xlfn.NORM.DIST(AND(BI$6&gt;=$F80,BI$6&lt;=$H80)*(BH$6-$F80+1),$J80/2,$M80,TRUE))/(1-2*_xlfn.NORM.DIST(0,$J80/2,$M80,TRUE))*$D80+($K80="Steady Growth")*(AND(BI$6&gt;=$F80,BI$6&lt;=$H80)*((BI$6-$F80+1)/($J80*($J80+1)/2)*$D80))+($K80="custom")*CustCF!BC80</f>
        <v/>
      </c>
      <c r="BJ80" s="87">
        <f>($K80="Bell Curve")*(_xlfn.NORM.DIST(AND(BJ$6&gt;=$F80,BJ$6&lt;=$H80)*(BJ$6-$F80+1),$J80/2,$M80,TRUE)-_xlfn.NORM.DIST(AND(BJ$6&gt;=$F80,BJ$6&lt;=$H80)*(BI$6-$F80+1),$J80/2,$M80,TRUE))/(1-2*_xlfn.NORM.DIST(0,$J80/2,$M80,TRUE))*$D80+($K80="Steady Growth")*(AND(BJ$6&gt;=$F80,BJ$6&lt;=$H80)*((BJ$6-$F80+1)/($J80*($J80+1)/2)*$D80))+($K80="custom")*CustCF!BD80</f>
        <v/>
      </c>
      <c r="BK80" s="87">
        <f>($K80="Bell Curve")*(_xlfn.NORM.DIST(AND(BK$6&gt;=$F80,BK$6&lt;=$H80)*(BK$6-$F80+1),$J80/2,$M80,TRUE)-_xlfn.NORM.DIST(AND(BK$6&gt;=$F80,BK$6&lt;=$H80)*(BJ$6-$F80+1),$J80/2,$M80,TRUE))/(1-2*_xlfn.NORM.DIST(0,$J80/2,$M80,TRUE))*$D80+($K80="Steady Growth")*(AND(BK$6&gt;=$F80,BK$6&lt;=$H80)*((BK$6-$F80+1)/($J80*($J80+1)/2)*$D80))+($K80="custom")*CustCF!BE80</f>
        <v/>
      </c>
      <c r="BL80" s="87">
        <f>($K80="Bell Curve")*(_xlfn.NORM.DIST(AND(BL$6&gt;=$F80,BL$6&lt;=$H80)*(BL$6-$F80+1),$J80/2,$M80,TRUE)-_xlfn.NORM.DIST(AND(BL$6&gt;=$F80,BL$6&lt;=$H80)*(BK$6-$F80+1),$J80/2,$M80,TRUE))/(1-2*_xlfn.NORM.DIST(0,$J80/2,$M80,TRUE))*$D80+($K80="Steady Growth")*(AND(BL$6&gt;=$F80,BL$6&lt;=$H80)*((BL$6-$F80+1)/($J80*($J80+1)/2)*$D80))+($K80="custom")*CustCF!BF80</f>
        <v/>
      </c>
      <c r="BM80" s="87">
        <f>($K80="Bell Curve")*(_xlfn.NORM.DIST(AND(BM$6&gt;=$F80,BM$6&lt;=$H80)*(BM$6-$F80+1),$J80/2,$M80,TRUE)-_xlfn.NORM.DIST(AND(BM$6&gt;=$F80,BM$6&lt;=$H80)*(BL$6-$F80+1),$J80/2,$M80,TRUE))/(1-2*_xlfn.NORM.DIST(0,$J80/2,$M80,TRUE))*$D80+($K80="Steady Growth")*(AND(BM$6&gt;=$F80,BM$6&lt;=$H80)*((BM$6-$F80+1)/($J80*($J80+1)/2)*$D80))+($K80="custom")*CustCF!BG80</f>
        <v/>
      </c>
      <c r="BN80" s="87">
        <f>($K80="Bell Curve")*(_xlfn.NORM.DIST(AND(BN$6&gt;=$F80,BN$6&lt;=$H80)*(BN$6-$F80+1),$J80/2,$M80,TRUE)-_xlfn.NORM.DIST(AND(BN$6&gt;=$F80,BN$6&lt;=$H80)*(BM$6-$F80+1),$J80/2,$M80,TRUE))/(1-2*_xlfn.NORM.DIST(0,$J80/2,$M80,TRUE))*$D80+($K80="Steady Growth")*(AND(BN$6&gt;=$F80,BN$6&lt;=$H80)*((BN$6-$F80+1)/($J80*($J80+1)/2)*$D80))+($K80="custom")*CustCF!BH80</f>
        <v/>
      </c>
      <c r="BO80" s="87">
        <f>($K80="Bell Curve")*(_xlfn.NORM.DIST(AND(BO$6&gt;=$F80,BO$6&lt;=$H80)*(BO$6-$F80+1),$J80/2,$M80,TRUE)-_xlfn.NORM.DIST(AND(BO$6&gt;=$F80,BO$6&lt;=$H80)*(BN$6-$F80+1),$J80/2,$M80,TRUE))/(1-2*_xlfn.NORM.DIST(0,$J80/2,$M80,TRUE))*$D80+($K80="Steady Growth")*(AND(BO$6&gt;=$F80,BO$6&lt;=$H80)*((BO$6-$F80+1)/($J80*($J80+1)/2)*$D80))+($K80="custom")*CustCF!BI80</f>
        <v/>
      </c>
      <c r="BP80" s="87">
        <f>($K80="Bell Curve")*(_xlfn.NORM.DIST(AND(BP$6&gt;=$F80,BP$6&lt;=$H80)*(BP$6-$F80+1),$J80/2,$M80,TRUE)-_xlfn.NORM.DIST(AND(BP$6&gt;=$F80,BP$6&lt;=$H80)*(BO$6-$F80+1),$J80/2,$M80,TRUE))/(1-2*_xlfn.NORM.DIST(0,$J80/2,$M80,TRUE))*$D80+($K80="Steady Growth")*(AND(BP$6&gt;=$F80,BP$6&lt;=$H80)*((BP$6-$F80+1)/($J80*($J80+1)/2)*$D80))+($K80="custom")*CustCF!BJ80</f>
        <v/>
      </c>
      <c r="BQ80" s="87">
        <f>($K80="Bell Curve")*(_xlfn.NORM.DIST(AND(BQ$6&gt;=$F80,BQ$6&lt;=$H80)*(BQ$6-$F80+1),$J80/2,$M80,TRUE)-_xlfn.NORM.DIST(AND(BQ$6&gt;=$F80,BQ$6&lt;=$H80)*(BP$6-$F80+1),$J80/2,$M80,TRUE))/(1-2*_xlfn.NORM.DIST(0,$J80/2,$M80,TRUE))*$D80+($K80="Steady Growth")*(AND(BQ$6&gt;=$F80,BQ$6&lt;=$H80)*((BQ$6-$F80+1)/($J80*($J80+1)/2)*$D80))+($K80="custom")*CustCF!BK80</f>
        <v/>
      </c>
      <c r="BR80" s="87">
        <f>($K80="Bell Curve")*(_xlfn.NORM.DIST(AND(BR$6&gt;=$F80,BR$6&lt;=$H80)*(BR$6-$F80+1),$J80/2,$M80,TRUE)-_xlfn.NORM.DIST(AND(BR$6&gt;=$F80,BR$6&lt;=$H80)*(BQ$6-$F80+1),$J80/2,$M80,TRUE))/(1-2*_xlfn.NORM.DIST(0,$J80/2,$M80,TRUE))*$D80+($K80="Steady Growth")*(AND(BR$6&gt;=$F80,BR$6&lt;=$H80)*((BR$6-$F80+1)/($J80*($J80+1)/2)*$D80))+($K80="custom")*CustCF!BL80</f>
        <v/>
      </c>
      <c r="BS80" s="87">
        <f>($K80="Bell Curve")*(_xlfn.NORM.DIST(AND(BS$6&gt;=$F80,BS$6&lt;=$H80)*(BS$6-$F80+1),$J80/2,$M80,TRUE)-_xlfn.NORM.DIST(AND(BS$6&gt;=$F80,BS$6&lt;=$H80)*(BR$6-$F80+1),$J80/2,$M80,TRUE))/(1-2*_xlfn.NORM.DIST(0,$J80/2,$M80,TRUE))*$D80+($K80="Steady Growth")*(AND(BS$6&gt;=$F80,BS$6&lt;=$H80)*((BS$6-$F80+1)/($J80*($J80+1)/2)*$D80))+($K80="custom")*CustCF!BM80</f>
        <v/>
      </c>
      <c r="BT80" s="87">
        <f>($K80="Bell Curve")*(_xlfn.NORM.DIST(AND(BT$6&gt;=$F80,BT$6&lt;=$H80)*(BT$6-$F80+1),$J80/2,$M80,TRUE)-_xlfn.NORM.DIST(AND(BT$6&gt;=$F80,BT$6&lt;=$H80)*(BS$6-$F80+1),$J80/2,$M80,TRUE))/(1-2*_xlfn.NORM.DIST(0,$J80/2,$M80,TRUE))*$D80+($K80="Steady Growth")*(AND(BT$6&gt;=$F80,BT$6&lt;=$H80)*((BT$6-$F80+1)/($J80*($J80+1)/2)*$D80))+($K80="custom")*CustCF!BN80</f>
        <v/>
      </c>
      <c r="BU80" s="87">
        <f>($K80="Bell Curve")*(_xlfn.NORM.DIST(AND(BU$6&gt;=$F80,BU$6&lt;=$H80)*(BU$6-$F80+1),$J80/2,$M80,TRUE)-_xlfn.NORM.DIST(AND(BU$6&gt;=$F80,BU$6&lt;=$H80)*(BT$6-$F80+1),$J80/2,$M80,TRUE))/(1-2*_xlfn.NORM.DIST(0,$J80/2,$M80,TRUE))*$D80+($K80="Steady Growth")*(AND(BU$6&gt;=$F80,BU$6&lt;=$H80)*((BU$6-$F80+1)/($J80*($J80+1)/2)*$D80))+($K80="custom")*CustCF!BO80</f>
        <v/>
      </c>
      <c r="BV80" s="87">
        <f>($K80="Bell Curve")*(_xlfn.NORM.DIST(AND(BV$6&gt;=$F80,BV$6&lt;=$H80)*(BV$6-$F80+1),$J80/2,$M80,TRUE)-_xlfn.NORM.DIST(AND(BV$6&gt;=$F80,BV$6&lt;=$H80)*(BU$6-$F80+1),$J80/2,$M80,TRUE))/(1-2*_xlfn.NORM.DIST(0,$J80/2,$M80,TRUE))*$D80+($K80="Steady Growth")*(AND(BV$6&gt;=$F80,BV$6&lt;=$H80)*((BV$6-$F80+1)/($J80*($J80+1)/2)*$D80))+($K80="custom")*CustCF!BP80</f>
        <v/>
      </c>
      <c r="BW80" s="87">
        <f>($K80="Bell Curve")*(_xlfn.NORM.DIST(AND(BW$6&gt;=$F80,BW$6&lt;=$H80)*(BW$6-$F80+1),$J80/2,$M80,TRUE)-_xlfn.NORM.DIST(AND(BW$6&gt;=$F80,BW$6&lt;=$H80)*(BV$6-$F80+1),$J80/2,$M80,TRUE))/(1-2*_xlfn.NORM.DIST(0,$J80/2,$M80,TRUE))*$D80+($K80="Steady Growth")*(AND(BW$6&gt;=$F80,BW$6&lt;=$H80)*((BW$6-$F80+1)/($J80*($J80+1)/2)*$D80))+($K80="custom")*CustCF!BQ80</f>
        <v/>
      </c>
      <c r="BX80" s="87">
        <f>($K80="Bell Curve")*(_xlfn.NORM.DIST(AND(BX$6&gt;=$F80,BX$6&lt;=$H80)*(BX$6-$F80+1),$J80/2,$M80,TRUE)-_xlfn.NORM.DIST(AND(BX$6&gt;=$F80,BX$6&lt;=$H80)*(BW$6-$F80+1),$J80/2,$M80,TRUE))/(1-2*_xlfn.NORM.DIST(0,$J80/2,$M80,TRUE))*$D80+($K80="Steady Growth")*(AND(BX$6&gt;=$F80,BX$6&lt;=$H80)*((BX$6-$F80+1)/($J80*($J80+1)/2)*$D80))+($K80="custom")*CustCF!BR80</f>
        <v/>
      </c>
      <c r="BY80" s="87">
        <f>($K80="Bell Curve")*(_xlfn.NORM.DIST(AND(BY$6&gt;=$F80,BY$6&lt;=$H80)*(BY$6-$F80+1),$J80/2,$M80,TRUE)-_xlfn.NORM.DIST(AND(BY$6&gt;=$F80,BY$6&lt;=$H80)*(BX$6-$F80+1),$J80/2,$M80,TRUE))/(1-2*_xlfn.NORM.DIST(0,$J80/2,$M80,TRUE))*$D80+($K80="Steady Growth")*(AND(BY$6&gt;=$F80,BY$6&lt;=$H80)*((BY$6-$F80+1)/($J80*($J80+1)/2)*$D80))+($K80="custom")*CustCF!BS80</f>
        <v/>
      </c>
      <c r="BZ80" s="87">
        <f>($K80="Bell Curve")*(_xlfn.NORM.DIST(AND(BZ$6&gt;=$F80,BZ$6&lt;=$H80)*(BZ$6-$F80+1),$J80/2,$M80,TRUE)-_xlfn.NORM.DIST(AND(BZ$6&gt;=$F80,BZ$6&lt;=$H80)*(BY$6-$F80+1),$J80/2,$M80,TRUE))/(1-2*_xlfn.NORM.DIST(0,$J80/2,$M80,TRUE))*$D80+($K80="Steady Growth")*(AND(BZ$6&gt;=$F80,BZ$6&lt;=$H80)*((BZ$6-$F80+1)/($J80*($J80+1)/2)*$D80))+($K80="custom")*CustCF!BT80</f>
        <v/>
      </c>
      <c r="CA80" s="87">
        <f>($K80="Bell Curve")*(_xlfn.NORM.DIST(AND(CA$6&gt;=$F80,CA$6&lt;=$H80)*(CA$6-$F80+1),$J80/2,$M80,TRUE)-_xlfn.NORM.DIST(AND(CA$6&gt;=$F80,CA$6&lt;=$H80)*(BZ$6-$F80+1),$J80/2,$M80,TRUE))/(1-2*_xlfn.NORM.DIST(0,$J80/2,$M80,TRUE))*$D80+($K80="Steady Growth")*(AND(CA$6&gt;=$F80,CA$6&lt;=$H80)*((CA$6-$F80+1)/($J80*($J80+1)/2)*$D80))+($K80="custom")*CustCF!BU80</f>
        <v/>
      </c>
      <c r="CB80" s="87">
        <f>($K80="Bell Curve")*(_xlfn.NORM.DIST(AND(CB$6&gt;=$F80,CB$6&lt;=$H80)*(CB$6-$F80+1),$J80/2,$M80,TRUE)-_xlfn.NORM.DIST(AND(CB$6&gt;=$F80,CB$6&lt;=$H80)*(CA$6-$F80+1),$J80/2,$M80,TRUE))/(1-2*_xlfn.NORM.DIST(0,$J80/2,$M80,TRUE))*$D80+($K80="Steady Growth")*(AND(CB$6&gt;=$F80,CB$6&lt;=$H80)*((CB$6-$F80+1)/($J80*($J80+1)/2)*$D80))+($K80="custom")*CustCF!BV80</f>
        <v/>
      </c>
      <c r="CC80" s="87">
        <f>($K80="Bell Curve")*(_xlfn.NORM.DIST(AND(CC$6&gt;=$F80,CC$6&lt;=$H80)*(CC$6-$F80+1),$J80/2,$M80,TRUE)-_xlfn.NORM.DIST(AND(CC$6&gt;=$F80,CC$6&lt;=$H80)*(CB$6-$F80+1),$J80/2,$M80,TRUE))/(1-2*_xlfn.NORM.DIST(0,$J80/2,$M80,TRUE))*$D80+($K80="Steady Growth")*(AND(CC$6&gt;=$F80,CC$6&lt;=$H80)*((CC$6-$F80+1)/($J80*($J80+1)/2)*$D80))+($K80="custom")*CustCF!BW80</f>
        <v/>
      </c>
      <c r="CD80" s="87">
        <f>($K80="Bell Curve")*(_xlfn.NORM.DIST(AND(CD$6&gt;=$F80,CD$6&lt;=$H80)*(CD$6-$F80+1),$J80/2,$M80,TRUE)-_xlfn.NORM.DIST(AND(CD$6&gt;=$F80,CD$6&lt;=$H80)*(CC$6-$F80+1),$J80/2,$M80,TRUE))/(1-2*_xlfn.NORM.DIST(0,$J80/2,$M80,TRUE))*$D80+($K80="Steady Growth")*(AND(CD$6&gt;=$F80,CD$6&lt;=$H80)*((CD$6-$F80+1)/($J80*($J80+1)/2)*$D80))+($K80="custom")*CustCF!BX80</f>
        <v/>
      </c>
      <c r="CE80" s="87">
        <f>($K80="Bell Curve")*(_xlfn.NORM.DIST(AND(CE$6&gt;=$F80,CE$6&lt;=$H80)*(CE$6-$F80+1),$J80/2,$M80,TRUE)-_xlfn.NORM.DIST(AND(CE$6&gt;=$F80,CE$6&lt;=$H80)*(CD$6-$F80+1),$J80/2,$M80,TRUE))/(1-2*_xlfn.NORM.DIST(0,$J80/2,$M80,TRUE))*$D80+($K80="Steady Growth")*(AND(CE$6&gt;=$F80,CE$6&lt;=$H80)*((CE$6-$F80+1)/($J80*($J80+1)/2)*$D80))+($K80="custom")*CustCF!BY80</f>
        <v/>
      </c>
      <c r="CF80" s="87">
        <f>($K80="Bell Curve")*(_xlfn.NORM.DIST(AND(CF$6&gt;=$F80,CF$6&lt;=$H80)*(CF$6-$F80+1),$J80/2,$M80,TRUE)-_xlfn.NORM.DIST(AND(CF$6&gt;=$F80,CF$6&lt;=$H80)*(CE$6-$F80+1),$J80/2,$M80,TRUE))/(1-2*_xlfn.NORM.DIST(0,$J80/2,$M80,TRUE))*$D80+($K80="Steady Growth")*(AND(CF$6&gt;=$F80,CF$6&lt;=$H80)*((CF$6-$F80+1)/($J80*($J80+1)/2)*$D80))+($K80="custom")*CustCF!BZ80</f>
        <v/>
      </c>
      <c r="CG80" s="87">
        <f>($K80="Bell Curve")*(_xlfn.NORM.DIST(AND(CG$6&gt;=$F80,CG$6&lt;=$H80)*(CG$6-$F80+1),$J80/2,$M80,TRUE)-_xlfn.NORM.DIST(AND(CG$6&gt;=$F80,CG$6&lt;=$H80)*(CF$6-$F80+1),$J80/2,$M80,TRUE))/(1-2*_xlfn.NORM.DIST(0,$J80/2,$M80,TRUE))*$D80+($K80="Steady Growth")*(AND(CG$6&gt;=$F80,CG$6&lt;=$H80)*((CG$6-$F80+1)/($J80*($J80+1)/2)*$D80))+($K80="custom")*CustCF!CA80</f>
        <v/>
      </c>
      <c r="CH80" s="87">
        <f>($K80="Bell Curve")*(_xlfn.NORM.DIST(AND(CH$6&gt;=$F80,CH$6&lt;=$H80)*(CH$6-$F80+1),$J80/2,$M80,TRUE)-_xlfn.NORM.DIST(AND(CH$6&gt;=$F80,CH$6&lt;=$H80)*(CG$6-$F80+1),$J80/2,$M80,TRUE))/(1-2*_xlfn.NORM.DIST(0,$J80/2,$M80,TRUE))*$D80+($K80="Steady Growth")*(AND(CH$6&gt;=$F80,CH$6&lt;=$H80)*((CH$6-$F80+1)/($J80*($J80+1)/2)*$D80))+($K80="custom")*CustCF!CB80</f>
        <v/>
      </c>
      <c r="CI80" s="87">
        <f>($K80="Bell Curve")*(_xlfn.NORM.DIST(AND(CI$6&gt;=$F80,CI$6&lt;=$H80)*(CI$6-$F80+1),$J80/2,$M80,TRUE)-_xlfn.NORM.DIST(AND(CI$6&gt;=$F80,CI$6&lt;=$H80)*(CH$6-$F80+1),$J80/2,$M80,TRUE))/(1-2*_xlfn.NORM.DIST(0,$J80/2,$M80,TRUE))*$D80+($K80="Steady Growth")*(AND(CI$6&gt;=$F80,CI$6&lt;=$H80)*((CI$6-$F80+1)/($J80*($J80+1)/2)*$D80))+($K80="custom")*CustCF!CC80</f>
        <v/>
      </c>
      <c r="CJ80" s="87">
        <f>($K80="Bell Curve")*(_xlfn.NORM.DIST(AND(CJ$6&gt;=$F80,CJ$6&lt;=$H80)*(CJ$6-$F80+1),$J80/2,$M80,TRUE)-_xlfn.NORM.DIST(AND(CJ$6&gt;=$F80,CJ$6&lt;=$H80)*(CI$6-$F80+1),$J80/2,$M80,TRUE))/(1-2*_xlfn.NORM.DIST(0,$J80/2,$M80,TRUE))*$D80+($K80="Steady Growth")*(AND(CJ$6&gt;=$F80,CJ$6&lt;=$H80)*((CJ$6-$F80+1)/($J80*($J80+1)/2)*$D80))+($K80="custom")*CustCF!CD80</f>
        <v/>
      </c>
      <c r="CK80" s="87">
        <f>($K80="Bell Curve")*(_xlfn.NORM.DIST(AND(CK$6&gt;=$F80,CK$6&lt;=$H80)*(CK$6-$F80+1),$J80/2,$M80,TRUE)-_xlfn.NORM.DIST(AND(CK$6&gt;=$F80,CK$6&lt;=$H80)*(CJ$6-$F80+1),$J80/2,$M80,TRUE))/(1-2*_xlfn.NORM.DIST(0,$J80/2,$M80,TRUE))*$D80+($K80="Steady Growth")*(AND(CK$6&gt;=$F80,CK$6&lt;=$H80)*((CK$6-$F80+1)/($J80*($J80+1)/2)*$D80))+($K80="custom")*CustCF!CE80</f>
        <v/>
      </c>
      <c r="CL80" s="87">
        <f>($K80="Bell Curve")*(_xlfn.NORM.DIST(AND(CL$6&gt;=$F80,CL$6&lt;=$H80)*(CL$6-$F80+1),$J80/2,$M80,TRUE)-_xlfn.NORM.DIST(AND(CL$6&gt;=$F80,CL$6&lt;=$H80)*(CK$6-$F80+1),$J80/2,$M80,TRUE))/(1-2*_xlfn.NORM.DIST(0,$J80/2,$M80,TRUE))*$D80+($K80="Steady Growth")*(AND(CL$6&gt;=$F80,CL$6&lt;=$H80)*((CL$6-$F80+1)/($J80*($J80+1)/2)*$D80))+($K80="custom")*CustCF!CF80</f>
        <v/>
      </c>
      <c r="CM80" s="87">
        <f>($K80="Bell Curve")*(_xlfn.NORM.DIST(AND(CM$6&gt;=$F80,CM$6&lt;=$H80)*(CM$6-$F80+1),$J80/2,$M80,TRUE)-_xlfn.NORM.DIST(AND(CM$6&gt;=$F80,CM$6&lt;=$H80)*(CL$6-$F80+1),$J80/2,$M80,TRUE))/(1-2*_xlfn.NORM.DIST(0,$J80/2,$M80,TRUE))*$D80+($K80="Steady Growth")*(AND(CM$6&gt;=$F80,CM$6&lt;=$H80)*((CM$6-$F80+1)/($J80*($J80+1)/2)*$D80))+($K80="custom")*CustCF!CG80</f>
        <v/>
      </c>
      <c r="CN80" s="87">
        <f>($K80="Bell Curve")*(_xlfn.NORM.DIST(AND(CN$6&gt;=$F80,CN$6&lt;=$H80)*(CN$6-$F80+1),$J80/2,$M80,TRUE)-_xlfn.NORM.DIST(AND(CN$6&gt;=$F80,CN$6&lt;=$H80)*(CM$6-$F80+1),$J80/2,$M80,TRUE))/(1-2*_xlfn.NORM.DIST(0,$J80/2,$M80,TRUE))*$D80+($K80="Steady Growth")*(AND(CN$6&gt;=$F80,CN$6&lt;=$H80)*((CN$6-$F80+1)/($J80*($J80+1)/2)*$D80))+($K80="custom")*CustCF!CH80</f>
        <v/>
      </c>
      <c r="CO80" s="87">
        <f>($K80="Bell Curve")*(_xlfn.NORM.DIST(AND(CO$6&gt;=$F80,CO$6&lt;=$H80)*(CO$6-$F80+1),$J80/2,$M80,TRUE)-_xlfn.NORM.DIST(AND(CO$6&gt;=$F80,CO$6&lt;=$H80)*(CN$6-$F80+1),$J80/2,$M80,TRUE))/(1-2*_xlfn.NORM.DIST(0,$J80/2,$M80,TRUE))*$D80+($K80="Steady Growth")*(AND(CO$6&gt;=$F80,CO$6&lt;=$H80)*((CO$6-$F80+1)/($J80*($J80+1)/2)*$D80))+($K80="custom")*CustCF!CI80</f>
        <v/>
      </c>
      <c r="CP80" s="87">
        <f>($K80="Bell Curve")*(_xlfn.NORM.DIST(AND(CP$6&gt;=$F80,CP$6&lt;=$H80)*(CP$6-$F80+1),$J80/2,$M80,TRUE)-_xlfn.NORM.DIST(AND(CP$6&gt;=$F80,CP$6&lt;=$H80)*(CO$6-$F80+1),$J80/2,$M80,TRUE))/(1-2*_xlfn.NORM.DIST(0,$J80/2,$M80,TRUE))*$D80+($K80="Steady Growth")*(AND(CP$6&gt;=$F80,CP$6&lt;=$H80)*((CP$6-$F80+1)/($J80*($J80+1)/2)*$D80))+($K80="custom")*CustCF!CJ80</f>
        <v/>
      </c>
      <c r="CQ80" s="87">
        <f>($K80="Bell Curve")*(_xlfn.NORM.DIST(AND(CQ$6&gt;=$F80,CQ$6&lt;=$H80)*(CQ$6-$F80+1),$J80/2,$M80,TRUE)-_xlfn.NORM.DIST(AND(CQ$6&gt;=$F80,CQ$6&lt;=$H80)*(CP$6-$F80+1),$J80/2,$M80,TRUE))/(1-2*_xlfn.NORM.DIST(0,$J80/2,$M80,TRUE))*$D80+($K80="Steady Growth")*(AND(CQ$6&gt;=$F80,CQ$6&lt;=$H80)*((CQ$6-$F80+1)/($J80*($J80+1)/2)*$D80))+($K80="custom")*CustCF!CK80</f>
        <v/>
      </c>
      <c r="CR80" s="87">
        <f>($K80="Bell Curve")*(_xlfn.NORM.DIST(AND(CR$6&gt;=$F80,CR$6&lt;=$H80)*(CR$6-$F80+1),$J80/2,$M80,TRUE)-_xlfn.NORM.DIST(AND(CR$6&gt;=$F80,CR$6&lt;=$H80)*(CQ$6-$F80+1),$J80/2,$M80,TRUE))/(1-2*_xlfn.NORM.DIST(0,$J80/2,$M80,TRUE))*$D80+($K80="Steady Growth")*(AND(CR$6&gt;=$F80,CR$6&lt;=$H80)*((CR$6-$F80+1)/($J80*($J80+1)/2)*$D80))+($K80="custom")*CustCF!CL80</f>
        <v/>
      </c>
      <c r="CS80" s="87">
        <f>($K80="Bell Curve")*(_xlfn.NORM.DIST(AND(CS$6&gt;=$F80,CS$6&lt;=$H80)*(CS$6-$F80+1),$J80/2,$M80,TRUE)-_xlfn.NORM.DIST(AND(CS$6&gt;=$F80,CS$6&lt;=$H80)*(CR$6-$F80+1),$J80/2,$M80,TRUE))/(1-2*_xlfn.NORM.DIST(0,$J80/2,$M80,TRUE))*$D80+($K80="Steady Growth")*(AND(CS$6&gt;=$F80,CS$6&lt;=$H80)*((CS$6-$F80+1)/($J80*($J80+1)/2)*$D80))+($K80="custom")*CustCF!CM80</f>
        <v/>
      </c>
      <c r="CT80" s="87">
        <f>($K80="Bell Curve")*(_xlfn.NORM.DIST(AND(CT$6&gt;=$F80,CT$6&lt;=$H80)*(CT$6-$F80+1),$J80/2,$M80,TRUE)-_xlfn.NORM.DIST(AND(CT$6&gt;=$F80,CT$6&lt;=$H80)*(CS$6-$F80+1),$J80/2,$M80,TRUE))/(1-2*_xlfn.NORM.DIST(0,$J80/2,$M80,TRUE))*$D80+($K80="Steady Growth")*(AND(CT$6&gt;=$F80,CT$6&lt;=$H80)*((CT$6-$F80+1)/($J80*($J80+1)/2)*$D80))+($K80="custom")*CustCF!CN80</f>
        <v/>
      </c>
      <c r="CU80" s="87">
        <f>($K80="Bell Curve")*(_xlfn.NORM.DIST(AND(CU$6&gt;=$F80,CU$6&lt;=$H80)*(CU$6-$F80+1),$J80/2,$M80,TRUE)-_xlfn.NORM.DIST(AND(CU$6&gt;=$F80,CU$6&lt;=$H80)*(CT$6-$F80+1),$J80/2,$M80,TRUE))/(1-2*_xlfn.NORM.DIST(0,$J80/2,$M80,TRUE))*$D80+($K80="Steady Growth")*(AND(CU$6&gt;=$F80,CU$6&lt;=$H80)*((CU$6-$F80+1)/($J80*($J80+1)/2)*$D80))+($K80="custom")*CustCF!CO80</f>
        <v/>
      </c>
      <c r="CV80" s="87">
        <f>($K80="Bell Curve")*(_xlfn.NORM.DIST(AND(CV$6&gt;=$F80,CV$6&lt;=$H80)*(CV$6-$F80+1),$J80/2,$M80,TRUE)-_xlfn.NORM.DIST(AND(CV$6&gt;=$F80,CV$6&lt;=$H80)*(CU$6-$F80+1),$J80/2,$M80,TRUE))/(1-2*_xlfn.NORM.DIST(0,$J80/2,$M80,TRUE))*$D80+($K80="Steady Growth")*(AND(CV$6&gt;=$F80,CV$6&lt;=$H80)*((CV$6-$F80+1)/($J80*($J80+1)/2)*$D80))+($K80="custom")*CustCF!CP80</f>
        <v/>
      </c>
      <c r="CW80" s="87">
        <f>($K80="Bell Curve")*(_xlfn.NORM.DIST(AND(CW$6&gt;=$F80,CW$6&lt;=$H80)*(CW$6-$F80+1),$J80/2,$M80,TRUE)-_xlfn.NORM.DIST(AND(CW$6&gt;=$F80,CW$6&lt;=$H80)*(CV$6-$F80+1),$J80/2,$M80,TRUE))/(1-2*_xlfn.NORM.DIST(0,$J80/2,$M80,TRUE))*$D80+($K80="Steady Growth")*(AND(CW$6&gt;=$F80,CW$6&lt;=$H80)*((CW$6-$F80+1)/($J80*($J80+1)/2)*$D80))+($K80="custom")*CustCF!CQ80</f>
        <v/>
      </c>
      <c r="CX80" s="87">
        <f>($K80="Bell Curve")*(_xlfn.NORM.DIST(AND(CX$6&gt;=$F80,CX$6&lt;=$H80)*(CX$6-$F80+1),$J80/2,$M80,TRUE)-_xlfn.NORM.DIST(AND(CX$6&gt;=$F80,CX$6&lt;=$H80)*(CW$6-$F80+1),$J80/2,$M80,TRUE))/(1-2*_xlfn.NORM.DIST(0,$J80/2,$M80,TRUE))*$D80+($K80="Steady Growth")*(AND(CX$6&gt;=$F80,CX$6&lt;=$H80)*((CX$6-$F80+1)/($J80*($J80+1)/2)*$D80))+($K80="custom")*CustCF!CR80</f>
        <v/>
      </c>
      <c r="CY80" s="87">
        <f>($K80="Bell Curve")*(_xlfn.NORM.DIST(AND(CY$6&gt;=$F80,CY$6&lt;=$H80)*(CY$6-$F80+1),$J80/2,$M80,TRUE)-_xlfn.NORM.DIST(AND(CY$6&gt;=$F80,CY$6&lt;=$H80)*(CX$6-$F80+1),$J80/2,$M80,TRUE))/(1-2*_xlfn.NORM.DIST(0,$J80/2,$M80,TRUE))*$D80+($K80="Steady Growth")*(AND(CY$6&gt;=$F80,CY$6&lt;=$H80)*((CY$6-$F80+1)/($J80*($J80+1)/2)*$D80))+($K80="custom")*CustCF!CS80</f>
        <v/>
      </c>
      <c r="CZ80" s="87">
        <f>($K80="Bell Curve")*(_xlfn.NORM.DIST(AND(CZ$6&gt;=$F80,CZ$6&lt;=$H80)*(CZ$6-$F80+1),$J80/2,$M80,TRUE)-_xlfn.NORM.DIST(AND(CZ$6&gt;=$F80,CZ$6&lt;=$H80)*(CY$6-$F80+1),$J80/2,$M80,TRUE))/(1-2*_xlfn.NORM.DIST(0,$J80/2,$M80,TRUE))*$D80+($K80="Steady Growth")*(AND(CZ$6&gt;=$F80,CZ$6&lt;=$H80)*((CZ$6-$F80+1)/($J80*($J80+1)/2)*$D80))+($K80="custom")*CustCF!CT80</f>
        <v/>
      </c>
      <c r="DA80" s="87">
        <f>($K80="Bell Curve")*(_xlfn.NORM.DIST(AND(DA$6&gt;=$F80,DA$6&lt;=$H80)*(DA$6-$F80+1),$J80/2,$M80,TRUE)-_xlfn.NORM.DIST(AND(DA$6&gt;=$F80,DA$6&lt;=$H80)*(CZ$6-$F80+1),$J80/2,$M80,TRUE))/(1-2*_xlfn.NORM.DIST(0,$J80/2,$M80,TRUE))*$D80+($K80="Steady Growth")*(AND(DA$6&gt;=$F80,DA$6&lt;=$H80)*((DA$6-$F80+1)/($J80*($J80+1)/2)*$D80))+($K80="custom")*CustCF!CU80</f>
        <v/>
      </c>
      <c r="DB80" s="87">
        <f>($K80="Bell Curve")*(_xlfn.NORM.DIST(AND(DB$6&gt;=$F80,DB$6&lt;=$H80)*(DB$6-$F80+1),$J80/2,$M80,TRUE)-_xlfn.NORM.DIST(AND(DB$6&gt;=$F80,DB$6&lt;=$H80)*(DA$6-$F80+1),$J80/2,$M80,TRUE))/(1-2*_xlfn.NORM.DIST(0,$J80/2,$M80,TRUE))*$D80+($K80="Steady Growth")*(AND(DB$6&gt;=$F80,DB$6&lt;=$H80)*((DB$6-$F80+1)/($J80*($J80+1)/2)*$D80))+($K80="custom")*CustCF!CV80</f>
        <v/>
      </c>
      <c r="DC80" s="87">
        <f>($K80="Bell Curve")*(_xlfn.NORM.DIST(AND(DC$6&gt;=$F80,DC$6&lt;=$H80)*(DC$6-$F80+1),$J80/2,$M80,TRUE)-_xlfn.NORM.DIST(AND(DC$6&gt;=$F80,DC$6&lt;=$H80)*(DB$6-$F80+1),$J80/2,$M80,TRUE))/(1-2*_xlfn.NORM.DIST(0,$J80/2,$M80,TRUE))*$D80+($K80="Steady Growth")*(AND(DC$6&gt;=$F80,DC$6&lt;=$H80)*((DC$6-$F80+1)/($J80*($J80+1)/2)*$D80))+($K80="custom")*CustCF!CW80</f>
        <v/>
      </c>
      <c r="DD80" s="87">
        <f>($K80="Bell Curve")*(_xlfn.NORM.DIST(AND(DD$6&gt;=$F80,DD$6&lt;=$H80)*(DD$6-$F80+1),$J80/2,$M80,TRUE)-_xlfn.NORM.DIST(AND(DD$6&gt;=$F80,DD$6&lt;=$H80)*(DC$6-$F80+1),$J80/2,$M80,TRUE))/(1-2*_xlfn.NORM.DIST(0,$J80/2,$M80,TRUE))*$D80+($K80="Steady Growth")*(AND(DD$6&gt;=$F80,DD$6&lt;=$H80)*((DD$6-$F80+1)/($J80*($J80+1)/2)*$D80))+($K80="custom")*CustCF!CX80</f>
        <v/>
      </c>
      <c r="DE80" s="87">
        <f>($K80="Bell Curve")*(_xlfn.NORM.DIST(AND(DE$6&gt;=$F80,DE$6&lt;=$H80)*(DE$6-$F80+1),$J80/2,$M80,TRUE)-_xlfn.NORM.DIST(AND(DE$6&gt;=$F80,DE$6&lt;=$H80)*(DD$6-$F80+1),$J80/2,$M80,TRUE))/(1-2*_xlfn.NORM.DIST(0,$J80/2,$M80,TRUE))*$D80+($K80="Steady Growth")*(AND(DE$6&gt;=$F80,DE$6&lt;=$H80)*((DE$6-$F80+1)/($J80*($J80+1)/2)*$D80))+($K80="custom")*CustCF!CY80</f>
        <v/>
      </c>
      <c r="DF80" s="87">
        <f>($K80="Bell Curve")*(_xlfn.NORM.DIST(AND(DF$6&gt;=$F80,DF$6&lt;=$H80)*(DF$6-$F80+1),$J80/2,$M80,TRUE)-_xlfn.NORM.DIST(AND(DF$6&gt;=$F80,DF$6&lt;=$H80)*(DE$6-$F80+1),$J80/2,$M80,TRUE))/(1-2*_xlfn.NORM.DIST(0,$J80/2,$M80,TRUE))*$D80+($K80="Steady Growth")*(AND(DF$6&gt;=$F80,DF$6&lt;=$H80)*((DF$6-$F80+1)/($J80*($J80+1)/2)*$D80))+($K80="custom")*CustCF!CZ80</f>
        <v/>
      </c>
      <c r="DG80" s="87">
        <f>($K80="Bell Curve")*(_xlfn.NORM.DIST(AND(DG$6&gt;=$F80,DG$6&lt;=$H80)*(DG$6-$F80+1),$J80/2,$M80,TRUE)-_xlfn.NORM.DIST(AND(DG$6&gt;=$F80,DG$6&lt;=$H80)*(DF$6-$F80+1),$J80/2,$M80,TRUE))/(1-2*_xlfn.NORM.DIST(0,$J80/2,$M80,TRUE))*$D80+($K80="Steady Growth")*(AND(DG$6&gt;=$F80,DG$6&lt;=$H80)*((DG$6-$F80+1)/($J80*($J80+1)/2)*$D80))+($K80="custom")*CustCF!DA80</f>
        <v/>
      </c>
      <c r="DH80" s="87">
        <f>($K80="Bell Curve")*(_xlfn.NORM.DIST(AND(DH$6&gt;=$F80,DH$6&lt;=$H80)*(DH$6-$F80+1),$J80/2,$M80,TRUE)-_xlfn.NORM.DIST(AND(DH$6&gt;=$F80,DH$6&lt;=$H80)*(DG$6-$F80+1),$J80/2,$M80,TRUE))/(1-2*_xlfn.NORM.DIST(0,$J80/2,$M80,TRUE))*$D80+($K80="Steady Growth")*(AND(DH$6&gt;=$F80,DH$6&lt;=$H80)*((DH$6-$F80+1)/($J80*($J80+1)/2)*$D80))+($K80="custom")*CustCF!DB80</f>
        <v/>
      </c>
      <c r="DI80" s="87">
        <f>($K80="Bell Curve")*(_xlfn.NORM.DIST(AND(DI$6&gt;=$F80,DI$6&lt;=$H80)*(DI$6-$F80+1),$J80/2,$M80,TRUE)-_xlfn.NORM.DIST(AND(DI$6&gt;=$F80,DI$6&lt;=$H80)*(DH$6-$F80+1),$J80/2,$M80,TRUE))/(1-2*_xlfn.NORM.DIST(0,$J80/2,$M80,TRUE))*$D80+($K80="Steady Growth")*(AND(DI$6&gt;=$F80,DI$6&lt;=$H80)*((DI$6-$F80+1)/($J80*($J80+1)/2)*$D80))+($K80="custom")*CustCF!DC80</f>
        <v/>
      </c>
      <c r="DJ80" s="87">
        <f>($K80="Bell Curve")*(_xlfn.NORM.DIST(AND(DJ$6&gt;=$F80,DJ$6&lt;=$H80)*(DJ$6-$F80+1),$J80/2,$M80,TRUE)-_xlfn.NORM.DIST(AND(DJ$6&gt;=$F80,DJ$6&lt;=$H80)*(DI$6-$F80+1),$J80/2,$M80,TRUE))/(1-2*_xlfn.NORM.DIST(0,$J80/2,$M80,TRUE))*$D80+($K80="Steady Growth")*(AND(DJ$6&gt;=$F80,DJ$6&lt;=$H80)*((DJ$6-$F80+1)/($J80*($J80+1)/2)*$D80))+($K80="custom")*CustCF!DD80</f>
        <v/>
      </c>
      <c r="DK80" s="87">
        <f>($K80="Bell Curve")*(_xlfn.NORM.DIST(AND(DK$6&gt;=$F80,DK$6&lt;=$H80)*(DK$6-$F80+1),$J80/2,$M80,TRUE)-_xlfn.NORM.DIST(AND(DK$6&gt;=$F80,DK$6&lt;=$H80)*(DJ$6-$F80+1),$J80/2,$M80,TRUE))/(1-2*_xlfn.NORM.DIST(0,$J80/2,$M80,TRUE))*$D80+($K80="Steady Growth")*(AND(DK$6&gt;=$F80,DK$6&lt;=$H80)*((DK$6-$F80+1)/($J80*($J80+1)/2)*$D80))+($K80="custom")*CustCF!DE80</f>
        <v/>
      </c>
      <c r="DL80" s="87">
        <f>($K80="Bell Curve")*(_xlfn.NORM.DIST(AND(DL$6&gt;=$F80,DL$6&lt;=$H80)*(DL$6-$F80+1),$J80/2,$M80,TRUE)-_xlfn.NORM.DIST(AND(DL$6&gt;=$F80,DL$6&lt;=$H80)*(DK$6-$F80+1),$J80/2,$M80,TRUE))/(1-2*_xlfn.NORM.DIST(0,$J80/2,$M80,TRUE))*$D80+($K80="Steady Growth")*(AND(DL$6&gt;=$F80,DL$6&lt;=$H80)*((DL$6-$F80+1)/($J80*($J80+1)/2)*$D80))+($K80="custom")*CustCF!DF80</f>
        <v/>
      </c>
      <c r="DM80" s="87">
        <f>($K80="Bell Curve")*(_xlfn.NORM.DIST(AND(DM$6&gt;=$F80,DM$6&lt;=$H80)*(DM$6-$F80+1),$J80/2,$M80,TRUE)-_xlfn.NORM.DIST(AND(DM$6&gt;=$F80,DM$6&lt;=$H80)*(DL$6-$F80+1),$J80/2,$M80,TRUE))/(1-2*_xlfn.NORM.DIST(0,$J80/2,$M80,TRUE))*$D80+($K80="Steady Growth")*(AND(DM$6&gt;=$F80,DM$6&lt;=$H80)*((DM$6-$F80+1)/($J80*($J80+1)/2)*$D80))+($K80="custom")*CustCF!DG80</f>
        <v/>
      </c>
      <c r="DN80" s="87">
        <f>($K80="Bell Curve")*(_xlfn.NORM.DIST(AND(DN$6&gt;=$F80,DN$6&lt;=$H80)*(DN$6-$F80+1),$J80/2,$M80,TRUE)-_xlfn.NORM.DIST(AND(DN$6&gt;=$F80,DN$6&lt;=$H80)*(DM$6-$F80+1),$J80/2,$M80,TRUE))/(1-2*_xlfn.NORM.DIST(0,$J80/2,$M80,TRUE))*$D80+($K80="Steady Growth")*(AND(DN$6&gt;=$F80,DN$6&lt;=$H80)*((DN$6-$F80+1)/($J80*($J80+1)/2)*$D80))+($K80="custom")*CustCF!DH80</f>
        <v/>
      </c>
      <c r="DO80" s="87">
        <f>($K80="Bell Curve")*(_xlfn.NORM.DIST(AND(DO$6&gt;=$F80,DO$6&lt;=$H80)*(DO$6-$F80+1),$J80/2,$M80,TRUE)-_xlfn.NORM.DIST(AND(DO$6&gt;=$F80,DO$6&lt;=$H80)*(DN$6-$F80+1),$J80/2,$M80,TRUE))/(1-2*_xlfn.NORM.DIST(0,$J80/2,$M80,TRUE))*$D80+($K80="Steady Growth")*(AND(DO$6&gt;=$F80,DO$6&lt;=$H80)*((DO$6-$F80+1)/($J80*($J80+1)/2)*$D80))+($K80="custom")*CustCF!DI80</f>
        <v/>
      </c>
      <c r="DP80" s="87">
        <f>($K80="Bell Curve")*(_xlfn.NORM.DIST(AND(DP$6&gt;=$F80,DP$6&lt;=$H80)*(DP$6-$F80+1),$J80/2,$M80,TRUE)-_xlfn.NORM.DIST(AND(DP$6&gt;=$F80,DP$6&lt;=$H80)*(DO$6-$F80+1),$J80/2,$M80,TRUE))/(1-2*_xlfn.NORM.DIST(0,$J80/2,$M80,TRUE))*$D80+($K80="Steady Growth")*(AND(DP$6&gt;=$F80,DP$6&lt;=$H80)*((DP$6-$F80+1)/($J80*($J80+1)/2)*$D80))+($K80="custom")*CustCF!DJ80</f>
        <v/>
      </c>
      <c r="DQ80" s="87">
        <f>($K80="Bell Curve")*(_xlfn.NORM.DIST(AND(DQ$6&gt;=$F80,DQ$6&lt;=$H80)*(DQ$6-$F80+1),$J80/2,$M80,TRUE)-_xlfn.NORM.DIST(AND(DQ$6&gt;=$F80,DQ$6&lt;=$H80)*(DP$6-$F80+1),$J80/2,$M80,TRUE))/(1-2*_xlfn.NORM.DIST(0,$J80/2,$M80,TRUE))*$D80+($K80="Steady Growth")*(AND(DQ$6&gt;=$F80,DQ$6&lt;=$H80)*((DQ$6-$F80+1)/($J80*($J80+1)/2)*$D80))+($K80="custom")*CustCF!DK80</f>
        <v/>
      </c>
      <c r="DR80" s="87">
        <f>($K80="Bell Curve")*(_xlfn.NORM.DIST(AND(DR$6&gt;=$F80,DR$6&lt;=$H80)*(DR$6-$F80+1),$J80/2,$M80,TRUE)-_xlfn.NORM.DIST(AND(DR$6&gt;=$F80,DR$6&lt;=$H80)*(DQ$6-$F80+1),$J80/2,$M80,TRUE))/(1-2*_xlfn.NORM.DIST(0,$J80/2,$M80,TRUE))*$D80+($K80="Steady Growth")*(AND(DR$6&gt;=$F80,DR$6&lt;=$H80)*((DR$6-$F80+1)/($J80*($J80+1)/2)*$D80))+($K80="custom")*CustCF!DL80</f>
        <v/>
      </c>
      <c r="DS80" s="87">
        <f>($K80="Bell Curve")*(_xlfn.NORM.DIST(AND(DS$6&gt;=$F80,DS$6&lt;=$H80)*(DS$6-$F80+1),$J80/2,$M80,TRUE)-_xlfn.NORM.DIST(AND(DS$6&gt;=$F80,DS$6&lt;=$H80)*(DR$6-$F80+1),$J80/2,$M80,TRUE))/(1-2*_xlfn.NORM.DIST(0,$J80/2,$M80,TRUE))*$D80+($K80="Steady Growth")*(AND(DS$6&gt;=$F80,DS$6&lt;=$H80)*((DS$6-$F80+1)/($J80*($J80+1)/2)*$D80))+($K80="custom")*CustCF!DM80</f>
        <v/>
      </c>
      <c r="DT80" s="87">
        <f>($K80="Bell Curve")*(_xlfn.NORM.DIST(AND(DT$6&gt;=$F80,DT$6&lt;=$H80)*(DT$6-$F80+1),$J80/2,$M80,TRUE)-_xlfn.NORM.DIST(AND(DT$6&gt;=$F80,DT$6&lt;=$H80)*(DS$6-$F80+1),$J80/2,$M80,TRUE))/(1-2*_xlfn.NORM.DIST(0,$J80/2,$M80,TRUE))*$D80+($K80="Steady Growth")*(AND(DT$6&gt;=$F80,DT$6&lt;=$H80)*((DT$6-$F80+1)/($J80*($J80+1)/2)*$D80))+($K80="custom")*CustCF!DN80</f>
        <v/>
      </c>
      <c r="DU80" s="87">
        <f>($K80="Bell Curve")*(_xlfn.NORM.DIST(AND(DU$6&gt;=$F80,DU$6&lt;=$H80)*(DU$6-$F80+1),$J80/2,$M80,TRUE)-_xlfn.NORM.DIST(AND(DU$6&gt;=$F80,DU$6&lt;=$H80)*(DT$6-$F80+1),$J80/2,$M80,TRUE))/(1-2*_xlfn.NORM.DIST(0,$J80/2,$M80,TRUE))*$D80+($K80="Steady Growth")*(AND(DU$6&gt;=$F80,DU$6&lt;=$H80)*((DU$6-$F80+1)/($J80*($J80+1)/2)*$D80))+($K80="custom")*CustCF!DO80</f>
        <v/>
      </c>
      <c r="DV80" s="87">
        <f>($K80="Bell Curve")*(_xlfn.NORM.DIST(AND(DV$6&gt;=$F80,DV$6&lt;=$H80)*(DV$6-$F80+1),$J80/2,$M80,TRUE)-_xlfn.NORM.DIST(AND(DV$6&gt;=$F80,DV$6&lt;=$H80)*(DU$6-$F80+1),$J80/2,$M80,TRUE))/(1-2*_xlfn.NORM.DIST(0,$J80/2,$M80,TRUE))*$D80+($K80="Steady Growth")*(AND(DV$6&gt;=$F80,DV$6&lt;=$H80)*((DV$6-$F80+1)/($J80*($J80+1)/2)*$D80))+($K80="custom")*CustCF!DP80</f>
        <v/>
      </c>
      <c r="DW80" s="87">
        <f>($K80="Bell Curve")*(_xlfn.NORM.DIST(AND(DW$6&gt;=$F80,DW$6&lt;=$H80)*(DW$6-$F80+1),$J80/2,$M80,TRUE)-_xlfn.NORM.DIST(AND(DW$6&gt;=$F80,DW$6&lt;=$H80)*(DV$6-$F80+1),$J80/2,$M80,TRUE))/(1-2*_xlfn.NORM.DIST(0,$J80/2,$M80,TRUE))*$D80+($K80="Steady Growth")*(AND(DW$6&gt;=$F80,DW$6&lt;=$H80)*((DW$6-$F80+1)/($J80*($J80+1)/2)*$D80))+($K80="custom")*CustCF!DQ80</f>
        <v/>
      </c>
      <c r="DX80" s="87">
        <f>($K80="Bell Curve")*(_xlfn.NORM.DIST(AND(DX$6&gt;=$F80,DX$6&lt;=$H80)*(DX$6-$F80+1),$J80/2,$M80,TRUE)-_xlfn.NORM.DIST(AND(DX$6&gt;=$F80,DX$6&lt;=$H80)*(DW$6-$F80+1),$J80/2,$M80,TRUE))/(1-2*_xlfn.NORM.DIST(0,$J80/2,$M80,TRUE))*$D80+($K80="Steady Growth")*(AND(DX$6&gt;=$F80,DX$6&lt;=$H80)*((DX$6-$F80+1)/($J80*($J80+1)/2)*$D80))+($K80="custom")*CustCF!DR80</f>
        <v/>
      </c>
      <c r="DY80" s="87">
        <f>($K80="Bell Curve")*(_xlfn.NORM.DIST(AND(DY$6&gt;=$F80,DY$6&lt;=$H80)*(DY$6-$F80+1),$J80/2,$M80,TRUE)-_xlfn.NORM.DIST(AND(DY$6&gt;=$F80,DY$6&lt;=$H80)*(DX$6-$F80+1),$J80/2,$M80,TRUE))/(1-2*_xlfn.NORM.DIST(0,$J80/2,$M80,TRUE))*$D80+($K80="Steady Growth")*(AND(DY$6&gt;=$F80,DY$6&lt;=$H80)*((DY$6-$F80+1)/($J80*($J80+1)/2)*$D80))+($K80="custom")*CustCF!DS80</f>
        <v/>
      </c>
      <c r="DZ80" s="87">
        <f>($K80="Bell Curve")*(_xlfn.NORM.DIST(AND(DZ$6&gt;=$F80,DZ$6&lt;=$H80)*(DZ$6-$F80+1),$J80/2,$M80,TRUE)-_xlfn.NORM.DIST(AND(DZ$6&gt;=$F80,DZ$6&lt;=$H80)*(DY$6-$F80+1),$J80/2,$M80,TRUE))/(1-2*_xlfn.NORM.DIST(0,$J80/2,$M80,TRUE))*$D80+($K80="Steady Growth")*(AND(DZ$6&gt;=$F80,DZ$6&lt;=$H80)*((DZ$6-$F80+1)/($J80*($J80+1)/2)*$D80))+($K80="custom")*CustCF!DT80</f>
        <v/>
      </c>
      <c r="EA80" s="87">
        <f>($K80="Bell Curve")*(_xlfn.NORM.DIST(AND(EA$6&gt;=$F80,EA$6&lt;=$H80)*(EA$6-$F80+1),$J80/2,$M80,TRUE)-_xlfn.NORM.DIST(AND(EA$6&gt;=$F80,EA$6&lt;=$H80)*(DZ$6-$F80+1),$J80/2,$M80,TRUE))/(1-2*_xlfn.NORM.DIST(0,$J80/2,$M80,TRUE))*$D80+($K80="Steady Growth")*(AND(EA$6&gt;=$F80,EA$6&lt;=$H80)*((EA$6-$F80+1)/($J80*($J80+1)/2)*$D80))+($K80="custom")*CustCF!DU80</f>
        <v/>
      </c>
      <c r="EB80" s="87">
        <f>($K80="Bell Curve")*(_xlfn.NORM.DIST(AND(EB$6&gt;=$F80,EB$6&lt;=$H80)*(EB$6-$F80+1),$J80/2,$M80,TRUE)-_xlfn.NORM.DIST(AND(EB$6&gt;=$F80,EB$6&lt;=$H80)*(EA$6-$F80+1),$J80/2,$M80,TRUE))/(1-2*_xlfn.NORM.DIST(0,$J80/2,$M80,TRUE))*$D80+($K80="Steady Growth")*(AND(EB$6&gt;=$F80,EB$6&lt;=$H80)*((EB$6-$F80+1)/($J80*($J80+1)/2)*$D80))+($K80="custom")*CustCF!DV80</f>
        <v/>
      </c>
      <c r="EC80" s="87">
        <f>($K80="Bell Curve")*(_xlfn.NORM.DIST(AND(EC$6&gt;=$F80,EC$6&lt;=$H80)*(EC$6-$F80+1),$J80/2,$M80,TRUE)-_xlfn.NORM.DIST(AND(EC$6&gt;=$F80,EC$6&lt;=$H80)*(EB$6-$F80+1),$J80/2,$M80,TRUE))/(1-2*_xlfn.NORM.DIST(0,$J80/2,$M80,TRUE))*$D80+($K80="Steady Growth")*(AND(EC$6&gt;=$F80,EC$6&lt;=$H80)*((EC$6-$F80+1)/($J80*($J80+1)/2)*$D80))+($K80="custom")*CustCF!DW80</f>
        <v/>
      </c>
      <c r="ED80" s="87">
        <f>($K80="Bell Curve")*(_xlfn.NORM.DIST(AND(ED$6&gt;=$F80,ED$6&lt;=$H80)*(ED$6-$F80+1),$J80/2,$M80,TRUE)-_xlfn.NORM.DIST(AND(ED$6&gt;=$F80,ED$6&lt;=$H80)*(EC$6-$F80+1),$J80/2,$M80,TRUE))/(1-2*_xlfn.NORM.DIST(0,$J80/2,$M80,TRUE))*$D80+($K80="Steady Growth")*(AND(ED$6&gt;=$F80,ED$6&lt;=$H80)*((ED$6-$F80+1)/($J80*($J80+1)/2)*$D80))+($K80="custom")*CustCF!DX80</f>
        <v/>
      </c>
      <c r="EE80" s="87">
        <f>($K80="Bell Curve")*(_xlfn.NORM.DIST(AND(EE$6&gt;=$F80,EE$6&lt;=$H80)*(EE$6-$F80+1),$J80/2,$M80,TRUE)-_xlfn.NORM.DIST(AND(EE$6&gt;=$F80,EE$6&lt;=$H80)*(ED$6-$F80+1),$J80/2,$M80,TRUE))/(1-2*_xlfn.NORM.DIST(0,$J80/2,$M80,TRUE))*$D80+($K80="Steady Growth")*(AND(EE$6&gt;=$F80,EE$6&lt;=$H80)*((EE$6-$F80+1)/($J80*($J80+1)/2)*$D80))+($K80="custom")*CustCF!DY80</f>
        <v/>
      </c>
      <c r="EF80" s="87">
        <f>($K80="Bell Curve")*(_xlfn.NORM.DIST(AND(EF$6&gt;=$F80,EF$6&lt;=$H80)*(EF$6-$F80+1),$J80/2,$M80,TRUE)-_xlfn.NORM.DIST(AND(EF$6&gt;=$F80,EF$6&lt;=$H80)*(EE$6-$F80+1),$J80/2,$M80,TRUE))/(1-2*_xlfn.NORM.DIST(0,$J80/2,$M80,TRUE))*$D80+($K80="Steady Growth")*(AND(EF$6&gt;=$F80,EF$6&lt;=$H80)*((EF$6-$F80+1)/($J80*($J80+1)/2)*$D80))+($K80="custom")*CustCF!DZ80</f>
        <v/>
      </c>
      <c r="EG80" s="87">
        <f>($K80="Bell Curve")*(_xlfn.NORM.DIST(AND(EG$6&gt;=$F80,EG$6&lt;=$H80)*(EG$6-$F80+1),$J80/2,$M80,TRUE)-_xlfn.NORM.DIST(AND(EG$6&gt;=$F80,EG$6&lt;=$H80)*(EF$6-$F80+1),$J80/2,$M80,TRUE))/(1-2*_xlfn.NORM.DIST(0,$J80/2,$M80,TRUE))*$D80+($K80="Steady Growth")*(AND(EG$6&gt;=$F80,EG$6&lt;=$H80)*((EG$6-$F80+1)/($J80*($J80+1)/2)*$D80))+($K80="custom")*CustCF!EA80</f>
        <v/>
      </c>
      <c r="EH80" s="87">
        <f>($K80="Bell Curve")*(_xlfn.NORM.DIST(AND(EH$6&gt;=$F80,EH$6&lt;=$H80)*(EH$6-$F80+1),$J80/2,$M80,TRUE)-_xlfn.NORM.DIST(AND(EH$6&gt;=$F80,EH$6&lt;=$H80)*(EG$6-$F80+1),$J80/2,$M80,TRUE))/(1-2*_xlfn.NORM.DIST(0,$J80/2,$M80,TRUE))*$D80+($K80="Steady Growth")*(AND(EH$6&gt;=$F80,EH$6&lt;=$H80)*((EH$6-$F80+1)/($J80*($J80+1)/2)*$D80))+($K80="custom")*CustCF!EB80</f>
        <v/>
      </c>
      <c r="EI80" s="87">
        <f>($K80="Bell Curve")*(_xlfn.NORM.DIST(AND(EI$6&gt;=$F80,EI$6&lt;=$H80)*(EI$6-$F80+1),$J80/2,$M80,TRUE)-_xlfn.NORM.DIST(AND(EI$6&gt;=$F80,EI$6&lt;=$H80)*(EH$6-$F80+1),$J80/2,$M80,TRUE))/(1-2*_xlfn.NORM.DIST(0,$J80/2,$M80,TRUE))*$D80+($K80="Steady Growth")*(AND(EI$6&gt;=$F80,EI$6&lt;=$H80)*((EI$6-$F80+1)/($J80*($J80+1)/2)*$D80))+($K80="custom")*CustCF!EC80</f>
        <v/>
      </c>
      <c r="EJ80" s="87">
        <f>($K80="Bell Curve")*(_xlfn.NORM.DIST(AND(EJ$6&gt;=$F80,EJ$6&lt;=$H80)*(EJ$6-$F80+1),$J80/2,$M80,TRUE)-_xlfn.NORM.DIST(AND(EJ$6&gt;=$F80,EJ$6&lt;=$H80)*(EI$6-$F80+1),$J80/2,$M80,TRUE))/(1-2*_xlfn.NORM.DIST(0,$J80/2,$M80,TRUE))*$D80+($K80="Steady Growth")*(AND(EJ$6&gt;=$F80,EJ$6&lt;=$H80)*((EJ$6-$F80+1)/($J80*($J80+1)/2)*$D80))+($K80="custom")*CustCF!ED80</f>
        <v/>
      </c>
      <c r="EK80" s="87">
        <f>($K80="Bell Curve")*(_xlfn.NORM.DIST(AND(EK$6&gt;=$F80,EK$6&lt;=$H80)*(EK$6-$F80+1),$J80/2,$M80,TRUE)-_xlfn.NORM.DIST(AND(EK$6&gt;=$F80,EK$6&lt;=$H80)*(EJ$6-$F80+1),$J80/2,$M80,TRUE))/(1-2*_xlfn.NORM.DIST(0,$J80/2,$M80,TRUE))*$D80+($K80="Steady Growth")*(AND(EK$6&gt;=$F80,EK$6&lt;=$H80)*((EK$6-$F80+1)/($J80*($J80+1)/2)*$D80))+($K80="custom")*CustCF!EE80</f>
        <v/>
      </c>
      <c r="EL80" s="87">
        <f>($K80="Bell Curve")*(_xlfn.NORM.DIST(AND(EL$6&gt;=$F80,EL$6&lt;=$H80)*(EL$6-$F80+1),$J80/2,$M80,TRUE)-_xlfn.NORM.DIST(AND(EL$6&gt;=$F80,EL$6&lt;=$H80)*(EK$6-$F80+1),$J80/2,$M80,TRUE))/(1-2*_xlfn.NORM.DIST(0,$J80/2,$M80,TRUE))*$D80+($K80="Steady Growth")*(AND(EL$6&gt;=$F80,EL$6&lt;=$H80)*((EL$6-$F80+1)/($J80*($J80+1)/2)*$D80))+($K80="custom")*CustCF!EF80</f>
        <v/>
      </c>
      <c r="EM80" s="87">
        <f>($K80="Bell Curve")*(_xlfn.NORM.DIST(AND(EM$6&gt;=$F80,EM$6&lt;=$H80)*(EM$6-$F80+1),$J80/2,$M80,TRUE)-_xlfn.NORM.DIST(AND(EM$6&gt;=$F80,EM$6&lt;=$H80)*(EL$6-$F80+1),$J80/2,$M80,TRUE))/(1-2*_xlfn.NORM.DIST(0,$J80/2,$M80,TRUE))*$D80+($K80="Steady Growth")*(AND(EM$6&gt;=$F80,EM$6&lt;=$H80)*((EM$6-$F80+1)/($J80*($J80+1)/2)*$D80))+($K80="custom")*CustCF!EG80</f>
        <v/>
      </c>
      <c r="EN80" s="87">
        <f>($K80="Bell Curve")*(_xlfn.NORM.DIST(AND(EN$6&gt;=$F80,EN$6&lt;=$H80)*(EN$6-$F80+1),$J80/2,$M80,TRUE)-_xlfn.NORM.DIST(AND(EN$6&gt;=$F80,EN$6&lt;=$H80)*(EM$6-$F80+1),$J80/2,$M80,TRUE))/(1-2*_xlfn.NORM.DIST(0,$J80/2,$M80,TRUE))*$D80+($K80="Steady Growth")*(AND(EN$6&gt;=$F80,EN$6&lt;=$H80)*((EN$6-$F80+1)/($J80*($J80+1)/2)*$D80))+($K80="custom")*CustCF!EH80</f>
        <v/>
      </c>
      <c r="EO80" s="87">
        <f>($K80="Bell Curve")*(_xlfn.NORM.DIST(AND(EO$6&gt;=$F80,EO$6&lt;=$H80)*(EO$6-$F80+1),$J80/2,$M80,TRUE)-_xlfn.NORM.DIST(AND(EO$6&gt;=$F80,EO$6&lt;=$H80)*(EN$6-$F80+1),$J80/2,$M80,TRUE))/(1-2*_xlfn.NORM.DIST(0,$J80/2,$M80,TRUE))*$D80+($K80="Steady Growth")*(AND(EO$6&gt;=$F80,EO$6&lt;=$H80)*((EO$6-$F80+1)/($J80*($J80+1)/2)*$D80))+($K80="custom")*CustCF!EI80</f>
        <v/>
      </c>
      <c r="EP80" s="87">
        <f>($K80="Bell Curve")*(_xlfn.NORM.DIST(AND(EP$6&gt;=$F80,EP$6&lt;=$H80)*(EP$6-$F80+1),$J80/2,$M80,TRUE)-_xlfn.NORM.DIST(AND(EP$6&gt;=$F80,EP$6&lt;=$H80)*(EO$6-$F80+1),$J80/2,$M80,TRUE))/(1-2*_xlfn.NORM.DIST(0,$J80/2,$M80,TRUE))*$D80+($K80="Steady Growth")*(AND(EP$6&gt;=$F80,EP$6&lt;=$H80)*((EP$6-$F80+1)/($J80*($J80+1)/2)*$D80))+($K80="custom")*CustCF!EJ80</f>
        <v/>
      </c>
      <c r="EQ80" s="87">
        <f>($K80="Bell Curve")*(_xlfn.NORM.DIST(AND(EQ$6&gt;=$F80,EQ$6&lt;=$H80)*(EQ$6-$F80+1),$J80/2,$M80,TRUE)-_xlfn.NORM.DIST(AND(EQ$6&gt;=$F80,EQ$6&lt;=$H80)*(EP$6-$F80+1),$J80/2,$M80,TRUE))/(1-2*_xlfn.NORM.DIST(0,$J80/2,$M80,TRUE))*$D80+($K80="Steady Growth")*(AND(EQ$6&gt;=$F80,EQ$6&lt;=$H80)*((EQ$6-$F80+1)/($J80*($J80+1)/2)*$D80))+($K80="custom")*CustCF!EK80</f>
        <v/>
      </c>
      <c r="ER80" s="87">
        <f>($K80="Bell Curve")*(_xlfn.NORM.DIST(AND(ER$6&gt;=$F80,ER$6&lt;=$H80)*(ER$6-$F80+1),$J80/2,$M80,TRUE)-_xlfn.NORM.DIST(AND(ER$6&gt;=$F80,ER$6&lt;=$H80)*(EQ$6-$F80+1),$J80/2,$M80,TRUE))/(1-2*_xlfn.NORM.DIST(0,$J80/2,$M80,TRUE))*$D80+($K80="Steady Growth")*(AND(ER$6&gt;=$F80,ER$6&lt;=$H80)*((ER$6-$F80+1)/($J80*($J80+1)/2)*$D80))+($K80="custom")*CustCF!EL80</f>
        <v/>
      </c>
      <c r="ES80" s="87">
        <f>($K80="Bell Curve")*(_xlfn.NORM.DIST(AND(ES$6&gt;=$F80,ES$6&lt;=$H80)*(ES$6-$F80+1),$J80/2,$M80,TRUE)-_xlfn.NORM.DIST(AND(ES$6&gt;=$F80,ES$6&lt;=$H80)*(ER$6-$F80+1),$J80/2,$M80,TRUE))/(1-2*_xlfn.NORM.DIST(0,$J80/2,$M80,TRUE))*$D80+($K80="Steady Growth")*(AND(ES$6&gt;=$F80,ES$6&lt;=$H80)*((ES$6-$F80+1)/($J80*($J80+1)/2)*$D80))+($K80="custom")*CustCF!EM80</f>
        <v/>
      </c>
      <c r="ET80" s="87">
        <f>($K80="Bell Curve")*(_xlfn.NORM.DIST(AND(ET$6&gt;=$F80,ET$6&lt;=$H80)*(ET$6-$F80+1),$J80/2,$M80,TRUE)-_xlfn.NORM.DIST(AND(ET$6&gt;=$F80,ET$6&lt;=$H80)*(ES$6-$F80+1),$J80/2,$M80,TRUE))/(1-2*_xlfn.NORM.DIST(0,$J80/2,$M80,TRUE))*$D80+($K80="Steady Growth")*(AND(ET$6&gt;=$F80,ET$6&lt;=$H80)*((ET$6-$F80+1)/($J80*($J80+1)/2)*$D80))+($K80="custom")*CustCF!EN80</f>
        <v/>
      </c>
      <c r="EU80" s="87">
        <f>($K80="Bell Curve")*(_xlfn.NORM.DIST(AND(EU$6&gt;=$F80,EU$6&lt;=$H80)*(EU$6-$F80+1),$J80/2,$M80,TRUE)-_xlfn.NORM.DIST(AND(EU$6&gt;=$F80,EU$6&lt;=$H80)*(ET$6-$F80+1),$J80/2,$M80,TRUE))/(1-2*_xlfn.NORM.DIST(0,$J80/2,$M80,TRUE))*$D80+($K80="Steady Growth")*(AND(EU$6&gt;=$F80,EU$6&lt;=$H80)*((EU$6-$F80+1)/($J80*($J80+1)/2)*$D80))+($K80="custom")*CustCF!EO80</f>
        <v/>
      </c>
      <c r="EV80" s="87">
        <f>($K80="Bell Curve")*(_xlfn.NORM.DIST(AND(EV$6&gt;=$F80,EV$6&lt;=$H80)*(EV$6-$F80+1),$J80/2,$M80,TRUE)-_xlfn.NORM.DIST(AND(EV$6&gt;=$F80,EV$6&lt;=$H80)*(EU$6-$F80+1),$J80/2,$M80,TRUE))/(1-2*_xlfn.NORM.DIST(0,$J80/2,$M80,TRUE))*$D80+($K80="Steady Growth")*(AND(EV$6&gt;=$F80,EV$6&lt;=$H80)*((EV$6-$F80+1)/($J80*($J80+1)/2)*$D80))+($K80="custom")*CustCF!EP80</f>
        <v/>
      </c>
      <c r="EW80" s="87">
        <f>($K80="Bell Curve")*(_xlfn.NORM.DIST(AND(EW$6&gt;=$F80,EW$6&lt;=$H80)*(EW$6-$F80+1),$J80/2,$M80,TRUE)-_xlfn.NORM.DIST(AND(EW$6&gt;=$F80,EW$6&lt;=$H80)*(EV$6-$F80+1),$J80/2,$M80,TRUE))/(1-2*_xlfn.NORM.DIST(0,$J80/2,$M80,TRUE))*$D80+($K80="Steady Growth")*(AND(EW$6&gt;=$F80,EW$6&lt;=$H80)*((EW$6-$F80+1)/($J80*($J80+1)/2)*$D80))+($K80="custom")*CustCF!EQ80</f>
        <v/>
      </c>
      <c r="EX80" s="87">
        <f>($K80="Bell Curve")*(_xlfn.NORM.DIST(AND(EX$6&gt;=$F80,EX$6&lt;=$H80)*(EX$6-$F80+1),$J80/2,$M80,TRUE)-_xlfn.NORM.DIST(AND(EX$6&gt;=$F80,EX$6&lt;=$H80)*(EW$6-$F80+1),$J80/2,$M80,TRUE))/(1-2*_xlfn.NORM.DIST(0,$J80/2,$M80,TRUE))*$D80+($K80="Steady Growth")*(AND(EX$6&gt;=$F80,EX$6&lt;=$H80)*((EX$6-$F80+1)/($J80*($J80+1)/2)*$D80))+($K80="custom")*CustCF!ER80</f>
        <v/>
      </c>
      <c r="EY80" s="87">
        <f>($K80="Bell Curve")*(_xlfn.NORM.DIST(AND(EY$6&gt;=$F80,EY$6&lt;=$H80)*(EY$6-$F80+1),$J80/2,$M80,TRUE)-_xlfn.NORM.DIST(AND(EY$6&gt;=$F80,EY$6&lt;=$H80)*(EX$6-$F80+1),$J80/2,$M80,TRUE))/(1-2*_xlfn.NORM.DIST(0,$J80/2,$M80,TRUE))*$D80+($K80="Steady Growth")*(AND(EY$6&gt;=$F80,EY$6&lt;=$H80)*((EY$6-$F80+1)/($J80*($J80+1)/2)*$D80))+($K80="custom")*CustCF!ES80</f>
        <v/>
      </c>
      <c r="EZ80" s="87">
        <f>($K80="Bell Curve")*(_xlfn.NORM.DIST(AND(EZ$6&gt;=$F80,EZ$6&lt;=$H80)*(EZ$6-$F80+1),$J80/2,$M80,TRUE)-_xlfn.NORM.DIST(AND(EZ$6&gt;=$F80,EZ$6&lt;=$H80)*(EY$6-$F80+1),$J80/2,$M80,TRUE))/(1-2*_xlfn.NORM.DIST(0,$J80/2,$M80,TRUE))*$D80+($K80="Steady Growth")*(AND(EZ$6&gt;=$F80,EZ$6&lt;=$H80)*((EZ$6-$F80+1)/($J80*($J80+1)/2)*$D80))+($K80="custom")*CustCF!ET80</f>
        <v/>
      </c>
      <c r="FA80" s="87">
        <f>($K80="Bell Curve")*(_xlfn.NORM.DIST(AND(FA$6&gt;=$F80,FA$6&lt;=$H80)*(FA$6-$F80+1),$J80/2,$M80,TRUE)-_xlfn.NORM.DIST(AND(FA$6&gt;=$F80,FA$6&lt;=$H80)*(EZ$6-$F80+1),$J80/2,$M80,TRUE))/(1-2*_xlfn.NORM.DIST(0,$J80/2,$M80,TRUE))*$D80+($K80="Steady Growth")*(AND(FA$6&gt;=$F80,FA$6&lt;=$H80)*((FA$6-$F80+1)/($J80*($J80+1)/2)*$D80))+($K80="custom")*CustCF!EU80</f>
        <v/>
      </c>
      <c r="FB80" s="87">
        <f>($K80="Bell Curve")*(_xlfn.NORM.DIST(AND(FB$6&gt;=$F80,FB$6&lt;=$H80)*(FB$6-$F80+1),$J80/2,$M80,TRUE)-_xlfn.NORM.DIST(AND(FB$6&gt;=$F80,FB$6&lt;=$H80)*(FA$6-$F80+1),$J80/2,$M80,TRUE))/(1-2*_xlfn.NORM.DIST(0,$J80/2,$M80,TRUE))*$D80+($K80="Steady Growth")*(AND(FB$6&gt;=$F80,FB$6&lt;=$H80)*((FB$6-$F80+1)/($J80*($J80+1)/2)*$D80))+($K80="custom")*CustCF!EV80</f>
        <v/>
      </c>
      <c r="FC80" s="87">
        <f>($K80="Bell Curve")*(_xlfn.NORM.DIST(AND(FC$6&gt;=$F80,FC$6&lt;=$H80)*(FC$6-$F80+1),$J80/2,$M80,TRUE)-_xlfn.NORM.DIST(AND(FC$6&gt;=$F80,FC$6&lt;=$H80)*(FB$6-$F80+1),$J80/2,$M80,TRUE))/(1-2*_xlfn.NORM.DIST(0,$J80/2,$M80,TRUE))*$D80+($K80="Steady Growth")*(AND(FC$6&gt;=$F80,FC$6&lt;=$H80)*((FC$6-$F80+1)/($J80*($J80+1)/2)*$D80))+($K80="custom")*CustCF!EW80</f>
        <v/>
      </c>
      <c r="FD80" s="87">
        <f>($K80="Bell Curve")*(_xlfn.NORM.DIST(AND(FD$6&gt;=$F80,FD$6&lt;=$H80)*(FD$6-$F80+1),$J80/2,$M80,TRUE)-_xlfn.NORM.DIST(AND(FD$6&gt;=$F80,FD$6&lt;=$H80)*(FC$6-$F80+1),$J80/2,$M80,TRUE))/(1-2*_xlfn.NORM.DIST(0,$J80/2,$M80,TRUE))*$D80+($K80="Steady Growth")*(AND(FD$6&gt;=$F80,FD$6&lt;=$H80)*((FD$6-$F80+1)/($J80*($J80+1)/2)*$D80))+($K80="custom")*CustCF!EX80</f>
        <v/>
      </c>
      <c r="FE80" s="87">
        <f>($K80="Bell Curve")*(_xlfn.NORM.DIST(AND(FE$6&gt;=$F80,FE$6&lt;=$H80)*(FE$6-$F80+1),$J80/2,$M80,TRUE)-_xlfn.NORM.DIST(AND(FE$6&gt;=$F80,FE$6&lt;=$H80)*(FD$6-$F80+1),$J80/2,$M80,TRUE))/(1-2*_xlfn.NORM.DIST(0,$J80/2,$M80,TRUE))*$D80+($K80="Steady Growth")*(AND(FE$6&gt;=$F80,FE$6&lt;=$H80)*((FE$6-$F80+1)/($J80*($J80+1)/2)*$D80))+($K80="custom")*CustCF!EY80</f>
        <v/>
      </c>
      <c r="FF80" s="87">
        <f>($K80="Bell Curve")*(_xlfn.NORM.DIST(AND(FF$6&gt;=$F80,FF$6&lt;=$H80)*(FF$6-$F80+1),$J80/2,$M80,TRUE)-_xlfn.NORM.DIST(AND(FF$6&gt;=$F80,FF$6&lt;=$H80)*(FE$6-$F80+1),$J80/2,$M80,TRUE))/(1-2*_xlfn.NORM.DIST(0,$J80/2,$M80,TRUE))*$D80+($K80="Steady Growth")*(AND(FF$6&gt;=$F80,FF$6&lt;=$H80)*((FF$6-$F80+1)/($J80*($J80+1)/2)*$D80))+($K80="custom")*CustCF!EZ80</f>
        <v/>
      </c>
      <c r="FG80" s="87">
        <f>($K80="Bell Curve")*(_xlfn.NORM.DIST(AND(FG$6&gt;=$F80,FG$6&lt;=$H80)*(FG$6-$F80+1),$J80/2,$M80,TRUE)-_xlfn.NORM.DIST(AND(FG$6&gt;=$F80,FG$6&lt;=$H80)*(FF$6-$F80+1),$J80/2,$M80,TRUE))/(1-2*_xlfn.NORM.DIST(0,$J80/2,$M80,TRUE))*$D80+($K80="Steady Growth")*(AND(FG$6&gt;=$F80,FG$6&lt;=$H80)*((FG$6-$F80+1)/($J80*($J80+1)/2)*$D80))+($K80="custom")*CustCF!FA80</f>
        <v/>
      </c>
      <c r="FH80" s="87">
        <f>($K80="Bell Curve")*(_xlfn.NORM.DIST(AND(FH$6&gt;=$F80,FH$6&lt;=$H80)*(FH$6-$F80+1),$J80/2,$M80,TRUE)-_xlfn.NORM.DIST(AND(FH$6&gt;=$F80,FH$6&lt;=$H80)*(FG$6-$F80+1),$J80/2,$M80,TRUE))/(1-2*_xlfn.NORM.DIST(0,$J80/2,$M80,TRUE))*$D80+($K80="Steady Growth")*(AND(FH$6&gt;=$F80,FH$6&lt;=$H80)*((FH$6-$F80+1)/($J80*($J80+1)/2)*$D80))+($K80="custom")*CustCF!FB80</f>
        <v/>
      </c>
      <c r="FI80" s="87">
        <f>($K80="Bell Curve")*(_xlfn.NORM.DIST(AND(FI$6&gt;=$F80,FI$6&lt;=$H80)*(FI$6-$F80+1),$J80/2,$M80,TRUE)-_xlfn.NORM.DIST(AND(FI$6&gt;=$F80,FI$6&lt;=$H80)*(FH$6-$F80+1),$J80/2,$M80,TRUE))/(1-2*_xlfn.NORM.DIST(0,$J80/2,$M80,TRUE))*$D80+($K80="Steady Growth")*(AND(FI$6&gt;=$F80,FI$6&lt;=$H80)*((FI$6-$F80+1)/($J80*($J80+1)/2)*$D80))+($K80="custom")*CustCF!FC80</f>
        <v/>
      </c>
      <c r="FJ80" s="87">
        <f>($K80="Bell Curve")*(_xlfn.NORM.DIST(AND(FJ$6&gt;=$F80,FJ$6&lt;=$H80)*(FJ$6-$F80+1),$J80/2,$M80,TRUE)-_xlfn.NORM.DIST(AND(FJ$6&gt;=$F80,FJ$6&lt;=$H80)*(FI$6-$F80+1),$J80/2,$M80,TRUE))/(1-2*_xlfn.NORM.DIST(0,$J80/2,$M80,TRUE))*$D80+($K80="Steady Growth")*(AND(FJ$6&gt;=$F80,FJ$6&lt;=$H80)*((FJ$6-$F80+1)/($J80*($J80+1)/2)*$D80))+($K80="custom")*CustCF!FD80</f>
        <v/>
      </c>
      <c r="FK80" s="87">
        <f>($K80="Bell Curve")*(_xlfn.NORM.DIST(AND(FK$6&gt;=$F80,FK$6&lt;=$H80)*(FK$6-$F80+1),$J80/2,$M80,TRUE)-_xlfn.NORM.DIST(AND(FK$6&gt;=$F80,FK$6&lt;=$H80)*(FJ$6-$F80+1),$J80/2,$M80,TRUE))/(1-2*_xlfn.NORM.DIST(0,$J80/2,$M80,TRUE))*$D80+($K80="Steady Growth")*(AND(FK$6&gt;=$F80,FK$6&lt;=$H80)*((FK$6-$F80+1)/($J80*($J80+1)/2)*$D80))+($K80="custom")*CustCF!FE80</f>
        <v/>
      </c>
      <c r="FL80" s="87">
        <f>($K80="Bell Curve")*(_xlfn.NORM.DIST(AND(FL$6&gt;=$F80,FL$6&lt;=$H80)*(FL$6-$F80+1),$J80/2,$M80,TRUE)-_xlfn.NORM.DIST(AND(FL$6&gt;=$F80,FL$6&lt;=$H80)*(FK$6-$F80+1),$J80/2,$M80,TRUE))/(1-2*_xlfn.NORM.DIST(0,$J80/2,$M80,TRUE))*$D80+($K80="Steady Growth")*(AND(FL$6&gt;=$F80,FL$6&lt;=$H80)*((FL$6-$F80+1)/($J80*($J80+1)/2)*$D80))+($K80="custom")*CustCF!FF80</f>
        <v/>
      </c>
      <c r="FM80" s="87">
        <f>($K80="Bell Curve")*(_xlfn.NORM.DIST(AND(FM$6&gt;=$F80,FM$6&lt;=$H80)*(FM$6-$F80+1),$J80/2,$M80,TRUE)-_xlfn.NORM.DIST(AND(FM$6&gt;=$F80,FM$6&lt;=$H80)*(FL$6-$F80+1),$J80/2,$M80,TRUE))/(1-2*_xlfn.NORM.DIST(0,$J80/2,$M80,TRUE))*$D80+($K80="Steady Growth")*(AND(FM$6&gt;=$F80,FM$6&lt;=$H80)*((FM$6-$F80+1)/($J80*($J80+1)/2)*$D80))+($K80="custom")*CustCF!FG80</f>
        <v/>
      </c>
      <c r="FN80" s="87">
        <f>($K80="Bell Curve")*(_xlfn.NORM.DIST(AND(FN$6&gt;=$F80,FN$6&lt;=$H80)*(FN$6-$F80+1),$J80/2,$M80,TRUE)-_xlfn.NORM.DIST(AND(FN$6&gt;=$F80,FN$6&lt;=$H80)*(FM$6-$F80+1),$J80/2,$M80,TRUE))/(1-2*_xlfn.NORM.DIST(0,$J80/2,$M80,TRUE))*$D80+($K80="Steady Growth")*(AND(FN$6&gt;=$F80,FN$6&lt;=$H80)*((FN$6-$F80+1)/($J80*($J80+1)/2)*$D80))+($K80="custom")*CustCF!FH80</f>
        <v/>
      </c>
      <c r="FO80" s="87">
        <f>($K80="Bell Curve")*(_xlfn.NORM.DIST(AND(FO$6&gt;=$F80,FO$6&lt;=$H80)*(FO$6-$F80+1),$J80/2,$M80,TRUE)-_xlfn.NORM.DIST(AND(FO$6&gt;=$F80,FO$6&lt;=$H80)*(FN$6-$F80+1),$J80/2,$M80,TRUE))/(1-2*_xlfn.NORM.DIST(0,$J80/2,$M80,TRUE))*$D80+($K80="Steady Growth")*(AND(FO$6&gt;=$F80,FO$6&lt;=$H80)*((FO$6-$F80+1)/($J80*($J80+1)/2)*$D80))+($K80="custom")*CustCF!FI80</f>
        <v/>
      </c>
      <c r="FP80" s="87">
        <f>($K80="Bell Curve")*(_xlfn.NORM.DIST(AND(FP$6&gt;=$F80,FP$6&lt;=$H80)*(FP$6-$F80+1),$J80/2,$M80,TRUE)-_xlfn.NORM.DIST(AND(FP$6&gt;=$F80,FP$6&lt;=$H80)*(FO$6-$F80+1),$J80/2,$M80,TRUE))/(1-2*_xlfn.NORM.DIST(0,$J80/2,$M80,TRUE))*$D80+($K80="Steady Growth")*(AND(FP$6&gt;=$F80,FP$6&lt;=$H80)*((FP$6-$F80+1)/($J80*($J80+1)/2)*$D80))+($K80="custom")*CustCF!FJ80</f>
        <v/>
      </c>
      <c r="FQ80" s="87">
        <f>($K80="Bell Curve")*(_xlfn.NORM.DIST(AND(FQ$6&gt;=$F80,FQ$6&lt;=$H80)*(FQ$6-$F80+1),$J80/2,$M80,TRUE)-_xlfn.NORM.DIST(AND(FQ$6&gt;=$F80,FQ$6&lt;=$H80)*(FP$6-$F80+1),$J80/2,$M80,TRUE))/(1-2*_xlfn.NORM.DIST(0,$J80/2,$M80,TRUE))*$D80+($K80="Steady Growth")*(AND(FQ$6&gt;=$F80,FQ$6&lt;=$H80)*((FQ$6-$F80+1)/($J80*($J80+1)/2)*$D80))+($K80="custom")*CustCF!FK80</f>
        <v/>
      </c>
      <c r="FR80" s="87">
        <f>($K80="Bell Curve")*(_xlfn.NORM.DIST(AND(FR$6&gt;=$F80,FR$6&lt;=$H80)*(FR$6-$F80+1),$J80/2,$M80,TRUE)-_xlfn.NORM.DIST(AND(FR$6&gt;=$F80,FR$6&lt;=$H80)*(FQ$6-$F80+1),$J80/2,$M80,TRUE))/(1-2*_xlfn.NORM.DIST(0,$J80/2,$M80,TRUE))*$D80+($K80="Steady Growth")*(AND(FR$6&gt;=$F80,FR$6&lt;=$H80)*((FR$6-$F80+1)/($J80*($J80+1)/2)*$D80))+($K80="custom")*CustCF!FL80</f>
        <v/>
      </c>
      <c r="FS80" s="87">
        <f>($K80="Bell Curve")*(_xlfn.NORM.DIST(AND(FS$6&gt;=$F80,FS$6&lt;=$H80)*(FS$6-$F80+1),$J80/2,$M80,TRUE)-_xlfn.NORM.DIST(AND(FS$6&gt;=$F80,FS$6&lt;=$H80)*(FR$6-$F80+1),$J80/2,$M80,TRUE))/(1-2*_xlfn.NORM.DIST(0,$J80/2,$M80,TRUE))*$D80+($K80="Steady Growth")*(AND(FS$6&gt;=$F80,FS$6&lt;=$H80)*((FS$6-$F80+1)/($J80*($J80+1)/2)*$D80))+($K80="custom")*CustCF!FM80</f>
        <v/>
      </c>
      <c r="FT80" s="87">
        <f>($K80="Bell Curve")*(_xlfn.NORM.DIST(AND(FT$6&gt;=$F80,FT$6&lt;=$H80)*(FT$6-$F80+1),$J80/2,$M80,TRUE)-_xlfn.NORM.DIST(AND(FT$6&gt;=$F80,FT$6&lt;=$H80)*(FS$6-$F80+1),$J80/2,$M80,TRUE))/(1-2*_xlfn.NORM.DIST(0,$J80/2,$M80,TRUE))*$D80+($K80="Steady Growth")*(AND(FT$6&gt;=$F80,FT$6&lt;=$H80)*((FT$6-$F80+1)/($J80*($J80+1)/2)*$D80))+($K80="custom")*CustCF!FN80</f>
        <v/>
      </c>
      <c r="FU80" s="87">
        <f>($K80="Bell Curve")*(_xlfn.NORM.DIST(AND(FU$6&gt;=$F80,FU$6&lt;=$H80)*(FU$6-$F80+1),$J80/2,$M80,TRUE)-_xlfn.NORM.DIST(AND(FU$6&gt;=$F80,FU$6&lt;=$H80)*(FT$6-$F80+1),$J80/2,$M80,TRUE))/(1-2*_xlfn.NORM.DIST(0,$J80/2,$M80,TRUE))*$D80+($K80="Steady Growth")*(AND(FU$6&gt;=$F80,FU$6&lt;=$H80)*((FU$6-$F80+1)/($J80*($J80+1)/2)*$D80))+($K80="custom")*CustCF!FO80</f>
        <v/>
      </c>
      <c r="FV80" s="87">
        <f>($K80="Bell Curve")*(_xlfn.NORM.DIST(AND(FV$6&gt;=$F80,FV$6&lt;=$H80)*(FV$6-$F80+1),$J80/2,$M80,TRUE)-_xlfn.NORM.DIST(AND(FV$6&gt;=$F80,FV$6&lt;=$H80)*(FU$6-$F80+1),$J80/2,$M80,TRUE))/(1-2*_xlfn.NORM.DIST(0,$J80/2,$M80,TRUE))*$D80+($K80="Steady Growth")*(AND(FV$6&gt;=$F80,FV$6&lt;=$H80)*((FV$6-$F80+1)/($J80*($J80+1)/2)*$D80))+($K80="custom")*CustCF!FP80</f>
        <v/>
      </c>
      <c r="FW80" s="87">
        <f>($K80="Bell Curve")*(_xlfn.NORM.DIST(AND(FW$6&gt;=$F80,FW$6&lt;=$H80)*(FW$6-$F80+1),$J80/2,$M80,TRUE)-_xlfn.NORM.DIST(AND(FW$6&gt;=$F80,FW$6&lt;=$H80)*(FV$6-$F80+1),$J80/2,$M80,TRUE))/(1-2*_xlfn.NORM.DIST(0,$J80/2,$M80,TRUE))*$D80+($K80="Steady Growth")*(AND(FW$6&gt;=$F80,FW$6&lt;=$H80)*((FW$6-$F80+1)/($J80*($J80+1)/2)*$D80))+($K80="custom")*CustCF!FQ80</f>
        <v/>
      </c>
      <c r="FX80" s="87">
        <f>($K80="Bell Curve")*(_xlfn.NORM.DIST(AND(FX$6&gt;=$F80,FX$6&lt;=$H80)*(FX$6-$F80+1),$J80/2,$M80,TRUE)-_xlfn.NORM.DIST(AND(FX$6&gt;=$F80,FX$6&lt;=$H80)*(FW$6-$F80+1),$J80/2,$M80,TRUE))/(1-2*_xlfn.NORM.DIST(0,$J80/2,$M80,TRUE))*$D80+($K80="Steady Growth")*(AND(FX$6&gt;=$F80,FX$6&lt;=$H80)*((FX$6-$F80+1)/($J80*($J80+1)/2)*$D80))+($K80="custom")*CustCF!FR80</f>
        <v/>
      </c>
      <c r="FY80" s="87">
        <f>($K80="Bell Curve")*(_xlfn.NORM.DIST(AND(FY$6&gt;=$F80,FY$6&lt;=$H80)*(FY$6-$F80+1),$J80/2,$M80,TRUE)-_xlfn.NORM.DIST(AND(FY$6&gt;=$F80,FY$6&lt;=$H80)*(FX$6-$F80+1),$J80/2,$M80,TRUE))/(1-2*_xlfn.NORM.DIST(0,$J80/2,$M80,TRUE))*$D80+($K80="Steady Growth")*(AND(FY$6&gt;=$F80,FY$6&lt;=$H80)*((FY$6-$F80+1)/($J80*($J80+1)/2)*$D80))+($K80="custom")*CustCF!FS80</f>
        <v/>
      </c>
      <c r="FZ80" s="87">
        <f>($K80="Bell Curve")*(_xlfn.NORM.DIST(AND(FZ$6&gt;=$F80,FZ$6&lt;=$H80)*(FZ$6-$F80+1),$J80/2,$M80,TRUE)-_xlfn.NORM.DIST(AND(FZ$6&gt;=$F80,FZ$6&lt;=$H80)*(FY$6-$F80+1),$J80/2,$M80,TRUE))/(1-2*_xlfn.NORM.DIST(0,$J80/2,$M80,TRUE))*$D80+($K80="Steady Growth")*(AND(FZ$6&gt;=$F80,FZ$6&lt;=$H80)*((FZ$6-$F80+1)/($J80*($J80+1)/2)*$D80))+($K80="custom")*CustCF!FT80</f>
        <v/>
      </c>
      <c r="GA80" s="87">
        <f>($K80="Bell Curve")*(_xlfn.NORM.DIST(AND(GA$6&gt;=$F80,GA$6&lt;=$H80)*(GA$6-$F80+1),$J80/2,$M80,TRUE)-_xlfn.NORM.DIST(AND(GA$6&gt;=$F80,GA$6&lt;=$H80)*(FZ$6-$F80+1),$J80/2,$M80,TRUE))/(1-2*_xlfn.NORM.DIST(0,$J80/2,$M80,TRUE))*$D80+($K80="Steady Growth")*(AND(GA$6&gt;=$F80,GA$6&lt;=$H80)*((GA$6-$F80+1)/($J80*($J80+1)/2)*$D80))+($K80="custom")*CustCF!FU80</f>
        <v/>
      </c>
      <c r="GB80" s="87">
        <f>($K80="Bell Curve")*(_xlfn.NORM.DIST(AND(GB$6&gt;=$F80,GB$6&lt;=$H80)*(GB$6-$F80+1),$J80/2,$M80,TRUE)-_xlfn.NORM.DIST(AND(GB$6&gt;=$F80,GB$6&lt;=$H80)*(GA$6-$F80+1),$J80/2,$M80,TRUE))/(1-2*_xlfn.NORM.DIST(0,$J80/2,$M80,TRUE))*$D80+($K80="Steady Growth")*(AND(GB$6&gt;=$F80,GB$6&lt;=$H80)*((GB$6-$F80+1)/($J80*($J80+1)/2)*$D80))+($K80="custom")*CustCF!FV80</f>
        <v/>
      </c>
      <c r="GC80" s="87">
        <f>($K80="Bell Curve")*(_xlfn.NORM.DIST(AND(GC$6&gt;=$F80,GC$6&lt;=$H80)*(GC$6-$F80+1),$J80/2,$M80,TRUE)-_xlfn.NORM.DIST(AND(GC$6&gt;=$F80,GC$6&lt;=$H80)*(GB$6-$F80+1),$J80/2,$M80,TRUE))/(1-2*_xlfn.NORM.DIST(0,$J80/2,$M80,TRUE))*$D80+($K80="Steady Growth")*(AND(GC$6&gt;=$F80,GC$6&lt;=$H80)*((GC$6-$F80+1)/($J80*($J80+1)/2)*$D80))+($K80="custom")*CustCF!FW80</f>
        <v/>
      </c>
      <c r="GD80" s="87">
        <f>($K80="Bell Curve")*(_xlfn.NORM.DIST(AND(GD$6&gt;=$F80,GD$6&lt;=$H80)*(GD$6-$F80+1),$J80/2,$M80,TRUE)-_xlfn.NORM.DIST(AND(GD$6&gt;=$F80,GD$6&lt;=$H80)*(GC$6-$F80+1),$J80/2,$M80,TRUE))/(1-2*_xlfn.NORM.DIST(0,$J80/2,$M80,TRUE))*$D80+($K80="Steady Growth")*(AND(GD$6&gt;=$F80,GD$6&lt;=$H80)*((GD$6-$F80+1)/($J80*($J80+1)/2)*$D80))+($K80="custom")*CustCF!FX80</f>
        <v/>
      </c>
      <c r="GE80" s="87">
        <f>($K80="Bell Curve")*(_xlfn.NORM.DIST(AND(GE$6&gt;=$F80,GE$6&lt;=$H80)*(GE$6-$F80+1),$J80/2,$M80,TRUE)-_xlfn.NORM.DIST(AND(GE$6&gt;=$F80,GE$6&lt;=$H80)*(GD$6-$F80+1),$J80/2,$M80,TRUE))/(1-2*_xlfn.NORM.DIST(0,$J80/2,$M80,TRUE))*$D80+($K80="Steady Growth")*(AND(GE$6&gt;=$F80,GE$6&lt;=$H80)*((GE$6-$F80+1)/($J80*($J80+1)/2)*$D80))+($K80="custom")*CustCF!FY80</f>
        <v/>
      </c>
      <c r="GF80" s="87">
        <f>($K80="Bell Curve")*(_xlfn.NORM.DIST(AND(GF$6&gt;=$F80,GF$6&lt;=$H80)*(GF$6-$F80+1),$J80/2,$M80,TRUE)-_xlfn.NORM.DIST(AND(GF$6&gt;=$F80,GF$6&lt;=$H80)*(GE$6-$F80+1),$J80/2,$M80,TRUE))/(1-2*_xlfn.NORM.DIST(0,$J80/2,$M80,TRUE))*$D80+($K80="Steady Growth")*(AND(GF$6&gt;=$F80,GF$6&lt;=$H80)*((GF$6-$F80+1)/($J80*($J80+1)/2)*$D80))+($K80="custom")*CustCF!FZ80</f>
        <v/>
      </c>
      <c r="GG80" s="87">
        <f>($K80="Bell Curve")*(_xlfn.NORM.DIST(AND(GG$6&gt;=$F80,GG$6&lt;=$H80)*(GG$6-$F80+1),$J80/2,$M80,TRUE)-_xlfn.NORM.DIST(AND(GG$6&gt;=$F80,GG$6&lt;=$H80)*(GF$6-$F80+1),$J80/2,$M80,TRUE))/(1-2*_xlfn.NORM.DIST(0,$J80/2,$M80,TRUE))*$D80+($K80="Steady Growth")*(AND(GG$6&gt;=$F80,GG$6&lt;=$H80)*((GG$6-$F80+1)/($J80*($J80+1)/2)*$D80))+($K80="custom")*CustCF!GA80</f>
        <v/>
      </c>
      <c r="GH80" s="87">
        <f>($K80="Bell Curve")*(_xlfn.NORM.DIST(AND(GH$6&gt;=$F80,GH$6&lt;=$H80)*(GH$6-$F80+1),$J80/2,$M80,TRUE)-_xlfn.NORM.DIST(AND(GH$6&gt;=$F80,GH$6&lt;=$H80)*(GG$6-$F80+1),$J80/2,$M80,TRUE))/(1-2*_xlfn.NORM.DIST(0,$J80/2,$M80,TRUE))*$D80+($K80="Steady Growth")*(AND(GH$6&gt;=$F80,GH$6&lt;=$H80)*((GH$6-$F80+1)/($J80*($J80+1)/2)*$D80))+($K80="custom")*CustCF!GB80</f>
        <v/>
      </c>
      <c r="GI80" s="87">
        <f>($K80="Bell Curve")*(_xlfn.NORM.DIST(AND(GI$6&gt;=$F80,GI$6&lt;=$H80)*(GI$6-$F80+1),$J80/2,$M80,TRUE)-_xlfn.NORM.DIST(AND(GI$6&gt;=$F80,GI$6&lt;=$H80)*(GH$6-$F80+1),$J80/2,$M80,TRUE))/(1-2*_xlfn.NORM.DIST(0,$J80/2,$M80,TRUE))*$D80+($K80="Steady Growth")*(AND(GI$6&gt;=$F80,GI$6&lt;=$H80)*((GI$6-$F80+1)/($J80*($J80+1)/2)*$D80))+($K80="custom")*CustCF!GC80</f>
        <v/>
      </c>
      <c r="GJ80" s="87">
        <f>($K80="Bell Curve")*(_xlfn.NORM.DIST(AND(GJ$6&gt;=$F80,GJ$6&lt;=$H80)*(GJ$6-$F80+1),$J80/2,$M80,TRUE)-_xlfn.NORM.DIST(AND(GJ$6&gt;=$F80,GJ$6&lt;=$H80)*(GI$6-$F80+1),$J80/2,$M80,TRUE))/(1-2*_xlfn.NORM.DIST(0,$J80/2,$M80,TRUE))*$D80+($K80="Steady Growth")*(AND(GJ$6&gt;=$F80,GJ$6&lt;=$H80)*((GJ$6-$F80+1)/($J80*($J80+1)/2)*$D80))+($K80="custom")*CustCF!GD80</f>
        <v/>
      </c>
      <c r="GK80" s="87">
        <f>($K80="Bell Curve")*(_xlfn.NORM.DIST(AND(GK$6&gt;=$F80,GK$6&lt;=$H80)*(GK$6-$F80+1),$J80/2,$M80,TRUE)-_xlfn.NORM.DIST(AND(GK$6&gt;=$F80,GK$6&lt;=$H80)*(GJ$6-$F80+1),$J80/2,$M80,TRUE))/(1-2*_xlfn.NORM.DIST(0,$J80/2,$M80,TRUE))*$D80+($K80="Steady Growth")*(AND(GK$6&gt;=$F80,GK$6&lt;=$H80)*((GK$6-$F80+1)/($J80*($J80+1)/2)*$D80))+($K80="custom")*CustCF!GE80</f>
        <v/>
      </c>
      <c r="GL80" s="87">
        <f>($K80="Bell Curve")*(_xlfn.NORM.DIST(AND(GL$6&gt;=$F80,GL$6&lt;=$H80)*(GL$6-$F80+1),$J80/2,$M80,TRUE)-_xlfn.NORM.DIST(AND(GL$6&gt;=$F80,GL$6&lt;=$H80)*(GK$6-$F80+1),$J80/2,$M80,TRUE))/(1-2*_xlfn.NORM.DIST(0,$J80/2,$M80,TRUE))*$D80+($K80="Steady Growth")*(AND(GL$6&gt;=$F80,GL$6&lt;=$H80)*((GL$6-$F80+1)/($J80*($J80+1)/2)*$D80))+($K80="custom")*CustCF!GF80</f>
        <v/>
      </c>
      <c r="GM80" s="87">
        <f>($K80="Bell Curve")*(_xlfn.NORM.DIST(AND(GM$6&gt;=$F80,GM$6&lt;=$H80)*(GM$6-$F80+1),$J80/2,$M80,TRUE)-_xlfn.NORM.DIST(AND(GM$6&gt;=$F80,GM$6&lt;=$H80)*(GL$6-$F80+1),$J80/2,$M80,TRUE))/(1-2*_xlfn.NORM.DIST(0,$J80/2,$M80,TRUE))*$D80+($K80="Steady Growth")*(AND(GM$6&gt;=$F80,GM$6&lt;=$H80)*((GM$6-$F80+1)/($J80*($J80+1)/2)*$D80))+($K80="custom")*CustCF!GG80</f>
        <v/>
      </c>
      <c r="GN80" s="257">
        <f>($K80="Bell Curve")*(_xlfn.NORM.DIST(AND(GN$6&gt;=$F80,GN$6&lt;=$H80)*(GN$6-$F80+1),$J80/2,$M80,TRUE)-_xlfn.NORM.DIST(AND(GN$6&gt;=$F80,GN$6&lt;=$H80)*(GM$6-$F80+1),$J80/2,$M80,TRUE))/(1-2*_xlfn.NORM.DIST(0,$J80/2,$M80,TRUE))*$D80+($K80="Steady Growth")*(AND(GN$6&gt;=$F80,GN$6&lt;=$H80)*((GN$6-$F80+1)/($J80*($J80+1)/2)*$D80))+($K80="custom")*CustCF!GH80</f>
        <v/>
      </c>
      <c r="GO80" s="1" t="n"/>
      <c r="GP80" s="63" t="n"/>
    </row>
    <row r="81" hidden="1" outlineLevel="1">
      <c r="A81" s="1" t="n"/>
      <c r="B81" s="1" t="n"/>
      <c r="C81" s="251">
        <f>Budget!X22</f>
        <v/>
      </c>
      <c r="D81" s="14">
        <f>Budget!Y22</f>
        <v/>
      </c>
      <c r="E81" s="14">
        <f>IF(D81&lt;&gt;0,F81,"")</f>
        <v/>
      </c>
      <c r="F81" s="252" t="n">
        <v>0</v>
      </c>
      <c r="G81" s="921">
        <f>IF(L81="custom",CustCF!F81,INDEX($P$8:$GN$8,MATCH(F81,$P$6:$GN$6,0)))</f>
        <v/>
      </c>
      <c r="H81" s="252" t="n">
        <v>0</v>
      </c>
      <c r="I81" s="921">
        <f>IF(L81="custom",CustCF!G81,INDEX($P$8:$GN$8,MATCH(H81,$P$6:$GN$6,0)))</f>
        <v/>
      </c>
      <c r="J81" s="249">
        <f>H81-F81+1</f>
        <v/>
      </c>
      <c r="K81" s="254" t="inlineStr">
        <is>
          <t>Bell Curve</t>
        </is>
      </c>
      <c r="L81" s="255" t="inlineStr">
        <is>
          <t>Flat (9)</t>
        </is>
      </c>
      <c r="M81" s="256">
        <f>INDEX($D$261:$D$266,MATCH(L81,$C$261:$C$266,0))</f>
        <v/>
      </c>
      <c r="N81" s="13">
        <f>SUM(P81:GN81)</f>
        <v/>
      </c>
      <c r="O81" s="14" t="n"/>
      <c r="P81" s="87">
        <f>($K81="Bell Curve")*(_xlfn.NORM.DIST(AND(P$6&gt;=$F81,P$6&lt;=$H81)*(P$6-$F81+1),$J81/2,$M81,TRUE)-_xlfn.NORM.DIST(AND(P$6&gt;=$F81,P$6&lt;=$H81)*(O$6-$F81+1),$J81/2,$M81,TRUE))/(1-2*_xlfn.NORM.DIST(0,$J81/2,$M81,TRUE))*$D81+($K81="Steady Growth")*(AND(P$6&gt;=$F81,P$6&lt;=$H81)*((P$6-$F81+1)/($J81*($J81+1)/2)*$D81))+($K81="custom")*CustCF!J81</f>
        <v/>
      </c>
      <c r="Q81" s="87">
        <f>($K81="Bell Curve")*(_xlfn.NORM.DIST(AND(Q$6&gt;=$F81,Q$6&lt;=$H81)*(Q$6-$F81+1),$J81/2,$M81,TRUE)-_xlfn.NORM.DIST(AND(Q$6&gt;=$F81,Q$6&lt;=$H81)*(P$6-$F81+1),$J81/2,$M81,TRUE))/(1-2*_xlfn.NORM.DIST(0,$J81/2,$M81,TRUE))*$D81+($K81="Steady Growth")*(AND(Q$6&gt;=$F81,Q$6&lt;=$H81)*((Q$6-$F81+1)/($J81*($J81+1)/2)*$D81))+($K81="custom")*CustCF!K81</f>
        <v/>
      </c>
      <c r="R81" s="87">
        <f>($K81="Bell Curve")*(_xlfn.NORM.DIST(AND(R$6&gt;=$F81,R$6&lt;=$H81)*(R$6-$F81+1),$J81/2,$M81,TRUE)-_xlfn.NORM.DIST(AND(R$6&gt;=$F81,R$6&lt;=$H81)*(Q$6-$F81+1),$J81/2,$M81,TRUE))/(1-2*_xlfn.NORM.DIST(0,$J81/2,$M81,TRUE))*$D81+($K81="Steady Growth")*(AND(R$6&gt;=$F81,R$6&lt;=$H81)*((R$6-$F81+1)/($J81*($J81+1)/2)*$D81))+($K81="custom")*CustCF!L81</f>
        <v/>
      </c>
      <c r="S81" s="87">
        <f>($K81="Bell Curve")*(_xlfn.NORM.DIST(AND(S$6&gt;=$F81,S$6&lt;=$H81)*(S$6-$F81+1),$J81/2,$M81,TRUE)-_xlfn.NORM.DIST(AND(S$6&gt;=$F81,S$6&lt;=$H81)*(R$6-$F81+1),$J81/2,$M81,TRUE))/(1-2*_xlfn.NORM.DIST(0,$J81/2,$M81,TRUE))*$D81+($K81="Steady Growth")*(AND(S$6&gt;=$F81,S$6&lt;=$H81)*((S$6-$F81+1)/($J81*($J81+1)/2)*$D81))+($K81="custom")*CustCF!M81</f>
        <v/>
      </c>
      <c r="T81" s="87">
        <f>($K81="Bell Curve")*(_xlfn.NORM.DIST(AND(T$6&gt;=$F81,T$6&lt;=$H81)*(T$6-$F81+1),$J81/2,$M81,TRUE)-_xlfn.NORM.DIST(AND(T$6&gt;=$F81,T$6&lt;=$H81)*(S$6-$F81+1),$J81/2,$M81,TRUE))/(1-2*_xlfn.NORM.DIST(0,$J81/2,$M81,TRUE))*$D81+($K81="Steady Growth")*(AND(T$6&gt;=$F81,T$6&lt;=$H81)*((T$6-$F81+1)/($J81*($J81+1)/2)*$D81))+($K81="custom")*CustCF!N81</f>
        <v/>
      </c>
      <c r="U81" s="87">
        <f>($K81="Bell Curve")*(_xlfn.NORM.DIST(AND(U$6&gt;=$F81,U$6&lt;=$H81)*(U$6-$F81+1),$J81/2,$M81,TRUE)-_xlfn.NORM.DIST(AND(U$6&gt;=$F81,U$6&lt;=$H81)*(T$6-$F81+1),$J81/2,$M81,TRUE))/(1-2*_xlfn.NORM.DIST(0,$J81/2,$M81,TRUE))*$D81+($K81="Steady Growth")*(AND(U$6&gt;=$F81,U$6&lt;=$H81)*((U$6-$F81+1)/($J81*($J81+1)/2)*$D81))+($K81="custom")*CustCF!O81</f>
        <v/>
      </c>
      <c r="V81" s="87">
        <f>($K81="Bell Curve")*(_xlfn.NORM.DIST(AND(V$6&gt;=$F81,V$6&lt;=$H81)*(V$6-$F81+1),$J81/2,$M81,TRUE)-_xlfn.NORM.DIST(AND(V$6&gt;=$F81,V$6&lt;=$H81)*(U$6-$F81+1),$J81/2,$M81,TRUE))/(1-2*_xlfn.NORM.DIST(0,$J81/2,$M81,TRUE))*$D81+($K81="Steady Growth")*(AND(V$6&gt;=$F81,V$6&lt;=$H81)*((V$6-$F81+1)/($J81*($J81+1)/2)*$D81))+($K81="custom")*CustCF!P81</f>
        <v/>
      </c>
      <c r="W81" s="87">
        <f>($K81="Bell Curve")*(_xlfn.NORM.DIST(AND(W$6&gt;=$F81,W$6&lt;=$H81)*(W$6-$F81+1),$J81/2,$M81,TRUE)-_xlfn.NORM.DIST(AND(W$6&gt;=$F81,W$6&lt;=$H81)*(V$6-$F81+1),$J81/2,$M81,TRUE))/(1-2*_xlfn.NORM.DIST(0,$J81/2,$M81,TRUE))*$D81+($K81="Steady Growth")*(AND(W$6&gt;=$F81,W$6&lt;=$H81)*((W$6-$F81+1)/($J81*($J81+1)/2)*$D81))+($K81="custom")*CustCF!Q81</f>
        <v/>
      </c>
      <c r="X81" s="87">
        <f>($K81="Bell Curve")*(_xlfn.NORM.DIST(AND(X$6&gt;=$F81,X$6&lt;=$H81)*(X$6-$F81+1),$J81/2,$M81,TRUE)-_xlfn.NORM.DIST(AND(X$6&gt;=$F81,X$6&lt;=$H81)*(W$6-$F81+1),$J81/2,$M81,TRUE))/(1-2*_xlfn.NORM.DIST(0,$J81/2,$M81,TRUE))*$D81+($K81="Steady Growth")*(AND(X$6&gt;=$F81,X$6&lt;=$H81)*((X$6-$F81+1)/($J81*($J81+1)/2)*$D81))+($K81="custom")*CustCF!R81</f>
        <v/>
      </c>
      <c r="Y81" s="87">
        <f>($K81="Bell Curve")*(_xlfn.NORM.DIST(AND(Y$6&gt;=$F81,Y$6&lt;=$H81)*(Y$6-$F81+1),$J81/2,$M81,TRUE)-_xlfn.NORM.DIST(AND(Y$6&gt;=$F81,Y$6&lt;=$H81)*(X$6-$F81+1),$J81/2,$M81,TRUE))/(1-2*_xlfn.NORM.DIST(0,$J81/2,$M81,TRUE))*$D81+($K81="Steady Growth")*(AND(Y$6&gt;=$F81,Y$6&lt;=$H81)*((Y$6-$F81+1)/($J81*($J81+1)/2)*$D81))+($K81="custom")*CustCF!S81</f>
        <v/>
      </c>
      <c r="Z81" s="87">
        <f>($K81="Bell Curve")*(_xlfn.NORM.DIST(AND(Z$6&gt;=$F81,Z$6&lt;=$H81)*(Z$6-$F81+1),$J81/2,$M81,TRUE)-_xlfn.NORM.DIST(AND(Z$6&gt;=$F81,Z$6&lt;=$H81)*(Y$6-$F81+1),$J81/2,$M81,TRUE))/(1-2*_xlfn.NORM.DIST(0,$J81/2,$M81,TRUE))*$D81+($K81="Steady Growth")*(AND(Z$6&gt;=$F81,Z$6&lt;=$H81)*((Z$6-$F81+1)/($J81*($J81+1)/2)*$D81))+($K81="custom")*CustCF!T81</f>
        <v/>
      </c>
      <c r="AA81" s="87">
        <f>($K81="Bell Curve")*(_xlfn.NORM.DIST(AND(AA$6&gt;=$F81,AA$6&lt;=$H81)*(AA$6-$F81+1),$J81/2,$M81,TRUE)-_xlfn.NORM.DIST(AND(AA$6&gt;=$F81,AA$6&lt;=$H81)*(Z$6-$F81+1),$J81/2,$M81,TRUE))/(1-2*_xlfn.NORM.DIST(0,$J81/2,$M81,TRUE))*$D81+($K81="Steady Growth")*(AND(AA$6&gt;=$F81,AA$6&lt;=$H81)*((AA$6-$F81+1)/($J81*($J81+1)/2)*$D81))+($K81="custom")*CustCF!U81</f>
        <v/>
      </c>
      <c r="AB81" s="87">
        <f>($K81="Bell Curve")*(_xlfn.NORM.DIST(AND(AB$6&gt;=$F81,AB$6&lt;=$H81)*(AB$6-$F81+1),$J81/2,$M81,TRUE)-_xlfn.NORM.DIST(AND(AB$6&gt;=$F81,AB$6&lt;=$H81)*(AA$6-$F81+1),$J81/2,$M81,TRUE))/(1-2*_xlfn.NORM.DIST(0,$J81/2,$M81,TRUE))*$D81+($K81="Steady Growth")*(AND(AB$6&gt;=$F81,AB$6&lt;=$H81)*((AB$6-$F81+1)/($J81*($J81+1)/2)*$D81))+($K81="custom")*CustCF!V81</f>
        <v/>
      </c>
      <c r="AC81" s="87">
        <f>($K81="Bell Curve")*(_xlfn.NORM.DIST(AND(AC$6&gt;=$F81,AC$6&lt;=$H81)*(AC$6-$F81+1),$J81/2,$M81,TRUE)-_xlfn.NORM.DIST(AND(AC$6&gt;=$F81,AC$6&lt;=$H81)*(AB$6-$F81+1),$J81/2,$M81,TRUE))/(1-2*_xlfn.NORM.DIST(0,$J81/2,$M81,TRUE))*$D81+($K81="Steady Growth")*(AND(AC$6&gt;=$F81,AC$6&lt;=$H81)*((AC$6-$F81+1)/($J81*($J81+1)/2)*$D81))+($K81="custom")*CustCF!W81</f>
        <v/>
      </c>
      <c r="AD81" s="87">
        <f>($K81="Bell Curve")*(_xlfn.NORM.DIST(AND(AD$6&gt;=$F81,AD$6&lt;=$H81)*(AD$6-$F81+1),$J81/2,$M81,TRUE)-_xlfn.NORM.DIST(AND(AD$6&gt;=$F81,AD$6&lt;=$H81)*(AC$6-$F81+1),$J81/2,$M81,TRUE))/(1-2*_xlfn.NORM.DIST(0,$J81/2,$M81,TRUE))*$D81+($K81="Steady Growth")*(AND(AD$6&gt;=$F81,AD$6&lt;=$H81)*((AD$6-$F81+1)/($J81*($J81+1)/2)*$D81))+($K81="custom")*CustCF!X81</f>
        <v/>
      </c>
      <c r="AE81" s="87">
        <f>($K81="Bell Curve")*(_xlfn.NORM.DIST(AND(AE$6&gt;=$F81,AE$6&lt;=$H81)*(AE$6-$F81+1),$J81/2,$M81,TRUE)-_xlfn.NORM.DIST(AND(AE$6&gt;=$F81,AE$6&lt;=$H81)*(AD$6-$F81+1),$J81/2,$M81,TRUE))/(1-2*_xlfn.NORM.DIST(0,$J81/2,$M81,TRUE))*$D81+($K81="Steady Growth")*(AND(AE$6&gt;=$F81,AE$6&lt;=$H81)*((AE$6-$F81+1)/($J81*($J81+1)/2)*$D81))+($K81="custom")*CustCF!Y81</f>
        <v/>
      </c>
      <c r="AF81" s="87">
        <f>($K81="Bell Curve")*(_xlfn.NORM.DIST(AND(AF$6&gt;=$F81,AF$6&lt;=$H81)*(AF$6-$F81+1),$J81/2,$M81,TRUE)-_xlfn.NORM.DIST(AND(AF$6&gt;=$F81,AF$6&lt;=$H81)*(AE$6-$F81+1),$J81/2,$M81,TRUE))/(1-2*_xlfn.NORM.DIST(0,$J81/2,$M81,TRUE))*$D81+($K81="Steady Growth")*(AND(AF$6&gt;=$F81,AF$6&lt;=$H81)*((AF$6-$F81+1)/($J81*($J81+1)/2)*$D81))+($K81="custom")*CustCF!Z81</f>
        <v/>
      </c>
      <c r="AG81" s="87">
        <f>($K81="Bell Curve")*(_xlfn.NORM.DIST(AND(AG$6&gt;=$F81,AG$6&lt;=$H81)*(AG$6-$F81+1),$J81/2,$M81,TRUE)-_xlfn.NORM.DIST(AND(AG$6&gt;=$F81,AG$6&lt;=$H81)*(AF$6-$F81+1),$J81/2,$M81,TRUE))/(1-2*_xlfn.NORM.DIST(0,$J81/2,$M81,TRUE))*$D81+($K81="Steady Growth")*(AND(AG$6&gt;=$F81,AG$6&lt;=$H81)*((AG$6-$F81+1)/($J81*($J81+1)/2)*$D81))+($K81="custom")*CustCF!AA81</f>
        <v/>
      </c>
      <c r="AH81" s="87">
        <f>($K81="Bell Curve")*(_xlfn.NORM.DIST(AND(AH$6&gt;=$F81,AH$6&lt;=$H81)*(AH$6-$F81+1),$J81/2,$M81,TRUE)-_xlfn.NORM.DIST(AND(AH$6&gt;=$F81,AH$6&lt;=$H81)*(AG$6-$F81+1),$J81/2,$M81,TRUE))/(1-2*_xlfn.NORM.DIST(0,$J81/2,$M81,TRUE))*$D81+($K81="Steady Growth")*(AND(AH$6&gt;=$F81,AH$6&lt;=$H81)*((AH$6-$F81+1)/($J81*($J81+1)/2)*$D81))+($K81="custom")*CustCF!AB81</f>
        <v/>
      </c>
      <c r="AI81" s="87">
        <f>($K81="Bell Curve")*(_xlfn.NORM.DIST(AND(AI$6&gt;=$F81,AI$6&lt;=$H81)*(AI$6-$F81+1),$J81/2,$M81,TRUE)-_xlfn.NORM.DIST(AND(AI$6&gt;=$F81,AI$6&lt;=$H81)*(AH$6-$F81+1),$J81/2,$M81,TRUE))/(1-2*_xlfn.NORM.DIST(0,$J81/2,$M81,TRUE))*$D81+($K81="Steady Growth")*(AND(AI$6&gt;=$F81,AI$6&lt;=$H81)*((AI$6-$F81+1)/($J81*($J81+1)/2)*$D81))+($K81="custom")*CustCF!AC81</f>
        <v/>
      </c>
      <c r="AJ81" s="87">
        <f>($K81="Bell Curve")*(_xlfn.NORM.DIST(AND(AJ$6&gt;=$F81,AJ$6&lt;=$H81)*(AJ$6-$F81+1),$J81/2,$M81,TRUE)-_xlfn.NORM.DIST(AND(AJ$6&gt;=$F81,AJ$6&lt;=$H81)*(AI$6-$F81+1),$J81/2,$M81,TRUE))/(1-2*_xlfn.NORM.DIST(0,$J81/2,$M81,TRUE))*$D81+($K81="Steady Growth")*(AND(AJ$6&gt;=$F81,AJ$6&lt;=$H81)*((AJ$6-$F81+1)/($J81*($J81+1)/2)*$D81))+($K81="custom")*CustCF!AD81</f>
        <v/>
      </c>
      <c r="AK81" s="87">
        <f>($K81="Bell Curve")*(_xlfn.NORM.DIST(AND(AK$6&gt;=$F81,AK$6&lt;=$H81)*(AK$6-$F81+1),$J81/2,$M81,TRUE)-_xlfn.NORM.DIST(AND(AK$6&gt;=$F81,AK$6&lt;=$H81)*(AJ$6-$F81+1),$J81/2,$M81,TRUE))/(1-2*_xlfn.NORM.DIST(0,$J81/2,$M81,TRUE))*$D81+($K81="Steady Growth")*(AND(AK$6&gt;=$F81,AK$6&lt;=$H81)*((AK$6-$F81+1)/($J81*($J81+1)/2)*$D81))+($K81="custom")*CustCF!AE81</f>
        <v/>
      </c>
      <c r="AL81" s="87">
        <f>($K81="Bell Curve")*(_xlfn.NORM.DIST(AND(AL$6&gt;=$F81,AL$6&lt;=$H81)*(AL$6-$F81+1),$J81/2,$M81,TRUE)-_xlfn.NORM.DIST(AND(AL$6&gt;=$F81,AL$6&lt;=$H81)*(AK$6-$F81+1),$J81/2,$M81,TRUE))/(1-2*_xlfn.NORM.DIST(0,$J81/2,$M81,TRUE))*$D81+($K81="Steady Growth")*(AND(AL$6&gt;=$F81,AL$6&lt;=$H81)*((AL$6-$F81+1)/($J81*($J81+1)/2)*$D81))+($K81="custom")*CustCF!AF81</f>
        <v/>
      </c>
      <c r="AM81" s="87">
        <f>($K81="Bell Curve")*(_xlfn.NORM.DIST(AND(AM$6&gt;=$F81,AM$6&lt;=$H81)*(AM$6-$F81+1),$J81/2,$M81,TRUE)-_xlfn.NORM.DIST(AND(AM$6&gt;=$F81,AM$6&lt;=$H81)*(AL$6-$F81+1),$J81/2,$M81,TRUE))/(1-2*_xlfn.NORM.DIST(0,$J81/2,$M81,TRUE))*$D81+($K81="Steady Growth")*(AND(AM$6&gt;=$F81,AM$6&lt;=$H81)*((AM$6-$F81+1)/($J81*($J81+1)/2)*$D81))+($K81="custom")*CustCF!AG81</f>
        <v/>
      </c>
      <c r="AN81" s="87">
        <f>($K81="Bell Curve")*(_xlfn.NORM.DIST(AND(AN$6&gt;=$F81,AN$6&lt;=$H81)*(AN$6-$F81+1),$J81/2,$M81,TRUE)-_xlfn.NORM.DIST(AND(AN$6&gt;=$F81,AN$6&lt;=$H81)*(AM$6-$F81+1),$J81/2,$M81,TRUE))/(1-2*_xlfn.NORM.DIST(0,$J81/2,$M81,TRUE))*$D81+($K81="Steady Growth")*(AND(AN$6&gt;=$F81,AN$6&lt;=$H81)*((AN$6-$F81+1)/($J81*($J81+1)/2)*$D81))+($K81="custom")*CustCF!AH81</f>
        <v/>
      </c>
      <c r="AO81" s="87">
        <f>($K81="Bell Curve")*(_xlfn.NORM.DIST(AND(AO$6&gt;=$F81,AO$6&lt;=$H81)*(AO$6-$F81+1),$J81/2,$M81,TRUE)-_xlfn.NORM.DIST(AND(AO$6&gt;=$F81,AO$6&lt;=$H81)*(AN$6-$F81+1),$J81/2,$M81,TRUE))/(1-2*_xlfn.NORM.DIST(0,$J81/2,$M81,TRUE))*$D81+($K81="Steady Growth")*(AND(AO$6&gt;=$F81,AO$6&lt;=$H81)*((AO$6-$F81+1)/($J81*($J81+1)/2)*$D81))+($K81="custom")*CustCF!AI81</f>
        <v/>
      </c>
      <c r="AP81" s="87">
        <f>($K81="Bell Curve")*(_xlfn.NORM.DIST(AND(AP$6&gt;=$F81,AP$6&lt;=$H81)*(AP$6-$F81+1),$J81/2,$M81,TRUE)-_xlfn.NORM.DIST(AND(AP$6&gt;=$F81,AP$6&lt;=$H81)*(AO$6-$F81+1),$J81/2,$M81,TRUE))/(1-2*_xlfn.NORM.DIST(0,$J81/2,$M81,TRUE))*$D81+($K81="Steady Growth")*(AND(AP$6&gt;=$F81,AP$6&lt;=$H81)*((AP$6-$F81+1)/($J81*($J81+1)/2)*$D81))+($K81="custom")*CustCF!AJ81</f>
        <v/>
      </c>
      <c r="AQ81" s="87">
        <f>($K81="Bell Curve")*(_xlfn.NORM.DIST(AND(AQ$6&gt;=$F81,AQ$6&lt;=$H81)*(AQ$6-$F81+1),$J81/2,$M81,TRUE)-_xlfn.NORM.DIST(AND(AQ$6&gt;=$F81,AQ$6&lt;=$H81)*(AP$6-$F81+1),$J81/2,$M81,TRUE))/(1-2*_xlfn.NORM.DIST(0,$J81/2,$M81,TRUE))*$D81+($K81="Steady Growth")*(AND(AQ$6&gt;=$F81,AQ$6&lt;=$H81)*((AQ$6-$F81+1)/($J81*($J81+1)/2)*$D81))+($K81="custom")*CustCF!AK81</f>
        <v/>
      </c>
      <c r="AR81" s="87">
        <f>($K81="Bell Curve")*(_xlfn.NORM.DIST(AND(AR$6&gt;=$F81,AR$6&lt;=$H81)*(AR$6-$F81+1),$J81/2,$M81,TRUE)-_xlfn.NORM.DIST(AND(AR$6&gt;=$F81,AR$6&lt;=$H81)*(AQ$6-$F81+1),$J81/2,$M81,TRUE))/(1-2*_xlfn.NORM.DIST(0,$J81/2,$M81,TRUE))*$D81+($K81="Steady Growth")*(AND(AR$6&gt;=$F81,AR$6&lt;=$H81)*((AR$6-$F81+1)/($J81*($J81+1)/2)*$D81))+($K81="custom")*CustCF!AL81</f>
        <v/>
      </c>
      <c r="AS81" s="87">
        <f>($K81="Bell Curve")*(_xlfn.NORM.DIST(AND(AS$6&gt;=$F81,AS$6&lt;=$H81)*(AS$6-$F81+1),$J81/2,$M81,TRUE)-_xlfn.NORM.DIST(AND(AS$6&gt;=$F81,AS$6&lt;=$H81)*(AR$6-$F81+1),$J81/2,$M81,TRUE))/(1-2*_xlfn.NORM.DIST(0,$J81/2,$M81,TRUE))*$D81+($K81="Steady Growth")*(AND(AS$6&gt;=$F81,AS$6&lt;=$H81)*((AS$6-$F81+1)/($J81*($J81+1)/2)*$D81))+($K81="custom")*CustCF!AM81</f>
        <v/>
      </c>
      <c r="AT81" s="87">
        <f>($K81="Bell Curve")*(_xlfn.NORM.DIST(AND(AT$6&gt;=$F81,AT$6&lt;=$H81)*(AT$6-$F81+1),$J81/2,$M81,TRUE)-_xlfn.NORM.DIST(AND(AT$6&gt;=$F81,AT$6&lt;=$H81)*(AS$6-$F81+1),$J81/2,$M81,TRUE))/(1-2*_xlfn.NORM.DIST(0,$J81/2,$M81,TRUE))*$D81+($K81="Steady Growth")*(AND(AT$6&gt;=$F81,AT$6&lt;=$H81)*((AT$6-$F81+1)/($J81*($J81+1)/2)*$D81))+($K81="custom")*CustCF!AN81</f>
        <v/>
      </c>
      <c r="AU81" s="87">
        <f>($K81="Bell Curve")*(_xlfn.NORM.DIST(AND(AU$6&gt;=$F81,AU$6&lt;=$H81)*(AU$6-$F81+1),$J81/2,$M81,TRUE)-_xlfn.NORM.DIST(AND(AU$6&gt;=$F81,AU$6&lt;=$H81)*(AT$6-$F81+1),$J81/2,$M81,TRUE))/(1-2*_xlfn.NORM.DIST(0,$J81/2,$M81,TRUE))*$D81+($K81="Steady Growth")*(AND(AU$6&gt;=$F81,AU$6&lt;=$H81)*((AU$6-$F81+1)/($J81*($J81+1)/2)*$D81))+($K81="custom")*CustCF!AO81</f>
        <v/>
      </c>
      <c r="AV81" s="87">
        <f>($K81="Bell Curve")*(_xlfn.NORM.DIST(AND(AV$6&gt;=$F81,AV$6&lt;=$H81)*(AV$6-$F81+1),$J81/2,$M81,TRUE)-_xlfn.NORM.DIST(AND(AV$6&gt;=$F81,AV$6&lt;=$H81)*(AU$6-$F81+1),$J81/2,$M81,TRUE))/(1-2*_xlfn.NORM.DIST(0,$J81/2,$M81,TRUE))*$D81+($K81="Steady Growth")*(AND(AV$6&gt;=$F81,AV$6&lt;=$H81)*((AV$6-$F81+1)/($J81*($J81+1)/2)*$D81))+($K81="custom")*CustCF!AP81</f>
        <v/>
      </c>
      <c r="AW81" s="87">
        <f>($K81="Bell Curve")*(_xlfn.NORM.DIST(AND(AW$6&gt;=$F81,AW$6&lt;=$H81)*(AW$6-$F81+1),$J81/2,$M81,TRUE)-_xlfn.NORM.DIST(AND(AW$6&gt;=$F81,AW$6&lt;=$H81)*(AV$6-$F81+1),$J81/2,$M81,TRUE))/(1-2*_xlfn.NORM.DIST(0,$J81/2,$M81,TRUE))*$D81+($K81="Steady Growth")*(AND(AW$6&gt;=$F81,AW$6&lt;=$H81)*((AW$6-$F81+1)/($J81*($J81+1)/2)*$D81))+($K81="custom")*CustCF!AQ81</f>
        <v/>
      </c>
      <c r="AX81" s="87">
        <f>($K81="Bell Curve")*(_xlfn.NORM.DIST(AND(AX$6&gt;=$F81,AX$6&lt;=$H81)*(AX$6-$F81+1),$J81/2,$M81,TRUE)-_xlfn.NORM.DIST(AND(AX$6&gt;=$F81,AX$6&lt;=$H81)*(AW$6-$F81+1),$J81/2,$M81,TRUE))/(1-2*_xlfn.NORM.DIST(0,$J81/2,$M81,TRUE))*$D81+($K81="Steady Growth")*(AND(AX$6&gt;=$F81,AX$6&lt;=$H81)*((AX$6-$F81+1)/($J81*($J81+1)/2)*$D81))+($K81="custom")*CustCF!AR81</f>
        <v/>
      </c>
      <c r="AY81" s="87">
        <f>($K81="Bell Curve")*(_xlfn.NORM.DIST(AND(AY$6&gt;=$F81,AY$6&lt;=$H81)*(AY$6-$F81+1),$J81/2,$M81,TRUE)-_xlfn.NORM.DIST(AND(AY$6&gt;=$F81,AY$6&lt;=$H81)*(AX$6-$F81+1),$J81/2,$M81,TRUE))/(1-2*_xlfn.NORM.DIST(0,$J81/2,$M81,TRUE))*$D81+($K81="Steady Growth")*(AND(AY$6&gt;=$F81,AY$6&lt;=$H81)*((AY$6-$F81+1)/($J81*($J81+1)/2)*$D81))+($K81="custom")*CustCF!AS81</f>
        <v/>
      </c>
      <c r="AZ81" s="87">
        <f>($K81="Bell Curve")*(_xlfn.NORM.DIST(AND(AZ$6&gt;=$F81,AZ$6&lt;=$H81)*(AZ$6-$F81+1),$J81/2,$M81,TRUE)-_xlfn.NORM.DIST(AND(AZ$6&gt;=$F81,AZ$6&lt;=$H81)*(AY$6-$F81+1),$J81/2,$M81,TRUE))/(1-2*_xlfn.NORM.DIST(0,$J81/2,$M81,TRUE))*$D81+($K81="Steady Growth")*(AND(AZ$6&gt;=$F81,AZ$6&lt;=$H81)*((AZ$6-$F81+1)/($J81*($J81+1)/2)*$D81))+($K81="custom")*CustCF!AT81</f>
        <v/>
      </c>
      <c r="BA81" s="87">
        <f>($K81="Bell Curve")*(_xlfn.NORM.DIST(AND(BA$6&gt;=$F81,BA$6&lt;=$H81)*(BA$6-$F81+1),$J81/2,$M81,TRUE)-_xlfn.NORM.DIST(AND(BA$6&gt;=$F81,BA$6&lt;=$H81)*(AZ$6-$F81+1),$J81/2,$M81,TRUE))/(1-2*_xlfn.NORM.DIST(0,$J81/2,$M81,TRUE))*$D81+($K81="Steady Growth")*(AND(BA$6&gt;=$F81,BA$6&lt;=$H81)*((BA$6-$F81+1)/($J81*($J81+1)/2)*$D81))+($K81="custom")*CustCF!AU81</f>
        <v/>
      </c>
      <c r="BB81" s="87">
        <f>($K81="Bell Curve")*(_xlfn.NORM.DIST(AND(BB$6&gt;=$F81,BB$6&lt;=$H81)*(BB$6-$F81+1),$J81/2,$M81,TRUE)-_xlfn.NORM.DIST(AND(BB$6&gt;=$F81,BB$6&lt;=$H81)*(BA$6-$F81+1),$J81/2,$M81,TRUE))/(1-2*_xlfn.NORM.DIST(0,$J81/2,$M81,TRUE))*$D81+($K81="Steady Growth")*(AND(BB$6&gt;=$F81,BB$6&lt;=$H81)*((BB$6-$F81+1)/($J81*($J81+1)/2)*$D81))+($K81="custom")*CustCF!AV81</f>
        <v/>
      </c>
      <c r="BC81" s="87">
        <f>($K81="Bell Curve")*(_xlfn.NORM.DIST(AND(BC$6&gt;=$F81,BC$6&lt;=$H81)*(BC$6-$F81+1),$J81/2,$M81,TRUE)-_xlfn.NORM.DIST(AND(BC$6&gt;=$F81,BC$6&lt;=$H81)*(BB$6-$F81+1),$J81/2,$M81,TRUE))/(1-2*_xlfn.NORM.DIST(0,$J81/2,$M81,TRUE))*$D81+($K81="Steady Growth")*(AND(BC$6&gt;=$F81,BC$6&lt;=$H81)*((BC$6-$F81+1)/($J81*($J81+1)/2)*$D81))+($K81="custom")*CustCF!AW81</f>
        <v/>
      </c>
      <c r="BD81" s="87">
        <f>($K81="Bell Curve")*(_xlfn.NORM.DIST(AND(BD$6&gt;=$F81,BD$6&lt;=$H81)*(BD$6-$F81+1),$J81/2,$M81,TRUE)-_xlfn.NORM.DIST(AND(BD$6&gt;=$F81,BD$6&lt;=$H81)*(BC$6-$F81+1),$J81/2,$M81,TRUE))/(1-2*_xlfn.NORM.DIST(0,$J81/2,$M81,TRUE))*$D81+($K81="Steady Growth")*(AND(BD$6&gt;=$F81,BD$6&lt;=$H81)*((BD$6-$F81+1)/($J81*($J81+1)/2)*$D81))+($K81="custom")*CustCF!AX81</f>
        <v/>
      </c>
      <c r="BE81" s="87">
        <f>($K81="Bell Curve")*(_xlfn.NORM.DIST(AND(BE$6&gt;=$F81,BE$6&lt;=$H81)*(BE$6-$F81+1),$J81/2,$M81,TRUE)-_xlfn.NORM.DIST(AND(BE$6&gt;=$F81,BE$6&lt;=$H81)*(BD$6-$F81+1),$J81/2,$M81,TRUE))/(1-2*_xlfn.NORM.DIST(0,$J81/2,$M81,TRUE))*$D81+($K81="Steady Growth")*(AND(BE$6&gt;=$F81,BE$6&lt;=$H81)*((BE$6-$F81+1)/($J81*($J81+1)/2)*$D81))+($K81="custom")*CustCF!AY81</f>
        <v/>
      </c>
      <c r="BF81" s="87">
        <f>($K81="Bell Curve")*(_xlfn.NORM.DIST(AND(BF$6&gt;=$F81,BF$6&lt;=$H81)*(BF$6-$F81+1),$J81/2,$M81,TRUE)-_xlfn.NORM.DIST(AND(BF$6&gt;=$F81,BF$6&lt;=$H81)*(BE$6-$F81+1),$J81/2,$M81,TRUE))/(1-2*_xlfn.NORM.DIST(0,$J81/2,$M81,TRUE))*$D81+($K81="Steady Growth")*(AND(BF$6&gt;=$F81,BF$6&lt;=$H81)*((BF$6-$F81+1)/($J81*($J81+1)/2)*$D81))+($K81="custom")*CustCF!AZ81</f>
        <v/>
      </c>
      <c r="BG81" s="87">
        <f>($K81="Bell Curve")*(_xlfn.NORM.DIST(AND(BG$6&gt;=$F81,BG$6&lt;=$H81)*(BG$6-$F81+1),$J81/2,$M81,TRUE)-_xlfn.NORM.DIST(AND(BG$6&gt;=$F81,BG$6&lt;=$H81)*(BF$6-$F81+1),$J81/2,$M81,TRUE))/(1-2*_xlfn.NORM.DIST(0,$J81/2,$M81,TRUE))*$D81+($K81="Steady Growth")*(AND(BG$6&gt;=$F81,BG$6&lt;=$H81)*((BG$6-$F81+1)/($J81*($J81+1)/2)*$D81))+($K81="custom")*CustCF!BA81</f>
        <v/>
      </c>
      <c r="BH81" s="87">
        <f>($K81="Bell Curve")*(_xlfn.NORM.DIST(AND(BH$6&gt;=$F81,BH$6&lt;=$H81)*(BH$6-$F81+1),$J81/2,$M81,TRUE)-_xlfn.NORM.DIST(AND(BH$6&gt;=$F81,BH$6&lt;=$H81)*(BG$6-$F81+1),$J81/2,$M81,TRUE))/(1-2*_xlfn.NORM.DIST(0,$J81/2,$M81,TRUE))*$D81+($K81="Steady Growth")*(AND(BH$6&gt;=$F81,BH$6&lt;=$H81)*((BH$6-$F81+1)/($J81*($J81+1)/2)*$D81))+($K81="custom")*CustCF!BB81</f>
        <v/>
      </c>
      <c r="BI81" s="87">
        <f>($K81="Bell Curve")*(_xlfn.NORM.DIST(AND(BI$6&gt;=$F81,BI$6&lt;=$H81)*(BI$6-$F81+1),$J81/2,$M81,TRUE)-_xlfn.NORM.DIST(AND(BI$6&gt;=$F81,BI$6&lt;=$H81)*(BH$6-$F81+1),$J81/2,$M81,TRUE))/(1-2*_xlfn.NORM.DIST(0,$J81/2,$M81,TRUE))*$D81+($K81="Steady Growth")*(AND(BI$6&gt;=$F81,BI$6&lt;=$H81)*((BI$6-$F81+1)/($J81*($J81+1)/2)*$D81))+($K81="custom")*CustCF!BC81</f>
        <v/>
      </c>
      <c r="BJ81" s="87">
        <f>($K81="Bell Curve")*(_xlfn.NORM.DIST(AND(BJ$6&gt;=$F81,BJ$6&lt;=$H81)*(BJ$6-$F81+1),$J81/2,$M81,TRUE)-_xlfn.NORM.DIST(AND(BJ$6&gt;=$F81,BJ$6&lt;=$H81)*(BI$6-$F81+1),$J81/2,$M81,TRUE))/(1-2*_xlfn.NORM.DIST(0,$J81/2,$M81,TRUE))*$D81+($K81="Steady Growth")*(AND(BJ$6&gt;=$F81,BJ$6&lt;=$H81)*((BJ$6-$F81+1)/($J81*($J81+1)/2)*$D81))+($K81="custom")*CustCF!BD81</f>
        <v/>
      </c>
      <c r="BK81" s="87">
        <f>($K81="Bell Curve")*(_xlfn.NORM.DIST(AND(BK$6&gt;=$F81,BK$6&lt;=$H81)*(BK$6-$F81+1),$J81/2,$M81,TRUE)-_xlfn.NORM.DIST(AND(BK$6&gt;=$F81,BK$6&lt;=$H81)*(BJ$6-$F81+1),$J81/2,$M81,TRUE))/(1-2*_xlfn.NORM.DIST(0,$J81/2,$M81,TRUE))*$D81+($K81="Steady Growth")*(AND(BK$6&gt;=$F81,BK$6&lt;=$H81)*((BK$6-$F81+1)/($J81*($J81+1)/2)*$D81))+($K81="custom")*CustCF!BE81</f>
        <v/>
      </c>
      <c r="BL81" s="87">
        <f>($K81="Bell Curve")*(_xlfn.NORM.DIST(AND(BL$6&gt;=$F81,BL$6&lt;=$H81)*(BL$6-$F81+1),$J81/2,$M81,TRUE)-_xlfn.NORM.DIST(AND(BL$6&gt;=$F81,BL$6&lt;=$H81)*(BK$6-$F81+1),$J81/2,$M81,TRUE))/(1-2*_xlfn.NORM.DIST(0,$J81/2,$M81,TRUE))*$D81+($K81="Steady Growth")*(AND(BL$6&gt;=$F81,BL$6&lt;=$H81)*((BL$6-$F81+1)/($J81*($J81+1)/2)*$D81))+($K81="custom")*CustCF!BF81</f>
        <v/>
      </c>
      <c r="BM81" s="87">
        <f>($K81="Bell Curve")*(_xlfn.NORM.DIST(AND(BM$6&gt;=$F81,BM$6&lt;=$H81)*(BM$6-$F81+1),$J81/2,$M81,TRUE)-_xlfn.NORM.DIST(AND(BM$6&gt;=$F81,BM$6&lt;=$H81)*(BL$6-$F81+1),$J81/2,$M81,TRUE))/(1-2*_xlfn.NORM.DIST(0,$J81/2,$M81,TRUE))*$D81+($K81="Steady Growth")*(AND(BM$6&gt;=$F81,BM$6&lt;=$H81)*((BM$6-$F81+1)/($J81*($J81+1)/2)*$D81))+($K81="custom")*CustCF!BG81</f>
        <v/>
      </c>
      <c r="BN81" s="87">
        <f>($K81="Bell Curve")*(_xlfn.NORM.DIST(AND(BN$6&gt;=$F81,BN$6&lt;=$H81)*(BN$6-$F81+1),$J81/2,$M81,TRUE)-_xlfn.NORM.DIST(AND(BN$6&gt;=$F81,BN$6&lt;=$H81)*(BM$6-$F81+1),$J81/2,$M81,TRUE))/(1-2*_xlfn.NORM.DIST(0,$J81/2,$M81,TRUE))*$D81+($K81="Steady Growth")*(AND(BN$6&gt;=$F81,BN$6&lt;=$H81)*((BN$6-$F81+1)/($J81*($J81+1)/2)*$D81))+($K81="custom")*CustCF!BH81</f>
        <v/>
      </c>
      <c r="BO81" s="87">
        <f>($K81="Bell Curve")*(_xlfn.NORM.DIST(AND(BO$6&gt;=$F81,BO$6&lt;=$H81)*(BO$6-$F81+1),$J81/2,$M81,TRUE)-_xlfn.NORM.DIST(AND(BO$6&gt;=$F81,BO$6&lt;=$H81)*(BN$6-$F81+1),$J81/2,$M81,TRUE))/(1-2*_xlfn.NORM.DIST(0,$J81/2,$M81,TRUE))*$D81+($K81="Steady Growth")*(AND(BO$6&gt;=$F81,BO$6&lt;=$H81)*((BO$6-$F81+1)/($J81*($J81+1)/2)*$D81))+($K81="custom")*CustCF!BI81</f>
        <v/>
      </c>
      <c r="BP81" s="87">
        <f>($K81="Bell Curve")*(_xlfn.NORM.DIST(AND(BP$6&gt;=$F81,BP$6&lt;=$H81)*(BP$6-$F81+1),$J81/2,$M81,TRUE)-_xlfn.NORM.DIST(AND(BP$6&gt;=$F81,BP$6&lt;=$H81)*(BO$6-$F81+1),$J81/2,$M81,TRUE))/(1-2*_xlfn.NORM.DIST(0,$J81/2,$M81,TRUE))*$D81+($K81="Steady Growth")*(AND(BP$6&gt;=$F81,BP$6&lt;=$H81)*((BP$6-$F81+1)/($J81*($J81+1)/2)*$D81))+($K81="custom")*CustCF!BJ81</f>
        <v/>
      </c>
      <c r="BQ81" s="87">
        <f>($K81="Bell Curve")*(_xlfn.NORM.DIST(AND(BQ$6&gt;=$F81,BQ$6&lt;=$H81)*(BQ$6-$F81+1),$J81/2,$M81,TRUE)-_xlfn.NORM.DIST(AND(BQ$6&gt;=$F81,BQ$6&lt;=$H81)*(BP$6-$F81+1),$J81/2,$M81,TRUE))/(1-2*_xlfn.NORM.DIST(0,$J81/2,$M81,TRUE))*$D81+($K81="Steady Growth")*(AND(BQ$6&gt;=$F81,BQ$6&lt;=$H81)*((BQ$6-$F81+1)/($J81*($J81+1)/2)*$D81))+($K81="custom")*CustCF!BK81</f>
        <v/>
      </c>
      <c r="BR81" s="87">
        <f>($K81="Bell Curve")*(_xlfn.NORM.DIST(AND(BR$6&gt;=$F81,BR$6&lt;=$H81)*(BR$6-$F81+1),$J81/2,$M81,TRUE)-_xlfn.NORM.DIST(AND(BR$6&gt;=$F81,BR$6&lt;=$H81)*(BQ$6-$F81+1),$J81/2,$M81,TRUE))/(1-2*_xlfn.NORM.DIST(0,$J81/2,$M81,TRUE))*$D81+($K81="Steady Growth")*(AND(BR$6&gt;=$F81,BR$6&lt;=$H81)*((BR$6-$F81+1)/($J81*($J81+1)/2)*$D81))+($K81="custom")*CustCF!BL81</f>
        <v/>
      </c>
      <c r="BS81" s="87">
        <f>($K81="Bell Curve")*(_xlfn.NORM.DIST(AND(BS$6&gt;=$F81,BS$6&lt;=$H81)*(BS$6-$F81+1),$J81/2,$M81,TRUE)-_xlfn.NORM.DIST(AND(BS$6&gt;=$F81,BS$6&lt;=$H81)*(BR$6-$F81+1),$J81/2,$M81,TRUE))/(1-2*_xlfn.NORM.DIST(0,$J81/2,$M81,TRUE))*$D81+($K81="Steady Growth")*(AND(BS$6&gt;=$F81,BS$6&lt;=$H81)*((BS$6-$F81+1)/($J81*($J81+1)/2)*$D81))+($K81="custom")*CustCF!BM81</f>
        <v/>
      </c>
      <c r="BT81" s="87">
        <f>($K81="Bell Curve")*(_xlfn.NORM.DIST(AND(BT$6&gt;=$F81,BT$6&lt;=$H81)*(BT$6-$F81+1),$J81/2,$M81,TRUE)-_xlfn.NORM.DIST(AND(BT$6&gt;=$F81,BT$6&lt;=$H81)*(BS$6-$F81+1),$J81/2,$M81,TRUE))/(1-2*_xlfn.NORM.DIST(0,$J81/2,$M81,TRUE))*$D81+($K81="Steady Growth")*(AND(BT$6&gt;=$F81,BT$6&lt;=$H81)*((BT$6-$F81+1)/($J81*($J81+1)/2)*$D81))+($K81="custom")*CustCF!BN81</f>
        <v/>
      </c>
      <c r="BU81" s="87">
        <f>($K81="Bell Curve")*(_xlfn.NORM.DIST(AND(BU$6&gt;=$F81,BU$6&lt;=$H81)*(BU$6-$F81+1),$J81/2,$M81,TRUE)-_xlfn.NORM.DIST(AND(BU$6&gt;=$F81,BU$6&lt;=$H81)*(BT$6-$F81+1),$J81/2,$M81,TRUE))/(1-2*_xlfn.NORM.DIST(0,$J81/2,$M81,TRUE))*$D81+($K81="Steady Growth")*(AND(BU$6&gt;=$F81,BU$6&lt;=$H81)*((BU$6-$F81+1)/($J81*($J81+1)/2)*$D81))+($K81="custom")*CustCF!BO81</f>
        <v/>
      </c>
      <c r="BV81" s="87">
        <f>($K81="Bell Curve")*(_xlfn.NORM.DIST(AND(BV$6&gt;=$F81,BV$6&lt;=$H81)*(BV$6-$F81+1),$J81/2,$M81,TRUE)-_xlfn.NORM.DIST(AND(BV$6&gt;=$F81,BV$6&lt;=$H81)*(BU$6-$F81+1),$J81/2,$M81,TRUE))/(1-2*_xlfn.NORM.DIST(0,$J81/2,$M81,TRUE))*$D81+($K81="Steady Growth")*(AND(BV$6&gt;=$F81,BV$6&lt;=$H81)*((BV$6-$F81+1)/($J81*($J81+1)/2)*$D81))+($K81="custom")*CustCF!BP81</f>
        <v/>
      </c>
      <c r="BW81" s="87">
        <f>($K81="Bell Curve")*(_xlfn.NORM.DIST(AND(BW$6&gt;=$F81,BW$6&lt;=$H81)*(BW$6-$F81+1),$J81/2,$M81,TRUE)-_xlfn.NORM.DIST(AND(BW$6&gt;=$F81,BW$6&lt;=$H81)*(BV$6-$F81+1),$J81/2,$M81,TRUE))/(1-2*_xlfn.NORM.DIST(0,$J81/2,$M81,TRUE))*$D81+($K81="Steady Growth")*(AND(BW$6&gt;=$F81,BW$6&lt;=$H81)*((BW$6-$F81+1)/($J81*($J81+1)/2)*$D81))+($K81="custom")*CustCF!BQ81</f>
        <v/>
      </c>
      <c r="BX81" s="87">
        <f>($K81="Bell Curve")*(_xlfn.NORM.DIST(AND(BX$6&gt;=$F81,BX$6&lt;=$H81)*(BX$6-$F81+1),$J81/2,$M81,TRUE)-_xlfn.NORM.DIST(AND(BX$6&gt;=$F81,BX$6&lt;=$H81)*(BW$6-$F81+1),$J81/2,$M81,TRUE))/(1-2*_xlfn.NORM.DIST(0,$J81/2,$M81,TRUE))*$D81+($K81="Steady Growth")*(AND(BX$6&gt;=$F81,BX$6&lt;=$H81)*((BX$6-$F81+1)/($J81*($J81+1)/2)*$D81))+($K81="custom")*CustCF!BR81</f>
        <v/>
      </c>
      <c r="BY81" s="87">
        <f>($K81="Bell Curve")*(_xlfn.NORM.DIST(AND(BY$6&gt;=$F81,BY$6&lt;=$H81)*(BY$6-$F81+1),$J81/2,$M81,TRUE)-_xlfn.NORM.DIST(AND(BY$6&gt;=$F81,BY$6&lt;=$H81)*(BX$6-$F81+1),$J81/2,$M81,TRUE))/(1-2*_xlfn.NORM.DIST(0,$J81/2,$M81,TRUE))*$D81+($K81="Steady Growth")*(AND(BY$6&gt;=$F81,BY$6&lt;=$H81)*((BY$6-$F81+1)/($J81*($J81+1)/2)*$D81))+($K81="custom")*CustCF!BS81</f>
        <v/>
      </c>
      <c r="BZ81" s="87">
        <f>($K81="Bell Curve")*(_xlfn.NORM.DIST(AND(BZ$6&gt;=$F81,BZ$6&lt;=$H81)*(BZ$6-$F81+1),$J81/2,$M81,TRUE)-_xlfn.NORM.DIST(AND(BZ$6&gt;=$F81,BZ$6&lt;=$H81)*(BY$6-$F81+1),$J81/2,$M81,TRUE))/(1-2*_xlfn.NORM.DIST(0,$J81/2,$M81,TRUE))*$D81+($K81="Steady Growth")*(AND(BZ$6&gt;=$F81,BZ$6&lt;=$H81)*((BZ$6-$F81+1)/($J81*($J81+1)/2)*$D81))+($K81="custom")*CustCF!BT81</f>
        <v/>
      </c>
      <c r="CA81" s="87">
        <f>($K81="Bell Curve")*(_xlfn.NORM.DIST(AND(CA$6&gt;=$F81,CA$6&lt;=$H81)*(CA$6-$F81+1),$J81/2,$M81,TRUE)-_xlfn.NORM.DIST(AND(CA$6&gt;=$F81,CA$6&lt;=$H81)*(BZ$6-$F81+1),$J81/2,$M81,TRUE))/(1-2*_xlfn.NORM.DIST(0,$J81/2,$M81,TRUE))*$D81+($K81="Steady Growth")*(AND(CA$6&gt;=$F81,CA$6&lt;=$H81)*((CA$6-$F81+1)/($J81*($J81+1)/2)*$D81))+($K81="custom")*CustCF!BU81</f>
        <v/>
      </c>
      <c r="CB81" s="87">
        <f>($K81="Bell Curve")*(_xlfn.NORM.DIST(AND(CB$6&gt;=$F81,CB$6&lt;=$H81)*(CB$6-$F81+1),$J81/2,$M81,TRUE)-_xlfn.NORM.DIST(AND(CB$6&gt;=$F81,CB$6&lt;=$H81)*(CA$6-$F81+1),$J81/2,$M81,TRUE))/(1-2*_xlfn.NORM.DIST(0,$J81/2,$M81,TRUE))*$D81+($K81="Steady Growth")*(AND(CB$6&gt;=$F81,CB$6&lt;=$H81)*((CB$6-$F81+1)/($J81*($J81+1)/2)*$D81))+($K81="custom")*CustCF!BV81</f>
        <v/>
      </c>
      <c r="CC81" s="87">
        <f>($K81="Bell Curve")*(_xlfn.NORM.DIST(AND(CC$6&gt;=$F81,CC$6&lt;=$H81)*(CC$6-$F81+1),$J81/2,$M81,TRUE)-_xlfn.NORM.DIST(AND(CC$6&gt;=$F81,CC$6&lt;=$H81)*(CB$6-$F81+1),$J81/2,$M81,TRUE))/(1-2*_xlfn.NORM.DIST(0,$J81/2,$M81,TRUE))*$D81+($K81="Steady Growth")*(AND(CC$6&gt;=$F81,CC$6&lt;=$H81)*((CC$6-$F81+1)/($J81*($J81+1)/2)*$D81))+($K81="custom")*CustCF!BW81</f>
        <v/>
      </c>
      <c r="CD81" s="87">
        <f>($K81="Bell Curve")*(_xlfn.NORM.DIST(AND(CD$6&gt;=$F81,CD$6&lt;=$H81)*(CD$6-$F81+1),$J81/2,$M81,TRUE)-_xlfn.NORM.DIST(AND(CD$6&gt;=$F81,CD$6&lt;=$H81)*(CC$6-$F81+1),$J81/2,$M81,TRUE))/(1-2*_xlfn.NORM.DIST(0,$J81/2,$M81,TRUE))*$D81+($K81="Steady Growth")*(AND(CD$6&gt;=$F81,CD$6&lt;=$H81)*((CD$6-$F81+1)/($J81*($J81+1)/2)*$D81))+($K81="custom")*CustCF!BX81</f>
        <v/>
      </c>
      <c r="CE81" s="87">
        <f>($K81="Bell Curve")*(_xlfn.NORM.DIST(AND(CE$6&gt;=$F81,CE$6&lt;=$H81)*(CE$6-$F81+1),$J81/2,$M81,TRUE)-_xlfn.NORM.DIST(AND(CE$6&gt;=$F81,CE$6&lt;=$H81)*(CD$6-$F81+1),$J81/2,$M81,TRUE))/(1-2*_xlfn.NORM.DIST(0,$J81/2,$M81,TRUE))*$D81+($K81="Steady Growth")*(AND(CE$6&gt;=$F81,CE$6&lt;=$H81)*((CE$6-$F81+1)/($J81*($J81+1)/2)*$D81))+($K81="custom")*CustCF!BY81</f>
        <v/>
      </c>
      <c r="CF81" s="87">
        <f>($K81="Bell Curve")*(_xlfn.NORM.DIST(AND(CF$6&gt;=$F81,CF$6&lt;=$H81)*(CF$6-$F81+1),$J81/2,$M81,TRUE)-_xlfn.NORM.DIST(AND(CF$6&gt;=$F81,CF$6&lt;=$H81)*(CE$6-$F81+1),$J81/2,$M81,TRUE))/(1-2*_xlfn.NORM.DIST(0,$J81/2,$M81,TRUE))*$D81+($K81="Steady Growth")*(AND(CF$6&gt;=$F81,CF$6&lt;=$H81)*((CF$6-$F81+1)/($J81*($J81+1)/2)*$D81))+($K81="custom")*CustCF!BZ81</f>
        <v/>
      </c>
      <c r="CG81" s="87">
        <f>($K81="Bell Curve")*(_xlfn.NORM.DIST(AND(CG$6&gt;=$F81,CG$6&lt;=$H81)*(CG$6-$F81+1),$J81/2,$M81,TRUE)-_xlfn.NORM.DIST(AND(CG$6&gt;=$F81,CG$6&lt;=$H81)*(CF$6-$F81+1),$J81/2,$M81,TRUE))/(1-2*_xlfn.NORM.DIST(0,$J81/2,$M81,TRUE))*$D81+($K81="Steady Growth")*(AND(CG$6&gt;=$F81,CG$6&lt;=$H81)*((CG$6-$F81+1)/($J81*($J81+1)/2)*$D81))+($K81="custom")*CustCF!CA81</f>
        <v/>
      </c>
      <c r="CH81" s="87">
        <f>($K81="Bell Curve")*(_xlfn.NORM.DIST(AND(CH$6&gt;=$F81,CH$6&lt;=$H81)*(CH$6-$F81+1),$J81/2,$M81,TRUE)-_xlfn.NORM.DIST(AND(CH$6&gt;=$F81,CH$6&lt;=$H81)*(CG$6-$F81+1),$J81/2,$M81,TRUE))/(1-2*_xlfn.NORM.DIST(0,$J81/2,$M81,TRUE))*$D81+($K81="Steady Growth")*(AND(CH$6&gt;=$F81,CH$6&lt;=$H81)*((CH$6-$F81+1)/($J81*($J81+1)/2)*$D81))+($K81="custom")*CustCF!CB81</f>
        <v/>
      </c>
      <c r="CI81" s="87">
        <f>($K81="Bell Curve")*(_xlfn.NORM.DIST(AND(CI$6&gt;=$F81,CI$6&lt;=$H81)*(CI$6-$F81+1),$J81/2,$M81,TRUE)-_xlfn.NORM.DIST(AND(CI$6&gt;=$F81,CI$6&lt;=$H81)*(CH$6-$F81+1),$J81/2,$M81,TRUE))/(1-2*_xlfn.NORM.DIST(0,$J81/2,$M81,TRUE))*$D81+($K81="Steady Growth")*(AND(CI$6&gt;=$F81,CI$6&lt;=$H81)*((CI$6-$F81+1)/($J81*($J81+1)/2)*$D81))+($K81="custom")*CustCF!CC81</f>
        <v/>
      </c>
      <c r="CJ81" s="87">
        <f>($K81="Bell Curve")*(_xlfn.NORM.DIST(AND(CJ$6&gt;=$F81,CJ$6&lt;=$H81)*(CJ$6-$F81+1),$J81/2,$M81,TRUE)-_xlfn.NORM.DIST(AND(CJ$6&gt;=$F81,CJ$6&lt;=$H81)*(CI$6-$F81+1),$J81/2,$M81,TRUE))/(1-2*_xlfn.NORM.DIST(0,$J81/2,$M81,TRUE))*$D81+($K81="Steady Growth")*(AND(CJ$6&gt;=$F81,CJ$6&lt;=$H81)*((CJ$6-$F81+1)/($J81*($J81+1)/2)*$D81))+($K81="custom")*CustCF!CD81</f>
        <v/>
      </c>
      <c r="CK81" s="87">
        <f>($K81="Bell Curve")*(_xlfn.NORM.DIST(AND(CK$6&gt;=$F81,CK$6&lt;=$H81)*(CK$6-$F81+1),$J81/2,$M81,TRUE)-_xlfn.NORM.DIST(AND(CK$6&gt;=$F81,CK$6&lt;=$H81)*(CJ$6-$F81+1),$J81/2,$M81,TRUE))/(1-2*_xlfn.NORM.DIST(0,$J81/2,$M81,TRUE))*$D81+($K81="Steady Growth")*(AND(CK$6&gt;=$F81,CK$6&lt;=$H81)*((CK$6-$F81+1)/($J81*($J81+1)/2)*$D81))+($K81="custom")*CustCF!CE81</f>
        <v/>
      </c>
      <c r="CL81" s="87">
        <f>($K81="Bell Curve")*(_xlfn.NORM.DIST(AND(CL$6&gt;=$F81,CL$6&lt;=$H81)*(CL$6-$F81+1),$J81/2,$M81,TRUE)-_xlfn.NORM.DIST(AND(CL$6&gt;=$F81,CL$6&lt;=$H81)*(CK$6-$F81+1),$J81/2,$M81,TRUE))/(1-2*_xlfn.NORM.DIST(0,$J81/2,$M81,TRUE))*$D81+($K81="Steady Growth")*(AND(CL$6&gt;=$F81,CL$6&lt;=$H81)*((CL$6-$F81+1)/($J81*($J81+1)/2)*$D81))+($K81="custom")*CustCF!CF81</f>
        <v/>
      </c>
      <c r="CM81" s="87">
        <f>($K81="Bell Curve")*(_xlfn.NORM.DIST(AND(CM$6&gt;=$F81,CM$6&lt;=$H81)*(CM$6-$F81+1),$J81/2,$M81,TRUE)-_xlfn.NORM.DIST(AND(CM$6&gt;=$F81,CM$6&lt;=$H81)*(CL$6-$F81+1),$J81/2,$M81,TRUE))/(1-2*_xlfn.NORM.DIST(0,$J81/2,$M81,TRUE))*$D81+($K81="Steady Growth")*(AND(CM$6&gt;=$F81,CM$6&lt;=$H81)*((CM$6-$F81+1)/($J81*($J81+1)/2)*$D81))+($K81="custom")*CustCF!CG81</f>
        <v/>
      </c>
      <c r="CN81" s="87">
        <f>($K81="Bell Curve")*(_xlfn.NORM.DIST(AND(CN$6&gt;=$F81,CN$6&lt;=$H81)*(CN$6-$F81+1),$J81/2,$M81,TRUE)-_xlfn.NORM.DIST(AND(CN$6&gt;=$F81,CN$6&lt;=$H81)*(CM$6-$F81+1),$J81/2,$M81,TRUE))/(1-2*_xlfn.NORM.DIST(0,$J81/2,$M81,TRUE))*$D81+($K81="Steady Growth")*(AND(CN$6&gt;=$F81,CN$6&lt;=$H81)*((CN$6-$F81+1)/($J81*($J81+1)/2)*$D81))+($K81="custom")*CustCF!CH81</f>
        <v/>
      </c>
      <c r="CO81" s="87">
        <f>($K81="Bell Curve")*(_xlfn.NORM.DIST(AND(CO$6&gt;=$F81,CO$6&lt;=$H81)*(CO$6-$F81+1),$J81/2,$M81,TRUE)-_xlfn.NORM.DIST(AND(CO$6&gt;=$F81,CO$6&lt;=$H81)*(CN$6-$F81+1),$J81/2,$M81,TRUE))/(1-2*_xlfn.NORM.DIST(0,$J81/2,$M81,TRUE))*$D81+($K81="Steady Growth")*(AND(CO$6&gt;=$F81,CO$6&lt;=$H81)*((CO$6-$F81+1)/($J81*($J81+1)/2)*$D81))+($K81="custom")*CustCF!CI81</f>
        <v/>
      </c>
      <c r="CP81" s="87">
        <f>($K81="Bell Curve")*(_xlfn.NORM.DIST(AND(CP$6&gt;=$F81,CP$6&lt;=$H81)*(CP$6-$F81+1),$J81/2,$M81,TRUE)-_xlfn.NORM.DIST(AND(CP$6&gt;=$F81,CP$6&lt;=$H81)*(CO$6-$F81+1),$J81/2,$M81,TRUE))/(1-2*_xlfn.NORM.DIST(0,$J81/2,$M81,TRUE))*$D81+($K81="Steady Growth")*(AND(CP$6&gt;=$F81,CP$6&lt;=$H81)*((CP$6-$F81+1)/($J81*($J81+1)/2)*$D81))+($K81="custom")*CustCF!CJ81</f>
        <v/>
      </c>
      <c r="CQ81" s="87">
        <f>($K81="Bell Curve")*(_xlfn.NORM.DIST(AND(CQ$6&gt;=$F81,CQ$6&lt;=$H81)*(CQ$6-$F81+1),$J81/2,$M81,TRUE)-_xlfn.NORM.DIST(AND(CQ$6&gt;=$F81,CQ$6&lt;=$H81)*(CP$6-$F81+1),$J81/2,$M81,TRUE))/(1-2*_xlfn.NORM.DIST(0,$J81/2,$M81,TRUE))*$D81+($K81="Steady Growth")*(AND(CQ$6&gt;=$F81,CQ$6&lt;=$H81)*((CQ$6-$F81+1)/($J81*($J81+1)/2)*$D81))+($K81="custom")*CustCF!CK81</f>
        <v/>
      </c>
      <c r="CR81" s="87">
        <f>($K81="Bell Curve")*(_xlfn.NORM.DIST(AND(CR$6&gt;=$F81,CR$6&lt;=$H81)*(CR$6-$F81+1),$J81/2,$M81,TRUE)-_xlfn.NORM.DIST(AND(CR$6&gt;=$F81,CR$6&lt;=$H81)*(CQ$6-$F81+1),$J81/2,$M81,TRUE))/(1-2*_xlfn.NORM.DIST(0,$J81/2,$M81,TRUE))*$D81+($K81="Steady Growth")*(AND(CR$6&gt;=$F81,CR$6&lt;=$H81)*((CR$6-$F81+1)/($J81*($J81+1)/2)*$D81))+($K81="custom")*CustCF!CL81</f>
        <v/>
      </c>
      <c r="CS81" s="87">
        <f>($K81="Bell Curve")*(_xlfn.NORM.DIST(AND(CS$6&gt;=$F81,CS$6&lt;=$H81)*(CS$6-$F81+1),$J81/2,$M81,TRUE)-_xlfn.NORM.DIST(AND(CS$6&gt;=$F81,CS$6&lt;=$H81)*(CR$6-$F81+1),$J81/2,$M81,TRUE))/(1-2*_xlfn.NORM.DIST(0,$J81/2,$M81,TRUE))*$D81+($K81="Steady Growth")*(AND(CS$6&gt;=$F81,CS$6&lt;=$H81)*((CS$6-$F81+1)/($J81*($J81+1)/2)*$D81))+($K81="custom")*CustCF!CM81</f>
        <v/>
      </c>
      <c r="CT81" s="87">
        <f>($K81="Bell Curve")*(_xlfn.NORM.DIST(AND(CT$6&gt;=$F81,CT$6&lt;=$H81)*(CT$6-$F81+1),$J81/2,$M81,TRUE)-_xlfn.NORM.DIST(AND(CT$6&gt;=$F81,CT$6&lt;=$H81)*(CS$6-$F81+1),$J81/2,$M81,TRUE))/(1-2*_xlfn.NORM.DIST(0,$J81/2,$M81,TRUE))*$D81+($K81="Steady Growth")*(AND(CT$6&gt;=$F81,CT$6&lt;=$H81)*((CT$6-$F81+1)/($J81*($J81+1)/2)*$D81))+($K81="custom")*CustCF!CN81</f>
        <v/>
      </c>
      <c r="CU81" s="87">
        <f>($K81="Bell Curve")*(_xlfn.NORM.DIST(AND(CU$6&gt;=$F81,CU$6&lt;=$H81)*(CU$6-$F81+1),$J81/2,$M81,TRUE)-_xlfn.NORM.DIST(AND(CU$6&gt;=$F81,CU$6&lt;=$H81)*(CT$6-$F81+1),$J81/2,$M81,TRUE))/(1-2*_xlfn.NORM.DIST(0,$J81/2,$M81,TRUE))*$D81+($K81="Steady Growth")*(AND(CU$6&gt;=$F81,CU$6&lt;=$H81)*((CU$6-$F81+1)/($J81*($J81+1)/2)*$D81))+($K81="custom")*CustCF!CO81</f>
        <v/>
      </c>
      <c r="CV81" s="87">
        <f>($K81="Bell Curve")*(_xlfn.NORM.DIST(AND(CV$6&gt;=$F81,CV$6&lt;=$H81)*(CV$6-$F81+1),$J81/2,$M81,TRUE)-_xlfn.NORM.DIST(AND(CV$6&gt;=$F81,CV$6&lt;=$H81)*(CU$6-$F81+1),$J81/2,$M81,TRUE))/(1-2*_xlfn.NORM.DIST(0,$J81/2,$M81,TRUE))*$D81+($K81="Steady Growth")*(AND(CV$6&gt;=$F81,CV$6&lt;=$H81)*((CV$6-$F81+1)/($J81*($J81+1)/2)*$D81))+($K81="custom")*CustCF!CP81</f>
        <v/>
      </c>
      <c r="CW81" s="87">
        <f>($K81="Bell Curve")*(_xlfn.NORM.DIST(AND(CW$6&gt;=$F81,CW$6&lt;=$H81)*(CW$6-$F81+1),$J81/2,$M81,TRUE)-_xlfn.NORM.DIST(AND(CW$6&gt;=$F81,CW$6&lt;=$H81)*(CV$6-$F81+1),$J81/2,$M81,TRUE))/(1-2*_xlfn.NORM.DIST(0,$J81/2,$M81,TRUE))*$D81+($K81="Steady Growth")*(AND(CW$6&gt;=$F81,CW$6&lt;=$H81)*((CW$6-$F81+1)/($J81*($J81+1)/2)*$D81))+($K81="custom")*CustCF!CQ81</f>
        <v/>
      </c>
      <c r="CX81" s="87">
        <f>($K81="Bell Curve")*(_xlfn.NORM.DIST(AND(CX$6&gt;=$F81,CX$6&lt;=$H81)*(CX$6-$F81+1),$J81/2,$M81,TRUE)-_xlfn.NORM.DIST(AND(CX$6&gt;=$F81,CX$6&lt;=$H81)*(CW$6-$F81+1),$J81/2,$M81,TRUE))/(1-2*_xlfn.NORM.DIST(0,$J81/2,$M81,TRUE))*$D81+($K81="Steady Growth")*(AND(CX$6&gt;=$F81,CX$6&lt;=$H81)*((CX$6-$F81+1)/($J81*($J81+1)/2)*$D81))+($K81="custom")*CustCF!CR81</f>
        <v/>
      </c>
      <c r="CY81" s="87">
        <f>($K81="Bell Curve")*(_xlfn.NORM.DIST(AND(CY$6&gt;=$F81,CY$6&lt;=$H81)*(CY$6-$F81+1),$J81/2,$M81,TRUE)-_xlfn.NORM.DIST(AND(CY$6&gt;=$F81,CY$6&lt;=$H81)*(CX$6-$F81+1),$J81/2,$M81,TRUE))/(1-2*_xlfn.NORM.DIST(0,$J81/2,$M81,TRUE))*$D81+($K81="Steady Growth")*(AND(CY$6&gt;=$F81,CY$6&lt;=$H81)*((CY$6-$F81+1)/($J81*($J81+1)/2)*$D81))+($K81="custom")*CustCF!CS81</f>
        <v/>
      </c>
      <c r="CZ81" s="87">
        <f>($K81="Bell Curve")*(_xlfn.NORM.DIST(AND(CZ$6&gt;=$F81,CZ$6&lt;=$H81)*(CZ$6-$F81+1),$J81/2,$M81,TRUE)-_xlfn.NORM.DIST(AND(CZ$6&gt;=$F81,CZ$6&lt;=$H81)*(CY$6-$F81+1),$J81/2,$M81,TRUE))/(1-2*_xlfn.NORM.DIST(0,$J81/2,$M81,TRUE))*$D81+($K81="Steady Growth")*(AND(CZ$6&gt;=$F81,CZ$6&lt;=$H81)*((CZ$6-$F81+1)/($J81*($J81+1)/2)*$D81))+($K81="custom")*CustCF!CT81</f>
        <v/>
      </c>
      <c r="DA81" s="87">
        <f>($K81="Bell Curve")*(_xlfn.NORM.DIST(AND(DA$6&gt;=$F81,DA$6&lt;=$H81)*(DA$6-$F81+1),$J81/2,$M81,TRUE)-_xlfn.NORM.DIST(AND(DA$6&gt;=$F81,DA$6&lt;=$H81)*(CZ$6-$F81+1),$J81/2,$M81,TRUE))/(1-2*_xlfn.NORM.DIST(0,$J81/2,$M81,TRUE))*$D81+($K81="Steady Growth")*(AND(DA$6&gt;=$F81,DA$6&lt;=$H81)*((DA$6-$F81+1)/($J81*($J81+1)/2)*$D81))+($K81="custom")*CustCF!CU81</f>
        <v/>
      </c>
      <c r="DB81" s="87">
        <f>($K81="Bell Curve")*(_xlfn.NORM.DIST(AND(DB$6&gt;=$F81,DB$6&lt;=$H81)*(DB$6-$F81+1),$J81/2,$M81,TRUE)-_xlfn.NORM.DIST(AND(DB$6&gt;=$F81,DB$6&lt;=$H81)*(DA$6-$F81+1),$J81/2,$M81,TRUE))/(1-2*_xlfn.NORM.DIST(0,$J81/2,$M81,TRUE))*$D81+($K81="Steady Growth")*(AND(DB$6&gt;=$F81,DB$6&lt;=$H81)*((DB$6-$F81+1)/($J81*($J81+1)/2)*$D81))+($K81="custom")*CustCF!CV81</f>
        <v/>
      </c>
      <c r="DC81" s="87">
        <f>($K81="Bell Curve")*(_xlfn.NORM.DIST(AND(DC$6&gt;=$F81,DC$6&lt;=$H81)*(DC$6-$F81+1),$J81/2,$M81,TRUE)-_xlfn.NORM.DIST(AND(DC$6&gt;=$F81,DC$6&lt;=$H81)*(DB$6-$F81+1),$J81/2,$M81,TRUE))/(1-2*_xlfn.NORM.DIST(0,$J81/2,$M81,TRUE))*$D81+($K81="Steady Growth")*(AND(DC$6&gt;=$F81,DC$6&lt;=$H81)*((DC$6-$F81+1)/($J81*($J81+1)/2)*$D81))+($K81="custom")*CustCF!CW81</f>
        <v/>
      </c>
      <c r="DD81" s="87">
        <f>($K81="Bell Curve")*(_xlfn.NORM.DIST(AND(DD$6&gt;=$F81,DD$6&lt;=$H81)*(DD$6-$F81+1),$J81/2,$M81,TRUE)-_xlfn.NORM.DIST(AND(DD$6&gt;=$F81,DD$6&lt;=$H81)*(DC$6-$F81+1),$J81/2,$M81,TRUE))/(1-2*_xlfn.NORM.DIST(0,$J81/2,$M81,TRUE))*$D81+($K81="Steady Growth")*(AND(DD$6&gt;=$F81,DD$6&lt;=$H81)*((DD$6-$F81+1)/($J81*($J81+1)/2)*$D81))+($K81="custom")*CustCF!CX81</f>
        <v/>
      </c>
      <c r="DE81" s="87">
        <f>($K81="Bell Curve")*(_xlfn.NORM.DIST(AND(DE$6&gt;=$F81,DE$6&lt;=$H81)*(DE$6-$F81+1),$J81/2,$M81,TRUE)-_xlfn.NORM.DIST(AND(DE$6&gt;=$F81,DE$6&lt;=$H81)*(DD$6-$F81+1),$J81/2,$M81,TRUE))/(1-2*_xlfn.NORM.DIST(0,$J81/2,$M81,TRUE))*$D81+($K81="Steady Growth")*(AND(DE$6&gt;=$F81,DE$6&lt;=$H81)*((DE$6-$F81+1)/($J81*($J81+1)/2)*$D81))+($K81="custom")*CustCF!CY81</f>
        <v/>
      </c>
      <c r="DF81" s="87">
        <f>($K81="Bell Curve")*(_xlfn.NORM.DIST(AND(DF$6&gt;=$F81,DF$6&lt;=$H81)*(DF$6-$F81+1),$J81/2,$M81,TRUE)-_xlfn.NORM.DIST(AND(DF$6&gt;=$F81,DF$6&lt;=$H81)*(DE$6-$F81+1),$J81/2,$M81,TRUE))/(1-2*_xlfn.NORM.DIST(0,$J81/2,$M81,TRUE))*$D81+($K81="Steady Growth")*(AND(DF$6&gt;=$F81,DF$6&lt;=$H81)*((DF$6-$F81+1)/($J81*($J81+1)/2)*$D81))+($K81="custom")*CustCF!CZ81</f>
        <v/>
      </c>
      <c r="DG81" s="87">
        <f>($K81="Bell Curve")*(_xlfn.NORM.DIST(AND(DG$6&gt;=$F81,DG$6&lt;=$H81)*(DG$6-$F81+1),$J81/2,$M81,TRUE)-_xlfn.NORM.DIST(AND(DG$6&gt;=$F81,DG$6&lt;=$H81)*(DF$6-$F81+1),$J81/2,$M81,TRUE))/(1-2*_xlfn.NORM.DIST(0,$J81/2,$M81,TRUE))*$D81+($K81="Steady Growth")*(AND(DG$6&gt;=$F81,DG$6&lt;=$H81)*((DG$6-$F81+1)/($J81*($J81+1)/2)*$D81))+($K81="custom")*CustCF!DA81</f>
        <v/>
      </c>
      <c r="DH81" s="87">
        <f>($K81="Bell Curve")*(_xlfn.NORM.DIST(AND(DH$6&gt;=$F81,DH$6&lt;=$H81)*(DH$6-$F81+1),$J81/2,$M81,TRUE)-_xlfn.NORM.DIST(AND(DH$6&gt;=$F81,DH$6&lt;=$H81)*(DG$6-$F81+1),$J81/2,$M81,TRUE))/(1-2*_xlfn.NORM.DIST(0,$J81/2,$M81,TRUE))*$D81+($K81="Steady Growth")*(AND(DH$6&gt;=$F81,DH$6&lt;=$H81)*((DH$6-$F81+1)/($J81*($J81+1)/2)*$D81))+($K81="custom")*CustCF!DB81</f>
        <v/>
      </c>
      <c r="DI81" s="87">
        <f>($K81="Bell Curve")*(_xlfn.NORM.DIST(AND(DI$6&gt;=$F81,DI$6&lt;=$H81)*(DI$6-$F81+1),$J81/2,$M81,TRUE)-_xlfn.NORM.DIST(AND(DI$6&gt;=$F81,DI$6&lt;=$H81)*(DH$6-$F81+1),$J81/2,$M81,TRUE))/(1-2*_xlfn.NORM.DIST(0,$J81/2,$M81,TRUE))*$D81+($K81="Steady Growth")*(AND(DI$6&gt;=$F81,DI$6&lt;=$H81)*((DI$6-$F81+1)/($J81*($J81+1)/2)*$D81))+($K81="custom")*CustCF!DC81</f>
        <v/>
      </c>
      <c r="DJ81" s="87">
        <f>($K81="Bell Curve")*(_xlfn.NORM.DIST(AND(DJ$6&gt;=$F81,DJ$6&lt;=$H81)*(DJ$6-$F81+1),$J81/2,$M81,TRUE)-_xlfn.NORM.DIST(AND(DJ$6&gt;=$F81,DJ$6&lt;=$H81)*(DI$6-$F81+1),$J81/2,$M81,TRUE))/(1-2*_xlfn.NORM.DIST(0,$J81/2,$M81,TRUE))*$D81+($K81="Steady Growth")*(AND(DJ$6&gt;=$F81,DJ$6&lt;=$H81)*((DJ$6-$F81+1)/($J81*($J81+1)/2)*$D81))+($K81="custom")*CustCF!DD81</f>
        <v/>
      </c>
      <c r="DK81" s="87">
        <f>($K81="Bell Curve")*(_xlfn.NORM.DIST(AND(DK$6&gt;=$F81,DK$6&lt;=$H81)*(DK$6-$F81+1),$J81/2,$M81,TRUE)-_xlfn.NORM.DIST(AND(DK$6&gt;=$F81,DK$6&lt;=$H81)*(DJ$6-$F81+1),$J81/2,$M81,TRUE))/(1-2*_xlfn.NORM.DIST(0,$J81/2,$M81,TRUE))*$D81+($K81="Steady Growth")*(AND(DK$6&gt;=$F81,DK$6&lt;=$H81)*((DK$6-$F81+1)/($J81*($J81+1)/2)*$D81))+($K81="custom")*CustCF!DE81</f>
        <v/>
      </c>
      <c r="DL81" s="87">
        <f>($K81="Bell Curve")*(_xlfn.NORM.DIST(AND(DL$6&gt;=$F81,DL$6&lt;=$H81)*(DL$6-$F81+1),$J81/2,$M81,TRUE)-_xlfn.NORM.DIST(AND(DL$6&gt;=$F81,DL$6&lt;=$H81)*(DK$6-$F81+1),$J81/2,$M81,TRUE))/(1-2*_xlfn.NORM.DIST(0,$J81/2,$M81,TRUE))*$D81+($K81="Steady Growth")*(AND(DL$6&gt;=$F81,DL$6&lt;=$H81)*((DL$6-$F81+1)/($J81*($J81+1)/2)*$D81))+($K81="custom")*CustCF!DF81</f>
        <v/>
      </c>
      <c r="DM81" s="87">
        <f>($K81="Bell Curve")*(_xlfn.NORM.DIST(AND(DM$6&gt;=$F81,DM$6&lt;=$H81)*(DM$6-$F81+1),$J81/2,$M81,TRUE)-_xlfn.NORM.DIST(AND(DM$6&gt;=$F81,DM$6&lt;=$H81)*(DL$6-$F81+1),$J81/2,$M81,TRUE))/(1-2*_xlfn.NORM.DIST(0,$J81/2,$M81,TRUE))*$D81+($K81="Steady Growth")*(AND(DM$6&gt;=$F81,DM$6&lt;=$H81)*((DM$6-$F81+1)/($J81*($J81+1)/2)*$D81))+($K81="custom")*CustCF!DG81</f>
        <v/>
      </c>
      <c r="DN81" s="87">
        <f>($K81="Bell Curve")*(_xlfn.NORM.DIST(AND(DN$6&gt;=$F81,DN$6&lt;=$H81)*(DN$6-$F81+1),$J81/2,$M81,TRUE)-_xlfn.NORM.DIST(AND(DN$6&gt;=$F81,DN$6&lt;=$H81)*(DM$6-$F81+1),$J81/2,$M81,TRUE))/(1-2*_xlfn.NORM.DIST(0,$J81/2,$M81,TRUE))*$D81+($K81="Steady Growth")*(AND(DN$6&gt;=$F81,DN$6&lt;=$H81)*((DN$6-$F81+1)/($J81*($J81+1)/2)*$D81))+($K81="custom")*CustCF!DH81</f>
        <v/>
      </c>
      <c r="DO81" s="87">
        <f>($K81="Bell Curve")*(_xlfn.NORM.DIST(AND(DO$6&gt;=$F81,DO$6&lt;=$H81)*(DO$6-$F81+1),$J81/2,$M81,TRUE)-_xlfn.NORM.DIST(AND(DO$6&gt;=$F81,DO$6&lt;=$H81)*(DN$6-$F81+1),$J81/2,$M81,TRUE))/(1-2*_xlfn.NORM.DIST(0,$J81/2,$M81,TRUE))*$D81+($K81="Steady Growth")*(AND(DO$6&gt;=$F81,DO$6&lt;=$H81)*((DO$6-$F81+1)/($J81*($J81+1)/2)*$D81))+($K81="custom")*CustCF!DI81</f>
        <v/>
      </c>
      <c r="DP81" s="87">
        <f>($K81="Bell Curve")*(_xlfn.NORM.DIST(AND(DP$6&gt;=$F81,DP$6&lt;=$H81)*(DP$6-$F81+1),$J81/2,$M81,TRUE)-_xlfn.NORM.DIST(AND(DP$6&gt;=$F81,DP$6&lt;=$H81)*(DO$6-$F81+1),$J81/2,$M81,TRUE))/(1-2*_xlfn.NORM.DIST(0,$J81/2,$M81,TRUE))*$D81+($K81="Steady Growth")*(AND(DP$6&gt;=$F81,DP$6&lt;=$H81)*((DP$6-$F81+1)/($J81*($J81+1)/2)*$D81))+($K81="custom")*CustCF!DJ81</f>
        <v/>
      </c>
      <c r="DQ81" s="87">
        <f>($K81="Bell Curve")*(_xlfn.NORM.DIST(AND(DQ$6&gt;=$F81,DQ$6&lt;=$H81)*(DQ$6-$F81+1),$J81/2,$M81,TRUE)-_xlfn.NORM.DIST(AND(DQ$6&gt;=$F81,DQ$6&lt;=$H81)*(DP$6-$F81+1),$J81/2,$M81,TRUE))/(1-2*_xlfn.NORM.DIST(0,$J81/2,$M81,TRUE))*$D81+($K81="Steady Growth")*(AND(DQ$6&gt;=$F81,DQ$6&lt;=$H81)*((DQ$6-$F81+1)/($J81*($J81+1)/2)*$D81))+($K81="custom")*CustCF!DK81</f>
        <v/>
      </c>
      <c r="DR81" s="87">
        <f>($K81="Bell Curve")*(_xlfn.NORM.DIST(AND(DR$6&gt;=$F81,DR$6&lt;=$H81)*(DR$6-$F81+1),$J81/2,$M81,TRUE)-_xlfn.NORM.DIST(AND(DR$6&gt;=$F81,DR$6&lt;=$H81)*(DQ$6-$F81+1),$J81/2,$M81,TRUE))/(1-2*_xlfn.NORM.DIST(0,$J81/2,$M81,TRUE))*$D81+($K81="Steady Growth")*(AND(DR$6&gt;=$F81,DR$6&lt;=$H81)*((DR$6-$F81+1)/($J81*($J81+1)/2)*$D81))+($K81="custom")*CustCF!DL81</f>
        <v/>
      </c>
      <c r="DS81" s="87">
        <f>($K81="Bell Curve")*(_xlfn.NORM.DIST(AND(DS$6&gt;=$F81,DS$6&lt;=$H81)*(DS$6-$F81+1),$J81/2,$M81,TRUE)-_xlfn.NORM.DIST(AND(DS$6&gt;=$F81,DS$6&lt;=$H81)*(DR$6-$F81+1),$J81/2,$M81,TRUE))/(1-2*_xlfn.NORM.DIST(0,$J81/2,$M81,TRUE))*$D81+($K81="Steady Growth")*(AND(DS$6&gt;=$F81,DS$6&lt;=$H81)*((DS$6-$F81+1)/($J81*($J81+1)/2)*$D81))+($K81="custom")*CustCF!DM81</f>
        <v/>
      </c>
      <c r="DT81" s="87">
        <f>($K81="Bell Curve")*(_xlfn.NORM.DIST(AND(DT$6&gt;=$F81,DT$6&lt;=$H81)*(DT$6-$F81+1),$J81/2,$M81,TRUE)-_xlfn.NORM.DIST(AND(DT$6&gt;=$F81,DT$6&lt;=$H81)*(DS$6-$F81+1),$J81/2,$M81,TRUE))/(1-2*_xlfn.NORM.DIST(0,$J81/2,$M81,TRUE))*$D81+($K81="Steady Growth")*(AND(DT$6&gt;=$F81,DT$6&lt;=$H81)*((DT$6-$F81+1)/($J81*($J81+1)/2)*$D81))+($K81="custom")*CustCF!DN81</f>
        <v/>
      </c>
      <c r="DU81" s="87">
        <f>($K81="Bell Curve")*(_xlfn.NORM.DIST(AND(DU$6&gt;=$F81,DU$6&lt;=$H81)*(DU$6-$F81+1),$J81/2,$M81,TRUE)-_xlfn.NORM.DIST(AND(DU$6&gt;=$F81,DU$6&lt;=$H81)*(DT$6-$F81+1),$J81/2,$M81,TRUE))/(1-2*_xlfn.NORM.DIST(0,$J81/2,$M81,TRUE))*$D81+($K81="Steady Growth")*(AND(DU$6&gt;=$F81,DU$6&lt;=$H81)*((DU$6-$F81+1)/($J81*($J81+1)/2)*$D81))+($K81="custom")*CustCF!DO81</f>
        <v/>
      </c>
      <c r="DV81" s="87">
        <f>($K81="Bell Curve")*(_xlfn.NORM.DIST(AND(DV$6&gt;=$F81,DV$6&lt;=$H81)*(DV$6-$F81+1),$J81/2,$M81,TRUE)-_xlfn.NORM.DIST(AND(DV$6&gt;=$F81,DV$6&lt;=$H81)*(DU$6-$F81+1),$J81/2,$M81,TRUE))/(1-2*_xlfn.NORM.DIST(0,$J81/2,$M81,TRUE))*$D81+($K81="Steady Growth")*(AND(DV$6&gt;=$F81,DV$6&lt;=$H81)*((DV$6-$F81+1)/($J81*($J81+1)/2)*$D81))+($K81="custom")*CustCF!DP81</f>
        <v/>
      </c>
      <c r="DW81" s="87">
        <f>($K81="Bell Curve")*(_xlfn.NORM.DIST(AND(DW$6&gt;=$F81,DW$6&lt;=$H81)*(DW$6-$F81+1),$J81/2,$M81,TRUE)-_xlfn.NORM.DIST(AND(DW$6&gt;=$F81,DW$6&lt;=$H81)*(DV$6-$F81+1),$J81/2,$M81,TRUE))/(1-2*_xlfn.NORM.DIST(0,$J81/2,$M81,TRUE))*$D81+($K81="Steady Growth")*(AND(DW$6&gt;=$F81,DW$6&lt;=$H81)*((DW$6-$F81+1)/($J81*($J81+1)/2)*$D81))+($K81="custom")*CustCF!DQ81</f>
        <v/>
      </c>
      <c r="DX81" s="87">
        <f>($K81="Bell Curve")*(_xlfn.NORM.DIST(AND(DX$6&gt;=$F81,DX$6&lt;=$H81)*(DX$6-$F81+1),$J81/2,$M81,TRUE)-_xlfn.NORM.DIST(AND(DX$6&gt;=$F81,DX$6&lt;=$H81)*(DW$6-$F81+1),$J81/2,$M81,TRUE))/(1-2*_xlfn.NORM.DIST(0,$J81/2,$M81,TRUE))*$D81+($K81="Steady Growth")*(AND(DX$6&gt;=$F81,DX$6&lt;=$H81)*((DX$6-$F81+1)/($J81*($J81+1)/2)*$D81))+($K81="custom")*CustCF!DR81</f>
        <v/>
      </c>
      <c r="DY81" s="87">
        <f>($K81="Bell Curve")*(_xlfn.NORM.DIST(AND(DY$6&gt;=$F81,DY$6&lt;=$H81)*(DY$6-$F81+1),$J81/2,$M81,TRUE)-_xlfn.NORM.DIST(AND(DY$6&gt;=$F81,DY$6&lt;=$H81)*(DX$6-$F81+1),$J81/2,$M81,TRUE))/(1-2*_xlfn.NORM.DIST(0,$J81/2,$M81,TRUE))*$D81+($K81="Steady Growth")*(AND(DY$6&gt;=$F81,DY$6&lt;=$H81)*((DY$6-$F81+1)/($J81*($J81+1)/2)*$D81))+($K81="custom")*CustCF!DS81</f>
        <v/>
      </c>
      <c r="DZ81" s="87">
        <f>($K81="Bell Curve")*(_xlfn.NORM.DIST(AND(DZ$6&gt;=$F81,DZ$6&lt;=$H81)*(DZ$6-$F81+1),$J81/2,$M81,TRUE)-_xlfn.NORM.DIST(AND(DZ$6&gt;=$F81,DZ$6&lt;=$H81)*(DY$6-$F81+1),$J81/2,$M81,TRUE))/(1-2*_xlfn.NORM.DIST(0,$J81/2,$M81,TRUE))*$D81+($K81="Steady Growth")*(AND(DZ$6&gt;=$F81,DZ$6&lt;=$H81)*((DZ$6-$F81+1)/($J81*($J81+1)/2)*$D81))+($K81="custom")*CustCF!DT81</f>
        <v/>
      </c>
      <c r="EA81" s="87">
        <f>($K81="Bell Curve")*(_xlfn.NORM.DIST(AND(EA$6&gt;=$F81,EA$6&lt;=$H81)*(EA$6-$F81+1),$J81/2,$M81,TRUE)-_xlfn.NORM.DIST(AND(EA$6&gt;=$F81,EA$6&lt;=$H81)*(DZ$6-$F81+1),$J81/2,$M81,TRUE))/(1-2*_xlfn.NORM.DIST(0,$J81/2,$M81,TRUE))*$D81+($K81="Steady Growth")*(AND(EA$6&gt;=$F81,EA$6&lt;=$H81)*((EA$6-$F81+1)/($J81*($J81+1)/2)*$D81))+($K81="custom")*CustCF!DU81</f>
        <v/>
      </c>
      <c r="EB81" s="87">
        <f>($K81="Bell Curve")*(_xlfn.NORM.DIST(AND(EB$6&gt;=$F81,EB$6&lt;=$H81)*(EB$6-$F81+1),$J81/2,$M81,TRUE)-_xlfn.NORM.DIST(AND(EB$6&gt;=$F81,EB$6&lt;=$H81)*(EA$6-$F81+1),$J81/2,$M81,TRUE))/(1-2*_xlfn.NORM.DIST(0,$J81/2,$M81,TRUE))*$D81+($K81="Steady Growth")*(AND(EB$6&gt;=$F81,EB$6&lt;=$H81)*((EB$6-$F81+1)/($J81*($J81+1)/2)*$D81))+($K81="custom")*CustCF!DV81</f>
        <v/>
      </c>
      <c r="EC81" s="87">
        <f>($K81="Bell Curve")*(_xlfn.NORM.DIST(AND(EC$6&gt;=$F81,EC$6&lt;=$H81)*(EC$6-$F81+1),$J81/2,$M81,TRUE)-_xlfn.NORM.DIST(AND(EC$6&gt;=$F81,EC$6&lt;=$H81)*(EB$6-$F81+1),$J81/2,$M81,TRUE))/(1-2*_xlfn.NORM.DIST(0,$J81/2,$M81,TRUE))*$D81+($K81="Steady Growth")*(AND(EC$6&gt;=$F81,EC$6&lt;=$H81)*((EC$6-$F81+1)/($J81*($J81+1)/2)*$D81))+($K81="custom")*CustCF!DW81</f>
        <v/>
      </c>
      <c r="ED81" s="87">
        <f>($K81="Bell Curve")*(_xlfn.NORM.DIST(AND(ED$6&gt;=$F81,ED$6&lt;=$H81)*(ED$6-$F81+1),$J81/2,$M81,TRUE)-_xlfn.NORM.DIST(AND(ED$6&gt;=$F81,ED$6&lt;=$H81)*(EC$6-$F81+1),$J81/2,$M81,TRUE))/(1-2*_xlfn.NORM.DIST(0,$J81/2,$M81,TRUE))*$D81+($K81="Steady Growth")*(AND(ED$6&gt;=$F81,ED$6&lt;=$H81)*((ED$6-$F81+1)/($J81*($J81+1)/2)*$D81))+($K81="custom")*CustCF!DX81</f>
        <v/>
      </c>
      <c r="EE81" s="87">
        <f>($K81="Bell Curve")*(_xlfn.NORM.DIST(AND(EE$6&gt;=$F81,EE$6&lt;=$H81)*(EE$6-$F81+1),$J81/2,$M81,TRUE)-_xlfn.NORM.DIST(AND(EE$6&gt;=$F81,EE$6&lt;=$H81)*(ED$6-$F81+1),$J81/2,$M81,TRUE))/(1-2*_xlfn.NORM.DIST(0,$J81/2,$M81,TRUE))*$D81+($K81="Steady Growth")*(AND(EE$6&gt;=$F81,EE$6&lt;=$H81)*((EE$6-$F81+1)/($J81*($J81+1)/2)*$D81))+($K81="custom")*CustCF!DY81</f>
        <v/>
      </c>
      <c r="EF81" s="87">
        <f>($K81="Bell Curve")*(_xlfn.NORM.DIST(AND(EF$6&gt;=$F81,EF$6&lt;=$H81)*(EF$6-$F81+1),$J81/2,$M81,TRUE)-_xlfn.NORM.DIST(AND(EF$6&gt;=$F81,EF$6&lt;=$H81)*(EE$6-$F81+1),$J81/2,$M81,TRUE))/(1-2*_xlfn.NORM.DIST(0,$J81/2,$M81,TRUE))*$D81+($K81="Steady Growth")*(AND(EF$6&gt;=$F81,EF$6&lt;=$H81)*((EF$6-$F81+1)/($J81*($J81+1)/2)*$D81))+($K81="custom")*CustCF!DZ81</f>
        <v/>
      </c>
      <c r="EG81" s="87">
        <f>($K81="Bell Curve")*(_xlfn.NORM.DIST(AND(EG$6&gt;=$F81,EG$6&lt;=$H81)*(EG$6-$F81+1),$J81/2,$M81,TRUE)-_xlfn.NORM.DIST(AND(EG$6&gt;=$F81,EG$6&lt;=$H81)*(EF$6-$F81+1),$J81/2,$M81,TRUE))/(1-2*_xlfn.NORM.DIST(0,$J81/2,$M81,TRUE))*$D81+($K81="Steady Growth")*(AND(EG$6&gt;=$F81,EG$6&lt;=$H81)*((EG$6-$F81+1)/($J81*($J81+1)/2)*$D81))+($K81="custom")*CustCF!EA81</f>
        <v/>
      </c>
      <c r="EH81" s="87">
        <f>($K81="Bell Curve")*(_xlfn.NORM.DIST(AND(EH$6&gt;=$F81,EH$6&lt;=$H81)*(EH$6-$F81+1),$J81/2,$M81,TRUE)-_xlfn.NORM.DIST(AND(EH$6&gt;=$F81,EH$6&lt;=$H81)*(EG$6-$F81+1),$J81/2,$M81,TRUE))/(1-2*_xlfn.NORM.DIST(0,$J81/2,$M81,TRUE))*$D81+($K81="Steady Growth")*(AND(EH$6&gt;=$F81,EH$6&lt;=$H81)*((EH$6-$F81+1)/($J81*($J81+1)/2)*$D81))+($K81="custom")*CustCF!EB81</f>
        <v/>
      </c>
      <c r="EI81" s="87">
        <f>($K81="Bell Curve")*(_xlfn.NORM.DIST(AND(EI$6&gt;=$F81,EI$6&lt;=$H81)*(EI$6-$F81+1),$J81/2,$M81,TRUE)-_xlfn.NORM.DIST(AND(EI$6&gt;=$F81,EI$6&lt;=$H81)*(EH$6-$F81+1),$J81/2,$M81,TRUE))/(1-2*_xlfn.NORM.DIST(0,$J81/2,$M81,TRUE))*$D81+($K81="Steady Growth")*(AND(EI$6&gt;=$F81,EI$6&lt;=$H81)*((EI$6-$F81+1)/($J81*($J81+1)/2)*$D81))+($K81="custom")*CustCF!EC81</f>
        <v/>
      </c>
      <c r="EJ81" s="87">
        <f>($K81="Bell Curve")*(_xlfn.NORM.DIST(AND(EJ$6&gt;=$F81,EJ$6&lt;=$H81)*(EJ$6-$F81+1),$J81/2,$M81,TRUE)-_xlfn.NORM.DIST(AND(EJ$6&gt;=$F81,EJ$6&lt;=$H81)*(EI$6-$F81+1),$J81/2,$M81,TRUE))/(1-2*_xlfn.NORM.DIST(0,$J81/2,$M81,TRUE))*$D81+($K81="Steady Growth")*(AND(EJ$6&gt;=$F81,EJ$6&lt;=$H81)*((EJ$6-$F81+1)/($J81*($J81+1)/2)*$D81))+($K81="custom")*CustCF!ED81</f>
        <v/>
      </c>
      <c r="EK81" s="87">
        <f>($K81="Bell Curve")*(_xlfn.NORM.DIST(AND(EK$6&gt;=$F81,EK$6&lt;=$H81)*(EK$6-$F81+1),$J81/2,$M81,TRUE)-_xlfn.NORM.DIST(AND(EK$6&gt;=$F81,EK$6&lt;=$H81)*(EJ$6-$F81+1),$J81/2,$M81,TRUE))/(1-2*_xlfn.NORM.DIST(0,$J81/2,$M81,TRUE))*$D81+($K81="Steady Growth")*(AND(EK$6&gt;=$F81,EK$6&lt;=$H81)*((EK$6-$F81+1)/($J81*($J81+1)/2)*$D81))+($K81="custom")*CustCF!EE81</f>
        <v/>
      </c>
      <c r="EL81" s="87">
        <f>($K81="Bell Curve")*(_xlfn.NORM.DIST(AND(EL$6&gt;=$F81,EL$6&lt;=$H81)*(EL$6-$F81+1),$J81/2,$M81,TRUE)-_xlfn.NORM.DIST(AND(EL$6&gt;=$F81,EL$6&lt;=$H81)*(EK$6-$F81+1),$J81/2,$M81,TRUE))/(1-2*_xlfn.NORM.DIST(0,$J81/2,$M81,TRUE))*$D81+($K81="Steady Growth")*(AND(EL$6&gt;=$F81,EL$6&lt;=$H81)*((EL$6-$F81+1)/($J81*($J81+1)/2)*$D81))+($K81="custom")*CustCF!EF81</f>
        <v/>
      </c>
      <c r="EM81" s="87">
        <f>($K81="Bell Curve")*(_xlfn.NORM.DIST(AND(EM$6&gt;=$F81,EM$6&lt;=$H81)*(EM$6-$F81+1),$J81/2,$M81,TRUE)-_xlfn.NORM.DIST(AND(EM$6&gt;=$F81,EM$6&lt;=$H81)*(EL$6-$F81+1),$J81/2,$M81,TRUE))/(1-2*_xlfn.NORM.DIST(0,$J81/2,$M81,TRUE))*$D81+($K81="Steady Growth")*(AND(EM$6&gt;=$F81,EM$6&lt;=$H81)*((EM$6-$F81+1)/($J81*($J81+1)/2)*$D81))+($K81="custom")*CustCF!EG81</f>
        <v/>
      </c>
      <c r="EN81" s="87">
        <f>($K81="Bell Curve")*(_xlfn.NORM.DIST(AND(EN$6&gt;=$F81,EN$6&lt;=$H81)*(EN$6-$F81+1),$J81/2,$M81,TRUE)-_xlfn.NORM.DIST(AND(EN$6&gt;=$F81,EN$6&lt;=$H81)*(EM$6-$F81+1),$J81/2,$M81,TRUE))/(1-2*_xlfn.NORM.DIST(0,$J81/2,$M81,TRUE))*$D81+($K81="Steady Growth")*(AND(EN$6&gt;=$F81,EN$6&lt;=$H81)*((EN$6-$F81+1)/($J81*($J81+1)/2)*$D81))+($K81="custom")*CustCF!EH81</f>
        <v/>
      </c>
      <c r="EO81" s="87">
        <f>($K81="Bell Curve")*(_xlfn.NORM.DIST(AND(EO$6&gt;=$F81,EO$6&lt;=$H81)*(EO$6-$F81+1),$J81/2,$M81,TRUE)-_xlfn.NORM.DIST(AND(EO$6&gt;=$F81,EO$6&lt;=$H81)*(EN$6-$F81+1),$J81/2,$M81,TRUE))/(1-2*_xlfn.NORM.DIST(0,$J81/2,$M81,TRUE))*$D81+($K81="Steady Growth")*(AND(EO$6&gt;=$F81,EO$6&lt;=$H81)*((EO$6-$F81+1)/($J81*($J81+1)/2)*$D81))+($K81="custom")*CustCF!EI81</f>
        <v/>
      </c>
      <c r="EP81" s="87">
        <f>($K81="Bell Curve")*(_xlfn.NORM.DIST(AND(EP$6&gt;=$F81,EP$6&lt;=$H81)*(EP$6-$F81+1),$J81/2,$M81,TRUE)-_xlfn.NORM.DIST(AND(EP$6&gt;=$F81,EP$6&lt;=$H81)*(EO$6-$F81+1),$J81/2,$M81,TRUE))/(1-2*_xlfn.NORM.DIST(0,$J81/2,$M81,TRUE))*$D81+($K81="Steady Growth")*(AND(EP$6&gt;=$F81,EP$6&lt;=$H81)*((EP$6-$F81+1)/($J81*($J81+1)/2)*$D81))+($K81="custom")*CustCF!EJ81</f>
        <v/>
      </c>
      <c r="EQ81" s="87">
        <f>($K81="Bell Curve")*(_xlfn.NORM.DIST(AND(EQ$6&gt;=$F81,EQ$6&lt;=$H81)*(EQ$6-$F81+1),$J81/2,$M81,TRUE)-_xlfn.NORM.DIST(AND(EQ$6&gt;=$F81,EQ$6&lt;=$H81)*(EP$6-$F81+1),$J81/2,$M81,TRUE))/(1-2*_xlfn.NORM.DIST(0,$J81/2,$M81,TRUE))*$D81+($K81="Steady Growth")*(AND(EQ$6&gt;=$F81,EQ$6&lt;=$H81)*((EQ$6-$F81+1)/($J81*($J81+1)/2)*$D81))+($K81="custom")*CustCF!EK81</f>
        <v/>
      </c>
      <c r="ER81" s="87">
        <f>($K81="Bell Curve")*(_xlfn.NORM.DIST(AND(ER$6&gt;=$F81,ER$6&lt;=$H81)*(ER$6-$F81+1),$J81/2,$M81,TRUE)-_xlfn.NORM.DIST(AND(ER$6&gt;=$F81,ER$6&lt;=$H81)*(EQ$6-$F81+1),$J81/2,$M81,TRUE))/(1-2*_xlfn.NORM.DIST(0,$J81/2,$M81,TRUE))*$D81+($K81="Steady Growth")*(AND(ER$6&gt;=$F81,ER$6&lt;=$H81)*((ER$6-$F81+1)/($J81*($J81+1)/2)*$D81))+($K81="custom")*CustCF!EL81</f>
        <v/>
      </c>
      <c r="ES81" s="87">
        <f>($K81="Bell Curve")*(_xlfn.NORM.DIST(AND(ES$6&gt;=$F81,ES$6&lt;=$H81)*(ES$6-$F81+1),$J81/2,$M81,TRUE)-_xlfn.NORM.DIST(AND(ES$6&gt;=$F81,ES$6&lt;=$H81)*(ER$6-$F81+1),$J81/2,$M81,TRUE))/(1-2*_xlfn.NORM.DIST(0,$J81/2,$M81,TRUE))*$D81+($K81="Steady Growth")*(AND(ES$6&gt;=$F81,ES$6&lt;=$H81)*((ES$6-$F81+1)/($J81*($J81+1)/2)*$D81))+($K81="custom")*CustCF!EM81</f>
        <v/>
      </c>
      <c r="ET81" s="87">
        <f>($K81="Bell Curve")*(_xlfn.NORM.DIST(AND(ET$6&gt;=$F81,ET$6&lt;=$H81)*(ET$6-$F81+1),$J81/2,$M81,TRUE)-_xlfn.NORM.DIST(AND(ET$6&gt;=$F81,ET$6&lt;=$H81)*(ES$6-$F81+1),$J81/2,$M81,TRUE))/(1-2*_xlfn.NORM.DIST(0,$J81/2,$M81,TRUE))*$D81+($K81="Steady Growth")*(AND(ET$6&gt;=$F81,ET$6&lt;=$H81)*((ET$6-$F81+1)/($J81*($J81+1)/2)*$D81))+($K81="custom")*CustCF!EN81</f>
        <v/>
      </c>
      <c r="EU81" s="87">
        <f>($K81="Bell Curve")*(_xlfn.NORM.DIST(AND(EU$6&gt;=$F81,EU$6&lt;=$H81)*(EU$6-$F81+1),$J81/2,$M81,TRUE)-_xlfn.NORM.DIST(AND(EU$6&gt;=$F81,EU$6&lt;=$H81)*(ET$6-$F81+1),$J81/2,$M81,TRUE))/(1-2*_xlfn.NORM.DIST(0,$J81/2,$M81,TRUE))*$D81+($K81="Steady Growth")*(AND(EU$6&gt;=$F81,EU$6&lt;=$H81)*((EU$6-$F81+1)/($J81*($J81+1)/2)*$D81))+($K81="custom")*CustCF!EO81</f>
        <v/>
      </c>
      <c r="EV81" s="87">
        <f>($K81="Bell Curve")*(_xlfn.NORM.DIST(AND(EV$6&gt;=$F81,EV$6&lt;=$H81)*(EV$6-$F81+1),$J81/2,$M81,TRUE)-_xlfn.NORM.DIST(AND(EV$6&gt;=$F81,EV$6&lt;=$H81)*(EU$6-$F81+1),$J81/2,$M81,TRUE))/(1-2*_xlfn.NORM.DIST(0,$J81/2,$M81,TRUE))*$D81+($K81="Steady Growth")*(AND(EV$6&gt;=$F81,EV$6&lt;=$H81)*((EV$6-$F81+1)/($J81*($J81+1)/2)*$D81))+($K81="custom")*CustCF!EP81</f>
        <v/>
      </c>
      <c r="EW81" s="87">
        <f>($K81="Bell Curve")*(_xlfn.NORM.DIST(AND(EW$6&gt;=$F81,EW$6&lt;=$H81)*(EW$6-$F81+1),$J81/2,$M81,TRUE)-_xlfn.NORM.DIST(AND(EW$6&gt;=$F81,EW$6&lt;=$H81)*(EV$6-$F81+1),$J81/2,$M81,TRUE))/(1-2*_xlfn.NORM.DIST(0,$J81/2,$M81,TRUE))*$D81+($K81="Steady Growth")*(AND(EW$6&gt;=$F81,EW$6&lt;=$H81)*((EW$6-$F81+1)/($J81*($J81+1)/2)*$D81))+($K81="custom")*CustCF!EQ81</f>
        <v/>
      </c>
      <c r="EX81" s="87">
        <f>($K81="Bell Curve")*(_xlfn.NORM.DIST(AND(EX$6&gt;=$F81,EX$6&lt;=$H81)*(EX$6-$F81+1),$J81/2,$M81,TRUE)-_xlfn.NORM.DIST(AND(EX$6&gt;=$F81,EX$6&lt;=$H81)*(EW$6-$F81+1),$J81/2,$M81,TRUE))/(1-2*_xlfn.NORM.DIST(0,$J81/2,$M81,TRUE))*$D81+($K81="Steady Growth")*(AND(EX$6&gt;=$F81,EX$6&lt;=$H81)*((EX$6-$F81+1)/($J81*($J81+1)/2)*$D81))+($K81="custom")*CustCF!ER81</f>
        <v/>
      </c>
      <c r="EY81" s="87">
        <f>($K81="Bell Curve")*(_xlfn.NORM.DIST(AND(EY$6&gt;=$F81,EY$6&lt;=$H81)*(EY$6-$F81+1),$J81/2,$M81,TRUE)-_xlfn.NORM.DIST(AND(EY$6&gt;=$F81,EY$6&lt;=$H81)*(EX$6-$F81+1),$J81/2,$M81,TRUE))/(1-2*_xlfn.NORM.DIST(0,$J81/2,$M81,TRUE))*$D81+($K81="Steady Growth")*(AND(EY$6&gt;=$F81,EY$6&lt;=$H81)*((EY$6-$F81+1)/($J81*($J81+1)/2)*$D81))+($K81="custom")*CustCF!ES81</f>
        <v/>
      </c>
      <c r="EZ81" s="87">
        <f>($K81="Bell Curve")*(_xlfn.NORM.DIST(AND(EZ$6&gt;=$F81,EZ$6&lt;=$H81)*(EZ$6-$F81+1),$J81/2,$M81,TRUE)-_xlfn.NORM.DIST(AND(EZ$6&gt;=$F81,EZ$6&lt;=$H81)*(EY$6-$F81+1),$J81/2,$M81,TRUE))/(1-2*_xlfn.NORM.DIST(0,$J81/2,$M81,TRUE))*$D81+($K81="Steady Growth")*(AND(EZ$6&gt;=$F81,EZ$6&lt;=$H81)*((EZ$6-$F81+1)/($J81*($J81+1)/2)*$D81))+($K81="custom")*CustCF!ET81</f>
        <v/>
      </c>
      <c r="FA81" s="87">
        <f>($K81="Bell Curve")*(_xlfn.NORM.DIST(AND(FA$6&gt;=$F81,FA$6&lt;=$H81)*(FA$6-$F81+1),$J81/2,$M81,TRUE)-_xlfn.NORM.DIST(AND(FA$6&gt;=$F81,FA$6&lt;=$H81)*(EZ$6-$F81+1),$J81/2,$M81,TRUE))/(1-2*_xlfn.NORM.DIST(0,$J81/2,$M81,TRUE))*$D81+($K81="Steady Growth")*(AND(FA$6&gt;=$F81,FA$6&lt;=$H81)*((FA$6-$F81+1)/($J81*($J81+1)/2)*$D81))+($K81="custom")*CustCF!EU81</f>
        <v/>
      </c>
      <c r="FB81" s="87">
        <f>($K81="Bell Curve")*(_xlfn.NORM.DIST(AND(FB$6&gt;=$F81,FB$6&lt;=$H81)*(FB$6-$F81+1),$J81/2,$M81,TRUE)-_xlfn.NORM.DIST(AND(FB$6&gt;=$F81,FB$6&lt;=$H81)*(FA$6-$F81+1),$J81/2,$M81,TRUE))/(1-2*_xlfn.NORM.DIST(0,$J81/2,$M81,TRUE))*$D81+($K81="Steady Growth")*(AND(FB$6&gt;=$F81,FB$6&lt;=$H81)*((FB$6-$F81+1)/($J81*($J81+1)/2)*$D81))+($K81="custom")*CustCF!EV81</f>
        <v/>
      </c>
      <c r="FC81" s="87">
        <f>($K81="Bell Curve")*(_xlfn.NORM.DIST(AND(FC$6&gt;=$F81,FC$6&lt;=$H81)*(FC$6-$F81+1),$J81/2,$M81,TRUE)-_xlfn.NORM.DIST(AND(FC$6&gt;=$F81,FC$6&lt;=$H81)*(FB$6-$F81+1),$J81/2,$M81,TRUE))/(1-2*_xlfn.NORM.DIST(0,$J81/2,$M81,TRUE))*$D81+($K81="Steady Growth")*(AND(FC$6&gt;=$F81,FC$6&lt;=$H81)*((FC$6-$F81+1)/($J81*($J81+1)/2)*$D81))+($K81="custom")*CustCF!EW81</f>
        <v/>
      </c>
      <c r="FD81" s="87">
        <f>($K81="Bell Curve")*(_xlfn.NORM.DIST(AND(FD$6&gt;=$F81,FD$6&lt;=$H81)*(FD$6-$F81+1),$J81/2,$M81,TRUE)-_xlfn.NORM.DIST(AND(FD$6&gt;=$F81,FD$6&lt;=$H81)*(FC$6-$F81+1),$J81/2,$M81,TRUE))/(1-2*_xlfn.NORM.DIST(0,$J81/2,$M81,TRUE))*$D81+($K81="Steady Growth")*(AND(FD$6&gt;=$F81,FD$6&lt;=$H81)*((FD$6-$F81+1)/($J81*($J81+1)/2)*$D81))+($K81="custom")*CustCF!EX81</f>
        <v/>
      </c>
      <c r="FE81" s="87">
        <f>($K81="Bell Curve")*(_xlfn.NORM.DIST(AND(FE$6&gt;=$F81,FE$6&lt;=$H81)*(FE$6-$F81+1),$J81/2,$M81,TRUE)-_xlfn.NORM.DIST(AND(FE$6&gt;=$F81,FE$6&lt;=$H81)*(FD$6-$F81+1),$J81/2,$M81,TRUE))/(1-2*_xlfn.NORM.DIST(0,$J81/2,$M81,TRUE))*$D81+($K81="Steady Growth")*(AND(FE$6&gt;=$F81,FE$6&lt;=$H81)*((FE$6-$F81+1)/($J81*($J81+1)/2)*$D81))+($K81="custom")*CustCF!EY81</f>
        <v/>
      </c>
      <c r="FF81" s="87">
        <f>($K81="Bell Curve")*(_xlfn.NORM.DIST(AND(FF$6&gt;=$F81,FF$6&lt;=$H81)*(FF$6-$F81+1),$J81/2,$M81,TRUE)-_xlfn.NORM.DIST(AND(FF$6&gt;=$F81,FF$6&lt;=$H81)*(FE$6-$F81+1),$J81/2,$M81,TRUE))/(1-2*_xlfn.NORM.DIST(0,$J81/2,$M81,TRUE))*$D81+($K81="Steady Growth")*(AND(FF$6&gt;=$F81,FF$6&lt;=$H81)*((FF$6-$F81+1)/($J81*($J81+1)/2)*$D81))+($K81="custom")*CustCF!EZ81</f>
        <v/>
      </c>
      <c r="FG81" s="87">
        <f>($K81="Bell Curve")*(_xlfn.NORM.DIST(AND(FG$6&gt;=$F81,FG$6&lt;=$H81)*(FG$6-$F81+1),$J81/2,$M81,TRUE)-_xlfn.NORM.DIST(AND(FG$6&gt;=$F81,FG$6&lt;=$H81)*(FF$6-$F81+1),$J81/2,$M81,TRUE))/(1-2*_xlfn.NORM.DIST(0,$J81/2,$M81,TRUE))*$D81+($K81="Steady Growth")*(AND(FG$6&gt;=$F81,FG$6&lt;=$H81)*((FG$6-$F81+1)/($J81*($J81+1)/2)*$D81))+($K81="custom")*CustCF!FA81</f>
        <v/>
      </c>
      <c r="FH81" s="87">
        <f>($K81="Bell Curve")*(_xlfn.NORM.DIST(AND(FH$6&gt;=$F81,FH$6&lt;=$H81)*(FH$6-$F81+1),$J81/2,$M81,TRUE)-_xlfn.NORM.DIST(AND(FH$6&gt;=$F81,FH$6&lt;=$H81)*(FG$6-$F81+1),$J81/2,$M81,TRUE))/(1-2*_xlfn.NORM.DIST(0,$J81/2,$M81,TRUE))*$D81+($K81="Steady Growth")*(AND(FH$6&gt;=$F81,FH$6&lt;=$H81)*((FH$6-$F81+1)/($J81*($J81+1)/2)*$D81))+($K81="custom")*CustCF!FB81</f>
        <v/>
      </c>
      <c r="FI81" s="87">
        <f>($K81="Bell Curve")*(_xlfn.NORM.DIST(AND(FI$6&gt;=$F81,FI$6&lt;=$H81)*(FI$6-$F81+1),$J81/2,$M81,TRUE)-_xlfn.NORM.DIST(AND(FI$6&gt;=$F81,FI$6&lt;=$H81)*(FH$6-$F81+1),$J81/2,$M81,TRUE))/(1-2*_xlfn.NORM.DIST(0,$J81/2,$M81,TRUE))*$D81+($K81="Steady Growth")*(AND(FI$6&gt;=$F81,FI$6&lt;=$H81)*((FI$6-$F81+1)/($J81*($J81+1)/2)*$D81))+($K81="custom")*CustCF!FC81</f>
        <v/>
      </c>
      <c r="FJ81" s="87">
        <f>($K81="Bell Curve")*(_xlfn.NORM.DIST(AND(FJ$6&gt;=$F81,FJ$6&lt;=$H81)*(FJ$6-$F81+1),$J81/2,$M81,TRUE)-_xlfn.NORM.DIST(AND(FJ$6&gt;=$F81,FJ$6&lt;=$H81)*(FI$6-$F81+1),$J81/2,$M81,TRUE))/(1-2*_xlfn.NORM.DIST(0,$J81/2,$M81,TRUE))*$D81+($K81="Steady Growth")*(AND(FJ$6&gt;=$F81,FJ$6&lt;=$H81)*((FJ$6-$F81+1)/($J81*($J81+1)/2)*$D81))+($K81="custom")*CustCF!FD81</f>
        <v/>
      </c>
      <c r="FK81" s="87">
        <f>($K81="Bell Curve")*(_xlfn.NORM.DIST(AND(FK$6&gt;=$F81,FK$6&lt;=$H81)*(FK$6-$F81+1),$J81/2,$M81,TRUE)-_xlfn.NORM.DIST(AND(FK$6&gt;=$F81,FK$6&lt;=$H81)*(FJ$6-$F81+1),$J81/2,$M81,TRUE))/(1-2*_xlfn.NORM.DIST(0,$J81/2,$M81,TRUE))*$D81+($K81="Steady Growth")*(AND(FK$6&gt;=$F81,FK$6&lt;=$H81)*((FK$6-$F81+1)/($J81*($J81+1)/2)*$D81))+($K81="custom")*CustCF!FE81</f>
        <v/>
      </c>
      <c r="FL81" s="87">
        <f>($K81="Bell Curve")*(_xlfn.NORM.DIST(AND(FL$6&gt;=$F81,FL$6&lt;=$H81)*(FL$6-$F81+1),$J81/2,$M81,TRUE)-_xlfn.NORM.DIST(AND(FL$6&gt;=$F81,FL$6&lt;=$H81)*(FK$6-$F81+1),$J81/2,$M81,TRUE))/(1-2*_xlfn.NORM.DIST(0,$J81/2,$M81,TRUE))*$D81+($K81="Steady Growth")*(AND(FL$6&gt;=$F81,FL$6&lt;=$H81)*((FL$6-$F81+1)/($J81*($J81+1)/2)*$D81))+($K81="custom")*CustCF!FF81</f>
        <v/>
      </c>
      <c r="FM81" s="87">
        <f>($K81="Bell Curve")*(_xlfn.NORM.DIST(AND(FM$6&gt;=$F81,FM$6&lt;=$H81)*(FM$6-$F81+1),$J81/2,$M81,TRUE)-_xlfn.NORM.DIST(AND(FM$6&gt;=$F81,FM$6&lt;=$H81)*(FL$6-$F81+1),$J81/2,$M81,TRUE))/(1-2*_xlfn.NORM.DIST(0,$J81/2,$M81,TRUE))*$D81+($K81="Steady Growth")*(AND(FM$6&gt;=$F81,FM$6&lt;=$H81)*((FM$6-$F81+1)/($J81*($J81+1)/2)*$D81))+($K81="custom")*CustCF!FG81</f>
        <v/>
      </c>
      <c r="FN81" s="87">
        <f>($K81="Bell Curve")*(_xlfn.NORM.DIST(AND(FN$6&gt;=$F81,FN$6&lt;=$H81)*(FN$6-$F81+1),$J81/2,$M81,TRUE)-_xlfn.NORM.DIST(AND(FN$6&gt;=$F81,FN$6&lt;=$H81)*(FM$6-$F81+1),$J81/2,$M81,TRUE))/(1-2*_xlfn.NORM.DIST(0,$J81/2,$M81,TRUE))*$D81+($K81="Steady Growth")*(AND(FN$6&gt;=$F81,FN$6&lt;=$H81)*((FN$6-$F81+1)/($J81*($J81+1)/2)*$D81))+($K81="custom")*CustCF!FH81</f>
        <v/>
      </c>
      <c r="FO81" s="87">
        <f>($K81="Bell Curve")*(_xlfn.NORM.DIST(AND(FO$6&gt;=$F81,FO$6&lt;=$H81)*(FO$6-$F81+1),$J81/2,$M81,TRUE)-_xlfn.NORM.DIST(AND(FO$6&gt;=$F81,FO$6&lt;=$H81)*(FN$6-$F81+1),$J81/2,$M81,TRUE))/(1-2*_xlfn.NORM.DIST(0,$J81/2,$M81,TRUE))*$D81+($K81="Steady Growth")*(AND(FO$6&gt;=$F81,FO$6&lt;=$H81)*((FO$6-$F81+1)/($J81*($J81+1)/2)*$D81))+($K81="custom")*CustCF!FI81</f>
        <v/>
      </c>
      <c r="FP81" s="87">
        <f>($K81="Bell Curve")*(_xlfn.NORM.DIST(AND(FP$6&gt;=$F81,FP$6&lt;=$H81)*(FP$6-$F81+1),$J81/2,$M81,TRUE)-_xlfn.NORM.DIST(AND(FP$6&gt;=$F81,FP$6&lt;=$H81)*(FO$6-$F81+1),$J81/2,$M81,TRUE))/(1-2*_xlfn.NORM.DIST(0,$J81/2,$M81,TRUE))*$D81+($K81="Steady Growth")*(AND(FP$6&gt;=$F81,FP$6&lt;=$H81)*((FP$6-$F81+1)/($J81*($J81+1)/2)*$D81))+($K81="custom")*CustCF!FJ81</f>
        <v/>
      </c>
      <c r="FQ81" s="87">
        <f>($K81="Bell Curve")*(_xlfn.NORM.DIST(AND(FQ$6&gt;=$F81,FQ$6&lt;=$H81)*(FQ$6-$F81+1),$J81/2,$M81,TRUE)-_xlfn.NORM.DIST(AND(FQ$6&gt;=$F81,FQ$6&lt;=$H81)*(FP$6-$F81+1),$J81/2,$M81,TRUE))/(1-2*_xlfn.NORM.DIST(0,$J81/2,$M81,TRUE))*$D81+($K81="Steady Growth")*(AND(FQ$6&gt;=$F81,FQ$6&lt;=$H81)*((FQ$6-$F81+1)/($J81*($J81+1)/2)*$D81))+($K81="custom")*CustCF!FK81</f>
        <v/>
      </c>
      <c r="FR81" s="87">
        <f>($K81="Bell Curve")*(_xlfn.NORM.DIST(AND(FR$6&gt;=$F81,FR$6&lt;=$H81)*(FR$6-$F81+1),$J81/2,$M81,TRUE)-_xlfn.NORM.DIST(AND(FR$6&gt;=$F81,FR$6&lt;=$H81)*(FQ$6-$F81+1),$J81/2,$M81,TRUE))/(1-2*_xlfn.NORM.DIST(0,$J81/2,$M81,TRUE))*$D81+($K81="Steady Growth")*(AND(FR$6&gt;=$F81,FR$6&lt;=$H81)*((FR$6-$F81+1)/($J81*($J81+1)/2)*$D81))+($K81="custom")*CustCF!FL81</f>
        <v/>
      </c>
      <c r="FS81" s="87">
        <f>($K81="Bell Curve")*(_xlfn.NORM.DIST(AND(FS$6&gt;=$F81,FS$6&lt;=$H81)*(FS$6-$F81+1),$J81/2,$M81,TRUE)-_xlfn.NORM.DIST(AND(FS$6&gt;=$F81,FS$6&lt;=$H81)*(FR$6-$F81+1),$J81/2,$M81,TRUE))/(1-2*_xlfn.NORM.DIST(0,$J81/2,$M81,TRUE))*$D81+($K81="Steady Growth")*(AND(FS$6&gt;=$F81,FS$6&lt;=$H81)*((FS$6-$F81+1)/($J81*($J81+1)/2)*$D81))+($K81="custom")*CustCF!FM81</f>
        <v/>
      </c>
      <c r="FT81" s="87">
        <f>($K81="Bell Curve")*(_xlfn.NORM.DIST(AND(FT$6&gt;=$F81,FT$6&lt;=$H81)*(FT$6-$F81+1),$J81/2,$M81,TRUE)-_xlfn.NORM.DIST(AND(FT$6&gt;=$F81,FT$6&lt;=$H81)*(FS$6-$F81+1),$J81/2,$M81,TRUE))/(1-2*_xlfn.NORM.DIST(0,$J81/2,$M81,TRUE))*$D81+($K81="Steady Growth")*(AND(FT$6&gt;=$F81,FT$6&lt;=$H81)*((FT$6-$F81+1)/($J81*($J81+1)/2)*$D81))+($K81="custom")*CustCF!FN81</f>
        <v/>
      </c>
      <c r="FU81" s="87">
        <f>($K81="Bell Curve")*(_xlfn.NORM.DIST(AND(FU$6&gt;=$F81,FU$6&lt;=$H81)*(FU$6-$F81+1),$J81/2,$M81,TRUE)-_xlfn.NORM.DIST(AND(FU$6&gt;=$F81,FU$6&lt;=$H81)*(FT$6-$F81+1),$J81/2,$M81,TRUE))/(1-2*_xlfn.NORM.DIST(0,$J81/2,$M81,TRUE))*$D81+($K81="Steady Growth")*(AND(FU$6&gt;=$F81,FU$6&lt;=$H81)*((FU$6-$F81+1)/($J81*($J81+1)/2)*$D81))+($K81="custom")*CustCF!FO81</f>
        <v/>
      </c>
      <c r="FV81" s="87">
        <f>($K81="Bell Curve")*(_xlfn.NORM.DIST(AND(FV$6&gt;=$F81,FV$6&lt;=$H81)*(FV$6-$F81+1),$J81/2,$M81,TRUE)-_xlfn.NORM.DIST(AND(FV$6&gt;=$F81,FV$6&lt;=$H81)*(FU$6-$F81+1),$J81/2,$M81,TRUE))/(1-2*_xlfn.NORM.DIST(0,$J81/2,$M81,TRUE))*$D81+($K81="Steady Growth")*(AND(FV$6&gt;=$F81,FV$6&lt;=$H81)*((FV$6-$F81+1)/($J81*($J81+1)/2)*$D81))+($K81="custom")*CustCF!FP81</f>
        <v/>
      </c>
      <c r="FW81" s="87">
        <f>($K81="Bell Curve")*(_xlfn.NORM.DIST(AND(FW$6&gt;=$F81,FW$6&lt;=$H81)*(FW$6-$F81+1),$J81/2,$M81,TRUE)-_xlfn.NORM.DIST(AND(FW$6&gt;=$F81,FW$6&lt;=$H81)*(FV$6-$F81+1),$J81/2,$M81,TRUE))/(1-2*_xlfn.NORM.DIST(0,$J81/2,$M81,TRUE))*$D81+($K81="Steady Growth")*(AND(FW$6&gt;=$F81,FW$6&lt;=$H81)*((FW$6-$F81+1)/($J81*($J81+1)/2)*$D81))+($K81="custom")*CustCF!FQ81</f>
        <v/>
      </c>
      <c r="FX81" s="87">
        <f>($K81="Bell Curve")*(_xlfn.NORM.DIST(AND(FX$6&gt;=$F81,FX$6&lt;=$H81)*(FX$6-$F81+1),$J81/2,$M81,TRUE)-_xlfn.NORM.DIST(AND(FX$6&gt;=$F81,FX$6&lt;=$H81)*(FW$6-$F81+1),$J81/2,$M81,TRUE))/(1-2*_xlfn.NORM.DIST(0,$J81/2,$M81,TRUE))*$D81+($K81="Steady Growth")*(AND(FX$6&gt;=$F81,FX$6&lt;=$H81)*((FX$6-$F81+1)/($J81*($J81+1)/2)*$D81))+($K81="custom")*CustCF!FR81</f>
        <v/>
      </c>
      <c r="FY81" s="87">
        <f>($K81="Bell Curve")*(_xlfn.NORM.DIST(AND(FY$6&gt;=$F81,FY$6&lt;=$H81)*(FY$6-$F81+1),$J81/2,$M81,TRUE)-_xlfn.NORM.DIST(AND(FY$6&gt;=$F81,FY$6&lt;=$H81)*(FX$6-$F81+1),$J81/2,$M81,TRUE))/(1-2*_xlfn.NORM.DIST(0,$J81/2,$M81,TRUE))*$D81+($K81="Steady Growth")*(AND(FY$6&gt;=$F81,FY$6&lt;=$H81)*((FY$6-$F81+1)/($J81*($J81+1)/2)*$D81))+($K81="custom")*CustCF!FS81</f>
        <v/>
      </c>
      <c r="FZ81" s="87">
        <f>($K81="Bell Curve")*(_xlfn.NORM.DIST(AND(FZ$6&gt;=$F81,FZ$6&lt;=$H81)*(FZ$6-$F81+1),$J81/2,$M81,TRUE)-_xlfn.NORM.DIST(AND(FZ$6&gt;=$F81,FZ$6&lt;=$H81)*(FY$6-$F81+1),$J81/2,$M81,TRUE))/(1-2*_xlfn.NORM.DIST(0,$J81/2,$M81,TRUE))*$D81+($K81="Steady Growth")*(AND(FZ$6&gt;=$F81,FZ$6&lt;=$H81)*((FZ$6-$F81+1)/($J81*($J81+1)/2)*$D81))+($K81="custom")*CustCF!FT81</f>
        <v/>
      </c>
      <c r="GA81" s="87">
        <f>($K81="Bell Curve")*(_xlfn.NORM.DIST(AND(GA$6&gt;=$F81,GA$6&lt;=$H81)*(GA$6-$F81+1),$J81/2,$M81,TRUE)-_xlfn.NORM.DIST(AND(GA$6&gt;=$F81,GA$6&lt;=$H81)*(FZ$6-$F81+1),$J81/2,$M81,TRUE))/(1-2*_xlfn.NORM.DIST(0,$J81/2,$M81,TRUE))*$D81+($K81="Steady Growth")*(AND(GA$6&gt;=$F81,GA$6&lt;=$H81)*((GA$6-$F81+1)/($J81*($J81+1)/2)*$D81))+($K81="custom")*CustCF!FU81</f>
        <v/>
      </c>
      <c r="GB81" s="87">
        <f>($K81="Bell Curve")*(_xlfn.NORM.DIST(AND(GB$6&gt;=$F81,GB$6&lt;=$H81)*(GB$6-$F81+1),$J81/2,$M81,TRUE)-_xlfn.NORM.DIST(AND(GB$6&gt;=$F81,GB$6&lt;=$H81)*(GA$6-$F81+1),$J81/2,$M81,TRUE))/(1-2*_xlfn.NORM.DIST(0,$J81/2,$M81,TRUE))*$D81+($K81="Steady Growth")*(AND(GB$6&gt;=$F81,GB$6&lt;=$H81)*((GB$6-$F81+1)/($J81*($J81+1)/2)*$D81))+($K81="custom")*CustCF!FV81</f>
        <v/>
      </c>
      <c r="GC81" s="87">
        <f>($K81="Bell Curve")*(_xlfn.NORM.DIST(AND(GC$6&gt;=$F81,GC$6&lt;=$H81)*(GC$6-$F81+1),$J81/2,$M81,TRUE)-_xlfn.NORM.DIST(AND(GC$6&gt;=$F81,GC$6&lt;=$H81)*(GB$6-$F81+1),$J81/2,$M81,TRUE))/(1-2*_xlfn.NORM.DIST(0,$J81/2,$M81,TRUE))*$D81+($K81="Steady Growth")*(AND(GC$6&gt;=$F81,GC$6&lt;=$H81)*((GC$6-$F81+1)/($J81*($J81+1)/2)*$D81))+($K81="custom")*CustCF!FW81</f>
        <v/>
      </c>
      <c r="GD81" s="87">
        <f>($K81="Bell Curve")*(_xlfn.NORM.DIST(AND(GD$6&gt;=$F81,GD$6&lt;=$H81)*(GD$6-$F81+1),$J81/2,$M81,TRUE)-_xlfn.NORM.DIST(AND(GD$6&gt;=$F81,GD$6&lt;=$H81)*(GC$6-$F81+1),$J81/2,$M81,TRUE))/(1-2*_xlfn.NORM.DIST(0,$J81/2,$M81,TRUE))*$D81+($K81="Steady Growth")*(AND(GD$6&gt;=$F81,GD$6&lt;=$H81)*((GD$6-$F81+1)/($J81*($J81+1)/2)*$D81))+($K81="custom")*CustCF!FX81</f>
        <v/>
      </c>
      <c r="GE81" s="87">
        <f>($K81="Bell Curve")*(_xlfn.NORM.DIST(AND(GE$6&gt;=$F81,GE$6&lt;=$H81)*(GE$6-$F81+1),$J81/2,$M81,TRUE)-_xlfn.NORM.DIST(AND(GE$6&gt;=$F81,GE$6&lt;=$H81)*(GD$6-$F81+1),$J81/2,$M81,TRUE))/(1-2*_xlfn.NORM.DIST(0,$J81/2,$M81,TRUE))*$D81+($K81="Steady Growth")*(AND(GE$6&gt;=$F81,GE$6&lt;=$H81)*((GE$6-$F81+1)/($J81*($J81+1)/2)*$D81))+($K81="custom")*CustCF!FY81</f>
        <v/>
      </c>
      <c r="GF81" s="87">
        <f>($K81="Bell Curve")*(_xlfn.NORM.DIST(AND(GF$6&gt;=$F81,GF$6&lt;=$H81)*(GF$6-$F81+1),$J81/2,$M81,TRUE)-_xlfn.NORM.DIST(AND(GF$6&gt;=$F81,GF$6&lt;=$H81)*(GE$6-$F81+1),$J81/2,$M81,TRUE))/(1-2*_xlfn.NORM.DIST(0,$J81/2,$M81,TRUE))*$D81+($K81="Steady Growth")*(AND(GF$6&gt;=$F81,GF$6&lt;=$H81)*((GF$6-$F81+1)/($J81*($J81+1)/2)*$D81))+($K81="custom")*CustCF!FZ81</f>
        <v/>
      </c>
      <c r="GG81" s="87">
        <f>($K81="Bell Curve")*(_xlfn.NORM.DIST(AND(GG$6&gt;=$F81,GG$6&lt;=$H81)*(GG$6-$F81+1),$J81/2,$M81,TRUE)-_xlfn.NORM.DIST(AND(GG$6&gt;=$F81,GG$6&lt;=$H81)*(GF$6-$F81+1),$J81/2,$M81,TRUE))/(1-2*_xlfn.NORM.DIST(0,$J81/2,$M81,TRUE))*$D81+($K81="Steady Growth")*(AND(GG$6&gt;=$F81,GG$6&lt;=$H81)*((GG$6-$F81+1)/($J81*($J81+1)/2)*$D81))+($K81="custom")*CustCF!GA81</f>
        <v/>
      </c>
      <c r="GH81" s="87">
        <f>($K81="Bell Curve")*(_xlfn.NORM.DIST(AND(GH$6&gt;=$F81,GH$6&lt;=$H81)*(GH$6-$F81+1),$J81/2,$M81,TRUE)-_xlfn.NORM.DIST(AND(GH$6&gt;=$F81,GH$6&lt;=$H81)*(GG$6-$F81+1),$J81/2,$M81,TRUE))/(1-2*_xlfn.NORM.DIST(0,$J81/2,$M81,TRUE))*$D81+($K81="Steady Growth")*(AND(GH$6&gt;=$F81,GH$6&lt;=$H81)*((GH$6-$F81+1)/($J81*($J81+1)/2)*$D81))+($K81="custom")*CustCF!GB81</f>
        <v/>
      </c>
      <c r="GI81" s="87">
        <f>($K81="Bell Curve")*(_xlfn.NORM.DIST(AND(GI$6&gt;=$F81,GI$6&lt;=$H81)*(GI$6-$F81+1),$J81/2,$M81,TRUE)-_xlfn.NORM.DIST(AND(GI$6&gt;=$F81,GI$6&lt;=$H81)*(GH$6-$F81+1),$J81/2,$M81,TRUE))/(1-2*_xlfn.NORM.DIST(0,$J81/2,$M81,TRUE))*$D81+($K81="Steady Growth")*(AND(GI$6&gt;=$F81,GI$6&lt;=$H81)*((GI$6-$F81+1)/($J81*($J81+1)/2)*$D81))+($K81="custom")*CustCF!GC81</f>
        <v/>
      </c>
      <c r="GJ81" s="87">
        <f>($K81="Bell Curve")*(_xlfn.NORM.DIST(AND(GJ$6&gt;=$F81,GJ$6&lt;=$H81)*(GJ$6-$F81+1),$J81/2,$M81,TRUE)-_xlfn.NORM.DIST(AND(GJ$6&gt;=$F81,GJ$6&lt;=$H81)*(GI$6-$F81+1),$J81/2,$M81,TRUE))/(1-2*_xlfn.NORM.DIST(0,$J81/2,$M81,TRUE))*$D81+($K81="Steady Growth")*(AND(GJ$6&gt;=$F81,GJ$6&lt;=$H81)*((GJ$6-$F81+1)/($J81*($J81+1)/2)*$D81))+($K81="custom")*CustCF!GD81</f>
        <v/>
      </c>
      <c r="GK81" s="87">
        <f>($K81="Bell Curve")*(_xlfn.NORM.DIST(AND(GK$6&gt;=$F81,GK$6&lt;=$H81)*(GK$6-$F81+1),$J81/2,$M81,TRUE)-_xlfn.NORM.DIST(AND(GK$6&gt;=$F81,GK$6&lt;=$H81)*(GJ$6-$F81+1),$J81/2,$M81,TRUE))/(1-2*_xlfn.NORM.DIST(0,$J81/2,$M81,TRUE))*$D81+($K81="Steady Growth")*(AND(GK$6&gt;=$F81,GK$6&lt;=$H81)*((GK$6-$F81+1)/($J81*($J81+1)/2)*$D81))+($K81="custom")*CustCF!GE81</f>
        <v/>
      </c>
      <c r="GL81" s="87">
        <f>($K81="Bell Curve")*(_xlfn.NORM.DIST(AND(GL$6&gt;=$F81,GL$6&lt;=$H81)*(GL$6-$F81+1),$J81/2,$M81,TRUE)-_xlfn.NORM.DIST(AND(GL$6&gt;=$F81,GL$6&lt;=$H81)*(GK$6-$F81+1),$J81/2,$M81,TRUE))/(1-2*_xlfn.NORM.DIST(0,$J81/2,$M81,TRUE))*$D81+($K81="Steady Growth")*(AND(GL$6&gt;=$F81,GL$6&lt;=$H81)*((GL$6-$F81+1)/($J81*($J81+1)/2)*$D81))+($K81="custom")*CustCF!GF81</f>
        <v/>
      </c>
      <c r="GM81" s="87">
        <f>($K81="Bell Curve")*(_xlfn.NORM.DIST(AND(GM$6&gt;=$F81,GM$6&lt;=$H81)*(GM$6-$F81+1),$J81/2,$M81,TRUE)-_xlfn.NORM.DIST(AND(GM$6&gt;=$F81,GM$6&lt;=$H81)*(GL$6-$F81+1),$J81/2,$M81,TRUE))/(1-2*_xlfn.NORM.DIST(0,$J81/2,$M81,TRUE))*$D81+($K81="Steady Growth")*(AND(GM$6&gt;=$F81,GM$6&lt;=$H81)*((GM$6-$F81+1)/($J81*($J81+1)/2)*$D81))+($K81="custom")*CustCF!GG81</f>
        <v/>
      </c>
      <c r="GN81" s="257">
        <f>($K81="Bell Curve")*(_xlfn.NORM.DIST(AND(GN$6&gt;=$F81,GN$6&lt;=$H81)*(GN$6-$F81+1),$J81/2,$M81,TRUE)-_xlfn.NORM.DIST(AND(GN$6&gt;=$F81,GN$6&lt;=$H81)*(GM$6-$F81+1),$J81/2,$M81,TRUE))/(1-2*_xlfn.NORM.DIST(0,$J81/2,$M81,TRUE))*$D81+($K81="Steady Growth")*(AND(GN$6&gt;=$F81,GN$6&lt;=$H81)*((GN$6-$F81+1)/($J81*($J81+1)/2)*$D81))+($K81="custom")*CustCF!GH81</f>
        <v/>
      </c>
      <c r="GO81" s="1" t="n"/>
      <c r="GP81" s="63" t="n"/>
    </row>
    <row r="82" hidden="1" outlineLevel="1">
      <c r="A82" s="1" t="n"/>
      <c r="B82" s="1" t="n"/>
      <c r="C82" s="251">
        <f>Budget!X23</f>
        <v/>
      </c>
      <c r="D82" s="14">
        <f>Budget!Y23</f>
        <v/>
      </c>
      <c r="E82" s="14">
        <f>IF(D82&lt;&gt;0,F82,"")</f>
        <v/>
      </c>
      <c r="F82" s="252" t="n">
        <v>0</v>
      </c>
      <c r="G82" s="921">
        <f>IF(L82="custom",CustCF!F82,INDEX($P$8:$GN$8,MATCH(F82,$P$6:$GN$6,0)))</f>
        <v/>
      </c>
      <c r="H82" s="252" t="n">
        <v>0</v>
      </c>
      <c r="I82" s="921">
        <f>IF(L82="custom",CustCF!G82,INDEX($P$8:$GN$8,MATCH(H82,$P$6:$GN$6,0)))</f>
        <v/>
      </c>
      <c r="J82" s="249">
        <f>H82-F82+1</f>
        <v/>
      </c>
      <c r="K82" s="254" t="inlineStr">
        <is>
          <t>Bell Curve</t>
        </is>
      </c>
      <c r="L82" s="255" t="inlineStr">
        <is>
          <t>Flat (9)</t>
        </is>
      </c>
      <c r="M82" s="256">
        <f>INDEX($D$261:$D$266,MATCH(L82,$C$261:$C$266,0))</f>
        <v/>
      </c>
      <c r="N82" s="13">
        <f>SUM(P82:GN82)</f>
        <v/>
      </c>
      <c r="O82" s="14" t="n"/>
      <c r="P82" s="87">
        <f>($K82="Bell Curve")*(_xlfn.NORM.DIST(AND(P$6&gt;=$F82,P$6&lt;=$H82)*(P$6-$F82+1),$J82/2,$M82,TRUE)-_xlfn.NORM.DIST(AND(P$6&gt;=$F82,P$6&lt;=$H82)*(O$6-$F82+1),$J82/2,$M82,TRUE))/(1-2*_xlfn.NORM.DIST(0,$J82/2,$M82,TRUE))*$D82+($K82="Steady Growth")*(AND(P$6&gt;=$F82,P$6&lt;=$H82)*((P$6-$F82+1)/($J82*($J82+1)/2)*$D82))+($K82="custom")*CustCF!J82</f>
        <v/>
      </c>
      <c r="Q82" s="87">
        <f>($K82="Bell Curve")*(_xlfn.NORM.DIST(AND(Q$6&gt;=$F82,Q$6&lt;=$H82)*(Q$6-$F82+1),$J82/2,$M82,TRUE)-_xlfn.NORM.DIST(AND(Q$6&gt;=$F82,Q$6&lt;=$H82)*(P$6-$F82+1),$J82/2,$M82,TRUE))/(1-2*_xlfn.NORM.DIST(0,$J82/2,$M82,TRUE))*$D82+($K82="Steady Growth")*(AND(Q$6&gt;=$F82,Q$6&lt;=$H82)*((Q$6-$F82+1)/($J82*($J82+1)/2)*$D82))+($K82="custom")*CustCF!K82</f>
        <v/>
      </c>
      <c r="R82" s="87">
        <f>($K82="Bell Curve")*(_xlfn.NORM.DIST(AND(R$6&gt;=$F82,R$6&lt;=$H82)*(R$6-$F82+1),$J82/2,$M82,TRUE)-_xlfn.NORM.DIST(AND(R$6&gt;=$F82,R$6&lt;=$H82)*(Q$6-$F82+1),$J82/2,$M82,TRUE))/(1-2*_xlfn.NORM.DIST(0,$J82/2,$M82,TRUE))*$D82+($K82="Steady Growth")*(AND(R$6&gt;=$F82,R$6&lt;=$H82)*((R$6-$F82+1)/($J82*($J82+1)/2)*$D82))+($K82="custom")*CustCF!L82</f>
        <v/>
      </c>
      <c r="S82" s="87">
        <f>($K82="Bell Curve")*(_xlfn.NORM.DIST(AND(S$6&gt;=$F82,S$6&lt;=$H82)*(S$6-$F82+1),$J82/2,$M82,TRUE)-_xlfn.NORM.DIST(AND(S$6&gt;=$F82,S$6&lt;=$H82)*(R$6-$F82+1),$J82/2,$M82,TRUE))/(1-2*_xlfn.NORM.DIST(0,$J82/2,$M82,TRUE))*$D82+($K82="Steady Growth")*(AND(S$6&gt;=$F82,S$6&lt;=$H82)*((S$6-$F82+1)/($J82*($J82+1)/2)*$D82))+($K82="custom")*CustCF!M82</f>
        <v/>
      </c>
      <c r="T82" s="87">
        <f>($K82="Bell Curve")*(_xlfn.NORM.DIST(AND(T$6&gt;=$F82,T$6&lt;=$H82)*(T$6-$F82+1),$J82/2,$M82,TRUE)-_xlfn.NORM.DIST(AND(T$6&gt;=$F82,T$6&lt;=$H82)*(S$6-$F82+1),$J82/2,$M82,TRUE))/(1-2*_xlfn.NORM.DIST(0,$J82/2,$M82,TRUE))*$D82+($K82="Steady Growth")*(AND(T$6&gt;=$F82,T$6&lt;=$H82)*((T$6-$F82+1)/($J82*($J82+1)/2)*$D82))+($K82="custom")*CustCF!N82</f>
        <v/>
      </c>
      <c r="U82" s="87">
        <f>($K82="Bell Curve")*(_xlfn.NORM.DIST(AND(U$6&gt;=$F82,U$6&lt;=$H82)*(U$6-$F82+1),$J82/2,$M82,TRUE)-_xlfn.NORM.DIST(AND(U$6&gt;=$F82,U$6&lt;=$H82)*(T$6-$F82+1),$J82/2,$M82,TRUE))/(1-2*_xlfn.NORM.DIST(0,$J82/2,$M82,TRUE))*$D82+($K82="Steady Growth")*(AND(U$6&gt;=$F82,U$6&lt;=$H82)*((U$6-$F82+1)/($J82*($J82+1)/2)*$D82))+($K82="custom")*CustCF!O82</f>
        <v/>
      </c>
      <c r="V82" s="87">
        <f>($K82="Bell Curve")*(_xlfn.NORM.DIST(AND(V$6&gt;=$F82,V$6&lt;=$H82)*(V$6-$F82+1),$J82/2,$M82,TRUE)-_xlfn.NORM.DIST(AND(V$6&gt;=$F82,V$6&lt;=$H82)*(U$6-$F82+1),$J82/2,$M82,TRUE))/(1-2*_xlfn.NORM.DIST(0,$J82/2,$M82,TRUE))*$D82+($K82="Steady Growth")*(AND(V$6&gt;=$F82,V$6&lt;=$H82)*((V$6-$F82+1)/($J82*($J82+1)/2)*$D82))+($K82="custom")*CustCF!P82</f>
        <v/>
      </c>
      <c r="W82" s="87">
        <f>($K82="Bell Curve")*(_xlfn.NORM.DIST(AND(W$6&gt;=$F82,W$6&lt;=$H82)*(W$6-$F82+1),$J82/2,$M82,TRUE)-_xlfn.NORM.DIST(AND(W$6&gt;=$F82,W$6&lt;=$H82)*(V$6-$F82+1),$J82/2,$M82,TRUE))/(1-2*_xlfn.NORM.DIST(0,$J82/2,$M82,TRUE))*$D82+($K82="Steady Growth")*(AND(W$6&gt;=$F82,W$6&lt;=$H82)*((W$6-$F82+1)/($J82*($J82+1)/2)*$D82))+($K82="custom")*CustCF!Q82</f>
        <v/>
      </c>
      <c r="X82" s="87">
        <f>($K82="Bell Curve")*(_xlfn.NORM.DIST(AND(X$6&gt;=$F82,X$6&lt;=$H82)*(X$6-$F82+1),$J82/2,$M82,TRUE)-_xlfn.NORM.DIST(AND(X$6&gt;=$F82,X$6&lt;=$H82)*(W$6-$F82+1),$J82/2,$M82,TRUE))/(1-2*_xlfn.NORM.DIST(0,$J82/2,$M82,TRUE))*$D82+($K82="Steady Growth")*(AND(X$6&gt;=$F82,X$6&lt;=$H82)*((X$6-$F82+1)/($J82*($J82+1)/2)*$D82))+($K82="custom")*CustCF!R82</f>
        <v/>
      </c>
      <c r="Y82" s="87">
        <f>($K82="Bell Curve")*(_xlfn.NORM.DIST(AND(Y$6&gt;=$F82,Y$6&lt;=$H82)*(Y$6-$F82+1),$J82/2,$M82,TRUE)-_xlfn.NORM.DIST(AND(Y$6&gt;=$F82,Y$6&lt;=$H82)*(X$6-$F82+1),$J82/2,$M82,TRUE))/(1-2*_xlfn.NORM.DIST(0,$J82/2,$M82,TRUE))*$D82+($K82="Steady Growth")*(AND(Y$6&gt;=$F82,Y$6&lt;=$H82)*((Y$6-$F82+1)/($J82*($J82+1)/2)*$D82))+($K82="custom")*CustCF!S82</f>
        <v/>
      </c>
      <c r="Z82" s="87">
        <f>($K82="Bell Curve")*(_xlfn.NORM.DIST(AND(Z$6&gt;=$F82,Z$6&lt;=$H82)*(Z$6-$F82+1),$J82/2,$M82,TRUE)-_xlfn.NORM.DIST(AND(Z$6&gt;=$F82,Z$6&lt;=$H82)*(Y$6-$F82+1),$J82/2,$M82,TRUE))/(1-2*_xlfn.NORM.DIST(0,$J82/2,$M82,TRUE))*$D82+($K82="Steady Growth")*(AND(Z$6&gt;=$F82,Z$6&lt;=$H82)*((Z$6-$F82+1)/($J82*($J82+1)/2)*$D82))+($K82="custom")*CustCF!T82</f>
        <v/>
      </c>
      <c r="AA82" s="87">
        <f>($K82="Bell Curve")*(_xlfn.NORM.DIST(AND(AA$6&gt;=$F82,AA$6&lt;=$H82)*(AA$6-$F82+1),$J82/2,$M82,TRUE)-_xlfn.NORM.DIST(AND(AA$6&gt;=$F82,AA$6&lt;=$H82)*(Z$6-$F82+1),$J82/2,$M82,TRUE))/(1-2*_xlfn.NORM.DIST(0,$J82/2,$M82,TRUE))*$D82+($K82="Steady Growth")*(AND(AA$6&gt;=$F82,AA$6&lt;=$H82)*((AA$6-$F82+1)/($J82*($J82+1)/2)*$D82))+($K82="custom")*CustCF!U82</f>
        <v/>
      </c>
      <c r="AB82" s="87">
        <f>($K82="Bell Curve")*(_xlfn.NORM.DIST(AND(AB$6&gt;=$F82,AB$6&lt;=$H82)*(AB$6-$F82+1),$J82/2,$M82,TRUE)-_xlfn.NORM.DIST(AND(AB$6&gt;=$F82,AB$6&lt;=$H82)*(AA$6-$F82+1),$J82/2,$M82,TRUE))/(1-2*_xlfn.NORM.DIST(0,$J82/2,$M82,TRUE))*$D82+($K82="Steady Growth")*(AND(AB$6&gt;=$F82,AB$6&lt;=$H82)*((AB$6-$F82+1)/($J82*($J82+1)/2)*$D82))+($K82="custom")*CustCF!V82</f>
        <v/>
      </c>
      <c r="AC82" s="87">
        <f>($K82="Bell Curve")*(_xlfn.NORM.DIST(AND(AC$6&gt;=$F82,AC$6&lt;=$H82)*(AC$6-$F82+1),$J82/2,$M82,TRUE)-_xlfn.NORM.DIST(AND(AC$6&gt;=$F82,AC$6&lt;=$H82)*(AB$6-$F82+1),$J82/2,$M82,TRUE))/(1-2*_xlfn.NORM.DIST(0,$J82/2,$M82,TRUE))*$D82+($K82="Steady Growth")*(AND(AC$6&gt;=$F82,AC$6&lt;=$H82)*((AC$6-$F82+1)/($J82*($J82+1)/2)*$D82))+($K82="custom")*CustCF!W82</f>
        <v/>
      </c>
      <c r="AD82" s="87">
        <f>($K82="Bell Curve")*(_xlfn.NORM.DIST(AND(AD$6&gt;=$F82,AD$6&lt;=$H82)*(AD$6-$F82+1),$J82/2,$M82,TRUE)-_xlfn.NORM.DIST(AND(AD$6&gt;=$F82,AD$6&lt;=$H82)*(AC$6-$F82+1),$J82/2,$M82,TRUE))/(1-2*_xlfn.NORM.DIST(0,$J82/2,$M82,TRUE))*$D82+($K82="Steady Growth")*(AND(AD$6&gt;=$F82,AD$6&lt;=$H82)*((AD$6-$F82+1)/($J82*($J82+1)/2)*$D82))+($K82="custom")*CustCF!X82</f>
        <v/>
      </c>
      <c r="AE82" s="87">
        <f>($K82="Bell Curve")*(_xlfn.NORM.DIST(AND(AE$6&gt;=$F82,AE$6&lt;=$H82)*(AE$6-$F82+1),$J82/2,$M82,TRUE)-_xlfn.NORM.DIST(AND(AE$6&gt;=$F82,AE$6&lt;=$H82)*(AD$6-$F82+1),$J82/2,$M82,TRUE))/(1-2*_xlfn.NORM.DIST(0,$J82/2,$M82,TRUE))*$D82+($K82="Steady Growth")*(AND(AE$6&gt;=$F82,AE$6&lt;=$H82)*((AE$6-$F82+1)/($J82*($J82+1)/2)*$D82))+($K82="custom")*CustCF!Y82</f>
        <v/>
      </c>
      <c r="AF82" s="87">
        <f>($K82="Bell Curve")*(_xlfn.NORM.DIST(AND(AF$6&gt;=$F82,AF$6&lt;=$H82)*(AF$6-$F82+1),$J82/2,$M82,TRUE)-_xlfn.NORM.DIST(AND(AF$6&gt;=$F82,AF$6&lt;=$H82)*(AE$6-$F82+1),$J82/2,$M82,TRUE))/(1-2*_xlfn.NORM.DIST(0,$J82/2,$M82,TRUE))*$D82+($K82="Steady Growth")*(AND(AF$6&gt;=$F82,AF$6&lt;=$H82)*((AF$6-$F82+1)/($J82*($J82+1)/2)*$D82))+($K82="custom")*CustCF!Z82</f>
        <v/>
      </c>
      <c r="AG82" s="87">
        <f>($K82="Bell Curve")*(_xlfn.NORM.DIST(AND(AG$6&gt;=$F82,AG$6&lt;=$H82)*(AG$6-$F82+1),$J82/2,$M82,TRUE)-_xlfn.NORM.DIST(AND(AG$6&gt;=$F82,AG$6&lt;=$H82)*(AF$6-$F82+1),$J82/2,$M82,TRUE))/(1-2*_xlfn.NORM.DIST(0,$J82/2,$M82,TRUE))*$D82+($K82="Steady Growth")*(AND(AG$6&gt;=$F82,AG$6&lt;=$H82)*((AG$6-$F82+1)/($J82*($J82+1)/2)*$D82))+($K82="custom")*CustCF!AA82</f>
        <v/>
      </c>
      <c r="AH82" s="87">
        <f>($K82="Bell Curve")*(_xlfn.NORM.DIST(AND(AH$6&gt;=$F82,AH$6&lt;=$H82)*(AH$6-$F82+1),$J82/2,$M82,TRUE)-_xlfn.NORM.DIST(AND(AH$6&gt;=$F82,AH$6&lt;=$H82)*(AG$6-$F82+1),$J82/2,$M82,TRUE))/(1-2*_xlfn.NORM.DIST(0,$J82/2,$M82,TRUE))*$D82+($K82="Steady Growth")*(AND(AH$6&gt;=$F82,AH$6&lt;=$H82)*((AH$6-$F82+1)/($J82*($J82+1)/2)*$D82))+($K82="custom")*CustCF!AB82</f>
        <v/>
      </c>
      <c r="AI82" s="87">
        <f>($K82="Bell Curve")*(_xlfn.NORM.DIST(AND(AI$6&gt;=$F82,AI$6&lt;=$H82)*(AI$6-$F82+1),$J82/2,$M82,TRUE)-_xlfn.NORM.DIST(AND(AI$6&gt;=$F82,AI$6&lt;=$H82)*(AH$6-$F82+1),$J82/2,$M82,TRUE))/(1-2*_xlfn.NORM.DIST(0,$J82/2,$M82,TRUE))*$D82+($K82="Steady Growth")*(AND(AI$6&gt;=$F82,AI$6&lt;=$H82)*((AI$6-$F82+1)/($J82*($J82+1)/2)*$D82))+($K82="custom")*CustCF!AC82</f>
        <v/>
      </c>
      <c r="AJ82" s="87">
        <f>($K82="Bell Curve")*(_xlfn.NORM.DIST(AND(AJ$6&gt;=$F82,AJ$6&lt;=$H82)*(AJ$6-$F82+1),$J82/2,$M82,TRUE)-_xlfn.NORM.DIST(AND(AJ$6&gt;=$F82,AJ$6&lt;=$H82)*(AI$6-$F82+1),$J82/2,$M82,TRUE))/(1-2*_xlfn.NORM.DIST(0,$J82/2,$M82,TRUE))*$D82+($K82="Steady Growth")*(AND(AJ$6&gt;=$F82,AJ$6&lt;=$H82)*((AJ$6-$F82+1)/($J82*($J82+1)/2)*$D82))+($K82="custom")*CustCF!AD82</f>
        <v/>
      </c>
      <c r="AK82" s="87">
        <f>($K82="Bell Curve")*(_xlfn.NORM.DIST(AND(AK$6&gt;=$F82,AK$6&lt;=$H82)*(AK$6-$F82+1),$J82/2,$M82,TRUE)-_xlfn.NORM.DIST(AND(AK$6&gt;=$F82,AK$6&lt;=$H82)*(AJ$6-$F82+1),$J82/2,$M82,TRUE))/(1-2*_xlfn.NORM.DIST(0,$J82/2,$M82,TRUE))*$D82+($K82="Steady Growth")*(AND(AK$6&gt;=$F82,AK$6&lt;=$H82)*((AK$6-$F82+1)/($J82*($J82+1)/2)*$D82))+($K82="custom")*CustCF!AE82</f>
        <v/>
      </c>
      <c r="AL82" s="87">
        <f>($K82="Bell Curve")*(_xlfn.NORM.DIST(AND(AL$6&gt;=$F82,AL$6&lt;=$H82)*(AL$6-$F82+1),$J82/2,$M82,TRUE)-_xlfn.NORM.DIST(AND(AL$6&gt;=$F82,AL$6&lt;=$H82)*(AK$6-$F82+1),$J82/2,$M82,TRUE))/(1-2*_xlfn.NORM.DIST(0,$J82/2,$M82,TRUE))*$D82+($K82="Steady Growth")*(AND(AL$6&gt;=$F82,AL$6&lt;=$H82)*((AL$6-$F82+1)/($J82*($J82+1)/2)*$D82))+($K82="custom")*CustCF!AF82</f>
        <v/>
      </c>
      <c r="AM82" s="87">
        <f>($K82="Bell Curve")*(_xlfn.NORM.DIST(AND(AM$6&gt;=$F82,AM$6&lt;=$H82)*(AM$6-$F82+1),$J82/2,$M82,TRUE)-_xlfn.NORM.DIST(AND(AM$6&gt;=$F82,AM$6&lt;=$H82)*(AL$6-$F82+1),$J82/2,$M82,TRUE))/(1-2*_xlfn.NORM.DIST(0,$J82/2,$M82,TRUE))*$D82+($K82="Steady Growth")*(AND(AM$6&gt;=$F82,AM$6&lt;=$H82)*((AM$6-$F82+1)/($J82*($J82+1)/2)*$D82))+($K82="custom")*CustCF!AG82</f>
        <v/>
      </c>
      <c r="AN82" s="87">
        <f>($K82="Bell Curve")*(_xlfn.NORM.DIST(AND(AN$6&gt;=$F82,AN$6&lt;=$H82)*(AN$6-$F82+1),$J82/2,$M82,TRUE)-_xlfn.NORM.DIST(AND(AN$6&gt;=$F82,AN$6&lt;=$H82)*(AM$6-$F82+1),$J82/2,$M82,TRUE))/(1-2*_xlfn.NORM.DIST(0,$J82/2,$M82,TRUE))*$D82+($K82="Steady Growth")*(AND(AN$6&gt;=$F82,AN$6&lt;=$H82)*((AN$6-$F82+1)/($J82*($J82+1)/2)*$D82))+($K82="custom")*CustCF!AH82</f>
        <v/>
      </c>
      <c r="AO82" s="87">
        <f>($K82="Bell Curve")*(_xlfn.NORM.DIST(AND(AO$6&gt;=$F82,AO$6&lt;=$H82)*(AO$6-$F82+1),$J82/2,$M82,TRUE)-_xlfn.NORM.DIST(AND(AO$6&gt;=$F82,AO$6&lt;=$H82)*(AN$6-$F82+1),$J82/2,$M82,TRUE))/(1-2*_xlfn.NORM.DIST(0,$J82/2,$M82,TRUE))*$D82+($K82="Steady Growth")*(AND(AO$6&gt;=$F82,AO$6&lt;=$H82)*((AO$6-$F82+1)/($J82*($J82+1)/2)*$D82))+($K82="custom")*CustCF!AI82</f>
        <v/>
      </c>
      <c r="AP82" s="87">
        <f>($K82="Bell Curve")*(_xlfn.NORM.DIST(AND(AP$6&gt;=$F82,AP$6&lt;=$H82)*(AP$6-$F82+1),$J82/2,$M82,TRUE)-_xlfn.NORM.DIST(AND(AP$6&gt;=$F82,AP$6&lt;=$H82)*(AO$6-$F82+1),$J82/2,$M82,TRUE))/(1-2*_xlfn.NORM.DIST(0,$J82/2,$M82,TRUE))*$D82+($K82="Steady Growth")*(AND(AP$6&gt;=$F82,AP$6&lt;=$H82)*((AP$6-$F82+1)/($J82*($J82+1)/2)*$D82))+($K82="custom")*CustCF!AJ82</f>
        <v/>
      </c>
      <c r="AQ82" s="87">
        <f>($K82="Bell Curve")*(_xlfn.NORM.DIST(AND(AQ$6&gt;=$F82,AQ$6&lt;=$H82)*(AQ$6-$F82+1),$J82/2,$M82,TRUE)-_xlfn.NORM.DIST(AND(AQ$6&gt;=$F82,AQ$6&lt;=$H82)*(AP$6-$F82+1),$J82/2,$M82,TRUE))/(1-2*_xlfn.NORM.DIST(0,$J82/2,$M82,TRUE))*$D82+($K82="Steady Growth")*(AND(AQ$6&gt;=$F82,AQ$6&lt;=$H82)*((AQ$6-$F82+1)/($J82*($J82+1)/2)*$D82))+($K82="custom")*CustCF!AK82</f>
        <v/>
      </c>
      <c r="AR82" s="87">
        <f>($K82="Bell Curve")*(_xlfn.NORM.DIST(AND(AR$6&gt;=$F82,AR$6&lt;=$H82)*(AR$6-$F82+1),$J82/2,$M82,TRUE)-_xlfn.NORM.DIST(AND(AR$6&gt;=$F82,AR$6&lt;=$H82)*(AQ$6-$F82+1),$J82/2,$M82,TRUE))/(1-2*_xlfn.NORM.DIST(0,$J82/2,$M82,TRUE))*$D82+($K82="Steady Growth")*(AND(AR$6&gt;=$F82,AR$6&lt;=$H82)*((AR$6-$F82+1)/($J82*($J82+1)/2)*$D82))+($K82="custom")*CustCF!AL82</f>
        <v/>
      </c>
      <c r="AS82" s="87">
        <f>($K82="Bell Curve")*(_xlfn.NORM.DIST(AND(AS$6&gt;=$F82,AS$6&lt;=$H82)*(AS$6-$F82+1),$J82/2,$M82,TRUE)-_xlfn.NORM.DIST(AND(AS$6&gt;=$F82,AS$6&lt;=$H82)*(AR$6-$F82+1),$J82/2,$M82,TRUE))/(1-2*_xlfn.NORM.DIST(0,$J82/2,$M82,TRUE))*$D82+($K82="Steady Growth")*(AND(AS$6&gt;=$F82,AS$6&lt;=$H82)*((AS$6-$F82+1)/($J82*($J82+1)/2)*$D82))+($K82="custom")*CustCF!AM82</f>
        <v/>
      </c>
      <c r="AT82" s="87">
        <f>($K82="Bell Curve")*(_xlfn.NORM.DIST(AND(AT$6&gt;=$F82,AT$6&lt;=$H82)*(AT$6-$F82+1),$J82/2,$M82,TRUE)-_xlfn.NORM.DIST(AND(AT$6&gt;=$F82,AT$6&lt;=$H82)*(AS$6-$F82+1),$J82/2,$M82,TRUE))/(1-2*_xlfn.NORM.DIST(0,$J82/2,$M82,TRUE))*$D82+($K82="Steady Growth")*(AND(AT$6&gt;=$F82,AT$6&lt;=$H82)*((AT$6-$F82+1)/($J82*($J82+1)/2)*$D82))+($K82="custom")*CustCF!AN82</f>
        <v/>
      </c>
      <c r="AU82" s="87">
        <f>($K82="Bell Curve")*(_xlfn.NORM.DIST(AND(AU$6&gt;=$F82,AU$6&lt;=$H82)*(AU$6-$F82+1),$J82/2,$M82,TRUE)-_xlfn.NORM.DIST(AND(AU$6&gt;=$F82,AU$6&lt;=$H82)*(AT$6-$F82+1),$J82/2,$M82,TRUE))/(1-2*_xlfn.NORM.DIST(0,$J82/2,$M82,TRUE))*$D82+($K82="Steady Growth")*(AND(AU$6&gt;=$F82,AU$6&lt;=$H82)*((AU$6-$F82+1)/($J82*($J82+1)/2)*$D82))+($K82="custom")*CustCF!AO82</f>
        <v/>
      </c>
      <c r="AV82" s="87">
        <f>($K82="Bell Curve")*(_xlfn.NORM.DIST(AND(AV$6&gt;=$F82,AV$6&lt;=$H82)*(AV$6-$F82+1),$J82/2,$M82,TRUE)-_xlfn.NORM.DIST(AND(AV$6&gt;=$F82,AV$6&lt;=$H82)*(AU$6-$F82+1),$J82/2,$M82,TRUE))/(1-2*_xlfn.NORM.DIST(0,$J82/2,$M82,TRUE))*$D82+($K82="Steady Growth")*(AND(AV$6&gt;=$F82,AV$6&lt;=$H82)*((AV$6-$F82+1)/($J82*($J82+1)/2)*$D82))+($K82="custom")*CustCF!AP82</f>
        <v/>
      </c>
      <c r="AW82" s="87">
        <f>($K82="Bell Curve")*(_xlfn.NORM.DIST(AND(AW$6&gt;=$F82,AW$6&lt;=$H82)*(AW$6-$F82+1),$J82/2,$M82,TRUE)-_xlfn.NORM.DIST(AND(AW$6&gt;=$F82,AW$6&lt;=$H82)*(AV$6-$F82+1),$J82/2,$M82,TRUE))/(1-2*_xlfn.NORM.DIST(0,$J82/2,$M82,TRUE))*$D82+($K82="Steady Growth")*(AND(AW$6&gt;=$F82,AW$6&lt;=$H82)*((AW$6-$F82+1)/($J82*($J82+1)/2)*$D82))+($K82="custom")*CustCF!AQ82</f>
        <v/>
      </c>
      <c r="AX82" s="87">
        <f>($K82="Bell Curve")*(_xlfn.NORM.DIST(AND(AX$6&gt;=$F82,AX$6&lt;=$H82)*(AX$6-$F82+1),$J82/2,$M82,TRUE)-_xlfn.NORM.DIST(AND(AX$6&gt;=$F82,AX$6&lt;=$H82)*(AW$6-$F82+1),$J82/2,$M82,TRUE))/(1-2*_xlfn.NORM.DIST(0,$J82/2,$M82,TRUE))*$D82+($K82="Steady Growth")*(AND(AX$6&gt;=$F82,AX$6&lt;=$H82)*((AX$6-$F82+1)/($J82*($J82+1)/2)*$D82))+($K82="custom")*CustCF!AR82</f>
        <v/>
      </c>
      <c r="AY82" s="87">
        <f>($K82="Bell Curve")*(_xlfn.NORM.DIST(AND(AY$6&gt;=$F82,AY$6&lt;=$H82)*(AY$6-$F82+1),$J82/2,$M82,TRUE)-_xlfn.NORM.DIST(AND(AY$6&gt;=$F82,AY$6&lt;=$H82)*(AX$6-$F82+1),$J82/2,$M82,TRUE))/(1-2*_xlfn.NORM.DIST(0,$J82/2,$M82,TRUE))*$D82+($K82="Steady Growth")*(AND(AY$6&gt;=$F82,AY$6&lt;=$H82)*((AY$6-$F82+1)/($J82*($J82+1)/2)*$D82))+($K82="custom")*CustCF!AS82</f>
        <v/>
      </c>
      <c r="AZ82" s="87">
        <f>($K82="Bell Curve")*(_xlfn.NORM.DIST(AND(AZ$6&gt;=$F82,AZ$6&lt;=$H82)*(AZ$6-$F82+1),$J82/2,$M82,TRUE)-_xlfn.NORM.DIST(AND(AZ$6&gt;=$F82,AZ$6&lt;=$H82)*(AY$6-$F82+1),$J82/2,$M82,TRUE))/(1-2*_xlfn.NORM.DIST(0,$J82/2,$M82,TRUE))*$D82+($K82="Steady Growth")*(AND(AZ$6&gt;=$F82,AZ$6&lt;=$H82)*((AZ$6-$F82+1)/($J82*($J82+1)/2)*$D82))+($K82="custom")*CustCF!AT82</f>
        <v/>
      </c>
      <c r="BA82" s="87">
        <f>($K82="Bell Curve")*(_xlfn.NORM.DIST(AND(BA$6&gt;=$F82,BA$6&lt;=$H82)*(BA$6-$F82+1),$J82/2,$M82,TRUE)-_xlfn.NORM.DIST(AND(BA$6&gt;=$F82,BA$6&lt;=$H82)*(AZ$6-$F82+1),$J82/2,$M82,TRUE))/(1-2*_xlfn.NORM.DIST(0,$J82/2,$M82,TRUE))*$D82+($K82="Steady Growth")*(AND(BA$6&gt;=$F82,BA$6&lt;=$H82)*((BA$6-$F82+1)/($J82*($J82+1)/2)*$D82))+($K82="custom")*CustCF!AU82</f>
        <v/>
      </c>
      <c r="BB82" s="87">
        <f>($K82="Bell Curve")*(_xlfn.NORM.DIST(AND(BB$6&gt;=$F82,BB$6&lt;=$H82)*(BB$6-$F82+1),$J82/2,$M82,TRUE)-_xlfn.NORM.DIST(AND(BB$6&gt;=$F82,BB$6&lt;=$H82)*(BA$6-$F82+1),$J82/2,$M82,TRUE))/(1-2*_xlfn.NORM.DIST(0,$J82/2,$M82,TRUE))*$D82+($K82="Steady Growth")*(AND(BB$6&gt;=$F82,BB$6&lt;=$H82)*((BB$6-$F82+1)/($J82*($J82+1)/2)*$D82))+($K82="custom")*CustCF!AV82</f>
        <v/>
      </c>
      <c r="BC82" s="87">
        <f>($K82="Bell Curve")*(_xlfn.NORM.DIST(AND(BC$6&gt;=$F82,BC$6&lt;=$H82)*(BC$6-$F82+1),$J82/2,$M82,TRUE)-_xlfn.NORM.DIST(AND(BC$6&gt;=$F82,BC$6&lt;=$H82)*(BB$6-$F82+1),$J82/2,$M82,TRUE))/(1-2*_xlfn.NORM.DIST(0,$J82/2,$M82,TRUE))*$D82+($K82="Steady Growth")*(AND(BC$6&gt;=$F82,BC$6&lt;=$H82)*((BC$6-$F82+1)/($J82*($J82+1)/2)*$D82))+($K82="custom")*CustCF!AW82</f>
        <v/>
      </c>
      <c r="BD82" s="87">
        <f>($K82="Bell Curve")*(_xlfn.NORM.DIST(AND(BD$6&gt;=$F82,BD$6&lt;=$H82)*(BD$6-$F82+1),$J82/2,$M82,TRUE)-_xlfn.NORM.DIST(AND(BD$6&gt;=$F82,BD$6&lt;=$H82)*(BC$6-$F82+1),$J82/2,$M82,TRUE))/(1-2*_xlfn.NORM.DIST(0,$J82/2,$M82,TRUE))*$D82+($K82="Steady Growth")*(AND(BD$6&gt;=$F82,BD$6&lt;=$H82)*((BD$6-$F82+1)/($J82*($J82+1)/2)*$D82))+($K82="custom")*CustCF!AX82</f>
        <v/>
      </c>
      <c r="BE82" s="87">
        <f>($K82="Bell Curve")*(_xlfn.NORM.DIST(AND(BE$6&gt;=$F82,BE$6&lt;=$H82)*(BE$6-$F82+1),$J82/2,$M82,TRUE)-_xlfn.NORM.DIST(AND(BE$6&gt;=$F82,BE$6&lt;=$H82)*(BD$6-$F82+1),$J82/2,$M82,TRUE))/(1-2*_xlfn.NORM.DIST(0,$J82/2,$M82,TRUE))*$D82+($K82="Steady Growth")*(AND(BE$6&gt;=$F82,BE$6&lt;=$H82)*((BE$6-$F82+1)/($J82*($J82+1)/2)*$D82))+($K82="custom")*CustCF!AY82</f>
        <v/>
      </c>
      <c r="BF82" s="87">
        <f>($K82="Bell Curve")*(_xlfn.NORM.DIST(AND(BF$6&gt;=$F82,BF$6&lt;=$H82)*(BF$6-$F82+1),$J82/2,$M82,TRUE)-_xlfn.NORM.DIST(AND(BF$6&gt;=$F82,BF$6&lt;=$H82)*(BE$6-$F82+1),$J82/2,$M82,TRUE))/(1-2*_xlfn.NORM.DIST(0,$J82/2,$M82,TRUE))*$D82+($K82="Steady Growth")*(AND(BF$6&gt;=$F82,BF$6&lt;=$H82)*((BF$6-$F82+1)/($J82*($J82+1)/2)*$D82))+($K82="custom")*CustCF!AZ82</f>
        <v/>
      </c>
      <c r="BG82" s="87">
        <f>($K82="Bell Curve")*(_xlfn.NORM.DIST(AND(BG$6&gt;=$F82,BG$6&lt;=$H82)*(BG$6-$F82+1),$J82/2,$M82,TRUE)-_xlfn.NORM.DIST(AND(BG$6&gt;=$F82,BG$6&lt;=$H82)*(BF$6-$F82+1),$J82/2,$M82,TRUE))/(1-2*_xlfn.NORM.DIST(0,$J82/2,$M82,TRUE))*$D82+($K82="Steady Growth")*(AND(BG$6&gt;=$F82,BG$6&lt;=$H82)*((BG$6-$F82+1)/($J82*($J82+1)/2)*$D82))+($K82="custom")*CustCF!BA82</f>
        <v/>
      </c>
      <c r="BH82" s="87">
        <f>($K82="Bell Curve")*(_xlfn.NORM.DIST(AND(BH$6&gt;=$F82,BH$6&lt;=$H82)*(BH$6-$F82+1),$J82/2,$M82,TRUE)-_xlfn.NORM.DIST(AND(BH$6&gt;=$F82,BH$6&lt;=$H82)*(BG$6-$F82+1),$J82/2,$M82,TRUE))/(1-2*_xlfn.NORM.DIST(0,$J82/2,$M82,TRUE))*$D82+($K82="Steady Growth")*(AND(BH$6&gt;=$F82,BH$6&lt;=$H82)*((BH$6-$F82+1)/($J82*($J82+1)/2)*$D82))+($K82="custom")*CustCF!BB82</f>
        <v/>
      </c>
      <c r="BI82" s="87">
        <f>($K82="Bell Curve")*(_xlfn.NORM.DIST(AND(BI$6&gt;=$F82,BI$6&lt;=$H82)*(BI$6-$F82+1),$J82/2,$M82,TRUE)-_xlfn.NORM.DIST(AND(BI$6&gt;=$F82,BI$6&lt;=$H82)*(BH$6-$F82+1),$J82/2,$M82,TRUE))/(1-2*_xlfn.NORM.DIST(0,$J82/2,$M82,TRUE))*$D82+($K82="Steady Growth")*(AND(BI$6&gt;=$F82,BI$6&lt;=$H82)*((BI$6-$F82+1)/($J82*($J82+1)/2)*$D82))+($K82="custom")*CustCF!BC82</f>
        <v/>
      </c>
      <c r="BJ82" s="87">
        <f>($K82="Bell Curve")*(_xlfn.NORM.DIST(AND(BJ$6&gt;=$F82,BJ$6&lt;=$H82)*(BJ$6-$F82+1),$J82/2,$M82,TRUE)-_xlfn.NORM.DIST(AND(BJ$6&gt;=$F82,BJ$6&lt;=$H82)*(BI$6-$F82+1),$J82/2,$M82,TRUE))/(1-2*_xlfn.NORM.DIST(0,$J82/2,$M82,TRUE))*$D82+($K82="Steady Growth")*(AND(BJ$6&gt;=$F82,BJ$6&lt;=$H82)*((BJ$6-$F82+1)/($J82*($J82+1)/2)*$D82))+($K82="custom")*CustCF!BD82</f>
        <v/>
      </c>
      <c r="BK82" s="87">
        <f>($K82="Bell Curve")*(_xlfn.NORM.DIST(AND(BK$6&gt;=$F82,BK$6&lt;=$H82)*(BK$6-$F82+1),$J82/2,$M82,TRUE)-_xlfn.NORM.DIST(AND(BK$6&gt;=$F82,BK$6&lt;=$H82)*(BJ$6-$F82+1),$J82/2,$M82,TRUE))/(1-2*_xlfn.NORM.DIST(0,$J82/2,$M82,TRUE))*$D82+($K82="Steady Growth")*(AND(BK$6&gt;=$F82,BK$6&lt;=$H82)*((BK$6-$F82+1)/($J82*($J82+1)/2)*$D82))+($K82="custom")*CustCF!BE82</f>
        <v/>
      </c>
      <c r="BL82" s="87">
        <f>($K82="Bell Curve")*(_xlfn.NORM.DIST(AND(BL$6&gt;=$F82,BL$6&lt;=$H82)*(BL$6-$F82+1),$J82/2,$M82,TRUE)-_xlfn.NORM.DIST(AND(BL$6&gt;=$F82,BL$6&lt;=$H82)*(BK$6-$F82+1),$J82/2,$M82,TRUE))/(1-2*_xlfn.NORM.DIST(0,$J82/2,$M82,TRUE))*$D82+($K82="Steady Growth")*(AND(BL$6&gt;=$F82,BL$6&lt;=$H82)*((BL$6-$F82+1)/($J82*($J82+1)/2)*$D82))+($K82="custom")*CustCF!BF82</f>
        <v/>
      </c>
      <c r="BM82" s="87">
        <f>($K82="Bell Curve")*(_xlfn.NORM.DIST(AND(BM$6&gt;=$F82,BM$6&lt;=$H82)*(BM$6-$F82+1),$J82/2,$M82,TRUE)-_xlfn.NORM.DIST(AND(BM$6&gt;=$F82,BM$6&lt;=$H82)*(BL$6-$F82+1),$J82/2,$M82,TRUE))/(1-2*_xlfn.NORM.DIST(0,$J82/2,$M82,TRUE))*$D82+($K82="Steady Growth")*(AND(BM$6&gt;=$F82,BM$6&lt;=$H82)*((BM$6-$F82+1)/($J82*($J82+1)/2)*$D82))+($K82="custom")*CustCF!BG82</f>
        <v/>
      </c>
      <c r="BN82" s="87">
        <f>($K82="Bell Curve")*(_xlfn.NORM.DIST(AND(BN$6&gt;=$F82,BN$6&lt;=$H82)*(BN$6-$F82+1),$J82/2,$M82,TRUE)-_xlfn.NORM.DIST(AND(BN$6&gt;=$F82,BN$6&lt;=$H82)*(BM$6-$F82+1),$J82/2,$M82,TRUE))/(1-2*_xlfn.NORM.DIST(0,$J82/2,$M82,TRUE))*$D82+($K82="Steady Growth")*(AND(BN$6&gt;=$F82,BN$6&lt;=$H82)*((BN$6-$F82+1)/($J82*($J82+1)/2)*$D82))+($K82="custom")*CustCF!BH82</f>
        <v/>
      </c>
      <c r="BO82" s="87">
        <f>($K82="Bell Curve")*(_xlfn.NORM.DIST(AND(BO$6&gt;=$F82,BO$6&lt;=$H82)*(BO$6-$F82+1),$J82/2,$M82,TRUE)-_xlfn.NORM.DIST(AND(BO$6&gt;=$F82,BO$6&lt;=$H82)*(BN$6-$F82+1),$J82/2,$M82,TRUE))/(1-2*_xlfn.NORM.DIST(0,$J82/2,$M82,TRUE))*$D82+($K82="Steady Growth")*(AND(BO$6&gt;=$F82,BO$6&lt;=$H82)*((BO$6-$F82+1)/($J82*($J82+1)/2)*$D82))+($K82="custom")*CustCF!BI82</f>
        <v/>
      </c>
      <c r="BP82" s="87">
        <f>($K82="Bell Curve")*(_xlfn.NORM.DIST(AND(BP$6&gt;=$F82,BP$6&lt;=$H82)*(BP$6-$F82+1),$J82/2,$M82,TRUE)-_xlfn.NORM.DIST(AND(BP$6&gt;=$F82,BP$6&lt;=$H82)*(BO$6-$F82+1),$J82/2,$M82,TRUE))/(1-2*_xlfn.NORM.DIST(0,$J82/2,$M82,TRUE))*$D82+($K82="Steady Growth")*(AND(BP$6&gt;=$F82,BP$6&lt;=$H82)*((BP$6-$F82+1)/($J82*($J82+1)/2)*$D82))+($K82="custom")*CustCF!BJ82</f>
        <v/>
      </c>
      <c r="BQ82" s="87">
        <f>($K82="Bell Curve")*(_xlfn.NORM.DIST(AND(BQ$6&gt;=$F82,BQ$6&lt;=$H82)*(BQ$6-$F82+1),$J82/2,$M82,TRUE)-_xlfn.NORM.DIST(AND(BQ$6&gt;=$F82,BQ$6&lt;=$H82)*(BP$6-$F82+1),$J82/2,$M82,TRUE))/(1-2*_xlfn.NORM.DIST(0,$J82/2,$M82,TRUE))*$D82+($K82="Steady Growth")*(AND(BQ$6&gt;=$F82,BQ$6&lt;=$H82)*((BQ$6-$F82+1)/($J82*($J82+1)/2)*$D82))+($K82="custom")*CustCF!BK82</f>
        <v/>
      </c>
      <c r="BR82" s="87">
        <f>($K82="Bell Curve")*(_xlfn.NORM.DIST(AND(BR$6&gt;=$F82,BR$6&lt;=$H82)*(BR$6-$F82+1),$J82/2,$M82,TRUE)-_xlfn.NORM.DIST(AND(BR$6&gt;=$F82,BR$6&lt;=$H82)*(BQ$6-$F82+1),$J82/2,$M82,TRUE))/(1-2*_xlfn.NORM.DIST(0,$J82/2,$M82,TRUE))*$D82+($K82="Steady Growth")*(AND(BR$6&gt;=$F82,BR$6&lt;=$H82)*((BR$6-$F82+1)/($J82*($J82+1)/2)*$D82))+($K82="custom")*CustCF!BL82</f>
        <v/>
      </c>
      <c r="BS82" s="87">
        <f>($K82="Bell Curve")*(_xlfn.NORM.DIST(AND(BS$6&gt;=$F82,BS$6&lt;=$H82)*(BS$6-$F82+1),$J82/2,$M82,TRUE)-_xlfn.NORM.DIST(AND(BS$6&gt;=$F82,BS$6&lt;=$H82)*(BR$6-$F82+1),$J82/2,$M82,TRUE))/(1-2*_xlfn.NORM.DIST(0,$J82/2,$M82,TRUE))*$D82+($K82="Steady Growth")*(AND(BS$6&gt;=$F82,BS$6&lt;=$H82)*((BS$6-$F82+1)/($J82*($J82+1)/2)*$D82))+($K82="custom")*CustCF!BM82</f>
        <v/>
      </c>
      <c r="BT82" s="87">
        <f>($K82="Bell Curve")*(_xlfn.NORM.DIST(AND(BT$6&gt;=$F82,BT$6&lt;=$H82)*(BT$6-$F82+1),$J82/2,$M82,TRUE)-_xlfn.NORM.DIST(AND(BT$6&gt;=$F82,BT$6&lt;=$H82)*(BS$6-$F82+1),$J82/2,$M82,TRUE))/(1-2*_xlfn.NORM.DIST(0,$J82/2,$M82,TRUE))*$D82+($K82="Steady Growth")*(AND(BT$6&gt;=$F82,BT$6&lt;=$H82)*((BT$6-$F82+1)/($J82*($J82+1)/2)*$D82))+($K82="custom")*CustCF!BN82</f>
        <v/>
      </c>
      <c r="BU82" s="87">
        <f>($K82="Bell Curve")*(_xlfn.NORM.DIST(AND(BU$6&gt;=$F82,BU$6&lt;=$H82)*(BU$6-$F82+1),$J82/2,$M82,TRUE)-_xlfn.NORM.DIST(AND(BU$6&gt;=$F82,BU$6&lt;=$H82)*(BT$6-$F82+1),$J82/2,$M82,TRUE))/(1-2*_xlfn.NORM.DIST(0,$J82/2,$M82,TRUE))*$D82+($K82="Steady Growth")*(AND(BU$6&gt;=$F82,BU$6&lt;=$H82)*((BU$6-$F82+1)/($J82*($J82+1)/2)*$D82))+($K82="custom")*CustCF!BO82</f>
        <v/>
      </c>
      <c r="BV82" s="87">
        <f>($K82="Bell Curve")*(_xlfn.NORM.DIST(AND(BV$6&gt;=$F82,BV$6&lt;=$H82)*(BV$6-$F82+1),$J82/2,$M82,TRUE)-_xlfn.NORM.DIST(AND(BV$6&gt;=$F82,BV$6&lt;=$H82)*(BU$6-$F82+1),$J82/2,$M82,TRUE))/(1-2*_xlfn.NORM.DIST(0,$J82/2,$M82,TRUE))*$D82+($K82="Steady Growth")*(AND(BV$6&gt;=$F82,BV$6&lt;=$H82)*((BV$6-$F82+1)/($J82*($J82+1)/2)*$D82))+($K82="custom")*CustCF!BP82</f>
        <v/>
      </c>
      <c r="BW82" s="87">
        <f>($K82="Bell Curve")*(_xlfn.NORM.DIST(AND(BW$6&gt;=$F82,BW$6&lt;=$H82)*(BW$6-$F82+1),$J82/2,$M82,TRUE)-_xlfn.NORM.DIST(AND(BW$6&gt;=$F82,BW$6&lt;=$H82)*(BV$6-$F82+1),$J82/2,$M82,TRUE))/(1-2*_xlfn.NORM.DIST(0,$J82/2,$M82,TRUE))*$D82+($K82="Steady Growth")*(AND(BW$6&gt;=$F82,BW$6&lt;=$H82)*((BW$6-$F82+1)/($J82*($J82+1)/2)*$D82))+($K82="custom")*CustCF!BQ82</f>
        <v/>
      </c>
      <c r="BX82" s="87">
        <f>($K82="Bell Curve")*(_xlfn.NORM.DIST(AND(BX$6&gt;=$F82,BX$6&lt;=$H82)*(BX$6-$F82+1),$J82/2,$M82,TRUE)-_xlfn.NORM.DIST(AND(BX$6&gt;=$F82,BX$6&lt;=$H82)*(BW$6-$F82+1),$J82/2,$M82,TRUE))/(1-2*_xlfn.NORM.DIST(0,$J82/2,$M82,TRUE))*$D82+($K82="Steady Growth")*(AND(BX$6&gt;=$F82,BX$6&lt;=$H82)*((BX$6-$F82+1)/($J82*($J82+1)/2)*$D82))+($K82="custom")*CustCF!BR82</f>
        <v/>
      </c>
      <c r="BY82" s="87">
        <f>($K82="Bell Curve")*(_xlfn.NORM.DIST(AND(BY$6&gt;=$F82,BY$6&lt;=$H82)*(BY$6-$F82+1),$J82/2,$M82,TRUE)-_xlfn.NORM.DIST(AND(BY$6&gt;=$F82,BY$6&lt;=$H82)*(BX$6-$F82+1),$J82/2,$M82,TRUE))/(1-2*_xlfn.NORM.DIST(0,$J82/2,$M82,TRUE))*$D82+($K82="Steady Growth")*(AND(BY$6&gt;=$F82,BY$6&lt;=$H82)*((BY$6-$F82+1)/($J82*($J82+1)/2)*$D82))+($K82="custom")*CustCF!BS82</f>
        <v/>
      </c>
      <c r="BZ82" s="87">
        <f>($K82="Bell Curve")*(_xlfn.NORM.DIST(AND(BZ$6&gt;=$F82,BZ$6&lt;=$H82)*(BZ$6-$F82+1),$J82/2,$M82,TRUE)-_xlfn.NORM.DIST(AND(BZ$6&gt;=$F82,BZ$6&lt;=$H82)*(BY$6-$F82+1),$J82/2,$M82,TRUE))/(1-2*_xlfn.NORM.DIST(0,$J82/2,$M82,TRUE))*$D82+($K82="Steady Growth")*(AND(BZ$6&gt;=$F82,BZ$6&lt;=$H82)*((BZ$6-$F82+1)/($J82*($J82+1)/2)*$D82))+($K82="custom")*CustCF!BT82</f>
        <v/>
      </c>
      <c r="CA82" s="87">
        <f>($K82="Bell Curve")*(_xlfn.NORM.DIST(AND(CA$6&gt;=$F82,CA$6&lt;=$H82)*(CA$6-$F82+1),$J82/2,$M82,TRUE)-_xlfn.NORM.DIST(AND(CA$6&gt;=$F82,CA$6&lt;=$H82)*(BZ$6-$F82+1),$J82/2,$M82,TRUE))/(1-2*_xlfn.NORM.DIST(0,$J82/2,$M82,TRUE))*$D82+($K82="Steady Growth")*(AND(CA$6&gt;=$F82,CA$6&lt;=$H82)*((CA$6-$F82+1)/($J82*($J82+1)/2)*$D82))+($K82="custom")*CustCF!BU82</f>
        <v/>
      </c>
      <c r="CB82" s="87">
        <f>($K82="Bell Curve")*(_xlfn.NORM.DIST(AND(CB$6&gt;=$F82,CB$6&lt;=$H82)*(CB$6-$F82+1),$J82/2,$M82,TRUE)-_xlfn.NORM.DIST(AND(CB$6&gt;=$F82,CB$6&lt;=$H82)*(CA$6-$F82+1),$J82/2,$M82,TRUE))/(1-2*_xlfn.NORM.DIST(0,$J82/2,$M82,TRUE))*$D82+($K82="Steady Growth")*(AND(CB$6&gt;=$F82,CB$6&lt;=$H82)*((CB$6-$F82+1)/($J82*($J82+1)/2)*$D82))+($K82="custom")*CustCF!BV82</f>
        <v/>
      </c>
      <c r="CC82" s="87">
        <f>($K82="Bell Curve")*(_xlfn.NORM.DIST(AND(CC$6&gt;=$F82,CC$6&lt;=$H82)*(CC$6-$F82+1),$J82/2,$M82,TRUE)-_xlfn.NORM.DIST(AND(CC$6&gt;=$F82,CC$6&lt;=$H82)*(CB$6-$F82+1),$J82/2,$M82,TRUE))/(1-2*_xlfn.NORM.DIST(0,$J82/2,$M82,TRUE))*$D82+($K82="Steady Growth")*(AND(CC$6&gt;=$F82,CC$6&lt;=$H82)*((CC$6-$F82+1)/($J82*($J82+1)/2)*$D82))+($K82="custom")*CustCF!BW82</f>
        <v/>
      </c>
      <c r="CD82" s="87">
        <f>($K82="Bell Curve")*(_xlfn.NORM.DIST(AND(CD$6&gt;=$F82,CD$6&lt;=$H82)*(CD$6-$F82+1),$J82/2,$M82,TRUE)-_xlfn.NORM.DIST(AND(CD$6&gt;=$F82,CD$6&lt;=$H82)*(CC$6-$F82+1),$J82/2,$M82,TRUE))/(1-2*_xlfn.NORM.DIST(0,$J82/2,$M82,TRUE))*$D82+($K82="Steady Growth")*(AND(CD$6&gt;=$F82,CD$6&lt;=$H82)*((CD$6-$F82+1)/($J82*($J82+1)/2)*$D82))+($K82="custom")*CustCF!BX82</f>
        <v/>
      </c>
      <c r="CE82" s="87">
        <f>($K82="Bell Curve")*(_xlfn.NORM.DIST(AND(CE$6&gt;=$F82,CE$6&lt;=$H82)*(CE$6-$F82+1),$J82/2,$M82,TRUE)-_xlfn.NORM.DIST(AND(CE$6&gt;=$F82,CE$6&lt;=$H82)*(CD$6-$F82+1),$J82/2,$M82,TRUE))/(1-2*_xlfn.NORM.DIST(0,$J82/2,$M82,TRUE))*$D82+($K82="Steady Growth")*(AND(CE$6&gt;=$F82,CE$6&lt;=$H82)*((CE$6-$F82+1)/($J82*($J82+1)/2)*$D82))+($K82="custom")*CustCF!BY82</f>
        <v/>
      </c>
      <c r="CF82" s="87">
        <f>($K82="Bell Curve")*(_xlfn.NORM.DIST(AND(CF$6&gt;=$F82,CF$6&lt;=$H82)*(CF$6-$F82+1),$J82/2,$M82,TRUE)-_xlfn.NORM.DIST(AND(CF$6&gt;=$F82,CF$6&lt;=$H82)*(CE$6-$F82+1),$J82/2,$M82,TRUE))/(1-2*_xlfn.NORM.DIST(0,$J82/2,$M82,TRUE))*$D82+($K82="Steady Growth")*(AND(CF$6&gt;=$F82,CF$6&lt;=$H82)*((CF$6-$F82+1)/($J82*($J82+1)/2)*$D82))+($K82="custom")*CustCF!BZ82</f>
        <v/>
      </c>
      <c r="CG82" s="87">
        <f>($K82="Bell Curve")*(_xlfn.NORM.DIST(AND(CG$6&gt;=$F82,CG$6&lt;=$H82)*(CG$6-$F82+1),$J82/2,$M82,TRUE)-_xlfn.NORM.DIST(AND(CG$6&gt;=$F82,CG$6&lt;=$H82)*(CF$6-$F82+1),$J82/2,$M82,TRUE))/(1-2*_xlfn.NORM.DIST(0,$J82/2,$M82,TRUE))*$D82+($K82="Steady Growth")*(AND(CG$6&gt;=$F82,CG$6&lt;=$H82)*((CG$6-$F82+1)/($J82*($J82+1)/2)*$D82))+($K82="custom")*CustCF!CA82</f>
        <v/>
      </c>
      <c r="CH82" s="87">
        <f>($K82="Bell Curve")*(_xlfn.NORM.DIST(AND(CH$6&gt;=$F82,CH$6&lt;=$H82)*(CH$6-$F82+1),$J82/2,$M82,TRUE)-_xlfn.NORM.DIST(AND(CH$6&gt;=$F82,CH$6&lt;=$H82)*(CG$6-$F82+1),$J82/2,$M82,TRUE))/(1-2*_xlfn.NORM.DIST(0,$J82/2,$M82,TRUE))*$D82+($K82="Steady Growth")*(AND(CH$6&gt;=$F82,CH$6&lt;=$H82)*((CH$6-$F82+1)/($J82*($J82+1)/2)*$D82))+($K82="custom")*CustCF!CB82</f>
        <v/>
      </c>
      <c r="CI82" s="87">
        <f>($K82="Bell Curve")*(_xlfn.NORM.DIST(AND(CI$6&gt;=$F82,CI$6&lt;=$H82)*(CI$6-$F82+1),$J82/2,$M82,TRUE)-_xlfn.NORM.DIST(AND(CI$6&gt;=$F82,CI$6&lt;=$H82)*(CH$6-$F82+1),$J82/2,$M82,TRUE))/(1-2*_xlfn.NORM.DIST(0,$J82/2,$M82,TRUE))*$D82+($K82="Steady Growth")*(AND(CI$6&gt;=$F82,CI$6&lt;=$H82)*((CI$6-$F82+1)/($J82*($J82+1)/2)*$D82))+($K82="custom")*CustCF!CC82</f>
        <v/>
      </c>
      <c r="CJ82" s="87">
        <f>($K82="Bell Curve")*(_xlfn.NORM.DIST(AND(CJ$6&gt;=$F82,CJ$6&lt;=$H82)*(CJ$6-$F82+1),$J82/2,$M82,TRUE)-_xlfn.NORM.DIST(AND(CJ$6&gt;=$F82,CJ$6&lt;=$H82)*(CI$6-$F82+1),$J82/2,$M82,TRUE))/(1-2*_xlfn.NORM.DIST(0,$J82/2,$M82,TRUE))*$D82+($K82="Steady Growth")*(AND(CJ$6&gt;=$F82,CJ$6&lt;=$H82)*((CJ$6-$F82+1)/($J82*($J82+1)/2)*$D82))+($K82="custom")*CustCF!CD82</f>
        <v/>
      </c>
      <c r="CK82" s="87">
        <f>($K82="Bell Curve")*(_xlfn.NORM.DIST(AND(CK$6&gt;=$F82,CK$6&lt;=$H82)*(CK$6-$F82+1),$J82/2,$M82,TRUE)-_xlfn.NORM.DIST(AND(CK$6&gt;=$F82,CK$6&lt;=$H82)*(CJ$6-$F82+1),$J82/2,$M82,TRUE))/(1-2*_xlfn.NORM.DIST(0,$J82/2,$M82,TRUE))*$D82+($K82="Steady Growth")*(AND(CK$6&gt;=$F82,CK$6&lt;=$H82)*((CK$6-$F82+1)/($J82*($J82+1)/2)*$D82))+($K82="custom")*CustCF!CE82</f>
        <v/>
      </c>
      <c r="CL82" s="87">
        <f>($K82="Bell Curve")*(_xlfn.NORM.DIST(AND(CL$6&gt;=$F82,CL$6&lt;=$H82)*(CL$6-$F82+1),$J82/2,$M82,TRUE)-_xlfn.NORM.DIST(AND(CL$6&gt;=$F82,CL$6&lt;=$H82)*(CK$6-$F82+1),$J82/2,$M82,TRUE))/(1-2*_xlfn.NORM.DIST(0,$J82/2,$M82,TRUE))*$D82+($K82="Steady Growth")*(AND(CL$6&gt;=$F82,CL$6&lt;=$H82)*((CL$6-$F82+1)/($J82*($J82+1)/2)*$D82))+($K82="custom")*CustCF!CF82</f>
        <v/>
      </c>
      <c r="CM82" s="87">
        <f>($K82="Bell Curve")*(_xlfn.NORM.DIST(AND(CM$6&gt;=$F82,CM$6&lt;=$H82)*(CM$6-$F82+1),$J82/2,$M82,TRUE)-_xlfn.NORM.DIST(AND(CM$6&gt;=$F82,CM$6&lt;=$H82)*(CL$6-$F82+1),$J82/2,$M82,TRUE))/(1-2*_xlfn.NORM.DIST(0,$J82/2,$M82,TRUE))*$D82+($K82="Steady Growth")*(AND(CM$6&gt;=$F82,CM$6&lt;=$H82)*((CM$6-$F82+1)/($J82*($J82+1)/2)*$D82))+($K82="custom")*CustCF!CG82</f>
        <v/>
      </c>
      <c r="CN82" s="87">
        <f>($K82="Bell Curve")*(_xlfn.NORM.DIST(AND(CN$6&gt;=$F82,CN$6&lt;=$H82)*(CN$6-$F82+1),$J82/2,$M82,TRUE)-_xlfn.NORM.DIST(AND(CN$6&gt;=$F82,CN$6&lt;=$H82)*(CM$6-$F82+1),$J82/2,$M82,TRUE))/(1-2*_xlfn.NORM.DIST(0,$J82/2,$M82,TRUE))*$D82+($K82="Steady Growth")*(AND(CN$6&gt;=$F82,CN$6&lt;=$H82)*((CN$6-$F82+1)/($J82*($J82+1)/2)*$D82))+($K82="custom")*CustCF!CH82</f>
        <v/>
      </c>
      <c r="CO82" s="87">
        <f>($K82="Bell Curve")*(_xlfn.NORM.DIST(AND(CO$6&gt;=$F82,CO$6&lt;=$H82)*(CO$6-$F82+1),$J82/2,$M82,TRUE)-_xlfn.NORM.DIST(AND(CO$6&gt;=$F82,CO$6&lt;=$H82)*(CN$6-$F82+1),$J82/2,$M82,TRUE))/(1-2*_xlfn.NORM.DIST(0,$J82/2,$M82,TRUE))*$D82+($K82="Steady Growth")*(AND(CO$6&gt;=$F82,CO$6&lt;=$H82)*((CO$6-$F82+1)/($J82*($J82+1)/2)*$D82))+($K82="custom")*CustCF!CI82</f>
        <v/>
      </c>
      <c r="CP82" s="87">
        <f>($K82="Bell Curve")*(_xlfn.NORM.DIST(AND(CP$6&gt;=$F82,CP$6&lt;=$H82)*(CP$6-$F82+1),$J82/2,$M82,TRUE)-_xlfn.NORM.DIST(AND(CP$6&gt;=$F82,CP$6&lt;=$H82)*(CO$6-$F82+1),$J82/2,$M82,TRUE))/(1-2*_xlfn.NORM.DIST(0,$J82/2,$M82,TRUE))*$D82+($K82="Steady Growth")*(AND(CP$6&gt;=$F82,CP$6&lt;=$H82)*((CP$6-$F82+1)/($J82*($J82+1)/2)*$D82))+($K82="custom")*CustCF!CJ82</f>
        <v/>
      </c>
      <c r="CQ82" s="87">
        <f>($K82="Bell Curve")*(_xlfn.NORM.DIST(AND(CQ$6&gt;=$F82,CQ$6&lt;=$H82)*(CQ$6-$F82+1),$J82/2,$M82,TRUE)-_xlfn.NORM.DIST(AND(CQ$6&gt;=$F82,CQ$6&lt;=$H82)*(CP$6-$F82+1),$J82/2,$M82,TRUE))/(1-2*_xlfn.NORM.DIST(0,$J82/2,$M82,TRUE))*$D82+($K82="Steady Growth")*(AND(CQ$6&gt;=$F82,CQ$6&lt;=$H82)*((CQ$6-$F82+1)/($J82*($J82+1)/2)*$D82))+($K82="custom")*CustCF!CK82</f>
        <v/>
      </c>
      <c r="CR82" s="87">
        <f>($K82="Bell Curve")*(_xlfn.NORM.DIST(AND(CR$6&gt;=$F82,CR$6&lt;=$H82)*(CR$6-$F82+1),$J82/2,$M82,TRUE)-_xlfn.NORM.DIST(AND(CR$6&gt;=$F82,CR$6&lt;=$H82)*(CQ$6-$F82+1),$J82/2,$M82,TRUE))/(1-2*_xlfn.NORM.DIST(0,$J82/2,$M82,TRUE))*$D82+($K82="Steady Growth")*(AND(CR$6&gt;=$F82,CR$6&lt;=$H82)*((CR$6-$F82+1)/($J82*($J82+1)/2)*$D82))+($K82="custom")*CustCF!CL82</f>
        <v/>
      </c>
      <c r="CS82" s="87">
        <f>($K82="Bell Curve")*(_xlfn.NORM.DIST(AND(CS$6&gt;=$F82,CS$6&lt;=$H82)*(CS$6-$F82+1),$J82/2,$M82,TRUE)-_xlfn.NORM.DIST(AND(CS$6&gt;=$F82,CS$6&lt;=$H82)*(CR$6-$F82+1),$J82/2,$M82,TRUE))/(1-2*_xlfn.NORM.DIST(0,$J82/2,$M82,TRUE))*$D82+($K82="Steady Growth")*(AND(CS$6&gt;=$F82,CS$6&lt;=$H82)*((CS$6-$F82+1)/($J82*($J82+1)/2)*$D82))+($K82="custom")*CustCF!CM82</f>
        <v/>
      </c>
      <c r="CT82" s="87">
        <f>($K82="Bell Curve")*(_xlfn.NORM.DIST(AND(CT$6&gt;=$F82,CT$6&lt;=$H82)*(CT$6-$F82+1),$J82/2,$M82,TRUE)-_xlfn.NORM.DIST(AND(CT$6&gt;=$F82,CT$6&lt;=$H82)*(CS$6-$F82+1),$J82/2,$M82,TRUE))/(1-2*_xlfn.NORM.DIST(0,$J82/2,$M82,TRUE))*$D82+($K82="Steady Growth")*(AND(CT$6&gt;=$F82,CT$6&lt;=$H82)*((CT$6-$F82+1)/($J82*($J82+1)/2)*$D82))+($K82="custom")*CustCF!CN82</f>
        <v/>
      </c>
      <c r="CU82" s="87">
        <f>($K82="Bell Curve")*(_xlfn.NORM.DIST(AND(CU$6&gt;=$F82,CU$6&lt;=$H82)*(CU$6-$F82+1),$J82/2,$M82,TRUE)-_xlfn.NORM.DIST(AND(CU$6&gt;=$F82,CU$6&lt;=$H82)*(CT$6-$F82+1),$J82/2,$M82,TRUE))/(1-2*_xlfn.NORM.DIST(0,$J82/2,$M82,TRUE))*$D82+($K82="Steady Growth")*(AND(CU$6&gt;=$F82,CU$6&lt;=$H82)*((CU$6-$F82+1)/($J82*($J82+1)/2)*$D82))+($K82="custom")*CustCF!CO82</f>
        <v/>
      </c>
      <c r="CV82" s="87">
        <f>($K82="Bell Curve")*(_xlfn.NORM.DIST(AND(CV$6&gt;=$F82,CV$6&lt;=$H82)*(CV$6-$F82+1),$J82/2,$M82,TRUE)-_xlfn.NORM.DIST(AND(CV$6&gt;=$F82,CV$6&lt;=$H82)*(CU$6-$F82+1),$J82/2,$M82,TRUE))/(1-2*_xlfn.NORM.DIST(0,$J82/2,$M82,TRUE))*$D82+($K82="Steady Growth")*(AND(CV$6&gt;=$F82,CV$6&lt;=$H82)*((CV$6-$F82+1)/($J82*($J82+1)/2)*$D82))+($K82="custom")*CustCF!CP82</f>
        <v/>
      </c>
      <c r="CW82" s="87">
        <f>($K82="Bell Curve")*(_xlfn.NORM.DIST(AND(CW$6&gt;=$F82,CW$6&lt;=$H82)*(CW$6-$F82+1),$J82/2,$M82,TRUE)-_xlfn.NORM.DIST(AND(CW$6&gt;=$F82,CW$6&lt;=$H82)*(CV$6-$F82+1),$J82/2,$M82,TRUE))/(1-2*_xlfn.NORM.DIST(0,$J82/2,$M82,TRUE))*$D82+($K82="Steady Growth")*(AND(CW$6&gt;=$F82,CW$6&lt;=$H82)*((CW$6-$F82+1)/($J82*($J82+1)/2)*$D82))+($K82="custom")*CustCF!CQ82</f>
        <v/>
      </c>
      <c r="CX82" s="87">
        <f>($K82="Bell Curve")*(_xlfn.NORM.DIST(AND(CX$6&gt;=$F82,CX$6&lt;=$H82)*(CX$6-$F82+1),$J82/2,$M82,TRUE)-_xlfn.NORM.DIST(AND(CX$6&gt;=$F82,CX$6&lt;=$H82)*(CW$6-$F82+1),$J82/2,$M82,TRUE))/(1-2*_xlfn.NORM.DIST(0,$J82/2,$M82,TRUE))*$D82+($K82="Steady Growth")*(AND(CX$6&gt;=$F82,CX$6&lt;=$H82)*((CX$6-$F82+1)/($J82*($J82+1)/2)*$D82))+($K82="custom")*CustCF!CR82</f>
        <v/>
      </c>
      <c r="CY82" s="87">
        <f>($K82="Bell Curve")*(_xlfn.NORM.DIST(AND(CY$6&gt;=$F82,CY$6&lt;=$H82)*(CY$6-$F82+1),$J82/2,$M82,TRUE)-_xlfn.NORM.DIST(AND(CY$6&gt;=$F82,CY$6&lt;=$H82)*(CX$6-$F82+1),$J82/2,$M82,TRUE))/(1-2*_xlfn.NORM.DIST(0,$J82/2,$M82,TRUE))*$D82+($K82="Steady Growth")*(AND(CY$6&gt;=$F82,CY$6&lt;=$H82)*((CY$6-$F82+1)/($J82*($J82+1)/2)*$D82))+($K82="custom")*CustCF!CS82</f>
        <v/>
      </c>
      <c r="CZ82" s="87">
        <f>($K82="Bell Curve")*(_xlfn.NORM.DIST(AND(CZ$6&gt;=$F82,CZ$6&lt;=$H82)*(CZ$6-$F82+1),$J82/2,$M82,TRUE)-_xlfn.NORM.DIST(AND(CZ$6&gt;=$F82,CZ$6&lt;=$H82)*(CY$6-$F82+1),$J82/2,$M82,TRUE))/(1-2*_xlfn.NORM.DIST(0,$J82/2,$M82,TRUE))*$D82+($K82="Steady Growth")*(AND(CZ$6&gt;=$F82,CZ$6&lt;=$H82)*((CZ$6-$F82+1)/($J82*($J82+1)/2)*$D82))+($K82="custom")*CustCF!CT82</f>
        <v/>
      </c>
      <c r="DA82" s="87">
        <f>($K82="Bell Curve")*(_xlfn.NORM.DIST(AND(DA$6&gt;=$F82,DA$6&lt;=$H82)*(DA$6-$F82+1),$J82/2,$M82,TRUE)-_xlfn.NORM.DIST(AND(DA$6&gt;=$F82,DA$6&lt;=$H82)*(CZ$6-$F82+1),$J82/2,$M82,TRUE))/(1-2*_xlfn.NORM.DIST(0,$J82/2,$M82,TRUE))*$D82+($K82="Steady Growth")*(AND(DA$6&gt;=$F82,DA$6&lt;=$H82)*((DA$6-$F82+1)/($J82*($J82+1)/2)*$D82))+($K82="custom")*CustCF!CU82</f>
        <v/>
      </c>
      <c r="DB82" s="87">
        <f>($K82="Bell Curve")*(_xlfn.NORM.DIST(AND(DB$6&gt;=$F82,DB$6&lt;=$H82)*(DB$6-$F82+1),$J82/2,$M82,TRUE)-_xlfn.NORM.DIST(AND(DB$6&gt;=$F82,DB$6&lt;=$H82)*(DA$6-$F82+1),$J82/2,$M82,TRUE))/(1-2*_xlfn.NORM.DIST(0,$J82/2,$M82,TRUE))*$D82+($K82="Steady Growth")*(AND(DB$6&gt;=$F82,DB$6&lt;=$H82)*((DB$6-$F82+1)/($J82*($J82+1)/2)*$D82))+($K82="custom")*CustCF!CV82</f>
        <v/>
      </c>
      <c r="DC82" s="87">
        <f>($K82="Bell Curve")*(_xlfn.NORM.DIST(AND(DC$6&gt;=$F82,DC$6&lt;=$H82)*(DC$6-$F82+1),$J82/2,$M82,TRUE)-_xlfn.NORM.DIST(AND(DC$6&gt;=$F82,DC$6&lt;=$H82)*(DB$6-$F82+1),$J82/2,$M82,TRUE))/(1-2*_xlfn.NORM.DIST(0,$J82/2,$M82,TRUE))*$D82+($K82="Steady Growth")*(AND(DC$6&gt;=$F82,DC$6&lt;=$H82)*((DC$6-$F82+1)/($J82*($J82+1)/2)*$D82))+($K82="custom")*CustCF!CW82</f>
        <v/>
      </c>
      <c r="DD82" s="87">
        <f>($K82="Bell Curve")*(_xlfn.NORM.DIST(AND(DD$6&gt;=$F82,DD$6&lt;=$H82)*(DD$6-$F82+1),$J82/2,$M82,TRUE)-_xlfn.NORM.DIST(AND(DD$6&gt;=$F82,DD$6&lt;=$H82)*(DC$6-$F82+1),$J82/2,$M82,TRUE))/(1-2*_xlfn.NORM.DIST(0,$J82/2,$M82,TRUE))*$D82+($K82="Steady Growth")*(AND(DD$6&gt;=$F82,DD$6&lt;=$H82)*((DD$6-$F82+1)/($J82*($J82+1)/2)*$D82))+($K82="custom")*CustCF!CX82</f>
        <v/>
      </c>
      <c r="DE82" s="87">
        <f>($K82="Bell Curve")*(_xlfn.NORM.DIST(AND(DE$6&gt;=$F82,DE$6&lt;=$H82)*(DE$6-$F82+1),$J82/2,$M82,TRUE)-_xlfn.NORM.DIST(AND(DE$6&gt;=$F82,DE$6&lt;=$H82)*(DD$6-$F82+1),$J82/2,$M82,TRUE))/(1-2*_xlfn.NORM.DIST(0,$J82/2,$M82,TRUE))*$D82+($K82="Steady Growth")*(AND(DE$6&gt;=$F82,DE$6&lt;=$H82)*((DE$6-$F82+1)/($J82*($J82+1)/2)*$D82))+($K82="custom")*CustCF!CY82</f>
        <v/>
      </c>
      <c r="DF82" s="87">
        <f>($K82="Bell Curve")*(_xlfn.NORM.DIST(AND(DF$6&gt;=$F82,DF$6&lt;=$H82)*(DF$6-$F82+1),$J82/2,$M82,TRUE)-_xlfn.NORM.DIST(AND(DF$6&gt;=$F82,DF$6&lt;=$H82)*(DE$6-$F82+1),$J82/2,$M82,TRUE))/(1-2*_xlfn.NORM.DIST(0,$J82/2,$M82,TRUE))*$D82+($K82="Steady Growth")*(AND(DF$6&gt;=$F82,DF$6&lt;=$H82)*((DF$6-$F82+1)/($J82*($J82+1)/2)*$D82))+($K82="custom")*CustCF!CZ82</f>
        <v/>
      </c>
      <c r="DG82" s="87">
        <f>($K82="Bell Curve")*(_xlfn.NORM.DIST(AND(DG$6&gt;=$F82,DG$6&lt;=$H82)*(DG$6-$F82+1),$J82/2,$M82,TRUE)-_xlfn.NORM.DIST(AND(DG$6&gt;=$F82,DG$6&lt;=$H82)*(DF$6-$F82+1),$J82/2,$M82,TRUE))/(1-2*_xlfn.NORM.DIST(0,$J82/2,$M82,TRUE))*$D82+($K82="Steady Growth")*(AND(DG$6&gt;=$F82,DG$6&lt;=$H82)*((DG$6-$F82+1)/($J82*($J82+1)/2)*$D82))+($K82="custom")*CustCF!DA82</f>
        <v/>
      </c>
      <c r="DH82" s="87">
        <f>($K82="Bell Curve")*(_xlfn.NORM.DIST(AND(DH$6&gt;=$F82,DH$6&lt;=$H82)*(DH$6-$F82+1),$J82/2,$M82,TRUE)-_xlfn.NORM.DIST(AND(DH$6&gt;=$F82,DH$6&lt;=$H82)*(DG$6-$F82+1),$J82/2,$M82,TRUE))/(1-2*_xlfn.NORM.DIST(0,$J82/2,$M82,TRUE))*$D82+($K82="Steady Growth")*(AND(DH$6&gt;=$F82,DH$6&lt;=$H82)*((DH$6-$F82+1)/($J82*($J82+1)/2)*$D82))+($K82="custom")*CustCF!DB82</f>
        <v/>
      </c>
      <c r="DI82" s="87">
        <f>($K82="Bell Curve")*(_xlfn.NORM.DIST(AND(DI$6&gt;=$F82,DI$6&lt;=$H82)*(DI$6-$F82+1),$J82/2,$M82,TRUE)-_xlfn.NORM.DIST(AND(DI$6&gt;=$F82,DI$6&lt;=$H82)*(DH$6-$F82+1),$J82/2,$M82,TRUE))/(1-2*_xlfn.NORM.DIST(0,$J82/2,$M82,TRUE))*$D82+($K82="Steady Growth")*(AND(DI$6&gt;=$F82,DI$6&lt;=$H82)*((DI$6-$F82+1)/($J82*($J82+1)/2)*$D82))+($K82="custom")*CustCF!DC82</f>
        <v/>
      </c>
      <c r="DJ82" s="87">
        <f>($K82="Bell Curve")*(_xlfn.NORM.DIST(AND(DJ$6&gt;=$F82,DJ$6&lt;=$H82)*(DJ$6-$F82+1),$J82/2,$M82,TRUE)-_xlfn.NORM.DIST(AND(DJ$6&gt;=$F82,DJ$6&lt;=$H82)*(DI$6-$F82+1),$J82/2,$M82,TRUE))/(1-2*_xlfn.NORM.DIST(0,$J82/2,$M82,TRUE))*$D82+($K82="Steady Growth")*(AND(DJ$6&gt;=$F82,DJ$6&lt;=$H82)*((DJ$6-$F82+1)/($J82*($J82+1)/2)*$D82))+($K82="custom")*CustCF!DD82</f>
        <v/>
      </c>
      <c r="DK82" s="87">
        <f>($K82="Bell Curve")*(_xlfn.NORM.DIST(AND(DK$6&gt;=$F82,DK$6&lt;=$H82)*(DK$6-$F82+1),$J82/2,$M82,TRUE)-_xlfn.NORM.DIST(AND(DK$6&gt;=$F82,DK$6&lt;=$H82)*(DJ$6-$F82+1),$J82/2,$M82,TRUE))/(1-2*_xlfn.NORM.DIST(0,$J82/2,$M82,TRUE))*$D82+($K82="Steady Growth")*(AND(DK$6&gt;=$F82,DK$6&lt;=$H82)*((DK$6-$F82+1)/($J82*($J82+1)/2)*$D82))+($K82="custom")*CustCF!DE82</f>
        <v/>
      </c>
      <c r="DL82" s="87">
        <f>($K82="Bell Curve")*(_xlfn.NORM.DIST(AND(DL$6&gt;=$F82,DL$6&lt;=$H82)*(DL$6-$F82+1),$J82/2,$M82,TRUE)-_xlfn.NORM.DIST(AND(DL$6&gt;=$F82,DL$6&lt;=$H82)*(DK$6-$F82+1),$J82/2,$M82,TRUE))/(1-2*_xlfn.NORM.DIST(0,$J82/2,$M82,TRUE))*$D82+($K82="Steady Growth")*(AND(DL$6&gt;=$F82,DL$6&lt;=$H82)*((DL$6-$F82+1)/($J82*($J82+1)/2)*$D82))+($K82="custom")*CustCF!DF82</f>
        <v/>
      </c>
      <c r="DM82" s="87">
        <f>($K82="Bell Curve")*(_xlfn.NORM.DIST(AND(DM$6&gt;=$F82,DM$6&lt;=$H82)*(DM$6-$F82+1),$J82/2,$M82,TRUE)-_xlfn.NORM.DIST(AND(DM$6&gt;=$F82,DM$6&lt;=$H82)*(DL$6-$F82+1),$J82/2,$M82,TRUE))/(1-2*_xlfn.NORM.DIST(0,$J82/2,$M82,TRUE))*$D82+($K82="Steady Growth")*(AND(DM$6&gt;=$F82,DM$6&lt;=$H82)*((DM$6-$F82+1)/($J82*($J82+1)/2)*$D82))+($K82="custom")*CustCF!DG82</f>
        <v/>
      </c>
      <c r="DN82" s="87">
        <f>($K82="Bell Curve")*(_xlfn.NORM.DIST(AND(DN$6&gt;=$F82,DN$6&lt;=$H82)*(DN$6-$F82+1),$J82/2,$M82,TRUE)-_xlfn.NORM.DIST(AND(DN$6&gt;=$F82,DN$6&lt;=$H82)*(DM$6-$F82+1),$J82/2,$M82,TRUE))/(1-2*_xlfn.NORM.DIST(0,$J82/2,$M82,TRUE))*$D82+($K82="Steady Growth")*(AND(DN$6&gt;=$F82,DN$6&lt;=$H82)*((DN$6-$F82+1)/($J82*($J82+1)/2)*$D82))+($K82="custom")*CustCF!DH82</f>
        <v/>
      </c>
      <c r="DO82" s="87">
        <f>($K82="Bell Curve")*(_xlfn.NORM.DIST(AND(DO$6&gt;=$F82,DO$6&lt;=$H82)*(DO$6-$F82+1),$J82/2,$M82,TRUE)-_xlfn.NORM.DIST(AND(DO$6&gt;=$F82,DO$6&lt;=$H82)*(DN$6-$F82+1),$J82/2,$M82,TRUE))/(1-2*_xlfn.NORM.DIST(0,$J82/2,$M82,TRUE))*$D82+($K82="Steady Growth")*(AND(DO$6&gt;=$F82,DO$6&lt;=$H82)*((DO$6-$F82+1)/($J82*($J82+1)/2)*$D82))+($K82="custom")*CustCF!DI82</f>
        <v/>
      </c>
      <c r="DP82" s="87">
        <f>($K82="Bell Curve")*(_xlfn.NORM.DIST(AND(DP$6&gt;=$F82,DP$6&lt;=$H82)*(DP$6-$F82+1),$J82/2,$M82,TRUE)-_xlfn.NORM.DIST(AND(DP$6&gt;=$F82,DP$6&lt;=$H82)*(DO$6-$F82+1),$J82/2,$M82,TRUE))/(1-2*_xlfn.NORM.DIST(0,$J82/2,$M82,TRUE))*$D82+($K82="Steady Growth")*(AND(DP$6&gt;=$F82,DP$6&lt;=$H82)*((DP$6-$F82+1)/($J82*($J82+1)/2)*$D82))+($K82="custom")*CustCF!DJ82</f>
        <v/>
      </c>
      <c r="DQ82" s="87">
        <f>($K82="Bell Curve")*(_xlfn.NORM.DIST(AND(DQ$6&gt;=$F82,DQ$6&lt;=$H82)*(DQ$6-$F82+1),$J82/2,$M82,TRUE)-_xlfn.NORM.DIST(AND(DQ$6&gt;=$F82,DQ$6&lt;=$H82)*(DP$6-$F82+1),$J82/2,$M82,TRUE))/(1-2*_xlfn.NORM.DIST(0,$J82/2,$M82,TRUE))*$D82+($K82="Steady Growth")*(AND(DQ$6&gt;=$F82,DQ$6&lt;=$H82)*((DQ$6-$F82+1)/($J82*($J82+1)/2)*$D82))+($K82="custom")*CustCF!DK82</f>
        <v/>
      </c>
      <c r="DR82" s="87">
        <f>($K82="Bell Curve")*(_xlfn.NORM.DIST(AND(DR$6&gt;=$F82,DR$6&lt;=$H82)*(DR$6-$F82+1),$J82/2,$M82,TRUE)-_xlfn.NORM.DIST(AND(DR$6&gt;=$F82,DR$6&lt;=$H82)*(DQ$6-$F82+1),$J82/2,$M82,TRUE))/(1-2*_xlfn.NORM.DIST(0,$J82/2,$M82,TRUE))*$D82+($K82="Steady Growth")*(AND(DR$6&gt;=$F82,DR$6&lt;=$H82)*((DR$6-$F82+1)/($J82*($J82+1)/2)*$D82))+($K82="custom")*CustCF!DL82</f>
        <v/>
      </c>
      <c r="DS82" s="87">
        <f>($K82="Bell Curve")*(_xlfn.NORM.DIST(AND(DS$6&gt;=$F82,DS$6&lt;=$H82)*(DS$6-$F82+1),$J82/2,$M82,TRUE)-_xlfn.NORM.DIST(AND(DS$6&gt;=$F82,DS$6&lt;=$H82)*(DR$6-$F82+1),$J82/2,$M82,TRUE))/(1-2*_xlfn.NORM.DIST(0,$J82/2,$M82,TRUE))*$D82+($K82="Steady Growth")*(AND(DS$6&gt;=$F82,DS$6&lt;=$H82)*((DS$6-$F82+1)/($J82*($J82+1)/2)*$D82))+($K82="custom")*CustCF!DM82</f>
        <v/>
      </c>
      <c r="DT82" s="87">
        <f>($K82="Bell Curve")*(_xlfn.NORM.DIST(AND(DT$6&gt;=$F82,DT$6&lt;=$H82)*(DT$6-$F82+1),$J82/2,$M82,TRUE)-_xlfn.NORM.DIST(AND(DT$6&gt;=$F82,DT$6&lt;=$H82)*(DS$6-$F82+1),$J82/2,$M82,TRUE))/(1-2*_xlfn.NORM.DIST(0,$J82/2,$M82,TRUE))*$D82+($K82="Steady Growth")*(AND(DT$6&gt;=$F82,DT$6&lt;=$H82)*((DT$6-$F82+1)/($J82*($J82+1)/2)*$D82))+($K82="custom")*CustCF!DN82</f>
        <v/>
      </c>
      <c r="DU82" s="87">
        <f>($K82="Bell Curve")*(_xlfn.NORM.DIST(AND(DU$6&gt;=$F82,DU$6&lt;=$H82)*(DU$6-$F82+1),$J82/2,$M82,TRUE)-_xlfn.NORM.DIST(AND(DU$6&gt;=$F82,DU$6&lt;=$H82)*(DT$6-$F82+1),$J82/2,$M82,TRUE))/(1-2*_xlfn.NORM.DIST(0,$J82/2,$M82,TRUE))*$D82+($K82="Steady Growth")*(AND(DU$6&gt;=$F82,DU$6&lt;=$H82)*((DU$6-$F82+1)/($J82*($J82+1)/2)*$D82))+($K82="custom")*CustCF!DO82</f>
        <v/>
      </c>
      <c r="DV82" s="87">
        <f>($K82="Bell Curve")*(_xlfn.NORM.DIST(AND(DV$6&gt;=$F82,DV$6&lt;=$H82)*(DV$6-$F82+1),$J82/2,$M82,TRUE)-_xlfn.NORM.DIST(AND(DV$6&gt;=$F82,DV$6&lt;=$H82)*(DU$6-$F82+1),$J82/2,$M82,TRUE))/(1-2*_xlfn.NORM.DIST(0,$J82/2,$M82,TRUE))*$D82+($K82="Steady Growth")*(AND(DV$6&gt;=$F82,DV$6&lt;=$H82)*((DV$6-$F82+1)/($J82*($J82+1)/2)*$D82))+($K82="custom")*CustCF!DP82</f>
        <v/>
      </c>
      <c r="DW82" s="87">
        <f>($K82="Bell Curve")*(_xlfn.NORM.DIST(AND(DW$6&gt;=$F82,DW$6&lt;=$H82)*(DW$6-$F82+1),$J82/2,$M82,TRUE)-_xlfn.NORM.DIST(AND(DW$6&gt;=$F82,DW$6&lt;=$H82)*(DV$6-$F82+1),$J82/2,$M82,TRUE))/(1-2*_xlfn.NORM.DIST(0,$J82/2,$M82,TRUE))*$D82+($K82="Steady Growth")*(AND(DW$6&gt;=$F82,DW$6&lt;=$H82)*((DW$6-$F82+1)/($J82*($J82+1)/2)*$D82))+($K82="custom")*CustCF!DQ82</f>
        <v/>
      </c>
      <c r="DX82" s="87">
        <f>($K82="Bell Curve")*(_xlfn.NORM.DIST(AND(DX$6&gt;=$F82,DX$6&lt;=$H82)*(DX$6-$F82+1),$J82/2,$M82,TRUE)-_xlfn.NORM.DIST(AND(DX$6&gt;=$F82,DX$6&lt;=$H82)*(DW$6-$F82+1),$J82/2,$M82,TRUE))/(1-2*_xlfn.NORM.DIST(0,$J82/2,$M82,TRUE))*$D82+($K82="Steady Growth")*(AND(DX$6&gt;=$F82,DX$6&lt;=$H82)*((DX$6-$F82+1)/($J82*($J82+1)/2)*$D82))+($K82="custom")*CustCF!DR82</f>
        <v/>
      </c>
      <c r="DY82" s="87">
        <f>($K82="Bell Curve")*(_xlfn.NORM.DIST(AND(DY$6&gt;=$F82,DY$6&lt;=$H82)*(DY$6-$F82+1),$J82/2,$M82,TRUE)-_xlfn.NORM.DIST(AND(DY$6&gt;=$F82,DY$6&lt;=$H82)*(DX$6-$F82+1),$J82/2,$M82,TRUE))/(1-2*_xlfn.NORM.DIST(0,$J82/2,$M82,TRUE))*$D82+($K82="Steady Growth")*(AND(DY$6&gt;=$F82,DY$6&lt;=$H82)*((DY$6-$F82+1)/($J82*($J82+1)/2)*$D82))+($K82="custom")*CustCF!DS82</f>
        <v/>
      </c>
      <c r="DZ82" s="87">
        <f>($K82="Bell Curve")*(_xlfn.NORM.DIST(AND(DZ$6&gt;=$F82,DZ$6&lt;=$H82)*(DZ$6-$F82+1),$J82/2,$M82,TRUE)-_xlfn.NORM.DIST(AND(DZ$6&gt;=$F82,DZ$6&lt;=$H82)*(DY$6-$F82+1),$J82/2,$M82,TRUE))/(1-2*_xlfn.NORM.DIST(0,$J82/2,$M82,TRUE))*$D82+($K82="Steady Growth")*(AND(DZ$6&gt;=$F82,DZ$6&lt;=$H82)*((DZ$6-$F82+1)/($J82*($J82+1)/2)*$D82))+($K82="custom")*CustCF!DT82</f>
        <v/>
      </c>
      <c r="EA82" s="87">
        <f>($K82="Bell Curve")*(_xlfn.NORM.DIST(AND(EA$6&gt;=$F82,EA$6&lt;=$H82)*(EA$6-$F82+1),$J82/2,$M82,TRUE)-_xlfn.NORM.DIST(AND(EA$6&gt;=$F82,EA$6&lt;=$H82)*(DZ$6-$F82+1),$J82/2,$M82,TRUE))/(1-2*_xlfn.NORM.DIST(0,$J82/2,$M82,TRUE))*$D82+($K82="Steady Growth")*(AND(EA$6&gt;=$F82,EA$6&lt;=$H82)*((EA$6-$F82+1)/($J82*($J82+1)/2)*$D82))+($K82="custom")*CustCF!DU82</f>
        <v/>
      </c>
      <c r="EB82" s="87">
        <f>($K82="Bell Curve")*(_xlfn.NORM.DIST(AND(EB$6&gt;=$F82,EB$6&lt;=$H82)*(EB$6-$F82+1),$J82/2,$M82,TRUE)-_xlfn.NORM.DIST(AND(EB$6&gt;=$F82,EB$6&lt;=$H82)*(EA$6-$F82+1),$J82/2,$M82,TRUE))/(1-2*_xlfn.NORM.DIST(0,$J82/2,$M82,TRUE))*$D82+($K82="Steady Growth")*(AND(EB$6&gt;=$F82,EB$6&lt;=$H82)*((EB$6-$F82+1)/($J82*($J82+1)/2)*$D82))+($K82="custom")*CustCF!DV82</f>
        <v/>
      </c>
      <c r="EC82" s="87">
        <f>($K82="Bell Curve")*(_xlfn.NORM.DIST(AND(EC$6&gt;=$F82,EC$6&lt;=$H82)*(EC$6-$F82+1),$J82/2,$M82,TRUE)-_xlfn.NORM.DIST(AND(EC$6&gt;=$F82,EC$6&lt;=$H82)*(EB$6-$F82+1),$J82/2,$M82,TRUE))/(1-2*_xlfn.NORM.DIST(0,$J82/2,$M82,TRUE))*$D82+($K82="Steady Growth")*(AND(EC$6&gt;=$F82,EC$6&lt;=$H82)*((EC$6-$F82+1)/($J82*($J82+1)/2)*$D82))+($K82="custom")*CustCF!DW82</f>
        <v/>
      </c>
      <c r="ED82" s="87">
        <f>($K82="Bell Curve")*(_xlfn.NORM.DIST(AND(ED$6&gt;=$F82,ED$6&lt;=$H82)*(ED$6-$F82+1),$J82/2,$M82,TRUE)-_xlfn.NORM.DIST(AND(ED$6&gt;=$F82,ED$6&lt;=$H82)*(EC$6-$F82+1),$J82/2,$M82,TRUE))/(1-2*_xlfn.NORM.DIST(0,$J82/2,$M82,TRUE))*$D82+($K82="Steady Growth")*(AND(ED$6&gt;=$F82,ED$6&lt;=$H82)*((ED$6-$F82+1)/($J82*($J82+1)/2)*$D82))+($K82="custom")*CustCF!DX82</f>
        <v/>
      </c>
      <c r="EE82" s="87">
        <f>($K82="Bell Curve")*(_xlfn.NORM.DIST(AND(EE$6&gt;=$F82,EE$6&lt;=$H82)*(EE$6-$F82+1),$J82/2,$M82,TRUE)-_xlfn.NORM.DIST(AND(EE$6&gt;=$F82,EE$6&lt;=$H82)*(ED$6-$F82+1),$J82/2,$M82,TRUE))/(1-2*_xlfn.NORM.DIST(0,$J82/2,$M82,TRUE))*$D82+($K82="Steady Growth")*(AND(EE$6&gt;=$F82,EE$6&lt;=$H82)*((EE$6-$F82+1)/($J82*($J82+1)/2)*$D82))+($K82="custom")*CustCF!DY82</f>
        <v/>
      </c>
      <c r="EF82" s="87">
        <f>($K82="Bell Curve")*(_xlfn.NORM.DIST(AND(EF$6&gt;=$F82,EF$6&lt;=$H82)*(EF$6-$F82+1),$J82/2,$M82,TRUE)-_xlfn.NORM.DIST(AND(EF$6&gt;=$F82,EF$6&lt;=$H82)*(EE$6-$F82+1),$J82/2,$M82,TRUE))/(1-2*_xlfn.NORM.DIST(0,$J82/2,$M82,TRUE))*$D82+($K82="Steady Growth")*(AND(EF$6&gt;=$F82,EF$6&lt;=$H82)*((EF$6-$F82+1)/($J82*($J82+1)/2)*$D82))+($K82="custom")*CustCF!DZ82</f>
        <v/>
      </c>
      <c r="EG82" s="87">
        <f>($K82="Bell Curve")*(_xlfn.NORM.DIST(AND(EG$6&gt;=$F82,EG$6&lt;=$H82)*(EG$6-$F82+1),$J82/2,$M82,TRUE)-_xlfn.NORM.DIST(AND(EG$6&gt;=$F82,EG$6&lt;=$H82)*(EF$6-$F82+1),$J82/2,$M82,TRUE))/(1-2*_xlfn.NORM.DIST(0,$J82/2,$M82,TRUE))*$D82+($K82="Steady Growth")*(AND(EG$6&gt;=$F82,EG$6&lt;=$H82)*((EG$6-$F82+1)/($J82*($J82+1)/2)*$D82))+($K82="custom")*CustCF!EA82</f>
        <v/>
      </c>
      <c r="EH82" s="87">
        <f>($K82="Bell Curve")*(_xlfn.NORM.DIST(AND(EH$6&gt;=$F82,EH$6&lt;=$H82)*(EH$6-$F82+1),$J82/2,$M82,TRUE)-_xlfn.NORM.DIST(AND(EH$6&gt;=$F82,EH$6&lt;=$H82)*(EG$6-$F82+1),$J82/2,$M82,TRUE))/(1-2*_xlfn.NORM.DIST(0,$J82/2,$M82,TRUE))*$D82+($K82="Steady Growth")*(AND(EH$6&gt;=$F82,EH$6&lt;=$H82)*((EH$6-$F82+1)/($J82*($J82+1)/2)*$D82))+($K82="custom")*CustCF!EB82</f>
        <v/>
      </c>
      <c r="EI82" s="87">
        <f>($K82="Bell Curve")*(_xlfn.NORM.DIST(AND(EI$6&gt;=$F82,EI$6&lt;=$H82)*(EI$6-$F82+1),$J82/2,$M82,TRUE)-_xlfn.NORM.DIST(AND(EI$6&gt;=$F82,EI$6&lt;=$H82)*(EH$6-$F82+1),$J82/2,$M82,TRUE))/(1-2*_xlfn.NORM.DIST(0,$J82/2,$M82,TRUE))*$D82+($K82="Steady Growth")*(AND(EI$6&gt;=$F82,EI$6&lt;=$H82)*((EI$6-$F82+1)/($J82*($J82+1)/2)*$D82))+($K82="custom")*CustCF!EC82</f>
        <v/>
      </c>
      <c r="EJ82" s="87">
        <f>($K82="Bell Curve")*(_xlfn.NORM.DIST(AND(EJ$6&gt;=$F82,EJ$6&lt;=$H82)*(EJ$6-$F82+1),$J82/2,$M82,TRUE)-_xlfn.NORM.DIST(AND(EJ$6&gt;=$F82,EJ$6&lt;=$H82)*(EI$6-$F82+1),$J82/2,$M82,TRUE))/(1-2*_xlfn.NORM.DIST(0,$J82/2,$M82,TRUE))*$D82+($K82="Steady Growth")*(AND(EJ$6&gt;=$F82,EJ$6&lt;=$H82)*((EJ$6-$F82+1)/($J82*($J82+1)/2)*$D82))+($K82="custom")*CustCF!ED82</f>
        <v/>
      </c>
      <c r="EK82" s="87">
        <f>($K82="Bell Curve")*(_xlfn.NORM.DIST(AND(EK$6&gt;=$F82,EK$6&lt;=$H82)*(EK$6-$F82+1),$J82/2,$M82,TRUE)-_xlfn.NORM.DIST(AND(EK$6&gt;=$F82,EK$6&lt;=$H82)*(EJ$6-$F82+1),$J82/2,$M82,TRUE))/(1-2*_xlfn.NORM.DIST(0,$J82/2,$M82,TRUE))*$D82+($K82="Steady Growth")*(AND(EK$6&gt;=$F82,EK$6&lt;=$H82)*((EK$6-$F82+1)/($J82*($J82+1)/2)*$D82))+($K82="custom")*CustCF!EE82</f>
        <v/>
      </c>
      <c r="EL82" s="87">
        <f>($K82="Bell Curve")*(_xlfn.NORM.DIST(AND(EL$6&gt;=$F82,EL$6&lt;=$H82)*(EL$6-$F82+1),$J82/2,$M82,TRUE)-_xlfn.NORM.DIST(AND(EL$6&gt;=$F82,EL$6&lt;=$H82)*(EK$6-$F82+1),$J82/2,$M82,TRUE))/(1-2*_xlfn.NORM.DIST(0,$J82/2,$M82,TRUE))*$D82+($K82="Steady Growth")*(AND(EL$6&gt;=$F82,EL$6&lt;=$H82)*((EL$6-$F82+1)/($J82*($J82+1)/2)*$D82))+($K82="custom")*CustCF!EF82</f>
        <v/>
      </c>
      <c r="EM82" s="87">
        <f>($K82="Bell Curve")*(_xlfn.NORM.DIST(AND(EM$6&gt;=$F82,EM$6&lt;=$H82)*(EM$6-$F82+1),$J82/2,$M82,TRUE)-_xlfn.NORM.DIST(AND(EM$6&gt;=$F82,EM$6&lt;=$H82)*(EL$6-$F82+1),$J82/2,$M82,TRUE))/(1-2*_xlfn.NORM.DIST(0,$J82/2,$M82,TRUE))*$D82+($K82="Steady Growth")*(AND(EM$6&gt;=$F82,EM$6&lt;=$H82)*((EM$6-$F82+1)/($J82*($J82+1)/2)*$D82))+($K82="custom")*CustCF!EG82</f>
        <v/>
      </c>
      <c r="EN82" s="87">
        <f>($K82="Bell Curve")*(_xlfn.NORM.DIST(AND(EN$6&gt;=$F82,EN$6&lt;=$H82)*(EN$6-$F82+1),$J82/2,$M82,TRUE)-_xlfn.NORM.DIST(AND(EN$6&gt;=$F82,EN$6&lt;=$H82)*(EM$6-$F82+1),$J82/2,$M82,TRUE))/(1-2*_xlfn.NORM.DIST(0,$J82/2,$M82,TRUE))*$D82+($K82="Steady Growth")*(AND(EN$6&gt;=$F82,EN$6&lt;=$H82)*((EN$6-$F82+1)/($J82*($J82+1)/2)*$D82))+($K82="custom")*CustCF!EH82</f>
        <v/>
      </c>
      <c r="EO82" s="87">
        <f>($K82="Bell Curve")*(_xlfn.NORM.DIST(AND(EO$6&gt;=$F82,EO$6&lt;=$H82)*(EO$6-$F82+1),$J82/2,$M82,TRUE)-_xlfn.NORM.DIST(AND(EO$6&gt;=$F82,EO$6&lt;=$H82)*(EN$6-$F82+1),$J82/2,$M82,TRUE))/(1-2*_xlfn.NORM.DIST(0,$J82/2,$M82,TRUE))*$D82+($K82="Steady Growth")*(AND(EO$6&gt;=$F82,EO$6&lt;=$H82)*((EO$6-$F82+1)/($J82*($J82+1)/2)*$D82))+($K82="custom")*CustCF!EI82</f>
        <v/>
      </c>
      <c r="EP82" s="87">
        <f>($K82="Bell Curve")*(_xlfn.NORM.DIST(AND(EP$6&gt;=$F82,EP$6&lt;=$H82)*(EP$6-$F82+1),$J82/2,$M82,TRUE)-_xlfn.NORM.DIST(AND(EP$6&gt;=$F82,EP$6&lt;=$H82)*(EO$6-$F82+1),$J82/2,$M82,TRUE))/(1-2*_xlfn.NORM.DIST(0,$J82/2,$M82,TRUE))*$D82+($K82="Steady Growth")*(AND(EP$6&gt;=$F82,EP$6&lt;=$H82)*((EP$6-$F82+1)/($J82*($J82+1)/2)*$D82))+($K82="custom")*CustCF!EJ82</f>
        <v/>
      </c>
      <c r="EQ82" s="87">
        <f>($K82="Bell Curve")*(_xlfn.NORM.DIST(AND(EQ$6&gt;=$F82,EQ$6&lt;=$H82)*(EQ$6-$F82+1),$J82/2,$M82,TRUE)-_xlfn.NORM.DIST(AND(EQ$6&gt;=$F82,EQ$6&lt;=$H82)*(EP$6-$F82+1),$J82/2,$M82,TRUE))/(1-2*_xlfn.NORM.DIST(0,$J82/2,$M82,TRUE))*$D82+($K82="Steady Growth")*(AND(EQ$6&gt;=$F82,EQ$6&lt;=$H82)*((EQ$6-$F82+1)/($J82*($J82+1)/2)*$D82))+($K82="custom")*CustCF!EK82</f>
        <v/>
      </c>
      <c r="ER82" s="87">
        <f>($K82="Bell Curve")*(_xlfn.NORM.DIST(AND(ER$6&gt;=$F82,ER$6&lt;=$H82)*(ER$6-$F82+1),$J82/2,$M82,TRUE)-_xlfn.NORM.DIST(AND(ER$6&gt;=$F82,ER$6&lt;=$H82)*(EQ$6-$F82+1),$J82/2,$M82,TRUE))/(1-2*_xlfn.NORM.DIST(0,$J82/2,$M82,TRUE))*$D82+($K82="Steady Growth")*(AND(ER$6&gt;=$F82,ER$6&lt;=$H82)*((ER$6-$F82+1)/($J82*($J82+1)/2)*$D82))+($K82="custom")*CustCF!EL82</f>
        <v/>
      </c>
      <c r="ES82" s="87">
        <f>($K82="Bell Curve")*(_xlfn.NORM.DIST(AND(ES$6&gt;=$F82,ES$6&lt;=$H82)*(ES$6-$F82+1),$J82/2,$M82,TRUE)-_xlfn.NORM.DIST(AND(ES$6&gt;=$F82,ES$6&lt;=$H82)*(ER$6-$F82+1),$J82/2,$M82,TRUE))/(1-2*_xlfn.NORM.DIST(0,$J82/2,$M82,TRUE))*$D82+($K82="Steady Growth")*(AND(ES$6&gt;=$F82,ES$6&lt;=$H82)*((ES$6-$F82+1)/($J82*($J82+1)/2)*$D82))+($K82="custom")*CustCF!EM82</f>
        <v/>
      </c>
      <c r="ET82" s="87">
        <f>($K82="Bell Curve")*(_xlfn.NORM.DIST(AND(ET$6&gt;=$F82,ET$6&lt;=$H82)*(ET$6-$F82+1),$J82/2,$M82,TRUE)-_xlfn.NORM.DIST(AND(ET$6&gt;=$F82,ET$6&lt;=$H82)*(ES$6-$F82+1),$J82/2,$M82,TRUE))/(1-2*_xlfn.NORM.DIST(0,$J82/2,$M82,TRUE))*$D82+($K82="Steady Growth")*(AND(ET$6&gt;=$F82,ET$6&lt;=$H82)*((ET$6-$F82+1)/($J82*($J82+1)/2)*$D82))+($K82="custom")*CustCF!EN82</f>
        <v/>
      </c>
      <c r="EU82" s="87">
        <f>($K82="Bell Curve")*(_xlfn.NORM.DIST(AND(EU$6&gt;=$F82,EU$6&lt;=$H82)*(EU$6-$F82+1),$J82/2,$M82,TRUE)-_xlfn.NORM.DIST(AND(EU$6&gt;=$F82,EU$6&lt;=$H82)*(ET$6-$F82+1),$J82/2,$M82,TRUE))/(1-2*_xlfn.NORM.DIST(0,$J82/2,$M82,TRUE))*$D82+($K82="Steady Growth")*(AND(EU$6&gt;=$F82,EU$6&lt;=$H82)*((EU$6-$F82+1)/($J82*($J82+1)/2)*$D82))+($K82="custom")*CustCF!EO82</f>
        <v/>
      </c>
      <c r="EV82" s="87">
        <f>($K82="Bell Curve")*(_xlfn.NORM.DIST(AND(EV$6&gt;=$F82,EV$6&lt;=$H82)*(EV$6-$F82+1),$J82/2,$M82,TRUE)-_xlfn.NORM.DIST(AND(EV$6&gt;=$F82,EV$6&lt;=$H82)*(EU$6-$F82+1),$J82/2,$M82,TRUE))/(1-2*_xlfn.NORM.DIST(0,$J82/2,$M82,TRUE))*$D82+($K82="Steady Growth")*(AND(EV$6&gt;=$F82,EV$6&lt;=$H82)*((EV$6-$F82+1)/($J82*($J82+1)/2)*$D82))+($K82="custom")*CustCF!EP82</f>
        <v/>
      </c>
      <c r="EW82" s="87">
        <f>($K82="Bell Curve")*(_xlfn.NORM.DIST(AND(EW$6&gt;=$F82,EW$6&lt;=$H82)*(EW$6-$F82+1),$J82/2,$M82,TRUE)-_xlfn.NORM.DIST(AND(EW$6&gt;=$F82,EW$6&lt;=$H82)*(EV$6-$F82+1),$J82/2,$M82,TRUE))/(1-2*_xlfn.NORM.DIST(0,$J82/2,$M82,TRUE))*$D82+($K82="Steady Growth")*(AND(EW$6&gt;=$F82,EW$6&lt;=$H82)*((EW$6-$F82+1)/($J82*($J82+1)/2)*$D82))+($K82="custom")*CustCF!EQ82</f>
        <v/>
      </c>
      <c r="EX82" s="87">
        <f>($K82="Bell Curve")*(_xlfn.NORM.DIST(AND(EX$6&gt;=$F82,EX$6&lt;=$H82)*(EX$6-$F82+1),$J82/2,$M82,TRUE)-_xlfn.NORM.DIST(AND(EX$6&gt;=$F82,EX$6&lt;=$H82)*(EW$6-$F82+1),$J82/2,$M82,TRUE))/(1-2*_xlfn.NORM.DIST(0,$J82/2,$M82,TRUE))*$D82+($K82="Steady Growth")*(AND(EX$6&gt;=$F82,EX$6&lt;=$H82)*((EX$6-$F82+1)/($J82*($J82+1)/2)*$D82))+($K82="custom")*CustCF!ER82</f>
        <v/>
      </c>
      <c r="EY82" s="87">
        <f>($K82="Bell Curve")*(_xlfn.NORM.DIST(AND(EY$6&gt;=$F82,EY$6&lt;=$H82)*(EY$6-$F82+1),$J82/2,$M82,TRUE)-_xlfn.NORM.DIST(AND(EY$6&gt;=$F82,EY$6&lt;=$H82)*(EX$6-$F82+1),$J82/2,$M82,TRUE))/(1-2*_xlfn.NORM.DIST(0,$J82/2,$M82,TRUE))*$D82+($K82="Steady Growth")*(AND(EY$6&gt;=$F82,EY$6&lt;=$H82)*((EY$6-$F82+1)/($J82*($J82+1)/2)*$D82))+($K82="custom")*CustCF!ES82</f>
        <v/>
      </c>
      <c r="EZ82" s="87">
        <f>($K82="Bell Curve")*(_xlfn.NORM.DIST(AND(EZ$6&gt;=$F82,EZ$6&lt;=$H82)*(EZ$6-$F82+1),$J82/2,$M82,TRUE)-_xlfn.NORM.DIST(AND(EZ$6&gt;=$F82,EZ$6&lt;=$H82)*(EY$6-$F82+1),$J82/2,$M82,TRUE))/(1-2*_xlfn.NORM.DIST(0,$J82/2,$M82,TRUE))*$D82+($K82="Steady Growth")*(AND(EZ$6&gt;=$F82,EZ$6&lt;=$H82)*((EZ$6-$F82+1)/($J82*($J82+1)/2)*$D82))+($K82="custom")*CustCF!ET82</f>
        <v/>
      </c>
      <c r="FA82" s="87">
        <f>($K82="Bell Curve")*(_xlfn.NORM.DIST(AND(FA$6&gt;=$F82,FA$6&lt;=$H82)*(FA$6-$F82+1),$J82/2,$M82,TRUE)-_xlfn.NORM.DIST(AND(FA$6&gt;=$F82,FA$6&lt;=$H82)*(EZ$6-$F82+1),$J82/2,$M82,TRUE))/(1-2*_xlfn.NORM.DIST(0,$J82/2,$M82,TRUE))*$D82+($K82="Steady Growth")*(AND(FA$6&gt;=$F82,FA$6&lt;=$H82)*((FA$6-$F82+1)/($J82*($J82+1)/2)*$D82))+($K82="custom")*CustCF!EU82</f>
        <v/>
      </c>
      <c r="FB82" s="87">
        <f>($K82="Bell Curve")*(_xlfn.NORM.DIST(AND(FB$6&gt;=$F82,FB$6&lt;=$H82)*(FB$6-$F82+1),$J82/2,$M82,TRUE)-_xlfn.NORM.DIST(AND(FB$6&gt;=$F82,FB$6&lt;=$H82)*(FA$6-$F82+1),$J82/2,$M82,TRUE))/(1-2*_xlfn.NORM.DIST(0,$J82/2,$M82,TRUE))*$D82+($K82="Steady Growth")*(AND(FB$6&gt;=$F82,FB$6&lt;=$H82)*((FB$6-$F82+1)/($J82*($J82+1)/2)*$D82))+($K82="custom")*CustCF!EV82</f>
        <v/>
      </c>
      <c r="FC82" s="87">
        <f>($K82="Bell Curve")*(_xlfn.NORM.DIST(AND(FC$6&gt;=$F82,FC$6&lt;=$H82)*(FC$6-$F82+1),$J82/2,$M82,TRUE)-_xlfn.NORM.DIST(AND(FC$6&gt;=$F82,FC$6&lt;=$H82)*(FB$6-$F82+1),$J82/2,$M82,TRUE))/(1-2*_xlfn.NORM.DIST(0,$J82/2,$M82,TRUE))*$D82+($K82="Steady Growth")*(AND(FC$6&gt;=$F82,FC$6&lt;=$H82)*((FC$6-$F82+1)/($J82*($J82+1)/2)*$D82))+($K82="custom")*CustCF!EW82</f>
        <v/>
      </c>
      <c r="FD82" s="87">
        <f>($K82="Bell Curve")*(_xlfn.NORM.DIST(AND(FD$6&gt;=$F82,FD$6&lt;=$H82)*(FD$6-$F82+1),$J82/2,$M82,TRUE)-_xlfn.NORM.DIST(AND(FD$6&gt;=$F82,FD$6&lt;=$H82)*(FC$6-$F82+1),$J82/2,$M82,TRUE))/(1-2*_xlfn.NORM.DIST(0,$J82/2,$M82,TRUE))*$D82+($K82="Steady Growth")*(AND(FD$6&gt;=$F82,FD$6&lt;=$H82)*((FD$6-$F82+1)/($J82*($J82+1)/2)*$D82))+($K82="custom")*CustCF!EX82</f>
        <v/>
      </c>
      <c r="FE82" s="87">
        <f>($K82="Bell Curve")*(_xlfn.NORM.DIST(AND(FE$6&gt;=$F82,FE$6&lt;=$H82)*(FE$6-$F82+1),$J82/2,$M82,TRUE)-_xlfn.NORM.DIST(AND(FE$6&gt;=$F82,FE$6&lt;=$H82)*(FD$6-$F82+1),$J82/2,$M82,TRUE))/(1-2*_xlfn.NORM.DIST(0,$J82/2,$M82,TRUE))*$D82+($K82="Steady Growth")*(AND(FE$6&gt;=$F82,FE$6&lt;=$H82)*((FE$6-$F82+1)/($J82*($J82+1)/2)*$D82))+($K82="custom")*CustCF!EY82</f>
        <v/>
      </c>
      <c r="FF82" s="87">
        <f>($K82="Bell Curve")*(_xlfn.NORM.DIST(AND(FF$6&gt;=$F82,FF$6&lt;=$H82)*(FF$6-$F82+1),$J82/2,$M82,TRUE)-_xlfn.NORM.DIST(AND(FF$6&gt;=$F82,FF$6&lt;=$H82)*(FE$6-$F82+1),$J82/2,$M82,TRUE))/(1-2*_xlfn.NORM.DIST(0,$J82/2,$M82,TRUE))*$D82+($K82="Steady Growth")*(AND(FF$6&gt;=$F82,FF$6&lt;=$H82)*((FF$6-$F82+1)/($J82*($J82+1)/2)*$D82))+($K82="custom")*CustCF!EZ82</f>
        <v/>
      </c>
      <c r="FG82" s="87">
        <f>($K82="Bell Curve")*(_xlfn.NORM.DIST(AND(FG$6&gt;=$F82,FG$6&lt;=$H82)*(FG$6-$F82+1),$J82/2,$M82,TRUE)-_xlfn.NORM.DIST(AND(FG$6&gt;=$F82,FG$6&lt;=$H82)*(FF$6-$F82+1),$J82/2,$M82,TRUE))/(1-2*_xlfn.NORM.DIST(0,$J82/2,$M82,TRUE))*$D82+($K82="Steady Growth")*(AND(FG$6&gt;=$F82,FG$6&lt;=$H82)*((FG$6-$F82+1)/($J82*($J82+1)/2)*$D82))+($K82="custom")*CustCF!FA82</f>
        <v/>
      </c>
      <c r="FH82" s="87">
        <f>($K82="Bell Curve")*(_xlfn.NORM.DIST(AND(FH$6&gt;=$F82,FH$6&lt;=$H82)*(FH$6-$F82+1),$J82/2,$M82,TRUE)-_xlfn.NORM.DIST(AND(FH$6&gt;=$F82,FH$6&lt;=$H82)*(FG$6-$F82+1),$J82/2,$M82,TRUE))/(1-2*_xlfn.NORM.DIST(0,$J82/2,$M82,TRUE))*$D82+($K82="Steady Growth")*(AND(FH$6&gt;=$F82,FH$6&lt;=$H82)*((FH$6-$F82+1)/($J82*($J82+1)/2)*$D82))+($K82="custom")*CustCF!FB82</f>
        <v/>
      </c>
      <c r="FI82" s="87">
        <f>($K82="Bell Curve")*(_xlfn.NORM.DIST(AND(FI$6&gt;=$F82,FI$6&lt;=$H82)*(FI$6-$F82+1),$J82/2,$M82,TRUE)-_xlfn.NORM.DIST(AND(FI$6&gt;=$F82,FI$6&lt;=$H82)*(FH$6-$F82+1),$J82/2,$M82,TRUE))/(1-2*_xlfn.NORM.DIST(0,$J82/2,$M82,TRUE))*$D82+($K82="Steady Growth")*(AND(FI$6&gt;=$F82,FI$6&lt;=$H82)*((FI$6-$F82+1)/($J82*($J82+1)/2)*$D82))+($K82="custom")*CustCF!FC82</f>
        <v/>
      </c>
      <c r="FJ82" s="87">
        <f>($K82="Bell Curve")*(_xlfn.NORM.DIST(AND(FJ$6&gt;=$F82,FJ$6&lt;=$H82)*(FJ$6-$F82+1),$J82/2,$M82,TRUE)-_xlfn.NORM.DIST(AND(FJ$6&gt;=$F82,FJ$6&lt;=$H82)*(FI$6-$F82+1),$J82/2,$M82,TRUE))/(1-2*_xlfn.NORM.DIST(0,$J82/2,$M82,TRUE))*$D82+($K82="Steady Growth")*(AND(FJ$6&gt;=$F82,FJ$6&lt;=$H82)*((FJ$6-$F82+1)/($J82*($J82+1)/2)*$D82))+($K82="custom")*CustCF!FD82</f>
        <v/>
      </c>
      <c r="FK82" s="87">
        <f>($K82="Bell Curve")*(_xlfn.NORM.DIST(AND(FK$6&gt;=$F82,FK$6&lt;=$H82)*(FK$6-$F82+1),$J82/2,$M82,TRUE)-_xlfn.NORM.DIST(AND(FK$6&gt;=$F82,FK$6&lt;=$H82)*(FJ$6-$F82+1),$J82/2,$M82,TRUE))/(1-2*_xlfn.NORM.DIST(0,$J82/2,$M82,TRUE))*$D82+($K82="Steady Growth")*(AND(FK$6&gt;=$F82,FK$6&lt;=$H82)*((FK$6-$F82+1)/($J82*($J82+1)/2)*$D82))+($K82="custom")*CustCF!FE82</f>
        <v/>
      </c>
      <c r="FL82" s="87">
        <f>($K82="Bell Curve")*(_xlfn.NORM.DIST(AND(FL$6&gt;=$F82,FL$6&lt;=$H82)*(FL$6-$F82+1),$J82/2,$M82,TRUE)-_xlfn.NORM.DIST(AND(FL$6&gt;=$F82,FL$6&lt;=$H82)*(FK$6-$F82+1),$J82/2,$M82,TRUE))/(1-2*_xlfn.NORM.DIST(0,$J82/2,$M82,TRUE))*$D82+($K82="Steady Growth")*(AND(FL$6&gt;=$F82,FL$6&lt;=$H82)*((FL$6-$F82+1)/($J82*($J82+1)/2)*$D82))+($K82="custom")*CustCF!FF82</f>
        <v/>
      </c>
      <c r="FM82" s="87">
        <f>($K82="Bell Curve")*(_xlfn.NORM.DIST(AND(FM$6&gt;=$F82,FM$6&lt;=$H82)*(FM$6-$F82+1),$J82/2,$M82,TRUE)-_xlfn.NORM.DIST(AND(FM$6&gt;=$F82,FM$6&lt;=$H82)*(FL$6-$F82+1),$J82/2,$M82,TRUE))/(1-2*_xlfn.NORM.DIST(0,$J82/2,$M82,TRUE))*$D82+($K82="Steady Growth")*(AND(FM$6&gt;=$F82,FM$6&lt;=$H82)*((FM$6-$F82+1)/($J82*($J82+1)/2)*$D82))+($K82="custom")*CustCF!FG82</f>
        <v/>
      </c>
      <c r="FN82" s="87">
        <f>($K82="Bell Curve")*(_xlfn.NORM.DIST(AND(FN$6&gt;=$F82,FN$6&lt;=$H82)*(FN$6-$F82+1),$J82/2,$M82,TRUE)-_xlfn.NORM.DIST(AND(FN$6&gt;=$F82,FN$6&lt;=$H82)*(FM$6-$F82+1),$J82/2,$M82,TRUE))/(1-2*_xlfn.NORM.DIST(0,$J82/2,$M82,TRUE))*$D82+($K82="Steady Growth")*(AND(FN$6&gt;=$F82,FN$6&lt;=$H82)*((FN$6-$F82+1)/($J82*($J82+1)/2)*$D82))+($K82="custom")*CustCF!FH82</f>
        <v/>
      </c>
      <c r="FO82" s="87">
        <f>($K82="Bell Curve")*(_xlfn.NORM.DIST(AND(FO$6&gt;=$F82,FO$6&lt;=$H82)*(FO$6-$F82+1),$J82/2,$M82,TRUE)-_xlfn.NORM.DIST(AND(FO$6&gt;=$F82,FO$6&lt;=$H82)*(FN$6-$F82+1),$J82/2,$M82,TRUE))/(1-2*_xlfn.NORM.DIST(0,$J82/2,$M82,TRUE))*$D82+($K82="Steady Growth")*(AND(FO$6&gt;=$F82,FO$6&lt;=$H82)*((FO$6-$F82+1)/($J82*($J82+1)/2)*$D82))+($K82="custom")*CustCF!FI82</f>
        <v/>
      </c>
      <c r="FP82" s="87">
        <f>($K82="Bell Curve")*(_xlfn.NORM.DIST(AND(FP$6&gt;=$F82,FP$6&lt;=$H82)*(FP$6-$F82+1),$J82/2,$M82,TRUE)-_xlfn.NORM.DIST(AND(FP$6&gt;=$F82,FP$6&lt;=$H82)*(FO$6-$F82+1),$J82/2,$M82,TRUE))/(1-2*_xlfn.NORM.DIST(0,$J82/2,$M82,TRUE))*$D82+($K82="Steady Growth")*(AND(FP$6&gt;=$F82,FP$6&lt;=$H82)*((FP$6-$F82+1)/($J82*($J82+1)/2)*$D82))+($K82="custom")*CustCF!FJ82</f>
        <v/>
      </c>
      <c r="FQ82" s="87">
        <f>($K82="Bell Curve")*(_xlfn.NORM.DIST(AND(FQ$6&gt;=$F82,FQ$6&lt;=$H82)*(FQ$6-$F82+1),$J82/2,$M82,TRUE)-_xlfn.NORM.DIST(AND(FQ$6&gt;=$F82,FQ$6&lt;=$H82)*(FP$6-$F82+1),$J82/2,$M82,TRUE))/(1-2*_xlfn.NORM.DIST(0,$J82/2,$M82,TRUE))*$D82+($K82="Steady Growth")*(AND(FQ$6&gt;=$F82,FQ$6&lt;=$H82)*((FQ$6-$F82+1)/($J82*($J82+1)/2)*$D82))+($K82="custom")*CustCF!FK82</f>
        <v/>
      </c>
      <c r="FR82" s="87">
        <f>($K82="Bell Curve")*(_xlfn.NORM.DIST(AND(FR$6&gt;=$F82,FR$6&lt;=$H82)*(FR$6-$F82+1),$J82/2,$M82,TRUE)-_xlfn.NORM.DIST(AND(FR$6&gt;=$F82,FR$6&lt;=$H82)*(FQ$6-$F82+1),$J82/2,$M82,TRUE))/(1-2*_xlfn.NORM.DIST(0,$J82/2,$M82,TRUE))*$D82+($K82="Steady Growth")*(AND(FR$6&gt;=$F82,FR$6&lt;=$H82)*((FR$6-$F82+1)/($J82*($J82+1)/2)*$D82))+($K82="custom")*CustCF!FL82</f>
        <v/>
      </c>
      <c r="FS82" s="87">
        <f>($K82="Bell Curve")*(_xlfn.NORM.DIST(AND(FS$6&gt;=$F82,FS$6&lt;=$H82)*(FS$6-$F82+1),$J82/2,$M82,TRUE)-_xlfn.NORM.DIST(AND(FS$6&gt;=$F82,FS$6&lt;=$H82)*(FR$6-$F82+1),$J82/2,$M82,TRUE))/(1-2*_xlfn.NORM.DIST(0,$J82/2,$M82,TRUE))*$D82+($K82="Steady Growth")*(AND(FS$6&gt;=$F82,FS$6&lt;=$H82)*((FS$6-$F82+1)/($J82*($J82+1)/2)*$D82))+($K82="custom")*CustCF!FM82</f>
        <v/>
      </c>
      <c r="FT82" s="87">
        <f>($K82="Bell Curve")*(_xlfn.NORM.DIST(AND(FT$6&gt;=$F82,FT$6&lt;=$H82)*(FT$6-$F82+1),$J82/2,$M82,TRUE)-_xlfn.NORM.DIST(AND(FT$6&gt;=$F82,FT$6&lt;=$H82)*(FS$6-$F82+1),$J82/2,$M82,TRUE))/(1-2*_xlfn.NORM.DIST(0,$J82/2,$M82,TRUE))*$D82+($K82="Steady Growth")*(AND(FT$6&gt;=$F82,FT$6&lt;=$H82)*((FT$6-$F82+1)/($J82*($J82+1)/2)*$D82))+($K82="custom")*CustCF!FN82</f>
        <v/>
      </c>
      <c r="FU82" s="87">
        <f>($K82="Bell Curve")*(_xlfn.NORM.DIST(AND(FU$6&gt;=$F82,FU$6&lt;=$H82)*(FU$6-$F82+1),$J82/2,$M82,TRUE)-_xlfn.NORM.DIST(AND(FU$6&gt;=$F82,FU$6&lt;=$H82)*(FT$6-$F82+1),$J82/2,$M82,TRUE))/(1-2*_xlfn.NORM.DIST(0,$J82/2,$M82,TRUE))*$D82+($K82="Steady Growth")*(AND(FU$6&gt;=$F82,FU$6&lt;=$H82)*((FU$6-$F82+1)/($J82*($J82+1)/2)*$D82))+($K82="custom")*CustCF!FO82</f>
        <v/>
      </c>
      <c r="FV82" s="87">
        <f>($K82="Bell Curve")*(_xlfn.NORM.DIST(AND(FV$6&gt;=$F82,FV$6&lt;=$H82)*(FV$6-$F82+1),$J82/2,$M82,TRUE)-_xlfn.NORM.DIST(AND(FV$6&gt;=$F82,FV$6&lt;=$H82)*(FU$6-$F82+1),$J82/2,$M82,TRUE))/(1-2*_xlfn.NORM.DIST(0,$J82/2,$M82,TRUE))*$D82+($K82="Steady Growth")*(AND(FV$6&gt;=$F82,FV$6&lt;=$H82)*((FV$6-$F82+1)/($J82*($J82+1)/2)*$D82))+($K82="custom")*CustCF!FP82</f>
        <v/>
      </c>
      <c r="FW82" s="87">
        <f>($K82="Bell Curve")*(_xlfn.NORM.DIST(AND(FW$6&gt;=$F82,FW$6&lt;=$H82)*(FW$6-$F82+1),$J82/2,$M82,TRUE)-_xlfn.NORM.DIST(AND(FW$6&gt;=$F82,FW$6&lt;=$H82)*(FV$6-$F82+1),$J82/2,$M82,TRUE))/(1-2*_xlfn.NORM.DIST(0,$J82/2,$M82,TRUE))*$D82+($K82="Steady Growth")*(AND(FW$6&gt;=$F82,FW$6&lt;=$H82)*((FW$6-$F82+1)/($J82*($J82+1)/2)*$D82))+($K82="custom")*CustCF!FQ82</f>
        <v/>
      </c>
      <c r="FX82" s="87">
        <f>($K82="Bell Curve")*(_xlfn.NORM.DIST(AND(FX$6&gt;=$F82,FX$6&lt;=$H82)*(FX$6-$F82+1),$J82/2,$M82,TRUE)-_xlfn.NORM.DIST(AND(FX$6&gt;=$F82,FX$6&lt;=$H82)*(FW$6-$F82+1),$J82/2,$M82,TRUE))/(1-2*_xlfn.NORM.DIST(0,$J82/2,$M82,TRUE))*$D82+($K82="Steady Growth")*(AND(FX$6&gt;=$F82,FX$6&lt;=$H82)*((FX$6-$F82+1)/($J82*($J82+1)/2)*$D82))+($K82="custom")*CustCF!FR82</f>
        <v/>
      </c>
      <c r="FY82" s="87">
        <f>($K82="Bell Curve")*(_xlfn.NORM.DIST(AND(FY$6&gt;=$F82,FY$6&lt;=$H82)*(FY$6-$F82+1),$J82/2,$M82,TRUE)-_xlfn.NORM.DIST(AND(FY$6&gt;=$F82,FY$6&lt;=$H82)*(FX$6-$F82+1),$J82/2,$M82,TRUE))/(1-2*_xlfn.NORM.DIST(0,$J82/2,$M82,TRUE))*$D82+($K82="Steady Growth")*(AND(FY$6&gt;=$F82,FY$6&lt;=$H82)*((FY$6-$F82+1)/($J82*($J82+1)/2)*$D82))+($K82="custom")*CustCF!FS82</f>
        <v/>
      </c>
      <c r="FZ82" s="87">
        <f>($K82="Bell Curve")*(_xlfn.NORM.DIST(AND(FZ$6&gt;=$F82,FZ$6&lt;=$H82)*(FZ$6-$F82+1),$J82/2,$M82,TRUE)-_xlfn.NORM.DIST(AND(FZ$6&gt;=$F82,FZ$6&lt;=$H82)*(FY$6-$F82+1),$J82/2,$M82,TRUE))/(1-2*_xlfn.NORM.DIST(0,$J82/2,$M82,TRUE))*$D82+($K82="Steady Growth")*(AND(FZ$6&gt;=$F82,FZ$6&lt;=$H82)*((FZ$6-$F82+1)/($J82*($J82+1)/2)*$D82))+($K82="custom")*CustCF!FT82</f>
        <v/>
      </c>
      <c r="GA82" s="87">
        <f>($K82="Bell Curve")*(_xlfn.NORM.DIST(AND(GA$6&gt;=$F82,GA$6&lt;=$H82)*(GA$6-$F82+1),$J82/2,$M82,TRUE)-_xlfn.NORM.DIST(AND(GA$6&gt;=$F82,GA$6&lt;=$H82)*(FZ$6-$F82+1),$J82/2,$M82,TRUE))/(1-2*_xlfn.NORM.DIST(0,$J82/2,$M82,TRUE))*$D82+($K82="Steady Growth")*(AND(GA$6&gt;=$F82,GA$6&lt;=$H82)*((GA$6-$F82+1)/($J82*($J82+1)/2)*$D82))+($K82="custom")*CustCF!FU82</f>
        <v/>
      </c>
      <c r="GB82" s="87">
        <f>($K82="Bell Curve")*(_xlfn.NORM.DIST(AND(GB$6&gt;=$F82,GB$6&lt;=$H82)*(GB$6-$F82+1),$J82/2,$M82,TRUE)-_xlfn.NORM.DIST(AND(GB$6&gt;=$F82,GB$6&lt;=$H82)*(GA$6-$F82+1),$J82/2,$M82,TRUE))/(1-2*_xlfn.NORM.DIST(0,$J82/2,$M82,TRUE))*$D82+($K82="Steady Growth")*(AND(GB$6&gt;=$F82,GB$6&lt;=$H82)*((GB$6-$F82+1)/($J82*($J82+1)/2)*$D82))+($K82="custom")*CustCF!FV82</f>
        <v/>
      </c>
      <c r="GC82" s="87">
        <f>($K82="Bell Curve")*(_xlfn.NORM.DIST(AND(GC$6&gt;=$F82,GC$6&lt;=$H82)*(GC$6-$F82+1),$J82/2,$M82,TRUE)-_xlfn.NORM.DIST(AND(GC$6&gt;=$F82,GC$6&lt;=$H82)*(GB$6-$F82+1),$J82/2,$M82,TRUE))/(1-2*_xlfn.NORM.DIST(0,$J82/2,$M82,TRUE))*$D82+($K82="Steady Growth")*(AND(GC$6&gt;=$F82,GC$6&lt;=$H82)*((GC$6-$F82+1)/($J82*($J82+1)/2)*$D82))+($K82="custom")*CustCF!FW82</f>
        <v/>
      </c>
      <c r="GD82" s="87">
        <f>($K82="Bell Curve")*(_xlfn.NORM.DIST(AND(GD$6&gt;=$F82,GD$6&lt;=$H82)*(GD$6-$F82+1),$J82/2,$M82,TRUE)-_xlfn.NORM.DIST(AND(GD$6&gt;=$F82,GD$6&lt;=$H82)*(GC$6-$F82+1),$J82/2,$M82,TRUE))/(1-2*_xlfn.NORM.DIST(0,$J82/2,$M82,TRUE))*$D82+($K82="Steady Growth")*(AND(GD$6&gt;=$F82,GD$6&lt;=$H82)*((GD$6-$F82+1)/($J82*($J82+1)/2)*$D82))+($K82="custom")*CustCF!FX82</f>
        <v/>
      </c>
      <c r="GE82" s="87">
        <f>($K82="Bell Curve")*(_xlfn.NORM.DIST(AND(GE$6&gt;=$F82,GE$6&lt;=$H82)*(GE$6-$F82+1),$J82/2,$M82,TRUE)-_xlfn.NORM.DIST(AND(GE$6&gt;=$F82,GE$6&lt;=$H82)*(GD$6-$F82+1),$J82/2,$M82,TRUE))/(1-2*_xlfn.NORM.DIST(0,$J82/2,$M82,TRUE))*$D82+($K82="Steady Growth")*(AND(GE$6&gt;=$F82,GE$6&lt;=$H82)*((GE$6-$F82+1)/($J82*($J82+1)/2)*$D82))+($K82="custom")*CustCF!FY82</f>
        <v/>
      </c>
      <c r="GF82" s="87">
        <f>($K82="Bell Curve")*(_xlfn.NORM.DIST(AND(GF$6&gt;=$F82,GF$6&lt;=$H82)*(GF$6-$F82+1),$J82/2,$M82,TRUE)-_xlfn.NORM.DIST(AND(GF$6&gt;=$F82,GF$6&lt;=$H82)*(GE$6-$F82+1),$J82/2,$M82,TRUE))/(1-2*_xlfn.NORM.DIST(0,$J82/2,$M82,TRUE))*$D82+($K82="Steady Growth")*(AND(GF$6&gt;=$F82,GF$6&lt;=$H82)*((GF$6-$F82+1)/($J82*($J82+1)/2)*$D82))+($K82="custom")*CustCF!FZ82</f>
        <v/>
      </c>
      <c r="GG82" s="87">
        <f>($K82="Bell Curve")*(_xlfn.NORM.DIST(AND(GG$6&gt;=$F82,GG$6&lt;=$H82)*(GG$6-$F82+1),$J82/2,$M82,TRUE)-_xlfn.NORM.DIST(AND(GG$6&gt;=$F82,GG$6&lt;=$H82)*(GF$6-$F82+1),$J82/2,$M82,TRUE))/(1-2*_xlfn.NORM.DIST(0,$J82/2,$M82,TRUE))*$D82+($K82="Steady Growth")*(AND(GG$6&gt;=$F82,GG$6&lt;=$H82)*((GG$6-$F82+1)/($J82*($J82+1)/2)*$D82))+($K82="custom")*CustCF!GA82</f>
        <v/>
      </c>
      <c r="GH82" s="87">
        <f>($K82="Bell Curve")*(_xlfn.NORM.DIST(AND(GH$6&gt;=$F82,GH$6&lt;=$H82)*(GH$6-$F82+1),$J82/2,$M82,TRUE)-_xlfn.NORM.DIST(AND(GH$6&gt;=$F82,GH$6&lt;=$H82)*(GG$6-$F82+1),$J82/2,$M82,TRUE))/(1-2*_xlfn.NORM.DIST(0,$J82/2,$M82,TRUE))*$D82+($K82="Steady Growth")*(AND(GH$6&gt;=$F82,GH$6&lt;=$H82)*((GH$6-$F82+1)/($J82*($J82+1)/2)*$D82))+($K82="custom")*CustCF!GB82</f>
        <v/>
      </c>
      <c r="GI82" s="87">
        <f>($K82="Bell Curve")*(_xlfn.NORM.DIST(AND(GI$6&gt;=$F82,GI$6&lt;=$H82)*(GI$6-$F82+1),$J82/2,$M82,TRUE)-_xlfn.NORM.DIST(AND(GI$6&gt;=$F82,GI$6&lt;=$H82)*(GH$6-$F82+1),$J82/2,$M82,TRUE))/(1-2*_xlfn.NORM.DIST(0,$J82/2,$M82,TRUE))*$D82+($K82="Steady Growth")*(AND(GI$6&gt;=$F82,GI$6&lt;=$H82)*((GI$6-$F82+1)/($J82*($J82+1)/2)*$D82))+($K82="custom")*CustCF!GC82</f>
        <v/>
      </c>
      <c r="GJ82" s="87">
        <f>($K82="Bell Curve")*(_xlfn.NORM.DIST(AND(GJ$6&gt;=$F82,GJ$6&lt;=$H82)*(GJ$6-$F82+1),$J82/2,$M82,TRUE)-_xlfn.NORM.DIST(AND(GJ$6&gt;=$F82,GJ$6&lt;=$H82)*(GI$6-$F82+1),$J82/2,$M82,TRUE))/(1-2*_xlfn.NORM.DIST(0,$J82/2,$M82,TRUE))*$D82+($K82="Steady Growth")*(AND(GJ$6&gt;=$F82,GJ$6&lt;=$H82)*((GJ$6-$F82+1)/($J82*($J82+1)/2)*$D82))+($K82="custom")*CustCF!GD82</f>
        <v/>
      </c>
      <c r="GK82" s="87">
        <f>($K82="Bell Curve")*(_xlfn.NORM.DIST(AND(GK$6&gt;=$F82,GK$6&lt;=$H82)*(GK$6-$F82+1),$J82/2,$M82,TRUE)-_xlfn.NORM.DIST(AND(GK$6&gt;=$F82,GK$6&lt;=$H82)*(GJ$6-$F82+1),$J82/2,$M82,TRUE))/(1-2*_xlfn.NORM.DIST(0,$J82/2,$M82,TRUE))*$D82+($K82="Steady Growth")*(AND(GK$6&gt;=$F82,GK$6&lt;=$H82)*((GK$6-$F82+1)/($J82*($J82+1)/2)*$D82))+($K82="custom")*CustCF!GE82</f>
        <v/>
      </c>
      <c r="GL82" s="87">
        <f>($K82="Bell Curve")*(_xlfn.NORM.DIST(AND(GL$6&gt;=$F82,GL$6&lt;=$H82)*(GL$6-$F82+1),$J82/2,$M82,TRUE)-_xlfn.NORM.DIST(AND(GL$6&gt;=$F82,GL$6&lt;=$H82)*(GK$6-$F82+1),$J82/2,$M82,TRUE))/(1-2*_xlfn.NORM.DIST(0,$J82/2,$M82,TRUE))*$D82+($K82="Steady Growth")*(AND(GL$6&gt;=$F82,GL$6&lt;=$H82)*((GL$6-$F82+1)/($J82*($J82+1)/2)*$D82))+($K82="custom")*CustCF!GF82</f>
        <v/>
      </c>
      <c r="GM82" s="87">
        <f>($K82="Bell Curve")*(_xlfn.NORM.DIST(AND(GM$6&gt;=$F82,GM$6&lt;=$H82)*(GM$6-$F82+1),$J82/2,$M82,TRUE)-_xlfn.NORM.DIST(AND(GM$6&gt;=$F82,GM$6&lt;=$H82)*(GL$6-$F82+1),$J82/2,$M82,TRUE))/(1-2*_xlfn.NORM.DIST(0,$J82/2,$M82,TRUE))*$D82+($K82="Steady Growth")*(AND(GM$6&gt;=$F82,GM$6&lt;=$H82)*((GM$6-$F82+1)/($J82*($J82+1)/2)*$D82))+($K82="custom")*CustCF!GG82</f>
        <v/>
      </c>
      <c r="GN82" s="257">
        <f>($K82="Bell Curve")*(_xlfn.NORM.DIST(AND(GN$6&gt;=$F82,GN$6&lt;=$H82)*(GN$6-$F82+1),$J82/2,$M82,TRUE)-_xlfn.NORM.DIST(AND(GN$6&gt;=$F82,GN$6&lt;=$H82)*(GM$6-$F82+1),$J82/2,$M82,TRUE))/(1-2*_xlfn.NORM.DIST(0,$J82/2,$M82,TRUE))*$D82+($K82="Steady Growth")*(AND(GN$6&gt;=$F82,GN$6&lt;=$H82)*((GN$6-$F82+1)/($J82*($J82+1)/2)*$D82))+($K82="custom")*CustCF!GH82</f>
        <v/>
      </c>
      <c r="GO82" s="1" t="n"/>
      <c r="GP82" s="63" t="n"/>
    </row>
    <row r="83" hidden="1" outlineLevel="1">
      <c r="A83" s="1" t="n"/>
      <c r="B83" s="1" t="n"/>
      <c r="C83" s="251">
        <f>Budget!X24</f>
        <v/>
      </c>
      <c r="D83" s="14">
        <f>Budget!Y24</f>
        <v/>
      </c>
      <c r="E83" s="14">
        <f>IF(D83&lt;&gt;0,F83,"")</f>
        <v/>
      </c>
      <c r="F83" s="252" t="n">
        <v>0</v>
      </c>
      <c r="G83" s="921">
        <f>IF(L83="custom",CustCF!F83,INDEX($P$8:$GN$8,MATCH(F83,$P$6:$GN$6,0)))</f>
        <v/>
      </c>
      <c r="H83" s="252" t="n">
        <v>0</v>
      </c>
      <c r="I83" s="921">
        <f>IF(L83="custom",CustCF!G83,INDEX($P$8:$GN$8,MATCH(H83,$P$6:$GN$6,0)))</f>
        <v/>
      </c>
      <c r="J83" s="249">
        <f>H83-F83+1</f>
        <v/>
      </c>
      <c r="K83" s="254" t="inlineStr">
        <is>
          <t>Bell Curve</t>
        </is>
      </c>
      <c r="L83" s="255" t="inlineStr">
        <is>
          <t>Flat (9)</t>
        </is>
      </c>
      <c r="M83" s="256">
        <f>INDEX($D$261:$D$266,MATCH(L83,$C$261:$C$266,0))</f>
        <v/>
      </c>
      <c r="N83" s="13">
        <f>SUM(P83:GN83)</f>
        <v/>
      </c>
      <c r="O83" s="14" t="n"/>
      <c r="P83" s="87">
        <f>($K83="Bell Curve")*(_xlfn.NORM.DIST(AND(P$6&gt;=$F83,P$6&lt;=$H83)*(P$6-$F83+1),$J83/2,$M83,TRUE)-_xlfn.NORM.DIST(AND(P$6&gt;=$F83,P$6&lt;=$H83)*(O$6-$F83+1),$J83/2,$M83,TRUE))/(1-2*_xlfn.NORM.DIST(0,$J83/2,$M83,TRUE))*$D83+($K83="Steady Growth")*(AND(P$6&gt;=$F83,P$6&lt;=$H83)*((P$6-$F83+1)/($J83*($J83+1)/2)*$D83))+($K83="custom")*CustCF!J83</f>
        <v/>
      </c>
      <c r="Q83" s="87">
        <f>($K83="Bell Curve")*(_xlfn.NORM.DIST(AND(Q$6&gt;=$F83,Q$6&lt;=$H83)*(Q$6-$F83+1),$J83/2,$M83,TRUE)-_xlfn.NORM.DIST(AND(Q$6&gt;=$F83,Q$6&lt;=$H83)*(P$6-$F83+1),$J83/2,$M83,TRUE))/(1-2*_xlfn.NORM.DIST(0,$J83/2,$M83,TRUE))*$D83+($K83="Steady Growth")*(AND(Q$6&gt;=$F83,Q$6&lt;=$H83)*((Q$6-$F83+1)/($J83*($J83+1)/2)*$D83))+($K83="custom")*CustCF!K83</f>
        <v/>
      </c>
      <c r="R83" s="87">
        <f>($K83="Bell Curve")*(_xlfn.NORM.DIST(AND(R$6&gt;=$F83,R$6&lt;=$H83)*(R$6-$F83+1),$J83/2,$M83,TRUE)-_xlfn.NORM.DIST(AND(R$6&gt;=$F83,R$6&lt;=$H83)*(Q$6-$F83+1),$J83/2,$M83,TRUE))/(1-2*_xlfn.NORM.DIST(0,$J83/2,$M83,TRUE))*$D83+($K83="Steady Growth")*(AND(R$6&gt;=$F83,R$6&lt;=$H83)*((R$6-$F83+1)/($J83*($J83+1)/2)*$D83))+($K83="custom")*CustCF!L83</f>
        <v/>
      </c>
      <c r="S83" s="87">
        <f>($K83="Bell Curve")*(_xlfn.NORM.DIST(AND(S$6&gt;=$F83,S$6&lt;=$H83)*(S$6-$F83+1),$J83/2,$M83,TRUE)-_xlfn.NORM.DIST(AND(S$6&gt;=$F83,S$6&lt;=$H83)*(R$6-$F83+1),$J83/2,$M83,TRUE))/(1-2*_xlfn.NORM.DIST(0,$J83/2,$M83,TRUE))*$D83+($K83="Steady Growth")*(AND(S$6&gt;=$F83,S$6&lt;=$H83)*((S$6-$F83+1)/($J83*($J83+1)/2)*$D83))+($K83="custom")*CustCF!M83</f>
        <v/>
      </c>
      <c r="T83" s="87">
        <f>($K83="Bell Curve")*(_xlfn.NORM.DIST(AND(T$6&gt;=$F83,T$6&lt;=$H83)*(T$6-$F83+1),$J83/2,$M83,TRUE)-_xlfn.NORM.DIST(AND(T$6&gt;=$F83,T$6&lt;=$H83)*(S$6-$F83+1),$J83/2,$M83,TRUE))/(1-2*_xlfn.NORM.DIST(0,$J83/2,$M83,TRUE))*$D83+($K83="Steady Growth")*(AND(T$6&gt;=$F83,T$6&lt;=$H83)*((T$6-$F83+1)/($J83*($J83+1)/2)*$D83))+($K83="custom")*CustCF!N83</f>
        <v/>
      </c>
      <c r="U83" s="87">
        <f>($K83="Bell Curve")*(_xlfn.NORM.DIST(AND(U$6&gt;=$F83,U$6&lt;=$H83)*(U$6-$F83+1),$J83/2,$M83,TRUE)-_xlfn.NORM.DIST(AND(U$6&gt;=$F83,U$6&lt;=$H83)*(T$6-$F83+1),$J83/2,$M83,TRUE))/(1-2*_xlfn.NORM.DIST(0,$J83/2,$M83,TRUE))*$D83+($K83="Steady Growth")*(AND(U$6&gt;=$F83,U$6&lt;=$H83)*((U$6-$F83+1)/($J83*($J83+1)/2)*$D83))+($K83="custom")*CustCF!O83</f>
        <v/>
      </c>
      <c r="V83" s="87">
        <f>($K83="Bell Curve")*(_xlfn.NORM.DIST(AND(V$6&gt;=$F83,V$6&lt;=$H83)*(V$6-$F83+1),$J83/2,$M83,TRUE)-_xlfn.NORM.DIST(AND(V$6&gt;=$F83,V$6&lt;=$H83)*(U$6-$F83+1),$J83/2,$M83,TRUE))/(1-2*_xlfn.NORM.DIST(0,$J83/2,$M83,TRUE))*$D83+($K83="Steady Growth")*(AND(V$6&gt;=$F83,V$6&lt;=$H83)*((V$6-$F83+1)/($J83*($J83+1)/2)*$D83))+($K83="custom")*CustCF!P83</f>
        <v/>
      </c>
      <c r="W83" s="87">
        <f>($K83="Bell Curve")*(_xlfn.NORM.DIST(AND(W$6&gt;=$F83,W$6&lt;=$H83)*(W$6-$F83+1),$J83/2,$M83,TRUE)-_xlfn.NORM.DIST(AND(W$6&gt;=$F83,W$6&lt;=$H83)*(V$6-$F83+1),$J83/2,$M83,TRUE))/(1-2*_xlfn.NORM.DIST(0,$J83/2,$M83,TRUE))*$D83+($K83="Steady Growth")*(AND(W$6&gt;=$F83,W$6&lt;=$H83)*((W$6-$F83+1)/($J83*($J83+1)/2)*$D83))+($K83="custom")*CustCF!Q83</f>
        <v/>
      </c>
      <c r="X83" s="87">
        <f>($K83="Bell Curve")*(_xlfn.NORM.DIST(AND(X$6&gt;=$F83,X$6&lt;=$H83)*(X$6-$F83+1),$J83/2,$M83,TRUE)-_xlfn.NORM.DIST(AND(X$6&gt;=$F83,X$6&lt;=$H83)*(W$6-$F83+1),$J83/2,$M83,TRUE))/(1-2*_xlfn.NORM.DIST(0,$J83/2,$M83,TRUE))*$D83+($K83="Steady Growth")*(AND(X$6&gt;=$F83,X$6&lt;=$H83)*((X$6-$F83+1)/($J83*($J83+1)/2)*$D83))+($K83="custom")*CustCF!R83</f>
        <v/>
      </c>
      <c r="Y83" s="87">
        <f>($K83="Bell Curve")*(_xlfn.NORM.DIST(AND(Y$6&gt;=$F83,Y$6&lt;=$H83)*(Y$6-$F83+1),$J83/2,$M83,TRUE)-_xlfn.NORM.DIST(AND(Y$6&gt;=$F83,Y$6&lt;=$H83)*(X$6-$F83+1),$J83/2,$M83,TRUE))/(1-2*_xlfn.NORM.DIST(0,$J83/2,$M83,TRUE))*$D83+($K83="Steady Growth")*(AND(Y$6&gt;=$F83,Y$6&lt;=$H83)*((Y$6-$F83+1)/($J83*($J83+1)/2)*$D83))+($K83="custom")*CustCF!S83</f>
        <v/>
      </c>
      <c r="Z83" s="87">
        <f>($K83="Bell Curve")*(_xlfn.NORM.DIST(AND(Z$6&gt;=$F83,Z$6&lt;=$H83)*(Z$6-$F83+1),$J83/2,$M83,TRUE)-_xlfn.NORM.DIST(AND(Z$6&gt;=$F83,Z$6&lt;=$H83)*(Y$6-$F83+1),$J83/2,$M83,TRUE))/(1-2*_xlfn.NORM.DIST(0,$J83/2,$M83,TRUE))*$D83+($K83="Steady Growth")*(AND(Z$6&gt;=$F83,Z$6&lt;=$H83)*((Z$6-$F83+1)/($J83*($J83+1)/2)*$D83))+($K83="custom")*CustCF!T83</f>
        <v/>
      </c>
      <c r="AA83" s="87">
        <f>($K83="Bell Curve")*(_xlfn.NORM.DIST(AND(AA$6&gt;=$F83,AA$6&lt;=$H83)*(AA$6-$F83+1),$J83/2,$M83,TRUE)-_xlfn.NORM.DIST(AND(AA$6&gt;=$F83,AA$6&lt;=$H83)*(Z$6-$F83+1),$J83/2,$M83,TRUE))/(1-2*_xlfn.NORM.DIST(0,$J83/2,$M83,TRUE))*$D83+($K83="Steady Growth")*(AND(AA$6&gt;=$F83,AA$6&lt;=$H83)*((AA$6-$F83+1)/($J83*($J83+1)/2)*$D83))+($K83="custom")*CustCF!U83</f>
        <v/>
      </c>
      <c r="AB83" s="87">
        <f>($K83="Bell Curve")*(_xlfn.NORM.DIST(AND(AB$6&gt;=$F83,AB$6&lt;=$H83)*(AB$6-$F83+1),$J83/2,$M83,TRUE)-_xlfn.NORM.DIST(AND(AB$6&gt;=$F83,AB$6&lt;=$H83)*(AA$6-$F83+1),$J83/2,$M83,TRUE))/(1-2*_xlfn.NORM.DIST(0,$J83/2,$M83,TRUE))*$D83+($K83="Steady Growth")*(AND(AB$6&gt;=$F83,AB$6&lt;=$H83)*((AB$6-$F83+1)/($J83*($J83+1)/2)*$D83))+($K83="custom")*CustCF!V83</f>
        <v/>
      </c>
      <c r="AC83" s="87">
        <f>($K83="Bell Curve")*(_xlfn.NORM.DIST(AND(AC$6&gt;=$F83,AC$6&lt;=$H83)*(AC$6-$F83+1),$J83/2,$M83,TRUE)-_xlfn.NORM.DIST(AND(AC$6&gt;=$F83,AC$6&lt;=$H83)*(AB$6-$F83+1),$J83/2,$M83,TRUE))/(1-2*_xlfn.NORM.DIST(0,$J83/2,$M83,TRUE))*$D83+($K83="Steady Growth")*(AND(AC$6&gt;=$F83,AC$6&lt;=$H83)*((AC$6-$F83+1)/($J83*($J83+1)/2)*$D83))+($K83="custom")*CustCF!W83</f>
        <v/>
      </c>
      <c r="AD83" s="87">
        <f>($K83="Bell Curve")*(_xlfn.NORM.DIST(AND(AD$6&gt;=$F83,AD$6&lt;=$H83)*(AD$6-$F83+1),$J83/2,$M83,TRUE)-_xlfn.NORM.DIST(AND(AD$6&gt;=$F83,AD$6&lt;=$H83)*(AC$6-$F83+1),$J83/2,$M83,TRUE))/(1-2*_xlfn.NORM.DIST(0,$J83/2,$M83,TRUE))*$D83+($K83="Steady Growth")*(AND(AD$6&gt;=$F83,AD$6&lt;=$H83)*((AD$6-$F83+1)/($J83*($J83+1)/2)*$D83))+($K83="custom")*CustCF!X83</f>
        <v/>
      </c>
      <c r="AE83" s="87">
        <f>($K83="Bell Curve")*(_xlfn.NORM.DIST(AND(AE$6&gt;=$F83,AE$6&lt;=$H83)*(AE$6-$F83+1),$J83/2,$M83,TRUE)-_xlfn.NORM.DIST(AND(AE$6&gt;=$F83,AE$6&lt;=$H83)*(AD$6-$F83+1),$J83/2,$M83,TRUE))/(1-2*_xlfn.NORM.DIST(0,$J83/2,$M83,TRUE))*$D83+($K83="Steady Growth")*(AND(AE$6&gt;=$F83,AE$6&lt;=$H83)*((AE$6-$F83+1)/($J83*($J83+1)/2)*$D83))+($K83="custom")*CustCF!Y83</f>
        <v/>
      </c>
      <c r="AF83" s="87">
        <f>($K83="Bell Curve")*(_xlfn.NORM.DIST(AND(AF$6&gt;=$F83,AF$6&lt;=$H83)*(AF$6-$F83+1),$J83/2,$M83,TRUE)-_xlfn.NORM.DIST(AND(AF$6&gt;=$F83,AF$6&lt;=$H83)*(AE$6-$F83+1),$J83/2,$M83,TRUE))/(1-2*_xlfn.NORM.DIST(0,$J83/2,$M83,TRUE))*$D83+($K83="Steady Growth")*(AND(AF$6&gt;=$F83,AF$6&lt;=$H83)*((AF$6-$F83+1)/($J83*($J83+1)/2)*$D83))+($K83="custom")*CustCF!Z83</f>
        <v/>
      </c>
      <c r="AG83" s="87">
        <f>($K83="Bell Curve")*(_xlfn.NORM.DIST(AND(AG$6&gt;=$F83,AG$6&lt;=$H83)*(AG$6-$F83+1),$J83/2,$M83,TRUE)-_xlfn.NORM.DIST(AND(AG$6&gt;=$F83,AG$6&lt;=$H83)*(AF$6-$F83+1),$J83/2,$M83,TRUE))/(1-2*_xlfn.NORM.DIST(0,$J83/2,$M83,TRUE))*$D83+($K83="Steady Growth")*(AND(AG$6&gt;=$F83,AG$6&lt;=$H83)*((AG$6-$F83+1)/($J83*($J83+1)/2)*$D83))+($K83="custom")*CustCF!AA83</f>
        <v/>
      </c>
      <c r="AH83" s="87">
        <f>($K83="Bell Curve")*(_xlfn.NORM.DIST(AND(AH$6&gt;=$F83,AH$6&lt;=$H83)*(AH$6-$F83+1),$J83/2,$M83,TRUE)-_xlfn.NORM.DIST(AND(AH$6&gt;=$F83,AH$6&lt;=$H83)*(AG$6-$F83+1),$J83/2,$M83,TRUE))/(1-2*_xlfn.NORM.DIST(0,$J83/2,$M83,TRUE))*$D83+($K83="Steady Growth")*(AND(AH$6&gt;=$F83,AH$6&lt;=$H83)*((AH$6-$F83+1)/($J83*($J83+1)/2)*$D83))+($K83="custom")*CustCF!AB83</f>
        <v/>
      </c>
      <c r="AI83" s="87">
        <f>($K83="Bell Curve")*(_xlfn.NORM.DIST(AND(AI$6&gt;=$F83,AI$6&lt;=$H83)*(AI$6-$F83+1),$J83/2,$M83,TRUE)-_xlfn.NORM.DIST(AND(AI$6&gt;=$F83,AI$6&lt;=$H83)*(AH$6-$F83+1),$J83/2,$M83,TRUE))/(1-2*_xlfn.NORM.DIST(0,$J83/2,$M83,TRUE))*$D83+($K83="Steady Growth")*(AND(AI$6&gt;=$F83,AI$6&lt;=$H83)*((AI$6-$F83+1)/($J83*($J83+1)/2)*$D83))+($K83="custom")*CustCF!AC83</f>
        <v/>
      </c>
      <c r="AJ83" s="87">
        <f>($K83="Bell Curve")*(_xlfn.NORM.DIST(AND(AJ$6&gt;=$F83,AJ$6&lt;=$H83)*(AJ$6-$F83+1),$J83/2,$M83,TRUE)-_xlfn.NORM.DIST(AND(AJ$6&gt;=$F83,AJ$6&lt;=$H83)*(AI$6-$F83+1),$J83/2,$M83,TRUE))/(1-2*_xlfn.NORM.DIST(0,$J83/2,$M83,TRUE))*$D83+($K83="Steady Growth")*(AND(AJ$6&gt;=$F83,AJ$6&lt;=$H83)*((AJ$6-$F83+1)/($J83*($J83+1)/2)*$D83))+($K83="custom")*CustCF!AD83</f>
        <v/>
      </c>
      <c r="AK83" s="87">
        <f>($K83="Bell Curve")*(_xlfn.NORM.DIST(AND(AK$6&gt;=$F83,AK$6&lt;=$H83)*(AK$6-$F83+1),$J83/2,$M83,TRUE)-_xlfn.NORM.DIST(AND(AK$6&gt;=$F83,AK$6&lt;=$H83)*(AJ$6-$F83+1),$J83/2,$M83,TRUE))/(1-2*_xlfn.NORM.DIST(0,$J83/2,$M83,TRUE))*$D83+($K83="Steady Growth")*(AND(AK$6&gt;=$F83,AK$6&lt;=$H83)*((AK$6-$F83+1)/($J83*($J83+1)/2)*$D83))+($K83="custom")*CustCF!AE83</f>
        <v/>
      </c>
      <c r="AL83" s="87">
        <f>($K83="Bell Curve")*(_xlfn.NORM.DIST(AND(AL$6&gt;=$F83,AL$6&lt;=$H83)*(AL$6-$F83+1),$J83/2,$M83,TRUE)-_xlfn.NORM.DIST(AND(AL$6&gt;=$F83,AL$6&lt;=$H83)*(AK$6-$F83+1),$J83/2,$M83,TRUE))/(1-2*_xlfn.NORM.DIST(0,$J83/2,$M83,TRUE))*$D83+($K83="Steady Growth")*(AND(AL$6&gt;=$F83,AL$6&lt;=$H83)*((AL$6-$F83+1)/($J83*($J83+1)/2)*$D83))+($K83="custom")*CustCF!AF83</f>
        <v/>
      </c>
      <c r="AM83" s="87">
        <f>($K83="Bell Curve")*(_xlfn.NORM.DIST(AND(AM$6&gt;=$F83,AM$6&lt;=$H83)*(AM$6-$F83+1),$J83/2,$M83,TRUE)-_xlfn.NORM.DIST(AND(AM$6&gt;=$F83,AM$6&lt;=$H83)*(AL$6-$F83+1),$J83/2,$M83,TRUE))/(1-2*_xlfn.NORM.DIST(0,$J83/2,$M83,TRUE))*$D83+($K83="Steady Growth")*(AND(AM$6&gt;=$F83,AM$6&lt;=$H83)*((AM$6-$F83+1)/($J83*($J83+1)/2)*$D83))+($K83="custom")*CustCF!AG83</f>
        <v/>
      </c>
      <c r="AN83" s="87">
        <f>($K83="Bell Curve")*(_xlfn.NORM.DIST(AND(AN$6&gt;=$F83,AN$6&lt;=$H83)*(AN$6-$F83+1),$J83/2,$M83,TRUE)-_xlfn.NORM.DIST(AND(AN$6&gt;=$F83,AN$6&lt;=$H83)*(AM$6-$F83+1),$J83/2,$M83,TRUE))/(1-2*_xlfn.NORM.DIST(0,$J83/2,$M83,TRUE))*$D83+($K83="Steady Growth")*(AND(AN$6&gt;=$F83,AN$6&lt;=$H83)*((AN$6-$F83+1)/($J83*($J83+1)/2)*$D83))+($K83="custom")*CustCF!AH83</f>
        <v/>
      </c>
      <c r="AO83" s="87">
        <f>($K83="Bell Curve")*(_xlfn.NORM.DIST(AND(AO$6&gt;=$F83,AO$6&lt;=$H83)*(AO$6-$F83+1),$J83/2,$M83,TRUE)-_xlfn.NORM.DIST(AND(AO$6&gt;=$F83,AO$6&lt;=$H83)*(AN$6-$F83+1),$J83/2,$M83,TRUE))/(1-2*_xlfn.NORM.DIST(0,$J83/2,$M83,TRUE))*$D83+($K83="Steady Growth")*(AND(AO$6&gt;=$F83,AO$6&lt;=$H83)*((AO$6-$F83+1)/($J83*($J83+1)/2)*$D83))+($K83="custom")*CustCF!AI83</f>
        <v/>
      </c>
      <c r="AP83" s="87">
        <f>($K83="Bell Curve")*(_xlfn.NORM.DIST(AND(AP$6&gt;=$F83,AP$6&lt;=$H83)*(AP$6-$F83+1),$J83/2,$M83,TRUE)-_xlfn.NORM.DIST(AND(AP$6&gt;=$F83,AP$6&lt;=$H83)*(AO$6-$F83+1),$J83/2,$M83,TRUE))/(1-2*_xlfn.NORM.DIST(0,$J83/2,$M83,TRUE))*$D83+($K83="Steady Growth")*(AND(AP$6&gt;=$F83,AP$6&lt;=$H83)*((AP$6-$F83+1)/($J83*($J83+1)/2)*$D83))+($K83="custom")*CustCF!AJ83</f>
        <v/>
      </c>
      <c r="AQ83" s="87">
        <f>($K83="Bell Curve")*(_xlfn.NORM.DIST(AND(AQ$6&gt;=$F83,AQ$6&lt;=$H83)*(AQ$6-$F83+1),$J83/2,$M83,TRUE)-_xlfn.NORM.DIST(AND(AQ$6&gt;=$F83,AQ$6&lt;=$H83)*(AP$6-$F83+1),$J83/2,$M83,TRUE))/(1-2*_xlfn.NORM.DIST(0,$J83/2,$M83,TRUE))*$D83+($K83="Steady Growth")*(AND(AQ$6&gt;=$F83,AQ$6&lt;=$H83)*((AQ$6-$F83+1)/($J83*($J83+1)/2)*$D83))+($K83="custom")*CustCF!AK83</f>
        <v/>
      </c>
      <c r="AR83" s="87">
        <f>($K83="Bell Curve")*(_xlfn.NORM.DIST(AND(AR$6&gt;=$F83,AR$6&lt;=$H83)*(AR$6-$F83+1),$J83/2,$M83,TRUE)-_xlfn.NORM.DIST(AND(AR$6&gt;=$F83,AR$6&lt;=$H83)*(AQ$6-$F83+1),$J83/2,$M83,TRUE))/(1-2*_xlfn.NORM.DIST(0,$J83/2,$M83,TRUE))*$D83+($K83="Steady Growth")*(AND(AR$6&gt;=$F83,AR$6&lt;=$H83)*((AR$6-$F83+1)/($J83*($J83+1)/2)*$D83))+($K83="custom")*CustCF!AL83</f>
        <v/>
      </c>
      <c r="AS83" s="87">
        <f>($K83="Bell Curve")*(_xlfn.NORM.DIST(AND(AS$6&gt;=$F83,AS$6&lt;=$H83)*(AS$6-$F83+1),$J83/2,$M83,TRUE)-_xlfn.NORM.DIST(AND(AS$6&gt;=$F83,AS$6&lt;=$H83)*(AR$6-$F83+1),$J83/2,$M83,TRUE))/(1-2*_xlfn.NORM.DIST(0,$J83/2,$M83,TRUE))*$D83+($K83="Steady Growth")*(AND(AS$6&gt;=$F83,AS$6&lt;=$H83)*((AS$6-$F83+1)/($J83*($J83+1)/2)*$D83))+($K83="custom")*CustCF!AM83</f>
        <v/>
      </c>
      <c r="AT83" s="87">
        <f>($K83="Bell Curve")*(_xlfn.NORM.DIST(AND(AT$6&gt;=$F83,AT$6&lt;=$H83)*(AT$6-$F83+1),$J83/2,$M83,TRUE)-_xlfn.NORM.DIST(AND(AT$6&gt;=$F83,AT$6&lt;=$H83)*(AS$6-$F83+1),$J83/2,$M83,TRUE))/(1-2*_xlfn.NORM.DIST(0,$J83/2,$M83,TRUE))*$D83+($K83="Steady Growth")*(AND(AT$6&gt;=$F83,AT$6&lt;=$H83)*((AT$6-$F83+1)/($J83*($J83+1)/2)*$D83))+($K83="custom")*CustCF!AN83</f>
        <v/>
      </c>
      <c r="AU83" s="87">
        <f>($K83="Bell Curve")*(_xlfn.NORM.DIST(AND(AU$6&gt;=$F83,AU$6&lt;=$H83)*(AU$6-$F83+1),$J83/2,$M83,TRUE)-_xlfn.NORM.DIST(AND(AU$6&gt;=$F83,AU$6&lt;=$H83)*(AT$6-$F83+1),$J83/2,$M83,TRUE))/(1-2*_xlfn.NORM.DIST(0,$J83/2,$M83,TRUE))*$D83+($K83="Steady Growth")*(AND(AU$6&gt;=$F83,AU$6&lt;=$H83)*((AU$6-$F83+1)/($J83*($J83+1)/2)*$D83))+($K83="custom")*CustCF!AO83</f>
        <v/>
      </c>
      <c r="AV83" s="87">
        <f>($K83="Bell Curve")*(_xlfn.NORM.DIST(AND(AV$6&gt;=$F83,AV$6&lt;=$H83)*(AV$6-$F83+1),$J83/2,$M83,TRUE)-_xlfn.NORM.DIST(AND(AV$6&gt;=$F83,AV$6&lt;=$H83)*(AU$6-$F83+1),$J83/2,$M83,TRUE))/(1-2*_xlfn.NORM.DIST(0,$J83/2,$M83,TRUE))*$D83+($K83="Steady Growth")*(AND(AV$6&gt;=$F83,AV$6&lt;=$H83)*((AV$6-$F83+1)/($J83*($J83+1)/2)*$D83))+($K83="custom")*CustCF!AP83</f>
        <v/>
      </c>
      <c r="AW83" s="87">
        <f>($K83="Bell Curve")*(_xlfn.NORM.DIST(AND(AW$6&gt;=$F83,AW$6&lt;=$H83)*(AW$6-$F83+1),$J83/2,$M83,TRUE)-_xlfn.NORM.DIST(AND(AW$6&gt;=$F83,AW$6&lt;=$H83)*(AV$6-$F83+1),$J83/2,$M83,TRUE))/(1-2*_xlfn.NORM.DIST(0,$J83/2,$M83,TRUE))*$D83+($K83="Steady Growth")*(AND(AW$6&gt;=$F83,AW$6&lt;=$H83)*((AW$6-$F83+1)/($J83*($J83+1)/2)*$D83))+($K83="custom")*CustCF!AQ83</f>
        <v/>
      </c>
      <c r="AX83" s="87">
        <f>($K83="Bell Curve")*(_xlfn.NORM.DIST(AND(AX$6&gt;=$F83,AX$6&lt;=$H83)*(AX$6-$F83+1),$J83/2,$M83,TRUE)-_xlfn.NORM.DIST(AND(AX$6&gt;=$F83,AX$6&lt;=$H83)*(AW$6-$F83+1),$J83/2,$M83,TRUE))/(1-2*_xlfn.NORM.DIST(0,$J83/2,$M83,TRUE))*$D83+($K83="Steady Growth")*(AND(AX$6&gt;=$F83,AX$6&lt;=$H83)*((AX$6-$F83+1)/($J83*($J83+1)/2)*$D83))+($K83="custom")*CustCF!AR83</f>
        <v/>
      </c>
      <c r="AY83" s="87">
        <f>($K83="Bell Curve")*(_xlfn.NORM.DIST(AND(AY$6&gt;=$F83,AY$6&lt;=$H83)*(AY$6-$F83+1),$J83/2,$M83,TRUE)-_xlfn.NORM.DIST(AND(AY$6&gt;=$F83,AY$6&lt;=$H83)*(AX$6-$F83+1),$J83/2,$M83,TRUE))/(1-2*_xlfn.NORM.DIST(0,$J83/2,$M83,TRUE))*$D83+($K83="Steady Growth")*(AND(AY$6&gt;=$F83,AY$6&lt;=$H83)*((AY$6-$F83+1)/($J83*($J83+1)/2)*$D83))+($K83="custom")*CustCF!AS83</f>
        <v/>
      </c>
      <c r="AZ83" s="87">
        <f>($K83="Bell Curve")*(_xlfn.NORM.DIST(AND(AZ$6&gt;=$F83,AZ$6&lt;=$H83)*(AZ$6-$F83+1),$J83/2,$M83,TRUE)-_xlfn.NORM.DIST(AND(AZ$6&gt;=$F83,AZ$6&lt;=$H83)*(AY$6-$F83+1),$J83/2,$M83,TRUE))/(1-2*_xlfn.NORM.DIST(0,$J83/2,$M83,TRUE))*$D83+($K83="Steady Growth")*(AND(AZ$6&gt;=$F83,AZ$6&lt;=$H83)*((AZ$6-$F83+1)/($J83*($J83+1)/2)*$D83))+($K83="custom")*CustCF!AT83</f>
        <v/>
      </c>
      <c r="BA83" s="87">
        <f>($K83="Bell Curve")*(_xlfn.NORM.DIST(AND(BA$6&gt;=$F83,BA$6&lt;=$H83)*(BA$6-$F83+1),$J83/2,$M83,TRUE)-_xlfn.NORM.DIST(AND(BA$6&gt;=$F83,BA$6&lt;=$H83)*(AZ$6-$F83+1),$J83/2,$M83,TRUE))/(1-2*_xlfn.NORM.DIST(0,$J83/2,$M83,TRUE))*$D83+($K83="Steady Growth")*(AND(BA$6&gt;=$F83,BA$6&lt;=$H83)*((BA$6-$F83+1)/($J83*($J83+1)/2)*$D83))+($K83="custom")*CustCF!AU83</f>
        <v/>
      </c>
      <c r="BB83" s="87">
        <f>($K83="Bell Curve")*(_xlfn.NORM.DIST(AND(BB$6&gt;=$F83,BB$6&lt;=$H83)*(BB$6-$F83+1),$J83/2,$M83,TRUE)-_xlfn.NORM.DIST(AND(BB$6&gt;=$F83,BB$6&lt;=$H83)*(BA$6-$F83+1),$J83/2,$M83,TRUE))/(1-2*_xlfn.NORM.DIST(0,$J83/2,$M83,TRUE))*$D83+($K83="Steady Growth")*(AND(BB$6&gt;=$F83,BB$6&lt;=$H83)*((BB$6-$F83+1)/($J83*($J83+1)/2)*$D83))+($K83="custom")*CustCF!AV83</f>
        <v/>
      </c>
      <c r="BC83" s="87">
        <f>($K83="Bell Curve")*(_xlfn.NORM.DIST(AND(BC$6&gt;=$F83,BC$6&lt;=$H83)*(BC$6-$F83+1),$J83/2,$M83,TRUE)-_xlfn.NORM.DIST(AND(BC$6&gt;=$F83,BC$6&lt;=$H83)*(BB$6-$F83+1),$J83/2,$M83,TRUE))/(1-2*_xlfn.NORM.DIST(0,$J83/2,$M83,TRUE))*$D83+($K83="Steady Growth")*(AND(BC$6&gt;=$F83,BC$6&lt;=$H83)*((BC$6-$F83+1)/($J83*($J83+1)/2)*$D83))+($K83="custom")*CustCF!AW83</f>
        <v/>
      </c>
      <c r="BD83" s="87">
        <f>($K83="Bell Curve")*(_xlfn.NORM.DIST(AND(BD$6&gt;=$F83,BD$6&lt;=$H83)*(BD$6-$F83+1),$J83/2,$M83,TRUE)-_xlfn.NORM.DIST(AND(BD$6&gt;=$F83,BD$6&lt;=$H83)*(BC$6-$F83+1),$J83/2,$M83,TRUE))/(1-2*_xlfn.NORM.DIST(0,$J83/2,$M83,TRUE))*$D83+($K83="Steady Growth")*(AND(BD$6&gt;=$F83,BD$6&lt;=$H83)*((BD$6-$F83+1)/($J83*($J83+1)/2)*$D83))+($K83="custom")*CustCF!AX83</f>
        <v/>
      </c>
      <c r="BE83" s="87">
        <f>($K83="Bell Curve")*(_xlfn.NORM.DIST(AND(BE$6&gt;=$F83,BE$6&lt;=$H83)*(BE$6-$F83+1),$J83/2,$M83,TRUE)-_xlfn.NORM.DIST(AND(BE$6&gt;=$F83,BE$6&lt;=$H83)*(BD$6-$F83+1),$J83/2,$M83,TRUE))/(1-2*_xlfn.NORM.DIST(0,$J83/2,$M83,TRUE))*$D83+($K83="Steady Growth")*(AND(BE$6&gt;=$F83,BE$6&lt;=$H83)*((BE$6-$F83+1)/($J83*($J83+1)/2)*$D83))+($K83="custom")*CustCF!AY83</f>
        <v/>
      </c>
      <c r="BF83" s="87">
        <f>($K83="Bell Curve")*(_xlfn.NORM.DIST(AND(BF$6&gt;=$F83,BF$6&lt;=$H83)*(BF$6-$F83+1),$J83/2,$M83,TRUE)-_xlfn.NORM.DIST(AND(BF$6&gt;=$F83,BF$6&lt;=$H83)*(BE$6-$F83+1),$J83/2,$M83,TRUE))/(1-2*_xlfn.NORM.DIST(0,$J83/2,$M83,TRUE))*$D83+($K83="Steady Growth")*(AND(BF$6&gt;=$F83,BF$6&lt;=$H83)*((BF$6-$F83+1)/($J83*($J83+1)/2)*$D83))+($K83="custom")*CustCF!AZ83</f>
        <v/>
      </c>
      <c r="BG83" s="87">
        <f>($K83="Bell Curve")*(_xlfn.NORM.DIST(AND(BG$6&gt;=$F83,BG$6&lt;=$H83)*(BG$6-$F83+1),$J83/2,$M83,TRUE)-_xlfn.NORM.DIST(AND(BG$6&gt;=$F83,BG$6&lt;=$H83)*(BF$6-$F83+1),$J83/2,$M83,TRUE))/(1-2*_xlfn.NORM.DIST(0,$J83/2,$M83,TRUE))*$D83+($K83="Steady Growth")*(AND(BG$6&gt;=$F83,BG$6&lt;=$H83)*((BG$6-$F83+1)/($J83*($J83+1)/2)*$D83))+($K83="custom")*CustCF!BA83</f>
        <v/>
      </c>
      <c r="BH83" s="87">
        <f>($K83="Bell Curve")*(_xlfn.NORM.DIST(AND(BH$6&gt;=$F83,BH$6&lt;=$H83)*(BH$6-$F83+1),$J83/2,$M83,TRUE)-_xlfn.NORM.DIST(AND(BH$6&gt;=$F83,BH$6&lt;=$H83)*(BG$6-$F83+1),$J83/2,$M83,TRUE))/(1-2*_xlfn.NORM.DIST(0,$J83/2,$M83,TRUE))*$D83+($K83="Steady Growth")*(AND(BH$6&gt;=$F83,BH$6&lt;=$H83)*((BH$6-$F83+1)/($J83*($J83+1)/2)*$D83))+($K83="custom")*CustCF!BB83</f>
        <v/>
      </c>
      <c r="BI83" s="87">
        <f>($K83="Bell Curve")*(_xlfn.NORM.DIST(AND(BI$6&gt;=$F83,BI$6&lt;=$H83)*(BI$6-$F83+1),$J83/2,$M83,TRUE)-_xlfn.NORM.DIST(AND(BI$6&gt;=$F83,BI$6&lt;=$H83)*(BH$6-$F83+1),$J83/2,$M83,TRUE))/(1-2*_xlfn.NORM.DIST(0,$J83/2,$M83,TRUE))*$D83+($K83="Steady Growth")*(AND(BI$6&gt;=$F83,BI$6&lt;=$H83)*((BI$6-$F83+1)/($J83*($J83+1)/2)*$D83))+($K83="custom")*CustCF!BC83</f>
        <v/>
      </c>
      <c r="BJ83" s="87">
        <f>($K83="Bell Curve")*(_xlfn.NORM.DIST(AND(BJ$6&gt;=$F83,BJ$6&lt;=$H83)*(BJ$6-$F83+1),$J83/2,$M83,TRUE)-_xlfn.NORM.DIST(AND(BJ$6&gt;=$F83,BJ$6&lt;=$H83)*(BI$6-$F83+1),$J83/2,$M83,TRUE))/(1-2*_xlfn.NORM.DIST(0,$J83/2,$M83,TRUE))*$D83+($K83="Steady Growth")*(AND(BJ$6&gt;=$F83,BJ$6&lt;=$H83)*((BJ$6-$F83+1)/($J83*($J83+1)/2)*$D83))+($K83="custom")*CustCF!BD83</f>
        <v/>
      </c>
      <c r="BK83" s="87">
        <f>($K83="Bell Curve")*(_xlfn.NORM.DIST(AND(BK$6&gt;=$F83,BK$6&lt;=$H83)*(BK$6-$F83+1),$J83/2,$M83,TRUE)-_xlfn.NORM.DIST(AND(BK$6&gt;=$F83,BK$6&lt;=$H83)*(BJ$6-$F83+1),$J83/2,$M83,TRUE))/(1-2*_xlfn.NORM.DIST(0,$J83/2,$M83,TRUE))*$D83+($K83="Steady Growth")*(AND(BK$6&gt;=$F83,BK$6&lt;=$H83)*((BK$6-$F83+1)/($J83*($J83+1)/2)*$D83))+($K83="custom")*CustCF!BE83</f>
        <v/>
      </c>
      <c r="BL83" s="87">
        <f>($K83="Bell Curve")*(_xlfn.NORM.DIST(AND(BL$6&gt;=$F83,BL$6&lt;=$H83)*(BL$6-$F83+1),$J83/2,$M83,TRUE)-_xlfn.NORM.DIST(AND(BL$6&gt;=$F83,BL$6&lt;=$H83)*(BK$6-$F83+1),$J83/2,$M83,TRUE))/(1-2*_xlfn.NORM.DIST(0,$J83/2,$M83,TRUE))*$D83+($K83="Steady Growth")*(AND(BL$6&gt;=$F83,BL$6&lt;=$H83)*((BL$6-$F83+1)/($J83*($J83+1)/2)*$D83))+($K83="custom")*CustCF!BF83</f>
        <v/>
      </c>
      <c r="BM83" s="87">
        <f>($K83="Bell Curve")*(_xlfn.NORM.DIST(AND(BM$6&gt;=$F83,BM$6&lt;=$H83)*(BM$6-$F83+1),$J83/2,$M83,TRUE)-_xlfn.NORM.DIST(AND(BM$6&gt;=$F83,BM$6&lt;=$H83)*(BL$6-$F83+1),$J83/2,$M83,TRUE))/(1-2*_xlfn.NORM.DIST(0,$J83/2,$M83,TRUE))*$D83+($K83="Steady Growth")*(AND(BM$6&gt;=$F83,BM$6&lt;=$H83)*((BM$6-$F83+1)/($J83*($J83+1)/2)*$D83))+($K83="custom")*CustCF!BG83</f>
        <v/>
      </c>
      <c r="BN83" s="87">
        <f>($K83="Bell Curve")*(_xlfn.NORM.DIST(AND(BN$6&gt;=$F83,BN$6&lt;=$H83)*(BN$6-$F83+1),$J83/2,$M83,TRUE)-_xlfn.NORM.DIST(AND(BN$6&gt;=$F83,BN$6&lt;=$H83)*(BM$6-$F83+1),$J83/2,$M83,TRUE))/(1-2*_xlfn.NORM.DIST(0,$J83/2,$M83,TRUE))*$D83+($K83="Steady Growth")*(AND(BN$6&gt;=$F83,BN$6&lt;=$H83)*((BN$6-$F83+1)/($J83*($J83+1)/2)*$D83))+($K83="custom")*CustCF!BH83</f>
        <v/>
      </c>
      <c r="BO83" s="87">
        <f>($K83="Bell Curve")*(_xlfn.NORM.DIST(AND(BO$6&gt;=$F83,BO$6&lt;=$H83)*(BO$6-$F83+1),$J83/2,$M83,TRUE)-_xlfn.NORM.DIST(AND(BO$6&gt;=$F83,BO$6&lt;=$H83)*(BN$6-$F83+1),$J83/2,$M83,TRUE))/(1-2*_xlfn.NORM.DIST(0,$J83/2,$M83,TRUE))*$D83+($K83="Steady Growth")*(AND(BO$6&gt;=$F83,BO$6&lt;=$H83)*((BO$6-$F83+1)/($J83*($J83+1)/2)*$D83))+($K83="custom")*CustCF!BI83</f>
        <v/>
      </c>
      <c r="BP83" s="87">
        <f>($K83="Bell Curve")*(_xlfn.NORM.DIST(AND(BP$6&gt;=$F83,BP$6&lt;=$H83)*(BP$6-$F83+1),$J83/2,$M83,TRUE)-_xlfn.NORM.DIST(AND(BP$6&gt;=$F83,BP$6&lt;=$H83)*(BO$6-$F83+1),$J83/2,$M83,TRUE))/(1-2*_xlfn.NORM.DIST(0,$J83/2,$M83,TRUE))*$D83+($K83="Steady Growth")*(AND(BP$6&gt;=$F83,BP$6&lt;=$H83)*((BP$6-$F83+1)/($J83*($J83+1)/2)*$D83))+($K83="custom")*CustCF!BJ83</f>
        <v/>
      </c>
      <c r="BQ83" s="87">
        <f>($K83="Bell Curve")*(_xlfn.NORM.DIST(AND(BQ$6&gt;=$F83,BQ$6&lt;=$H83)*(BQ$6-$F83+1),$J83/2,$M83,TRUE)-_xlfn.NORM.DIST(AND(BQ$6&gt;=$F83,BQ$6&lt;=$H83)*(BP$6-$F83+1),$J83/2,$M83,TRUE))/(1-2*_xlfn.NORM.DIST(0,$J83/2,$M83,TRUE))*$D83+($K83="Steady Growth")*(AND(BQ$6&gt;=$F83,BQ$6&lt;=$H83)*((BQ$6-$F83+1)/($J83*($J83+1)/2)*$D83))+($K83="custom")*CustCF!BK83</f>
        <v/>
      </c>
      <c r="BR83" s="87">
        <f>($K83="Bell Curve")*(_xlfn.NORM.DIST(AND(BR$6&gt;=$F83,BR$6&lt;=$H83)*(BR$6-$F83+1),$J83/2,$M83,TRUE)-_xlfn.NORM.DIST(AND(BR$6&gt;=$F83,BR$6&lt;=$H83)*(BQ$6-$F83+1),$J83/2,$M83,TRUE))/(1-2*_xlfn.NORM.DIST(0,$J83/2,$M83,TRUE))*$D83+($K83="Steady Growth")*(AND(BR$6&gt;=$F83,BR$6&lt;=$H83)*((BR$6-$F83+1)/($J83*($J83+1)/2)*$D83))+($K83="custom")*CustCF!BL83</f>
        <v/>
      </c>
      <c r="BS83" s="87">
        <f>($K83="Bell Curve")*(_xlfn.NORM.DIST(AND(BS$6&gt;=$F83,BS$6&lt;=$H83)*(BS$6-$F83+1),$J83/2,$M83,TRUE)-_xlfn.NORM.DIST(AND(BS$6&gt;=$F83,BS$6&lt;=$H83)*(BR$6-$F83+1),$J83/2,$M83,TRUE))/(1-2*_xlfn.NORM.DIST(0,$J83/2,$M83,TRUE))*$D83+($K83="Steady Growth")*(AND(BS$6&gt;=$F83,BS$6&lt;=$H83)*((BS$6-$F83+1)/($J83*($J83+1)/2)*$D83))+($K83="custom")*CustCF!BM83</f>
        <v/>
      </c>
      <c r="BT83" s="87">
        <f>($K83="Bell Curve")*(_xlfn.NORM.DIST(AND(BT$6&gt;=$F83,BT$6&lt;=$H83)*(BT$6-$F83+1),$J83/2,$M83,TRUE)-_xlfn.NORM.DIST(AND(BT$6&gt;=$F83,BT$6&lt;=$H83)*(BS$6-$F83+1),$J83/2,$M83,TRUE))/(1-2*_xlfn.NORM.DIST(0,$J83/2,$M83,TRUE))*$D83+($K83="Steady Growth")*(AND(BT$6&gt;=$F83,BT$6&lt;=$H83)*((BT$6-$F83+1)/($J83*($J83+1)/2)*$D83))+($K83="custom")*CustCF!BN83</f>
        <v/>
      </c>
      <c r="BU83" s="87">
        <f>($K83="Bell Curve")*(_xlfn.NORM.DIST(AND(BU$6&gt;=$F83,BU$6&lt;=$H83)*(BU$6-$F83+1),$J83/2,$M83,TRUE)-_xlfn.NORM.DIST(AND(BU$6&gt;=$F83,BU$6&lt;=$H83)*(BT$6-$F83+1),$J83/2,$M83,TRUE))/(1-2*_xlfn.NORM.DIST(0,$J83/2,$M83,TRUE))*$D83+($K83="Steady Growth")*(AND(BU$6&gt;=$F83,BU$6&lt;=$H83)*((BU$6-$F83+1)/($J83*($J83+1)/2)*$D83))+($K83="custom")*CustCF!BO83</f>
        <v/>
      </c>
      <c r="BV83" s="87">
        <f>($K83="Bell Curve")*(_xlfn.NORM.DIST(AND(BV$6&gt;=$F83,BV$6&lt;=$H83)*(BV$6-$F83+1),$J83/2,$M83,TRUE)-_xlfn.NORM.DIST(AND(BV$6&gt;=$F83,BV$6&lt;=$H83)*(BU$6-$F83+1),$J83/2,$M83,TRUE))/(1-2*_xlfn.NORM.DIST(0,$J83/2,$M83,TRUE))*$D83+($K83="Steady Growth")*(AND(BV$6&gt;=$F83,BV$6&lt;=$H83)*((BV$6-$F83+1)/($J83*($J83+1)/2)*$D83))+($K83="custom")*CustCF!BP83</f>
        <v/>
      </c>
      <c r="BW83" s="87">
        <f>($K83="Bell Curve")*(_xlfn.NORM.DIST(AND(BW$6&gt;=$F83,BW$6&lt;=$H83)*(BW$6-$F83+1),$J83/2,$M83,TRUE)-_xlfn.NORM.DIST(AND(BW$6&gt;=$F83,BW$6&lt;=$H83)*(BV$6-$F83+1),$J83/2,$M83,TRUE))/(1-2*_xlfn.NORM.DIST(0,$J83/2,$M83,TRUE))*$D83+($K83="Steady Growth")*(AND(BW$6&gt;=$F83,BW$6&lt;=$H83)*((BW$6-$F83+1)/($J83*($J83+1)/2)*$D83))+($K83="custom")*CustCF!BQ83</f>
        <v/>
      </c>
      <c r="BX83" s="87">
        <f>($K83="Bell Curve")*(_xlfn.NORM.DIST(AND(BX$6&gt;=$F83,BX$6&lt;=$H83)*(BX$6-$F83+1),$J83/2,$M83,TRUE)-_xlfn.NORM.DIST(AND(BX$6&gt;=$F83,BX$6&lt;=$H83)*(BW$6-$F83+1),$J83/2,$M83,TRUE))/(1-2*_xlfn.NORM.DIST(0,$J83/2,$M83,TRUE))*$D83+($K83="Steady Growth")*(AND(BX$6&gt;=$F83,BX$6&lt;=$H83)*((BX$6-$F83+1)/($J83*($J83+1)/2)*$D83))+($K83="custom")*CustCF!BR83</f>
        <v/>
      </c>
      <c r="BY83" s="87">
        <f>($K83="Bell Curve")*(_xlfn.NORM.DIST(AND(BY$6&gt;=$F83,BY$6&lt;=$H83)*(BY$6-$F83+1),$J83/2,$M83,TRUE)-_xlfn.NORM.DIST(AND(BY$6&gt;=$F83,BY$6&lt;=$H83)*(BX$6-$F83+1),$J83/2,$M83,TRUE))/(1-2*_xlfn.NORM.DIST(0,$J83/2,$M83,TRUE))*$D83+($K83="Steady Growth")*(AND(BY$6&gt;=$F83,BY$6&lt;=$H83)*((BY$6-$F83+1)/($J83*($J83+1)/2)*$D83))+($K83="custom")*CustCF!BS83</f>
        <v/>
      </c>
      <c r="BZ83" s="87">
        <f>($K83="Bell Curve")*(_xlfn.NORM.DIST(AND(BZ$6&gt;=$F83,BZ$6&lt;=$H83)*(BZ$6-$F83+1),$J83/2,$M83,TRUE)-_xlfn.NORM.DIST(AND(BZ$6&gt;=$F83,BZ$6&lt;=$H83)*(BY$6-$F83+1),$J83/2,$M83,TRUE))/(1-2*_xlfn.NORM.DIST(0,$J83/2,$M83,TRUE))*$D83+($K83="Steady Growth")*(AND(BZ$6&gt;=$F83,BZ$6&lt;=$H83)*((BZ$6-$F83+1)/($J83*($J83+1)/2)*$D83))+($K83="custom")*CustCF!BT83</f>
        <v/>
      </c>
      <c r="CA83" s="87">
        <f>($K83="Bell Curve")*(_xlfn.NORM.DIST(AND(CA$6&gt;=$F83,CA$6&lt;=$H83)*(CA$6-$F83+1),$J83/2,$M83,TRUE)-_xlfn.NORM.DIST(AND(CA$6&gt;=$F83,CA$6&lt;=$H83)*(BZ$6-$F83+1),$J83/2,$M83,TRUE))/(1-2*_xlfn.NORM.DIST(0,$J83/2,$M83,TRUE))*$D83+($K83="Steady Growth")*(AND(CA$6&gt;=$F83,CA$6&lt;=$H83)*((CA$6-$F83+1)/($J83*($J83+1)/2)*$D83))+($K83="custom")*CustCF!BU83</f>
        <v/>
      </c>
      <c r="CB83" s="87">
        <f>($K83="Bell Curve")*(_xlfn.NORM.DIST(AND(CB$6&gt;=$F83,CB$6&lt;=$H83)*(CB$6-$F83+1),$J83/2,$M83,TRUE)-_xlfn.NORM.DIST(AND(CB$6&gt;=$F83,CB$6&lt;=$H83)*(CA$6-$F83+1),$J83/2,$M83,TRUE))/(1-2*_xlfn.NORM.DIST(0,$J83/2,$M83,TRUE))*$D83+($K83="Steady Growth")*(AND(CB$6&gt;=$F83,CB$6&lt;=$H83)*((CB$6-$F83+1)/($J83*($J83+1)/2)*$D83))+($K83="custom")*CustCF!BV83</f>
        <v/>
      </c>
      <c r="CC83" s="87">
        <f>($K83="Bell Curve")*(_xlfn.NORM.DIST(AND(CC$6&gt;=$F83,CC$6&lt;=$H83)*(CC$6-$F83+1),$J83/2,$M83,TRUE)-_xlfn.NORM.DIST(AND(CC$6&gt;=$F83,CC$6&lt;=$H83)*(CB$6-$F83+1),$J83/2,$M83,TRUE))/(1-2*_xlfn.NORM.DIST(0,$J83/2,$M83,TRUE))*$D83+($K83="Steady Growth")*(AND(CC$6&gt;=$F83,CC$6&lt;=$H83)*((CC$6-$F83+1)/($J83*($J83+1)/2)*$D83))+($K83="custom")*CustCF!BW83</f>
        <v/>
      </c>
      <c r="CD83" s="87">
        <f>($K83="Bell Curve")*(_xlfn.NORM.DIST(AND(CD$6&gt;=$F83,CD$6&lt;=$H83)*(CD$6-$F83+1),$J83/2,$M83,TRUE)-_xlfn.NORM.DIST(AND(CD$6&gt;=$F83,CD$6&lt;=$H83)*(CC$6-$F83+1),$J83/2,$M83,TRUE))/(1-2*_xlfn.NORM.DIST(0,$J83/2,$M83,TRUE))*$D83+($K83="Steady Growth")*(AND(CD$6&gt;=$F83,CD$6&lt;=$H83)*((CD$6-$F83+1)/($J83*($J83+1)/2)*$D83))+($K83="custom")*CustCF!BX83</f>
        <v/>
      </c>
      <c r="CE83" s="87">
        <f>($K83="Bell Curve")*(_xlfn.NORM.DIST(AND(CE$6&gt;=$F83,CE$6&lt;=$H83)*(CE$6-$F83+1),$J83/2,$M83,TRUE)-_xlfn.NORM.DIST(AND(CE$6&gt;=$F83,CE$6&lt;=$H83)*(CD$6-$F83+1),$J83/2,$M83,TRUE))/(1-2*_xlfn.NORM.DIST(0,$J83/2,$M83,TRUE))*$D83+($K83="Steady Growth")*(AND(CE$6&gt;=$F83,CE$6&lt;=$H83)*((CE$6-$F83+1)/($J83*($J83+1)/2)*$D83))+($K83="custom")*CustCF!BY83</f>
        <v/>
      </c>
      <c r="CF83" s="87">
        <f>($K83="Bell Curve")*(_xlfn.NORM.DIST(AND(CF$6&gt;=$F83,CF$6&lt;=$H83)*(CF$6-$F83+1),$J83/2,$M83,TRUE)-_xlfn.NORM.DIST(AND(CF$6&gt;=$F83,CF$6&lt;=$H83)*(CE$6-$F83+1),$J83/2,$M83,TRUE))/(1-2*_xlfn.NORM.DIST(0,$J83/2,$M83,TRUE))*$D83+($K83="Steady Growth")*(AND(CF$6&gt;=$F83,CF$6&lt;=$H83)*((CF$6-$F83+1)/($J83*($J83+1)/2)*$D83))+($K83="custom")*CustCF!BZ83</f>
        <v/>
      </c>
      <c r="CG83" s="87">
        <f>($K83="Bell Curve")*(_xlfn.NORM.DIST(AND(CG$6&gt;=$F83,CG$6&lt;=$H83)*(CG$6-$F83+1),$J83/2,$M83,TRUE)-_xlfn.NORM.DIST(AND(CG$6&gt;=$F83,CG$6&lt;=$H83)*(CF$6-$F83+1),$J83/2,$M83,TRUE))/(1-2*_xlfn.NORM.DIST(0,$J83/2,$M83,TRUE))*$D83+($K83="Steady Growth")*(AND(CG$6&gt;=$F83,CG$6&lt;=$H83)*((CG$6-$F83+1)/($J83*($J83+1)/2)*$D83))+($K83="custom")*CustCF!CA83</f>
        <v/>
      </c>
      <c r="CH83" s="87">
        <f>($K83="Bell Curve")*(_xlfn.NORM.DIST(AND(CH$6&gt;=$F83,CH$6&lt;=$H83)*(CH$6-$F83+1),$J83/2,$M83,TRUE)-_xlfn.NORM.DIST(AND(CH$6&gt;=$F83,CH$6&lt;=$H83)*(CG$6-$F83+1),$J83/2,$M83,TRUE))/(1-2*_xlfn.NORM.DIST(0,$J83/2,$M83,TRUE))*$D83+($K83="Steady Growth")*(AND(CH$6&gt;=$F83,CH$6&lt;=$H83)*((CH$6-$F83+1)/($J83*($J83+1)/2)*$D83))+($K83="custom")*CustCF!CB83</f>
        <v/>
      </c>
      <c r="CI83" s="87">
        <f>($K83="Bell Curve")*(_xlfn.NORM.DIST(AND(CI$6&gt;=$F83,CI$6&lt;=$H83)*(CI$6-$F83+1),$J83/2,$M83,TRUE)-_xlfn.NORM.DIST(AND(CI$6&gt;=$F83,CI$6&lt;=$H83)*(CH$6-$F83+1),$J83/2,$M83,TRUE))/(1-2*_xlfn.NORM.DIST(0,$J83/2,$M83,TRUE))*$D83+($K83="Steady Growth")*(AND(CI$6&gt;=$F83,CI$6&lt;=$H83)*((CI$6-$F83+1)/($J83*($J83+1)/2)*$D83))+($K83="custom")*CustCF!CC83</f>
        <v/>
      </c>
      <c r="CJ83" s="87">
        <f>($K83="Bell Curve")*(_xlfn.NORM.DIST(AND(CJ$6&gt;=$F83,CJ$6&lt;=$H83)*(CJ$6-$F83+1),$J83/2,$M83,TRUE)-_xlfn.NORM.DIST(AND(CJ$6&gt;=$F83,CJ$6&lt;=$H83)*(CI$6-$F83+1),$J83/2,$M83,TRUE))/(1-2*_xlfn.NORM.DIST(0,$J83/2,$M83,TRUE))*$D83+($K83="Steady Growth")*(AND(CJ$6&gt;=$F83,CJ$6&lt;=$H83)*((CJ$6-$F83+1)/($J83*($J83+1)/2)*$D83))+($K83="custom")*CustCF!CD83</f>
        <v/>
      </c>
      <c r="CK83" s="87">
        <f>($K83="Bell Curve")*(_xlfn.NORM.DIST(AND(CK$6&gt;=$F83,CK$6&lt;=$H83)*(CK$6-$F83+1),$J83/2,$M83,TRUE)-_xlfn.NORM.DIST(AND(CK$6&gt;=$F83,CK$6&lt;=$H83)*(CJ$6-$F83+1),$J83/2,$M83,TRUE))/(1-2*_xlfn.NORM.DIST(0,$J83/2,$M83,TRUE))*$D83+($K83="Steady Growth")*(AND(CK$6&gt;=$F83,CK$6&lt;=$H83)*((CK$6-$F83+1)/($J83*($J83+1)/2)*$D83))+($K83="custom")*CustCF!CE83</f>
        <v/>
      </c>
      <c r="CL83" s="87">
        <f>($K83="Bell Curve")*(_xlfn.NORM.DIST(AND(CL$6&gt;=$F83,CL$6&lt;=$H83)*(CL$6-$F83+1),$J83/2,$M83,TRUE)-_xlfn.NORM.DIST(AND(CL$6&gt;=$F83,CL$6&lt;=$H83)*(CK$6-$F83+1),$J83/2,$M83,TRUE))/(1-2*_xlfn.NORM.DIST(0,$J83/2,$M83,TRUE))*$D83+($K83="Steady Growth")*(AND(CL$6&gt;=$F83,CL$6&lt;=$H83)*((CL$6-$F83+1)/($J83*($J83+1)/2)*$D83))+($K83="custom")*CustCF!CF83</f>
        <v/>
      </c>
      <c r="CM83" s="87">
        <f>($K83="Bell Curve")*(_xlfn.NORM.DIST(AND(CM$6&gt;=$F83,CM$6&lt;=$H83)*(CM$6-$F83+1),$J83/2,$M83,TRUE)-_xlfn.NORM.DIST(AND(CM$6&gt;=$F83,CM$6&lt;=$H83)*(CL$6-$F83+1),$J83/2,$M83,TRUE))/(1-2*_xlfn.NORM.DIST(0,$J83/2,$M83,TRUE))*$D83+($K83="Steady Growth")*(AND(CM$6&gt;=$F83,CM$6&lt;=$H83)*((CM$6-$F83+1)/($J83*($J83+1)/2)*$D83))+($K83="custom")*CustCF!CG83</f>
        <v/>
      </c>
      <c r="CN83" s="87">
        <f>($K83="Bell Curve")*(_xlfn.NORM.DIST(AND(CN$6&gt;=$F83,CN$6&lt;=$H83)*(CN$6-$F83+1),$J83/2,$M83,TRUE)-_xlfn.NORM.DIST(AND(CN$6&gt;=$F83,CN$6&lt;=$H83)*(CM$6-$F83+1),$J83/2,$M83,TRUE))/(1-2*_xlfn.NORM.DIST(0,$J83/2,$M83,TRUE))*$D83+($K83="Steady Growth")*(AND(CN$6&gt;=$F83,CN$6&lt;=$H83)*((CN$6-$F83+1)/($J83*($J83+1)/2)*$D83))+($K83="custom")*CustCF!CH83</f>
        <v/>
      </c>
      <c r="CO83" s="87">
        <f>($K83="Bell Curve")*(_xlfn.NORM.DIST(AND(CO$6&gt;=$F83,CO$6&lt;=$H83)*(CO$6-$F83+1),$J83/2,$M83,TRUE)-_xlfn.NORM.DIST(AND(CO$6&gt;=$F83,CO$6&lt;=$H83)*(CN$6-$F83+1),$J83/2,$M83,TRUE))/(1-2*_xlfn.NORM.DIST(0,$J83/2,$M83,TRUE))*$D83+($K83="Steady Growth")*(AND(CO$6&gt;=$F83,CO$6&lt;=$H83)*((CO$6-$F83+1)/($J83*($J83+1)/2)*$D83))+($K83="custom")*CustCF!CI83</f>
        <v/>
      </c>
      <c r="CP83" s="87">
        <f>($K83="Bell Curve")*(_xlfn.NORM.DIST(AND(CP$6&gt;=$F83,CP$6&lt;=$H83)*(CP$6-$F83+1),$J83/2,$M83,TRUE)-_xlfn.NORM.DIST(AND(CP$6&gt;=$F83,CP$6&lt;=$H83)*(CO$6-$F83+1),$J83/2,$M83,TRUE))/(1-2*_xlfn.NORM.DIST(0,$J83/2,$M83,TRUE))*$D83+($K83="Steady Growth")*(AND(CP$6&gt;=$F83,CP$6&lt;=$H83)*((CP$6-$F83+1)/($J83*($J83+1)/2)*$D83))+($K83="custom")*CustCF!CJ83</f>
        <v/>
      </c>
      <c r="CQ83" s="87">
        <f>($K83="Bell Curve")*(_xlfn.NORM.DIST(AND(CQ$6&gt;=$F83,CQ$6&lt;=$H83)*(CQ$6-$F83+1),$J83/2,$M83,TRUE)-_xlfn.NORM.DIST(AND(CQ$6&gt;=$F83,CQ$6&lt;=$H83)*(CP$6-$F83+1),$J83/2,$M83,TRUE))/(1-2*_xlfn.NORM.DIST(0,$J83/2,$M83,TRUE))*$D83+($K83="Steady Growth")*(AND(CQ$6&gt;=$F83,CQ$6&lt;=$H83)*((CQ$6-$F83+1)/($J83*($J83+1)/2)*$D83))+($K83="custom")*CustCF!CK83</f>
        <v/>
      </c>
      <c r="CR83" s="87">
        <f>($K83="Bell Curve")*(_xlfn.NORM.DIST(AND(CR$6&gt;=$F83,CR$6&lt;=$H83)*(CR$6-$F83+1),$J83/2,$M83,TRUE)-_xlfn.NORM.DIST(AND(CR$6&gt;=$F83,CR$6&lt;=$H83)*(CQ$6-$F83+1),$J83/2,$M83,TRUE))/(1-2*_xlfn.NORM.DIST(0,$J83/2,$M83,TRUE))*$D83+($K83="Steady Growth")*(AND(CR$6&gt;=$F83,CR$6&lt;=$H83)*((CR$6-$F83+1)/($J83*($J83+1)/2)*$D83))+($K83="custom")*CustCF!CL83</f>
        <v/>
      </c>
      <c r="CS83" s="87">
        <f>($K83="Bell Curve")*(_xlfn.NORM.DIST(AND(CS$6&gt;=$F83,CS$6&lt;=$H83)*(CS$6-$F83+1),$J83/2,$M83,TRUE)-_xlfn.NORM.DIST(AND(CS$6&gt;=$F83,CS$6&lt;=$H83)*(CR$6-$F83+1),$J83/2,$M83,TRUE))/(1-2*_xlfn.NORM.DIST(0,$J83/2,$M83,TRUE))*$D83+($K83="Steady Growth")*(AND(CS$6&gt;=$F83,CS$6&lt;=$H83)*((CS$6-$F83+1)/($J83*($J83+1)/2)*$D83))+($K83="custom")*CustCF!CM83</f>
        <v/>
      </c>
      <c r="CT83" s="87">
        <f>($K83="Bell Curve")*(_xlfn.NORM.DIST(AND(CT$6&gt;=$F83,CT$6&lt;=$H83)*(CT$6-$F83+1),$J83/2,$M83,TRUE)-_xlfn.NORM.DIST(AND(CT$6&gt;=$F83,CT$6&lt;=$H83)*(CS$6-$F83+1),$J83/2,$M83,TRUE))/(1-2*_xlfn.NORM.DIST(0,$J83/2,$M83,TRUE))*$D83+($K83="Steady Growth")*(AND(CT$6&gt;=$F83,CT$6&lt;=$H83)*((CT$6-$F83+1)/($J83*($J83+1)/2)*$D83))+($K83="custom")*CustCF!CN83</f>
        <v/>
      </c>
      <c r="CU83" s="87">
        <f>($K83="Bell Curve")*(_xlfn.NORM.DIST(AND(CU$6&gt;=$F83,CU$6&lt;=$H83)*(CU$6-$F83+1),$J83/2,$M83,TRUE)-_xlfn.NORM.DIST(AND(CU$6&gt;=$F83,CU$6&lt;=$H83)*(CT$6-$F83+1),$J83/2,$M83,TRUE))/(1-2*_xlfn.NORM.DIST(0,$J83/2,$M83,TRUE))*$D83+($K83="Steady Growth")*(AND(CU$6&gt;=$F83,CU$6&lt;=$H83)*((CU$6-$F83+1)/($J83*($J83+1)/2)*$D83))+($K83="custom")*CustCF!CO83</f>
        <v/>
      </c>
      <c r="CV83" s="87">
        <f>($K83="Bell Curve")*(_xlfn.NORM.DIST(AND(CV$6&gt;=$F83,CV$6&lt;=$H83)*(CV$6-$F83+1),$J83/2,$M83,TRUE)-_xlfn.NORM.DIST(AND(CV$6&gt;=$F83,CV$6&lt;=$H83)*(CU$6-$F83+1),$J83/2,$M83,TRUE))/(1-2*_xlfn.NORM.DIST(0,$J83/2,$M83,TRUE))*$D83+($K83="Steady Growth")*(AND(CV$6&gt;=$F83,CV$6&lt;=$H83)*((CV$6-$F83+1)/($J83*($J83+1)/2)*$D83))+($K83="custom")*CustCF!CP83</f>
        <v/>
      </c>
      <c r="CW83" s="87">
        <f>($K83="Bell Curve")*(_xlfn.NORM.DIST(AND(CW$6&gt;=$F83,CW$6&lt;=$H83)*(CW$6-$F83+1),$J83/2,$M83,TRUE)-_xlfn.NORM.DIST(AND(CW$6&gt;=$F83,CW$6&lt;=$H83)*(CV$6-$F83+1),$J83/2,$M83,TRUE))/(1-2*_xlfn.NORM.DIST(0,$J83/2,$M83,TRUE))*$D83+($K83="Steady Growth")*(AND(CW$6&gt;=$F83,CW$6&lt;=$H83)*((CW$6-$F83+1)/($J83*($J83+1)/2)*$D83))+($K83="custom")*CustCF!CQ83</f>
        <v/>
      </c>
      <c r="CX83" s="87">
        <f>($K83="Bell Curve")*(_xlfn.NORM.DIST(AND(CX$6&gt;=$F83,CX$6&lt;=$H83)*(CX$6-$F83+1),$J83/2,$M83,TRUE)-_xlfn.NORM.DIST(AND(CX$6&gt;=$F83,CX$6&lt;=$H83)*(CW$6-$F83+1),$J83/2,$M83,TRUE))/(1-2*_xlfn.NORM.DIST(0,$J83/2,$M83,TRUE))*$D83+($K83="Steady Growth")*(AND(CX$6&gt;=$F83,CX$6&lt;=$H83)*((CX$6-$F83+1)/($J83*($J83+1)/2)*$D83))+($K83="custom")*CustCF!CR83</f>
        <v/>
      </c>
      <c r="CY83" s="87">
        <f>($K83="Bell Curve")*(_xlfn.NORM.DIST(AND(CY$6&gt;=$F83,CY$6&lt;=$H83)*(CY$6-$F83+1),$J83/2,$M83,TRUE)-_xlfn.NORM.DIST(AND(CY$6&gt;=$F83,CY$6&lt;=$H83)*(CX$6-$F83+1),$J83/2,$M83,TRUE))/(1-2*_xlfn.NORM.DIST(0,$J83/2,$M83,TRUE))*$D83+($K83="Steady Growth")*(AND(CY$6&gt;=$F83,CY$6&lt;=$H83)*((CY$6-$F83+1)/($J83*($J83+1)/2)*$D83))+($K83="custom")*CustCF!CS83</f>
        <v/>
      </c>
      <c r="CZ83" s="87">
        <f>($K83="Bell Curve")*(_xlfn.NORM.DIST(AND(CZ$6&gt;=$F83,CZ$6&lt;=$H83)*(CZ$6-$F83+1),$J83/2,$M83,TRUE)-_xlfn.NORM.DIST(AND(CZ$6&gt;=$F83,CZ$6&lt;=$H83)*(CY$6-$F83+1),$J83/2,$M83,TRUE))/(1-2*_xlfn.NORM.DIST(0,$J83/2,$M83,TRUE))*$D83+($K83="Steady Growth")*(AND(CZ$6&gt;=$F83,CZ$6&lt;=$H83)*((CZ$6-$F83+1)/($J83*($J83+1)/2)*$D83))+($K83="custom")*CustCF!CT83</f>
        <v/>
      </c>
      <c r="DA83" s="87">
        <f>($K83="Bell Curve")*(_xlfn.NORM.DIST(AND(DA$6&gt;=$F83,DA$6&lt;=$H83)*(DA$6-$F83+1),$J83/2,$M83,TRUE)-_xlfn.NORM.DIST(AND(DA$6&gt;=$F83,DA$6&lt;=$H83)*(CZ$6-$F83+1),$J83/2,$M83,TRUE))/(1-2*_xlfn.NORM.DIST(0,$J83/2,$M83,TRUE))*$D83+($K83="Steady Growth")*(AND(DA$6&gt;=$F83,DA$6&lt;=$H83)*((DA$6-$F83+1)/($J83*($J83+1)/2)*$D83))+($K83="custom")*CustCF!CU83</f>
        <v/>
      </c>
      <c r="DB83" s="87">
        <f>($K83="Bell Curve")*(_xlfn.NORM.DIST(AND(DB$6&gt;=$F83,DB$6&lt;=$H83)*(DB$6-$F83+1),$J83/2,$M83,TRUE)-_xlfn.NORM.DIST(AND(DB$6&gt;=$F83,DB$6&lt;=$H83)*(DA$6-$F83+1),$J83/2,$M83,TRUE))/(1-2*_xlfn.NORM.DIST(0,$J83/2,$M83,TRUE))*$D83+($K83="Steady Growth")*(AND(DB$6&gt;=$F83,DB$6&lt;=$H83)*((DB$6-$F83+1)/($J83*($J83+1)/2)*$D83))+($K83="custom")*CustCF!CV83</f>
        <v/>
      </c>
      <c r="DC83" s="87">
        <f>($K83="Bell Curve")*(_xlfn.NORM.DIST(AND(DC$6&gt;=$F83,DC$6&lt;=$H83)*(DC$6-$F83+1),$J83/2,$M83,TRUE)-_xlfn.NORM.DIST(AND(DC$6&gt;=$F83,DC$6&lt;=$H83)*(DB$6-$F83+1),$J83/2,$M83,TRUE))/(1-2*_xlfn.NORM.DIST(0,$J83/2,$M83,TRUE))*$D83+($K83="Steady Growth")*(AND(DC$6&gt;=$F83,DC$6&lt;=$H83)*((DC$6-$F83+1)/($J83*($J83+1)/2)*$D83))+($K83="custom")*CustCF!CW83</f>
        <v/>
      </c>
      <c r="DD83" s="87">
        <f>($K83="Bell Curve")*(_xlfn.NORM.DIST(AND(DD$6&gt;=$F83,DD$6&lt;=$H83)*(DD$6-$F83+1),$J83/2,$M83,TRUE)-_xlfn.NORM.DIST(AND(DD$6&gt;=$F83,DD$6&lt;=$H83)*(DC$6-$F83+1),$J83/2,$M83,TRUE))/(1-2*_xlfn.NORM.DIST(0,$J83/2,$M83,TRUE))*$D83+($K83="Steady Growth")*(AND(DD$6&gt;=$F83,DD$6&lt;=$H83)*((DD$6-$F83+1)/($J83*($J83+1)/2)*$D83))+($K83="custom")*CustCF!CX83</f>
        <v/>
      </c>
      <c r="DE83" s="87">
        <f>($K83="Bell Curve")*(_xlfn.NORM.DIST(AND(DE$6&gt;=$F83,DE$6&lt;=$H83)*(DE$6-$F83+1),$J83/2,$M83,TRUE)-_xlfn.NORM.DIST(AND(DE$6&gt;=$F83,DE$6&lt;=$H83)*(DD$6-$F83+1),$J83/2,$M83,TRUE))/(1-2*_xlfn.NORM.DIST(0,$J83/2,$M83,TRUE))*$D83+($K83="Steady Growth")*(AND(DE$6&gt;=$F83,DE$6&lt;=$H83)*((DE$6-$F83+1)/($J83*($J83+1)/2)*$D83))+($K83="custom")*CustCF!CY83</f>
        <v/>
      </c>
      <c r="DF83" s="87">
        <f>($K83="Bell Curve")*(_xlfn.NORM.DIST(AND(DF$6&gt;=$F83,DF$6&lt;=$H83)*(DF$6-$F83+1),$J83/2,$M83,TRUE)-_xlfn.NORM.DIST(AND(DF$6&gt;=$F83,DF$6&lt;=$H83)*(DE$6-$F83+1),$J83/2,$M83,TRUE))/(1-2*_xlfn.NORM.DIST(0,$J83/2,$M83,TRUE))*$D83+($K83="Steady Growth")*(AND(DF$6&gt;=$F83,DF$6&lt;=$H83)*((DF$6-$F83+1)/($J83*($J83+1)/2)*$D83))+($K83="custom")*CustCF!CZ83</f>
        <v/>
      </c>
      <c r="DG83" s="87">
        <f>($K83="Bell Curve")*(_xlfn.NORM.DIST(AND(DG$6&gt;=$F83,DG$6&lt;=$H83)*(DG$6-$F83+1),$J83/2,$M83,TRUE)-_xlfn.NORM.DIST(AND(DG$6&gt;=$F83,DG$6&lt;=$H83)*(DF$6-$F83+1),$J83/2,$M83,TRUE))/(1-2*_xlfn.NORM.DIST(0,$J83/2,$M83,TRUE))*$D83+($K83="Steady Growth")*(AND(DG$6&gt;=$F83,DG$6&lt;=$H83)*((DG$6-$F83+1)/($J83*($J83+1)/2)*$D83))+($K83="custom")*CustCF!DA83</f>
        <v/>
      </c>
      <c r="DH83" s="87">
        <f>($K83="Bell Curve")*(_xlfn.NORM.DIST(AND(DH$6&gt;=$F83,DH$6&lt;=$H83)*(DH$6-$F83+1),$J83/2,$M83,TRUE)-_xlfn.NORM.DIST(AND(DH$6&gt;=$F83,DH$6&lt;=$H83)*(DG$6-$F83+1),$J83/2,$M83,TRUE))/(1-2*_xlfn.NORM.DIST(0,$J83/2,$M83,TRUE))*$D83+($K83="Steady Growth")*(AND(DH$6&gt;=$F83,DH$6&lt;=$H83)*((DH$6-$F83+1)/($J83*($J83+1)/2)*$D83))+($K83="custom")*CustCF!DB83</f>
        <v/>
      </c>
      <c r="DI83" s="87">
        <f>($K83="Bell Curve")*(_xlfn.NORM.DIST(AND(DI$6&gt;=$F83,DI$6&lt;=$H83)*(DI$6-$F83+1),$J83/2,$M83,TRUE)-_xlfn.NORM.DIST(AND(DI$6&gt;=$F83,DI$6&lt;=$H83)*(DH$6-$F83+1),$J83/2,$M83,TRUE))/(1-2*_xlfn.NORM.DIST(0,$J83/2,$M83,TRUE))*$D83+($K83="Steady Growth")*(AND(DI$6&gt;=$F83,DI$6&lt;=$H83)*((DI$6-$F83+1)/($J83*($J83+1)/2)*$D83))+($K83="custom")*CustCF!DC83</f>
        <v/>
      </c>
      <c r="DJ83" s="87">
        <f>($K83="Bell Curve")*(_xlfn.NORM.DIST(AND(DJ$6&gt;=$F83,DJ$6&lt;=$H83)*(DJ$6-$F83+1),$J83/2,$M83,TRUE)-_xlfn.NORM.DIST(AND(DJ$6&gt;=$F83,DJ$6&lt;=$H83)*(DI$6-$F83+1),$J83/2,$M83,TRUE))/(1-2*_xlfn.NORM.DIST(0,$J83/2,$M83,TRUE))*$D83+($K83="Steady Growth")*(AND(DJ$6&gt;=$F83,DJ$6&lt;=$H83)*((DJ$6-$F83+1)/($J83*($J83+1)/2)*$D83))+($K83="custom")*CustCF!DD83</f>
        <v/>
      </c>
      <c r="DK83" s="87">
        <f>($K83="Bell Curve")*(_xlfn.NORM.DIST(AND(DK$6&gt;=$F83,DK$6&lt;=$H83)*(DK$6-$F83+1),$J83/2,$M83,TRUE)-_xlfn.NORM.DIST(AND(DK$6&gt;=$F83,DK$6&lt;=$H83)*(DJ$6-$F83+1),$J83/2,$M83,TRUE))/(1-2*_xlfn.NORM.DIST(0,$J83/2,$M83,TRUE))*$D83+($K83="Steady Growth")*(AND(DK$6&gt;=$F83,DK$6&lt;=$H83)*((DK$6-$F83+1)/($J83*($J83+1)/2)*$D83))+($K83="custom")*CustCF!DE83</f>
        <v/>
      </c>
      <c r="DL83" s="87">
        <f>($K83="Bell Curve")*(_xlfn.NORM.DIST(AND(DL$6&gt;=$F83,DL$6&lt;=$H83)*(DL$6-$F83+1),$J83/2,$M83,TRUE)-_xlfn.NORM.DIST(AND(DL$6&gt;=$F83,DL$6&lt;=$H83)*(DK$6-$F83+1),$J83/2,$M83,TRUE))/(1-2*_xlfn.NORM.DIST(0,$J83/2,$M83,TRUE))*$D83+($K83="Steady Growth")*(AND(DL$6&gt;=$F83,DL$6&lt;=$H83)*((DL$6-$F83+1)/($J83*($J83+1)/2)*$D83))+($K83="custom")*CustCF!DF83</f>
        <v/>
      </c>
      <c r="DM83" s="87">
        <f>($K83="Bell Curve")*(_xlfn.NORM.DIST(AND(DM$6&gt;=$F83,DM$6&lt;=$H83)*(DM$6-$F83+1),$J83/2,$M83,TRUE)-_xlfn.NORM.DIST(AND(DM$6&gt;=$F83,DM$6&lt;=$H83)*(DL$6-$F83+1),$J83/2,$M83,TRUE))/(1-2*_xlfn.NORM.DIST(0,$J83/2,$M83,TRUE))*$D83+($K83="Steady Growth")*(AND(DM$6&gt;=$F83,DM$6&lt;=$H83)*((DM$6-$F83+1)/($J83*($J83+1)/2)*$D83))+($K83="custom")*CustCF!DG83</f>
        <v/>
      </c>
      <c r="DN83" s="87">
        <f>($K83="Bell Curve")*(_xlfn.NORM.DIST(AND(DN$6&gt;=$F83,DN$6&lt;=$H83)*(DN$6-$F83+1),$J83/2,$M83,TRUE)-_xlfn.NORM.DIST(AND(DN$6&gt;=$F83,DN$6&lt;=$H83)*(DM$6-$F83+1),$J83/2,$M83,TRUE))/(1-2*_xlfn.NORM.DIST(0,$J83/2,$M83,TRUE))*$D83+($K83="Steady Growth")*(AND(DN$6&gt;=$F83,DN$6&lt;=$H83)*((DN$6-$F83+1)/($J83*($J83+1)/2)*$D83))+($K83="custom")*CustCF!DH83</f>
        <v/>
      </c>
      <c r="DO83" s="87">
        <f>($K83="Bell Curve")*(_xlfn.NORM.DIST(AND(DO$6&gt;=$F83,DO$6&lt;=$H83)*(DO$6-$F83+1),$J83/2,$M83,TRUE)-_xlfn.NORM.DIST(AND(DO$6&gt;=$F83,DO$6&lt;=$H83)*(DN$6-$F83+1),$J83/2,$M83,TRUE))/(1-2*_xlfn.NORM.DIST(0,$J83/2,$M83,TRUE))*$D83+($K83="Steady Growth")*(AND(DO$6&gt;=$F83,DO$6&lt;=$H83)*((DO$6-$F83+1)/($J83*($J83+1)/2)*$D83))+($K83="custom")*CustCF!DI83</f>
        <v/>
      </c>
      <c r="DP83" s="87">
        <f>($K83="Bell Curve")*(_xlfn.NORM.DIST(AND(DP$6&gt;=$F83,DP$6&lt;=$H83)*(DP$6-$F83+1),$J83/2,$M83,TRUE)-_xlfn.NORM.DIST(AND(DP$6&gt;=$F83,DP$6&lt;=$H83)*(DO$6-$F83+1),$J83/2,$M83,TRUE))/(1-2*_xlfn.NORM.DIST(0,$J83/2,$M83,TRUE))*$D83+($K83="Steady Growth")*(AND(DP$6&gt;=$F83,DP$6&lt;=$H83)*((DP$6-$F83+1)/($J83*($J83+1)/2)*$D83))+($K83="custom")*CustCF!DJ83</f>
        <v/>
      </c>
      <c r="DQ83" s="87">
        <f>($K83="Bell Curve")*(_xlfn.NORM.DIST(AND(DQ$6&gt;=$F83,DQ$6&lt;=$H83)*(DQ$6-$F83+1),$J83/2,$M83,TRUE)-_xlfn.NORM.DIST(AND(DQ$6&gt;=$F83,DQ$6&lt;=$H83)*(DP$6-$F83+1),$J83/2,$M83,TRUE))/(1-2*_xlfn.NORM.DIST(0,$J83/2,$M83,TRUE))*$D83+($K83="Steady Growth")*(AND(DQ$6&gt;=$F83,DQ$6&lt;=$H83)*((DQ$6-$F83+1)/($J83*($J83+1)/2)*$D83))+($K83="custom")*CustCF!DK83</f>
        <v/>
      </c>
      <c r="DR83" s="87">
        <f>($K83="Bell Curve")*(_xlfn.NORM.DIST(AND(DR$6&gt;=$F83,DR$6&lt;=$H83)*(DR$6-$F83+1),$J83/2,$M83,TRUE)-_xlfn.NORM.DIST(AND(DR$6&gt;=$F83,DR$6&lt;=$H83)*(DQ$6-$F83+1),$J83/2,$M83,TRUE))/(1-2*_xlfn.NORM.DIST(0,$J83/2,$M83,TRUE))*$D83+($K83="Steady Growth")*(AND(DR$6&gt;=$F83,DR$6&lt;=$H83)*((DR$6-$F83+1)/($J83*($J83+1)/2)*$D83))+($K83="custom")*CustCF!DL83</f>
        <v/>
      </c>
      <c r="DS83" s="87">
        <f>($K83="Bell Curve")*(_xlfn.NORM.DIST(AND(DS$6&gt;=$F83,DS$6&lt;=$H83)*(DS$6-$F83+1),$J83/2,$M83,TRUE)-_xlfn.NORM.DIST(AND(DS$6&gt;=$F83,DS$6&lt;=$H83)*(DR$6-$F83+1),$J83/2,$M83,TRUE))/(1-2*_xlfn.NORM.DIST(0,$J83/2,$M83,TRUE))*$D83+($K83="Steady Growth")*(AND(DS$6&gt;=$F83,DS$6&lt;=$H83)*((DS$6-$F83+1)/($J83*($J83+1)/2)*$D83))+($K83="custom")*CustCF!DM83</f>
        <v/>
      </c>
      <c r="DT83" s="87">
        <f>($K83="Bell Curve")*(_xlfn.NORM.DIST(AND(DT$6&gt;=$F83,DT$6&lt;=$H83)*(DT$6-$F83+1),$J83/2,$M83,TRUE)-_xlfn.NORM.DIST(AND(DT$6&gt;=$F83,DT$6&lt;=$H83)*(DS$6-$F83+1),$J83/2,$M83,TRUE))/(1-2*_xlfn.NORM.DIST(0,$J83/2,$M83,TRUE))*$D83+($K83="Steady Growth")*(AND(DT$6&gt;=$F83,DT$6&lt;=$H83)*((DT$6-$F83+1)/($J83*($J83+1)/2)*$D83))+($K83="custom")*CustCF!DN83</f>
        <v/>
      </c>
      <c r="DU83" s="87">
        <f>($K83="Bell Curve")*(_xlfn.NORM.DIST(AND(DU$6&gt;=$F83,DU$6&lt;=$H83)*(DU$6-$F83+1),$J83/2,$M83,TRUE)-_xlfn.NORM.DIST(AND(DU$6&gt;=$F83,DU$6&lt;=$H83)*(DT$6-$F83+1),$J83/2,$M83,TRUE))/(1-2*_xlfn.NORM.DIST(0,$J83/2,$M83,TRUE))*$D83+($K83="Steady Growth")*(AND(DU$6&gt;=$F83,DU$6&lt;=$H83)*((DU$6-$F83+1)/($J83*($J83+1)/2)*$D83))+($K83="custom")*CustCF!DO83</f>
        <v/>
      </c>
      <c r="DV83" s="87">
        <f>($K83="Bell Curve")*(_xlfn.NORM.DIST(AND(DV$6&gt;=$F83,DV$6&lt;=$H83)*(DV$6-$F83+1),$J83/2,$M83,TRUE)-_xlfn.NORM.DIST(AND(DV$6&gt;=$F83,DV$6&lt;=$H83)*(DU$6-$F83+1),$J83/2,$M83,TRUE))/(1-2*_xlfn.NORM.DIST(0,$J83/2,$M83,TRUE))*$D83+($K83="Steady Growth")*(AND(DV$6&gt;=$F83,DV$6&lt;=$H83)*((DV$6-$F83+1)/($J83*($J83+1)/2)*$D83))+($K83="custom")*CustCF!DP83</f>
        <v/>
      </c>
      <c r="DW83" s="87">
        <f>($K83="Bell Curve")*(_xlfn.NORM.DIST(AND(DW$6&gt;=$F83,DW$6&lt;=$H83)*(DW$6-$F83+1),$J83/2,$M83,TRUE)-_xlfn.NORM.DIST(AND(DW$6&gt;=$F83,DW$6&lt;=$H83)*(DV$6-$F83+1),$J83/2,$M83,TRUE))/(1-2*_xlfn.NORM.DIST(0,$J83/2,$M83,TRUE))*$D83+($K83="Steady Growth")*(AND(DW$6&gt;=$F83,DW$6&lt;=$H83)*((DW$6-$F83+1)/($J83*($J83+1)/2)*$D83))+($K83="custom")*CustCF!DQ83</f>
        <v/>
      </c>
      <c r="DX83" s="87">
        <f>($K83="Bell Curve")*(_xlfn.NORM.DIST(AND(DX$6&gt;=$F83,DX$6&lt;=$H83)*(DX$6-$F83+1),$J83/2,$M83,TRUE)-_xlfn.NORM.DIST(AND(DX$6&gt;=$F83,DX$6&lt;=$H83)*(DW$6-$F83+1),$J83/2,$M83,TRUE))/(1-2*_xlfn.NORM.DIST(0,$J83/2,$M83,TRUE))*$D83+($K83="Steady Growth")*(AND(DX$6&gt;=$F83,DX$6&lt;=$H83)*((DX$6-$F83+1)/($J83*($J83+1)/2)*$D83))+($K83="custom")*CustCF!DR83</f>
        <v/>
      </c>
      <c r="DY83" s="87">
        <f>($K83="Bell Curve")*(_xlfn.NORM.DIST(AND(DY$6&gt;=$F83,DY$6&lt;=$H83)*(DY$6-$F83+1),$J83/2,$M83,TRUE)-_xlfn.NORM.DIST(AND(DY$6&gt;=$F83,DY$6&lt;=$H83)*(DX$6-$F83+1),$J83/2,$M83,TRUE))/(1-2*_xlfn.NORM.DIST(0,$J83/2,$M83,TRUE))*$D83+($K83="Steady Growth")*(AND(DY$6&gt;=$F83,DY$6&lt;=$H83)*((DY$6-$F83+1)/($J83*($J83+1)/2)*$D83))+($K83="custom")*CustCF!DS83</f>
        <v/>
      </c>
      <c r="DZ83" s="87">
        <f>($K83="Bell Curve")*(_xlfn.NORM.DIST(AND(DZ$6&gt;=$F83,DZ$6&lt;=$H83)*(DZ$6-$F83+1),$J83/2,$M83,TRUE)-_xlfn.NORM.DIST(AND(DZ$6&gt;=$F83,DZ$6&lt;=$H83)*(DY$6-$F83+1),$J83/2,$M83,TRUE))/(1-2*_xlfn.NORM.DIST(0,$J83/2,$M83,TRUE))*$D83+($K83="Steady Growth")*(AND(DZ$6&gt;=$F83,DZ$6&lt;=$H83)*((DZ$6-$F83+1)/($J83*($J83+1)/2)*$D83))+($K83="custom")*CustCF!DT83</f>
        <v/>
      </c>
      <c r="EA83" s="87">
        <f>($K83="Bell Curve")*(_xlfn.NORM.DIST(AND(EA$6&gt;=$F83,EA$6&lt;=$H83)*(EA$6-$F83+1),$J83/2,$M83,TRUE)-_xlfn.NORM.DIST(AND(EA$6&gt;=$F83,EA$6&lt;=$H83)*(DZ$6-$F83+1),$J83/2,$M83,TRUE))/(1-2*_xlfn.NORM.DIST(0,$J83/2,$M83,TRUE))*$D83+($K83="Steady Growth")*(AND(EA$6&gt;=$F83,EA$6&lt;=$H83)*((EA$6-$F83+1)/($J83*($J83+1)/2)*$D83))+($K83="custom")*CustCF!DU83</f>
        <v/>
      </c>
      <c r="EB83" s="87">
        <f>($K83="Bell Curve")*(_xlfn.NORM.DIST(AND(EB$6&gt;=$F83,EB$6&lt;=$H83)*(EB$6-$F83+1),$J83/2,$M83,TRUE)-_xlfn.NORM.DIST(AND(EB$6&gt;=$F83,EB$6&lt;=$H83)*(EA$6-$F83+1),$J83/2,$M83,TRUE))/(1-2*_xlfn.NORM.DIST(0,$J83/2,$M83,TRUE))*$D83+($K83="Steady Growth")*(AND(EB$6&gt;=$F83,EB$6&lt;=$H83)*((EB$6-$F83+1)/($J83*($J83+1)/2)*$D83))+($K83="custom")*CustCF!DV83</f>
        <v/>
      </c>
      <c r="EC83" s="87">
        <f>($K83="Bell Curve")*(_xlfn.NORM.DIST(AND(EC$6&gt;=$F83,EC$6&lt;=$H83)*(EC$6-$F83+1),$J83/2,$M83,TRUE)-_xlfn.NORM.DIST(AND(EC$6&gt;=$F83,EC$6&lt;=$H83)*(EB$6-$F83+1),$J83/2,$M83,TRUE))/(1-2*_xlfn.NORM.DIST(0,$J83/2,$M83,TRUE))*$D83+($K83="Steady Growth")*(AND(EC$6&gt;=$F83,EC$6&lt;=$H83)*((EC$6-$F83+1)/($J83*($J83+1)/2)*$D83))+($K83="custom")*CustCF!DW83</f>
        <v/>
      </c>
      <c r="ED83" s="87">
        <f>($K83="Bell Curve")*(_xlfn.NORM.DIST(AND(ED$6&gt;=$F83,ED$6&lt;=$H83)*(ED$6-$F83+1),$J83/2,$M83,TRUE)-_xlfn.NORM.DIST(AND(ED$6&gt;=$F83,ED$6&lt;=$H83)*(EC$6-$F83+1),$J83/2,$M83,TRUE))/(1-2*_xlfn.NORM.DIST(0,$J83/2,$M83,TRUE))*$D83+($K83="Steady Growth")*(AND(ED$6&gt;=$F83,ED$6&lt;=$H83)*((ED$6-$F83+1)/($J83*($J83+1)/2)*$D83))+($K83="custom")*CustCF!DX83</f>
        <v/>
      </c>
      <c r="EE83" s="87">
        <f>($K83="Bell Curve")*(_xlfn.NORM.DIST(AND(EE$6&gt;=$F83,EE$6&lt;=$H83)*(EE$6-$F83+1),$J83/2,$M83,TRUE)-_xlfn.NORM.DIST(AND(EE$6&gt;=$F83,EE$6&lt;=$H83)*(ED$6-$F83+1),$J83/2,$M83,TRUE))/(1-2*_xlfn.NORM.DIST(0,$J83/2,$M83,TRUE))*$D83+($K83="Steady Growth")*(AND(EE$6&gt;=$F83,EE$6&lt;=$H83)*((EE$6-$F83+1)/($J83*($J83+1)/2)*$D83))+($K83="custom")*CustCF!DY83</f>
        <v/>
      </c>
      <c r="EF83" s="87">
        <f>($K83="Bell Curve")*(_xlfn.NORM.DIST(AND(EF$6&gt;=$F83,EF$6&lt;=$H83)*(EF$6-$F83+1),$J83/2,$M83,TRUE)-_xlfn.NORM.DIST(AND(EF$6&gt;=$F83,EF$6&lt;=$H83)*(EE$6-$F83+1),$J83/2,$M83,TRUE))/(1-2*_xlfn.NORM.DIST(0,$J83/2,$M83,TRUE))*$D83+($K83="Steady Growth")*(AND(EF$6&gt;=$F83,EF$6&lt;=$H83)*((EF$6-$F83+1)/($J83*($J83+1)/2)*$D83))+($K83="custom")*CustCF!DZ83</f>
        <v/>
      </c>
      <c r="EG83" s="87">
        <f>($K83="Bell Curve")*(_xlfn.NORM.DIST(AND(EG$6&gt;=$F83,EG$6&lt;=$H83)*(EG$6-$F83+1),$J83/2,$M83,TRUE)-_xlfn.NORM.DIST(AND(EG$6&gt;=$F83,EG$6&lt;=$H83)*(EF$6-$F83+1),$J83/2,$M83,TRUE))/(1-2*_xlfn.NORM.DIST(0,$J83/2,$M83,TRUE))*$D83+($K83="Steady Growth")*(AND(EG$6&gt;=$F83,EG$6&lt;=$H83)*((EG$6-$F83+1)/($J83*($J83+1)/2)*$D83))+($K83="custom")*CustCF!EA83</f>
        <v/>
      </c>
      <c r="EH83" s="87">
        <f>($K83="Bell Curve")*(_xlfn.NORM.DIST(AND(EH$6&gt;=$F83,EH$6&lt;=$H83)*(EH$6-$F83+1),$J83/2,$M83,TRUE)-_xlfn.NORM.DIST(AND(EH$6&gt;=$F83,EH$6&lt;=$H83)*(EG$6-$F83+1),$J83/2,$M83,TRUE))/(1-2*_xlfn.NORM.DIST(0,$J83/2,$M83,TRUE))*$D83+($K83="Steady Growth")*(AND(EH$6&gt;=$F83,EH$6&lt;=$H83)*((EH$6-$F83+1)/($J83*($J83+1)/2)*$D83))+($K83="custom")*CustCF!EB83</f>
        <v/>
      </c>
      <c r="EI83" s="87">
        <f>($K83="Bell Curve")*(_xlfn.NORM.DIST(AND(EI$6&gt;=$F83,EI$6&lt;=$H83)*(EI$6-$F83+1),$J83/2,$M83,TRUE)-_xlfn.NORM.DIST(AND(EI$6&gt;=$F83,EI$6&lt;=$H83)*(EH$6-$F83+1),$J83/2,$M83,TRUE))/(1-2*_xlfn.NORM.DIST(0,$J83/2,$M83,TRUE))*$D83+($K83="Steady Growth")*(AND(EI$6&gt;=$F83,EI$6&lt;=$H83)*((EI$6-$F83+1)/($J83*($J83+1)/2)*$D83))+($K83="custom")*CustCF!EC83</f>
        <v/>
      </c>
      <c r="EJ83" s="87">
        <f>($K83="Bell Curve")*(_xlfn.NORM.DIST(AND(EJ$6&gt;=$F83,EJ$6&lt;=$H83)*(EJ$6-$F83+1),$J83/2,$M83,TRUE)-_xlfn.NORM.DIST(AND(EJ$6&gt;=$F83,EJ$6&lt;=$H83)*(EI$6-$F83+1),$J83/2,$M83,TRUE))/(1-2*_xlfn.NORM.DIST(0,$J83/2,$M83,TRUE))*$D83+($K83="Steady Growth")*(AND(EJ$6&gt;=$F83,EJ$6&lt;=$H83)*((EJ$6-$F83+1)/($J83*($J83+1)/2)*$D83))+($K83="custom")*CustCF!ED83</f>
        <v/>
      </c>
      <c r="EK83" s="87">
        <f>($K83="Bell Curve")*(_xlfn.NORM.DIST(AND(EK$6&gt;=$F83,EK$6&lt;=$H83)*(EK$6-$F83+1),$J83/2,$M83,TRUE)-_xlfn.NORM.DIST(AND(EK$6&gt;=$F83,EK$6&lt;=$H83)*(EJ$6-$F83+1),$J83/2,$M83,TRUE))/(1-2*_xlfn.NORM.DIST(0,$J83/2,$M83,TRUE))*$D83+($K83="Steady Growth")*(AND(EK$6&gt;=$F83,EK$6&lt;=$H83)*((EK$6-$F83+1)/($J83*($J83+1)/2)*$D83))+($K83="custom")*CustCF!EE83</f>
        <v/>
      </c>
      <c r="EL83" s="87">
        <f>($K83="Bell Curve")*(_xlfn.NORM.DIST(AND(EL$6&gt;=$F83,EL$6&lt;=$H83)*(EL$6-$F83+1),$J83/2,$M83,TRUE)-_xlfn.NORM.DIST(AND(EL$6&gt;=$F83,EL$6&lt;=$H83)*(EK$6-$F83+1),$J83/2,$M83,TRUE))/(1-2*_xlfn.NORM.DIST(0,$J83/2,$M83,TRUE))*$D83+($K83="Steady Growth")*(AND(EL$6&gt;=$F83,EL$6&lt;=$H83)*((EL$6-$F83+1)/($J83*($J83+1)/2)*$D83))+($K83="custom")*CustCF!EF83</f>
        <v/>
      </c>
      <c r="EM83" s="87">
        <f>($K83="Bell Curve")*(_xlfn.NORM.DIST(AND(EM$6&gt;=$F83,EM$6&lt;=$H83)*(EM$6-$F83+1),$J83/2,$M83,TRUE)-_xlfn.NORM.DIST(AND(EM$6&gt;=$F83,EM$6&lt;=$H83)*(EL$6-$F83+1),$J83/2,$M83,TRUE))/(1-2*_xlfn.NORM.DIST(0,$J83/2,$M83,TRUE))*$D83+($K83="Steady Growth")*(AND(EM$6&gt;=$F83,EM$6&lt;=$H83)*((EM$6-$F83+1)/($J83*($J83+1)/2)*$D83))+($K83="custom")*CustCF!EG83</f>
        <v/>
      </c>
      <c r="EN83" s="87">
        <f>($K83="Bell Curve")*(_xlfn.NORM.DIST(AND(EN$6&gt;=$F83,EN$6&lt;=$H83)*(EN$6-$F83+1),$J83/2,$M83,TRUE)-_xlfn.NORM.DIST(AND(EN$6&gt;=$F83,EN$6&lt;=$H83)*(EM$6-$F83+1),$J83/2,$M83,TRUE))/(1-2*_xlfn.NORM.DIST(0,$J83/2,$M83,TRUE))*$D83+($K83="Steady Growth")*(AND(EN$6&gt;=$F83,EN$6&lt;=$H83)*((EN$6-$F83+1)/($J83*($J83+1)/2)*$D83))+($K83="custom")*CustCF!EH83</f>
        <v/>
      </c>
      <c r="EO83" s="87">
        <f>($K83="Bell Curve")*(_xlfn.NORM.DIST(AND(EO$6&gt;=$F83,EO$6&lt;=$H83)*(EO$6-$F83+1),$J83/2,$M83,TRUE)-_xlfn.NORM.DIST(AND(EO$6&gt;=$F83,EO$6&lt;=$H83)*(EN$6-$F83+1),$J83/2,$M83,TRUE))/(1-2*_xlfn.NORM.DIST(0,$J83/2,$M83,TRUE))*$D83+($K83="Steady Growth")*(AND(EO$6&gt;=$F83,EO$6&lt;=$H83)*((EO$6-$F83+1)/($J83*($J83+1)/2)*$D83))+($K83="custom")*CustCF!EI83</f>
        <v/>
      </c>
      <c r="EP83" s="87">
        <f>($K83="Bell Curve")*(_xlfn.NORM.DIST(AND(EP$6&gt;=$F83,EP$6&lt;=$H83)*(EP$6-$F83+1),$J83/2,$M83,TRUE)-_xlfn.NORM.DIST(AND(EP$6&gt;=$F83,EP$6&lt;=$H83)*(EO$6-$F83+1),$J83/2,$M83,TRUE))/(1-2*_xlfn.NORM.DIST(0,$J83/2,$M83,TRUE))*$D83+($K83="Steady Growth")*(AND(EP$6&gt;=$F83,EP$6&lt;=$H83)*((EP$6-$F83+1)/($J83*($J83+1)/2)*$D83))+($K83="custom")*CustCF!EJ83</f>
        <v/>
      </c>
      <c r="EQ83" s="87">
        <f>($K83="Bell Curve")*(_xlfn.NORM.DIST(AND(EQ$6&gt;=$F83,EQ$6&lt;=$H83)*(EQ$6-$F83+1),$J83/2,$M83,TRUE)-_xlfn.NORM.DIST(AND(EQ$6&gt;=$F83,EQ$6&lt;=$H83)*(EP$6-$F83+1),$J83/2,$M83,TRUE))/(1-2*_xlfn.NORM.DIST(0,$J83/2,$M83,TRUE))*$D83+($K83="Steady Growth")*(AND(EQ$6&gt;=$F83,EQ$6&lt;=$H83)*((EQ$6-$F83+1)/($J83*($J83+1)/2)*$D83))+($K83="custom")*CustCF!EK83</f>
        <v/>
      </c>
      <c r="ER83" s="87">
        <f>($K83="Bell Curve")*(_xlfn.NORM.DIST(AND(ER$6&gt;=$F83,ER$6&lt;=$H83)*(ER$6-$F83+1),$J83/2,$M83,TRUE)-_xlfn.NORM.DIST(AND(ER$6&gt;=$F83,ER$6&lt;=$H83)*(EQ$6-$F83+1),$J83/2,$M83,TRUE))/(1-2*_xlfn.NORM.DIST(0,$J83/2,$M83,TRUE))*$D83+($K83="Steady Growth")*(AND(ER$6&gt;=$F83,ER$6&lt;=$H83)*((ER$6-$F83+1)/($J83*($J83+1)/2)*$D83))+($K83="custom")*CustCF!EL83</f>
        <v/>
      </c>
      <c r="ES83" s="87">
        <f>($K83="Bell Curve")*(_xlfn.NORM.DIST(AND(ES$6&gt;=$F83,ES$6&lt;=$H83)*(ES$6-$F83+1),$J83/2,$M83,TRUE)-_xlfn.NORM.DIST(AND(ES$6&gt;=$F83,ES$6&lt;=$H83)*(ER$6-$F83+1),$J83/2,$M83,TRUE))/(1-2*_xlfn.NORM.DIST(0,$J83/2,$M83,TRUE))*$D83+($K83="Steady Growth")*(AND(ES$6&gt;=$F83,ES$6&lt;=$H83)*((ES$6-$F83+1)/($J83*($J83+1)/2)*$D83))+($K83="custom")*CustCF!EM83</f>
        <v/>
      </c>
      <c r="ET83" s="87">
        <f>($K83="Bell Curve")*(_xlfn.NORM.DIST(AND(ET$6&gt;=$F83,ET$6&lt;=$H83)*(ET$6-$F83+1),$J83/2,$M83,TRUE)-_xlfn.NORM.DIST(AND(ET$6&gt;=$F83,ET$6&lt;=$H83)*(ES$6-$F83+1),$J83/2,$M83,TRUE))/(1-2*_xlfn.NORM.DIST(0,$J83/2,$M83,TRUE))*$D83+($K83="Steady Growth")*(AND(ET$6&gt;=$F83,ET$6&lt;=$H83)*((ET$6-$F83+1)/($J83*($J83+1)/2)*$D83))+($K83="custom")*CustCF!EN83</f>
        <v/>
      </c>
      <c r="EU83" s="87">
        <f>($K83="Bell Curve")*(_xlfn.NORM.DIST(AND(EU$6&gt;=$F83,EU$6&lt;=$H83)*(EU$6-$F83+1),$J83/2,$M83,TRUE)-_xlfn.NORM.DIST(AND(EU$6&gt;=$F83,EU$6&lt;=$H83)*(ET$6-$F83+1),$J83/2,$M83,TRUE))/(1-2*_xlfn.NORM.DIST(0,$J83/2,$M83,TRUE))*$D83+($K83="Steady Growth")*(AND(EU$6&gt;=$F83,EU$6&lt;=$H83)*((EU$6-$F83+1)/($J83*($J83+1)/2)*$D83))+($K83="custom")*CustCF!EO83</f>
        <v/>
      </c>
      <c r="EV83" s="87">
        <f>($K83="Bell Curve")*(_xlfn.NORM.DIST(AND(EV$6&gt;=$F83,EV$6&lt;=$H83)*(EV$6-$F83+1),$J83/2,$M83,TRUE)-_xlfn.NORM.DIST(AND(EV$6&gt;=$F83,EV$6&lt;=$H83)*(EU$6-$F83+1),$J83/2,$M83,TRUE))/(1-2*_xlfn.NORM.DIST(0,$J83/2,$M83,TRUE))*$D83+($K83="Steady Growth")*(AND(EV$6&gt;=$F83,EV$6&lt;=$H83)*((EV$6-$F83+1)/($J83*($J83+1)/2)*$D83))+($K83="custom")*CustCF!EP83</f>
        <v/>
      </c>
      <c r="EW83" s="87">
        <f>($K83="Bell Curve")*(_xlfn.NORM.DIST(AND(EW$6&gt;=$F83,EW$6&lt;=$H83)*(EW$6-$F83+1),$J83/2,$M83,TRUE)-_xlfn.NORM.DIST(AND(EW$6&gt;=$F83,EW$6&lt;=$H83)*(EV$6-$F83+1),$J83/2,$M83,TRUE))/(1-2*_xlfn.NORM.DIST(0,$J83/2,$M83,TRUE))*$D83+($K83="Steady Growth")*(AND(EW$6&gt;=$F83,EW$6&lt;=$H83)*((EW$6-$F83+1)/($J83*($J83+1)/2)*$D83))+($K83="custom")*CustCF!EQ83</f>
        <v/>
      </c>
      <c r="EX83" s="87">
        <f>($K83="Bell Curve")*(_xlfn.NORM.DIST(AND(EX$6&gt;=$F83,EX$6&lt;=$H83)*(EX$6-$F83+1),$J83/2,$M83,TRUE)-_xlfn.NORM.DIST(AND(EX$6&gt;=$F83,EX$6&lt;=$H83)*(EW$6-$F83+1),$J83/2,$M83,TRUE))/(1-2*_xlfn.NORM.DIST(0,$J83/2,$M83,TRUE))*$D83+($K83="Steady Growth")*(AND(EX$6&gt;=$F83,EX$6&lt;=$H83)*((EX$6-$F83+1)/($J83*($J83+1)/2)*$D83))+($K83="custom")*CustCF!ER83</f>
        <v/>
      </c>
      <c r="EY83" s="87">
        <f>($K83="Bell Curve")*(_xlfn.NORM.DIST(AND(EY$6&gt;=$F83,EY$6&lt;=$H83)*(EY$6-$F83+1),$J83/2,$M83,TRUE)-_xlfn.NORM.DIST(AND(EY$6&gt;=$F83,EY$6&lt;=$H83)*(EX$6-$F83+1),$J83/2,$M83,TRUE))/(1-2*_xlfn.NORM.DIST(0,$J83/2,$M83,TRUE))*$D83+($K83="Steady Growth")*(AND(EY$6&gt;=$F83,EY$6&lt;=$H83)*((EY$6-$F83+1)/($J83*($J83+1)/2)*$D83))+($K83="custom")*CustCF!ES83</f>
        <v/>
      </c>
      <c r="EZ83" s="87">
        <f>($K83="Bell Curve")*(_xlfn.NORM.DIST(AND(EZ$6&gt;=$F83,EZ$6&lt;=$H83)*(EZ$6-$F83+1),$J83/2,$M83,TRUE)-_xlfn.NORM.DIST(AND(EZ$6&gt;=$F83,EZ$6&lt;=$H83)*(EY$6-$F83+1),$J83/2,$M83,TRUE))/(1-2*_xlfn.NORM.DIST(0,$J83/2,$M83,TRUE))*$D83+($K83="Steady Growth")*(AND(EZ$6&gt;=$F83,EZ$6&lt;=$H83)*((EZ$6-$F83+1)/($J83*($J83+1)/2)*$D83))+($K83="custom")*CustCF!ET83</f>
        <v/>
      </c>
      <c r="FA83" s="87">
        <f>($K83="Bell Curve")*(_xlfn.NORM.DIST(AND(FA$6&gt;=$F83,FA$6&lt;=$H83)*(FA$6-$F83+1),$J83/2,$M83,TRUE)-_xlfn.NORM.DIST(AND(FA$6&gt;=$F83,FA$6&lt;=$H83)*(EZ$6-$F83+1),$J83/2,$M83,TRUE))/(1-2*_xlfn.NORM.DIST(0,$J83/2,$M83,TRUE))*$D83+($K83="Steady Growth")*(AND(FA$6&gt;=$F83,FA$6&lt;=$H83)*((FA$6-$F83+1)/($J83*($J83+1)/2)*$D83))+($K83="custom")*CustCF!EU83</f>
        <v/>
      </c>
      <c r="FB83" s="87">
        <f>($K83="Bell Curve")*(_xlfn.NORM.DIST(AND(FB$6&gt;=$F83,FB$6&lt;=$H83)*(FB$6-$F83+1),$J83/2,$M83,TRUE)-_xlfn.NORM.DIST(AND(FB$6&gt;=$F83,FB$6&lt;=$H83)*(FA$6-$F83+1),$J83/2,$M83,TRUE))/(1-2*_xlfn.NORM.DIST(0,$J83/2,$M83,TRUE))*$D83+($K83="Steady Growth")*(AND(FB$6&gt;=$F83,FB$6&lt;=$H83)*((FB$6-$F83+1)/($J83*($J83+1)/2)*$D83))+($K83="custom")*CustCF!EV83</f>
        <v/>
      </c>
      <c r="FC83" s="87">
        <f>($K83="Bell Curve")*(_xlfn.NORM.DIST(AND(FC$6&gt;=$F83,FC$6&lt;=$H83)*(FC$6-$F83+1),$J83/2,$M83,TRUE)-_xlfn.NORM.DIST(AND(FC$6&gt;=$F83,FC$6&lt;=$H83)*(FB$6-$F83+1),$J83/2,$M83,TRUE))/(1-2*_xlfn.NORM.DIST(0,$J83/2,$M83,TRUE))*$D83+($K83="Steady Growth")*(AND(FC$6&gt;=$F83,FC$6&lt;=$H83)*((FC$6-$F83+1)/($J83*($J83+1)/2)*$D83))+($K83="custom")*CustCF!EW83</f>
        <v/>
      </c>
      <c r="FD83" s="87">
        <f>($K83="Bell Curve")*(_xlfn.NORM.DIST(AND(FD$6&gt;=$F83,FD$6&lt;=$H83)*(FD$6-$F83+1),$J83/2,$M83,TRUE)-_xlfn.NORM.DIST(AND(FD$6&gt;=$F83,FD$6&lt;=$H83)*(FC$6-$F83+1),$J83/2,$M83,TRUE))/(1-2*_xlfn.NORM.DIST(0,$J83/2,$M83,TRUE))*$D83+($K83="Steady Growth")*(AND(FD$6&gt;=$F83,FD$6&lt;=$H83)*((FD$6-$F83+1)/($J83*($J83+1)/2)*$D83))+($K83="custom")*CustCF!EX83</f>
        <v/>
      </c>
      <c r="FE83" s="87">
        <f>($K83="Bell Curve")*(_xlfn.NORM.DIST(AND(FE$6&gt;=$F83,FE$6&lt;=$H83)*(FE$6-$F83+1),$J83/2,$M83,TRUE)-_xlfn.NORM.DIST(AND(FE$6&gt;=$F83,FE$6&lt;=$H83)*(FD$6-$F83+1),$J83/2,$M83,TRUE))/(1-2*_xlfn.NORM.DIST(0,$J83/2,$M83,TRUE))*$D83+($K83="Steady Growth")*(AND(FE$6&gt;=$F83,FE$6&lt;=$H83)*((FE$6-$F83+1)/($J83*($J83+1)/2)*$D83))+($K83="custom")*CustCF!EY83</f>
        <v/>
      </c>
      <c r="FF83" s="87">
        <f>($K83="Bell Curve")*(_xlfn.NORM.DIST(AND(FF$6&gt;=$F83,FF$6&lt;=$H83)*(FF$6-$F83+1),$J83/2,$M83,TRUE)-_xlfn.NORM.DIST(AND(FF$6&gt;=$F83,FF$6&lt;=$H83)*(FE$6-$F83+1),$J83/2,$M83,TRUE))/(1-2*_xlfn.NORM.DIST(0,$J83/2,$M83,TRUE))*$D83+($K83="Steady Growth")*(AND(FF$6&gt;=$F83,FF$6&lt;=$H83)*((FF$6-$F83+1)/($J83*($J83+1)/2)*$D83))+($K83="custom")*CustCF!EZ83</f>
        <v/>
      </c>
      <c r="FG83" s="87">
        <f>($K83="Bell Curve")*(_xlfn.NORM.DIST(AND(FG$6&gt;=$F83,FG$6&lt;=$H83)*(FG$6-$F83+1),$J83/2,$M83,TRUE)-_xlfn.NORM.DIST(AND(FG$6&gt;=$F83,FG$6&lt;=$H83)*(FF$6-$F83+1),$J83/2,$M83,TRUE))/(1-2*_xlfn.NORM.DIST(0,$J83/2,$M83,TRUE))*$D83+($K83="Steady Growth")*(AND(FG$6&gt;=$F83,FG$6&lt;=$H83)*((FG$6-$F83+1)/($J83*($J83+1)/2)*$D83))+($K83="custom")*CustCF!FA83</f>
        <v/>
      </c>
      <c r="FH83" s="87">
        <f>($K83="Bell Curve")*(_xlfn.NORM.DIST(AND(FH$6&gt;=$F83,FH$6&lt;=$H83)*(FH$6-$F83+1),$J83/2,$M83,TRUE)-_xlfn.NORM.DIST(AND(FH$6&gt;=$F83,FH$6&lt;=$H83)*(FG$6-$F83+1),$J83/2,$M83,TRUE))/(1-2*_xlfn.NORM.DIST(0,$J83/2,$M83,TRUE))*$D83+($K83="Steady Growth")*(AND(FH$6&gt;=$F83,FH$6&lt;=$H83)*((FH$6-$F83+1)/($J83*($J83+1)/2)*$D83))+($K83="custom")*CustCF!FB83</f>
        <v/>
      </c>
      <c r="FI83" s="87">
        <f>($K83="Bell Curve")*(_xlfn.NORM.DIST(AND(FI$6&gt;=$F83,FI$6&lt;=$H83)*(FI$6-$F83+1),$J83/2,$M83,TRUE)-_xlfn.NORM.DIST(AND(FI$6&gt;=$F83,FI$6&lt;=$H83)*(FH$6-$F83+1),$J83/2,$M83,TRUE))/(1-2*_xlfn.NORM.DIST(0,$J83/2,$M83,TRUE))*$D83+($K83="Steady Growth")*(AND(FI$6&gt;=$F83,FI$6&lt;=$H83)*((FI$6-$F83+1)/($J83*($J83+1)/2)*$D83))+($K83="custom")*CustCF!FC83</f>
        <v/>
      </c>
      <c r="FJ83" s="87">
        <f>($K83="Bell Curve")*(_xlfn.NORM.DIST(AND(FJ$6&gt;=$F83,FJ$6&lt;=$H83)*(FJ$6-$F83+1),$J83/2,$M83,TRUE)-_xlfn.NORM.DIST(AND(FJ$6&gt;=$F83,FJ$6&lt;=$H83)*(FI$6-$F83+1),$J83/2,$M83,TRUE))/(1-2*_xlfn.NORM.DIST(0,$J83/2,$M83,TRUE))*$D83+($K83="Steady Growth")*(AND(FJ$6&gt;=$F83,FJ$6&lt;=$H83)*((FJ$6-$F83+1)/($J83*($J83+1)/2)*$D83))+($K83="custom")*CustCF!FD83</f>
        <v/>
      </c>
      <c r="FK83" s="87">
        <f>($K83="Bell Curve")*(_xlfn.NORM.DIST(AND(FK$6&gt;=$F83,FK$6&lt;=$H83)*(FK$6-$F83+1),$J83/2,$M83,TRUE)-_xlfn.NORM.DIST(AND(FK$6&gt;=$F83,FK$6&lt;=$H83)*(FJ$6-$F83+1),$J83/2,$M83,TRUE))/(1-2*_xlfn.NORM.DIST(0,$J83/2,$M83,TRUE))*$D83+($K83="Steady Growth")*(AND(FK$6&gt;=$F83,FK$6&lt;=$H83)*((FK$6-$F83+1)/($J83*($J83+1)/2)*$D83))+($K83="custom")*CustCF!FE83</f>
        <v/>
      </c>
      <c r="FL83" s="87">
        <f>($K83="Bell Curve")*(_xlfn.NORM.DIST(AND(FL$6&gt;=$F83,FL$6&lt;=$H83)*(FL$6-$F83+1),$J83/2,$M83,TRUE)-_xlfn.NORM.DIST(AND(FL$6&gt;=$F83,FL$6&lt;=$H83)*(FK$6-$F83+1),$J83/2,$M83,TRUE))/(1-2*_xlfn.NORM.DIST(0,$J83/2,$M83,TRUE))*$D83+($K83="Steady Growth")*(AND(FL$6&gt;=$F83,FL$6&lt;=$H83)*((FL$6-$F83+1)/($J83*($J83+1)/2)*$D83))+($K83="custom")*CustCF!FF83</f>
        <v/>
      </c>
      <c r="FM83" s="87">
        <f>($K83="Bell Curve")*(_xlfn.NORM.DIST(AND(FM$6&gt;=$F83,FM$6&lt;=$H83)*(FM$6-$F83+1),$J83/2,$M83,TRUE)-_xlfn.NORM.DIST(AND(FM$6&gt;=$F83,FM$6&lt;=$H83)*(FL$6-$F83+1),$J83/2,$M83,TRUE))/(1-2*_xlfn.NORM.DIST(0,$J83/2,$M83,TRUE))*$D83+($K83="Steady Growth")*(AND(FM$6&gt;=$F83,FM$6&lt;=$H83)*((FM$6-$F83+1)/($J83*($J83+1)/2)*$D83))+($K83="custom")*CustCF!FG83</f>
        <v/>
      </c>
      <c r="FN83" s="87">
        <f>($K83="Bell Curve")*(_xlfn.NORM.DIST(AND(FN$6&gt;=$F83,FN$6&lt;=$H83)*(FN$6-$F83+1),$J83/2,$M83,TRUE)-_xlfn.NORM.DIST(AND(FN$6&gt;=$F83,FN$6&lt;=$H83)*(FM$6-$F83+1),$J83/2,$M83,TRUE))/(1-2*_xlfn.NORM.DIST(0,$J83/2,$M83,TRUE))*$D83+($K83="Steady Growth")*(AND(FN$6&gt;=$F83,FN$6&lt;=$H83)*((FN$6-$F83+1)/($J83*($J83+1)/2)*$D83))+($K83="custom")*CustCF!FH83</f>
        <v/>
      </c>
      <c r="FO83" s="87">
        <f>($K83="Bell Curve")*(_xlfn.NORM.DIST(AND(FO$6&gt;=$F83,FO$6&lt;=$H83)*(FO$6-$F83+1),$J83/2,$M83,TRUE)-_xlfn.NORM.DIST(AND(FO$6&gt;=$F83,FO$6&lt;=$H83)*(FN$6-$F83+1),$J83/2,$M83,TRUE))/(1-2*_xlfn.NORM.DIST(0,$J83/2,$M83,TRUE))*$D83+($K83="Steady Growth")*(AND(FO$6&gt;=$F83,FO$6&lt;=$H83)*((FO$6-$F83+1)/($J83*($J83+1)/2)*$D83))+($K83="custom")*CustCF!FI83</f>
        <v/>
      </c>
      <c r="FP83" s="87">
        <f>($K83="Bell Curve")*(_xlfn.NORM.DIST(AND(FP$6&gt;=$F83,FP$6&lt;=$H83)*(FP$6-$F83+1),$J83/2,$M83,TRUE)-_xlfn.NORM.DIST(AND(FP$6&gt;=$F83,FP$6&lt;=$H83)*(FO$6-$F83+1),$J83/2,$M83,TRUE))/(1-2*_xlfn.NORM.DIST(0,$J83/2,$M83,TRUE))*$D83+($K83="Steady Growth")*(AND(FP$6&gt;=$F83,FP$6&lt;=$H83)*((FP$6-$F83+1)/($J83*($J83+1)/2)*$D83))+($K83="custom")*CustCF!FJ83</f>
        <v/>
      </c>
      <c r="FQ83" s="87">
        <f>($K83="Bell Curve")*(_xlfn.NORM.DIST(AND(FQ$6&gt;=$F83,FQ$6&lt;=$H83)*(FQ$6-$F83+1),$J83/2,$M83,TRUE)-_xlfn.NORM.DIST(AND(FQ$6&gt;=$F83,FQ$6&lt;=$H83)*(FP$6-$F83+1),$J83/2,$M83,TRUE))/(1-2*_xlfn.NORM.DIST(0,$J83/2,$M83,TRUE))*$D83+($K83="Steady Growth")*(AND(FQ$6&gt;=$F83,FQ$6&lt;=$H83)*((FQ$6-$F83+1)/($J83*($J83+1)/2)*$D83))+($K83="custom")*CustCF!FK83</f>
        <v/>
      </c>
      <c r="FR83" s="87">
        <f>($K83="Bell Curve")*(_xlfn.NORM.DIST(AND(FR$6&gt;=$F83,FR$6&lt;=$H83)*(FR$6-$F83+1),$J83/2,$M83,TRUE)-_xlfn.NORM.DIST(AND(FR$6&gt;=$F83,FR$6&lt;=$H83)*(FQ$6-$F83+1),$J83/2,$M83,TRUE))/(1-2*_xlfn.NORM.DIST(0,$J83/2,$M83,TRUE))*$D83+($K83="Steady Growth")*(AND(FR$6&gt;=$F83,FR$6&lt;=$H83)*((FR$6-$F83+1)/($J83*($J83+1)/2)*$D83))+($K83="custom")*CustCF!FL83</f>
        <v/>
      </c>
      <c r="FS83" s="87">
        <f>($K83="Bell Curve")*(_xlfn.NORM.DIST(AND(FS$6&gt;=$F83,FS$6&lt;=$H83)*(FS$6-$F83+1),$J83/2,$M83,TRUE)-_xlfn.NORM.DIST(AND(FS$6&gt;=$F83,FS$6&lt;=$H83)*(FR$6-$F83+1),$J83/2,$M83,TRUE))/(1-2*_xlfn.NORM.DIST(0,$J83/2,$M83,TRUE))*$D83+($K83="Steady Growth")*(AND(FS$6&gt;=$F83,FS$6&lt;=$H83)*((FS$6-$F83+1)/($J83*($J83+1)/2)*$D83))+($K83="custom")*CustCF!FM83</f>
        <v/>
      </c>
      <c r="FT83" s="87">
        <f>($K83="Bell Curve")*(_xlfn.NORM.DIST(AND(FT$6&gt;=$F83,FT$6&lt;=$H83)*(FT$6-$F83+1),$J83/2,$M83,TRUE)-_xlfn.NORM.DIST(AND(FT$6&gt;=$F83,FT$6&lt;=$H83)*(FS$6-$F83+1),$J83/2,$M83,TRUE))/(1-2*_xlfn.NORM.DIST(0,$J83/2,$M83,TRUE))*$D83+($K83="Steady Growth")*(AND(FT$6&gt;=$F83,FT$6&lt;=$H83)*((FT$6-$F83+1)/($J83*($J83+1)/2)*$D83))+($K83="custom")*CustCF!FN83</f>
        <v/>
      </c>
      <c r="FU83" s="87">
        <f>($K83="Bell Curve")*(_xlfn.NORM.DIST(AND(FU$6&gt;=$F83,FU$6&lt;=$H83)*(FU$6-$F83+1),$J83/2,$M83,TRUE)-_xlfn.NORM.DIST(AND(FU$6&gt;=$F83,FU$6&lt;=$H83)*(FT$6-$F83+1),$J83/2,$M83,TRUE))/(1-2*_xlfn.NORM.DIST(0,$J83/2,$M83,TRUE))*$D83+($K83="Steady Growth")*(AND(FU$6&gt;=$F83,FU$6&lt;=$H83)*((FU$6-$F83+1)/($J83*($J83+1)/2)*$D83))+($K83="custom")*CustCF!FO83</f>
        <v/>
      </c>
      <c r="FV83" s="87">
        <f>($K83="Bell Curve")*(_xlfn.NORM.DIST(AND(FV$6&gt;=$F83,FV$6&lt;=$H83)*(FV$6-$F83+1),$J83/2,$M83,TRUE)-_xlfn.NORM.DIST(AND(FV$6&gt;=$F83,FV$6&lt;=$H83)*(FU$6-$F83+1),$J83/2,$M83,TRUE))/(1-2*_xlfn.NORM.DIST(0,$J83/2,$M83,TRUE))*$D83+($K83="Steady Growth")*(AND(FV$6&gt;=$F83,FV$6&lt;=$H83)*((FV$6-$F83+1)/($J83*($J83+1)/2)*$D83))+($K83="custom")*CustCF!FP83</f>
        <v/>
      </c>
      <c r="FW83" s="87">
        <f>($K83="Bell Curve")*(_xlfn.NORM.DIST(AND(FW$6&gt;=$F83,FW$6&lt;=$H83)*(FW$6-$F83+1),$J83/2,$M83,TRUE)-_xlfn.NORM.DIST(AND(FW$6&gt;=$F83,FW$6&lt;=$H83)*(FV$6-$F83+1),$J83/2,$M83,TRUE))/(1-2*_xlfn.NORM.DIST(0,$J83/2,$M83,TRUE))*$D83+($K83="Steady Growth")*(AND(FW$6&gt;=$F83,FW$6&lt;=$H83)*((FW$6-$F83+1)/($J83*($J83+1)/2)*$D83))+($K83="custom")*CustCF!FQ83</f>
        <v/>
      </c>
      <c r="FX83" s="87">
        <f>($K83="Bell Curve")*(_xlfn.NORM.DIST(AND(FX$6&gt;=$F83,FX$6&lt;=$H83)*(FX$6-$F83+1),$J83/2,$M83,TRUE)-_xlfn.NORM.DIST(AND(FX$6&gt;=$F83,FX$6&lt;=$H83)*(FW$6-$F83+1),$J83/2,$M83,TRUE))/(1-2*_xlfn.NORM.DIST(0,$J83/2,$M83,TRUE))*$D83+($K83="Steady Growth")*(AND(FX$6&gt;=$F83,FX$6&lt;=$H83)*((FX$6-$F83+1)/($J83*($J83+1)/2)*$D83))+($K83="custom")*CustCF!FR83</f>
        <v/>
      </c>
      <c r="FY83" s="87">
        <f>($K83="Bell Curve")*(_xlfn.NORM.DIST(AND(FY$6&gt;=$F83,FY$6&lt;=$H83)*(FY$6-$F83+1),$J83/2,$M83,TRUE)-_xlfn.NORM.DIST(AND(FY$6&gt;=$F83,FY$6&lt;=$H83)*(FX$6-$F83+1),$J83/2,$M83,TRUE))/(1-2*_xlfn.NORM.DIST(0,$J83/2,$M83,TRUE))*$D83+($K83="Steady Growth")*(AND(FY$6&gt;=$F83,FY$6&lt;=$H83)*((FY$6-$F83+1)/($J83*($J83+1)/2)*$D83))+($K83="custom")*CustCF!FS83</f>
        <v/>
      </c>
      <c r="FZ83" s="87">
        <f>($K83="Bell Curve")*(_xlfn.NORM.DIST(AND(FZ$6&gt;=$F83,FZ$6&lt;=$H83)*(FZ$6-$F83+1),$J83/2,$M83,TRUE)-_xlfn.NORM.DIST(AND(FZ$6&gt;=$F83,FZ$6&lt;=$H83)*(FY$6-$F83+1),$J83/2,$M83,TRUE))/(1-2*_xlfn.NORM.DIST(0,$J83/2,$M83,TRUE))*$D83+($K83="Steady Growth")*(AND(FZ$6&gt;=$F83,FZ$6&lt;=$H83)*((FZ$6-$F83+1)/($J83*($J83+1)/2)*$D83))+($K83="custom")*CustCF!FT83</f>
        <v/>
      </c>
      <c r="GA83" s="87">
        <f>($K83="Bell Curve")*(_xlfn.NORM.DIST(AND(GA$6&gt;=$F83,GA$6&lt;=$H83)*(GA$6-$F83+1),$J83/2,$M83,TRUE)-_xlfn.NORM.DIST(AND(GA$6&gt;=$F83,GA$6&lt;=$H83)*(FZ$6-$F83+1),$J83/2,$M83,TRUE))/(1-2*_xlfn.NORM.DIST(0,$J83/2,$M83,TRUE))*$D83+($K83="Steady Growth")*(AND(GA$6&gt;=$F83,GA$6&lt;=$H83)*((GA$6-$F83+1)/($J83*($J83+1)/2)*$D83))+($K83="custom")*CustCF!FU83</f>
        <v/>
      </c>
      <c r="GB83" s="87">
        <f>($K83="Bell Curve")*(_xlfn.NORM.DIST(AND(GB$6&gt;=$F83,GB$6&lt;=$H83)*(GB$6-$F83+1),$J83/2,$M83,TRUE)-_xlfn.NORM.DIST(AND(GB$6&gt;=$F83,GB$6&lt;=$H83)*(GA$6-$F83+1),$J83/2,$M83,TRUE))/(1-2*_xlfn.NORM.DIST(0,$J83/2,$M83,TRUE))*$D83+($K83="Steady Growth")*(AND(GB$6&gt;=$F83,GB$6&lt;=$H83)*((GB$6-$F83+1)/($J83*($J83+1)/2)*$D83))+($K83="custom")*CustCF!FV83</f>
        <v/>
      </c>
      <c r="GC83" s="87">
        <f>($K83="Bell Curve")*(_xlfn.NORM.DIST(AND(GC$6&gt;=$F83,GC$6&lt;=$H83)*(GC$6-$F83+1),$J83/2,$M83,TRUE)-_xlfn.NORM.DIST(AND(GC$6&gt;=$F83,GC$6&lt;=$H83)*(GB$6-$F83+1),$J83/2,$M83,TRUE))/(1-2*_xlfn.NORM.DIST(0,$J83/2,$M83,TRUE))*$D83+($K83="Steady Growth")*(AND(GC$6&gt;=$F83,GC$6&lt;=$H83)*((GC$6-$F83+1)/($J83*($J83+1)/2)*$D83))+($K83="custom")*CustCF!FW83</f>
        <v/>
      </c>
      <c r="GD83" s="87">
        <f>($K83="Bell Curve")*(_xlfn.NORM.DIST(AND(GD$6&gt;=$F83,GD$6&lt;=$H83)*(GD$6-$F83+1),$J83/2,$M83,TRUE)-_xlfn.NORM.DIST(AND(GD$6&gt;=$F83,GD$6&lt;=$H83)*(GC$6-$F83+1),$J83/2,$M83,TRUE))/(1-2*_xlfn.NORM.DIST(0,$J83/2,$M83,TRUE))*$D83+($K83="Steady Growth")*(AND(GD$6&gt;=$F83,GD$6&lt;=$H83)*((GD$6-$F83+1)/($J83*($J83+1)/2)*$D83))+($K83="custom")*CustCF!FX83</f>
        <v/>
      </c>
      <c r="GE83" s="87">
        <f>($K83="Bell Curve")*(_xlfn.NORM.DIST(AND(GE$6&gt;=$F83,GE$6&lt;=$H83)*(GE$6-$F83+1),$J83/2,$M83,TRUE)-_xlfn.NORM.DIST(AND(GE$6&gt;=$F83,GE$6&lt;=$H83)*(GD$6-$F83+1),$J83/2,$M83,TRUE))/(1-2*_xlfn.NORM.DIST(0,$J83/2,$M83,TRUE))*$D83+($K83="Steady Growth")*(AND(GE$6&gt;=$F83,GE$6&lt;=$H83)*((GE$6-$F83+1)/($J83*($J83+1)/2)*$D83))+($K83="custom")*CustCF!FY83</f>
        <v/>
      </c>
      <c r="GF83" s="87">
        <f>($K83="Bell Curve")*(_xlfn.NORM.DIST(AND(GF$6&gt;=$F83,GF$6&lt;=$H83)*(GF$6-$F83+1),$J83/2,$M83,TRUE)-_xlfn.NORM.DIST(AND(GF$6&gt;=$F83,GF$6&lt;=$H83)*(GE$6-$F83+1),$J83/2,$M83,TRUE))/(1-2*_xlfn.NORM.DIST(0,$J83/2,$M83,TRUE))*$D83+($K83="Steady Growth")*(AND(GF$6&gt;=$F83,GF$6&lt;=$H83)*((GF$6-$F83+1)/($J83*($J83+1)/2)*$D83))+($K83="custom")*CustCF!FZ83</f>
        <v/>
      </c>
      <c r="GG83" s="87">
        <f>($K83="Bell Curve")*(_xlfn.NORM.DIST(AND(GG$6&gt;=$F83,GG$6&lt;=$H83)*(GG$6-$F83+1),$J83/2,$M83,TRUE)-_xlfn.NORM.DIST(AND(GG$6&gt;=$F83,GG$6&lt;=$H83)*(GF$6-$F83+1),$J83/2,$M83,TRUE))/(1-2*_xlfn.NORM.DIST(0,$J83/2,$M83,TRUE))*$D83+($K83="Steady Growth")*(AND(GG$6&gt;=$F83,GG$6&lt;=$H83)*((GG$6-$F83+1)/($J83*($J83+1)/2)*$D83))+($K83="custom")*CustCF!GA83</f>
        <v/>
      </c>
      <c r="GH83" s="87">
        <f>($K83="Bell Curve")*(_xlfn.NORM.DIST(AND(GH$6&gt;=$F83,GH$6&lt;=$H83)*(GH$6-$F83+1),$J83/2,$M83,TRUE)-_xlfn.NORM.DIST(AND(GH$6&gt;=$F83,GH$6&lt;=$H83)*(GG$6-$F83+1),$J83/2,$M83,TRUE))/(1-2*_xlfn.NORM.DIST(0,$J83/2,$M83,TRUE))*$D83+($K83="Steady Growth")*(AND(GH$6&gt;=$F83,GH$6&lt;=$H83)*((GH$6-$F83+1)/($J83*($J83+1)/2)*$D83))+($K83="custom")*CustCF!GB83</f>
        <v/>
      </c>
      <c r="GI83" s="87">
        <f>($K83="Bell Curve")*(_xlfn.NORM.DIST(AND(GI$6&gt;=$F83,GI$6&lt;=$H83)*(GI$6-$F83+1),$J83/2,$M83,TRUE)-_xlfn.NORM.DIST(AND(GI$6&gt;=$F83,GI$6&lt;=$H83)*(GH$6-$F83+1),$J83/2,$M83,TRUE))/(1-2*_xlfn.NORM.DIST(0,$J83/2,$M83,TRUE))*$D83+($K83="Steady Growth")*(AND(GI$6&gt;=$F83,GI$6&lt;=$H83)*((GI$6-$F83+1)/($J83*($J83+1)/2)*$D83))+($K83="custom")*CustCF!GC83</f>
        <v/>
      </c>
      <c r="GJ83" s="87">
        <f>($K83="Bell Curve")*(_xlfn.NORM.DIST(AND(GJ$6&gt;=$F83,GJ$6&lt;=$H83)*(GJ$6-$F83+1),$J83/2,$M83,TRUE)-_xlfn.NORM.DIST(AND(GJ$6&gt;=$F83,GJ$6&lt;=$H83)*(GI$6-$F83+1),$J83/2,$M83,TRUE))/(1-2*_xlfn.NORM.DIST(0,$J83/2,$M83,TRUE))*$D83+($K83="Steady Growth")*(AND(GJ$6&gt;=$F83,GJ$6&lt;=$H83)*((GJ$6-$F83+1)/($J83*($J83+1)/2)*$D83))+($K83="custom")*CustCF!GD83</f>
        <v/>
      </c>
      <c r="GK83" s="87">
        <f>($K83="Bell Curve")*(_xlfn.NORM.DIST(AND(GK$6&gt;=$F83,GK$6&lt;=$H83)*(GK$6-$F83+1),$J83/2,$M83,TRUE)-_xlfn.NORM.DIST(AND(GK$6&gt;=$F83,GK$6&lt;=$H83)*(GJ$6-$F83+1),$J83/2,$M83,TRUE))/(1-2*_xlfn.NORM.DIST(0,$J83/2,$M83,TRUE))*$D83+($K83="Steady Growth")*(AND(GK$6&gt;=$F83,GK$6&lt;=$H83)*((GK$6-$F83+1)/($J83*($J83+1)/2)*$D83))+($K83="custom")*CustCF!GE83</f>
        <v/>
      </c>
      <c r="GL83" s="87">
        <f>($K83="Bell Curve")*(_xlfn.NORM.DIST(AND(GL$6&gt;=$F83,GL$6&lt;=$H83)*(GL$6-$F83+1),$J83/2,$M83,TRUE)-_xlfn.NORM.DIST(AND(GL$6&gt;=$F83,GL$6&lt;=$H83)*(GK$6-$F83+1),$J83/2,$M83,TRUE))/(1-2*_xlfn.NORM.DIST(0,$J83/2,$M83,TRUE))*$D83+($K83="Steady Growth")*(AND(GL$6&gt;=$F83,GL$6&lt;=$H83)*((GL$6-$F83+1)/($J83*($J83+1)/2)*$D83))+($K83="custom")*CustCF!GF83</f>
        <v/>
      </c>
      <c r="GM83" s="87">
        <f>($K83="Bell Curve")*(_xlfn.NORM.DIST(AND(GM$6&gt;=$F83,GM$6&lt;=$H83)*(GM$6-$F83+1),$J83/2,$M83,TRUE)-_xlfn.NORM.DIST(AND(GM$6&gt;=$F83,GM$6&lt;=$H83)*(GL$6-$F83+1),$J83/2,$M83,TRUE))/(1-2*_xlfn.NORM.DIST(0,$J83/2,$M83,TRUE))*$D83+($K83="Steady Growth")*(AND(GM$6&gt;=$F83,GM$6&lt;=$H83)*((GM$6-$F83+1)/($J83*($J83+1)/2)*$D83))+($K83="custom")*CustCF!GG83</f>
        <v/>
      </c>
      <c r="GN83" s="257">
        <f>($K83="Bell Curve")*(_xlfn.NORM.DIST(AND(GN$6&gt;=$F83,GN$6&lt;=$H83)*(GN$6-$F83+1),$J83/2,$M83,TRUE)-_xlfn.NORM.DIST(AND(GN$6&gt;=$F83,GN$6&lt;=$H83)*(GM$6-$F83+1),$J83/2,$M83,TRUE))/(1-2*_xlfn.NORM.DIST(0,$J83/2,$M83,TRUE))*$D83+($K83="Steady Growth")*(AND(GN$6&gt;=$F83,GN$6&lt;=$H83)*((GN$6-$F83+1)/($J83*($J83+1)/2)*$D83))+($K83="custom")*CustCF!GH83</f>
        <v/>
      </c>
      <c r="GO83" s="1" t="n"/>
      <c r="GP83" s="63" t="n"/>
    </row>
    <row r="84" hidden="1" outlineLevel="1">
      <c r="A84" s="1" t="n"/>
      <c r="B84" s="1" t="n"/>
      <c r="C84" s="251">
        <f>Budget!X25</f>
        <v/>
      </c>
      <c r="D84" s="14">
        <f>Budget!Y25</f>
        <v/>
      </c>
      <c r="E84" s="14">
        <f>IF(D84&lt;&gt;0,F84,"")</f>
        <v/>
      </c>
      <c r="F84" s="252" t="n">
        <v>0</v>
      </c>
      <c r="G84" s="921">
        <f>IF(L84="custom",CustCF!F84,INDEX($P$8:$GN$8,MATCH(F84,$P$6:$GN$6,0)))</f>
        <v/>
      </c>
      <c r="H84" s="252" t="n">
        <v>0</v>
      </c>
      <c r="I84" s="921">
        <f>IF(L84="custom",CustCF!G84,INDEX($P$8:$GN$8,MATCH(H84,$P$6:$GN$6,0)))</f>
        <v/>
      </c>
      <c r="J84" s="249">
        <f>H84-F84+1</f>
        <v/>
      </c>
      <c r="K84" s="254" t="inlineStr">
        <is>
          <t>Bell Curve</t>
        </is>
      </c>
      <c r="L84" s="255" t="inlineStr">
        <is>
          <t>Flat (9)</t>
        </is>
      </c>
      <c r="M84" s="256">
        <f>INDEX($D$261:$D$266,MATCH(L84,$C$261:$C$266,0))</f>
        <v/>
      </c>
      <c r="N84" s="13">
        <f>SUM(P84:GN84)</f>
        <v/>
      </c>
      <c r="O84" s="14" t="n"/>
      <c r="P84" s="87">
        <f>($K84="Bell Curve")*(_xlfn.NORM.DIST(AND(P$6&gt;=$F84,P$6&lt;=$H84)*(P$6-$F84+1),$J84/2,$M84,TRUE)-_xlfn.NORM.DIST(AND(P$6&gt;=$F84,P$6&lt;=$H84)*(O$6-$F84+1),$J84/2,$M84,TRUE))/(1-2*_xlfn.NORM.DIST(0,$J84/2,$M84,TRUE))*$D84+($K84="Steady Growth")*(AND(P$6&gt;=$F84,P$6&lt;=$H84)*((P$6-$F84+1)/($J84*($J84+1)/2)*$D84))+($K84="custom")*CustCF!J84</f>
        <v/>
      </c>
      <c r="Q84" s="87">
        <f>($K84="Bell Curve")*(_xlfn.NORM.DIST(AND(Q$6&gt;=$F84,Q$6&lt;=$H84)*(Q$6-$F84+1),$J84/2,$M84,TRUE)-_xlfn.NORM.DIST(AND(Q$6&gt;=$F84,Q$6&lt;=$H84)*(P$6-$F84+1),$J84/2,$M84,TRUE))/(1-2*_xlfn.NORM.DIST(0,$J84/2,$M84,TRUE))*$D84+($K84="Steady Growth")*(AND(Q$6&gt;=$F84,Q$6&lt;=$H84)*((Q$6-$F84+1)/($J84*($J84+1)/2)*$D84))+($K84="custom")*CustCF!K84</f>
        <v/>
      </c>
      <c r="R84" s="87">
        <f>($K84="Bell Curve")*(_xlfn.NORM.DIST(AND(R$6&gt;=$F84,R$6&lt;=$H84)*(R$6-$F84+1),$J84/2,$M84,TRUE)-_xlfn.NORM.DIST(AND(R$6&gt;=$F84,R$6&lt;=$H84)*(Q$6-$F84+1),$J84/2,$M84,TRUE))/(1-2*_xlfn.NORM.DIST(0,$J84/2,$M84,TRUE))*$D84+($K84="Steady Growth")*(AND(R$6&gt;=$F84,R$6&lt;=$H84)*((R$6-$F84+1)/($J84*($J84+1)/2)*$D84))+($K84="custom")*CustCF!L84</f>
        <v/>
      </c>
      <c r="S84" s="87">
        <f>($K84="Bell Curve")*(_xlfn.NORM.DIST(AND(S$6&gt;=$F84,S$6&lt;=$H84)*(S$6-$F84+1),$J84/2,$M84,TRUE)-_xlfn.NORM.DIST(AND(S$6&gt;=$F84,S$6&lt;=$H84)*(R$6-$F84+1),$J84/2,$M84,TRUE))/(1-2*_xlfn.NORM.DIST(0,$J84/2,$M84,TRUE))*$D84+($K84="Steady Growth")*(AND(S$6&gt;=$F84,S$6&lt;=$H84)*((S$6-$F84+1)/($J84*($J84+1)/2)*$D84))+($K84="custom")*CustCF!M84</f>
        <v/>
      </c>
      <c r="T84" s="87">
        <f>($K84="Bell Curve")*(_xlfn.NORM.DIST(AND(T$6&gt;=$F84,T$6&lt;=$H84)*(T$6-$F84+1),$J84/2,$M84,TRUE)-_xlfn.NORM.DIST(AND(T$6&gt;=$F84,T$6&lt;=$H84)*(S$6-$F84+1),$J84/2,$M84,TRUE))/(1-2*_xlfn.NORM.DIST(0,$J84/2,$M84,TRUE))*$D84+($K84="Steady Growth")*(AND(T$6&gt;=$F84,T$6&lt;=$H84)*((T$6-$F84+1)/($J84*($J84+1)/2)*$D84))+($K84="custom")*CustCF!N84</f>
        <v/>
      </c>
      <c r="U84" s="87">
        <f>($K84="Bell Curve")*(_xlfn.NORM.DIST(AND(U$6&gt;=$F84,U$6&lt;=$H84)*(U$6-$F84+1),$J84/2,$M84,TRUE)-_xlfn.NORM.DIST(AND(U$6&gt;=$F84,U$6&lt;=$H84)*(T$6-$F84+1),$J84/2,$M84,TRUE))/(1-2*_xlfn.NORM.DIST(0,$J84/2,$M84,TRUE))*$D84+($K84="Steady Growth")*(AND(U$6&gt;=$F84,U$6&lt;=$H84)*((U$6-$F84+1)/($J84*($J84+1)/2)*$D84))+($K84="custom")*CustCF!O84</f>
        <v/>
      </c>
      <c r="V84" s="87">
        <f>($K84="Bell Curve")*(_xlfn.NORM.DIST(AND(V$6&gt;=$F84,V$6&lt;=$H84)*(V$6-$F84+1),$J84/2,$M84,TRUE)-_xlfn.NORM.DIST(AND(V$6&gt;=$F84,V$6&lt;=$H84)*(U$6-$F84+1),$J84/2,$M84,TRUE))/(1-2*_xlfn.NORM.DIST(0,$J84/2,$M84,TRUE))*$D84+($K84="Steady Growth")*(AND(V$6&gt;=$F84,V$6&lt;=$H84)*((V$6-$F84+1)/($J84*($J84+1)/2)*$D84))+($K84="custom")*CustCF!P84</f>
        <v/>
      </c>
      <c r="W84" s="87">
        <f>($K84="Bell Curve")*(_xlfn.NORM.DIST(AND(W$6&gt;=$F84,W$6&lt;=$H84)*(W$6-$F84+1),$J84/2,$M84,TRUE)-_xlfn.NORM.DIST(AND(W$6&gt;=$F84,W$6&lt;=$H84)*(V$6-$F84+1),$J84/2,$M84,TRUE))/(1-2*_xlfn.NORM.DIST(0,$J84/2,$M84,TRUE))*$D84+($K84="Steady Growth")*(AND(W$6&gt;=$F84,W$6&lt;=$H84)*((W$6-$F84+1)/($J84*($J84+1)/2)*$D84))+($K84="custom")*CustCF!Q84</f>
        <v/>
      </c>
      <c r="X84" s="87">
        <f>($K84="Bell Curve")*(_xlfn.NORM.DIST(AND(X$6&gt;=$F84,X$6&lt;=$H84)*(X$6-$F84+1),$J84/2,$M84,TRUE)-_xlfn.NORM.DIST(AND(X$6&gt;=$F84,X$6&lt;=$H84)*(W$6-$F84+1),$J84/2,$M84,TRUE))/(1-2*_xlfn.NORM.DIST(0,$J84/2,$M84,TRUE))*$D84+($K84="Steady Growth")*(AND(X$6&gt;=$F84,X$6&lt;=$H84)*((X$6-$F84+1)/($J84*($J84+1)/2)*$D84))+($K84="custom")*CustCF!R84</f>
        <v/>
      </c>
      <c r="Y84" s="87">
        <f>($K84="Bell Curve")*(_xlfn.NORM.DIST(AND(Y$6&gt;=$F84,Y$6&lt;=$H84)*(Y$6-$F84+1),$J84/2,$M84,TRUE)-_xlfn.NORM.DIST(AND(Y$6&gt;=$F84,Y$6&lt;=$H84)*(X$6-$F84+1),$J84/2,$M84,TRUE))/(1-2*_xlfn.NORM.DIST(0,$J84/2,$M84,TRUE))*$D84+($K84="Steady Growth")*(AND(Y$6&gt;=$F84,Y$6&lt;=$H84)*((Y$6-$F84+1)/($J84*($J84+1)/2)*$D84))+($K84="custom")*CustCF!S84</f>
        <v/>
      </c>
      <c r="Z84" s="87">
        <f>($K84="Bell Curve")*(_xlfn.NORM.DIST(AND(Z$6&gt;=$F84,Z$6&lt;=$H84)*(Z$6-$F84+1),$J84/2,$M84,TRUE)-_xlfn.NORM.DIST(AND(Z$6&gt;=$F84,Z$6&lt;=$H84)*(Y$6-$F84+1),$J84/2,$M84,TRUE))/(1-2*_xlfn.NORM.DIST(0,$J84/2,$M84,TRUE))*$D84+($K84="Steady Growth")*(AND(Z$6&gt;=$F84,Z$6&lt;=$H84)*((Z$6-$F84+1)/($J84*($J84+1)/2)*$D84))+($K84="custom")*CustCF!T84</f>
        <v/>
      </c>
      <c r="AA84" s="87">
        <f>($K84="Bell Curve")*(_xlfn.NORM.DIST(AND(AA$6&gt;=$F84,AA$6&lt;=$H84)*(AA$6-$F84+1),$J84/2,$M84,TRUE)-_xlfn.NORM.DIST(AND(AA$6&gt;=$F84,AA$6&lt;=$H84)*(Z$6-$F84+1),$J84/2,$M84,TRUE))/(1-2*_xlfn.NORM.DIST(0,$J84/2,$M84,TRUE))*$D84+($K84="Steady Growth")*(AND(AA$6&gt;=$F84,AA$6&lt;=$H84)*((AA$6-$F84+1)/($J84*($J84+1)/2)*$D84))+($K84="custom")*CustCF!U84</f>
        <v/>
      </c>
      <c r="AB84" s="87">
        <f>($K84="Bell Curve")*(_xlfn.NORM.DIST(AND(AB$6&gt;=$F84,AB$6&lt;=$H84)*(AB$6-$F84+1),$J84/2,$M84,TRUE)-_xlfn.NORM.DIST(AND(AB$6&gt;=$F84,AB$6&lt;=$H84)*(AA$6-$F84+1),$J84/2,$M84,TRUE))/(1-2*_xlfn.NORM.DIST(0,$J84/2,$M84,TRUE))*$D84+($K84="Steady Growth")*(AND(AB$6&gt;=$F84,AB$6&lt;=$H84)*((AB$6-$F84+1)/($J84*($J84+1)/2)*$D84))+($K84="custom")*CustCF!V84</f>
        <v/>
      </c>
      <c r="AC84" s="87">
        <f>($K84="Bell Curve")*(_xlfn.NORM.DIST(AND(AC$6&gt;=$F84,AC$6&lt;=$H84)*(AC$6-$F84+1),$J84/2,$M84,TRUE)-_xlfn.NORM.DIST(AND(AC$6&gt;=$F84,AC$6&lt;=$H84)*(AB$6-$F84+1),$J84/2,$M84,TRUE))/(1-2*_xlfn.NORM.DIST(0,$J84/2,$M84,TRUE))*$D84+($K84="Steady Growth")*(AND(AC$6&gt;=$F84,AC$6&lt;=$H84)*((AC$6-$F84+1)/($J84*($J84+1)/2)*$D84))+($K84="custom")*CustCF!W84</f>
        <v/>
      </c>
      <c r="AD84" s="87">
        <f>($K84="Bell Curve")*(_xlfn.NORM.DIST(AND(AD$6&gt;=$F84,AD$6&lt;=$H84)*(AD$6-$F84+1),$J84/2,$M84,TRUE)-_xlfn.NORM.DIST(AND(AD$6&gt;=$F84,AD$6&lt;=$H84)*(AC$6-$F84+1),$J84/2,$M84,TRUE))/(1-2*_xlfn.NORM.DIST(0,$J84/2,$M84,TRUE))*$D84+($K84="Steady Growth")*(AND(AD$6&gt;=$F84,AD$6&lt;=$H84)*((AD$6-$F84+1)/($J84*($J84+1)/2)*$D84))+($K84="custom")*CustCF!X84</f>
        <v/>
      </c>
      <c r="AE84" s="87">
        <f>($K84="Bell Curve")*(_xlfn.NORM.DIST(AND(AE$6&gt;=$F84,AE$6&lt;=$H84)*(AE$6-$F84+1),$J84/2,$M84,TRUE)-_xlfn.NORM.DIST(AND(AE$6&gt;=$F84,AE$6&lt;=$H84)*(AD$6-$F84+1),$J84/2,$M84,TRUE))/(1-2*_xlfn.NORM.DIST(0,$J84/2,$M84,TRUE))*$D84+($K84="Steady Growth")*(AND(AE$6&gt;=$F84,AE$6&lt;=$H84)*((AE$6-$F84+1)/($J84*($J84+1)/2)*$D84))+($K84="custom")*CustCF!Y84</f>
        <v/>
      </c>
      <c r="AF84" s="87">
        <f>($K84="Bell Curve")*(_xlfn.NORM.DIST(AND(AF$6&gt;=$F84,AF$6&lt;=$H84)*(AF$6-$F84+1),$J84/2,$M84,TRUE)-_xlfn.NORM.DIST(AND(AF$6&gt;=$F84,AF$6&lt;=$H84)*(AE$6-$F84+1),$J84/2,$M84,TRUE))/(1-2*_xlfn.NORM.DIST(0,$J84/2,$M84,TRUE))*$D84+($K84="Steady Growth")*(AND(AF$6&gt;=$F84,AF$6&lt;=$H84)*((AF$6-$F84+1)/($J84*($J84+1)/2)*$D84))+($K84="custom")*CustCF!Z84</f>
        <v/>
      </c>
      <c r="AG84" s="87">
        <f>($K84="Bell Curve")*(_xlfn.NORM.DIST(AND(AG$6&gt;=$F84,AG$6&lt;=$H84)*(AG$6-$F84+1),$J84/2,$M84,TRUE)-_xlfn.NORM.DIST(AND(AG$6&gt;=$F84,AG$6&lt;=$H84)*(AF$6-$F84+1),$J84/2,$M84,TRUE))/(1-2*_xlfn.NORM.DIST(0,$J84/2,$M84,TRUE))*$D84+($K84="Steady Growth")*(AND(AG$6&gt;=$F84,AG$6&lt;=$H84)*((AG$6-$F84+1)/($J84*($J84+1)/2)*$D84))+($K84="custom")*CustCF!AA84</f>
        <v/>
      </c>
      <c r="AH84" s="87">
        <f>($K84="Bell Curve")*(_xlfn.NORM.DIST(AND(AH$6&gt;=$F84,AH$6&lt;=$H84)*(AH$6-$F84+1),$J84/2,$M84,TRUE)-_xlfn.NORM.DIST(AND(AH$6&gt;=$F84,AH$6&lt;=$H84)*(AG$6-$F84+1),$J84/2,$M84,TRUE))/(1-2*_xlfn.NORM.DIST(0,$J84/2,$M84,TRUE))*$D84+($K84="Steady Growth")*(AND(AH$6&gt;=$F84,AH$6&lt;=$H84)*((AH$6-$F84+1)/($J84*($J84+1)/2)*$D84))+($K84="custom")*CustCF!AB84</f>
        <v/>
      </c>
      <c r="AI84" s="87">
        <f>($K84="Bell Curve")*(_xlfn.NORM.DIST(AND(AI$6&gt;=$F84,AI$6&lt;=$H84)*(AI$6-$F84+1),$J84/2,$M84,TRUE)-_xlfn.NORM.DIST(AND(AI$6&gt;=$F84,AI$6&lt;=$H84)*(AH$6-$F84+1),$J84/2,$M84,TRUE))/(1-2*_xlfn.NORM.DIST(0,$J84/2,$M84,TRUE))*$D84+($K84="Steady Growth")*(AND(AI$6&gt;=$F84,AI$6&lt;=$H84)*((AI$6-$F84+1)/($J84*($J84+1)/2)*$D84))+($K84="custom")*CustCF!AC84</f>
        <v/>
      </c>
      <c r="AJ84" s="87">
        <f>($K84="Bell Curve")*(_xlfn.NORM.DIST(AND(AJ$6&gt;=$F84,AJ$6&lt;=$H84)*(AJ$6-$F84+1),$J84/2,$M84,TRUE)-_xlfn.NORM.DIST(AND(AJ$6&gt;=$F84,AJ$6&lt;=$H84)*(AI$6-$F84+1),$J84/2,$M84,TRUE))/(1-2*_xlfn.NORM.DIST(0,$J84/2,$M84,TRUE))*$D84+($K84="Steady Growth")*(AND(AJ$6&gt;=$F84,AJ$6&lt;=$H84)*((AJ$6-$F84+1)/($J84*($J84+1)/2)*$D84))+($K84="custom")*CustCF!AD84</f>
        <v/>
      </c>
      <c r="AK84" s="87">
        <f>($K84="Bell Curve")*(_xlfn.NORM.DIST(AND(AK$6&gt;=$F84,AK$6&lt;=$H84)*(AK$6-$F84+1),$J84/2,$M84,TRUE)-_xlfn.NORM.DIST(AND(AK$6&gt;=$F84,AK$6&lt;=$H84)*(AJ$6-$F84+1),$J84/2,$M84,TRUE))/(1-2*_xlfn.NORM.DIST(0,$J84/2,$M84,TRUE))*$D84+($K84="Steady Growth")*(AND(AK$6&gt;=$F84,AK$6&lt;=$H84)*((AK$6-$F84+1)/($J84*($J84+1)/2)*$D84))+($K84="custom")*CustCF!AE84</f>
        <v/>
      </c>
      <c r="AL84" s="87">
        <f>($K84="Bell Curve")*(_xlfn.NORM.DIST(AND(AL$6&gt;=$F84,AL$6&lt;=$H84)*(AL$6-$F84+1),$J84/2,$M84,TRUE)-_xlfn.NORM.DIST(AND(AL$6&gt;=$F84,AL$6&lt;=$H84)*(AK$6-$F84+1),$J84/2,$M84,TRUE))/(1-2*_xlfn.NORM.DIST(0,$J84/2,$M84,TRUE))*$D84+($K84="Steady Growth")*(AND(AL$6&gt;=$F84,AL$6&lt;=$H84)*((AL$6-$F84+1)/($J84*($J84+1)/2)*$D84))+($K84="custom")*CustCF!AF84</f>
        <v/>
      </c>
      <c r="AM84" s="87">
        <f>($K84="Bell Curve")*(_xlfn.NORM.DIST(AND(AM$6&gt;=$F84,AM$6&lt;=$H84)*(AM$6-$F84+1),$J84/2,$M84,TRUE)-_xlfn.NORM.DIST(AND(AM$6&gt;=$F84,AM$6&lt;=$H84)*(AL$6-$F84+1),$J84/2,$M84,TRUE))/(1-2*_xlfn.NORM.DIST(0,$J84/2,$M84,TRUE))*$D84+($K84="Steady Growth")*(AND(AM$6&gt;=$F84,AM$6&lt;=$H84)*((AM$6-$F84+1)/($J84*($J84+1)/2)*$D84))+($K84="custom")*CustCF!AG84</f>
        <v/>
      </c>
      <c r="AN84" s="87">
        <f>($K84="Bell Curve")*(_xlfn.NORM.DIST(AND(AN$6&gt;=$F84,AN$6&lt;=$H84)*(AN$6-$F84+1),$J84/2,$M84,TRUE)-_xlfn.NORM.DIST(AND(AN$6&gt;=$F84,AN$6&lt;=$H84)*(AM$6-$F84+1),$J84/2,$M84,TRUE))/(1-2*_xlfn.NORM.DIST(0,$J84/2,$M84,TRUE))*$D84+($K84="Steady Growth")*(AND(AN$6&gt;=$F84,AN$6&lt;=$H84)*((AN$6-$F84+1)/($J84*($J84+1)/2)*$D84))+($K84="custom")*CustCF!AH84</f>
        <v/>
      </c>
      <c r="AO84" s="87">
        <f>($K84="Bell Curve")*(_xlfn.NORM.DIST(AND(AO$6&gt;=$F84,AO$6&lt;=$H84)*(AO$6-$F84+1),$J84/2,$M84,TRUE)-_xlfn.NORM.DIST(AND(AO$6&gt;=$F84,AO$6&lt;=$H84)*(AN$6-$F84+1),$J84/2,$M84,TRUE))/(1-2*_xlfn.NORM.DIST(0,$J84/2,$M84,TRUE))*$D84+($K84="Steady Growth")*(AND(AO$6&gt;=$F84,AO$6&lt;=$H84)*((AO$6-$F84+1)/($J84*($J84+1)/2)*$D84))+($K84="custom")*CustCF!AI84</f>
        <v/>
      </c>
      <c r="AP84" s="87">
        <f>($K84="Bell Curve")*(_xlfn.NORM.DIST(AND(AP$6&gt;=$F84,AP$6&lt;=$H84)*(AP$6-$F84+1),$J84/2,$M84,TRUE)-_xlfn.NORM.DIST(AND(AP$6&gt;=$F84,AP$6&lt;=$H84)*(AO$6-$F84+1),$J84/2,$M84,TRUE))/(1-2*_xlfn.NORM.DIST(0,$J84/2,$M84,TRUE))*$D84+($K84="Steady Growth")*(AND(AP$6&gt;=$F84,AP$6&lt;=$H84)*((AP$6-$F84+1)/($J84*($J84+1)/2)*$D84))+($K84="custom")*CustCF!AJ84</f>
        <v/>
      </c>
      <c r="AQ84" s="87">
        <f>($K84="Bell Curve")*(_xlfn.NORM.DIST(AND(AQ$6&gt;=$F84,AQ$6&lt;=$H84)*(AQ$6-$F84+1),$J84/2,$M84,TRUE)-_xlfn.NORM.DIST(AND(AQ$6&gt;=$F84,AQ$6&lt;=$H84)*(AP$6-$F84+1),$J84/2,$M84,TRUE))/(1-2*_xlfn.NORM.DIST(0,$J84/2,$M84,TRUE))*$D84+($K84="Steady Growth")*(AND(AQ$6&gt;=$F84,AQ$6&lt;=$H84)*((AQ$6-$F84+1)/($J84*($J84+1)/2)*$D84))+($K84="custom")*CustCF!AK84</f>
        <v/>
      </c>
      <c r="AR84" s="87">
        <f>($K84="Bell Curve")*(_xlfn.NORM.DIST(AND(AR$6&gt;=$F84,AR$6&lt;=$H84)*(AR$6-$F84+1),$J84/2,$M84,TRUE)-_xlfn.NORM.DIST(AND(AR$6&gt;=$F84,AR$6&lt;=$H84)*(AQ$6-$F84+1),$J84/2,$M84,TRUE))/(1-2*_xlfn.NORM.DIST(0,$J84/2,$M84,TRUE))*$D84+($K84="Steady Growth")*(AND(AR$6&gt;=$F84,AR$6&lt;=$H84)*((AR$6-$F84+1)/($J84*($J84+1)/2)*$D84))+($K84="custom")*CustCF!AL84</f>
        <v/>
      </c>
      <c r="AS84" s="87">
        <f>($K84="Bell Curve")*(_xlfn.NORM.DIST(AND(AS$6&gt;=$F84,AS$6&lt;=$H84)*(AS$6-$F84+1),$J84/2,$M84,TRUE)-_xlfn.NORM.DIST(AND(AS$6&gt;=$F84,AS$6&lt;=$H84)*(AR$6-$F84+1),$J84/2,$M84,TRUE))/(1-2*_xlfn.NORM.DIST(0,$J84/2,$M84,TRUE))*$D84+($K84="Steady Growth")*(AND(AS$6&gt;=$F84,AS$6&lt;=$H84)*((AS$6-$F84+1)/($J84*($J84+1)/2)*$D84))+($K84="custom")*CustCF!AM84</f>
        <v/>
      </c>
      <c r="AT84" s="87">
        <f>($K84="Bell Curve")*(_xlfn.NORM.DIST(AND(AT$6&gt;=$F84,AT$6&lt;=$H84)*(AT$6-$F84+1),$J84/2,$M84,TRUE)-_xlfn.NORM.DIST(AND(AT$6&gt;=$F84,AT$6&lt;=$H84)*(AS$6-$F84+1),$J84/2,$M84,TRUE))/(1-2*_xlfn.NORM.DIST(0,$J84/2,$M84,TRUE))*$D84+($K84="Steady Growth")*(AND(AT$6&gt;=$F84,AT$6&lt;=$H84)*((AT$6-$F84+1)/($J84*($J84+1)/2)*$D84))+($K84="custom")*CustCF!AN84</f>
        <v/>
      </c>
      <c r="AU84" s="87">
        <f>($K84="Bell Curve")*(_xlfn.NORM.DIST(AND(AU$6&gt;=$F84,AU$6&lt;=$H84)*(AU$6-$F84+1),$J84/2,$M84,TRUE)-_xlfn.NORM.DIST(AND(AU$6&gt;=$F84,AU$6&lt;=$H84)*(AT$6-$F84+1),$J84/2,$M84,TRUE))/(1-2*_xlfn.NORM.DIST(0,$J84/2,$M84,TRUE))*$D84+($K84="Steady Growth")*(AND(AU$6&gt;=$F84,AU$6&lt;=$H84)*((AU$6-$F84+1)/($J84*($J84+1)/2)*$D84))+($K84="custom")*CustCF!AO84</f>
        <v/>
      </c>
      <c r="AV84" s="87">
        <f>($K84="Bell Curve")*(_xlfn.NORM.DIST(AND(AV$6&gt;=$F84,AV$6&lt;=$H84)*(AV$6-$F84+1),$J84/2,$M84,TRUE)-_xlfn.NORM.DIST(AND(AV$6&gt;=$F84,AV$6&lt;=$H84)*(AU$6-$F84+1),$J84/2,$M84,TRUE))/(1-2*_xlfn.NORM.DIST(0,$J84/2,$M84,TRUE))*$D84+($K84="Steady Growth")*(AND(AV$6&gt;=$F84,AV$6&lt;=$H84)*((AV$6-$F84+1)/($J84*($J84+1)/2)*$D84))+($K84="custom")*CustCF!AP84</f>
        <v/>
      </c>
      <c r="AW84" s="87">
        <f>($K84="Bell Curve")*(_xlfn.NORM.DIST(AND(AW$6&gt;=$F84,AW$6&lt;=$H84)*(AW$6-$F84+1),$J84/2,$M84,TRUE)-_xlfn.NORM.DIST(AND(AW$6&gt;=$F84,AW$6&lt;=$H84)*(AV$6-$F84+1),$J84/2,$M84,TRUE))/(1-2*_xlfn.NORM.DIST(0,$J84/2,$M84,TRUE))*$D84+($K84="Steady Growth")*(AND(AW$6&gt;=$F84,AW$6&lt;=$H84)*((AW$6-$F84+1)/($J84*($J84+1)/2)*$D84))+($K84="custom")*CustCF!AQ84</f>
        <v/>
      </c>
      <c r="AX84" s="87">
        <f>($K84="Bell Curve")*(_xlfn.NORM.DIST(AND(AX$6&gt;=$F84,AX$6&lt;=$H84)*(AX$6-$F84+1),$J84/2,$M84,TRUE)-_xlfn.NORM.DIST(AND(AX$6&gt;=$F84,AX$6&lt;=$H84)*(AW$6-$F84+1),$J84/2,$M84,TRUE))/(1-2*_xlfn.NORM.DIST(0,$J84/2,$M84,TRUE))*$D84+($K84="Steady Growth")*(AND(AX$6&gt;=$F84,AX$6&lt;=$H84)*((AX$6-$F84+1)/($J84*($J84+1)/2)*$D84))+($K84="custom")*CustCF!AR84</f>
        <v/>
      </c>
      <c r="AY84" s="87">
        <f>($K84="Bell Curve")*(_xlfn.NORM.DIST(AND(AY$6&gt;=$F84,AY$6&lt;=$H84)*(AY$6-$F84+1),$J84/2,$M84,TRUE)-_xlfn.NORM.DIST(AND(AY$6&gt;=$F84,AY$6&lt;=$H84)*(AX$6-$F84+1),$J84/2,$M84,TRUE))/(1-2*_xlfn.NORM.DIST(0,$J84/2,$M84,TRUE))*$D84+($K84="Steady Growth")*(AND(AY$6&gt;=$F84,AY$6&lt;=$H84)*((AY$6-$F84+1)/($J84*($J84+1)/2)*$D84))+($K84="custom")*CustCF!AS84</f>
        <v/>
      </c>
      <c r="AZ84" s="87">
        <f>($K84="Bell Curve")*(_xlfn.NORM.DIST(AND(AZ$6&gt;=$F84,AZ$6&lt;=$H84)*(AZ$6-$F84+1),$J84/2,$M84,TRUE)-_xlfn.NORM.DIST(AND(AZ$6&gt;=$F84,AZ$6&lt;=$H84)*(AY$6-$F84+1),$J84/2,$M84,TRUE))/(1-2*_xlfn.NORM.DIST(0,$J84/2,$M84,TRUE))*$D84+($K84="Steady Growth")*(AND(AZ$6&gt;=$F84,AZ$6&lt;=$H84)*((AZ$6-$F84+1)/($J84*($J84+1)/2)*$D84))+($K84="custom")*CustCF!AT84</f>
        <v/>
      </c>
      <c r="BA84" s="87">
        <f>($K84="Bell Curve")*(_xlfn.NORM.DIST(AND(BA$6&gt;=$F84,BA$6&lt;=$H84)*(BA$6-$F84+1),$J84/2,$M84,TRUE)-_xlfn.NORM.DIST(AND(BA$6&gt;=$F84,BA$6&lt;=$H84)*(AZ$6-$F84+1),$J84/2,$M84,TRUE))/(1-2*_xlfn.NORM.DIST(0,$J84/2,$M84,TRUE))*$D84+($K84="Steady Growth")*(AND(BA$6&gt;=$F84,BA$6&lt;=$H84)*((BA$6-$F84+1)/($J84*($J84+1)/2)*$D84))+($K84="custom")*CustCF!AU84</f>
        <v/>
      </c>
      <c r="BB84" s="87">
        <f>($K84="Bell Curve")*(_xlfn.NORM.DIST(AND(BB$6&gt;=$F84,BB$6&lt;=$H84)*(BB$6-$F84+1),$J84/2,$M84,TRUE)-_xlfn.NORM.DIST(AND(BB$6&gt;=$F84,BB$6&lt;=$H84)*(BA$6-$F84+1),$J84/2,$M84,TRUE))/(1-2*_xlfn.NORM.DIST(0,$J84/2,$M84,TRUE))*$D84+($K84="Steady Growth")*(AND(BB$6&gt;=$F84,BB$6&lt;=$H84)*((BB$6-$F84+1)/($J84*($J84+1)/2)*$D84))+($K84="custom")*CustCF!AV84</f>
        <v/>
      </c>
      <c r="BC84" s="87">
        <f>($K84="Bell Curve")*(_xlfn.NORM.DIST(AND(BC$6&gt;=$F84,BC$6&lt;=$H84)*(BC$6-$F84+1),$J84/2,$M84,TRUE)-_xlfn.NORM.DIST(AND(BC$6&gt;=$F84,BC$6&lt;=$H84)*(BB$6-$F84+1),$J84/2,$M84,TRUE))/(1-2*_xlfn.NORM.DIST(0,$J84/2,$M84,TRUE))*$D84+($K84="Steady Growth")*(AND(BC$6&gt;=$F84,BC$6&lt;=$H84)*((BC$6-$F84+1)/($J84*($J84+1)/2)*$D84))+($K84="custom")*CustCF!AW84</f>
        <v/>
      </c>
      <c r="BD84" s="87">
        <f>($K84="Bell Curve")*(_xlfn.NORM.DIST(AND(BD$6&gt;=$F84,BD$6&lt;=$H84)*(BD$6-$F84+1),$J84/2,$M84,TRUE)-_xlfn.NORM.DIST(AND(BD$6&gt;=$F84,BD$6&lt;=$H84)*(BC$6-$F84+1),$J84/2,$M84,TRUE))/(1-2*_xlfn.NORM.DIST(0,$J84/2,$M84,TRUE))*$D84+($K84="Steady Growth")*(AND(BD$6&gt;=$F84,BD$6&lt;=$H84)*((BD$6-$F84+1)/($J84*($J84+1)/2)*$D84))+($K84="custom")*CustCF!AX84</f>
        <v/>
      </c>
      <c r="BE84" s="87">
        <f>($K84="Bell Curve")*(_xlfn.NORM.DIST(AND(BE$6&gt;=$F84,BE$6&lt;=$H84)*(BE$6-$F84+1),$J84/2,$M84,TRUE)-_xlfn.NORM.DIST(AND(BE$6&gt;=$F84,BE$6&lt;=$H84)*(BD$6-$F84+1),$J84/2,$M84,TRUE))/(1-2*_xlfn.NORM.DIST(0,$J84/2,$M84,TRUE))*$D84+($K84="Steady Growth")*(AND(BE$6&gt;=$F84,BE$6&lt;=$H84)*((BE$6-$F84+1)/($J84*($J84+1)/2)*$D84))+($K84="custom")*CustCF!AY84</f>
        <v/>
      </c>
      <c r="BF84" s="87">
        <f>($K84="Bell Curve")*(_xlfn.NORM.DIST(AND(BF$6&gt;=$F84,BF$6&lt;=$H84)*(BF$6-$F84+1),$J84/2,$M84,TRUE)-_xlfn.NORM.DIST(AND(BF$6&gt;=$F84,BF$6&lt;=$H84)*(BE$6-$F84+1),$J84/2,$M84,TRUE))/(1-2*_xlfn.NORM.DIST(0,$J84/2,$M84,TRUE))*$D84+($K84="Steady Growth")*(AND(BF$6&gt;=$F84,BF$6&lt;=$H84)*((BF$6-$F84+1)/($J84*($J84+1)/2)*$D84))+($K84="custom")*CustCF!AZ84</f>
        <v/>
      </c>
      <c r="BG84" s="87">
        <f>($K84="Bell Curve")*(_xlfn.NORM.DIST(AND(BG$6&gt;=$F84,BG$6&lt;=$H84)*(BG$6-$F84+1),$J84/2,$M84,TRUE)-_xlfn.NORM.DIST(AND(BG$6&gt;=$F84,BG$6&lt;=$H84)*(BF$6-$F84+1),$J84/2,$M84,TRUE))/(1-2*_xlfn.NORM.DIST(0,$J84/2,$M84,TRUE))*$D84+($K84="Steady Growth")*(AND(BG$6&gt;=$F84,BG$6&lt;=$H84)*((BG$6-$F84+1)/($J84*($J84+1)/2)*$D84))+($K84="custom")*CustCF!BA84</f>
        <v/>
      </c>
      <c r="BH84" s="87">
        <f>($K84="Bell Curve")*(_xlfn.NORM.DIST(AND(BH$6&gt;=$F84,BH$6&lt;=$H84)*(BH$6-$F84+1),$J84/2,$M84,TRUE)-_xlfn.NORM.DIST(AND(BH$6&gt;=$F84,BH$6&lt;=$H84)*(BG$6-$F84+1),$J84/2,$M84,TRUE))/(1-2*_xlfn.NORM.DIST(0,$J84/2,$M84,TRUE))*$D84+($K84="Steady Growth")*(AND(BH$6&gt;=$F84,BH$6&lt;=$H84)*((BH$6-$F84+1)/($J84*($J84+1)/2)*$D84))+($K84="custom")*CustCF!BB84</f>
        <v/>
      </c>
      <c r="BI84" s="87">
        <f>($K84="Bell Curve")*(_xlfn.NORM.DIST(AND(BI$6&gt;=$F84,BI$6&lt;=$H84)*(BI$6-$F84+1),$J84/2,$M84,TRUE)-_xlfn.NORM.DIST(AND(BI$6&gt;=$F84,BI$6&lt;=$H84)*(BH$6-$F84+1),$J84/2,$M84,TRUE))/(1-2*_xlfn.NORM.DIST(0,$J84/2,$M84,TRUE))*$D84+($K84="Steady Growth")*(AND(BI$6&gt;=$F84,BI$6&lt;=$H84)*((BI$6-$F84+1)/($J84*($J84+1)/2)*$D84))+($K84="custom")*CustCF!BC84</f>
        <v/>
      </c>
      <c r="BJ84" s="87">
        <f>($K84="Bell Curve")*(_xlfn.NORM.DIST(AND(BJ$6&gt;=$F84,BJ$6&lt;=$H84)*(BJ$6-$F84+1),$J84/2,$M84,TRUE)-_xlfn.NORM.DIST(AND(BJ$6&gt;=$F84,BJ$6&lt;=$H84)*(BI$6-$F84+1),$J84/2,$M84,TRUE))/(1-2*_xlfn.NORM.DIST(0,$J84/2,$M84,TRUE))*$D84+($K84="Steady Growth")*(AND(BJ$6&gt;=$F84,BJ$6&lt;=$H84)*((BJ$6-$F84+1)/($J84*($J84+1)/2)*$D84))+($K84="custom")*CustCF!BD84</f>
        <v/>
      </c>
      <c r="BK84" s="87">
        <f>($K84="Bell Curve")*(_xlfn.NORM.DIST(AND(BK$6&gt;=$F84,BK$6&lt;=$H84)*(BK$6-$F84+1),$J84/2,$M84,TRUE)-_xlfn.NORM.DIST(AND(BK$6&gt;=$F84,BK$6&lt;=$H84)*(BJ$6-$F84+1),$J84/2,$M84,TRUE))/(1-2*_xlfn.NORM.DIST(0,$J84/2,$M84,TRUE))*$D84+($K84="Steady Growth")*(AND(BK$6&gt;=$F84,BK$6&lt;=$H84)*((BK$6-$F84+1)/($J84*($J84+1)/2)*$D84))+($K84="custom")*CustCF!BE84</f>
        <v/>
      </c>
      <c r="BL84" s="87">
        <f>($K84="Bell Curve")*(_xlfn.NORM.DIST(AND(BL$6&gt;=$F84,BL$6&lt;=$H84)*(BL$6-$F84+1),$J84/2,$M84,TRUE)-_xlfn.NORM.DIST(AND(BL$6&gt;=$F84,BL$6&lt;=$H84)*(BK$6-$F84+1),$J84/2,$M84,TRUE))/(1-2*_xlfn.NORM.DIST(0,$J84/2,$M84,TRUE))*$D84+($K84="Steady Growth")*(AND(BL$6&gt;=$F84,BL$6&lt;=$H84)*((BL$6-$F84+1)/($J84*($J84+1)/2)*$D84))+($K84="custom")*CustCF!BF84</f>
        <v/>
      </c>
      <c r="BM84" s="87">
        <f>($K84="Bell Curve")*(_xlfn.NORM.DIST(AND(BM$6&gt;=$F84,BM$6&lt;=$H84)*(BM$6-$F84+1),$J84/2,$M84,TRUE)-_xlfn.NORM.DIST(AND(BM$6&gt;=$F84,BM$6&lt;=$H84)*(BL$6-$F84+1),$J84/2,$M84,TRUE))/(1-2*_xlfn.NORM.DIST(0,$J84/2,$M84,TRUE))*$D84+($K84="Steady Growth")*(AND(BM$6&gt;=$F84,BM$6&lt;=$H84)*((BM$6-$F84+1)/($J84*($J84+1)/2)*$D84))+($K84="custom")*CustCF!BG84</f>
        <v/>
      </c>
      <c r="BN84" s="87">
        <f>($K84="Bell Curve")*(_xlfn.NORM.DIST(AND(BN$6&gt;=$F84,BN$6&lt;=$H84)*(BN$6-$F84+1),$J84/2,$M84,TRUE)-_xlfn.NORM.DIST(AND(BN$6&gt;=$F84,BN$6&lt;=$H84)*(BM$6-$F84+1),$J84/2,$M84,TRUE))/(1-2*_xlfn.NORM.DIST(0,$J84/2,$M84,TRUE))*$D84+($K84="Steady Growth")*(AND(BN$6&gt;=$F84,BN$6&lt;=$H84)*((BN$6-$F84+1)/($J84*($J84+1)/2)*$D84))+($K84="custom")*CustCF!BH84</f>
        <v/>
      </c>
      <c r="BO84" s="87">
        <f>($K84="Bell Curve")*(_xlfn.NORM.DIST(AND(BO$6&gt;=$F84,BO$6&lt;=$H84)*(BO$6-$F84+1),$J84/2,$M84,TRUE)-_xlfn.NORM.DIST(AND(BO$6&gt;=$F84,BO$6&lt;=$H84)*(BN$6-$F84+1),$J84/2,$M84,TRUE))/(1-2*_xlfn.NORM.DIST(0,$J84/2,$M84,TRUE))*$D84+($K84="Steady Growth")*(AND(BO$6&gt;=$F84,BO$6&lt;=$H84)*((BO$6-$F84+1)/($J84*($J84+1)/2)*$D84))+($K84="custom")*CustCF!BI84</f>
        <v/>
      </c>
      <c r="BP84" s="87">
        <f>($K84="Bell Curve")*(_xlfn.NORM.DIST(AND(BP$6&gt;=$F84,BP$6&lt;=$H84)*(BP$6-$F84+1),$J84/2,$M84,TRUE)-_xlfn.NORM.DIST(AND(BP$6&gt;=$F84,BP$6&lt;=$H84)*(BO$6-$F84+1),$J84/2,$M84,TRUE))/(1-2*_xlfn.NORM.DIST(0,$J84/2,$M84,TRUE))*$D84+($K84="Steady Growth")*(AND(BP$6&gt;=$F84,BP$6&lt;=$H84)*((BP$6-$F84+1)/($J84*($J84+1)/2)*$D84))+($K84="custom")*CustCF!BJ84</f>
        <v/>
      </c>
      <c r="BQ84" s="87">
        <f>($K84="Bell Curve")*(_xlfn.NORM.DIST(AND(BQ$6&gt;=$F84,BQ$6&lt;=$H84)*(BQ$6-$F84+1),$J84/2,$M84,TRUE)-_xlfn.NORM.DIST(AND(BQ$6&gt;=$F84,BQ$6&lt;=$H84)*(BP$6-$F84+1),$J84/2,$M84,TRUE))/(1-2*_xlfn.NORM.DIST(0,$J84/2,$M84,TRUE))*$D84+($K84="Steady Growth")*(AND(BQ$6&gt;=$F84,BQ$6&lt;=$H84)*((BQ$6-$F84+1)/($J84*($J84+1)/2)*$D84))+($K84="custom")*CustCF!BK84</f>
        <v/>
      </c>
      <c r="BR84" s="87">
        <f>($K84="Bell Curve")*(_xlfn.NORM.DIST(AND(BR$6&gt;=$F84,BR$6&lt;=$H84)*(BR$6-$F84+1),$J84/2,$M84,TRUE)-_xlfn.NORM.DIST(AND(BR$6&gt;=$F84,BR$6&lt;=$H84)*(BQ$6-$F84+1),$J84/2,$M84,TRUE))/(1-2*_xlfn.NORM.DIST(0,$J84/2,$M84,TRUE))*$D84+($K84="Steady Growth")*(AND(BR$6&gt;=$F84,BR$6&lt;=$H84)*((BR$6-$F84+1)/($J84*($J84+1)/2)*$D84))+($K84="custom")*CustCF!BL84</f>
        <v/>
      </c>
      <c r="BS84" s="87">
        <f>($K84="Bell Curve")*(_xlfn.NORM.DIST(AND(BS$6&gt;=$F84,BS$6&lt;=$H84)*(BS$6-$F84+1),$J84/2,$M84,TRUE)-_xlfn.NORM.DIST(AND(BS$6&gt;=$F84,BS$6&lt;=$H84)*(BR$6-$F84+1),$J84/2,$M84,TRUE))/(1-2*_xlfn.NORM.DIST(0,$J84/2,$M84,TRUE))*$D84+($K84="Steady Growth")*(AND(BS$6&gt;=$F84,BS$6&lt;=$H84)*((BS$6-$F84+1)/($J84*($J84+1)/2)*$D84))+($K84="custom")*CustCF!BM84</f>
        <v/>
      </c>
      <c r="BT84" s="87">
        <f>($K84="Bell Curve")*(_xlfn.NORM.DIST(AND(BT$6&gt;=$F84,BT$6&lt;=$H84)*(BT$6-$F84+1),$J84/2,$M84,TRUE)-_xlfn.NORM.DIST(AND(BT$6&gt;=$F84,BT$6&lt;=$H84)*(BS$6-$F84+1),$J84/2,$M84,TRUE))/(1-2*_xlfn.NORM.DIST(0,$J84/2,$M84,TRUE))*$D84+($K84="Steady Growth")*(AND(BT$6&gt;=$F84,BT$6&lt;=$H84)*((BT$6-$F84+1)/($J84*($J84+1)/2)*$D84))+($K84="custom")*CustCF!BN84</f>
        <v/>
      </c>
      <c r="BU84" s="87">
        <f>($K84="Bell Curve")*(_xlfn.NORM.DIST(AND(BU$6&gt;=$F84,BU$6&lt;=$H84)*(BU$6-$F84+1),$J84/2,$M84,TRUE)-_xlfn.NORM.DIST(AND(BU$6&gt;=$F84,BU$6&lt;=$H84)*(BT$6-$F84+1),$J84/2,$M84,TRUE))/(1-2*_xlfn.NORM.DIST(0,$J84/2,$M84,TRUE))*$D84+($K84="Steady Growth")*(AND(BU$6&gt;=$F84,BU$6&lt;=$H84)*((BU$6-$F84+1)/($J84*($J84+1)/2)*$D84))+($K84="custom")*CustCF!BO84</f>
        <v/>
      </c>
      <c r="BV84" s="87">
        <f>($K84="Bell Curve")*(_xlfn.NORM.DIST(AND(BV$6&gt;=$F84,BV$6&lt;=$H84)*(BV$6-$F84+1),$J84/2,$M84,TRUE)-_xlfn.NORM.DIST(AND(BV$6&gt;=$F84,BV$6&lt;=$H84)*(BU$6-$F84+1),$J84/2,$M84,TRUE))/(1-2*_xlfn.NORM.DIST(0,$J84/2,$M84,TRUE))*$D84+($K84="Steady Growth")*(AND(BV$6&gt;=$F84,BV$6&lt;=$H84)*((BV$6-$F84+1)/($J84*($J84+1)/2)*$D84))+($K84="custom")*CustCF!BP84</f>
        <v/>
      </c>
      <c r="BW84" s="87">
        <f>($K84="Bell Curve")*(_xlfn.NORM.DIST(AND(BW$6&gt;=$F84,BW$6&lt;=$H84)*(BW$6-$F84+1),$J84/2,$M84,TRUE)-_xlfn.NORM.DIST(AND(BW$6&gt;=$F84,BW$6&lt;=$H84)*(BV$6-$F84+1),$J84/2,$M84,TRUE))/(1-2*_xlfn.NORM.DIST(0,$J84/2,$M84,TRUE))*$D84+($K84="Steady Growth")*(AND(BW$6&gt;=$F84,BW$6&lt;=$H84)*((BW$6-$F84+1)/($J84*($J84+1)/2)*$D84))+($K84="custom")*CustCF!BQ84</f>
        <v/>
      </c>
      <c r="BX84" s="87">
        <f>($K84="Bell Curve")*(_xlfn.NORM.DIST(AND(BX$6&gt;=$F84,BX$6&lt;=$H84)*(BX$6-$F84+1),$J84/2,$M84,TRUE)-_xlfn.NORM.DIST(AND(BX$6&gt;=$F84,BX$6&lt;=$H84)*(BW$6-$F84+1),$J84/2,$M84,TRUE))/(1-2*_xlfn.NORM.DIST(0,$J84/2,$M84,TRUE))*$D84+($K84="Steady Growth")*(AND(BX$6&gt;=$F84,BX$6&lt;=$H84)*((BX$6-$F84+1)/($J84*($J84+1)/2)*$D84))+($K84="custom")*CustCF!BR84</f>
        <v/>
      </c>
      <c r="BY84" s="87">
        <f>($K84="Bell Curve")*(_xlfn.NORM.DIST(AND(BY$6&gt;=$F84,BY$6&lt;=$H84)*(BY$6-$F84+1),$J84/2,$M84,TRUE)-_xlfn.NORM.DIST(AND(BY$6&gt;=$F84,BY$6&lt;=$H84)*(BX$6-$F84+1),$J84/2,$M84,TRUE))/(1-2*_xlfn.NORM.DIST(0,$J84/2,$M84,TRUE))*$D84+($K84="Steady Growth")*(AND(BY$6&gt;=$F84,BY$6&lt;=$H84)*((BY$6-$F84+1)/($J84*($J84+1)/2)*$D84))+($K84="custom")*CustCF!BS84</f>
        <v/>
      </c>
      <c r="BZ84" s="87">
        <f>($K84="Bell Curve")*(_xlfn.NORM.DIST(AND(BZ$6&gt;=$F84,BZ$6&lt;=$H84)*(BZ$6-$F84+1),$J84/2,$M84,TRUE)-_xlfn.NORM.DIST(AND(BZ$6&gt;=$F84,BZ$6&lt;=$H84)*(BY$6-$F84+1),$J84/2,$M84,TRUE))/(1-2*_xlfn.NORM.DIST(0,$J84/2,$M84,TRUE))*$D84+($K84="Steady Growth")*(AND(BZ$6&gt;=$F84,BZ$6&lt;=$H84)*((BZ$6-$F84+1)/($J84*($J84+1)/2)*$D84))+($K84="custom")*CustCF!BT84</f>
        <v/>
      </c>
      <c r="CA84" s="87">
        <f>($K84="Bell Curve")*(_xlfn.NORM.DIST(AND(CA$6&gt;=$F84,CA$6&lt;=$H84)*(CA$6-$F84+1),$J84/2,$M84,TRUE)-_xlfn.NORM.DIST(AND(CA$6&gt;=$F84,CA$6&lt;=$H84)*(BZ$6-$F84+1),$J84/2,$M84,TRUE))/(1-2*_xlfn.NORM.DIST(0,$J84/2,$M84,TRUE))*$D84+($K84="Steady Growth")*(AND(CA$6&gt;=$F84,CA$6&lt;=$H84)*((CA$6-$F84+1)/($J84*($J84+1)/2)*$D84))+($K84="custom")*CustCF!BU84</f>
        <v/>
      </c>
      <c r="CB84" s="87">
        <f>($K84="Bell Curve")*(_xlfn.NORM.DIST(AND(CB$6&gt;=$F84,CB$6&lt;=$H84)*(CB$6-$F84+1),$J84/2,$M84,TRUE)-_xlfn.NORM.DIST(AND(CB$6&gt;=$F84,CB$6&lt;=$H84)*(CA$6-$F84+1),$J84/2,$M84,TRUE))/(1-2*_xlfn.NORM.DIST(0,$J84/2,$M84,TRUE))*$D84+($K84="Steady Growth")*(AND(CB$6&gt;=$F84,CB$6&lt;=$H84)*((CB$6-$F84+1)/($J84*($J84+1)/2)*$D84))+($K84="custom")*CustCF!BV84</f>
        <v/>
      </c>
      <c r="CC84" s="87">
        <f>($K84="Bell Curve")*(_xlfn.NORM.DIST(AND(CC$6&gt;=$F84,CC$6&lt;=$H84)*(CC$6-$F84+1),$J84/2,$M84,TRUE)-_xlfn.NORM.DIST(AND(CC$6&gt;=$F84,CC$6&lt;=$H84)*(CB$6-$F84+1),$J84/2,$M84,TRUE))/(1-2*_xlfn.NORM.DIST(0,$J84/2,$M84,TRUE))*$D84+($K84="Steady Growth")*(AND(CC$6&gt;=$F84,CC$6&lt;=$H84)*((CC$6-$F84+1)/($J84*($J84+1)/2)*$D84))+($K84="custom")*CustCF!BW84</f>
        <v/>
      </c>
      <c r="CD84" s="87">
        <f>($K84="Bell Curve")*(_xlfn.NORM.DIST(AND(CD$6&gt;=$F84,CD$6&lt;=$H84)*(CD$6-$F84+1),$J84/2,$M84,TRUE)-_xlfn.NORM.DIST(AND(CD$6&gt;=$F84,CD$6&lt;=$H84)*(CC$6-$F84+1),$J84/2,$M84,TRUE))/(1-2*_xlfn.NORM.DIST(0,$J84/2,$M84,TRUE))*$D84+($K84="Steady Growth")*(AND(CD$6&gt;=$F84,CD$6&lt;=$H84)*((CD$6-$F84+1)/($J84*($J84+1)/2)*$D84))+($K84="custom")*CustCF!BX84</f>
        <v/>
      </c>
      <c r="CE84" s="87">
        <f>($K84="Bell Curve")*(_xlfn.NORM.DIST(AND(CE$6&gt;=$F84,CE$6&lt;=$H84)*(CE$6-$F84+1),$J84/2,$M84,TRUE)-_xlfn.NORM.DIST(AND(CE$6&gt;=$F84,CE$6&lt;=$H84)*(CD$6-$F84+1),$J84/2,$M84,TRUE))/(1-2*_xlfn.NORM.DIST(0,$J84/2,$M84,TRUE))*$D84+($K84="Steady Growth")*(AND(CE$6&gt;=$F84,CE$6&lt;=$H84)*((CE$6-$F84+1)/($J84*($J84+1)/2)*$D84))+($K84="custom")*CustCF!BY84</f>
        <v/>
      </c>
      <c r="CF84" s="87">
        <f>($K84="Bell Curve")*(_xlfn.NORM.DIST(AND(CF$6&gt;=$F84,CF$6&lt;=$H84)*(CF$6-$F84+1),$J84/2,$M84,TRUE)-_xlfn.NORM.DIST(AND(CF$6&gt;=$F84,CF$6&lt;=$H84)*(CE$6-$F84+1),$J84/2,$M84,TRUE))/(1-2*_xlfn.NORM.DIST(0,$J84/2,$M84,TRUE))*$D84+($K84="Steady Growth")*(AND(CF$6&gt;=$F84,CF$6&lt;=$H84)*((CF$6-$F84+1)/($J84*($J84+1)/2)*$D84))+($K84="custom")*CustCF!BZ84</f>
        <v/>
      </c>
      <c r="CG84" s="87">
        <f>($K84="Bell Curve")*(_xlfn.NORM.DIST(AND(CG$6&gt;=$F84,CG$6&lt;=$H84)*(CG$6-$F84+1),$J84/2,$M84,TRUE)-_xlfn.NORM.DIST(AND(CG$6&gt;=$F84,CG$6&lt;=$H84)*(CF$6-$F84+1),$J84/2,$M84,TRUE))/(1-2*_xlfn.NORM.DIST(0,$J84/2,$M84,TRUE))*$D84+($K84="Steady Growth")*(AND(CG$6&gt;=$F84,CG$6&lt;=$H84)*((CG$6-$F84+1)/($J84*($J84+1)/2)*$D84))+($K84="custom")*CustCF!CA84</f>
        <v/>
      </c>
      <c r="CH84" s="87">
        <f>($K84="Bell Curve")*(_xlfn.NORM.DIST(AND(CH$6&gt;=$F84,CH$6&lt;=$H84)*(CH$6-$F84+1),$J84/2,$M84,TRUE)-_xlfn.NORM.DIST(AND(CH$6&gt;=$F84,CH$6&lt;=$H84)*(CG$6-$F84+1),$J84/2,$M84,TRUE))/(1-2*_xlfn.NORM.DIST(0,$J84/2,$M84,TRUE))*$D84+($K84="Steady Growth")*(AND(CH$6&gt;=$F84,CH$6&lt;=$H84)*((CH$6-$F84+1)/($J84*($J84+1)/2)*$D84))+($K84="custom")*CustCF!CB84</f>
        <v/>
      </c>
      <c r="CI84" s="87">
        <f>($K84="Bell Curve")*(_xlfn.NORM.DIST(AND(CI$6&gt;=$F84,CI$6&lt;=$H84)*(CI$6-$F84+1),$J84/2,$M84,TRUE)-_xlfn.NORM.DIST(AND(CI$6&gt;=$F84,CI$6&lt;=$H84)*(CH$6-$F84+1),$J84/2,$M84,TRUE))/(1-2*_xlfn.NORM.DIST(0,$J84/2,$M84,TRUE))*$D84+($K84="Steady Growth")*(AND(CI$6&gt;=$F84,CI$6&lt;=$H84)*((CI$6-$F84+1)/($J84*($J84+1)/2)*$D84))+($K84="custom")*CustCF!CC84</f>
        <v/>
      </c>
      <c r="CJ84" s="87">
        <f>($K84="Bell Curve")*(_xlfn.NORM.DIST(AND(CJ$6&gt;=$F84,CJ$6&lt;=$H84)*(CJ$6-$F84+1),$J84/2,$M84,TRUE)-_xlfn.NORM.DIST(AND(CJ$6&gt;=$F84,CJ$6&lt;=$H84)*(CI$6-$F84+1),$J84/2,$M84,TRUE))/(1-2*_xlfn.NORM.DIST(0,$J84/2,$M84,TRUE))*$D84+($K84="Steady Growth")*(AND(CJ$6&gt;=$F84,CJ$6&lt;=$H84)*((CJ$6-$F84+1)/($J84*($J84+1)/2)*$D84))+($K84="custom")*CustCF!CD84</f>
        <v/>
      </c>
      <c r="CK84" s="87">
        <f>($K84="Bell Curve")*(_xlfn.NORM.DIST(AND(CK$6&gt;=$F84,CK$6&lt;=$H84)*(CK$6-$F84+1),$J84/2,$M84,TRUE)-_xlfn.NORM.DIST(AND(CK$6&gt;=$F84,CK$6&lt;=$H84)*(CJ$6-$F84+1),$J84/2,$M84,TRUE))/(1-2*_xlfn.NORM.DIST(0,$J84/2,$M84,TRUE))*$D84+($K84="Steady Growth")*(AND(CK$6&gt;=$F84,CK$6&lt;=$H84)*((CK$6-$F84+1)/($J84*($J84+1)/2)*$D84))+($K84="custom")*CustCF!CE84</f>
        <v/>
      </c>
      <c r="CL84" s="87">
        <f>($K84="Bell Curve")*(_xlfn.NORM.DIST(AND(CL$6&gt;=$F84,CL$6&lt;=$H84)*(CL$6-$F84+1),$J84/2,$M84,TRUE)-_xlfn.NORM.DIST(AND(CL$6&gt;=$F84,CL$6&lt;=$H84)*(CK$6-$F84+1),$J84/2,$M84,TRUE))/(1-2*_xlfn.NORM.DIST(0,$J84/2,$M84,TRUE))*$D84+($K84="Steady Growth")*(AND(CL$6&gt;=$F84,CL$6&lt;=$H84)*((CL$6-$F84+1)/($J84*($J84+1)/2)*$D84))+($K84="custom")*CustCF!CF84</f>
        <v/>
      </c>
      <c r="CM84" s="87">
        <f>($K84="Bell Curve")*(_xlfn.NORM.DIST(AND(CM$6&gt;=$F84,CM$6&lt;=$H84)*(CM$6-$F84+1),$J84/2,$M84,TRUE)-_xlfn.NORM.DIST(AND(CM$6&gt;=$F84,CM$6&lt;=$H84)*(CL$6-$F84+1),$J84/2,$M84,TRUE))/(1-2*_xlfn.NORM.DIST(0,$J84/2,$M84,TRUE))*$D84+($K84="Steady Growth")*(AND(CM$6&gt;=$F84,CM$6&lt;=$H84)*((CM$6-$F84+1)/($J84*($J84+1)/2)*$D84))+($K84="custom")*CustCF!CG84</f>
        <v/>
      </c>
      <c r="CN84" s="87">
        <f>($K84="Bell Curve")*(_xlfn.NORM.DIST(AND(CN$6&gt;=$F84,CN$6&lt;=$H84)*(CN$6-$F84+1),$J84/2,$M84,TRUE)-_xlfn.NORM.DIST(AND(CN$6&gt;=$F84,CN$6&lt;=$H84)*(CM$6-$F84+1),$J84/2,$M84,TRUE))/(1-2*_xlfn.NORM.DIST(0,$J84/2,$M84,TRUE))*$D84+($K84="Steady Growth")*(AND(CN$6&gt;=$F84,CN$6&lt;=$H84)*((CN$6-$F84+1)/($J84*($J84+1)/2)*$D84))+($K84="custom")*CustCF!CH84</f>
        <v/>
      </c>
      <c r="CO84" s="87">
        <f>($K84="Bell Curve")*(_xlfn.NORM.DIST(AND(CO$6&gt;=$F84,CO$6&lt;=$H84)*(CO$6-$F84+1),$J84/2,$M84,TRUE)-_xlfn.NORM.DIST(AND(CO$6&gt;=$F84,CO$6&lt;=$H84)*(CN$6-$F84+1),$J84/2,$M84,TRUE))/(1-2*_xlfn.NORM.DIST(0,$J84/2,$M84,TRUE))*$D84+($K84="Steady Growth")*(AND(CO$6&gt;=$F84,CO$6&lt;=$H84)*((CO$6-$F84+1)/($J84*($J84+1)/2)*$D84))+($K84="custom")*CustCF!CI84</f>
        <v/>
      </c>
      <c r="CP84" s="87">
        <f>($K84="Bell Curve")*(_xlfn.NORM.DIST(AND(CP$6&gt;=$F84,CP$6&lt;=$H84)*(CP$6-$F84+1),$J84/2,$M84,TRUE)-_xlfn.NORM.DIST(AND(CP$6&gt;=$F84,CP$6&lt;=$H84)*(CO$6-$F84+1),$J84/2,$M84,TRUE))/(1-2*_xlfn.NORM.DIST(0,$J84/2,$M84,TRUE))*$D84+($K84="Steady Growth")*(AND(CP$6&gt;=$F84,CP$6&lt;=$H84)*((CP$6-$F84+1)/($J84*($J84+1)/2)*$D84))+($K84="custom")*CustCF!CJ84</f>
        <v/>
      </c>
      <c r="CQ84" s="87">
        <f>($K84="Bell Curve")*(_xlfn.NORM.DIST(AND(CQ$6&gt;=$F84,CQ$6&lt;=$H84)*(CQ$6-$F84+1),$J84/2,$M84,TRUE)-_xlfn.NORM.DIST(AND(CQ$6&gt;=$F84,CQ$6&lt;=$H84)*(CP$6-$F84+1),$J84/2,$M84,TRUE))/(1-2*_xlfn.NORM.DIST(0,$J84/2,$M84,TRUE))*$D84+($K84="Steady Growth")*(AND(CQ$6&gt;=$F84,CQ$6&lt;=$H84)*((CQ$6-$F84+1)/($J84*($J84+1)/2)*$D84))+($K84="custom")*CustCF!CK84</f>
        <v/>
      </c>
      <c r="CR84" s="87">
        <f>($K84="Bell Curve")*(_xlfn.NORM.DIST(AND(CR$6&gt;=$F84,CR$6&lt;=$H84)*(CR$6-$F84+1),$J84/2,$M84,TRUE)-_xlfn.NORM.DIST(AND(CR$6&gt;=$F84,CR$6&lt;=$H84)*(CQ$6-$F84+1),$J84/2,$M84,TRUE))/(1-2*_xlfn.NORM.DIST(0,$J84/2,$M84,TRUE))*$D84+($K84="Steady Growth")*(AND(CR$6&gt;=$F84,CR$6&lt;=$H84)*((CR$6-$F84+1)/($J84*($J84+1)/2)*$D84))+($K84="custom")*CustCF!CL84</f>
        <v/>
      </c>
      <c r="CS84" s="87">
        <f>($K84="Bell Curve")*(_xlfn.NORM.DIST(AND(CS$6&gt;=$F84,CS$6&lt;=$H84)*(CS$6-$F84+1),$J84/2,$M84,TRUE)-_xlfn.NORM.DIST(AND(CS$6&gt;=$F84,CS$6&lt;=$H84)*(CR$6-$F84+1),$J84/2,$M84,TRUE))/(1-2*_xlfn.NORM.DIST(0,$J84/2,$M84,TRUE))*$D84+($K84="Steady Growth")*(AND(CS$6&gt;=$F84,CS$6&lt;=$H84)*((CS$6-$F84+1)/($J84*($J84+1)/2)*$D84))+($K84="custom")*CustCF!CM84</f>
        <v/>
      </c>
      <c r="CT84" s="87">
        <f>($K84="Bell Curve")*(_xlfn.NORM.DIST(AND(CT$6&gt;=$F84,CT$6&lt;=$H84)*(CT$6-$F84+1),$J84/2,$M84,TRUE)-_xlfn.NORM.DIST(AND(CT$6&gt;=$F84,CT$6&lt;=$H84)*(CS$6-$F84+1),$J84/2,$M84,TRUE))/(1-2*_xlfn.NORM.DIST(0,$J84/2,$M84,TRUE))*$D84+($K84="Steady Growth")*(AND(CT$6&gt;=$F84,CT$6&lt;=$H84)*((CT$6-$F84+1)/($J84*($J84+1)/2)*$D84))+($K84="custom")*CustCF!CN84</f>
        <v/>
      </c>
      <c r="CU84" s="87">
        <f>($K84="Bell Curve")*(_xlfn.NORM.DIST(AND(CU$6&gt;=$F84,CU$6&lt;=$H84)*(CU$6-$F84+1),$J84/2,$M84,TRUE)-_xlfn.NORM.DIST(AND(CU$6&gt;=$F84,CU$6&lt;=$H84)*(CT$6-$F84+1),$J84/2,$M84,TRUE))/(1-2*_xlfn.NORM.DIST(0,$J84/2,$M84,TRUE))*$D84+($K84="Steady Growth")*(AND(CU$6&gt;=$F84,CU$6&lt;=$H84)*((CU$6-$F84+1)/($J84*($J84+1)/2)*$D84))+($K84="custom")*CustCF!CO84</f>
        <v/>
      </c>
      <c r="CV84" s="87">
        <f>($K84="Bell Curve")*(_xlfn.NORM.DIST(AND(CV$6&gt;=$F84,CV$6&lt;=$H84)*(CV$6-$F84+1),$J84/2,$M84,TRUE)-_xlfn.NORM.DIST(AND(CV$6&gt;=$F84,CV$6&lt;=$H84)*(CU$6-$F84+1),$J84/2,$M84,TRUE))/(1-2*_xlfn.NORM.DIST(0,$J84/2,$M84,TRUE))*$D84+($K84="Steady Growth")*(AND(CV$6&gt;=$F84,CV$6&lt;=$H84)*((CV$6-$F84+1)/($J84*($J84+1)/2)*$D84))+($K84="custom")*CustCF!CP84</f>
        <v/>
      </c>
      <c r="CW84" s="87">
        <f>($K84="Bell Curve")*(_xlfn.NORM.DIST(AND(CW$6&gt;=$F84,CW$6&lt;=$H84)*(CW$6-$F84+1),$J84/2,$M84,TRUE)-_xlfn.NORM.DIST(AND(CW$6&gt;=$F84,CW$6&lt;=$H84)*(CV$6-$F84+1),$J84/2,$M84,TRUE))/(1-2*_xlfn.NORM.DIST(0,$J84/2,$M84,TRUE))*$D84+($K84="Steady Growth")*(AND(CW$6&gt;=$F84,CW$6&lt;=$H84)*((CW$6-$F84+1)/($J84*($J84+1)/2)*$D84))+($K84="custom")*CustCF!CQ84</f>
        <v/>
      </c>
      <c r="CX84" s="87">
        <f>($K84="Bell Curve")*(_xlfn.NORM.DIST(AND(CX$6&gt;=$F84,CX$6&lt;=$H84)*(CX$6-$F84+1),$J84/2,$M84,TRUE)-_xlfn.NORM.DIST(AND(CX$6&gt;=$F84,CX$6&lt;=$H84)*(CW$6-$F84+1),$J84/2,$M84,TRUE))/(1-2*_xlfn.NORM.DIST(0,$J84/2,$M84,TRUE))*$D84+($K84="Steady Growth")*(AND(CX$6&gt;=$F84,CX$6&lt;=$H84)*((CX$6-$F84+1)/($J84*($J84+1)/2)*$D84))+($K84="custom")*CustCF!CR84</f>
        <v/>
      </c>
      <c r="CY84" s="87">
        <f>($K84="Bell Curve")*(_xlfn.NORM.DIST(AND(CY$6&gt;=$F84,CY$6&lt;=$H84)*(CY$6-$F84+1),$J84/2,$M84,TRUE)-_xlfn.NORM.DIST(AND(CY$6&gt;=$F84,CY$6&lt;=$H84)*(CX$6-$F84+1),$J84/2,$M84,TRUE))/(1-2*_xlfn.NORM.DIST(0,$J84/2,$M84,TRUE))*$D84+($K84="Steady Growth")*(AND(CY$6&gt;=$F84,CY$6&lt;=$H84)*((CY$6-$F84+1)/($J84*($J84+1)/2)*$D84))+($K84="custom")*CustCF!CS84</f>
        <v/>
      </c>
      <c r="CZ84" s="87">
        <f>($K84="Bell Curve")*(_xlfn.NORM.DIST(AND(CZ$6&gt;=$F84,CZ$6&lt;=$H84)*(CZ$6-$F84+1),$J84/2,$M84,TRUE)-_xlfn.NORM.DIST(AND(CZ$6&gt;=$F84,CZ$6&lt;=$H84)*(CY$6-$F84+1),$J84/2,$M84,TRUE))/(1-2*_xlfn.NORM.DIST(0,$J84/2,$M84,TRUE))*$D84+($K84="Steady Growth")*(AND(CZ$6&gt;=$F84,CZ$6&lt;=$H84)*((CZ$6-$F84+1)/($J84*($J84+1)/2)*$D84))+($K84="custom")*CustCF!CT84</f>
        <v/>
      </c>
      <c r="DA84" s="87">
        <f>($K84="Bell Curve")*(_xlfn.NORM.DIST(AND(DA$6&gt;=$F84,DA$6&lt;=$H84)*(DA$6-$F84+1),$J84/2,$M84,TRUE)-_xlfn.NORM.DIST(AND(DA$6&gt;=$F84,DA$6&lt;=$H84)*(CZ$6-$F84+1),$J84/2,$M84,TRUE))/(1-2*_xlfn.NORM.DIST(0,$J84/2,$M84,TRUE))*$D84+($K84="Steady Growth")*(AND(DA$6&gt;=$F84,DA$6&lt;=$H84)*((DA$6-$F84+1)/($J84*($J84+1)/2)*$D84))+($K84="custom")*CustCF!CU84</f>
        <v/>
      </c>
      <c r="DB84" s="87">
        <f>($K84="Bell Curve")*(_xlfn.NORM.DIST(AND(DB$6&gt;=$F84,DB$6&lt;=$H84)*(DB$6-$F84+1),$J84/2,$M84,TRUE)-_xlfn.NORM.DIST(AND(DB$6&gt;=$F84,DB$6&lt;=$H84)*(DA$6-$F84+1),$J84/2,$M84,TRUE))/(1-2*_xlfn.NORM.DIST(0,$J84/2,$M84,TRUE))*$D84+($K84="Steady Growth")*(AND(DB$6&gt;=$F84,DB$6&lt;=$H84)*((DB$6-$F84+1)/($J84*($J84+1)/2)*$D84))+($K84="custom")*CustCF!CV84</f>
        <v/>
      </c>
      <c r="DC84" s="87">
        <f>($K84="Bell Curve")*(_xlfn.NORM.DIST(AND(DC$6&gt;=$F84,DC$6&lt;=$H84)*(DC$6-$F84+1),$J84/2,$M84,TRUE)-_xlfn.NORM.DIST(AND(DC$6&gt;=$F84,DC$6&lt;=$H84)*(DB$6-$F84+1),$J84/2,$M84,TRUE))/(1-2*_xlfn.NORM.DIST(0,$J84/2,$M84,TRUE))*$D84+($K84="Steady Growth")*(AND(DC$6&gt;=$F84,DC$6&lt;=$H84)*((DC$6-$F84+1)/($J84*($J84+1)/2)*$D84))+($K84="custom")*CustCF!CW84</f>
        <v/>
      </c>
      <c r="DD84" s="87">
        <f>($K84="Bell Curve")*(_xlfn.NORM.DIST(AND(DD$6&gt;=$F84,DD$6&lt;=$H84)*(DD$6-$F84+1),$J84/2,$M84,TRUE)-_xlfn.NORM.DIST(AND(DD$6&gt;=$F84,DD$6&lt;=$H84)*(DC$6-$F84+1),$J84/2,$M84,TRUE))/(1-2*_xlfn.NORM.DIST(0,$J84/2,$M84,TRUE))*$D84+($K84="Steady Growth")*(AND(DD$6&gt;=$F84,DD$6&lt;=$H84)*((DD$6-$F84+1)/($J84*($J84+1)/2)*$D84))+($K84="custom")*CustCF!CX84</f>
        <v/>
      </c>
      <c r="DE84" s="87">
        <f>($K84="Bell Curve")*(_xlfn.NORM.DIST(AND(DE$6&gt;=$F84,DE$6&lt;=$H84)*(DE$6-$F84+1),$J84/2,$M84,TRUE)-_xlfn.NORM.DIST(AND(DE$6&gt;=$F84,DE$6&lt;=$H84)*(DD$6-$F84+1),$J84/2,$M84,TRUE))/(1-2*_xlfn.NORM.DIST(0,$J84/2,$M84,TRUE))*$D84+($K84="Steady Growth")*(AND(DE$6&gt;=$F84,DE$6&lt;=$H84)*((DE$6-$F84+1)/($J84*($J84+1)/2)*$D84))+($K84="custom")*CustCF!CY84</f>
        <v/>
      </c>
      <c r="DF84" s="87">
        <f>($K84="Bell Curve")*(_xlfn.NORM.DIST(AND(DF$6&gt;=$F84,DF$6&lt;=$H84)*(DF$6-$F84+1),$J84/2,$M84,TRUE)-_xlfn.NORM.DIST(AND(DF$6&gt;=$F84,DF$6&lt;=$H84)*(DE$6-$F84+1),$J84/2,$M84,TRUE))/(1-2*_xlfn.NORM.DIST(0,$J84/2,$M84,TRUE))*$D84+($K84="Steady Growth")*(AND(DF$6&gt;=$F84,DF$6&lt;=$H84)*((DF$6-$F84+1)/($J84*($J84+1)/2)*$D84))+($K84="custom")*CustCF!CZ84</f>
        <v/>
      </c>
      <c r="DG84" s="87">
        <f>($K84="Bell Curve")*(_xlfn.NORM.DIST(AND(DG$6&gt;=$F84,DG$6&lt;=$H84)*(DG$6-$F84+1),$J84/2,$M84,TRUE)-_xlfn.NORM.DIST(AND(DG$6&gt;=$F84,DG$6&lt;=$H84)*(DF$6-$F84+1),$J84/2,$M84,TRUE))/(1-2*_xlfn.NORM.DIST(0,$J84/2,$M84,TRUE))*$D84+($K84="Steady Growth")*(AND(DG$6&gt;=$F84,DG$6&lt;=$H84)*((DG$6-$F84+1)/($J84*($J84+1)/2)*$D84))+($K84="custom")*CustCF!DA84</f>
        <v/>
      </c>
      <c r="DH84" s="87">
        <f>($K84="Bell Curve")*(_xlfn.NORM.DIST(AND(DH$6&gt;=$F84,DH$6&lt;=$H84)*(DH$6-$F84+1),$J84/2,$M84,TRUE)-_xlfn.NORM.DIST(AND(DH$6&gt;=$F84,DH$6&lt;=$H84)*(DG$6-$F84+1),$J84/2,$M84,TRUE))/(1-2*_xlfn.NORM.DIST(0,$J84/2,$M84,TRUE))*$D84+($K84="Steady Growth")*(AND(DH$6&gt;=$F84,DH$6&lt;=$H84)*((DH$6-$F84+1)/($J84*($J84+1)/2)*$D84))+($K84="custom")*CustCF!DB84</f>
        <v/>
      </c>
      <c r="DI84" s="87">
        <f>($K84="Bell Curve")*(_xlfn.NORM.DIST(AND(DI$6&gt;=$F84,DI$6&lt;=$H84)*(DI$6-$F84+1),$J84/2,$M84,TRUE)-_xlfn.NORM.DIST(AND(DI$6&gt;=$F84,DI$6&lt;=$H84)*(DH$6-$F84+1),$J84/2,$M84,TRUE))/(1-2*_xlfn.NORM.DIST(0,$J84/2,$M84,TRUE))*$D84+($K84="Steady Growth")*(AND(DI$6&gt;=$F84,DI$6&lt;=$H84)*((DI$6-$F84+1)/($J84*($J84+1)/2)*$D84))+($K84="custom")*CustCF!DC84</f>
        <v/>
      </c>
      <c r="DJ84" s="87">
        <f>($K84="Bell Curve")*(_xlfn.NORM.DIST(AND(DJ$6&gt;=$F84,DJ$6&lt;=$H84)*(DJ$6-$F84+1),$J84/2,$M84,TRUE)-_xlfn.NORM.DIST(AND(DJ$6&gt;=$F84,DJ$6&lt;=$H84)*(DI$6-$F84+1),$J84/2,$M84,TRUE))/(1-2*_xlfn.NORM.DIST(0,$J84/2,$M84,TRUE))*$D84+($K84="Steady Growth")*(AND(DJ$6&gt;=$F84,DJ$6&lt;=$H84)*((DJ$6-$F84+1)/($J84*($J84+1)/2)*$D84))+($K84="custom")*CustCF!DD84</f>
        <v/>
      </c>
      <c r="DK84" s="87">
        <f>($K84="Bell Curve")*(_xlfn.NORM.DIST(AND(DK$6&gt;=$F84,DK$6&lt;=$H84)*(DK$6-$F84+1),$J84/2,$M84,TRUE)-_xlfn.NORM.DIST(AND(DK$6&gt;=$F84,DK$6&lt;=$H84)*(DJ$6-$F84+1),$J84/2,$M84,TRUE))/(1-2*_xlfn.NORM.DIST(0,$J84/2,$M84,TRUE))*$D84+($K84="Steady Growth")*(AND(DK$6&gt;=$F84,DK$6&lt;=$H84)*((DK$6-$F84+1)/($J84*($J84+1)/2)*$D84))+($K84="custom")*CustCF!DE84</f>
        <v/>
      </c>
      <c r="DL84" s="87">
        <f>($K84="Bell Curve")*(_xlfn.NORM.DIST(AND(DL$6&gt;=$F84,DL$6&lt;=$H84)*(DL$6-$F84+1),$J84/2,$M84,TRUE)-_xlfn.NORM.DIST(AND(DL$6&gt;=$F84,DL$6&lt;=$H84)*(DK$6-$F84+1),$J84/2,$M84,TRUE))/(1-2*_xlfn.NORM.DIST(0,$J84/2,$M84,TRUE))*$D84+($K84="Steady Growth")*(AND(DL$6&gt;=$F84,DL$6&lt;=$H84)*((DL$6-$F84+1)/($J84*($J84+1)/2)*$D84))+($K84="custom")*CustCF!DF84</f>
        <v/>
      </c>
      <c r="DM84" s="87">
        <f>($K84="Bell Curve")*(_xlfn.NORM.DIST(AND(DM$6&gt;=$F84,DM$6&lt;=$H84)*(DM$6-$F84+1),$J84/2,$M84,TRUE)-_xlfn.NORM.DIST(AND(DM$6&gt;=$F84,DM$6&lt;=$H84)*(DL$6-$F84+1),$J84/2,$M84,TRUE))/(1-2*_xlfn.NORM.DIST(0,$J84/2,$M84,TRUE))*$D84+($K84="Steady Growth")*(AND(DM$6&gt;=$F84,DM$6&lt;=$H84)*((DM$6-$F84+1)/($J84*($J84+1)/2)*$D84))+($K84="custom")*CustCF!DG84</f>
        <v/>
      </c>
      <c r="DN84" s="87">
        <f>($K84="Bell Curve")*(_xlfn.NORM.DIST(AND(DN$6&gt;=$F84,DN$6&lt;=$H84)*(DN$6-$F84+1),$J84/2,$M84,TRUE)-_xlfn.NORM.DIST(AND(DN$6&gt;=$F84,DN$6&lt;=$H84)*(DM$6-$F84+1),$J84/2,$M84,TRUE))/(1-2*_xlfn.NORM.DIST(0,$J84/2,$M84,TRUE))*$D84+($K84="Steady Growth")*(AND(DN$6&gt;=$F84,DN$6&lt;=$H84)*((DN$6-$F84+1)/($J84*($J84+1)/2)*$D84))+($K84="custom")*CustCF!DH84</f>
        <v/>
      </c>
      <c r="DO84" s="87">
        <f>($K84="Bell Curve")*(_xlfn.NORM.DIST(AND(DO$6&gt;=$F84,DO$6&lt;=$H84)*(DO$6-$F84+1),$J84/2,$M84,TRUE)-_xlfn.NORM.DIST(AND(DO$6&gt;=$F84,DO$6&lt;=$H84)*(DN$6-$F84+1),$J84/2,$M84,TRUE))/(1-2*_xlfn.NORM.DIST(0,$J84/2,$M84,TRUE))*$D84+($K84="Steady Growth")*(AND(DO$6&gt;=$F84,DO$6&lt;=$H84)*((DO$6-$F84+1)/($J84*($J84+1)/2)*$D84))+($K84="custom")*CustCF!DI84</f>
        <v/>
      </c>
      <c r="DP84" s="87">
        <f>($K84="Bell Curve")*(_xlfn.NORM.DIST(AND(DP$6&gt;=$F84,DP$6&lt;=$H84)*(DP$6-$F84+1),$J84/2,$M84,TRUE)-_xlfn.NORM.DIST(AND(DP$6&gt;=$F84,DP$6&lt;=$H84)*(DO$6-$F84+1),$J84/2,$M84,TRUE))/(1-2*_xlfn.NORM.DIST(0,$J84/2,$M84,TRUE))*$D84+($K84="Steady Growth")*(AND(DP$6&gt;=$F84,DP$6&lt;=$H84)*((DP$6-$F84+1)/($J84*($J84+1)/2)*$D84))+($K84="custom")*CustCF!DJ84</f>
        <v/>
      </c>
      <c r="DQ84" s="87">
        <f>($K84="Bell Curve")*(_xlfn.NORM.DIST(AND(DQ$6&gt;=$F84,DQ$6&lt;=$H84)*(DQ$6-$F84+1),$J84/2,$M84,TRUE)-_xlfn.NORM.DIST(AND(DQ$6&gt;=$F84,DQ$6&lt;=$H84)*(DP$6-$F84+1),$J84/2,$M84,TRUE))/(1-2*_xlfn.NORM.DIST(0,$J84/2,$M84,TRUE))*$D84+($K84="Steady Growth")*(AND(DQ$6&gt;=$F84,DQ$6&lt;=$H84)*((DQ$6-$F84+1)/($J84*($J84+1)/2)*$D84))+($K84="custom")*CustCF!DK84</f>
        <v/>
      </c>
      <c r="DR84" s="87">
        <f>($K84="Bell Curve")*(_xlfn.NORM.DIST(AND(DR$6&gt;=$F84,DR$6&lt;=$H84)*(DR$6-$F84+1),$J84/2,$M84,TRUE)-_xlfn.NORM.DIST(AND(DR$6&gt;=$F84,DR$6&lt;=$H84)*(DQ$6-$F84+1),$J84/2,$M84,TRUE))/(1-2*_xlfn.NORM.DIST(0,$J84/2,$M84,TRUE))*$D84+($K84="Steady Growth")*(AND(DR$6&gt;=$F84,DR$6&lt;=$H84)*((DR$6-$F84+1)/($J84*($J84+1)/2)*$D84))+($K84="custom")*CustCF!DL84</f>
        <v/>
      </c>
      <c r="DS84" s="87">
        <f>($K84="Bell Curve")*(_xlfn.NORM.DIST(AND(DS$6&gt;=$F84,DS$6&lt;=$H84)*(DS$6-$F84+1),$J84/2,$M84,TRUE)-_xlfn.NORM.DIST(AND(DS$6&gt;=$F84,DS$6&lt;=$H84)*(DR$6-$F84+1),$J84/2,$M84,TRUE))/(1-2*_xlfn.NORM.DIST(0,$J84/2,$M84,TRUE))*$D84+($K84="Steady Growth")*(AND(DS$6&gt;=$F84,DS$6&lt;=$H84)*((DS$6-$F84+1)/($J84*($J84+1)/2)*$D84))+($K84="custom")*CustCF!DM84</f>
        <v/>
      </c>
      <c r="DT84" s="87">
        <f>($K84="Bell Curve")*(_xlfn.NORM.DIST(AND(DT$6&gt;=$F84,DT$6&lt;=$H84)*(DT$6-$F84+1),$J84/2,$M84,TRUE)-_xlfn.NORM.DIST(AND(DT$6&gt;=$F84,DT$6&lt;=$H84)*(DS$6-$F84+1),$J84/2,$M84,TRUE))/(1-2*_xlfn.NORM.DIST(0,$J84/2,$M84,TRUE))*$D84+($K84="Steady Growth")*(AND(DT$6&gt;=$F84,DT$6&lt;=$H84)*((DT$6-$F84+1)/($J84*($J84+1)/2)*$D84))+($K84="custom")*CustCF!DN84</f>
        <v/>
      </c>
      <c r="DU84" s="87">
        <f>($K84="Bell Curve")*(_xlfn.NORM.DIST(AND(DU$6&gt;=$F84,DU$6&lt;=$H84)*(DU$6-$F84+1),$J84/2,$M84,TRUE)-_xlfn.NORM.DIST(AND(DU$6&gt;=$F84,DU$6&lt;=$H84)*(DT$6-$F84+1),$J84/2,$M84,TRUE))/(1-2*_xlfn.NORM.DIST(0,$J84/2,$M84,TRUE))*$D84+($K84="Steady Growth")*(AND(DU$6&gt;=$F84,DU$6&lt;=$H84)*((DU$6-$F84+1)/($J84*($J84+1)/2)*$D84))+($K84="custom")*CustCF!DO84</f>
        <v/>
      </c>
      <c r="DV84" s="87">
        <f>($K84="Bell Curve")*(_xlfn.NORM.DIST(AND(DV$6&gt;=$F84,DV$6&lt;=$H84)*(DV$6-$F84+1),$J84/2,$M84,TRUE)-_xlfn.NORM.DIST(AND(DV$6&gt;=$F84,DV$6&lt;=$H84)*(DU$6-$F84+1),$J84/2,$M84,TRUE))/(1-2*_xlfn.NORM.DIST(0,$J84/2,$M84,TRUE))*$D84+($K84="Steady Growth")*(AND(DV$6&gt;=$F84,DV$6&lt;=$H84)*((DV$6-$F84+1)/($J84*($J84+1)/2)*$D84))+($K84="custom")*CustCF!DP84</f>
        <v/>
      </c>
      <c r="DW84" s="87">
        <f>($K84="Bell Curve")*(_xlfn.NORM.DIST(AND(DW$6&gt;=$F84,DW$6&lt;=$H84)*(DW$6-$F84+1),$J84/2,$M84,TRUE)-_xlfn.NORM.DIST(AND(DW$6&gt;=$F84,DW$6&lt;=$H84)*(DV$6-$F84+1),$J84/2,$M84,TRUE))/(1-2*_xlfn.NORM.DIST(0,$J84/2,$M84,TRUE))*$D84+($K84="Steady Growth")*(AND(DW$6&gt;=$F84,DW$6&lt;=$H84)*((DW$6-$F84+1)/($J84*($J84+1)/2)*$D84))+($K84="custom")*CustCF!DQ84</f>
        <v/>
      </c>
      <c r="DX84" s="87">
        <f>($K84="Bell Curve")*(_xlfn.NORM.DIST(AND(DX$6&gt;=$F84,DX$6&lt;=$H84)*(DX$6-$F84+1),$J84/2,$M84,TRUE)-_xlfn.NORM.DIST(AND(DX$6&gt;=$F84,DX$6&lt;=$H84)*(DW$6-$F84+1),$J84/2,$M84,TRUE))/(1-2*_xlfn.NORM.DIST(0,$J84/2,$M84,TRUE))*$D84+($K84="Steady Growth")*(AND(DX$6&gt;=$F84,DX$6&lt;=$H84)*((DX$6-$F84+1)/($J84*($J84+1)/2)*$D84))+($K84="custom")*CustCF!DR84</f>
        <v/>
      </c>
      <c r="DY84" s="87">
        <f>($K84="Bell Curve")*(_xlfn.NORM.DIST(AND(DY$6&gt;=$F84,DY$6&lt;=$H84)*(DY$6-$F84+1),$J84/2,$M84,TRUE)-_xlfn.NORM.DIST(AND(DY$6&gt;=$F84,DY$6&lt;=$H84)*(DX$6-$F84+1),$J84/2,$M84,TRUE))/(1-2*_xlfn.NORM.DIST(0,$J84/2,$M84,TRUE))*$D84+($K84="Steady Growth")*(AND(DY$6&gt;=$F84,DY$6&lt;=$H84)*((DY$6-$F84+1)/($J84*($J84+1)/2)*$D84))+($K84="custom")*CustCF!DS84</f>
        <v/>
      </c>
      <c r="DZ84" s="87">
        <f>($K84="Bell Curve")*(_xlfn.NORM.DIST(AND(DZ$6&gt;=$F84,DZ$6&lt;=$H84)*(DZ$6-$F84+1),$J84/2,$M84,TRUE)-_xlfn.NORM.DIST(AND(DZ$6&gt;=$F84,DZ$6&lt;=$H84)*(DY$6-$F84+1),$J84/2,$M84,TRUE))/(1-2*_xlfn.NORM.DIST(0,$J84/2,$M84,TRUE))*$D84+($K84="Steady Growth")*(AND(DZ$6&gt;=$F84,DZ$6&lt;=$H84)*((DZ$6-$F84+1)/($J84*($J84+1)/2)*$D84))+($K84="custom")*CustCF!DT84</f>
        <v/>
      </c>
      <c r="EA84" s="87">
        <f>($K84="Bell Curve")*(_xlfn.NORM.DIST(AND(EA$6&gt;=$F84,EA$6&lt;=$H84)*(EA$6-$F84+1),$J84/2,$M84,TRUE)-_xlfn.NORM.DIST(AND(EA$6&gt;=$F84,EA$6&lt;=$H84)*(DZ$6-$F84+1),$J84/2,$M84,TRUE))/(1-2*_xlfn.NORM.DIST(0,$J84/2,$M84,TRUE))*$D84+($K84="Steady Growth")*(AND(EA$6&gt;=$F84,EA$6&lt;=$H84)*((EA$6-$F84+1)/($J84*($J84+1)/2)*$D84))+($K84="custom")*CustCF!DU84</f>
        <v/>
      </c>
      <c r="EB84" s="87">
        <f>($K84="Bell Curve")*(_xlfn.NORM.DIST(AND(EB$6&gt;=$F84,EB$6&lt;=$H84)*(EB$6-$F84+1),$J84/2,$M84,TRUE)-_xlfn.NORM.DIST(AND(EB$6&gt;=$F84,EB$6&lt;=$H84)*(EA$6-$F84+1),$J84/2,$M84,TRUE))/(1-2*_xlfn.NORM.DIST(0,$J84/2,$M84,TRUE))*$D84+($K84="Steady Growth")*(AND(EB$6&gt;=$F84,EB$6&lt;=$H84)*((EB$6-$F84+1)/($J84*($J84+1)/2)*$D84))+($K84="custom")*CustCF!DV84</f>
        <v/>
      </c>
      <c r="EC84" s="87">
        <f>($K84="Bell Curve")*(_xlfn.NORM.DIST(AND(EC$6&gt;=$F84,EC$6&lt;=$H84)*(EC$6-$F84+1),$J84/2,$M84,TRUE)-_xlfn.NORM.DIST(AND(EC$6&gt;=$F84,EC$6&lt;=$H84)*(EB$6-$F84+1),$J84/2,$M84,TRUE))/(1-2*_xlfn.NORM.DIST(0,$J84/2,$M84,TRUE))*$D84+($K84="Steady Growth")*(AND(EC$6&gt;=$F84,EC$6&lt;=$H84)*((EC$6-$F84+1)/($J84*($J84+1)/2)*$D84))+($K84="custom")*CustCF!DW84</f>
        <v/>
      </c>
      <c r="ED84" s="87">
        <f>($K84="Bell Curve")*(_xlfn.NORM.DIST(AND(ED$6&gt;=$F84,ED$6&lt;=$H84)*(ED$6-$F84+1),$J84/2,$M84,TRUE)-_xlfn.NORM.DIST(AND(ED$6&gt;=$F84,ED$6&lt;=$H84)*(EC$6-$F84+1),$J84/2,$M84,TRUE))/(1-2*_xlfn.NORM.DIST(0,$J84/2,$M84,TRUE))*$D84+($K84="Steady Growth")*(AND(ED$6&gt;=$F84,ED$6&lt;=$H84)*((ED$6-$F84+1)/($J84*($J84+1)/2)*$D84))+($K84="custom")*CustCF!DX84</f>
        <v/>
      </c>
      <c r="EE84" s="87">
        <f>($K84="Bell Curve")*(_xlfn.NORM.DIST(AND(EE$6&gt;=$F84,EE$6&lt;=$H84)*(EE$6-$F84+1),$J84/2,$M84,TRUE)-_xlfn.NORM.DIST(AND(EE$6&gt;=$F84,EE$6&lt;=$H84)*(ED$6-$F84+1),$J84/2,$M84,TRUE))/(1-2*_xlfn.NORM.DIST(0,$J84/2,$M84,TRUE))*$D84+($K84="Steady Growth")*(AND(EE$6&gt;=$F84,EE$6&lt;=$H84)*((EE$6-$F84+1)/($J84*($J84+1)/2)*$D84))+($K84="custom")*CustCF!DY84</f>
        <v/>
      </c>
      <c r="EF84" s="87">
        <f>($K84="Bell Curve")*(_xlfn.NORM.DIST(AND(EF$6&gt;=$F84,EF$6&lt;=$H84)*(EF$6-$F84+1),$J84/2,$M84,TRUE)-_xlfn.NORM.DIST(AND(EF$6&gt;=$F84,EF$6&lt;=$H84)*(EE$6-$F84+1),$J84/2,$M84,TRUE))/(1-2*_xlfn.NORM.DIST(0,$J84/2,$M84,TRUE))*$D84+($K84="Steady Growth")*(AND(EF$6&gt;=$F84,EF$6&lt;=$H84)*((EF$6-$F84+1)/($J84*($J84+1)/2)*$D84))+($K84="custom")*CustCF!DZ84</f>
        <v/>
      </c>
      <c r="EG84" s="87">
        <f>($K84="Bell Curve")*(_xlfn.NORM.DIST(AND(EG$6&gt;=$F84,EG$6&lt;=$H84)*(EG$6-$F84+1),$J84/2,$M84,TRUE)-_xlfn.NORM.DIST(AND(EG$6&gt;=$F84,EG$6&lt;=$H84)*(EF$6-$F84+1),$J84/2,$M84,TRUE))/(1-2*_xlfn.NORM.DIST(0,$J84/2,$M84,TRUE))*$D84+($K84="Steady Growth")*(AND(EG$6&gt;=$F84,EG$6&lt;=$H84)*((EG$6-$F84+1)/($J84*($J84+1)/2)*$D84))+($K84="custom")*CustCF!EA84</f>
        <v/>
      </c>
      <c r="EH84" s="87">
        <f>($K84="Bell Curve")*(_xlfn.NORM.DIST(AND(EH$6&gt;=$F84,EH$6&lt;=$H84)*(EH$6-$F84+1),$J84/2,$M84,TRUE)-_xlfn.NORM.DIST(AND(EH$6&gt;=$F84,EH$6&lt;=$H84)*(EG$6-$F84+1),$J84/2,$M84,TRUE))/(1-2*_xlfn.NORM.DIST(0,$J84/2,$M84,TRUE))*$D84+($K84="Steady Growth")*(AND(EH$6&gt;=$F84,EH$6&lt;=$H84)*((EH$6-$F84+1)/($J84*($J84+1)/2)*$D84))+($K84="custom")*CustCF!EB84</f>
        <v/>
      </c>
      <c r="EI84" s="87">
        <f>($K84="Bell Curve")*(_xlfn.NORM.DIST(AND(EI$6&gt;=$F84,EI$6&lt;=$H84)*(EI$6-$F84+1),$J84/2,$M84,TRUE)-_xlfn.NORM.DIST(AND(EI$6&gt;=$F84,EI$6&lt;=$H84)*(EH$6-$F84+1),$J84/2,$M84,TRUE))/(1-2*_xlfn.NORM.DIST(0,$J84/2,$M84,TRUE))*$D84+($K84="Steady Growth")*(AND(EI$6&gt;=$F84,EI$6&lt;=$H84)*((EI$6-$F84+1)/($J84*($J84+1)/2)*$D84))+($K84="custom")*CustCF!EC84</f>
        <v/>
      </c>
      <c r="EJ84" s="87">
        <f>($K84="Bell Curve")*(_xlfn.NORM.DIST(AND(EJ$6&gt;=$F84,EJ$6&lt;=$H84)*(EJ$6-$F84+1),$J84/2,$M84,TRUE)-_xlfn.NORM.DIST(AND(EJ$6&gt;=$F84,EJ$6&lt;=$H84)*(EI$6-$F84+1),$J84/2,$M84,TRUE))/(1-2*_xlfn.NORM.DIST(0,$J84/2,$M84,TRUE))*$D84+($K84="Steady Growth")*(AND(EJ$6&gt;=$F84,EJ$6&lt;=$H84)*((EJ$6-$F84+1)/($J84*($J84+1)/2)*$D84))+($K84="custom")*CustCF!ED84</f>
        <v/>
      </c>
      <c r="EK84" s="87">
        <f>($K84="Bell Curve")*(_xlfn.NORM.DIST(AND(EK$6&gt;=$F84,EK$6&lt;=$H84)*(EK$6-$F84+1),$J84/2,$M84,TRUE)-_xlfn.NORM.DIST(AND(EK$6&gt;=$F84,EK$6&lt;=$H84)*(EJ$6-$F84+1),$J84/2,$M84,TRUE))/(1-2*_xlfn.NORM.DIST(0,$J84/2,$M84,TRUE))*$D84+($K84="Steady Growth")*(AND(EK$6&gt;=$F84,EK$6&lt;=$H84)*((EK$6-$F84+1)/($J84*($J84+1)/2)*$D84))+($K84="custom")*CustCF!EE84</f>
        <v/>
      </c>
      <c r="EL84" s="87">
        <f>($K84="Bell Curve")*(_xlfn.NORM.DIST(AND(EL$6&gt;=$F84,EL$6&lt;=$H84)*(EL$6-$F84+1),$J84/2,$M84,TRUE)-_xlfn.NORM.DIST(AND(EL$6&gt;=$F84,EL$6&lt;=$H84)*(EK$6-$F84+1),$J84/2,$M84,TRUE))/(1-2*_xlfn.NORM.DIST(0,$J84/2,$M84,TRUE))*$D84+($K84="Steady Growth")*(AND(EL$6&gt;=$F84,EL$6&lt;=$H84)*((EL$6-$F84+1)/($J84*($J84+1)/2)*$D84))+($K84="custom")*CustCF!EF84</f>
        <v/>
      </c>
      <c r="EM84" s="87">
        <f>($K84="Bell Curve")*(_xlfn.NORM.DIST(AND(EM$6&gt;=$F84,EM$6&lt;=$H84)*(EM$6-$F84+1),$J84/2,$M84,TRUE)-_xlfn.NORM.DIST(AND(EM$6&gt;=$F84,EM$6&lt;=$H84)*(EL$6-$F84+1),$J84/2,$M84,TRUE))/(1-2*_xlfn.NORM.DIST(0,$J84/2,$M84,TRUE))*$D84+($K84="Steady Growth")*(AND(EM$6&gt;=$F84,EM$6&lt;=$H84)*((EM$6-$F84+1)/($J84*($J84+1)/2)*$D84))+($K84="custom")*CustCF!EG84</f>
        <v/>
      </c>
      <c r="EN84" s="87">
        <f>($K84="Bell Curve")*(_xlfn.NORM.DIST(AND(EN$6&gt;=$F84,EN$6&lt;=$H84)*(EN$6-$F84+1),$J84/2,$M84,TRUE)-_xlfn.NORM.DIST(AND(EN$6&gt;=$F84,EN$6&lt;=$H84)*(EM$6-$F84+1),$J84/2,$M84,TRUE))/(1-2*_xlfn.NORM.DIST(0,$J84/2,$M84,TRUE))*$D84+($K84="Steady Growth")*(AND(EN$6&gt;=$F84,EN$6&lt;=$H84)*((EN$6-$F84+1)/($J84*($J84+1)/2)*$D84))+($K84="custom")*CustCF!EH84</f>
        <v/>
      </c>
      <c r="EO84" s="87">
        <f>($K84="Bell Curve")*(_xlfn.NORM.DIST(AND(EO$6&gt;=$F84,EO$6&lt;=$H84)*(EO$6-$F84+1),$J84/2,$M84,TRUE)-_xlfn.NORM.DIST(AND(EO$6&gt;=$F84,EO$6&lt;=$H84)*(EN$6-$F84+1),$J84/2,$M84,TRUE))/(1-2*_xlfn.NORM.DIST(0,$J84/2,$M84,TRUE))*$D84+($K84="Steady Growth")*(AND(EO$6&gt;=$F84,EO$6&lt;=$H84)*((EO$6-$F84+1)/($J84*($J84+1)/2)*$D84))+($K84="custom")*CustCF!EI84</f>
        <v/>
      </c>
      <c r="EP84" s="87">
        <f>($K84="Bell Curve")*(_xlfn.NORM.DIST(AND(EP$6&gt;=$F84,EP$6&lt;=$H84)*(EP$6-$F84+1),$J84/2,$M84,TRUE)-_xlfn.NORM.DIST(AND(EP$6&gt;=$F84,EP$6&lt;=$H84)*(EO$6-$F84+1),$J84/2,$M84,TRUE))/(1-2*_xlfn.NORM.DIST(0,$J84/2,$M84,TRUE))*$D84+($K84="Steady Growth")*(AND(EP$6&gt;=$F84,EP$6&lt;=$H84)*((EP$6-$F84+1)/($J84*($J84+1)/2)*$D84))+($K84="custom")*CustCF!EJ84</f>
        <v/>
      </c>
      <c r="EQ84" s="87">
        <f>($K84="Bell Curve")*(_xlfn.NORM.DIST(AND(EQ$6&gt;=$F84,EQ$6&lt;=$H84)*(EQ$6-$F84+1),$J84/2,$M84,TRUE)-_xlfn.NORM.DIST(AND(EQ$6&gt;=$F84,EQ$6&lt;=$H84)*(EP$6-$F84+1),$J84/2,$M84,TRUE))/(1-2*_xlfn.NORM.DIST(0,$J84/2,$M84,TRUE))*$D84+($K84="Steady Growth")*(AND(EQ$6&gt;=$F84,EQ$6&lt;=$H84)*((EQ$6-$F84+1)/($J84*($J84+1)/2)*$D84))+($K84="custom")*CustCF!EK84</f>
        <v/>
      </c>
      <c r="ER84" s="87">
        <f>($K84="Bell Curve")*(_xlfn.NORM.DIST(AND(ER$6&gt;=$F84,ER$6&lt;=$H84)*(ER$6-$F84+1),$J84/2,$M84,TRUE)-_xlfn.NORM.DIST(AND(ER$6&gt;=$F84,ER$6&lt;=$H84)*(EQ$6-$F84+1),$J84/2,$M84,TRUE))/(1-2*_xlfn.NORM.DIST(0,$J84/2,$M84,TRUE))*$D84+($K84="Steady Growth")*(AND(ER$6&gt;=$F84,ER$6&lt;=$H84)*((ER$6-$F84+1)/($J84*($J84+1)/2)*$D84))+($K84="custom")*CustCF!EL84</f>
        <v/>
      </c>
      <c r="ES84" s="87">
        <f>($K84="Bell Curve")*(_xlfn.NORM.DIST(AND(ES$6&gt;=$F84,ES$6&lt;=$H84)*(ES$6-$F84+1),$J84/2,$M84,TRUE)-_xlfn.NORM.DIST(AND(ES$6&gt;=$F84,ES$6&lt;=$H84)*(ER$6-$F84+1),$J84/2,$M84,TRUE))/(1-2*_xlfn.NORM.DIST(0,$J84/2,$M84,TRUE))*$D84+($K84="Steady Growth")*(AND(ES$6&gt;=$F84,ES$6&lt;=$H84)*((ES$6-$F84+1)/($J84*($J84+1)/2)*$D84))+($K84="custom")*CustCF!EM84</f>
        <v/>
      </c>
      <c r="ET84" s="87">
        <f>($K84="Bell Curve")*(_xlfn.NORM.DIST(AND(ET$6&gt;=$F84,ET$6&lt;=$H84)*(ET$6-$F84+1),$J84/2,$M84,TRUE)-_xlfn.NORM.DIST(AND(ET$6&gt;=$F84,ET$6&lt;=$H84)*(ES$6-$F84+1),$J84/2,$M84,TRUE))/(1-2*_xlfn.NORM.DIST(0,$J84/2,$M84,TRUE))*$D84+($K84="Steady Growth")*(AND(ET$6&gt;=$F84,ET$6&lt;=$H84)*((ET$6-$F84+1)/($J84*($J84+1)/2)*$D84))+($K84="custom")*CustCF!EN84</f>
        <v/>
      </c>
      <c r="EU84" s="87">
        <f>($K84="Bell Curve")*(_xlfn.NORM.DIST(AND(EU$6&gt;=$F84,EU$6&lt;=$H84)*(EU$6-$F84+1),$J84/2,$M84,TRUE)-_xlfn.NORM.DIST(AND(EU$6&gt;=$F84,EU$6&lt;=$H84)*(ET$6-$F84+1),$J84/2,$M84,TRUE))/(1-2*_xlfn.NORM.DIST(0,$J84/2,$M84,TRUE))*$D84+($K84="Steady Growth")*(AND(EU$6&gt;=$F84,EU$6&lt;=$H84)*((EU$6-$F84+1)/($J84*($J84+1)/2)*$D84))+($K84="custom")*CustCF!EO84</f>
        <v/>
      </c>
      <c r="EV84" s="87">
        <f>($K84="Bell Curve")*(_xlfn.NORM.DIST(AND(EV$6&gt;=$F84,EV$6&lt;=$H84)*(EV$6-$F84+1),$J84/2,$M84,TRUE)-_xlfn.NORM.DIST(AND(EV$6&gt;=$F84,EV$6&lt;=$H84)*(EU$6-$F84+1),$J84/2,$M84,TRUE))/(1-2*_xlfn.NORM.DIST(0,$J84/2,$M84,TRUE))*$D84+($K84="Steady Growth")*(AND(EV$6&gt;=$F84,EV$6&lt;=$H84)*((EV$6-$F84+1)/($J84*($J84+1)/2)*$D84))+($K84="custom")*CustCF!EP84</f>
        <v/>
      </c>
      <c r="EW84" s="87">
        <f>($K84="Bell Curve")*(_xlfn.NORM.DIST(AND(EW$6&gt;=$F84,EW$6&lt;=$H84)*(EW$6-$F84+1),$J84/2,$M84,TRUE)-_xlfn.NORM.DIST(AND(EW$6&gt;=$F84,EW$6&lt;=$H84)*(EV$6-$F84+1),$J84/2,$M84,TRUE))/(1-2*_xlfn.NORM.DIST(0,$J84/2,$M84,TRUE))*$D84+($K84="Steady Growth")*(AND(EW$6&gt;=$F84,EW$6&lt;=$H84)*((EW$6-$F84+1)/($J84*($J84+1)/2)*$D84))+($K84="custom")*CustCF!EQ84</f>
        <v/>
      </c>
      <c r="EX84" s="87">
        <f>($K84="Bell Curve")*(_xlfn.NORM.DIST(AND(EX$6&gt;=$F84,EX$6&lt;=$H84)*(EX$6-$F84+1),$J84/2,$M84,TRUE)-_xlfn.NORM.DIST(AND(EX$6&gt;=$F84,EX$6&lt;=$H84)*(EW$6-$F84+1),$J84/2,$M84,TRUE))/(1-2*_xlfn.NORM.DIST(0,$J84/2,$M84,TRUE))*$D84+($K84="Steady Growth")*(AND(EX$6&gt;=$F84,EX$6&lt;=$H84)*((EX$6-$F84+1)/($J84*($J84+1)/2)*$D84))+($K84="custom")*CustCF!ER84</f>
        <v/>
      </c>
      <c r="EY84" s="87">
        <f>($K84="Bell Curve")*(_xlfn.NORM.DIST(AND(EY$6&gt;=$F84,EY$6&lt;=$H84)*(EY$6-$F84+1),$J84/2,$M84,TRUE)-_xlfn.NORM.DIST(AND(EY$6&gt;=$F84,EY$6&lt;=$H84)*(EX$6-$F84+1),$J84/2,$M84,TRUE))/(1-2*_xlfn.NORM.DIST(0,$J84/2,$M84,TRUE))*$D84+($K84="Steady Growth")*(AND(EY$6&gt;=$F84,EY$6&lt;=$H84)*((EY$6-$F84+1)/($J84*($J84+1)/2)*$D84))+($K84="custom")*CustCF!ES84</f>
        <v/>
      </c>
      <c r="EZ84" s="87">
        <f>($K84="Bell Curve")*(_xlfn.NORM.DIST(AND(EZ$6&gt;=$F84,EZ$6&lt;=$H84)*(EZ$6-$F84+1),$J84/2,$M84,TRUE)-_xlfn.NORM.DIST(AND(EZ$6&gt;=$F84,EZ$6&lt;=$H84)*(EY$6-$F84+1),$J84/2,$M84,TRUE))/(1-2*_xlfn.NORM.DIST(0,$J84/2,$M84,TRUE))*$D84+($K84="Steady Growth")*(AND(EZ$6&gt;=$F84,EZ$6&lt;=$H84)*((EZ$6-$F84+1)/($J84*($J84+1)/2)*$D84))+($K84="custom")*CustCF!ET84</f>
        <v/>
      </c>
      <c r="FA84" s="87">
        <f>($K84="Bell Curve")*(_xlfn.NORM.DIST(AND(FA$6&gt;=$F84,FA$6&lt;=$H84)*(FA$6-$F84+1),$J84/2,$M84,TRUE)-_xlfn.NORM.DIST(AND(FA$6&gt;=$F84,FA$6&lt;=$H84)*(EZ$6-$F84+1),$J84/2,$M84,TRUE))/(1-2*_xlfn.NORM.DIST(0,$J84/2,$M84,TRUE))*$D84+($K84="Steady Growth")*(AND(FA$6&gt;=$F84,FA$6&lt;=$H84)*((FA$6-$F84+1)/($J84*($J84+1)/2)*$D84))+($K84="custom")*CustCF!EU84</f>
        <v/>
      </c>
      <c r="FB84" s="87">
        <f>($K84="Bell Curve")*(_xlfn.NORM.DIST(AND(FB$6&gt;=$F84,FB$6&lt;=$H84)*(FB$6-$F84+1),$J84/2,$M84,TRUE)-_xlfn.NORM.DIST(AND(FB$6&gt;=$F84,FB$6&lt;=$H84)*(FA$6-$F84+1),$J84/2,$M84,TRUE))/(1-2*_xlfn.NORM.DIST(0,$J84/2,$M84,TRUE))*$D84+($K84="Steady Growth")*(AND(FB$6&gt;=$F84,FB$6&lt;=$H84)*((FB$6-$F84+1)/($J84*($J84+1)/2)*$D84))+($K84="custom")*CustCF!EV84</f>
        <v/>
      </c>
      <c r="FC84" s="87">
        <f>($K84="Bell Curve")*(_xlfn.NORM.DIST(AND(FC$6&gt;=$F84,FC$6&lt;=$H84)*(FC$6-$F84+1),$J84/2,$M84,TRUE)-_xlfn.NORM.DIST(AND(FC$6&gt;=$F84,FC$6&lt;=$H84)*(FB$6-$F84+1),$J84/2,$M84,TRUE))/(1-2*_xlfn.NORM.DIST(0,$J84/2,$M84,TRUE))*$D84+($K84="Steady Growth")*(AND(FC$6&gt;=$F84,FC$6&lt;=$H84)*((FC$6-$F84+1)/($J84*($J84+1)/2)*$D84))+($K84="custom")*CustCF!EW84</f>
        <v/>
      </c>
      <c r="FD84" s="87">
        <f>($K84="Bell Curve")*(_xlfn.NORM.DIST(AND(FD$6&gt;=$F84,FD$6&lt;=$H84)*(FD$6-$F84+1),$J84/2,$M84,TRUE)-_xlfn.NORM.DIST(AND(FD$6&gt;=$F84,FD$6&lt;=$H84)*(FC$6-$F84+1),$J84/2,$M84,TRUE))/(1-2*_xlfn.NORM.DIST(0,$J84/2,$M84,TRUE))*$D84+($K84="Steady Growth")*(AND(FD$6&gt;=$F84,FD$6&lt;=$H84)*((FD$6-$F84+1)/($J84*($J84+1)/2)*$D84))+($K84="custom")*CustCF!EX84</f>
        <v/>
      </c>
      <c r="FE84" s="87">
        <f>($K84="Bell Curve")*(_xlfn.NORM.DIST(AND(FE$6&gt;=$F84,FE$6&lt;=$H84)*(FE$6-$F84+1),$J84/2,$M84,TRUE)-_xlfn.NORM.DIST(AND(FE$6&gt;=$F84,FE$6&lt;=$H84)*(FD$6-$F84+1),$J84/2,$M84,TRUE))/(1-2*_xlfn.NORM.DIST(0,$J84/2,$M84,TRUE))*$D84+($K84="Steady Growth")*(AND(FE$6&gt;=$F84,FE$6&lt;=$H84)*((FE$6-$F84+1)/($J84*($J84+1)/2)*$D84))+($K84="custom")*CustCF!EY84</f>
        <v/>
      </c>
      <c r="FF84" s="87">
        <f>($K84="Bell Curve")*(_xlfn.NORM.DIST(AND(FF$6&gt;=$F84,FF$6&lt;=$H84)*(FF$6-$F84+1),$J84/2,$M84,TRUE)-_xlfn.NORM.DIST(AND(FF$6&gt;=$F84,FF$6&lt;=$H84)*(FE$6-$F84+1),$J84/2,$M84,TRUE))/(1-2*_xlfn.NORM.DIST(0,$J84/2,$M84,TRUE))*$D84+($K84="Steady Growth")*(AND(FF$6&gt;=$F84,FF$6&lt;=$H84)*((FF$6-$F84+1)/($J84*($J84+1)/2)*$D84))+($K84="custom")*CustCF!EZ84</f>
        <v/>
      </c>
      <c r="FG84" s="87">
        <f>($K84="Bell Curve")*(_xlfn.NORM.DIST(AND(FG$6&gt;=$F84,FG$6&lt;=$H84)*(FG$6-$F84+1),$J84/2,$M84,TRUE)-_xlfn.NORM.DIST(AND(FG$6&gt;=$F84,FG$6&lt;=$H84)*(FF$6-$F84+1),$J84/2,$M84,TRUE))/(1-2*_xlfn.NORM.DIST(0,$J84/2,$M84,TRUE))*$D84+($K84="Steady Growth")*(AND(FG$6&gt;=$F84,FG$6&lt;=$H84)*((FG$6-$F84+1)/($J84*($J84+1)/2)*$D84))+($K84="custom")*CustCF!FA84</f>
        <v/>
      </c>
      <c r="FH84" s="87">
        <f>($K84="Bell Curve")*(_xlfn.NORM.DIST(AND(FH$6&gt;=$F84,FH$6&lt;=$H84)*(FH$6-$F84+1),$J84/2,$M84,TRUE)-_xlfn.NORM.DIST(AND(FH$6&gt;=$F84,FH$6&lt;=$H84)*(FG$6-$F84+1),$J84/2,$M84,TRUE))/(1-2*_xlfn.NORM.DIST(0,$J84/2,$M84,TRUE))*$D84+($K84="Steady Growth")*(AND(FH$6&gt;=$F84,FH$6&lt;=$H84)*((FH$6-$F84+1)/($J84*($J84+1)/2)*$D84))+($K84="custom")*CustCF!FB84</f>
        <v/>
      </c>
      <c r="FI84" s="87">
        <f>($K84="Bell Curve")*(_xlfn.NORM.DIST(AND(FI$6&gt;=$F84,FI$6&lt;=$H84)*(FI$6-$F84+1),$J84/2,$M84,TRUE)-_xlfn.NORM.DIST(AND(FI$6&gt;=$F84,FI$6&lt;=$H84)*(FH$6-$F84+1),$J84/2,$M84,TRUE))/(1-2*_xlfn.NORM.DIST(0,$J84/2,$M84,TRUE))*$D84+($K84="Steady Growth")*(AND(FI$6&gt;=$F84,FI$6&lt;=$H84)*((FI$6-$F84+1)/($J84*($J84+1)/2)*$D84))+($K84="custom")*CustCF!FC84</f>
        <v/>
      </c>
      <c r="FJ84" s="87">
        <f>($K84="Bell Curve")*(_xlfn.NORM.DIST(AND(FJ$6&gt;=$F84,FJ$6&lt;=$H84)*(FJ$6-$F84+1),$J84/2,$M84,TRUE)-_xlfn.NORM.DIST(AND(FJ$6&gt;=$F84,FJ$6&lt;=$H84)*(FI$6-$F84+1),$J84/2,$M84,TRUE))/(1-2*_xlfn.NORM.DIST(0,$J84/2,$M84,TRUE))*$D84+($K84="Steady Growth")*(AND(FJ$6&gt;=$F84,FJ$6&lt;=$H84)*((FJ$6-$F84+1)/($J84*($J84+1)/2)*$D84))+($K84="custom")*CustCF!FD84</f>
        <v/>
      </c>
      <c r="FK84" s="87">
        <f>($K84="Bell Curve")*(_xlfn.NORM.DIST(AND(FK$6&gt;=$F84,FK$6&lt;=$H84)*(FK$6-$F84+1),$J84/2,$M84,TRUE)-_xlfn.NORM.DIST(AND(FK$6&gt;=$F84,FK$6&lt;=$H84)*(FJ$6-$F84+1),$J84/2,$M84,TRUE))/(1-2*_xlfn.NORM.DIST(0,$J84/2,$M84,TRUE))*$D84+($K84="Steady Growth")*(AND(FK$6&gt;=$F84,FK$6&lt;=$H84)*((FK$6-$F84+1)/($J84*($J84+1)/2)*$D84))+($K84="custom")*CustCF!FE84</f>
        <v/>
      </c>
      <c r="FL84" s="87">
        <f>($K84="Bell Curve")*(_xlfn.NORM.DIST(AND(FL$6&gt;=$F84,FL$6&lt;=$H84)*(FL$6-$F84+1),$J84/2,$M84,TRUE)-_xlfn.NORM.DIST(AND(FL$6&gt;=$F84,FL$6&lt;=$H84)*(FK$6-$F84+1),$J84/2,$M84,TRUE))/(1-2*_xlfn.NORM.DIST(0,$J84/2,$M84,TRUE))*$D84+($K84="Steady Growth")*(AND(FL$6&gt;=$F84,FL$6&lt;=$H84)*((FL$6-$F84+1)/($J84*($J84+1)/2)*$D84))+($K84="custom")*CustCF!FF84</f>
        <v/>
      </c>
      <c r="FM84" s="87">
        <f>($K84="Bell Curve")*(_xlfn.NORM.DIST(AND(FM$6&gt;=$F84,FM$6&lt;=$H84)*(FM$6-$F84+1),$J84/2,$M84,TRUE)-_xlfn.NORM.DIST(AND(FM$6&gt;=$F84,FM$6&lt;=$H84)*(FL$6-$F84+1),$J84/2,$M84,TRUE))/(1-2*_xlfn.NORM.DIST(0,$J84/2,$M84,TRUE))*$D84+($K84="Steady Growth")*(AND(FM$6&gt;=$F84,FM$6&lt;=$H84)*((FM$6-$F84+1)/($J84*($J84+1)/2)*$D84))+($K84="custom")*CustCF!FG84</f>
        <v/>
      </c>
      <c r="FN84" s="87">
        <f>($K84="Bell Curve")*(_xlfn.NORM.DIST(AND(FN$6&gt;=$F84,FN$6&lt;=$H84)*(FN$6-$F84+1),$J84/2,$M84,TRUE)-_xlfn.NORM.DIST(AND(FN$6&gt;=$F84,FN$6&lt;=$H84)*(FM$6-$F84+1),$J84/2,$M84,TRUE))/(1-2*_xlfn.NORM.DIST(0,$J84/2,$M84,TRUE))*$D84+($K84="Steady Growth")*(AND(FN$6&gt;=$F84,FN$6&lt;=$H84)*((FN$6-$F84+1)/($J84*($J84+1)/2)*$D84))+($K84="custom")*CustCF!FH84</f>
        <v/>
      </c>
      <c r="FO84" s="87">
        <f>($K84="Bell Curve")*(_xlfn.NORM.DIST(AND(FO$6&gt;=$F84,FO$6&lt;=$H84)*(FO$6-$F84+1),$J84/2,$M84,TRUE)-_xlfn.NORM.DIST(AND(FO$6&gt;=$F84,FO$6&lt;=$H84)*(FN$6-$F84+1),$J84/2,$M84,TRUE))/(1-2*_xlfn.NORM.DIST(0,$J84/2,$M84,TRUE))*$D84+($K84="Steady Growth")*(AND(FO$6&gt;=$F84,FO$6&lt;=$H84)*((FO$6-$F84+1)/($J84*($J84+1)/2)*$D84))+($K84="custom")*CustCF!FI84</f>
        <v/>
      </c>
      <c r="FP84" s="87">
        <f>($K84="Bell Curve")*(_xlfn.NORM.DIST(AND(FP$6&gt;=$F84,FP$6&lt;=$H84)*(FP$6-$F84+1),$J84/2,$M84,TRUE)-_xlfn.NORM.DIST(AND(FP$6&gt;=$F84,FP$6&lt;=$H84)*(FO$6-$F84+1),$J84/2,$M84,TRUE))/(1-2*_xlfn.NORM.DIST(0,$J84/2,$M84,TRUE))*$D84+($K84="Steady Growth")*(AND(FP$6&gt;=$F84,FP$6&lt;=$H84)*((FP$6-$F84+1)/($J84*($J84+1)/2)*$D84))+($K84="custom")*CustCF!FJ84</f>
        <v/>
      </c>
      <c r="FQ84" s="87">
        <f>($K84="Bell Curve")*(_xlfn.NORM.DIST(AND(FQ$6&gt;=$F84,FQ$6&lt;=$H84)*(FQ$6-$F84+1),$J84/2,$M84,TRUE)-_xlfn.NORM.DIST(AND(FQ$6&gt;=$F84,FQ$6&lt;=$H84)*(FP$6-$F84+1),$J84/2,$M84,TRUE))/(1-2*_xlfn.NORM.DIST(0,$J84/2,$M84,TRUE))*$D84+($K84="Steady Growth")*(AND(FQ$6&gt;=$F84,FQ$6&lt;=$H84)*((FQ$6-$F84+1)/($J84*($J84+1)/2)*$D84))+($K84="custom")*CustCF!FK84</f>
        <v/>
      </c>
      <c r="FR84" s="87">
        <f>($K84="Bell Curve")*(_xlfn.NORM.DIST(AND(FR$6&gt;=$F84,FR$6&lt;=$H84)*(FR$6-$F84+1),$J84/2,$M84,TRUE)-_xlfn.NORM.DIST(AND(FR$6&gt;=$F84,FR$6&lt;=$H84)*(FQ$6-$F84+1),$J84/2,$M84,TRUE))/(1-2*_xlfn.NORM.DIST(0,$J84/2,$M84,TRUE))*$D84+($K84="Steady Growth")*(AND(FR$6&gt;=$F84,FR$6&lt;=$H84)*((FR$6-$F84+1)/($J84*($J84+1)/2)*$D84))+($K84="custom")*CustCF!FL84</f>
        <v/>
      </c>
      <c r="FS84" s="87">
        <f>($K84="Bell Curve")*(_xlfn.NORM.DIST(AND(FS$6&gt;=$F84,FS$6&lt;=$H84)*(FS$6-$F84+1),$J84/2,$M84,TRUE)-_xlfn.NORM.DIST(AND(FS$6&gt;=$F84,FS$6&lt;=$H84)*(FR$6-$F84+1),$J84/2,$M84,TRUE))/(1-2*_xlfn.NORM.DIST(0,$J84/2,$M84,TRUE))*$D84+($K84="Steady Growth")*(AND(FS$6&gt;=$F84,FS$6&lt;=$H84)*((FS$6-$F84+1)/($J84*($J84+1)/2)*$D84))+($K84="custom")*CustCF!FM84</f>
        <v/>
      </c>
      <c r="FT84" s="87">
        <f>($K84="Bell Curve")*(_xlfn.NORM.DIST(AND(FT$6&gt;=$F84,FT$6&lt;=$H84)*(FT$6-$F84+1),$J84/2,$M84,TRUE)-_xlfn.NORM.DIST(AND(FT$6&gt;=$F84,FT$6&lt;=$H84)*(FS$6-$F84+1),$J84/2,$M84,TRUE))/(1-2*_xlfn.NORM.DIST(0,$J84/2,$M84,TRUE))*$D84+($K84="Steady Growth")*(AND(FT$6&gt;=$F84,FT$6&lt;=$H84)*((FT$6-$F84+1)/($J84*($J84+1)/2)*$D84))+($K84="custom")*CustCF!FN84</f>
        <v/>
      </c>
      <c r="FU84" s="87">
        <f>($K84="Bell Curve")*(_xlfn.NORM.DIST(AND(FU$6&gt;=$F84,FU$6&lt;=$H84)*(FU$6-$F84+1),$J84/2,$M84,TRUE)-_xlfn.NORM.DIST(AND(FU$6&gt;=$F84,FU$6&lt;=$H84)*(FT$6-$F84+1),$J84/2,$M84,TRUE))/(1-2*_xlfn.NORM.DIST(0,$J84/2,$M84,TRUE))*$D84+($K84="Steady Growth")*(AND(FU$6&gt;=$F84,FU$6&lt;=$H84)*((FU$6-$F84+1)/($J84*($J84+1)/2)*$D84))+($K84="custom")*CustCF!FO84</f>
        <v/>
      </c>
      <c r="FV84" s="87">
        <f>($K84="Bell Curve")*(_xlfn.NORM.DIST(AND(FV$6&gt;=$F84,FV$6&lt;=$H84)*(FV$6-$F84+1),$J84/2,$M84,TRUE)-_xlfn.NORM.DIST(AND(FV$6&gt;=$F84,FV$6&lt;=$H84)*(FU$6-$F84+1),$J84/2,$M84,TRUE))/(1-2*_xlfn.NORM.DIST(0,$J84/2,$M84,TRUE))*$D84+($K84="Steady Growth")*(AND(FV$6&gt;=$F84,FV$6&lt;=$H84)*((FV$6-$F84+1)/($J84*($J84+1)/2)*$D84))+($K84="custom")*CustCF!FP84</f>
        <v/>
      </c>
      <c r="FW84" s="87">
        <f>($K84="Bell Curve")*(_xlfn.NORM.DIST(AND(FW$6&gt;=$F84,FW$6&lt;=$H84)*(FW$6-$F84+1),$J84/2,$M84,TRUE)-_xlfn.NORM.DIST(AND(FW$6&gt;=$F84,FW$6&lt;=$H84)*(FV$6-$F84+1),$J84/2,$M84,TRUE))/(1-2*_xlfn.NORM.DIST(0,$J84/2,$M84,TRUE))*$D84+($K84="Steady Growth")*(AND(FW$6&gt;=$F84,FW$6&lt;=$H84)*((FW$6-$F84+1)/($J84*($J84+1)/2)*$D84))+($K84="custom")*CustCF!FQ84</f>
        <v/>
      </c>
      <c r="FX84" s="87">
        <f>($K84="Bell Curve")*(_xlfn.NORM.DIST(AND(FX$6&gt;=$F84,FX$6&lt;=$H84)*(FX$6-$F84+1),$J84/2,$M84,TRUE)-_xlfn.NORM.DIST(AND(FX$6&gt;=$F84,FX$6&lt;=$H84)*(FW$6-$F84+1),$J84/2,$M84,TRUE))/(1-2*_xlfn.NORM.DIST(0,$J84/2,$M84,TRUE))*$D84+($K84="Steady Growth")*(AND(FX$6&gt;=$F84,FX$6&lt;=$H84)*((FX$6-$F84+1)/($J84*($J84+1)/2)*$D84))+($K84="custom")*CustCF!FR84</f>
        <v/>
      </c>
      <c r="FY84" s="87">
        <f>($K84="Bell Curve")*(_xlfn.NORM.DIST(AND(FY$6&gt;=$F84,FY$6&lt;=$H84)*(FY$6-$F84+1),$J84/2,$M84,TRUE)-_xlfn.NORM.DIST(AND(FY$6&gt;=$F84,FY$6&lt;=$H84)*(FX$6-$F84+1),$J84/2,$M84,TRUE))/(1-2*_xlfn.NORM.DIST(0,$J84/2,$M84,TRUE))*$D84+($K84="Steady Growth")*(AND(FY$6&gt;=$F84,FY$6&lt;=$H84)*((FY$6-$F84+1)/($J84*($J84+1)/2)*$D84))+($K84="custom")*CustCF!FS84</f>
        <v/>
      </c>
      <c r="FZ84" s="87">
        <f>($K84="Bell Curve")*(_xlfn.NORM.DIST(AND(FZ$6&gt;=$F84,FZ$6&lt;=$H84)*(FZ$6-$F84+1),$J84/2,$M84,TRUE)-_xlfn.NORM.DIST(AND(FZ$6&gt;=$F84,FZ$6&lt;=$H84)*(FY$6-$F84+1),$J84/2,$M84,TRUE))/(1-2*_xlfn.NORM.DIST(0,$J84/2,$M84,TRUE))*$D84+($K84="Steady Growth")*(AND(FZ$6&gt;=$F84,FZ$6&lt;=$H84)*((FZ$6-$F84+1)/($J84*($J84+1)/2)*$D84))+($K84="custom")*CustCF!FT84</f>
        <v/>
      </c>
      <c r="GA84" s="87">
        <f>($K84="Bell Curve")*(_xlfn.NORM.DIST(AND(GA$6&gt;=$F84,GA$6&lt;=$H84)*(GA$6-$F84+1),$J84/2,$M84,TRUE)-_xlfn.NORM.DIST(AND(GA$6&gt;=$F84,GA$6&lt;=$H84)*(FZ$6-$F84+1),$J84/2,$M84,TRUE))/(1-2*_xlfn.NORM.DIST(0,$J84/2,$M84,TRUE))*$D84+($K84="Steady Growth")*(AND(GA$6&gt;=$F84,GA$6&lt;=$H84)*((GA$6-$F84+1)/($J84*($J84+1)/2)*$D84))+($K84="custom")*CustCF!FU84</f>
        <v/>
      </c>
      <c r="GB84" s="87">
        <f>($K84="Bell Curve")*(_xlfn.NORM.DIST(AND(GB$6&gt;=$F84,GB$6&lt;=$H84)*(GB$6-$F84+1),$J84/2,$M84,TRUE)-_xlfn.NORM.DIST(AND(GB$6&gt;=$F84,GB$6&lt;=$H84)*(GA$6-$F84+1),$J84/2,$M84,TRUE))/(1-2*_xlfn.NORM.DIST(0,$J84/2,$M84,TRUE))*$D84+($K84="Steady Growth")*(AND(GB$6&gt;=$F84,GB$6&lt;=$H84)*((GB$6-$F84+1)/($J84*($J84+1)/2)*$D84))+($K84="custom")*CustCF!FV84</f>
        <v/>
      </c>
      <c r="GC84" s="87">
        <f>($K84="Bell Curve")*(_xlfn.NORM.DIST(AND(GC$6&gt;=$F84,GC$6&lt;=$H84)*(GC$6-$F84+1),$J84/2,$M84,TRUE)-_xlfn.NORM.DIST(AND(GC$6&gt;=$F84,GC$6&lt;=$H84)*(GB$6-$F84+1),$J84/2,$M84,TRUE))/(1-2*_xlfn.NORM.DIST(0,$J84/2,$M84,TRUE))*$D84+($K84="Steady Growth")*(AND(GC$6&gt;=$F84,GC$6&lt;=$H84)*((GC$6-$F84+1)/($J84*($J84+1)/2)*$D84))+($K84="custom")*CustCF!FW84</f>
        <v/>
      </c>
      <c r="GD84" s="87">
        <f>($K84="Bell Curve")*(_xlfn.NORM.DIST(AND(GD$6&gt;=$F84,GD$6&lt;=$H84)*(GD$6-$F84+1),$J84/2,$M84,TRUE)-_xlfn.NORM.DIST(AND(GD$6&gt;=$F84,GD$6&lt;=$H84)*(GC$6-$F84+1),$J84/2,$M84,TRUE))/(1-2*_xlfn.NORM.DIST(0,$J84/2,$M84,TRUE))*$D84+($K84="Steady Growth")*(AND(GD$6&gt;=$F84,GD$6&lt;=$H84)*((GD$6-$F84+1)/($J84*($J84+1)/2)*$D84))+($K84="custom")*CustCF!FX84</f>
        <v/>
      </c>
      <c r="GE84" s="87">
        <f>($K84="Bell Curve")*(_xlfn.NORM.DIST(AND(GE$6&gt;=$F84,GE$6&lt;=$H84)*(GE$6-$F84+1),$J84/2,$M84,TRUE)-_xlfn.NORM.DIST(AND(GE$6&gt;=$F84,GE$6&lt;=$H84)*(GD$6-$F84+1),$J84/2,$M84,TRUE))/(1-2*_xlfn.NORM.DIST(0,$J84/2,$M84,TRUE))*$D84+($K84="Steady Growth")*(AND(GE$6&gt;=$F84,GE$6&lt;=$H84)*((GE$6-$F84+1)/($J84*($J84+1)/2)*$D84))+($K84="custom")*CustCF!FY84</f>
        <v/>
      </c>
      <c r="GF84" s="87">
        <f>($K84="Bell Curve")*(_xlfn.NORM.DIST(AND(GF$6&gt;=$F84,GF$6&lt;=$H84)*(GF$6-$F84+1),$J84/2,$M84,TRUE)-_xlfn.NORM.DIST(AND(GF$6&gt;=$F84,GF$6&lt;=$H84)*(GE$6-$F84+1),$J84/2,$M84,TRUE))/(1-2*_xlfn.NORM.DIST(0,$J84/2,$M84,TRUE))*$D84+($K84="Steady Growth")*(AND(GF$6&gt;=$F84,GF$6&lt;=$H84)*((GF$6-$F84+1)/($J84*($J84+1)/2)*$D84))+($K84="custom")*CustCF!FZ84</f>
        <v/>
      </c>
      <c r="GG84" s="87">
        <f>($K84="Bell Curve")*(_xlfn.NORM.DIST(AND(GG$6&gt;=$F84,GG$6&lt;=$H84)*(GG$6-$F84+1),$J84/2,$M84,TRUE)-_xlfn.NORM.DIST(AND(GG$6&gt;=$F84,GG$6&lt;=$H84)*(GF$6-$F84+1),$J84/2,$M84,TRUE))/(1-2*_xlfn.NORM.DIST(0,$J84/2,$M84,TRUE))*$D84+($K84="Steady Growth")*(AND(GG$6&gt;=$F84,GG$6&lt;=$H84)*((GG$6-$F84+1)/($J84*($J84+1)/2)*$D84))+($K84="custom")*CustCF!GA84</f>
        <v/>
      </c>
      <c r="GH84" s="87">
        <f>($K84="Bell Curve")*(_xlfn.NORM.DIST(AND(GH$6&gt;=$F84,GH$6&lt;=$H84)*(GH$6-$F84+1),$J84/2,$M84,TRUE)-_xlfn.NORM.DIST(AND(GH$6&gt;=$F84,GH$6&lt;=$H84)*(GG$6-$F84+1),$J84/2,$M84,TRUE))/(1-2*_xlfn.NORM.DIST(0,$J84/2,$M84,TRUE))*$D84+($K84="Steady Growth")*(AND(GH$6&gt;=$F84,GH$6&lt;=$H84)*((GH$6-$F84+1)/($J84*($J84+1)/2)*$D84))+($K84="custom")*CustCF!GB84</f>
        <v/>
      </c>
      <c r="GI84" s="87">
        <f>($K84="Bell Curve")*(_xlfn.NORM.DIST(AND(GI$6&gt;=$F84,GI$6&lt;=$H84)*(GI$6-$F84+1),$J84/2,$M84,TRUE)-_xlfn.NORM.DIST(AND(GI$6&gt;=$F84,GI$6&lt;=$H84)*(GH$6-$F84+1),$J84/2,$M84,TRUE))/(1-2*_xlfn.NORM.DIST(0,$J84/2,$M84,TRUE))*$D84+($K84="Steady Growth")*(AND(GI$6&gt;=$F84,GI$6&lt;=$H84)*((GI$6-$F84+1)/($J84*($J84+1)/2)*$D84))+($K84="custom")*CustCF!GC84</f>
        <v/>
      </c>
      <c r="GJ84" s="87">
        <f>($K84="Bell Curve")*(_xlfn.NORM.DIST(AND(GJ$6&gt;=$F84,GJ$6&lt;=$H84)*(GJ$6-$F84+1),$J84/2,$M84,TRUE)-_xlfn.NORM.DIST(AND(GJ$6&gt;=$F84,GJ$6&lt;=$H84)*(GI$6-$F84+1),$J84/2,$M84,TRUE))/(1-2*_xlfn.NORM.DIST(0,$J84/2,$M84,TRUE))*$D84+($K84="Steady Growth")*(AND(GJ$6&gt;=$F84,GJ$6&lt;=$H84)*((GJ$6-$F84+1)/($J84*($J84+1)/2)*$D84))+($K84="custom")*CustCF!GD84</f>
        <v/>
      </c>
      <c r="GK84" s="87">
        <f>($K84="Bell Curve")*(_xlfn.NORM.DIST(AND(GK$6&gt;=$F84,GK$6&lt;=$H84)*(GK$6-$F84+1),$J84/2,$M84,TRUE)-_xlfn.NORM.DIST(AND(GK$6&gt;=$F84,GK$6&lt;=$H84)*(GJ$6-$F84+1),$J84/2,$M84,TRUE))/(1-2*_xlfn.NORM.DIST(0,$J84/2,$M84,TRUE))*$D84+($K84="Steady Growth")*(AND(GK$6&gt;=$F84,GK$6&lt;=$H84)*((GK$6-$F84+1)/($J84*($J84+1)/2)*$D84))+($K84="custom")*CustCF!GE84</f>
        <v/>
      </c>
      <c r="GL84" s="87">
        <f>($K84="Bell Curve")*(_xlfn.NORM.DIST(AND(GL$6&gt;=$F84,GL$6&lt;=$H84)*(GL$6-$F84+1),$J84/2,$M84,TRUE)-_xlfn.NORM.DIST(AND(GL$6&gt;=$F84,GL$6&lt;=$H84)*(GK$6-$F84+1),$J84/2,$M84,TRUE))/(1-2*_xlfn.NORM.DIST(0,$J84/2,$M84,TRUE))*$D84+($K84="Steady Growth")*(AND(GL$6&gt;=$F84,GL$6&lt;=$H84)*((GL$6-$F84+1)/($J84*($J84+1)/2)*$D84))+($K84="custom")*CustCF!GF84</f>
        <v/>
      </c>
      <c r="GM84" s="87">
        <f>($K84="Bell Curve")*(_xlfn.NORM.DIST(AND(GM$6&gt;=$F84,GM$6&lt;=$H84)*(GM$6-$F84+1),$J84/2,$M84,TRUE)-_xlfn.NORM.DIST(AND(GM$6&gt;=$F84,GM$6&lt;=$H84)*(GL$6-$F84+1),$J84/2,$M84,TRUE))/(1-2*_xlfn.NORM.DIST(0,$J84/2,$M84,TRUE))*$D84+($K84="Steady Growth")*(AND(GM$6&gt;=$F84,GM$6&lt;=$H84)*((GM$6-$F84+1)/($J84*($J84+1)/2)*$D84))+($K84="custom")*CustCF!GG84</f>
        <v/>
      </c>
      <c r="GN84" s="257">
        <f>($K84="Bell Curve")*(_xlfn.NORM.DIST(AND(GN$6&gt;=$F84,GN$6&lt;=$H84)*(GN$6-$F84+1),$J84/2,$M84,TRUE)-_xlfn.NORM.DIST(AND(GN$6&gt;=$F84,GN$6&lt;=$H84)*(GM$6-$F84+1),$J84/2,$M84,TRUE))/(1-2*_xlfn.NORM.DIST(0,$J84/2,$M84,TRUE))*$D84+($K84="Steady Growth")*(AND(GN$6&gt;=$F84,GN$6&lt;=$H84)*((GN$6-$F84+1)/($J84*($J84+1)/2)*$D84))+($K84="custom")*CustCF!GH84</f>
        <v/>
      </c>
      <c r="GO84" s="1" t="n"/>
      <c r="GP84" s="63" t="n"/>
    </row>
    <row r="85" hidden="1" outlineLevel="1">
      <c r="A85" s="1" t="n"/>
      <c r="B85" s="1" t="n"/>
      <c r="C85" s="251">
        <f>Budget!X26</f>
        <v/>
      </c>
      <c r="D85" s="14">
        <f>Budget!Y26</f>
        <v/>
      </c>
      <c r="E85" s="14">
        <f>IF(D85&lt;&gt;0,F85,"")</f>
        <v/>
      </c>
      <c r="F85" s="252" t="n">
        <v>0</v>
      </c>
      <c r="G85" s="921">
        <f>IF(L85="custom",CustCF!F85,INDEX($P$8:$GN$8,MATCH(F85,$P$6:$GN$6,0)))</f>
        <v/>
      </c>
      <c r="H85" s="252" t="n">
        <v>0</v>
      </c>
      <c r="I85" s="921">
        <f>IF(L85="custom",CustCF!G85,INDEX($P$8:$GN$8,MATCH(H85,$P$6:$GN$6,0)))</f>
        <v/>
      </c>
      <c r="J85" s="249">
        <f>H85-F85+1</f>
        <v/>
      </c>
      <c r="K85" s="254" t="inlineStr">
        <is>
          <t>Bell Curve</t>
        </is>
      </c>
      <c r="L85" s="255" t="inlineStr">
        <is>
          <t>Flat (9)</t>
        </is>
      </c>
      <c r="M85" s="256">
        <f>INDEX($D$261:$D$266,MATCH(L85,$C$261:$C$266,0))</f>
        <v/>
      </c>
      <c r="N85" s="13">
        <f>SUM(P85:GN85)</f>
        <v/>
      </c>
      <c r="O85" s="14" t="n"/>
      <c r="P85" s="87">
        <f>($K85="Bell Curve")*(_xlfn.NORM.DIST(AND(P$6&gt;=$F85,P$6&lt;=$H85)*(P$6-$F85+1),$J85/2,$M85,TRUE)-_xlfn.NORM.DIST(AND(P$6&gt;=$F85,P$6&lt;=$H85)*(O$6-$F85+1),$J85/2,$M85,TRUE))/(1-2*_xlfn.NORM.DIST(0,$J85/2,$M85,TRUE))*$D85+($K85="Steady Growth")*(AND(P$6&gt;=$F85,P$6&lt;=$H85)*((P$6-$F85+1)/($J85*($J85+1)/2)*$D85))+($K85="custom")*CustCF!J85</f>
        <v/>
      </c>
      <c r="Q85" s="87">
        <f>($K85="Bell Curve")*(_xlfn.NORM.DIST(AND(Q$6&gt;=$F85,Q$6&lt;=$H85)*(Q$6-$F85+1),$J85/2,$M85,TRUE)-_xlfn.NORM.DIST(AND(Q$6&gt;=$F85,Q$6&lt;=$H85)*(P$6-$F85+1),$J85/2,$M85,TRUE))/(1-2*_xlfn.NORM.DIST(0,$J85/2,$M85,TRUE))*$D85+($K85="Steady Growth")*(AND(Q$6&gt;=$F85,Q$6&lt;=$H85)*((Q$6-$F85+1)/($J85*($J85+1)/2)*$D85))+($K85="custom")*CustCF!K85</f>
        <v/>
      </c>
      <c r="R85" s="87">
        <f>($K85="Bell Curve")*(_xlfn.NORM.DIST(AND(R$6&gt;=$F85,R$6&lt;=$H85)*(R$6-$F85+1),$J85/2,$M85,TRUE)-_xlfn.NORM.DIST(AND(R$6&gt;=$F85,R$6&lt;=$H85)*(Q$6-$F85+1),$J85/2,$M85,TRUE))/(1-2*_xlfn.NORM.DIST(0,$J85/2,$M85,TRUE))*$D85+($K85="Steady Growth")*(AND(R$6&gt;=$F85,R$6&lt;=$H85)*((R$6-$F85+1)/($J85*($J85+1)/2)*$D85))+($K85="custom")*CustCF!L85</f>
        <v/>
      </c>
      <c r="S85" s="87">
        <f>($K85="Bell Curve")*(_xlfn.NORM.DIST(AND(S$6&gt;=$F85,S$6&lt;=$H85)*(S$6-$F85+1),$J85/2,$M85,TRUE)-_xlfn.NORM.DIST(AND(S$6&gt;=$F85,S$6&lt;=$H85)*(R$6-$F85+1),$J85/2,$M85,TRUE))/(1-2*_xlfn.NORM.DIST(0,$J85/2,$M85,TRUE))*$D85+($K85="Steady Growth")*(AND(S$6&gt;=$F85,S$6&lt;=$H85)*((S$6-$F85+1)/($J85*($J85+1)/2)*$D85))+($K85="custom")*CustCF!M85</f>
        <v/>
      </c>
      <c r="T85" s="87">
        <f>($K85="Bell Curve")*(_xlfn.NORM.DIST(AND(T$6&gt;=$F85,T$6&lt;=$H85)*(T$6-$F85+1),$J85/2,$M85,TRUE)-_xlfn.NORM.DIST(AND(T$6&gt;=$F85,T$6&lt;=$H85)*(S$6-$F85+1),$J85/2,$M85,TRUE))/(1-2*_xlfn.NORM.DIST(0,$J85/2,$M85,TRUE))*$D85+($K85="Steady Growth")*(AND(T$6&gt;=$F85,T$6&lt;=$H85)*((T$6-$F85+1)/($J85*($J85+1)/2)*$D85))+($K85="custom")*CustCF!N85</f>
        <v/>
      </c>
      <c r="U85" s="87">
        <f>($K85="Bell Curve")*(_xlfn.NORM.DIST(AND(U$6&gt;=$F85,U$6&lt;=$H85)*(U$6-$F85+1),$J85/2,$M85,TRUE)-_xlfn.NORM.DIST(AND(U$6&gt;=$F85,U$6&lt;=$H85)*(T$6-$F85+1),$J85/2,$M85,TRUE))/(1-2*_xlfn.NORM.DIST(0,$J85/2,$M85,TRUE))*$D85+($K85="Steady Growth")*(AND(U$6&gt;=$F85,U$6&lt;=$H85)*((U$6-$F85+1)/($J85*($J85+1)/2)*$D85))+($K85="custom")*CustCF!O85</f>
        <v/>
      </c>
      <c r="V85" s="87">
        <f>($K85="Bell Curve")*(_xlfn.NORM.DIST(AND(V$6&gt;=$F85,V$6&lt;=$H85)*(V$6-$F85+1),$J85/2,$M85,TRUE)-_xlfn.NORM.DIST(AND(V$6&gt;=$F85,V$6&lt;=$H85)*(U$6-$F85+1),$J85/2,$M85,TRUE))/(1-2*_xlfn.NORM.DIST(0,$J85/2,$M85,TRUE))*$D85+($K85="Steady Growth")*(AND(V$6&gt;=$F85,V$6&lt;=$H85)*((V$6-$F85+1)/($J85*($J85+1)/2)*$D85))+($K85="custom")*CustCF!P85</f>
        <v/>
      </c>
      <c r="W85" s="87">
        <f>($K85="Bell Curve")*(_xlfn.NORM.DIST(AND(W$6&gt;=$F85,W$6&lt;=$H85)*(W$6-$F85+1),$J85/2,$M85,TRUE)-_xlfn.NORM.DIST(AND(W$6&gt;=$F85,W$6&lt;=$H85)*(V$6-$F85+1),$J85/2,$M85,TRUE))/(1-2*_xlfn.NORM.DIST(0,$J85/2,$M85,TRUE))*$D85+($K85="Steady Growth")*(AND(W$6&gt;=$F85,W$6&lt;=$H85)*((W$6-$F85+1)/($J85*($J85+1)/2)*$D85))+($K85="custom")*CustCF!Q85</f>
        <v/>
      </c>
      <c r="X85" s="87">
        <f>($K85="Bell Curve")*(_xlfn.NORM.DIST(AND(X$6&gt;=$F85,X$6&lt;=$H85)*(X$6-$F85+1),$J85/2,$M85,TRUE)-_xlfn.NORM.DIST(AND(X$6&gt;=$F85,X$6&lt;=$H85)*(W$6-$F85+1),$J85/2,$M85,TRUE))/(1-2*_xlfn.NORM.DIST(0,$J85/2,$M85,TRUE))*$D85+($K85="Steady Growth")*(AND(X$6&gt;=$F85,X$6&lt;=$H85)*((X$6-$F85+1)/($J85*($J85+1)/2)*$D85))+($K85="custom")*CustCF!R85</f>
        <v/>
      </c>
      <c r="Y85" s="87">
        <f>($K85="Bell Curve")*(_xlfn.NORM.DIST(AND(Y$6&gt;=$F85,Y$6&lt;=$H85)*(Y$6-$F85+1),$J85/2,$M85,TRUE)-_xlfn.NORM.DIST(AND(Y$6&gt;=$F85,Y$6&lt;=$H85)*(X$6-$F85+1),$J85/2,$M85,TRUE))/(1-2*_xlfn.NORM.DIST(0,$J85/2,$M85,TRUE))*$D85+($K85="Steady Growth")*(AND(Y$6&gt;=$F85,Y$6&lt;=$H85)*((Y$6-$F85+1)/($J85*($J85+1)/2)*$D85))+($K85="custom")*CustCF!S85</f>
        <v/>
      </c>
      <c r="Z85" s="87">
        <f>($K85="Bell Curve")*(_xlfn.NORM.DIST(AND(Z$6&gt;=$F85,Z$6&lt;=$H85)*(Z$6-$F85+1),$J85/2,$M85,TRUE)-_xlfn.NORM.DIST(AND(Z$6&gt;=$F85,Z$6&lt;=$H85)*(Y$6-$F85+1),$J85/2,$M85,TRUE))/(1-2*_xlfn.NORM.DIST(0,$J85/2,$M85,TRUE))*$D85+($K85="Steady Growth")*(AND(Z$6&gt;=$F85,Z$6&lt;=$H85)*((Z$6-$F85+1)/($J85*($J85+1)/2)*$D85))+($K85="custom")*CustCF!T85</f>
        <v/>
      </c>
      <c r="AA85" s="87">
        <f>($K85="Bell Curve")*(_xlfn.NORM.DIST(AND(AA$6&gt;=$F85,AA$6&lt;=$H85)*(AA$6-$F85+1),$J85/2,$M85,TRUE)-_xlfn.NORM.DIST(AND(AA$6&gt;=$F85,AA$6&lt;=$H85)*(Z$6-$F85+1),$J85/2,$M85,TRUE))/(1-2*_xlfn.NORM.DIST(0,$J85/2,$M85,TRUE))*$D85+($K85="Steady Growth")*(AND(AA$6&gt;=$F85,AA$6&lt;=$H85)*((AA$6-$F85+1)/($J85*($J85+1)/2)*$D85))+($K85="custom")*CustCF!U85</f>
        <v/>
      </c>
      <c r="AB85" s="87">
        <f>($K85="Bell Curve")*(_xlfn.NORM.DIST(AND(AB$6&gt;=$F85,AB$6&lt;=$H85)*(AB$6-$F85+1),$J85/2,$M85,TRUE)-_xlfn.NORM.DIST(AND(AB$6&gt;=$F85,AB$6&lt;=$H85)*(AA$6-$F85+1),$J85/2,$M85,TRUE))/(1-2*_xlfn.NORM.DIST(0,$J85/2,$M85,TRUE))*$D85+($K85="Steady Growth")*(AND(AB$6&gt;=$F85,AB$6&lt;=$H85)*((AB$6-$F85+1)/($J85*($J85+1)/2)*$D85))+($K85="custom")*CustCF!V85</f>
        <v/>
      </c>
      <c r="AC85" s="87">
        <f>($K85="Bell Curve")*(_xlfn.NORM.DIST(AND(AC$6&gt;=$F85,AC$6&lt;=$H85)*(AC$6-$F85+1),$J85/2,$M85,TRUE)-_xlfn.NORM.DIST(AND(AC$6&gt;=$F85,AC$6&lt;=$H85)*(AB$6-$F85+1),$J85/2,$M85,TRUE))/(1-2*_xlfn.NORM.DIST(0,$J85/2,$M85,TRUE))*$D85+($K85="Steady Growth")*(AND(AC$6&gt;=$F85,AC$6&lt;=$H85)*((AC$6-$F85+1)/($J85*($J85+1)/2)*$D85))+($K85="custom")*CustCF!W85</f>
        <v/>
      </c>
      <c r="AD85" s="87">
        <f>($K85="Bell Curve")*(_xlfn.NORM.DIST(AND(AD$6&gt;=$F85,AD$6&lt;=$H85)*(AD$6-$F85+1),$J85/2,$M85,TRUE)-_xlfn.NORM.DIST(AND(AD$6&gt;=$F85,AD$6&lt;=$H85)*(AC$6-$F85+1),$J85/2,$M85,TRUE))/(1-2*_xlfn.NORM.DIST(0,$J85/2,$M85,TRUE))*$D85+($K85="Steady Growth")*(AND(AD$6&gt;=$F85,AD$6&lt;=$H85)*((AD$6-$F85+1)/($J85*($J85+1)/2)*$D85))+($K85="custom")*CustCF!X85</f>
        <v/>
      </c>
      <c r="AE85" s="87">
        <f>($K85="Bell Curve")*(_xlfn.NORM.DIST(AND(AE$6&gt;=$F85,AE$6&lt;=$H85)*(AE$6-$F85+1),$J85/2,$M85,TRUE)-_xlfn.NORM.DIST(AND(AE$6&gt;=$F85,AE$6&lt;=$H85)*(AD$6-$F85+1),$J85/2,$M85,TRUE))/(1-2*_xlfn.NORM.DIST(0,$J85/2,$M85,TRUE))*$D85+($K85="Steady Growth")*(AND(AE$6&gt;=$F85,AE$6&lt;=$H85)*((AE$6-$F85+1)/($J85*($J85+1)/2)*$D85))+($K85="custom")*CustCF!Y85</f>
        <v/>
      </c>
      <c r="AF85" s="87">
        <f>($K85="Bell Curve")*(_xlfn.NORM.DIST(AND(AF$6&gt;=$F85,AF$6&lt;=$H85)*(AF$6-$F85+1),$J85/2,$M85,TRUE)-_xlfn.NORM.DIST(AND(AF$6&gt;=$F85,AF$6&lt;=$H85)*(AE$6-$F85+1),$J85/2,$M85,TRUE))/(1-2*_xlfn.NORM.DIST(0,$J85/2,$M85,TRUE))*$D85+($K85="Steady Growth")*(AND(AF$6&gt;=$F85,AF$6&lt;=$H85)*((AF$6-$F85+1)/($J85*($J85+1)/2)*$D85))+($K85="custom")*CustCF!Z85</f>
        <v/>
      </c>
      <c r="AG85" s="87">
        <f>($K85="Bell Curve")*(_xlfn.NORM.DIST(AND(AG$6&gt;=$F85,AG$6&lt;=$H85)*(AG$6-$F85+1),$J85/2,$M85,TRUE)-_xlfn.NORM.DIST(AND(AG$6&gt;=$F85,AG$6&lt;=$H85)*(AF$6-$F85+1),$J85/2,$M85,TRUE))/(1-2*_xlfn.NORM.DIST(0,$J85/2,$M85,TRUE))*$D85+($K85="Steady Growth")*(AND(AG$6&gt;=$F85,AG$6&lt;=$H85)*((AG$6-$F85+1)/($J85*($J85+1)/2)*$D85))+($K85="custom")*CustCF!AA85</f>
        <v/>
      </c>
      <c r="AH85" s="87">
        <f>($K85="Bell Curve")*(_xlfn.NORM.DIST(AND(AH$6&gt;=$F85,AH$6&lt;=$H85)*(AH$6-$F85+1),$J85/2,$M85,TRUE)-_xlfn.NORM.DIST(AND(AH$6&gt;=$F85,AH$6&lt;=$H85)*(AG$6-$F85+1),$J85/2,$M85,TRUE))/(1-2*_xlfn.NORM.DIST(0,$J85/2,$M85,TRUE))*$D85+($K85="Steady Growth")*(AND(AH$6&gt;=$F85,AH$6&lt;=$H85)*((AH$6-$F85+1)/($J85*($J85+1)/2)*$D85))+($K85="custom")*CustCF!AB85</f>
        <v/>
      </c>
      <c r="AI85" s="87">
        <f>($K85="Bell Curve")*(_xlfn.NORM.DIST(AND(AI$6&gt;=$F85,AI$6&lt;=$H85)*(AI$6-$F85+1),$J85/2,$M85,TRUE)-_xlfn.NORM.DIST(AND(AI$6&gt;=$F85,AI$6&lt;=$H85)*(AH$6-$F85+1),$J85/2,$M85,TRUE))/(1-2*_xlfn.NORM.DIST(0,$J85/2,$M85,TRUE))*$D85+($K85="Steady Growth")*(AND(AI$6&gt;=$F85,AI$6&lt;=$H85)*((AI$6-$F85+1)/($J85*($J85+1)/2)*$D85))+($K85="custom")*CustCF!AC85</f>
        <v/>
      </c>
      <c r="AJ85" s="87">
        <f>($K85="Bell Curve")*(_xlfn.NORM.DIST(AND(AJ$6&gt;=$F85,AJ$6&lt;=$H85)*(AJ$6-$F85+1),$J85/2,$M85,TRUE)-_xlfn.NORM.DIST(AND(AJ$6&gt;=$F85,AJ$6&lt;=$H85)*(AI$6-$F85+1),$J85/2,$M85,TRUE))/(1-2*_xlfn.NORM.DIST(0,$J85/2,$M85,TRUE))*$D85+($K85="Steady Growth")*(AND(AJ$6&gt;=$F85,AJ$6&lt;=$H85)*((AJ$6-$F85+1)/($J85*($J85+1)/2)*$D85))+($K85="custom")*CustCF!AD85</f>
        <v/>
      </c>
      <c r="AK85" s="87">
        <f>($K85="Bell Curve")*(_xlfn.NORM.DIST(AND(AK$6&gt;=$F85,AK$6&lt;=$H85)*(AK$6-$F85+1),$J85/2,$M85,TRUE)-_xlfn.NORM.DIST(AND(AK$6&gt;=$F85,AK$6&lt;=$H85)*(AJ$6-$F85+1),$J85/2,$M85,TRUE))/(1-2*_xlfn.NORM.DIST(0,$J85/2,$M85,TRUE))*$D85+($K85="Steady Growth")*(AND(AK$6&gt;=$F85,AK$6&lt;=$H85)*((AK$6-$F85+1)/($J85*($J85+1)/2)*$D85))+($K85="custom")*CustCF!AE85</f>
        <v/>
      </c>
      <c r="AL85" s="87">
        <f>($K85="Bell Curve")*(_xlfn.NORM.DIST(AND(AL$6&gt;=$F85,AL$6&lt;=$H85)*(AL$6-$F85+1),$J85/2,$M85,TRUE)-_xlfn.NORM.DIST(AND(AL$6&gt;=$F85,AL$6&lt;=$H85)*(AK$6-$F85+1),$J85/2,$M85,TRUE))/(1-2*_xlfn.NORM.DIST(0,$J85/2,$M85,TRUE))*$D85+($K85="Steady Growth")*(AND(AL$6&gt;=$F85,AL$6&lt;=$H85)*((AL$6-$F85+1)/($J85*($J85+1)/2)*$D85))+($K85="custom")*CustCF!AF85</f>
        <v/>
      </c>
      <c r="AM85" s="87">
        <f>($K85="Bell Curve")*(_xlfn.NORM.DIST(AND(AM$6&gt;=$F85,AM$6&lt;=$H85)*(AM$6-$F85+1),$J85/2,$M85,TRUE)-_xlfn.NORM.DIST(AND(AM$6&gt;=$F85,AM$6&lt;=$H85)*(AL$6-$F85+1),$J85/2,$M85,TRUE))/(1-2*_xlfn.NORM.DIST(0,$J85/2,$M85,TRUE))*$D85+($K85="Steady Growth")*(AND(AM$6&gt;=$F85,AM$6&lt;=$H85)*((AM$6-$F85+1)/($J85*($J85+1)/2)*$D85))+($K85="custom")*CustCF!AG85</f>
        <v/>
      </c>
      <c r="AN85" s="87">
        <f>($K85="Bell Curve")*(_xlfn.NORM.DIST(AND(AN$6&gt;=$F85,AN$6&lt;=$H85)*(AN$6-$F85+1),$J85/2,$M85,TRUE)-_xlfn.NORM.DIST(AND(AN$6&gt;=$F85,AN$6&lt;=$H85)*(AM$6-$F85+1),$J85/2,$M85,TRUE))/(1-2*_xlfn.NORM.DIST(0,$J85/2,$M85,TRUE))*$D85+($K85="Steady Growth")*(AND(AN$6&gt;=$F85,AN$6&lt;=$H85)*((AN$6-$F85+1)/($J85*($J85+1)/2)*$D85))+($K85="custom")*CustCF!AH85</f>
        <v/>
      </c>
      <c r="AO85" s="87">
        <f>($K85="Bell Curve")*(_xlfn.NORM.DIST(AND(AO$6&gt;=$F85,AO$6&lt;=$H85)*(AO$6-$F85+1),$J85/2,$M85,TRUE)-_xlfn.NORM.DIST(AND(AO$6&gt;=$F85,AO$6&lt;=$H85)*(AN$6-$F85+1),$J85/2,$M85,TRUE))/(1-2*_xlfn.NORM.DIST(0,$J85/2,$M85,TRUE))*$D85+($K85="Steady Growth")*(AND(AO$6&gt;=$F85,AO$6&lt;=$H85)*((AO$6-$F85+1)/($J85*($J85+1)/2)*$D85))+($K85="custom")*CustCF!AI85</f>
        <v/>
      </c>
      <c r="AP85" s="87">
        <f>($K85="Bell Curve")*(_xlfn.NORM.DIST(AND(AP$6&gt;=$F85,AP$6&lt;=$H85)*(AP$6-$F85+1),$J85/2,$M85,TRUE)-_xlfn.NORM.DIST(AND(AP$6&gt;=$F85,AP$6&lt;=$H85)*(AO$6-$F85+1),$J85/2,$M85,TRUE))/(1-2*_xlfn.NORM.DIST(0,$J85/2,$M85,TRUE))*$D85+($K85="Steady Growth")*(AND(AP$6&gt;=$F85,AP$6&lt;=$H85)*((AP$6-$F85+1)/($J85*($J85+1)/2)*$D85))+($K85="custom")*CustCF!AJ85</f>
        <v/>
      </c>
      <c r="AQ85" s="87">
        <f>($K85="Bell Curve")*(_xlfn.NORM.DIST(AND(AQ$6&gt;=$F85,AQ$6&lt;=$H85)*(AQ$6-$F85+1),$J85/2,$M85,TRUE)-_xlfn.NORM.DIST(AND(AQ$6&gt;=$F85,AQ$6&lt;=$H85)*(AP$6-$F85+1),$J85/2,$M85,TRUE))/(1-2*_xlfn.NORM.DIST(0,$J85/2,$M85,TRUE))*$D85+($K85="Steady Growth")*(AND(AQ$6&gt;=$F85,AQ$6&lt;=$H85)*((AQ$6-$F85+1)/($J85*($J85+1)/2)*$D85))+($K85="custom")*CustCF!AK85</f>
        <v/>
      </c>
      <c r="AR85" s="87">
        <f>($K85="Bell Curve")*(_xlfn.NORM.DIST(AND(AR$6&gt;=$F85,AR$6&lt;=$H85)*(AR$6-$F85+1),$J85/2,$M85,TRUE)-_xlfn.NORM.DIST(AND(AR$6&gt;=$F85,AR$6&lt;=$H85)*(AQ$6-$F85+1),$J85/2,$M85,TRUE))/(1-2*_xlfn.NORM.DIST(0,$J85/2,$M85,TRUE))*$D85+($K85="Steady Growth")*(AND(AR$6&gt;=$F85,AR$6&lt;=$H85)*((AR$6-$F85+1)/($J85*($J85+1)/2)*$D85))+($K85="custom")*CustCF!AL85</f>
        <v/>
      </c>
      <c r="AS85" s="87">
        <f>($K85="Bell Curve")*(_xlfn.NORM.DIST(AND(AS$6&gt;=$F85,AS$6&lt;=$H85)*(AS$6-$F85+1),$J85/2,$M85,TRUE)-_xlfn.NORM.DIST(AND(AS$6&gt;=$F85,AS$6&lt;=$H85)*(AR$6-$F85+1),$J85/2,$M85,TRUE))/(1-2*_xlfn.NORM.DIST(0,$J85/2,$M85,TRUE))*$D85+($K85="Steady Growth")*(AND(AS$6&gt;=$F85,AS$6&lt;=$H85)*((AS$6-$F85+1)/($J85*($J85+1)/2)*$D85))+($K85="custom")*CustCF!AM85</f>
        <v/>
      </c>
      <c r="AT85" s="87">
        <f>($K85="Bell Curve")*(_xlfn.NORM.DIST(AND(AT$6&gt;=$F85,AT$6&lt;=$H85)*(AT$6-$F85+1),$J85/2,$M85,TRUE)-_xlfn.NORM.DIST(AND(AT$6&gt;=$F85,AT$6&lt;=$H85)*(AS$6-$F85+1),$J85/2,$M85,TRUE))/(1-2*_xlfn.NORM.DIST(0,$J85/2,$M85,TRUE))*$D85+($K85="Steady Growth")*(AND(AT$6&gt;=$F85,AT$6&lt;=$H85)*((AT$6-$F85+1)/($J85*($J85+1)/2)*$D85))+($K85="custom")*CustCF!AN85</f>
        <v/>
      </c>
      <c r="AU85" s="87">
        <f>($K85="Bell Curve")*(_xlfn.NORM.DIST(AND(AU$6&gt;=$F85,AU$6&lt;=$H85)*(AU$6-$F85+1),$J85/2,$M85,TRUE)-_xlfn.NORM.DIST(AND(AU$6&gt;=$F85,AU$6&lt;=$H85)*(AT$6-$F85+1),$J85/2,$M85,TRUE))/(1-2*_xlfn.NORM.DIST(0,$J85/2,$M85,TRUE))*$D85+($K85="Steady Growth")*(AND(AU$6&gt;=$F85,AU$6&lt;=$H85)*((AU$6-$F85+1)/($J85*($J85+1)/2)*$D85))+($K85="custom")*CustCF!AO85</f>
        <v/>
      </c>
      <c r="AV85" s="87">
        <f>($K85="Bell Curve")*(_xlfn.NORM.DIST(AND(AV$6&gt;=$F85,AV$6&lt;=$H85)*(AV$6-$F85+1),$J85/2,$M85,TRUE)-_xlfn.NORM.DIST(AND(AV$6&gt;=$F85,AV$6&lt;=$H85)*(AU$6-$F85+1),$J85/2,$M85,TRUE))/(1-2*_xlfn.NORM.DIST(0,$J85/2,$M85,TRUE))*$D85+($K85="Steady Growth")*(AND(AV$6&gt;=$F85,AV$6&lt;=$H85)*((AV$6-$F85+1)/($J85*($J85+1)/2)*$D85))+($K85="custom")*CustCF!AP85</f>
        <v/>
      </c>
      <c r="AW85" s="87">
        <f>($K85="Bell Curve")*(_xlfn.NORM.DIST(AND(AW$6&gt;=$F85,AW$6&lt;=$H85)*(AW$6-$F85+1),$J85/2,$M85,TRUE)-_xlfn.NORM.DIST(AND(AW$6&gt;=$F85,AW$6&lt;=$H85)*(AV$6-$F85+1),$J85/2,$M85,TRUE))/(1-2*_xlfn.NORM.DIST(0,$J85/2,$M85,TRUE))*$D85+($K85="Steady Growth")*(AND(AW$6&gt;=$F85,AW$6&lt;=$H85)*((AW$6-$F85+1)/($J85*($J85+1)/2)*$D85))+($K85="custom")*CustCF!AQ85</f>
        <v/>
      </c>
      <c r="AX85" s="87">
        <f>($K85="Bell Curve")*(_xlfn.NORM.DIST(AND(AX$6&gt;=$F85,AX$6&lt;=$H85)*(AX$6-$F85+1),$J85/2,$M85,TRUE)-_xlfn.NORM.DIST(AND(AX$6&gt;=$F85,AX$6&lt;=$H85)*(AW$6-$F85+1),$J85/2,$M85,TRUE))/(1-2*_xlfn.NORM.DIST(0,$J85/2,$M85,TRUE))*$D85+($K85="Steady Growth")*(AND(AX$6&gt;=$F85,AX$6&lt;=$H85)*((AX$6-$F85+1)/($J85*($J85+1)/2)*$D85))+($K85="custom")*CustCF!AR85</f>
        <v/>
      </c>
      <c r="AY85" s="87">
        <f>($K85="Bell Curve")*(_xlfn.NORM.DIST(AND(AY$6&gt;=$F85,AY$6&lt;=$H85)*(AY$6-$F85+1),$J85/2,$M85,TRUE)-_xlfn.NORM.DIST(AND(AY$6&gt;=$F85,AY$6&lt;=$H85)*(AX$6-$F85+1),$J85/2,$M85,TRUE))/(1-2*_xlfn.NORM.DIST(0,$J85/2,$M85,TRUE))*$D85+($K85="Steady Growth")*(AND(AY$6&gt;=$F85,AY$6&lt;=$H85)*((AY$6-$F85+1)/($J85*($J85+1)/2)*$D85))+($K85="custom")*CustCF!AS85</f>
        <v/>
      </c>
      <c r="AZ85" s="87">
        <f>($K85="Bell Curve")*(_xlfn.NORM.DIST(AND(AZ$6&gt;=$F85,AZ$6&lt;=$H85)*(AZ$6-$F85+1),$J85/2,$M85,TRUE)-_xlfn.NORM.DIST(AND(AZ$6&gt;=$F85,AZ$6&lt;=$H85)*(AY$6-$F85+1),$J85/2,$M85,TRUE))/(1-2*_xlfn.NORM.DIST(0,$J85/2,$M85,TRUE))*$D85+($K85="Steady Growth")*(AND(AZ$6&gt;=$F85,AZ$6&lt;=$H85)*((AZ$6-$F85+1)/($J85*($J85+1)/2)*$D85))+($K85="custom")*CustCF!AT85</f>
        <v/>
      </c>
      <c r="BA85" s="87">
        <f>($K85="Bell Curve")*(_xlfn.NORM.DIST(AND(BA$6&gt;=$F85,BA$6&lt;=$H85)*(BA$6-$F85+1),$J85/2,$M85,TRUE)-_xlfn.NORM.DIST(AND(BA$6&gt;=$F85,BA$6&lt;=$H85)*(AZ$6-$F85+1),$J85/2,$M85,TRUE))/(1-2*_xlfn.NORM.DIST(0,$J85/2,$M85,TRUE))*$D85+($K85="Steady Growth")*(AND(BA$6&gt;=$F85,BA$6&lt;=$H85)*((BA$6-$F85+1)/($J85*($J85+1)/2)*$D85))+($K85="custom")*CustCF!AU85</f>
        <v/>
      </c>
      <c r="BB85" s="87">
        <f>($K85="Bell Curve")*(_xlfn.NORM.DIST(AND(BB$6&gt;=$F85,BB$6&lt;=$H85)*(BB$6-$F85+1),$J85/2,$M85,TRUE)-_xlfn.NORM.DIST(AND(BB$6&gt;=$F85,BB$6&lt;=$H85)*(BA$6-$F85+1),$J85/2,$M85,TRUE))/(1-2*_xlfn.NORM.DIST(0,$J85/2,$M85,TRUE))*$D85+($K85="Steady Growth")*(AND(BB$6&gt;=$F85,BB$6&lt;=$H85)*((BB$6-$F85+1)/($J85*($J85+1)/2)*$D85))+($K85="custom")*CustCF!AV85</f>
        <v/>
      </c>
      <c r="BC85" s="87">
        <f>($K85="Bell Curve")*(_xlfn.NORM.DIST(AND(BC$6&gt;=$F85,BC$6&lt;=$H85)*(BC$6-$F85+1),$J85/2,$M85,TRUE)-_xlfn.NORM.DIST(AND(BC$6&gt;=$F85,BC$6&lt;=$H85)*(BB$6-$F85+1),$J85/2,$M85,TRUE))/(1-2*_xlfn.NORM.DIST(0,$J85/2,$M85,TRUE))*$D85+($K85="Steady Growth")*(AND(BC$6&gt;=$F85,BC$6&lt;=$H85)*((BC$6-$F85+1)/($J85*($J85+1)/2)*$D85))+($K85="custom")*CustCF!AW85</f>
        <v/>
      </c>
      <c r="BD85" s="87">
        <f>($K85="Bell Curve")*(_xlfn.NORM.DIST(AND(BD$6&gt;=$F85,BD$6&lt;=$H85)*(BD$6-$F85+1),$J85/2,$M85,TRUE)-_xlfn.NORM.DIST(AND(BD$6&gt;=$F85,BD$6&lt;=$H85)*(BC$6-$F85+1),$J85/2,$M85,TRUE))/(1-2*_xlfn.NORM.DIST(0,$J85/2,$M85,TRUE))*$D85+($K85="Steady Growth")*(AND(BD$6&gt;=$F85,BD$6&lt;=$H85)*((BD$6-$F85+1)/($J85*($J85+1)/2)*$D85))+($K85="custom")*CustCF!AX85</f>
        <v/>
      </c>
      <c r="BE85" s="87">
        <f>($K85="Bell Curve")*(_xlfn.NORM.DIST(AND(BE$6&gt;=$F85,BE$6&lt;=$H85)*(BE$6-$F85+1),$J85/2,$M85,TRUE)-_xlfn.NORM.DIST(AND(BE$6&gt;=$F85,BE$6&lt;=$H85)*(BD$6-$F85+1),$J85/2,$M85,TRUE))/(1-2*_xlfn.NORM.DIST(0,$J85/2,$M85,TRUE))*$D85+($K85="Steady Growth")*(AND(BE$6&gt;=$F85,BE$6&lt;=$H85)*((BE$6-$F85+1)/($J85*($J85+1)/2)*$D85))+($K85="custom")*CustCF!AY85</f>
        <v/>
      </c>
      <c r="BF85" s="87">
        <f>($K85="Bell Curve")*(_xlfn.NORM.DIST(AND(BF$6&gt;=$F85,BF$6&lt;=$H85)*(BF$6-$F85+1),$J85/2,$M85,TRUE)-_xlfn.NORM.DIST(AND(BF$6&gt;=$F85,BF$6&lt;=$H85)*(BE$6-$F85+1),$J85/2,$M85,TRUE))/(1-2*_xlfn.NORM.DIST(0,$J85/2,$M85,TRUE))*$D85+($K85="Steady Growth")*(AND(BF$6&gt;=$F85,BF$6&lt;=$H85)*((BF$6-$F85+1)/($J85*($J85+1)/2)*$D85))+($K85="custom")*CustCF!AZ85</f>
        <v/>
      </c>
      <c r="BG85" s="87">
        <f>($K85="Bell Curve")*(_xlfn.NORM.DIST(AND(BG$6&gt;=$F85,BG$6&lt;=$H85)*(BG$6-$F85+1),$J85/2,$M85,TRUE)-_xlfn.NORM.DIST(AND(BG$6&gt;=$F85,BG$6&lt;=$H85)*(BF$6-$F85+1),$J85/2,$M85,TRUE))/(1-2*_xlfn.NORM.DIST(0,$J85/2,$M85,TRUE))*$D85+($K85="Steady Growth")*(AND(BG$6&gt;=$F85,BG$6&lt;=$H85)*((BG$6-$F85+1)/($J85*($J85+1)/2)*$D85))+($K85="custom")*CustCF!BA85</f>
        <v/>
      </c>
      <c r="BH85" s="87">
        <f>($K85="Bell Curve")*(_xlfn.NORM.DIST(AND(BH$6&gt;=$F85,BH$6&lt;=$H85)*(BH$6-$F85+1),$J85/2,$M85,TRUE)-_xlfn.NORM.DIST(AND(BH$6&gt;=$F85,BH$6&lt;=$H85)*(BG$6-$F85+1),$J85/2,$M85,TRUE))/(1-2*_xlfn.NORM.DIST(0,$J85/2,$M85,TRUE))*$D85+($K85="Steady Growth")*(AND(BH$6&gt;=$F85,BH$6&lt;=$H85)*((BH$6-$F85+1)/($J85*($J85+1)/2)*$D85))+($K85="custom")*CustCF!BB85</f>
        <v/>
      </c>
      <c r="BI85" s="87">
        <f>($K85="Bell Curve")*(_xlfn.NORM.DIST(AND(BI$6&gt;=$F85,BI$6&lt;=$H85)*(BI$6-$F85+1),$J85/2,$M85,TRUE)-_xlfn.NORM.DIST(AND(BI$6&gt;=$F85,BI$6&lt;=$H85)*(BH$6-$F85+1),$J85/2,$M85,TRUE))/(1-2*_xlfn.NORM.DIST(0,$J85/2,$M85,TRUE))*$D85+($K85="Steady Growth")*(AND(BI$6&gt;=$F85,BI$6&lt;=$H85)*((BI$6-$F85+1)/($J85*($J85+1)/2)*$D85))+($K85="custom")*CustCF!BC85</f>
        <v/>
      </c>
      <c r="BJ85" s="87">
        <f>($K85="Bell Curve")*(_xlfn.NORM.DIST(AND(BJ$6&gt;=$F85,BJ$6&lt;=$H85)*(BJ$6-$F85+1),$J85/2,$M85,TRUE)-_xlfn.NORM.DIST(AND(BJ$6&gt;=$F85,BJ$6&lt;=$H85)*(BI$6-$F85+1),$J85/2,$M85,TRUE))/(1-2*_xlfn.NORM.DIST(0,$J85/2,$M85,TRUE))*$D85+($K85="Steady Growth")*(AND(BJ$6&gt;=$F85,BJ$6&lt;=$H85)*((BJ$6-$F85+1)/($J85*($J85+1)/2)*$D85))+($K85="custom")*CustCF!BD85</f>
        <v/>
      </c>
      <c r="BK85" s="87">
        <f>($K85="Bell Curve")*(_xlfn.NORM.DIST(AND(BK$6&gt;=$F85,BK$6&lt;=$H85)*(BK$6-$F85+1),$J85/2,$M85,TRUE)-_xlfn.NORM.DIST(AND(BK$6&gt;=$F85,BK$6&lt;=$H85)*(BJ$6-$F85+1),$J85/2,$M85,TRUE))/(1-2*_xlfn.NORM.DIST(0,$J85/2,$M85,TRUE))*$D85+($K85="Steady Growth")*(AND(BK$6&gt;=$F85,BK$6&lt;=$H85)*((BK$6-$F85+1)/($J85*($J85+1)/2)*$D85))+($K85="custom")*CustCF!BE85</f>
        <v/>
      </c>
      <c r="BL85" s="87">
        <f>($K85="Bell Curve")*(_xlfn.NORM.DIST(AND(BL$6&gt;=$F85,BL$6&lt;=$H85)*(BL$6-$F85+1),$J85/2,$M85,TRUE)-_xlfn.NORM.DIST(AND(BL$6&gt;=$F85,BL$6&lt;=$H85)*(BK$6-$F85+1),$J85/2,$M85,TRUE))/(1-2*_xlfn.NORM.DIST(0,$J85/2,$M85,TRUE))*$D85+($K85="Steady Growth")*(AND(BL$6&gt;=$F85,BL$6&lt;=$H85)*((BL$6-$F85+1)/($J85*($J85+1)/2)*$D85))+($K85="custom")*CustCF!BF85</f>
        <v/>
      </c>
      <c r="BM85" s="87">
        <f>($K85="Bell Curve")*(_xlfn.NORM.DIST(AND(BM$6&gt;=$F85,BM$6&lt;=$H85)*(BM$6-$F85+1),$J85/2,$M85,TRUE)-_xlfn.NORM.DIST(AND(BM$6&gt;=$F85,BM$6&lt;=$H85)*(BL$6-$F85+1),$J85/2,$M85,TRUE))/(1-2*_xlfn.NORM.DIST(0,$J85/2,$M85,TRUE))*$D85+($K85="Steady Growth")*(AND(BM$6&gt;=$F85,BM$6&lt;=$H85)*((BM$6-$F85+1)/($J85*($J85+1)/2)*$D85))+($K85="custom")*CustCF!BG85</f>
        <v/>
      </c>
      <c r="BN85" s="87">
        <f>($K85="Bell Curve")*(_xlfn.NORM.DIST(AND(BN$6&gt;=$F85,BN$6&lt;=$H85)*(BN$6-$F85+1),$J85/2,$M85,TRUE)-_xlfn.NORM.DIST(AND(BN$6&gt;=$F85,BN$6&lt;=$H85)*(BM$6-$F85+1),$J85/2,$M85,TRUE))/(1-2*_xlfn.NORM.DIST(0,$J85/2,$M85,TRUE))*$D85+($K85="Steady Growth")*(AND(BN$6&gt;=$F85,BN$6&lt;=$H85)*((BN$6-$F85+1)/($J85*($J85+1)/2)*$D85))+($K85="custom")*CustCF!BH85</f>
        <v/>
      </c>
      <c r="BO85" s="87">
        <f>($K85="Bell Curve")*(_xlfn.NORM.DIST(AND(BO$6&gt;=$F85,BO$6&lt;=$H85)*(BO$6-$F85+1),$J85/2,$M85,TRUE)-_xlfn.NORM.DIST(AND(BO$6&gt;=$F85,BO$6&lt;=$H85)*(BN$6-$F85+1),$J85/2,$M85,TRUE))/(1-2*_xlfn.NORM.DIST(0,$J85/2,$M85,TRUE))*$D85+($K85="Steady Growth")*(AND(BO$6&gt;=$F85,BO$6&lt;=$H85)*((BO$6-$F85+1)/($J85*($J85+1)/2)*$D85))+($K85="custom")*CustCF!BI85</f>
        <v/>
      </c>
      <c r="BP85" s="87">
        <f>($K85="Bell Curve")*(_xlfn.NORM.DIST(AND(BP$6&gt;=$F85,BP$6&lt;=$H85)*(BP$6-$F85+1),$J85/2,$M85,TRUE)-_xlfn.NORM.DIST(AND(BP$6&gt;=$F85,BP$6&lt;=$H85)*(BO$6-$F85+1),$J85/2,$M85,TRUE))/(1-2*_xlfn.NORM.DIST(0,$J85/2,$M85,TRUE))*$D85+($K85="Steady Growth")*(AND(BP$6&gt;=$F85,BP$6&lt;=$H85)*((BP$6-$F85+1)/($J85*($J85+1)/2)*$D85))+($K85="custom")*CustCF!BJ85</f>
        <v/>
      </c>
      <c r="BQ85" s="87">
        <f>($K85="Bell Curve")*(_xlfn.NORM.DIST(AND(BQ$6&gt;=$F85,BQ$6&lt;=$H85)*(BQ$6-$F85+1),$J85/2,$M85,TRUE)-_xlfn.NORM.DIST(AND(BQ$6&gt;=$F85,BQ$6&lt;=$H85)*(BP$6-$F85+1),$J85/2,$M85,TRUE))/(1-2*_xlfn.NORM.DIST(0,$J85/2,$M85,TRUE))*$D85+($K85="Steady Growth")*(AND(BQ$6&gt;=$F85,BQ$6&lt;=$H85)*((BQ$6-$F85+1)/($J85*($J85+1)/2)*$D85))+($K85="custom")*CustCF!BK85</f>
        <v/>
      </c>
      <c r="BR85" s="87">
        <f>($K85="Bell Curve")*(_xlfn.NORM.DIST(AND(BR$6&gt;=$F85,BR$6&lt;=$H85)*(BR$6-$F85+1),$J85/2,$M85,TRUE)-_xlfn.NORM.DIST(AND(BR$6&gt;=$F85,BR$6&lt;=$H85)*(BQ$6-$F85+1),$J85/2,$M85,TRUE))/(1-2*_xlfn.NORM.DIST(0,$J85/2,$M85,TRUE))*$D85+($K85="Steady Growth")*(AND(BR$6&gt;=$F85,BR$6&lt;=$H85)*((BR$6-$F85+1)/($J85*($J85+1)/2)*$D85))+($K85="custom")*CustCF!BL85</f>
        <v/>
      </c>
      <c r="BS85" s="87">
        <f>($K85="Bell Curve")*(_xlfn.NORM.DIST(AND(BS$6&gt;=$F85,BS$6&lt;=$H85)*(BS$6-$F85+1),$J85/2,$M85,TRUE)-_xlfn.NORM.DIST(AND(BS$6&gt;=$F85,BS$6&lt;=$H85)*(BR$6-$F85+1),$J85/2,$M85,TRUE))/(1-2*_xlfn.NORM.DIST(0,$J85/2,$M85,TRUE))*$D85+($K85="Steady Growth")*(AND(BS$6&gt;=$F85,BS$6&lt;=$H85)*((BS$6-$F85+1)/($J85*($J85+1)/2)*$D85))+($K85="custom")*CustCF!BM85</f>
        <v/>
      </c>
      <c r="BT85" s="87">
        <f>($K85="Bell Curve")*(_xlfn.NORM.DIST(AND(BT$6&gt;=$F85,BT$6&lt;=$H85)*(BT$6-$F85+1),$J85/2,$M85,TRUE)-_xlfn.NORM.DIST(AND(BT$6&gt;=$F85,BT$6&lt;=$H85)*(BS$6-$F85+1),$J85/2,$M85,TRUE))/(1-2*_xlfn.NORM.DIST(0,$J85/2,$M85,TRUE))*$D85+($K85="Steady Growth")*(AND(BT$6&gt;=$F85,BT$6&lt;=$H85)*((BT$6-$F85+1)/($J85*($J85+1)/2)*$D85))+($K85="custom")*CustCF!BN85</f>
        <v/>
      </c>
      <c r="BU85" s="87">
        <f>($K85="Bell Curve")*(_xlfn.NORM.DIST(AND(BU$6&gt;=$F85,BU$6&lt;=$H85)*(BU$6-$F85+1),$J85/2,$M85,TRUE)-_xlfn.NORM.DIST(AND(BU$6&gt;=$F85,BU$6&lt;=$H85)*(BT$6-$F85+1),$J85/2,$M85,TRUE))/(1-2*_xlfn.NORM.DIST(0,$J85/2,$M85,TRUE))*$D85+($K85="Steady Growth")*(AND(BU$6&gt;=$F85,BU$6&lt;=$H85)*((BU$6-$F85+1)/($J85*($J85+1)/2)*$D85))+($K85="custom")*CustCF!BO85</f>
        <v/>
      </c>
      <c r="BV85" s="87">
        <f>($K85="Bell Curve")*(_xlfn.NORM.DIST(AND(BV$6&gt;=$F85,BV$6&lt;=$H85)*(BV$6-$F85+1),$J85/2,$M85,TRUE)-_xlfn.NORM.DIST(AND(BV$6&gt;=$F85,BV$6&lt;=$H85)*(BU$6-$F85+1),$J85/2,$M85,TRUE))/(1-2*_xlfn.NORM.DIST(0,$J85/2,$M85,TRUE))*$D85+($K85="Steady Growth")*(AND(BV$6&gt;=$F85,BV$6&lt;=$H85)*((BV$6-$F85+1)/($J85*($J85+1)/2)*$D85))+($K85="custom")*CustCF!BP85</f>
        <v/>
      </c>
      <c r="BW85" s="87">
        <f>($K85="Bell Curve")*(_xlfn.NORM.DIST(AND(BW$6&gt;=$F85,BW$6&lt;=$H85)*(BW$6-$F85+1),$J85/2,$M85,TRUE)-_xlfn.NORM.DIST(AND(BW$6&gt;=$F85,BW$6&lt;=$H85)*(BV$6-$F85+1),$J85/2,$M85,TRUE))/(1-2*_xlfn.NORM.DIST(0,$J85/2,$M85,TRUE))*$D85+($K85="Steady Growth")*(AND(BW$6&gt;=$F85,BW$6&lt;=$H85)*((BW$6-$F85+1)/($J85*($J85+1)/2)*$D85))+($K85="custom")*CustCF!BQ85</f>
        <v/>
      </c>
      <c r="BX85" s="87">
        <f>($K85="Bell Curve")*(_xlfn.NORM.DIST(AND(BX$6&gt;=$F85,BX$6&lt;=$H85)*(BX$6-$F85+1),$J85/2,$M85,TRUE)-_xlfn.NORM.DIST(AND(BX$6&gt;=$F85,BX$6&lt;=$H85)*(BW$6-$F85+1),$J85/2,$M85,TRUE))/(1-2*_xlfn.NORM.DIST(0,$J85/2,$M85,TRUE))*$D85+($K85="Steady Growth")*(AND(BX$6&gt;=$F85,BX$6&lt;=$H85)*((BX$6-$F85+1)/($J85*($J85+1)/2)*$D85))+($K85="custom")*CustCF!BR85</f>
        <v/>
      </c>
      <c r="BY85" s="87">
        <f>($K85="Bell Curve")*(_xlfn.NORM.DIST(AND(BY$6&gt;=$F85,BY$6&lt;=$H85)*(BY$6-$F85+1),$J85/2,$M85,TRUE)-_xlfn.NORM.DIST(AND(BY$6&gt;=$F85,BY$6&lt;=$H85)*(BX$6-$F85+1),$J85/2,$M85,TRUE))/(1-2*_xlfn.NORM.DIST(0,$J85/2,$M85,TRUE))*$D85+($K85="Steady Growth")*(AND(BY$6&gt;=$F85,BY$6&lt;=$H85)*((BY$6-$F85+1)/($J85*($J85+1)/2)*$D85))+($K85="custom")*CustCF!BS85</f>
        <v/>
      </c>
      <c r="BZ85" s="87">
        <f>($K85="Bell Curve")*(_xlfn.NORM.DIST(AND(BZ$6&gt;=$F85,BZ$6&lt;=$H85)*(BZ$6-$F85+1),$J85/2,$M85,TRUE)-_xlfn.NORM.DIST(AND(BZ$6&gt;=$F85,BZ$6&lt;=$H85)*(BY$6-$F85+1),$J85/2,$M85,TRUE))/(1-2*_xlfn.NORM.DIST(0,$J85/2,$M85,TRUE))*$D85+($K85="Steady Growth")*(AND(BZ$6&gt;=$F85,BZ$6&lt;=$H85)*((BZ$6-$F85+1)/($J85*($J85+1)/2)*$D85))+($K85="custom")*CustCF!BT85</f>
        <v/>
      </c>
      <c r="CA85" s="87">
        <f>($K85="Bell Curve")*(_xlfn.NORM.DIST(AND(CA$6&gt;=$F85,CA$6&lt;=$H85)*(CA$6-$F85+1),$J85/2,$M85,TRUE)-_xlfn.NORM.DIST(AND(CA$6&gt;=$F85,CA$6&lt;=$H85)*(BZ$6-$F85+1),$J85/2,$M85,TRUE))/(1-2*_xlfn.NORM.DIST(0,$J85/2,$M85,TRUE))*$D85+($K85="Steady Growth")*(AND(CA$6&gt;=$F85,CA$6&lt;=$H85)*((CA$6-$F85+1)/($J85*($J85+1)/2)*$D85))+($K85="custom")*CustCF!BU85</f>
        <v/>
      </c>
      <c r="CB85" s="87">
        <f>($K85="Bell Curve")*(_xlfn.NORM.DIST(AND(CB$6&gt;=$F85,CB$6&lt;=$H85)*(CB$6-$F85+1),$J85/2,$M85,TRUE)-_xlfn.NORM.DIST(AND(CB$6&gt;=$F85,CB$6&lt;=$H85)*(CA$6-$F85+1),$J85/2,$M85,TRUE))/(1-2*_xlfn.NORM.DIST(0,$J85/2,$M85,TRUE))*$D85+($K85="Steady Growth")*(AND(CB$6&gt;=$F85,CB$6&lt;=$H85)*((CB$6-$F85+1)/($J85*($J85+1)/2)*$D85))+($K85="custom")*CustCF!BV85</f>
        <v/>
      </c>
      <c r="CC85" s="87">
        <f>($K85="Bell Curve")*(_xlfn.NORM.DIST(AND(CC$6&gt;=$F85,CC$6&lt;=$H85)*(CC$6-$F85+1),$J85/2,$M85,TRUE)-_xlfn.NORM.DIST(AND(CC$6&gt;=$F85,CC$6&lt;=$H85)*(CB$6-$F85+1),$J85/2,$M85,TRUE))/(1-2*_xlfn.NORM.DIST(0,$J85/2,$M85,TRUE))*$D85+($K85="Steady Growth")*(AND(CC$6&gt;=$F85,CC$6&lt;=$H85)*((CC$6-$F85+1)/($J85*($J85+1)/2)*$D85))+($K85="custom")*CustCF!BW85</f>
        <v/>
      </c>
      <c r="CD85" s="87">
        <f>($K85="Bell Curve")*(_xlfn.NORM.DIST(AND(CD$6&gt;=$F85,CD$6&lt;=$H85)*(CD$6-$F85+1),$J85/2,$M85,TRUE)-_xlfn.NORM.DIST(AND(CD$6&gt;=$F85,CD$6&lt;=$H85)*(CC$6-$F85+1),$J85/2,$M85,TRUE))/(1-2*_xlfn.NORM.DIST(0,$J85/2,$M85,TRUE))*$D85+($K85="Steady Growth")*(AND(CD$6&gt;=$F85,CD$6&lt;=$H85)*((CD$6-$F85+1)/($J85*($J85+1)/2)*$D85))+($K85="custom")*CustCF!BX85</f>
        <v/>
      </c>
      <c r="CE85" s="87">
        <f>($K85="Bell Curve")*(_xlfn.NORM.DIST(AND(CE$6&gt;=$F85,CE$6&lt;=$H85)*(CE$6-$F85+1),$J85/2,$M85,TRUE)-_xlfn.NORM.DIST(AND(CE$6&gt;=$F85,CE$6&lt;=$H85)*(CD$6-$F85+1),$J85/2,$M85,TRUE))/(1-2*_xlfn.NORM.DIST(0,$J85/2,$M85,TRUE))*$D85+($K85="Steady Growth")*(AND(CE$6&gt;=$F85,CE$6&lt;=$H85)*((CE$6-$F85+1)/($J85*($J85+1)/2)*$D85))+($K85="custom")*CustCF!BY85</f>
        <v/>
      </c>
      <c r="CF85" s="87">
        <f>($K85="Bell Curve")*(_xlfn.NORM.DIST(AND(CF$6&gt;=$F85,CF$6&lt;=$H85)*(CF$6-$F85+1),$J85/2,$M85,TRUE)-_xlfn.NORM.DIST(AND(CF$6&gt;=$F85,CF$6&lt;=$H85)*(CE$6-$F85+1),$J85/2,$M85,TRUE))/(1-2*_xlfn.NORM.DIST(0,$J85/2,$M85,TRUE))*$D85+($K85="Steady Growth")*(AND(CF$6&gt;=$F85,CF$6&lt;=$H85)*((CF$6-$F85+1)/($J85*($J85+1)/2)*$D85))+($K85="custom")*CustCF!BZ85</f>
        <v/>
      </c>
      <c r="CG85" s="87">
        <f>($K85="Bell Curve")*(_xlfn.NORM.DIST(AND(CG$6&gt;=$F85,CG$6&lt;=$H85)*(CG$6-$F85+1),$J85/2,$M85,TRUE)-_xlfn.NORM.DIST(AND(CG$6&gt;=$F85,CG$6&lt;=$H85)*(CF$6-$F85+1),$J85/2,$M85,TRUE))/(1-2*_xlfn.NORM.DIST(0,$J85/2,$M85,TRUE))*$D85+($K85="Steady Growth")*(AND(CG$6&gt;=$F85,CG$6&lt;=$H85)*((CG$6-$F85+1)/($J85*($J85+1)/2)*$D85))+($K85="custom")*CustCF!CA85</f>
        <v/>
      </c>
      <c r="CH85" s="87">
        <f>($K85="Bell Curve")*(_xlfn.NORM.DIST(AND(CH$6&gt;=$F85,CH$6&lt;=$H85)*(CH$6-$F85+1),$J85/2,$M85,TRUE)-_xlfn.NORM.DIST(AND(CH$6&gt;=$F85,CH$6&lt;=$H85)*(CG$6-$F85+1),$J85/2,$M85,TRUE))/(1-2*_xlfn.NORM.DIST(0,$J85/2,$M85,TRUE))*$D85+($K85="Steady Growth")*(AND(CH$6&gt;=$F85,CH$6&lt;=$H85)*((CH$6-$F85+1)/($J85*($J85+1)/2)*$D85))+($K85="custom")*CustCF!CB85</f>
        <v/>
      </c>
      <c r="CI85" s="87">
        <f>($K85="Bell Curve")*(_xlfn.NORM.DIST(AND(CI$6&gt;=$F85,CI$6&lt;=$H85)*(CI$6-$F85+1),$J85/2,$M85,TRUE)-_xlfn.NORM.DIST(AND(CI$6&gt;=$F85,CI$6&lt;=$H85)*(CH$6-$F85+1),$J85/2,$M85,TRUE))/(1-2*_xlfn.NORM.DIST(0,$J85/2,$M85,TRUE))*$D85+($K85="Steady Growth")*(AND(CI$6&gt;=$F85,CI$6&lt;=$H85)*((CI$6-$F85+1)/($J85*($J85+1)/2)*$D85))+($K85="custom")*CustCF!CC85</f>
        <v/>
      </c>
      <c r="CJ85" s="87">
        <f>($K85="Bell Curve")*(_xlfn.NORM.DIST(AND(CJ$6&gt;=$F85,CJ$6&lt;=$H85)*(CJ$6-$F85+1),$J85/2,$M85,TRUE)-_xlfn.NORM.DIST(AND(CJ$6&gt;=$F85,CJ$6&lt;=$H85)*(CI$6-$F85+1),$J85/2,$M85,TRUE))/(1-2*_xlfn.NORM.DIST(0,$J85/2,$M85,TRUE))*$D85+($K85="Steady Growth")*(AND(CJ$6&gt;=$F85,CJ$6&lt;=$H85)*((CJ$6-$F85+1)/($J85*($J85+1)/2)*$D85))+($K85="custom")*CustCF!CD85</f>
        <v/>
      </c>
      <c r="CK85" s="87">
        <f>($K85="Bell Curve")*(_xlfn.NORM.DIST(AND(CK$6&gt;=$F85,CK$6&lt;=$H85)*(CK$6-$F85+1),$J85/2,$M85,TRUE)-_xlfn.NORM.DIST(AND(CK$6&gt;=$F85,CK$6&lt;=$H85)*(CJ$6-$F85+1),$J85/2,$M85,TRUE))/(1-2*_xlfn.NORM.DIST(0,$J85/2,$M85,TRUE))*$D85+($K85="Steady Growth")*(AND(CK$6&gt;=$F85,CK$6&lt;=$H85)*((CK$6-$F85+1)/($J85*($J85+1)/2)*$D85))+($K85="custom")*CustCF!CE85</f>
        <v/>
      </c>
      <c r="CL85" s="87">
        <f>($K85="Bell Curve")*(_xlfn.NORM.DIST(AND(CL$6&gt;=$F85,CL$6&lt;=$H85)*(CL$6-$F85+1),$J85/2,$M85,TRUE)-_xlfn.NORM.DIST(AND(CL$6&gt;=$F85,CL$6&lt;=$H85)*(CK$6-$F85+1),$J85/2,$M85,TRUE))/(1-2*_xlfn.NORM.DIST(0,$J85/2,$M85,TRUE))*$D85+($K85="Steady Growth")*(AND(CL$6&gt;=$F85,CL$6&lt;=$H85)*((CL$6-$F85+1)/($J85*($J85+1)/2)*$D85))+($K85="custom")*CustCF!CF85</f>
        <v/>
      </c>
      <c r="CM85" s="87">
        <f>($K85="Bell Curve")*(_xlfn.NORM.DIST(AND(CM$6&gt;=$F85,CM$6&lt;=$H85)*(CM$6-$F85+1),$J85/2,$M85,TRUE)-_xlfn.NORM.DIST(AND(CM$6&gt;=$F85,CM$6&lt;=$H85)*(CL$6-$F85+1),$J85/2,$M85,TRUE))/(1-2*_xlfn.NORM.DIST(0,$J85/2,$M85,TRUE))*$D85+($K85="Steady Growth")*(AND(CM$6&gt;=$F85,CM$6&lt;=$H85)*((CM$6-$F85+1)/($J85*($J85+1)/2)*$D85))+($K85="custom")*CustCF!CG85</f>
        <v/>
      </c>
      <c r="CN85" s="87">
        <f>($K85="Bell Curve")*(_xlfn.NORM.DIST(AND(CN$6&gt;=$F85,CN$6&lt;=$H85)*(CN$6-$F85+1),$J85/2,$M85,TRUE)-_xlfn.NORM.DIST(AND(CN$6&gt;=$F85,CN$6&lt;=$H85)*(CM$6-$F85+1),$J85/2,$M85,TRUE))/(1-2*_xlfn.NORM.DIST(0,$J85/2,$M85,TRUE))*$D85+($K85="Steady Growth")*(AND(CN$6&gt;=$F85,CN$6&lt;=$H85)*((CN$6-$F85+1)/($J85*($J85+1)/2)*$D85))+($K85="custom")*CustCF!CH85</f>
        <v/>
      </c>
      <c r="CO85" s="87">
        <f>($K85="Bell Curve")*(_xlfn.NORM.DIST(AND(CO$6&gt;=$F85,CO$6&lt;=$H85)*(CO$6-$F85+1),$J85/2,$M85,TRUE)-_xlfn.NORM.DIST(AND(CO$6&gt;=$F85,CO$6&lt;=$H85)*(CN$6-$F85+1),$J85/2,$M85,TRUE))/(1-2*_xlfn.NORM.DIST(0,$J85/2,$M85,TRUE))*$D85+($K85="Steady Growth")*(AND(CO$6&gt;=$F85,CO$6&lt;=$H85)*((CO$6-$F85+1)/($J85*($J85+1)/2)*$D85))+($K85="custom")*CustCF!CI85</f>
        <v/>
      </c>
      <c r="CP85" s="87">
        <f>($K85="Bell Curve")*(_xlfn.NORM.DIST(AND(CP$6&gt;=$F85,CP$6&lt;=$H85)*(CP$6-$F85+1),$J85/2,$M85,TRUE)-_xlfn.NORM.DIST(AND(CP$6&gt;=$F85,CP$6&lt;=$H85)*(CO$6-$F85+1),$J85/2,$M85,TRUE))/(1-2*_xlfn.NORM.DIST(0,$J85/2,$M85,TRUE))*$D85+($K85="Steady Growth")*(AND(CP$6&gt;=$F85,CP$6&lt;=$H85)*((CP$6-$F85+1)/($J85*($J85+1)/2)*$D85))+($K85="custom")*CustCF!CJ85</f>
        <v/>
      </c>
      <c r="CQ85" s="87">
        <f>($K85="Bell Curve")*(_xlfn.NORM.DIST(AND(CQ$6&gt;=$F85,CQ$6&lt;=$H85)*(CQ$6-$F85+1),$J85/2,$M85,TRUE)-_xlfn.NORM.DIST(AND(CQ$6&gt;=$F85,CQ$6&lt;=$H85)*(CP$6-$F85+1),$J85/2,$M85,TRUE))/(1-2*_xlfn.NORM.DIST(0,$J85/2,$M85,TRUE))*$D85+($K85="Steady Growth")*(AND(CQ$6&gt;=$F85,CQ$6&lt;=$H85)*((CQ$6-$F85+1)/($J85*($J85+1)/2)*$D85))+($K85="custom")*CustCF!CK85</f>
        <v/>
      </c>
      <c r="CR85" s="87">
        <f>($K85="Bell Curve")*(_xlfn.NORM.DIST(AND(CR$6&gt;=$F85,CR$6&lt;=$H85)*(CR$6-$F85+1),$J85/2,$M85,TRUE)-_xlfn.NORM.DIST(AND(CR$6&gt;=$F85,CR$6&lt;=$H85)*(CQ$6-$F85+1),$J85/2,$M85,TRUE))/(1-2*_xlfn.NORM.DIST(0,$J85/2,$M85,TRUE))*$D85+($K85="Steady Growth")*(AND(CR$6&gt;=$F85,CR$6&lt;=$H85)*((CR$6-$F85+1)/($J85*($J85+1)/2)*$D85))+($K85="custom")*CustCF!CL85</f>
        <v/>
      </c>
      <c r="CS85" s="87">
        <f>($K85="Bell Curve")*(_xlfn.NORM.DIST(AND(CS$6&gt;=$F85,CS$6&lt;=$H85)*(CS$6-$F85+1),$J85/2,$M85,TRUE)-_xlfn.NORM.DIST(AND(CS$6&gt;=$F85,CS$6&lt;=$H85)*(CR$6-$F85+1),$J85/2,$M85,TRUE))/(1-2*_xlfn.NORM.DIST(0,$J85/2,$M85,TRUE))*$D85+($K85="Steady Growth")*(AND(CS$6&gt;=$F85,CS$6&lt;=$H85)*((CS$6-$F85+1)/($J85*($J85+1)/2)*$D85))+($K85="custom")*CustCF!CM85</f>
        <v/>
      </c>
      <c r="CT85" s="87">
        <f>($K85="Bell Curve")*(_xlfn.NORM.DIST(AND(CT$6&gt;=$F85,CT$6&lt;=$H85)*(CT$6-$F85+1),$J85/2,$M85,TRUE)-_xlfn.NORM.DIST(AND(CT$6&gt;=$F85,CT$6&lt;=$H85)*(CS$6-$F85+1),$J85/2,$M85,TRUE))/(1-2*_xlfn.NORM.DIST(0,$J85/2,$M85,TRUE))*$D85+($K85="Steady Growth")*(AND(CT$6&gt;=$F85,CT$6&lt;=$H85)*((CT$6-$F85+1)/($J85*($J85+1)/2)*$D85))+($K85="custom")*CustCF!CN85</f>
        <v/>
      </c>
      <c r="CU85" s="87">
        <f>($K85="Bell Curve")*(_xlfn.NORM.DIST(AND(CU$6&gt;=$F85,CU$6&lt;=$H85)*(CU$6-$F85+1),$J85/2,$M85,TRUE)-_xlfn.NORM.DIST(AND(CU$6&gt;=$F85,CU$6&lt;=$H85)*(CT$6-$F85+1),$J85/2,$M85,TRUE))/(1-2*_xlfn.NORM.DIST(0,$J85/2,$M85,TRUE))*$D85+($K85="Steady Growth")*(AND(CU$6&gt;=$F85,CU$6&lt;=$H85)*((CU$6-$F85+1)/($J85*($J85+1)/2)*$D85))+($K85="custom")*CustCF!CO85</f>
        <v/>
      </c>
      <c r="CV85" s="87">
        <f>($K85="Bell Curve")*(_xlfn.NORM.DIST(AND(CV$6&gt;=$F85,CV$6&lt;=$H85)*(CV$6-$F85+1),$J85/2,$M85,TRUE)-_xlfn.NORM.DIST(AND(CV$6&gt;=$F85,CV$6&lt;=$H85)*(CU$6-$F85+1),$J85/2,$M85,TRUE))/(1-2*_xlfn.NORM.DIST(0,$J85/2,$M85,TRUE))*$D85+($K85="Steady Growth")*(AND(CV$6&gt;=$F85,CV$6&lt;=$H85)*((CV$6-$F85+1)/($J85*($J85+1)/2)*$D85))+($K85="custom")*CustCF!CP85</f>
        <v/>
      </c>
      <c r="CW85" s="87">
        <f>($K85="Bell Curve")*(_xlfn.NORM.DIST(AND(CW$6&gt;=$F85,CW$6&lt;=$H85)*(CW$6-$F85+1),$J85/2,$M85,TRUE)-_xlfn.NORM.DIST(AND(CW$6&gt;=$F85,CW$6&lt;=$H85)*(CV$6-$F85+1),$J85/2,$M85,TRUE))/(1-2*_xlfn.NORM.DIST(0,$J85/2,$M85,TRUE))*$D85+($K85="Steady Growth")*(AND(CW$6&gt;=$F85,CW$6&lt;=$H85)*((CW$6-$F85+1)/($J85*($J85+1)/2)*$D85))+($K85="custom")*CustCF!CQ85</f>
        <v/>
      </c>
      <c r="CX85" s="87">
        <f>($K85="Bell Curve")*(_xlfn.NORM.DIST(AND(CX$6&gt;=$F85,CX$6&lt;=$H85)*(CX$6-$F85+1),$J85/2,$M85,TRUE)-_xlfn.NORM.DIST(AND(CX$6&gt;=$F85,CX$6&lt;=$H85)*(CW$6-$F85+1),$J85/2,$M85,TRUE))/(1-2*_xlfn.NORM.DIST(0,$J85/2,$M85,TRUE))*$D85+($K85="Steady Growth")*(AND(CX$6&gt;=$F85,CX$6&lt;=$H85)*((CX$6-$F85+1)/($J85*($J85+1)/2)*$D85))+($K85="custom")*CustCF!CR85</f>
        <v/>
      </c>
      <c r="CY85" s="87">
        <f>($K85="Bell Curve")*(_xlfn.NORM.DIST(AND(CY$6&gt;=$F85,CY$6&lt;=$H85)*(CY$6-$F85+1),$J85/2,$M85,TRUE)-_xlfn.NORM.DIST(AND(CY$6&gt;=$F85,CY$6&lt;=$H85)*(CX$6-$F85+1),$J85/2,$M85,TRUE))/(1-2*_xlfn.NORM.DIST(0,$J85/2,$M85,TRUE))*$D85+($K85="Steady Growth")*(AND(CY$6&gt;=$F85,CY$6&lt;=$H85)*((CY$6-$F85+1)/($J85*($J85+1)/2)*$D85))+($K85="custom")*CustCF!CS85</f>
        <v/>
      </c>
      <c r="CZ85" s="87">
        <f>($K85="Bell Curve")*(_xlfn.NORM.DIST(AND(CZ$6&gt;=$F85,CZ$6&lt;=$H85)*(CZ$6-$F85+1),$J85/2,$M85,TRUE)-_xlfn.NORM.DIST(AND(CZ$6&gt;=$F85,CZ$6&lt;=$H85)*(CY$6-$F85+1),$J85/2,$M85,TRUE))/(1-2*_xlfn.NORM.DIST(0,$J85/2,$M85,TRUE))*$D85+($K85="Steady Growth")*(AND(CZ$6&gt;=$F85,CZ$6&lt;=$H85)*((CZ$6-$F85+1)/($J85*($J85+1)/2)*$D85))+($K85="custom")*CustCF!CT85</f>
        <v/>
      </c>
      <c r="DA85" s="87">
        <f>($K85="Bell Curve")*(_xlfn.NORM.DIST(AND(DA$6&gt;=$F85,DA$6&lt;=$H85)*(DA$6-$F85+1),$J85/2,$M85,TRUE)-_xlfn.NORM.DIST(AND(DA$6&gt;=$F85,DA$6&lt;=$H85)*(CZ$6-$F85+1),$J85/2,$M85,TRUE))/(1-2*_xlfn.NORM.DIST(0,$J85/2,$M85,TRUE))*$D85+($K85="Steady Growth")*(AND(DA$6&gt;=$F85,DA$6&lt;=$H85)*((DA$6-$F85+1)/($J85*($J85+1)/2)*$D85))+($K85="custom")*CustCF!CU85</f>
        <v/>
      </c>
      <c r="DB85" s="87">
        <f>($K85="Bell Curve")*(_xlfn.NORM.DIST(AND(DB$6&gt;=$F85,DB$6&lt;=$H85)*(DB$6-$F85+1),$J85/2,$M85,TRUE)-_xlfn.NORM.DIST(AND(DB$6&gt;=$F85,DB$6&lt;=$H85)*(DA$6-$F85+1),$J85/2,$M85,TRUE))/(1-2*_xlfn.NORM.DIST(0,$J85/2,$M85,TRUE))*$D85+($K85="Steady Growth")*(AND(DB$6&gt;=$F85,DB$6&lt;=$H85)*((DB$6-$F85+1)/($J85*($J85+1)/2)*$D85))+($K85="custom")*CustCF!CV85</f>
        <v/>
      </c>
      <c r="DC85" s="87">
        <f>($K85="Bell Curve")*(_xlfn.NORM.DIST(AND(DC$6&gt;=$F85,DC$6&lt;=$H85)*(DC$6-$F85+1),$J85/2,$M85,TRUE)-_xlfn.NORM.DIST(AND(DC$6&gt;=$F85,DC$6&lt;=$H85)*(DB$6-$F85+1),$J85/2,$M85,TRUE))/(1-2*_xlfn.NORM.DIST(0,$J85/2,$M85,TRUE))*$D85+($K85="Steady Growth")*(AND(DC$6&gt;=$F85,DC$6&lt;=$H85)*((DC$6-$F85+1)/($J85*($J85+1)/2)*$D85))+($K85="custom")*CustCF!CW85</f>
        <v/>
      </c>
      <c r="DD85" s="87">
        <f>($K85="Bell Curve")*(_xlfn.NORM.DIST(AND(DD$6&gt;=$F85,DD$6&lt;=$H85)*(DD$6-$F85+1),$J85/2,$M85,TRUE)-_xlfn.NORM.DIST(AND(DD$6&gt;=$F85,DD$6&lt;=$H85)*(DC$6-$F85+1),$J85/2,$M85,TRUE))/(1-2*_xlfn.NORM.DIST(0,$J85/2,$M85,TRUE))*$D85+($K85="Steady Growth")*(AND(DD$6&gt;=$F85,DD$6&lt;=$H85)*((DD$6-$F85+1)/($J85*($J85+1)/2)*$D85))+($K85="custom")*CustCF!CX85</f>
        <v/>
      </c>
      <c r="DE85" s="87">
        <f>($K85="Bell Curve")*(_xlfn.NORM.DIST(AND(DE$6&gt;=$F85,DE$6&lt;=$H85)*(DE$6-$F85+1),$J85/2,$M85,TRUE)-_xlfn.NORM.DIST(AND(DE$6&gt;=$F85,DE$6&lt;=$H85)*(DD$6-$F85+1),$J85/2,$M85,TRUE))/(1-2*_xlfn.NORM.DIST(0,$J85/2,$M85,TRUE))*$D85+($K85="Steady Growth")*(AND(DE$6&gt;=$F85,DE$6&lt;=$H85)*((DE$6-$F85+1)/($J85*($J85+1)/2)*$D85))+($K85="custom")*CustCF!CY85</f>
        <v/>
      </c>
      <c r="DF85" s="87">
        <f>($K85="Bell Curve")*(_xlfn.NORM.DIST(AND(DF$6&gt;=$F85,DF$6&lt;=$H85)*(DF$6-$F85+1),$J85/2,$M85,TRUE)-_xlfn.NORM.DIST(AND(DF$6&gt;=$F85,DF$6&lt;=$H85)*(DE$6-$F85+1),$J85/2,$M85,TRUE))/(1-2*_xlfn.NORM.DIST(0,$J85/2,$M85,TRUE))*$D85+($K85="Steady Growth")*(AND(DF$6&gt;=$F85,DF$6&lt;=$H85)*((DF$6-$F85+1)/($J85*($J85+1)/2)*$D85))+($K85="custom")*CustCF!CZ85</f>
        <v/>
      </c>
      <c r="DG85" s="87">
        <f>($K85="Bell Curve")*(_xlfn.NORM.DIST(AND(DG$6&gt;=$F85,DG$6&lt;=$H85)*(DG$6-$F85+1),$J85/2,$M85,TRUE)-_xlfn.NORM.DIST(AND(DG$6&gt;=$F85,DG$6&lt;=$H85)*(DF$6-$F85+1),$J85/2,$M85,TRUE))/(1-2*_xlfn.NORM.DIST(0,$J85/2,$M85,TRUE))*$D85+($K85="Steady Growth")*(AND(DG$6&gt;=$F85,DG$6&lt;=$H85)*((DG$6-$F85+1)/($J85*($J85+1)/2)*$D85))+($K85="custom")*CustCF!DA85</f>
        <v/>
      </c>
      <c r="DH85" s="87">
        <f>($K85="Bell Curve")*(_xlfn.NORM.DIST(AND(DH$6&gt;=$F85,DH$6&lt;=$H85)*(DH$6-$F85+1),$J85/2,$M85,TRUE)-_xlfn.NORM.DIST(AND(DH$6&gt;=$F85,DH$6&lt;=$H85)*(DG$6-$F85+1),$J85/2,$M85,TRUE))/(1-2*_xlfn.NORM.DIST(0,$J85/2,$M85,TRUE))*$D85+($K85="Steady Growth")*(AND(DH$6&gt;=$F85,DH$6&lt;=$H85)*((DH$6-$F85+1)/($J85*($J85+1)/2)*$D85))+($K85="custom")*CustCF!DB85</f>
        <v/>
      </c>
      <c r="DI85" s="87">
        <f>($K85="Bell Curve")*(_xlfn.NORM.DIST(AND(DI$6&gt;=$F85,DI$6&lt;=$H85)*(DI$6-$F85+1),$J85/2,$M85,TRUE)-_xlfn.NORM.DIST(AND(DI$6&gt;=$F85,DI$6&lt;=$H85)*(DH$6-$F85+1),$J85/2,$M85,TRUE))/(1-2*_xlfn.NORM.DIST(0,$J85/2,$M85,TRUE))*$D85+($K85="Steady Growth")*(AND(DI$6&gt;=$F85,DI$6&lt;=$H85)*((DI$6-$F85+1)/($J85*($J85+1)/2)*$D85))+($K85="custom")*CustCF!DC85</f>
        <v/>
      </c>
      <c r="DJ85" s="87">
        <f>($K85="Bell Curve")*(_xlfn.NORM.DIST(AND(DJ$6&gt;=$F85,DJ$6&lt;=$H85)*(DJ$6-$F85+1),$J85/2,$M85,TRUE)-_xlfn.NORM.DIST(AND(DJ$6&gt;=$F85,DJ$6&lt;=$H85)*(DI$6-$F85+1),$J85/2,$M85,TRUE))/(1-2*_xlfn.NORM.DIST(0,$J85/2,$M85,TRUE))*$D85+($K85="Steady Growth")*(AND(DJ$6&gt;=$F85,DJ$6&lt;=$H85)*((DJ$6-$F85+1)/($J85*($J85+1)/2)*$D85))+($K85="custom")*CustCF!DD85</f>
        <v/>
      </c>
      <c r="DK85" s="87">
        <f>($K85="Bell Curve")*(_xlfn.NORM.DIST(AND(DK$6&gt;=$F85,DK$6&lt;=$H85)*(DK$6-$F85+1),$J85/2,$M85,TRUE)-_xlfn.NORM.DIST(AND(DK$6&gt;=$F85,DK$6&lt;=$H85)*(DJ$6-$F85+1),$J85/2,$M85,TRUE))/(1-2*_xlfn.NORM.DIST(0,$J85/2,$M85,TRUE))*$D85+($K85="Steady Growth")*(AND(DK$6&gt;=$F85,DK$6&lt;=$H85)*((DK$6-$F85+1)/($J85*($J85+1)/2)*$D85))+($K85="custom")*CustCF!DE85</f>
        <v/>
      </c>
      <c r="DL85" s="87">
        <f>($K85="Bell Curve")*(_xlfn.NORM.DIST(AND(DL$6&gt;=$F85,DL$6&lt;=$H85)*(DL$6-$F85+1),$J85/2,$M85,TRUE)-_xlfn.NORM.DIST(AND(DL$6&gt;=$F85,DL$6&lt;=$H85)*(DK$6-$F85+1),$J85/2,$M85,TRUE))/(1-2*_xlfn.NORM.DIST(0,$J85/2,$M85,TRUE))*$D85+($K85="Steady Growth")*(AND(DL$6&gt;=$F85,DL$6&lt;=$H85)*((DL$6-$F85+1)/($J85*($J85+1)/2)*$D85))+($K85="custom")*CustCF!DF85</f>
        <v/>
      </c>
      <c r="DM85" s="87">
        <f>($K85="Bell Curve")*(_xlfn.NORM.DIST(AND(DM$6&gt;=$F85,DM$6&lt;=$H85)*(DM$6-$F85+1),$J85/2,$M85,TRUE)-_xlfn.NORM.DIST(AND(DM$6&gt;=$F85,DM$6&lt;=$H85)*(DL$6-$F85+1),$J85/2,$M85,TRUE))/(1-2*_xlfn.NORM.DIST(0,$J85/2,$M85,TRUE))*$D85+($K85="Steady Growth")*(AND(DM$6&gt;=$F85,DM$6&lt;=$H85)*((DM$6-$F85+1)/($J85*($J85+1)/2)*$D85))+($K85="custom")*CustCF!DG85</f>
        <v/>
      </c>
      <c r="DN85" s="87">
        <f>($K85="Bell Curve")*(_xlfn.NORM.DIST(AND(DN$6&gt;=$F85,DN$6&lt;=$H85)*(DN$6-$F85+1),$J85/2,$M85,TRUE)-_xlfn.NORM.DIST(AND(DN$6&gt;=$F85,DN$6&lt;=$H85)*(DM$6-$F85+1),$J85/2,$M85,TRUE))/(1-2*_xlfn.NORM.DIST(0,$J85/2,$M85,TRUE))*$D85+($K85="Steady Growth")*(AND(DN$6&gt;=$F85,DN$6&lt;=$H85)*((DN$6-$F85+1)/($J85*($J85+1)/2)*$D85))+($K85="custom")*CustCF!DH85</f>
        <v/>
      </c>
      <c r="DO85" s="87">
        <f>($K85="Bell Curve")*(_xlfn.NORM.DIST(AND(DO$6&gt;=$F85,DO$6&lt;=$H85)*(DO$6-$F85+1),$J85/2,$M85,TRUE)-_xlfn.NORM.DIST(AND(DO$6&gt;=$F85,DO$6&lt;=$H85)*(DN$6-$F85+1),$J85/2,$M85,TRUE))/(1-2*_xlfn.NORM.DIST(0,$J85/2,$M85,TRUE))*$D85+($K85="Steady Growth")*(AND(DO$6&gt;=$F85,DO$6&lt;=$H85)*((DO$6-$F85+1)/($J85*($J85+1)/2)*$D85))+($K85="custom")*CustCF!DI85</f>
        <v/>
      </c>
      <c r="DP85" s="87">
        <f>($K85="Bell Curve")*(_xlfn.NORM.DIST(AND(DP$6&gt;=$F85,DP$6&lt;=$H85)*(DP$6-$F85+1),$J85/2,$M85,TRUE)-_xlfn.NORM.DIST(AND(DP$6&gt;=$F85,DP$6&lt;=$H85)*(DO$6-$F85+1),$J85/2,$M85,TRUE))/(1-2*_xlfn.NORM.DIST(0,$J85/2,$M85,TRUE))*$D85+($K85="Steady Growth")*(AND(DP$6&gt;=$F85,DP$6&lt;=$H85)*((DP$6-$F85+1)/($J85*($J85+1)/2)*$D85))+($K85="custom")*CustCF!DJ85</f>
        <v/>
      </c>
      <c r="DQ85" s="87">
        <f>($K85="Bell Curve")*(_xlfn.NORM.DIST(AND(DQ$6&gt;=$F85,DQ$6&lt;=$H85)*(DQ$6-$F85+1),$J85/2,$M85,TRUE)-_xlfn.NORM.DIST(AND(DQ$6&gt;=$F85,DQ$6&lt;=$H85)*(DP$6-$F85+1),$J85/2,$M85,TRUE))/(1-2*_xlfn.NORM.DIST(0,$J85/2,$M85,TRUE))*$D85+($K85="Steady Growth")*(AND(DQ$6&gt;=$F85,DQ$6&lt;=$H85)*((DQ$6-$F85+1)/($J85*($J85+1)/2)*$D85))+($K85="custom")*CustCF!DK85</f>
        <v/>
      </c>
      <c r="DR85" s="87">
        <f>($K85="Bell Curve")*(_xlfn.NORM.DIST(AND(DR$6&gt;=$F85,DR$6&lt;=$H85)*(DR$6-$F85+1),$J85/2,$M85,TRUE)-_xlfn.NORM.DIST(AND(DR$6&gt;=$F85,DR$6&lt;=$H85)*(DQ$6-$F85+1),$J85/2,$M85,TRUE))/(1-2*_xlfn.NORM.DIST(0,$J85/2,$M85,TRUE))*$D85+($K85="Steady Growth")*(AND(DR$6&gt;=$F85,DR$6&lt;=$H85)*((DR$6-$F85+1)/($J85*($J85+1)/2)*$D85))+($K85="custom")*CustCF!DL85</f>
        <v/>
      </c>
      <c r="DS85" s="87">
        <f>($K85="Bell Curve")*(_xlfn.NORM.DIST(AND(DS$6&gt;=$F85,DS$6&lt;=$H85)*(DS$6-$F85+1),$J85/2,$M85,TRUE)-_xlfn.NORM.DIST(AND(DS$6&gt;=$F85,DS$6&lt;=$H85)*(DR$6-$F85+1),$J85/2,$M85,TRUE))/(1-2*_xlfn.NORM.DIST(0,$J85/2,$M85,TRUE))*$D85+($K85="Steady Growth")*(AND(DS$6&gt;=$F85,DS$6&lt;=$H85)*((DS$6-$F85+1)/($J85*($J85+1)/2)*$D85))+($K85="custom")*CustCF!DM85</f>
        <v/>
      </c>
      <c r="DT85" s="87">
        <f>($K85="Bell Curve")*(_xlfn.NORM.DIST(AND(DT$6&gt;=$F85,DT$6&lt;=$H85)*(DT$6-$F85+1),$J85/2,$M85,TRUE)-_xlfn.NORM.DIST(AND(DT$6&gt;=$F85,DT$6&lt;=$H85)*(DS$6-$F85+1),$J85/2,$M85,TRUE))/(1-2*_xlfn.NORM.DIST(0,$J85/2,$M85,TRUE))*$D85+($K85="Steady Growth")*(AND(DT$6&gt;=$F85,DT$6&lt;=$H85)*((DT$6-$F85+1)/($J85*($J85+1)/2)*$D85))+($K85="custom")*CustCF!DN85</f>
        <v/>
      </c>
      <c r="DU85" s="87">
        <f>($K85="Bell Curve")*(_xlfn.NORM.DIST(AND(DU$6&gt;=$F85,DU$6&lt;=$H85)*(DU$6-$F85+1),$J85/2,$M85,TRUE)-_xlfn.NORM.DIST(AND(DU$6&gt;=$F85,DU$6&lt;=$H85)*(DT$6-$F85+1),$J85/2,$M85,TRUE))/(1-2*_xlfn.NORM.DIST(0,$J85/2,$M85,TRUE))*$D85+($K85="Steady Growth")*(AND(DU$6&gt;=$F85,DU$6&lt;=$H85)*((DU$6-$F85+1)/($J85*($J85+1)/2)*$D85))+($K85="custom")*CustCF!DO85</f>
        <v/>
      </c>
      <c r="DV85" s="87">
        <f>($K85="Bell Curve")*(_xlfn.NORM.DIST(AND(DV$6&gt;=$F85,DV$6&lt;=$H85)*(DV$6-$F85+1),$J85/2,$M85,TRUE)-_xlfn.NORM.DIST(AND(DV$6&gt;=$F85,DV$6&lt;=$H85)*(DU$6-$F85+1),$J85/2,$M85,TRUE))/(1-2*_xlfn.NORM.DIST(0,$J85/2,$M85,TRUE))*$D85+($K85="Steady Growth")*(AND(DV$6&gt;=$F85,DV$6&lt;=$H85)*((DV$6-$F85+1)/($J85*($J85+1)/2)*$D85))+($K85="custom")*CustCF!DP85</f>
        <v/>
      </c>
      <c r="DW85" s="87">
        <f>($K85="Bell Curve")*(_xlfn.NORM.DIST(AND(DW$6&gt;=$F85,DW$6&lt;=$H85)*(DW$6-$F85+1),$J85/2,$M85,TRUE)-_xlfn.NORM.DIST(AND(DW$6&gt;=$F85,DW$6&lt;=$H85)*(DV$6-$F85+1),$J85/2,$M85,TRUE))/(1-2*_xlfn.NORM.DIST(0,$J85/2,$M85,TRUE))*$D85+($K85="Steady Growth")*(AND(DW$6&gt;=$F85,DW$6&lt;=$H85)*((DW$6-$F85+1)/($J85*($J85+1)/2)*$D85))+($K85="custom")*CustCF!DQ85</f>
        <v/>
      </c>
      <c r="DX85" s="87">
        <f>($K85="Bell Curve")*(_xlfn.NORM.DIST(AND(DX$6&gt;=$F85,DX$6&lt;=$H85)*(DX$6-$F85+1),$J85/2,$M85,TRUE)-_xlfn.NORM.DIST(AND(DX$6&gt;=$F85,DX$6&lt;=$H85)*(DW$6-$F85+1),$J85/2,$M85,TRUE))/(1-2*_xlfn.NORM.DIST(0,$J85/2,$M85,TRUE))*$D85+($K85="Steady Growth")*(AND(DX$6&gt;=$F85,DX$6&lt;=$H85)*((DX$6-$F85+1)/($J85*($J85+1)/2)*$D85))+($K85="custom")*CustCF!DR85</f>
        <v/>
      </c>
      <c r="DY85" s="87">
        <f>($K85="Bell Curve")*(_xlfn.NORM.DIST(AND(DY$6&gt;=$F85,DY$6&lt;=$H85)*(DY$6-$F85+1),$J85/2,$M85,TRUE)-_xlfn.NORM.DIST(AND(DY$6&gt;=$F85,DY$6&lt;=$H85)*(DX$6-$F85+1),$J85/2,$M85,TRUE))/(1-2*_xlfn.NORM.DIST(0,$J85/2,$M85,TRUE))*$D85+($K85="Steady Growth")*(AND(DY$6&gt;=$F85,DY$6&lt;=$H85)*((DY$6-$F85+1)/($J85*($J85+1)/2)*$D85))+($K85="custom")*CustCF!DS85</f>
        <v/>
      </c>
      <c r="DZ85" s="87">
        <f>($K85="Bell Curve")*(_xlfn.NORM.DIST(AND(DZ$6&gt;=$F85,DZ$6&lt;=$H85)*(DZ$6-$F85+1),$J85/2,$M85,TRUE)-_xlfn.NORM.DIST(AND(DZ$6&gt;=$F85,DZ$6&lt;=$H85)*(DY$6-$F85+1),$J85/2,$M85,TRUE))/(1-2*_xlfn.NORM.DIST(0,$J85/2,$M85,TRUE))*$D85+($K85="Steady Growth")*(AND(DZ$6&gt;=$F85,DZ$6&lt;=$H85)*((DZ$6-$F85+1)/($J85*($J85+1)/2)*$D85))+($K85="custom")*CustCF!DT85</f>
        <v/>
      </c>
      <c r="EA85" s="87">
        <f>($K85="Bell Curve")*(_xlfn.NORM.DIST(AND(EA$6&gt;=$F85,EA$6&lt;=$H85)*(EA$6-$F85+1),$J85/2,$M85,TRUE)-_xlfn.NORM.DIST(AND(EA$6&gt;=$F85,EA$6&lt;=$H85)*(DZ$6-$F85+1),$J85/2,$M85,TRUE))/(1-2*_xlfn.NORM.DIST(0,$J85/2,$M85,TRUE))*$D85+($K85="Steady Growth")*(AND(EA$6&gt;=$F85,EA$6&lt;=$H85)*((EA$6-$F85+1)/($J85*($J85+1)/2)*$D85))+($K85="custom")*CustCF!DU85</f>
        <v/>
      </c>
      <c r="EB85" s="87">
        <f>($K85="Bell Curve")*(_xlfn.NORM.DIST(AND(EB$6&gt;=$F85,EB$6&lt;=$H85)*(EB$6-$F85+1),$J85/2,$M85,TRUE)-_xlfn.NORM.DIST(AND(EB$6&gt;=$F85,EB$6&lt;=$H85)*(EA$6-$F85+1),$J85/2,$M85,TRUE))/(1-2*_xlfn.NORM.DIST(0,$J85/2,$M85,TRUE))*$D85+($K85="Steady Growth")*(AND(EB$6&gt;=$F85,EB$6&lt;=$H85)*((EB$6-$F85+1)/($J85*($J85+1)/2)*$D85))+($K85="custom")*CustCF!DV85</f>
        <v/>
      </c>
      <c r="EC85" s="87">
        <f>($K85="Bell Curve")*(_xlfn.NORM.DIST(AND(EC$6&gt;=$F85,EC$6&lt;=$H85)*(EC$6-$F85+1),$J85/2,$M85,TRUE)-_xlfn.NORM.DIST(AND(EC$6&gt;=$F85,EC$6&lt;=$H85)*(EB$6-$F85+1),$J85/2,$M85,TRUE))/(1-2*_xlfn.NORM.DIST(0,$J85/2,$M85,TRUE))*$D85+($K85="Steady Growth")*(AND(EC$6&gt;=$F85,EC$6&lt;=$H85)*((EC$6-$F85+1)/($J85*($J85+1)/2)*$D85))+($K85="custom")*CustCF!DW85</f>
        <v/>
      </c>
      <c r="ED85" s="87">
        <f>($K85="Bell Curve")*(_xlfn.NORM.DIST(AND(ED$6&gt;=$F85,ED$6&lt;=$H85)*(ED$6-$F85+1),$J85/2,$M85,TRUE)-_xlfn.NORM.DIST(AND(ED$6&gt;=$F85,ED$6&lt;=$H85)*(EC$6-$F85+1),$J85/2,$M85,TRUE))/(1-2*_xlfn.NORM.DIST(0,$J85/2,$M85,TRUE))*$D85+($K85="Steady Growth")*(AND(ED$6&gt;=$F85,ED$6&lt;=$H85)*((ED$6-$F85+1)/($J85*($J85+1)/2)*$D85))+($K85="custom")*CustCF!DX85</f>
        <v/>
      </c>
      <c r="EE85" s="87">
        <f>($K85="Bell Curve")*(_xlfn.NORM.DIST(AND(EE$6&gt;=$F85,EE$6&lt;=$H85)*(EE$6-$F85+1),$J85/2,$M85,TRUE)-_xlfn.NORM.DIST(AND(EE$6&gt;=$F85,EE$6&lt;=$H85)*(ED$6-$F85+1),$J85/2,$M85,TRUE))/(1-2*_xlfn.NORM.DIST(0,$J85/2,$M85,TRUE))*$D85+($K85="Steady Growth")*(AND(EE$6&gt;=$F85,EE$6&lt;=$H85)*((EE$6-$F85+1)/($J85*($J85+1)/2)*$D85))+($K85="custom")*CustCF!DY85</f>
        <v/>
      </c>
      <c r="EF85" s="87">
        <f>($K85="Bell Curve")*(_xlfn.NORM.DIST(AND(EF$6&gt;=$F85,EF$6&lt;=$H85)*(EF$6-$F85+1),$J85/2,$M85,TRUE)-_xlfn.NORM.DIST(AND(EF$6&gt;=$F85,EF$6&lt;=$H85)*(EE$6-$F85+1),$J85/2,$M85,TRUE))/(1-2*_xlfn.NORM.DIST(0,$J85/2,$M85,TRUE))*$D85+($K85="Steady Growth")*(AND(EF$6&gt;=$F85,EF$6&lt;=$H85)*((EF$6-$F85+1)/($J85*($J85+1)/2)*$D85))+($K85="custom")*CustCF!DZ85</f>
        <v/>
      </c>
      <c r="EG85" s="87">
        <f>($K85="Bell Curve")*(_xlfn.NORM.DIST(AND(EG$6&gt;=$F85,EG$6&lt;=$H85)*(EG$6-$F85+1),$J85/2,$M85,TRUE)-_xlfn.NORM.DIST(AND(EG$6&gt;=$F85,EG$6&lt;=$H85)*(EF$6-$F85+1),$J85/2,$M85,TRUE))/(1-2*_xlfn.NORM.DIST(0,$J85/2,$M85,TRUE))*$D85+($K85="Steady Growth")*(AND(EG$6&gt;=$F85,EG$6&lt;=$H85)*((EG$6-$F85+1)/($J85*($J85+1)/2)*$D85))+($K85="custom")*CustCF!EA85</f>
        <v/>
      </c>
      <c r="EH85" s="87">
        <f>($K85="Bell Curve")*(_xlfn.NORM.DIST(AND(EH$6&gt;=$F85,EH$6&lt;=$H85)*(EH$6-$F85+1),$J85/2,$M85,TRUE)-_xlfn.NORM.DIST(AND(EH$6&gt;=$F85,EH$6&lt;=$H85)*(EG$6-$F85+1),$J85/2,$M85,TRUE))/(1-2*_xlfn.NORM.DIST(0,$J85/2,$M85,TRUE))*$D85+($K85="Steady Growth")*(AND(EH$6&gt;=$F85,EH$6&lt;=$H85)*((EH$6-$F85+1)/($J85*($J85+1)/2)*$D85))+($K85="custom")*CustCF!EB85</f>
        <v/>
      </c>
      <c r="EI85" s="87">
        <f>($K85="Bell Curve")*(_xlfn.NORM.DIST(AND(EI$6&gt;=$F85,EI$6&lt;=$H85)*(EI$6-$F85+1),$J85/2,$M85,TRUE)-_xlfn.NORM.DIST(AND(EI$6&gt;=$F85,EI$6&lt;=$H85)*(EH$6-$F85+1),$J85/2,$M85,TRUE))/(1-2*_xlfn.NORM.DIST(0,$J85/2,$M85,TRUE))*$D85+($K85="Steady Growth")*(AND(EI$6&gt;=$F85,EI$6&lt;=$H85)*((EI$6-$F85+1)/($J85*($J85+1)/2)*$D85))+($K85="custom")*CustCF!EC85</f>
        <v/>
      </c>
      <c r="EJ85" s="87">
        <f>($K85="Bell Curve")*(_xlfn.NORM.DIST(AND(EJ$6&gt;=$F85,EJ$6&lt;=$H85)*(EJ$6-$F85+1),$J85/2,$M85,TRUE)-_xlfn.NORM.DIST(AND(EJ$6&gt;=$F85,EJ$6&lt;=$H85)*(EI$6-$F85+1),$J85/2,$M85,TRUE))/(1-2*_xlfn.NORM.DIST(0,$J85/2,$M85,TRUE))*$D85+($K85="Steady Growth")*(AND(EJ$6&gt;=$F85,EJ$6&lt;=$H85)*((EJ$6-$F85+1)/($J85*($J85+1)/2)*$D85))+($K85="custom")*CustCF!ED85</f>
        <v/>
      </c>
      <c r="EK85" s="87">
        <f>($K85="Bell Curve")*(_xlfn.NORM.DIST(AND(EK$6&gt;=$F85,EK$6&lt;=$H85)*(EK$6-$F85+1),$J85/2,$M85,TRUE)-_xlfn.NORM.DIST(AND(EK$6&gt;=$F85,EK$6&lt;=$H85)*(EJ$6-$F85+1),$J85/2,$M85,TRUE))/(1-2*_xlfn.NORM.DIST(0,$J85/2,$M85,TRUE))*$D85+($K85="Steady Growth")*(AND(EK$6&gt;=$F85,EK$6&lt;=$H85)*((EK$6-$F85+1)/($J85*($J85+1)/2)*$D85))+($K85="custom")*CustCF!EE85</f>
        <v/>
      </c>
      <c r="EL85" s="87">
        <f>($K85="Bell Curve")*(_xlfn.NORM.DIST(AND(EL$6&gt;=$F85,EL$6&lt;=$H85)*(EL$6-$F85+1),$J85/2,$M85,TRUE)-_xlfn.NORM.DIST(AND(EL$6&gt;=$F85,EL$6&lt;=$H85)*(EK$6-$F85+1),$J85/2,$M85,TRUE))/(1-2*_xlfn.NORM.DIST(0,$J85/2,$M85,TRUE))*$D85+($K85="Steady Growth")*(AND(EL$6&gt;=$F85,EL$6&lt;=$H85)*((EL$6-$F85+1)/($J85*($J85+1)/2)*$D85))+($K85="custom")*CustCF!EF85</f>
        <v/>
      </c>
      <c r="EM85" s="87">
        <f>($K85="Bell Curve")*(_xlfn.NORM.DIST(AND(EM$6&gt;=$F85,EM$6&lt;=$H85)*(EM$6-$F85+1),$J85/2,$M85,TRUE)-_xlfn.NORM.DIST(AND(EM$6&gt;=$F85,EM$6&lt;=$H85)*(EL$6-$F85+1),$J85/2,$M85,TRUE))/(1-2*_xlfn.NORM.DIST(0,$J85/2,$M85,TRUE))*$D85+($K85="Steady Growth")*(AND(EM$6&gt;=$F85,EM$6&lt;=$H85)*((EM$6-$F85+1)/($J85*($J85+1)/2)*$D85))+($K85="custom")*CustCF!EG85</f>
        <v/>
      </c>
      <c r="EN85" s="87">
        <f>($K85="Bell Curve")*(_xlfn.NORM.DIST(AND(EN$6&gt;=$F85,EN$6&lt;=$H85)*(EN$6-$F85+1),$J85/2,$M85,TRUE)-_xlfn.NORM.DIST(AND(EN$6&gt;=$F85,EN$6&lt;=$H85)*(EM$6-$F85+1),$J85/2,$M85,TRUE))/(1-2*_xlfn.NORM.DIST(0,$J85/2,$M85,TRUE))*$D85+($K85="Steady Growth")*(AND(EN$6&gt;=$F85,EN$6&lt;=$H85)*((EN$6-$F85+1)/($J85*($J85+1)/2)*$D85))+($K85="custom")*CustCF!EH85</f>
        <v/>
      </c>
      <c r="EO85" s="87">
        <f>($K85="Bell Curve")*(_xlfn.NORM.DIST(AND(EO$6&gt;=$F85,EO$6&lt;=$H85)*(EO$6-$F85+1),$J85/2,$M85,TRUE)-_xlfn.NORM.DIST(AND(EO$6&gt;=$F85,EO$6&lt;=$H85)*(EN$6-$F85+1),$J85/2,$M85,TRUE))/(1-2*_xlfn.NORM.DIST(0,$J85/2,$M85,TRUE))*$D85+($K85="Steady Growth")*(AND(EO$6&gt;=$F85,EO$6&lt;=$H85)*((EO$6-$F85+1)/($J85*($J85+1)/2)*$D85))+($K85="custom")*CustCF!EI85</f>
        <v/>
      </c>
      <c r="EP85" s="87">
        <f>($K85="Bell Curve")*(_xlfn.NORM.DIST(AND(EP$6&gt;=$F85,EP$6&lt;=$H85)*(EP$6-$F85+1),$J85/2,$M85,TRUE)-_xlfn.NORM.DIST(AND(EP$6&gt;=$F85,EP$6&lt;=$H85)*(EO$6-$F85+1),$J85/2,$M85,TRUE))/(1-2*_xlfn.NORM.DIST(0,$J85/2,$M85,TRUE))*$D85+($K85="Steady Growth")*(AND(EP$6&gt;=$F85,EP$6&lt;=$H85)*((EP$6-$F85+1)/($J85*($J85+1)/2)*$D85))+($K85="custom")*CustCF!EJ85</f>
        <v/>
      </c>
      <c r="EQ85" s="87">
        <f>($K85="Bell Curve")*(_xlfn.NORM.DIST(AND(EQ$6&gt;=$F85,EQ$6&lt;=$H85)*(EQ$6-$F85+1),$J85/2,$M85,TRUE)-_xlfn.NORM.DIST(AND(EQ$6&gt;=$F85,EQ$6&lt;=$H85)*(EP$6-$F85+1),$J85/2,$M85,TRUE))/(1-2*_xlfn.NORM.DIST(0,$J85/2,$M85,TRUE))*$D85+($K85="Steady Growth")*(AND(EQ$6&gt;=$F85,EQ$6&lt;=$H85)*((EQ$6-$F85+1)/($J85*($J85+1)/2)*$D85))+($K85="custom")*CustCF!EK85</f>
        <v/>
      </c>
      <c r="ER85" s="87">
        <f>($K85="Bell Curve")*(_xlfn.NORM.DIST(AND(ER$6&gt;=$F85,ER$6&lt;=$H85)*(ER$6-$F85+1),$J85/2,$M85,TRUE)-_xlfn.NORM.DIST(AND(ER$6&gt;=$F85,ER$6&lt;=$H85)*(EQ$6-$F85+1),$J85/2,$M85,TRUE))/(1-2*_xlfn.NORM.DIST(0,$J85/2,$M85,TRUE))*$D85+($K85="Steady Growth")*(AND(ER$6&gt;=$F85,ER$6&lt;=$H85)*((ER$6-$F85+1)/($J85*($J85+1)/2)*$D85))+($K85="custom")*CustCF!EL85</f>
        <v/>
      </c>
      <c r="ES85" s="87">
        <f>($K85="Bell Curve")*(_xlfn.NORM.DIST(AND(ES$6&gt;=$F85,ES$6&lt;=$H85)*(ES$6-$F85+1),$J85/2,$M85,TRUE)-_xlfn.NORM.DIST(AND(ES$6&gt;=$F85,ES$6&lt;=$H85)*(ER$6-$F85+1),$J85/2,$M85,TRUE))/(1-2*_xlfn.NORM.DIST(0,$J85/2,$M85,TRUE))*$D85+($K85="Steady Growth")*(AND(ES$6&gt;=$F85,ES$6&lt;=$H85)*((ES$6-$F85+1)/($J85*($J85+1)/2)*$D85))+($K85="custom")*CustCF!EM85</f>
        <v/>
      </c>
      <c r="ET85" s="87">
        <f>($K85="Bell Curve")*(_xlfn.NORM.DIST(AND(ET$6&gt;=$F85,ET$6&lt;=$H85)*(ET$6-$F85+1),$J85/2,$M85,TRUE)-_xlfn.NORM.DIST(AND(ET$6&gt;=$F85,ET$6&lt;=$H85)*(ES$6-$F85+1),$J85/2,$M85,TRUE))/(1-2*_xlfn.NORM.DIST(0,$J85/2,$M85,TRUE))*$D85+($K85="Steady Growth")*(AND(ET$6&gt;=$F85,ET$6&lt;=$H85)*((ET$6-$F85+1)/($J85*($J85+1)/2)*$D85))+($K85="custom")*CustCF!EN85</f>
        <v/>
      </c>
      <c r="EU85" s="87">
        <f>($K85="Bell Curve")*(_xlfn.NORM.DIST(AND(EU$6&gt;=$F85,EU$6&lt;=$H85)*(EU$6-$F85+1),$J85/2,$M85,TRUE)-_xlfn.NORM.DIST(AND(EU$6&gt;=$F85,EU$6&lt;=$H85)*(ET$6-$F85+1),$J85/2,$M85,TRUE))/(1-2*_xlfn.NORM.DIST(0,$J85/2,$M85,TRUE))*$D85+($K85="Steady Growth")*(AND(EU$6&gt;=$F85,EU$6&lt;=$H85)*((EU$6-$F85+1)/($J85*($J85+1)/2)*$D85))+($K85="custom")*CustCF!EO85</f>
        <v/>
      </c>
      <c r="EV85" s="87">
        <f>($K85="Bell Curve")*(_xlfn.NORM.DIST(AND(EV$6&gt;=$F85,EV$6&lt;=$H85)*(EV$6-$F85+1),$J85/2,$M85,TRUE)-_xlfn.NORM.DIST(AND(EV$6&gt;=$F85,EV$6&lt;=$H85)*(EU$6-$F85+1),$J85/2,$M85,TRUE))/(1-2*_xlfn.NORM.DIST(0,$J85/2,$M85,TRUE))*$D85+($K85="Steady Growth")*(AND(EV$6&gt;=$F85,EV$6&lt;=$H85)*((EV$6-$F85+1)/($J85*($J85+1)/2)*$D85))+($K85="custom")*CustCF!EP85</f>
        <v/>
      </c>
      <c r="EW85" s="87">
        <f>($K85="Bell Curve")*(_xlfn.NORM.DIST(AND(EW$6&gt;=$F85,EW$6&lt;=$H85)*(EW$6-$F85+1),$J85/2,$M85,TRUE)-_xlfn.NORM.DIST(AND(EW$6&gt;=$F85,EW$6&lt;=$H85)*(EV$6-$F85+1),$J85/2,$M85,TRUE))/(1-2*_xlfn.NORM.DIST(0,$J85/2,$M85,TRUE))*$D85+($K85="Steady Growth")*(AND(EW$6&gt;=$F85,EW$6&lt;=$H85)*((EW$6-$F85+1)/($J85*($J85+1)/2)*$D85))+($K85="custom")*CustCF!EQ85</f>
        <v/>
      </c>
      <c r="EX85" s="87">
        <f>($K85="Bell Curve")*(_xlfn.NORM.DIST(AND(EX$6&gt;=$F85,EX$6&lt;=$H85)*(EX$6-$F85+1),$J85/2,$M85,TRUE)-_xlfn.NORM.DIST(AND(EX$6&gt;=$F85,EX$6&lt;=$H85)*(EW$6-$F85+1),$J85/2,$M85,TRUE))/(1-2*_xlfn.NORM.DIST(0,$J85/2,$M85,TRUE))*$D85+($K85="Steady Growth")*(AND(EX$6&gt;=$F85,EX$6&lt;=$H85)*((EX$6-$F85+1)/($J85*($J85+1)/2)*$D85))+($K85="custom")*CustCF!ER85</f>
        <v/>
      </c>
      <c r="EY85" s="87">
        <f>($K85="Bell Curve")*(_xlfn.NORM.DIST(AND(EY$6&gt;=$F85,EY$6&lt;=$H85)*(EY$6-$F85+1),$J85/2,$M85,TRUE)-_xlfn.NORM.DIST(AND(EY$6&gt;=$F85,EY$6&lt;=$H85)*(EX$6-$F85+1),$J85/2,$M85,TRUE))/(1-2*_xlfn.NORM.DIST(0,$J85/2,$M85,TRUE))*$D85+($K85="Steady Growth")*(AND(EY$6&gt;=$F85,EY$6&lt;=$H85)*((EY$6-$F85+1)/($J85*($J85+1)/2)*$D85))+($K85="custom")*CustCF!ES85</f>
        <v/>
      </c>
      <c r="EZ85" s="87">
        <f>($K85="Bell Curve")*(_xlfn.NORM.DIST(AND(EZ$6&gt;=$F85,EZ$6&lt;=$H85)*(EZ$6-$F85+1),$J85/2,$M85,TRUE)-_xlfn.NORM.DIST(AND(EZ$6&gt;=$F85,EZ$6&lt;=$H85)*(EY$6-$F85+1),$J85/2,$M85,TRUE))/(1-2*_xlfn.NORM.DIST(0,$J85/2,$M85,TRUE))*$D85+($K85="Steady Growth")*(AND(EZ$6&gt;=$F85,EZ$6&lt;=$H85)*((EZ$6-$F85+1)/($J85*($J85+1)/2)*$D85))+($K85="custom")*CustCF!ET85</f>
        <v/>
      </c>
      <c r="FA85" s="87">
        <f>($K85="Bell Curve")*(_xlfn.NORM.DIST(AND(FA$6&gt;=$F85,FA$6&lt;=$H85)*(FA$6-$F85+1),$J85/2,$M85,TRUE)-_xlfn.NORM.DIST(AND(FA$6&gt;=$F85,FA$6&lt;=$H85)*(EZ$6-$F85+1),$J85/2,$M85,TRUE))/(1-2*_xlfn.NORM.DIST(0,$J85/2,$M85,TRUE))*$D85+($K85="Steady Growth")*(AND(FA$6&gt;=$F85,FA$6&lt;=$H85)*((FA$6-$F85+1)/($J85*($J85+1)/2)*$D85))+($K85="custom")*CustCF!EU85</f>
        <v/>
      </c>
      <c r="FB85" s="87">
        <f>($K85="Bell Curve")*(_xlfn.NORM.DIST(AND(FB$6&gt;=$F85,FB$6&lt;=$H85)*(FB$6-$F85+1),$J85/2,$M85,TRUE)-_xlfn.NORM.DIST(AND(FB$6&gt;=$F85,FB$6&lt;=$H85)*(FA$6-$F85+1),$J85/2,$M85,TRUE))/(1-2*_xlfn.NORM.DIST(0,$J85/2,$M85,TRUE))*$D85+($K85="Steady Growth")*(AND(FB$6&gt;=$F85,FB$6&lt;=$H85)*((FB$6-$F85+1)/($J85*($J85+1)/2)*$D85))+($K85="custom")*CustCF!EV85</f>
        <v/>
      </c>
      <c r="FC85" s="87">
        <f>($K85="Bell Curve")*(_xlfn.NORM.DIST(AND(FC$6&gt;=$F85,FC$6&lt;=$H85)*(FC$6-$F85+1),$J85/2,$M85,TRUE)-_xlfn.NORM.DIST(AND(FC$6&gt;=$F85,FC$6&lt;=$H85)*(FB$6-$F85+1),$J85/2,$M85,TRUE))/(1-2*_xlfn.NORM.DIST(0,$J85/2,$M85,TRUE))*$D85+($K85="Steady Growth")*(AND(FC$6&gt;=$F85,FC$6&lt;=$H85)*((FC$6-$F85+1)/($J85*($J85+1)/2)*$D85))+($K85="custom")*CustCF!EW85</f>
        <v/>
      </c>
      <c r="FD85" s="87">
        <f>($K85="Bell Curve")*(_xlfn.NORM.DIST(AND(FD$6&gt;=$F85,FD$6&lt;=$H85)*(FD$6-$F85+1),$J85/2,$M85,TRUE)-_xlfn.NORM.DIST(AND(FD$6&gt;=$F85,FD$6&lt;=$H85)*(FC$6-$F85+1),$J85/2,$M85,TRUE))/(1-2*_xlfn.NORM.DIST(0,$J85/2,$M85,TRUE))*$D85+($K85="Steady Growth")*(AND(FD$6&gt;=$F85,FD$6&lt;=$H85)*((FD$6-$F85+1)/($J85*($J85+1)/2)*$D85))+($K85="custom")*CustCF!EX85</f>
        <v/>
      </c>
      <c r="FE85" s="87">
        <f>($K85="Bell Curve")*(_xlfn.NORM.DIST(AND(FE$6&gt;=$F85,FE$6&lt;=$H85)*(FE$6-$F85+1),$J85/2,$M85,TRUE)-_xlfn.NORM.DIST(AND(FE$6&gt;=$F85,FE$6&lt;=$H85)*(FD$6-$F85+1),$J85/2,$M85,TRUE))/(1-2*_xlfn.NORM.DIST(0,$J85/2,$M85,TRUE))*$D85+($K85="Steady Growth")*(AND(FE$6&gt;=$F85,FE$6&lt;=$H85)*((FE$6-$F85+1)/($J85*($J85+1)/2)*$D85))+($K85="custom")*CustCF!EY85</f>
        <v/>
      </c>
      <c r="FF85" s="87">
        <f>($K85="Bell Curve")*(_xlfn.NORM.DIST(AND(FF$6&gt;=$F85,FF$6&lt;=$H85)*(FF$6-$F85+1),$J85/2,$M85,TRUE)-_xlfn.NORM.DIST(AND(FF$6&gt;=$F85,FF$6&lt;=$H85)*(FE$6-$F85+1),$J85/2,$M85,TRUE))/(1-2*_xlfn.NORM.DIST(0,$J85/2,$M85,TRUE))*$D85+($K85="Steady Growth")*(AND(FF$6&gt;=$F85,FF$6&lt;=$H85)*((FF$6-$F85+1)/($J85*($J85+1)/2)*$D85))+($K85="custom")*CustCF!EZ85</f>
        <v/>
      </c>
      <c r="FG85" s="87">
        <f>($K85="Bell Curve")*(_xlfn.NORM.DIST(AND(FG$6&gt;=$F85,FG$6&lt;=$H85)*(FG$6-$F85+1),$J85/2,$M85,TRUE)-_xlfn.NORM.DIST(AND(FG$6&gt;=$F85,FG$6&lt;=$H85)*(FF$6-$F85+1),$J85/2,$M85,TRUE))/(1-2*_xlfn.NORM.DIST(0,$J85/2,$M85,TRUE))*$D85+($K85="Steady Growth")*(AND(FG$6&gt;=$F85,FG$6&lt;=$H85)*((FG$6-$F85+1)/($J85*($J85+1)/2)*$D85))+($K85="custom")*CustCF!FA85</f>
        <v/>
      </c>
      <c r="FH85" s="87">
        <f>($K85="Bell Curve")*(_xlfn.NORM.DIST(AND(FH$6&gt;=$F85,FH$6&lt;=$H85)*(FH$6-$F85+1),$J85/2,$M85,TRUE)-_xlfn.NORM.DIST(AND(FH$6&gt;=$F85,FH$6&lt;=$H85)*(FG$6-$F85+1),$J85/2,$M85,TRUE))/(1-2*_xlfn.NORM.DIST(0,$J85/2,$M85,TRUE))*$D85+($K85="Steady Growth")*(AND(FH$6&gt;=$F85,FH$6&lt;=$H85)*((FH$6-$F85+1)/($J85*($J85+1)/2)*$D85))+($K85="custom")*CustCF!FB85</f>
        <v/>
      </c>
      <c r="FI85" s="87">
        <f>($K85="Bell Curve")*(_xlfn.NORM.DIST(AND(FI$6&gt;=$F85,FI$6&lt;=$H85)*(FI$6-$F85+1),$J85/2,$M85,TRUE)-_xlfn.NORM.DIST(AND(FI$6&gt;=$F85,FI$6&lt;=$H85)*(FH$6-$F85+1),$J85/2,$M85,TRUE))/(1-2*_xlfn.NORM.DIST(0,$J85/2,$M85,TRUE))*$D85+($K85="Steady Growth")*(AND(FI$6&gt;=$F85,FI$6&lt;=$H85)*((FI$6-$F85+1)/($J85*($J85+1)/2)*$D85))+($K85="custom")*CustCF!FC85</f>
        <v/>
      </c>
      <c r="FJ85" s="87">
        <f>($K85="Bell Curve")*(_xlfn.NORM.DIST(AND(FJ$6&gt;=$F85,FJ$6&lt;=$H85)*(FJ$6-$F85+1),$J85/2,$M85,TRUE)-_xlfn.NORM.DIST(AND(FJ$6&gt;=$F85,FJ$6&lt;=$H85)*(FI$6-$F85+1),$J85/2,$M85,TRUE))/(1-2*_xlfn.NORM.DIST(0,$J85/2,$M85,TRUE))*$D85+($K85="Steady Growth")*(AND(FJ$6&gt;=$F85,FJ$6&lt;=$H85)*((FJ$6-$F85+1)/($J85*($J85+1)/2)*$D85))+($K85="custom")*CustCF!FD85</f>
        <v/>
      </c>
      <c r="FK85" s="87">
        <f>($K85="Bell Curve")*(_xlfn.NORM.DIST(AND(FK$6&gt;=$F85,FK$6&lt;=$H85)*(FK$6-$F85+1),$J85/2,$M85,TRUE)-_xlfn.NORM.DIST(AND(FK$6&gt;=$F85,FK$6&lt;=$H85)*(FJ$6-$F85+1),$J85/2,$M85,TRUE))/(1-2*_xlfn.NORM.DIST(0,$J85/2,$M85,TRUE))*$D85+($K85="Steady Growth")*(AND(FK$6&gt;=$F85,FK$6&lt;=$H85)*((FK$6-$F85+1)/($J85*($J85+1)/2)*$D85))+($K85="custom")*CustCF!FE85</f>
        <v/>
      </c>
      <c r="FL85" s="87">
        <f>($K85="Bell Curve")*(_xlfn.NORM.DIST(AND(FL$6&gt;=$F85,FL$6&lt;=$H85)*(FL$6-$F85+1),$J85/2,$M85,TRUE)-_xlfn.NORM.DIST(AND(FL$6&gt;=$F85,FL$6&lt;=$H85)*(FK$6-$F85+1),$J85/2,$M85,TRUE))/(1-2*_xlfn.NORM.DIST(0,$J85/2,$M85,TRUE))*$D85+($K85="Steady Growth")*(AND(FL$6&gt;=$F85,FL$6&lt;=$H85)*((FL$6-$F85+1)/($J85*($J85+1)/2)*$D85))+($K85="custom")*CustCF!FF85</f>
        <v/>
      </c>
      <c r="FM85" s="87">
        <f>($K85="Bell Curve")*(_xlfn.NORM.DIST(AND(FM$6&gt;=$F85,FM$6&lt;=$H85)*(FM$6-$F85+1),$J85/2,$M85,TRUE)-_xlfn.NORM.DIST(AND(FM$6&gt;=$F85,FM$6&lt;=$H85)*(FL$6-$F85+1),$J85/2,$M85,TRUE))/(1-2*_xlfn.NORM.DIST(0,$J85/2,$M85,TRUE))*$D85+($K85="Steady Growth")*(AND(FM$6&gt;=$F85,FM$6&lt;=$H85)*((FM$6-$F85+1)/($J85*($J85+1)/2)*$D85))+($K85="custom")*CustCF!FG85</f>
        <v/>
      </c>
      <c r="FN85" s="87">
        <f>($K85="Bell Curve")*(_xlfn.NORM.DIST(AND(FN$6&gt;=$F85,FN$6&lt;=$H85)*(FN$6-$F85+1),$J85/2,$M85,TRUE)-_xlfn.NORM.DIST(AND(FN$6&gt;=$F85,FN$6&lt;=$H85)*(FM$6-$F85+1),$J85/2,$M85,TRUE))/(1-2*_xlfn.NORM.DIST(0,$J85/2,$M85,TRUE))*$D85+($K85="Steady Growth")*(AND(FN$6&gt;=$F85,FN$6&lt;=$H85)*((FN$6-$F85+1)/($J85*($J85+1)/2)*$D85))+($K85="custom")*CustCF!FH85</f>
        <v/>
      </c>
      <c r="FO85" s="87">
        <f>($K85="Bell Curve")*(_xlfn.NORM.DIST(AND(FO$6&gt;=$F85,FO$6&lt;=$H85)*(FO$6-$F85+1),$J85/2,$M85,TRUE)-_xlfn.NORM.DIST(AND(FO$6&gt;=$F85,FO$6&lt;=$H85)*(FN$6-$F85+1),$J85/2,$M85,TRUE))/(1-2*_xlfn.NORM.DIST(0,$J85/2,$M85,TRUE))*$D85+($K85="Steady Growth")*(AND(FO$6&gt;=$F85,FO$6&lt;=$H85)*((FO$6-$F85+1)/($J85*($J85+1)/2)*$D85))+($K85="custom")*CustCF!FI85</f>
        <v/>
      </c>
      <c r="FP85" s="87">
        <f>($K85="Bell Curve")*(_xlfn.NORM.DIST(AND(FP$6&gt;=$F85,FP$6&lt;=$H85)*(FP$6-$F85+1),$J85/2,$M85,TRUE)-_xlfn.NORM.DIST(AND(FP$6&gt;=$F85,FP$6&lt;=$H85)*(FO$6-$F85+1),$J85/2,$M85,TRUE))/(1-2*_xlfn.NORM.DIST(0,$J85/2,$M85,TRUE))*$D85+($K85="Steady Growth")*(AND(FP$6&gt;=$F85,FP$6&lt;=$H85)*((FP$6-$F85+1)/($J85*($J85+1)/2)*$D85))+($K85="custom")*CustCF!FJ85</f>
        <v/>
      </c>
      <c r="FQ85" s="87">
        <f>($K85="Bell Curve")*(_xlfn.NORM.DIST(AND(FQ$6&gt;=$F85,FQ$6&lt;=$H85)*(FQ$6-$F85+1),$J85/2,$M85,TRUE)-_xlfn.NORM.DIST(AND(FQ$6&gt;=$F85,FQ$6&lt;=$H85)*(FP$6-$F85+1),$J85/2,$M85,TRUE))/(1-2*_xlfn.NORM.DIST(0,$J85/2,$M85,TRUE))*$D85+($K85="Steady Growth")*(AND(FQ$6&gt;=$F85,FQ$6&lt;=$H85)*((FQ$6-$F85+1)/($J85*($J85+1)/2)*$D85))+($K85="custom")*CustCF!FK85</f>
        <v/>
      </c>
      <c r="FR85" s="87">
        <f>($K85="Bell Curve")*(_xlfn.NORM.DIST(AND(FR$6&gt;=$F85,FR$6&lt;=$H85)*(FR$6-$F85+1),$J85/2,$M85,TRUE)-_xlfn.NORM.DIST(AND(FR$6&gt;=$F85,FR$6&lt;=$H85)*(FQ$6-$F85+1),$J85/2,$M85,TRUE))/(1-2*_xlfn.NORM.DIST(0,$J85/2,$M85,TRUE))*$D85+($K85="Steady Growth")*(AND(FR$6&gt;=$F85,FR$6&lt;=$H85)*((FR$6-$F85+1)/($J85*($J85+1)/2)*$D85))+($K85="custom")*CustCF!FL85</f>
        <v/>
      </c>
      <c r="FS85" s="87">
        <f>($K85="Bell Curve")*(_xlfn.NORM.DIST(AND(FS$6&gt;=$F85,FS$6&lt;=$H85)*(FS$6-$F85+1),$J85/2,$M85,TRUE)-_xlfn.NORM.DIST(AND(FS$6&gt;=$F85,FS$6&lt;=$H85)*(FR$6-$F85+1),$J85/2,$M85,TRUE))/(1-2*_xlfn.NORM.DIST(0,$J85/2,$M85,TRUE))*$D85+($K85="Steady Growth")*(AND(FS$6&gt;=$F85,FS$6&lt;=$H85)*((FS$6-$F85+1)/($J85*($J85+1)/2)*$D85))+($K85="custom")*CustCF!FM85</f>
        <v/>
      </c>
      <c r="FT85" s="87">
        <f>($K85="Bell Curve")*(_xlfn.NORM.DIST(AND(FT$6&gt;=$F85,FT$6&lt;=$H85)*(FT$6-$F85+1),$J85/2,$M85,TRUE)-_xlfn.NORM.DIST(AND(FT$6&gt;=$F85,FT$6&lt;=$H85)*(FS$6-$F85+1),$J85/2,$M85,TRUE))/(1-2*_xlfn.NORM.DIST(0,$J85/2,$M85,TRUE))*$D85+($K85="Steady Growth")*(AND(FT$6&gt;=$F85,FT$6&lt;=$H85)*((FT$6-$F85+1)/($J85*($J85+1)/2)*$D85))+($K85="custom")*CustCF!FN85</f>
        <v/>
      </c>
      <c r="FU85" s="87">
        <f>($K85="Bell Curve")*(_xlfn.NORM.DIST(AND(FU$6&gt;=$F85,FU$6&lt;=$H85)*(FU$6-$F85+1),$J85/2,$M85,TRUE)-_xlfn.NORM.DIST(AND(FU$6&gt;=$F85,FU$6&lt;=$H85)*(FT$6-$F85+1),$J85/2,$M85,TRUE))/(1-2*_xlfn.NORM.DIST(0,$J85/2,$M85,TRUE))*$D85+($K85="Steady Growth")*(AND(FU$6&gt;=$F85,FU$6&lt;=$H85)*((FU$6-$F85+1)/($J85*($J85+1)/2)*$D85))+($K85="custom")*CustCF!FO85</f>
        <v/>
      </c>
      <c r="FV85" s="87">
        <f>($K85="Bell Curve")*(_xlfn.NORM.DIST(AND(FV$6&gt;=$F85,FV$6&lt;=$H85)*(FV$6-$F85+1),$J85/2,$M85,TRUE)-_xlfn.NORM.DIST(AND(FV$6&gt;=$F85,FV$6&lt;=$H85)*(FU$6-$F85+1),$J85/2,$M85,TRUE))/(1-2*_xlfn.NORM.DIST(0,$J85/2,$M85,TRUE))*$D85+($K85="Steady Growth")*(AND(FV$6&gt;=$F85,FV$6&lt;=$H85)*((FV$6-$F85+1)/($J85*($J85+1)/2)*$D85))+($K85="custom")*CustCF!FP85</f>
        <v/>
      </c>
      <c r="FW85" s="87">
        <f>($K85="Bell Curve")*(_xlfn.NORM.DIST(AND(FW$6&gt;=$F85,FW$6&lt;=$H85)*(FW$6-$F85+1),$J85/2,$M85,TRUE)-_xlfn.NORM.DIST(AND(FW$6&gt;=$F85,FW$6&lt;=$H85)*(FV$6-$F85+1),$J85/2,$M85,TRUE))/(1-2*_xlfn.NORM.DIST(0,$J85/2,$M85,TRUE))*$D85+($K85="Steady Growth")*(AND(FW$6&gt;=$F85,FW$6&lt;=$H85)*((FW$6-$F85+1)/($J85*($J85+1)/2)*$D85))+($K85="custom")*CustCF!FQ85</f>
        <v/>
      </c>
      <c r="FX85" s="87">
        <f>($K85="Bell Curve")*(_xlfn.NORM.DIST(AND(FX$6&gt;=$F85,FX$6&lt;=$H85)*(FX$6-$F85+1),$J85/2,$M85,TRUE)-_xlfn.NORM.DIST(AND(FX$6&gt;=$F85,FX$6&lt;=$H85)*(FW$6-$F85+1),$J85/2,$M85,TRUE))/(1-2*_xlfn.NORM.DIST(0,$J85/2,$M85,TRUE))*$D85+($K85="Steady Growth")*(AND(FX$6&gt;=$F85,FX$6&lt;=$H85)*((FX$6-$F85+1)/($J85*($J85+1)/2)*$D85))+($K85="custom")*CustCF!FR85</f>
        <v/>
      </c>
      <c r="FY85" s="87">
        <f>($K85="Bell Curve")*(_xlfn.NORM.DIST(AND(FY$6&gt;=$F85,FY$6&lt;=$H85)*(FY$6-$F85+1),$J85/2,$M85,TRUE)-_xlfn.NORM.DIST(AND(FY$6&gt;=$F85,FY$6&lt;=$H85)*(FX$6-$F85+1),$J85/2,$M85,TRUE))/(1-2*_xlfn.NORM.DIST(0,$J85/2,$M85,TRUE))*$D85+($K85="Steady Growth")*(AND(FY$6&gt;=$F85,FY$6&lt;=$H85)*((FY$6-$F85+1)/($J85*($J85+1)/2)*$D85))+($K85="custom")*CustCF!FS85</f>
        <v/>
      </c>
      <c r="FZ85" s="87">
        <f>($K85="Bell Curve")*(_xlfn.NORM.DIST(AND(FZ$6&gt;=$F85,FZ$6&lt;=$H85)*(FZ$6-$F85+1),$J85/2,$M85,TRUE)-_xlfn.NORM.DIST(AND(FZ$6&gt;=$F85,FZ$6&lt;=$H85)*(FY$6-$F85+1),$J85/2,$M85,TRUE))/(1-2*_xlfn.NORM.DIST(0,$J85/2,$M85,TRUE))*$D85+($K85="Steady Growth")*(AND(FZ$6&gt;=$F85,FZ$6&lt;=$H85)*((FZ$6-$F85+1)/($J85*($J85+1)/2)*$D85))+($K85="custom")*CustCF!FT85</f>
        <v/>
      </c>
      <c r="GA85" s="87">
        <f>($K85="Bell Curve")*(_xlfn.NORM.DIST(AND(GA$6&gt;=$F85,GA$6&lt;=$H85)*(GA$6-$F85+1),$J85/2,$M85,TRUE)-_xlfn.NORM.DIST(AND(GA$6&gt;=$F85,GA$6&lt;=$H85)*(FZ$6-$F85+1),$J85/2,$M85,TRUE))/(1-2*_xlfn.NORM.DIST(0,$J85/2,$M85,TRUE))*$D85+($K85="Steady Growth")*(AND(GA$6&gt;=$F85,GA$6&lt;=$H85)*((GA$6-$F85+1)/($J85*($J85+1)/2)*$D85))+($K85="custom")*CustCF!FU85</f>
        <v/>
      </c>
      <c r="GB85" s="87">
        <f>($K85="Bell Curve")*(_xlfn.NORM.DIST(AND(GB$6&gt;=$F85,GB$6&lt;=$H85)*(GB$6-$F85+1),$J85/2,$M85,TRUE)-_xlfn.NORM.DIST(AND(GB$6&gt;=$F85,GB$6&lt;=$H85)*(GA$6-$F85+1),$J85/2,$M85,TRUE))/(1-2*_xlfn.NORM.DIST(0,$J85/2,$M85,TRUE))*$D85+($K85="Steady Growth")*(AND(GB$6&gt;=$F85,GB$6&lt;=$H85)*((GB$6-$F85+1)/($J85*($J85+1)/2)*$D85))+($K85="custom")*CustCF!FV85</f>
        <v/>
      </c>
      <c r="GC85" s="87">
        <f>($K85="Bell Curve")*(_xlfn.NORM.DIST(AND(GC$6&gt;=$F85,GC$6&lt;=$H85)*(GC$6-$F85+1),$J85/2,$M85,TRUE)-_xlfn.NORM.DIST(AND(GC$6&gt;=$F85,GC$6&lt;=$H85)*(GB$6-$F85+1),$J85/2,$M85,TRUE))/(1-2*_xlfn.NORM.DIST(0,$J85/2,$M85,TRUE))*$D85+($K85="Steady Growth")*(AND(GC$6&gt;=$F85,GC$6&lt;=$H85)*((GC$6-$F85+1)/($J85*($J85+1)/2)*$D85))+($K85="custom")*CustCF!FW85</f>
        <v/>
      </c>
      <c r="GD85" s="87">
        <f>($K85="Bell Curve")*(_xlfn.NORM.DIST(AND(GD$6&gt;=$F85,GD$6&lt;=$H85)*(GD$6-$F85+1),$J85/2,$M85,TRUE)-_xlfn.NORM.DIST(AND(GD$6&gt;=$F85,GD$6&lt;=$H85)*(GC$6-$F85+1),$J85/2,$M85,TRUE))/(1-2*_xlfn.NORM.DIST(0,$J85/2,$M85,TRUE))*$D85+($K85="Steady Growth")*(AND(GD$6&gt;=$F85,GD$6&lt;=$H85)*((GD$6-$F85+1)/($J85*($J85+1)/2)*$D85))+($K85="custom")*CustCF!FX85</f>
        <v/>
      </c>
      <c r="GE85" s="87">
        <f>($K85="Bell Curve")*(_xlfn.NORM.DIST(AND(GE$6&gt;=$F85,GE$6&lt;=$H85)*(GE$6-$F85+1),$J85/2,$M85,TRUE)-_xlfn.NORM.DIST(AND(GE$6&gt;=$F85,GE$6&lt;=$H85)*(GD$6-$F85+1),$J85/2,$M85,TRUE))/(1-2*_xlfn.NORM.DIST(0,$J85/2,$M85,TRUE))*$D85+($K85="Steady Growth")*(AND(GE$6&gt;=$F85,GE$6&lt;=$H85)*((GE$6-$F85+1)/($J85*($J85+1)/2)*$D85))+($K85="custom")*CustCF!FY85</f>
        <v/>
      </c>
      <c r="GF85" s="87">
        <f>($K85="Bell Curve")*(_xlfn.NORM.DIST(AND(GF$6&gt;=$F85,GF$6&lt;=$H85)*(GF$6-$F85+1),$J85/2,$M85,TRUE)-_xlfn.NORM.DIST(AND(GF$6&gt;=$F85,GF$6&lt;=$H85)*(GE$6-$F85+1),$J85/2,$M85,TRUE))/(1-2*_xlfn.NORM.DIST(0,$J85/2,$M85,TRUE))*$D85+($K85="Steady Growth")*(AND(GF$6&gt;=$F85,GF$6&lt;=$H85)*((GF$6-$F85+1)/($J85*($J85+1)/2)*$D85))+($K85="custom")*CustCF!FZ85</f>
        <v/>
      </c>
      <c r="GG85" s="87">
        <f>($K85="Bell Curve")*(_xlfn.NORM.DIST(AND(GG$6&gt;=$F85,GG$6&lt;=$H85)*(GG$6-$F85+1),$J85/2,$M85,TRUE)-_xlfn.NORM.DIST(AND(GG$6&gt;=$F85,GG$6&lt;=$H85)*(GF$6-$F85+1),$J85/2,$M85,TRUE))/(1-2*_xlfn.NORM.DIST(0,$J85/2,$M85,TRUE))*$D85+($K85="Steady Growth")*(AND(GG$6&gt;=$F85,GG$6&lt;=$H85)*((GG$6-$F85+1)/($J85*($J85+1)/2)*$D85))+($K85="custom")*CustCF!GA85</f>
        <v/>
      </c>
      <c r="GH85" s="87">
        <f>($K85="Bell Curve")*(_xlfn.NORM.DIST(AND(GH$6&gt;=$F85,GH$6&lt;=$H85)*(GH$6-$F85+1),$J85/2,$M85,TRUE)-_xlfn.NORM.DIST(AND(GH$6&gt;=$F85,GH$6&lt;=$H85)*(GG$6-$F85+1),$J85/2,$M85,TRUE))/(1-2*_xlfn.NORM.DIST(0,$J85/2,$M85,TRUE))*$D85+($K85="Steady Growth")*(AND(GH$6&gt;=$F85,GH$6&lt;=$H85)*((GH$6-$F85+1)/($J85*($J85+1)/2)*$D85))+($K85="custom")*CustCF!GB85</f>
        <v/>
      </c>
      <c r="GI85" s="87">
        <f>($K85="Bell Curve")*(_xlfn.NORM.DIST(AND(GI$6&gt;=$F85,GI$6&lt;=$H85)*(GI$6-$F85+1),$J85/2,$M85,TRUE)-_xlfn.NORM.DIST(AND(GI$6&gt;=$F85,GI$6&lt;=$H85)*(GH$6-$F85+1),$J85/2,$M85,TRUE))/(1-2*_xlfn.NORM.DIST(0,$J85/2,$M85,TRUE))*$D85+($K85="Steady Growth")*(AND(GI$6&gt;=$F85,GI$6&lt;=$H85)*((GI$6-$F85+1)/($J85*($J85+1)/2)*$D85))+($K85="custom")*CustCF!GC85</f>
        <v/>
      </c>
      <c r="GJ85" s="87">
        <f>($K85="Bell Curve")*(_xlfn.NORM.DIST(AND(GJ$6&gt;=$F85,GJ$6&lt;=$H85)*(GJ$6-$F85+1),$J85/2,$M85,TRUE)-_xlfn.NORM.DIST(AND(GJ$6&gt;=$F85,GJ$6&lt;=$H85)*(GI$6-$F85+1),$J85/2,$M85,TRUE))/(1-2*_xlfn.NORM.DIST(0,$J85/2,$M85,TRUE))*$D85+($K85="Steady Growth")*(AND(GJ$6&gt;=$F85,GJ$6&lt;=$H85)*((GJ$6-$F85+1)/($J85*($J85+1)/2)*$D85))+($K85="custom")*CustCF!GD85</f>
        <v/>
      </c>
      <c r="GK85" s="87">
        <f>($K85="Bell Curve")*(_xlfn.NORM.DIST(AND(GK$6&gt;=$F85,GK$6&lt;=$H85)*(GK$6-$F85+1),$J85/2,$M85,TRUE)-_xlfn.NORM.DIST(AND(GK$6&gt;=$F85,GK$6&lt;=$H85)*(GJ$6-$F85+1),$J85/2,$M85,TRUE))/(1-2*_xlfn.NORM.DIST(0,$J85/2,$M85,TRUE))*$D85+($K85="Steady Growth")*(AND(GK$6&gt;=$F85,GK$6&lt;=$H85)*((GK$6-$F85+1)/($J85*($J85+1)/2)*$D85))+($K85="custom")*CustCF!GE85</f>
        <v/>
      </c>
      <c r="GL85" s="87">
        <f>($K85="Bell Curve")*(_xlfn.NORM.DIST(AND(GL$6&gt;=$F85,GL$6&lt;=$H85)*(GL$6-$F85+1),$J85/2,$M85,TRUE)-_xlfn.NORM.DIST(AND(GL$6&gt;=$F85,GL$6&lt;=$H85)*(GK$6-$F85+1),$J85/2,$M85,TRUE))/(1-2*_xlfn.NORM.DIST(0,$J85/2,$M85,TRUE))*$D85+($K85="Steady Growth")*(AND(GL$6&gt;=$F85,GL$6&lt;=$H85)*((GL$6-$F85+1)/($J85*($J85+1)/2)*$D85))+($K85="custom")*CustCF!GF85</f>
        <v/>
      </c>
      <c r="GM85" s="87">
        <f>($K85="Bell Curve")*(_xlfn.NORM.DIST(AND(GM$6&gt;=$F85,GM$6&lt;=$H85)*(GM$6-$F85+1),$J85/2,$M85,TRUE)-_xlfn.NORM.DIST(AND(GM$6&gt;=$F85,GM$6&lt;=$H85)*(GL$6-$F85+1),$J85/2,$M85,TRUE))/(1-2*_xlfn.NORM.DIST(0,$J85/2,$M85,TRUE))*$D85+($K85="Steady Growth")*(AND(GM$6&gt;=$F85,GM$6&lt;=$H85)*((GM$6-$F85+1)/($J85*($J85+1)/2)*$D85))+($K85="custom")*CustCF!GG85</f>
        <v/>
      </c>
      <c r="GN85" s="257">
        <f>($K85="Bell Curve")*(_xlfn.NORM.DIST(AND(GN$6&gt;=$F85,GN$6&lt;=$H85)*(GN$6-$F85+1),$J85/2,$M85,TRUE)-_xlfn.NORM.DIST(AND(GN$6&gt;=$F85,GN$6&lt;=$H85)*(GM$6-$F85+1),$J85/2,$M85,TRUE))/(1-2*_xlfn.NORM.DIST(0,$J85/2,$M85,TRUE))*$D85+($K85="Steady Growth")*(AND(GN$6&gt;=$F85,GN$6&lt;=$H85)*((GN$6-$F85+1)/($J85*($J85+1)/2)*$D85))+($K85="custom")*CustCF!GH85</f>
        <v/>
      </c>
      <c r="GO85" s="1" t="n"/>
      <c r="GP85" s="63" t="n"/>
    </row>
    <row r="86" hidden="1" outlineLevel="1">
      <c r="A86" s="1" t="n"/>
      <c r="B86" s="1" t="n"/>
      <c r="C86" s="251">
        <f>Budget!X27</f>
        <v/>
      </c>
      <c r="D86" s="14">
        <f>Budget!Y27</f>
        <v/>
      </c>
      <c r="E86" s="14">
        <f>IF(D86&lt;&gt;0,F86,"")</f>
        <v/>
      </c>
      <c r="F86" s="252" t="n">
        <v>0</v>
      </c>
      <c r="G86" s="921">
        <f>IF(L86="custom",CustCF!F86,INDEX($P$8:$GN$8,MATCH(F86,$P$6:$GN$6,0)))</f>
        <v/>
      </c>
      <c r="H86" s="252" t="n">
        <v>0</v>
      </c>
      <c r="I86" s="921">
        <f>IF(L86="custom",CustCF!G86,INDEX($P$8:$GN$8,MATCH(H86,$P$6:$GN$6,0)))</f>
        <v/>
      </c>
      <c r="J86" s="249">
        <f>H86-F86+1</f>
        <v/>
      </c>
      <c r="K86" s="254" t="inlineStr">
        <is>
          <t>Bell Curve</t>
        </is>
      </c>
      <c r="L86" s="255" t="inlineStr">
        <is>
          <t>Flat (9)</t>
        </is>
      </c>
      <c r="M86" s="256">
        <f>INDEX($D$261:$D$266,MATCH(L86,$C$261:$C$266,0))</f>
        <v/>
      </c>
      <c r="N86" s="13">
        <f>SUM(P86:GN86)</f>
        <v/>
      </c>
      <c r="O86" s="14" t="n"/>
      <c r="P86" s="87">
        <f>($K86="Bell Curve")*(_xlfn.NORM.DIST(AND(P$6&gt;=$F86,P$6&lt;=$H86)*(P$6-$F86+1),$J86/2,$M86,TRUE)-_xlfn.NORM.DIST(AND(P$6&gt;=$F86,P$6&lt;=$H86)*(O$6-$F86+1),$J86/2,$M86,TRUE))/(1-2*_xlfn.NORM.DIST(0,$J86/2,$M86,TRUE))*$D86+($K86="Steady Growth")*(AND(P$6&gt;=$F86,P$6&lt;=$H86)*((P$6-$F86+1)/($J86*($J86+1)/2)*$D86))+($K86="custom")*CustCF!J86</f>
        <v/>
      </c>
      <c r="Q86" s="87">
        <f>($K86="Bell Curve")*(_xlfn.NORM.DIST(AND(Q$6&gt;=$F86,Q$6&lt;=$H86)*(Q$6-$F86+1),$J86/2,$M86,TRUE)-_xlfn.NORM.DIST(AND(Q$6&gt;=$F86,Q$6&lt;=$H86)*(P$6-$F86+1),$J86/2,$M86,TRUE))/(1-2*_xlfn.NORM.DIST(0,$J86/2,$M86,TRUE))*$D86+($K86="Steady Growth")*(AND(Q$6&gt;=$F86,Q$6&lt;=$H86)*((Q$6-$F86+1)/($J86*($J86+1)/2)*$D86))+($K86="custom")*CustCF!K86</f>
        <v/>
      </c>
      <c r="R86" s="87">
        <f>($K86="Bell Curve")*(_xlfn.NORM.DIST(AND(R$6&gt;=$F86,R$6&lt;=$H86)*(R$6-$F86+1),$J86/2,$M86,TRUE)-_xlfn.NORM.DIST(AND(R$6&gt;=$F86,R$6&lt;=$H86)*(Q$6-$F86+1),$J86/2,$M86,TRUE))/(1-2*_xlfn.NORM.DIST(0,$J86/2,$M86,TRUE))*$D86+($K86="Steady Growth")*(AND(R$6&gt;=$F86,R$6&lt;=$H86)*((R$6-$F86+1)/($J86*($J86+1)/2)*$D86))+($K86="custom")*CustCF!L86</f>
        <v/>
      </c>
      <c r="S86" s="87">
        <f>($K86="Bell Curve")*(_xlfn.NORM.DIST(AND(S$6&gt;=$F86,S$6&lt;=$H86)*(S$6-$F86+1),$J86/2,$M86,TRUE)-_xlfn.NORM.DIST(AND(S$6&gt;=$F86,S$6&lt;=$H86)*(R$6-$F86+1),$J86/2,$M86,TRUE))/(1-2*_xlfn.NORM.DIST(0,$J86/2,$M86,TRUE))*$D86+($K86="Steady Growth")*(AND(S$6&gt;=$F86,S$6&lt;=$H86)*((S$6-$F86+1)/($J86*($J86+1)/2)*$D86))+($K86="custom")*CustCF!M86</f>
        <v/>
      </c>
      <c r="T86" s="87">
        <f>($K86="Bell Curve")*(_xlfn.NORM.DIST(AND(T$6&gt;=$F86,T$6&lt;=$H86)*(T$6-$F86+1),$J86/2,$M86,TRUE)-_xlfn.NORM.DIST(AND(T$6&gt;=$F86,T$6&lt;=$H86)*(S$6-$F86+1),$J86/2,$M86,TRUE))/(1-2*_xlfn.NORM.DIST(0,$J86/2,$M86,TRUE))*$D86+($K86="Steady Growth")*(AND(T$6&gt;=$F86,T$6&lt;=$H86)*((T$6-$F86+1)/($J86*($J86+1)/2)*$D86))+($K86="custom")*CustCF!N86</f>
        <v/>
      </c>
      <c r="U86" s="87">
        <f>($K86="Bell Curve")*(_xlfn.NORM.DIST(AND(U$6&gt;=$F86,U$6&lt;=$H86)*(U$6-$F86+1),$J86/2,$M86,TRUE)-_xlfn.NORM.DIST(AND(U$6&gt;=$F86,U$6&lt;=$H86)*(T$6-$F86+1),$J86/2,$M86,TRUE))/(1-2*_xlfn.NORM.DIST(0,$J86/2,$M86,TRUE))*$D86+($K86="Steady Growth")*(AND(U$6&gt;=$F86,U$6&lt;=$H86)*((U$6-$F86+1)/($J86*($J86+1)/2)*$D86))+($K86="custom")*CustCF!O86</f>
        <v/>
      </c>
      <c r="V86" s="87">
        <f>($K86="Bell Curve")*(_xlfn.NORM.DIST(AND(V$6&gt;=$F86,V$6&lt;=$H86)*(V$6-$F86+1),$J86/2,$M86,TRUE)-_xlfn.NORM.DIST(AND(V$6&gt;=$F86,V$6&lt;=$H86)*(U$6-$F86+1),$J86/2,$M86,TRUE))/(1-2*_xlfn.NORM.DIST(0,$J86/2,$M86,TRUE))*$D86+($K86="Steady Growth")*(AND(V$6&gt;=$F86,V$6&lt;=$H86)*((V$6-$F86+1)/($J86*($J86+1)/2)*$D86))+($K86="custom")*CustCF!P86</f>
        <v/>
      </c>
      <c r="W86" s="87">
        <f>($K86="Bell Curve")*(_xlfn.NORM.DIST(AND(W$6&gt;=$F86,W$6&lt;=$H86)*(W$6-$F86+1),$J86/2,$M86,TRUE)-_xlfn.NORM.DIST(AND(W$6&gt;=$F86,W$6&lt;=$H86)*(V$6-$F86+1),$J86/2,$M86,TRUE))/(1-2*_xlfn.NORM.DIST(0,$J86/2,$M86,TRUE))*$D86+($K86="Steady Growth")*(AND(W$6&gt;=$F86,W$6&lt;=$H86)*((W$6-$F86+1)/($J86*($J86+1)/2)*$D86))+($K86="custom")*CustCF!Q86</f>
        <v/>
      </c>
      <c r="X86" s="87">
        <f>($K86="Bell Curve")*(_xlfn.NORM.DIST(AND(X$6&gt;=$F86,X$6&lt;=$H86)*(X$6-$F86+1),$J86/2,$M86,TRUE)-_xlfn.NORM.DIST(AND(X$6&gt;=$F86,X$6&lt;=$H86)*(W$6-$F86+1),$J86/2,$M86,TRUE))/(1-2*_xlfn.NORM.DIST(0,$J86/2,$M86,TRUE))*$D86+($K86="Steady Growth")*(AND(X$6&gt;=$F86,X$6&lt;=$H86)*((X$6-$F86+1)/($J86*($J86+1)/2)*$D86))+($K86="custom")*CustCF!R86</f>
        <v/>
      </c>
      <c r="Y86" s="87">
        <f>($K86="Bell Curve")*(_xlfn.NORM.DIST(AND(Y$6&gt;=$F86,Y$6&lt;=$H86)*(Y$6-$F86+1),$J86/2,$M86,TRUE)-_xlfn.NORM.DIST(AND(Y$6&gt;=$F86,Y$6&lt;=$H86)*(X$6-$F86+1),$J86/2,$M86,TRUE))/(1-2*_xlfn.NORM.DIST(0,$J86/2,$M86,TRUE))*$D86+($K86="Steady Growth")*(AND(Y$6&gt;=$F86,Y$6&lt;=$H86)*((Y$6-$F86+1)/($J86*($J86+1)/2)*$D86))+($K86="custom")*CustCF!S86</f>
        <v/>
      </c>
      <c r="Z86" s="87">
        <f>($K86="Bell Curve")*(_xlfn.NORM.DIST(AND(Z$6&gt;=$F86,Z$6&lt;=$H86)*(Z$6-$F86+1),$J86/2,$M86,TRUE)-_xlfn.NORM.DIST(AND(Z$6&gt;=$F86,Z$6&lt;=$H86)*(Y$6-$F86+1),$J86/2,$M86,TRUE))/(1-2*_xlfn.NORM.DIST(0,$J86/2,$M86,TRUE))*$D86+($K86="Steady Growth")*(AND(Z$6&gt;=$F86,Z$6&lt;=$H86)*((Z$6-$F86+1)/($J86*($J86+1)/2)*$D86))+($K86="custom")*CustCF!T86</f>
        <v/>
      </c>
      <c r="AA86" s="87">
        <f>($K86="Bell Curve")*(_xlfn.NORM.DIST(AND(AA$6&gt;=$F86,AA$6&lt;=$H86)*(AA$6-$F86+1),$J86/2,$M86,TRUE)-_xlfn.NORM.DIST(AND(AA$6&gt;=$F86,AA$6&lt;=$H86)*(Z$6-$F86+1),$J86/2,$M86,TRUE))/(1-2*_xlfn.NORM.DIST(0,$J86/2,$M86,TRUE))*$D86+($K86="Steady Growth")*(AND(AA$6&gt;=$F86,AA$6&lt;=$H86)*((AA$6-$F86+1)/($J86*($J86+1)/2)*$D86))+($K86="custom")*CustCF!U86</f>
        <v/>
      </c>
      <c r="AB86" s="87">
        <f>($K86="Bell Curve")*(_xlfn.NORM.DIST(AND(AB$6&gt;=$F86,AB$6&lt;=$H86)*(AB$6-$F86+1),$J86/2,$M86,TRUE)-_xlfn.NORM.DIST(AND(AB$6&gt;=$F86,AB$6&lt;=$H86)*(AA$6-$F86+1),$J86/2,$M86,TRUE))/(1-2*_xlfn.NORM.DIST(0,$J86/2,$M86,TRUE))*$D86+($K86="Steady Growth")*(AND(AB$6&gt;=$F86,AB$6&lt;=$H86)*((AB$6-$F86+1)/($J86*($J86+1)/2)*$D86))+($K86="custom")*CustCF!V86</f>
        <v/>
      </c>
      <c r="AC86" s="87">
        <f>($K86="Bell Curve")*(_xlfn.NORM.DIST(AND(AC$6&gt;=$F86,AC$6&lt;=$H86)*(AC$6-$F86+1),$J86/2,$M86,TRUE)-_xlfn.NORM.DIST(AND(AC$6&gt;=$F86,AC$6&lt;=$H86)*(AB$6-$F86+1),$J86/2,$M86,TRUE))/(1-2*_xlfn.NORM.DIST(0,$J86/2,$M86,TRUE))*$D86+($K86="Steady Growth")*(AND(AC$6&gt;=$F86,AC$6&lt;=$H86)*((AC$6-$F86+1)/($J86*($J86+1)/2)*$D86))+($K86="custom")*CustCF!W86</f>
        <v/>
      </c>
      <c r="AD86" s="87">
        <f>($K86="Bell Curve")*(_xlfn.NORM.DIST(AND(AD$6&gt;=$F86,AD$6&lt;=$H86)*(AD$6-$F86+1),$J86/2,$M86,TRUE)-_xlfn.NORM.DIST(AND(AD$6&gt;=$F86,AD$6&lt;=$H86)*(AC$6-$F86+1),$J86/2,$M86,TRUE))/(1-2*_xlfn.NORM.DIST(0,$J86/2,$M86,TRUE))*$D86+($K86="Steady Growth")*(AND(AD$6&gt;=$F86,AD$6&lt;=$H86)*((AD$6-$F86+1)/($J86*($J86+1)/2)*$D86))+($K86="custom")*CustCF!X86</f>
        <v/>
      </c>
      <c r="AE86" s="87">
        <f>($K86="Bell Curve")*(_xlfn.NORM.DIST(AND(AE$6&gt;=$F86,AE$6&lt;=$H86)*(AE$6-$F86+1),$J86/2,$M86,TRUE)-_xlfn.NORM.DIST(AND(AE$6&gt;=$F86,AE$6&lt;=$H86)*(AD$6-$F86+1),$J86/2,$M86,TRUE))/(1-2*_xlfn.NORM.DIST(0,$J86/2,$M86,TRUE))*$D86+($K86="Steady Growth")*(AND(AE$6&gt;=$F86,AE$6&lt;=$H86)*((AE$6-$F86+1)/($J86*($J86+1)/2)*$D86))+($K86="custom")*CustCF!Y86</f>
        <v/>
      </c>
      <c r="AF86" s="87">
        <f>($K86="Bell Curve")*(_xlfn.NORM.DIST(AND(AF$6&gt;=$F86,AF$6&lt;=$H86)*(AF$6-$F86+1),$J86/2,$M86,TRUE)-_xlfn.NORM.DIST(AND(AF$6&gt;=$F86,AF$6&lt;=$H86)*(AE$6-$F86+1),$J86/2,$M86,TRUE))/(1-2*_xlfn.NORM.DIST(0,$J86/2,$M86,TRUE))*$D86+($K86="Steady Growth")*(AND(AF$6&gt;=$F86,AF$6&lt;=$H86)*((AF$6-$F86+1)/($J86*($J86+1)/2)*$D86))+($K86="custom")*CustCF!Z86</f>
        <v/>
      </c>
      <c r="AG86" s="87">
        <f>($K86="Bell Curve")*(_xlfn.NORM.DIST(AND(AG$6&gt;=$F86,AG$6&lt;=$H86)*(AG$6-$F86+1),$J86/2,$M86,TRUE)-_xlfn.NORM.DIST(AND(AG$6&gt;=$F86,AG$6&lt;=$H86)*(AF$6-$F86+1),$J86/2,$M86,TRUE))/(1-2*_xlfn.NORM.DIST(0,$J86/2,$M86,TRUE))*$D86+($K86="Steady Growth")*(AND(AG$6&gt;=$F86,AG$6&lt;=$H86)*((AG$6-$F86+1)/($J86*($J86+1)/2)*$D86))+($K86="custom")*CustCF!AA86</f>
        <v/>
      </c>
      <c r="AH86" s="87">
        <f>($K86="Bell Curve")*(_xlfn.NORM.DIST(AND(AH$6&gt;=$F86,AH$6&lt;=$H86)*(AH$6-$F86+1),$J86/2,$M86,TRUE)-_xlfn.NORM.DIST(AND(AH$6&gt;=$F86,AH$6&lt;=$H86)*(AG$6-$F86+1),$J86/2,$M86,TRUE))/(1-2*_xlfn.NORM.DIST(0,$J86/2,$M86,TRUE))*$D86+($K86="Steady Growth")*(AND(AH$6&gt;=$F86,AH$6&lt;=$H86)*((AH$6-$F86+1)/($J86*($J86+1)/2)*$D86))+($K86="custom")*CustCF!AB86</f>
        <v/>
      </c>
      <c r="AI86" s="87">
        <f>($K86="Bell Curve")*(_xlfn.NORM.DIST(AND(AI$6&gt;=$F86,AI$6&lt;=$H86)*(AI$6-$F86+1),$J86/2,$M86,TRUE)-_xlfn.NORM.DIST(AND(AI$6&gt;=$F86,AI$6&lt;=$H86)*(AH$6-$F86+1),$J86/2,$M86,TRUE))/(1-2*_xlfn.NORM.DIST(0,$J86/2,$M86,TRUE))*$D86+($K86="Steady Growth")*(AND(AI$6&gt;=$F86,AI$6&lt;=$H86)*((AI$6-$F86+1)/($J86*($J86+1)/2)*$D86))+($K86="custom")*CustCF!AC86</f>
        <v/>
      </c>
      <c r="AJ86" s="87">
        <f>($K86="Bell Curve")*(_xlfn.NORM.DIST(AND(AJ$6&gt;=$F86,AJ$6&lt;=$H86)*(AJ$6-$F86+1),$J86/2,$M86,TRUE)-_xlfn.NORM.DIST(AND(AJ$6&gt;=$F86,AJ$6&lt;=$H86)*(AI$6-$F86+1),$J86/2,$M86,TRUE))/(1-2*_xlfn.NORM.DIST(0,$J86/2,$M86,TRUE))*$D86+($K86="Steady Growth")*(AND(AJ$6&gt;=$F86,AJ$6&lt;=$H86)*((AJ$6-$F86+1)/($J86*($J86+1)/2)*$D86))+($K86="custom")*CustCF!AD86</f>
        <v/>
      </c>
      <c r="AK86" s="87">
        <f>($K86="Bell Curve")*(_xlfn.NORM.DIST(AND(AK$6&gt;=$F86,AK$6&lt;=$H86)*(AK$6-$F86+1),$J86/2,$M86,TRUE)-_xlfn.NORM.DIST(AND(AK$6&gt;=$F86,AK$6&lt;=$H86)*(AJ$6-$F86+1),$J86/2,$M86,TRUE))/(1-2*_xlfn.NORM.DIST(0,$J86/2,$M86,TRUE))*$D86+($K86="Steady Growth")*(AND(AK$6&gt;=$F86,AK$6&lt;=$H86)*((AK$6-$F86+1)/($J86*($J86+1)/2)*$D86))+($K86="custom")*CustCF!AE86</f>
        <v/>
      </c>
      <c r="AL86" s="87">
        <f>($K86="Bell Curve")*(_xlfn.NORM.DIST(AND(AL$6&gt;=$F86,AL$6&lt;=$H86)*(AL$6-$F86+1),$J86/2,$M86,TRUE)-_xlfn.NORM.DIST(AND(AL$6&gt;=$F86,AL$6&lt;=$H86)*(AK$6-$F86+1),$J86/2,$M86,TRUE))/(1-2*_xlfn.NORM.DIST(0,$J86/2,$M86,TRUE))*$D86+($K86="Steady Growth")*(AND(AL$6&gt;=$F86,AL$6&lt;=$H86)*((AL$6-$F86+1)/($J86*($J86+1)/2)*$D86))+($K86="custom")*CustCF!AF86</f>
        <v/>
      </c>
      <c r="AM86" s="87">
        <f>($K86="Bell Curve")*(_xlfn.NORM.DIST(AND(AM$6&gt;=$F86,AM$6&lt;=$H86)*(AM$6-$F86+1),$J86/2,$M86,TRUE)-_xlfn.NORM.DIST(AND(AM$6&gt;=$F86,AM$6&lt;=$H86)*(AL$6-$F86+1),$J86/2,$M86,TRUE))/(1-2*_xlfn.NORM.DIST(0,$J86/2,$M86,TRUE))*$D86+($K86="Steady Growth")*(AND(AM$6&gt;=$F86,AM$6&lt;=$H86)*((AM$6-$F86+1)/($J86*($J86+1)/2)*$D86))+($K86="custom")*CustCF!AG86</f>
        <v/>
      </c>
      <c r="AN86" s="87">
        <f>($K86="Bell Curve")*(_xlfn.NORM.DIST(AND(AN$6&gt;=$F86,AN$6&lt;=$H86)*(AN$6-$F86+1),$J86/2,$M86,TRUE)-_xlfn.NORM.DIST(AND(AN$6&gt;=$F86,AN$6&lt;=$H86)*(AM$6-$F86+1),$J86/2,$M86,TRUE))/(1-2*_xlfn.NORM.DIST(0,$J86/2,$M86,TRUE))*$D86+($K86="Steady Growth")*(AND(AN$6&gt;=$F86,AN$6&lt;=$H86)*((AN$6-$F86+1)/($J86*($J86+1)/2)*$D86))+($K86="custom")*CustCF!AH86</f>
        <v/>
      </c>
      <c r="AO86" s="87">
        <f>($K86="Bell Curve")*(_xlfn.NORM.DIST(AND(AO$6&gt;=$F86,AO$6&lt;=$H86)*(AO$6-$F86+1),$J86/2,$M86,TRUE)-_xlfn.NORM.DIST(AND(AO$6&gt;=$F86,AO$6&lt;=$H86)*(AN$6-$F86+1),$J86/2,$M86,TRUE))/(1-2*_xlfn.NORM.DIST(0,$J86/2,$M86,TRUE))*$D86+($K86="Steady Growth")*(AND(AO$6&gt;=$F86,AO$6&lt;=$H86)*((AO$6-$F86+1)/($J86*($J86+1)/2)*$D86))+($K86="custom")*CustCF!AI86</f>
        <v/>
      </c>
      <c r="AP86" s="87">
        <f>($K86="Bell Curve")*(_xlfn.NORM.DIST(AND(AP$6&gt;=$F86,AP$6&lt;=$H86)*(AP$6-$F86+1),$J86/2,$M86,TRUE)-_xlfn.NORM.DIST(AND(AP$6&gt;=$F86,AP$6&lt;=$H86)*(AO$6-$F86+1),$J86/2,$M86,TRUE))/(1-2*_xlfn.NORM.DIST(0,$J86/2,$M86,TRUE))*$D86+($K86="Steady Growth")*(AND(AP$6&gt;=$F86,AP$6&lt;=$H86)*((AP$6-$F86+1)/($J86*($J86+1)/2)*$D86))+($K86="custom")*CustCF!AJ86</f>
        <v/>
      </c>
      <c r="AQ86" s="87">
        <f>($K86="Bell Curve")*(_xlfn.NORM.DIST(AND(AQ$6&gt;=$F86,AQ$6&lt;=$H86)*(AQ$6-$F86+1),$J86/2,$M86,TRUE)-_xlfn.NORM.DIST(AND(AQ$6&gt;=$F86,AQ$6&lt;=$H86)*(AP$6-$F86+1),$J86/2,$M86,TRUE))/(1-2*_xlfn.NORM.DIST(0,$J86/2,$M86,TRUE))*$D86+($K86="Steady Growth")*(AND(AQ$6&gt;=$F86,AQ$6&lt;=$H86)*((AQ$6-$F86+1)/($J86*($J86+1)/2)*$D86))+($K86="custom")*CustCF!AK86</f>
        <v/>
      </c>
      <c r="AR86" s="87">
        <f>($K86="Bell Curve")*(_xlfn.NORM.DIST(AND(AR$6&gt;=$F86,AR$6&lt;=$H86)*(AR$6-$F86+1),$J86/2,$M86,TRUE)-_xlfn.NORM.DIST(AND(AR$6&gt;=$F86,AR$6&lt;=$H86)*(AQ$6-$F86+1),$J86/2,$M86,TRUE))/(1-2*_xlfn.NORM.DIST(0,$J86/2,$M86,TRUE))*$D86+($K86="Steady Growth")*(AND(AR$6&gt;=$F86,AR$6&lt;=$H86)*((AR$6-$F86+1)/($J86*($J86+1)/2)*$D86))+($K86="custom")*CustCF!AL86</f>
        <v/>
      </c>
      <c r="AS86" s="87">
        <f>($K86="Bell Curve")*(_xlfn.NORM.DIST(AND(AS$6&gt;=$F86,AS$6&lt;=$H86)*(AS$6-$F86+1),$J86/2,$M86,TRUE)-_xlfn.NORM.DIST(AND(AS$6&gt;=$F86,AS$6&lt;=$H86)*(AR$6-$F86+1),$J86/2,$M86,TRUE))/(1-2*_xlfn.NORM.DIST(0,$J86/2,$M86,TRUE))*$D86+($K86="Steady Growth")*(AND(AS$6&gt;=$F86,AS$6&lt;=$H86)*((AS$6-$F86+1)/($J86*($J86+1)/2)*$D86))+($K86="custom")*CustCF!AM86</f>
        <v/>
      </c>
      <c r="AT86" s="87">
        <f>($K86="Bell Curve")*(_xlfn.NORM.DIST(AND(AT$6&gt;=$F86,AT$6&lt;=$H86)*(AT$6-$F86+1),$J86/2,$M86,TRUE)-_xlfn.NORM.DIST(AND(AT$6&gt;=$F86,AT$6&lt;=$H86)*(AS$6-$F86+1),$J86/2,$M86,TRUE))/(1-2*_xlfn.NORM.DIST(0,$J86/2,$M86,TRUE))*$D86+($K86="Steady Growth")*(AND(AT$6&gt;=$F86,AT$6&lt;=$H86)*((AT$6-$F86+1)/($J86*($J86+1)/2)*$D86))+($K86="custom")*CustCF!AN86</f>
        <v/>
      </c>
      <c r="AU86" s="87">
        <f>($K86="Bell Curve")*(_xlfn.NORM.DIST(AND(AU$6&gt;=$F86,AU$6&lt;=$H86)*(AU$6-$F86+1),$J86/2,$M86,TRUE)-_xlfn.NORM.DIST(AND(AU$6&gt;=$F86,AU$6&lt;=$H86)*(AT$6-$F86+1),$J86/2,$M86,TRUE))/(1-2*_xlfn.NORM.DIST(0,$J86/2,$M86,TRUE))*$D86+($K86="Steady Growth")*(AND(AU$6&gt;=$F86,AU$6&lt;=$H86)*((AU$6-$F86+1)/($J86*($J86+1)/2)*$D86))+($K86="custom")*CustCF!AO86</f>
        <v/>
      </c>
      <c r="AV86" s="87">
        <f>($K86="Bell Curve")*(_xlfn.NORM.DIST(AND(AV$6&gt;=$F86,AV$6&lt;=$H86)*(AV$6-$F86+1),$J86/2,$M86,TRUE)-_xlfn.NORM.DIST(AND(AV$6&gt;=$F86,AV$6&lt;=$H86)*(AU$6-$F86+1),$J86/2,$M86,TRUE))/(1-2*_xlfn.NORM.DIST(0,$J86/2,$M86,TRUE))*$D86+($K86="Steady Growth")*(AND(AV$6&gt;=$F86,AV$6&lt;=$H86)*((AV$6-$F86+1)/($J86*($J86+1)/2)*$D86))+($K86="custom")*CustCF!AP86</f>
        <v/>
      </c>
      <c r="AW86" s="87">
        <f>($K86="Bell Curve")*(_xlfn.NORM.DIST(AND(AW$6&gt;=$F86,AW$6&lt;=$H86)*(AW$6-$F86+1),$J86/2,$M86,TRUE)-_xlfn.NORM.DIST(AND(AW$6&gt;=$F86,AW$6&lt;=$H86)*(AV$6-$F86+1),$J86/2,$M86,TRUE))/(1-2*_xlfn.NORM.DIST(0,$J86/2,$M86,TRUE))*$D86+($K86="Steady Growth")*(AND(AW$6&gt;=$F86,AW$6&lt;=$H86)*((AW$6-$F86+1)/($J86*($J86+1)/2)*$D86))+($K86="custom")*CustCF!AQ86</f>
        <v/>
      </c>
      <c r="AX86" s="87">
        <f>($K86="Bell Curve")*(_xlfn.NORM.DIST(AND(AX$6&gt;=$F86,AX$6&lt;=$H86)*(AX$6-$F86+1),$J86/2,$M86,TRUE)-_xlfn.NORM.DIST(AND(AX$6&gt;=$F86,AX$6&lt;=$H86)*(AW$6-$F86+1),$J86/2,$M86,TRUE))/(1-2*_xlfn.NORM.DIST(0,$J86/2,$M86,TRUE))*$D86+($K86="Steady Growth")*(AND(AX$6&gt;=$F86,AX$6&lt;=$H86)*((AX$6-$F86+1)/($J86*($J86+1)/2)*$D86))+($K86="custom")*CustCF!AR86</f>
        <v/>
      </c>
      <c r="AY86" s="87">
        <f>($K86="Bell Curve")*(_xlfn.NORM.DIST(AND(AY$6&gt;=$F86,AY$6&lt;=$H86)*(AY$6-$F86+1),$J86/2,$M86,TRUE)-_xlfn.NORM.DIST(AND(AY$6&gt;=$F86,AY$6&lt;=$H86)*(AX$6-$F86+1),$J86/2,$M86,TRUE))/(1-2*_xlfn.NORM.DIST(0,$J86/2,$M86,TRUE))*$D86+($K86="Steady Growth")*(AND(AY$6&gt;=$F86,AY$6&lt;=$H86)*((AY$6-$F86+1)/($J86*($J86+1)/2)*$D86))+($K86="custom")*CustCF!AS86</f>
        <v/>
      </c>
      <c r="AZ86" s="87">
        <f>($K86="Bell Curve")*(_xlfn.NORM.DIST(AND(AZ$6&gt;=$F86,AZ$6&lt;=$H86)*(AZ$6-$F86+1),$J86/2,$M86,TRUE)-_xlfn.NORM.DIST(AND(AZ$6&gt;=$F86,AZ$6&lt;=$H86)*(AY$6-$F86+1),$J86/2,$M86,TRUE))/(1-2*_xlfn.NORM.DIST(0,$J86/2,$M86,TRUE))*$D86+($K86="Steady Growth")*(AND(AZ$6&gt;=$F86,AZ$6&lt;=$H86)*((AZ$6-$F86+1)/($J86*($J86+1)/2)*$D86))+($K86="custom")*CustCF!AT86</f>
        <v/>
      </c>
      <c r="BA86" s="87">
        <f>($K86="Bell Curve")*(_xlfn.NORM.DIST(AND(BA$6&gt;=$F86,BA$6&lt;=$H86)*(BA$6-$F86+1),$J86/2,$M86,TRUE)-_xlfn.NORM.DIST(AND(BA$6&gt;=$F86,BA$6&lt;=$H86)*(AZ$6-$F86+1),$J86/2,$M86,TRUE))/(1-2*_xlfn.NORM.DIST(0,$J86/2,$M86,TRUE))*$D86+($K86="Steady Growth")*(AND(BA$6&gt;=$F86,BA$6&lt;=$H86)*((BA$6-$F86+1)/($J86*($J86+1)/2)*$D86))+($K86="custom")*CustCF!AU86</f>
        <v/>
      </c>
      <c r="BB86" s="87">
        <f>($K86="Bell Curve")*(_xlfn.NORM.DIST(AND(BB$6&gt;=$F86,BB$6&lt;=$H86)*(BB$6-$F86+1),$J86/2,$M86,TRUE)-_xlfn.NORM.DIST(AND(BB$6&gt;=$F86,BB$6&lt;=$H86)*(BA$6-$F86+1),$J86/2,$M86,TRUE))/(1-2*_xlfn.NORM.DIST(0,$J86/2,$M86,TRUE))*$D86+($K86="Steady Growth")*(AND(BB$6&gt;=$F86,BB$6&lt;=$H86)*((BB$6-$F86+1)/($J86*($J86+1)/2)*$D86))+($K86="custom")*CustCF!AV86</f>
        <v/>
      </c>
      <c r="BC86" s="87">
        <f>($K86="Bell Curve")*(_xlfn.NORM.DIST(AND(BC$6&gt;=$F86,BC$6&lt;=$H86)*(BC$6-$F86+1),$J86/2,$M86,TRUE)-_xlfn.NORM.DIST(AND(BC$6&gt;=$F86,BC$6&lt;=$H86)*(BB$6-$F86+1),$J86/2,$M86,TRUE))/(1-2*_xlfn.NORM.DIST(0,$J86/2,$M86,TRUE))*$D86+($K86="Steady Growth")*(AND(BC$6&gt;=$F86,BC$6&lt;=$H86)*((BC$6-$F86+1)/($J86*($J86+1)/2)*$D86))+($K86="custom")*CustCF!AW86</f>
        <v/>
      </c>
      <c r="BD86" s="87">
        <f>($K86="Bell Curve")*(_xlfn.NORM.DIST(AND(BD$6&gt;=$F86,BD$6&lt;=$H86)*(BD$6-$F86+1),$J86/2,$M86,TRUE)-_xlfn.NORM.DIST(AND(BD$6&gt;=$F86,BD$6&lt;=$H86)*(BC$6-$F86+1),$J86/2,$M86,TRUE))/(1-2*_xlfn.NORM.DIST(0,$J86/2,$M86,TRUE))*$D86+($K86="Steady Growth")*(AND(BD$6&gt;=$F86,BD$6&lt;=$H86)*((BD$6-$F86+1)/($J86*($J86+1)/2)*$D86))+($K86="custom")*CustCF!AX86</f>
        <v/>
      </c>
      <c r="BE86" s="87">
        <f>($K86="Bell Curve")*(_xlfn.NORM.DIST(AND(BE$6&gt;=$F86,BE$6&lt;=$H86)*(BE$6-$F86+1),$J86/2,$M86,TRUE)-_xlfn.NORM.DIST(AND(BE$6&gt;=$F86,BE$6&lt;=$H86)*(BD$6-$F86+1),$J86/2,$M86,TRUE))/(1-2*_xlfn.NORM.DIST(0,$J86/2,$M86,TRUE))*$D86+($K86="Steady Growth")*(AND(BE$6&gt;=$F86,BE$6&lt;=$H86)*((BE$6-$F86+1)/($J86*($J86+1)/2)*$D86))+($K86="custom")*CustCF!AY86</f>
        <v/>
      </c>
      <c r="BF86" s="87">
        <f>($K86="Bell Curve")*(_xlfn.NORM.DIST(AND(BF$6&gt;=$F86,BF$6&lt;=$H86)*(BF$6-$F86+1),$J86/2,$M86,TRUE)-_xlfn.NORM.DIST(AND(BF$6&gt;=$F86,BF$6&lt;=$H86)*(BE$6-$F86+1),$J86/2,$M86,TRUE))/(1-2*_xlfn.NORM.DIST(0,$J86/2,$M86,TRUE))*$D86+($K86="Steady Growth")*(AND(BF$6&gt;=$F86,BF$6&lt;=$H86)*((BF$6-$F86+1)/($J86*($J86+1)/2)*$D86))+($K86="custom")*CustCF!AZ86</f>
        <v/>
      </c>
      <c r="BG86" s="87">
        <f>($K86="Bell Curve")*(_xlfn.NORM.DIST(AND(BG$6&gt;=$F86,BG$6&lt;=$H86)*(BG$6-$F86+1),$J86/2,$M86,TRUE)-_xlfn.NORM.DIST(AND(BG$6&gt;=$F86,BG$6&lt;=$H86)*(BF$6-$F86+1),$J86/2,$M86,TRUE))/(1-2*_xlfn.NORM.DIST(0,$J86/2,$M86,TRUE))*$D86+($K86="Steady Growth")*(AND(BG$6&gt;=$F86,BG$6&lt;=$H86)*((BG$6-$F86+1)/($J86*($J86+1)/2)*$D86))+($K86="custom")*CustCF!BA86</f>
        <v/>
      </c>
      <c r="BH86" s="87">
        <f>($K86="Bell Curve")*(_xlfn.NORM.DIST(AND(BH$6&gt;=$F86,BH$6&lt;=$H86)*(BH$6-$F86+1),$J86/2,$M86,TRUE)-_xlfn.NORM.DIST(AND(BH$6&gt;=$F86,BH$6&lt;=$H86)*(BG$6-$F86+1),$J86/2,$M86,TRUE))/(1-2*_xlfn.NORM.DIST(0,$J86/2,$M86,TRUE))*$D86+($K86="Steady Growth")*(AND(BH$6&gt;=$F86,BH$6&lt;=$H86)*((BH$6-$F86+1)/($J86*($J86+1)/2)*$D86))+($K86="custom")*CustCF!BB86</f>
        <v/>
      </c>
      <c r="BI86" s="87">
        <f>($K86="Bell Curve")*(_xlfn.NORM.DIST(AND(BI$6&gt;=$F86,BI$6&lt;=$H86)*(BI$6-$F86+1),$J86/2,$M86,TRUE)-_xlfn.NORM.DIST(AND(BI$6&gt;=$F86,BI$6&lt;=$H86)*(BH$6-$F86+1),$J86/2,$M86,TRUE))/(1-2*_xlfn.NORM.DIST(0,$J86/2,$M86,TRUE))*$D86+($K86="Steady Growth")*(AND(BI$6&gt;=$F86,BI$6&lt;=$H86)*((BI$6-$F86+1)/($J86*($J86+1)/2)*$D86))+($K86="custom")*CustCF!BC86</f>
        <v/>
      </c>
      <c r="BJ86" s="87">
        <f>($K86="Bell Curve")*(_xlfn.NORM.DIST(AND(BJ$6&gt;=$F86,BJ$6&lt;=$H86)*(BJ$6-$F86+1),$J86/2,$M86,TRUE)-_xlfn.NORM.DIST(AND(BJ$6&gt;=$F86,BJ$6&lt;=$H86)*(BI$6-$F86+1),$J86/2,$M86,TRUE))/(1-2*_xlfn.NORM.DIST(0,$J86/2,$M86,TRUE))*$D86+($K86="Steady Growth")*(AND(BJ$6&gt;=$F86,BJ$6&lt;=$H86)*((BJ$6-$F86+1)/($J86*($J86+1)/2)*$D86))+($K86="custom")*CustCF!BD86</f>
        <v/>
      </c>
      <c r="BK86" s="87">
        <f>($K86="Bell Curve")*(_xlfn.NORM.DIST(AND(BK$6&gt;=$F86,BK$6&lt;=$H86)*(BK$6-$F86+1),$J86/2,$M86,TRUE)-_xlfn.NORM.DIST(AND(BK$6&gt;=$F86,BK$6&lt;=$H86)*(BJ$6-$F86+1),$J86/2,$M86,TRUE))/(1-2*_xlfn.NORM.DIST(0,$J86/2,$M86,TRUE))*$D86+($K86="Steady Growth")*(AND(BK$6&gt;=$F86,BK$6&lt;=$H86)*((BK$6-$F86+1)/($J86*($J86+1)/2)*$D86))+($K86="custom")*CustCF!BE86</f>
        <v/>
      </c>
      <c r="BL86" s="87">
        <f>($K86="Bell Curve")*(_xlfn.NORM.DIST(AND(BL$6&gt;=$F86,BL$6&lt;=$H86)*(BL$6-$F86+1),$J86/2,$M86,TRUE)-_xlfn.NORM.DIST(AND(BL$6&gt;=$F86,BL$6&lt;=$H86)*(BK$6-$F86+1),$J86/2,$M86,TRUE))/(1-2*_xlfn.NORM.DIST(0,$J86/2,$M86,TRUE))*$D86+($K86="Steady Growth")*(AND(BL$6&gt;=$F86,BL$6&lt;=$H86)*((BL$6-$F86+1)/($J86*($J86+1)/2)*$D86))+($K86="custom")*CustCF!BF86</f>
        <v/>
      </c>
      <c r="BM86" s="87">
        <f>($K86="Bell Curve")*(_xlfn.NORM.DIST(AND(BM$6&gt;=$F86,BM$6&lt;=$H86)*(BM$6-$F86+1),$J86/2,$M86,TRUE)-_xlfn.NORM.DIST(AND(BM$6&gt;=$F86,BM$6&lt;=$H86)*(BL$6-$F86+1),$J86/2,$M86,TRUE))/(1-2*_xlfn.NORM.DIST(0,$J86/2,$M86,TRUE))*$D86+($K86="Steady Growth")*(AND(BM$6&gt;=$F86,BM$6&lt;=$H86)*((BM$6-$F86+1)/($J86*($J86+1)/2)*$D86))+($K86="custom")*CustCF!BG86</f>
        <v/>
      </c>
      <c r="BN86" s="87">
        <f>($K86="Bell Curve")*(_xlfn.NORM.DIST(AND(BN$6&gt;=$F86,BN$6&lt;=$H86)*(BN$6-$F86+1),$J86/2,$M86,TRUE)-_xlfn.NORM.DIST(AND(BN$6&gt;=$F86,BN$6&lt;=$H86)*(BM$6-$F86+1),$J86/2,$M86,TRUE))/(1-2*_xlfn.NORM.DIST(0,$J86/2,$M86,TRUE))*$D86+($K86="Steady Growth")*(AND(BN$6&gt;=$F86,BN$6&lt;=$H86)*((BN$6-$F86+1)/($J86*($J86+1)/2)*$D86))+($K86="custom")*CustCF!BH86</f>
        <v/>
      </c>
      <c r="BO86" s="87">
        <f>($K86="Bell Curve")*(_xlfn.NORM.DIST(AND(BO$6&gt;=$F86,BO$6&lt;=$H86)*(BO$6-$F86+1),$J86/2,$M86,TRUE)-_xlfn.NORM.DIST(AND(BO$6&gt;=$F86,BO$6&lt;=$H86)*(BN$6-$F86+1),$J86/2,$M86,TRUE))/(1-2*_xlfn.NORM.DIST(0,$J86/2,$M86,TRUE))*$D86+($K86="Steady Growth")*(AND(BO$6&gt;=$F86,BO$6&lt;=$H86)*((BO$6-$F86+1)/($J86*($J86+1)/2)*$D86))+($K86="custom")*CustCF!BI86</f>
        <v/>
      </c>
      <c r="BP86" s="87">
        <f>($K86="Bell Curve")*(_xlfn.NORM.DIST(AND(BP$6&gt;=$F86,BP$6&lt;=$H86)*(BP$6-$F86+1),$J86/2,$M86,TRUE)-_xlfn.NORM.DIST(AND(BP$6&gt;=$F86,BP$6&lt;=$H86)*(BO$6-$F86+1),$J86/2,$M86,TRUE))/(1-2*_xlfn.NORM.DIST(0,$J86/2,$M86,TRUE))*$D86+($K86="Steady Growth")*(AND(BP$6&gt;=$F86,BP$6&lt;=$H86)*((BP$6-$F86+1)/($J86*($J86+1)/2)*$D86))+($K86="custom")*CustCF!BJ86</f>
        <v/>
      </c>
      <c r="BQ86" s="87">
        <f>($K86="Bell Curve")*(_xlfn.NORM.DIST(AND(BQ$6&gt;=$F86,BQ$6&lt;=$H86)*(BQ$6-$F86+1),$J86/2,$M86,TRUE)-_xlfn.NORM.DIST(AND(BQ$6&gt;=$F86,BQ$6&lt;=$H86)*(BP$6-$F86+1),$J86/2,$M86,TRUE))/(1-2*_xlfn.NORM.DIST(0,$J86/2,$M86,TRUE))*$D86+($K86="Steady Growth")*(AND(BQ$6&gt;=$F86,BQ$6&lt;=$H86)*((BQ$6-$F86+1)/($J86*($J86+1)/2)*$D86))+($K86="custom")*CustCF!BK86</f>
        <v/>
      </c>
      <c r="BR86" s="87">
        <f>($K86="Bell Curve")*(_xlfn.NORM.DIST(AND(BR$6&gt;=$F86,BR$6&lt;=$H86)*(BR$6-$F86+1),$J86/2,$M86,TRUE)-_xlfn.NORM.DIST(AND(BR$6&gt;=$F86,BR$6&lt;=$H86)*(BQ$6-$F86+1),$J86/2,$M86,TRUE))/(1-2*_xlfn.NORM.DIST(0,$J86/2,$M86,TRUE))*$D86+($K86="Steady Growth")*(AND(BR$6&gt;=$F86,BR$6&lt;=$H86)*((BR$6-$F86+1)/($J86*($J86+1)/2)*$D86))+($K86="custom")*CustCF!BL86</f>
        <v/>
      </c>
      <c r="BS86" s="87">
        <f>($K86="Bell Curve")*(_xlfn.NORM.DIST(AND(BS$6&gt;=$F86,BS$6&lt;=$H86)*(BS$6-$F86+1),$J86/2,$M86,TRUE)-_xlfn.NORM.DIST(AND(BS$6&gt;=$F86,BS$6&lt;=$H86)*(BR$6-$F86+1),$J86/2,$M86,TRUE))/(1-2*_xlfn.NORM.DIST(0,$J86/2,$M86,TRUE))*$D86+($K86="Steady Growth")*(AND(BS$6&gt;=$F86,BS$6&lt;=$H86)*((BS$6-$F86+1)/($J86*($J86+1)/2)*$D86))+($K86="custom")*CustCF!BM86</f>
        <v/>
      </c>
      <c r="BT86" s="87">
        <f>($K86="Bell Curve")*(_xlfn.NORM.DIST(AND(BT$6&gt;=$F86,BT$6&lt;=$H86)*(BT$6-$F86+1),$J86/2,$M86,TRUE)-_xlfn.NORM.DIST(AND(BT$6&gt;=$F86,BT$6&lt;=$H86)*(BS$6-$F86+1),$J86/2,$M86,TRUE))/(1-2*_xlfn.NORM.DIST(0,$J86/2,$M86,TRUE))*$D86+($K86="Steady Growth")*(AND(BT$6&gt;=$F86,BT$6&lt;=$H86)*((BT$6-$F86+1)/($J86*($J86+1)/2)*$D86))+($K86="custom")*CustCF!BN86</f>
        <v/>
      </c>
      <c r="BU86" s="87">
        <f>($K86="Bell Curve")*(_xlfn.NORM.DIST(AND(BU$6&gt;=$F86,BU$6&lt;=$H86)*(BU$6-$F86+1),$J86/2,$M86,TRUE)-_xlfn.NORM.DIST(AND(BU$6&gt;=$F86,BU$6&lt;=$H86)*(BT$6-$F86+1),$J86/2,$M86,TRUE))/(1-2*_xlfn.NORM.DIST(0,$J86/2,$M86,TRUE))*$D86+($K86="Steady Growth")*(AND(BU$6&gt;=$F86,BU$6&lt;=$H86)*((BU$6-$F86+1)/($J86*($J86+1)/2)*$D86))+($K86="custom")*CustCF!BO86</f>
        <v/>
      </c>
      <c r="BV86" s="87">
        <f>($K86="Bell Curve")*(_xlfn.NORM.DIST(AND(BV$6&gt;=$F86,BV$6&lt;=$H86)*(BV$6-$F86+1),$J86/2,$M86,TRUE)-_xlfn.NORM.DIST(AND(BV$6&gt;=$F86,BV$6&lt;=$H86)*(BU$6-$F86+1),$J86/2,$M86,TRUE))/(1-2*_xlfn.NORM.DIST(0,$J86/2,$M86,TRUE))*$D86+($K86="Steady Growth")*(AND(BV$6&gt;=$F86,BV$6&lt;=$H86)*((BV$6-$F86+1)/($J86*($J86+1)/2)*$D86))+($K86="custom")*CustCF!BP86</f>
        <v/>
      </c>
      <c r="BW86" s="87">
        <f>($K86="Bell Curve")*(_xlfn.NORM.DIST(AND(BW$6&gt;=$F86,BW$6&lt;=$H86)*(BW$6-$F86+1),$J86/2,$M86,TRUE)-_xlfn.NORM.DIST(AND(BW$6&gt;=$F86,BW$6&lt;=$H86)*(BV$6-$F86+1),$J86/2,$M86,TRUE))/(1-2*_xlfn.NORM.DIST(0,$J86/2,$M86,TRUE))*$D86+($K86="Steady Growth")*(AND(BW$6&gt;=$F86,BW$6&lt;=$H86)*((BW$6-$F86+1)/($J86*($J86+1)/2)*$D86))+($K86="custom")*CustCF!BQ86</f>
        <v/>
      </c>
      <c r="BX86" s="87">
        <f>($K86="Bell Curve")*(_xlfn.NORM.DIST(AND(BX$6&gt;=$F86,BX$6&lt;=$H86)*(BX$6-$F86+1),$J86/2,$M86,TRUE)-_xlfn.NORM.DIST(AND(BX$6&gt;=$F86,BX$6&lt;=$H86)*(BW$6-$F86+1),$J86/2,$M86,TRUE))/(1-2*_xlfn.NORM.DIST(0,$J86/2,$M86,TRUE))*$D86+($K86="Steady Growth")*(AND(BX$6&gt;=$F86,BX$6&lt;=$H86)*((BX$6-$F86+1)/($J86*($J86+1)/2)*$D86))+($K86="custom")*CustCF!BR86</f>
        <v/>
      </c>
      <c r="BY86" s="87">
        <f>($K86="Bell Curve")*(_xlfn.NORM.DIST(AND(BY$6&gt;=$F86,BY$6&lt;=$H86)*(BY$6-$F86+1),$J86/2,$M86,TRUE)-_xlfn.NORM.DIST(AND(BY$6&gt;=$F86,BY$6&lt;=$H86)*(BX$6-$F86+1),$J86/2,$M86,TRUE))/(1-2*_xlfn.NORM.DIST(0,$J86/2,$M86,TRUE))*$D86+($K86="Steady Growth")*(AND(BY$6&gt;=$F86,BY$6&lt;=$H86)*((BY$6-$F86+1)/($J86*($J86+1)/2)*$D86))+($K86="custom")*CustCF!BS86</f>
        <v/>
      </c>
      <c r="BZ86" s="87">
        <f>($K86="Bell Curve")*(_xlfn.NORM.DIST(AND(BZ$6&gt;=$F86,BZ$6&lt;=$H86)*(BZ$6-$F86+1),$J86/2,$M86,TRUE)-_xlfn.NORM.DIST(AND(BZ$6&gt;=$F86,BZ$6&lt;=$H86)*(BY$6-$F86+1),$J86/2,$M86,TRUE))/(1-2*_xlfn.NORM.DIST(0,$J86/2,$M86,TRUE))*$D86+($K86="Steady Growth")*(AND(BZ$6&gt;=$F86,BZ$6&lt;=$H86)*((BZ$6-$F86+1)/($J86*($J86+1)/2)*$D86))+($K86="custom")*CustCF!BT86</f>
        <v/>
      </c>
      <c r="CA86" s="87">
        <f>($K86="Bell Curve")*(_xlfn.NORM.DIST(AND(CA$6&gt;=$F86,CA$6&lt;=$H86)*(CA$6-$F86+1),$J86/2,$M86,TRUE)-_xlfn.NORM.DIST(AND(CA$6&gt;=$F86,CA$6&lt;=$H86)*(BZ$6-$F86+1),$J86/2,$M86,TRUE))/(1-2*_xlfn.NORM.DIST(0,$J86/2,$M86,TRUE))*$D86+($K86="Steady Growth")*(AND(CA$6&gt;=$F86,CA$6&lt;=$H86)*((CA$6-$F86+1)/($J86*($J86+1)/2)*$D86))+($K86="custom")*CustCF!BU86</f>
        <v/>
      </c>
      <c r="CB86" s="87">
        <f>($K86="Bell Curve")*(_xlfn.NORM.DIST(AND(CB$6&gt;=$F86,CB$6&lt;=$H86)*(CB$6-$F86+1),$J86/2,$M86,TRUE)-_xlfn.NORM.DIST(AND(CB$6&gt;=$F86,CB$6&lt;=$H86)*(CA$6-$F86+1),$J86/2,$M86,TRUE))/(1-2*_xlfn.NORM.DIST(0,$J86/2,$M86,TRUE))*$D86+($K86="Steady Growth")*(AND(CB$6&gt;=$F86,CB$6&lt;=$H86)*((CB$6-$F86+1)/($J86*($J86+1)/2)*$D86))+($K86="custom")*CustCF!BV86</f>
        <v/>
      </c>
      <c r="CC86" s="87">
        <f>($K86="Bell Curve")*(_xlfn.NORM.DIST(AND(CC$6&gt;=$F86,CC$6&lt;=$H86)*(CC$6-$F86+1),$J86/2,$M86,TRUE)-_xlfn.NORM.DIST(AND(CC$6&gt;=$F86,CC$6&lt;=$H86)*(CB$6-$F86+1),$J86/2,$M86,TRUE))/(1-2*_xlfn.NORM.DIST(0,$J86/2,$M86,TRUE))*$D86+($K86="Steady Growth")*(AND(CC$6&gt;=$F86,CC$6&lt;=$H86)*((CC$6-$F86+1)/($J86*($J86+1)/2)*$D86))+($K86="custom")*CustCF!BW86</f>
        <v/>
      </c>
      <c r="CD86" s="87">
        <f>($K86="Bell Curve")*(_xlfn.NORM.DIST(AND(CD$6&gt;=$F86,CD$6&lt;=$H86)*(CD$6-$F86+1),$J86/2,$M86,TRUE)-_xlfn.NORM.DIST(AND(CD$6&gt;=$F86,CD$6&lt;=$H86)*(CC$6-$F86+1),$J86/2,$M86,TRUE))/(1-2*_xlfn.NORM.DIST(0,$J86/2,$M86,TRUE))*$D86+($K86="Steady Growth")*(AND(CD$6&gt;=$F86,CD$6&lt;=$H86)*((CD$6-$F86+1)/($J86*($J86+1)/2)*$D86))+($K86="custom")*CustCF!BX86</f>
        <v/>
      </c>
      <c r="CE86" s="87">
        <f>($K86="Bell Curve")*(_xlfn.NORM.DIST(AND(CE$6&gt;=$F86,CE$6&lt;=$H86)*(CE$6-$F86+1),$J86/2,$M86,TRUE)-_xlfn.NORM.DIST(AND(CE$6&gt;=$F86,CE$6&lt;=$H86)*(CD$6-$F86+1),$J86/2,$M86,TRUE))/(1-2*_xlfn.NORM.DIST(0,$J86/2,$M86,TRUE))*$D86+($K86="Steady Growth")*(AND(CE$6&gt;=$F86,CE$6&lt;=$H86)*((CE$6-$F86+1)/($J86*($J86+1)/2)*$D86))+($K86="custom")*CustCF!BY86</f>
        <v/>
      </c>
      <c r="CF86" s="87">
        <f>($K86="Bell Curve")*(_xlfn.NORM.DIST(AND(CF$6&gt;=$F86,CF$6&lt;=$H86)*(CF$6-$F86+1),$J86/2,$M86,TRUE)-_xlfn.NORM.DIST(AND(CF$6&gt;=$F86,CF$6&lt;=$H86)*(CE$6-$F86+1),$J86/2,$M86,TRUE))/(1-2*_xlfn.NORM.DIST(0,$J86/2,$M86,TRUE))*$D86+($K86="Steady Growth")*(AND(CF$6&gt;=$F86,CF$6&lt;=$H86)*((CF$6-$F86+1)/($J86*($J86+1)/2)*$D86))+($K86="custom")*CustCF!BZ86</f>
        <v/>
      </c>
      <c r="CG86" s="87">
        <f>($K86="Bell Curve")*(_xlfn.NORM.DIST(AND(CG$6&gt;=$F86,CG$6&lt;=$H86)*(CG$6-$F86+1),$J86/2,$M86,TRUE)-_xlfn.NORM.DIST(AND(CG$6&gt;=$F86,CG$6&lt;=$H86)*(CF$6-$F86+1),$J86/2,$M86,TRUE))/(1-2*_xlfn.NORM.DIST(0,$J86/2,$M86,TRUE))*$D86+($K86="Steady Growth")*(AND(CG$6&gt;=$F86,CG$6&lt;=$H86)*((CG$6-$F86+1)/($J86*($J86+1)/2)*$D86))+($K86="custom")*CustCF!CA86</f>
        <v/>
      </c>
      <c r="CH86" s="87">
        <f>($K86="Bell Curve")*(_xlfn.NORM.DIST(AND(CH$6&gt;=$F86,CH$6&lt;=$H86)*(CH$6-$F86+1),$J86/2,$M86,TRUE)-_xlfn.NORM.DIST(AND(CH$6&gt;=$F86,CH$6&lt;=$H86)*(CG$6-$F86+1),$J86/2,$M86,TRUE))/(1-2*_xlfn.NORM.DIST(0,$J86/2,$M86,TRUE))*$D86+($K86="Steady Growth")*(AND(CH$6&gt;=$F86,CH$6&lt;=$H86)*((CH$6-$F86+1)/($J86*($J86+1)/2)*$D86))+($K86="custom")*CustCF!CB86</f>
        <v/>
      </c>
      <c r="CI86" s="87">
        <f>($K86="Bell Curve")*(_xlfn.NORM.DIST(AND(CI$6&gt;=$F86,CI$6&lt;=$H86)*(CI$6-$F86+1),$J86/2,$M86,TRUE)-_xlfn.NORM.DIST(AND(CI$6&gt;=$F86,CI$6&lt;=$H86)*(CH$6-$F86+1),$J86/2,$M86,TRUE))/(1-2*_xlfn.NORM.DIST(0,$J86/2,$M86,TRUE))*$D86+($K86="Steady Growth")*(AND(CI$6&gt;=$F86,CI$6&lt;=$H86)*((CI$6-$F86+1)/($J86*($J86+1)/2)*$D86))+($K86="custom")*CustCF!CC86</f>
        <v/>
      </c>
      <c r="CJ86" s="87">
        <f>($K86="Bell Curve")*(_xlfn.NORM.DIST(AND(CJ$6&gt;=$F86,CJ$6&lt;=$H86)*(CJ$6-$F86+1),$J86/2,$M86,TRUE)-_xlfn.NORM.DIST(AND(CJ$6&gt;=$F86,CJ$6&lt;=$H86)*(CI$6-$F86+1),$J86/2,$M86,TRUE))/(1-2*_xlfn.NORM.DIST(0,$J86/2,$M86,TRUE))*$D86+($K86="Steady Growth")*(AND(CJ$6&gt;=$F86,CJ$6&lt;=$H86)*((CJ$6-$F86+1)/($J86*($J86+1)/2)*$D86))+($K86="custom")*CustCF!CD86</f>
        <v/>
      </c>
      <c r="CK86" s="87">
        <f>($K86="Bell Curve")*(_xlfn.NORM.DIST(AND(CK$6&gt;=$F86,CK$6&lt;=$H86)*(CK$6-$F86+1),$J86/2,$M86,TRUE)-_xlfn.NORM.DIST(AND(CK$6&gt;=$F86,CK$6&lt;=$H86)*(CJ$6-$F86+1),$J86/2,$M86,TRUE))/(1-2*_xlfn.NORM.DIST(0,$J86/2,$M86,TRUE))*$D86+($K86="Steady Growth")*(AND(CK$6&gt;=$F86,CK$6&lt;=$H86)*((CK$6-$F86+1)/($J86*($J86+1)/2)*$D86))+($K86="custom")*CustCF!CE86</f>
        <v/>
      </c>
      <c r="CL86" s="87">
        <f>($K86="Bell Curve")*(_xlfn.NORM.DIST(AND(CL$6&gt;=$F86,CL$6&lt;=$H86)*(CL$6-$F86+1),$J86/2,$M86,TRUE)-_xlfn.NORM.DIST(AND(CL$6&gt;=$F86,CL$6&lt;=$H86)*(CK$6-$F86+1),$J86/2,$M86,TRUE))/(1-2*_xlfn.NORM.DIST(0,$J86/2,$M86,TRUE))*$D86+($K86="Steady Growth")*(AND(CL$6&gt;=$F86,CL$6&lt;=$H86)*((CL$6-$F86+1)/($J86*($J86+1)/2)*$D86))+($K86="custom")*CustCF!CF86</f>
        <v/>
      </c>
      <c r="CM86" s="87">
        <f>($K86="Bell Curve")*(_xlfn.NORM.DIST(AND(CM$6&gt;=$F86,CM$6&lt;=$H86)*(CM$6-$F86+1),$J86/2,$M86,TRUE)-_xlfn.NORM.DIST(AND(CM$6&gt;=$F86,CM$6&lt;=$H86)*(CL$6-$F86+1),$J86/2,$M86,TRUE))/(1-2*_xlfn.NORM.DIST(0,$J86/2,$M86,TRUE))*$D86+($K86="Steady Growth")*(AND(CM$6&gt;=$F86,CM$6&lt;=$H86)*((CM$6-$F86+1)/($J86*($J86+1)/2)*$D86))+($K86="custom")*CustCF!CG86</f>
        <v/>
      </c>
      <c r="CN86" s="87">
        <f>($K86="Bell Curve")*(_xlfn.NORM.DIST(AND(CN$6&gt;=$F86,CN$6&lt;=$H86)*(CN$6-$F86+1),$J86/2,$M86,TRUE)-_xlfn.NORM.DIST(AND(CN$6&gt;=$F86,CN$6&lt;=$H86)*(CM$6-$F86+1),$J86/2,$M86,TRUE))/(1-2*_xlfn.NORM.DIST(0,$J86/2,$M86,TRUE))*$D86+($K86="Steady Growth")*(AND(CN$6&gt;=$F86,CN$6&lt;=$H86)*((CN$6-$F86+1)/($J86*($J86+1)/2)*$D86))+($K86="custom")*CustCF!CH86</f>
        <v/>
      </c>
      <c r="CO86" s="87">
        <f>($K86="Bell Curve")*(_xlfn.NORM.DIST(AND(CO$6&gt;=$F86,CO$6&lt;=$H86)*(CO$6-$F86+1),$J86/2,$M86,TRUE)-_xlfn.NORM.DIST(AND(CO$6&gt;=$F86,CO$6&lt;=$H86)*(CN$6-$F86+1),$J86/2,$M86,TRUE))/(1-2*_xlfn.NORM.DIST(0,$J86/2,$M86,TRUE))*$D86+($K86="Steady Growth")*(AND(CO$6&gt;=$F86,CO$6&lt;=$H86)*((CO$6-$F86+1)/($J86*($J86+1)/2)*$D86))+($K86="custom")*CustCF!CI86</f>
        <v/>
      </c>
      <c r="CP86" s="87">
        <f>($K86="Bell Curve")*(_xlfn.NORM.DIST(AND(CP$6&gt;=$F86,CP$6&lt;=$H86)*(CP$6-$F86+1),$J86/2,$M86,TRUE)-_xlfn.NORM.DIST(AND(CP$6&gt;=$F86,CP$6&lt;=$H86)*(CO$6-$F86+1),$J86/2,$M86,TRUE))/(1-2*_xlfn.NORM.DIST(0,$J86/2,$M86,TRUE))*$D86+($K86="Steady Growth")*(AND(CP$6&gt;=$F86,CP$6&lt;=$H86)*((CP$6-$F86+1)/($J86*($J86+1)/2)*$D86))+($K86="custom")*CustCF!CJ86</f>
        <v/>
      </c>
      <c r="CQ86" s="87">
        <f>($K86="Bell Curve")*(_xlfn.NORM.DIST(AND(CQ$6&gt;=$F86,CQ$6&lt;=$H86)*(CQ$6-$F86+1),$J86/2,$M86,TRUE)-_xlfn.NORM.DIST(AND(CQ$6&gt;=$F86,CQ$6&lt;=$H86)*(CP$6-$F86+1),$J86/2,$M86,TRUE))/(1-2*_xlfn.NORM.DIST(0,$J86/2,$M86,TRUE))*$D86+($K86="Steady Growth")*(AND(CQ$6&gt;=$F86,CQ$6&lt;=$H86)*((CQ$6-$F86+1)/($J86*($J86+1)/2)*$D86))+($K86="custom")*CustCF!CK86</f>
        <v/>
      </c>
      <c r="CR86" s="87">
        <f>($K86="Bell Curve")*(_xlfn.NORM.DIST(AND(CR$6&gt;=$F86,CR$6&lt;=$H86)*(CR$6-$F86+1),$J86/2,$M86,TRUE)-_xlfn.NORM.DIST(AND(CR$6&gt;=$F86,CR$6&lt;=$H86)*(CQ$6-$F86+1),$J86/2,$M86,TRUE))/(1-2*_xlfn.NORM.DIST(0,$J86/2,$M86,TRUE))*$D86+($K86="Steady Growth")*(AND(CR$6&gt;=$F86,CR$6&lt;=$H86)*((CR$6-$F86+1)/($J86*($J86+1)/2)*$D86))+($K86="custom")*CustCF!CL86</f>
        <v/>
      </c>
      <c r="CS86" s="87">
        <f>($K86="Bell Curve")*(_xlfn.NORM.DIST(AND(CS$6&gt;=$F86,CS$6&lt;=$H86)*(CS$6-$F86+1),$J86/2,$M86,TRUE)-_xlfn.NORM.DIST(AND(CS$6&gt;=$F86,CS$6&lt;=$H86)*(CR$6-$F86+1),$J86/2,$M86,TRUE))/(1-2*_xlfn.NORM.DIST(0,$J86/2,$M86,TRUE))*$D86+($K86="Steady Growth")*(AND(CS$6&gt;=$F86,CS$6&lt;=$H86)*((CS$6-$F86+1)/($J86*($J86+1)/2)*$D86))+($K86="custom")*CustCF!CM86</f>
        <v/>
      </c>
      <c r="CT86" s="87">
        <f>($K86="Bell Curve")*(_xlfn.NORM.DIST(AND(CT$6&gt;=$F86,CT$6&lt;=$H86)*(CT$6-$F86+1),$J86/2,$M86,TRUE)-_xlfn.NORM.DIST(AND(CT$6&gt;=$F86,CT$6&lt;=$H86)*(CS$6-$F86+1),$J86/2,$M86,TRUE))/(1-2*_xlfn.NORM.DIST(0,$J86/2,$M86,TRUE))*$D86+($K86="Steady Growth")*(AND(CT$6&gt;=$F86,CT$6&lt;=$H86)*((CT$6-$F86+1)/($J86*($J86+1)/2)*$D86))+($K86="custom")*CustCF!CN86</f>
        <v/>
      </c>
      <c r="CU86" s="87">
        <f>($K86="Bell Curve")*(_xlfn.NORM.DIST(AND(CU$6&gt;=$F86,CU$6&lt;=$H86)*(CU$6-$F86+1),$J86/2,$M86,TRUE)-_xlfn.NORM.DIST(AND(CU$6&gt;=$F86,CU$6&lt;=$H86)*(CT$6-$F86+1),$J86/2,$M86,TRUE))/(1-2*_xlfn.NORM.DIST(0,$J86/2,$M86,TRUE))*$D86+($K86="Steady Growth")*(AND(CU$6&gt;=$F86,CU$6&lt;=$H86)*((CU$6-$F86+1)/($J86*($J86+1)/2)*$D86))+($K86="custom")*CustCF!CO86</f>
        <v/>
      </c>
      <c r="CV86" s="87">
        <f>($K86="Bell Curve")*(_xlfn.NORM.DIST(AND(CV$6&gt;=$F86,CV$6&lt;=$H86)*(CV$6-$F86+1),$J86/2,$M86,TRUE)-_xlfn.NORM.DIST(AND(CV$6&gt;=$F86,CV$6&lt;=$H86)*(CU$6-$F86+1),$J86/2,$M86,TRUE))/(1-2*_xlfn.NORM.DIST(0,$J86/2,$M86,TRUE))*$D86+($K86="Steady Growth")*(AND(CV$6&gt;=$F86,CV$6&lt;=$H86)*((CV$6-$F86+1)/($J86*($J86+1)/2)*$D86))+($K86="custom")*CustCF!CP86</f>
        <v/>
      </c>
      <c r="CW86" s="87">
        <f>($K86="Bell Curve")*(_xlfn.NORM.DIST(AND(CW$6&gt;=$F86,CW$6&lt;=$H86)*(CW$6-$F86+1),$J86/2,$M86,TRUE)-_xlfn.NORM.DIST(AND(CW$6&gt;=$F86,CW$6&lt;=$H86)*(CV$6-$F86+1),$J86/2,$M86,TRUE))/(1-2*_xlfn.NORM.DIST(0,$J86/2,$M86,TRUE))*$D86+($K86="Steady Growth")*(AND(CW$6&gt;=$F86,CW$6&lt;=$H86)*((CW$6-$F86+1)/($J86*($J86+1)/2)*$D86))+($K86="custom")*CustCF!CQ86</f>
        <v/>
      </c>
      <c r="CX86" s="87">
        <f>($K86="Bell Curve")*(_xlfn.NORM.DIST(AND(CX$6&gt;=$F86,CX$6&lt;=$H86)*(CX$6-$F86+1),$J86/2,$M86,TRUE)-_xlfn.NORM.DIST(AND(CX$6&gt;=$F86,CX$6&lt;=$H86)*(CW$6-$F86+1),$J86/2,$M86,TRUE))/(1-2*_xlfn.NORM.DIST(0,$J86/2,$M86,TRUE))*$D86+($K86="Steady Growth")*(AND(CX$6&gt;=$F86,CX$6&lt;=$H86)*((CX$6-$F86+1)/($J86*($J86+1)/2)*$D86))+($K86="custom")*CustCF!CR86</f>
        <v/>
      </c>
      <c r="CY86" s="87">
        <f>($K86="Bell Curve")*(_xlfn.NORM.DIST(AND(CY$6&gt;=$F86,CY$6&lt;=$H86)*(CY$6-$F86+1),$J86/2,$M86,TRUE)-_xlfn.NORM.DIST(AND(CY$6&gt;=$F86,CY$6&lt;=$H86)*(CX$6-$F86+1),$J86/2,$M86,TRUE))/(1-2*_xlfn.NORM.DIST(0,$J86/2,$M86,TRUE))*$D86+($K86="Steady Growth")*(AND(CY$6&gt;=$F86,CY$6&lt;=$H86)*((CY$6-$F86+1)/($J86*($J86+1)/2)*$D86))+($K86="custom")*CustCF!CS86</f>
        <v/>
      </c>
      <c r="CZ86" s="87">
        <f>($K86="Bell Curve")*(_xlfn.NORM.DIST(AND(CZ$6&gt;=$F86,CZ$6&lt;=$H86)*(CZ$6-$F86+1),$J86/2,$M86,TRUE)-_xlfn.NORM.DIST(AND(CZ$6&gt;=$F86,CZ$6&lt;=$H86)*(CY$6-$F86+1),$J86/2,$M86,TRUE))/(1-2*_xlfn.NORM.DIST(0,$J86/2,$M86,TRUE))*$D86+($K86="Steady Growth")*(AND(CZ$6&gt;=$F86,CZ$6&lt;=$H86)*((CZ$6-$F86+1)/($J86*($J86+1)/2)*$D86))+($K86="custom")*CustCF!CT86</f>
        <v/>
      </c>
      <c r="DA86" s="87">
        <f>($K86="Bell Curve")*(_xlfn.NORM.DIST(AND(DA$6&gt;=$F86,DA$6&lt;=$H86)*(DA$6-$F86+1),$J86/2,$M86,TRUE)-_xlfn.NORM.DIST(AND(DA$6&gt;=$F86,DA$6&lt;=$H86)*(CZ$6-$F86+1),$J86/2,$M86,TRUE))/(1-2*_xlfn.NORM.DIST(0,$J86/2,$M86,TRUE))*$D86+($K86="Steady Growth")*(AND(DA$6&gt;=$F86,DA$6&lt;=$H86)*((DA$6-$F86+1)/($J86*($J86+1)/2)*$D86))+($K86="custom")*CustCF!CU86</f>
        <v/>
      </c>
      <c r="DB86" s="87">
        <f>($K86="Bell Curve")*(_xlfn.NORM.DIST(AND(DB$6&gt;=$F86,DB$6&lt;=$H86)*(DB$6-$F86+1),$J86/2,$M86,TRUE)-_xlfn.NORM.DIST(AND(DB$6&gt;=$F86,DB$6&lt;=$H86)*(DA$6-$F86+1),$J86/2,$M86,TRUE))/(1-2*_xlfn.NORM.DIST(0,$J86/2,$M86,TRUE))*$D86+($K86="Steady Growth")*(AND(DB$6&gt;=$F86,DB$6&lt;=$H86)*((DB$6-$F86+1)/($J86*($J86+1)/2)*$D86))+($K86="custom")*CustCF!CV86</f>
        <v/>
      </c>
      <c r="DC86" s="87">
        <f>($K86="Bell Curve")*(_xlfn.NORM.DIST(AND(DC$6&gt;=$F86,DC$6&lt;=$H86)*(DC$6-$F86+1),$J86/2,$M86,TRUE)-_xlfn.NORM.DIST(AND(DC$6&gt;=$F86,DC$6&lt;=$H86)*(DB$6-$F86+1),$J86/2,$M86,TRUE))/(1-2*_xlfn.NORM.DIST(0,$J86/2,$M86,TRUE))*$D86+($K86="Steady Growth")*(AND(DC$6&gt;=$F86,DC$6&lt;=$H86)*((DC$6-$F86+1)/($J86*($J86+1)/2)*$D86))+($K86="custom")*CustCF!CW86</f>
        <v/>
      </c>
      <c r="DD86" s="87">
        <f>($K86="Bell Curve")*(_xlfn.NORM.DIST(AND(DD$6&gt;=$F86,DD$6&lt;=$H86)*(DD$6-$F86+1),$J86/2,$M86,TRUE)-_xlfn.NORM.DIST(AND(DD$6&gt;=$F86,DD$6&lt;=$H86)*(DC$6-$F86+1),$J86/2,$M86,TRUE))/(1-2*_xlfn.NORM.DIST(0,$J86/2,$M86,TRUE))*$D86+($K86="Steady Growth")*(AND(DD$6&gt;=$F86,DD$6&lt;=$H86)*((DD$6-$F86+1)/($J86*($J86+1)/2)*$D86))+($K86="custom")*CustCF!CX86</f>
        <v/>
      </c>
      <c r="DE86" s="87">
        <f>($K86="Bell Curve")*(_xlfn.NORM.DIST(AND(DE$6&gt;=$F86,DE$6&lt;=$H86)*(DE$6-$F86+1),$J86/2,$M86,TRUE)-_xlfn.NORM.DIST(AND(DE$6&gt;=$F86,DE$6&lt;=$H86)*(DD$6-$F86+1),$J86/2,$M86,TRUE))/(1-2*_xlfn.NORM.DIST(0,$J86/2,$M86,TRUE))*$D86+($K86="Steady Growth")*(AND(DE$6&gt;=$F86,DE$6&lt;=$H86)*((DE$6-$F86+1)/($J86*($J86+1)/2)*$D86))+($K86="custom")*CustCF!CY86</f>
        <v/>
      </c>
      <c r="DF86" s="87">
        <f>($K86="Bell Curve")*(_xlfn.NORM.DIST(AND(DF$6&gt;=$F86,DF$6&lt;=$H86)*(DF$6-$F86+1),$J86/2,$M86,TRUE)-_xlfn.NORM.DIST(AND(DF$6&gt;=$F86,DF$6&lt;=$H86)*(DE$6-$F86+1),$J86/2,$M86,TRUE))/(1-2*_xlfn.NORM.DIST(0,$J86/2,$M86,TRUE))*$D86+($K86="Steady Growth")*(AND(DF$6&gt;=$F86,DF$6&lt;=$H86)*((DF$6-$F86+1)/($J86*($J86+1)/2)*$D86))+($K86="custom")*CustCF!CZ86</f>
        <v/>
      </c>
      <c r="DG86" s="87">
        <f>($K86="Bell Curve")*(_xlfn.NORM.DIST(AND(DG$6&gt;=$F86,DG$6&lt;=$H86)*(DG$6-$F86+1),$J86/2,$M86,TRUE)-_xlfn.NORM.DIST(AND(DG$6&gt;=$F86,DG$6&lt;=$H86)*(DF$6-$F86+1),$J86/2,$M86,TRUE))/(1-2*_xlfn.NORM.DIST(0,$J86/2,$M86,TRUE))*$D86+($K86="Steady Growth")*(AND(DG$6&gt;=$F86,DG$6&lt;=$H86)*((DG$6-$F86+1)/($J86*($J86+1)/2)*$D86))+($K86="custom")*CustCF!DA86</f>
        <v/>
      </c>
      <c r="DH86" s="87">
        <f>($K86="Bell Curve")*(_xlfn.NORM.DIST(AND(DH$6&gt;=$F86,DH$6&lt;=$H86)*(DH$6-$F86+1),$J86/2,$M86,TRUE)-_xlfn.NORM.DIST(AND(DH$6&gt;=$F86,DH$6&lt;=$H86)*(DG$6-$F86+1),$J86/2,$M86,TRUE))/(1-2*_xlfn.NORM.DIST(0,$J86/2,$M86,TRUE))*$D86+($K86="Steady Growth")*(AND(DH$6&gt;=$F86,DH$6&lt;=$H86)*((DH$6-$F86+1)/($J86*($J86+1)/2)*$D86))+($K86="custom")*CustCF!DB86</f>
        <v/>
      </c>
      <c r="DI86" s="87">
        <f>($K86="Bell Curve")*(_xlfn.NORM.DIST(AND(DI$6&gt;=$F86,DI$6&lt;=$H86)*(DI$6-$F86+1),$J86/2,$M86,TRUE)-_xlfn.NORM.DIST(AND(DI$6&gt;=$F86,DI$6&lt;=$H86)*(DH$6-$F86+1),$J86/2,$M86,TRUE))/(1-2*_xlfn.NORM.DIST(0,$J86/2,$M86,TRUE))*$D86+($K86="Steady Growth")*(AND(DI$6&gt;=$F86,DI$6&lt;=$H86)*((DI$6-$F86+1)/($J86*($J86+1)/2)*$D86))+($K86="custom")*CustCF!DC86</f>
        <v/>
      </c>
      <c r="DJ86" s="87">
        <f>($K86="Bell Curve")*(_xlfn.NORM.DIST(AND(DJ$6&gt;=$F86,DJ$6&lt;=$H86)*(DJ$6-$F86+1),$J86/2,$M86,TRUE)-_xlfn.NORM.DIST(AND(DJ$6&gt;=$F86,DJ$6&lt;=$H86)*(DI$6-$F86+1),$J86/2,$M86,TRUE))/(1-2*_xlfn.NORM.DIST(0,$J86/2,$M86,TRUE))*$D86+($K86="Steady Growth")*(AND(DJ$6&gt;=$F86,DJ$6&lt;=$H86)*((DJ$6-$F86+1)/($J86*($J86+1)/2)*$D86))+($K86="custom")*CustCF!DD86</f>
        <v/>
      </c>
      <c r="DK86" s="87">
        <f>($K86="Bell Curve")*(_xlfn.NORM.DIST(AND(DK$6&gt;=$F86,DK$6&lt;=$H86)*(DK$6-$F86+1),$J86/2,$M86,TRUE)-_xlfn.NORM.DIST(AND(DK$6&gt;=$F86,DK$6&lt;=$H86)*(DJ$6-$F86+1),$J86/2,$M86,TRUE))/(1-2*_xlfn.NORM.DIST(0,$J86/2,$M86,TRUE))*$D86+($K86="Steady Growth")*(AND(DK$6&gt;=$F86,DK$6&lt;=$H86)*((DK$6-$F86+1)/($J86*($J86+1)/2)*$D86))+($K86="custom")*CustCF!DE86</f>
        <v/>
      </c>
      <c r="DL86" s="87">
        <f>($K86="Bell Curve")*(_xlfn.NORM.DIST(AND(DL$6&gt;=$F86,DL$6&lt;=$H86)*(DL$6-$F86+1),$J86/2,$M86,TRUE)-_xlfn.NORM.DIST(AND(DL$6&gt;=$F86,DL$6&lt;=$H86)*(DK$6-$F86+1),$J86/2,$M86,TRUE))/(1-2*_xlfn.NORM.DIST(0,$J86/2,$M86,TRUE))*$D86+($K86="Steady Growth")*(AND(DL$6&gt;=$F86,DL$6&lt;=$H86)*((DL$6-$F86+1)/($J86*($J86+1)/2)*$D86))+($K86="custom")*CustCF!DF86</f>
        <v/>
      </c>
      <c r="DM86" s="87">
        <f>($K86="Bell Curve")*(_xlfn.NORM.DIST(AND(DM$6&gt;=$F86,DM$6&lt;=$H86)*(DM$6-$F86+1),$J86/2,$M86,TRUE)-_xlfn.NORM.DIST(AND(DM$6&gt;=$F86,DM$6&lt;=$H86)*(DL$6-$F86+1),$J86/2,$M86,TRUE))/(1-2*_xlfn.NORM.DIST(0,$J86/2,$M86,TRUE))*$D86+($K86="Steady Growth")*(AND(DM$6&gt;=$F86,DM$6&lt;=$H86)*((DM$6-$F86+1)/($J86*($J86+1)/2)*$D86))+($K86="custom")*CustCF!DG86</f>
        <v/>
      </c>
      <c r="DN86" s="87">
        <f>($K86="Bell Curve")*(_xlfn.NORM.DIST(AND(DN$6&gt;=$F86,DN$6&lt;=$H86)*(DN$6-$F86+1),$J86/2,$M86,TRUE)-_xlfn.NORM.DIST(AND(DN$6&gt;=$F86,DN$6&lt;=$H86)*(DM$6-$F86+1),$J86/2,$M86,TRUE))/(1-2*_xlfn.NORM.DIST(0,$J86/2,$M86,TRUE))*$D86+($K86="Steady Growth")*(AND(DN$6&gt;=$F86,DN$6&lt;=$H86)*((DN$6-$F86+1)/($J86*($J86+1)/2)*$D86))+($K86="custom")*CustCF!DH86</f>
        <v/>
      </c>
      <c r="DO86" s="87">
        <f>($K86="Bell Curve")*(_xlfn.NORM.DIST(AND(DO$6&gt;=$F86,DO$6&lt;=$H86)*(DO$6-$F86+1),$J86/2,$M86,TRUE)-_xlfn.NORM.DIST(AND(DO$6&gt;=$F86,DO$6&lt;=$H86)*(DN$6-$F86+1),$J86/2,$M86,TRUE))/(1-2*_xlfn.NORM.DIST(0,$J86/2,$M86,TRUE))*$D86+($K86="Steady Growth")*(AND(DO$6&gt;=$F86,DO$6&lt;=$H86)*((DO$6-$F86+1)/($J86*($J86+1)/2)*$D86))+($K86="custom")*CustCF!DI86</f>
        <v/>
      </c>
      <c r="DP86" s="87">
        <f>($K86="Bell Curve")*(_xlfn.NORM.DIST(AND(DP$6&gt;=$F86,DP$6&lt;=$H86)*(DP$6-$F86+1),$J86/2,$M86,TRUE)-_xlfn.NORM.DIST(AND(DP$6&gt;=$F86,DP$6&lt;=$H86)*(DO$6-$F86+1),$J86/2,$M86,TRUE))/(1-2*_xlfn.NORM.DIST(0,$J86/2,$M86,TRUE))*$D86+($K86="Steady Growth")*(AND(DP$6&gt;=$F86,DP$6&lt;=$H86)*((DP$6-$F86+1)/($J86*($J86+1)/2)*$D86))+($K86="custom")*CustCF!DJ86</f>
        <v/>
      </c>
      <c r="DQ86" s="87">
        <f>($K86="Bell Curve")*(_xlfn.NORM.DIST(AND(DQ$6&gt;=$F86,DQ$6&lt;=$H86)*(DQ$6-$F86+1),$J86/2,$M86,TRUE)-_xlfn.NORM.DIST(AND(DQ$6&gt;=$F86,DQ$6&lt;=$H86)*(DP$6-$F86+1),$J86/2,$M86,TRUE))/(1-2*_xlfn.NORM.DIST(0,$J86/2,$M86,TRUE))*$D86+($K86="Steady Growth")*(AND(DQ$6&gt;=$F86,DQ$6&lt;=$H86)*((DQ$6-$F86+1)/($J86*($J86+1)/2)*$D86))+($K86="custom")*CustCF!DK86</f>
        <v/>
      </c>
      <c r="DR86" s="87">
        <f>($K86="Bell Curve")*(_xlfn.NORM.DIST(AND(DR$6&gt;=$F86,DR$6&lt;=$H86)*(DR$6-$F86+1),$J86/2,$M86,TRUE)-_xlfn.NORM.DIST(AND(DR$6&gt;=$F86,DR$6&lt;=$H86)*(DQ$6-$F86+1),$J86/2,$M86,TRUE))/(1-2*_xlfn.NORM.DIST(0,$J86/2,$M86,TRUE))*$D86+($K86="Steady Growth")*(AND(DR$6&gt;=$F86,DR$6&lt;=$H86)*((DR$6-$F86+1)/($J86*($J86+1)/2)*$D86))+($K86="custom")*CustCF!DL86</f>
        <v/>
      </c>
      <c r="DS86" s="87">
        <f>($K86="Bell Curve")*(_xlfn.NORM.DIST(AND(DS$6&gt;=$F86,DS$6&lt;=$H86)*(DS$6-$F86+1),$J86/2,$M86,TRUE)-_xlfn.NORM.DIST(AND(DS$6&gt;=$F86,DS$6&lt;=$H86)*(DR$6-$F86+1),$J86/2,$M86,TRUE))/(1-2*_xlfn.NORM.DIST(0,$J86/2,$M86,TRUE))*$D86+($K86="Steady Growth")*(AND(DS$6&gt;=$F86,DS$6&lt;=$H86)*((DS$6-$F86+1)/($J86*($J86+1)/2)*$D86))+($K86="custom")*CustCF!DM86</f>
        <v/>
      </c>
      <c r="DT86" s="87">
        <f>($K86="Bell Curve")*(_xlfn.NORM.DIST(AND(DT$6&gt;=$F86,DT$6&lt;=$H86)*(DT$6-$F86+1),$J86/2,$M86,TRUE)-_xlfn.NORM.DIST(AND(DT$6&gt;=$F86,DT$6&lt;=$H86)*(DS$6-$F86+1),$J86/2,$M86,TRUE))/(1-2*_xlfn.NORM.DIST(0,$J86/2,$M86,TRUE))*$D86+($K86="Steady Growth")*(AND(DT$6&gt;=$F86,DT$6&lt;=$H86)*((DT$6-$F86+1)/($J86*($J86+1)/2)*$D86))+($K86="custom")*CustCF!DN86</f>
        <v/>
      </c>
      <c r="DU86" s="87">
        <f>($K86="Bell Curve")*(_xlfn.NORM.DIST(AND(DU$6&gt;=$F86,DU$6&lt;=$H86)*(DU$6-$F86+1),$J86/2,$M86,TRUE)-_xlfn.NORM.DIST(AND(DU$6&gt;=$F86,DU$6&lt;=$H86)*(DT$6-$F86+1),$J86/2,$M86,TRUE))/(1-2*_xlfn.NORM.DIST(0,$J86/2,$M86,TRUE))*$D86+($K86="Steady Growth")*(AND(DU$6&gt;=$F86,DU$6&lt;=$H86)*((DU$6-$F86+1)/($J86*($J86+1)/2)*$D86))+($K86="custom")*CustCF!DO86</f>
        <v/>
      </c>
      <c r="DV86" s="87">
        <f>($K86="Bell Curve")*(_xlfn.NORM.DIST(AND(DV$6&gt;=$F86,DV$6&lt;=$H86)*(DV$6-$F86+1),$J86/2,$M86,TRUE)-_xlfn.NORM.DIST(AND(DV$6&gt;=$F86,DV$6&lt;=$H86)*(DU$6-$F86+1),$J86/2,$M86,TRUE))/(1-2*_xlfn.NORM.DIST(0,$J86/2,$M86,TRUE))*$D86+($K86="Steady Growth")*(AND(DV$6&gt;=$F86,DV$6&lt;=$H86)*((DV$6-$F86+1)/($J86*($J86+1)/2)*$D86))+($K86="custom")*CustCF!DP86</f>
        <v/>
      </c>
      <c r="DW86" s="87">
        <f>($K86="Bell Curve")*(_xlfn.NORM.DIST(AND(DW$6&gt;=$F86,DW$6&lt;=$H86)*(DW$6-$F86+1),$J86/2,$M86,TRUE)-_xlfn.NORM.DIST(AND(DW$6&gt;=$F86,DW$6&lt;=$H86)*(DV$6-$F86+1),$J86/2,$M86,TRUE))/(1-2*_xlfn.NORM.DIST(0,$J86/2,$M86,TRUE))*$D86+($K86="Steady Growth")*(AND(DW$6&gt;=$F86,DW$6&lt;=$H86)*((DW$6-$F86+1)/($J86*($J86+1)/2)*$D86))+($K86="custom")*CustCF!DQ86</f>
        <v/>
      </c>
      <c r="DX86" s="87">
        <f>($K86="Bell Curve")*(_xlfn.NORM.DIST(AND(DX$6&gt;=$F86,DX$6&lt;=$H86)*(DX$6-$F86+1),$J86/2,$M86,TRUE)-_xlfn.NORM.DIST(AND(DX$6&gt;=$F86,DX$6&lt;=$H86)*(DW$6-$F86+1),$J86/2,$M86,TRUE))/(1-2*_xlfn.NORM.DIST(0,$J86/2,$M86,TRUE))*$D86+($K86="Steady Growth")*(AND(DX$6&gt;=$F86,DX$6&lt;=$H86)*((DX$6-$F86+1)/($J86*($J86+1)/2)*$D86))+($K86="custom")*CustCF!DR86</f>
        <v/>
      </c>
      <c r="DY86" s="87">
        <f>($K86="Bell Curve")*(_xlfn.NORM.DIST(AND(DY$6&gt;=$F86,DY$6&lt;=$H86)*(DY$6-$F86+1),$J86/2,$M86,TRUE)-_xlfn.NORM.DIST(AND(DY$6&gt;=$F86,DY$6&lt;=$H86)*(DX$6-$F86+1),$J86/2,$M86,TRUE))/(1-2*_xlfn.NORM.DIST(0,$J86/2,$M86,TRUE))*$D86+($K86="Steady Growth")*(AND(DY$6&gt;=$F86,DY$6&lt;=$H86)*((DY$6-$F86+1)/($J86*($J86+1)/2)*$D86))+($K86="custom")*CustCF!DS86</f>
        <v/>
      </c>
      <c r="DZ86" s="87">
        <f>($K86="Bell Curve")*(_xlfn.NORM.DIST(AND(DZ$6&gt;=$F86,DZ$6&lt;=$H86)*(DZ$6-$F86+1),$J86/2,$M86,TRUE)-_xlfn.NORM.DIST(AND(DZ$6&gt;=$F86,DZ$6&lt;=$H86)*(DY$6-$F86+1),$J86/2,$M86,TRUE))/(1-2*_xlfn.NORM.DIST(0,$J86/2,$M86,TRUE))*$D86+($K86="Steady Growth")*(AND(DZ$6&gt;=$F86,DZ$6&lt;=$H86)*((DZ$6-$F86+1)/($J86*($J86+1)/2)*$D86))+($K86="custom")*CustCF!DT86</f>
        <v/>
      </c>
      <c r="EA86" s="87">
        <f>($K86="Bell Curve")*(_xlfn.NORM.DIST(AND(EA$6&gt;=$F86,EA$6&lt;=$H86)*(EA$6-$F86+1),$J86/2,$M86,TRUE)-_xlfn.NORM.DIST(AND(EA$6&gt;=$F86,EA$6&lt;=$H86)*(DZ$6-$F86+1),$J86/2,$M86,TRUE))/(1-2*_xlfn.NORM.DIST(0,$J86/2,$M86,TRUE))*$D86+($K86="Steady Growth")*(AND(EA$6&gt;=$F86,EA$6&lt;=$H86)*((EA$6-$F86+1)/($J86*($J86+1)/2)*$D86))+($K86="custom")*CustCF!DU86</f>
        <v/>
      </c>
      <c r="EB86" s="87">
        <f>($K86="Bell Curve")*(_xlfn.NORM.DIST(AND(EB$6&gt;=$F86,EB$6&lt;=$H86)*(EB$6-$F86+1),$J86/2,$M86,TRUE)-_xlfn.NORM.DIST(AND(EB$6&gt;=$F86,EB$6&lt;=$H86)*(EA$6-$F86+1),$J86/2,$M86,TRUE))/(1-2*_xlfn.NORM.DIST(0,$J86/2,$M86,TRUE))*$D86+($K86="Steady Growth")*(AND(EB$6&gt;=$F86,EB$6&lt;=$H86)*((EB$6-$F86+1)/($J86*($J86+1)/2)*$D86))+($K86="custom")*CustCF!DV86</f>
        <v/>
      </c>
      <c r="EC86" s="87">
        <f>($K86="Bell Curve")*(_xlfn.NORM.DIST(AND(EC$6&gt;=$F86,EC$6&lt;=$H86)*(EC$6-$F86+1),$J86/2,$M86,TRUE)-_xlfn.NORM.DIST(AND(EC$6&gt;=$F86,EC$6&lt;=$H86)*(EB$6-$F86+1),$J86/2,$M86,TRUE))/(1-2*_xlfn.NORM.DIST(0,$J86/2,$M86,TRUE))*$D86+($K86="Steady Growth")*(AND(EC$6&gt;=$F86,EC$6&lt;=$H86)*((EC$6-$F86+1)/($J86*($J86+1)/2)*$D86))+($K86="custom")*CustCF!DW86</f>
        <v/>
      </c>
      <c r="ED86" s="87">
        <f>($K86="Bell Curve")*(_xlfn.NORM.DIST(AND(ED$6&gt;=$F86,ED$6&lt;=$H86)*(ED$6-$F86+1),$J86/2,$M86,TRUE)-_xlfn.NORM.DIST(AND(ED$6&gt;=$F86,ED$6&lt;=$H86)*(EC$6-$F86+1),$J86/2,$M86,TRUE))/(1-2*_xlfn.NORM.DIST(0,$J86/2,$M86,TRUE))*$D86+($K86="Steady Growth")*(AND(ED$6&gt;=$F86,ED$6&lt;=$H86)*((ED$6-$F86+1)/($J86*($J86+1)/2)*$D86))+($K86="custom")*CustCF!DX86</f>
        <v/>
      </c>
      <c r="EE86" s="87">
        <f>($K86="Bell Curve")*(_xlfn.NORM.DIST(AND(EE$6&gt;=$F86,EE$6&lt;=$H86)*(EE$6-$F86+1),$J86/2,$M86,TRUE)-_xlfn.NORM.DIST(AND(EE$6&gt;=$F86,EE$6&lt;=$H86)*(ED$6-$F86+1),$J86/2,$M86,TRUE))/(1-2*_xlfn.NORM.DIST(0,$J86/2,$M86,TRUE))*$D86+($K86="Steady Growth")*(AND(EE$6&gt;=$F86,EE$6&lt;=$H86)*((EE$6-$F86+1)/($J86*($J86+1)/2)*$D86))+($K86="custom")*CustCF!DY86</f>
        <v/>
      </c>
      <c r="EF86" s="87">
        <f>($K86="Bell Curve")*(_xlfn.NORM.DIST(AND(EF$6&gt;=$F86,EF$6&lt;=$H86)*(EF$6-$F86+1),$J86/2,$M86,TRUE)-_xlfn.NORM.DIST(AND(EF$6&gt;=$F86,EF$6&lt;=$H86)*(EE$6-$F86+1),$J86/2,$M86,TRUE))/(1-2*_xlfn.NORM.DIST(0,$J86/2,$M86,TRUE))*$D86+($K86="Steady Growth")*(AND(EF$6&gt;=$F86,EF$6&lt;=$H86)*((EF$6-$F86+1)/($J86*($J86+1)/2)*$D86))+($K86="custom")*CustCF!DZ86</f>
        <v/>
      </c>
      <c r="EG86" s="87">
        <f>($K86="Bell Curve")*(_xlfn.NORM.DIST(AND(EG$6&gt;=$F86,EG$6&lt;=$H86)*(EG$6-$F86+1),$J86/2,$M86,TRUE)-_xlfn.NORM.DIST(AND(EG$6&gt;=$F86,EG$6&lt;=$H86)*(EF$6-$F86+1),$J86/2,$M86,TRUE))/(1-2*_xlfn.NORM.DIST(0,$J86/2,$M86,TRUE))*$D86+($K86="Steady Growth")*(AND(EG$6&gt;=$F86,EG$6&lt;=$H86)*((EG$6-$F86+1)/($J86*($J86+1)/2)*$D86))+($K86="custom")*CustCF!EA86</f>
        <v/>
      </c>
      <c r="EH86" s="87">
        <f>($K86="Bell Curve")*(_xlfn.NORM.DIST(AND(EH$6&gt;=$F86,EH$6&lt;=$H86)*(EH$6-$F86+1),$J86/2,$M86,TRUE)-_xlfn.NORM.DIST(AND(EH$6&gt;=$F86,EH$6&lt;=$H86)*(EG$6-$F86+1),$J86/2,$M86,TRUE))/(1-2*_xlfn.NORM.DIST(0,$J86/2,$M86,TRUE))*$D86+($K86="Steady Growth")*(AND(EH$6&gt;=$F86,EH$6&lt;=$H86)*((EH$6-$F86+1)/($J86*($J86+1)/2)*$D86))+($K86="custom")*CustCF!EB86</f>
        <v/>
      </c>
      <c r="EI86" s="87">
        <f>($K86="Bell Curve")*(_xlfn.NORM.DIST(AND(EI$6&gt;=$F86,EI$6&lt;=$H86)*(EI$6-$F86+1),$J86/2,$M86,TRUE)-_xlfn.NORM.DIST(AND(EI$6&gt;=$F86,EI$6&lt;=$H86)*(EH$6-$F86+1),$J86/2,$M86,TRUE))/(1-2*_xlfn.NORM.DIST(0,$J86/2,$M86,TRUE))*$D86+($K86="Steady Growth")*(AND(EI$6&gt;=$F86,EI$6&lt;=$H86)*((EI$6-$F86+1)/($J86*($J86+1)/2)*$D86))+($K86="custom")*CustCF!EC86</f>
        <v/>
      </c>
      <c r="EJ86" s="87">
        <f>($K86="Bell Curve")*(_xlfn.NORM.DIST(AND(EJ$6&gt;=$F86,EJ$6&lt;=$H86)*(EJ$6-$F86+1),$J86/2,$M86,TRUE)-_xlfn.NORM.DIST(AND(EJ$6&gt;=$F86,EJ$6&lt;=$H86)*(EI$6-$F86+1),$J86/2,$M86,TRUE))/(1-2*_xlfn.NORM.DIST(0,$J86/2,$M86,TRUE))*$D86+($K86="Steady Growth")*(AND(EJ$6&gt;=$F86,EJ$6&lt;=$H86)*((EJ$6-$F86+1)/($J86*($J86+1)/2)*$D86))+($K86="custom")*CustCF!ED86</f>
        <v/>
      </c>
      <c r="EK86" s="87">
        <f>($K86="Bell Curve")*(_xlfn.NORM.DIST(AND(EK$6&gt;=$F86,EK$6&lt;=$H86)*(EK$6-$F86+1),$J86/2,$M86,TRUE)-_xlfn.NORM.DIST(AND(EK$6&gt;=$F86,EK$6&lt;=$H86)*(EJ$6-$F86+1),$J86/2,$M86,TRUE))/(1-2*_xlfn.NORM.DIST(0,$J86/2,$M86,TRUE))*$D86+($K86="Steady Growth")*(AND(EK$6&gt;=$F86,EK$6&lt;=$H86)*((EK$6-$F86+1)/($J86*($J86+1)/2)*$D86))+($K86="custom")*CustCF!EE86</f>
        <v/>
      </c>
      <c r="EL86" s="87">
        <f>($K86="Bell Curve")*(_xlfn.NORM.DIST(AND(EL$6&gt;=$F86,EL$6&lt;=$H86)*(EL$6-$F86+1),$J86/2,$M86,TRUE)-_xlfn.NORM.DIST(AND(EL$6&gt;=$F86,EL$6&lt;=$H86)*(EK$6-$F86+1),$J86/2,$M86,TRUE))/(1-2*_xlfn.NORM.DIST(0,$J86/2,$M86,TRUE))*$D86+($K86="Steady Growth")*(AND(EL$6&gt;=$F86,EL$6&lt;=$H86)*((EL$6-$F86+1)/($J86*($J86+1)/2)*$D86))+($K86="custom")*CustCF!EF86</f>
        <v/>
      </c>
      <c r="EM86" s="87">
        <f>($K86="Bell Curve")*(_xlfn.NORM.DIST(AND(EM$6&gt;=$F86,EM$6&lt;=$H86)*(EM$6-$F86+1),$J86/2,$M86,TRUE)-_xlfn.NORM.DIST(AND(EM$6&gt;=$F86,EM$6&lt;=$H86)*(EL$6-$F86+1),$J86/2,$M86,TRUE))/(1-2*_xlfn.NORM.DIST(0,$J86/2,$M86,TRUE))*$D86+($K86="Steady Growth")*(AND(EM$6&gt;=$F86,EM$6&lt;=$H86)*((EM$6-$F86+1)/($J86*($J86+1)/2)*$D86))+($K86="custom")*CustCF!EG86</f>
        <v/>
      </c>
      <c r="EN86" s="87">
        <f>($K86="Bell Curve")*(_xlfn.NORM.DIST(AND(EN$6&gt;=$F86,EN$6&lt;=$H86)*(EN$6-$F86+1),$J86/2,$M86,TRUE)-_xlfn.NORM.DIST(AND(EN$6&gt;=$F86,EN$6&lt;=$H86)*(EM$6-$F86+1),$J86/2,$M86,TRUE))/(1-2*_xlfn.NORM.DIST(0,$J86/2,$M86,TRUE))*$D86+($K86="Steady Growth")*(AND(EN$6&gt;=$F86,EN$6&lt;=$H86)*((EN$6-$F86+1)/($J86*($J86+1)/2)*$D86))+($K86="custom")*CustCF!EH86</f>
        <v/>
      </c>
      <c r="EO86" s="87">
        <f>($K86="Bell Curve")*(_xlfn.NORM.DIST(AND(EO$6&gt;=$F86,EO$6&lt;=$H86)*(EO$6-$F86+1),$J86/2,$M86,TRUE)-_xlfn.NORM.DIST(AND(EO$6&gt;=$F86,EO$6&lt;=$H86)*(EN$6-$F86+1),$J86/2,$M86,TRUE))/(1-2*_xlfn.NORM.DIST(0,$J86/2,$M86,TRUE))*$D86+($K86="Steady Growth")*(AND(EO$6&gt;=$F86,EO$6&lt;=$H86)*((EO$6-$F86+1)/($J86*($J86+1)/2)*$D86))+($K86="custom")*CustCF!EI86</f>
        <v/>
      </c>
      <c r="EP86" s="87">
        <f>($K86="Bell Curve")*(_xlfn.NORM.DIST(AND(EP$6&gt;=$F86,EP$6&lt;=$H86)*(EP$6-$F86+1),$J86/2,$M86,TRUE)-_xlfn.NORM.DIST(AND(EP$6&gt;=$F86,EP$6&lt;=$H86)*(EO$6-$F86+1),$J86/2,$M86,TRUE))/(1-2*_xlfn.NORM.DIST(0,$J86/2,$M86,TRUE))*$D86+($K86="Steady Growth")*(AND(EP$6&gt;=$F86,EP$6&lt;=$H86)*((EP$6-$F86+1)/($J86*($J86+1)/2)*$D86))+($K86="custom")*CustCF!EJ86</f>
        <v/>
      </c>
      <c r="EQ86" s="87">
        <f>($K86="Bell Curve")*(_xlfn.NORM.DIST(AND(EQ$6&gt;=$F86,EQ$6&lt;=$H86)*(EQ$6-$F86+1),$J86/2,$M86,TRUE)-_xlfn.NORM.DIST(AND(EQ$6&gt;=$F86,EQ$6&lt;=$H86)*(EP$6-$F86+1),$J86/2,$M86,TRUE))/(1-2*_xlfn.NORM.DIST(0,$J86/2,$M86,TRUE))*$D86+($K86="Steady Growth")*(AND(EQ$6&gt;=$F86,EQ$6&lt;=$H86)*((EQ$6-$F86+1)/($J86*($J86+1)/2)*$D86))+($K86="custom")*CustCF!EK86</f>
        <v/>
      </c>
      <c r="ER86" s="87">
        <f>($K86="Bell Curve")*(_xlfn.NORM.DIST(AND(ER$6&gt;=$F86,ER$6&lt;=$H86)*(ER$6-$F86+1),$J86/2,$M86,TRUE)-_xlfn.NORM.DIST(AND(ER$6&gt;=$F86,ER$6&lt;=$H86)*(EQ$6-$F86+1),$J86/2,$M86,TRUE))/(1-2*_xlfn.NORM.DIST(0,$J86/2,$M86,TRUE))*$D86+($K86="Steady Growth")*(AND(ER$6&gt;=$F86,ER$6&lt;=$H86)*((ER$6-$F86+1)/($J86*($J86+1)/2)*$D86))+($K86="custom")*CustCF!EL86</f>
        <v/>
      </c>
      <c r="ES86" s="87">
        <f>($K86="Bell Curve")*(_xlfn.NORM.DIST(AND(ES$6&gt;=$F86,ES$6&lt;=$H86)*(ES$6-$F86+1),$J86/2,$M86,TRUE)-_xlfn.NORM.DIST(AND(ES$6&gt;=$F86,ES$6&lt;=$H86)*(ER$6-$F86+1),$J86/2,$M86,TRUE))/(1-2*_xlfn.NORM.DIST(0,$J86/2,$M86,TRUE))*$D86+($K86="Steady Growth")*(AND(ES$6&gt;=$F86,ES$6&lt;=$H86)*((ES$6-$F86+1)/($J86*($J86+1)/2)*$D86))+($K86="custom")*CustCF!EM86</f>
        <v/>
      </c>
      <c r="ET86" s="87">
        <f>($K86="Bell Curve")*(_xlfn.NORM.DIST(AND(ET$6&gt;=$F86,ET$6&lt;=$H86)*(ET$6-$F86+1),$J86/2,$M86,TRUE)-_xlfn.NORM.DIST(AND(ET$6&gt;=$F86,ET$6&lt;=$H86)*(ES$6-$F86+1),$J86/2,$M86,TRUE))/(1-2*_xlfn.NORM.DIST(0,$J86/2,$M86,TRUE))*$D86+($K86="Steady Growth")*(AND(ET$6&gt;=$F86,ET$6&lt;=$H86)*((ET$6-$F86+1)/($J86*($J86+1)/2)*$D86))+($K86="custom")*CustCF!EN86</f>
        <v/>
      </c>
      <c r="EU86" s="87">
        <f>($K86="Bell Curve")*(_xlfn.NORM.DIST(AND(EU$6&gt;=$F86,EU$6&lt;=$H86)*(EU$6-$F86+1),$J86/2,$M86,TRUE)-_xlfn.NORM.DIST(AND(EU$6&gt;=$F86,EU$6&lt;=$H86)*(ET$6-$F86+1),$J86/2,$M86,TRUE))/(1-2*_xlfn.NORM.DIST(0,$J86/2,$M86,TRUE))*$D86+($K86="Steady Growth")*(AND(EU$6&gt;=$F86,EU$6&lt;=$H86)*((EU$6-$F86+1)/($J86*($J86+1)/2)*$D86))+($K86="custom")*CustCF!EO86</f>
        <v/>
      </c>
      <c r="EV86" s="87">
        <f>($K86="Bell Curve")*(_xlfn.NORM.DIST(AND(EV$6&gt;=$F86,EV$6&lt;=$H86)*(EV$6-$F86+1),$J86/2,$M86,TRUE)-_xlfn.NORM.DIST(AND(EV$6&gt;=$F86,EV$6&lt;=$H86)*(EU$6-$F86+1),$J86/2,$M86,TRUE))/(1-2*_xlfn.NORM.DIST(0,$J86/2,$M86,TRUE))*$D86+($K86="Steady Growth")*(AND(EV$6&gt;=$F86,EV$6&lt;=$H86)*((EV$6-$F86+1)/($J86*($J86+1)/2)*$D86))+($K86="custom")*CustCF!EP86</f>
        <v/>
      </c>
      <c r="EW86" s="87">
        <f>($K86="Bell Curve")*(_xlfn.NORM.DIST(AND(EW$6&gt;=$F86,EW$6&lt;=$H86)*(EW$6-$F86+1),$J86/2,$M86,TRUE)-_xlfn.NORM.DIST(AND(EW$6&gt;=$F86,EW$6&lt;=$H86)*(EV$6-$F86+1),$J86/2,$M86,TRUE))/(1-2*_xlfn.NORM.DIST(0,$J86/2,$M86,TRUE))*$D86+($K86="Steady Growth")*(AND(EW$6&gt;=$F86,EW$6&lt;=$H86)*((EW$6-$F86+1)/($J86*($J86+1)/2)*$D86))+($K86="custom")*CustCF!EQ86</f>
        <v/>
      </c>
      <c r="EX86" s="87">
        <f>($K86="Bell Curve")*(_xlfn.NORM.DIST(AND(EX$6&gt;=$F86,EX$6&lt;=$H86)*(EX$6-$F86+1),$J86/2,$M86,TRUE)-_xlfn.NORM.DIST(AND(EX$6&gt;=$F86,EX$6&lt;=$H86)*(EW$6-$F86+1),$J86/2,$M86,TRUE))/(1-2*_xlfn.NORM.DIST(0,$J86/2,$M86,TRUE))*$D86+($K86="Steady Growth")*(AND(EX$6&gt;=$F86,EX$6&lt;=$H86)*((EX$6-$F86+1)/($J86*($J86+1)/2)*$D86))+($K86="custom")*CustCF!ER86</f>
        <v/>
      </c>
      <c r="EY86" s="87">
        <f>($K86="Bell Curve")*(_xlfn.NORM.DIST(AND(EY$6&gt;=$F86,EY$6&lt;=$H86)*(EY$6-$F86+1),$J86/2,$M86,TRUE)-_xlfn.NORM.DIST(AND(EY$6&gt;=$F86,EY$6&lt;=$H86)*(EX$6-$F86+1),$J86/2,$M86,TRUE))/(1-2*_xlfn.NORM.DIST(0,$J86/2,$M86,TRUE))*$D86+($K86="Steady Growth")*(AND(EY$6&gt;=$F86,EY$6&lt;=$H86)*((EY$6-$F86+1)/($J86*($J86+1)/2)*$D86))+($K86="custom")*CustCF!ES86</f>
        <v/>
      </c>
      <c r="EZ86" s="87">
        <f>($K86="Bell Curve")*(_xlfn.NORM.DIST(AND(EZ$6&gt;=$F86,EZ$6&lt;=$H86)*(EZ$6-$F86+1),$J86/2,$M86,TRUE)-_xlfn.NORM.DIST(AND(EZ$6&gt;=$F86,EZ$6&lt;=$H86)*(EY$6-$F86+1),$J86/2,$M86,TRUE))/(1-2*_xlfn.NORM.DIST(0,$J86/2,$M86,TRUE))*$D86+($K86="Steady Growth")*(AND(EZ$6&gt;=$F86,EZ$6&lt;=$H86)*((EZ$6-$F86+1)/($J86*($J86+1)/2)*$D86))+($K86="custom")*CustCF!ET86</f>
        <v/>
      </c>
      <c r="FA86" s="87">
        <f>($K86="Bell Curve")*(_xlfn.NORM.DIST(AND(FA$6&gt;=$F86,FA$6&lt;=$H86)*(FA$6-$F86+1),$J86/2,$M86,TRUE)-_xlfn.NORM.DIST(AND(FA$6&gt;=$F86,FA$6&lt;=$H86)*(EZ$6-$F86+1),$J86/2,$M86,TRUE))/(1-2*_xlfn.NORM.DIST(0,$J86/2,$M86,TRUE))*$D86+($K86="Steady Growth")*(AND(FA$6&gt;=$F86,FA$6&lt;=$H86)*((FA$6-$F86+1)/($J86*($J86+1)/2)*$D86))+($K86="custom")*CustCF!EU86</f>
        <v/>
      </c>
      <c r="FB86" s="87">
        <f>($K86="Bell Curve")*(_xlfn.NORM.DIST(AND(FB$6&gt;=$F86,FB$6&lt;=$H86)*(FB$6-$F86+1),$J86/2,$M86,TRUE)-_xlfn.NORM.DIST(AND(FB$6&gt;=$F86,FB$6&lt;=$H86)*(FA$6-$F86+1),$J86/2,$M86,TRUE))/(1-2*_xlfn.NORM.DIST(0,$J86/2,$M86,TRUE))*$D86+($K86="Steady Growth")*(AND(FB$6&gt;=$F86,FB$6&lt;=$H86)*((FB$6-$F86+1)/($J86*($J86+1)/2)*$D86))+($K86="custom")*CustCF!EV86</f>
        <v/>
      </c>
      <c r="FC86" s="87">
        <f>($K86="Bell Curve")*(_xlfn.NORM.DIST(AND(FC$6&gt;=$F86,FC$6&lt;=$H86)*(FC$6-$F86+1),$J86/2,$M86,TRUE)-_xlfn.NORM.DIST(AND(FC$6&gt;=$F86,FC$6&lt;=$H86)*(FB$6-$F86+1),$J86/2,$M86,TRUE))/(1-2*_xlfn.NORM.DIST(0,$J86/2,$M86,TRUE))*$D86+($K86="Steady Growth")*(AND(FC$6&gt;=$F86,FC$6&lt;=$H86)*((FC$6-$F86+1)/($J86*($J86+1)/2)*$D86))+($K86="custom")*CustCF!EW86</f>
        <v/>
      </c>
      <c r="FD86" s="87">
        <f>($K86="Bell Curve")*(_xlfn.NORM.DIST(AND(FD$6&gt;=$F86,FD$6&lt;=$H86)*(FD$6-$F86+1),$J86/2,$M86,TRUE)-_xlfn.NORM.DIST(AND(FD$6&gt;=$F86,FD$6&lt;=$H86)*(FC$6-$F86+1),$J86/2,$M86,TRUE))/(1-2*_xlfn.NORM.DIST(0,$J86/2,$M86,TRUE))*$D86+($K86="Steady Growth")*(AND(FD$6&gt;=$F86,FD$6&lt;=$H86)*((FD$6-$F86+1)/($J86*($J86+1)/2)*$D86))+($K86="custom")*CustCF!EX86</f>
        <v/>
      </c>
      <c r="FE86" s="87">
        <f>($K86="Bell Curve")*(_xlfn.NORM.DIST(AND(FE$6&gt;=$F86,FE$6&lt;=$H86)*(FE$6-$F86+1),$J86/2,$M86,TRUE)-_xlfn.NORM.DIST(AND(FE$6&gt;=$F86,FE$6&lt;=$H86)*(FD$6-$F86+1),$J86/2,$M86,TRUE))/(1-2*_xlfn.NORM.DIST(0,$J86/2,$M86,TRUE))*$D86+($K86="Steady Growth")*(AND(FE$6&gt;=$F86,FE$6&lt;=$H86)*((FE$6-$F86+1)/($J86*($J86+1)/2)*$D86))+($K86="custom")*CustCF!EY86</f>
        <v/>
      </c>
      <c r="FF86" s="87">
        <f>($K86="Bell Curve")*(_xlfn.NORM.DIST(AND(FF$6&gt;=$F86,FF$6&lt;=$H86)*(FF$6-$F86+1),$J86/2,$M86,TRUE)-_xlfn.NORM.DIST(AND(FF$6&gt;=$F86,FF$6&lt;=$H86)*(FE$6-$F86+1),$J86/2,$M86,TRUE))/(1-2*_xlfn.NORM.DIST(0,$J86/2,$M86,TRUE))*$D86+($K86="Steady Growth")*(AND(FF$6&gt;=$F86,FF$6&lt;=$H86)*((FF$6-$F86+1)/($J86*($J86+1)/2)*$D86))+($K86="custom")*CustCF!EZ86</f>
        <v/>
      </c>
      <c r="FG86" s="87">
        <f>($K86="Bell Curve")*(_xlfn.NORM.DIST(AND(FG$6&gt;=$F86,FG$6&lt;=$H86)*(FG$6-$F86+1),$J86/2,$M86,TRUE)-_xlfn.NORM.DIST(AND(FG$6&gt;=$F86,FG$6&lt;=$H86)*(FF$6-$F86+1),$J86/2,$M86,TRUE))/(1-2*_xlfn.NORM.DIST(0,$J86/2,$M86,TRUE))*$D86+($K86="Steady Growth")*(AND(FG$6&gt;=$F86,FG$6&lt;=$H86)*((FG$6-$F86+1)/($J86*($J86+1)/2)*$D86))+($K86="custom")*CustCF!FA86</f>
        <v/>
      </c>
      <c r="FH86" s="87">
        <f>($K86="Bell Curve")*(_xlfn.NORM.DIST(AND(FH$6&gt;=$F86,FH$6&lt;=$H86)*(FH$6-$F86+1),$J86/2,$M86,TRUE)-_xlfn.NORM.DIST(AND(FH$6&gt;=$F86,FH$6&lt;=$H86)*(FG$6-$F86+1),$J86/2,$M86,TRUE))/(1-2*_xlfn.NORM.DIST(0,$J86/2,$M86,TRUE))*$D86+($K86="Steady Growth")*(AND(FH$6&gt;=$F86,FH$6&lt;=$H86)*((FH$6-$F86+1)/($J86*($J86+1)/2)*$D86))+($K86="custom")*CustCF!FB86</f>
        <v/>
      </c>
      <c r="FI86" s="87">
        <f>($K86="Bell Curve")*(_xlfn.NORM.DIST(AND(FI$6&gt;=$F86,FI$6&lt;=$H86)*(FI$6-$F86+1),$J86/2,$M86,TRUE)-_xlfn.NORM.DIST(AND(FI$6&gt;=$F86,FI$6&lt;=$H86)*(FH$6-$F86+1),$J86/2,$M86,TRUE))/(1-2*_xlfn.NORM.DIST(0,$J86/2,$M86,TRUE))*$D86+($K86="Steady Growth")*(AND(FI$6&gt;=$F86,FI$6&lt;=$H86)*((FI$6-$F86+1)/($J86*($J86+1)/2)*$D86))+($K86="custom")*CustCF!FC86</f>
        <v/>
      </c>
      <c r="FJ86" s="87">
        <f>($K86="Bell Curve")*(_xlfn.NORM.DIST(AND(FJ$6&gt;=$F86,FJ$6&lt;=$H86)*(FJ$6-$F86+1),$J86/2,$M86,TRUE)-_xlfn.NORM.DIST(AND(FJ$6&gt;=$F86,FJ$6&lt;=$H86)*(FI$6-$F86+1),$J86/2,$M86,TRUE))/(1-2*_xlfn.NORM.DIST(0,$J86/2,$M86,TRUE))*$D86+($K86="Steady Growth")*(AND(FJ$6&gt;=$F86,FJ$6&lt;=$H86)*((FJ$6-$F86+1)/($J86*($J86+1)/2)*$D86))+($K86="custom")*CustCF!FD86</f>
        <v/>
      </c>
      <c r="FK86" s="87">
        <f>($K86="Bell Curve")*(_xlfn.NORM.DIST(AND(FK$6&gt;=$F86,FK$6&lt;=$H86)*(FK$6-$F86+1),$J86/2,$M86,TRUE)-_xlfn.NORM.DIST(AND(FK$6&gt;=$F86,FK$6&lt;=$H86)*(FJ$6-$F86+1),$J86/2,$M86,TRUE))/(1-2*_xlfn.NORM.DIST(0,$J86/2,$M86,TRUE))*$D86+($K86="Steady Growth")*(AND(FK$6&gt;=$F86,FK$6&lt;=$H86)*((FK$6-$F86+1)/($J86*($J86+1)/2)*$D86))+($K86="custom")*CustCF!FE86</f>
        <v/>
      </c>
      <c r="FL86" s="87">
        <f>($K86="Bell Curve")*(_xlfn.NORM.DIST(AND(FL$6&gt;=$F86,FL$6&lt;=$H86)*(FL$6-$F86+1),$J86/2,$M86,TRUE)-_xlfn.NORM.DIST(AND(FL$6&gt;=$F86,FL$6&lt;=$H86)*(FK$6-$F86+1),$J86/2,$M86,TRUE))/(1-2*_xlfn.NORM.DIST(0,$J86/2,$M86,TRUE))*$D86+($K86="Steady Growth")*(AND(FL$6&gt;=$F86,FL$6&lt;=$H86)*((FL$6-$F86+1)/($J86*($J86+1)/2)*$D86))+($K86="custom")*CustCF!FF86</f>
        <v/>
      </c>
      <c r="FM86" s="87">
        <f>($K86="Bell Curve")*(_xlfn.NORM.DIST(AND(FM$6&gt;=$F86,FM$6&lt;=$H86)*(FM$6-$F86+1),$J86/2,$M86,TRUE)-_xlfn.NORM.DIST(AND(FM$6&gt;=$F86,FM$6&lt;=$H86)*(FL$6-$F86+1),$J86/2,$M86,TRUE))/(1-2*_xlfn.NORM.DIST(0,$J86/2,$M86,TRUE))*$D86+($K86="Steady Growth")*(AND(FM$6&gt;=$F86,FM$6&lt;=$H86)*((FM$6-$F86+1)/($J86*($J86+1)/2)*$D86))+($K86="custom")*CustCF!FG86</f>
        <v/>
      </c>
      <c r="FN86" s="87">
        <f>($K86="Bell Curve")*(_xlfn.NORM.DIST(AND(FN$6&gt;=$F86,FN$6&lt;=$H86)*(FN$6-$F86+1),$J86/2,$M86,TRUE)-_xlfn.NORM.DIST(AND(FN$6&gt;=$F86,FN$6&lt;=$H86)*(FM$6-$F86+1),$J86/2,$M86,TRUE))/(1-2*_xlfn.NORM.DIST(0,$J86/2,$M86,TRUE))*$D86+($K86="Steady Growth")*(AND(FN$6&gt;=$F86,FN$6&lt;=$H86)*((FN$6-$F86+1)/($J86*($J86+1)/2)*$D86))+($K86="custom")*CustCF!FH86</f>
        <v/>
      </c>
      <c r="FO86" s="87">
        <f>($K86="Bell Curve")*(_xlfn.NORM.DIST(AND(FO$6&gt;=$F86,FO$6&lt;=$H86)*(FO$6-$F86+1),$J86/2,$M86,TRUE)-_xlfn.NORM.DIST(AND(FO$6&gt;=$F86,FO$6&lt;=$H86)*(FN$6-$F86+1),$J86/2,$M86,TRUE))/(1-2*_xlfn.NORM.DIST(0,$J86/2,$M86,TRUE))*$D86+($K86="Steady Growth")*(AND(FO$6&gt;=$F86,FO$6&lt;=$H86)*((FO$6-$F86+1)/($J86*($J86+1)/2)*$D86))+($K86="custom")*CustCF!FI86</f>
        <v/>
      </c>
      <c r="FP86" s="87">
        <f>($K86="Bell Curve")*(_xlfn.NORM.DIST(AND(FP$6&gt;=$F86,FP$6&lt;=$H86)*(FP$6-$F86+1),$J86/2,$M86,TRUE)-_xlfn.NORM.DIST(AND(FP$6&gt;=$F86,FP$6&lt;=$H86)*(FO$6-$F86+1),$J86/2,$M86,TRUE))/(1-2*_xlfn.NORM.DIST(0,$J86/2,$M86,TRUE))*$D86+($K86="Steady Growth")*(AND(FP$6&gt;=$F86,FP$6&lt;=$H86)*((FP$6-$F86+1)/($J86*($J86+1)/2)*$D86))+($K86="custom")*CustCF!FJ86</f>
        <v/>
      </c>
      <c r="FQ86" s="87">
        <f>($K86="Bell Curve")*(_xlfn.NORM.DIST(AND(FQ$6&gt;=$F86,FQ$6&lt;=$H86)*(FQ$6-$F86+1),$J86/2,$M86,TRUE)-_xlfn.NORM.DIST(AND(FQ$6&gt;=$F86,FQ$6&lt;=$H86)*(FP$6-$F86+1),$J86/2,$M86,TRUE))/(1-2*_xlfn.NORM.DIST(0,$J86/2,$M86,TRUE))*$D86+($K86="Steady Growth")*(AND(FQ$6&gt;=$F86,FQ$6&lt;=$H86)*((FQ$6-$F86+1)/($J86*($J86+1)/2)*$D86))+($K86="custom")*CustCF!FK86</f>
        <v/>
      </c>
      <c r="FR86" s="87">
        <f>($K86="Bell Curve")*(_xlfn.NORM.DIST(AND(FR$6&gt;=$F86,FR$6&lt;=$H86)*(FR$6-$F86+1),$J86/2,$M86,TRUE)-_xlfn.NORM.DIST(AND(FR$6&gt;=$F86,FR$6&lt;=$H86)*(FQ$6-$F86+1),$J86/2,$M86,TRUE))/(1-2*_xlfn.NORM.DIST(0,$J86/2,$M86,TRUE))*$D86+($K86="Steady Growth")*(AND(FR$6&gt;=$F86,FR$6&lt;=$H86)*((FR$6-$F86+1)/($J86*($J86+1)/2)*$D86))+($K86="custom")*CustCF!FL86</f>
        <v/>
      </c>
      <c r="FS86" s="87">
        <f>($K86="Bell Curve")*(_xlfn.NORM.DIST(AND(FS$6&gt;=$F86,FS$6&lt;=$H86)*(FS$6-$F86+1),$J86/2,$M86,TRUE)-_xlfn.NORM.DIST(AND(FS$6&gt;=$F86,FS$6&lt;=$H86)*(FR$6-$F86+1),$J86/2,$M86,TRUE))/(1-2*_xlfn.NORM.DIST(0,$J86/2,$M86,TRUE))*$D86+($K86="Steady Growth")*(AND(FS$6&gt;=$F86,FS$6&lt;=$H86)*((FS$6-$F86+1)/($J86*($J86+1)/2)*$D86))+($K86="custom")*CustCF!FM86</f>
        <v/>
      </c>
      <c r="FT86" s="87">
        <f>($K86="Bell Curve")*(_xlfn.NORM.DIST(AND(FT$6&gt;=$F86,FT$6&lt;=$H86)*(FT$6-$F86+1),$J86/2,$M86,TRUE)-_xlfn.NORM.DIST(AND(FT$6&gt;=$F86,FT$6&lt;=$H86)*(FS$6-$F86+1),$J86/2,$M86,TRUE))/(1-2*_xlfn.NORM.DIST(0,$J86/2,$M86,TRUE))*$D86+($K86="Steady Growth")*(AND(FT$6&gt;=$F86,FT$6&lt;=$H86)*((FT$6-$F86+1)/($J86*($J86+1)/2)*$D86))+($K86="custom")*CustCF!FN86</f>
        <v/>
      </c>
      <c r="FU86" s="87">
        <f>($K86="Bell Curve")*(_xlfn.NORM.DIST(AND(FU$6&gt;=$F86,FU$6&lt;=$H86)*(FU$6-$F86+1),$J86/2,$M86,TRUE)-_xlfn.NORM.DIST(AND(FU$6&gt;=$F86,FU$6&lt;=$H86)*(FT$6-$F86+1),$J86/2,$M86,TRUE))/(1-2*_xlfn.NORM.DIST(0,$J86/2,$M86,TRUE))*$D86+($K86="Steady Growth")*(AND(FU$6&gt;=$F86,FU$6&lt;=$H86)*((FU$6-$F86+1)/($J86*($J86+1)/2)*$D86))+($K86="custom")*CustCF!FO86</f>
        <v/>
      </c>
      <c r="FV86" s="87">
        <f>($K86="Bell Curve")*(_xlfn.NORM.DIST(AND(FV$6&gt;=$F86,FV$6&lt;=$H86)*(FV$6-$F86+1),$J86/2,$M86,TRUE)-_xlfn.NORM.DIST(AND(FV$6&gt;=$F86,FV$6&lt;=$H86)*(FU$6-$F86+1),$J86/2,$M86,TRUE))/(1-2*_xlfn.NORM.DIST(0,$J86/2,$M86,TRUE))*$D86+($K86="Steady Growth")*(AND(FV$6&gt;=$F86,FV$6&lt;=$H86)*((FV$6-$F86+1)/($J86*($J86+1)/2)*$D86))+($K86="custom")*CustCF!FP86</f>
        <v/>
      </c>
      <c r="FW86" s="87">
        <f>($K86="Bell Curve")*(_xlfn.NORM.DIST(AND(FW$6&gt;=$F86,FW$6&lt;=$H86)*(FW$6-$F86+1),$J86/2,$M86,TRUE)-_xlfn.NORM.DIST(AND(FW$6&gt;=$F86,FW$6&lt;=$H86)*(FV$6-$F86+1),$J86/2,$M86,TRUE))/(1-2*_xlfn.NORM.DIST(0,$J86/2,$M86,TRUE))*$D86+($K86="Steady Growth")*(AND(FW$6&gt;=$F86,FW$6&lt;=$H86)*((FW$6-$F86+1)/($J86*($J86+1)/2)*$D86))+($K86="custom")*CustCF!FQ86</f>
        <v/>
      </c>
      <c r="FX86" s="87">
        <f>($K86="Bell Curve")*(_xlfn.NORM.DIST(AND(FX$6&gt;=$F86,FX$6&lt;=$H86)*(FX$6-$F86+1),$J86/2,$M86,TRUE)-_xlfn.NORM.DIST(AND(FX$6&gt;=$F86,FX$6&lt;=$H86)*(FW$6-$F86+1),$J86/2,$M86,TRUE))/(1-2*_xlfn.NORM.DIST(0,$J86/2,$M86,TRUE))*$D86+($K86="Steady Growth")*(AND(FX$6&gt;=$F86,FX$6&lt;=$H86)*((FX$6-$F86+1)/($J86*($J86+1)/2)*$D86))+($K86="custom")*CustCF!FR86</f>
        <v/>
      </c>
      <c r="FY86" s="87">
        <f>($K86="Bell Curve")*(_xlfn.NORM.DIST(AND(FY$6&gt;=$F86,FY$6&lt;=$H86)*(FY$6-$F86+1),$J86/2,$M86,TRUE)-_xlfn.NORM.DIST(AND(FY$6&gt;=$F86,FY$6&lt;=$H86)*(FX$6-$F86+1),$J86/2,$M86,TRUE))/(1-2*_xlfn.NORM.DIST(0,$J86/2,$M86,TRUE))*$D86+($K86="Steady Growth")*(AND(FY$6&gt;=$F86,FY$6&lt;=$H86)*((FY$6-$F86+1)/($J86*($J86+1)/2)*$D86))+($K86="custom")*CustCF!FS86</f>
        <v/>
      </c>
      <c r="FZ86" s="87">
        <f>($K86="Bell Curve")*(_xlfn.NORM.DIST(AND(FZ$6&gt;=$F86,FZ$6&lt;=$H86)*(FZ$6-$F86+1),$J86/2,$M86,TRUE)-_xlfn.NORM.DIST(AND(FZ$6&gt;=$F86,FZ$6&lt;=$H86)*(FY$6-$F86+1),$J86/2,$M86,TRUE))/(1-2*_xlfn.NORM.DIST(0,$J86/2,$M86,TRUE))*$D86+($K86="Steady Growth")*(AND(FZ$6&gt;=$F86,FZ$6&lt;=$H86)*((FZ$6-$F86+1)/($J86*($J86+1)/2)*$D86))+($K86="custom")*CustCF!FT86</f>
        <v/>
      </c>
      <c r="GA86" s="87">
        <f>($K86="Bell Curve")*(_xlfn.NORM.DIST(AND(GA$6&gt;=$F86,GA$6&lt;=$H86)*(GA$6-$F86+1),$J86/2,$M86,TRUE)-_xlfn.NORM.DIST(AND(GA$6&gt;=$F86,GA$6&lt;=$H86)*(FZ$6-$F86+1),$J86/2,$M86,TRUE))/(1-2*_xlfn.NORM.DIST(0,$J86/2,$M86,TRUE))*$D86+($K86="Steady Growth")*(AND(GA$6&gt;=$F86,GA$6&lt;=$H86)*((GA$6-$F86+1)/($J86*($J86+1)/2)*$D86))+($K86="custom")*CustCF!FU86</f>
        <v/>
      </c>
      <c r="GB86" s="87">
        <f>($K86="Bell Curve")*(_xlfn.NORM.DIST(AND(GB$6&gt;=$F86,GB$6&lt;=$H86)*(GB$6-$F86+1),$J86/2,$M86,TRUE)-_xlfn.NORM.DIST(AND(GB$6&gt;=$F86,GB$6&lt;=$H86)*(GA$6-$F86+1),$J86/2,$M86,TRUE))/(1-2*_xlfn.NORM.DIST(0,$J86/2,$M86,TRUE))*$D86+($K86="Steady Growth")*(AND(GB$6&gt;=$F86,GB$6&lt;=$H86)*((GB$6-$F86+1)/($J86*($J86+1)/2)*$D86))+($K86="custom")*CustCF!FV86</f>
        <v/>
      </c>
      <c r="GC86" s="87">
        <f>($K86="Bell Curve")*(_xlfn.NORM.DIST(AND(GC$6&gt;=$F86,GC$6&lt;=$H86)*(GC$6-$F86+1),$J86/2,$M86,TRUE)-_xlfn.NORM.DIST(AND(GC$6&gt;=$F86,GC$6&lt;=$H86)*(GB$6-$F86+1),$J86/2,$M86,TRUE))/(1-2*_xlfn.NORM.DIST(0,$J86/2,$M86,TRUE))*$D86+($K86="Steady Growth")*(AND(GC$6&gt;=$F86,GC$6&lt;=$H86)*((GC$6-$F86+1)/($J86*($J86+1)/2)*$D86))+($K86="custom")*CustCF!FW86</f>
        <v/>
      </c>
      <c r="GD86" s="87">
        <f>($K86="Bell Curve")*(_xlfn.NORM.DIST(AND(GD$6&gt;=$F86,GD$6&lt;=$H86)*(GD$6-$F86+1),$J86/2,$M86,TRUE)-_xlfn.NORM.DIST(AND(GD$6&gt;=$F86,GD$6&lt;=$H86)*(GC$6-$F86+1),$J86/2,$M86,TRUE))/(1-2*_xlfn.NORM.DIST(0,$J86/2,$M86,TRUE))*$D86+($K86="Steady Growth")*(AND(GD$6&gt;=$F86,GD$6&lt;=$H86)*((GD$6-$F86+1)/($J86*($J86+1)/2)*$D86))+($K86="custom")*CustCF!FX86</f>
        <v/>
      </c>
      <c r="GE86" s="87">
        <f>($K86="Bell Curve")*(_xlfn.NORM.DIST(AND(GE$6&gt;=$F86,GE$6&lt;=$H86)*(GE$6-$F86+1),$J86/2,$M86,TRUE)-_xlfn.NORM.DIST(AND(GE$6&gt;=$F86,GE$6&lt;=$H86)*(GD$6-$F86+1),$J86/2,$M86,TRUE))/(1-2*_xlfn.NORM.DIST(0,$J86/2,$M86,TRUE))*$D86+($K86="Steady Growth")*(AND(GE$6&gt;=$F86,GE$6&lt;=$H86)*((GE$6-$F86+1)/($J86*($J86+1)/2)*$D86))+($K86="custom")*CustCF!FY86</f>
        <v/>
      </c>
      <c r="GF86" s="87">
        <f>($K86="Bell Curve")*(_xlfn.NORM.DIST(AND(GF$6&gt;=$F86,GF$6&lt;=$H86)*(GF$6-$F86+1),$J86/2,$M86,TRUE)-_xlfn.NORM.DIST(AND(GF$6&gt;=$F86,GF$6&lt;=$H86)*(GE$6-$F86+1),$J86/2,$M86,TRUE))/(1-2*_xlfn.NORM.DIST(0,$J86/2,$M86,TRUE))*$D86+($K86="Steady Growth")*(AND(GF$6&gt;=$F86,GF$6&lt;=$H86)*((GF$6-$F86+1)/($J86*($J86+1)/2)*$D86))+($K86="custom")*CustCF!FZ86</f>
        <v/>
      </c>
      <c r="GG86" s="87">
        <f>($K86="Bell Curve")*(_xlfn.NORM.DIST(AND(GG$6&gt;=$F86,GG$6&lt;=$H86)*(GG$6-$F86+1),$J86/2,$M86,TRUE)-_xlfn.NORM.DIST(AND(GG$6&gt;=$F86,GG$6&lt;=$H86)*(GF$6-$F86+1),$J86/2,$M86,TRUE))/(1-2*_xlfn.NORM.DIST(0,$J86/2,$M86,TRUE))*$D86+($K86="Steady Growth")*(AND(GG$6&gt;=$F86,GG$6&lt;=$H86)*((GG$6-$F86+1)/($J86*($J86+1)/2)*$D86))+($K86="custom")*CustCF!GA86</f>
        <v/>
      </c>
      <c r="GH86" s="87">
        <f>($K86="Bell Curve")*(_xlfn.NORM.DIST(AND(GH$6&gt;=$F86,GH$6&lt;=$H86)*(GH$6-$F86+1),$J86/2,$M86,TRUE)-_xlfn.NORM.DIST(AND(GH$6&gt;=$F86,GH$6&lt;=$H86)*(GG$6-$F86+1),$J86/2,$M86,TRUE))/(1-2*_xlfn.NORM.DIST(0,$J86/2,$M86,TRUE))*$D86+($K86="Steady Growth")*(AND(GH$6&gt;=$F86,GH$6&lt;=$H86)*((GH$6-$F86+1)/($J86*($J86+1)/2)*$D86))+($K86="custom")*CustCF!GB86</f>
        <v/>
      </c>
      <c r="GI86" s="87">
        <f>($K86="Bell Curve")*(_xlfn.NORM.DIST(AND(GI$6&gt;=$F86,GI$6&lt;=$H86)*(GI$6-$F86+1),$J86/2,$M86,TRUE)-_xlfn.NORM.DIST(AND(GI$6&gt;=$F86,GI$6&lt;=$H86)*(GH$6-$F86+1),$J86/2,$M86,TRUE))/(1-2*_xlfn.NORM.DIST(0,$J86/2,$M86,TRUE))*$D86+($K86="Steady Growth")*(AND(GI$6&gt;=$F86,GI$6&lt;=$H86)*((GI$6-$F86+1)/($J86*($J86+1)/2)*$D86))+($K86="custom")*CustCF!GC86</f>
        <v/>
      </c>
      <c r="GJ86" s="87">
        <f>($K86="Bell Curve")*(_xlfn.NORM.DIST(AND(GJ$6&gt;=$F86,GJ$6&lt;=$H86)*(GJ$6-$F86+1),$J86/2,$M86,TRUE)-_xlfn.NORM.DIST(AND(GJ$6&gt;=$F86,GJ$6&lt;=$H86)*(GI$6-$F86+1),$J86/2,$M86,TRUE))/(1-2*_xlfn.NORM.DIST(0,$J86/2,$M86,TRUE))*$D86+($K86="Steady Growth")*(AND(GJ$6&gt;=$F86,GJ$6&lt;=$H86)*((GJ$6-$F86+1)/($J86*($J86+1)/2)*$D86))+($K86="custom")*CustCF!GD86</f>
        <v/>
      </c>
      <c r="GK86" s="87">
        <f>($K86="Bell Curve")*(_xlfn.NORM.DIST(AND(GK$6&gt;=$F86,GK$6&lt;=$H86)*(GK$6-$F86+1),$J86/2,$M86,TRUE)-_xlfn.NORM.DIST(AND(GK$6&gt;=$F86,GK$6&lt;=$H86)*(GJ$6-$F86+1),$J86/2,$M86,TRUE))/(1-2*_xlfn.NORM.DIST(0,$J86/2,$M86,TRUE))*$D86+($K86="Steady Growth")*(AND(GK$6&gt;=$F86,GK$6&lt;=$H86)*((GK$6-$F86+1)/($J86*($J86+1)/2)*$D86))+($K86="custom")*CustCF!GE86</f>
        <v/>
      </c>
      <c r="GL86" s="87">
        <f>($K86="Bell Curve")*(_xlfn.NORM.DIST(AND(GL$6&gt;=$F86,GL$6&lt;=$H86)*(GL$6-$F86+1),$J86/2,$M86,TRUE)-_xlfn.NORM.DIST(AND(GL$6&gt;=$F86,GL$6&lt;=$H86)*(GK$6-$F86+1),$J86/2,$M86,TRUE))/(1-2*_xlfn.NORM.DIST(0,$J86/2,$M86,TRUE))*$D86+($K86="Steady Growth")*(AND(GL$6&gt;=$F86,GL$6&lt;=$H86)*((GL$6-$F86+1)/($J86*($J86+1)/2)*$D86))+($K86="custom")*CustCF!GF86</f>
        <v/>
      </c>
      <c r="GM86" s="87">
        <f>($K86="Bell Curve")*(_xlfn.NORM.DIST(AND(GM$6&gt;=$F86,GM$6&lt;=$H86)*(GM$6-$F86+1),$J86/2,$M86,TRUE)-_xlfn.NORM.DIST(AND(GM$6&gt;=$F86,GM$6&lt;=$H86)*(GL$6-$F86+1),$J86/2,$M86,TRUE))/(1-2*_xlfn.NORM.DIST(0,$J86/2,$M86,TRUE))*$D86+($K86="Steady Growth")*(AND(GM$6&gt;=$F86,GM$6&lt;=$H86)*((GM$6-$F86+1)/($J86*($J86+1)/2)*$D86))+($K86="custom")*CustCF!GG86</f>
        <v/>
      </c>
      <c r="GN86" s="257">
        <f>($K86="Bell Curve")*(_xlfn.NORM.DIST(AND(GN$6&gt;=$F86,GN$6&lt;=$H86)*(GN$6-$F86+1),$J86/2,$M86,TRUE)-_xlfn.NORM.DIST(AND(GN$6&gt;=$F86,GN$6&lt;=$H86)*(GM$6-$F86+1),$J86/2,$M86,TRUE))/(1-2*_xlfn.NORM.DIST(0,$J86/2,$M86,TRUE))*$D86+($K86="Steady Growth")*(AND(GN$6&gt;=$F86,GN$6&lt;=$H86)*((GN$6-$F86+1)/($J86*($J86+1)/2)*$D86))+($K86="custom")*CustCF!GH86</f>
        <v/>
      </c>
      <c r="GO86" s="1" t="n"/>
      <c r="GP86" s="63" t="n"/>
    </row>
    <row r="87" hidden="1" outlineLevel="1">
      <c r="A87" s="1" t="n"/>
      <c r="B87" s="1" t="n"/>
      <c r="C87" s="251">
        <f>Budget!X28</f>
        <v/>
      </c>
      <c r="D87" s="14">
        <f>Budget!Y28</f>
        <v/>
      </c>
      <c r="E87" s="14">
        <f>IF(D87&lt;&gt;0,F87,"")</f>
        <v/>
      </c>
      <c r="F87" s="252" t="n">
        <v>0</v>
      </c>
      <c r="G87" s="921">
        <f>IF(L87="custom",CustCF!F87,INDEX($P$8:$GN$8,MATCH(F87,$P$6:$GN$6,0)))</f>
        <v/>
      </c>
      <c r="H87" s="252" t="n">
        <v>0</v>
      </c>
      <c r="I87" s="921">
        <f>IF(L87="custom",CustCF!G87,INDEX($P$8:$GN$8,MATCH(H87,$P$6:$GN$6,0)))</f>
        <v/>
      </c>
      <c r="J87" s="249">
        <f>H87-F87+1</f>
        <v/>
      </c>
      <c r="K87" s="254" t="inlineStr">
        <is>
          <t>Bell Curve</t>
        </is>
      </c>
      <c r="L87" s="255" t="inlineStr">
        <is>
          <t>Flat (9)</t>
        </is>
      </c>
      <c r="M87" s="256">
        <f>INDEX($D$261:$D$266,MATCH(L87,$C$261:$C$266,0))</f>
        <v/>
      </c>
      <c r="N87" s="13">
        <f>SUM(P87:GN87)</f>
        <v/>
      </c>
      <c r="O87" s="14" t="n"/>
      <c r="P87" s="87">
        <f>($K87="Bell Curve")*(_xlfn.NORM.DIST(AND(P$6&gt;=$F87,P$6&lt;=$H87)*(P$6-$F87+1),$J87/2,$M87,TRUE)-_xlfn.NORM.DIST(AND(P$6&gt;=$F87,P$6&lt;=$H87)*(O$6-$F87+1),$J87/2,$M87,TRUE))/(1-2*_xlfn.NORM.DIST(0,$J87/2,$M87,TRUE))*$D87+($K87="Steady Growth")*(AND(P$6&gt;=$F87,P$6&lt;=$H87)*((P$6-$F87+1)/($J87*($J87+1)/2)*$D87))+($K87="custom")*CustCF!J87</f>
        <v/>
      </c>
      <c r="Q87" s="87">
        <f>($K87="Bell Curve")*(_xlfn.NORM.DIST(AND(Q$6&gt;=$F87,Q$6&lt;=$H87)*(Q$6-$F87+1),$J87/2,$M87,TRUE)-_xlfn.NORM.DIST(AND(Q$6&gt;=$F87,Q$6&lt;=$H87)*(P$6-$F87+1),$J87/2,$M87,TRUE))/(1-2*_xlfn.NORM.DIST(0,$J87/2,$M87,TRUE))*$D87+($K87="Steady Growth")*(AND(Q$6&gt;=$F87,Q$6&lt;=$H87)*((Q$6-$F87+1)/($J87*($J87+1)/2)*$D87))+($K87="custom")*CustCF!K87</f>
        <v/>
      </c>
      <c r="R87" s="87">
        <f>($K87="Bell Curve")*(_xlfn.NORM.DIST(AND(R$6&gt;=$F87,R$6&lt;=$H87)*(R$6-$F87+1),$J87/2,$M87,TRUE)-_xlfn.NORM.DIST(AND(R$6&gt;=$F87,R$6&lt;=$H87)*(Q$6-$F87+1),$J87/2,$M87,TRUE))/(1-2*_xlfn.NORM.DIST(0,$J87/2,$M87,TRUE))*$D87+($K87="Steady Growth")*(AND(R$6&gt;=$F87,R$6&lt;=$H87)*((R$6-$F87+1)/($J87*($J87+1)/2)*$D87))+($K87="custom")*CustCF!L87</f>
        <v/>
      </c>
      <c r="S87" s="87">
        <f>($K87="Bell Curve")*(_xlfn.NORM.DIST(AND(S$6&gt;=$F87,S$6&lt;=$H87)*(S$6-$F87+1),$J87/2,$M87,TRUE)-_xlfn.NORM.DIST(AND(S$6&gt;=$F87,S$6&lt;=$H87)*(R$6-$F87+1),$J87/2,$M87,TRUE))/(1-2*_xlfn.NORM.DIST(0,$J87/2,$M87,TRUE))*$D87+($K87="Steady Growth")*(AND(S$6&gt;=$F87,S$6&lt;=$H87)*((S$6-$F87+1)/($J87*($J87+1)/2)*$D87))+($K87="custom")*CustCF!M87</f>
        <v/>
      </c>
      <c r="T87" s="87">
        <f>($K87="Bell Curve")*(_xlfn.NORM.DIST(AND(T$6&gt;=$F87,T$6&lt;=$H87)*(T$6-$F87+1),$J87/2,$M87,TRUE)-_xlfn.NORM.DIST(AND(T$6&gt;=$F87,T$6&lt;=$H87)*(S$6-$F87+1),$J87/2,$M87,TRUE))/(1-2*_xlfn.NORM.DIST(0,$J87/2,$M87,TRUE))*$D87+($K87="Steady Growth")*(AND(T$6&gt;=$F87,T$6&lt;=$H87)*((T$6-$F87+1)/($J87*($J87+1)/2)*$D87))+($K87="custom")*CustCF!N87</f>
        <v/>
      </c>
      <c r="U87" s="87">
        <f>($K87="Bell Curve")*(_xlfn.NORM.DIST(AND(U$6&gt;=$F87,U$6&lt;=$H87)*(U$6-$F87+1),$J87/2,$M87,TRUE)-_xlfn.NORM.DIST(AND(U$6&gt;=$F87,U$6&lt;=$H87)*(T$6-$F87+1),$J87/2,$M87,TRUE))/(1-2*_xlfn.NORM.DIST(0,$J87/2,$M87,TRUE))*$D87+($K87="Steady Growth")*(AND(U$6&gt;=$F87,U$6&lt;=$H87)*((U$6-$F87+1)/($J87*($J87+1)/2)*$D87))+($K87="custom")*CustCF!O87</f>
        <v/>
      </c>
      <c r="V87" s="87">
        <f>($K87="Bell Curve")*(_xlfn.NORM.DIST(AND(V$6&gt;=$F87,V$6&lt;=$H87)*(V$6-$F87+1),$J87/2,$M87,TRUE)-_xlfn.NORM.DIST(AND(V$6&gt;=$F87,V$6&lt;=$H87)*(U$6-$F87+1),$J87/2,$M87,TRUE))/(1-2*_xlfn.NORM.DIST(0,$J87/2,$M87,TRUE))*$D87+($K87="Steady Growth")*(AND(V$6&gt;=$F87,V$6&lt;=$H87)*((V$6-$F87+1)/($J87*($J87+1)/2)*$D87))+($K87="custom")*CustCF!P87</f>
        <v/>
      </c>
      <c r="W87" s="87">
        <f>($K87="Bell Curve")*(_xlfn.NORM.DIST(AND(W$6&gt;=$F87,W$6&lt;=$H87)*(W$6-$F87+1),$J87/2,$M87,TRUE)-_xlfn.NORM.DIST(AND(W$6&gt;=$F87,W$6&lt;=$H87)*(V$6-$F87+1),$J87/2,$M87,TRUE))/(1-2*_xlfn.NORM.DIST(0,$J87/2,$M87,TRUE))*$D87+($K87="Steady Growth")*(AND(W$6&gt;=$F87,W$6&lt;=$H87)*((W$6-$F87+1)/($J87*($J87+1)/2)*$D87))+($K87="custom")*CustCF!Q87</f>
        <v/>
      </c>
      <c r="X87" s="87">
        <f>($K87="Bell Curve")*(_xlfn.NORM.DIST(AND(X$6&gt;=$F87,X$6&lt;=$H87)*(X$6-$F87+1),$J87/2,$M87,TRUE)-_xlfn.NORM.DIST(AND(X$6&gt;=$F87,X$6&lt;=$H87)*(W$6-$F87+1),$J87/2,$M87,TRUE))/(1-2*_xlfn.NORM.DIST(0,$J87/2,$M87,TRUE))*$D87+($K87="Steady Growth")*(AND(X$6&gt;=$F87,X$6&lt;=$H87)*((X$6-$F87+1)/($J87*($J87+1)/2)*$D87))+($K87="custom")*CustCF!R87</f>
        <v/>
      </c>
      <c r="Y87" s="87">
        <f>($K87="Bell Curve")*(_xlfn.NORM.DIST(AND(Y$6&gt;=$F87,Y$6&lt;=$H87)*(Y$6-$F87+1),$J87/2,$M87,TRUE)-_xlfn.NORM.DIST(AND(Y$6&gt;=$F87,Y$6&lt;=$H87)*(X$6-$F87+1),$J87/2,$M87,TRUE))/(1-2*_xlfn.NORM.DIST(0,$J87/2,$M87,TRUE))*$D87+($K87="Steady Growth")*(AND(Y$6&gt;=$F87,Y$6&lt;=$H87)*((Y$6-$F87+1)/($J87*($J87+1)/2)*$D87))+($K87="custom")*CustCF!S87</f>
        <v/>
      </c>
      <c r="Z87" s="87">
        <f>($K87="Bell Curve")*(_xlfn.NORM.DIST(AND(Z$6&gt;=$F87,Z$6&lt;=$H87)*(Z$6-$F87+1),$J87/2,$M87,TRUE)-_xlfn.NORM.DIST(AND(Z$6&gt;=$F87,Z$6&lt;=$H87)*(Y$6-$F87+1),$J87/2,$M87,TRUE))/(1-2*_xlfn.NORM.DIST(0,$J87/2,$M87,TRUE))*$D87+($K87="Steady Growth")*(AND(Z$6&gt;=$F87,Z$6&lt;=$H87)*((Z$6-$F87+1)/($J87*($J87+1)/2)*$D87))+($K87="custom")*CustCF!T87</f>
        <v/>
      </c>
      <c r="AA87" s="87">
        <f>($K87="Bell Curve")*(_xlfn.NORM.DIST(AND(AA$6&gt;=$F87,AA$6&lt;=$H87)*(AA$6-$F87+1),$J87/2,$M87,TRUE)-_xlfn.NORM.DIST(AND(AA$6&gt;=$F87,AA$6&lt;=$H87)*(Z$6-$F87+1),$J87/2,$M87,TRUE))/(1-2*_xlfn.NORM.DIST(0,$J87/2,$M87,TRUE))*$D87+($K87="Steady Growth")*(AND(AA$6&gt;=$F87,AA$6&lt;=$H87)*((AA$6-$F87+1)/($J87*($J87+1)/2)*$D87))+($K87="custom")*CustCF!U87</f>
        <v/>
      </c>
      <c r="AB87" s="87">
        <f>($K87="Bell Curve")*(_xlfn.NORM.DIST(AND(AB$6&gt;=$F87,AB$6&lt;=$H87)*(AB$6-$F87+1),$J87/2,$M87,TRUE)-_xlfn.NORM.DIST(AND(AB$6&gt;=$F87,AB$6&lt;=$H87)*(AA$6-$F87+1),$J87/2,$M87,TRUE))/(1-2*_xlfn.NORM.DIST(0,$J87/2,$M87,TRUE))*$D87+($K87="Steady Growth")*(AND(AB$6&gt;=$F87,AB$6&lt;=$H87)*((AB$6-$F87+1)/($J87*($J87+1)/2)*$D87))+($K87="custom")*CustCF!V87</f>
        <v/>
      </c>
      <c r="AC87" s="87">
        <f>($K87="Bell Curve")*(_xlfn.NORM.DIST(AND(AC$6&gt;=$F87,AC$6&lt;=$H87)*(AC$6-$F87+1),$J87/2,$M87,TRUE)-_xlfn.NORM.DIST(AND(AC$6&gt;=$F87,AC$6&lt;=$H87)*(AB$6-$F87+1),$J87/2,$M87,TRUE))/(1-2*_xlfn.NORM.DIST(0,$J87/2,$M87,TRUE))*$D87+($K87="Steady Growth")*(AND(AC$6&gt;=$F87,AC$6&lt;=$H87)*((AC$6-$F87+1)/($J87*($J87+1)/2)*$D87))+($K87="custom")*CustCF!W87</f>
        <v/>
      </c>
      <c r="AD87" s="87">
        <f>($K87="Bell Curve")*(_xlfn.NORM.DIST(AND(AD$6&gt;=$F87,AD$6&lt;=$H87)*(AD$6-$F87+1),$J87/2,$M87,TRUE)-_xlfn.NORM.DIST(AND(AD$6&gt;=$F87,AD$6&lt;=$H87)*(AC$6-$F87+1),$J87/2,$M87,TRUE))/(1-2*_xlfn.NORM.DIST(0,$J87/2,$M87,TRUE))*$D87+($K87="Steady Growth")*(AND(AD$6&gt;=$F87,AD$6&lt;=$H87)*((AD$6-$F87+1)/($J87*($J87+1)/2)*$D87))+($K87="custom")*CustCF!X87</f>
        <v/>
      </c>
      <c r="AE87" s="87">
        <f>($K87="Bell Curve")*(_xlfn.NORM.DIST(AND(AE$6&gt;=$F87,AE$6&lt;=$H87)*(AE$6-$F87+1),$J87/2,$M87,TRUE)-_xlfn.NORM.DIST(AND(AE$6&gt;=$F87,AE$6&lt;=$H87)*(AD$6-$F87+1),$J87/2,$M87,TRUE))/(1-2*_xlfn.NORM.DIST(0,$J87/2,$M87,TRUE))*$D87+($K87="Steady Growth")*(AND(AE$6&gt;=$F87,AE$6&lt;=$H87)*((AE$6-$F87+1)/($J87*($J87+1)/2)*$D87))+($K87="custom")*CustCF!Y87</f>
        <v/>
      </c>
      <c r="AF87" s="87">
        <f>($K87="Bell Curve")*(_xlfn.NORM.DIST(AND(AF$6&gt;=$F87,AF$6&lt;=$H87)*(AF$6-$F87+1),$J87/2,$M87,TRUE)-_xlfn.NORM.DIST(AND(AF$6&gt;=$F87,AF$6&lt;=$H87)*(AE$6-$F87+1),$J87/2,$M87,TRUE))/(1-2*_xlfn.NORM.DIST(0,$J87/2,$M87,TRUE))*$D87+($K87="Steady Growth")*(AND(AF$6&gt;=$F87,AF$6&lt;=$H87)*((AF$6-$F87+1)/($J87*($J87+1)/2)*$D87))+($K87="custom")*CustCF!Z87</f>
        <v/>
      </c>
      <c r="AG87" s="87">
        <f>($K87="Bell Curve")*(_xlfn.NORM.DIST(AND(AG$6&gt;=$F87,AG$6&lt;=$H87)*(AG$6-$F87+1),$J87/2,$M87,TRUE)-_xlfn.NORM.DIST(AND(AG$6&gt;=$F87,AG$6&lt;=$H87)*(AF$6-$F87+1),$J87/2,$M87,TRUE))/(1-2*_xlfn.NORM.DIST(0,$J87/2,$M87,TRUE))*$D87+($K87="Steady Growth")*(AND(AG$6&gt;=$F87,AG$6&lt;=$H87)*((AG$6-$F87+1)/($J87*($J87+1)/2)*$D87))+($K87="custom")*CustCF!AA87</f>
        <v/>
      </c>
      <c r="AH87" s="87">
        <f>($K87="Bell Curve")*(_xlfn.NORM.DIST(AND(AH$6&gt;=$F87,AH$6&lt;=$H87)*(AH$6-$F87+1),$J87/2,$M87,TRUE)-_xlfn.NORM.DIST(AND(AH$6&gt;=$F87,AH$6&lt;=$H87)*(AG$6-$F87+1),$J87/2,$M87,TRUE))/(1-2*_xlfn.NORM.DIST(0,$J87/2,$M87,TRUE))*$D87+($K87="Steady Growth")*(AND(AH$6&gt;=$F87,AH$6&lt;=$H87)*((AH$6-$F87+1)/($J87*($J87+1)/2)*$D87))+($K87="custom")*CustCF!AB87</f>
        <v/>
      </c>
      <c r="AI87" s="87">
        <f>($K87="Bell Curve")*(_xlfn.NORM.DIST(AND(AI$6&gt;=$F87,AI$6&lt;=$H87)*(AI$6-$F87+1),$J87/2,$M87,TRUE)-_xlfn.NORM.DIST(AND(AI$6&gt;=$F87,AI$6&lt;=$H87)*(AH$6-$F87+1),$J87/2,$M87,TRUE))/(1-2*_xlfn.NORM.DIST(0,$J87/2,$M87,TRUE))*$D87+($K87="Steady Growth")*(AND(AI$6&gt;=$F87,AI$6&lt;=$H87)*((AI$6-$F87+1)/($J87*($J87+1)/2)*$D87))+($K87="custom")*CustCF!AC87</f>
        <v/>
      </c>
      <c r="AJ87" s="87">
        <f>($K87="Bell Curve")*(_xlfn.NORM.DIST(AND(AJ$6&gt;=$F87,AJ$6&lt;=$H87)*(AJ$6-$F87+1),$J87/2,$M87,TRUE)-_xlfn.NORM.DIST(AND(AJ$6&gt;=$F87,AJ$6&lt;=$H87)*(AI$6-$F87+1),$J87/2,$M87,TRUE))/(1-2*_xlfn.NORM.DIST(0,$J87/2,$M87,TRUE))*$D87+($K87="Steady Growth")*(AND(AJ$6&gt;=$F87,AJ$6&lt;=$H87)*((AJ$6-$F87+1)/($J87*($J87+1)/2)*$D87))+($K87="custom")*CustCF!AD87</f>
        <v/>
      </c>
      <c r="AK87" s="87">
        <f>($K87="Bell Curve")*(_xlfn.NORM.DIST(AND(AK$6&gt;=$F87,AK$6&lt;=$H87)*(AK$6-$F87+1),$J87/2,$M87,TRUE)-_xlfn.NORM.DIST(AND(AK$6&gt;=$F87,AK$6&lt;=$H87)*(AJ$6-$F87+1),$J87/2,$M87,TRUE))/(1-2*_xlfn.NORM.DIST(0,$J87/2,$M87,TRUE))*$D87+($K87="Steady Growth")*(AND(AK$6&gt;=$F87,AK$6&lt;=$H87)*((AK$6-$F87+1)/($J87*($J87+1)/2)*$D87))+($K87="custom")*CustCF!AE87</f>
        <v/>
      </c>
      <c r="AL87" s="87">
        <f>($K87="Bell Curve")*(_xlfn.NORM.DIST(AND(AL$6&gt;=$F87,AL$6&lt;=$H87)*(AL$6-$F87+1),$J87/2,$M87,TRUE)-_xlfn.NORM.DIST(AND(AL$6&gt;=$F87,AL$6&lt;=$H87)*(AK$6-$F87+1),$J87/2,$M87,TRUE))/(1-2*_xlfn.NORM.DIST(0,$J87/2,$M87,TRUE))*$D87+($K87="Steady Growth")*(AND(AL$6&gt;=$F87,AL$6&lt;=$H87)*((AL$6-$F87+1)/($J87*($J87+1)/2)*$D87))+($K87="custom")*CustCF!AF87</f>
        <v/>
      </c>
      <c r="AM87" s="87">
        <f>($K87="Bell Curve")*(_xlfn.NORM.DIST(AND(AM$6&gt;=$F87,AM$6&lt;=$H87)*(AM$6-$F87+1),$J87/2,$M87,TRUE)-_xlfn.NORM.DIST(AND(AM$6&gt;=$F87,AM$6&lt;=$H87)*(AL$6-$F87+1),$J87/2,$M87,TRUE))/(1-2*_xlfn.NORM.DIST(0,$J87/2,$M87,TRUE))*$D87+($K87="Steady Growth")*(AND(AM$6&gt;=$F87,AM$6&lt;=$H87)*((AM$6-$F87+1)/($J87*($J87+1)/2)*$D87))+($K87="custom")*CustCF!AG87</f>
        <v/>
      </c>
      <c r="AN87" s="87">
        <f>($K87="Bell Curve")*(_xlfn.NORM.DIST(AND(AN$6&gt;=$F87,AN$6&lt;=$H87)*(AN$6-$F87+1),$J87/2,$M87,TRUE)-_xlfn.NORM.DIST(AND(AN$6&gt;=$F87,AN$6&lt;=$H87)*(AM$6-$F87+1),$J87/2,$M87,TRUE))/(1-2*_xlfn.NORM.DIST(0,$J87/2,$M87,TRUE))*$D87+($K87="Steady Growth")*(AND(AN$6&gt;=$F87,AN$6&lt;=$H87)*((AN$6-$F87+1)/($J87*($J87+1)/2)*$D87))+($K87="custom")*CustCF!AH87</f>
        <v/>
      </c>
      <c r="AO87" s="87">
        <f>($K87="Bell Curve")*(_xlfn.NORM.DIST(AND(AO$6&gt;=$F87,AO$6&lt;=$H87)*(AO$6-$F87+1),$J87/2,$M87,TRUE)-_xlfn.NORM.DIST(AND(AO$6&gt;=$F87,AO$6&lt;=$H87)*(AN$6-$F87+1),$J87/2,$M87,TRUE))/(1-2*_xlfn.NORM.DIST(0,$J87/2,$M87,TRUE))*$D87+($K87="Steady Growth")*(AND(AO$6&gt;=$F87,AO$6&lt;=$H87)*((AO$6-$F87+1)/($J87*($J87+1)/2)*$D87))+($K87="custom")*CustCF!AI87</f>
        <v/>
      </c>
      <c r="AP87" s="87">
        <f>($K87="Bell Curve")*(_xlfn.NORM.DIST(AND(AP$6&gt;=$F87,AP$6&lt;=$H87)*(AP$6-$F87+1),$J87/2,$M87,TRUE)-_xlfn.NORM.DIST(AND(AP$6&gt;=$F87,AP$6&lt;=$H87)*(AO$6-$F87+1),$J87/2,$M87,TRUE))/(1-2*_xlfn.NORM.DIST(0,$J87/2,$M87,TRUE))*$D87+($K87="Steady Growth")*(AND(AP$6&gt;=$F87,AP$6&lt;=$H87)*((AP$6-$F87+1)/($J87*($J87+1)/2)*$D87))+($K87="custom")*CustCF!AJ87</f>
        <v/>
      </c>
      <c r="AQ87" s="87">
        <f>($K87="Bell Curve")*(_xlfn.NORM.DIST(AND(AQ$6&gt;=$F87,AQ$6&lt;=$H87)*(AQ$6-$F87+1),$J87/2,$M87,TRUE)-_xlfn.NORM.DIST(AND(AQ$6&gt;=$F87,AQ$6&lt;=$H87)*(AP$6-$F87+1),$J87/2,$M87,TRUE))/(1-2*_xlfn.NORM.DIST(0,$J87/2,$M87,TRUE))*$D87+($K87="Steady Growth")*(AND(AQ$6&gt;=$F87,AQ$6&lt;=$H87)*((AQ$6-$F87+1)/($J87*($J87+1)/2)*$D87))+($K87="custom")*CustCF!AK87</f>
        <v/>
      </c>
      <c r="AR87" s="87">
        <f>($K87="Bell Curve")*(_xlfn.NORM.DIST(AND(AR$6&gt;=$F87,AR$6&lt;=$H87)*(AR$6-$F87+1),$J87/2,$M87,TRUE)-_xlfn.NORM.DIST(AND(AR$6&gt;=$F87,AR$6&lt;=$H87)*(AQ$6-$F87+1),$J87/2,$M87,TRUE))/(1-2*_xlfn.NORM.DIST(0,$J87/2,$M87,TRUE))*$D87+($K87="Steady Growth")*(AND(AR$6&gt;=$F87,AR$6&lt;=$H87)*((AR$6-$F87+1)/($J87*($J87+1)/2)*$D87))+($K87="custom")*CustCF!AL87</f>
        <v/>
      </c>
      <c r="AS87" s="87">
        <f>($K87="Bell Curve")*(_xlfn.NORM.DIST(AND(AS$6&gt;=$F87,AS$6&lt;=$H87)*(AS$6-$F87+1),$J87/2,$M87,TRUE)-_xlfn.NORM.DIST(AND(AS$6&gt;=$F87,AS$6&lt;=$H87)*(AR$6-$F87+1),$J87/2,$M87,TRUE))/(1-2*_xlfn.NORM.DIST(0,$J87/2,$M87,TRUE))*$D87+($K87="Steady Growth")*(AND(AS$6&gt;=$F87,AS$6&lt;=$H87)*((AS$6-$F87+1)/($J87*($J87+1)/2)*$D87))+($K87="custom")*CustCF!AM87</f>
        <v/>
      </c>
      <c r="AT87" s="87">
        <f>($K87="Bell Curve")*(_xlfn.NORM.DIST(AND(AT$6&gt;=$F87,AT$6&lt;=$H87)*(AT$6-$F87+1),$J87/2,$M87,TRUE)-_xlfn.NORM.DIST(AND(AT$6&gt;=$F87,AT$6&lt;=$H87)*(AS$6-$F87+1),$J87/2,$M87,TRUE))/(1-2*_xlfn.NORM.DIST(0,$J87/2,$M87,TRUE))*$D87+($K87="Steady Growth")*(AND(AT$6&gt;=$F87,AT$6&lt;=$H87)*((AT$6-$F87+1)/($J87*($J87+1)/2)*$D87))+($K87="custom")*CustCF!AN87</f>
        <v/>
      </c>
      <c r="AU87" s="87">
        <f>($K87="Bell Curve")*(_xlfn.NORM.DIST(AND(AU$6&gt;=$F87,AU$6&lt;=$H87)*(AU$6-$F87+1),$J87/2,$M87,TRUE)-_xlfn.NORM.DIST(AND(AU$6&gt;=$F87,AU$6&lt;=$H87)*(AT$6-$F87+1),$J87/2,$M87,TRUE))/(1-2*_xlfn.NORM.DIST(0,$J87/2,$M87,TRUE))*$D87+($K87="Steady Growth")*(AND(AU$6&gt;=$F87,AU$6&lt;=$H87)*((AU$6-$F87+1)/($J87*($J87+1)/2)*$D87))+($K87="custom")*CustCF!AO87</f>
        <v/>
      </c>
      <c r="AV87" s="87">
        <f>($K87="Bell Curve")*(_xlfn.NORM.DIST(AND(AV$6&gt;=$F87,AV$6&lt;=$H87)*(AV$6-$F87+1),$J87/2,$M87,TRUE)-_xlfn.NORM.DIST(AND(AV$6&gt;=$F87,AV$6&lt;=$H87)*(AU$6-$F87+1),$J87/2,$M87,TRUE))/(1-2*_xlfn.NORM.DIST(0,$J87/2,$M87,TRUE))*$D87+($K87="Steady Growth")*(AND(AV$6&gt;=$F87,AV$6&lt;=$H87)*((AV$6-$F87+1)/($J87*($J87+1)/2)*$D87))+($K87="custom")*CustCF!AP87</f>
        <v/>
      </c>
      <c r="AW87" s="87">
        <f>($K87="Bell Curve")*(_xlfn.NORM.DIST(AND(AW$6&gt;=$F87,AW$6&lt;=$H87)*(AW$6-$F87+1),$J87/2,$M87,TRUE)-_xlfn.NORM.DIST(AND(AW$6&gt;=$F87,AW$6&lt;=$H87)*(AV$6-$F87+1),$J87/2,$M87,TRUE))/(1-2*_xlfn.NORM.DIST(0,$J87/2,$M87,TRUE))*$D87+($K87="Steady Growth")*(AND(AW$6&gt;=$F87,AW$6&lt;=$H87)*((AW$6-$F87+1)/($J87*($J87+1)/2)*$D87))+($K87="custom")*CustCF!AQ87</f>
        <v/>
      </c>
      <c r="AX87" s="87">
        <f>($K87="Bell Curve")*(_xlfn.NORM.DIST(AND(AX$6&gt;=$F87,AX$6&lt;=$H87)*(AX$6-$F87+1),$J87/2,$M87,TRUE)-_xlfn.NORM.DIST(AND(AX$6&gt;=$F87,AX$6&lt;=$H87)*(AW$6-$F87+1),$J87/2,$M87,TRUE))/(1-2*_xlfn.NORM.DIST(0,$J87/2,$M87,TRUE))*$D87+($K87="Steady Growth")*(AND(AX$6&gt;=$F87,AX$6&lt;=$H87)*((AX$6-$F87+1)/($J87*($J87+1)/2)*$D87))+($K87="custom")*CustCF!AR87</f>
        <v/>
      </c>
      <c r="AY87" s="87">
        <f>($K87="Bell Curve")*(_xlfn.NORM.DIST(AND(AY$6&gt;=$F87,AY$6&lt;=$H87)*(AY$6-$F87+1),$J87/2,$M87,TRUE)-_xlfn.NORM.DIST(AND(AY$6&gt;=$F87,AY$6&lt;=$H87)*(AX$6-$F87+1),$J87/2,$M87,TRUE))/(1-2*_xlfn.NORM.DIST(0,$J87/2,$M87,TRUE))*$D87+($K87="Steady Growth")*(AND(AY$6&gt;=$F87,AY$6&lt;=$H87)*((AY$6-$F87+1)/($J87*($J87+1)/2)*$D87))+($K87="custom")*CustCF!AS87</f>
        <v/>
      </c>
      <c r="AZ87" s="87">
        <f>($K87="Bell Curve")*(_xlfn.NORM.DIST(AND(AZ$6&gt;=$F87,AZ$6&lt;=$H87)*(AZ$6-$F87+1),$J87/2,$M87,TRUE)-_xlfn.NORM.DIST(AND(AZ$6&gt;=$F87,AZ$6&lt;=$H87)*(AY$6-$F87+1),$J87/2,$M87,TRUE))/(1-2*_xlfn.NORM.DIST(0,$J87/2,$M87,TRUE))*$D87+($K87="Steady Growth")*(AND(AZ$6&gt;=$F87,AZ$6&lt;=$H87)*((AZ$6-$F87+1)/($J87*($J87+1)/2)*$D87))+($K87="custom")*CustCF!AT87</f>
        <v/>
      </c>
      <c r="BA87" s="87">
        <f>($K87="Bell Curve")*(_xlfn.NORM.DIST(AND(BA$6&gt;=$F87,BA$6&lt;=$H87)*(BA$6-$F87+1),$J87/2,$M87,TRUE)-_xlfn.NORM.DIST(AND(BA$6&gt;=$F87,BA$6&lt;=$H87)*(AZ$6-$F87+1),$J87/2,$M87,TRUE))/(1-2*_xlfn.NORM.DIST(0,$J87/2,$M87,TRUE))*$D87+($K87="Steady Growth")*(AND(BA$6&gt;=$F87,BA$6&lt;=$H87)*((BA$6-$F87+1)/($J87*($J87+1)/2)*$D87))+($K87="custom")*CustCF!AU87</f>
        <v/>
      </c>
      <c r="BB87" s="87">
        <f>($K87="Bell Curve")*(_xlfn.NORM.DIST(AND(BB$6&gt;=$F87,BB$6&lt;=$H87)*(BB$6-$F87+1),$J87/2,$M87,TRUE)-_xlfn.NORM.DIST(AND(BB$6&gt;=$F87,BB$6&lt;=$H87)*(BA$6-$F87+1),$J87/2,$M87,TRUE))/(1-2*_xlfn.NORM.DIST(0,$J87/2,$M87,TRUE))*$D87+($K87="Steady Growth")*(AND(BB$6&gt;=$F87,BB$6&lt;=$H87)*((BB$6-$F87+1)/($J87*($J87+1)/2)*$D87))+($K87="custom")*CustCF!AV87</f>
        <v/>
      </c>
      <c r="BC87" s="87">
        <f>($K87="Bell Curve")*(_xlfn.NORM.DIST(AND(BC$6&gt;=$F87,BC$6&lt;=$H87)*(BC$6-$F87+1),$J87/2,$M87,TRUE)-_xlfn.NORM.DIST(AND(BC$6&gt;=$F87,BC$6&lt;=$H87)*(BB$6-$F87+1),$J87/2,$M87,TRUE))/(1-2*_xlfn.NORM.DIST(0,$J87/2,$M87,TRUE))*$D87+($K87="Steady Growth")*(AND(BC$6&gt;=$F87,BC$6&lt;=$H87)*((BC$6-$F87+1)/($J87*($J87+1)/2)*$D87))+($K87="custom")*CustCF!AW87</f>
        <v/>
      </c>
      <c r="BD87" s="87">
        <f>($K87="Bell Curve")*(_xlfn.NORM.DIST(AND(BD$6&gt;=$F87,BD$6&lt;=$H87)*(BD$6-$F87+1),$J87/2,$M87,TRUE)-_xlfn.NORM.DIST(AND(BD$6&gt;=$F87,BD$6&lt;=$H87)*(BC$6-$F87+1),$J87/2,$M87,TRUE))/(1-2*_xlfn.NORM.DIST(0,$J87/2,$M87,TRUE))*$D87+($K87="Steady Growth")*(AND(BD$6&gt;=$F87,BD$6&lt;=$H87)*((BD$6-$F87+1)/($J87*($J87+1)/2)*$D87))+($K87="custom")*CustCF!AX87</f>
        <v/>
      </c>
      <c r="BE87" s="87">
        <f>($K87="Bell Curve")*(_xlfn.NORM.DIST(AND(BE$6&gt;=$F87,BE$6&lt;=$H87)*(BE$6-$F87+1),$J87/2,$M87,TRUE)-_xlfn.NORM.DIST(AND(BE$6&gt;=$F87,BE$6&lt;=$H87)*(BD$6-$F87+1),$J87/2,$M87,TRUE))/(1-2*_xlfn.NORM.DIST(0,$J87/2,$M87,TRUE))*$D87+($K87="Steady Growth")*(AND(BE$6&gt;=$F87,BE$6&lt;=$H87)*((BE$6-$F87+1)/($J87*($J87+1)/2)*$D87))+($K87="custom")*CustCF!AY87</f>
        <v/>
      </c>
      <c r="BF87" s="87">
        <f>($K87="Bell Curve")*(_xlfn.NORM.DIST(AND(BF$6&gt;=$F87,BF$6&lt;=$H87)*(BF$6-$F87+1),$J87/2,$M87,TRUE)-_xlfn.NORM.DIST(AND(BF$6&gt;=$F87,BF$6&lt;=$H87)*(BE$6-$F87+1),$J87/2,$M87,TRUE))/(1-2*_xlfn.NORM.DIST(0,$J87/2,$M87,TRUE))*$D87+($K87="Steady Growth")*(AND(BF$6&gt;=$F87,BF$6&lt;=$H87)*((BF$6-$F87+1)/($J87*($J87+1)/2)*$D87))+($K87="custom")*CustCF!AZ87</f>
        <v/>
      </c>
      <c r="BG87" s="87">
        <f>($K87="Bell Curve")*(_xlfn.NORM.DIST(AND(BG$6&gt;=$F87,BG$6&lt;=$H87)*(BG$6-$F87+1),$J87/2,$M87,TRUE)-_xlfn.NORM.DIST(AND(BG$6&gt;=$F87,BG$6&lt;=$H87)*(BF$6-$F87+1),$J87/2,$M87,TRUE))/(1-2*_xlfn.NORM.DIST(0,$J87/2,$M87,TRUE))*$D87+($K87="Steady Growth")*(AND(BG$6&gt;=$F87,BG$6&lt;=$H87)*((BG$6-$F87+1)/($J87*($J87+1)/2)*$D87))+($K87="custom")*CustCF!BA87</f>
        <v/>
      </c>
      <c r="BH87" s="87">
        <f>($K87="Bell Curve")*(_xlfn.NORM.DIST(AND(BH$6&gt;=$F87,BH$6&lt;=$H87)*(BH$6-$F87+1),$J87/2,$M87,TRUE)-_xlfn.NORM.DIST(AND(BH$6&gt;=$F87,BH$6&lt;=$H87)*(BG$6-$F87+1),$J87/2,$M87,TRUE))/(1-2*_xlfn.NORM.DIST(0,$J87/2,$M87,TRUE))*$D87+($K87="Steady Growth")*(AND(BH$6&gt;=$F87,BH$6&lt;=$H87)*((BH$6-$F87+1)/($J87*($J87+1)/2)*$D87))+($K87="custom")*CustCF!BB87</f>
        <v/>
      </c>
      <c r="BI87" s="87">
        <f>($K87="Bell Curve")*(_xlfn.NORM.DIST(AND(BI$6&gt;=$F87,BI$6&lt;=$H87)*(BI$6-$F87+1),$J87/2,$M87,TRUE)-_xlfn.NORM.DIST(AND(BI$6&gt;=$F87,BI$6&lt;=$H87)*(BH$6-$F87+1),$J87/2,$M87,TRUE))/(1-2*_xlfn.NORM.DIST(0,$J87/2,$M87,TRUE))*$D87+($K87="Steady Growth")*(AND(BI$6&gt;=$F87,BI$6&lt;=$H87)*((BI$6-$F87+1)/($J87*($J87+1)/2)*$D87))+($K87="custom")*CustCF!BC87</f>
        <v/>
      </c>
      <c r="BJ87" s="87">
        <f>($K87="Bell Curve")*(_xlfn.NORM.DIST(AND(BJ$6&gt;=$F87,BJ$6&lt;=$H87)*(BJ$6-$F87+1),$J87/2,$M87,TRUE)-_xlfn.NORM.DIST(AND(BJ$6&gt;=$F87,BJ$6&lt;=$H87)*(BI$6-$F87+1),$J87/2,$M87,TRUE))/(1-2*_xlfn.NORM.DIST(0,$J87/2,$M87,TRUE))*$D87+($K87="Steady Growth")*(AND(BJ$6&gt;=$F87,BJ$6&lt;=$H87)*((BJ$6-$F87+1)/($J87*($J87+1)/2)*$D87))+($K87="custom")*CustCF!BD87</f>
        <v/>
      </c>
      <c r="BK87" s="87">
        <f>($K87="Bell Curve")*(_xlfn.NORM.DIST(AND(BK$6&gt;=$F87,BK$6&lt;=$H87)*(BK$6-$F87+1),$J87/2,$M87,TRUE)-_xlfn.NORM.DIST(AND(BK$6&gt;=$F87,BK$6&lt;=$H87)*(BJ$6-$F87+1),$J87/2,$M87,TRUE))/(1-2*_xlfn.NORM.DIST(0,$J87/2,$M87,TRUE))*$D87+($K87="Steady Growth")*(AND(BK$6&gt;=$F87,BK$6&lt;=$H87)*((BK$6-$F87+1)/($J87*($J87+1)/2)*$D87))+($K87="custom")*CustCF!BE87</f>
        <v/>
      </c>
      <c r="BL87" s="87">
        <f>($K87="Bell Curve")*(_xlfn.NORM.DIST(AND(BL$6&gt;=$F87,BL$6&lt;=$H87)*(BL$6-$F87+1),$J87/2,$M87,TRUE)-_xlfn.NORM.DIST(AND(BL$6&gt;=$F87,BL$6&lt;=$H87)*(BK$6-$F87+1),$J87/2,$M87,TRUE))/(1-2*_xlfn.NORM.DIST(0,$J87/2,$M87,TRUE))*$D87+($K87="Steady Growth")*(AND(BL$6&gt;=$F87,BL$6&lt;=$H87)*((BL$6-$F87+1)/($J87*($J87+1)/2)*$D87))+($K87="custom")*CustCF!BF87</f>
        <v/>
      </c>
      <c r="BM87" s="87">
        <f>($K87="Bell Curve")*(_xlfn.NORM.DIST(AND(BM$6&gt;=$F87,BM$6&lt;=$H87)*(BM$6-$F87+1),$J87/2,$M87,TRUE)-_xlfn.NORM.DIST(AND(BM$6&gt;=$F87,BM$6&lt;=$H87)*(BL$6-$F87+1),$J87/2,$M87,TRUE))/(1-2*_xlfn.NORM.DIST(0,$J87/2,$M87,TRUE))*$D87+($K87="Steady Growth")*(AND(BM$6&gt;=$F87,BM$6&lt;=$H87)*((BM$6-$F87+1)/($J87*($J87+1)/2)*$D87))+($K87="custom")*CustCF!BG87</f>
        <v/>
      </c>
      <c r="BN87" s="87">
        <f>($K87="Bell Curve")*(_xlfn.NORM.DIST(AND(BN$6&gt;=$F87,BN$6&lt;=$H87)*(BN$6-$F87+1),$J87/2,$M87,TRUE)-_xlfn.NORM.DIST(AND(BN$6&gt;=$F87,BN$6&lt;=$H87)*(BM$6-$F87+1),$J87/2,$M87,TRUE))/(1-2*_xlfn.NORM.DIST(0,$J87/2,$M87,TRUE))*$D87+($K87="Steady Growth")*(AND(BN$6&gt;=$F87,BN$6&lt;=$H87)*((BN$6-$F87+1)/($J87*($J87+1)/2)*$D87))+($K87="custom")*CustCF!BH87</f>
        <v/>
      </c>
      <c r="BO87" s="87">
        <f>($K87="Bell Curve")*(_xlfn.NORM.DIST(AND(BO$6&gt;=$F87,BO$6&lt;=$H87)*(BO$6-$F87+1),$J87/2,$M87,TRUE)-_xlfn.NORM.DIST(AND(BO$6&gt;=$F87,BO$6&lt;=$H87)*(BN$6-$F87+1),$J87/2,$M87,TRUE))/(1-2*_xlfn.NORM.DIST(0,$J87/2,$M87,TRUE))*$D87+($K87="Steady Growth")*(AND(BO$6&gt;=$F87,BO$6&lt;=$H87)*((BO$6-$F87+1)/($J87*($J87+1)/2)*$D87))+($K87="custom")*CustCF!BI87</f>
        <v/>
      </c>
      <c r="BP87" s="87">
        <f>($K87="Bell Curve")*(_xlfn.NORM.DIST(AND(BP$6&gt;=$F87,BP$6&lt;=$H87)*(BP$6-$F87+1),$J87/2,$M87,TRUE)-_xlfn.NORM.DIST(AND(BP$6&gt;=$F87,BP$6&lt;=$H87)*(BO$6-$F87+1),$J87/2,$M87,TRUE))/(1-2*_xlfn.NORM.DIST(0,$J87/2,$M87,TRUE))*$D87+($K87="Steady Growth")*(AND(BP$6&gt;=$F87,BP$6&lt;=$H87)*((BP$6-$F87+1)/($J87*($J87+1)/2)*$D87))+($K87="custom")*CustCF!BJ87</f>
        <v/>
      </c>
      <c r="BQ87" s="87">
        <f>($K87="Bell Curve")*(_xlfn.NORM.DIST(AND(BQ$6&gt;=$F87,BQ$6&lt;=$H87)*(BQ$6-$F87+1),$J87/2,$M87,TRUE)-_xlfn.NORM.DIST(AND(BQ$6&gt;=$F87,BQ$6&lt;=$H87)*(BP$6-$F87+1),$J87/2,$M87,TRUE))/(1-2*_xlfn.NORM.DIST(0,$J87/2,$M87,TRUE))*$D87+($K87="Steady Growth")*(AND(BQ$6&gt;=$F87,BQ$6&lt;=$H87)*((BQ$6-$F87+1)/($J87*($J87+1)/2)*$D87))+($K87="custom")*CustCF!BK87</f>
        <v/>
      </c>
      <c r="BR87" s="87">
        <f>($K87="Bell Curve")*(_xlfn.NORM.DIST(AND(BR$6&gt;=$F87,BR$6&lt;=$H87)*(BR$6-$F87+1),$J87/2,$M87,TRUE)-_xlfn.NORM.DIST(AND(BR$6&gt;=$F87,BR$6&lt;=$H87)*(BQ$6-$F87+1),$J87/2,$M87,TRUE))/(1-2*_xlfn.NORM.DIST(0,$J87/2,$M87,TRUE))*$D87+($K87="Steady Growth")*(AND(BR$6&gt;=$F87,BR$6&lt;=$H87)*((BR$6-$F87+1)/($J87*($J87+1)/2)*$D87))+($K87="custom")*CustCF!BL87</f>
        <v/>
      </c>
      <c r="BS87" s="87">
        <f>($K87="Bell Curve")*(_xlfn.NORM.DIST(AND(BS$6&gt;=$F87,BS$6&lt;=$H87)*(BS$6-$F87+1),$J87/2,$M87,TRUE)-_xlfn.NORM.DIST(AND(BS$6&gt;=$F87,BS$6&lt;=$H87)*(BR$6-$F87+1),$J87/2,$M87,TRUE))/(1-2*_xlfn.NORM.DIST(0,$J87/2,$M87,TRUE))*$D87+($K87="Steady Growth")*(AND(BS$6&gt;=$F87,BS$6&lt;=$H87)*((BS$6-$F87+1)/($J87*($J87+1)/2)*$D87))+($K87="custom")*CustCF!BM87</f>
        <v/>
      </c>
      <c r="BT87" s="87">
        <f>($K87="Bell Curve")*(_xlfn.NORM.DIST(AND(BT$6&gt;=$F87,BT$6&lt;=$H87)*(BT$6-$F87+1),$J87/2,$M87,TRUE)-_xlfn.NORM.DIST(AND(BT$6&gt;=$F87,BT$6&lt;=$H87)*(BS$6-$F87+1),$J87/2,$M87,TRUE))/(1-2*_xlfn.NORM.DIST(0,$J87/2,$M87,TRUE))*$D87+($K87="Steady Growth")*(AND(BT$6&gt;=$F87,BT$6&lt;=$H87)*((BT$6-$F87+1)/($J87*($J87+1)/2)*$D87))+($K87="custom")*CustCF!BN87</f>
        <v/>
      </c>
      <c r="BU87" s="87">
        <f>($K87="Bell Curve")*(_xlfn.NORM.DIST(AND(BU$6&gt;=$F87,BU$6&lt;=$H87)*(BU$6-$F87+1),$J87/2,$M87,TRUE)-_xlfn.NORM.DIST(AND(BU$6&gt;=$F87,BU$6&lt;=$H87)*(BT$6-$F87+1),$J87/2,$M87,TRUE))/(1-2*_xlfn.NORM.DIST(0,$J87/2,$M87,TRUE))*$D87+($K87="Steady Growth")*(AND(BU$6&gt;=$F87,BU$6&lt;=$H87)*((BU$6-$F87+1)/($J87*($J87+1)/2)*$D87))+($K87="custom")*CustCF!BO87</f>
        <v/>
      </c>
      <c r="BV87" s="87">
        <f>($K87="Bell Curve")*(_xlfn.NORM.DIST(AND(BV$6&gt;=$F87,BV$6&lt;=$H87)*(BV$6-$F87+1),$J87/2,$M87,TRUE)-_xlfn.NORM.DIST(AND(BV$6&gt;=$F87,BV$6&lt;=$H87)*(BU$6-$F87+1),$J87/2,$M87,TRUE))/(1-2*_xlfn.NORM.DIST(0,$J87/2,$M87,TRUE))*$D87+($K87="Steady Growth")*(AND(BV$6&gt;=$F87,BV$6&lt;=$H87)*((BV$6-$F87+1)/($J87*($J87+1)/2)*$D87))+($K87="custom")*CustCF!BP87</f>
        <v/>
      </c>
      <c r="BW87" s="87">
        <f>($K87="Bell Curve")*(_xlfn.NORM.DIST(AND(BW$6&gt;=$F87,BW$6&lt;=$H87)*(BW$6-$F87+1),$J87/2,$M87,TRUE)-_xlfn.NORM.DIST(AND(BW$6&gt;=$F87,BW$6&lt;=$H87)*(BV$6-$F87+1),$J87/2,$M87,TRUE))/(1-2*_xlfn.NORM.DIST(0,$J87/2,$M87,TRUE))*$D87+($K87="Steady Growth")*(AND(BW$6&gt;=$F87,BW$6&lt;=$H87)*((BW$6-$F87+1)/($J87*($J87+1)/2)*$D87))+($K87="custom")*CustCF!BQ87</f>
        <v/>
      </c>
      <c r="BX87" s="87">
        <f>($K87="Bell Curve")*(_xlfn.NORM.DIST(AND(BX$6&gt;=$F87,BX$6&lt;=$H87)*(BX$6-$F87+1),$J87/2,$M87,TRUE)-_xlfn.NORM.DIST(AND(BX$6&gt;=$F87,BX$6&lt;=$H87)*(BW$6-$F87+1),$J87/2,$M87,TRUE))/(1-2*_xlfn.NORM.DIST(0,$J87/2,$M87,TRUE))*$D87+($K87="Steady Growth")*(AND(BX$6&gt;=$F87,BX$6&lt;=$H87)*((BX$6-$F87+1)/($J87*($J87+1)/2)*$D87))+($K87="custom")*CustCF!BR87</f>
        <v/>
      </c>
      <c r="BY87" s="87">
        <f>($K87="Bell Curve")*(_xlfn.NORM.DIST(AND(BY$6&gt;=$F87,BY$6&lt;=$H87)*(BY$6-$F87+1),$J87/2,$M87,TRUE)-_xlfn.NORM.DIST(AND(BY$6&gt;=$F87,BY$6&lt;=$H87)*(BX$6-$F87+1),$J87/2,$M87,TRUE))/(1-2*_xlfn.NORM.DIST(0,$J87/2,$M87,TRUE))*$D87+($K87="Steady Growth")*(AND(BY$6&gt;=$F87,BY$6&lt;=$H87)*((BY$6-$F87+1)/($J87*($J87+1)/2)*$D87))+($K87="custom")*CustCF!BS87</f>
        <v/>
      </c>
      <c r="BZ87" s="87">
        <f>($K87="Bell Curve")*(_xlfn.NORM.DIST(AND(BZ$6&gt;=$F87,BZ$6&lt;=$H87)*(BZ$6-$F87+1),$J87/2,$M87,TRUE)-_xlfn.NORM.DIST(AND(BZ$6&gt;=$F87,BZ$6&lt;=$H87)*(BY$6-$F87+1),$J87/2,$M87,TRUE))/(1-2*_xlfn.NORM.DIST(0,$J87/2,$M87,TRUE))*$D87+($K87="Steady Growth")*(AND(BZ$6&gt;=$F87,BZ$6&lt;=$H87)*((BZ$6-$F87+1)/($J87*($J87+1)/2)*$D87))+($K87="custom")*CustCF!BT87</f>
        <v/>
      </c>
      <c r="CA87" s="87">
        <f>($K87="Bell Curve")*(_xlfn.NORM.DIST(AND(CA$6&gt;=$F87,CA$6&lt;=$H87)*(CA$6-$F87+1),$J87/2,$M87,TRUE)-_xlfn.NORM.DIST(AND(CA$6&gt;=$F87,CA$6&lt;=$H87)*(BZ$6-$F87+1),$J87/2,$M87,TRUE))/(1-2*_xlfn.NORM.DIST(0,$J87/2,$M87,TRUE))*$D87+($K87="Steady Growth")*(AND(CA$6&gt;=$F87,CA$6&lt;=$H87)*((CA$6-$F87+1)/($J87*($J87+1)/2)*$D87))+($K87="custom")*CustCF!BU87</f>
        <v/>
      </c>
      <c r="CB87" s="87">
        <f>($K87="Bell Curve")*(_xlfn.NORM.DIST(AND(CB$6&gt;=$F87,CB$6&lt;=$H87)*(CB$6-$F87+1),$J87/2,$M87,TRUE)-_xlfn.NORM.DIST(AND(CB$6&gt;=$F87,CB$6&lt;=$H87)*(CA$6-$F87+1),$J87/2,$M87,TRUE))/(1-2*_xlfn.NORM.DIST(0,$J87/2,$M87,TRUE))*$D87+($K87="Steady Growth")*(AND(CB$6&gt;=$F87,CB$6&lt;=$H87)*((CB$6-$F87+1)/($J87*($J87+1)/2)*$D87))+($K87="custom")*CustCF!BV87</f>
        <v/>
      </c>
      <c r="CC87" s="87">
        <f>($K87="Bell Curve")*(_xlfn.NORM.DIST(AND(CC$6&gt;=$F87,CC$6&lt;=$H87)*(CC$6-$F87+1),$J87/2,$M87,TRUE)-_xlfn.NORM.DIST(AND(CC$6&gt;=$F87,CC$6&lt;=$H87)*(CB$6-$F87+1),$J87/2,$M87,TRUE))/(1-2*_xlfn.NORM.DIST(0,$J87/2,$M87,TRUE))*$D87+($K87="Steady Growth")*(AND(CC$6&gt;=$F87,CC$6&lt;=$H87)*((CC$6-$F87+1)/($J87*($J87+1)/2)*$D87))+($K87="custom")*CustCF!BW87</f>
        <v/>
      </c>
      <c r="CD87" s="87">
        <f>($K87="Bell Curve")*(_xlfn.NORM.DIST(AND(CD$6&gt;=$F87,CD$6&lt;=$H87)*(CD$6-$F87+1),$J87/2,$M87,TRUE)-_xlfn.NORM.DIST(AND(CD$6&gt;=$F87,CD$6&lt;=$H87)*(CC$6-$F87+1),$J87/2,$M87,TRUE))/(1-2*_xlfn.NORM.DIST(0,$J87/2,$M87,TRUE))*$D87+($K87="Steady Growth")*(AND(CD$6&gt;=$F87,CD$6&lt;=$H87)*((CD$6-$F87+1)/($J87*($J87+1)/2)*$D87))+($K87="custom")*CustCF!BX87</f>
        <v/>
      </c>
      <c r="CE87" s="87">
        <f>($K87="Bell Curve")*(_xlfn.NORM.DIST(AND(CE$6&gt;=$F87,CE$6&lt;=$H87)*(CE$6-$F87+1),$J87/2,$M87,TRUE)-_xlfn.NORM.DIST(AND(CE$6&gt;=$F87,CE$6&lt;=$H87)*(CD$6-$F87+1),$J87/2,$M87,TRUE))/(1-2*_xlfn.NORM.DIST(0,$J87/2,$M87,TRUE))*$D87+($K87="Steady Growth")*(AND(CE$6&gt;=$F87,CE$6&lt;=$H87)*((CE$6-$F87+1)/($J87*($J87+1)/2)*$D87))+($K87="custom")*CustCF!BY87</f>
        <v/>
      </c>
      <c r="CF87" s="87">
        <f>($K87="Bell Curve")*(_xlfn.NORM.DIST(AND(CF$6&gt;=$F87,CF$6&lt;=$H87)*(CF$6-$F87+1),$J87/2,$M87,TRUE)-_xlfn.NORM.DIST(AND(CF$6&gt;=$F87,CF$6&lt;=$H87)*(CE$6-$F87+1),$J87/2,$M87,TRUE))/(1-2*_xlfn.NORM.DIST(0,$J87/2,$M87,TRUE))*$D87+($K87="Steady Growth")*(AND(CF$6&gt;=$F87,CF$6&lt;=$H87)*((CF$6-$F87+1)/($J87*($J87+1)/2)*$D87))+($K87="custom")*CustCF!BZ87</f>
        <v/>
      </c>
      <c r="CG87" s="87">
        <f>($K87="Bell Curve")*(_xlfn.NORM.DIST(AND(CG$6&gt;=$F87,CG$6&lt;=$H87)*(CG$6-$F87+1),$J87/2,$M87,TRUE)-_xlfn.NORM.DIST(AND(CG$6&gt;=$F87,CG$6&lt;=$H87)*(CF$6-$F87+1),$J87/2,$M87,TRUE))/(1-2*_xlfn.NORM.DIST(0,$J87/2,$M87,TRUE))*$D87+($K87="Steady Growth")*(AND(CG$6&gt;=$F87,CG$6&lt;=$H87)*((CG$6-$F87+1)/($J87*($J87+1)/2)*$D87))+($K87="custom")*CustCF!CA87</f>
        <v/>
      </c>
      <c r="CH87" s="87">
        <f>($K87="Bell Curve")*(_xlfn.NORM.DIST(AND(CH$6&gt;=$F87,CH$6&lt;=$H87)*(CH$6-$F87+1),$J87/2,$M87,TRUE)-_xlfn.NORM.DIST(AND(CH$6&gt;=$F87,CH$6&lt;=$H87)*(CG$6-$F87+1),$J87/2,$M87,TRUE))/(1-2*_xlfn.NORM.DIST(0,$J87/2,$M87,TRUE))*$D87+($K87="Steady Growth")*(AND(CH$6&gt;=$F87,CH$6&lt;=$H87)*((CH$6-$F87+1)/($J87*($J87+1)/2)*$D87))+($K87="custom")*CustCF!CB87</f>
        <v/>
      </c>
      <c r="CI87" s="87">
        <f>($K87="Bell Curve")*(_xlfn.NORM.DIST(AND(CI$6&gt;=$F87,CI$6&lt;=$H87)*(CI$6-$F87+1),$J87/2,$M87,TRUE)-_xlfn.NORM.DIST(AND(CI$6&gt;=$F87,CI$6&lt;=$H87)*(CH$6-$F87+1),$J87/2,$M87,TRUE))/(1-2*_xlfn.NORM.DIST(0,$J87/2,$M87,TRUE))*$D87+($K87="Steady Growth")*(AND(CI$6&gt;=$F87,CI$6&lt;=$H87)*((CI$6-$F87+1)/($J87*($J87+1)/2)*$D87))+($K87="custom")*CustCF!CC87</f>
        <v/>
      </c>
      <c r="CJ87" s="87">
        <f>($K87="Bell Curve")*(_xlfn.NORM.DIST(AND(CJ$6&gt;=$F87,CJ$6&lt;=$H87)*(CJ$6-$F87+1),$J87/2,$M87,TRUE)-_xlfn.NORM.DIST(AND(CJ$6&gt;=$F87,CJ$6&lt;=$H87)*(CI$6-$F87+1),$J87/2,$M87,TRUE))/(1-2*_xlfn.NORM.DIST(0,$J87/2,$M87,TRUE))*$D87+($K87="Steady Growth")*(AND(CJ$6&gt;=$F87,CJ$6&lt;=$H87)*((CJ$6-$F87+1)/($J87*($J87+1)/2)*$D87))+($K87="custom")*CustCF!CD87</f>
        <v/>
      </c>
      <c r="CK87" s="87">
        <f>($K87="Bell Curve")*(_xlfn.NORM.DIST(AND(CK$6&gt;=$F87,CK$6&lt;=$H87)*(CK$6-$F87+1),$J87/2,$M87,TRUE)-_xlfn.NORM.DIST(AND(CK$6&gt;=$F87,CK$6&lt;=$H87)*(CJ$6-$F87+1),$J87/2,$M87,TRUE))/(1-2*_xlfn.NORM.DIST(0,$J87/2,$M87,TRUE))*$D87+($K87="Steady Growth")*(AND(CK$6&gt;=$F87,CK$6&lt;=$H87)*((CK$6-$F87+1)/($J87*($J87+1)/2)*$D87))+($K87="custom")*CustCF!CE87</f>
        <v/>
      </c>
      <c r="CL87" s="87">
        <f>($K87="Bell Curve")*(_xlfn.NORM.DIST(AND(CL$6&gt;=$F87,CL$6&lt;=$H87)*(CL$6-$F87+1),$J87/2,$M87,TRUE)-_xlfn.NORM.DIST(AND(CL$6&gt;=$F87,CL$6&lt;=$H87)*(CK$6-$F87+1),$J87/2,$M87,TRUE))/(1-2*_xlfn.NORM.DIST(0,$J87/2,$M87,TRUE))*$D87+($K87="Steady Growth")*(AND(CL$6&gt;=$F87,CL$6&lt;=$H87)*((CL$6-$F87+1)/($J87*($J87+1)/2)*$D87))+($K87="custom")*CustCF!CF87</f>
        <v/>
      </c>
      <c r="CM87" s="87">
        <f>($K87="Bell Curve")*(_xlfn.NORM.DIST(AND(CM$6&gt;=$F87,CM$6&lt;=$H87)*(CM$6-$F87+1),$J87/2,$M87,TRUE)-_xlfn.NORM.DIST(AND(CM$6&gt;=$F87,CM$6&lt;=$H87)*(CL$6-$F87+1),$J87/2,$M87,TRUE))/(1-2*_xlfn.NORM.DIST(0,$J87/2,$M87,TRUE))*$D87+($K87="Steady Growth")*(AND(CM$6&gt;=$F87,CM$6&lt;=$H87)*((CM$6-$F87+1)/($J87*($J87+1)/2)*$D87))+($K87="custom")*CustCF!CG87</f>
        <v/>
      </c>
      <c r="CN87" s="87">
        <f>($K87="Bell Curve")*(_xlfn.NORM.DIST(AND(CN$6&gt;=$F87,CN$6&lt;=$H87)*(CN$6-$F87+1),$J87/2,$M87,TRUE)-_xlfn.NORM.DIST(AND(CN$6&gt;=$F87,CN$6&lt;=$H87)*(CM$6-$F87+1),$J87/2,$M87,TRUE))/(1-2*_xlfn.NORM.DIST(0,$J87/2,$M87,TRUE))*$D87+($K87="Steady Growth")*(AND(CN$6&gt;=$F87,CN$6&lt;=$H87)*((CN$6-$F87+1)/($J87*($J87+1)/2)*$D87))+($K87="custom")*CustCF!CH87</f>
        <v/>
      </c>
      <c r="CO87" s="87">
        <f>($K87="Bell Curve")*(_xlfn.NORM.DIST(AND(CO$6&gt;=$F87,CO$6&lt;=$H87)*(CO$6-$F87+1),$J87/2,$M87,TRUE)-_xlfn.NORM.DIST(AND(CO$6&gt;=$F87,CO$6&lt;=$H87)*(CN$6-$F87+1),$J87/2,$M87,TRUE))/(1-2*_xlfn.NORM.DIST(0,$J87/2,$M87,TRUE))*$D87+($K87="Steady Growth")*(AND(CO$6&gt;=$F87,CO$6&lt;=$H87)*((CO$6-$F87+1)/($J87*($J87+1)/2)*$D87))+($K87="custom")*CustCF!CI87</f>
        <v/>
      </c>
      <c r="CP87" s="87">
        <f>($K87="Bell Curve")*(_xlfn.NORM.DIST(AND(CP$6&gt;=$F87,CP$6&lt;=$H87)*(CP$6-$F87+1),$J87/2,$M87,TRUE)-_xlfn.NORM.DIST(AND(CP$6&gt;=$F87,CP$6&lt;=$H87)*(CO$6-$F87+1),$J87/2,$M87,TRUE))/(1-2*_xlfn.NORM.DIST(0,$J87/2,$M87,TRUE))*$D87+($K87="Steady Growth")*(AND(CP$6&gt;=$F87,CP$6&lt;=$H87)*((CP$6-$F87+1)/($J87*($J87+1)/2)*$D87))+($K87="custom")*CustCF!CJ87</f>
        <v/>
      </c>
      <c r="CQ87" s="87">
        <f>($K87="Bell Curve")*(_xlfn.NORM.DIST(AND(CQ$6&gt;=$F87,CQ$6&lt;=$H87)*(CQ$6-$F87+1),$J87/2,$M87,TRUE)-_xlfn.NORM.DIST(AND(CQ$6&gt;=$F87,CQ$6&lt;=$H87)*(CP$6-$F87+1),$J87/2,$M87,TRUE))/(1-2*_xlfn.NORM.DIST(0,$J87/2,$M87,TRUE))*$D87+($K87="Steady Growth")*(AND(CQ$6&gt;=$F87,CQ$6&lt;=$H87)*((CQ$6-$F87+1)/($J87*($J87+1)/2)*$D87))+($K87="custom")*CustCF!CK87</f>
        <v/>
      </c>
      <c r="CR87" s="87">
        <f>($K87="Bell Curve")*(_xlfn.NORM.DIST(AND(CR$6&gt;=$F87,CR$6&lt;=$H87)*(CR$6-$F87+1),$J87/2,$M87,TRUE)-_xlfn.NORM.DIST(AND(CR$6&gt;=$F87,CR$6&lt;=$H87)*(CQ$6-$F87+1),$J87/2,$M87,TRUE))/(1-2*_xlfn.NORM.DIST(0,$J87/2,$M87,TRUE))*$D87+($K87="Steady Growth")*(AND(CR$6&gt;=$F87,CR$6&lt;=$H87)*((CR$6-$F87+1)/($J87*($J87+1)/2)*$D87))+($K87="custom")*CustCF!CL87</f>
        <v/>
      </c>
      <c r="CS87" s="87">
        <f>($K87="Bell Curve")*(_xlfn.NORM.DIST(AND(CS$6&gt;=$F87,CS$6&lt;=$H87)*(CS$6-$F87+1),$J87/2,$M87,TRUE)-_xlfn.NORM.DIST(AND(CS$6&gt;=$F87,CS$6&lt;=$H87)*(CR$6-$F87+1),$J87/2,$M87,TRUE))/(1-2*_xlfn.NORM.DIST(0,$J87/2,$M87,TRUE))*$D87+($K87="Steady Growth")*(AND(CS$6&gt;=$F87,CS$6&lt;=$H87)*((CS$6-$F87+1)/($J87*($J87+1)/2)*$D87))+($K87="custom")*CustCF!CM87</f>
        <v/>
      </c>
      <c r="CT87" s="87">
        <f>($K87="Bell Curve")*(_xlfn.NORM.DIST(AND(CT$6&gt;=$F87,CT$6&lt;=$H87)*(CT$6-$F87+1),$J87/2,$M87,TRUE)-_xlfn.NORM.DIST(AND(CT$6&gt;=$F87,CT$6&lt;=$H87)*(CS$6-$F87+1),$J87/2,$M87,TRUE))/(1-2*_xlfn.NORM.DIST(0,$J87/2,$M87,TRUE))*$D87+($K87="Steady Growth")*(AND(CT$6&gt;=$F87,CT$6&lt;=$H87)*((CT$6-$F87+1)/($J87*($J87+1)/2)*$D87))+($K87="custom")*CustCF!CN87</f>
        <v/>
      </c>
      <c r="CU87" s="87">
        <f>($K87="Bell Curve")*(_xlfn.NORM.DIST(AND(CU$6&gt;=$F87,CU$6&lt;=$H87)*(CU$6-$F87+1),$J87/2,$M87,TRUE)-_xlfn.NORM.DIST(AND(CU$6&gt;=$F87,CU$6&lt;=$H87)*(CT$6-$F87+1),$J87/2,$M87,TRUE))/(1-2*_xlfn.NORM.DIST(0,$J87/2,$M87,TRUE))*$D87+($K87="Steady Growth")*(AND(CU$6&gt;=$F87,CU$6&lt;=$H87)*((CU$6-$F87+1)/($J87*($J87+1)/2)*$D87))+($K87="custom")*CustCF!CO87</f>
        <v/>
      </c>
      <c r="CV87" s="87">
        <f>($K87="Bell Curve")*(_xlfn.NORM.DIST(AND(CV$6&gt;=$F87,CV$6&lt;=$H87)*(CV$6-$F87+1),$J87/2,$M87,TRUE)-_xlfn.NORM.DIST(AND(CV$6&gt;=$F87,CV$6&lt;=$H87)*(CU$6-$F87+1),$J87/2,$M87,TRUE))/(1-2*_xlfn.NORM.DIST(0,$J87/2,$M87,TRUE))*$D87+($K87="Steady Growth")*(AND(CV$6&gt;=$F87,CV$6&lt;=$H87)*((CV$6-$F87+1)/($J87*($J87+1)/2)*$D87))+($K87="custom")*CustCF!CP87</f>
        <v/>
      </c>
      <c r="CW87" s="87">
        <f>($K87="Bell Curve")*(_xlfn.NORM.DIST(AND(CW$6&gt;=$F87,CW$6&lt;=$H87)*(CW$6-$F87+1),$J87/2,$M87,TRUE)-_xlfn.NORM.DIST(AND(CW$6&gt;=$F87,CW$6&lt;=$H87)*(CV$6-$F87+1),$J87/2,$M87,TRUE))/(1-2*_xlfn.NORM.DIST(0,$J87/2,$M87,TRUE))*$D87+($K87="Steady Growth")*(AND(CW$6&gt;=$F87,CW$6&lt;=$H87)*((CW$6-$F87+1)/($J87*($J87+1)/2)*$D87))+($K87="custom")*CustCF!CQ87</f>
        <v/>
      </c>
      <c r="CX87" s="87">
        <f>($K87="Bell Curve")*(_xlfn.NORM.DIST(AND(CX$6&gt;=$F87,CX$6&lt;=$H87)*(CX$6-$F87+1),$J87/2,$M87,TRUE)-_xlfn.NORM.DIST(AND(CX$6&gt;=$F87,CX$6&lt;=$H87)*(CW$6-$F87+1),$J87/2,$M87,TRUE))/(1-2*_xlfn.NORM.DIST(0,$J87/2,$M87,TRUE))*$D87+($K87="Steady Growth")*(AND(CX$6&gt;=$F87,CX$6&lt;=$H87)*((CX$6-$F87+1)/($J87*($J87+1)/2)*$D87))+($K87="custom")*CustCF!CR87</f>
        <v/>
      </c>
      <c r="CY87" s="87">
        <f>($K87="Bell Curve")*(_xlfn.NORM.DIST(AND(CY$6&gt;=$F87,CY$6&lt;=$H87)*(CY$6-$F87+1),$J87/2,$M87,TRUE)-_xlfn.NORM.DIST(AND(CY$6&gt;=$F87,CY$6&lt;=$H87)*(CX$6-$F87+1),$J87/2,$M87,TRUE))/(1-2*_xlfn.NORM.DIST(0,$J87/2,$M87,TRUE))*$D87+($K87="Steady Growth")*(AND(CY$6&gt;=$F87,CY$6&lt;=$H87)*((CY$6-$F87+1)/($J87*($J87+1)/2)*$D87))+($K87="custom")*CustCF!CS87</f>
        <v/>
      </c>
      <c r="CZ87" s="87">
        <f>($K87="Bell Curve")*(_xlfn.NORM.DIST(AND(CZ$6&gt;=$F87,CZ$6&lt;=$H87)*(CZ$6-$F87+1),$J87/2,$M87,TRUE)-_xlfn.NORM.DIST(AND(CZ$6&gt;=$F87,CZ$6&lt;=$H87)*(CY$6-$F87+1),$J87/2,$M87,TRUE))/(1-2*_xlfn.NORM.DIST(0,$J87/2,$M87,TRUE))*$D87+($K87="Steady Growth")*(AND(CZ$6&gt;=$F87,CZ$6&lt;=$H87)*((CZ$6-$F87+1)/($J87*($J87+1)/2)*$D87))+($K87="custom")*CustCF!CT87</f>
        <v/>
      </c>
      <c r="DA87" s="87">
        <f>($K87="Bell Curve")*(_xlfn.NORM.DIST(AND(DA$6&gt;=$F87,DA$6&lt;=$H87)*(DA$6-$F87+1),$J87/2,$M87,TRUE)-_xlfn.NORM.DIST(AND(DA$6&gt;=$F87,DA$6&lt;=$H87)*(CZ$6-$F87+1),$J87/2,$M87,TRUE))/(1-2*_xlfn.NORM.DIST(0,$J87/2,$M87,TRUE))*$D87+($K87="Steady Growth")*(AND(DA$6&gt;=$F87,DA$6&lt;=$H87)*((DA$6-$F87+1)/($J87*($J87+1)/2)*$D87))+($K87="custom")*CustCF!CU87</f>
        <v/>
      </c>
      <c r="DB87" s="87">
        <f>($K87="Bell Curve")*(_xlfn.NORM.DIST(AND(DB$6&gt;=$F87,DB$6&lt;=$H87)*(DB$6-$F87+1),$J87/2,$M87,TRUE)-_xlfn.NORM.DIST(AND(DB$6&gt;=$F87,DB$6&lt;=$H87)*(DA$6-$F87+1),$J87/2,$M87,TRUE))/(1-2*_xlfn.NORM.DIST(0,$J87/2,$M87,TRUE))*$D87+($K87="Steady Growth")*(AND(DB$6&gt;=$F87,DB$6&lt;=$H87)*((DB$6-$F87+1)/($J87*($J87+1)/2)*$D87))+($K87="custom")*CustCF!CV87</f>
        <v/>
      </c>
      <c r="DC87" s="87">
        <f>($K87="Bell Curve")*(_xlfn.NORM.DIST(AND(DC$6&gt;=$F87,DC$6&lt;=$H87)*(DC$6-$F87+1),$J87/2,$M87,TRUE)-_xlfn.NORM.DIST(AND(DC$6&gt;=$F87,DC$6&lt;=$H87)*(DB$6-$F87+1),$J87/2,$M87,TRUE))/(1-2*_xlfn.NORM.DIST(0,$J87/2,$M87,TRUE))*$D87+($K87="Steady Growth")*(AND(DC$6&gt;=$F87,DC$6&lt;=$H87)*((DC$6-$F87+1)/($J87*($J87+1)/2)*$D87))+($K87="custom")*CustCF!CW87</f>
        <v/>
      </c>
      <c r="DD87" s="87">
        <f>($K87="Bell Curve")*(_xlfn.NORM.DIST(AND(DD$6&gt;=$F87,DD$6&lt;=$H87)*(DD$6-$F87+1),$J87/2,$M87,TRUE)-_xlfn.NORM.DIST(AND(DD$6&gt;=$F87,DD$6&lt;=$H87)*(DC$6-$F87+1),$J87/2,$M87,TRUE))/(1-2*_xlfn.NORM.DIST(0,$J87/2,$M87,TRUE))*$D87+($K87="Steady Growth")*(AND(DD$6&gt;=$F87,DD$6&lt;=$H87)*((DD$6-$F87+1)/($J87*($J87+1)/2)*$D87))+($K87="custom")*CustCF!CX87</f>
        <v/>
      </c>
      <c r="DE87" s="87">
        <f>($K87="Bell Curve")*(_xlfn.NORM.DIST(AND(DE$6&gt;=$F87,DE$6&lt;=$H87)*(DE$6-$F87+1),$J87/2,$M87,TRUE)-_xlfn.NORM.DIST(AND(DE$6&gt;=$F87,DE$6&lt;=$H87)*(DD$6-$F87+1),$J87/2,$M87,TRUE))/(1-2*_xlfn.NORM.DIST(0,$J87/2,$M87,TRUE))*$D87+($K87="Steady Growth")*(AND(DE$6&gt;=$F87,DE$6&lt;=$H87)*((DE$6-$F87+1)/($J87*($J87+1)/2)*$D87))+($K87="custom")*CustCF!CY87</f>
        <v/>
      </c>
      <c r="DF87" s="87">
        <f>($K87="Bell Curve")*(_xlfn.NORM.DIST(AND(DF$6&gt;=$F87,DF$6&lt;=$H87)*(DF$6-$F87+1),$J87/2,$M87,TRUE)-_xlfn.NORM.DIST(AND(DF$6&gt;=$F87,DF$6&lt;=$H87)*(DE$6-$F87+1),$J87/2,$M87,TRUE))/(1-2*_xlfn.NORM.DIST(0,$J87/2,$M87,TRUE))*$D87+($K87="Steady Growth")*(AND(DF$6&gt;=$F87,DF$6&lt;=$H87)*((DF$6-$F87+1)/($J87*($J87+1)/2)*$D87))+($K87="custom")*CustCF!CZ87</f>
        <v/>
      </c>
      <c r="DG87" s="87">
        <f>($K87="Bell Curve")*(_xlfn.NORM.DIST(AND(DG$6&gt;=$F87,DG$6&lt;=$H87)*(DG$6-$F87+1),$J87/2,$M87,TRUE)-_xlfn.NORM.DIST(AND(DG$6&gt;=$F87,DG$6&lt;=$H87)*(DF$6-$F87+1),$J87/2,$M87,TRUE))/(1-2*_xlfn.NORM.DIST(0,$J87/2,$M87,TRUE))*$D87+($K87="Steady Growth")*(AND(DG$6&gt;=$F87,DG$6&lt;=$H87)*((DG$6-$F87+1)/($J87*($J87+1)/2)*$D87))+($K87="custom")*CustCF!DA87</f>
        <v/>
      </c>
      <c r="DH87" s="87">
        <f>($K87="Bell Curve")*(_xlfn.NORM.DIST(AND(DH$6&gt;=$F87,DH$6&lt;=$H87)*(DH$6-$F87+1),$J87/2,$M87,TRUE)-_xlfn.NORM.DIST(AND(DH$6&gt;=$F87,DH$6&lt;=$H87)*(DG$6-$F87+1),$J87/2,$M87,TRUE))/(1-2*_xlfn.NORM.DIST(0,$J87/2,$M87,TRUE))*$D87+($K87="Steady Growth")*(AND(DH$6&gt;=$F87,DH$6&lt;=$H87)*((DH$6-$F87+1)/($J87*($J87+1)/2)*$D87))+($K87="custom")*CustCF!DB87</f>
        <v/>
      </c>
      <c r="DI87" s="87">
        <f>($K87="Bell Curve")*(_xlfn.NORM.DIST(AND(DI$6&gt;=$F87,DI$6&lt;=$H87)*(DI$6-$F87+1),$J87/2,$M87,TRUE)-_xlfn.NORM.DIST(AND(DI$6&gt;=$F87,DI$6&lt;=$H87)*(DH$6-$F87+1),$J87/2,$M87,TRUE))/(1-2*_xlfn.NORM.DIST(0,$J87/2,$M87,TRUE))*$D87+($K87="Steady Growth")*(AND(DI$6&gt;=$F87,DI$6&lt;=$H87)*((DI$6-$F87+1)/($J87*($J87+1)/2)*$D87))+($K87="custom")*CustCF!DC87</f>
        <v/>
      </c>
      <c r="DJ87" s="87">
        <f>($K87="Bell Curve")*(_xlfn.NORM.DIST(AND(DJ$6&gt;=$F87,DJ$6&lt;=$H87)*(DJ$6-$F87+1),$J87/2,$M87,TRUE)-_xlfn.NORM.DIST(AND(DJ$6&gt;=$F87,DJ$6&lt;=$H87)*(DI$6-$F87+1),$J87/2,$M87,TRUE))/(1-2*_xlfn.NORM.DIST(0,$J87/2,$M87,TRUE))*$D87+($K87="Steady Growth")*(AND(DJ$6&gt;=$F87,DJ$6&lt;=$H87)*((DJ$6-$F87+1)/($J87*($J87+1)/2)*$D87))+($K87="custom")*CustCF!DD87</f>
        <v/>
      </c>
      <c r="DK87" s="87">
        <f>($K87="Bell Curve")*(_xlfn.NORM.DIST(AND(DK$6&gt;=$F87,DK$6&lt;=$H87)*(DK$6-$F87+1),$J87/2,$M87,TRUE)-_xlfn.NORM.DIST(AND(DK$6&gt;=$F87,DK$6&lt;=$H87)*(DJ$6-$F87+1),$J87/2,$M87,TRUE))/(1-2*_xlfn.NORM.DIST(0,$J87/2,$M87,TRUE))*$D87+($K87="Steady Growth")*(AND(DK$6&gt;=$F87,DK$6&lt;=$H87)*((DK$6-$F87+1)/($J87*($J87+1)/2)*$D87))+($K87="custom")*CustCF!DE87</f>
        <v/>
      </c>
      <c r="DL87" s="87">
        <f>($K87="Bell Curve")*(_xlfn.NORM.DIST(AND(DL$6&gt;=$F87,DL$6&lt;=$H87)*(DL$6-$F87+1),$J87/2,$M87,TRUE)-_xlfn.NORM.DIST(AND(DL$6&gt;=$F87,DL$6&lt;=$H87)*(DK$6-$F87+1),$J87/2,$M87,TRUE))/(1-2*_xlfn.NORM.DIST(0,$J87/2,$M87,TRUE))*$D87+($K87="Steady Growth")*(AND(DL$6&gt;=$F87,DL$6&lt;=$H87)*((DL$6-$F87+1)/($J87*($J87+1)/2)*$D87))+($K87="custom")*CustCF!DF87</f>
        <v/>
      </c>
      <c r="DM87" s="87">
        <f>($K87="Bell Curve")*(_xlfn.NORM.DIST(AND(DM$6&gt;=$F87,DM$6&lt;=$H87)*(DM$6-$F87+1),$J87/2,$M87,TRUE)-_xlfn.NORM.DIST(AND(DM$6&gt;=$F87,DM$6&lt;=$H87)*(DL$6-$F87+1),$J87/2,$M87,TRUE))/(1-2*_xlfn.NORM.DIST(0,$J87/2,$M87,TRUE))*$D87+($K87="Steady Growth")*(AND(DM$6&gt;=$F87,DM$6&lt;=$H87)*((DM$6-$F87+1)/($J87*($J87+1)/2)*$D87))+($K87="custom")*CustCF!DG87</f>
        <v/>
      </c>
      <c r="DN87" s="87">
        <f>($K87="Bell Curve")*(_xlfn.NORM.DIST(AND(DN$6&gt;=$F87,DN$6&lt;=$H87)*(DN$6-$F87+1),$J87/2,$M87,TRUE)-_xlfn.NORM.DIST(AND(DN$6&gt;=$F87,DN$6&lt;=$H87)*(DM$6-$F87+1),$J87/2,$M87,TRUE))/(1-2*_xlfn.NORM.DIST(0,$J87/2,$M87,TRUE))*$D87+($K87="Steady Growth")*(AND(DN$6&gt;=$F87,DN$6&lt;=$H87)*((DN$6-$F87+1)/($J87*($J87+1)/2)*$D87))+($K87="custom")*CustCF!DH87</f>
        <v/>
      </c>
      <c r="DO87" s="87">
        <f>($K87="Bell Curve")*(_xlfn.NORM.DIST(AND(DO$6&gt;=$F87,DO$6&lt;=$H87)*(DO$6-$F87+1),$J87/2,$M87,TRUE)-_xlfn.NORM.DIST(AND(DO$6&gt;=$F87,DO$6&lt;=$H87)*(DN$6-$F87+1),$J87/2,$M87,TRUE))/(1-2*_xlfn.NORM.DIST(0,$J87/2,$M87,TRUE))*$D87+($K87="Steady Growth")*(AND(DO$6&gt;=$F87,DO$6&lt;=$H87)*((DO$6-$F87+1)/($J87*($J87+1)/2)*$D87))+($K87="custom")*CustCF!DI87</f>
        <v/>
      </c>
      <c r="DP87" s="87">
        <f>($K87="Bell Curve")*(_xlfn.NORM.DIST(AND(DP$6&gt;=$F87,DP$6&lt;=$H87)*(DP$6-$F87+1),$J87/2,$M87,TRUE)-_xlfn.NORM.DIST(AND(DP$6&gt;=$F87,DP$6&lt;=$H87)*(DO$6-$F87+1),$J87/2,$M87,TRUE))/(1-2*_xlfn.NORM.DIST(0,$J87/2,$M87,TRUE))*$D87+($K87="Steady Growth")*(AND(DP$6&gt;=$F87,DP$6&lt;=$H87)*((DP$6-$F87+1)/($J87*($J87+1)/2)*$D87))+($K87="custom")*CustCF!DJ87</f>
        <v/>
      </c>
      <c r="DQ87" s="87">
        <f>($K87="Bell Curve")*(_xlfn.NORM.DIST(AND(DQ$6&gt;=$F87,DQ$6&lt;=$H87)*(DQ$6-$F87+1),$J87/2,$M87,TRUE)-_xlfn.NORM.DIST(AND(DQ$6&gt;=$F87,DQ$6&lt;=$H87)*(DP$6-$F87+1),$J87/2,$M87,TRUE))/(1-2*_xlfn.NORM.DIST(0,$J87/2,$M87,TRUE))*$D87+($K87="Steady Growth")*(AND(DQ$6&gt;=$F87,DQ$6&lt;=$H87)*((DQ$6-$F87+1)/($J87*($J87+1)/2)*$D87))+($K87="custom")*CustCF!DK87</f>
        <v/>
      </c>
      <c r="DR87" s="87">
        <f>($K87="Bell Curve")*(_xlfn.NORM.DIST(AND(DR$6&gt;=$F87,DR$6&lt;=$H87)*(DR$6-$F87+1),$J87/2,$M87,TRUE)-_xlfn.NORM.DIST(AND(DR$6&gt;=$F87,DR$6&lt;=$H87)*(DQ$6-$F87+1),$J87/2,$M87,TRUE))/(1-2*_xlfn.NORM.DIST(0,$J87/2,$M87,TRUE))*$D87+($K87="Steady Growth")*(AND(DR$6&gt;=$F87,DR$6&lt;=$H87)*((DR$6-$F87+1)/($J87*($J87+1)/2)*$D87))+($K87="custom")*CustCF!DL87</f>
        <v/>
      </c>
      <c r="DS87" s="87">
        <f>($K87="Bell Curve")*(_xlfn.NORM.DIST(AND(DS$6&gt;=$F87,DS$6&lt;=$H87)*(DS$6-$F87+1),$J87/2,$M87,TRUE)-_xlfn.NORM.DIST(AND(DS$6&gt;=$F87,DS$6&lt;=$H87)*(DR$6-$F87+1),$J87/2,$M87,TRUE))/(1-2*_xlfn.NORM.DIST(0,$J87/2,$M87,TRUE))*$D87+($K87="Steady Growth")*(AND(DS$6&gt;=$F87,DS$6&lt;=$H87)*((DS$6-$F87+1)/($J87*($J87+1)/2)*$D87))+($K87="custom")*CustCF!DM87</f>
        <v/>
      </c>
      <c r="DT87" s="87">
        <f>($K87="Bell Curve")*(_xlfn.NORM.DIST(AND(DT$6&gt;=$F87,DT$6&lt;=$H87)*(DT$6-$F87+1),$J87/2,$M87,TRUE)-_xlfn.NORM.DIST(AND(DT$6&gt;=$F87,DT$6&lt;=$H87)*(DS$6-$F87+1),$J87/2,$M87,TRUE))/(1-2*_xlfn.NORM.DIST(0,$J87/2,$M87,TRUE))*$D87+($K87="Steady Growth")*(AND(DT$6&gt;=$F87,DT$6&lt;=$H87)*((DT$6-$F87+1)/($J87*($J87+1)/2)*$D87))+($K87="custom")*CustCF!DN87</f>
        <v/>
      </c>
      <c r="DU87" s="87">
        <f>($K87="Bell Curve")*(_xlfn.NORM.DIST(AND(DU$6&gt;=$F87,DU$6&lt;=$H87)*(DU$6-$F87+1),$J87/2,$M87,TRUE)-_xlfn.NORM.DIST(AND(DU$6&gt;=$F87,DU$6&lt;=$H87)*(DT$6-$F87+1),$J87/2,$M87,TRUE))/(1-2*_xlfn.NORM.DIST(0,$J87/2,$M87,TRUE))*$D87+($K87="Steady Growth")*(AND(DU$6&gt;=$F87,DU$6&lt;=$H87)*((DU$6-$F87+1)/($J87*($J87+1)/2)*$D87))+($K87="custom")*CustCF!DO87</f>
        <v/>
      </c>
      <c r="DV87" s="87">
        <f>($K87="Bell Curve")*(_xlfn.NORM.DIST(AND(DV$6&gt;=$F87,DV$6&lt;=$H87)*(DV$6-$F87+1),$J87/2,$M87,TRUE)-_xlfn.NORM.DIST(AND(DV$6&gt;=$F87,DV$6&lt;=$H87)*(DU$6-$F87+1),$J87/2,$M87,TRUE))/(1-2*_xlfn.NORM.DIST(0,$J87/2,$M87,TRUE))*$D87+($K87="Steady Growth")*(AND(DV$6&gt;=$F87,DV$6&lt;=$H87)*((DV$6-$F87+1)/($J87*($J87+1)/2)*$D87))+($K87="custom")*CustCF!DP87</f>
        <v/>
      </c>
      <c r="DW87" s="87">
        <f>($K87="Bell Curve")*(_xlfn.NORM.DIST(AND(DW$6&gt;=$F87,DW$6&lt;=$H87)*(DW$6-$F87+1),$J87/2,$M87,TRUE)-_xlfn.NORM.DIST(AND(DW$6&gt;=$F87,DW$6&lt;=$H87)*(DV$6-$F87+1),$J87/2,$M87,TRUE))/(1-2*_xlfn.NORM.DIST(0,$J87/2,$M87,TRUE))*$D87+($K87="Steady Growth")*(AND(DW$6&gt;=$F87,DW$6&lt;=$H87)*((DW$6-$F87+1)/($J87*($J87+1)/2)*$D87))+($K87="custom")*CustCF!DQ87</f>
        <v/>
      </c>
      <c r="DX87" s="87">
        <f>($K87="Bell Curve")*(_xlfn.NORM.DIST(AND(DX$6&gt;=$F87,DX$6&lt;=$H87)*(DX$6-$F87+1),$J87/2,$M87,TRUE)-_xlfn.NORM.DIST(AND(DX$6&gt;=$F87,DX$6&lt;=$H87)*(DW$6-$F87+1),$J87/2,$M87,TRUE))/(1-2*_xlfn.NORM.DIST(0,$J87/2,$M87,TRUE))*$D87+($K87="Steady Growth")*(AND(DX$6&gt;=$F87,DX$6&lt;=$H87)*((DX$6-$F87+1)/($J87*($J87+1)/2)*$D87))+($K87="custom")*CustCF!DR87</f>
        <v/>
      </c>
      <c r="DY87" s="87">
        <f>($K87="Bell Curve")*(_xlfn.NORM.DIST(AND(DY$6&gt;=$F87,DY$6&lt;=$H87)*(DY$6-$F87+1),$J87/2,$M87,TRUE)-_xlfn.NORM.DIST(AND(DY$6&gt;=$F87,DY$6&lt;=$H87)*(DX$6-$F87+1),$J87/2,$M87,TRUE))/(1-2*_xlfn.NORM.DIST(0,$J87/2,$M87,TRUE))*$D87+($K87="Steady Growth")*(AND(DY$6&gt;=$F87,DY$6&lt;=$H87)*((DY$6-$F87+1)/($J87*($J87+1)/2)*$D87))+($K87="custom")*CustCF!DS87</f>
        <v/>
      </c>
      <c r="DZ87" s="87">
        <f>($K87="Bell Curve")*(_xlfn.NORM.DIST(AND(DZ$6&gt;=$F87,DZ$6&lt;=$H87)*(DZ$6-$F87+1),$J87/2,$M87,TRUE)-_xlfn.NORM.DIST(AND(DZ$6&gt;=$F87,DZ$6&lt;=$H87)*(DY$6-$F87+1),$J87/2,$M87,TRUE))/(1-2*_xlfn.NORM.DIST(0,$J87/2,$M87,TRUE))*$D87+($K87="Steady Growth")*(AND(DZ$6&gt;=$F87,DZ$6&lt;=$H87)*((DZ$6-$F87+1)/($J87*($J87+1)/2)*$D87))+($K87="custom")*CustCF!DT87</f>
        <v/>
      </c>
      <c r="EA87" s="87">
        <f>($K87="Bell Curve")*(_xlfn.NORM.DIST(AND(EA$6&gt;=$F87,EA$6&lt;=$H87)*(EA$6-$F87+1),$J87/2,$M87,TRUE)-_xlfn.NORM.DIST(AND(EA$6&gt;=$F87,EA$6&lt;=$H87)*(DZ$6-$F87+1),$J87/2,$M87,TRUE))/(1-2*_xlfn.NORM.DIST(0,$J87/2,$M87,TRUE))*$D87+($K87="Steady Growth")*(AND(EA$6&gt;=$F87,EA$6&lt;=$H87)*((EA$6-$F87+1)/($J87*($J87+1)/2)*$D87))+($K87="custom")*CustCF!DU87</f>
        <v/>
      </c>
      <c r="EB87" s="87">
        <f>($K87="Bell Curve")*(_xlfn.NORM.DIST(AND(EB$6&gt;=$F87,EB$6&lt;=$H87)*(EB$6-$F87+1),$J87/2,$M87,TRUE)-_xlfn.NORM.DIST(AND(EB$6&gt;=$F87,EB$6&lt;=$H87)*(EA$6-$F87+1),$J87/2,$M87,TRUE))/(1-2*_xlfn.NORM.DIST(0,$J87/2,$M87,TRUE))*$D87+($K87="Steady Growth")*(AND(EB$6&gt;=$F87,EB$6&lt;=$H87)*((EB$6-$F87+1)/($J87*($J87+1)/2)*$D87))+($K87="custom")*CustCF!DV87</f>
        <v/>
      </c>
      <c r="EC87" s="87">
        <f>($K87="Bell Curve")*(_xlfn.NORM.DIST(AND(EC$6&gt;=$F87,EC$6&lt;=$H87)*(EC$6-$F87+1),$J87/2,$M87,TRUE)-_xlfn.NORM.DIST(AND(EC$6&gt;=$F87,EC$6&lt;=$H87)*(EB$6-$F87+1),$J87/2,$M87,TRUE))/(1-2*_xlfn.NORM.DIST(0,$J87/2,$M87,TRUE))*$D87+($K87="Steady Growth")*(AND(EC$6&gt;=$F87,EC$6&lt;=$H87)*((EC$6-$F87+1)/($J87*($J87+1)/2)*$D87))+($K87="custom")*CustCF!DW87</f>
        <v/>
      </c>
      <c r="ED87" s="87">
        <f>($K87="Bell Curve")*(_xlfn.NORM.DIST(AND(ED$6&gt;=$F87,ED$6&lt;=$H87)*(ED$6-$F87+1),$J87/2,$M87,TRUE)-_xlfn.NORM.DIST(AND(ED$6&gt;=$F87,ED$6&lt;=$H87)*(EC$6-$F87+1),$J87/2,$M87,TRUE))/(1-2*_xlfn.NORM.DIST(0,$J87/2,$M87,TRUE))*$D87+($K87="Steady Growth")*(AND(ED$6&gt;=$F87,ED$6&lt;=$H87)*((ED$6-$F87+1)/($J87*($J87+1)/2)*$D87))+($K87="custom")*CustCF!DX87</f>
        <v/>
      </c>
      <c r="EE87" s="87">
        <f>($K87="Bell Curve")*(_xlfn.NORM.DIST(AND(EE$6&gt;=$F87,EE$6&lt;=$H87)*(EE$6-$F87+1),$J87/2,$M87,TRUE)-_xlfn.NORM.DIST(AND(EE$6&gt;=$F87,EE$6&lt;=$H87)*(ED$6-$F87+1),$J87/2,$M87,TRUE))/(1-2*_xlfn.NORM.DIST(0,$J87/2,$M87,TRUE))*$D87+($K87="Steady Growth")*(AND(EE$6&gt;=$F87,EE$6&lt;=$H87)*((EE$6-$F87+1)/($J87*($J87+1)/2)*$D87))+($K87="custom")*CustCF!DY87</f>
        <v/>
      </c>
      <c r="EF87" s="87">
        <f>($K87="Bell Curve")*(_xlfn.NORM.DIST(AND(EF$6&gt;=$F87,EF$6&lt;=$H87)*(EF$6-$F87+1),$J87/2,$M87,TRUE)-_xlfn.NORM.DIST(AND(EF$6&gt;=$F87,EF$6&lt;=$H87)*(EE$6-$F87+1),$J87/2,$M87,TRUE))/(1-2*_xlfn.NORM.DIST(0,$J87/2,$M87,TRUE))*$D87+($K87="Steady Growth")*(AND(EF$6&gt;=$F87,EF$6&lt;=$H87)*((EF$6-$F87+1)/($J87*($J87+1)/2)*$D87))+($K87="custom")*CustCF!DZ87</f>
        <v/>
      </c>
      <c r="EG87" s="87">
        <f>($K87="Bell Curve")*(_xlfn.NORM.DIST(AND(EG$6&gt;=$F87,EG$6&lt;=$H87)*(EG$6-$F87+1),$J87/2,$M87,TRUE)-_xlfn.NORM.DIST(AND(EG$6&gt;=$F87,EG$6&lt;=$H87)*(EF$6-$F87+1),$J87/2,$M87,TRUE))/(1-2*_xlfn.NORM.DIST(0,$J87/2,$M87,TRUE))*$D87+($K87="Steady Growth")*(AND(EG$6&gt;=$F87,EG$6&lt;=$H87)*((EG$6-$F87+1)/($J87*($J87+1)/2)*$D87))+($K87="custom")*CustCF!EA87</f>
        <v/>
      </c>
      <c r="EH87" s="87">
        <f>($K87="Bell Curve")*(_xlfn.NORM.DIST(AND(EH$6&gt;=$F87,EH$6&lt;=$H87)*(EH$6-$F87+1),$J87/2,$M87,TRUE)-_xlfn.NORM.DIST(AND(EH$6&gt;=$F87,EH$6&lt;=$H87)*(EG$6-$F87+1),$J87/2,$M87,TRUE))/(1-2*_xlfn.NORM.DIST(0,$J87/2,$M87,TRUE))*$D87+($K87="Steady Growth")*(AND(EH$6&gt;=$F87,EH$6&lt;=$H87)*((EH$6-$F87+1)/($J87*($J87+1)/2)*$D87))+($K87="custom")*CustCF!EB87</f>
        <v/>
      </c>
      <c r="EI87" s="87">
        <f>($K87="Bell Curve")*(_xlfn.NORM.DIST(AND(EI$6&gt;=$F87,EI$6&lt;=$H87)*(EI$6-$F87+1),$J87/2,$M87,TRUE)-_xlfn.NORM.DIST(AND(EI$6&gt;=$F87,EI$6&lt;=$H87)*(EH$6-$F87+1),$J87/2,$M87,TRUE))/(1-2*_xlfn.NORM.DIST(0,$J87/2,$M87,TRUE))*$D87+($K87="Steady Growth")*(AND(EI$6&gt;=$F87,EI$6&lt;=$H87)*((EI$6-$F87+1)/($J87*($J87+1)/2)*$D87))+($K87="custom")*CustCF!EC87</f>
        <v/>
      </c>
      <c r="EJ87" s="87">
        <f>($K87="Bell Curve")*(_xlfn.NORM.DIST(AND(EJ$6&gt;=$F87,EJ$6&lt;=$H87)*(EJ$6-$F87+1),$J87/2,$M87,TRUE)-_xlfn.NORM.DIST(AND(EJ$6&gt;=$F87,EJ$6&lt;=$H87)*(EI$6-$F87+1),$J87/2,$M87,TRUE))/(1-2*_xlfn.NORM.DIST(0,$J87/2,$M87,TRUE))*$D87+($K87="Steady Growth")*(AND(EJ$6&gt;=$F87,EJ$6&lt;=$H87)*((EJ$6-$F87+1)/($J87*($J87+1)/2)*$D87))+($K87="custom")*CustCF!ED87</f>
        <v/>
      </c>
      <c r="EK87" s="87">
        <f>($K87="Bell Curve")*(_xlfn.NORM.DIST(AND(EK$6&gt;=$F87,EK$6&lt;=$H87)*(EK$6-$F87+1),$J87/2,$M87,TRUE)-_xlfn.NORM.DIST(AND(EK$6&gt;=$F87,EK$6&lt;=$H87)*(EJ$6-$F87+1),$J87/2,$M87,TRUE))/(1-2*_xlfn.NORM.DIST(0,$J87/2,$M87,TRUE))*$D87+($K87="Steady Growth")*(AND(EK$6&gt;=$F87,EK$6&lt;=$H87)*((EK$6-$F87+1)/($J87*($J87+1)/2)*$D87))+($K87="custom")*CustCF!EE87</f>
        <v/>
      </c>
      <c r="EL87" s="87">
        <f>($K87="Bell Curve")*(_xlfn.NORM.DIST(AND(EL$6&gt;=$F87,EL$6&lt;=$H87)*(EL$6-$F87+1),$J87/2,$M87,TRUE)-_xlfn.NORM.DIST(AND(EL$6&gt;=$F87,EL$6&lt;=$H87)*(EK$6-$F87+1),$J87/2,$M87,TRUE))/(1-2*_xlfn.NORM.DIST(0,$J87/2,$M87,TRUE))*$D87+($K87="Steady Growth")*(AND(EL$6&gt;=$F87,EL$6&lt;=$H87)*((EL$6-$F87+1)/($J87*($J87+1)/2)*$D87))+($K87="custom")*CustCF!EF87</f>
        <v/>
      </c>
      <c r="EM87" s="87">
        <f>($K87="Bell Curve")*(_xlfn.NORM.DIST(AND(EM$6&gt;=$F87,EM$6&lt;=$H87)*(EM$6-$F87+1),$J87/2,$M87,TRUE)-_xlfn.NORM.DIST(AND(EM$6&gt;=$F87,EM$6&lt;=$H87)*(EL$6-$F87+1),$J87/2,$M87,TRUE))/(1-2*_xlfn.NORM.DIST(0,$J87/2,$M87,TRUE))*$D87+($K87="Steady Growth")*(AND(EM$6&gt;=$F87,EM$6&lt;=$H87)*((EM$6-$F87+1)/($J87*($J87+1)/2)*$D87))+($K87="custom")*CustCF!EG87</f>
        <v/>
      </c>
      <c r="EN87" s="87">
        <f>($K87="Bell Curve")*(_xlfn.NORM.DIST(AND(EN$6&gt;=$F87,EN$6&lt;=$H87)*(EN$6-$F87+1),$J87/2,$M87,TRUE)-_xlfn.NORM.DIST(AND(EN$6&gt;=$F87,EN$6&lt;=$H87)*(EM$6-$F87+1),$J87/2,$M87,TRUE))/(1-2*_xlfn.NORM.DIST(0,$J87/2,$M87,TRUE))*$D87+($K87="Steady Growth")*(AND(EN$6&gt;=$F87,EN$6&lt;=$H87)*((EN$6-$F87+1)/($J87*($J87+1)/2)*$D87))+($K87="custom")*CustCF!EH87</f>
        <v/>
      </c>
      <c r="EO87" s="87">
        <f>($K87="Bell Curve")*(_xlfn.NORM.DIST(AND(EO$6&gt;=$F87,EO$6&lt;=$H87)*(EO$6-$F87+1),$J87/2,$M87,TRUE)-_xlfn.NORM.DIST(AND(EO$6&gt;=$F87,EO$6&lt;=$H87)*(EN$6-$F87+1),$J87/2,$M87,TRUE))/(1-2*_xlfn.NORM.DIST(0,$J87/2,$M87,TRUE))*$D87+($K87="Steady Growth")*(AND(EO$6&gt;=$F87,EO$6&lt;=$H87)*((EO$6-$F87+1)/($J87*($J87+1)/2)*$D87))+($K87="custom")*CustCF!EI87</f>
        <v/>
      </c>
      <c r="EP87" s="87">
        <f>($K87="Bell Curve")*(_xlfn.NORM.DIST(AND(EP$6&gt;=$F87,EP$6&lt;=$H87)*(EP$6-$F87+1),$J87/2,$M87,TRUE)-_xlfn.NORM.DIST(AND(EP$6&gt;=$F87,EP$6&lt;=$H87)*(EO$6-$F87+1),$J87/2,$M87,TRUE))/(1-2*_xlfn.NORM.DIST(0,$J87/2,$M87,TRUE))*$D87+($K87="Steady Growth")*(AND(EP$6&gt;=$F87,EP$6&lt;=$H87)*((EP$6-$F87+1)/($J87*($J87+1)/2)*$D87))+($K87="custom")*CustCF!EJ87</f>
        <v/>
      </c>
      <c r="EQ87" s="87">
        <f>($K87="Bell Curve")*(_xlfn.NORM.DIST(AND(EQ$6&gt;=$F87,EQ$6&lt;=$H87)*(EQ$6-$F87+1),$J87/2,$M87,TRUE)-_xlfn.NORM.DIST(AND(EQ$6&gt;=$F87,EQ$6&lt;=$H87)*(EP$6-$F87+1),$J87/2,$M87,TRUE))/(1-2*_xlfn.NORM.DIST(0,$J87/2,$M87,TRUE))*$D87+($K87="Steady Growth")*(AND(EQ$6&gt;=$F87,EQ$6&lt;=$H87)*((EQ$6-$F87+1)/($J87*($J87+1)/2)*$D87))+($K87="custom")*CustCF!EK87</f>
        <v/>
      </c>
      <c r="ER87" s="87">
        <f>($K87="Bell Curve")*(_xlfn.NORM.DIST(AND(ER$6&gt;=$F87,ER$6&lt;=$H87)*(ER$6-$F87+1),$J87/2,$M87,TRUE)-_xlfn.NORM.DIST(AND(ER$6&gt;=$F87,ER$6&lt;=$H87)*(EQ$6-$F87+1),$J87/2,$M87,TRUE))/(1-2*_xlfn.NORM.DIST(0,$J87/2,$M87,TRUE))*$D87+($K87="Steady Growth")*(AND(ER$6&gt;=$F87,ER$6&lt;=$H87)*((ER$6-$F87+1)/($J87*($J87+1)/2)*$D87))+($K87="custom")*CustCF!EL87</f>
        <v/>
      </c>
      <c r="ES87" s="87">
        <f>($K87="Bell Curve")*(_xlfn.NORM.DIST(AND(ES$6&gt;=$F87,ES$6&lt;=$H87)*(ES$6-$F87+1),$J87/2,$M87,TRUE)-_xlfn.NORM.DIST(AND(ES$6&gt;=$F87,ES$6&lt;=$H87)*(ER$6-$F87+1),$J87/2,$M87,TRUE))/(1-2*_xlfn.NORM.DIST(0,$J87/2,$M87,TRUE))*$D87+($K87="Steady Growth")*(AND(ES$6&gt;=$F87,ES$6&lt;=$H87)*((ES$6-$F87+1)/($J87*($J87+1)/2)*$D87))+($K87="custom")*CustCF!EM87</f>
        <v/>
      </c>
      <c r="ET87" s="87">
        <f>($K87="Bell Curve")*(_xlfn.NORM.DIST(AND(ET$6&gt;=$F87,ET$6&lt;=$H87)*(ET$6-$F87+1),$J87/2,$M87,TRUE)-_xlfn.NORM.DIST(AND(ET$6&gt;=$F87,ET$6&lt;=$H87)*(ES$6-$F87+1),$J87/2,$M87,TRUE))/(1-2*_xlfn.NORM.DIST(0,$J87/2,$M87,TRUE))*$D87+($K87="Steady Growth")*(AND(ET$6&gt;=$F87,ET$6&lt;=$H87)*((ET$6-$F87+1)/($J87*($J87+1)/2)*$D87))+($K87="custom")*CustCF!EN87</f>
        <v/>
      </c>
      <c r="EU87" s="87">
        <f>($K87="Bell Curve")*(_xlfn.NORM.DIST(AND(EU$6&gt;=$F87,EU$6&lt;=$H87)*(EU$6-$F87+1),$J87/2,$M87,TRUE)-_xlfn.NORM.DIST(AND(EU$6&gt;=$F87,EU$6&lt;=$H87)*(ET$6-$F87+1),$J87/2,$M87,TRUE))/(1-2*_xlfn.NORM.DIST(0,$J87/2,$M87,TRUE))*$D87+($K87="Steady Growth")*(AND(EU$6&gt;=$F87,EU$6&lt;=$H87)*((EU$6-$F87+1)/($J87*($J87+1)/2)*$D87))+($K87="custom")*CustCF!EO87</f>
        <v/>
      </c>
      <c r="EV87" s="87">
        <f>($K87="Bell Curve")*(_xlfn.NORM.DIST(AND(EV$6&gt;=$F87,EV$6&lt;=$H87)*(EV$6-$F87+1),$J87/2,$M87,TRUE)-_xlfn.NORM.DIST(AND(EV$6&gt;=$F87,EV$6&lt;=$H87)*(EU$6-$F87+1),$J87/2,$M87,TRUE))/(1-2*_xlfn.NORM.DIST(0,$J87/2,$M87,TRUE))*$D87+($K87="Steady Growth")*(AND(EV$6&gt;=$F87,EV$6&lt;=$H87)*((EV$6-$F87+1)/($J87*($J87+1)/2)*$D87))+($K87="custom")*CustCF!EP87</f>
        <v/>
      </c>
      <c r="EW87" s="87">
        <f>($K87="Bell Curve")*(_xlfn.NORM.DIST(AND(EW$6&gt;=$F87,EW$6&lt;=$H87)*(EW$6-$F87+1),$J87/2,$M87,TRUE)-_xlfn.NORM.DIST(AND(EW$6&gt;=$F87,EW$6&lt;=$H87)*(EV$6-$F87+1),$J87/2,$M87,TRUE))/(1-2*_xlfn.NORM.DIST(0,$J87/2,$M87,TRUE))*$D87+($K87="Steady Growth")*(AND(EW$6&gt;=$F87,EW$6&lt;=$H87)*((EW$6-$F87+1)/($J87*($J87+1)/2)*$D87))+($K87="custom")*CustCF!EQ87</f>
        <v/>
      </c>
      <c r="EX87" s="87">
        <f>($K87="Bell Curve")*(_xlfn.NORM.DIST(AND(EX$6&gt;=$F87,EX$6&lt;=$H87)*(EX$6-$F87+1),$J87/2,$M87,TRUE)-_xlfn.NORM.DIST(AND(EX$6&gt;=$F87,EX$6&lt;=$H87)*(EW$6-$F87+1),$J87/2,$M87,TRUE))/(1-2*_xlfn.NORM.DIST(0,$J87/2,$M87,TRUE))*$D87+($K87="Steady Growth")*(AND(EX$6&gt;=$F87,EX$6&lt;=$H87)*((EX$6-$F87+1)/($J87*($J87+1)/2)*$D87))+($K87="custom")*CustCF!ER87</f>
        <v/>
      </c>
      <c r="EY87" s="87">
        <f>($K87="Bell Curve")*(_xlfn.NORM.DIST(AND(EY$6&gt;=$F87,EY$6&lt;=$H87)*(EY$6-$F87+1),$J87/2,$M87,TRUE)-_xlfn.NORM.DIST(AND(EY$6&gt;=$F87,EY$6&lt;=$H87)*(EX$6-$F87+1),$J87/2,$M87,TRUE))/(1-2*_xlfn.NORM.DIST(0,$J87/2,$M87,TRUE))*$D87+($K87="Steady Growth")*(AND(EY$6&gt;=$F87,EY$6&lt;=$H87)*((EY$6-$F87+1)/($J87*($J87+1)/2)*$D87))+($K87="custom")*CustCF!ES87</f>
        <v/>
      </c>
      <c r="EZ87" s="87">
        <f>($K87="Bell Curve")*(_xlfn.NORM.DIST(AND(EZ$6&gt;=$F87,EZ$6&lt;=$H87)*(EZ$6-$F87+1),$J87/2,$M87,TRUE)-_xlfn.NORM.DIST(AND(EZ$6&gt;=$F87,EZ$6&lt;=$H87)*(EY$6-$F87+1),$J87/2,$M87,TRUE))/(1-2*_xlfn.NORM.DIST(0,$J87/2,$M87,TRUE))*$D87+($K87="Steady Growth")*(AND(EZ$6&gt;=$F87,EZ$6&lt;=$H87)*((EZ$6-$F87+1)/($J87*($J87+1)/2)*$D87))+($K87="custom")*CustCF!ET87</f>
        <v/>
      </c>
      <c r="FA87" s="87">
        <f>($K87="Bell Curve")*(_xlfn.NORM.DIST(AND(FA$6&gt;=$F87,FA$6&lt;=$H87)*(FA$6-$F87+1),$J87/2,$M87,TRUE)-_xlfn.NORM.DIST(AND(FA$6&gt;=$F87,FA$6&lt;=$H87)*(EZ$6-$F87+1),$J87/2,$M87,TRUE))/(1-2*_xlfn.NORM.DIST(0,$J87/2,$M87,TRUE))*$D87+($K87="Steady Growth")*(AND(FA$6&gt;=$F87,FA$6&lt;=$H87)*((FA$6-$F87+1)/($J87*($J87+1)/2)*$D87))+($K87="custom")*CustCF!EU87</f>
        <v/>
      </c>
      <c r="FB87" s="87">
        <f>($K87="Bell Curve")*(_xlfn.NORM.DIST(AND(FB$6&gt;=$F87,FB$6&lt;=$H87)*(FB$6-$F87+1),$J87/2,$M87,TRUE)-_xlfn.NORM.DIST(AND(FB$6&gt;=$F87,FB$6&lt;=$H87)*(FA$6-$F87+1),$J87/2,$M87,TRUE))/(1-2*_xlfn.NORM.DIST(0,$J87/2,$M87,TRUE))*$D87+($K87="Steady Growth")*(AND(FB$6&gt;=$F87,FB$6&lt;=$H87)*((FB$6-$F87+1)/($J87*($J87+1)/2)*$D87))+($K87="custom")*CustCF!EV87</f>
        <v/>
      </c>
      <c r="FC87" s="87">
        <f>($K87="Bell Curve")*(_xlfn.NORM.DIST(AND(FC$6&gt;=$F87,FC$6&lt;=$H87)*(FC$6-$F87+1),$J87/2,$M87,TRUE)-_xlfn.NORM.DIST(AND(FC$6&gt;=$F87,FC$6&lt;=$H87)*(FB$6-$F87+1),$J87/2,$M87,TRUE))/(1-2*_xlfn.NORM.DIST(0,$J87/2,$M87,TRUE))*$D87+($K87="Steady Growth")*(AND(FC$6&gt;=$F87,FC$6&lt;=$H87)*((FC$6-$F87+1)/($J87*($J87+1)/2)*$D87))+($K87="custom")*CustCF!EW87</f>
        <v/>
      </c>
      <c r="FD87" s="87">
        <f>($K87="Bell Curve")*(_xlfn.NORM.DIST(AND(FD$6&gt;=$F87,FD$6&lt;=$H87)*(FD$6-$F87+1),$J87/2,$M87,TRUE)-_xlfn.NORM.DIST(AND(FD$6&gt;=$F87,FD$6&lt;=$H87)*(FC$6-$F87+1),$J87/2,$M87,TRUE))/(1-2*_xlfn.NORM.DIST(0,$J87/2,$M87,TRUE))*$D87+($K87="Steady Growth")*(AND(FD$6&gt;=$F87,FD$6&lt;=$H87)*((FD$6-$F87+1)/($J87*($J87+1)/2)*$D87))+($K87="custom")*CustCF!EX87</f>
        <v/>
      </c>
      <c r="FE87" s="87">
        <f>($K87="Bell Curve")*(_xlfn.NORM.DIST(AND(FE$6&gt;=$F87,FE$6&lt;=$H87)*(FE$6-$F87+1),$J87/2,$M87,TRUE)-_xlfn.NORM.DIST(AND(FE$6&gt;=$F87,FE$6&lt;=$H87)*(FD$6-$F87+1),$J87/2,$M87,TRUE))/(1-2*_xlfn.NORM.DIST(0,$J87/2,$M87,TRUE))*$D87+($K87="Steady Growth")*(AND(FE$6&gt;=$F87,FE$6&lt;=$H87)*((FE$6-$F87+1)/($J87*($J87+1)/2)*$D87))+($K87="custom")*CustCF!EY87</f>
        <v/>
      </c>
      <c r="FF87" s="87">
        <f>($K87="Bell Curve")*(_xlfn.NORM.DIST(AND(FF$6&gt;=$F87,FF$6&lt;=$H87)*(FF$6-$F87+1),$J87/2,$M87,TRUE)-_xlfn.NORM.DIST(AND(FF$6&gt;=$F87,FF$6&lt;=$H87)*(FE$6-$F87+1),$J87/2,$M87,TRUE))/(1-2*_xlfn.NORM.DIST(0,$J87/2,$M87,TRUE))*$D87+($K87="Steady Growth")*(AND(FF$6&gt;=$F87,FF$6&lt;=$H87)*((FF$6-$F87+1)/($J87*($J87+1)/2)*$D87))+($K87="custom")*CustCF!EZ87</f>
        <v/>
      </c>
      <c r="FG87" s="87">
        <f>($K87="Bell Curve")*(_xlfn.NORM.DIST(AND(FG$6&gt;=$F87,FG$6&lt;=$H87)*(FG$6-$F87+1),$J87/2,$M87,TRUE)-_xlfn.NORM.DIST(AND(FG$6&gt;=$F87,FG$6&lt;=$H87)*(FF$6-$F87+1),$J87/2,$M87,TRUE))/(1-2*_xlfn.NORM.DIST(0,$J87/2,$M87,TRUE))*$D87+($K87="Steady Growth")*(AND(FG$6&gt;=$F87,FG$6&lt;=$H87)*((FG$6-$F87+1)/($J87*($J87+1)/2)*$D87))+($K87="custom")*CustCF!FA87</f>
        <v/>
      </c>
      <c r="FH87" s="87">
        <f>($K87="Bell Curve")*(_xlfn.NORM.DIST(AND(FH$6&gt;=$F87,FH$6&lt;=$H87)*(FH$6-$F87+1),$J87/2,$M87,TRUE)-_xlfn.NORM.DIST(AND(FH$6&gt;=$F87,FH$6&lt;=$H87)*(FG$6-$F87+1),$J87/2,$M87,TRUE))/(1-2*_xlfn.NORM.DIST(0,$J87/2,$M87,TRUE))*$D87+($K87="Steady Growth")*(AND(FH$6&gt;=$F87,FH$6&lt;=$H87)*((FH$6-$F87+1)/($J87*($J87+1)/2)*$D87))+($K87="custom")*CustCF!FB87</f>
        <v/>
      </c>
      <c r="FI87" s="87">
        <f>($K87="Bell Curve")*(_xlfn.NORM.DIST(AND(FI$6&gt;=$F87,FI$6&lt;=$H87)*(FI$6-$F87+1),$J87/2,$M87,TRUE)-_xlfn.NORM.DIST(AND(FI$6&gt;=$F87,FI$6&lt;=$H87)*(FH$6-$F87+1),$J87/2,$M87,TRUE))/(1-2*_xlfn.NORM.DIST(0,$J87/2,$M87,TRUE))*$D87+($K87="Steady Growth")*(AND(FI$6&gt;=$F87,FI$6&lt;=$H87)*((FI$6-$F87+1)/($J87*($J87+1)/2)*$D87))+($K87="custom")*CustCF!FC87</f>
        <v/>
      </c>
      <c r="FJ87" s="87">
        <f>($K87="Bell Curve")*(_xlfn.NORM.DIST(AND(FJ$6&gt;=$F87,FJ$6&lt;=$H87)*(FJ$6-$F87+1),$J87/2,$M87,TRUE)-_xlfn.NORM.DIST(AND(FJ$6&gt;=$F87,FJ$6&lt;=$H87)*(FI$6-$F87+1),$J87/2,$M87,TRUE))/(1-2*_xlfn.NORM.DIST(0,$J87/2,$M87,TRUE))*$D87+($K87="Steady Growth")*(AND(FJ$6&gt;=$F87,FJ$6&lt;=$H87)*((FJ$6-$F87+1)/($J87*($J87+1)/2)*$D87))+($K87="custom")*CustCF!FD87</f>
        <v/>
      </c>
      <c r="FK87" s="87">
        <f>($K87="Bell Curve")*(_xlfn.NORM.DIST(AND(FK$6&gt;=$F87,FK$6&lt;=$H87)*(FK$6-$F87+1),$J87/2,$M87,TRUE)-_xlfn.NORM.DIST(AND(FK$6&gt;=$F87,FK$6&lt;=$H87)*(FJ$6-$F87+1),$J87/2,$M87,TRUE))/(1-2*_xlfn.NORM.DIST(0,$J87/2,$M87,TRUE))*$D87+($K87="Steady Growth")*(AND(FK$6&gt;=$F87,FK$6&lt;=$H87)*((FK$6-$F87+1)/($J87*($J87+1)/2)*$D87))+($K87="custom")*CustCF!FE87</f>
        <v/>
      </c>
      <c r="FL87" s="87">
        <f>($K87="Bell Curve")*(_xlfn.NORM.DIST(AND(FL$6&gt;=$F87,FL$6&lt;=$H87)*(FL$6-$F87+1),$J87/2,$M87,TRUE)-_xlfn.NORM.DIST(AND(FL$6&gt;=$F87,FL$6&lt;=$H87)*(FK$6-$F87+1),$J87/2,$M87,TRUE))/(1-2*_xlfn.NORM.DIST(0,$J87/2,$M87,TRUE))*$D87+($K87="Steady Growth")*(AND(FL$6&gt;=$F87,FL$6&lt;=$H87)*((FL$6-$F87+1)/($J87*($J87+1)/2)*$D87))+($K87="custom")*CustCF!FF87</f>
        <v/>
      </c>
      <c r="FM87" s="87">
        <f>($K87="Bell Curve")*(_xlfn.NORM.DIST(AND(FM$6&gt;=$F87,FM$6&lt;=$H87)*(FM$6-$F87+1),$J87/2,$M87,TRUE)-_xlfn.NORM.DIST(AND(FM$6&gt;=$F87,FM$6&lt;=$H87)*(FL$6-$F87+1),$J87/2,$M87,TRUE))/(1-2*_xlfn.NORM.DIST(0,$J87/2,$M87,TRUE))*$D87+($K87="Steady Growth")*(AND(FM$6&gt;=$F87,FM$6&lt;=$H87)*((FM$6-$F87+1)/($J87*($J87+1)/2)*$D87))+($K87="custom")*CustCF!FG87</f>
        <v/>
      </c>
      <c r="FN87" s="87">
        <f>($K87="Bell Curve")*(_xlfn.NORM.DIST(AND(FN$6&gt;=$F87,FN$6&lt;=$H87)*(FN$6-$F87+1),$J87/2,$M87,TRUE)-_xlfn.NORM.DIST(AND(FN$6&gt;=$F87,FN$6&lt;=$H87)*(FM$6-$F87+1),$J87/2,$M87,TRUE))/(1-2*_xlfn.NORM.DIST(0,$J87/2,$M87,TRUE))*$D87+($K87="Steady Growth")*(AND(FN$6&gt;=$F87,FN$6&lt;=$H87)*((FN$6-$F87+1)/($J87*($J87+1)/2)*$D87))+($K87="custom")*CustCF!FH87</f>
        <v/>
      </c>
      <c r="FO87" s="87">
        <f>($K87="Bell Curve")*(_xlfn.NORM.DIST(AND(FO$6&gt;=$F87,FO$6&lt;=$H87)*(FO$6-$F87+1),$J87/2,$M87,TRUE)-_xlfn.NORM.DIST(AND(FO$6&gt;=$F87,FO$6&lt;=$H87)*(FN$6-$F87+1),$J87/2,$M87,TRUE))/(1-2*_xlfn.NORM.DIST(0,$J87/2,$M87,TRUE))*$D87+($K87="Steady Growth")*(AND(FO$6&gt;=$F87,FO$6&lt;=$H87)*((FO$6-$F87+1)/($J87*($J87+1)/2)*$D87))+($K87="custom")*CustCF!FI87</f>
        <v/>
      </c>
      <c r="FP87" s="87">
        <f>($K87="Bell Curve")*(_xlfn.NORM.DIST(AND(FP$6&gt;=$F87,FP$6&lt;=$H87)*(FP$6-$F87+1),$J87/2,$M87,TRUE)-_xlfn.NORM.DIST(AND(FP$6&gt;=$F87,FP$6&lt;=$H87)*(FO$6-$F87+1),$J87/2,$M87,TRUE))/(1-2*_xlfn.NORM.DIST(0,$J87/2,$M87,TRUE))*$D87+($K87="Steady Growth")*(AND(FP$6&gt;=$F87,FP$6&lt;=$H87)*((FP$6-$F87+1)/($J87*($J87+1)/2)*$D87))+($K87="custom")*CustCF!FJ87</f>
        <v/>
      </c>
      <c r="FQ87" s="87">
        <f>($K87="Bell Curve")*(_xlfn.NORM.DIST(AND(FQ$6&gt;=$F87,FQ$6&lt;=$H87)*(FQ$6-$F87+1),$J87/2,$M87,TRUE)-_xlfn.NORM.DIST(AND(FQ$6&gt;=$F87,FQ$6&lt;=$H87)*(FP$6-$F87+1),$J87/2,$M87,TRUE))/(1-2*_xlfn.NORM.DIST(0,$J87/2,$M87,TRUE))*$D87+($K87="Steady Growth")*(AND(FQ$6&gt;=$F87,FQ$6&lt;=$H87)*((FQ$6-$F87+1)/($J87*($J87+1)/2)*$D87))+($K87="custom")*CustCF!FK87</f>
        <v/>
      </c>
      <c r="FR87" s="87">
        <f>($K87="Bell Curve")*(_xlfn.NORM.DIST(AND(FR$6&gt;=$F87,FR$6&lt;=$H87)*(FR$6-$F87+1),$J87/2,$M87,TRUE)-_xlfn.NORM.DIST(AND(FR$6&gt;=$F87,FR$6&lt;=$H87)*(FQ$6-$F87+1),$J87/2,$M87,TRUE))/(1-2*_xlfn.NORM.DIST(0,$J87/2,$M87,TRUE))*$D87+($K87="Steady Growth")*(AND(FR$6&gt;=$F87,FR$6&lt;=$H87)*((FR$6-$F87+1)/($J87*($J87+1)/2)*$D87))+($K87="custom")*CustCF!FL87</f>
        <v/>
      </c>
      <c r="FS87" s="87">
        <f>($K87="Bell Curve")*(_xlfn.NORM.DIST(AND(FS$6&gt;=$F87,FS$6&lt;=$H87)*(FS$6-$F87+1),$J87/2,$M87,TRUE)-_xlfn.NORM.DIST(AND(FS$6&gt;=$F87,FS$6&lt;=$H87)*(FR$6-$F87+1),$J87/2,$M87,TRUE))/(1-2*_xlfn.NORM.DIST(0,$J87/2,$M87,TRUE))*$D87+($K87="Steady Growth")*(AND(FS$6&gt;=$F87,FS$6&lt;=$H87)*((FS$6-$F87+1)/($J87*($J87+1)/2)*$D87))+($K87="custom")*CustCF!FM87</f>
        <v/>
      </c>
      <c r="FT87" s="87">
        <f>($K87="Bell Curve")*(_xlfn.NORM.DIST(AND(FT$6&gt;=$F87,FT$6&lt;=$H87)*(FT$6-$F87+1),$J87/2,$M87,TRUE)-_xlfn.NORM.DIST(AND(FT$6&gt;=$F87,FT$6&lt;=$H87)*(FS$6-$F87+1),$J87/2,$M87,TRUE))/(1-2*_xlfn.NORM.DIST(0,$J87/2,$M87,TRUE))*$D87+($K87="Steady Growth")*(AND(FT$6&gt;=$F87,FT$6&lt;=$H87)*((FT$6-$F87+1)/($J87*($J87+1)/2)*$D87))+($K87="custom")*CustCF!FN87</f>
        <v/>
      </c>
      <c r="FU87" s="87">
        <f>($K87="Bell Curve")*(_xlfn.NORM.DIST(AND(FU$6&gt;=$F87,FU$6&lt;=$H87)*(FU$6-$F87+1),$J87/2,$M87,TRUE)-_xlfn.NORM.DIST(AND(FU$6&gt;=$F87,FU$6&lt;=$H87)*(FT$6-$F87+1),$J87/2,$M87,TRUE))/(1-2*_xlfn.NORM.DIST(0,$J87/2,$M87,TRUE))*$D87+($K87="Steady Growth")*(AND(FU$6&gt;=$F87,FU$6&lt;=$H87)*((FU$6-$F87+1)/($J87*($J87+1)/2)*$D87))+($K87="custom")*CustCF!FO87</f>
        <v/>
      </c>
      <c r="FV87" s="87">
        <f>($K87="Bell Curve")*(_xlfn.NORM.DIST(AND(FV$6&gt;=$F87,FV$6&lt;=$H87)*(FV$6-$F87+1),$J87/2,$M87,TRUE)-_xlfn.NORM.DIST(AND(FV$6&gt;=$F87,FV$6&lt;=$H87)*(FU$6-$F87+1),$J87/2,$M87,TRUE))/(1-2*_xlfn.NORM.DIST(0,$J87/2,$M87,TRUE))*$D87+($K87="Steady Growth")*(AND(FV$6&gt;=$F87,FV$6&lt;=$H87)*((FV$6-$F87+1)/($J87*($J87+1)/2)*$D87))+($K87="custom")*CustCF!FP87</f>
        <v/>
      </c>
      <c r="FW87" s="87">
        <f>($K87="Bell Curve")*(_xlfn.NORM.DIST(AND(FW$6&gt;=$F87,FW$6&lt;=$H87)*(FW$6-$F87+1),$J87/2,$M87,TRUE)-_xlfn.NORM.DIST(AND(FW$6&gt;=$F87,FW$6&lt;=$H87)*(FV$6-$F87+1),$J87/2,$M87,TRUE))/(1-2*_xlfn.NORM.DIST(0,$J87/2,$M87,TRUE))*$D87+($K87="Steady Growth")*(AND(FW$6&gt;=$F87,FW$6&lt;=$H87)*((FW$6-$F87+1)/($J87*($J87+1)/2)*$D87))+($K87="custom")*CustCF!FQ87</f>
        <v/>
      </c>
      <c r="FX87" s="87">
        <f>($K87="Bell Curve")*(_xlfn.NORM.DIST(AND(FX$6&gt;=$F87,FX$6&lt;=$H87)*(FX$6-$F87+1),$J87/2,$M87,TRUE)-_xlfn.NORM.DIST(AND(FX$6&gt;=$F87,FX$6&lt;=$H87)*(FW$6-$F87+1),$J87/2,$M87,TRUE))/(1-2*_xlfn.NORM.DIST(0,$J87/2,$M87,TRUE))*$D87+($K87="Steady Growth")*(AND(FX$6&gt;=$F87,FX$6&lt;=$H87)*((FX$6-$F87+1)/($J87*($J87+1)/2)*$D87))+($K87="custom")*CustCF!FR87</f>
        <v/>
      </c>
      <c r="FY87" s="87">
        <f>($K87="Bell Curve")*(_xlfn.NORM.DIST(AND(FY$6&gt;=$F87,FY$6&lt;=$H87)*(FY$6-$F87+1),$J87/2,$M87,TRUE)-_xlfn.NORM.DIST(AND(FY$6&gt;=$F87,FY$6&lt;=$H87)*(FX$6-$F87+1),$J87/2,$M87,TRUE))/(1-2*_xlfn.NORM.DIST(0,$J87/2,$M87,TRUE))*$D87+($K87="Steady Growth")*(AND(FY$6&gt;=$F87,FY$6&lt;=$H87)*((FY$6-$F87+1)/($J87*($J87+1)/2)*$D87))+($K87="custom")*CustCF!FS87</f>
        <v/>
      </c>
      <c r="FZ87" s="87">
        <f>($K87="Bell Curve")*(_xlfn.NORM.DIST(AND(FZ$6&gt;=$F87,FZ$6&lt;=$H87)*(FZ$6-$F87+1),$J87/2,$M87,TRUE)-_xlfn.NORM.DIST(AND(FZ$6&gt;=$F87,FZ$6&lt;=$H87)*(FY$6-$F87+1),$J87/2,$M87,TRUE))/(1-2*_xlfn.NORM.DIST(0,$J87/2,$M87,TRUE))*$D87+($K87="Steady Growth")*(AND(FZ$6&gt;=$F87,FZ$6&lt;=$H87)*((FZ$6-$F87+1)/($J87*($J87+1)/2)*$D87))+($K87="custom")*CustCF!FT87</f>
        <v/>
      </c>
      <c r="GA87" s="87">
        <f>($K87="Bell Curve")*(_xlfn.NORM.DIST(AND(GA$6&gt;=$F87,GA$6&lt;=$H87)*(GA$6-$F87+1),$J87/2,$M87,TRUE)-_xlfn.NORM.DIST(AND(GA$6&gt;=$F87,GA$6&lt;=$H87)*(FZ$6-$F87+1),$J87/2,$M87,TRUE))/(1-2*_xlfn.NORM.DIST(0,$J87/2,$M87,TRUE))*$D87+($K87="Steady Growth")*(AND(GA$6&gt;=$F87,GA$6&lt;=$H87)*((GA$6-$F87+1)/($J87*($J87+1)/2)*$D87))+($K87="custom")*CustCF!FU87</f>
        <v/>
      </c>
      <c r="GB87" s="87">
        <f>($K87="Bell Curve")*(_xlfn.NORM.DIST(AND(GB$6&gt;=$F87,GB$6&lt;=$H87)*(GB$6-$F87+1),$J87/2,$M87,TRUE)-_xlfn.NORM.DIST(AND(GB$6&gt;=$F87,GB$6&lt;=$H87)*(GA$6-$F87+1),$J87/2,$M87,TRUE))/(1-2*_xlfn.NORM.DIST(0,$J87/2,$M87,TRUE))*$D87+($K87="Steady Growth")*(AND(GB$6&gt;=$F87,GB$6&lt;=$H87)*((GB$6-$F87+1)/($J87*($J87+1)/2)*$D87))+($K87="custom")*CustCF!FV87</f>
        <v/>
      </c>
      <c r="GC87" s="87">
        <f>($K87="Bell Curve")*(_xlfn.NORM.DIST(AND(GC$6&gt;=$F87,GC$6&lt;=$H87)*(GC$6-$F87+1),$J87/2,$M87,TRUE)-_xlfn.NORM.DIST(AND(GC$6&gt;=$F87,GC$6&lt;=$H87)*(GB$6-$F87+1),$J87/2,$M87,TRUE))/(1-2*_xlfn.NORM.DIST(0,$J87/2,$M87,TRUE))*$D87+($K87="Steady Growth")*(AND(GC$6&gt;=$F87,GC$6&lt;=$H87)*((GC$6-$F87+1)/($J87*($J87+1)/2)*$D87))+($K87="custom")*CustCF!FW87</f>
        <v/>
      </c>
      <c r="GD87" s="87">
        <f>($K87="Bell Curve")*(_xlfn.NORM.DIST(AND(GD$6&gt;=$F87,GD$6&lt;=$H87)*(GD$6-$F87+1),$J87/2,$M87,TRUE)-_xlfn.NORM.DIST(AND(GD$6&gt;=$F87,GD$6&lt;=$H87)*(GC$6-$F87+1),$J87/2,$M87,TRUE))/(1-2*_xlfn.NORM.DIST(0,$J87/2,$M87,TRUE))*$D87+($K87="Steady Growth")*(AND(GD$6&gt;=$F87,GD$6&lt;=$H87)*((GD$6-$F87+1)/($J87*($J87+1)/2)*$D87))+($K87="custom")*CustCF!FX87</f>
        <v/>
      </c>
      <c r="GE87" s="87">
        <f>($K87="Bell Curve")*(_xlfn.NORM.DIST(AND(GE$6&gt;=$F87,GE$6&lt;=$H87)*(GE$6-$F87+1),$J87/2,$M87,TRUE)-_xlfn.NORM.DIST(AND(GE$6&gt;=$F87,GE$6&lt;=$H87)*(GD$6-$F87+1),$J87/2,$M87,TRUE))/(1-2*_xlfn.NORM.DIST(0,$J87/2,$M87,TRUE))*$D87+($K87="Steady Growth")*(AND(GE$6&gt;=$F87,GE$6&lt;=$H87)*((GE$6-$F87+1)/($J87*($J87+1)/2)*$D87))+($K87="custom")*CustCF!FY87</f>
        <v/>
      </c>
      <c r="GF87" s="87">
        <f>($K87="Bell Curve")*(_xlfn.NORM.DIST(AND(GF$6&gt;=$F87,GF$6&lt;=$H87)*(GF$6-$F87+1),$J87/2,$M87,TRUE)-_xlfn.NORM.DIST(AND(GF$6&gt;=$F87,GF$6&lt;=$H87)*(GE$6-$F87+1),$J87/2,$M87,TRUE))/(1-2*_xlfn.NORM.DIST(0,$J87/2,$M87,TRUE))*$D87+($K87="Steady Growth")*(AND(GF$6&gt;=$F87,GF$6&lt;=$H87)*((GF$6-$F87+1)/($J87*($J87+1)/2)*$D87))+($K87="custom")*CustCF!FZ87</f>
        <v/>
      </c>
      <c r="GG87" s="87">
        <f>($K87="Bell Curve")*(_xlfn.NORM.DIST(AND(GG$6&gt;=$F87,GG$6&lt;=$H87)*(GG$6-$F87+1),$J87/2,$M87,TRUE)-_xlfn.NORM.DIST(AND(GG$6&gt;=$F87,GG$6&lt;=$H87)*(GF$6-$F87+1),$J87/2,$M87,TRUE))/(1-2*_xlfn.NORM.DIST(0,$J87/2,$M87,TRUE))*$D87+($K87="Steady Growth")*(AND(GG$6&gt;=$F87,GG$6&lt;=$H87)*((GG$6-$F87+1)/($J87*($J87+1)/2)*$D87))+($K87="custom")*CustCF!GA87</f>
        <v/>
      </c>
      <c r="GH87" s="87">
        <f>($K87="Bell Curve")*(_xlfn.NORM.DIST(AND(GH$6&gt;=$F87,GH$6&lt;=$H87)*(GH$6-$F87+1),$J87/2,$M87,TRUE)-_xlfn.NORM.DIST(AND(GH$6&gt;=$F87,GH$6&lt;=$H87)*(GG$6-$F87+1),$J87/2,$M87,TRUE))/(1-2*_xlfn.NORM.DIST(0,$J87/2,$M87,TRUE))*$D87+($K87="Steady Growth")*(AND(GH$6&gt;=$F87,GH$6&lt;=$H87)*((GH$6-$F87+1)/($J87*($J87+1)/2)*$D87))+($K87="custom")*CustCF!GB87</f>
        <v/>
      </c>
      <c r="GI87" s="87">
        <f>($K87="Bell Curve")*(_xlfn.NORM.DIST(AND(GI$6&gt;=$F87,GI$6&lt;=$H87)*(GI$6-$F87+1),$J87/2,$M87,TRUE)-_xlfn.NORM.DIST(AND(GI$6&gt;=$F87,GI$6&lt;=$H87)*(GH$6-$F87+1),$J87/2,$M87,TRUE))/(1-2*_xlfn.NORM.DIST(0,$J87/2,$M87,TRUE))*$D87+($K87="Steady Growth")*(AND(GI$6&gt;=$F87,GI$6&lt;=$H87)*((GI$6-$F87+1)/($J87*($J87+1)/2)*$D87))+($K87="custom")*CustCF!GC87</f>
        <v/>
      </c>
      <c r="GJ87" s="87">
        <f>($K87="Bell Curve")*(_xlfn.NORM.DIST(AND(GJ$6&gt;=$F87,GJ$6&lt;=$H87)*(GJ$6-$F87+1),$J87/2,$M87,TRUE)-_xlfn.NORM.DIST(AND(GJ$6&gt;=$F87,GJ$6&lt;=$H87)*(GI$6-$F87+1),$J87/2,$M87,TRUE))/(1-2*_xlfn.NORM.DIST(0,$J87/2,$M87,TRUE))*$D87+($K87="Steady Growth")*(AND(GJ$6&gt;=$F87,GJ$6&lt;=$H87)*((GJ$6-$F87+1)/($J87*($J87+1)/2)*$D87))+($K87="custom")*CustCF!GD87</f>
        <v/>
      </c>
      <c r="GK87" s="87">
        <f>($K87="Bell Curve")*(_xlfn.NORM.DIST(AND(GK$6&gt;=$F87,GK$6&lt;=$H87)*(GK$6-$F87+1),$J87/2,$M87,TRUE)-_xlfn.NORM.DIST(AND(GK$6&gt;=$F87,GK$6&lt;=$H87)*(GJ$6-$F87+1),$J87/2,$M87,TRUE))/(1-2*_xlfn.NORM.DIST(0,$J87/2,$M87,TRUE))*$D87+($K87="Steady Growth")*(AND(GK$6&gt;=$F87,GK$6&lt;=$H87)*((GK$6-$F87+1)/($J87*($J87+1)/2)*$D87))+($K87="custom")*CustCF!GE87</f>
        <v/>
      </c>
      <c r="GL87" s="87">
        <f>($K87="Bell Curve")*(_xlfn.NORM.DIST(AND(GL$6&gt;=$F87,GL$6&lt;=$H87)*(GL$6-$F87+1),$J87/2,$M87,TRUE)-_xlfn.NORM.DIST(AND(GL$6&gt;=$F87,GL$6&lt;=$H87)*(GK$6-$F87+1),$J87/2,$M87,TRUE))/(1-2*_xlfn.NORM.DIST(0,$J87/2,$M87,TRUE))*$D87+($K87="Steady Growth")*(AND(GL$6&gt;=$F87,GL$6&lt;=$H87)*((GL$6-$F87+1)/($J87*($J87+1)/2)*$D87))+($K87="custom")*CustCF!GF87</f>
        <v/>
      </c>
      <c r="GM87" s="87">
        <f>($K87="Bell Curve")*(_xlfn.NORM.DIST(AND(GM$6&gt;=$F87,GM$6&lt;=$H87)*(GM$6-$F87+1),$J87/2,$M87,TRUE)-_xlfn.NORM.DIST(AND(GM$6&gt;=$F87,GM$6&lt;=$H87)*(GL$6-$F87+1),$J87/2,$M87,TRUE))/(1-2*_xlfn.NORM.DIST(0,$J87/2,$M87,TRUE))*$D87+($K87="Steady Growth")*(AND(GM$6&gt;=$F87,GM$6&lt;=$H87)*((GM$6-$F87+1)/($J87*($J87+1)/2)*$D87))+($K87="custom")*CustCF!GG87</f>
        <v/>
      </c>
      <c r="GN87" s="257">
        <f>($K87="Bell Curve")*(_xlfn.NORM.DIST(AND(GN$6&gt;=$F87,GN$6&lt;=$H87)*(GN$6-$F87+1),$J87/2,$M87,TRUE)-_xlfn.NORM.DIST(AND(GN$6&gt;=$F87,GN$6&lt;=$H87)*(GM$6-$F87+1),$J87/2,$M87,TRUE))/(1-2*_xlfn.NORM.DIST(0,$J87/2,$M87,TRUE))*$D87+($K87="Steady Growth")*(AND(GN$6&gt;=$F87,GN$6&lt;=$H87)*((GN$6-$F87+1)/($J87*($J87+1)/2)*$D87))+($K87="custom")*CustCF!GH87</f>
        <v/>
      </c>
      <c r="GO87" s="1" t="n"/>
      <c r="GP87" s="63" t="n"/>
    </row>
    <row r="88" hidden="1" outlineLevel="1">
      <c r="A88" s="1" t="n"/>
      <c r="B88" s="1" t="n"/>
      <c r="C88" s="251">
        <f>Budget!X29</f>
        <v/>
      </c>
      <c r="D88" s="14">
        <f>Budget!Y29</f>
        <v/>
      </c>
      <c r="E88" s="14">
        <f>IF(D88&lt;&gt;0,F88,"")</f>
        <v/>
      </c>
      <c r="F88" s="252" t="n">
        <v>0</v>
      </c>
      <c r="G88" s="921">
        <f>IF(L88="custom",CustCF!F88,INDEX($P$8:$GN$8,MATCH(F88,$P$6:$GN$6,0)))</f>
        <v/>
      </c>
      <c r="H88" s="252" t="n">
        <v>0</v>
      </c>
      <c r="I88" s="921">
        <f>IF(L88="custom",CustCF!G88,INDEX($P$8:$GN$8,MATCH(H88,$P$6:$GN$6,0)))</f>
        <v/>
      </c>
      <c r="J88" s="249">
        <f>H88-F88+1</f>
        <v/>
      </c>
      <c r="K88" s="254" t="inlineStr">
        <is>
          <t>Bell Curve</t>
        </is>
      </c>
      <c r="L88" s="255" t="inlineStr">
        <is>
          <t>Flat (9)</t>
        </is>
      </c>
      <c r="M88" s="256">
        <f>INDEX($D$261:$D$266,MATCH(L88,$C$261:$C$266,0))</f>
        <v/>
      </c>
      <c r="N88" s="13">
        <f>SUM(P88:GN88)</f>
        <v/>
      </c>
      <c r="O88" s="14" t="n"/>
      <c r="P88" s="87">
        <f>($K88="Bell Curve")*(_xlfn.NORM.DIST(AND(P$6&gt;=$F88,P$6&lt;=$H88)*(P$6-$F88+1),$J88/2,$M88,TRUE)-_xlfn.NORM.DIST(AND(P$6&gt;=$F88,P$6&lt;=$H88)*(O$6-$F88+1),$J88/2,$M88,TRUE))/(1-2*_xlfn.NORM.DIST(0,$J88/2,$M88,TRUE))*$D88+($K88="Steady Growth")*(AND(P$6&gt;=$F88,P$6&lt;=$H88)*((P$6-$F88+1)/($J88*($J88+1)/2)*$D88))+($K88="custom")*CustCF!J88</f>
        <v/>
      </c>
      <c r="Q88" s="87">
        <f>($K88="Bell Curve")*(_xlfn.NORM.DIST(AND(Q$6&gt;=$F88,Q$6&lt;=$H88)*(Q$6-$F88+1),$J88/2,$M88,TRUE)-_xlfn.NORM.DIST(AND(Q$6&gt;=$F88,Q$6&lt;=$H88)*(P$6-$F88+1),$J88/2,$M88,TRUE))/(1-2*_xlfn.NORM.DIST(0,$J88/2,$M88,TRUE))*$D88+($K88="Steady Growth")*(AND(Q$6&gt;=$F88,Q$6&lt;=$H88)*((Q$6-$F88+1)/($J88*($J88+1)/2)*$D88))+($K88="custom")*CustCF!K88</f>
        <v/>
      </c>
      <c r="R88" s="87">
        <f>($K88="Bell Curve")*(_xlfn.NORM.DIST(AND(R$6&gt;=$F88,R$6&lt;=$H88)*(R$6-$F88+1),$J88/2,$M88,TRUE)-_xlfn.NORM.DIST(AND(R$6&gt;=$F88,R$6&lt;=$H88)*(Q$6-$F88+1),$J88/2,$M88,TRUE))/(1-2*_xlfn.NORM.DIST(0,$J88/2,$M88,TRUE))*$D88+($K88="Steady Growth")*(AND(R$6&gt;=$F88,R$6&lt;=$H88)*((R$6-$F88+1)/($J88*($J88+1)/2)*$D88))+($K88="custom")*CustCF!L88</f>
        <v/>
      </c>
      <c r="S88" s="87">
        <f>($K88="Bell Curve")*(_xlfn.NORM.DIST(AND(S$6&gt;=$F88,S$6&lt;=$H88)*(S$6-$F88+1),$J88/2,$M88,TRUE)-_xlfn.NORM.DIST(AND(S$6&gt;=$F88,S$6&lt;=$H88)*(R$6-$F88+1),$J88/2,$M88,TRUE))/(1-2*_xlfn.NORM.DIST(0,$J88/2,$M88,TRUE))*$D88+($K88="Steady Growth")*(AND(S$6&gt;=$F88,S$6&lt;=$H88)*((S$6-$F88+1)/($J88*($J88+1)/2)*$D88))+($K88="custom")*CustCF!M88</f>
        <v/>
      </c>
      <c r="T88" s="87">
        <f>($K88="Bell Curve")*(_xlfn.NORM.DIST(AND(T$6&gt;=$F88,T$6&lt;=$H88)*(T$6-$F88+1),$J88/2,$M88,TRUE)-_xlfn.NORM.DIST(AND(T$6&gt;=$F88,T$6&lt;=$H88)*(S$6-$F88+1),$J88/2,$M88,TRUE))/(1-2*_xlfn.NORM.DIST(0,$J88/2,$M88,TRUE))*$D88+($K88="Steady Growth")*(AND(T$6&gt;=$F88,T$6&lt;=$H88)*((T$6-$F88+1)/($J88*($J88+1)/2)*$D88))+($K88="custom")*CustCF!N88</f>
        <v/>
      </c>
      <c r="U88" s="87">
        <f>($K88="Bell Curve")*(_xlfn.NORM.DIST(AND(U$6&gt;=$F88,U$6&lt;=$H88)*(U$6-$F88+1),$J88/2,$M88,TRUE)-_xlfn.NORM.DIST(AND(U$6&gt;=$F88,U$6&lt;=$H88)*(T$6-$F88+1),$J88/2,$M88,TRUE))/(1-2*_xlfn.NORM.DIST(0,$J88/2,$M88,TRUE))*$D88+($K88="Steady Growth")*(AND(U$6&gt;=$F88,U$6&lt;=$H88)*((U$6-$F88+1)/($J88*($J88+1)/2)*$D88))+($K88="custom")*CustCF!O88</f>
        <v/>
      </c>
      <c r="V88" s="87">
        <f>($K88="Bell Curve")*(_xlfn.NORM.DIST(AND(V$6&gt;=$F88,V$6&lt;=$H88)*(V$6-$F88+1),$J88/2,$M88,TRUE)-_xlfn.NORM.DIST(AND(V$6&gt;=$F88,V$6&lt;=$H88)*(U$6-$F88+1),$J88/2,$M88,TRUE))/(1-2*_xlfn.NORM.DIST(0,$J88/2,$M88,TRUE))*$D88+($K88="Steady Growth")*(AND(V$6&gt;=$F88,V$6&lt;=$H88)*((V$6-$F88+1)/($J88*($J88+1)/2)*$D88))+($K88="custom")*CustCF!P88</f>
        <v/>
      </c>
      <c r="W88" s="87">
        <f>($K88="Bell Curve")*(_xlfn.NORM.DIST(AND(W$6&gt;=$F88,W$6&lt;=$H88)*(W$6-$F88+1),$J88/2,$M88,TRUE)-_xlfn.NORM.DIST(AND(W$6&gt;=$F88,W$6&lt;=$H88)*(V$6-$F88+1),$J88/2,$M88,TRUE))/(1-2*_xlfn.NORM.DIST(0,$J88/2,$M88,TRUE))*$D88+($K88="Steady Growth")*(AND(W$6&gt;=$F88,W$6&lt;=$H88)*((W$6-$F88+1)/($J88*($J88+1)/2)*$D88))+($K88="custom")*CustCF!Q88</f>
        <v/>
      </c>
      <c r="X88" s="87">
        <f>($K88="Bell Curve")*(_xlfn.NORM.DIST(AND(X$6&gt;=$F88,X$6&lt;=$H88)*(X$6-$F88+1),$J88/2,$M88,TRUE)-_xlfn.NORM.DIST(AND(X$6&gt;=$F88,X$6&lt;=$H88)*(W$6-$F88+1),$J88/2,$M88,TRUE))/(1-2*_xlfn.NORM.DIST(0,$J88/2,$M88,TRUE))*$D88+($K88="Steady Growth")*(AND(X$6&gt;=$F88,X$6&lt;=$H88)*((X$6-$F88+1)/($J88*($J88+1)/2)*$D88))+($K88="custom")*CustCF!R88</f>
        <v/>
      </c>
      <c r="Y88" s="87">
        <f>($K88="Bell Curve")*(_xlfn.NORM.DIST(AND(Y$6&gt;=$F88,Y$6&lt;=$H88)*(Y$6-$F88+1),$J88/2,$M88,TRUE)-_xlfn.NORM.DIST(AND(Y$6&gt;=$F88,Y$6&lt;=$H88)*(X$6-$F88+1),$J88/2,$M88,TRUE))/(1-2*_xlfn.NORM.DIST(0,$J88/2,$M88,TRUE))*$D88+($K88="Steady Growth")*(AND(Y$6&gt;=$F88,Y$6&lt;=$H88)*((Y$6-$F88+1)/($J88*($J88+1)/2)*$D88))+($K88="custom")*CustCF!S88</f>
        <v/>
      </c>
      <c r="Z88" s="87">
        <f>($K88="Bell Curve")*(_xlfn.NORM.DIST(AND(Z$6&gt;=$F88,Z$6&lt;=$H88)*(Z$6-$F88+1),$J88/2,$M88,TRUE)-_xlfn.NORM.DIST(AND(Z$6&gt;=$F88,Z$6&lt;=$H88)*(Y$6-$F88+1),$J88/2,$M88,TRUE))/(1-2*_xlfn.NORM.DIST(0,$J88/2,$M88,TRUE))*$D88+($K88="Steady Growth")*(AND(Z$6&gt;=$F88,Z$6&lt;=$H88)*((Z$6-$F88+1)/($J88*($J88+1)/2)*$D88))+($K88="custom")*CustCF!T88</f>
        <v/>
      </c>
      <c r="AA88" s="87">
        <f>($K88="Bell Curve")*(_xlfn.NORM.DIST(AND(AA$6&gt;=$F88,AA$6&lt;=$H88)*(AA$6-$F88+1),$J88/2,$M88,TRUE)-_xlfn.NORM.DIST(AND(AA$6&gt;=$F88,AA$6&lt;=$H88)*(Z$6-$F88+1),$J88/2,$M88,TRUE))/(1-2*_xlfn.NORM.DIST(0,$J88/2,$M88,TRUE))*$D88+($K88="Steady Growth")*(AND(AA$6&gt;=$F88,AA$6&lt;=$H88)*((AA$6-$F88+1)/($J88*($J88+1)/2)*$D88))+($K88="custom")*CustCF!U88</f>
        <v/>
      </c>
      <c r="AB88" s="87">
        <f>($K88="Bell Curve")*(_xlfn.NORM.DIST(AND(AB$6&gt;=$F88,AB$6&lt;=$H88)*(AB$6-$F88+1),$J88/2,$M88,TRUE)-_xlfn.NORM.DIST(AND(AB$6&gt;=$F88,AB$6&lt;=$H88)*(AA$6-$F88+1),$J88/2,$M88,TRUE))/(1-2*_xlfn.NORM.DIST(0,$J88/2,$M88,TRUE))*$D88+($K88="Steady Growth")*(AND(AB$6&gt;=$F88,AB$6&lt;=$H88)*((AB$6-$F88+1)/($J88*($J88+1)/2)*$D88))+($K88="custom")*CustCF!V88</f>
        <v/>
      </c>
      <c r="AC88" s="87">
        <f>($K88="Bell Curve")*(_xlfn.NORM.DIST(AND(AC$6&gt;=$F88,AC$6&lt;=$H88)*(AC$6-$F88+1),$J88/2,$M88,TRUE)-_xlfn.NORM.DIST(AND(AC$6&gt;=$F88,AC$6&lt;=$H88)*(AB$6-$F88+1),$J88/2,$M88,TRUE))/(1-2*_xlfn.NORM.DIST(0,$J88/2,$M88,TRUE))*$D88+($K88="Steady Growth")*(AND(AC$6&gt;=$F88,AC$6&lt;=$H88)*((AC$6-$F88+1)/($J88*($J88+1)/2)*$D88))+($K88="custom")*CustCF!W88</f>
        <v/>
      </c>
      <c r="AD88" s="87">
        <f>($K88="Bell Curve")*(_xlfn.NORM.DIST(AND(AD$6&gt;=$F88,AD$6&lt;=$H88)*(AD$6-$F88+1),$J88/2,$M88,TRUE)-_xlfn.NORM.DIST(AND(AD$6&gt;=$F88,AD$6&lt;=$H88)*(AC$6-$F88+1),$J88/2,$M88,TRUE))/(1-2*_xlfn.NORM.DIST(0,$J88/2,$M88,TRUE))*$D88+($K88="Steady Growth")*(AND(AD$6&gt;=$F88,AD$6&lt;=$H88)*((AD$6-$F88+1)/($J88*($J88+1)/2)*$D88))+($K88="custom")*CustCF!X88</f>
        <v/>
      </c>
      <c r="AE88" s="87">
        <f>($K88="Bell Curve")*(_xlfn.NORM.DIST(AND(AE$6&gt;=$F88,AE$6&lt;=$H88)*(AE$6-$F88+1),$J88/2,$M88,TRUE)-_xlfn.NORM.DIST(AND(AE$6&gt;=$F88,AE$6&lt;=$H88)*(AD$6-$F88+1),$J88/2,$M88,TRUE))/(1-2*_xlfn.NORM.DIST(0,$J88/2,$M88,TRUE))*$D88+($K88="Steady Growth")*(AND(AE$6&gt;=$F88,AE$6&lt;=$H88)*((AE$6-$F88+1)/($J88*($J88+1)/2)*$D88))+($K88="custom")*CustCF!Y88</f>
        <v/>
      </c>
      <c r="AF88" s="87">
        <f>($K88="Bell Curve")*(_xlfn.NORM.DIST(AND(AF$6&gt;=$F88,AF$6&lt;=$H88)*(AF$6-$F88+1),$J88/2,$M88,TRUE)-_xlfn.NORM.DIST(AND(AF$6&gt;=$F88,AF$6&lt;=$H88)*(AE$6-$F88+1),$J88/2,$M88,TRUE))/(1-2*_xlfn.NORM.DIST(0,$J88/2,$M88,TRUE))*$D88+($K88="Steady Growth")*(AND(AF$6&gt;=$F88,AF$6&lt;=$H88)*((AF$6-$F88+1)/($J88*($J88+1)/2)*$D88))+($K88="custom")*CustCF!Z88</f>
        <v/>
      </c>
      <c r="AG88" s="87">
        <f>($K88="Bell Curve")*(_xlfn.NORM.DIST(AND(AG$6&gt;=$F88,AG$6&lt;=$H88)*(AG$6-$F88+1),$J88/2,$M88,TRUE)-_xlfn.NORM.DIST(AND(AG$6&gt;=$F88,AG$6&lt;=$H88)*(AF$6-$F88+1),$J88/2,$M88,TRUE))/(1-2*_xlfn.NORM.DIST(0,$J88/2,$M88,TRUE))*$D88+($K88="Steady Growth")*(AND(AG$6&gt;=$F88,AG$6&lt;=$H88)*((AG$6-$F88+1)/($J88*($J88+1)/2)*$D88))+($K88="custom")*CustCF!AA88</f>
        <v/>
      </c>
      <c r="AH88" s="87">
        <f>($K88="Bell Curve")*(_xlfn.NORM.DIST(AND(AH$6&gt;=$F88,AH$6&lt;=$H88)*(AH$6-$F88+1),$J88/2,$M88,TRUE)-_xlfn.NORM.DIST(AND(AH$6&gt;=$F88,AH$6&lt;=$H88)*(AG$6-$F88+1),$J88/2,$M88,TRUE))/(1-2*_xlfn.NORM.DIST(0,$J88/2,$M88,TRUE))*$D88+($K88="Steady Growth")*(AND(AH$6&gt;=$F88,AH$6&lt;=$H88)*((AH$6-$F88+1)/($J88*($J88+1)/2)*$D88))+($K88="custom")*CustCF!AB88</f>
        <v/>
      </c>
      <c r="AI88" s="87">
        <f>($K88="Bell Curve")*(_xlfn.NORM.DIST(AND(AI$6&gt;=$F88,AI$6&lt;=$H88)*(AI$6-$F88+1),$J88/2,$M88,TRUE)-_xlfn.NORM.DIST(AND(AI$6&gt;=$F88,AI$6&lt;=$H88)*(AH$6-$F88+1),$J88/2,$M88,TRUE))/(1-2*_xlfn.NORM.DIST(0,$J88/2,$M88,TRUE))*$D88+($K88="Steady Growth")*(AND(AI$6&gt;=$F88,AI$6&lt;=$H88)*((AI$6-$F88+1)/($J88*($J88+1)/2)*$D88))+($K88="custom")*CustCF!AC88</f>
        <v/>
      </c>
      <c r="AJ88" s="87">
        <f>($K88="Bell Curve")*(_xlfn.NORM.DIST(AND(AJ$6&gt;=$F88,AJ$6&lt;=$H88)*(AJ$6-$F88+1),$J88/2,$M88,TRUE)-_xlfn.NORM.DIST(AND(AJ$6&gt;=$F88,AJ$6&lt;=$H88)*(AI$6-$F88+1),$J88/2,$M88,TRUE))/(1-2*_xlfn.NORM.DIST(0,$J88/2,$M88,TRUE))*$D88+($K88="Steady Growth")*(AND(AJ$6&gt;=$F88,AJ$6&lt;=$H88)*((AJ$6-$F88+1)/($J88*($J88+1)/2)*$D88))+($K88="custom")*CustCF!AD88</f>
        <v/>
      </c>
      <c r="AK88" s="87">
        <f>($K88="Bell Curve")*(_xlfn.NORM.DIST(AND(AK$6&gt;=$F88,AK$6&lt;=$H88)*(AK$6-$F88+1),$J88/2,$M88,TRUE)-_xlfn.NORM.DIST(AND(AK$6&gt;=$F88,AK$6&lt;=$H88)*(AJ$6-$F88+1),$J88/2,$M88,TRUE))/(1-2*_xlfn.NORM.DIST(0,$J88/2,$M88,TRUE))*$D88+($K88="Steady Growth")*(AND(AK$6&gt;=$F88,AK$6&lt;=$H88)*((AK$6-$F88+1)/($J88*($J88+1)/2)*$D88))+($K88="custom")*CustCF!AE88</f>
        <v/>
      </c>
      <c r="AL88" s="87">
        <f>($K88="Bell Curve")*(_xlfn.NORM.DIST(AND(AL$6&gt;=$F88,AL$6&lt;=$H88)*(AL$6-$F88+1),$J88/2,$M88,TRUE)-_xlfn.NORM.DIST(AND(AL$6&gt;=$F88,AL$6&lt;=$H88)*(AK$6-$F88+1),$J88/2,$M88,TRUE))/(1-2*_xlfn.NORM.DIST(0,$J88/2,$M88,TRUE))*$D88+($K88="Steady Growth")*(AND(AL$6&gt;=$F88,AL$6&lt;=$H88)*((AL$6-$F88+1)/($J88*($J88+1)/2)*$D88))+($K88="custom")*CustCF!AF88</f>
        <v/>
      </c>
      <c r="AM88" s="87">
        <f>($K88="Bell Curve")*(_xlfn.NORM.DIST(AND(AM$6&gt;=$F88,AM$6&lt;=$H88)*(AM$6-$F88+1),$J88/2,$M88,TRUE)-_xlfn.NORM.DIST(AND(AM$6&gt;=$F88,AM$6&lt;=$H88)*(AL$6-$F88+1),$J88/2,$M88,TRUE))/(1-2*_xlfn.NORM.DIST(0,$J88/2,$M88,TRUE))*$D88+($K88="Steady Growth")*(AND(AM$6&gt;=$F88,AM$6&lt;=$H88)*((AM$6-$F88+1)/($J88*($J88+1)/2)*$D88))+($K88="custom")*CustCF!AG88</f>
        <v/>
      </c>
      <c r="AN88" s="87">
        <f>($K88="Bell Curve")*(_xlfn.NORM.DIST(AND(AN$6&gt;=$F88,AN$6&lt;=$H88)*(AN$6-$F88+1),$J88/2,$M88,TRUE)-_xlfn.NORM.DIST(AND(AN$6&gt;=$F88,AN$6&lt;=$H88)*(AM$6-$F88+1),$J88/2,$M88,TRUE))/(1-2*_xlfn.NORM.DIST(0,$J88/2,$M88,TRUE))*$D88+($K88="Steady Growth")*(AND(AN$6&gt;=$F88,AN$6&lt;=$H88)*((AN$6-$F88+1)/($J88*($J88+1)/2)*$D88))+($K88="custom")*CustCF!AH88</f>
        <v/>
      </c>
      <c r="AO88" s="87">
        <f>($K88="Bell Curve")*(_xlfn.NORM.DIST(AND(AO$6&gt;=$F88,AO$6&lt;=$H88)*(AO$6-$F88+1),$J88/2,$M88,TRUE)-_xlfn.NORM.DIST(AND(AO$6&gt;=$F88,AO$6&lt;=$H88)*(AN$6-$F88+1),$J88/2,$M88,TRUE))/(1-2*_xlfn.NORM.DIST(0,$J88/2,$M88,TRUE))*$D88+($K88="Steady Growth")*(AND(AO$6&gt;=$F88,AO$6&lt;=$H88)*((AO$6-$F88+1)/($J88*($J88+1)/2)*$D88))+($K88="custom")*CustCF!AI88</f>
        <v/>
      </c>
      <c r="AP88" s="87">
        <f>($K88="Bell Curve")*(_xlfn.NORM.DIST(AND(AP$6&gt;=$F88,AP$6&lt;=$H88)*(AP$6-$F88+1),$J88/2,$M88,TRUE)-_xlfn.NORM.DIST(AND(AP$6&gt;=$F88,AP$6&lt;=$H88)*(AO$6-$F88+1),$J88/2,$M88,TRUE))/(1-2*_xlfn.NORM.DIST(0,$J88/2,$M88,TRUE))*$D88+($K88="Steady Growth")*(AND(AP$6&gt;=$F88,AP$6&lt;=$H88)*((AP$6-$F88+1)/($J88*($J88+1)/2)*$D88))+($K88="custom")*CustCF!AJ88</f>
        <v/>
      </c>
      <c r="AQ88" s="87">
        <f>($K88="Bell Curve")*(_xlfn.NORM.DIST(AND(AQ$6&gt;=$F88,AQ$6&lt;=$H88)*(AQ$6-$F88+1),$J88/2,$M88,TRUE)-_xlfn.NORM.DIST(AND(AQ$6&gt;=$F88,AQ$6&lt;=$H88)*(AP$6-$F88+1),$J88/2,$M88,TRUE))/(1-2*_xlfn.NORM.DIST(0,$J88/2,$M88,TRUE))*$D88+($K88="Steady Growth")*(AND(AQ$6&gt;=$F88,AQ$6&lt;=$H88)*((AQ$6-$F88+1)/($J88*($J88+1)/2)*$D88))+($K88="custom")*CustCF!AK88</f>
        <v/>
      </c>
      <c r="AR88" s="87">
        <f>($K88="Bell Curve")*(_xlfn.NORM.DIST(AND(AR$6&gt;=$F88,AR$6&lt;=$H88)*(AR$6-$F88+1),$J88/2,$M88,TRUE)-_xlfn.NORM.DIST(AND(AR$6&gt;=$F88,AR$6&lt;=$H88)*(AQ$6-$F88+1),$J88/2,$M88,TRUE))/(1-2*_xlfn.NORM.DIST(0,$J88/2,$M88,TRUE))*$D88+($K88="Steady Growth")*(AND(AR$6&gt;=$F88,AR$6&lt;=$H88)*((AR$6-$F88+1)/($J88*($J88+1)/2)*$D88))+($K88="custom")*CustCF!AL88</f>
        <v/>
      </c>
      <c r="AS88" s="87">
        <f>($K88="Bell Curve")*(_xlfn.NORM.DIST(AND(AS$6&gt;=$F88,AS$6&lt;=$H88)*(AS$6-$F88+1),$J88/2,$M88,TRUE)-_xlfn.NORM.DIST(AND(AS$6&gt;=$F88,AS$6&lt;=$H88)*(AR$6-$F88+1),$J88/2,$M88,TRUE))/(1-2*_xlfn.NORM.DIST(0,$J88/2,$M88,TRUE))*$D88+($K88="Steady Growth")*(AND(AS$6&gt;=$F88,AS$6&lt;=$H88)*((AS$6-$F88+1)/($J88*($J88+1)/2)*$D88))+($K88="custom")*CustCF!AM88</f>
        <v/>
      </c>
      <c r="AT88" s="87">
        <f>($K88="Bell Curve")*(_xlfn.NORM.DIST(AND(AT$6&gt;=$F88,AT$6&lt;=$H88)*(AT$6-$F88+1),$J88/2,$M88,TRUE)-_xlfn.NORM.DIST(AND(AT$6&gt;=$F88,AT$6&lt;=$H88)*(AS$6-$F88+1),$J88/2,$M88,TRUE))/(1-2*_xlfn.NORM.DIST(0,$J88/2,$M88,TRUE))*$D88+($K88="Steady Growth")*(AND(AT$6&gt;=$F88,AT$6&lt;=$H88)*((AT$6-$F88+1)/($J88*($J88+1)/2)*$D88))+($K88="custom")*CustCF!AN88</f>
        <v/>
      </c>
      <c r="AU88" s="87">
        <f>($K88="Bell Curve")*(_xlfn.NORM.DIST(AND(AU$6&gt;=$F88,AU$6&lt;=$H88)*(AU$6-$F88+1),$J88/2,$M88,TRUE)-_xlfn.NORM.DIST(AND(AU$6&gt;=$F88,AU$6&lt;=$H88)*(AT$6-$F88+1),$J88/2,$M88,TRUE))/(1-2*_xlfn.NORM.DIST(0,$J88/2,$M88,TRUE))*$D88+($K88="Steady Growth")*(AND(AU$6&gt;=$F88,AU$6&lt;=$H88)*((AU$6-$F88+1)/($J88*($J88+1)/2)*$D88))+($K88="custom")*CustCF!AO88</f>
        <v/>
      </c>
      <c r="AV88" s="87">
        <f>($K88="Bell Curve")*(_xlfn.NORM.DIST(AND(AV$6&gt;=$F88,AV$6&lt;=$H88)*(AV$6-$F88+1),$J88/2,$M88,TRUE)-_xlfn.NORM.DIST(AND(AV$6&gt;=$F88,AV$6&lt;=$H88)*(AU$6-$F88+1),$J88/2,$M88,TRUE))/(1-2*_xlfn.NORM.DIST(0,$J88/2,$M88,TRUE))*$D88+($K88="Steady Growth")*(AND(AV$6&gt;=$F88,AV$6&lt;=$H88)*((AV$6-$F88+1)/($J88*($J88+1)/2)*$D88))+($K88="custom")*CustCF!AP88</f>
        <v/>
      </c>
      <c r="AW88" s="87">
        <f>($K88="Bell Curve")*(_xlfn.NORM.DIST(AND(AW$6&gt;=$F88,AW$6&lt;=$H88)*(AW$6-$F88+1),$J88/2,$M88,TRUE)-_xlfn.NORM.DIST(AND(AW$6&gt;=$F88,AW$6&lt;=$H88)*(AV$6-$F88+1),$J88/2,$M88,TRUE))/(1-2*_xlfn.NORM.DIST(0,$J88/2,$M88,TRUE))*$D88+($K88="Steady Growth")*(AND(AW$6&gt;=$F88,AW$6&lt;=$H88)*((AW$6-$F88+1)/($J88*($J88+1)/2)*$D88))+($K88="custom")*CustCF!AQ88</f>
        <v/>
      </c>
      <c r="AX88" s="87">
        <f>($K88="Bell Curve")*(_xlfn.NORM.DIST(AND(AX$6&gt;=$F88,AX$6&lt;=$H88)*(AX$6-$F88+1),$J88/2,$M88,TRUE)-_xlfn.NORM.DIST(AND(AX$6&gt;=$F88,AX$6&lt;=$H88)*(AW$6-$F88+1),$J88/2,$M88,TRUE))/(1-2*_xlfn.NORM.DIST(0,$J88/2,$M88,TRUE))*$D88+($K88="Steady Growth")*(AND(AX$6&gt;=$F88,AX$6&lt;=$H88)*((AX$6-$F88+1)/($J88*($J88+1)/2)*$D88))+($K88="custom")*CustCF!AR88</f>
        <v/>
      </c>
      <c r="AY88" s="87">
        <f>($K88="Bell Curve")*(_xlfn.NORM.DIST(AND(AY$6&gt;=$F88,AY$6&lt;=$H88)*(AY$6-$F88+1),$J88/2,$M88,TRUE)-_xlfn.NORM.DIST(AND(AY$6&gt;=$F88,AY$6&lt;=$H88)*(AX$6-$F88+1),$J88/2,$M88,TRUE))/(1-2*_xlfn.NORM.DIST(0,$J88/2,$M88,TRUE))*$D88+($K88="Steady Growth")*(AND(AY$6&gt;=$F88,AY$6&lt;=$H88)*((AY$6-$F88+1)/($J88*($J88+1)/2)*$D88))+($K88="custom")*CustCF!AS88</f>
        <v/>
      </c>
      <c r="AZ88" s="87">
        <f>($K88="Bell Curve")*(_xlfn.NORM.DIST(AND(AZ$6&gt;=$F88,AZ$6&lt;=$H88)*(AZ$6-$F88+1),$J88/2,$M88,TRUE)-_xlfn.NORM.DIST(AND(AZ$6&gt;=$F88,AZ$6&lt;=$H88)*(AY$6-$F88+1),$J88/2,$M88,TRUE))/(1-2*_xlfn.NORM.DIST(0,$J88/2,$M88,TRUE))*$D88+($K88="Steady Growth")*(AND(AZ$6&gt;=$F88,AZ$6&lt;=$H88)*((AZ$6-$F88+1)/($J88*($J88+1)/2)*$D88))+($K88="custom")*CustCF!AT88</f>
        <v/>
      </c>
      <c r="BA88" s="87">
        <f>($K88="Bell Curve")*(_xlfn.NORM.DIST(AND(BA$6&gt;=$F88,BA$6&lt;=$H88)*(BA$6-$F88+1),$J88/2,$M88,TRUE)-_xlfn.NORM.DIST(AND(BA$6&gt;=$F88,BA$6&lt;=$H88)*(AZ$6-$F88+1),$J88/2,$M88,TRUE))/(1-2*_xlfn.NORM.DIST(0,$J88/2,$M88,TRUE))*$D88+($K88="Steady Growth")*(AND(BA$6&gt;=$F88,BA$6&lt;=$H88)*((BA$6-$F88+1)/($J88*($J88+1)/2)*$D88))+($K88="custom")*CustCF!AU88</f>
        <v/>
      </c>
      <c r="BB88" s="87">
        <f>($K88="Bell Curve")*(_xlfn.NORM.DIST(AND(BB$6&gt;=$F88,BB$6&lt;=$H88)*(BB$6-$F88+1),$J88/2,$M88,TRUE)-_xlfn.NORM.DIST(AND(BB$6&gt;=$F88,BB$6&lt;=$H88)*(BA$6-$F88+1),$J88/2,$M88,TRUE))/(1-2*_xlfn.NORM.DIST(0,$J88/2,$M88,TRUE))*$D88+($K88="Steady Growth")*(AND(BB$6&gt;=$F88,BB$6&lt;=$H88)*((BB$6-$F88+1)/($J88*($J88+1)/2)*$D88))+($K88="custom")*CustCF!AV88</f>
        <v/>
      </c>
      <c r="BC88" s="87">
        <f>($K88="Bell Curve")*(_xlfn.NORM.DIST(AND(BC$6&gt;=$F88,BC$6&lt;=$H88)*(BC$6-$F88+1),$J88/2,$M88,TRUE)-_xlfn.NORM.DIST(AND(BC$6&gt;=$F88,BC$6&lt;=$H88)*(BB$6-$F88+1),$J88/2,$M88,TRUE))/(1-2*_xlfn.NORM.DIST(0,$J88/2,$M88,TRUE))*$D88+($K88="Steady Growth")*(AND(BC$6&gt;=$F88,BC$6&lt;=$H88)*((BC$6-$F88+1)/($J88*($J88+1)/2)*$D88))+($K88="custom")*CustCF!AW88</f>
        <v/>
      </c>
      <c r="BD88" s="87">
        <f>($K88="Bell Curve")*(_xlfn.NORM.DIST(AND(BD$6&gt;=$F88,BD$6&lt;=$H88)*(BD$6-$F88+1),$J88/2,$M88,TRUE)-_xlfn.NORM.DIST(AND(BD$6&gt;=$F88,BD$6&lt;=$H88)*(BC$6-$F88+1),$J88/2,$M88,TRUE))/(1-2*_xlfn.NORM.DIST(0,$J88/2,$M88,TRUE))*$D88+($K88="Steady Growth")*(AND(BD$6&gt;=$F88,BD$6&lt;=$H88)*((BD$6-$F88+1)/($J88*($J88+1)/2)*$D88))+($K88="custom")*CustCF!AX88</f>
        <v/>
      </c>
      <c r="BE88" s="87">
        <f>($K88="Bell Curve")*(_xlfn.NORM.DIST(AND(BE$6&gt;=$F88,BE$6&lt;=$H88)*(BE$6-$F88+1),$J88/2,$M88,TRUE)-_xlfn.NORM.DIST(AND(BE$6&gt;=$F88,BE$6&lt;=$H88)*(BD$6-$F88+1),$J88/2,$M88,TRUE))/(1-2*_xlfn.NORM.DIST(0,$J88/2,$M88,TRUE))*$D88+($K88="Steady Growth")*(AND(BE$6&gt;=$F88,BE$6&lt;=$H88)*((BE$6-$F88+1)/($J88*($J88+1)/2)*$D88))+($K88="custom")*CustCF!AY88</f>
        <v/>
      </c>
      <c r="BF88" s="87">
        <f>($K88="Bell Curve")*(_xlfn.NORM.DIST(AND(BF$6&gt;=$F88,BF$6&lt;=$H88)*(BF$6-$F88+1),$J88/2,$M88,TRUE)-_xlfn.NORM.DIST(AND(BF$6&gt;=$F88,BF$6&lt;=$H88)*(BE$6-$F88+1),$J88/2,$M88,TRUE))/(1-2*_xlfn.NORM.DIST(0,$J88/2,$M88,TRUE))*$D88+($K88="Steady Growth")*(AND(BF$6&gt;=$F88,BF$6&lt;=$H88)*((BF$6-$F88+1)/($J88*($J88+1)/2)*$D88))+($K88="custom")*CustCF!AZ88</f>
        <v/>
      </c>
      <c r="BG88" s="87">
        <f>($K88="Bell Curve")*(_xlfn.NORM.DIST(AND(BG$6&gt;=$F88,BG$6&lt;=$H88)*(BG$6-$F88+1),$J88/2,$M88,TRUE)-_xlfn.NORM.DIST(AND(BG$6&gt;=$F88,BG$6&lt;=$H88)*(BF$6-$F88+1),$J88/2,$M88,TRUE))/(1-2*_xlfn.NORM.DIST(0,$J88/2,$M88,TRUE))*$D88+($K88="Steady Growth")*(AND(BG$6&gt;=$F88,BG$6&lt;=$H88)*((BG$6-$F88+1)/($J88*($J88+1)/2)*$D88))+($K88="custom")*CustCF!BA88</f>
        <v/>
      </c>
      <c r="BH88" s="87">
        <f>($K88="Bell Curve")*(_xlfn.NORM.DIST(AND(BH$6&gt;=$F88,BH$6&lt;=$H88)*(BH$6-$F88+1),$J88/2,$M88,TRUE)-_xlfn.NORM.DIST(AND(BH$6&gt;=$F88,BH$6&lt;=$H88)*(BG$6-$F88+1),$J88/2,$M88,TRUE))/(1-2*_xlfn.NORM.DIST(0,$J88/2,$M88,TRUE))*$D88+($K88="Steady Growth")*(AND(BH$6&gt;=$F88,BH$6&lt;=$H88)*((BH$6-$F88+1)/($J88*($J88+1)/2)*$D88))+($K88="custom")*CustCF!BB88</f>
        <v/>
      </c>
      <c r="BI88" s="87">
        <f>($K88="Bell Curve")*(_xlfn.NORM.DIST(AND(BI$6&gt;=$F88,BI$6&lt;=$H88)*(BI$6-$F88+1),$J88/2,$M88,TRUE)-_xlfn.NORM.DIST(AND(BI$6&gt;=$F88,BI$6&lt;=$H88)*(BH$6-$F88+1),$J88/2,$M88,TRUE))/(1-2*_xlfn.NORM.DIST(0,$J88/2,$M88,TRUE))*$D88+($K88="Steady Growth")*(AND(BI$6&gt;=$F88,BI$6&lt;=$H88)*((BI$6-$F88+1)/($J88*($J88+1)/2)*$D88))+($K88="custom")*CustCF!BC88</f>
        <v/>
      </c>
      <c r="BJ88" s="87">
        <f>($K88="Bell Curve")*(_xlfn.NORM.DIST(AND(BJ$6&gt;=$F88,BJ$6&lt;=$H88)*(BJ$6-$F88+1),$J88/2,$M88,TRUE)-_xlfn.NORM.DIST(AND(BJ$6&gt;=$F88,BJ$6&lt;=$H88)*(BI$6-$F88+1),$J88/2,$M88,TRUE))/(1-2*_xlfn.NORM.DIST(0,$J88/2,$M88,TRUE))*$D88+($K88="Steady Growth")*(AND(BJ$6&gt;=$F88,BJ$6&lt;=$H88)*((BJ$6-$F88+1)/($J88*($J88+1)/2)*$D88))+($K88="custom")*CustCF!BD88</f>
        <v/>
      </c>
      <c r="BK88" s="87">
        <f>($K88="Bell Curve")*(_xlfn.NORM.DIST(AND(BK$6&gt;=$F88,BK$6&lt;=$H88)*(BK$6-$F88+1),$J88/2,$M88,TRUE)-_xlfn.NORM.DIST(AND(BK$6&gt;=$F88,BK$6&lt;=$H88)*(BJ$6-$F88+1),$J88/2,$M88,TRUE))/(1-2*_xlfn.NORM.DIST(0,$J88/2,$M88,TRUE))*$D88+($K88="Steady Growth")*(AND(BK$6&gt;=$F88,BK$6&lt;=$H88)*((BK$6-$F88+1)/($J88*($J88+1)/2)*$D88))+($K88="custom")*CustCF!BE88</f>
        <v/>
      </c>
      <c r="BL88" s="87">
        <f>($K88="Bell Curve")*(_xlfn.NORM.DIST(AND(BL$6&gt;=$F88,BL$6&lt;=$H88)*(BL$6-$F88+1),$J88/2,$M88,TRUE)-_xlfn.NORM.DIST(AND(BL$6&gt;=$F88,BL$6&lt;=$H88)*(BK$6-$F88+1),$J88/2,$M88,TRUE))/(1-2*_xlfn.NORM.DIST(0,$J88/2,$M88,TRUE))*$D88+($K88="Steady Growth")*(AND(BL$6&gt;=$F88,BL$6&lt;=$H88)*((BL$6-$F88+1)/($J88*($J88+1)/2)*$D88))+($K88="custom")*CustCF!BF88</f>
        <v/>
      </c>
      <c r="BM88" s="87">
        <f>($K88="Bell Curve")*(_xlfn.NORM.DIST(AND(BM$6&gt;=$F88,BM$6&lt;=$H88)*(BM$6-$F88+1),$J88/2,$M88,TRUE)-_xlfn.NORM.DIST(AND(BM$6&gt;=$F88,BM$6&lt;=$H88)*(BL$6-$F88+1),$J88/2,$M88,TRUE))/(1-2*_xlfn.NORM.DIST(0,$J88/2,$M88,TRUE))*$D88+($K88="Steady Growth")*(AND(BM$6&gt;=$F88,BM$6&lt;=$H88)*((BM$6-$F88+1)/($J88*($J88+1)/2)*$D88))+($K88="custom")*CustCF!BG88</f>
        <v/>
      </c>
      <c r="BN88" s="87">
        <f>($K88="Bell Curve")*(_xlfn.NORM.DIST(AND(BN$6&gt;=$F88,BN$6&lt;=$H88)*(BN$6-$F88+1),$J88/2,$M88,TRUE)-_xlfn.NORM.DIST(AND(BN$6&gt;=$F88,BN$6&lt;=$H88)*(BM$6-$F88+1),$J88/2,$M88,TRUE))/(1-2*_xlfn.NORM.DIST(0,$J88/2,$M88,TRUE))*$D88+($K88="Steady Growth")*(AND(BN$6&gt;=$F88,BN$6&lt;=$H88)*((BN$6-$F88+1)/($J88*($J88+1)/2)*$D88))+($K88="custom")*CustCF!BH88</f>
        <v/>
      </c>
      <c r="BO88" s="87">
        <f>($K88="Bell Curve")*(_xlfn.NORM.DIST(AND(BO$6&gt;=$F88,BO$6&lt;=$H88)*(BO$6-$F88+1),$J88/2,$M88,TRUE)-_xlfn.NORM.DIST(AND(BO$6&gt;=$F88,BO$6&lt;=$H88)*(BN$6-$F88+1),$J88/2,$M88,TRUE))/(1-2*_xlfn.NORM.DIST(0,$J88/2,$M88,TRUE))*$D88+($K88="Steady Growth")*(AND(BO$6&gt;=$F88,BO$6&lt;=$H88)*((BO$6-$F88+1)/($J88*($J88+1)/2)*$D88))+($K88="custom")*CustCF!BI88</f>
        <v/>
      </c>
      <c r="BP88" s="87">
        <f>($K88="Bell Curve")*(_xlfn.NORM.DIST(AND(BP$6&gt;=$F88,BP$6&lt;=$H88)*(BP$6-$F88+1),$J88/2,$M88,TRUE)-_xlfn.NORM.DIST(AND(BP$6&gt;=$F88,BP$6&lt;=$H88)*(BO$6-$F88+1),$J88/2,$M88,TRUE))/(1-2*_xlfn.NORM.DIST(0,$J88/2,$M88,TRUE))*$D88+($K88="Steady Growth")*(AND(BP$6&gt;=$F88,BP$6&lt;=$H88)*((BP$6-$F88+1)/($J88*($J88+1)/2)*$D88))+($K88="custom")*CustCF!BJ88</f>
        <v/>
      </c>
      <c r="BQ88" s="87">
        <f>($K88="Bell Curve")*(_xlfn.NORM.DIST(AND(BQ$6&gt;=$F88,BQ$6&lt;=$H88)*(BQ$6-$F88+1),$J88/2,$M88,TRUE)-_xlfn.NORM.DIST(AND(BQ$6&gt;=$F88,BQ$6&lt;=$H88)*(BP$6-$F88+1),$J88/2,$M88,TRUE))/(1-2*_xlfn.NORM.DIST(0,$J88/2,$M88,TRUE))*$D88+($K88="Steady Growth")*(AND(BQ$6&gt;=$F88,BQ$6&lt;=$H88)*((BQ$6-$F88+1)/($J88*($J88+1)/2)*$D88))+($K88="custom")*CustCF!BK88</f>
        <v/>
      </c>
      <c r="BR88" s="87">
        <f>($K88="Bell Curve")*(_xlfn.NORM.DIST(AND(BR$6&gt;=$F88,BR$6&lt;=$H88)*(BR$6-$F88+1),$J88/2,$M88,TRUE)-_xlfn.NORM.DIST(AND(BR$6&gt;=$F88,BR$6&lt;=$H88)*(BQ$6-$F88+1),$J88/2,$M88,TRUE))/(1-2*_xlfn.NORM.DIST(0,$J88/2,$M88,TRUE))*$D88+($K88="Steady Growth")*(AND(BR$6&gt;=$F88,BR$6&lt;=$H88)*((BR$6-$F88+1)/($J88*($J88+1)/2)*$D88))+($K88="custom")*CustCF!BL88</f>
        <v/>
      </c>
      <c r="BS88" s="87">
        <f>($K88="Bell Curve")*(_xlfn.NORM.DIST(AND(BS$6&gt;=$F88,BS$6&lt;=$H88)*(BS$6-$F88+1),$J88/2,$M88,TRUE)-_xlfn.NORM.DIST(AND(BS$6&gt;=$F88,BS$6&lt;=$H88)*(BR$6-$F88+1),$J88/2,$M88,TRUE))/(1-2*_xlfn.NORM.DIST(0,$J88/2,$M88,TRUE))*$D88+($K88="Steady Growth")*(AND(BS$6&gt;=$F88,BS$6&lt;=$H88)*((BS$6-$F88+1)/($J88*($J88+1)/2)*$D88))+($K88="custom")*CustCF!BM88</f>
        <v/>
      </c>
      <c r="BT88" s="87">
        <f>($K88="Bell Curve")*(_xlfn.NORM.DIST(AND(BT$6&gt;=$F88,BT$6&lt;=$H88)*(BT$6-$F88+1),$J88/2,$M88,TRUE)-_xlfn.NORM.DIST(AND(BT$6&gt;=$F88,BT$6&lt;=$H88)*(BS$6-$F88+1),$J88/2,$M88,TRUE))/(1-2*_xlfn.NORM.DIST(0,$J88/2,$M88,TRUE))*$D88+($K88="Steady Growth")*(AND(BT$6&gt;=$F88,BT$6&lt;=$H88)*((BT$6-$F88+1)/($J88*($J88+1)/2)*$D88))+($K88="custom")*CustCF!BN88</f>
        <v/>
      </c>
      <c r="BU88" s="87">
        <f>($K88="Bell Curve")*(_xlfn.NORM.DIST(AND(BU$6&gt;=$F88,BU$6&lt;=$H88)*(BU$6-$F88+1),$J88/2,$M88,TRUE)-_xlfn.NORM.DIST(AND(BU$6&gt;=$F88,BU$6&lt;=$H88)*(BT$6-$F88+1),$J88/2,$M88,TRUE))/(1-2*_xlfn.NORM.DIST(0,$J88/2,$M88,TRUE))*$D88+($K88="Steady Growth")*(AND(BU$6&gt;=$F88,BU$6&lt;=$H88)*((BU$6-$F88+1)/($J88*($J88+1)/2)*$D88))+($K88="custom")*CustCF!BO88</f>
        <v/>
      </c>
      <c r="BV88" s="87">
        <f>($K88="Bell Curve")*(_xlfn.NORM.DIST(AND(BV$6&gt;=$F88,BV$6&lt;=$H88)*(BV$6-$F88+1),$J88/2,$M88,TRUE)-_xlfn.NORM.DIST(AND(BV$6&gt;=$F88,BV$6&lt;=$H88)*(BU$6-$F88+1),$J88/2,$M88,TRUE))/(1-2*_xlfn.NORM.DIST(0,$J88/2,$M88,TRUE))*$D88+($K88="Steady Growth")*(AND(BV$6&gt;=$F88,BV$6&lt;=$H88)*((BV$6-$F88+1)/($J88*($J88+1)/2)*$D88))+($K88="custom")*CustCF!BP88</f>
        <v/>
      </c>
      <c r="BW88" s="87">
        <f>($K88="Bell Curve")*(_xlfn.NORM.DIST(AND(BW$6&gt;=$F88,BW$6&lt;=$H88)*(BW$6-$F88+1),$J88/2,$M88,TRUE)-_xlfn.NORM.DIST(AND(BW$6&gt;=$F88,BW$6&lt;=$H88)*(BV$6-$F88+1),$J88/2,$M88,TRUE))/(1-2*_xlfn.NORM.DIST(0,$J88/2,$M88,TRUE))*$D88+($K88="Steady Growth")*(AND(BW$6&gt;=$F88,BW$6&lt;=$H88)*((BW$6-$F88+1)/($J88*($J88+1)/2)*$D88))+($K88="custom")*CustCF!BQ88</f>
        <v/>
      </c>
      <c r="BX88" s="87">
        <f>($K88="Bell Curve")*(_xlfn.NORM.DIST(AND(BX$6&gt;=$F88,BX$6&lt;=$H88)*(BX$6-$F88+1),$J88/2,$M88,TRUE)-_xlfn.NORM.DIST(AND(BX$6&gt;=$F88,BX$6&lt;=$H88)*(BW$6-$F88+1),$J88/2,$M88,TRUE))/(1-2*_xlfn.NORM.DIST(0,$J88/2,$M88,TRUE))*$D88+($K88="Steady Growth")*(AND(BX$6&gt;=$F88,BX$6&lt;=$H88)*((BX$6-$F88+1)/($J88*($J88+1)/2)*$D88))+($K88="custom")*CustCF!BR88</f>
        <v/>
      </c>
      <c r="BY88" s="87">
        <f>($K88="Bell Curve")*(_xlfn.NORM.DIST(AND(BY$6&gt;=$F88,BY$6&lt;=$H88)*(BY$6-$F88+1),$J88/2,$M88,TRUE)-_xlfn.NORM.DIST(AND(BY$6&gt;=$F88,BY$6&lt;=$H88)*(BX$6-$F88+1),$J88/2,$M88,TRUE))/(1-2*_xlfn.NORM.DIST(0,$J88/2,$M88,TRUE))*$D88+($K88="Steady Growth")*(AND(BY$6&gt;=$F88,BY$6&lt;=$H88)*((BY$6-$F88+1)/($J88*($J88+1)/2)*$D88))+($K88="custom")*CustCF!BS88</f>
        <v/>
      </c>
      <c r="BZ88" s="87">
        <f>($K88="Bell Curve")*(_xlfn.NORM.DIST(AND(BZ$6&gt;=$F88,BZ$6&lt;=$H88)*(BZ$6-$F88+1),$J88/2,$M88,TRUE)-_xlfn.NORM.DIST(AND(BZ$6&gt;=$F88,BZ$6&lt;=$H88)*(BY$6-$F88+1),$J88/2,$M88,TRUE))/(1-2*_xlfn.NORM.DIST(0,$J88/2,$M88,TRUE))*$D88+($K88="Steady Growth")*(AND(BZ$6&gt;=$F88,BZ$6&lt;=$H88)*((BZ$6-$F88+1)/($J88*($J88+1)/2)*$D88))+($K88="custom")*CustCF!BT88</f>
        <v/>
      </c>
      <c r="CA88" s="87">
        <f>($K88="Bell Curve")*(_xlfn.NORM.DIST(AND(CA$6&gt;=$F88,CA$6&lt;=$H88)*(CA$6-$F88+1),$J88/2,$M88,TRUE)-_xlfn.NORM.DIST(AND(CA$6&gt;=$F88,CA$6&lt;=$H88)*(BZ$6-$F88+1),$J88/2,$M88,TRUE))/(1-2*_xlfn.NORM.DIST(0,$J88/2,$M88,TRUE))*$D88+($K88="Steady Growth")*(AND(CA$6&gt;=$F88,CA$6&lt;=$H88)*((CA$6-$F88+1)/($J88*($J88+1)/2)*$D88))+($K88="custom")*CustCF!BU88</f>
        <v/>
      </c>
      <c r="CB88" s="87">
        <f>($K88="Bell Curve")*(_xlfn.NORM.DIST(AND(CB$6&gt;=$F88,CB$6&lt;=$H88)*(CB$6-$F88+1),$J88/2,$M88,TRUE)-_xlfn.NORM.DIST(AND(CB$6&gt;=$F88,CB$6&lt;=$H88)*(CA$6-$F88+1),$J88/2,$M88,TRUE))/(1-2*_xlfn.NORM.DIST(0,$J88/2,$M88,TRUE))*$D88+($K88="Steady Growth")*(AND(CB$6&gt;=$F88,CB$6&lt;=$H88)*((CB$6-$F88+1)/($J88*($J88+1)/2)*$D88))+($K88="custom")*CustCF!BV88</f>
        <v/>
      </c>
      <c r="CC88" s="87">
        <f>($K88="Bell Curve")*(_xlfn.NORM.DIST(AND(CC$6&gt;=$F88,CC$6&lt;=$H88)*(CC$6-$F88+1),$J88/2,$M88,TRUE)-_xlfn.NORM.DIST(AND(CC$6&gt;=$F88,CC$6&lt;=$H88)*(CB$6-$F88+1),$J88/2,$M88,TRUE))/(1-2*_xlfn.NORM.DIST(0,$J88/2,$M88,TRUE))*$D88+($K88="Steady Growth")*(AND(CC$6&gt;=$F88,CC$6&lt;=$H88)*((CC$6-$F88+1)/($J88*($J88+1)/2)*$D88))+($K88="custom")*CustCF!BW88</f>
        <v/>
      </c>
      <c r="CD88" s="87">
        <f>($K88="Bell Curve")*(_xlfn.NORM.DIST(AND(CD$6&gt;=$F88,CD$6&lt;=$H88)*(CD$6-$F88+1),$J88/2,$M88,TRUE)-_xlfn.NORM.DIST(AND(CD$6&gt;=$F88,CD$6&lt;=$H88)*(CC$6-$F88+1),$J88/2,$M88,TRUE))/(1-2*_xlfn.NORM.DIST(0,$J88/2,$M88,TRUE))*$D88+($K88="Steady Growth")*(AND(CD$6&gt;=$F88,CD$6&lt;=$H88)*((CD$6-$F88+1)/($J88*($J88+1)/2)*$D88))+($K88="custom")*CustCF!BX88</f>
        <v/>
      </c>
      <c r="CE88" s="87">
        <f>($K88="Bell Curve")*(_xlfn.NORM.DIST(AND(CE$6&gt;=$F88,CE$6&lt;=$H88)*(CE$6-$F88+1),$J88/2,$M88,TRUE)-_xlfn.NORM.DIST(AND(CE$6&gt;=$F88,CE$6&lt;=$H88)*(CD$6-$F88+1),$J88/2,$M88,TRUE))/(1-2*_xlfn.NORM.DIST(0,$J88/2,$M88,TRUE))*$D88+($K88="Steady Growth")*(AND(CE$6&gt;=$F88,CE$6&lt;=$H88)*((CE$6-$F88+1)/($J88*($J88+1)/2)*$D88))+($K88="custom")*CustCF!BY88</f>
        <v/>
      </c>
      <c r="CF88" s="87">
        <f>($K88="Bell Curve")*(_xlfn.NORM.DIST(AND(CF$6&gt;=$F88,CF$6&lt;=$H88)*(CF$6-$F88+1),$J88/2,$M88,TRUE)-_xlfn.NORM.DIST(AND(CF$6&gt;=$F88,CF$6&lt;=$H88)*(CE$6-$F88+1),$J88/2,$M88,TRUE))/(1-2*_xlfn.NORM.DIST(0,$J88/2,$M88,TRUE))*$D88+($K88="Steady Growth")*(AND(CF$6&gt;=$F88,CF$6&lt;=$H88)*((CF$6-$F88+1)/($J88*($J88+1)/2)*$D88))+($K88="custom")*CustCF!BZ88</f>
        <v/>
      </c>
      <c r="CG88" s="87">
        <f>($K88="Bell Curve")*(_xlfn.NORM.DIST(AND(CG$6&gt;=$F88,CG$6&lt;=$H88)*(CG$6-$F88+1),$J88/2,$M88,TRUE)-_xlfn.NORM.DIST(AND(CG$6&gt;=$F88,CG$6&lt;=$H88)*(CF$6-$F88+1),$J88/2,$M88,TRUE))/(1-2*_xlfn.NORM.DIST(0,$J88/2,$M88,TRUE))*$D88+($K88="Steady Growth")*(AND(CG$6&gt;=$F88,CG$6&lt;=$H88)*((CG$6-$F88+1)/($J88*($J88+1)/2)*$D88))+($K88="custom")*CustCF!CA88</f>
        <v/>
      </c>
      <c r="CH88" s="87">
        <f>($K88="Bell Curve")*(_xlfn.NORM.DIST(AND(CH$6&gt;=$F88,CH$6&lt;=$H88)*(CH$6-$F88+1),$J88/2,$M88,TRUE)-_xlfn.NORM.DIST(AND(CH$6&gt;=$F88,CH$6&lt;=$H88)*(CG$6-$F88+1),$J88/2,$M88,TRUE))/(1-2*_xlfn.NORM.DIST(0,$J88/2,$M88,TRUE))*$D88+($K88="Steady Growth")*(AND(CH$6&gt;=$F88,CH$6&lt;=$H88)*((CH$6-$F88+1)/($J88*($J88+1)/2)*$D88))+($K88="custom")*CustCF!CB88</f>
        <v/>
      </c>
      <c r="CI88" s="87">
        <f>($K88="Bell Curve")*(_xlfn.NORM.DIST(AND(CI$6&gt;=$F88,CI$6&lt;=$H88)*(CI$6-$F88+1),$J88/2,$M88,TRUE)-_xlfn.NORM.DIST(AND(CI$6&gt;=$F88,CI$6&lt;=$H88)*(CH$6-$F88+1),$J88/2,$M88,TRUE))/(1-2*_xlfn.NORM.DIST(0,$J88/2,$M88,TRUE))*$D88+($K88="Steady Growth")*(AND(CI$6&gt;=$F88,CI$6&lt;=$H88)*((CI$6-$F88+1)/($J88*($J88+1)/2)*$D88))+($K88="custom")*CustCF!CC88</f>
        <v/>
      </c>
      <c r="CJ88" s="87">
        <f>($K88="Bell Curve")*(_xlfn.NORM.DIST(AND(CJ$6&gt;=$F88,CJ$6&lt;=$H88)*(CJ$6-$F88+1),$J88/2,$M88,TRUE)-_xlfn.NORM.DIST(AND(CJ$6&gt;=$F88,CJ$6&lt;=$H88)*(CI$6-$F88+1),$J88/2,$M88,TRUE))/(1-2*_xlfn.NORM.DIST(0,$J88/2,$M88,TRUE))*$D88+($K88="Steady Growth")*(AND(CJ$6&gt;=$F88,CJ$6&lt;=$H88)*((CJ$6-$F88+1)/($J88*($J88+1)/2)*$D88))+($K88="custom")*CustCF!CD88</f>
        <v/>
      </c>
      <c r="CK88" s="87">
        <f>($K88="Bell Curve")*(_xlfn.NORM.DIST(AND(CK$6&gt;=$F88,CK$6&lt;=$H88)*(CK$6-$F88+1),$J88/2,$M88,TRUE)-_xlfn.NORM.DIST(AND(CK$6&gt;=$F88,CK$6&lt;=$H88)*(CJ$6-$F88+1),$J88/2,$M88,TRUE))/(1-2*_xlfn.NORM.DIST(0,$J88/2,$M88,TRUE))*$D88+($K88="Steady Growth")*(AND(CK$6&gt;=$F88,CK$6&lt;=$H88)*((CK$6-$F88+1)/($J88*($J88+1)/2)*$D88))+($K88="custom")*CustCF!CE88</f>
        <v/>
      </c>
      <c r="CL88" s="87">
        <f>($K88="Bell Curve")*(_xlfn.NORM.DIST(AND(CL$6&gt;=$F88,CL$6&lt;=$H88)*(CL$6-$F88+1),$J88/2,$M88,TRUE)-_xlfn.NORM.DIST(AND(CL$6&gt;=$F88,CL$6&lt;=$H88)*(CK$6-$F88+1),$J88/2,$M88,TRUE))/(1-2*_xlfn.NORM.DIST(0,$J88/2,$M88,TRUE))*$D88+($K88="Steady Growth")*(AND(CL$6&gt;=$F88,CL$6&lt;=$H88)*((CL$6-$F88+1)/($J88*($J88+1)/2)*$D88))+($K88="custom")*CustCF!CF88</f>
        <v/>
      </c>
      <c r="CM88" s="87">
        <f>($K88="Bell Curve")*(_xlfn.NORM.DIST(AND(CM$6&gt;=$F88,CM$6&lt;=$H88)*(CM$6-$F88+1),$J88/2,$M88,TRUE)-_xlfn.NORM.DIST(AND(CM$6&gt;=$F88,CM$6&lt;=$H88)*(CL$6-$F88+1),$J88/2,$M88,TRUE))/(1-2*_xlfn.NORM.DIST(0,$J88/2,$M88,TRUE))*$D88+($K88="Steady Growth")*(AND(CM$6&gt;=$F88,CM$6&lt;=$H88)*((CM$6-$F88+1)/($J88*($J88+1)/2)*$D88))+($K88="custom")*CustCF!CG88</f>
        <v/>
      </c>
      <c r="CN88" s="87">
        <f>($K88="Bell Curve")*(_xlfn.NORM.DIST(AND(CN$6&gt;=$F88,CN$6&lt;=$H88)*(CN$6-$F88+1),$J88/2,$M88,TRUE)-_xlfn.NORM.DIST(AND(CN$6&gt;=$F88,CN$6&lt;=$H88)*(CM$6-$F88+1),$J88/2,$M88,TRUE))/(1-2*_xlfn.NORM.DIST(0,$J88/2,$M88,TRUE))*$D88+($K88="Steady Growth")*(AND(CN$6&gt;=$F88,CN$6&lt;=$H88)*((CN$6-$F88+1)/($J88*($J88+1)/2)*$D88))+($K88="custom")*CustCF!CH88</f>
        <v/>
      </c>
      <c r="CO88" s="87">
        <f>($K88="Bell Curve")*(_xlfn.NORM.DIST(AND(CO$6&gt;=$F88,CO$6&lt;=$H88)*(CO$6-$F88+1),$J88/2,$M88,TRUE)-_xlfn.NORM.DIST(AND(CO$6&gt;=$F88,CO$6&lt;=$H88)*(CN$6-$F88+1),$J88/2,$M88,TRUE))/(1-2*_xlfn.NORM.DIST(0,$J88/2,$M88,TRUE))*$D88+($K88="Steady Growth")*(AND(CO$6&gt;=$F88,CO$6&lt;=$H88)*((CO$6-$F88+1)/($J88*($J88+1)/2)*$D88))+($K88="custom")*CustCF!CI88</f>
        <v/>
      </c>
      <c r="CP88" s="87">
        <f>($K88="Bell Curve")*(_xlfn.NORM.DIST(AND(CP$6&gt;=$F88,CP$6&lt;=$H88)*(CP$6-$F88+1),$J88/2,$M88,TRUE)-_xlfn.NORM.DIST(AND(CP$6&gt;=$F88,CP$6&lt;=$H88)*(CO$6-$F88+1),$J88/2,$M88,TRUE))/(1-2*_xlfn.NORM.DIST(0,$J88/2,$M88,TRUE))*$D88+($K88="Steady Growth")*(AND(CP$6&gt;=$F88,CP$6&lt;=$H88)*((CP$6-$F88+1)/($J88*($J88+1)/2)*$D88))+($K88="custom")*CustCF!CJ88</f>
        <v/>
      </c>
      <c r="CQ88" s="87">
        <f>($K88="Bell Curve")*(_xlfn.NORM.DIST(AND(CQ$6&gt;=$F88,CQ$6&lt;=$H88)*(CQ$6-$F88+1),$J88/2,$M88,TRUE)-_xlfn.NORM.DIST(AND(CQ$6&gt;=$F88,CQ$6&lt;=$H88)*(CP$6-$F88+1),$J88/2,$M88,TRUE))/(1-2*_xlfn.NORM.DIST(0,$J88/2,$M88,TRUE))*$D88+($K88="Steady Growth")*(AND(CQ$6&gt;=$F88,CQ$6&lt;=$H88)*((CQ$6-$F88+1)/($J88*($J88+1)/2)*$D88))+($K88="custom")*CustCF!CK88</f>
        <v/>
      </c>
      <c r="CR88" s="87">
        <f>($K88="Bell Curve")*(_xlfn.NORM.DIST(AND(CR$6&gt;=$F88,CR$6&lt;=$H88)*(CR$6-$F88+1),$J88/2,$M88,TRUE)-_xlfn.NORM.DIST(AND(CR$6&gt;=$F88,CR$6&lt;=$H88)*(CQ$6-$F88+1),$J88/2,$M88,TRUE))/(1-2*_xlfn.NORM.DIST(0,$J88/2,$M88,TRUE))*$D88+($K88="Steady Growth")*(AND(CR$6&gt;=$F88,CR$6&lt;=$H88)*((CR$6-$F88+1)/($J88*($J88+1)/2)*$D88))+($K88="custom")*CustCF!CL88</f>
        <v/>
      </c>
      <c r="CS88" s="87">
        <f>($K88="Bell Curve")*(_xlfn.NORM.DIST(AND(CS$6&gt;=$F88,CS$6&lt;=$H88)*(CS$6-$F88+1),$J88/2,$M88,TRUE)-_xlfn.NORM.DIST(AND(CS$6&gt;=$F88,CS$6&lt;=$H88)*(CR$6-$F88+1),$J88/2,$M88,TRUE))/(1-2*_xlfn.NORM.DIST(0,$J88/2,$M88,TRUE))*$D88+($K88="Steady Growth")*(AND(CS$6&gt;=$F88,CS$6&lt;=$H88)*((CS$6-$F88+1)/($J88*($J88+1)/2)*$D88))+($K88="custom")*CustCF!CM88</f>
        <v/>
      </c>
      <c r="CT88" s="87">
        <f>($K88="Bell Curve")*(_xlfn.NORM.DIST(AND(CT$6&gt;=$F88,CT$6&lt;=$H88)*(CT$6-$F88+1),$J88/2,$M88,TRUE)-_xlfn.NORM.DIST(AND(CT$6&gt;=$F88,CT$6&lt;=$H88)*(CS$6-$F88+1),$J88/2,$M88,TRUE))/(1-2*_xlfn.NORM.DIST(0,$J88/2,$M88,TRUE))*$D88+($K88="Steady Growth")*(AND(CT$6&gt;=$F88,CT$6&lt;=$H88)*((CT$6-$F88+1)/($J88*($J88+1)/2)*$D88))+($K88="custom")*CustCF!CN88</f>
        <v/>
      </c>
      <c r="CU88" s="87">
        <f>($K88="Bell Curve")*(_xlfn.NORM.DIST(AND(CU$6&gt;=$F88,CU$6&lt;=$H88)*(CU$6-$F88+1),$J88/2,$M88,TRUE)-_xlfn.NORM.DIST(AND(CU$6&gt;=$F88,CU$6&lt;=$H88)*(CT$6-$F88+1),$J88/2,$M88,TRUE))/(1-2*_xlfn.NORM.DIST(0,$J88/2,$M88,TRUE))*$D88+($K88="Steady Growth")*(AND(CU$6&gt;=$F88,CU$6&lt;=$H88)*((CU$6-$F88+1)/($J88*($J88+1)/2)*$D88))+($K88="custom")*CustCF!CO88</f>
        <v/>
      </c>
      <c r="CV88" s="87">
        <f>($K88="Bell Curve")*(_xlfn.NORM.DIST(AND(CV$6&gt;=$F88,CV$6&lt;=$H88)*(CV$6-$F88+1),$J88/2,$M88,TRUE)-_xlfn.NORM.DIST(AND(CV$6&gt;=$F88,CV$6&lt;=$H88)*(CU$6-$F88+1),$J88/2,$M88,TRUE))/(1-2*_xlfn.NORM.DIST(0,$J88/2,$M88,TRUE))*$D88+($K88="Steady Growth")*(AND(CV$6&gt;=$F88,CV$6&lt;=$H88)*((CV$6-$F88+1)/($J88*($J88+1)/2)*$D88))+($K88="custom")*CustCF!CP88</f>
        <v/>
      </c>
      <c r="CW88" s="87">
        <f>($K88="Bell Curve")*(_xlfn.NORM.DIST(AND(CW$6&gt;=$F88,CW$6&lt;=$H88)*(CW$6-$F88+1),$J88/2,$M88,TRUE)-_xlfn.NORM.DIST(AND(CW$6&gt;=$F88,CW$6&lt;=$H88)*(CV$6-$F88+1),$J88/2,$M88,TRUE))/(1-2*_xlfn.NORM.DIST(0,$J88/2,$M88,TRUE))*$D88+($K88="Steady Growth")*(AND(CW$6&gt;=$F88,CW$6&lt;=$H88)*((CW$6-$F88+1)/($J88*($J88+1)/2)*$D88))+($K88="custom")*CustCF!CQ88</f>
        <v/>
      </c>
      <c r="CX88" s="87">
        <f>($K88="Bell Curve")*(_xlfn.NORM.DIST(AND(CX$6&gt;=$F88,CX$6&lt;=$H88)*(CX$6-$F88+1),$J88/2,$M88,TRUE)-_xlfn.NORM.DIST(AND(CX$6&gt;=$F88,CX$6&lt;=$H88)*(CW$6-$F88+1),$J88/2,$M88,TRUE))/(1-2*_xlfn.NORM.DIST(0,$J88/2,$M88,TRUE))*$D88+($K88="Steady Growth")*(AND(CX$6&gt;=$F88,CX$6&lt;=$H88)*((CX$6-$F88+1)/($J88*($J88+1)/2)*$D88))+($K88="custom")*CustCF!CR88</f>
        <v/>
      </c>
      <c r="CY88" s="87">
        <f>($K88="Bell Curve")*(_xlfn.NORM.DIST(AND(CY$6&gt;=$F88,CY$6&lt;=$H88)*(CY$6-$F88+1),$J88/2,$M88,TRUE)-_xlfn.NORM.DIST(AND(CY$6&gt;=$F88,CY$6&lt;=$H88)*(CX$6-$F88+1),$J88/2,$M88,TRUE))/(1-2*_xlfn.NORM.DIST(0,$J88/2,$M88,TRUE))*$D88+($K88="Steady Growth")*(AND(CY$6&gt;=$F88,CY$6&lt;=$H88)*((CY$6-$F88+1)/($J88*($J88+1)/2)*$D88))+($K88="custom")*CustCF!CS88</f>
        <v/>
      </c>
      <c r="CZ88" s="87">
        <f>($K88="Bell Curve")*(_xlfn.NORM.DIST(AND(CZ$6&gt;=$F88,CZ$6&lt;=$H88)*(CZ$6-$F88+1),$J88/2,$M88,TRUE)-_xlfn.NORM.DIST(AND(CZ$6&gt;=$F88,CZ$6&lt;=$H88)*(CY$6-$F88+1),$J88/2,$M88,TRUE))/(1-2*_xlfn.NORM.DIST(0,$J88/2,$M88,TRUE))*$D88+($K88="Steady Growth")*(AND(CZ$6&gt;=$F88,CZ$6&lt;=$H88)*((CZ$6-$F88+1)/($J88*($J88+1)/2)*$D88))+($K88="custom")*CustCF!CT88</f>
        <v/>
      </c>
      <c r="DA88" s="87">
        <f>($K88="Bell Curve")*(_xlfn.NORM.DIST(AND(DA$6&gt;=$F88,DA$6&lt;=$H88)*(DA$6-$F88+1),$J88/2,$M88,TRUE)-_xlfn.NORM.DIST(AND(DA$6&gt;=$F88,DA$6&lt;=$H88)*(CZ$6-$F88+1),$J88/2,$M88,TRUE))/(1-2*_xlfn.NORM.DIST(0,$J88/2,$M88,TRUE))*$D88+($K88="Steady Growth")*(AND(DA$6&gt;=$F88,DA$6&lt;=$H88)*((DA$6-$F88+1)/($J88*($J88+1)/2)*$D88))+($K88="custom")*CustCF!CU88</f>
        <v/>
      </c>
      <c r="DB88" s="87">
        <f>($K88="Bell Curve")*(_xlfn.NORM.DIST(AND(DB$6&gt;=$F88,DB$6&lt;=$H88)*(DB$6-$F88+1),$J88/2,$M88,TRUE)-_xlfn.NORM.DIST(AND(DB$6&gt;=$F88,DB$6&lt;=$H88)*(DA$6-$F88+1),$J88/2,$M88,TRUE))/(1-2*_xlfn.NORM.DIST(0,$J88/2,$M88,TRUE))*$D88+($K88="Steady Growth")*(AND(DB$6&gt;=$F88,DB$6&lt;=$H88)*((DB$6-$F88+1)/($J88*($J88+1)/2)*$D88))+($K88="custom")*CustCF!CV88</f>
        <v/>
      </c>
      <c r="DC88" s="87">
        <f>($K88="Bell Curve")*(_xlfn.NORM.DIST(AND(DC$6&gt;=$F88,DC$6&lt;=$H88)*(DC$6-$F88+1),$J88/2,$M88,TRUE)-_xlfn.NORM.DIST(AND(DC$6&gt;=$F88,DC$6&lt;=$H88)*(DB$6-$F88+1),$J88/2,$M88,TRUE))/(1-2*_xlfn.NORM.DIST(0,$J88/2,$M88,TRUE))*$D88+($K88="Steady Growth")*(AND(DC$6&gt;=$F88,DC$6&lt;=$H88)*((DC$6-$F88+1)/($J88*($J88+1)/2)*$D88))+($K88="custom")*CustCF!CW88</f>
        <v/>
      </c>
      <c r="DD88" s="87">
        <f>($K88="Bell Curve")*(_xlfn.NORM.DIST(AND(DD$6&gt;=$F88,DD$6&lt;=$H88)*(DD$6-$F88+1),$J88/2,$M88,TRUE)-_xlfn.NORM.DIST(AND(DD$6&gt;=$F88,DD$6&lt;=$H88)*(DC$6-$F88+1),$J88/2,$M88,TRUE))/(1-2*_xlfn.NORM.DIST(0,$J88/2,$M88,TRUE))*$D88+($K88="Steady Growth")*(AND(DD$6&gt;=$F88,DD$6&lt;=$H88)*((DD$6-$F88+1)/($J88*($J88+1)/2)*$D88))+($K88="custom")*CustCF!CX88</f>
        <v/>
      </c>
      <c r="DE88" s="87">
        <f>($K88="Bell Curve")*(_xlfn.NORM.DIST(AND(DE$6&gt;=$F88,DE$6&lt;=$H88)*(DE$6-$F88+1),$J88/2,$M88,TRUE)-_xlfn.NORM.DIST(AND(DE$6&gt;=$F88,DE$6&lt;=$H88)*(DD$6-$F88+1),$J88/2,$M88,TRUE))/(1-2*_xlfn.NORM.DIST(0,$J88/2,$M88,TRUE))*$D88+($K88="Steady Growth")*(AND(DE$6&gt;=$F88,DE$6&lt;=$H88)*((DE$6-$F88+1)/($J88*($J88+1)/2)*$D88))+($K88="custom")*CustCF!CY88</f>
        <v/>
      </c>
      <c r="DF88" s="87">
        <f>($K88="Bell Curve")*(_xlfn.NORM.DIST(AND(DF$6&gt;=$F88,DF$6&lt;=$H88)*(DF$6-$F88+1),$J88/2,$M88,TRUE)-_xlfn.NORM.DIST(AND(DF$6&gt;=$F88,DF$6&lt;=$H88)*(DE$6-$F88+1),$J88/2,$M88,TRUE))/(1-2*_xlfn.NORM.DIST(0,$J88/2,$M88,TRUE))*$D88+($K88="Steady Growth")*(AND(DF$6&gt;=$F88,DF$6&lt;=$H88)*((DF$6-$F88+1)/($J88*($J88+1)/2)*$D88))+($K88="custom")*CustCF!CZ88</f>
        <v/>
      </c>
      <c r="DG88" s="87">
        <f>($K88="Bell Curve")*(_xlfn.NORM.DIST(AND(DG$6&gt;=$F88,DG$6&lt;=$H88)*(DG$6-$F88+1),$J88/2,$M88,TRUE)-_xlfn.NORM.DIST(AND(DG$6&gt;=$F88,DG$6&lt;=$H88)*(DF$6-$F88+1),$J88/2,$M88,TRUE))/(1-2*_xlfn.NORM.DIST(0,$J88/2,$M88,TRUE))*$D88+($K88="Steady Growth")*(AND(DG$6&gt;=$F88,DG$6&lt;=$H88)*((DG$6-$F88+1)/($J88*($J88+1)/2)*$D88))+($K88="custom")*CustCF!DA88</f>
        <v/>
      </c>
      <c r="DH88" s="87">
        <f>($K88="Bell Curve")*(_xlfn.NORM.DIST(AND(DH$6&gt;=$F88,DH$6&lt;=$H88)*(DH$6-$F88+1),$J88/2,$M88,TRUE)-_xlfn.NORM.DIST(AND(DH$6&gt;=$F88,DH$6&lt;=$H88)*(DG$6-$F88+1),$J88/2,$M88,TRUE))/(1-2*_xlfn.NORM.DIST(0,$J88/2,$M88,TRUE))*$D88+($K88="Steady Growth")*(AND(DH$6&gt;=$F88,DH$6&lt;=$H88)*((DH$6-$F88+1)/($J88*($J88+1)/2)*$D88))+($K88="custom")*CustCF!DB88</f>
        <v/>
      </c>
      <c r="DI88" s="87">
        <f>($K88="Bell Curve")*(_xlfn.NORM.DIST(AND(DI$6&gt;=$F88,DI$6&lt;=$H88)*(DI$6-$F88+1),$J88/2,$M88,TRUE)-_xlfn.NORM.DIST(AND(DI$6&gt;=$F88,DI$6&lt;=$H88)*(DH$6-$F88+1),$J88/2,$M88,TRUE))/(1-2*_xlfn.NORM.DIST(0,$J88/2,$M88,TRUE))*$D88+($K88="Steady Growth")*(AND(DI$6&gt;=$F88,DI$6&lt;=$H88)*((DI$6-$F88+1)/($J88*($J88+1)/2)*$D88))+($K88="custom")*CustCF!DC88</f>
        <v/>
      </c>
      <c r="DJ88" s="87">
        <f>($K88="Bell Curve")*(_xlfn.NORM.DIST(AND(DJ$6&gt;=$F88,DJ$6&lt;=$H88)*(DJ$6-$F88+1),$J88/2,$M88,TRUE)-_xlfn.NORM.DIST(AND(DJ$6&gt;=$F88,DJ$6&lt;=$H88)*(DI$6-$F88+1),$J88/2,$M88,TRUE))/(1-2*_xlfn.NORM.DIST(0,$J88/2,$M88,TRUE))*$D88+($K88="Steady Growth")*(AND(DJ$6&gt;=$F88,DJ$6&lt;=$H88)*((DJ$6-$F88+1)/($J88*($J88+1)/2)*$D88))+($K88="custom")*CustCF!DD88</f>
        <v/>
      </c>
      <c r="DK88" s="87">
        <f>($K88="Bell Curve")*(_xlfn.NORM.DIST(AND(DK$6&gt;=$F88,DK$6&lt;=$H88)*(DK$6-$F88+1),$J88/2,$M88,TRUE)-_xlfn.NORM.DIST(AND(DK$6&gt;=$F88,DK$6&lt;=$H88)*(DJ$6-$F88+1),$J88/2,$M88,TRUE))/(1-2*_xlfn.NORM.DIST(0,$J88/2,$M88,TRUE))*$D88+($K88="Steady Growth")*(AND(DK$6&gt;=$F88,DK$6&lt;=$H88)*((DK$6-$F88+1)/($J88*($J88+1)/2)*$D88))+($K88="custom")*CustCF!DE88</f>
        <v/>
      </c>
      <c r="DL88" s="87">
        <f>($K88="Bell Curve")*(_xlfn.NORM.DIST(AND(DL$6&gt;=$F88,DL$6&lt;=$H88)*(DL$6-$F88+1),$J88/2,$M88,TRUE)-_xlfn.NORM.DIST(AND(DL$6&gt;=$F88,DL$6&lt;=$H88)*(DK$6-$F88+1),$J88/2,$M88,TRUE))/(1-2*_xlfn.NORM.DIST(0,$J88/2,$M88,TRUE))*$D88+($K88="Steady Growth")*(AND(DL$6&gt;=$F88,DL$6&lt;=$H88)*((DL$6-$F88+1)/($J88*($J88+1)/2)*$D88))+($K88="custom")*CustCF!DF88</f>
        <v/>
      </c>
      <c r="DM88" s="87">
        <f>($K88="Bell Curve")*(_xlfn.NORM.DIST(AND(DM$6&gt;=$F88,DM$6&lt;=$H88)*(DM$6-$F88+1),$J88/2,$M88,TRUE)-_xlfn.NORM.DIST(AND(DM$6&gt;=$F88,DM$6&lt;=$H88)*(DL$6-$F88+1),$J88/2,$M88,TRUE))/(1-2*_xlfn.NORM.DIST(0,$J88/2,$M88,TRUE))*$D88+($K88="Steady Growth")*(AND(DM$6&gt;=$F88,DM$6&lt;=$H88)*((DM$6-$F88+1)/($J88*($J88+1)/2)*$D88))+($K88="custom")*CustCF!DG88</f>
        <v/>
      </c>
      <c r="DN88" s="87">
        <f>($K88="Bell Curve")*(_xlfn.NORM.DIST(AND(DN$6&gt;=$F88,DN$6&lt;=$H88)*(DN$6-$F88+1),$J88/2,$M88,TRUE)-_xlfn.NORM.DIST(AND(DN$6&gt;=$F88,DN$6&lt;=$H88)*(DM$6-$F88+1),$J88/2,$M88,TRUE))/(1-2*_xlfn.NORM.DIST(0,$J88/2,$M88,TRUE))*$D88+($K88="Steady Growth")*(AND(DN$6&gt;=$F88,DN$6&lt;=$H88)*((DN$6-$F88+1)/($J88*($J88+1)/2)*$D88))+($K88="custom")*CustCF!DH88</f>
        <v/>
      </c>
      <c r="DO88" s="87">
        <f>($K88="Bell Curve")*(_xlfn.NORM.DIST(AND(DO$6&gt;=$F88,DO$6&lt;=$H88)*(DO$6-$F88+1),$J88/2,$M88,TRUE)-_xlfn.NORM.DIST(AND(DO$6&gt;=$F88,DO$6&lt;=$H88)*(DN$6-$F88+1),$J88/2,$M88,TRUE))/(1-2*_xlfn.NORM.DIST(0,$J88/2,$M88,TRUE))*$D88+($K88="Steady Growth")*(AND(DO$6&gt;=$F88,DO$6&lt;=$H88)*((DO$6-$F88+1)/($J88*($J88+1)/2)*$D88))+($K88="custom")*CustCF!DI88</f>
        <v/>
      </c>
      <c r="DP88" s="87">
        <f>($K88="Bell Curve")*(_xlfn.NORM.DIST(AND(DP$6&gt;=$F88,DP$6&lt;=$H88)*(DP$6-$F88+1),$J88/2,$M88,TRUE)-_xlfn.NORM.DIST(AND(DP$6&gt;=$F88,DP$6&lt;=$H88)*(DO$6-$F88+1),$J88/2,$M88,TRUE))/(1-2*_xlfn.NORM.DIST(0,$J88/2,$M88,TRUE))*$D88+($K88="Steady Growth")*(AND(DP$6&gt;=$F88,DP$6&lt;=$H88)*((DP$6-$F88+1)/($J88*($J88+1)/2)*$D88))+($K88="custom")*CustCF!DJ88</f>
        <v/>
      </c>
      <c r="DQ88" s="87">
        <f>($K88="Bell Curve")*(_xlfn.NORM.DIST(AND(DQ$6&gt;=$F88,DQ$6&lt;=$H88)*(DQ$6-$F88+1),$J88/2,$M88,TRUE)-_xlfn.NORM.DIST(AND(DQ$6&gt;=$F88,DQ$6&lt;=$H88)*(DP$6-$F88+1),$J88/2,$M88,TRUE))/(1-2*_xlfn.NORM.DIST(0,$J88/2,$M88,TRUE))*$D88+($K88="Steady Growth")*(AND(DQ$6&gt;=$F88,DQ$6&lt;=$H88)*((DQ$6-$F88+1)/($J88*($J88+1)/2)*$D88))+($K88="custom")*CustCF!DK88</f>
        <v/>
      </c>
      <c r="DR88" s="87">
        <f>($K88="Bell Curve")*(_xlfn.NORM.DIST(AND(DR$6&gt;=$F88,DR$6&lt;=$H88)*(DR$6-$F88+1),$J88/2,$M88,TRUE)-_xlfn.NORM.DIST(AND(DR$6&gt;=$F88,DR$6&lt;=$H88)*(DQ$6-$F88+1),$J88/2,$M88,TRUE))/(1-2*_xlfn.NORM.DIST(0,$J88/2,$M88,TRUE))*$D88+($K88="Steady Growth")*(AND(DR$6&gt;=$F88,DR$6&lt;=$H88)*((DR$6-$F88+1)/($J88*($J88+1)/2)*$D88))+($K88="custom")*CustCF!DL88</f>
        <v/>
      </c>
      <c r="DS88" s="87">
        <f>($K88="Bell Curve")*(_xlfn.NORM.DIST(AND(DS$6&gt;=$F88,DS$6&lt;=$H88)*(DS$6-$F88+1),$J88/2,$M88,TRUE)-_xlfn.NORM.DIST(AND(DS$6&gt;=$F88,DS$6&lt;=$H88)*(DR$6-$F88+1),$J88/2,$M88,TRUE))/(1-2*_xlfn.NORM.DIST(0,$J88/2,$M88,TRUE))*$D88+($K88="Steady Growth")*(AND(DS$6&gt;=$F88,DS$6&lt;=$H88)*((DS$6-$F88+1)/($J88*($J88+1)/2)*$D88))+($K88="custom")*CustCF!DM88</f>
        <v/>
      </c>
      <c r="DT88" s="87">
        <f>($K88="Bell Curve")*(_xlfn.NORM.DIST(AND(DT$6&gt;=$F88,DT$6&lt;=$H88)*(DT$6-$F88+1),$J88/2,$M88,TRUE)-_xlfn.NORM.DIST(AND(DT$6&gt;=$F88,DT$6&lt;=$H88)*(DS$6-$F88+1),$J88/2,$M88,TRUE))/(1-2*_xlfn.NORM.DIST(0,$J88/2,$M88,TRUE))*$D88+($K88="Steady Growth")*(AND(DT$6&gt;=$F88,DT$6&lt;=$H88)*((DT$6-$F88+1)/($J88*($J88+1)/2)*$D88))+($K88="custom")*CustCF!DN88</f>
        <v/>
      </c>
      <c r="DU88" s="87">
        <f>($K88="Bell Curve")*(_xlfn.NORM.DIST(AND(DU$6&gt;=$F88,DU$6&lt;=$H88)*(DU$6-$F88+1),$J88/2,$M88,TRUE)-_xlfn.NORM.DIST(AND(DU$6&gt;=$F88,DU$6&lt;=$H88)*(DT$6-$F88+1),$J88/2,$M88,TRUE))/(1-2*_xlfn.NORM.DIST(0,$J88/2,$M88,TRUE))*$D88+($K88="Steady Growth")*(AND(DU$6&gt;=$F88,DU$6&lt;=$H88)*((DU$6-$F88+1)/($J88*($J88+1)/2)*$D88))+($K88="custom")*CustCF!DO88</f>
        <v/>
      </c>
      <c r="DV88" s="87">
        <f>($K88="Bell Curve")*(_xlfn.NORM.DIST(AND(DV$6&gt;=$F88,DV$6&lt;=$H88)*(DV$6-$F88+1),$J88/2,$M88,TRUE)-_xlfn.NORM.DIST(AND(DV$6&gt;=$F88,DV$6&lt;=$H88)*(DU$6-$F88+1),$J88/2,$M88,TRUE))/(1-2*_xlfn.NORM.DIST(0,$J88/2,$M88,TRUE))*$D88+($K88="Steady Growth")*(AND(DV$6&gt;=$F88,DV$6&lt;=$H88)*((DV$6-$F88+1)/($J88*($J88+1)/2)*$D88))+($K88="custom")*CustCF!DP88</f>
        <v/>
      </c>
      <c r="DW88" s="87">
        <f>($K88="Bell Curve")*(_xlfn.NORM.DIST(AND(DW$6&gt;=$F88,DW$6&lt;=$H88)*(DW$6-$F88+1),$J88/2,$M88,TRUE)-_xlfn.NORM.DIST(AND(DW$6&gt;=$F88,DW$6&lt;=$H88)*(DV$6-$F88+1),$J88/2,$M88,TRUE))/(1-2*_xlfn.NORM.DIST(0,$J88/2,$M88,TRUE))*$D88+($K88="Steady Growth")*(AND(DW$6&gt;=$F88,DW$6&lt;=$H88)*((DW$6-$F88+1)/($J88*($J88+1)/2)*$D88))+($K88="custom")*CustCF!DQ88</f>
        <v/>
      </c>
      <c r="DX88" s="87">
        <f>($K88="Bell Curve")*(_xlfn.NORM.DIST(AND(DX$6&gt;=$F88,DX$6&lt;=$H88)*(DX$6-$F88+1),$J88/2,$M88,TRUE)-_xlfn.NORM.DIST(AND(DX$6&gt;=$F88,DX$6&lt;=$H88)*(DW$6-$F88+1),$J88/2,$M88,TRUE))/(1-2*_xlfn.NORM.DIST(0,$J88/2,$M88,TRUE))*$D88+($K88="Steady Growth")*(AND(DX$6&gt;=$F88,DX$6&lt;=$H88)*((DX$6-$F88+1)/($J88*($J88+1)/2)*$D88))+($K88="custom")*CustCF!DR88</f>
        <v/>
      </c>
      <c r="DY88" s="87">
        <f>($K88="Bell Curve")*(_xlfn.NORM.DIST(AND(DY$6&gt;=$F88,DY$6&lt;=$H88)*(DY$6-$F88+1),$J88/2,$M88,TRUE)-_xlfn.NORM.DIST(AND(DY$6&gt;=$F88,DY$6&lt;=$H88)*(DX$6-$F88+1),$J88/2,$M88,TRUE))/(1-2*_xlfn.NORM.DIST(0,$J88/2,$M88,TRUE))*$D88+($K88="Steady Growth")*(AND(DY$6&gt;=$F88,DY$6&lt;=$H88)*((DY$6-$F88+1)/($J88*($J88+1)/2)*$D88))+($K88="custom")*CustCF!DS88</f>
        <v/>
      </c>
      <c r="DZ88" s="87">
        <f>($K88="Bell Curve")*(_xlfn.NORM.DIST(AND(DZ$6&gt;=$F88,DZ$6&lt;=$H88)*(DZ$6-$F88+1),$J88/2,$M88,TRUE)-_xlfn.NORM.DIST(AND(DZ$6&gt;=$F88,DZ$6&lt;=$H88)*(DY$6-$F88+1),$J88/2,$M88,TRUE))/(1-2*_xlfn.NORM.DIST(0,$J88/2,$M88,TRUE))*$D88+($K88="Steady Growth")*(AND(DZ$6&gt;=$F88,DZ$6&lt;=$H88)*((DZ$6-$F88+1)/($J88*($J88+1)/2)*$D88))+($K88="custom")*CustCF!DT88</f>
        <v/>
      </c>
      <c r="EA88" s="87">
        <f>($K88="Bell Curve")*(_xlfn.NORM.DIST(AND(EA$6&gt;=$F88,EA$6&lt;=$H88)*(EA$6-$F88+1),$J88/2,$M88,TRUE)-_xlfn.NORM.DIST(AND(EA$6&gt;=$F88,EA$6&lt;=$H88)*(DZ$6-$F88+1),$J88/2,$M88,TRUE))/(1-2*_xlfn.NORM.DIST(0,$J88/2,$M88,TRUE))*$D88+($K88="Steady Growth")*(AND(EA$6&gt;=$F88,EA$6&lt;=$H88)*((EA$6-$F88+1)/($J88*($J88+1)/2)*$D88))+($K88="custom")*CustCF!DU88</f>
        <v/>
      </c>
      <c r="EB88" s="87">
        <f>($K88="Bell Curve")*(_xlfn.NORM.DIST(AND(EB$6&gt;=$F88,EB$6&lt;=$H88)*(EB$6-$F88+1),$J88/2,$M88,TRUE)-_xlfn.NORM.DIST(AND(EB$6&gt;=$F88,EB$6&lt;=$H88)*(EA$6-$F88+1),$J88/2,$M88,TRUE))/(1-2*_xlfn.NORM.DIST(0,$J88/2,$M88,TRUE))*$D88+($K88="Steady Growth")*(AND(EB$6&gt;=$F88,EB$6&lt;=$H88)*((EB$6-$F88+1)/($J88*($J88+1)/2)*$D88))+($K88="custom")*CustCF!DV88</f>
        <v/>
      </c>
      <c r="EC88" s="87">
        <f>($K88="Bell Curve")*(_xlfn.NORM.DIST(AND(EC$6&gt;=$F88,EC$6&lt;=$H88)*(EC$6-$F88+1),$J88/2,$M88,TRUE)-_xlfn.NORM.DIST(AND(EC$6&gt;=$F88,EC$6&lt;=$H88)*(EB$6-$F88+1),$J88/2,$M88,TRUE))/(1-2*_xlfn.NORM.DIST(0,$J88/2,$M88,TRUE))*$D88+($K88="Steady Growth")*(AND(EC$6&gt;=$F88,EC$6&lt;=$H88)*((EC$6-$F88+1)/($J88*($J88+1)/2)*$D88))+($K88="custom")*CustCF!DW88</f>
        <v/>
      </c>
      <c r="ED88" s="87">
        <f>($K88="Bell Curve")*(_xlfn.NORM.DIST(AND(ED$6&gt;=$F88,ED$6&lt;=$H88)*(ED$6-$F88+1),$J88/2,$M88,TRUE)-_xlfn.NORM.DIST(AND(ED$6&gt;=$F88,ED$6&lt;=$H88)*(EC$6-$F88+1),$J88/2,$M88,TRUE))/(1-2*_xlfn.NORM.DIST(0,$J88/2,$M88,TRUE))*$D88+($K88="Steady Growth")*(AND(ED$6&gt;=$F88,ED$6&lt;=$H88)*((ED$6-$F88+1)/($J88*($J88+1)/2)*$D88))+($K88="custom")*CustCF!DX88</f>
        <v/>
      </c>
      <c r="EE88" s="87">
        <f>($K88="Bell Curve")*(_xlfn.NORM.DIST(AND(EE$6&gt;=$F88,EE$6&lt;=$H88)*(EE$6-$F88+1),$J88/2,$M88,TRUE)-_xlfn.NORM.DIST(AND(EE$6&gt;=$F88,EE$6&lt;=$H88)*(ED$6-$F88+1),$J88/2,$M88,TRUE))/(1-2*_xlfn.NORM.DIST(0,$J88/2,$M88,TRUE))*$D88+($K88="Steady Growth")*(AND(EE$6&gt;=$F88,EE$6&lt;=$H88)*((EE$6-$F88+1)/($J88*($J88+1)/2)*$D88))+($K88="custom")*CustCF!DY88</f>
        <v/>
      </c>
      <c r="EF88" s="87">
        <f>($K88="Bell Curve")*(_xlfn.NORM.DIST(AND(EF$6&gt;=$F88,EF$6&lt;=$H88)*(EF$6-$F88+1),$J88/2,$M88,TRUE)-_xlfn.NORM.DIST(AND(EF$6&gt;=$F88,EF$6&lt;=$H88)*(EE$6-$F88+1),$J88/2,$M88,TRUE))/(1-2*_xlfn.NORM.DIST(0,$J88/2,$M88,TRUE))*$D88+($K88="Steady Growth")*(AND(EF$6&gt;=$F88,EF$6&lt;=$H88)*((EF$6-$F88+1)/($J88*($J88+1)/2)*$D88))+($K88="custom")*CustCF!DZ88</f>
        <v/>
      </c>
      <c r="EG88" s="87">
        <f>($K88="Bell Curve")*(_xlfn.NORM.DIST(AND(EG$6&gt;=$F88,EG$6&lt;=$H88)*(EG$6-$F88+1),$J88/2,$M88,TRUE)-_xlfn.NORM.DIST(AND(EG$6&gt;=$F88,EG$6&lt;=$H88)*(EF$6-$F88+1),$J88/2,$M88,TRUE))/(1-2*_xlfn.NORM.DIST(0,$J88/2,$M88,TRUE))*$D88+($K88="Steady Growth")*(AND(EG$6&gt;=$F88,EG$6&lt;=$H88)*((EG$6-$F88+1)/($J88*($J88+1)/2)*$D88))+($K88="custom")*CustCF!EA88</f>
        <v/>
      </c>
      <c r="EH88" s="87">
        <f>($K88="Bell Curve")*(_xlfn.NORM.DIST(AND(EH$6&gt;=$F88,EH$6&lt;=$H88)*(EH$6-$F88+1),$J88/2,$M88,TRUE)-_xlfn.NORM.DIST(AND(EH$6&gt;=$F88,EH$6&lt;=$H88)*(EG$6-$F88+1),$J88/2,$M88,TRUE))/(1-2*_xlfn.NORM.DIST(0,$J88/2,$M88,TRUE))*$D88+($K88="Steady Growth")*(AND(EH$6&gt;=$F88,EH$6&lt;=$H88)*((EH$6-$F88+1)/($J88*($J88+1)/2)*$D88))+($K88="custom")*CustCF!EB88</f>
        <v/>
      </c>
      <c r="EI88" s="87">
        <f>($K88="Bell Curve")*(_xlfn.NORM.DIST(AND(EI$6&gt;=$F88,EI$6&lt;=$H88)*(EI$6-$F88+1),$J88/2,$M88,TRUE)-_xlfn.NORM.DIST(AND(EI$6&gt;=$F88,EI$6&lt;=$H88)*(EH$6-$F88+1),$J88/2,$M88,TRUE))/(1-2*_xlfn.NORM.DIST(0,$J88/2,$M88,TRUE))*$D88+($K88="Steady Growth")*(AND(EI$6&gt;=$F88,EI$6&lt;=$H88)*((EI$6-$F88+1)/($J88*($J88+1)/2)*$D88))+($K88="custom")*CustCF!EC88</f>
        <v/>
      </c>
      <c r="EJ88" s="87">
        <f>($K88="Bell Curve")*(_xlfn.NORM.DIST(AND(EJ$6&gt;=$F88,EJ$6&lt;=$H88)*(EJ$6-$F88+1),$J88/2,$M88,TRUE)-_xlfn.NORM.DIST(AND(EJ$6&gt;=$F88,EJ$6&lt;=$H88)*(EI$6-$F88+1),$J88/2,$M88,TRUE))/(1-2*_xlfn.NORM.DIST(0,$J88/2,$M88,TRUE))*$D88+($K88="Steady Growth")*(AND(EJ$6&gt;=$F88,EJ$6&lt;=$H88)*((EJ$6-$F88+1)/($J88*($J88+1)/2)*$D88))+($K88="custom")*CustCF!ED88</f>
        <v/>
      </c>
      <c r="EK88" s="87">
        <f>($K88="Bell Curve")*(_xlfn.NORM.DIST(AND(EK$6&gt;=$F88,EK$6&lt;=$H88)*(EK$6-$F88+1),$J88/2,$M88,TRUE)-_xlfn.NORM.DIST(AND(EK$6&gt;=$F88,EK$6&lt;=$H88)*(EJ$6-$F88+1),$J88/2,$M88,TRUE))/(1-2*_xlfn.NORM.DIST(0,$J88/2,$M88,TRUE))*$D88+($K88="Steady Growth")*(AND(EK$6&gt;=$F88,EK$6&lt;=$H88)*((EK$6-$F88+1)/($J88*($J88+1)/2)*$D88))+($K88="custom")*CustCF!EE88</f>
        <v/>
      </c>
      <c r="EL88" s="87">
        <f>($K88="Bell Curve")*(_xlfn.NORM.DIST(AND(EL$6&gt;=$F88,EL$6&lt;=$H88)*(EL$6-$F88+1),$J88/2,$M88,TRUE)-_xlfn.NORM.DIST(AND(EL$6&gt;=$F88,EL$6&lt;=$H88)*(EK$6-$F88+1),$J88/2,$M88,TRUE))/(1-2*_xlfn.NORM.DIST(0,$J88/2,$M88,TRUE))*$D88+($K88="Steady Growth")*(AND(EL$6&gt;=$F88,EL$6&lt;=$H88)*((EL$6-$F88+1)/($J88*($J88+1)/2)*$D88))+($K88="custom")*CustCF!EF88</f>
        <v/>
      </c>
      <c r="EM88" s="87">
        <f>($K88="Bell Curve")*(_xlfn.NORM.DIST(AND(EM$6&gt;=$F88,EM$6&lt;=$H88)*(EM$6-$F88+1),$J88/2,$M88,TRUE)-_xlfn.NORM.DIST(AND(EM$6&gt;=$F88,EM$6&lt;=$H88)*(EL$6-$F88+1),$J88/2,$M88,TRUE))/(1-2*_xlfn.NORM.DIST(0,$J88/2,$M88,TRUE))*$D88+($K88="Steady Growth")*(AND(EM$6&gt;=$F88,EM$6&lt;=$H88)*((EM$6-$F88+1)/($J88*($J88+1)/2)*$D88))+($K88="custom")*CustCF!EG88</f>
        <v/>
      </c>
      <c r="EN88" s="87">
        <f>($K88="Bell Curve")*(_xlfn.NORM.DIST(AND(EN$6&gt;=$F88,EN$6&lt;=$H88)*(EN$6-$F88+1),$J88/2,$M88,TRUE)-_xlfn.NORM.DIST(AND(EN$6&gt;=$F88,EN$6&lt;=$H88)*(EM$6-$F88+1),$J88/2,$M88,TRUE))/(1-2*_xlfn.NORM.DIST(0,$J88/2,$M88,TRUE))*$D88+($K88="Steady Growth")*(AND(EN$6&gt;=$F88,EN$6&lt;=$H88)*((EN$6-$F88+1)/($J88*($J88+1)/2)*$D88))+($K88="custom")*CustCF!EH88</f>
        <v/>
      </c>
      <c r="EO88" s="87">
        <f>($K88="Bell Curve")*(_xlfn.NORM.DIST(AND(EO$6&gt;=$F88,EO$6&lt;=$H88)*(EO$6-$F88+1),$J88/2,$M88,TRUE)-_xlfn.NORM.DIST(AND(EO$6&gt;=$F88,EO$6&lt;=$H88)*(EN$6-$F88+1),$J88/2,$M88,TRUE))/(1-2*_xlfn.NORM.DIST(0,$J88/2,$M88,TRUE))*$D88+($K88="Steady Growth")*(AND(EO$6&gt;=$F88,EO$6&lt;=$H88)*((EO$6-$F88+1)/($J88*($J88+1)/2)*$D88))+($K88="custom")*CustCF!EI88</f>
        <v/>
      </c>
      <c r="EP88" s="87">
        <f>($K88="Bell Curve")*(_xlfn.NORM.DIST(AND(EP$6&gt;=$F88,EP$6&lt;=$H88)*(EP$6-$F88+1),$J88/2,$M88,TRUE)-_xlfn.NORM.DIST(AND(EP$6&gt;=$F88,EP$6&lt;=$H88)*(EO$6-$F88+1),$J88/2,$M88,TRUE))/(1-2*_xlfn.NORM.DIST(0,$J88/2,$M88,TRUE))*$D88+($K88="Steady Growth")*(AND(EP$6&gt;=$F88,EP$6&lt;=$H88)*((EP$6-$F88+1)/($J88*($J88+1)/2)*$D88))+($K88="custom")*CustCF!EJ88</f>
        <v/>
      </c>
      <c r="EQ88" s="87">
        <f>($K88="Bell Curve")*(_xlfn.NORM.DIST(AND(EQ$6&gt;=$F88,EQ$6&lt;=$H88)*(EQ$6-$F88+1),$J88/2,$M88,TRUE)-_xlfn.NORM.DIST(AND(EQ$6&gt;=$F88,EQ$6&lt;=$H88)*(EP$6-$F88+1),$J88/2,$M88,TRUE))/(1-2*_xlfn.NORM.DIST(0,$J88/2,$M88,TRUE))*$D88+($K88="Steady Growth")*(AND(EQ$6&gt;=$F88,EQ$6&lt;=$H88)*((EQ$6-$F88+1)/($J88*($J88+1)/2)*$D88))+($K88="custom")*CustCF!EK88</f>
        <v/>
      </c>
      <c r="ER88" s="87">
        <f>($K88="Bell Curve")*(_xlfn.NORM.DIST(AND(ER$6&gt;=$F88,ER$6&lt;=$H88)*(ER$6-$F88+1),$J88/2,$M88,TRUE)-_xlfn.NORM.DIST(AND(ER$6&gt;=$F88,ER$6&lt;=$H88)*(EQ$6-$F88+1),$J88/2,$M88,TRUE))/(1-2*_xlfn.NORM.DIST(0,$J88/2,$M88,TRUE))*$D88+($K88="Steady Growth")*(AND(ER$6&gt;=$F88,ER$6&lt;=$H88)*((ER$6-$F88+1)/($J88*($J88+1)/2)*$D88))+($K88="custom")*CustCF!EL88</f>
        <v/>
      </c>
      <c r="ES88" s="87">
        <f>($K88="Bell Curve")*(_xlfn.NORM.DIST(AND(ES$6&gt;=$F88,ES$6&lt;=$H88)*(ES$6-$F88+1),$J88/2,$M88,TRUE)-_xlfn.NORM.DIST(AND(ES$6&gt;=$F88,ES$6&lt;=$H88)*(ER$6-$F88+1),$J88/2,$M88,TRUE))/(1-2*_xlfn.NORM.DIST(0,$J88/2,$M88,TRUE))*$D88+($K88="Steady Growth")*(AND(ES$6&gt;=$F88,ES$6&lt;=$H88)*((ES$6-$F88+1)/($J88*($J88+1)/2)*$D88))+($K88="custom")*CustCF!EM88</f>
        <v/>
      </c>
      <c r="ET88" s="87">
        <f>($K88="Bell Curve")*(_xlfn.NORM.DIST(AND(ET$6&gt;=$F88,ET$6&lt;=$H88)*(ET$6-$F88+1),$J88/2,$M88,TRUE)-_xlfn.NORM.DIST(AND(ET$6&gt;=$F88,ET$6&lt;=$H88)*(ES$6-$F88+1),$J88/2,$M88,TRUE))/(1-2*_xlfn.NORM.DIST(0,$J88/2,$M88,TRUE))*$D88+($K88="Steady Growth")*(AND(ET$6&gt;=$F88,ET$6&lt;=$H88)*((ET$6-$F88+1)/($J88*($J88+1)/2)*$D88))+($K88="custom")*CustCF!EN88</f>
        <v/>
      </c>
      <c r="EU88" s="87">
        <f>($K88="Bell Curve")*(_xlfn.NORM.DIST(AND(EU$6&gt;=$F88,EU$6&lt;=$H88)*(EU$6-$F88+1),$J88/2,$M88,TRUE)-_xlfn.NORM.DIST(AND(EU$6&gt;=$F88,EU$6&lt;=$H88)*(ET$6-$F88+1),$J88/2,$M88,TRUE))/(1-2*_xlfn.NORM.DIST(0,$J88/2,$M88,TRUE))*$D88+($K88="Steady Growth")*(AND(EU$6&gt;=$F88,EU$6&lt;=$H88)*((EU$6-$F88+1)/($J88*($J88+1)/2)*$D88))+($K88="custom")*CustCF!EO88</f>
        <v/>
      </c>
      <c r="EV88" s="87">
        <f>($K88="Bell Curve")*(_xlfn.NORM.DIST(AND(EV$6&gt;=$F88,EV$6&lt;=$H88)*(EV$6-$F88+1),$J88/2,$M88,TRUE)-_xlfn.NORM.DIST(AND(EV$6&gt;=$F88,EV$6&lt;=$H88)*(EU$6-$F88+1),$J88/2,$M88,TRUE))/(1-2*_xlfn.NORM.DIST(0,$J88/2,$M88,TRUE))*$D88+($K88="Steady Growth")*(AND(EV$6&gt;=$F88,EV$6&lt;=$H88)*((EV$6-$F88+1)/($J88*($J88+1)/2)*$D88))+($K88="custom")*CustCF!EP88</f>
        <v/>
      </c>
      <c r="EW88" s="87">
        <f>($K88="Bell Curve")*(_xlfn.NORM.DIST(AND(EW$6&gt;=$F88,EW$6&lt;=$H88)*(EW$6-$F88+1),$J88/2,$M88,TRUE)-_xlfn.NORM.DIST(AND(EW$6&gt;=$F88,EW$6&lt;=$H88)*(EV$6-$F88+1),$J88/2,$M88,TRUE))/(1-2*_xlfn.NORM.DIST(0,$J88/2,$M88,TRUE))*$D88+($K88="Steady Growth")*(AND(EW$6&gt;=$F88,EW$6&lt;=$H88)*((EW$6-$F88+1)/($J88*($J88+1)/2)*$D88))+($K88="custom")*CustCF!EQ88</f>
        <v/>
      </c>
      <c r="EX88" s="87">
        <f>($K88="Bell Curve")*(_xlfn.NORM.DIST(AND(EX$6&gt;=$F88,EX$6&lt;=$H88)*(EX$6-$F88+1),$J88/2,$M88,TRUE)-_xlfn.NORM.DIST(AND(EX$6&gt;=$F88,EX$6&lt;=$H88)*(EW$6-$F88+1),$J88/2,$M88,TRUE))/(1-2*_xlfn.NORM.DIST(0,$J88/2,$M88,TRUE))*$D88+($K88="Steady Growth")*(AND(EX$6&gt;=$F88,EX$6&lt;=$H88)*((EX$6-$F88+1)/($J88*($J88+1)/2)*$D88))+($K88="custom")*CustCF!ER88</f>
        <v/>
      </c>
      <c r="EY88" s="87">
        <f>($K88="Bell Curve")*(_xlfn.NORM.DIST(AND(EY$6&gt;=$F88,EY$6&lt;=$H88)*(EY$6-$F88+1),$J88/2,$M88,TRUE)-_xlfn.NORM.DIST(AND(EY$6&gt;=$F88,EY$6&lt;=$H88)*(EX$6-$F88+1),$J88/2,$M88,TRUE))/(1-2*_xlfn.NORM.DIST(0,$J88/2,$M88,TRUE))*$D88+($K88="Steady Growth")*(AND(EY$6&gt;=$F88,EY$6&lt;=$H88)*((EY$6-$F88+1)/($J88*($J88+1)/2)*$D88))+($K88="custom")*CustCF!ES88</f>
        <v/>
      </c>
      <c r="EZ88" s="87">
        <f>($K88="Bell Curve")*(_xlfn.NORM.DIST(AND(EZ$6&gt;=$F88,EZ$6&lt;=$H88)*(EZ$6-$F88+1),$J88/2,$M88,TRUE)-_xlfn.NORM.DIST(AND(EZ$6&gt;=$F88,EZ$6&lt;=$H88)*(EY$6-$F88+1),$J88/2,$M88,TRUE))/(1-2*_xlfn.NORM.DIST(0,$J88/2,$M88,TRUE))*$D88+($K88="Steady Growth")*(AND(EZ$6&gt;=$F88,EZ$6&lt;=$H88)*((EZ$6-$F88+1)/($J88*($J88+1)/2)*$D88))+($K88="custom")*CustCF!ET88</f>
        <v/>
      </c>
      <c r="FA88" s="87">
        <f>($K88="Bell Curve")*(_xlfn.NORM.DIST(AND(FA$6&gt;=$F88,FA$6&lt;=$H88)*(FA$6-$F88+1),$J88/2,$M88,TRUE)-_xlfn.NORM.DIST(AND(FA$6&gt;=$F88,FA$6&lt;=$H88)*(EZ$6-$F88+1),$J88/2,$M88,TRUE))/(1-2*_xlfn.NORM.DIST(0,$J88/2,$M88,TRUE))*$D88+($K88="Steady Growth")*(AND(FA$6&gt;=$F88,FA$6&lt;=$H88)*((FA$6-$F88+1)/($J88*($J88+1)/2)*$D88))+($K88="custom")*CustCF!EU88</f>
        <v/>
      </c>
      <c r="FB88" s="87">
        <f>($K88="Bell Curve")*(_xlfn.NORM.DIST(AND(FB$6&gt;=$F88,FB$6&lt;=$H88)*(FB$6-$F88+1),$J88/2,$M88,TRUE)-_xlfn.NORM.DIST(AND(FB$6&gt;=$F88,FB$6&lt;=$H88)*(FA$6-$F88+1),$J88/2,$M88,TRUE))/(1-2*_xlfn.NORM.DIST(0,$J88/2,$M88,TRUE))*$D88+($K88="Steady Growth")*(AND(FB$6&gt;=$F88,FB$6&lt;=$H88)*((FB$6-$F88+1)/($J88*($J88+1)/2)*$D88))+($K88="custom")*CustCF!EV88</f>
        <v/>
      </c>
      <c r="FC88" s="87">
        <f>($K88="Bell Curve")*(_xlfn.NORM.DIST(AND(FC$6&gt;=$F88,FC$6&lt;=$H88)*(FC$6-$F88+1),$J88/2,$M88,TRUE)-_xlfn.NORM.DIST(AND(FC$6&gt;=$F88,FC$6&lt;=$H88)*(FB$6-$F88+1),$J88/2,$M88,TRUE))/(1-2*_xlfn.NORM.DIST(0,$J88/2,$M88,TRUE))*$D88+($K88="Steady Growth")*(AND(FC$6&gt;=$F88,FC$6&lt;=$H88)*((FC$6-$F88+1)/($J88*($J88+1)/2)*$D88))+($K88="custom")*CustCF!EW88</f>
        <v/>
      </c>
      <c r="FD88" s="87">
        <f>($K88="Bell Curve")*(_xlfn.NORM.DIST(AND(FD$6&gt;=$F88,FD$6&lt;=$H88)*(FD$6-$F88+1),$J88/2,$M88,TRUE)-_xlfn.NORM.DIST(AND(FD$6&gt;=$F88,FD$6&lt;=$H88)*(FC$6-$F88+1),$J88/2,$M88,TRUE))/(1-2*_xlfn.NORM.DIST(0,$J88/2,$M88,TRUE))*$D88+($K88="Steady Growth")*(AND(FD$6&gt;=$F88,FD$6&lt;=$H88)*((FD$6-$F88+1)/($J88*($J88+1)/2)*$D88))+($K88="custom")*CustCF!EX88</f>
        <v/>
      </c>
      <c r="FE88" s="87">
        <f>($K88="Bell Curve")*(_xlfn.NORM.DIST(AND(FE$6&gt;=$F88,FE$6&lt;=$H88)*(FE$6-$F88+1),$J88/2,$M88,TRUE)-_xlfn.NORM.DIST(AND(FE$6&gt;=$F88,FE$6&lt;=$H88)*(FD$6-$F88+1),$J88/2,$M88,TRUE))/(1-2*_xlfn.NORM.DIST(0,$J88/2,$M88,TRUE))*$D88+($K88="Steady Growth")*(AND(FE$6&gt;=$F88,FE$6&lt;=$H88)*((FE$6-$F88+1)/($J88*($J88+1)/2)*$D88))+($K88="custom")*CustCF!EY88</f>
        <v/>
      </c>
      <c r="FF88" s="87">
        <f>($K88="Bell Curve")*(_xlfn.NORM.DIST(AND(FF$6&gt;=$F88,FF$6&lt;=$H88)*(FF$6-$F88+1),$J88/2,$M88,TRUE)-_xlfn.NORM.DIST(AND(FF$6&gt;=$F88,FF$6&lt;=$H88)*(FE$6-$F88+1),$J88/2,$M88,TRUE))/(1-2*_xlfn.NORM.DIST(0,$J88/2,$M88,TRUE))*$D88+($K88="Steady Growth")*(AND(FF$6&gt;=$F88,FF$6&lt;=$H88)*((FF$6-$F88+1)/($J88*($J88+1)/2)*$D88))+($K88="custom")*CustCF!EZ88</f>
        <v/>
      </c>
      <c r="FG88" s="87">
        <f>($K88="Bell Curve")*(_xlfn.NORM.DIST(AND(FG$6&gt;=$F88,FG$6&lt;=$H88)*(FG$6-$F88+1),$J88/2,$M88,TRUE)-_xlfn.NORM.DIST(AND(FG$6&gt;=$F88,FG$6&lt;=$H88)*(FF$6-$F88+1),$J88/2,$M88,TRUE))/(1-2*_xlfn.NORM.DIST(0,$J88/2,$M88,TRUE))*$D88+($K88="Steady Growth")*(AND(FG$6&gt;=$F88,FG$6&lt;=$H88)*((FG$6-$F88+1)/($J88*($J88+1)/2)*$D88))+($K88="custom")*CustCF!FA88</f>
        <v/>
      </c>
      <c r="FH88" s="87">
        <f>($K88="Bell Curve")*(_xlfn.NORM.DIST(AND(FH$6&gt;=$F88,FH$6&lt;=$H88)*(FH$6-$F88+1),$J88/2,$M88,TRUE)-_xlfn.NORM.DIST(AND(FH$6&gt;=$F88,FH$6&lt;=$H88)*(FG$6-$F88+1),$J88/2,$M88,TRUE))/(1-2*_xlfn.NORM.DIST(0,$J88/2,$M88,TRUE))*$D88+($K88="Steady Growth")*(AND(FH$6&gt;=$F88,FH$6&lt;=$H88)*((FH$6-$F88+1)/($J88*($J88+1)/2)*$D88))+($K88="custom")*CustCF!FB88</f>
        <v/>
      </c>
      <c r="FI88" s="87">
        <f>($K88="Bell Curve")*(_xlfn.NORM.DIST(AND(FI$6&gt;=$F88,FI$6&lt;=$H88)*(FI$6-$F88+1),$J88/2,$M88,TRUE)-_xlfn.NORM.DIST(AND(FI$6&gt;=$F88,FI$6&lt;=$H88)*(FH$6-$F88+1),$J88/2,$M88,TRUE))/(1-2*_xlfn.NORM.DIST(0,$J88/2,$M88,TRUE))*$D88+($K88="Steady Growth")*(AND(FI$6&gt;=$F88,FI$6&lt;=$H88)*((FI$6-$F88+1)/($J88*($J88+1)/2)*$D88))+($K88="custom")*CustCF!FC88</f>
        <v/>
      </c>
      <c r="FJ88" s="87">
        <f>($K88="Bell Curve")*(_xlfn.NORM.DIST(AND(FJ$6&gt;=$F88,FJ$6&lt;=$H88)*(FJ$6-$F88+1),$J88/2,$M88,TRUE)-_xlfn.NORM.DIST(AND(FJ$6&gt;=$F88,FJ$6&lt;=$H88)*(FI$6-$F88+1),$J88/2,$M88,TRUE))/(1-2*_xlfn.NORM.DIST(0,$J88/2,$M88,TRUE))*$D88+($K88="Steady Growth")*(AND(FJ$6&gt;=$F88,FJ$6&lt;=$H88)*((FJ$6-$F88+1)/($J88*($J88+1)/2)*$D88))+($K88="custom")*CustCF!FD88</f>
        <v/>
      </c>
      <c r="FK88" s="87">
        <f>($K88="Bell Curve")*(_xlfn.NORM.DIST(AND(FK$6&gt;=$F88,FK$6&lt;=$H88)*(FK$6-$F88+1),$J88/2,$M88,TRUE)-_xlfn.NORM.DIST(AND(FK$6&gt;=$F88,FK$6&lt;=$H88)*(FJ$6-$F88+1),$J88/2,$M88,TRUE))/(1-2*_xlfn.NORM.DIST(0,$J88/2,$M88,TRUE))*$D88+($K88="Steady Growth")*(AND(FK$6&gt;=$F88,FK$6&lt;=$H88)*((FK$6-$F88+1)/($J88*($J88+1)/2)*$D88))+($K88="custom")*CustCF!FE88</f>
        <v/>
      </c>
      <c r="FL88" s="87">
        <f>($K88="Bell Curve")*(_xlfn.NORM.DIST(AND(FL$6&gt;=$F88,FL$6&lt;=$H88)*(FL$6-$F88+1),$J88/2,$M88,TRUE)-_xlfn.NORM.DIST(AND(FL$6&gt;=$F88,FL$6&lt;=$H88)*(FK$6-$F88+1),$J88/2,$M88,TRUE))/(1-2*_xlfn.NORM.DIST(0,$J88/2,$M88,TRUE))*$D88+($K88="Steady Growth")*(AND(FL$6&gt;=$F88,FL$6&lt;=$H88)*((FL$6-$F88+1)/($J88*($J88+1)/2)*$D88))+($K88="custom")*CustCF!FF88</f>
        <v/>
      </c>
      <c r="FM88" s="87">
        <f>($K88="Bell Curve")*(_xlfn.NORM.DIST(AND(FM$6&gt;=$F88,FM$6&lt;=$H88)*(FM$6-$F88+1),$J88/2,$M88,TRUE)-_xlfn.NORM.DIST(AND(FM$6&gt;=$F88,FM$6&lt;=$H88)*(FL$6-$F88+1),$J88/2,$M88,TRUE))/(1-2*_xlfn.NORM.DIST(0,$J88/2,$M88,TRUE))*$D88+($K88="Steady Growth")*(AND(FM$6&gt;=$F88,FM$6&lt;=$H88)*((FM$6-$F88+1)/($J88*($J88+1)/2)*$D88))+($K88="custom")*CustCF!FG88</f>
        <v/>
      </c>
      <c r="FN88" s="87">
        <f>($K88="Bell Curve")*(_xlfn.NORM.DIST(AND(FN$6&gt;=$F88,FN$6&lt;=$H88)*(FN$6-$F88+1),$J88/2,$M88,TRUE)-_xlfn.NORM.DIST(AND(FN$6&gt;=$F88,FN$6&lt;=$H88)*(FM$6-$F88+1),$J88/2,$M88,TRUE))/(1-2*_xlfn.NORM.DIST(0,$J88/2,$M88,TRUE))*$D88+($K88="Steady Growth")*(AND(FN$6&gt;=$F88,FN$6&lt;=$H88)*((FN$6-$F88+1)/($J88*($J88+1)/2)*$D88))+($K88="custom")*CustCF!FH88</f>
        <v/>
      </c>
      <c r="FO88" s="87">
        <f>($K88="Bell Curve")*(_xlfn.NORM.DIST(AND(FO$6&gt;=$F88,FO$6&lt;=$H88)*(FO$6-$F88+1),$J88/2,$M88,TRUE)-_xlfn.NORM.DIST(AND(FO$6&gt;=$F88,FO$6&lt;=$H88)*(FN$6-$F88+1),$J88/2,$M88,TRUE))/(1-2*_xlfn.NORM.DIST(0,$J88/2,$M88,TRUE))*$D88+($K88="Steady Growth")*(AND(FO$6&gt;=$F88,FO$6&lt;=$H88)*((FO$6-$F88+1)/($J88*($J88+1)/2)*$D88))+($K88="custom")*CustCF!FI88</f>
        <v/>
      </c>
      <c r="FP88" s="87">
        <f>($K88="Bell Curve")*(_xlfn.NORM.DIST(AND(FP$6&gt;=$F88,FP$6&lt;=$H88)*(FP$6-$F88+1),$J88/2,$M88,TRUE)-_xlfn.NORM.DIST(AND(FP$6&gt;=$F88,FP$6&lt;=$H88)*(FO$6-$F88+1),$J88/2,$M88,TRUE))/(1-2*_xlfn.NORM.DIST(0,$J88/2,$M88,TRUE))*$D88+($K88="Steady Growth")*(AND(FP$6&gt;=$F88,FP$6&lt;=$H88)*((FP$6-$F88+1)/($J88*($J88+1)/2)*$D88))+($K88="custom")*CustCF!FJ88</f>
        <v/>
      </c>
      <c r="FQ88" s="87">
        <f>($K88="Bell Curve")*(_xlfn.NORM.DIST(AND(FQ$6&gt;=$F88,FQ$6&lt;=$H88)*(FQ$6-$F88+1),$J88/2,$M88,TRUE)-_xlfn.NORM.DIST(AND(FQ$6&gt;=$F88,FQ$6&lt;=$H88)*(FP$6-$F88+1),$J88/2,$M88,TRUE))/(1-2*_xlfn.NORM.DIST(0,$J88/2,$M88,TRUE))*$D88+($K88="Steady Growth")*(AND(FQ$6&gt;=$F88,FQ$6&lt;=$H88)*((FQ$6-$F88+1)/($J88*($J88+1)/2)*$D88))+($K88="custom")*CustCF!FK88</f>
        <v/>
      </c>
      <c r="FR88" s="87">
        <f>($K88="Bell Curve")*(_xlfn.NORM.DIST(AND(FR$6&gt;=$F88,FR$6&lt;=$H88)*(FR$6-$F88+1),$J88/2,$M88,TRUE)-_xlfn.NORM.DIST(AND(FR$6&gt;=$F88,FR$6&lt;=$H88)*(FQ$6-$F88+1),$J88/2,$M88,TRUE))/(1-2*_xlfn.NORM.DIST(0,$J88/2,$M88,TRUE))*$D88+($K88="Steady Growth")*(AND(FR$6&gt;=$F88,FR$6&lt;=$H88)*((FR$6-$F88+1)/($J88*($J88+1)/2)*$D88))+($K88="custom")*CustCF!FL88</f>
        <v/>
      </c>
      <c r="FS88" s="87">
        <f>($K88="Bell Curve")*(_xlfn.NORM.DIST(AND(FS$6&gt;=$F88,FS$6&lt;=$H88)*(FS$6-$F88+1),$J88/2,$M88,TRUE)-_xlfn.NORM.DIST(AND(FS$6&gt;=$F88,FS$6&lt;=$H88)*(FR$6-$F88+1),$J88/2,$M88,TRUE))/(1-2*_xlfn.NORM.DIST(0,$J88/2,$M88,TRUE))*$D88+($K88="Steady Growth")*(AND(FS$6&gt;=$F88,FS$6&lt;=$H88)*((FS$6-$F88+1)/($J88*($J88+1)/2)*$D88))+($K88="custom")*CustCF!FM88</f>
        <v/>
      </c>
      <c r="FT88" s="87">
        <f>($K88="Bell Curve")*(_xlfn.NORM.DIST(AND(FT$6&gt;=$F88,FT$6&lt;=$H88)*(FT$6-$F88+1),$J88/2,$M88,TRUE)-_xlfn.NORM.DIST(AND(FT$6&gt;=$F88,FT$6&lt;=$H88)*(FS$6-$F88+1),$J88/2,$M88,TRUE))/(1-2*_xlfn.NORM.DIST(0,$J88/2,$M88,TRUE))*$D88+($K88="Steady Growth")*(AND(FT$6&gt;=$F88,FT$6&lt;=$H88)*((FT$6-$F88+1)/($J88*($J88+1)/2)*$D88))+($K88="custom")*CustCF!FN88</f>
        <v/>
      </c>
      <c r="FU88" s="87">
        <f>($K88="Bell Curve")*(_xlfn.NORM.DIST(AND(FU$6&gt;=$F88,FU$6&lt;=$H88)*(FU$6-$F88+1),$J88/2,$M88,TRUE)-_xlfn.NORM.DIST(AND(FU$6&gt;=$F88,FU$6&lt;=$H88)*(FT$6-$F88+1),$J88/2,$M88,TRUE))/(1-2*_xlfn.NORM.DIST(0,$J88/2,$M88,TRUE))*$D88+($K88="Steady Growth")*(AND(FU$6&gt;=$F88,FU$6&lt;=$H88)*((FU$6-$F88+1)/($J88*($J88+1)/2)*$D88))+($K88="custom")*CustCF!FO88</f>
        <v/>
      </c>
      <c r="FV88" s="87">
        <f>($K88="Bell Curve")*(_xlfn.NORM.DIST(AND(FV$6&gt;=$F88,FV$6&lt;=$H88)*(FV$6-$F88+1),$J88/2,$M88,TRUE)-_xlfn.NORM.DIST(AND(FV$6&gt;=$F88,FV$6&lt;=$H88)*(FU$6-$F88+1),$J88/2,$M88,TRUE))/(1-2*_xlfn.NORM.DIST(0,$J88/2,$M88,TRUE))*$D88+($K88="Steady Growth")*(AND(FV$6&gt;=$F88,FV$6&lt;=$H88)*((FV$6-$F88+1)/($J88*($J88+1)/2)*$D88))+($K88="custom")*CustCF!FP88</f>
        <v/>
      </c>
      <c r="FW88" s="87">
        <f>($K88="Bell Curve")*(_xlfn.NORM.DIST(AND(FW$6&gt;=$F88,FW$6&lt;=$H88)*(FW$6-$F88+1),$J88/2,$M88,TRUE)-_xlfn.NORM.DIST(AND(FW$6&gt;=$F88,FW$6&lt;=$H88)*(FV$6-$F88+1),$J88/2,$M88,TRUE))/(1-2*_xlfn.NORM.DIST(0,$J88/2,$M88,TRUE))*$D88+($K88="Steady Growth")*(AND(FW$6&gt;=$F88,FW$6&lt;=$H88)*((FW$6-$F88+1)/($J88*($J88+1)/2)*$D88))+($K88="custom")*CustCF!FQ88</f>
        <v/>
      </c>
      <c r="FX88" s="87">
        <f>($K88="Bell Curve")*(_xlfn.NORM.DIST(AND(FX$6&gt;=$F88,FX$6&lt;=$H88)*(FX$6-$F88+1),$J88/2,$M88,TRUE)-_xlfn.NORM.DIST(AND(FX$6&gt;=$F88,FX$6&lt;=$H88)*(FW$6-$F88+1),$J88/2,$M88,TRUE))/(1-2*_xlfn.NORM.DIST(0,$J88/2,$M88,TRUE))*$D88+($K88="Steady Growth")*(AND(FX$6&gt;=$F88,FX$6&lt;=$H88)*((FX$6-$F88+1)/($J88*($J88+1)/2)*$D88))+($K88="custom")*CustCF!FR88</f>
        <v/>
      </c>
      <c r="FY88" s="87">
        <f>($K88="Bell Curve")*(_xlfn.NORM.DIST(AND(FY$6&gt;=$F88,FY$6&lt;=$H88)*(FY$6-$F88+1),$J88/2,$M88,TRUE)-_xlfn.NORM.DIST(AND(FY$6&gt;=$F88,FY$6&lt;=$H88)*(FX$6-$F88+1),$J88/2,$M88,TRUE))/(1-2*_xlfn.NORM.DIST(0,$J88/2,$M88,TRUE))*$D88+($K88="Steady Growth")*(AND(FY$6&gt;=$F88,FY$6&lt;=$H88)*((FY$6-$F88+1)/($J88*($J88+1)/2)*$D88))+($K88="custom")*CustCF!FS88</f>
        <v/>
      </c>
      <c r="FZ88" s="87">
        <f>($K88="Bell Curve")*(_xlfn.NORM.DIST(AND(FZ$6&gt;=$F88,FZ$6&lt;=$H88)*(FZ$6-$F88+1),$J88/2,$M88,TRUE)-_xlfn.NORM.DIST(AND(FZ$6&gt;=$F88,FZ$6&lt;=$H88)*(FY$6-$F88+1),$J88/2,$M88,TRUE))/(1-2*_xlfn.NORM.DIST(0,$J88/2,$M88,TRUE))*$D88+($K88="Steady Growth")*(AND(FZ$6&gt;=$F88,FZ$6&lt;=$H88)*((FZ$6-$F88+1)/($J88*($J88+1)/2)*$D88))+($K88="custom")*CustCF!FT88</f>
        <v/>
      </c>
      <c r="GA88" s="87">
        <f>($K88="Bell Curve")*(_xlfn.NORM.DIST(AND(GA$6&gt;=$F88,GA$6&lt;=$H88)*(GA$6-$F88+1),$J88/2,$M88,TRUE)-_xlfn.NORM.DIST(AND(GA$6&gt;=$F88,GA$6&lt;=$H88)*(FZ$6-$F88+1),$J88/2,$M88,TRUE))/(1-2*_xlfn.NORM.DIST(0,$J88/2,$M88,TRUE))*$D88+($K88="Steady Growth")*(AND(GA$6&gt;=$F88,GA$6&lt;=$H88)*((GA$6-$F88+1)/($J88*($J88+1)/2)*$D88))+($K88="custom")*CustCF!FU88</f>
        <v/>
      </c>
      <c r="GB88" s="87">
        <f>($K88="Bell Curve")*(_xlfn.NORM.DIST(AND(GB$6&gt;=$F88,GB$6&lt;=$H88)*(GB$6-$F88+1),$J88/2,$M88,TRUE)-_xlfn.NORM.DIST(AND(GB$6&gt;=$F88,GB$6&lt;=$H88)*(GA$6-$F88+1),$J88/2,$M88,TRUE))/(1-2*_xlfn.NORM.DIST(0,$J88/2,$M88,TRUE))*$D88+($K88="Steady Growth")*(AND(GB$6&gt;=$F88,GB$6&lt;=$H88)*((GB$6-$F88+1)/($J88*($J88+1)/2)*$D88))+($K88="custom")*CustCF!FV88</f>
        <v/>
      </c>
      <c r="GC88" s="87">
        <f>($K88="Bell Curve")*(_xlfn.NORM.DIST(AND(GC$6&gt;=$F88,GC$6&lt;=$H88)*(GC$6-$F88+1),$J88/2,$M88,TRUE)-_xlfn.NORM.DIST(AND(GC$6&gt;=$F88,GC$6&lt;=$H88)*(GB$6-$F88+1),$J88/2,$M88,TRUE))/(1-2*_xlfn.NORM.DIST(0,$J88/2,$M88,TRUE))*$D88+($K88="Steady Growth")*(AND(GC$6&gt;=$F88,GC$6&lt;=$H88)*((GC$6-$F88+1)/($J88*($J88+1)/2)*$D88))+($K88="custom")*CustCF!FW88</f>
        <v/>
      </c>
      <c r="GD88" s="87">
        <f>($K88="Bell Curve")*(_xlfn.NORM.DIST(AND(GD$6&gt;=$F88,GD$6&lt;=$H88)*(GD$6-$F88+1),$J88/2,$M88,TRUE)-_xlfn.NORM.DIST(AND(GD$6&gt;=$F88,GD$6&lt;=$H88)*(GC$6-$F88+1),$J88/2,$M88,TRUE))/(1-2*_xlfn.NORM.DIST(0,$J88/2,$M88,TRUE))*$D88+($K88="Steady Growth")*(AND(GD$6&gt;=$F88,GD$6&lt;=$H88)*((GD$6-$F88+1)/($J88*($J88+1)/2)*$D88))+($K88="custom")*CustCF!FX88</f>
        <v/>
      </c>
      <c r="GE88" s="87">
        <f>($K88="Bell Curve")*(_xlfn.NORM.DIST(AND(GE$6&gt;=$F88,GE$6&lt;=$H88)*(GE$6-$F88+1),$J88/2,$M88,TRUE)-_xlfn.NORM.DIST(AND(GE$6&gt;=$F88,GE$6&lt;=$H88)*(GD$6-$F88+1),$J88/2,$M88,TRUE))/(1-2*_xlfn.NORM.DIST(0,$J88/2,$M88,TRUE))*$D88+($K88="Steady Growth")*(AND(GE$6&gt;=$F88,GE$6&lt;=$H88)*((GE$6-$F88+1)/($J88*($J88+1)/2)*$D88))+($K88="custom")*CustCF!FY88</f>
        <v/>
      </c>
      <c r="GF88" s="87">
        <f>($K88="Bell Curve")*(_xlfn.NORM.DIST(AND(GF$6&gt;=$F88,GF$6&lt;=$H88)*(GF$6-$F88+1),$J88/2,$M88,TRUE)-_xlfn.NORM.DIST(AND(GF$6&gt;=$F88,GF$6&lt;=$H88)*(GE$6-$F88+1),$J88/2,$M88,TRUE))/(1-2*_xlfn.NORM.DIST(0,$J88/2,$M88,TRUE))*$D88+($K88="Steady Growth")*(AND(GF$6&gt;=$F88,GF$6&lt;=$H88)*((GF$6-$F88+1)/($J88*($J88+1)/2)*$D88))+($K88="custom")*CustCF!FZ88</f>
        <v/>
      </c>
      <c r="GG88" s="87">
        <f>($K88="Bell Curve")*(_xlfn.NORM.DIST(AND(GG$6&gt;=$F88,GG$6&lt;=$H88)*(GG$6-$F88+1),$J88/2,$M88,TRUE)-_xlfn.NORM.DIST(AND(GG$6&gt;=$F88,GG$6&lt;=$H88)*(GF$6-$F88+1),$J88/2,$M88,TRUE))/(1-2*_xlfn.NORM.DIST(0,$J88/2,$M88,TRUE))*$D88+($K88="Steady Growth")*(AND(GG$6&gt;=$F88,GG$6&lt;=$H88)*((GG$6-$F88+1)/($J88*($J88+1)/2)*$D88))+($K88="custom")*CustCF!GA88</f>
        <v/>
      </c>
      <c r="GH88" s="87">
        <f>($K88="Bell Curve")*(_xlfn.NORM.DIST(AND(GH$6&gt;=$F88,GH$6&lt;=$H88)*(GH$6-$F88+1),$J88/2,$M88,TRUE)-_xlfn.NORM.DIST(AND(GH$6&gt;=$F88,GH$6&lt;=$H88)*(GG$6-$F88+1),$J88/2,$M88,TRUE))/(1-2*_xlfn.NORM.DIST(0,$J88/2,$M88,TRUE))*$D88+($K88="Steady Growth")*(AND(GH$6&gt;=$F88,GH$6&lt;=$H88)*((GH$6-$F88+1)/($J88*($J88+1)/2)*$D88))+($K88="custom")*CustCF!GB88</f>
        <v/>
      </c>
      <c r="GI88" s="87">
        <f>($K88="Bell Curve")*(_xlfn.NORM.DIST(AND(GI$6&gt;=$F88,GI$6&lt;=$H88)*(GI$6-$F88+1),$J88/2,$M88,TRUE)-_xlfn.NORM.DIST(AND(GI$6&gt;=$F88,GI$6&lt;=$H88)*(GH$6-$F88+1),$J88/2,$M88,TRUE))/(1-2*_xlfn.NORM.DIST(0,$J88/2,$M88,TRUE))*$D88+($K88="Steady Growth")*(AND(GI$6&gt;=$F88,GI$6&lt;=$H88)*((GI$6-$F88+1)/($J88*($J88+1)/2)*$D88))+($K88="custom")*CustCF!GC88</f>
        <v/>
      </c>
      <c r="GJ88" s="87">
        <f>($K88="Bell Curve")*(_xlfn.NORM.DIST(AND(GJ$6&gt;=$F88,GJ$6&lt;=$H88)*(GJ$6-$F88+1),$J88/2,$M88,TRUE)-_xlfn.NORM.DIST(AND(GJ$6&gt;=$F88,GJ$6&lt;=$H88)*(GI$6-$F88+1),$J88/2,$M88,TRUE))/(1-2*_xlfn.NORM.DIST(0,$J88/2,$M88,TRUE))*$D88+($K88="Steady Growth")*(AND(GJ$6&gt;=$F88,GJ$6&lt;=$H88)*((GJ$6-$F88+1)/($J88*($J88+1)/2)*$D88))+($K88="custom")*CustCF!GD88</f>
        <v/>
      </c>
      <c r="GK88" s="87">
        <f>($K88="Bell Curve")*(_xlfn.NORM.DIST(AND(GK$6&gt;=$F88,GK$6&lt;=$H88)*(GK$6-$F88+1),$J88/2,$M88,TRUE)-_xlfn.NORM.DIST(AND(GK$6&gt;=$F88,GK$6&lt;=$H88)*(GJ$6-$F88+1),$J88/2,$M88,TRUE))/(1-2*_xlfn.NORM.DIST(0,$J88/2,$M88,TRUE))*$D88+($K88="Steady Growth")*(AND(GK$6&gt;=$F88,GK$6&lt;=$H88)*((GK$6-$F88+1)/($J88*($J88+1)/2)*$D88))+($K88="custom")*CustCF!GE88</f>
        <v/>
      </c>
      <c r="GL88" s="87">
        <f>($K88="Bell Curve")*(_xlfn.NORM.DIST(AND(GL$6&gt;=$F88,GL$6&lt;=$H88)*(GL$6-$F88+1),$J88/2,$M88,TRUE)-_xlfn.NORM.DIST(AND(GL$6&gt;=$F88,GL$6&lt;=$H88)*(GK$6-$F88+1),$J88/2,$M88,TRUE))/(1-2*_xlfn.NORM.DIST(0,$J88/2,$M88,TRUE))*$D88+($K88="Steady Growth")*(AND(GL$6&gt;=$F88,GL$6&lt;=$H88)*((GL$6-$F88+1)/($J88*($J88+1)/2)*$D88))+($K88="custom")*CustCF!GF88</f>
        <v/>
      </c>
      <c r="GM88" s="87">
        <f>($K88="Bell Curve")*(_xlfn.NORM.DIST(AND(GM$6&gt;=$F88,GM$6&lt;=$H88)*(GM$6-$F88+1),$J88/2,$M88,TRUE)-_xlfn.NORM.DIST(AND(GM$6&gt;=$F88,GM$6&lt;=$H88)*(GL$6-$F88+1),$J88/2,$M88,TRUE))/(1-2*_xlfn.NORM.DIST(0,$J88/2,$M88,TRUE))*$D88+($K88="Steady Growth")*(AND(GM$6&gt;=$F88,GM$6&lt;=$H88)*((GM$6-$F88+1)/($J88*($J88+1)/2)*$D88))+($K88="custom")*CustCF!GG88</f>
        <v/>
      </c>
      <c r="GN88" s="257">
        <f>($K88="Bell Curve")*(_xlfn.NORM.DIST(AND(GN$6&gt;=$F88,GN$6&lt;=$H88)*(GN$6-$F88+1),$J88/2,$M88,TRUE)-_xlfn.NORM.DIST(AND(GN$6&gt;=$F88,GN$6&lt;=$H88)*(GM$6-$F88+1),$J88/2,$M88,TRUE))/(1-2*_xlfn.NORM.DIST(0,$J88/2,$M88,TRUE))*$D88+($K88="Steady Growth")*(AND(GN$6&gt;=$F88,GN$6&lt;=$H88)*((GN$6-$F88+1)/($J88*($J88+1)/2)*$D88))+($K88="custom")*CustCF!GH88</f>
        <v/>
      </c>
      <c r="GO88" s="1" t="n"/>
      <c r="GP88" s="63" t="n"/>
    </row>
    <row r="89" hidden="1" outlineLevel="1">
      <c r="A89" s="1" t="n"/>
      <c r="B89" s="1" t="n"/>
      <c r="C89" s="251">
        <f>Budget!X30</f>
        <v/>
      </c>
      <c r="D89" s="14">
        <f>Budget!Y30</f>
        <v/>
      </c>
      <c r="E89" s="14">
        <f>IF(D89&lt;&gt;0,F89,"")</f>
        <v/>
      </c>
      <c r="F89" s="252" t="n">
        <v>0</v>
      </c>
      <c r="G89" s="921">
        <f>IF(L89="custom",CustCF!F89,INDEX($P$8:$GN$8,MATCH(F89,$P$6:$GN$6,0)))</f>
        <v/>
      </c>
      <c r="H89" s="252" t="n">
        <v>0</v>
      </c>
      <c r="I89" s="921">
        <f>IF(L89="custom",CustCF!G89,INDEX($P$8:$GN$8,MATCH(H89,$P$6:$GN$6,0)))</f>
        <v/>
      </c>
      <c r="J89" s="249">
        <f>H89-F89+1</f>
        <v/>
      </c>
      <c r="K89" s="254" t="inlineStr">
        <is>
          <t>Bell Curve</t>
        </is>
      </c>
      <c r="L89" s="255" t="inlineStr">
        <is>
          <t>Flat (9)</t>
        </is>
      </c>
      <c r="M89" s="256">
        <f>INDEX($D$261:$D$266,MATCH(L89,$C$261:$C$266,0))</f>
        <v/>
      </c>
      <c r="N89" s="13">
        <f>SUM(P89:GN89)</f>
        <v/>
      </c>
      <c r="O89" s="14" t="n"/>
      <c r="P89" s="87">
        <f>($K89="Bell Curve")*(_xlfn.NORM.DIST(AND(P$6&gt;=$F89,P$6&lt;=$H89)*(P$6-$F89+1),$J89/2,$M89,TRUE)-_xlfn.NORM.DIST(AND(P$6&gt;=$F89,P$6&lt;=$H89)*(O$6-$F89+1),$J89/2,$M89,TRUE))/(1-2*_xlfn.NORM.DIST(0,$J89/2,$M89,TRUE))*$D89+($K89="Steady Growth")*(AND(P$6&gt;=$F89,P$6&lt;=$H89)*((P$6-$F89+1)/($J89*($J89+1)/2)*$D89))+($K89="custom")*CustCF!J89</f>
        <v/>
      </c>
      <c r="Q89" s="87">
        <f>($K89="Bell Curve")*(_xlfn.NORM.DIST(AND(Q$6&gt;=$F89,Q$6&lt;=$H89)*(Q$6-$F89+1),$J89/2,$M89,TRUE)-_xlfn.NORM.DIST(AND(Q$6&gt;=$F89,Q$6&lt;=$H89)*(P$6-$F89+1),$J89/2,$M89,TRUE))/(1-2*_xlfn.NORM.DIST(0,$J89/2,$M89,TRUE))*$D89+($K89="Steady Growth")*(AND(Q$6&gt;=$F89,Q$6&lt;=$H89)*((Q$6-$F89+1)/($J89*($J89+1)/2)*$D89))+($K89="custom")*CustCF!K89</f>
        <v/>
      </c>
      <c r="R89" s="87">
        <f>($K89="Bell Curve")*(_xlfn.NORM.DIST(AND(R$6&gt;=$F89,R$6&lt;=$H89)*(R$6-$F89+1),$J89/2,$M89,TRUE)-_xlfn.NORM.DIST(AND(R$6&gt;=$F89,R$6&lt;=$H89)*(Q$6-$F89+1),$J89/2,$M89,TRUE))/(1-2*_xlfn.NORM.DIST(0,$J89/2,$M89,TRUE))*$D89+($K89="Steady Growth")*(AND(R$6&gt;=$F89,R$6&lt;=$H89)*((R$6-$F89+1)/($J89*($J89+1)/2)*$D89))+($K89="custom")*CustCF!L89</f>
        <v/>
      </c>
      <c r="S89" s="87">
        <f>($K89="Bell Curve")*(_xlfn.NORM.DIST(AND(S$6&gt;=$F89,S$6&lt;=$H89)*(S$6-$F89+1),$J89/2,$M89,TRUE)-_xlfn.NORM.DIST(AND(S$6&gt;=$F89,S$6&lt;=$H89)*(R$6-$F89+1),$J89/2,$M89,TRUE))/(1-2*_xlfn.NORM.DIST(0,$J89/2,$M89,TRUE))*$D89+($K89="Steady Growth")*(AND(S$6&gt;=$F89,S$6&lt;=$H89)*((S$6-$F89+1)/($J89*($J89+1)/2)*$D89))+($K89="custom")*CustCF!M89</f>
        <v/>
      </c>
      <c r="T89" s="87">
        <f>($K89="Bell Curve")*(_xlfn.NORM.DIST(AND(T$6&gt;=$F89,T$6&lt;=$H89)*(T$6-$F89+1),$J89/2,$M89,TRUE)-_xlfn.NORM.DIST(AND(T$6&gt;=$F89,T$6&lt;=$H89)*(S$6-$F89+1),$J89/2,$M89,TRUE))/(1-2*_xlfn.NORM.DIST(0,$J89/2,$M89,TRUE))*$D89+($K89="Steady Growth")*(AND(T$6&gt;=$F89,T$6&lt;=$H89)*((T$6-$F89+1)/($J89*($J89+1)/2)*$D89))+($K89="custom")*CustCF!N89</f>
        <v/>
      </c>
      <c r="U89" s="87">
        <f>($K89="Bell Curve")*(_xlfn.NORM.DIST(AND(U$6&gt;=$F89,U$6&lt;=$H89)*(U$6-$F89+1),$J89/2,$M89,TRUE)-_xlfn.NORM.DIST(AND(U$6&gt;=$F89,U$6&lt;=$H89)*(T$6-$F89+1),$J89/2,$M89,TRUE))/(1-2*_xlfn.NORM.DIST(0,$J89/2,$M89,TRUE))*$D89+($K89="Steady Growth")*(AND(U$6&gt;=$F89,U$6&lt;=$H89)*((U$6-$F89+1)/($J89*($J89+1)/2)*$D89))+($K89="custom")*CustCF!O89</f>
        <v/>
      </c>
      <c r="V89" s="87">
        <f>($K89="Bell Curve")*(_xlfn.NORM.DIST(AND(V$6&gt;=$F89,V$6&lt;=$H89)*(V$6-$F89+1),$J89/2,$M89,TRUE)-_xlfn.NORM.DIST(AND(V$6&gt;=$F89,V$6&lt;=$H89)*(U$6-$F89+1),$J89/2,$M89,TRUE))/(1-2*_xlfn.NORM.DIST(0,$J89/2,$M89,TRUE))*$D89+($K89="Steady Growth")*(AND(V$6&gt;=$F89,V$6&lt;=$H89)*((V$6-$F89+1)/($J89*($J89+1)/2)*$D89))+($K89="custom")*CustCF!P89</f>
        <v/>
      </c>
      <c r="W89" s="87">
        <f>($K89="Bell Curve")*(_xlfn.NORM.DIST(AND(W$6&gt;=$F89,W$6&lt;=$H89)*(W$6-$F89+1),$J89/2,$M89,TRUE)-_xlfn.NORM.DIST(AND(W$6&gt;=$F89,W$6&lt;=$H89)*(V$6-$F89+1),$J89/2,$M89,TRUE))/(1-2*_xlfn.NORM.DIST(0,$J89/2,$M89,TRUE))*$D89+($K89="Steady Growth")*(AND(W$6&gt;=$F89,W$6&lt;=$H89)*((W$6-$F89+1)/($J89*($J89+1)/2)*$D89))+($K89="custom")*CustCF!Q89</f>
        <v/>
      </c>
      <c r="X89" s="87">
        <f>($K89="Bell Curve")*(_xlfn.NORM.DIST(AND(X$6&gt;=$F89,X$6&lt;=$H89)*(X$6-$F89+1),$J89/2,$M89,TRUE)-_xlfn.NORM.DIST(AND(X$6&gt;=$F89,X$6&lt;=$H89)*(W$6-$F89+1),$J89/2,$M89,TRUE))/(1-2*_xlfn.NORM.DIST(0,$J89/2,$M89,TRUE))*$D89+($K89="Steady Growth")*(AND(X$6&gt;=$F89,X$6&lt;=$H89)*((X$6-$F89+1)/($J89*($J89+1)/2)*$D89))+($K89="custom")*CustCF!R89</f>
        <v/>
      </c>
      <c r="Y89" s="87">
        <f>($K89="Bell Curve")*(_xlfn.NORM.DIST(AND(Y$6&gt;=$F89,Y$6&lt;=$H89)*(Y$6-$F89+1),$J89/2,$M89,TRUE)-_xlfn.NORM.DIST(AND(Y$6&gt;=$F89,Y$6&lt;=$H89)*(X$6-$F89+1),$J89/2,$M89,TRUE))/(1-2*_xlfn.NORM.DIST(0,$J89/2,$M89,TRUE))*$D89+($K89="Steady Growth")*(AND(Y$6&gt;=$F89,Y$6&lt;=$H89)*((Y$6-$F89+1)/($J89*($J89+1)/2)*$D89))+($K89="custom")*CustCF!S89</f>
        <v/>
      </c>
      <c r="Z89" s="87">
        <f>($K89="Bell Curve")*(_xlfn.NORM.DIST(AND(Z$6&gt;=$F89,Z$6&lt;=$H89)*(Z$6-$F89+1),$J89/2,$M89,TRUE)-_xlfn.NORM.DIST(AND(Z$6&gt;=$F89,Z$6&lt;=$H89)*(Y$6-$F89+1),$J89/2,$M89,TRUE))/(1-2*_xlfn.NORM.DIST(0,$J89/2,$M89,TRUE))*$D89+($K89="Steady Growth")*(AND(Z$6&gt;=$F89,Z$6&lt;=$H89)*((Z$6-$F89+1)/($J89*($J89+1)/2)*$D89))+($K89="custom")*CustCF!T89</f>
        <v/>
      </c>
      <c r="AA89" s="87">
        <f>($K89="Bell Curve")*(_xlfn.NORM.DIST(AND(AA$6&gt;=$F89,AA$6&lt;=$H89)*(AA$6-$F89+1),$J89/2,$M89,TRUE)-_xlfn.NORM.DIST(AND(AA$6&gt;=$F89,AA$6&lt;=$H89)*(Z$6-$F89+1),$J89/2,$M89,TRUE))/(1-2*_xlfn.NORM.DIST(0,$J89/2,$M89,TRUE))*$D89+($K89="Steady Growth")*(AND(AA$6&gt;=$F89,AA$6&lt;=$H89)*((AA$6-$F89+1)/($J89*($J89+1)/2)*$D89))+($K89="custom")*CustCF!U89</f>
        <v/>
      </c>
      <c r="AB89" s="87">
        <f>($K89="Bell Curve")*(_xlfn.NORM.DIST(AND(AB$6&gt;=$F89,AB$6&lt;=$H89)*(AB$6-$F89+1),$J89/2,$M89,TRUE)-_xlfn.NORM.DIST(AND(AB$6&gt;=$F89,AB$6&lt;=$H89)*(AA$6-$F89+1),$J89/2,$M89,TRUE))/(1-2*_xlfn.NORM.DIST(0,$J89/2,$M89,TRUE))*$D89+($K89="Steady Growth")*(AND(AB$6&gt;=$F89,AB$6&lt;=$H89)*((AB$6-$F89+1)/($J89*($J89+1)/2)*$D89))+($K89="custom")*CustCF!V89</f>
        <v/>
      </c>
      <c r="AC89" s="87">
        <f>($K89="Bell Curve")*(_xlfn.NORM.DIST(AND(AC$6&gt;=$F89,AC$6&lt;=$H89)*(AC$6-$F89+1),$J89/2,$M89,TRUE)-_xlfn.NORM.DIST(AND(AC$6&gt;=$F89,AC$6&lt;=$H89)*(AB$6-$F89+1),$J89/2,$M89,TRUE))/(1-2*_xlfn.NORM.DIST(0,$J89/2,$M89,TRUE))*$D89+($K89="Steady Growth")*(AND(AC$6&gt;=$F89,AC$6&lt;=$H89)*((AC$6-$F89+1)/($J89*($J89+1)/2)*$D89))+($K89="custom")*CustCF!W89</f>
        <v/>
      </c>
      <c r="AD89" s="87">
        <f>($K89="Bell Curve")*(_xlfn.NORM.DIST(AND(AD$6&gt;=$F89,AD$6&lt;=$H89)*(AD$6-$F89+1),$J89/2,$M89,TRUE)-_xlfn.NORM.DIST(AND(AD$6&gt;=$F89,AD$6&lt;=$H89)*(AC$6-$F89+1),$J89/2,$M89,TRUE))/(1-2*_xlfn.NORM.DIST(0,$J89/2,$M89,TRUE))*$D89+($K89="Steady Growth")*(AND(AD$6&gt;=$F89,AD$6&lt;=$H89)*((AD$6-$F89+1)/($J89*($J89+1)/2)*$D89))+($K89="custom")*CustCF!X89</f>
        <v/>
      </c>
      <c r="AE89" s="87">
        <f>($K89="Bell Curve")*(_xlfn.NORM.DIST(AND(AE$6&gt;=$F89,AE$6&lt;=$H89)*(AE$6-$F89+1),$J89/2,$M89,TRUE)-_xlfn.NORM.DIST(AND(AE$6&gt;=$F89,AE$6&lt;=$H89)*(AD$6-$F89+1),$J89/2,$M89,TRUE))/(1-2*_xlfn.NORM.DIST(0,$J89/2,$M89,TRUE))*$D89+($K89="Steady Growth")*(AND(AE$6&gt;=$F89,AE$6&lt;=$H89)*((AE$6-$F89+1)/($J89*($J89+1)/2)*$D89))+($K89="custom")*CustCF!Y89</f>
        <v/>
      </c>
      <c r="AF89" s="87">
        <f>($K89="Bell Curve")*(_xlfn.NORM.DIST(AND(AF$6&gt;=$F89,AF$6&lt;=$H89)*(AF$6-$F89+1),$J89/2,$M89,TRUE)-_xlfn.NORM.DIST(AND(AF$6&gt;=$F89,AF$6&lt;=$H89)*(AE$6-$F89+1),$J89/2,$M89,TRUE))/(1-2*_xlfn.NORM.DIST(0,$J89/2,$M89,TRUE))*$D89+($K89="Steady Growth")*(AND(AF$6&gt;=$F89,AF$6&lt;=$H89)*((AF$6-$F89+1)/($J89*($J89+1)/2)*$D89))+($K89="custom")*CustCF!Z89</f>
        <v/>
      </c>
      <c r="AG89" s="87">
        <f>($K89="Bell Curve")*(_xlfn.NORM.DIST(AND(AG$6&gt;=$F89,AG$6&lt;=$H89)*(AG$6-$F89+1),$J89/2,$M89,TRUE)-_xlfn.NORM.DIST(AND(AG$6&gt;=$F89,AG$6&lt;=$H89)*(AF$6-$F89+1),$J89/2,$M89,TRUE))/(1-2*_xlfn.NORM.DIST(0,$J89/2,$M89,TRUE))*$D89+($K89="Steady Growth")*(AND(AG$6&gt;=$F89,AG$6&lt;=$H89)*((AG$6-$F89+1)/($J89*($J89+1)/2)*$D89))+($K89="custom")*CustCF!AA89</f>
        <v/>
      </c>
      <c r="AH89" s="87">
        <f>($K89="Bell Curve")*(_xlfn.NORM.DIST(AND(AH$6&gt;=$F89,AH$6&lt;=$H89)*(AH$6-$F89+1),$J89/2,$M89,TRUE)-_xlfn.NORM.DIST(AND(AH$6&gt;=$F89,AH$6&lt;=$H89)*(AG$6-$F89+1),$J89/2,$M89,TRUE))/(1-2*_xlfn.NORM.DIST(0,$J89/2,$M89,TRUE))*$D89+($K89="Steady Growth")*(AND(AH$6&gt;=$F89,AH$6&lt;=$H89)*((AH$6-$F89+1)/($J89*($J89+1)/2)*$D89))+($K89="custom")*CustCF!AB89</f>
        <v/>
      </c>
      <c r="AI89" s="87">
        <f>($K89="Bell Curve")*(_xlfn.NORM.DIST(AND(AI$6&gt;=$F89,AI$6&lt;=$H89)*(AI$6-$F89+1),$J89/2,$M89,TRUE)-_xlfn.NORM.DIST(AND(AI$6&gt;=$F89,AI$6&lt;=$H89)*(AH$6-$F89+1),$J89/2,$M89,TRUE))/(1-2*_xlfn.NORM.DIST(0,$J89/2,$M89,TRUE))*$D89+($K89="Steady Growth")*(AND(AI$6&gt;=$F89,AI$6&lt;=$H89)*((AI$6-$F89+1)/($J89*($J89+1)/2)*$D89))+($K89="custom")*CustCF!AC89</f>
        <v/>
      </c>
      <c r="AJ89" s="87">
        <f>($K89="Bell Curve")*(_xlfn.NORM.DIST(AND(AJ$6&gt;=$F89,AJ$6&lt;=$H89)*(AJ$6-$F89+1),$J89/2,$M89,TRUE)-_xlfn.NORM.DIST(AND(AJ$6&gt;=$F89,AJ$6&lt;=$H89)*(AI$6-$F89+1),$J89/2,$M89,TRUE))/(1-2*_xlfn.NORM.DIST(0,$J89/2,$M89,TRUE))*$D89+($K89="Steady Growth")*(AND(AJ$6&gt;=$F89,AJ$6&lt;=$H89)*((AJ$6-$F89+1)/($J89*($J89+1)/2)*$D89))+($K89="custom")*CustCF!AD89</f>
        <v/>
      </c>
      <c r="AK89" s="87">
        <f>($K89="Bell Curve")*(_xlfn.NORM.DIST(AND(AK$6&gt;=$F89,AK$6&lt;=$H89)*(AK$6-$F89+1),$J89/2,$M89,TRUE)-_xlfn.NORM.DIST(AND(AK$6&gt;=$F89,AK$6&lt;=$H89)*(AJ$6-$F89+1),$J89/2,$M89,TRUE))/(1-2*_xlfn.NORM.DIST(0,$J89/2,$M89,TRUE))*$D89+($K89="Steady Growth")*(AND(AK$6&gt;=$F89,AK$6&lt;=$H89)*((AK$6-$F89+1)/($J89*($J89+1)/2)*$D89))+($K89="custom")*CustCF!AE89</f>
        <v/>
      </c>
      <c r="AL89" s="87">
        <f>($K89="Bell Curve")*(_xlfn.NORM.DIST(AND(AL$6&gt;=$F89,AL$6&lt;=$H89)*(AL$6-$F89+1),$J89/2,$M89,TRUE)-_xlfn.NORM.DIST(AND(AL$6&gt;=$F89,AL$6&lt;=$H89)*(AK$6-$F89+1),$J89/2,$M89,TRUE))/(1-2*_xlfn.NORM.DIST(0,$J89/2,$M89,TRUE))*$D89+($K89="Steady Growth")*(AND(AL$6&gt;=$F89,AL$6&lt;=$H89)*((AL$6-$F89+1)/($J89*($J89+1)/2)*$D89))+($K89="custom")*CustCF!AF89</f>
        <v/>
      </c>
      <c r="AM89" s="87">
        <f>($K89="Bell Curve")*(_xlfn.NORM.DIST(AND(AM$6&gt;=$F89,AM$6&lt;=$H89)*(AM$6-$F89+1),$J89/2,$M89,TRUE)-_xlfn.NORM.DIST(AND(AM$6&gt;=$F89,AM$6&lt;=$H89)*(AL$6-$F89+1),$J89/2,$M89,TRUE))/(1-2*_xlfn.NORM.DIST(0,$J89/2,$M89,TRUE))*$D89+($K89="Steady Growth")*(AND(AM$6&gt;=$F89,AM$6&lt;=$H89)*((AM$6-$F89+1)/($J89*($J89+1)/2)*$D89))+($K89="custom")*CustCF!AG89</f>
        <v/>
      </c>
      <c r="AN89" s="87">
        <f>($K89="Bell Curve")*(_xlfn.NORM.DIST(AND(AN$6&gt;=$F89,AN$6&lt;=$H89)*(AN$6-$F89+1),$J89/2,$M89,TRUE)-_xlfn.NORM.DIST(AND(AN$6&gt;=$F89,AN$6&lt;=$H89)*(AM$6-$F89+1),$J89/2,$M89,TRUE))/(1-2*_xlfn.NORM.DIST(0,$J89/2,$M89,TRUE))*$D89+($K89="Steady Growth")*(AND(AN$6&gt;=$F89,AN$6&lt;=$H89)*((AN$6-$F89+1)/($J89*($J89+1)/2)*$D89))+($K89="custom")*CustCF!AH89</f>
        <v/>
      </c>
      <c r="AO89" s="87">
        <f>($K89="Bell Curve")*(_xlfn.NORM.DIST(AND(AO$6&gt;=$F89,AO$6&lt;=$H89)*(AO$6-$F89+1),$J89/2,$M89,TRUE)-_xlfn.NORM.DIST(AND(AO$6&gt;=$F89,AO$6&lt;=$H89)*(AN$6-$F89+1),$J89/2,$M89,TRUE))/(1-2*_xlfn.NORM.DIST(0,$J89/2,$M89,TRUE))*$D89+($K89="Steady Growth")*(AND(AO$6&gt;=$F89,AO$6&lt;=$H89)*((AO$6-$F89+1)/($J89*($J89+1)/2)*$D89))+($K89="custom")*CustCF!AI89</f>
        <v/>
      </c>
      <c r="AP89" s="87">
        <f>($K89="Bell Curve")*(_xlfn.NORM.DIST(AND(AP$6&gt;=$F89,AP$6&lt;=$H89)*(AP$6-$F89+1),$J89/2,$M89,TRUE)-_xlfn.NORM.DIST(AND(AP$6&gt;=$F89,AP$6&lt;=$H89)*(AO$6-$F89+1),$J89/2,$M89,TRUE))/(1-2*_xlfn.NORM.DIST(0,$J89/2,$M89,TRUE))*$D89+($K89="Steady Growth")*(AND(AP$6&gt;=$F89,AP$6&lt;=$H89)*((AP$6-$F89+1)/($J89*($J89+1)/2)*$D89))+($K89="custom")*CustCF!AJ89</f>
        <v/>
      </c>
      <c r="AQ89" s="87">
        <f>($K89="Bell Curve")*(_xlfn.NORM.DIST(AND(AQ$6&gt;=$F89,AQ$6&lt;=$H89)*(AQ$6-$F89+1),$J89/2,$M89,TRUE)-_xlfn.NORM.DIST(AND(AQ$6&gt;=$F89,AQ$6&lt;=$H89)*(AP$6-$F89+1),$J89/2,$M89,TRUE))/(1-2*_xlfn.NORM.DIST(0,$J89/2,$M89,TRUE))*$D89+($K89="Steady Growth")*(AND(AQ$6&gt;=$F89,AQ$6&lt;=$H89)*((AQ$6-$F89+1)/($J89*($J89+1)/2)*$D89))+($K89="custom")*CustCF!AK89</f>
        <v/>
      </c>
      <c r="AR89" s="87">
        <f>($K89="Bell Curve")*(_xlfn.NORM.DIST(AND(AR$6&gt;=$F89,AR$6&lt;=$H89)*(AR$6-$F89+1),$J89/2,$M89,TRUE)-_xlfn.NORM.DIST(AND(AR$6&gt;=$F89,AR$6&lt;=$H89)*(AQ$6-$F89+1),$J89/2,$M89,TRUE))/(1-2*_xlfn.NORM.DIST(0,$J89/2,$M89,TRUE))*$D89+($K89="Steady Growth")*(AND(AR$6&gt;=$F89,AR$6&lt;=$H89)*((AR$6-$F89+1)/($J89*($J89+1)/2)*$D89))+($K89="custom")*CustCF!AL89</f>
        <v/>
      </c>
      <c r="AS89" s="87">
        <f>($K89="Bell Curve")*(_xlfn.NORM.DIST(AND(AS$6&gt;=$F89,AS$6&lt;=$H89)*(AS$6-$F89+1),$J89/2,$M89,TRUE)-_xlfn.NORM.DIST(AND(AS$6&gt;=$F89,AS$6&lt;=$H89)*(AR$6-$F89+1),$J89/2,$M89,TRUE))/(1-2*_xlfn.NORM.DIST(0,$J89/2,$M89,TRUE))*$D89+($K89="Steady Growth")*(AND(AS$6&gt;=$F89,AS$6&lt;=$H89)*((AS$6-$F89+1)/($J89*($J89+1)/2)*$D89))+($K89="custom")*CustCF!AM89</f>
        <v/>
      </c>
      <c r="AT89" s="87">
        <f>($K89="Bell Curve")*(_xlfn.NORM.DIST(AND(AT$6&gt;=$F89,AT$6&lt;=$H89)*(AT$6-$F89+1),$J89/2,$M89,TRUE)-_xlfn.NORM.DIST(AND(AT$6&gt;=$F89,AT$6&lt;=$H89)*(AS$6-$F89+1),$J89/2,$M89,TRUE))/(1-2*_xlfn.NORM.DIST(0,$J89/2,$M89,TRUE))*$D89+($K89="Steady Growth")*(AND(AT$6&gt;=$F89,AT$6&lt;=$H89)*((AT$6-$F89+1)/($J89*($J89+1)/2)*$D89))+($K89="custom")*CustCF!AN89</f>
        <v/>
      </c>
      <c r="AU89" s="87">
        <f>($K89="Bell Curve")*(_xlfn.NORM.DIST(AND(AU$6&gt;=$F89,AU$6&lt;=$H89)*(AU$6-$F89+1),$J89/2,$M89,TRUE)-_xlfn.NORM.DIST(AND(AU$6&gt;=$F89,AU$6&lt;=$H89)*(AT$6-$F89+1),$J89/2,$M89,TRUE))/(1-2*_xlfn.NORM.DIST(0,$J89/2,$M89,TRUE))*$D89+($K89="Steady Growth")*(AND(AU$6&gt;=$F89,AU$6&lt;=$H89)*((AU$6-$F89+1)/($J89*($J89+1)/2)*$D89))+($K89="custom")*CustCF!AO89</f>
        <v/>
      </c>
      <c r="AV89" s="87">
        <f>($K89="Bell Curve")*(_xlfn.NORM.DIST(AND(AV$6&gt;=$F89,AV$6&lt;=$H89)*(AV$6-$F89+1),$J89/2,$M89,TRUE)-_xlfn.NORM.DIST(AND(AV$6&gt;=$F89,AV$6&lt;=$H89)*(AU$6-$F89+1),$J89/2,$M89,TRUE))/(1-2*_xlfn.NORM.DIST(0,$J89/2,$M89,TRUE))*$D89+($K89="Steady Growth")*(AND(AV$6&gt;=$F89,AV$6&lt;=$H89)*((AV$6-$F89+1)/($J89*($J89+1)/2)*$D89))+($K89="custom")*CustCF!AP89</f>
        <v/>
      </c>
      <c r="AW89" s="87">
        <f>($K89="Bell Curve")*(_xlfn.NORM.DIST(AND(AW$6&gt;=$F89,AW$6&lt;=$H89)*(AW$6-$F89+1),$J89/2,$M89,TRUE)-_xlfn.NORM.DIST(AND(AW$6&gt;=$F89,AW$6&lt;=$H89)*(AV$6-$F89+1),$J89/2,$M89,TRUE))/(1-2*_xlfn.NORM.DIST(0,$J89/2,$M89,TRUE))*$D89+($K89="Steady Growth")*(AND(AW$6&gt;=$F89,AW$6&lt;=$H89)*((AW$6-$F89+1)/($J89*($J89+1)/2)*$D89))+($K89="custom")*CustCF!AQ89</f>
        <v/>
      </c>
      <c r="AX89" s="87">
        <f>($K89="Bell Curve")*(_xlfn.NORM.DIST(AND(AX$6&gt;=$F89,AX$6&lt;=$H89)*(AX$6-$F89+1),$J89/2,$M89,TRUE)-_xlfn.NORM.DIST(AND(AX$6&gt;=$F89,AX$6&lt;=$H89)*(AW$6-$F89+1),$J89/2,$M89,TRUE))/(1-2*_xlfn.NORM.DIST(0,$J89/2,$M89,TRUE))*$D89+($K89="Steady Growth")*(AND(AX$6&gt;=$F89,AX$6&lt;=$H89)*((AX$6-$F89+1)/($J89*($J89+1)/2)*$D89))+($K89="custom")*CustCF!AR89</f>
        <v/>
      </c>
      <c r="AY89" s="87">
        <f>($K89="Bell Curve")*(_xlfn.NORM.DIST(AND(AY$6&gt;=$F89,AY$6&lt;=$H89)*(AY$6-$F89+1),$J89/2,$M89,TRUE)-_xlfn.NORM.DIST(AND(AY$6&gt;=$F89,AY$6&lt;=$H89)*(AX$6-$F89+1),$J89/2,$M89,TRUE))/(1-2*_xlfn.NORM.DIST(0,$J89/2,$M89,TRUE))*$D89+($K89="Steady Growth")*(AND(AY$6&gt;=$F89,AY$6&lt;=$H89)*((AY$6-$F89+1)/($J89*($J89+1)/2)*$D89))+($K89="custom")*CustCF!AS89</f>
        <v/>
      </c>
      <c r="AZ89" s="87">
        <f>($K89="Bell Curve")*(_xlfn.NORM.DIST(AND(AZ$6&gt;=$F89,AZ$6&lt;=$H89)*(AZ$6-$F89+1),$J89/2,$M89,TRUE)-_xlfn.NORM.DIST(AND(AZ$6&gt;=$F89,AZ$6&lt;=$H89)*(AY$6-$F89+1),$J89/2,$M89,TRUE))/(1-2*_xlfn.NORM.DIST(0,$J89/2,$M89,TRUE))*$D89+($K89="Steady Growth")*(AND(AZ$6&gt;=$F89,AZ$6&lt;=$H89)*((AZ$6-$F89+1)/($J89*($J89+1)/2)*$D89))+($K89="custom")*CustCF!AT89</f>
        <v/>
      </c>
      <c r="BA89" s="87">
        <f>($K89="Bell Curve")*(_xlfn.NORM.DIST(AND(BA$6&gt;=$F89,BA$6&lt;=$H89)*(BA$6-$F89+1),$J89/2,$M89,TRUE)-_xlfn.NORM.DIST(AND(BA$6&gt;=$F89,BA$6&lt;=$H89)*(AZ$6-$F89+1),$J89/2,$M89,TRUE))/(1-2*_xlfn.NORM.DIST(0,$J89/2,$M89,TRUE))*$D89+($K89="Steady Growth")*(AND(BA$6&gt;=$F89,BA$6&lt;=$H89)*((BA$6-$F89+1)/($J89*($J89+1)/2)*$D89))+($K89="custom")*CustCF!AU89</f>
        <v/>
      </c>
      <c r="BB89" s="87">
        <f>($K89="Bell Curve")*(_xlfn.NORM.DIST(AND(BB$6&gt;=$F89,BB$6&lt;=$H89)*(BB$6-$F89+1),$J89/2,$M89,TRUE)-_xlfn.NORM.DIST(AND(BB$6&gt;=$F89,BB$6&lt;=$H89)*(BA$6-$F89+1),$J89/2,$M89,TRUE))/(1-2*_xlfn.NORM.DIST(0,$J89/2,$M89,TRUE))*$D89+($K89="Steady Growth")*(AND(BB$6&gt;=$F89,BB$6&lt;=$H89)*((BB$6-$F89+1)/($J89*($J89+1)/2)*$D89))+($K89="custom")*CustCF!AV89</f>
        <v/>
      </c>
      <c r="BC89" s="87">
        <f>($K89="Bell Curve")*(_xlfn.NORM.DIST(AND(BC$6&gt;=$F89,BC$6&lt;=$H89)*(BC$6-$F89+1),$J89/2,$M89,TRUE)-_xlfn.NORM.DIST(AND(BC$6&gt;=$F89,BC$6&lt;=$H89)*(BB$6-$F89+1),$J89/2,$M89,TRUE))/(1-2*_xlfn.NORM.DIST(0,$J89/2,$M89,TRUE))*$D89+($K89="Steady Growth")*(AND(BC$6&gt;=$F89,BC$6&lt;=$H89)*((BC$6-$F89+1)/($J89*($J89+1)/2)*$D89))+($K89="custom")*CustCF!AW89</f>
        <v/>
      </c>
      <c r="BD89" s="87">
        <f>($K89="Bell Curve")*(_xlfn.NORM.DIST(AND(BD$6&gt;=$F89,BD$6&lt;=$H89)*(BD$6-$F89+1),$J89/2,$M89,TRUE)-_xlfn.NORM.DIST(AND(BD$6&gt;=$F89,BD$6&lt;=$H89)*(BC$6-$F89+1),$J89/2,$M89,TRUE))/(1-2*_xlfn.NORM.DIST(0,$J89/2,$M89,TRUE))*$D89+($K89="Steady Growth")*(AND(BD$6&gt;=$F89,BD$6&lt;=$H89)*((BD$6-$F89+1)/($J89*($J89+1)/2)*$D89))+($K89="custom")*CustCF!AX89</f>
        <v/>
      </c>
      <c r="BE89" s="87">
        <f>($K89="Bell Curve")*(_xlfn.NORM.DIST(AND(BE$6&gt;=$F89,BE$6&lt;=$H89)*(BE$6-$F89+1),$J89/2,$M89,TRUE)-_xlfn.NORM.DIST(AND(BE$6&gt;=$F89,BE$6&lt;=$H89)*(BD$6-$F89+1),$J89/2,$M89,TRUE))/(1-2*_xlfn.NORM.DIST(0,$J89/2,$M89,TRUE))*$D89+($K89="Steady Growth")*(AND(BE$6&gt;=$F89,BE$6&lt;=$H89)*((BE$6-$F89+1)/($J89*($J89+1)/2)*$D89))+($K89="custom")*CustCF!AY89</f>
        <v/>
      </c>
      <c r="BF89" s="87">
        <f>($K89="Bell Curve")*(_xlfn.NORM.DIST(AND(BF$6&gt;=$F89,BF$6&lt;=$H89)*(BF$6-$F89+1),$J89/2,$M89,TRUE)-_xlfn.NORM.DIST(AND(BF$6&gt;=$F89,BF$6&lt;=$H89)*(BE$6-$F89+1),$J89/2,$M89,TRUE))/(1-2*_xlfn.NORM.DIST(0,$J89/2,$M89,TRUE))*$D89+($K89="Steady Growth")*(AND(BF$6&gt;=$F89,BF$6&lt;=$H89)*((BF$6-$F89+1)/($J89*($J89+1)/2)*$D89))+($K89="custom")*CustCF!AZ89</f>
        <v/>
      </c>
      <c r="BG89" s="87">
        <f>($K89="Bell Curve")*(_xlfn.NORM.DIST(AND(BG$6&gt;=$F89,BG$6&lt;=$H89)*(BG$6-$F89+1),$J89/2,$M89,TRUE)-_xlfn.NORM.DIST(AND(BG$6&gt;=$F89,BG$6&lt;=$H89)*(BF$6-$F89+1),$J89/2,$M89,TRUE))/(1-2*_xlfn.NORM.DIST(0,$J89/2,$M89,TRUE))*$D89+($K89="Steady Growth")*(AND(BG$6&gt;=$F89,BG$6&lt;=$H89)*((BG$6-$F89+1)/($J89*($J89+1)/2)*$D89))+($K89="custom")*CustCF!BA89</f>
        <v/>
      </c>
      <c r="BH89" s="87">
        <f>($K89="Bell Curve")*(_xlfn.NORM.DIST(AND(BH$6&gt;=$F89,BH$6&lt;=$H89)*(BH$6-$F89+1),$J89/2,$M89,TRUE)-_xlfn.NORM.DIST(AND(BH$6&gt;=$F89,BH$6&lt;=$H89)*(BG$6-$F89+1),$J89/2,$M89,TRUE))/(1-2*_xlfn.NORM.DIST(0,$J89/2,$M89,TRUE))*$D89+($K89="Steady Growth")*(AND(BH$6&gt;=$F89,BH$6&lt;=$H89)*((BH$6-$F89+1)/($J89*($J89+1)/2)*$D89))+($K89="custom")*CustCF!BB89</f>
        <v/>
      </c>
      <c r="BI89" s="87">
        <f>($K89="Bell Curve")*(_xlfn.NORM.DIST(AND(BI$6&gt;=$F89,BI$6&lt;=$H89)*(BI$6-$F89+1),$J89/2,$M89,TRUE)-_xlfn.NORM.DIST(AND(BI$6&gt;=$F89,BI$6&lt;=$H89)*(BH$6-$F89+1),$J89/2,$M89,TRUE))/(1-2*_xlfn.NORM.DIST(0,$J89/2,$M89,TRUE))*$D89+($K89="Steady Growth")*(AND(BI$6&gt;=$F89,BI$6&lt;=$H89)*((BI$6-$F89+1)/($J89*($J89+1)/2)*$D89))+($K89="custom")*CustCF!BC89</f>
        <v/>
      </c>
      <c r="BJ89" s="87">
        <f>($K89="Bell Curve")*(_xlfn.NORM.DIST(AND(BJ$6&gt;=$F89,BJ$6&lt;=$H89)*(BJ$6-$F89+1),$J89/2,$M89,TRUE)-_xlfn.NORM.DIST(AND(BJ$6&gt;=$F89,BJ$6&lt;=$H89)*(BI$6-$F89+1),$J89/2,$M89,TRUE))/(1-2*_xlfn.NORM.DIST(0,$J89/2,$M89,TRUE))*$D89+($K89="Steady Growth")*(AND(BJ$6&gt;=$F89,BJ$6&lt;=$H89)*((BJ$6-$F89+1)/($J89*($J89+1)/2)*$D89))+($K89="custom")*CustCF!BD89</f>
        <v/>
      </c>
      <c r="BK89" s="87">
        <f>($K89="Bell Curve")*(_xlfn.NORM.DIST(AND(BK$6&gt;=$F89,BK$6&lt;=$H89)*(BK$6-$F89+1),$J89/2,$M89,TRUE)-_xlfn.NORM.DIST(AND(BK$6&gt;=$F89,BK$6&lt;=$H89)*(BJ$6-$F89+1),$J89/2,$M89,TRUE))/(1-2*_xlfn.NORM.DIST(0,$J89/2,$M89,TRUE))*$D89+($K89="Steady Growth")*(AND(BK$6&gt;=$F89,BK$6&lt;=$H89)*((BK$6-$F89+1)/($J89*($J89+1)/2)*$D89))+($K89="custom")*CustCF!BE89</f>
        <v/>
      </c>
      <c r="BL89" s="87">
        <f>($K89="Bell Curve")*(_xlfn.NORM.DIST(AND(BL$6&gt;=$F89,BL$6&lt;=$H89)*(BL$6-$F89+1),$J89/2,$M89,TRUE)-_xlfn.NORM.DIST(AND(BL$6&gt;=$F89,BL$6&lt;=$H89)*(BK$6-$F89+1),$J89/2,$M89,TRUE))/(1-2*_xlfn.NORM.DIST(0,$J89/2,$M89,TRUE))*$D89+($K89="Steady Growth")*(AND(BL$6&gt;=$F89,BL$6&lt;=$H89)*((BL$6-$F89+1)/($J89*($J89+1)/2)*$D89))+($K89="custom")*CustCF!BF89</f>
        <v/>
      </c>
      <c r="BM89" s="87">
        <f>($K89="Bell Curve")*(_xlfn.NORM.DIST(AND(BM$6&gt;=$F89,BM$6&lt;=$H89)*(BM$6-$F89+1),$J89/2,$M89,TRUE)-_xlfn.NORM.DIST(AND(BM$6&gt;=$F89,BM$6&lt;=$H89)*(BL$6-$F89+1),$J89/2,$M89,TRUE))/(1-2*_xlfn.NORM.DIST(0,$J89/2,$M89,TRUE))*$D89+($K89="Steady Growth")*(AND(BM$6&gt;=$F89,BM$6&lt;=$H89)*((BM$6-$F89+1)/($J89*($J89+1)/2)*$D89))+($K89="custom")*CustCF!BG89</f>
        <v/>
      </c>
      <c r="BN89" s="87">
        <f>($K89="Bell Curve")*(_xlfn.NORM.DIST(AND(BN$6&gt;=$F89,BN$6&lt;=$H89)*(BN$6-$F89+1),$J89/2,$M89,TRUE)-_xlfn.NORM.DIST(AND(BN$6&gt;=$F89,BN$6&lt;=$H89)*(BM$6-$F89+1),$J89/2,$M89,TRUE))/(1-2*_xlfn.NORM.DIST(0,$J89/2,$M89,TRUE))*$D89+($K89="Steady Growth")*(AND(BN$6&gt;=$F89,BN$6&lt;=$H89)*((BN$6-$F89+1)/($J89*($J89+1)/2)*$D89))+($K89="custom")*CustCF!BH89</f>
        <v/>
      </c>
      <c r="BO89" s="87">
        <f>($K89="Bell Curve")*(_xlfn.NORM.DIST(AND(BO$6&gt;=$F89,BO$6&lt;=$H89)*(BO$6-$F89+1),$J89/2,$M89,TRUE)-_xlfn.NORM.DIST(AND(BO$6&gt;=$F89,BO$6&lt;=$H89)*(BN$6-$F89+1),$J89/2,$M89,TRUE))/(1-2*_xlfn.NORM.DIST(0,$J89/2,$M89,TRUE))*$D89+($K89="Steady Growth")*(AND(BO$6&gt;=$F89,BO$6&lt;=$H89)*((BO$6-$F89+1)/($J89*($J89+1)/2)*$D89))+($K89="custom")*CustCF!BI89</f>
        <v/>
      </c>
      <c r="BP89" s="87">
        <f>($K89="Bell Curve")*(_xlfn.NORM.DIST(AND(BP$6&gt;=$F89,BP$6&lt;=$H89)*(BP$6-$F89+1),$J89/2,$M89,TRUE)-_xlfn.NORM.DIST(AND(BP$6&gt;=$F89,BP$6&lt;=$H89)*(BO$6-$F89+1),$J89/2,$M89,TRUE))/(1-2*_xlfn.NORM.DIST(0,$J89/2,$M89,TRUE))*$D89+($K89="Steady Growth")*(AND(BP$6&gt;=$F89,BP$6&lt;=$H89)*((BP$6-$F89+1)/($J89*($J89+1)/2)*$D89))+($K89="custom")*CustCF!BJ89</f>
        <v/>
      </c>
      <c r="BQ89" s="87">
        <f>($K89="Bell Curve")*(_xlfn.NORM.DIST(AND(BQ$6&gt;=$F89,BQ$6&lt;=$H89)*(BQ$6-$F89+1),$J89/2,$M89,TRUE)-_xlfn.NORM.DIST(AND(BQ$6&gt;=$F89,BQ$6&lt;=$H89)*(BP$6-$F89+1),$J89/2,$M89,TRUE))/(1-2*_xlfn.NORM.DIST(0,$J89/2,$M89,TRUE))*$D89+($K89="Steady Growth")*(AND(BQ$6&gt;=$F89,BQ$6&lt;=$H89)*((BQ$6-$F89+1)/($J89*($J89+1)/2)*$D89))+($K89="custom")*CustCF!BK89</f>
        <v/>
      </c>
      <c r="BR89" s="87">
        <f>($K89="Bell Curve")*(_xlfn.NORM.DIST(AND(BR$6&gt;=$F89,BR$6&lt;=$H89)*(BR$6-$F89+1),$J89/2,$M89,TRUE)-_xlfn.NORM.DIST(AND(BR$6&gt;=$F89,BR$6&lt;=$H89)*(BQ$6-$F89+1),$J89/2,$M89,TRUE))/(1-2*_xlfn.NORM.DIST(0,$J89/2,$M89,TRUE))*$D89+($K89="Steady Growth")*(AND(BR$6&gt;=$F89,BR$6&lt;=$H89)*((BR$6-$F89+1)/($J89*($J89+1)/2)*$D89))+($K89="custom")*CustCF!BL89</f>
        <v/>
      </c>
      <c r="BS89" s="87">
        <f>($K89="Bell Curve")*(_xlfn.NORM.DIST(AND(BS$6&gt;=$F89,BS$6&lt;=$H89)*(BS$6-$F89+1),$J89/2,$M89,TRUE)-_xlfn.NORM.DIST(AND(BS$6&gt;=$F89,BS$6&lt;=$H89)*(BR$6-$F89+1),$J89/2,$M89,TRUE))/(1-2*_xlfn.NORM.DIST(0,$J89/2,$M89,TRUE))*$D89+($K89="Steady Growth")*(AND(BS$6&gt;=$F89,BS$6&lt;=$H89)*((BS$6-$F89+1)/($J89*($J89+1)/2)*$D89))+($K89="custom")*CustCF!BM89</f>
        <v/>
      </c>
      <c r="BT89" s="87">
        <f>($K89="Bell Curve")*(_xlfn.NORM.DIST(AND(BT$6&gt;=$F89,BT$6&lt;=$H89)*(BT$6-$F89+1),$J89/2,$M89,TRUE)-_xlfn.NORM.DIST(AND(BT$6&gt;=$F89,BT$6&lt;=$H89)*(BS$6-$F89+1),$J89/2,$M89,TRUE))/(1-2*_xlfn.NORM.DIST(0,$J89/2,$M89,TRUE))*$D89+($K89="Steady Growth")*(AND(BT$6&gt;=$F89,BT$6&lt;=$H89)*((BT$6-$F89+1)/($J89*($J89+1)/2)*$D89))+($K89="custom")*CustCF!BN89</f>
        <v/>
      </c>
      <c r="BU89" s="87">
        <f>($K89="Bell Curve")*(_xlfn.NORM.DIST(AND(BU$6&gt;=$F89,BU$6&lt;=$H89)*(BU$6-$F89+1),$J89/2,$M89,TRUE)-_xlfn.NORM.DIST(AND(BU$6&gt;=$F89,BU$6&lt;=$H89)*(BT$6-$F89+1),$J89/2,$M89,TRUE))/(1-2*_xlfn.NORM.DIST(0,$J89/2,$M89,TRUE))*$D89+($K89="Steady Growth")*(AND(BU$6&gt;=$F89,BU$6&lt;=$H89)*((BU$6-$F89+1)/($J89*($J89+1)/2)*$D89))+($K89="custom")*CustCF!BO89</f>
        <v/>
      </c>
      <c r="BV89" s="87">
        <f>($K89="Bell Curve")*(_xlfn.NORM.DIST(AND(BV$6&gt;=$F89,BV$6&lt;=$H89)*(BV$6-$F89+1),$J89/2,$M89,TRUE)-_xlfn.NORM.DIST(AND(BV$6&gt;=$F89,BV$6&lt;=$H89)*(BU$6-$F89+1),$J89/2,$M89,TRUE))/(1-2*_xlfn.NORM.DIST(0,$J89/2,$M89,TRUE))*$D89+($K89="Steady Growth")*(AND(BV$6&gt;=$F89,BV$6&lt;=$H89)*((BV$6-$F89+1)/($J89*($J89+1)/2)*$D89))+($K89="custom")*CustCF!BP89</f>
        <v/>
      </c>
      <c r="BW89" s="87">
        <f>($K89="Bell Curve")*(_xlfn.NORM.DIST(AND(BW$6&gt;=$F89,BW$6&lt;=$H89)*(BW$6-$F89+1),$J89/2,$M89,TRUE)-_xlfn.NORM.DIST(AND(BW$6&gt;=$F89,BW$6&lt;=$H89)*(BV$6-$F89+1),$J89/2,$M89,TRUE))/(1-2*_xlfn.NORM.DIST(0,$J89/2,$M89,TRUE))*$D89+($K89="Steady Growth")*(AND(BW$6&gt;=$F89,BW$6&lt;=$H89)*((BW$6-$F89+1)/($J89*($J89+1)/2)*$D89))+($K89="custom")*CustCF!BQ89</f>
        <v/>
      </c>
      <c r="BX89" s="87">
        <f>($K89="Bell Curve")*(_xlfn.NORM.DIST(AND(BX$6&gt;=$F89,BX$6&lt;=$H89)*(BX$6-$F89+1),$J89/2,$M89,TRUE)-_xlfn.NORM.DIST(AND(BX$6&gt;=$F89,BX$6&lt;=$H89)*(BW$6-$F89+1),$J89/2,$M89,TRUE))/(1-2*_xlfn.NORM.DIST(0,$J89/2,$M89,TRUE))*$D89+($K89="Steady Growth")*(AND(BX$6&gt;=$F89,BX$6&lt;=$H89)*((BX$6-$F89+1)/($J89*($J89+1)/2)*$D89))+($K89="custom")*CustCF!BR89</f>
        <v/>
      </c>
      <c r="BY89" s="87">
        <f>($K89="Bell Curve")*(_xlfn.NORM.DIST(AND(BY$6&gt;=$F89,BY$6&lt;=$H89)*(BY$6-$F89+1),$J89/2,$M89,TRUE)-_xlfn.NORM.DIST(AND(BY$6&gt;=$F89,BY$6&lt;=$H89)*(BX$6-$F89+1),$J89/2,$M89,TRUE))/(1-2*_xlfn.NORM.DIST(0,$J89/2,$M89,TRUE))*$D89+($K89="Steady Growth")*(AND(BY$6&gt;=$F89,BY$6&lt;=$H89)*((BY$6-$F89+1)/($J89*($J89+1)/2)*$D89))+($K89="custom")*CustCF!BS89</f>
        <v/>
      </c>
      <c r="BZ89" s="87">
        <f>($K89="Bell Curve")*(_xlfn.NORM.DIST(AND(BZ$6&gt;=$F89,BZ$6&lt;=$H89)*(BZ$6-$F89+1),$J89/2,$M89,TRUE)-_xlfn.NORM.DIST(AND(BZ$6&gt;=$F89,BZ$6&lt;=$H89)*(BY$6-$F89+1),$J89/2,$M89,TRUE))/(1-2*_xlfn.NORM.DIST(0,$J89/2,$M89,TRUE))*$D89+($K89="Steady Growth")*(AND(BZ$6&gt;=$F89,BZ$6&lt;=$H89)*((BZ$6-$F89+1)/($J89*($J89+1)/2)*$D89))+($K89="custom")*CustCF!BT89</f>
        <v/>
      </c>
      <c r="CA89" s="87">
        <f>($K89="Bell Curve")*(_xlfn.NORM.DIST(AND(CA$6&gt;=$F89,CA$6&lt;=$H89)*(CA$6-$F89+1),$J89/2,$M89,TRUE)-_xlfn.NORM.DIST(AND(CA$6&gt;=$F89,CA$6&lt;=$H89)*(BZ$6-$F89+1),$J89/2,$M89,TRUE))/(1-2*_xlfn.NORM.DIST(0,$J89/2,$M89,TRUE))*$D89+($K89="Steady Growth")*(AND(CA$6&gt;=$F89,CA$6&lt;=$H89)*((CA$6-$F89+1)/($J89*($J89+1)/2)*$D89))+($K89="custom")*CustCF!BU89</f>
        <v/>
      </c>
      <c r="CB89" s="87">
        <f>($K89="Bell Curve")*(_xlfn.NORM.DIST(AND(CB$6&gt;=$F89,CB$6&lt;=$H89)*(CB$6-$F89+1),$J89/2,$M89,TRUE)-_xlfn.NORM.DIST(AND(CB$6&gt;=$F89,CB$6&lt;=$H89)*(CA$6-$F89+1),$J89/2,$M89,TRUE))/(1-2*_xlfn.NORM.DIST(0,$J89/2,$M89,TRUE))*$D89+($K89="Steady Growth")*(AND(CB$6&gt;=$F89,CB$6&lt;=$H89)*((CB$6-$F89+1)/($J89*($J89+1)/2)*$D89))+($K89="custom")*CustCF!BV89</f>
        <v/>
      </c>
      <c r="CC89" s="87">
        <f>($K89="Bell Curve")*(_xlfn.NORM.DIST(AND(CC$6&gt;=$F89,CC$6&lt;=$H89)*(CC$6-$F89+1),$J89/2,$M89,TRUE)-_xlfn.NORM.DIST(AND(CC$6&gt;=$F89,CC$6&lt;=$H89)*(CB$6-$F89+1),$J89/2,$M89,TRUE))/(1-2*_xlfn.NORM.DIST(0,$J89/2,$M89,TRUE))*$D89+($K89="Steady Growth")*(AND(CC$6&gt;=$F89,CC$6&lt;=$H89)*((CC$6-$F89+1)/($J89*($J89+1)/2)*$D89))+($K89="custom")*CustCF!BW89</f>
        <v/>
      </c>
      <c r="CD89" s="87">
        <f>($K89="Bell Curve")*(_xlfn.NORM.DIST(AND(CD$6&gt;=$F89,CD$6&lt;=$H89)*(CD$6-$F89+1),$J89/2,$M89,TRUE)-_xlfn.NORM.DIST(AND(CD$6&gt;=$F89,CD$6&lt;=$H89)*(CC$6-$F89+1),$J89/2,$M89,TRUE))/(1-2*_xlfn.NORM.DIST(0,$J89/2,$M89,TRUE))*$D89+($K89="Steady Growth")*(AND(CD$6&gt;=$F89,CD$6&lt;=$H89)*((CD$6-$F89+1)/($J89*($J89+1)/2)*$D89))+($K89="custom")*CustCF!BX89</f>
        <v/>
      </c>
      <c r="CE89" s="87">
        <f>($K89="Bell Curve")*(_xlfn.NORM.DIST(AND(CE$6&gt;=$F89,CE$6&lt;=$H89)*(CE$6-$F89+1),$J89/2,$M89,TRUE)-_xlfn.NORM.DIST(AND(CE$6&gt;=$F89,CE$6&lt;=$H89)*(CD$6-$F89+1),$J89/2,$M89,TRUE))/(1-2*_xlfn.NORM.DIST(0,$J89/2,$M89,TRUE))*$D89+($K89="Steady Growth")*(AND(CE$6&gt;=$F89,CE$6&lt;=$H89)*((CE$6-$F89+1)/($J89*($J89+1)/2)*$D89))+($K89="custom")*CustCF!BY89</f>
        <v/>
      </c>
      <c r="CF89" s="87">
        <f>($K89="Bell Curve")*(_xlfn.NORM.DIST(AND(CF$6&gt;=$F89,CF$6&lt;=$H89)*(CF$6-$F89+1),$J89/2,$M89,TRUE)-_xlfn.NORM.DIST(AND(CF$6&gt;=$F89,CF$6&lt;=$H89)*(CE$6-$F89+1),$J89/2,$M89,TRUE))/(1-2*_xlfn.NORM.DIST(0,$J89/2,$M89,TRUE))*$D89+($K89="Steady Growth")*(AND(CF$6&gt;=$F89,CF$6&lt;=$H89)*((CF$6-$F89+1)/($J89*($J89+1)/2)*$D89))+($K89="custom")*CustCF!BZ89</f>
        <v/>
      </c>
      <c r="CG89" s="87">
        <f>($K89="Bell Curve")*(_xlfn.NORM.DIST(AND(CG$6&gt;=$F89,CG$6&lt;=$H89)*(CG$6-$F89+1),$J89/2,$M89,TRUE)-_xlfn.NORM.DIST(AND(CG$6&gt;=$F89,CG$6&lt;=$H89)*(CF$6-$F89+1),$J89/2,$M89,TRUE))/(1-2*_xlfn.NORM.DIST(0,$J89/2,$M89,TRUE))*$D89+($K89="Steady Growth")*(AND(CG$6&gt;=$F89,CG$6&lt;=$H89)*((CG$6-$F89+1)/($J89*($J89+1)/2)*$D89))+($K89="custom")*CustCF!CA89</f>
        <v/>
      </c>
      <c r="CH89" s="87">
        <f>($K89="Bell Curve")*(_xlfn.NORM.DIST(AND(CH$6&gt;=$F89,CH$6&lt;=$H89)*(CH$6-$F89+1),$J89/2,$M89,TRUE)-_xlfn.NORM.DIST(AND(CH$6&gt;=$F89,CH$6&lt;=$H89)*(CG$6-$F89+1),$J89/2,$M89,TRUE))/(1-2*_xlfn.NORM.DIST(0,$J89/2,$M89,TRUE))*$D89+($K89="Steady Growth")*(AND(CH$6&gt;=$F89,CH$6&lt;=$H89)*((CH$6-$F89+1)/($J89*($J89+1)/2)*$D89))+($K89="custom")*CustCF!CB89</f>
        <v/>
      </c>
      <c r="CI89" s="87">
        <f>($K89="Bell Curve")*(_xlfn.NORM.DIST(AND(CI$6&gt;=$F89,CI$6&lt;=$H89)*(CI$6-$F89+1),$J89/2,$M89,TRUE)-_xlfn.NORM.DIST(AND(CI$6&gt;=$F89,CI$6&lt;=$H89)*(CH$6-$F89+1),$J89/2,$M89,TRUE))/(1-2*_xlfn.NORM.DIST(0,$J89/2,$M89,TRUE))*$D89+($K89="Steady Growth")*(AND(CI$6&gt;=$F89,CI$6&lt;=$H89)*((CI$6-$F89+1)/($J89*($J89+1)/2)*$D89))+($K89="custom")*CustCF!CC89</f>
        <v/>
      </c>
      <c r="CJ89" s="87">
        <f>($K89="Bell Curve")*(_xlfn.NORM.DIST(AND(CJ$6&gt;=$F89,CJ$6&lt;=$H89)*(CJ$6-$F89+1),$J89/2,$M89,TRUE)-_xlfn.NORM.DIST(AND(CJ$6&gt;=$F89,CJ$6&lt;=$H89)*(CI$6-$F89+1),$J89/2,$M89,TRUE))/(1-2*_xlfn.NORM.DIST(0,$J89/2,$M89,TRUE))*$D89+($K89="Steady Growth")*(AND(CJ$6&gt;=$F89,CJ$6&lt;=$H89)*((CJ$6-$F89+1)/($J89*($J89+1)/2)*$D89))+($K89="custom")*CustCF!CD89</f>
        <v/>
      </c>
      <c r="CK89" s="87">
        <f>($K89="Bell Curve")*(_xlfn.NORM.DIST(AND(CK$6&gt;=$F89,CK$6&lt;=$H89)*(CK$6-$F89+1),$J89/2,$M89,TRUE)-_xlfn.NORM.DIST(AND(CK$6&gt;=$F89,CK$6&lt;=$H89)*(CJ$6-$F89+1),$J89/2,$M89,TRUE))/(1-2*_xlfn.NORM.DIST(0,$J89/2,$M89,TRUE))*$D89+($K89="Steady Growth")*(AND(CK$6&gt;=$F89,CK$6&lt;=$H89)*((CK$6-$F89+1)/($J89*($J89+1)/2)*$D89))+($K89="custom")*CustCF!CE89</f>
        <v/>
      </c>
      <c r="CL89" s="87">
        <f>($K89="Bell Curve")*(_xlfn.NORM.DIST(AND(CL$6&gt;=$F89,CL$6&lt;=$H89)*(CL$6-$F89+1),$J89/2,$M89,TRUE)-_xlfn.NORM.DIST(AND(CL$6&gt;=$F89,CL$6&lt;=$H89)*(CK$6-$F89+1),$J89/2,$M89,TRUE))/(1-2*_xlfn.NORM.DIST(0,$J89/2,$M89,TRUE))*$D89+($K89="Steady Growth")*(AND(CL$6&gt;=$F89,CL$6&lt;=$H89)*((CL$6-$F89+1)/($J89*($J89+1)/2)*$D89))+($K89="custom")*CustCF!CF89</f>
        <v/>
      </c>
      <c r="CM89" s="87">
        <f>($K89="Bell Curve")*(_xlfn.NORM.DIST(AND(CM$6&gt;=$F89,CM$6&lt;=$H89)*(CM$6-$F89+1),$J89/2,$M89,TRUE)-_xlfn.NORM.DIST(AND(CM$6&gt;=$F89,CM$6&lt;=$H89)*(CL$6-$F89+1),$J89/2,$M89,TRUE))/(1-2*_xlfn.NORM.DIST(0,$J89/2,$M89,TRUE))*$D89+($K89="Steady Growth")*(AND(CM$6&gt;=$F89,CM$6&lt;=$H89)*((CM$6-$F89+1)/($J89*($J89+1)/2)*$D89))+($K89="custom")*CustCF!CG89</f>
        <v/>
      </c>
      <c r="CN89" s="87">
        <f>($K89="Bell Curve")*(_xlfn.NORM.DIST(AND(CN$6&gt;=$F89,CN$6&lt;=$H89)*(CN$6-$F89+1),$J89/2,$M89,TRUE)-_xlfn.NORM.DIST(AND(CN$6&gt;=$F89,CN$6&lt;=$H89)*(CM$6-$F89+1),$J89/2,$M89,TRUE))/(1-2*_xlfn.NORM.DIST(0,$J89/2,$M89,TRUE))*$D89+($K89="Steady Growth")*(AND(CN$6&gt;=$F89,CN$6&lt;=$H89)*((CN$6-$F89+1)/($J89*($J89+1)/2)*$D89))+($K89="custom")*CustCF!CH89</f>
        <v/>
      </c>
      <c r="CO89" s="87">
        <f>($K89="Bell Curve")*(_xlfn.NORM.DIST(AND(CO$6&gt;=$F89,CO$6&lt;=$H89)*(CO$6-$F89+1),$J89/2,$M89,TRUE)-_xlfn.NORM.DIST(AND(CO$6&gt;=$F89,CO$6&lt;=$H89)*(CN$6-$F89+1),$J89/2,$M89,TRUE))/(1-2*_xlfn.NORM.DIST(0,$J89/2,$M89,TRUE))*$D89+($K89="Steady Growth")*(AND(CO$6&gt;=$F89,CO$6&lt;=$H89)*((CO$6-$F89+1)/($J89*($J89+1)/2)*$D89))+($K89="custom")*CustCF!CI89</f>
        <v/>
      </c>
      <c r="CP89" s="87">
        <f>($K89="Bell Curve")*(_xlfn.NORM.DIST(AND(CP$6&gt;=$F89,CP$6&lt;=$H89)*(CP$6-$F89+1),$J89/2,$M89,TRUE)-_xlfn.NORM.DIST(AND(CP$6&gt;=$F89,CP$6&lt;=$H89)*(CO$6-$F89+1),$J89/2,$M89,TRUE))/(1-2*_xlfn.NORM.DIST(0,$J89/2,$M89,TRUE))*$D89+($K89="Steady Growth")*(AND(CP$6&gt;=$F89,CP$6&lt;=$H89)*((CP$6-$F89+1)/($J89*($J89+1)/2)*$D89))+($K89="custom")*CustCF!CJ89</f>
        <v/>
      </c>
      <c r="CQ89" s="87">
        <f>($K89="Bell Curve")*(_xlfn.NORM.DIST(AND(CQ$6&gt;=$F89,CQ$6&lt;=$H89)*(CQ$6-$F89+1),$J89/2,$M89,TRUE)-_xlfn.NORM.DIST(AND(CQ$6&gt;=$F89,CQ$6&lt;=$H89)*(CP$6-$F89+1),$J89/2,$M89,TRUE))/(1-2*_xlfn.NORM.DIST(0,$J89/2,$M89,TRUE))*$D89+($K89="Steady Growth")*(AND(CQ$6&gt;=$F89,CQ$6&lt;=$H89)*((CQ$6-$F89+1)/($J89*($J89+1)/2)*$D89))+($K89="custom")*CustCF!CK89</f>
        <v/>
      </c>
      <c r="CR89" s="87">
        <f>($K89="Bell Curve")*(_xlfn.NORM.DIST(AND(CR$6&gt;=$F89,CR$6&lt;=$H89)*(CR$6-$F89+1),$J89/2,$M89,TRUE)-_xlfn.NORM.DIST(AND(CR$6&gt;=$F89,CR$6&lt;=$H89)*(CQ$6-$F89+1),$J89/2,$M89,TRUE))/(1-2*_xlfn.NORM.DIST(0,$J89/2,$M89,TRUE))*$D89+($K89="Steady Growth")*(AND(CR$6&gt;=$F89,CR$6&lt;=$H89)*((CR$6-$F89+1)/($J89*($J89+1)/2)*$D89))+($K89="custom")*CustCF!CL89</f>
        <v/>
      </c>
      <c r="CS89" s="87">
        <f>($K89="Bell Curve")*(_xlfn.NORM.DIST(AND(CS$6&gt;=$F89,CS$6&lt;=$H89)*(CS$6-$F89+1),$J89/2,$M89,TRUE)-_xlfn.NORM.DIST(AND(CS$6&gt;=$F89,CS$6&lt;=$H89)*(CR$6-$F89+1),$J89/2,$M89,TRUE))/(1-2*_xlfn.NORM.DIST(0,$J89/2,$M89,TRUE))*$D89+($K89="Steady Growth")*(AND(CS$6&gt;=$F89,CS$6&lt;=$H89)*((CS$6-$F89+1)/($J89*($J89+1)/2)*$D89))+($K89="custom")*CustCF!CM89</f>
        <v/>
      </c>
      <c r="CT89" s="87">
        <f>($K89="Bell Curve")*(_xlfn.NORM.DIST(AND(CT$6&gt;=$F89,CT$6&lt;=$H89)*(CT$6-$F89+1),$J89/2,$M89,TRUE)-_xlfn.NORM.DIST(AND(CT$6&gt;=$F89,CT$6&lt;=$H89)*(CS$6-$F89+1),$J89/2,$M89,TRUE))/(1-2*_xlfn.NORM.DIST(0,$J89/2,$M89,TRUE))*$D89+($K89="Steady Growth")*(AND(CT$6&gt;=$F89,CT$6&lt;=$H89)*((CT$6-$F89+1)/($J89*($J89+1)/2)*$D89))+($K89="custom")*CustCF!CN89</f>
        <v/>
      </c>
      <c r="CU89" s="87">
        <f>($K89="Bell Curve")*(_xlfn.NORM.DIST(AND(CU$6&gt;=$F89,CU$6&lt;=$H89)*(CU$6-$F89+1),$J89/2,$M89,TRUE)-_xlfn.NORM.DIST(AND(CU$6&gt;=$F89,CU$6&lt;=$H89)*(CT$6-$F89+1),$J89/2,$M89,TRUE))/(1-2*_xlfn.NORM.DIST(0,$J89/2,$M89,TRUE))*$D89+($K89="Steady Growth")*(AND(CU$6&gt;=$F89,CU$6&lt;=$H89)*((CU$6-$F89+1)/($J89*($J89+1)/2)*$D89))+($K89="custom")*CustCF!CO89</f>
        <v/>
      </c>
      <c r="CV89" s="87">
        <f>($K89="Bell Curve")*(_xlfn.NORM.DIST(AND(CV$6&gt;=$F89,CV$6&lt;=$H89)*(CV$6-$F89+1),$J89/2,$M89,TRUE)-_xlfn.NORM.DIST(AND(CV$6&gt;=$F89,CV$6&lt;=$H89)*(CU$6-$F89+1),$J89/2,$M89,TRUE))/(1-2*_xlfn.NORM.DIST(0,$J89/2,$M89,TRUE))*$D89+($K89="Steady Growth")*(AND(CV$6&gt;=$F89,CV$6&lt;=$H89)*((CV$6-$F89+1)/($J89*($J89+1)/2)*$D89))+($K89="custom")*CustCF!CP89</f>
        <v/>
      </c>
      <c r="CW89" s="87">
        <f>($K89="Bell Curve")*(_xlfn.NORM.DIST(AND(CW$6&gt;=$F89,CW$6&lt;=$H89)*(CW$6-$F89+1),$J89/2,$M89,TRUE)-_xlfn.NORM.DIST(AND(CW$6&gt;=$F89,CW$6&lt;=$H89)*(CV$6-$F89+1),$J89/2,$M89,TRUE))/(1-2*_xlfn.NORM.DIST(0,$J89/2,$M89,TRUE))*$D89+($K89="Steady Growth")*(AND(CW$6&gt;=$F89,CW$6&lt;=$H89)*((CW$6-$F89+1)/($J89*($J89+1)/2)*$D89))+($K89="custom")*CustCF!CQ89</f>
        <v/>
      </c>
      <c r="CX89" s="87">
        <f>($K89="Bell Curve")*(_xlfn.NORM.DIST(AND(CX$6&gt;=$F89,CX$6&lt;=$H89)*(CX$6-$F89+1),$J89/2,$M89,TRUE)-_xlfn.NORM.DIST(AND(CX$6&gt;=$F89,CX$6&lt;=$H89)*(CW$6-$F89+1),$J89/2,$M89,TRUE))/(1-2*_xlfn.NORM.DIST(0,$J89/2,$M89,TRUE))*$D89+($K89="Steady Growth")*(AND(CX$6&gt;=$F89,CX$6&lt;=$H89)*((CX$6-$F89+1)/($J89*($J89+1)/2)*$D89))+($K89="custom")*CustCF!CR89</f>
        <v/>
      </c>
      <c r="CY89" s="87">
        <f>($K89="Bell Curve")*(_xlfn.NORM.DIST(AND(CY$6&gt;=$F89,CY$6&lt;=$H89)*(CY$6-$F89+1),$J89/2,$M89,TRUE)-_xlfn.NORM.DIST(AND(CY$6&gt;=$F89,CY$6&lt;=$H89)*(CX$6-$F89+1),$J89/2,$M89,TRUE))/(1-2*_xlfn.NORM.DIST(0,$J89/2,$M89,TRUE))*$D89+($K89="Steady Growth")*(AND(CY$6&gt;=$F89,CY$6&lt;=$H89)*((CY$6-$F89+1)/($J89*($J89+1)/2)*$D89))+($K89="custom")*CustCF!CS89</f>
        <v/>
      </c>
      <c r="CZ89" s="87">
        <f>($K89="Bell Curve")*(_xlfn.NORM.DIST(AND(CZ$6&gt;=$F89,CZ$6&lt;=$H89)*(CZ$6-$F89+1),$J89/2,$M89,TRUE)-_xlfn.NORM.DIST(AND(CZ$6&gt;=$F89,CZ$6&lt;=$H89)*(CY$6-$F89+1),$J89/2,$M89,TRUE))/(1-2*_xlfn.NORM.DIST(0,$J89/2,$M89,TRUE))*$D89+($K89="Steady Growth")*(AND(CZ$6&gt;=$F89,CZ$6&lt;=$H89)*((CZ$6-$F89+1)/($J89*($J89+1)/2)*$D89))+($K89="custom")*CustCF!CT89</f>
        <v/>
      </c>
      <c r="DA89" s="87">
        <f>($K89="Bell Curve")*(_xlfn.NORM.DIST(AND(DA$6&gt;=$F89,DA$6&lt;=$H89)*(DA$6-$F89+1),$J89/2,$M89,TRUE)-_xlfn.NORM.DIST(AND(DA$6&gt;=$F89,DA$6&lt;=$H89)*(CZ$6-$F89+1),$J89/2,$M89,TRUE))/(1-2*_xlfn.NORM.DIST(0,$J89/2,$M89,TRUE))*$D89+($K89="Steady Growth")*(AND(DA$6&gt;=$F89,DA$6&lt;=$H89)*((DA$6-$F89+1)/($J89*($J89+1)/2)*$D89))+($K89="custom")*CustCF!CU89</f>
        <v/>
      </c>
      <c r="DB89" s="87">
        <f>($K89="Bell Curve")*(_xlfn.NORM.DIST(AND(DB$6&gt;=$F89,DB$6&lt;=$H89)*(DB$6-$F89+1),$J89/2,$M89,TRUE)-_xlfn.NORM.DIST(AND(DB$6&gt;=$F89,DB$6&lt;=$H89)*(DA$6-$F89+1),$J89/2,$M89,TRUE))/(1-2*_xlfn.NORM.DIST(0,$J89/2,$M89,TRUE))*$D89+($K89="Steady Growth")*(AND(DB$6&gt;=$F89,DB$6&lt;=$H89)*((DB$6-$F89+1)/($J89*($J89+1)/2)*$D89))+($K89="custom")*CustCF!CV89</f>
        <v/>
      </c>
      <c r="DC89" s="87">
        <f>($K89="Bell Curve")*(_xlfn.NORM.DIST(AND(DC$6&gt;=$F89,DC$6&lt;=$H89)*(DC$6-$F89+1),$J89/2,$M89,TRUE)-_xlfn.NORM.DIST(AND(DC$6&gt;=$F89,DC$6&lt;=$H89)*(DB$6-$F89+1),$J89/2,$M89,TRUE))/(1-2*_xlfn.NORM.DIST(0,$J89/2,$M89,TRUE))*$D89+($K89="Steady Growth")*(AND(DC$6&gt;=$F89,DC$6&lt;=$H89)*((DC$6-$F89+1)/($J89*($J89+1)/2)*$D89))+($K89="custom")*CustCF!CW89</f>
        <v/>
      </c>
      <c r="DD89" s="87">
        <f>($K89="Bell Curve")*(_xlfn.NORM.DIST(AND(DD$6&gt;=$F89,DD$6&lt;=$H89)*(DD$6-$F89+1),$J89/2,$M89,TRUE)-_xlfn.NORM.DIST(AND(DD$6&gt;=$F89,DD$6&lt;=$H89)*(DC$6-$F89+1),$J89/2,$M89,TRUE))/(1-2*_xlfn.NORM.DIST(0,$J89/2,$M89,TRUE))*$D89+($K89="Steady Growth")*(AND(DD$6&gt;=$F89,DD$6&lt;=$H89)*((DD$6-$F89+1)/($J89*($J89+1)/2)*$D89))+($K89="custom")*CustCF!CX89</f>
        <v/>
      </c>
      <c r="DE89" s="87">
        <f>($K89="Bell Curve")*(_xlfn.NORM.DIST(AND(DE$6&gt;=$F89,DE$6&lt;=$H89)*(DE$6-$F89+1),$J89/2,$M89,TRUE)-_xlfn.NORM.DIST(AND(DE$6&gt;=$F89,DE$6&lt;=$H89)*(DD$6-$F89+1),$J89/2,$M89,TRUE))/(1-2*_xlfn.NORM.DIST(0,$J89/2,$M89,TRUE))*$D89+($K89="Steady Growth")*(AND(DE$6&gt;=$F89,DE$6&lt;=$H89)*((DE$6-$F89+1)/($J89*($J89+1)/2)*$D89))+($K89="custom")*CustCF!CY89</f>
        <v/>
      </c>
      <c r="DF89" s="87">
        <f>($K89="Bell Curve")*(_xlfn.NORM.DIST(AND(DF$6&gt;=$F89,DF$6&lt;=$H89)*(DF$6-$F89+1),$J89/2,$M89,TRUE)-_xlfn.NORM.DIST(AND(DF$6&gt;=$F89,DF$6&lt;=$H89)*(DE$6-$F89+1),$J89/2,$M89,TRUE))/(1-2*_xlfn.NORM.DIST(0,$J89/2,$M89,TRUE))*$D89+($K89="Steady Growth")*(AND(DF$6&gt;=$F89,DF$6&lt;=$H89)*((DF$6-$F89+1)/($J89*($J89+1)/2)*$D89))+($K89="custom")*CustCF!CZ89</f>
        <v/>
      </c>
      <c r="DG89" s="87">
        <f>($K89="Bell Curve")*(_xlfn.NORM.DIST(AND(DG$6&gt;=$F89,DG$6&lt;=$H89)*(DG$6-$F89+1),$J89/2,$M89,TRUE)-_xlfn.NORM.DIST(AND(DG$6&gt;=$F89,DG$6&lt;=$H89)*(DF$6-$F89+1),$J89/2,$M89,TRUE))/(1-2*_xlfn.NORM.DIST(0,$J89/2,$M89,TRUE))*$D89+($K89="Steady Growth")*(AND(DG$6&gt;=$F89,DG$6&lt;=$H89)*((DG$6-$F89+1)/($J89*($J89+1)/2)*$D89))+($K89="custom")*CustCF!DA89</f>
        <v/>
      </c>
      <c r="DH89" s="87">
        <f>($K89="Bell Curve")*(_xlfn.NORM.DIST(AND(DH$6&gt;=$F89,DH$6&lt;=$H89)*(DH$6-$F89+1),$J89/2,$M89,TRUE)-_xlfn.NORM.DIST(AND(DH$6&gt;=$F89,DH$6&lt;=$H89)*(DG$6-$F89+1),$J89/2,$M89,TRUE))/(1-2*_xlfn.NORM.DIST(0,$J89/2,$M89,TRUE))*$D89+($K89="Steady Growth")*(AND(DH$6&gt;=$F89,DH$6&lt;=$H89)*((DH$6-$F89+1)/($J89*($J89+1)/2)*$D89))+($K89="custom")*CustCF!DB89</f>
        <v/>
      </c>
      <c r="DI89" s="87">
        <f>($K89="Bell Curve")*(_xlfn.NORM.DIST(AND(DI$6&gt;=$F89,DI$6&lt;=$H89)*(DI$6-$F89+1),$J89/2,$M89,TRUE)-_xlfn.NORM.DIST(AND(DI$6&gt;=$F89,DI$6&lt;=$H89)*(DH$6-$F89+1),$J89/2,$M89,TRUE))/(1-2*_xlfn.NORM.DIST(0,$J89/2,$M89,TRUE))*$D89+($K89="Steady Growth")*(AND(DI$6&gt;=$F89,DI$6&lt;=$H89)*((DI$6-$F89+1)/($J89*($J89+1)/2)*$D89))+($K89="custom")*CustCF!DC89</f>
        <v/>
      </c>
      <c r="DJ89" s="87">
        <f>($K89="Bell Curve")*(_xlfn.NORM.DIST(AND(DJ$6&gt;=$F89,DJ$6&lt;=$H89)*(DJ$6-$F89+1),$J89/2,$M89,TRUE)-_xlfn.NORM.DIST(AND(DJ$6&gt;=$F89,DJ$6&lt;=$H89)*(DI$6-$F89+1),$J89/2,$M89,TRUE))/(1-2*_xlfn.NORM.DIST(0,$J89/2,$M89,TRUE))*$D89+($K89="Steady Growth")*(AND(DJ$6&gt;=$F89,DJ$6&lt;=$H89)*((DJ$6-$F89+1)/($J89*($J89+1)/2)*$D89))+($K89="custom")*CustCF!DD89</f>
        <v/>
      </c>
      <c r="DK89" s="87">
        <f>($K89="Bell Curve")*(_xlfn.NORM.DIST(AND(DK$6&gt;=$F89,DK$6&lt;=$H89)*(DK$6-$F89+1),$J89/2,$M89,TRUE)-_xlfn.NORM.DIST(AND(DK$6&gt;=$F89,DK$6&lt;=$H89)*(DJ$6-$F89+1),$J89/2,$M89,TRUE))/(1-2*_xlfn.NORM.DIST(0,$J89/2,$M89,TRUE))*$D89+($K89="Steady Growth")*(AND(DK$6&gt;=$F89,DK$6&lt;=$H89)*((DK$6-$F89+1)/($J89*($J89+1)/2)*$D89))+($K89="custom")*CustCF!DE89</f>
        <v/>
      </c>
      <c r="DL89" s="87">
        <f>($K89="Bell Curve")*(_xlfn.NORM.DIST(AND(DL$6&gt;=$F89,DL$6&lt;=$H89)*(DL$6-$F89+1),$J89/2,$M89,TRUE)-_xlfn.NORM.DIST(AND(DL$6&gt;=$F89,DL$6&lt;=$H89)*(DK$6-$F89+1),$J89/2,$M89,TRUE))/(1-2*_xlfn.NORM.DIST(0,$J89/2,$M89,TRUE))*$D89+($K89="Steady Growth")*(AND(DL$6&gt;=$F89,DL$6&lt;=$H89)*((DL$6-$F89+1)/($J89*($J89+1)/2)*$D89))+($K89="custom")*CustCF!DF89</f>
        <v/>
      </c>
      <c r="DM89" s="87">
        <f>($K89="Bell Curve")*(_xlfn.NORM.DIST(AND(DM$6&gt;=$F89,DM$6&lt;=$H89)*(DM$6-$F89+1),$J89/2,$M89,TRUE)-_xlfn.NORM.DIST(AND(DM$6&gt;=$F89,DM$6&lt;=$H89)*(DL$6-$F89+1),$J89/2,$M89,TRUE))/(1-2*_xlfn.NORM.DIST(0,$J89/2,$M89,TRUE))*$D89+($K89="Steady Growth")*(AND(DM$6&gt;=$F89,DM$6&lt;=$H89)*((DM$6-$F89+1)/($J89*($J89+1)/2)*$D89))+($K89="custom")*CustCF!DG89</f>
        <v/>
      </c>
      <c r="DN89" s="87">
        <f>($K89="Bell Curve")*(_xlfn.NORM.DIST(AND(DN$6&gt;=$F89,DN$6&lt;=$H89)*(DN$6-$F89+1),$J89/2,$M89,TRUE)-_xlfn.NORM.DIST(AND(DN$6&gt;=$F89,DN$6&lt;=$H89)*(DM$6-$F89+1),$J89/2,$M89,TRUE))/(1-2*_xlfn.NORM.DIST(0,$J89/2,$M89,TRUE))*$D89+($K89="Steady Growth")*(AND(DN$6&gt;=$F89,DN$6&lt;=$H89)*((DN$6-$F89+1)/($J89*($J89+1)/2)*$D89))+($K89="custom")*CustCF!DH89</f>
        <v/>
      </c>
      <c r="DO89" s="87">
        <f>($K89="Bell Curve")*(_xlfn.NORM.DIST(AND(DO$6&gt;=$F89,DO$6&lt;=$H89)*(DO$6-$F89+1),$J89/2,$M89,TRUE)-_xlfn.NORM.DIST(AND(DO$6&gt;=$F89,DO$6&lt;=$H89)*(DN$6-$F89+1),$J89/2,$M89,TRUE))/(1-2*_xlfn.NORM.DIST(0,$J89/2,$M89,TRUE))*$D89+($K89="Steady Growth")*(AND(DO$6&gt;=$F89,DO$6&lt;=$H89)*((DO$6-$F89+1)/($J89*($J89+1)/2)*$D89))+($K89="custom")*CustCF!DI89</f>
        <v/>
      </c>
      <c r="DP89" s="87">
        <f>($K89="Bell Curve")*(_xlfn.NORM.DIST(AND(DP$6&gt;=$F89,DP$6&lt;=$H89)*(DP$6-$F89+1),$J89/2,$M89,TRUE)-_xlfn.NORM.DIST(AND(DP$6&gt;=$F89,DP$6&lt;=$H89)*(DO$6-$F89+1),$J89/2,$M89,TRUE))/(1-2*_xlfn.NORM.DIST(0,$J89/2,$M89,TRUE))*$D89+($K89="Steady Growth")*(AND(DP$6&gt;=$F89,DP$6&lt;=$H89)*((DP$6-$F89+1)/($J89*($J89+1)/2)*$D89))+($K89="custom")*CustCF!DJ89</f>
        <v/>
      </c>
      <c r="DQ89" s="87">
        <f>($K89="Bell Curve")*(_xlfn.NORM.DIST(AND(DQ$6&gt;=$F89,DQ$6&lt;=$H89)*(DQ$6-$F89+1),$J89/2,$M89,TRUE)-_xlfn.NORM.DIST(AND(DQ$6&gt;=$F89,DQ$6&lt;=$H89)*(DP$6-$F89+1),$J89/2,$M89,TRUE))/(1-2*_xlfn.NORM.DIST(0,$J89/2,$M89,TRUE))*$D89+($K89="Steady Growth")*(AND(DQ$6&gt;=$F89,DQ$6&lt;=$H89)*((DQ$6-$F89+1)/($J89*($J89+1)/2)*$D89))+($K89="custom")*CustCF!DK89</f>
        <v/>
      </c>
      <c r="DR89" s="87">
        <f>($K89="Bell Curve")*(_xlfn.NORM.DIST(AND(DR$6&gt;=$F89,DR$6&lt;=$H89)*(DR$6-$F89+1),$J89/2,$M89,TRUE)-_xlfn.NORM.DIST(AND(DR$6&gt;=$F89,DR$6&lt;=$H89)*(DQ$6-$F89+1),$J89/2,$M89,TRUE))/(1-2*_xlfn.NORM.DIST(0,$J89/2,$M89,TRUE))*$D89+($K89="Steady Growth")*(AND(DR$6&gt;=$F89,DR$6&lt;=$H89)*((DR$6-$F89+1)/($J89*($J89+1)/2)*$D89))+($K89="custom")*CustCF!DL89</f>
        <v/>
      </c>
      <c r="DS89" s="87">
        <f>($K89="Bell Curve")*(_xlfn.NORM.DIST(AND(DS$6&gt;=$F89,DS$6&lt;=$H89)*(DS$6-$F89+1),$J89/2,$M89,TRUE)-_xlfn.NORM.DIST(AND(DS$6&gt;=$F89,DS$6&lt;=$H89)*(DR$6-$F89+1),$J89/2,$M89,TRUE))/(1-2*_xlfn.NORM.DIST(0,$J89/2,$M89,TRUE))*$D89+($K89="Steady Growth")*(AND(DS$6&gt;=$F89,DS$6&lt;=$H89)*((DS$6-$F89+1)/($J89*($J89+1)/2)*$D89))+($K89="custom")*CustCF!DM89</f>
        <v/>
      </c>
      <c r="DT89" s="87">
        <f>($K89="Bell Curve")*(_xlfn.NORM.DIST(AND(DT$6&gt;=$F89,DT$6&lt;=$H89)*(DT$6-$F89+1),$J89/2,$M89,TRUE)-_xlfn.NORM.DIST(AND(DT$6&gt;=$F89,DT$6&lt;=$H89)*(DS$6-$F89+1),$J89/2,$M89,TRUE))/(1-2*_xlfn.NORM.DIST(0,$J89/2,$M89,TRUE))*$D89+($K89="Steady Growth")*(AND(DT$6&gt;=$F89,DT$6&lt;=$H89)*((DT$6-$F89+1)/($J89*($J89+1)/2)*$D89))+($K89="custom")*CustCF!DN89</f>
        <v/>
      </c>
      <c r="DU89" s="87">
        <f>($K89="Bell Curve")*(_xlfn.NORM.DIST(AND(DU$6&gt;=$F89,DU$6&lt;=$H89)*(DU$6-$F89+1),$J89/2,$M89,TRUE)-_xlfn.NORM.DIST(AND(DU$6&gt;=$F89,DU$6&lt;=$H89)*(DT$6-$F89+1),$J89/2,$M89,TRUE))/(1-2*_xlfn.NORM.DIST(0,$J89/2,$M89,TRUE))*$D89+($K89="Steady Growth")*(AND(DU$6&gt;=$F89,DU$6&lt;=$H89)*((DU$6-$F89+1)/($J89*($J89+1)/2)*$D89))+($K89="custom")*CustCF!DO89</f>
        <v/>
      </c>
      <c r="DV89" s="87">
        <f>($K89="Bell Curve")*(_xlfn.NORM.DIST(AND(DV$6&gt;=$F89,DV$6&lt;=$H89)*(DV$6-$F89+1),$J89/2,$M89,TRUE)-_xlfn.NORM.DIST(AND(DV$6&gt;=$F89,DV$6&lt;=$H89)*(DU$6-$F89+1),$J89/2,$M89,TRUE))/(1-2*_xlfn.NORM.DIST(0,$J89/2,$M89,TRUE))*$D89+($K89="Steady Growth")*(AND(DV$6&gt;=$F89,DV$6&lt;=$H89)*((DV$6-$F89+1)/($J89*($J89+1)/2)*$D89))+($K89="custom")*CustCF!DP89</f>
        <v/>
      </c>
      <c r="DW89" s="87">
        <f>($K89="Bell Curve")*(_xlfn.NORM.DIST(AND(DW$6&gt;=$F89,DW$6&lt;=$H89)*(DW$6-$F89+1),$J89/2,$M89,TRUE)-_xlfn.NORM.DIST(AND(DW$6&gt;=$F89,DW$6&lt;=$H89)*(DV$6-$F89+1),$J89/2,$M89,TRUE))/(1-2*_xlfn.NORM.DIST(0,$J89/2,$M89,TRUE))*$D89+($K89="Steady Growth")*(AND(DW$6&gt;=$F89,DW$6&lt;=$H89)*((DW$6-$F89+1)/($J89*($J89+1)/2)*$D89))+($K89="custom")*CustCF!DQ89</f>
        <v/>
      </c>
      <c r="DX89" s="87">
        <f>($K89="Bell Curve")*(_xlfn.NORM.DIST(AND(DX$6&gt;=$F89,DX$6&lt;=$H89)*(DX$6-$F89+1),$J89/2,$M89,TRUE)-_xlfn.NORM.DIST(AND(DX$6&gt;=$F89,DX$6&lt;=$H89)*(DW$6-$F89+1),$J89/2,$M89,TRUE))/(1-2*_xlfn.NORM.DIST(0,$J89/2,$M89,TRUE))*$D89+($K89="Steady Growth")*(AND(DX$6&gt;=$F89,DX$6&lt;=$H89)*((DX$6-$F89+1)/($J89*($J89+1)/2)*$D89))+($K89="custom")*CustCF!DR89</f>
        <v/>
      </c>
      <c r="DY89" s="87">
        <f>($K89="Bell Curve")*(_xlfn.NORM.DIST(AND(DY$6&gt;=$F89,DY$6&lt;=$H89)*(DY$6-$F89+1),$J89/2,$M89,TRUE)-_xlfn.NORM.DIST(AND(DY$6&gt;=$F89,DY$6&lt;=$H89)*(DX$6-$F89+1),$J89/2,$M89,TRUE))/(1-2*_xlfn.NORM.DIST(0,$J89/2,$M89,TRUE))*$D89+($K89="Steady Growth")*(AND(DY$6&gt;=$F89,DY$6&lt;=$H89)*((DY$6-$F89+1)/($J89*($J89+1)/2)*$D89))+($K89="custom")*CustCF!DS89</f>
        <v/>
      </c>
      <c r="DZ89" s="87">
        <f>($K89="Bell Curve")*(_xlfn.NORM.DIST(AND(DZ$6&gt;=$F89,DZ$6&lt;=$H89)*(DZ$6-$F89+1),$J89/2,$M89,TRUE)-_xlfn.NORM.DIST(AND(DZ$6&gt;=$F89,DZ$6&lt;=$H89)*(DY$6-$F89+1),$J89/2,$M89,TRUE))/(1-2*_xlfn.NORM.DIST(0,$J89/2,$M89,TRUE))*$D89+($K89="Steady Growth")*(AND(DZ$6&gt;=$F89,DZ$6&lt;=$H89)*((DZ$6-$F89+1)/($J89*($J89+1)/2)*$D89))+($K89="custom")*CustCF!DT89</f>
        <v/>
      </c>
      <c r="EA89" s="87">
        <f>($K89="Bell Curve")*(_xlfn.NORM.DIST(AND(EA$6&gt;=$F89,EA$6&lt;=$H89)*(EA$6-$F89+1),$J89/2,$M89,TRUE)-_xlfn.NORM.DIST(AND(EA$6&gt;=$F89,EA$6&lt;=$H89)*(DZ$6-$F89+1),$J89/2,$M89,TRUE))/(1-2*_xlfn.NORM.DIST(0,$J89/2,$M89,TRUE))*$D89+($K89="Steady Growth")*(AND(EA$6&gt;=$F89,EA$6&lt;=$H89)*((EA$6-$F89+1)/($J89*($J89+1)/2)*$D89))+($K89="custom")*CustCF!DU89</f>
        <v/>
      </c>
      <c r="EB89" s="87">
        <f>($K89="Bell Curve")*(_xlfn.NORM.DIST(AND(EB$6&gt;=$F89,EB$6&lt;=$H89)*(EB$6-$F89+1),$J89/2,$M89,TRUE)-_xlfn.NORM.DIST(AND(EB$6&gt;=$F89,EB$6&lt;=$H89)*(EA$6-$F89+1),$J89/2,$M89,TRUE))/(1-2*_xlfn.NORM.DIST(0,$J89/2,$M89,TRUE))*$D89+($K89="Steady Growth")*(AND(EB$6&gt;=$F89,EB$6&lt;=$H89)*((EB$6-$F89+1)/($J89*($J89+1)/2)*$D89))+($K89="custom")*CustCF!DV89</f>
        <v/>
      </c>
      <c r="EC89" s="87">
        <f>($K89="Bell Curve")*(_xlfn.NORM.DIST(AND(EC$6&gt;=$F89,EC$6&lt;=$H89)*(EC$6-$F89+1),$J89/2,$M89,TRUE)-_xlfn.NORM.DIST(AND(EC$6&gt;=$F89,EC$6&lt;=$H89)*(EB$6-$F89+1),$J89/2,$M89,TRUE))/(1-2*_xlfn.NORM.DIST(0,$J89/2,$M89,TRUE))*$D89+($K89="Steady Growth")*(AND(EC$6&gt;=$F89,EC$6&lt;=$H89)*((EC$6-$F89+1)/($J89*($J89+1)/2)*$D89))+($K89="custom")*CustCF!DW89</f>
        <v/>
      </c>
      <c r="ED89" s="87">
        <f>($K89="Bell Curve")*(_xlfn.NORM.DIST(AND(ED$6&gt;=$F89,ED$6&lt;=$H89)*(ED$6-$F89+1),$J89/2,$M89,TRUE)-_xlfn.NORM.DIST(AND(ED$6&gt;=$F89,ED$6&lt;=$H89)*(EC$6-$F89+1),$J89/2,$M89,TRUE))/(1-2*_xlfn.NORM.DIST(0,$J89/2,$M89,TRUE))*$D89+($K89="Steady Growth")*(AND(ED$6&gt;=$F89,ED$6&lt;=$H89)*((ED$6-$F89+1)/($J89*($J89+1)/2)*$D89))+($K89="custom")*CustCF!DX89</f>
        <v/>
      </c>
      <c r="EE89" s="87">
        <f>($K89="Bell Curve")*(_xlfn.NORM.DIST(AND(EE$6&gt;=$F89,EE$6&lt;=$H89)*(EE$6-$F89+1),$J89/2,$M89,TRUE)-_xlfn.NORM.DIST(AND(EE$6&gt;=$F89,EE$6&lt;=$H89)*(ED$6-$F89+1),$J89/2,$M89,TRUE))/(1-2*_xlfn.NORM.DIST(0,$J89/2,$M89,TRUE))*$D89+($K89="Steady Growth")*(AND(EE$6&gt;=$F89,EE$6&lt;=$H89)*((EE$6-$F89+1)/($J89*($J89+1)/2)*$D89))+($K89="custom")*CustCF!DY89</f>
        <v/>
      </c>
      <c r="EF89" s="87">
        <f>($K89="Bell Curve")*(_xlfn.NORM.DIST(AND(EF$6&gt;=$F89,EF$6&lt;=$H89)*(EF$6-$F89+1),$J89/2,$M89,TRUE)-_xlfn.NORM.DIST(AND(EF$6&gt;=$F89,EF$6&lt;=$H89)*(EE$6-$F89+1),$J89/2,$M89,TRUE))/(1-2*_xlfn.NORM.DIST(0,$J89/2,$M89,TRUE))*$D89+($K89="Steady Growth")*(AND(EF$6&gt;=$F89,EF$6&lt;=$H89)*((EF$6-$F89+1)/($J89*($J89+1)/2)*$D89))+($K89="custom")*CustCF!DZ89</f>
        <v/>
      </c>
      <c r="EG89" s="87">
        <f>($K89="Bell Curve")*(_xlfn.NORM.DIST(AND(EG$6&gt;=$F89,EG$6&lt;=$H89)*(EG$6-$F89+1),$J89/2,$M89,TRUE)-_xlfn.NORM.DIST(AND(EG$6&gt;=$F89,EG$6&lt;=$H89)*(EF$6-$F89+1),$J89/2,$M89,TRUE))/(1-2*_xlfn.NORM.DIST(0,$J89/2,$M89,TRUE))*$D89+($K89="Steady Growth")*(AND(EG$6&gt;=$F89,EG$6&lt;=$H89)*((EG$6-$F89+1)/($J89*($J89+1)/2)*$D89))+($K89="custom")*CustCF!EA89</f>
        <v/>
      </c>
      <c r="EH89" s="87">
        <f>($K89="Bell Curve")*(_xlfn.NORM.DIST(AND(EH$6&gt;=$F89,EH$6&lt;=$H89)*(EH$6-$F89+1),$J89/2,$M89,TRUE)-_xlfn.NORM.DIST(AND(EH$6&gt;=$F89,EH$6&lt;=$H89)*(EG$6-$F89+1),$J89/2,$M89,TRUE))/(1-2*_xlfn.NORM.DIST(0,$J89/2,$M89,TRUE))*$D89+($K89="Steady Growth")*(AND(EH$6&gt;=$F89,EH$6&lt;=$H89)*((EH$6-$F89+1)/($J89*($J89+1)/2)*$D89))+($K89="custom")*CustCF!EB89</f>
        <v/>
      </c>
      <c r="EI89" s="87">
        <f>($K89="Bell Curve")*(_xlfn.NORM.DIST(AND(EI$6&gt;=$F89,EI$6&lt;=$H89)*(EI$6-$F89+1),$J89/2,$M89,TRUE)-_xlfn.NORM.DIST(AND(EI$6&gt;=$F89,EI$6&lt;=$H89)*(EH$6-$F89+1),$J89/2,$M89,TRUE))/(1-2*_xlfn.NORM.DIST(0,$J89/2,$M89,TRUE))*$D89+($K89="Steady Growth")*(AND(EI$6&gt;=$F89,EI$6&lt;=$H89)*((EI$6-$F89+1)/($J89*($J89+1)/2)*$D89))+($K89="custom")*CustCF!EC89</f>
        <v/>
      </c>
      <c r="EJ89" s="87">
        <f>($K89="Bell Curve")*(_xlfn.NORM.DIST(AND(EJ$6&gt;=$F89,EJ$6&lt;=$H89)*(EJ$6-$F89+1),$J89/2,$M89,TRUE)-_xlfn.NORM.DIST(AND(EJ$6&gt;=$F89,EJ$6&lt;=$H89)*(EI$6-$F89+1),$J89/2,$M89,TRUE))/(1-2*_xlfn.NORM.DIST(0,$J89/2,$M89,TRUE))*$D89+($K89="Steady Growth")*(AND(EJ$6&gt;=$F89,EJ$6&lt;=$H89)*((EJ$6-$F89+1)/($J89*($J89+1)/2)*$D89))+($K89="custom")*CustCF!ED89</f>
        <v/>
      </c>
      <c r="EK89" s="87">
        <f>($K89="Bell Curve")*(_xlfn.NORM.DIST(AND(EK$6&gt;=$F89,EK$6&lt;=$H89)*(EK$6-$F89+1),$J89/2,$M89,TRUE)-_xlfn.NORM.DIST(AND(EK$6&gt;=$F89,EK$6&lt;=$H89)*(EJ$6-$F89+1),$J89/2,$M89,TRUE))/(1-2*_xlfn.NORM.DIST(0,$J89/2,$M89,TRUE))*$D89+($K89="Steady Growth")*(AND(EK$6&gt;=$F89,EK$6&lt;=$H89)*((EK$6-$F89+1)/($J89*($J89+1)/2)*$D89))+($K89="custom")*CustCF!EE89</f>
        <v/>
      </c>
      <c r="EL89" s="87">
        <f>($K89="Bell Curve")*(_xlfn.NORM.DIST(AND(EL$6&gt;=$F89,EL$6&lt;=$H89)*(EL$6-$F89+1),$J89/2,$M89,TRUE)-_xlfn.NORM.DIST(AND(EL$6&gt;=$F89,EL$6&lt;=$H89)*(EK$6-$F89+1),$J89/2,$M89,TRUE))/(1-2*_xlfn.NORM.DIST(0,$J89/2,$M89,TRUE))*$D89+($K89="Steady Growth")*(AND(EL$6&gt;=$F89,EL$6&lt;=$H89)*((EL$6-$F89+1)/($J89*($J89+1)/2)*$D89))+($K89="custom")*CustCF!EF89</f>
        <v/>
      </c>
      <c r="EM89" s="87">
        <f>($K89="Bell Curve")*(_xlfn.NORM.DIST(AND(EM$6&gt;=$F89,EM$6&lt;=$H89)*(EM$6-$F89+1),$J89/2,$M89,TRUE)-_xlfn.NORM.DIST(AND(EM$6&gt;=$F89,EM$6&lt;=$H89)*(EL$6-$F89+1),$J89/2,$M89,TRUE))/(1-2*_xlfn.NORM.DIST(0,$J89/2,$M89,TRUE))*$D89+($K89="Steady Growth")*(AND(EM$6&gt;=$F89,EM$6&lt;=$H89)*((EM$6-$F89+1)/($J89*($J89+1)/2)*$D89))+($K89="custom")*CustCF!EG89</f>
        <v/>
      </c>
      <c r="EN89" s="87">
        <f>($K89="Bell Curve")*(_xlfn.NORM.DIST(AND(EN$6&gt;=$F89,EN$6&lt;=$H89)*(EN$6-$F89+1),$J89/2,$M89,TRUE)-_xlfn.NORM.DIST(AND(EN$6&gt;=$F89,EN$6&lt;=$H89)*(EM$6-$F89+1),$J89/2,$M89,TRUE))/(1-2*_xlfn.NORM.DIST(0,$J89/2,$M89,TRUE))*$D89+($K89="Steady Growth")*(AND(EN$6&gt;=$F89,EN$6&lt;=$H89)*((EN$6-$F89+1)/($J89*($J89+1)/2)*$D89))+($K89="custom")*CustCF!EH89</f>
        <v/>
      </c>
      <c r="EO89" s="87">
        <f>($K89="Bell Curve")*(_xlfn.NORM.DIST(AND(EO$6&gt;=$F89,EO$6&lt;=$H89)*(EO$6-$F89+1),$J89/2,$M89,TRUE)-_xlfn.NORM.DIST(AND(EO$6&gt;=$F89,EO$6&lt;=$H89)*(EN$6-$F89+1),$J89/2,$M89,TRUE))/(1-2*_xlfn.NORM.DIST(0,$J89/2,$M89,TRUE))*$D89+($K89="Steady Growth")*(AND(EO$6&gt;=$F89,EO$6&lt;=$H89)*((EO$6-$F89+1)/($J89*($J89+1)/2)*$D89))+($K89="custom")*CustCF!EI89</f>
        <v/>
      </c>
      <c r="EP89" s="87">
        <f>($K89="Bell Curve")*(_xlfn.NORM.DIST(AND(EP$6&gt;=$F89,EP$6&lt;=$H89)*(EP$6-$F89+1),$J89/2,$M89,TRUE)-_xlfn.NORM.DIST(AND(EP$6&gt;=$F89,EP$6&lt;=$H89)*(EO$6-$F89+1),$J89/2,$M89,TRUE))/(1-2*_xlfn.NORM.DIST(0,$J89/2,$M89,TRUE))*$D89+($K89="Steady Growth")*(AND(EP$6&gt;=$F89,EP$6&lt;=$H89)*((EP$6-$F89+1)/($J89*($J89+1)/2)*$D89))+($K89="custom")*CustCF!EJ89</f>
        <v/>
      </c>
      <c r="EQ89" s="87">
        <f>($K89="Bell Curve")*(_xlfn.NORM.DIST(AND(EQ$6&gt;=$F89,EQ$6&lt;=$H89)*(EQ$6-$F89+1),$J89/2,$M89,TRUE)-_xlfn.NORM.DIST(AND(EQ$6&gt;=$F89,EQ$6&lt;=$H89)*(EP$6-$F89+1),$J89/2,$M89,TRUE))/(1-2*_xlfn.NORM.DIST(0,$J89/2,$M89,TRUE))*$D89+($K89="Steady Growth")*(AND(EQ$6&gt;=$F89,EQ$6&lt;=$H89)*((EQ$6-$F89+1)/($J89*($J89+1)/2)*$D89))+($K89="custom")*CustCF!EK89</f>
        <v/>
      </c>
      <c r="ER89" s="87">
        <f>($K89="Bell Curve")*(_xlfn.NORM.DIST(AND(ER$6&gt;=$F89,ER$6&lt;=$H89)*(ER$6-$F89+1),$J89/2,$M89,TRUE)-_xlfn.NORM.DIST(AND(ER$6&gt;=$F89,ER$6&lt;=$H89)*(EQ$6-$F89+1),$J89/2,$M89,TRUE))/(1-2*_xlfn.NORM.DIST(0,$J89/2,$M89,TRUE))*$D89+($K89="Steady Growth")*(AND(ER$6&gt;=$F89,ER$6&lt;=$H89)*((ER$6-$F89+1)/($J89*($J89+1)/2)*$D89))+($K89="custom")*CustCF!EL89</f>
        <v/>
      </c>
      <c r="ES89" s="87">
        <f>($K89="Bell Curve")*(_xlfn.NORM.DIST(AND(ES$6&gt;=$F89,ES$6&lt;=$H89)*(ES$6-$F89+1),$J89/2,$M89,TRUE)-_xlfn.NORM.DIST(AND(ES$6&gt;=$F89,ES$6&lt;=$H89)*(ER$6-$F89+1),$J89/2,$M89,TRUE))/(1-2*_xlfn.NORM.DIST(0,$J89/2,$M89,TRUE))*$D89+($K89="Steady Growth")*(AND(ES$6&gt;=$F89,ES$6&lt;=$H89)*((ES$6-$F89+1)/($J89*($J89+1)/2)*$D89))+($K89="custom")*CustCF!EM89</f>
        <v/>
      </c>
      <c r="ET89" s="87">
        <f>($K89="Bell Curve")*(_xlfn.NORM.DIST(AND(ET$6&gt;=$F89,ET$6&lt;=$H89)*(ET$6-$F89+1),$J89/2,$M89,TRUE)-_xlfn.NORM.DIST(AND(ET$6&gt;=$F89,ET$6&lt;=$H89)*(ES$6-$F89+1),$J89/2,$M89,TRUE))/(1-2*_xlfn.NORM.DIST(0,$J89/2,$M89,TRUE))*$D89+($K89="Steady Growth")*(AND(ET$6&gt;=$F89,ET$6&lt;=$H89)*((ET$6-$F89+1)/($J89*($J89+1)/2)*$D89))+($K89="custom")*CustCF!EN89</f>
        <v/>
      </c>
      <c r="EU89" s="87">
        <f>($K89="Bell Curve")*(_xlfn.NORM.DIST(AND(EU$6&gt;=$F89,EU$6&lt;=$H89)*(EU$6-$F89+1),$J89/2,$M89,TRUE)-_xlfn.NORM.DIST(AND(EU$6&gt;=$F89,EU$6&lt;=$H89)*(ET$6-$F89+1),$J89/2,$M89,TRUE))/(1-2*_xlfn.NORM.DIST(0,$J89/2,$M89,TRUE))*$D89+($K89="Steady Growth")*(AND(EU$6&gt;=$F89,EU$6&lt;=$H89)*((EU$6-$F89+1)/($J89*($J89+1)/2)*$D89))+($K89="custom")*CustCF!EO89</f>
        <v/>
      </c>
      <c r="EV89" s="87">
        <f>($K89="Bell Curve")*(_xlfn.NORM.DIST(AND(EV$6&gt;=$F89,EV$6&lt;=$H89)*(EV$6-$F89+1),$J89/2,$M89,TRUE)-_xlfn.NORM.DIST(AND(EV$6&gt;=$F89,EV$6&lt;=$H89)*(EU$6-$F89+1),$J89/2,$M89,TRUE))/(1-2*_xlfn.NORM.DIST(0,$J89/2,$M89,TRUE))*$D89+($K89="Steady Growth")*(AND(EV$6&gt;=$F89,EV$6&lt;=$H89)*((EV$6-$F89+1)/($J89*($J89+1)/2)*$D89))+($K89="custom")*CustCF!EP89</f>
        <v/>
      </c>
      <c r="EW89" s="87">
        <f>($K89="Bell Curve")*(_xlfn.NORM.DIST(AND(EW$6&gt;=$F89,EW$6&lt;=$H89)*(EW$6-$F89+1),$J89/2,$M89,TRUE)-_xlfn.NORM.DIST(AND(EW$6&gt;=$F89,EW$6&lt;=$H89)*(EV$6-$F89+1),$J89/2,$M89,TRUE))/(1-2*_xlfn.NORM.DIST(0,$J89/2,$M89,TRUE))*$D89+($K89="Steady Growth")*(AND(EW$6&gt;=$F89,EW$6&lt;=$H89)*((EW$6-$F89+1)/($J89*($J89+1)/2)*$D89))+($K89="custom")*CustCF!EQ89</f>
        <v/>
      </c>
      <c r="EX89" s="87">
        <f>($K89="Bell Curve")*(_xlfn.NORM.DIST(AND(EX$6&gt;=$F89,EX$6&lt;=$H89)*(EX$6-$F89+1),$J89/2,$M89,TRUE)-_xlfn.NORM.DIST(AND(EX$6&gt;=$F89,EX$6&lt;=$H89)*(EW$6-$F89+1),$J89/2,$M89,TRUE))/(1-2*_xlfn.NORM.DIST(0,$J89/2,$M89,TRUE))*$D89+($K89="Steady Growth")*(AND(EX$6&gt;=$F89,EX$6&lt;=$H89)*((EX$6-$F89+1)/($J89*($J89+1)/2)*$D89))+($K89="custom")*CustCF!ER89</f>
        <v/>
      </c>
      <c r="EY89" s="87">
        <f>($K89="Bell Curve")*(_xlfn.NORM.DIST(AND(EY$6&gt;=$F89,EY$6&lt;=$H89)*(EY$6-$F89+1),$J89/2,$M89,TRUE)-_xlfn.NORM.DIST(AND(EY$6&gt;=$F89,EY$6&lt;=$H89)*(EX$6-$F89+1),$J89/2,$M89,TRUE))/(1-2*_xlfn.NORM.DIST(0,$J89/2,$M89,TRUE))*$D89+($K89="Steady Growth")*(AND(EY$6&gt;=$F89,EY$6&lt;=$H89)*((EY$6-$F89+1)/($J89*($J89+1)/2)*$D89))+($K89="custom")*CustCF!ES89</f>
        <v/>
      </c>
      <c r="EZ89" s="87">
        <f>($K89="Bell Curve")*(_xlfn.NORM.DIST(AND(EZ$6&gt;=$F89,EZ$6&lt;=$H89)*(EZ$6-$F89+1),$J89/2,$M89,TRUE)-_xlfn.NORM.DIST(AND(EZ$6&gt;=$F89,EZ$6&lt;=$H89)*(EY$6-$F89+1),$J89/2,$M89,TRUE))/(1-2*_xlfn.NORM.DIST(0,$J89/2,$M89,TRUE))*$D89+($K89="Steady Growth")*(AND(EZ$6&gt;=$F89,EZ$6&lt;=$H89)*((EZ$6-$F89+1)/($J89*($J89+1)/2)*$D89))+($K89="custom")*CustCF!ET89</f>
        <v/>
      </c>
      <c r="FA89" s="87">
        <f>($K89="Bell Curve")*(_xlfn.NORM.DIST(AND(FA$6&gt;=$F89,FA$6&lt;=$H89)*(FA$6-$F89+1),$J89/2,$M89,TRUE)-_xlfn.NORM.DIST(AND(FA$6&gt;=$F89,FA$6&lt;=$H89)*(EZ$6-$F89+1),$J89/2,$M89,TRUE))/(1-2*_xlfn.NORM.DIST(0,$J89/2,$M89,TRUE))*$D89+($K89="Steady Growth")*(AND(FA$6&gt;=$F89,FA$6&lt;=$H89)*((FA$6-$F89+1)/($J89*($J89+1)/2)*$D89))+($K89="custom")*CustCF!EU89</f>
        <v/>
      </c>
      <c r="FB89" s="87">
        <f>($K89="Bell Curve")*(_xlfn.NORM.DIST(AND(FB$6&gt;=$F89,FB$6&lt;=$H89)*(FB$6-$F89+1),$J89/2,$M89,TRUE)-_xlfn.NORM.DIST(AND(FB$6&gt;=$F89,FB$6&lt;=$H89)*(FA$6-$F89+1),$J89/2,$M89,TRUE))/(1-2*_xlfn.NORM.DIST(0,$J89/2,$M89,TRUE))*$D89+($K89="Steady Growth")*(AND(FB$6&gt;=$F89,FB$6&lt;=$H89)*((FB$6-$F89+1)/($J89*($J89+1)/2)*$D89))+($K89="custom")*CustCF!EV89</f>
        <v/>
      </c>
      <c r="FC89" s="87">
        <f>($K89="Bell Curve")*(_xlfn.NORM.DIST(AND(FC$6&gt;=$F89,FC$6&lt;=$H89)*(FC$6-$F89+1),$J89/2,$M89,TRUE)-_xlfn.NORM.DIST(AND(FC$6&gt;=$F89,FC$6&lt;=$H89)*(FB$6-$F89+1),$J89/2,$M89,TRUE))/(1-2*_xlfn.NORM.DIST(0,$J89/2,$M89,TRUE))*$D89+($K89="Steady Growth")*(AND(FC$6&gt;=$F89,FC$6&lt;=$H89)*((FC$6-$F89+1)/($J89*($J89+1)/2)*$D89))+($K89="custom")*CustCF!EW89</f>
        <v/>
      </c>
      <c r="FD89" s="87">
        <f>($K89="Bell Curve")*(_xlfn.NORM.DIST(AND(FD$6&gt;=$F89,FD$6&lt;=$H89)*(FD$6-$F89+1),$J89/2,$M89,TRUE)-_xlfn.NORM.DIST(AND(FD$6&gt;=$F89,FD$6&lt;=$H89)*(FC$6-$F89+1),$J89/2,$M89,TRUE))/(1-2*_xlfn.NORM.DIST(0,$J89/2,$M89,TRUE))*$D89+($K89="Steady Growth")*(AND(FD$6&gt;=$F89,FD$6&lt;=$H89)*((FD$6-$F89+1)/($J89*($J89+1)/2)*$D89))+($K89="custom")*CustCF!EX89</f>
        <v/>
      </c>
      <c r="FE89" s="87">
        <f>($K89="Bell Curve")*(_xlfn.NORM.DIST(AND(FE$6&gt;=$F89,FE$6&lt;=$H89)*(FE$6-$F89+1),$J89/2,$M89,TRUE)-_xlfn.NORM.DIST(AND(FE$6&gt;=$F89,FE$6&lt;=$H89)*(FD$6-$F89+1),$J89/2,$M89,TRUE))/(1-2*_xlfn.NORM.DIST(0,$J89/2,$M89,TRUE))*$D89+($K89="Steady Growth")*(AND(FE$6&gt;=$F89,FE$6&lt;=$H89)*((FE$6-$F89+1)/($J89*($J89+1)/2)*$D89))+($K89="custom")*CustCF!EY89</f>
        <v/>
      </c>
      <c r="FF89" s="87">
        <f>($K89="Bell Curve")*(_xlfn.NORM.DIST(AND(FF$6&gt;=$F89,FF$6&lt;=$H89)*(FF$6-$F89+1),$J89/2,$M89,TRUE)-_xlfn.NORM.DIST(AND(FF$6&gt;=$F89,FF$6&lt;=$H89)*(FE$6-$F89+1),$J89/2,$M89,TRUE))/(1-2*_xlfn.NORM.DIST(0,$J89/2,$M89,TRUE))*$D89+($K89="Steady Growth")*(AND(FF$6&gt;=$F89,FF$6&lt;=$H89)*((FF$6-$F89+1)/($J89*($J89+1)/2)*$D89))+($K89="custom")*CustCF!EZ89</f>
        <v/>
      </c>
      <c r="FG89" s="87">
        <f>($K89="Bell Curve")*(_xlfn.NORM.DIST(AND(FG$6&gt;=$F89,FG$6&lt;=$H89)*(FG$6-$F89+1),$J89/2,$M89,TRUE)-_xlfn.NORM.DIST(AND(FG$6&gt;=$F89,FG$6&lt;=$H89)*(FF$6-$F89+1),$J89/2,$M89,TRUE))/(1-2*_xlfn.NORM.DIST(0,$J89/2,$M89,TRUE))*$D89+($K89="Steady Growth")*(AND(FG$6&gt;=$F89,FG$6&lt;=$H89)*((FG$6-$F89+1)/($J89*($J89+1)/2)*$D89))+($K89="custom")*CustCF!FA89</f>
        <v/>
      </c>
      <c r="FH89" s="87">
        <f>($K89="Bell Curve")*(_xlfn.NORM.DIST(AND(FH$6&gt;=$F89,FH$6&lt;=$H89)*(FH$6-$F89+1),$J89/2,$M89,TRUE)-_xlfn.NORM.DIST(AND(FH$6&gt;=$F89,FH$6&lt;=$H89)*(FG$6-$F89+1),$J89/2,$M89,TRUE))/(1-2*_xlfn.NORM.DIST(0,$J89/2,$M89,TRUE))*$D89+($K89="Steady Growth")*(AND(FH$6&gt;=$F89,FH$6&lt;=$H89)*((FH$6-$F89+1)/($J89*($J89+1)/2)*$D89))+($K89="custom")*CustCF!FB89</f>
        <v/>
      </c>
      <c r="FI89" s="87">
        <f>($K89="Bell Curve")*(_xlfn.NORM.DIST(AND(FI$6&gt;=$F89,FI$6&lt;=$H89)*(FI$6-$F89+1),$J89/2,$M89,TRUE)-_xlfn.NORM.DIST(AND(FI$6&gt;=$F89,FI$6&lt;=$H89)*(FH$6-$F89+1),$J89/2,$M89,TRUE))/(1-2*_xlfn.NORM.DIST(0,$J89/2,$M89,TRUE))*$D89+($K89="Steady Growth")*(AND(FI$6&gt;=$F89,FI$6&lt;=$H89)*((FI$6-$F89+1)/($J89*($J89+1)/2)*$D89))+($K89="custom")*CustCF!FC89</f>
        <v/>
      </c>
      <c r="FJ89" s="87">
        <f>($K89="Bell Curve")*(_xlfn.NORM.DIST(AND(FJ$6&gt;=$F89,FJ$6&lt;=$H89)*(FJ$6-$F89+1),$J89/2,$M89,TRUE)-_xlfn.NORM.DIST(AND(FJ$6&gt;=$F89,FJ$6&lt;=$H89)*(FI$6-$F89+1),$J89/2,$M89,TRUE))/(1-2*_xlfn.NORM.DIST(0,$J89/2,$M89,TRUE))*$D89+($K89="Steady Growth")*(AND(FJ$6&gt;=$F89,FJ$6&lt;=$H89)*((FJ$6-$F89+1)/($J89*($J89+1)/2)*$D89))+($K89="custom")*CustCF!FD89</f>
        <v/>
      </c>
      <c r="FK89" s="87">
        <f>($K89="Bell Curve")*(_xlfn.NORM.DIST(AND(FK$6&gt;=$F89,FK$6&lt;=$H89)*(FK$6-$F89+1),$J89/2,$M89,TRUE)-_xlfn.NORM.DIST(AND(FK$6&gt;=$F89,FK$6&lt;=$H89)*(FJ$6-$F89+1),$J89/2,$M89,TRUE))/(1-2*_xlfn.NORM.DIST(0,$J89/2,$M89,TRUE))*$D89+($K89="Steady Growth")*(AND(FK$6&gt;=$F89,FK$6&lt;=$H89)*((FK$6-$F89+1)/($J89*($J89+1)/2)*$D89))+($K89="custom")*CustCF!FE89</f>
        <v/>
      </c>
      <c r="FL89" s="87">
        <f>($K89="Bell Curve")*(_xlfn.NORM.DIST(AND(FL$6&gt;=$F89,FL$6&lt;=$H89)*(FL$6-$F89+1),$J89/2,$M89,TRUE)-_xlfn.NORM.DIST(AND(FL$6&gt;=$F89,FL$6&lt;=$H89)*(FK$6-$F89+1),$J89/2,$M89,TRUE))/(1-2*_xlfn.NORM.DIST(0,$J89/2,$M89,TRUE))*$D89+($K89="Steady Growth")*(AND(FL$6&gt;=$F89,FL$6&lt;=$H89)*((FL$6-$F89+1)/($J89*($J89+1)/2)*$D89))+($K89="custom")*CustCF!FF89</f>
        <v/>
      </c>
      <c r="FM89" s="87">
        <f>($K89="Bell Curve")*(_xlfn.NORM.DIST(AND(FM$6&gt;=$F89,FM$6&lt;=$H89)*(FM$6-$F89+1),$J89/2,$M89,TRUE)-_xlfn.NORM.DIST(AND(FM$6&gt;=$F89,FM$6&lt;=$H89)*(FL$6-$F89+1),$J89/2,$M89,TRUE))/(1-2*_xlfn.NORM.DIST(0,$J89/2,$M89,TRUE))*$D89+($K89="Steady Growth")*(AND(FM$6&gt;=$F89,FM$6&lt;=$H89)*((FM$6-$F89+1)/($J89*($J89+1)/2)*$D89))+($K89="custom")*CustCF!FG89</f>
        <v/>
      </c>
      <c r="FN89" s="87">
        <f>($K89="Bell Curve")*(_xlfn.NORM.DIST(AND(FN$6&gt;=$F89,FN$6&lt;=$H89)*(FN$6-$F89+1),$J89/2,$M89,TRUE)-_xlfn.NORM.DIST(AND(FN$6&gt;=$F89,FN$6&lt;=$H89)*(FM$6-$F89+1),$J89/2,$M89,TRUE))/(1-2*_xlfn.NORM.DIST(0,$J89/2,$M89,TRUE))*$D89+($K89="Steady Growth")*(AND(FN$6&gt;=$F89,FN$6&lt;=$H89)*((FN$6-$F89+1)/($J89*($J89+1)/2)*$D89))+($K89="custom")*CustCF!FH89</f>
        <v/>
      </c>
      <c r="FO89" s="87">
        <f>($K89="Bell Curve")*(_xlfn.NORM.DIST(AND(FO$6&gt;=$F89,FO$6&lt;=$H89)*(FO$6-$F89+1),$J89/2,$M89,TRUE)-_xlfn.NORM.DIST(AND(FO$6&gt;=$F89,FO$6&lt;=$H89)*(FN$6-$F89+1),$J89/2,$M89,TRUE))/(1-2*_xlfn.NORM.DIST(0,$J89/2,$M89,TRUE))*$D89+($K89="Steady Growth")*(AND(FO$6&gt;=$F89,FO$6&lt;=$H89)*((FO$6-$F89+1)/($J89*($J89+1)/2)*$D89))+($K89="custom")*CustCF!FI89</f>
        <v/>
      </c>
      <c r="FP89" s="87">
        <f>($K89="Bell Curve")*(_xlfn.NORM.DIST(AND(FP$6&gt;=$F89,FP$6&lt;=$H89)*(FP$6-$F89+1),$J89/2,$M89,TRUE)-_xlfn.NORM.DIST(AND(FP$6&gt;=$F89,FP$6&lt;=$H89)*(FO$6-$F89+1),$J89/2,$M89,TRUE))/(1-2*_xlfn.NORM.DIST(0,$J89/2,$M89,TRUE))*$D89+($K89="Steady Growth")*(AND(FP$6&gt;=$F89,FP$6&lt;=$H89)*((FP$6-$F89+1)/($J89*($J89+1)/2)*$D89))+($K89="custom")*CustCF!FJ89</f>
        <v/>
      </c>
      <c r="FQ89" s="87">
        <f>($K89="Bell Curve")*(_xlfn.NORM.DIST(AND(FQ$6&gt;=$F89,FQ$6&lt;=$H89)*(FQ$6-$F89+1),$J89/2,$M89,TRUE)-_xlfn.NORM.DIST(AND(FQ$6&gt;=$F89,FQ$6&lt;=$H89)*(FP$6-$F89+1),$J89/2,$M89,TRUE))/(1-2*_xlfn.NORM.DIST(0,$J89/2,$M89,TRUE))*$D89+($K89="Steady Growth")*(AND(FQ$6&gt;=$F89,FQ$6&lt;=$H89)*((FQ$6-$F89+1)/($J89*($J89+1)/2)*$D89))+($K89="custom")*CustCF!FK89</f>
        <v/>
      </c>
      <c r="FR89" s="87">
        <f>($K89="Bell Curve")*(_xlfn.NORM.DIST(AND(FR$6&gt;=$F89,FR$6&lt;=$H89)*(FR$6-$F89+1),$J89/2,$M89,TRUE)-_xlfn.NORM.DIST(AND(FR$6&gt;=$F89,FR$6&lt;=$H89)*(FQ$6-$F89+1),$J89/2,$M89,TRUE))/(1-2*_xlfn.NORM.DIST(0,$J89/2,$M89,TRUE))*$D89+($K89="Steady Growth")*(AND(FR$6&gt;=$F89,FR$6&lt;=$H89)*((FR$6-$F89+1)/($J89*($J89+1)/2)*$D89))+($K89="custom")*CustCF!FL89</f>
        <v/>
      </c>
      <c r="FS89" s="87">
        <f>($K89="Bell Curve")*(_xlfn.NORM.DIST(AND(FS$6&gt;=$F89,FS$6&lt;=$H89)*(FS$6-$F89+1),$J89/2,$M89,TRUE)-_xlfn.NORM.DIST(AND(FS$6&gt;=$F89,FS$6&lt;=$H89)*(FR$6-$F89+1),$J89/2,$M89,TRUE))/(1-2*_xlfn.NORM.DIST(0,$J89/2,$M89,TRUE))*$D89+($K89="Steady Growth")*(AND(FS$6&gt;=$F89,FS$6&lt;=$H89)*((FS$6-$F89+1)/($J89*($J89+1)/2)*$D89))+($K89="custom")*CustCF!FM89</f>
        <v/>
      </c>
      <c r="FT89" s="87">
        <f>($K89="Bell Curve")*(_xlfn.NORM.DIST(AND(FT$6&gt;=$F89,FT$6&lt;=$H89)*(FT$6-$F89+1),$J89/2,$M89,TRUE)-_xlfn.NORM.DIST(AND(FT$6&gt;=$F89,FT$6&lt;=$H89)*(FS$6-$F89+1),$J89/2,$M89,TRUE))/(1-2*_xlfn.NORM.DIST(0,$J89/2,$M89,TRUE))*$D89+($K89="Steady Growth")*(AND(FT$6&gt;=$F89,FT$6&lt;=$H89)*((FT$6-$F89+1)/($J89*($J89+1)/2)*$D89))+($K89="custom")*CustCF!FN89</f>
        <v/>
      </c>
      <c r="FU89" s="87">
        <f>($K89="Bell Curve")*(_xlfn.NORM.DIST(AND(FU$6&gt;=$F89,FU$6&lt;=$H89)*(FU$6-$F89+1),$J89/2,$M89,TRUE)-_xlfn.NORM.DIST(AND(FU$6&gt;=$F89,FU$6&lt;=$H89)*(FT$6-$F89+1),$J89/2,$M89,TRUE))/(1-2*_xlfn.NORM.DIST(0,$J89/2,$M89,TRUE))*$D89+($K89="Steady Growth")*(AND(FU$6&gt;=$F89,FU$6&lt;=$H89)*((FU$6-$F89+1)/($J89*($J89+1)/2)*$D89))+($K89="custom")*CustCF!FO89</f>
        <v/>
      </c>
      <c r="FV89" s="87">
        <f>($K89="Bell Curve")*(_xlfn.NORM.DIST(AND(FV$6&gt;=$F89,FV$6&lt;=$H89)*(FV$6-$F89+1),$J89/2,$M89,TRUE)-_xlfn.NORM.DIST(AND(FV$6&gt;=$F89,FV$6&lt;=$H89)*(FU$6-$F89+1),$J89/2,$M89,TRUE))/(1-2*_xlfn.NORM.DIST(0,$J89/2,$M89,TRUE))*$D89+($K89="Steady Growth")*(AND(FV$6&gt;=$F89,FV$6&lt;=$H89)*((FV$6-$F89+1)/($J89*($J89+1)/2)*$D89))+($K89="custom")*CustCF!FP89</f>
        <v/>
      </c>
      <c r="FW89" s="87">
        <f>($K89="Bell Curve")*(_xlfn.NORM.DIST(AND(FW$6&gt;=$F89,FW$6&lt;=$H89)*(FW$6-$F89+1),$J89/2,$M89,TRUE)-_xlfn.NORM.DIST(AND(FW$6&gt;=$F89,FW$6&lt;=$H89)*(FV$6-$F89+1),$J89/2,$M89,TRUE))/(1-2*_xlfn.NORM.DIST(0,$J89/2,$M89,TRUE))*$D89+($K89="Steady Growth")*(AND(FW$6&gt;=$F89,FW$6&lt;=$H89)*((FW$6-$F89+1)/($J89*($J89+1)/2)*$D89))+($K89="custom")*CustCF!FQ89</f>
        <v/>
      </c>
      <c r="FX89" s="87">
        <f>($K89="Bell Curve")*(_xlfn.NORM.DIST(AND(FX$6&gt;=$F89,FX$6&lt;=$H89)*(FX$6-$F89+1),$J89/2,$M89,TRUE)-_xlfn.NORM.DIST(AND(FX$6&gt;=$F89,FX$6&lt;=$H89)*(FW$6-$F89+1),$J89/2,$M89,TRUE))/(1-2*_xlfn.NORM.DIST(0,$J89/2,$M89,TRUE))*$D89+($K89="Steady Growth")*(AND(FX$6&gt;=$F89,FX$6&lt;=$H89)*((FX$6-$F89+1)/($J89*($J89+1)/2)*$D89))+($K89="custom")*CustCF!FR89</f>
        <v/>
      </c>
      <c r="FY89" s="87">
        <f>($K89="Bell Curve")*(_xlfn.NORM.DIST(AND(FY$6&gt;=$F89,FY$6&lt;=$H89)*(FY$6-$F89+1),$J89/2,$M89,TRUE)-_xlfn.NORM.DIST(AND(FY$6&gt;=$F89,FY$6&lt;=$H89)*(FX$6-$F89+1),$J89/2,$M89,TRUE))/(1-2*_xlfn.NORM.DIST(0,$J89/2,$M89,TRUE))*$D89+($K89="Steady Growth")*(AND(FY$6&gt;=$F89,FY$6&lt;=$H89)*((FY$6-$F89+1)/($J89*($J89+1)/2)*$D89))+($K89="custom")*CustCF!FS89</f>
        <v/>
      </c>
      <c r="FZ89" s="87">
        <f>($K89="Bell Curve")*(_xlfn.NORM.DIST(AND(FZ$6&gt;=$F89,FZ$6&lt;=$H89)*(FZ$6-$F89+1),$J89/2,$M89,TRUE)-_xlfn.NORM.DIST(AND(FZ$6&gt;=$F89,FZ$6&lt;=$H89)*(FY$6-$F89+1),$J89/2,$M89,TRUE))/(1-2*_xlfn.NORM.DIST(0,$J89/2,$M89,TRUE))*$D89+($K89="Steady Growth")*(AND(FZ$6&gt;=$F89,FZ$6&lt;=$H89)*((FZ$6-$F89+1)/($J89*($J89+1)/2)*$D89))+($K89="custom")*CustCF!FT89</f>
        <v/>
      </c>
      <c r="GA89" s="87">
        <f>($K89="Bell Curve")*(_xlfn.NORM.DIST(AND(GA$6&gt;=$F89,GA$6&lt;=$H89)*(GA$6-$F89+1),$J89/2,$M89,TRUE)-_xlfn.NORM.DIST(AND(GA$6&gt;=$F89,GA$6&lt;=$H89)*(FZ$6-$F89+1),$J89/2,$M89,TRUE))/(1-2*_xlfn.NORM.DIST(0,$J89/2,$M89,TRUE))*$D89+($K89="Steady Growth")*(AND(GA$6&gt;=$F89,GA$6&lt;=$H89)*((GA$6-$F89+1)/($J89*($J89+1)/2)*$D89))+($K89="custom")*CustCF!FU89</f>
        <v/>
      </c>
      <c r="GB89" s="87">
        <f>($K89="Bell Curve")*(_xlfn.NORM.DIST(AND(GB$6&gt;=$F89,GB$6&lt;=$H89)*(GB$6-$F89+1),$J89/2,$M89,TRUE)-_xlfn.NORM.DIST(AND(GB$6&gt;=$F89,GB$6&lt;=$H89)*(GA$6-$F89+1),$J89/2,$M89,TRUE))/(1-2*_xlfn.NORM.DIST(0,$J89/2,$M89,TRUE))*$D89+($K89="Steady Growth")*(AND(GB$6&gt;=$F89,GB$6&lt;=$H89)*((GB$6-$F89+1)/($J89*($J89+1)/2)*$D89))+($K89="custom")*CustCF!FV89</f>
        <v/>
      </c>
      <c r="GC89" s="87">
        <f>($K89="Bell Curve")*(_xlfn.NORM.DIST(AND(GC$6&gt;=$F89,GC$6&lt;=$H89)*(GC$6-$F89+1),$J89/2,$M89,TRUE)-_xlfn.NORM.DIST(AND(GC$6&gt;=$F89,GC$6&lt;=$H89)*(GB$6-$F89+1),$J89/2,$M89,TRUE))/(1-2*_xlfn.NORM.DIST(0,$J89/2,$M89,TRUE))*$D89+($K89="Steady Growth")*(AND(GC$6&gt;=$F89,GC$6&lt;=$H89)*((GC$6-$F89+1)/($J89*($J89+1)/2)*$D89))+($K89="custom")*CustCF!FW89</f>
        <v/>
      </c>
      <c r="GD89" s="87">
        <f>($K89="Bell Curve")*(_xlfn.NORM.DIST(AND(GD$6&gt;=$F89,GD$6&lt;=$H89)*(GD$6-$F89+1),$J89/2,$M89,TRUE)-_xlfn.NORM.DIST(AND(GD$6&gt;=$F89,GD$6&lt;=$H89)*(GC$6-$F89+1),$J89/2,$M89,TRUE))/(1-2*_xlfn.NORM.DIST(0,$J89/2,$M89,TRUE))*$D89+($K89="Steady Growth")*(AND(GD$6&gt;=$F89,GD$6&lt;=$H89)*((GD$6-$F89+1)/($J89*($J89+1)/2)*$D89))+($K89="custom")*CustCF!FX89</f>
        <v/>
      </c>
      <c r="GE89" s="87">
        <f>($K89="Bell Curve")*(_xlfn.NORM.DIST(AND(GE$6&gt;=$F89,GE$6&lt;=$H89)*(GE$6-$F89+1),$J89/2,$M89,TRUE)-_xlfn.NORM.DIST(AND(GE$6&gt;=$F89,GE$6&lt;=$H89)*(GD$6-$F89+1),$J89/2,$M89,TRUE))/(1-2*_xlfn.NORM.DIST(0,$J89/2,$M89,TRUE))*$D89+($K89="Steady Growth")*(AND(GE$6&gt;=$F89,GE$6&lt;=$H89)*((GE$6-$F89+1)/($J89*($J89+1)/2)*$D89))+($K89="custom")*CustCF!FY89</f>
        <v/>
      </c>
      <c r="GF89" s="87">
        <f>($K89="Bell Curve")*(_xlfn.NORM.DIST(AND(GF$6&gt;=$F89,GF$6&lt;=$H89)*(GF$6-$F89+1),$J89/2,$M89,TRUE)-_xlfn.NORM.DIST(AND(GF$6&gt;=$F89,GF$6&lt;=$H89)*(GE$6-$F89+1),$J89/2,$M89,TRUE))/(1-2*_xlfn.NORM.DIST(0,$J89/2,$M89,TRUE))*$D89+($K89="Steady Growth")*(AND(GF$6&gt;=$F89,GF$6&lt;=$H89)*((GF$6-$F89+1)/($J89*($J89+1)/2)*$D89))+($K89="custom")*CustCF!FZ89</f>
        <v/>
      </c>
      <c r="GG89" s="87">
        <f>($K89="Bell Curve")*(_xlfn.NORM.DIST(AND(GG$6&gt;=$F89,GG$6&lt;=$H89)*(GG$6-$F89+1),$J89/2,$M89,TRUE)-_xlfn.NORM.DIST(AND(GG$6&gt;=$F89,GG$6&lt;=$H89)*(GF$6-$F89+1),$J89/2,$M89,TRUE))/(1-2*_xlfn.NORM.DIST(0,$J89/2,$M89,TRUE))*$D89+($K89="Steady Growth")*(AND(GG$6&gt;=$F89,GG$6&lt;=$H89)*((GG$6-$F89+1)/($J89*($J89+1)/2)*$D89))+($K89="custom")*CustCF!GA89</f>
        <v/>
      </c>
      <c r="GH89" s="87">
        <f>($K89="Bell Curve")*(_xlfn.NORM.DIST(AND(GH$6&gt;=$F89,GH$6&lt;=$H89)*(GH$6-$F89+1),$J89/2,$M89,TRUE)-_xlfn.NORM.DIST(AND(GH$6&gt;=$F89,GH$6&lt;=$H89)*(GG$6-$F89+1),$J89/2,$M89,TRUE))/(1-2*_xlfn.NORM.DIST(0,$J89/2,$M89,TRUE))*$D89+($K89="Steady Growth")*(AND(GH$6&gt;=$F89,GH$6&lt;=$H89)*((GH$6-$F89+1)/($J89*($J89+1)/2)*$D89))+($K89="custom")*CustCF!GB89</f>
        <v/>
      </c>
      <c r="GI89" s="87">
        <f>($K89="Bell Curve")*(_xlfn.NORM.DIST(AND(GI$6&gt;=$F89,GI$6&lt;=$H89)*(GI$6-$F89+1),$J89/2,$M89,TRUE)-_xlfn.NORM.DIST(AND(GI$6&gt;=$F89,GI$6&lt;=$H89)*(GH$6-$F89+1),$J89/2,$M89,TRUE))/(1-2*_xlfn.NORM.DIST(0,$J89/2,$M89,TRUE))*$D89+($K89="Steady Growth")*(AND(GI$6&gt;=$F89,GI$6&lt;=$H89)*((GI$6-$F89+1)/($J89*($J89+1)/2)*$D89))+($K89="custom")*CustCF!GC89</f>
        <v/>
      </c>
      <c r="GJ89" s="87">
        <f>($K89="Bell Curve")*(_xlfn.NORM.DIST(AND(GJ$6&gt;=$F89,GJ$6&lt;=$H89)*(GJ$6-$F89+1),$J89/2,$M89,TRUE)-_xlfn.NORM.DIST(AND(GJ$6&gt;=$F89,GJ$6&lt;=$H89)*(GI$6-$F89+1),$J89/2,$M89,TRUE))/(1-2*_xlfn.NORM.DIST(0,$J89/2,$M89,TRUE))*$D89+($K89="Steady Growth")*(AND(GJ$6&gt;=$F89,GJ$6&lt;=$H89)*((GJ$6-$F89+1)/($J89*($J89+1)/2)*$D89))+($K89="custom")*CustCF!GD89</f>
        <v/>
      </c>
      <c r="GK89" s="87">
        <f>($K89="Bell Curve")*(_xlfn.NORM.DIST(AND(GK$6&gt;=$F89,GK$6&lt;=$H89)*(GK$6-$F89+1),$J89/2,$M89,TRUE)-_xlfn.NORM.DIST(AND(GK$6&gt;=$F89,GK$6&lt;=$H89)*(GJ$6-$F89+1),$J89/2,$M89,TRUE))/(1-2*_xlfn.NORM.DIST(0,$J89/2,$M89,TRUE))*$D89+($K89="Steady Growth")*(AND(GK$6&gt;=$F89,GK$6&lt;=$H89)*((GK$6-$F89+1)/($J89*($J89+1)/2)*$D89))+($K89="custom")*CustCF!GE89</f>
        <v/>
      </c>
      <c r="GL89" s="87">
        <f>($K89="Bell Curve")*(_xlfn.NORM.DIST(AND(GL$6&gt;=$F89,GL$6&lt;=$H89)*(GL$6-$F89+1),$J89/2,$M89,TRUE)-_xlfn.NORM.DIST(AND(GL$6&gt;=$F89,GL$6&lt;=$H89)*(GK$6-$F89+1),$J89/2,$M89,TRUE))/(1-2*_xlfn.NORM.DIST(0,$J89/2,$M89,TRUE))*$D89+($K89="Steady Growth")*(AND(GL$6&gt;=$F89,GL$6&lt;=$H89)*((GL$6-$F89+1)/($J89*($J89+1)/2)*$D89))+($K89="custom")*CustCF!GF89</f>
        <v/>
      </c>
      <c r="GM89" s="87">
        <f>($K89="Bell Curve")*(_xlfn.NORM.DIST(AND(GM$6&gt;=$F89,GM$6&lt;=$H89)*(GM$6-$F89+1),$J89/2,$M89,TRUE)-_xlfn.NORM.DIST(AND(GM$6&gt;=$F89,GM$6&lt;=$H89)*(GL$6-$F89+1),$J89/2,$M89,TRUE))/(1-2*_xlfn.NORM.DIST(0,$J89/2,$M89,TRUE))*$D89+($K89="Steady Growth")*(AND(GM$6&gt;=$F89,GM$6&lt;=$H89)*((GM$6-$F89+1)/($J89*($J89+1)/2)*$D89))+($K89="custom")*CustCF!GG89</f>
        <v/>
      </c>
      <c r="GN89" s="257">
        <f>($K89="Bell Curve")*(_xlfn.NORM.DIST(AND(GN$6&gt;=$F89,GN$6&lt;=$H89)*(GN$6-$F89+1),$J89/2,$M89,TRUE)-_xlfn.NORM.DIST(AND(GN$6&gt;=$F89,GN$6&lt;=$H89)*(GM$6-$F89+1),$J89/2,$M89,TRUE))/(1-2*_xlfn.NORM.DIST(0,$J89/2,$M89,TRUE))*$D89+($K89="Steady Growth")*(AND(GN$6&gt;=$F89,GN$6&lt;=$H89)*((GN$6-$F89+1)/($J89*($J89+1)/2)*$D89))+($K89="custom")*CustCF!GH89</f>
        <v/>
      </c>
      <c r="GO89" s="1" t="n"/>
      <c r="GP89" s="63" t="n"/>
    </row>
    <row r="90" hidden="1" outlineLevel="1">
      <c r="A90" s="1" t="n"/>
      <c r="B90" s="1" t="n"/>
      <c r="C90" s="251">
        <f>Budget!X31</f>
        <v/>
      </c>
      <c r="D90" s="14">
        <f>Budget!Y31</f>
        <v/>
      </c>
      <c r="E90" s="14">
        <f>IF(D90&lt;&gt;0,F90,"")</f>
        <v/>
      </c>
      <c r="F90" s="252" t="n">
        <v>0</v>
      </c>
      <c r="G90" s="921">
        <f>IF(L90="custom",CustCF!F90,INDEX($P$8:$GN$8,MATCH(F90,$P$6:$GN$6,0)))</f>
        <v/>
      </c>
      <c r="H90" s="252" t="n">
        <v>0</v>
      </c>
      <c r="I90" s="921">
        <f>IF(L90="custom",CustCF!G90,INDEX($P$8:$GN$8,MATCH(H90,$P$6:$GN$6,0)))</f>
        <v/>
      </c>
      <c r="J90" s="249">
        <f>H90-F90+1</f>
        <v/>
      </c>
      <c r="K90" s="254" t="inlineStr">
        <is>
          <t>Bell Curve</t>
        </is>
      </c>
      <c r="L90" s="255" t="inlineStr">
        <is>
          <t>Flat (9)</t>
        </is>
      </c>
      <c r="M90" s="256">
        <f>INDEX($D$261:$D$266,MATCH(L90,$C$261:$C$266,0))</f>
        <v/>
      </c>
      <c r="N90" s="13">
        <f>SUM(P90:GN90)</f>
        <v/>
      </c>
      <c r="O90" s="14" t="n"/>
      <c r="P90" s="87">
        <f>($K90="Bell Curve")*(_xlfn.NORM.DIST(AND(P$6&gt;=$F90,P$6&lt;=$H90)*(P$6-$F90+1),$J90/2,$M90,TRUE)-_xlfn.NORM.DIST(AND(P$6&gt;=$F90,P$6&lt;=$H90)*(O$6-$F90+1),$J90/2,$M90,TRUE))/(1-2*_xlfn.NORM.DIST(0,$J90/2,$M90,TRUE))*$D90+($K90="Steady Growth")*(AND(P$6&gt;=$F90,P$6&lt;=$H90)*((P$6-$F90+1)/($J90*($J90+1)/2)*$D90))+($K90="custom")*CustCF!J90</f>
        <v/>
      </c>
      <c r="Q90" s="87">
        <f>($K90="Bell Curve")*(_xlfn.NORM.DIST(AND(Q$6&gt;=$F90,Q$6&lt;=$H90)*(Q$6-$F90+1),$J90/2,$M90,TRUE)-_xlfn.NORM.DIST(AND(Q$6&gt;=$F90,Q$6&lt;=$H90)*(P$6-$F90+1),$J90/2,$M90,TRUE))/(1-2*_xlfn.NORM.DIST(0,$J90/2,$M90,TRUE))*$D90+($K90="Steady Growth")*(AND(Q$6&gt;=$F90,Q$6&lt;=$H90)*((Q$6-$F90+1)/($J90*($J90+1)/2)*$D90))+($K90="custom")*CustCF!K90</f>
        <v/>
      </c>
      <c r="R90" s="87">
        <f>($K90="Bell Curve")*(_xlfn.NORM.DIST(AND(R$6&gt;=$F90,R$6&lt;=$H90)*(R$6-$F90+1),$J90/2,$M90,TRUE)-_xlfn.NORM.DIST(AND(R$6&gt;=$F90,R$6&lt;=$H90)*(Q$6-$F90+1),$J90/2,$M90,TRUE))/(1-2*_xlfn.NORM.DIST(0,$J90/2,$M90,TRUE))*$D90+($K90="Steady Growth")*(AND(R$6&gt;=$F90,R$6&lt;=$H90)*((R$6-$F90+1)/($J90*($J90+1)/2)*$D90))+($K90="custom")*CustCF!L90</f>
        <v/>
      </c>
      <c r="S90" s="87">
        <f>($K90="Bell Curve")*(_xlfn.NORM.DIST(AND(S$6&gt;=$F90,S$6&lt;=$H90)*(S$6-$F90+1),$J90/2,$M90,TRUE)-_xlfn.NORM.DIST(AND(S$6&gt;=$F90,S$6&lt;=$H90)*(R$6-$F90+1),$J90/2,$M90,TRUE))/(1-2*_xlfn.NORM.DIST(0,$J90/2,$M90,TRUE))*$D90+($K90="Steady Growth")*(AND(S$6&gt;=$F90,S$6&lt;=$H90)*((S$6-$F90+1)/($J90*($J90+1)/2)*$D90))+($K90="custom")*CustCF!M90</f>
        <v/>
      </c>
      <c r="T90" s="87">
        <f>($K90="Bell Curve")*(_xlfn.NORM.DIST(AND(T$6&gt;=$F90,T$6&lt;=$H90)*(T$6-$F90+1),$J90/2,$M90,TRUE)-_xlfn.NORM.DIST(AND(T$6&gt;=$F90,T$6&lt;=$H90)*(S$6-$F90+1),$J90/2,$M90,TRUE))/(1-2*_xlfn.NORM.DIST(0,$J90/2,$M90,TRUE))*$D90+($K90="Steady Growth")*(AND(T$6&gt;=$F90,T$6&lt;=$H90)*((T$6-$F90+1)/($J90*($J90+1)/2)*$D90))+($K90="custom")*CustCF!N90</f>
        <v/>
      </c>
      <c r="U90" s="87">
        <f>($K90="Bell Curve")*(_xlfn.NORM.DIST(AND(U$6&gt;=$F90,U$6&lt;=$H90)*(U$6-$F90+1),$J90/2,$M90,TRUE)-_xlfn.NORM.DIST(AND(U$6&gt;=$F90,U$6&lt;=$H90)*(T$6-$F90+1),$J90/2,$M90,TRUE))/(1-2*_xlfn.NORM.DIST(0,$J90/2,$M90,TRUE))*$D90+($K90="Steady Growth")*(AND(U$6&gt;=$F90,U$6&lt;=$H90)*((U$6-$F90+1)/($J90*($J90+1)/2)*$D90))+($K90="custom")*CustCF!O90</f>
        <v/>
      </c>
      <c r="V90" s="87">
        <f>($K90="Bell Curve")*(_xlfn.NORM.DIST(AND(V$6&gt;=$F90,V$6&lt;=$H90)*(V$6-$F90+1),$J90/2,$M90,TRUE)-_xlfn.NORM.DIST(AND(V$6&gt;=$F90,V$6&lt;=$H90)*(U$6-$F90+1),$J90/2,$M90,TRUE))/(1-2*_xlfn.NORM.DIST(0,$J90/2,$M90,TRUE))*$D90+($K90="Steady Growth")*(AND(V$6&gt;=$F90,V$6&lt;=$H90)*((V$6-$F90+1)/($J90*($J90+1)/2)*$D90))+($K90="custom")*CustCF!P90</f>
        <v/>
      </c>
      <c r="W90" s="87">
        <f>($K90="Bell Curve")*(_xlfn.NORM.DIST(AND(W$6&gt;=$F90,W$6&lt;=$H90)*(W$6-$F90+1),$J90/2,$M90,TRUE)-_xlfn.NORM.DIST(AND(W$6&gt;=$F90,W$6&lt;=$H90)*(V$6-$F90+1),$J90/2,$M90,TRUE))/(1-2*_xlfn.NORM.DIST(0,$J90/2,$M90,TRUE))*$D90+($K90="Steady Growth")*(AND(W$6&gt;=$F90,W$6&lt;=$H90)*((W$6-$F90+1)/($J90*($J90+1)/2)*$D90))+($K90="custom")*CustCF!Q90</f>
        <v/>
      </c>
      <c r="X90" s="87">
        <f>($K90="Bell Curve")*(_xlfn.NORM.DIST(AND(X$6&gt;=$F90,X$6&lt;=$H90)*(X$6-$F90+1),$J90/2,$M90,TRUE)-_xlfn.NORM.DIST(AND(X$6&gt;=$F90,X$6&lt;=$H90)*(W$6-$F90+1),$J90/2,$M90,TRUE))/(1-2*_xlfn.NORM.DIST(0,$J90/2,$M90,TRUE))*$D90+($K90="Steady Growth")*(AND(X$6&gt;=$F90,X$6&lt;=$H90)*((X$6-$F90+1)/($J90*($J90+1)/2)*$D90))+($K90="custom")*CustCF!R90</f>
        <v/>
      </c>
      <c r="Y90" s="87">
        <f>($K90="Bell Curve")*(_xlfn.NORM.DIST(AND(Y$6&gt;=$F90,Y$6&lt;=$H90)*(Y$6-$F90+1),$J90/2,$M90,TRUE)-_xlfn.NORM.DIST(AND(Y$6&gt;=$F90,Y$6&lt;=$H90)*(X$6-$F90+1),$J90/2,$M90,TRUE))/(1-2*_xlfn.NORM.DIST(0,$J90/2,$M90,TRUE))*$D90+($K90="Steady Growth")*(AND(Y$6&gt;=$F90,Y$6&lt;=$H90)*((Y$6-$F90+1)/($J90*($J90+1)/2)*$D90))+($K90="custom")*CustCF!S90</f>
        <v/>
      </c>
      <c r="Z90" s="87">
        <f>($K90="Bell Curve")*(_xlfn.NORM.DIST(AND(Z$6&gt;=$F90,Z$6&lt;=$H90)*(Z$6-$F90+1),$J90/2,$M90,TRUE)-_xlfn.NORM.DIST(AND(Z$6&gt;=$F90,Z$6&lt;=$H90)*(Y$6-$F90+1),$J90/2,$M90,TRUE))/(1-2*_xlfn.NORM.DIST(0,$J90/2,$M90,TRUE))*$D90+($K90="Steady Growth")*(AND(Z$6&gt;=$F90,Z$6&lt;=$H90)*((Z$6-$F90+1)/($J90*($J90+1)/2)*$D90))+($K90="custom")*CustCF!T90</f>
        <v/>
      </c>
      <c r="AA90" s="87">
        <f>($K90="Bell Curve")*(_xlfn.NORM.DIST(AND(AA$6&gt;=$F90,AA$6&lt;=$H90)*(AA$6-$F90+1),$J90/2,$M90,TRUE)-_xlfn.NORM.DIST(AND(AA$6&gt;=$F90,AA$6&lt;=$H90)*(Z$6-$F90+1),$J90/2,$M90,TRUE))/(1-2*_xlfn.NORM.DIST(0,$J90/2,$M90,TRUE))*$D90+($K90="Steady Growth")*(AND(AA$6&gt;=$F90,AA$6&lt;=$H90)*((AA$6-$F90+1)/($J90*($J90+1)/2)*$D90))+($K90="custom")*CustCF!U90</f>
        <v/>
      </c>
      <c r="AB90" s="87">
        <f>($K90="Bell Curve")*(_xlfn.NORM.DIST(AND(AB$6&gt;=$F90,AB$6&lt;=$H90)*(AB$6-$F90+1),$J90/2,$M90,TRUE)-_xlfn.NORM.DIST(AND(AB$6&gt;=$F90,AB$6&lt;=$H90)*(AA$6-$F90+1),$J90/2,$M90,TRUE))/(1-2*_xlfn.NORM.DIST(0,$J90/2,$M90,TRUE))*$D90+($K90="Steady Growth")*(AND(AB$6&gt;=$F90,AB$6&lt;=$H90)*((AB$6-$F90+1)/($J90*($J90+1)/2)*$D90))+($K90="custom")*CustCF!V90</f>
        <v/>
      </c>
      <c r="AC90" s="87">
        <f>($K90="Bell Curve")*(_xlfn.NORM.DIST(AND(AC$6&gt;=$F90,AC$6&lt;=$H90)*(AC$6-$F90+1),$J90/2,$M90,TRUE)-_xlfn.NORM.DIST(AND(AC$6&gt;=$F90,AC$6&lt;=$H90)*(AB$6-$F90+1),$J90/2,$M90,TRUE))/(1-2*_xlfn.NORM.DIST(0,$J90/2,$M90,TRUE))*$D90+($K90="Steady Growth")*(AND(AC$6&gt;=$F90,AC$6&lt;=$H90)*((AC$6-$F90+1)/($J90*($J90+1)/2)*$D90))+($K90="custom")*CustCF!W90</f>
        <v/>
      </c>
      <c r="AD90" s="87">
        <f>($K90="Bell Curve")*(_xlfn.NORM.DIST(AND(AD$6&gt;=$F90,AD$6&lt;=$H90)*(AD$6-$F90+1),$J90/2,$M90,TRUE)-_xlfn.NORM.DIST(AND(AD$6&gt;=$F90,AD$6&lt;=$H90)*(AC$6-$F90+1),$J90/2,$M90,TRUE))/(1-2*_xlfn.NORM.DIST(0,$J90/2,$M90,TRUE))*$D90+($K90="Steady Growth")*(AND(AD$6&gt;=$F90,AD$6&lt;=$H90)*((AD$6-$F90+1)/($J90*($J90+1)/2)*$D90))+($K90="custom")*CustCF!X90</f>
        <v/>
      </c>
      <c r="AE90" s="87">
        <f>($K90="Bell Curve")*(_xlfn.NORM.DIST(AND(AE$6&gt;=$F90,AE$6&lt;=$H90)*(AE$6-$F90+1),$J90/2,$M90,TRUE)-_xlfn.NORM.DIST(AND(AE$6&gt;=$F90,AE$6&lt;=$H90)*(AD$6-$F90+1),$J90/2,$M90,TRUE))/(1-2*_xlfn.NORM.DIST(0,$J90/2,$M90,TRUE))*$D90+($K90="Steady Growth")*(AND(AE$6&gt;=$F90,AE$6&lt;=$H90)*((AE$6-$F90+1)/($J90*($J90+1)/2)*$D90))+($K90="custom")*CustCF!Y90</f>
        <v/>
      </c>
      <c r="AF90" s="87">
        <f>($K90="Bell Curve")*(_xlfn.NORM.DIST(AND(AF$6&gt;=$F90,AF$6&lt;=$H90)*(AF$6-$F90+1),$J90/2,$M90,TRUE)-_xlfn.NORM.DIST(AND(AF$6&gt;=$F90,AF$6&lt;=$H90)*(AE$6-$F90+1),$J90/2,$M90,TRUE))/(1-2*_xlfn.NORM.DIST(0,$J90/2,$M90,TRUE))*$D90+($K90="Steady Growth")*(AND(AF$6&gt;=$F90,AF$6&lt;=$H90)*((AF$6-$F90+1)/($J90*($J90+1)/2)*$D90))+($K90="custom")*CustCF!Z90</f>
        <v/>
      </c>
      <c r="AG90" s="87">
        <f>($K90="Bell Curve")*(_xlfn.NORM.DIST(AND(AG$6&gt;=$F90,AG$6&lt;=$H90)*(AG$6-$F90+1),$J90/2,$M90,TRUE)-_xlfn.NORM.DIST(AND(AG$6&gt;=$F90,AG$6&lt;=$H90)*(AF$6-$F90+1),$J90/2,$M90,TRUE))/(1-2*_xlfn.NORM.DIST(0,$J90/2,$M90,TRUE))*$D90+($K90="Steady Growth")*(AND(AG$6&gt;=$F90,AG$6&lt;=$H90)*((AG$6-$F90+1)/($J90*($J90+1)/2)*$D90))+($K90="custom")*CustCF!AA90</f>
        <v/>
      </c>
      <c r="AH90" s="87">
        <f>($K90="Bell Curve")*(_xlfn.NORM.DIST(AND(AH$6&gt;=$F90,AH$6&lt;=$H90)*(AH$6-$F90+1),$J90/2,$M90,TRUE)-_xlfn.NORM.DIST(AND(AH$6&gt;=$F90,AH$6&lt;=$H90)*(AG$6-$F90+1),$J90/2,$M90,TRUE))/(1-2*_xlfn.NORM.DIST(0,$J90/2,$M90,TRUE))*$D90+($K90="Steady Growth")*(AND(AH$6&gt;=$F90,AH$6&lt;=$H90)*((AH$6-$F90+1)/($J90*($J90+1)/2)*$D90))+($K90="custom")*CustCF!AB90</f>
        <v/>
      </c>
      <c r="AI90" s="87">
        <f>($K90="Bell Curve")*(_xlfn.NORM.DIST(AND(AI$6&gt;=$F90,AI$6&lt;=$H90)*(AI$6-$F90+1),$J90/2,$M90,TRUE)-_xlfn.NORM.DIST(AND(AI$6&gt;=$F90,AI$6&lt;=$H90)*(AH$6-$F90+1),$J90/2,$M90,TRUE))/(1-2*_xlfn.NORM.DIST(0,$J90/2,$M90,TRUE))*$D90+($K90="Steady Growth")*(AND(AI$6&gt;=$F90,AI$6&lt;=$H90)*((AI$6-$F90+1)/($J90*($J90+1)/2)*$D90))+($K90="custom")*CustCF!AC90</f>
        <v/>
      </c>
      <c r="AJ90" s="87">
        <f>($K90="Bell Curve")*(_xlfn.NORM.DIST(AND(AJ$6&gt;=$F90,AJ$6&lt;=$H90)*(AJ$6-$F90+1),$J90/2,$M90,TRUE)-_xlfn.NORM.DIST(AND(AJ$6&gt;=$F90,AJ$6&lt;=$H90)*(AI$6-$F90+1),$J90/2,$M90,TRUE))/(1-2*_xlfn.NORM.DIST(0,$J90/2,$M90,TRUE))*$D90+($K90="Steady Growth")*(AND(AJ$6&gt;=$F90,AJ$6&lt;=$H90)*((AJ$6-$F90+1)/($J90*($J90+1)/2)*$D90))+($K90="custom")*CustCF!AD90</f>
        <v/>
      </c>
      <c r="AK90" s="87">
        <f>($K90="Bell Curve")*(_xlfn.NORM.DIST(AND(AK$6&gt;=$F90,AK$6&lt;=$H90)*(AK$6-$F90+1),$J90/2,$M90,TRUE)-_xlfn.NORM.DIST(AND(AK$6&gt;=$F90,AK$6&lt;=$H90)*(AJ$6-$F90+1),$J90/2,$M90,TRUE))/(1-2*_xlfn.NORM.DIST(0,$J90/2,$M90,TRUE))*$D90+($K90="Steady Growth")*(AND(AK$6&gt;=$F90,AK$6&lt;=$H90)*((AK$6-$F90+1)/($J90*($J90+1)/2)*$D90))+($K90="custom")*CustCF!AE90</f>
        <v/>
      </c>
      <c r="AL90" s="87">
        <f>($K90="Bell Curve")*(_xlfn.NORM.DIST(AND(AL$6&gt;=$F90,AL$6&lt;=$H90)*(AL$6-$F90+1),$J90/2,$M90,TRUE)-_xlfn.NORM.DIST(AND(AL$6&gt;=$F90,AL$6&lt;=$H90)*(AK$6-$F90+1),$J90/2,$M90,TRUE))/(1-2*_xlfn.NORM.DIST(0,$J90/2,$M90,TRUE))*$D90+($K90="Steady Growth")*(AND(AL$6&gt;=$F90,AL$6&lt;=$H90)*((AL$6-$F90+1)/($J90*($J90+1)/2)*$D90))+($K90="custom")*CustCF!AF90</f>
        <v/>
      </c>
      <c r="AM90" s="87">
        <f>($K90="Bell Curve")*(_xlfn.NORM.DIST(AND(AM$6&gt;=$F90,AM$6&lt;=$H90)*(AM$6-$F90+1),$J90/2,$M90,TRUE)-_xlfn.NORM.DIST(AND(AM$6&gt;=$F90,AM$6&lt;=$H90)*(AL$6-$F90+1),$J90/2,$M90,TRUE))/(1-2*_xlfn.NORM.DIST(0,$J90/2,$M90,TRUE))*$D90+($K90="Steady Growth")*(AND(AM$6&gt;=$F90,AM$6&lt;=$H90)*((AM$6-$F90+1)/($J90*($J90+1)/2)*$D90))+($K90="custom")*CustCF!AG90</f>
        <v/>
      </c>
      <c r="AN90" s="87">
        <f>($K90="Bell Curve")*(_xlfn.NORM.DIST(AND(AN$6&gt;=$F90,AN$6&lt;=$H90)*(AN$6-$F90+1),$J90/2,$M90,TRUE)-_xlfn.NORM.DIST(AND(AN$6&gt;=$F90,AN$6&lt;=$H90)*(AM$6-$F90+1),$J90/2,$M90,TRUE))/(1-2*_xlfn.NORM.DIST(0,$J90/2,$M90,TRUE))*$D90+($K90="Steady Growth")*(AND(AN$6&gt;=$F90,AN$6&lt;=$H90)*((AN$6-$F90+1)/($J90*($J90+1)/2)*$D90))+($K90="custom")*CustCF!AH90</f>
        <v/>
      </c>
      <c r="AO90" s="87">
        <f>($K90="Bell Curve")*(_xlfn.NORM.DIST(AND(AO$6&gt;=$F90,AO$6&lt;=$H90)*(AO$6-$F90+1),$J90/2,$M90,TRUE)-_xlfn.NORM.DIST(AND(AO$6&gt;=$F90,AO$6&lt;=$H90)*(AN$6-$F90+1),$J90/2,$M90,TRUE))/(1-2*_xlfn.NORM.DIST(0,$J90/2,$M90,TRUE))*$D90+($K90="Steady Growth")*(AND(AO$6&gt;=$F90,AO$6&lt;=$H90)*((AO$6-$F90+1)/($J90*($J90+1)/2)*$D90))+($K90="custom")*CustCF!AI90</f>
        <v/>
      </c>
      <c r="AP90" s="87">
        <f>($K90="Bell Curve")*(_xlfn.NORM.DIST(AND(AP$6&gt;=$F90,AP$6&lt;=$H90)*(AP$6-$F90+1),$J90/2,$M90,TRUE)-_xlfn.NORM.DIST(AND(AP$6&gt;=$F90,AP$6&lt;=$H90)*(AO$6-$F90+1),$J90/2,$M90,TRUE))/(1-2*_xlfn.NORM.DIST(0,$J90/2,$M90,TRUE))*$D90+($K90="Steady Growth")*(AND(AP$6&gt;=$F90,AP$6&lt;=$H90)*((AP$6-$F90+1)/($J90*($J90+1)/2)*$D90))+($K90="custom")*CustCF!AJ90</f>
        <v/>
      </c>
      <c r="AQ90" s="87">
        <f>($K90="Bell Curve")*(_xlfn.NORM.DIST(AND(AQ$6&gt;=$F90,AQ$6&lt;=$H90)*(AQ$6-$F90+1),$J90/2,$M90,TRUE)-_xlfn.NORM.DIST(AND(AQ$6&gt;=$F90,AQ$6&lt;=$H90)*(AP$6-$F90+1),$J90/2,$M90,TRUE))/(1-2*_xlfn.NORM.DIST(0,$J90/2,$M90,TRUE))*$D90+($K90="Steady Growth")*(AND(AQ$6&gt;=$F90,AQ$6&lt;=$H90)*((AQ$6-$F90+1)/($J90*($J90+1)/2)*$D90))+($K90="custom")*CustCF!AK90</f>
        <v/>
      </c>
      <c r="AR90" s="87">
        <f>($K90="Bell Curve")*(_xlfn.NORM.DIST(AND(AR$6&gt;=$F90,AR$6&lt;=$H90)*(AR$6-$F90+1),$J90/2,$M90,TRUE)-_xlfn.NORM.DIST(AND(AR$6&gt;=$F90,AR$6&lt;=$H90)*(AQ$6-$F90+1),$J90/2,$M90,TRUE))/(1-2*_xlfn.NORM.DIST(0,$J90/2,$M90,TRUE))*$D90+($K90="Steady Growth")*(AND(AR$6&gt;=$F90,AR$6&lt;=$H90)*((AR$6-$F90+1)/($J90*($J90+1)/2)*$D90))+($K90="custom")*CustCF!AL90</f>
        <v/>
      </c>
      <c r="AS90" s="87">
        <f>($K90="Bell Curve")*(_xlfn.NORM.DIST(AND(AS$6&gt;=$F90,AS$6&lt;=$H90)*(AS$6-$F90+1),$J90/2,$M90,TRUE)-_xlfn.NORM.DIST(AND(AS$6&gt;=$F90,AS$6&lt;=$H90)*(AR$6-$F90+1),$J90/2,$M90,TRUE))/(1-2*_xlfn.NORM.DIST(0,$J90/2,$M90,TRUE))*$D90+($K90="Steady Growth")*(AND(AS$6&gt;=$F90,AS$6&lt;=$H90)*((AS$6-$F90+1)/($J90*($J90+1)/2)*$D90))+($K90="custom")*CustCF!AM90</f>
        <v/>
      </c>
      <c r="AT90" s="87">
        <f>($K90="Bell Curve")*(_xlfn.NORM.DIST(AND(AT$6&gt;=$F90,AT$6&lt;=$H90)*(AT$6-$F90+1),$J90/2,$M90,TRUE)-_xlfn.NORM.DIST(AND(AT$6&gt;=$F90,AT$6&lt;=$H90)*(AS$6-$F90+1),$J90/2,$M90,TRUE))/(1-2*_xlfn.NORM.DIST(0,$J90/2,$M90,TRUE))*$D90+($K90="Steady Growth")*(AND(AT$6&gt;=$F90,AT$6&lt;=$H90)*((AT$6-$F90+1)/($J90*($J90+1)/2)*$D90))+($K90="custom")*CustCF!AN90</f>
        <v/>
      </c>
      <c r="AU90" s="87">
        <f>($K90="Bell Curve")*(_xlfn.NORM.DIST(AND(AU$6&gt;=$F90,AU$6&lt;=$H90)*(AU$6-$F90+1),$J90/2,$M90,TRUE)-_xlfn.NORM.DIST(AND(AU$6&gt;=$F90,AU$6&lt;=$H90)*(AT$6-$F90+1),$J90/2,$M90,TRUE))/(1-2*_xlfn.NORM.DIST(0,$J90/2,$M90,TRUE))*$D90+($K90="Steady Growth")*(AND(AU$6&gt;=$F90,AU$6&lt;=$H90)*((AU$6-$F90+1)/($J90*($J90+1)/2)*$D90))+($K90="custom")*CustCF!AO90</f>
        <v/>
      </c>
      <c r="AV90" s="87">
        <f>($K90="Bell Curve")*(_xlfn.NORM.DIST(AND(AV$6&gt;=$F90,AV$6&lt;=$H90)*(AV$6-$F90+1),$J90/2,$M90,TRUE)-_xlfn.NORM.DIST(AND(AV$6&gt;=$F90,AV$6&lt;=$H90)*(AU$6-$F90+1),$J90/2,$M90,TRUE))/(1-2*_xlfn.NORM.DIST(0,$J90/2,$M90,TRUE))*$D90+($K90="Steady Growth")*(AND(AV$6&gt;=$F90,AV$6&lt;=$H90)*((AV$6-$F90+1)/($J90*($J90+1)/2)*$D90))+($K90="custom")*CustCF!AP90</f>
        <v/>
      </c>
      <c r="AW90" s="87">
        <f>($K90="Bell Curve")*(_xlfn.NORM.DIST(AND(AW$6&gt;=$F90,AW$6&lt;=$H90)*(AW$6-$F90+1),$J90/2,$M90,TRUE)-_xlfn.NORM.DIST(AND(AW$6&gt;=$F90,AW$6&lt;=$H90)*(AV$6-$F90+1),$J90/2,$M90,TRUE))/(1-2*_xlfn.NORM.DIST(0,$J90/2,$M90,TRUE))*$D90+($K90="Steady Growth")*(AND(AW$6&gt;=$F90,AW$6&lt;=$H90)*((AW$6-$F90+1)/($J90*($J90+1)/2)*$D90))+($K90="custom")*CustCF!AQ90</f>
        <v/>
      </c>
      <c r="AX90" s="87">
        <f>($K90="Bell Curve")*(_xlfn.NORM.DIST(AND(AX$6&gt;=$F90,AX$6&lt;=$H90)*(AX$6-$F90+1),$J90/2,$M90,TRUE)-_xlfn.NORM.DIST(AND(AX$6&gt;=$F90,AX$6&lt;=$H90)*(AW$6-$F90+1),$J90/2,$M90,TRUE))/(1-2*_xlfn.NORM.DIST(0,$J90/2,$M90,TRUE))*$D90+($K90="Steady Growth")*(AND(AX$6&gt;=$F90,AX$6&lt;=$H90)*((AX$6-$F90+1)/($J90*($J90+1)/2)*$D90))+($K90="custom")*CustCF!AR90</f>
        <v/>
      </c>
      <c r="AY90" s="87">
        <f>($K90="Bell Curve")*(_xlfn.NORM.DIST(AND(AY$6&gt;=$F90,AY$6&lt;=$H90)*(AY$6-$F90+1),$J90/2,$M90,TRUE)-_xlfn.NORM.DIST(AND(AY$6&gt;=$F90,AY$6&lt;=$H90)*(AX$6-$F90+1),$J90/2,$M90,TRUE))/(1-2*_xlfn.NORM.DIST(0,$J90/2,$M90,TRUE))*$D90+($K90="Steady Growth")*(AND(AY$6&gt;=$F90,AY$6&lt;=$H90)*((AY$6-$F90+1)/($J90*($J90+1)/2)*$D90))+($K90="custom")*CustCF!AS90</f>
        <v/>
      </c>
      <c r="AZ90" s="87">
        <f>($K90="Bell Curve")*(_xlfn.NORM.DIST(AND(AZ$6&gt;=$F90,AZ$6&lt;=$H90)*(AZ$6-$F90+1),$J90/2,$M90,TRUE)-_xlfn.NORM.DIST(AND(AZ$6&gt;=$F90,AZ$6&lt;=$H90)*(AY$6-$F90+1),$J90/2,$M90,TRUE))/(1-2*_xlfn.NORM.DIST(0,$J90/2,$M90,TRUE))*$D90+($K90="Steady Growth")*(AND(AZ$6&gt;=$F90,AZ$6&lt;=$H90)*((AZ$6-$F90+1)/($J90*($J90+1)/2)*$D90))+($K90="custom")*CustCF!AT90</f>
        <v/>
      </c>
      <c r="BA90" s="87">
        <f>($K90="Bell Curve")*(_xlfn.NORM.DIST(AND(BA$6&gt;=$F90,BA$6&lt;=$H90)*(BA$6-$F90+1),$J90/2,$M90,TRUE)-_xlfn.NORM.DIST(AND(BA$6&gt;=$F90,BA$6&lt;=$H90)*(AZ$6-$F90+1),$J90/2,$M90,TRUE))/(1-2*_xlfn.NORM.DIST(0,$J90/2,$M90,TRUE))*$D90+($K90="Steady Growth")*(AND(BA$6&gt;=$F90,BA$6&lt;=$H90)*((BA$6-$F90+1)/($J90*($J90+1)/2)*$D90))+($K90="custom")*CustCF!AU90</f>
        <v/>
      </c>
      <c r="BB90" s="87">
        <f>($K90="Bell Curve")*(_xlfn.NORM.DIST(AND(BB$6&gt;=$F90,BB$6&lt;=$H90)*(BB$6-$F90+1),$J90/2,$M90,TRUE)-_xlfn.NORM.DIST(AND(BB$6&gt;=$F90,BB$6&lt;=$H90)*(BA$6-$F90+1),$J90/2,$M90,TRUE))/(1-2*_xlfn.NORM.DIST(0,$J90/2,$M90,TRUE))*$D90+($K90="Steady Growth")*(AND(BB$6&gt;=$F90,BB$6&lt;=$H90)*((BB$6-$F90+1)/($J90*($J90+1)/2)*$D90))+($K90="custom")*CustCF!AV90</f>
        <v/>
      </c>
      <c r="BC90" s="87">
        <f>($K90="Bell Curve")*(_xlfn.NORM.DIST(AND(BC$6&gt;=$F90,BC$6&lt;=$H90)*(BC$6-$F90+1),$J90/2,$M90,TRUE)-_xlfn.NORM.DIST(AND(BC$6&gt;=$F90,BC$6&lt;=$H90)*(BB$6-$F90+1),$J90/2,$M90,TRUE))/(1-2*_xlfn.NORM.DIST(0,$J90/2,$M90,TRUE))*$D90+($K90="Steady Growth")*(AND(BC$6&gt;=$F90,BC$6&lt;=$H90)*((BC$6-$F90+1)/($J90*($J90+1)/2)*$D90))+($K90="custom")*CustCF!AW90</f>
        <v/>
      </c>
      <c r="BD90" s="87">
        <f>($K90="Bell Curve")*(_xlfn.NORM.DIST(AND(BD$6&gt;=$F90,BD$6&lt;=$H90)*(BD$6-$F90+1),$J90/2,$M90,TRUE)-_xlfn.NORM.DIST(AND(BD$6&gt;=$F90,BD$6&lt;=$H90)*(BC$6-$F90+1),$J90/2,$M90,TRUE))/(1-2*_xlfn.NORM.DIST(0,$J90/2,$M90,TRUE))*$D90+($K90="Steady Growth")*(AND(BD$6&gt;=$F90,BD$6&lt;=$H90)*((BD$6-$F90+1)/($J90*($J90+1)/2)*$D90))+($K90="custom")*CustCF!AX90</f>
        <v/>
      </c>
      <c r="BE90" s="87">
        <f>($K90="Bell Curve")*(_xlfn.NORM.DIST(AND(BE$6&gt;=$F90,BE$6&lt;=$H90)*(BE$6-$F90+1),$J90/2,$M90,TRUE)-_xlfn.NORM.DIST(AND(BE$6&gt;=$F90,BE$6&lt;=$H90)*(BD$6-$F90+1),$J90/2,$M90,TRUE))/(1-2*_xlfn.NORM.DIST(0,$J90/2,$M90,TRUE))*$D90+($K90="Steady Growth")*(AND(BE$6&gt;=$F90,BE$6&lt;=$H90)*((BE$6-$F90+1)/($J90*($J90+1)/2)*$D90))+($K90="custom")*CustCF!AY90</f>
        <v/>
      </c>
      <c r="BF90" s="87">
        <f>($K90="Bell Curve")*(_xlfn.NORM.DIST(AND(BF$6&gt;=$F90,BF$6&lt;=$H90)*(BF$6-$F90+1),$J90/2,$M90,TRUE)-_xlfn.NORM.DIST(AND(BF$6&gt;=$F90,BF$6&lt;=$H90)*(BE$6-$F90+1),$J90/2,$M90,TRUE))/(1-2*_xlfn.NORM.DIST(0,$J90/2,$M90,TRUE))*$D90+($K90="Steady Growth")*(AND(BF$6&gt;=$F90,BF$6&lt;=$H90)*((BF$6-$F90+1)/($J90*($J90+1)/2)*$D90))+($K90="custom")*CustCF!AZ90</f>
        <v/>
      </c>
      <c r="BG90" s="87">
        <f>($K90="Bell Curve")*(_xlfn.NORM.DIST(AND(BG$6&gt;=$F90,BG$6&lt;=$H90)*(BG$6-$F90+1),$J90/2,$M90,TRUE)-_xlfn.NORM.DIST(AND(BG$6&gt;=$F90,BG$6&lt;=$H90)*(BF$6-$F90+1),$J90/2,$M90,TRUE))/(1-2*_xlfn.NORM.DIST(0,$J90/2,$M90,TRUE))*$D90+($K90="Steady Growth")*(AND(BG$6&gt;=$F90,BG$6&lt;=$H90)*((BG$6-$F90+1)/($J90*($J90+1)/2)*$D90))+($K90="custom")*CustCF!BA90</f>
        <v/>
      </c>
      <c r="BH90" s="87">
        <f>($K90="Bell Curve")*(_xlfn.NORM.DIST(AND(BH$6&gt;=$F90,BH$6&lt;=$H90)*(BH$6-$F90+1),$J90/2,$M90,TRUE)-_xlfn.NORM.DIST(AND(BH$6&gt;=$F90,BH$6&lt;=$H90)*(BG$6-$F90+1),$J90/2,$M90,TRUE))/(1-2*_xlfn.NORM.DIST(0,$J90/2,$M90,TRUE))*$D90+($K90="Steady Growth")*(AND(BH$6&gt;=$F90,BH$6&lt;=$H90)*((BH$6-$F90+1)/($J90*($J90+1)/2)*$D90))+($K90="custom")*CustCF!BB90</f>
        <v/>
      </c>
      <c r="BI90" s="87">
        <f>($K90="Bell Curve")*(_xlfn.NORM.DIST(AND(BI$6&gt;=$F90,BI$6&lt;=$H90)*(BI$6-$F90+1),$J90/2,$M90,TRUE)-_xlfn.NORM.DIST(AND(BI$6&gt;=$F90,BI$6&lt;=$H90)*(BH$6-$F90+1),$J90/2,$M90,TRUE))/(1-2*_xlfn.NORM.DIST(0,$J90/2,$M90,TRUE))*$D90+($K90="Steady Growth")*(AND(BI$6&gt;=$F90,BI$6&lt;=$H90)*((BI$6-$F90+1)/($J90*($J90+1)/2)*$D90))+($K90="custom")*CustCF!BC90</f>
        <v/>
      </c>
      <c r="BJ90" s="87">
        <f>($K90="Bell Curve")*(_xlfn.NORM.DIST(AND(BJ$6&gt;=$F90,BJ$6&lt;=$H90)*(BJ$6-$F90+1),$J90/2,$M90,TRUE)-_xlfn.NORM.DIST(AND(BJ$6&gt;=$F90,BJ$6&lt;=$H90)*(BI$6-$F90+1),$J90/2,$M90,TRUE))/(1-2*_xlfn.NORM.DIST(0,$J90/2,$M90,TRUE))*$D90+($K90="Steady Growth")*(AND(BJ$6&gt;=$F90,BJ$6&lt;=$H90)*((BJ$6-$F90+1)/($J90*($J90+1)/2)*$D90))+($K90="custom")*CustCF!BD90</f>
        <v/>
      </c>
      <c r="BK90" s="87">
        <f>($K90="Bell Curve")*(_xlfn.NORM.DIST(AND(BK$6&gt;=$F90,BK$6&lt;=$H90)*(BK$6-$F90+1),$J90/2,$M90,TRUE)-_xlfn.NORM.DIST(AND(BK$6&gt;=$F90,BK$6&lt;=$H90)*(BJ$6-$F90+1),$J90/2,$M90,TRUE))/(1-2*_xlfn.NORM.DIST(0,$J90/2,$M90,TRUE))*$D90+($K90="Steady Growth")*(AND(BK$6&gt;=$F90,BK$6&lt;=$H90)*((BK$6-$F90+1)/($J90*($J90+1)/2)*$D90))+($K90="custom")*CustCF!BE90</f>
        <v/>
      </c>
      <c r="BL90" s="87">
        <f>($K90="Bell Curve")*(_xlfn.NORM.DIST(AND(BL$6&gt;=$F90,BL$6&lt;=$H90)*(BL$6-$F90+1),$J90/2,$M90,TRUE)-_xlfn.NORM.DIST(AND(BL$6&gt;=$F90,BL$6&lt;=$H90)*(BK$6-$F90+1),$J90/2,$M90,TRUE))/(1-2*_xlfn.NORM.DIST(0,$J90/2,$M90,TRUE))*$D90+($K90="Steady Growth")*(AND(BL$6&gt;=$F90,BL$6&lt;=$H90)*((BL$6-$F90+1)/($J90*($J90+1)/2)*$D90))+($K90="custom")*CustCF!BF90</f>
        <v/>
      </c>
      <c r="BM90" s="87">
        <f>($K90="Bell Curve")*(_xlfn.NORM.DIST(AND(BM$6&gt;=$F90,BM$6&lt;=$H90)*(BM$6-$F90+1),$J90/2,$M90,TRUE)-_xlfn.NORM.DIST(AND(BM$6&gt;=$F90,BM$6&lt;=$H90)*(BL$6-$F90+1),$J90/2,$M90,TRUE))/(1-2*_xlfn.NORM.DIST(0,$J90/2,$M90,TRUE))*$D90+($K90="Steady Growth")*(AND(BM$6&gt;=$F90,BM$6&lt;=$H90)*((BM$6-$F90+1)/($J90*($J90+1)/2)*$D90))+($K90="custom")*CustCF!BG90</f>
        <v/>
      </c>
      <c r="BN90" s="87">
        <f>($K90="Bell Curve")*(_xlfn.NORM.DIST(AND(BN$6&gt;=$F90,BN$6&lt;=$H90)*(BN$6-$F90+1),$J90/2,$M90,TRUE)-_xlfn.NORM.DIST(AND(BN$6&gt;=$F90,BN$6&lt;=$H90)*(BM$6-$F90+1),$J90/2,$M90,TRUE))/(1-2*_xlfn.NORM.DIST(0,$J90/2,$M90,TRUE))*$D90+($K90="Steady Growth")*(AND(BN$6&gt;=$F90,BN$6&lt;=$H90)*((BN$6-$F90+1)/($J90*($J90+1)/2)*$D90))+($K90="custom")*CustCF!BH90</f>
        <v/>
      </c>
      <c r="BO90" s="87">
        <f>($K90="Bell Curve")*(_xlfn.NORM.DIST(AND(BO$6&gt;=$F90,BO$6&lt;=$H90)*(BO$6-$F90+1),$J90/2,$M90,TRUE)-_xlfn.NORM.DIST(AND(BO$6&gt;=$F90,BO$6&lt;=$H90)*(BN$6-$F90+1),$J90/2,$M90,TRUE))/(1-2*_xlfn.NORM.DIST(0,$J90/2,$M90,TRUE))*$D90+($K90="Steady Growth")*(AND(BO$6&gt;=$F90,BO$6&lt;=$H90)*((BO$6-$F90+1)/($J90*($J90+1)/2)*$D90))+($K90="custom")*CustCF!BI90</f>
        <v/>
      </c>
      <c r="BP90" s="87">
        <f>($K90="Bell Curve")*(_xlfn.NORM.DIST(AND(BP$6&gt;=$F90,BP$6&lt;=$H90)*(BP$6-$F90+1),$J90/2,$M90,TRUE)-_xlfn.NORM.DIST(AND(BP$6&gt;=$F90,BP$6&lt;=$H90)*(BO$6-$F90+1),$J90/2,$M90,TRUE))/(1-2*_xlfn.NORM.DIST(0,$J90/2,$M90,TRUE))*$D90+($K90="Steady Growth")*(AND(BP$6&gt;=$F90,BP$6&lt;=$H90)*((BP$6-$F90+1)/($J90*($J90+1)/2)*$D90))+($K90="custom")*CustCF!BJ90</f>
        <v/>
      </c>
      <c r="BQ90" s="87">
        <f>($K90="Bell Curve")*(_xlfn.NORM.DIST(AND(BQ$6&gt;=$F90,BQ$6&lt;=$H90)*(BQ$6-$F90+1),$J90/2,$M90,TRUE)-_xlfn.NORM.DIST(AND(BQ$6&gt;=$F90,BQ$6&lt;=$H90)*(BP$6-$F90+1),$J90/2,$M90,TRUE))/(1-2*_xlfn.NORM.DIST(0,$J90/2,$M90,TRUE))*$D90+($K90="Steady Growth")*(AND(BQ$6&gt;=$F90,BQ$6&lt;=$H90)*((BQ$6-$F90+1)/($J90*($J90+1)/2)*$D90))+($K90="custom")*CustCF!BK90</f>
        <v/>
      </c>
      <c r="BR90" s="87">
        <f>($K90="Bell Curve")*(_xlfn.NORM.DIST(AND(BR$6&gt;=$F90,BR$6&lt;=$H90)*(BR$6-$F90+1),$J90/2,$M90,TRUE)-_xlfn.NORM.DIST(AND(BR$6&gt;=$F90,BR$6&lt;=$H90)*(BQ$6-$F90+1),$J90/2,$M90,TRUE))/(1-2*_xlfn.NORM.DIST(0,$J90/2,$M90,TRUE))*$D90+($K90="Steady Growth")*(AND(BR$6&gt;=$F90,BR$6&lt;=$H90)*((BR$6-$F90+1)/($J90*($J90+1)/2)*$D90))+($K90="custom")*CustCF!BL90</f>
        <v/>
      </c>
      <c r="BS90" s="87">
        <f>($K90="Bell Curve")*(_xlfn.NORM.DIST(AND(BS$6&gt;=$F90,BS$6&lt;=$H90)*(BS$6-$F90+1),$J90/2,$M90,TRUE)-_xlfn.NORM.DIST(AND(BS$6&gt;=$F90,BS$6&lt;=$H90)*(BR$6-$F90+1),$J90/2,$M90,TRUE))/(1-2*_xlfn.NORM.DIST(0,$J90/2,$M90,TRUE))*$D90+($K90="Steady Growth")*(AND(BS$6&gt;=$F90,BS$6&lt;=$H90)*((BS$6-$F90+1)/($J90*($J90+1)/2)*$D90))+($K90="custom")*CustCF!BM90</f>
        <v/>
      </c>
      <c r="BT90" s="87">
        <f>($K90="Bell Curve")*(_xlfn.NORM.DIST(AND(BT$6&gt;=$F90,BT$6&lt;=$H90)*(BT$6-$F90+1),$J90/2,$M90,TRUE)-_xlfn.NORM.DIST(AND(BT$6&gt;=$F90,BT$6&lt;=$H90)*(BS$6-$F90+1),$J90/2,$M90,TRUE))/(1-2*_xlfn.NORM.DIST(0,$J90/2,$M90,TRUE))*$D90+($K90="Steady Growth")*(AND(BT$6&gt;=$F90,BT$6&lt;=$H90)*((BT$6-$F90+1)/($J90*($J90+1)/2)*$D90))+($K90="custom")*CustCF!BN90</f>
        <v/>
      </c>
      <c r="BU90" s="87">
        <f>($K90="Bell Curve")*(_xlfn.NORM.DIST(AND(BU$6&gt;=$F90,BU$6&lt;=$H90)*(BU$6-$F90+1),$J90/2,$M90,TRUE)-_xlfn.NORM.DIST(AND(BU$6&gt;=$F90,BU$6&lt;=$H90)*(BT$6-$F90+1),$J90/2,$M90,TRUE))/(1-2*_xlfn.NORM.DIST(0,$J90/2,$M90,TRUE))*$D90+($K90="Steady Growth")*(AND(BU$6&gt;=$F90,BU$6&lt;=$H90)*((BU$6-$F90+1)/($J90*($J90+1)/2)*$D90))+($K90="custom")*CustCF!BO90</f>
        <v/>
      </c>
      <c r="BV90" s="87">
        <f>($K90="Bell Curve")*(_xlfn.NORM.DIST(AND(BV$6&gt;=$F90,BV$6&lt;=$H90)*(BV$6-$F90+1),$J90/2,$M90,TRUE)-_xlfn.NORM.DIST(AND(BV$6&gt;=$F90,BV$6&lt;=$H90)*(BU$6-$F90+1),$J90/2,$M90,TRUE))/(1-2*_xlfn.NORM.DIST(0,$J90/2,$M90,TRUE))*$D90+($K90="Steady Growth")*(AND(BV$6&gt;=$F90,BV$6&lt;=$H90)*((BV$6-$F90+1)/($J90*($J90+1)/2)*$D90))+($K90="custom")*CustCF!BP90</f>
        <v/>
      </c>
      <c r="BW90" s="87">
        <f>($K90="Bell Curve")*(_xlfn.NORM.DIST(AND(BW$6&gt;=$F90,BW$6&lt;=$H90)*(BW$6-$F90+1),$J90/2,$M90,TRUE)-_xlfn.NORM.DIST(AND(BW$6&gt;=$F90,BW$6&lt;=$H90)*(BV$6-$F90+1),$J90/2,$M90,TRUE))/(1-2*_xlfn.NORM.DIST(0,$J90/2,$M90,TRUE))*$D90+($K90="Steady Growth")*(AND(BW$6&gt;=$F90,BW$6&lt;=$H90)*((BW$6-$F90+1)/($J90*($J90+1)/2)*$D90))+($K90="custom")*CustCF!BQ90</f>
        <v/>
      </c>
      <c r="BX90" s="87">
        <f>($K90="Bell Curve")*(_xlfn.NORM.DIST(AND(BX$6&gt;=$F90,BX$6&lt;=$H90)*(BX$6-$F90+1),$J90/2,$M90,TRUE)-_xlfn.NORM.DIST(AND(BX$6&gt;=$F90,BX$6&lt;=$H90)*(BW$6-$F90+1),$J90/2,$M90,TRUE))/(1-2*_xlfn.NORM.DIST(0,$J90/2,$M90,TRUE))*$D90+($K90="Steady Growth")*(AND(BX$6&gt;=$F90,BX$6&lt;=$H90)*((BX$6-$F90+1)/($J90*($J90+1)/2)*$D90))+($K90="custom")*CustCF!BR90</f>
        <v/>
      </c>
      <c r="BY90" s="87">
        <f>($K90="Bell Curve")*(_xlfn.NORM.DIST(AND(BY$6&gt;=$F90,BY$6&lt;=$H90)*(BY$6-$F90+1),$J90/2,$M90,TRUE)-_xlfn.NORM.DIST(AND(BY$6&gt;=$F90,BY$6&lt;=$H90)*(BX$6-$F90+1),$J90/2,$M90,TRUE))/(1-2*_xlfn.NORM.DIST(0,$J90/2,$M90,TRUE))*$D90+($K90="Steady Growth")*(AND(BY$6&gt;=$F90,BY$6&lt;=$H90)*((BY$6-$F90+1)/($J90*($J90+1)/2)*$D90))+($K90="custom")*CustCF!BS90</f>
        <v/>
      </c>
      <c r="BZ90" s="87">
        <f>($K90="Bell Curve")*(_xlfn.NORM.DIST(AND(BZ$6&gt;=$F90,BZ$6&lt;=$H90)*(BZ$6-$F90+1),$J90/2,$M90,TRUE)-_xlfn.NORM.DIST(AND(BZ$6&gt;=$F90,BZ$6&lt;=$H90)*(BY$6-$F90+1),$J90/2,$M90,TRUE))/(1-2*_xlfn.NORM.DIST(0,$J90/2,$M90,TRUE))*$D90+($K90="Steady Growth")*(AND(BZ$6&gt;=$F90,BZ$6&lt;=$H90)*((BZ$6-$F90+1)/($J90*($J90+1)/2)*$D90))+($K90="custom")*CustCF!BT90</f>
        <v/>
      </c>
      <c r="CA90" s="87">
        <f>($K90="Bell Curve")*(_xlfn.NORM.DIST(AND(CA$6&gt;=$F90,CA$6&lt;=$H90)*(CA$6-$F90+1),$J90/2,$M90,TRUE)-_xlfn.NORM.DIST(AND(CA$6&gt;=$F90,CA$6&lt;=$H90)*(BZ$6-$F90+1),$J90/2,$M90,TRUE))/(1-2*_xlfn.NORM.DIST(0,$J90/2,$M90,TRUE))*$D90+($K90="Steady Growth")*(AND(CA$6&gt;=$F90,CA$6&lt;=$H90)*((CA$6-$F90+1)/($J90*($J90+1)/2)*$D90))+($K90="custom")*CustCF!BU90</f>
        <v/>
      </c>
      <c r="CB90" s="87">
        <f>($K90="Bell Curve")*(_xlfn.NORM.DIST(AND(CB$6&gt;=$F90,CB$6&lt;=$H90)*(CB$6-$F90+1),$J90/2,$M90,TRUE)-_xlfn.NORM.DIST(AND(CB$6&gt;=$F90,CB$6&lt;=$H90)*(CA$6-$F90+1),$J90/2,$M90,TRUE))/(1-2*_xlfn.NORM.DIST(0,$J90/2,$M90,TRUE))*$D90+($K90="Steady Growth")*(AND(CB$6&gt;=$F90,CB$6&lt;=$H90)*((CB$6-$F90+1)/($J90*($J90+1)/2)*$D90))+($K90="custom")*CustCF!BV90</f>
        <v/>
      </c>
      <c r="CC90" s="87">
        <f>($K90="Bell Curve")*(_xlfn.NORM.DIST(AND(CC$6&gt;=$F90,CC$6&lt;=$H90)*(CC$6-$F90+1),$J90/2,$M90,TRUE)-_xlfn.NORM.DIST(AND(CC$6&gt;=$F90,CC$6&lt;=$H90)*(CB$6-$F90+1),$J90/2,$M90,TRUE))/(1-2*_xlfn.NORM.DIST(0,$J90/2,$M90,TRUE))*$D90+($K90="Steady Growth")*(AND(CC$6&gt;=$F90,CC$6&lt;=$H90)*((CC$6-$F90+1)/($J90*($J90+1)/2)*$D90))+($K90="custom")*CustCF!BW90</f>
        <v/>
      </c>
      <c r="CD90" s="87">
        <f>($K90="Bell Curve")*(_xlfn.NORM.DIST(AND(CD$6&gt;=$F90,CD$6&lt;=$H90)*(CD$6-$F90+1),$J90/2,$M90,TRUE)-_xlfn.NORM.DIST(AND(CD$6&gt;=$F90,CD$6&lt;=$H90)*(CC$6-$F90+1),$J90/2,$M90,TRUE))/(1-2*_xlfn.NORM.DIST(0,$J90/2,$M90,TRUE))*$D90+($K90="Steady Growth")*(AND(CD$6&gt;=$F90,CD$6&lt;=$H90)*((CD$6-$F90+1)/($J90*($J90+1)/2)*$D90))+($K90="custom")*CustCF!BX90</f>
        <v/>
      </c>
      <c r="CE90" s="87">
        <f>($K90="Bell Curve")*(_xlfn.NORM.DIST(AND(CE$6&gt;=$F90,CE$6&lt;=$H90)*(CE$6-$F90+1),$J90/2,$M90,TRUE)-_xlfn.NORM.DIST(AND(CE$6&gt;=$F90,CE$6&lt;=$H90)*(CD$6-$F90+1),$J90/2,$M90,TRUE))/(1-2*_xlfn.NORM.DIST(0,$J90/2,$M90,TRUE))*$D90+($K90="Steady Growth")*(AND(CE$6&gt;=$F90,CE$6&lt;=$H90)*((CE$6-$F90+1)/($J90*($J90+1)/2)*$D90))+($K90="custom")*CustCF!BY90</f>
        <v/>
      </c>
      <c r="CF90" s="87">
        <f>($K90="Bell Curve")*(_xlfn.NORM.DIST(AND(CF$6&gt;=$F90,CF$6&lt;=$H90)*(CF$6-$F90+1),$J90/2,$M90,TRUE)-_xlfn.NORM.DIST(AND(CF$6&gt;=$F90,CF$6&lt;=$H90)*(CE$6-$F90+1),$J90/2,$M90,TRUE))/(1-2*_xlfn.NORM.DIST(0,$J90/2,$M90,TRUE))*$D90+($K90="Steady Growth")*(AND(CF$6&gt;=$F90,CF$6&lt;=$H90)*((CF$6-$F90+1)/($J90*($J90+1)/2)*$D90))+($K90="custom")*CustCF!BZ90</f>
        <v/>
      </c>
      <c r="CG90" s="87">
        <f>($K90="Bell Curve")*(_xlfn.NORM.DIST(AND(CG$6&gt;=$F90,CG$6&lt;=$H90)*(CG$6-$F90+1),$J90/2,$M90,TRUE)-_xlfn.NORM.DIST(AND(CG$6&gt;=$F90,CG$6&lt;=$H90)*(CF$6-$F90+1),$J90/2,$M90,TRUE))/(1-2*_xlfn.NORM.DIST(0,$J90/2,$M90,TRUE))*$D90+($K90="Steady Growth")*(AND(CG$6&gt;=$F90,CG$6&lt;=$H90)*((CG$6-$F90+1)/($J90*($J90+1)/2)*$D90))+($K90="custom")*CustCF!CA90</f>
        <v/>
      </c>
      <c r="CH90" s="87">
        <f>($K90="Bell Curve")*(_xlfn.NORM.DIST(AND(CH$6&gt;=$F90,CH$6&lt;=$H90)*(CH$6-$F90+1),$J90/2,$M90,TRUE)-_xlfn.NORM.DIST(AND(CH$6&gt;=$F90,CH$6&lt;=$H90)*(CG$6-$F90+1),$J90/2,$M90,TRUE))/(1-2*_xlfn.NORM.DIST(0,$J90/2,$M90,TRUE))*$D90+($K90="Steady Growth")*(AND(CH$6&gt;=$F90,CH$6&lt;=$H90)*((CH$6-$F90+1)/($J90*($J90+1)/2)*$D90))+($K90="custom")*CustCF!CB90</f>
        <v/>
      </c>
      <c r="CI90" s="87">
        <f>($K90="Bell Curve")*(_xlfn.NORM.DIST(AND(CI$6&gt;=$F90,CI$6&lt;=$H90)*(CI$6-$F90+1),$J90/2,$M90,TRUE)-_xlfn.NORM.DIST(AND(CI$6&gt;=$F90,CI$6&lt;=$H90)*(CH$6-$F90+1),$J90/2,$M90,TRUE))/(1-2*_xlfn.NORM.DIST(0,$J90/2,$M90,TRUE))*$D90+($K90="Steady Growth")*(AND(CI$6&gt;=$F90,CI$6&lt;=$H90)*((CI$6-$F90+1)/($J90*($J90+1)/2)*$D90))+($K90="custom")*CustCF!CC90</f>
        <v/>
      </c>
      <c r="CJ90" s="87">
        <f>($K90="Bell Curve")*(_xlfn.NORM.DIST(AND(CJ$6&gt;=$F90,CJ$6&lt;=$H90)*(CJ$6-$F90+1),$J90/2,$M90,TRUE)-_xlfn.NORM.DIST(AND(CJ$6&gt;=$F90,CJ$6&lt;=$H90)*(CI$6-$F90+1),$J90/2,$M90,TRUE))/(1-2*_xlfn.NORM.DIST(0,$J90/2,$M90,TRUE))*$D90+($K90="Steady Growth")*(AND(CJ$6&gt;=$F90,CJ$6&lt;=$H90)*((CJ$6-$F90+1)/($J90*($J90+1)/2)*$D90))+($K90="custom")*CustCF!CD90</f>
        <v/>
      </c>
      <c r="CK90" s="87">
        <f>($K90="Bell Curve")*(_xlfn.NORM.DIST(AND(CK$6&gt;=$F90,CK$6&lt;=$H90)*(CK$6-$F90+1),$J90/2,$M90,TRUE)-_xlfn.NORM.DIST(AND(CK$6&gt;=$F90,CK$6&lt;=$H90)*(CJ$6-$F90+1),$J90/2,$M90,TRUE))/(1-2*_xlfn.NORM.DIST(0,$J90/2,$M90,TRUE))*$D90+($K90="Steady Growth")*(AND(CK$6&gt;=$F90,CK$6&lt;=$H90)*((CK$6-$F90+1)/($J90*($J90+1)/2)*$D90))+($K90="custom")*CustCF!CE90</f>
        <v/>
      </c>
      <c r="CL90" s="87">
        <f>($K90="Bell Curve")*(_xlfn.NORM.DIST(AND(CL$6&gt;=$F90,CL$6&lt;=$H90)*(CL$6-$F90+1),$J90/2,$M90,TRUE)-_xlfn.NORM.DIST(AND(CL$6&gt;=$F90,CL$6&lt;=$H90)*(CK$6-$F90+1),$J90/2,$M90,TRUE))/(1-2*_xlfn.NORM.DIST(0,$J90/2,$M90,TRUE))*$D90+($K90="Steady Growth")*(AND(CL$6&gt;=$F90,CL$6&lt;=$H90)*((CL$6-$F90+1)/($J90*($J90+1)/2)*$D90))+($K90="custom")*CustCF!CF90</f>
        <v/>
      </c>
      <c r="CM90" s="87">
        <f>($K90="Bell Curve")*(_xlfn.NORM.DIST(AND(CM$6&gt;=$F90,CM$6&lt;=$H90)*(CM$6-$F90+1),$J90/2,$M90,TRUE)-_xlfn.NORM.DIST(AND(CM$6&gt;=$F90,CM$6&lt;=$H90)*(CL$6-$F90+1),$J90/2,$M90,TRUE))/(1-2*_xlfn.NORM.DIST(0,$J90/2,$M90,TRUE))*$D90+($K90="Steady Growth")*(AND(CM$6&gt;=$F90,CM$6&lt;=$H90)*((CM$6-$F90+1)/($J90*($J90+1)/2)*$D90))+($K90="custom")*CustCF!CG90</f>
        <v/>
      </c>
      <c r="CN90" s="87">
        <f>($K90="Bell Curve")*(_xlfn.NORM.DIST(AND(CN$6&gt;=$F90,CN$6&lt;=$H90)*(CN$6-$F90+1),$J90/2,$M90,TRUE)-_xlfn.NORM.DIST(AND(CN$6&gt;=$F90,CN$6&lt;=$H90)*(CM$6-$F90+1),$J90/2,$M90,TRUE))/(1-2*_xlfn.NORM.DIST(0,$J90/2,$M90,TRUE))*$D90+($K90="Steady Growth")*(AND(CN$6&gt;=$F90,CN$6&lt;=$H90)*((CN$6-$F90+1)/($J90*($J90+1)/2)*$D90))+($K90="custom")*CustCF!CH90</f>
        <v/>
      </c>
      <c r="CO90" s="87">
        <f>($K90="Bell Curve")*(_xlfn.NORM.DIST(AND(CO$6&gt;=$F90,CO$6&lt;=$H90)*(CO$6-$F90+1),$J90/2,$M90,TRUE)-_xlfn.NORM.DIST(AND(CO$6&gt;=$F90,CO$6&lt;=$H90)*(CN$6-$F90+1),$J90/2,$M90,TRUE))/(1-2*_xlfn.NORM.DIST(0,$J90/2,$M90,TRUE))*$D90+($K90="Steady Growth")*(AND(CO$6&gt;=$F90,CO$6&lt;=$H90)*((CO$6-$F90+1)/($J90*($J90+1)/2)*$D90))+($K90="custom")*CustCF!CI90</f>
        <v/>
      </c>
      <c r="CP90" s="87">
        <f>($K90="Bell Curve")*(_xlfn.NORM.DIST(AND(CP$6&gt;=$F90,CP$6&lt;=$H90)*(CP$6-$F90+1),$J90/2,$M90,TRUE)-_xlfn.NORM.DIST(AND(CP$6&gt;=$F90,CP$6&lt;=$H90)*(CO$6-$F90+1),$J90/2,$M90,TRUE))/(1-2*_xlfn.NORM.DIST(0,$J90/2,$M90,TRUE))*$D90+($K90="Steady Growth")*(AND(CP$6&gt;=$F90,CP$6&lt;=$H90)*((CP$6-$F90+1)/($J90*($J90+1)/2)*$D90))+($K90="custom")*CustCF!CJ90</f>
        <v/>
      </c>
      <c r="CQ90" s="87">
        <f>($K90="Bell Curve")*(_xlfn.NORM.DIST(AND(CQ$6&gt;=$F90,CQ$6&lt;=$H90)*(CQ$6-$F90+1),$J90/2,$M90,TRUE)-_xlfn.NORM.DIST(AND(CQ$6&gt;=$F90,CQ$6&lt;=$H90)*(CP$6-$F90+1),$J90/2,$M90,TRUE))/(1-2*_xlfn.NORM.DIST(0,$J90/2,$M90,TRUE))*$D90+($K90="Steady Growth")*(AND(CQ$6&gt;=$F90,CQ$6&lt;=$H90)*((CQ$6-$F90+1)/($J90*($J90+1)/2)*$D90))+($K90="custom")*CustCF!CK90</f>
        <v/>
      </c>
      <c r="CR90" s="87">
        <f>($K90="Bell Curve")*(_xlfn.NORM.DIST(AND(CR$6&gt;=$F90,CR$6&lt;=$H90)*(CR$6-$F90+1),$J90/2,$M90,TRUE)-_xlfn.NORM.DIST(AND(CR$6&gt;=$F90,CR$6&lt;=$H90)*(CQ$6-$F90+1),$J90/2,$M90,TRUE))/(1-2*_xlfn.NORM.DIST(0,$J90/2,$M90,TRUE))*$D90+($K90="Steady Growth")*(AND(CR$6&gt;=$F90,CR$6&lt;=$H90)*((CR$6-$F90+1)/($J90*($J90+1)/2)*$D90))+($K90="custom")*CustCF!CL90</f>
        <v/>
      </c>
      <c r="CS90" s="87">
        <f>($K90="Bell Curve")*(_xlfn.NORM.DIST(AND(CS$6&gt;=$F90,CS$6&lt;=$H90)*(CS$6-$F90+1),$J90/2,$M90,TRUE)-_xlfn.NORM.DIST(AND(CS$6&gt;=$F90,CS$6&lt;=$H90)*(CR$6-$F90+1),$J90/2,$M90,TRUE))/(1-2*_xlfn.NORM.DIST(0,$J90/2,$M90,TRUE))*$D90+($K90="Steady Growth")*(AND(CS$6&gt;=$F90,CS$6&lt;=$H90)*((CS$6-$F90+1)/($J90*($J90+1)/2)*$D90))+($K90="custom")*CustCF!CM90</f>
        <v/>
      </c>
      <c r="CT90" s="87">
        <f>($K90="Bell Curve")*(_xlfn.NORM.DIST(AND(CT$6&gt;=$F90,CT$6&lt;=$H90)*(CT$6-$F90+1),$J90/2,$M90,TRUE)-_xlfn.NORM.DIST(AND(CT$6&gt;=$F90,CT$6&lt;=$H90)*(CS$6-$F90+1),$J90/2,$M90,TRUE))/(1-2*_xlfn.NORM.DIST(0,$J90/2,$M90,TRUE))*$D90+($K90="Steady Growth")*(AND(CT$6&gt;=$F90,CT$6&lt;=$H90)*((CT$6-$F90+1)/($J90*($J90+1)/2)*$D90))+($K90="custom")*CustCF!CN90</f>
        <v/>
      </c>
      <c r="CU90" s="87">
        <f>($K90="Bell Curve")*(_xlfn.NORM.DIST(AND(CU$6&gt;=$F90,CU$6&lt;=$H90)*(CU$6-$F90+1),$J90/2,$M90,TRUE)-_xlfn.NORM.DIST(AND(CU$6&gt;=$F90,CU$6&lt;=$H90)*(CT$6-$F90+1),$J90/2,$M90,TRUE))/(1-2*_xlfn.NORM.DIST(0,$J90/2,$M90,TRUE))*$D90+($K90="Steady Growth")*(AND(CU$6&gt;=$F90,CU$6&lt;=$H90)*((CU$6-$F90+1)/($J90*($J90+1)/2)*$D90))+($K90="custom")*CustCF!CO90</f>
        <v/>
      </c>
      <c r="CV90" s="87">
        <f>($K90="Bell Curve")*(_xlfn.NORM.DIST(AND(CV$6&gt;=$F90,CV$6&lt;=$H90)*(CV$6-$F90+1),$J90/2,$M90,TRUE)-_xlfn.NORM.DIST(AND(CV$6&gt;=$F90,CV$6&lt;=$H90)*(CU$6-$F90+1),$J90/2,$M90,TRUE))/(1-2*_xlfn.NORM.DIST(0,$J90/2,$M90,TRUE))*$D90+($K90="Steady Growth")*(AND(CV$6&gt;=$F90,CV$6&lt;=$H90)*((CV$6-$F90+1)/($J90*($J90+1)/2)*$D90))+($K90="custom")*CustCF!CP90</f>
        <v/>
      </c>
      <c r="CW90" s="87">
        <f>($K90="Bell Curve")*(_xlfn.NORM.DIST(AND(CW$6&gt;=$F90,CW$6&lt;=$H90)*(CW$6-$F90+1),$J90/2,$M90,TRUE)-_xlfn.NORM.DIST(AND(CW$6&gt;=$F90,CW$6&lt;=$H90)*(CV$6-$F90+1),$J90/2,$M90,TRUE))/(1-2*_xlfn.NORM.DIST(0,$J90/2,$M90,TRUE))*$D90+($K90="Steady Growth")*(AND(CW$6&gt;=$F90,CW$6&lt;=$H90)*((CW$6-$F90+1)/($J90*($J90+1)/2)*$D90))+($K90="custom")*CustCF!CQ90</f>
        <v/>
      </c>
      <c r="CX90" s="87">
        <f>($K90="Bell Curve")*(_xlfn.NORM.DIST(AND(CX$6&gt;=$F90,CX$6&lt;=$H90)*(CX$6-$F90+1),$J90/2,$M90,TRUE)-_xlfn.NORM.DIST(AND(CX$6&gt;=$F90,CX$6&lt;=$H90)*(CW$6-$F90+1),$J90/2,$M90,TRUE))/(1-2*_xlfn.NORM.DIST(0,$J90/2,$M90,TRUE))*$D90+($K90="Steady Growth")*(AND(CX$6&gt;=$F90,CX$6&lt;=$H90)*((CX$6-$F90+1)/($J90*($J90+1)/2)*$D90))+($K90="custom")*CustCF!CR90</f>
        <v/>
      </c>
      <c r="CY90" s="87">
        <f>($K90="Bell Curve")*(_xlfn.NORM.DIST(AND(CY$6&gt;=$F90,CY$6&lt;=$H90)*(CY$6-$F90+1),$J90/2,$M90,TRUE)-_xlfn.NORM.DIST(AND(CY$6&gt;=$F90,CY$6&lt;=$H90)*(CX$6-$F90+1),$J90/2,$M90,TRUE))/(1-2*_xlfn.NORM.DIST(0,$J90/2,$M90,TRUE))*$D90+($K90="Steady Growth")*(AND(CY$6&gt;=$F90,CY$6&lt;=$H90)*((CY$6-$F90+1)/($J90*($J90+1)/2)*$D90))+($K90="custom")*CustCF!CS90</f>
        <v/>
      </c>
      <c r="CZ90" s="87">
        <f>($K90="Bell Curve")*(_xlfn.NORM.DIST(AND(CZ$6&gt;=$F90,CZ$6&lt;=$H90)*(CZ$6-$F90+1),$J90/2,$M90,TRUE)-_xlfn.NORM.DIST(AND(CZ$6&gt;=$F90,CZ$6&lt;=$H90)*(CY$6-$F90+1),$J90/2,$M90,TRUE))/(1-2*_xlfn.NORM.DIST(0,$J90/2,$M90,TRUE))*$D90+($K90="Steady Growth")*(AND(CZ$6&gt;=$F90,CZ$6&lt;=$H90)*((CZ$6-$F90+1)/($J90*($J90+1)/2)*$D90))+($K90="custom")*CustCF!CT90</f>
        <v/>
      </c>
      <c r="DA90" s="87">
        <f>($K90="Bell Curve")*(_xlfn.NORM.DIST(AND(DA$6&gt;=$F90,DA$6&lt;=$H90)*(DA$6-$F90+1),$J90/2,$M90,TRUE)-_xlfn.NORM.DIST(AND(DA$6&gt;=$F90,DA$6&lt;=$H90)*(CZ$6-$F90+1),$J90/2,$M90,TRUE))/(1-2*_xlfn.NORM.DIST(0,$J90/2,$M90,TRUE))*$D90+($K90="Steady Growth")*(AND(DA$6&gt;=$F90,DA$6&lt;=$H90)*((DA$6-$F90+1)/($J90*($J90+1)/2)*$D90))+($K90="custom")*CustCF!CU90</f>
        <v/>
      </c>
      <c r="DB90" s="87">
        <f>($K90="Bell Curve")*(_xlfn.NORM.DIST(AND(DB$6&gt;=$F90,DB$6&lt;=$H90)*(DB$6-$F90+1),$J90/2,$M90,TRUE)-_xlfn.NORM.DIST(AND(DB$6&gt;=$F90,DB$6&lt;=$H90)*(DA$6-$F90+1),$J90/2,$M90,TRUE))/(1-2*_xlfn.NORM.DIST(0,$J90/2,$M90,TRUE))*$D90+($K90="Steady Growth")*(AND(DB$6&gt;=$F90,DB$6&lt;=$H90)*((DB$6-$F90+1)/($J90*($J90+1)/2)*$D90))+($K90="custom")*CustCF!CV90</f>
        <v/>
      </c>
      <c r="DC90" s="87">
        <f>($K90="Bell Curve")*(_xlfn.NORM.DIST(AND(DC$6&gt;=$F90,DC$6&lt;=$H90)*(DC$6-$F90+1),$J90/2,$M90,TRUE)-_xlfn.NORM.DIST(AND(DC$6&gt;=$F90,DC$6&lt;=$H90)*(DB$6-$F90+1),$J90/2,$M90,TRUE))/(1-2*_xlfn.NORM.DIST(0,$J90/2,$M90,TRUE))*$D90+($K90="Steady Growth")*(AND(DC$6&gt;=$F90,DC$6&lt;=$H90)*((DC$6-$F90+1)/($J90*($J90+1)/2)*$D90))+($K90="custom")*CustCF!CW90</f>
        <v/>
      </c>
      <c r="DD90" s="87">
        <f>($K90="Bell Curve")*(_xlfn.NORM.DIST(AND(DD$6&gt;=$F90,DD$6&lt;=$H90)*(DD$6-$F90+1),$J90/2,$M90,TRUE)-_xlfn.NORM.DIST(AND(DD$6&gt;=$F90,DD$6&lt;=$H90)*(DC$6-$F90+1),$J90/2,$M90,TRUE))/(1-2*_xlfn.NORM.DIST(0,$J90/2,$M90,TRUE))*$D90+($K90="Steady Growth")*(AND(DD$6&gt;=$F90,DD$6&lt;=$H90)*((DD$6-$F90+1)/($J90*($J90+1)/2)*$D90))+($K90="custom")*CustCF!CX90</f>
        <v/>
      </c>
      <c r="DE90" s="87">
        <f>($K90="Bell Curve")*(_xlfn.NORM.DIST(AND(DE$6&gt;=$F90,DE$6&lt;=$H90)*(DE$6-$F90+1),$J90/2,$M90,TRUE)-_xlfn.NORM.DIST(AND(DE$6&gt;=$F90,DE$6&lt;=$H90)*(DD$6-$F90+1),$J90/2,$M90,TRUE))/(1-2*_xlfn.NORM.DIST(0,$J90/2,$M90,TRUE))*$D90+($K90="Steady Growth")*(AND(DE$6&gt;=$F90,DE$6&lt;=$H90)*((DE$6-$F90+1)/($J90*($J90+1)/2)*$D90))+($K90="custom")*CustCF!CY90</f>
        <v/>
      </c>
      <c r="DF90" s="87">
        <f>($K90="Bell Curve")*(_xlfn.NORM.DIST(AND(DF$6&gt;=$F90,DF$6&lt;=$H90)*(DF$6-$F90+1),$J90/2,$M90,TRUE)-_xlfn.NORM.DIST(AND(DF$6&gt;=$F90,DF$6&lt;=$H90)*(DE$6-$F90+1),$J90/2,$M90,TRUE))/(1-2*_xlfn.NORM.DIST(0,$J90/2,$M90,TRUE))*$D90+($K90="Steady Growth")*(AND(DF$6&gt;=$F90,DF$6&lt;=$H90)*((DF$6-$F90+1)/($J90*($J90+1)/2)*$D90))+($K90="custom")*CustCF!CZ90</f>
        <v/>
      </c>
      <c r="DG90" s="87">
        <f>($K90="Bell Curve")*(_xlfn.NORM.DIST(AND(DG$6&gt;=$F90,DG$6&lt;=$H90)*(DG$6-$F90+1),$J90/2,$M90,TRUE)-_xlfn.NORM.DIST(AND(DG$6&gt;=$F90,DG$6&lt;=$H90)*(DF$6-$F90+1),$J90/2,$M90,TRUE))/(1-2*_xlfn.NORM.DIST(0,$J90/2,$M90,TRUE))*$D90+($K90="Steady Growth")*(AND(DG$6&gt;=$F90,DG$6&lt;=$H90)*((DG$6-$F90+1)/($J90*($J90+1)/2)*$D90))+($K90="custom")*CustCF!DA90</f>
        <v/>
      </c>
      <c r="DH90" s="87">
        <f>($K90="Bell Curve")*(_xlfn.NORM.DIST(AND(DH$6&gt;=$F90,DH$6&lt;=$H90)*(DH$6-$F90+1),$J90/2,$M90,TRUE)-_xlfn.NORM.DIST(AND(DH$6&gt;=$F90,DH$6&lt;=$H90)*(DG$6-$F90+1),$J90/2,$M90,TRUE))/(1-2*_xlfn.NORM.DIST(0,$J90/2,$M90,TRUE))*$D90+($K90="Steady Growth")*(AND(DH$6&gt;=$F90,DH$6&lt;=$H90)*((DH$6-$F90+1)/($J90*($J90+1)/2)*$D90))+($K90="custom")*CustCF!DB90</f>
        <v/>
      </c>
      <c r="DI90" s="87">
        <f>($K90="Bell Curve")*(_xlfn.NORM.DIST(AND(DI$6&gt;=$F90,DI$6&lt;=$H90)*(DI$6-$F90+1),$J90/2,$M90,TRUE)-_xlfn.NORM.DIST(AND(DI$6&gt;=$F90,DI$6&lt;=$H90)*(DH$6-$F90+1),$J90/2,$M90,TRUE))/(1-2*_xlfn.NORM.DIST(0,$J90/2,$M90,TRUE))*$D90+($K90="Steady Growth")*(AND(DI$6&gt;=$F90,DI$6&lt;=$H90)*((DI$6-$F90+1)/($J90*($J90+1)/2)*$D90))+($K90="custom")*CustCF!DC90</f>
        <v/>
      </c>
      <c r="DJ90" s="87">
        <f>($K90="Bell Curve")*(_xlfn.NORM.DIST(AND(DJ$6&gt;=$F90,DJ$6&lt;=$H90)*(DJ$6-$F90+1),$J90/2,$M90,TRUE)-_xlfn.NORM.DIST(AND(DJ$6&gt;=$F90,DJ$6&lt;=$H90)*(DI$6-$F90+1),$J90/2,$M90,TRUE))/(1-2*_xlfn.NORM.DIST(0,$J90/2,$M90,TRUE))*$D90+($K90="Steady Growth")*(AND(DJ$6&gt;=$F90,DJ$6&lt;=$H90)*((DJ$6-$F90+1)/($J90*($J90+1)/2)*$D90))+($K90="custom")*CustCF!DD90</f>
        <v/>
      </c>
      <c r="DK90" s="87">
        <f>($K90="Bell Curve")*(_xlfn.NORM.DIST(AND(DK$6&gt;=$F90,DK$6&lt;=$H90)*(DK$6-$F90+1),$J90/2,$M90,TRUE)-_xlfn.NORM.DIST(AND(DK$6&gt;=$F90,DK$6&lt;=$H90)*(DJ$6-$F90+1),$J90/2,$M90,TRUE))/(1-2*_xlfn.NORM.DIST(0,$J90/2,$M90,TRUE))*$D90+($K90="Steady Growth")*(AND(DK$6&gt;=$F90,DK$6&lt;=$H90)*((DK$6-$F90+1)/($J90*($J90+1)/2)*$D90))+($K90="custom")*CustCF!DE90</f>
        <v/>
      </c>
      <c r="DL90" s="87">
        <f>($K90="Bell Curve")*(_xlfn.NORM.DIST(AND(DL$6&gt;=$F90,DL$6&lt;=$H90)*(DL$6-$F90+1),$J90/2,$M90,TRUE)-_xlfn.NORM.DIST(AND(DL$6&gt;=$F90,DL$6&lt;=$H90)*(DK$6-$F90+1),$J90/2,$M90,TRUE))/(1-2*_xlfn.NORM.DIST(0,$J90/2,$M90,TRUE))*$D90+($K90="Steady Growth")*(AND(DL$6&gt;=$F90,DL$6&lt;=$H90)*((DL$6-$F90+1)/($J90*($J90+1)/2)*$D90))+($K90="custom")*CustCF!DF90</f>
        <v/>
      </c>
      <c r="DM90" s="87">
        <f>($K90="Bell Curve")*(_xlfn.NORM.DIST(AND(DM$6&gt;=$F90,DM$6&lt;=$H90)*(DM$6-$F90+1),$J90/2,$M90,TRUE)-_xlfn.NORM.DIST(AND(DM$6&gt;=$F90,DM$6&lt;=$H90)*(DL$6-$F90+1),$J90/2,$M90,TRUE))/(1-2*_xlfn.NORM.DIST(0,$J90/2,$M90,TRUE))*$D90+($K90="Steady Growth")*(AND(DM$6&gt;=$F90,DM$6&lt;=$H90)*((DM$6-$F90+1)/($J90*($J90+1)/2)*$D90))+($K90="custom")*CustCF!DG90</f>
        <v/>
      </c>
      <c r="DN90" s="87">
        <f>($K90="Bell Curve")*(_xlfn.NORM.DIST(AND(DN$6&gt;=$F90,DN$6&lt;=$H90)*(DN$6-$F90+1),$J90/2,$M90,TRUE)-_xlfn.NORM.DIST(AND(DN$6&gt;=$F90,DN$6&lt;=$H90)*(DM$6-$F90+1),$J90/2,$M90,TRUE))/(1-2*_xlfn.NORM.DIST(0,$J90/2,$M90,TRUE))*$D90+($K90="Steady Growth")*(AND(DN$6&gt;=$F90,DN$6&lt;=$H90)*((DN$6-$F90+1)/($J90*($J90+1)/2)*$D90))+($K90="custom")*CustCF!DH90</f>
        <v/>
      </c>
      <c r="DO90" s="87">
        <f>($K90="Bell Curve")*(_xlfn.NORM.DIST(AND(DO$6&gt;=$F90,DO$6&lt;=$H90)*(DO$6-$F90+1),$J90/2,$M90,TRUE)-_xlfn.NORM.DIST(AND(DO$6&gt;=$F90,DO$6&lt;=$H90)*(DN$6-$F90+1),$J90/2,$M90,TRUE))/(1-2*_xlfn.NORM.DIST(0,$J90/2,$M90,TRUE))*$D90+($K90="Steady Growth")*(AND(DO$6&gt;=$F90,DO$6&lt;=$H90)*((DO$6-$F90+1)/($J90*($J90+1)/2)*$D90))+($K90="custom")*CustCF!DI90</f>
        <v/>
      </c>
      <c r="DP90" s="87">
        <f>($K90="Bell Curve")*(_xlfn.NORM.DIST(AND(DP$6&gt;=$F90,DP$6&lt;=$H90)*(DP$6-$F90+1),$J90/2,$M90,TRUE)-_xlfn.NORM.DIST(AND(DP$6&gt;=$F90,DP$6&lt;=$H90)*(DO$6-$F90+1),$J90/2,$M90,TRUE))/(1-2*_xlfn.NORM.DIST(0,$J90/2,$M90,TRUE))*$D90+($K90="Steady Growth")*(AND(DP$6&gt;=$F90,DP$6&lt;=$H90)*((DP$6-$F90+1)/($J90*($J90+1)/2)*$D90))+($K90="custom")*CustCF!DJ90</f>
        <v/>
      </c>
      <c r="DQ90" s="87">
        <f>($K90="Bell Curve")*(_xlfn.NORM.DIST(AND(DQ$6&gt;=$F90,DQ$6&lt;=$H90)*(DQ$6-$F90+1),$J90/2,$M90,TRUE)-_xlfn.NORM.DIST(AND(DQ$6&gt;=$F90,DQ$6&lt;=$H90)*(DP$6-$F90+1),$J90/2,$M90,TRUE))/(1-2*_xlfn.NORM.DIST(0,$J90/2,$M90,TRUE))*$D90+($K90="Steady Growth")*(AND(DQ$6&gt;=$F90,DQ$6&lt;=$H90)*((DQ$6-$F90+1)/($J90*($J90+1)/2)*$D90))+($K90="custom")*CustCF!DK90</f>
        <v/>
      </c>
      <c r="DR90" s="87">
        <f>($K90="Bell Curve")*(_xlfn.NORM.DIST(AND(DR$6&gt;=$F90,DR$6&lt;=$H90)*(DR$6-$F90+1),$J90/2,$M90,TRUE)-_xlfn.NORM.DIST(AND(DR$6&gt;=$F90,DR$6&lt;=$H90)*(DQ$6-$F90+1),$J90/2,$M90,TRUE))/(1-2*_xlfn.NORM.DIST(0,$J90/2,$M90,TRUE))*$D90+($K90="Steady Growth")*(AND(DR$6&gt;=$F90,DR$6&lt;=$H90)*((DR$6-$F90+1)/($J90*($J90+1)/2)*$D90))+($K90="custom")*CustCF!DL90</f>
        <v/>
      </c>
      <c r="DS90" s="87">
        <f>($K90="Bell Curve")*(_xlfn.NORM.DIST(AND(DS$6&gt;=$F90,DS$6&lt;=$H90)*(DS$6-$F90+1),$J90/2,$M90,TRUE)-_xlfn.NORM.DIST(AND(DS$6&gt;=$F90,DS$6&lt;=$H90)*(DR$6-$F90+1),$J90/2,$M90,TRUE))/(1-2*_xlfn.NORM.DIST(0,$J90/2,$M90,TRUE))*$D90+($K90="Steady Growth")*(AND(DS$6&gt;=$F90,DS$6&lt;=$H90)*((DS$6-$F90+1)/($J90*($J90+1)/2)*$D90))+($K90="custom")*CustCF!DM90</f>
        <v/>
      </c>
      <c r="DT90" s="87">
        <f>($K90="Bell Curve")*(_xlfn.NORM.DIST(AND(DT$6&gt;=$F90,DT$6&lt;=$H90)*(DT$6-$F90+1),$J90/2,$M90,TRUE)-_xlfn.NORM.DIST(AND(DT$6&gt;=$F90,DT$6&lt;=$H90)*(DS$6-$F90+1),$J90/2,$M90,TRUE))/(1-2*_xlfn.NORM.DIST(0,$J90/2,$M90,TRUE))*$D90+($K90="Steady Growth")*(AND(DT$6&gt;=$F90,DT$6&lt;=$H90)*((DT$6-$F90+1)/($J90*($J90+1)/2)*$D90))+($K90="custom")*CustCF!DN90</f>
        <v/>
      </c>
      <c r="DU90" s="87">
        <f>($K90="Bell Curve")*(_xlfn.NORM.DIST(AND(DU$6&gt;=$F90,DU$6&lt;=$H90)*(DU$6-$F90+1),$J90/2,$M90,TRUE)-_xlfn.NORM.DIST(AND(DU$6&gt;=$F90,DU$6&lt;=$H90)*(DT$6-$F90+1),$J90/2,$M90,TRUE))/(1-2*_xlfn.NORM.DIST(0,$J90/2,$M90,TRUE))*$D90+($K90="Steady Growth")*(AND(DU$6&gt;=$F90,DU$6&lt;=$H90)*((DU$6-$F90+1)/($J90*($J90+1)/2)*$D90))+($K90="custom")*CustCF!DO90</f>
        <v/>
      </c>
      <c r="DV90" s="87">
        <f>($K90="Bell Curve")*(_xlfn.NORM.DIST(AND(DV$6&gt;=$F90,DV$6&lt;=$H90)*(DV$6-$F90+1),$J90/2,$M90,TRUE)-_xlfn.NORM.DIST(AND(DV$6&gt;=$F90,DV$6&lt;=$H90)*(DU$6-$F90+1),$J90/2,$M90,TRUE))/(1-2*_xlfn.NORM.DIST(0,$J90/2,$M90,TRUE))*$D90+($K90="Steady Growth")*(AND(DV$6&gt;=$F90,DV$6&lt;=$H90)*((DV$6-$F90+1)/($J90*($J90+1)/2)*$D90))+($K90="custom")*CustCF!DP90</f>
        <v/>
      </c>
      <c r="DW90" s="87">
        <f>($K90="Bell Curve")*(_xlfn.NORM.DIST(AND(DW$6&gt;=$F90,DW$6&lt;=$H90)*(DW$6-$F90+1),$J90/2,$M90,TRUE)-_xlfn.NORM.DIST(AND(DW$6&gt;=$F90,DW$6&lt;=$H90)*(DV$6-$F90+1),$J90/2,$M90,TRUE))/(1-2*_xlfn.NORM.DIST(0,$J90/2,$M90,TRUE))*$D90+($K90="Steady Growth")*(AND(DW$6&gt;=$F90,DW$6&lt;=$H90)*((DW$6-$F90+1)/($J90*($J90+1)/2)*$D90))+($K90="custom")*CustCF!DQ90</f>
        <v/>
      </c>
      <c r="DX90" s="87">
        <f>($K90="Bell Curve")*(_xlfn.NORM.DIST(AND(DX$6&gt;=$F90,DX$6&lt;=$H90)*(DX$6-$F90+1),$J90/2,$M90,TRUE)-_xlfn.NORM.DIST(AND(DX$6&gt;=$F90,DX$6&lt;=$H90)*(DW$6-$F90+1),$J90/2,$M90,TRUE))/(1-2*_xlfn.NORM.DIST(0,$J90/2,$M90,TRUE))*$D90+($K90="Steady Growth")*(AND(DX$6&gt;=$F90,DX$6&lt;=$H90)*((DX$6-$F90+1)/($J90*($J90+1)/2)*$D90))+($K90="custom")*CustCF!DR90</f>
        <v/>
      </c>
      <c r="DY90" s="87">
        <f>($K90="Bell Curve")*(_xlfn.NORM.DIST(AND(DY$6&gt;=$F90,DY$6&lt;=$H90)*(DY$6-$F90+1),$J90/2,$M90,TRUE)-_xlfn.NORM.DIST(AND(DY$6&gt;=$F90,DY$6&lt;=$H90)*(DX$6-$F90+1),$J90/2,$M90,TRUE))/(1-2*_xlfn.NORM.DIST(0,$J90/2,$M90,TRUE))*$D90+($K90="Steady Growth")*(AND(DY$6&gt;=$F90,DY$6&lt;=$H90)*((DY$6-$F90+1)/($J90*($J90+1)/2)*$D90))+($K90="custom")*CustCF!DS90</f>
        <v/>
      </c>
      <c r="DZ90" s="87">
        <f>($K90="Bell Curve")*(_xlfn.NORM.DIST(AND(DZ$6&gt;=$F90,DZ$6&lt;=$H90)*(DZ$6-$F90+1),$J90/2,$M90,TRUE)-_xlfn.NORM.DIST(AND(DZ$6&gt;=$F90,DZ$6&lt;=$H90)*(DY$6-$F90+1),$J90/2,$M90,TRUE))/(1-2*_xlfn.NORM.DIST(0,$J90/2,$M90,TRUE))*$D90+($K90="Steady Growth")*(AND(DZ$6&gt;=$F90,DZ$6&lt;=$H90)*((DZ$6-$F90+1)/($J90*($J90+1)/2)*$D90))+($K90="custom")*CustCF!DT90</f>
        <v/>
      </c>
      <c r="EA90" s="87">
        <f>($K90="Bell Curve")*(_xlfn.NORM.DIST(AND(EA$6&gt;=$F90,EA$6&lt;=$H90)*(EA$6-$F90+1),$J90/2,$M90,TRUE)-_xlfn.NORM.DIST(AND(EA$6&gt;=$F90,EA$6&lt;=$H90)*(DZ$6-$F90+1),$J90/2,$M90,TRUE))/(1-2*_xlfn.NORM.DIST(0,$J90/2,$M90,TRUE))*$D90+($K90="Steady Growth")*(AND(EA$6&gt;=$F90,EA$6&lt;=$H90)*((EA$6-$F90+1)/($J90*($J90+1)/2)*$D90))+($K90="custom")*CustCF!DU90</f>
        <v/>
      </c>
      <c r="EB90" s="87">
        <f>($K90="Bell Curve")*(_xlfn.NORM.DIST(AND(EB$6&gt;=$F90,EB$6&lt;=$H90)*(EB$6-$F90+1),$J90/2,$M90,TRUE)-_xlfn.NORM.DIST(AND(EB$6&gt;=$F90,EB$6&lt;=$H90)*(EA$6-$F90+1),$J90/2,$M90,TRUE))/(1-2*_xlfn.NORM.DIST(0,$J90/2,$M90,TRUE))*$D90+($K90="Steady Growth")*(AND(EB$6&gt;=$F90,EB$6&lt;=$H90)*((EB$6-$F90+1)/($J90*($J90+1)/2)*$D90))+($K90="custom")*CustCF!DV90</f>
        <v/>
      </c>
      <c r="EC90" s="87">
        <f>($K90="Bell Curve")*(_xlfn.NORM.DIST(AND(EC$6&gt;=$F90,EC$6&lt;=$H90)*(EC$6-$F90+1),$J90/2,$M90,TRUE)-_xlfn.NORM.DIST(AND(EC$6&gt;=$F90,EC$6&lt;=$H90)*(EB$6-$F90+1),$J90/2,$M90,TRUE))/(1-2*_xlfn.NORM.DIST(0,$J90/2,$M90,TRUE))*$D90+($K90="Steady Growth")*(AND(EC$6&gt;=$F90,EC$6&lt;=$H90)*((EC$6-$F90+1)/($J90*($J90+1)/2)*$D90))+($K90="custom")*CustCF!DW90</f>
        <v/>
      </c>
      <c r="ED90" s="87">
        <f>($K90="Bell Curve")*(_xlfn.NORM.DIST(AND(ED$6&gt;=$F90,ED$6&lt;=$H90)*(ED$6-$F90+1),$J90/2,$M90,TRUE)-_xlfn.NORM.DIST(AND(ED$6&gt;=$F90,ED$6&lt;=$H90)*(EC$6-$F90+1),$J90/2,$M90,TRUE))/(1-2*_xlfn.NORM.DIST(0,$J90/2,$M90,TRUE))*$D90+($K90="Steady Growth")*(AND(ED$6&gt;=$F90,ED$6&lt;=$H90)*((ED$6-$F90+1)/($J90*($J90+1)/2)*$D90))+($K90="custom")*CustCF!DX90</f>
        <v/>
      </c>
      <c r="EE90" s="87">
        <f>($K90="Bell Curve")*(_xlfn.NORM.DIST(AND(EE$6&gt;=$F90,EE$6&lt;=$H90)*(EE$6-$F90+1),$J90/2,$M90,TRUE)-_xlfn.NORM.DIST(AND(EE$6&gt;=$F90,EE$6&lt;=$H90)*(ED$6-$F90+1),$J90/2,$M90,TRUE))/(1-2*_xlfn.NORM.DIST(0,$J90/2,$M90,TRUE))*$D90+($K90="Steady Growth")*(AND(EE$6&gt;=$F90,EE$6&lt;=$H90)*((EE$6-$F90+1)/($J90*($J90+1)/2)*$D90))+($K90="custom")*CustCF!DY90</f>
        <v/>
      </c>
      <c r="EF90" s="87">
        <f>($K90="Bell Curve")*(_xlfn.NORM.DIST(AND(EF$6&gt;=$F90,EF$6&lt;=$H90)*(EF$6-$F90+1),$J90/2,$M90,TRUE)-_xlfn.NORM.DIST(AND(EF$6&gt;=$F90,EF$6&lt;=$H90)*(EE$6-$F90+1),$J90/2,$M90,TRUE))/(1-2*_xlfn.NORM.DIST(0,$J90/2,$M90,TRUE))*$D90+($K90="Steady Growth")*(AND(EF$6&gt;=$F90,EF$6&lt;=$H90)*((EF$6-$F90+1)/($J90*($J90+1)/2)*$D90))+($K90="custom")*CustCF!DZ90</f>
        <v/>
      </c>
      <c r="EG90" s="87">
        <f>($K90="Bell Curve")*(_xlfn.NORM.DIST(AND(EG$6&gt;=$F90,EG$6&lt;=$H90)*(EG$6-$F90+1),$J90/2,$M90,TRUE)-_xlfn.NORM.DIST(AND(EG$6&gt;=$F90,EG$6&lt;=$H90)*(EF$6-$F90+1),$J90/2,$M90,TRUE))/(1-2*_xlfn.NORM.DIST(0,$J90/2,$M90,TRUE))*$D90+($K90="Steady Growth")*(AND(EG$6&gt;=$F90,EG$6&lt;=$H90)*((EG$6-$F90+1)/($J90*($J90+1)/2)*$D90))+($K90="custom")*CustCF!EA90</f>
        <v/>
      </c>
      <c r="EH90" s="87">
        <f>($K90="Bell Curve")*(_xlfn.NORM.DIST(AND(EH$6&gt;=$F90,EH$6&lt;=$H90)*(EH$6-$F90+1),$J90/2,$M90,TRUE)-_xlfn.NORM.DIST(AND(EH$6&gt;=$F90,EH$6&lt;=$H90)*(EG$6-$F90+1),$J90/2,$M90,TRUE))/(1-2*_xlfn.NORM.DIST(0,$J90/2,$M90,TRUE))*$D90+($K90="Steady Growth")*(AND(EH$6&gt;=$F90,EH$6&lt;=$H90)*((EH$6-$F90+1)/($J90*($J90+1)/2)*$D90))+($K90="custom")*CustCF!EB90</f>
        <v/>
      </c>
      <c r="EI90" s="87">
        <f>($K90="Bell Curve")*(_xlfn.NORM.DIST(AND(EI$6&gt;=$F90,EI$6&lt;=$H90)*(EI$6-$F90+1),$J90/2,$M90,TRUE)-_xlfn.NORM.DIST(AND(EI$6&gt;=$F90,EI$6&lt;=$H90)*(EH$6-$F90+1),$J90/2,$M90,TRUE))/(1-2*_xlfn.NORM.DIST(0,$J90/2,$M90,TRUE))*$D90+($K90="Steady Growth")*(AND(EI$6&gt;=$F90,EI$6&lt;=$H90)*((EI$6-$F90+1)/($J90*($J90+1)/2)*$D90))+($K90="custom")*CustCF!EC90</f>
        <v/>
      </c>
      <c r="EJ90" s="87">
        <f>($K90="Bell Curve")*(_xlfn.NORM.DIST(AND(EJ$6&gt;=$F90,EJ$6&lt;=$H90)*(EJ$6-$F90+1),$J90/2,$M90,TRUE)-_xlfn.NORM.DIST(AND(EJ$6&gt;=$F90,EJ$6&lt;=$H90)*(EI$6-$F90+1),$J90/2,$M90,TRUE))/(1-2*_xlfn.NORM.DIST(0,$J90/2,$M90,TRUE))*$D90+($K90="Steady Growth")*(AND(EJ$6&gt;=$F90,EJ$6&lt;=$H90)*((EJ$6-$F90+1)/($J90*($J90+1)/2)*$D90))+($K90="custom")*CustCF!ED90</f>
        <v/>
      </c>
      <c r="EK90" s="87">
        <f>($K90="Bell Curve")*(_xlfn.NORM.DIST(AND(EK$6&gt;=$F90,EK$6&lt;=$H90)*(EK$6-$F90+1),$J90/2,$M90,TRUE)-_xlfn.NORM.DIST(AND(EK$6&gt;=$F90,EK$6&lt;=$H90)*(EJ$6-$F90+1),$J90/2,$M90,TRUE))/(1-2*_xlfn.NORM.DIST(0,$J90/2,$M90,TRUE))*$D90+($K90="Steady Growth")*(AND(EK$6&gt;=$F90,EK$6&lt;=$H90)*((EK$6-$F90+1)/($J90*($J90+1)/2)*$D90))+($K90="custom")*CustCF!EE90</f>
        <v/>
      </c>
      <c r="EL90" s="87">
        <f>($K90="Bell Curve")*(_xlfn.NORM.DIST(AND(EL$6&gt;=$F90,EL$6&lt;=$H90)*(EL$6-$F90+1),$J90/2,$M90,TRUE)-_xlfn.NORM.DIST(AND(EL$6&gt;=$F90,EL$6&lt;=$H90)*(EK$6-$F90+1),$J90/2,$M90,TRUE))/(1-2*_xlfn.NORM.DIST(0,$J90/2,$M90,TRUE))*$D90+($K90="Steady Growth")*(AND(EL$6&gt;=$F90,EL$6&lt;=$H90)*((EL$6-$F90+1)/($J90*($J90+1)/2)*$D90))+($K90="custom")*CustCF!EF90</f>
        <v/>
      </c>
      <c r="EM90" s="87">
        <f>($K90="Bell Curve")*(_xlfn.NORM.DIST(AND(EM$6&gt;=$F90,EM$6&lt;=$H90)*(EM$6-$F90+1),$J90/2,$M90,TRUE)-_xlfn.NORM.DIST(AND(EM$6&gt;=$F90,EM$6&lt;=$H90)*(EL$6-$F90+1),$J90/2,$M90,TRUE))/(1-2*_xlfn.NORM.DIST(0,$J90/2,$M90,TRUE))*$D90+($K90="Steady Growth")*(AND(EM$6&gt;=$F90,EM$6&lt;=$H90)*((EM$6-$F90+1)/($J90*($J90+1)/2)*$D90))+($K90="custom")*CustCF!EG90</f>
        <v/>
      </c>
      <c r="EN90" s="87">
        <f>($K90="Bell Curve")*(_xlfn.NORM.DIST(AND(EN$6&gt;=$F90,EN$6&lt;=$H90)*(EN$6-$F90+1),$J90/2,$M90,TRUE)-_xlfn.NORM.DIST(AND(EN$6&gt;=$F90,EN$6&lt;=$H90)*(EM$6-$F90+1),$J90/2,$M90,TRUE))/(1-2*_xlfn.NORM.DIST(0,$J90/2,$M90,TRUE))*$D90+($K90="Steady Growth")*(AND(EN$6&gt;=$F90,EN$6&lt;=$H90)*((EN$6-$F90+1)/($J90*($J90+1)/2)*$D90))+($K90="custom")*CustCF!EH90</f>
        <v/>
      </c>
      <c r="EO90" s="87">
        <f>($K90="Bell Curve")*(_xlfn.NORM.DIST(AND(EO$6&gt;=$F90,EO$6&lt;=$H90)*(EO$6-$F90+1),$J90/2,$M90,TRUE)-_xlfn.NORM.DIST(AND(EO$6&gt;=$F90,EO$6&lt;=$H90)*(EN$6-$F90+1),$J90/2,$M90,TRUE))/(1-2*_xlfn.NORM.DIST(0,$J90/2,$M90,TRUE))*$D90+($K90="Steady Growth")*(AND(EO$6&gt;=$F90,EO$6&lt;=$H90)*((EO$6-$F90+1)/($J90*($J90+1)/2)*$D90))+($K90="custom")*CustCF!EI90</f>
        <v/>
      </c>
      <c r="EP90" s="87">
        <f>($K90="Bell Curve")*(_xlfn.NORM.DIST(AND(EP$6&gt;=$F90,EP$6&lt;=$H90)*(EP$6-$F90+1),$J90/2,$M90,TRUE)-_xlfn.NORM.DIST(AND(EP$6&gt;=$F90,EP$6&lt;=$H90)*(EO$6-$F90+1),$J90/2,$M90,TRUE))/(1-2*_xlfn.NORM.DIST(0,$J90/2,$M90,TRUE))*$D90+($K90="Steady Growth")*(AND(EP$6&gt;=$F90,EP$6&lt;=$H90)*((EP$6-$F90+1)/($J90*($J90+1)/2)*$D90))+($K90="custom")*CustCF!EJ90</f>
        <v/>
      </c>
      <c r="EQ90" s="87">
        <f>($K90="Bell Curve")*(_xlfn.NORM.DIST(AND(EQ$6&gt;=$F90,EQ$6&lt;=$H90)*(EQ$6-$F90+1),$J90/2,$M90,TRUE)-_xlfn.NORM.DIST(AND(EQ$6&gt;=$F90,EQ$6&lt;=$H90)*(EP$6-$F90+1),$J90/2,$M90,TRUE))/(1-2*_xlfn.NORM.DIST(0,$J90/2,$M90,TRUE))*$D90+($K90="Steady Growth")*(AND(EQ$6&gt;=$F90,EQ$6&lt;=$H90)*((EQ$6-$F90+1)/($J90*($J90+1)/2)*$D90))+($K90="custom")*CustCF!EK90</f>
        <v/>
      </c>
      <c r="ER90" s="87">
        <f>($K90="Bell Curve")*(_xlfn.NORM.DIST(AND(ER$6&gt;=$F90,ER$6&lt;=$H90)*(ER$6-$F90+1),$J90/2,$M90,TRUE)-_xlfn.NORM.DIST(AND(ER$6&gt;=$F90,ER$6&lt;=$H90)*(EQ$6-$F90+1),$J90/2,$M90,TRUE))/(1-2*_xlfn.NORM.DIST(0,$J90/2,$M90,TRUE))*$D90+($K90="Steady Growth")*(AND(ER$6&gt;=$F90,ER$6&lt;=$H90)*((ER$6-$F90+1)/($J90*($J90+1)/2)*$D90))+($K90="custom")*CustCF!EL90</f>
        <v/>
      </c>
      <c r="ES90" s="87">
        <f>($K90="Bell Curve")*(_xlfn.NORM.DIST(AND(ES$6&gt;=$F90,ES$6&lt;=$H90)*(ES$6-$F90+1),$J90/2,$M90,TRUE)-_xlfn.NORM.DIST(AND(ES$6&gt;=$F90,ES$6&lt;=$H90)*(ER$6-$F90+1),$J90/2,$M90,TRUE))/(1-2*_xlfn.NORM.DIST(0,$J90/2,$M90,TRUE))*$D90+($K90="Steady Growth")*(AND(ES$6&gt;=$F90,ES$6&lt;=$H90)*((ES$6-$F90+1)/($J90*($J90+1)/2)*$D90))+($K90="custom")*CustCF!EM90</f>
        <v/>
      </c>
      <c r="ET90" s="87">
        <f>($K90="Bell Curve")*(_xlfn.NORM.DIST(AND(ET$6&gt;=$F90,ET$6&lt;=$H90)*(ET$6-$F90+1),$J90/2,$M90,TRUE)-_xlfn.NORM.DIST(AND(ET$6&gt;=$F90,ET$6&lt;=$H90)*(ES$6-$F90+1),$J90/2,$M90,TRUE))/(1-2*_xlfn.NORM.DIST(0,$J90/2,$M90,TRUE))*$D90+($K90="Steady Growth")*(AND(ET$6&gt;=$F90,ET$6&lt;=$H90)*((ET$6-$F90+1)/($J90*($J90+1)/2)*$D90))+($K90="custom")*CustCF!EN90</f>
        <v/>
      </c>
      <c r="EU90" s="87">
        <f>($K90="Bell Curve")*(_xlfn.NORM.DIST(AND(EU$6&gt;=$F90,EU$6&lt;=$H90)*(EU$6-$F90+1),$J90/2,$M90,TRUE)-_xlfn.NORM.DIST(AND(EU$6&gt;=$F90,EU$6&lt;=$H90)*(ET$6-$F90+1),$J90/2,$M90,TRUE))/(1-2*_xlfn.NORM.DIST(0,$J90/2,$M90,TRUE))*$D90+($K90="Steady Growth")*(AND(EU$6&gt;=$F90,EU$6&lt;=$H90)*((EU$6-$F90+1)/($J90*($J90+1)/2)*$D90))+($K90="custom")*CustCF!EO90</f>
        <v/>
      </c>
      <c r="EV90" s="87">
        <f>($K90="Bell Curve")*(_xlfn.NORM.DIST(AND(EV$6&gt;=$F90,EV$6&lt;=$H90)*(EV$6-$F90+1),$J90/2,$M90,TRUE)-_xlfn.NORM.DIST(AND(EV$6&gt;=$F90,EV$6&lt;=$H90)*(EU$6-$F90+1),$J90/2,$M90,TRUE))/(1-2*_xlfn.NORM.DIST(0,$J90/2,$M90,TRUE))*$D90+($K90="Steady Growth")*(AND(EV$6&gt;=$F90,EV$6&lt;=$H90)*((EV$6-$F90+1)/($J90*($J90+1)/2)*$D90))+($K90="custom")*CustCF!EP90</f>
        <v/>
      </c>
      <c r="EW90" s="87">
        <f>($K90="Bell Curve")*(_xlfn.NORM.DIST(AND(EW$6&gt;=$F90,EW$6&lt;=$H90)*(EW$6-$F90+1),$J90/2,$M90,TRUE)-_xlfn.NORM.DIST(AND(EW$6&gt;=$F90,EW$6&lt;=$H90)*(EV$6-$F90+1),$J90/2,$M90,TRUE))/(1-2*_xlfn.NORM.DIST(0,$J90/2,$M90,TRUE))*$D90+($K90="Steady Growth")*(AND(EW$6&gt;=$F90,EW$6&lt;=$H90)*((EW$6-$F90+1)/($J90*($J90+1)/2)*$D90))+($K90="custom")*CustCF!EQ90</f>
        <v/>
      </c>
      <c r="EX90" s="87">
        <f>($K90="Bell Curve")*(_xlfn.NORM.DIST(AND(EX$6&gt;=$F90,EX$6&lt;=$H90)*(EX$6-$F90+1),$J90/2,$M90,TRUE)-_xlfn.NORM.DIST(AND(EX$6&gt;=$F90,EX$6&lt;=$H90)*(EW$6-$F90+1),$J90/2,$M90,TRUE))/(1-2*_xlfn.NORM.DIST(0,$J90/2,$M90,TRUE))*$D90+($K90="Steady Growth")*(AND(EX$6&gt;=$F90,EX$6&lt;=$H90)*((EX$6-$F90+1)/($J90*($J90+1)/2)*$D90))+($K90="custom")*CustCF!ER90</f>
        <v/>
      </c>
      <c r="EY90" s="87">
        <f>($K90="Bell Curve")*(_xlfn.NORM.DIST(AND(EY$6&gt;=$F90,EY$6&lt;=$H90)*(EY$6-$F90+1),$J90/2,$M90,TRUE)-_xlfn.NORM.DIST(AND(EY$6&gt;=$F90,EY$6&lt;=$H90)*(EX$6-$F90+1),$J90/2,$M90,TRUE))/(1-2*_xlfn.NORM.DIST(0,$J90/2,$M90,TRUE))*$D90+($K90="Steady Growth")*(AND(EY$6&gt;=$F90,EY$6&lt;=$H90)*((EY$6-$F90+1)/($J90*($J90+1)/2)*$D90))+($K90="custom")*CustCF!ES90</f>
        <v/>
      </c>
      <c r="EZ90" s="87">
        <f>($K90="Bell Curve")*(_xlfn.NORM.DIST(AND(EZ$6&gt;=$F90,EZ$6&lt;=$H90)*(EZ$6-$F90+1),$J90/2,$M90,TRUE)-_xlfn.NORM.DIST(AND(EZ$6&gt;=$F90,EZ$6&lt;=$H90)*(EY$6-$F90+1),$J90/2,$M90,TRUE))/(1-2*_xlfn.NORM.DIST(0,$J90/2,$M90,TRUE))*$D90+($K90="Steady Growth")*(AND(EZ$6&gt;=$F90,EZ$6&lt;=$H90)*((EZ$6-$F90+1)/($J90*($J90+1)/2)*$D90))+($K90="custom")*CustCF!ET90</f>
        <v/>
      </c>
      <c r="FA90" s="87">
        <f>($K90="Bell Curve")*(_xlfn.NORM.DIST(AND(FA$6&gt;=$F90,FA$6&lt;=$H90)*(FA$6-$F90+1),$J90/2,$M90,TRUE)-_xlfn.NORM.DIST(AND(FA$6&gt;=$F90,FA$6&lt;=$H90)*(EZ$6-$F90+1),$J90/2,$M90,TRUE))/(1-2*_xlfn.NORM.DIST(0,$J90/2,$M90,TRUE))*$D90+($K90="Steady Growth")*(AND(FA$6&gt;=$F90,FA$6&lt;=$H90)*((FA$6-$F90+1)/($J90*($J90+1)/2)*$D90))+($K90="custom")*CustCF!EU90</f>
        <v/>
      </c>
      <c r="FB90" s="87">
        <f>($K90="Bell Curve")*(_xlfn.NORM.DIST(AND(FB$6&gt;=$F90,FB$6&lt;=$H90)*(FB$6-$F90+1),$J90/2,$M90,TRUE)-_xlfn.NORM.DIST(AND(FB$6&gt;=$F90,FB$6&lt;=$H90)*(FA$6-$F90+1),$J90/2,$M90,TRUE))/(1-2*_xlfn.NORM.DIST(0,$J90/2,$M90,TRUE))*$D90+($K90="Steady Growth")*(AND(FB$6&gt;=$F90,FB$6&lt;=$H90)*((FB$6-$F90+1)/($J90*($J90+1)/2)*$D90))+($K90="custom")*CustCF!EV90</f>
        <v/>
      </c>
      <c r="FC90" s="87">
        <f>($K90="Bell Curve")*(_xlfn.NORM.DIST(AND(FC$6&gt;=$F90,FC$6&lt;=$H90)*(FC$6-$F90+1),$J90/2,$M90,TRUE)-_xlfn.NORM.DIST(AND(FC$6&gt;=$F90,FC$6&lt;=$H90)*(FB$6-$F90+1),$J90/2,$M90,TRUE))/(1-2*_xlfn.NORM.DIST(0,$J90/2,$M90,TRUE))*$D90+($K90="Steady Growth")*(AND(FC$6&gt;=$F90,FC$6&lt;=$H90)*((FC$6-$F90+1)/($J90*($J90+1)/2)*$D90))+($K90="custom")*CustCF!EW90</f>
        <v/>
      </c>
      <c r="FD90" s="87">
        <f>($K90="Bell Curve")*(_xlfn.NORM.DIST(AND(FD$6&gt;=$F90,FD$6&lt;=$H90)*(FD$6-$F90+1),$J90/2,$M90,TRUE)-_xlfn.NORM.DIST(AND(FD$6&gt;=$F90,FD$6&lt;=$H90)*(FC$6-$F90+1),$J90/2,$M90,TRUE))/(1-2*_xlfn.NORM.DIST(0,$J90/2,$M90,TRUE))*$D90+($K90="Steady Growth")*(AND(FD$6&gt;=$F90,FD$6&lt;=$H90)*((FD$6-$F90+1)/($J90*($J90+1)/2)*$D90))+($K90="custom")*CustCF!EX90</f>
        <v/>
      </c>
      <c r="FE90" s="87">
        <f>($K90="Bell Curve")*(_xlfn.NORM.DIST(AND(FE$6&gt;=$F90,FE$6&lt;=$H90)*(FE$6-$F90+1),$J90/2,$M90,TRUE)-_xlfn.NORM.DIST(AND(FE$6&gt;=$F90,FE$6&lt;=$H90)*(FD$6-$F90+1),$J90/2,$M90,TRUE))/(1-2*_xlfn.NORM.DIST(0,$J90/2,$M90,TRUE))*$D90+($K90="Steady Growth")*(AND(FE$6&gt;=$F90,FE$6&lt;=$H90)*((FE$6-$F90+1)/($J90*($J90+1)/2)*$D90))+($K90="custom")*CustCF!EY90</f>
        <v/>
      </c>
      <c r="FF90" s="87">
        <f>($K90="Bell Curve")*(_xlfn.NORM.DIST(AND(FF$6&gt;=$F90,FF$6&lt;=$H90)*(FF$6-$F90+1),$J90/2,$M90,TRUE)-_xlfn.NORM.DIST(AND(FF$6&gt;=$F90,FF$6&lt;=$H90)*(FE$6-$F90+1),$J90/2,$M90,TRUE))/(1-2*_xlfn.NORM.DIST(0,$J90/2,$M90,TRUE))*$D90+($K90="Steady Growth")*(AND(FF$6&gt;=$F90,FF$6&lt;=$H90)*((FF$6-$F90+1)/($J90*($J90+1)/2)*$D90))+($K90="custom")*CustCF!EZ90</f>
        <v/>
      </c>
      <c r="FG90" s="87">
        <f>($K90="Bell Curve")*(_xlfn.NORM.DIST(AND(FG$6&gt;=$F90,FG$6&lt;=$H90)*(FG$6-$F90+1),$J90/2,$M90,TRUE)-_xlfn.NORM.DIST(AND(FG$6&gt;=$F90,FG$6&lt;=$H90)*(FF$6-$F90+1),$J90/2,$M90,TRUE))/(1-2*_xlfn.NORM.DIST(0,$J90/2,$M90,TRUE))*$D90+($K90="Steady Growth")*(AND(FG$6&gt;=$F90,FG$6&lt;=$H90)*((FG$6-$F90+1)/($J90*($J90+1)/2)*$D90))+($K90="custom")*CustCF!FA90</f>
        <v/>
      </c>
      <c r="FH90" s="87">
        <f>($K90="Bell Curve")*(_xlfn.NORM.DIST(AND(FH$6&gt;=$F90,FH$6&lt;=$H90)*(FH$6-$F90+1),$J90/2,$M90,TRUE)-_xlfn.NORM.DIST(AND(FH$6&gt;=$F90,FH$6&lt;=$H90)*(FG$6-$F90+1),$J90/2,$M90,TRUE))/(1-2*_xlfn.NORM.DIST(0,$J90/2,$M90,TRUE))*$D90+($K90="Steady Growth")*(AND(FH$6&gt;=$F90,FH$6&lt;=$H90)*((FH$6-$F90+1)/($J90*($J90+1)/2)*$D90))+($K90="custom")*CustCF!FB90</f>
        <v/>
      </c>
      <c r="FI90" s="87">
        <f>($K90="Bell Curve")*(_xlfn.NORM.DIST(AND(FI$6&gt;=$F90,FI$6&lt;=$H90)*(FI$6-$F90+1),$J90/2,$M90,TRUE)-_xlfn.NORM.DIST(AND(FI$6&gt;=$F90,FI$6&lt;=$H90)*(FH$6-$F90+1),$J90/2,$M90,TRUE))/(1-2*_xlfn.NORM.DIST(0,$J90/2,$M90,TRUE))*$D90+($K90="Steady Growth")*(AND(FI$6&gt;=$F90,FI$6&lt;=$H90)*((FI$6-$F90+1)/($J90*($J90+1)/2)*$D90))+($K90="custom")*CustCF!FC90</f>
        <v/>
      </c>
      <c r="FJ90" s="87">
        <f>($K90="Bell Curve")*(_xlfn.NORM.DIST(AND(FJ$6&gt;=$F90,FJ$6&lt;=$H90)*(FJ$6-$F90+1),$J90/2,$M90,TRUE)-_xlfn.NORM.DIST(AND(FJ$6&gt;=$F90,FJ$6&lt;=$H90)*(FI$6-$F90+1),$J90/2,$M90,TRUE))/(1-2*_xlfn.NORM.DIST(0,$J90/2,$M90,TRUE))*$D90+($K90="Steady Growth")*(AND(FJ$6&gt;=$F90,FJ$6&lt;=$H90)*((FJ$6-$F90+1)/($J90*($J90+1)/2)*$D90))+($K90="custom")*CustCF!FD90</f>
        <v/>
      </c>
      <c r="FK90" s="87">
        <f>($K90="Bell Curve")*(_xlfn.NORM.DIST(AND(FK$6&gt;=$F90,FK$6&lt;=$H90)*(FK$6-$F90+1),$J90/2,$M90,TRUE)-_xlfn.NORM.DIST(AND(FK$6&gt;=$F90,FK$6&lt;=$H90)*(FJ$6-$F90+1),$J90/2,$M90,TRUE))/(1-2*_xlfn.NORM.DIST(0,$J90/2,$M90,TRUE))*$D90+($K90="Steady Growth")*(AND(FK$6&gt;=$F90,FK$6&lt;=$H90)*((FK$6-$F90+1)/($J90*($J90+1)/2)*$D90))+($K90="custom")*CustCF!FE90</f>
        <v/>
      </c>
      <c r="FL90" s="87">
        <f>($K90="Bell Curve")*(_xlfn.NORM.DIST(AND(FL$6&gt;=$F90,FL$6&lt;=$H90)*(FL$6-$F90+1),$J90/2,$M90,TRUE)-_xlfn.NORM.DIST(AND(FL$6&gt;=$F90,FL$6&lt;=$H90)*(FK$6-$F90+1),$J90/2,$M90,TRUE))/(1-2*_xlfn.NORM.DIST(0,$J90/2,$M90,TRUE))*$D90+($K90="Steady Growth")*(AND(FL$6&gt;=$F90,FL$6&lt;=$H90)*((FL$6-$F90+1)/($J90*($J90+1)/2)*$D90))+($K90="custom")*CustCF!FF90</f>
        <v/>
      </c>
      <c r="FM90" s="87">
        <f>($K90="Bell Curve")*(_xlfn.NORM.DIST(AND(FM$6&gt;=$F90,FM$6&lt;=$H90)*(FM$6-$F90+1),$J90/2,$M90,TRUE)-_xlfn.NORM.DIST(AND(FM$6&gt;=$F90,FM$6&lt;=$H90)*(FL$6-$F90+1),$J90/2,$M90,TRUE))/(1-2*_xlfn.NORM.DIST(0,$J90/2,$M90,TRUE))*$D90+($K90="Steady Growth")*(AND(FM$6&gt;=$F90,FM$6&lt;=$H90)*((FM$6-$F90+1)/($J90*($J90+1)/2)*$D90))+($K90="custom")*CustCF!FG90</f>
        <v/>
      </c>
      <c r="FN90" s="87">
        <f>($K90="Bell Curve")*(_xlfn.NORM.DIST(AND(FN$6&gt;=$F90,FN$6&lt;=$H90)*(FN$6-$F90+1),$J90/2,$M90,TRUE)-_xlfn.NORM.DIST(AND(FN$6&gt;=$F90,FN$6&lt;=$H90)*(FM$6-$F90+1),$J90/2,$M90,TRUE))/(1-2*_xlfn.NORM.DIST(0,$J90/2,$M90,TRUE))*$D90+($K90="Steady Growth")*(AND(FN$6&gt;=$F90,FN$6&lt;=$H90)*((FN$6-$F90+1)/($J90*($J90+1)/2)*$D90))+($K90="custom")*CustCF!FH90</f>
        <v/>
      </c>
      <c r="FO90" s="87">
        <f>($K90="Bell Curve")*(_xlfn.NORM.DIST(AND(FO$6&gt;=$F90,FO$6&lt;=$H90)*(FO$6-$F90+1),$J90/2,$M90,TRUE)-_xlfn.NORM.DIST(AND(FO$6&gt;=$F90,FO$6&lt;=$H90)*(FN$6-$F90+1),$J90/2,$M90,TRUE))/(1-2*_xlfn.NORM.DIST(0,$J90/2,$M90,TRUE))*$D90+($K90="Steady Growth")*(AND(FO$6&gt;=$F90,FO$6&lt;=$H90)*((FO$6-$F90+1)/($J90*($J90+1)/2)*$D90))+($K90="custom")*CustCF!FI90</f>
        <v/>
      </c>
      <c r="FP90" s="87">
        <f>($K90="Bell Curve")*(_xlfn.NORM.DIST(AND(FP$6&gt;=$F90,FP$6&lt;=$H90)*(FP$6-$F90+1),$J90/2,$M90,TRUE)-_xlfn.NORM.DIST(AND(FP$6&gt;=$F90,FP$6&lt;=$H90)*(FO$6-$F90+1),$J90/2,$M90,TRUE))/(1-2*_xlfn.NORM.DIST(0,$J90/2,$M90,TRUE))*$D90+($K90="Steady Growth")*(AND(FP$6&gt;=$F90,FP$6&lt;=$H90)*((FP$6-$F90+1)/($J90*($J90+1)/2)*$D90))+($K90="custom")*CustCF!FJ90</f>
        <v/>
      </c>
      <c r="FQ90" s="87">
        <f>($K90="Bell Curve")*(_xlfn.NORM.DIST(AND(FQ$6&gt;=$F90,FQ$6&lt;=$H90)*(FQ$6-$F90+1),$J90/2,$M90,TRUE)-_xlfn.NORM.DIST(AND(FQ$6&gt;=$F90,FQ$6&lt;=$H90)*(FP$6-$F90+1),$J90/2,$M90,TRUE))/(1-2*_xlfn.NORM.DIST(0,$J90/2,$M90,TRUE))*$D90+($K90="Steady Growth")*(AND(FQ$6&gt;=$F90,FQ$6&lt;=$H90)*((FQ$6-$F90+1)/($J90*($J90+1)/2)*$D90))+($K90="custom")*CustCF!FK90</f>
        <v/>
      </c>
      <c r="FR90" s="87">
        <f>($K90="Bell Curve")*(_xlfn.NORM.DIST(AND(FR$6&gt;=$F90,FR$6&lt;=$H90)*(FR$6-$F90+1),$J90/2,$M90,TRUE)-_xlfn.NORM.DIST(AND(FR$6&gt;=$F90,FR$6&lt;=$H90)*(FQ$6-$F90+1),$J90/2,$M90,TRUE))/(1-2*_xlfn.NORM.DIST(0,$J90/2,$M90,TRUE))*$D90+($K90="Steady Growth")*(AND(FR$6&gt;=$F90,FR$6&lt;=$H90)*((FR$6-$F90+1)/($J90*($J90+1)/2)*$D90))+($K90="custom")*CustCF!FL90</f>
        <v/>
      </c>
      <c r="FS90" s="87">
        <f>($K90="Bell Curve")*(_xlfn.NORM.DIST(AND(FS$6&gt;=$F90,FS$6&lt;=$H90)*(FS$6-$F90+1),$J90/2,$M90,TRUE)-_xlfn.NORM.DIST(AND(FS$6&gt;=$F90,FS$6&lt;=$H90)*(FR$6-$F90+1),$J90/2,$M90,TRUE))/(1-2*_xlfn.NORM.DIST(0,$J90/2,$M90,TRUE))*$D90+($K90="Steady Growth")*(AND(FS$6&gt;=$F90,FS$6&lt;=$H90)*((FS$6-$F90+1)/($J90*($J90+1)/2)*$D90))+($K90="custom")*CustCF!FM90</f>
        <v/>
      </c>
      <c r="FT90" s="87">
        <f>($K90="Bell Curve")*(_xlfn.NORM.DIST(AND(FT$6&gt;=$F90,FT$6&lt;=$H90)*(FT$6-$F90+1),$J90/2,$M90,TRUE)-_xlfn.NORM.DIST(AND(FT$6&gt;=$F90,FT$6&lt;=$H90)*(FS$6-$F90+1),$J90/2,$M90,TRUE))/(1-2*_xlfn.NORM.DIST(0,$J90/2,$M90,TRUE))*$D90+($K90="Steady Growth")*(AND(FT$6&gt;=$F90,FT$6&lt;=$H90)*((FT$6-$F90+1)/($J90*($J90+1)/2)*$D90))+($K90="custom")*CustCF!FN90</f>
        <v/>
      </c>
      <c r="FU90" s="87">
        <f>($K90="Bell Curve")*(_xlfn.NORM.DIST(AND(FU$6&gt;=$F90,FU$6&lt;=$H90)*(FU$6-$F90+1),$J90/2,$M90,TRUE)-_xlfn.NORM.DIST(AND(FU$6&gt;=$F90,FU$6&lt;=$H90)*(FT$6-$F90+1),$J90/2,$M90,TRUE))/(1-2*_xlfn.NORM.DIST(0,$J90/2,$M90,TRUE))*$D90+($K90="Steady Growth")*(AND(FU$6&gt;=$F90,FU$6&lt;=$H90)*((FU$6-$F90+1)/($J90*($J90+1)/2)*$D90))+($K90="custom")*CustCF!FO90</f>
        <v/>
      </c>
      <c r="FV90" s="87">
        <f>($K90="Bell Curve")*(_xlfn.NORM.DIST(AND(FV$6&gt;=$F90,FV$6&lt;=$H90)*(FV$6-$F90+1),$J90/2,$M90,TRUE)-_xlfn.NORM.DIST(AND(FV$6&gt;=$F90,FV$6&lt;=$H90)*(FU$6-$F90+1),$J90/2,$M90,TRUE))/(1-2*_xlfn.NORM.DIST(0,$J90/2,$M90,TRUE))*$D90+($K90="Steady Growth")*(AND(FV$6&gt;=$F90,FV$6&lt;=$H90)*((FV$6-$F90+1)/($J90*($J90+1)/2)*$D90))+($K90="custom")*CustCF!FP90</f>
        <v/>
      </c>
      <c r="FW90" s="87">
        <f>($K90="Bell Curve")*(_xlfn.NORM.DIST(AND(FW$6&gt;=$F90,FW$6&lt;=$H90)*(FW$6-$F90+1),$J90/2,$M90,TRUE)-_xlfn.NORM.DIST(AND(FW$6&gt;=$F90,FW$6&lt;=$H90)*(FV$6-$F90+1),$J90/2,$M90,TRUE))/(1-2*_xlfn.NORM.DIST(0,$J90/2,$M90,TRUE))*$D90+($K90="Steady Growth")*(AND(FW$6&gt;=$F90,FW$6&lt;=$H90)*((FW$6-$F90+1)/($J90*($J90+1)/2)*$D90))+($K90="custom")*CustCF!FQ90</f>
        <v/>
      </c>
      <c r="FX90" s="87">
        <f>($K90="Bell Curve")*(_xlfn.NORM.DIST(AND(FX$6&gt;=$F90,FX$6&lt;=$H90)*(FX$6-$F90+1),$J90/2,$M90,TRUE)-_xlfn.NORM.DIST(AND(FX$6&gt;=$F90,FX$6&lt;=$H90)*(FW$6-$F90+1),$J90/2,$M90,TRUE))/(1-2*_xlfn.NORM.DIST(0,$J90/2,$M90,TRUE))*$D90+($K90="Steady Growth")*(AND(FX$6&gt;=$F90,FX$6&lt;=$H90)*((FX$6-$F90+1)/($J90*($J90+1)/2)*$D90))+($K90="custom")*CustCF!FR90</f>
        <v/>
      </c>
      <c r="FY90" s="87">
        <f>($K90="Bell Curve")*(_xlfn.NORM.DIST(AND(FY$6&gt;=$F90,FY$6&lt;=$H90)*(FY$6-$F90+1),$J90/2,$M90,TRUE)-_xlfn.NORM.DIST(AND(FY$6&gt;=$F90,FY$6&lt;=$H90)*(FX$6-$F90+1),$J90/2,$M90,TRUE))/(1-2*_xlfn.NORM.DIST(0,$J90/2,$M90,TRUE))*$D90+($K90="Steady Growth")*(AND(FY$6&gt;=$F90,FY$6&lt;=$H90)*((FY$6-$F90+1)/($J90*($J90+1)/2)*$D90))+($K90="custom")*CustCF!FS90</f>
        <v/>
      </c>
      <c r="FZ90" s="87">
        <f>($K90="Bell Curve")*(_xlfn.NORM.DIST(AND(FZ$6&gt;=$F90,FZ$6&lt;=$H90)*(FZ$6-$F90+1),$J90/2,$M90,TRUE)-_xlfn.NORM.DIST(AND(FZ$6&gt;=$F90,FZ$6&lt;=$H90)*(FY$6-$F90+1),$J90/2,$M90,TRUE))/(1-2*_xlfn.NORM.DIST(0,$J90/2,$M90,TRUE))*$D90+($K90="Steady Growth")*(AND(FZ$6&gt;=$F90,FZ$6&lt;=$H90)*((FZ$6-$F90+1)/($J90*($J90+1)/2)*$D90))+($K90="custom")*CustCF!FT90</f>
        <v/>
      </c>
      <c r="GA90" s="87">
        <f>($K90="Bell Curve")*(_xlfn.NORM.DIST(AND(GA$6&gt;=$F90,GA$6&lt;=$H90)*(GA$6-$F90+1),$J90/2,$M90,TRUE)-_xlfn.NORM.DIST(AND(GA$6&gt;=$F90,GA$6&lt;=$H90)*(FZ$6-$F90+1),$J90/2,$M90,TRUE))/(1-2*_xlfn.NORM.DIST(0,$J90/2,$M90,TRUE))*$D90+($K90="Steady Growth")*(AND(GA$6&gt;=$F90,GA$6&lt;=$H90)*((GA$6-$F90+1)/($J90*($J90+1)/2)*$D90))+($K90="custom")*CustCF!FU90</f>
        <v/>
      </c>
      <c r="GB90" s="87">
        <f>($K90="Bell Curve")*(_xlfn.NORM.DIST(AND(GB$6&gt;=$F90,GB$6&lt;=$H90)*(GB$6-$F90+1),$J90/2,$M90,TRUE)-_xlfn.NORM.DIST(AND(GB$6&gt;=$F90,GB$6&lt;=$H90)*(GA$6-$F90+1),$J90/2,$M90,TRUE))/(1-2*_xlfn.NORM.DIST(0,$J90/2,$M90,TRUE))*$D90+($K90="Steady Growth")*(AND(GB$6&gt;=$F90,GB$6&lt;=$H90)*((GB$6-$F90+1)/($J90*($J90+1)/2)*$D90))+($K90="custom")*CustCF!FV90</f>
        <v/>
      </c>
      <c r="GC90" s="87">
        <f>($K90="Bell Curve")*(_xlfn.NORM.DIST(AND(GC$6&gt;=$F90,GC$6&lt;=$H90)*(GC$6-$F90+1),$J90/2,$M90,TRUE)-_xlfn.NORM.DIST(AND(GC$6&gt;=$F90,GC$6&lt;=$H90)*(GB$6-$F90+1),$J90/2,$M90,TRUE))/(1-2*_xlfn.NORM.DIST(0,$J90/2,$M90,TRUE))*$D90+($K90="Steady Growth")*(AND(GC$6&gt;=$F90,GC$6&lt;=$H90)*((GC$6-$F90+1)/($J90*($J90+1)/2)*$D90))+($K90="custom")*CustCF!FW90</f>
        <v/>
      </c>
      <c r="GD90" s="87">
        <f>($K90="Bell Curve")*(_xlfn.NORM.DIST(AND(GD$6&gt;=$F90,GD$6&lt;=$H90)*(GD$6-$F90+1),$J90/2,$M90,TRUE)-_xlfn.NORM.DIST(AND(GD$6&gt;=$F90,GD$6&lt;=$H90)*(GC$6-$F90+1),$J90/2,$M90,TRUE))/(1-2*_xlfn.NORM.DIST(0,$J90/2,$M90,TRUE))*$D90+($K90="Steady Growth")*(AND(GD$6&gt;=$F90,GD$6&lt;=$H90)*((GD$6-$F90+1)/($J90*($J90+1)/2)*$D90))+($K90="custom")*CustCF!FX90</f>
        <v/>
      </c>
      <c r="GE90" s="87">
        <f>($K90="Bell Curve")*(_xlfn.NORM.DIST(AND(GE$6&gt;=$F90,GE$6&lt;=$H90)*(GE$6-$F90+1),$J90/2,$M90,TRUE)-_xlfn.NORM.DIST(AND(GE$6&gt;=$F90,GE$6&lt;=$H90)*(GD$6-$F90+1),$J90/2,$M90,TRUE))/(1-2*_xlfn.NORM.DIST(0,$J90/2,$M90,TRUE))*$D90+($K90="Steady Growth")*(AND(GE$6&gt;=$F90,GE$6&lt;=$H90)*((GE$6-$F90+1)/($J90*($J90+1)/2)*$D90))+($K90="custom")*CustCF!FY90</f>
        <v/>
      </c>
      <c r="GF90" s="87">
        <f>($K90="Bell Curve")*(_xlfn.NORM.DIST(AND(GF$6&gt;=$F90,GF$6&lt;=$H90)*(GF$6-$F90+1),$J90/2,$M90,TRUE)-_xlfn.NORM.DIST(AND(GF$6&gt;=$F90,GF$6&lt;=$H90)*(GE$6-$F90+1),$J90/2,$M90,TRUE))/(1-2*_xlfn.NORM.DIST(0,$J90/2,$M90,TRUE))*$D90+($K90="Steady Growth")*(AND(GF$6&gt;=$F90,GF$6&lt;=$H90)*((GF$6-$F90+1)/($J90*($J90+1)/2)*$D90))+($K90="custom")*CustCF!FZ90</f>
        <v/>
      </c>
      <c r="GG90" s="87">
        <f>($K90="Bell Curve")*(_xlfn.NORM.DIST(AND(GG$6&gt;=$F90,GG$6&lt;=$H90)*(GG$6-$F90+1),$J90/2,$M90,TRUE)-_xlfn.NORM.DIST(AND(GG$6&gt;=$F90,GG$6&lt;=$H90)*(GF$6-$F90+1),$J90/2,$M90,TRUE))/(1-2*_xlfn.NORM.DIST(0,$J90/2,$M90,TRUE))*$D90+($K90="Steady Growth")*(AND(GG$6&gt;=$F90,GG$6&lt;=$H90)*((GG$6-$F90+1)/($J90*($J90+1)/2)*$D90))+($K90="custom")*CustCF!GA90</f>
        <v/>
      </c>
      <c r="GH90" s="87">
        <f>($K90="Bell Curve")*(_xlfn.NORM.DIST(AND(GH$6&gt;=$F90,GH$6&lt;=$H90)*(GH$6-$F90+1),$J90/2,$M90,TRUE)-_xlfn.NORM.DIST(AND(GH$6&gt;=$F90,GH$6&lt;=$H90)*(GG$6-$F90+1),$J90/2,$M90,TRUE))/(1-2*_xlfn.NORM.DIST(0,$J90/2,$M90,TRUE))*$D90+($K90="Steady Growth")*(AND(GH$6&gt;=$F90,GH$6&lt;=$H90)*((GH$6-$F90+1)/($J90*($J90+1)/2)*$D90))+($K90="custom")*CustCF!GB90</f>
        <v/>
      </c>
      <c r="GI90" s="87">
        <f>($K90="Bell Curve")*(_xlfn.NORM.DIST(AND(GI$6&gt;=$F90,GI$6&lt;=$H90)*(GI$6-$F90+1),$J90/2,$M90,TRUE)-_xlfn.NORM.DIST(AND(GI$6&gt;=$F90,GI$6&lt;=$H90)*(GH$6-$F90+1),$J90/2,$M90,TRUE))/(1-2*_xlfn.NORM.DIST(0,$J90/2,$M90,TRUE))*$D90+($K90="Steady Growth")*(AND(GI$6&gt;=$F90,GI$6&lt;=$H90)*((GI$6-$F90+1)/($J90*($J90+1)/2)*$D90))+($K90="custom")*CustCF!GC90</f>
        <v/>
      </c>
      <c r="GJ90" s="87">
        <f>($K90="Bell Curve")*(_xlfn.NORM.DIST(AND(GJ$6&gt;=$F90,GJ$6&lt;=$H90)*(GJ$6-$F90+1),$J90/2,$M90,TRUE)-_xlfn.NORM.DIST(AND(GJ$6&gt;=$F90,GJ$6&lt;=$H90)*(GI$6-$F90+1),$J90/2,$M90,TRUE))/(1-2*_xlfn.NORM.DIST(0,$J90/2,$M90,TRUE))*$D90+($K90="Steady Growth")*(AND(GJ$6&gt;=$F90,GJ$6&lt;=$H90)*((GJ$6-$F90+1)/($J90*($J90+1)/2)*$D90))+($K90="custom")*CustCF!GD90</f>
        <v/>
      </c>
      <c r="GK90" s="87">
        <f>($K90="Bell Curve")*(_xlfn.NORM.DIST(AND(GK$6&gt;=$F90,GK$6&lt;=$H90)*(GK$6-$F90+1),$J90/2,$M90,TRUE)-_xlfn.NORM.DIST(AND(GK$6&gt;=$F90,GK$6&lt;=$H90)*(GJ$6-$F90+1),$J90/2,$M90,TRUE))/(1-2*_xlfn.NORM.DIST(0,$J90/2,$M90,TRUE))*$D90+($K90="Steady Growth")*(AND(GK$6&gt;=$F90,GK$6&lt;=$H90)*((GK$6-$F90+1)/($J90*($J90+1)/2)*$D90))+($K90="custom")*CustCF!GE90</f>
        <v/>
      </c>
      <c r="GL90" s="87">
        <f>($K90="Bell Curve")*(_xlfn.NORM.DIST(AND(GL$6&gt;=$F90,GL$6&lt;=$H90)*(GL$6-$F90+1),$J90/2,$M90,TRUE)-_xlfn.NORM.DIST(AND(GL$6&gt;=$F90,GL$6&lt;=$H90)*(GK$6-$F90+1),$J90/2,$M90,TRUE))/(1-2*_xlfn.NORM.DIST(0,$J90/2,$M90,TRUE))*$D90+($K90="Steady Growth")*(AND(GL$6&gt;=$F90,GL$6&lt;=$H90)*((GL$6-$F90+1)/($J90*($J90+1)/2)*$D90))+($K90="custom")*CustCF!GF90</f>
        <v/>
      </c>
      <c r="GM90" s="87">
        <f>($K90="Bell Curve")*(_xlfn.NORM.DIST(AND(GM$6&gt;=$F90,GM$6&lt;=$H90)*(GM$6-$F90+1),$J90/2,$M90,TRUE)-_xlfn.NORM.DIST(AND(GM$6&gt;=$F90,GM$6&lt;=$H90)*(GL$6-$F90+1),$J90/2,$M90,TRUE))/(1-2*_xlfn.NORM.DIST(0,$J90/2,$M90,TRUE))*$D90+($K90="Steady Growth")*(AND(GM$6&gt;=$F90,GM$6&lt;=$H90)*((GM$6-$F90+1)/($J90*($J90+1)/2)*$D90))+($K90="custom")*CustCF!GG90</f>
        <v/>
      </c>
      <c r="GN90" s="257">
        <f>($K90="Bell Curve")*(_xlfn.NORM.DIST(AND(GN$6&gt;=$F90,GN$6&lt;=$H90)*(GN$6-$F90+1),$J90/2,$M90,TRUE)-_xlfn.NORM.DIST(AND(GN$6&gt;=$F90,GN$6&lt;=$H90)*(GM$6-$F90+1),$J90/2,$M90,TRUE))/(1-2*_xlfn.NORM.DIST(0,$J90/2,$M90,TRUE))*$D90+($K90="Steady Growth")*(AND(GN$6&gt;=$F90,GN$6&lt;=$H90)*((GN$6-$F90+1)/($J90*($J90+1)/2)*$D90))+($K90="custom")*CustCF!GH90</f>
        <v/>
      </c>
      <c r="GO90" s="1" t="n"/>
      <c r="GP90" s="63" t="n"/>
    </row>
    <row r="91" hidden="1" outlineLevel="1">
      <c r="A91" s="1" t="n"/>
      <c r="B91" s="1" t="n"/>
      <c r="C91" s="251">
        <f>Budget!X32</f>
        <v/>
      </c>
      <c r="D91" s="14">
        <f>Budget!Y32</f>
        <v/>
      </c>
      <c r="E91" s="14">
        <f>IF(D91&lt;&gt;0,F91,"")</f>
        <v/>
      </c>
      <c r="F91" s="252" t="n">
        <v>0</v>
      </c>
      <c r="G91" s="921">
        <f>IF(L91="custom",CustCF!F91,INDEX($P$8:$GN$8,MATCH(F91,$P$6:$GN$6,0)))</f>
        <v/>
      </c>
      <c r="H91" s="252" t="n">
        <v>0</v>
      </c>
      <c r="I91" s="921">
        <f>IF(L91="custom",CustCF!G91,INDEX($P$8:$GN$8,MATCH(H91,$P$6:$GN$6,0)))</f>
        <v/>
      </c>
      <c r="J91" s="249">
        <f>H91-F91+1</f>
        <v/>
      </c>
      <c r="K91" s="254" t="inlineStr">
        <is>
          <t>Bell Curve</t>
        </is>
      </c>
      <c r="L91" s="255" t="inlineStr">
        <is>
          <t>Flat (9)</t>
        </is>
      </c>
      <c r="M91" s="256">
        <f>INDEX($D$261:$D$266,MATCH(L91,$C$261:$C$266,0))</f>
        <v/>
      </c>
      <c r="N91" s="13">
        <f>SUM(P91:GN91)</f>
        <v/>
      </c>
      <c r="O91" s="14" t="n"/>
      <c r="P91" s="87">
        <f>($K91="Bell Curve")*(_xlfn.NORM.DIST(AND(P$6&gt;=$F91,P$6&lt;=$H91)*(P$6-$F91+1),$J91/2,$M91,TRUE)-_xlfn.NORM.DIST(AND(P$6&gt;=$F91,P$6&lt;=$H91)*(O$6-$F91+1),$J91/2,$M91,TRUE))/(1-2*_xlfn.NORM.DIST(0,$J91/2,$M91,TRUE))*$D91+($K91="Steady Growth")*(AND(P$6&gt;=$F91,P$6&lt;=$H91)*((P$6-$F91+1)/($J91*($J91+1)/2)*$D91))+($K91="custom")*CustCF!J91</f>
        <v/>
      </c>
      <c r="Q91" s="87">
        <f>($K91="Bell Curve")*(_xlfn.NORM.DIST(AND(Q$6&gt;=$F91,Q$6&lt;=$H91)*(Q$6-$F91+1),$J91/2,$M91,TRUE)-_xlfn.NORM.DIST(AND(Q$6&gt;=$F91,Q$6&lt;=$H91)*(P$6-$F91+1),$J91/2,$M91,TRUE))/(1-2*_xlfn.NORM.DIST(0,$J91/2,$M91,TRUE))*$D91+($K91="Steady Growth")*(AND(Q$6&gt;=$F91,Q$6&lt;=$H91)*((Q$6-$F91+1)/($J91*($J91+1)/2)*$D91))+($K91="custom")*CustCF!K91</f>
        <v/>
      </c>
      <c r="R91" s="87">
        <f>($K91="Bell Curve")*(_xlfn.NORM.DIST(AND(R$6&gt;=$F91,R$6&lt;=$H91)*(R$6-$F91+1),$J91/2,$M91,TRUE)-_xlfn.NORM.DIST(AND(R$6&gt;=$F91,R$6&lt;=$H91)*(Q$6-$F91+1),$J91/2,$M91,TRUE))/(1-2*_xlfn.NORM.DIST(0,$J91/2,$M91,TRUE))*$D91+($K91="Steady Growth")*(AND(R$6&gt;=$F91,R$6&lt;=$H91)*((R$6-$F91+1)/($J91*($J91+1)/2)*$D91))+($K91="custom")*CustCF!L91</f>
        <v/>
      </c>
      <c r="S91" s="87">
        <f>($K91="Bell Curve")*(_xlfn.NORM.DIST(AND(S$6&gt;=$F91,S$6&lt;=$H91)*(S$6-$F91+1),$J91/2,$M91,TRUE)-_xlfn.NORM.DIST(AND(S$6&gt;=$F91,S$6&lt;=$H91)*(R$6-$F91+1),$J91/2,$M91,TRUE))/(1-2*_xlfn.NORM.DIST(0,$J91/2,$M91,TRUE))*$D91+($K91="Steady Growth")*(AND(S$6&gt;=$F91,S$6&lt;=$H91)*((S$6-$F91+1)/($J91*($J91+1)/2)*$D91))+($K91="custom")*CustCF!M91</f>
        <v/>
      </c>
      <c r="T91" s="87">
        <f>($K91="Bell Curve")*(_xlfn.NORM.DIST(AND(T$6&gt;=$F91,T$6&lt;=$H91)*(T$6-$F91+1),$J91/2,$M91,TRUE)-_xlfn.NORM.DIST(AND(T$6&gt;=$F91,T$6&lt;=$H91)*(S$6-$F91+1),$J91/2,$M91,TRUE))/(1-2*_xlfn.NORM.DIST(0,$J91/2,$M91,TRUE))*$D91+($K91="Steady Growth")*(AND(T$6&gt;=$F91,T$6&lt;=$H91)*((T$6-$F91+1)/($J91*($J91+1)/2)*$D91))+($K91="custom")*CustCF!N91</f>
        <v/>
      </c>
      <c r="U91" s="87">
        <f>($K91="Bell Curve")*(_xlfn.NORM.DIST(AND(U$6&gt;=$F91,U$6&lt;=$H91)*(U$6-$F91+1),$J91/2,$M91,TRUE)-_xlfn.NORM.DIST(AND(U$6&gt;=$F91,U$6&lt;=$H91)*(T$6-$F91+1),$J91/2,$M91,TRUE))/(1-2*_xlfn.NORM.DIST(0,$J91/2,$M91,TRUE))*$D91+($K91="Steady Growth")*(AND(U$6&gt;=$F91,U$6&lt;=$H91)*((U$6-$F91+1)/($J91*($J91+1)/2)*$D91))+($K91="custom")*CustCF!O91</f>
        <v/>
      </c>
      <c r="V91" s="87">
        <f>($K91="Bell Curve")*(_xlfn.NORM.DIST(AND(V$6&gt;=$F91,V$6&lt;=$H91)*(V$6-$F91+1),$J91/2,$M91,TRUE)-_xlfn.NORM.DIST(AND(V$6&gt;=$F91,V$6&lt;=$H91)*(U$6-$F91+1),$J91/2,$M91,TRUE))/(1-2*_xlfn.NORM.DIST(0,$J91/2,$M91,TRUE))*$D91+($K91="Steady Growth")*(AND(V$6&gt;=$F91,V$6&lt;=$H91)*((V$6-$F91+1)/($J91*($J91+1)/2)*$D91))+($K91="custom")*CustCF!P91</f>
        <v/>
      </c>
      <c r="W91" s="87">
        <f>($K91="Bell Curve")*(_xlfn.NORM.DIST(AND(W$6&gt;=$F91,W$6&lt;=$H91)*(W$6-$F91+1),$J91/2,$M91,TRUE)-_xlfn.NORM.DIST(AND(W$6&gt;=$F91,W$6&lt;=$H91)*(V$6-$F91+1),$J91/2,$M91,TRUE))/(1-2*_xlfn.NORM.DIST(0,$J91/2,$M91,TRUE))*$D91+($K91="Steady Growth")*(AND(W$6&gt;=$F91,W$6&lt;=$H91)*((W$6-$F91+1)/($J91*($J91+1)/2)*$D91))+($K91="custom")*CustCF!Q91</f>
        <v/>
      </c>
      <c r="X91" s="87">
        <f>($K91="Bell Curve")*(_xlfn.NORM.DIST(AND(X$6&gt;=$F91,X$6&lt;=$H91)*(X$6-$F91+1),$J91/2,$M91,TRUE)-_xlfn.NORM.DIST(AND(X$6&gt;=$F91,X$6&lt;=$H91)*(W$6-$F91+1),$J91/2,$M91,TRUE))/(1-2*_xlfn.NORM.DIST(0,$J91/2,$M91,TRUE))*$D91+($K91="Steady Growth")*(AND(X$6&gt;=$F91,X$6&lt;=$H91)*((X$6-$F91+1)/($J91*($J91+1)/2)*$D91))+($K91="custom")*CustCF!R91</f>
        <v/>
      </c>
      <c r="Y91" s="87">
        <f>($K91="Bell Curve")*(_xlfn.NORM.DIST(AND(Y$6&gt;=$F91,Y$6&lt;=$H91)*(Y$6-$F91+1),$J91/2,$M91,TRUE)-_xlfn.NORM.DIST(AND(Y$6&gt;=$F91,Y$6&lt;=$H91)*(X$6-$F91+1),$J91/2,$M91,TRUE))/(1-2*_xlfn.NORM.DIST(0,$J91/2,$M91,TRUE))*$D91+($K91="Steady Growth")*(AND(Y$6&gt;=$F91,Y$6&lt;=$H91)*((Y$6-$F91+1)/($J91*($J91+1)/2)*$D91))+($K91="custom")*CustCF!S91</f>
        <v/>
      </c>
      <c r="Z91" s="87">
        <f>($K91="Bell Curve")*(_xlfn.NORM.DIST(AND(Z$6&gt;=$F91,Z$6&lt;=$H91)*(Z$6-$F91+1),$J91/2,$M91,TRUE)-_xlfn.NORM.DIST(AND(Z$6&gt;=$F91,Z$6&lt;=$H91)*(Y$6-$F91+1),$J91/2,$M91,TRUE))/(1-2*_xlfn.NORM.DIST(0,$J91/2,$M91,TRUE))*$D91+($K91="Steady Growth")*(AND(Z$6&gt;=$F91,Z$6&lt;=$H91)*((Z$6-$F91+1)/($J91*($J91+1)/2)*$D91))+($K91="custom")*CustCF!T91</f>
        <v/>
      </c>
      <c r="AA91" s="87">
        <f>($K91="Bell Curve")*(_xlfn.NORM.DIST(AND(AA$6&gt;=$F91,AA$6&lt;=$H91)*(AA$6-$F91+1),$J91/2,$M91,TRUE)-_xlfn.NORM.DIST(AND(AA$6&gt;=$F91,AA$6&lt;=$H91)*(Z$6-$F91+1),$J91/2,$M91,TRUE))/(1-2*_xlfn.NORM.DIST(0,$J91/2,$M91,TRUE))*$D91+($K91="Steady Growth")*(AND(AA$6&gt;=$F91,AA$6&lt;=$H91)*((AA$6-$F91+1)/($J91*($J91+1)/2)*$D91))+($K91="custom")*CustCF!U91</f>
        <v/>
      </c>
      <c r="AB91" s="87">
        <f>($K91="Bell Curve")*(_xlfn.NORM.DIST(AND(AB$6&gt;=$F91,AB$6&lt;=$H91)*(AB$6-$F91+1),$J91/2,$M91,TRUE)-_xlfn.NORM.DIST(AND(AB$6&gt;=$F91,AB$6&lt;=$H91)*(AA$6-$F91+1),$J91/2,$M91,TRUE))/(1-2*_xlfn.NORM.DIST(0,$J91/2,$M91,TRUE))*$D91+($K91="Steady Growth")*(AND(AB$6&gt;=$F91,AB$6&lt;=$H91)*((AB$6-$F91+1)/($J91*($J91+1)/2)*$D91))+($K91="custom")*CustCF!V91</f>
        <v/>
      </c>
      <c r="AC91" s="87">
        <f>($K91="Bell Curve")*(_xlfn.NORM.DIST(AND(AC$6&gt;=$F91,AC$6&lt;=$H91)*(AC$6-$F91+1),$J91/2,$M91,TRUE)-_xlfn.NORM.DIST(AND(AC$6&gt;=$F91,AC$6&lt;=$H91)*(AB$6-$F91+1),$J91/2,$M91,TRUE))/(1-2*_xlfn.NORM.DIST(0,$J91/2,$M91,TRUE))*$D91+($K91="Steady Growth")*(AND(AC$6&gt;=$F91,AC$6&lt;=$H91)*((AC$6-$F91+1)/($J91*($J91+1)/2)*$D91))+($K91="custom")*CustCF!W91</f>
        <v/>
      </c>
      <c r="AD91" s="87">
        <f>($K91="Bell Curve")*(_xlfn.NORM.DIST(AND(AD$6&gt;=$F91,AD$6&lt;=$H91)*(AD$6-$F91+1),$J91/2,$M91,TRUE)-_xlfn.NORM.DIST(AND(AD$6&gt;=$F91,AD$6&lt;=$H91)*(AC$6-$F91+1),$J91/2,$M91,TRUE))/(1-2*_xlfn.NORM.DIST(0,$J91/2,$M91,TRUE))*$D91+($K91="Steady Growth")*(AND(AD$6&gt;=$F91,AD$6&lt;=$H91)*((AD$6-$F91+1)/($J91*($J91+1)/2)*$D91))+($K91="custom")*CustCF!X91</f>
        <v/>
      </c>
      <c r="AE91" s="87">
        <f>($K91="Bell Curve")*(_xlfn.NORM.DIST(AND(AE$6&gt;=$F91,AE$6&lt;=$H91)*(AE$6-$F91+1),$J91/2,$M91,TRUE)-_xlfn.NORM.DIST(AND(AE$6&gt;=$F91,AE$6&lt;=$H91)*(AD$6-$F91+1),$J91/2,$M91,TRUE))/(1-2*_xlfn.NORM.DIST(0,$J91/2,$M91,TRUE))*$D91+($K91="Steady Growth")*(AND(AE$6&gt;=$F91,AE$6&lt;=$H91)*((AE$6-$F91+1)/($J91*($J91+1)/2)*$D91))+($K91="custom")*CustCF!Y91</f>
        <v/>
      </c>
      <c r="AF91" s="87">
        <f>($K91="Bell Curve")*(_xlfn.NORM.DIST(AND(AF$6&gt;=$F91,AF$6&lt;=$H91)*(AF$6-$F91+1),$J91/2,$M91,TRUE)-_xlfn.NORM.DIST(AND(AF$6&gt;=$F91,AF$6&lt;=$H91)*(AE$6-$F91+1),$J91/2,$M91,TRUE))/(1-2*_xlfn.NORM.DIST(0,$J91/2,$M91,TRUE))*$D91+($K91="Steady Growth")*(AND(AF$6&gt;=$F91,AF$6&lt;=$H91)*((AF$6-$F91+1)/($J91*($J91+1)/2)*$D91))+($K91="custom")*CustCF!Z91</f>
        <v/>
      </c>
      <c r="AG91" s="87">
        <f>($K91="Bell Curve")*(_xlfn.NORM.DIST(AND(AG$6&gt;=$F91,AG$6&lt;=$H91)*(AG$6-$F91+1),$J91/2,$M91,TRUE)-_xlfn.NORM.DIST(AND(AG$6&gt;=$F91,AG$6&lt;=$H91)*(AF$6-$F91+1),$J91/2,$M91,TRUE))/(1-2*_xlfn.NORM.DIST(0,$J91/2,$M91,TRUE))*$D91+($K91="Steady Growth")*(AND(AG$6&gt;=$F91,AG$6&lt;=$H91)*((AG$6-$F91+1)/($J91*($J91+1)/2)*$D91))+($K91="custom")*CustCF!AA91</f>
        <v/>
      </c>
      <c r="AH91" s="87">
        <f>($K91="Bell Curve")*(_xlfn.NORM.DIST(AND(AH$6&gt;=$F91,AH$6&lt;=$H91)*(AH$6-$F91+1),$J91/2,$M91,TRUE)-_xlfn.NORM.DIST(AND(AH$6&gt;=$F91,AH$6&lt;=$H91)*(AG$6-$F91+1),$J91/2,$M91,TRUE))/(1-2*_xlfn.NORM.DIST(0,$J91/2,$M91,TRUE))*$D91+($K91="Steady Growth")*(AND(AH$6&gt;=$F91,AH$6&lt;=$H91)*((AH$6-$F91+1)/($J91*($J91+1)/2)*$D91))+($K91="custom")*CustCF!AB91</f>
        <v/>
      </c>
      <c r="AI91" s="87">
        <f>($K91="Bell Curve")*(_xlfn.NORM.DIST(AND(AI$6&gt;=$F91,AI$6&lt;=$H91)*(AI$6-$F91+1),$J91/2,$M91,TRUE)-_xlfn.NORM.DIST(AND(AI$6&gt;=$F91,AI$6&lt;=$H91)*(AH$6-$F91+1),$J91/2,$M91,TRUE))/(1-2*_xlfn.NORM.DIST(0,$J91/2,$M91,TRUE))*$D91+($K91="Steady Growth")*(AND(AI$6&gt;=$F91,AI$6&lt;=$H91)*((AI$6-$F91+1)/($J91*($J91+1)/2)*$D91))+($K91="custom")*CustCF!AC91</f>
        <v/>
      </c>
      <c r="AJ91" s="87">
        <f>($K91="Bell Curve")*(_xlfn.NORM.DIST(AND(AJ$6&gt;=$F91,AJ$6&lt;=$H91)*(AJ$6-$F91+1),$J91/2,$M91,TRUE)-_xlfn.NORM.DIST(AND(AJ$6&gt;=$F91,AJ$6&lt;=$H91)*(AI$6-$F91+1),$J91/2,$M91,TRUE))/(1-2*_xlfn.NORM.DIST(0,$J91/2,$M91,TRUE))*$D91+($K91="Steady Growth")*(AND(AJ$6&gt;=$F91,AJ$6&lt;=$H91)*((AJ$6-$F91+1)/($J91*($J91+1)/2)*$D91))+($K91="custom")*CustCF!AD91</f>
        <v/>
      </c>
      <c r="AK91" s="87">
        <f>($K91="Bell Curve")*(_xlfn.NORM.DIST(AND(AK$6&gt;=$F91,AK$6&lt;=$H91)*(AK$6-$F91+1),$J91/2,$M91,TRUE)-_xlfn.NORM.DIST(AND(AK$6&gt;=$F91,AK$6&lt;=$H91)*(AJ$6-$F91+1),$J91/2,$M91,TRUE))/(1-2*_xlfn.NORM.DIST(0,$J91/2,$M91,TRUE))*$D91+($K91="Steady Growth")*(AND(AK$6&gt;=$F91,AK$6&lt;=$H91)*((AK$6-$F91+1)/($J91*($J91+1)/2)*$D91))+($K91="custom")*CustCF!AE91</f>
        <v/>
      </c>
      <c r="AL91" s="87">
        <f>($K91="Bell Curve")*(_xlfn.NORM.DIST(AND(AL$6&gt;=$F91,AL$6&lt;=$H91)*(AL$6-$F91+1),$J91/2,$M91,TRUE)-_xlfn.NORM.DIST(AND(AL$6&gt;=$F91,AL$6&lt;=$H91)*(AK$6-$F91+1),$J91/2,$M91,TRUE))/(1-2*_xlfn.NORM.DIST(0,$J91/2,$M91,TRUE))*$D91+($K91="Steady Growth")*(AND(AL$6&gt;=$F91,AL$6&lt;=$H91)*((AL$6-$F91+1)/($J91*($J91+1)/2)*$D91))+($K91="custom")*CustCF!AF91</f>
        <v/>
      </c>
      <c r="AM91" s="87">
        <f>($K91="Bell Curve")*(_xlfn.NORM.DIST(AND(AM$6&gt;=$F91,AM$6&lt;=$H91)*(AM$6-$F91+1),$J91/2,$M91,TRUE)-_xlfn.NORM.DIST(AND(AM$6&gt;=$F91,AM$6&lt;=$H91)*(AL$6-$F91+1),$J91/2,$M91,TRUE))/(1-2*_xlfn.NORM.DIST(0,$J91/2,$M91,TRUE))*$D91+($K91="Steady Growth")*(AND(AM$6&gt;=$F91,AM$6&lt;=$H91)*((AM$6-$F91+1)/($J91*($J91+1)/2)*$D91))+($K91="custom")*CustCF!AG91</f>
        <v/>
      </c>
      <c r="AN91" s="87">
        <f>($K91="Bell Curve")*(_xlfn.NORM.DIST(AND(AN$6&gt;=$F91,AN$6&lt;=$H91)*(AN$6-$F91+1),$J91/2,$M91,TRUE)-_xlfn.NORM.DIST(AND(AN$6&gt;=$F91,AN$6&lt;=$H91)*(AM$6-$F91+1),$J91/2,$M91,TRUE))/(1-2*_xlfn.NORM.DIST(0,$J91/2,$M91,TRUE))*$D91+($K91="Steady Growth")*(AND(AN$6&gt;=$F91,AN$6&lt;=$H91)*((AN$6-$F91+1)/($J91*($J91+1)/2)*$D91))+($K91="custom")*CustCF!AH91</f>
        <v/>
      </c>
      <c r="AO91" s="87">
        <f>($K91="Bell Curve")*(_xlfn.NORM.DIST(AND(AO$6&gt;=$F91,AO$6&lt;=$H91)*(AO$6-$F91+1),$J91/2,$M91,TRUE)-_xlfn.NORM.DIST(AND(AO$6&gt;=$F91,AO$6&lt;=$H91)*(AN$6-$F91+1),$J91/2,$M91,TRUE))/(1-2*_xlfn.NORM.DIST(0,$J91/2,$M91,TRUE))*$D91+($K91="Steady Growth")*(AND(AO$6&gt;=$F91,AO$6&lt;=$H91)*((AO$6-$F91+1)/($J91*($J91+1)/2)*$D91))+($K91="custom")*CustCF!AI91</f>
        <v/>
      </c>
      <c r="AP91" s="87">
        <f>($K91="Bell Curve")*(_xlfn.NORM.DIST(AND(AP$6&gt;=$F91,AP$6&lt;=$H91)*(AP$6-$F91+1),$J91/2,$M91,TRUE)-_xlfn.NORM.DIST(AND(AP$6&gt;=$F91,AP$6&lt;=$H91)*(AO$6-$F91+1),$J91/2,$M91,TRUE))/(1-2*_xlfn.NORM.DIST(0,$J91/2,$M91,TRUE))*$D91+($K91="Steady Growth")*(AND(AP$6&gt;=$F91,AP$6&lt;=$H91)*((AP$6-$F91+1)/($J91*($J91+1)/2)*$D91))+($K91="custom")*CustCF!AJ91</f>
        <v/>
      </c>
      <c r="AQ91" s="87">
        <f>($K91="Bell Curve")*(_xlfn.NORM.DIST(AND(AQ$6&gt;=$F91,AQ$6&lt;=$H91)*(AQ$6-$F91+1),$J91/2,$M91,TRUE)-_xlfn.NORM.DIST(AND(AQ$6&gt;=$F91,AQ$6&lt;=$H91)*(AP$6-$F91+1),$J91/2,$M91,TRUE))/(1-2*_xlfn.NORM.DIST(0,$J91/2,$M91,TRUE))*$D91+($K91="Steady Growth")*(AND(AQ$6&gt;=$F91,AQ$6&lt;=$H91)*((AQ$6-$F91+1)/($J91*($J91+1)/2)*$D91))+($K91="custom")*CustCF!AK91</f>
        <v/>
      </c>
      <c r="AR91" s="87">
        <f>($K91="Bell Curve")*(_xlfn.NORM.DIST(AND(AR$6&gt;=$F91,AR$6&lt;=$H91)*(AR$6-$F91+1),$J91/2,$M91,TRUE)-_xlfn.NORM.DIST(AND(AR$6&gt;=$F91,AR$6&lt;=$H91)*(AQ$6-$F91+1),$J91/2,$M91,TRUE))/(1-2*_xlfn.NORM.DIST(0,$J91/2,$M91,TRUE))*$D91+($K91="Steady Growth")*(AND(AR$6&gt;=$F91,AR$6&lt;=$H91)*((AR$6-$F91+1)/($J91*($J91+1)/2)*$D91))+($K91="custom")*CustCF!AL91</f>
        <v/>
      </c>
      <c r="AS91" s="87">
        <f>($K91="Bell Curve")*(_xlfn.NORM.DIST(AND(AS$6&gt;=$F91,AS$6&lt;=$H91)*(AS$6-$F91+1),$J91/2,$M91,TRUE)-_xlfn.NORM.DIST(AND(AS$6&gt;=$F91,AS$6&lt;=$H91)*(AR$6-$F91+1),$J91/2,$M91,TRUE))/(1-2*_xlfn.NORM.DIST(0,$J91/2,$M91,TRUE))*$D91+($K91="Steady Growth")*(AND(AS$6&gt;=$F91,AS$6&lt;=$H91)*((AS$6-$F91+1)/($J91*($J91+1)/2)*$D91))+($K91="custom")*CustCF!AM91</f>
        <v/>
      </c>
      <c r="AT91" s="87">
        <f>($K91="Bell Curve")*(_xlfn.NORM.DIST(AND(AT$6&gt;=$F91,AT$6&lt;=$H91)*(AT$6-$F91+1),$J91/2,$M91,TRUE)-_xlfn.NORM.DIST(AND(AT$6&gt;=$F91,AT$6&lt;=$H91)*(AS$6-$F91+1),$J91/2,$M91,TRUE))/(1-2*_xlfn.NORM.DIST(0,$J91/2,$M91,TRUE))*$D91+($K91="Steady Growth")*(AND(AT$6&gt;=$F91,AT$6&lt;=$H91)*((AT$6-$F91+1)/($J91*($J91+1)/2)*$D91))+($K91="custom")*CustCF!AN91</f>
        <v/>
      </c>
      <c r="AU91" s="87">
        <f>($K91="Bell Curve")*(_xlfn.NORM.DIST(AND(AU$6&gt;=$F91,AU$6&lt;=$H91)*(AU$6-$F91+1),$J91/2,$M91,TRUE)-_xlfn.NORM.DIST(AND(AU$6&gt;=$F91,AU$6&lt;=$H91)*(AT$6-$F91+1),$J91/2,$M91,TRUE))/(1-2*_xlfn.NORM.DIST(0,$J91/2,$M91,TRUE))*$D91+($K91="Steady Growth")*(AND(AU$6&gt;=$F91,AU$6&lt;=$H91)*((AU$6-$F91+1)/($J91*($J91+1)/2)*$D91))+($K91="custom")*CustCF!AO91</f>
        <v/>
      </c>
      <c r="AV91" s="87">
        <f>($K91="Bell Curve")*(_xlfn.NORM.DIST(AND(AV$6&gt;=$F91,AV$6&lt;=$H91)*(AV$6-$F91+1),$J91/2,$M91,TRUE)-_xlfn.NORM.DIST(AND(AV$6&gt;=$F91,AV$6&lt;=$H91)*(AU$6-$F91+1),$J91/2,$M91,TRUE))/(1-2*_xlfn.NORM.DIST(0,$J91/2,$M91,TRUE))*$D91+($K91="Steady Growth")*(AND(AV$6&gt;=$F91,AV$6&lt;=$H91)*((AV$6-$F91+1)/($J91*($J91+1)/2)*$D91))+($K91="custom")*CustCF!AP91</f>
        <v/>
      </c>
      <c r="AW91" s="87">
        <f>($K91="Bell Curve")*(_xlfn.NORM.DIST(AND(AW$6&gt;=$F91,AW$6&lt;=$H91)*(AW$6-$F91+1),$J91/2,$M91,TRUE)-_xlfn.NORM.DIST(AND(AW$6&gt;=$F91,AW$6&lt;=$H91)*(AV$6-$F91+1),$J91/2,$M91,TRUE))/(1-2*_xlfn.NORM.DIST(0,$J91/2,$M91,TRUE))*$D91+($K91="Steady Growth")*(AND(AW$6&gt;=$F91,AW$6&lt;=$H91)*((AW$6-$F91+1)/($J91*($J91+1)/2)*$D91))+($K91="custom")*CustCF!AQ91</f>
        <v/>
      </c>
      <c r="AX91" s="87">
        <f>($K91="Bell Curve")*(_xlfn.NORM.DIST(AND(AX$6&gt;=$F91,AX$6&lt;=$H91)*(AX$6-$F91+1),$J91/2,$M91,TRUE)-_xlfn.NORM.DIST(AND(AX$6&gt;=$F91,AX$6&lt;=$H91)*(AW$6-$F91+1),$J91/2,$M91,TRUE))/(1-2*_xlfn.NORM.DIST(0,$J91/2,$M91,TRUE))*$D91+($K91="Steady Growth")*(AND(AX$6&gt;=$F91,AX$6&lt;=$H91)*((AX$6-$F91+1)/($J91*($J91+1)/2)*$D91))+($K91="custom")*CustCF!AR91</f>
        <v/>
      </c>
      <c r="AY91" s="87">
        <f>($K91="Bell Curve")*(_xlfn.NORM.DIST(AND(AY$6&gt;=$F91,AY$6&lt;=$H91)*(AY$6-$F91+1),$J91/2,$M91,TRUE)-_xlfn.NORM.DIST(AND(AY$6&gt;=$F91,AY$6&lt;=$H91)*(AX$6-$F91+1),$J91/2,$M91,TRUE))/(1-2*_xlfn.NORM.DIST(0,$J91/2,$M91,TRUE))*$D91+($K91="Steady Growth")*(AND(AY$6&gt;=$F91,AY$6&lt;=$H91)*((AY$6-$F91+1)/($J91*($J91+1)/2)*$D91))+($K91="custom")*CustCF!AS91</f>
        <v/>
      </c>
      <c r="AZ91" s="87">
        <f>($K91="Bell Curve")*(_xlfn.NORM.DIST(AND(AZ$6&gt;=$F91,AZ$6&lt;=$H91)*(AZ$6-$F91+1),$J91/2,$M91,TRUE)-_xlfn.NORM.DIST(AND(AZ$6&gt;=$F91,AZ$6&lt;=$H91)*(AY$6-$F91+1),$J91/2,$M91,TRUE))/(1-2*_xlfn.NORM.DIST(0,$J91/2,$M91,TRUE))*$D91+($K91="Steady Growth")*(AND(AZ$6&gt;=$F91,AZ$6&lt;=$H91)*((AZ$6-$F91+1)/($J91*($J91+1)/2)*$D91))+($K91="custom")*CustCF!AT91</f>
        <v/>
      </c>
      <c r="BA91" s="87">
        <f>($K91="Bell Curve")*(_xlfn.NORM.DIST(AND(BA$6&gt;=$F91,BA$6&lt;=$H91)*(BA$6-$F91+1),$J91/2,$M91,TRUE)-_xlfn.NORM.DIST(AND(BA$6&gt;=$F91,BA$6&lt;=$H91)*(AZ$6-$F91+1),$J91/2,$M91,TRUE))/(1-2*_xlfn.NORM.DIST(0,$J91/2,$M91,TRUE))*$D91+($K91="Steady Growth")*(AND(BA$6&gt;=$F91,BA$6&lt;=$H91)*((BA$6-$F91+1)/($J91*($J91+1)/2)*$D91))+($K91="custom")*CustCF!AU91</f>
        <v/>
      </c>
      <c r="BB91" s="87">
        <f>($K91="Bell Curve")*(_xlfn.NORM.DIST(AND(BB$6&gt;=$F91,BB$6&lt;=$H91)*(BB$6-$F91+1),$J91/2,$M91,TRUE)-_xlfn.NORM.DIST(AND(BB$6&gt;=$F91,BB$6&lt;=$H91)*(BA$6-$F91+1),$J91/2,$M91,TRUE))/(1-2*_xlfn.NORM.DIST(0,$J91/2,$M91,TRUE))*$D91+($K91="Steady Growth")*(AND(BB$6&gt;=$F91,BB$6&lt;=$H91)*((BB$6-$F91+1)/($J91*($J91+1)/2)*$D91))+($K91="custom")*CustCF!AV91</f>
        <v/>
      </c>
      <c r="BC91" s="87">
        <f>($K91="Bell Curve")*(_xlfn.NORM.DIST(AND(BC$6&gt;=$F91,BC$6&lt;=$H91)*(BC$6-$F91+1),$J91/2,$M91,TRUE)-_xlfn.NORM.DIST(AND(BC$6&gt;=$F91,BC$6&lt;=$H91)*(BB$6-$F91+1),$J91/2,$M91,TRUE))/(1-2*_xlfn.NORM.DIST(0,$J91/2,$M91,TRUE))*$D91+($K91="Steady Growth")*(AND(BC$6&gt;=$F91,BC$6&lt;=$H91)*((BC$6-$F91+1)/($J91*($J91+1)/2)*$D91))+($K91="custom")*CustCF!AW91</f>
        <v/>
      </c>
      <c r="BD91" s="87">
        <f>($K91="Bell Curve")*(_xlfn.NORM.DIST(AND(BD$6&gt;=$F91,BD$6&lt;=$H91)*(BD$6-$F91+1),$J91/2,$M91,TRUE)-_xlfn.NORM.DIST(AND(BD$6&gt;=$F91,BD$6&lt;=$H91)*(BC$6-$F91+1),$J91/2,$M91,TRUE))/(1-2*_xlfn.NORM.DIST(0,$J91/2,$M91,TRUE))*$D91+($K91="Steady Growth")*(AND(BD$6&gt;=$F91,BD$6&lt;=$H91)*((BD$6-$F91+1)/($J91*($J91+1)/2)*$D91))+($K91="custom")*CustCF!AX91</f>
        <v/>
      </c>
      <c r="BE91" s="87">
        <f>($K91="Bell Curve")*(_xlfn.NORM.DIST(AND(BE$6&gt;=$F91,BE$6&lt;=$H91)*(BE$6-$F91+1),$J91/2,$M91,TRUE)-_xlfn.NORM.DIST(AND(BE$6&gt;=$F91,BE$6&lt;=$H91)*(BD$6-$F91+1),$J91/2,$M91,TRUE))/(1-2*_xlfn.NORM.DIST(0,$J91/2,$M91,TRUE))*$D91+($K91="Steady Growth")*(AND(BE$6&gt;=$F91,BE$6&lt;=$H91)*((BE$6-$F91+1)/($J91*($J91+1)/2)*$D91))+($K91="custom")*CustCF!AY91</f>
        <v/>
      </c>
      <c r="BF91" s="87">
        <f>($K91="Bell Curve")*(_xlfn.NORM.DIST(AND(BF$6&gt;=$F91,BF$6&lt;=$H91)*(BF$6-$F91+1),$J91/2,$M91,TRUE)-_xlfn.NORM.DIST(AND(BF$6&gt;=$F91,BF$6&lt;=$H91)*(BE$6-$F91+1),$J91/2,$M91,TRUE))/(1-2*_xlfn.NORM.DIST(0,$J91/2,$M91,TRUE))*$D91+($K91="Steady Growth")*(AND(BF$6&gt;=$F91,BF$6&lt;=$H91)*((BF$6-$F91+1)/($J91*($J91+1)/2)*$D91))+($K91="custom")*CustCF!AZ91</f>
        <v/>
      </c>
      <c r="BG91" s="87">
        <f>($K91="Bell Curve")*(_xlfn.NORM.DIST(AND(BG$6&gt;=$F91,BG$6&lt;=$H91)*(BG$6-$F91+1),$J91/2,$M91,TRUE)-_xlfn.NORM.DIST(AND(BG$6&gt;=$F91,BG$6&lt;=$H91)*(BF$6-$F91+1),$J91/2,$M91,TRUE))/(1-2*_xlfn.NORM.DIST(0,$J91/2,$M91,TRUE))*$D91+($K91="Steady Growth")*(AND(BG$6&gt;=$F91,BG$6&lt;=$H91)*((BG$6-$F91+1)/($J91*($J91+1)/2)*$D91))+($K91="custom")*CustCF!BA91</f>
        <v/>
      </c>
      <c r="BH91" s="87">
        <f>($K91="Bell Curve")*(_xlfn.NORM.DIST(AND(BH$6&gt;=$F91,BH$6&lt;=$H91)*(BH$6-$F91+1),$J91/2,$M91,TRUE)-_xlfn.NORM.DIST(AND(BH$6&gt;=$F91,BH$6&lt;=$H91)*(BG$6-$F91+1),$J91/2,$M91,TRUE))/(1-2*_xlfn.NORM.DIST(0,$J91/2,$M91,TRUE))*$D91+($K91="Steady Growth")*(AND(BH$6&gt;=$F91,BH$6&lt;=$H91)*((BH$6-$F91+1)/($J91*($J91+1)/2)*$D91))+($K91="custom")*CustCF!BB91</f>
        <v/>
      </c>
      <c r="BI91" s="87">
        <f>($K91="Bell Curve")*(_xlfn.NORM.DIST(AND(BI$6&gt;=$F91,BI$6&lt;=$H91)*(BI$6-$F91+1),$J91/2,$M91,TRUE)-_xlfn.NORM.DIST(AND(BI$6&gt;=$F91,BI$6&lt;=$H91)*(BH$6-$F91+1),$J91/2,$M91,TRUE))/(1-2*_xlfn.NORM.DIST(0,$J91/2,$M91,TRUE))*$D91+($K91="Steady Growth")*(AND(BI$6&gt;=$F91,BI$6&lt;=$H91)*((BI$6-$F91+1)/($J91*($J91+1)/2)*$D91))+($K91="custom")*CustCF!BC91</f>
        <v/>
      </c>
      <c r="BJ91" s="87">
        <f>($K91="Bell Curve")*(_xlfn.NORM.DIST(AND(BJ$6&gt;=$F91,BJ$6&lt;=$H91)*(BJ$6-$F91+1),$J91/2,$M91,TRUE)-_xlfn.NORM.DIST(AND(BJ$6&gt;=$F91,BJ$6&lt;=$H91)*(BI$6-$F91+1),$J91/2,$M91,TRUE))/(1-2*_xlfn.NORM.DIST(0,$J91/2,$M91,TRUE))*$D91+($K91="Steady Growth")*(AND(BJ$6&gt;=$F91,BJ$6&lt;=$H91)*((BJ$6-$F91+1)/($J91*($J91+1)/2)*$D91))+($K91="custom")*CustCF!BD91</f>
        <v/>
      </c>
      <c r="BK91" s="87">
        <f>($K91="Bell Curve")*(_xlfn.NORM.DIST(AND(BK$6&gt;=$F91,BK$6&lt;=$H91)*(BK$6-$F91+1),$J91/2,$M91,TRUE)-_xlfn.NORM.DIST(AND(BK$6&gt;=$F91,BK$6&lt;=$H91)*(BJ$6-$F91+1),$J91/2,$M91,TRUE))/(1-2*_xlfn.NORM.DIST(0,$J91/2,$M91,TRUE))*$D91+($K91="Steady Growth")*(AND(BK$6&gt;=$F91,BK$6&lt;=$H91)*((BK$6-$F91+1)/($J91*($J91+1)/2)*$D91))+($K91="custom")*CustCF!BE91</f>
        <v/>
      </c>
      <c r="BL91" s="87">
        <f>($K91="Bell Curve")*(_xlfn.NORM.DIST(AND(BL$6&gt;=$F91,BL$6&lt;=$H91)*(BL$6-$F91+1),$J91/2,$M91,TRUE)-_xlfn.NORM.DIST(AND(BL$6&gt;=$F91,BL$6&lt;=$H91)*(BK$6-$F91+1),$J91/2,$M91,TRUE))/(1-2*_xlfn.NORM.DIST(0,$J91/2,$M91,TRUE))*$D91+($K91="Steady Growth")*(AND(BL$6&gt;=$F91,BL$6&lt;=$H91)*((BL$6-$F91+1)/($J91*($J91+1)/2)*$D91))+($K91="custom")*CustCF!BF91</f>
        <v/>
      </c>
      <c r="BM91" s="87">
        <f>($K91="Bell Curve")*(_xlfn.NORM.DIST(AND(BM$6&gt;=$F91,BM$6&lt;=$H91)*(BM$6-$F91+1),$J91/2,$M91,TRUE)-_xlfn.NORM.DIST(AND(BM$6&gt;=$F91,BM$6&lt;=$H91)*(BL$6-$F91+1),$J91/2,$M91,TRUE))/(1-2*_xlfn.NORM.DIST(0,$J91/2,$M91,TRUE))*$D91+($K91="Steady Growth")*(AND(BM$6&gt;=$F91,BM$6&lt;=$H91)*((BM$6-$F91+1)/($J91*($J91+1)/2)*$D91))+($K91="custom")*CustCF!BG91</f>
        <v/>
      </c>
      <c r="BN91" s="87">
        <f>($K91="Bell Curve")*(_xlfn.NORM.DIST(AND(BN$6&gt;=$F91,BN$6&lt;=$H91)*(BN$6-$F91+1),$J91/2,$M91,TRUE)-_xlfn.NORM.DIST(AND(BN$6&gt;=$F91,BN$6&lt;=$H91)*(BM$6-$F91+1),$J91/2,$M91,TRUE))/(1-2*_xlfn.NORM.DIST(0,$J91/2,$M91,TRUE))*$D91+($K91="Steady Growth")*(AND(BN$6&gt;=$F91,BN$6&lt;=$H91)*((BN$6-$F91+1)/($J91*($J91+1)/2)*$D91))+($K91="custom")*CustCF!BH91</f>
        <v/>
      </c>
      <c r="BO91" s="87">
        <f>($K91="Bell Curve")*(_xlfn.NORM.DIST(AND(BO$6&gt;=$F91,BO$6&lt;=$H91)*(BO$6-$F91+1),$J91/2,$M91,TRUE)-_xlfn.NORM.DIST(AND(BO$6&gt;=$F91,BO$6&lt;=$H91)*(BN$6-$F91+1),$J91/2,$M91,TRUE))/(1-2*_xlfn.NORM.DIST(0,$J91/2,$M91,TRUE))*$D91+($K91="Steady Growth")*(AND(BO$6&gt;=$F91,BO$6&lt;=$H91)*((BO$6-$F91+1)/($J91*($J91+1)/2)*$D91))+($K91="custom")*CustCF!BI91</f>
        <v/>
      </c>
      <c r="BP91" s="87">
        <f>($K91="Bell Curve")*(_xlfn.NORM.DIST(AND(BP$6&gt;=$F91,BP$6&lt;=$H91)*(BP$6-$F91+1),$J91/2,$M91,TRUE)-_xlfn.NORM.DIST(AND(BP$6&gt;=$F91,BP$6&lt;=$H91)*(BO$6-$F91+1),$J91/2,$M91,TRUE))/(1-2*_xlfn.NORM.DIST(0,$J91/2,$M91,TRUE))*$D91+($K91="Steady Growth")*(AND(BP$6&gt;=$F91,BP$6&lt;=$H91)*((BP$6-$F91+1)/($J91*($J91+1)/2)*$D91))+($K91="custom")*CustCF!BJ91</f>
        <v/>
      </c>
      <c r="BQ91" s="87">
        <f>($K91="Bell Curve")*(_xlfn.NORM.DIST(AND(BQ$6&gt;=$F91,BQ$6&lt;=$H91)*(BQ$6-$F91+1),$J91/2,$M91,TRUE)-_xlfn.NORM.DIST(AND(BQ$6&gt;=$F91,BQ$6&lt;=$H91)*(BP$6-$F91+1),$J91/2,$M91,TRUE))/(1-2*_xlfn.NORM.DIST(0,$J91/2,$M91,TRUE))*$D91+($K91="Steady Growth")*(AND(BQ$6&gt;=$F91,BQ$6&lt;=$H91)*((BQ$6-$F91+1)/($J91*($J91+1)/2)*$D91))+($K91="custom")*CustCF!BK91</f>
        <v/>
      </c>
      <c r="BR91" s="87">
        <f>($K91="Bell Curve")*(_xlfn.NORM.DIST(AND(BR$6&gt;=$F91,BR$6&lt;=$H91)*(BR$6-$F91+1),$J91/2,$M91,TRUE)-_xlfn.NORM.DIST(AND(BR$6&gt;=$F91,BR$6&lt;=$H91)*(BQ$6-$F91+1),$J91/2,$M91,TRUE))/(1-2*_xlfn.NORM.DIST(0,$J91/2,$M91,TRUE))*$D91+($K91="Steady Growth")*(AND(BR$6&gt;=$F91,BR$6&lt;=$H91)*((BR$6-$F91+1)/($J91*($J91+1)/2)*$D91))+($K91="custom")*CustCF!BL91</f>
        <v/>
      </c>
      <c r="BS91" s="87">
        <f>($K91="Bell Curve")*(_xlfn.NORM.DIST(AND(BS$6&gt;=$F91,BS$6&lt;=$H91)*(BS$6-$F91+1),$J91/2,$M91,TRUE)-_xlfn.NORM.DIST(AND(BS$6&gt;=$F91,BS$6&lt;=$H91)*(BR$6-$F91+1),$J91/2,$M91,TRUE))/(1-2*_xlfn.NORM.DIST(0,$J91/2,$M91,TRUE))*$D91+($K91="Steady Growth")*(AND(BS$6&gt;=$F91,BS$6&lt;=$H91)*((BS$6-$F91+1)/($J91*($J91+1)/2)*$D91))+($K91="custom")*CustCF!BM91</f>
        <v/>
      </c>
      <c r="BT91" s="87">
        <f>($K91="Bell Curve")*(_xlfn.NORM.DIST(AND(BT$6&gt;=$F91,BT$6&lt;=$H91)*(BT$6-$F91+1),$J91/2,$M91,TRUE)-_xlfn.NORM.DIST(AND(BT$6&gt;=$F91,BT$6&lt;=$H91)*(BS$6-$F91+1),$J91/2,$M91,TRUE))/(1-2*_xlfn.NORM.DIST(0,$J91/2,$M91,TRUE))*$D91+($K91="Steady Growth")*(AND(BT$6&gt;=$F91,BT$6&lt;=$H91)*((BT$6-$F91+1)/($J91*($J91+1)/2)*$D91))+($K91="custom")*CustCF!BN91</f>
        <v/>
      </c>
      <c r="BU91" s="87">
        <f>($K91="Bell Curve")*(_xlfn.NORM.DIST(AND(BU$6&gt;=$F91,BU$6&lt;=$H91)*(BU$6-$F91+1),$J91/2,$M91,TRUE)-_xlfn.NORM.DIST(AND(BU$6&gt;=$F91,BU$6&lt;=$H91)*(BT$6-$F91+1),$J91/2,$M91,TRUE))/(1-2*_xlfn.NORM.DIST(0,$J91/2,$M91,TRUE))*$D91+($K91="Steady Growth")*(AND(BU$6&gt;=$F91,BU$6&lt;=$H91)*((BU$6-$F91+1)/($J91*($J91+1)/2)*$D91))+($K91="custom")*CustCF!BO91</f>
        <v/>
      </c>
      <c r="BV91" s="87">
        <f>($K91="Bell Curve")*(_xlfn.NORM.DIST(AND(BV$6&gt;=$F91,BV$6&lt;=$H91)*(BV$6-$F91+1),$J91/2,$M91,TRUE)-_xlfn.NORM.DIST(AND(BV$6&gt;=$F91,BV$6&lt;=$H91)*(BU$6-$F91+1),$J91/2,$M91,TRUE))/(1-2*_xlfn.NORM.DIST(0,$J91/2,$M91,TRUE))*$D91+($K91="Steady Growth")*(AND(BV$6&gt;=$F91,BV$6&lt;=$H91)*((BV$6-$F91+1)/($J91*($J91+1)/2)*$D91))+($K91="custom")*CustCF!BP91</f>
        <v/>
      </c>
      <c r="BW91" s="87">
        <f>($K91="Bell Curve")*(_xlfn.NORM.DIST(AND(BW$6&gt;=$F91,BW$6&lt;=$H91)*(BW$6-$F91+1),$J91/2,$M91,TRUE)-_xlfn.NORM.DIST(AND(BW$6&gt;=$F91,BW$6&lt;=$H91)*(BV$6-$F91+1),$J91/2,$M91,TRUE))/(1-2*_xlfn.NORM.DIST(0,$J91/2,$M91,TRUE))*$D91+($K91="Steady Growth")*(AND(BW$6&gt;=$F91,BW$6&lt;=$H91)*((BW$6-$F91+1)/($J91*($J91+1)/2)*$D91))+($K91="custom")*CustCF!BQ91</f>
        <v/>
      </c>
      <c r="BX91" s="87">
        <f>($K91="Bell Curve")*(_xlfn.NORM.DIST(AND(BX$6&gt;=$F91,BX$6&lt;=$H91)*(BX$6-$F91+1),$J91/2,$M91,TRUE)-_xlfn.NORM.DIST(AND(BX$6&gt;=$F91,BX$6&lt;=$H91)*(BW$6-$F91+1),$J91/2,$M91,TRUE))/(1-2*_xlfn.NORM.DIST(0,$J91/2,$M91,TRUE))*$D91+($K91="Steady Growth")*(AND(BX$6&gt;=$F91,BX$6&lt;=$H91)*((BX$6-$F91+1)/($J91*($J91+1)/2)*$D91))+($K91="custom")*CustCF!BR91</f>
        <v/>
      </c>
      <c r="BY91" s="87">
        <f>($K91="Bell Curve")*(_xlfn.NORM.DIST(AND(BY$6&gt;=$F91,BY$6&lt;=$H91)*(BY$6-$F91+1),$J91/2,$M91,TRUE)-_xlfn.NORM.DIST(AND(BY$6&gt;=$F91,BY$6&lt;=$H91)*(BX$6-$F91+1),$J91/2,$M91,TRUE))/(1-2*_xlfn.NORM.DIST(0,$J91/2,$M91,TRUE))*$D91+($K91="Steady Growth")*(AND(BY$6&gt;=$F91,BY$6&lt;=$H91)*((BY$6-$F91+1)/($J91*($J91+1)/2)*$D91))+($K91="custom")*CustCF!BS91</f>
        <v/>
      </c>
      <c r="BZ91" s="87">
        <f>($K91="Bell Curve")*(_xlfn.NORM.DIST(AND(BZ$6&gt;=$F91,BZ$6&lt;=$H91)*(BZ$6-$F91+1),$J91/2,$M91,TRUE)-_xlfn.NORM.DIST(AND(BZ$6&gt;=$F91,BZ$6&lt;=$H91)*(BY$6-$F91+1),$J91/2,$M91,TRUE))/(1-2*_xlfn.NORM.DIST(0,$J91/2,$M91,TRUE))*$D91+($K91="Steady Growth")*(AND(BZ$6&gt;=$F91,BZ$6&lt;=$H91)*((BZ$6-$F91+1)/($J91*($J91+1)/2)*$D91))+($K91="custom")*CustCF!BT91</f>
        <v/>
      </c>
      <c r="CA91" s="87">
        <f>($K91="Bell Curve")*(_xlfn.NORM.DIST(AND(CA$6&gt;=$F91,CA$6&lt;=$H91)*(CA$6-$F91+1),$J91/2,$M91,TRUE)-_xlfn.NORM.DIST(AND(CA$6&gt;=$F91,CA$6&lt;=$H91)*(BZ$6-$F91+1),$J91/2,$M91,TRUE))/(1-2*_xlfn.NORM.DIST(0,$J91/2,$M91,TRUE))*$D91+($K91="Steady Growth")*(AND(CA$6&gt;=$F91,CA$6&lt;=$H91)*((CA$6-$F91+1)/($J91*($J91+1)/2)*$D91))+($K91="custom")*CustCF!BU91</f>
        <v/>
      </c>
      <c r="CB91" s="87">
        <f>($K91="Bell Curve")*(_xlfn.NORM.DIST(AND(CB$6&gt;=$F91,CB$6&lt;=$H91)*(CB$6-$F91+1),$J91/2,$M91,TRUE)-_xlfn.NORM.DIST(AND(CB$6&gt;=$F91,CB$6&lt;=$H91)*(CA$6-$F91+1),$J91/2,$M91,TRUE))/(1-2*_xlfn.NORM.DIST(0,$J91/2,$M91,TRUE))*$D91+($K91="Steady Growth")*(AND(CB$6&gt;=$F91,CB$6&lt;=$H91)*((CB$6-$F91+1)/($J91*($J91+1)/2)*$D91))+($K91="custom")*CustCF!BV91</f>
        <v/>
      </c>
      <c r="CC91" s="87">
        <f>($K91="Bell Curve")*(_xlfn.NORM.DIST(AND(CC$6&gt;=$F91,CC$6&lt;=$H91)*(CC$6-$F91+1),$J91/2,$M91,TRUE)-_xlfn.NORM.DIST(AND(CC$6&gt;=$F91,CC$6&lt;=$H91)*(CB$6-$F91+1),$J91/2,$M91,TRUE))/(1-2*_xlfn.NORM.DIST(0,$J91/2,$M91,TRUE))*$D91+($K91="Steady Growth")*(AND(CC$6&gt;=$F91,CC$6&lt;=$H91)*((CC$6-$F91+1)/($J91*($J91+1)/2)*$D91))+($K91="custom")*CustCF!BW91</f>
        <v/>
      </c>
      <c r="CD91" s="87">
        <f>($K91="Bell Curve")*(_xlfn.NORM.DIST(AND(CD$6&gt;=$F91,CD$6&lt;=$H91)*(CD$6-$F91+1),$J91/2,$M91,TRUE)-_xlfn.NORM.DIST(AND(CD$6&gt;=$F91,CD$6&lt;=$H91)*(CC$6-$F91+1),$J91/2,$M91,TRUE))/(1-2*_xlfn.NORM.DIST(0,$J91/2,$M91,TRUE))*$D91+($K91="Steady Growth")*(AND(CD$6&gt;=$F91,CD$6&lt;=$H91)*((CD$6-$F91+1)/($J91*($J91+1)/2)*$D91))+($K91="custom")*CustCF!BX91</f>
        <v/>
      </c>
      <c r="CE91" s="87">
        <f>($K91="Bell Curve")*(_xlfn.NORM.DIST(AND(CE$6&gt;=$F91,CE$6&lt;=$H91)*(CE$6-$F91+1),$J91/2,$M91,TRUE)-_xlfn.NORM.DIST(AND(CE$6&gt;=$F91,CE$6&lt;=$H91)*(CD$6-$F91+1),$J91/2,$M91,TRUE))/(1-2*_xlfn.NORM.DIST(0,$J91/2,$M91,TRUE))*$D91+($K91="Steady Growth")*(AND(CE$6&gt;=$F91,CE$6&lt;=$H91)*((CE$6-$F91+1)/($J91*($J91+1)/2)*$D91))+($K91="custom")*CustCF!BY91</f>
        <v/>
      </c>
      <c r="CF91" s="87">
        <f>($K91="Bell Curve")*(_xlfn.NORM.DIST(AND(CF$6&gt;=$F91,CF$6&lt;=$H91)*(CF$6-$F91+1),$J91/2,$M91,TRUE)-_xlfn.NORM.DIST(AND(CF$6&gt;=$F91,CF$6&lt;=$H91)*(CE$6-$F91+1),$J91/2,$M91,TRUE))/(1-2*_xlfn.NORM.DIST(0,$J91/2,$M91,TRUE))*$D91+($K91="Steady Growth")*(AND(CF$6&gt;=$F91,CF$6&lt;=$H91)*((CF$6-$F91+1)/($J91*($J91+1)/2)*$D91))+($K91="custom")*CustCF!BZ91</f>
        <v/>
      </c>
      <c r="CG91" s="87">
        <f>($K91="Bell Curve")*(_xlfn.NORM.DIST(AND(CG$6&gt;=$F91,CG$6&lt;=$H91)*(CG$6-$F91+1),$J91/2,$M91,TRUE)-_xlfn.NORM.DIST(AND(CG$6&gt;=$F91,CG$6&lt;=$H91)*(CF$6-$F91+1),$J91/2,$M91,TRUE))/(1-2*_xlfn.NORM.DIST(0,$J91/2,$M91,TRUE))*$D91+($K91="Steady Growth")*(AND(CG$6&gt;=$F91,CG$6&lt;=$H91)*((CG$6-$F91+1)/($J91*($J91+1)/2)*$D91))+($K91="custom")*CustCF!CA91</f>
        <v/>
      </c>
      <c r="CH91" s="87">
        <f>($K91="Bell Curve")*(_xlfn.NORM.DIST(AND(CH$6&gt;=$F91,CH$6&lt;=$H91)*(CH$6-$F91+1),$J91/2,$M91,TRUE)-_xlfn.NORM.DIST(AND(CH$6&gt;=$F91,CH$6&lt;=$H91)*(CG$6-$F91+1),$J91/2,$M91,TRUE))/(1-2*_xlfn.NORM.DIST(0,$J91/2,$M91,TRUE))*$D91+($K91="Steady Growth")*(AND(CH$6&gt;=$F91,CH$6&lt;=$H91)*((CH$6-$F91+1)/($J91*($J91+1)/2)*$D91))+($K91="custom")*CustCF!CB91</f>
        <v/>
      </c>
      <c r="CI91" s="87">
        <f>($K91="Bell Curve")*(_xlfn.NORM.DIST(AND(CI$6&gt;=$F91,CI$6&lt;=$H91)*(CI$6-$F91+1),$J91/2,$M91,TRUE)-_xlfn.NORM.DIST(AND(CI$6&gt;=$F91,CI$6&lt;=$H91)*(CH$6-$F91+1),$J91/2,$M91,TRUE))/(1-2*_xlfn.NORM.DIST(0,$J91/2,$M91,TRUE))*$D91+($K91="Steady Growth")*(AND(CI$6&gt;=$F91,CI$6&lt;=$H91)*((CI$6-$F91+1)/($J91*($J91+1)/2)*$D91))+($K91="custom")*CustCF!CC91</f>
        <v/>
      </c>
      <c r="CJ91" s="87">
        <f>($K91="Bell Curve")*(_xlfn.NORM.DIST(AND(CJ$6&gt;=$F91,CJ$6&lt;=$H91)*(CJ$6-$F91+1),$J91/2,$M91,TRUE)-_xlfn.NORM.DIST(AND(CJ$6&gt;=$F91,CJ$6&lt;=$H91)*(CI$6-$F91+1),$J91/2,$M91,TRUE))/(1-2*_xlfn.NORM.DIST(0,$J91/2,$M91,TRUE))*$D91+($K91="Steady Growth")*(AND(CJ$6&gt;=$F91,CJ$6&lt;=$H91)*((CJ$6-$F91+1)/($J91*($J91+1)/2)*$D91))+($K91="custom")*CustCF!CD91</f>
        <v/>
      </c>
      <c r="CK91" s="87">
        <f>($K91="Bell Curve")*(_xlfn.NORM.DIST(AND(CK$6&gt;=$F91,CK$6&lt;=$H91)*(CK$6-$F91+1),$J91/2,$M91,TRUE)-_xlfn.NORM.DIST(AND(CK$6&gt;=$F91,CK$6&lt;=$H91)*(CJ$6-$F91+1),$J91/2,$M91,TRUE))/(1-2*_xlfn.NORM.DIST(0,$J91/2,$M91,TRUE))*$D91+($K91="Steady Growth")*(AND(CK$6&gt;=$F91,CK$6&lt;=$H91)*((CK$6-$F91+1)/($J91*($J91+1)/2)*$D91))+($K91="custom")*CustCF!CE91</f>
        <v/>
      </c>
      <c r="CL91" s="87">
        <f>($K91="Bell Curve")*(_xlfn.NORM.DIST(AND(CL$6&gt;=$F91,CL$6&lt;=$H91)*(CL$6-$F91+1),$J91/2,$M91,TRUE)-_xlfn.NORM.DIST(AND(CL$6&gt;=$F91,CL$6&lt;=$H91)*(CK$6-$F91+1),$J91/2,$M91,TRUE))/(1-2*_xlfn.NORM.DIST(0,$J91/2,$M91,TRUE))*$D91+($K91="Steady Growth")*(AND(CL$6&gt;=$F91,CL$6&lt;=$H91)*((CL$6-$F91+1)/($J91*($J91+1)/2)*$D91))+($K91="custom")*CustCF!CF91</f>
        <v/>
      </c>
      <c r="CM91" s="87">
        <f>($K91="Bell Curve")*(_xlfn.NORM.DIST(AND(CM$6&gt;=$F91,CM$6&lt;=$H91)*(CM$6-$F91+1),$J91/2,$M91,TRUE)-_xlfn.NORM.DIST(AND(CM$6&gt;=$F91,CM$6&lt;=$H91)*(CL$6-$F91+1),$J91/2,$M91,TRUE))/(1-2*_xlfn.NORM.DIST(0,$J91/2,$M91,TRUE))*$D91+($K91="Steady Growth")*(AND(CM$6&gt;=$F91,CM$6&lt;=$H91)*((CM$6-$F91+1)/($J91*($J91+1)/2)*$D91))+($K91="custom")*CustCF!CG91</f>
        <v/>
      </c>
      <c r="CN91" s="87">
        <f>($K91="Bell Curve")*(_xlfn.NORM.DIST(AND(CN$6&gt;=$F91,CN$6&lt;=$H91)*(CN$6-$F91+1),$J91/2,$M91,TRUE)-_xlfn.NORM.DIST(AND(CN$6&gt;=$F91,CN$6&lt;=$H91)*(CM$6-$F91+1),$J91/2,$M91,TRUE))/(1-2*_xlfn.NORM.DIST(0,$J91/2,$M91,TRUE))*$D91+($K91="Steady Growth")*(AND(CN$6&gt;=$F91,CN$6&lt;=$H91)*((CN$6-$F91+1)/($J91*($J91+1)/2)*$D91))+($K91="custom")*CustCF!CH91</f>
        <v/>
      </c>
      <c r="CO91" s="87">
        <f>($K91="Bell Curve")*(_xlfn.NORM.DIST(AND(CO$6&gt;=$F91,CO$6&lt;=$H91)*(CO$6-$F91+1),$J91/2,$M91,TRUE)-_xlfn.NORM.DIST(AND(CO$6&gt;=$F91,CO$6&lt;=$H91)*(CN$6-$F91+1),$J91/2,$M91,TRUE))/(1-2*_xlfn.NORM.DIST(0,$J91/2,$M91,TRUE))*$D91+($K91="Steady Growth")*(AND(CO$6&gt;=$F91,CO$6&lt;=$H91)*((CO$6-$F91+1)/($J91*($J91+1)/2)*$D91))+($K91="custom")*CustCF!CI91</f>
        <v/>
      </c>
      <c r="CP91" s="87">
        <f>($K91="Bell Curve")*(_xlfn.NORM.DIST(AND(CP$6&gt;=$F91,CP$6&lt;=$H91)*(CP$6-$F91+1),$J91/2,$M91,TRUE)-_xlfn.NORM.DIST(AND(CP$6&gt;=$F91,CP$6&lt;=$H91)*(CO$6-$F91+1),$J91/2,$M91,TRUE))/(1-2*_xlfn.NORM.DIST(0,$J91/2,$M91,TRUE))*$D91+($K91="Steady Growth")*(AND(CP$6&gt;=$F91,CP$6&lt;=$H91)*((CP$6-$F91+1)/($J91*($J91+1)/2)*$D91))+($K91="custom")*CustCF!CJ91</f>
        <v/>
      </c>
      <c r="CQ91" s="87">
        <f>($K91="Bell Curve")*(_xlfn.NORM.DIST(AND(CQ$6&gt;=$F91,CQ$6&lt;=$H91)*(CQ$6-$F91+1),$J91/2,$M91,TRUE)-_xlfn.NORM.DIST(AND(CQ$6&gt;=$F91,CQ$6&lt;=$H91)*(CP$6-$F91+1),$J91/2,$M91,TRUE))/(1-2*_xlfn.NORM.DIST(0,$J91/2,$M91,TRUE))*$D91+($K91="Steady Growth")*(AND(CQ$6&gt;=$F91,CQ$6&lt;=$H91)*((CQ$6-$F91+1)/($J91*($J91+1)/2)*$D91))+($K91="custom")*CustCF!CK91</f>
        <v/>
      </c>
      <c r="CR91" s="87">
        <f>($K91="Bell Curve")*(_xlfn.NORM.DIST(AND(CR$6&gt;=$F91,CR$6&lt;=$H91)*(CR$6-$F91+1),$J91/2,$M91,TRUE)-_xlfn.NORM.DIST(AND(CR$6&gt;=$F91,CR$6&lt;=$H91)*(CQ$6-$F91+1),$J91/2,$M91,TRUE))/(1-2*_xlfn.NORM.DIST(0,$J91/2,$M91,TRUE))*$D91+($K91="Steady Growth")*(AND(CR$6&gt;=$F91,CR$6&lt;=$H91)*((CR$6-$F91+1)/($J91*($J91+1)/2)*$D91))+($K91="custom")*CustCF!CL91</f>
        <v/>
      </c>
      <c r="CS91" s="87">
        <f>($K91="Bell Curve")*(_xlfn.NORM.DIST(AND(CS$6&gt;=$F91,CS$6&lt;=$H91)*(CS$6-$F91+1),$J91/2,$M91,TRUE)-_xlfn.NORM.DIST(AND(CS$6&gt;=$F91,CS$6&lt;=$H91)*(CR$6-$F91+1),$J91/2,$M91,TRUE))/(1-2*_xlfn.NORM.DIST(0,$J91/2,$M91,TRUE))*$D91+($K91="Steady Growth")*(AND(CS$6&gt;=$F91,CS$6&lt;=$H91)*((CS$6-$F91+1)/($J91*($J91+1)/2)*$D91))+($K91="custom")*CustCF!CM91</f>
        <v/>
      </c>
      <c r="CT91" s="87">
        <f>($K91="Bell Curve")*(_xlfn.NORM.DIST(AND(CT$6&gt;=$F91,CT$6&lt;=$H91)*(CT$6-$F91+1),$J91/2,$M91,TRUE)-_xlfn.NORM.DIST(AND(CT$6&gt;=$F91,CT$6&lt;=$H91)*(CS$6-$F91+1),$J91/2,$M91,TRUE))/(1-2*_xlfn.NORM.DIST(0,$J91/2,$M91,TRUE))*$D91+($K91="Steady Growth")*(AND(CT$6&gt;=$F91,CT$6&lt;=$H91)*((CT$6-$F91+1)/($J91*($J91+1)/2)*$D91))+($K91="custom")*CustCF!CN91</f>
        <v/>
      </c>
      <c r="CU91" s="87">
        <f>($K91="Bell Curve")*(_xlfn.NORM.DIST(AND(CU$6&gt;=$F91,CU$6&lt;=$H91)*(CU$6-$F91+1),$J91/2,$M91,TRUE)-_xlfn.NORM.DIST(AND(CU$6&gt;=$F91,CU$6&lt;=$H91)*(CT$6-$F91+1),$J91/2,$M91,TRUE))/(1-2*_xlfn.NORM.DIST(0,$J91/2,$M91,TRUE))*$D91+($K91="Steady Growth")*(AND(CU$6&gt;=$F91,CU$6&lt;=$H91)*((CU$6-$F91+1)/($J91*($J91+1)/2)*$D91))+($K91="custom")*CustCF!CO91</f>
        <v/>
      </c>
      <c r="CV91" s="87">
        <f>($K91="Bell Curve")*(_xlfn.NORM.DIST(AND(CV$6&gt;=$F91,CV$6&lt;=$H91)*(CV$6-$F91+1),$J91/2,$M91,TRUE)-_xlfn.NORM.DIST(AND(CV$6&gt;=$F91,CV$6&lt;=$H91)*(CU$6-$F91+1),$J91/2,$M91,TRUE))/(1-2*_xlfn.NORM.DIST(0,$J91/2,$M91,TRUE))*$D91+($K91="Steady Growth")*(AND(CV$6&gt;=$F91,CV$6&lt;=$H91)*((CV$6-$F91+1)/($J91*($J91+1)/2)*$D91))+($K91="custom")*CustCF!CP91</f>
        <v/>
      </c>
      <c r="CW91" s="87">
        <f>($K91="Bell Curve")*(_xlfn.NORM.DIST(AND(CW$6&gt;=$F91,CW$6&lt;=$H91)*(CW$6-$F91+1),$J91/2,$M91,TRUE)-_xlfn.NORM.DIST(AND(CW$6&gt;=$F91,CW$6&lt;=$H91)*(CV$6-$F91+1),$J91/2,$M91,TRUE))/(1-2*_xlfn.NORM.DIST(0,$J91/2,$M91,TRUE))*$D91+($K91="Steady Growth")*(AND(CW$6&gt;=$F91,CW$6&lt;=$H91)*((CW$6-$F91+1)/($J91*($J91+1)/2)*$D91))+($K91="custom")*CustCF!CQ91</f>
        <v/>
      </c>
      <c r="CX91" s="87">
        <f>($K91="Bell Curve")*(_xlfn.NORM.DIST(AND(CX$6&gt;=$F91,CX$6&lt;=$H91)*(CX$6-$F91+1),$J91/2,$M91,TRUE)-_xlfn.NORM.DIST(AND(CX$6&gt;=$F91,CX$6&lt;=$H91)*(CW$6-$F91+1),$J91/2,$M91,TRUE))/(1-2*_xlfn.NORM.DIST(0,$J91/2,$M91,TRUE))*$D91+($K91="Steady Growth")*(AND(CX$6&gt;=$F91,CX$6&lt;=$H91)*((CX$6-$F91+1)/($J91*($J91+1)/2)*$D91))+($K91="custom")*CustCF!CR91</f>
        <v/>
      </c>
      <c r="CY91" s="87">
        <f>($K91="Bell Curve")*(_xlfn.NORM.DIST(AND(CY$6&gt;=$F91,CY$6&lt;=$H91)*(CY$6-$F91+1),$J91/2,$M91,TRUE)-_xlfn.NORM.DIST(AND(CY$6&gt;=$F91,CY$6&lt;=$H91)*(CX$6-$F91+1),$J91/2,$M91,TRUE))/(1-2*_xlfn.NORM.DIST(0,$J91/2,$M91,TRUE))*$D91+($K91="Steady Growth")*(AND(CY$6&gt;=$F91,CY$6&lt;=$H91)*((CY$6-$F91+1)/($J91*($J91+1)/2)*$D91))+($K91="custom")*CustCF!CS91</f>
        <v/>
      </c>
      <c r="CZ91" s="87">
        <f>($K91="Bell Curve")*(_xlfn.NORM.DIST(AND(CZ$6&gt;=$F91,CZ$6&lt;=$H91)*(CZ$6-$F91+1),$J91/2,$M91,TRUE)-_xlfn.NORM.DIST(AND(CZ$6&gt;=$F91,CZ$6&lt;=$H91)*(CY$6-$F91+1),$J91/2,$M91,TRUE))/(1-2*_xlfn.NORM.DIST(0,$J91/2,$M91,TRUE))*$D91+($K91="Steady Growth")*(AND(CZ$6&gt;=$F91,CZ$6&lt;=$H91)*((CZ$6-$F91+1)/($J91*($J91+1)/2)*$D91))+($K91="custom")*CustCF!CT91</f>
        <v/>
      </c>
      <c r="DA91" s="87">
        <f>($K91="Bell Curve")*(_xlfn.NORM.DIST(AND(DA$6&gt;=$F91,DA$6&lt;=$H91)*(DA$6-$F91+1),$J91/2,$M91,TRUE)-_xlfn.NORM.DIST(AND(DA$6&gt;=$F91,DA$6&lt;=$H91)*(CZ$6-$F91+1),$J91/2,$M91,TRUE))/(1-2*_xlfn.NORM.DIST(0,$J91/2,$M91,TRUE))*$D91+($K91="Steady Growth")*(AND(DA$6&gt;=$F91,DA$6&lt;=$H91)*((DA$6-$F91+1)/($J91*($J91+1)/2)*$D91))+($K91="custom")*CustCF!CU91</f>
        <v/>
      </c>
      <c r="DB91" s="87">
        <f>($K91="Bell Curve")*(_xlfn.NORM.DIST(AND(DB$6&gt;=$F91,DB$6&lt;=$H91)*(DB$6-$F91+1),$J91/2,$M91,TRUE)-_xlfn.NORM.DIST(AND(DB$6&gt;=$F91,DB$6&lt;=$H91)*(DA$6-$F91+1),$J91/2,$M91,TRUE))/(1-2*_xlfn.NORM.DIST(0,$J91/2,$M91,TRUE))*$D91+($K91="Steady Growth")*(AND(DB$6&gt;=$F91,DB$6&lt;=$H91)*((DB$6-$F91+1)/($J91*($J91+1)/2)*$D91))+($K91="custom")*CustCF!CV91</f>
        <v/>
      </c>
      <c r="DC91" s="87">
        <f>($K91="Bell Curve")*(_xlfn.NORM.DIST(AND(DC$6&gt;=$F91,DC$6&lt;=$H91)*(DC$6-$F91+1),$J91/2,$M91,TRUE)-_xlfn.NORM.DIST(AND(DC$6&gt;=$F91,DC$6&lt;=$H91)*(DB$6-$F91+1),$J91/2,$M91,TRUE))/(1-2*_xlfn.NORM.DIST(0,$J91/2,$M91,TRUE))*$D91+($K91="Steady Growth")*(AND(DC$6&gt;=$F91,DC$6&lt;=$H91)*((DC$6-$F91+1)/($J91*($J91+1)/2)*$D91))+($K91="custom")*CustCF!CW91</f>
        <v/>
      </c>
      <c r="DD91" s="87">
        <f>($K91="Bell Curve")*(_xlfn.NORM.DIST(AND(DD$6&gt;=$F91,DD$6&lt;=$H91)*(DD$6-$F91+1),$J91/2,$M91,TRUE)-_xlfn.NORM.DIST(AND(DD$6&gt;=$F91,DD$6&lt;=$H91)*(DC$6-$F91+1),$J91/2,$M91,TRUE))/(1-2*_xlfn.NORM.DIST(0,$J91/2,$M91,TRUE))*$D91+($K91="Steady Growth")*(AND(DD$6&gt;=$F91,DD$6&lt;=$H91)*((DD$6-$F91+1)/($J91*($J91+1)/2)*$D91))+($K91="custom")*CustCF!CX91</f>
        <v/>
      </c>
      <c r="DE91" s="87">
        <f>($K91="Bell Curve")*(_xlfn.NORM.DIST(AND(DE$6&gt;=$F91,DE$6&lt;=$H91)*(DE$6-$F91+1),$J91/2,$M91,TRUE)-_xlfn.NORM.DIST(AND(DE$6&gt;=$F91,DE$6&lt;=$H91)*(DD$6-$F91+1),$J91/2,$M91,TRUE))/(1-2*_xlfn.NORM.DIST(0,$J91/2,$M91,TRUE))*$D91+($K91="Steady Growth")*(AND(DE$6&gt;=$F91,DE$6&lt;=$H91)*((DE$6-$F91+1)/($J91*($J91+1)/2)*$D91))+($K91="custom")*CustCF!CY91</f>
        <v/>
      </c>
      <c r="DF91" s="87">
        <f>($K91="Bell Curve")*(_xlfn.NORM.DIST(AND(DF$6&gt;=$F91,DF$6&lt;=$H91)*(DF$6-$F91+1),$J91/2,$M91,TRUE)-_xlfn.NORM.DIST(AND(DF$6&gt;=$F91,DF$6&lt;=$H91)*(DE$6-$F91+1),$J91/2,$M91,TRUE))/(1-2*_xlfn.NORM.DIST(0,$J91/2,$M91,TRUE))*$D91+($K91="Steady Growth")*(AND(DF$6&gt;=$F91,DF$6&lt;=$H91)*((DF$6-$F91+1)/($J91*($J91+1)/2)*$D91))+($K91="custom")*CustCF!CZ91</f>
        <v/>
      </c>
      <c r="DG91" s="87">
        <f>($K91="Bell Curve")*(_xlfn.NORM.DIST(AND(DG$6&gt;=$F91,DG$6&lt;=$H91)*(DG$6-$F91+1),$J91/2,$M91,TRUE)-_xlfn.NORM.DIST(AND(DG$6&gt;=$F91,DG$6&lt;=$H91)*(DF$6-$F91+1),$J91/2,$M91,TRUE))/(1-2*_xlfn.NORM.DIST(0,$J91/2,$M91,TRUE))*$D91+($K91="Steady Growth")*(AND(DG$6&gt;=$F91,DG$6&lt;=$H91)*((DG$6-$F91+1)/($J91*($J91+1)/2)*$D91))+($K91="custom")*CustCF!DA91</f>
        <v/>
      </c>
      <c r="DH91" s="87">
        <f>($K91="Bell Curve")*(_xlfn.NORM.DIST(AND(DH$6&gt;=$F91,DH$6&lt;=$H91)*(DH$6-$F91+1),$J91/2,$M91,TRUE)-_xlfn.NORM.DIST(AND(DH$6&gt;=$F91,DH$6&lt;=$H91)*(DG$6-$F91+1),$J91/2,$M91,TRUE))/(1-2*_xlfn.NORM.DIST(0,$J91/2,$M91,TRUE))*$D91+($K91="Steady Growth")*(AND(DH$6&gt;=$F91,DH$6&lt;=$H91)*((DH$6-$F91+1)/($J91*($J91+1)/2)*$D91))+($K91="custom")*CustCF!DB91</f>
        <v/>
      </c>
      <c r="DI91" s="87">
        <f>($K91="Bell Curve")*(_xlfn.NORM.DIST(AND(DI$6&gt;=$F91,DI$6&lt;=$H91)*(DI$6-$F91+1),$J91/2,$M91,TRUE)-_xlfn.NORM.DIST(AND(DI$6&gt;=$F91,DI$6&lt;=$H91)*(DH$6-$F91+1),$J91/2,$M91,TRUE))/(1-2*_xlfn.NORM.DIST(0,$J91/2,$M91,TRUE))*$D91+($K91="Steady Growth")*(AND(DI$6&gt;=$F91,DI$6&lt;=$H91)*((DI$6-$F91+1)/($J91*($J91+1)/2)*$D91))+($K91="custom")*CustCF!DC91</f>
        <v/>
      </c>
      <c r="DJ91" s="87">
        <f>($K91="Bell Curve")*(_xlfn.NORM.DIST(AND(DJ$6&gt;=$F91,DJ$6&lt;=$H91)*(DJ$6-$F91+1),$J91/2,$M91,TRUE)-_xlfn.NORM.DIST(AND(DJ$6&gt;=$F91,DJ$6&lt;=$H91)*(DI$6-$F91+1),$J91/2,$M91,TRUE))/(1-2*_xlfn.NORM.DIST(0,$J91/2,$M91,TRUE))*$D91+($K91="Steady Growth")*(AND(DJ$6&gt;=$F91,DJ$6&lt;=$H91)*((DJ$6-$F91+1)/($J91*($J91+1)/2)*$D91))+($K91="custom")*CustCF!DD91</f>
        <v/>
      </c>
      <c r="DK91" s="87">
        <f>($K91="Bell Curve")*(_xlfn.NORM.DIST(AND(DK$6&gt;=$F91,DK$6&lt;=$H91)*(DK$6-$F91+1),$J91/2,$M91,TRUE)-_xlfn.NORM.DIST(AND(DK$6&gt;=$F91,DK$6&lt;=$H91)*(DJ$6-$F91+1),$J91/2,$M91,TRUE))/(1-2*_xlfn.NORM.DIST(0,$J91/2,$M91,TRUE))*$D91+($K91="Steady Growth")*(AND(DK$6&gt;=$F91,DK$6&lt;=$H91)*((DK$6-$F91+1)/($J91*($J91+1)/2)*$D91))+($K91="custom")*CustCF!DE91</f>
        <v/>
      </c>
      <c r="DL91" s="87">
        <f>($K91="Bell Curve")*(_xlfn.NORM.DIST(AND(DL$6&gt;=$F91,DL$6&lt;=$H91)*(DL$6-$F91+1),$J91/2,$M91,TRUE)-_xlfn.NORM.DIST(AND(DL$6&gt;=$F91,DL$6&lt;=$H91)*(DK$6-$F91+1),$J91/2,$M91,TRUE))/(1-2*_xlfn.NORM.DIST(0,$J91/2,$M91,TRUE))*$D91+($K91="Steady Growth")*(AND(DL$6&gt;=$F91,DL$6&lt;=$H91)*((DL$6-$F91+1)/($J91*($J91+1)/2)*$D91))+($K91="custom")*CustCF!DF91</f>
        <v/>
      </c>
      <c r="DM91" s="87">
        <f>($K91="Bell Curve")*(_xlfn.NORM.DIST(AND(DM$6&gt;=$F91,DM$6&lt;=$H91)*(DM$6-$F91+1),$J91/2,$M91,TRUE)-_xlfn.NORM.DIST(AND(DM$6&gt;=$F91,DM$6&lt;=$H91)*(DL$6-$F91+1),$J91/2,$M91,TRUE))/(1-2*_xlfn.NORM.DIST(0,$J91/2,$M91,TRUE))*$D91+($K91="Steady Growth")*(AND(DM$6&gt;=$F91,DM$6&lt;=$H91)*((DM$6-$F91+1)/($J91*($J91+1)/2)*$D91))+($K91="custom")*CustCF!DG91</f>
        <v/>
      </c>
      <c r="DN91" s="87">
        <f>($K91="Bell Curve")*(_xlfn.NORM.DIST(AND(DN$6&gt;=$F91,DN$6&lt;=$H91)*(DN$6-$F91+1),$J91/2,$M91,TRUE)-_xlfn.NORM.DIST(AND(DN$6&gt;=$F91,DN$6&lt;=$H91)*(DM$6-$F91+1),$J91/2,$M91,TRUE))/(1-2*_xlfn.NORM.DIST(0,$J91/2,$M91,TRUE))*$D91+($K91="Steady Growth")*(AND(DN$6&gt;=$F91,DN$6&lt;=$H91)*((DN$6-$F91+1)/($J91*($J91+1)/2)*$D91))+($K91="custom")*CustCF!DH91</f>
        <v/>
      </c>
      <c r="DO91" s="87">
        <f>($K91="Bell Curve")*(_xlfn.NORM.DIST(AND(DO$6&gt;=$F91,DO$6&lt;=$H91)*(DO$6-$F91+1),$J91/2,$M91,TRUE)-_xlfn.NORM.DIST(AND(DO$6&gt;=$F91,DO$6&lt;=$H91)*(DN$6-$F91+1),$J91/2,$M91,TRUE))/(1-2*_xlfn.NORM.DIST(0,$J91/2,$M91,TRUE))*$D91+($K91="Steady Growth")*(AND(DO$6&gt;=$F91,DO$6&lt;=$H91)*((DO$6-$F91+1)/($J91*($J91+1)/2)*$D91))+($K91="custom")*CustCF!DI91</f>
        <v/>
      </c>
      <c r="DP91" s="87">
        <f>($K91="Bell Curve")*(_xlfn.NORM.DIST(AND(DP$6&gt;=$F91,DP$6&lt;=$H91)*(DP$6-$F91+1),$J91/2,$M91,TRUE)-_xlfn.NORM.DIST(AND(DP$6&gt;=$F91,DP$6&lt;=$H91)*(DO$6-$F91+1),$J91/2,$M91,TRUE))/(1-2*_xlfn.NORM.DIST(0,$J91/2,$M91,TRUE))*$D91+($K91="Steady Growth")*(AND(DP$6&gt;=$F91,DP$6&lt;=$H91)*((DP$6-$F91+1)/($J91*($J91+1)/2)*$D91))+($K91="custom")*CustCF!DJ91</f>
        <v/>
      </c>
      <c r="DQ91" s="87">
        <f>($K91="Bell Curve")*(_xlfn.NORM.DIST(AND(DQ$6&gt;=$F91,DQ$6&lt;=$H91)*(DQ$6-$F91+1),$J91/2,$M91,TRUE)-_xlfn.NORM.DIST(AND(DQ$6&gt;=$F91,DQ$6&lt;=$H91)*(DP$6-$F91+1),$J91/2,$M91,TRUE))/(1-2*_xlfn.NORM.DIST(0,$J91/2,$M91,TRUE))*$D91+($K91="Steady Growth")*(AND(DQ$6&gt;=$F91,DQ$6&lt;=$H91)*((DQ$6-$F91+1)/($J91*($J91+1)/2)*$D91))+($K91="custom")*CustCF!DK91</f>
        <v/>
      </c>
      <c r="DR91" s="87">
        <f>($K91="Bell Curve")*(_xlfn.NORM.DIST(AND(DR$6&gt;=$F91,DR$6&lt;=$H91)*(DR$6-$F91+1),$J91/2,$M91,TRUE)-_xlfn.NORM.DIST(AND(DR$6&gt;=$F91,DR$6&lt;=$H91)*(DQ$6-$F91+1),$J91/2,$M91,TRUE))/(1-2*_xlfn.NORM.DIST(0,$J91/2,$M91,TRUE))*$D91+($K91="Steady Growth")*(AND(DR$6&gt;=$F91,DR$6&lt;=$H91)*((DR$6-$F91+1)/($J91*($J91+1)/2)*$D91))+($K91="custom")*CustCF!DL91</f>
        <v/>
      </c>
      <c r="DS91" s="87">
        <f>($K91="Bell Curve")*(_xlfn.NORM.DIST(AND(DS$6&gt;=$F91,DS$6&lt;=$H91)*(DS$6-$F91+1),$J91/2,$M91,TRUE)-_xlfn.NORM.DIST(AND(DS$6&gt;=$F91,DS$6&lt;=$H91)*(DR$6-$F91+1),$J91/2,$M91,TRUE))/(1-2*_xlfn.NORM.DIST(0,$J91/2,$M91,TRUE))*$D91+($K91="Steady Growth")*(AND(DS$6&gt;=$F91,DS$6&lt;=$H91)*((DS$6-$F91+1)/($J91*($J91+1)/2)*$D91))+($K91="custom")*CustCF!DM91</f>
        <v/>
      </c>
      <c r="DT91" s="87">
        <f>($K91="Bell Curve")*(_xlfn.NORM.DIST(AND(DT$6&gt;=$F91,DT$6&lt;=$H91)*(DT$6-$F91+1),$J91/2,$M91,TRUE)-_xlfn.NORM.DIST(AND(DT$6&gt;=$F91,DT$6&lt;=$H91)*(DS$6-$F91+1),$J91/2,$M91,TRUE))/(1-2*_xlfn.NORM.DIST(0,$J91/2,$M91,TRUE))*$D91+($K91="Steady Growth")*(AND(DT$6&gt;=$F91,DT$6&lt;=$H91)*((DT$6-$F91+1)/($J91*($J91+1)/2)*$D91))+($K91="custom")*CustCF!DN91</f>
        <v/>
      </c>
      <c r="DU91" s="87">
        <f>($K91="Bell Curve")*(_xlfn.NORM.DIST(AND(DU$6&gt;=$F91,DU$6&lt;=$H91)*(DU$6-$F91+1),$J91/2,$M91,TRUE)-_xlfn.NORM.DIST(AND(DU$6&gt;=$F91,DU$6&lt;=$H91)*(DT$6-$F91+1),$J91/2,$M91,TRUE))/(1-2*_xlfn.NORM.DIST(0,$J91/2,$M91,TRUE))*$D91+($K91="Steady Growth")*(AND(DU$6&gt;=$F91,DU$6&lt;=$H91)*((DU$6-$F91+1)/($J91*($J91+1)/2)*$D91))+($K91="custom")*CustCF!DO91</f>
        <v/>
      </c>
      <c r="DV91" s="87">
        <f>($K91="Bell Curve")*(_xlfn.NORM.DIST(AND(DV$6&gt;=$F91,DV$6&lt;=$H91)*(DV$6-$F91+1),$J91/2,$M91,TRUE)-_xlfn.NORM.DIST(AND(DV$6&gt;=$F91,DV$6&lt;=$H91)*(DU$6-$F91+1),$J91/2,$M91,TRUE))/(1-2*_xlfn.NORM.DIST(0,$J91/2,$M91,TRUE))*$D91+($K91="Steady Growth")*(AND(DV$6&gt;=$F91,DV$6&lt;=$H91)*((DV$6-$F91+1)/($J91*($J91+1)/2)*$D91))+($K91="custom")*CustCF!DP91</f>
        <v/>
      </c>
      <c r="DW91" s="87">
        <f>($K91="Bell Curve")*(_xlfn.NORM.DIST(AND(DW$6&gt;=$F91,DW$6&lt;=$H91)*(DW$6-$F91+1),$J91/2,$M91,TRUE)-_xlfn.NORM.DIST(AND(DW$6&gt;=$F91,DW$6&lt;=$H91)*(DV$6-$F91+1),$J91/2,$M91,TRUE))/(1-2*_xlfn.NORM.DIST(0,$J91/2,$M91,TRUE))*$D91+($K91="Steady Growth")*(AND(DW$6&gt;=$F91,DW$6&lt;=$H91)*((DW$6-$F91+1)/($J91*($J91+1)/2)*$D91))+($K91="custom")*CustCF!DQ91</f>
        <v/>
      </c>
      <c r="DX91" s="87">
        <f>($K91="Bell Curve")*(_xlfn.NORM.DIST(AND(DX$6&gt;=$F91,DX$6&lt;=$H91)*(DX$6-$F91+1),$J91/2,$M91,TRUE)-_xlfn.NORM.DIST(AND(DX$6&gt;=$F91,DX$6&lt;=$H91)*(DW$6-$F91+1),$J91/2,$M91,TRUE))/(1-2*_xlfn.NORM.DIST(0,$J91/2,$M91,TRUE))*$D91+($K91="Steady Growth")*(AND(DX$6&gt;=$F91,DX$6&lt;=$H91)*((DX$6-$F91+1)/($J91*($J91+1)/2)*$D91))+($K91="custom")*CustCF!DR91</f>
        <v/>
      </c>
      <c r="DY91" s="87">
        <f>($K91="Bell Curve")*(_xlfn.NORM.DIST(AND(DY$6&gt;=$F91,DY$6&lt;=$H91)*(DY$6-$F91+1),$J91/2,$M91,TRUE)-_xlfn.NORM.DIST(AND(DY$6&gt;=$F91,DY$6&lt;=$H91)*(DX$6-$F91+1),$J91/2,$M91,TRUE))/(1-2*_xlfn.NORM.DIST(0,$J91/2,$M91,TRUE))*$D91+($K91="Steady Growth")*(AND(DY$6&gt;=$F91,DY$6&lt;=$H91)*((DY$6-$F91+1)/($J91*($J91+1)/2)*$D91))+($K91="custom")*CustCF!DS91</f>
        <v/>
      </c>
      <c r="DZ91" s="87">
        <f>($K91="Bell Curve")*(_xlfn.NORM.DIST(AND(DZ$6&gt;=$F91,DZ$6&lt;=$H91)*(DZ$6-$F91+1),$J91/2,$M91,TRUE)-_xlfn.NORM.DIST(AND(DZ$6&gt;=$F91,DZ$6&lt;=$H91)*(DY$6-$F91+1),$J91/2,$M91,TRUE))/(1-2*_xlfn.NORM.DIST(0,$J91/2,$M91,TRUE))*$D91+($K91="Steady Growth")*(AND(DZ$6&gt;=$F91,DZ$6&lt;=$H91)*((DZ$6-$F91+1)/($J91*($J91+1)/2)*$D91))+($K91="custom")*CustCF!DT91</f>
        <v/>
      </c>
      <c r="EA91" s="87">
        <f>($K91="Bell Curve")*(_xlfn.NORM.DIST(AND(EA$6&gt;=$F91,EA$6&lt;=$H91)*(EA$6-$F91+1),$J91/2,$M91,TRUE)-_xlfn.NORM.DIST(AND(EA$6&gt;=$F91,EA$6&lt;=$H91)*(DZ$6-$F91+1),$J91/2,$M91,TRUE))/(1-2*_xlfn.NORM.DIST(0,$J91/2,$M91,TRUE))*$D91+($K91="Steady Growth")*(AND(EA$6&gt;=$F91,EA$6&lt;=$H91)*((EA$6-$F91+1)/($J91*($J91+1)/2)*$D91))+($K91="custom")*CustCF!DU91</f>
        <v/>
      </c>
      <c r="EB91" s="87">
        <f>($K91="Bell Curve")*(_xlfn.NORM.DIST(AND(EB$6&gt;=$F91,EB$6&lt;=$H91)*(EB$6-$F91+1),$J91/2,$M91,TRUE)-_xlfn.NORM.DIST(AND(EB$6&gt;=$F91,EB$6&lt;=$H91)*(EA$6-$F91+1),$J91/2,$M91,TRUE))/(1-2*_xlfn.NORM.DIST(0,$J91/2,$M91,TRUE))*$D91+($K91="Steady Growth")*(AND(EB$6&gt;=$F91,EB$6&lt;=$H91)*((EB$6-$F91+1)/($J91*($J91+1)/2)*$D91))+($K91="custom")*CustCF!DV91</f>
        <v/>
      </c>
      <c r="EC91" s="87">
        <f>($K91="Bell Curve")*(_xlfn.NORM.DIST(AND(EC$6&gt;=$F91,EC$6&lt;=$H91)*(EC$6-$F91+1),$J91/2,$M91,TRUE)-_xlfn.NORM.DIST(AND(EC$6&gt;=$F91,EC$6&lt;=$H91)*(EB$6-$F91+1),$J91/2,$M91,TRUE))/(1-2*_xlfn.NORM.DIST(0,$J91/2,$M91,TRUE))*$D91+($K91="Steady Growth")*(AND(EC$6&gt;=$F91,EC$6&lt;=$H91)*((EC$6-$F91+1)/($J91*($J91+1)/2)*$D91))+($K91="custom")*CustCF!DW91</f>
        <v/>
      </c>
      <c r="ED91" s="87">
        <f>($K91="Bell Curve")*(_xlfn.NORM.DIST(AND(ED$6&gt;=$F91,ED$6&lt;=$H91)*(ED$6-$F91+1),$J91/2,$M91,TRUE)-_xlfn.NORM.DIST(AND(ED$6&gt;=$F91,ED$6&lt;=$H91)*(EC$6-$F91+1),$J91/2,$M91,TRUE))/(1-2*_xlfn.NORM.DIST(0,$J91/2,$M91,TRUE))*$D91+($K91="Steady Growth")*(AND(ED$6&gt;=$F91,ED$6&lt;=$H91)*((ED$6-$F91+1)/($J91*($J91+1)/2)*$D91))+($K91="custom")*CustCF!DX91</f>
        <v/>
      </c>
      <c r="EE91" s="87">
        <f>($K91="Bell Curve")*(_xlfn.NORM.DIST(AND(EE$6&gt;=$F91,EE$6&lt;=$H91)*(EE$6-$F91+1),$J91/2,$M91,TRUE)-_xlfn.NORM.DIST(AND(EE$6&gt;=$F91,EE$6&lt;=$H91)*(ED$6-$F91+1),$J91/2,$M91,TRUE))/(1-2*_xlfn.NORM.DIST(0,$J91/2,$M91,TRUE))*$D91+($K91="Steady Growth")*(AND(EE$6&gt;=$F91,EE$6&lt;=$H91)*((EE$6-$F91+1)/($J91*($J91+1)/2)*$D91))+($K91="custom")*CustCF!DY91</f>
        <v/>
      </c>
      <c r="EF91" s="87">
        <f>($K91="Bell Curve")*(_xlfn.NORM.DIST(AND(EF$6&gt;=$F91,EF$6&lt;=$H91)*(EF$6-$F91+1),$J91/2,$M91,TRUE)-_xlfn.NORM.DIST(AND(EF$6&gt;=$F91,EF$6&lt;=$H91)*(EE$6-$F91+1),$J91/2,$M91,TRUE))/(1-2*_xlfn.NORM.DIST(0,$J91/2,$M91,TRUE))*$D91+($K91="Steady Growth")*(AND(EF$6&gt;=$F91,EF$6&lt;=$H91)*((EF$6-$F91+1)/($J91*($J91+1)/2)*$D91))+($K91="custom")*CustCF!DZ91</f>
        <v/>
      </c>
      <c r="EG91" s="87">
        <f>($K91="Bell Curve")*(_xlfn.NORM.DIST(AND(EG$6&gt;=$F91,EG$6&lt;=$H91)*(EG$6-$F91+1),$J91/2,$M91,TRUE)-_xlfn.NORM.DIST(AND(EG$6&gt;=$F91,EG$6&lt;=$H91)*(EF$6-$F91+1),$J91/2,$M91,TRUE))/(1-2*_xlfn.NORM.DIST(0,$J91/2,$M91,TRUE))*$D91+($K91="Steady Growth")*(AND(EG$6&gt;=$F91,EG$6&lt;=$H91)*((EG$6-$F91+1)/($J91*($J91+1)/2)*$D91))+($K91="custom")*CustCF!EA91</f>
        <v/>
      </c>
      <c r="EH91" s="87">
        <f>($K91="Bell Curve")*(_xlfn.NORM.DIST(AND(EH$6&gt;=$F91,EH$6&lt;=$H91)*(EH$6-$F91+1),$J91/2,$M91,TRUE)-_xlfn.NORM.DIST(AND(EH$6&gt;=$F91,EH$6&lt;=$H91)*(EG$6-$F91+1),$J91/2,$M91,TRUE))/(1-2*_xlfn.NORM.DIST(0,$J91/2,$M91,TRUE))*$D91+($K91="Steady Growth")*(AND(EH$6&gt;=$F91,EH$6&lt;=$H91)*((EH$6-$F91+1)/($J91*($J91+1)/2)*$D91))+($K91="custom")*CustCF!EB91</f>
        <v/>
      </c>
      <c r="EI91" s="87">
        <f>($K91="Bell Curve")*(_xlfn.NORM.DIST(AND(EI$6&gt;=$F91,EI$6&lt;=$H91)*(EI$6-$F91+1),$J91/2,$M91,TRUE)-_xlfn.NORM.DIST(AND(EI$6&gt;=$F91,EI$6&lt;=$H91)*(EH$6-$F91+1),$J91/2,$M91,TRUE))/(1-2*_xlfn.NORM.DIST(0,$J91/2,$M91,TRUE))*$D91+($K91="Steady Growth")*(AND(EI$6&gt;=$F91,EI$6&lt;=$H91)*((EI$6-$F91+1)/($J91*($J91+1)/2)*$D91))+($K91="custom")*CustCF!EC91</f>
        <v/>
      </c>
      <c r="EJ91" s="87">
        <f>($K91="Bell Curve")*(_xlfn.NORM.DIST(AND(EJ$6&gt;=$F91,EJ$6&lt;=$H91)*(EJ$6-$F91+1),$J91/2,$M91,TRUE)-_xlfn.NORM.DIST(AND(EJ$6&gt;=$F91,EJ$6&lt;=$H91)*(EI$6-$F91+1),$J91/2,$M91,TRUE))/(1-2*_xlfn.NORM.DIST(0,$J91/2,$M91,TRUE))*$D91+($K91="Steady Growth")*(AND(EJ$6&gt;=$F91,EJ$6&lt;=$H91)*((EJ$6-$F91+1)/($J91*($J91+1)/2)*$D91))+($K91="custom")*CustCF!ED91</f>
        <v/>
      </c>
      <c r="EK91" s="87">
        <f>($K91="Bell Curve")*(_xlfn.NORM.DIST(AND(EK$6&gt;=$F91,EK$6&lt;=$H91)*(EK$6-$F91+1),$J91/2,$M91,TRUE)-_xlfn.NORM.DIST(AND(EK$6&gt;=$F91,EK$6&lt;=$H91)*(EJ$6-$F91+1),$J91/2,$M91,TRUE))/(1-2*_xlfn.NORM.DIST(0,$J91/2,$M91,TRUE))*$D91+($K91="Steady Growth")*(AND(EK$6&gt;=$F91,EK$6&lt;=$H91)*((EK$6-$F91+1)/($J91*($J91+1)/2)*$D91))+($K91="custom")*CustCF!EE91</f>
        <v/>
      </c>
      <c r="EL91" s="87">
        <f>($K91="Bell Curve")*(_xlfn.NORM.DIST(AND(EL$6&gt;=$F91,EL$6&lt;=$H91)*(EL$6-$F91+1),$J91/2,$M91,TRUE)-_xlfn.NORM.DIST(AND(EL$6&gt;=$F91,EL$6&lt;=$H91)*(EK$6-$F91+1),$J91/2,$M91,TRUE))/(1-2*_xlfn.NORM.DIST(0,$J91/2,$M91,TRUE))*$D91+($K91="Steady Growth")*(AND(EL$6&gt;=$F91,EL$6&lt;=$H91)*((EL$6-$F91+1)/($J91*($J91+1)/2)*$D91))+($K91="custom")*CustCF!EF91</f>
        <v/>
      </c>
      <c r="EM91" s="87">
        <f>($K91="Bell Curve")*(_xlfn.NORM.DIST(AND(EM$6&gt;=$F91,EM$6&lt;=$H91)*(EM$6-$F91+1),$J91/2,$M91,TRUE)-_xlfn.NORM.DIST(AND(EM$6&gt;=$F91,EM$6&lt;=$H91)*(EL$6-$F91+1),$J91/2,$M91,TRUE))/(1-2*_xlfn.NORM.DIST(0,$J91/2,$M91,TRUE))*$D91+($K91="Steady Growth")*(AND(EM$6&gt;=$F91,EM$6&lt;=$H91)*((EM$6-$F91+1)/($J91*($J91+1)/2)*$D91))+($K91="custom")*CustCF!EG91</f>
        <v/>
      </c>
      <c r="EN91" s="87">
        <f>($K91="Bell Curve")*(_xlfn.NORM.DIST(AND(EN$6&gt;=$F91,EN$6&lt;=$H91)*(EN$6-$F91+1),$J91/2,$M91,TRUE)-_xlfn.NORM.DIST(AND(EN$6&gt;=$F91,EN$6&lt;=$H91)*(EM$6-$F91+1),$J91/2,$M91,TRUE))/(1-2*_xlfn.NORM.DIST(0,$J91/2,$M91,TRUE))*$D91+($K91="Steady Growth")*(AND(EN$6&gt;=$F91,EN$6&lt;=$H91)*((EN$6-$F91+1)/($J91*($J91+1)/2)*$D91))+($K91="custom")*CustCF!EH91</f>
        <v/>
      </c>
      <c r="EO91" s="87">
        <f>($K91="Bell Curve")*(_xlfn.NORM.DIST(AND(EO$6&gt;=$F91,EO$6&lt;=$H91)*(EO$6-$F91+1),$J91/2,$M91,TRUE)-_xlfn.NORM.DIST(AND(EO$6&gt;=$F91,EO$6&lt;=$H91)*(EN$6-$F91+1),$J91/2,$M91,TRUE))/(1-2*_xlfn.NORM.DIST(0,$J91/2,$M91,TRUE))*$D91+($K91="Steady Growth")*(AND(EO$6&gt;=$F91,EO$6&lt;=$H91)*((EO$6-$F91+1)/($J91*($J91+1)/2)*$D91))+($K91="custom")*CustCF!EI91</f>
        <v/>
      </c>
      <c r="EP91" s="87">
        <f>($K91="Bell Curve")*(_xlfn.NORM.DIST(AND(EP$6&gt;=$F91,EP$6&lt;=$H91)*(EP$6-$F91+1),$J91/2,$M91,TRUE)-_xlfn.NORM.DIST(AND(EP$6&gt;=$F91,EP$6&lt;=$H91)*(EO$6-$F91+1),$J91/2,$M91,TRUE))/(1-2*_xlfn.NORM.DIST(0,$J91/2,$M91,TRUE))*$D91+($K91="Steady Growth")*(AND(EP$6&gt;=$F91,EP$6&lt;=$H91)*((EP$6-$F91+1)/($J91*($J91+1)/2)*$D91))+($K91="custom")*CustCF!EJ91</f>
        <v/>
      </c>
      <c r="EQ91" s="87">
        <f>($K91="Bell Curve")*(_xlfn.NORM.DIST(AND(EQ$6&gt;=$F91,EQ$6&lt;=$H91)*(EQ$6-$F91+1),$J91/2,$M91,TRUE)-_xlfn.NORM.DIST(AND(EQ$6&gt;=$F91,EQ$6&lt;=$H91)*(EP$6-$F91+1),$J91/2,$M91,TRUE))/(1-2*_xlfn.NORM.DIST(0,$J91/2,$M91,TRUE))*$D91+($K91="Steady Growth")*(AND(EQ$6&gt;=$F91,EQ$6&lt;=$H91)*((EQ$6-$F91+1)/($J91*($J91+1)/2)*$D91))+($K91="custom")*CustCF!EK91</f>
        <v/>
      </c>
      <c r="ER91" s="87">
        <f>($K91="Bell Curve")*(_xlfn.NORM.DIST(AND(ER$6&gt;=$F91,ER$6&lt;=$H91)*(ER$6-$F91+1),$J91/2,$M91,TRUE)-_xlfn.NORM.DIST(AND(ER$6&gt;=$F91,ER$6&lt;=$H91)*(EQ$6-$F91+1),$J91/2,$M91,TRUE))/(1-2*_xlfn.NORM.DIST(0,$J91/2,$M91,TRUE))*$D91+($K91="Steady Growth")*(AND(ER$6&gt;=$F91,ER$6&lt;=$H91)*((ER$6-$F91+1)/($J91*($J91+1)/2)*$D91))+($K91="custom")*CustCF!EL91</f>
        <v/>
      </c>
      <c r="ES91" s="87">
        <f>($K91="Bell Curve")*(_xlfn.NORM.DIST(AND(ES$6&gt;=$F91,ES$6&lt;=$H91)*(ES$6-$F91+1),$J91/2,$M91,TRUE)-_xlfn.NORM.DIST(AND(ES$6&gt;=$F91,ES$6&lt;=$H91)*(ER$6-$F91+1),$J91/2,$M91,TRUE))/(1-2*_xlfn.NORM.DIST(0,$J91/2,$M91,TRUE))*$D91+($K91="Steady Growth")*(AND(ES$6&gt;=$F91,ES$6&lt;=$H91)*((ES$6-$F91+1)/($J91*($J91+1)/2)*$D91))+($K91="custom")*CustCF!EM91</f>
        <v/>
      </c>
      <c r="ET91" s="87">
        <f>($K91="Bell Curve")*(_xlfn.NORM.DIST(AND(ET$6&gt;=$F91,ET$6&lt;=$H91)*(ET$6-$F91+1),$J91/2,$M91,TRUE)-_xlfn.NORM.DIST(AND(ET$6&gt;=$F91,ET$6&lt;=$H91)*(ES$6-$F91+1),$J91/2,$M91,TRUE))/(1-2*_xlfn.NORM.DIST(0,$J91/2,$M91,TRUE))*$D91+($K91="Steady Growth")*(AND(ET$6&gt;=$F91,ET$6&lt;=$H91)*((ET$6-$F91+1)/($J91*($J91+1)/2)*$D91))+($K91="custom")*CustCF!EN91</f>
        <v/>
      </c>
      <c r="EU91" s="87">
        <f>($K91="Bell Curve")*(_xlfn.NORM.DIST(AND(EU$6&gt;=$F91,EU$6&lt;=$H91)*(EU$6-$F91+1),$J91/2,$M91,TRUE)-_xlfn.NORM.DIST(AND(EU$6&gt;=$F91,EU$6&lt;=$H91)*(ET$6-$F91+1),$J91/2,$M91,TRUE))/(1-2*_xlfn.NORM.DIST(0,$J91/2,$M91,TRUE))*$D91+($K91="Steady Growth")*(AND(EU$6&gt;=$F91,EU$6&lt;=$H91)*((EU$6-$F91+1)/($J91*($J91+1)/2)*$D91))+($K91="custom")*CustCF!EO91</f>
        <v/>
      </c>
      <c r="EV91" s="87">
        <f>($K91="Bell Curve")*(_xlfn.NORM.DIST(AND(EV$6&gt;=$F91,EV$6&lt;=$H91)*(EV$6-$F91+1),$J91/2,$M91,TRUE)-_xlfn.NORM.DIST(AND(EV$6&gt;=$F91,EV$6&lt;=$H91)*(EU$6-$F91+1),$J91/2,$M91,TRUE))/(1-2*_xlfn.NORM.DIST(0,$J91/2,$M91,TRUE))*$D91+($K91="Steady Growth")*(AND(EV$6&gt;=$F91,EV$6&lt;=$H91)*((EV$6-$F91+1)/($J91*($J91+1)/2)*$D91))+($K91="custom")*CustCF!EP91</f>
        <v/>
      </c>
      <c r="EW91" s="87">
        <f>($K91="Bell Curve")*(_xlfn.NORM.DIST(AND(EW$6&gt;=$F91,EW$6&lt;=$H91)*(EW$6-$F91+1),$J91/2,$M91,TRUE)-_xlfn.NORM.DIST(AND(EW$6&gt;=$F91,EW$6&lt;=$H91)*(EV$6-$F91+1),$J91/2,$M91,TRUE))/(1-2*_xlfn.NORM.DIST(0,$J91/2,$M91,TRUE))*$D91+($K91="Steady Growth")*(AND(EW$6&gt;=$F91,EW$6&lt;=$H91)*((EW$6-$F91+1)/($J91*($J91+1)/2)*$D91))+($K91="custom")*CustCF!EQ91</f>
        <v/>
      </c>
      <c r="EX91" s="87">
        <f>($K91="Bell Curve")*(_xlfn.NORM.DIST(AND(EX$6&gt;=$F91,EX$6&lt;=$H91)*(EX$6-$F91+1),$J91/2,$M91,TRUE)-_xlfn.NORM.DIST(AND(EX$6&gt;=$F91,EX$6&lt;=$H91)*(EW$6-$F91+1),$J91/2,$M91,TRUE))/(1-2*_xlfn.NORM.DIST(0,$J91/2,$M91,TRUE))*$D91+($K91="Steady Growth")*(AND(EX$6&gt;=$F91,EX$6&lt;=$H91)*((EX$6-$F91+1)/($J91*($J91+1)/2)*$D91))+($K91="custom")*CustCF!ER91</f>
        <v/>
      </c>
      <c r="EY91" s="87">
        <f>($K91="Bell Curve")*(_xlfn.NORM.DIST(AND(EY$6&gt;=$F91,EY$6&lt;=$H91)*(EY$6-$F91+1),$J91/2,$M91,TRUE)-_xlfn.NORM.DIST(AND(EY$6&gt;=$F91,EY$6&lt;=$H91)*(EX$6-$F91+1),$J91/2,$M91,TRUE))/(1-2*_xlfn.NORM.DIST(0,$J91/2,$M91,TRUE))*$D91+($K91="Steady Growth")*(AND(EY$6&gt;=$F91,EY$6&lt;=$H91)*((EY$6-$F91+1)/($J91*($J91+1)/2)*$D91))+($K91="custom")*CustCF!ES91</f>
        <v/>
      </c>
      <c r="EZ91" s="87">
        <f>($K91="Bell Curve")*(_xlfn.NORM.DIST(AND(EZ$6&gt;=$F91,EZ$6&lt;=$H91)*(EZ$6-$F91+1),$J91/2,$M91,TRUE)-_xlfn.NORM.DIST(AND(EZ$6&gt;=$F91,EZ$6&lt;=$H91)*(EY$6-$F91+1),$J91/2,$M91,TRUE))/(1-2*_xlfn.NORM.DIST(0,$J91/2,$M91,TRUE))*$D91+($K91="Steady Growth")*(AND(EZ$6&gt;=$F91,EZ$6&lt;=$H91)*((EZ$6-$F91+1)/($J91*($J91+1)/2)*$D91))+($K91="custom")*CustCF!ET91</f>
        <v/>
      </c>
      <c r="FA91" s="87">
        <f>($K91="Bell Curve")*(_xlfn.NORM.DIST(AND(FA$6&gt;=$F91,FA$6&lt;=$H91)*(FA$6-$F91+1),$J91/2,$M91,TRUE)-_xlfn.NORM.DIST(AND(FA$6&gt;=$F91,FA$6&lt;=$H91)*(EZ$6-$F91+1),$J91/2,$M91,TRUE))/(1-2*_xlfn.NORM.DIST(0,$J91/2,$M91,TRUE))*$D91+($K91="Steady Growth")*(AND(FA$6&gt;=$F91,FA$6&lt;=$H91)*((FA$6-$F91+1)/($J91*($J91+1)/2)*$D91))+($K91="custom")*CustCF!EU91</f>
        <v/>
      </c>
      <c r="FB91" s="87">
        <f>($K91="Bell Curve")*(_xlfn.NORM.DIST(AND(FB$6&gt;=$F91,FB$6&lt;=$H91)*(FB$6-$F91+1),$J91/2,$M91,TRUE)-_xlfn.NORM.DIST(AND(FB$6&gt;=$F91,FB$6&lt;=$H91)*(FA$6-$F91+1),$J91/2,$M91,TRUE))/(1-2*_xlfn.NORM.DIST(0,$J91/2,$M91,TRUE))*$D91+($K91="Steady Growth")*(AND(FB$6&gt;=$F91,FB$6&lt;=$H91)*((FB$6-$F91+1)/($J91*($J91+1)/2)*$D91))+($K91="custom")*CustCF!EV91</f>
        <v/>
      </c>
      <c r="FC91" s="87">
        <f>($K91="Bell Curve")*(_xlfn.NORM.DIST(AND(FC$6&gt;=$F91,FC$6&lt;=$H91)*(FC$6-$F91+1),$J91/2,$M91,TRUE)-_xlfn.NORM.DIST(AND(FC$6&gt;=$F91,FC$6&lt;=$H91)*(FB$6-$F91+1),$J91/2,$M91,TRUE))/(1-2*_xlfn.NORM.DIST(0,$J91/2,$M91,TRUE))*$D91+($K91="Steady Growth")*(AND(FC$6&gt;=$F91,FC$6&lt;=$H91)*((FC$6-$F91+1)/($J91*($J91+1)/2)*$D91))+($K91="custom")*CustCF!EW91</f>
        <v/>
      </c>
      <c r="FD91" s="87">
        <f>($K91="Bell Curve")*(_xlfn.NORM.DIST(AND(FD$6&gt;=$F91,FD$6&lt;=$H91)*(FD$6-$F91+1),$J91/2,$M91,TRUE)-_xlfn.NORM.DIST(AND(FD$6&gt;=$F91,FD$6&lt;=$H91)*(FC$6-$F91+1),$J91/2,$M91,TRUE))/(1-2*_xlfn.NORM.DIST(0,$J91/2,$M91,TRUE))*$D91+($K91="Steady Growth")*(AND(FD$6&gt;=$F91,FD$6&lt;=$H91)*((FD$6-$F91+1)/($J91*($J91+1)/2)*$D91))+($K91="custom")*CustCF!EX91</f>
        <v/>
      </c>
      <c r="FE91" s="87">
        <f>($K91="Bell Curve")*(_xlfn.NORM.DIST(AND(FE$6&gt;=$F91,FE$6&lt;=$H91)*(FE$6-$F91+1),$J91/2,$M91,TRUE)-_xlfn.NORM.DIST(AND(FE$6&gt;=$F91,FE$6&lt;=$H91)*(FD$6-$F91+1),$J91/2,$M91,TRUE))/(1-2*_xlfn.NORM.DIST(0,$J91/2,$M91,TRUE))*$D91+($K91="Steady Growth")*(AND(FE$6&gt;=$F91,FE$6&lt;=$H91)*((FE$6-$F91+1)/($J91*($J91+1)/2)*$D91))+($K91="custom")*CustCF!EY91</f>
        <v/>
      </c>
      <c r="FF91" s="87">
        <f>($K91="Bell Curve")*(_xlfn.NORM.DIST(AND(FF$6&gt;=$F91,FF$6&lt;=$H91)*(FF$6-$F91+1),$J91/2,$M91,TRUE)-_xlfn.NORM.DIST(AND(FF$6&gt;=$F91,FF$6&lt;=$H91)*(FE$6-$F91+1),$J91/2,$M91,TRUE))/(1-2*_xlfn.NORM.DIST(0,$J91/2,$M91,TRUE))*$D91+($K91="Steady Growth")*(AND(FF$6&gt;=$F91,FF$6&lt;=$H91)*((FF$6-$F91+1)/($J91*($J91+1)/2)*$D91))+($K91="custom")*CustCF!EZ91</f>
        <v/>
      </c>
      <c r="FG91" s="87">
        <f>($K91="Bell Curve")*(_xlfn.NORM.DIST(AND(FG$6&gt;=$F91,FG$6&lt;=$H91)*(FG$6-$F91+1),$J91/2,$M91,TRUE)-_xlfn.NORM.DIST(AND(FG$6&gt;=$F91,FG$6&lt;=$H91)*(FF$6-$F91+1),$J91/2,$M91,TRUE))/(1-2*_xlfn.NORM.DIST(0,$J91/2,$M91,TRUE))*$D91+($K91="Steady Growth")*(AND(FG$6&gt;=$F91,FG$6&lt;=$H91)*((FG$6-$F91+1)/($J91*($J91+1)/2)*$D91))+($K91="custom")*CustCF!FA91</f>
        <v/>
      </c>
      <c r="FH91" s="87">
        <f>($K91="Bell Curve")*(_xlfn.NORM.DIST(AND(FH$6&gt;=$F91,FH$6&lt;=$H91)*(FH$6-$F91+1),$J91/2,$M91,TRUE)-_xlfn.NORM.DIST(AND(FH$6&gt;=$F91,FH$6&lt;=$H91)*(FG$6-$F91+1),$J91/2,$M91,TRUE))/(1-2*_xlfn.NORM.DIST(0,$J91/2,$M91,TRUE))*$D91+($K91="Steady Growth")*(AND(FH$6&gt;=$F91,FH$6&lt;=$H91)*((FH$6-$F91+1)/($J91*($J91+1)/2)*$D91))+($K91="custom")*CustCF!FB91</f>
        <v/>
      </c>
      <c r="FI91" s="87">
        <f>($K91="Bell Curve")*(_xlfn.NORM.DIST(AND(FI$6&gt;=$F91,FI$6&lt;=$H91)*(FI$6-$F91+1),$J91/2,$M91,TRUE)-_xlfn.NORM.DIST(AND(FI$6&gt;=$F91,FI$6&lt;=$H91)*(FH$6-$F91+1),$J91/2,$M91,TRUE))/(1-2*_xlfn.NORM.DIST(0,$J91/2,$M91,TRUE))*$D91+($K91="Steady Growth")*(AND(FI$6&gt;=$F91,FI$6&lt;=$H91)*((FI$6-$F91+1)/($J91*($J91+1)/2)*$D91))+($K91="custom")*CustCF!FC91</f>
        <v/>
      </c>
      <c r="FJ91" s="87">
        <f>($K91="Bell Curve")*(_xlfn.NORM.DIST(AND(FJ$6&gt;=$F91,FJ$6&lt;=$H91)*(FJ$6-$F91+1),$J91/2,$M91,TRUE)-_xlfn.NORM.DIST(AND(FJ$6&gt;=$F91,FJ$6&lt;=$H91)*(FI$6-$F91+1),$J91/2,$M91,TRUE))/(1-2*_xlfn.NORM.DIST(0,$J91/2,$M91,TRUE))*$D91+($K91="Steady Growth")*(AND(FJ$6&gt;=$F91,FJ$6&lt;=$H91)*((FJ$6-$F91+1)/($J91*($J91+1)/2)*$D91))+($K91="custom")*CustCF!FD91</f>
        <v/>
      </c>
      <c r="FK91" s="87">
        <f>($K91="Bell Curve")*(_xlfn.NORM.DIST(AND(FK$6&gt;=$F91,FK$6&lt;=$H91)*(FK$6-$F91+1),$J91/2,$M91,TRUE)-_xlfn.NORM.DIST(AND(FK$6&gt;=$F91,FK$6&lt;=$H91)*(FJ$6-$F91+1),$J91/2,$M91,TRUE))/(1-2*_xlfn.NORM.DIST(0,$J91/2,$M91,TRUE))*$D91+($K91="Steady Growth")*(AND(FK$6&gt;=$F91,FK$6&lt;=$H91)*((FK$6-$F91+1)/($J91*($J91+1)/2)*$D91))+($K91="custom")*CustCF!FE91</f>
        <v/>
      </c>
      <c r="FL91" s="87">
        <f>($K91="Bell Curve")*(_xlfn.NORM.DIST(AND(FL$6&gt;=$F91,FL$6&lt;=$H91)*(FL$6-$F91+1),$J91/2,$M91,TRUE)-_xlfn.NORM.DIST(AND(FL$6&gt;=$F91,FL$6&lt;=$H91)*(FK$6-$F91+1),$J91/2,$M91,TRUE))/(1-2*_xlfn.NORM.DIST(0,$J91/2,$M91,TRUE))*$D91+($K91="Steady Growth")*(AND(FL$6&gt;=$F91,FL$6&lt;=$H91)*((FL$6-$F91+1)/($J91*($J91+1)/2)*$D91))+($K91="custom")*CustCF!FF91</f>
        <v/>
      </c>
      <c r="FM91" s="87">
        <f>($K91="Bell Curve")*(_xlfn.NORM.DIST(AND(FM$6&gt;=$F91,FM$6&lt;=$H91)*(FM$6-$F91+1),$J91/2,$M91,TRUE)-_xlfn.NORM.DIST(AND(FM$6&gt;=$F91,FM$6&lt;=$H91)*(FL$6-$F91+1),$J91/2,$M91,TRUE))/(1-2*_xlfn.NORM.DIST(0,$J91/2,$M91,TRUE))*$D91+($K91="Steady Growth")*(AND(FM$6&gt;=$F91,FM$6&lt;=$H91)*((FM$6-$F91+1)/($J91*($J91+1)/2)*$D91))+($K91="custom")*CustCF!FG91</f>
        <v/>
      </c>
      <c r="FN91" s="87">
        <f>($K91="Bell Curve")*(_xlfn.NORM.DIST(AND(FN$6&gt;=$F91,FN$6&lt;=$H91)*(FN$6-$F91+1),$J91/2,$M91,TRUE)-_xlfn.NORM.DIST(AND(FN$6&gt;=$F91,FN$6&lt;=$H91)*(FM$6-$F91+1),$J91/2,$M91,TRUE))/(1-2*_xlfn.NORM.DIST(0,$J91/2,$M91,TRUE))*$D91+($K91="Steady Growth")*(AND(FN$6&gt;=$F91,FN$6&lt;=$H91)*((FN$6-$F91+1)/($J91*($J91+1)/2)*$D91))+($K91="custom")*CustCF!FH91</f>
        <v/>
      </c>
      <c r="FO91" s="87">
        <f>($K91="Bell Curve")*(_xlfn.NORM.DIST(AND(FO$6&gt;=$F91,FO$6&lt;=$H91)*(FO$6-$F91+1),$J91/2,$M91,TRUE)-_xlfn.NORM.DIST(AND(FO$6&gt;=$F91,FO$6&lt;=$H91)*(FN$6-$F91+1),$J91/2,$M91,TRUE))/(1-2*_xlfn.NORM.DIST(0,$J91/2,$M91,TRUE))*$D91+($K91="Steady Growth")*(AND(FO$6&gt;=$F91,FO$6&lt;=$H91)*((FO$6-$F91+1)/($J91*($J91+1)/2)*$D91))+($K91="custom")*CustCF!FI91</f>
        <v/>
      </c>
      <c r="FP91" s="87">
        <f>($K91="Bell Curve")*(_xlfn.NORM.DIST(AND(FP$6&gt;=$F91,FP$6&lt;=$H91)*(FP$6-$F91+1),$J91/2,$M91,TRUE)-_xlfn.NORM.DIST(AND(FP$6&gt;=$F91,FP$6&lt;=$H91)*(FO$6-$F91+1),$J91/2,$M91,TRUE))/(1-2*_xlfn.NORM.DIST(0,$J91/2,$M91,TRUE))*$D91+($K91="Steady Growth")*(AND(FP$6&gt;=$F91,FP$6&lt;=$H91)*((FP$6-$F91+1)/($J91*($J91+1)/2)*$D91))+($K91="custom")*CustCF!FJ91</f>
        <v/>
      </c>
      <c r="FQ91" s="87">
        <f>($K91="Bell Curve")*(_xlfn.NORM.DIST(AND(FQ$6&gt;=$F91,FQ$6&lt;=$H91)*(FQ$6-$F91+1),$J91/2,$M91,TRUE)-_xlfn.NORM.DIST(AND(FQ$6&gt;=$F91,FQ$6&lt;=$H91)*(FP$6-$F91+1),$J91/2,$M91,TRUE))/(1-2*_xlfn.NORM.DIST(0,$J91/2,$M91,TRUE))*$D91+($K91="Steady Growth")*(AND(FQ$6&gt;=$F91,FQ$6&lt;=$H91)*((FQ$6-$F91+1)/($J91*($J91+1)/2)*$D91))+($K91="custom")*CustCF!FK91</f>
        <v/>
      </c>
      <c r="FR91" s="87">
        <f>($K91="Bell Curve")*(_xlfn.NORM.DIST(AND(FR$6&gt;=$F91,FR$6&lt;=$H91)*(FR$6-$F91+1),$J91/2,$M91,TRUE)-_xlfn.NORM.DIST(AND(FR$6&gt;=$F91,FR$6&lt;=$H91)*(FQ$6-$F91+1),$J91/2,$M91,TRUE))/(1-2*_xlfn.NORM.DIST(0,$J91/2,$M91,TRUE))*$D91+($K91="Steady Growth")*(AND(FR$6&gt;=$F91,FR$6&lt;=$H91)*((FR$6-$F91+1)/($J91*($J91+1)/2)*$D91))+($K91="custom")*CustCF!FL91</f>
        <v/>
      </c>
      <c r="FS91" s="87">
        <f>($K91="Bell Curve")*(_xlfn.NORM.DIST(AND(FS$6&gt;=$F91,FS$6&lt;=$H91)*(FS$6-$F91+1),$J91/2,$M91,TRUE)-_xlfn.NORM.DIST(AND(FS$6&gt;=$F91,FS$6&lt;=$H91)*(FR$6-$F91+1),$J91/2,$M91,TRUE))/(1-2*_xlfn.NORM.DIST(0,$J91/2,$M91,TRUE))*$D91+($K91="Steady Growth")*(AND(FS$6&gt;=$F91,FS$6&lt;=$H91)*((FS$6-$F91+1)/($J91*($J91+1)/2)*$D91))+($K91="custom")*CustCF!FM91</f>
        <v/>
      </c>
      <c r="FT91" s="87">
        <f>($K91="Bell Curve")*(_xlfn.NORM.DIST(AND(FT$6&gt;=$F91,FT$6&lt;=$H91)*(FT$6-$F91+1),$J91/2,$M91,TRUE)-_xlfn.NORM.DIST(AND(FT$6&gt;=$F91,FT$6&lt;=$H91)*(FS$6-$F91+1),$J91/2,$M91,TRUE))/(1-2*_xlfn.NORM.DIST(0,$J91/2,$M91,TRUE))*$D91+($K91="Steady Growth")*(AND(FT$6&gt;=$F91,FT$6&lt;=$H91)*((FT$6-$F91+1)/($J91*($J91+1)/2)*$D91))+($K91="custom")*CustCF!FN91</f>
        <v/>
      </c>
      <c r="FU91" s="87">
        <f>($K91="Bell Curve")*(_xlfn.NORM.DIST(AND(FU$6&gt;=$F91,FU$6&lt;=$H91)*(FU$6-$F91+1),$J91/2,$M91,TRUE)-_xlfn.NORM.DIST(AND(FU$6&gt;=$F91,FU$6&lt;=$H91)*(FT$6-$F91+1),$J91/2,$M91,TRUE))/(1-2*_xlfn.NORM.DIST(0,$J91/2,$M91,TRUE))*$D91+($K91="Steady Growth")*(AND(FU$6&gt;=$F91,FU$6&lt;=$H91)*((FU$6-$F91+1)/($J91*($J91+1)/2)*$D91))+($K91="custom")*CustCF!FO91</f>
        <v/>
      </c>
      <c r="FV91" s="87">
        <f>($K91="Bell Curve")*(_xlfn.NORM.DIST(AND(FV$6&gt;=$F91,FV$6&lt;=$H91)*(FV$6-$F91+1),$J91/2,$M91,TRUE)-_xlfn.NORM.DIST(AND(FV$6&gt;=$F91,FV$6&lt;=$H91)*(FU$6-$F91+1),$J91/2,$M91,TRUE))/(1-2*_xlfn.NORM.DIST(0,$J91/2,$M91,TRUE))*$D91+($K91="Steady Growth")*(AND(FV$6&gt;=$F91,FV$6&lt;=$H91)*((FV$6-$F91+1)/($J91*($J91+1)/2)*$D91))+($K91="custom")*CustCF!FP91</f>
        <v/>
      </c>
      <c r="FW91" s="87">
        <f>($K91="Bell Curve")*(_xlfn.NORM.DIST(AND(FW$6&gt;=$F91,FW$6&lt;=$H91)*(FW$6-$F91+1),$J91/2,$M91,TRUE)-_xlfn.NORM.DIST(AND(FW$6&gt;=$F91,FW$6&lt;=$H91)*(FV$6-$F91+1),$J91/2,$M91,TRUE))/(1-2*_xlfn.NORM.DIST(0,$J91/2,$M91,TRUE))*$D91+($K91="Steady Growth")*(AND(FW$6&gt;=$F91,FW$6&lt;=$H91)*((FW$6-$F91+1)/($J91*($J91+1)/2)*$D91))+($K91="custom")*CustCF!FQ91</f>
        <v/>
      </c>
      <c r="FX91" s="87">
        <f>($K91="Bell Curve")*(_xlfn.NORM.DIST(AND(FX$6&gt;=$F91,FX$6&lt;=$H91)*(FX$6-$F91+1),$J91/2,$M91,TRUE)-_xlfn.NORM.DIST(AND(FX$6&gt;=$F91,FX$6&lt;=$H91)*(FW$6-$F91+1),$J91/2,$M91,TRUE))/(1-2*_xlfn.NORM.DIST(0,$J91/2,$M91,TRUE))*$D91+($K91="Steady Growth")*(AND(FX$6&gt;=$F91,FX$6&lt;=$H91)*((FX$6-$F91+1)/($J91*($J91+1)/2)*$D91))+($K91="custom")*CustCF!FR91</f>
        <v/>
      </c>
      <c r="FY91" s="87">
        <f>($K91="Bell Curve")*(_xlfn.NORM.DIST(AND(FY$6&gt;=$F91,FY$6&lt;=$H91)*(FY$6-$F91+1),$J91/2,$M91,TRUE)-_xlfn.NORM.DIST(AND(FY$6&gt;=$F91,FY$6&lt;=$H91)*(FX$6-$F91+1),$J91/2,$M91,TRUE))/(1-2*_xlfn.NORM.DIST(0,$J91/2,$M91,TRUE))*$D91+($K91="Steady Growth")*(AND(FY$6&gt;=$F91,FY$6&lt;=$H91)*((FY$6-$F91+1)/($J91*($J91+1)/2)*$D91))+($K91="custom")*CustCF!FS91</f>
        <v/>
      </c>
      <c r="FZ91" s="87">
        <f>($K91="Bell Curve")*(_xlfn.NORM.DIST(AND(FZ$6&gt;=$F91,FZ$6&lt;=$H91)*(FZ$6-$F91+1),$J91/2,$M91,TRUE)-_xlfn.NORM.DIST(AND(FZ$6&gt;=$F91,FZ$6&lt;=$H91)*(FY$6-$F91+1),$J91/2,$M91,TRUE))/(1-2*_xlfn.NORM.DIST(0,$J91/2,$M91,TRUE))*$D91+($K91="Steady Growth")*(AND(FZ$6&gt;=$F91,FZ$6&lt;=$H91)*((FZ$6-$F91+1)/($J91*($J91+1)/2)*$D91))+($K91="custom")*CustCF!FT91</f>
        <v/>
      </c>
      <c r="GA91" s="87">
        <f>($K91="Bell Curve")*(_xlfn.NORM.DIST(AND(GA$6&gt;=$F91,GA$6&lt;=$H91)*(GA$6-$F91+1),$J91/2,$M91,TRUE)-_xlfn.NORM.DIST(AND(GA$6&gt;=$F91,GA$6&lt;=$H91)*(FZ$6-$F91+1),$J91/2,$M91,TRUE))/(1-2*_xlfn.NORM.DIST(0,$J91/2,$M91,TRUE))*$D91+($K91="Steady Growth")*(AND(GA$6&gt;=$F91,GA$6&lt;=$H91)*((GA$6-$F91+1)/($J91*($J91+1)/2)*$D91))+($K91="custom")*CustCF!FU91</f>
        <v/>
      </c>
      <c r="GB91" s="87">
        <f>($K91="Bell Curve")*(_xlfn.NORM.DIST(AND(GB$6&gt;=$F91,GB$6&lt;=$H91)*(GB$6-$F91+1),$J91/2,$M91,TRUE)-_xlfn.NORM.DIST(AND(GB$6&gt;=$F91,GB$6&lt;=$H91)*(GA$6-$F91+1),$J91/2,$M91,TRUE))/(1-2*_xlfn.NORM.DIST(0,$J91/2,$M91,TRUE))*$D91+($K91="Steady Growth")*(AND(GB$6&gt;=$F91,GB$6&lt;=$H91)*((GB$6-$F91+1)/($J91*($J91+1)/2)*$D91))+($K91="custom")*CustCF!FV91</f>
        <v/>
      </c>
      <c r="GC91" s="87">
        <f>($K91="Bell Curve")*(_xlfn.NORM.DIST(AND(GC$6&gt;=$F91,GC$6&lt;=$H91)*(GC$6-$F91+1),$J91/2,$M91,TRUE)-_xlfn.NORM.DIST(AND(GC$6&gt;=$F91,GC$6&lt;=$H91)*(GB$6-$F91+1),$J91/2,$M91,TRUE))/(1-2*_xlfn.NORM.DIST(0,$J91/2,$M91,TRUE))*$D91+($K91="Steady Growth")*(AND(GC$6&gt;=$F91,GC$6&lt;=$H91)*((GC$6-$F91+1)/($J91*($J91+1)/2)*$D91))+($K91="custom")*CustCF!FW91</f>
        <v/>
      </c>
      <c r="GD91" s="87">
        <f>($K91="Bell Curve")*(_xlfn.NORM.DIST(AND(GD$6&gt;=$F91,GD$6&lt;=$H91)*(GD$6-$F91+1),$J91/2,$M91,TRUE)-_xlfn.NORM.DIST(AND(GD$6&gt;=$F91,GD$6&lt;=$H91)*(GC$6-$F91+1),$J91/2,$M91,TRUE))/(1-2*_xlfn.NORM.DIST(0,$J91/2,$M91,TRUE))*$D91+($K91="Steady Growth")*(AND(GD$6&gt;=$F91,GD$6&lt;=$H91)*((GD$6-$F91+1)/($J91*($J91+1)/2)*$D91))+($K91="custom")*CustCF!FX91</f>
        <v/>
      </c>
      <c r="GE91" s="87">
        <f>($K91="Bell Curve")*(_xlfn.NORM.DIST(AND(GE$6&gt;=$F91,GE$6&lt;=$H91)*(GE$6-$F91+1),$J91/2,$M91,TRUE)-_xlfn.NORM.DIST(AND(GE$6&gt;=$F91,GE$6&lt;=$H91)*(GD$6-$F91+1),$J91/2,$M91,TRUE))/(1-2*_xlfn.NORM.DIST(0,$J91/2,$M91,TRUE))*$D91+($K91="Steady Growth")*(AND(GE$6&gt;=$F91,GE$6&lt;=$H91)*((GE$6-$F91+1)/($J91*($J91+1)/2)*$D91))+($K91="custom")*CustCF!FY91</f>
        <v/>
      </c>
      <c r="GF91" s="87">
        <f>($K91="Bell Curve")*(_xlfn.NORM.DIST(AND(GF$6&gt;=$F91,GF$6&lt;=$H91)*(GF$6-$F91+1),$J91/2,$M91,TRUE)-_xlfn.NORM.DIST(AND(GF$6&gt;=$F91,GF$6&lt;=$H91)*(GE$6-$F91+1),$J91/2,$M91,TRUE))/(1-2*_xlfn.NORM.DIST(0,$J91/2,$M91,TRUE))*$D91+($K91="Steady Growth")*(AND(GF$6&gt;=$F91,GF$6&lt;=$H91)*((GF$6-$F91+1)/($J91*($J91+1)/2)*$D91))+($K91="custom")*CustCF!FZ91</f>
        <v/>
      </c>
      <c r="GG91" s="87">
        <f>($K91="Bell Curve")*(_xlfn.NORM.DIST(AND(GG$6&gt;=$F91,GG$6&lt;=$H91)*(GG$6-$F91+1),$J91/2,$M91,TRUE)-_xlfn.NORM.DIST(AND(GG$6&gt;=$F91,GG$6&lt;=$H91)*(GF$6-$F91+1),$J91/2,$M91,TRUE))/(1-2*_xlfn.NORM.DIST(0,$J91/2,$M91,TRUE))*$D91+($K91="Steady Growth")*(AND(GG$6&gt;=$F91,GG$6&lt;=$H91)*((GG$6-$F91+1)/($J91*($J91+1)/2)*$D91))+($K91="custom")*CustCF!GA91</f>
        <v/>
      </c>
      <c r="GH91" s="87">
        <f>($K91="Bell Curve")*(_xlfn.NORM.DIST(AND(GH$6&gt;=$F91,GH$6&lt;=$H91)*(GH$6-$F91+1),$J91/2,$M91,TRUE)-_xlfn.NORM.DIST(AND(GH$6&gt;=$F91,GH$6&lt;=$H91)*(GG$6-$F91+1),$J91/2,$M91,TRUE))/(1-2*_xlfn.NORM.DIST(0,$J91/2,$M91,TRUE))*$D91+($K91="Steady Growth")*(AND(GH$6&gt;=$F91,GH$6&lt;=$H91)*((GH$6-$F91+1)/($J91*($J91+1)/2)*$D91))+($K91="custom")*CustCF!GB91</f>
        <v/>
      </c>
      <c r="GI91" s="87">
        <f>($K91="Bell Curve")*(_xlfn.NORM.DIST(AND(GI$6&gt;=$F91,GI$6&lt;=$H91)*(GI$6-$F91+1),$J91/2,$M91,TRUE)-_xlfn.NORM.DIST(AND(GI$6&gt;=$F91,GI$6&lt;=$H91)*(GH$6-$F91+1),$J91/2,$M91,TRUE))/(1-2*_xlfn.NORM.DIST(0,$J91/2,$M91,TRUE))*$D91+($K91="Steady Growth")*(AND(GI$6&gt;=$F91,GI$6&lt;=$H91)*((GI$6-$F91+1)/($J91*($J91+1)/2)*$D91))+($K91="custom")*CustCF!GC91</f>
        <v/>
      </c>
      <c r="GJ91" s="87">
        <f>($K91="Bell Curve")*(_xlfn.NORM.DIST(AND(GJ$6&gt;=$F91,GJ$6&lt;=$H91)*(GJ$6-$F91+1),$J91/2,$M91,TRUE)-_xlfn.NORM.DIST(AND(GJ$6&gt;=$F91,GJ$6&lt;=$H91)*(GI$6-$F91+1),$J91/2,$M91,TRUE))/(1-2*_xlfn.NORM.DIST(0,$J91/2,$M91,TRUE))*$D91+($K91="Steady Growth")*(AND(GJ$6&gt;=$F91,GJ$6&lt;=$H91)*((GJ$6-$F91+1)/($J91*($J91+1)/2)*$D91))+($K91="custom")*CustCF!GD91</f>
        <v/>
      </c>
      <c r="GK91" s="87">
        <f>($K91="Bell Curve")*(_xlfn.NORM.DIST(AND(GK$6&gt;=$F91,GK$6&lt;=$H91)*(GK$6-$F91+1),$J91/2,$M91,TRUE)-_xlfn.NORM.DIST(AND(GK$6&gt;=$F91,GK$6&lt;=$H91)*(GJ$6-$F91+1),$J91/2,$M91,TRUE))/(1-2*_xlfn.NORM.DIST(0,$J91/2,$M91,TRUE))*$D91+($K91="Steady Growth")*(AND(GK$6&gt;=$F91,GK$6&lt;=$H91)*((GK$6-$F91+1)/($J91*($J91+1)/2)*$D91))+($K91="custom")*CustCF!GE91</f>
        <v/>
      </c>
      <c r="GL91" s="87">
        <f>($K91="Bell Curve")*(_xlfn.NORM.DIST(AND(GL$6&gt;=$F91,GL$6&lt;=$H91)*(GL$6-$F91+1),$J91/2,$M91,TRUE)-_xlfn.NORM.DIST(AND(GL$6&gt;=$F91,GL$6&lt;=$H91)*(GK$6-$F91+1),$J91/2,$M91,TRUE))/(1-2*_xlfn.NORM.DIST(0,$J91/2,$M91,TRUE))*$D91+($K91="Steady Growth")*(AND(GL$6&gt;=$F91,GL$6&lt;=$H91)*((GL$6-$F91+1)/($J91*($J91+1)/2)*$D91))+($K91="custom")*CustCF!GF91</f>
        <v/>
      </c>
      <c r="GM91" s="87">
        <f>($K91="Bell Curve")*(_xlfn.NORM.DIST(AND(GM$6&gt;=$F91,GM$6&lt;=$H91)*(GM$6-$F91+1),$J91/2,$M91,TRUE)-_xlfn.NORM.DIST(AND(GM$6&gt;=$F91,GM$6&lt;=$H91)*(GL$6-$F91+1),$J91/2,$M91,TRUE))/(1-2*_xlfn.NORM.DIST(0,$J91/2,$M91,TRUE))*$D91+($K91="Steady Growth")*(AND(GM$6&gt;=$F91,GM$6&lt;=$H91)*((GM$6-$F91+1)/($J91*($J91+1)/2)*$D91))+($K91="custom")*CustCF!GG91</f>
        <v/>
      </c>
      <c r="GN91" s="257">
        <f>($K91="Bell Curve")*(_xlfn.NORM.DIST(AND(GN$6&gt;=$F91,GN$6&lt;=$H91)*(GN$6-$F91+1),$J91/2,$M91,TRUE)-_xlfn.NORM.DIST(AND(GN$6&gt;=$F91,GN$6&lt;=$H91)*(GM$6-$F91+1),$J91/2,$M91,TRUE))/(1-2*_xlfn.NORM.DIST(0,$J91/2,$M91,TRUE))*$D91+($K91="Steady Growth")*(AND(GN$6&gt;=$F91,GN$6&lt;=$H91)*((GN$6-$F91+1)/($J91*($J91+1)/2)*$D91))+($K91="custom")*CustCF!GH91</f>
        <v/>
      </c>
      <c r="GO91" s="1" t="n"/>
      <c r="GP91" s="63" t="n"/>
    </row>
    <row r="92" hidden="1" outlineLevel="1">
      <c r="A92" s="1" t="n"/>
      <c r="B92" s="1" t="n"/>
      <c r="C92" s="251">
        <f>Budget!X33</f>
        <v/>
      </c>
      <c r="D92" s="14">
        <f>Budget!Y33</f>
        <v/>
      </c>
      <c r="E92" s="14">
        <f>IF(D92&lt;&gt;0,F92,"")</f>
        <v/>
      </c>
      <c r="F92" s="252" t="n">
        <v>0</v>
      </c>
      <c r="G92" s="921">
        <f>IF(L92="custom",CustCF!F92,INDEX($P$8:$GN$8,MATCH(F92,$P$6:$GN$6,0)))</f>
        <v/>
      </c>
      <c r="H92" s="252" t="n">
        <v>0</v>
      </c>
      <c r="I92" s="921">
        <f>IF(L92="custom",CustCF!G92,INDEX($P$8:$GN$8,MATCH(H92,$P$6:$GN$6,0)))</f>
        <v/>
      </c>
      <c r="J92" s="249">
        <f>H92-F92+1</f>
        <v/>
      </c>
      <c r="K92" s="254" t="inlineStr">
        <is>
          <t>Bell Curve</t>
        </is>
      </c>
      <c r="L92" s="255" t="inlineStr">
        <is>
          <t>Flat (9)</t>
        </is>
      </c>
      <c r="M92" s="256">
        <f>INDEX($D$261:$D$266,MATCH(L92,$C$261:$C$266,0))</f>
        <v/>
      </c>
      <c r="N92" s="13">
        <f>SUM(P92:GN92)</f>
        <v/>
      </c>
      <c r="O92" s="14" t="n"/>
      <c r="P92" s="87">
        <f>($K92="Bell Curve")*(_xlfn.NORM.DIST(AND(P$6&gt;=$F92,P$6&lt;=$H92)*(P$6-$F92+1),$J92/2,$M92,TRUE)-_xlfn.NORM.DIST(AND(P$6&gt;=$F92,P$6&lt;=$H92)*(O$6-$F92+1),$J92/2,$M92,TRUE))/(1-2*_xlfn.NORM.DIST(0,$J92/2,$M92,TRUE))*$D92+($K92="Steady Growth")*(AND(P$6&gt;=$F92,P$6&lt;=$H92)*((P$6-$F92+1)/($J92*($J92+1)/2)*$D92))+($K92="custom")*CustCF!J92</f>
        <v/>
      </c>
      <c r="Q92" s="87">
        <f>($K92="Bell Curve")*(_xlfn.NORM.DIST(AND(Q$6&gt;=$F92,Q$6&lt;=$H92)*(Q$6-$F92+1),$J92/2,$M92,TRUE)-_xlfn.NORM.DIST(AND(Q$6&gt;=$F92,Q$6&lt;=$H92)*(P$6-$F92+1),$J92/2,$M92,TRUE))/(1-2*_xlfn.NORM.DIST(0,$J92/2,$M92,TRUE))*$D92+($K92="Steady Growth")*(AND(Q$6&gt;=$F92,Q$6&lt;=$H92)*((Q$6-$F92+1)/($J92*($J92+1)/2)*$D92))+($K92="custom")*CustCF!K92</f>
        <v/>
      </c>
      <c r="R92" s="87">
        <f>($K92="Bell Curve")*(_xlfn.NORM.DIST(AND(R$6&gt;=$F92,R$6&lt;=$H92)*(R$6-$F92+1),$J92/2,$M92,TRUE)-_xlfn.NORM.DIST(AND(R$6&gt;=$F92,R$6&lt;=$H92)*(Q$6-$F92+1),$J92/2,$M92,TRUE))/(1-2*_xlfn.NORM.DIST(0,$J92/2,$M92,TRUE))*$D92+($K92="Steady Growth")*(AND(R$6&gt;=$F92,R$6&lt;=$H92)*((R$6-$F92+1)/($J92*($J92+1)/2)*$D92))+($K92="custom")*CustCF!L92</f>
        <v/>
      </c>
      <c r="S92" s="87">
        <f>($K92="Bell Curve")*(_xlfn.NORM.DIST(AND(S$6&gt;=$F92,S$6&lt;=$H92)*(S$6-$F92+1),$J92/2,$M92,TRUE)-_xlfn.NORM.DIST(AND(S$6&gt;=$F92,S$6&lt;=$H92)*(R$6-$F92+1),$J92/2,$M92,TRUE))/(1-2*_xlfn.NORM.DIST(0,$J92/2,$M92,TRUE))*$D92+($K92="Steady Growth")*(AND(S$6&gt;=$F92,S$6&lt;=$H92)*((S$6-$F92+1)/($J92*($J92+1)/2)*$D92))+($K92="custom")*CustCF!M92</f>
        <v/>
      </c>
      <c r="T92" s="87">
        <f>($K92="Bell Curve")*(_xlfn.NORM.DIST(AND(T$6&gt;=$F92,T$6&lt;=$H92)*(T$6-$F92+1),$J92/2,$M92,TRUE)-_xlfn.NORM.DIST(AND(T$6&gt;=$F92,T$6&lt;=$H92)*(S$6-$F92+1),$J92/2,$M92,TRUE))/(1-2*_xlfn.NORM.DIST(0,$J92/2,$M92,TRUE))*$D92+($K92="Steady Growth")*(AND(T$6&gt;=$F92,T$6&lt;=$H92)*((T$6-$F92+1)/($J92*($J92+1)/2)*$D92))+($K92="custom")*CustCF!N92</f>
        <v/>
      </c>
      <c r="U92" s="87">
        <f>($K92="Bell Curve")*(_xlfn.NORM.DIST(AND(U$6&gt;=$F92,U$6&lt;=$H92)*(U$6-$F92+1),$J92/2,$M92,TRUE)-_xlfn.NORM.DIST(AND(U$6&gt;=$F92,U$6&lt;=$H92)*(T$6-$F92+1),$J92/2,$M92,TRUE))/(1-2*_xlfn.NORM.DIST(0,$J92/2,$M92,TRUE))*$D92+($K92="Steady Growth")*(AND(U$6&gt;=$F92,U$6&lt;=$H92)*((U$6-$F92+1)/($J92*($J92+1)/2)*$D92))+($K92="custom")*CustCF!O92</f>
        <v/>
      </c>
      <c r="V92" s="87">
        <f>($K92="Bell Curve")*(_xlfn.NORM.DIST(AND(V$6&gt;=$F92,V$6&lt;=$H92)*(V$6-$F92+1),$J92/2,$M92,TRUE)-_xlfn.NORM.DIST(AND(V$6&gt;=$F92,V$6&lt;=$H92)*(U$6-$F92+1),$J92/2,$M92,TRUE))/(1-2*_xlfn.NORM.DIST(0,$J92/2,$M92,TRUE))*$D92+($K92="Steady Growth")*(AND(V$6&gt;=$F92,V$6&lt;=$H92)*((V$6-$F92+1)/($J92*($J92+1)/2)*$D92))+($K92="custom")*CustCF!P92</f>
        <v/>
      </c>
      <c r="W92" s="87">
        <f>($K92="Bell Curve")*(_xlfn.NORM.DIST(AND(W$6&gt;=$F92,W$6&lt;=$H92)*(W$6-$F92+1),$J92/2,$M92,TRUE)-_xlfn.NORM.DIST(AND(W$6&gt;=$F92,W$6&lt;=$H92)*(V$6-$F92+1),$J92/2,$M92,TRUE))/(1-2*_xlfn.NORM.DIST(0,$J92/2,$M92,TRUE))*$D92+($K92="Steady Growth")*(AND(W$6&gt;=$F92,W$6&lt;=$H92)*((W$6-$F92+1)/($J92*($J92+1)/2)*$D92))+($K92="custom")*CustCF!Q92</f>
        <v/>
      </c>
      <c r="X92" s="87">
        <f>($K92="Bell Curve")*(_xlfn.NORM.DIST(AND(X$6&gt;=$F92,X$6&lt;=$H92)*(X$6-$F92+1),$J92/2,$M92,TRUE)-_xlfn.NORM.DIST(AND(X$6&gt;=$F92,X$6&lt;=$H92)*(W$6-$F92+1),$J92/2,$M92,TRUE))/(1-2*_xlfn.NORM.DIST(0,$J92/2,$M92,TRUE))*$D92+($K92="Steady Growth")*(AND(X$6&gt;=$F92,X$6&lt;=$H92)*((X$6-$F92+1)/($J92*($J92+1)/2)*$D92))+($K92="custom")*CustCF!R92</f>
        <v/>
      </c>
      <c r="Y92" s="87">
        <f>($K92="Bell Curve")*(_xlfn.NORM.DIST(AND(Y$6&gt;=$F92,Y$6&lt;=$H92)*(Y$6-$F92+1),$J92/2,$M92,TRUE)-_xlfn.NORM.DIST(AND(Y$6&gt;=$F92,Y$6&lt;=$H92)*(X$6-$F92+1),$J92/2,$M92,TRUE))/(1-2*_xlfn.NORM.DIST(0,$J92/2,$M92,TRUE))*$D92+($K92="Steady Growth")*(AND(Y$6&gt;=$F92,Y$6&lt;=$H92)*((Y$6-$F92+1)/($J92*($J92+1)/2)*$D92))+($K92="custom")*CustCF!S92</f>
        <v/>
      </c>
      <c r="Z92" s="87">
        <f>($K92="Bell Curve")*(_xlfn.NORM.DIST(AND(Z$6&gt;=$F92,Z$6&lt;=$H92)*(Z$6-$F92+1),$J92/2,$M92,TRUE)-_xlfn.NORM.DIST(AND(Z$6&gt;=$F92,Z$6&lt;=$H92)*(Y$6-$F92+1),$J92/2,$M92,TRUE))/(1-2*_xlfn.NORM.DIST(0,$J92/2,$M92,TRUE))*$D92+($K92="Steady Growth")*(AND(Z$6&gt;=$F92,Z$6&lt;=$H92)*((Z$6-$F92+1)/($J92*($J92+1)/2)*$D92))+($K92="custom")*CustCF!T92</f>
        <v/>
      </c>
      <c r="AA92" s="87">
        <f>($K92="Bell Curve")*(_xlfn.NORM.DIST(AND(AA$6&gt;=$F92,AA$6&lt;=$H92)*(AA$6-$F92+1),$J92/2,$M92,TRUE)-_xlfn.NORM.DIST(AND(AA$6&gt;=$F92,AA$6&lt;=$H92)*(Z$6-$F92+1),$J92/2,$M92,TRUE))/(1-2*_xlfn.NORM.DIST(0,$J92/2,$M92,TRUE))*$D92+($K92="Steady Growth")*(AND(AA$6&gt;=$F92,AA$6&lt;=$H92)*((AA$6-$F92+1)/($J92*($J92+1)/2)*$D92))+($K92="custom")*CustCF!U92</f>
        <v/>
      </c>
      <c r="AB92" s="87">
        <f>($K92="Bell Curve")*(_xlfn.NORM.DIST(AND(AB$6&gt;=$F92,AB$6&lt;=$H92)*(AB$6-$F92+1),$J92/2,$M92,TRUE)-_xlfn.NORM.DIST(AND(AB$6&gt;=$F92,AB$6&lt;=$H92)*(AA$6-$F92+1),$J92/2,$M92,TRUE))/(1-2*_xlfn.NORM.DIST(0,$J92/2,$M92,TRUE))*$D92+($K92="Steady Growth")*(AND(AB$6&gt;=$F92,AB$6&lt;=$H92)*((AB$6-$F92+1)/($J92*($J92+1)/2)*$D92))+($K92="custom")*CustCF!V92</f>
        <v/>
      </c>
      <c r="AC92" s="87">
        <f>($K92="Bell Curve")*(_xlfn.NORM.DIST(AND(AC$6&gt;=$F92,AC$6&lt;=$H92)*(AC$6-$F92+1),$J92/2,$M92,TRUE)-_xlfn.NORM.DIST(AND(AC$6&gt;=$F92,AC$6&lt;=$H92)*(AB$6-$F92+1),$J92/2,$M92,TRUE))/(1-2*_xlfn.NORM.DIST(0,$J92/2,$M92,TRUE))*$D92+($K92="Steady Growth")*(AND(AC$6&gt;=$F92,AC$6&lt;=$H92)*((AC$6-$F92+1)/($J92*($J92+1)/2)*$D92))+($K92="custom")*CustCF!W92</f>
        <v/>
      </c>
      <c r="AD92" s="87">
        <f>($K92="Bell Curve")*(_xlfn.NORM.DIST(AND(AD$6&gt;=$F92,AD$6&lt;=$H92)*(AD$6-$F92+1),$J92/2,$M92,TRUE)-_xlfn.NORM.DIST(AND(AD$6&gt;=$F92,AD$6&lt;=$H92)*(AC$6-$F92+1),$J92/2,$M92,TRUE))/(1-2*_xlfn.NORM.DIST(0,$J92/2,$M92,TRUE))*$D92+($K92="Steady Growth")*(AND(AD$6&gt;=$F92,AD$6&lt;=$H92)*((AD$6-$F92+1)/($J92*($J92+1)/2)*$D92))+($K92="custom")*CustCF!X92</f>
        <v/>
      </c>
      <c r="AE92" s="87">
        <f>($K92="Bell Curve")*(_xlfn.NORM.DIST(AND(AE$6&gt;=$F92,AE$6&lt;=$H92)*(AE$6-$F92+1),$J92/2,$M92,TRUE)-_xlfn.NORM.DIST(AND(AE$6&gt;=$F92,AE$6&lt;=$H92)*(AD$6-$F92+1),$J92/2,$M92,TRUE))/(1-2*_xlfn.NORM.DIST(0,$J92/2,$M92,TRUE))*$D92+($K92="Steady Growth")*(AND(AE$6&gt;=$F92,AE$6&lt;=$H92)*((AE$6-$F92+1)/($J92*($J92+1)/2)*$D92))+($K92="custom")*CustCF!Y92</f>
        <v/>
      </c>
      <c r="AF92" s="87">
        <f>($K92="Bell Curve")*(_xlfn.NORM.DIST(AND(AF$6&gt;=$F92,AF$6&lt;=$H92)*(AF$6-$F92+1),$J92/2,$M92,TRUE)-_xlfn.NORM.DIST(AND(AF$6&gt;=$F92,AF$6&lt;=$H92)*(AE$6-$F92+1),$J92/2,$M92,TRUE))/(1-2*_xlfn.NORM.DIST(0,$J92/2,$M92,TRUE))*$D92+($K92="Steady Growth")*(AND(AF$6&gt;=$F92,AF$6&lt;=$H92)*((AF$6-$F92+1)/($J92*($J92+1)/2)*$D92))+($K92="custom")*CustCF!Z92</f>
        <v/>
      </c>
      <c r="AG92" s="87">
        <f>($K92="Bell Curve")*(_xlfn.NORM.DIST(AND(AG$6&gt;=$F92,AG$6&lt;=$H92)*(AG$6-$F92+1),$J92/2,$M92,TRUE)-_xlfn.NORM.DIST(AND(AG$6&gt;=$F92,AG$6&lt;=$H92)*(AF$6-$F92+1),$J92/2,$M92,TRUE))/(1-2*_xlfn.NORM.DIST(0,$J92/2,$M92,TRUE))*$D92+($K92="Steady Growth")*(AND(AG$6&gt;=$F92,AG$6&lt;=$H92)*((AG$6-$F92+1)/($J92*($J92+1)/2)*$D92))+($K92="custom")*CustCF!AA92</f>
        <v/>
      </c>
      <c r="AH92" s="87">
        <f>($K92="Bell Curve")*(_xlfn.NORM.DIST(AND(AH$6&gt;=$F92,AH$6&lt;=$H92)*(AH$6-$F92+1),$J92/2,$M92,TRUE)-_xlfn.NORM.DIST(AND(AH$6&gt;=$F92,AH$6&lt;=$H92)*(AG$6-$F92+1),$J92/2,$M92,TRUE))/(1-2*_xlfn.NORM.DIST(0,$J92/2,$M92,TRUE))*$D92+($K92="Steady Growth")*(AND(AH$6&gt;=$F92,AH$6&lt;=$H92)*((AH$6-$F92+1)/($J92*($J92+1)/2)*$D92))+($K92="custom")*CustCF!AB92</f>
        <v/>
      </c>
      <c r="AI92" s="87">
        <f>($K92="Bell Curve")*(_xlfn.NORM.DIST(AND(AI$6&gt;=$F92,AI$6&lt;=$H92)*(AI$6-$F92+1),$J92/2,$M92,TRUE)-_xlfn.NORM.DIST(AND(AI$6&gt;=$F92,AI$6&lt;=$H92)*(AH$6-$F92+1),$J92/2,$M92,TRUE))/(1-2*_xlfn.NORM.DIST(0,$J92/2,$M92,TRUE))*$D92+($K92="Steady Growth")*(AND(AI$6&gt;=$F92,AI$6&lt;=$H92)*((AI$6-$F92+1)/($J92*($J92+1)/2)*$D92))+($K92="custom")*CustCF!AC92</f>
        <v/>
      </c>
      <c r="AJ92" s="87">
        <f>($K92="Bell Curve")*(_xlfn.NORM.DIST(AND(AJ$6&gt;=$F92,AJ$6&lt;=$H92)*(AJ$6-$F92+1),$J92/2,$M92,TRUE)-_xlfn.NORM.DIST(AND(AJ$6&gt;=$F92,AJ$6&lt;=$H92)*(AI$6-$F92+1),$J92/2,$M92,TRUE))/(1-2*_xlfn.NORM.DIST(0,$J92/2,$M92,TRUE))*$D92+($K92="Steady Growth")*(AND(AJ$6&gt;=$F92,AJ$6&lt;=$H92)*((AJ$6-$F92+1)/($J92*($J92+1)/2)*$D92))+($K92="custom")*CustCF!AD92</f>
        <v/>
      </c>
      <c r="AK92" s="87">
        <f>($K92="Bell Curve")*(_xlfn.NORM.DIST(AND(AK$6&gt;=$F92,AK$6&lt;=$H92)*(AK$6-$F92+1),$J92/2,$M92,TRUE)-_xlfn.NORM.DIST(AND(AK$6&gt;=$F92,AK$6&lt;=$H92)*(AJ$6-$F92+1),$J92/2,$M92,TRUE))/(1-2*_xlfn.NORM.DIST(0,$J92/2,$M92,TRUE))*$D92+($K92="Steady Growth")*(AND(AK$6&gt;=$F92,AK$6&lt;=$H92)*((AK$6-$F92+1)/($J92*($J92+1)/2)*$D92))+($K92="custom")*CustCF!AE92</f>
        <v/>
      </c>
      <c r="AL92" s="87">
        <f>($K92="Bell Curve")*(_xlfn.NORM.DIST(AND(AL$6&gt;=$F92,AL$6&lt;=$H92)*(AL$6-$F92+1),$J92/2,$M92,TRUE)-_xlfn.NORM.DIST(AND(AL$6&gt;=$F92,AL$6&lt;=$H92)*(AK$6-$F92+1),$J92/2,$M92,TRUE))/(1-2*_xlfn.NORM.DIST(0,$J92/2,$M92,TRUE))*$D92+($K92="Steady Growth")*(AND(AL$6&gt;=$F92,AL$6&lt;=$H92)*((AL$6-$F92+1)/($J92*($J92+1)/2)*$D92))+($K92="custom")*CustCF!AF92</f>
        <v/>
      </c>
      <c r="AM92" s="87">
        <f>($K92="Bell Curve")*(_xlfn.NORM.DIST(AND(AM$6&gt;=$F92,AM$6&lt;=$H92)*(AM$6-$F92+1),$J92/2,$M92,TRUE)-_xlfn.NORM.DIST(AND(AM$6&gt;=$F92,AM$6&lt;=$H92)*(AL$6-$F92+1),$J92/2,$M92,TRUE))/(1-2*_xlfn.NORM.DIST(0,$J92/2,$M92,TRUE))*$D92+($K92="Steady Growth")*(AND(AM$6&gt;=$F92,AM$6&lt;=$H92)*((AM$6-$F92+1)/($J92*($J92+1)/2)*$D92))+($K92="custom")*CustCF!AG92</f>
        <v/>
      </c>
      <c r="AN92" s="87">
        <f>($K92="Bell Curve")*(_xlfn.NORM.DIST(AND(AN$6&gt;=$F92,AN$6&lt;=$H92)*(AN$6-$F92+1),$J92/2,$M92,TRUE)-_xlfn.NORM.DIST(AND(AN$6&gt;=$F92,AN$6&lt;=$H92)*(AM$6-$F92+1),$J92/2,$M92,TRUE))/(1-2*_xlfn.NORM.DIST(0,$J92/2,$M92,TRUE))*$D92+($K92="Steady Growth")*(AND(AN$6&gt;=$F92,AN$6&lt;=$H92)*((AN$6-$F92+1)/($J92*($J92+1)/2)*$D92))+($K92="custom")*CustCF!AH92</f>
        <v/>
      </c>
      <c r="AO92" s="87">
        <f>($K92="Bell Curve")*(_xlfn.NORM.DIST(AND(AO$6&gt;=$F92,AO$6&lt;=$H92)*(AO$6-$F92+1),$J92/2,$M92,TRUE)-_xlfn.NORM.DIST(AND(AO$6&gt;=$F92,AO$6&lt;=$H92)*(AN$6-$F92+1),$J92/2,$M92,TRUE))/(1-2*_xlfn.NORM.DIST(0,$J92/2,$M92,TRUE))*$D92+($K92="Steady Growth")*(AND(AO$6&gt;=$F92,AO$6&lt;=$H92)*((AO$6-$F92+1)/($J92*($J92+1)/2)*$D92))+($K92="custom")*CustCF!AI92</f>
        <v/>
      </c>
      <c r="AP92" s="87">
        <f>($K92="Bell Curve")*(_xlfn.NORM.DIST(AND(AP$6&gt;=$F92,AP$6&lt;=$H92)*(AP$6-$F92+1),$J92/2,$M92,TRUE)-_xlfn.NORM.DIST(AND(AP$6&gt;=$F92,AP$6&lt;=$H92)*(AO$6-$F92+1),$J92/2,$M92,TRUE))/(1-2*_xlfn.NORM.DIST(0,$J92/2,$M92,TRUE))*$D92+($K92="Steady Growth")*(AND(AP$6&gt;=$F92,AP$6&lt;=$H92)*((AP$6-$F92+1)/($J92*($J92+1)/2)*$D92))+($K92="custom")*CustCF!AJ92</f>
        <v/>
      </c>
      <c r="AQ92" s="87">
        <f>($K92="Bell Curve")*(_xlfn.NORM.DIST(AND(AQ$6&gt;=$F92,AQ$6&lt;=$H92)*(AQ$6-$F92+1),$J92/2,$M92,TRUE)-_xlfn.NORM.DIST(AND(AQ$6&gt;=$F92,AQ$6&lt;=$H92)*(AP$6-$F92+1),$J92/2,$M92,TRUE))/(1-2*_xlfn.NORM.DIST(0,$J92/2,$M92,TRUE))*$D92+($K92="Steady Growth")*(AND(AQ$6&gt;=$F92,AQ$6&lt;=$H92)*((AQ$6-$F92+1)/($J92*($J92+1)/2)*$D92))+($K92="custom")*CustCF!AK92</f>
        <v/>
      </c>
      <c r="AR92" s="87">
        <f>($K92="Bell Curve")*(_xlfn.NORM.DIST(AND(AR$6&gt;=$F92,AR$6&lt;=$H92)*(AR$6-$F92+1),$J92/2,$M92,TRUE)-_xlfn.NORM.DIST(AND(AR$6&gt;=$F92,AR$6&lt;=$H92)*(AQ$6-$F92+1),$J92/2,$M92,TRUE))/(1-2*_xlfn.NORM.DIST(0,$J92/2,$M92,TRUE))*$D92+($K92="Steady Growth")*(AND(AR$6&gt;=$F92,AR$6&lt;=$H92)*((AR$6-$F92+1)/($J92*($J92+1)/2)*$D92))+($K92="custom")*CustCF!AL92</f>
        <v/>
      </c>
      <c r="AS92" s="87">
        <f>($K92="Bell Curve")*(_xlfn.NORM.DIST(AND(AS$6&gt;=$F92,AS$6&lt;=$H92)*(AS$6-$F92+1),$J92/2,$M92,TRUE)-_xlfn.NORM.DIST(AND(AS$6&gt;=$F92,AS$6&lt;=$H92)*(AR$6-$F92+1),$J92/2,$M92,TRUE))/(1-2*_xlfn.NORM.DIST(0,$J92/2,$M92,TRUE))*$D92+($K92="Steady Growth")*(AND(AS$6&gt;=$F92,AS$6&lt;=$H92)*((AS$6-$F92+1)/($J92*($J92+1)/2)*$D92))+($K92="custom")*CustCF!AM92</f>
        <v/>
      </c>
      <c r="AT92" s="87">
        <f>($K92="Bell Curve")*(_xlfn.NORM.DIST(AND(AT$6&gt;=$F92,AT$6&lt;=$H92)*(AT$6-$F92+1),$J92/2,$M92,TRUE)-_xlfn.NORM.DIST(AND(AT$6&gt;=$F92,AT$6&lt;=$H92)*(AS$6-$F92+1),$J92/2,$M92,TRUE))/(1-2*_xlfn.NORM.DIST(0,$J92/2,$M92,TRUE))*$D92+($K92="Steady Growth")*(AND(AT$6&gt;=$F92,AT$6&lt;=$H92)*((AT$6-$F92+1)/($J92*($J92+1)/2)*$D92))+($K92="custom")*CustCF!AN92</f>
        <v/>
      </c>
      <c r="AU92" s="87">
        <f>($K92="Bell Curve")*(_xlfn.NORM.DIST(AND(AU$6&gt;=$F92,AU$6&lt;=$H92)*(AU$6-$F92+1),$J92/2,$M92,TRUE)-_xlfn.NORM.DIST(AND(AU$6&gt;=$F92,AU$6&lt;=$H92)*(AT$6-$F92+1),$J92/2,$M92,TRUE))/(1-2*_xlfn.NORM.DIST(0,$J92/2,$M92,TRUE))*$D92+($K92="Steady Growth")*(AND(AU$6&gt;=$F92,AU$6&lt;=$H92)*((AU$6-$F92+1)/($J92*($J92+1)/2)*$D92))+($K92="custom")*CustCF!AO92</f>
        <v/>
      </c>
      <c r="AV92" s="87">
        <f>($K92="Bell Curve")*(_xlfn.NORM.DIST(AND(AV$6&gt;=$F92,AV$6&lt;=$H92)*(AV$6-$F92+1),$J92/2,$M92,TRUE)-_xlfn.NORM.DIST(AND(AV$6&gt;=$F92,AV$6&lt;=$H92)*(AU$6-$F92+1),$J92/2,$M92,TRUE))/(1-2*_xlfn.NORM.DIST(0,$J92/2,$M92,TRUE))*$D92+($K92="Steady Growth")*(AND(AV$6&gt;=$F92,AV$6&lt;=$H92)*((AV$6-$F92+1)/($J92*($J92+1)/2)*$D92))+($K92="custom")*CustCF!AP92</f>
        <v/>
      </c>
      <c r="AW92" s="87">
        <f>($K92="Bell Curve")*(_xlfn.NORM.DIST(AND(AW$6&gt;=$F92,AW$6&lt;=$H92)*(AW$6-$F92+1),$J92/2,$M92,TRUE)-_xlfn.NORM.DIST(AND(AW$6&gt;=$F92,AW$6&lt;=$H92)*(AV$6-$F92+1),$J92/2,$M92,TRUE))/(1-2*_xlfn.NORM.DIST(0,$J92/2,$M92,TRUE))*$D92+($K92="Steady Growth")*(AND(AW$6&gt;=$F92,AW$6&lt;=$H92)*((AW$6-$F92+1)/($J92*($J92+1)/2)*$D92))+($K92="custom")*CustCF!AQ92</f>
        <v/>
      </c>
      <c r="AX92" s="87">
        <f>($K92="Bell Curve")*(_xlfn.NORM.DIST(AND(AX$6&gt;=$F92,AX$6&lt;=$H92)*(AX$6-$F92+1),$J92/2,$M92,TRUE)-_xlfn.NORM.DIST(AND(AX$6&gt;=$F92,AX$6&lt;=$H92)*(AW$6-$F92+1),$J92/2,$M92,TRUE))/(1-2*_xlfn.NORM.DIST(0,$J92/2,$M92,TRUE))*$D92+($K92="Steady Growth")*(AND(AX$6&gt;=$F92,AX$6&lt;=$H92)*((AX$6-$F92+1)/($J92*($J92+1)/2)*$D92))+($K92="custom")*CustCF!AR92</f>
        <v/>
      </c>
      <c r="AY92" s="87">
        <f>($K92="Bell Curve")*(_xlfn.NORM.DIST(AND(AY$6&gt;=$F92,AY$6&lt;=$H92)*(AY$6-$F92+1),$J92/2,$M92,TRUE)-_xlfn.NORM.DIST(AND(AY$6&gt;=$F92,AY$6&lt;=$H92)*(AX$6-$F92+1),$J92/2,$M92,TRUE))/(1-2*_xlfn.NORM.DIST(0,$J92/2,$M92,TRUE))*$D92+($K92="Steady Growth")*(AND(AY$6&gt;=$F92,AY$6&lt;=$H92)*((AY$6-$F92+1)/($J92*($J92+1)/2)*$D92))+($K92="custom")*CustCF!AS92</f>
        <v/>
      </c>
      <c r="AZ92" s="87">
        <f>($K92="Bell Curve")*(_xlfn.NORM.DIST(AND(AZ$6&gt;=$F92,AZ$6&lt;=$H92)*(AZ$6-$F92+1),$J92/2,$M92,TRUE)-_xlfn.NORM.DIST(AND(AZ$6&gt;=$F92,AZ$6&lt;=$H92)*(AY$6-$F92+1),$J92/2,$M92,TRUE))/(1-2*_xlfn.NORM.DIST(0,$J92/2,$M92,TRUE))*$D92+($K92="Steady Growth")*(AND(AZ$6&gt;=$F92,AZ$6&lt;=$H92)*((AZ$6-$F92+1)/($J92*($J92+1)/2)*$D92))+($K92="custom")*CustCF!AT92</f>
        <v/>
      </c>
      <c r="BA92" s="87">
        <f>($K92="Bell Curve")*(_xlfn.NORM.DIST(AND(BA$6&gt;=$F92,BA$6&lt;=$H92)*(BA$6-$F92+1),$J92/2,$M92,TRUE)-_xlfn.NORM.DIST(AND(BA$6&gt;=$F92,BA$6&lt;=$H92)*(AZ$6-$F92+1),$J92/2,$M92,TRUE))/(1-2*_xlfn.NORM.DIST(0,$J92/2,$M92,TRUE))*$D92+($K92="Steady Growth")*(AND(BA$6&gt;=$F92,BA$6&lt;=$H92)*((BA$6-$F92+1)/($J92*($J92+1)/2)*$D92))+($K92="custom")*CustCF!AU92</f>
        <v/>
      </c>
      <c r="BB92" s="87">
        <f>($K92="Bell Curve")*(_xlfn.NORM.DIST(AND(BB$6&gt;=$F92,BB$6&lt;=$H92)*(BB$6-$F92+1),$J92/2,$M92,TRUE)-_xlfn.NORM.DIST(AND(BB$6&gt;=$F92,BB$6&lt;=$H92)*(BA$6-$F92+1),$J92/2,$M92,TRUE))/(1-2*_xlfn.NORM.DIST(0,$J92/2,$M92,TRUE))*$D92+($K92="Steady Growth")*(AND(BB$6&gt;=$F92,BB$6&lt;=$H92)*((BB$6-$F92+1)/($J92*($J92+1)/2)*$D92))+($K92="custom")*CustCF!AV92</f>
        <v/>
      </c>
      <c r="BC92" s="87">
        <f>($K92="Bell Curve")*(_xlfn.NORM.DIST(AND(BC$6&gt;=$F92,BC$6&lt;=$H92)*(BC$6-$F92+1),$J92/2,$M92,TRUE)-_xlfn.NORM.DIST(AND(BC$6&gt;=$F92,BC$6&lt;=$H92)*(BB$6-$F92+1),$J92/2,$M92,TRUE))/(1-2*_xlfn.NORM.DIST(0,$J92/2,$M92,TRUE))*$D92+($K92="Steady Growth")*(AND(BC$6&gt;=$F92,BC$6&lt;=$H92)*((BC$6-$F92+1)/($J92*($J92+1)/2)*$D92))+($K92="custom")*CustCF!AW92</f>
        <v/>
      </c>
      <c r="BD92" s="87">
        <f>($K92="Bell Curve")*(_xlfn.NORM.DIST(AND(BD$6&gt;=$F92,BD$6&lt;=$H92)*(BD$6-$F92+1),$J92/2,$M92,TRUE)-_xlfn.NORM.DIST(AND(BD$6&gt;=$F92,BD$6&lt;=$H92)*(BC$6-$F92+1),$J92/2,$M92,TRUE))/(1-2*_xlfn.NORM.DIST(0,$J92/2,$M92,TRUE))*$D92+($K92="Steady Growth")*(AND(BD$6&gt;=$F92,BD$6&lt;=$H92)*((BD$6-$F92+1)/($J92*($J92+1)/2)*$D92))+($K92="custom")*CustCF!AX92</f>
        <v/>
      </c>
      <c r="BE92" s="87">
        <f>($K92="Bell Curve")*(_xlfn.NORM.DIST(AND(BE$6&gt;=$F92,BE$6&lt;=$H92)*(BE$6-$F92+1),$J92/2,$M92,TRUE)-_xlfn.NORM.DIST(AND(BE$6&gt;=$F92,BE$6&lt;=$H92)*(BD$6-$F92+1),$J92/2,$M92,TRUE))/(1-2*_xlfn.NORM.DIST(0,$J92/2,$M92,TRUE))*$D92+($K92="Steady Growth")*(AND(BE$6&gt;=$F92,BE$6&lt;=$H92)*((BE$6-$F92+1)/($J92*($J92+1)/2)*$D92))+($K92="custom")*CustCF!AY92</f>
        <v/>
      </c>
      <c r="BF92" s="87">
        <f>($K92="Bell Curve")*(_xlfn.NORM.DIST(AND(BF$6&gt;=$F92,BF$6&lt;=$H92)*(BF$6-$F92+1),$J92/2,$M92,TRUE)-_xlfn.NORM.DIST(AND(BF$6&gt;=$F92,BF$6&lt;=$H92)*(BE$6-$F92+1),$J92/2,$M92,TRUE))/(1-2*_xlfn.NORM.DIST(0,$J92/2,$M92,TRUE))*$D92+($K92="Steady Growth")*(AND(BF$6&gt;=$F92,BF$6&lt;=$H92)*((BF$6-$F92+1)/($J92*($J92+1)/2)*$D92))+($K92="custom")*CustCF!AZ92</f>
        <v/>
      </c>
      <c r="BG92" s="87">
        <f>($K92="Bell Curve")*(_xlfn.NORM.DIST(AND(BG$6&gt;=$F92,BG$6&lt;=$H92)*(BG$6-$F92+1),$J92/2,$M92,TRUE)-_xlfn.NORM.DIST(AND(BG$6&gt;=$F92,BG$6&lt;=$H92)*(BF$6-$F92+1),$J92/2,$M92,TRUE))/(1-2*_xlfn.NORM.DIST(0,$J92/2,$M92,TRUE))*$D92+($K92="Steady Growth")*(AND(BG$6&gt;=$F92,BG$6&lt;=$H92)*((BG$6-$F92+1)/($J92*($J92+1)/2)*$D92))+($K92="custom")*CustCF!BA92</f>
        <v/>
      </c>
      <c r="BH92" s="87">
        <f>($K92="Bell Curve")*(_xlfn.NORM.DIST(AND(BH$6&gt;=$F92,BH$6&lt;=$H92)*(BH$6-$F92+1),$J92/2,$M92,TRUE)-_xlfn.NORM.DIST(AND(BH$6&gt;=$F92,BH$6&lt;=$H92)*(BG$6-$F92+1),$J92/2,$M92,TRUE))/(1-2*_xlfn.NORM.DIST(0,$J92/2,$M92,TRUE))*$D92+($K92="Steady Growth")*(AND(BH$6&gt;=$F92,BH$6&lt;=$H92)*((BH$6-$F92+1)/($J92*($J92+1)/2)*$D92))+($K92="custom")*CustCF!BB92</f>
        <v/>
      </c>
      <c r="BI92" s="87">
        <f>($K92="Bell Curve")*(_xlfn.NORM.DIST(AND(BI$6&gt;=$F92,BI$6&lt;=$H92)*(BI$6-$F92+1),$J92/2,$M92,TRUE)-_xlfn.NORM.DIST(AND(BI$6&gt;=$F92,BI$6&lt;=$H92)*(BH$6-$F92+1),$J92/2,$M92,TRUE))/(1-2*_xlfn.NORM.DIST(0,$J92/2,$M92,TRUE))*$D92+($K92="Steady Growth")*(AND(BI$6&gt;=$F92,BI$6&lt;=$H92)*((BI$6-$F92+1)/($J92*($J92+1)/2)*$D92))+($K92="custom")*CustCF!BC92</f>
        <v/>
      </c>
      <c r="BJ92" s="87">
        <f>($K92="Bell Curve")*(_xlfn.NORM.DIST(AND(BJ$6&gt;=$F92,BJ$6&lt;=$H92)*(BJ$6-$F92+1),$J92/2,$M92,TRUE)-_xlfn.NORM.DIST(AND(BJ$6&gt;=$F92,BJ$6&lt;=$H92)*(BI$6-$F92+1),$J92/2,$M92,TRUE))/(1-2*_xlfn.NORM.DIST(0,$J92/2,$M92,TRUE))*$D92+($K92="Steady Growth")*(AND(BJ$6&gt;=$F92,BJ$6&lt;=$H92)*((BJ$6-$F92+1)/($J92*($J92+1)/2)*$D92))+($K92="custom")*CustCF!BD92</f>
        <v/>
      </c>
      <c r="BK92" s="87">
        <f>($K92="Bell Curve")*(_xlfn.NORM.DIST(AND(BK$6&gt;=$F92,BK$6&lt;=$H92)*(BK$6-$F92+1),$J92/2,$M92,TRUE)-_xlfn.NORM.DIST(AND(BK$6&gt;=$F92,BK$6&lt;=$H92)*(BJ$6-$F92+1),$J92/2,$M92,TRUE))/(1-2*_xlfn.NORM.DIST(0,$J92/2,$M92,TRUE))*$D92+($K92="Steady Growth")*(AND(BK$6&gt;=$F92,BK$6&lt;=$H92)*((BK$6-$F92+1)/($J92*($J92+1)/2)*$D92))+($K92="custom")*CustCF!BE92</f>
        <v/>
      </c>
      <c r="BL92" s="87">
        <f>($K92="Bell Curve")*(_xlfn.NORM.DIST(AND(BL$6&gt;=$F92,BL$6&lt;=$H92)*(BL$6-$F92+1),$J92/2,$M92,TRUE)-_xlfn.NORM.DIST(AND(BL$6&gt;=$F92,BL$6&lt;=$H92)*(BK$6-$F92+1),$J92/2,$M92,TRUE))/(1-2*_xlfn.NORM.DIST(0,$J92/2,$M92,TRUE))*$D92+($K92="Steady Growth")*(AND(BL$6&gt;=$F92,BL$6&lt;=$H92)*((BL$6-$F92+1)/($J92*($J92+1)/2)*$D92))+($K92="custom")*CustCF!BF92</f>
        <v/>
      </c>
      <c r="BM92" s="87">
        <f>($K92="Bell Curve")*(_xlfn.NORM.DIST(AND(BM$6&gt;=$F92,BM$6&lt;=$H92)*(BM$6-$F92+1),$J92/2,$M92,TRUE)-_xlfn.NORM.DIST(AND(BM$6&gt;=$F92,BM$6&lt;=$H92)*(BL$6-$F92+1),$J92/2,$M92,TRUE))/(1-2*_xlfn.NORM.DIST(0,$J92/2,$M92,TRUE))*$D92+($K92="Steady Growth")*(AND(BM$6&gt;=$F92,BM$6&lt;=$H92)*((BM$6-$F92+1)/($J92*($J92+1)/2)*$D92))+($K92="custom")*CustCF!BG92</f>
        <v/>
      </c>
      <c r="BN92" s="87">
        <f>($K92="Bell Curve")*(_xlfn.NORM.DIST(AND(BN$6&gt;=$F92,BN$6&lt;=$H92)*(BN$6-$F92+1),$J92/2,$M92,TRUE)-_xlfn.NORM.DIST(AND(BN$6&gt;=$F92,BN$6&lt;=$H92)*(BM$6-$F92+1),$J92/2,$M92,TRUE))/(1-2*_xlfn.NORM.DIST(0,$J92/2,$M92,TRUE))*$D92+($K92="Steady Growth")*(AND(BN$6&gt;=$F92,BN$6&lt;=$H92)*((BN$6-$F92+1)/($J92*($J92+1)/2)*$D92))+($K92="custom")*CustCF!BH92</f>
        <v/>
      </c>
      <c r="BO92" s="87">
        <f>($K92="Bell Curve")*(_xlfn.NORM.DIST(AND(BO$6&gt;=$F92,BO$6&lt;=$H92)*(BO$6-$F92+1),$J92/2,$M92,TRUE)-_xlfn.NORM.DIST(AND(BO$6&gt;=$F92,BO$6&lt;=$H92)*(BN$6-$F92+1),$J92/2,$M92,TRUE))/(1-2*_xlfn.NORM.DIST(0,$J92/2,$M92,TRUE))*$D92+($K92="Steady Growth")*(AND(BO$6&gt;=$F92,BO$6&lt;=$H92)*((BO$6-$F92+1)/($J92*($J92+1)/2)*$D92))+($K92="custom")*CustCF!BI92</f>
        <v/>
      </c>
      <c r="BP92" s="87">
        <f>($K92="Bell Curve")*(_xlfn.NORM.DIST(AND(BP$6&gt;=$F92,BP$6&lt;=$H92)*(BP$6-$F92+1),$J92/2,$M92,TRUE)-_xlfn.NORM.DIST(AND(BP$6&gt;=$F92,BP$6&lt;=$H92)*(BO$6-$F92+1),$J92/2,$M92,TRUE))/(1-2*_xlfn.NORM.DIST(0,$J92/2,$M92,TRUE))*$D92+($K92="Steady Growth")*(AND(BP$6&gt;=$F92,BP$6&lt;=$H92)*((BP$6-$F92+1)/($J92*($J92+1)/2)*$D92))+($K92="custom")*CustCF!BJ92</f>
        <v/>
      </c>
      <c r="BQ92" s="87">
        <f>($K92="Bell Curve")*(_xlfn.NORM.DIST(AND(BQ$6&gt;=$F92,BQ$6&lt;=$H92)*(BQ$6-$F92+1),$J92/2,$M92,TRUE)-_xlfn.NORM.DIST(AND(BQ$6&gt;=$F92,BQ$6&lt;=$H92)*(BP$6-$F92+1),$J92/2,$M92,TRUE))/(1-2*_xlfn.NORM.DIST(0,$J92/2,$M92,TRUE))*$D92+($K92="Steady Growth")*(AND(BQ$6&gt;=$F92,BQ$6&lt;=$H92)*((BQ$6-$F92+1)/($J92*($J92+1)/2)*$D92))+($K92="custom")*CustCF!BK92</f>
        <v/>
      </c>
      <c r="BR92" s="87">
        <f>($K92="Bell Curve")*(_xlfn.NORM.DIST(AND(BR$6&gt;=$F92,BR$6&lt;=$H92)*(BR$6-$F92+1),$J92/2,$M92,TRUE)-_xlfn.NORM.DIST(AND(BR$6&gt;=$F92,BR$6&lt;=$H92)*(BQ$6-$F92+1),$J92/2,$M92,TRUE))/(1-2*_xlfn.NORM.DIST(0,$J92/2,$M92,TRUE))*$D92+($K92="Steady Growth")*(AND(BR$6&gt;=$F92,BR$6&lt;=$H92)*((BR$6-$F92+1)/($J92*($J92+1)/2)*$D92))+($K92="custom")*CustCF!BL92</f>
        <v/>
      </c>
      <c r="BS92" s="87">
        <f>($K92="Bell Curve")*(_xlfn.NORM.DIST(AND(BS$6&gt;=$F92,BS$6&lt;=$H92)*(BS$6-$F92+1),$J92/2,$M92,TRUE)-_xlfn.NORM.DIST(AND(BS$6&gt;=$F92,BS$6&lt;=$H92)*(BR$6-$F92+1),$J92/2,$M92,TRUE))/(1-2*_xlfn.NORM.DIST(0,$J92/2,$M92,TRUE))*$D92+($K92="Steady Growth")*(AND(BS$6&gt;=$F92,BS$6&lt;=$H92)*((BS$6-$F92+1)/($J92*($J92+1)/2)*$D92))+($K92="custom")*CustCF!BM92</f>
        <v/>
      </c>
      <c r="BT92" s="87">
        <f>($K92="Bell Curve")*(_xlfn.NORM.DIST(AND(BT$6&gt;=$F92,BT$6&lt;=$H92)*(BT$6-$F92+1),$J92/2,$M92,TRUE)-_xlfn.NORM.DIST(AND(BT$6&gt;=$F92,BT$6&lt;=$H92)*(BS$6-$F92+1),$J92/2,$M92,TRUE))/(1-2*_xlfn.NORM.DIST(0,$J92/2,$M92,TRUE))*$D92+($K92="Steady Growth")*(AND(BT$6&gt;=$F92,BT$6&lt;=$H92)*((BT$6-$F92+1)/($J92*($J92+1)/2)*$D92))+($K92="custom")*CustCF!BN92</f>
        <v/>
      </c>
      <c r="BU92" s="87">
        <f>($K92="Bell Curve")*(_xlfn.NORM.DIST(AND(BU$6&gt;=$F92,BU$6&lt;=$H92)*(BU$6-$F92+1),$J92/2,$M92,TRUE)-_xlfn.NORM.DIST(AND(BU$6&gt;=$F92,BU$6&lt;=$H92)*(BT$6-$F92+1),$J92/2,$M92,TRUE))/(1-2*_xlfn.NORM.DIST(0,$J92/2,$M92,TRUE))*$D92+($K92="Steady Growth")*(AND(BU$6&gt;=$F92,BU$6&lt;=$H92)*((BU$6-$F92+1)/($J92*($J92+1)/2)*$D92))+($K92="custom")*CustCF!BO92</f>
        <v/>
      </c>
      <c r="BV92" s="87">
        <f>($K92="Bell Curve")*(_xlfn.NORM.DIST(AND(BV$6&gt;=$F92,BV$6&lt;=$H92)*(BV$6-$F92+1),$J92/2,$M92,TRUE)-_xlfn.NORM.DIST(AND(BV$6&gt;=$F92,BV$6&lt;=$H92)*(BU$6-$F92+1),$J92/2,$M92,TRUE))/(1-2*_xlfn.NORM.DIST(0,$J92/2,$M92,TRUE))*$D92+($K92="Steady Growth")*(AND(BV$6&gt;=$F92,BV$6&lt;=$H92)*((BV$6-$F92+1)/($J92*($J92+1)/2)*$D92))+($K92="custom")*CustCF!BP92</f>
        <v/>
      </c>
      <c r="BW92" s="87">
        <f>($K92="Bell Curve")*(_xlfn.NORM.DIST(AND(BW$6&gt;=$F92,BW$6&lt;=$H92)*(BW$6-$F92+1),$J92/2,$M92,TRUE)-_xlfn.NORM.DIST(AND(BW$6&gt;=$F92,BW$6&lt;=$H92)*(BV$6-$F92+1),$J92/2,$M92,TRUE))/(1-2*_xlfn.NORM.DIST(0,$J92/2,$M92,TRUE))*$D92+($K92="Steady Growth")*(AND(BW$6&gt;=$F92,BW$6&lt;=$H92)*((BW$6-$F92+1)/($J92*($J92+1)/2)*$D92))+($K92="custom")*CustCF!BQ92</f>
        <v/>
      </c>
      <c r="BX92" s="87">
        <f>($K92="Bell Curve")*(_xlfn.NORM.DIST(AND(BX$6&gt;=$F92,BX$6&lt;=$H92)*(BX$6-$F92+1),$J92/2,$M92,TRUE)-_xlfn.NORM.DIST(AND(BX$6&gt;=$F92,BX$6&lt;=$H92)*(BW$6-$F92+1),$J92/2,$M92,TRUE))/(1-2*_xlfn.NORM.DIST(0,$J92/2,$M92,TRUE))*$D92+($K92="Steady Growth")*(AND(BX$6&gt;=$F92,BX$6&lt;=$H92)*((BX$6-$F92+1)/($J92*($J92+1)/2)*$D92))+($K92="custom")*CustCF!BR92</f>
        <v/>
      </c>
      <c r="BY92" s="87">
        <f>($K92="Bell Curve")*(_xlfn.NORM.DIST(AND(BY$6&gt;=$F92,BY$6&lt;=$H92)*(BY$6-$F92+1),$J92/2,$M92,TRUE)-_xlfn.NORM.DIST(AND(BY$6&gt;=$F92,BY$6&lt;=$H92)*(BX$6-$F92+1),$J92/2,$M92,TRUE))/(1-2*_xlfn.NORM.DIST(0,$J92/2,$M92,TRUE))*$D92+($K92="Steady Growth")*(AND(BY$6&gt;=$F92,BY$6&lt;=$H92)*((BY$6-$F92+1)/($J92*($J92+1)/2)*$D92))+($K92="custom")*CustCF!BS92</f>
        <v/>
      </c>
      <c r="BZ92" s="87">
        <f>($K92="Bell Curve")*(_xlfn.NORM.DIST(AND(BZ$6&gt;=$F92,BZ$6&lt;=$H92)*(BZ$6-$F92+1),$J92/2,$M92,TRUE)-_xlfn.NORM.DIST(AND(BZ$6&gt;=$F92,BZ$6&lt;=$H92)*(BY$6-$F92+1),$J92/2,$M92,TRUE))/(1-2*_xlfn.NORM.DIST(0,$J92/2,$M92,TRUE))*$D92+($K92="Steady Growth")*(AND(BZ$6&gt;=$F92,BZ$6&lt;=$H92)*((BZ$6-$F92+1)/($J92*($J92+1)/2)*$D92))+($K92="custom")*CustCF!BT92</f>
        <v/>
      </c>
      <c r="CA92" s="87">
        <f>($K92="Bell Curve")*(_xlfn.NORM.DIST(AND(CA$6&gt;=$F92,CA$6&lt;=$H92)*(CA$6-$F92+1),$J92/2,$M92,TRUE)-_xlfn.NORM.DIST(AND(CA$6&gt;=$F92,CA$6&lt;=$H92)*(BZ$6-$F92+1),$J92/2,$M92,TRUE))/(1-2*_xlfn.NORM.DIST(0,$J92/2,$M92,TRUE))*$D92+($K92="Steady Growth")*(AND(CA$6&gt;=$F92,CA$6&lt;=$H92)*((CA$6-$F92+1)/($J92*($J92+1)/2)*$D92))+($K92="custom")*CustCF!BU92</f>
        <v/>
      </c>
      <c r="CB92" s="87">
        <f>($K92="Bell Curve")*(_xlfn.NORM.DIST(AND(CB$6&gt;=$F92,CB$6&lt;=$H92)*(CB$6-$F92+1),$J92/2,$M92,TRUE)-_xlfn.NORM.DIST(AND(CB$6&gt;=$F92,CB$6&lt;=$H92)*(CA$6-$F92+1),$J92/2,$M92,TRUE))/(1-2*_xlfn.NORM.DIST(0,$J92/2,$M92,TRUE))*$D92+($K92="Steady Growth")*(AND(CB$6&gt;=$F92,CB$6&lt;=$H92)*((CB$6-$F92+1)/($J92*($J92+1)/2)*$D92))+($K92="custom")*CustCF!BV92</f>
        <v/>
      </c>
      <c r="CC92" s="87">
        <f>($K92="Bell Curve")*(_xlfn.NORM.DIST(AND(CC$6&gt;=$F92,CC$6&lt;=$H92)*(CC$6-$F92+1),$J92/2,$M92,TRUE)-_xlfn.NORM.DIST(AND(CC$6&gt;=$F92,CC$6&lt;=$H92)*(CB$6-$F92+1),$J92/2,$M92,TRUE))/(1-2*_xlfn.NORM.DIST(0,$J92/2,$M92,TRUE))*$D92+($K92="Steady Growth")*(AND(CC$6&gt;=$F92,CC$6&lt;=$H92)*((CC$6-$F92+1)/($J92*($J92+1)/2)*$D92))+($K92="custom")*CustCF!BW92</f>
        <v/>
      </c>
      <c r="CD92" s="87">
        <f>($K92="Bell Curve")*(_xlfn.NORM.DIST(AND(CD$6&gt;=$F92,CD$6&lt;=$H92)*(CD$6-$F92+1),$J92/2,$M92,TRUE)-_xlfn.NORM.DIST(AND(CD$6&gt;=$F92,CD$6&lt;=$H92)*(CC$6-$F92+1),$J92/2,$M92,TRUE))/(1-2*_xlfn.NORM.DIST(0,$J92/2,$M92,TRUE))*$D92+($K92="Steady Growth")*(AND(CD$6&gt;=$F92,CD$6&lt;=$H92)*((CD$6-$F92+1)/($J92*($J92+1)/2)*$D92))+($K92="custom")*CustCF!BX92</f>
        <v/>
      </c>
      <c r="CE92" s="87">
        <f>($K92="Bell Curve")*(_xlfn.NORM.DIST(AND(CE$6&gt;=$F92,CE$6&lt;=$H92)*(CE$6-$F92+1),$J92/2,$M92,TRUE)-_xlfn.NORM.DIST(AND(CE$6&gt;=$F92,CE$6&lt;=$H92)*(CD$6-$F92+1),$J92/2,$M92,TRUE))/(1-2*_xlfn.NORM.DIST(0,$J92/2,$M92,TRUE))*$D92+($K92="Steady Growth")*(AND(CE$6&gt;=$F92,CE$6&lt;=$H92)*((CE$6-$F92+1)/($J92*($J92+1)/2)*$D92))+($K92="custom")*CustCF!BY92</f>
        <v/>
      </c>
      <c r="CF92" s="87">
        <f>($K92="Bell Curve")*(_xlfn.NORM.DIST(AND(CF$6&gt;=$F92,CF$6&lt;=$H92)*(CF$6-$F92+1),$J92/2,$M92,TRUE)-_xlfn.NORM.DIST(AND(CF$6&gt;=$F92,CF$6&lt;=$H92)*(CE$6-$F92+1),$J92/2,$M92,TRUE))/(1-2*_xlfn.NORM.DIST(0,$J92/2,$M92,TRUE))*$D92+($K92="Steady Growth")*(AND(CF$6&gt;=$F92,CF$6&lt;=$H92)*((CF$6-$F92+1)/($J92*($J92+1)/2)*$D92))+($K92="custom")*CustCF!BZ92</f>
        <v/>
      </c>
      <c r="CG92" s="87">
        <f>($K92="Bell Curve")*(_xlfn.NORM.DIST(AND(CG$6&gt;=$F92,CG$6&lt;=$H92)*(CG$6-$F92+1),$J92/2,$M92,TRUE)-_xlfn.NORM.DIST(AND(CG$6&gt;=$F92,CG$6&lt;=$H92)*(CF$6-$F92+1),$J92/2,$M92,TRUE))/(1-2*_xlfn.NORM.DIST(0,$J92/2,$M92,TRUE))*$D92+($K92="Steady Growth")*(AND(CG$6&gt;=$F92,CG$6&lt;=$H92)*((CG$6-$F92+1)/($J92*($J92+1)/2)*$D92))+($K92="custom")*CustCF!CA92</f>
        <v/>
      </c>
      <c r="CH92" s="87">
        <f>($K92="Bell Curve")*(_xlfn.NORM.DIST(AND(CH$6&gt;=$F92,CH$6&lt;=$H92)*(CH$6-$F92+1),$J92/2,$M92,TRUE)-_xlfn.NORM.DIST(AND(CH$6&gt;=$F92,CH$6&lt;=$H92)*(CG$6-$F92+1),$J92/2,$M92,TRUE))/(1-2*_xlfn.NORM.DIST(0,$J92/2,$M92,TRUE))*$D92+($K92="Steady Growth")*(AND(CH$6&gt;=$F92,CH$6&lt;=$H92)*((CH$6-$F92+1)/($J92*($J92+1)/2)*$D92))+($K92="custom")*CustCF!CB92</f>
        <v/>
      </c>
      <c r="CI92" s="87">
        <f>($K92="Bell Curve")*(_xlfn.NORM.DIST(AND(CI$6&gt;=$F92,CI$6&lt;=$H92)*(CI$6-$F92+1),$J92/2,$M92,TRUE)-_xlfn.NORM.DIST(AND(CI$6&gt;=$F92,CI$6&lt;=$H92)*(CH$6-$F92+1),$J92/2,$M92,TRUE))/(1-2*_xlfn.NORM.DIST(0,$J92/2,$M92,TRUE))*$D92+($K92="Steady Growth")*(AND(CI$6&gt;=$F92,CI$6&lt;=$H92)*((CI$6-$F92+1)/($J92*($J92+1)/2)*$D92))+($K92="custom")*CustCF!CC92</f>
        <v/>
      </c>
      <c r="CJ92" s="87">
        <f>($K92="Bell Curve")*(_xlfn.NORM.DIST(AND(CJ$6&gt;=$F92,CJ$6&lt;=$H92)*(CJ$6-$F92+1),$J92/2,$M92,TRUE)-_xlfn.NORM.DIST(AND(CJ$6&gt;=$F92,CJ$6&lt;=$H92)*(CI$6-$F92+1),$J92/2,$M92,TRUE))/(1-2*_xlfn.NORM.DIST(0,$J92/2,$M92,TRUE))*$D92+($K92="Steady Growth")*(AND(CJ$6&gt;=$F92,CJ$6&lt;=$H92)*((CJ$6-$F92+1)/($J92*($J92+1)/2)*$D92))+($K92="custom")*CustCF!CD92</f>
        <v/>
      </c>
      <c r="CK92" s="87">
        <f>($K92="Bell Curve")*(_xlfn.NORM.DIST(AND(CK$6&gt;=$F92,CK$6&lt;=$H92)*(CK$6-$F92+1),$J92/2,$M92,TRUE)-_xlfn.NORM.DIST(AND(CK$6&gt;=$F92,CK$6&lt;=$H92)*(CJ$6-$F92+1),$J92/2,$M92,TRUE))/(1-2*_xlfn.NORM.DIST(0,$J92/2,$M92,TRUE))*$D92+($K92="Steady Growth")*(AND(CK$6&gt;=$F92,CK$6&lt;=$H92)*((CK$6-$F92+1)/($J92*($J92+1)/2)*$D92))+($K92="custom")*CustCF!CE92</f>
        <v/>
      </c>
      <c r="CL92" s="87">
        <f>($K92="Bell Curve")*(_xlfn.NORM.DIST(AND(CL$6&gt;=$F92,CL$6&lt;=$H92)*(CL$6-$F92+1),$J92/2,$M92,TRUE)-_xlfn.NORM.DIST(AND(CL$6&gt;=$F92,CL$6&lt;=$H92)*(CK$6-$F92+1),$J92/2,$M92,TRUE))/(1-2*_xlfn.NORM.DIST(0,$J92/2,$M92,TRUE))*$D92+($K92="Steady Growth")*(AND(CL$6&gt;=$F92,CL$6&lt;=$H92)*((CL$6-$F92+1)/($J92*($J92+1)/2)*$D92))+($K92="custom")*CustCF!CF92</f>
        <v/>
      </c>
      <c r="CM92" s="87">
        <f>($K92="Bell Curve")*(_xlfn.NORM.DIST(AND(CM$6&gt;=$F92,CM$6&lt;=$H92)*(CM$6-$F92+1),$J92/2,$M92,TRUE)-_xlfn.NORM.DIST(AND(CM$6&gt;=$F92,CM$6&lt;=$H92)*(CL$6-$F92+1),$J92/2,$M92,TRUE))/(1-2*_xlfn.NORM.DIST(0,$J92/2,$M92,TRUE))*$D92+($K92="Steady Growth")*(AND(CM$6&gt;=$F92,CM$6&lt;=$H92)*((CM$6-$F92+1)/($J92*($J92+1)/2)*$D92))+($K92="custom")*CustCF!CG92</f>
        <v/>
      </c>
      <c r="CN92" s="87">
        <f>($K92="Bell Curve")*(_xlfn.NORM.DIST(AND(CN$6&gt;=$F92,CN$6&lt;=$H92)*(CN$6-$F92+1),$J92/2,$M92,TRUE)-_xlfn.NORM.DIST(AND(CN$6&gt;=$F92,CN$6&lt;=$H92)*(CM$6-$F92+1),$J92/2,$M92,TRUE))/(1-2*_xlfn.NORM.DIST(0,$J92/2,$M92,TRUE))*$D92+($K92="Steady Growth")*(AND(CN$6&gt;=$F92,CN$6&lt;=$H92)*((CN$6-$F92+1)/($J92*($J92+1)/2)*$D92))+($K92="custom")*CustCF!CH92</f>
        <v/>
      </c>
      <c r="CO92" s="87">
        <f>($K92="Bell Curve")*(_xlfn.NORM.DIST(AND(CO$6&gt;=$F92,CO$6&lt;=$H92)*(CO$6-$F92+1),$J92/2,$M92,TRUE)-_xlfn.NORM.DIST(AND(CO$6&gt;=$F92,CO$6&lt;=$H92)*(CN$6-$F92+1),$J92/2,$M92,TRUE))/(1-2*_xlfn.NORM.DIST(0,$J92/2,$M92,TRUE))*$D92+($K92="Steady Growth")*(AND(CO$6&gt;=$F92,CO$6&lt;=$H92)*((CO$6-$F92+1)/($J92*($J92+1)/2)*$D92))+($K92="custom")*CustCF!CI92</f>
        <v/>
      </c>
      <c r="CP92" s="87">
        <f>($K92="Bell Curve")*(_xlfn.NORM.DIST(AND(CP$6&gt;=$F92,CP$6&lt;=$H92)*(CP$6-$F92+1),$J92/2,$M92,TRUE)-_xlfn.NORM.DIST(AND(CP$6&gt;=$F92,CP$6&lt;=$H92)*(CO$6-$F92+1),$J92/2,$M92,TRUE))/(1-2*_xlfn.NORM.DIST(0,$J92/2,$M92,TRUE))*$D92+($K92="Steady Growth")*(AND(CP$6&gt;=$F92,CP$6&lt;=$H92)*((CP$6-$F92+1)/($J92*($J92+1)/2)*$D92))+($K92="custom")*CustCF!CJ92</f>
        <v/>
      </c>
      <c r="CQ92" s="87">
        <f>($K92="Bell Curve")*(_xlfn.NORM.DIST(AND(CQ$6&gt;=$F92,CQ$6&lt;=$H92)*(CQ$6-$F92+1),$J92/2,$M92,TRUE)-_xlfn.NORM.DIST(AND(CQ$6&gt;=$F92,CQ$6&lt;=$H92)*(CP$6-$F92+1),$J92/2,$M92,TRUE))/(1-2*_xlfn.NORM.DIST(0,$J92/2,$M92,TRUE))*$D92+($K92="Steady Growth")*(AND(CQ$6&gt;=$F92,CQ$6&lt;=$H92)*((CQ$6-$F92+1)/($J92*($J92+1)/2)*$D92))+($K92="custom")*CustCF!CK92</f>
        <v/>
      </c>
      <c r="CR92" s="87">
        <f>($K92="Bell Curve")*(_xlfn.NORM.DIST(AND(CR$6&gt;=$F92,CR$6&lt;=$H92)*(CR$6-$F92+1),$J92/2,$M92,TRUE)-_xlfn.NORM.DIST(AND(CR$6&gt;=$F92,CR$6&lt;=$H92)*(CQ$6-$F92+1),$J92/2,$M92,TRUE))/(1-2*_xlfn.NORM.DIST(0,$J92/2,$M92,TRUE))*$D92+($K92="Steady Growth")*(AND(CR$6&gt;=$F92,CR$6&lt;=$H92)*((CR$6-$F92+1)/($J92*($J92+1)/2)*$D92))+($K92="custom")*CustCF!CL92</f>
        <v/>
      </c>
      <c r="CS92" s="87">
        <f>($K92="Bell Curve")*(_xlfn.NORM.DIST(AND(CS$6&gt;=$F92,CS$6&lt;=$H92)*(CS$6-$F92+1),$J92/2,$M92,TRUE)-_xlfn.NORM.DIST(AND(CS$6&gt;=$F92,CS$6&lt;=$H92)*(CR$6-$F92+1),$J92/2,$M92,TRUE))/(1-2*_xlfn.NORM.DIST(0,$J92/2,$M92,TRUE))*$D92+($K92="Steady Growth")*(AND(CS$6&gt;=$F92,CS$6&lt;=$H92)*((CS$6-$F92+1)/($J92*($J92+1)/2)*$D92))+($K92="custom")*CustCF!CM92</f>
        <v/>
      </c>
      <c r="CT92" s="87">
        <f>($K92="Bell Curve")*(_xlfn.NORM.DIST(AND(CT$6&gt;=$F92,CT$6&lt;=$H92)*(CT$6-$F92+1),$J92/2,$M92,TRUE)-_xlfn.NORM.DIST(AND(CT$6&gt;=$F92,CT$6&lt;=$H92)*(CS$6-$F92+1),$J92/2,$M92,TRUE))/(1-2*_xlfn.NORM.DIST(0,$J92/2,$M92,TRUE))*$D92+($K92="Steady Growth")*(AND(CT$6&gt;=$F92,CT$6&lt;=$H92)*((CT$6-$F92+1)/($J92*($J92+1)/2)*$D92))+($K92="custom")*CustCF!CN92</f>
        <v/>
      </c>
      <c r="CU92" s="87">
        <f>($K92="Bell Curve")*(_xlfn.NORM.DIST(AND(CU$6&gt;=$F92,CU$6&lt;=$H92)*(CU$6-$F92+1),$J92/2,$M92,TRUE)-_xlfn.NORM.DIST(AND(CU$6&gt;=$F92,CU$6&lt;=$H92)*(CT$6-$F92+1),$J92/2,$M92,TRUE))/(1-2*_xlfn.NORM.DIST(0,$J92/2,$M92,TRUE))*$D92+($K92="Steady Growth")*(AND(CU$6&gt;=$F92,CU$6&lt;=$H92)*((CU$6-$F92+1)/($J92*($J92+1)/2)*$D92))+($K92="custom")*CustCF!CO92</f>
        <v/>
      </c>
      <c r="CV92" s="87">
        <f>($K92="Bell Curve")*(_xlfn.NORM.DIST(AND(CV$6&gt;=$F92,CV$6&lt;=$H92)*(CV$6-$F92+1),$J92/2,$M92,TRUE)-_xlfn.NORM.DIST(AND(CV$6&gt;=$F92,CV$6&lt;=$H92)*(CU$6-$F92+1),$J92/2,$M92,TRUE))/(1-2*_xlfn.NORM.DIST(0,$J92/2,$M92,TRUE))*$D92+($K92="Steady Growth")*(AND(CV$6&gt;=$F92,CV$6&lt;=$H92)*((CV$6-$F92+1)/($J92*($J92+1)/2)*$D92))+($K92="custom")*CustCF!CP92</f>
        <v/>
      </c>
      <c r="CW92" s="87">
        <f>($K92="Bell Curve")*(_xlfn.NORM.DIST(AND(CW$6&gt;=$F92,CW$6&lt;=$H92)*(CW$6-$F92+1),$J92/2,$M92,TRUE)-_xlfn.NORM.DIST(AND(CW$6&gt;=$F92,CW$6&lt;=$H92)*(CV$6-$F92+1),$J92/2,$M92,TRUE))/(1-2*_xlfn.NORM.DIST(0,$J92/2,$M92,TRUE))*$D92+($K92="Steady Growth")*(AND(CW$6&gt;=$F92,CW$6&lt;=$H92)*((CW$6-$F92+1)/($J92*($J92+1)/2)*$D92))+($K92="custom")*CustCF!CQ92</f>
        <v/>
      </c>
      <c r="CX92" s="87">
        <f>($K92="Bell Curve")*(_xlfn.NORM.DIST(AND(CX$6&gt;=$F92,CX$6&lt;=$H92)*(CX$6-$F92+1),$J92/2,$M92,TRUE)-_xlfn.NORM.DIST(AND(CX$6&gt;=$F92,CX$6&lt;=$H92)*(CW$6-$F92+1),$J92/2,$M92,TRUE))/(1-2*_xlfn.NORM.DIST(0,$J92/2,$M92,TRUE))*$D92+($K92="Steady Growth")*(AND(CX$6&gt;=$F92,CX$6&lt;=$H92)*((CX$6-$F92+1)/($J92*($J92+1)/2)*$D92))+($K92="custom")*CustCF!CR92</f>
        <v/>
      </c>
      <c r="CY92" s="87">
        <f>($K92="Bell Curve")*(_xlfn.NORM.DIST(AND(CY$6&gt;=$F92,CY$6&lt;=$H92)*(CY$6-$F92+1),$J92/2,$M92,TRUE)-_xlfn.NORM.DIST(AND(CY$6&gt;=$F92,CY$6&lt;=$H92)*(CX$6-$F92+1),$J92/2,$M92,TRUE))/(1-2*_xlfn.NORM.DIST(0,$J92/2,$M92,TRUE))*$D92+($K92="Steady Growth")*(AND(CY$6&gt;=$F92,CY$6&lt;=$H92)*((CY$6-$F92+1)/($J92*($J92+1)/2)*$D92))+($K92="custom")*CustCF!CS92</f>
        <v/>
      </c>
      <c r="CZ92" s="87">
        <f>($K92="Bell Curve")*(_xlfn.NORM.DIST(AND(CZ$6&gt;=$F92,CZ$6&lt;=$H92)*(CZ$6-$F92+1),$J92/2,$M92,TRUE)-_xlfn.NORM.DIST(AND(CZ$6&gt;=$F92,CZ$6&lt;=$H92)*(CY$6-$F92+1),$J92/2,$M92,TRUE))/(1-2*_xlfn.NORM.DIST(0,$J92/2,$M92,TRUE))*$D92+($K92="Steady Growth")*(AND(CZ$6&gt;=$F92,CZ$6&lt;=$H92)*((CZ$6-$F92+1)/($J92*($J92+1)/2)*$D92))+($K92="custom")*CustCF!CT92</f>
        <v/>
      </c>
      <c r="DA92" s="87">
        <f>($K92="Bell Curve")*(_xlfn.NORM.DIST(AND(DA$6&gt;=$F92,DA$6&lt;=$H92)*(DA$6-$F92+1),$J92/2,$M92,TRUE)-_xlfn.NORM.DIST(AND(DA$6&gt;=$F92,DA$6&lt;=$H92)*(CZ$6-$F92+1),$J92/2,$M92,TRUE))/(1-2*_xlfn.NORM.DIST(0,$J92/2,$M92,TRUE))*$D92+($K92="Steady Growth")*(AND(DA$6&gt;=$F92,DA$6&lt;=$H92)*((DA$6-$F92+1)/($J92*($J92+1)/2)*$D92))+($K92="custom")*CustCF!CU92</f>
        <v/>
      </c>
      <c r="DB92" s="87">
        <f>($K92="Bell Curve")*(_xlfn.NORM.DIST(AND(DB$6&gt;=$F92,DB$6&lt;=$H92)*(DB$6-$F92+1),$J92/2,$M92,TRUE)-_xlfn.NORM.DIST(AND(DB$6&gt;=$F92,DB$6&lt;=$H92)*(DA$6-$F92+1),$J92/2,$M92,TRUE))/(1-2*_xlfn.NORM.DIST(0,$J92/2,$M92,TRUE))*$D92+($K92="Steady Growth")*(AND(DB$6&gt;=$F92,DB$6&lt;=$H92)*((DB$6-$F92+1)/($J92*($J92+1)/2)*$D92))+($K92="custom")*CustCF!CV92</f>
        <v/>
      </c>
      <c r="DC92" s="87">
        <f>($K92="Bell Curve")*(_xlfn.NORM.DIST(AND(DC$6&gt;=$F92,DC$6&lt;=$H92)*(DC$6-$F92+1),$J92/2,$M92,TRUE)-_xlfn.NORM.DIST(AND(DC$6&gt;=$F92,DC$6&lt;=$H92)*(DB$6-$F92+1),$J92/2,$M92,TRUE))/(1-2*_xlfn.NORM.DIST(0,$J92/2,$M92,TRUE))*$D92+($K92="Steady Growth")*(AND(DC$6&gt;=$F92,DC$6&lt;=$H92)*((DC$6-$F92+1)/($J92*($J92+1)/2)*$D92))+($K92="custom")*CustCF!CW92</f>
        <v/>
      </c>
      <c r="DD92" s="87">
        <f>($K92="Bell Curve")*(_xlfn.NORM.DIST(AND(DD$6&gt;=$F92,DD$6&lt;=$H92)*(DD$6-$F92+1),$J92/2,$M92,TRUE)-_xlfn.NORM.DIST(AND(DD$6&gt;=$F92,DD$6&lt;=$H92)*(DC$6-$F92+1),$J92/2,$M92,TRUE))/(1-2*_xlfn.NORM.DIST(0,$J92/2,$M92,TRUE))*$D92+($K92="Steady Growth")*(AND(DD$6&gt;=$F92,DD$6&lt;=$H92)*((DD$6-$F92+1)/($J92*($J92+1)/2)*$D92))+($K92="custom")*CustCF!CX92</f>
        <v/>
      </c>
      <c r="DE92" s="87">
        <f>($K92="Bell Curve")*(_xlfn.NORM.DIST(AND(DE$6&gt;=$F92,DE$6&lt;=$H92)*(DE$6-$F92+1),$J92/2,$M92,TRUE)-_xlfn.NORM.DIST(AND(DE$6&gt;=$F92,DE$6&lt;=$H92)*(DD$6-$F92+1),$J92/2,$M92,TRUE))/(1-2*_xlfn.NORM.DIST(0,$J92/2,$M92,TRUE))*$D92+($K92="Steady Growth")*(AND(DE$6&gt;=$F92,DE$6&lt;=$H92)*((DE$6-$F92+1)/($J92*($J92+1)/2)*$D92))+($K92="custom")*CustCF!CY92</f>
        <v/>
      </c>
      <c r="DF92" s="87">
        <f>($K92="Bell Curve")*(_xlfn.NORM.DIST(AND(DF$6&gt;=$F92,DF$6&lt;=$H92)*(DF$6-$F92+1),$J92/2,$M92,TRUE)-_xlfn.NORM.DIST(AND(DF$6&gt;=$F92,DF$6&lt;=$H92)*(DE$6-$F92+1),$J92/2,$M92,TRUE))/(1-2*_xlfn.NORM.DIST(0,$J92/2,$M92,TRUE))*$D92+($K92="Steady Growth")*(AND(DF$6&gt;=$F92,DF$6&lt;=$H92)*((DF$6-$F92+1)/($J92*($J92+1)/2)*$D92))+($K92="custom")*CustCF!CZ92</f>
        <v/>
      </c>
      <c r="DG92" s="87">
        <f>($K92="Bell Curve")*(_xlfn.NORM.DIST(AND(DG$6&gt;=$F92,DG$6&lt;=$H92)*(DG$6-$F92+1),$J92/2,$M92,TRUE)-_xlfn.NORM.DIST(AND(DG$6&gt;=$F92,DG$6&lt;=$H92)*(DF$6-$F92+1),$J92/2,$M92,TRUE))/(1-2*_xlfn.NORM.DIST(0,$J92/2,$M92,TRUE))*$D92+($K92="Steady Growth")*(AND(DG$6&gt;=$F92,DG$6&lt;=$H92)*((DG$6-$F92+1)/($J92*($J92+1)/2)*$D92))+($K92="custom")*CustCF!DA92</f>
        <v/>
      </c>
      <c r="DH92" s="87">
        <f>($K92="Bell Curve")*(_xlfn.NORM.DIST(AND(DH$6&gt;=$F92,DH$6&lt;=$H92)*(DH$6-$F92+1),$J92/2,$M92,TRUE)-_xlfn.NORM.DIST(AND(DH$6&gt;=$F92,DH$6&lt;=$H92)*(DG$6-$F92+1),$J92/2,$M92,TRUE))/(1-2*_xlfn.NORM.DIST(0,$J92/2,$M92,TRUE))*$D92+($K92="Steady Growth")*(AND(DH$6&gt;=$F92,DH$6&lt;=$H92)*((DH$6-$F92+1)/($J92*($J92+1)/2)*$D92))+($K92="custom")*CustCF!DB92</f>
        <v/>
      </c>
      <c r="DI92" s="87">
        <f>($K92="Bell Curve")*(_xlfn.NORM.DIST(AND(DI$6&gt;=$F92,DI$6&lt;=$H92)*(DI$6-$F92+1),$J92/2,$M92,TRUE)-_xlfn.NORM.DIST(AND(DI$6&gt;=$F92,DI$6&lt;=$H92)*(DH$6-$F92+1),$J92/2,$M92,TRUE))/(1-2*_xlfn.NORM.DIST(0,$J92/2,$M92,TRUE))*$D92+($K92="Steady Growth")*(AND(DI$6&gt;=$F92,DI$6&lt;=$H92)*((DI$6-$F92+1)/($J92*($J92+1)/2)*$D92))+($K92="custom")*CustCF!DC92</f>
        <v/>
      </c>
      <c r="DJ92" s="87">
        <f>($K92="Bell Curve")*(_xlfn.NORM.DIST(AND(DJ$6&gt;=$F92,DJ$6&lt;=$H92)*(DJ$6-$F92+1),$J92/2,$M92,TRUE)-_xlfn.NORM.DIST(AND(DJ$6&gt;=$F92,DJ$6&lt;=$H92)*(DI$6-$F92+1),$J92/2,$M92,TRUE))/(1-2*_xlfn.NORM.DIST(0,$J92/2,$M92,TRUE))*$D92+($K92="Steady Growth")*(AND(DJ$6&gt;=$F92,DJ$6&lt;=$H92)*((DJ$6-$F92+1)/($J92*($J92+1)/2)*$D92))+($K92="custom")*CustCF!DD92</f>
        <v/>
      </c>
      <c r="DK92" s="87">
        <f>($K92="Bell Curve")*(_xlfn.NORM.DIST(AND(DK$6&gt;=$F92,DK$6&lt;=$H92)*(DK$6-$F92+1),$J92/2,$M92,TRUE)-_xlfn.NORM.DIST(AND(DK$6&gt;=$F92,DK$6&lt;=$H92)*(DJ$6-$F92+1),$J92/2,$M92,TRUE))/(1-2*_xlfn.NORM.DIST(0,$J92/2,$M92,TRUE))*$D92+($K92="Steady Growth")*(AND(DK$6&gt;=$F92,DK$6&lt;=$H92)*((DK$6-$F92+1)/($J92*($J92+1)/2)*$D92))+($K92="custom")*CustCF!DE92</f>
        <v/>
      </c>
      <c r="DL92" s="87">
        <f>($K92="Bell Curve")*(_xlfn.NORM.DIST(AND(DL$6&gt;=$F92,DL$6&lt;=$H92)*(DL$6-$F92+1),$J92/2,$M92,TRUE)-_xlfn.NORM.DIST(AND(DL$6&gt;=$F92,DL$6&lt;=$H92)*(DK$6-$F92+1),$J92/2,$M92,TRUE))/(1-2*_xlfn.NORM.DIST(0,$J92/2,$M92,TRUE))*$D92+($K92="Steady Growth")*(AND(DL$6&gt;=$F92,DL$6&lt;=$H92)*((DL$6-$F92+1)/($J92*($J92+1)/2)*$D92))+($K92="custom")*CustCF!DF92</f>
        <v/>
      </c>
      <c r="DM92" s="87">
        <f>($K92="Bell Curve")*(_xlfn.NORM.DIST(AND(DM$6&gt;=$F92,DM$6&lt;=$H92)*(DM$6-$F92+1),$J92/2,$M92,TRUE)-_xlfn.NORM.DIST(AND(DM$6&gt;=$F92,DM$6&lt;=$H92)*(DL$6-$F92+1),$J92/2,$M92,TRUE))/(1-2*_xlfn.NORM.DIST(0,$J92/2,$M92,TRUE))*$D92+($K92="Steady Growth")*(AND(DM$6&gt;=$F92,DM$6&lt;=$H92)*((DM$6-$F92+1)/($J92*($J92+1)/2)*$D92))+($K92="custom")*CustCF!DG92</f>
        <v/>
      </c>
      <c r="DN92" s="87">
        <f>($K92="Bell Curve")*(_xlfn.NORM.DIST(AND(DN$6&gt;=$F92,DN$6&lt;=$H92)*(DN$6-$F92+1),$J92/2,$M92,TRUE)-_xlfn.NORM.DIST(AND(DN$6&gt;=$F92,DN$6&lt;=$H92)*(DM$6-$F92+1),$J92/2,$M92,TRUE))/(1-2*_xlfn.NORM.DIST(0,$J92/2,$M92,TRUE))*$D92+($K92="Steady Growth")*(AND(DN$6&gt;=$F92,DN$6&lt;=$H92)*((DN$6-$F92+1)/($J92*($J92+1)/2)*$D92))+($K92="custom")*CustCF!DH92</f>
        <v/>
      </c>
      <c r="DO92" s="87">
        <f>($K92="Bell Curve")*(_xlfn.NORM.DIST(AND(DO$6&gt;=$F92,DO$6&lt;=$H92)*(DO$6-$F92+1),$J92/2,$M92,TRUE)-_xlfn.NORM.DIST(AND(DO$6&gt;=$F92,DO$6&lt;=$H92)*(DN$6-$F92+1),$J92/2,$M92,TRUE))/(1-2*_xlfn.NORM.DIST(0,$J92/2,$M92,TRUE))*$D92+($K92="Steady Growth")*(AND(DO$6&gt;=$F92,DO$6&lt;=$H92)*((DO$6-$F92+1)/($J92*($J92+1)/2)*$D92))+($K92="custom")*CustCF!DI92</f>
        <v/>
      </c>
      <c r="DP92" s="87">
        <f>($K92="Bell Curve")*(_xlfn.NORM.DIST(AND(DP$6&gt;=$F92,DP$6&lt;=$H92)*(DP$6-$F92+1),$J92/2,$M92,TRUE)-_xlfn.NORM.DIST(AND(DP$6&gt;=$F92,DP$6&lt;=$H92)*(DO$6-$F92+1),$J92/2,$M92,TRUE))/(1-2*_xlfn.NORM.DIST(0,$J92/2,$M92,TRUE))*$D92+($K92="Steady Growth")*(AND(DP$6&gt;=$F92,DP$6&lt;=$H92)*((DP$6-$F92+1)/($J92*($J92+1)/2)*$D92))+($K92="custom")*CustCF!DJ92</f>
        <v/>
      </c>
      <c r="DQ92" s="87">
        <f>($K92="Bell Curve")*(_xlfn.NORM.DIST(AND(DQ$6&gt;=$F92,DQ$6&lt;=$H92)*(DQ$6-$F92+1),$J92/2,$M92,TRUE)-_xlfn.NORM.DIST(AND(DQ$6&gt;=$F92,DQ$6&lt;=$H92)*(DP$6-$F92+1),$J92/2,$M92,TRUE))/(1-2*_xlfn.NORM.DIST(0,$J92/2,$M92,TRUE))*$D92+($K92="Steady Growth")*(AND(DQ$6&gt;=$F92,DQ$6&lt;=$H92)*((DQ$6-$F92+1)/($J92*($J92+1)/2)*$D92))+($K92="custom")*CustCF!DK92</f>
        <v/>
      </c>
      <c r="DR92" s="87">
        <f>($K92="Bell Curve")*(_xlfn.NORM.DIST(AND(DR$6&gt;=$F92,DR$6&lt;=$H92)*(DR$6-$F92+1),$J92/2,$M92,TRUE)-_xlfn.NORM.DIST(AND(DR$6&gt;=$F92,DR$6&lt;=$H92)*(DQ$6-$F92+1),$J92/2,$M92,TRUE))/(1-2*_xlfn.NORM.DIST(0,$J92/2,$M92,TRUE))*$D92+($K92="Steady Growth")*(AND(DR$6&gt;=$F92,DR$6&lt;=$H92)*((DR$6-$F92+1)/($J92*($J92+1)/2)*$D92))+($K92="custom")*CustCF!DL92</f>
        <v/>
      </c>
      <c r="DS92" s="87">
        <f>($K92="Bell Curve")*(_xlfn.NORM.DIST(AND(DS$6&gt;=$F92,DS$6&lt;=$H92)*(DS$6-$F92+1),$J92/2,$M92,TRUE)-_xlfn.NORM.DIST(AND(DS$6&gt;=$F92,DS$6&lt;=$H92)*(DR$6-$F92+1),$J92/2,$M92,TRUE))/(1-2*_xlfn.NORM.DIST(0,$J92/2,$M92,TRUE))*$D92+($K92="Steady Growth")*(AND(DS$6&gt;=$F92,DS$6&lt;=$H92)*((DS$6-$F92+1)/($J92*($J92+1)/2)*$D92))+($K92="custom")*CustCF!DM92</f>
        <v/>
      </c>
      <c r="DT92" s="87">
        <f>($K92="Bell Curve")*(_xlfn.NORM.DIST(AND(DT$6&gt;=$F92,DT$6&lt;=$H92)*(DT$6-$F92+1),$J92/2,$M92,TRUE)-_xlfn.NORM.DIST(AND(DT$6&gt;=$F92,DT$6&lt;=$H92)*(DS$6-$F92+1),$J92/2,$M92,TRUE))/(1-2*_xlfn.NORM.DIST(0,$J92/2,$M92,TRUE))*$D92+($K92="Steady Growth")*(AND(DT$6&gt;=$F92,DT$6&lt;=$H92)*((DT$6-$F92+1)/($J92*($J92+1)/2)*$D92))+($K92="custom")*CustCF!DN92</f>
        <v/>
      </c>
      <c r="DU92" s="87">
        <f>($K92="Bell Curve")*(_xlfn.NORM.DIST(AND(DU$6&gt;=$F92,DU$6&lt;=$H92)*(DU$6-$F92+1),$J92/2,$M92,TRUE)-_xlfn.NORM.DIST(AND(DU$6&gt;=$F92,DU$6&lt;=$H92)*(DT$6-$F92+1),$J92/2,$M92,TRUE))/(1-2*_xlfn.NORM.DIST(0,$J92/2,$M92,TRUE))*$D92+($K92="Steady Growth")*(AND(DU$6&gt;=$F92,DU$6&lt;=$H92)*((DU$6-$F92+1)/($J92*($J92+1)/2)*$D92))+($K92="custom")*CustCF!DO92</f>
        <v/>
      </c>
      <c r="DV92" s="87">
        <f>($K92="Bell Curve")*(_xlfn.NORM.DIST(AND(DV$6&gt;=$F92,DV$6&lt;=$H92)*(DV$6-$F92+1),$J92/2,$M92,TRUE)-_xlfn.NORM.DIST(AND(DV$6&gt;=$F92,DV$6&lt;=$H92)*(DU$6-$F92+1),$J92/2,$M92,TRUE))/(1-2*_xlfn.NORM.DIST(0,$J92/2,$M92,TRUE))*$D92+($K92="Steady Growth")*(AND(DV$6&gt;=$F92,DV$6&lt;=$H92)*((DV$6-$F92+1)/($J92*($J92+1)/2)*$D92))+($K92="custom")*CustCF!DP92</f>
        <v/>
      </c>
      <c r="DW92" s="87">
        <f>($K92="Bell Curve")*(_xlfn.NORM.DIST(AND(DW$6&gt;=$F92,DW$6&lt;=$H92)*(DW$6-$F92+1),$J92/2,$M92,TRUE)-_xlfn.NORM.DIST(AND(DW$6&gt;=$F92,DW$6&lt;=$H92)*(DV$6-$F92+1),$J92/2,$M92,TRUE))/(1-2*_xlfn.NORM.DIST(0,$J92/2,$M92,TRUE))*$D92+($K92="Steady Growth")*(AND(DW$6&gt;=$F92,DW$6&lt;=$H92)*((DW$6-$F92+1)/($J92*($J92+1)/2)*$D92))+($K92="custom")*CustCF!DQ92</f>
        <v/>
      </c>
      <c r="DX92" s="87">
        <f>($K92="Bell Curve")*(_xlfn.NORM.DIST(AND(DX$6&gt;=$F92,DX$6&lt;=$H92)*(DX$6-$F92+1),$J92/2,$M92,TRUE)-_xlfn.NORM.DIST(AND(DX$6&gt;=$F92,DX$6&lt;=$H92)*(DW$6-$F92+1),$J92/2,$M92,TRUE))/(1-2*_xlfn.NORM.DIST(0,$J92/2,$M92,TRUE))*$D92+($K92="Steady Growth")*(AND(DX$6&gt;=$F92,DX$6&lt;=$H92)*((DX$6-$F92+1)/($J92*($J92+1)/2)*$D92))+($K92="custom")*CustCF!DR92</f>
        <v/>
      </c>
      <c r="DY92" s="87">
        <f>($K92="Bell Curve")*(_xlfn.NORM.DIST(AND(DY$6&gt;=$F92,DY$6&lt;=$H92)*(DY$6-$F92+1),$J92/2,$M92,TRUE)-_xlfn.NORM.DIST(AND(DY$6&gt;=$F92,DY$6&lt;=$H92)*(DX$6-$F92+1),$J92/2,$M92,TRUE))/(1-2*_xlfn.NORM.DIST(0,$J92/2,$M92,TRUE))*$D92+($K92="Steady Growth")*(AND(DY$6&gt;=$F92,DY$6&lt;=$H92)*((DY$6-$F92+1)/($J92*($J92+1)/2)*$D92))+($K92="custom")*CustCF!DS92</f>
        <v/>
      </c>
      <c r="DZ92" s="87">
        <f>($K92="Bell Curve")*(_xlfn.NORM.DIST(AND(DZ$6&gt;=$F92,DZ$6&lt;=$H92)*(DZ$6-$F92+1),$J92/2,$M92,TRUE)-_xlfn.NORM.DIST(AND(DZ$6&gt;=$F92,DZ$6&lt;=$H92)*(DY$6-$F92+1),$J92/2,$M92,TRUE))/(1-2*_xlfn.NORM.DIST(0,$J92/2,$M92,TRUE))*$D92+($K92="Steady Growth")*(AND(DZ$6&gt;=$F92,DZ$6&lt;=$H92)*((DZ$6-$F92+1)/($J92*($J92+1)/2)*$D92))+($K92="custom")*CustCF!DT92</f>
        <v/>
      </c>
      <c r="EA92" s="87">
        <f>($K92="Bell Curve")*(_xlfn.NORM.DIST(AND(EA$6&gt;=$F92,EA$6&lt;=$H92)*(EA$6-$F92+1),$J92/2,$M92,TRUE)-_xlfn.NORM.DIST(AND(EA$6&gt;=$F92,EA$6&lt;=$H92)*(DZ$6-$F92+1),$J92/2,$M92,TRUE))/(1-2*_xlfn.NORM.DIST(0,$J92/2,$M92,TRUE))*$D92+($K92="Steady Growth")*(AND(EA$6&gt;=$F92,EA$6&lt;=$H92)*((EA$6-$F92+1)/($J92*($J92+1)/2)*$D92))+($K92="custom")*CustCF!DU92</f>
        <v/>
      </c>
      <c r="EB92" s="87">
        <f>($K92="Bell Curve")*(_xlfn.NORM.DIST(AND(EB$6&gt;=$F92,EB$6&lt;=$H92)*(EB$6-$F92+1),$J92/2,$M92,TRUE)-_xlfn.NORM.DIST(AND(EB$6&gt;=$F92,EB$6&lt;=$H92)*(EA$6-$F92+1),$J92/2,$M92,TRUE))/(1-2*_xlfn.NORM.DIST(0,$J92/2,$M92,TRUE))*$D92+($K92="Steady Growth")*(AND(EB$6&gt;=$F92,EB$6&lt;=$H92)*((EB$6-$F92+1)/($J92*($J92+1)/2)*$D92))+($K92="custom")*CustCF!DV92</f>
        <v/>
      </c>
      <c r="EC92" s="87">
        <f>($K92="Bell Curve")*(_xlfn.NORM.DIST(AND(EC$6&gt;=$F92,EC$6&lt;=$H92)*(EC$6-$F92+1),$J92/2,$M92,TRUE)-_xlfn.NORM.DIST(AND(EC$6&gt;=$F92,EC$6&lt;=$H92)*(EB$6-$F92+1),$J92/2,$M92,TRUE))/(1-2*_xlfn.NORM.DIST(0,$J92/2,$M92,TRUE))*$D92+($K92="Steady Growth")*(AND(EC$6&gt;=$F92,EC$6&lt;=$H92)*((EC$6-$F92+1)/($J92*($J92+1)/2)*$D92))+($K92="custom")*CustCF!DW92</f>
        <v/>
      </c>
      <c r="ED92" s="87">
        <f>($K92="Bell Curve")*(_xlfn.NORM.DIST(AND(ED$6&gt;=$F92,ED$6&lt;=$H92)*(ED$6-$F92+1),$J92/2,$M92,TRUE)-_xlfn.NORM.DIST(AND(ED$6&gt;=$F92,ED$6&lt;=$H92)*(EC$6-$F92+1),$J92/2,$M92,TRUE))/(1-2*_xlfn.NORM.DIST(0,$J92/2,$M92,TRUE))*$D92+($K92="Steady Growth")*(AND(ED$6&gt;=$F92,ED$6&lt;=$H92)*((ED$6-$F92+1)/($J92*($J92+1)/2)*$D92))+($K92="custom")*CustCF!DX92</f>
        <v/>
      </c>
      <c r="EE92" s="87">
        <f>($K92="Bell Curve")*(_xlfn.NORM.DIST(AND(EE$6&gt;=$F92,EE$6&lt;=$H92)*(EE$6-$F92+1),$J92/2,$M92,TRUE)-_xlfn.NORM.DIST(AND(EE$6&gt;=$F92,EE$6&lt;=$H92)*(ED$6-$F92+1),$J92/2,$M92,TRUE))/(1-2*_xlfn.NORM.DIST(0,$J92/2,$M92,TRUE))*$D92+($K92="Steady Growth")*(AND(EE$6&gt;=$F92,EE$6&lt;=$H92)*((EE$6-$F92+1)/($J92*($J92+1)/2)*$D92))+($K92="custom")*CustCF!DY92</f>
        <v/>
      </c>
      <c r="EF92" s="87">
        <f>($K92="Bell Curve")*(_xlfn.NORM.DIST(AND(EF$6&gt;=$F92,EF$6&lt;=$H92)*(EF$6-$F92+1),$J92/2,$M92,TRUE)-_xlfn.NORM.DIST(AND(EF$6&gt;=$F92,EF$6&lt;=$H92)*(EE$6-$F92+1),$J92/2,$M92,TRUE))/(1-2*_xlfn.NORM.DIST(0,$J92/2,$M92,TRUE))*$D92+($K92="Steady Growth")*(AND(EF$6&gt;=$F92,EF$6&lt;=$H92)*((EF$6-$F92+1)/($J92*($J92+1)/2)*$D92))+($K92="custom")*CustCF!DZ92</f>
        <v/>
      </c>
      <c r="EG92" s="87">
        <f>($K92="Bell Curve")*(_xlfn.NORM.DIST(AND(EG$6&gt;=$F92,EG$6&lt;=$H92)*(EG$6-$F92+1),$J92/2,$M92,TRUE)-_xlfn.NORM.DIST(AND(EG$6&gt;=$F92,EG$6&lt;=$H92)*(EF$6-$F92+1),$J92/2,$M92,TRUE))/(1-2*_xlfn.NORM.DIST(0,$J92/2,$M92,TRUE))*$D92+($K92="Steady Growth")*(AND(EG$6&gt;=$F92,EG$6&lt;=$H92)*((EG$6-$F92+1)/($J92*($J92+1)/2)*$D92))+($K92="custom")*CustCF!EA92</f>
        <v/>
      </c>
      <c r="EH92" s="87">
        <f>($K92="Bell Curve")*(_xlfn.NORM.DIST(AND(EH$6&gt;=$F92,EH$6&lt;=$H92)*(EH$6-$F92+1),$J92/2,$M92,TRUE)-_xlfn.NORM.DIST(AND(EH$6&gt;=$F92,EH$6&lt;=$H92)*(EG$6-$F92+1),$J92/2,$M92,TRUE))/(1-2*_xlfn.NORM.DIST(0,$J92/2,$M92,TRUE))*$D92+($K92="Steady Growth")*(AND(EH$6&gt;=$F92,EH$6&lt;=$H92)*((EH$6-$F92+1)/($J92*($J92+1)/2)*$D92))+($K92="custom")*CustCF!EB92</f>
        <v/>
      </c>
      <c r="EI92" s="87">
        <f>($K92="Bell Curve")*(_xlfn.NORM.DIST(AND(EI$6&gt;=$F92,EI$6&lt;=$H92)*(EI$6-$F92+1),$J92/2,$M92,TRUE)-_xlfn.NORM.DIST(AND(EI$6&gt;=$F92,EI$6&lt;=$H92)*(EH$6-$F92+1),$J92/2,$M92,TRUE))/(1-2*_xlfn.NORM.DIST(0,$J92/2,$M92,TRUE))*$D92+($K92="Steady Growth")*(AND(EI$6&gt;=$F92,EI$6&lt;=$H92)*((EI$6-$F92+1)/($J92*($J92+1)/2)*$D92))+($K92="custom")*CustCF!EC92</f>
        <v/>
      </c>
      <c r="EJ92" s="87">
        <f>($K92="Bell Curve")*(_xlfn.NORM.DIST(AND(EJ$6&gt;=$F92,EJ$6&lt;=$H92)*(EJ$6-$F92+1),$J92/2,$M92,TRUE)-_xlfn.NORM.DIST(AND(EJ$6&gt;=$F92,EJ$6&lt;=$H92)*(EI$6-$F92+1),$J92/2,$M92,TRUE))/(1-2*_xlfn.NORM.DIST(0,$J92/2,$M92,TRUE))*$D92+($K92="Steady Growth")*(AND(EJ$6&gt;=$F92,EJ$6&lt;=$H92)*((EJ$6-$F92+1)/($J92*($J92+1)/2)*$D92))+($K92="custom")*CustCF!ED92</f>
        <v/>
      </c>
      <c r="EK92" s="87">
        <f>($K92="Bell Curve")*(_xlfn.NORM.DIST(AND(EK$6&gt;=$F92,EK$6&lt;=$H92)*(EK$6-$F92+1),$J92/2,$M92,TRUE)-_xlfn.NORM.DIST(AND(EK$6&gt;=$F92,EK$6&lt;=$H92)*(EJ$6-$F92+1),$J92/2,$M92,TRUE))/(1-2*_xlfn.NORM.DIST(0,$J92/2,$M92,TRUE))*$D92+($K92="Steady Growth")*(AND(EK$6&gt;=$F92,EK$6&lt;=$H92)*((EK$6-$F92+1)/($J92*($J92+1)/2)*$D92))+($K92="custom")*CustCF!EE92</f>
        <v/>
      </c>
      <c r="EL92" s="87">
        <f>($K92="Bell Curve")*(_xlfn.NORM.DIST(AND(EL$6&gt;=$F92,EL$6&lt;=$H92)*(EL$6-$F92+1),$J92/2,$M92,TRUE)-_xlfn.NORM.DIST(AND(EL$6&gt;=$F92,EL$6&lt;=$H92)*(EK$6-$F92+1),$J92/2,$M92,TRUE))/(1-2*_xlfn.NORM.DIST(0,$J92/2,$M92,TRUE))*$D92+($K92="Steady Growth")*(AND(EL$6&gt;=$F92,EL$6&lt;=$H92)*((EL$6-$F92+1)/($J92*($J92+1)/2)*$D92))+($K92="custom")*CustCF!EF92</f>
        <v/>
      </c>
      <c r="EM92" s="87">
        <f>($K92="Bell Curve")*(_xlfn.NORM.DIST(AND(EM$6&gt;=$F92,EM$6&lt;=$H92)*(EM$6-$F92+1),$J92/2,$M92,TRUE)-_xlfn.NORM.DIST(AND(EM$6&gt;=$F92,EM$6&lt;=$H92)*(EL$6-$F92+1),$J92/2,$M92,TRUE))/(1-2*_xlfn.NORM.DIST(0,$J92/2,$M92,TRUE))*$D92+($K92="Steady Growth")*(AND(EM$6&gt;=$F92,EM$6&lt;=$H92)*((EM$6-$F92+1)/($J92*($J92+1)/2)*$D92))+($K92="custom")*CustCF!EG92</f>
        <v/>
      </c>
      <c r="EN92" s="87">
        <f>($K92="Bell Curve")*(_xlfn.NORM.DIST(AND(EN$6&gt;=$F92,EN$6&lt;=$H92)*(EN$6-$F92+1),$J92/2,$M92,TRUE)-_xlfn.NORM.DIST(AND(EN$6&gt;=$F92,EN$6&lt;=$H92)*(EM$6-$F92+1),$J92/2,$M92,TRUE))/(1-2*_xlfn.NORM.DIST(0,$J92/2,$M92,TRUE))*$D92+($K92="Steady Growth")*(AND(EN$6&gt;=$F92,EN$6&lt;=$H92)*((EN$6-$F92+1)/($J92*($J92+1)/2)*$D92))+($K92="custom")*CustCF!EH92</f>
        <v/>
      </c>
      <c r="EO92" s="87">
        <f>($K92="Bell Curve")*(_xlfn.NORM.DIST(AND(EO$6&gt;=$F92,EO$6&lt;=$H92)*(EO$6-$F92+1),$J92/2,$M92,TRUE)-_xlfn.NORM.DIST(AND(EO$6&gt;=$F92,EO$6&lt;=$H92)*(EN$6-$F92+1),$J92/2,$M92,TRUE))/(1-2*_xlfn.NORM.DIST(0,$J92/2,$M92,TRUE))*$D92+($K92="Steady Growth")*(AND(EO$6&gt;=$F92,EO$6&lt;=$H92)*((EO$6-$F92+1)/($J92*($J92+1)/2)*$D92))+($K92="custom")*CustCF!EI92</f>
        <v/>
      </c>
      <c r="EP92" s="87">
        <f>($K92="Bell Curve")*(_xlfn.NORM.DIST(AND(EP$6&gt;=$F92,EP$6&lt;=$H92)*(EP$6-$F92+1),$J92/2,$M92,TRUE)-_xlfn.NORM.DIST(AND(EP$6&gt;=$F92,EP$6&lt;=$H92)*(EO$6-$F92+1),$J92/2,$M92,TRUE))/(1-2*_xlfn.NORM.DIST(0,$J92/2,$M92,TRUE))*$D92+($K92="Steady Growth")*(AND(EP$6&gt;=$F92,EP$6&lt;=$H92)*((EP$6-$F92+1)/($J92*($J92+1)/2)*$D92))+($K92="custom")*CustCF!EJ92</f>
        <v/>
      </c>
      <c r="EQ92" s="87">
        <f>($K92="Bell Curve")*(_xlfn.NORM.DIST(AND(EQ$6&gt;=$F92,EQ$6&lt;=$H92)*(EQ$6-$F92+1),$J92/2,$M92,TRUE)-_xlfn.NORM.DIST(AND(EQ$6&gt;=$F92,EQ$6&lt;=$H92)*(EP$6-$F92+1),$J92/2,$M92,TRUE))/(1-2*_xlfn.NORM.DIST(0,$J92/2,$M92,TRUE))*$D92+($K92="Steady Growth")*(AND(EQ$6&gt;=$F92,EQ$6&lt;=$H92)*((EQ$6-$F92+1)/($J92*($J92+1)/2)*$D92))+($K92="custom")*CustCF!EK92</f>
        <v/>
      </c>
      <c r="ER92" s="87">
        <f>($K92="Bell Curve")*(_xlfn.NORM.DIST(AND(ER$6&gt;=$F92,ER$6&lt;=$H92)*(ER$6-$F92+1),$J92/2,$M92,TRUE)-_xlfn.NORM.DIST(AND(ER$6&gt;=$F92,ER$6&lt;=$H92)*(EQ$6-$F92+1),$J92/2,$M92,TRUE))/(1-2*_xlfn.NORM.DIST(0,$J92/2,$M92,TRUE))*$D92+($K92="Steady Growth")*(AND(ER$6&gt;=$F92,ER$6&lt;=$H92)*((ER$6-$F92+1)/($J92*($J92+1)/2)*$D92))+($K92="custom")*CustCF!EL92</f>
        <v/>
      </c>
      <c r="ES92" s="87">
        <f>($K92="Bell Curve")*(_xlfn.NORM.DIST(AND(ES$6&gt;=$F92,ES$6&lt;=$H92)*(ES$6-$F92+1),$J92/2,$M92,TRUE)-_xlfn.NORM.DIST(AND(ES$6&gt;=$F92,ES$6&lt;=$H92)*(ER$6-$F92+1),$J92/2,$M92,TRUE))/(1-2*_xlfn.NORM.DIST(0,$J92/2,$M92,TRUE))*$D92+($K92="Steady Growth")*(AND(ES$6&gt;=$F92,ES$6&lt;=$H92)*((ES$6-$F92+1)/($J92*($J92+1)/2)*$D92))+($K92="custom")*CustCF!EM92</f>
        <v/>
      </c>
      <c r="ET92" s="87">
        <f>($K92="Bell Curve")*(_xlfn.NORM.DIST(AND(ET$6&gt;=$F92,ET$6&lt;=$H92)*(ET$6-$F92+1),$J92/2,$M92,TRUE)-_xlfn.NORM.DIST(AND(ET$6&gt;=$F92,ET$6&lt;=$H92)*(ES$6-$F92+1),$J92/2,$M92,TRUE))/(1-2*_xlfn.NORM.DIST(0,$J92/2,$M92,TRUE))*$D92+($K92="Steady Growth")*(AND(ET$6&gt;=$F92,ET$6&lt;=$H92)*((ET$6-$F92+1)/($J92*($J92+1)/2)*$D92))+($K92="custom")*CustCF!EN92</f>
        <v/>
      </c>
      <c r="EU92" s="87">
        <f>($K92="Bell Curve")*(_xlfn.NORM.DIST(AND(EU$6&gt;=$F92,EU$6&lt;=$H92)*(EU$6-$F92+1),$J92/2,$M92,TRUE)-_xlfn.NORM.DIST(AND(EU$6&gt;=$F92,EU$6&lt;=$H92)*(ET$6-$F92+1),$J92/2,$M92,TRUE))/(1-2*_xlfn.NORM.DIST(0,$J92/2,$M92,TRUE))*$D92+($K92="Steady Growth")*(AND(EU$6&gt;=$F92,EU$6&lt;=$H92)*((EU$6-$F92+1)/($J92*($J92+1)/2)*$D92))+($K92="custom")*CustCF!EO92</f>
        <v/>
      </c>
      <c r="EV92" s="87">
        <f>($K92="Bell Curve")*(_xlfn.NORM.DIST(AND(EV$6&gt;=$F92,EV$6&lt;=$H92)*(EV$6-$F92+1),$J92/2,$M92,TRUE)-_xlfn.NORM.DIST(AND(EV$6&gt;=$F92,EV$6&lt;=$H92)*(EU$6-$F92+1),$J92/2,$M92,TRUE))/(1-2*_xlfn.NORM.DIST(0,$J92/2,$M92,TRUE))*$D92+($K92="Steady Growth")*(AND(EV$6&gt;=$F92,EV$6&lt;=$H92)*((EV$6-$F92+1)/($J92*($J92+1)/2)*$D92))+($K92="custom")*CustCF!EP92</f>
        <v/>
      </c>
      <c r="EW92" s="87">
        <f>($K92="Bell Curve")*(_xlfn.NORM.DIST(AND(EW$6&gt;=$F92,EW$6&lt;=$H92)*(EW$6-$F92+1),$J92/2,$M92,TRUE)-_xlfn.NORM.DIST(AND(EW$6&gt;=$F92,EW$6&lt;=$H92)*(EV$6-$F92+1),$J92/2,$M92,TRUE))/(1-2*_xlfn.NORM.DIST(0,$J92/2,$M92,TRUE))*$D92+($K92="Steady Growth")*(AND(EW$6&gt;=$F92,EW$6&lt;=$H92)*((EW$6-$F92+1)/($J92*($J92+1)/2)*$D92))+($K92="custom")*CustCF!EQ92</f>
        <v/>
      </c>
      <c r="EX92" s="87">
        <f>($K92="Bell Curve")*(_xlfn.NORM.DIST(AND(EX$6&gt;=$F92,EX$6&lt;=$H92)*(EX$6-$F92+1),$J92/2,$M92,TRUE)-_xlfn.NORM.DIST(AND(EX$6&gt;=$F92,EX$6&lt;=$H92)*(EW$6-$F92+1),$J92/2,$M92,TRUE))/(1-2*_xlfn.NORM.DIST(0,$J92/2,$M92,TRUE))*$D92+($K92="Steady Growth")*(AND(EX$6&gt;=$F92,EX$6&lt;=$H92)*((EX$6-$F92+1)/($J92*($J92+1)/2)*$D92))+($K92="custom")*CustCF!ER92</f>
        <v/>
      </c>
      <c r="EY92" s="87">
        <f>($K92="Bell Curve")*(_xlfn.NORM.DIST(AND(EY$6&gt;=$F92,EY$6&lt;=$H92)*(EY$6-$F92+1),$J92/2,$M92,TRUE)-_xlfn.NORM.DIST(AND(EY$6&gt;=$F92,EY$6&lt;=$H92)*(EX$6-$F92+1),$J92/2,$M92,TRUE))/(1-2*_xlfn.NORM.DIST(0,$J92/2,$M92,TRUE))*$D92+($K92="Steady Growth")*(AND(EY$6&gt;=$F92,EY$6&lt;=$H92)*((EY$6-$F92+1)/($J92*($J92+1)/2)*$D92))+($K92="custom")*CustCF!ES92</f>
        <v/>
      </c>
      <c r="EZ92" s="87">
        <f>($K92="Bell Curve")*(_xlfn.NORM.DIST(AND(EZ$6&gt;=$F92,EZ$6&lt;=$H92)*(EZ$6-$F92+1),$J92/2,$M92,TRUE)-_xlfn.NORM.DIST(AND(EZ$6&gt;=$F92,EZ$6&lt;=$H92)*(EY$6-$F92+1),$J92/2,$M92,TRUE))/(1-2*_xlfn.NORM.DIST(0,$J92/2,$M92,TRUE))*$D92+($K92="Steady Growth")*(AND(EZ$6&gt;=$F92,EZ$6&lt;=$H92)*((EZ$6-$F92+1)/($J92*($J92+1)/2)*$D92))+($K92="custom")*CustCF!ET92</f>
        <v/>
      </c>
      <c r="FA92" s="87">
        <f>($K92="Bell Curve")*(_xlfn.NORM.DIST(AND(FA$6&gt;=$F92,FA$6&lt;=$H92)*(FA$6-$F92+1),$J92/2,$M92,TRUE)-_xlfn.NORM.DIST(AND(FA$6&gt;=$F92,FA$6&lt;=$H92)*(EZ$6-$F92+1),$J92/2,$M92,TRUE))/(1-2*_xlfn.NORM.DIST(0,$J92/2,$M92,TRUE))*$D92+($K92="Steady Growth")*(AND(FA$6&gt;=$F92,FA$6&lt;=$H92)*((FA$6-$F92+1)/($J92*($J92+1)/2)*$D92))+($K92="custom")*CustCF!EU92</f>
        <v/>
      </c>
      <c r="FB92" s="87">
        <f>($K92="Bell Curve")*(_xlfn.NORM.DIST(AND(FB$6&gt;=$F92,FB$6&lt;=$H92)*(FB$6-$F92+1),$J92/2,$M92,TRUE)-_xlfn.NORM.DIST(AND(FB$6&gt;=$F92,FB$6&lt;=$H92)*(FA$6-$F92+1),$J92/2,$M92,TRUE))/(1-2*_xlfn.NORM.DIST(0,$J92/2,$M92,TRUE))*$D92+($K92="Steady Growth")*(AND(FB$6&gt;=$F92,FB$6&lt;=$H92)*((FB$6-$F92+1)/($J92*($J92+1)/2)*$D92))+($K92="custom")*CustCF!EV92</f>
        <v/>
      </c>
      <c r="FC92" s="87">
        <f>($K92="Bell Curve")*(_xlfn.NORM.DIST(AND(FC$6&gt;=$F92,FC$6&lt;=$H92)*(FC$6-$F92+1),$J92/2,$M92,TRUE)-_xlfn.NORM.DIST(AND(FC$6&gt;=$F92,FC$6&lt;=$H92)*(FB$6-$F92+1),$J92/2,$M92,TRUE))/(1-2*_xlfn.NORM.DIST(0,$J92/2,$M92,TRUE))*$D92+($K92="Steady Growth")*(AND(FC$6&gt;=$F92,FC$6&lt;=$H92)*((FC$6-$F92+1)/($J92*($J92+1)/2)*$D92))+($K92="custom")*CustCF!EW92</f>
        <v/>
      </c>
      <c r="FD92" s="87">
        <f>($K92="Bell Curve")*(_xlfn.NORM.DIST(AND(FD$6&gt;=$F92,FD$6&lt;=$H92)*(FD$6-$F92+1),$J92/2,$M92,TRUE)-_xlfn.NORM.DIST(AND(FD$6&gt;=$F92,FD$6&lt;=$H92)*(FC$6-$F92+1),$J92/2,$M92,TRUE))/(1-2*_xlfn.NORM.DIST(0,$J92/2,$M92,TRUE))*$D92+($K92="Steady Growth")*(AND(FD$6&gt;=$F92,FD$6&lt;=$H92)*((FD$6-$F92+1)/($J92*($J92+1)/2)*$D92))+($K92="custom")*CustCF!EX92</f>
        <v/>
      </c>
      <c r="FE92" s="87">
        <f>($K92="Bell Curve")*(_xlfn.NORM.DIST(AND(FE$6&gt;=$F92,FE$6&lt;=$H92)*(FE$6-$F92+1),$J92/2,$M92,TRUE)-_xlfn.NORM.DIST(AND(FE$6&gt;=$F92,FE$6&lt;=$H92)*(FD$6-$F92+1),$J92/2,$M92,TRUE))/(1-2*_xlfn.NORM.DIST(0,$J92/2,$M92,TRUE))*$D92+($K92="Steady Growth")*(AND(FE$6&gt;=$F92,FE$6&lt;=$H92)*((FE$6-$F92+1)/($J92*($J92+1)/2)*$D92))+($K92="custom")*CustCF!EY92</f>
        <v/>
      </c>
      <c r="FF92" s="87">
        <f>($K92="Bell Curve")*(_xlfn.NORM.DIST(AND(FF$6&gt;=$F92,FF$6&lt;=$H92)*(FF$6-$F92+1),$J92/2,$M92,TRUE)-_xlfn.NORM.DIST(AND(FF$6&gt;=$F92,FF$6&lt;=$H92)*(FE$6-$F92+1),$J92/2,$M92,TRUE))/(1-2*_xlfn.NORM.DIST(0,$J92/2,$M92,TRUE))*$D92+($K92="Steady Growth")*(AND(FF$6&gt;=$F92,FF$6&lt;=$H92)*((FF$6-$F92+1)/($J92*($J92+1)/2)*$D92))+($K92="custom")*CustCF!EZ92</f>
        <v/>
      </c>
      <c r="FG92" s="87">
        <f>($K92="Bell Curve")*(_xlfn.NORM.DIST(AND(FG$6&gt;=$F92,FG$6&lt;=$H92)*(FG$6-$F92+1),$J92/2,$M92,TRUE)-_xlfn.NORM.DIST(AND(FG$6&gt;=$F92,FG$6&lt;=$H92)*(FF$6-$F92+1),$J92/2,$M92,TRUE))/(1-2*_xlfn.NORM.DIST(0,$J92/2,$M92,TRUE))*$D92+($K92="Steady Growth")*(AND(FG$6&gt;=$F92,FG$6&lt;=$H92)*((FG$6-$F92+1)/($J92*($J92+1)/2)*$D92))+($K92="custom")*CustCF!FA92</f>
        <v/>
      </c>
      <c r="FH92" s="87">
        <f>($K92="Bell Curve")*(_xlfn.NORM.DIST(AND(FH$6&gt;=$F92,FH$6&lt;=$H92)*(FH$6-$F92+1),$J92/2,$M92,TRUE)-_xlfn.NORM.DIST(AND(FH$6&gt;=$F92,FH$6&lt;=$H92)*(FG$6-$F92+1),$J92/2,$M92,TRUE))/(1-2*_xlfn.NORM.DIST(0,$J92/2,$M92,TRUE))*$D92+($K92="Steady Growth")*(AND(FH$6&gt;=$F92,FH$6&lt;=$H92)*((FH$6-$F92+1)/($J92*($J92+1)/2)*$D92))+($K92="custom")*CustCF!FB92</f>
        <v/>
      </c>
      <c r="FI92" s="87">
        <f>($K92="Bell Curve")*(_xlfn.NORM.DIST(AND(FI$6&gt;=$F92,FI$6&lt;=$H92)*(FI$6-$F92+1),$J92/2,$M92,TRUE)-_xlfn.NORM.DIST(AND(FI$6&gt;=$F92,FI$6&lt;=$H92)*(FH$6-$F92+1),$J92/2,$M92,TRUE))/(1-2*_xlfn.NORM.DIST(0,$J92/2,$M92,TRUE))*$D92+($K92="Steady Growth")*(AND(FI$6&gt;=$F92,FI$6&lt;=$H92)*((FI$6-$F92+1)/($J92*($J92+1)/2)*$D92))+($K92="custom")*CustCF!FC92</f>
        <v/>
      </c>
      <c r="FJ92" s="87">
        <f>($K92="Bell Curve")*(_xlfn.NORM.DIST(AND(FJ$6&gt;=$F92,FJ$6&lt;=$H92)*(FJ$6-$F92+1),$J92/2,$M92,TRUE)-_xlfn.NORM.DIST(AND(FJ$6&gt;=$F92,FJ$6&lt;=$H92)*(FI$6-$F92+1),$J92/2,$M92,TRUE))/(1-2*_xlfn.NORM.DIST(0,$J92/2,$M92,TRUE))*$D92+($K92="Steady Growth")*(AND(FJ$6&gt;=$F92,FJ$6&lt;=$H92)*((FJ$6-$F92+1)/($J92*($J92+1)/2)*$D92))+($K92="custom")*CustCF!FD92</f>
        <v/>
      </c>
      <c r="FK92" s="87">
        <f>($K92="Bell Curve")*(_xlfn.NORM.DIST(AND(FK$6&gt;=$F92,FK$6&lt;=$H92)*(FK$6-$F92+1),$J92/2,$M92,TRUE)-_xlfn.NORM.DIST(AND(FK$6&gt;=$F92,FK$6&lt;=$H92)*(FJ$6-$F92+1),$J92/2,$M92,TRUE))/(1-2*_xlfn.NORM.DIST(0,$J92/2,$M92,TRUE))*$D92+($K92="Steady Growth")*(AND(FK$6&gt;=$F92,FK$6&lt;=$H92)*((FK$6-$F92+1)/($J92*($J92+1)/2)*$D92))+($K92="custom")*CustCF!FE92</f>
        <v/>
      </c>
      <c r="FL92" s="87">
        <f>($K92="Bell Curve")*(_xlfn.NORM.DIST(AND(FL$6&gt;=$F92,FL$6&lt;=$H92)*(FL$6-$F92+1),$J92/2,$M92,TRUE)-_xlfn.NORM.DIST(AND(FL$6&gt;=$F92,FL$6&lt;=$H92)*(FK$6-$F92+1),$J92/2,$M92,TRUE))/(1-2*_xlfn.NORM.DIST(0,$J92/2,$M92,TRUE))*$D92+($K92="Steady Growth")*(AND(FL$6&gt;=$F92,FL$6&lt;=$H92)*((FL$6-$F92+1)/($J92*($J92+1)/2)*$D92))+($K92="custom")*CustCF!FF92</f>
        <v/>
      </c>
      <c r="FM92" s="87">
        <f>($K92="Bell Curve")*(_xlfn.NORM.DIST(AND(FM$6&gt;=$F92,FM$6&lt;=$H92)*(FM$6-$F92+1),$J92/2,$M92,TRUE)-_xlfn.NORM.DIST(AND(FM$6&gt;=$F92,FM$6&lt;=$H92)*(FL$6-$F92+1),$J92/2,$M92,TRUE))/(1-2*_xlfn.NORM.DIST(0,$J92/2,$M92,TRUE))*$D92+($K92="Steady Growth")*(AND(FM$6&gt;=$F92,FM$6&lt;=$H92)*((FM$6-$F92+1)/($J92*($J92+1)/2)*$D92))+($K92="custom")*CustCF!FG92</f>
        <v/>
      </c>
      <c r="FN92" s="87">
        <f>($K92="Bell Curve")*(_xlfn.NORM.DIST(AND(FN$6&gt;=$F92,FN$6&lt;=$H92)*(FN$6-$F92+1),$J92/2,$M92,TRUE)-_xlfn.NORM.DIST(AND(FN$6&gt;=$F92,FN$6&lt;=$H92)*(FM$6-$F92+1),$J92/2,$M92,TRUE))/(1-2*_xlfn.NORM.DIST(0,$J92/2,$M92,TRUE))*$D92+($K92="Steady Growth")*(AND(FN$6&gt;=$F92,FN$6&lt;=$H92)*((FN$6-$F92+1)/($J92*($J92+1)/2)*$D92))+($K92="custom")*CustCF!FH92</f>
        <v/>
      </c>
      <c r="FO92" s="87">
        <f>($K92="Bell Curve")*(_xlfn.NORM.DIST(AND(FO$6&gt;=$F92,FO$6&lt;=$H92)*(FO$6-$F92+1),$J92/2,$M92,TRUE)-_xlfn.NORM.DIST(AND(FO$6&gt;=$F92,FO$6&lt;=$H92)*(FN$6-$F92+1),$J92/2,$M92,TRUE))/(1-2*_xlfn.NORM.DIST(0,$J92/2,$M92,TRUE))*$D92+($K92="Steady Growth")*(AND(FO$6&gt;=$F92,FO$6&lt;=$H92)*((FO$6-$F92+1)/($J92*($J92+1)/2)*$D92))+($K92="custom")*CustCF!FI92</f>
        <v/>
      </c>
      <c r="FP92" s="87">
        <f>($K92="Bell Curve")*(_xlfn.NORM.DIST(AND(FP$6&gt;=$F92,FP$6&lt;=$H92)*(FP$6-$F92+1),$J92/2,$M92,TRUE)-_xlfn.NORM.DIST(AND(FP$6&gt;=$F92,FP$6&lt;=$H92)*(FO$6-$F92+1),$J92/2,$M92,TRUE))/(1-2*_xlfn.NORM.DIST(0,$J92/2,$M92,TRUE))*$D92+($K92="Steady Growth")*(AND(FP$6&gt;=$F92,FP$6&lt;=$H92)*((FP$6-$F92+1)/($J92*($J92+1)/2)*$D92))+($K92="custom")*CustCF!FJ92</f>
        <v/>
      </c>
      <c r="FQ92" s="87">
        <f>($K92="Bell Curve")*(_xlfn.NORM.DIST(AND(FQ$6&gt;=$F92,FQ$6&lt;=$H92)*(FQ$6-$F92+1),$J92/2,$M92,TRUE)-_xlfn.NORM.DIST(AND(FQ$6&gt;=$F92,FQ$6&lt;=$H92)*(FP$6-$F92+1),$J92/2,$M92,TRUE))/(1-2*_xlfn.NORM.DIST(0,$J92/2,$M92,TRUE))*$D92+($K92="Steady Growth")*(AND(FQ$6&gt;=$F92,FQ$6&lt;=$H92)*((FQ$6-$F92+1)/($J92*($J92+1)/2)*$D92))+($K92="custom")*CustCF!FK92</f>
        <v/>
      </c>
      <c r="FR92" s="87">
        <f>($K92="Bell Curve")*(_xlfn.NORM.DIST(AND(FR$6&gt;=$F92,FR$6&lt;=$H92)*(FR$6-$F92+1),$J92/2,$M92,TRUE)-_xlfn.NORM.DIST(AND(FR$6&gt;=$F92,FR$6&lt;=$H92)*(FQ$6-$F92+1),$J92/2,$M92,TRUE))/(1-2*_xlfn.NORM.DIST(0,$J92/2,$M92,TRUE))*$D92+($K92="Steady Growth")*(AND(FR$6&gt;=$F92,FR$6&lt;=$H92)*((FR$6-$F92+1)/($J92*($J92+1)/2)*$D92))+($K92="custom")*CustCF!FL92</f>
        <v/>
      </c>
      <c r="FS92" s="87">
        <f>($K92="Bell Curve")*(_xlfn.NORM.DIST(AND(FS$6&gt;=$F92,FS$6&lt;=$H92)*(FS$6-$F92+1),$J92/2,$M92,TRUE)-_xlfn.NORM.DIST(AND(FS$6&gt;=$F92,FS$6&lt;=$H92)*(FR$6-$F92+1),$J92/2,$M92,TRUE))/(1-2*_xlfn.NORM.DIST(0,$J92/2,$M92,TRUE))*$D92+($K92="Steady Growth")*(AND(FS$6&gt;=$F92,FS$6&lt;=$H92)*((FS$6-$F92+1)/($J92*($J92+1)/2)*$D92))+($K92="custom")*CustCF!FM92</f>
        <v/>
      </c>
      <c r="FT92" s="87">
        <f>($K92="Bell Curve")*(_xlfn.NORM.DIST(AND(FT$6&gt;=$F92,FT$6&lt;=$H92)*(FT$6-$F92+1),$J92/2,$M92,TRUE)-_xlfn.NORM.DIST(AND(FT$6&gt;=$F92,FT$6&lt;=$H92)*(FS$6-$F92+1),$J92/2,$M92,TRUE))/(1-2*_xlfn.NORM.DIST(0,$J92/2,$M92,TRUE))*$D92+($K92="Steady Growth")*(AND(FT$6&gt;=$F92,FT$6&lt;=$H92)*((FT$6-$F92+1)/($J92*($J92+1)/2)*$D92))+($K92="custom")*CustCF!FN92</f>
        <v/>
      </c>
      <c r="FU92" s="87">
        <f>($K92="Bell Curve")*(_xlfn.NORM.DIST(AND(FU$6&gt;=$F92,FU$6&lt;=$H92)*(FU$6-$F92+1),$J92/2,$M92,TRUE)-_xlfn.NORM.DIST(AND(FU$6&gt;=$F92,FU$6&lt;=$H92)*(FT$6-$F92+1),$J92/2,$M92,TRUE))/(1-2*_xlfn.NORM.DIST(0,$J92/2,$M92,TRUE))*$D92+($K92="Steady Growth")*(AND(FU$6&gt;=$F92,FU$6&lt;=$H92)*((FU$6-$F92+1)/($J92*($J92+1)/2)*$D92))+($K92="custom")*CustCF!FO92</f>
        <v/>
      </c>
      <c r="FV92" s="87">
        <f>($K92="Bell Curve")*(_xlfn.NORM.DIST(AND(FV$6&gt;=$F92,FV$6&lt;=$H92)*(FV$6-$F92+1),$J92/2,$M92,TRUE)-_xlfn.NORM.DIST(AND(FV$6&gt;=$F92,FV$6&lt;=$H92)*(FU$6-$F92+1),$J92/2,$M92,TRUE))/(1-2*_xlfn.NORM.DIST(0,$J92/2,$M92,TRUE))*$D92+($K92="Steady Growth")*(AND(FV$6&gt;=$F92,FV$6&lt;=$H92)*((FV$6-$F92+1)/($J92*($J92+1)/2)*$D92))+($K92="custom")*CustCF!FP92</f>
        <v/>
      </c>
      <c r="FW92" s="87">
        <f>($K92="Bell Curve")*(_xlfn.NORM.DIST(AND(FW$6&gt;=$F92,FW$6&lt;=$H92)*(FW$6-$F92+1),$J92/2,$M92,TRUE)-_xlfn.NORM.DIST(AND(FW$6&gt;=$F92,FW$6&lt;=$H92)*(FV$6-$F92+1),$J92/2,$M92,TRUE))/(1-2*_xlfn.NORM.DIST(0,$J92/2,$M92,TRUE))*$D92+($K92="Steady Growth")*(AND(FW$6&gt;=$F92,FW$6&lt;=$H92)*((FW$6-$F92+1)/($J92*($J92+1)/2)*$D92))+($K92="custom")*CustCF!FQ92</f>
        <v/>
      </c>
      <c r="FX92" s="87">
        <f>($K92="Bell Curve")*(_xlfn.NORM.DIST(AND(FX$6&gt;=$F92,FX$6&lt;=$H92)*(FX$6-$F92+1),$J92/2,$M92,TRUE)-_xlfn.NORM.DIST(AND(FX$6&gt;=$F92,FX$6&lt;=$H92)*(FW$6-$F92+1),$J92/2,$M92,TRUE))/(1-2*_xlfn.NORM.DIST(0,$J92/2,$M92,TRUE))*$D92+($K92="Steady Growth")*(AND(FX$6&gt;=$F92,FX$6&lt;=$H92)*((FX$6-$F92+1)/($J92*($J92+1)/2)*$D92))+($K92="custom")*CustCF!FR92</f>
        <v/>
      </c>
      <c r="FY92" s="87">
        <f>($K92="Bell Curve")*(_xlfn.NORM.DIST(AND(FY$6&gt;=$F92,FY$6&lt;=$H92)*(FY$6-$F92+1),$J92/2,$M92,TRUE)-_xlfn.NORM.DIST(AND(FY$6&gt;=$F92,FY$6&lt;=$H92)*(FX$6-$F92+1),$J92/2,$M92,TRUE))/(1-2*_xlfn.NORM.DIST(0,$J92/2,$M92,TRUE))*$D92+($K92="Steady Growth")*(AND(FY$6&gt;=$F92,FY$6&lt;=$H92)*((FY$6-$F92+1)/($J92*($J92+1)/2)*$D92))+($K92="custom")*CustCF!FS92</f>
        <v/>
      </c>
      <c r="FZ92" s="87">
        <f>($K92="Bell Curve")*(_xlfn.NORM.DIST(AND(FZ$6&gt;=$F92,FZ$6&lt;=$H92)*(FZ$6-$F92+1),$J92/2,$M92,TRUE)-_xlfn.NORM.DIST(AND(FZ$6&gt;=$F92,FZ$6&lt;=$H92)*(FY$6-$F92+1),$J92/2,$M92,TRUE))/(1-2*_xlfn.NORM.DIST(0,$J92/2,$M92,TRUE))*$D92+($K92="Steady Growth")*(AND(FZ$6&gt;=$F92,FZ$6&lt;=$H92)*((FZ$6-$F92+1)/($J92*($J92+1)/2)*$D92))+($K92="custom")*CustCF!FT92</f>
        <v/>
      </c>
      <c r="GA92" s="87">
        <f>($K92="Bell Curve")*(_xlfn.NORM.DIST(AND(GA$6&gt;=$F92,GA$6&lt;=$H92)*(GA$6-$F92+1),$J92/2,$M92,TRUE)-_xlfn.NORM.DIST(AND(GA$6&gt;=$F92,GA$6&lt;=$H92)*(FZ$6-$F92+1),$J92/2,$M92,TRUE))/(1-2*_xlfn.NORM.DIST(0,$J92/2,$M92,TRUE))*$D92+($K92="Steady Growth")*(AND(GA$6&gt;=$F92,GA$6&lt;=$H92)*((GA$6-$F92+1)/($J92*($J92+1)/2)*$D92))+($K92="custom")*CustCF!FU92</f>
        <v/>
      </c>
      <c r="GB92" s="87">
        <f>($K92="Bell Curve")*(_xlfn.NORM.DIST(AND(GB$6&gt;=$F92,GB$6&lt;=$H92)*(GB$6-$F92+1),$J92/2,$M92,TRUE)-_xlfn.NORM.DIST(AND(GB$6&gt;=$F92,GB$6&lt;=$H92)*(GA$6-$F92+1),$J92/2,$M92,TRUE))/(1-2*_xlfn.NORM.DIST(0,$J92/2,$M92,TRUE))*$D92+($K92="Steady Growth")*(AND(GB$6&gt;=$F92,GB$6&lt;=$H92)*((GB$6-$F92+1)/($J92*($J92+1)/2)*$D92))+($K92="custom")*CustCF!FV92</f>
        <v/>
      </c>
      <c r="GC92" s="87">
        <f>($K92="Bell Curve")*(_xlfn.NORM.DIST(AND(GC$6&gt;=$F92,GC$6&lt;=$H92)*(GC$6-$F92+1),$J92/2,$M92,TRUE)-_xlfn.NORM.DIST(AND(GC$6&gt;=$F92,GC$6&lt;=$H92)*(GB$6-$F92+1),$J92/2,$M92,TRUE))/(1-2*_xlfn.NORM.DIST(0,$J92/2,$M92,TRUE))*$D92+($K92="Steady Growth")*(AND(GC$6&gt;=$F92,GC$6&lt;=$H92)*((GC$6-$F92+1)/($J92*($J92+1)/2)*$D92))+($K92="custom")*CustCF!FW92</f>
        <v/>
      </c>
      <c r="GD92" s="87">
        <f>($K92="Bell Curve")*(_xlfn.NORM.DIST(AND(GD$6&gt;=$F92,GD$6&lt;=$H92)*(GD$6-$F92+1),$J92/2,$M92,TRUE)-_xlfn.NORM.DIST(AND(GD$6&gt;=$F92,GD$6&lt;=$H92)*(GC$6-$F92+1),$J92/2,$M92,TRUE))/(1-2*_xlfn.NORM.DIST(0,$J92/2,$M92,TRUE))*$D92+($K92="Steady Growth")*(AND(GD$6&gt;=$F92,GD$6&lt;=$H92)*((GD$6-$F92+1)/($J92*($J92+1)/2)*$D92))+($K92="custom")*CustCF!FX92</f>
        <v/>
      </c>
      <c r="GE92" s="87">
        <f>($K92="Bell Curve")*(_xlfn.NORM.DIST(AND(GE$6&gt;=$F92,GE$6&lt;=$H92)*(GE$6-$F92+1),$J92/2,$M92,TRUE)-_xlfn.NORM.DIST(AND(GE$6&gt;=$F92,GE$6&lt;=$H92)*(GD$6-$F92+1),$J92/2,$M92,TRUE))/(1-2*_xlfn.NORM.DIST(0,$J92/2,$M92,TRUE))*$D92+($K92="Steady Growth")*(AND(GE$6&gt;=$F92,GE$6&lt;=$H92)*((GE$6-$F92+1)/($J92*($J92+1)/2)*$D92))+($K92="custom")*CustCF!FY92</f>
        <v/>
      </c>
      <c r="GF92" s="87">
        <f>($K92="Bell Curve")*(_xlfn.NORM.DIST(AND(GF$6&gt;=$F92,GF$6&lt;=$H92)*(GF$6-$F92+1),$J92/2,$M92,TRUE)-_xlfn.NORM.DIST(AND(GF$6&gt;=$F92,GF$6&lt;=$H92)*(GE$6-$F92+1),$J92/2,$M92,TRUE))/(1-2*_xlfn.NORM.DIST(0,$J92/2,$M92,TRUE))*$D92+($K92="Steady Growth")*(AND(GF$6&gt;=$F92,GF$6&lt;=$H92)*((GF$6-$F92+1)/($J92*($J92+1)/2)*$D92))+($K92="custom")*CustCF!FZ92</f>
        <v/>
      </c>
      <c r="GG92" s="87">
        <f>($K92="Bell Curve")*(_xlfn.NORM.DIST(AND(GG$6&gt;=$F92,GG$6&lt;=$H92)*(GG$6-$F92+1),$J92/2,$M92,TRUE)-_xlfn.NORM.DIST(AND(GG$6&gt;=$F92,GG$6&lt;=$H92)*(GF$6-$F92+1),$J92/2,$M92,TRUE))/(1-2*_xlfn.NORM.DIST(0,$J92/2,$M92,TRUE))*$D92+($K92="Steady Growth")*(AND(GG$6&gt;=$F92,GG$6&lt;=$H92)*((GG$6-$F92+1)/($J92*($J92+1)/2)*$D92))+($K92="custom")*CustCF!GA92</f>
        <v/>
      </c>
      <c r="GH92" s="87">
        <f>($K92="Bell Curve")*(_xlfn.NORM.DIST(AND(GH$6&gt;=$F92,GH$6&lt;=$H92)*(GH$6-$F92+1),$J92/2,$M92,TRUE)-_xlfn.NORM.DIST(AND(GH$6&gt;=$F92,GH$6&lt;=$H92)*(GG$6-$F92+1),$J92/2,$M92,TRUE))/(1-2*_xlfn.NORM.DIST(0,$J92/2,$M92,TRUE))*$D92+($K92="Steady Growth")*(AND(GH$6&gt;=$F92,GH$6&lt;=$H92)*((GH$6-$F92+1)/($J92*($J92+1)/2)*$D92))+($K92="custom")*CustCF!GB92</f>
        <v/>
      </c>
      <c r="GI92" s="87">
        <f>($K92="Bell Curve")*(_xlfn.NORM.DIST(AND(GI$6&gt;=$F92,GI$6&lt;=$H92)*(GI$6-$F92+1),$J92/2,$M92,TRUE)-_xlfn.NORM.DIST(AND(GI$6&gt;=$F92,GI$6&lt;=$H92)*(GH$6-$F92+1),$J92/2,$M92,TRUE))/(1-2*_xlfn.NORM.DIST(0,$J92/2,$M92,TRUE))*$D92+($K92="Steady Growth")*(AND(GI$6&gt;=$F92,GI$6&lt;=$H92)*((GI$6-$F92+1)/($J92*($J92+1)/2)*$D92))+($K92="custom")*CustCF!GC92</f>
        <v/>
      </c>
      <c r="GJ92" s="87">
        <f>($K92="Bell Curve")*(_xlfn.NORM.DIST(AND(GJ$6&gt;=$F92,GJ$6&lt;=$H92)*(GJ$6-$F92+1),$J92/2,$M92,TRUE)-_xlfn.NORM.DIST(AND(GJ$6&gt;=$F92,GJ$6&lt;=$H92)*(GI$6-$F92+1),$J92/2,$M92,TRUE))/(1-2*_xlfn.NORM.DIST(0,$J92/2,$M92,TRUE))*$D92+($K92="Steady Growth")*(AND(GJ$6&gt;=$F92,GJ$6&lt;=$H92)*((GJ$6-$F92+1)/($J92*($J92+1)/2)*$D92))+($K92="custom")*CustCF!GD92</f>
        <v/>
      </c>
      <c r="GK92" s="87">
        <f>($K92="Bell Curve")*(_xlfn.NORM.DIST(AND(GK$6&gt;=$F92,GK$6&lt;=$H92)*(GK$6-$F92+1),$J92/2,$M92,TRUE)-_xlfn.NORM.DIST(AND(GK$6&gt;=$F92,GK$6&lt;=$H92)*(GJ$6-$F92+1),$J92/2,$M92,TRUE))/(1-2*_xlfn.NORM.DIST(0,$J92/2,$M92,TRUE))*$D92+($K92="Steady Growth")*(AND(GK$6&gt;=$F92,GK$6&lt;=$H92)*((GK$6-$F92+1)/($J92*($J92+1)/2)*$D92))+($K92="custom")*CustCF!GE92</f>
        <v/>
      </c>
      <c r="GL92" s="87">
        <f>($K92="Bell Curve")*(_xlfn.NORM.DIST(AND(GL$6&gt;=$F92,GL$6&lt;=$H92)*(GL$6-$F92+1),$J92/2,$M92,TRUE)-_xlfn.NORM.DIST(AND(GL$6&gt;=$F92,GL$6&lt;=$H92)*(GK$6-$F92+1),$J92/2,$M92,TRUE))/(1-2*_xlfn.NORM.DIST(0,$J92/2,$M92,TRUE))*$D92+($K92="Steady Growth")*(AND(GL$6&gt;=$F92,GL$6&lt;=$H92)*((GL$6-$F92+1)/($J92*($J92+1)/2)*$D92))+($K92="custom")*CustCF!GF92</f>
        <v/>
      </c>
      <c r="GM92" s="87">
        <f>($K92="Bell Curve")*(_xlfn.NORM.DIST(AND(GM$6&gt;=$F92,GM$6&lt;=$H92)*(GM$6-$F92+1),$J92/2,$M92,TRUE)-_xlfn.NORM.DIST(AND(GM$6&gt;=$F92,GM$6&lt;=$H92)*(GL$6-$F92+1),$J92/2,$M92,TRUE))/(1-2*_xlfn.NORM.DIST(0,$J92/2,$M92,TRUE))*$D92+($K92="Steady Growth")*(AND(GM$6&gt;=$F92,GM$6&lt;=$H92)*((GM$6-$F92+1)/($J92*($J92+1)/2)*$D92))+($K92="custom")*CustCF!GG92</f>
        <v/>
      </c>
      <c r="GN92" s="257">
        <f>($K92="Bell Curve")*(_xlfn.NORM.DIST(AND(GN$6&gt;=$F92,GN$6&lt;=$H92)*(GN$6-$F92+1),$J92/2,$M92,TRUE)-_xlfn.NORM.DIST(AND(GN$6&gt;=$F92,GN$6&lt;=$H92)*(GM$6-$F92+1),$J92/2,$M92,TRUE))/(1-2*_xlfn.NORM.DIST(0,$J92/2,$M92,TRUE))*$D92+($K92="Steady Growth")*(AND(GN$6&gt;=$F92,GN$6&lt;=$H92)*((GN$6-$F92+1)/($J92*($J92+1)/2)*$D92))+($K92="custom")*CustCF!GH92</f>
        <v/>
      </c>
      <c r="GO92" s="1" t="n"/>
      <c r="GP92" s="63" t="n"/>
    </row>
    <row r="93" hidden="1" outlineLevel="1">
      <c r="A93" s="1" t="n"/>
      <c r="B93" s="1" t="n"/>
      <c r="C93" s="251">
        <f>Budget!X34</f>
        <v/>
      </c>
      <c r="D93" s="14">
        <f>Budget!Y34</f>
        <v/>
      </c>
      <c r="E93" s="14">
        <f>IF(D93&lt;&gt;0,F93,"")</f>
        <v/>
      </c>
      <c r="F93" s="252" t="n">
        <v>0</v>
      </c>
      <c r="G93" s="921">
        <f>IF(L93="custom",CustCF!F93,INDEX($P$8:$GN$8,MATCH(F93,$P$6:$GN$6,0)))</f>
        <v/>
      </c>
      <c r="H93" s="252" t="n">
        <v>0</v>
      </c>
      <c r="I93" s="921">
        <f>IF(L93="custom",CustCF!G93,INDEX($P$8:$GN$8,MATCH(H93,$P$6:$GN$6,0)))</f>
        <v/>
      </c>
      <c r="J93" s="249">
        <f>H93-F93+1</f>
        <v/>
      </c>
      <c r="K93" s="254" t="inlineStr">
        <is>
          <t>Bell Curve</t>
        </is>
      </c>
      <c r="L93" s="255" t="inlineStr">
        <is>
          <t>Flat (9)</t>
        </is>
      </c>
      <c r="M93" s="256">
        <f>INDEX($D$261:$D$266,MATCH(L93,$C$261:$C$266,0))</f>
        <v/>
      </c>
      <c r="N93" s="13">
        <f>SUM(P93:GN93)</f>
        <v/>
      </c>
      <c r="O93" s="14" t="n"/>
      <c r="P93" s="87">
        <f>($K93="Bell Curve")*(_xlfn.NORM.DIST(AND(P$6&gt;=$F93,P$6&lt;=$H93)*(P$6-$F93+1),$J93/2,$M93,TRUE)-_xlfn.NORM.DIST(AND(P$6&gt;=$F93,P$6&lt;=$H93)*(O$6-$F93+1),$J93/2,$M93,TRUE))/(1-2*_xlfn.NORM.DIST(0,$J93/2,$M93,TRUE))*$D93+($K93="Steady Growth")*(AND(P$6&gt;=$F93,P$6&lt;=$H93)*((P$6-$F93+1)/($J93*($J93+1)/2)*$D93))+($K93="custom")*CustCF!J93</f>
        <v/>
      </c>
      <c r="Q93" s="87">
        <f>($K93="Bell Curve")*(_xlfn.NORM.DIST(AND(Q$6&gt;=$F93,Q$6&lt;=$H93)*(Q$6-$F93+1),$J93/2,$M93,TRUE)-_xlfn.NORM.DIST(AND(Q$6&gt;=$F93,Q$6&lt;=$H93)*(P$6-$F93+1),$J93/2,$M93,TRUE))/(1-2*_xlfn.NORM.DIST(0,$J93/2,$M93,TRUE))*$D93+($K93="Steady Growth")*(AND(Q$6&gt;=$F93,Q$6&lt;=$H93)*((Q$6-$F93+1)/($J93*($J93+1)/2)*$D93))+($K93="custom")*CustCF!K93</f>
        <v/>
      </c>
      <c r="R93" s="87">
        <f>($K93="Bell Curve")*(_xlfn.NORM.DIST(AND(R$6&gt;=$F93,R$6&lt;=$H93)*(R$6-$F93+1),$J93/2,$M93,TRUE)-_xlfn.NORM.DIST(AND(R$6&gt;=$F93,R$6&lt;=$H93)*(Q$6-$F93+1),$J93/2,$M93,TRUE))/(1-2*_xlfn.NORM.DIST(0,$J93/2,$M93,TRUE))*$D93+($K93="Steady Growth")*(AND(R$6&gt;=$F93,R$6&lt;=$H93)*((R$6-$F93+1)/($J93*($J93+1)/2)*$D93))+($K93="custom")*CustCF!L93</f>
        <v/>
      </c>
      <c r="S93" s="87">
        <f>($K93="Bell Curve")*(_xlfn.NORM.DIST(AND(S$6&gt;=$F93,S$6&lt;=$H93)*(S$6-$F93+1),$J93/2,$M93,TRUE)-_xlfn.NORM.DIST(AND(S$6&gt;=$F93,S$6&lt;=$H93)*(R$6-$F93+1),$J93/2,$M93,TRUE))/(1-2*_xlfn.NORM.DIST(0,$J93/2,$M93,TRUE))*$D93+($K93="Steady Growth")*(AND(S$6&gt;=$F93,S$6&lt;=$H93)*((S$6-$F93+1)/($J93*($J93+1)/2)*$D93))+($K93="custom")*CustCF!M93</f>
        <v/>
      </c>
      <c r="T93" s="87">
        <f>($K93="Bell Curve")*(_xlfn.NORM.DIST(AND(T$6&gt;=$F93,T$6&lt;=$H93)*(T$6-$F93+1),$J93/2,$M93,TRUE)-_xlfn.NORM.DIST(AND(T$6&gt;=$F93,T$6&lt;=$H93)*(S$6-$F93+1),$J93/2,$M93,TRUE))/(1-2*_xlfn.NORM.DIST(0,$J93/2,$M93,TRUE))*$D93+($K93="Steady Growth")*(AND(T$6&gt;=$F93,T$6&lt;=$H93)*((T$6-$F93+1)/($J93*($J93+1)/2)*$D93))+($K93="custom")*CustCF!N93</f>
        <v/>
      </c>
      <c r="U93" s="87">
        <f>($K93="Bell Curve")*(_xlfn.NORM.DIST(AND(U$6&gt;=$F93,U$6&lt;=$H93)*(U$6-$F93+1),$J93/2,$M93,TRUE)-_xlfn.NORM.DIST(AND(U$6&gt;=$F93,U$6&lt;=$H93)*(T$6-$F93+1),$J93/2,$M93,TRUE))/(1-2*_xlfn.NORM.DIST(0,$J93/2,$M93,TRUE))*$D93+($K93="Steady Growth")*(AND(U$6&gt;=$F93,U$6&lt;=$H93)*((U$6-$F93+1)/($J93*($J93+1)/2)*$D93))+($K93="custom")*CustCF!O93</f>
        <v/>
      </c>
      <c r="V93" s="87">
        <f>($K93="Bell Curve")*(_xlfn.NORM.DIST(AND(V$6&gt;=$F93,V$6&lt;=$H93)*(V$6-$F93+1),$J93/2,$M93,TRUE)-_xlfn.NORM.DIST(AND(V$6&gt;=$F93,V$6&lt;=$H93)*(U$6-$F93+1),$J93/2,$M93,TRUE))/(1-2*_xlfn.NORM.DIST(0,$J93/2,$M93,TRUE))*$D93+($K93="Steady Growth")*(AND(V$6&gt;=$F93,V$6&lt;=$H93)*((V$6-$F93+1)/($J93*($J93+1)/2)*$D93))+($K93="custom")*CustCF!P93</f>
        <v/>
      </c>
      <c r="W93" s="87">
        <f>($K93="Bell Curve")*(_xlfn.NORM.DIST(AND(W$6&gt;=$F93,W$6&lt;=$H93)*(W$6-$F93+1),$J93/2,$M93,TRUE)-_xlfn.NORM.DIST(AND(W$6&gt;=$F93,W$6&lt;=$H93)*(V$6-$F93+1),$J93/2,$M93,TRUE))/(1-2*_xlfn.NORM.DIST(0,$J93/2,$M93,TRUE))*$D93+($K93="Steady Growth")*(AND(W$6&gt;=$F93,W$6&lt;=$H93)*((W$6-$F93+1)/($J93*($J93+1)/2)*$D93))+($K93="custom")*CustCF!Q93</f>
        <v/>
      </c>
      <c r="X93" s="87">
        <f>($K93="Bell Curve")*(_xlfn.NORM.DIST(AND(X$6&gt;=$F93,X$6&lt;=$H93)*(X$6-$F93+1),$J93/2,$M93,TRUE)-_xlfn.NORM.DIST(AND(X$6&gt;=$F93,X$6&lt;=$H93)*(W$6-$F93+1),$J93/2,$M93,TRUE))/(1-2*_xlfn.NORM.DIST(0,$J93/2,$M93,TRUE))*$D93+($K93="Steady Growth")*(AND(X$6&gt;=$F93,X$6&lt;=$H93)*((X$6-$F93+1)/($J93*($J93+1)/2)*$D93))+($K93="custom")*CustCF!R93</f>
        <v/>
      </c>
      <c r="Y93" s="87">
        <f>($K93="Bell Curve")*(_xlfn.NORM.DIST(AND(Y$6&gt;=$F93,Y$6&lt;=$H93)*(Y$6-$F93+1),$J93/2,$M93,TRUE)-_xlfn.NORM.DIST(AND(Y$6&gt;=$F93,Y$6&lt;=$H93)*(X$6-$F93+1),$J93/2,$M93,TRUE))/(1-2*_xlfn.NORM.DIST(0,$J93/2,$M93,TRUE))*$D93+($K93="Steady Growth")*(AND(Y$6&gt;=$F93,Y$6&lt;=$H93)*((Y$6-$F93+1)/($J93*($J93+1)/2)*$D93))+($K93="custom")*CustCF!S93</f>
        <v/>
      </c>
      <c r="Z93" s="87">
        <f>($K93="Bell Curve")*(_xlfn.NORM.DIST(AND(Z$6&gt;=$F93,Z$6&lt;=$H93)*(Z$6-$F93+1),$J93/2,$M93,TRUE)-_xlfn.NORM.DIST(AND(Z$6&gt;=$F93,Z$6&lt;=$H93)*(Y$6-$F93+1),$J93/2,$M93,TRUE))/(1-2*_xlfn.NORM.DIST(0,$J93/2,$M93,TRUE))*$D93+($K93="Steady Growth")*(AND(Z$6&gt;=$F93,Z$6&lt;=$H93)*((Z$6-$F93+1)/($J93*($J93+1)/2)*$D93))+($K93="custom")*CustCF!T93</f>
        <v/>
      </c>
      <c r="AA93" s="87">
        <f>($K93="Bell Curve")*(_xlfn.NORM.DIST(AND(AA$6&gt;=$F93,AA$6&lt;=$H93)*(AA$6-$F93+1),$J93/2,$M93,TRUE)-_xlfn.NORM.DIST(AND(AA$6&gt;=$F93,AA$6&lt;=$H93)*(Z$6-$F93+1),$J93/2,$M93,TRUE))/(1-2*_xlfn.NORM.DIST(0,$J93/2,$M93,TRUE))*$D93+($K93="Steady Growth")*(AND(AA$6&gt;=$F93,AA$6&lt;=$H93)*((AA$6-$F93+1)/($J93*($J93+1)/2)*$D93))+($K93="custom")*CustCF!U93</f>
        <v/>
      </c>
      <c r="AB93" s="87">
        <f>($K93="Bell Curve")*(_xlfn.NORM.DIST(AND(AB$6&gt;=$F93,AB$6&lt;=$H93)*(AB$6-$F93+1),$J93/2,$M93,TRUE)-_xlfn.NORM.DIST(AND(AB$6&gt;=$F93,AB$6&lt;=$H93)*(AA$6-$F93+1),$J93/2,$M93,TRUE))/(1-2*_xlfn.NORM.DIST(0,$J93/2,$M93,TRUE))*$D93+($K93="Steady Growth")*(AND(AB$6&gt;=$F93,AB$6&lt;=$H93)*((AB$6-$F93+1)/($J93*($J93+1)/2)*$D93))+($K93="custom")*CustCF!V93</f>
        <v/>
      </c>
      <c r="AC93" s="87">
        <f>($K93="Bell Curve")*(_xlfn.NORM.DIST(AND(AC$6&gt;=$F93,AC$6&lt;=$H93)*(AC$6-$F93+1),$J93/2,$M93,TRUE)-_xlfn.NORM.DIST(AND(AC$6&gt;=$F93,AC$6&lt;=$H93)*(AB$6-$F93+1),$J93/2,$M93,TRUE))/(1-2*_xlfn.NORM.DIST(0,$J93/2,$M93,TRUE))*$D93+($K93="Steady Growth")*(AND(AC$6&gt;=$F93,AC$6&lt;=$H93)*((AC$6-$F93+1)/($J93*($J93+1)/2)*$D93))+($K93="custom")*CustCF!W93</f>
        <v/>
      </c>
      <c r="AD93" s="87">
        <f>($K93="Bell Curve")*(_xlfn.NORM.DIST(AND(AD$6&gt;=$F93,AD$6&lt;=$H93)*(AD$6-$F93+1),$J93/2,$M93,TRUE)-_xlfn.NORM.DIST(AND(AD$6&gt;=$F93,AD$6&lt;=$H93)*(AC$6-$F93+1),$J93/2,$M93,TRUE))/(1-2*_xlfn.NORM.DIST(0,$J93/2,$M93,TRUE))*$D93+($K93="Steady Growth")*(AND(AD$6&gt;=$F93,AD$6&lt;=$H93)*((AD$6-$F93+1)/($J93*($J93+1)/2)*$D93))+($K93="custom")*CustCF!X93</f>
        <v/>
      </c>
      <c r="AE93" s="87">
        <f>($K93="Bell Curve")*(_xlfn.NORM.DIST(AND(AE$6&gt;=$F93,AE$6&lt;=$H93)*(AE$6-$F93+1),$J93/2,$M93,TRUE)-_xlfn.NORM.DIST(AND(AE$6&gt;=$F93,AE$6&lt;=$H93)*(AD$6-$F93+1),$J93/2,$M93,TRUE))/(1-2*_xlfn.NORM.DIST(0,$J93/2,$M93,TRUE))*$D93+($K93="Steady Growth")*(AND(AE$6&gt;=$F93,AE$6&lt;=$H93)*((AE$6-$F93+1)/($J93*($J93+1)/2)*$D93))+($K93="custom")*CustCF!Y93</f>
        <v/>
      </c>
      <c r="AF93" s="87">
        <f>($K93="Bell Curve")*(_xlfn.NORM.DIST(AND(AF$6&gt;=$F93,AF$6&lt;=$H93)*(AF$6-$F93+1),$J93/2,$M93,TRUE)-_xlfn.NORM.DIST(AND(AF$6&gt;=$F93,AF$6&lt;=$H93)*(AE$6-$F93+1),$J93/2,$M93,TRUE))/(1-2*_xlfn.NORM.DIST(0,$J93/2,$M93,TRUE))*$D93+($K93="Steady Growth")*(AND(AF$6&gt;=$F93,AF$6&lt;=$H93)*((AF$6-$F93+1)/($J93*($J93+1)/2)*$D93))+($K93="custom")*CustCF!Z93</f>
        <v/>
      </c>
      <c r="AG93" s="87">
        <f>($K93="Bell Curve")*(_xlfn.NORM.DIST(AND(AG$6&gt;=$F93,AG$6&lt;=$H93)*(AG$6-$F93+1),$J93/2,$M93,TRUE)-_xlfn.NORM.DIST(AND(AG$6&gt;=$F93,AG$6&lt;=$H93)*(AF$6-$F93+1),$J93/2,$M93,TRUE))/(1-2*_xlfn.NORM.DIST(0,$J93/2,$M93,TRUE))*$D93+($K93="Steady Growth")*(AND(AG$6&gt;=$F93,AG$6&lt;=$H93)*((AG$6-$F93+1)/($J93*($J93+1)/2)*$D93))+($K93="custom")*CustCF!AA93</f>
        <v/>
      </c>
      <c r="AH93" s="87">
        <f>($K93="Bell Curve")*(_xlfn.NORM.DIST(AND(AH$6&gt;=$F93,AH$6&lt;=$H93)*(AH$6-$F93+1),$J93/2,$M93,TRUE)-_xlfn.NORM.DIST(AND(AH$6&gt;=$F93,AH$6&lt;=$H93)*(AG$6-$F93+1),$J93/2,$M93,TRUE))/(1-2*_xlfn.NORM.DIST(0,$J93/2,$M93,TRUE))*$D93+($K93="Steady Growth")*(AND(AH$6&gt;=$F93,AH$6&lt;=$H93)*((AH$6-$F93+1)/($J93*($J93+1)/2)*$D93))+($K93="custom")*CustCF!AB93</f>
        <v/>
      </c>
      <c r="AI93" s="87">
        <f>($K93="Bell Curve")*(_xlfn.NORM.DIST(AND(AI$6&gt;=$F93,AI$6&lt;=$H93)*(AI$6-$F93+1),$J93/2,$M93,TRUE)-_xlfn.NORM.DIST(AND(AI$6&gt;=$F93,AI$6&lt;=$H93)*(AH$6-$F93+1),$J93/2,$M93,TRUE))/(1-2*_xlfn.NORM.DIST(0,$J93/2,$M93,TRUE))*$D93+($K93="Steady Growth")*(AND(AI$6&gt;=$F93,AI$6&lt;=$H93)*((AI$6-$F93+1)/($J93*($J93+1)/2)*$D93))+($K93="custom")*CustCF!AC93</f>
        <v/>
      </c>
      <c r="AJ93" s="87">
        <f>($K93="Bell Curve")*(_xlfn.NORM.DIST(AND(AJ$6&gt;=$F93,AJ$6&lt;=$H93)*(AJ$6-$F93+1),$J93/2,$M93,TRUE)-_xlfn.NORM.DIST(AND(AJ$6&gt;=$F93,AJ$6&lt;=$H93)*(AI$6-$F93+1),$J93/2,$M93,TRUE))/(1-2*_xlfn.NORM.DIST(0,$J93/2,$M93,TRUE))*$D93+($K93="Steady Growth")*(AND(AJ$6&gt;=$F93,AJ$6&lt;=$H93)*((AJ$6-$F93+1)/($J93*($J93+1)/2)*$D93))+($K93="custom")*CustCF!AD93</f>
        <v/>
      </c>
      <c r="AK93" s="87">
        <f>($K93="Bell Curve")*(_xlfn.NORM.DIST(AND(AK$6&gt;=$F93,AK$6&lt;=$H93)*(AK$6-$F93+1),$J93/2,$M93,TRUE)-_xlfn.NORM.DIST(AND(AK$6&gt;=$F93,AK$6&lt;=$H93)*(AJ$6-$F93+1),$J93/2,$M93,TRUE))/(1-2*_xlfn.NORM.DIST(0,$J93/2,$M93,TRUE))*$D93+($K93="Steady Growth")*(AND(AK$6&gt;=$F93,AK$6&lt;=$H93)*((AK$6-$F93+1)/($J93*($J93+1)/2)*$D93))+($K93="custom")*CustCF!AE93</f>
        <v/>
      </c>
      <c r="AL93" s="87">
        <f>($K93="Bell Curve")*(_xlfn.NORM.DIST(AND(AL$6&gt;=$F93,AL$6&lt;=$H93)*(AL$6-$F93+1),$J93/2,$M93,TRUE)-_xlfn.NORM.DIST(AND(AL$6&gt;=$F93,AL$6&lt;=$H93)*(AK$6-$F93+1),$J93/2,$M93,TRUE))/(1-2*_xlfn.NORM.DIST(0,$J93/2,$M93,TRUE))*$D93+($K93="Steady Growth")*(AND(AL$6&gt;=$F93,AL$6&lt;=$H93)*((AL$6-$F93+1)/($J93*($J93+1)/2)*$D93))+($K93="custom")*CustCF!AF93</f>
        <v/>
      </c>
      <c r="AM93" s="87">
        <f>($K93="Bell Curve")*(_xlfn.NORM.DIST(AND(AM$6&gt;=$F93,AM$6&lt;=$H93)*(AM$6-$F93+1),$J93/2,$M93,TRUE)-_xlfn.NORM.DIST(AND(AM$6&gt;=$F93,AM$6&lt;=$H93)*(AL$6-$F93+1),$J93/2,$M93,TRUE))/(1-2*_xlfn.NORM.DIST(0,$J93/2,$M93,TRUE))*$D93+($K93="Steady Growth")*(AND(AM$6&gt;=$F93,AM$6&lt;=$H93)*((AM$6-$F93+1)/($J93*($J93+1)/2)*$D93))+($K93="custom")*CustCF!AG93</f>
        <v/>
      </c>
      <c r="AN93" s="87">
        <f>($K93="Bell Curve")*(_xlfn.NORM.DIST(AND(AN$6&gt;=$F93,AN$6&lt;=$H93)*(AN$6-$F93+1),$J93/2,$M93,TRUE)-_xlfn.NORM.DIST(AND(AN$6&gt;=$F93,AN$6&lt;=$H93)*(AM$6-$F93+1),$J93/2,$M93,TRUE))/(1-2*_xlfn.NORM.DIST(0,$J93/2,$M93,TRUE))*$D93+($K93="Steady Growth")*(AND(AN$6&gt;=$F93,AN$6&lt;=$H93)*((AN$6-$F93+1)/($J93*($J93+1)/2)*$D93))+($K93="custom")*CustCF!AH93</f>
        <v/>
      </c>
      <c r="AO93" s="87">
        <f>($K93="Bell Curve")*(_xlfn.NORM.DIST(AND(AO$6&gt;=$F93,AO$6&lt;=$H93)*(AO$6-$F93+1),$J93/2,$M93,TRUE)-_xlfn.NORM.DIST(AND(AO$6&gt;=$F93,AO$6&lt;=$H93)*(AN$6-$F93+1),$J93/2,$M93,TRUE))/(1-2*_xlfn.NORM.DIST(0,$J93/2,$M93,TRUE))*$D93+($K93="Steady Growth")*(AND(AO$6&gt;=$F93,AO$6&lt;=$H93)*((AO$6-$F93+1)/($J93*($J93+1)/2)*$D93))+($K93="custom")*CustCF!AI93</f>
        <v/>
      </c>
      <c r="AP93" s="87">
        <f>($K93="Bell Curve")*(_xlfn.NORM.DIST(AND(AP$6&gt;=$F93,AP$6&lt;=$H93)*(AP$6-$F93+1),$J93/2,$M93,TRUE)-_xlfn.NORM.DIST(AND(AP$6&gt;=$F93,AP$6&lt;=$H93)*(AO$6-$F93+1),$J93/2,$M93,TRUE))/(1-2*_xlfn.NORM.DIST(0,$J93/2,$M93,TRUE))*$D93+($K93="Steady Growth")*(AND(AP$6&gt;=$F93,AP$6&lt;=$H93)*((AP$6-$F93+1)/($J93*($J93+1)/2)*$D93))+($K93="custom")*CustCF!AJ93</f>
        <v/>
      </c>
      <c r="AQ93" s="87">
        <f>($K93="Bell Curve")*(_xlfn.NORM.DIST(AND(AQ$6&gt;=$F93,AQ$6&lt;=$H93)*(AQ$6-$F93+1),$J93/2,$M93,TRUE)-_xlfn.NORM.DIST(AND(AQ$6&gt;=$F93,AQ$6&lt;=$H93)*(AP$6-$F93+1),$J93/2,$M93,TRUE))/(1-2*_xlfn.NORM.DIST(0,$J93/2,$M93,TRUE))*$D93+($K93="Steady Growth")*(AND(AQ$6&gt;=$F93,AQ$6&lt;=$H93)*((AQ$6-$F93+1)/($J93*($J93+1)/2)*$D93))+($K93="custom")*CustCF!AK93</f>
        <v/>
      </c>
      <c r="AR93" s="87">
        <f>($K93="Bell Curve")*(_xlfn.NORM.DIST(AND(AR$6&gt;=$F93,AR$6&lt;=$H93)*(AR$6-$F93+1),$J93/2,$M93,TRUE)-_xlfn.NORM.DIST(AND(AR$6&gt;=$F93,AR$6&lt;=$H93)*(AQ$6-$F93+1),$J93/2,$M93,TRUE))/(1-2*_xlfn.NORM.DIST(0,$J93/2,$M93,TRUE))*$D93+($K93="Steady Growth")*(AND(AR$6&gt;=$F93,AR$6&lt;=$H93)*((AR$6-$F93+1)/($J93*($J93+1)/2)*$D93))+($K93="custom")*CustCF!AL93</f>
        <v/>
      </c>
      <c r="AS93" s="87">
        <f>($K93="Bell Curve")*(_xlfn.NORM.DIST(AND(AS$6&gt;=$F93,AS$6&lt;=$H93)*(AS$6-$F93+1),$J93/2,$M93,TRUE)-_xlfn.NORM.DIST(AND(AS$6&gt;=$F93,AS$6&lt;=$H93)*(AR$6-$F93+1),$J93/2,$M93,TRUE))/(1-2*_xlfn.NORM.DIST(0,$J93/2,$M93,TRUE))*$D93+($K93="Steady Growth")*(AND(AS$6&gt;=$F93,AS$6&lt;=$H93)*((AS$6-$F93+1)/($J93*($J93+1)/2)*$D93))+($K93="custom")*CustCF!AM93</f>
        <v/>
      </c>
      <c r="AT93" s="87">
        <f>($K93="Bell Curve")*(_xlfn.NORM.DIST(AND(AT$6&gt;=$F93,AT$6&lt;=$H93)*(AT$6-$F93+1),$J93/2,$M93,TRUE)-_xlfn.NORM.DIST(AND(AT$6&gt;=$F93,AT$6&lt;=$H93)*(AS$6-$F93+1),$J93/2,$M93,TRUE))/(1-2*_xlfn.NORM.DIST(0,$J93/2,$M93,TRUE))*$D93+($K93="Steady Growth")*(AND(AT$6&gt;=$F93,AT$6&lt;=$H93)*((AT$6-$F93+1)/($J93*($J93+1)/2)*$D93))+($K93="custom")*CustCF!AN93</f>
        <v/>
      </c>
      <c r="AU93" s="87">
        <f>($K93="Bell Curve")*(_xlfn.NORM.DIST(AND(AU$6&gt;=$F93,AU$6&lt;=$H93)*(AU$6-$F93+1),$J93/2,$M93,TRUE)-_xlfn.NORM.DIST(AND(AU$6&gt;=$F93,AU$6&lt;=$H93)*(AT$6-$F93+1),$J93/2,$M93,TRUE))/(1-2*_xlfn.NORM.DIST(0,$J93/2,$M93,TRUE))*$D93+($K93="Steady Growth")*(AND(AU$6&gt;=$F93,AU$6&lt;=$H93)*((AU$6-$F93+1)/($J93*($J93+1)/2)*$D93))+($K93="custom")*CustCF!AO93</f>
        <v/>
      </c>
      <c r="AV93" s="87">
        <f>($K93="Bell Curve")*(_xlfn.NORM.DIST(AND(AV$6&gt;=$F93,AV$6&lt;=$H93)*(AV$6-$F93+1),$J93/2,$M93,TRUE)-_xlfn.NORM.DIST(AND(AV$6&gt;=$F93,AV$6&lt;=$H93)*(AU$6-$F93+1),$J93/2,$M93,TRUE))/(1-2*_xlfn.NORM.DIST(0,$J93/2,$M93,TRUE))*$D93+($K93="Steady Growth")*(AND(AV$6&gt;=$F93,AV$6&lt;=$H93)*((AV$6-$F93+1)/($J93*($J93+1)/2)*$D93))+($K93="custom")*CustCF!AP93</f>
        <v/>
      </c>
      <c r="AW93" s="87">
        <f>($K93="Bell Curve")*(_xlfn.NORM.DIST(AND(AW$6&gt;=$F93,AW$6&lt;=$H93)*(AW$6-$F93+1),$J93/2,$M93,TRUE)-_xlfn.NORM.DIST(AND(AW$6&gt;=$F93,AW$6&lt;=$H93)*(AV$6-$F93+1),$J93/2,$M93,TRUE))/(1-2*_xlfn.NORM.DIST(0,$J93/2,$M93,TRUE))*$D93+($K93="Steady Growth")*(AND(AW$6&gt;=$F93,AW$6&lt;=$H93)*((AW$6-$F93+1)/($J93*($J93+1)/2)*$D93))+($K93="custom")*CustCF!AQ93</f>
        <v/>
      </c>
      <c r="AX93" s="87">
        <f>($K93="Bell Curve")*(_xlfn.NORM.DIST(AND(AX$6&gt;=$F93,AX$6&lt;=$H93)*(AX$6-$F93+1),$J93/2,$M93,TRUE)-_xlfn.NORM.DIST(AND(AX$6&gt;=$F93,AX$6&lt;=$H93)*(AW$6-$F93+1),$J93/2,$M93,TRUE))/(1-2*_xlfn.NORM.DIST(0,$J93/2,$M93,TRUE))*$D93+($K93="Steady Growth")*(AND(AX$6&gt;=$F93,AX$6&lt;=$H93)*((AX$6-$F93+1)/($J93*($J93+1)/2)*$D93))+($K93="custom")*CustCF!AR93</f>
        <v/>
      </c>
      <c r="AY93" s="87">
        <f>($K93="Bell Curve")*(_xlfn.NORM.DIST(AND(AY$6&gt;=$F93,AY$6&lt;=$H93)*(AY$6-$F93+1),$J93/2,$M93,TRUE)-_xlfn.NORM.DIST(AND(AY$6&gt;=$F93,AY$6&lt;=$H93)*(AX$6-$F93+1),$J93/2,$M93,TRUE))/(1-2*_xlfn.NORM.DIST(0,$J93/2,$M93,TRUE))*$D93+($K93="Steady Growth")*(AND(AY$6&gt;=$F93,AY$6&lt;=$H93)*((AY$6-$F93+1)/($J93*($J93+1)/2)*$D93))+($K93="custom")*CustCF!AS93</f>
        <v/>
      </c>
      <c r="AZ93" s="87">
        <f>($K93="Bell Curve")*(_xlfn.NORM.DIST(AND(AZ$6&gt;=$F93,AZ$6&lt;=$H93)*(AZ$6-$F93+1),$J93/2,$M93,TRUE)-_xlfn.NORM.DIST(AND(AZ$6&gt;=$F93,AZ$6&lt;=$H93)*(AY$6-$F93+1),$J93/2,$M93,TRUE))/(1-2*_xlfn.NORM.DIST(0,$J93/2,$M93,TRUE))*$D93+($K93="Steady Growth")*(AND(AZ$6&gt;=$F93,AZ$6&lt;=$H93)*((AZ$6-$F93+1)/($J93*($J93+1)/2)*$D93))+($K93="custom")*CustCF!AT93</f>
        <v/>
      </c>
      <c r="BA93" s="87">
        <f>($K93="Bell Curve")*(_xlfn.NORM.DIST(AND(BA$6&gt;=$F93,BA$6&lt;=$H93)*(BA$6-$F93+1),$J93/2,$M93,TRUE)-_xlfn.NORM.DIST(AND(BA$6&gt;=$F93,BA$6&lt;=$H93)*(AZ$6-$F93+1),$J93/2,$M93,TRUE))/(1-2*_xlfn.NORM.DIST(0,$J93/2,$M93,TRUE))*$D93+($K93="Steady Growth")*(AND(BA$6&gt;=$F93,BA$6&lt;=$H93)*((BA$6-$F93+1)/($J93*($J93+1)/2)*$D93))+($K93="custom")*CustCF!AU93</f>
        <v/>
      </c>
      <c r="BB93" s="87">
        <f>($K93="Bell Curve")*(_xlfn.NORM.DIST(AND(BB$6&gt;=$F93,BB$6&lt;=$H93)*(BB$6-$F93+1),$J93/2,$M93,TRUE)-_xlfn.NORM.DIST(AND(BB$6&gt;=$F93,BB$6&lt;=$H93)*(BA$6-$F93+1),$J93/2,$M93,TRUE))/(1-2*_xlfn.NORM.DIST(0,$J93/2,$M93,TRUE))*$D93+($K93="Steady Growth")*(AND(BB$6&gt;=$F93,BB$6&lt;=$H93)*((BB$6-$F93+1)/($J93*($J93+1)/2)*$D93))+($K93="custom")*CustCF!AV93</f>
        <v/>
      </c>
      <c r="BC93" s="87">
        <f>($K93="Bell Curve")*(_xlfn.NORM.DIST(AND(BC$6&gt;=$F93,BC$6&lt;=$H93)*(BC$6-$F93+1),$J93/2,$M93,TRUE)-_xlfn.NORM.DIST(AND(BC$6&gt;=$F93,BC$6&lt;=$H93)*(BB$6-$F93+1),$J93/2,$M93,TRUE))/(1-2*_xlfn.NORM.DIST(0,$J93/2,$M93,TRUE))*$D93+($K93="Steady Growth")*(AND(BC$6&gt;=$F93,BC$6&lt;=$H93)*((BC$6-$F93+1)/($J93*($J93+1)/2)*$D93))+($K93="custom")*CustCF!AW93</f>
        <v/>
      </c>
      <c r="BD93" s="87">
        <f>($K93="Bell Curve")*(_xlfn.NORM.DIST(AND(BD$6&gt;=$F93,BD$6&lt;=$H93)*(BD$6-$F93+1),$J93/2,$M93,TRUE)-_xlfn.NORM.DIST(AND(BD$6&gt;=$F93,BD$6&lt;=$H93)*(BC$6-$F93+1),$J93/2,$M93,TRUE))/(1-2*_xlfn.NORM.DIST(0,$J93/2,$M93,TRUE))*$D93+($K93="Steady Growth")*(AND(BD$6&gt;=$F93,BD$6&lt;=$H93)*((BD$6-$F93+1)/($J93*($J93+1)/2)*$D93))+($K93="custom")*CustCF!AX93</f>
        <v/>
      </c>
      <c r="BE93" s="87">
        <f>($K93="Bell Curve")*(_xlfn.NORM.DIST(AND(BE$6&gt;=$F93,BE$6&lt;=$H93)*(BE$6-$F93+1),$J93/2,$M93,TRUE)-_xlfn.NORM.DIST(AND(BE$6&gt;=$F93,BE$6&lt;=$H93)*(BD$6-$F93+1),$J93/2,$M93,TRUE))/(1-2*_xlfn.NORM.DIST(0,$J93/2,$M93,TRUE))*$D93+($K93="Steady Growth")*(AND(BE$6&gt;=$F93,BE$6&lt;=$H93)*((BE$6-$F93+1)/($J93*($J93+1)/2)*$D93))+($K93="custom")*CustCF!AY93</f>
        <v/>
      </c>
      <c r="BF93" s="87">
        <f>($K93="Bell Curve")*(_xlfn.NORM.DIST(AND(BF$6&gt;=$F93,BF$6&lt;=$H93)*(BF$6-$F93+1),$J93/2,$M93,TRUE)-_xlfn.NORM.DIST(AND(BF$6&gt;=$F93,BF$6&lt;=$H93)*(BE$6-$F93+1),$J93/2,$M93,TRUE))/(1-2*_xlfn.NORM.DIST(0,$J93/2,$M93,TRUE))*$D93+($K93="Steady Growth")*(AND(BF$6&gt;=$F93,BF$6&lt;=$H93)*((BF$6-$F93+1)/($J93*($J93+1)/2)*$D93))+($K93="custom")*CustCF!AZ93</f>
        <v/>
      </c>
      <c r="BG93" s="87">
        <f>($K93="Bell Curve")*(_xlfn.NORM.DIST(AND(BG$6&gt;=$F93,BG$6&lt;=$H93)*(BG$6-$F93+1),$J93/2,$M93,TRUE)-_xlfn.NORM.DIST(AND(BG$6&gt;=$F93,BG$6&lt;=$H93)*(BF$6-$F93+1),$J93/2,$M93,TRUE))/(1-2*_xlfn.NORM.DIST(0,$J93/2,$M93,TRUE))*$D93+($K93="Steady Growth")*(AND(BG$6&gt;=$F93,BG$6&lt;=$H93)*((BG$6-$F93+1)/($J93*($J93+1)/2)*$D93))+($K93="custom")*CustCF!BA93</f>
        <v/>
      </c>
      <c r="BH93" s="87">
        <f>($K93="Bell Curve")*(_xlfn.NORM.DIST(AND(BH$6&gt;=$F93,BH$6&lt;=$H93)*(BH$6-$F93+1),$J93/2,$M93,TRUE)-_xlfn.NORM.DIST(AND(BH$6&gt;=$F93,BH$6&lt;=$H93)*(BG$6-$F93+1),$J93/2,$M93,TRUE))/(1-2*_xlfn.NORM.DIST(0,$J93/2,$M93,TRUE))*$D93+($K93="Steady Growth")*(AND(BH$6&gt;=$F93,BH$6&lt;=$H93)*((BH$6-$F93+1)/($J93*($J93+1)/2)*$D93))+($K93="custom")*CustCF!BB93</f>
        <v/>
      </c>
      <c r="BI93" s="87">
        <f>($K93="Bell Curve")*(_xlfn.NORM.DIST(AND(BI$6&gt;=$F93,BI$6&lt;=$H93)*(BI$6-$F93+1),$J93/2,$M93,TRUE)-_xlfn.NORM.DIST(AND(BI$6&gt;=$F93,BI$6&lt;=$H93)*(BH$6-$F93+1),$J93/2,$M93,TRUE))/(1-2*_xlfn.NORM.DIST(0,$J93/2,$M93,TRUE))*$D93+($K93="Steady Growth")*(AND(BI$6&gt;=$F93,BI$6&lt;=$H93)*((BI$6-$F93+1)/($J93*($J93+1)/2)*$D93))+($K93="custom")*CustCF!BC93</f>
        <v/>
      </c>
      <c r="BJ93" s="87">
        <f>($K93="Bell Curve")*(_xlfn.NORM.DIST(AND(BJ$6&gt;=$F93,BJ$6&lt;=$H93)*(BJ$6-$F93+1),$J93/2,$M93,TRUE)-_xlfn.NORM.DIST(AND(BJ$6&gt;=$F93,BJ$6&lt;=$H93)*(BI$6-$F93+1),$J93/2,$M93,TRUE))/(1-2*_xlfn.NORM.DIST(0,$J93/2,$M93,TRUE))*$D93+($K93="Steady Growth")*(AND(BJ$6&gt;=$F93,BJ$6&lt;=$H93)*((BJ$6-$F93+1)/($J93*($J93+1)/2)*$D93))+($K93="custom")*CustCF!BD93</f>
        <v/>
      </c>
      <c r="BK93" s="87">
        <f>($K93="Bell Curve")*(_xlfn.NORM.DIST(AND(BK$6&gt;=$F93,BK$6&lt;=$H93)*(BK$6-$F93+1),$J93/2,$M93,TRUE)-_xlfn.NORM.DIST(AND(BK$6&gt;=$F93,BK$6&lt;=$H93)*(BJ$6-$F93+1),$J93/2,$M93,TRUE))/(1-2*_xlfn.NORM.DIST(0,$J93/2,$M93,TRUE))*$D93+($K93="Steady Growth")*(AND(BK$6&gt;=$F93,BK$6&lt;=$H93)*((BK$6-$F93+1)/($J93*($J93+1)/2)*$D93))+($K93="custom")*CustCF!BE93</f>
        <v/>
      </c>
      <c r="BL93" s="87">
        <f>($K93="Bell Curve")*(_xlfn.NORM.DIST(AND(BL$6&gt;=$F93,BL$6&lt;=$H93)*(BL$6-$F93+1),$J93/2,$M93,TRUE)-_xlfn.NORM.DIST(AND(BL$6&gt;=$F93,BL$6&lt;=$H93)*(BK$6-$F93+1),$J93/2,$M93,TRUE))/(1-2*_xlfn.NORM.DIST(0,$J93/2,$M93,TRUE))*$D93+($K93="Steady Growth")*(AND(BL$6&gt;=$F93,BL$6&lt;=$H93)*((BL$6-$F93+1)/($J93*($J93+1)/2)*$D93))+($K93="custom")*CustCF!BF93</f>
        <v/>
      </c>
      <c r="BM93" s="87">
        <f>($K93="Bell Curve")*(_xlfn.NORM.DIST(AND(BM$6&gt;=$F93,BM$6&lt;=$H93)*(BM$6-$F93+1),$J93/2,$M93,TRUE)-_xlfn.NORM.DIST(AND(BM$6&gt;=$F93,BM$6&lt;=$H93)*(BL$6-$F93+1),$J93/2,$M93,TRUE))/(1-2*_xlfn.NORM.DIST(0,$J93/2,$M93,TRUE))*$D93+($K93="Steady Growth")*(AND(BM$6&gt;=$F93,BM$6&lt;=$H93)*((BM$6-$F93+1)/($J93*($J93+1)/2)*$D93))+($K93="custom")*CustCF!BG93</f>
        <v/>
      </c>
      <c r="BN93" s="87">
        <f>($K93="Bell Curve")*(_xlfn.NORM.DIST(AND(BN$6&gt;=$F93,BN$6&lt;=$H93)*(BN$6-$F93+1),$J93/2,$M93,TRUE)-_xlfn.NORM.DIST(AND(BN$6&gt;=$F93,BN$6&lt;=$H93)*(BM$6-$F93+1),$J93/2,$M93,TRUE))/(1-2*_xlfn.NORM.DIST(0,$J93/2,$M93,TRUE))*$D93+($K93="Steady Growth")*(AND(BN$6&gt;=$F93,BN$6&lt;=$H93)*((BN$6-$F93+1)/($J93*($J93+1)/2)*$D93))+($K93="custom")*CustCF!BH93</f>
        <v/>
      </c>
      <c r="BO93" s="87">
        <f>($K93="Bell Curve")*(_xlfn.NORM.DIST(AND(BO$6&gt;=$F93,BO$6&lt;=$H93)*(BO$6-$F93+1),$J93/2,$M93,TRUE)-_xlfn.NORM.DIST(AND(BO$6&gt;=$F93,BO$6&lt;=$H93)*(BN$6-$F93+1),$J93/2,$M93,TRUE))/(1-2*_xlfn.NORM.DIST(0,$J93/2,$M93,TRUE))*$D93+($K93="Steady Growth")*(AND(BO$6&gt;=$F93,BO$6&lt;=$H93)*((BO$6-$F93+1)/($J93*($J93+1)/2)*$D93))+($K93="custom")*CustCF!BI93</f>
        <v/>
      </c>
      <c r="BP93" s="87">
        <f>($K93="Bell Curve")*(_xlfn.NORM.DIST(AND(BP$6&gt;=$F93,BP$6&lt;=$H93)*(BP$6-$F93+1),$J93/2,$M93,TRUE)-_xlfn.NORM.DIST(AND(BP$6&gt;=$F93,BP$6&lt;=$H93)*(BO$6-$F93+1),$J93/2,$M93,TRUE))/(1-2*_xlfn.NORM.DIST(0,$J93/2,$M93,TRUE))*$D93+($K93="Steady Growth")*(AND(BP$6&gt;=$F93,BP$6&lt;=$H93)*((BP$6-$F93+1)/($J93*($J93+1)/2)*$D93))+($K93="custom")*CustCF!BJ93</f>
        <v/>
      </c>
      <c r="BQ93" s="87">
        <f>($K93="Bell Curve")*(_xlfn.NORM.DIST(AND(BQ$6&gt;=$F93,BQ$6&lt;=$H93)*(BQ$6-$F93+1),$J93/2,$M93,TRUE)-_xlfn.NORM.DIST(AND(BQ$6&gt;=$F93,BQ$6&lt;=$H93)*(BP$6-$F93+1),$J93/2,$M93,TRUE))/(1-2*_xlfn.NORM.DIST(0,$J93/2,$M93,TRUE))*$D93+($K93="Steady Growth")*(AND(BQ$6&gt;=$F93,BQ$6&lt;=$H93)*((BQ$6-$F93+1)/($J93*($J93+1)/2)*$D93))+($K93="custom")*CustCF!BK93</f>
        <v/>
      </c>
      <c r="BR93" s="87">
        <f>($K93="Bell Curve")*(_xlfn.NORM.DIST(AND(BR$6&gt;=$F93,BR$6&lt;=$H93)*(BR$6-$F93+1),$J93/2,$M93,TRUE)-_xlfn.NORM.DIST(AND(BR$6&gt;=$F93,BR$6&lt;=$H93)*(BQ$6-$F93+1),$J93/2,$M93,TRUE))/(1-2*_xlfn.NORM.DIST(0,$J93/2,$M93,TRUE))*$D93+($K93="Steady Growth")*(AND(BR$6&gt;=$F93,BR$6&lt;=$H93)*((BR$6-$F93+1)/($J93*($J93+1)/2)*$D93))+($K93="custom")*CustCF!BL93</f>
        <v/>
      </c>
      <c r="BS93" s="87">
        <f>($K93="Bell Curve")*(_xlfn.NORM.DIST(AND(BS$6&gt;=$F93,BS$6&lt;=$H93)*(BS$6-$F93+1),$J93/2,$M93,TRUE)-_xlfn.NORM.DIST(AND(BS$6&gt;=$F93,BS$6&lt;=$H93)*(BR$6-$F93+1),$J93/2,$M93,TRUE))/(1-2*_xlfn.NORM.DIST(0,$J93/2,$M93,TRUE))*$D93+($K93="Steady Growth")*(AND(BS$6&gt;=$F93,BS$6&lt;=$H93)*((BS$6-$F93+1)/($J93*($J93+1)/2)*$D93))+($K93="custom")*CustCF!BM93</f>
        <v/>
      </c>
      <c r="BT93" s="87">
        <f>($K93="Bell Curve")*(_xlfn.NORM.DIST(AND(BT$6&gt;=$F93,BT$6&lt;=$H93)*(BT$6-$F93+1),$J93/2,$M93,TRUE)-_xlfn.NORM.DIST(AND(BT$6&gt;=$F93,BT$6&lt;=$H93)*(BS$6-$F93+1),$J93/2,$M93,TRUE))/(1-2*_xlfn.NORM.DIST(0,$J93/2,$M93,TRUE))*$D93+($K93="Steady Growth")*(AND(BT$6&gt;=$F93,BT$6&lt;=$H93)*((BT$6-$F93+1)/($J93*($J93+1)/2)*$D93))+($K93="custom")*CustCF!BN93</f>
        <v/>
      </c>
      <c r="BU93" s="87">
        <f>($K93="Bell Curve")*(_xlfn.NORM.DIST(AND(BU$6&gt;=$F93,BU$6&lt;=$H93)*(BU$6-$F93+1),$J93/2,$M93,TRUE)-_xlfn.NORM.DIST(AND(BU$6&gt;=$F93,BU$6&lt;=$H93)*(BT$6-$F93+1),$J93/2,$M93,TRUE))/(1-2*_xlfn.NORM.DIST(0,$J93/2,$M93,TRUE))*$D93+($K93="Steady Growth")*(AND(BU$6&gt;=$F93,BU$6&lt;=$H93)*((BU$6-$F93+1)/($J93*($J93+1)/2)*$D93))+($K93="custom")*CustCF!BO93</f>
        <v/>
      </c>
      <c r="BV93" s="87">
        <f>($K93="Bell Curve")*(_xlfn.NORM.DIST(AND(BV$6&gt;=$F93,BV$6&lt;=$H93)*(BV$6-$F93+1),$J93/2,$M93,TRUE)-_xlfn.NORM.DIST(AND(BV$6&gt;=$F93,BV$6&lt;=$H93)*(BU$6-$F93+1),$J93/2,$M93,TRUE))/(1-2*_xlfn.NORM.DIST(0,$J93/2,$M93,TRUE))*$D93+($K93="Steady Growth")*(AND(BV$6&gt;=$F93,BV$6&lt;=$H93)*((BV$6-$F93+1)/($J93*($J93+1)/2)*$D93))+($K93="custom")*CustCF!BP93</f>
        <v/>
      </c>
      <c r="BW93" s="87">
        <f>($K93="Bell Curve")*(_xlfn.NORM.DIST(AND(BW$6&gt;=$F93,BW$6&lt;=$H93)*(BW$6-$F93+1),$J93/2,$M93,TRUE)-_xlfn.NORM.DIST(AND(BW$6&gt;=$F93,BW$6&lt;=$H93)*(BV$6-$F93+1),$J93/2,$M93,TRUE))/(1-2*_xlfn.NORM.DIST(0,$J93/2,$M93,TRUE))*$D93+($K93="Steady Growth")*(AND(BW$6&gt;=$F93,BW$6&lt;=$H93)*((BW$6-$F93+1)/($J93*($J93+1)/2)*$D93))+($K93="custom")*CustCF!BQ93</f>
        <v/>
      </c>
      <c r="BX93" s="87">
        <f>($K93="Bell Curve")*(_xlfn.NORM.DIST(AND(BX$6&gt;=$F93,BX$6&lt;=$H93)*(BX$6-$F93+1),$J93/2,$M93,TRUE)-_xlfn.NORM.DIST(AND(BX$6&gt;=$F93,BX$6&lt;=$H93)*(BW$6-$F93+1),$J93/2,$M93,TRUE))/(1-2*_xlfn.NORM.DIST(0,$J93/2,$M93,TRUE))*$D93+($K93="Steady Growth")*(AND(BX$6&gt;=$F93,BX$6&lt;=$H93)*((BX$6-$F93+1)/($J93*($J93+1)/2)*$D93))+($K93="custom")*CustCF!BR93</f>
        <v/>
      </c>
      <c r="BY93" s="87">
        <f>($K93="Bell Curve")*(_xlfn.NORM.DIST(AND(BY$6&gt;=$F93,BY$6&lt;=$H93)*(BY$6-$F93+1),$J93/2,$M93,TRUE)-_xlfn.NORM.DIST(AND(BY$6&gt;=$F93,BY$6&lt;=$H93)*(BX$6-$F93+1),$J93/2,$M93,TRUE))/(1-2*_xlfn.NORM.DIST(0,$J93/2,$M93,TRUE))*$D93+($K93="Steady Growth")*(AND(BY$6&gt;=$F93,BY$6&lt;=$H93)*((BY$6-$F93+1)/($J93*($J93+1)/2)*$D93))+($K93="custom")*CustCF!BS93</f>
        <v/>
      </c>
      <c r="BZ93" s="87">
        <f>($K93="Bell Curve")*(_xlfn.NORM.DIST(AND(BZ$6&gt;=$F93,BZ$6&lt;=$H93)*(BZ$6-$F93+1),$J93/2,$M93,TRUE)-_xlfn.NORM.DIST(AND(BZ$6&gt;=$F93,BZ$6&lt;=$H93)*(BY$6-$F93+1),$J93/2,$M93,TRUE))/(1-2*_xlfn.NORM.DIST(0,$J93/2,$M93,TRUE))*$D93+($K93="Steady Growth")*(AND(BZ$6&gt;=$F93,BZ$6&lt;=$H93)*((BZ$6-$F93+1)/($J93*($J93+1)/2)*$D93))+($K93="custom")*CustCF!BT93</f>
        <v/>
      </c>
      <c r="CA93" s="87">
        <f>($K93="Bell Curve")*(_xlfn.NORM.DIST(AND(CA$6&gt;=$F93,CA$6&lt;=$H93)*(CA$6-$F93+1),$J93/2,$M93,TRUE)-_xlfn.NORM.DIST(AND(CA$6&gt;=$F93,CA$6&lt;=$H93)*(BZ$6-$F93+1),$J93/2,$M93,TRUE))/(1-2*_xlfn.NORM.DIST(0,$J93/2,$M93,TRUE))*$D93+($K93="Steady Growth")*(AND(CA$6&gt;=$F93,CA$6&lt;=$H93)*((CA$6-$F93+1)/($J93*($J93+1)/2)*$D93))+($K93="custom")*CustCF!BU93</f>
        <v/>
      </c>
      <c r="CB93" s="87">
        <f>($K93="Bell Curve")*(_xlfn.NORM.DIST(AND(CB$6&gt;=$F93,CB$6&lt;=$H93)*(CB$6-$F93+1),$J93/2,$M93,TRUE)-_xlfn.NORM.DIST(AND(CB$6&gt;=$F93,CB$6&lt;=$H93)*(CA$6-$F93+1),$J93/2,$M93,TRUE))/(1-2*_xlfn.NORM.DIST(0,$J93/2,$M93,TRUE))*$D93+($K93="Steady Growth")*(AND(CB$6&gt;=$F93,CB$6&lt;=$H93)*((CB$6-$F93+1)/($J93*($J93+1)/2)*$D93))+($K93="custom")*CustCF!BV93</f>
        <v/>
      </c>
      <c r="CC93" s="87">
        <f>($K93="Bell Curve")*(_xlfn.NORM.DIST(AND(CC$6&gt;=$F93,CC$6&lt;=$H93)*(CC$6-$F93+1),$J93/2,$M93,TRUE)-_xlfn.NORM.DIST(AND(CC$6&gt;=$F93,CC$6&lt;=$H93)*(CB$6-$F93+1),$J93/2,$M93,TRUE))/(1-2*_xlfn.NORM.DIST(0,$J93/2,$M93,TRUE))*$D93+($K93="Steady Growth")*(AND(CC$6&gt;=$F93,CC$6&lt;=$H93)*((CC$6-$F93+1)/($J93*($J93+1)/2)*$D93))+($K93="custom")*CustCF!BW93</f>
        <v/>
      </c>
      <c r="CD93" s="87">
        <f>($K93="Bell Curve")*(_xlfn.NORM.DIST(AND(CD$6&gt;=$F93,CD$6&lt;=$H93)*(CD$6-$F93+1),$J93/2,$M93,TRUE)-_xlfn.NORM.DIST(AND(CD$6&gt;=$F93,CD$6&lt;=$H93)*(CC$6-$F93+1),$J93/2,$M93,TRUE))/(1-2*_xlfn.NORM.DIST(0,$J93/2,$M93,TRUE))*$D93+($K93="Steady Growth")*(AND(CD$6&gt;=$F93,CD$6&lt;=$H93)*((CD$6-$F93+1)/($J93*($J93+1)/2)*$D93))+($K93="custom")*CustCF!BX93</f>
        <v/>
      </c>
      <c r="CE93" s="87">
        <f>($K93="Bell Curve")*(_xlfn.NORM.DIST(AND(CE$6&gt;=$F93,CE$6&lt;=$H93)*(CE$6-$F93+1),$J93/2,$M93,TRUE)-_xlfn.NORM.DIST(AND(CE$6&gt;=$F93,CE$6&lt;=$H93)*(CD$6-$F93+1),$J93/2,$M93,TRUE))/(1-2*_xlfn.NORM.DIST(0,$J93/2,$M93,TRUE))*$D93+($K93="Steady Growth")*(AND(CE$6&gt;=$F93,CE$6&lt;=$H93)*((CE$6-$F93+1)/($J93*($J93+1)/2)*$D93))+($K93="custom")*CustCF!BY93</f>
        <v/>
      </c>
      <c r="CF93" s="87">
        <f>($K93="Bell Curve")*(_xlfn.NORM.DIST(AND(CF$6&gt;=$F93,CF$6&lt;=$H93)*(CF$6-$F93+1),$J93/2,$M93,TRUE)-_xlfn.NORM.DIST(AND(CF$6&gt;=$F93,CF$6&lt;=$H93)*(CE$6-$F93+1),$J93/2,$M93,TRUE))/(1-2*_xlfn.NORM.DIST(0,$J93/2,$M93,TRUE))*$D93+($K93="Steady Growth")*(AND(CF$6&gt;=$F93,CF$6&lt;=$H93)*((CF$6-$F93+1)/($J93*($J93+1)/2)*$D93))+($K93="custom")*CustCF!BZ93</f>
        <v/>
      </c>
      <c r="CG93" s="87">
        <f>($K93="Bell Curve")*(_xlfn.NORM.DIST(AND(CG$6&gt;=$F93,CG$6&lt;=$H93)*(CG$6-$F93+1),$J93/2,$M93,TRUE)-_xlfn.NORM.DIST(AND(CG$6&gt;=$F93,CG$6&lt;=$H93)*(CF$6-$F93+1),$J93/2,$M93,TRUE))/(1-2*_xlfn.NORM.DIST(0,$J93/2,$M93,TRUE))*$D93+($K93="Steady Growth")*(AND(CG$6&gt;=$F93,CG$6&lt;=$H93)*((CG$6-$F93+1)/($J93*($J93+1)/2)*$D93))+($K93="custom")*CustCF!CA93</f>
        <v/>
      </c>
      <c r="CH93" s="87">
        <f>($K93="Bell Curve")*(_xlfn.NORM.DIST(AND(CH$6&gt;=$F93,CH$6&lt;=$H93)*(CH$6-$F93+1),$J93/2,$M93,TRUE)-_xlfn.NORM.DIST(AND(CH$6&gt;=$F93,CH$6&lt;=$H93)*(CG$6-$F93+1),$J93/2,$M93,TRUE))/(1-2*_xlfn.NORM.DIST(0,$J93/2,$M93,TRUE))*$D93+($K93="Steady Growth")*(AND(CH$6&gt;=$F93,CH$6&lt;=$H93)*((CH$6-$F93+1)/($J93*($J93+1)/2)*$D93))+($K93="custom")*CustCF!CB93</f>
        <v/>
      </c>
      <c r="CI93" s="87">
        <f>($K93="Bell Curve")*(_xlfn.NORM.DIST(AND(CI$6&gt;=$F93,CI$6&lt;=$H93)*(CI$6-$F93+1),$J93/2,$M93,TRUE)-_xlfn.NORM.DIST(AND(CI$6&gt;=$F93,CI$6&lt;=$H93)*(CH$6-$F93+1),$J93/2,$M93,TRUE))/(1-2*_xlfn.NORM.DIST(0,$J93/2,$M93,TRUE))*$D93+($K93="Steady Growth")*(AND(CI$6&gt;=$F93,CI$6&lt;=$H93)*((CI$6-$F93+1)/($J93*($J93+1)/2)*$D93))+($K93="custom")*CustCF!CC93</f>
        <v/>
      </c>
      <c r="CJ93" s="87">
        <f>($K93="Bell Curve")*(_xlfn.NORM.DIST(AND(CJ$6&gt;=$F93,CJ$6&lt;=$H93)*(CJ$6-$F93+1),$J93/2,$M93,TRUE)-_xlfn.NORM.DIST(AND(CJ$6&gt;=$F93,CJ$6&lt;=$H93)*(CI$6-$F93+1),$J93/2,$M93,TRUE))/(1-2*_xlfn.NORM.DIST(0,$J93/2,$M93,TRUE))*$D93+($K93="Steady Growth")*(AND(CJ$6&gt;=$F93,CJ$6&lt;=$H93)*((CJ$6-$F93+1)/($J93*($J93+1)/2)*$D93))+($K93="custom")*CustCF!CD93</f>
        <v/>
      </c>
      <c r="CK93" s="87">
        <f>($K93="Bell Curve")*(_xlfn.NORM.DIST(AND(CK$6&gt;=$F93,CK$6&lt;=$H93)*(CK$6-$F93+1),$J93/2,$M93,TRUE)-_xlfn.NORM.DIST(AND(CK$6&gt;=$F93,CK$6&lt;=$H93)*(CJ$6-$F93+1),$J93/2,$M93,TRUE))/(1-2*_xlfn.NORM.DIST(0,$J93/2,$M93,TRUE))*$D93+($K93="Steady Growth")*(AND(CK$6&gt;=$F93,CK$6&lt;=$H93)*((CK$6-$F93+1)/($J93*($J93+1)/2)*$D93))+($K93="custom")*CustCF!CE93</f>
        <v/>
      </c>
      <c r="CL93" s="87">
        <f>($K93="Bell Curve")*(_xlfn.NORM.DIST(AND(CL$6&gt;=$F93,CL$6&lt;=$H93)*(CL$6-$F93+1),$J93/2,$M93,TRUE)-_xlfn.NORM.DIST(AND(CL$6&gt;=$F93,CL$6&lt;=$H93)*(CK$6-$F93+1),$J93/2,$M93,TRUE))/(1-2*_xlfn.NORM.DIST(0,$J93/2,$M93,TRUE))*$D93+($K93="Steady Growth")*(AND(CL$6&gt;=$F93,CL$6&lt;=$H93)*((CL$6-$F93+1)/($J93*($J93+1)/2)*$D93))+($K93="custom")*CustCF!CF93</f>
        <v/>
      </c>
      <c r="CM93" s="87">
        <f>($K93="Bell Curve")*(_xlfn.NORM.DIST(AND(CM$6&gt;=$F93,CM$6&lt;=$H93)*(CM$6-$F93+1),$J93/2,$M93,TRUE)-_xlfn.NORM.DIST(AND(CM$6&gt;=$F93,CM$6&lt;=$H93)*(CL$6-$F93+1),$J93/2,$M93,TRUE))/(1-2*_xlfn.NORM.DIST(0,$J93/2,$M93,TRUE))*$D93+($K93="Steady Growth")*(AND(CM$6&gt;=$F93,CM$6&lt;=$H93)*((CM$6-$F93+1)/($J93*($J93+1)/2)*$D93))+($K93="custom")*CustCF!CG93</f>
        <v/>
      </c>
      <c r="CN93" s="87">
        <f>($K93="Bell Curve")*(_xlfn.NORM.DIST(AND(CN$6&gt;=$F93,CN$6&lt;=$H93)*(CN$6-$F93+1),$J93/2,$M93,TRUE)-_xlfn.NORM.DIST(AND(CN$6&gt;=$F93,CN$6&lt;=$H93)*(CM$6-$F93+1),$J93/2,$M93,TRUE))/(1-2*_xlfn.NORM.DIST(0,$J93/2,$M93,TRUE))*$D93+($K93="Steady Growth")*(AND(CN$6&gt;=$F93,CN$6&lt;=$H93)*((CN$6-$F93+1)/($J93*($J93+1)/2)*$D93))+($K93="custom")*CustCF!CH93</f>
        <v/>
      </c>
      <c r="CO93" s="87">
        <f>($K93="Bell Curve")*(_xlfn.NORM.DIST(AND(CO$6&gt;=$F93,CO$6&lt;=$H93)*(CO$6-$F93+1),$J93/2,$M93,TRUE)-_xlfn.NORM.DIST(AND(CO$6&gt;=$F93,CO$6&lt;=$H93)*(CN$6-$F93+1),$J93/2,$M93,TRUE))/(1-2*_xlfn.NORM.DIST(0,$J93/2,$M93,TRUE))*$D93+($K93="Steady Growth")*(AND(CO$6&gt;=$F93,CO$6&lt;=$H93)*((CO$6-$F93+1)/($J93*($J93+1)/2)*$D93))+($K93="custom")*CustCF!CI93</f>
        <v/>
      </c>
      <c r="CP93" s="87">
        <f>($K93="Bell Curve")*(_xlfn.NORM.DIST(AND(CP$6&gt;=$F93,CP$6&lt;=$H93)*(CP$6-$F93+1),$J93/2,$M93,TRUE)-_xlfn.NORM.DIST(AND(CP$6&gt;=$F93,CP$6&lt;=$H93)*(CO$6-$F93+1),$J93/2,$M93,TRUE))/(1-2*_xlfn.NORM.DIST(0,$J93/2,$M93,TRUE))*$D93+($K93="Steady Growth")*(AND(CP$6&gt;=$F93,CP$6&lt;=$H93)*((CP$6-$F93+1)/($J93*($J93+1)/2)*$D93))+($K93="custom")*CustCF!CJ93</f>
        <v/>
      </c>
      <c r="CQ93" s="87">
        <f>($K93="Bell Curve")*(_xlfn.NORM.DIST(AND(CQ$6&gt;=$F93,CQ$6&lt;=$H93)*(CQ$6-$F93+1),$J93/2,$M93,TRUE)-_xlfn.NORM.DIST(AND(CQ$6&gt;=$F93,CQ$6&lt;=$H93)*(CP$6-$F93+1),$J93/2,$M93,TRUE))/(1-2*_xlfn.NORM.DIST(0,$J93/2,$M93,TRUE))*$D93+($K93="Steady Growth")*(AND(CQ$6&gt;=$F93,CQ$6&lt;=$H93)*((CQ$6-$F93+1)/($J93*($J93+1)/2)*$D93))+($K93="custom")*CustCF!CK93</f>
        <v/>
      </c>
      <c r="CR93" s="87">
        <f>($K93="Bell Curve")*(_xlfn.NORM.DIST(AND(CR$6&gt;=$F93,CR$6&lt;=$H93)*(CR$6-$F93+1),$J93/2,$M93,TRUE)-_xlfn.NORM.DIST(AND(CR$6&gt;=$F93,CR$6&lt;=$H93)*(CQ$6-$F93+1),$J93/2,$M93,TRUE))/(1-2*_xlfn.NORM.DIST(0,$J93/2,$M93,TRUE))*$D93+($K93="Steady Growth")*(AND(CR$6&gt;=$F93,CR$6&lt;=$H93)*((CR$6-$F93+1)/($J93*($J93+1)/2)*$D93))+($K93="custom")*CustCF!CL93</f>
        <v/>
      </c>
      <c r="CS93" s="87">
        <f>($K93="Bell Curve")*(_xlfn.NORM.DIST(AND(CS$6&gt;=$F93,CS$6&lt;=$H93)*(CS$6-$F93+1),$J93/2,$M93,TRUE)-_xlfn.NORM.DIST(AND(CS$6&gt;=$F93,CS$6&lt;=$H93)*(CR$6-$F93+1),$J93/2,$M93,TRUE))/(1-2*_xlfn.NORM.DIST(0,$J93/2,$M93,TRUE))*$D93+($K93="Steady Growth")*(AND(CS$6&gt;=$F93,CS$6&lt;=$H93)*((CS$6-$F93+1)/($J93*($J93+1)/2)*$D93))+($K93="custom")*CustCF!CM93</f>
        <v/>
      </c>
      <c r="CT93" s="87">
        <f>($K93="Bell Curve")*(_xlfn.NORM.DIST(AND(CT$6&gt;=$F93,CT$6&lt;=$H93)*(CT$6-$F93+1),$J93/2,$M93,TRUE)-_xlfn.NORM.DIST(AND(CT$6&gt;=$F93,CT$6&lt;=$H93)*(CS$6-$F93+1),$J93/2,$M93,TRUE))/(1-2*_xlfn.NORM.DIST(0,$J93/2,$M93,TRUE))*$D93+($K93="Steady Growth")*(AND(CT$6&gt;=$F93,CT$6&lt;=$H93)*((CT$6-$F93+1)/($J93*($J93+1)/2)*$D93))+($K93="custom")*CustCF!CN93</f>
        <v/>
      </c>
      <c r="CU93" s="87">
        <f>($K93="Bell Curve")*(_xlfn.NORM.DIST(AND(CU$6&gt;=$F93,CU$6&lt;=$H93)*(CU$6-$F93+1),$J93/2,$M93,TRUE)-_xlfn.NORM.DIST(AND(CU$6&gt;=$F93,CU$6&lt;=$H93)*(CT$6-$F93+1),$J93/2,$M93,TRUE))/(1-2*_xlfn.NORM.DIST(0,$J93/2,$M93,TRUE))*$D93+($K93="Steady Growth")*(AND(CU$6&gt;=$F93,CU$6&lt;=$H93)*((CU$6-$F93+1)/($J93*($J93+1)/2)*$D93))+($K93="custom")*CustCF!CO93</f>
        <v/>
      </c>
      <c r="CV93" s="87">
        <f>($K93="Bell Curve")*(_xlfn.NORM.DIST(AND(CV$6&gt;=$F93,CV$6&lt;=$H93)*(CV$6-$F93+1),$J93/2,$M93,TRUE)-_xlfn.NORM.DIST(AND(CV$6&gt;=$F93,CV$6&lt;=$H93)*(CU$6-$F93+1),$J93/2,$M93,TRUE))/(1-2*_xlfn.NORM.DIST(0,$J93/2,$M93,TRUE))*$D93+($K93="Steady Growth")*(AND(CV$6&gt;=$F93,CV$6&lt;=$H93)*((CV$6-$F93+1)/($J93*($J93+1)/2)*$D93))+($K93="custom")*CustCF!CP93</f>
        <v/>
      </c>
      <c r="CW93" s="87">
        <f>($K93="Bell Curve")*(_xlfn.NORM.DIST(AND(CW$6&gt;=$F93,CW$6&lt;=$H93)*(CW$6-$F93+1),$J93/2,$M93,TRUE)-_xlfn.NORM.DIST(AND(CW$6&gt;=$F93,CW$6&lt;=$H93)*(CV$6-$F93+1),$J93/2,$M93,TRUE))/(1-2*_xlfn.NORM.DIST(0,$J93/2,$M93,TRUE))*$D93+($K93="Steady Growth")*(AND(CW$6&gt;=$F93,CW$6&lt;=$H93)*((CW$6-$F93+1)/($J93*($J93+1)/2)*$D93))+($K93="custom")*CustCF!CQ93</f>
        <v/>
      </c>
      <c r="CX93" s="87">
        <f>($K93="Bell Curve")*(_xlfn.NORM.DIST(AND(CX$6&gt;=$F93,CX$6&lt;=$H93)*(CX$6-$F93+1),$J93/2,$M93,TRUE)-_xlfn.NORM.DIST(AND(CX$6&gt;=$F93,CX$6&lt;=$H93)*(CW$6-$F93+1),$J93/2,$M93,TRUE))/(1-2*_xlfn.NORM.DIST(0,$J93/2,$M93,TRUE))*$D93+($K93="Steady Growth")*(AND(CX$6&gt;=$F93,CX$6&lt;=$H93)*((CX$6-$F93+1)/($J93*($J93+1)/2)*$D93))+($K93="custom")*CustCF!CR93</f>
        <v/>
      </c>
      <c r="CY93" s="87">
        <f>($K93="Bell Curve")*(_xlfn.NORM.DIST(AND(CY$6&gt;=$F93,CY$6&lt;=$H93)*(CY$6-$F93+1),$J93/2,$M93,TRUE)-_xlfn.NORM.DIST(AND(CY$6&gt;=$F93,CY$6&lt;=$H93)*(CX$6-$F93+1),$J93/2,$M93,TRUE))/(1-2*_xlfn.NORM.DIST(0,$J93/2,$M93,TRUE))*$D93+($K93="Steady Growth")*(AND(CY$6&gt;=$F93,CY$6&lt;=$H93)*((CY$6-$F93+1)/($J93*($J93+1)/2)*$D93))+($K93="custom")*CustCF!CS93</f>
        <v/>
      </c>
      <c r="CZ93" s="87">
        <f>($K93="Bell Curve")*(_xlfn.NORM.DIST(AND(CZ$6&gt;=$F93,CZ$6&lt;=$H93)*(CZ$6-$F93+1),$J93/2,$M93,TRUE)-_xlfn.NORM.DIST(AND(CZ$6&gt;=$F93,CZ$6&lt;=$H93)*(CY$6-$F93+1),$J93/2,$M93,TRUE))/(1-2*_xlfn.NORM.DIST(0,$J93/2,$M93,TRUE))*$D93+($K93="Steady Growth")*(AND(CZ$6&gt;=$F93,CZ$6&lt;=$H93)*((CZ$6-$F93+1)/($J93*($J93+1)/2)*$D93))+($K93="custom")*CustCF!CT93</f>
        <v/>
      </c>
      <c r="DA93" s="87">
        <f>($K93="Bell Curve")*(_xlfn.NORM.DIST(AND(DA$6&gt;=$F93,DA$6&lt;=$H93)*(DA$6-$F93+1),$J93/2,$M93,TRUE)-_xlfn.NORM.DIST(AND(DA$6&gt;=$F93,DA$6&lt;=$H93)*(CZ$6-$F93+1),$J93/2,$M93,TRUE))/(1-2*_xlfn.NORM.DIST(0,$J93/2,$M93,TRUE))*$D93+($K93="Steady Growth")*(AND(DA$6&gt;=$F93,DA$6&lt;=$H93)*((DA$6-$F93+1)/($J93*($J93+1)/2)*$D93))+($K93="custom")*CustCF!CU93</f>
        <v/>
      </c>
      <c r="DB93" s="87">
        <f>($K93="Bell Curve")*(_xlfn.NORM.DIST(AND(DB$6&gt;=$F93,DB$6&lt;=$H93)*(DB$6-$F93+1),$J93/2,$M93,TRUE)-_xlfn.NORM.DIST(AND(DB$6&gt;=$F93,DB$6&lt;=$H93)*(DA$6-$F93+1),$J93/2,$M93,TRUE))/(1-2*_xlfn.NORM.DIST(0,$J93/2,$M93,TRUE))*$D93+($K93="Steady Growth")*(AND(DB$6&gt;=$F93,DB$6&lt;=$H93)*((DB$6-$F93+1)/($J93*($J93+1)/2)*$D93))+($K93="custom")*CustCF!CV93</f>
        <v/>
      </c>
      <c r="DC93" s="87">
        <f>($K93="Bell Curve")*(_xlfn.NORM.DIST(AND(DC$6&gt;=$F93,DC$6&lt;=$H93)*(DC$6-$F93+1),$J93/2,$M93,TRUE)-_xlfn.NORM.DIST(AND(DC$6&gt;=$F93,DC$6&lt;=$H93)*(DB$6-$F93+1),$J93/2,$M93,TRUE))/(1-2*_xlfn.NORM.DIST(0,$J93/2,$M93,TRUE))*$D93+($K93="Steady Growth")*(AND(DC$6&gt;=$F93,DC$6&lt;=$H93)*((DC$6-$F93+1)/($J93*($J93+1)/2)*$D93))+($K93="custom")*CustCF!CW93</f>
        <v/>
      </c>
      <c r="DD93" s="87">
        <f>($K93="Bell Curve")*(_xlfn.NORM.DIST(AND(DD$6&gt;=$F93,DD$6&lt;=$H93)*(DD$6-$F93+1),$J93/2,$M93,TRUE)-_xlfn.NORM.DIST(AND(DD$6&gt;=$F93,DD$6&lt;=$H93)*(DC$6-$F93+1),$J93/2,$M93,TRUE))/(1-2*_xlfn.NORM.DIST(0,$J93/2,$M93,TRUE))*$D93+($K93="Steady Growth")*(AND(DD$6&gt;=$F93,DD$6&lt;=$H93)*((DD$6-$F93+1)/($J93*($J93+1)/2)*$D93))+($K93="custom")*CustCF!CX93</f>
        <v/>
      </c>
      <c r="DE93" s="87">
        <f>($K93="Bell Curve")*(_xlfn.NORM.DIST(AND(DE$6&gt;=$F93,DE$6&lt;=$H93)*(DE$6-$F93+1),$J93/2,$M93,TRUE)-_xlfn.NORM.DIST(AND(DE$6&gt;=$F93,DE$6&lt;=$H93)*(DD$6-$F93+1),$J93/2,$M93,TRUE))/(1-2*_xlfn.NORM.DIST(0,$J93/2,$M93,TRUE))*$D93+($K93="Steady Growth")*(AND(DE$6&gt;=$F93,DE$6&lt;=$H93)*((DE$6-$F93+1)/($J93*($J93+1)/2)*$D93))+($K93="custom")*CustCF!CY93</f>
        <v/>
      </c>
      <c r="DF93" s="87">
        <f>($K93="Bell Curve")*(_xlfn.NORM.DIST(AND(DF$6&gt;=$F93,DF$6&lt;=$H93)*(DF$6-$F93+1),$J93/2,$M93,TRUE)-_xlfn.NORM.DIST(AND(DF$6&gt;=$F93,DF$6&lt;=$H93)*(DE$6-$F93+1),$J93/2,$M93,TRUE))/(1-2*_xlfn.NORM.DIST(0,$J93/2,$M93,TRUE))*$D93+($K93="Steady Growth")*(AND(DF$6&gt;=$F93,DF$6&lt;=$H93)*((DF$6-$F93+1)/($J93*($J93+1)/2)*$D93))+($K93="custom")*CustCF!CZ93</f>
        <v/>
      </c>
      <c r="DG93" s="87">
        <f>($K93="Bell Curve")*(_xlfn.NORM.DIST(AND(DG$6&gt;=$F93,DG$6&lt;=$H93)*(DG$6-$F93+1),$J93/2,$M93,TRUE)-_xlfn.NORM.DIST(AND(DG$6&gt;=$F93,DG$6&lt;=$H93)*(DF$6-$F93+1),$J93/2,$M93,TRUE))/(1-2*_xlfn.NORM.DIST(0,$J93/2,$M93,TRUE))*$D93+($K93="Steady Growth")*(AND(DG$6&gt;=$F93,DG$6&lt;=$H93)*((DG$6-$F93+1)/($J93*($J93+1)/2)*$D93))+($K93="custom")*CustCF!DA93</f>
        <v/>
      </c>
      <c r="DH93" s="87">
        <f>($K93="Bell Curve")*(_xlfn.NORM.DIST(AND(DH$6&gt;=$F93,DH$6&lt;=$H93)*(DH$6-$F93+1),$J93/2,$M93,TRUE)-_xlfn.NORM.DIST(AND(DH$6&gt;=$F93,DH$6&lt;=$H93)*(DG$6-$F93+1),$J93/2,$M93,TRUE))/(1-2*_xlfn.NORM.DIST(0,$J93/2,$M93,TRUE))*$D93+($K93="Steady Growth")*(AND(DH$6&gt;=$F93,DH$6&lt;=$H93)*((DH$6-$F93+1)/($J93*($J93+1)/2)*$D93))+($K93="custom")*CustCF!DB93</f>
        <v/>
      </c>
      <c r="DI93" s="87">
        <f>($K93="Bell Curve")*(_xlfn.NORM.DIST(AND(DI$6&gt;=$F93,DI$6&lt;=$H93)*(DI$6-$F93+1),$J93/2,$M93,TRUE)-_xlfn.NORM.DIST(AND(DI$6&gt;=$F93,DI$6&lt;=$H93)*(DH$6-$F93+1),$J93/2,$M93,TRUE))/(1-2*_xlfn.NORM.DIST(0,$J93/2,$M93,TRUE))*$D93+($K93="Steady Growth")*(AND(DI$6&gt;=$F93,DI$6&lt;=$H93)*((DI$6-$F93+1)/($J93*($J93+1)/2)*$D93))+($K93="custom")*CustCF!DC93</f>
        <v/>
      </c>
      <c r="DJ93" s="87">
        <f>($K93="Bell Curve")*(_xlfn.NORM.DIST(AND(DJ$6&gt;=$F93,DJ$6&lt;=$H93)*(DJ$6-$F93+1),$J93/2,$M93,TRUE)-_xlfn.NORM.DIST(AND(DJ$6&gt;=$F93,DJ$6&lt;=$H93)*(DI$6-$F93+1),$J93/2,$M93,TRUE))/(1-2*_xlfn.NORM.DIST(0,$J93/2,$M93,TRUE))*$D93+($K93="Steady Growth")*(AND(DJ$6&gt;=$F93,DJ$6&lt;=$H93)*((DJ$6-$F93+1)/($J93*($J93+1)/2)*$D93))+($K93="custom")*CustCF!DD93</f>
        <v/>
      </c>
      <c r="DK93" s="87">
        <f>($K93="Bell Curve")*(_xlfn.NORM.DIST(AND(DK$6&gt;=$F93,DK$6&lt;=$H93)*(DK$6-$F93+1),$J93/2,$M93,TRUE)-_xlfn.NORM.DIST(AND(DK$6&gt;=$F93,DK$6&lt;=$H93)*(DJ$6-$F93+1),$J93/2,$M93,TRUE))/(1-2*_xlfn.NORM.DIST(0,$J93/2,$M93,TRUE))*$D93+($K93="Steady Growth")*(AND(DK$6&gt;=$F93,DK$6&lt;=$H93)*((DK$6-$F93+1)/($J93*($J93+1)/2)*$D93))+($K93="custom")*CustCF!DE93</f>
        <v/>
      </c>
      <c r="DL93" s="87">
        <f>($K93="Bell Curve")*(_xlfn.NORM.DIST(AND(DL$6&gt;=$F93,DL$6&lt;=$H93)*(DL$6-$F93+1),$J93/2,$M93,TRUE)-_xlfn.NORM.DIST(AND(DL$6&gt;=$F93,DL$6&lt;=$H93)*(DK$6-$F93+1),$J93/2,$M93,TRUE))/(1-2*_xlfn.NORM.DIST(0,$J93/2,$M93,TRUE))*$D93+($K93="Steady Growth")*(AND(DL$6&gt;=$F93,DL$6&lt;=$H93)*((DL$6-$F93+1)/($J93*($J93+1)/2)*$D93))+($K93="custom")*CustCF!DF93</f>
        <v/>
      </c>
      <c r="DM93" s="87">
        <f>($K93="Bell Curve")*(_xlfn.NORM.DIST(AND(DM$6&gt;=$F93,DM$6&lt;=$H93)*(DM$6-$F93+1),$J93/2,$M93,TRUE)-_xlfn.NORM.DIST(AND(DM$6&gt;=$F93,DM$6&lt;=$H93)*(DL$6-$F93+1),$J93/2,$M93,TRUE))/(1-2*_xlfn.NORM.DIST(0,$J93/2,$M93,TRUE))*$D93+($K93="Steady Growth")*(AND(DM$6&gt;=$F93,DM$6&lt;=$H93)*((DM$6-$F93+1)/($J93*($J93+1)/2)*$D93))+($K93="custom")*CustCF!DG93</f>
        <v/>
      </c>
      <c r="DN93" s="87">
        <f>($K93="Bell Curve")*(_xlfn.NORM.DIST(AND(DN$6&gt;=$F93,DN$6&lt;=$H93)*(DN$6-$F93+1),$J93/2,$M93,TRUE)-_xlfn.NORM.DIST(AND(DN$6&gt;=$F93,DN$6&lt;=$H93)*(DM$6-$F93+1),$J93/2,$M93,TRUE))/(1-2*_xlfn.NORM.DIST(0,$J93/2,$M93,TRUE))*$D93+($K93="Steady Growth")*(AND(DN$6&gt;=$F93,DN$6&lt;=$H93)*((DN$6-$F93+1)/($J93*($J93+1)/2)*$D93))+($K93="custom")*CustCF!DH93</f>
        <v/>
      </c>
      <c r="DO93" s="87">
        <f>($K93="Bell Curve")*(_xlfn.NORM.DIST(AND(DO$6&gt;=$F93,DO$6&lt;=$H93)*(DO$6-$F93+1),$J93/2,$M93,TRUE)-_xlfn.NORM.DIST(AND(DO$6&gt;=$F93,DO$6&lt;=$H93)*(DN$6-$F93+1),$J93/2,$M93,TRUE))/(1-2*_xlfn.NORM.DIST(0,$J93/2,$M93,TRUE))*$D93+($K93="Steady Growth")*(AND(DO$6&gt;=$F93,DO$6&lt;=$H93)*((DO$6-$F93+1)/($J93*($J93+1)/2)*$D93))+($K93="custom")*CustCF!DI93</f>
        <v/>
      </c>
      <c r="DP93" s="87">
        <f>($K93="Bell Curve")*(_xlfn.NORM.DIST(AND(DP$6&gt;=$F93,DP$6&lt;=$H93)*(DP$6-$F93+1),$J93/2,$M93,TRUE)-_xlfn.NORM.DIST(AND(DP$6&gt;=$F93,DP$6&lt;=$H93)*(DO$6-$F93+1),$J93/2,$M93,TRUE))/(1-2*_xlfn.NORM.DIST(0,$J93/2,$M93,TRUE))*$D93+($K93="Steady Growth")*(AND(DP$6&gt;=$F93,DP$6&lt;=$H93)*((DP$6-$F93+1)/($J93*($J93+1)/2)*$D93))+($K93="custom")*CustCF!DJ93</f>
        <v/>
      </c>
      <c r="DQ93" s="87">
        <f>($K93="Bell Curve")*(_xlfn.NORM.DIST(AND(DQ$6&gt;=$F93,DQ$6&lt;=$H93)*(DQ$6-$F93+1),$J93/2,$M93,TRUE)-_xlfn.NORM.DIST(AND(DQ$6&gt;=$F93,DQ$6&lt;=$H93)*(DP$6-$F93+1),$J93/2,$M93,TRUE))/(1-2*_xlfn.NORM.DIST(0,$J93/2,$M93,TRUE))*$D93+($K93="Steady Growth")*(AND(DQ$6&gt;=$F93,DQ$6&lt;=$H93)*((DQ$6-$F93+1)/($J93*($J93+1)/2)*$D93))+($K93="custom")*CustCF!DK93</f>
        <v/>
      </c>
      <c r="DR93" s="87">
        <f>($K93="Bell Curve")*(_xlfn.NORM.DIST(AND(DR$6&gt;=$F93,DR$6&lt;=$H93)*(DR$6-$F93+1),$J93/2,$M93,TRUE)-_xlfn.NORM.DIST(AND(DR$6&gt;=$F93,DR$6&lt;=$H93)*(DQ$6-$F93+1),$J93/2,$M93,TRUE))/(1-2*_xlfn.NORM.DIST(0,$J93/2,$M93,TRUE))*$D93+($K93="Steady Growth")*(AND(DR$6&gt;=$F93,DR$6&lt;=$H93)*((DR$6-$F93+1)/($J93*($J93+1)/2)*$D93))+($K93="custom")*CustCF!DL93</f>
        <v/>
      </c>
      <c r="DS93" s="87">
        <f>($K93="Bell Curve")*(_xlfn.NORM.DIST(AND(DS$6&gt;=$F93,DS$6&lt;=$H93)*(DS$6-$F93+1),$J93/2,$M93,TRUE)-_xlfn.NORM.DIST(AND(DS$6&gt;=$F93,DS$6&lt;=$H93)*(DR$6-$F93+1),$J93/2,$M93,TRUE))/(1-2*_xlfn.NORM.DIST(0,$J93/2,$M93,TRUE))*$D93+($K93="Steady Growth")*(AND(DS$6&gt;=$F93,DS$6&lt;=$H93)*((DS$6-$F93+1)/($J93*($J93+1)/2)*$D93))+($K93="custom")*CustCF!DM93</f>
        <v/>
      </c>
      <c r="DT93" s="87">
        <f>($K93="Bell Curve")*(_xlfn.NORM.DIST(AND(DT$6&gt;=$F93,DT$6&lt;=$H93)*(DT$6-$F93+1),$J93/2,$M93,TRUE)-_xlfn.NORM.DIST(AND(DT$6&gt;=$F93,DT$6&lt;=$H93)*(DS$6-$F93+1),$J93/2,$M93,TRUE))/(1-2*_xlfn.NORM.DIST(0,$J93/2,$M93,TRUE))*$D93+($K93="Steady Growth")*(AND(DT$6&gt;=$F93,DT$6&lt;=$H93)*((DT$6-$F93+1)/($J93*($J93+1)/2)*$D93))+($K93="custom")*CustCF!DN93</f>
        <v/>
      </c>
      <c r="DU93" s="87">
        <f>($K93="Bell Curve")*(_xlfn.NORM.DIST(AND(DU$6&gt;=$F93,DU$6&lt;=$H93)*(DU$6-$F93+1),$J93/2,$M93,TRUE)-_xlfn.NORM.DIST(AND(DU$6&gt;=$F93,DU$6&lt;=$H93)*(DT$6-$F93+1),$J93/2,$M93,TRUE))/(1-2*_xlfn.NORM.DIST(0,$J93/2,$M93,TRUE))*$D93+($K93="Steady Growth")*(AND(DU$6&gt;=$F93,DU$6&lt;=$H93)*((DU$6-$F93+1)/($J93*($J93+1)/2)*$D93))+($K93="custom")*CustCF!DO93</f>
        <v/>
      </c>
      <c r="DV93" s="87">
        <f>($K93="Bell Curve")*(_xlfn.NORM.DIST(AND(DV$6&gt;=$F93,DV$6&lt;=$H93)*(DV$6-$F93+1),$J93/2,$M93,TRUE)-_xlfn.NORM.DIST(AND(DV$6&gt;=$F93,DV$6&lt;=$H93)*(DU$6-$F93+1),$J93/2,$M93,TRUE))/(1-2*_xlfn.NORM.DIST(0,$J93/2,$M93,TRUE))*$D93+($K93="Steady Growth")*(AND(DV$6&gt;=$F93,DV$6&lt;=$H93)*((DV$6-$F93+1)/($J93*($J93+1)/2)*$D93))+($K93="custom")*CustCF!DP93</f>
        <v/>
      </c>
      <c r="DW93" s="87">
        <f>($K93="Bell Curve")*(_xlfn.NORM.DIST(AND(DW$6&gt;=$F93,DW$6&lt;=$H93)*(DW$6-$F93+1),$J93/2,$M93,TRUE)-_xlfn.NORM.DIST(AND(DW$6&gt;=$F93,DW$6&lt;=$H93)*(DV$6-$F93+1),$J93/2,$M93,TRUE))/(1-2*_xlfn.NORM.DIST(0,$J93/2,$M93,TRUE))*$D93+($K93="Steady Growth")*(AND(DW$6&gt;=$F93,DW$6&lt;=$H93)*((DW$6-$F93+1)/($J93*($J93+1)/2)*$D93))+($K93="custom")*CustCF!DQ93</f>
        <v/>
      </c>
      <c r="DX93" s="87">
        <f>($K93="Bell Curve")*(_xlfn.NORM.DIST(AND(DX$6&gt;=$F93,DX$6&lt;=$H93)*(DX$6-$F93+1),$J93/2,$M93,TRUE)-_xlfn.NORM.DIST(AND(DX$6&gt;=$F93,DX$6&lt;=$H93)*(DW$6-$F93+1),$J93/2,$M93,TRUE))/(1-2*_xlfn.NORM.DIST(0,$J93/2,$M93,TRUE))*$D93+($K93="Steady Growth")*(AND(DX$6&gt;=$F93,DX$6&lt;=$H93)*((DX$6-$F93+1)/($J93*($J93+1)/2)*$D93))+($K93="custom")*CustCF!DR93</f>
        <v/>
      </c>
      <c r="DY93" s="87">
        <f>($K93="Bell Curve")*(_xlfn.NORM.DIST(AND(DY$6&gt;=$F93,DY$6&lt;=$H93)*(DY$6-$F93+1),$J93/2,$M93,TRUE)-_xlfn.NORM.DIST(AND(DY$6&gt;=$F93,DY$6&lt;=$H93)*(DX$6-$F93+1),$J93/2,$M93,TRUE))/(1-2*_xlfn.NORM.DIST(0,$J93/2,$M93,TRUE))*$D93+($K93="Steady Growth")*(AND(DY$6&gt;=$F93,DY$6&lt;=$H93)*((DY$6-$F93+1)/($J93*($J93+1)/2)*$D93))+($K93="custom")*CustCF!DS93</f>
        <v/>
      </c>
      <c r="DZ93" s="87">
        <f>($K93="Bell Curve")*(_xlfn.NORM.DIST(AND(DZ$6&gt;=$F93,DZ$6&lt;=$H93)*(DZ$6-$F93+1),$J93/2,$M93,TRUE)-_xlfn.NORM.DIST(AND(DZ$6&gt;=$F93,DZ$6&lt;=$H93)*(DY$6-$F93+1),$J93/2,$M93,TRUE))/(1-2*_xlfn.NORM.DIST(0,$J93/2,$M93,TRUE))*$D93+($K93="Steady Growth")*(AND(DZ$6&gt;=$F93,DZ$6&lt;=$H93)*((DZ$6-$F93+1)/($J93*($J93+1)/2)*$D93))+($K93="custom")*CustCF!DT93</f>
        <v/>
      </c>
      <c r="EA93" s="87">
        <f>($K93="Bell Curve")*(_xlfn.NORM.DIST(AND(EA$6&gt;=$F93,EA$6&lt;=$H93)*(EA$6-$F93+1),$J93/2,$M93,TRUE)-_xlfn.NORM.DIST(AND(EA$6&gt;=$F93,EA$6&lt;=$H93)*(DZ$6-$F93+1),$J93/2,$M93,TRUE))/(1-2*_xlfn.NORM.DIST(0,$J93/2,$M93,TRUE))*$D93+($K93="Steady Growth")*(AND(EA$6&gt;=$F93,EA$6&lt;=$H93)*((EA$6-$F93+1)/($J93*($J93+1)/2)*$D93))+($K93="custom")*CustCF!DU93</f>
        <v/>
      </c>
      <c r="EB93" s="87">
        <f>($K93="Bell Curve")*(_xlfn.NORM.DIST(AND(EB$6&gt;=$F93,EB$6&lt;=$H93)*(EB$6-$F93+1),$J93/2,$M93,TRUE)-_xlfn.NORM.DIST(AND(EB$6&gt;=$F93,EB$6&lt;=$H93)*(EA$6-$F93+1),$J93/2,$M93,TRUE))/(1-2*_xlfn.NORM.DIST(0,$J93/2,$M93,TRUE))*$D93+($K93="Steady Growth")*(AND(EB$6&gt;=$F93,EB$6&lt;=$H93)*((EB$6-$F93+1)/($J93*($J93+1)/2)*$D93))+($K93="custom")*CustCF!DV93</f>
        <v/>
      </c>
      <c r="EC93" s="87">
        <f>($K93="Bell Curve")*(_xlfn.NORM.DIST(AND(EC$6&gt;=$F93,EC$6&lt;=$H93)*(EC$6-$F93+1),$J93/2,$M93,TRUE)-_xlfn.NORM.DIST(AND(EC$6&gt;=$F93,EC$6&lt;=$H93)*(EB$6-$F93+1),$J93/2,$M93,TRUE))/(1-2*_xlfn.NORM.DIST(0,$J93/2,$M93,TRUE))*$D93+($K93="Steady Growth")*(AND(EC$6&gt;=$F93,EC$6&lt;=$H93)*((EC$6-$F93+1)/($J93*($J93+1)/2)*$D93))+($K93="custom")*CustCF!DW93</f>
        <v/>
      </c>
      <c r="ED93" s="87">
        <f>($K93="Bell Curve")*(_xlfn.NORM.DIST(AND(ED$6&gt;=$F93,ED$6&lt;=$H93)*(ED$6-$F93+1),$J93/2,$M93,TRUE)-_xlfn.NORM.DIST(AND(ED$6&gt;=$F93,ED$6&lt;=$H93)*(EC$6-$F93+1),$J93/2,$M93,TRUE))/(1-2*_xlfn.NORM.DIST(0,$J93/2,$M93,TRUE))*$D93+($K93="Steady Growth")*(AND(ED$6&gt;=$F93,ED$6&lt;=$H93)*((ED$6-$F93+1)/($J93*($J93+1)/2)*$D93))+($K93="custom")*CustCF!DX93</f>
        <v/>
      </c>
      <c r="EE93" s="87">
        <f>($K93="Bell Curve")*(_xlfn.NORM.DIST(AND(EE$6&gt;=$F93,EE$6&lt;=$H93)*(EE$6-$F93+1),$J93/2,$M93,TRUE)-_xlfn.NORM.DIST(AND(EE$6&gt;=$F93,EE$6&lt;=$H93)*(ED$6-$F93+1),$J93/2,$M93,TRUE))/(1-2*_xlfn.NORM.DIST(0,$J93/2,$M93,TRUE))*$D93+($K93="Steady Growth")*(AND(EE$6&gt;=$F93,EE$6&lt;=$H93)*((EE$6-$F93+1)/($J93*($J93+1)/2)*$D93))+($K93="custom")*CustCF!DY93</f>
        <v/>
      </c>
      <c r="EF93" s="87">
        <f>($K93="Bell Curve")*(_xlfn.NORM.DIST(AND(EF$6&gt;=$F93,EF$6&lt;=$H93)*(EF$6-$F93+1),$J93/2,$M93,TRUE)-_xlfn.NORM.DIST(AND(EF$6&gt;=$F93,EF$6&lt;=$H93)*(EE$6-$F93+1),$J93/2,$M93,TRUE))/(1-2*_xlfn.NORM.DIST(0,$J93/2,$M93,TRUE))*$D93+($K93="Steady Growth")*(AND(EF$6&gt;=$F93,EF$6&lt;=$H93)*((EF$6-$F93+1)/($J93*($J93+1)/2)*$D93))+($K93="custom")*CustCF!DZ93</f>
        <v/>
      </c>
      <c r="EG93" s="87">
        <f>($K93="Bell Curve")*(_xlfn.NORM.DIST(AND(EG$6&gt;=$F93,EG$6&lt;=$H93)*(EG$6-$F93+1),$J93/2,$M93,TRUE)-_xlfn.NORM.DIST(AND(EG$6&gt;=$F93,EG$6&lt;=$H93)*(EF$6-$F93+1),$J93/2,$M93,TRUE))/(1-2*_xlfn.NORM.DIST(0,$J93/2,$M93,TRUE))*$D93+($K93="Steady Growth")*(AND(EG$6&gt;=$F93,EG$6&lt;=$H93)*((EG$6-$F93+1)/($J93*($J93+1)/2)*$D93))+($K93="custom")*CustCF!EA93</f>
        <v/>
      </c>
      <c r="EH93" s="87">
        <f>($K93="Bell Curve")*(_xlfn.NORM.DIST(AND(EH$6&gt;=$F93,EH$6&lt;=$H93)*(EH$6-$F93+1),$J93/2,$M93,TRUE)-_xlfn.NORM.DIST(AND(EH$6&gt;=$F93,EH$6&lt;=$H93)*(EG$6-$F93+1),$J93/2,$M93,TRUE))/(1-2*_xlfn.NORM.DIST(0,$J93/2,$M93,TRUE))*$D93+($K93="Steady Growth")*(AND(EH$6&gt;=$F93,EH$6&lt;=$H93)*((EH$6-$F93+1)/($J93*($J93+1)/2)*$D93))+($K93="custom")*CustCF!EB93</f>
        <v/>
      </c>
      <c r="EI93" s="87">
        <f>($K93="Bell Curve")*(_xlfn.NORM.DIST(AND(EI$6&gt;=$F93,EI$6&lt;=$H93)*(EI$6-$F93+1),$J93/2,$M93,TRUE)-_xlfn.NORM.DIST(AND(EI$6&gt;=$F93,EI$6&lt;=$H93)*(EH$6-$F93+1),$J93/2,$M93,TRUE))/(1-2*_xlfn.NORM.DIST(0,$J93/2,$M93,TRUE))*$D93+($K93="Steady Growth")*(AND(EI$6&gt;=$F93,EI$6&lt;=$H93)*((EI$6-$F93+1)/($J93*($J93+1)/2)*$D93))+($K93="custom")*CustCF!EC93</f>
        <v/>
      </c>
      <c r="EJ93" s="87">
        <f>($K93="Bell Curve")*(_xlfn.NORM.DIST(AND(EJ$6&gt;=$F93,EJ$6&lt;=$H93)*(EJ$6-$F93+1),$J93/2,$M93,TRUE)-_xlfn.NORM.DIST(AND(EJ$6&gt;=$F93,EJ$6&lt;=$H93)*(EI$6-$F93+1),$J93/2,$M93,TRUE))/(1-2*_xlfn.NORM.DIST(0,$J93/2,$M93,TRUE))*$D93+($K93="Steady Growth")*(AND(EJ$6&gt;=$F93,EJ$6&lt;=$H93)*((EJ$6-$F93+1)/($J93*($J93+1)/2)*$D93))+($K93="custom")*CustCF!ED93</f>
        <v/>
      </c>
      <c r="EK93" s="87">
        <f>($K93="Bell Curve")*(_xlfn.NORM.DIST(AND(EK$6&gt;=$F93,EK$6&lt;=$H93)*(EK$6-$F93+1),$J93/2,$M93,TRUE)-_xlfn.NORM.DIST(AND(EK$6&gt;=$F93,EK$6&lt;=$H93)*(EJ$6-$F93+1),$J93/2,$M93,TRUE))/(1-2*_xlfn.NORM.DIST(0,$J93/2,$M93,TRUE))*$D93+($K93="Steady Growth")*(AND(EK$6&gt;=$F93,EK$6&lt;=$H93)*((EK$6-$F93+1)/($J93*($J93+1)/2)*$D93))+($K93="custom")*CustCF!EE93</f>
        <v/>
      </c>
      <c r="EL93" s="87">
        <f>($K93="Bell Curve")*(_xlfn.NORM.DIST(AND(EL$6&gt;=$F93,EL$6&lt;=$H93)*(EL$6-$F93+1),$J93/2,$M93,TRUE)-_xlfn.NORM.DIST(AND(EL$6&gt;=$F93,EL$6&lt;=$H93)*(EK$6-$F93+1),$J93/2,$M93,TRUE))/(1-2*_xlfn.NORM.DIST(0,$J93/2,$M93,TRUE))*$D93+($K93="Steady Growth")*(AND(EL$6&gt;=$F93,EL$6&lt;=$H93)*((EL$6-$F93+1)/($J93*($J93+1)/2)*$D93))+($K93="custom")*CustCF!EF93</f>
        <v/>
      </c>
      <c r="EM93" s="87">
        <f>($K93="Bell Curve")*(_xlfn.NORM.DIST(AND(EM$6&gt;=$F93,EM$6&lt;=$H93)*(EM$6-$F93+1),$J93/2,$M93,TRUE)-_xlfn.NORM.DIST(AND(EM$6&gt;=$F93,EM$6&lt;=$H93)*(EL$6-$F93+1),$J93/2,$M93,TRUE))/(1-2*_xlfn.NORM.DIST(0,$J93/2,$M93,TRUE))*$D93+($K93="Steady Growth")*(AND(EM$6&gt;=$F93,EM$6&lt;=$H93)*((EM$6-$F93+1)/($J93*($J93+1)/2)*$D93))+($K93="custom")*CustCF!EG93</f>
        <v/>
      </c>
      <c r="EN93" s="87">
        <f>($K93="Bell Curve")*(_xlfn.NORM.DIST(AND(EN$6&gt;=$F93,EN$6&lt;=$H93)*(EN$6-$F93+1),$J93/2,$M93,TRUE)-_xlfn.NORM.DIST(AND(EN$6&gt;=$F93,EN$6&lt;=$H93)*(EM$6-$F93+1),$J93/2,$M93,TRUE))/(1-2*_xlfn.NORM.DIST(0,$J93/2,$M93,TRUE))*$D93+($K93="Steady Growth")*(AND(EN$6&gt;=$F93,EN$6&lt;=$H93)*((EN$6-$F93+1)/($J93*($J93+1)/2)*$D93))+($K93="custom")*CustCF!EH93</f>
        <v/>
      </c>
      <c r="EO93" s="87">
        <f>($K93="Bell Curve")*(_xlfn.NORM.DIST(AND(EO$6&gt;=$F93,EO$6&lt;=$H93)*(EO$6-$F93+1),$J93/2,$M93,TRUE)-_xlfn.NORM.DIST(AND(EO$6&gt;=$F93,EO$6&lt;=$H93)*(EN$6-$F93+1),$J93/2,$M93,TRUE))/(1-2*_xlfn.NORM.DIST(0,$J93/2,$M93,TRUE))*$D93+($K93="Steady Growth")*(AND(EO$6&gt;=$F93,EO$6&lt;=$H93)*((EO$6-$F93+1)/($J93*($J93+1)/2)*$D93))+($K93="custom")*CustCF!EI93</f>
        <v/>
      </c>
      <c r="EP93" s="87">
        <f>($K93="Bell Curve")*(_xlfn.NORM.DIST(AND(EP$6&gt;=$F93,EP$6&lt;=$H93)*(EP$6-$F93+1),$J93/2,$M93,TRUE)-_xlfn.NORM.DIST(AND(EP$6&gt;=$F93,EP$6&lt;=$H93)*(EO$6-$F93+1),$J93/2,$M93,TRUE))/(1-2*_xlfn.NORM.DIST(0,$J93/2,$M93,TRUE))*$D93+($K93="Steady Growth")*(AND(EP$6&gt;=$F93,EP$6&lt;=$H93)*((EP$6-$F93+1)/($J93*($J93+1)/2)*$D93))+($K93="custom")*CustCF!EJ93</f>
        <v/>
      </c>
      <c r="EQ93" s="87">
        <f>($K93="Bell Curve")*(_xlfn.NORM.DIST(AND(EQ$6&gt;=$F93,EQ$6&lt;=$H93)*(EQ$6-$F93+1),$J93/2,$M93,TRUE)-_xlfn.NORM.DIST(AND(EQ$6&gt;=$F93,EQ$6&lt;=$H93)*(EP$6-$F93+1),$J93/2,$M93,TRUE))/(1-2*_xlfn.NORM.DIST(0,$J93/2,$M93,TRUE))*$D93+($K93="Steady Growth")*(AND(EQ$6&gt;=$F93,EQ$6&lt;=$H93)*((EQ$6-$F93+1)/($J93*($J93+1)/2)*$D93))+($K93="custom")*CustCF!EK93</f>
        <v/>
      </c>
      <c r="ER93" s="87">
        <f>($K93="Bell Curve")*(_xlfn.NORM.DIST(AND(ER$6&gt;=$F93,ER$6&lt;=$H93)*(ER$6-$F93+1),$J93/2,$M93,TRUE)-_xlfn.NORM.DIST(AND(ER$6&gt;=$F93,ER$6&lt;=$H93)*(EQ$6-$F93+1),$J93/2,$M93,TRUE))/(1-2*_xlfn.NORM.DIST(0,$J93/2,$M93,TRUE))*$D93+($K93="Steady Growth")*(AND(ER$6&gt;=$F93,ER$6&lt;=$H93)*((ER$6-$F93+1)/($J93*($J93+1)/2)*$D93))+($K93="custom")*CustCF!EL93</f>
        <v/>
      </c>
      <c r="ES93" s="87">
        <f>($K93="Bell Curve")*(_xlfn.NORM.DIST(AND(ES$6&gt;=$F93,ES$6&lt;=$H93)*(ES$6-$F93+1),$J93/2,$M93,TRUE)-_xlfn.NORM.DIST(AND(ES$6&gt;=$F93,ES$6&lt;=$H93)*(ER$6-$F93+1),$J93/2,$M93,TRUE))/(1-2*_xlfn.NORM.DIST(0,$J93/2,$M93,TRUE))*$D93+($K93="Steady Growth")*(AND(ES$6&gt;=$F93,ES$6&lt;=$H93)*((ES$6-$F93+1)/($J93*($J93+1)/2)*$D93))+($K93="custom")*CustCF!EM93</f>
        <v/>
      </c>
      <c r="ET93" s="87">
        <f>($K93="Bell Curve")*(_xlfn.NORM.DIST(AND(ET$6&gt;=$F93,ET$6&lt;=$H93)*(ET$6-$F93+1),$J93/2,$M93,TRUE)-_xlfn.NORM.DIST(AND(ET$6&gt;=$F93,ET$6&lt;=$H93)*(ES$6-$F93+1),$J93/2,$M93,TRUE))/(1-2*_xlfn.NORM.DIST(0,$J93/2,$M93,TRUE))*$D93+($K93="Steady Growth")*(AND(ET$6&gt;=$F93,ET$6&lt;=$H93)*((ET$6-$F93+1)/($J93*($J93+1)/2)*$D93))+($K93="custom")*CustCF!EN93</f>
        <v/>
      </c>
      <c r="EU93" s="87">
        <f>($K93="Bell Curve")*(_xlfn.NORM.DIST(AND(EU$6&gt;=$F93,EU$6&lt;=$H93)*(EU$6-$F93+1),$J93/2,$M93,TRUE)-_xlfn.NORM.DIST(AND(EU$6&gt;=$F93,EU$6&lt;=$H93)*(ET$6-$F93+1),$J93/2,$M93,TRUE))/(1-2*_xlfn.NORM.DIST(0,$J93/2,$M93,TRUE))*$D93+($K93="Steady Growth")*(AND(EU$6&gt;=$F93,EU$6&lt;=$H93)*((EU$6-$F93+1)/($J93*($J93+1)/2)*$D93))+($K93="custom")*CustCF!EO93</f>
        <v/>
      </c>
      <c r="EV93" s="87">
        <f>($K93="Bell Curve")*(_xlfn.NORM.DIST(AND(EV$6&gt;=$F93,EV$6&lt;=$H93)*(EV$6-$F93+1),$J93/2,$M93,TRUE)-_xlfn.NORM.DIST(AND(EV$6&gt;=$F93,EV$6&lt;=$H93)*(EU$6-$F93+1),$J93/2,$M93,TRUE))/(1-2*_xlfn.NORM.DIST(0,$J93/2,$M93,TRUE))*$D93+($K93="Steady Growth")*(AND(EV$6&gt;=$F93,EV$6&lt;=$H93)*((EV$6-$F93+1)/($J93*($J93+1)/2)*$D93))+($K93="custom")*CustCF!EP93</f>
        <v/>
      </c>
      <c r="EW93" s="87">
        <f>($K93="Bell Curve")*(_xlfn.NORM.DIST(AND(EW$6&gt;=$F93,EW$6&lt;=$H93)*(EW$6-$F93+1),$J93/2,$M93,TRUE)-_xlfn.NORM.DIST(AND(EW$6&gt;=$F93,EW$6&lt;=$H93)*(EV$6-$F93+1),$J93/2,$M93,TRUE))/(1-2*_xlfn.NORM.DIST(0,$J93/2,$M93,TRUE))*$D93+($K93="Steady Growth")*(AND(EW$6&gt;=$F93,EW$6&lt;=$H93)*((EW$6-$F93+1)/($J93*($J93+1)/2)*$D93))+($K93="custom")*CustCF!EQ93</f>
        <v/>
      </c>
      <c r="EX93" s="87">
        <f>($K93="Bell Curve")*(_xlfn.NORM.DIST(AND(EX$6&gt;=$F93,EX$6&lt;=$H93)*(EX$6-$F93+1),$J93/2,$M93,TRUE)-_xlfn.NORM.DIST(AND(EX$6&gt;=$F93,EX$6&lt;=$H93)*(EW$6-$F93+1),$J93/2,$M93,TRUE))/(1-2*_xlfn.NORM.DIST(0,$J93/2,$M93,TRUE))*$D93+($K93="Steady Growth")*(AND(EX$6&gt;=$F93,EX$6&lt;=$H93)*((EX$6-$F93+1)/($J93*($J93+1)/2)*$D93))+($K93="custom")*CustCF!ER93</f>
        <v/>
      </c>
      <c r="EY93" s="87">
        <f>($K93="Bell Curve")*(_xlfn.NORM.DIST(AND(EY$6&gt;=$F93,EY$6&lt;=$H93)*(EY$6-$F93+1),$J93/2,$M93,TRUE)-_xlfn.NORM.DIST(AND(EY$6&gt;=$F93,EY$6&lt;=$H93)*(EX$6-$F93+1),$J93/2,$M93,TRUE))/(1-2*_xlfn.NORM.DIST(0,$J93/2,$M93,TRUE))*$D93+($K93="Steady Growth")*(AND(EY$6&gt;=$F93,EY$6&lt;=$H93)*((EY$6-$F93+1)/($J93*($J93+1)/2)*$D93))+($K93="custom")*CustCF!ES93</f>
        <v/>
      </c>
      <c r="EZ93" s="87">
        <f>($K93="Bell Curve")*(_xlfn.NORM.DIST(AND(EZ$6&gt;=$F93,EZ$6&lt;=$H93)*(EZ$6-$F93+1),$J93/2,$M93,TRUE)-_xlfn.NORM.DIST(AND(EZ$6&gt;=$F93,EZ$6&lt;=$H93)*(EY$6-$F93+1),$J93/2,$M93,TRUE))/(1-2*_xlfn.NORM.DIST(0,$J93/2,$M93,TRUE))*$D93+($K93="Steady Growth")*(AND(EZ$6&gt;=$F93,EZ$6&lt;=$H93)*((EZ$6-$F93+1)/($J93*($J93+1)/2)*$D93))+($K93="custom")*CustCF!ET93</f>
        <v/>
      </c>
      <c r="FA93" s="87">
        <f>($K93="Bell Curve")*(_xlfn.NORM.DIST(AND(FA$6&gt;=$F93,FA$6&lt;=$H93)*(FA$6-$F93+1),$J93/2,$M93,TRUE)-_xlfn.NORM.DIST(AND(FA$6&gt;=$F93,FA$6&lt;=$H93)*(EZ$6-$F93+1),$J93/2,$M93,TRUE))/(1-2*_xlfn.NORM.DIST(0,$J93/2,$M93,TRUE))*$D93+($K93="Steady Growth")*(AND(FA$6&gt;=$F93,FA$6&lt;=$H93)*((FA$6-$F93+1)/($J93*($J93+1)/2)*$D93))+($K93="custom")*CustCF!EU93</f>
        <v/>
      </c>
      <c r="FB93" s="87">
        <f>($K93="Bell Curve")*(_xlfn.NORM.DIST(AND(FB$6&gt;=$F93,FB$6&lt;=$H93)*(FB$6-$F93+1),$J93/2,$M93,TRUE)-_xlfn.NORM.DIST(AND(FB$6&gt;=$F93,FB$6&lt;=$H93)*(FA$6-$F93+1),$J93/2,$M93,TRUE))/(1-2*_xlfn.NORM.DIST(0,$J93/2,$M93,TRUE))*$D93+($K93="Steady Growth")*(AND(FB$6&gt;=$F93,FB$6&lt;=$H93)*((FB$6-$F93+1)/($J93*($J93+1)/2)*$D93))+($K93="custom")*CustCF!EV93</f>
        <v/>
      </c>
      <c r="FC93" s="87">
        <f>($K93="Bell Curve")*(_xlfn.NORM.DIST(AND(FC$6&gt;=$F93,FC$6&lt;=$H93)*(FC$6-$F93+1),$J93/2,$M93,TRUE)-_xlfn.NORM.DIST(AND(FC$6&gt;=$F93,FC$6&lt;=$H93)*(FB$6-$F93+1),$J93/2,$M93,TRUE))/(1-2*_xlfn.NORM.DIST(0,$J93/2,$M93,TRUE))*$D93+($K93="Steady Growth")*(AND(FC$6&gt;=$F93,FC$6&lt;=$H93)*((FC$6-$F93+1)/($J93*($J93+1)/2)*$D93))+($K93="custom")*CustCF!EW93</f>
        <v/>
      </c>
      <c r="FD93" s="87">
        <f>($K93="Bell Curve")*(_xlfn.NORM.DIST(AND(FD$6&gt;=$F93,FD$6&lt;=$H93)*(FD$6-$F93+1),$J93/2,$M93,TRUE)-_xlfn.NORM.DIST(AND(FD$6&gt;=$F93,FD$6&lt;=$H93)*(FC$6-$F93+1),$J93/2,$M93,TRUE))/(1-2*_xlfn.NORM.DIST(0,$J93/2,$M93,TRUE))*$D93+($K93="Steady Growth")*(AND(FD$6&gt;=$F93,FD$6&lt;=$H93)*((FD$6-$F93+1)/($J93*($J93+1)/2)*$D93))+($K93="custom")*CustCF!EX93</f>
        <v/>
      </c>
      <c r="FE93" s="87">
        <f>($K93="Bell Curve")*(_xlfn.NORM.DIST(AND(FE$6&gt;=$F93,FE$6&lt;=$H93)*(FE$6-$F93+1),$J93/2,$M93,TRUE)-_xlfn.NORM.DIST(AND(FE$6&gt;=$F93,FE$6&lt;=$H93)*(FD$6-$F93+1),$J93/2,$M93,TRUE))/(1-2*_xlfn.NORM.DIST(0,$J93/2,$M93,TRUE))*$D93+($K93="Steady Growth")*(AND(FE$6&gt;=$F93,FE$6&lt;=$H93)*((FE$6-$F93+1)/($J93*($J93+1)/2)*$D93))+($K93="custom")*CustCF!EY93</f>
        <v/>
      </c>
      <c r="FF93" s="87">
        <f>($K93="Bell Curve")*(_xlfn.NORM.DIST(AND(FF$6&gt;=$F93,FF$6&lt;=$H93)*(FF$6-$F93+1),$J93/2,$M93,TRUE)-_xlfn.NORM.DIST(AND(FF$6&gt;=$F93,FF$6&lt;=$H93)*(FE$6-$F93+1),$J93/2,$M93,TRUE))/(1-2*_xlfn.NORM.DIST(0,$J93/2,$M93,TRUE))*$D93+($K93="Steady Growth")*(AND(FF$6&gt;=$F93,FF$6&lt;=$H93)*((FF$6-$F93+1)/($J93*($J93+1)/2)*$D93))+($K93="custom")*CustCF!EZ93</f>
        <v/>
      </c>
      <c r="FG93" s="87">
        <f>($K93="Bell Curve")*(_xlfn.NORM.DIST(AND(FG$6&gt;=$F93,FG$6&lt;=$H93)*(FG$6-$F93+1),$J93/2,$M93,TRUE)-_xlfn.NORM.DIST(AND(FG$6&gt;=$F93,FG$6&lt;=$H93)*(FF$6-$F93+1),$J93/2,$M93,TRUE))/(1-2*_xlfn.NORM.DIST(0,$J93/2,$M93,TRUE))*$D93+($K93="Steady Growth")*(AND(FG$6&gt;=$F93,FG$6&lt;=$H93)*((FG$6-$F93+1)/($J93*($J93+1)/2)*$D93))+($K93="custom")*CustCF!FA93</f>
        <v/>
      </c>
      <c r="FH93" s="87">
        <f>($K93="Bell Curve")*(_xlfn.NORM.DIST(AND(FH$6&gt;=$F93,FH$6&lt;=$H93)*(FH$6-$F93+1),$J93/2,$M93,TRUE)-_xlfn.NORM.DIST(AND(FH$6&gt;=$F93,FH$6&lt;=$H93)*(FG$6-$F93+1),$J93/2,$M93,TRUE))/(1-2*_xlfn.NORM.DIST(0,$J93/2,$M93,TRUE))*$D93+($K93="Steady Growth")*(AND(FH$6&gt;=$F93,FH$6&lt;=$H93)*((FH$6-$F93+1)/($J93*($J93+1)/2)*$D93))+($K93="custom")*CustCF!FB93</f>
        <v/>
      </c>
      <c r="FI93" s="87">
        <f>($K93="Bell Curve")*(_xlfn.NORM.DIST(AND(FI$6&gt;=$F93,FI$6&lt;=$H93)*(FI$6-$F93+1),$J93/2,$M93,TRUE)-_xlfn.NORM.DIST(AND(FI$6&gt;=$F93,FI$6&lt;=$H93)*(FH$6-$F93+1),$J93/2,$M93,TRUE))/(1-2*_xlfn.NORM.DIST(0,$J93/2,$M93,TRUE))*$D93+($K93="Steady Growth")*(AND(FI$6&gt;=$F93,FI$6&lt;=$H93)*((FI$6-$F93+1)/($J93*($J93+1)/2)*$D93))+($K93="custom")*CustCF!FC93</f>
        <v/>
      </c>
      <c r="FJ93" s="87">
        <f>($K93="Bell Curve")*(_xlfn.NORM.DIST(AND(FJ$6&gt;=$F93,FJ$6&lt;=$H93)*(FJ$6-$F93+1),$J93/2,$M93,TRUE)-_xlfn.NORM.DIST(AND(FJ$6&gt;=$F93,FJ$6&lt;=$H93)*(FI$6-$F93+1),$J93/2,$M93,TRUE))/(1-2*_xlfn.NORM.DIST(0,$J93/2,$M93,TRUE))*$D93+($K93="Steady Growth")*(AND(FJ$6&gt;=$F93,FJ$6&lt;=$H93)*((FJ$6-$F93+1)/($J93*($J93+1)/2)*$D93))+($K93="custom")*CustCF!FD93</f>
        <v/>
      </c>
      <c r="FK93" s="87">
        <f>($K93="Bell Curve")*(_xlfn.NORM.DIST(AND(FK$6&gt;=$F93,FK$6&lt;=$H93)*(FK$6-$F93+1),$J93/2,$M93,TRUE)-_xlfn.NORM.DIST(AND(FK$6&gt;=$F93,FK$6&lt;=$H93)*(FJ$6-$F93+1),$J93/2,$M93,TRUE))/(1-2*_xlfn.NORM.DIST(0,$J93/2,$M93,TRUE))*$D93+($K93="Steady Growth")*(AND(FK$6&gt;=$F93,FK$6&lt;=$H93)*((FK$6-$F93+1)/($J93*($J93+1)/2)*$D93))+($K93="custom")*CustCF!FE93</f>
        <v/>
      </c>
      <c r="FL93" s="87">
        <f>($K93="Bell Curve")*(_xlfn.NORM.DIST(AND(FL$6&gt;=$F93,FL$6&lt;=$H93)*(FL$6-$F93+1),$J93/2,$M93,TRUE)-_xlfn.NORM.DIST(AND(FL$6&gt;=$F93,FL$6&lt;=$H93)*(FK$6-$F93+1),$J93/2,$M93,TRUE))/(1-2*_xlfn.NORM.DIST(0,$J93/2,$M93,TRUE))*$D93+($K93="Steady Growth")*(AND(FL$6&gt;=$F93,FL$6&lt;=$H93)*((FL$6-$F93+1)/($J93*($J93+1)/2)*$D93))+($K93="custom")*CustCF!FF93</f>
        <v/>
      </c>
      <c r="FM93" s="87">
        <f>($K93="Bell Curve")*(_xlfn.NORM.DIST(AND(FM$6&gt;=$F93,FM$6&lt;=$H93)*(FM$6-$F93+1),$J93/2,$M93,TRUE)-_xlfn.NORM.DIST(AND(FM$6&gt;=$F93,FM$6&lt;=$H93)*(FL$6-$F93+1),$J93/2,$M93,TRUE))/(1-2*_xlfn.NORM.DIST(0,$J93/2,$M93,TRUE))*$D93+($K93="Steady Growth")*(AND(FM$6&gt;=$F93,FM$6&lt;=$H93)*((FM$6-$F93+1)/($J93*($J93+1)/2)*$D93))+($K93="custom")*CustCF!FG93</f>
        <v/>
      </c>
      <c r="FN93" s="87">
        <f>($K93="Bell Curve")*(_xlfn.NORM.DIST(AND(FN$6&gt;=$F93,FN$6&lt;=$H93)*(FN$6-$F93+1),$J93/2,$M93,TRUE)-_xlfn.NORM.DIST(AND(FN$6&gt;=$F93,FN$6&lt;=$H93)*(FM$6-$F93+1),$J93/2,$M93,TRUE))/(1-2*_xlfn.NORM.DIST(0,$J93/2,$M93,TRUE))*$D93+($K93="Steady Growth")*(AND(FN$6&gt;=$F93,FN$6&lt;=$H93)*((FN$6-$F93+1)/($J93*($J93+1)/2)*$D93))+($K93="custom")*CustCF!FH93</f>
        <v/>
      </c>
      <c r="FO93" s="87">
        <f>($K93="Bell Curve")*(_xlfn.NORM.DIST(AND(FO$6&gt;=$F93,FO$6&lt;=$H93)*(FO$6-$F93+1),$J93/2,$M93,TRUE)-_xlfn.NORM.DIST(AND(FO$6&gt;=$F93,FO$6&lt;=$H93)*(FN$6-$F93+1),$J93/2,$M93,TRUE))/(1-2*_xlfn.NORM.DIST(0,$J93/2,$M93,TRUE))*$D93+($K93="Steady Growth")*(AND(FO$6&gt;=$F93,FO$6&lt;=$H93)*((FO$6-$F93+1)/($J93*($J93+1)/2)*$D93))+($K93="custom")*CustCF!FI93</f>
        <v/>
      </c>
      <c r="FP93" s="87">
        <f>($K93="Bell Curve")*(_xlfn.NORM.DIST(AND(FP$6&gt;=$F93,FP$6&lt;=$H93)*(FP$6-$F93+1),$J93/2,$M93,TRUE)-_xlfn.NORM.DIST(AND(FP$6&gt;=$F93,FP$6&lt;=$H93)*(FO$6-$F93+1),$J93/2,$M93,TRUE))/(1-2*_xlfn.NORM.DIST(0,$J93/2,$M93,TRUE))*$D93+($K93="Steady Growth")*(AND(FP$6&gt;=$F93,FP$6&lt;=$H93)*((FP$6-$F93+1)/($J93*($J93+1)/2)*$D93))+($K93="custom")*CustCF!FJ93</f>
        <v/>
      </c>
      <c r="FQ93" s="87">
        <f>($K93="Bell Curve")*(_xlfn.NORM.DIST(AND(FQ$6&gt;=$F93,FQ$6&lt;=$H93)*(FQ$6-$F93+1),$J93/2,$M93,TRUE)-_xlfn.NORM.DIST(AND(FQ$6&gt;=$F93,FQ$6&lt;=$H93)*(FP$6-$F93+1),$J93/2,$M93,TRUE))/(1-2*_xlfn.NORM.DIST(0,$J93/2,$M93,TRUE))*$D93+($K93="Steady Growth")*(AND(FQ$6&gt;=$F93,FQ$6&lt;=$H93)*((FQ$6-$F93+1)/($J93*($J93+1)/2)*$D93))+($K93="custom")*CustCF!FK93</f>
        <v/>
      </c>
      <c r="FR93" s="87">
        <f>($K93="Bell Curve")*(_xlfn.NORM.DIST(AND(FR$6&gt;=$F93,FR$6&lt;=$H93)*(FR$6-$F93+1),$J93/2,$M93,TRUE)-_xlfn.NORM.DIST(AND(FR$6&gt;=$F93,FR$6&lt;=$H93)*(FQ$6-$F93+1),$J93/2,$M93,TRUE))/(1-2*_xlfn.NORM.DIST(0,$J93/2,$M93,TRUE))*$D93+($K93="Steady Growth")*(AND(FR$6&gt;=$F93,FR$6&lt;=$H93)*((FR$6-$F93+1)/($J93*($J93+1)/2)*$D93))+($K93="custom")*CustCF!FL93</f>
        <v/>
      </c>
      <c r="FS93" s="87">
        <f>($K93="Bell Curve")*(_xlfn.NORM.DIST(AND(FS$6&gt;=$F93,FS$6&lt;=$H93)*(FS$6-$F93+1),$J93/2,$M93,TRUE)-_xlfn.NORM.DIST(AND(FS$6&gt;=$F93,FS$6&lt;=$H93)*(FR$6-$F93+1),$J93/2,$M93,TRUE))/(1-2*_xlfn.NORM.DIST(0,$J93/2,$M93,TRUE))*$D93+($K93="Steady Growth")*(AND(FS$6&gt;=$F93,FS$6&lt;=$H93)*((FS$6-$F93+1)/($J93*($J93+1)/2)*$D93))+($K93="custom")*CustCF!FM93</f>
        <v/>
      </c>
      <c r="FT93" s="87">
        <f>($K93="Bell Curve")*(_xlfn.NORM.DIST(AND(FT$6&gt;=$F93,FT$6&lt;=$H93)*(FT$6-$F93+1),$J93/2,$M93,TRUE)-_xlfn.NORM.DIST(AND(FT$6&gt;=$F93,FT$6&lt;=$H93)*(FS$6-$F93+1),$J93/2,$M93,TRUE))/(1-2*_xlfn.NORM.DIST(0,$J93/2,$M93,TRUE))*$D93+($K93="Steady Growth")*(AND(FT$6&gt;=$F93,FT$6&lt;=$H93)*((FT$6-$F93+1)/($J93*($J93+1)/2)*$D93))+($K93="custom")*CustCF!FN93</f>
        <v/>
      </c>
      <c r="FU93" s="87">
        <f>($K93="Bell Curve")*(_xlfn.NORM.DIST(AND(FU$6&gt;=$F93,FU$6&lt;=$H93)*(FU$6-$F93+1),$J93/2,$M93,TRUE)-_xlfn.NORM.DIST(AND(FU$6&gt;=$F93,FU$6&lt;=$H93)*(FT$6-$F93+1),$J93/2,$M93,TRUE))/(1-2*_xlfn.NORM.DIST(0,$J93/2,$M93,TRUE))*$D93+($K93="Steady Growth")*(AND(FU$6&gt;=$F93,FU$6&lt;=$H93)*((FU$6-$F93+1)/($J93*($J93+1)/2)*$D93))+($K93="custom")*CustCF!FO93</f>
        <v/>
      </c>
      <c r="FV93" s="87">
        <f>($K93="Bell Curve")*(_xlfn.NORM.DIST(AND(FV$6&gt;=$F93,FV$6&lt;=$H93)*(FV$6-$F93+1),$J93/2,$M93,TRUE)-_xlfn.NORM.DIST(AND(FV$6&gt;=$F93,FV$6&lt;=$H93)*(FU$6-$F93+1),$J93/2,$M93,TRUE))/(1-2*_xlfn.NORM.DIST(0,$J93/2,$M93,TRUE))*$D93+($K93="Steady Growth")*(AND(FV$6&gt;=$F93,FV$6&lt;=$H93)*((FV$6-$F93+1)/($J93*($J93+1)/2)*$D93))+($K93="custom")*CustCF!FP93</f>
        <v/>
      </c>
      <c r="FW93" s="87">
        <f>($K93="Bell Curve")*(_xlfn.NORM.DIST(AND(FW$6&gt;=$F93,FW$6&lt;=$H93)*(FW$6-$F93+1),$J93/2,$M93,TRUE)-_xlfn.NORM.DIST(AND(FW$6&gt;=$F93,FW$6&lt;=$H93)*(FV$6-$F93+1),$J93/2,$M93,TRUE))/(1-2*_xlfn.NORM.DIST(0,$J93/2,$M93,TRUE))*$D93+($K93="Steady Growth")*(AND(FW$6&gt;=$F93,FW$6&lt;=$H93)*((FW$6-$F93+1)/($J93*($J93+1)/2)*$D93))+($K93="custom")*CustCF!FQ93</f>
        <v/>
      </c>
      <c r="FX93" s="87">
        <f>($K93="Bell Curve")*(_xlfn.NORM.DIST(AND(FX$6&gt;=$F93,FX$6&lt;=$H93)*(FX$6-$F93+1),$J93/2,$M93,TRUE)-_xlfn.NORM.DIST(AND(FX$6&gt;=$F93,FX$6&lt;=$H93)*(FW$6-$F93+1),$J93/2,$M93,TRUE))/(1-2*_xlfn.NORM.DIST(0,$J93/2,$M93,TRUE))*$D93+($K93="Steady Growth")*(AND(FX$6&gt;=$F93,FX$6&lt;=$H93)*((FX$6-$F93+1)/($J93*($J93+1)/2)*$D93))+($K93="custom")*CustCF!FR93</f>
        <v/>
      </c>
      <c r="FY93" s="87">
        <f>($K93="Bell Curve")*(_xlfn.NORM.DIST(AND(FY$6&gt;=$F93,FY$6&lt;=$H93)*(FY$6-$F93+1),$J93/2,$M93,TRUE)-_xlfn.NORM.DIST(AND(FY$6&gt;=$F93,FY$6&lt;=$H93)*(FX$6-$F93+1),$J93/2,$M93,TRUE))/(1-2*_xlfn.NORM.DIST(0,$J93/2,$M93,TRUE))*$D93+($K93="Steady Growth")*(AND(FY$6&gt;=$F93,FY$6&lt;=$H93)*((FY$6-$F93+1)/($J93*($J93+1)/2)*$D93))+($K93="custom")*CustCF!FS93</f>
        <v/>
      </c>
      <c r="FZ93" s="87">
        <f>($K93="Bell Curve")*(_xlfn.NORM.DIST(AND(FZ$6&gt;=$F93,FZ$6&lt;=$H93)*(FZ$6-$F93+1),$J93/2,$M93,TRUE)-_xlfn.NORM.DIST(AND(FZ$6&gt;=$F93,FZ$6&lt;=$H93)*(FY$6-$F93+1),$J93/2,$M93,TRUE))/(1-2*_xlfn.NORM.DIST(0,$J93/2,$M93,TRUE))*$D93+($K93="Steady Growth")*(AND(FZ$6&gt;=$F93,FZ$6&lt;=$H93)*((FZ$6-$F93+1)/($J93*($J93+1)/2)*$D93))+($K93="custom")*CustCF!FT93</f>
        <v/>
      </c>
      <c r="GA93" s="87">
        <f>($K93="Bell Curve")*(_xlfn.NORM.DIST(AND(GA$6&gt;=$F93,GA$6&lt;=$H93)*(GA$6-$F93+1),$J93/2,$M93,TRUE)-_xlfn.NORM.DIST(AND(GA$6&gt;=$F93,GA$6&lt;=$H93)*(FZ$6-$F93+1),$J93/2,$M93,TRUE))/(1-2*_xlfn.NORM.DIST(0,$J93/2,$M93,TRUE))*$D93+($K93="Steady Growth")*(AND(GA$6&gt;=$F93,GA$6&lt;=$H93)*((GA$6-$F93+1)/($J93*($J93+1)/2)*$D93))+($K93="custom")*CustCF!FU93</f>
        <v/>
      </c>
      <c r="GB93" s="87">
        <f>($K93="Bell Curve")*(_xlfn.NORM.DIST(AND(GB$6&gt;=$F93,GB$6&lt;=$H93)*(GB$6-$F93+1),$J93/2,$M93,TRUE)-_xlfn.NORM.DIST(AND(GB$6&gt;=$F93,GB$6&lt;=$H93)*(GA$6-$F93+1),$J93/2,$M93,TRUE))/(1-2*_xlfn.NORM.DIST(0,$J93/2,$M93,TRUE))*$D93+($K93="Steady Growth")*(AND(GB$6&gt;=$F93,GB$6&lt;=$H93)*((GB$6-$F93+1)/($J93*($J93+1)/2)*$D93))+($K93="custom")*CustCF!FV93</f>
        <v/>
      </c>
      <c r="GC93" s="87">
        <f>($K93="Bell Curve")*(_xlfn.NORM.DIST(AND(GC$6&gt;=$F93,GC$6&lt;=$H93)*(GC$6-$F93+1),$J93/2,$M93,TRUE)-_xlfn.NORM.DIST(AND(GC$6&gt;=$F93,GC$6&lt;=$H93)*(GB$6-$F93+1),$J93/2,$M93,TRUE))/(1-2*_xlfn.NORM.DIST(0,$J93/2,$M93,TRUE))*$D93+($K93="Steady Growth")*(AND(GC$6&gt;=$F93,GC$6&lt;=$H93)*((GC$6-$F93+1)/($J93*($J93+1)/2)*$D93))+($K93="custom")*CustCF!FW93</f>
        <v/>
      </c>
      <c r="GD93" s="87">
        <f>($K93="Bell Curve")*(_xlfn.NORM.DIST(AND(GD$6&gt;=$F93,GD$6&lt;=$H93)*(GD$6-$F93+1),$J93/2,$M93,TRUE)-_xlfn.NORM.DIST(AND(GD$6&gt;=$F93,GD$6&lt;=$H93)*(GC$6-$F93+1),$J93/2,$M93,TRUE))/(1-2*_xlfn.NORM.DIST(0,$J93/2,$M93,TRUE))*$D93+($K93="Steady Growth")*(AND(GD$6&gt;=$F93,GD$6&lt;=$H93)*((GD$6-$F93+1)/($J93*($J93+1)/2)*$D93))+($K93="custom")*CustCF!FX93</f>
        <v/>
      </c>
      <c r="GE93" s="87">
        <f>($K93="Bell Curve")*(_xlfn.NORM.DIST(AND(GE$6&gt;=$F93,GE$6&lt;=$H93)*(GE$6-$F93+1),$J93/2,$M93,TRUE)-_xlfn.NORM.DIST(AND(GE$6&gt;=$F93,GE$6&lt;=$H93)*(GD$6-$F93+1),$J93/2,$M93,TRUE))/(1-2*_xlfn.NORM.DIST(0,$J93/2,$M93,TRUE))*$D93+($K93="Steady Growth")*(AND(GE$6&gt;=$F93,GE$6&lt;=$H93)*((GE$6-$F93+1)/($J93*($J93+1)/2)*$D93))+($K93="custom")*CustCF!FY93</f>
        <v/>
      </c>
      <c r="GF93" s="87">
        <f>($K93="Bell Curve")*(_xlfn.NORM.DIST(AND(GF$6&gt;=$F93,GF$6&lt;=$H93)*(GF$6-$F93+1),$J93/2,$M93,TRUE)-_xlfn.NORM.DIST(AND(GF$6&gt;=$F93,GF$6&lt;=$H93)*(GE$6-$F93+1),$J93/2,$M93,TRUE))/(1-2*_xlfn.NORM.DIST(0,$J93/2,$M93,TRUE))*$D93+($K93="Steady Growth")*(AND(GF$6&gt;=$F93,GF$6&lt;=$H93)*((GF$6-$F93+1)/($J93*($J93+1)/2)*$D93))+($K93="custom")*CustCF!FZ93</f>
        <v/>
      </c>
      <c r="GG93" s="87">
        <f>($K93="Bell Curve")*(_xlfn.NORM.DIST(AND(GG$6&gt;=$F93,GG$6&lt;=$H93)*(GG$6-$F93+1),$J93/2,$M93,TRUE)-_xlfn.NORM.DIST(AND(GG$6&gt;=$F93,GG$6&lt;=$H93)*(GF$6-$F93+1),$J93/2,$M93,TRUE))/(1-2*_xlfn.NORM.DIST(0,$J93/2,$M93,TRUE))*$D93+($K93="Steady Growth")*(AND(GG$6&gt;=$F93,GG$6&lt;=$H93)*((GG$6-$F93+1)/($J93*($J93+1)/2)*$D93))+($K93="custom")*CustCF!GA93</f>
        <v/>
      </c>
      <c r="GH93" s="87">
        <f>($K93="Bell Curve")*(_xlfn.NORM.DIST(AND(GH$6&gt;=$F93,GH$6&lt;=$H93)*(GH$6-$F93+1),$J93/2,$M93,TRUE)-_xlfn.NORM.DIST(AND(GH$6&gt;=$F93,GH$6&lt;=$H93)*(GG$6-$F93+1),$J93/2,$M93,TRUE))/(1-2*_xlfn.NORM.DIST(0,$J93/2,$M93,TRUE))*$D93+($K93="Steady Growth")*(AND(GH$6&gt;=$F93,GH$6&lt;=$H93)*((GH$6-$F93+1)/($J93*($J93+1)/2)*$D93))+($K93="custom")*CustCF!GB93</f>
        <v/>
      </c>
      <c r="GI93" s="87">
        <f>($K93="Bell Curve")*(_xlfn.NORM.DIST(AND(GI$6&gt;=$F93,GI$6&lt;=$H93)*(GI$6-$F93+1),$J93/2,$M93,TRUE)-_xlfn.NORM.DIST(AND(GI$6&gt;=$F93,GI$6&lt;=$H93)*(GH$6-$F93+1),$J93/2,$M93,TRUE))/(1-2*_xlfn.NORM.DIST(0,$J93/2,$M93,TRUE))*$D93+($K93="Steady Growth")*(AND(GI$6&gt;=$F93,GI$6&lt;=$H93)*((GI$6-$F93+1)/($J93*($J93+1)/2)*$D93))+($K93="custom")*CustCF!GC93</f>
        <v/>
      </c>
      <c r="GJ93" s="87">
        <f>($K93="Bell Curve")*(_xlfn.NORM.DIST(AND(GJ$6&gt;=$F93,GJ$6&lt;=$H93)*(GJ$6-$F93+1),$J93/2,$M93,TRUE)-_xlfn.NORM.DIST(AND(GJ$6&gt;=$F93,GJ$6&lt;=$H93)*(GI$6-$F93+1),$J93/2,$M93,TRUE))/(1-2*_xlfn.NORM.DIST(0,$J93/2,$M93,TRUE))*$D93+($K93="Steady Growth")*(AND(GJ$6&gt;=$F93,GJ$6&lt;=$H93)*((GJ$6-$F93+1)/($J93*($J93+1)/2)*$D93))+($K93="custom")*CustCF!GD93</f>
        <v/>
      </c>
      <c r="GK93" s="87">
        <f>($K93="Bell Curve")*(_xlfn.NORM.DIST(AND(GK$6&gt;=$F93,GK$6&lt;=$H93)*(GK$6-$F93+1),$J93/2,$M93,TRUE)-_xlfn.NORM.DIST(AND(GK$6&gt;=$F93,GK$6&lt;=$H93)*(GJ$6-$F93+1),$J93/2,$M93,TRUE))/(1-2*_xlfn.NORM.DIST(0,$J93/2,$M93,TRUE))*$D93+($K93="Steady Growth")*(AND(GK$6&gt;=$F93,GK$6&lt;=$H93)*((GK$6-$F93+1)/($J93*($J93+1)/2)*$D93))+($K93="custom")*CustCF!GE93</f>
        <v/>
      </c>
      <c r="GL93" s="87">
        <f>($K93="Bell Curve")*(_xlfn.NORM.DIST(AND(GL$6&gt;=$F93,GL$6&lt;=$H93)*(GL$6-$F93+1),$J93/2,$M93,TRUE)-_xlfn.NORM.DIST(AND(GL$6&gt;=$F93,GL$6&lt;=$H93)*(GK$6-$F93+1),$J93/2,$M93,TRUE))/(1-2*_xlfn.NORM.DIST(0,$J93/2,$M93,TRUE))*$D93+($K93="Steady Growth")*(AND(GL$6&gt;=$F93,GL$6&lt;=$H93)*((GL$6-$F93+1)/($J93*($J93+1)/2)*$D93))+($K93="custom")*CustCF!GF93</f>
        <v/>
      </c>
      <c r="GM93" s="87">
        <f>($K93="Bell Curve")*(_xlfn.NORM.DIST(AND(GM$6&gt;=$F93,GM$6&lt;=$H93)*(GM$6-$F93+1),$J93/2,$M93,TRUE)-_xlfn.NORM.DIST(AND(GM$6&gt;=$F93,GM$6&lt;=$H93)*(GL$6-$F93+1),$J93/2,$M93,TRUE))/(1-2*_xlfn.NORM.DIST(0,$J93/2,$M93,TRUE))*$D93+($K93="Steady Growth")*(AND(GM$6&gt;=$F93,GM$6&lt;=$H93)*((GM$6-$F93+1)/($J93*($J93+1)/2)*$D93))+($K93="custom")*CustCF!GG93</f>
        <v/>
      </c>
      <c r="GN93" s="257">
        <f>($K93="Bell Curve")*(_xlfn.NORM.DIST(AND(GN$6&gt;=$F93,GN$6&lt;=$H93)*(GN$6-$F93+1),$J93/2,$M93,TRUE)-_xlfn.NORM.DIST(AND(GN$6&gt;=$F93,GN$6&lt;=$H93)*(GM$6-$F93+1),$J93/2,$M93,TRUE))/(1-2*_xlfn.NORM.DIST(0,$J93/2,$M93,TRUE))*$D93+($K93="Steady Growth")*(AND(GN$6&gt;=$F93,GN$6&lt;=$H93)*((GN$6-$F93+1)/($J93*($J93+1)/2)*$D93))+($K93="custom")*CustCF!GH93</f>
        <v/>
      </c>
      <c r="GO93" s="1" t="n"/>
      <c r="GP93" s="63" t="n"/>
    </row>
    <row r="94" hidden="1" outlineLevel="1">
      <c r="A94" s="1" t="n"/>
      <c r="B94" s="1" t="n"/>
      <c r="C94" s="251">
        <f>Budget!X35</f>
        <v/>
      </c>
      <c r="D94" s="14">
        <f>Budget!Y35</f>
        <v/>
      </c>
      <c r="E94" s="14">
        <f>IF(D94&lt;&gt;0,F94,"")</f>
        <v/>
      </c>
      <c r="F94" s="252" t="n">
        <v>0</v>
      </c>
      <c r="G94" s="921">
        <f>IF(L94="custom",CustCF!F94,INDEX($P$8:$GN$8,MATCH(F94,$P$6:$GN$6,0)))</f>
        <v/>
      </c>
      <c r="H94" s="252" t="n">
        <v>0</v>
      </c>
      <c r="I94" s="921">
        <f>IF(L94="custom",CustCF!G94,INDEX($P$8:$GN$8,MATCH(H94,$P$6:$GN$6,0)))</f>
        <v/>
      </c>
      <c r="J94" s="249">
        <f>H94-F94+1</f>
        <v/>
      </c>
      <c r="K94" s="254" t="inlineStr">
        <is>
          <t>Bell Curve</t>
        </is>
      </c>
      <c r="L94" s="255" t="inlineStr">
        <is>
          <t>Flat (9)</t>
        </is>
      </c>
      <c r="M94" s="256">
        <f>INDEX($D$261:$D$266,MATCH(L94,$C$261:$C$266,0))</f>
        <v/>
      </c>
      <c r="N94" s="13">
        <f>SUM(P94:GN94)</f>
        <v/>
      </c>
      <c r="O94" s="14" t="n"/>
      <c r="P94" s="87">
        <f>($K94="Bell Curve")*(_xlfn.NORM.DIST(AND(P$6&gt;=$F94,P$6&lt;=$H94)*(P$6-$F94+1),$J94/2,$M94,TRUE)-_xlfn.NORM.DIST(AND(P$6&gt;=$F94,P$6&lt;=$H94)*(O$6-$F94+1),$J94/2,$M94,TRUE))/(1-2*_xlfn.NORM.DIST(0,$J94/2,$M94,TRUE))*$D94+($K94="Steady Growth")*(AND(P$6&gt;=$F94,P$6&lt;=$H94)*((P$6-$F94+1)/($J94*($J94+1)/2)*$D94))+($K94="custom")*CustCF!J94</f>
        <v/>
      </c>
      <c r="Q94" s="87">
        <f>($K94="Bell Curve")*(_xlfn.NORM.DIST(AND(Q$6&gt;=$F94,Q$6&lt;=$H94)*(Q$6-$F94+1),$J94/2,$M94,TRUE)-_xlfn.NORM.DIST(AND(Q$6&gt;=$F94,Q$6&lt;=$H94)*(P$6-$F94+1),$J94/2,$M94,TRUE))/(1-2*_xlfn.NORM.DIST(0,$J94/2,$M94,TRUE))*$D94+($K94="Steady Growth")*(AND(Q$6&gt;=$F94,Q$6&lt;=$H94)*((Q$6-$F94+1)/($J94*($J94+1)/2)*$D94))+($K94="custom")*CustCF!K94</f>
        <v/>
      </c>
      <c r="R94" s="87">
        <f>($K94="Bell Curve")*(_xlfn.NORM.DIST(AND(R$6&gt;=$F94,R$6&lt;=$H94)*(R$6-$F94+1),$J94/2,$M94,TRUE)-_xlfn.NORM.DIST(AND(R$6&gt;=$F94,R$6&lt;=$H94)*(Q$6-$F94+1),$J94/2,$M94,TRUE))/(1-2*_xlfn.NORM.DIST(0,$J94/2,$M94,TRUE))*$D94+($K94="Steady Growth")*(AND(R$6&gt;=$F94,R$6&lt;=$H94)*((R$6-$F94+1)/($J94*($J94+1)/2)*$D94))+($K94="custom")*CustCF!L94</f>
        <v/>
      </c>
      <c r="S94" s="87">
        <f>($K94="Bell Curve")*(_xlfn.NORM.DIST(AND(S$6&gt;=$F94,S$6&lt;=$H94)*(S$6-$F94+1),$J94/2,$M94,TRUE)-_xlfn.NORM.DIST(AND(S$6&gt;=$F94,S$6&lt;=$H94)*(R$6-$F94+1),$J94/2,$M94,TRUE))/(1-2*_xlfn.NORM.DIST(0,$J94/2,$M94,TRUE))*$D94+($K94="Steady Growth")*(AND(S$6&gt;=$F94,S$6&lt;=$H94)*((S$6-$F94+1)/($J94*($J94+1)/2)*$D94))+($K94="custom")*CustCF!M94</f>
        <v/>
      </c>
      <c r="T94" s="87">
        <f>($K94="Bell Curve")*(_xlfn.NORM.DIST(AND(T$6&gt;=$F94,T$6&lt;=$H94)*(T$6-$F94+1),$J94/2,$M94,TRUE)-_xlfn.NORM.DIST(AND(T$6&gt;=$F94,T$6&lt;=$H94)*(S$6-$F94+1),$J94/2,$M94,TRUE))/(1-2*_xlfn.NORM.DIST(0,$J94/2,$M94,TRUE))*$D94+($K94="Steady Growth")*(AND(T$6&gt;=$F94,T$6&lt;=$H94)*((T$6-$F94+1)/($J94*($J94+1)/2)*$D94))+($K94="custom")*CustCF!N94</f>
        <v/>
      </c>
      <c r="U94" s="87">
        <f>($K94="Bell Curve")*(_xlfn.NORM.DIST(AND(U$6&gt;=$F94,U$6&lt;=$H94)*(U$6-$F94+1),$J94/2,$M94,TRUE)-_xlfn.NORM.DIST(AND(U$6&gt;=$F94,U$6&lt;=$H94)*(T$6-$F94+1),$J94/2,$M94,TRUE))/(1-2*_xlfn.NORM.DIST(0,$J94/2,$M94,TRUE))*$D94+($K94="Steady Growth")*(AND(U$6&gt;=$F94,U$6&lt;=$H94)*((U$6-$F94+1)/($J94*($J94+1)/2)*$D94))+($K94="custom")*CustCF!O94</f>
        <v/>
      </c>
      <c r="V94" s="87">
        <f>($K94="Bell Curve")*(_xlfn.NORM.DIST(AND(V$6&gt;=$F94,V$6&lt;=$H94)*(V$6-$F94+1),$J94/2,$M94,TRUE)-_xlfn.NORM.DIST(AND(V$6&gt;=$F94,V$6&lt;=$H94)*(U$6-$F94+1),$J94/2,$M94,TRUE))/(1-2*_xlfn.NORM.DIST(0,$J94/2,$M94,TRUE))*$D94+($K94="Steady Growth")*(AND(V$6&gt;=$F94,V$6&lt;=$H94)*((V$6-$F94+1)/($J94*($J94+1)/2)*$D94))+($K94="custom")*CustCF!P94</f>
        <v/>
      </c>
      <c r="W94" s="87">
        <f>($K94="Bell Curve")*(_xlfn.NORM.DIST(AND(W$6&gt;=$F94,W$6&lt;=$H94)*(W$6-$F94+1),$J94/2,$M94,TRUE)-_xlfn.NORM.DIST(AND(W$6&gt;=$F94,W$6&lt;=$H94)*(V$6-$F94+1),$J94/2,$M94,TRUE))/(1-2*_xlfn.NORM.DIST(0,$J94/2,$M94,TRUE))*$D94+($K94="Steady Growth")*(AND(W$6&gt;=$F94,W$6&lt;=$H94)*((W$6-$F94+1)/($J94*($J94+1)/2)*$D94))+($K94="custom")*CustCF!Q94</f>
        <v/>
      </c>
      <c r="X94" s="87">
        <f>($K94="Bell Curve")*(_xlfn.NORM.DIST(AND(X$6&gt;=$F94,X$6&lt;=$H94)*(X$6-$F94+1),$J94/2,$M94,TRUE)-_xlfn.NORM.DIST(AND(X$6&gt;=$F94,X$6&lt;=$H94)*(W$6-$F94+1),$J94/2,$M94,TRUE))/(1-2*_xlfn.NORM.DIST(0,$J94/2,$M94,TRUE))*$D94+($K94="Steady Growth")*(AND(X$6&gt;=$F94,X$6&lt;=$H94)*((X$6-$F94+1)/($J94*($J94+1)/2)*$D94))+($K94="custom")*CustCF!R94</f>
        <v/>
      </c>
      <c r="Y94" s="87">
        <f>($K94="Bell Curve")*(_xlfn.NORM.DIST(AND(Y$6&gt;=$F94,Y$6&lt;=$H94)*(Y$6-$F94+1),$J94/2,$M94,TRUE)-_xlfn.NORM.DIST(AND(Y$6&gt;=$F94,Y$6&lt;=$H94)*(X$6-$F94+1),$J94/2,$M94,TRUE))/(1-2*_xlfn.NORM.DIST(0,$J94/2,$M94,TRUE))*$D94+($K94="Steady Growth")*(AND(Y$6&gt;=$F94,Y$6&lt;=$H94)*((Y$6-$F94+1)/($J94*($J94+1)/2)*$D94))+($K94="custom")*CustCF!S94</f>
        <v/>
      </c>
      <c r="Z94" s="87">
        <f>($K94="Bell Curve")*(_xlfn.NORM.DIST(AND(Z$6&gt;=$F94,Z$6&lt;=$H94)*(Z$6-$F94+1),$J94/2,$M94,TRUE)-_xlfn.NORM.DIST(AND(Z$6&gt;=$F94,Z$6&lt;=$H94)*(Y$6-$F94+1),$J94/2,$M94,TRUE))/(1-2*_xlfn.NORM.DIST(0,$J94/2,$M94,TRUE))*$D94+($K94="Steady Growth")*(AND(Z$6&gt;=$F94,Z$6&lt;=$H94)*((Z$6-$F94+1)/($J94*($J94+1)/2)*$D94))+($K94="custom")*CustCF!T94</f>
        <v/>
      </c>
      <c r="AA94" s="87">
        <f>($K94="Bell Curve")*(_xlfn.NORM.DIST(AND(AA$6&gt;=$F94,AA$6&lt;=$H94)*(AA$6-$F94+1),$J94/2,$M94,TRUE)-_xlfn.NORM.DIST(AND(AA$6&gt;=$F94,AA$6&lt;=$H94)*(Z$6-$F94+1),$J94/2,$M94,TRUE))/(1-2*_xlfn.NORM.DIST(0,$J94/2,$M94,TRUE))*$D94+($K94="Steady Growth")*(AND(AA$6&gt;=$F94,AA$6&lt;=$H94)*((AA$6-$F94+1)/($J94*($J94+1)/2)*$D94))+($K94="custom")*CustCF!U94</f>
        <v/>
      </c>
      <c r="AB94" s="87">
        <f>($K94="Bell Curve")*(_xlfn.NORM.DIST(AND(AB$6&gt;=$F94,AB$6&lt;=$H94)*(AB$6-$F94+1),$J94/2,$M94,TRUE)-_xlfn.NORM.DIST(AND(AB$6&gt;=$F94,AB$6&lt;=$H94)*(AA$6-$F94+1),$J94/2,$M94,TRUE))/(1-2*_xlfn.NORM.DIST(0,$J94/2,$M94,TRUE))*$D94+($K94="Steady Growth")*(AND(AB$6&gt;=$F94,AB$6&lt;=$H94)*((AB$6-$F94+1)/($J94*($J94+1)/2)*$D94))+($K94="custom")*CustCF!V94</f>
        <v/>
      </c>
      <c r="AC94" s="87">
        <f>($K94="Bell Curve")*(_xlfn.NORM.DIST(AND(AC$6&gt;=$F94,AC$6&lt;=$H94)*(AC$6-$F94+1),$J94/2,$M94,TRUE)-_xlfn.NORM.DIST(AND(AC$6&gt;=$F94,AC$6&lt;=$H94)*(AB$6-$F94+1),$J94/2,$M94,TRUE))/(1-2*_xlfn.NORM.DIST(0,$J94/2,$M94,TRUE))*$D94+($K94="Steady Growth")*(AND(AC$6&gt;=$F94,AC$6&lt;=$H94)*((AC$6-$F94+1)/($J94*($J94+1)/2)*$D94))+($K94="custom")*CustCF!W94</f>
        <v/>
      </c>
      <c r="AD94" s="87">
        <f>($K94="Bell Curve")*(_xlfn.NORM.DIST(AND(AD$6&gt;=$F94,AD$6&lt;=$H94)*(AD$6-$F94+1),$J94/2,$M94,TRUE)-_xlfn.NORM.DIST(AND(AD$6&gt;=$F94,AD$6&lt;=$H94)*(AC$6-$F94+1),$J94/2,$M94,TRUE))/(1-2*_xlfn.NORM.DIST(0,$J94/2,$M94,TRUE))*$D94+($K94="Steady Growth")*(AND(AD$6&gt;=$F94,AD$6&lt;=$H94)*((AD$6-$F94+1)/($J94*($J94+1)/2)*$D94))+($K94="custom")*CustCF!X94</f>
        <v/>
      </c>
      <c r="AE94" s="87">
        <f>($K94="Bell Curve")*(_xlfn.NORM.DIST(AND(AE$6&gt;=$F94,AE$6&lt;=$H94)*(AE$6-$F94+1),$J94/2,$M94,TRUE)-_xlfn.NORM.DIST(AND(AE$6&gt;=$F94,AE$6&lt;=$H94)*(AD$6-$F94+1),$J94/2,$M94,TRUE))/(1-2*_xlfn.NORM.DIST(0,$J94/2,$M94,TRUE))*$D94+($K94="Steady Growth")*(AND(AE$6&gt;=$F94,AE$6&lt;=$H94)*((AE$6-$F94+1)/($J94*($J94+1)/2)*$D94))+($K94="custom")*CustCF!Y94</f>
        <v/>
      </c>
      <c r="AF94" s="87">
        <f>($K94="Bell Curve")*(_xlfn.NORM.DIST(AND(AF$6&gt;=$F94,AF$6&lt;=$H94)*(AF$6-$F94+1),$J94/2,$M94,TRUE)-_xlfn.NORM.DIST(AND(AF$6&gt;=$F94,AF$6&lt;=$H94)*(AE$6-$F94+1),$J94/2,$M94,TRUE))/(1-2*_xlfn.NORM.DIST(0,$J94/2,$M94,TRUE))*$D94+($K94="Steady Growth")*(AND(AF$6&gt;=$F94,AF$6&lt;=$H94)*((AF$6-$F94+1)/($J94*($J94+1)/2)*$D94))+($K94="custom")*CustCF!Z94</f>
        <v/>
      </c>
      <c r="AG94" s="87">
        <f>($K94="Bell Curve")*(_xlfn.NORM.DIST(AND(AG$6&gt;=$F94,AG$6&lt;=$H94)*(AG$6-$F94+1),$J94/2,$M94,TRUE)-_xlfn.NORM.DIST(AND(AG$6&gt;=$F94,AG$6&lt;=$H94)*(AF$6-$F94+1),$J94/2,$M94,TRUE))/(1-2*_xlfn.NORM.DIST(0,$J94/2,$M94,TRUE))*$D94+($K94="Steady Growth")*(AND(AG$6&gt;=$F94,AG$6&lt;=$H94)*((AG$6-$F94+1)/($J94*($J94+1)/2)*$D94))+($K94="custom")*CustCF!AA94</f>
        <v/>
      </c>
      <c r="AH94" s="87">
        <f>($K94="Bell Curve")*(_xlfn.NORM.DIST(AND(AH$6&gt;=$F94,AH$6&lt;=$H94)*(AH$6-$F94+1),$J94/2,$M94,TRUE)-_xlfn.NORM.DIST(AND(AH$6&gt;=$F94,AH$6&lt;=$H94)*(AG$6-$F94+1),$J94/2,$M94,TRUE))/(1-2*_xlfn.NORM.DIST(0,$J94/2,$M94,TRUE))*$D94+($K94="Steady Growth")*(AND(AH$6&gt;=$F94,AH$6&lt;=$H94)*((AH$6-$F94+1)/($J94*($J94+1)/2)*$D94))+($K94="custom")*CustCF!AB94</f>
        <v/>
      </c>
      <c r="AI94" s="87">
        <f>($K94="Bell Curve")*(_xlfn.NORM.DIST(AND(AI$6&gt;=$F94,AI$6&lt;=$H94)*(AI$6-$F94+1),$J94/2,$M94,TRUE)-_xlfn.NORM.DIST(AND(AI$6&gt;=$F94,AI$6&lt;=$H94)*(AH$6-$F94+1),$J94/2,$M94,TRUE))/(1-2*_xlfn.NORM.DIST(0,$J94/2,$M94,TRUE))*$D94+($K94="Steady Growth")*(AND(AI$6&gt;=$F94,AI$6&lt;=$H94)*((AI$6-$F94+1)/($J94*($J94+1)/2)*$D94))+($K94="custom")*CustCF!AC94</f>
        <v/>
      </c>
      <c r="AJ94" s="87">
        <f>($K94="Bell Curve")*(_xlfn.NORM.DIST(AND(AJ$6&gt;=$F94,AJ$6&lt;=$H94)*(AJ$6-$F94+1),$J94/2,$M94,TRUE)-_xlfn.NORM.DIST(AND(AJ$6&gt;=$F94,AJ$6&lt;=$H94)*(AI$6-$F94+1),$J94/2,$M94,TRUE))/(1-2*_xlfn.NORM.DIST(0,$J94/2,$M94,TRUE))*$D94+($K94="Steady Growth")*(AND(AJ$6&gt;=$F94,AJ$6&lt;=$H94)*((AJ$6-$F94+1)/($J94*($J94+1)/2)*$D94))+($K94="custom")*CustCF!AD94</f>
        <v/>
      </c>
      <c r="AK94" s="87">
        <f>($K94="Bell Curve")*(_xlfn.NORM.DIST(AND(AK$6&gt;=$F94,AK$6&lt;=$H94)*(AK$6-$F94+1),$J94/2,$M94,TRUE)-_xlfn.NORM.DIST(AND(AK$6&gt;=$F94,AK$6&lt;=$H94)*(AJ$6-$F94+1),$J94/2,$M94,TRUE))/(1-2*_xlfn.NORM.DIST(0,$J94/2,$M94,TRUE))*$D94+($K94="Steady Growth")*(AND(AK$6&gt;=$F94,AK$6&lt;=$H94)*((AK$6-$F94+1)/($J94*($J94+1)/2)*$D94))+($K94="custom")*CustCF!AE94</f>
        <v/>
      </c>
      <c r="AL94" s="87">
        <f>($K94="Bell Curve")*(_xlfn.NORM.DIST(AND(AL$6&gt;=$F94,AL$6&lt;=$H94)*(AL$6-$F94+1),$J94/2,$M94,TRUE)-_xlfn.NORM.DIST(AND(AL$6&gt;=$F94,AL$6&lt;=$H94)*(AK$6-$F94+1),$J94/2,$M94,TRUE))/(1-2*_xlfn.NORM.DIST(0,$J94/2,$M94,TRUE))*$D94+($K94="Steady Growth")*(AND(AL$6&gt;=$F94,AL$6&lt;=$H94)*((AL$6-$F94+1)/($J94*($J94+1)/2)*$D94))+($K94="custom")*CustCF!AF94</f>
        <v/>
      </c>
      <c r="AM94" s="87">
        <f>($K94="Bell Curve")*(_xlfn.NORM.DIST(AND(AM$6&gt;=$F94,AM$6&lt;=$H94)*(AM$6-$F94+1),$J94/2,$M94,TRUE)-_xlfn.NORM.DIST(AND(AM$6&gt;=$F94,AM$6&lt;=$H94)*(AL$6-$F94+1),$J94/2,$M94,TRUE))/(1-2*_xlfn.NORM.DIST(0,$J94/2,$M94,TRUE))*$D94+($K94="Steady Growth")*(AND(AM$6&gt;=$F94,AM$6&lt;=$H94)*((AM$6-$F94+1)/($J94*($J94+1)/2)*$D94))+($K94="custom")*CustCF!AG94</f>
        <v/>
      </c>
      <c r="AN94" s="87">
        <f>($K94="Bell Curve")*(_xlfn.NORM.DIST(AND(AN$6&gt;=$F94,AN$6&lt;=$H94)*(AN$6-$F94+1),$J94/2,$M94,TRUE)-_xlfn.NORM.DIST(AND(AN$6&gt;=$F94,AN$6&lt;=$H94)*(AM$6-$F94+1),$J94/2,$M94,TRUE))/(1-2*_xlfn.NORM.DIST(0,$J94/2,$M94,TRUE))*$D94+($K94="Steady Growth")*(AND(AN$6&gt;=$F94,AN$6&lt;=$H94)*((AN$6-$F94+1)/($J94*($J94+1)/2)*$D94))+($K94="custom")*CustCF!AH94</f>
        <v/>
      </c>
      <c r="AO94" s="87">
        <f>($K94="Bell Curve")*(_xlfn.NORM.DIST(AND(AO$6&gt;=$F94,AO$6&lt;=$H94)*(AO$6-$F94+1),$J94/2,$M94,TRUE)-_xlfn.NORM.DIST(AND(AO$6&gt;=$F94,AO$6&lt;=$H94)*(AN$6-$F94+1),$J94/2,$M94,TRUE))/(1-2*_xlfn.NORM.DIST(0,$J94/2,$M94,TRUE))*$D94+($K94="Steady Growth")*(AND(AO$6&gt;=$F94,AO$6&lt;=$H94)*((AO$6-$F94+1)/($J94*($J94+1)/2)*$D94))+($K94="custom")*CustCF!AI94</f>
        <v/>
      </c>
      <c r="AP94" s="87">
        <f>($K94="Bell Curve")*(_xlfn.NORM.DIST(AND(AP$6&gt;=$F94,AP$6&lt;=$H94)*(AP$6-$F94+1),$J94/2,$M94,TRUE)-_xlfn.NORM.DIST(AND(AP$6&gt;=$F94,AP$6&lt;=$H94)*(AO$6-$F94+1),$J94/2,$M94,TRUE))/(1-2*_xlfn.NORM.DIST(0,$J94/2,$M94,TRUE))*$D94+($K94="Steady Growth")*(AND(AP$6&gt;=$F94,AP$6&lt;=$H94)*((AP$6-$F94+1)/($J94*($J94+1)/2)*$D94))+($K94="custom")*CustCF!AJ94</f>
        <v/>
      </c>
      <c r="AQ94" s="87">
        <f>($K94="Bell Curve")*(_xlfn.NORM.DIST(AND(AQ$6&gt;=$F94,AQ$6&lt;=$H94)*(AQ$6-$F94+1),$J94/2,$M94,TRUE)-_xlfn.NORM.DIST(AND(AQ$6&gt;=$F94,AQ$6&lt;=$H94)*(AP$6-$F94+1),$J94/2,$M94,TRUE))/(1-2*_xlfn.NORM.DIST(0,$J94/2,$M94,TRUE))*$D94+($K94="Steady Growth")*(AND(AQ$6&gt;=$F94,AQ$6&lt;=$H94)*((AQ$6-$F94+1)/($J94*($J94+1)/2)*$D94))+($K94="custom")*CustCF!AK94</f>
        <v/>
      </c>
      <c r="AR94" s="87">
        <f>($K94="Bell Curve")*(_xlfn.NORM.DIST(AND(AR$6&gt;=$F94,AR$6&lt;=$H94)*(AR$6-$F94+1),$J94/2,$M94,TRUE)-_xlfn.NORM.DIST(AND(AR$6&gt;=$F94,AR$6&lt;=$H94)*(AQ$6-$F94+1),$J94/2,$M94,TRUE))/(1-2*_xlfn.NORM.DIST(0,$J94/2,$M94,TRUE))*$D94+($K94="Steady Growth")*(AND(AR$6&gt;=$F94,AR$6&lt;=$H94)*((AR$6-$F94+1)/($J94*($J94+1)/2)*$D94))+($K94="custom")*CustCF!AL94</f>
        <v/>
      </c>
      <c r="AS94" s="87">
        <f>($K94="Bell Curve")*(_xlfn.NORM.DIST(AND(AS$6&gt;=$F94,AS$6&lt;=$H94)*(AS$6-$F94+1),$J94/2,$M94,TRUE)-_xlfn.NORM.DIST(AND(AS$6&gt;=$F94,AS$6&lt;=$H94)*(AR$6-$F94+1),$J94/2,$M94,TRUE))/(1-2*_xlfn.NORM.DIST(0,$J94/2,$M94,TRUE))*$D94+($K94="Steady Growth")*(AND(AS$6&gt;=$F94,AS$6&lt;=$H94)*((AS$6-$F94+1)/($J94*($J94+1)/2)*$D94))+($K94="custom")*CustCF!AM94</f>
        <v/>
      </c>
      <c r="AT94" s="87">
        <f>($K94="Bell Curve")*(_xlfn.NORM.DIST(AND(AT$6&gt;=$F94,AT$6&lt;=$H94)*(AT$6-$F94+1),$J94/2,$M94,TRUE)-_xlfn.NORM.DIST(AND(AT$6&gt;=$F94,AT$6&lt;=$H94)*(AS$6-$F94+1),$J94/2,$M94,TRUE))/(1-2*_xlfn.NORM.DIST(0,$J94/2,$M94,TRUE))*$D94+($K94="Steady Growth")*(AND(AT$6&gt;=$F94,AT$6&lt;=$H94)*((AT$6-$F94+1)/($J94*($J94+1)/2)*$D94))+($K94="custom")*CustCF!AN94</f>
        <v/>
      </c>
      <c r="AU94" s="87">
        <f>($K94="Bell Curve")*(_xlfn.NORM.DIST(AND(AU$6&gt;=$F94,AU$6&lt;=$H94)*(AU$6-$F94+1),$J94/2,$M94,TRUE)-_xlfn.NORM.DIST(AND(AU$6&gt;=$F94,AU$6&lt;=$H94)*(AT$6-$F94+1),$J94/2,$M94,TRUE))/(1-2*_xlfn.NORM.DIST(0,$J94/2,$M94,TRUE))*$D94+($K94="Steady Growth")*(AND(AU$6&gt;=$F94,AU$6&lt;=$H94)*((AU$6-$F94+1)/($J94*($J94+1)/2)*$D94))+($K94="custom")*CustCF!AO94</f>
        <v/>
      </c>
      <c r="AV94" s="87">
        <f>($K94="Bell Curve")*(_xlfn.NORM.DIST(AND(AV$6&gt;=$F94,AV$6&lt;=$H94)*(AV$6-$F94+1),$J94/2,$M94,TRUE)-_xlfn.NORM.DIST(AND(AV$6&gt;=$F94,AV$6&lt;=$H94)*(AU$6-$F94+1),$J94/2,$M94,TRUE))/(1-2*_xlfn.NORM.DIST(0,$J94/2,$M94,TRUE))*$D94+($K94="Steady Growth")*(AND(AV$6&gt;=$F94,AV$6&lt;=$H94)*((AV$6-$F94+1)/($J94*($J94+1)/2)*$D94))+($K94="custom")*CustCF!AP94</f>
        <v/>
      </c>
      <c r="AW94" s="87">
        <f>($K94="Bell Curve")*(_xlfn.NORM.DIST(AND(AW$6&gt;=$F94,AW$6&lt;=$H94)*(AW$6-$F94+1),$J94/2,$M94,TRUE)-_xlfn.NORM.DIST(AND(AW$6&gt;=$F94,AW$6&lt;=$H94)*(AV$6-$F94+1),$J94/2,$M94,TRUE))/(1-2*_xlfn.NORM.DIST(0,$J94/2,$M94,TRUE))*$D94+($K94="Steady Growth")*(AND(AW$6&gt;=$F94,AW$6&lt;=$H94)*((AW$6-$F94+1)/($J94*($J94+1)/2)*$D94))+($K94="custom")*CustCF!AQ94</f>
        <v/>
      </c>
      <c r="AX94" s="87">
        <f>($K94="Bell Curve")*(_xlfn.NORM.DIST(AND(AX$6&gt;=$F94,AX$6&lt;=$H94)*(AX$6-$F94+1),$J94/2,$M94,TRUE)-_xlfn.NORM.DIST(AND(AX$6&gt;=$F94,AX$6&lt;=$H94)*(AW$6-$F94+1),$J94/2,$M94,TRUE))/(1-2*_xlfn.NORM.DIST(0,$J94/2,$M94,TRUE))*$D94+($K94="Steady Growth")*(AND(AX$6&gt;=$F94,AX$6&lt;=$H94)*((AX$6-$F94+1)/($J94*($J94+1)/2)*$D94))+($K94="custom")*CustCF!AR94</f>
        <v/>
      </c>
      <c r="AY94" s="87">
        <f>($K94="Bell Curve")*(_xlfn.NORM.DIST(AND(AY$6&gt;=$F94,AY$6&lt;=$H94)*(AY$6-$F94+1),$J94/2,$M94,TRUE)-_xlfn.NORM.DIST(AND(AY$6&gt;=$F94,AY$6&lt;=$H94)*(AX$6-$F94+1),$J94/2,$M94,TRUE))/(1-2*_xlfn.NORM.DIST(0,$J94/2,$M94,TRUE))*$D94+($K94="Steady Growth")*(AND(AY$6&gt;=$F94,AY$6&lt;=$H94)*((AY$6-$F94+1)/($J94*($J94+1)/2)*$D94))+($K94="custom")*CustCF!AS94</f>
        <v/>
      </c>
      <c r="AZ94" s="87">
        <f>($K94="Bell Curve")*(_xlfn.NORM.DIST(AND(AZ$6&gt;=$F94,AZ$6&lt;=$H94)*(AZ$6-$F94+1),$J94/2,$M94,TRUE)-_xlfn.NORM.DIST(AND(AZ$6&gt;=$F94,AZ$6&lt;=$H94)*(AY$6-$F94+1),$J94/2,$M94,TRUE))/(1-2*_xlfn.NORM.DIST(0,$J94/2,$M94,TRUE))*$D94+($K94="Steady Growth")*(AND(AZ$6&gt;=$F94,AZ$6&lt;=$H94)*((AZ$6-$F94+1)/($J94*($J94+1)/2)*$D94))+($K94="custom")*CustCF!AT94</f>
        <v/>
      </c>
      <c r="BA94" s="87">
        <f>($K94="Bell Curve")*(_xlfn.NORM.DIST(AND(BA$6&gt;=$F94,BA$6&lt;=$H94)*(BA$6-$F94+1),$J94/2,$M94,TRUE)-_xlfn.NORM.DIST(AND(BA$6&gt;=$F94,BA$6&lt;=$H94)*(AZ$6-$F94+1),$J94/2,$M94,TRUE))/(1-2*_xlfn.NORM.DIST(0,$J94/2,$M94,TRUE))*$D94+($K94="Steady Growth")*(AND(BA$6&gt;=$F94,BA$6&lt;=$H94)*((BA$6-$F94+1)/($J94*($J94+1)/2)*$D94))+($K94="custom")*CustCF!AU94</f>
        <v/>
      </c>
      <c r="BB94" s="87">
        <f>($K94="Bell Curve")*(_xlfn.NORM.DIST(AND(BB$6&gt;=$F94,BB$6&lt;=$H94)*(BB$6-$F94+1),$J94/2,$M94,TRUE)-_xlfn.NORM.DIST(AND(BB$6&gt;=$F94,BB$6&lt;=$H94)*(BA$6-$F94+1),$J94/2,$M94,TRUE))/(1-2*_xlfn.NORM.DIST(0,$J94/2,$M94,TRUE))*$D94+($K94="Steady Growth")*(AND(BB$6&gt;=$F94,BB$6&lt;=$H94)*((BB$6-$F94+1)/($J94*($J94+1)/2)*$D94))+($K94="custom")*CustCF!AV94</f>
        <v/>
      </c>
      <c r="BC94" s="87">
        <f>($K94="Bell Curve")*(_xlfn.NORM.DIST(AND(BC$6&gt;=$F94,BC$6&lt;=$H94)*(BC$6-$F94+1),$J94/2,$M94,TRUE)-_xlfn.NORM.DIST(AND(BC$6&gt;=$F94,BC$6&lt;=$H94)*(BB$6-$F94+1),$J94/2,$M94,TRUE))/(1-2*_xlfn.NORM.DIST(0,$J94/2,$M94,TRUE))*$D94+($K94="Steady Growth")*(AND(BC$6&gt;=$F94,BC$6&lt;=$H94)*((BC$6-$F94+1)/($J94*($J94+1)/2)*$D94))+($K94="custom")*CustCF!AW94</f>
        <v/>
      </c>
      <c r="BD94" s="87">
        <f>($K94="Bell Curve")*(_xlfn.NORM.DIST(AND(BD$6&gt;=$F94,BD$6&lt;=$H94)*(BD$6-$F94+1),$J94/2,$M94,TRUE)-_xlfn.NORM.DIST(AND(BD$6&gt;=$F94,BD$6&lt;=$H94)*(BC$6-$F94+1),$J94/2,$M94,TRUE))/(1-2*_xlfn.NORM.DIST(0,$J94/2,$M94,TRUE))*$D94+($K94="Steady Growth")*(AND(BD$6&gt;=$F94,BD$6&lt;=$H94)*((BD$6-$F94+1)/($J94*($J94+1)/2)*$D94))+($K94="custom")*CustCF!AX94</f>
        <v/>
      </c>
      <c r="BE94" s="87">
        <f>($K94="Bell Curve")*(_xlfn.NORM.DIST(AND(BE$6&gt;=$F94,BE$6&lt;=$H94)*(BE$6-$F94+1),$J94/2,$M94,TRUE)-_xlfn.NORM.DIST(AND(BE$6&gt;=$F94,BE$6&lt;=$H94)*(BD$6-$F94+1),$J94/2,$M94,TRUE))/(1-2*_xlfn.NORM.DIST(0,$J94/2,$M94,TRUE))*$D94+($K94="Steady Growth")*(AND(BE$6&gt;=$F94,BE$6&lt;=$H94)*((BE$6-$F94+1)/($J94*($J94+1)/2)*$D94))+($K94="custom")*CustCF!AY94</f>
        <v/>
      </c>
      <c r="BF94" s="87">
        <f>($K94="Bell Curve")*(_xlfn.NORM.DIST(AND(BF$6&gt;=$F94,BF$6&lt;=$H94)*(BF$6-$F94+1),$J94/2,$M94,TRUE)-_xlfn.NORM.DIST(AND(BF$6&gt;=$F94,BF$6&lt;=$H94)*(BE$6-$F94+1),$J94/2,$M94,TRUE))/(1-2*_xlfn.NORM.DIST(0,$J94/2,$M94,TRUE))*$D94+($K94="Steady Growth")*(AND(BF$6&gt;=$F94,BF$6&lt;=$H94)*((BF$6-$F94+1)/($J94*($J94+1)/2)*$D94))+($K94="custom")*CustCF!AZ94</f>
        <v/>
      </c>
      <c r="BG94" s="87">
        <f>($K94="Bell Curve")*(_xlfn.NORM.DIST(AND(BG$6&gt;=$F94,BG$6&lt;=$H94)*(BG$6-$F94+1),$J94/2,$M94,TRUE)-_xlfn.NORM.DIST(AND(BG$6&gt;=$F94,BG$6&lt;=$H94)*(BF$6-$F94+1),$J94/2,$M94,TRUE))/(1-2*_xlfn.NORM.DIST(0,$J94/2,$M94,TRUE))*$D94+($K94="Steady Growth")*(AND(BG$6&gt;=$F94,BG$6&lt;=$H94)*((BG$6-$F94+1)/($J94*($J94+1)/2)*$D94))+($K94="custom")*CustCF!BA94</f>
        <v/>
      </c>
      <c r="BH94" s="87">
        <f>($K94="Bell Curve")*(_xlfn.NORM.DIST(AND(BH$6&gt;=$F94,BH$6&lt;=$H94)*(BH$6-$F94+1),$J94/2,$M94,TRUE)-_xlfn.NORM.DIST(AND(BH$6&gt;=$F94,BH$6&lt;=$H94)*(BG$6-$F94+1),$J94/2,$M94,TRUE))/(1-2*_xlfn.NORM.DIST(0,$J94/2,$M94,TRUE))*$D94+($K94="Steady Growth")*(AND(BH$6&gt;=$F94,BH$6&lt;=$H94)*((BH$6-$F94+1)/($J94*($J94+1)/2)*$D94))+($K94="custom")*CustCF!BB94</f>
        <v/>
      </c>
      <c r="BI94" s="87">
        <f>($K94="Bell Curve")*(_xlfn.NORM.DIST(AND(BI$6&gt;=$F94,BI$6&lt;=$H94)*(BI$6-$F94+1),$J94/2,$M94,TRUE)-_xlfn.NORM.DIST(AND(BI$6&gt;=$F94,BI$6&lt;=$H94)*(BH$6-$F94+1),$J94/2,$M94,TRUE))/(1-2*_xlfn.NORM.DIST(0,$J94/2,$M94,TRUE))*$D94+($K94="Steady Growth")*(AND(BI$6&gt;=$F94,BI$6&lt;=$H94)*((BI$6-$F94+1)/($J94*($J94+1)/2)*$D94))+($K94="custom")*CustCF!BC94</f>
        <v/>
      </c>
      <c r="BJ94" s="87">
        <f>($K94="Bell Curve")*(_xlfn.NORM.DIST(AND(BJ$6&gt;=$F94,BJ$6&lt;=$H94)*(BJ$6-$F94+1),$J94/2,$M94,TRUE)-_xlfn.NORM.DIST(AND(BJ$6&gt;=$F94,BJ$6&lt;=$H94)*(BI$6-$F94+1),$J94/2,$M94,TRUE))/(1-2*_xlfn.NORM.DIST(0,$J94/2,$M94,TRUE))*$D94+($K94="Steady Growth")*(AND(BJ$6&gt;=$F94,BJ$6&lt;=$H94)*((BJ$6-$F94+1)/($J94*($J94+1)/2)*$D94))+($K94="custom")*CustCF!BD94</f>
        <v/>
      </c>
      <c r="BK94" s="87">
        <f>($K94="Bell Curve")*(_xlfn.NORM.DIST(AND(BK$6&gt;=$F94,BK$6&lt;=$H94)*(BK$6-$F94+1),$J94/2,$M94,TRUE)-_xlfn.NORM.DIST(AND(BK$6&gt;=$F94,BK$6&lt;=$H94)*(BJ$6-$F94+1),$J94/2,$M94,TRUE))/(1-2*_xlfn.NORM.DIST(0,$J94/2,$M94,TRUE))*$D94+($K94="Steady Growth")*(AND(BK$6&gt;=$F94,BK$6&lt;=$H94)*((BK$6-$F94+1)/($J94*($J94+1)/2)*$D94))+($K94="custom")*CustCF!BE94</f>
        <v/>
      </c>
      <c r="BL94" s="87">
        <f>($K94="Bell Curve")*(_xlfn.NORM.DIST(AND(BL$6&gt;=$F94,BL$6&lt;=$H94)*(BL$6-$F94+1),$J94/2,$M94,TRUE)-_xlfn.NORM.DIST(AND(BL$6&gt;=$F94,BL$6&lt;=$H94)*(BK$6-$F94+1),$J94/2,$M94,TRUE))/(1-2*_xlfn.NORM.DIST(0,$J94/2,$M94,TRUE))*$D94+($K94="Steady Growth")*(AND(BL$6&gt;=$F94,BL$6&lt;=$H94)*((BL$6-$F94+1)/($J94*($J94+1)/2)*$D94))+($K94="custom")*CustCF!BF94</f>
        <v/>
      </c>
      <c r="BM94" s="87">
        <f>($K94="Bell Curve")*(_xlfn.NORM.DIST(AND(BM$6&gt;=$F94,BM$6&lt;=$H94)*(BM$6-$F94+1),$J94/2,$M94,TRUE)-_xlfn.NORM.DIST(AND(BM$6&gt;=$F94,BM$6&lt;=$H94)*(BL$6-$F94+1),$J94/2,$M94,TRUE))/(1-2*_xlfn.NORM.DIST(0,$J94/2,$M94,TRUE))*$D94+($K94="Steady Growth")*(AND(BM$6&gt;=$F94,BM$6&lt;=$H94)*((BM$6-$F94+1)/($J94*($J94+1)/2)*$D94))+($K94="custom")*CustCF!BG94</f>
        <v/>
      </c>
      <c r="BN94" s="87">
        <f>($K94="Bell Curve")*(_xlfn.NORM.DIST(AND(BN$6&gt;=$F94,BN$6&lt;=$H94)*(BN$6-$F94+1),$J94/2,$M94,TRUE)-_xlfn.NORM.DIST(AND(BN$6&gt;=$F94,BN$6&lt;=$H94)*(BM$6-$F94+1),$J94/2,$M94,TRUE))/(1-2*_xlfn.NORM.DIST(0,$J94/2,$M94,TRUE))*$D94+($K94="Steady Growth")*(AND(BN$6&gt;=$F94,BN$6&lt;=$H94)*((BN$6-$F94+1)/($J94*($J94+1)/2)*$D94))+($K94="custom")*CustCF!BH94</f>
        <v/>
      </c>
      <c r="BO94" s="87">
        <f>($K94="Bell Curve")*(_xlfn.NORM.DIST(AND(BO$6&gt;=$F94,BO$6&lt;=$H94)*(BO$6-$F94+1),$J94/2,$M94,TRUE)-_xlfn.NORM.DIST(AND(BO$6&gt;=$F94,BO$6&lt;=$H94)*(BN$6-$F94+1),$J94/2,$M94,TRUE))/(1-2*_xlfn.NORM.DIST(0,$J94/2,$M94,TRUE))*$D94+($K94="Steady Growth")*(AND(BO$6&gt;=$F94,BO$6&lt;=$H94)*((BO$6-$F94+1)/($J94*($J94+1)/2)*$D94))+($K94="custom")*CustCF!BI94</f>
        <v/>
      </c>
      <c r="BP94" s="87">
        <f>($K94="Bell Curve")*(_xlfn.NORM.DIST(AND(BP$6&gt;=$F94,BP$6&lt;=$H94)*(BP$6-$F94+1),$J94/2,$M94,TRUE)-_xlfn.NORM.DIST(AND(BP$6&gt;=$F94,BP$6&lt;=$H94)*(BO$6-$F94+1),$J94/2,$M94,TRUE))/(1-2*_xlfn.NORM.DIST(0,$J94/2,$M94,TRUE))*$D94+($K94="Steady Growth")*(AND(BP$6&gt;=$F94,BP$6&lt;=$H94)*((BP$6-$F94+1)/($J94*($J94+1)/2)*$D94))+($K94="custom")*CustCF!BJ94</f>
        <v/>
      </c>
      <c r="BQ94" s="87">
        <f>($K94="Bell Curve")*(_xlfn.NORM.DIST(AND(BQ$6&gt;=$F94,BQ$6&lt;=$H94)*(BQ$6-$F94+1),$J94/2,$M94,TRUE)-_xlfn.NORM.DIST(AND(BQ$6&gt;=$F94,BQ$6&lt;=$H94)*(BP$6-$F94+1),$J94/2,$M94,TRUE))/(1-2*_xlfn.NORM.DIST(0,$J94/2,$M94,TRUE))*$D94+($K94="Steady Growth")*(AND(BQ$6&gt;=$F94,BQ$6&lt;=$H94)*((BQ$6-$F94+1)/($J94*($J94+1)/2)*$D94))+($K94="custom")*CustCF!BK94</f>
        <v/>
      </c>
      <c r="BR94" s="87">
        <f>($K94="Bell Curve")*(_xlfn.NORM.DIST(AND(BR$6&gt;=$F94,BR$6&lt;=$H94)*(BR$6-$F94+1),$J94/2,$M94,TRUE)-_xlfn.NORM.DIST(AND(BR$6&gt;=$F94,BR$6&lt;=$H94)*(BQ$6-$F94+1),$J94/2,$M94,TRUE))/(1-2*_xlfn.NORM.DIST(0,$J94/2,$M94,TRUE))*$D94+($K94="Steady Growth")*(AND(BR$6&gt;=$F94,BR$6&lt;=$H94)*((BR$6-$F94+1)/($J94*($J94+1)/2)*$D94))+($K94="custom")*CustCF!BL94</f>
        <v/>
      </c>
      <c r="BS94" s="87">
        <f>($K94="Bell Curve")*(_xlfn.NORM.DIST(AND(BS$6&gt;=$F94,BS$6&lt;=$H94)*(BS$6-$F94+1),$J94/2,$M94,TRUE)-_xlfn.NORM.DIST(AND(BS$6&gt;=$F94,BS$6&lt;=$H94)*(BR$6-$F94+1),$J94/2,$M94,TRUE))/(1-2*_xlfn.NORM.DIST(0,$J94/2,$M94,TRUE))*$D94+($K94="Steady Growth")*(AND(BS$6&gt;=$F94,BS$6&lt;=$H94)*((BS$6-$F94+1)/($J94*($J94+1)/2)*$D94))+($K94="custom")*CustCF!BM94</f>
        <v/>
      </c>
      <c r="BT94" s="87">
        <f>($K94="Bell Curve")*(_xlfn.NORM.DIST(AND(BT$6&gt;=$F94,BT$6&lt;=$H94)*(BT$6-$F94+1),$J94/2,$M94,TRUE)-_xlfn.NORM.DIST(AND(BT$6&gt;=$F94,BT$6&lt;=$H94)*(BS$6-$F94+1),$J94/2,$M94,TRUE))/(1-2*_xlfn.NORM.DIST(0,$J94/2,$M94,TRUE))*$D94+($K94="Steady Growth")*(AND(BT$6&gt;=$F94,BT$6&lt;=$H94)*((BT$6-$F94+1)/($J94*($J94+1)/2)*$D94))+($K94="custom")*CustCF!BN94</f>
        <v/>
      </c>
      <c r="BU94" s="87">
        <f>($K94="Bell Curve")*(_xlfn.NORM.DIST(AND(BU$6&gt;=$F94,BU$6&lt;=$H94)*(BU$6-$F94+1),$J94/2,$M94,TRUE)-_xlfn.NORM.DIST(AND(BU$6&gt;=$F94,BU$6&lt;=$H94)*(BT$6-$F94+1),$J94/2,$M94,TRUE))/(1-2*_xlfn.NORM.DIST(0,$J94/2,$M94,TRUE))*$D94+($K94="Steady Growth")*(AND(BU$6&gt;=$F94,BU$6&lt;=$H94)*((BU$6-$F94+1)/($J94*($J94+1)/2)*$D94))+($K94="custom")*CustCF!BO94</f>
        <v/>
      </c>
      <c r="BV94" s="87">
        <f>($K94="Bell Curve")*(_xlfn.NORM.DIST(AND(BV$6&gt;=$F94,BV$6&lt;=$H94)*(BV$6-$F94+1),$J94/2,$M94,TRUE)-_xlfn.NORM.DIST(AND(BV$6&gt;=$F94,BV$6&lt;=$H94)*(BU$6-$F94+1),$J94/2,$M94,TRUE))/(1-2*_xlfn.NORM.DIST(0,$J94/2,$M94,TRUE))*$D94+($K94="Steady Growth")*(AND(BV$6&gt;=$F94,BV$6&lt;=$H94)*((BV$6-$F94+1)/($J94*($J94+1)/2)*$D94))+($K94="custom")*CustCF!BP94</f>
        <v/>
      </c>
      <c r="BW94" s="87">
        <f>($K94="Bell Curve")*(_xlfn.NORM.DIST(AND(BW$6&gt;=$F94,BW$6&lt;=$H94)*(BW$6-$F94+1),$J94/2,$M94,TRUE)-_xlfn.NORM.DIST(AND(BW$6&gt;=$F94,BW$6&lt;=$H94)*(BV$6-$F94+1),$J94/2,$M94,TRUE))/(1-2*_xlfn.NORM.DIST(0,$J94/2,$M94,TRUE))*$D94+($K94="Steady Growth")*(AND(BW$6&gt;=$F94,BW$6&lt;=$H94)*((BW$6-$F94+1)/($J94*($J94+1)/2)*$D94))+($K94="custom")*CustCF!BQ94</f>
        <v/>
      </c>
      <c r="BX94" s="87">
        <f>($K94="Bell Curve")*(_xlfn.NORM.DIST(AND(BX$6&gt;=$F94,BX$6&lt;=$H94)*(BX$6-$F94+1),$J94/2,$M94,TRUE)-_xlfn.NORM.DIST(AND(BX$6&gt;=$F94,BX$6&lt;=$H94)*(BW$6-$F94+1),$J94/2,$M94,TRUE))/(1-2*_xlfn.NORM.DIST(0,$J94/2,$M94,TRUE))*$D94+($K94="Steady Growth")*(AND(BX$6&gt;=$F94,BX$6&lt;=$H94)*((BX$6-$F94+1)/($J94*($J94+1)/2)*$D94))+($K94="custom")*CustCF!BR94</f>
        <v/>
      </c>
      <c r="BY94" s="87">
        <f>($K94="Bell Curve")*(_xlfn.NORM.DIST(AND(BY$6&gt;=$F94,BY$6&lt;=$H94)*(BY$6-$F94+1),$J94/2,$M94,TRUE)-_xlfn.NORM.DIST(AND(BY$6&gt;=$F94,BY$6&lt;=$H94)*(BX$6-$F94+1),$J94/2,$M94,TRUE))/(1-2*_xlfn.NORM.DIST(0,$J94/2,$M94,TRUE))*$D94+($K94="Steady Growth")*(AND(BY$6&gt;=$F94,BY$6&lt;=$H94)*((BY$6-$F94+1)/($J94*($J94+1)/2)*$D94))+($K94="custom")*CustCF!BS94</f>
        <v/>
      </c>
      <c r="BZ94" s="87">
        <f>($K94="Bell Curve")*(_xlfn.NORM.DIST(AND(BZ$6&gt;=$F94,BZ$6&lt;=$H94)*(BZ$6-$F94+1),$J94/2,$M94,TRUE)-_xlfn.NORM.DIST(AND(BZ$6&gt;=$F94,BZ$6&lt;=$H94)*(BY$6-$F94+1),$J94/2,$M94,TRUE))/(1-2*_xlfn.NORM.DIST(0,$J94/2,$M94,TRUE))*$D94+($K94="Steady Growth")*(AND(BZ$6&gt;=$F94,BZ$6&lt;=$H94)*((BZ$6-$F94+1)/($J94*($J94+1)/2)*$D94))+($K94="custom")*CustCF!BT94</f>
        <v/>
      </c>
      <c r="CA94" s="87">
        <f>($K94="Bell Curve")*(_xlfn.NORM.DIST(AND(CA$6&gt;=$F94,CA$6&lt;=$H94)*(CA$6-$F94+1),$J94/2,$M94,TRUE)-_xlfn.NORM.DIST(AND(CA$6&gt;=$F94,CA$6&lt;=$H94)*(BZ$6-$F94+1),$J94/2,$M94,TRUE))/(1-2*_xlfn.NORM.DIST(0,$J94/2,$M94,TRUE))*$D94+($K94="Steady Growth")*(AND(CA$6&gt;=$F94,CA$6&lt;=$H94)*((CA$6-$F94+1)/($J94*($J94+1)/2)*$D94))+($K94="custom")*CustCF!BU94</f>
        <v/>
      </c>
      <c r="CB94" s="87">
        <f>($K94="Bell Curve")*(_xlfn.NORM.DIST(AND(CB$6&gt;=$F94,CB$6&lt;=$H94)*(CB$6-$F94+1),$J94/2,$M94,TRUE)-_xlfn.NORM.DIST(AND(CB$6&gt;=$F94,CB$6&lt;=$H94)*(CA$6-$F94+1),$J94/2,$M94,TRUE))/(1-2*_xlfn.NORM.DIST(0,$J94/2,$M94,TRUE))*$D94+($K94="Steady Growth")*(AND(CB$6&gt;=$F94,CB$6&lt;=$H94)*((CB$6-$F94+1)/($J94*($J94+1)/2)*$D94))+($K94="custom")*CustCF!BV94</f>
        <v/>
      </c>
      <c r="CC94" s="87">
        <f>($K94="Bell Curve")*(_xlfn.NORM.DIST(AND(CC$6&gt;=$F94,CC$6&lt;=$H94)*(CC$6-$F94+1),$J94/2,$M94,TRUE)-_xlfn.NORM.DIST(AND(CC$6&gt;=$F94,CC$6&lt;=$H94)*(CB$6-$F94+1),$J94/2,$M94,TRUE))/(1-2*_xlfn.NORM.DIST(0,$J94/2,$M94,TRUE))*$D94+($K94="Steady Growth")*(AND(CC$6&gt;=$F94,CC$6&lt;=$H94)*((CC$6-$F94+1)/($J94*($J94+1)/2)*$D94))+($K94="custom")*CustCF!BW94</f>
        <v/>
      </c>
      <c r="CD94" s="87">
        <f>($K94="Bell Curve")*(_xlfn.NORM.DIST(AND(CD$6&gt;=$F94,CD$6&lt;=$H94)*(CD$6-$F94+1),$J94/2,$M94,TRUE)-_xlfn.NORM.DIST(AND(CD$6&gt;=$F94,CD$6&lt;=$H94)*(CC$6-$F94+1),$J94/2,$M94,TRUE))/(1-2*_xlfn.NORM.DIST(0,$J94/2,$M94,TRUE))*$D94+($K94="Steady Growth")*(AND(CD$6&gt;=$F94,CD$6&lt;=$H94)*((CD$6-$F94+1)/($J94*($J94+1)/2)*$D94))+($K94="custom")*CustCF!BX94</f>
        <v/>
      </c>
      <c r="CE94" s="87">
        <f>($K94="Bell Curve")*(_xlfn.NORM.DIST(AND(CE$6&gt;=$F94,CE$6&lt;=$H94)*(CE$6-$F94+1),$J94/2,$M94,TRUE)-_xlfn.NORM.DIST(AND(CE$6&gt;=$F94,CE$6&lt;=$H94)*(CD$6-$F94+1),$J94/2,$M94,TRUE))/(1-2*_xlfn.NORM.DIST(0,$J94/2,$M94,TRUE))*$D94+($K94="Steady Growth")*(AND(CE$6&gt;=$F94,CE$6&lt;=$H94)*((CE$6-$F94+1)/($J94*($J94+1)/2)*$D94))+($K94="custom")*CustCF!BY94</f>
        <v/>
      </c>
      <c r="CF94" s="87">
        <f>($K94="Bell Curve")*(_xlfn.NORM.DIST(AND(CF$6&gt;=$F94,CF$6&lt;=$H94)*(CF$6-$F94+1),$J94/2,$M94,TRUE)-_xlfn.NORM.DIST(AND(CF$6&gt;=$F94,CF$6&lt;=$H94)*(CE$6-$F94+1),$J94/2,$M94,TRUE))/(1-2*_xlfn.NORM.DIST(0,$J94/2,$M94,TRUE))*$D94+($K94="Steady Growth")*(AND(CF$6&gt;=$F94,CF$6&lt;=$H94)*((CF$6-$F94+1)/($J94*($J94+1)/2)*$D94))+($K94="custom")*CustCF!BZ94</f>
        <v/>
      </c>
      <c r="CG94" s="87">
        <f>($K94="Bell Curve")*(_xlfn.NORM.DIST(AND(CG$6&gt;=$F94,CG$6&lt;=$H94)*(CG$6-$F94+1),$J94/2,$M94,TRUE)-_xlfn.NORM.DIST(AND(CG$6&gt;=$F94,CG$6&lt;=$H94)*(CF$6-$F94+1),$J94/2,$M94,TRUE))/(1-2*_xlfn.NORM.DIST(0,$J94/2,$M94,TRUE))*$D94+($K94="Steady Growth")*(AND(CG$6&gt;=$F94,CG$6&lt;=$H94)*((CG$6-$F94+1)/($J94*($J94+1)/2)*$D94))+($K94="custom")*CustCF!CA94</f>
        <v/>
      </c>
      <c r="CH94" s="87">
        <f>($K94="Bell Curve")*(_xlfn.NORM.DIST(AND(CH$6&gt;=$F94,CH$6&lt;=$H94)*(CH$6-$F94+1),$J94/2,$M94,TRUE)-_xlfn.NORM.DIST(AND(CH$6&gt;=$F94,CH$6&lt;=$H94)*(CG$6-$F94+1),$J94/2,$M94,TRUE))/(1-2*_xlfn.NORM.DIST(0,$J94/2,$M94,TRUE))*$D94+($K94="Steady Growth")*(AND(CH$6&gt;=$F94,CH$6&lt;=$H94)*((CH$6-$F94+1)/($J94*($J94+1)/2)*$D94))+($K94="custom")*CustCF!CB94</f>
        <v/>
      </c>
      <c r="CI94" s="87">
        <f>($K94="Bell Curve")*(_xlfn.NORM.DIST(AND(CI$6&gt;=$F94,CI$6&lt;=$H94)*(CI$6-$F94+1),$J94/2,$M94,TRUE)-_xlfn.NORM.DIST(AND(CI$6&gt;=$F94,CI$6&lt;=$H94)*(CH$6-$F94+1),$J94/2,$M94,TRUE))/(1-2*_xlfn.NORM.DIST(0,$J94/2,$M94,TRUE))*$D94+($K94="Steady Growth")*(AND(CI$6&gt;=$F94,CI$6&lt;=$H94)*((CI$6-$F94+1)/($J94*($J94+1)/2)*$D94))+($K94="custom")*CustCF!CC94</f>
        <v/>
      </c>
      <c r="CJ94" s="87">
        <f>($K94="Bell Curve")*(_xlfn.NORM.DIST(AND(CJ$6&gt;=$F94,CJ$6&lt;=$H94)*(CJ$6-$F94+1),$J94/2,$M94,TRUE)-_xlfn.NORM.DIST(AND(CJ$6&gt;=$F94,CJ$6&lt;=$H94)*(CI$6-$F94+1),$J94/2,$M94,TRUE))/(1-2*_xlfn.NORM.DIST(0,$J94/2,$M94,TRUE))*$D94+($K94="Steady Growth")*(AND(CJ$6&gt;=$F94,CJ$6&lt;=$H94)*((CJ$6-$F94+1)/($J94*($J94+1)/2)*$D94))+($K94="custom")*CustCF!CD94</f>
        <v/>
      </c>
      <c r="CK94" s="87">
        <f>($K94="Bell Curve")*(_xlfn.NORM.DIST(AND(CK$6&gt;=$F94,CK$6&lt;=$H94)*(CK$6-$F94+1),$J94/2,$M94,TRUE)-_xlfn.NORM.DIST(AND(CK$6&gt;=$F94,CK$6&lt;=$H94)*(CJ$6-$F94+1),$J94/2,$M94,TRUE))/(1-2*_xlfn.NORM.DIST(0,$J94/2,$M94,TRUE))*$D94+($K94="Steady Growth")*(AND(CK$6&gt;=$F94,CK$6&lt;=$H94)*((CK$6-$F94+1)/($J94*($J94+1)/2)*$D94))+($K94="custom")*CustCF!CE94</f>
        <v/>
      </c>
      <c r="CL94" s="87">
        <f>($K94="Bell Curve")*(_xlfn.NORM.DIST(AND(CL$6&gt;=$F94,CL$6&lt;=$H94)*(CL$6-$F94+1),$J94/2,$M94,TRUE)-_xlfn.NORM.DIST(AND(CL$6&gt;=$F94,CL$6&lt;=$H94)*(CK$6-$F94+1),$J94/2,$M94,TRUE))/(1-2*_xlfn.NORM.DIST(0,$J94/2,$M94,TRUE))*$D94+($K94="Steady Growth")*(AND(CL$6&gt;=$F94,CL$6&lt;=$H94)*((CL$6-$F94+1)/($J94*($J94+1)/2)*$D94))+($K94="custom")*CustCF!CF94</f>
        <v/>
      </c>
      <c r="CM94" s="87">
        <f>($K94="Bell Curve")*(_xlfn.NORM.DIST(AND(CM$6&gt;=$F94,CM$6&lt;=$H94)*(CM$6-$F94+1),$J94/2,$M94,TRUE)-_xlfn.NORM.DIST(AND(CM$6&gt;=$F94,CM$6&lt;=$H94)*(CL$6-$F94+1),$J94/2,$M94,TRUE))/(1-2*_xlfn.NORM.DIST(0,$J94/2,$M94,TRUE))*$D94+($K94="Steady Growth")*(AND(CM$6&gt;=$F94,CM$6&lt;=$H94)*((CM$6-$F94+1)/($J94*($J94+1)/2)*$D94))+($K94="custom")*CustCF!CG94</f>
        <v/>
      </c>
      <c r="CN94" s="87">
        <f>($K94="Bell Curve")*(_xlfn.NORM.DIST(AND(CN$6&gt;=$F94,CN$6&lt;=$H94)*(CN$6-$F94+1),$J94/2,$M94,TRUE)-_xlfn.NORM.DIST(AND(CN$6&gt;=$F94,CN$6&lt;=$H94)*(CM$6-$F94+1),$J94/2,$M94,TRUE))/(1-2*_xlfn.NORM.DIST(0,$J94/2,$M94,TRUE))*$D94+($K94="Steady Growth")*(AND(CN$6&gt;=$F94,CN$6&lt;=$H94)*((CN$6-$F94+1)/($J94*($J94+1)/2)*$D94))+($K94="custom")*CustCF!CH94</f>
        <v/>
      </c>
      <c r="CO94" s="87">
        <f>($K94="Bell Curve")*(_xlfn.NORM.DIST(AND(CO$6&gt;=$F94,CO$6&lt;=$H94)*(CO$6-$F94+1),$J94/2,$M94,TRUE)-_xlfn.NORM.DIST(AND(CO$6&gt;=$F94,CO$6&lt;=$H94)*(CN$6-$F94+1),$J94/2,$M94,TRUE))/(1-2*_xlfn.NORM.DIST(0,$J94/2,$M94,TRUE))*$D94+($K94="Steady Growth")*(AND(CO$6&gt;=$F94,CO$6&lt;=$H94)*((CO$6-$F94+1)/($J94*($J94+1)/2)*$D94))+($K94="custom")*CustCF!CI94</f>
        <v/>
      </c>
      <c r="CP94" s="87">
        <f>($K94="Bell Curve")*(_xlfn.NORM.DIST(AND(CP$6&gt;=$F94,CP$6&lt;=$H94)*(CP$6-$F94+1),$J94/2,$M94,TRUE)-_xlfn.NORM.DIST(AND(CP$6&gt;=$F94,CP$6&lt;=$H94)*(CO$6-$F94+1),$J94/2,$M94,TRUE))/(1-2*_xlfn.NORM.DIST(0,$J94/2,$M94,TRUE))*$D94+($K94="Steady Growth")*(AND(CP$6&gt;=$F94,CP$6&lt;=$H94)*((CP$6-$F94+1)/($J94*($J94+1)/2)*$D94))+($K94="custom")*CustCF!CJ94</f>
        <v/>
      </c>
      <c r="CQ94" s="87">
        <f>($K94="Bell Curve")*(_xlfn.NORM.DIST(AND(CQ$6&gt;=$F94,CQ$6&lt;=$H94)*(CQ$6-$F94+1),$J94/2,$M94,TRUE)-_xlfn.NORM.DIST(AND(CQ$6&gt;=$F94,CQ$6&lt;=$H94)*(CP$6-$F94+1),$J94/2,$M94,TRUE))/(1-2*_xlfn.NORM.DIST(0,$J94/2,$M94,TRUE))*$D94+($K94="Steady Growth")*(AND(CQ$6&gt;=$F94,CQ$6&lt;=$H94)*((CQ$6-$F94+1)/($J94*($J94+1)/2)*$D94))+($K94="custom")*CustCF!CK94</f>
        <v/>
      </c>
      <c r="CR94" s="87">
        <f>($K94="Bell Curve")*(_xlfn.NORM.DIST(AND(CR$6&gt;=$F94,CR$6&lt;=$H94)*(CR$6-$F94+1),$J94/2,$M94,TRUE)-_xlfn.NORM.DIST(AND(CR$6&gt;=$F94,CR$6&lt;=$H94)*(CQ$6-$F94+1),$J94/2,$M94,TRUE))/(1-2*_xlfn.NORM.DIST(0,$J94/2,$M94,TRUE))*$D94+($K94="Steady Growth")*(AND(CR$6&gt;=$F94,CR$6&lt;=$H94)*((CR$6-$F94+1)/($J94*($J94+1)/2)*$D94))+($K94="custom")*CustCF!CL94</f>
        <v/>
      </c>
      <c r="CS94" s="87">
        <f>($K94="Bell Curve")*(_xlfn.NORM.DIST(AND(CS$6&gt;=$F94,CS$6&lt;=$H94)*(CS$6-$F94+1),$J94/2,$M94,TRUE)-_xlfn.NORM.DIST(AND(CS$6&gt;=$F94,CS$6&lt;=$H94)*(CR$6-$F94+1),$J94/2,$M94,TRUE))/(1-2*_xlfn.NORM.DIST(0,$J94/2,$M94,TRUE))*$D94+($K94="Steady Growth")*(AND(CS$6&gt;=$F94,CS$6&lt;=$H94)*((CS$6-$F94+1)/($J94*($J94+1)/2)*$D94))+($K94="custom")*CustCF!CM94</f>
        <v/>
      </c>
      <c r="CT94" s="87">
        <f>($K94="Bell Curve")*(_xlfn.NORM.DIST(AND(CT$6&gt;=$F94,CT$6&lt;=$H94)*(CT$6-$F94+1),$J94/2,$M94,TRUE)-_xlfn.NORM.DIST(AND(CT$6&gt;=$F94,CT$6&lt;=$H94)*(CS$6-$F94+1),$J94/2,$M94,TRUE))/(1-2*_xlfn.NORM.DIST(0,$J94/2,$M94,TRUE))*$D94+($K94="Steady Growth")*(AND(CT$6&gt;=$F94,CT$6&lt;=$H94)*((CT$6-$F94+1)/($J94*($J94+1)/2)*$D94))+($K94="custom")*CustCF!CN94</f>
        <v/>
      </c>
      <c r="CU94" s="87">
        <f>($K94="Bell Curve")*(_xlfn.NORM.DIST(AND(CU$6&gt;=$F94,CU$6&lt;=$H94)*(CU$6-$F94+1),$J94/2,$M94,TRUE)-_xlfn.NORM.DIST(AND(CU$6&gt;=$F94,CU$6&lt;=$H94)*(CT$6-$F94+1),$J94/2,$M94,TRUE))/(1-2*_xlfn.NORM.DIST(0,$J94/2,$M94,TRUE))*$D94+($K94="Steady Growth")*(AND(CU$6&gt;=$F94,CU$6&lt;=$H94)*((CU$6-$F94+1)/($J94*($J94+1)/2)*$D94))+($K94="custom")*CustCF!CO94</f>
        <v/>
      </c>
      <c r="CV94" s="87">
        <f>($K94="Bell Curve")*(_xlfn.NORM.DIST(AND(CV$6&gt;=$F94,CV$6&lt;=$H94)*(CV$6-$F94+1),$J94/2,$M94,TRUE)-_xlfn.NORM.DIST(AND(CV$6&gt;=$F94,CV$6&lt;=$H94)*(CU$6-$F94+1),$J94/2,$M94,TRUE))/(1-2*_xlfn.NORM.DIST(0,$J94/2,$M94,TRUE))*$D94+($K94="Steady Growth")*(AND(CV$6&gt;=$F94,CV$6&lt;=$H94)*((CV$6-$F94+1)/($J94*($J94+1)/2)*$D94))+($K94="custom")*CustCF!CP94</f>
        <v/>
      </c>
      <c r="CW94" s="87">
        <f>($K94="Bell Curve")*(_xlfn.NORM.DIST(AND(CW$6&gt;=$F94,CW$6&lt;=$H94)*(CW$6-$F94+1),$J94/2,$M94,TRUE)-_xlfn.NORM.DIST(AND(CW$6&gt;=$F94,CW$6&lt;=$H94)*(CV$6-$F94+1),$J94/2,$M94,TRUE))/(1-2*_xlfn.NORM.DIST(0,$J94/2,$M94,TRUE))*$D94+($K94="Steady Growth")*(AND(CW$6&gt;=$F94,CW$6&lt;=$H94)*((CW$6-$F94+1)/($J94*($J94+1)/2)*$D94))+($K94="custom")*CustCF!CQ94</f>
        <v/>
      </c>
      <c r="CX94" s="87">
        <f>($K94="Bell Curve")*(_xlfn.NORM.DIST(AND(CX$6&gt;=$F94,CX$6&lt;=$H94)*(CX$6-$F94+1),$J94/2,$M94,TRUE)-_xlfn.NORM.DIST(AND(CX$6&gt;=$F94,CX$6&lt;=$H94)*(CW$6-$F94+1),$J94/2,$M94,TRUE))/(1-2*_xlfn.NORM.DIST(0,$J94/2,$M94,TRUE))*$D94+($K94="Steady Growth")*(AND(CX$6&gt;=$F94,CX$6&lt;=$H94)*((CX$6-$F94+1)/($J94*($J94+1)/2)*$D94))+($K94="custom")*CustCF!CR94</f>
        <v/>
      </c>
      <c r="CY94" s="87">
        <f>($K94="Bell Curve")*(_xlfn.NORM.DIST(AND(CY$6&gt;=$F94,CY$6&lt;=$H94)*(CY$6-$F94+1),$J94/2,$M94,TRUE)-_xlfn.NORM.DIST(AND(CY$6&gt;=$F94,CY$6&lt;=$H94)*(CX$6-$F94+1),$J94/2,$M94,TRUE))/(1-2*_xlfn.NORM.DIST(0,$J94/2,$M94,TRUE))*$D94+($K94="Steady Growth")*(AND(CY$6&gt;=$F94,CY$6&lt;=$H94)*((CY$6-$F94+1)/($J94*($J94+1)/2)*$D94))+($K94="custom")*CustCF!CS94</f>
        <v/>
      </c>
      <c r="CZ94" s="87">
        <f>($K94="Bell Curve")*(_xlfn.NORM.DIST(AND(CZ$6&gt;=$F94,CZ$6&lt;=$H94)*(CZ$6-$F94+1),$J94/2,$M94,TRUE)-_xlfn.NORM.DIST(AND(CZ$6&gt;=$F94,CZ$6&lt;=$H94)*(CY$6-$F94+1),$J94/2,$M94,TRUE))/(1-2*_xlfn.NORM.DIST(0,$J94/2,$M94,TRUE))*$D94+($K94="Steady Growth")*(AND(CZ$6&gt;=$F94,CZ$6&lt;=$H94)*((CZ$6-$F94+1)/($J94*($J94+1)/2)*$D94))+($K94="custom")*CustCF!CT94</f>
        <v/>
      </c>
      <c r="DA94" s="87">
        <f>($K94="Bell Curve")*(_xlfn.NORM.DIST(AND(DA$6&gt;=$F94,DA$6&lt;=$H94)*(DA$6-$F94+1),$J94/2,$M94,TRUE)-_xlfn.NORM.DIST(AND(DA$6&gt;=$F94,DA$6&lt;=$H94)*(CZ$6-$F94+1),$J94/2,$M94,TRUE))/(1-2*_xlfn.NORM.DIST(0,$J94/2,$M94,TRUE))*$D94+($K94="Steady Growth")*(AND(DA$6&gt;=$F94,DA$6&lt;=$H94)*((DA$6-$F94+1)/($J94*($J94+1)/2)*$D94))+($K94="custom")*CustCF!CU94</f>
        <v/>
      </c>
      <c r="DB94" s="87">
        <f>($K94="Bell Curve")*(_xlfn.NORM.DIST(AND(DB$6&gt;=$F94,DB$6&lt;=$H94)*(DB$6-$F94+1),$J94/2,$M94,TRUE)-_xlfn.NORM.DIST(AND(DB$6&gt;=$F94,DB$6&lt;=$H94)*(DA$6-$F94+1),$J94/2,$M94,TRUE))/(1-2*_xlfn.NORM.DIST(0,$J94/2,$M94,TRUE))*$D94+($K94="Steady Growth")*(AND(DB$6&gt;=$F94,DB$6&lt;=$H94)*((DB$6-$F94+1)/($J94*($J94+1)/2)*$D94))+($K94="custom")*CustCF!CV94</f>
        <v/>
      </c>
      <c r="DC94" s="87">
        <f>($K94="Bell Curve")*(_xlfn.NORM.DIST(AND(DC$6&gt;=$F94,DC$6&lt;=$H94)*(DC$6-$F94+1),$J94/2,$M94,TRUE)-_xlfn.NORM.DIST(AND(DC$6&gt;=$F94,DC$6&lt;=$H94)*(DB$6-$F94+1),$J94/2,$M94,TRUE))/(1-2*_xlfn.NORM.DIST(0,$J94/2,$M94,TRUE))*$D94+($K94="Steady Growth")*(AND(DC$6&gt;=$F94,DC$6&lt;=$H94)*((DC$6-$F94+1)/($J94*($J94+1)/2)*$D94))+($K94="custom")*CustCF!CW94</f>
        <v/>
      </c>
      <c r="DD94" s="87">
        <f>($K94="Bell Curve")*(_xlfn.NORM.DIST(AND(DD$6&gt;=$F94,DD$6&lt;=$H94)*(DD$6-$F94+1),$J94/2,$M94,TRUE)-_xlfn.NORM.DIST(AND(DD$6&gt;=$F94,DD$6&lt;=$H94)*(DC$6-$F94+1),$J94/2,$M94,TRUE))/(1-2*_xlfn.NORM.DIST(0,$J94/2,$M94,TRUE))*$D94+($K94="Steady Growth")*(AND(DD$6&gt;=$F94,DD$6&lt;=$H94)*((DD$6-$F94+1)/($J94*($J94+1)/2)*$D94))+($K94="custom")*CustCF!CX94</f>
        <v/>
      </c>
      <c r="DE94" s="87">
        <f>($K94="Bell Curve")*(_xlfn.NORM.DIST(AND(DE$6&gt;=$F94,DE$6&lt;=$H94)*(DE$6-$F94+1),$J94/2,$M94,TRUE)-_xlfn.NORM.DIST(AND(DE$6&gt;=$F94,DE$6&lt;=$H94)*(DD$6-$F94+1),$J94/2,$M94,TRUE))/(1-2*_xlfn.NORM.DIST(0,$J94/2,$M94,TRUE))*$D94+($K94="Steady Growth")*(AND(DE$6&gt;=$F94,DE$6&lt;=$H94)*((DE$6-$F94+1)/($J94*($J94+1)/2)*$D94))+($K94="custom")*CustCF!CY94</f>
        <v/>
      </c>
      <c r="DF94" s="87">
        <f>($K94="Bell Curve")*(_xlfn.NORM.DIST(AND(DF$6&gt;=$F94,DF$6&lt;=$H94)*(DF$6-$F94+1),$J94/2,$M94,TRUE)-_xlfn.NORM.DIST(AND(DF$6&gt;=$F94,DF$6&lt;=$H94)*(DE$6-$F94+1),$J94/2,$M94,TRUE))/(1-2*_xlfn.NORM.DIST(0,$J94/2,$M94,TRUE))*$D94+($K94="Steady Growth")*(AND(DF$6&gt;=$F94,DF$6&lt;=$H94)*((DF$6-$F94+1)/($J94*($J94+1)/2)*$D94))+($K94="custom")*CustCF!CZ94</f>
        <v/>
      </c>
      <c r="DG94" s="87">
        <f>($K94="Bell Curve")*(_xlfn.NORM.DIST(AND(DG$6&gt;=$F94,DG$6&lt;=$H94)*(DG$6-$F94+1),$J94/2,$M94,TRUE)-_xlfn.NORM.DIST(AND(DG$6&gt;=$F94,DG$6&lt;=$H94)*(DF$6-$F94+1),$J94/2,$M94,TRUE))/(1-2*_xlfn.NORM.DIST(0,$J94/2,$M94,TRUE))*$D94+($K94="Steady Growth")*(AND(DG$6&gt;=$F94,DG$6&lt;=$H94)*((DG$6-$F94+1)/($J94*($J94+1)/2)*$D94))+($K94="custom")*CustCF!DA94</f>
        <v/>
      </c>
      <c r="DH94" s="87">
        <f>($K94="Bell Curve")*(_xlfn.NORM.DIST(AND(DH$6&gt;=$F94,DH$6&lt;=$H94)*(DH$6-$F94+1),$J94/2,$M94,TRUE)-_xlfn.NORM.DIST(AND(DH$6&gt;=$F94,DH$6&lt;=$H94)*(DG$6-$F94+1),$J94/2,$M94,TRUE))/(1-2*_xlfn.NORM.DIST(0,$J94/2,$M94,TRUE))*$D94+($K94="Steady Growth")*(AND(DH$6&gt;=$F94,DH$6&lt;=$H94)*((DH$6-$F94+1)/($J94*($J94+1)/2)*$D94))+($K94="custom")*CustCF!DB94</f>
        <v/>
      </c>
      <c r="DI94" s="87">
        <f>($K94="Bell Curve")*(_xlfn.NORM.DIST(AND(DI$6&gt;=$F94,DI$6&lt;=$H94)*(DI$6-$F94+1),$J94/2,$M94,TRUE)-_xlfn.NORM.DIST(AND(DI$6&gt;=$F94,DI$6&lt;=$H94)*(DH$6-$F94+1),$J94/2,$M94,TRUE))/(1-2*_xlfn.NORM.DIST(0,$J94/2,$M94,TRUE))*$D94+($K94="Steady Growth")*(AND(DI$6&gt;=$F94,DI$6&lt;=$H94)*((DI$6-$F94+1)/($J94*($J94+1)/2)*$D94))+($K94="custom")*CustCF!DC94</f>
        <v/>
      </c>
      <c r="DJ94" s="87">
        <f>($K94="Bell Curve")*(_xlfn.NORM.DIST(AND(DJ$6&gt;=$F94,DJ$6&lt;=$H94)*(DJ$6-$F94+1),$J94/2,$M94,TRUE)-_xlfn.NORM.DIST(AND(DJ$6&gt;=$F94,DJ$6&lt;=$H94)*(DI$6-$F94+1),$J94/2,$M94,TRUE))/(1-2*_xlfn.NORM.DIST(0,$J94/2,$M94,TRUE))*$D94+($K94="Steady Growth")*(AND(DJ$6&gt;=$F94,DJ$6&lt;=$H94)*((DJ$6-$F94+1)/($J94*($J94+1)/2)*$D94))+($K94="custom")*CustCF!DD94</f>
        <v/>
      </c>
      <c r="DK94" s="87">
        <f>($K94="Bell Curve")*(_xlfn.NORM.DIST(AND(DK$6&gt;=$F94,DK$6&lt;=$H94)*(DK$6-$F94+1),$J94/2,$M94,TRUE)-_xlfn.NORM.DIST(AND(DK$6&gt;=$F94,DK$6&lt;=$H94)*(DJ$6-$F94+1),$J94/2,$M94,TRUE))/(1-2*_xlfn.NORM.DIST(0,$J94/2,$M94,TRUE))*$D94+($K94="Steady Growth")*(AND(DK$6&gt;=$F94,DK$6&lt;=$H94)*((DK$6-$F94+1)/($J94*($J94+1)/2)*$D94))+($K94="custom")*CustCF!DE94</f>
        <v/>
      </c>
      <c r="DL94" s="87">
        <f>($K94="Bell Curve")*(_xlfn.NORM.DIST(AND(DL$6&gt;=$F94,DL$6&lt;=$H94)*(DL$6-$F94+1),$J94/2,$M94,TRUE)-_xlfn.NORM.DIST(AND(DL$6&gt;=$F94,DL$6&lt;=$H94)*(DK$6-$F94+1),$J94/2,$M94,TRUE))/(1-2*_xlfn.NORM.DIST(0,$J94/2,$M94,TRUE))*$D94+($K94="Steady Growth")*(AND(DL$6&gt;=$F94,DL$6&lt;=$H94)*((DL$6-$F94+1)/($J94*($J94+1)/2)*$D94))+($K94="custom")*CustCF!DF94</f>
        <v/>
      </c>
      <c r="DM94" s="87">
        <f>($K94="Bell Curve")*(_xlfn.NORM.DIST(AND(DM$6&gt;=$F94,DM$6&lt;=$H94)*(DM$6-$F94+1),$J94/2,$M94,TRUE)-_xlfn.NORM.DIST(AND(DM$6&gt;=$F94,DM$6&lt;=$H94)*(DL$6-$F94+1),$J94/2,$M94,TRUE))/(1-2*_xlfn.NORM.DIST(0,$J94/2,$M94,TRUE))*$D94+($K94="Steady Growth")*(AND(DM$6&gt;=$F94,DM$6&lt;=$H94)*((DM$6-$F94+1)/($J94*($J94+1)/2)*$D94))+($K94="custom")*CustCF!DG94</f>
        <v/>
      </c>
      <c r="DN94" s="87">
        <f>($K94="Bell Curve")*(_xlfn.NORM.DIST(AND(DN$6&gt;=$F94,DN$6&lt;=$H94)*(DN$6-$F94+1),$J94/2,$M94,TRUE)-_xlfn.NORM.DIST(AND(DN$6&gt;=$F94,DN$6&lt;=$H94)*(DM$6-$F94+1),$J94/2,$M94,TRUE))/(1-2*_xlfn.NORM.DIST(0,$J94/2,$M94,TRUE))*$D94+($K94="Steady Growth")*(AND(DN$6&gt;=$F94,DN$6&lt;=$H94)*((DN$6-$F94+1)/($J94*($J94+1)/2)*$D94))+($K94="custom")*CustCF!DH94</f>
        <v/>
      </c>
      <c r="DO94" s="87">
        <f>($K94="Bell Curve")*(_xlfn.NORM.DIST(AND(DO$6&gt;=$F94,DO$6&lt;=$H94)*(DO$6-$F94+1),$J94/2,$M94,TRUE)-_xlfn.NORM.DIST(AND(DO$6&gt;=$F94,DO$6&lt;=$H94)*(DN$6-$F94+1),$J94/2,$M94,TRUE))/(1-2*_xlfn.NORM.DIST(0,$J94/2,$M94,TRUE))*$D94+($K94="Steady Growth")*(AND(DO$6&gt;=$F94,DO$6&lt;=$H94)*((DO$6-$F94+1)/($J94*($J94+1)/2)*$D94))+($K94="custom")*CustCF!DI94</f>
        <v/>
      </c>
      <c r="DP94" s="87">
        <f>($K94="Bell Curve")*(_xlfn.NORM.DIST(AND(DP$6&gt;=$F94,DP$6&lt;=$H94)*(DP$6-$F94+1),$J94/2,$M94,TRUE)-_xlfn.NORM.DIST(AND(DP$6&gt;=$F94,DP$6&lt;=$H94)*(DO$6-$F94+1),$J94/2,$M94,TRUE))/(1-2*_xlfn.NORM.DIST(0,$J94/2,$M94,TRUE))*$D94+($K94="Steady Growth")*(AND(DP$6&gt;=$F94,DP$6&lt;=$H94)*((DP$6-$F94+1)/($J94*($J94+1)/2)*$D94))+($K94="custom")*CustCF!DJ94</f>
        <v/>
      </c>
      <c r="DQ94" s="87">
        <f>($K94="Bell Curve")*(_xlfn.NORM.DIST(AND(DQ$6&gt;=$F94,DQ$6&lt;=$H94)*(DQ$6-$F94+1),$J94/2,$M94,TRUE)-_xlfn.NORM.DIST(AND(DQ$6&gt;=$F94,DQ$6&lt;=$H94)*(DP$6-$F94+1),$J94/2,$M94,TRUE))/(1-2*_xlfn.NORM.DIST(0,$J94/2,$M94,TRUE))*$D94+($K94="Steady Growth")*(AND(DQ$6&gt;=$F94,DQ$6&lt;=$H94)*((DQ$6-$F94+1)/($J94*($J94+1)/2)*$D94))+($K94="custom")*CustCF!DK94</f>
        <v/>
      </c>
      <c r="DR94" s="87">
        <f>($K94="Bell Curve")*(_xlfn.NORM.DIST(AND(DR$6&gt;=$F94,DR$6&lt;=$H94)*(DR$6-$F94+1),$J94/2,$M94,TRUE)-_xlfn.NORM.DIST(AND(DR$6&gt;=$F94,DR$6&lt;=$H94)*(DQ$6-$F94+1),$J94/2,$M94,TRUE))/(1-2*_xlfn.NORM.DIST(0,$J94/2,$M94,TRUE))*$D94+($K94="Steady Growth")*(AND(DR$6&gt;=$F94,DR$6&lt;=$H94)*((DR$6-$F94+1)/($J94*($J94+1)/2)*$D94))+($K94="custom")*CustCF!DL94</f>
        <v/>
      </c>
      <c r="DS94" s="87">
        <f>($K94="Bell Curve")*(_xlfn.NORM.DIST(AND(DS$6&gt;=$F94,DS$6&lt;=$H94)*(DS$6-$F94+1),$J94/2,$M94,TRUE)-_xlfn.NORM.DIST(AND(DS$6&gt;=$F94,DS$6&lt;=$H94)*(DR$6-$F94+1),$J94/2,$M94,TRUE))/(1-2*_xlfn.NORM.DIST(0,$J94/2,$M94,TRUE))*$D94+($K94="Steady Growth")*(AND(DS$6&gt;=$F94,DS$6&lt;=$H94)*((DS$6-$F94+1)/($J94*($J94+1)/2)*$D94))+($K94="custom")*CustCF!DM94</f>
        <v/>
      </c>
      <c r="DT94" s="87">
        <f>($K94="Bell Curve")*(_xlfn.NORM.DIST(AND(DT$6&gt;=$F94,DT$6&lt;=$H94)*(DT$6-$F94+1),$J94/2,$M94,TRUE)-_xlfn.NORM.DIST(AND(DT$6&gt;=$F94,DT$6&lt;=$H94)*(DS$6-$F94+1),$J94/2,$M94,TRUE))/(1-2*_xlfn.NORM.DIST(0,$J94/2,$M94,TRUE))*$D94+($K94="Steady Growth")*(AND(DT$6&gt;=$F94,DT$6&lt;=$H94)*((DT$6-$F94+1)/($J94*($J94+1)/2)*$D94))+($K94="custom")*CustCF!DN94</f>
        <v/>
      </c>
      <c r="DU94" s="87">
        <f>($K94="Bell Curve")*(_xlfn.NORM.DIST(AND(DU$6&gt;=$F94,DU$6&lt;=$H94)*(DU$6-$F94+1),$J94/2,$M94,TRUE)-_xlfn.NORM.DIST(AND(DU$6&gt;=$F94,DU$6&lt;=$H94)*(DT$6-$F94+1),$J94/2,$M94,TRUE))/(1-2*_xlfn.NORM.DIST(0,$J94/2,$M94,TRUE))*$D94+($K94="Steady Growth")*(AND(DU$6&gt;=$F94,DU$6&lt;=$H94)*((DU$6-$F94+1)/($J94*($J94+1)/2)*$D94))+($K94="custom")*CustCF!DO94</f>
        <v/>
      </c>
      <c r="DV94" s="87">
        <f>($K94="Bell Curve")*(_xlfn.NORM.DIST(AND(DV$6&gt;=$F94,DV$6&lt;=$H94)*(DV$6-$F94+1),$J94/2,$M94,TRUE)-_xlfn.NORM.DIST(AND(DV$6&gt;=$F94,DV$6&lt;=$H94)*(DU$6-$F94+1),$J94/2,$M94,TRUE))/(1-2*_xlfn.NORM.DIST(0,$J94/2,$M94,TRUE))*$D94+($K94="Steady Growth")*(AND(DV$6&gt;=$F94,DV$6&lt;=$H94)*((DV$6-$F94+1)/($J94*($J94+1)/2)*$D94))+($K94="custom")*CustCF!DP94</f>
        <v/>
      </c>
      <c r="DW94" s="87">
        <f>($K94="Bell Curve")*(_xlfn.NORM.DIST(AND(DW$6&gt;=$F94,DW$6&lt;=$H94)*(DW$6-$F94+1),$J94/2,$M94,TRUE)-_xlfn.NORM.DIST(AND(DW$6&gt;=$F94,DW$6&lt;=$H94)*(DV$6-$F94+1),$J94/2,$M94,TRUE))/(1-2*_xlfn.NORM.DIST(0,$J94/2,$M94,TRUE))*$D94+($K94="Steady Growth")*(AND(DW$6&gt;=$F94,DW$6&lt;=$H94)*((DW$6-$F94+1)/($J94*($J94+1)/2)*$D94))+($K94="custom")*CustCF!DQ94</f>
        <v/>
      </c>
      <c r="DX94" s="87">
        <f>($K94="Bell Curve")*(_xlfn.NORM.DIST(AND(DX$6&gt;=$F94,DX$6&lt;=$H94)*(DX$6-$F94+1),$J94/2,$M94,TRUE)-_xlfn.NORM.DIST(AND(DX$6&gt;=$F94,DX$6&lt;=$H94)*(DW$6-$F94+1),$J94/2,$M94,TRUE))/(1-2*_xlfn.NORM.DIST(0,$J94/2,$M94,TRUE))*$D94+($K94="Steady Growth")*(AND(DX$6&gt;=$F94,DX$6&lt;=$H94)*((DX$6-$F94+1)/($J94*($J94+1)/2)*$D94))+($K94="custom")*CustCF!DR94</f>
        <v/>
      </c>
      <c r="DY94" s="87">
        <f>($K94="Bell Curve")*(_xlfn.NORM.DIST(AND(DY$6&gt;=$F94,DY$6&lt;=$H94)*(DY$6-$F94+1),$J94/2,$M94,TRUE)-_xlfn.NORM.DIST(AND(DY$6&gt;=$F94,DY$6&lt;=$H94)*(DX$6-$F94+1),$J94/2,$M94,TRUE))/(1-2*_xlfn.NORM.DIST(0,$J94/2,$M94,TRUE))*$D94+($K94="Steady Growth")*(AND(DY$6&gt;=$F94,DY$6&lt;=$H94)*((DY$6-$F94+1)/($J94*($J94+1)/2)*$D94))+($K94="custom")*CustCF!DS94</f>
        <v/>
      </c>
      <c r="DZ94" s="87">
        <f>($K94="Bell Curve")*(_xlfn.NORM.DIST(AND(DZ$6&gt;=$F94,DZ$6&lt;=$H94)*(DZ$6-$F94+1),$J94/2,$M94,TRUE)-_xlfn.NORM.DIST(AND(DZ$6&gt;=$F94,DZ$6&lt;=$H94)*(DY$6-$F94+1),$J94/2,$M94,TRUE))/(1-2*_xlfn.NORM.DIST(0,$J94/2,$M94,TRUE))*$D94+($K94="Steady Growth")*(AND(DZ$6&gt;=$F94,DZ$6&lt;=$H94)*((DZ$6-$F94+1)/($J94*($J94+1)/2)*$D94))+($K94="custom")*CustCF!DT94</f>
        <v/>
      </c>
      <c r="EA94" s="87">
        <f>($K94="Bell Curve")*(_xlfn.NORM.DIST(AND(EA$6&gt;=$F94,EA$6&lt;=$H94)*(EA$6-$F94+1),$J94/2,$M94,TRUE)-_xlfn.NORM.DIST(AND(EA$6&gt;=$F94,EA$6&lt;=$H94)*(DZ$6-$F94+1),$J94/2,$M94,TRUE))/(1-2*_xlfn.NORM.DIST(0,$J94/2,$M94,TRUE))*$D94+($K94="Steady Growth")*(AND(EA$6&gt;=$F94,EA$6&lt;=$H94)*((EA$6-$F94+1)/($J94*($J94+1)/2)*$D94))+($K94="custom")*CustCF!DU94</f>
        <v/>
      </c>
      <c r="EB94" s="87">
        <f>($K94="Bell Curve")*(_xlfn.NORM.DIST(AND(EB$6&gt;=$F94,EB$6&lt;=$H94)*(EB$6-$F94+1),$J94/2,$M94,TRUE)-_xlfn.NORM.DIST(AND(EB$6&gt;=$F94,EB$6&lt;=$H94)*(EA$6-$F94+1),$J94/2,$M94,TRUE))/(1-2*_xlfn.NORM.DIST(0,$J94/2,$M94,TRUE))*$D94+($K94="Steady Growth")*(AND(EB$6&gt;=$F94,EB$6&lt;=$H94)*((EB$6-$F94+1)/($J94*($J94+1)/2)*$D94))+($K94="custom")*CustCF!DV94</f>
        <v/>
      </c>
      <c r="EC94" s="87">
        <f>($K94="Bell Curve")*(_xlfn.NORM.DIST(AND(EC$6&gt;=$F94,EC$6&lt;=$H94)*(EC$6-$F94+1),$J94/2,$M94,TRUE)-_xlfn.NORM.DIST(AND(EC$6&gt;=$F94,EC$6&lt;=$H94)*(EB$6-$F94+1),$J94/2,$M94,TRUE))/(1-2*_xlfn.NORM.DIST(0,$J94/2,$M94,TRUE))*$D94+($K94="Steady Growth")*(AND(EC$6&gt;=$F94,EC$6&lt;=$H94)*((EC$6-$F94+1)/($J94*($J94+1)/2)*$D94))+($K94="custom")*CustCF!DW94</f>
        <v/>
      </c>
      <c r="ED94" s="87">
        <f>($K94="Bell Curve")*(_xlfn.NORM.DIST(AND(ED$6&gt;=$F94,ED$6&lt;=$H94)*(ED$6-$F94+1),$J94/2,$M94,TRUE)-_xlfn.NORM.DIST(AND(ED$6&gt;=$F94,ED$6&lt;=$H94)*(EC$6-$F94+1),$J94/2,$M94,TRUE))/(1-2*_xlfn.NORM.DIST(0,$J94/2,$M94,TRUE))*$D94+($K94="Steady Growth")*(AND(ED$6&gt;=$F94,ED$6&lt;=$H94)*((ED$6-$F94+1)/($J94*($J94+1)/2)*$D94))+($K94="custom")*CustCF!DX94</f>
        <v/>
      </c>
      <c r="EE94" s="87">
        <f>($K94="Bell Curve")*(_xlfn.NORM.DIST(AND(EE$6&gt;=$F94,EE$6&lt;=$H94)*(EE$6-$F94+1),$J94/2,$M94,TRUE)-_xlfn.NORM.DIST(AND(EE$6&gt;=$F94,EE$6&lt;=$H94)*(ED$6-$F94+1),$J94/2,$M94,TRUE))/(1-2*_xlfn.NORM.DIST(0,$J94/2,$M94,TRUE))*$D94+($K94="Steady Growth")*(AND(EE$6&gt;=$F94,EE$6&lt;=$H94)*((EE$6-$F94+1)/($J94*($J94+1)/2)*$D94))+($K94="custom")*CustCF!DY94</f>
        <v/>
      </c>
      <c r="EF94" s="87">
        <f>($K94="Bell Curve")*(_xlfn.NORM.DIST(AND(EF$6&gt;=$F94,EF$6&lt;=$H94)*(EF$6-$F94+1),$J94/2,$M94,TRUE)-_xlfn.NORM.DIST(AND(EF$6&gt;=$F94,EF$6&lt;=$H94)*(EE$6-$F94+1),$J94/2,$M94,TRUE))/(1-2*_xlfn.NORM.DIST(0,$J94/2,$M94,TRUE))*$D94+($K94="Steady Growth")*(AND(EF$6&gt;=$F94,EF$6&lt;=$H94)*((EF$6-$F94+1)/($J94*($J94+1)/2)*$D94))+($K94="custom")*CustCF!DZ94</f>
        <v/>
      </c>
      <c r="EG94" s="87">
        <f>($K94="Bell Curve")*(_xlfn.NORM.DIST(AND(EG$6&gt;=$F94,EG$6&lt;=$H94)*(EG$6-$F94+1),$J94/2,$M94,TRUE)-_xlfn.NORM.DIST(AND(EG$6&gt;=$F94,EG$6&lt;=$H94)*(EF$6-$F94+1),$J94/2,$M94,TRUE))/(1-2*_xlfn.NORM.DIST(0,$J94/2,$M94,TRUE))*$D94+($K94="Steady Growth")*(AND(EG$6&gt;=$F94,EG$6&lt;=$H94)*((EG$6-$F94+1)/($J94*($J94+1)/2)*$D94))+($K94="custom")*CustCF!EA94</f>
        <v/>
      </c>
      <c r="EH94" s="87">
        <f>($K94="Bell Curve")*(_xlfn.NORM.DIST(AND(EH$6&gt;=$F94,EH$6&lt;=$H94)*(EH$6-$F94+1),$J94/2,$M94,TRUE)-_xlfn.NORM.DIST(AND(EH$6&gt;=$F94,EH$6&lt;=$H94)*(EG$6-$F94+1),$J94/2,$M94,TRUE))/(1-2*_xlfn.NORM.DIST(0,$J94/2,$M94,TRUE))*$D94+($K94="Steady Growth")*(AND(EH$6&gt;=$F94,EH$6&lt;=$H94)*((EH$6-$F94+1)/($J94*($J94+1)/2)*$D94))+($K94="custom")*CustCF!EB94</f>
        <v/>
      </c>
      <c r="EI94" s="87">
        <f>($K94="Bell Curve")*(_xlfn.NORM.DIST(AND(EI$6&gt;=$F94,EI$6&lt;=$H94)*(EI$6-$F94+1),$J94/2,$M94,TRUE)-_xlfn.NORM.DIST(AND(EI$6&gt;=$F94,EI$6&lt;=$H94)*(EH$6-$F94+1),$J94/2,$M94,TRUE))/(1-2*_xlfn.NORM.DIST(0,$J94/2,$M94,TRUE))*$D94+($K94="Steady Growth")*(AND(EI$6&gt;=$F94,EI$6&lt;=$H94)*((EI$6-$F94+1)/($J94*($J94+1)/2)*$D94))+($K94="custom")*CustCF!EC94</f>
        <v/>
      </c>
      <c r="EJ94" s="87">
        <f>($K94="Bell Curve")*(_xlfn.NORM.DIST(AND(EJ$6&gt;=$F94,EJ$6&lt;=$H94)*(EJ$6-$F94+1),$J94/2,$M94,TRUE)-_xlfn.NORM.DIST(AND(EJ$6&gt;=$F94,EJ$6&lt;=$H94)*(EI$6-$F94+1),$J94/2,$M94,TRUE))/(1-2*_xlfn.NORM.DIST(0,$J94/2,$M94,TRUE))*$D94+($K94="Steady Growth")*(AND(EJ$6&gt;=$F94,EJ$6&lt;=$H94)*((EJ$6-$F94+1)/($J94*($J94+1)/2)*$D94))+($K94="custom")*CustCF!ED94</f>
        <v/>
      </c>
      <c r="EK94" s="87">
        <f>($K94="Bell Curve")*(_xlfn.NORM.DIST(AND(EK$6&gt;=$F94,EK$6&lt;=$H94)*(EK$6-$F94+1),$J94/2,$M94,TRUE)-_xlfn.NORM.DIST(AND(EK$6&gt;=$F94,EK$6&lt;=$H94)*(EJ$6-$F94+1),$J94/2,$M94,TRUE))/(1-2*_xlfn.NORM.DIST(0,$J94/2,$M94,TRUE))*$D94+($K94="Steady Growth")*(AND(EK$6&gt;=$F94,EK$6&lt;=$H94)*((EK$6-$F94+1)/($J94*($J94+1)/2)*$D94))+($K94="custom")*CustCF!EE94</f>
        <v/>
      </c>
      <c r="EL94" s="87">
        <f>($K94="Bell Curve")*(_xlfn.NORM.DIST(AND(EL$6&gt;=$F94,EL$6&lt;=$H94)*(EL$6-$F94+1),$J94/2,$M94,TRUE)-_xlfn.NORM.DIST(AND(EL$6&gt;=$F94,EL$6&lt;=$H94)*(EK$6-$F94+1),$J94/2,$M94,TRUE))/(1-2*_xlfn.NORM.DIST(0,$J94/2,$M94,TRUE))*$D94+($K94="Steady Growth")*(AND(EL$6&gt;=$F94,EL$6&lt;=$H94)*((EL$6-$F94+1)/($J94*($J94+1)/2)*$D94))+($K94="custom")*CustCF!EF94</f>
        <v/>
      </c>
      <c r="EM94" s="87">
        <f>($K94="Bell Curve")*(_xlfn.NORM.DIST(AND(EM$6&gt;=$F94,EM$6&lt;=$H94)*(EM$6-$F94+1),$J94/2,$M94,TRUE)-_xlfn.NORM.DIST(AND(EM$6&gt;=$F94,EM$6&lt;=$H94)*(EL$6-$F94+1),$J94/2,$M94,TRUE))/(1-2*_xlfn.NORM.DIST(0,$J94/2,$M94,TRUE))*$D94+($K94="Steady Growth")*(AND(EM$6&gt;=$F94,EM$6&lt;=$H94)*((EM$6-$F94+1)/($J94*($J94+1)/2)*$D94))+($K94="custom")*CustCF!EG94</f>
        <v/>
      </c>
      <c r="EN94" s="87">
        <f>($K94="Bell Curve")*(_xlfn.NORM.DIST(AND(EN$6&gt;=$F94,EN$6&lt;=$H94)*(EN$6-$F94+1),$J94/2,$M94,TRUE)-_xlfn.NORM.DIST(AND(EN$6&gt;=$F94,EN$6&lt;=$H94)*(EM$6-$F94+1),$J94/2,$M94,TRUE))/(1-2*_xlfn.NORM.DIST(0,$J94/2,$M94,TRUE))*$D94+($K94="Steady Growth")*(AND(EN$6&gt;=$F94,EN$6&lt;=$H94)*((EN$6-$F94+1)/($J94*($J94+1)/2)*$D94))+($K94="custom")*CustCF!EH94</f>
        <v/>
      </c>
      <c r="EO94" s="87">
        <f>($K94="Bell Curve")*(_xlfn.NORM.DIST(AND(EO$6&gt;=$F94,EO$6&lt;=$H94)*(EO$6-$F94+1),$J94/2,$M94,TRUE)-_xlfn.NORM.DIST(AND(EO$6&gt;=$F94,EO$6&lt;=$H94)*(EN$6-$F94+1),$J94/2,$M94,TRUE))/(1-2*_xlfn.NORM.DIST(0,$J94/2,$M94,TRUE))*$D94+($K94="Steady Growth")*(AND(EO$6&gt;=$F94,EO$6&lt;=$H94)*((EO$6-$F94+1)/($J94*($J94+1)/2)*$D94))+($K94="custom")*CustCF!EI94</f>
        <v/>
      </c>
      <c r="EP94" s="87">
        <f>($K94="Bell Curve")*(_xlfn.NORM.DIST(AND(EP$6&gt;=$F94,EP$6&lt;=$H94)*(EP$6-$F94+1),$J94/2,$M94,TRUE)-_xlfn.NORM.DIST(AND(EP$6&gt;=$F94,EP$6&lt;=$H94)*(EO$6-$F94+1),$J94/2,$M94,TRUE))/(1-2*_xlfn.NORM.DIST(0,$J94/2,$M94,TRUE))*$D94+($K94="Steady Growth")*(AND(EP$6&gt;=$F94,EP$6&lt;=$H94)*((EP$6-$F94+1)/($J94*($J94+1)/2)*$D94))+($K94="custom")*CustCF!EJ94</f>
        <v/>
      </c>
      <c r="EQ94" s="87">
        <f>($K94="Bell Curve")*(_xlfn.NORM.DIST(AND(EQ$6&gt;=$F94,EQ$6&lt;=$H94)*(EQ$6-$F94+1),$J94/2,$M94,TRUE)-_xlfn.NORM.DIST(AND(EQ$6&gt;=$F94,EQ$6&lt;=$H94)*(EP$6-$F94+1),$J94/2,$M94,TRUE))/(1-2*_xlfn.NORM.DIST(0,$J94/2,$M94,TRUE))*$D94+($K94="Steady Growth")*(AND(EQ$6&gt;=$F94,EQ$6&lt;=$H94)*((EQ$6-$F94+1)/($J94*($J94+1)/2)*$D94))+($K94="custom")*CustCF!EK94</f>
        <v/>
      </c>
      <c r="ER94" s="87">
        <f>($K94="Bell Curve")*(_xlfn.NORM.DIST(AND(ER$6&gt;=$F94,ER$6&lt;=$H94)*(ER$6-$F94+1),$J94/2,$M94,TRUE)-_xlfn.NORM.DIST(AND(ER$6&gt;=$F94,ER$6&lt;=$H94)*(EQ$6-$F94+1),$J94/2,$M94,TRUE))/(1-2*_xlfn.NORM.DIST(0,$J94/2,$M94,TRUE))*$D94+($K94="Steady Growth")*(AND(ER$6&gt;=$F94,ER$6&lt;=$H94)*((ER$6-$F94+1)/($J94*($J94+1)/2)*$D94))+($K94="custom")*CustCF!EL94</f>
        <v/>
      </c>
      <c r="ES94" s="87">
        <f>($K94="Bell Curve")*(_xlfn.NORM.DIST(AND(ES$6&gt;=$F94,ES$6&lt;=$H94)*(ES$6-$F94+1),$J94/2,$M94,TRUE)-_xlfn.NORM.DIST(AND(ES$6&gt;=$F94,ES$6&lt;=$H94)*(ER$6-$F94+1),$J94/2,$M94,TRUE))/(1-2*_xlfn.NORM.DIST(0,$J94/2,$M94,TRUE))*$D94+($K94="Steady Growth")*(AND(ES$6&gt;=$F94,ES$6&lt;=$H94)*((ES$6-$F94+1)/($J94*($J94+1)/2)*$D94))+($K94="custom")*CustCF!EM94</f>
        <v/>
      </c>
      <c r="ET94" s="87">
        <f>($K94="Bell Curve")*(_xlfn.NORM.DIST(AND(ET$6&gt;=$F94,ET$6&lt;=$H94)*(ET$6-$F94+1),$J94/2,$M94,TRUE)-_xlfn.NORM.DIST(AND(ET$6&gt;=$F94,ET$6&lt;=$H94)*(ES$6-$F94+1),$J94/2,$M94,TRUE))/(1-2*_xlfn.NORM.DIST(0,$J94/2,$M94,TRUE))*$D94+($K94="Steady Growth")*(AND(ET$6&gt;=$F94,ET$6&lt;=$H94)*((ET$6-$F94+1)/($J94*($J94+1)/2)*$D94))+($K94="custom")*CustCF!EN94</f>
        <v/>
      </c>
      <c r="EU94" s="87">
        <f>($K94="Bell Curve")*(_xlfn.NORM.DIST(AND(EU$6&gt;=$F94,EU$6&lt;=$H94)*(EU$6-$F94+1),$J94/2,$M94,TRUE)-_xlfn.NORM.DIST(AND(EU$6&gt;=$F94,EU$6&lt;=$H94)*(ET$6-$F94+1),$J94/2,$M94,TRUE))/(1-2*_xlfn.NORM.DIST(0,$J94/2,$M94,TRUE))*$D94+($K94="Steady Growth")*(AND(EU$6&gt;=$F94,EU$6&lt;=$H94)*((EU$6-$F94+1)/($J94*($J94+1)/2)*$D94))+($K94="custom")*CustCF!EO94</f>
        <v/>
      </c>
      <c r="EV94" s="87">
        <f>($K94="Bell Curve")*(_xlfn.NORM.DIST(AND(EV$6&gt;=$F94,EV$6&lt;=$H94)*(EV$6-$F94+1),$J94/2,$M94,TRUE)-_xlfn.NORM.DIST(AND(EV$6&gt;=$F94,EV$6&lt;=$H94)*(EU$6-$F94+1),$J94/2,$M94,TRUE))/(1-2*_xlfn.NORM.DIST(0,$J94/2,$M94,TRUE))*$D94+($K94="Steady Growth")*(AND(EV$6&gt;=$F94,EV$6&lt;=$H94)*((EV$6-$F94+1)/($J94*($J94+1)/2)*$D94))+($K94="custom")*CustCF!EP94</f>
        <v/>
      </c>
      <c r="EW94" s="87">
        <f>($K94="Bell Curve")*(_xlfn.NORM.DIST(AND(EW$6&gt;=$F94,EW$6&lt;=$H94)*(EW$6-$F94+1),$J94/2,$M94,TRUE)-_xlfn.NORM.DIST(AND(EW$6&gt;=$F94,EW$6&lt;=$H94)*(EV$6-$F94+1),$J94/2,$M94,TRUE))/(1-2*_xlfn.NORM.DIST(0,$J94/2,$M94,TRUE))*$D94+($K94="Steady Growth")*(AND(EW$6&gt;=$F94,EW$6&lt;=$H94)*((EW$6-$F94+1)/($J94*($J94+1)/2)*$D94))+($K94="custom")*CustCF!EQ94</f>
        <v/>
      </c>
      <c r="EX94" s="87">
        <f>($K94="Bell Curve")*(_xlfn.NORM.DIST(AND(EX$6&gt;=$F94,EX$6&lt;=$H94)*(EX$6-$F94+1),$J94/2,$M94,TRUE)-_xlfn.NORM.DIST(AND(EX$6&gt;=$F94,EX$6&lt;=$H94)*(EW$6-$F94+1),$J94/2,$M94,TRUE))/(1-2*_xlfn.NORM.DIST(0,$J94/2,$M94,TRUE))*$D94+($K94="Steady Growth")*(AND(EX$6&gt;=$F94,EX$6&lt;=$H94)*((EX$6-$F94+1)/($J94*($J94+1)/2)*$D94))+($K94="custom")*CustCF!ER94</f>
        <v/>
      </c>
      <c r="EY94" s="87">
        <f>($K94="Bell Curve")*(_xlfn.NORM.DIST(AND(EY$6&gt;=$F94,EY$6&lt;=$H94)*(EY$6-$F94+1),$J94/2,$M94,TRUE)-_xlfn.NORM.DIST(AND(EY$6&gt;=$F94,EY$6&lt;=$H94)*(EX$6-$F94+1),$J94/2,$M94,TRUE))/(1-2*_xlfn.NORM.DIST(0,$J94/2,$M94,TRUE))*$D94+($K94="Steady Growth")*(AND(EY$6&gt;=$F94,EY$6&lt;=$H94)*((EY$6-$F94+1)/($J94*($J94+1)/2)*$D94))+($K94="custom")*CustCF!ES94</f>
        <v/>
      </c>
      <c r="EZ94" s="87">
        <f>($K94="Bell Curve")*(_xlfn.NORM.DIST(AND(EZ$6&gt;=$F94,EZ$6&lt;=$H94)*(EZ$6-$F94+1),$J94/2,$M94,TRUE)-_xlfn.NORM.DIST(AND(EZ$6&gt;=$F94,EZ$6&lt;=$H94)*(EY$6-$F94+1),$J94/2,$M94,TRUE))/(1-2*_xlfn.NORM.DIST(0,$J94/2,$M94,TRUE))*$D94+($K94="Steady Growth")*(AND(EZ$6&gt;=$F94,EZ$6&lt;=$H94)*((EZ$6-$F94+1)/($J94*($J94+1)/2)*$D94))+($K94="custom")*CustCF!ET94</f>
        <v/>
      </c>
      <c r="FA94" s="87">
        <f>($K94="Bell Curve")*(_xlfn.NORM.DIST(AND(FA$6&gt;=$F94,FA$6&lt;=$H94)*(FA$6-$F94+1),$J94/2,$M94,TRUE)-_xlfn.NORM.DIST(AND(FA$6&gt;=$F94,FA$6&lt;=$H94)*(EZ$6-$F94+1),$J94/2,$M94,TRUE))/(1-2*_xlfn.NORM.DIST(0,$J94/2,$M94,TRUE))*$D94+($K94="Steady Growth")*(AND(FA$6&gt;=$F94,FA$6&lt;=$H94)*((FA$6-$F94+1)/($J94*($J94+1)/2)*$D94))+($K94="custom")*CustCF!EU94</f>
        <v/>
      </c>
      <c r="FB94" s="87">
        <f>($K94="Bell Curve")*(_xlfn.NORM.DIST(AND(FB$6&gt;=$F94,FB$6&lt;=$H94)*(FB$6-$F94+1),$J94/2,$M94,TRUE)-_xlfn.NORM.DIST(AND(FB$6&gt;=$F94,FB$6&lt;=$H94)*(FA$6-$F94+1),$J94/2,$M94,TRUE))/(1-2*_xlfn.NORM.DIST(0,$J94/2,$M94,TRUE))*$D94+($K94="Steady Growth")*(AND(FB$6&gt;=$F94,FB$6&lt;=$H94)*((FB$6-$F94+1)/($J94*($J94+1)/2)*$D94))+($K94="custom")*CustCF!EV94</f>
        <v/>
      </c>
      <c r="FC94" s="87">
        <f>($K94="Bell Curve")*(_xlfn.NORM.DIST(AND(FC$6&gt;=$F94,FC$6&lt;=$H94)*(FC$6-$F94+1),$J94/2,$M94,TRUE)-_xlfn.NORM.DIST(AND(FC$6&gt;=$F94,FC$6&lt;=$H94)*(FB$6-$F94+1),$J94/2,$M94,TRUE))/(1-2*_xlfn.NORM.DIST(0,$J94/2,$M94,TRUE))*$D94+($K94="Steady Growth")*(AND(FC$6&gt;=$F94,FC$6&lt;=$H94)*((FC$6-$F94+1)/($J94*($J94+1)/2)*$D94))+($K94="custom")*CustCF!EW94</f>
        <v/>
      </c>
      <c r="FD94" s="87">
        <f>($K94="Bell Curve")*(_xlfn.NORM.DIST(AND(FD$6&gt;=$F94,FD$6&lt;=$H94)*(FD$6-$F94+1),$J94/2,$M94,TRUE)-_xlfn.NORM.DIST(AND(FD$6&gt;=$F94,FD$6&lt;=$H94)*(FC$6-$F94+1),$J94/2,$M94,TRUE))/(1-2*_xlfn.NORM.DIST(0,$J94/2,$M94,TRUE))*$D94+($K94="Steady Growth")*(AND(FD$6&gt;=$F94,FD$6&lt;=$H94)*((FD$6-$F94+1)/($J94*($J94+1)/2)*$D94))+($K94="custom")*CustCF!EX94</f>
        <v/>
      </c>
      <c r="FE94" s="87">
        <f>($K94="Bell Curve")*(_xlfn.NORM.DIST(AND(FE$6&gt;=$F94,FE$6&lt;=$H94)*(FE$6-$F94+1),$J94/2,$M94,TRUE)-_xlfn.NORM.DIST(AND(FE$6&gt;=$F94,FE$6&lt;=$H94)*(FD$6-$F94+1),$J94/2,$M94,TRUE))/(1-2*_xlfn.NORM.DIST(0,$J94/2,$M94,TRUE))*$D94+($K94="Steady Growth")*(AND(FE$6&gt;=$F94,FE$6&lt;=$H94)*((FE$6-$F94+1)/($J94*($J94+1)/2)*$D94))+($K94="custom")*CustCF!EY94</f>
        <v/>
      </c>
      <c r="FF94" s="87">
        <f>($K94="Bell Curve")*(_xlfn.NORM.DIST(AND(FF$6&gt;=$F94,FF$6&lt;=$H94)*(FF$6-$F94+1),$J94/2,$M94,TRUE)-_xlfn.NORM.DIST(AND(FF$6&gt;=$F94,FF$6&lt;=$H94)*(FE$6-$F94+1),$J94/2,$M94,TRUE))/(1-2*_xlfn.NORM.DIST(0,$J94/2,$M94,TRUE))*$D94+($K94="Steady Growth")*(AND(FF$6&gt;=$F94,FF$6&lt;=$H94)*((FF$6-$F94+1)/($J94*($J94+1)/2)*$D94))+($K94="custom")*CustCF!EZ94</f>
        <v/>
      </c>
      <c r="FG94" s="87">
        <f>($K94="Bell Curve")*(_xlfn.NORM.DIST(AND(FG$6&gt;=$F94,FG$6&lt;=$H94)*(FG$6-$F94+1),$J94/2,$M94,TRUE)-_xlfn.NORM.DIST(AND(FG$6&gt;=$F94,FG$6&lt;=$H94)*(FF$6-$F94+1),$J94/2,$M94,TRUE))/(1-2*_xlfn.NORM.DIST(0,$J94/2,$M94,TRUE))*$D94+($K94="Steady Growth")*(AND(FG$6&gt;=$F94,FG$6&lt;=$H94)*((FG$6-$F94+1)/($J94*($J94+1)/2)*$D94))+($K94="custom")*CustCF!FA94</f>
        <v/>
      </c>
      <c r="FH94" s="87">
        <f>($K94="Bell Curve")*(_xlfn.NORM.DIST(AND(FH$6&gt;=$F94,FH$6&lt;=$H94)*(FH$6-$F94+1),$J94/2,$M94,TRUE)-_xlfn.NORM.DIST(AND(FH$6&gt;=$F94,FH$6&lt;=$H94)*(FG$6-$F94+1),$J94/2,$M94,TRUE))/(1-2*_xlfn.NORM.DIST(0,$J94/2,$M94,TRUE))*$D94+($K94="Steady Growth")*(AND(FH$6&gt;=$F94,FH$6&lt;=$H94)*((FH$6-$F94+1)/($J94*($J94+1)/2)*$D94))+($K94="custom")*CustCF!FB94</f>
        <v/>
      </c>
      <c r="FI94" s="87">
        <f>($K94="Bell Curve")*(_xlfn.NORM.DIST(AND(FI$6&gt;=$F94,FI$6&lt;=$H94)*(FI$6-$F94+1),$J94/2,$M94,TRUE)-_xlfn.NORM.DIST(AND(FI$6&gt;=$F94,FI$6&lt;=$H94)*(FH$6-$F94+1),$J94/2,$M94,TRUE))/(1-2*_xlfn.NORM.DIST(0,$J94/2,$M94,TRUE))*$D94+($K94="Steady Growth")*(AND(FI$6&gt;=$F94,FI$6&lt;=$H94)*((FI$6-$F94+1)/($J94*($J94+1)/2)*$D94))+($K94="custom")*CustCF!FC94</f>
        <v/>
      </c>
      <c r="FJ94" s="87">
        <f>($K94="Bell Curve")*(_xlfn.NORM.DIST(AND(FJ$6&gt;=$F94,FJ$6&lt;=$H94)*(FJ$6-$F94+1),$J94/2,$M94,TRUE)-_xlfn.NORM.DIST(AND(FJ$6&gt;=$F94,FJ$6&lt;=$H94)*(FI$6-$F94+1),$J94/2,$M94,TRUE))/(1-2*_xlfn.NORM.DIST(0,$J94/2,$M94,TRUE))*$D94+($K94="Steady Growth")*(AND(FJ$6&gt;=$F94,FJ$6&lt;=$H94)*((FJ$6-$F94+1)/($J94*($J94+1)/2)*$D94))+($K94="custom")*CustCF!FD94</f>
        <v/>
      </c>
      <c r="FK94" s="87">
        <f>($K94="Bell Curve")*(_xlfn.NORM.DIST(AND(FK$6&gt;=$F94,FK$6&lt;=$H94)*(FK$6-$F94+1),$J94/2,$M94,TRUE)-_xlfn.NORM.DIST(AND(FK$6&gt;=$F94,FK$6&lt;=$H94)*(FJ$6-$F94+1),$J94/2,$M94,TRUE))/(1-2*_xlfn.NORM.DIST(0,$J94/2,$M94,TRUE))*$D94+($K94="Steady Growth")*(AND(FK$6&gt;=$F94,FK$6&lt;=$H94)*((FK$6-$F94+1)/($J94*($J94+1)/2)*$D94))+($K94="custom")*CustCF!FE94</f>
        <v/>
      </c>
      <c r="FL94" s="87">
        <f>($K94="Bell Curve")*(_xlfn.NORM.DIST(AND(FL$6&gt;=$F94,FL$6&lt;=$H94)*(FL$6-$F94+1),$J94/2,$M94,TRUE)-_xlfn.NORM.DIST(AND(FL$6&gt;=$F94,FL$6&lt;=$H94)*(FK$6-$F94+1),$J94/2,$M94,TRUE))/(1-2*_xlfn.NORM.DIST(0,$J94/2,$M94,TRUE))*$D94+($K94="Steady Growth")*(AND(FL$6&gt;=$F94,FL$6&lt;=$H94)*((FL$6-$F94+1)/($J94*($J94+1)/2)*$D94))+($K94="custom")*CustCF!FF94</f>
        <v/>
      </c>
      <c r="FM94" s="87">
        <f>($K94="Bell Curve")*(_xlfn.NORM.DIST(AND(FM$6&gt;=$F94,FM$6&lt;=$H94)*(FM$6-$F94+1),$J94/2,$M94,TRUE)-_xlfn.NORM.DIST(AND(FM$6&gt;=$F94,FM$6&lt;=$H94)*(FL$6-$F94+1),$J94/2,$M94,TRUE))/(1-2*_xlfn.NORM.DIST(0,$J94/2,$M94,TRUE))*$D94+($K94="Steady Growth")*(AND(FM$6&gt;=$F94,FM$6&lt;=$H94)*((FM$6-$F94+1)/($J94*($J94+1)/2)*$D94))+($K94="custom")*CustCF!FG94</f>
        <v/>
      </c>
      <c r="FN94" s="87">
        <f>($K94="Bell Curve")*(_xlfn.NORM.DIST(AND(FN$6&gt;=$F94,FN$6&lt;=$H94)*(FN$6-$F94+1),$J94/2,$M94,TRUE)-_xlfn.NORM.DIST(AND(FN$6&gt;=$F94,FN$6&lt;=$H94)*(FM$6-$F94+1),$J94/2,$M94,TRUE))/(1-2*_xlfn.NORM.DIST(0,$J94/2,$M94,TRUE))*$D94+($K94="Steady Growth")*(AND(FN$6&gt;=$F94,FN$6&lt;=$H94)*((FN$6-$F94+1)/($J94*($J94+1)/2)*$D94))+($K94="custom")*CustCF!FH94</f>
        <v/>
      </c>
      <c r="FO94" s="87">
        <f>($K94="Bell Curve")*(_xlfn.NORM.DIST(AND(FO$6&gt;=$F94,FO$6&lt;=$H94)*(FO$6-$F94+1),$J94/2,$M94,TRUE)-_xlfn.NORM.DIST(AND(FO$6&gt;=$F94,FO$6&lt;=$H94)*(FN$6-$F94+1),$J94/2,$M94,TRUE))/(1-2*_xlfn.NORM.DIST(0,$J94/2,$M94,TRUE))*$D94+($K94="Steady Growth")*(AND(FO$6&gt;=$F94,FO$6&lt;=$H94)*((FO$6-$F94+1)/($J94*($J94+1)/2)*$D94))+($K94="custom")*CustCF!FI94</f>
        <v/>
      </c>
      <c r="FP94" s="87">
        <f>($K94="Bell Curve")*(_xlfn.NORM.DIST(AND(FP$6&gt;=$F94,FP$6&lt;=$H94)*(FP$6-$F94+1),$J94/2,$M94,TRUE)-_xlfn.NORM.DIST(AND(FP$6&gt;=$F94,FP$6&lt;=$H94)*(FO$6-$F94+1),$J94/2,$M94,TRUE))/(1-2*_xlfn.NORM.DIST(0,$J94/2,$M94,TRUE))*$D94+($K94="Steady Growth")*(AND(FP$6&gt;=$F94,FP$6&lt;=$H94)*((FP$6-$F94+1)/($J94*($J94+1)/2)*$D94))+($K94="custom")*CustCF!FJ94</f>
        <v/>
      </c>
      <c r="FQ94" s="87">
        <f>($K94="Bell Curve")*(_xlfn.NORM.DIST(AND(FQ$6&gt;=$F94,FQ$6&lt;=$H94)*(FQ$6-$F94+1),$J94/2,$M94,TRUE)-_xlfn.NORM.DIST(AND(FQ$6&gt;=$F94,FQ$6&lt;=$H94)*(FP$6-$F94+1),$J94/2,$M94,TRUE))/(1-2*_xlfn.NORM.DIST(0,$J94/2,$M94,TRUE))*$D94+($K94="Steady Growth")*(AND(FQ$6&gt;=$F94,FQ$6&lt;=$H94)*((FQ$6-$F94+1)/($J94*($J94+1)/2)*$D94))+($K94="custom")*CustCF!FK94</f>
        <v/>
      </c>
      <c r="FR94" s="87">
        <f>($K94="Bell Curve")*(_xlfn.NORM.DIST(AND(FR$6&gt;=$F94,FR$6&lt;=$H94)*(FR$6-$F94+1),$J94/2,$M94,TRUE)-_xlfn.NORM.DIST(AND(FR$6&gt;=$F94,FR$6&lt;=$H94)*(FQ$6-$F94+1),$J94/2,$M94,TRUE))/(1-2*_xlfn.NORM.DIST(0,$J94/2,$M94,TRUE))*$D94+($K94="Steady Growth")*(AND(FR$6&gt;=$F94,FR$6&lt;=$H94)*((FR$6-$F94+1)/($J94*($J94+1)/2)*$D94))+($K94="custom")*CustCF!FL94</f>
        <v/>
      </c>
      <c r="FS94" s="87">
        <f>($K94="Bell Curve")*(_xlfn.NORM.DIST(AND(FS$6&gt;=$F94,FS$6&lt;=$H94)*(FS$6-$F94+1),$J94/2,$M94,TRUE)-_xlfn.NORM.DIST(AND(FS$6&gt;=$F94,FS$6&lt;=$H94)*(FR$6-$F94+1),$J94/2,$M94,TRUE))/(1-2*_xlfn.NORM.DIST(0,$J94/2,$M94,TRUE))*$D94+($K94="Steady Growth")*(AND(FS$6&gt;=$F94,FS$6&lt;=$H94)*((FS$6-$F94+1)/($J94*($J94+1)/2)*$D94))+($K94="custom")*CustCF!FM94</f>
        <v/>
      </c>
      <c r="FT94" s="87">
        <f>($K94="Bell Curve")*(_xlfn.NORM.DIST(AND(FT$6&gt;=$F94,FT$6&lt;=$H94)*(FT$6-$F94+1),$J94/2,$M94,TRUE)-_xlfn.NORM.DIST(AND(FT$6&gt;=$F94,FT$6&lt;=$H94)*(FS$6-$F94+1),$J94/2,$M94,TRUE))/(1-2*_xlfn.NORM.DIST(0,$J94/2,$M94,TRUE))*$D94+($K94="Steady Growth")*(AND(FT$6&gt;=$F94,FT$6&lt;=$H94)*((FT$6-$F94+1)/($J94*($J94+1)/2)*$D94))+($K94="custom")*CustCF!FN94</f>
        <v/>
      </c>
      <c r="FU94" s="87">
        <f>($K94="Bell Curve")*(_xlfn.NORM.DIST(AND(FU$6&gt;=$F94,FU$6&lt;=$H94)*(FU$6-$F94+1),$J94/2,$M94,TRUE)-_xlfn.NORM.DIST(AND(FU$6&gt;=$F94,FU$6&lt;=$H94)*(FT$6-$F94+1),$J94/2,$M94,TRUE))/(1-2*_xlfn.NORM.DIST(0,$J94/2,$M94,TRUE))*$D94+($K94="Steady Growth")*(AND(FU$6&gt;=$F94,FU$6&lt;=$H94)*((FU$6-$F94+1)/($J94*($J94+1)/2)*$D94))+($K94="custom")*CustCF!FO94</f>
        <v/>
      </c>
      <c r="FV94" s="87">
        <f>($K94="Bell Curve")*(_xlfn.NORM.DIST(AND(FV$6&gt;=$F94,FV$6&lt;=$H94)*(FV$6-$F94+1),$J94/2,$M94,TRUE)-_xlfn.NORM.DIST(AND(FV$6&gt;=$F94,FV$6&lt;=$H94)*(FU$6-$F94+1),$J94/2,$M94,TRUE))/(1-2*_xlfn.NORM.DIST(0,$J94/2,$M94,TRUE))*$D94+($K94="Steady Growth")*(AND(FV$6&gt;=$F94,FV$6&lt;=$H94)*((FV$6-$F94+1)/($J94*($J94+1)/2)*$D94))+($K94="custom")*CustCF!FP94</f>
        <v/>
      </c>
      <c r="FW94" s="87">
        <f>($K94="Bell Curve")*(_xlfn.NORM.DIST(AND(FW$6&gt;=$F94,FW$6&lt;=$H94)*(FW$6-$F94+1),$J94/2,$M94,TRUE)-_xlfn.NORM.DIST(AND(FW$6&gt;=$F94,FW$6&lt;=$H94)*(FV$6-$F94+1),$J94/2,$M94,TRUE))/(1-2*_xlfn.NORM.DIST(0,$J94/2,$M94,TRUE))*$D94+($K94="Steady Growth")*(AND(FW$6&gt;=$F94,FW$6&lt;=$H94)*((FW$6-$F94+1)/($J94*($J94+1)/2)*$D94))+($K94="custom")*CustCF!FQ94</f>
        <v/>
      </c>
      <c r="FX94" s="87">
        <f>($K94="Bell Curve")*(_xlfn.NORM.DIST(AND(FX$6&gt;=$F94,FX$6&lt;=$H94)*(FX$6-$F94+1),$J94/2,$M94,TRUE)-_xlfn.NORM.DIST(AND(FX$6&gt;=$F94,FX$6&lt;=$H94)*(FW$6-$F94+1),$J94/2,$M94,TRUE))/(1-2*_xlfn.NORM.DIST(0,$J94/2,$M94,TRUE))*$D94+($K94="Steady Growth")*(AND(FX$6&gt;=$F94,FX$6&lt;=$H94)*((FX$6-$F94+1)/($J94*($J94+1)/2)*$D94))+($K94="custom")*CustCF!FR94</f>
        <v/>
      </c>
      <c r="FY94" s="87">
        <f>($K94="Bell Curve")*(_xlfn.NORM.DIST(AND(FY$6&gt;=$F94,FY$6&lt;=$H94)*(FY$6-$F94+1),$J94/2,$M94,TRUE)-_xlfn.NORM.DIST(AND(FY$6&gt;=$F94,FY$6&lt;=$H94)*(FX$6-$F94+1),$J94/2,$M94,TRUE))/(1-2*_xlfn.NORM.DIST(0,$J94/2,$M94,TRUE))*$D94+($K94="Steady Growth")*(AND(FY$6&gt;=$F94,FY$6&lt;=$H94)*((FY$6-$F94+1)/($J94*($J94+1)/2)*$D94))+($K94="custom")*CustCF!FS94</f>
        <v/>
      </c>
      <c r="FZ94" s="87">
        <f>($K94="Bell Curve")*(_xlfn.NORM.DIST(AND(FZ$6&gt;=$F94,FZ$6&lt;=$H94)*(FZ$6-$F94+1),$J94/2,$M94,TRUE)-_xlfn.NORM.DIST(AND(FZ$6&gt;=$F94,FZ$6&lt;=$H94)*(FY$6-$F94+1),$J94/2,$M94,TRUE))/(1-2*_xlfn.NORM.DIST(0,$J94/2,$M94,TRUE))*$D94+($K94="Steady Growth")*(AND(FZ$6&gt;=$F94,FZ$6&lt;=$H94)*((FZ$6-$F94+1)/($J94*($J94+1)/2)*$D94))+($K94="custom")*CustCF!FT94</f>
        <v/>
      </c>
      <c r="GA94" s="87">
        <f>($K94="Bell Curve")*(_xlfn.NORM.DIST(AND(GA$6&gt;=$F94,GA$6&lt;=$H94)*(GA$6-$F94+1),$J94/2,$M94,TRUE)-_xlfn.NORM.DIST(AND(GA$6&gt;=$F94,GA$6&lt;=$H94)*(FZ$6-$F94+1),$J94/2,$M94,TRUE))/(1-2*_xlfn.NORM.DIST(0,$J94/2,$M94,TRUE))*$D94+($K94="Steady Growth")*(AND(GA$6&gt;=$F94,GA$6&lt;=$H94)*((GA$6-$F94+1)/($J94*($J94+1)/2)*$D94))+($K94="custom")*CustCF!FU94</f>
        <v/>
      </c>
      <c r="GB94" s="87">
        <f>($K94="Bell Curve")*(_xlfn.NORM.DIST(AND(GB$6&gt;=$F94,GB$6&lt;=$H94)*(GB$6-$F94+1),$J94/2,$M94,TRUE)-_xlfn.NORM.DIST(AND(GB$6&gt;=$F94,GB$6&lt;=$H94)*(GA$6-$F94+1),$J94/2,$M94,TRUE))/(1-2*_xlfn.NORM.DIST(0,$J94/2,$M94,TRUE))*$D94+($K94="Steady Growth")*(AND(GB$6&gt;=$F94,GB$6&lt;=$H94)*((GB$6-$F94+1)/($J94*($J94+1)/2)*$D94))+($K94="custom")*CustCF!FV94</f>
        <v/>
      </c>
      <c r="GC94" s="87">
        <f>($K94="Bell Curve")*(_xlfn.NORM.DIST(AND(GC$6&gt;=$F94,GC$6&lt;=$H94)*(GC$6-$F94+1),$J94/2,$M94,TRUE)-_xlfn.NORM.DIST(AND(GC$6&gt;=$F94,GC$6&lt;=$H94)*(GB$6-$F94+1),$J94/2,$M94,TRUE))/(1-2*_xlfn.NORM.DIST(0,$J94/2,$M94,TRUE))*$D94+($K94="Steady Growth")*(AND(GC$6&gt;=$F94,GC$6&lt;=$H94)*((GC$6-$F94+1)/($J94*($J94+1)/2)*$D94))+($K94="custom")*CustCF!FW94</f>
        <v/>
      </c>
      <c r="GD94" s="87">
        <f>($K94="Bell Curve")*(_xlfn.NORM.DIST(AND(GD$6&gt;=$F94,GD$6&lt;=$H94)*(GD$6-$F94+1),$J94/2,$M94,TRUE)-_xlfn.NORM.DIST(AND(GD$6&gt;=$F94,GD$6&lt;=$H94)*(GC$6-$F94+1),$J94/2,$M94,TRUE))/(1-2*_xlfn.NORM.DIST(0,$J94/2,$M94,TRUE))*$D94+($K94="Steady Growth")*(AND(GD$6&gt;=$F94,GD$6&lt;=$H94)*((GD$6-$F94+1)/($J94*($J94+1)/2)*$D94))+($K94="custom")*CustCF!FX94</f>
        <v/>
      </c>
      <c r="GE94" s="87">
        <f>($K94="Bell Curve")*(_xlfn.NORM.DIST(AND(GE$6&gt;=$F94,GE$6&lt;=$H94)*(GE$6-$F94+1),$J94/2,$M94,TRUE)-_xlfn.NORM.DIST(AND(GE$6&gt;=$F94,GE$6&lt;=$H94)*(GD$6-$F94+1),$J94/2,$M94,TRUE))/(1-2*_xlfn.NORM.DIST(0,$J94/2,$M94,TRUE))*$D94+($K94="Steady Growth")*(AND(GE$6&gt;=$F94,GE$6&lt;=$H94)*((GE$6-$F94+1)/($J94*($J94+1)/2)*$D94))+($K94="custom")*CustCF!FY94</f>
        <v/>
      </c>
      <c r="GF94" s="87">
        <f>($K94="Bell Curve")*(_xlfn.NORM.DIST(AND(GF$6&gt;=$F94,GF$6&lt;=$H94)*(GF$6-$F94+1),$J94/2,$M94,TRUE)-_xlfn.NORM.DIST(AND(GF$6&gt;=$F94,GF$6&lt;=$H94)*(GE$6-$F94+1),$J94/2,$M94,TRUE))/(1-2*_xlfn.NORM.DIST(0,$J94/2,$M94,TRUE))*$D94+($K94="Steady Growth")*(AND(GF$6&gt;=$F94,GF$6&lt;=$H94)*((GF$6-$F94+1)/($J94*($J94+1)/2)*$D94))+($K94="custom")*CustCF!FZ94</f>
        <v/>
      </c>
      <c r="GG94" s="87">
        <f>($K94="Bell Curve")*(_xlfn.NORM.DIST(AND(GG$6&gt;=$F94,GG$6&lt;=$H94)*(GG$6-$F94+1),$J94/2,$M94,TRUE)-_xlfn.NORM.DIST(AND(GG$6&gt;=$F94,GG$6&lt;=$H94)*(GF$6-$F94+1),$J94/2,$M94,TRUE))/(1-2*_xlfn.NORM.DIST(0,$J94/2,$M94,TRUE))*$D94+($K94="Steady Growth")*(AND(GG$6&gt;=$F94,GG$6&lt;=$H94)*((GG$6-$F94+1)/($J94*($J94+1)/2)*$D94))+($K94="custom")*CustCF!GA94</f>
        <v/>
      </c>
      <c r="GH94" s="87">
        <f>($K94="Bell Curve")*(_xlfn.NORM.DIST(AND(GH$6&gt;=$F94,GH$6&lt;=$H94)*(GH$6-$F94+1),$J94/2,$M94,TRUE)-_xlfn.NORM.DIST(AND(GH$6&gt;=$F94,GH$6&lt;=$H94)*(GG$6-$F94+1),$J94/2,$M94,TRUE))/(1-2*_xlfn.NORM.DIST(0,$J94/2,$M94,TRUE))*$D94+($K94="Steady Growth")*(AND(GH$6&gt;=$F94,GH$6&lt;=$H94)*((GH$6-$F94+1)/($J94*($J94+1)/2)*$D94))+($K94="custom")*CustCF!GB94</f>
        <v/>
      </c>
      <c r="GI94" s="87">
        <f>($K94="Bell Curve")*(_xlfn.NORM.DIST(AND(GI$6&gt;=$F94,GI$6&lt;=$H94)*(GI$6-$F94+1),$J94/2,$M94,TRUE)-_xlfn.NORM.DIST(AND(GI$6&gt;=$F94,GI$6&lt;=$H94)*(GH$6-$F94+1),$J94/2,$M94,TRUE))/(1-2*_xlfn.NORM.DIST(0,$J94/2,$M94,TRUE))*$D94+($K94="Steady Growth")*(AND(GI$6&gt;=$F94,GI$6&lt;=$H94)*((GI$6-$F94+1)/($J94*($J94+1)/2)*$D94))+($K94="custom")*CustCF!GC94</f>
        <v/>
      </c>
      <c r="GJ94" s="87">
        <f>($K94="Bell Curve")*(_xlfn.NORM.DIST(AND(GJ$6&gt;=$F94,GJ$6&lt;=$H94)*(GJ$6-$F94+1),$J94/2,$M94,TRUE)-_xlfn.NORM.DIST(AND(GJ$6&gt;=$F94,GJ$6&lt;=$H94)*(GI$6-$F94+1),$J94/2,$M94,TRUE))/(1-2*_xlfn.NORM.DIST(0,$J94/2,$M94,TRUE))*$D94+($K94="Steady Growth")*(AND(GJ$6&gt;=$F94,GJ$6&lt;=$H94)*((GJ$6-$F94+1)/($J94*($J94+1)/2)*$D94))+($K94="custom")*CustCF!GD94</f>
        <v/>
      </c>
      <c r="GK94" s="87">
        <f>($K94="Bell Curve")*(_xlfn.NORM.DIST(AND(GK$6&gt;=$F94,GK$6&lt;=$H94)*(GK$6-$F94+1),$J94/2,$M94,TRUE)-_xlfn.NORM.DIST(AND(GK$6&gt;=$F94,GK$6&lt;=$H94)*(GJ$6-$F94+1),$J94/2,$M94,TRUE))/(1-2*_xlfn.NORM.DIST(0,$J94/2,$M94,TRUE))*$D94+($K94="Steady Growth")*(AND(GK$6&gt;=$F94,GK$6&lt;=$H94)*((GK$6-$F94+1)/($J94*($J94+1)/2)*$D94))+($K94="custom")*CustCF!GE94</f>
        <v/>
      </c>
      <c r="GL94" s="87">
        <f>($K94="Bell Curve")*(_xlfn.NORM.DIST(AND(GL$6&gt;=$F94,GL$6&lt;=$H94)*(GL$6-$F94+1),$J94/2,$M94,TRUE)-_xlfn.NORM.DIST(AND(GL$6&gt;=$F94,GL$6&lt;=$H94)*(GK$6-$F94+1),$J94/2,$M94,TRUE))/(1-2*_xlfn.NORM.DIST(0,$J94/2,$M94,TRUE))*$D94+($K94="Steady Growth")*(AND(GL$6&gt;=$F94,GL$6&lt;=$H94)*((GL$6-$F94+1)/($J94*($J94+1)/2)*$D94))+($K94="custom")*CustCF!GF94</f>
        <v/>
      </c>
      <c r="GM94" s="87">
        <f>($K94="Bell Curve")*(_xlfn.NORM.DIST(AND(GM$6&gt;=$F94,GM$6&lt;=$H94)*(GM$6-$F94+1),$J94/2,$M94,TRUE)-_xlfn.NORM.DIST(AND(GM$6&gt;=$F94,GM$6&lt;=$H94)*(GL$6-$F94+1),$J94/2,$M94,TRUE))/(1-2*_xlfn.NORM.DIST(0,$J94/2,$M94,TRUE))*$D94+($K94="Steady Growth")*(AND(GM$6&gt;=$F94,GM$6&lt;=$H94)*((GM$6-$F94+1)/($J94*($J94+1)/2)*$D94))+($K94="custom")*CustCF!GG94</f>
        <v/>
      </c>
      <c r="GN94" s="257">
        <f>($K94="Bell Curve")*(_xlfn.NORM.DIST(AND(GN$6&gt;=$F94,GN$6&lt;=$H94)*(GN$6-$F94+1),$J94/2,$M94,TRUE)-_xlfn.NORM.DIST(AND(GN$6&gt;=$F94,GN$6&lt;=$H94)*(GM$6-$F94+1),$J94/2,$M94,TRUE))/(1-2*_xlfn.NORM.DIST(0,$J94/2,$M94,TRUE))*$D94+($K94="Steady Growth")*(AND(GN$6&gt;=$F94,GN$6&lt;=$H94)*((GN$6-$F94+1)/($J94*($J94+1)/2)*$D94))+($K94="custom")*CustCF!GH94</f>
        <v/>
      </c>
      <c r="GO94" s="1" t="n"/>
      <c r="GP94" s="63" t="n"/>
    </row>
    <row r="95" hidden="1" outlineLevel="1">
      <c r="A95" s="1" t="n"/>
      <c r="B95" s="1" t="n"/>
      <c r="C95" s="251">
        <f>Budget!X36</f>
        <v/>
      </c>
      <c r="D95" s="14">
        <f>Budget!Y36</f>
        <v/>
      </c>
      <c r="E95" s="14">
        <f>IF(D95&lt;&gt;0,F95,"")</f>
        <v/>
      </c>
      <c r="F95" s="252" t="n">
        <v>0</v>
      </c>
      <c r="G95" s="921">
        <f>IF(L95="custom",CustCF!F95,INDEX($P$8:$GN$8,MATCH(F95,$P$6:$GN$6,0)))</f>
        <v/>
      </c>
      <c r="H95" s="252" t="n">
        <v>0</v>
      </c>
      <c r="I95" s="921">
        <f>IF(L95="custom",CustCF!G95,INDEX($P$8:$GN$8,MATCH(H95,$P$6:$GN$6,0)))</f>
        <v/>
      </c>
      <c r="J95" s="249">
        <f>H95-F95+1</f>
        <v/>
      </c>
      <c r="K95" s="254" t="inlineStr">
        <is>
          <t>Bell Curve</t>
        </is>
      </c>
      <c r="L95" s="255" t="inlineStr">
        <is>
          <t>Flat (9)</t>
        </is>
      </c>
      <c r="M95" s="256">
        <f>INDEX($D$261:$D$266,MATCH(L95,$C$261:$C$266,0))</f>
        <v/>
      </c>
      <c r="N95" s="13">
        <f>SUM(P95:GN95)</f>
        <v/>
      </c>
      <c r="O95" s="14" t="n"/>
      <c r="P95" s="87">
        <f>($K95="Bell Curve")*(_xlfn.NORM.DIST(AND(P$6&gt;=$F95,P$6&lt;=$H95)*(P$6-$F95+1),$J95/2,$M95,TRUE)-_xlfn.NORM.DIST(AND(P$6&gt;=$F95,P$6&lt;=$H95)*(O$6-$F95+1),$J95/2,$M95,TRUE))/(1-2*_xlfn.NORM.DIST(0,$J95/2,$M95,TRUE))*$D95+($K95="Steady Growth")*(AND(P$6&gt;=$F95,P$6&lt;=$H95)*((P$6-$F95+1)/($J95*($J95+1)/2)*$D95))+($K95="custom")*CustCF!J95</f>
        <v/>
      </c>
      <c r="Q95" s="87">
        <f>($K95="Bell Curve")*(_xlfn.NORM.DIST(AND(Q$6&gt;=$F95,Q$6&lt;=$H95)*(Q$6-$F95+1),$J95/2,$M95,TRUE)-_xlfn.NORM.DIST(AND(Q$6&gt;=$F95,Q$6&lt;=$H95)*(P$6-$F95+1),$J95/2,$M95,TRUE))/(1-2*_xlfn.NORM.DIST(0,$J95/2,$M95,TRUE))*$D95+($K95="Steady Growth")*(AND(Q$6&gt;=$F95,Q$6&lt;=$H95)*((Q$6-$F95+1)/($J95*($J95+1)/2)*$D95))+($K95="custom")*CustCF!K95</f>
        <v/>
      </c>
      <c r="R95" s="87">
        <f>($K95="Bell Curve")*(_xlfn.NORM.DIST(AND(R$6&gt;=$F95,R$6&lt;=$H95)*(R$6-$F95+1),$J95/2,$M95,TRUE)-_xlfn.NORM.DIST(AND(R$6&gt;=$F95,R$6&lt;=$H95)*(Q$6-$F95+1),$J95/2,$M95,TRUE))/(1-2*_xlfn.NORM.DIST(0,$J95/2,$M95,TRUE))*$D95+($K95="Steady Growth")*(AND(R$6&gt;=$F95,R$6&lt;=$H95)*((R$6-$F95+1)/($J95*($J95+1)/2)*$D95))+($K95="custom")*CustCF!L95</f>
        <v/>
      </c>
      <c r="S95" s="87">
        <f>($K95="Bell Curve")*(_xlfn.NORM.DIST(AND(S$6&gt;=$F95,S$6&lt;=$H95)*(S$6-$F95+1),$J95/2,$M95,TRUE)-_xlfn.NORM.DIST(AND(S$6&gt;=$F95,S$6&lt;=$H95)*(R$6-$F95+1),$J95/2,$M95,TRUE))/(1-2*_xlfn.NORM.DIST(0,$J95/2,$M95,TRUE))*$D95+($K95="Steady Growth")*(AND(S$6&gt;=$F95,S$6&lt;=$H95)*((S$6-$F95+1)/($J95*($J95+1)/2)*$D95))+($K95="custom")*CustCF!M95</f>
        <v/>
      </c>
      <c r="T95" s="87">
        <f>($K95="Bell Curve")*(_xlfn.NORM.DIST(AND(T$6&gt;=$F95,T$6&lt;=$H95)*(T$6-$F95+1),$J95/2,$M95,TRUE)-_xlfn.NORM.DIST(AND(T$6&gt;=$F95,T$6&lt;=$H95)*(S$6-$F95+1),$J95/2,$M95,TRUE))/(1-2*_xlfn.NORM.DIST(0,$J95/2,$M95,TRUE))*$D95+($K95="Steady Growth")*(AND(T$6&gt;=$F95,T$6&lt;=$H95)*((T$6-$F95+1)/($J95*($J95+1)/2)*$D95))+($K95="custom")*CustCF!N95</f>
        <v/>
      </c>
      <c r="U95" s="87">
        <f>($K95="Bell Curve")*(_xlfn.NORM.DIST(AND(U$6&gt;=$F95,U$6&lt;=$H95)*(U$6-$F95+1),$J95/2,$M95,TRUE)-_xlfn.NORM.DIST(AND(U$6&gt;=$F95,U$6&lt;=$H95)*(T$6-$F95+1),$J95/2,$M95,TRUE))/(1-2*_xlfn.NORM.DIST(0,$J95/2,$M95,TRUE))*$D95+($K95="Steady Growth")*(AND(U$6&gt;=$F95,U$6&lt;=$H95)*((U$6-$F95+1)/($J95*($J95+1)/2)*$D95))+($K95="custom")*CustCF!O95</f>
        <v/>
      </c>
      <c r="V95" s="87">
        <f>($K95="Bell Curve")*(_xlfn.NORM.DIST(AND(V$6&gt;=$F95,V$6&lt;=$H95)*(V$6-$F95+1),$J95/2,$M95,TRUE)-_xlfn.NORM.DIST(AND(V$6&gt;=$F95,V$6&lt;=$H95)*(U$6-$F95+1),$J95/2,$M95,TRUE))/(1-2*_xlfn.NORM.DIST(0,$J95/2,$M95,TRUE))*$D95+($K95="Steady Growth")*(AND(V$6&gt;=$F95,V$6&lt;=$H95)*((V$6-$F95+1)/($J95*($J95+1)/2)*$D95))+($K95="custom")*CustCF!P95</f>
        <v/>
      </c>
      <c r="W95" s="87">
        <f>($K95="Bell Curve")*(_xlfn.NORM.DIST(AND(W$6&gt;=$F95,W$6&lt;=$H95)*(W$6-$F95+1),$J95/2,$M95,TRUE)-_xlfn.NORM.DIST(AND(W$6&gt;=$F95,W$6&lt;=$H95)*(V$6-$F95+1),$J95/2,$M95,TRUE))/(1-2*_xlfn.NORM.DIST(0,$J95/2,$M95,TRUE))*$D95+($K95="Steady Growth")*(AND(W$6&gt;=$F95,W$6&lt;=$H95)*((W$6-$F95+1)/($J95*($J95+1)/2)*$D95))+($K95="custom")*CustCF!Q95</f>
        <v/>
      </c>
      <c r="X95" s="87">
        <f>($K95="Bell Curve")*(_xlfn.NORM.DIST(AND(X$6&gt;=$F95,X$6&lt;=$H95)*(X$6-$F95+1),$J95/2,$M95,TRUE)-_xlfn.NORM.DIST(AND(X$6&gt;=$F95,X$6&lt;=$H95)*(W$6-$F95+1),$J95/2,$M95,TRUE))/(1-2*_xlfn.NORM.DIST(0,$J95/2,$M95,TRUE))*$D95+($K95="Steady Growth")*(AND(X$6&gt;=$F95,X$6&lt;=$H95)*((X$6-$F95+1)/($J95*($J95+1)/2)*$D95))+($K95="custom")*CustCF!R95</f>
        <v/>
      </c>
      <c r="Y95" s="87">
        <f>($K95="Bell Curve")*(_xlfn.NORM.DIST(AND(Y$6&gt;=$F95,Y$6&lt;=$H95)*(Y$6-$F95+1),$J95/2,$M95,TRUE)-_xlfn.NORM.DIST(AND(Y$6&gt;=$F95,Y$6&lt;=$H95)*(X$6-$F95+1),$J95/2,$M95,TRUE))/(1-2*_xlfn.NORM.DIST(0,$J95/2,$M95,TRUE))*$D95+($K95="Steady Growth")*(AND(Y$6&gt;=$F95,Y$6&lt;=$H95)*((Y$6-$F95+1)/($J95*($J95+1)/2)*$D95))+($K95="custom")*CustCF!S95</f>
        <v/>
      </c>
      <c r="Z95" s="87">
        <f>($K95="Bell Curve")*(_xlfn.NORM.DIST(AND(Z$6&gt;=$F95,Z$6&lt;=$H95)*(Z$6-$F95+1),$J95/2,$M95,TRUE)-_xlfn.NORM.DIST(AND(Z$6&gt;=$F95,Z$6&lt;=$H95)*(Y$6-$F95+1),$J95/2,$M95,TRUE))/(1-2*_xlfn.NORM.DIST(0,$J95/2,$M95,TRUE))*$D95+($K95="Steady Growth")*(AND(Z$6&gt;=$F95,Z$6&lt;=$H95)*((Z$6-$F95+1)/($J95*($J95+1)/2)*$D95))+($K95="custom")*CustCF!T95</f>
        <v/>
      </c>
      <c r="AA95" s="87">
        <f>($K95="Bell Curve")*(_xlfn.NORM.DIST(AND(AA$6&gt;=$F95,AA$6&lt;=$H95)*(AA$6-$F95+1),$J95/2,$M95,TRUE)-_xlfn.NORM.DIST(AND(AA$6&gt;=$F95,AA$6&lt;=$H95)*(Z$6-$F95+1),$J95/2,$M95,TRUE))/(1-2*_xlfn.NORM.DIST(0,$J95/2,$M95,TRUE))*$D95+($K95="Steady Growth")*(AND(AA$6&gt;=$F95,AA$6&lt;=$H95)*((AA$6-$F95+1)/($J95*($J95+1)/2)*$D95))+($K95="custom")*CustCF!U95</f>
        <v/>
      </c>
      <c r="AB95" s="87">
        <f>($K95="Bell Curve")*(_xlfn.NORM.DIST(AND(AB$6&gt;=$F95,AB$6&lt;=$H95)*(AB$6-$F95+1),$J95/2,$M95,TRUE)-_xlfn.NORM.DIST(AND(AB$6&gt;=$F95,AB$6&lt;=$H95)*(AA$6-$F95+1),$J95/2,$M95,TRUE))/(1-2*_xlfn.NORM.DIST(0,$J95/2,$M95,TRUE))*$D95+($K95="Steady Growth")*(AND(AB$6&gt;=$F95,AB$6&lt;=$H95)*((AB$6-$F95+1)/($J95*($J95+1)/2)*$D95))+($K95="custom")*CustCF!V95</f>
        <v/>
      </c>
      <c r="AC95" s="87">
        <f>($K95="Bell Curve")*(_xlfn.NORM.DIST(AND(AC$6&gt;=$F95,AC$6&lt;=$H95)*(AC$6-$F95+1),$J95/2,$M95,TRUE)-_xlfn.NORM.DIST(AND(AC$6&gt;=$F95,AC$6&lt;=$H95)*(AB$6-$F95+1),$J95/2,$M95,TRUE))/(1-2*_xlfn.NORM.DIST(0,$J95/2,$M95,TRUE))*$D95+($K95="Steady Growth")*(AND(AC$6&gt;=$F95,AC$6&lt;=$H95)*((AC$6-$F95+1)/($J95*($J95+1)/2)*$D95))+($K95="custom")*CustCF!W95</f>
        <v/>
      </c>
      <c r="AD95" s="87">
        <f>($K95="Bell Curve")*(_xlfn.NORM.DIST(AND(AD$6&gt;=$F95,AD$6&lt;=$H95)*(AD$6-$F95+1),$J95/2,$M95,TRUE)-_xlfn.NORM.DIST(AND(AD$6&gt;=$F95,AD$6&lt;=$H95)*(AC$6-$F95+1),$J95/2,$M95,TRUE))/(1-2*_xlfn.NORM.DIST(0,$J95/2,$M95,TRUE))*$D95+($K95="Steady Growth")*(AND(AD$6&gt;=$F95,AD$6&lt;=$H95)*((AD$6-$F95+1)/($J95*($J95+1)/2)*$D95))+($K95="custom")*CustCF!X95</f>
        <v/>
      </c>
      <c r="AE95" s="87">
        <f>($K95="Bell Curve")*(_xlfn.NORM.DIST(AND(AE$6&gt;=$F95,AE$6&lt;=$H95)*(AE$6-$F95+1),$J95/2,$M95,TRUE)-_xlfn.NORM.DIST(AND(AE$6&gt;=$F95,AE$6&lt;=$H95)*(AD$6-$F95+1),$J95/2,$M95,TRUE))/(1-2*_xlfn.NORM.DIST(0,$J95/2,$M95,TRUE))*$D95+($K95="Steady Growth")*(AND(AE$6&gt;=$F95,AE$6&lt;=$H95)*((AE$6-$F95+1)/($J95*($J95+1)/2)*$D95))+($K95="custom")*CustCF!Y95</f>
        <v/>
      </c>
      <c r="AF95" s="87">
        <f>($K95="Bell Curve")*(_xlfn.NORM.DIST(AND(AF$6&gt;=$F95,AF$6&lt;=$H95)*(AF$6-$F95+1),$J95/2,$M95,TRUE)-_xlfn.NORM.DIST(AND(AF$6&gt;=$F95,AF$6&lt;=$H95)*(AE$6-$F95+1),$J95/2,$M95,TRUE))/(1-2*_xlfn.NORM.DIST(0,$J95/2,$M95,TRUE))*$D95+($K95="Steady Growth")*(AND(AF$6&gt;=$F95,AF$6&lt;=$H95)*((AF$6-$F95+1)/($J95*($J95+1)/2)*$D95))+($K95="custom")*CustCF!Z95</f>
        <v/>
      </c>
      <c r="AG95" s="87">
        <f>($K95="Bell Curve")*(_xlfn.NORM.DIST(AND(AG$6&gt;=$F95,AG$6&lt;=$H95)*(AG$6-$F95+1),$J95/2,$M95,TRUE)-_xlfn.NORM.DIST(AND(AG$6&gt;=$F95,AG$6&lt;=$H95)*(AF$6-$F95+1),$J95/2,$M95,TRUE))/(1-2*_xlfn.NORM.DIST(0,$J95/2,$M95,TRUE))*$D95+($K95="Steady Growth")*(AND(AG$6&gt;=$F95,AG$6&lt;=$H95)*((AG$6-$F95+1)/($J95*($J95+1)/2)*$D95))+($K95="custom")*CustCF!AA95</f>
        <v/>
      </c>
      <c r="AH95" s="87">
        <f>($K95="Bell Curve")*(_xlfn.NORM.DIST(AND(AH$6&gt;=$F95,AH$6&lt;=$H95)*(AH$6-$F95+1),$J95/2,$M95,TRUE)-_xlfn.NORM.DIST(AND(AH$6&gt;=$F95,AH$6&lt;=$H95)*(AG$6-$F95+1),$J95/2,$M95,TRUE))/(1-2*_xlfn.NORM.DIST(0,$J95/2,$M95,TRUE))*$D95+($K95="Steady Growth")*(AND(AH$6&gt;=$F95,AH$6&lt;=$H95)*((AH$6-$F95+1)/($J95*($J95+1)/2)*$D95))+($K95="custom")*CustCF!AB95</f>
        <v/>
      </c>
      <c r="AI95" s="87">
        <f>($K95="Bell Curve")*(_xlfn.NORM.DIST(AND(AI$6&gt;=$F95,AI$6&lt;=$H95)*(AI$6-$F95+1),$J95/2,$M95,TRUE)-_xlfn.NORM.DIST(AND(AI$6&gt;=$F95,AI$6&lt;=$H95)*(AH$6-$F95+1),$J95/2,$M95,TRUE))/(1-2*_xlfn.NORM.DIST(0,$J95/2,$M95,TRUE))*$D95+($K95="Steady Growth")*(AND(AI$6&gt;=$F95,AI$6&lt;=$H95)*((AI$6-$F95+1)/($J95*($J95+1)/2)*$D95))+($K95="custom")*CustCF!AC95</f>
        <v/>
      </c>
      <c r="AJ95" s="87">
        <f>($K95="Bell Curve")*(_xlfn.NORM.DIST(AND(AJ$6&gt;=$F95,AJ$6&lt;=$H95)*(AJ$6-$F95+1),$J95/2,$M95,TRUE)-_xlfn.NORM.DIST(AND(AJ$6&gt;=$F95,AJ$6&lt;=$H95)*(AI$6-$F95+1),$J95/2,$M95,TRUE))/(1-2*_xlfn.NORM.DIST(0,$J95/2,$M95,TRUE))*$D95+($K95="Steady Growth")*(AND(AJ$6&gt;=$F95,AJ$6&lt;=$H95)*((AJ$6-$F95+1)/($J95*($J95+1)/2)*$D95))+($K95="custom")*CustCF!AD95</f>
        <v/>
      </c>
      <c r="AK95" s="87">
        <f>($K95="Bell Curve")*(_xlfn.NORM.DIST(AND(AK$6&gt;=$F95,AK$6&lt;=$H95)*(AK$6-$F95+1),$J95/2,$M95,TRUE)-_xlfn.NORM.DIST(AND(AK$6&gt;=$F95,AK$6&lt;=$H95)*(AJ$6-$F95+1),$J95/2,$M95,TRUE))/(1-2*_xlfn.NORM.DIST(0,$J95/2,$M95,TRUE))*$D95+($K95="Steady Growth")*(AND(AK$6&gt;=$F95,AK$6&lt;=$H95)*((AK$6-$F95+1)/($J95*($J95+1)/2)*$D95))+($K95="custom")*CustCF!AE95</f>
        <v/>
      </c>
      <c r="AL95" s="87">
        <f>($K95="Bell Curve")*(_xlfn.NORM.DIST(AND(AL$6&gt;=$F95,AL$6&lt;=$H95)*(AL$6-$F95+1),$J95/2,$M95,TRUE)-_xlfn.NORM.DIST(AND(AL$6&gt;=$F95,AL$6&lt;=$H95)*(AK$6-$F95+1),$J95/2,$M95,TRUE))/(1-2*_xlfn.NORM.DIST(0,$J95/2,$M95,TRUE))*$D95+($K95="Steady Growth")*(AND(AL$6&gt;=$F95,AL$6&lt;=$H95)*((AL$6-$F95+1)/($J95*($J95+1)/2)*$D95))+($K95="custom")*CustCF!AF95</f>
        <v/>
      </c>
      <c r="AM95" s="87">
        <f>($K95="Bell Curve")*(_xlfn.NORM.DIST(AND(AM$6&gt;=$F95,AM$6&lt;=$H95)*(AM$6-$F95+1),$J95/2,$M95,TRUE)-_xlfn.NORM.DIST(AND(AM$6&gt;=$F95,AM$6&lt;=$H95)*(AL$6-$F95+1),$J95/2,$M95,TRUE))/(1-2*_xlfn.NORM.DIST(0,$J95/2,$M95,TRUE))*$D95+($K95="Steady Growth")*(AND(AM$6&gt;=$F95,AM$6&lt;=$H95)*((AM$6-$F95+1)/($J95*($J95+1)/2)*$D95))+($K95="custom")*CustCF!AG95</f>
        <v/>
      </c>
      <c r="AN95" s="87">
        <f>($K95="Bell Curve")*(_xlfn.NORM.DIST(AND(AN$6&gt;=$F95,AN$6&lt;=$H95)*(AN$6-$F95+1),$J95/2,$M95,TRUE)-_xlfn.NORM.DIST(AND(AN$6&gt;=$F95,AN$6&lt;=$H95)*(AM$6-$F95+1),$J95/2,$M95,TRUE))/(1-2*_xlfn.NORM.DIST(0,$J95/2,$M95,TRUE))*$D95+($K95="Steady Growth")*(AND(AN$6&gt;=$F95,AN$6&lt;=$H95)*((AN$6-$F95+1)/($J95*($J95+1)/2)*$D95))+($K95="custom")*CustCF!AH95</f>
        <v/>
      </c>
      <c r="AO95" s="87">
        <f>($K95="Bell Curve")*(_xlfn.NORM.DIST(AND(AO$6&gt;=$F95,AO$6&lt;=$H95)*(AO$6-$F95+1),$J95/2,$M95,TRUE)-_xlfn.NORM.DIST(AND(AO$6&gt;=$F95,AO$6&lt;=$H95)*(AN$6-$F95+1),$J95/2,$M95,TRUE))/(1-2*_xlfn.NORM.DIST(0,$J95/2,$M95,TRUE))*$D95+($K95="Steady Growth")*(AND(AO$6&gt;=$F95,AO$6&lt;=$H95)*((AO$6-$F95+1)/($J95*($J95+1)/2)*$D95))+($K95="custom")*CustCF!AI95</f>
        <v/>
      </c>
      <c r="AP95" s="87">
        <f>($K95="Bell Curve")*(_xlfn.NORM.DIST(AND(AP$6&gt;=$F95,AP$6&lt;=$H95)*(AP$6-$F95+1),$J95/2,$M95,TRUE)-_xlfn.NORM.DIST(AND(AP$6&gt;=$F95,AP$6&lt;=$H95)*(AO$6-$F95+1),$J95/2,$M95,TRUE))/(1-2*_xlfn.NORM.DIST(0,$J95/2,$M95,TRUE))*$D95+($K95="Steady Growth")*(AND(AP$6&gt;=$F95,AP$6&lt;=$H95)*((AP$6-$F95+1)/($J95*($J95+1)/2)*$D95))+($K95="custom")*CustCF!AJ95</f>
        <v/>
      </c>
      <c r="AQ95" s="87">
        <f>($K95="Bell Curve")*(_xlfn.NORM.DIST(AND(AQ$6&gt;=$F95,AQ$6&lt;=$H95)*(AQ$6-$F95+1),$J95/2,$M95,TRUE)-_xlfn.NORM.DIST(AND(AQ$6&gt;=$F95,AQ$6&lt;=$H95)*(AP$6-$F95+1),$J95/2,$M95,TRUE))/(1-2*_xlfn.NORM.DIST(0,$J95/2,$M95,TRUE))*$D95+($K95="Steady Growth")*(AND(AQ$6&gt;=$F95,AQ$6&lt;=$H95)*((AQ$6-$F95+1)/($J95*($J95+1)/2)*$D95))+($K95="custom")*CustCF!AK95</f>
        <v/>
      </c>
      <c r="AR95" s="87">
        <f>($K95="Bell Curve")*(_xlfn.NORM.DIST(AND(AR$6&gt;=$F95,AR$6&lt;=$H95)*(AR$6-$F95+1),$J95/2,$M95,TRUE)-_xlfn.NORM.DIST(AND(AR$6&gt;=$F95,AR$6&lt;=$H95)*(AQ$6-$F95+1),$J95/2,$M95,TRUE))/(1-2*_xlfn.NORM.DIST(0,$J95/2,$M95,TRUE))*$D95+($K95="Steady Growth")*(AND(AR$6&gt;=$F95,AR$6&lt;=$H95)*((AR$6-$F95+1)/($J95*($J95+1)/2)*$D95))+($K95="custom")*CustCF!AL95</f>
        <v/>
      </c>
      <c r="AS95" s="87">
        <f>($K95="Bell Curve")*(_xlfn.NORM.DIST(AND(AS$6&gt;=$F95,AS$6&lt;=$H95)*(AS$6-$F95+1),$J95/2,$M95,TRUE)-_xlfn.NORM.DIST(AND(AS$6&gt;=$F95,AS$6&lt;=$H95)*(AR$6-$F95+1),$J95/2,$M95,TRUE))/(1-2*_xlfn.NORM.DIST(0,$J95/2,$M95,TRUE))*$D95+($K95="Steady Growth")*(AND(AS$6&gt;=$F95,AS$6&lt;=$H95)*((AS$6-$F95+1)/($J95*($J95+1)/2)*$D95))+($K95="custom")*CustCF!AM95</f>
        <v/>
      </c>
      <c r="AT95" s="87">
        <f>($K95="Bell Curve")*(_xlfn.NORM.DIST(AND(AT$6&gt;=$F95,AT$6&lt;=$H95)*(AT$6-$F95+1),$J95/2,$M95,TRUE)-_xlfn.NORM.DIST(AND(AT$6&gt;=$F95,AT$6&lt;=$H95)*(AS$6-$F95+1),$J95/2,$M95,TRUE))/(1-2*_xlfn.NORM.DIST(0,$J95/2,$M95,TRUE))*$D95+($K95="Steady Growth")*(AND(AT$6&gt;=$F95,AT$6&lt;=$H95)*((AT$6-$F95+1)/($J95*($J95+1)/2)*$D95))+($K95="custom")*CustCF!AN95</f>
        <v/>
      </c>
      <c r="AU95" s="87">
        <f>($K95="Bell Curve")*(_xlfn.NORM.DIST(AND(AU$6&gt;=$F95,AU$6&lt;=$H95)*(AU$6-$F95+1),$J95/2,$M95,TRUE)-_xlfn.NORM.DIST(AND(AU$6&gt;=$F95,AU$6&lt;=$H95)*(AT$6-$F95+1),$J95/2,$M95,TRUE))/(1-2*_xlfn.NORM.DIST(0,$J95/2,$M95,TRUE))*$D95+($K95="Steady Growth")*(AND(AU$6&gt;=$F95,AU$6&lt;=$H95)*((AU$6-$F95+1)/($J95*($J95+1)/2)*$D95))+($K95="custom")*CustCF!AO95</f>
        <v/>
      </c>
      <c r="AV95" s="87">
        <f>($K95="Bell Curve")*(_xlfn.NORM.DIST(AND(AV$6&gt;=$F95,AV$6&lt;=$H95)*(AV$6-$F95+1),$J95/2,$M95,TRUE)-_xlfn.NORM.DIST(AND(AV$6&gt;=$F95,AV$6&lt;=$H95)*(AU$6-$F95+1),$J95/2,$M95,TRUE))/(1-2*_xlfn.NORM.DIST(0,$J95/2,$M95,TRUE))*$D95+($K95="Steady Growth")*(AND(AV$6&gt;=$F95,AV$6&lt;=$H95)*((AV$6-$F95+1)/($J95*($J95+1)/2)*$D95))+($K95="custom")*CustCF!AP95</f>
        <v/>
      </c>
      <c r="AW95" s="87">
        <f>($K95="Bell Curve")*(_xlfn.NORM.DIST(AND(AW$6&gt;=$F95,AW$6&lt;=$H95)*(AW$6-$F95+1),$J95/2,$M95,TRUE)-_xlfn.NORM.DIST(AND(AW$6&gt;=$F95,AW$6&lt;=$H95)*(AV$6-$F95+1),$J95/2,$M95,TRUE))/(1-2*_xlfn.NORM.DIST(0,$J95/2,$M95,TRUE))*$D95+($K95="Steady Growth")*(AND(AW$6&gt;=$F95,AW$6&lt;=$H95)*((AW$6-$F95+1)/($J95*($J95+1)/2)*$D95))+($K95="custom")*CustCF!AQ95</f>
        <v/>
      </c>
      <c r="AX95" s="87">
        <f>($K95="Bell Curve")*(_xlfn.NORM.DIST(AND(AX$6&gt;=$F95,AX$6&lt;=$H95)*(AX$6-$F95+1),$J95/2,$M95,TRUE)-_xlfn.NORM.DIST(AND(AX$6&gt;=$F95,AX$6&lt;=$H95)*(AW$6-$F95+1),$J95/2,$M95,TRUE))/(1-2*_xlfn.NORM.DIST(0,$J95/2,$M95,TRUE))*$D95+($K95="Steady Growth")*(AND(AX$6&gt;=$F95,AX$6&lt;=$H95)*((AX$6-$F95+1)/($J95*($J95+1)/2)*$D95))+($K95="custom")*CustCF!AR95</f>
        <v/>
      </c>
      <c r="AY95" s="87">
        <f>($K95="Bell Curve")*(_xlfn.NORM.DIST(AND(AY$6&gt;=$F95,AY$6&lt;=$H95)*(AY$6-$F95+1),$J95/2,$M95,TRUE)-_xlfn.NORM.DIST(AND(AY$6&gt;=$F95,AY$6&lt;=$H95)*(AX$6-$F95+1),$J95/2,$M95,TRUE))/(1-2*_xlfn.NORM.DIST(0,$J95/2,$M95,TRUE))*$D95+($K95="Steady Growth")*(AND(AY$6&gt;=$F95,AY$6&lt;=$H95)*((AY$6-$F95+1)/($J95*($J95+1)/2)*$D95))+($K95="custom")*CustCF!AS95</f>
        <v/>
      </c>
      <c r="AZ95" s="87">
        <f>($K95="Bell Curve")*(_xlfn.NORM.DIST(AND(AZ$6&gt;=$F95,AZ$6&lt;=$H95)*(AZ$6-$F95+1),$J95/2,$M95,TRUE)-_xlfn.NORM.DIST(AND(AZ$6&gt;=$F95,AZ$6&lt;=$H95)*(AY$6-$F95+1),$J95/2,$M95,TRUE))/(1-2*_xlfn.NORM.DIST(0,$J95/2,$M95,TRUE))*$D95+($K95="Steady Growth")*(AND(AZ$6&gt;=$F95,AZ$6&lt;=$H95)*((AZ$6-$F95+1)/($J95*($J95+1)/2)*$D95))+($K95="custom")*CustCF!AT95</f>
        <v/>
      </c>
      <c r="BA95" s="87">
        <f>($K95="Bell Curve")*(_xlfn.NORM.DIST(AND(BA$6&gt;=$F95,BA$6&lt;=$H95)*(BA$6-$F95+1),$J95/2,$M95,TRUE)-_xlfn.NORM.DIST(AND(BA$6&gt;=$F95,BA$6&lt;=$H95)*(AZ$6-$F95+1),$J95/2,$M95,TRUE))/(1-2*_xlfn.NORM.DIST(0,$J95/2,$M95,TRUE))*$D95+($K95="Steady Growth")*(AND(BA$6&gt;=$F95,BA$6&lt;=$H95)*((BA$6-$F95+1)/($J95*($J95+1)/2)*$D95))+($K95="custom")*CustCF!AU95</f>
        <v/>
      </c>
      <c r="BB95" s="87">
        <f>($K95="Bell Curve")*(_xlfn.NORM.DIST(AND(BB$6&gt;=$F95,BB$6&lt;=$H95)*(BB$6-$F95+1),$J95/2,$M95,TRUE)-_xlfn.NORM.DIST(AND(BB$6&gt;=$F95,BB$6&lt;=$H95)*(BA$6-$F95+1),$J95/2,$M95,TRUE))/(1-2*_xlfn.NORM.DIST(0,$J95/2,$M95,TRUE))*$D95+($K95="Steady Growth")*(AND(BB$6&gt;=$F95,BB$6&lt;=$H95)*((BB$6-$F95+1)/($J95*($J95+1)/2)*$D95))+($K95="custom")*CustCF!AV95</f>
        <v/>
      </c>
      <c r="BC95" s="87">
        <f>($K95="Bell Curve")*(_xlfn.NORM.DIST(AND(BC$6&gt;=$F95,BC$6&lt;=$H95)*(BC$6-$F95+1),$J95/2,$M95,TRUE)-_xlfn.NORM.DIST(AND(BC$6&gt;=$F95,BC$6&lt;=$H95)*(BB$6-$F95+1),$J95/2,$M95,TRUE))/(1-2*_xlfn.NORM.DIST(0,$J95/2,$M95,TRUE))*$D95+($K95="Steady Growth")*(AND(BC$6&gt;=$F95,BC$6&lt;=$H95)*((BC$6-$F95+1)/($J95*($J95+1)/2)*$D95))+($K95="custom")*CustCF!AW95</f>
        <v/>
      </c>
      <c r="BD95" s="87">
        <f>($K95="Bell Curve")*(_xlfn.NORM.DIST(AND(BD$6&gt;=$F95,BD$6&lt;=$H95)*(BD$6-$F95+1),$J95/2,$M95,TRUE)-_xlfn.NORM.DIST(AND(BD$6&gt;=$F95,BD$6&lt;=$H95)*(BC$6-$F95+1),$J95/2,$M95,TRUE))/(1-2*_xlfn.NORM.DIST(0,$J95/2,$M95,TRUE))*$D95+($K95="Steady Growth")*(AND(BD$6&gt;=$F95,BD$6&lt;=$H95)*((BD$6-$F95+1)/($J95*($J95+1)/2)*$D95))+($K95="custom")*CustCF!AX95</f>
        <v/>
      </c>
      <c r="BE95" s="87">
        <f>($K95="Bell Curve")*(_xlfn.NORM.DIST(AND(BE$6&gt;=$F95,BE$6&lt;=$H95)*(BE$6-$F95+1),$J95/2,$M95,TRUE)-_xlfn.NORM.DIST(AND(BE$6&gt;=$F95,BE$6&lt;=$H95)*(BD$6-$F95+1),$J95/2,$M95,TRUE))/(1-2*_xlfn.NORM.DIST(0,$J95/2,$M95,TRUE))*$D95+($K95="Steady Growth")*(AND(BE$6&gt;=$F95,BE$6&lt;=$H95)*((BE$6-$F95+1)/($J95*($J95+1)/2)*$D95))+($K95="custom")*CustCF!AY95</f>
        <v/>
      </c>
      <c r="BF95" s="87">
        <f>($K95="Bell Curve")*(_xlfn.NORM.DIST(AND(BF$6&gt;=$F95,BF$6&lt;=$H95)*(BF$6-$F95+1),$J95/2,$M95,TRUE)-_xlfn.NORM.DIST(AND(BF$6&gt;=$F95,BF$6&lt;=$H95)*(BE$6-$F95+1),$J95/2,$M95,TRUE))/(1-2*_xlfn.NORM.DIST(0,$J95/2,$M95,TRUE))*$D95+($K95="Steady Growth")*(AND(BF$6&gt;=$F95,BF$6&lt;=$H95)*((BF$6-$F95+1)/($J95*($J95+1)/2)*$D95))+($K95="custom")*CustCF!AZ95</f>
        <v/>
      </c>
      <c r="BG95" s="87">
        <f>($K95="Bell Curve")*(_xlfn.NORM.DIST(AND(BG$6&gt;=$F95,BG$6&lt;=$H95)*(BG$6-$F95+1),$J95/2,$M95,TRUE)-_xlfn.NORM.DIST(AND(BG$6&gt;=$F95,BG$6&lt;=$H95)*(BF$6-$F95+1),$J95/2,$M95,TRUE))/(1-2*_xlfn.NORM.DIST(0,$J95/2,$M95,TRUE))*$D95+($K95="Steady Growth")*(AND(BG$6&gt;=$F95,BG$6&lt;=$H95)*((BG$6-$F95+1)/($J95*($J95+1)/2)*$D95))+($K95="custom")*CustCF!BA95</f>
        <v/>
      </c>
      <c r="BH95" s="87">
        <f>($K95="Bell Curve")*(_xlfn.NORM.DIST(AND(BH$6&gt;=$F95,BH$6&lt;=$H95)*(BH$6-$F95+1),$J95/2,$M95,TRUE)-_xlfn.NORM.DIST(AND(BH$6&gt;=$F95,BH$6&lt;=$H95)*(BG$6-$F95+1),$J95/2,$M95,TRUE))/(1-2*_xlfn.NORM.DIST(0,$J95/2,$M95,TRUE))*$D95+($K95="Steady Growth")*(AND(BH$6&gt;=$F95,BH$6&lt;=$H95)*((BH$6-$F95+1)/($J95*($J95+1)/2)*$D95))+($K95="custom")*CustCF!BB95</f>
        <v/>
      </c>
      <c r="BI95" s="87">
        <f>($K95="Bell Curve")*(_xlfn.NORM.DIST(AND(BI$6&gt;=$F95,BI$6&lt;=$H95)*(BI$6-$F95+1),$J95/2,$M95,TRUE)-_xlfn.NORM.DIST(AND(BI$6&gt;=$F95,BI$6&lt;=$H95)*(BH$6-$F95+1),$J95/2,$M95,TRUE))/(1-2*_xlfn.NORM.DIST(0,$J95/2,$M95,TRUE))*$D95+($K95="Steady Growth")*(AND(BI$6&gt;=$F95,BI$6&lt;=$H95)*((BI$6-$F95+1)/($J95*($J95+1)/2)*$D95))+($K95="custom")*CustCF!BC95</f>
        <v/>
      </c>
      <c r="BJ95" s="87">
        <f>($K95="Bell Curve")*(_xlfn.NORM.DIST(AND(BJ$6&gt;=$F95,BJ$6&lt;=$H95)*(BJ$6-$F95+1),$J95/2,$M95,TRUE)-_xlfn.NORM.DIST(AND(BJ$6&gt;=$F95,BJ$6&lt;=$H95)*(BI$6-$F95+1),$J95/2,$M95,TRUE))/(1-2*_xlfn.NORM.DIST(0,$J95/2,$M95,TRUE))*$D95+($K95="Steady Growth")*(AND(BJ$6&gt;=$F95,BJ$6&lt;=$H95)*((BJ$6-$F95+1)/($J95*($J95+1)/2)*$D95))+($K95="custom")*CustCF!BD95</f>
        <v/>
      </c>
      <c r="BK95" s="87">
        <f>($K95="Bell Curve")*(_xlfn.NORM.DIST(AND(BK$6&gt;=$F95,BK$6&lt;=$H95)*(BK$6-$F95+1),$J95/2,$M95,TRUE)-_xlfn.NORM.DIST(AND(BK$6&gt;=$F95,BK$6&lt;=$H95)*(BJ$6-$F95+1),$J95/2,$M95,TRUE))/(1-2*_xlfn.NORM.DIST(0,$J95/2,$M95,TRUE))*$D95+($K95="Steady Growth")*(AND(BK$6&gt;=$F95,BK$6&lt;=$H95)*((BK$6-$F95+1)/($J95*($J95+1)/2)*$D95))+($K95="custom")*CustCF!BE95</f>
        <v/>
      </c>
      <c r="BL95" s="87">
        <f>($K95="Bell Curve")*(_xlfn.NORM.DIST(AND(BL$6&gt;=$F95,BL$6&lt;=$H95)*(BL$6-$F95+1),$J95/2,$M95,TRUE)-_xlfn.NORM.DIST(AND(BL$6&gt;=$F95,BL$6&lt;=$H95)*(BK$6-$F95+1),$J95/2,$M95,TRUE))/(1-2*_xlfn.NORM.DIST(0,$J95/2,$M95,TRUE))*$D95+($K95="Steady Growth")*(AND(BL$6&gt;=$F95,BL$6&lt;=$H95)*((BL$6-$F95+1)/($J95*($J95+1)/2)*$D95))+($K95="custom")*CustCF!BF95</f>
        <v/>
      </c>
      <c r="BM95" s="87">
        <f>($K95="Bell Curve")*(_xlfn.NORM.DIST(AND(BM$6&gt;=$F95,BM$6&lt;=$H95)*(BM$6-$F95+1),$J95/2,$M95,TRUE)-_xlfn.NORM.DIST(AND(BM$6&gt;=$F95,BM$6&lt;=$H95)*(BL$6-$F95+1),$J95/2,$M95,TRUE))/(1-2*_xlfn.NORM.DIST(0,$J95/2,$M95,TRUE))*$D95+($K95="Steady Growth")*(AND(BM$6&gt;=$F95,BM$6&lt;=$H95)*((BM$6-$F95+1)/($J95*($J95+1)/2)*$D95))+($K95="custom")*CustCF!BG95</f>
        <v/>
      </c>
      <c r="BN95" s="87">
        <f>($K95="Bell Curve")*(_xlfn.NORM.DIST(AND(BN$6&gt;=$F95,BN$6&lt;=$H95)*(BN$6-$F95+1),$J95/2,$M95,TRUE)-_xlfn.NORM.DIST(AND(BN$6&gt;=$F95,BN$6&lt;=$H95)*(BM$6-$F95+1),$J95/2,$M95,TRUE))/(1-2*_xlfn.NORM.DIST(0,$J95/2,$M95,TRUE))*$D95+($K95="Steady Growth")*(AND(BN$6&gt;=$F95,BN$6&lt;=$H95)*((BN$6-$F95+1)/($J95*($J95+1)/2)*$D95))+($K95="custom")*CustCF!BH95</f>
        <v/>
      </c>
      <c r="BO95" s="87">
        <f>($K95="Bell Curve")*(_xlfn.NORM.DIST(AND(BO$6&gt;=$F95,BO$6&lt;=$H95)*(BO$6-$F95+1),$J95/2,$M95,TRUE)-_xlfn.NORM.DIST(AND(BO$6&gt;=$F95,BO$6&lt;=$H95)*(BN$6-$F95+1),$J95/2,$M95,TRUE))/(1-2*_xlfn.NORM.DIST(0,$J95/2,$M95,TRUE))*$D95+($K95="Steady Growth")*(AND(BO$6&gt;=$F95,BO$6&lt;=$H95)*((BO$6-$F95+1)/($J95*($J95+1)/2)*$D95))+($K95="custom")*CustCF!BI95</f>
        <v/>
      </c>
      <c r="BP95" s="87">
        <f>($K95="Bell Curve")*(_xlfn.NORM.DIST(AND(BP$6&gt;=$F95,BP$6&lt;=$H95)*(BP$6-$F95+1),$J95/2,$M95,TRUE)-_xlfn.NORM.DIST(AND(BP$6&gt;=$F95,BP$6&lt;=$H95)*(BO$6-$F95+1),$J95/2,$M95,TRUE))/(1-2*_xlfn.NORM.DIST(0,$J95/2,$M95,TRUE))*$D95+($K95="Steady Growth")*(AND(BP$6&gt;=$F95,BP$6&lt;=$H95)*((BP$6-$F95+1)/($J95*($J95+1)/2)*$D95))+($K95="custom")*CustCF!BJ95</f>
        <v/>
      </c>
      <c r="BQ95" s="87">
        <f>($K95="Bell Curve")*(_xlfn.NORM.DIST(AND(BQ$6&gt;=$F95,BQ$6&lt;=$H95)*(BQ$6-$F95+1),$J95/2,$M95,TRUE)-_xlfn.NORM.DIST(AND(BQ$6&gt;=$F95,BQ$6&lt;=$H95)*(BP$6-$F95+1),$J95/2,$M95,TRUE))/(1-2*_xlfn.NORM.DIST(0,$J95/2,$M95,TRUE))*$D95+($K95="Steady Growth")*(AND(BQ$6&gt;=$F95,BQ$6&lt;=$H95)*((BQ$6-$F95+1)/($J95*($J95+1)/2)*$D95))+($K95="custom")*CustCF!BK95</f>
        <v/>
      </c>
      <c r="BR95" s="87">
        <f>($K95="Bell Curve")*(_xlfn.NORM.DIST(AND(BR$6&gt;=$F95,BR$6&lt;=$H95)*(BR$6-$F95+1),$J95/2,$M95,TRUE)-_xlfn.NORM.DIST(AND(BR$6&gt;=$F95,BR$6&lt;=$H95)*(BQ$6-$F95+1),$J95/2,$M95,TRUE))/(1-2*_xlfn.NORM.DIST(0,$J95/2,$M95,TRUE))*$D95+($K95="Steady Growth")*(AND(BR$6&gt;=$F95,BR$6&lt;=$H95)*((BR$6-$F95+1)/($J95*($J95+1)/2)*$D95))+($K95="custom")*CustCF!BL95</f>
        <v/>
      </c>
      <c r="BS95" s="87">
        <f>($K95="Bell Curve")*(_xlfn.NORM.DIST(AND(BS$6&gt;=$F95,BS$6&lt;=$H95)*(BS$6-$F95+1),$J95/2,$M95,TRUE)-_xlfn.NORM.DIST(AND(BS$6&gt;=$F95,BS$6&lt;=$H95)*(BR$6-$F95+1),$J95/2,$M95,TRUE))/(1-2*_xlfn.NORM.DIST(0,$J95/2,$M95,TRUE))*$D95+($K95="Steady Growth")*(AND(BS$6&gt;=$F95,BS$6&lt;=$H95)*((BS$6-$F95+1)/($J95*($J95+1)/2)*$D95))+($K95="custom")*CustCF!BM95</f>
        <v/>
      </c>
      <c r="BT95" s="87">
        <f>($K95="Bell Curve")*(_xlfn.NORM.DIST(AND(BT$6&gt;=$F95,BT$6&lt;=$H95)*(BT$6-$F95+1),$J95/2,$M95,TRUE)-_xlfn.NORM.DIST(AND(BT$6&gt;=$F95,BT$6&lt;=$H95)*(BS$6-$F95+1),$J95/2,$M95,TRUE))/(1-2*_xlfn.NORM.DIST(0,$J95/2,$M95,TRUE))*$D95+($K95="Steady Growth")*(AND(BT$6&gt;=$F95,BT$6&lt;=$H95)*((BT$6-$F95+1)/($J95*($J95+1)/2)*$D95))+($K95="custom")*CustCF!BN95</f>
        <v/>
      </c>
      <c r="BU95" s="87">
        <f>($K95="Bell Curve")*(_xlfn.NORM.DIST(AND(BU$6&gt;=$F95,BU$6&lt;=$H95)*(BU$6-$F95+1),$J95/2,$M95,TRUE)-_xlfn.NORM.DIST(AND(BU$6&gt;=$F95,BU$6&lt;=$H95)*(BT$6-$F95+1),$J95/2,$M95,TRUE))/(1-2*_xlfn.NORM.DIST(0,$J95/2,$M95,TRUE))*$D95+($K95="Steady Growth")*(AND(BU$6&gt;=$F95,BU$6&lt;=$H95)*((BU$6-$F95+1)/($J95*($J95+1)/2)*$D95))+($K95="custom")*CustCF!BO95</f>
        <v/>
      </c>
      <c r="BV95" s="87">
        <f>($K95="Bell Curve")*(_xlfn.NORM.DIST(AND(BV$6&gt;=$F95,BV$6&lt;=$H95)*(BV$6-$F95+1),$J95/2,$M95,TRUE)-_xlfn.NORM.DIST(AND(BV$6&gt;=$F95,BV$6&lt;=$H95)*(BU$6-$F95+1),$J95/2,$M95,TRUE))/(1-2*_xlfn.NORM.DIST(0,$J95/2,$M95,TRUE))*$D95+($K95="Steady Growth")*(AND(BV$6&gt;=$F95,BV$6&lt;=$H95)*((BV$6-$F95+1)/($J95*($J95+1)/2)*$D95))+($K95="custom")*CustCF!BP95</f>
        <v/>
      </c>
      <c r="BW95" s="87">
        <f>($K95="Bell Curve")*(_xlfn.NORM.DIST(AND(BW$6&gt;=$F95,BW$6&lt;=$H95)*(BW$6-$F95+1),$J95/2,$M95,TRUE)-_xlfn.NORM.DIST(AND(BW$6&gt;=$F95,BW$6&lt;=$H95)*(BV$6-$F95+1),$J95/2,$M95,TRUE))/(1-2*_xlfn.NORM.DIST(0,$J95/2,$M95,TRUE))*$D95+($K95="Steady Growth")*(AND(BW$6&gt;=$F95,BW$6&lt;=$H95)*((BW$6-$F95+1)/($J95*($J95+1)/2)*$D95))+($K95="custom")*CustCF!BQ95</f>
        <v/>
      </c>
      <c r="BX95" s="87">
        <f>($K95="Bell Curve")*(_xlfn.NORM.DIST(AND(BX$6&gt;=$F95,BX$6&lt;=$H95)*(BX$6-$F95+1),$J95/2,$M95,TRUE)-_xlfn.NORM.DIST(AND(BX$6&gt;=$F95,BX$6&lt;=$H95)*(BW$6-$F95+1),$J95/2,$M95,TRUE))/(1-2*_xlfn.NORM.DIST(0,$J95/2,$M95,TRUE))*$D95+($K95="Steady Growth")*(AND(BX$6&gt;=$F95,BX$6&lt;=$H95)*((BX$6-$F95+1)/($J95*($J95+1)/2)*$D95))+($K95="custom")*CustCF!BR95</f>
        <v/>
      </c>
      <c r="BY95" s="87">
        <f>($K95="Bell Curve")*(_xlfn.NORM.DIST(AND(BY$6&gt;=$F95,BY$6&lt;=$H95)*(BY$6-$F95+1),$J95/2,$M95,TRUE)-_xlfn.NORM.DIST(AND(BY$6&gt;=$F95,BY$6&lt;=$H95)*(BX$6-$F95+1),$J95/2,$M95,TRUE))/(1-2*_xlfn.NORM.DIST(0,$J95/2,$M95,TRUE))*$D95+($K95="Steady Growth")*(AND(BY$6&gt;=$F95,BY$6&lt;=$H95)*((BY$6-$F95+1)/($J95*($J95+1)/2)*$D95))+($K95="custom")*CustCF!BS95</f>
        <v/>
      </c>
      <c r="BZ95" s="87">
        <f>($K95="Bell Curve")*(_xlfn.NORM.DIST(AND(BZ$6&gt;=$F95,BZ$6&lt;=$H95)*(BZ$6-$F95+1),$J95/2,$M95,TRUE)-_xlfn.NORM.DIST(AND(BZ$6&gt;=$F95,BZ$6&lt;=$H95)*(BY$6-$F95+1),$J95/2,$M95,TRUE))/(1-2*_xlfn.NORM.DIST(0,$J95/2,$M95,TRUE))*$D95+($K95="Steady Growth")*(AND(BZ$6&gt;=$F95,BZ$6&lt;=$H95)*((BZ$6-$F95+1)/($J95*($J95+1)/2)*$D95))+($K95="custom")*CustCF!BT95</f>
        <v/>
      </c>
      <c r="CA95" s="87">
        <f>($K95="Bell Curve")*(_xlfn.NORM.DIST(AND(CA$6&gt;=$F95,CA$6&lt;=$H95)*(CA$6-$F95+1),$J95/2,$M95,TRUE)-_xlfn.NORM.DIST(AND(CA$6&gt;=$F95,CA$6&lt;=$H95)*(BZ$6-$F95+1),$J95/2,$M95,TRUE))/(1-2*_xlfn.NORM.DIST(0,$J95/2,$M95,TRUE))*$D95+($K95="Steady Growth")*(AND(CA$6&gt;=$F95,CA$6&lt;=$H95)*((CA$6-$F95+1)/($J95*($J95+1)/2)*$D95))+($K95="custom")*CustCF!BU95</f>
        <v/>
      </c>
      <c r="CB95" s="87">
        <f>($K95="Bell Curve")*(_xlfn.NORM.DIST(AND(CB$6&gt;=$F95,CB$6&lt;=$H95)*(CB$6-$F95+1),$J95/2,$M95,TRUE)-_xlfn.NORM.DIST(AND(CB$6&gt;=$F95,CB$6&lt;=$H95)*(CA$6-$F95+1),$J95/2,$M95,TRUE))/(1-2*_xlfn.NORM.DIST(0,$J95/2,$M95,TRUE))*$D95+($K95="Steady Growth")*(AND(CB$6&gt;=$F95,CB$6&lt;=$H95)*((CB$6-$F95+1)/($J95*($J95+1)/2)*$D95))+($K95="custom")*CustCF!BV95</f>
        <v/>
      </c>
      <c r="CC95" s="87">
        <f>($K95="Bell Curve")*(_xlfn.NORM.DIST(AND(CC$6&gt;=$F95,CC$6&lt;=$H95)*(CC$6-$F95+1),$J95/2,$M95,TRUE)-_xlfn.NORM.DIST(AND(CC$6&gt;=$F95,CC$6&lt;=$H95)*(CB$6-$F95+1),$J95/2,$M95,TRUE))/(1-2*_xlfn.NORM.DIST(0,$J95/2,$M95,TRUE))*$D95+($K95="Steady Growth")*(AND(CC$6&gt;=$F95,CC$6&lt;=$H95)*((CC$6-$F95+1)/($J95*($J95+1)/2)*$D95))+($K95="custom")*CustCF!BW95</f>
        <v/>
      </c>
      <c r="CD95" s="87">
        <f>($K95="Bell Curve")*(_xlfn.NORM.DIST(AND(CD$6&gt;=$F95,CD$6&lt;=$H95)*(CD$6-$F95+1),$J95/2,$M95,TRUE)-_xlfn.NORM.DIST(AND(CD$6&gt;=$F95,CD$6&lt;=$H95)*(CC$6-$F95+1),$J95/2,$M95,TRUE))/(1-2*_xlfn.NORM.DIST(0,$J95/2,$M95,TRUE))*$D95+($K95="Steady Growth")*(AND(CD$6&gt;=$F95,CD$6&lt;=$H95)*((CD$6-$F95+1)/($J95*($J95+1)/2)*$D95))+($K95="custom")*CustCF!BX95</f>
        <v/>
      </c>
      <c r="CE95" s="87">
        <f>($K95="Bell Curve")*(_xlfn.NORM.DIST(AND(CE$6&gt;=$F95,CE$6&lt;=$H95)*(CE$6-$F95+1),$J95/2,$M95,TRUE)-_xlfn.NORM.DIST(AND(CE$6&gt;=$F95,CE$6&lt;=$H95)*(CD$6-$F95+1),$J95/2,$M95,TRUE))/(1-2*_xlfn.NORM.DIST(0,$J95/2,$M95,TRUE))*$D95+($K95="Steady Growth")*(AND(CE$6&gt;=$F95,CE$6&lt;=$H95)*((CE$6-$F95+1)/($J95*($J95+1)/2)*$D95))+($K95="custom")*CustCF!BY95</f>
        <v/>
      </c>
      <c r="CF95" s="87">
        <f>($K95="Bell Curve")*(_xlfn.NORM.DIST(AND(CF$6&gt;=$F95,CF$6&lt;=$H95)*(CF$6-$F95+1),$J95/2,$M95,TRUE)-_xlfn.NORM.DIST(AND(CF$6&gt;=$F95,CF$6&lt;=$H95)*(CE$6-$F95+1),$J95/2,$M95,TRUE))/(1-2*_xlfn.NORM.DIST(0,$J95/2,$M95,TRUE))*$D95+($K95="Steady Growth")*(AND(CF$6&gt;=$F95,CF$6&lt;=$H95)*((CF$6-$F95+1)/($J95*($J95+1)/2)*$D95))+($K95="custom")*CustCF!BZ95</f>
        <v/>
      </c>
      <c r="CG95" s="87">
        <f>($K95="Bell Curve")*(_xlfn.NORM.DIST(AND(CG$6&gt;=$F95,CG$6&lt;=$H95)*(CG$6-$F95+1),$J95/2,$M95,TRUE)-_xlfn.NORM.DIST(AND(CG$6&gt;=$F95,CG$6&lt;=$H95)*(CF$6-$F95+1),$J95/2,$M95,TRUE))/(1-2*_xlfn.NORM.DIST(0,$J95/2,$M95,TRUE))*$D95+($K95="Steady Growth")*(AND(CG$6&gt;=$F95,CG$6&lt;=$H95)*((CG$6-$F95+1)/($J95*($J95+1)/2)*$D95))+($K95="custom")*CustCF!CA95</f>
        <v/>
      </c>
      <c r="CH95" s="87">
        <f>($K95="Bell Curve")*(_xlfn.NORM.DIST(AND(CH$6&gt;=$F95,CH$6&lt;=$H95)*(CH$6-$F95+1),$J95/2,$M95,TRUE)-_xlfn.NORM.DIST(AND(CH$6&gt;=$F95,CH$6&lt;=$H95)*(CG$6-$F95+1),$J95/2,$M95,TRUE))/(1-2*_xlfn.NORM.DIST(0,$J95/2,$M95,TRUE))*$D95+($K95="Steady Growth")*(AND(CH$6&gt;=$F95,CH$6&lt;=$H95)*((CH$6-$F95+1)/($J95*($J95+1)/2)*$D95))+($K95="custom")*CustCF!CB95</f>
        <v/>
      </c>
      <c r="CI95" s="87">
        <f>($K95="Bell Curve")*(_xlfn.NORM.DIST(AND(CI$6&gt;=$F95,CI$6&lt;=$H95)*(CI$6-$F95+1),$J95/2,$M95,TRUE)-_xlfn.NORM.DIST(AND(CI$6&gt;=$F95,CI$6&lt;=$H95)*(CH$6-$F95+1),$J95/2,$M95,TRUE))/(1-2*_xlfn.NORM.DIST(0,$J95/2,$M95,TRUE))*$D95+($K95="Steady Growth")*(AND(CI$6&gt;=$F95,CI$6&lt;=$H95)*((CI$6-$F95+1)/($J95*($J95+1)/2)*$D95))+($K95="custom")*CustCF!CC95</f>
        <v/>
      </c>
      <c r="CJ95" s="87">
        <f>($K95="Bell Curve")*(_xlfn.NORM.DIST(AND(CJ$6&gt;=$F95,CJ$6&lt;=$H95)*(CJ$6-$F95+1),$J95/2,$M95,TRUE)-_xlfn.NORM.DIST(AND(CJ$6&gt;=$F95,CJ$6&lt;=$H95)*(CI$6-$F95+1),$J95/2,$M95,TRUE))/(1-2*_xlfn.NORM.DIST(0,$J95/2,$M95,TRUE))*$D95+($K95="Steady Growth")*(AND(CJ$6&gt;=$F95,CJ$6&lt;=$H95)*((CJ$6-$F95+1)/($J95*($J95+1)/2)*$D95))+($K95="custom")*CustCF!CD95</f>
        <v/>
      </c>
      <c r="CK95" s="87">
        <f>($K95="Bell Curve")*(_xlfn.NORM.DIST(AND(CK$6&gt;=$F95,CK$6&lt;=$H95)*(CK$6-$F95+1),$J95/2,$M95,TRUE)-_xlfn.NORM.DIST(AND(CK$6&gt;=$F95,CK$6&lt;=$H95)*(CJ$6-$F95+1),$J95/2,$M95,TRUE))/(1-2*_xlfn.NORM.DIST(0,$J95/2,$M95,TRUE))*$D95+($K95="Steady Growth")*(AND(CK$6&gt;=$F95,CK$6&lt;=$H95)*((CK$6-$F95+1)/($J95*($J95+1)/2)*$D95))+($K95="custom")*CustCF!CE95</f>
        <v/>
      </c>
      <c r="CL95" s="87">
        <f>($K95="Bell Curve")*(_xlfn.NORM.DIST(AND(CL$6&gt;=$F95,CL$6&lt;=$H95)*(CL$6-$F95+1),$J95/2,$M95,TRUE)-_xlfn.NORM.DIST(AND(CL$6&gt;=$F95,CL$6&lt;=$H95)*(CK$6-$F95+1),$J95/2,$M95,TRUE))/(1-2*_xlfn.NORM.DIST(0,$J95/2,$M95,TRUE))*$D95+($K95="Steady Growth")*(AND(CL$6&gt;=$F95,CL$6&lt;=$H95)*((CL$6-$F95+1)/($J95*($J95+1)/2)*$D95))+($K95="custom")*CustCF!CF95</f>
        <v/>
      </c>
      <c r="CM95" s="87">
        <f>($K95="Bell Curve")*(_xlfn.NORM.DIST(AND(CM$6&gt;=$F95,CM$6&lt;=$H95)*(CM$6-$F95+1),$J95/2,$M95,TRUE)-_xlfn.NORM.DIST(AND(CM$6&gt;=$F95,CM$6&lt;=$H95)*(CL$6-$F95+1),$J95/2,$M95,TRUE))/(1-2*_xlfn.NORM.DIST(0,$J95/2,$M95,TRUE))*$D95+($K95="Steady Growth")*(AND(CM$6&gt;=$F95,CM$6&lt;=$H95)*((CM$6-$F95+1)/($J95*($J95+1)/2)*$D95))+($K95="custom")*CustCF!CG95</f>
        <v/>
      </c>
      <c r="CN95" s="87">
        <f>($K95="Bell Curve")*(_xlfn.NORM.DIST(AND(CN$6&gt;=$F95,CN$6&lt;=$H95)*(CN$6-$F95+1),$J95/2,$M95,TRUE)-_xlfn.NORM.DIST(AND(CN$6&gt;=$F95,CN$6&lt;=$H95)*(CM$6-$F95+1),$J95/2,$M95,TRUE))/(1-2*_xlfn.NORM.DIST(0,$J95/2,$M95,TRUE))*$D95+($K95="Steady Growth")*(AND(CN$6&gt;=$F95,CN$6&lt;=$H95)*((CN$6-$F95+1)/($J95*($J95+1)/2)*$D95))+($K95="custom")*CustCF!CH95</f>
        <v/>
      </c>
      <c r="CO95" s="87">
        <f>($K95="Bell Curve")*(_xlfn.NORM.DIST(AND(CO$6&gt;=$F95,CO$6&lt;=$H95)*(CO$6-$F95+1),$J95/2,$M95,TRUE)-_xlfn.NORM.DIST(AND(CO$6&gt;=$F95,CO$6&lt;=$H95)*(CN$6-$F95+1),$J95/2,$M95,TRUE))/(1-2*_xlfn.NORM.DIST(0,$J95/2,$M95,TRUE))*$D95+($K95="Steady Growth")*(AND(CO$6&gt;=$F95,CO$6&lt;=$H95)*((CO$6-$F95+1)/($J95*($J95+1)/2)*$D95))+($K95="custom")*CustCF!CI95</f>
        <v/>
      </c>
      <c r="CP95" s="87">
        <f>($K95="Bell Curve")*(_xlfn.NORM.DIST(AND(CP$6&gt;=$F95,CP$6&lt;=$H95)*(CP$6-$F95+1),$J95/2,$M95,TRUE)-_xlfn.NORM.DIST(AND(CP$6&gt;=$F95,CP$6&lt;=$H95)*(CO$6-$F95+1),$J95/2,$M95,TRUE))/(1-2*_xlfn.NORM.DIST(0,$J95/2,$M95,TRUE))*$D95+($K95="Steady Growth")*(AND(CP$6&gt;=$F95,CP$6&lt;=$H95)*((CP$6-$F95+1)/($J95*($J95+1)/2)*$D95))+($K95="custom")*CustCF!CJ95</f>
        <v/>
      </c>
      <c r="CQ95" s="87">
        <f>($K95="Bell Curve")*(_xlfn.NORM.DIST(AND(CQ$6&gt;=$F95,CQ$6&lt;=$H95)*(CQ$6-$F95+1),$J95/2,$M95,TRUE)-_xlfn.NORM.DIST(AND(CQ$6&gt;=$F95,CQ$6&lt;=$H95)*(CP$6-$F95+1),$J95/2,$M95,TRUE))/(1-2*_xlfn.NORM.DIST(0,$J95/2,$M95,TRUE))*$D95+($K95="Steady Growth")*(AND(CQ$6&gt;=$F95,CQ$6&lt;=$H95)*((CQ$6-$F95+1)/($J95*($J95+1)/2)*$D95))+($K95="custom")*CustCF!CK95</f>
        <v/>
      </c>
      <c r="CR95" s="87">
        <f>($K95="Bell Curve")*(_xlfn.NORM.DIST(AND(CR$6&gt;=$F95,CR$6&lt;=$H95)*(CR$6-$F95+1),$J95/2,$M95,TRUE)-_xlfn.NORM.DIST(AND(CR$6&gt;=$F95,CR$6&lt;=$H95)*(CQ$6-$F95+1),$J95/2,$M95,TRUE))/(1-2*_xlfn.NORM.DIST(0,$J95/2,$M95,TRUE))*$D95+($K95="Steady Growth")*(AND(CR$6&gt;=$F95,CR$6&lt;=$H95)*((CR$6-$F95+1)/($J95*($J95+1)/2)*$D95))+($K95="custom")*CustCF!CL95</f>
        <v/>
      </c>
      <c r="CS95" s="87">
        <f>($K95="Bell Curve")*(_xlfn.NORM.DIST(AND(CS$6&gt;=$F95,CS$6&lt;=$H95)*(CS$6-$F95+1),$J95/2,$M95,TRUE)-_xlfn.NORM.DIST(AND(CS$6&gt;=$F95,CS$6&lt;=$H95)*(CR$6-$F95+1),$J95/2,$M95,TRUE))/(1-2*_xlfn.NORM.DIST(0,$J95/2,$M95,TRUE))*$D95+($K95="Steady Growth")*(AND(CS$6&gt;=$F95,CS$6&lt;=$H95)*((CS$6-$F95+1)/($J95*($J95+1)/2)*$D95))+($K95="custom")*CustCF!CM95</f>
        <v/>
      </c>
      <c r="CT95" s="87">
        <f>($K95="Bell Curve")*(_xlfn.NORM.DIST(AND(CT$6&gt;=$F95,CT$6&lt;=$H95)*(CT$6-$F95+1),$J95/2,$M95,TRUE)-_xlfn.NORM.DIST(AND(CT$6&gt;=$F95,CT$6&lt;=$H95)*(CS$6-$F95+1),$J95/2,$M95,TRUE))/(1-2*_xlfn.NORM.DIST(0,$J95/2,$M95,TRUE))*$D95+($K95="Steady Growth")*(AND(CT$6&gt;=$F95,CT$6&lt;=$H95)*((CT$6-$F95+1)/($J95*($J95+1)/2)*$D95))+($K95="custom")*CustCF!CN95</f>
        <v/>
      </c>
      <c r="CU95" s="87">
        <f>($K95="Bell Curve")*(_xlfn.NORM.DIST(AND(CU$6&gt;=$F95,CU$6&lt;=$H95)*(CU$6-$F95+1),$J95/2,$M95,TRUE)-_xlfn.NORM.DIST(AND(CU$6&gt;=$F95,CU$6&lt;=$H95)*(CT$6-$F95+1),$J95/2,$M95,TRUE))/(1-2*_xlfn.NORM.DIST(0,$J95/2,$M95,TRUE))*$D95+($K95="Steady Growth")*(AND(CU$6&gt;=$F95,CU$6&lt;=$H95)*((CU$6-$F95+1)/($J95*($J95+1)/2)*$D95))+($K95="custom")*CustCF!CO95</f>
        <v/>
      </c>
      <c r="CV95" s="87">
        <f>($K95="Bell Curve")*(_xlfn.NORM.DIST(AND(CV$6&gt;=$F95,CV$6&lt;=$H95)*(CV$6-$F95+1),$J95/2,$M95,TRUE)-_xlfn.NORM.DIST(AND(CV$6&gt;=$F95,CV$6&lt;=$H95)*(CU$6-$F95+1),$J95/2,$M95,TRUE))/(1-2*_xlfn.NORM.DIST(0,$J95/2,$M95,TRUE))*$D95+($K95="Steady Growth")*(AND(CV$6&gt;=$F95,CV$6&lt;=$H95)*((CV$6-$F95+1)/($J95*($J95+1)/2)*$D95))+($K95="custom")*CustCF!CP95</f>
        <v/>
      </c>
      <c r="CW95" s="87">
        <f>($K95="Bell Curve")*(_xlfn.NORM.DIST(AND(CW$6&gt;=$F95,CW$6&lt;=$H95)*(CW$6-$F95+1),$J95/2,$M95,TRUE)-_xlfn.NORM.DIST(AND(CW$6&gt;=$F95,CW$6&lt;=$H95)*(CV$6-$F95+1),$J95/2,$M95,TRUE))/(1-2*_xlfn.NORM.DIST(0,$J95/2,$M95,TRUE))*$D95+($K95="Steady Growth")*(AND(CW$6&gt;=$F95,CW$6&lt;=$H95)*((CW$6-$F95+1)/($J95*($J95+1)/2)*$D95))+($K95="custom")*CustCF!CQ95</f>
        <v/>
      </c>
      <c r="CX95" s="87">
        <f>($K95="Bell Curve")*(_xlfn.NORM.DIST(AND(CX$6&gt;=$F95,CX$6&lt;=$H95)*(CX$6-$F95+1),$J95/2,$M95,TRUE)-_xlfn.NORM.DIST(AND(CX$6&gt;=$F95,CX$6&lt;=$H95)*(CW$6-$F95+1),$J95/2,$M95,TRUE))/(1-2*_xlfn.NORM.DIST(0,$J95/2,$M95,TRUE))*$D95+($K95="Steady Growth")*(AND(CX$6&gt;=$F95,CX$6&lt;=$H95)*((CX$6-$F95+1)/($J95*($J95+1)/2)*$D95))+($K95="custom")*CustCF!CR95</f>
        <v/>
      </c>
      <c r="CY95" s="87">
        <f>($K95="Bell Curve")*(_xlfn.NORM.DIST(AND(CY$6&gt;=$F95,CY$6&lt;=$H95)*(CY$6-$F95+1),$J95/2,$M95,TRUE)-_xlfn.NORM.DIST(AND(CY$6&gt;=$F95,CY$6&lt;=$H95)*(CX$6-$F95+1),$J95/2,$M95,TRUE))/(1-2*_xlfn.NORM.DIST(0,$J95/2,$M95,TRUE))*$D95+($K95="Steady Growth")*(AND(CY$6&gt;=$F95,CY$6&lt;=$H95)*((CY$6-$F95+1)/($J95*($J95+1)/2)*$D95))+($K95="custom")*CustCF!CS95</f>
        <v/>
      </c>
      <c r="CZ95" s="87">
        <f>($K95="Bell Curve")*(_xlfn.NORM.DIST(AND(CZ$6&gt;=$F95,CZ$6&lt;=$H95)*(CZ$6-$F95+1),$J95/2,$M95,TRUE)-_xlfn.NORM.DIST(AND(CZ$6&gt;=$F95,CZ$6&lt;=$H95)*(CY$6-$F95+1),$J95/2,$M95,TRUE))/(1-2*_xlfn.NORM.DIST(0,$J95/2,$M95,TRUE))*$D95+($K95="Steady Growth")*(AND(CZ$6&gt;=$F95,CZ$6&lt;=$H95)*((CZ$6-$F95+1)/($J95*($J95+1)/2)*$D95))+($K95="custom")*CustCF!CT95</f>
        <v/>
      </c>
      <c r="DA95" s="87">
        <f>($K95="Bell Curve")*(_xlfn.NORM.DIST(AND(DA$6&gt;=$F95,DA$6&lt;=$H95)*(DA$6-$F95+1),$J95/2,$M95,TRUE)-_xlfn.NORM.DIST(AND(DA$6&gt;=$F95,DA$6&lt;=$H95)*(CZ$6-$F95+1),$J95/2,$M95,TRUE))/(1-2*_xlfn.NORM.DIST(0,$J95/2,$M95,TRUE))*$D95+($K95="Steady Growth")*(AND(DA$6&gt;=$F95,DA$6&lt;=$H95)*((DA$6-$F95+1)/($J95*($J95+1)/2)*$D95))+($K95="custom")*CustCF!CU95</f>
        <v/>
      </c>
      <c r="DB95" s="87">
        <f>($K95="Bell Curve")*(_xlfn.NORM.DIST(AND(DB$6&gt;=$F95,DB$6&lt;=$H95)*(DB$6-$F95+1),$J95/2,$M95,TRUE)-_xlfn.NORM.DIST(AND(DB$6&gt;=$F95,DB$6&lt;=$H95)*(DA$6-$F95+1),$J95/2,$M95,TRUE))/(1-2*_xlfn.NORM.DIST(0,$J95/2,$M95,TRUE))*$D95+($K95="Steady Growth")*(AND(DB$6&gt;=$F95,DB$6&lt;=$H95)*((DB$6-$F95+1)/($J95*($J95+1)/2)*$D95))+($K95="custom")*CustCF!CV95</f>
        <v/>
      </c>
      <c r="DC95" s="87">
        <f>($K95="Bell Curve")*(_xlfn.NORM.DIST(AND(DC$6&gt;=$F95,DC$6&lt;=$H95)*(DC$6-$F95+1),$J95/2,$M95,TRUE)-_xlfn.NORM.DIST(AND(DC$6&gt;=$F95,DC$6&lt;=$H95)*(DB$6-$F95+1),$J95/2,$M95,TRUE))/(1-2*_xlfn.NORM.DIST(0,$J95/2,$M95,TRUE))*$D95+($K95="Steady Growth")*(AND(DC$6&gt;=$F95,DC$6&lt;=$H95)*((DC$6-$F95+1)/($J95*($J95+1)/2)*$D95))+($K95="custom")*CustCF!CW95</f>
        <v/>
      </c>
      <c r="DD95" s="87">
        <f>($K95="Bell Curve")*(_xlfn.NORM.DIST(AND(DD$6&gt;=$F95,DD$6&lt;=$H95)*(DD$6-$F95+1),$J95/2,$M95,TRUE)-_xlfn.NORM.DIST(AND(DD$6&gt;=$F95,DD$6&lt;=$H95)*(DC$6-$F95+1),$J95/2,$M95,TRUE))/(1-2*_xlfn.NORM.DIST(0,$J95/2,$M95,TRUE))*$D95+($K95="Steady Growth")*(AND(DD$6&gt;=$F95,DD$6&lt;=$H95)*((DD$6-$F95+1)/($J95*($J95+1)/2)*$D95))+($K95="custom")*CustCF!CX95</f>
        <v/>
      </c>
      <c r="DE95" s="87">
        <f>($K95="Bell Curve")*(_xlfn.NORM.DIST(AND(DE$6&gt;=$F95,DE$6&lt;=$H95)*(DE$6-$F95+1),$J95/2,$M95,TRUE)-_xlfn.NORM.DIST(AND(DE$6&gt;=$F95,DE$6&lt;=$H95)*(DD$6-$F95+1),$J95/2,$M95,TRUE))/(1-2*_xlfn.NORM.DIST(0,$J95/2,$M95,TRUE))*$D95+($K95="Steady Growth")*(AND(DE$6&gt;=$F95,DE$6&lt;=$H95)*((DE$6-$F95+1)/($J95*($J95+1)/2)*$D95))+($K95="custom")*CustCF!CY95</f>
        <v/>
      </c>
      <c r="DF95" s="87">
        <f>($K95="Bell Curve")*(_xlfn.NORM.DIST(AND(DF$6&gt;=$F95,DF$6&lt;=$H95)*(DF$6-$F95+1),$J95/2,$M95,TRUE)-_xlfn.NORM.DIST(AND(DF$6&gt;=$F95,DF$6&lt;=$H95)*(DE$6-$F95+1),$J95/2,$M95,TRUE))/(1-2*_xlfn.NORM.DIST(0,$J95/2,$M95,TRUE))*$D95+($K95="Steady Growth")*(AND(DF$6&gt;=$F95,DF$6&lt;=$H95)*((DF$6-$F95+1)/($J95*($J95+1)/2)*$D95))+($K95="custom")*CustCF!CZ95</f>
        <v/>
      </c>
      <c r="DG95" s="87">
        <f>($K95="Bell Curve")*(_xlfn.NORM.DIST(AND(DG$6&gt;=$F95,DG$6&lt;=$H95)*(DG$6-$F95+1),$J95/2,$M95,TRUE)-_xlfn.NORM.DIST(AND(DG$6&gt;=$F95,DG$6&lt;=$H95)*(DF$6-$F95+1),$J95/2,$M95,TRUE))/(1-2*_xlfn.NORM.DIST(0,$J95/2,$M95,TRUE))*$D95+($K95="Steady Growth")*(AND(DG$6&gt;=$F95,DG$6&lt;=$H95)*((DG$6-$F95+1)/($J95*($J95+1)/2)*$D95))+($K95="custom")*CustCF!DA95</f>
        <v/>
      </c>
      <c r="DH95" s="87">
        <f>($K95="Bell Curve")*(_xlfn.NORM.DIST(AND(DH$6&gt;=$F95,DH$6&lt;=$H95)*(DH$6-$F95+1),$J95/2,$M95,TRUE)-_xlfn.NORM.DIST(AND(DH$6&gt;=$F95,DH$6&lt;=$H95)*(DG$6-$F95+1),$J95/2,$M95,TRUE))/(1-2*_xlfn.NORM.DIST(0,$J95/2,$M95,TRUE))*$D95+($K95="Steady Growth")*(AND(DH$6&gt;=$F95,DH$6&lt;=$H95)*((DH$6-$F95+1)/($J95*($J95+1)/2)*$D95))+($K95="custom")*CustCF!DB95</f>
        <v/>
      </c>
      <c r="DI95" s="87">
        <f>($K95="Bell Curve")*(_xlfn.NORM.DIST(AND(DI$6&gt;=$F95,DI$6&lt;=$H95)*(DI$6-$F95+1),$J95/2,$M95,TRUE)-_xlfn.NORM.DIST(AND(DI$6&gt;=$F95,DI$6&lt;=$H95)*(DH$6-$F95+1),$J95/2,$M95,TRUE))/(1-2*_xlfn.NORM.DIST(0,$J95/2,$M95,TRUE))*$D95+($K95="Steady Growth")*(AND(DI$6&gt;=$F95,DI$6&lt;=$H95)*((DI$6-$F95+1)/($J95*($J95+1)/2)*$D95))+($K95="custom")*CustCF!DC95</f>
        <v/>
      </c>
      <c r="DJ95" s="87">
        <f>($K95="Bell Curve")*(_xlfn.NORM.DIST(AND(DJ$6&gt;=$F95,DJ$6&lt;=$H95)*(DJ$6-$F95+1),$J95/2,$M95,TRUE)-_xlfn.NORM.DIST(AND(DJ$6&gt;=$F95,DJ$6&lt;=$H95)*(DI$6-$F95+1),$J95/2,$M95,TRUE))/(1-2*_xlfn.NORM.DIST(0,$J95/2,$M95,TRUE))*$D95+($K95="Steady Growth")*(AND(DJ$6&gt;=$F95,DJ$6&lt;=$H95)*((DJ$6-$F95+1)/($J95*($J95+1)/2)*$D95))+($K95="custom")*CustCF!DD95</f>
        <v/>
      </c>
      <c r="DK95" s="87">
        <f>($K95="Bell Curve")*(_xlfn.NORM.DIST(AND(DK$6&gt;=$F95,DK$6&lt;=$H95)*(DK$6-$F95+1),$J95/2,$M95,TRUE)-_xlfn.NORM.DIST(AND(DK$6&gt;=$F95,DK$6&lt;=$H95)*(DJ$6-$F95+1),$J95/2,$M95,TRUE))/(1-2*_xlfn.NORM.DIST(0,$J95/2,$M95,TRUE))*$D95+($K95="Steady Growth")*(AND(DK$6&gt;=$F95,DK$6&lt;=$H95)*((DK$6-$F95+1)/($J95*($J95+1)/2)*$D95))+($K95="custom")*CustCF!DE95</f>
        <v/>
      </c>
      <c r="DL95" s="87">
        <f>($K95="Bell Curve")*(_xlfn.NORM.DIST(AND(DL$6&gt;=$F95,DL$6&lt;=$H95)*(DL$6-$F95+1),$J95/2,$M95,TRUE)-_xlfn.NORM.DIST(AND(DL$6&gt;=$F95,DL$6&lt;=$H95)*(DK$6-$F95+1),$J95/2,$M95,TRUE))/(1-2*_xlfn.NORM.DIST(0,$J95/2,$M95,TRUE))*$D95+($K95="Steady Growth")*(AND(DL$6&gt;=$F95,DL$6&lt;=$H95)*((DL$6-$F95+1)/($J95*($J95+1)/2)*$D95))+($K95="custom")*CustCF!DF95</f>
        <v/>
      </c>
      <c r="DM95" s="87">
        <f>($K95="Bell Curve")*(_xlfn.NORM.DIST(AND(DM$6&gt;=$F95,DM$6&lt;=$H95)*(DM$6-$F95+1),$J95/2,$M95,TRUE)-_xlfn.NORM.DIST(AND(DM$6&gt;=$F95,DM$6&lt;=$H95)*(DL$6-$F95+1),$J95/2,$M95,TRUE))/(1-2*_xlfn.NORM.DIST(0,$J95/2,$M95,TRUE))*$D95+($K95="Steady Growth")*(AND(DM$6&gt;=$F95,DM$6&lt;=$H95)*((DM$6-$F95+1)/($J95*($J95+1)/2)*$D95))+($K95="custom")*CustCF!DG95</f>
        <v/>
      </c>
      <c r="DN95" s="87">
        <f>($K95="Bell Curve")*(_xlfn.NORM.DIST(AND(DN$6&gt;=$F95,DN$6&lt;=$H95)*(DN$6-$F95+1),$J95/2,$M95,TRUE)-_xlfn.NORM.DIST(AND(DN$6&gt;=$F95,DN$6&lt;=$H95)*(DM$6-$F95+1),$J95/2,$M95,TRUE))/(1-2*_xlfn.NORM.DIST(0,$J95/2,$M95,TRUE))*$D95+($K95="Steady Growth")*(AND(DN$6&gt;=$F95,DN$6&lt;=$H95)*((DN$6-$F95+1)/($J95*($J95+1)/2)*$D95))+($K95="custom")*CustCF!DH95</f>
        <v/>
      </c>
      <c r="DO95" s="87">
        <f>($K95="Bell Curve")*(_xlfn.NORM.DIST(AND(DO$6&gt;=$F95,DO$6&lt;=$H95)*(DO$6-$F95+1),$J95/2,$M95,TRUE)-_xlfn.NORM.DIST(AND(DO$6&gt;=$F95,DO$6&lt;=$H95)*(DN$6-$F95+1),$J95/2,$M95,TRUE))/(1-2*_xlfn.NORM.DIST(0,$J95/2,$M95,TRUE))*$D95+($K95="Steady Growth")*(AND(DO$6&gt;=$F95,DO$6&lt;=$H95)*((DO$6-$F95+1)/($J95*($J95+1)/2)*$D95))+($K95="custom")*CustCF!DI95</f>
        <v/>
      </c>
      <c r="DP95" s="87">
        <f>($K95="Bell Curve")*(_xlfn.NORM.DIST(AND(DP$6&gt;=$F95,DP$6&lt;=$H95)*(DP$6-$F95+1),$J95/2,$M95,TRUE)-_xlfn.NORM.DIST(AND(DP$6&gt;=$F95,DP$6&lt;=$H95)*(DO$6-$F95+1),$J95/2,$M95,TRUE))/(1-2*_xlfn.NORM.DIST(0,$J95/2,$M95,TRUE))*$D95+($K95="Steady Growth")*(AND(DP$6&gt;=$F95,DP$6&lt;=$H95)*((DP$6-$F95+1)/($J95*($J95+1)/2)*$D95))+($K95="custom")*CustCF!DJ95</f>
        <v/>
      </c>
      <c r="DQ95" s="87">
        <f>($K95="Bell Curve")*(_xlfn.NORM.DIST(AND(DQ$6&gt;=$F95,DQ$6&lt;=$H95)*(DQ$6-$F95+1),$J95/2,$M95,TRUE)-_xlfn.NORM.DIST(AND(DQ$6&gt;=$F95,DQ$6&lt;=$H95)*(DP$6-$F95+1),$J95/2,$M95,TRUE))/(1-2*_xlfn.NORM.DIST(0,$J95/2,$M95,TRUE))*$D95+($K95="Steady Growth")*(AND(DQ$6&gt;=$F95,DQ$6&lt;=$H95)*((DQ$6-$F95+1)/($J95*($J95+1)/2)*$D95))+($K95="custom")*CustCF!DK95</f>
        <v/>
      </c>
      <c r="DR95" s="87">
        <f>($K95="Bell Curve")*(_xlfn.NORM.DIST(AND(DR$6&gt;=$F95,DR$6&lt;=$H95)*(DR$6-$F95+1),$J95/2,$M95,TRUE)-_xlfn.NORM.DIST(AND(DR$6&gt;=$F95,DR$6&lt;=$H95)*(DQ$6-$F95+1),$J95/2,$M95,TRUE))/(1-2*_xlfn.NORM.DIST(0,$J95/2,$M95,TRUE))*$D95+($K95="Steady Growth")*(AND(DR$6&gt;=$F95,DR$6&lt;=$H95)*((DR$6-$F95+1)/($J95*($J95+1)/2)*$D95))+($K95="custom")*CustCF!DL95</f>
        <v/>
      </c>
      <c r="DS95" s="87">
        <f>($K95="Bell Curve")*(_xlfn.NORM.DIST(AND(DS$6&gt;=$F95,DS$6&lt;=$H95)*(DS$6-$F95+1),$J95/2,$M95,TRUE)-_xlfn.NORM.DIST(AND(DS$6&gt;=$F95,DS$6&lt;=$H95)*(DR$6-$F95+1),$J95/2,$M95,TRUE))/(1-2*_xlfn.NORM.DIST(0,$J95/2,$M95,TRUE))*$D95+($K95="Steady Growth")*(AND(DS$6&gt;=$F95,DS$6&lt;=$H95)*((DS$6-$F95+1)/($J95*($J95+1)/2)*$D95))+($K95="custom")*CustCF!DM95</f>
        <v/>
      </c>
      <c r="DT95" s="87">
        <f>($K95="Bell Curve")*(_xlfn.NORM.DIST(AND(DT$6&gt;=$F95,DT$6&lt;=$H95)*(DT$6-$F95+1),$J95/2,$M95,TRUE)-_xlfn.NORM.DIST(AND(DT$6&gt;=$F95,DT$6&lt;=$H95)*(DS$6-$F95+1),$J95/2,$M95,TRUE))/(1-2*_xlfn.NORM.DIST(0,$J95/2,$M95,TRUE))*$D95+($K95="Steady Growth")*(AND(DT$6&gt;=$F95,DT$6&lt;=$H95)*((DT$6-$F95+1)/($J95*($J95+1)/2)*$D95))+($K95="custom")*CustCF!DN95</f>
        <v/>
      </c>
      <c r="DU95" s="87">
        <f>($K95="Bell Curve")*(_xlfn.NORM.DIST(AND(DU$6&gt;=$F95,DU$6&lt;=$H95)*(DU$6-$F95+1),$J95/2,$M95,TRUE)-_xlfn.NORM.DIST(AND(DU$6&gt;=$F95,DU$6&lt;=$H95)*(DT$6-$F95+1),$J95/2,$M95,TRUE))/(1-2*_xlfn.NORM.DIST(0,$J95/2,$M95,TRUE))*$D95+($K95="Steady Growth")*(AND(DU$6&gt;=$F95,DU$6&lt;=$H95)*((DU$6-$F95+1)/($J95*($J95+1)/2)*$D95))+($K95="custom")*CustCF!DO95</f>
        <v/>
      </c>
      <c r="DV95" s="87">
        <f>($K95="Bell Curve")*(_xlfn.NORM.DIST(AND(DV$6&gt;=$F95,DV$6&lt;=$H95)*(DV$6-$F95+1),$J95/2,$M95,TRUE)-_xlfn.NORM.DIST(AND(DV$6&gt;=$F95,DV$6&lt;=$H95)*(DU$6-$F95+1),$J95/2,$M95,TRUE))/(1-2*_xlfn.NORM.DIST(0,$J95/2,$M95,TRUE))*$D95+($K95="Steady Growth")*(AND(DV$6&gt;=$F95,DV$6&lt;=$H95)*((DV$6-$F95+1)/($J95*($J95+1)/2)*$D95))+($K95="custom")*CustCF!DP95</f>
        <v/>
      </c>
      <c r="DW95" s="87">
        <f>($K95="Bell Curve")*(_xlfn.NORM.DIST(AND(DW$6&gt;=$F95,DW$6&lt;=$H95)*(DW$6-$F95+1),$J95/2,$M95,TRUE)-_xlfn.NORM.DIST(AND(DW$6&gt;=$F95,DW$6&lt;=$H95)*(DV$6-$F95+1),$J95/2,$M95,TRUE))/(1-2*_xlfn.NORM.DIST(0,$J95/2,$M95,TRUE))*$D95+($K95="Steady Growth")*(AND(DW$6&gt;=$F95,DW$6&lt;=$H95)*((DW$6-$F95+1)/($J95*($J95+1)/2)*$D95))+($K95="custom")*CustCF!DQ95</f>
        <v/>
      </c>
      <c r="DX95" s="87">
        <f>($K95="Bell Curve")*(_xlfn.NORM.DIST(AND(DX$6&gt;=$F95,DX$6&lt;=$H95)*(DX$6-$F95+1),$J95/2,$M95,TRUE)-_xlfn.NORM.DIST(AND(DX$6&gt;=$F95,DX$6&lt;=$H95)*(DW$6-$F95+1),$J95/2,$M95,TRUE))/(1-2*_xlfn.NORM.DIST(0,$J95/2,$M95,TRUE))*$D95+($K95="Steady Growth")*(AND(DX$6&gt;=$F95,DX$6&lt;=$H95)*((DX$6-$F95+1)/($J95*($J95+1)/2)*$D95))+($K95="custom")*CustCF!DR95</f>
        <v/>
      </c>
      <c r="DY95" s="87">
        <f>($K95="Bell Curve")*(_xlfn.NORM.DIST(AND(DY$6&gt;=$F95,DY$6&lt;=$H95)*(DY$6-$F95+1),$J95/2,$M95,TRUE)-_xlfn.NORM.DIST(AND(DY$6&gt;=$F95,DY$6&lt;=$H95)*(DX$6-$F95+1),$J95/2,$M95,TRUE))/(1-2*_xlfn.NORM.DIST(0,$J95/2,$M95,TRUE))*$D95+($K95="Steady Growth")*(AND(DY$6&gt;=$F95,DY$6&lt;=$H95)*((DY$6-$F95+1)/($J95*($J95+1)/2)*$D95))+($K95="custom")*CustCF!DS95</f>
        <v/>
      </c>
      <c r="DZ95" s="87">
        <f>($K95="Bell Curve")*(_xlfn.NORM.DIST(AND(DZ$6&gt;=$F95,DZ$6&lt;=$H95)*(DZ$6-$F95+1),$J95/2,$M95,TRUE)-_xlfn.NORM.DIST(AND(DZ$6&gt;=$F95,DZ$6&lt;=$H95)*(DY$6-$F95+1),$J95/2,$M95,TRUE))/(1-2*_xlfn.NORM.DIST(0,$J95/2,$M95,TRUE))*$D95+($K95="Steady Growth")*(AND(DZ$6&gt;=$F95,DZ$6&lt;=$H95)*((DZ$6-$F95+1)/($J95*($J95+1)/2)*$D95))+($K95="custom")*CustCF!DT95</f>
        <v/>
      </c>
      <c r="EA95" s="87">
        <f>($K95="Bell Curve")*(_xlfn.NORM.DIST(AND(EA$6&gt;=$F95,EA$6&lt;=$H95)*(EA$6-$F95+1),$J95/2,$M95,TRUE)-_xlfn.NORM.DIST(AND(EA$6&gt;=$F95,EA$6&lt;=$H95)*(DZ$6-$F95+1),$J95/2,$M95,TRUE))/(1-2*_xlfn.NORM.DIST(0,$J95/2,$M95,TRUE))*$D95+($K95="Steady Growth")*(AND(EA$6&gt;=$F95,EA$6&lt;=$H95)*((EA$6-$F95+1)/($J95*($J95+1)/2)*$D95))+($K95="custom")*CustCF!DU95</f>
        <v/>
      </c>
      <c r="EB95" s="87">
        <f>($K95="Bell Curve")*(_xlfn.NORM.DIST(AND(EB$6&gt;=$F95,EB$6&lt;=$H95)*(EB$6-$F95+1),$J95/2,$M95,TRUE)-_xlfn.NORM.DIST(AND(EB$6&gt;=$F95,EB$6&lt;=$H95)*(EA$6-$F95+1),$J95/2,$M95,TRUE))/(1-2*_xlfn.NORM.DIST(0,$J95/2,$M95,TRUE))*$D95+($K95="Steady Growth")*(AND(EB$6&gt;=$F95,EB$6&lt;=$H95)*((EB$6-$F95+1)/($J95*($J95+1)/2)*$D95))+($K95="custom")*CustCF!DV95</f>
        <v/>
      </c>
      <c r="EC95" s="87">
        <f>($K95="Bell Curve")*(_xlfn.NORM.DIST(AND(EC$6&gt;=$F95,EC$6&lt;=$H95)*(EC$6-$F95+1),$J95/2,$M95,TRUE)-_xlfn.NORM.DIST(AND(EC$6&gt;=$F95,EC$6&lt;=$H95)*(EB$6-$F95+1),$J95/2,$M95,TRUE))/(1-2*_xlfn.NORM.DIST(0,$J95/2,$M95,TRUE))*$D95+($K95="Steady Growth")*(AND(EC$6&gt;=$F95,EC$6&lt;=$H95)*((EC$6-$F95+1)/($J95*($J95+1)/2)*$D95))+($K95="custom")*CustCF!DW95</f>
        <v/>
      </c>
      <c r="ED95" s="87">
        <f>($K95="Bell Curve")*(_xlfn.NORM.DIST(AND(ED$6&gt;=$F95,ED$6&lt;=$H95)*(ED$6-$F95+1),$J95/2,$M95,TRUE)-_xlfn.NORM.DIST(AND(ED$6&gt;=$F95,ED$6&lt;=$H95)*(EC$6-$F95+1),$J95/2,$M95,TRUE))/(1-2*_xlfn.NORM.DIST(0,$J95/2,$M95,TRUE))*$D95+($K95="Steady Growth")*(AND(ED$6&gt;=$F95,ED$6&lt;=$H95)*((ED$6-$F95+1)/($J95*($J95+1)/2)*$D95))+($K95="custom")*CustCF!DX95</f>
        <v/>
      </c>
      <c r="EE95" s="87">
        <f>($K95="Bell Curve")*(_xlfn.NORM.DIST(AND(EE$6&gt;=$F95,EE$6&lt;=$H95)*(EE$6-$F95+1),$J95/2,$M95,TRUE)-_xlfn.NORM.DIST(AND(EE$6&gt;=$F95,EE$6&lt;=$H95)*(ED$6-$F95+1),$J95/2,$M95,TRUE))/(1-2*_xlfn.NORM.DIST(0,$J95/2,$M95,TRUE))*$D95+($K95="Steady Growth")*(AND(EE$6&gt;=$F95,EE$6&lt;=$H95)*((EE$6-$F95+1)/($J95*($J95+1)/2)*$D95))+($K95="custom")*CustCF!DY95</f>
        <v/>
      </c>
      <c r="EF95" s="87">
        <f>($K95="Bell Curve")*(_xlfn.NORM.DIST(AND(EF$6&gt;=$F95,EF$6&lt;=$H95)*(EF$6-$F95+1),$J95/2,$M95,TRUE)-_xlfn.NORM.DIST(AND(EF$6&gt;=$F95,EF$6&lt;=$H95)*(EE$6-$F95+1),$J95/2,$M95,TRUE))/(1-2*_xlfn.NORM.DIST(0,$J95/2,$M95,TRUE))*$D95+($K95="Steady Growth")*(AND(EF$6&gt;=$F95,EF$6&lt;=$H95)*((EF$6-$F95+1)/($J95*($J95+1)/2)*$D95))+($K95="custom")*CustCF!DZ95</f>
        <v/>
      </c>
      <c r="EG95" s="87">
        <f>($K95="Bell Curve")*(_xlfn.NORM.DIST(AND(EG$6&gt;=$F95,EG$6&lt;=$H95)*(EG$6-$F95+1),$J95/2,$M95,TRUE)-_xlfn.NORM.DIST(AND(EG$6&gt;=$F95,EG$6&lt;=$H95)*(EF$6-$F95+1),$J95/2,$M95,TRUE))/(1-2*_xlfn.NORM.DIST(0,$J95/2,$M95,TRUE))*$D95+($K95="Steady Growth")*(AND(EG$6&gt;=$F95,EG$6&lt;=$H95)*((EG$6-$F95+1)/($J95*($J95+1)/2)*$D95))+($K95="custom")*CustCF!EA95</f>
        <v/>
      </c>
      <c r="EH95" s="87">
        <f>($K95="Bell Curve")*(_xlfn.NORM.DIST(AND(EH$6&gt;=$F95,EH$6&lt;=$H95)*(EH$6-$F95+1),$J95/2,$M95,TRUE)-_xlfn.NORM.DIST(AND(EH$6&gt;=$F95,EH$6&lt;=$H95)*(EG$6-$F95+1),$J95/2,$M95,TRUE))/(1-2*_xlfn.NORM.DIST(0,$J95/2,$M95,TRUE))*$D95+($K95="Steady Growth")*(AND(EH$6&gt;=$F95,EH$6&lt;=$H95)*((EH$6-$F95+1)/($J95*($J95+1)/2)*$D95))+($K95="custom")*CustCF!EB95</f>
        <v/>
      </c>
      <c r="EI95" s="87">
        <f>($K95="Bell Curve")*(_xlfn.NORM.DIST(AND(EI$6&gt;=$F95,EI$6&lt;=$H95)*(EI$6-$F95+1),$J95/2,$M95,TRUE)-_xlfn.NORM.DIST(AND(EI$6&gt;=$F95,EI$6&lt;=$H95)*(EH$6-$F95+1),$J95/2,$M95,TRUE))/(1-2*_xlfn.NORM.DIST(0,$J95/2,$M95,TRUE))*$D95+($K95="Steady Growth")*(AND(EI$6&gt;=$F95,EI$6&lt;=$H95)*((EI$6-$F95+1)/($J95*($J95+1)/2)*$D95))+($K95="custom")*CustCF!EC95</f>
        <v/>
      </c>
      <c r="EJ95" s="87">
        <f>($K95="Bell Curve")*(_xlfn.NORM.DIST(AND(EJ$6&gt;=$F95,EJ$6&lt;=$H95)*(EJ$6-$F95+1),$J95/2,$M95,TRUE)-_xlfn.NORM.DIST(AND(EJ$6&gt;=$F95,EJ$6&lt;=$H95)*(EI$6-$F95+1),$J95/2,$M95,TRUE))/(1-2*_xlfn.NORM.DIST(0,$J95/2,$M95,TRUE))*$D95+($K95="Steady Growth")*(AND(EJ$6&gt;=$F95,EJ$6&lt;=$H95)*((EJ$6-$F95+1)/($J95*($J95+1)/2)*$D95))+($K95="custom")*CustCF!ED95</f>
        <v/>
      </c>
      <c r="EK95" s="87">
        <f>($K95="Bell Curve")*(_xlfn.NORM.DIST(AND(EK$6&gt;=$F95,EK$6&lt;=$H95)*(EK$6-$F95+1),$J95/2,$M95,TRUE)-_xlfn.NORM.DIST(AND(EK$6&gt;=$F95,EK$6&lt;=$H95)*(EJ$6-$F95+1),$J95/2,$M95,TRUE))/(1-2*_xlfn.NORM.DIST(0,$J95/2,$M95,TRUE))*$D95+($K95="Steady Growth")*(AND(EK$6&gt;=$F95,EK$6&lt;=$H95)*((EK$6-$F95+1)/($J95*($J95+1)/2)*$D95))+($K95="custom")*CustCF!EE95</f>
        <v/>
      </c>
      <c r="EL95" s="87">
        <f>($K95="Bell Curve")*(_xlfn.NORM.DIST(AND(EL$6&gt;=$F95,EL$6&lt;=$H95)*(EL$6-$F95+1),$J95/2,$M95,TRUE)-_xlfn.NORM.DIST(AND(EL$6&gt;=$F95,EL$6&lt;=$H95)*(EK$6-$F95+1),$J95/2,$M95,TRUE))/(1-2*_xlfn.NORM.DIST(0,$J95/2,$M95,TRUE))*$D95+($K95="Steady Growth")*(AND(EL$6&gt;=$F95,EL$6&lt;=$H95)*((EL$6-$F95+1)/($J95*($J95+1)/2)*$D95))+($K95="custom")*CustCF!EF95</f>
        <v/>
      </c>
      <c r="EM95" s="87">
        <f>($K95="Bell Curve")*(_xlfn.NORM.DIST(AND(EM$6&gt;=$F95,EM$6&lt;=$H95)*(EM$6-$F95+1),$J95/2,$M95,TRUE)-_xlfn.NORM.DIST(AND(EM$6&gt;=$F95,EM$6&lt;=$H95)*(EL$6-$F95+1),$J95/2,$M95,TRUE))/(1-2*_xlfn.NORM.DIST(0,$J95/2,$M95,TRUE))*$D95+($K95="Steady Growth")*(AND(EM$6&gt;=$F95,EM$6&lt;=$H95)*((EM$6-$F95+1)/($J95*($J95+1)/2)*$D95))+($K95="custom")*CustCF!EG95</f>
        <v/>
      </c>
      <c r="EN95" s="87">
        <f>($K95="Bell Curve")*(_xlfn.NORM.DIST(AND(EN$6&gt;=$F95,EN$6&lt;=$H95)*(EN$6-$F95+1),$J95/2,$M95,TRUE)-_xlfn.NORM.DIST(AND(EN$6&gt;=$F95,EN$6&lt;=$H95)*(EM$6-$F95+1),$J95/2,$M95,TRUE))/(1-2*_xlfn.NORM.DIST(0,$J95/2,$M95,TRUE))*$D95+($K95="Steady Growth")*(AND(EN$6&gt;=$F95,EN$6&lt;=$H95)*((EN$6-$F95+1)/($J95*($J95+1)/2)*$D95))+($K95="custom")*CustCF!EH95</f>
        <v/>
      </c>
      <c r="EO95" s="87">
        <f>($K95="Bell Curve")*(_xlfn.NORM.DIST(AND(EO$6&gt;=$F95,EO$6&lt;=$H95)*(EO$6-$F95+1),$J95/2,$M95,TRUE)-_xlfn.NORM.DIST(AND(EO$6&gt;=$F95,EO$6&lt;=$H95)*(EN$6-$F95+1),$J95/2,$M95,TRUE))/(1-2*_xlfn.NORM.DIST(0,$J95/2,$M95,TRUE))*$D95+($K95="Steady Growth")*(AND(EO$6&gt;=$F95,EO$6&lt;=$H95)*((EO$6-$F95+1)/($J95*($J95+1)/2)*$D95))+($K95="custom")*CustCF!EI95</f>
        <v/>
      </c>
      <c r="EP95" s="87">
        <f>($K95="Bell Curve")*(_xlfn.NORM.DIST(AND(EP$6&gt;=$F95,EP$6&lt;=$H95)*(EP$6-$F95+1),$J95/2,$M95,TRUE)-_xlfn.NORM.DIST(AND(EP$6&gt;=$F95,EP$6&lt;=$H95)*(EO$6-$F95+1),$J95/2,$M95,TRUE))/(1-2*_xlfn.NORM.DIST(0,$J95/2,$M95,TRUE))*$D95+($K95="Steady Growth")*(AND(EP$6&gt;=$F95,EP$6&lt;=$H95)*((EP$6-$F95+1)/($J95*($J95+1)/2)*$D95))+($K95="custom")*CustCF!EJ95</f>
        <v/>
      </c>
      <c r="EQ95" s="87">
        <f>($K95="Bell Curve")*(_xlfn.NORM.DIST(AND(EQ$6&gt;=$F95,EQ$6&lt;=$H95)*(EQ$6-$F95+1),$J95/2,$M95,TRUE)-_xlfn.NORM.DIST(AND(EQ$6&gt;=$F95,EQ$6&lt;=$H95)*(EP$6-$F95+1),$J95/2,$M95,TRUE))/(1-2*_xlfn.NORM.DIST(0,$J95/2,$M95,TRUE))*$D95+($K95="Steady Growth")*(AND(EQ$6&gt;=$F95,EQ$6&lt;=$H95)*((EQ$6-$F95+1)/($J95*($J95+1)/2)*$D95))+($K95="custom")*CustCF!EK95</f>
        <v/>
      </c>
      <c r="ER95" s="87">
        <f>($K95="Bell Curve")*(_xlfn.NORM.DIST(AND(ER$6&gt;=$F95,ER$6&lt;=$H95)*(ER$6-$F95+1),$J95/2,$M95,TRUE)-_xlfn.NORM.DIST(AND(ER$6&gt;=$F95,ER$6&lt;=$H95)*(EQ$6-$F95+1),$J95/2,$M95,TRUE))/(1-2*_xlfn.NORM.DIST(0,$J95/2,$M95,TRUE))*$D95+($K95="Steady Growth")*(AND(ER$6&gt;=$F95,ER$6&lt;=$H95)*((ER$6-$F95+1)/($J95*($J95+1)/2)*$D95))+($K95="custom")*CustCF!EL95</f>
        <v/>
      </c>
      <c r="ES95" s="87">
        <f>($K95="Bell Curve")*(_xlfn.NORM.DIST(AND(ES$6&gt;=$F95,ES$6&lt;=$H95)*(ES$6-$F95+1),$J95/2,$M95,TRUE)-_xlfn.NORM.DIST(AND(ES$6&gt;=$F95,ES$6&lt;=$H95)*(ER$6-$F95+1),$J95/2,$M95,TRUE))/(1-2*_xlfn.NORM.DIST(0,$J95/2,$M95,TRUE))*$D95+($K95="Steady Growth")*(AND(ES$6&gt;=$F95,ES$6&lt;=$H95)*((ES$6-$F95+1)/($J95*($J95+1)/2)*$D95))+($K95="custom")*CustCF!EM95</f>
        <v/>
      </c>
      <c r="ET95" s="87">
        <f>($K95="Bell Curve")*(_xlfn.NORM.DIST(AND(ET$6&gt;=$F95,ET$6&lt;=$H95)*(ET$6-$F95+1),$J95/2,$M95,TRUE)-_xlfn.NORM.DIST(AND(ET$6&gt;=$F95,ET$6&lt;=$H95)*(ES$6-$F95+1),$J95/2,$M95,TRUE))/(1-2*_xlfn.NORM.DIST(0,$J95/2,$M95,TRUE))*$D95+($K95="Steady Growth")*(AND(ET$6&gt;=$F95,ET$6&lt;=$H95)*((ET$6-$F95+1)/($J95*($J95+1)/2)*$D95))+($K95="custom")*CustCF!EN95</f>
        <v/>
      </c>
      <c r="EU95" s="87">
        <f>($K95="Bell Curve")*(_xlfn.NORM.DIST(AND(EU$6&gt;=$F95,EU$6&lt;=$H95)*(EU$6-$F95+1),$J95/2,$M95,TRUE)-_xlfn.NORM.DIST(AND(EU$6&gt;=$F95,EU$6&lt;=$H95)*(ET$6-$F95+1),$J95/2,$M95,TRUE))/(1-2*_xlfn.NORM.DIST(0,$J95/2,$M95,TRUE))*$D95+($K95="Steady Growth")*(AND(EU$6&gt;=$F95,EU$6&lt;=$H95)*((EU$6-$F95+1)/($J95*($J95+1)/2)*$D95))+($K95="custom")*CustCF!EO95</f>
        <v/>
      </c>
      <c r="EV95" s="87">
        <f>($K95="Bell Curve")*(_xlfn.NORM.DIST(AND(EV$6&gt;=$F95,EV$6&lt;=$H95)*(EV$6-$F95+1),$J95/2,$M95,TRUE)-_xlfn.NORM.DIST(AND(EV$6&gt;=$F95,EV$6&lt;=$H95)*(EU$6-$F95+1),$J95/2,$M95,TRUE))/(1-2*_xlfn.NORM.DIST(0,$J95/2,$M95,TRUE))*$D95+($K95="Steady Growth")*(AND(EV$6&gt;=$F95,EV$6&lt;=$H95)*((EV$6-$F95+1)/($J95*($J95+1)/2)*$D95))+($K95="custom")*CustCF!EP95</f>
        <v/>
      </c>
      <c r="EW95" s="87">
        <f>($K95="Bell Curve")*(_xlfn.NORM.DIST(AND(EW$6&gt;=$F95,EW$6&lt;=$H95)*(EW$6-$F95+1),$J95/2,$M95,TRUE)-_xlfn.NORM.DIST(AND(EW$6&gt;=$F95,EW$6&lt;=$H95)*(EV$6-$F95+1),$J95/2,$M95,TRUE))/(1-2*_xlfn.NORM.DIST(0,$J95/2,$M95,TRUE))*$D95+($K95="Steady Growth")*(AND(EW$6&gt;=$F95,EW$6&lt;=$H95)*((EW$6-$F95+1)/($J95*($J95+1)/2)*$D95))+($K95="custom")*CustCF!EQ95</f>
        <v/>
      </c>
      <c r="EX95" s="87">
        <f>($K95="Bell Curve")*(_xlfn.NORM.DIST(AND(EX$6&gt;=$F95,EX$6&lt;=$H95)*(EX$6-$F95+1),$J95/2,$M95,TRUE)-_xlfn.NORM.DIST(AND(EX$6&gt;=$F95,EX$6&lt;=$H95)*(EW$6-$F95+1),$J95/2,$M95,TRUE))/(1-2*_xlfn.NORM.DIST(0,$J95/2,$M95,TRUE))*$D95+($K95="Steady Growth")*(AND(EX$6&gt;=$F95,EX$6&lt;=$H95)*((EX$6-$F95+1)/($J95*($J95+1)/2)*$D95))+($K95="custom")*CustCF!ER95</f>
        <v/>
      </c>
      <c r="EY95" s="87">
        <f>($K95="Bell Curve")*(_xlfn.NORM.DIST(AND(EY$6&gt;=$F95,EY$6&lt;=$H95)*(EY$6-$F95+1),$J95/2,$M95,TRUE)-_xlfn.NORM.DIST(AND(EY$6&gt;=$F95,EY$6&lt;=$H95)*(EX$6-$F95+1),$J95/2,$M95,TRUE))/(1-2*_xlfn.NORM.DIST(0,$J95/2,$M95,TRUE))*$D95+($K95="Steady Growth")*(AND(EY$6&gt;=$F95,EY$6&lt;=$H95)*((EY$6-$F95+1)/($J95*($J95+1)/2)*$D95))+($K95="custom")*CustCF!ES95</f>
        <v/>
      </c>
      <c r="EZ95" s="87">
        <f>($K95="Bell Curve")*(_xlfn.NORM.DIST(AND(EZ$6&gt;=$F95,EZ$6&lt;=$H95)*(EZ$6-$F95+1),$J95/2,$M95,TRUE)-_xlfn.NORM.DIST(AND(EZ$6&gt;=$F95,EZ$6&lt;=$H95)*(EY$6-$F95+1),$J95/2,$M95,TRUE))/(1-2*_xlfn.NORM.DIST(0,$J95/2,$M95,TRUE))*$D95+($K95="Steady Growth")*(AND(EZ$6&gt;=$F95,EZ$6&lt;=$H95)*((EZ$6-$F95+1)/($J95*($J95+1)/2)*$D95))+($K95="custom")*CustCF!ET95</f>
        <v/>
      </c>
      <c r="FA95" s="87">
        <f>($K95="Bell Curve")*(_xlfn.NORM.DIST(AND(FA$6&gt;=$F95,FA$6&lt;=$H95)*(FA$6-$F95+1),$J95/2,$M95,TRUE)-_xlfn.NORM.DIST(AND(FA$6&gt;=$F95,FA$6&lt;=$H95)*(EZ$6-$F95+1),$J95/2,$M95,TRUE))/(1-2*_xlfn.NORM.DIST(0,$J95/2,$M95,TRUE))*$D95+($K95="Steady Growth")*(AND(FA$6&gt;=$F95,FA$6&lt;=$H95)*((FA$6-$F95+1)/($J95*($J95+1)/2)*$D95))+($K95="custom")*CustCF!EU95</f>
        <v/>
      </c>
      <c r="FB95" s="87">
        <f>($K95="Bell Curve")*(_xlfn.NORM.DIST(AND(FB$6&gt;=$F95,FB$6&lt;=$H95)*(FB$6-$F95+1),$J95/2,$M95,TRUE)-_xlfn.NORM.DIST(AND(FB$6&gt;=$F95,FB$6&lt;=$H95)*(FA$6-$F95+1),$J95/2,$M95,TRUE))/(1-2*_xlfn.NORM.DIST(0,$J95/2,$M95,TRUE))*$D95+($K95="Steady Growth")*(AND(FB$6&gt;=$F95,FB$6&lt;=$H95)*((FB$6-$F95+1)/($J95*($J95+1)/2)*$D95))+($K95="custom")*CustCF!EV95</f>
        <v/>
      </c>
      <c r="FC95" s="87">
        <f>($K95="Bell Curve")*(_xlfn.NORM.DIST(AND(FC$6&gt;=$F95,FC$6&lt;=$H95)*(FC$6-$F95+1),$J95/2,$M95,TRUE)-_xlfn.NORM.DIST(AND(FC$6&gt;=$F95,FC$6&lt;=$H95)*(FB$6-$F95+1),$J95/2,$M95,TRUE))/(1-2*_xlfn.NORM.DIST(0,$J95/2,$M95,TRUE))*$D95+($K95="Steady Growth")*(AND(FC$6&gt;=$F95,FC$6&lt;=$H95)*((FC$6-$F95+1)/($J95*($J95+1)/2)*$D95))+($K95="custom")*CustCF!EW95</f>
        <v/>
      </c>
      <c r="FD95" s="87">
        <f>($K95="Bell Curve")*(_xlfn.NORM.DIST(AND(FD$6&gt;=$F95,FD$6&lt;=$H95)*(FD$6-$F95+1),$J95/2,$M95,TRUE)-_xlfn.NORM.DIST(AND(FD$6&gt;=$F95,FD$6&lt;=$H95)*(FC$6-$F95+1),$J95/2,$M95,TRUE))/(1-2*_xlfn.NORM.DIST(0,$J95/2,$M95,TRUE))*$D95+($K95="Steady Growth")*(AND(FD$6&gt;=$F95,FD$6&lt;=$H95)*((FD$6-$F95+1)/($J95*($J95+1)/2)*$D95))+($K95="custom")*CustCF!EX95</f>
        <v/>
      </c>
      <c r="FE95" s="87">
        <f>($K95="Bell Curve")*(_xlfn.NORM.DIST(AND(FE$6&gt;=$F95,FE$6&lt;=$H95)*(FE$6-$F95+1),$J95/2,$M95,TRUE)-_xlfn.NORM.DIST(AND(FE$6&gt;=$F95,FE$6&lt;=$H95)*(FD$6-$F95+1),$J95/2,$M95,TRUE))/(1-2*_xlfn.NORM.DIST(0,$J95/2,$M95,TRUE))*$D95+($K95="Steady Growth")*(AND(FE$6&gt;=$F95,FE$6&lt;=$H95)*((FE$6-$F95+1)/($J95*($J95+1)/2)*$D95))+($K95="custom")*CustCF!EY95</f>
        <v/>
      </c>
      <c r="FF95" s="87">
        <f>($K95="Bell Curve")*(_xlfn.NORM.DIST(AND(FF$6&gt;=$F95,FF$6&lt;=$H95)*(FF$6-$F95+1),$J95/2,$M95,TRUE)-_xlfn.NORM.DIST(AND(FF$6&gt;=$F95,FF$6&lt;=$H95)*(FE$6-$F95+1),$J95/2,$M95,TRUE))/(1-2*_xlfn.NORM.DIST(0,$J95/2,$M95,TRUE))*$D95+($K95="Steady Growth")*(AND(FF$6&gt;=$F95,FF$6&lt;=$H95)*((FF$6-$F95+1)/($J95*($J95+1)/2)*$D95))+($K95="custom")*CustCF!EZ95</f>
        <v/>
      </c>
      <c r="FG95" s="87">
        <f>($K95="Bell Curve")*(_xlfn.NORM.DIST(AND(FG$6&gt;=$F95,FG$6&lt;=$H95)*(FG$6-$F95+1),$J95/2,$M95,TRUE)-_xlfn.NORM.DIST(AND(FG$6&gt;=$F95,FG$6&lt;=$H95)*(FF$6-$F95+1),$J95/2,$M95,TRUE))/(1-2*_xlfn.NORM.DIST(0,$J95/2,$M95,TRUE))*$D95+($K95="Steady Growth")*(AND(FG$6&gt;=$F95,FG$6&lt;=$H95)*((FG$6-$F95+1)/($J95*($J95+1)/2)*$D95))+($K95="custom")*CustCF!FA95</f>
        <v/>
      </c>
      <c r="FH95" s="87">
        <f>($K95="Bell Curve")*(_xlfn.NORM.DIST(AND(FH$6&gt;=$F95,FH$6&lt;=$H95)*(FH$6-$F95+1),$J95/2,$M95,TRUE)-_xlfn.NORM.DIST(AND(FH$6&gt;=$F95,FH$6&lt;=$H95)*(FG$6-$F95+1),$J95/2,$M95,TRUE))/(1-2*_xlfn.NORM.DIST(0,$J95/2,$M95,TRUE))*$D95+($K95="Steady Growth")*(AND(FH$6&gt;=$F95,FH$6&lt;=$H95)*((FH$6-$F95+1)/($J95*($J95+1)/2)*$D95))+($K95="custom")*CustCF!FB95</f>
        <v/>
      </c>
      <c r="FI95" s="87">
        <f>($K95="Bell Curve")*(_xlfn.NORM.DIST(AND(FI$6&gt;=$F95,FI$6&lt;=$H95)*(FI$6-$F95+1),$J95/2,$M95,TRUE)-_xlfn.NORM.DIST(AND(FI$6&gt;=$F95,FI$6&lt;=$H95)*(FH$6-$F95+1),$J95/2,$M95,TRUE))/(1-2*_xlfn.NORM.DIST(0,$J95/2,$M95,TRUE))*$D95+($K95="Steady Growth")*(AND(FI$6&gt;=$F95,FI$6&lt;=$H95)*((FI$6-$F95+1)/($J95*($J95+1)/2)*$D95))+($K95="custom")*CustCF!FC95</f>
        <v/>
      </c>
      <c r="FJ95" s="87">
        <f>($K95="Bell Curve")*(_xlfn.NORM.DIST(AND(FJ$6&gt;=$F95,FJ$6&lt;=$H95)*(FJ$6-$F95+1),$J95/2,$M95,TRUE)-_xlfn.NORM.DIST(AND(FJ$6&gt;=$F95,FJ$6&lt;=$H95)*(FI$6-$F95+1),$J95/2,$M95,TRUE))/(1-2*_xlfn.NORM.DIST(0,$J95/2,$M95,TRUE))*$D95+($K95="Steady Growth")*(AND(FJ$6&gt;=$F95,FJ$6&lt;=$H95)*((FJ$6-$F95+1)/($J95*($J95+1)/2)*$D95))+($K95="custom")*CustCF!FD95</f>
        <v/>
      </c>
      <c r="FK95" s="87">
        <f>($K95="Bell Curve")*(_xlfn.NORM.DIST(AND(FK$6&gt;=$F95,FK$6&lt;=$H95)*(FK$6-$F95+1),$J95/2,$M95,TRUE)-_xlfn.NORM.DIST(AND(FK$6&gt;=$F95,FK$6&lt;=$H95)*(FJ$6-$F95+1),$J95/2,$M95,TRUE))/(1-2*_xlfn.NORM.DIST(0,$J95/2,$M95,TRUE))*$D95+($K95="Steady Growth")*(AND(FK$6&gt;=$F95,FK$6&lt;=$H95)*((FK$6-$F95+1)/($J95*($J95+1)/2)*$D95))+($K95="custom")*CustCF!FE95</f>
        <v/>
      </c>
      <c r="FL95" s="87">
        <f>($K95="Bell Curve")*(_xlfn.NORM.DIST(AND(FL$6&gt;=$F95,FL$6&lt;=$H95)*(FL$6-$F95+1),$J95/2,$M95,TRUE)-_xlfn.NORM.DIST(AND(FL$6&gt;=$F95,FL$6&lt;=$H95)*(FK$6-$F95+1),$J95/2,$M95,TRUE))/(1-2*_xlfn.NORM.DIST(0,$J95/2,$M95,TRUE))*$D95+($K95="Steady Growth")*(AND(FL$6&gt;=$F95,FL$6&lt;=$H95)*((FL$6-$F95+1)/($J95*($J95+1)/2)*$D95))+($K95="custom")*CustCF!FF95</f>
        <v/>
      </c>
      <c r="FM95" s="87">
        <f>($K95="Bell Curve")*(_xlfn.NORM.DIST(AND(FM$6&gt;=$F95,FM$6&lt;=$H95)*(FM$6-$F95+1),$J95/2,$M95,TRUE)-_xlfn.NORM.DIST(AND(FM$6&gt;=$F95,FM$6&lt;=$H95)*(FL$6-$F95+1),$J95/2,$M95,TRUE))/(1-2*_xlfn.NORM.DIST(0,$J95/2,$M95,TRUE))*$D95+($K95="Steady Growth")*(AND(FM$6&gt;=$F95,FM$6&lt;=$H95)*((FM$6-$F95+1)/($J95*($J95+1)/2)*$D95))+($K95="custom")*CustCF!FG95</f>
        <v/>
      </c>
      <c r="FN95" s="87">
        <f>($K95="Bell Curve")*(_xlfn.NORM.DIST(AND(FN$6&gt;=$F95,FN$6&lt;=$H95)*(FN$6-$F95+1),$J95/2,$M95,TRUE)-_xlfn.NORM.DIST(AND(FN$6&gt;=$F95,FN$6&lt;=$H95)*(FM$6-$F95+1),$J95/2,$M95,TRUE))/(1-2*_xlfn.NORM.DIST(0,$J95/2,$M95,TRUE))*$D95+($K95="Steady Growth")*(AND(FN$6&gt;=$F95,FN$6&lt;=$H95)*((FN$6-$F95+1)/($J95*($J95+1)/2)*$D95))+($K95="custom")*CustCF!FH95</f>
        <v/>
      </c>
      <c r="FO95" s="87">
        <f>($K95="Bell Curve")*(_xlfn.NORM.DIST(AND(FO$6&gt;=$F95,FO$6&lt;=$H95)*(FO$6-$F95+1),$J95/2,$M95,TRUE)-_xlfn.NORM.DIST(AND(FO$6&gt;=$F95,FO$6&lt;=$H95)*(FN$6-$F95+1),$J95/2,$M95,TRUE))/(1-2*_xlfn.NORM.DIST(0,$J95/2,$M95,TRUE))*$D95+($K95="Steady Growth")*(AND(FO$6&gt;=$F95,FO$6&lt;=$H95)*((FO$6-$F95+1)/($J95*($J95+1)/2)*$D95))+($K95="custom")*CustCF!FI95</f>
        <v/>
      </c>
      <c r="FP95" s="87">
        <f>($K95="Bell Curve")*(_xlfn.NORM.DIST(AND(FP$6&gt;=$F95,FP$6&lt;=$H95)*(FP$6-$F95+1),$J95/2,$M95,TRUE)-_xlfn.NORM.DIST(AND(FP$6&gt;=$F95,FP$6&lt;=$H95)*(FO$6-$F95+1),$J95/2,$M95,TRUE))/(1-2*_xlfn.NORM.DIST(0,$J95/2,$M95,TRUE))*$D95+($K95="Steady Growth")*(AND(FP$6&gt;=$F95,FP$6&lt;=$H95)*((FP$6-$F95+1)/($J95*($J95+1)/2)*$D95))+($K95="custom")*CustCF!FJ95</f>
        <v/>
      </c>
      <c r="FQ95" s="87">
        <f>($K95="Bell Curve")*(_xlfn.NORM.DIST(AND(FQ$6&gt;=$F95,FQ$6&lt;=$H95)*(FQ$6-$F95+1),$J95/2,$M95,TRUE)-_xlfn.NORM.DIST(AND(FQ$6&gt;=$F95,FQ$6&lt;=$H95)*(FP$6-$F95+1),$J95/2,$M95,TRUE))/(1-2*_xlfn.NORM.DIST(0,$J95/2,$M95,TRUE))*$D95+($K95="Steady Growth")*(AND(FQ$6&gt;=$F95,FQ$6&lt;=$H95)*((FQ$6-$F95+1)/($J95*($J95+1)/2)*$D95))+($K95="custom")*CustCF!FK95</f>
        <v/>
      </c>
      <c r="FR95" s="87">
        <f>($K95="Bell Curve")*(_xlfn.NORM.DIST(AND(FR$6&gt;=$F95,FR$6&lt;=$H95)*(FR$6-$F95+1),$J95/2,$M95,TRUE)-_xlfn.NORM.DIST(AND(FR$6&gt;=$F95,FR$6&lt;=$H95)*(FQ$6-$F95+1),$J95/2,$M95,TRUE))/(1-2*_xlfn.NORM.DIST(0,$J95/2,$M95,TRUE))*$D95+($K95="Steady Growth")*(AND(FR$6&gt;=$F95,FR$6&lt;=$H95)*((FR$6-$F95+1)/($J95*($J95+1)/2)*$D95))+($K95="custom")*CustCF!FL95</f>
        <v/>
      </c>
      <c r="FS95" s="87">
        <f>($K95="Bell Curve")*(_xlfn.NORM.DIST(AND(FS$6&gt;=$F95,FS$6&lt;=$H95)*(FS$6-$F95+1),$J95/2,$M95,TRUE)-_xlfn.NORM.DIST(AND(FS$6&gt;=$F95,FS$6&lt;=$H95)*(FR$6-$F95+1),$J95/2,$M95,TRUE))/(1-2*_xlfn.NORM.DIST(0,$J95/2,$M95,TRUE))*$D95+($K95="Steady Growth")*(AND(FS$6&gt;=$F95,FS$6&lt;=$H95)*((FS$6-$F95+1)/($J95*($J95+1)/2)*$D95))+($K95="custom")*CustCF!FM95</f>
        <v/>
      </c>
      <c r="FT95" s="87">
        <f>($K95="Bell Curve")*(_xlfn.NORM.DIST(AND(FT$6&gt;=$F95,FT$6&lt;=$H95)*(FT$6-$F95+1),$J95/2,$M95,TRUE)-_xlfn.NORM.DIST(AND(FT$6&gt;=$F95,FT$6&lt;=$H95)*(FS$6-$F95+1),$J95/2,$M95,TRUE))/(1-2*_xlfn.NORM.DIST(0,$J95/2,$M95,TRUE))*$D95+($K95="Steady Growth")*(AND(FT$6&gt;=$F95,FT$6&lt;=$H95)*((FT$6-$F95+1)/($J95*($J95+1)/2)*$D95))+($K95="custom")*CustCF!FN95</f>
        <v/>
      </c>
      <c r="FU95" s="87">
        <f>($K95="Bell Curve")*(_xlfn.NORM.DIST(AND(FU$6&gt;=$F95,FU$6&lt;=$H95)*(FU$6-$F95+1),$J95/2,$M95,TRUE)-_xlfn.NORM.DIST(AND(FU$6&gt;=$F95,FU$6&lt;=$H95)*(FT$6-$F95+1),$J95/2,$M95,TRUE))/(1-2*_xlfn.NORM.DIST(0,$J95/2,$M95,TRUE))*$D95+($K95="Steady Growth")*(AND(FU$6&gt;=$F95,FU$6&lt;=$H95)*((FU$6-$F95+1)/($J95*($J95+1)/2)*$D95))+($K95="custom")*CustCF!FO95</f>
        <v/>
      </c>
      <c r="FV95" s="87">
        <f>($K95="Bell Curve")*(_xlfn.NORM.DIST(AND(FV$6&gt;=$F95,FV$6&lt;=$H95)*(FV$6-$F95+1),$J95/2,$M95,TRUE)-_xlfn.NORM.DIST(AND(FV$6&gt;=$F95,FV$6&lt;=$H95)*(FU$6-$F95+1),$J95/2,$M95,TRUE))/(1-2*_xlfn.NORM.DIST(0,$J95/2,$M95,TRUE))*$D95+($K95="Steady Growth")*(AND(FV$6&gt;=$F95,FV$6&lt;=$H95)*((FV$6-$F95+1)/($J95*($J95+1)/2)*$D95))+($K95="custom")*CustCF!FP95</f>
        <v/>
      </c>
      <c r="FW95" s="87">
        <f>($K95="Bell Curve")*(_xlfn.NORM.DIST(AND(FW$6&gt;=$F95,FW$6&lt;=$H95)*(FW$6-$F95+1),$J95/2,$M95,TRUE)-_xlfn.NORM.DIST(AND(FW$6&gt;=$F95,FW$6&lt;=$H95)*(FV$6-$F95+1),$J95/2,$M95,TRUE))/(1-2*_xlfn.NORM.DIST(0,$J95/2,$M95,TRUE))*$D95+($K95="Steady Growth")*(AND(FW$6&gt;=$F95,FW$6&lt;=$H95)*((FW$6-$F95+1)/($J95*($J95+1)/2)*$D95))+($K95="custom")*CustCF!FQ95</f>
        <v/>
      </c>
      <c r="FX95" s="87">
        <f>($K95="Bell Curve")*(_xlfn.NORM.DIST(AND(FX$6&gt;=$F95,FX$6&lt;=$H95)*(FX$6-$F95+1),$J95/2,$M95,TRUE)-_xlfn.NORM.DIST(AND(FX$6&gt;=$F95,FX$6&lt;=$H95)*(FW$6-$F95+1),$J95/2,$M95,TRUE))/(1-2*_xlfn.NORM.DIST(0,$J95/2,$M95,TRUE))*$D95+($K95="Steady Growth")*(AND(FX$6&gt;=$F95,FX$6&lt;=$H95)*((FX$6-$F95+1)/($J95*($J95+1)/2)*$D95))+($K95="custom")*CustCF!FR95</f>
        <v/>
      </c>
      <c r="FY95" s="87">
        <f>($K95="Bell Curve")*(_xlfn.NORM.DIST(AND(FY$6&gt;=$F95,FY$6&lt;=$H95)*(FY$6-$F95+1),$J95/2,$M95,TRUE)-_xlfn.NORM.DIST(AND(FY$6&gt;=$F95,FY$6&lt;=$H95)*(FX$6-$F95+1),$J95/2,$M95,TRUE))/(1-2*_xlfn.NORM.DIST(0,$J95/2,$M95,TRUE))*$D95+($K95="Steady Growth")*(AND(FY$6&gt;=$F95,FY$6&lt;=$H95)*((FY$6-$F95+1)/($J95*($J95+1)/2)*$D95))+($K95="custom")*CustCF!FS95</f>
        <v/>
      </c>
      <c r="FZ95" s="87">
        <f>($K95="Bell Curve")*(_xlfn.NORM.DIST(AND(FZ$6&gt;=$F95,FZ$6&lt;=$H95)*(FZ$6-$F95+1),$J95/2,$M95,TRUE)-_xlfn.NORM.DIST(AND(FZ$6&gt;=$F95,FZ$6&lt;=$H95)*(FY$6-$F95+1),$J95/2,$M95,TRUE))/(1-2*_xlfn.NORM.DIST(0,$J95/2,$M95,TRUE))*$D95+($K95="Steady Growth")*(AND(FZ$6&gt;=$F95,FZ$6&lt;=$H95)*((FZ$6-$F95+1)/($J95*($J95+1)/2)*$D95))+($K95="custom")*CustCF!FT95</f>
        <v/>
      </c>
      <c r="GA95" s="87">
        <f>($K95="Bell Curve")*(_xlfn.NORM.DIST(AND(GA$6&gt;=$F95,GA$6&lt;=$H95)*(GA$6-$F95+1),$J95/2,$M95,TRUE)-_xlfn.NORM.DIST(AND(GA$6&gt;=$F95,GA$6&lt;=$H95)*(FZ$6-$F95+1),$J95/2,$M95,TRUE))/(1-2*_xlfn.NORM.DIST(0,$J95/2,$M95,TRUE))*$D95+($K95="Steady Growth")*(AND(GA$6&gt;=$F95,GA$6&lt;=$H95)*((GA$6-$F95+1)/($J95*($J95+1)/2)*$D95))+($K95="custom")*CustCF!FU95</f>
        <v/>
      </c>
      <c r="GB95" s="87">
        <f>($K95="Bell Curve")*(_xlfn.NORM.DIST(AND(GB$6&gt;=$F95,GB$6&lt;=$H95)*(GB$6-$F95+1),$J95/2,$M95,TRUE)-_xlfn.NORM.DIST(AND(GB$6&gt;=$F95,GB$6&lt;=$H95)*(GA$6-$F95+1),$J95/2,$M95,TRUE))/(1-2*_xlfn.NORM.DIST(0,$J95/2,$M95,TRUE))*$D95+($K95="Steady Growth")*(AND(GB$6&gt;=$F95,GB$6&lt;=$H95)*((GB$6-$F95+1)/($J95*($J95+1)/2)*$D95))+($K95="custom")*CustCF!FV95</f>
        <v/>
      </c>
      <c r="GC95" s="87">
        <f>($K95="Bell Curve")*(_xlfn.NORM.DIST(AND(GC$6&gt;=$F95,GC$6&lt;=$H95)*(GC$6-$F95+1),$J95/2,$M95,TRUE)-_xlfn.NORM.DIST(AND(GC$6&gt;=$F95,GC$6&lt;=$H95)*(GB$6-$F95+1),$J95/2,$M95,TRUE))/(1-2*_xlfn.NORM.DIST(0,$J95/2,$M95,TRUE))*$D95+($K95="Steady Growth")*(AND(GC$6&gt;=$F95,GC$6&lt;=$H95)*((GC$6-$F95+1)/($J95*($J95+1)/2)*$D95))+($K95="custom")*CustCF!FW95</f>
        <v/>
      </c>
      <c r="GD95" s="87">
        <f>($K95="Bell Curve")*(_xlfn.NORM.DIST(AND(GD$6&gt;=$F95,GD$6&lt;=$H95)*(GD$6-$F95+1),$J95/2,$M95,TRUE)-_xlfn.NORM.DIST(AND(GD$6&gt;=$F95,GD$6&lt;=$H95)*(GC$6-$F95+1),$J95/2,$M95,TRUE))/(1-2*_xlfn.NORM.DIST(0,$J95/2,$M95,TRUE))*$D95+($K95="Steady Growth")*(AND(GD$6&gt;=$F95,GD$6&lt;=$H95)*((GD$6-$F95+1)/($J95*($J95+1)/2)*$D95))+($K95="custom")*CustCF!FX95</f>
        <v/>
      </c>
      <c r="GE95" s="87">
        <f>($K95="Bell Curve")*(_xlfn.NORM.DIST(AND(GE$6&gt;=$F95,GE$6&lt;=$H95)*(GE$6-$F95+1),$J95/2,$M95,TRUE)-_xlfn.NORM.DIST(AND(GE$6&gt;=$F95,GE$6&lt;=$H95)*(GD$6-$F95+1),$J95/2,$M95,TRUE))/(1-2*_xlfn.NORM.DIST(0,$J95/2,$M95,TRUE))*$D95+($K95="Steady Growth")*(AND(GE$6&gt;=$F95,GE$6&lt;=$H95)*((GE$6-$F95+1)/($J95*($J95+1)/2)*$D95))+($K95="custom")*CustCF!FY95</f>
        <v/>
      </c>
      <c r="GF95" s="87">
        <f>($K95="Bell Curve")*(_xlfn.NORM.DIST(AND(GF$6&gt;=$F95,GF$6&lt;=$H95)*(GF$6-$F95+1),$J95/2,$M95,TRUE)-_xlfn.NORM.DIST(AND(GF$6&gt;=$F95,GF$6&lt;=$H95)*(GE$6-$F95+1),$J95/2,$M95,TRUE))/(1-2*_xlfn.NORM.DIST(0,$J95/2,$M95,TRUE))*$D95+($K95="Steady Growth")*(AND(GF$6&gt;=$F95,GF$6&lt;=$H95)*((GF$6-$F95+1)/($J95*($J95+1)/2)*$D95))+($K95="custom")*CustCF!FZ95</f>
        <v/>
      </c>
      <c r="GG95" s="87">
        <f>($K95="Bell Curve")*(_xlfn.NORM.DIST(AND(GG$6&gt;=$F95,GG$6&lt;=$H95)*(GG$6-$F95+1),$J95/2,$M95,TRUE)-_xlfn.NORM.DIST(AND(GG$6&gt;=$F95,GG$6&lt;=$H95)*(GF$6-$F95+1),$J95/2,$M95,TRUE))/(1-2*_xlfn.NORM.DIST(0,$J95/2,$M95,TRUE))*$D95+($K95="Steady Growth")*(AND(GG$6&gt;=$F95,GG$6&lt;=$H95)*((GG$6-$F95+1)/($J95*($J95+1)/2)*$D95))+($K95="custom")*CustCF!GA95</f>
        <v/>
      </c>
      <c r="GH95" s="87">
        <f>($K95="Bell Curve")*(_xlfn.NORM.DIST(AND(GH$6&gt;=$F95,GH$6&lt;=$H95)*(GH$6-$F95+1),$J95/2,$M95,TRUE)-_xlfn.NORM.DIST(AND(GH$6&gt;=$F95,GH$6&lt;=$H95)*(GG$6-$F95+1),$J95/2,$M95,TRUE))/(1-2*_xlfn.NORM.DIST(0,$J95/2,$M95,TRUE))*$D95+($K95="Steady Growth")*(AND(GH$6&gt;=$F95,GH$6&lt;=$H95)*((GH$6-$F95+1)/($J95*($J95+1)/2)*$D95))+($K95="custom")*CustCF!GB95</f>
        <v/>
      </c>
      <c r="GI95" s="87">
        <f>($K95="Bell Curve")*(_xlfn.NORM.DIST(AND(GI$6&gt;=$F95,GI$6&lt;=$H95)*(GI$6-$F95+1),$J95/2,$M95,TRUE)-_xlfn.NORM.DIST(AND(GI$6&gt;=$F95,GI$6&lt;=$H95)*(GH$6-$F95+1),$J95/2,$M95,TRUE))/(1-2*_xlfn.NORM.DIST(0,$J95/2,$M95,TRUE))*$D95+($K95="Steady Growth")*(AND(GI$6&gt;=$F95,GI$6&lt;=$H95)*((GI$6-$F95+1)/($J95*($J95+1)/2)*$D95))+($K95="custom")*CustCF!GC95</f>
        <v/>
      </c>
      <c r="GJ95" s="87">
        <f>($K95="Bell Curve")*(_xlfn.NORM.DIST(AND(GJ$6&gt;=$F95,GJ$6&lt;=$H95)*(GJ$6-$F95+1),$J95/2,$M95,TRUE)-_xlfn.NORM.DIST(AND(GJ$6&gt;=$F95,GJ$6&lt;=$H95)*(GI$6-$F95+1),$J95/2,$M95,TRUE))/(1-2*_xlfn.NORM.DIST(0,$J95/2,$M95,TRUE))*$D95+($K95="Steady Growth")*(AND(GJ$6&gt;=$F95,GJ$6&lt;=$H95)*((GJ$6-$F95+1)/($J95*($J95+1)/2)*$D95))+($K95="custom")*CustCF!GD95</f>
        <v/>
      </c>
      <c r="GK95" s="87">
        <f>($K95="Bell Curve")*(_xlfn.NORM.DIST(AND(GK$6&gt;=$F95,GK$6&lt;=$H95)*(GK$6-$F95+1),$J95/2,$M95,TRUE)-_xlfn.NORM.DIST(AND(GK$6&gt;=$F95,GK$6&lt;=$H95)*(GJ$6-$F95+1),$J95/2,$M95,TRUE))/(1-2*_xlfn.NORM.DIST(0,$J95/2,$M95,TRUE))*$D95+($K95="Steady Growth")*(AND(GK$6&gt;=$F95,GK$6&lt;=$H95)*((GK$6-$F95+1)/($J95*($J95+1)/2)*$D95))+($K95="custom")*CustCF!GE95</f>
        <v/>
      </c>
      <c r="GL95" s="87">
        <f>($K95="Bell Curve")*(_xlfn.NORM.DIST(AND(GL$6&gt;=$F95,GL$6&lt;=$H95)*(GL$6-$F95+1),$J95/2,$M95,TRUE)-_xlfn.NORM.DIST(AND(GL$6&gt;=$F95,GL$6&lt;=$H95)*(GK$6-$F95+1),$J95/2,$M95,TRUE))/(1-2*_xlfn.NORM.DIST(0,$J95/2,$M95,TRUE))*$D95+($K95="Steady Growth")*(AND(GL$6&gt;=$F95,GL$6&lt;=$H95)*((GL$6-$F95+1)/($J95*($J95+1)/2)*$D95))+($K95="custom")*CustCF!GF95</f>
        <v/>
      </c>
      <c r="GM95" s="87">
        <f>($K95="Bell Curve")*(_xlfn.NORM.DIST(AND(GM$6&gt;=$F95,GM$6&lt;=$H95)*(GM$6-$F95+1),$J95/2,$M95,TRUE)-_xlfn.NORM.DIST(AND(GM$6&gt;=$F95,GM$6&lt;=$H95)*(GL$6-$F95+1),$J95/2,$M95,TRUE))/(1-2*_xlfn.NORM.DIST(0,$J95/2,$M95,TRUE))*$D95+($K95="Steady Growth")*(AND(GM$6&gt;=$F95,GM$6&lt;=$H95)*((GM$6-$F95+1)/($J95*($J95+1)/2)*$D95))+($K95="custom")*CustCF!GG95</f>
        <v/>
      </c>
      <c r="GN95" s="257">
        <f>($K95="Bell Curve")*(_xlfn.NORM.DIST(AND(GN$6&gt;=$F95,GN$6&lt;=$H95)*(GN$6-$F95+1),$J95/2,$M95,TRUE)-_xlfn.NORM.DIST(AND(GN$6&gt;=$F95,GN$6&lt;=$H95)*(GM$6-$F95+1),$J95/2,$M95,TRUE))/(1-2*_xlfn.NORM.DIST(0,$J95/2,$M95,TRUE))*$D95+($K95="Steady Growth")*(AND(GN$6&gt;=$F95,GN$6&lt;=$H95)*((GN$6-$F95+1)/($J95*($J95+1)/2)*$D95))+($K95="custom")*CustCF!GH95</f>
        <v/>
      </c>
      <c r="GO95" s="1" t="n"/>
      <c r="GP95" s="63" t="n"/>
    </row>
    <row r="96" hidden="1" outlineLevel="1">
      <c r="A96" s="1" t="n"/>
      <c r="B96" s="1" t="n"/>
      <c r="C96" s="251">
        <f>Budget!X37</f>
        <v/>
      </c>
      <c r="D96" s="14">
        <f>Budget!Y37</f>
        <v/>
      </c>
      <c r="E96" s="14">
        <f>IF(D96&lt;&gt;0,F96,"")</f>
        <v/>
      </c>
      <c r="F96" s="252" t="n">
        <v>0</v>
      </c>
      <c r="G96" s="921">
        <f>IF(L96="custom",CustCF!F96,INDEX($P$8:$GN$8,MATCH(F96,$P$6:$GN$6,0)))</f>
        <v/>
      </c>
      <c r="H96" s="252" t="n">
        <v>0</v>
      </c>
      <c r="I96" s="921">
        <f>IF(L96="custom",CustCF!G96,INDEX($P$8:$GN$8,MATCH(H96,$P$6:$GN$6,0)))</f>
        <v/>
      </c>
      <c r="J96" s="249">
        <f>H96-F96+1</f>
        <v/>
      </c>
      <c r="K96" s="254" t="inlineStr">
        <is>
          <t>Bell Curve</t>
        </is>
      </c>
      <c r="L96" s="255" t="inlineStr">
        <is>
          <t>Flat (9)</t>
        </is>
      </c>
      <c r="M96" s="256">
        <f>INDEX($D$261:$D$266,MATCH(L96,$C$261:$C$266,0))</f>
        <v/>
      </c>
      <c r="N96" s="13">
        <f>SUM(P96:GN96)</f>
        <v/>
      </c>
      <c r="O96" s="14" t="n"/>
      <c r="P96" s="87">
        <f>($K96="Bell Curve")*(_xlfn.NORM.DIST(AND(P$6&gt;=$F96,P$6&lt;=$H96)*(P$6-$F96+1),$J96/2,$M96,TRUE)-_xlfn.NORM.DIST(AND(P$6&gt;=$F96,P$6&lt;=$H96)*(O$6-$F96+1),$J96/2,$M96,TRUE))/(1-2*_xlfn.NORM.DIST(0,$J96/2,$M96,TRUE))*$D96+($K96="Steady Growth")*(AND(P$6&gt;=$F96,P$6&lt;=$H96)*((P$6-$F96+1)/($J96*($J96+1)/2)*$D96))+($K96="custom")*CustCF!J96</f>
        <v/>
      </c>
      <c r="Q96" s="87">
        <f>($K96="Bell Curve")*(_xlfn.NORM.DIST(AND(Q$6&gt;=$F96,Q$6&lt;=$H96)*(Q$6-$F96+1),$J96/2,$M96,TRUE)-_xlfn.NORM.DIST(AND(Q$6&gt;=$F96,Q$6&lt;=$H96)*(P$6-$F96+1),$J96/2,$M96,TRUE))/(1-2*_xlfn.NORM.DIST(0,$J96/2,$M96,TRUE))*$D96+($K96="Steady Growth")*(AND(Q$6&gt;=$F96,Q$6&lt;=$H96)*((Q$6-$F96+1)/($J96*($J96+1)/2)*$D96))+($K96="custom")*CustCF!K96</f>
        <v/>
      </c>
      <c r="R96" s="87">
        <f>($K96="Bell Curve")*(_xlfn.NORM.DIST(AND(R$6&gt;=$F96,R$6&lt;=$H96)*(R$6-$F96+1),$J96/2,$M96,TRUE)-_xlfn.NORM.DIST(AND(R$6&gt;=$F96,R$6&lt;=$H96)*(Q$6-$F96+1),$J96/2,$M96,TRUE))/(1-2*_xlfn.NORM.DIST(0,$J96/2,$M96,TRUE))*$D96+($K96="Steady Growth")*(AND(R$6&gt;=$F96,R$6&lt;=$H96)*((R$6-$F96+1)/($J96*($J96+1)/2)*$D96))+($K96="custom")*CustCF!L96</f>
        <v/>
      </c>
      <c r="S96" s="87">
        <f>($K96="Bell Curve")*(_xlfn.NORM.DIST(AND(S$6&gt;=$F96,S$6&lt;=$H96)*(S$6-$F96+1),$J96/2,$M96,TRUE)-_xlfn.NORM.DIST(AND(S$6&gt;=$F96,S$6&lt;=$H96)*(R$6-$F96+1),$J96/2,$M96,TRUE))/(1-2*_xlfn.NORM.DIST(0,$J96/2,$M96,TRUE))*$D96+($K96="Steady Growth")*(AND(S$6&gt;=$F96,S$6&lt;=$H96)*((S$6-$F96+1)/($J96*($J96+1)/2)*$D96))+($K96="custom")*CustCF!M96</f>
        <v/>
      </c>
      <c r="T96" s="87">
        <f>($K96="Bell Curve")*(_xlfn.NORM.DIST(AND(T$6&gt;=$F96,T$6&lt;=$H96)*(T$6-$F96+1),$J96/2,$M96,TRUE)-_xlfn.NORM.DIST(AND(T$6&gt;=$F96,T$6&lt;=$H96)*(S$6-$F96+1),$J96/2,$M96,TRUE))/(1-2*_xlfn.NORM.DIST(0,$J96/2,$M96,TRUE))*$D96+($K96="Steady Growth")*(AND(T$6&gt;=$F96,T$6&lt;=$H96)*((T$6-$F96+1)/($J96*($J96+1)/2)*$D96))+($K96="custom")*CustCF!N96</f>
        <v/>
      </c>
      <c r="U96" s="87">
        <f>($K96="Bell Curve")*(_xlfn.NORM.DIST(AND(U$6&gt;=$F96,U$6&lt;=$H96)*(U$6-$F96+1),$J96/2,$M96,TRUE)-_xlfn.NORM.DIST(AND(U$6&gt;=$F96,U$6&lt;=$H96)*(T$6-$F96+1),$J96/2,$M96,TRUE))/(1-2*_xlfn.NORM.DIST(0,$J96/2,$M96,TRUE))*$D96+($K96="Steady Growth")*(AND(U$6&gt;=$F96,U$6&lt;=$H96)*((U$6-$F96+1)/($J96*($J96+1)/2)*$D96))+($K96="custom")*CustCF!O96</f>
        <v/>
      </c>
      <c r="V96" s="87">
        <f>($K96="Bell Curve")*(_xlfn.NORM.DIST(AND(V$6&gt;=$F96,V$6&lt;=$H96)*(V$6-$F96+1),$J96/2,$M96,TRUE)-_xlfn.NORM.DIST(AND(V$6&gt;=$F96,V$6&lt;=$H96)*(U$6-$F96+1),$J96/2,$M96,TRUE))/(1-2*_xlfn.NORM.DIST(0,$J96/2,$M96,TRUE))*$D96+($K96="Steady Growth")*(AND(V$6&gt;=$F96,V$6&lt;=$H96)*((V$6-$F96+1)/($J96*($J96+1)/2)*$D96))+($K96="custom")*CustCF!P96</f>
        <v/>
      </c>
      <c r="W96" s="87">
        <f>($K96="Bell Curve")*(_xlfn.NORM.DIST(AND(W$6&gt;=$F96,W$6&lt;=$H96)*(W$6-$F96+1),$J96/2,$M96,TRUE)-_xlfn.NORM.DIST(AND(W$6&gt;=$F96,W$6&lt;=$H96)*(V$6-$F96+1),$J96/2,$M96,TRUE))/(1-2*_xlfn.NORM.DIST(0,$J96/2,$M96,TRUE))*$D96+($K96="Steady Growth")*(AND(W$6&gt;=$F96,W$6&lt;=$H96)*((W$6-$F96+1)/($J96*($J96+1)/2)*$D96))+($K96="custom")*CustCF!Q96</f>
        <v/>
      </c>
      <c r="X96" s="87">
        <f>($K96="Bell Curve")*(_xlfn.NORM.DIST(AND(X$6&gt;=$F96,X$6&lt;=$H96)*(X$6-$F96+1),$J96/2,$M96,TRUE)-_xlfn.NORM.DIST(AND(X$6&gt;=$F96,X$6&lt;=$H96)*(W$6-$F96+1),$J96/2,$M96,TRUE))/(1-2*_xlfn.NORM.DIST(0,$J96/2,$M96,TRUE))*$D96+($K96="Steady Growth")*(AND(X$6&gt;=$F96,X$6&lt;=$H96)*((X$6-$F96+1)/($J96*($J96+1)/2)*$D96))+($K96="custom")*CustCF!R96</f>
        <v/>
      </c>
      <c r="Y96" s="87">
        <f>($K96="Bell Curve")*(_xlfn.NORM.DIST(AND(Y$6&gt;=$F96,Y$6&lt;=$H96)*(Y$6-$F96+1),$J96/2,$M96,TRUE)-_xlfn.NORM.DIST(AND(Y$6&gt;=$F96,Y$6&lt;=$H96)*(X$6-$F96+1),$J96/2,$M96,TRUE))/(1-2*_xlfn.NORM.DIST(0,$J96/2,$M96,TRUE))*$D96+($K96="Steady Growth")*(AND(Y$6&gt;=$F96,Y$6&lt;=$H96)*((Y$6-$F96+1)/($J96*($J96+1)/2)*$D96))+($K96="custom")*CustCF!S96</f>
        <v/>
      </c>
      <c r="Z96" s="87">
        <f>($K96="Bell Curve")*(_xlfn.NORM.DIST(AND(Z$6&gt;=$F96,Z$6&lt;=$H96)*(Z$6-$F96+1),$J96/2,$M96,TRUE)-_xlfn.NORM.DIST(AND(Z$6&gt;=$F96,Z$6&lt;=$H96)*(Y$6-$F96+1),$J96/2,$M96,TRUE))/(1-2*_xlfn.NORM.DIST(0,$J96/2,$M96,TRUE))*$D96+($K96="Steady Growth")*(AND(Z$6&gt;=$F96,Z$6&lt;=$H96)*((Z$6-$F96+1)/($J96*($J96+1)/2)*$D96))+($K96="custom")*CustCF!T96</f>
        <v/>
      </c>
      <c r="AA96" s="87">
        <f>($K96="Bell Curve")*(_xlfn.NORM.DIST(AND(AA$6&gt;=$F96,AA$6&lt;=$H96)*(AA$6-$F96+1),$J96/2,$M96,TRUE)-_xlfn.NORM.DIST(AND(AA$6&gt;=$F96,AA$6&lt;=$H96)*(Z$6-$F96+1),$J96/2,$M96,TRUE))/(1-2*_xlfn.NORM.DIST(0,$J96/2,$M96,TRUE))*$D96+($K96="Steady Growth")*(AND(AA$6&gt;=$F96,AA$6&lt;=$H96)*((AA$6-$F96+1)/($J96*($J96+1)/2)*$D96))+($K96="custom")*CustCF!U96</f>
        <v/>
      </c>
      <c r="AB96" s="87">
        <f>($K96="Bell Curve")*(_xlfn.NORM.DIST(AND(AB$6&gt;=$F96,AB$6&lt;=$H96)*(AB$6-$F96+1),$J96/2,$M96,TRUE)-_xlfn.NORM.DIST(AND(AB$6&gt;=$F96,AB$6&lt;=$H96)*(AA$6-$F96+1),$J96/2,$M96,TRUE))/(1-2*_xlfn.NORM.DIST(0,$J96/2,$M96,TRUE))*$D96+($K96="Steady Growth")*(AND(AB$6&gt;=$F96,AB$6&lt;=$H96)*((AB$6-$F96+1)/($J96*($J96+1)/2)*$D96))+($K96="custom")*CustCF!V96</f>
        <v/>
      </c>
      <c r="AC96" s="87">
        <f>($K96="Bell Curve")*(_xlfn.NORM.DIST(AND(AC$6&gt;=$F96,AC$6&lt;=$H96)*(AC$6-$F96+1),$J96/2,$M96,TRUE)-_xlfn.NORM.DIST(AND(AC$6&gt;=$F96,AC$6&lt;=$H96)*(AB$6-$F96+1),$J96/2,$M96,TRUE))/(1-2*_xlfn.NORM.DIST(0,$J96/2,$M96,TRUE))*$D96+($K96="Steady Growth")*(AND(AC$6&gt;=$F96,AC$6&lt;=$H96)*((AC$6-$F96+1)/($J96*($J96+1)/2)*$D96))+($K96="custom")*CustCF!W96</f>
        <v/>
      </c>
      <c r="AD96" s="87">
        <f>($K96="Bell Curve")*(_xlfn.NORM.DIST(AND(AD$6&gt;=$F96,AD$6&lt;=$H96)*(AD$6-$F96+1),$J96/2,$M96,TRUE)-_xlfn.NORM.DIST(AND(AD$6&gt;=$F96,AD$6&lt;=$H96)*(AC$6-$F96+1),$J96/2,$M96,TRUE))/(1-2*_xlfn.NORM.DIST(0,$J96/2,$M96,TRUE))*$D96+($K96="Steady Growth")*(AND(AD$6&gt;=$F96,AD$6&lt;=$H96)*((AD$6-$F96+1)/($J96*($J96+1)/2)*$D96))+($K96="custom")*CustCF!X96</f>
        <v/>
      </c>
      <c r="AE96" s="87">
        <f>($K96="Bell Curve")*(_xlfn.NORM.DIST(AND(AE$6&gt;=$F96,AE$6&lt;=$H96)*(AE$6-$F96+1),$J96/2,$M96,TRUE)-_xlfn.NORM.DIST(AND(AE$6&gt;=$F96,AE$6&lt;=$H96)*(AD$6-$F96+1),$J96/2,$M96,TRUE))/(1-2*_xlfn.NORM.DIST(0,$J96/2,$M96,TRUE))*$D96+($K96="Steady Growth")*(AND(AE$6&gt;=$F96,AE$6&lt;=$H96)*((AE$6-$F96+1)/($J96*($J96+1)/2)*$D96))+($K96="custom")*CustCF!Y96</f>
        <v/>
      </c>
      <c r="AF96" s="87">
        <f>($K96="Bell Curve")*(_xlfn.NORM.DIST(AND(AF$6&gt;=$F96,AF$6&lt;=$H96)*(AF$6-$F96+1),$J96/2,$M96,TRUE)-_xlfn.NORM.DIST(AND(AF$6&gt;=$F96,AF$6&lt;=$H96)*(AE$6-$F96+1),$J96/2,$M96,TRUE))/(1-2*_xlfn.NORM.DIST(0,$J96/2,$M96,TRUE))*$D96+($K96="Steady Growth")*(AND(AF$6&gt;=$F96,AF$6&lt;=$H96)*((AF$6-$F96+1)/($J96*($J96+1)/2)*$D96))+($K96="custom")*CustCF!Z96</f>
        <v/>
      </c>
      <c r="AG96" s="87">
        <f>($K96="Bell Curve")*(_xlfn.NORM.DIST(AND(AG$6&gt;=$F96,AG$6&lt;=$H96)*(AG$6-$F96+1),$J96/2,$M96,TRUE)-_xlfn.NORM.DIST(AND(AG$6&gt;=$F96,AG$6&lt;=$H96)*(AF$6-$F96+1),$J96/2,$M96,TRUE))/(1-2*_xlfn.NORM.DIST(0,$J96/2,$M96,TRUE))*$D96+($K96="Steady Growth")*(AND(AG$6&gt;=$F96,AG$6&lt;=$H96)*((AG$6-$F96+1)/($J96*($J96+1)/2)*$D96))+($K96="custom")*CustCF!AA96</f>
        <v/>
      </c>
      <c r="AH96" s="87">
        <f>($K96="Bell Curve")*(_xlfn.NORM.DIST(AND(AH$6&gt;=$F96,AH$6&lt;=$H96)*(AH$6-$F96+1),$J96/2,$M96,TRUE)-_xlfn.NORM.DIST(AND(AH$6&gt;=$F96,AH$6&lt;=$H96)*(AG$6-$F96+1),$J96/2,$M96,TRUE))/(1-2*_xlfn.NORM.DIST(0,$J96/2,$M96,TRUE))*$D96+($K96="Steady Growth")*(AND(AH$6&gt;=$F96,AH$6&lt;=$H96)*((AH$6-$F96+1)/($J96*($J96+1)/2)*$D96))+($K96="custom")*CustCF!AB96</f>
        <v/>
      </c>
      <c r="AI96" s="87">
        <f>($K96="Bell Curve")*(_xlfn.NORM.DIST(AND(AI$6&gt;=$F96,AI$6&lt;=$H96)*(AI$6-$F96+1),$J96/2,$M96,TRUE)-_xlfn.NORM.DIST(AND(AI$6&gt;=$F96,AI$6&lt;=$H96)*(AH$6-$F96+1),$J96/2,$M96,TRUE))/(1-2*_xlfn.NORM.DIST(0,$J96/2,$M96,TRUE))*$D96+($K96="Steady Growth")*(AND(AI$6&gt;=$F96,AI$6&lt;=$H96)*((AI$6-$F96+1)/($J96*($J96+1)/2)*$D96))+($K96="custom")*CustCF!AC96</f>
        <v/>
      </c>
      <c r="AJ96" s="87">
        <f>($K96="Bell Curve")*(_xlfn.NORM.DIST(AND(AJ$6&gt;=$F96,AJ$6&lt;=$H96)*(AJ$6-$F96+1),$J96/2,$M96,TRUE)-_xlfn.NORM.DIST(AND(AJ$6&gt;=$F96,AJ$6&lt;=$H96)*(AI$6-$F96+1),$J96/2,$M96,TRUE))/(1-2*_xlfn.NORM.DIST(0,$J96/2,$M96,TRUE))*$D96+($K96="Steady Growth")*(AND(AJ$6&gt;=$F96,AJ$6&lt;=$H96)*((AJ$6-$F96+1)/($J96*($J96+1)/2)*$D96))+($K96="custom")*CustCF!AD96</f>
        <v/>
      </c>
      <c r="AK96" s="87">
        <f>($K96="Bell Curve")*(_xlfn.NORM.DIST(AND(AK$6&gt;=$F96,AK$6&lt;=$H96)*(AK$6-$F96+1),$J96/2,$M96,TRUE)-_xlfn.NORM.DIST(AND(AK$6&gt;=$F96,AK$6&lt;=$H96)*(AJ$6-$F96+1),$J96/2,$M96,TRUE))/(1-2*_xlfn.NORM.DIST(0,$J96/2,$M96,TRUE))*$D96+($K96="Steady Growth")*(AND(AK$6&gt;=$F96,AK$6&lt;=$H96)*((AK$6-$F96+1)/($J96*($J96+1)/2)*$D96))+($K96="custom")*CustCF!AE96</f>
        <v/>
      </c>
      <c r="AL96" s="87">
        <f>($K96="Bell Curve")*(_xlfn.NORM.DIST(AND(AL$6&gt;=$F96,AL$6&lt;=$H96)*(AL$6-$F96+1),$J96/2,$M96,TRUE)-_xlfn.NORM.DIST(AND(AL$6&gt;=$F96,AL$6&lt;=$H96)*(AK$6-$F96+1),$J96/2,$M96,TRUE))/(1-2*_xlfn.NORM.DIST(0,$J96/2,$M96,TRUE))*$D96+($K96="Steady Growth")*(AND(AL$6&gt;=$F96,AL$6&lt;=$H96)*((AL$6-$F96+1)/($J96*($J96+1)/2)*$D96))+($K96="custom")*CustCF!AF96</f>
        <v/>
      </c>
      <c r="AM96" s="87">
        <f>($K96="Bell Curve")*(_xlfn.NORM.DIST(AND(AM$6&gt;=$F96,AM$6&lt;=$H96)*(AM$6-$F96+1),$J96/2,$M96,TRUE)-_xlfn.NORM.DIST(AND(AM$6&gt;=$F96,AM$6&lt;=$H96)*(AL$6-$F96+1),$J96/2,$M96,TRUE))/(1-2*_xlfn.NORM.DIST(0,$J96/2,$M96,TRUE))*$D96+($K96="Steady Growth")*(AND(AM$6&gt;=$F96,AM$6&lt;=$H96)*((AM$6-$F96+1)/($J96*($J96+1)/2)*$D96))+($K96="custom")*CustCF!AG96</f>
        <v/>
      </c>
      <c r="AN96" s="87">
        <f>($K96="Bell Curve")*(_xlfn.NORM.DIST(AND(AN$6&gt;=$F96,AN$6&lt;=$H96)*(AN$6-$F96+1),$J96/2,$M96,TRUE)-_xlfn.NORM.DIST(AND(AN$6&gt;=$F96,AN$6&lt;=$H96)*(AM$6-$F96+1),$J96/2,$M96,TRUE))/(1-2*_xlfn.NORM.DIST(0,$J96/2,$M96,TRUE))*$D96+($K96="Steady Growth")*(AND(AN$6&gt;=$F96,AN$6&lt;=$H96)*((AN$6-$F96+1)/($J96*($J96+1)/2)*$D96))+($K96="custom")*CustCF!AH96</f>
        <v/>
      </c>
      <c r="AO96" s="87">
        <f>($K96="Bell Curve")*(_xlfn.NORM.DIST(AND(AO$6&gt;=$F96,AO$6&lt;=$H96)*(AO$6-$F96+1),$J96/2,$M96,TRUE)-_xlfn.NORM.DIST(AND(AO$6&gt;=$F96,AO$6&lt;=$H96)*(AN$6-$F96+1),$J96/2,$M96,TRUE))/(1-2*_xlfn.NORM.DIST(0,$J96/2,$M96,TRUE))*$D96+($K96="Steady Growth")*(AND(AO$6&gt;=$F96,AO$6&lt;=$H96)*((AO$6-$F96+1)/($J96*($J96+1)/2)*$D96))+($K96="custom")*CustCF!AI96</f>
        <v/>
      </c>
      <c r="AP96" s="87">
        <f>($K96="Bell Curve")*(_xlfn.NORM.DIST(AND(AP$6&gt;=$F96,AP$6&lt;=$H96)*(AP$6-$F96+1),$J96/2,$M96,TRUE)-_xlfn.NORM.DIST(AND(AP$6&gt;=$F96,AP$6&lt;=$H96)*(AO$6-$F96+1),$J96/2,$M96,TRUE))/(1-2*_xlfn.NORM.DIST(0,$J96/2,$M96,TRUE))*$D96+($K96="Steady Growth")*(AND(AP$6&gt;=$F96,AP$6&lt;=$H96)*((AP$6-$F96+1)/($J96*($J96+1)/2)*$D96))+($K96="custom")*CustCF!AJ96</f>
        <v/>
      </c>
      <c r="AQ96" s="87">
        <f>($K96="Bell Curve")*(_xlfn.NORM.DIST(AND(AQ$6&gt;=$F96,AQ$6&lt;=$H96)*(AQ$6-$F96+1),$J96/2,$M96,TRUE)-_xlfn.NORM.DIST(AND(AQ$6&gt;=$F96,AQ$6&lt;=$H96)*(AP$6-$F96+1),$J96/2,$M96,TRUE))/(1-2*_xlfn.NORM.DIST(0,$J96/2,$M96,TRUE))*$D96+($K96="Steady Growth")*(AND(AQ$6&gt;=$F96,AQ$6&lt;=$H96)*((AQ$6-$F96+1)/($J96*($J96+1)/2)*$D96))+($K96="custom")*CustCF!AK96</f>
        <v/>
      </c>
      <c r="AR96" s="87">
        <f>($K96="Bell Curve")*(_xlfn.NORM.DIST(AND(AR$6&gt;=$F96,AR$6&lt;=$H96)*(AR$6-$F96+1),$J96/2,$M96,TRUE)-_xlfn.NORM.DIST(AND(AR$6&gt;=$F96,AR$6&lt;=$H96)*(AQ$6-$F96+1),$J96/2,$M96,TRUE))/(1-2*_xlfn.NORM.DIST(0,$J96/2,$M96,TRUE))*$D96+($K96="Steady Growth")*(AND(AR$6&gt;=$F96,AR$6&lt;=$H96)*((AR$6-$F96+1)/($J96*($J96+1)/2)*$D96))+($K96="custom")*CustCF!AL96</f>
        <v/>
      </c>
      <c r="AS96" s="87">
        <f>($K96="Bell Curve")*(_xlfn.NORM.DIST(AND(AS$6&gt;=$F96,AS$6&lt;=$H96)*(AS$6-$F96+1),$J96/2,$M96,TRUE)-_xlfn.NORM.DIST(AND(AS$6&gt;=$F96,AS$6&lt;=$H96)*(AR$6-$F96+1),$J96/2,$M96,TRUE))/(1-2*_xlfn.NORM.DIST(0,$J96/2,$M96,TRUE))*$D96+($K96="Steady Growth")*(AND(AS$6&gt;=$F96,AS$6&lt;=$H96)*((AS$6-$F96+1)/($J96*($J96+1)/2)*$D96))+($K96="custom")*CustCF!AM96</f>
        <v/>
      </c>
      <c r="AT96" s="87">
        <f>($K96="Bell Curve")*(_xlfn.NORM.DIST(AND(AT$6&gt;=$F96,AT$6&lt;=$H96)*(AT$6-$F96+1),$J96/2,$M96,TRUE)-_xlfn.NORM.DIST(AND(AT$6&gt;=$F96,AT$6&lt;=$H96)*(AS$6-$F96+1),$J96/2,$M96,TRUE))/(1-2*_xlfn.NORM.DIST(0,$J96/2,$M96,TRUE))*$D96+($K96="Steady Growth")*(AND(AT$6&gt;=$F96,AT$6&lt;=$H96)*((AT$6-$F96+1)/($J96*($J96+1)/2)*$D96))+($K96="custom")*CustCF!AN96</f>
        <v/>
      </c>
      <c r="AU96" s="87">
        <f>($K96="Bell Curve")*(_xlfn.NORM.DIST(AND(AU$6&gt;=$F96,AU$6&lt;=$H96)*(AU$6-$F96+1),$J96/2,$M96,TRUE)-_xlfn.NORM.DIST(AND(AU$6&gt;=$F96,AU$6&lt;=$H96)*(AT$6-$F96+1),$J96/2,$M96,TRUE))/(1-2*_xlfn.NORM.DIST(0,$J96/2,$M96,TRUE))*$D96+($K96="Steady Growth")*(AND(AU$6&gt;=$F96,AU$6&lt;=$H96)*((AU$6-$F96+1)/($J96*($J96+1)/2)*$D96))+($K96="custom")*CustCF!AO96</f>
        <v/>
      </c>
      <c r="AV96" s="87">
        <f>($K96="Bell Curve")*(_xlfn.NORM.DIST(AND(AV$6&gt;=$F96,AV$6&lt;=$H96)*(AV$6-$F96+1),$J96/2,$M96,TRUE)-_xlfn.NORM.DIST(AND(AV$6&gt;=$F96,AV$6&lt;=$H96)*(AU$6-$F96+1),$J96/2,$M96,TRUE))/(1-2*_xlfn.NORM.DIST(0,$J96/2,$M96,TRUE))*$D96+($K96="Steady Growth")*(AND(AV$6&gt;=$F96,AV$6&lt;=$H96)*((AV$6-$F96+1)/($J96*($J96+1)/2)*$D96))+($K96="custom")*CustCF!AP96</f>
        <v/>
      </c>
      <c r="AW96" s="87">
        <f>($K96="Bell Curve")*(_xlfn.NORM.DIST(AND(AW$6&gt;=$F96,AW$6&lt;=$H96)*(AW$6-$F96+1),$J96/2,$M96,TRUE)-_xlfn.NORM.DIST(AND(AW$6&gt;=$F96,AW$6&lt;=$H96)*(AV$6-$F96+1),$J96/2,$M96,TRUE))/(1-2*_xlfn.NORM.DIST(0,$J96/2,$M96,TRUE))*$D96+($K96="Steady Growth")*(AND(AW$6&gt;=$F96,AW$6&lt;=$H96)*((AW$6-$F96+1)/($J96*($J96+1)/2)*$D96))+($K96="custom")*CustCF!AQ96</f>
        <v/>
      </c>
      <c r="AX96" s="87">
        <f>($K96="Bell Curve")*(_xlfn.NORM.DIST(AND(AX$6&gt;=$F96,AX$6&lt;=$H96)*(AX$6-$F96+1),$J96/2,$M96,TRUE)-_xlfn.NORM.DIST(AND(AX$6&gt;=$F96,AX$6&lt;=$H96)*(AW$6-$F96+1),$J96/2,$M96,TRUE))/(1-2*_xlfn.NORM.DIST(0,$J96/2,$M96,TRUE))*$D96+($K96="Steady Growth")*(AND(AX$6&gt;=$F96,AX$6&lt;=$H96)*((AX$6-$F96+1)/($J96*($J96+1)/2)*$D96))+($K96="custom")*CustCF!AR96</f>
        <v/>
      </c>
      <c r="AY96" s="87">
        <f>($K96="Bell Curve")*(_xlfn.NORM.DIST(AND(AY$6&gt;=$F96,AY$6&lt;=$H96)*(AY$6-$F96+1),$J96/2,$M96,TRUE)-_xlfn.NORM.DIST(AND(AY$6&gt;=$F96,AY$6&lt;=$H96)*(AX$6-$F96+1),$J96/2,$M96,TRUE))/(1-2*_xlfn.NORM.DIST(0,$J96/2,$M96,TRUE))*$D96+($K96="Steady Growth")*(AND(AY$6&gt;=$F96,AY$6&lt;=$H96)*((AY$6-$F96+1)/($J96*($J96+1)/2)*$D96))+($K96="custom")*CustCF!AS96</f>
        <v/>
      </c>
      <c r="AZ96" s="87">
        <f>($K96="Bell Curve")*(_xlfn.NORM.DIST(AND(AZ$6&gt;=$F96,AZ$6&lt;=$H96)*(AZ$6-$F96+1),$J96/2,$M96,TRUE)-_xlfn.NORM.DIST(AND(AZ$6&gt;=$F96,AZ$6&lt;=$H96)*(AY$6-$F96+1),$J96/2,$M96,TRUE))/(1-2*_xlfn.NORM.DIST(0,$J96/2,$M96,TRUE))*$D96+($K96="Steady Growth")*(AND(AZ$6&gt;=$F96,AZ$6&lt;=$H96)*((AZ$6-$F96+1)/($J96*($J96+1)/2)*$D96))+($K96="custom")*CustCF!AT96</f>
        <v/>
      </c>
      <c r="BA96" s="87">
        <f>($K96="Bell Curve")*(_xlfn.NORM.DIST(AND(BA$6&gt;=$F96,BA$6&lt;=$H96)*(BA$6-$F96+1),$J96/2,$M96,TRUE)-_xlfn.NORM.DIST(AND(BA$6&gt;=$F96,BA$6&lt;=$H96)*(AZ$6-$F96+1),$J96/2,$M96,TRUE))/(1-2*_xlfn.NORM.DIST(0,$J96/2,$M96,TRUE))*$D96+($K96="Steady Growth")*(AND(BA$6&gt;=$F96,BA$6&lt;=$H96)*((BA$6-$F96+1)/($J96*($J96+1)/2)*$D96))+($K96="custom")*CustCF!AU96</f>
        <v/>
      </c>
      <c r="BB96" s="87">
        <f>($K96="Bell Curve")*(_xlfn.NORM.DIST(AND(BB$6&gt;=$F96,BB$6&lt;=$H96)*(BB$6-$F96+1),$J96/2,$M96,TRUE)-_xlfn.NORM.DIST(AND(BB$6&gt;=$F96,BB$6&lt;=$H96)*(BA$6-$F96+1),$J96/2,$M96,TRUE))/(1-2*_xlfn.NORM.DIST(0,$J96/2,$M96,TRUE))*$D96+($K96="Steady Growth")*(AND(BB$6&gt;=$F96,BB$6&lt;=$H96)*((BB$6-$F96+1)/($J96*($J96+1)/2)*$D96))+($K96="custom")*CustCF!AV96</f>
        <v/>
      </c>
      <c r="BC96" s="87">
        <f>($K96="Bell Curve")*(_xlfn.NORM.DIST(AND(BC$6&gt;=$F96,BC$6&lt;=$H96)*(BC$6-$F96+1),$J96/2,$M96,TRUE)-_xlfn.NORM.DIST(AND(BC$6&gt;=$F96,BC$6&lt;=$H96)*(BB$6-$F96+1),$J96/2,$M96,TRUE))/(1-2*_xlfn.NORM.DIST(0,$J96/2,$M96,TRUE))*$D96+($K96="Steady Growth")*(AND(BC$6&gt;=$F96,BC$6&lt;=$H96)*((BC$6-$F96+1)/($J96*($J96+1)/2)*$D96))+($K96="custom")*CustCF!AW96</f>
        <v/>
      </c>
      <c r="BD96" s="87">
        <f>($K96="Bell Curve")*(_xlfn.NORM.DIST(AND(BD$6&gt;=$F96,BD$6&lt;=$H96)*(BD$6-$F96+1),$J96/2,$M96,TRUE)-_xlfn.NORM.DIST(AND(BD$6&gt;=$F96,BD$6&lt;=$H96)*(BC$6-$F96+1),$J96/2,$M96,TRUE))/(1-2*_xlfn.NORM.DIST(0,$J96/2,$M96,TRUE))*$D96+($K96="Steady Growth")*(AND(BD$6&gt;=$F96,BD$6&lt;=$H96)*((BD$6-$F96+1)/($J96*($J96+1)/2)*$D96))+($K96="custom")*CustCF!AX96</f>
        <v/>
      </c>
      <c r="BE96" s="87">
        <f>($K96="Bell Curve")*(_xlfn.NORM.DIST(AND(BE$6&gt;=$F96,BE$6&lt;=$H96)*(BE$6-$F96+1),$J96/2,$M96,TRUE)-_xlfn.NORM.DIST(AND(BE$6&gt;=$F96,BE$6&lt;=$H96)*(BD$6-$F96+1),$J96/2,$M96,TRUE))/(1-2*_xlfn.NORM.DIST(0,$J96/2,$M96,TRUE))*$D96+($K96="Steady Growth")*(AND(BE$6&gt;=$F96,BE$6&lt;=$H96)*((BE$6-$F96+1)/($J96*($J96+1)/2)*$D96))+($K96="custom")*CustCF!AY96</f>
        <v/>
      </c>
      <c r="BF96" s="87">
        <f>($K96="Bell Curve")*(_xlfn.NORM.DIST(AND(BF$6&gt;=$F96,BF$6&lt;=$H96)*(BF$6-$F96+1),$J96/2,$M96,TRUE)-_xlfn.NORM.DIST(AND(BF$6&gt;=$F96,BF$6&lt;=$H96)*(BE$6-$F96+1),$J96/2,$M96,TRUE))/(1-2*_xlfn.NORM.DIST(0,$J96/2,$M96,TRUE))*$D96+($K96="Steady Growth")*(AND(BF$6&gt;=$F96,BF$6&lt;=$H96)*((BF$6-$F96+1)/($J96*($J96+1)/2)*$D96))+($K96="custom")*CustCF!AZ96</f>
        <v/>
      </c>
      <c r="BG96" s="87">
        <f>($K96="Bell Curve")*(_xlfn.NORM.DIST(AND(BG$6&gt;=$F96,BG$6&lt;=$H96)*(BG$6-$F96+1),$J96/2,$M96,TRUE)-_xlfn.NORM.DIST(AND(BG$6&gt;=$F96,BG$6&lt;=$H96)*(BF$6-$F96+1),$J96/2,$M96,TRUE))/(1-2*_xlfn.NORM.DIST(0,$J96/2,$M96,TRUE))*$D96+($K96="Steady Growth")*(AND(BG$6&gt;=$F96,BG$6&lt;=$H96)*((BG$6-$F96+1)/($J96*($J96+1)/2)*$D96))+($K96="custom")*CustCF!BA96</f>
        <v/>
      </c>
      <c r="BH96" s="87">
        <f>($K96="Bell Curve")*(_xlfn.NORM.DIST(AND(BH$6&gt;=$F96,BH$6&lt;=$H96)*(BH$6-$F96+1),$J96/2,$M96,TRUE)-_xlfn.NORM.DIST(AND(BH$6&gt;=$F96,BH$6&lt;=$H96)*(BG$6-$F96+1),$J96/2,$M96,TRUE))/(1-2*_xlfn.NORM.DIST(0,$J96/2,$M96,TRUE))*$D96+($K96="Steady Growth")*(AND(BH$6&gt;=$F96,BH$6&lt;=$H96)*((BH$6-$F96+1)/($J96*($J96+1)/2)*$D96))+($K96="custom")*CustCF!BB96</f>
        <v/>
      </c>
      <c r="BI96" s="87">
        <f>($K96="Bell Curve")*(_xlfn.NORM.DIST(AND(BI$6&gt;=$F96,BI$6&lt;=$H96)*(BI$6-$F96+1),$J96/2,$M96,TRUE)-_xlfn.NORM.DIST(AND(BI$6&gt;=$F96,BI$6&lt;=$H96)*(BH$6-$F96+1),$J96/2,$M96,TRUE))/(1-2*_xlfn.NORM.DIST(0,$J96/2,$M96,TRUE))*$D96+($K96="Steady Growth")*(AND(BI$6&gt;=$F96,BI$6&lt;=$H96)*((BI$6-$F96+1)/($J96*($J96+1)/2)*$D96))+($K96="custom")*CustCF!BC96</f>
        <v/>
      </c>
      <c r="BJ96" s="87">
        <f>($K96="Bell Curve")*(_xlfn.NORM.DIST(AND(BJ$6&gt;=$F96,BJ$6&lt;=$H96)*(BJ$6-$F96+1),$J96/2,$M96,TRUE)-_xlfn.NORM.DIST(AND(BJ$6&gt;=$F96,BJ$6&lt;=$H96)*(BI$6-$F96+1),$J96/2,$M96,TRUE))/(1-2*_xlfn.NORM.DIST(0,$J96/2,$M96,TRUE))*$D96+($K96="Steady Growth")*(AND(BJ$6&gt;=$F96,BJ$6&lt;=$H96)*((BJ$6-$F96+1)/($J96*($J96+1)/2)*$D96))+($K96="custom")*CustCF!BD96</f>
        <v/>
      </c>
      <c r="BK96" s="87">
        <f>($K96="Bell Curve")*(_xlfn.NORM.DIST(AND(BK$6&gt;=$F96,BK$6&lt;=$H96)*(BK$6-$F96+1),$J96/2,$M96,TRUE)-_xlfn.NORM.DIST(AND(BK$6&gt;=$F96,BK$6&lt;=$H96)*(BJ$6-$F96+1),$J96/2,$M96,TRUE))/(1-2*_xlfn.NORM.DIST(0,$J96/2,$M96,TRUE))*$D96+($K96="Steady Growth")*(AND(BK$6&gt;=$F96,BK$6&lt;=$H96)*((BK$6-$F96+1)/($J96*($J96+1)/2)*$D96))+($K96="custom")*CustCF!BE96</f>
        <v/>
      </c>
      <c r="BL96" s="87">
        <f>($K96="Bell Curve")*(_xlfn.NORM.DIST(AND(BL$6&gt;=$F96,BL$6&lt;=$H96)*(BL$6-$F96+1),$J96/2,$M96,TRUE)-_xlfn.NORM.DIST(AND(BL$6&gt;=$F96,BL$6&lt;=$H96)*(BK$6-$F96+1),$J96/2,$M96,TRUE))/(1-2*_xlfn.NORM.DIST(0,$J96/2,$M96,TRUE))*$D96+($K96="Steady Growth")*(AND(BL$6&gt;=$F96,BL$6&lt;=$H96)*((BL$6-$F96+1)/($J96*($J96+1)/2)*$D96))+($K96="custom")*CustCF!BF96</f>
        <v/>
      </c>
      <c r="BM96" s="87">
        <f>($K96="Bell Curve")*(_xlfn.NORM.DIST(AND(BM$6&gt;=$F96,BM$6&lt;=$H96)*(BM$6-$F96+1),$J96/2,$M96,TRUE)-_xlfn.NORM.DIST(AND(BM$6&gt;=$F96,BM$6&lt;=$H96)*(BL$6-$F96+1),$J96/2,$M96,TRUE))/(1-2*_xlfn.NORM.DIST(0,$J96/2,$M96,TRUE))*$D96+($K96="Steady Growth")*(AND(BM$6&gt;=$F96,BM$6&lt;=$H96)*((BM$6-$F96+1)/($J96*($J96+1)/2)*$D96))+($K96="custom")*CustCF!BG96</f>
        <v/>
      </c>
      <c r="BN96" s="87">
        <f>($K96="Bell Curve")*(_xlfn.NORM.DIST(AND(BN$6&gt;=$F96,BN$6&lt;=$H96)*(BN$6-$F96+1),$J96/2,$M96,TRUE)-_xlfn.NORM.DIST(AND(BN$6&gt;=$F96,BN$6&lt;=$H96)*(BM$6-$F96+1),$J96/2,$M96,TRUE))/(1-2*_xlfn.NORM.DIST(0,$J96/2,$M96,TRUE))*$D96+($K96="Steady Growth")*(AND(BN$6&gt;=$F96,BN$6&lt;=$H96)*((BN$6-$F96+1)/($J96*($J96+1)/2)*$D96))+($K96="custom")*CustCF!BH96</f>
        <v/>
      </c>
      <c r="BO96" s="87">
        <f>($K96="Bell Curve")*(_xlfn.NORM.DIST(AND(BO$6&gt;=$F96,BO$6&lt;=$H96)*(BO$6-$F96+1),$J96/2,$M96,TRUE)-_xlfn.NORM.DIST(AND(BO$6&gt;=$F96,BO$6&lt;=$H96)*(BN$6-$F96+1),$J96/2,$M96,TRUE))/(1-2*_xlfn.NORM.DIST(0,$J96/2,$M96,TRUE))*$D96+($K96="Steady Growth")*(AND(BO$6&gt;=$F96,BO$6&lt;=$H96)*((BO$6-$F96+1)/($J96*($J96+1)/2)*$D96))+($K96="custom")*CustCF!BI96</f>
        <v/>
      </c>
      <c r="BP96" s="87">
        <f>($K96="Bell Curve")*(_xlfn.NORM.DIST(AND(BP$6&gt;=$F96,BP$6&lt;=$H96)*(BP$6-$F96+1),$J96/2,$M96,TRUE)-_xlfn.NORM.DIST(AND(BP$6&gt;=$F96,BP$6&lt;=$H96)*(BO$6-$F96+1),$J96/2,$M96,TRUE))/(1-2*_xlfn.NORM.DIST(0,$J96/2,$M96,TRUE))*$D96+($K96="Steady Growth")*(AND(BP$6&gt;=$F96,BP$6&lt;=$H96)*((BP$6-$F96+1)/($J96*($J96+1)/2)*$D96))+($K96="custom")*CustCF!BJ96</f>
        <v/>
      </c>
      <c r="BQ96" s="87">
        <f>($K96="Bell Curve")*(_xlfn.NORM.DIST(AND(BQ$6&gt;=$F96,BQ$6&lt;=$H96)*(BQ$6-$F96+1),$J96/2,$M96,TRUE)-_xlfn.NORM.DIST(AND(BQ$6&gt;=$F96,BQ$6&lt;=$H96)*(BP$6-$F96+1),$J96/2,$M96,TRUE))/(1-2*_xlfn.NORM.DIST(0,$J96/2,$M96,TRUE))*$D96+($K96="Steady Growth")*(AND(BQ$6&gt;=$F96,BQ$6&lt;=$H96)*((BQ$6-$F96+1)/($J96*($J96+1)/2)*$D96))+($K96="custom")*CustCF!BK96</f>
        <v/>
      </c>
      <c r="BR96" s="87">
        <f>($K96="Bell Curve")*(_xlfn.NORM.DIST(AND(BR$6&gt;=$F96,BR$6&lt;=$H96)*(BR$6-$F96+1),$J96/2,$M96,TRUE)-_xlfn.NORM.DIST(AND(BR$6&gt;=$F96,BR$6&lt;=$H96)*(BQ$6-$F96+1),$J96/2,$M96,TRUE))/(1-2*_xlfn.NORM.DIST(0,$J96/2,$M96,TRUE))*$D96+($K96="Steady Growth")*(AND(BR$6&gt;=$F96,BR$6&lt;=$H96)*((BR$6-$F96+1)/($J96*($J96+1)/2)*$D96))+($K96="custom")*CustCF!BL96</f>
        <v/>
      </c>
      <c r="BS96" s="87">
        <f>($K96="Bell Curve")*(_xlfn.NORM.DIST(AND(BS$6&gt;=$F96,BS$6&lt;=$H96)*(BS$6-$F96+1),$J96/2,$M96,TRUE)-_xlfn.NORM.DIST(AND(BS$6&gt;=$F96,BS$6&lt;=$H96)*(BR$6-$F96+1),$J96/2,$M96,TRUE))/(1-2*_xlfn.NORM.DIST(0,$J96/2,$M96,TRUE))*$D96+($K96="Steady Growth")*(AND(BS$6&gt;=$F96,BS$6&lt;=$H96)*((BS$6-$F96+1)/($J96*($J96+1)/2)*$D96))+($K96="custom")*CustCF!BM96</f>
        <v/>
      </c>
      <c r="BT96" s="87">
        <f>($K96="Bell Curve")*(_xlfn.NORM.DIST(AND(BT$6&gt;=$F96,BT$6&lt;=$H96)*(BT$6-$F96+1),$J96/2,$M96,TRUE)-_xlfn.NORM.DIST(AND(BT$6&gt;=$F96,BT$6&lt;=$H96)*(BS$6-$F96+1),$J96/2,$M96,TRUE))/(1-2*_xlfn.NORM.DIST(0,$J96/2,$M96,TRUE))*$D96+($K96="Steady Growth")*(AND(BT$6&gt;=$F96,BT$6&lt;=$H96)*((BT$6-$F96+1)/($J96*($J96+1)/2)*$D96))+($K96="custom")*CustCF!BN96</f>
        <v/>
      </c>
      <c r="BU96" s="87">
        <f>($K96="Bell Curve")*(_xlfn.NORM.DIST(AND(BU$6&gt;=$F96,BU$6&lt;=$H96)*(BU$6-$F96+1),$J96/2,$M96,TRUE)-_xlfn.NORM.DIST(AND(BU$6&gt;=$F96,BU$6&lt;=$H96)*(BT$6-$F96+1),$J96/2,$M96,TRUE))/(1-2*_xlfn.NORM.DIST(0,$J96/2,$M96,TRUE))*$D96+($K96="Steady Growth")*(AND(BU$6&gt;=$F96,BU$6&lt;=$H96)*((BU$6-$F96+1)/($J96*($J96+1)/2)*$D96))+($K96="custom")*CustCF!BO96</f>
        <v/>
      </c>
      <c r="BV96" s="87">
        <f>($K96="Bell Curve")*(_xlfn.NORM.DIST(AND(BV$6&gt;=$F96,BV$6&lt;=$H96)*(BV$6-$F96+1),$J96/2,$M96,TRUE)-_xlfn.NORM.DIST(AND(BV$6&gt;=$F96,BV$6&lt;=$H96)*(BU$6-$F96+1),$J96/2,$M96,TRUE))/(1-2*_xlfn.NORM.DIST(0,$J96/2,$M96,TRUE))*$D96+($K96="Steady Growth")*(AND(BV$6&gt;=$F96,BV$6&lt;=$H96)*((BV$6-$F96+1)/($J96*($J96+1)/2)*$D96))+($K96="custom")*CustCF!BP96</f>
        <v/>
      </c>
      <c r="BW96" s="87">
        <f>($K96="Bell Curve")*(_xlfn.NORM.DIST(AND(BW$6&gt;=$F96,BW$6&lt;=$H96)*(BW$6-$F96+1),$J96/2,$M96,TRUE)-_xlfn.NORM.DIST(AND(BW$6&gt;=$F96,BW$6&lt;=$H96)*(BV$6-$F96+1),$J96/2,$M96,TRUE))/(1-2*_xlfn.NORM.DIST(0,$J96/2,$M96,TRUE))*$D96+($K96="Steady Growth")*(AND(BW$6&gt;=$F96,BW$6&lt;=$H96)*((BW$6-$F96+1)/($J96*($J96+1)/2)*$D96))+($K96="custom")*CustCF!BQ96</f>
        <v/>
      </c>
      <c r="BX96" s="87">
        <f>($K96="Bell Curve")*(_xlfn.NORM.DIST(AND(BX$6&gt;=$F96,BX$6&lt;=$H96)*(BX$6-$F96+1),$J96/2,$M96,TRUE)-_xlfn.NORM.DIST(AND(BX$6&gt;=$F96,BX$6&lt;=$H96)*(BW$6-$F96+1),$J96/2,$M96,TRUE))/(1-2*_xlfn.NORM.DIST(0,$J96/2,$M96,TRUE))*$D96+($K96="Steady Growth")*(AND(BX$6&gt;=$F96,BX$6&lt;=$H96)*((BX$6-$F96+1)/($J96*($J96+1)/2)*$D96))+($K96="custom")*CustCF!BR96</f>
        <v/>
      </c>
      <c r="BY96" s="87">
        <f>($K96="Bell Curve")*(_xlfn.NORM.DIST(AND(BY$6&gt;=$F96,BY$6&lt;=$H96)*(BY$6-$F96+1),$J96/2,$M96,TRUE)-_xlfn.NORM.DIST(AND(BY$6&gt;=$F96,BY$6&lt;=$H96)*(BX$6-$F96+1),$J96/2,$M96,TRUE))/(1-2*_xlfn.NORM.DIST(0,$J96/2,$M96,TRUE))*$D96+($K96="Steady Growth")*(AND(BY$6&gt;=$F96,BY$6&lt;=$H96)*((BY$6-$F96+1)/($J96*($J96+1)/2)*$D96))+($K96="custom")*CustCF!BS96</f>
        <v/>
      </c>
      <c r="BZ96" s="87">
        <f>($K96="Bell Curve")*(_xlfn.NORM.DIST(AND(BZ$6&gt;=$F96,BZ$6&lt;=$H96)*(BZ$6-$F96+1),$J96/2,$M96,TRUE)-_xlfn.NORM.DIST(AND(BZ$6&gt;=$F96,BZ$6&lt;=$H96)*(BY$6-$F96+1),$J96/2,$M96,TRUE))/(1-2*_xlfn.NORM.DIST(0,$J96/2,$M96,TRUE))*$D96+($K96="Steady Growth")*(AND(BZ$6&gt;=$F96,BZ$6&lt;=$H96)*((BZ$6-$F96+1)/($J96*($J96+1)/2)*$D96))+($K96="custom")*CustCF!BT96</f>
        <v/>
      </c>
      <c r="CA96" s="87">
        <f>($K96="Bell Curve")*(_xlfn.NORM.DIST(AND(CA$6&gt;=$F96,CA$6&lt;=$H96)*(CA$6-$F96+1),$J96/2,$M96,TRUE)-_xlfn.NORM.DIST(AND(CA$6&gt;=$F96,CA$6&lt;=$H96)*(BZ$6-$F96+1),$J96/2,$M96,TRUE))/(1-2*_xlfn.NORM.DIST(0,$J96/2,$M96,TRUE))*$D96+($K96="Steady Growth")*(AND(CA$6&gt;=$F96,CA$6&lt;=$H96)*((CA$6-$F96+1)/($J96*($J96+1)/2)*$D96))+($K96="custom")*CustCF!BU96</f>
        <v/>
      </c>
      <c r="CB96" s="87">
        <f>($K96="Bell Curve")*(_xlfn.NORM.DIST(AND(CB$6&gt;=$F96,CB$6&lt;=$H96)*(CB$6-$F96+1),$J96/2,$M96,TRUE)-_xlfn.NORM.DIST(AND(CB$6&gt;=$F96,CB$6&lt;=$H96)*(CA$6-$F96+1),$J96/2,$M96,TRUE))/(1-2*_xlfn.NORM.DIST(0,$J96/2,$M96,TRUE))*$D96+($K96="Steady Growth")*(AND(CB$6&gt;=$F96,CB$6&lt;=$H96)*((CB$6-$F96+1)/($J96*($J96+1)/2)*$D96))+($K96="custom")*CustCF!BV96</f>
        <v/>
      </c>
      <c r="CC96" s="87">
        <f>($K96="Bell Curve")*(_xlfn.NORM.DIST(AND(CC$6&gt;=$F96,CC$6&lt;=$H96)*(CC$6-$F96+1),$J96/2,$M96,TRUE)-_xlfn.NORM.DIST(AND(CC$6&gt;=$F96,CC$6&lt;=$H96)*(CB$6-$F96+1),$J96/2,$M96,TRUE))/(1-2*_xlfn.NORM.DIST(0,$J96/2,$M96,TRUE))*$D96+($K96="Steady Growth")*(AND(CC$6&gt;=$F96,CC$6&lt;=$H96)*((CC$6-$F96+1)/($J96*($J96+1)/2)*$D96))+($K96="custom")*CustCF!BW96</f>
        <v/>
      </c>
      <c r="CD96" s="87">
        <f>($K96="Bell Curve")*(_xlfn.NORM.DIST(AND(CD$6&gt;=$F96,CD$6&lt;=$H96)*(CD$6-$F96+1),$J96/2,$M96,TRUE)-_xlfn.NORM.DIST(AND(CD$6&gt;=$F96,CD$6&lt;=$H96)*(CC$6-$F96+1),$J96/2,$M96,TRUE))/(1-2*_xlfn.NORM.DIST(0,$J96/2,$M96,TRUE))*$D96+($K96="Steady Growth")*(AND(CD$6&gt;=$F96,CD$6&lt;=$H96)*((CD$6-$F96+1)/($J96*($J96+1)/2)*$D96))+($K96="custom")*CustCF!BX96</f>
        <v/>
      </c>
      <c r="CE96" s="87">
        <f>($K96="Bell Curve")*(_xlfn.NORM.DIST(AND(CE$6&gt;=$F96,CE$6&lt;=$H96)*(CE$6-$F96+1),$J96/2,$M96,TRUE)-_xlfn.NORM.DIST(AND(CE$6&gt;=$F96,CE$6&lt;=$H96)*(CD$6-$F96+1),$J96/2,$M96,TRUE))/(1-2*_xlfn.NORM.DIST(0,$J96/2,$M96,TRUE))*$D96+($K96="Steady Growth")*(AND(CE$6&gt;=$F96,CE$6&lt;=$H96)*((CE$6-$F96+1)/($J96*($J96+1)/2)*$D96))+($K96="custom")*CustCF!BY96</f>
        <v/>
      </c>
      <c r="CF96" s="87">
        <f>($K96="Bell Curve")*(_xlfn.NORM.DIST(AND(CF$6&gt;=$F96,CF$6&lt;=$H96)*(CF$6-$F96+1),$J96/2,$M96,TRUE)-_xlfn.NORM.DIST(AND(CF$6&gt;=$F96,CF$6&lt;=$H96)*(CE$6-$F96+1),$J96/2,$M96,TRUE))/(1-2*_xlfn.NORM.DIST(0,$J96/2,$M96,TRUE))*$D96+($K96="Steady Growth")*(AND(CF$6&gt;=$F96,CF$6&lt;=$H96)*((CF$6-$F96+1)/($J96*($J96+1)/2)*$D96))+($K96="custom")*CustCF!BZ96</f>
        <v/>
      </c>
      <c r="CG96" s="87">
        <f>($K96="Bell Curve")*(_xlfn.NORM.DIST(AND(CG$6&gt;=$F96,CG$6&lt;=$H96)*(CG$6-$F96+1),$J96/2,$M96,TRUE)-_xlfn.NORM.DIST(AND(CG$6&gt;=$F96,CG$6&lt;=$H96)*(CF$6-$F96+1),$J96/2,$M96,TRUE))/(1-2*_xlfn.NORM.DIST(0,$J96/2,$M96,TRUE))*$D96+($K96="Steady Growth")*(AND(CG$6&gt;=$F96,CG$6&lt;=$H96)*((CG$6-$F96+1)/($J96*($J96+1)/2)*$D96))+($K96="custom")*CustCF!CA96</f>
        <v/>
      </c>
      <c r="CH96" s="87">
        <f>($K96="Bell Curve")*(_xlfn.NORM.DIST(AND(CH$6&gt;=$F96,CH$6&lt;=$H96)*(CH$6-$F96+1),$J96/2,$M96,TRUE)-_xlfn.NORM.DIST(AND(CH$6&gt;=$F96,CH$6&lt;=$H96)*(CG$6-$F96+1),$J96/2,$M96,TRUE))/(1-2*_xlfn.NORM.DIST(0,$J96/2,$M96,TRUE))*$D96+($K96="Steady Growth")*(AND(CH$6&gt;=$F96,CH$6&lt;=$H96)*((CH$6-$F96+1)/($J96*($J96+1)/2)*$D96))+($K96="custom")*CustCF!CB96</f>
        <v/>
      </c>
      <c r="CI96" s="87">
        <f>($K96="Bell Curve")*(_xlfn.NORM.DIST(AND(CI$6&gt;=$F96,CI$6&lt;=$H96)*(CI$6-$F96+1),$J96/2,$M96,TRUE)-_xlfn.NORM.DIST(AND(CI$6&gt;=$F96,CI$6&lt;=$H96)*(CH$6-$F96+1),$J96/2,$M96,TRUE))/(1-2*_xlfn.NORM.DIST(0,$J96/2,$M96,TRUE))*$D96+($K96="Steady Growth")*(AND(CI$6&gt;=$F96,CI$6&lt;=$H96)*((CI$6-$F96+1)/($J96*($J96+1)/2)*$D96))+($K96="custom")*CustCF!CC96</f>
        <v/>
      </c>
      <c r="CJ96" s="87">
        <f>($K96="Bell Curve")*(_xlfn.NORM.DIST(AND(CJ$6&gt;=$F96,CJ$6&lt;=$H96)*(CJ$6-$F96+1),$J96/2,$M96,TRUE)-_xlfn.NORM.DIST(AND(CJ$6&gt;=$F96,CJ$6&lt;=$H96)*(CI$6-$F96+1),$J96/2,$M96,TRUE))/(1-2*_xlfn.NORM.DIST(0,$J96/2,$M96,TRUE))*$D96+($K96="Steady Growth")*(AND(CJ$6&gt;=$F96,CJ$6&lt;=$H96)*((CJ$6-$F96+1)/($J96*($J96+1)/2)*$D96))+($K96="custom")*CustCF!CD96</f>
        <v/>
      </c>
      <c r="CK96" s="87">
        <f>($K96="Bell Curve")*(_xlfn.NORM.DIST(AND(CK$6&gt;=$F96,CK$6&lt;=$H96)*(CK$6-$F96+1),$J96/2,$M96,TRUE)-_xlfn.NORM.DIST(AND(CK$6&gt;=$F96,CK$6&lt;=$H96)*(CJ$6-$F96+1),$J96/2,$M96,TRUE))/(1-2*_xlfn.NORM.DIST(0,$J96/2,$M96,TRUE))*$D96+($K96="Steady Growth")*(AND(CK$6&gt;=$F96,CK$6&lt;=$H96)*((CK$6-$F96+1)/($J96*($J96+1)/2)*$D96))+($K96="custom")*CustCF!CE96</f>
        <v/>
      </c>
      <c r="CL96" s="87">
        <f>($K96="Bell Curve")*(_xlfn.NORM.DIST(AND(CL$6&gt;=$F96,CL$6&lt;=$H96)*(CL$6-$F96+1),$J96/2,$M96,TRUE)-_xlfn.NORM.DIST(AND(CL$6&gt;=$F96,CL$6&lt;=$H96)*(CK$6-$F96+1),$J96/2,$M96,TRUE))/(1-2*_xlfn.NORM.DIST(0,$J96/2,$M96,TRUE))*$D96+($K96="Steady Growth")*(AND(CL$6&gt;=$F96,CL$6&lt;=$H96)*((CL$6-$F96+1)/($J96*($J96+1)/2)*$D96))+($K96="custom")*CustCF!CF96</f>
        <v/>
      </c>
      <c r="CM96" s="87">
        <f>($K96="Bell Curve")*(_xlfn.NORM.DIST(AND(CM$6&gt;=$F96,CM$6&lt;=$H96)*(CM$6-$F96+1),$J96/2,$M96,TRUE)-_xlfn.NORM.DIST(AND(CM$6&gt;=$F96,CM$6&lt;=$H96)*(CL$6-$F96+1),$J96/2,$M96,TRUE))/(1-2*_xlfn.NORM.DIST(0,$J96/2,$M96,TRUE))*$D96+($K96="Steady Growth")*(AND(CM$6&gt;=$F96,CM$6&lt;=$H96)*((CM$6-$F96+1)/($J96*($J96+1)/2)*$D96))+($K96="custom")*CustCF!CG96</f>
        <v/>
      </c>
      <c r="CN96" s="87">
        <f>($K96="Bell Curve")*(_xlfn.NORM.DIST(AND(CN$6&gt;=$F96,CN$6&lt;=$H96)*(CN$6-$F96+1),$J96/2,$M96,TRUE)-_xlfn.NORM.DIST(AND(CN$6&gt;=$F96,CN$6&lt;=$H96)*(CM$6-$F96+1),$J96/2,$M96,TRUE))/(1-2*_xlfn.NORM.DIST(0,$J96/2,$M96,TRUE))*$D96+($K96="Steady Growth")*(AND(CN$6&gt;=$F96,CN$6&lt;=$H96)*((CN$6-$F96+1)/($J96*($J96+1)/2)*$D96))+($K96="custom")*CustCF!CH96</f>
        <v/>
      </c>
      <c r="CO96" s="87">
        <f>($K96="Bell Curve")*(_xlfn.NORM.DIST(AND(CO$6&gt;=$F96,CO$6&lt;=$H96)*(CO$6-$F96+1),$J96/2,$M96,TRUE)-_xlfn.NORM.DIST(AND(CO$6&gt;=$F96,CO$6&lt;=$H96)*(CN$6-$F96+1),$J96/2,$M96,TRUE))/(1-2*_xlfn.NORM.DIST(0,$J96/2,$M96,TRUE))*$D96+($K96="Steady Growth")*(AND(CO$6&gt;=$F96,CO$6&lt;=$H96)*((CO$6-$F96+1)/($J96*($J96+1)/2)*$D96))+($K96="custom")*CustCF!CI96</f>
        <v/>
      </c>
      <c r="CP96" s="87">
        <f>($K96="Bell Curve")*(_xlfn.NORM.DIST(AND(CP$6&gt;=$F96,CP$6&lt;=$H96)*(CP$6-$F96+1),$J96/2,$M96,TRUE)-_xlfn.NORM.DIST(AND(CP$6&gt;=$F96,CP$6&lt;=$H96)*(CO$6-$F96+1),$J96/2,$M96,TRUE))/(1-2*_xlfn.NORM.DIST(0,$J96/2,$M96,TRUE))*$D96+($K96="Steady Growth")*(AND(CP$6&gt;=$F96,CP$6&lt;=$H96)*((CP$6-$F96+1)/($J96*($J96+1)/2)*$D96))+($K96="custom")*CustCF!CJ96</f>
        <v/>
      </c>
      <c r="CQ96" s="87">
        <f>($K96="Bell Curve")*(_xlfn.NORM.DIST(AND(CQ$6&gt;=$F96,CQ$6&lt;=$H96)*(CQ$6-$F96+1),$J96/2,$M96,TRUE)-_xlfn.NORM.DIST(AND(CQ$6&gt;=$F96,CQ$6&lt;=$H96)*(CP$6-$F96+1),$J96/2,$M96,TRUE))/(1-2*_xlfn.NORM.DIST(0,$J96/2,$M96,TRUE))*$D96+($K96="Steady Growth")*(AND(CQ$6&gt;=$F96,CQ$6&lt;=$H96)*((CQ$6-$F96+1)/($J96*($J96+1)/2)*$D96))+($K96="custom")*CustCF!CK96</f>
        <v/>
      </c>
      <c r="CR96" s="87">
        <f>($K96="Bell Curve")*(_xlfn.NORM.DIST(AND(CR$6&gt;=$F96,CR$6&lt;=$H96)*(CR$6-$F96+1),$J96/2,$M96,TRUE)-_xlfn.NORM.DIST(AND(CR$6&gt;=$F96,CR$6&lt;=$H96)*(CQ$6-$F96+1),$J96/2,$M96,TRUE))/(1-2*_xlfn.NORM.DIST(0,$J96/2,$M96,TRUE))*$D96+($K96="Steady Growth")*(AND(CR$6&gt;=$F96,CR$6&lt;=$H96)*((CR$6-$F96+1)/($J96*($J96+1)/2)*$D96))+($K96="custom")*CustCF!CL96</f>
        <v/>
      </c>
      <c r="CS96" s="87">
        <f>($K96="Bell Curve")*(_xlfn.NORM.DIST(AND(CS$6&gt;=$F96,CS$6&lt;=$H96)*(CS$6-$F96+1),$J96/2,$M96,TRUE)-_xlfn.NORM.DIST(AND(CS$6&gt;=$F96,CS$6&lt;=$H96)*(CR$6-$F96+1),$J96/2,$M96,TRUE))/(1-2*_xlfn.NORM.DIST(0,$J96/2,$M96,TRUE))*$D96+($K96="Steady Growth")*(AND(CS$6&gt;=$F96,CS$6&lt;=$H96)*((CS$6-$F96+1)/($J96*($J96+1)/2)*$D96))+($K96="custom")*CustCF!CM96</f>
        <v/>
      </c>
      <c r="CT96" s="87">
        <f>($K96="Bell Curve")*(_xlfn.NORM.DIST(AND(CT$6&gt;=$F96,CT$6&lt;=$H96)*(CT$6-$F96+1),$J96/2,$M96,TRUE)-_xlfn.NORM.DIST(AND(CT$6&gt;=$F96,CT$6&lt;=$H96)*(CS$6-$F96+1),$J96/2,$M96,TRUE))/(1-2*_xlfn.NORM.DIST(0,$J96/2,$M96,TRUE))*$D96+($K96="Steady Growth")*(AND(CT$6&gt;=$F96,CT$6&lt;=$H96)*((CT$6-$F96+1)/($J96*($J96+1)/2)*$D96))+($K96="custom")*CustCF!CN96</f>
        <v/>
      </c>
      <c r="CU96" s="87">
        <f>($K96="Bell Curve")*(_xlfn.NORM.DIST(AND(CU$6&gt;=$F96,CU$6&lt;=$H96)*(CU$6-$F96+1),$J96/2,$M96,TRUE)-_xlfn.NORM.DIST(AND(CU$6&gt;=$F96,CU$6&lt;=$H96)*(CT$6-$F96+1),$J96/2,$M96,TRUE))/(1-2*_xlfn.NORM.DIST(0,$J96/2,$M96,TRUE))*$D96+($K96="Steady Growth")*(AND(CU$6&gt;=$F96,CU$6&lt;=$H96)*((CU$6-$F96+1)/($J96*($J96+1)/2)*$D96))+($K96="custom")*CustCF!CO96</f>
        <v/>
      </c>
      <c r="CV96" s="87">
        <f>($K96="Bell Curve")*(_xlfn.NORM.DIST(AND(CV$6&gt;=$F96,CV$6&lt;=$H96)*(CV$6-$F96+1),$J96/2,$M96,TRUE)-_xlfn.NORM.DIST(AND(CV$6&gt;=$F96,CV$6&lt;=$H96)*(CU$6-$F96+1),$J96/2,$M96,TRUE))/(1-2*_xlfn.NORM.DIST(0,$J96/2,$M96,TRUE))*$D96+($K96="Steady Growth")*(AND(CV$6&gt;=$F96,CV$6&lt;=$H96)*((CV$6-$F96+1)/($J96*($J96+1)/2)*$D96))+($K96="custom")*CustCF!CP96</f>
        <v/>
      </c>
      <c r="CW96" s="87">
        <f>($K96="Bell Curve")*(_xlfn.NORM.DIST(AND(CW$6&gt;=$F96,CW$6&lt;=$H96)*(CW$6-$F96+1),$J96/2,$M96,TRUE)-_xlfn.NORM.DIST(AND(CW$6&gt;=$F96,CW$6&lt;=$H96)*(CV$6-$F96+1),$J96/2,$M96,TRUE))/(1-2*_xlfn.NORM.DIST(0,$J96/2,$M96,TRUE))*$D96+($K96="Steady Growth")*(AND(CW$6&gt;=$F96,CW$6&lt;=$H96)*((CW$6-$F96+1)/($J96*($J96+1)/2)*$D96))+($K96="custom")*CustCF!CQ96</f>
        <v/>
      </c>
      <c r="CX96" s="87">
        <f>($K96="Bell Curve")*(_xlfn.NORM.DIST(AND(CX$6&gt;=$F96,CX$6&lt;=$H96)*(CX$6-$F96+1),$J96/2,$M96,TRUE)-_xlfn.NORM.DIST(AND(CX$6&gt;=$F96,CX$6&lt;=$H96)*(CW$6-$F96+1),$J96/2,$M96,TRUE))/(1-2*_xlfn.NORM.DIST(0,$J96/2,$M96,TRUE))*$D96+($K96="Steady Growth")*(AND(CX$6&gt;=$F96,CX$6&lt;=$H96)*((CX$6-$F96+1)/($J96*($J96+1)/2)*$D96))+($K96="custom")*CustCF!CR96</f>
        <v/>
      </c>
      <c r="CY96" s="87">
        <f>($K96="Bell Curve")*(_xlfn.NORM.DIST(AND(CY$6&gt;=$F96,CY$6&lt;=$H96)*(CY$6-$F96+1),$J96/2,$M96,TRUE)-_xlfn.NORM.DIST(AND(CY$6&gt;=$F96,CY$6&lt;=$H96)*(CX$6-$F96+1),$J96/2,$M96,TRUE))/(1-2*_xlfn.NORM.DIST(0,$J96/2,$M96,TRUE))*$D96+($K96="Steady Growth")*(AND(CY$6&gt;=$F96,CY$6&lt;=$H96)*((CY$6-$F96+1)/($J96*($J96+1)/2)*$D96))+($K96="custom")*CustCF!CS96</f>
        <v/>
      </c>
      <c r="CZ96" s="87">
        <f>($K96="Bell Curve")*(_xlfn.NORM.DIST(AND(CZ$6&gt;=$F96,CZ$6&lt;=$H96)*(CZ$6-$F96+1),$J96/2,$M96,TRUE)-_xlfn.NORM.DIST(AND(CZ$6&gt;=$F96,CZ$6&lt;=$H96)*(CY$6-$F96+1),$J96/2,$M96,TRUE))/(1-2*_xlfn.NORM.DIST(0,$J96/2,$M96,TRUE))*$D96+($K96="Steady Growth")*(AND(CZ$6&gt;=$F96,CZ$6&lt;=$H96)*((CZ$6-$F96+1)/($J96*($J96+1)/2)*$D96))+($K96="custom")*CustCF!CT96</f>
        <v/>
      </c>
      <c r="DA96" s="87">
        <f>($K96="Bell Curve")*(_xlfn.NORM.DIST(AND(DA$6&gt;=$F96,DA$6&lt;=$H96)*(DA$6-$F96+1),$J96/2,$M96,TRUE)-_xlfn.NORM.DIST(AND(DA$6&gt;=$F96,DA$6&lt;=$H96)*(CZ$6-$F96+1),$J96/2,$M96,TRUE))/(1-2*_xlfn.NORM.DIST(0,$J96/2,$M96,TRUE))*$D96+($K96="Steady Growth")*(AND(DA$6&gt;=$F96,DA$6&lt;=$H96)*((DA$6-$F96+1)/($J96*($J96+1)/2)*$D96))+($K96="custom")*CustCF!CU96</f>
        <v/>
      </c>
      <c r="DB96" s="87">
        <f>($K96="Bell Curve")*(_xlfn.NORM.DIST(AND(DB$6&gt;=$F96,DB$6&lt;=$H96)*(DB$6-$F96+1),$J96/2,$M96,TRUE)-_xlfn.NORM.DIST(AND(DB$6&gt;=$F96,DB$6&lt;=$H96)*(DA$6-$F96+1),$J96/2,$M96,TRUE))/(1-2*_xlfn.NORM.DIST(0,$J96/2,$M96,TRUE))*$D96+($K96="Steady Growth")*(AND(DB$6&gt;=$F96,DB$6&lt;=$H96)*((DB$6-$F96+1)/($J96*($J96+1)/2)*$D96))+($K96="custom")*CustCF!CV96</f>
        <v/>
      </c>
      <c r="DC96" s="87">
        <f>($K96="Bell Curve")*(_xlfn.NORM.DIST(AND(DC$6&gt;=$F96,DC$6&lt;=$H96)*(DC$6-$F96+1),$J96/2,$M96,TRUE)-_xlfn.NORM.DIST(AND(DC$6&gt;=$F96,DC$6&lt;=$H96)*(DB$6-$F96+1),$J96/2,$M96,TRUE))/(1-2*_xlfn.NORM.DIST(0,$J96/2,$M96,TRUE))*$D96+($K96="Steady Growth")*(AND(DC$6&gt;=$F96,DC$6&lt;=$H96)*((DC$6-$F96+1)/($J96*($J96+1)/2)*$D96))+($K96="custom")*CustCF!CW96</f>
        <v/>
      </c>
      <c r="DD96" s="87">
        <f>($K96="Bell Curve")*(_xlfn.NORM.DIST(AND(DD$6&gt;=$F96,DD$6&lt;=$H96)*(DD$6-$F96+1),$J96/2,$M96,TRUE)-_xlfn.NORM.DIST(AND(DD$6&gt;=$F96,DD$6&lt;=$H96)*(DC$6-$F96+1),$J96/2,$M96,TRUE))/(1-2*_xlfn.NORM.DIST(0,$J96/2,$M96,TRUE))*$D96+($K96="Steady Growth")*(AND(DD$6&gt;=$F96,DD$6&lt;=$H96)*((DD$6-$F96+1)/($J96*($J96+1)/2)*$D96))+($K96="custom")*CustCF!CX96</f>
        <v/>
      </c>
      <c r="DE96" s="87">
        <f>($K96="Bell Curve")*(_xlfn.NORM.DIST(AND(DE$6&gt;=$F96,DE$6&lt;=$H96)*(DE$6-$F96+1),$J96/2,$M96,TRUE)-_xlfn.NORM.DIST(AND(DE$6&gt;=$F96,DE$6&lt;=$H96)*(DD$6-$F96+1),$J96/2,$M96,TRUE))/(1-2*_xlfn.NORM.DIST(0,$J96/2,$M96,TRUE))*$D96+($K96="Steady Growth")*(AND(DE$6&gt;=$F96,DE$6&lt;=$H96)*((DE$6-$F96+1)/($J96*($J96+1)/2)*$D96))+($K96="custom")*CustCF!CY96</f>
        <v/>
      </c>
      <c r="DF96" s="87">
        <f>($K96="Bell Curve")*(_xlfn.NORM.DIST(AND(DF$6&gt;=$F96,DF$6&lt;=$H96)*(DF$6-$F96+1),$J96/2,$M96,TRUE)-_xlfn.NORM.DIST(AND(DF$6&gt;=$F96,DF$6&lt;=$H96)*(DE$6-$F96+1),$J96/2,$M96,TRUE))/(1-2*_xlfn.NORM.DIST(0,$J96/2,$M96,TRUE))*$D96+($K96="Steady Growth")*(AND(DF$6&gt;=$F96,DF$6&lt;=$H96)*((DF$6-$F96+1)/($J96*($J96+1)/2)*$D96))+($K96="custom")*CustCF!CZ96</f>
        <v/>
      </c>
      <c r="DG96" s="87">
        <f>($K96="Bell Curve")*(_xlfn.NORM.DIST(AND(DG$6&gt;=$F96,DG$6&lt;=$H96)*(DG$6-$F96+1),$J96/2,$M96,TRUE)-_xlfn.NORM.DIST(AND(DG$6&gt;=$F96,DG$6&lt;=$H96)*(DF$6-$F96+1),$J96/2,$M96,TRUE))/(1-2*_xlfn.NORM.DIST(0,$J96/2,$M96,TRUE))*$D96+($K96="Steady Growth")*(AND(DG$6&gt;=$F96,DG$6&lt;=$H96)*((DG$6-$F96+1)/($J96*($J96+1)/2)*$D96))+($K96="custom")*CustCF!DA96</f>
        <v/>
      </c>
      <c r="DH96" s="87">
        <f>($K96="Bell Curve")*(_xlfn.NORM.DIST(AND(DH$6&gt;=$F96,DH$6&lt;=$H96)*(DH$6-$F96+1),$J96/2,$M96,TRUE)-_xlfn.NORM.DIST(AND(DH$6&gt;=$F96,DH$6&lt;=$H96)*(DG$6-$F96+1),$J96/2,$M96,TRUE))/(1-2*_xlfn.NORM.DIST(0,$J96/2,$M96,TRUE))*$D96+($K96="Steady Growth")*(AND(DH$6&gt;=$F96,DH$6&lt;=$H96)*((DH$6-$F96+1)/($J96*($J96+1)/2)*$D96))+($K96="custom")*CustCF!DB96</f>
        <v/>
      </c>
      <c r="DI96" s="87">
        <f>($K96="Bell Curve")*(_xlfn.NORM.DIST(AND(DI$6&gt;=$F96,DI$6&lt;=$H96)*(DI$6-$F96+1),$J96/2,$M96,TRUE)-_xlfn.NORM.DIST(AND(DI$6&gt;=$F96,DI$6&lt;=$H96)*(DH$6-$F96+1),$J96/2,$M96,TRUE))/(1-2*_xlfn.NORM.DIST(0,$J96/2,$M96,TRUE))*$D96+($K96="Steady Growth")*(AND(DI$6&gt;=$F96,DI$6&lt;=$H96)*((DI$6-$F96+1)/($J96*($J96+1)/2)*$D96))+($K96="custom")*CustCF!DC96</f>
        <v/>
      </c>
      <c r="DJ96" s="87">
        <f>($K96="Bell Curve")*(_xlfn.NORM.DIST(AND(DJ$6&gt;=$F96,DJ$6&lt;=$H96)*(DJ$6-$F96+1),$J96/2,$M96,TRUE)-_xlfn.NORM.DIST(AND(DJ$6&gt;=$F96,DJ$6&lt;=$H96)*(DI$6-$F96+1),$J96/2,$M96,TRUE))/(1-2*_xlfn.NORM.DIST(0,$J96/2,$M96,TRUE))*$D96+($K96="Steady Growth")*(AND(DJ$6&gt;=$F96,DJ$6&lt;=$H96)*((DJ$6-$F96+1)/($J96*($J96+1)/2)*$D96))+($K96="custom")*CustCF!DD96</f>
        <v/>
      </c>
      <c r="DK96" s="87">
        <f>($K96="Bell Curve")*(_xlfn.NORM.DIST(AND(DK$6&gt;=$F96,DK$6&lt;=$H96)*(DK$6-$F96+1),$J96/2,$M96,TRUE)-_xlfn.NORM.DIST(AND(DK$6&gt;=$F96,DK$6&lt;=$H96)*(DJ$6-$F96+1),$J96/2,$M96,TRUE))/(1-2*_xlfn.NORM.DIST(0,$J96/2,$M96,TRUE))*$D96+($K96="Steady Growth")*(AND(DK$6&gt;=$F96,DK$6&lt;=$H96)*((DK$6-$F96+1)/($J96*($J96+1)/2)*$D96))+($K96="custom")*CustCF!DE96</f>
        <v/>
      </c>
      <c r="DL96" s="87">
        <f>($K96="Bell Curve")*(_xlfn.NORM.DIST(AND(DL$6&gt;=$F96,DL$6&lt;=$H96)*(DL$6-$F96+1),$J96/2,$M96,TRUE)-_xlfn.NORM.DIST(AND(DL$6&gt;=$F96,DL$6&lt;=$H96)*(DK$6-$F96+1),$J96/2,$M96,TRUE))/(1-2*_xlfn.NORM.DIST(0,$J96/2,$M96,TRUE))*$D96+($K96="Steady Growth")*(AND(DL$6&gt;=$F96,DL$6&lt;=$H96)*((DL$6-$F96+1)/($J96*($J96+1)/2)*$D96))+($K96="custom")*CustCF!DF96</f>
        <v/>
      </c>
      <c r="DM96" s="87">
        <f>($K96="Bell Curve")*(_xlfn.NORM.DIST(AND(DM$6&gt;=$F96,DM$6&lt;=$H96)*(DM$6-$F96+1),$J96/2,$M96,TRUE)-_xlfn.NORM.DIST(AND(DM$6&gt;=$F96,DM$6&lt;=$H96)*(DL$6-$F96+1),$J96/2,$M96,TRUE))/(1-2*_xlfn.NORM.DIST(0,$J96/2,$M96,TRUE))*$D96+($K96="Steady Growth")*(AND(DM$6&gt;=$F96,DM$6&lt;=$H96)*((DM$6-$F96+1)/($J96*($J96+1)/2)*$D96))+($K96="custom")*CustCF!DG96</f>
        <v/>
      </c>
      <c r="DN96" s="87">
        <f>($K96="Bell Curve")*(_xlfn.NORM.DIST(AND(DN$6&gt;=$F96,DN$6&lt;=$H96)*(DN$6-$F96+1),$J96/2,$M96,TRUE)-_xlfn.NORM.DIST(AND(DN$6&gt;=$F96,DN$6&lt;=$H96)*(DM$6-$F96+1),$J96/2,$M96,TRUE))/(1-2*_xlfn.NORM.DIST(0,$J96/2,$M96,TRUE))*$D96+($K96="Steady Growth")*(AND(DN$6&gt;=$F96,DN$6&lt;=$H96)*((DN$6-$F96+1)/($J96*($J96+1)/2)*$D96))+($K96="custom")*CustCF!DH96</f>
        <v/>
      </c>
      <c r="DO96" s="87">
        <f>($K96="Bell Curve")*(_xlfn.NORM.DIST(AND(DO$6&gt;=$F96,DO$6&lt;=$H96)*(DO$6-$F96+1),$J96/2,$M96,TRUE)-_xlfn.NORM.DIST(AND(DO$6&gt;=$F96,DO$6&lt;=$H96)*(DN$6-$F96+1),$J96/2,$M96,TRUE))/(1-2*_xlfn.NORM.DIST(0,$J96/2,$M96,TRUE))*$D96+($K96="Steady Growth")*(AND(DO$6&gt;=$F96,DO$6&lt;=$H96)*((DO$6-$F96+1)/($J96*($J96+1)/2)*$D96))+($K96="custom")*CustCF!DI96</f>
        <v/>
      </c>
      <c r="DP96" s="87">
        <f>($K96="Bell Curve")*(_xlfn.NORM.DIST(AND(DP$6&gt;=$F96,DP$6&lt;=$H96)*(DP$6-$F96+1),$J96/2,$M96,TRUE)-_xlfn.NORM.DIST(AND(DP$6&gt;=$F96,DP$6&lt;=$H96)*(DO$6-$F96+1),$J96/2,$M96,TRUE))/(1-2*_xlfn.NORM.DIST(0,$J96/2,$M96,TRUE))*$D96+($K96="Steady Growth")*(AND(DP$6&gt;=$F96,DP$6&lt;=$H96)*((DP$6-$F96+1)/($J96*($J96+1)/2)*$D96))+($K96="custom")*CustCF!DJ96</f>
        <v/>
      </c>
      <c r="DQ96" s="87">
        <f>($K96="Bell Curve")*(_xlfn.NORM.DIST(AND(DQ$6&gt;=$F96,DQ$6&lt;=$H96)*(DQ$6-$F96+1),$J96/2,$M96,TRUE)-_xlfn.NORM.DIST(AND(DQ$6&gt;=$F96,DQ$6&lt;=$H96)*(DP$6-$F96+1),$J96/2,$M96,TRUE))/(1-2*_xlfn.NORM.DIST(0,$J96/2,$M96,TRUE))*$D96+($K96="Steady Growth")*(AND(DQ$6&gt;=$F96,DQ$6&lt;=$H96)*((DQ$6-$F96+1)/($J96*($J96+1)/2)*$D96))+($K96="custom")*CustCF!DK96</f>
        <v/>
      </c>
      <c r="DR96" s="87">
        <f>($K96="Bell Curve")*(_xlfn.NORM.DIST(AND(DR$6&gt;=$F96,DR$6&lt;=$H96)*(DR$6-$F96+1),$J96/2,$M96,TRUE)-_xlfn.NORM.DIST(AND(DR$6&gt;=$F96,DR$6&lt;=$H96)*(DQ$6-$F96+1),$J96/2,$M96,TRUE))/(1-2*_xlfn.NORM.DIST(0,$J96/2,$M96,TRUE))*$D96+($K96="Steady Growth")*(AND(DR$6&gt;=$F96,DR$6&lt;=$H96)*((DR$6-$F96+1)/($J96*($J96+1)/2)*$D96))+($K96="custom")*CustCF!DL96</f>
        <v/>
      </c>
      <c r="DS96" s="87">
        <f>($K96="Bell Curve")*(_xlfn.NORM.DIST(AND(DS$6&gt;=$F96,DS$6&lt;=$H96)*(DS$6-$F96+1),$J96/2,$M96,TRUE)-_xlfn.NORM.DIST(AND(DS$6&gt;=$F96,DS$6&lt;=$H96)*(DR$6-$F96+1),$J96/2,$M96,TRUE))/(1-2*_xlfn.NORM.DIST(0,$J96/2,$M96,TRUE))*$D96+($K96="Steady Growth")*(AND(DS$6&gt;=$F96,DS$6&lt;=$H96)*((DS$6-$F96+1)/($J96*($J96+1)/2)*$D96))+($K96="custom")*CustCF!DM96</f>
        <v/>
      </c>
      <c r="DT96" s="87">
        <f>($K96="Bell Curve")*(_xlfn.NORM.DIST(AND(DT$6&gt;=$F96,DT$6&lt;=$H96)*(DT$6-$F96+1),$J96/2,$M96,TRUE)-_xlfn.NORM.DIST(AND(DT$6&gt;=$F96,DT$6&lt;=$H96)*(DS$6-$F96+1),$J96/2,$M96,TRUE))/(1-2*_xlfn.NORM.DIST(0,$J96/2,$M96,TRUE))*$D96+($K96="Steady Growth")*(AND(DT$6&gt;=$F96,DT$6&lt;=$H96)*((DT$6-$F96+1)/($J96*($J96+1)/2)*$D96))+($K96="custom")*CustCF!DN96</f>
        <v/>
      </c>
      <c r="DU96" s="87">
        <f>($K96="Bell Curve")*(_xlfn.NORM.DIST(AND(DU$6&gt;=$F96,DU$6&lt;=$H96)*(DU$6-$F96+1),$J96/2,$M96,TRUE)-_xlfn.NORM.DIST(AND(DU$6&gt;=$F96,DU$6&lt;=$H96)*(DT$6-$F96+1),$J96/2,$M96,TRUE))/(1-2*_xlfn.NORM.DIST(0,$J96/2,$M96,TRUE))*$D96+($K96="Steady Growth")*(AND(DU$6&gt;=$F96,DU$6&lt;=$H96)*((DU$6-$F96+1)/($J96*($J96+1)/2)*$D96))+($K96="custom")*CustCF!DO96</f>
        <v/>
      </c>
      <c r="DV96" s="87">
        <f>($K96="Bell Curve")*(_xlfn.NORM.DIST(AND(DV$6&gt;=$F96,DV$6&lt;=$H96)*(DV$6-$F96+1),$J96/2,$M96,TRUE)-_xlfn.NORM.DIST(AND(DV$6&gt;=$F96,DV$6&lt;=$H96)*(DU$6-$F96+1),$J96/2,$M96,TRUE))/(1-2*_xlfn.NORM.DIST(0,$J96/2,$M96,TRUE))*$D96+($K96="Steady Growth")*(AND(DV$6&gt;=$F96,DV$6&lt;=$H96)*((DV$6-$F96+1)/($J96*($J96+1)/2)*$D96))+($K96="custom")*CustCF!DP96</f>
        <v/>
      </c>
      <c r="DW96" s="87">
        <f>($K96="Bell Curve")*(_xlfn.NORM.DIST(AND(DW$6&gt;=$F96,DW$6&lt;=$H96)*(DW$6-$F96+1),$J96/2,$M96,TRUE)-_xlfn.NORM.DIST(AND(DW$6&gt;=$F96,DW$6&lt;=$H96)*(DV$6-$F96+1),$J96/2,$M96,TRUE))/(1-2*_xlfn.NORM.DIST(0,$J96/2,$M96,TRUE))*$D96+($K96="Steady Growth")*(AND(DW$6&gt;=$F96,DW$6&lt;=$H96)*((DW$6-$F96+1)/($J96*($J96+1)/2)*$D96))+($K96="custom")*CustCF!DQ96</f>
        <v/>
      </c>
      <c r="DX96" s="87">
        <f>($K96="Bell Curve")*(_xlfn.NORM.DIST(AND(DX$6&gt;=$F96,DX$6&lt;=$H96)*(DX$6-$F96+1),$J96/2,$M96,TRUE)-_xlfn.NORM.DIST(AND(DX$6&gt;=$F96,DX$6&lt;=$H96)*(DW$6-$F96+1),$J96/2,$M96,TRUE))/(1-2*_xlfn.NORM.DIST(0,$J96/2,$M96,TRUE))*$D96+($K96="Steady Growth")*(AND(DX$6&gt;=$F96,DX$6&lt;=$H96)*((DX$6-$F96+1)/($J96*($J96+1)/2)*$D96))+($K96="custom")*CustCF!DR96</f>
        <v/>
      </c>
      <c r="DY96" s="87">
        <f>($K96="Bell Curve")*(_xlfn.NORM.DIST(AND(DY$6&gt;=$F96,DY$6&lt;=$H96)*(DY$6-$F96+1),$J96/2,$M96,TRUE)-_xlfn.NORM.DIST(AND(DY$6&gt;=$F96,DY$6&lt;=$H96)*(DX$6-$F96+1),$J96/2,$M96,TRUE))/(1-2*_xlfn.NORM.DIST(0,$J96/2,$M96,TRUE))*$D96+($K96="Steady Growth")*(AND(DY$6&gt;=$F96,DY$6&lt;=$H96)*((DY$6-$F96+1)/($J96*($J96+1)/2)*$D96))+($K96="custom")*CustCF!DS96</f>
        <v/>
      </c>
      <c r="DZ96" s="87">
        <f>($K96="Bell Curve")*(_xlfn.NORM.DIST(AND(DZ$6&gt;=$F96,DZ$6&lt;=$H96)*(DZ$6-$F96+1),$J96/2,$M96,TRUE)-_xlfn.NORM.DIST(AND(DZ$6&gt;=$F96,DZ$6&lt;=$H96)*(DY$6-$F96+1),$J96/2,$M96,TRUE))/(1-2*_xlfn.NORM.DIST(0,$J96/2,$M96,TRUE))*$D96+($K96="Steady Growth")*(AND(DZ$6&gt;=$F96,DZ$6&lt;=$H96)*((DZ$6-$F96+1)/($J96*($J96+1)/2)*$D96))+($K96="custom")*CustCF!DT96</f>
        <v/>
      </c>
      <c r="EA96" s="87">
        <f>($K96="Bell Curve")*(_xlfn.NORM.DIST(AND(EA$6&gt;=$F96,EA$6&lt;=$H96)*(EA$6-$F96+1),$J96/2,$M96,TRUE)-_xlfn.NORM.DIST(AND(EA$6&gt;=$F96,EA$6&lt;=$H96)*(DZ$6-$F96+1),$J96/2,$M96,TRUE))/(1-2*_xlfn.NORM.DIST(0,$J96/2,$M96,TRUE))*$D96+($K96="Steady Growth")*(AND(EA$6&gt;=$F96,EA$6&lt;=$H96)*((EA$6-$F96+1)/($J96*($J96+1)/2)*$D96))+($K96="custom")*CustCF!DU96</f>
        <v/>
      </c>
      <c r="EB96" s="87">
        <f>($K96="Bell Curve")*(_xlfn.NORM.DIST(AND(EB$6&gt;=$F96,EB$6&lt;=$H96)*(EB$6-$F96+1),$J96/2,$M96,TRUE)-_xlfn.NORM.DIST(AND(EB$6&gt;=$F96,EB$6&lt;=$H96)*(EA$6-$F96+1),$J96/2,$M96,TRUE))/(1-2*_xlfn.NORM.DIST(0,$J96/2,$M96,TRUE))*$D96+($K96="Steady Growth")*(AND(EB$6&gt;=$F96,EB$6&lt;=$H96)*((EB$6-$F96+1)/($J96*($J96+1)/2)*$D96))+($K96="custom")*CustCF!DV96</f>
        <v/>
      </c>
      <c r="EC96" s="87">
        <f>($K96="Bell Curve")*(_xlfn.NORM.DIST(AND(EC$6&gt;=$F96,EC$6&lt;=$H96)*(EC$6-$F96+1),$J96/2,$M96,TRUE)-_xlfn.NORM.DIST(AND(EC$6&gt;=$F96,EC$6&lt;=$H96)*(EB$6-$F96+1),$J96/2,$M96,TRUE))/(1-2*_xlfn.NORM.DIST(0,$J96/2,$M96,TRUE))*$D96+($K96="Steady Growth")*(AND(EC$6&gt;=$F96,EC$6&lt;=$H96)*((EC$6-$F96+1)/($J96*($J96+1)/2)*$D96))+($K96="custom")*CustCF!DW96</f>
        <v/>
      </c>
      <c r="ED96" s="87">
        <f>($K96="Bell Curve")*(_xlfn.NORM.DIST(AND(ED$6&gt;=$F96,ED$6&lt;=$H96)*(ED$6-$F96+1),$J96/2,$M96,TRUE)-_xlfn.NORM.DIST(AND(ED$6&gt;=$F96,ED$6&lt;=$H96)*(EC$6-$F96+1),$J96/2,$M96,TRUE))/(1-2*_xlfn.NORM.DIST(0,$J96/2,$M96,TRUE))*$D96+($K96="Steady Growth")*(AND(ED$6&gt;=$F96,ED$6&lt;=$H96)*((ED$6-$F96+1)/($J96*($J96+1)/2)*$D96))+($K96="custom")*CustCF!DX96</f>
        <v/>
      </c>
      <c r="EE96" s="87">
        <f>($K96="Bell Curve")*(_xlfn.NORM.DIST(AND(EE$6&gt;=$F96,EE$6&lt;=$H96)*(EE$6-$F96+1),$J96/2,$M96,TRUE)-_xlfn.NORM.DIST(AND(EE$6&gt;=$F96,EE$6&lt;=$H96)*(ED$6-$F96+1),$J96/2,$M96,TRUE))/(1-2*_xlfn.NORM.DIST(0,$J96/2,$M96,TRUE))*$D96+($K96="Steady Growth")*(AND(EE$6&gt;=$F96,EE$6&lt;=$H96)*((EE$6-$F96+1)/($J96*($J96+1)/2)*$D96))+($K96="custom")*CustCF!DY96</f>
        <v/>
      </c>
      <c r="EF96" s="87">
        <f>($K96="Bell Curve")*(_xlfn.NORM.DIST(AND(EF$6&gt;=$F96,EF$6&lt;=$H96)*(EF$6-$F96+1),$J96/2,$M96,TRUE)-_xlfn.NORM.DIST(AND(EF$6&gt;=$F96,EF$6&lt;=$H96)*(EE$6-$F96+1),$J96/2,$M96,TRUE))/(1-2*_xlfn.NORM.DIST(0,$J96/2,$M96,TRUE))*$D96+($K96="Steady Growth")*(AND(EF$6&gt;=$F96,EF$6&lt;=$H96)*((EF$6-$F96+1)/($J96*($J96+1)/2)*$D96))+($K96="custom")*CustCF!DZ96</f>
        <v/>
      </c>
      <c r="EG96" s="87">
        <f>($K96="Bell Curve")*(_xlfn.NORM.DIST(AND(EG$6&gt;=$F96,EG$6&lt;=$H96)*(EG$6-$F96+1),$J96/2,$M96,TRUE)-_xlfn.NORM.DIST(AND(EG$6&gt;=$F96,EG$6&lt;=$H96)*(EF$6-$F96+1),$J96/2,$M96,TRUE))/(1-2*_xlfn.NORM.DIST(0,$J96/2,$M96,TRUE))*$D96+($K96="Steady Growth")*(AND(EG$6&gt;=$F96,EG$6&lt;=$H96)*((EG$6-$F96+1)/($J96*($J96+1)/2)*$D96))+($K96="custom")*CustCF!EA96</f>
        <v/>
      </c>
      <c r="EH96" s="87">
        <f>($K96="Bell Curve")*(_xlfn.NORM.DIST(AND(EH$6&gt;=$F96,EH$6&lt;=$H96)*(EH$6-$F96+1),$J96/2,$M96,TRUE)-_xlfn.NORM.DIST(AND(EH$6&gt;=$F96,EH$6&lt;=$H96)*(EG$6-$F96+1),$J96/2,$M96,TRUE))/(1-2*_xlfn.NORM.DIST(0,$J96/2,$M96,TRUE))*$D96+($K96="Steady Growth")*(AND(EH$6&gt;=$F96,EH$6&lt;=$H96)*((EH$6-$F96+1)/($J96*($J96+1)/2)*$D96))+($K96="custom")*CustCF!EB96</f>
        <v/>
      </c>
      <c r="EI96" s="87">
        <f>($K96="Bell Curve")*(_xlfn.NORM.DIST(AND(EI$6&gt;=$F96,EI$6&lt;=$H96)*(EI$6-$F96+1),$J96/2,$M96,TRUE)-_xlfn.NORM.DIST(AND(EI$6&gt;=$F96,EI$6&lt;=$H96)*(EH$6-$F96+1),$J96/2,$M96,TRUE))/(1-2*_xlfn.NORM.DIST(0,$J96/2,$M96,TRUE))*$D96+($K96="Steady Growth")*(AND(EI$6&gt;=$F96,EI$6&lt;=$H96)*((EI$6-$F96+1)/($J96*($J96+1)/2)*$D96))+($K96="custom")*CustCF!EC96</f>
        <v/>
      </c>
      <c r="EJ96" s="87">
        <f>($K96="Bell Curve")*(_xlfn.NORM.DIST(AND(EJ$6&gt;=$F96,EJ$6&lt;=$H96)*(EJ$6-$F96+1),$J96/2,$M96,TRUE)-_xlfn.NORM.DIST(AND(EJ$6&gt;=$F96,EJ$6&lt;=$H96)*(EI$6-$F96+1),$J96/2,$M96,TRUE))/(1-2*_xlfn.NORM.DIST(0,$J96/2,$M96,TRUE))*$D96+($K96="Steady Growth")*(AND(EJ$6&gt;=$F96,EJ$6&lt;=$H96)*((EJ$6-$F96+1)/($J96*($J96+1)/2)*$D96))+($K96="custom")*CustCF!ED96</f>
        <v/>
      </c>
      <c r="EK96" s="87">
        <f>($K96="Bell Curve")*(_xlfn.NORM.DIST(AND(EK$6&gt;=$F96,EK$6&lt;=$H96)*(EK$6-$F96+1),$J96/2,$M96,TRUE)-_xlfn.NORM.DIST(AND(EK$6&gt;=$F96,EK$6&lt;=$H96)*(EJ$6-$F96+1),$J96/2,$M96,TRUE))/(1-2*_xlfn.NORM.DIST(0,$J96/2,$M96,TRUE))*$D96+($K96="Steady Growth")*(AND(EK$6&gt;=$F96,EK$6&lt;=$H96)*((EK$6-$F96+1)/($J96*($J96+1)/2)*$D96))+($K96="custom")*CustCF!EE96</f>
        <v/>
      </c>
      <c r="EL96" s="87">
        <f>($K96="Bell Curve")*(_xlfn.NORM.DIST(AND(EL$6&gt;=$F96,EL$6&lt;=$H96)*(EL$6-$F96+1),$J96/2,$M96,TRUE)-_xlfn.NORM.DIST(AND(EL$6&gt;=$F96,EL$6&lt;=$H96)*(EK$6-$F96+1),$J96/2,$M96,TRUE))/(1-2*_xlfn.NORM.DIST(0,$J96/2,$M96,TRUE))*$D96+($K96="Steady Growth")*(AND(EL$6&gt;=$F96,EL$6&lt;=$H96)*((EL$6-$F96+1)/($J96*($J96+1)/2)*$D96))+($K96="custom")*CustCF!EF96</f>
        <v/>
      </c>
      <c r="EM96" s="87">
        <f>($K96="Bell Curve")*(_xlfn.NORM.DIST(AND(EM$6&gt;=$F96,EM$6&lt;=$H96)*(EM$6-$F96+1),$J96/2,$M96,TRUE)-_xlfn.NORM.DIST(AND(EM$6&gt;=$F96,EM$6&lt;=$H96)*(EL$6-$F96+1),$J96/2,$M96,TRUE))/(1-2*_xlfn.NORM.DIST(0,$J96/2,$M96,TRUE))*$D96+($K96="Steady Growth")*(AND(EM$6&gt;=$F96,EM$6&lt;=$H96)*((EM$6-$F96+1)/($J96*($J96+1)/2)*$D96))+($K96="custom")*CustCF!EG96</f>
        <v/>
      </c>
      <c r="EN96" s="87">
        <f>($K96="Bell Curve")*(_xlfn.NORM.DIST(AND(EN$6&gt;=$F96,EN$6&lt;=$H96)*(EN$6-$F96+1),$J96/2,$M96,TRUE)-_xlfn.NORM.DIST(AND(EN$6&gt;=$F96,EN$6&lt;=$H96)*(EM$6-$F96+1),$J96/2,$M96,TRUE))/(1-2*_xlfn.NORM.DIST(0,$J96/2,$M96,TRUE))*$D96+($K96="Steady Growth")*(AND(EN$6&gt;=$F96,EN$6&lt;=$H96)*((EN$6-$F96+1)/($J96*($J96+1)/2)*$D96))+($K96="custom")*CustCF!EH96</f>
        <v/>
      </c>
      <c r="EO96" s="87">
        <f>($K96="Bell Curve")*(_xlfn.NORM.DIST(AND(EO$6&gt;=$F96,EO$6&lt;=$H96)*(EO$6-$F96+1),$J96/2,$M96,TRUE)-_xlfn.NORM.DIST(AND(EO$6&gt;=$F96,EO$6&lt;=$H96)*(EN$6-$F96+1),$J96/2,$M96,TRUE))/(1-2*_xlfn.NORM.DIST(0,$J96/2,$M96,TRUE))*$D96+($K96="Steady Growth")*(AND(EO$6&gt;=$F96,EO$6&lt;=$H96)*((EO$6-$F96+1)/($J96*($J96+1)/2)*$D96))+($K96="custom")*CustCF!EI96</f>
        <v/>
      </c>
      <c r="EP96" s="87">
        <f>($K96="Bell Curve")*(_xlfn.NORM.DIST(AND(EP$6&gt;=$F96,EP$6&lt;=$H96)*(EP$6-$F96+1),$J96/2,$M96,TRUE)-_xlfn.NORM.DIST(AND(EP$6&gt;=$F96,EP$6&lt;=$H96)*(EO$6-$F96+1),$J96/2,$M96,TRUE))/(1-2*_xlfn.NORM.DIST(0,$J96/2,$M96,TRUE))*$D96+($K96="Steady Growth")*(AND(EP$6&gt;=$F96,EP$6&lt;=$H96)*((EP$6-$F96+1)/($J96*($J96+1)/2)*$D96))+($K96="custom")*CustCF!EJ96</f>
        <v/>
      </c>
      <c r="EQ96" s="87">
        <f>($K96="Bell Curve")*(_xlfn.NORM.DIST(AND(EQ$6&gt;=$F96,EQ$6&lt;=$H96)*(EQ$6-$F96+1),$J96/2,$M96,TRUE)-_xlfn.NORM.DIST(AND(EQ$6&gt;=$F96,EQ$6&lt;=$H96)*(EP$6-$F96+1),$J96/2,$M96,TRUE))/(1-2*_xlfn.NORM.DIST(0,$J96/2,$M96,TRUE))*$D96+($K96="Steady Growth")*(AND(EQ$6&gt;=$F96,EQ$6&lt;=$H96)*((EQ$6-$F96+1)/($J96*($J96+1)/2)*$D96))+($K96="custom")*CustCF!EK96</f>
        <v/>
      </c>
      <c r="ER96" s="87">
        <f>($K96="Bell Curve")*(_xlfn.NORM.DIST(AND(ER$6&gt;=$F96,ER$6&lt;=$H96)*(ER$6-$F96+1),$J96/2,$M96,TRUE)-_xlfn.NORM.DIST(AND(ER$6&gt;=$F96,ER$6&lt;=$H96)*(EQ$6-$F96+1),$J96/2,$M96,TRUE))/(1-2*_xlfn.NORM.DIST(0,$J96/2,$M96,TRUE))*$D96+($K96="Steady Growth")*(AND(ER$6&gt;=$F96,ER$6&lt;=$H96)*((ER$6-$F96+1)/($J96*($J96+1)/2)*$D96))+($K96="custom")*CustCF!EL96</f>
        <v/>
      </c>
      <c r="ES96" s="87">
        <f>($K96="Bell Curve")*(_xlfn.NORM.DIST(AND(ES$6&gt;=$F96,ES$6&lt;=$H96)*(ES$6-$F96+1),$J96/2,$M96,TRUE)-_xlfn.NORM.DIST(AND(ES$6&gt;=$F96,ES$6&lt;=$H96)*(ER$6-$F96+1),$J96/2,$M96,TRUE))/(1-2*_xlfn.NORM.DIST(0,$J96/2,$M96,TRUE))*$D96+($K96="Steady Growth")*(AND(ES$6&gt;=$F96,ES$6&lt;=$H96)*((ES$6-$F96+1)/($J96*($J96+1)/2)*$D96))+($K96="custom")*CustCF!EM96</f>
        <v/>
      </c>
      <c r="ET96" s="87">
        <f>($K96="Bell Curve")*(_xlfn.NORM.DIST(AND(ET$6&gt;=$F96,ET$6&lt;=$H96)*(ET$6-$F96+1),$J96/2,$M96,TRUE)-_xlfn.NORM.DIST(AND(ET$6&gt;=$F96,ET$6&lt;=$H96)*(ES$6-$F96+1),$J96/2,$M96,TRUE))/(1-2*_xlfn.NORM.DIST(0,$J96/2,$M96,TRUE))*$D96+($K96="Steady Growth")*(AND(ET$6&gt;=$F96,ET$6&lt;=$H96)*((ET$6-$F96+1)/($J96*($J96+1)/2)*$D96))+($K96="custom")*CustCF!EN96</f>
        <v/>
      </c>
      <c r="EU96" s="87">
        <f>($K96="Bell Curve")*(_xlfn.NORM.DIST(AND(EU$6&gt;=$F96,EU$6&lt;=$H96)*(EU$6-$F96+1),$J96/2,$M96,TRUE)-_xlfn.NORM.DIST(AND(EU$6&gt;=$F96,EU$6&lt;=$H96)*(ET$6-$F96+1),$J96/2,$M96,TRUE))/(1-2*_xlfn.NORM.DIST(0,$J96/2,$M96,TRUE))*$D96+($K96="Steady Growth")*(AND(EU$6&gt;=$F96,EU$6&lt;=$H96)*((EU$6-$F96+1)/($J96*($J96+1)/2)*$D96))+($K96="custom")*CustCF!EO96</f>
        <v/>
      </c>
      <c r="EV96" s="87">
        <f>($K96="Bell Curve")*(_xlfn.NORM.DIST(AND(EV$6&gt;=$F96,EV$6&lt;=$H96)*(EV$6-$F96+1),$J96/2,$M96,TRUE)-_xlfn.NORM.DIST(AND(EV$6&gt;=$F96,EV$6&lt;=$H96)*(EU$6-$F96+1),$J96/2,$M96,TRUE))/(1-2*_xlfn.NORM.DIST(0,$J96/2,$M96,TRUE))*$D96+($K96="Steady Growth")*(AND(EV$6&gt;=$F96,EV$6&lt;=$H96)*((EV$6-$F96+1)/($J96*($J96+1)/2)*$D96))+($K96="custom")*CustCF!EP96</f>
        <v/>
      </c>
      <c r="EW96" s="87">
        <f>($K96="Bell Curve")*(_xlfn.NORM.DIST(AND(EW$6&gt;=$F96,EW$6&lt;=$H96)*(EW$6-$F96+1),$J96/2,$M96,TRUE)-_xlfn.NORM.DIST(AND(EW$6&gt;=$F96,EW$6&lt;=$H96)*(EV$6-$F96+1),$J96/2,$M96,TRUE))/(1-2*_xlfn.NORM.DIST(0,$J96/2,$M96,TRUE))*$D96+($K96="Steady Growth")*(AND(EW$6&gt;=$F96,EW$6&lt;=$H96)*((EW$6-$F96+1)/($J96*($J96+1)/2)*$D96))+($K96="custom")*CustCF!EQ96</f>
        <v/>
      </c>
      <c r="EX96" s="87">
        <f>($K96="Bell Curve")*(_xlfn.NORM.DIST(AND(EX$6&gt;=$F96,EX$6&lt;=$H96)*(EX$6-$F96+1),$J96/2,$M96,TRUE)-_xlfn.NORM.DIST(AND(EX$6&gt;=$F96,EX$6&lt;=$H96)*(EW$6-$F96+1),$J96/2,$M96,TRUE))/(1-2*_xlfn.NORM.DIST(0,$J96/2,$M96,TRUE))*$D96+($K96="Steady Growth")*(AND(EX$6&gt;=$F96,EX$6&lt;=$H96)*((EX$6-$F96+1)/($J96*($J96+1)/2)*$D96))+($K96="custom")*CustCF!ER96</f>
        <v/>
      </c>
      <c r="EY96" s="87">
        <f>($K96="Bell Curve")*(_xlfn.NORM.DIST(AND(EY$6&gt;=$F96,EY$6&lt;=$H96)*(EY$6-$F96+1),$J96/2,$M96,TRUE)-_xlfn.NORM.DIST(AND(EY$6&gt;=$F96,EY$6&lt;=$H96)*(EX$6-$F96+1),$J96/2,$M96,TRUE))/(1-2*_xlfn.NORM.DIST(0,$J96/2,$M96,TRUE))*$D96+($K96="Steady Growth")*(AND(EY$6&gt;=$F96,EY$6&lt;=$H96)*((EY$6-$F96+1)/($J96*($J96+1)/2)*$D96))+($K96="custom")*CustCF!ES96</f>
        <v/>
      </c>
      <c r="EZ96" s="87">
        <f>($K96="Bell Curve")*(_xlfn.NORM.DIST(AND(EZ$6&gt;=$F96,EZ$6&lt;=$H96)*(EZ$6-$F96+1),$J96/2,$M96,TRUE)-_xlfn.NORM.DIST(AND(EZ$6&gt;=$F96,EZ$6&lt;=$H96)*(EY$6-$F96+1),$J96/2,$M96,TRUE))/(1-2*_xlfn.NORM.DIST(0,$J96/2,$M96,TRUE))*$D96+($K96="Steady Growth")*(AND(EZ$6&gt;=$F96,EZ$6&lt;=$H96)*((EZ$6-$F96+1)/($J96*($J96+1)/2)*$D96))+($K96="custom")*CustCF!ET96</f>
        <v/>
      </c>
      <c r="FA96" s="87">
        <f>($K96="Bell Curve")*(_xlfn.NORM.DIST(AND(FA$6&gt;=$F96,FA$6&lt;=$H96)*(FA$6-$F96+1),$J96/2,$M96,TRUE)-_xlfn.NORM.DIST(AND(FA$6&gt;=$F96,FA$6&lt;=$H96)*(EZ$6-$F96+1),$J96/2,$M96,TRUE))/(1-2*_xlfn.NORM.DIST(0,$J96/2,$M96,TRUE))*$D96+($K96="Steady Growth")*(AND(FA$6&gt;=$F96,FA$6&lt;=$H96)*((FA$6-$F96+1)/($J96*($J96+1)/2)*$D96))+($K96="custom")*CustCF!EU96</f>
        <v/>
      </c>
      <c r="FB96" s="87">
        <f>($K96="Bell Curve")*(_xlfn.NORM.DIST(AND(FB$6&gt;=$F96,FB$6&lt;=$H96)*(FB$6-$F96+1),$J96/2,$M96,TRUE)-_xlfn.NORM.DIST(AND(FB$6&gt;=$F96,FB$6&lt;=$H96)*(FA$6-$F96+1),$J96/2,$M96,TRUE))/(1-2*_xlfn.NORM.DIST(0,$J96/2,$M96,TRUE))*$D96+($K96="Steady Growth")*(AND(FB$6&gt;=$F96,FB$6&lt;=$H96)*((FB$6-$F96+1)/($J96*($J96+1)/2)*$D96))+($K96="custom")*CustCF!EV96</f>
        <v/>
      </c>
      <c r="FC96" s="87">
        <f>($K96="Bell Curve")*(_xlfn.NORM.DIST(AND(FC$6&gt;=$F96,FC$6&lt;=$H96)*(FC$6-$F96+1),$J96/2,$M96,TRUE)-_xlfn.NORM.DIST(AND(FC$6&gt;=$F96,FC$6&lt;=$H96)*(FB$6-$F96+1),$J96/2,$M96,TRUE))/(1-2*_xlfn.NORM.DIST(0,$J96/2,$M96,TRUE))*$D96+($K96="Steady Growth")*(AND(FC$6&gt;=$F96,FC$6&lt;=$H96)*((FC$6-$F96+1)/($J96*($J96+1)/2)*$D96))+($K96="custom")*CustCF!EW96</f>
        <v/>
      </c>
      <c r="FD96" s="87">
        <f>($K96="Bell Curve")*(_xlfn.NORM.DIST(AND(FD$6&gt;=$F96,FD$6&lt;=$H96)*(FD$6-$F96+1),$J96/2,$M96,TRUE)-_xlfn.NORM.DIST(AND(FD$6&gt;=$F96,FD$6&lt;=$H96)*(FC$6-$F96+1),$J96/2,$M96,TRUE))/(1-2*_xlfn.NORM.DIST(0,$J96/2,$M96,TRUE))*$D96+($K96="Steady Growth")*(AND(FD$6&gt;=$F96,FD$6&lt;=$H96)*((FD$6-$F96+1)/($J96*($J96+1)/2)*$D96))+($K96="custom")*CustCF!EX96</f>
        <v/>
      </c>
      <c r="FE96" s="87">
        <f>($K96="Bell Curve")*(_xlfn.NORM.DIST(AND(FE$6&gt;=$F96,FE$6&lt;=$H96)*(FE$6-$F96+1),$J96/2,$M96,TRUE)-_xlfn.NORM.DIST(AND(FE$6&gt;=$F96,FE$6&lt;=$H96)*(FD$6-$F96+1),$J96/2,$M96,TRUE))/(1-2*_xlfn.NORM.DIST(0,$J96/2,$M96,TRUE))*$D96+($K96="Steady Growth")*(AND(FE$6&gt;=$F96,FE$6&lt;=$H96)*((FE$6-$F96+1)/($J96*($J96+1)/2)*$D96))+($K96="custom")*CustCF!EY96</f>
        <v/>
      </c>
      <c r="FF96" s="87">
        <f>($K96="Bell Curve")*(_xlfn.NORM.DIST(AND(FF$6&gt;=$F96,FF$6&lt;=$H96)*(FF$6-$F96+1),$J96/2,$M96,TRUE)-_xlfn.NORM.DIST(AND(FF$6&gt;=$F96,FF$6&lt;=$H96)*(FE$6-$F96+1),$J96/2,$M96,TRUE))/(1-2*_xlfn.NORM.DIST(0,$J96/2,$M96,TRUE))*$D96+($K96="Steady Growth")*(AND(FF$6&gt;=$F96,FF$6&lt;=$H96)*((FF$6-$F96+1)/($J96*($J96+1)/2)*$D96))+($K96="custom")*CustCF!EZ96</f>
        <v/>
      </c>
      <c r="FG96" s="87">
        <f>($K96="Bell Curve")*(_xlfn.NORM.DIST(AND(FG$6&gt;=$F96,FG$6&lt;=$H96)*(FG$6-$F96+1),$J96/2,$M96,TRUE)-_xlfn.NORM.DIST(AND(FG$6&gt;=$F96,FG$6&lt;=$H96)*(FF$6-$F96+1),$J96/2,$M96,TRUE))/(1-2*_xlfn.NORM.DIST(0,$J96/2,$M96,TRUE))*$D96+($K96="Steady Growth")*(AND(FG$6&gt;=$F96,FG$6&lt;=$H96)*((FG$6-$F96+1)/($J96*($J96+1)/2)*$D96))+($K96="custom")*CustCF!FA96</f>
        <v/>
      </c>
      <c r="FH96" s="87">
        <f>($K96="Bell Curve")*(_xlfn.NORM.DIST(AND(FH$6&gt;=$F96,FH$6&lt;=$H96)*(FH$6-$F96+1),$J96/2,$M96,TRUE)-_xlfn.NORM.DIST(AND(FH$6&gt;=$F96,FH$6&lt;=$H96)*(FG$6-$F96+1),$J96/2,$M96,TRUE))/(1-2*_xlfn.NORM.DIST(0,$J96/2,$M96,TRUE))*$D96+($K96="Steady Growth")*(AND(FH$6&gt;=$F96,FH$6&lt;=$H96)*((FH$6-$F96+1)/($J96*($J96+1)/2)*$D96))+($K96="custom")*CustCF!FB96</f>
        <v/>
      </c>
      <c r="FI96" s="87">
        <f>($K96="Bell Curve")*(_xlfn.NORM.DIST(AND(FI$6&gt;=$F96,FI$6&lt;=$H96)*(FI$6-$F96+1),$J96/2,$M96,TRUE)-_xlfn.NORM.DIST(AND(FI$6&gt;=$F96,FI$6&lt;=$H96)*(FH$6-$F96+1),$J96/2,$M96,TRUE))/(1-2*_xlfn.NORM.DIST(0,$J96/2,$M96,TRUE))*$D96+($K96="Steady Growth")*(AND(FI$6&gt;=$F96,FI$6&lt;=$H96)*((FI$6-$F96+1)/($J96*($J96+1)/2)*$D96))+($K96="custom")*CustCF!FC96</f>
        <v/>
      </c>
      <c r="FJ96" s="87">
        <f>($K96="Bell Curve")*(_xlfn.NORM.DIST(AND(FJ$6&gt;=$F96,FJ$6&lt;=$H96)*(FJ$6-$F96+1),$J96/2,$M96,TRUE)-_xlfn.NORM.DIST(AND(FJ$6&gt;=$F96,FJ$6&lt;=$H96)*(FI$6-$F96+1),$J96/2,$M96,TRUE))/(1-2*_xlfn.NORM.DIST(0,$J96/2,$M96,TRUE))*$D96+($K96="Steady Growth")*(AND(FJ$6&gt;=$F96,FJ$6&lt;=$H96)*((FJ$6-$F96+1)/($J96*($J96+1)/2)*$D96))+($K96="custom")*CustCF!FD96</f>
        <v/>
      </c>
      <c r="FK96" s="87">
        <f>($K96="Bell Curve")*(_xlfn.NORM.DIST(AND(FK$6&gt;=$F96,FK$6&lt;=$H96)*(FK$6-$F96+1),$J96/2,$M96,TRUE)-_xlfn.NORM.DIST(AND(FK$6&gt;=$F96,FK$6&lt;=$H96)*(FJ$6-$F96+1),$J96/2,$M96,TRUE))/(1-2*_xlfn.NORM.DIST(0,$J96/2,$M96,TRUE))*$D96+($K96="Steady Growth")*(AND(FK$6&gt;=$F96,FK$6&lt;=$H96)*((FK$6-$F96+1)/($J96*($J96+1)/2)*$D96))+($K96="custom")*CustCF!FE96</f>
        <v/>
      </c>
      <c r="FL96" s="87">
        <f>($K96="Bell Curve")*(_xlfn.NORM.DIST(AND(FL$6&gt;=$F96,FL$6&lt;=$H96)*(FL$6-$F96+1),$J96/2,$M96,TRUE)-_xlfn.NORM.DIST(AND(FL$6&gt;=$F96,FL$6&lt;=$H96)*(FK$6-$F96+1),$J96/2,$M96,TRUE))/(1-2*_xlfn.NORM.DIST(0,$J96/2,$M96,TRUE))*$D96+($K96="Steady Growth")*(AND(FL$6&gt;=$F96,FL$6&lt;=$H96)*((FL$6-$F96+1)/($J96*($J96+1)/2)*$D96))+($K96="custom")*CustCF!FF96</f>
        <v/>
      </c>
      <c r="FM96" s="87">
        <f>($K96="Bell Curve")*(_xlfn.NORM.DIST(AND(FM$6&gt;=$F96,FM$6&lt;=$H96)*(FM$6-$F96+1),$J96/2,$M96,TRUE)-_xlfn.NORM.DIST(AND(FM$6&gt;=$F96,FM$6&lt;=$H96)*(FL$6-$F96+1),$J96/2,$M96,TRUE))/(1-2*_xlfn.NORM.DIST(0,$J96/2,$M96,TRUE))*$D96+($K96="Steady Growth")*(AND(FM$6&gt;=$F96,FM$6&lt;=$H96)*((FM$6-$F96+1)/($J96*($J96+1)/2)*$D96))+($K96="custom")*CustCF!FG96</f>
        <v/>
      </c>
      <c r="FN96" s="87">
        <f>($K96="Bell Curve")*(_xlfn.NORM.DIST(AND(FN$6&gt;=$F96,FN$6&lt;=$H96)*(FN$6-$F96+1),$J96/2,$M96,TRUE)-_xlfn.NORM.DIST(AND(FN$6&gt;=$F96,FN$6&lt;=$H96)*(FM$6-$F96+1),$J96/2,$M96,TRUE))/(1-2*_xlfn.NORM.DIST(0,$J96/2,$M96,TRUE))*$D96+($K96="Steady Growth")*(AND(FN$6&gt;=$F96,FN$6&lt;=$H96)*((FN$6-$F96+1)/($J96*($J96+1)/2)*$D96))+($K96="custom")*CustCF!FH96</f>
        <v/>
      </c>
      <c r="FO96" s="87">
        <f>($K96="Bell Curve")*(_xlfn.NORM.DIST(AND(FO$6&gt;=$F96,FO$6&lt;=$H96)*(FO$6-$F96+1),$J96/2,$M96,TRUE)-_xlfn.NORM.DIST(AND(FO$6&gt;=$F96,FO$6&lt;=$H96)*(FN$6-$F96+1),$J96/2,$M96,TRUE))/(1-2*_xlfn.NORM.DIST(0,$J96/2,$M96,TRUE))*$D96+($K96="Steady Growth")*(AND(FO$6&gt;=$F96,FO$6&lt;=$H96)*((FO$6-$F96+1)/($J96*($J96+1)/2)*$D96))+($K96="custom")*CustCF!FI96</f>
        <v/>
      </c>
      <c r="FP96" s="87">
        <f>($K96="Bell Curve")*(_xlfn.NORM.DIST(AND(FP$6&gt;=$F96,FP$6&lt;=$H96)*(FP$6-$F96+1),$J96/2,$M96,TRUE)-_xlfn.NORM.DIST(AND(FP$6&gt;=$F96,FP$6&lt;=$H96)*(FO$6-$F96+1),$J96/2,$M96,TRUE))/(1-2*_xlfn.NORM.DIST(0,$J96/2,$M96,TRUE))*$D96+($K96="Steady Growth")*(AND(FP$6&gt;=$F96,FP$6&lt;=$H96)*((FP$6-$F96+1)/($J96*($J96+1)/2)*$D96))+($K96="custom")*CustCF!FJ96</f>
        <v/>
      </c>
      <c r="FQ96" s="87">
        <f>($K96="Bell Curve")*(_xlfn.NORM.DIST(AND(FQ$6&gt;=$F96,FQ$6&lt;=$H96)*(FQ$6-$F96+1),$J96/2,$M96,TRUE)-_xlfn.NORM.DIST(AND(FQ$6&gt;=$F96,FQ$6&lt;=$H96)*(FP$6-$F96+1),$J96/2,$M96,TRUE))/(1-2*_xlfn.NORM.DIST(0,$J96/2,$M96,TRUE))*$D96+($K96="Steady Growth")*(AND(FQ$6&gt;=$F96,FQ$6&lt;=$H96)*((FQ$6-$F96+1)/($J96*($J96+1)/2)*$D96))+($K96="custom")*CustCF!FK96</f>
        <v/>
      </c>
      <c r="FR96" s="87">
        <f>($K96="Bell Curve")*(_xlfn.NORM.DIST(AND(FR$6&gt;=$F96,FR$6&lt;=$H96)*(FR$6-$F96+1),$J96/2,$M96,TRUE)-_xlfn.NORM.DIST(AND(FR$6&gt;=$F96,FR$6&lt;=$H96)*(FQ$6-$F96+1),$J96/2,$M96,TRUE))/(1-2*_xlfn.NORM.DIST(0,$J96/2,$M96,TRUE))*$D96+($K96="Steady Growth")*(AND(FR$6&gt;=$F96,FR$6&lt;=$H96)*((FR$6-$F96+1)/($J96*($J96+1)/2)*$D96))+($K96="custom")*CustCF!FL96</f>
        <v/>
      </c>
      <c r="FS96" s="87">
        <f>($K96="Bell Curve")*(_xlfn.NORM.DIST(AND(FS$6&gt;=$F96,FS$6&lt;=$H96)*(FS$6-$F96+1),$J96/2,$M96,TRUE)-_xlfn.NORM.DIST(AND(FS$6&gt;=$F96,FS$6&lt;=$H96)*(FR$6-$F96+1),$J96/2,$M96,TRUE))/(1-2*_xlfn.NORM.DIST(0,$J96/2,$M96,TRUE))*$D96+($K96="Steady Growth")*(AND(FS$6&gt;=$F96,FS$6&lt;=$H96)*((FS$6-$F96+1)/($J96*($J96+1)/2)*$D96))+($K96="custom")*CustCF!FM96</f>
        <v/>
      </c>
      <c r="FT96" s="87">
        <f>($K96="Bell Curve")*(_xlfn.NORM.DIST(AND(FT$6&gt;=$F96,FT$6&lt;=$H96)*(FT$6-$F96+1),$J96/2,$M96,TRUE)-_xlfn.NORM.DIST(AND(FT$6&gt;=$F96,FT$6&lt;=$H96)*(FS$6-$F96+1),$J96/2,$M96,TRUE))/(1-2*_xlfn.NORM.DIST(0,$J96/2,$M96,TRUE))*$D96+($K96="Steady Growth")*(AND(FT$6&gt;=$F96,FT$6&lt;=$H96)*((FT$6-$F96+1)/($J96*($J96+1)/2)*$D96))+($K96="custom")*CustCF!FN96</f>
        <v/>
      </c>
      <c r="FU96" s="87">
        <f>($K96="Bell Curve")*(_xlfn.NORM.DIST(AND(FU$6&gt;=$F96,FU$6&lt;=$H96)*(FU$6-$F96+1),$J96/2,$M96,TRUE)-_xlfn.NORM.DIST(AND(FU$6&gt;=$F96,FU$6&lt;=$H96)*(FT$6-$F96+1),$J96/2,$M96,TRUE))/(1-2*_xlfn.NORM.DIST(0,$J96/2,$M96,TRUE))*$D96+($K96="Steady Growth")*(AND(FU$6&gt;=$F96,FU$6&lt;=$H96)*((FU$6-$F96+1)/($J96*($J96+1)/2)*$D96))+($K96="custom")*CustCF!FO96</f>
        <v/>
      </c>
      <c r="FV96" s="87">
        <f>($K96="Bell Curve")*(_xlfn.NORM.DIST(AND(FV$6&gt;=$F96,FV$6&lt;=$H96)*(FV$6-$F96+1),$J96/2,$M96,TRUE)-_xlfn.NORM.DIST(AND(FV$6&gt;=$F96,FV$6&lt;=$H96)*(FU$6-$F96+1),$J96/2,$M96,TRUE))/(1-2*_xlfn.NORM.DIST(0,$J96/2,$M96,TRUE))*$D96+($K96="Steady Growth")*(AND(FV$6&gt;=$F96,FV$6&lt;=$H96)*((FV$6-$F96+1)/($J96*($J96+1)/2)*$D96))+($K96="custom")*CustCF!FP96</f>
        <v/>
      </c>
      <c r="FW96" s="87">
        <f>($K96="Bell Curve")*(_xlfn.NORM.DIST(AND(FW$6&gt;=$F96,FW$6&lt;=$H96)*(FW$6-$F96+1),$J96/2,$M96,TRUE)-_xlfn.NORM.DIST(AND(FW$6&gt;=$F96,FW$6&lt;=$H96)*(FV$6-$F96+1),$J96/2,$M96,TRUE))/(1-2*_xlfn.NORM.DIST(0,$J96/2,$M96,TRUE))*$D96+($K96="Steady Growth")*(AND(FW$6&gt;=$F96,FW$6&lt;=$H96)*((FW$6-$F96+1)/($J96*($J96+1)/2)*$D96))+($K96="custom")*CustCF!FQ96</f>
        <v/>
      </c>
      <c r="FX96" s="87">
        <f>($K96="Bell Curve")*(_xlfn.NORM.DIST(AND(FX$6&gt;=$F96,FX$6&lt;=$H96)*(FX$6-$F96+1),$J96/2,$M96,TRUE)-_xlfn.NORM.DIST(AND(FX$6&gt;=$F96,FX$6&lt;=$H96)*(FW$6-$F96+1),$J96/2,$M96,TRUE))/(1-2*_xlfn.NORM.DIST(0,$J96/2,$M96,TRUE))*$D96+($K96="Steady Growth")*(AND(FX$6&gt;=$F96,FX$6&lt;=$H96)*((FX$6-$F96+1)/($J96*($J96+1)/2)*$D96))+($K96="custom")*CustCF!FR96</f>
        <v/>
      </c>
      <c r="FY96" s="87">
        <f>($K96="Bell Curve")*(_xlfn.NORM.DIST(AND(FY$6&gt;=$F96,FY$6&lt;=$H96)*(FY$6-$F96+1),$J96/2,$M96,TRUE)-_xlfn.NORM.DIST(AND(FY$6&gt;=$F96,FY$6&lt;=$H96)*(FX$6-$F96+1),$J96/2,$M96,TRUE))/(1-2*_xlfn.NORM.DIST(0,$J96/2,$M96,TRUE))*$D96+($K96="Steady Growth")*(AND(FY$6&gt;=$F96,FY$6&lt;=$H96)*((FY$6-$F96+1)/($J96*($J96+1)/2)*$D96))+($K96="custom")*CustCF!FS96</f>
        <v/>
      </c>
      <c r="FZ96" s="87">
        <f>($K96="Bell Curve")*(_xlfn.NORM.DIST(AND(FZ$6&gt;=$F96,FZ$6&lt;=$H96)*(FZ$6-$F96+1),$J96/2,$M96,TRUE)-_xlfn.NORM.DIST(AND(FZ$6&gt;=$F96,FZ$6&lt;=$H96)*(FY$6-$F96+1),$J96/2,$M96,TRUE))/(1-2*_xlfn.NORM.DIST(0,$J96/2,$M96,TRUE))*$D96+($K96="Steady Growth")*(AND(FZ$6&gt;=$F96,FZ$6&lt;=$H96)*((FZ$6-$F96+1)/($J96*($J96+1)/2)*$D96))+($K96="custom")*CustCF!FT96</f>
        <v/>
      </c>
      <c r="GA96" s="87">
        <f>($K96="Bell Curve")*(_xlfn.NORM.DIST(AND(GA$6&gt;=$F96,GA$6&lt;=$H96)*(GA$6-$F96+1),$J96/2,$M96,TRUE)-_xlfn.NORM.DIST(AND(GA$6&gt;=$F96,GA$6&lt;=$H96)*(FZ$6-$F96+1),$J96/2,$M96,TRUE))/(1-2*_xlfn.NORM.DIST(0,$J96/2,$M96,TRUE))*$D96+($K96="Steady Growth")*(AND(GA$6&gt;=$F96,GA$6&lt;=$H96)*((GA$6-$F96+1)/($J96*($J96+1)/2)*$D96))+($K96="custom")*CustCF!FU96</f>
        <v/>
      </c>
      <c r="GB96" s="87">
        <f>($K96="Bell Curve")*(_xlfn.NORM.DIST(AND(GB$6&gt;=$F96,GB$6&lt;=$H96)*(GB$6-$F96+1),$J96/2,$M96,TRUE)-_xlfn.NORM.DIST(AND(GB$6&gt;=$F96,GB$6&lt;=$H96)*(GA$6-$F96+1),$J96/2,$M96,TRUE))/(1-2*_xlfn.NORM.DIST(0,$J96/2,$M96,TRUE))*$D96+($K96="Steady Growth")*(AND(GB$6&gt;=$F96,GB$6&lt;=$H96)*((GB$6-$F96+1)/($J96*($J96+1)/2)*$D96))+($K96="custom")*CustCF!FV96</f>
        <v/>
      </c>
      <c r="GC96" s="87">
        <f>($K96="Bell Curve")*(_xlfn.NORM.DIST(AND(GC$6&gt;=$F96,GC$6&lt;=$H96)*(GC$6-$F96+1),$J96/2,$M96,TRUE)-_xlfn.NORM.DIST(AND(GC$6&gt;=$F96,GC$6&lt;=$H96)*(GB$6-$F96+1),$J96/2,$M96,TRUE))/(1-2*_xlfn.NORM.DIST(0,$J96/2,$M96,TRUE))*$D96+($K96="Steady Growth")*(AND(GC$6&gt;=$F96,GC$6&lt;=$H96)*((GC$6-$F96+1)/($J96*($J96+1)/2)*$D96))+($K96="custom")*CustCF!FW96</f>
        <v/>
      </c>
      <c r="GD96" s="87">
        <f>($K96="Bell Curve")*(_xlfn.NORM.DIST(AND(GD$6&gt;=$F96,GD$6&lt;=$H96)*(GD$6-$F96+1),$J96/2,$M96,TRUE)-_xlfn.NORM.DIST(AND(GD$6&gt;=$F96,GD$6&lt;=$H96)*(GC$6-$F96+1),$J96/2,$M96,TRUE))/(1-2*_xlfn.NORM.DIST(0,$J96/2,$M96,TRUE))*$D96+($K96="Steady Growth")*(AND(GD$6&gt;=$F96,GD$6&lt;=$H96)*((GD$6-$F96+1)/($J96*($J96+1)/2)*$D96))+($K96="custom")*CustCF!FX96</f>
        <v/>
      </c>
      <c r="GE96" s="87">
        <f>($K96="Bell Curve")*(_xlfn.NORM.DIST(AND(GE$6&gt;=$F96,GE$6&lt;=$H96)*(GE$6-$F96+1),$J96/2,$M96,TRUE)-_xlfn.NORM.DIST(AND(GE$6&gt;=$F96,GE$6&lt;=$H96)*(GD$6-$F96+1),$J96/2,$M96,TRUE))/(1-2*_xlfn.NORM.DIST(0,$J96/2,$M96,TRUE))*$D96+($K96="Steady Growth")*(AND(GE$6&gt;=$F96,GE$6&lt;=$H96)*((GE$6-$F96+1)/($J96*($J96+1)/2)*$D96))+($K96="custom")*CustCF!FY96</f>
        <v/>
      </c>
      <c r="GF96" s="87">
        <f>($K96="Bell Curve")*(_xlfn.NORM.DIST(AND(GF$6&gt;=$F96,GF$6&lt;=$H96)*(GF$6-$F96+1),$J96/2,$M96,TRUE)-_xlfn.NORM.DIST(AND(GF$6&gt;=$F96,GF$6&lt;=$H96)*(GE$6-$F96+1),$J96/2,$M96,TRUE))/(1-2*_xlfn.NORM.DIST(0,$J96/2,$M96,TRUE))*$D96+($K96="Steady Growth")*(AND(GF$6&gt;=$F96,GF$6&lt;=$H96)*((GF$6-$F96+1)/($J96*($J96+1)/2)*$D96))+($K96="custom")*CustCF!FZ96</f>
        <v/>
      </c>
      <c r="GG96" s="87">
        <f>($K96="Bell Curve")*(_xlfn.NORM.DIST(AND(GG$6&gt;=$F96,GG$6&lt;=$H96)*(GG$6-$F96+1),$J96/2,$M96,TRUE)-_xlfn.NORM.DIST(AND(GG$6&gt;=$F96,GG$6&lt;=$H96)*(GF$6-$F96+1),$J96/2,$M96,TRUE))/(1-2*_xlfn.NORM.DIST(0,$J96/2,$M96,TRUE))*$D96+($K96="Steady Growth")*(AND(GG$6&gt;=$F96,GG$6&lt;=$H96)*((GG$6-$F96+1)/($J96*($J96+1)/2)*$D96))+($K96="custom")*CustCF!GA96</f>
        <v/>
      </c>
      <c r="GH96" s="87">
        <f>($K96="Bell Curve")*(_xlfn.NORM.DIST(AND(GH$6&gt;=$F96,GH$6&lt;=$H96)*(GH$6-$F96+1),$J96/2,$M96,TRUE)-_xlfn.NORM.DIST(AND(GH$6&gt;=$F96,GH$6&lt;=$H96)*(GG$6-$F96+1),$J96/2,$M96,TRUE))/(1-2*_xlfn.NORM.DIST(0,$J96/2,$M96,TRUE))*$D96+($K96="Steady Growth")*(AND(GH$6&gt;=$F96,GH$6&lt;=$H96)*((GH$6-$F96+1)/($J96*($J96+1)/2)*$D96))+($K96="custom")*CustCF!GB96</f>
        <v/>
      </c>
      <c r="GI96" s="87">
        <f>($K96="Bell Curve")*(_xlfn.NORM.DIST(AND(GI$6&gt;=$F96,GI$6&lt;=$H96)*(GI$6-$F96+1),$J96/2,$M96,TRUE)-_xlfn.NORM.DIST(AND(GI$6&gt;=$F96,GI$6&lt;=$H96)*(GH$6-$F96+1),$J96/2,$M96,TRUE))/(1-2*_xlfn.NORM.DIST(0,$J96/2,$M96,TRUE))*$D96+($K96="Steady Growth")*(AND(GI$6&gt;=$F96,GI$6&lt;=$H96)*((GI$6-$F96+1)/($J96*($J96+1)/2)*$D96))+($K96="custom")*CustCF!GC96</f>
        <v/>
      </c>
      <c r="GJ96" s="87">
        <f>($K96="Bell Curve")*(_xlfn.NORM.DIST(AND(GJ$6&gt;=$F96,GJ$6&lt;=$H96)*(GJ$6-$F96+1),$J96/2,$M96,TRUE)-_xlfn.NORM.DIST(AND(GJ$6&gt;=$F96,GJ$6&lt;=$H96)*(GI$6-$F96+1),$J96/2,$M96,TRUE))/(1-2*_xlfn.NORM.DIST(0,$J96/2,$M96,TRUE))*$D96+($K96="Steady Growth")*(AND(GJ$6&gt;=$F96,GJ$6&lt;=$H96)*((GJ$6-$F96+1)/($J96*($J96+1)/2)*$D96))+($K96="custom")*CustCF!GD96</f>
        <v/>
      </c>
      <c r="GK96" s="87">
        <f>($K96="Bell Curve")*(_xlfn.NORM.DIST(AND(GK$6&gt;=$F96,GK$6&lt;=$H96)*(GK$6-$F96+1),$J96/2,$M96,TRUE)-_xlfn.NORM.DIST(AND(GK$6&gt;=$F96,GK$6&lt;=$H96)*(GJ$6-$F96+1),$J96/2,$M96,TRUE))/(1-2*_xlfn.NORM.DIST(0,$J96/2,$M96,TRUE))*$D96+($K96="Steady Growth")*(AND(GK$6&gt;=$F96,GK$6&lt;=$H96)*((GK$6-$F96+1)/($J96*($J96+1)/2)*$D96))+($K96="custom")*CustCF!GE96</f>
        <v/>
      </c>
      <c r="GL96" s="87">
        <f>($K96="Bell Curve")*(_xlfn.NORM.DIST(AND(GL$6&gt;=$F96,GL$6&lt;=$H96)*(GL$6-$F96+1),$J96/2,$M96,TRUE)-_xlfn.NORM.DIST(AND(GL$6&gt;=$F96,GL$6&lt;=$H96)*(GK$6-$F96+1),$J96/2,$M96,TRUE))/(1-2*_xlfn.NORM.DIST(0,$J96/2,$M96,TRUE))*$D96+($K96="Steady Growth")*(AND(GL$6&gt;=$F96,GL$6&lt;=$H96)*((GL$6-$F96+1)/($J96*($J96+1)/2)*$D96))+($K96="custom")*CustCF!GF96</f>
        <v/>
      </c>
      <c r="GM96" s="87">
        <f>($K96="Bell Curve")*(_xlfn.NORM.DIST(AND(GM$6&gt;=$F96,GM$6&lt;=$H96)*(GM$6-$F96+1),$J96/2,$M96,TRUE)-_xlfn.NORM.DIST(AND(GM$6&gt;=$F96,GM$6&lt;=$H96)*(GL$6-$F96+1),$J96/2,$M96,TRUE))/(1-2*_xlfn.NORM.DIST(0,$J96/2,$M96,TRUE))*$D96+($K96="Steady Growth")*(AND(GM$6&gt;=$F96,GM$6&lt;=$H96)*((GM$6-$F96+1)/($J96*($J96+1)/2)*$D96))+($K96="custom")*CustCF!GG96</f>
        <v/>
      </c>
      <c r="GN96" s="257">
        <f>($K96="Bell Curve")*(_xlfn.NORM.DIST(AND(GN$6&gt;=$F96,GN$6&lt;=$H96)*(GN$6-$F96+1),$J96/2,$M96,TRUE)-_xlfn.NORM.DIST(AND(GN$6&gt;=$F96,GN$6&lt;=$H96)*(GM$6-$F96+1),$J96/2,$M96,TRUE))/(1-2*_xlfn.NORM.DIST(0,$J96/2,$M96,TRUE))*$D96+($K96="Steady Growth")*(AND(GN$6&gt;=$F96,GN$6&lt;=$H96)*((GN$6-$F96+1)/($J96*($J96+1)/2)*$D96))+($K96="custom")*CustCF!GH96</f>
        <v/>
      </c>
      <c r="GO96" s="1" t="n"/>
      <c r="GP96" s="63" t="n"/>
    </row>
    <row r="97" hidden="1" outlineLevel="1">
      <c r="A97" s="1" t="n"/>
      <c r="B97" s="1" t="n"/>
      <c r="C97" s="251">
        <f>Budget!X38</f>
        <v/>
      </c>
      <c r="D97" s="14">
        <f>Budget!Y38</f>
        <v/>
      </c>
      <c r="E97" s="14">
        <f>IF(D97&lt;&gt;0,F97,"")</f>
        <v/>
      </c>
      <c r="F97" s="252" t="n">
        <v>0</v>
      </c>
      <c r="G97" s="921">
        <f>IF(L97="custom",CustCF!F97,INDEX($P$8:$GN$8,MATCH(F97,$P$6:$GN$6,0)))</f>
        <v/>
      </c>
      <c r="H97" s="252" t="n">
        <v>0</v>
      </c>
      <c r="I97" s="921">
        <f>IF(L97="custom",CustCF!G97,INDEX($P$8:$GN$8,MATCH(H97,$P$6:$GN$6,0)))</f>
        <v/>
      </c>
      <c r="J97" s="249">
        <f>H97-F97+1</f>
        <v/>
      </c>
      <c r="K97" s="254" t="inlineStr">
        <is>
          <t>Bell Curve</t>
        </is>
      </c>
      <c r="L97" s="255" t="inlineStr">
        <is>
          <t>Flat (9)</t>
        </is>
      </c>
      <c r="M97" s="256">
        <f>INDEX($D$261:$D$266,MATCH(L97,$C$261:$C$266,0))</f>
        <v/>
      </c>
      <c r="N97" s="13">
        <f>SUM(P97:GN97)</f>
        <v/>
      </c>
      <c r="O97" s="14" t="n"/>
      <c r="P97" s="87">
        <f>($K97="Bell Curve")*(_xlfn.NORM.DIST(AND(P$6&gt;=$F97,P$6&lt;=$H97)*(P$6-$F97+1),$J97/2,$M97,TRUE)-_xlfn.NORM.DIST(AND(P$6&gt;=$F97,P$6&lt;=$H97)*(O$6-$F97+1),$J97/2,$M97,TRUE))/(1-2*_xlfn.NORM.DIST(0,$J97/2,$M97,TRUE))*$D97+($K97="Steady Growth")*(AND(P$6&gt;=$F97,P$6&lt;=$H97)*((P$6-$F97+1)/($J97*($J97+1)/2)*$D97))+($K97="custom")*CustCF!J97</f>
        <v/>
      </c>
      <c r="Q97" s="87">
        <f>($K97="Bell Curve")*(_xlfn.NORM.DIST(AND(Q$6&gt;=$F97,Q$6&lt;=$H97)*(Q$6-$F97+1),$J97/2,$M97,TRUE)-_xlfn.NORM.DIST(AND(Q$6&gt;=$F97,Q$6&lt;=$H97)*(P$6-$F97+1),$J97/2,$M97,TRUE))/(1-2*_xlfn.NORM.DIST(0,$J97/2,$M97,TRUE))*$D97+($K97="Steady Growth")*(AND(Q$6&gt;=$F97,Q$6&lt;=$H97)*((Q$6-$F97+1)/($J97*($J97+1)/2)*$D97))+($K97="custom")*CustCF!K97</f>
        <v/>
      </c>
      <c r="R97" s="87">
        <f>($K97="Bell Curve")*(_xlfn.NORM.DIST(AND(R$6&gt;=$F97,R$6&lt;=$H97)*(R$6-$F97+1),$J97/2,$M97,TRUE)-_xlfn.NORM.DIST(AND(R$6&gt;=$F97,R$6&lt;=$H97)*(Q$6-$F97+1),$J97/2,$M97,TRUE))/(1-2*_xlfn.NORM.DIST(0,$J97/2,$M97,TRUE))*$D97+($K97="Steady Growth")*(AND(R$6&gt;=$F97,R$6&lt;=$H97)*((R$6-$F97+1)/($J97*($J97+1)/2)*$D97))+($K97="custom")*CustCF!L97</f>
        <v/>
      </c>
      <c r="S97" s="87">
        <f>($K97="Bell Curve")*(_xlfn.NORM.DIST(AND(S$6&gt;=$F97,S$6&lt;=$H97)*(S$6-$F97+1),$J97/2,$M97,TRUE)-_xlfn.NORM.DIST(AND(S$6&gt;=$F97,S$6&lt;=$H97)*(R$6-$F97+1),$J97/2,$M97,TRUE))/(1-2*_xlfn.NORM.DIST(0,$J97/2,$M97,TRUE))*$D97+($K97="Steady Growth")*(AND(S$6&gt;=$F97,S$6&lt;=$H97)*((S$6-$F97+1)/($J97*($J97+1)/2)*$D97))+($K97="custom")*CustCF!M97</f>
        <v/>
      </c>
      <c r="T97" s="87">
        <f>($K97="Bell Curve")*(_xlfn.NORM.DIST(AND(T$6&gt;=$F97,T$6&lt;=$H97)*(T$6-$F97+1),$J97/2,$M97,TRUE)-_xlfn.NORM.DIST(AND(T$6&gt;=$F97,T$6&lt;=$H97)*(S$6-$F97+1),$J97/2,$M97,TRUE))/(1-2*_xlfn.NORM.DIST(0,$J97/2,$M97,TRUE))*$D97+($K97="Steady Growth")*(AND(T$6&gt;=$F97,T$6&lt;=$H97)*((T$6-$F97+1)/($J97*($J97+1)/2)*$D97))+($K97="custom")*CustCF!N97</f>
        <v/>
      </c>
      <c r="U97" s="87">
        <f>($K97="Bell Curve")*(_xlfn.NORM.DIST(AND(U$6&gt;=$F97,U$6&lt;=$H97)*(U$6-$F97+1),$J97/2,$M97,TRUE)-_xlfn.NORM.DIST(AND(U$6&gt;=$F97,U$6&lt;=$H97)*(T$6-$F97+1),$J97/2,$M97,TRUE))/(1-2*_xlfn.NORM.DIST(0,$J97/2,$M97,TRUE))*$D97+($K97="Steady Growth")*(AND(U$6&gt;=$F97,U$6&lt;=$H97)*((U$6-$F97+1)/($J97*($J97+1)/2)*$D97))+($K97="custom")*CustCF!O97</f>
        <v/>
      </c>
      <c r="V97" s="87">
        <f>($K97="Bell Curve")*(_xlfn.NORM.DIST(AND(V$6&gt;=$F97,V$6&lt;=$H97)*(V$6-$F97+1),$J97/2,$M97,TRUE)-_xlfn.NORM.DIST(AND(V$6&gt;=$F97,V$6&lt;=$H97)*(U$6-$F97+1),$J97/2,$M97,TRUE))/(1-2*_xlfn.NORM.DIST(0,$J97/2,$M97,TRUE))*$D97+($K97="Steady Growth")*(AND(V$6&gt;=$F97,V$6&lt;=$H97)*((V$6-$F97+1)/($J97*($J97+1)/2)*$D97))+($K97="custom")*CustCF!P97</f>
        <v/>
      </c>
      <c r="W97" s="87">
        <f>($K97="Bell Curve")*(_xlfn.NORM.DIST(AND(W$6&gt;=$F97,W$6&lt;=$H97)*(W$6-$F97+1),$J97/2,$M97,TRUE)-_xlfn.NORM.DIST(AND(W$6&gt;=$F97,W$6&lt;=$H97)*(V$6-$F97+1),$J97/2,$M97,TRUE))/(1-2*_xlfn.NORM.DIST(0,$J97/2,$M97,TRUE))*$D97+($K97="Steady Growth")*(AND(W$6&gt;=$F97,W$6&lt;=$H97)*((W$6-$F97+1)/($J97*($J97+1)/2)*$D97))+($K97="custom")*CustCF!Q97</f>
        <v/>
      </c>
      <c r="X97" s="87">
        <f>($K97="Bell Curve")*(_xlfn.NORM.DIST(AND(X$6&gt;=$F97,X$6&lt;=$H97)*(X$6-$F97+1),$J97/2,$M97,TRUE)-_xlfn.NORM.DIST(AND(X$6&gt;=$F97,X$6&lt;=$H97)*(W$6-$F97+1),$J97/2,$M97,TRUE))/(1-2*_xlfn.NORM.DIST(0,$J97/2,$M97,TRUE))*$D97+($K97="Steady Growth")*(AND(X$6&gt;=$F97,X$6&lt;=$H97)*((X$6-$F97+1)/($J97*($J97+1)/2)*$D97))+($K97="custom")*CustCF!R97</f>
        <v/>
      </c>
      <c r="Y97" s="87">
        <f>($K97="Bell Curve")*(_xlfn.NORM.DIST(AND(Y$6&gt;=$F97,Y$6&lt;=$H97)*(Y$6-$F97+1),$J97/2,$M97,TRUE)-_xlfn.NORM.DIST(AND(Y$6&gt;=$F97,Y$6&lt;=$H97)*(X$6-$F97+1),$J97/2,$M97,TRUE))/(1-2*_xlfn.NORM.DIST(0,$J97/2,$M97,TRUE))*$D97+($K97="Steady Growth")*(AND(Y$6&gt;=$F97,Y$6&lt;=$H97)*((Y$6-$F97+1)/($J97*($J97+1)/2)*$D97))+($K97="custom")*CustCF!S97</f>
        <v/>
      </c>
      <c r="Z97" s="87">
        <f>($K97="Bell Curve")*(_xlfn.NORM.DIST(AND(Z$6&gt;=$F97,Z$6&lt;=$H97)*(Z$6-$F97+1),$J97/2,$M97,TRUE)-_xlfn.NORM.DIST(AND(Z$6&gt;=$F97,Z$6&lt;=$H97)*(Y$6-$F97+1),$J97/2,$M97,TRUE))/(1-2*_xlfn.NORM.DIST(0,$J97/2,$M97,TRUE))*$D97+($K97="Steady Growth")*(AND(Z$6&gt;=$F97,Z$6&lt;=$H97)*((Z$6-$F97+1)/($J97*($J97+1)/2)*$D97))+($K97="custom")*CustCF!T97</f>
        <v/>
      </c>
      <c r="AA97" s="87">
        <f>($K97="Bell Curve")*(_xlfn.NORM.DIST(AND(AA$6&gt;=$F97,AA$6&lt;=$H97)*(AA$6-$F97+1),$J97/2,$M97,TRUE)-_xlfn.NORM.DIST(AND(AA$6&gt;=$F97,AA$6&lt;=$H97)*(Z$6-$F97+1),$J97/2,$M97,TRUE))/(1-2*_xlfn.NORM.DIST(0,$J97/2,$M97,TRUE))*$D97+($K97="Steady Growth")*(AND(AA$6&gt;=$F97,AA$6&lt;=$H97)*((AA$6-$F97+1)/($J97*($J97+1)/2)*$D97))+($K97="custom")*CustCF!U97</f>
        <v/>
      </c>
      <c r="AB97" s="87">
        <f>($K97="Bell Curve")*(_xlfn.NORM.DIST(AND(AB$6&gt;=$F97,AB$6&lt;=$H97)*(AB$6-$F97+1),$J97/2,$M97,TRUE)-_xlfn.NORM.DIST(AND(AB$6&gt;=$F97,AB$6&lt;=$H97)*(AA$6-$F97+1),$J97/2,$M97,TRUE))/(1-2*_xlfn.NORM.DIST(0,$J97/2,$M97,TRUE))*$D97+($K97="Steady Growth")*(AND(AB$6&gt;=$F97,AB$6&lt;=$H97)*((AB$6-$F97+1)/($J97*($J97+1)/2)*$D97))+($K97="custom")*CustCF!V97</f>
        <v/>
      </c>
      <c r="AC97" s="87">
        <f>($K97="Bell Curve")*(_xlfn.NORM.DIST(AND(AC$6&gt;=$F97,AC$6&lt;=$H97)*(AC$6-$F97+1),$J97/2,$M97,TRUE)-_xlfn.NORM.DIST(AND(AC$6&gt;=$F97,AC$6&lt;=$H97)*(AB$6-$F97+1),$J97/2,$M97,TRUE))/(1-2*_xlfn.NORM.DIST(0,$J97/2,$M97,TRUE))*$D97+($K97="Steady Growth")*(AND(AC$6&gt;=$F97,AC$6&lt;=$H97)*((AC$6-$F97+1)/($J97*($J97+1)/2)*$D97))+($K97="custom")*CustCF!W97</f>
        <v/>
      </c>
      <c r="AD97" s="87">
        <f>($K97="Bell Curve")*(_xlfn.NORM.DIST(AND(AD$6&gt;=$F97,AD$6&lt;=$H97)*(AD$6-$F97+1),$J97/2,$M97,TRUE)-_xlfn.NORM.DIST(AND(AD$6&gt;=$F97,AD$6&lt;=$H97)*(AC$6-$F97+1),$J97/2,$M97,TRUE))/(1-2*_xlfn.NORM.DIST(0,$J97/2,$M97,TRUE))*$D97+($K97="Steady Growth")*(AND(AD$6&gt;=$F97,AD$6&lt;=$H97)*((AD$6-$F97+1)/($J97*($J97+1)/2)*$D97))+($K97="custom")*CustCF!X97</f>
        <v/>
      </c>
      <c r="AE97" s="87">
        <f>($K97="Bell Curve")*(_xlfn.NORM.DIST(AND(AE$6&gt;=$F97,AE$6&lt;=$H97)*(AE$6-$F97+1),$J97/2,$M97,TRUE)-_xlfn.NORM.DIST(AND(AE$6&gt;=$F97,AE$6&lt;=$H97)*(AD$6-$F97+1),$J97/2,$M97,TRUE))/(1-2*_xlfn.NORM.DIST(0,$J97/2,$M97,TRUE))*$D97+($K97="Steady Growth")*(AND(AE$6&gt;=$F97,AE$6&lt;=$H97)*((AE$6-$F97+1)/($J97*($J97+1)/2)*$D97))+($K97="custom")*CustCF!Y97</f>
        <v/>
      </c>
      <c r="AF97" s="87">
        <f>($K97="Bell Curve")*(_xlfn.NORM.DIST(AND(AF$6&gt;=$F97,AF$6&lt;=$H97)*(AF$6-$F97+1),$J97/2,$M97,TRUE)-_xlfn.NORM.DIST(AND(AF$6&gt;=$F97,AF$6&lt;=$H97)*(AE$6-$F97+1),$J97/2,$M97,TRUE))/(1-2*_xlfn.NORM.DIST(0,$J97/2,$M97,TRUE))*$D97+($K97="Steady Growth")*(AND(AF$6&gt;=$F97,AF$6&lt;=$H97)*((AF$6-$F97+1)/($J97*($J97+1)/2)*$D97))+($K97="custom")*CustCF!Z97</f>
        <v/>
      </c>
      <c r="AG97" s="87">
        <f>($K97="Bell Curve")*(_xlfn.NORM.DIST(AND(AG$6&gt;=$F97,AG$6&lt;=$H97)*(AG$6-$F97+1),$J97/2,$M97,TRUE)-_xlfn.NORM.DIST(AND(AG$6&gt;=$F97,AG$6&lt;=$H97)*(AF$6-$F97+1),$J97/2,$M97,TRUE))/(1-2*_xlfn.NORM.DIST(0,$J97/2,$M97,TRUE))*$D97+($K97="Steady Growth")*(AND(AG$6&gt;=$F97,AG$6&lt;=$H97)*((AG$6-$F97+1)/($J97*($J97+1)/2)*$D97))+($K97="custom")*CustCF!AA97</f>
        <v/>
      </c>
      <c r="AH97" s="87">
        <f>($K97="Bell Curve")*(_xlfn.NORM.DIST(AND(AH$6&gt;=$F97,AH$6&lt;=$H97)*(AH$6-$F97+1),$J97/2,$M97,TRUE)-_xlfn.NORM.DIST(AND(AH$6&gt;=$F97,AH$6&lt;=$H97)*(AG$6-$F97+1),$J97/2,$M97,TRUE))/(1-2*_xlfn.NORM.DIST(0,$J97/2,$M97,TRUE))*$D97+($K97="Steady Growth")*(AND(AH$6&gt;=$F97,AH$6&lt;=$H97)*((AH$6-$F97+1)/($J97*($J97+1)/2)*$D97))+($K97="custom")*CustCF!AB97</f>
        <v/>
      </c>
      <c r="AI97" s="87">
        <f>($K97="Bell Curve")*(_xlfn.NORM.DIST(AND(AI$6&gt;=$F97,AI$6&lt;=$H97)*(AI$6-$F97+1),$J97/2,$M97,TRUE)-_xlfn.NORM.DIST(AND(AI$6&gt;=$F97,AI$6&lt;=$H97)*(AH$6-$F97+1),$J97/2,$M97,TRUE))/(1-2*_xlfn.NORM.DIST(0,$J97/2,$M97,TRUE))*$D97+($K97="Steady Growth")*(AND(AI$6&gt;=$F97,AI$6&lt;=$H97)*((AI$6-$F97+1)/($J97*($J97+1)/2)*$D97))+($K97="custom")*CustCF!AC97</f>
        <v/>
      </c>
      <c r="AJ97" s="87">
        <f>($K97="Bell Curve")*(_xlfn.NORM.DIST(AND(AJ$6&gt;=$F97,AJ$6&lt;=$H97)*(AJ$6-$F97+1),$J97/2,$M97,TRUE)-_xlfn.NORM.DIST(AND(AJ$6&gt;=$F97,AJ$6&lt;=$H97)*(AI$6-$F97+1),$J97/2,$M97,TRUE))/(1-2*_xlfn.NORM.DIST(0,$J97/2,$M97,TRUE))*$D97+($K97="Steady Growth")*(AND(AJ$6&gt;=$F97,AJ$6&lt;=$H97)*((AJ$6-$F97+1)/($J97*($J97+1)/2)*$D97))+($K97="custom")*CustCF!AD97</f>
        <v/>
      </c>
      <c r="AK97" s="87">
        <f>($K97="Bell Curve")*(_xlfn.NORM.DIST(AND(AK$6&gt;=$F97,AK$6&lt;=$H97)*(AK$6-$F97+1),$J97/2,$M97,TRUE)-_xlfn.NORM.DIST(AND(AK$6&gt;=$F97,AK$6&lt;=$H97)*(AJ$6-$F97+1),$J97/2,$M97,TRUE))/(1-2*_xlfn.NORM.DIST(0,$J97/2,$M97,TRUE))*$D97+($K97="Steady Growth")*(AND(AK$6&gt;=$F97,AK$6&lt;=$H97)*((AK$6-$F97+1)/($J97*($J97+1)/2)*$D97))+($K97="custom")*CustCF!AE97</f>
        <v/>
      </c>
      <c r="AL97" s="87">
        <f>($K97="Bell Curve")*(_xlfn.NORM.DIST(AND(AL$6&gt;=$F97,AL$6&lt;=$H97)*(AL$6-$F97+1),$J97/2,$M97,TRUE)-_xlfn.NORM.DIST(AND(AL$6&gt;=$F97,AL$6&lt;=$H97)*(AK$6-$F97+1),$J97/2,$M97,TRUE))/(1-2*_xlfn.NORM.DIST(0,$J97/2,$M97,TRUE))*$D97+($K97="Steady Growth")*(AND(AL$6&gt;=$F97,AL$6&lt;=$H97)*((AL$6-$F97+1)/($J97*($J97+1)/2)*$D97))+($K97="custom")*CustCF!AF97</f>
        <v/>
      </c>
      <c r="AM97" s="87">
        <f>($K97="Bell Curve")*(_xlfn.NORM.DIST(AND(AM$6&gt;=$F97,AM$6&lt;=$H97)*(AM$6-$F97+1),$J97/2,$M97,TRUE)-_xlfn.NORM.DIST(AND(AM$6&gt;=$F97,AM$6&lt;=$H97)*(AL$6-$F97+1),$J97/2,$M97,TRUE))/(1-2*_xlfn.NORM.DIST(0,$J97/2,$M97,TRUE))*$D97+($K97="Steady Growth")*(AND(AM$6&gt;=$F97,AM$6&lt;=$H97)*((AM$6-$F97+1)/($J97*($J97+1)/2)*$D97))+($K97="custom")*CustCF!AG97</f>
        <v/>
      </c>
      <c r="AN97" s="87">
        <f>($K97="Bell Curve")*(_xlfn.NORM.DIST(AND(AN$6&gt;=$F97,AN$6&lt;=$H97)*(AN$6-$F97+1),$J97/2,$M97,TRUE)-_xlfn.NORM.DIST(AND(AN$6&gt;=$F97,AN$6&lt;=$H97)*(AM$6-$F97+1),$J97/2,$M97,TRUE))/(1-2*_xlfn.NORM.DIST(0,$J97/2,$M97,TRUE))*$D97+($K97="Steady Growth")*(AND(AN$6&gt;=$F97,AN$6&lt;=$H97)*((AN$6-$F97+1)/($J97*($J97+1)/2)*$D97))+($K97="custom")*CustCF!AH97</f>
        <v/>
      </c>
      <c r="AO97" s="87">
        <f>($K97="Bell Curve")*(_xlfn.NORM.DIST(AND(AO$6&gt;=$F97,AO$6&lt;=$H97)*(AO$6-$F97+1),$J97/2,$M97,TRUE)-_xlfn.NORM.DIST(AND(AO$6&gt;=$F97,AO$6&lt;=$H97)*(AN$6-$F97+1),$J97/2,$M97,TRUE))/(1-2*_xlfn.NORM.DIST(0,$J97/2,$M97,TRUE))*$D97+($K97="Steady Growth")*(AND(AO$6&gt;=$F97,AO$6&lt;=$H97)*((AO$6-$F97+1)/($J97*($J97+1)/2)*$D97))+($K97="custom")*CustCF!AI97</f>
        <v/>
      </c>
      <c r="AP97" s="87">
        <f>($K97="Bell Curve")*(_xlfn.NORM.DIST(AND(AP$6&gt;=$F97,AP$6&lt;=$H97)*(AP$6-$F97+1),$J97/2,$M97,TRUE)-_xlfn.NORM.DIST(AND(AP$6&gt;=$F97,AP$6&lt;=$H97)*(AO$6-$F97+1),$J97/2,$M97,TRUE))/(1-2*_xlfn.NORM.DIST(0,$J97/2,$M97,TRUE))*$D97+($K97="Steady Growth")*(AND(AP$6&gt;=$F97,AP$6&lt;=$H97)*((AP$6-$F97+1)/($J97*($J97+1)/2)*$D97))+($K97="custom")*CustCF!AJ97</f>
        <v/>
      </c>
      <c r="AQ97" s="87">
        <f>($K97="Bell Curve")*(_xlfn.NORM.DIST(AND(AQ$6&gt;=$F97,AQ$6&lt;=$H97)*(AQ$6-$F97+1),$J97/2,$M97,TRUE)-_xlfn.NORM.DIST(AND(AQ$6&gt;=$F97,AQ$6&lt;=$H97)*(AP$6-$F97+1),$J97/2,$M97,TRUE))/(1-2*_xlfn.NORM.DIST(0,$J97/2,$M97,TRUE))*$D97+($K97="Steady Growth")*(AND(AQ$6&gt;=$F97,AQ$6&lt;=$H97)*((AQ$6-$F97+1)/($J97*($J97+1)/2)*$D97))+($K97="custom")*CustCF!AK97</f>
        <v/>
      </c>
      <c r="AR97" s="87">
        <f>($K97="Bell Curve")*(_xlfn.NORM.DIST(AND(AR$6&gt;=$F97,AR$6&lt;=$H97)*(AR$6-$F97+1),$J97/2,$M97,TRUE)-_xlfn.NORM.DIST(AND(AR$6&gt;=$F97,AR$6&lt;=$H97)*(AQ$6-$F97+1),$J97/2,$M97,TRUE))/(1-2*_xlfn.NORM.DIST(0,$J97/2,$M97,TRUE))*$D97+($K97="Steady Growth")*(AND(AR$6&gt;=$F97,AR$6&lt;=$H97)*((AR$6-$F97+1)/($J97*($J97+1)/2)*$D97))+($K97="custom")*CustCF!AL97</f>
        <v/>
      </c>
      <c r="AS97" s="87">
        <f>($K97="Bell Curve")*(_xlfn.NORM.DIST(AND(AS$6&gt;=$F97,AS$6&lt;=$H97)*(AS$6-$F97+1),$J97/2,$M97,TRUE)-_xlfn.NORM.DIST(AND(AS$6&gt;=$F97,AS$6&lt;=$H97)*(AR$6-$F97+1),$J97/2,$M97,TRUE))/(1-2*_xlfn.NORM.DIST(0,$J97/2,$M97,TRUE))*$D97+($K97="Steady Growth")*(AND(AS$6&gt;=$F97,AS$6&lt;=$H97)*((AS$6-$F97+1)/($J97*($J97+1)/2)*$D97))+($K97="custom")*CustCF!AM97</f>
        <v/>
      </c>
      <c r="AT97" s="87">
        <f>($K97="Bell Curve")*(_xlfn.NORM.DIST(AND(AT$6&gt;=$F97,AT$6&lt;=$H97)*(AT$6-$F97+1),$J97/2,$M97,TRUE)-_xlfn.NORM.DIST(AND(AT$6&gt;=$F97,AT$6&lt;=$H97)*(AS$6-$F97+1),$J97/2,$M97,TRUE))/(1-2*_xlfn.NORM.DIST(0,$J97/2,$M97,TRUE))*$D97+($K97="Steady Growth")*(AND(AT$6&gt;=$F97,AT$6&lt;=$H97)*((AT$6-$F97+1)/($J97*($J97+1)/2)*$D97))+($K97="custom")*CustCF!AN97</f>
        <v/>
      </c>
      <c r="AU97" s="87">
        <f>($K97="Bell Curve")*(_xlfn.NORM.DIST(AND(AU$6&gt;=$F97,AU$6&lt;=$H97)*(AU$6-$F97+1),$J97/2,$M97,TRUE)-_xlfn.NORM.DIST(AND(AU$6&gt;=$F97,AU$6&lt;=$H97)*(AT$6-$F97+1),$J97/2,$M97,TRUE))/(1-2*_xlfn.NORM.DIST(0,$J97/2,$M97,TRUE))*$D97+($K97="Steady Growth")*(AND(AU$6&gt;=$F97,AU$6&lt;=$H97)*((AU$6-$F97+1)/($J97*($J97+1)/2)*$D97))+($K97="custom")*CustCF!AO97</f>
        <v/>
      </c>
      <c r="AV97" s="87">
        <f>($K97="Bell Curve")*(_xlfn.NORM.DIST(AND(AV$6&gt;=$F97,AV$6&lt;=$H97)*(AV$6-$F97+1),$J97/2,$M97,TRUE)-_xlfn.NORM.DIST(AND(AV$6&gt;=$F97,AV$6&lt;=$H97)*(AU$6-$F97+1),$J97/2,$M97,TRUE))/(1-2*_xlfn.NORM.DIST(0,$J97/2,$M97,TRUE))*$D97+($K97="Steady Growth")*(AND(AV$6&gt;=$F97,AV$6&lt;=$H97)*((AV$6-$F97+1)/($J97*($J97+1)/2)*$D97))+($K97="custom")*CustCF!AP97</f>
        <v/>
      </c>
      <c r="AW97" s="87">
        <f>($K97="Bell Curve")*(_xlfn.NORM.DIST(AND(AW$6&gt;=$F97,AW$6&lt;=$H97)*(AW$6-$F97+1),$J97/2,$M97,TRUE)-_xlfn.NORM.DIST(AND(AW$6&gt;=$F97,AW$6&lt;=$H97)*(AV$6-$F97+1),$J97/2,$M97,TRUE))/(1-2*_xlfn.NORM.DIST(0,$J97/2,$M97,TRUE))*$D97+($K97="Steady Growth")*(AND(AW$6&gt;=$F97,AW$6&lt;=$H97)*((AW$6-$F97+1)/($J97*($J97+1)/2)*$D97))+($K97="custom")*CustCF!AQ97</f>
        <v/>
      </c>
      <c r="AX97" s="87">
        <f>($K97="Bell Curve")*(_xlfn.NORM.DIST(AND(AX$6&gt;=$F97,AX$6&lt;=$H97)*(AX$6-$F97+1),$J97/2,$M97,TRUE)-_xlfn.NORM.DIST(AND(AX$6&gt;=$F97,AX$6&lt;=$H97)*(AW$6-$F97+1),$J97/2,$M97,TRUE))/(1-2*_xlfn.NORM.DIST(0,$J97/2,$M97,TRUE))*$D97+($K97="Steady Growth")*(AND(AX$6&gt;=$F97,AX$6&lt;=$H97)*((AX$6-$F97+1)/($J97*($J97+1)/2)*$D97))+($K97="custom")*CustCF!AR97</f>
        <v/>
      </c>
      <c r="AY97" s="87">
        <f>($K97="Bell Curve")*(_xlfn.NORM.DIST(AND(AY$6&gt;=$F97,AY$6&lt;=$H97)*(AY$6-$F97+1),$J97/2,$M97,TRUE)-_xlfn.NORM.DIST(AND(AY$6&gt;=$F97,AY$6&lt;=$H97)*(AX$6-$F97+1),$J97/2,$M97,TRUE))/(1-2*_xlfn.NORM.DIST(0,$J97/2,$M97,TRUE))*$D97+($K97="Steady Growth")*(AND(AY$6&gt;=$F97,AY$6&lt;=$H97)*((AY$6-$F97+1)/($J97*($J97+1)/2)*$D97))+($K97="custom")*CustCF!AS97</f>
        <v/>
      </c>
      <c r="AZ97" s="87">
        <f>($K97="Bell Curve")*(_xlfn.NORM.DIST(AND(AZ$6&gt;=$F97,AZ$6&lt;=$H97)*(AZ$6-$F97+1),$J97/2,$M97,TRUE)-_xlfn.NORM.DIST(AND(AZ$6&gt;=$F97,AZ$6&lt;=$H97)*(AY$6-$F97+1),$J97/2,$M97,TRUE))/(1-2*_xlfn.NORM.DIST(0,$J97/2,$M97,TRUE))*$D97+($K97="Steady Growth")*(AND(AZ$6&gt;=$F97,AZ$6&lt;=$H97)*((AZ$6-$F97+1)/($J97*($J97+1)/2)*$D97))+($K97="custom")*CustCF!AT97</f>
        <v/>
      </c>
      <c r="BA97" s="87">
        <f>($K97="Bell Curve")*(_xlfn.NORM.DIST(AND(BA$6&gt;=$F97,BA$6&lt;=$H97)*(BA$6-$F97+1),$J97/2,$M97,TRUE)-_xlfn.NORM.DIST(AND(BA$6&gt;=$F97,BA$6&lt;=$H97)*(AZ$6-$F97+1),$J97/2,$M97,TRUE))/(1-2*_xlfn.NORM.DIST(0,$J97/2,$M97,TRUE))*$D97+($K97="Steady Growth")*(AND(BA$6&gt;=$F97,BA$6&lt;=$H97)*((BA$6-$F97+1)/($J97*($J97+1)/2)*$D97))+($K97="custom")*CustCF!AU97</f>
        <v/>
      </c>
      <c r="BB97" s="87">
        <f>($K97="Bell Curve")*(_xlfn.NORM.DIST(AND(BB$6&gt;=$F97,BB$6&lt;=$H97)*(BB$6-$F97+1),$J97/2,$M97,TRUE)-_xlfn.NORM.DIST(AND(BB$6&gt;=$F97,BB$6&lt;=$H97)*(BA$6-$F97+1),$J97/2,$M97,TRUE))/(1-2*_xlfn.NORM.DIST(0,$J97/2,$M97,TRUE))*$D97+($K97="Steady Growth")*(AND(BB$6&gt;=$F97,BB$6&lt;=$H97)*((BB$6-$F97+1)/($J97*($J97+1)/2)*$D97))+($K97="custom")*CustCF!AV97</f>
        <v/>
      </c>
      <c r="BC97" s="87">
        <f>($K97="Bell Curve")*(_xlfn.NORM.DIST(AND(BC$6&gt;=$F97,BC$6&lt;=$H97)*(BC$6-$F97+1),$J97/2,$M97,TRUE)-_xlfn.NORM.DIST(AND(BC$6&gt;=$F97,BC$6&lt;=$H97)*(BB$6-$F97+1),$J97/2,$M97,TRUE))/(1-2*_xlfn.NORM.DIST(0,$J97/2,$M97,TRUE))*$D97+($K97="Steady Growth")*(AND(BC$6&gt;=$F97,BC$6&lt;=$H97)*((BC$6-$F97+1)/($J97*($J97+1)/2)*$D97))+($K97="custom")*CustCF!AW97</f>
        <v/>
      </c>
      <c r="BD97" s="87">
        <f>($K97="Bell Curve")*(_xlfn.NORM.DIST(AND(BD$6&gt;=$F97,BD$6&lt;=$H97)*(BD$6-$F97+1),$J97/2,$M97,TRUE)-_xlfn.NORM.DIST(AND(BD$6&gt;=$F97,BD$6&lt;=$H97)*(BC$6-$F97+1),$J97/2,$M97,TRUE))/(1-2*_xlfn.NORM.DIST(0,$J97/2,$M97,TRUE))*$D97+($K97="Steady Growth")*(AND(BD$6&gt;=$F97,BD$6&lt;=$H97)*((BD$6-$F97+1)/($J97*($J97+1)/2)*$D97))+($K97="custom")*CustCF!AX97</f>
        <v/>
      </c>
      <c r="BE97" s="87">
        <f>($K97="Bell Curve")*(_xlfn.NORM.DIST(AND(BE$6&gt;=$F97,BE$6&lt;=$H97)*(BE$6-$F97+1),$J97/2,$M97,TRUE)-_xlfn.NORM.DIST(AND(BE$6&gt;=$F97,BE$6&lt;=$H97)*(BD$6-$F97+1),$J97/2,$M97,TRUE))/(1-2*_xlfn.NORM.DIST(0,$J97/2,$M97,TRUE))*$D97+($K97="Steady Growth")*(AND(BE$6&gt;=$F97,BE$6&lt;=$H97)*((BE$6-$F97+1)/($J97*($J97+1)/2)*$D97))+($K97="custom")*CustCF!AY97</f>
        <v/>
      </c>
      <c r="BF97" s="87">
        <f>($K97="Bell Curve")*(_xlfn.NORM.DIST(AND(BF$6&gt;=$F97,BF$6&lt;=$H97)*(BF$6-$F97+1),$J97/2,$M97,TRUE)-_xlfn.NORM.DIST(AND(BF$6&gt;=$F97,BF$6&lt;=$H97)*(BE$6-$F97+1),$J97/2,$M97,TRUE))/(1-2*_xlfn.NORM.DIST(0,$J97/2,$M97,TRUE))*$D97+($K97="Steady Growth")*(AND(BF$6&gt;=$F97,BF$6&lt;=$H97)*((BF$6-$F97+1)/($J97*($J97+1)/2)*$D97))+($K97="custom")*CustCF!AZ97</f>
        <v/>
      </c>
      <c r="BG97" s="87">
        <f>($K97="Bell Curve")*(_xlfn.NORM.DIST(AND(BG$6&gt;=$F97,BG$6&lt;=$H97)*(BG$6-$F97+1),$J97/2,$M97,TRUE)-_xlfn.NORM.DIST(AND(BG$6&gt;=$F97,BG$6&lt;=$H97)*(BF$6-$F97+1),$J97/2,$M97,TRUE))/(1-2*_xlfn.NORM.DIST(0,$J97/2,$M97,TRUE))*$D97+($K97="Steady Growth")*(AND(BG$6&gt;=$F97,BG$6&lt;=$H97)*((BG$6-$F97+1)/($J97*($J97+1)/2)*$D97))+($K97="custom")*CustCF!BA97</f>
        <v/>
      </c>
      <c r="BH97" s="87">
        <f>($K97="Bell Curve")*(_xlfn.NORM.DIST(AND(BH$6&gt;=$F97,BH$6&lt;=$H97)*(BH$6-$F97+1),$J97/2,$M97,TRUE)-_xlfn.NORM.DIST(AND(BH$6&gt;=$F97,BH$6&lt;=$H97)*(BG$6-$F97+1),$J97/2,$M97,TRUE))/(1-2*_xlfn.NORM.DIST(0,$J97/2,$M97,TRUE))*$D97+($K97="Steady Growth")*(AND(BH$6&gt;=$F97,BH$6&lt;=$H97)*((BH$6-$F97+1)/($J97*($J97+1)/2)*$D97))+($K97="custom")*CustCF!BB97</f>
        <v/>
      </c>
      <c r="BI97" s="87">
        <f>($K97="Bell Curve")*(_xlfn.NORM.DIST(AND(BI$6&gt;=$F97,BI$6&lt;=$H97)*(BI$6-$F97+1),$J97/2,$M97,TRUE)-_xlfn.NORM.DIST(AND(BI$6&gt;=$F97,BI$6&lt;=$H97)*(BH$6-$F97+1),$J97/2,$M97,TRUE))/(1-2*_xlfn.NORM.DIST(0,$J97/2,$M97,TRUE))*$D97+($K97="Steady Growth")*(AND(BI$6&gt;=$F97,BI$6&lt;=$H97)*((BI$6-$F97+1)/($J97*($J97+1)/2)*$D97))+($K97="custom")*CustCF!BC97</f>
        <v/>
      </c>
      <c r="BJ97" s="87">
        <f>($K97="Bell Curve")*(_xlfn.NORM.DIST(AND(BJ$6&gt;=$F97,BJ$6&lt;=$H97)*(BJ$6-$F97+1),$J97/2,$M97,TRUE)-_xlfn.NORM.DIST(AND(BJ$6&gt;=$F97,BJ$6&lt;=$H97)*(BI$6-$F97+1),$J97/2,$M97,TRUE))/(1-2*_xlfn.NORM.DIST(0,$J97/2,$M97,TRUE))*$D97+($K97="Steady Growth")*(AND(BJ$6&gt;=$F97,BJ$6&lt;=$H97)*((BJ$6-$F97+1)/($J97*($J97+1)/2)*$D97))+($K97="custom")*CustCF!BD97</f>
        <v/>
      </c>
      <c r="BK97" s="87">
        <f>($K97="Bell Curve")*(_xlfn.NORM.DIST(AND(BK$6&gt;=$F97,BK$6&lt;=$H97)*(BK$6-$F97+1),$J97/2,$M97,TRUE)-_xlfn.NORM.DIST(AND(BK$6&gt;=$F97,BK$6&lt;=$H97)*(BJ$6-$F97+1),$J97/2,$M97,TRUE))/(1-2*_xlfn.NORM.DIST(0,$J97/2,$M97,TRUE))*$D97+($K97="Steady Growth")*(AND(BK$6&gt;=$F97,BK$6&lt;=$H97)*((BK$6-$F97+1)/($J97*($J97+1)/2)*$D97))+($K97="custom")*CustCF!BE97</f>
        <v/>
      </c>
      <c r="BL97" s="87">
        <f>($K97="Bell Curve")*(_xlfn.NORM.DIST(AND(BL$6&gt;=$F97,BL$6&lt;=$H97)*(BL$6-$F97+1),$J97/2,$M97,TRUE)-_xlfn.NORM.DIST(AND(BL$6&gt;=$F97,BL$6&lt;=$H97)*(BK$6-$F97+1),$J97/2,$M97,TRUE))/(1-2*_xlfn.NORM.DIST(0,$J97/2,$M97,TRUE))*$D97+($K97="Steady Growth")*(AND(BL$6&gt;=$F97,BL$6&lt;=$H97)*((BL$6-$F97+1)/($J97*($J97+1)/2)*$D97))+($K97="custom")*CustCF!BF97</f>
        <v/>
      </c>
      <c r="BM97" s="87">
        <f>($K97="Bell Curve")*(_xlfn.NORM.DIST(AND(BM$6&gt;=$F97,BM$6&lt;=$H97)*(BM$6-$F97+1),$J97/2,$M97,TRUE)-_xlfn.NORM.DIST(AND(BM$6&gt;=$F97,BM$6&lt;=$H97)*(BL$6-$F97+1),$J97/2,$M97,TRUE))/(1-2*_xlfn.NORM.DIST(0,$J97/2,$M97,TRUE))*$D97+($K97="Steady Growth")*(AND(BM$6&gt;=$F97,BM$6&lt;=$H97)*((BM$6-$F97+1)/($J97*($J97+1)/2)*$D97))+($K97="custom")*CustCF!BG97</f>
        <v/>
      </c>
      <c r="BN97" s="87">
        <f>($K97="Bell Curve")*(_xlfn.NORM.DIST(AND(BN$6&gt;=$F97,BN$6&lt;=$H97)*(BN$6-$F97+1),$J97/2,$M97,TRUE)-_xlfn.NORM.DIST(AND(BN$6&gt;=$F97,BN$6&lt;=$H97)*(BM$6-$F97+1),$J97/2,$M97,TRUE))/(1-2*_xlfn.NORM.DIST(0,$J97/2,$M97,TRUE))*$D97+($K97="Steady Growth")*(AND(BN$6&gt;=$F97,BN$6&lt;=$H97)*((BN$6-$F97+1)/($J97*($J97+1)/2)*$D97))+($K97="custom")*CustCF!BH97</f>
        <v/>
      </c>
      <c r="BO97" s="87">
        <f>($K97="Bell Curve")*(_xlfn.NORM.DIST(AND(BO$6&gt;=$F97,BO$6&lt;=$H97)*(BO$6-$F97+1),$J97/2,$M97,TRUE)-_xlfn.NORM.DIST(AND(BO$6&gt;=$F97,BO$6&lt;=$H97)*(BN$6-$F97+1),$J97/2,$M97,TRUE))/(1-2*_xlfn.NORM.DIST(0,$J97/2,$M97,TRUE))*$D97+($K97="Steady Growth")*(AND(BO$6&gt;=$F97,BO$6&lt;=$H97)*((BO$6-$F97+1)/($J97*($J97+1)/2)*$D97))+($K97="custom")*CustCF!BI97</f>
        <v/>
      </c>
      <c r="BP97" s="87">
        <f>($K97="Bell Curve")*(_xlfn.NORM.DIST(AND(BP$6&gt;=$F97,BP$6&lt;=$H97)*(BP$6-$F97+1),$J97/2,$M97,TRUE)-_xlfn.NORM.DIST(AND(BP$6&gt;=$F97,BP$6&lt;=$H97)*(BO$6-$F97+1),$J97/2,$M97,TRUE))/(1-2*_xlfn.NORM.DIST(0,$J97/2,$M97,TRUE))*$D97+($K97="Steady Growth")*(AND(BP$6&gt;=$F97,BP$6&lt;=$H97)*((BP$6-$F97+1)/($J97*($J97+1)/2)*$D97))+($K97="custom")*CustCF!BJ97</f>
        <v/>
      </c>
      <c r="BQ97" s="87">
        <f>($K97="Bell Curve")*(_xlfn.NORM.DIST(AND(BQ$6&gt;=$F97,BQ$6&lt;=$H97)*(BQ$6-$F97+1),$J97/2,$M97,TRUE)-_xlfn.NORM.DIST(AND(BQ$6&gt;=$F97,BQ$6&lt;=$H97)*(BP$6-$F97+1),$J97/2,$M97,TRUE))/(1-2*_xlfn.NORM.DIST(0,$J97/2,$M97,TRUE))*$D97+($K97="Steady Growth")*(AND(BQ$6&gt;=$F97,BQ$6&lt;=$H97)*((BQ$6-$F97+1)/($J97*($J97+1)/2)*$D97))+($K97="custom")*CustCF!BK97</f>
        <v/>
      </c>
      <c r="BR97" s="87">
        <f>($K97="Bell Curve")*(_xlfn.NORM.DIST(AND(BR$6&gt;=$F97,BR$6&lt;=$H97)*(BR$6-$F97+1),$J97/2,$M97,TRUE)-_xlfn.NORM.DIST(AND(BR$6&gt;=$F97,BR$6&lt;=$H97)*(BQ$6-$F97+1),$J97/2,$M97,TRUE))/(1-2*_xlfn.NORM.DIST(0,$J97/2,$M97,TRUE))*$D97+($K97="Steady Growth")*(AND(BR$6&gt;=$F97,BR$6&lt;=$H97)*((BR$6-$F97+1)/($J97*($J97+1)/2)*$D97))+($K97="custom")*CustCF!BL97</f>
        <v/>
      </c>
      <c r="BS97" s="87">
        <f>($K97="Bell Curve")*(_xlfn.NORM.DIST(AND(BS$6&gt;=$F97,BS$6&lt;=$H97)*(BS$6-$F97+1),$J97/2,$M97,TRUE)-_xlfn.NORM.DIST(AND(BS$6&gt;=$F97,BS$6&lt;=$H97)*(BR$6-$F97+1),$J97/2,$M97,TRUE))/(1-2*_xlfn.NORM.DIST(0,$J97/2,$M97,TRUE))*$D97+($K97="Steady Growth")*(AND(BS$6&gt;=$F97,BS$6&lt;=$H97)*((BS$6-$F97+1)/($J97*($J97+1)/2)*$D97))+($K97="custom")*CustCF!BM97</f>
        <v/>
      </c>
      <c r="BT97" s="87">
        <f>($K97="Bell Curve")*(_xlfn.NORM.DIST(AND(BT$6&gt;=$F97,BT$6&lt;=$H97)*(BT$6-$F97+1),$J97/2,$M97,TRUE)-_xlfn.NORM.DIST(AND(BT$6&gt;=$F97,BT$6&lt;=$H97)*(BS$6-$F97+1),$J97/2,$M97,TRUE))/(1-2*_xlfn.NORM.DIST(0,$J97/2,$M97,TRUE))*$D97+($K97="Steady Growth")*(AND(BT$6&gt;=$F97,BT$6&lt;=$H97)*((BT$6-$F97+1)/($J97*($J97+1)/2)*$D97))+($K97="custom")*CustCF!BN97</f>
        <v/>
      </c>
      <c r="BU97" s="87">
        <f>($K97="Bell Curve")*(_xlfn.NORM.DIST(AND(BU$6&gt;=$F97,BU$6&lt;=$H97)*(BU$6-$F97+1),$J97/2,$M97,TRUE)-_xlfn.NORM.DIST(AND(BU$6&gt;=$F97,BU$6&lt;=$H97)*(BT$6-$F97+1),$J97/2,$M97,TRUE))/(1-2*_xlfn.NORM.DIST(0,$J97/2,$M97,TRUE))*$D97+($K97="Steady Growth")*(AND(BU$6&gt;=$F97,BU$6&lt;=$H97)*((BU$6-$F97+1)/($J97*($J97+1)/2)*$D97))+($K97="custom")*CustCF!BO97</f>
        <v/>
      </c>
      <c r="BV97" s="87">
        <f>($K97="Bell Curve")*(_xlfn.NORM.DIST(AND(BV$6&gt;=$F97,BV$6&lt;=$H97)*(BV$6-$F97+1),$J97/2,$M97,TRUE)-_xlfn.NORM.DIST(AND(BV$6&gt;=$F97,BV$6&lt;=$H97)*(BU$6-$F97+1),$J97/2,$M97,TRUE))/(1-2*_xlfn.NORM.DIST(0,$J97/2,$M97,TRUE))*$D97+($K97="Steady Growth")*(AND(BV$6&gt;=$F97,BV$6&lt;=$H97)*((BV$6-$F97+1)/($J97*($J97+1)/2)*$D97))+($K97="custom")*CustCF!BP97</f>
        <v/>
      </c>
      <c r="BW97" s="87">
        <f>($K97="Bell Curve")*(_xlfn.NORM.DIST(AND(BW$6&gt;=$F97,BW$6&lt;=$H97)*(BW$6-$F97+1),$J97/2,$M97,TRUE)-_xlfn.NORM.DIST(AND(BW$6&gt;=$F97,BW$6&lt;=$H97)*(BV$6-$F97+1),$J97/2,$M97,TRUE))/(1-2*_xlfn.NORM.DIST(0,$J97/2,$M97,TRUE))*$D97+($K97="Steady Growth")*(AND(BW$6&gt;=$F97,BW$6&lt;=$H97)*((BW$6-$F97+1)/($J97*($J97+1)/2)*$D97))+($K97="custom")*CustCF!BQ97</f>
        <v/>
      </c>
      <c r="BX97" s="87">
        <f>($K97="Bell Curve")*(_xlfn.NORM.DIST(AND(BX$6&gt;=$F97,BX$6&lt;=$H97)*(BX$6-$F97+1),$J97/2,$M97,TRUE)-_xlfn.NORM.DIST(AND(BX$6&gt;=$F97,BX$6&lt;=$H97)*(BW$6-$F97+1),$J97/2,$M97,TRUE))/(1-2*_xlfn.NORM.DIST(0,$J97/2,$M97,TRUE))*$D97+($K97="Steady Growth")*(AND(BX$6&gt;=$F97,BX$6&lt;=$H97)*((BX$6-$F97+1)/($J97*($J97+1)/2)*$D97))+($K97="custom")*CustCF!BR97</f>
        <v/>
      </c>
      <c r="BY97" s="87">
        <f>($K97="Bell Curve")*(_xlfn.NORM.DIST(AND(BY$6&gt;=$F97,BY$6&lt;=$H97)*(BY$6-$F97+1),$J97/2,$M97,TRUE)-_xlfn.NORM.DIST(AND(BY$6&gt;=$F97,BY$6&lt;=$H97)*(BX$6-$F97+1),$J97/2,$M97,TRUE))/(1-2*_xlfn.NORM.DIST(0,$J97/2,$M97,TRUE))*$D97+($K97="Steady Growth")*(AND(BY$6&gt;=$F97,BY$6&lt;=$H97)*((BY$6-$F97+1)/($J97*($J97+1)/2)*$D97))+($K97="custom")*CustCF!BS97</f>
        <v/>
      </c>
      <c r="BZ97" s="87">
        <f>($K97="Bell Curve")*(_xlfn.NORM.DIST(AND(BZ$6&gt;=$F97,BZ$6&lt;=$H97)*(BZ$6-$F97+1),$J97/2,$M97,TRUE)-_xlfn.NORM.DIST(AND(BZ$6&gt;=$F97,BZ$6&lt;=$H97)*(BY$6-$F97+1),$J97/2,$M97,TRUE))/(1-2*_xlfn.NORM.DIST(0,$J97/2,$M97,TRUE))*$D97+($K97="Steady Growth")*(AND(BZ$6&gt;=$F97,BZ$6&lt;=$H97)*((BZ$6-$F97+1)/($J97*($J97+1)/2)*$D97))+($K97="custom")*CustCF!BT97</f>
        <v/>
      </c>
      <c r="CA97" s="87">
        <f>($K97="Bell Curve")*(_xlfn.NORM.DIST(AND(CA$6&gt;=$F97,CA$6&lt;=$H97)*(CA$6-$F97+1),$J97/2,$M97,TRUE)-_xlfn.NORM.DIST(AND(CA$6&gt;=$F97,CA$6&lt;=$H97)*(BZ$6-$F97+1),$J97/2,$M97,TRUE))/(1-2*_xlfn.NORM.DIST(0,$J97/2,$M97,TRUE))*$D97+($K97="Steady Growth")*(AND(CA$6&gt;=$F97,CA$6&lt;=$H97)*((CA$6-$F97+1)/($J97*($J97+1)/2)*$D97))+($K97="custom")*CustCF!BU97</f>
        <v/>
      </c>
      <c r="CB97" s="87">
        <f>($K97="Bell Curve")*(_xlfn.NORM.DIST(AND(CB$6&gt;=$F97,CB$6&lt;=$H97)*(CB$6-$F97+1),$J97/2,$M97,TRUE)-_xlfn.NORM.DIST(AND(CB$6&gt;=$F97,CB$6&lt;=$H97)*(CA$6-$F97+1),$J97/2,$M97,TRUE))/(1-2*_xlfn.NORM.DIST(0,$J97/2,$M97,TRUE))*$D97+($K97="Steady Growth")*(AND(CB$6&gt;=$F97,CB$6&lt;=$H97)*((CB$6-$F97+1)/($J97*($J97+1)/2)*$D97))+($K97="custom")*CustCF!BV97</f>
        <v/>
      </c>
      <c r="CC97" s="87">
        <f>($K97="Bell Curve")*(_xlfn.NORM.DIST(AND(CC$6&gt;=$F97,CC$6&lt;=$H97)*(CC$6-$F97+1),$J97/2,$M97,TRUE)-_xlfn.NORM.DIST(AND(CC$6&gt;=$F97,CC$6&lt;=$H97)*(CB$6-$F97+1),$J97/2,$M97,TRUE))/(1-2*_xlfn.NORM.DIST(0,$J97/2,$M97,TRUE))*$D97+($K97="Steady Growth")*(AND(CC$6&gt;=$F97,CC$6&lt;=$H97)*((CC$6-$F97+1)/($J97*($J97+1)/2)*$D97))+($K97="custom")*CustCF!BW97</f>
        <v/>
      </c>
      <c r="CD97" s="87">
        <f>($K97="Bell Curve")*(_xlfn.NORM.DIST(AND(CD$6&gt;=$F97,CD$6&lt;=$H97)*(CD$6-$F97+1),$J97/2,$M97,TRUE)-_xlfn.NORM.DIST(AND(CD$6&gt;=$F97,CD$6&lt;=$H97)*(CC$6-$F97+1),$J97/2,$M97,TRUE))/(1-2*_xlfn.NORM.DIST(0,$J97/2,$M97,TRUE))*$D97+($K97="Steady Growth")*(AND(CD$6&gt;=$F97,CD$6&lt;=$H97)*((CD$6-$F97+1)/($J97*($J97+1)/2)*$D97))+($K97="custom")*CustCF!BX97</f>
        <v/>
      </c>
      <c r="CE97" s="87">
        <f>($K97="Bell Curve")*(_xlfn.NORM.DIST(AND(CE$6&gt;=$F97,CE$6&lt;=$H97)*(CE$6-$F97+1),$J97/2,$M97,TRUE)-_xlfn.NORM.DIST(AND(CE$6&gt;=$F97,CE$6&lt;=$H97)*(CD$6-$F97+1),$J97/2,$M97,TRUE))/(1-2*_xlfn.NORM.DIST(0,$J97/2,$M97,TRUE))*$D97+($K97="Steady Growth")*(AND(CE$6&gt;=$F97,CE$6&lt;=$H97)*((CE$6-$F97+1)/($J97*($J97+1)/2)*$D97))+($K97="custom")*CustCF!BY97</f>
        <v/>
      </c>
      <c r="CF97" s="87">
        <f>($K97="Bell Curve")*(_xlfn.NORM.DIST(AND(CF$6&gt;=$F97,CF$6&lt;=$H97)*(CF$6-$F97+1),$J97/2,$M97,TRUE)-_xlfn.NORM.DIST(AND(CF$6&gt;=$F97,CF$6&lt;=$H97)*(CE$6-$F97+1),$J97/2,$M97,TRUE))/(1-2*_xlfn.NORM.DIST(0,$J97/2,$M97,TRUE))*$D97+($K97="Steady Growth")*(AND(CF$6&gt;=$F97,CF$6&lt;=$H97)*((CF$6-$F97+1)/($J97*($J97+1)/2)*$D97))+($K97="custom")*CustCF!BZ97</f>
        <v/>
      </c>
      <c r="CG97" s="87">
        <f>($K97="Bell Curve")*(_xlfn.NORM.DIST(AND(CG$6&gt;=$F97,CG$6&lt;=$H97)*(CG$6-$F97+1),$J97/2,$M97,TRUE)-_xlfn.NORM.DIST(AND(CG$6&gt;=$F97,CG$6&lt;=$H97)*(CF$6-$F97+1),$J97/2,$M97,TRUE))/(1-2*_xlfn.NORM.DIST(0,$J97/2,$M97,TRUE))*$D97+($K97="Steady Growth")*(AND(CG$6&gt;=$F97,CG$6&lt;=$H97)*((CG$6-$F97+1)/($J97*($J97+1)/2)*$D97))+($K97="custom")*CustCF!CA97</f>
        <v/>
      </c>
      <c r="CH97" s="87">
        <f>($K97="Bell Curve")*(_xlfn.NORM.DIST(AND(CH$6&gt;=$F97,CH$6&lt;=$H97)*(CH$6-$F97+1),$J97/2,$M97,TRUE)-_xlfn.NORM.DIST(AND(CH$6&gt;=$F97,CH$6&lt;=$H97)*(CG$6-$F97+1),$J97/2,$M97,TRUE))/(1-2*_xlfn.NORM.DIST(0,$J97/2,$M97,TRUE))*$D97+($K97="Steady Growth")*(AND(CH$6&gt;=$F97,CH$6&lt;=$H97)*((CH$6-$F97+1)/($J97*($J97+1)/2)*$D97))+($K97="custom")*CustCF!CB97</f>
        <v/>
      </c>
      <c r="CI97" s="87">
        <f>($K97="Bell Curve")*(_xlfn.NORM.DIST(AND(CI$6&gt;=$F97,CI$6&lt;=$H97)*(CI$6-$F97+1),$J97/2,$M97,TRUE)-_xlfn.NORM.DIST(AND(CI$6&gt;=$F97,CI$6&lt;=$H97)*(CH$6-$F97+1),$J97/2,$M97,TRUE))/(1-2*_xlfn.NORM.DIST(0,$J97/2,$M97,TRUE))*$D97+($K97="Steady Growth")*(AND(CI$6&gt;=$F97,CI$6&lt;=$H97)*((CI$6-$F97+1)/($J97*($J97+1)/2)*$D97))+($K97="custom")*CustCF!CC97</f>
        <v/>
      </c>
      <c r="CJ97" s="87">
        <f>($K97="Bell Curve")*(_xlfn.NORM.DIST(AND(CJ$6&gt;=$F97,CJ$6&lt;=$H97)*(CJ$6-$F97+1),$J97/2,$M97,TRUE)-_xlfn.NORM.DIST(AND(CJ$6&gt;=$F97,CJ$6&lt;=$H97)*(CI$6-$F97+1),$J97/2,$M97,TRUE))/(1-2*_xlfn.NORM.DIST(0,$J97/2,$M97,TRUE))*$D97+($K97="Steady Growth")*(AND(CJ$6&gt;=$F97,CJ$6&lt;=$H97)*((CJ$6-$F97+1)/($J97*($J97+1)/2)*$D97))+($K97="custom")*CustCF!CD97</f>
        <v/>
      </c>
      <c r="CK97" s="87">
        <f>($K97="Bell Curve")*(_xlfn.NORM.DIST(AND(CK$6&gt;=$F97,CK$6&lt;=$H97)*(CK$6-$F97+1),$J97/2,$M97,TRUE)-_xlfn.NORM.DIST(AND(CK$6&gt;=$F97,CK$6&lt;=$H97)*(CJ$6-$F97+1),$J97/2,$M97,TRUE))/(1-2*_xlfn.NORM.DIST(0,$J97/2,$M97,TRUE))*$D97+($K97="Steady Growth")*(AND(CK$6&gt;=$F97,CK$6&lt;=$H97)*((CK$6-$F97+1)/($J97*($J97+1)/2)*$D97))+($K97="custom")*CustCF!CE97</f>
        <v/>
      </c>
      <c r="CL97" s="87">
        <f>($K97="Bell Curve")*(_xlfn.NORM.DIST(AND(CL$6&gt;=$F97,CL$6&lt;=$H97)*(CL$6-$F97+1),$J97/2,$M97,TRUE)-_xlfn.NORM.DIST(AND(CL$6&gt;=$F97,CL$6&lt;=$H97)*(CK$6-$F97+1),$J97/2,$M97,TRUE))/(1-2*_xlfn.NORM.DIST(0,$J97/2,$M97,TRUE))*$D97+($K97="Steady Growth")*(AND(CL$6&gt;=$F97,CL$6&lt;=$H97)*((CL$6-$F97+1)/($J97*($J97+1)/2)*$D97))+($K97="custom")*CustCF!CF97</f>
        <v/>
      </c>
      <c r="CM97" s="87">
        <f>($K97="Bell Curve")*(_xlfn.NORM.DIST(AND(CM$6&gt;=$F97,CM$6&lt;=$H97)*(CM$6-$F97+1),$J97/2,$M97,TRUE)-_xlfn.NORM.DIST(AND(CM$6&gt;=$F97,CM$6&lt;=$H97)*(CL$6-$F97+1),$J97/2,$M97,TRUE))/(1-2*_xlfn.NORM.DIST(0,$J97/2,$M97,TRUE))*$D97+($K97="Steady Growth")*(AND(CM$6&gt;=$F97,CM$6&lt;=$H97)*((CM$6-$F97+1)/($J97*($J97+1)/2)*$D97))+($K97="custom")*CustCF!CG97</f>
        <v/>
      </c>
      <c r="CN97" s="87">
        <f>($K97="Bell Curve")*(_xlfn.NORM.DIST(AND(CN$6&gt;=$F97,CN$6&lt;=$H97)*(CN$6-$F97+1),$J97/2,$M97,TRUE)-_xlfn.NORM.DIST(AND(CN$6&gt;=$F97,CN$6&lt;=$H97)*(CM$6-$F97+1),$J97/2,$M97,TRUE))/(1-2*_xlfn.NORM.DIST(0,$J97/2,$M97,TRUE))*$D97+($K97="Steady Growth")*(AND(CN$6&gt;=$F97,CN$6&lt;=$H97)*((CN$6-$F97+1)/($J97*($J97+1)/2)*$D97))+($K97="custom")*CustCF!CH97</f>
        <v/>
      </c>
      <c r="CO97" s="87">
        <f>($K97="Bell Curve")*(_xlfn.NORM.DIST(AND(CO$6&gt;=$F97,CO$6&lt;=$H97)*(CO$6-$F97+1),$J97/2,$M97,TRUE)-_xlfn.NORM.DIST(AND(CO$6&gt;=$F97,CO$6&lt;=$H97)*(CN$6-$F97+1),$J97/2,$M97,TRUE))/(1-2*_xlfn.NORM.DIST(0,$J97/2,$M97,TRUE))*$D97+($K97="Steady Growth")*(AND(CO$6&gt;=$F97,CO$6&lt;=$H97)*((CO$6-$F97+1)/($J97*($J97+1)/2)*$D97))+($K97="custom")*CustCF!CI97</f>
        <v/>
      </c>
      <c r="CP97" s="87">
        <f>($K97="Bell Curve")*(_xlfn.NORM.DIST(AND(CP$6&gt;=$F97,CP$6&lt;=$H97)*(CP$6-$F97+1),$J97/2,$M97,TRUE)-_xlfn.NORM.DIST(AND(CP$6&gt;=$F97,CP$6&lt;=$H97)*(CO$6-$F97+1),$J97/2,$M97,TRUE))/(1-2*_xlfn.NORM.DIST(0,$J97/2,$M97,TRUE))*$D97+($K97="Steady Growth")*(AND(CP$6&gt;=$F97,CP$6&lt;=$H97)*((CP$6-$F97+1)/($J97*($J97+1)/2)*$D97))+($K97="custom")*CustCF!CJ97</f>
        <v/>
      </c>
      <c r="CQ97" s="87">
        <f>($K97="Bell Curve")*(_xlfn.NORM.DIST(AND(CQ$6&gt;=$F97,CQ$6&lt;=$H97)*(CQ$6-$F97+1),$J97/2,$M97,TRUE)-_xlfn.NORM.DIST(AND(CQ$6&gt;=$F97,CQ$6&lt;=$H97)*(CP$6-$F97+1),$J97/2,$M97,TRUE))/(1-2*_xlfn.NORM.DIST(0,$J97/2,$M97,TRUE))*$D97+($K97="Steady Growth")*(AND(CQ$6&gt;=$F97,CQ$6&lt;=$H97)*((CQ$6-$F97+1)/($J97*($J97+1)/2)*$D97))+($K97="custom")*CustCF!CK97</f>
        <v/>
      </c>
      <c r="CR97" s="87">
        <f>($K97="Bell Curve")*(_xlfn.NORM.DIST(AND(CR$6&gt;=$F97,CR$6&lt;=$H97)*(CR$6-$F97+1),$J97/2,$M97,TRUE)-_xlfn.NORM.DIST(AND(CR$6&gt;=$F97,CR$6&lt;=$H97)*(CQ$6-$F97+1),$J97/2,$M97,TRUE))/(1-2*_xlfn.NORM.DIST(0,$J97/2,$M97,TRUE))*$D97+($K97="Steady Growth")*(AND(CR$6&gt;=$F97,CR$6&lt;=$H97)*((CR$6-$F97+1)/($J97*($J97+1)/2)*$D97))+($K97="custom")*CustCF!CL97</f>
        <v/>
      </c>
      <c r="CS97" s="87">
        <f>($K97="Bell Curve")*(_xlfn.NORM.DIST(AND(CS$6&gt;=$F97,CS$6&lt;=$H97)*(CS$6-$F97+1),$J97/2,$M97,TRUE)-_xlfn.NORM.DIST(AND(CS$6&gt;=$F97,CS$6&lt;=$H97)*(CR$6-$F97+1),$J97/2,$M97,TRUE))/(1-2*_xlfn.NORM.DIST(0,$J97/2,$M97,TRUE))*$D97+($K97="Steady Growth")*(AND(CS$6&gt;=$F97,CS$6&lt;=$H97)*((CS$6-$F97+1)/($J97*($J97+1)/2)*$D97))+($K97="custom")*CustCF!CM97</f>
        <v/>
      </c>
      <c r="CT97" s="87">
        <f>($K97="Bell Curve")*(_xlfn.NORM.DIST(AND(CT$6&gt;=$F97,CT$6&lt;=$H97)*(CT$6-$F97+1),$J97/2,$M97,TRUE)-_xlfn.NORM.DIST(AND(CT$6&gt;=$F97,CT$6&lt;=$H97)*(CS$6-$F97+1),$J97/2,$M97,TRUE))/(1-2*_xlfn.NORM.DIST(0,$J97/2,$M97,TRUE))*$D97+($K97="Steady Growth")*(AND(CT$6&gt;=$F97,CT$6&lt;=$H97)*((CT$6-$F97+1)/($J97*($J97+1)/2)*$D97))+($K97="custom")*CustCF!CN97</f>
        <v/>
      </c>
      <c r="CU97" s="87">
        <f>($K97="Bell Curve")*(_xlfn.NORM.DIST(AND(CU$6&gt;=$F97,CU$6&lt;=$H97)*(CU$6-$F97+1),$J97/2,$M97,TRUE)-_xlfn.NORM.DIST(AND(CU$6&gt;=$F97,CU$6&lt;=$H97)*(CT$6-$F97+1),$J97/2,$M97,TRUE))/(1-2*_xlfn.NORM.DIST(0,$J97/2,$M97,TRUE))*$D97+($K97="Steady Growth")*(AND(CU$6&gt;=$F97,CU$6&lt;=$H97)*((CU$6-$F97+1)/($J97*($J97+1)/2)*$D97))+($K97="custom")*CustCF!CO97</f>
        <v/>
      </c>
      <c r="CV97" s="87">
        <f>($K97="Bell Curve")*(_xlfn.NORM.DIST(AND(CV$6&gt;=$F97,CV$6&lt;=$H97)*(CV$6-$F97+1),$J97/2,$M97,TRUE)-_xlfn.NORM.DIST(AND(CV$6&gt;=$F97,CV$6&lt;=$H97)*(CU$6-$F97+1),$J97/2,$M97,TRUE))/(1-2*_xlfn.NORM.DIST(0,$J97/2,$M97,TRUE))*$D97+($K97="Steady Growth")*(AND(CV$6&gt;=$F97,CV$6&lt;=$H97)*((CV$6-$F97+1)/($J97*($J97+1)/2)*$D97))+($K97="custom")*CustCF!CP97</f>
        <v/>
      </c>
      <c r="CW97" s="87">
        <f>($K97="Bell Curve")*(_xlfn.NORM.DIST(AND(CW$6&gt;=$F97,CW$6&lt;=$H97)*(CW$6-$F97+1),$J97/2,$M97,TRUE)-_xlfn.NORM.DIST(AND(CW$6&gt;=$F97,CW$6&lt;=$H97)*(CV$6-$F97+1),$J97/2,$M97,TRUE))/(1-2*_xlfn.NORM.DIST(0,$J97/2,$M97,TRUE))*$D97+($K97="Steady Growth")*(AND(CW$6&gt;=$F97,CW$6&lt;=$H97)*((CW$6-$F97+1)/($J97*($J97+1)/2)*$D97))+($K97="custom")*CustCF!CQ97</f>
        <v/>
      </c>
      <c r="CX97" s="87">
        <f>($K97="Bell Curve")*(_xlfn.NORM.DIST(AND(CX$6&gt;=$F97,CX$6&lt;=$H97)*(CX$6-$F97+1),$J97/2,$M97,TRUE)-_xlfn.NORM.DIST(AND(CX$6&gt;=$F97,CX$6&lt;=$H97)*(CW$6-$F97+1),$J97/2,$M97,TRUE))/(1-2*_xlfn.NORM.DIST(0,$J97/2,$M97,TRUE))*$D97+($K97="Steady Growth")*(AND(CX$6&gt;=$F97,CX$6&lt;=$H97)*((CX$6-$F97+1)/($J97*($J97+1)/2)*$D97))+($K97="custom")*CustCF!CR97</f>
        <v/>
      </c>
      <c r="CY97" s="87">
        <f>($K97="Bell Curve")*(_xlfn.NORM.DIST(AND(CY$6&gt;=$F97,CY$6&lt;=$H97)*(CY$6-$F97+1),$J97/2,$M97,TRUE)-_xlfn.NORM.DIST(AND(CY$6&gt;=$F97,CY$6&lt;=$H97)*(CX$6-$F97+1),$J97/2,$M97,TRUE))/(1-2*_xlfn.NORM.DIST(0,$J97/2,$M97,TRUE))*$D97+($K97="Steady Growth")*(AND(CY$6&gt;=$F97,CY$6&lt;=$H97)*((CY$6-$F97+1)/($J97*($J97+1)/2)*$D97))+($K97="custom")*CustCF!CS97</f>
        <v/>
      </c>
      <c r="CZ97" s="87">
        <f>($K97="Bell Curve")*(_xlfn.NORM.DIST(AND(CZ$6&gt;=$F97,CZ$6&lt;=$H97)*(CZ$6-$F97+1),$J97/2,$M97,TRUE)-_xlfn.NORM.DIST(AND(CZ$6&gt;=$F97,CZ$6&lt;=$H97)*(CY$6-$F97+1),$J97/2,$M97,TRUE))/(1-2*_xlfn.NORM.DIST(0,$J97/2,$M97,TRUE))*$D97+($K97="Steady Growth")*(AND(CZ$6&gt;=$F97,CZ$6&lt;=$H97)*((CZ$6-$F97+1)/($J97*($J97+1)/2)*$D97))+($K97="custom")*CustCF!CT97</f>
        <v/>
      </c>
      <c r="DA97" s="87">
        <f>($K97="Bell Curve")*(_xlfn.NORM.DIST(AND(DA$6&gt;=$F97,DA$6&lt;=$H97)*(DA$6-$F97+1),$J97/2,$M97,TRUE)-_xlfn.NORM.DIST(AND(DA$6&gt;=$F97,DA$6&lt;=$H97)*(CZ$6-$F97+1),$J97/2,$M97,TRUE))/(1-2*_xlfn.NORM.DIST(0,$J97/2,$M97,TRUE))*$D97+($K97="Steady Growth")*(AND(DA$6&gt;=$F97,DA$6&lt;=$H97)*((DA$6-$F97+1)/($J97*($J97+1)/2)*$D97))+($K97="custom")*CustCF!CU97</f>
        <v/>
      </c>
      <c r="DB97" s="87">
        <f>($K97="Bell Curve")*(_xlfn.NORM.DIST(AND(DB$6&gt;=$F97,DB$6&lt;=$H97)*(DB$6-$F97+1),$J97/2,$M97,TRUE)-_xlfn.NORM.DIST(AND(DB$6&gt;=$F97,DB$6&lt;=$H97)*(DA$6-$F97+1),$J97/2,$M97,TRUE))/(1-2*_xlfn.NORM.DIST(0,$J97/2,$M97,TRUE))*$D97+($K97="Steady Growth")*(AND(DB$6&gt;=$F97,DB$6&lt;=$H97)*((DB$6-$F97+1)/($J97*($J97+1)/2)*$D97))+($K97="custom")*CustCF!CV97</f>
        <v/>
      </c>
      <c r="DC97" s="87">
        <f>($K97="Bell Curve")*(_xlfn.NORM.DIST(AND(DC$6&gt;=$F97,DC$6&lt;=$H97)*(DC$6-$F97+1),$J97/2,$M97,TRUE)-_xlfn.NORM.DIST(AND(DC$6&gt;=$F97,DC$6&lt;=$H97)*(DB$6-$F97+1),$J97/2,$M97,TRUE))/(1-2*_xlfn.NORM.DIST(0,$J97/2,$M97,TRUE))*$D97+($K97="Steady Growth")*(AND(DC$6&gt;=$F97,DC$6&lt;=$H97)*((DC$6-$F97+1)/($J97*($J97+1)/2)*$D97))+($K97="custom")*CustCF!CW97</f>
        <v/>
      </c>
      <c r="DD97" s="87">
        <f>($K97="Bell Curve")*(_xlfn.NORM.DIST(AND(DD$6&gt;=$F97,DD$6&lt;=$H97)*(DD$6-$F97+1),$J97/2,$M97,TRUE)-_xlfn.NORM.DIST(AND(DD$6&gt;=$F97,DD$6&lt;=$H97)*(DC$6-$F97+1),$J97/2,$M97,TRUE))/(1-2*_xlfn.NORM.DIST(0,$J97/2,$M97,TRUE))*$D97+($K97="Steady Growth")*(AND(DD$6&gt;=$F97,DD$6&lt;=$H97)*((DD$6-$F97+1)/($J97*($J97+1)/2)*$D97))+($K97="custom")*CustCF!CX97</f>
        <v/>
      </c>
      <c r="DE97" s="87">
        <f>($K97="Bell Curve")*(_xlfn.NORM.DIST(AND(DE$6&gt;=$F97,DE$6&lt;=$H97)*(DE$6-$F97+1),$J97/2,$M97,TRUE)-_xlfn.NORM.DIST(AND(DE$6&gt;=$F97,DE$6&lt;=$H97)*(DD$6-$F97+1),$J97/2,$M97,TRUE))/(1-2*_xlfn.NORM.DIST(0,$J97/2,$M97,TRUE))*$D97+($K97="Steady Growth")*(AND(DE$6&gt;=$F97,DE$6&lt;=$H97)*((DE$6-$F97+1)/($J97*($J97+1)/2)*$D97))+($K97="custom")*CustCF!CY97</f>
        <v/>
      </c>
      <c r="DF97" s="87">
        <f>($K97="Bell Curve")*(_xlfn.NORM.DIST(AND(DF$6&gt;=$F97,DF$6&lt;=$H97)*(DF$6-$F97+1),$J97/2,$M97,TRUE)-_xlfn.NORM.DIST(AND(DF$6&gt;=$F97,DF$6&lt;=$H97)*(DE$6-$F97+1),$J97/2,$M97,TRUE))/(1-2*_xlfn.NORM.DIST(0,$J97/2,$M97,TRUE))*$D97+($K97="Steady Growth")*(AND(DF$6&gt;=$F97,DF$6&lt;=$H97)*((DF$6-$F97+1)/($J97*($J97+1)/2)*$D97))+($K97="custom")*CustCF!CZ97</f>
        <v/>
      </c>
      <c r="DG97" s="87">
        <f>($K97="Bell Curve")*(_xlfn.NORM.DIST(AND(DG$6&gt;=$F97,DG$6&lt;=$H97)*(DG$6-$F97+1),$J97/2,$M97,TRUE)-_xlfn.NORM.DIST(AND(DG$6&gt;=$F97,DG$6&lt;=$H97)*(DF$6-$F97+1),$J97/2,$M97,TRUE))/(1-2*_xlfn.NORM.DIST(0,$J97/2,$M97,TRUE))*$D97+($K97="Steady Growth")*(AND(DG$6&gt;=$F97,DG$6&lt;=$H97)*((DG$6-$F97+1)/($J97*($J97+1)/2)*$D97))+($K97="custom")*CustCF!DA97</f>
        <v/>
      </c>
      <c r="DH97" s="87">
        <f>($K97="Bell Curve")*(_xlfn.NORM.DIST(AND(DH$6&gt;=$F97,DH$6&lt;=$H97)*(DH$6-$F97+1),$J97/2,$M97,TRUE)-_xlfn.NORM.DIST(AND(DH$6&gt;=$F97,DH$6&lt;=$H97)*(DG$6-$F97+1),$J97/2,$M97,TRUE))/(1-2*_xlfn.NORM.DIST(0,$J97/2,$M97,TRUE))*$D97+($K97="Steady Growth")*(AND(DH$6&gt;=$F97,DH$6&lt;=$H97)*((DH$6-$F97+1)/($J97*($J97+1)/2)*$D97))+($K97="custom")*CustCF!DB97</f>
        <v/>
      </c>
      <c r="DI97" s="87">
        <f>($K97="Bell Curve")*(_xlfn.NORM.DIST(AND(DI$6&gt;=$F97,DI$6&lt;=$H97)*(DI$6-$F97+1),$J97/2,$M97,TRUE)-_xlfn.NORM.DIST(AND(DI$6&gt;=$F97,DI$6&lt;=$H97)*(DH$6-$F97+1),$J97/2,$M97,TRUE))/(1-2*_xlfn.NORM.DIST(0,$J97/2,$M97,TRUE))*$D97+($K97="Steady Growth")*(AND(DI$6&gt;=$F97,DI$6&lt;=$H97)*((DI$6-$F97+1)/($J97*($J97+1)/2)*$D97))+($K97="custom")*CustCF!DC97</f>
        <v/>
      </c>
      <c r="DJ97" s="87">
        <f>($K97="Bell Curve")*(_xlfn.NORM.DIST(AND(DJ$6&gt;=$F97,DJ$6&lt;=$H97)*(DJ$6-$F97+1),$J97/2,$M97,TRUE)-_xlfn.NORM.DIST(AND(DJ$6&gt;=$F97,DJ$6&lt;=$H97)*(DI$6-$F97+1),$J97/2,$M97,TRUE))/(1-2*_xlfn.NORM.DIST(0,$J97/2,$M97,TRUE))*$D97+($K97="Steady Growth")*(AND(DJ$6&gt;=$F97,DJ$6&lt;=$H97)*((DJ$6-$F97+1)/($J97*($J97+1)/2)*$D97))+($K97="custom")*CustCF!DD97</f>
        <v/>
      </c>
      <c r="DK97" s="87">
        <f>($K97="Bell Curve")*(_xlfn.NORM.DIST(AND(DK$6&gt;=$F97,DK$6&lt;=$H97)*(DK$6-$F97+1),$J97/2,$M97,TRUE)-_xlfn.NORM.DIST(AND(DK$6&gt;=$F97,DK$6&lt;=$H97)*(DJ$6-$F97+1),$J97/2,$M97,TRUE))/(1-2*_xlfn.NORM.DIST(0,$J97/2,$M97,TRUE))*$D97+($K97="Steady Growth")*(AND(DK$6&gt;=$F97,DK$6&lt;=$H97)*((DK$6-$F97+1)/($J97*($J97+1)/2)*$D97))+($K97="custom")*CustCF!DE97</f>
        <v/>
      </c>
      <c r="DL97" s="87">
        <f>($K97="Bell Curve")*(_xlfn.NORM.DIST(AND(DL$6&gt;=$F97,DL$6&lt;=$H97)*(DL$6-$F97+1),$J97/2,$M97,TRUE)-_xlfn.NORM.DIST(AND(DL$6&gt;=$F97,DL$6&lt;=$H97)*(DK$6-$F97+1),$J97/2,$M97,TRUE))/(1-2*_xlfn.NORM.DIST(0,$J97/2,$M97,TRUE))*$D97+($K97="Steady Growth")*(AND(DL$6&gt;=$F97,DL$6&lt;=$H97)*((DL$6-$F97+1)/($J97*($J97+1)/2)*$D97))+($K97="custom")*CustCF!DF97</f>
        <v/>
      </c>
      <c r="DM97" s="87">
        <f>($K97="Bell Curve")*(_xlfn.NORM.DIST(AND(DM$6&gt;=$F97,DM$6&lt;=$H97)*(DM$6-$F97+1),$J97/2,$M97,TRUE)-_xlfn.NORM.DIST(AND(DM$6&gt;=$F97,DM$6&lt;=$H97)*(DL$6-$F97+1),$J97/2,$M97,TRUE))/(1-2*_xlfn.NORM.DIST(0,$J97/2,$M97,TRUE))*$D97+($K97="Steady Growth")*(AND(DM$6&gt;=$F97,DM$6&lt;=$H97)*((DM$6-$F97+1)/($J97*($J97+1)/2)*$D97))+($K97="custom")*CustCF!DG97</f>
        <v/>
      </c>
      <c r="DN97" s="87">
        <f>($K97="Bell Curve")*(_xlfn.NORM.DIST(AND(DN$6&gt;=$F97,DN$6&lt;=$H97)*(DN$6-$F97+1),$J97/2,$M97,TRUE)-_xlfn.NORM.DIST(AND(DN$6&gt;=$F97,DN$6&lt;=$H97)*(DM$6-$F97+1),$J97/2,$M97,TRUE))/(1-2*_xlfn.NORM.DIST(0,$J97/2,$M97,TRUE))*$D97+($K97="Steady Growth")*(AND(DN$6&gt;=$F97,DN$6&lt;=$H97)*((DN$6-$F97+1)/($J97*($J97+1)/2)*$D97))+($K97="custom")*CustCF!DH97</f>
        <v/>
      </c>
      <c r="DO97" s="87">
        <f>($K97="Bell Curve")*(_xlfn.NORM.DIST(AND(DO$6&gt;=$F97,DO$6&lt;=$H97)*(DO$6-$F97+1),$J97/2,$M97,TRUE)-_xlfn.NORM.DIST(AND(DO$6&gt;=$F97,DO$6&lt;=$H97)*(DN$6-$F97+1),$J97/2,$M97,TRUE))/(1-2*_xlfn.NORM.DIST(0,$J97/2,$M97,TRUE))*$D97+($K97="Steady Growth")*(AND(DO$6&gt;=$F97,DO$6&lt;=$H97)*((DO$6-$F97+1)/($J97*($J97+1)/2)*$D97))+($K97="custom")*CustCF!DI97</f>
        <v/>
      </c>
      <c r="DP97" s="87">
        <f>($K97="Bell Curve")*(_xlfn.NORM.DIST(AND(DP$6&gt;=$F97,DP$6&lt;=$H97)*(DP$6-$F97+1),$J97/2,$M97,TRUE)-_xlfn.NORM.DIST(AND(DP$6&gt;=$F97,DP$6&lt;=$H97)*(DO$6-$F97+1),$J97/2,$M97,TRUE))/(1-2*_xlfn.NORM.DIST(0,$J97/2,$M97,TRUE))*$D97+($K97="Steady Growth")*(AND(DP$6&gt;=$F97,DP$6&lt;=$H97)*((DP$6-$F97+1)/($J97*($J97+1)/2)*$D97))+($K97="custom")*CustCF!DJ97</f>
        <v/>
      </c>
      <c r="DQ97" s="87">
        <f>($K97="Bell Curve")*(_xlfn.NORM.DIST(AND(DQ$6&gt;=$F97,DQ$6&lt;=$H97)*(DQ$6-$F97+1),$J97/2,$M97,TRUE)-_xlfn.NORM.DIST(AND(DQ$6&gt;=$F97,DQ$6&lt;=$H97)*(DP$6-$F97+1),$J97/2,$M97,TRUE))/(1-2*_xlfn.NORM.DIST(0,$J97/2,$M97,TRUE))*$D97+($K97="Steady Growth")*(AND(DQ$6&gt;=$F97,DQ$6&lt;=$H97)*((DQ$6-$F97+1)/($J97*($J97+1)/2)*$D97))+($K97="custom")*CustCF!DK97</f>
        <v/>
      </c>
      <c r="DR97" s="87">
        <f>($K97="Bell Curve")*(_xlfn.NORM.DIST(AND(DR$6&gt;=$F97,DR$6&lt;=$H97)*(DR$6-$F97+1),$J97/2,$M97,TRUE)-_xlfn.NORM.DIST(AND(DR$6&gt;=$F97,DR$6&lt;=$H97)*(DQ$6-$F97+1),$J97/2,$M97,TRUE))/(1-2*_xlfn.NORM.DIST(0,$J97/2,$M97,TRUE))*$D97+($K97="Steady Growth")*(AND(DR$6&gt;=$F97,DR$6&lt;=$H97)*((DR$6-$F97+1)/($J97*($J97+1)/2)*$D97))+($K97="custom")*CustCF!DL97</f>
        <v/>
      </c>
      <c r="DS97" s="87">
        <f>($K97="Bell Curve")*(_xlfn.NORM.DIST(AND(DS$6&gt;=$F97,DS$6&lt;=$H97)*(DS$6-$F97+1),$J97/2,$M97,TRUE)-_xlfn.NORM.DIST(AND(DS$6&gt;=$F97,DS$6&lt;=$H97)*(DR$6-$F97+1),$J97/2,$M97,TRUE))/(1-2*_xlfn.NORM.DIST(0,$J97/2,$M97,TRUE))*$D97+($K97="Steady Growth")*(AND(DS$6&gt;=$F97,DS$6&lt;=$H97)*((DS$6-$F97+1)/($J97*($J97+1)/2)*$D97))+($K97="custom")*CustCF!DM97</f>
        <v/>
      </c>
      <c r="DT97" s="87">
        <f>($K97="Bell Curve")*(_xlfn.NORM.DIST(AND(DT$6&gt;=$F97,DT$6&lt;=$H97)*(DT$6-$F97+1),$J97/2,$M97,TRUE)-_xlfn.NORM.DIST(AND(DT$6&gt;=$F97,DT$6&lt;=$H97)*(DS$6-$F97+1),$J97/2,$M97,TRUE))/(1-2*_xlfn.NORM.DIST(0,$J97/2,$M97,TRUE))*$D97+($K97="Steady Growth")*(AND(DT$6&gt;=$F97,DT$6&lt;=$H97)*((DT$6-$F97+1)/($J97*($J97+1)/2)*$D97))+($K97="custom")*CustCF!DN97</f>
        <v/>
      </c>
      <c r="DU97" s="87">
        <f>($K97="Bell Curve")*(_xlfn.NORM.DIST(AND(DU$6&gt;=$F97,DU$6&lt;=$H97)*(DU$6-$F97+1),$J97/2,$M97,TRUE)-_xlfn.NORM.DIST(AND(DU$6&gt;=$F97,DU$6&lt;=$H97)*(DT$6-$F97+1),$J97/2,$M97,TRUE))/(1-2*_xlfn.NORM.DIST(0,$J97/2,$M97,TRUE))*$D97+($K97="Steady Growth")*(AND(DU$6&gt;=$F97,DU$6&lt;=$H97)*((DU$6-$F97+1)/($J97*($J97+1)/2)*$D97))+($K97="custom")*CustCF!DO97</f>
        <v/>
      </c>
      <c r="DV97" s="87">
        <f>($K97="Bell Curve")*(_xlfn.NORM.DIST(AND(DV$6&gt;=$F97,DV$6&lt;=$H97)*(DV$6-$F97+1),$J97/2,$M97,TRUE)-_xlfn.NORM.DIST(AND(DV$6&gt;=$F97,DV$6&lt;=$H97)*(DU$6-$F97+1),$J97/2,$M97,TRUE))/(1-2*_xlfn.NORM.DIST(0,$J97/2,$M97,TRUE))*$D97+($K97="Steady Growth")*(AND(DV$6&gt;=$F97,DV$6&lt;=$H97)*((DV$6-$F97+1)/($J97*($J97+1)/2)*$D97))+($K97="custom")*CustCF!DP97</f>
        <v/>
      </c>
      <c r="DW97" s="87">
        <f>($K97="Bell Curve")*(_xlfn.NORM.DIST(AND(DW$6&gt;=$F97,DW$6&lt;=$H97)*(DW$6-$F97+1),$J97/2,$M97,TRUE)-_xlfn.NORM.DIST(AND(DW$6&gt;=$F97,DW$6&lt;=$H97)*(DV$6-$F97+1),$J97/2,$M97,TRUE))/(1-2*_xlfn.NORM.DIST(0,$J97/2,$M97,TRUE))*$D97+($K97="Steady Growth")*(AND(DW$6&gt;=$F97,DW$6&lt;=$H97)*((DW$6-$F97+1)/($J97*($J97+1)/2)*$D97))+($K97="custom")*CustCF!DQ97</f>
        <v/>
      </c>
      <c r="DX97" s="87">
        <f>($K97="Bell Curve")*(_xlfn.NORM.DIST(AND(DX$6&gt;=$F97,DX$6&lt;=$H97)*(DX$6-$F97+1),$J97/2,$M97,TRUE)-_xlfn.NORM.DIST(AND(DX$6&gt;=$F97,DX$6&lt;=$H97)*(DW$6-$F97+1),$J97/2,$M97,TRUE))/(1-2*_xlfn.NORM.DIST(0,$J97/2,$M97,TRUE))*$D97+($K97="Steady Growth")*(AND(DX$6&gt;=$F97,DX$6&lt;=$H97)*((DX$6-$F97+1)/($J97*($J97+1)/2)*$D97))+($K97="custom")*CustCF!DR97</f>
        <v/>
      </c>
      <c r="DY97" s="87">
        <f>($K97="Bell Curve")*(_xlfn.NORM.DIST(AND(DY$6&gt;=$F97,DY$6&lt;=$H97)*(DY$6-$F97+1),$J97/2,$M97,TRUE)-_xlfn.NORM.DIST(AND(DY$6&gt;=$F97,DY$6&lt;=$H97)*(DX$6-$F97+1),$J97/2,$M97,TRUE))/(1-2*_xlfn.NORM.DIST(0,$J97/2,$M97,TRUE))*$D97+($K97="Steady Growth")*(AND(DY$6&gt;=$F97,DY$6&lt;=$H97)*((DY$6-$F97+1)/($J97*($J97+1)/2)*$D97))+($K97="custom")*CustCF!DS97</f>
        <v/>
      </c>
      <c r="DZ97" s="87">
        <f>($K97="Bell Curve")*(_xlfn.NORM.DIST(AND(DZ$6&gt;=$F97,DZ$6&lt;=$H97)*(DZ$6-$F97+1),$J97/2,$M97,TRUE)-_xlfn.NORM.DIST(AND(DZ$6&gt;=$F97,DZ$6&lt;=$H97)*(DY$6-$F97+1),$J97/2,$M97,TRUE))/(1-2*_xlfn.NORM.DIST(0,$J97/2,$M97,TRUE))*$D97+($K97="Steady Growth")*(AND(DZ$6&gt;=$F97,DZ$6&lt;=$H97)*((DZ$6-$F97+1)/($J97*($J97+1)/2)*$D97))+($K97="custom")*CustCF!DT97</f>
        <v/>
      </c>
      <c r="EA97" s="87">
        <f>($K97="Bell Curve")*(_xlfn.NORM.DIST(AND(EA$6&gt;=$F97,EA$6&lt;=$H97)*(EA$6-$F97+1),$J97/2,$M97,TRUE)-_xlfn.NORM.DIST(AND(EA$6&gt;=$F97,EA$6&lt;=$H97)*(DZ$6-$F97+1),$J97/2,$M97,TRUE))/(1-2*_xlfn.NORM.DIST(0,$J97/2,$M97,TRUE))*$D97+($K97="Steady Growth")*(AND(EA$6&gt;=$F97,EA$6&lt;=$H97)*((EA$6-$F97+1)/($J97*($J97+1)/2)*$D97))+($K97="custom")*CustCF!DU97</f>
        <v/>
      </c>
      <c r="EB97" s="87">
        <f>($K97="Bell Curve")*(_xlfn.NORM.DIST(AND(EB$6&gt;=$F97,EB$6&lt;=$H97)*(EB$6-$F97+1),$J97/2,$M97,TRUE)-_xlfn.NORM.DIST(AND(EB$6&gt;=$F97,EB$6&lt;=$H97)*(EA$6-$F97+1),$J97/2,$M97,TRUE))/(1-2*_xlfn.NORM.DIST(0,$J97/2,$M97,TRUE))*$D97+($K97="Steady Growth")*(AND(EB$6&gt;=$F97,EB$6&lt;=$H97)*((EB$6-$F97+1)/($J97*($J97+1)/2)*$D97))+($K97="custom")*CustCF!DV97</f>
        <v/>
      </c>
      <c r="EC97" s="87">
        <f>($K97="Bell Curve")*(_xlfn.NORM.DIST(AND(EC$6&gt;=$F97,EC$6&lt;=$H97)*(EC$6-$F97+1),$J97/2,$M97,TRUE)-_xlfn.NORM.DIST(AND(EC$6&gt;=$F97,EC$6&lt;=$H97)*(EB$6-$F97+1),$J97/2,$M97,TRUE))/(1-2*_xlfn.NORM.DIST(0,$J97/2,$M97,TRUE))*$D97+($K97="Steady Growth")*(AND(EC$6&gt;=$F97,EC$6&lt;=$H97)*((EC$6-$F97+1)/($J97*($J97+1)/2)*$D97))+($K97="custom")*CustCF!DW97</f>
        <v/>
      </c>
      <c r="ED97" s="87">
        <f>($K97="Bell Curve")*(_xlfn.NORM.DIST(AND(ED$6&gt;=$F97,ED$6&lt;=$H97)*(ED$6-$F97+1),$J97/2,$M97,TRUE)-_xlfn.NORM.DIST(AND(ED$6&gt;=$F97,ED$6&lt;=$H97)*(EC$6-$F97+1),$J97/2,$M97,TRUE))/(1-2*_xlfn.NORM.DIST(0,$J97/2,$M97,TRUE))*$D97+($K97="Steady Growth")*(AND(ED$6&gt;=$F97,ED$6&lt;=$H97)*((ED$6-$F97+1)/($J97*($J97+1)/2)*$D97))+($K97="custom")*CustCF!DX97</f>
        <v/>
      </c>
      <c r="EE97" s="87">
        <f>($K97="Bell Curve")*(_xlfn.NORM.DIST(AND(EE$6&gt;=$F97,EE$6&lt;=$H97)*(EE$6-$F97+1),$J97/2,$M97,TRUE)-_xlfn.NORM.DIST(AND(EE$6&gt;=$F97,EE$6&lt;=$H97)*(ED$6-$F97+1),$J97/2,$M97,TRUE))/(1-2*_xlfn.NORM.DIST(0,$J97/2,$M97,TRUE))*$D97+($K97="Steady Growth")*(AND(EE$6&gt;=$F97,EE$6&lt;=$H97)*((EE$6-$F97+1)/($J97*($J97+1)/2)*$D97))+($K97="custom")*CustCF!DY97</f>
        <v/>
      </c>
      <c r="EF97" s="87">
        <f>($K97="Bell Curve")*(_xlfn.NORM.DIST(AND(EF$6&gt;=$F97,EF$6&lt;=$H97)*(EF$6-$F97+1),$J97/2,$M97,TRUE)-_xlfn.NORM.DIST(AND(EF$6&gt;=$F97,EF$6&lt;=$H97)*(EE$6-$F97+1),$J97/2,$M97,TRUE))/(1-2*_xlfn.NORM.DIST(0,$J97/2,$M97,TRUE))*$D97+($K97="Steady Growth")*(AND(EF$6&gt;=$F97,EF$6&lt;=$H97)*((EF$6-$F97+1)/($J97*($J97+1)/2)*$D97))+($K97="custom")*CustCF!DZ97</f>
        <v/>
      </c>
      <c r="EG97" s="87">
        <f>($K97="Bell Curve")*(_xlfn.NORM.DIST(AND(EG$6&gt;=$F97,EG$6&lt;=$H97)*(EG$6-$F97+1),$J97/2,$M97,TRUE)-_xlfn.NORM.DIST(AND(EG$6&gt;=$F97,EG$6&lt;=$H97)*(EF$6-$F97+1),$J97/2,$M97,TRUE))/(1-2*_xlfn.NORM.DIST(0,$J97/2,$M97,TRUE))*$D97+($K97="Steady Growth")*(AND(EG$6&gt;=$F97,EG$6&lt;=$H97)*((EG$6-$F97+1)/($J97*($J97+1)/2)*$D97))+($K97="custom")*CustCF!EA97</f>
        <v/>
      </c>
      <c r="EH97" s="87">
        <f>($K97="Bell Curve")*(_xlfn.NORM.DIST(AND(EH$6&gt;=$F97,EH$6&lt;=$H97)*(EH$6-$F97+1),$J97/2,$M97,TRUE)-_xlfn.NORM.DIST(AND(EH$6&gt;=$F97,EH$6&lt;=$H97)*(EG$6-$F97+1),$J97/2,$M97,TRUE))/(1-2*_xlfn.NORM.DIST(0,$J97/2,$M97,TRUE))*$D97+($K97="Steady Growth")*(AND(EH$6&gt;=$F97,EH$6&lt;=$H97)*((EH$6-$F97+1)/($J97*($J97+1)/2)*$D97))+($K97="custom")*CustCF!EB97</f>
        <v/>
      </c>
      <c r="EI97" s="87">
        <f>($K97="Bell Curve")*(_xlfn.NORM.DIST(AND(EI$6&gt;=$F97,EI$6&lt;=$H97)*(EI$6-$F97+1),$J97/2,$M97,TRUE)-_xlfn.NORM.DIST(AND(EI$6&gt;=$F97,EI$6&lt;=$H97)*(EH$6-$F97+1),$J97/2,$M97,TRUE))/(1-2*_xlfn.NORM.DIST(0,$J97/2,$M97,TRUE))*$D97+($K97="Steady Growth")*(AND(EI$6&gt;=$F97,EI$6&lt;=$H97)*((EI$6-$F97+1)/($J97*($J97+1)/2)*$D97))+($K97="custom")*CustCF!EC97</f>
        <v/>
      </c>
      <c r="EJ97" s="87">
        <f>($K97="Bell Curve")*(_xlfn.NORM.DIST(AND(EJ$6&gt;=$F97,EJ$6&lt;=$H97)*(EJ$6-$F97+1),$J97/2,$M97,TRUE)-_xlfn.NORM.DIST(AND(EJ$6&gt;=$F97,EJ$6&lt;=$H97)*(EI$6-$F97+1),$J97/2,$M97,TRUE))/(1-2*_xlfn.NORM.DIST(0,$J97/2,$M97,TRUE))*$D97+($K97="Steady Growth")*(AND(EJ$6&gt;=$F97,EJ$6&lt;=$H97)*((EJ$6-$F97+1)/($J97*($J97+1)/2)*$D97))+($K97="custom")*CustCF!ED97</f>
        <v/>
      </c>
      <c r="EK97" s="87">
        <f>($K97="Bell Curve")*(_xlfn.NORM.DIST(AND(EK$6&gt;=$F97,EK$6&lt;=$H97)*(EK$6-$F97+1),$J97/2,$M97,TRUE)-_xlfn.NORM.DIST(AND(EK$6&gt;=$F97,EK$6&lt;=$H97)*(EJ$6-$F97+1),$J97/2,$M97,TRUE))/(1-2*_xlfn.NORM.DIST(0,$J97/2,$M97,TRUE))*$D97+($K97="Steady Growth")*(AND(EK$6&gt;=$F97,EK$6&lt;=$H97)*((EK$6-$F97+1)/($J97*($J97+1)/2)*$D97))+($K97="custom")*CustCF!EE97</f>
        <v/>
      </c>
      <c r="EL97" s="87">
        <f>($K97="Bell Curve")*(_xlfn.NORM.DIST(AND(EL$6&gt;=$F97,EL$6&lt;=$H97)*(EL$6-$F97+1),$J97/2,$M97,TRUE)-_xlfn.NORM.DIST(AND(EL$6&gt;=$F97,EL$6&lt;=$H97)*(EK$6-$F97+1),$J97/2,$M97,TRUE))/(1-2*_xlfn.NORM.DIST(0,$J97/2,$M97,TRUE))*$D97+($K97="Steady Growth")*(AND(EL$6&gt;=$F97,EL$6&lt;=$H97)*((EL$6-$F97+1)/($J97*($J97+1)/2)*$D97))+($K97="custom")*CustCF!EF97</f>
        <v/>
      </c>
      <c r="EM97" s="87">
        <f>($K97="Bell Curve")*(_xlfn.NORM.DIST(AND(EM$6&gt;=$F97,EM$6&lt;=$H97)*(EM$6-$F97+1),$J97/2,$M97,TRUE)-_xlfn.NORM.DIST(AND(EM$6&gt;=$F97,EM$6&lt;=$H97)*(EL$6-$F97+1),$J97/2,$M97,TRUE))/(1-2*_xlfn.NORM.DIST(0,$J97/2,$M97,TRUE))*$D97+($K97="Steady Growth")*(AND(EM$6&gt;=$F97,EM$6&lt;=$H97)*((EM$6-$F97+1)/($J97*($J97+1)/2)*$D97))+($K97="custom")*CustCF!EG97</f>
        <v/>
      </c>
      <c r="EN97" s="87">
        <f>($K97="Bell Curve")*(_xlfn.NORM.DIST(AND(EN$6&gt;=$F97,EN$6&lt;=$H97)*(EN$6-$F97+1),$J97/2,$M97,TRUE)-_xlfn.NORM.DIST(AND(EN$6&gt;=$F97,EN$6&lt;=$H97)*(EM$6-$F97+1),$J97/2,$M97,TRUE))/(1-2*_xlfn.NORM.DIST(0,$J97/2,$M97,TRUE))*$D97+($K97="Steady Growth")*(AND(EN$6&gt;=$F97,EN$6&lt;=$H97)*((EN$6-$F97+1)/($J97*($J97+1)/2)*$D97))+($K97="custom")*CustCF!EH97</f>
        <v/>
      </c>
      <c r="EO97" s="87">
        <f>($K97="Bell Curve")*(_xlfn.NORM.DIST(AND(EO$6&gt;=$F97,EO$6&lt;=$H97)*(EO$6-$F97+1),$J97/2,$M97,TRUE)-_xlfn.NORM.DIST(AND(EO$6&gt;=$F97,EO$6&lt;=$H97)*(EN$6-$F97+1),$J97/2,$M97,TRUE))/(1-2*_xlfn.NORM.DIST(0,$J97/2,$M97,TRUE))*$D97+($K97="Steady Growth")*(AND(EO$6&gt;=$F97,EO$6&lt;=$H97)*((EO$6-$F97+1)/($J97*($J97+1)/2)*$D97))+($K97="custom")*CustCF!EI97</f>
        <v/>
      </c>
      <c r="EP97" s="87">
        <f>($K97="Bell Curve")*(_xlfn.NORM.DIST(AND(EP$6&gt;=$F97,EP$6&lt;=$H97)*(EP$6-$F97+1),$J97/2,$M97,TRUE)-_xlfn.NORM.DIST(AND(EP$6&gt;=$F97,EP$6&lt;=$H97)*(EO$6-$F97+1),$J97/2,$M97,TRUE))/(1-2*_xlfn.NORM.DIST(0,$J97/2,$M97,TRUE))*$D97+($K97="Steady Growth")*(AND(EP$6&gt;=$F97,EP$6&lt;=$H97)*((EP$6-$F97+1)/($J97*($J97+1)/2)*$D97))+($K97="custom")*CustCF!EJ97</f>
        <v/>
      </c>
      <c r="EQ97" s="87">
        <f>($K97="Bell Curve")*(_xlfn.NORM.DIST(AND(EQ$6&gt;=$F97,EQ$6&lt;=$H97)*(EQ$6-$F97+1),$J97/2,$M97,TRUE)-_xlfn.NORM.DIST(AND(EQ$6&gt;=$F97,EQ$6&lt;=$H97)*(EP$6-$F97+1),$J97/2,$M97,TRUE))/(1-2*_xlfn.NORM.DIST(0,$J97/2,$M97,TRUE))*$D97+($K97="Steady Growth")*(AND(EQ$6&gt;=$F97,EQ$6&lt;=$H97)*((EQ$6-$F97+1)/($J97*($J97+1)/2)*$D97))+($K97="custom")*CustCF!EK97</f>
        <v/>
      </c>
      <c r="ER97" s="87">
        <f>($K97="Bell Curve")*(_xlfn.NORM.DIST(AND(ER$6&gt;=$F97,ER$6&lt;=$H97)*(ER$6-$F97+1),$J97/2,$M97,TRUE)-_xlfn.NORM.DIST(AND(ER$6&gt;=$F97,ER$6&lt;=$H97)*(EQ$6-$F97+1),$J97/2,$M97,TRUE))/(1-2*_xlfn.NORM.DIST(0,$J97/2,$M97,TRUE))*$D97+($K97="Steady Growth")*(AND(ER$6&gt;=$F97,ER$6&lt;=$H97)*((ER$6-$F97+1)/($J97*($J97+1)/2)*$D97))+($K97="custom")*CustCF!EL97</f>
        <v/>
      </c>
      <c r="ES97" s="87">
        <f>($K97="Bell Curve")*(_xlfn.NORM.DIST(AND(ES$6&gt;=$F97,ES$6&lt;=$H97)*(ES$6-$F97+1),$J97/2,$M97,TRUE)-_xlfn.NORM.DIST(AND(ES$6&gt;=$F97,ES$6&lt;=$H97)*(ER$6-$F97+1),$J97/2,$M97,TRUE))/(1-2*_xlfn.NORM.DIST(0,$J97/2,$M97,TRUE))*$D97+($K97="Steady Growth")*(AND(ES$6&gt;=$F97,ES$6&lt;=$H97)*((ES$6-$F97+1)/($J97*($J97+1)/2)*$D97))+($K97="custom")*CustCF!EM97</f>
        <v/>
      </c>
      <c r="ET97" s="87">
        <f>($K97="Bell Curve")*(_xlfn.NORM.DIST(AND(ET$6&gt;=$F97,ET$6&lt;=$H97)*(ET$6-$F97+1),$J97/2,$M97,TRUE)-_xlfn.NORM.DIST(AND(ET$6&gt;=$F97,ET$6&lt;=$H97)*(ES$6-$F97+1),$J97/2,$M97,TRUE))/(1-2*_xlfn.NORM.DIST(0,$J97/2,$M97,TRUE))*$D97+($K97="Steady Growth")*(AND(ET$6&gt;=$F97,ET$6&lt;=$H97)*((ET$6-$F97+1)/($J97*($J97+1)/2)*$D97))+($K97="custom")*CustCF!EN97</f>
        <v/>
      </c>
      <c r="EU97" s="87">
        <f>($K97="Bell Curve")*(_xlfn.NORM.DIST(AND(EU$6&gt;=$F97,EU$6&lt;=$H97)*(EU$6-$F97+1),$J97/2,$M97,TRUE)-_xlfn.NORM.DIST(AND(EU$6&gt;=$F97,EU$6&lt;=$H97)*(ET$6-$F97+1),$J97/2,$M97,TRUE))/(1-2*_xlfn.NORM.DIST(0,$J97/2,$M97,TRUE))*$D97+($K97="Steady Growth")*(AND(EU$6&gt;=$F97,EU$6&lt;=$H97)*((EU$6-$F97+1)/($J97*($J97+1)/2)*$D97))+($K97="custom")*CustCF!EO97</f>
        <v/>
      </c>
      <c r="EV97" s="87">
        <f>($K97="Bell Curve")*(_xlfn.NORM.DIST(AND(EV$6&gt;=$F97,EV$6&lt;=$H97)*(EV$6-$F97+1),$J97/2,$M97,TRUE)-_xlfn.NORM.DIST(AND(EV$6&gt;=$F97,EV$6&lt;=$H97)*(EU$6-$F97+1),$J97/2,$M97,TRUE))/(1-2*_xlfn.NORM.DIST(0,$J97/2,$M97,TRUE))*$D97+($K97="Steady Growth")*(AND(EV$6&gt;=$F97,EV$6&lt;=$H97)*((EV$6-$F97+1)/($J97*($J97+1)/2)*$D97))+($K97="custom")*CustCF!EP97</f>
        <v/>
      </c>
      <c r="EW97" s="87">
        <f>($K97="Bell Curve")*(_xlfn.NORM.DIST(AND(EW$6&gt;=$F97,EW$6&lt;=$H97)*(EW$6-$F97+1),$J97/2,$M97,TRUE)-_xlfn.NORM.DIST(AND(EW$6&gt;=$F97,EW$6&lt;=$H97)*(EV$6-$F97+1),$J97/2,$M97,TRUE))/(1-2*_xlfn.NORM.DIST(0,$J97/2,$M97,TRUE))*$D97+($K97="Steady Growth")*(AND(EW$6&gt;=$F97,EW$6&lt;=$H97)*((EW$6-$F97+1)/($J97*($J97+1)/2)*$D97))+($K97="custom")*CustCF!EQ97</f>
        <v/>
      </c>
      <c r="EX97" s="87">
        <f>($K97="Bell Curve")*(_xlfn.NORM.DIST(AND(EX$6&gt;=$F97,EX$6&lt;=$H97)*(EX$6-$F97+1),$J97/2,$M97,TRUE)-_xlfn.NORM.DIST(AND(EX$6&gt;=$F97,EX$6&lt;=$H97)*(EW$6-$F97+1),$J97/2,$M97,TRUE))/(1-2*_xlfn.NORM.DIST(0,$J97/2,$M97,TRUE))*$D97+($K97="Steady Growth")*(AND(EX$6&gt;=$F97,EX$6&lt;=$H97)*((EX$6-$F97+1)/($J97*($J97+1)/2)*$D97))+($K97="custom")*CustCF!ER97</f>
        <v/>
      </c>
      <c r="EY97" s="87">
        <f>($K97="Bell Curve")*(_xlfn.NORM.DIST(AND(EY$6&gt;=$F97,EY$6&lt;=$H97)*(EY$6-$F97+1),$J97/2,$M97,TRUE)-_xlfn.NORM.DIST(AND(EY$6&gt;=$F97,EY$6&lt;=$H97)*(EX$6-$F97+1),$J97/2,$M97,TRUE))/(1-2*_xlfn.NORM.DIST(0,$J97/2,$M97,TRUE))*$D97+($K97="Steady Growth")*(AND(EY$6&gt;=$F97,EY$6&lt;=$H97)*((EY$6-$F97+1)/($J97*($J97+1)/2)*$D97))+($K97="custom")*CustCF!ES97</f>
        <v/>
      </c>
      <c r="EZ97" s="87">
        <f>($K97="Bell Curve")*(_xlfn.NORM.DIST(AND(EZ$6&gt;=$F97,EZ$6&lt;=$H97)*(EZ$6-$F97+1),$J97/2,$M97,TRUE)-_xlfn.NORM.DIST(AND(EZ$6&gt;=$F97,EZ$6&lt;=$H97)*(EY$6-$F97+1),$J97/2,$M97,TRUE))/(1-2*_xlfn.NORM.DIST(0,$J97/2,$M97,TRUE))*$D97+($K97="Steady Growth")*(AND(EZ$6&gt;=$F97,EZ$6&lt;=$H97)*((EZ$6-$F97+1)/($J97*($J97+1)/2)*$D97))+($K97="custom")*CustCF!ET97</f>
        <v/>
      </c>
      <c r="FA97" s="87">
        <f>($K97="Bell Curve")*(_xlfn.NORM.DIST(AND(FA$6&gt;=$F97,FA$6&lt;=$H97)*(FA$6-$F97+1),$J97/2,$M97,TRUE)-_xlfn.NORM.DIST(AND(FA$6&gt;=$F97,FA$6&lt;=$H97)*(EZ$6-$F97+1),$J97/2,$M97,TRUE))/(1-2*_xlfn.NORM.DIST(0,$J97/2,$M97,TRUE))*$D97+($K97="Steady Growth")*(AND(FA$6&gt;=$F97,FA$6&lt;=$H97)*((FA$6-$F97+1)/($J97*($J97+1)/2)*$D97))+($K97="custom")*CustCF!EU97</f>
        <v/>
      </c>
      <c r="FB97" s="87">
        <f>($K97="Bell Curve")*(_xlfn.NORM.DIST(AND(FB$6&gt;=$F97,FB$6&lt;=$H97)*(FB$6-$F97+1),$J97/2,$M97,TRUE)-_xlfn.NORM.DIST(AND(FB$6&gt;=$F97,FB$6&lt;=$H97)*(FA$6-$F97+1),$J97/2,$M97,TRUE))/(1-2*_xlfn.NORM.DIST(0,$J97/2,$M97,TRUE))*$D97+($K97="Steady Growth")*(AND(FB$6&gt;=$F97,FB$6&lt;=$H97)*((FB$6-$F97+1)/($J97*($J97+1)/2)*$D97))+($K97="custom")*CustCF!EV97</f>
        <v/>
      </c>
      <c r="FC97" s="87">
        <f>($K97="Bell Curve")*(_xlfn.NORM.DIST(AND(FC$6&gt;=$F97,FC$6&lt;=$H97)*(FC$6-$F97+1),$J97/2,$M97,TRUE)-_xlfn.NORM.DIST(AND(FC$6&gt;=$F97,FC$6&lt;=$H97)*(FB$6-$F97+1),$J97/2,$M97,TRUE))/(1-2*_xlfn.NORM.DIST(0,$J97/2,$M97,TRUE))*$D97+($K97="Steady Growth")*(AND(FC$6&gt;=$F97,FC$6&lt;=$H97)*((FC$6-$F97+1)/($J97*($J97+1)/2)*$D97))+($K97="custom")*CustCF!EW97</f>
        <v/>
      </c>
      <c r="FD97" s="87">
        <f>($K97="Bell Curve")*(_xlfn.NORM.DIST(AND(FD$6&gt;=$F97,FD$6&lt;=$H97)*(FD$6-$F97+1),$J97/2,$M97,TRUE)-_xlfn.NORM.DIST(AND(FD$6&gt;=$F97,FD$6&lt;=$H97)*(FC$6-$F97+1),$J97/2,$M97,TRUE))/(1-2*_xlfn.NORM.DIST(0,$J97/2,$M97,TRUE))*$D97+($K97="Steady Growth")*(AND(FD$6&gt;=$F97,FD$6&lt;=$H97)*((FD$6-$F97+1)/($J97*($J97+1)/2)*$D97))+($K97="custom")*CustCF!EX97</f>
        <v/>
      </c>
      <c r="FE97" s="87">
        <f>($K97="Bell Curve")*(_xlfn.NORM.DIST(AND(FE$6&gt;=$F97,FE$6&lt;=$H97)*(FE$6-$F97+1),$J97/2,$M97,TRUE)-_xlfn.NORM.DIST(AND(FE$6&gt;=$F97,FE$6&lt;=$H97)*(FD$6-$F97+1),$J97/2,$M97,TRUE))/(1-2*_xlfn.NORM.DIST(0,$J97/2,$M97,TRUE))*$D97+($K97="Steady Growth")*(AND(FE$6&gt;=$F97,FE$6&lt;=$H97)*((FE$6-$F97+1)/($J97*($J97+1)/2)*$D97))+($K97="custom")*CustCF!EY97</f>
        <v/>
      </c>
      <c r="FF97" s="87">
        <f>($K97="Bell Curve")*(_xlfn.NORM.DIST(AND(FF$6&gt;=$F97,FF$6&lt;=$H97)*(FF$6-$F97+1),$J97/2,$M97,TRUE)-_xlfn.NORM.DIST(AND(FF$6&gt;=$F97,FF$6&lt;=$H97)*(FE$6-$F97+1),$J97/2,$M97,TRUE))/(1-2*_xlfn.NORM.DIST(0,$J97/2,$M97,TRUE))*$D97+($K97="Steady Growth")*(AND(FF$6&gt;=$F97,FF$6&lt;=$H97)*((FF$6-$F97+1)/($J97*($J97+1)/2)*$D97))+($K97="custom")*CustCF!EZ97</f>
        <v/>
      </c>
      <c r="FG97" s="87">
        <f>($K97="Bell Curve")*(_xlfn.NORM.DIST(AND(FG$6&gt;=$F97,FG$6&lt;=$H97)*(FG$6-$F97+1),$J97/2,$M97,TRUE)-_xlfn.NORM.DIST(AND(FG$6&gt;=$F97,FG$6&lt;=$H97)*(FF$6-$F97+1),$J97/2,$M97,TRUE))/(1-2*_xlfn.NORM.DIST(0,$J97/2,$M97,TRUE))*$D97+($K97="Steady Growth")*(AND(FG$6&gt;=$F97,FG$6&lt;=$H97)*((FG$6-$F97+1)/($J97*($J97+1)/2)*$D97))+($K97="custom")*CustCF!FA97</f>
        <v/>
      </c>
      <c r="FH97" s="87">
        <f>($K97="Bell Curve")*(_xlfn.NORM.DIST(AND(FH$6&gt;=$F97,FH$6&lt;=$H97)*(FH$6-$F97+1),$J97/2,$M97,TRUE)-_xlfn.NORM.DIST(AND(FH$6&gt;=$F97,FH$6&lt;=$H97)*(FG$6-$F97+1),$J97/2,$M97,TRUE))/(1-2*_xlfn.NORM.DIST(0,$J97/2,$M97,TRUE))*$D97+($K97="Steady Growth")*(AND(FH$6&gt;=$F97,FH$6&lt;=$H97)*((FH$6-$F97+1)/($J97*($J97+1)/2)*$D97))+($K97="custom")*CustCF!FB97</f>
        <v/>
      </c>
      <c r="FI97" s="87">
        <f>($K97="Bell Curve")*(_xlfn.NORM.DIST(AND(FI$6&gt;=$F97,FI$6&lt;=$H97)*(FI$6-$F97+1),$J97/2,$M97,TRUE)-_xlfn.NORM.DIST(AND(FI$6&gt;=$F97,FI$6&lt;=$H97)*(FH$6-$F97+1),$J97/2,$M97,TRUE))/(1-2*_xlfn.NORM.DIST(0,$J97/2,$M97,TRUE))*$D97+($K97="Steady Growth")*(AND(FI$6&gt;=$F97,FI$6&lt;=$H97)*((FI$6-$F97+1)/($J97*($J97+1)/2)*$D97))+($K97="custom")*CustCF!FC97</f>
        <v/>
      </c>
      <c r="FJ97" s="87">
        <f>($K97="Bell Curve")*(_xlfn.NORM.DIST(AND(FJ$6&gt;=$F97,FJ$6&lt;=$H97)*(FJ$6-$F97+1),$J97/2,$M97,TRUE)-_xlfn.NORM.DIST(AND(FJ$6&gt;=$F97,FJ$6&lt;=$H97)*(FI$6-$F97+1),$J97/2,$M97,TRUE))/(1-2*_xlfn.NORM.DIST(0,$J97/2,$M97,TRUE))*$D97+($K97="Steady Growth")*(AND(FJ$6&gt;=$F97,FJ$6&lt;=$H97)*((FJ$6-$F97+1)/($J97*($J97+1)/2)*$D97))+($K97="custom")*CustCF!FD97</f>
        <v/>
      </c>
      <c r="FK97" s="87">
        <f>($K97="Bell Curve")*(_xlfn.NORM.DIST(AND(FK$6&gt;=$F97,FK$6&lt;=$H97)*(FK$6-$F97+1),$J97/2,$M97,TRUE)-_xlfn.NORM.DIST(AND(FK$6&gt;=$F97,FK$6&lt;=$H97)*(FJ$6-$F97+1),$J97/2,$M97,TRUE))/(1-2*_xlfn.NORM.DIST(0,$J97/2,$M97,TRUE))*$D97+($K97="Steady Growth")*(AND(FK$6&gt;=$F97,FK$6&lt;=$H97)*((FK$6-$F97+1)/($J97*($J97+1)/2)*$D97))+($K97="custom")*CustCF!FE97</f>
        <v/>
      </c>
      <c r="FL97" s="87">
        <f>($K97="Bell Curve")*(_xlfn.NORM.DIST(AND(FL$6&gt;=$F97,FL$6&lt;=$H97)*(FL$6-$F97+1),$J97/2,$M97,TRUE)-_xlfn.NORM.DIST(AND(FL$6&gt;=$F97,FL$6&lt;=$H97)*(FK$6-$F97+1),$J97/2,$M97,TRUE))/(1-2*_xlfn.NORM.DIST(0,$J97/2,$M97,TRUE))*$D97+($K97="Steady Growth")*(AND(FL$6&gt;=$F97,FL$6&lt;=$H97)*((FL$6-$F97+1)/($J97*($J97+1)/2)*$D97))+($K97="custom")*CustCF!FF97</f>
        <v/>
      </c>
      <c r="FM97" s="87">
        <f>($K97="Bell Curve")*(_xlfn.NORM.DIST(AND(FM$6&gt;=$F97,FM$6&lt;=$H97)*(FM$6-$F97+1),$J97/2,$M97,TRUE)-_xlfn.NORM.DIST(AND(FM$6&gt;=$F97,FM$6&lt;=$H97)*(FL$6-$F97+1),$J97/2,$M97,TRUE))/(1-2*_xlfn.NORM.DIST(0,$J97/2,$M97,TRUE))*$D97+($K97="Steady Growth")*(AND(FM$6&gt;=$F97,FM$6&lt;=$H97)*((FM$6-$F97+1)/($J97*($J97+1)/2)*$D97))+($K97="custom")*CustCF!FG97</f>
        <v/>
      </c>
      <c r="FN97" s="87">
        <f>($K97="Bell Curve")*(_xlfn.NORM.DIST(AND(FN$6&gt;=$F97,FN$6&lt;=$H97)*(FN$6-$F97+1),$J97/2,$M97,TRUE)-_xlfn.NORM.DIST(AND(FN$6&gt;=$F97,FN$6&lt;=$H97)*(FM$6-$F97+1),$J97/2,$M97,TRUE))/(1-2*_xlfn.NORM.DIST(0,$J97/2,$M97,TRUE))*$D97+($K97="Steady Growth")*(AND(FN$6&gt;=$F97,FN$6&lt;=$H97)*((FN$6-$F97+1)/($J97*($J97+1)/2)*$D97))+($K97="custom")*CustCF!FH97</f>
        <v/>
      </c>
      <c r="FO97" s="87">
        <f>($K97="Bell Curve")*(_xlfn.NORM.DIST(AND(FO$6&gt;=$F97,FO$6&lt;=$H97)*(FO$6-$F97+1),$J97/2,$M97,TRUE)-_xlfn.NORM.DIST(AND(FO$6&gt;=$F97,FO$6&lt;=$H97)*(FN$6-$F97+1),$J97/2,$M97,TRUE))/(1-2*_xlfn.NORM.DIST(0,$J97/2,$M97,TRUE))*$D97+($K97="Steady Growth")*(AND(FO$6&gt;=$F97,FO$6&lt;=$H97)*((FO$6-$F97+1)/($J97*($J97+1)/2)*$D97))+($K97="custom")*CustCF!FI97</f>
        <v/>
      </c>
      <c r="FP97" s="87">
        <f>($K97="Bell Curve")*(_xlfn.NORM.DIST(AND(FP$6&gt;=$F97,FP$6&lt;=$H97)*(FP$6-$F97+1),$J97/2,$M97,TRUE)-_xlfn.NORM.DIST(AND(FP$6&gt;=$F97,FP$6&lt;=$H97)*(FO$6-$F97+1),$J97/2,$M97,TRUE))/(1-2*_xlfn.NORM.DIST(0,$J97/2,$M97,TRUE))*$D97+($K97="Steady Growth")*(AND(FP$6&gt;=$F97,FP$6&lt;=$H97)*((FP$6-$F97+1)/($J97*($J97+1)/2)*$D97))+($K97="custom")*CustCF!FJ97</f>
        <v/>
      </c>
      <c r="FQ97" s="87">
        <f>($K97="Bell Curve")*(_xlfn.NORM.DIST(AND(FQ$6&gt;=$F97,FQ$6&lt;=$H97)*(FQ$6-$F97+1),$J97/2,$M97,TRUE)-_xlfn.NORM.DIST(AND(FQ$6&gt;=$F97,FQ$6&lt;=$H97)*(FP$6-$F97+1),$J97/2,$M97,TRUE))/(1-2*_xlfn.NORM.DIST(0,$J97/2,$M97,TRUE))*$D97+($K97="Steady Growth")*(AND(FQ$6&gt;=$F97,FQ$6&lt;=$H97)*((FQ$6-$F97+1)/($J97*($J97+1)/2)*$D97))+($K97="custom")*CustCF!FK97</f>
        <v/>
      </c>
      <c r="FR97" s="87">
        <f>($K97="Bell Curve")*(_xlfn.NORM.DIST(AND(FR$6&gt;=$F97,FR$6&lt;=$H97)*(FR$6-$F97+1),$J97/2,$M97,TRUE)-_xlfn.NORM.DIST(AND(FR$6&gt;=$F97,FR$6&lt;=$H97)*(FQ$6-$F97+1),$J97/2,$M97,TRUE))/(1-2*_xlfn.NORM.DIST(0,$J97/2,$M97,TRUE))*$D97+($K97="Steady Growth")*(AND(FR$6&gt;=$F97,FR$6&lt;=$H97)*((FR$6-$F97+1)/($J97*($J97+1)/2)*$D97))+($K97="custom")*CustCF!FL97</f>
        <v/>
      </c>
      <c r="FS97" s="87">
        <f>($K97="Bell Curve")*(_xlfn.NORM.DIST(AND(FS$6&gt;=$F97,FS$6&lt;=$H97)*(FS$6-$F97+1),$J97/2,$M97,TRUE)-_xlfn.NORM.DIST(AND(FS$6&gt;=$F97,FS$6&lt;=$H97)*(FR$6-$F97+1),$J97/2,$M97,TRUE))/(1-2*_xlfn.NORM.DIST(0,$J97/2,$M97,TRUE))*$D97+($K97="Steady Growth")*(AND(FS$6&gt;=$F97,FS$6&lt;=$H97)*((FS$6-$F97+1)/($J97*($J97+1)/2)*$D97))+($K97="custom")*CustCF!FM97</f>
        <v/>
      </c>
      <c r="FT97" s="87">
        <f>($K97="Bell Curve")*(_xlfn.NORM.DIST(AND(FT$6&gt;=$F97,FT$6&lt;=$H97)*(FT$6-$F97+1),$J97/2,$M97,TRUE)-_xlfn.NORM.DIST(AND(FT$6&gt;=$F97,FT$6&lt;=$H97)*(FS$6-$F97+1),$J97/2,$M97,TRUE))/(1-2*_xlfn.NORM.DIST(0,$J97/2,$M97,TRUE))*$D97+($K97="Steady Growth")*(AND(FT$6&gt;=$F97,FT$6&lt;=$H97)*((FT$6-$F97+1)/($J97*($J97+1)/2)*$D97))+($K97="custom")*CustCF!FN97</f>
        <v/>
      </c>
      <c r="FU97" s="87">
        <f>($K97="Bell Curve")*(_xlfn.NORM.DIST(AND(FU$6&gt;=$F97,FU$6&lt;=$H97)*(FU$6-$F97+1),$J97/2,$M97,TRUE)-_xlfn.NORM.DIST(AND(FU$6&gt;=$F97,FU$6&lt;=$H97)*(FT$6-$F97+1),$J97/2,$M97,TRUE))/(1-2*_xlfn.NORM.DIST(0,$J97/2,$M97,TRUE))*$D97+($K97="Steady Growth")*(AND(FU$6&gt;=$F97,FU$6&lt;=$H97)*((FU$6-$F97+1)/($J97*($J97+1)/2)*$D97))+($K97="custom")*CustCF!FO97</f>
        <v/>
      </c>
      <c r="FV97" s="87">
        <f>($K97="Bell Curve")*(_xlfn.NORM.DIST(AND(FV$6&gt;=$F97,FV$6&lt;=$H97)*(FV$6-$F97+1),$J97/2,$M97,TRUE)-_xlfn.NORM.DIST(AND(FV$6&gt;=$F97,FV$6&lt;=$H97)*(FU$6-$F97+1),$J97/2,$M97,TRUE))/(1-2*_xlfn.NORM.DIST(0,$J97/2,$M97,TRUE))*$D97+($K97="Steady Growth")*(AND(FV$6&gt;=$F97,FV$6&lt;=$H97)*((FV$6-$F97+1)/($J97*($J97+1)/2)*$D97))+($K97="custom")*CustCF!FP97</f>
        <v/>
      </c>
      <c r="FW97" s="87">
        <f>($K97="Bell Curve")*(_xlfn.NORM.DIST(AND(FW$6&gt;=$F97,FW$6&lt;=$H97)*(FW$6-$F97+1),$J97/2,$M97,TRUE)-_xlfn.NORM.DIST(AND(FW$6&gt;=$F97,FW$6&lt;=$H97)*(FV$6-$F97+1),$J97/2,$M97,TRUE))/(1-2*_xlfn.NORM.DIST(0,$J97/2,$M97,TRUE))*$D97+($K97="Steady Growth")*(AND(FW$6&gt;=$F97,FW$6&lt;=$H97)*((FW$6-$F97+1)/($J97*($J97+1)/2)*$D97))+($K97="custom")*CustCF!FQ97</f>
        <v/>
      </c>
      <c r="FX97" s="87">
        <f>($K97="Bell Curve")*(_xlfn.NORM.DIST(AND(FX$6&gt;=$F97,FX$6&lt;=$H97)*(FX$6-$F97+1),$J97/2,$M97,TRUE)-_xlfn.NORM.DIST(AND(FX$6&gt;=$F97,FX$6&lt;=$H97)*(FW$6-$F97+1),$J97/2,$M97,TRUE))/(1-2*_xlfn.NORM.DIST(0,$J97/2,$M97,TRUE))*$D97+($K97="Steady Growth")*(AND(FX$6&gt;=$F97,FX$6&lt;=$H97)*((FX$6-$F97+1)/($J97*($J97+1)/2)*$D97))+($K97="custom")*CustCF!FR97</f>
        <v/>
      </c>
      <c r="FY97" s="87">
        <f>($K97="Bell Curve")*(_xlfn.NORM.DIST(AND(FY$6&gt;=$F97,FY$6&lt;=$H97)*(FY$6-$F97+1),$J97/2,$M97,TRUE)-_xlfn.NORM.DIST(AND(FY$6&gt;=$F97,FY$6&lt;=$H97)*(FX$6-$F97+1),$J97/2,$M97,TRUE))/(1-2*_xlfn.NORM.DIST(0,$J97/2,$M97,TRUE))*$D97+($K97="Steady Growth")*(AND(FY$6&gt;=$F97,FY$6&lt;=$H97)*((FY$6-$F97+1)/($J97*($J97+1)/2)*$D97))+($K97="custom")*CustCF!FS97</f>
        <v/>
      </c>
      <c r="FZ97" s="87">
        <f>($K97="Bell Curve")*(_xlfn.NORM.DIST(AND(FZ$6&gt;=$F97,FZ$6&lt;=$H97)*(FZ$6-$F97+1),$J97/2,$M97,TRUE)-_xlfn.NORM.DIST(AND(FZ$6&gt;=$F97,FZ$6&lt;=$H97)*(FY$6-$F97+1),$J97/2,$M97,TRUE))/(1-2*_xlfn.NORM.DIST(0,$J97/2,$M97,TRUE))*$D97+($K97="Steady Growth")*(AND(FZ$6&gt;=$F97,FZ$6&lt;=$H97)*((FZ$6-$F97+1)/($J97*($J97+1)/2)*$D97))+($K97="custom")*CustCF!FT97</f>
        <v/>
      </c>
      <c r="GA97" s="87">
        <f>($K97="Bell Curve")*(_xlfn.NORM.DIST(AND(GA$6&gt;=$F97,GA$6&lt;=$H97)*(GA$6-$F97+1),$J97/2,$M97,TRUE)-_xlfn.NORM.DIST(AND(GA$6&gt;=$F97,GA$6&lt;=$H97)*(FZ$6-$F97+1),$J97/2,$M97,TRUE))/(1-2*_xlfn.NORM.DIST(0,$J97/2,$M97,TRUE))*$D97+($K97="Steady Growth")*(AND(GA$6&gt;=$F97,GA$6&lt;=$H97)*((GA$6-$F97+1)/($J97*($J97+1)/2)*$D97))+($K97="custom")*CustCF!FU97</f>
        <v/>
      </c>
      <c r="GB97" s="87">
        <f>($K97="Bell Curve")*(_xlfn.NORM.DIST(AND(GB$6&gt;=$F97,GB$6&lt;=$H97)*(GB$6-$F97+1),$J97/2,$M97,TRUE)-_xlfn.NORM.DIST(AND(GB$6&gt;=$F97,GB$6&lt;=$H97)*(GA$6-$F97+1),$J97/2,$M97,TRUE))/(1-2*_xlfn.NORM.DIST(0,$J97/2,$M97,TRUE))*$D97+($K97="Steady Growth")*(AND(GB$6&gt;=$F97,GB$6&lt;=$H97)*((GB$6-$F97+1)/($J97*($J97+1)/2)*$D97))+($K97="custom")*CustCF!FV97</f>
        <v/>
      </c>
      <c r="GC97" s="87">
        <f>($K97="Bell Curve")*(_xlfn.NORM.DIST(AND(GC$6&gt;=$F97,GC$6&lt;=$H97)*(GC$6-$F97+1),$J97/2,$M97,TRUE)-_xlfn.NORM.DIST(AND(GC$6&gt;=$F97,GC$6&lt;=$H97)*(GB$6-$F97+1),$J97/2,$M97,TRUE))/(1-2*_xlfn.NORM.DIST(0,$J97/2,$M97,TRUE))*$D97+($K97="Steady Growth")*(AND(GC$6&gt;=$F97,GC$6&lt;=$H97)*((GC$6-$F97+1)/($J97*($J97+1)/2)*$D97))+($K97="custom")*CustCF!FW97</f>
        <v/>
      </c>
      <c r="GD97" s="87">
        <f>($K97="Bell Curve")*(_xlfn.NORM.DIST(AND(GD$6&gt;=$F97,GD$6&lt;=$H97)*(GD$6-$F97+1),$J97/2,$M97,TRUE)-_xlfn.NORM.DIST(AND(GD$6&gt;=$F97,GD$6&lt;=$H97)*(GC$6-$F97+1),$J97/2,$M97,TRUE))/(1-2*_xlfn.NORM.DIST(0,$J97/2,$M97,TRUE))*$D97+($K97="Steady Growth")*(AND(GD$6&gt;=$F97,GD$6&lt;=$H97)*((GD$6-$F97+1)/($J97*($J97+1)/2)*$D97))+($K97="custom")*CustCF!FX97</f>
        <v/>
      </c>
      <c r="GE97" s="87">
        <f>($K97="Bell Curve")*(_xlfn.NORM.DIST(AND(GE$6&gt;=$F97,GE$6&lt;=$H97)*(GE$6-$F97+1),$J97/2,$M97,TRUE)-_xlfn.NORM.DIST(AND(GE$6&gt;=$F97,GE$6&lt;=$H97)*(GD$6-$F97+1),$J97/2,$M97,TRUE))/(1-2*_xlfn.NORM.DIST(0,$J97/2,$M97,TRUE))*$D97+($K97="Steady Growth")*(AND(GE$6&gt;=$F97,GE$6&lt;=$H97)*((GE$6-$F97+1)/($J97*($J97+1)/2)*$D97))+($K97="custom")*CustCF!FY97</f>
        <v/>
      </c>
      <c r="GF97" s="87">
        <f>($K97="Bell Curve")*(_xlfn.NORM.DIST(AND(GF$6&gt;=$F97,GF$6&lt;=$H97)*(GF$6-$F97+1),$J97/2,$M97,TRUE)-_xlfn.NORM.DIST(AND(GF$6&gt;=$F97,GF$6&lt;=$H97)*(GE$6-$F97+1),$J97/2,$M97,TRUE))/(1-2*_xlfn.NORM.DIST(0,$J97/2,$M97,TRUE))*$D97+($K97="Steady Growth")*(AND(GF$6&gt;=$F97,GF$6&lt;=$H97)*((GF$6-$F97+1)/($J97*($J97+1)/2)*$D97))+($K97="custom")*CustCF!FZ97</f>
        <v/>
      </c>
      <c r="GG97" s="87">
        <f>($K97="Bell Curve")*(_xlfn.NORM.DIST(AND(GG$6&gt;=$F97,GG$6&lt;=$H97)*(GG$6-$F97+1),$J97/2,$M97,TRUE)-_xlfn.NORM.DIST(AND(GG$6&gt;=$F97,GG$6&lt;=$H97)*(GF$6-$F97+1),$J97/2,$M97,TRUE))/(1-2*_xlfn.NORM.DIST(0,$J97/2,$M97,TRUE))*$D97+($K97="Steady Growth")*(AND(GG$6&gt;=$F97,GG$6&lt;=$H97)*((GG$6-$F97+1)/($J97*($J97+1)/2)*$D97))+($K97="custom")*CustCF!GA97</f>
        <v/>
      </c>
      <c r="GH97" s="87">
        <f>($K97="Bell Curve")*(_xlfn.NORM.DIST(AND(GH$6&gt;=$F97,GH$6&lt;=$H97)*(GH$6-$F97+1),$J97/2,$M97,TRUE)-_xlfn.NORM.DIST(AND(GH$6&gt;=$F97,GH$6&lt;=$H97)*(GG$6-$F97+1),$J97/2,$M97,TRUE))/(1-2*_xlfn.NORM.DIST(0,$J97/2,$M97,TRUE))*$D97+($K97="Steady Growth")*(AND(GH$6&gt;=$F97,GH$6&lt;=$H97)*((GH$6-$F97+1)/($J97*($J97+1)/2)*$D97))+($K97="custom")*CustCF!GB97</f>
        <v/>
      </c>
      <c r="GI97" s="87">
        <f>($K97="Bell Curve")*(_xlfn.NORM.DIST(AND(GI$6&gt;=$F97,GI$6&lt;=$H97)*(GI$6-$F97+1),$J97/2,$M97,TRUE)-_xlfn.NORM.DIST(AND(GI$6&gt;=$F97,GI$6&lt;=$H97)*(GH$6-$F97+1),$J97/2,$M97,TRUE))/(1-2*_xlfn.NORM.DIST(0,$J97/2,$M97,TRUE))*$D97+($K97="Steady Growth")*(AND(GI$6&gt;=$F97,GI$6&lt;=$H97)*((GI$6-$F97+1)/($J97*($J97+1)/2)*$D97))+($K97="custom")*CustCF!GC97</f>
        <v/>
      </c>
      <c r="GJ97" s="87">
        <f>($K97="Bell Curve")*(_xlfn.NORM.DIST(AND(GJ$6&gt;=$F97,GJ$6&lt;=$H97)*(GJ$6-$F97+1),$J97/2,$M97,TRUE)-_xlfn.NORM.DIST(AND(GJ$6&gt;=$F97,GJ$6&lt;=$H97)*(GI$6-$F97+1),$J97/2,$M97,TRUE))/(1-2*_xlfn.NORM.DIST(0,$J97/2,$M97,TRUE))*$D97+($K97="Steady Growth")*(AND(GJ$6&gt;=$F97,GJ$6&lt;=$H97)*((GJ$6-$F97+1)/($J97*($J97+1)/2)*$D97))+($K97="custom")*CustCF!GD97</f>
        <v/>
      </c>
      <c r="GK97" s="87">
        <f>($K97="Bell Curve")*(_xlfn.NORM.DIST(AND(GK$6&gt;=$F97,GK$6&lt;=$H97)*(GK$6-$F97+1),$J97/2,$M97,TRUE)-_xlfn.NORM.DIST(AND(GK$6&gt;=$F97,GK$6&lt;=$H97)*(GJ$6-$F97+1),$J97/2,$M97,TRUE))/(1-2*_xlfn.NORM.DIST(0,$J97/2,$M97,TRUE))*$D97+($K97="Steady Growth")*(AND(GK$6&gt;=$F97,GK$6&lt;=$H97)*((GK$6-$F97+1)/($J97*($J97+1)/2)*$D97))+($K97="custom")*CustCF!GE97</f>
        <v/>
      </c>
      <c r="GL97" s="87">
        <f>($K97="Bell Curve")*(_xlfn.NORM.DIST(AND(GL$6&gt;=$F97,GL$6&lt;=$H97)*(GL$6-$F97+1),$J97/2,$M97,TRUE)-_xlfn.NORM.DIST(AND(GL$6&gt;=$F97,GL$6&lt;=$H97)*(GK$6-$F97+1),$J97/2,$M97,TRUE))/(1-2*_xlfn.NORM.DIST(0,$J97/2,$M97,TRUE))*$D97+($K97="Steady Growth")*(AND(GL$6&gt;=$F97,GL$6&lt;=$H97)*((GL$6-$F97+1)/($J97*($J97+1)/2)*$D97))+($K97="custom")*CustCF!GF97</f>
        <v/>
      </c>
      <c r="GM97" s="87">
        <f>($K97="Bell Curve")*(_xlfn.NORM.DIST(AND(GM$6&gt;=$F97,GM$6&lt;=$H97)*(GM$6-$F97+1),$J97/2,$M97,TRUE)-_xlfn.NORM.DIST(AND(GM$6&gt;=$F97,GM$6&lt;=$H97)*(GL$6-$F97+1),$J97/2,$M97,TRUE))/(1-2*_xlfn.NORM.DIST(0,$J97/2,$M97,TRUE))*$D97+($K97="Steady Growth")*(AND(GM$6&gt;=$F97,GM$6&lt;=$H97)*((GM$6-$F97+1)/($J97*($J97+1)/2)*$D97))+($K97="custom")*CustCF!GG97</f>
        <v/>
      </c>
      <c r="GN97" s="257">
        <f>($K97="Bell Curve")*(_xlfn.NORM.DIST(AND(GN$6&gt;=$F97,GN$6&lt;=$H97)*(GN$6-$F97+1),$J97/2,$M97,TRUE)-_xlfn.NORM.DIST(AND(GN$6&gt;=$F97,GN$6&lt;=$H97)*(GM$6-$F97+1),$J97/2,$M97,TRUE))/(1-2*_xlfn.NORM.DIST(0,$J97/2,$M97,TRUE))*$D97+($K97="Steady Growth")*(AND(GN$6&gt;=$F97,GN$6&lt;=$H97)*((GN$6-$F97+1)/($J97*($J97+1)/2)*$D97))+($K97="custom")*CustCF!GH97</f>
        <v/>
      </c>
      <c r="GO97" s="1" t="n"/>
      <c r="GP97" s="63" t="n"/>
    </row>
    <row r="98" outlineLevel="1">
      <c r="A98" s="1" t="n"/>
      <c r="B98" s="1" t="n"/>
      <c r="C98" s="251" t="n"/>
      <c r="D98" s="14" t="n"/>
      <c r="E98" s="14" t="n"/>
      <c r="F98" s="258" t="n"/>
      <c r="G98" s="921" t="n"/>
      <c r="H98" s="258" t="n"/>
      <c r="I98" s="922" t="n"/>
      <c r="J98" s="249" t="n"/>
      <c r="K98" s="93" t="n"/>
      <c r="L98" s="259" t="n"/>
      <c r="M98" s="256" t="n"/>
      <c r="N98" s="13" t="n"/>
      <c r="O98" s="14" t="n"/>
      <c r="P98" s="87" t="n"/>
      <c r="Q98" s="87" t="n"/>
      <c r="R98" s="87" t="n"/>
      <c r="S98" s="87" t="n"/>
      <c r="T98" s="87" t="n"/>
      <c r="U98" s="87" t="n"/>
      <c r="V98" s="87" t="n"/>
      <c r="W98" s="87" t="n"/>
      <c r="X98" s="87" t="n"/>
      <c r="Y98" s="87" t="n"/>
      <c r="Z98" s="87" t="n"/>
      <c r="AA98" s="87" t="n"/>
      <c r="AB98" s="87" t="n"/>
      <c r="AC98" s="87" t="n"/>
      <c r="AD98" s="87" t="n"/>
      <c r="AE98" s="87" t="n"/>
      <c r="AF98" s="87" t="n"/>
      <c r="AG98" s="87" t="n"/>
      <c r="AH98" s="87" t="n"/>
      <c r="AI98" s="87" t="n"/>
      <c r="AJ98" s="87" t="n"/>
      <c r="AK98" s="87" t="n"/>
      <c r="AL98" s="87" t="n"/>
      <c r="AM98" s="87" t="n"/>
      <c r="AN98" s="87" t="n"/>
      <c r="AO98" s="87" t="n"/>
      <c r="AP98" s="87" t="n"/>
      <c r="AQ98" s="87" t="n"/>
      <c r="AR98" s="87" t="n"/>
      <c r="AS98" s="87" t="n"/>
      <c r="AT98" s="87" t="n"/>
      <c r="AU98" s="87" t="n"/>
      <c r="AV98" s="87" t="n"/>
      <c r="AW98" s="87" t="n"/>
      <c r="AX98" s="87" t="n"/>
      <c r="AY98" s="87" t="n"/>
      <c r="AZ98" s="87" t="n"/>
      <c r="BA98" s="87" t="n"/>
      <c r="BB98" s="87" t="n"/>
      <c r="BC98" s="87" t="n"/>
      <c r="BD98" s="87" t="n"/>
      <c r="BE98" s="87" t="n"/>
      <c r="BF98" s="87" t="n"/>
      <c r="BG98" s="87" t="n"/>
      <c r="BH98" s="87" t="n"/>
      <c r="BI98" s="87" t="n"/>
      <c r="BJ98" s="87" t="n"/>
      <c r="BK98" s="87" t="n"/>
      <c r="BL98" s="87" t="n"/>
      <c r="BM98" s="87" t="n"/>
      <c r="BN98" s="87" t="n"/>
      <c r="BO98" s="87" t="n"/>
      <c r="BP98" s="87" t="n"/>
      <c r="BQ98" s="87" t="n"/>
      <c r="BR98" s="87" t="n"/>
      <c r="BS98" s="87" t="n"/>
      <c r="BT98" s="87" t="n"/>
      <c r="BU98" s="87" t="n"/>
      <c r="BV98" s="87" t="n"/>
      <c r="BW98" s="87" t="n"/>
      <c r="BX98" s="87" t="n"/>
      <c r="BY98" s="87" t="n"/>
      <c r="BZ98" s="87" t="n"/>
      <c r="CA98" s="87" t="n"/>
      <c r="CB98" s="87" t="n"/>
      <c r="CC98" s="87" t="n"/>
      <c r="CD98" s="87" t="n"/>
      <c r="CE98" s="87" t="n"/>
      <c r="CF98" s="87" t="n"/>
      <c r="CG98" s="87" t="n"/>
      <c r="CH98" s="87" t="n"/>
      <c r="CI98" s="87" t="n"/>
      <c r="CJ98" s="87" t="n"/>
      <c r="CK98" s="87" t="n"/>
      <c r="CL98" s="87" t="n"/>
      <c r="CM98" s="87" t="n"/>
      <c r="CN98" s="87" t="n"/>
      <c r="CO98" s="87" t="n"/>
      <c r="CP98" s="87" t="n"/>
      <c r="CQ98" s="87" t="n"/>
      <c r="CR98" s="87" t="n"/>
      <c r="CS98" s="87" t="n"/>
      <c r="CT98" s="87" t="n"/>
      <c r="CU98" s="87" t="n"/>
      <c r="CV98" s="87" t="n"/>
      <c r="CW98" s="87" t="n"/>
      <c r="CX98" s="87" t="n"/>
      <c r="CY98" s="87" t="n"/>
      <c r="CZ98" s="87" t="n"/>
      <c r="DA98" s="87" t="n"/>
      <c r="DB98" s="87" t="n"/>
      <c r="DC98" s="87" t="n"/>
      <c r="DD98" s="87" t="n"/>
      <c r="DE98" s="87" t="n"/>
      <c r="DF98" s="87" t="n"/>
      <c r="DG98" s="87" t="n"/>
      <c r="DH98" s="87" t="n"/>
      <c r="DI98" s="87" t="n"/>
      <c r="DJ98" s="87" t="n"/>
      <c r="DK98" s="87" t="n"/>
      <c r="DL98" s="87" t="n"/>
      <c r="DM98" s="87" t="n"/>
      <c r="DN98" s="87" t="n"/>
      <c r="DO98" s="87" t="n"/>
      <c r="DP98" s="87" t="n"/>
      <c r="DQ98" s="87" t="n"/>
      <c r="DR98" s="87" t="n"/>
      <c r="DS98" s="87" t="n"/>
      <c r="DT98" s="87" t="n"/>
      <c r="DU98" s="87" t="n"/>
      <c r="DV98" s="87" t="n"/>
      <c r="DW98" s="87" t="n"/>
      <c r="DX98" s="87" t="n"/>
      <c r="DY98" s="87" t="n"/>
      <c r="DZ98" s="87" t="n"/>
      <c r="EA98" s="87" t="n"/>
      <c r="EB98" s="87" t="n"/>
      <c r="EC98" s="87" t="n"/>
      <c r="ED98" s="87" t="n"/>
      <c r="EE98" s="87" t="n"/>
      <c r="EF98" s="87" t="n"/>
      <c r="EG98" s="87" t="n"/>
      <c r="EH98" s="87" t="n"/>
      <c r="EI98" s="87" t="n"/>
      <c r="EJ98" s="87" t="n"/>
      <c r="EK98" s="87" t="n"/>
      <c r="EL98" s="87" t="n"/>
      <c r="EM98" s="87" t="n"/>
      <c r="EN98" s="87" t="n"/>
      <c r="EO98" s="87" t="n"/>
      <c r="EP98" s="87" t="n"/>
      <c r="EQ98" s="87" t="n"/>
      <c r="ER98" s="87" t="n"/>
      <c r="ES98" s="87" t="n"/>
      <c r="ET98" s="87" t="n"/>
      <c r="EU98" s="87" t="n"/>
      <c r="EV98" s="87" t="n"/>
      <c r="EW98" s="87" t="n"/>
      <c r="EX98" s="87" t="n"/>
      <c r="EY98" s="87" t="n"/>
      <c r="EZ98" s="87" t="n"/>
      <c r="FA98" s="87" t="n"/>
      <c r="FB98" s="87" t="n"/>
      <c r="FC98" s="87" t="n"/>
      <c r="FD98" s="87" t="n"/>
      <c r="FE98" s="87" t="n"/>
      <c r="FF98" s="87" t="n"/>
      <c r="FG98" s="87" t="n"/>
      <c r="FH98" s="87" t="n"/>
      <c r="FI98" s="87" t="n"/>
      <c r="FJ98" s="87" t="n"/>
      <c r="FK98" s="87" t="n"/>
      <c r="FL98" s="87" t="n"/>
      <c r="FM98" s="87" t="n"/>
      <c r="FN98" s="87" t="n"/>
      <c r="FO98" s="87" t="n"/>
      <c r="FP98" s="87" t="n"/>
      <c r="FQ98" s="87" t="n"/>
      <c r="FR98" s="87" t="n"/>
      <c r="FS98" s="87" t="n"/>
      <c r="FT98" s="87" t="n"/>
      <c r="FU98" s="87" t="n"/>
      <c r="FV98" s="87" t="n"/>
      <c r="FW98" s="87" t="n"/>
      <c r="FX98" s="87" t="n"/>
      <c r="FY98" s="87" t="n"/>
      <c r="FZ98" s="87" t="n"/>
      <c r="GA98" s="87" t="n"/>
      <c r="GB98" s="87" t="n"/>
      <c r="GC98" s="87" t="n"/>
      <c r="GD98" s="87" t="n"/>
      <c r="GE98" s="87" t="n"/>
      <c r="GF98" s="87" t="n"/>
      <c r="GG98" s="87" t="n"/>
      <c r="GH98" s="87" t="n"/>
      <c r="GI98" s="87" t="n"/>
      <c r="GJ98" s="87" t="n"/>
      <c r="GK98" s="87" t="n"/>
      <c r="GL98" s="87" t="n"/>
      <c r="GM98" s="87" t="n"/>
      <c r="GN98" s="257" t="n"/>
      <c r="GO98" s="1" t="n"/>
      <c r="GP98" s="63" t="n"/>
    </row>
    <row r="99">
      <c r="A99" s="1" t="n"/>
      <c r="B99" s="1" t="n"/>
      <c r="C99" s="260">
        <f>Budget!AB10</f>
        <v/>
      </c>
      <c r="D99" s="16">
        <f>Budget!AC10</f>
        <v/>
      </c>
      <c r="E99" s="16" t="n"/>
      <c r="F99" s="261">
        <f>IF(MIN(E100:E127)=0,"",MIN(E100:E127))</f>
        <v/>
      </c>
      <c r="G99" s="921">
        <f>IFERROR(INDEX($P$8:$GN$8,MATCH(F99,$P$6:$GN$6,0)),"")</f>
        <v/>
      </c>
      <c r="H99" s="247">
        <f>IF(F99="","",MAX(H100:H127))</f>
        <v/>
      </c>
      <c r="I99" s="922">
        <f>IFERROR(INDEX($P$8:$GN$8,MATCH(H99,$P$6:$GN$6,0)),"")</f>
        <v/>
      </c>
      <c r="J99" s="249">
        <f>IFERROR(H99-F99+1,"")</f>
        <v/>
      </c>
      <c r="K99" s="93" t="n"/>
      <c r="L99" s="57" t="n"/>
      <c r="M99" s="57" t="n"/>
      <c r="N99" s="15">
        <f>SUM(P99:GN99)</f>
        <v/>
      </c>
      <c r="O99" s="16" t="n"/>
      <c r="P99" s="16">
        <f>SUM(P100:P127)</f>
        <v/>
      </c>
      <c r="Q99" s="16">
        <f>SUM(Q100:Q127)</f>
        <v/>
      </c>
      <c r="R99" s="16">
        <f>SUM(R100:R127)</f>
        <v/>
      </c>
      <c r="S99" s="16">
        <f>SUM(S100:S127)</f>
        <v/>
      </c>
      <c r="T99" s="16">
        <f>SUM(T100:T127)</f>
        <v/>
      </c>
      <c r="U99" s="16">
        <f>SUM(U100:U127)</f>
        <v/>
      </c>
      <c r="V99" s="16">
        <f>SUM(V100:V127)</f>
        <v/>
      </c>
      <c r="W99" s="16">
        <f>SUM(W100:W127)</f>
        <v/>
      </c>
      <c r="X99" s="16">
        <f>SUM(X100:X127)</f>
        <v/>
      </c>
      <c r="Y99" s="16">
        <f>SUM(Y100:Y127)</f>
        <v/>
      </c>
      <c r="Z99" s="16">
        <f>SUM(Z100:Z127)</f>
        <v/>
      </c>
      <c r="AA99" s="16">
        <f>SUM(AA100:AA127)</f>
        <v/>
      </c>
      <c r="AB99" s="16">
        <f>SUM(AB100:AB127)</f>
        <v/>
      </c>
      <c r="AC99" s="16">
        <f>SUM(AC100:AC127)</f>
        <v/>
      </c>
      <c r="AD99" s="16">
        <f>SUM(AD100:AD127)</f>
        <v/>
      </c>
      <c r="AE99" s="16">
        <f>SUM(AE100:AE127)</f>
        <v/>
      </c>
      <c r="AF99" s="16">
        <f>SUM(AF100:AF127)</f>
        <v/>
      </c>
      <c r="AG99" s="16">
        <f>SUM(AG100:AG127)</f>
        <v/>
      </c>
      <c r="AH99" s="16">
        <f>SUM(AH100:AH127)</f>
        <v/>
      </c>
      <c r="AI99" s="16">
        <f>SUM(AI100:AI127)</f>
        <v/>
      </c>
      <c r="AJ99" s="16">
        <f>SUM(AJ100:AJ127)</f>
        <v/>
      </c>
      <c r="AK99" s="16">
        <f>SUM(AK100:AK127)</f>
        <v/>
      </c>
      <c r="AL99" s="16">
        <f>SUM(AL100:AL127)</f>
        <v/>
      </c>
      <c r="AM99" s="16">
        <f>SUM(AM100:AM127)</f>
        <v/>
      </c>
      <c r="AN99" s="16">
        <f>SUM(AN100:AN127)</f>
        <v/>
      </c>
      <c r="AO99" s="16">
        <f>SUM(AO100:AO127)</f>
        <v/>
      </c>
      <c r="AP99" s="16">
        <f>SUM(AP100:AP127)</f>
        <v/>
      </c>
      <c r="AQ99" s="16">
        <f>SUM(AQ100:AQ127)</f>
        <v/>
      </c>
      <c r="AR99" s="16">
        <f>SUM(AR100:AR127)</f>
        <v/>
      </c>
      <c r="AS99" s="16">
        <f>SUM(AS100:AS127)</f>
        <v/>
      </c>
      <c r="AT99" s="16">
        <f>SUM(AT100:AT127)</f>
        <v/>
      </c>
      <c r="AU99" s="16">
        <f>SUM(AU100:AU127)</f>
        <v/>
      </c>
      <c r="AV99" s="16">
        <f>SUM(AV100:AV127)</f>
        <v/>
      </c>
      <c r="AW99" s="16">
        <f>SUM(AW100:AW127)</f>
        <v/>
      </c>
      <c r="AX99" s="16">
        <f>SUM(AX100:AX127)</f>
        <v/>
      </c>
      <c r="AY99" s="16">
        <f>SUM(AY100:AY127)</f>
        <v/>
      </c>
      <c r="AZ99" s="16">
        <f>SUM(AZ100:AZ127)</f>
        <v/>
      </c>
      <c r="BA99" s="16">
        <f>SUM(BA100:BA127)</f>
        <v/>
      </c>
      <c r="BB99" s="16">
        <f>SUM(BB100:BB127)</f>
        <v/>
      </c>
      <c r="BC99" s="16">
        <f>SUM(BC100:BC127)</f>
        <v/>
      </c>
      <c r="BD99" s="16">
        <f>SUM(BD100:BD127)</f>
        <v/>
      </c>
      <c r="BE99" s="16">
        <f>SUM(BE100:BE127)</f>
        <v/>
      </c>
      <c r="BF99" s="16">
        <f>SUM(BF100:BF127)</f>
        <v/>
      </c>
      <c r="BG99" s="16">
        <f>SUM(BG100:BG127)</f>
        <v/>
      </c>
      <c r="BH99" s="16">
        <f>SUM(BH100:BH127)</f>
        <v/>
      </c>
      <c r="BI99" s="16">
        <f>SUM(BI100:BI127)</f>
        <v/>
      </c>
      <c r="BJ99" s="16">
        <f>SUM(BJ100:BJ127)</f>
        <v/>
      </c>
      <c r="BK99" s="16">
        <f>SUM(BK100:BK127)</f>
        <v/>
      </c>
      <c r="BL99" s="16">
        <f>SUM(BL100:BL127)</f>
        <v/>
      </c>
      <c r="BM99" s="16">
        <f>SUM(BM100:BM127)</f>
        <v/>
      </c>
      <c r="BN99" s="16">
        <f>SUM(BN100:BN127)</f>
        <v/>
      </c>
      <c r="BO99" s="16">
        <f>SUM(BO100:BO127)</f>
        <v/>
      </c>
      <c r="BP99" s="16">
        <f>SUM(BP100:BP127)</f>
        <v/>
      </c>
      <c r="BQ99" s="16">
        <f>SUM(BQ100:BQ127)</f>
        <v/>
      </c>
      <c r="BR99" s="16">
        <f>SUM(BR100:BR127)</f>
        <v/>
      </c>
      <c r="BS99" s="16">
        <f>SUM(BS100:BS127)</f>
        <v/>
      </c>
      <c r="BT99" s="16">
        <f>SUM(BT100:BT127)</f>
        <v/>
      </c>
      <c r="BU99" s="16">
        <f>SUM(BU100:BU127)</f>
        <v/>
      </c>
      <c r="BV99" s="16">
        <f>SUM(BV100:BV127)</f>
        <v/>
      </c>
      <c r="BW99" s="16">
        <f>SUM(BW100:BW127)</f>
        <v/>
      </c>
      <c r="BX99" s="16">
        <f>SUM(BX100:BX127)</f>
        <v/>
      </c>
      <c r="BY99" s="16">
        <f>SUM(BY100:BY127)</f>
        <v/>
      </c>
      <c r="BZ99" s="16">
        <f>SUM(BZ100:BZ127)</f>
        <v/>
      </c>
      <c r="CA99" s="16">
        <f>SUM(CA100:CA127)</f>
        <v/>
      </c>
      <c r="CB99" s="16">
        <f>SUM(CB100:CB127)</f>
        <v/>
      </c>
      <c r="CC99" s="16">
        <f>SUM(CC100:CC127)</f>
        <v/>
      </c>
      <c r="CD99" s="16">
        <f>SUM(CD100:CD127)</f>
        <v/>
      </c>
      <c r="CE99" s="16">
        <f>SUM(CE100:CE127)</f>
        <v/>
      </c>
      <c r="CF99" s="16">
        <f>SUM(CF100:CF127)</f>
        <v/>
      </c>
      <c r="CG99" s="16">
        <f>SUM(CG100:CG127)</f>
        <v/>
      </c>
      <c r="CH99" s="16">
        <f>SUM(CH100:CH127)</f>
        <v/>
      </c>
      <c r="CI99" s="16">
        <f>SUM(CI100:CI127)</f>
        <v/>
      </c>
      <c r="CJ99" s="16">
        <f>SUM(CJ100:CJ127)</f>
        <v/>
      </c>
      <c r="CK99" s="16">
        <f>SUM(CK100:CK127)</f>
        <v/>
      </c>
      <c r="CL99" s="16">
        <f>SUM(CL100:CL127)</f>
        <v/>
      </c>
      <c r="CM99" s="16">
        <f>SUM(CM100:CM127)</f>
        <v/>
      </c>
      <c r="CN99" s="16">
        <f>SUM(CN100:CN127)</f>
        <v/>
      </c>
      <c r="CO99" s="16">
        <f>SUM(CO100:CO127)</f>
        <v/>
      </c>
      <c r="CP99" s="16">
        <f>SUM(CP100:CP127)</f>
        <v/>
      </c>
      <c r="CQ99" s="16">
        <f>SUM(CQ100:CQ127)</f>
        <v/>
      </c>
      <c r="CR99" s="16">
        <f>SUM(CR100:CR127)</f>
        <v/>
      </c>
      <c r="CS99" s="16">
        <f>SUM(CS100:CS127)</f>
        <v/>
      </c>
      <c r="CT99" s="16">
        <f>SUM(CT100:CT127)</f>
        <v/>
      </c>
      <c r="CU99" s="16">
        <f>SUM(CU100:CU127)</f>
        <v/>
      </c>
      <c r="CV99" s="16">
        <f>SUM(CV100:CV127)</f>
        <v/>
      </c>
      <c r="CW99" s="16">
        <f>SUM(CW100:CW127)</f>
        <v/>
      </c>
      <c r="CX99" s="16">
        <f>SUM(CX100:CX127)</f>
        <v/>
      </c>
      <c r="CY99" s="16">
        <f>SUM(CY100:CY127)</f>
        <v/>
      </c>
      <c r="CZ99" s="16">
        <f>SUM(CZ100:CZ127)</f>
        <v/>
      </c>
      <c r="DA99" s="16">
        <f>SUM(DA100:DA127)</f>
        <v/>
      </c>
      <c r="DB99" s="16">
        <f>SUM(DB100:DB127)</f>
        <v/>
      </c>
      <c r="DC99" s="16">
        <f>SUM(DC100:DC127)</f>
        <v/>
      </c>
      <c r="DD99" s="16">
        <f>SUM(DD100:DD127)</f>
        <v/>
      </c>
      <c r="DE99" s="16">
        <f>SUM(DE100:DE127)</f>
        <v/>
      </c>
      <c r="DF99" s="16">
        <f>SUM(DF100:DF127)</f>
        <v/>
      </c>
      <c r="DG99" s="16">
        <f>SUM(DG100:DG127)</f>
        <v/>
      </c>
      <c r="DH99" s="16">
        <f>SUM(DH100:DH127)</f>
        <v/>
      </c>
      <c r="DI99" s="16">
        <f>SUM(DI100:DI127)</f>
        <v/>
      </c>
      <c r="DJ99" s="16">
        <f>SUM(DJ100:DJ127)</f>
        <v/>
      </c>
      <c r="DK99" s="16">
        <f>SUM(DK100:DK127)</f>
        <v/>
      </c>
      <c r="DL99" s="16">
        <f>SUM(DL100:DL127)</f>
        <v/>
      </c>
      <c r="DM99" s="16">
        <f>SUM(DM100:DM127)</f>
        <v/>
      </c>
      <c r="DN99" s="16">
        <f>SUM(DN100:DN127)</f>
        <v/>
      </c>
      <c r="DO99" s="16">
        <f>SUM(DO100:DO127)</f>
        <v/>
      </c>
      <c r="DP99" s="16">
        <f>SUM(DP100:DP127)</f>
        <v/>
      </c>
      <c r="DQ99" s="16">
        <f>SUM(DQ100:DQ127)</f>
        <v/>
      </c>
      <c r="DR99" s="16">
        <f>SUM(DR100:DR127)</f>
        <v/>
      </c>
      <c r="DS99" s="16">
        <f>SUM(DS100:DS127)</f>
        <v/>
      </c>
      <c r="DT99" s="16">
        <f>SUM(DT100:DT127)</f>
        <v/>
      </c>
      <c r="DU99" s="16">
        <f>SUM(DU100:DU127)</f>
        <v/>
      </c>
      <c r="DV99" s="16">
        <f>SUM(DV100:DV127)</f>
        <v/>
      </c>
      <c r="DW99" s="16">
        <f>SUM(DW100:DW127)</f>
        <v/>
      </c>
      <c r="DX99" s="16">
        <f>SUM(DX100:DX127)</f>
        <v/>
      </c>
      <c r="DY99" s="16">
        <f>SUM(DY100:DY127)</f>
        <v/>
      </c>
      <c r="DZ99" s="16">
        <f>SUM(DZ100:DZ127)</f>
        <v/>
      </c>
      <c r="EA99" s="16">
        <f>SUM(EA100:EA127)</f>
        <v/>
      </c>
      <c r="EB99" s="16">
        <f>SUM(EB100:EB127)</f>
        <v/>
      </c>
      <c r="EC99" s="16">
        <f>SUM(EC100:EC127)</f>
        <v/>
      </c>
      <c r="ED99" s="16">
        <f>SUM(ED100:ED127)</f>
        <v/>
      </c>
      <c r="EE99" s="16">
        <f>SUM(EE100:EE127)</f>
        <v/>
      </c>
      <c r="EF99" s="16">
        <f>SUM(EF100:EF127)</f>
        <v/>
      </c>
      <c r="EG99" s="16">
        <f>SUM(EG100:EG127)</f>
        <v/>
      </c>
      <c r="EH99" s="16">
        <f>SUM(EH100:EH127)</f>
        <v/>
      </c>
      <c r="EI99" s="16">
        <f>SUM(EI100:EI127)</f>
        <v/>
      </c>
      <c r="EJ99" s="16">
        <f>SUM(EJ100:EJ127)</f>
        <v/>
      </c>
      <c r="EK99" s="16">
        <f>SUM(EK100:EK127)</f>
        <v/>
      </c>
      <c r="EL99" s="16">
        <f>SUM(EL100:EL127)</f>
        <v/>
      </c>
      <c r="EM99" s="16">
        <f>SUM(EM100:EM127)</f>
        <v/>
      </c>
      <c r="EN99" s="16">
        <f>SUM(EN100:EN127)</f>
        <v/>
      </c>
      <c r="EO99" s="16">
        <f>SUM(EO100:EO127)</f>
        <v/>
      </c>
      <c r="EP99" s="16">
        <f>SUM(EP100:EP127)</f>
        <v/>
      </c>
      <c r="EQ99" s="16">
        <f>SUM(EQ100:EQ127)</f>
        <v/>
      </c>
      <c r="ER99" s="16">
        <f>SUM(ER100:ER127)</f>
        <v/>
      </c>
      <c r="ES99" s="16">
        <f>SUM(ES100:ES127)</f>
        <v/>
      </c>
      <c r="ET99" s="16">
        <f>SUM(ET100:ET127)</f>
        <v/>
      </c>
      <c r="EU99" s="16">
        <f>SUM(EU100:EU127)</f>
        <v/>
      </c>
      <c r="EV99" s="16">
        <f>SUM(EV100:EV127)</f>
        <v/>
      </c>
      <c r="EW99" s="16">
        <f>SUM(EW100:EW127)</f>
        <v/>
      </c>
      <c r="EX99" s="16">
        <f>SUM(EX100:EX127)</f>
        <v/>
      </c>
      <c r="EY99" s="16">
        <f>SUM(EY100:EY127)</f>
        <v/>
      </c>
      <c r="EZ99" s="16">
        <f>SUM(EZ100:EZ127)</f>
        <v/>
      </c>
      <c r="FA99" s="16">
        <f>SUM(FA100:FA127)</f>
        <v/>
      </c>
      <c r="FB99" s="16">
        <f>SUM(FB100:FB127)</f>
        <v/>
      </c>
      <c r="FC99" s="16">
        <f>SUM(FC100:FC127)</f>
        <v/>
      </c>
      <c r="FD99" s="16">
        <f>SUM(FD100:FD127)</f>
        <v/>
      </c>
      <c r="FE99" s="16">
        <f>SUM(FE100:FE127)</f>
        <v/>
      </c>
      <c r="FF99" s="16">
        <f>SUM(FF100:FF127)</f>
        <v/>
      </c>
      <c r="FG99" s="16">
        <f>SUM(FG100:FG127)</f>
        <v/>
      </c>
      <c r="FH99" s="16">
        <f>SUM(FH100:FH127)</f>
        <v/>
      </c>
      <c r="FI99" s="16">
        <f>SUM(FI100:FI127)</f>
        <v/>
      </c>
      <c r="FJ99" s="16">
        <f>SUM(FJ100:FJ127)</f>
        <v/>
      </c>
      <c r="FK99" s="16">
        <f>SUM(FK100:FK127)</f>
        <v/>
      </c>
      <c r="FL99" s="16">
        <f>SUM(FL100:FL127)</f>
        <v/>
      </c>
      <c r="FM99" s="16">
        <f>SUM(FM100:FM127)</f>
        <v/>
      </c>
      <c r="FN99" s="16">
        <f>SUM(FN100:FN127)</f>
        <v/>
      </c>
      <c r="FO99" s="16">
        <f>SUM(FO100:FO127)</f>
        <v/>
      </c>
      <c r="FP99" s="16">
        <f>SUM(FP100:FP127)</f>
        <v/>
      </c>
      <c r="FQ99" s="16">
        <f>SUM(FQ100:FQ127)</f>
        <v/>
      </c>
      <c r="FR99" s="16">
        <f>SUM(FR100:FR127)</f>
        <v/>
      </c>
      <c r="FS99" s="16">
        <f>SUM(FS100:FS127)</f>
        <v/>
      </c>
      <c r="FT99" s="16">
        <f>SUM(FT100:FT127)</f>
        <v/>
      </c>
      <c r="FU99" s="16">
        <f>SUM(FU100:FU127)</f>
        <v/>
      </c>
      <c r="FV99" s="16">
        <f>SUM(FV100:FV127)</f>
        <v/>
      </c>
      <c r="FW99" s="16">
        <f>SUM(FW100:FW127)</f>
        <v/>
      </c>
      <c r="FX99" s="16">
        <f>SUM(FX100:FX127)</f>
        <v/>
      </c>
      <c r="FY99" s="16">
        <f>SUM(FY100:FY127)</f>
        <v/>
      </c>
      <c r="FZ99" s="16">
        <f>SUM(FZ100:FZ127)</f>
        <v/>
      </c>
      <c r="GA99" s="16">
        <f>SUM(GA100:GA127)</f>
        <v/>
      </c>
      <c r="GB99" s="16">
        <f>SUM(GB100:GB127)</f>
        <v/>
      </c>
      <c r="GC99" s="16">
        <f>SUM(GC100:GC127)</f>
        <v/>
      </c>
      <c r="GD99" s="16">
        <f>SUM(GD100:GD127)</f>
        <v/>
      </c>
      <c r="GE99" s="16">
        <f>SUM(GE100:GE127)</f>
        <v/>
      </c>
      <c r="GF99" s="16">
        <f>SUM(GF100:GF127)</f>
        <v/>
      </c>
      <c r="GG99" s="16">
        <f>SUM(GG100:GG127)</f>
        <v/>
      </c>
      <c r="GH99" s="16">
        <f>SUM(GH100:GH127)</f>
        <v/>
      </c>
      <c r="GI99" s="16">
        <f>SUM(GI100:GI127)</f>
        <v/>
      </c>
      <c r="GJ99" s="16">
        <f>SUM(GJ100:GJ127)</f>
        <v/>
      </c>
      <c r="GK99" s="16">
        <f>SUM(GK100:GK127)</f>
        <v/>
      </c>
      <c r="GL99" s="16">
        <f>SUM(GL100:GL127)</f>
        <v/>
      </c>
      <c r="GM99" s="16">
        <f>SUM(GM100:GM127)</f>
        <v/>
      </c>
      <c r="GN99" s="262">
        <f>SUM(GN100:GN127)</f>
        <v/>
      </c>
      <c r="GO99" s="1" t="n"/>
      <c r="GP99" s="63" t="n"/>
    </row>
    <row r="100" outlineLevel="1">
      <c r="A100" s="1" t="n"/>
      <c r="B100" s="1" t="n"/>
      <c r="C100" s="251">
        <f>Budget!AB11</f>
        <v/>
      </c>
      <c r="D100" s="14">
        <f>Budget!AC11</f>
        <v/>
      </c>
      <c r="E100" s="14">
        <f>IF(D100&lt;&gt;0,F100,"")</f>
        <v/>
      </c>
      <c r="F100" s="252" t="n">
        <v>12</v>
      </c>
      <c r="G100" s="921">
        <f>IF(L100="custom",CustCF!F100,INDEX($P$8:$GN$8,MATCH(F100,$P$6:$GN$6,0)))</f>
        <v/>
      </c>
      <c r="H100" s="253" t="n">
        <v>17</v>
      </c>
      <c r="I100" s="921">
        <f>IF(L100="custom",CustCF!G100,INDEX($P$8:$GN$8,MATCH(H100,$P$6:$GN$6,0)))</f>
        <v/>
      </c>
      <c r="J100" s="249">
        <f>H100-F100+1</f>
        <v/>
      </c>
      <c r="K100" s="254" t="inlineStr">
        <is>
          <t>Bell Curve</t>
        </is>
      </c>
      <c r="L100" s="255" t="inlineStr">
        <is>
          <t>Flat (9)</t>
        </is>
      </c>
      <c r="M100" s="256">
        <f>INDEX($D$261:$D$266,MATCH(L100,$C$261:$C$266,0))</f>
        <v/>
      </c>
      <c r="N100" s="13">
        <f>SUM(P100:GN100)</f>
        <v/>
      </c>
      <c r="O100" s="14" t="n"/>
      <c r="P100" s="87">
        <f>($K100="Bell Curve")*(_xlfn.NORM.DIST(AND(P$6&gt;=$F100,P$6&lt;=$H100)*(P$6-$F100+1),$J100/2,$M100,TRUE)-_xlfn.NORM.DIST(AND(P$6&gt;=$F100,P$6&lt;=$H100)*(O$6-$F100+1),$J100/2,$M100,TRUE))/(1-2*_xlfn.NORM.DIST(0,$J100/2,$M100,TRUE))*$D100+($K100="Steady Growth")*(AND(P$6&gt;=$F100,P$6&lt;=$H100)*((P$6-$F100+1)/($J100*($J100+1)/2)*$D100))+($K100="custom")*CustCF!J100</f>
        <v/>
      </c>
      <c r="Q100" s="87">
        <f>($K100="Bell Curve")*(_xlfn.NORM.DIST(AND(Q$6&gt;=$F100,Q$6&lt;=$H100)*(Q$6-$F100+1),$J100/2,$M100,TRUE)-_xlfn.NORM.DIST(AND(Q$6&gt;=$F100,Q$6&lt;=$H100)*(P$6-$F100+1),$J100/2,$M100,TRUE))/(1-2*_xlfn.NORM.DIST(0,$J100/2,$M100,TRUE))*$D100+($K100="Steady Growth")*(AND(Q$6&gt;=$F100,Q$6&lt;=$H100)*((Q$6-$F100+1)/($J100*($J100+1)/2)*$D100))+($K100="custom")*CustCF!K100</f>
        <v/>
      </c>
      <c r="R100" s="87">
        <f>($K100="Bell Curve")*(_xlfn.NORM.DIST(AND(R$6&gt;=$F100,R$6&lt;=$H100)*(R$6-$F100+1),$J100/2,$M100,TRUE)-_xlfn.NORM.DIST(AND(R$6&gt;=$F100,R$6&lt;=$H100)*(Q$6-$F100+1),$J100/2,$M100,TRUE))/(1-2*_xlfn.NORM.DIST(0,$J100/2,$M100,TRUE))*$D100+($K100="Steady Growth")*(AND(R$6&gt;=$F100,R$6&lt;=$H100)*((R$6-$F100+1)/($J100*($J100+1)/2)*$D100))+($K100="custom")*CustCF!L100</f>
        <v/>
      </c>
      <c r="S100" s="87">
        <f>($K100="Bell Curve")*(_xlfn.NORM.DIST(AND(S$6&gt;=$F100,S$6&lt;=$H100)*(S$6-$F100+1),$J100/2,$M100,TRUE)-_xlfn.NORM.DIST(AND(S$6&gt;=$F100,S$6&lt;=$H100)*(R$6-$F100+1),$J100/2,$M100,TRUE))/(1-2*_xlfn.NORM.DIST(0,$J100/2,$M100,TRUE))*$D100+($K100="Steady Growth")*(AND(S$6&gt;=$F100,S$6&lt;=$H100)*((S$6-$F100+1)/($J100*($J100+1)/2)*$D100))+($K100="custom")*CustCF!M100</f>
        <v/>
      </c>
      <c r="T100" s="87">
        <f>($K100="Bell Curve")*(_xlfn.NORM.DIST(AND(T$6&gt;=$F100,T$6&lt;=$H100)*(T$6-$F100+1),$J100/2,$M100,TRUE)-_xlfn.NORM.DIST(AND(T$6&gt;=$F100,T$6&lt;=$H100)*(S$6-$F100+1),$J100/2,$M100,TRUE))/(1-2*_xlfn.NORM.DIST(0,$J100/2,$M100,TRUE))*$D100+($K100="Steady Growth")*(AND(T$6&gt;=$F100,T$6&lt;=$H100)*((T$6-$F100+1)/($J100*($J100+1)/2)*$D100))+($K100="custom")*CustCF!N100</f>
        <v/>
      </c>
      <c r="U100" s="87">
        <f>($K100="Bell Curve")*(_xlfn.NORM.DIST(AND(U$6&gt;=$F100,U$6&lt;=$H100)*(U$6-$F100+1),$J100/2,$M100,TRUE)-_xlfn.NORM.DIST(AND(U$6&gt;=$F100,U$6&lt;=$H100)*(T$6-$F100+1),$J100/2,$M100,TRUE))/(1-2*_xlfn.NORM.DIST(0,$J100/2,$M100,TRUE))*$D100+($K100="Steady Growth")*(AND(U$6&gt;=$F100,U$6&lt;=$H100)*((U$6-$F100+1)/($J100*($J100+1)/2)*$D100))+($K100="custom")*CustCF!O100</f>
        <v/>
      </c>
      <c r="V100" s="87">
        <f>($K100="Bell Curve")*(_xlfn.NORM.DIST(AND(V$6&gt;=$F100,V$6&lt;=$H100)*(V$6-$F100+1),$J100/2,$M100,TRUE)-_xlfn.NORM.DIST(AND(V$6&gt;=$F100,V$6&lt;=$H100)*(U$6-$F100+1),$J100/2,$M100,TRUE))/(1-2*_xlfn.NORM.DIST(0,$J100/2,$M100,TRUE))*$D100+($K100="Steady Growth")*(AND(V$6&gt;=$F100,V$6&lt;=$H100)*((V$6-$F100+1)/($J100*($J100+1)/2)*$D100))+($K100="custom")*CustCF!P100</f>
        <v/>
      </c>
      <c r="W100" s="87">
        <f>($K100="Bell Curve")*(_xlfn.NORM.DIST(AND(W$6&gt;=$F100,W$6&lt;=$H100)*(W$6-$F100+1),$J100/2,$M100,TRUE)-_xlfn.NORM.DIST(AND(W$6&gt;=$F100,W$6&lt;=$H100)*(V$6-$F100+1),$J100/2,$M100,TRUE))/(1-2*_xlfn.NORM.DIST(0,$J100/2,$M100,TRUE))*$D100+($K100="Steady Growth")*(AND(W$6&gt;=$F100,W$6&lt;=$H100)*((W$6-$F100+1)/($J100*($J100+1)/2)*$D100))+($K100="custom")*CustCF!Q100</f>
        <v/>
      </c>
      <c r="X100" s="87">
        <f>($K100="Bell Curve")*(_xlfn.NORM.DIST(AND(X$6&gt;=$F100,X$6&lt;=$H100)*(X$6-$F100+1),$J100/2,$M100,TRUE)-_xlfn.NORM.DIST(AND(X$6&gt;=$F100,X$6&lt;=$H100)*(W$6-$F100+1),$J100/2,$M100,TRUE))/(1-2*_xlfn.NORM.DIST(0,$J100/2,$M100,TRUE))*$D100+($K100="Steady Growth")*(AND(X$6&gt;=$F100,X$6&lt;=$H100)*((X$6-$F100+1)/($J100*($J100+1)/2)*$D100))+($K100="custom")*CustCF!R100</f>
        <v/>
      </c>
      <c r="Y100" s="87">
        <f>($K100="Bell Curve")*(_xlfn.NORM.DIST(AND(Y$6&gt;=$F100,Y$6&lt;=$H100)*(Y$6-$F100+1),$J100/2,$M100,TRUE)-_xlfn.NORM.DIST(AND(Y$6&gt;=$F100,Y$6&lt;=$H100)*(X$6-$F100+1),$J100/2,$M100,TRUE))/(1-2*_xlfn.NORM.DIST(0,$J100/2,$M100,TRUE))*$D100+($K100="Steady Growth")*(AND(Y$6&gt;=$F100,Y$6&lt;=$H100)*((Y$6-$F100+1)/($J100*($J100+1)/2)*$D100))+($K100="custom")*CustCF!S100</f>
        <v/>
      </c>
      <c r="Z100" s="87">
        <f>($K100="Bell Curve")*(_xlfn.NORM.DIST(AND(Z$6&gt;=$F100,Z$6&lt;=$H100)*(Z$6-$F100+1),$J100/2,$M100,TRUE)-_xlfn.NORM.DIST(AND(Z$6&gt;=$F100,Z$6&lt;=$H100)*(Y$6-$F100+1),$J100/2,$M100,TRUE))/(1-2*_xlfn.NORM.DIST(0,$J100/2,$M100,TRUE))*$D100+($K100="Steady Growth")*(AND(Z$6&gt;=$F100,Z$6&lt;=$H100)*((Z$6-$F100+1)/($J100*($J100+1)/2)*$D100))+($K100="custom")*CustCF!T100</f>
        <v/>
      </c>
      <c r="AA100" s="87">
        <f>($K100="Bell Curve")*(_xlfn.NORM.DIST(AND(AA$6&gt;=$F100,AA$6&lt;=$H100)*(AA$6-$F100+1),$J100/2,$M100,TRUE)-_xlfn.NORM.DIST(AND(AA$6&gt;=$F100,AA$6&lt;=$H100)*(Z$6-$F100+1),$J100/2,$M100,TRUE))/(1-2*_xlfn.NORM.DIST(0,$J100/2,$M100,TRUE))*$D100+($K100="Steady Growth")*(AND(AA$6&gt;=$F100,AA$6&lt;=$H100)*((AA$6-$F100+1)/($J100*($J100+1)/2)*$D100))+($K100="custom")*CustCF!U100</f>
        <v/>
      </c>
      <c r="AB100" s="87">
        <f>($K100="Bell Curve")*(_xlfn.NORM.DIST(AND(AB$6&gt;=$F100,AB$6&lt;=$H100)*(AB$6-$F100+1),$J100/2,$M100,TRUE)-_xlfn.NORM.DIST(AND(AB$6&gt;=$F100,AB$6&lt;=$H100)*(AA$6-$F100+1),$J100/2,$M100,TRUE))/(1-2*_xlfn.NORM.DIST(0,$J100/2,$M100,TRUE))*$D100+($K100="Steady Growth")*(AND(AB$6&gt;=$F100,AB$6&lt;=$H100)*((AB$6-$F100+1)/($J100*($J100+1)/2)*$D100))+($K100="custom")*CustCF!V100</f>
        <v/>
      </c>
      <c r="AC100" s="87">
        <f>($K100="Bell Curve")*(_xlfn.NORM.DIST(AND(AC$6&gt;=$F100,AC$6&lt;=$H100)*(AC$6-$F100+1),$J100/2,$M100,TRUE)-_xlfn.NORM.DIST(AND(AC$6&gt;=$F100,AC$6&lt;=$H100)*(AB$6-$F100+1),$J100/2,$M100,TRUE))/(1-2*_xlfn.NORM.DIST(0,$J100/2,$M100,TRUE))*$D100+($K100="Steady Growth")*(AND(AC$6&gt;=$F100,AC$6&lt;=$H100)*((AC$6-$F100+1)/($J100*($J100+1)/2)*$D100))+($K100="custom")*CustCF!W100</f>
        <v/>
      </c>
      <c r="AD100" s="87">
        <f>($K100="Bell Curve")*(_xlfn.NORM.DIST(AND(AD$6&gt;=$F100,AD$6&lt;=$H100)*(AD$6-$F100+1),$J100/2,$M100,TRUE)-_xlfn.NORM.DIST(AND(AD$6&gt;=$F100,AD$6&lt;=$H100)*(AC$6-$F100+1),$J100/2,$M100,TRUE))/(1-2*_xlfn.NORM.DIST(0,$J100/2,$M100,TRUE))*$D100+($K100="Steady Growth")*(AND(AD$6&gt;=$F100,AD$6&lt;=$H100)*((AD$6-$F100+1)/($J100*($J100+1)/2)*$D100))+($K100="custom")*CustCF!X100</f>
        <v/>
      </c>
      <c r="AE100" s="87">
        <f>($K100="Bell Curve")*(_xlfn.NORM.DIST(AND(AE$6&gt;=$F100,AE$6&lt;=$H100)*(AE$6-$F100+1),$J100/2,$M100,TRUE)-_xlfn.NORM.DIST(AND(AE$6&gt;=$F100,AE$6&lt;=$H100)*(AD$6-$F100+1),$J100/2,$M100,TRUE))/(1-2*_xlfn.NORM.DIST(0,$J100/2,$M100,TRUE))*$D100+($K100="Steady Growth")*(AND(AE$6&gt;=$F100,AE$6&lt;=$H100)*((AE$6-$F100+1)/($J100*($J100+1)/2)*$D100))+($K100="custom")*CustCF!Y100</f>
        <v/>
      </c>
      <c r="AF100" s="87">
        <f>($K100="Bell Curve")*(_xlfn.NORM.DIST(AND(AF$6&gt;=$F100,AF$6&lt;=$H100)*(AF$6-$F100+1),$J100/2,$M100,TRUE)-_xlfn.NORM.DIST(AND(AF$6&gt;=$F100,AF$6&lt;=$H100)*(AE$6-$F100+1),$J100/2,$M100,TRUE))/(1-2*_xlfn.NORM.DIST(0,$J100/2,$M100,TRUE))*$D100+($K100="Steady Growth")*(AND(AF$6&gt;=$F100,AF$6&lt;=$H100)*((AF$6-$F100+1)/($J100*($J100+1)/2)*$D100))+($K100="custom")*CustCF!Z100</f>
        <v/>
      </c>
      <c r="AG100" s="87">
        <f>($K100="Bell Curve")*(_xlfn.NORM.DIST(AND(AG$6&gt;=$F100,AG$6&lt;=$H100)*(AG$6-$F100+1),$J100/2,$M100,TRUE)-_xlfn.NORM.DIST(AND(AG$6&gt;=$F100,AG$6&lt;=$H100)*(AF$6-$F100+1),$J100/2,$M100,TRUE))/(1-2*_xlfn.NORM.DIST(0,$J100/2,$M100,TRUE))*$D100+($K100="Steady Growth")*(AND(AG$6&gt;=$F100,AG$6&lt;=$H100)*((AG$6-$F100+1)/($J100*($J100+1)/2)*$D100))+($K100="custom")*CustCF!AA100</f>
        <v/>
      </c>
      <c r="AH100" s="87">
        <f>($K100="Bell Curve")*(_xlfn.NORM.DIST(AND(AH$6&gt;=$F100,AH$6&lt;=$H100)*(AH$6-$F100+1),$J100/2,$M100,TRUE)-_xlfn.NORM.DIST(AND(AH$6&gt;=$F100,AH$6&lt;=$H100)*(AG$6-$F100+1),$J100/2,$M100,TRUE))/(1-2*_xlfn.NORM.DIST(0,$J100/2,$M100,TRUE))*$D100+($K100="Steady Growth")*(AND(AH$6&gt;=$F100,AH$6&lt;=$H100)*((AH$6-$F100+1)/($J100*($J100+1)/2)*$D100))+($K100="custom")*CustCF!AB100</f>
        <v/>
      </c>
      <c r="AI100" s="87">
        <f>($K100="Bell Curve")*(_xlfn.NORM.DIST(AND(AI$6&gt;=$F100,AI$6&lt;=$H100)*(AI$6-$F100+1),$J100/2,$M100,TRUE)-_xlfn.NORM.DIST(AND(AI$6&gt;=$F100,AI$6&lt;=$H100)*(AH$6-$F100+1),$J100/2,$M100,TRUE))/(1-2*_xlfn.NORM.DIST(0,$J100/2,$M100,TRUE))*$D100+($K100="Steady Growth")*(AND(AI$6&gt;=$F100,AI$6&lt;=$H100)*((AI$6-$F100+1)/($J100*($J100+1)/2)*$D100))+($K100="custom")*CustCF!AC100</f>
        <v/>
      </c>
      <c r="AJ100" s="87">
        <f>($K100="Bell Curve")*(_xlfn.NORM.DIST(AND(AJ$6&gt;=$F100,AJ$6&lt;=$H100)*(AJ$6-$F100+1),$J100/2,$M100,TRUE)-_xlfn.NORM.DIST(AND(AJ$6&gt;=$F100,AJ$6&lt;=$H100)*(AI$6-$F100+1),$J100/2,$M100,TRUE))/(1-2*_xlfn.NORM.DIST(0,$J100/2,$M100,TRUE))*$D100+($K100="Steady Growth")*(AND(AJ$6&gt;=$F100,AJ$6&lt;=$H100)*((AJ$6-$F100+1)/($J100*($J100+1)/2)*$D100))+($K100="custom")*CustCF!AD100</f>
        <v/>
      </c>
      <c r="AK100" s="87">
        <f>($K100="Bell Curve")*(_xlfn.NORM.DIST(AND(AK$6&gt;=$F100,AK$6&lt;=$H100)*(AK$6-$F100+1),$J100/2,$M100,TRUE)-_xlfn.NORM.DIST(AND(AK$6&gt;=$F100,AK$6&lt;=$H100)*(AJ$6-$F100+1),$J100/2,$M100,TRUE))/(1-2*_xlfn.NORM.DIST(0,$J100/2,$M100,TRUE))*$D100+($K100="Steady Growth")*(AND(AK$6&gt;=$F100,AK$6&lt;=$H100)*((AK$6-$F100+1)/($J100*($J100+1)/2)*$D100))+($K100="custom")*CustCF!AE100</f>
        <v/>
      </c>
      <c r="AL100" s="87">
        <f>($K100="Bell Curve")*(_xlfn.NORM.DIST(AND(AL$6&gt;=$F100,AL$6&lt;=$H100)*(AL$6-$F100+1),$J100/2,$M100,TRUE)-_xlfn.NORM.DIST(AND(AL$6&gt;=$F100,AL$6&lt;=$H100)*(AK$6-$F100+1),$J100/2,$M100,TRUE))/(1-2*_xlfn.NORM.DIST(0,$J100/2,$M100,TRUE))*$D100+($K100="Steady Growth")*(AND(AL$6&gt;=$F100,AL$6&lt;=$H100)*((AL$6-$F100+1)/($J100*($J100+1)/2)*$D100))+($K100="custom")*CustCF!AF100</f>
        <v/>
      </c>
      <c r="AM100" s="87">
        <f>($K100="Bell Curve")*(_xlfn.NORM.DIST(AND(AM$6&gt;=$F100,AM$6&lt;=$H100)*(AM$6-$F100+1),$J100/2,$M100,TRUE)-_xlfn.NORM.DIST(AND(AM$6&gt;=$F100,AM$6&lt;=$H100)*(AL$6-$F100+1),$J100/2,$M100,TRUE))/(1-2*_xlfn.NORM.DIST(0,$J100/2,$M100,TRUE))*$D100+($K100="Steady Growth")*(AND(AM$6&gt;=$F100,AM$6&lt;=$H100)*((AM$6-$F100+1)/($J100*($J100+1)/2)*$D100))+($K100="custom")*CustCF!AG100</f>
        <v/>
      </c>
      <c r="AN100" s="87">
        <f>($K100="Bell Curve")*(_xlfn.NORM.DIST(AND(AN$6&gt;=$F100,AN$6&lt;=$H100)*(AN$6-$F100+1),$J100/2,$M100,TRUE)-_xlfn.NORM.DIST(AND(AN$6&gt;=$F100,AN$6&lt;=$H100)*(AM$6-$F100+1),$J100/2,$M100,TRUE))/(1-2*_xlfn.NORM.DIST(0,$J100/2,$M100,TRUE))*$D100+($K100="Steady Growth")*(AND(AN$6&gt;=$F100,AN$6&lt;=$H100)*((AN$6-$F100+1)/($J100*($J100+1)/2)*$D100))+($K100="custom")*CustCF!AH100</f>
        <v/>
      </c>
      <c r="AO100" s="87">
        <f>($K100="Bell Curve")*(_xlfn.NORM.DIST(AND(AO$6&gt;=$F100,AO$6&lt;=$H100)*(AO$6-$F100+1),$J100/2,$M100,TRUE)-_xlfn.NORM.DIST(AND(AO$6&gt;=$F100,AO$6&lt;=$H100)*(AN$6-$F100+1),$J100/2,$M100,TRUE))/(1-2*_xlfn.NORM.DIST(0,$J100/2,$M100,TRUE))*$D100+($K100="Steady Growth")*(AND(AO$6&gt;=$F100,AO$6&lt;=$H100)*((AO$6-$F100+1)/($J100*($J100+1)/2)*$D100))+($K100="custom")*CustCF!AI100</f>
        <v/>
      </c>
      <c r="AP100" s="87">
        <f>($K100="Bell Curve")*(_xlfn.NORM.DIST(AND(AP$6&gt;=$F100,AP$6&lt;=$H100)*(AP$6-$F100+1),$J100/2,$M100,TRUE)-_xlfn.NORM.DIST(AND(AP$6&gt;=$F100,AP$6&lt;=$H100)*(AO$6-$F100+1),$J100/2,$M100,TRUE))/(1-2*_xlfn.NORM.DIST(0,$J100/2,$M100,TRUE))*$D100+($K100="Steady Growth")*(AND(AP$6&gt;=$F100,AP$6&lt;=$H100)*((AP$6-$F100+1)/($J100*($J100+1)/2)*$D100))+($K100="custom")*CustCF!AJ100</f>
        <v/>
      </c>
      <c r="AQ100" s="87">
        <f>($K100="Bell Curve")*(_xlfn.NORM.DIST(AND(AQ$6&gt;=$F100,AQ$6&lt;=$H100)*(AQ$6-$F100+1),$J100/2,$M100,TRUE)-_xlfn.NORM.DIST(AND(AQ$6&gt;=$F100,AQ$6&lt;=$H100)*(AP$6-$F100+1),$J100/2,$M100,TRUE))/(1-2*_xlfn.NORM.DIST(0,$J100/2,$M100,TRUE))*$D100+($K100="Steady Growth")*(AND(AQ$6&gt;=$F100,AQ$6&lt;=$H100)*((AQ$6-$F100+1)/($J100*($J100+1)/2)*$D100))+($K100="custom")*CustCF!AK100</f>
        <v/>
      </c>
      <c r="AR100" s="87">
        <f>($K100="Bell Curve")*(_xlfn.NORM.DIST(AND(AR$6&gt;=$F100,AR$6&lt;=$H100)*(AR$6-$F100+1),$J100/2,$M100,TRUE)-_xlfn.NORM.DIST(AND(AR$6&gt;=$F100,AR$6&lt;=$H100)*(AQ$6-$F100+1),$J100/2,$M100,TRUE))/(1-2*_xlfn.NORM.DIST(0,$J100/2,$M100,TRUE))*$D100+($K100="Steady Growth")*(AND(AR$6&gt;=$F100,AR$6&lt;=$H100)*((AR$6-$F100+1)/($J100*($J100+1)/2)*$D100))+($K100="custom")*CustCF!AL100</f>
        <v/>
      </c>
      <c r="AS100" s="87">
        <f>($K100="Bell Curve")*(_xlfn.NORM.DIST(AND(AS$6&gt;=$F100,AS$6&lt;=$H100)*(AS$6-$F100+1),$J100/2,$M100,TRUE)-_xlfn.NORM.DIST(AND(AS$6&gt;=$F100,AS$6&lt;=$H100)*(AR$6-$F100+1),$J100/2,$M100,TRUE))/(1-2*_xlfn.NORM.DIST(0,$J100/2,$M100,TRUE))*$D100+($K100="Steady Growth")*(AND(AS$6&gt;=$F100,AS$6&lt;=$H100)*((AS$6-$F100+1)/($J100*($J100+1)/2)*$D100))+($K100="custom")*CustCF!AM100</f>
        <v/>
      </c>
      <c r="AT100" s="87">
        <f>($K100="Bell Curve")*(_xlfn.NORM.DIST(AND(AT$6&gt;=$F100,AT$6&lt;=$H100)*(AT$6-$F100+1),$J100/2,$M100,TRUE)-_xlfn.NORM.DIST(AND(AT$6&gt;=$F100,AT$6&lt;=$H100)*(AS$6-$F100+1),$J100/2,$M100,TRUE))/(1-2*_xlfn.NORM.DIST(0,$J100/2,$M100,TRUE))*$D100+($K100="Steady Growth")*(AND(AT$6&gt;=$F100,AT$6&lt;=$H100)*((AT$6-$F100+1)/($J100*($J100+1)/2)*$D100))+($K100="custom")*CustCF!AN100</f>
        <v/>
      </c>
      <c r="AU100" s="87">
        <f>($K100="Bell Curve")*(_xlfn.NORM.DIST(AND(AU$6&gt;=$F100,AU$6&lt;=$H100)*(AU$6-$F100+1),$J100/2,$M100,TRUE)-_xlfn.NORM.DIST(AND(AU$6&gt;=$F100,AU$6&lt;=$H100)*(AT$6-$F100+1),$J100/2,$M100,TRUE))/(1-2*_xlfn.NORM.DIST(0,$J100/2,$M100,TRUE))*$D100+($K100="Steady Growth")*(AND(AU$6&gt;=$F100,AU$6&lt;=$H100)*((AU$6-$F100+1)/($J100*($J100+1)/2)*$D100))+($K100="custom")*CustCF!AO100</f>
        <v/>
      </c>
      <c r="AV100" s="87">
        <f>($K100="Bell Curve")*(_xlfn.NORM.DIST(AND(AV$6&gt;=$F100,AV$6&lt;=$H100)*(AV$6-$F100+1),$J100/2,$M100,TRUE)-_xlfn.NORM.DIST(AND(AV$6&gt;=$F100,AV$6&lt;=$H100)*(AU$6-$F100+1),$J100/2,$M100,TRUE))/(1-2*_xlfn.NORM.DIST(0,$J100/2,$M100,TRUE))*$D100+($K100="Steady Growth")*(AND(AV$6&gt;=$F100,AV$6&lt;=$H100)*((AV$6-$F100+1)/($J100*($J100+1)/2)*$D100))+($K100="custom")*CustCF!AP100</f>
        <v/>
      </c>
      <c r="AW100" s="87">
        <f>($K100="Bell Curve")*(_xlfn.NORM.DIST(AND(AW$6&gt;=$F100,AW$6&lt;=$H100)*(AW$6-$F100+1),$J100/2,$M100,TRUE)-_xlfn.NORM.DIST(AND(AW$6&gt;=$F100,AW$6&lt;=$H100)*(AV$6-$F100+1),$J100/2,$M100,TRUE))/(1-2*_xlfn.NORM.DIST(0,$J100/2,$M100,TRUE))*$D100+($K100="Steady Growth")*(AND(AW$6&gt;=$F100,AW$6&lt;=$H100)*((AW$6-$F100+1)/($J100*($J100+1)/2)*$D100))+($K100="custom")*CustCF!AQ100</f>
        <v/>
      </c>
      <c r="AX100" s="87">
        <f>($K100="Bell Curve")*(_xlfn.NORM.DIST(AND(AX$6&gt;=$F100,AX$6&lt;=$H100)*(AX$6-$F100+1),$J100/2,$M100,TRUE)-_xlfn.NORM.DIST(AND(AX$6&gt;=$F100,AX$6&lt;=$H100)*(AW$6-$F100+1),$J100/2,$M100,TRUE))/(1-2*_xlfn.NORM.DIST(0,$J100/2,$M100,TRUE))*$D100+($K100="Steady Growth")*(AND(AX$6&gt;=$F100,AX$6&lt;=$H100)*((AX$6-$F100+1)/($J100*($J100+1)/2)*$D100))+($K100="custom")*CustCF!AR100</f>
        <v/>
      </c>
      <c r="AY100" s="87">
        <f>($K100="Bell Curve")*(_xlfn.NORM.DIST(AND(AY$6&gt;=$F100,AY$6&lt;=$H100)*(AY$6-$F100+1),$J100/2,$M100,TRUE)-_xlfn.NORM.DIST(AND(AY$6&gt;=$F100,AY$6&lt;=$H100)*(AX$6-$F100+1),$J100/2,$M100,TRUE))/(1-2*_xlfn.NORM.DIST(0,$J100/2,$M100,TRUE))*$D100+($K100="Steady Growth")*(AND(AY$6&gt;=$F100,AY$6&lt;=$H100)*((AY$6-$F100+1)/($J100*($J100+1)/2)*$D100))+($K100="custom")*CustCF!AS100</f>
        <v/>
      </c>
      <c r="AZ100" s="87">
        <f>($K100="Bell Curve")*(_xlfn.NORM.DIST(AND(AZ$6&gt;=$F100,AZ$6&lt;=$H100)*(AZ$6-$F100+1),$J100/2,$M100,TRUE)-_xlfn.NORM.DIST(AND(AZ$6&gt;=$F100,AZ$6&lt;=$H100)*(AY$6-$F100+1),$J100/2,$M100,TRUE))/(1-2*_xlfn.NORM.DIST(0,$J100/2,$M100,TRUE))*$D100+($K100="Steady Growth")*(AND(AZ$6&gt;=$F100,AZ$6&lt;=$H100)*((AZ$6-$F100+1)/($J100*($J100+1)/2)*$D100))+($K100="custom")*CustCF!AT100</f>
        <v/>
      </c>
      <c r="BA100" s="87">
        <f>($K100="Bell Curve")*(_xlfn.NORM.DIST(AND(BA$6&gt;=$F100,BA$6&lt;=$H100)*(BA$6-$F100+1),$J100/2,$M100,TRUE)-_xlfn.NORM.DIST(AND(BA$6&gt;=$F100,BA$6&lt;=$H100)*(AZ$6-$F100+1),$J100/2,$M100,TRUE))/(1-2*_xlfn.NORM.DIST(0,$J100/2,$M100,TRUE))*$D100+($K100="Steady Growth")*(AND(BA$6&gt;=$F100,BA$6&lt;=$H100)*((BA$6-$F100+1)/($J100*($J100+1)/2)*$D100))+($K100="custom")*CustCF!AU100</f>
        <v/>
      </c>
      <c r="BB100" s="87">
        <f>($K100="Bell Curve")*(_xlfn.NORM.DIST(AND(BB$6&gt;=$F100,BB$6&lt;=$H100)*(BB$6-$F100+1),$J100/2,$M100,TRUE)-_xlfn.NORM.DIST(AND(BB$6&gt;=$F100,BB$6&lt;=$H100)*(BA$6-$F100+1),$J100/2,$M100,TRUE))/(1-2*_xlfn.NORM.DIST(0,$J100/2,$M100,TRUE))*$D100+($K100="Steady Growth")*(AND(BB$6&gt;=$F100,BB$6&lt;=$H100)*((BB$6-$F100+1)/($J100*($J100+1)/2)*$D100))+($K100="custom")*CustCF!AV100</f>
        <v/>
      </c>
      <c r="BC100" s="87">
        <f>($K100="Bell Curve")*(_xlfn.NORM.DIST(AND(BC$6&gt;=$F100,BC$6&lt;=$H100)*(BC$6-$F100+1),$J100/2,$M100,TRUE)-_xlfn.NORM.DIST(AND(BC$6&gt;=$F100,BC$6&lt;=$H100)*(BB$6-$F100+1),$J100/2,$M100,TRUE))/(1-2*_xlfn.NORM.DIST(0,$J100/2,$M100,TRUE))*$D100+($K100="Steady Growth")*(AND(BC$6&gt;=$F100,BC$6&lt;=$H100)*((BC$6-$F100+1)/($J100*($J100+1)/2)*$D100))+($K100="custom")*CustCF!AW100</f>
        <v/>
      </c>
      <c r="BD100" s="87">
        <f>($K100="Bell Curve")*(_xlfn.NORM.DIST(AND(BD$6&gt;=$F100,BD$6&lt;=$H100)*(BD$6-$F100+1),$J100/2,$M100,TRUE)-_xlfn.NORM.DIST(AND(BD$6&gt;=$F100,BD$6&lt;=$H100)*(BC$6-$F100+1),$J100/2,$M100,TRUE))/(1-2*_xlfn.NORM.DIST(0,$J100/2,$M100,TRUE))*$D100+($K100="Steady Growth")*(AND(BD$6&gt;=$F100,BD$6&lt;=$H100)*((BD$6-$F100+1)/($J100*($J100+1)/2)*$D100))+($K100="custom")*CustCF!AX100</f>
        <v/>
      </c>
      <c r="BE100" s="87">
        <f>($K100="Bell Curve")*(_xlfn.NORM.DIST(AND(BE$6&gt;=$F100,BE$6&lt;=$H100)*(BE$6-$F100+1),$J100/2,$M100,TRUE)-_xlfn.NORM.DIST(AND(BE$6&gt;=$F100,BE$6&lt;=$H100)*(BD$6-$F100+1),$J100/2,$M100,TRUE))/(1-2*_xlfn.NORM.DIST(0,$J100/2,$M100,TRUE))*$D100+($K100="Steady Growth")*(AND(BE$6&gt;=$F100,BE$6&lt;=$H100)*((BE$6-$F100+1)/($J100*($J100+1)/2)*$D100))+($K100="custom")*CustCF!AY100</f>
        <v/>
      </c>
      <c r="BF100" s="87">
        <f>($K100="Bell Curve")*(_xlfn.NORM.DIST(AND(BF$6&gt;=$F100,BF$6&lt;=$H100)*(BF$6-$F100+1),$J100/2,$M100,TRUE)-_xlfn.NORM.DIST(AND(BF$6&gt;=$F100,BF$6&lt;=$H100)*(BE$6-$F100+1),$J100/2,$M100,TRUE))/(1-2*_xlfn.NORM.DIST(0,$J100/2,$M100,TRUE))*$D100+($K100="Steady Growth")*(AND(BF$6&gt;=$F100,BF$6&lt;=$H100)*((BF$6-$F100+1)/($J100*($J100+1)/2)*$D100))+($K100="custom")*CustCF!AZ100</f>
        <v/>
      </c>
      <c r="BG100" s="87">
        <f>($K100="Bell Curve")*(_xlfn.NORM.DIST(AND(BG$6&gt;=$F100,BG$6&lt;=$H100)*(BG$6-$F100+1),$J100/2,$M100,TRUE)-_xlfn.NORM.DIST(AND(BG$6&gt;=$F100,BG$6&lt;=$H100)*(BF$6-$F100+1),$J100/2,$M100,TRUE))/(1-2*_xlfn.NORM.DIST(0,$J100/2,$M100,TRUE))*$D100+($K100="Steady Growth")*(AND(BG$6&gt;=$F100,BG$6&lt;=$H100)*((BG$6-$F100+1)/($J100*($J100+1)/2)*$D100))+($K100="custom")*CustCF!BA100</f>
        <v/>
      </c>
      <c r="BH100" s="87">
        <f>($K100="Bell Curve")*(_xlfn.NORM.DIST(AND(BH$6&gt;=$F100,BH$6&lt;=$H100)*(BH$6-$F100+1),$J100/2,$M100,TRUE)-_xlfn.NORM.DIST(AND(BH$6&gt;=$F100,BH$6&lt;=$H100)*(BG$6-$F100+1),$J100/2,$M100,TRUE))/(1-2*_xlfn.NORM.DIST(0,$J100/2,$M100,TRUE))*$D100+($K100="Steady Growth")*(AND(BH$6&gt;=$F100,BH$6&lt;=$H100)*((BH$6-$F100+1)/($J100*($J100+1)/2)*$D100))+($K100="custom")*CustCF!BB100</f>
        <v/>
      </c>
      <c r="BI100" s="87">
        <f>($K100="Bell Curve")*(_xlfn.NORM.DIST(AND(BI$6&gt;=$F100,BI$6&lt;=$H100)*(BI$6-$F100+1),$J100/2,$M100,TRUE)-_xlfn.NORM.DIST(AND(BI$6&gt;=$F100,BI$6&lt;=$H100)*(BH$6-$F100+1),$J100/2,$M100,TRUE))/(1-2*_xlfn.NORM.DIST(0,$J100/2,$M100,TRUE))*$D100+($K100="Steady Growth")*(AND(BI$6&gt;=$F100,BI$6&lt;=$H100)*((BI$6-$F100+1)/($J100*($J100+1)/2)*$D100))+($K100="custom")*CustCF!BC100</f>
        <v/>
      </c>
      <c r="BJ100" s="87">
        <f>($K100="Bell Curve")*(_xlfn.NORM.DIST(AND(BJ$6&gt;=$F100,BJ$6&lt;=$H100)*(BJ$6-$F100+1),$J100/2,$M100,TRUE)-_xlfn.NORM.DIST(AND(BJ$6&gt;=$F100,BJ$6&lt;=$H100)*(BI$6-$F100+1),$J100/2,$M100,TRUE))/(1-2*_xlfn.NORM.DIST(0,$J100/2,$M100,TRUE))*$D100+($K100="Steady Growth")*(AND(BJ$6&gt;=$F100,BJ$6&lt;=$H100)*((BJ$6-$F100+1)/($J100*($J100+1)/2)*$D100))+($K100="custom")*CustCF!BD100</f>
        <v/>
      </c>
      <c r="BK100" s="87">
        <f>($K100="Bell Curve")*(_xlfn.NORM.DIST(AND(BK$6&gt;=$F100,BK$6&lt;=$H100)*(BK$6-$F100+1),$J100/2,$M100,TRUE)-_xlfn.NORM.DIST(AND(BK$6&gt;=$F100,BK$6&lt;=$H100)*(BJ$6-$F100+1),$J100/2,$M100,TRUE))/(1-2*_xlfn.NORM.DIST(0,$J100/2,$M100,TRUE))*$D100+($K100="Steady Growth")*(AND(BK$6&gt;=$F100,BK$6&lt;=$H100)*((BK$6-$F100+1)/($J100*($J100+1)/2)*$D100))+($K100="custom")*CustCF!BE100</f>
        <v/>
      </c>
      <c r="BL100" s="87">
        <f>($K100="Bell Curve")*(_xlfn.NORM.DIST(AND(BL$6&gt;=$F100,BL$6&lt;=$H100)*(BL$6-$F100+1),$J100/2,$M100,TRUE)-_xlfn.NORM.DIST(AND(BL$6&gt;=$F100,BL$6&lt;=$H100)*(BK$6-$F100+1),$J100/2,$M100,TRUE))/(1-2*_xlfn.NORM.DIST(0,$J100/2,$M100,TRUE))*$D100+($K100="Steady Growth")*(AND(BL$6&gt;=$F100,BL$6&lt;=$H100)*((BL$6-$F100+1)/($J100*($J100+1)/2)*$D100))+($K100="custom")*CustCF!BF100</f>
        <v/>
      </c>
      <c r="BM100" s="87">
        <f>($K100="Bell Curve")*(_xlfn.NORM.DIST(AND(BM$6&gt;=$F100,BM$6&lt;=$H100)*(BM$6-$F100+1),$J100/2,$M100,TRUE)-_xlfn.NORM.DIST(AND(BM$6&gt;=$F100,BM$6&lt;=$H100)*(BL$6-$F100+1),$J100/2,$M100,TRUE))/(1-2*_xlfn.NORM.DIST(0,$J100/2,$M100,TRUE))*$D100+($K100="Steady Growth")*(AND(BM$6&gt;=$F100,BM$6&lt;=$H100)*((BM$6-$F100+1)/($J100*($J100+1)/2)*$D100))+($K100="custom")*CustCF!BG100</f>
        <v/>
      </c>
      <c r="BN100" s="87">
        <f>($K100="Bell Curve")*(_xlfn.NORM.DIST(AND(BN$6&gt;=$F100,BN$6&lt;=$H100)*(BN$6-$F100+1),$J100/2,$M100,TRUE)-_xlfn.NORM.DIST(AND(BN$6&gt;=$F100,BN$6&lt;=$H100)*(BM$6-$F100+1),$J100/2,$M100,TRUE))/(1-2*_xlfn.NORM.DIST(0,$J100/2,$M100,TRUE))*$D100+($K100="Steady Growth")*(AND(BN$6&gt;=$F100,BN$6&lt;=$H100)*((BN$6-$F100+1)/($J100*($J100+1)/2)*$D100))+($K100="custom")*CustCF!BH100</f>
        <v/>
      </c>
      <c r="BO100" s="87">
        <f>($K100="Bell Curve")*(_xlfn.NORM.DIST(AND(BO$6&gt;=$F100,BO$6&lt;=$H100)*(BO$6-$F100+1),$J100/2,$M100,TRUE)-_xlfn.NORM.DIST(AND(BO$6&gt;=$F100,BO$6&lt;=$H100)*(BN$6-$F100+1),$J100/2,$M100,TRUE))/(1-2*_xlfn.NORM.DIST(0,$J100/2,$M100,TRUE))*$D100+($K100="Steady Growth")*(AND(BO$6&gt;=$F100,BO$6&lt;=$H100)*((BO$6-$F100+1)/($J100*($J100+1)/2)*$D100))+($K100="custom")*CustCF!BI100</f>
        <v/>
      </c>
      <c r="BP100" s="87">
        <f>($K100="Bell Curve")*(_xlfn.NORM.DIST(AND(BP$6&gt;=$F100,BP$6&lt;=$H100)*(BP$6-$F100+1),$J100/2,$M100,TRUE)-_xlfn.NORM.DIST(AND(BP$6&gt;=$F100,BP$6&lt;=$H100)*(BO$6-$F100+1),$J100/2,$M100,TRUE))/(1-2*_xlfn.NORM.DIST(0,$J100/2,$M100,TRUE))*$D100+($K100="Steady Growth")*(AND(BP$6&gt;=$F100,BP$6&lt;=$H100)*((BP$6-$F100+1)/($J100*($J100+1)/2)*$D100))+($K100="custom")*CustCF!BJ100</f>
        <v/>
      </c>
      <c r="BQ100" s="87">
        <f>($K100="Bell Curve")*(_xlfn.NORM.DIST(AND(BQ$6&gt;=$F100,BQ$6&lt;=$H100)*(BQ$6-$F100+1),$J100/2,$M100,TRUE)-_xlfn.NORM.DIST(AND(BQ$6&gt;=$F100,BQ$6&lt;=$H100)*(BP$6-$F100+1),$J100/2,$M100,TRUE))/(1-2*_xlfn.NORM.DIST(0,$J100/2,$M100,TRUE))*$D100+($K100="Steady Growth")*(AND(BQ$6&gt;=$F100,BQ$6&lt;=$H100)*((BQ$6-$F100+1)/($J100*($J100+1)/2)*$D100))+($K100="custom")*CustCF!BK100</f>
        <v/>
      </c>
      <c r="BR100" s="87">
        <f>($K100="Bell Curve")*(_xlfn.NORM.DIST(AND(BR$6&gt;=$F100,BR$6&lt;=$H100)*(BR$6-$F100+1),$J100/2,$M100,TRUE)-_xlfn.NORM.DIST(AND(BR$6&gt;=$F100,BR$6&lt;=$H100)*(BQ$6-$F100+1),$J100/2,$M100,TRUE))/(1-2*_xlfn.NORM.DIST(0,$J100/2,$M100,TRUE))*$D100+($K100="Steady Growth")*(AND(BR$6&gt;=$F100,BR$6&lt;=$H100)*((BR$6-$F100+1)/($J100*($J100+1)/2)*$D100))+($K100="custom")*CustCF!BL100</f>
        <v/>
      </c>
      <c r="BS100" s="87">
        <f>($K100="Bell Curve")*(_xlfn.NORM.DIST(AND(BS$6&gt;=$F100,BS$6&lt;=$H100)*(BS$6-$F100+1),$J100/2,$M100,TRUE)-_xlfn.NORM.DIST(AND(BS$6&gt;=$F100,BS$6&lt;=$H100)*(BR$6-$F100+1),$J100/2,$M100,TRUE))/(1-2*_xlfn.NORM.DIST(0,$J100/2,$M100,TRUE))*$D100+($K100="Steady Growth")*(AND(BS$6&gt;=$F100,BS$6&lt;=$H100)*((BS$6-$F100+1)/($J100*($J100+1)/2)*$D100))+($K100="custom")*CustCF!BM100</f>
        <v/>
      </c>
      <c r="BT100" s="87">
        <f>($K100="Bell Curve")*(_xlfn.NORM.DIST(AND(BT$6&gt;=$F100,BT$6&lt;=$H100)*(BT$6-$F100+1),$J100/2,$M100,TRUE)-_xlfn.NORM.DIST(AND(BT$6&gt;=$F100,BT$6&lt;=$H100)*(BS$6-$F100+1),$J100/2,$M100,TRUE))/(1-2*_xlfn.NORM.DIST(0,$J100/2,$M100,TRUE))*$D100+($K100="Steady Growth")*(AND(BT$6&gt;=$F100,BT$6&lt;=$H100)*((BT$6-$F100+1)/($J100*($J100+1)/2)*$D100))+($K100="custom")*CustCF!BN100</f>
        <v/>
      </c>
      <c r="BU100" s="87">
        <f>($K100="Bell Curve")*(_xlfn.NORM.DIST(AND(BU$6&gt;=$F100,BU$6&lt;=$H100)*(BU$6-$F100+1),$J100/2,$M100,TRUE)-_xlfn.NORM.DIST(AND(BU$6&gt;=$F100,BU$6&lt;=$H100)*(BT$6-$F100+1),$J100/2,$M100,TRUE))/(1-2*_xlfn.NORM.DIST(0,$J100/2,$M100,TRUE))*$D100+($K100="Steady Growth")*(AND(BU$6&gt;=$F100,BU$6&lt;=$H100)*((BU$6-$F100+1)/($J100*($J100+1)/2)*$D100))+($K100="custom")*CustCF!BO100</f>
        <v/>
      </c>
      <c r="BV100" s="87">
        <f>($K100="Bell Curve")*(_xlfn.NORM.DIST(AND(BV$6&gt;=$F100,BV$6&lt;=$H100)*(BV$6-$F100+1),$J100/2,$M100,TRUE)-_xlfn.NORM.DIST(AND(BV$6&gt;=$F100,BV$6&lt;=$H100)*(BU$6-$F100+1),$J100/2,$M100,TRUE))/(1-2*_xlfn.NORM.DIST(0,$J100/2,$M100,TRUE))*$D100+($K100="Steady Growth")*(AND(BV$6&gt;=$F100,BV$6&lt;=$H100)*((BV$6-$F100+1)/($J100*($J100+1)/2)*$D100))+($K100="custom")*CustCF!BP100</f>
        <v/>
      </c>
      <c r="BW100" s="87">
        <f>($K100="Bell Curve")*(_xlfn.NORM.DIST(AND(BW$6&gt;=$F100,BW$6&lt;=$H100)*(BW$6-$F100+1),$J100/2,$M100,TRUE)-_xlfn.NORM.DIST(AND(BW$6&gt;=$F100,BW$6&lt;=$H100)*(BV$6-$F100+1),$J100/2,$M100,TRUE))/(1-2*_xlfn.NORM.DIST(0,$J100/2,$M100,TRUE))*$D100+($K100="Steady Growth")*(AND(BW$6&gt;=$F100,BW$6&lt;=$H100)*((BW$6-$F100+1)/($J100*($J100+1)/2)*$D100))+($K100="custom")*CustCF!BQ100</f>
        <v/>
      </c>
      <c r="BX100" s="87">
        <f>($K100="Bell Curve")*(_xlfn.NORM.DIST(AND(BX$6&gt;=$F100,BX$6&lt;=$H100)*(BX$6-$F100+1),$J100/2,$M100,TRUE)-_xlfn.NORM.DIST(AND(BX$6&gt;=$F100,BX$6&lt;=$H100)*(BW$6-$F100+1),$J100/2,$M100,TRUE))/(1-2*_xlfn.NORM.DIST(0,$J100/2,$M100,TRUE))*$D100+($K100="Steady Growth")*(AND(BX$6&gt;=$F100,BX$6&lt;=$H100)*((BX$6-$F100+1)/($J100*($J100+1)/2)*$D100))+($K100="custom")*CustCF!BR100</f>
        <v/>
      </c>
      <c r="BY100" s="87">
        <f>($K100="Bell Curve")*(_xlfn.NORM.DIST(AND(BY$6&gt;=$F100,BY$6&lt;=$H100)*(BY$6-$F100+1),$J100/2,$M100,TRUE)-_xlfn.NORM.DIST(AND(BY$6&gt;=$F100,BY$6&lt;=$H100)*(BX$6-$F100+1),$J100/2,$M100,TRUE))/(1-2*_xlfn.NORM.DIST(0,$J100/2,$M100,TRUE))*$D100+($K100="Steady Growth")*(AND(BY$6&gt;=$F100,BY$6&lt;=$H100)*((BY$6-$F100+1)/($J100*($J100+1)/2)*$D100))+($K100="custom")*CustCF!BS100</f>
        <v/>
      </c>
      <c r="BZ100" s="87">
        <f>($K100="Bell Curve")*(_xlfn.NORM.DIST(AND(BZ$6&gt;=$F100,BZ$6&lt;=$H100)*(BZ$6-$F100+1),$J100/2,$M100,TRUE)-_xlfn.NORM.DIST(AND(BZ$6&gt;=$F100,BZ$6&lt;=$H100)*(BY$6-$F100+1),$J100/2,$M100,TRUE))/(1-2*_xlfn.NORM.DIST(0,$J100/2,$M100,TRUE))*$D100+($K100="Steady Growth")*(AND(BZ$6&gt;=$F100,BZ$6&lt;=$H100)*((BZ$6-$F100+1)/($J100*($J100+1)/2)*$D100))+($K100="custom")*CustCF!BT100</f>
        <v/>
      </c>
      <c r="CA100" s="87">
        <f>($K100="Bell Curve")*(_xlfn.NORM.DIST(AND(CA$6&gt;=$F100,CA$6&lt;=$H100)*(CA$6-$F100+1),$J100/2,$M100,TRUE)-_xlfn.NORM.DIST(AND(CA$6&gt;=$F100,CA$6&lt;=$H100)*(BZ$6-$F100+1),$J100/2,$M100,TRUE))/(1-2*_xlfn.NORM.DIST(0,$J100/2,$M100,TRUE))*$D100+($K100="Steady Growth")*(AND(CA$6&gt;=$F100,CA$6&lt;=$H100)*((CA$6-$F100+1)/($J100*($J100+1)/2)*$D100))+($K100="custom")*CustCF!BU100</f>
        <v/>
      </c>
      <c r="CB100" s="87">
        <f>($K100="Bell Curve")*(_xlfn.NORM.DIST(AND(CB$6&gt;=$F100,CB$6&lt;=$H100)*(CB$6-$F100+1),$J100/2,$M100,TRUE)-_xlfn.NORM.DIST(AND(CB$6&gt;=$F100,CB$6&lt;=$H100)*(CA$6-$F100+1),$J100/2,$M100,TRUE))/(1-2*_xlfn.NORM.DIST(0,$J100/2,$M100,TRUE))*$D100+($K100="Steady Growth")*(AND(CB$6&gt;=$F100,CB$6&lt;=$H100)*((CB$6-$F100+1)/($J100*($J100+1)/2)*$D100))+($K100="custom")*CustCF!BV100</f>
        <v/>
      </c>
      <c r="CC100" s="87">
        <f>($K100="Bell Curve")*(_xlfn.NORM.DIST(AND(CC$6&gt;=$F100,CC$6&lt;=$H100)*(CC$6-$F100+1),$J100/2,$M100,TRUE)-_xlfn.NORM.DIST(AND(CC$6&gt;=$F100,CC$6&lt;=$H100)*(CB$6-$F100+1),$J100/2,$M100,TRUE))/(1-2*_xlfn.NORM.DIST(0,$J100/2,$M100,TRUE))*$D100+($K100="Steady Growth")*(AND(CC$6&gt;=$F100,CC$6&lt;=$H100)*((CC$6-$F100+1)/($J100*($J100+1)/2)*$D100))+($K100="custom")*CustCF!BW100</f>
        <v/>
      </c>
      <c r="CD100" s="87">
        <f>($K100="Bell Curve")*(_xlfn.NORM.DIST(AND(CD$6&gt;=$F100,CD$6&lt;=$H100)*(CD$6-$F100+1),$J100/2,$M100,TRUE)-_xlfn.NORM.DIST(AND(CD$6&gt;=$F100,CD$6&lt;=$H100)*(CC$6-$F100+1),$J100/2,$M100,TRUE))/(1-2*_xlfn.NORM.DIST(0,$J100/2,$M100,TRUE))*$D100+($K100="Steady Growth")*(AND(CD$6&gt;=$F100,CD$6&lt;=$H100)*((CD$6-$F100+1)/($J100*($J100+1)/2)*$D100))+($K100="custom")*CustCF!BX100</f>
        <v/>
      </c>
      <c r="CE100" s="87">
        <f>($K100="Bell Curve")*(_xlfn.NORM.DIST(AND(CE$6&gt;=$F100,CE$6&lt;=$H100)*(CE$6-$F100+1),$J100/2,$M100,TRUE)-_xlfn.NORM.DIST(AND(CE$6&gt;=$F100,CE$6&lt;=$H100)*(CD$6-$F100+1),$J100/2,$M100,TRUE))/(1-2*_xlfn.NORM.DIST(0,$J100/2,$M100,TRUE))*$D100+($K100="Steady Growth")*(AND(CE$6&gt;=$F100,CE$6&lt;=$H100)*((CE$6-$F100+1)/($J100*($J100+1)/2)*$D100))+($K100="custom")*CustCF!BY100</f>
        <v/>
      </c>
      <c r="CF100" s="87">
        <f>($K100="Bell Curve")*(_xlfn.NORM.DIST(AND(CF$6&gt;=$F100,CF$6&lt;=$H100)*(CF$6-$F100+1),$J100/2,$M100,TRUE)-_xlfn.NORM.DIST(AND(CF$6&gt;=$F100,CF$6&lt;=$H100)*(CE$6-$F100+1),$J100/2,$M100,TRUE))/(1-2*_xlfn.NORM.DIST(0,$J100/2,$M100,TRUE))*$D100+($K100="Steady Growth")*(AND(CF$6&gt;=$F100,CF$6&lt;=$H100)*((CF$6-$F100+1)/($J100*($J100+1)/2)*$D100))+($K100="custom")*CustCF!BZ100</f>
        <v/>
      </c>
      <c r="CG100" s="87">
        <f>($K100="Bell Curve")*(_xlfn.NORM.DIST(AND(CG$6&gt;=$F100,CG$6&lt;=$H100)*(CG$6-$F100+1),$J100/2,$M100,TRUE)-_xlfn.NORM.DIST(AND(CG$6&gt;=$F100,CG$6&lt;=$H100)*(CF$6-$F100+1),$J100/2,$M100,TRUE))/(1-2*_xlfn.NORM.DIST(0,$J100/2,$M100,TRUE))*$D100+($K100="Steady Growth")*(AND(CG$6&gt;=$F100,CG$6&lt;=$H100)*((CG$6-$F100+1)/($J100*($J100+1)/2)*$D100))+($K100="custom")*CustCF!CA100</f>
        <v/>
      </c>
      <c r="CH100" s="87">
        <f>($K100="Bell Curve")*(_xlfn.NORM.DIST(AND(CH$6&gt;=$F100,CH$6&lt;=$H100)*(CH$6-$F100+1),$J100/2,$M100,TRUE)-_xlfn.NORM.DIST(AND(CH$6&gt;=$F100,CH$6&lt;=$H100)*(CG$6-$F100+1),$J100/2,$M100,TRUE))/(1-2*_xlfn.NORM.DIST(0,$J100/2,$M100,TRUE))*$D100+($K100="Steady Growth")*(AND(CH$6&gt;=$F100,CH$6&lt;=$H100)*((CH$6-$F100+1)/($J100*($J100+1)/2)*$D100))+($K100="custom")*CustCF!CB100</f>
        <v/>
      </c>
      <c r="CI100" s="87">
        <f>($K100="Bell Curve")*(_xlfn.NORM.DIST(AND(CI$6&gt;=$F100,CI$6&lt;=$H100)*(CI$6-$F100+1),$J100/2,$M100,TRUE)-_xlfn.NORM.DIST(AND(CI$6&gt;=$F100,CI$6&lt;=$H100)*(CH$6-$F100+1),$J100/2,$M100,TRUE))/(1-2*_xlfn.NORM.DIST(0,$J100/2,$M100,TRUE))*$D100+($K100="Steady Growth")*(AND(CI$6&gt;=$F100,CI$6&lt;=$H100)*((CI$6-$F100+1)/($J100*($J100+1)/2)*$D100))+($K100="custom")*CustCF!CC100</f>
        <v/>
      </c>
      <c r="CJ100" s="87">
        <f>($K100="Bell Curve")*(_xlfn.NORM.DIST(AND(CJ$6&gt;=$F100,CJ$6&lt;=$H100)*(CJ$6-$F100+1),$J100/2,$M100,TRUE)-_xlfn.NORM.DIST(AND(CJ$6&gt;=$F100,CJ$6&lt;=$H100)*(CI$6-$F100+1),$J100/2,$M100,TRUE))/(1-2*_xlfn.NORM.DIST(0,$J100/2,$M100,TRUE))*$D100+($K100="Steady Growth")*(AND(CJ$6&gt;=$F100,CJ$6&lt;=$H100)*((CJ$6-$F100+1)/($J100*($J100+1)/2)*$D100))+($K100="custom")*CustCF!CD100</f>
        <v/>
      </c>
      <c r="CK100" s="87">
        <f>($K100="Bell Curve")*(_xlfn.NORM.DIST(AND(CK$6&gt;=$F100,CK$6&lt;=$H100)*(CK$6-$F100+1),$J100/2,$M100,TRUE)-_xlfn.NORM.DIST(AND(CK$6&gt;=$F100,CK$6&lt;=$H100)*(CJ$6-$F100+1),$J100/2,$M100,TRUE))/(1-2*_xlfn.NORM.DIST(0,$J100/2,$M100,TRUE))*$D100+($K100="Steady Growth")*(AND(CK$6&gt;=$F100,CK$6&lt;=$H100)*((CK$6-$F100+1)/($J100*($J100+1)/2)*$D100))+($K100="custom")*CustCF!CE100</f>
        <v/>
      </c>
      <c r="CL100" s="87">
        <f>($K100="Bell Curve")*(_xlfn.NORM.DIST(AND(CL$6&gt;=$F100,CL$6&lt;=$H100)*(CL$6-$F100+1),$J100/2,$M100,TRUE)-_xlfn.NORM.DIST(AND(CL$6&gt;=$F100,CL$6&lt;=$H100)*(CK$6-$F100+1),$J100/2,$M100,TRUE))/(1-2*_xlfn.NORM.DIST(0,$J100/2,$M100,TRUE))*$D100+($K100="Steady Growth")*(AND(CL$6&gt;=$F100,CL$6&lt;=$H100)*((CL$6-$F100+1)/($J100*($J100+1)/2)*$D100))+($K100="custom")*CustCF!CF100</f>
        <v/>
      </c>
      <c r="CM100" s="87">
        <f>($K100="Bell Curve")*(_xlfn.NORM.DIST(AND(CM$6&gt;=$F100,CM$6&lt;=$H100)*(CM$6-$F100+1),$J100/2,$M100,TRUE)-_xlfn.NORM.DIST(AND(CM$6&gt;=$F100,CM$6&lt;=$H100)*(CL$6-$F100+1),$J100/2,$M100,TRUE))/(1-2*_xlfn.NORM.DIST(0,$J100/2,$M100,TRUE))*$D100+($K100="Steady Growth")*(AND(CM$6&gt;=$F100,CM$6&lt;=$H100)*((CM$6-$F100+1)/($J100*($J100+1)/2)*$D100))+($K100="custom")*CustCF!CG100</f>
        <v/>
      </c>
      <c r="CN100" s="87">
        <f>($K100="Bell Curve")*(_xlfn.NORM.DIST(AND(CN$6&gt;=$F100,CN$6&lt;=$H100)*(CN$6-$F100+1),$J100/2,$M100,TRUE)-_xlfn.NORM.DIST(AND(CN$6&gt;=$F100,CN$6&lt;=$H100)*(CM$6-$F100+1),$J100/2,$M100,TRUE))/(1-2*_xlfn.NORM.DIST(0,$J100/2,$M100,TRUE))*$D100+($K100="Steady Growth")*(AND(CN$6&gt;=$F100,CN$6&lt;=$H100)*((CN$6-$F100+1)/($J100*($J100+1)/2)*$D100))+($K100="custom")*CustCF!CH100</f>
        <v/>
      </c>
      <c r="CO100" s="87">
        <f>($K100="Bell Curve")*(_xlfn.NORM.DIST(AND(CO$6&gt;=$F100,CO$6&lt;=$H100)*(CO$6-$F100+1),$J100/2,$M100,TRUE)-_xlfn.NORM.DIST(AND(CO$6&gt;=$F100,CO$6&lt;=$H100)*(CN$6-$F100+1),$J100/2,$M100,TRUE))/(1-2*_xlfn.NORM.DIST(0,$J100/2,$M100,TRUE))*$D100+($K100="Steady Growth")*(AND(CO$6&gt;=$F100,CO$6&lt;=$H100)*((CO$6-$F100+1)/($J100*($J100+1)/2)*$D100))+($K100="custom")*CustCF!CI100</f>
        <v/>
      </c>
      <c r="CP100" s="87">
        <f>($K100="Bell Curve")*(_xlfn.NORM.DIST(AND(CP$6&gt;=$F100,CP$6&lt;=$H100)*(CP$6-$F100+1),$J100/2,$M100,TRUE)-_xlfn.NORM.DIST(AND(CP$6&gt;=$F100,CP$6&lt;=$H100)*(CO$6-$F100+1),$J100/2,$M100,TRUE))/(1-2*_xlfn.NORM.DIST(0,$J100/2,$M100,TRUE))*$D100+($K100="Steady Growth")*(AND(CP$6&gt;=$F100,CP$6&lt;=$H100)*((CP$6-$F100+1)/($J100*($J100+1)/2)*$D100))+($K100="custom")*CustCF!CJ100</f>
        <v/>
      </c>
      <c r="CQ100" s="87">
        <f>($K100="Bell Curve")*(_xlfn.NORM.DIST(AND(CQ$6&gt;=$F100,CQ$6&lt;=$H100)*(CQ$6-$F100+1),$J100/2,$M100,TRUE)-_xlfn.NORM.DIST(AND(CQ$6&gt;=$F100,CQ$6&lt;=$H100)*(CP$6-$F100+1),$J100/2,$M100,TRUE))/(1-2*_xlfn.NORM.DIST(0,$J100/2,$M100,TRUE))*$D100+($K100="Steady Growth")*(AND(CQ$6&gt;=$F100,CQ$6&lt;=$H100)*((CQ$6-$F100+1)/($J100*($J100+1)/2)*$D100))+($K100="custom")*CustCF!CK100</f>
        <v/>
      </c>
      <c r="CR100" s="87">
        <f>($K100="Bell Curve")*(_xlfn.NORM.DIST(AND(CR$6&gt;=$F100,CR$6&lt;=$H100)*(CR$6-$F100+1),$J100/2,$M100,TRUE)-_xlfn.NORM.DIST(AND(CR$6&gt;=$F100,CR$6&lt;=$H100)*(CQ$6-$F100+1),$J100/2,$M100,TRUE))/(1-2*_xlfn.NORM.DIST(0,$J100/2,$M100,TRUE))*$D100+($K100="Steady Growth")*(AND(CR$6&gt;=$F100,CR$6&lt;=$H100)*((CR$6-$F100+1)/($J100*($J100+1)/2)*$D100))+($K100="custom")*CustCF!CL100</f>
        <v/>
      </c>
      <c r="CS100" s="87">
        <f>($K100="Bell Curve")*(_xlfn.NORM.DIST(AND(CS$6&gt;=$F100,CS$6&lt;=$H100)*(CS$6-$F100+1),$J100/2,$M100,TRUE)-_xlfn.NORM.DIST(AND(CS$6&gt;=$F100,CS$6&lt;=$H100)*(CR$6-$F100+1),$J100/2,$M100,TRUE))/(1-2*_xlfn.NORM.DIST(0,$J100/2,$M100,TRUE))*$D100+($K100="Steady Growth")*(AND(CS$6&gt;=$F100,CS$6&lt;=$H100)*((CS$6-$F100+1)/($J100*($J100+1)/2)*$D100))+($K100="custom")*CustCF!CM100</f>
        <v/>
      </c>
      <c r="CT100" s="87">
        <f>($K100="Bell Curve")*(_xlfn.NORM.DIST(AND(CT$6&gt;=$F100,CT$6&lt;=$H100)*(CT$6-$F100+1),$J100/2,$M100,TRUE)-_xlfn.NORM.DIST(AND(CT$6&gt;=$F100,CT$6&lt;=$H100)*(CS$6-$F100+1),$J100/2,$M100,TRUE))/(1-2*_xlfn.NORM.DIST(0,$J100/2,$M100,TRUE))*$D100+($K100="Steady Growth")*(AND(CT$6&gt;=$F100,CT$6&lt;=$H100)*((CT$6-$F100+1)/($J100*($J100+1)/2)*$D100))+($K100="custom")*CustCF!CN100</f>
        <v/>
      </c>
      <c r="CU100" s="87">
        <f>($K100="Bell Curve")*(_xlfn.NORM.DIST(AND(CU$6&gt;=$F100,CU$6&lt;=$H100)*(CU$6-$F100+1),$J100/2,$M100,TRUE)-_xlfn.NORM.DIST(AND(CU$6&gt;=$F100,CU$6&lt;=$H100)*(CT$6-$F100+1),$J100/2,$M100,TRUE))/(1-2*_xlfn.NORM.DIST(0,$J100/2,$M100,TRUE))*$D100+($K100="Steady Growth")*(AND(CU$6&gt;=$F100,CU$6&lt;=$H100)*((CU$6-$F100+1)/($J100*($J100+1)/2)*$D100))+($K100="custom")*CustCF!CO100</f>
        <v/>
      </c>
      <c r="CV100" s="87">
        <f>($K100="Bell Curve")*(_xlfn.NORM.DIST(AND(CV$6&gt;=$F100,CV$6&lt;=$H100)*(CV$6-$F100+1),$J100/2,$M100,TRUE)-_xlfn.NORM.DIST(AND(CV$6&gt;=$F100,CV$6&lt;=$H100)*(CU$6-$F100+1),$J100/2,$M100,TRUE))/(1-2*_xlfn.NORM.DIST(0,$J100/2,$M100,TRUE))*$D100+($K100="Steady Growth")*(AND(CV$6&gt;=$F100,CV$6&lt;=$H100)*((CV$6-$F100+1)/($J100*($J100+1)/2)*$D100))+($K100="custom")*CustCF!CP100</f>
        <v/>
      </c>
      <c r="CW100" s="87">
        <f>($K100="Bell Curve")*(_xlfn.NORM.DIST(AND(CW$6&gt;=$F100,CW$6&lt;=$H100)*(CW$6-$F100+1),$J100/2,$M100,TRUE)-_xlfn.NORM.DIST(AND(CW$6&gt;=$F100,CW$6&lt;=$H100)*(CV$6-$F100+1),$J100/2,$M100,TRUE))/(1-2*_xlfn.NORM.DIST(0,$J100/2,$M100,TRUE))*$D100+($K100="Steady Growth")*(AND(CW$6&gt;=$F100,CW$6&lt;=$H100)*((CW$6-$F100+1)/($J100*($J100+1)/2)*$D100))+($K100="custom")*CustCF!CQ100</f>
        <v/>
      </c>
      <c r="CX100" s="87">
        <f>($K100="Bell Curve")*(_xlfn.NORM.DIST(AND(CX$6&gt;=$F100,CX$6&lt;=$H100)*(CX$6-$F100+1),$J100/2,$M100,TRUE)-_xlfn.NORM.DIST(AND(CX$6&gt;=$F100,CX$6&lt;=$H100)*(CW$6-$F100+1),$J100/2,$M100,TRUE))/(1-2*_xlfn.NORM.DIST(0,$J100/2,$M100,TRUE))*$D100+($K100="Steady Growth")*(AND(CX$6&gt;=$F100,CX$6&lt;=$H100)*((CX$6-$F100+1)/($J100*($J100+1)/2)*$D100))+($K100="custom")*CustCF!CR100</f>
        <v/>
      </c>
      <c r="CY100" s="87">
        <f>($K100="Bell Curve")*(_xlfn.NORM.DIST(AND(CY$6&gt;=$F100,CY$6&lt;=$H100)*(CY$6-$F100+1),$J100/2,$M100,TRUE)-_xlfn.NORM.DIST(AND(CY$6&gt;=$F100,CY$6&lt;=$H100)*(CX$6-$F100+1),$J100/2,$M100,TRUE))/(1-2*_xlfn.NORM.DIST(0,$J100/2,$M100,TRUE))*$D100+($K100="Steady Growth")*(AND(CY$6&gt;=$F100,CY$6&lt;=$H100)*((CY$6-$F100+1)/($J100*($J100+1)/2)*$D100))+($K100="custom")*CustCF!CS100</f>
        <v/>
      </c>
      <c r="CZ100" s="87">
        <f>($K100="Bell Curve")*(_xlfn.NORM.DIST(AND(CZ$6&gt;=$F100,CZ$6&lt;=$H100)*(CZ$6-$F100+1),$J100/2,$M100,TRUE)-_xlfn.NORM.DIST(AND(CZ$6&gt;=$F100,CZ$6&lt;=$H100)*(CY$6-$F100+1),$J100/2,$M100,TRUE))/(1-2*_xlfn.NORM.DIST(0,$J100/2,$M100,TRUE))*$D100+($K100="Steady Growth")*(AND(CZ$6&gt;=$F100,CZ$6&lt;=$H100)*((CZ$6-$F100+1)/($J100*($J100+1)/2)*$D100))+($K100="custom")*CustCF!CT100</f>
        <v/>
      </c>
      <c r="DA100" s="87">
        <f>($K100="Bell Curve")*(_xlfn.NORM.DIST(AND(DA$6&gt;=$F100,DA$6&lt;=$H100)*(DA$6-$F100+1),$J100/2,$M100,TRUE)-_xlfn.NORM.DIST(AND(DA$6&gt;=$F100,DA$6&lt;=$H100)*(CZ$6-$F100+1),$J100/2,$M100,TRUE))/(1-2*_xlfn.NORM.DIST(0,$J100/2,$M100,TRUE))*$D100+($K100="Steady Growth")*(AND(DA$6&gt;=$F100,DA$6&lt;=$H100)*((DA$6-$F100+1)/($J100*($J100+1)/2)*$D100))+($K100="custom")*CustCF!CU100</f>
        <v/>
      </c>
      <c r="DB100" s="87">
        <f>($K100="Bell Curve")*(_xlfn.NORM.DIST(AND(DB$6&gt;=$F100,DB$6&lt;=$H100)*(DB$6-$F100+1),$J100/2,$M100,TRUE)-_xlfn.NORM.DIST(AND(DB$6&gt;=$F100,DB$6&lt;=$H100)*(DA$6-$F100+1),$J100/2,$M100,TRUE))/(1-2*_xlfn.NORM.DIST(0,$J100/2,$M100,TRUE))*$D100+($K100="Steady Growth")*(AND(DB$6&gt;=$F100,DB$6&lt;=$H100)*((DB$6-$F100+1)/($J100*($J100+1)/2)*$D100))+($K100="custom")*CustCF!CV100</f>
        <v/>
      </c>
      <c r="DC100" s="87">
        <f>($K100="Bell Curve")*(_xlfn.NORM.DIST(AND(DC$6&gt;=$F100,DC$6&lt;=$H100)*(DC$6-$F100+1),$J100/2,$M100,TRUE)-_xlfn.NORM.DIST(AND(DC$6&gt;=$F100,DC$6&lt;=$H100)*(DB$6-$F100+1),$J100/2,$M100,TRUE))/(1-2*_xlfn.NORM.DIST(0,$J100/2,$M100,TRUE))*$D100+($K100="Steady Growth")*(AND(DC$6&gt;=$F100,DC$6&lt;=$H100)*((DC$6-$F100+1)/($J100*($J100+1)/2)*$D100))+($K100="custom")*CustCF!CW100</f>
        <v/>
      </c>
      <c r="DD100" s="87">
        <f>($K100="Bell Curve")*(_xlfn.NORM.DIST(AND(DD$6&gt;=$F100,DD$6&lt;=$H100)*(DD$6-$F100+1),$J100/2,$M100,TRUE)-_xlfn.NORM.DIST(AND(DD$6&gt;=$F100,DD$6&lt;=$H100)*(DC$6-$F100+1),$J100/2,$M100,TRUE))/(1-2*_xlfn.NORM.DIST(0,$J100/2,$M100,TRUE))*$D100+($K100="Steady Growth")*(AND(DD$6&gt;=$F100,DD$6&lt;=$H100)*((DD$6-$F100+1)/($J100*($J100+1)/2)*$D100))+($K100="custom")*CustCF!CX100</f>
        <v/>
      </c>
      <c r="DE100" s="87">
        <f>($K100="Bell Curve")*(_xlfn.NORM.DIST(AND(DE$6&gt;=$F100,DE$6&lt;=$H100)*(DE$6-$F100+1),$J100/2,$M100,TRUE)-_xlfn.NORM.DIST(AND(DE$6&gt;=$F100,DE$6&lt;=$H100)*(DD$6-$F100+1),$J100/2,$M100,TRUE))/(1-2*_xlfn.NORM.DIST(0,$J100/2,$M100,TRUE))*$D100+($K100="Steady Growth")*(AND(DE$6&gt;=$F100,DE$6&lt;=$H100)*((DE$6-$F100+1)/($J100*($J100+1)/2)*$D100))+($K100="custom")*CustCF!CY100</f>
        <v/>
      </c>
      <c r="DF100" s="87">
        <f>($K100="Bell Curve")*(_xlfn.NORM.DIST(AND(DF$6&gt;=$F100,DF$6&lt;=$H100)*(DF$6-$F100+1),$J100/2,$M100,TRUE)-_xlfn.NORM.DIST(AND(DF$6&gt;=$F100,DF$6&lt;=$H100)*(DE$6-$F100+1),$J100/2,$M100,TRUE))/(1-2*_xlfn.NORM.DIST(0,$J100/2,$M100,TRUE))*$D100+($K100="Steady Growth")*(AND(DF$6&gt;=$F100,DF$6&lt;=$H100)*((DF$6-$F100+1)/($J100*($J100+1)/2)*$D100))+($K100="custom")*CustCF!CZ100</f>
        <v/>
      </c>
      <c r="DG100" s="87">
        <f>($K100="Bell Curve")*(_xlfn.NORM.DIST(AND(DG$6&gt;=$F100,DG$6&lt;=$H100)*(DG$6-$F100+1),$J100/2,$M100,TRUE)-_xlfn.NORM.DIST(AND(DG$6&gt;=$F100,DG$6&lt;=$H100)*(DF$6-$F100+1),$J100/2,$M100,TRUE))/(1-2*_xlfn.NORM.DIST(0,$J100/2,$M100,TRUE))*$D100+($K100="Steady Growth")*(AND(DG$6&gt;=$F100,DG$6&lt;=$H100)*((DG$6-$F100+1)/($J100*($J100+1)/2)*$D100))+($K100="custom")*CustCF!DA100</f>
        <v/>
      </c>
      <c r="DH100" s="87">
        <f>($K100="Bell Curve")*(_xlfn.NORM.DIST(AND(DH$6&gt;=$F100,DH$6&lt;=$H100)*(DH$6-$F100+1),$J100/2,$M100,TRUE)-_xlfn.NORM.DIST(AND(DH$6&gt;=$F100,DH$6&lt;=$H100)*(DG$6-$F100+1),$J100/2,$M100,TRUE))/(1-2*_xlfn.NORM.DIST(0,$J100/2,$M100,TRUE))*$D100+($K100="Steady Growth")*(AND(DH$6&gt;=$F100,DH$6&lt;=$H100)*((DH$6-$F100+1)/($J100*($J100+1)/2)*$D100))+($K100="custom")*CustCF!DB100</f>
        <v/>
      </c>
      <c r="DI100" s="87">
        <f>($K100="Bell Curve")*(_xlfn.NORM.DIST(AND(DI$6&gt;=$F100,DI$6&lt;=$H100)*(DI$6-$F100+1),$J100/2,$M100,TRUE)-_xlfn.NORM.DIST(AND(DI$6&gt;=$F100,DI$6&lt;=$H100)*(DH$6-$F100+1),$J100/2,$M100,TRUE))/(1-2*_xlfn.NORM.DIST(0,$J100/2,$M100,TRUE))*$D100+($K100="Steady Growth")*(AND(DI$6&gt;=$F100,DI$6&lt;=$H100)*((DI$6-$F100+1)/($J100*($J100+1)/2)*$D100))+($K100="custom")*CustCF!DC100</f>
        <v/>
      </c>
      <c r="DJ100" s="87">
        <f>($K100="Bell Curve")*(_xlfn.NORM.DIST(AND(DJ$6&gt;=$F100,DJ$6&lt;=$H100)*(DJ$6-$F100+1),$J100/2,$M100,TRUE)-_xlfn.NORM.DIST(AND(DJ$6&gt;=$F100,DJ$6&lt;=$H100)*(DI$6-$F100+1),$J100/2,$M100,TRUE))/(1-2*_xlfn.NORM.DIST(0,$J100/2,$M100,TRUE))*$D100+($K100="Steady Growth")*(AND(DJ$6&gt;=$F100,DJ$6&lt;=$H100)*((DJ$6-$F100+1)/($J100*($J100+1)/2)*$D100))+($K100="custom")*CustCF!DD100</f>
        <v/>
      </c>
      <c r="DK100" s="87">
        <f>($K100="Bell Curve")*(_xlfn.NORM.DIST(AND(DK$6&gt;=$F100,DK$6&lt;=$H100)*(DK$6-$F100+1),$J100/2,$M100,TRUE)-_xlfn.NORM.DIST(AND(DK$6&gt;=$F100,DK$6&lt;=$H100)*(DJ$6-$F100+1),$J100/2,$M100,TRUE))/(1-2*_xlfn.NORM.DIST(0,$J100/2,$M100,TRUE))*$D100+($K100="Steady Growth")*(AND(DK$6&gt;=$F100,DK$6&lt;=$H100)*((DK$6-$F100+1)/($J100*($J100+1)/2)*$D100))+($K100="custom")*CustCF!DE100</f>
        <v/>
      </c>
      <c r="DL100" s="87">
        <f>($K100="Bell Curve")*(_xlfn.NORM.DIST(AND(DL$6&gt;=$F100,DL$6&lt;=$H100)*(DL$6-$F100+1),$J100/2,$M100,TRUE)-_xlfn.NORM.DIST(AND(DL$6&gt;=$F100,DL$6&lt;=$H100)*(DK$6-$F100+1),$J100/2,$M100,TRUE))/(1-2*_xlfn.NORM.DIST(0,$J100/2,$M100,TRUE))*$D100+($K100="Steady Growth")*(AND(DL$6&gt;=$F100,DL$6&lt;=$H100)*((DL$6-$F100+1)/($J100*($J100+1)/2)*$D100))+($K100="custom")*CustCF!DF100</f>
        <v/>
      </c>
      <c r="DM100" s="87">
        <f>($K100="Bell Curve")*(_xlfn.NORM.DIST(AND(DM$6&gt;=$F100,DM$6&lt;=$H100)*(DM$6-$F100+1),$J100/2,$M100,TRUE)-_xlfn.NORM.DIST(AND(DM$6&gt;=$F100,DM$6&lt;=$H100)*(DL$6-$F100+1),$J100/2,$M100,TRUE))/(1-2*_xlfn.NORM.DIST(0,$J100/2,$M100,TRUE))*$D100+($K100="Steady Growth")*(AND(DM$6&gt;=$F100,DM$6&lt;=$H100)*((DM$6-$F100+1)/($J100*($J100+1)/2)*$D100))+($K100="custom")*CustCF!DG100</f>
        <v/>
      </c>
      <c r="DN100" s="87">
        <f>($K100="Bell Curve")*(_xlfn.NORM.DIST(AND(DN$6&gt;=$F100,DN$6&lt;=$H100)*(DN$6-$F100+1),$J100/2,$M100,TRUE)-_xlfn.NORM.DIST(AND(DN$6&gt;=$F100,DN$6&lt;=$H100)*(DM$6-$F100+1),$J100/2,$M100,TRUE))/(1-2*_xlfn.NORM.DIST(0,$J100/2,$M100,TRUE))*$D100+($K100="Steady Growth")*(AND(DN$6&gt;=$F100,DN$6&lt;=$H100)*((DN$6-$F100+1)/($J100*($J100+1)/2)*$D100))+($K100="custom")*CustCF!DH100</f>
        <v/>
      </c>
      <c r="DO100" s="87">
        <f>($K100="Bell Curve")*(_xlfn.NORM.DIST(AND(DO$6&gt;=$F100,DO$6&lt;=$H100)*(DO$6-$F100+1),$J100/2,$M100,TRUE)-_xlfn.NORM.DIST(AND(DO$6&gt;=$F100,DO$6&lt;=$H100)*(DN$6-$F100+1),$J100/2,$M100,TRUE))/(1-2*_xlfn.NORM.DIST(0,$J100/2,$M100,TRUE))*$D100+($K100="Steady Growth")*(AND(DO$6&gt;=$F100,DO$6&lt;=$H100)*((DO$6-$F100+1)/($J100*($J100+1)/2)*$D100))+($K100="custom")*CustCF!DI100</f>
        <v/>
      </c>
      <c r="DP100" s="87">
        <f>($K100="Bell Curve")*(_xlfn.NORM.DIST(AND(DP$6&gt;=$F100,DP$6&lt;=$H100)*(DP$6-$F100+1),$J100/2,$M100,TRUE)-_xlfn.NORM.DIST(AND(DP$6&gt;=$F100,DP$6&lt;=$H100)*(DO$6-$F100+1),$J100/2,$M100,TRUE))/(1-2*_xlfn.NORM.DIST(0,$J100/2,$M100,TRUE))*$D100+($K100="Steady Growth")*(AND(DP$6&gt;=$F100,DP$6&lt;=$H100)*((DP$6-$F100+1)/($J100*($J100+1)/2)*$D100))+($K100="custom")*CustCF!DJ100</f>
        <v/>
      </c>
      <c r="DQ100" s="87">
        <f>($K100="Bell Curve")*(_xlfn.NORM.DIST(AND(DQ$6&gt;=$F100,DQ$6&lt;=$H100)*(DQ$6-$F100+1),$J100/2,$M100,TRUE)-_xlfn.NORM.DIST(AND(DQ$6&gt;=$F100,DQ$6&lt;=$H100)*(DP$6-$F100+1),$J100/2,$M100,TRUE))/(1-2*_xlfn.NORM.DIST(0,$J100/2,$M100,TRUE))*$D100+($K100="Steady Growth")*(AND(DQ$6&gt;=$F100,DQ$6&lt;=$H100)*((DQ$6-$F100+1)/($J100*($J100+1)/2)*$D100))+($K100="custom")*CustCF!DK100</f>
        <v/>
      </c>
      <c r="DR100" s="87">
        <f>($K100="Bell Curve")*(_xlfn.NORM.DIST(AND(DR$6&gt;=$F100,DR$6&lt;=$H100)*(DR$6-$F100+1),$J100/2,$M100,TRUE)-_xlfn.NORM.DIST(AND(DR$6&gt;=$F100,DR$6&lt;=$H100)*(DQ$6-$F100+1),$J100/2,$M100,TRUE))/(1-2*_xlfn.NORM.DIST(0,$J100/2,$M100,TRUE))*$D100+($K100="Steady Growth")*(AND(DR$6&gt;=$F100,DR$6&lt;=$H100)*((DR$6-$F100+1)/($J100*($J100+1)/2)*$D100))+($K100="custom")*CustCF!DL100</f>
        <v/>
      </c>
      <c r="DS100" s="87">
        <f>($K100="Bell Curve")*(_xlfn.NORM.DIST(AND(DS$6&gt;=$F100,DS$6&lt;=$H100)*(DS$6-$F100+1),$J100/2,$M100,TRUE)-_xlfn.NORM.DIST(AND(DS$6&gt;=$F100,DS$6&lt;=$H100)*(DR$6-$F100+1),$J100/2,$M100,TRUE))/(1-2*_xlfn.NORM.DIST(0,$J100/2,$M100,TRUE))*$D100+($K100="Steady Growth")*(AND(DS$6&gt;=$F100,DS$6&lt;=$H100)*((DS$6-$F100+1)/($J100*($J100+1)/2)*$D100))+($K100="custom")*CustCF!DM100</f>
        <v/>
      </c>
      <c r="DT100" s="87">
        <f>($K100="Bell Curve")*(_xlfn.NORM.DIST(AND(DT$6&gt;=$F100,DT$6&lt;=$H100)*(DT$6-$F100+1),$J100/2,$M100,TRUE)-_xlfn.NORM.DIST(AND(DT$6&gt;=$F100,DT$6&lt;=$H100)*(DS$6-$F100+1),$J100/2,$M100,TRUE))/(1-2*_xlfn.NORM.DIST(0,$J100/2,$M100,TRUE))*$D100+($K100="Steady Growth")*(AND(DT$6&gt;=$F100,DT$6&lt;=$H100)*((DT$6-$F100+1)/($J100*($J100+1)/2)*$D100))+($K100="custom")*CustCF!DN100</f>
        <v/>
      </c>
      <c r="DU100" s="87">
        <f>($K100="Bell Curve")*(_xlfn.NORM.DIST(AND(DU$6&gt;=$F100,DU$6&lt;=$H100)*(DU$6-$F100+1),$J100/2,$M100,TRUE)-_xlfn.NORM.DIST(AND(DU$6&gt;=$F100,DU$6&lt;=$H100)*(DT$6-$F100+1),$J100/2,$M100,TRUE))/(1-2*_xlfn.NORM.DIST(0,$J100/2,$M100,TRUE))*$D100+($K100="Steady Growth")*(AND(DU$6&gt;=$F100,DU$6&lt;=$H100)*((DU$6-$F100+1)/($J100*($J100+1)/2)*$D100))+($K100="custom")*CustCF!DO100</f>
        <v/>
      </c>
      <c r="DV100" s="87">
        <f>($K100="Bell Curve")*(_xlfn.NORM.DIST(AND(DV$6&gt;=$F100,DV$6&lt;=$H100)*(DV$6-$F100+1),$J100/2,$M100,TRUE)-_xlfn.NORM.DIST(AND(DV$6&gt;=$F100,DV$6&lt;=$H100)*(DU$6-$F100+1),$J100/2,$M100,TRUE))/(1-2*_xlfn.NORM.DIST(0,$J100/2,$M100,TRUE))*$D100+($K100="Steady Growth")*(AND(DV$6&gt;=$F100,DV$6&lt;=$H100)*((DV$6-$F100+1)/($J100*($J100+1)/2)*$D100))+($K100="custom")*CustCF!DP100</f>
        <v/>
      </c>
      <c r="DW100" s="87">
        <f>($K100="Bell Curve")*(_xlfn.NORM.DIST(AND(DW$6&gt;=$F100,DW$6&lt;=$H100)*(DW$6-$F100+1),$J100/2,$M100,TRUE)-_xlfn.NORM.DIST(AND(DW$6&gt;=$F100,DW$6&lt;=$H100)*(DV$6-$F100+1),$J100/2,$M100,TRUE))/(1-2*_xlfn.NORM.DIST(0,$J100/2,$M100,TRUE))*$D100+($K100="Steady Growth")*(AND(DW$6&gt;=$F100,DW$6&lt;=$H100)*((DW$6-$F100+1)/($J100*($J100+1)/2)*$D100))+($K100="custom")*CustCF!DQ100</f>
        <v/>
      </c>
      <c r="DX100" s="87">
        <f>($K100="Bell Curve")*(_xlfn.NORM.DIST(AND(DX$6&gt;=$F100,DX$6&lt;=$H100)*(DX$6-$F100+1),$J100/2,$M100,TRUE)-_xlfn.NORM.DIST(AND(DX$6&gt;=$F100,DX$6&lt;=$H100)*(DW$6-$F100+1),$J100/2,$M100,TRUE))/(1-2*_xlfn.NORM.DIST(0,$J100/2,$M100,TRUE))*$D100+($K100="Steady Growth")*(AND(DX$6&gt;=$F100,DX$6&lt;=$H100)*((DX$6-$F100+1)/($J100*($J100+1)/2)*$D100))+($K100="custom")*CustCF!DR100</f>
        <v/>
      </c>
      <c r="DY100" s="87">
        <f>($K100="Bell Curve")*(_xlfn.NORM.DIST(AND(DY$6&gt;=$F100,DY$6&lt;=$H100)*(DY$6-$F100+1),$J100/2,$M100,TRUE)-_xlfn.NORM.DIST(AND(DY$6&gt;=$F100,DY$6&lt;=$H100)*(DX$6-$F100+1),$J100/2,$M100,TRUE))/(1-2*_xlfn.NORM.DIST(0,$J100/2,$M100,TRUE))*$D100+($K100="Steady Growth")*(AND(DY$6&gt;=$F100,DY$6&lt;=$H100)*((DY$6-$F100+1)/($J100*($J100+1)/2)*$D100))+($K100="custom")*CustCF!DS100</f>
        <v/>
      </c>
      <c r="DZ100" s="87">
        <f>($K100="Bell Curve")*(_xlfn.NORM.DIST(AND(DZ$6&gt;=$F100,DZ$6&lt;=$H100)*(DZ$6-$F100+1),$J100/2,$M100,TRUE)-_xlfn.NORM.DIST(AND(DZ$6&gt;=$F100,DZ$6&lt;=$H100)*(DY$6-$F100+1),$J100/2,$M100,TRUE))/(1-2*_xlfn.NORM.DIST(0,$J100/2,$M100,TRUE))*$D100+($K100="Steady Growth")*(AND(DZ$6&gt;=$F100,DZ$6&lt;=$H100)*((DZ$6-$F100+1)/($J100*($J100+1)/2)*$D100))+($K100="custom")*CustCF!DT100</f>
        <v/>
      </c>
      <c r="EA100" s="87">
        <f>($K100="Bell Curve")*(_xlfn.NORM.DIST(AND(EA$6&gt;=$F100,EA$6&lt;=$H100)*(EA$6-$F100+1),$J100/2,$M100,TRUE)-_xlfn.NORM.DIST(AND(EA$6&gt;=$F100,EA$6&lt;=$H100)*(DZ$6-$F100+1),$J100/2,$M100,TRUE))/(1-2*_xlfn.NORM.DIST(0,$J100/2,$M100,TRUE))*$D100+($K100="Steady Growth")*(AND(EA$6&gt;=$F100,EA$6&lt;=$H100)*((EA$6-$F100+1)/($J100*($J100+1)/2)*$D100))+($K100="custom")*CustCF!DU100</f>
        <v/>
      </c>
      <c r="EB100" s="87">
        <f>($K100="Bell Curve")*(_xlfn.NORM.DIST(AND(EB$6&gt;=$F100,EB$6&lt;=$H100)*(EB$6-$F100+1),$J100/2,$M100,TRUE)-_xlfn.NORM.DIST(AND(EB$6&gt;=$F100,EB$6&lt;=$H100)*(EA$6-$F100+1),$J100/2,$M100,TRUE))/(1-2*_xlfn.NORM.DIST(0,$J100/2,$M100,TRUE))*$D100+($K100="Steady Growth")*(AND(EB$6&gt;=$F100,EB$6&lt;=$H100)*((EB$6-$F100+1)/($J100*($J100+1)/2)*$D100))+($K100="custom")*CustCF!DV100</f>
        <v/>
      </c>
      <c r="EC100" s="87">
        <f>($K100="Bell Curve")*(_xlfn.NORM.DIST(AND(EC$6&gt;=$F100,EC$6&lt;=$H100)*(EC$6-$F100+1),$J100/2,$M100,TRUE)-_xlfn.NORM.DIST(AND(EC$6&gt;=$F100,EC$6&lt;=$H100)*(EB$6-$F100+1),$J100/2,$M100,TRUE))/(1-2*_xlfn.NORM.DIST(0,$J100/2,$M100,TRUE))*$D100+($K100="Steady Growth")*(AND(EC$6&gt;=$F100,EC$6&lt;=$H100)*((EC$6-$F100+1)/($J100*($J100+1)/2)*$D100))+($K100="custom")*CustCF!DW100</f>
        <v/>
      </c>
      <c r="ED100" s="87">
        <f>($K100="Bell Curve")*(_xlfn.NORM.DIST(AND(ED$6&gt;=$F100,ED$6&lt;=$H100)*(ED$6-$F100+1),$J100/2,$M100,TRUE)-_xlfn.NORM.DIST(AND(ED$6&gt;=$F100,ED$6&lt;=$H100)*(EC$6-$F100+1),$J100/2,$M100,TRUE))/(1-2*_xlfn.NORM.DIST(0,$J100/2,$M100,TRUE))*$D100+($K100="Steady Growth")*(AND(ED$6&gt;=$F100,ED$6&lt;=$H100)*((ED$6-$F100+1)/($J100*($J100+1)/2)*$D100))+($K100="custom")*CustCF!DX100</f>
        <v/>
      </c>
      <c r="EE100" s="87">
        <f>($K100="Bell Curve")*(_xlfn.NORM.DIST(AND(EE$6&gt;=$F100,EE$6&lt;=$H100)*(EE$6-$F100+1),$J100/2,$M100,TRUE)-_xlfn.NORM.DIST(AND(EE$6&gt;=$F100,EE$6&lt;=$H100)*(ED$6-$F100+1),$J100/2,$M100,TRUE))/(1-2*_xlfn.NORM.DIST(0,$J100/2,$M100,TRUE))*$D100+($K100="Steady Growth")*(AND(EE$6&gt;=$F100,EE$6&lt;=$H100)*((EE$6-$F100+1)/($J100*($J100+1)/2)*$D100))+($K100="custom")*CustCF!DY100</f>
        <v/>
      </c>
      <c r="EF100" s="87">
        <f>($K100="Bell Curve")*(_xlfn.NORM.DIST(AND(EF$6&gt;=$F100,EF$6&lt;=$H100)*(EF$6-$F100+1),$J100/2,$M100,TRUE)-_xlfn.NORM.DIST(AND(EF$6&gt;=$F100,EF$6&lt;=$H100)*(EE$6-$F100+1),$J100/2,$M100,TRUE))/(1-2*_xlfn.NORM.DIST(0,$J100/2,$M100,TRUE))*$D100+($K100="Steady Growth")*(AND(EF$6&gt;=$F100,EF$6&lt;=$H100)*((EF$6-$F100+1)/($J100*($J100+1)/2)*$D100))+($K100="custom")*CustCF!DZ100</f>
        <v/>
      </c>
      <c r="EG100" s="87">
        <f>($K100="Bell Curve")*(_xlfn.NORM.DIST(AND(EG$6&gt;=$F100,EG$6&lt;=$H100)*(EG$6-$F100+1),$J100/2,$M100,TRUE)-_xlfn.NORM.DIST(AND(EG$6&gt;=$F100,EG$6&lt;=$H100)*(EF$6-$F100+1),$J100/2,$M100,TRUE))/(1-2*_xlfn.NORM.DIST(0,$J100/2,$M100,TRUE))*$D100+($K100="Steady Growth")*(AND(EG$6&gt;=$F100,EG$6&lt;=$H100)*((EG$6-$F100+1)/($J100*($J100+1)/2)*$D100))+($K100="custom")*CustCF!EA100</f>
        <v/>
      </c>
      <c r="EH100" s="87">
        <f>($K100="Bell Curve")*(_xlfn.NORM.DIST(AND(EH$6&gt;=$F100,EH$6&lt;=$H100)*(EH$6-$F100+1),$J100/2,$M100,TRUE)-_xlfn.NORM.DIST(AND(EH$6&gt;=$F100,EH$6&lt;=$H100)*(EG$6-$F100+1),$J100/2,$M100,TRUE))/(1-2*_xlfn.NORM.DIST(0,$J100/2,$M100,TRUE))*$D100+($K100="Steady Growth")*(AND(EH$6&gt;=$F100,EH$6&lt;=$H100)*((EH$6-$F100+1)/($J100*($J100+1)/2)*$D100))+($K100="custom")*CustCF!EB100</f>
        <v/>
      </c>
      <c r="EI100" s="87">
        <f>($K100="Bell Curve")*(_xlfn.NORM.DIST(AND(EI$6&gt;=$F100,EI$6&lt;=$H100)*(EI$6-$F100+1),$J100/2,$M100,TRUE)-_xlfn.NORM.DIST(AND(EI$6&gt;=$F100,EI$6&lt;=$H100)*(EH$6-$F100+1),$J100/2,$M100,TRUE))/(1-2*_xlfn.NORM.DIST(0,$J100/2,$M100,TRUE))*$D100+($K100="Steady Growth")*(AND(EI$6&gt;=$F100,EI$6&lt;=$H100)*((EI$6-$F100+1)/($J100*($J100+1)/2)*$D100))+($K100="custom")*CustCF!EC100</f>
        <v/>
      </c>
      <c r="EJ100" s="87">
        <f>($K100="Bell Curve")*(_xlfn.NORM.DIST(AND(EJ$6&gt;=$F100,EJ$6&lt;=$H100)*(EJ$6-$F100+1),$J100/2,$M100,TRUE)-_xlfn.NORM.DIST(AND(EJ$6&gt;=$F100,EJ$6&lt;=$H100)*(EI$6-$F100+1),$J100/2,$M100,TRUE))/(1-2*_xlfn.NORM.DIST(0,$J100/2,$M100,TRUE))*$D100+($K100="Steady Growth")*(AND(EJ$6&gt;=$F100,EJ$6&lt;=$H100)*((EJ$6-$F100+1)/($J100*($J100+1)/2)*$D100))+($K100="custom")*CustCF!ED100</f>
        <v/>
      </c>
      <c r="EK100" s="87">
        <f>($K100="Bell Curve")*(_xlfn.NORM.DIST(AND(EK$6&gt;=$F100,EK$6&lt;=$H100)*(EK$6-$F100+1),$J100/2,$M100,TRUE)-_xlfn.NORM.DIST(AND(EK$6&gt;=$F100,EK$6&lt;=$H100)*(EJ$6-$F100+1),$J100/2,$M100,TRUE))/(1-2*_xlfn.NORM.DIST(0,$J100/2,$M100,TRUE))*$D100+($K100="Steady Growth")*(AND(EK$6&gt;=$F100,EK$6&lt;=$H100)*((EK$6-$F100+1)/($J100*($J100+1)/2)*$D100))+($K100="custom")*CustCF!EE100</f>
        <v/>
      </c>
      <c r="EL100" s="87">
        <f>($K100="Bell Curve")*(_xlfn.NORM.DIST(AND(EL$6&gt;=$F100,EL$6&lt;=$H100)*(EL$6-$F100+1),$J100/2,$M100,TRUE)-_xlfn.NORM.DIST(AND(EL$6&gt;=$F100,EL$6&lt;=$H100)*(EK$6-$F100+1),$J100/2,$M100,TRUE))/(1-2*_xlfn.NORM.DIST(0,$J100/2,$M100,TRUE))*$D100+($K100="Steady Growth")*(AND(EL$6&gt;=$F100,EL$6&lt;=$H100)*((EL$6-$F100+1)/($J100*($J100+1)/2)*$D100))+($K100="custom")*CustCF!EF100</f>
        <v/>
      </c>
      <c r="EM100" s="87">
        <f>($K100="Bell Curve")*(_xlfn.NORM.DIST(AND(EM$6&gt;=$F100,EM$6&lt;=$H100)*(EM$6-$F100+1),$J100/2,$M100,TRUE)-_xlfn.NORM.DIST(AND(EM$6&gt;=$F100,EM$6&lt;=$H100)*(EL$6-$F100+1),$J100/2,$M100,TRUE))/(1-2*_xlfn.NORM.DIST(0,$J100/2,$M100,TRUE))*$D100+($K100="Steady Growth")*(AND(EM$6&gt;=$F100,EM$6&lt;=$H100)*((EM$6-$F100+1)/($J100*($J100+1)/2)*$D100))+($K100="custom")*CustCF!EG100</f>
        <v/>
      </c>
      <c r="EN100" s="87">
        <f>($K100="Bell Curve")*(_xlfn.NORM.DIST(AND(EN$6&gt;=$F100,EN$6&lt;=$H100)*(EN$6-$F100+1),$J100/2,$M100,TRUE)-_xlfn.NORM.DIST(AND(EN$6&gt;=$F100,EN$6&lt;=$H100)*(EM$6-$F100+1),$J100/2,$M100,TRUE))/(1-2*_xlfn.NORM.DIST(0,$J100/2,$M100,TRUE))*$D100+($K100="Steady Growth")*(AND(EN$6&gt;=$F100,EN$6&lt;=$H100)*((EN$6-$F100+1)/($J100*($J100+1)/2)*$D100))+($K100="custom")*CustCF!EH100</f>
        <v/>
      </c>
      <c r="EO100" s="87">
        <f>($K100="Bell Curve")*(_xlfn.NORM.DIST(AND(EO$6&gt;=$F100,EO$6&lt;=$H100)*(EO$6-$F100+1),$J100/2,$M100,TRUE)-_xlfn.NORM.DIST(AND(EO$6&gt;=$F100,EO$6&lt;=$H100)*(EN$6-$F100+1),$J100/2,$M100,TRUE))/(1-2*_xlfn.NORM.DIST(0,$J100/2,$M100,TRUE))*$D100+($K100="Steady Growth")*(AND(EO$6&gt;=$F100,EO$6&lt;=$H100)*((EO$6-$F100+1)/($J100*($J100+1)/2)*$D100))+($K100="custom")*CustCF!EI100</f>
        <v/>
      </c>
      <c r="EP100" s="87">
        <f>($K100="Bell Curve")*(_xlfn.NORM.DIST(AND(EP$6&gt;=$F100,EP$6&lt;=$H100)*(EP$6-$F100+1),$J100/2,$M100,TRUE)-_xlfn.NORM.DIST(AND(EP$6&gt;=$F100,EP$6&lt;=$H100)*(EO$6-$F100+1),$J100/2,$M100,TRUE))/(1-2*_xlfn.NORM.DIST(0,$J100/2,$M100,TRUE))*$D100+($K100="Steady Growth")*(AND(EP$6&gt;=$F100,EP$6&lt;=$H100)*((EP$6-$F100+1)/($J100*($J100+1)/2)*$D100))+($K100="custom")*CustCF!EJ100</f>
        <v/>
      </c>
      <c r="EQ100" s="87">
        <f>($K100="Bell Curve")*(_xlfn.NORM.DIST(AND(EQ$6&gt;=$F100,EQ$6&lt;=$H100)*(EQ$6-$F100+1),$J100/2,$M100,TRUE)-_xlfn.NORM.DIST(AND(EQ$6&gt;=$F100,EQ$6&lt;=$H100)*(EP$6-$F100+1),$J100/2,$M100,TRUE))/(1-2*_xlfn.NORM.DIST(0,$J100/2,$M100,TRUE))*$D100+($K100="Steady Growth")*(AND(EQ$6&gt;=$F100,EQ$6&lt;=$H100)*((EQ$6-$F100+1)/($J100*($J100+1)/2)*$D100))+($K100="custom")*CustCF!EK100</f>
        <v/>
      </c>
      <c r="ER100" s="87">
        <f>($K100="Bell Curve")*(_xlfn.NORM.DIST(AND(ER$6&gt;=$F100,ER$6&lt;=$H100)*(ER$6-$F100+1),$J100/2,$M100,TRUE)-_xlfn.NORM.DIST(AND(ER$6&gt;=$F100,ER$6&lt;=$H100)*(EQ$6-$F100+1),$J100/2,$M100,TRUE))/(1-2*_xlfn.NORM.DIST(0,$J100/2,$M100,TRUE))*$D100+($K100="Steady Growth")*(AND(ER$6&gt;=$F100,ER$6&lt;=$H100)*((ER$6-$F100+1)/($J100*($J100+1)/2)*$D100))+($K100="custom")*CustCF!EL100</f>
        <v/>
      </c>
      <c r="ES100" s="87">
        <f>($K100="Bell Curve")*(_xlfn.NORM.DIST(AND(ES$6&gt;=$F100,ES$6&lt;=$H100)*(ES$6-$F100+1),$J100/2,$M100,TRUE)-_xlfn.NORM.DIST(AND(ES$6&gt;=$F100,ES$6&lt;=$H100)*(ER$6-$F100+1),$J100/2,$M100,TRUE))/(1-2*_xlfn.NORM.DIST(0,$J100/2,$M100,TRUE))*$D100+($K100="Steady Growth")*(AND(ES$6&gt;=$F100,ES$6&lt;=$H100)*((ES$6-$F100+1)/($J100*($J100+1)/2)*$D100))+($K100="custom")*CustCF!EM100</f>
        <v/>
      </c>
      <c r="ET100" s="87">
        <f>($K100="Bell Curve")*(_xlfn.NORM.DIST(AND(ET$6&gt;=$F100,ET$6&lt;=$H100)*(ET$6-$F100+1),$J100/2,$M100,TRUE)-_xlfn.NORM.DIST(AND(ET$6&gt;=$F100,ET$6&lt;=$H100)*(ES$6-$F100+1),$J100/2,$M100,TRUE))/(1-2*_xlfn.NORM.DIST(0,$J100/2,$M100,TRUE))*$D100+($K100="Steady Growth")*(AND(ET$6&gt;=$F100,ET$6&lt;=$H100)*((ET$6-$F100+1)/($J100*($J100+1)/2)*$D100))+($K100="custom")*CustCF!EN100</f>
        <v/>
      </c>
      <c r="EU100" s="87">
        <f>($K100="Bell Curve")*(_xlfn.NORM.DIST(AND(EU$6&gt;=$F100,EU$6&lt;=$H100)*(EU$6-$F100+1),$J100/2,$M100,TRUE)-_xlfn.NORM.DIST(AND(EU$6&gt;=$F100,EU$6&lt;=$H100)*(ET$6-$F100+1),$J100/2,$M100,TRUE))/(1-2*_xlfn.NORM.DIST(0,$J100/2,$M100,TRUE))*$D100+($K100="Steady Growth")*(AND(EU$6&gt;=$F100,EU$6&lt;=$H100)*((EU$6-$F100+1)/($J100*($J100+1)/2)*$D100))+($K100="custom")*CustCF!EO100</f>
        <v/>
      </c>
      <c r="EV100" s="87">
        <f>($K100="Bell Curve")*(_xlfn.NORM.DIST(AND(EV$6&gt;=$F100,EV$6&lt;=$H100)*(EV$6-$F100+1),$J100/2,$M100,TRUE)-_xlfn.NORM.DIST(AND(EV$6&gt;=$F100,EV$6&lt;=$H100)*(EU$6-$F100+1),$J100/2,$M100,TRUE))/(1-2*_xlfn.NORM.DIST(0,$J100/2,$M100,TRUE))*$D100+($K100="Steady Growth")*(AND(EV$6&gt;=$F100,EV$6&lt;=$H100)*((EV$6-$F100+1)/($J100*($J100+1)/2)*$D100))+($K100="custom")*CustCF!EP100</f>
        <v/>
      </c>
      <c r="EW100" s="87">
        <f>($K100="Bell Curve")*(_xlfn.NORM.DIST(AND(EW$6&gt;=$F100,EW$6&lt;=$H100)*(EW$6-$F100+1),$J100/2,$M100,TRUE)-_xlfn.NORM.DIST(AND(EW$6&gt;=$F100,EW$6&lt;=$H100)*(EV$6-$F100+1),$J100/2,$M100,TRUE))/(1-2*_xlfn.NORM.DIST(0,$J100/2,$M100,TRUE))*$D100+($K100="Steady Growth")*(AND(EW$6&gt;=$F100,EW$6&lt;=$H100)*((EW$6-$F100+1)/($J100*($J100+1)/2)*$D100))+($K100="custom")*CustCF!EQ100</f>
        <v/>
      </c>
      <c r="EX100" s="87">
        <f>($K100="Bell Curve")*(_xlfn.NORM.DIST(AND(EX$6&gt;=$F100,EX$6&lt;=$H100)*(EX$6-$F100+1),$J100/2,$M100,TRUE)-_xlfn.NORM.DIST(AND(EX$6&gt;=$F100,EX$6&lt;=$H100)*(EW$6-$F100+1),$J100/2,$M100,TRUE))/(1-2*_xlfn.NORM.DIST(0,$J100/2,$M100,TRUE))*$D100+($K100="Steady Growth")*(AND(EX$6&gt;=$F100,EX$6&lt;=$H100)*((EX$6-$F100+1)/($J100*($J100+1)/2)*$D100))+($K100="custom")*CustCF!ER100</f>
        <v/>
      </c>
      <c r="EY100" s="87">
        <f>($K100="Bell Curve")*(_xlfn.NORM.DIST(AND(EY$6&gt;=$F100,EY$6&lt;=$H100)*(EY$6-$F100+1),$J100/2,$M100,TRUE)-_xlfn.NORM.DIST(AND(EY$6&gt;=$F100,EY$6&lt;=$H100)*(EX$6-$F100+1),$J100/2,$M100,TRUE))/(1-2*_xlfn.NORM.DIST(0,$J100/2,$M100,TRUE))*$D100+($K100="Steady Growth")*(AND(EY$6&gt;=$F100,EY$6&lt;=$H100)*((EY$6-$F100+1)/($J100*($J100+1)/2)*$D100))+($K100="custom")*CustCF!ES100</f>
        <v/>
      </c>
      <c r="EZ100" s="87">
        <f>($K100="Bell Curve")*(_xlfn.NORM.DIST(AND(EZ$6&gt;=$F100,EZ$6&lt;=$H100)*(EZ$6-$F100+1),$J100/2,$M100,TRUE)-_xlfn.NORM.DIST(AND(EZ$6&gt;=$F100,EZ$6&lt;=$H100)*(EY$6-$F100+1),$J100/2,$M100,TRUE))/(1-2*_xlfn.NORM.DIST(0,$J100/2,$M100,TRUE))*$D100+($K100="Steady Growth")*(AND(EZ$6&gt;=$F100,EZ$6&lt;=$H100)*((EZ$6-$F100+1)/($J100*($J100+1)/2)*$D100))+($K100="custom")*CustCF!ET100</f>
        <v/>
      </c>
      <c r="FA100" s="87">
        <f>($K100="Bell Curve")*(_xlfn.NORM.DIST(AND(FA$6&gt;=$F100,FA$6&lt;=$H100)*(FA$6-$F100+1),$J100/2,$M100,TRUE)-_xlfn.NORM.DIST(AND(FA$6&gt;=$F100,FA$6&lt;=$H100)*(EZ$6-$F100+1),$J100/2,$M100,TRUE))/(1-2*_xlfn.NORM.DIST(0,$J100/2,$M100,TRUE))*$D100+($K100="Steady Growth")*(AND(FA$6&gt;=$F100,FA$6&lt;=$H100)*((FA$6-$F100+1)/($J100*($J100+1)/2)*$D100))+($K100="custom")*CustCF!EU100</f>
        <v/>
      </c>
      <c r="FB100" s="87">
        <f>($K100="Bell Curve")*(_xlfn.NORM.DIST(AND(FB$6&gt;=$F100,FB$6&lt;=$H100)*(FB$6-$F100+1),$J100/2,$M100,TRUE)-_xlfn.NORM.DIST(AND(FB$6&gt;=$F100,FB$6&lt;=$H100)*(FA$6-$F100+1),$J100/2,$M100,TRUE))/(1-2*_xlfn.NORM.DIST(0,$J100/2,$M100,TRUE))*$D100+($K100="Steady Growth")*(AND(FB$6&gt;=$F100,FB$6&lt;=$H100)*((FB$6-$F100+1)/($J100*($J100+1)/2)*$D100))+($K100="custom")*CustCF!EV100</f>
        <v/>
      </c>
      <c r="FC100" s="87">
        <f>($K100="Bell Curve")*(_xlfn.NORM.DIST(AND(FC$6&gt;=$F100,FC$6&lt;=$H100)*(FC$6-$F100+1),$J100/2,$M100,TRUE)-_xlfn.NORM.DIST(AND(FC$6&gt;=$F100,FC$6&lt;=$H100)*(FB$6-$F100+1),$J100/2,$M100,TRUE))/(1-2*_xlfn.NORM.DIST(0,$J100/2,$M100,TRUE))*$D100+($K100="Steady Growth")*(AND(FC$6&gt;=$F100,FC$6&lt;=$H100)*((FC$6-$F100+1)/($J100*($J100+1)/2)*$D100))+($K100="custom")*CustCF!EW100</f>
        <v/>
      </c>
      <c r="FD100" s="87">
        <f>($K100="Bell Curve")*(_xlfn.NORM.DIST(AND(FD$6&gt;=$F100,FD$6&lt;=$H100)*(FD$6-$F100+1),$J100/2,$M100,TRUE)-_xlfn.NORM.DIST(AND(FD$6&gt;=$F100,FD$6&lt;=$H100)*(FC$6-$F100+1),$J100/2,$M100,TRUE))/(1-2*_xlfn.NORM.DIST(0,$J100/2,$M100,TRUE))*$D100+($K100="Steady Growth")*(AND(FD$6&gt;=$F100,FD$6&lt;=$H100)*((FD$6-$F100+1)/($J100*($J100+1)/2)*$D100))+($K100="custom")*CustCF!EX100</f>
        <v/>
      </c>
      <c r="FE100" s="87">
        <f>($K100="Bell Curve")*(_xlfn.NORM.DIST(AND(FE$6&gt;=$F100,FE$6&lt;=$H100)*(FE$6-$F100+1),$J100/2,$M100,TRUE)-_xlfn.NORM.DIST(AND(FE$6&gt;=$F100,FE$6&lt;=$H100)*(FD$6-$F100+1),$J100/2,$M100,TRUE))/(1-2*_xlfn.NORM.DIST(0,$J100/2,$M100,TRUE))*$D100+($K100="Steady Growth")*(AND(FE$6&gt;=$F100,FE$6&lt;=$H100)*((FE$6-$F100+1)/($J100*($J100+1)/2)*$D100))+($K100="custom")*CustCF!EY100</f>
        <v/>
      </c>
      <c r="FF100" s="87">
        <f>($K100="Bell Curve")*(_xlfn.NORM.DIST(AND(FF$6&gt;=$F100,FF$6&lt;=$H100)*(FF$6-$F100+1),$J100/2,$M100,TRUE)-_xlfn.NORM.DIST(AND(FF$6&gt;=$F100,FF$6&lt;=$H100)*(FE$6-$F100+1),$J100/2,$M100,TRUE))/(1-2*_xlfn.NORM.DIST(0,$J100/2,$M100,TRUE))*$D100+($K100="Steady Growth")*(AND(FF$6&gt;=$F100,FF$6&lt;=$H100)*((FF$6-$F100+1)/($J100*($J100+1)/2)*$D100))+($K100="custom")*CustCF!EZ100</f>
        <v/>
      </c>
      <c r="FG100" s="87">
        <f>($K100="Bell Curve")*(_xlfn.NORM.DIST(AND(FG$6&gt;=$F100,FG$6&lt;=$H100)*(FG$6-$F100+1),$J100/2,$M100,TRUE)-_xlfn.NORM.DIST(AND(FG$6&gt;=$F100,FG$6&lt;=$H100)*(FF$6-$F100+1),$J100/2,$M100,TRUE))/(1-2*_xlfn.NORM.DIST(0,$J100/2,$M100,TRUE))*$D100+($K100="Steady Growth")*(AND(FG$6&gt;=$F100,FG$6&lt;=$H100)*((FG$6-$F100+1)/($J100*($J100+1)/2)*$D100))+($K100="custom")*CustCF!FA100</f>
        <v/>
      </c>
      <c r="FH100" s="87">
        <f>($K100="Bell Curve")*(_xlfn.NORM.DIST(AND(FH$6&gt;=$F100,FH$6&lt;=$H100)*(FH$6-$F100+1),$J100/2,$M100,TRUE)-_xlfn.NORM.DIST(AND(FH$6&gt;=$F100,FH$6&lt;=$H100)*(FG$6-$F100+1),$J100/2,$M100,TRUE))/(1-2*_xlfn.NORM.DIST(0,$J100/2,$M100,TRUE))*$D100+($K100="Steady Growth")*(AND(FH$6&gt;=$F100,FH$6&lt;=$H100)*((FH$6-$F100+1)/($J100*($J100+1)/2)*$D100))+($K100="custom")*CustCF!FB100</f>
        <v/>
      </c>
      <c r="FI100" s="87">
        <f>($K100="Bell Curve")*(_xlfn.NORM.DIST(AND(FI$6&gt;=$F100,FI$6&lt;=$H100)*(FI$6-$F100+1),$J100/2,$M100,TRUE)-_xlfn.NORM.DIST(AND(FI$6&gt;=$F100,FI$6&lt;=$H100)*(FH$6-$F100+1),$J100/2,$M100,TRUE))/(1-2*_xlfn.NORM.DIST(0,$J100/2,$M100,TRUE))*$D100+($K100="Steady Growth")*(AND(FI$6&gt;=$F100,FI$6&lt;=$H100)*((FI$6-$F100+1)/($J100*($J100+1)/2)*$D100))+($K100="custom")*CustCF!FC100</f>
        <v/>
      </c>
      <c r="FJ100" s="87">
        <f>($K100="Bell Curve")*(_xlfn.NORM.DIST(AND(FJ$6&gt;=$F100,FJ$6&lt;=$H100)*(FJ$6-$F100+1),$J100/2,$M100,TRUE)-_xlfn.NORM.DIST(AND(FJ$6&gt;=$F100,FJ$6&lt;=$H100)*(FI$6-$F100+1),$J100/2,$M100,TRUE))/(1-2*_xlfn.NORM.DIST(0,$J100/2,$M100,TRUE))*$D100+($K100="Steady Growth")*(AND(FJ$6&gt;=$F100,FJ$6&lt;=$H100)*((FJ$6-$F100+1)/($J100*($J100+1)/2)*$D100))+($K100="custom")*CustCF!FD100</f>
        <v/>
      </c>
      <c r="FK100" s="87">
        <f>($K100="Bell Curve")*(_xlfn.NORM.DIST(AND(FK$6&gt;=$F100,FK$6&lt;=$H100)*(FK$6-$F100+1),$J100/2,$M100,TRUE)-_xlfn.NORM.DIST(AND(FK$6&gt;=$F100,FK$6&lt;=$H100)*(FJ$6-$F100+1),$J100/2,$M100,TRUE))/(1-2*_xlfn.NORM.DIST(0,$J100/2,$M100,TRUE))*$D100+($K100="Steady Growth")*(AND(FK$6&gt;=$F100,FK$6&lt;=$H100)*((FK$6-$F100+1)/($J100*($J100+1)/2)*$D100))+($K100="custom")*CustCF!FE100</f>
        <v/>
      </c>
      <c r="FL100" s="87">
        <f>($K100="Bell Curve")*(_xlfn.NORM.DIST(AND(FL$6&gt;=$F100,FL$6&lt;=$H100)*(FL$6-$F100+1),$J100/2,$M100,TRUE)-_xlfn.NORM.DIST(AND(FL$6&gt;=$F100,FL$6&lt;=$H100)*(FK$6-$F100+1),$J100/2,$M100,TRUE))/(1-2*_xlfn.NORM.DIST(0,$J100/2,$M100,TRUE))*$D100+($K100="Steady Growth")*(AND(FL$6&gt;=$F100,FL$6&lt;=$H100)*((FL$6-$F100+1)/($J100*($J100+1)/2)*$D100))+($K100="custom")*CustCF!FF100</f>
        <v/>
      </c>
      <c r="FM100" s="87">
        <f>($K100="Bell Curve")*(_xlfn.NORM.DIST(AND(FM$6&gt;=$F100,FM$6&lt;=$H100)*(FM$6-$F100+1),$J100/2,$M100,TRUE)-_xlfn.NORM.DIST(AND(FM$6&gt;=$F100,FM$6&lt;=$H100)*(FL$6-$F100+1),$J100/2,$M100,TRUE))/(1-2*_xlfn.NORM.DIST(0,$J100/2,$M100,TRUE))*$D100+($K100="Steady Growth")*(AND(FM$6&gt;=$F100,FM$6&lt;=$H100)*((FM$6-$F100+1)/($J100*($J100+1)/2)*$D100))+($K100="custom")*CustCF!FG100</f>
        <v/>
      </c>
      <c r="FN100" s="87">
        <f>($K100="Bell Curve")*(_xlfn.NORM.DIST(AND(FN$6&gt;=$F100,FN$6&lt;=$H100)*(FN$6-$F100+1),$J100/2,$M100,TRUE)-_xlfn.NORM.DIST(AND(FN$6&gt;=$F100,FN$6&lt;=$H100)*(FM$6-$F100+1),$J100/2,$M100,TRUE))/(1-2*_xlfn.NORM.DIST(0,$J100/2,$M100,TRUE))*$D100+($K100="Steady Growth")*(AND(FN$6&gt;=$F100,FN$6&lt;=$H100)*((FN$6-$F100+1)/($J100*($J100+1)/2)*$D100))+($K100="custom")*CustCF!FH100</f>
        <v/>
      </c>
      <c r="FO100" s="87">
        <f>($K100="Bell Curve")*(_xlfn.NORM.DIST(AND(FO$6&gt;=$F100,FO$6&lt;=$H100)*(FO$6-$F100+1),$J100/2,$M100,TRUE)-_xlfn.NORM.DIST(AND(FO$6&gt;=$F100,FO$6&lt;=$H100)*(FN$6-$F100+1),$J100/2,$M100,TRUE))/(1-2*_xlfn.NORM.DIST(0,$J100/2,$M100,TRUE))*$D100+($K100="Steady Growth")*(AND(FO$6&gt;=$F100,FO$6&lt;=$H100)*((FO$6-$F100+1)/($J100*($J100+1)/2)*$D100))+($K100="custom")*CustCF!FI100</f>
        <v/>
      </c>
      <c r="FP100" s="87">
        <f>($K100="Bell Curve")*(_xlfn.NORM.DIST(AND(FP$6&gt;=$F100,FP$6&lt;=$H100)*(FP$6-$F100+1),$J100/2,$M100,TRUE)-_xlfn.NORM.DIST(AND(FP$6&gt;=$F100,FP$6&lt;=$H100)*(FO$6-$F100+1),$J100/2,$M100,TRUE))/(1-2*_xlfn.NORM.DIST(0,$J100/2,$M100,TRUE))*$D100+($K100="Steady Growth")*(AND(FP$6&gt;=$F100,FP$6&lt;=$H100)*((FP$6-$F100+1)/($J100*($J100+1)/2)*$D100))+($K100="custom")*CustCF!FJ100</f>
        <v/>
      </c>
      <c r="FQ100" s="87">
        <f>($K100="Bell Curve")*(_xlfn.NORM.DIST(AND(FQ$6&gt;=$F100,FQ$6&lt;=$H100)*(FQ$6-$F100+1),$J100/2,$M100,TRUE)-_xlfn.NORM.DIST(AND(FQ$6&gt;=$F100,FQ$6&lt;=$H100)*(FP$6-$F100+1),$J100/2,$M100,TRUE))/(1-2*_xlfn.NORM.DIST(0,$J100/2,$M100,TRUE))*$D100+($K100="Steady Growth")*(AND(FQ$6&gt;=$F100,FQ$6&lt;=$H100)*((FQ$6-$F100+1)/($J100*($J100+1)/2)*$D100))+($K100="custom")*CustCF!FK100</f>
        <v/>
      </c>
      <c r="FR100" s="87">
        <f>($K100="Bell Curve")*(_xlfn.NORM.DIST(AND(FR$6&gt;=$F100,FR$6&lt;=$H100)*(FR$6-$F100+1),$J100/2,$M100,TRUE)-_xlfn.NORM.DIST(AND(FR$6&gt;=$F100,FR$6&lt;=$H100)*(FQ$6-$F100+1),$J100/2,$M100,TRUE))/(1-2*_xlfn.NORM.DIST(0,$J100/2,$M100,TRUE))*$D100+($K100="Steady Growth")*(AND(FR$6&gt;=$F100,FR$6&lt;=$H100)*((FR$6-$F100+1)/($J100*($J100+1)/2)*$D100))+($K100="custom")*CustCF!FL100</f>
        <v/>
      </c>
      <c r="FS100" s="87">
        <f>($K100="Bell Curve")*(_xlfn.NORM.DIST(AND(FS$6&gt;=$F100,FS$6&lt;=$H100)*(FS$6-$F100+1),$J100/2,$M100,TRUE)-_xlfn.NORM.DIST(AND(FS$6&gt;=$F100,FS$6&lt;=$H100)*(FR$6-$F100+1),$J100/2,$M100,TRUE))/(1-2*_xlfn.NORM.DIST(0,$J100/2,$M100,TRUE))*$D100+($K100="Steady Growth")*(AND(FS$6&gt;=$F100,FS$6&lt;=$H100)*((FS$6-$F100+1)/($J100*($J100+1)/2)*$D100))+($K100="custom")*CustCF!FM100</f>
        <v/>
      </c>
      <c r="FT100" s="87">
        <f>($K100="Bell Curve")*(_xlfn.NORM.DIST(AND(FT$6&gt;=$F100,FT$6&lt;=$H100)*(FT$6-$F100+1),$J100/2,$M100,TRUE)-_xlfn.NORM.DIST(AND(FT$6&gt;=$F100,FT$6&lt;=$H100)*(FS$6-$F100+1),$J100/2,$M100,TRUE))/(1-2*_xlfn.NORM.DIST(0,$J100/2,$M100,TRUE))*$D100+($K100="Steady Growth")*(AND(FT$6&gt;=$F100,FT$6&lt;=$H100)*((FT$6-$F100+1)/($J100*($J100+1)/2)*$D100))+($K100="custom")*CustCF!FN100</f>
        <v/>
      </c>
      <c r="FU100" s="87">
        <f>($K100="Bell Curve")*(_xlfn.NORM.DIST(AND(FU$6&gt;=$F100,FU$6&lt;=$H100)*(FU$6-$F100+1),$J100/2,$M100,TRUE)-_xlfn.NORM.DIST(AND(FU$6&gt;=$F100,FU$6&lt;=$H100)*(FT$6-$F100+1),$J100/2,$M100,TRUE))/(1-2*_xlfn.NORM.DIST(0,$J100/2,$M100,TRUE))*$D100+($K100="Steady Growth")*(AND(FU$6&gt;=$F100,FU$6&lt;=$H100)*((FU$6-$F100+1)/($J100*($J100+1)/2)*$D100))+($K100="custom")*CustCF!FO100</f>
        <v/>
      </c>
      <c r="FV100" s="87">
        <f>($K100="Bell Curve")*(_xlfn.NORM.DIST(AND(FV$6&gt;=$F100,FV$6&lt;=$H100)*(FV$6-$F100+1),$J100/2,$M100,TRUE)-_xlfn.NORM.DIST(AND(FV$6&gt;=$F100,FV$6&lt;=$H100)*(FU$6-$F100+1),$J100/2,$M100,TRUE))/(1-2*_xlfn.NORM.DIST(0,$J100/2,$M100,TRUE))*$D100+($K100="Steady Growth")*(AND(FV$6&gt;=$F100,FV$6&lt;=$H100)*((FV$6-$F100+1)/($J100*($J100+1)/2)*$D100))+($K100="custom")*CustCF!FP100</f>
        <v/>
      </c>
      <c r="FW100" s="87">
        <f>($K100="Bell Curve")*(_xlfn.NORM.DIST(AND(FW$6&gt;=$F100,FW$6&lt;=$H100)*(FW$6-$F100+1),$J100/2,$M100,TRUE)-_xlfn.NORM.DIST(AND(FW$6&gt;=$F100,FW$6&lt;=$H100)*(FV$6-$F100+1),$J100/2,$M100,TRUE))/(1-2*_xlfn.NORM.DIST(0,$J100/2,$M100,TRUE))*$D100+($K100="Steady Growth")*(AND(FW$6&gt;=$F100,FW$6&lt;=$H100)*((FW$6-$F100+1)/($J100*($J100+1)/2)*$D100))+($K100="custom")*CustCF!FQ100</f>
        <v/>
      </c>
      <c r="FX100" s="87">
        <f>($K100="Bell Curve")*(_xlfn.NORM.DIST(AND(FX$6&gt;=$F100,FX$6&lt;=$H100)*(FX$6-$F100+1),$J100/2,$M100,TRUE)-_xlfn.NORM.DIST(AND(FX$6&gt;=$F100,FX$6&lt;=$H100)*(FW$6-$F100+1),$J100/2,$M100,TRUE))/(1-2*_xlfn.NORM.DIST(0,$J100/2,$M100,TRUE))*$D100+($K100="Steady Growth")*(AND(FX$6&gt;=$F100,FX$6&lt;=$H100)*((FX$6-$F100+1)/($J100*($J100+1)/2)*$D100))+($K100="custom")*CustCF!FR100</f>
        <v/>
      </c>
      <c r="FY100" s="87">
        <f>($K100="Bell Curve")*(_xlfn.NORM.DIST(AND(FY$6&gt;=$F100,FY$6&lt;=$H100)*(FY$6-$F100+1),$J100/2,$M100,TRUE)-_xlfn.NORM.DIST(AND(FY$6&gt;=$F100,FY$6&lt;=$H100)*(FX$6-$F100+1),$J100/2,$M100,TRUE))/(1-2*_xlfn.NORM.DIST(0,$J100/2,$M100,TRUE))*$D100+($K100="Steady Growth")*(AND(FY$6&gt;=$F100,FY$6&lt;=$H100)*((FY$6-$F100+1)/($J100*($J100+1)/2)*$D100))+($K100="custom")*CustCF!FS100</f>
        <v/>
      </c>
      <c r="FZ100" s="87">
        <f>($K100="Bell Curve")*(_xlfn.NORM.DIST(AND(FZ$6&gt;=$F100,FZ$6&lt;=$H100)*(FZ$6-$F100+1),$J100/2,$M100,TRUE)-_xlfn.NORM.DIST(AND(FZ$6&gt;=$F100,FZ$6&lt;=$H100)*(FY$6-$F100+1),$J100/2,$M100,TRUE))/(1-2*_xlfn.NORM.DIST(0,$J100/2,$M100,TRUE))*$D100+($K100="Steady Growth")*(AND(FZ$6&gt;=$F100,FZ$6&lt;=$H100)*((FZ$6-$F100+1)/($J100*($J100+1)/2)*$D100))+($K100="custom")*CustCF!FT100</f>
        <v/>
      </c>
      <c r="GA100" s="87">
        <f>($K100="Bell Curve")*(_xlfn.NORM.DIST(AND(GA$6&gt;=$F100,GA$6&lt;=$H100)*(GA$6-$F100+1),$J100/2,$M100,TRUE)-_xlfn.NORM.DIST(AND(GA$6&gt;=$F100,GA$6&lt;=$H100)*(FZ$6-$F100+1),$J100/2,$M100,TRUE))/(1-2*_xlfn.NORM.DIST(0,$J100/2,$M100,TRUE))*$D100+($K100="Steady Growth")*(AND(GA$6&gt;=$F100,GA$6&lt;=$H100)*((GA$6-$F100+1)/($J100*($J100+1)/2)*$D100))+($K100="custom")*CustCF!FU100</f>
        <v/>
      </c>
      <c r="GB100" s="87">
        <f>($K100="Bell Curve")*(_xlfn.NORM.DIST(AND(GB$6&gt;=$F100,GB$6&lt;=$H100)*(GB$6-$F100+1),$J100/2,$M100,TRUE)-_xlfn.NORM.DIST(AND(GB$6&gt;=$F100,GB$6&lt;=$H100)*(GA$6-$F100+1),$J100/2,$M100,TRUE))/(1-2*_xlfn.NORM.DIST(0,$J100/2,$M100,TRUE))*$D100+($K100="Steady Growth")*(AND(GB$6&gt;=$F100,GB$6&lt;=$H100)*((GB$6-$F100+1)/($J100*($J100+1)/2)*$D100))+($K100="custom")*CustCF!FV100</f>
        <v/>
      </c>
      <c r="GC100" s="87">
        <f>($K100="Bell Curve")*(_xlfn.NORM.DIST(AND(GC$6&gt;=$F100,GC$6&lt;=$H100)*(GC$6-$F100+1),$J100/2,$M100,TRUE)-_xlfn.NORM.DIST(AND(GC$6&gt;=$F100,GC$6&lt;=$H100)*(GB$6-$F100+1),$J100/2,$M100,TRUE))/(1-2*_xlfn.NORM.DIST(0,$J100/2,$M100,TRUE))*$D100+($K100="Steady Growth")*(AND(GC$6&gt;=$F100,GC$6&lt;=$H100)*((GC$6-$F100+1)/($J100*($J100+1)/2)*$D100))+($K100="custom")*CustCF!FW100</f>
        <v/>
      </c>
      <c r="GD100" s="87">
        <f>($K100="Bell Curve")*(_xlfn.NORM.DIST(AND(GD$6&gt;=$F100,GD$6&lt;=$H100)*(GD$6-$F100+1),$J100/2,$M100,TRUE)-_xlfn.NORM.DIST(AND(GD$6&gt;=$F100,GD$6&lt;=$H100)*(GC$6-$F100+1),$J100/2,$M100,TRUE))/(1-2*_xlfn.NORM.DIST(0,$J100/2,$M100,TRUE))*$D100+($K100="Steady Growth")*(AND(GD$6&gt;=$F100,GD$6&lt;=$H100)*((GD$6-$F100+1)/($J100*($J100+1)/2)*$D100))+($K100="custom")*CustCF!FX100</f>
        <v/>
      </c>
      <c r="GE100" s="87">
        <f>($K100="Bell Curve")*(_xlfn.NORM.DIST(AND(GE$6&gt;=$F100,GE$6&lt;=$H100)*(GE$6-$F100+1),$J100/2,$M100,TRUE)-_xlfn.NORM.DIST(AND(GE$6&gt;=$F100,GE$6&lt;=$H100)*(GD$6-$F100+1),$J100/2,$M100,TRUE))/(1-2*_xlfn.NORM.DIST(0,$J100/2,$M100,TRUE))*$D100+($K100="Steady Growth")*(AND(GE$6&gt;=$F100,GE$6&lt;=$H100)*((GE$6-$F100+1)/($J100*($J100+1)/2)*$D100))+($K100="custom")*CustCF!FY100</f>
        <v/>
      </c>
      <c r="GF100" s="87">
        <f>($K100="Bell Curve")*(_xlfn.NORM.DIST(AND(GF$6&gt;=$F100,GF$6&lt;=$H100)*(GF$6-$F100+1),$J100/2,$M100,TRUE)-_xlfn.NORM.DIST(AND(GF$6&gt;=$F100,GF$6&lt;=$H100)*(GE$6-$F100+1),$J100/2,$M100,TRUE))/(1-2*_xlfn.NORM.DIST(0,$J100/2,$M100,TRUE))*$D100+($K100="Steady Growth")*(AND(GF$6&gt;=$F100,GF$6&lt;=$H100)*((GF$6-$F100+1)/($J100*($J100+1)/2)*$D100))+($K100="custom")*CustCF!FZ100</f>
        <v/>
      </c>
      <c r="GG100" s="87">
        <f>($K100="Bell Curve")*(_xlfn.NORM.DIST(AND(GG$6&gt;=$F100,GG$6&lt;=$H100)*(GG$6-$F100+1),$J100/2,$M100,TRUE)-_xlfn.NORM.DIST(AND(GG$6&gt;=$F100,GG$6&lt;=$H100)*(GF$6-$F100+1),$J100/2,$M100,TRUE))/(1-2*_xlfn.NORM.DIST(0,$J100/2,$M100,TRUE))*$D100+($K100="Steady Growth")*(AND(GG$6&gt;=$F100,GG$6&lt;=$H100)*((GG$6-$F100+1)/($J100*($J100+1)/2)*$D100))+($K100="custom")*CustCF!GA100</f>
        <v/>
      </c>
      <c r="GH100" s="87">
        <f>($K100="Bell Curve")*(_xlfn.NORM.DIST(AND(GH$6&gt;=$F100,GH$6&lt;=$H100)*(GH$6-$F100+1),$J100/2,$M100,TRUE)-_xlfn.NORM.DIST(AND(GH$6&gt;=$F100,GH$6&lt;=$H100)*(GG$6-$F100+1),$J100/2,$M100,TRUE))/(1-2*_xlfn.NORM.DIST(0,$J100/2,$M100,TRUE))*$D100+($K100="Steady Growth")*(AND(GH$6&gt;=$F100,GH$6&lt;=$H100)*((GH$6-$F100+1)/($J100*($J100+1)/2)*$D100))+($K100="custom")*CustCF!GB100</f>
        <v/>
      </c>
      <c r="GI100" s="87">
        <f>($K100="Bell Curve")*(_xlfn.NORM.DIST(AND(GI$6&gt;=$F100,GI$6&lt;=$H100)*(GI$6-$F100+1),$J100/2,$M100,TRUE)-_xlfn.NORM.DIST(AND(GI$6&gt;=$F100,GI$6&lt;=$H100)*(GH$6-$F100+1),$J100/2,$M100,TRUE))/(1-2*_xlfn.NORM.DIST(0,$J100/2,$M100,TRUE))*$D100+($K100="Steady Growth")*(AND(GI$6&gt;=$F100,GI$6&lt;=$H100)*((GI$6-$F100+1)/($J100*($J100+1)/2)*$D100))+($K100="custom")*CustCF!GC100</f>
        <v/>
      </c>
      <c r="GJ100" s="87">
        <f>($K100="Bell Curve")*(_xlfn.NORM.DIST(AND(GJ$6&gt;=$F100,GJ$6&lt;=$H100)*(GJ$6-$F100+1),$J100/2,$M100,TRUE)-_xlfn.NORM.DIST(AND(GJ$6&gt;=$F100,GJ$6&lt;=$H100)*(GI$6-$F100+1),$J100/2,$M100,TRUE))/(1-2*_xlfn.NORM.DIST(0,$J100/2,$M100,TRUE))*$D100+($K100="Steady Growth")*(AND(GJ$6&gt;=$F100,GJ$6&lt;=$H100)*((GJ$6-$F100+1)/($J100*($J100+1)/2)*$D100))+($K100="custom")*CustCF!GD100</f>
        <v/>
      </c>
      <c r="GK100" s="87">
        <f>($K100="Bell Curve")*(_xlfn.NORM.DIST(AND(GK$6&gt;=$F100,GK$6&lt;=$H100)*(GK$6-$F100+1),$J100/2,$M100,TRUE)-_xlfn.NORM.DIST(AND(GK$6&gt;=$F100,GK$6&lt;=$H100)*(GJ$6-$F100+1),$J100/2,$M100,TRUE))/(1-2*_xlfn.NORM.DIST(0,$J100/2,$M100,TRUE))*$D100+($K100="Steady Growth")*(AND(GK$6&gt;=$F100,GK$6&lt;=$H100)*((GK$6-$F100+1)/($J100*($J100+1)/2)*$D100))+($K100="custom")*CustCF!GE100</f>
        <v/>
      </c>
      <c r="GL100" s="87">
        <f>($K100="Bell Curve")*(_xlfn.NORM.DIST(AND(GL$6&gt;=$F100,GL$6&lt;=$H100)*(GL$6-$F100+1),$J100/2,$M100,TRUE)-_xlfn.NORM.DIST(AND(GL$6&gt;=$F100,GL$6&lt;=$H100)*(GK$6-$F100+1),$J100/2,$M100,TRUE))/(1-2*_xlfn.NORM.DIST(0,$J100/2,$M100,TRUE))*$D100+($K100="Steady Growth")*(AND(GL$6&gt;=$F100,GL$6&lt;=$H100)*((GL$6-$F100+1)/($J100*($J100+1)/2)*$D100))+($K100="custom")*CustCF!GF100</f>
        <v/>
      </c>
      <c r="GM100" s="87">
        <f>($K100="Bell Curve")*(_xlfn.NORM.DIST(AND(GM$6&gt;=$F100,GM$6&lt;=$H100)*(GM$6-$F100+1),$J100/2,$M100,TRUE)-_xlfn.NORM.DIST(AND(GM$6&gt;=$F100,GM$6&lt;=$H100)*(GL$6-$F100+1),$J100/2,$M100,TRUE))/(1-2*_xlfn.NORM.DIST(0,$J100/2,$M100,TRUE))*$D100+($K100="Steady Growth")*(AND(GM$6&gt;=$F100,GM$6&lt;=$H100)*((GM$6-$F100+1)/($J100*($J100+1)/2)*$D100))+($K100="custom")*CustCF!GG100</f>
        <v/>
      </c>
      <c r="GN100" s="257">
        <f>($K100="Bell Curve")*(_xlfn.NORM.DIST(AND(GN$6&gt;=$F100,GN$6&lt;=$H100)*(GN$6-$F100+1),$J100/2,$M100,TRUE)-_xlfn.NORM.DIST(AND(GN$6&gt;=$F100,GN$6&lt;=$H100)*(GM$6-$F100+1),$J100/2,$M100,TRUE))/(1-2*_xlfn.NORM.DIST(0,$J100/2,$M100,TRUE))*$D100+($K100="Steady Growth")*(AND(GN$6&gt;=$F100,GN$6&lt;=$H100)*((GN$6-$F100+1)/($J100*($J100+1)/2)*$D100))+($K100="custom")*CustCF!GH100</f>
        <v/>
      </c>
      <c r="GO100" s="1" t="n"/>
      <c r="GP100" s="63" t="n"/>
    </row>
    <row r="101" outlineLevel="1">
      <c r="A101" s="1" t="n"/>
      <c r="B101" s="1" t="n"/>
      <c r="C101" s="251">
        <f>Budget!AB12</f>
        <v/>
      </c>
      <c r="D101" s="14">
        <f>Budget!AC12</f>
        <v/>
      </c>
      <c r="E101" s="14">
        <f>IF(D101&lt;&gt;0,F101,"")</f>
        <v/>
      </c>
      <c r="F101" s="252" t="n">
        <v>12</v>
      </c>
      <c r="G101" s="921">
        <f>IF(L101="custom",CustCF!F101,INDEX($P$8:$GN$8,MATCH(F101,$P$6:$GN$6,0)))</f>
        <v/>
      </c>
      <c r="H101" s="253" t="n">
        <v>17</v>
      </c>
      <c r="I101" s="921">
        <f>IF(L101="custom",CustCF!G101,INDEX($P$8:$GN$8,MATCH(H101,$P$6:$GN$6,0)))</f>
        <v/>
      </c>
      <c r="J101" s="249">
        <f>H101-F101+1</f>
        <v/>
      </c>
      <c r="K101" s="254" t="inlineStr">
        <is>
          <t>Bell Curve</t>
        </is>
      </c>
      <c r="L101" s="255" t="inlineStr">
        <is>
          <t>Flat (9)</t>
        </is>
      </c>
      <c r="M101" s="256">
        <f>INDEX($D$261:$D$266,MATCH(L101,$C$261:$C$266,0))</f>
        <v/>
      </c>
      <c r="N101" s="13">
        <f>SUM(P101:GN101)</f>
        <v/>
      </c>
      <c r="O101" s="14" t="n"/>
      <c r="P101" s="87">
        <f>($K101="Bell Curve")*(_xlfn.NORM.DIST(AND(P$6&gt;=$F101,P$6&lt;=$H101)*(P$6-$F101+1),$J101/2,$M101,TRUE)-_xlfn.NORM.DIST(AND(P$6&gt;=$F101,P$6&lt;=$H101)*(O$6-$F101+1),$J101/2,$M101,TRUE))/(1-2*_xlfn.NORM.DIST(0,$J101/2,$M101,TRUE))*$D101+($K101="Steady Growth")*(AND(P$6&gt;=$F101,P$6&lt;=$H101)*((P$6-$F101+1)/($J101*($J101+1)/2)*$D101))+($K101="custom")*CustCF!J101</f>
        <v/>
      </c>
      <c r="Q101" s="87">
        <f>($K101="Bell Curve")*(_xlfn.NORM.DIST(AND(Q$6&gt;=$F101,Q$6&lt;=$H101)*(Q$6-$F101+1),$J101/2,$M101,TRUE)-_xlfn.NORM.DIST(AND(Q$6&gt;=$F101,Q$6&lt;=$H101)*(P$6-$F101+1),$J101/2,$M101,TRUE))/(1-2*_xlfn.NORM.DIST(0,$J101/2,$M101,TRUE))*$D101+($K101="Steady Growth")*(AND(Q$6&gt;=$F101,Q$6&lt;=$H101)*((Q$6-$F101+1)/($J101*($J101+1)/2)*$D101))+($K101="custom")*CustCF!K101</f>
        <v/>
      </c>
      <c r="R101" s="87">
        <f>($K101="Bell Curve")*(_xlfn.NORM.DIST(AND(R$6&gt;=$F101,R$6&lt;=$H101)*(R$6-$F101+1),$J101/2,$M101,TRUE)-_xlfn.NORM.DIST(AND(R$6&gt;=$F101,R$6&lt;=$H101)*(Q$6-$F101+1),$J101/2,$M101,TRUE))/(1-2*_xlfn.NORM.DIST(0,$J101/2,$M101,TRUE))*$D101+($K101="Steady Growth")*(AND(R$6&gt;=$F101,R$6&lt;=$H101)*((R$6-$F101+1)/($J101*($J101+1)/2)*$D101))+($K101="custom")*CustCF!L101</f>
        <v/>
      </c>
      <c r="S101" s="87">
        <f>($K101="Bell Curve")*(_xlfn.NORM.DIST(AND(S$6&gt;=$F101,S$6&lt;=$H101)*(S$6-$F101+1),$J101/2,$M101,TRUE)-_xlfn.NORM.DIST(AND(S$6&gt;=$F101,S$6&lt;=$H101)*(R$6-$F101+1),$J101/2,$M101,TRUE))/(1-2*_xlfn.NORM.DIST(0,$J101/2,$M101,TRUE))*$D101+($K101="Steady Growth")*(AND(S$6&gt;=$F101,S$6&lt;=$H101)*((S$6-$F101+1)/($J101*($J101+1)/2)*$D101))+($K101="custom")*CustCF!M101</f>
        <v/>
      </c>
      <c r="T101" s="87">
        <f>($K101="Bell Curve")*(_xlfn.NORM.DIST(AND(T$6&gt;=$F101,T$6&lt;=$H101)*(T$6-$F101+1),$J101/2,$M101,TRUE)-_xlfn.NORM.DIST(AND(T$6&gt;=$F101,T$6&lt;=$H101)*(S$6-$F101+1),$J101/2,$M101,TRUE))/(1-2*_xlfn.NORM.DIST(0,$J101/2,$M101,TRUE))*$D101+($K101="Steady Growth")*(AND(T$6&gt;=$F101,T$6&lt;=$H101)*((T$6-$F101+1)/($J101*($J101+1)/2)*$D101))+($K101="custom")*CustCF!N101</f>
        <v/>
      </c>
      <c r="U101" s="87">
        <f>($K101="Bell Curve")*(_xlfn.NORM.DIST(AND(U$6&gt;=$F101,U$6&lt;=$H101)*(U$6-$F101+1),$J101/2,$M101,TRUE)-_xlfn.NORM.DIST(AND(U$6&gt;=$F101,U$6&lt;=$H101)*(T$6-$F101+1),$J101/2,$M101,TRUE))/(1-2*_xlfn.NORM.DIST(0,$J101/2,$M101,TRUE))*$D101+($K101="Steady Growth")*(AND(U$6&gt;=$F101,U$6&lt;=$H101)*((U$6-$F101+1)/($J101*($J101+1)/2)*$D101))+($K101="custom")*CustCF!O101</f>
        <v/>
      </c>
      <c r="V101" s="87">
        <f>($K101="Bell Curve")*(_xlfn.NORM.DIST(AND(V$6&gt;=$F101,V$6&lt;=$H101)*(V$6-$F101+1),$J101/2,$M101,TRUE)-_xlfn.NORM.DIST(AND(V$6&gt;=$F101,V$6&lt;=$H101)*(U$6-$F101+1),$J101/2,$M101,TRUE))/(1-2*_xlfn.NORM.DIST(0,$J101/2,$M101,TRUE))*$D101+($K101="Steady Growth")*(AND(V$6&gt;=$F101,V$6&lt;=$H101)*((V$6-$F101+1)/($J101*($J101+1)/2)*$D101))+($K101="custom")*CustCF!P101</f>
        <v/>
      </c>
      <c r="W101" s="87">
        <f>($K101="Bell Curve")*(_xlfn.NORM.DIST(AND(W$6&gt;=$F101,W$6&lt;=$H101)*(W$6-$F101+1),$J101/2,$M101,TRUE)-_xlfn.NORM.DIST(AND(W$6&gt;=$F101,W$6&lt;=$H101)*(V$6-$F101+1),$J101/2,$M101,TRUE))/(1-2*_xlfn.NORM.DIST(0,$J101/2,$M101,TRUE))*$D101+($K101="Steady Growth")*(AND(W$6&gt;=$F101,W$6&lt;=$H101)*((W$6-$F101+1)/($J101*($J101+1)/2)*$D101))+($K101="custom")*CustCF!Q101</f>
        <v/>
      </c>
      <c r="X101" s="87">
        <f>($K101="Bell Curve")*(_xlfn.NORM.DIST(AND(X$6&gt;=$F101,X$6&lt;=$H101)*(X$6-$F101+1),$J101/2,$M101,TRUE)-_xlfn.NORM.DIST(AND(X$6&gt;=$F101,X$6&lt;=$H101)*(W$6-$F101+1),$J101/2,$M101,TRUE))/(1-2*_xlfn.NORM.DIST(0,$J101/2,$M101,TRUE))*$D101+($K101="Steady Growth")*(AND(X$6&gt;=$F101,X$6&lt;=$H101)*((X$6-$F101+1)/($J101*($J101+1)/2)*$D101))+($K101="custom")*CustCF!R101</f>
        <v/>
      </c>
      <c r="Y101" s="87">
        <f>($K101="Bell Curve")*(_xlfn.NORM.DIST(AND(Y$6&gt;=$F101,Y$6&lt;=$H101)*(Y$6-$F101+1),$J101/2,$M101,TRUE)-_xlfn.NORM.DIST(AND(Y$6&gt;=$F101,Y$6&lt;=$H101)*(X$6-$F101+1),$J101/2,$M101,TRUE))/(1-2*_xlfn.NORM.DIST(0,$J101/2,$M101,TRUE))*$D101+($K101="Steady Growth")*(AND(Y$6&gt;=$F101,Y$6&lt;=$H101)*((Y$6-$F101+1)/($J101*($J101+1)/2)*$D101))+($K101="custom")*CustCF!S101</f>
        <v/>
      </c>
      <c r="Z101" s="87">
        <f>($K101="Bell Curve")*(_xlfn.NORM.DIST(AND(Z$6&gt;=$F101,Z$6&lt;=$H101)*(Z$6-$F101+1),$J101/2,$M101,TRUE)-_xlfn.NORM.DIST(AND(Z$6&gt;=$F101,Z$6&lt;=$H101)*(Y$6-$F101+1),$J101/2,$M101,TRUE))/(1-2*_xlfn.NORM.DIST(0,$J101/2,$M101,TRUE))*$D101+($K101="Steady Growth")*(AND(Z$6&gt;=$F101,Z$6&lt;=$H101)*((Z$6-$F101+1)/($J101*($J101+1)/2)*$D101))+($K101="custom")*CustCF!T101</f>
        <v/>
      </c>
      <c r="AA101" s="87">
        <f>($K101="Bell Curve")*(_xlfn.NORM.DIST(AND(AA$6&gt;=$F101,AA$6&lt;=$H101)*(AA$6-$F101+1),$J101/2,$M101,TRUE)-_xlfn.NORM.DIST(AND(AA$6&gt;=$F101,AA$6&lt;=$H101)*(Z$6-$F101+1),$J101/2,$M101,TRUE))/(1-2*_xlfn.NORM.DIST(0,$J101/2,$M101,TRUE))*$D101+($K101="Steady Growth")*(AND(AA$6&gt;=$F101,AA$6&lt;=$H101)*((AA$6-$F101+1)/($J101*($J101+1)/2)*$D101))+($K101="custom")*CustCF!U101</f>
        <v/>
      </c>
      <c r="AB101" s="87">
        <f>($K101="Bell Curve")*(_xlfn.NORM.DIST(AND(AB$6&gt;=$F101,AB$6&lt;=$H101)*(AB$6-$F101+1),$J101/2,$M101,TRUE)-_xlfn.NORM.DIST(AND(AB$6&gt;=$F101,AB$6&lt;=$H101)*(AA$6-$F101+1),$J101/2,$M101,TRUE))/(1-2*_xlfn.NORM.DIST(0,$J101/2,$M101,TRUE))*$D101+($K101="Steady Growth")*(AND(AB$6&gt;=$F101,AB$6&lt;=$H101)*((AB$6-$F101+1)/($J101*($J101+1)/2)*$D101))+($K101="custom")*CustCF!V101</f>
        <v/>
      </c>
      <c r="AC101" s="87">
        <f>($K101="Bell Curve")*(_xlfn.NORM.DIST(AND(AC$6&gt;=$F101,AC$6&lt;=$H101)*(AC$6-$F101+1),$J101/2,$M101,TRUE)-_xlfn.NORM.DIST(AND(AC$6&gt;=$F101,AC$6&lt;=$H101)*(AB$6-$F101+1),$J101/2,$M101,TRUE))/(1-2*_xlfn.NORM.DIST(0,$J101/2,$M101,TRUE))*$D101+($K101="Steady Growth")*(AND(AC$6&gt;=$F101,AC$6&lt;=$H101)*((AC$6-$F101+1)/($J101*($J101+1)/2)*$D101))+($K101="custom")*CustCF!W101</f>
        <v/>
      </c>
      <c r="AD101" s="87">
        <f>($K101="Bell Curve")*(_xlfn.NORM.DIST(AND(AD$6&gt;=$F101,AD$6&lt;=$H101)*(AD$6-$F101+1),$J101/2,$M101,TRUE)-_xlfn.NORM.DIST(AND(AD$6&gt;=$F101,AD$6&lt;=$H101)*(AC$6-$F101+1),$J101/2,$M101,TRUE))/(1-2*_xlfn.NORM.DIST(0,$J101/2,$M101,TRUE))*$D101+($K101="Steady Growth")*(AND(AD$6&gt;=$F101,AD$6&lt;=$H101)*((AD$6-$F101+1)/($J101*($J101+1)/2)*$D101))+($K101="custom")*CustCF!X101</f>
        <v/>
      </c>
      <c r="AE101" s="87">
        <f>($K101="Bell Curve")*(_xlfn.NORM.DIST(AND(AE$6&gt;=$F101,AE$6&lt;=$H101)*(AE$6-$F101+1),$J101/2,$M101,TRUE)-_xlfn.NORM.DIST(AND(AE$6&gt;=$F101,AE$6&lt;=$H101)*(AD$6-$F101+1),$J101/2,$M101,TRUE))/(1-2*_xlfn.NORM.DIST(0,$J101/2,$M101,TRUE))*$D101+($K101="Steady Growth")*(AND(AE$6&gt;=$F101,AE$6&lt;=$H101)*((AE$6-$F101+1)/($J101*($J101+1)/2)*$D101))+($K101="custom")*CustCF!Y101</f>
        <v/>
      </c>
      <c r="AF101" s="87">
        <f>($K101="Bell Curve")*(_xlfn.NORM.DIST(AND(AF$6&gt;=$F101,AF$6&lt;=$H101)*(AF$6-$F101+1),$J101/2,$M101,TRUE)-_xlfn.NORM.DIST(AND(AF$6&gt;=$F101,AF$6&lt;=$H101)*(AE$6-$F101+1),$J101/2,$M101,TRUE))/(1-2*_xlfn.NORM.DIST(0,$J101/2,$M101,TRUE))*$D101+($K101="Steady Growth")*(AND(AF$6&gt;=$F101,AF$6&lt;=$H101)*((AF$6-$F101+1)/($J101*($J101+1)/2)*$D101))+($K101="custom")*CustCF!Z101</f>
        <v/>
      </c>
      <c r="AG101" s="87">
        <f>($K101="Bell Curve")*(_xlfn.NORM.DIST(AND(AG$6&gt;=$F101,AG$6&lt;=$H101)*(AG$6-$F101+1),$J101/2,$M101,TRUE)-_xlfn.NORM.DIST(AND(AG$6&gt;=$F101,AG$6&lt;=$H101)*(AF$6-$F101+1),$J101/2,$M101,TRUE))/(1-2*_xlfn.NORM.DIST(0,$J101/2,$M101,TRUE))*$D101+($K101="Steady Growth")*(AND(AG$6&gt;=$F101,AG$6&lt;=$H101)*((AG$6-$F101+1)/($J101*($J101+1)/2)*$D101))+($K101="custom")*CustCF!AA101</f>
        <v/>
      </c>
      <c r="AH101" s="87">
        <f>($K101="Bell Curve")*(_xlfn.NORM.DIST(AND(AH$6&gt;=$F101,AH$6&lt;=$H101)*(AH$6-$F101+1),$J101/2,$M101,TRUE)-_xlfn.NORM.DIST(AND(AH$6&gt;=$F101,AH$6&lt;=$H101)*(AG$6-$F101+1),$J101/2,$M101,TRUE))/(1-2*_xlfn.NORM.DIST(0,$J101/2,$M101,TRUE))*$D101+($K101="Steady Growth")*(AND(AH$6&gt;=$F101,AH$6&lt;=$H101)*((AH$6-$F101+1)/($J101*($J101+1)/2)*$D101))+($K101="custom")*CustCF!AB101</f>
        <v/>
      </c>
      <c r="AI101" s="87">
        <f>($K101="Bell Curve")*(_xlfn.NORM.DIST(AND(AI$6&gt;=$F101,AI$6&lt;=$H101)*(AI$6-$F101+1),$J101/2,$M101,TRUE)-_xlfn.NORM.DIST(AND(AI$6&gt;=$F101,AI$6&lt;=$H101)*(AH$6-$F101+1),$J101/2,$M101,TRUE))/(1-2*_xlfn.NORM.DIST(0,$J101/2,$M101,TRUE))*$D101+($K101="Steady Growth")*(AND(AI$6&gt;=$F101,AI$6&lt;=$H101)*((AI$6-$F101+1)/($J101*($J101+1)/2)*$D101))+($K101="custom")*CustCF!AC101</f>
        <v/>
      </c>
      <c r="AJ101" s="87">
        <f>($K101="Bell Curve")*(_xlfn.NORM.DIST(AND(AJ$6&gt;=$F101,AJ$6&lt;=$H101)*(AJ$6-$F101+1),$J101/2,$M101,TRUE)-_xlfn.NORM.DIST(AND(AJ$6&gt;=$F101,AJ$6&lt;=$H101)*(AI$6-$F101+1),$J101/2,$M101,TRUE))/(1-2*_xlfn.NORM.DIST(0,$J101/2,$M101,TRUE))*$D101+($K101="Steady Growth")*(AND(AJ$6&gt;=$F101,AJ$6&lt;=$H101)*((AJ$6-$F101+1)/($J101*($J101+1)/2)*$D101))+($K101="custom")*CustCF!AD101</f>
        <v/>
      </c>
      <c r="AK101" s="87">
        <f>($K101="Bell Curve")*(_xlfn.NORM.DIST(AND(AK$6&gt;=$F101,AK$6&lt;=$H101)*(AK$6-$F101+1),$J101/2,$M101,TRUE)-_xlfn.NORM.DIST(AND(AK$6&gt;=$F101,AK$6&lt;=$H101)*(AJ$6-$F101+1),$J101/2,$M101,TRUE))/(1-2*_xlfn.NORM.DIST(0,$J101/2,$M101,TRUE))*$D101+($K101="Steady Growth")*(AND(AK$6&gt;=$F101,AK$6&lt;=$H101)*((AK$6-$F101+1)/($J101*($J101+1)/2)*$D101))+($K101="custom")*CustCF!AE101</f>
        <v/>
      </c>
      <c r="AL101" s="87">
        <f>($K101="Bell Curve")*(_xlfn.NORM.DIST(AND(AL$6&gt;=$F101,AL$6&lt;=$H101)*(AL$6-$F101+1),$J101/2,$M101,TRUE)-_xlfn.NORM.DIST(AND(AL$6&gt;=$F101,AL$6&lt;=$H101)*(AK$6-$F101+1),$J101/2,$M101,TRUE))/(1-2*_xlfn.NORM.DIST(0,$J101/2,$M101,TRUE))*$D101+($K101="Steady Growth")*(AND(AL$6&gt;=$F101,AL$6&lt;=$H101)*((AL$6-$F101+1)/($J101*($J101+1)/2)*$D101))+($K101="custom")*CustCF!AF101</f>
        <v/>
      </c>
      <c r="AM101" s="87">
        <f>($K101="Bell Curve")*(_xlfn.NORM.DIST(AND(AM$6&gt;=$F101,AM$6&lt;=$H101)*(AM$6-$F101+1),$J101/2,$M101,TRUE)-_xlfn.NORM.DIST(AND(AM$6&gt;=$F101,AM$6&lt;=$H101)*(AL$6-$F101+1),$J101/2,$M101,TRUE))/(1-2*_xlfn.NORM.DIST(0,$J101/2,$M101,TRUE))*$D101+($K101="Steady Growth")*(AND(AM$6&gt;=$F101,AM$6&lt;=$H101)*((AM$6-$F101+1)/($J101*($J101+1)/2)*$D101))+($K101="custom")*CustCF!AG101</f>
        <v/>
      </c>
      <c r="AN101" s="87">
        <f>($K101="Bell Curve")*(_xlfn.NORM.DIST(AND(AN$6&gt;=$F101,AN$6&lt;=$H101)*(AN$6-$F101+1),$J101/2,$M101,TRUE)-_xlfn.NORM.DIST(AND(AN$6&gt;=$F101,AN$6&lt;=$H101)*(AM$6-$F101+1),$J101/2,$M101,TRUE))/(1-2*_xlfn.NORM.DIST(0,$J101/2,$M101,TRUE))*$D101+($K101="Steady Growth")*(AND(AN$6&gt;=$F101,AN$6&lt;=$H101)*((AN$6-$F101+1)/($J101*($J101+1)/2)*$D101))+($K101="custom")*CustCF!AH101</f>
        <v/>
      </c>
      <c r="AO101" s="87">
        <f>($K101="Bell Curve")*(_xlfn.NORM.DIST(AND(AO$6&gt;=$F101,AO$6&lt;=$H101)*(AO$6-$F101+1),$J101/2,$M101,TRUE)-_xlfn.NORM.DIST(AND(AO$6&gt;=$F101,AO$6&lt;=$H101)*(AN$6-$F101+1),$J101/2,$M101,TRUE))/(1-2*_xlfn.NORM.DIST(0,$J101/2,$M101,TRUE))*$D101+($K101="Steady Growth")*(AND(AO$6&gt;=$F101,AO$6&lt;=$H101)*((AO$6-$F101+1)/($J101*($J101+1)/2)*$D101))+($K101="custom")*CustCF!AI101</f>
        <v/>
      </c>
      <c r="AP101" s="87">
        <f>($K101="Bell Curve")*(_xlfn.NORM.DIST(AND(AP$6&gt;=$F101,AP$6&lt;=$H101)*(AP$6-$F101+1),$J101/2,$M101,TRUE)-_xlfn.NORM.DIST(AND(AP$6&gt;=$F101,AP$6&lt;=$H101)*(AO$6-$F101+1),$J101/2,$M101,TRUE))/(1-2*_xlfn.NORM.DIST(0,$J101/2,$M101,TRUE))*$D101+($K101="Steady Growth")*(AND(AP$6&gt;=$F101,AP$6&lt;=$H101)*((AP$6-$F101+1)/($J101*($J101+1)/2)*$D101))+($K101="custom")*CustCF!AJ101</f>
        <v/>
      </c>
      <c r="AQ101" s="87">
        <f>($K101="Bell Curve")*(_xlfn.NORM.DIST(AND(AQ$6&gt;=$F101,AQ$6&lt;=$H101)*(AQ$6-$F101+1),$J101/2,$M101,TRUE)-_xlfn.NORM.DIST(AND(AQ$6&gt;=$F101,AQ$6&lt;=$H101)*(AP$6-$F101+1),$J101/2,$M101,TRUE))/(1-2*_xlfn.NORM.DIST(0,$J101/2,$M101,TRUE))*$D101+($K101="Steady Growth")*(AND(AQ$6&gt;=$F101,AQ$6&lt;=$H101)*((AQ$6-$F101+1)/($J101*($J101+1)/2)*$D101))+($K101="custom")*CustCF!AK101</f>
        <v/>
      </c>
      <c r="AR101" s="87">
        <f>($K101="Bell Curve")*(_xlfn.NORM.DIST(AND(AR$6&gt;=$F101,AR$6&lt;=$H101)*(AR$6-$F101+1),$J101/2,$M101,TRUE)-_xlfn.NORM.DIST(AND(AR$6&gt;=$F101,AR$6&lt;=$H101)*(AQ$6-$F101+1),$J101/2,$M101,TRUE))/(1-2*_xlfn.NORM.DIST(0,$J101/2,$M101,TRUE))*$D101+($K101="Steady Growth")*(AND(AR$6&gt;=$F101,AR$6&lt;=$H101)*((AR$6-$F101+1)/($J101*($J101+1)/2)*$D101))+($K101="custom")*CustCF!AL101</f>
        <v/>
      </c>
      <c r="AS101" s="87">
        <f>($K101="Bell Curve")*(_xlfn.NORM.DIST(AND(AS$6&gt;=$F101,AS$6&lt;=$H101)*(AS$6-$F101+1),$J101/2,$M101,TRUE)-_xlfn.NORM.DIST(AND(AS$6&gt;=$F101,AS$6&lt;=$H101)*(AR$6-$F101+1),$J101/2,$M101,TRUE))/(1-2*_xlfn.NORM.DIST(0,$J101/2,$M101,TRUE))*$D101+($K101="Steady Growth")*(AND(AS$6&gt;=$F101,AS$6&lt;=$H101)*((AS$6-$F101+1)/($J101*($J101+1)/2)*$D101))+($K101="custom")*CustCF!AM101</f>
        <v/>
      </c>
      <c r="AT101" s="87">
        <f>($K101="Bell Curve")*(_xlfn.NORM.DIST(AND(AT$6&gt;=$F101,AT$6&lt;=$H101)*(AT$6-$F101+1),$J101/2,$M101,TRUE)-_xlfn.NORM.DIST(AND(AT$6&gt;=$F101,AT$6&lt;=$H101)*(AS$6-$F101+1),$J101/2,$M101,TRUE))/(1-2*_xlfn.NORM.DIST(0,$J101/2,$M101,TRUE))*$D101+($K101="Steady Growth")*(AND(AT$6&gt;=$F101,AT$6&lt;=$H101)*((AT$6-$F101+1)/($J101*($J101+1)/2)*$D101))+($K101="custom")*CustCF!AN101</f>
        <v/>
      </c>
      <c r="AU101" s="87">
        <f>($K101="Bell Curve")*(_xlfn.NORM.DIST(AND(AU$6&gt;=$F101,AU$6&lt;=$H101)*(AU$6-$F101+1),$J101/2,$M101,TRUE)-_xlfn.NORM.DIST(AND(AU$6&gt;=$F101,AU$6&lt;=$H101)*(AT$6-$F101+1),$J101/2,$M101,TRUE))/(1-2*_xlfn.NORM.DIST(0,$J101/2,$M101,TRUE))*$D101+($K101="Steady Growth")*(AND(AU$6&gt;=$F101,AU$6&lt;=$H101)*((AU$6-$F101+1)/($J101*($J101+1)/2)*$D101))+($K101="custom")*CustCF!AO101</f>
        <v/>
      </c>
      <c r="AV101" s="87">
        <f>($K101="Bell Curve")*(_xlfn.NORM.DIST(AND(AV$6&gt;=$F101,AV$6&lt;=$H101)*(AV$6-$F101+1),$J101/2,$M101,TRUE)-_xlfn.NORM.DIST(AND(AV$6&gt;=$F101,AV$6&lt;=$H101)*(AU$6-$F101+1),$J101/2,$M101,TRUE))/(1-2*_xlfn.NORM.DIST(0,$J101/2,$M101,TRUE))*$D101+($K101="Steady Growth")*(AND(AV$6&gt;=$F101,AV$6&lt;=$H101)*((AV$6-$F101+1)/($J101*($J101+1)/2)*$D101))+($K101="custom")*CustCF!AP101</f>
        <v/>
      </c>
      <c r="AW101" s="87">
        <f>($K101="Bell Curve")*(_xlfn.NORM.DIST(AND(AW$6&gt;=$F101,AW$6&lt;=$H101)*(AW$6-$F101+1),$J101/2,$M101,TRUE)-_xlfn.NORM.DIST(AND(AW$6&gt;=$F101,AW$6&lt;=$H101)*(AV$6-$F101+1),$J101/2,$M101,TRUE))/(1-2*_xlfn.NORM.DIST(0,$J101/2,$M101,TRUE))*$D101+($K101="Steady Growth")*(AND(AW$6&gt;=$F101,AW$6&lt;=$H101)*((AW$6-$F101+1)/($J101*($J101+1)/2)*$D101))+($K101="custom")*CustCF!AQ101</f>
        <v/>
      </c>
      <c r="AX101" s="87">
        <f>($K101="Bell Curve")*(_xlfn.NORM.DIST(AND(AX$6&gt;=$F101,AX$6&lt;=$H101)*(AX$6-$F101+1),$J101/2,$M101,TRUE)-_xlfn.NORM.DIST(AND(AX$6&gt;=$F101,AX$6&lt;=$H101)*(AW$6-$F101+1),$J101/2,$M101,TRUE))/(1-2*_xlfn.NORM.DIST(0,$J101/2,$M101,TRUE))*$D101+($K101="Steady Growth")*(AND(AX$6&gt;=$F101,AX$6&lt;=$H101)*((AX$6-$F101+1)/($J101*($J101+1)/2)*$D101))+($K101="custom")*CustCF!AR101</f>
        <v/>
      </c>
      <c r="AY101" s="87">
        <f>($K101="Bell Curve")*(_xlfn.NORM.DIST(AND(AY$6&gt;=$F101,AY$6&lt;=$H101)*(AY$6-$F101+1),$J101/2,$M101,TRUE)-_xlfn.NORM.DIST(AND(AY$6&gt;=$F101,AY$6&lt;=$H101)*(AX$6-$F101+1),$J101/2,$M101,TRUE))/(1-2*_xlfn.NORM.DIST(0,$J101/2,$M101,TRUE))*$D101+($K101="Steady Growth")*(AND(AY$6&gt;=$F101,AY$6&lt;=$H101)*((AY$6-$F101+1)/($J101*($J101+1)/2)*$D101))+($K101="custom")*CustCF!AS101</f>
        <v/>
      </c>
      <c r="AZ101" s="87">
        <f>($K101="Bell Curve")*(_xlfn.NORM.DIST(AND(AZ$6&gt;=$F101,AZ$6&lt;=$H101)*(AZ$6-$F101+1),$J101/2,$M101,TRUE)-_xlfn.NORM.DIST(AND(AZ$6&gt;=$F101,AZ$6&lt;=$H101)*(AY$6-$F101+1),$J101/2,$M101,TRUE))/(1-2*_xlfn.NORM.DIST(0,$J101/2,$M101,TRUE))*$D101+($K101="Steady Growth")*(AND(AZ$6&gt;=$F101,AZ$6&lt;=$H101)*((AZ$6-$F101+1)/($J101*($J101+1)/2)*$D101))+($K101="custom")*CustCF!AT101</f>
        <v/>
      </c>
      <c r="BA101" s="87">
        <f>($K101="Bell Curve")*(_xlfn.NORM.DIST(AND(BA$6&gt;=$F101,BA$6&lt;=$H101)*(BA$6-$F101+1),$J101/2,$M101,TRUE)-_xlfn.NORM.DIST(AND(BA$6&gt;=$F101,BA$6&lt;=$H101)*(AZ$6-$F101+1),$J101/2,$M101,TRUE))/(1-2*_xlfn.NORM.DIST(0,$J101/2,$M101,TRUE))*$D101+($K101="Steady Growth")*(AND(BA$6&gt;=$F101,BA$6&lt;=$H101)*((BA$6-$F101+1)/($J101*($J101+1)/2)*$D101))+($K101="custom")*CustCF!AU101</f>
        <v/>
      </c>
      <c r="BB101" s="87">
        <f>($K101="Bell Curve")*(_xlfn.NORM.DIST(AND(BB$6&gt;=$F101,BB$6&lt;=$H101)*(BB$6-$F101+1),$J101/2,$M101,TRUE)-_xlfn.NORM.DIST(AND(BB$6&gt;=$F101,BB$6&lt;=$H101)*(BA$6-$F101+1),$J101/2,$M101,TRUE))/(1-2*_xlfn.NORM.DIST(0,$J101/2,$M101,TRUE))*$D101+($K101="Steady Growth")*(AND(BB$6&gt;=$F101,BB$6&lt;=$H101)*((BB$6-$F101+1)/($J101*($J101+1)/2)*$D101))+($K101="custom")*CustCF!AV101</f>
        <v/>
      </c>
      <c r="BC101" s="87">
        <f>($K101="Bell Curve")*(_xlfn.NORM.DIST(AND(BC$6&gt;=$F101,BC$6&lt;=$H101)*(BC$6-$F101+1),$J101/2,$M101,TRUE)-_xlfn.NORM.DIST(AND(BC$6&gt;=$F101,BC$6&lt;=$H101)*(BB$6-$F101+1),$J101/2,$M101,TRUE))/(1-2*_xlfn.NORM.DIST(0,$J101/2,$M101,TRUE))*$D101+($K101="Steady Growth")*(AND(BC$6&gt;=$F101,BC$6&lt;=$H101)*((BC$6-$F101+1)/($J101*($J101+1)/2)*$D101))+($K101="custom")*CustCF!AW101</f>
        <v/>
      </c>
      <c r="BD101" s="87">
        <f>($K101="Bell Curve")*(_xlfn.NORM.DIST(AND(BD$6&gt;=$F101,BD$6&lt;=$H101)*(BD$6-$F101+1),$J101/2,$M101,TRUE)-_xlfn.NORM.DIST(AND(BD$6&gt;=$F101,BD$6&lt;=$H101)*(BC$6-$F101+1),$J101/2,$M101,TRUE))/(1-2*_xlfn.NORM.DIST(0,$J101/2,$M101,TRUE))*$D101+($K101="Steady Growth")*(AND(BD$6&gt;=$F101,BD$6&lt;=$H101)*((BD$6-$F101+1)/($J101*($J101+1)/2)*$D101))+($K101="custom")*CustCF!AX101</f>
        <v/>
      </c>
      <c r="BE101" s="87">
        <f>($K101="Bell Curve")*(_xlfn.NORM.DIST(AND(BE$6&gt;=$F101,BE$6&lt;=$H101)*(BE$6-$F101+1),$J101/2,$M101,TRUE)-_xlfn.NORM.DIST(AND(BE$6&gt;=$F101,BE$6&lt;=$H101)*(BD$6-$F101+1),$J101/2,$M101,TRUE))/(1-2*_xlfn.NORM.DIST(0,$J101/2,$M101,TRUE))*$D101+($K101="Steady Growth")*(AND(BE$6&gt;=$F101,BE$6&lt;=$H101)*((BE$6-$F101+1)/($J101*($J101+1)/2)*$D101))+($K101="custom")*CustCF!AY101</f>
        <v/>
      </c>
      <c r="BF101" s="87">
        <f>($K101="Bell Curve")*(_xlfn.NORM.DIST(AND(BF$6&gt;=$F101,BF$6&lt;=$H101)*(BF$6-$F101+1),$J101/2,$M101,TRUE)-_xlfn.NORM.DIST(AND(BF$6&gt;=$F101,BF$6&lt;=$H101)*(BE$6-$F101+1),$J101/2,$M101,TRUE))/(1-2*_xlfn.NORM.DIST(0,$J101/2,$M101,TRUE))*$D101+($K101="Steady Growth")*(AND(BF$6&gt;=$F101,BF$6&lt;=$H101)*((BF$6-$F101+1)/($J101*($J101+1)/2)*$D101))+($K101="custom")*CustCF!AZ101</f>
        <v/>
      </c>
      <c r="BG101" s="87">
        <f>($K101="Bell Curve")*(_xlfn.NORM.DIST(AND(BG$6&gt;=$F101,BG$6&lt;=$H101)*(BG$6-$F101+1),$J101/2,$M101,TRUE)-_xlfn.NORM.DIST(AND(BG$6&gt;=$F101,BG$6&lt;=$H101)*(BF$6-$F101+1),$J101/2,$M101,TRUE))/(1-2*_xlfn.NORM.DIST(0,$J101/2,$M101,TRUE))*$D101+($K101="Steady Growth")*(AND(BG$6&gt;=$F101,BG$6&lt;=$H101)*((BG$6-$F101+1)/($J101*($J101+1)/2)*$D101))+($K101="custom")*CustCF!BA101</f>
        <v/>
      </c>
      <c r="BH101" s="87">
        <f>($K101="Bell Curve")*(_xlfn.NORM.DIST(AND(BH$6&gt;=$F101,BH$6&lt;=$H101)*(BH$6-$F101+1),$J101/2,$M101,TRUE)-_xlfn.NORM.DIST(AND(BH$6&gt;=$F101,BH$6&lt;=$H101)*(BG$6-$F101+1),$J101/2,$M101,TRUE))/(1-2*_xlfn.NORM.DIST(0,$J101/2,$M101,TRUE))*$D101+($K101="Steady Growth")*(AND(BH$6&gt;=$F101,BH$6&lt;=$H101)*((BH$6-$F101+1)/($J101*($J101+1)/2)*$D101))+($K101="custom")*CustCF!BB101</f>
        <v/>
      </c>
      <c r="BI101" s="87">
        <f>($K101="Bell Curve")*(_xlfn.NORM.DIST(AND(BI$6&gt;=$F101,BI$6&lt;=$H101)*(BI$6-$F101+1),$J101/2,$M101,TRUE)-_xlfn.NORM.DIST(AND(BI$6&gt;=$F101,BI$6&lt;=$H101)*(BH$6-$F101+1),$J101/2,$M101,TRUE))/(1-2*_xlfn.NORM.DIST(0,$J101/2,$M101,TRUE))*$D101+($K101="Steady Growth")*(AND(BI$6&gt;=$F101,BI$6&lt;=$H101)*((BI$6-$F101+1)/($J101*($J101+1)/2)*$D101))+($K101="custom")*CustCF!BC101</f>
        <v/>
      </c>
      <c r="BJ101" s="87">
        <f>($K101="Bell Curve")*(_xlfn.NORM.DIST(AND(BJ$6&gt;=$F101,BJ$6&lt;=$H101)*(BJ$6-$F101+1),$J101/2,$M101,TRUE)-_xlfn.NORM.DIST(AND(BJ$6&gt;=$F101,BJ$6&lt;=$H101)*(BI$6-$F101+1),$J101/2,$M101,TRUE))/(1-2*_xlfn.NORM.DIST(0,$J101/2,$M101,TRUE))*$D101+($K101="Steady Growth")*(AND(BJ$6&gt;=$F101,BJ$6&lt;=$H101)*((BJ$6-$F101+1)/($J101*($J101+1)/2)*$D101))+($K101="custom")*CustCF!BD101</f>
        <v/>
      </c>
      <c r="BK101" s="87">
        <f>($K101="Bell Curve")*(_xlfn.NORM.DIST(AND(BK$6&gt;=$F101,BK$6&lt;=$H101)*(BK$6-$F101+1),$J101/2,$M101,TRUE)-_xlfn.NORM.DIST(AND(BK$6&gt;=$F101,BK$6&lt;=$H101)*(BJ$6-$F101+1),$J101/2,$M101,TRUE))/(1-2*_xlfn.NORM.DIST(0,$J101/2,$M101,TRUE))*$D101+($K101="Steady Growth")*(AND(BK$6&gt;=$F101,BK$6&lt;=$H101)*((BK$6-$F101+1)/($J101*($J101+1)/2)*$D101))+($K101="custom")*CustCF!BE101</f>
        <v/>
      </c>
      <c r="BL101" s="87">
        <f>($K101="Bell Curve")*(_xlfn.NORM.DIST(AND(BL$6&gt;=$F101,BL$6&lt;=$H101)*(BL$6-$F101+1),$J101/2,$M101,TRUE)-_xlfn.NORM.DIST(AND(BL$6&gt;=$F101,BL$6&lt;=$H101)*(BK$6-$F101+1),$J101/2,$M101,TRUE))/(1-2*_xlfn.NORM.DIST(0,$J101/2,$M101,TRUE))*$D101+($K101="Steady Growth")*(AND(BL$6&gt;=$F101,BL$6&lt;=$H101)*((BL$6-$F101+1)/($J101*($J101+1)/2)*$D101))+($K101="custom")*CustCF!BF101</f>
        <v/>
      </c>
      <c r="BM101" s="87">
        <f>($K101="Bell Curve")*(_xlfn.NORM.DIST(AND(BM$6&gt;=$F101,BM$6&lt;=$H101)*(BM$6-$F101+1),$J101/2,$M101,TRUE)-_xlfn.NORM.DIST(AND(BM$6&gt;=$F101,BM$6&lt;=$H101)*(BL$6-$F101+1),$J101/2,$M101,TRUE))/(1-2*_xlfn.NORM.DIST(0,$J101/2,$M101,TRUE))*$D101+($K101="Steady Growth")*(AND(BM$6&gt;=$F101,BM$6&lt;=$H101)*((BM$6-$F101+1)/($J101*($J101+1)/2)*$D101))+($K101="custom")*CustCF!BG101</f>
        <v/>
      </c>
      <c r="BN101" s="87">
        <f>($K101="Bell Curve")*(_xlfn.NORM.DIST(AND(BN$6&gt;=$F101,BN$6&lt;=$H101)*(BN$6-$F101+1),$J101/2,$M101,TRUE)-_xlfn.NORM.DIST(AND(BN$6&gt;=$F101,BN$6&lt;=$H101)*(BM$6-$F101+1),$J101/2,$M101,TRUE))/(1-2*_xlfn.NORM.DIST(0,$J101/2,$M101,TRUE))*$D101+($K101="Steady Growth")*(AND(BN$6&gt;=$F101,BN$6&lt;=$H101)*((BN$6-$F101+1)/($J101*($J101+1)/2)*$D101))+($K101="custom")*CustCF!BH101</f>
        <v/>
      </c>
      <c r="BO101" s="87">
        <f>($K101="Bell Curve")*(_xlfn.NORM.DIST(AND(BO$6&gt;=$F101,BO$6&lt;=$H101)*(BO$6-$F101+1),$J101/2,$M101,TRUE)-_xlfn.NORM.DIST(AND(BO$6&gt;=$F101,BO$6&lt;=$H101)*(BN$6-$F101+1),$J101/2,$M101,TRUE))/(1-2*_xlfn.NORM.DIST(0,$J101/2,$M101,TRUE))*$D101+($K101="Steady Growth")*(AND(BO$6&gt;=$F101,BO$6&lt;=$H101)*((BO$6-$F101+1)/($J101*($J101+1)/2)*$D101))+($K101="custom")*CustCF!BI101</f>
        <v/>
      </c>
      <c r="BP101" s="87">
        <f>($K101="Bell Curve")*(_xlfn.NORM.DIST(AND(BP$6&gt;=$F101,BP$6&lt;=$H101)*(BP$6-$F101+1),$J101/2,$M101,TRUE)-_xlfn.NORM.DIST(AND(BP$6&gt;=$F101,BP$6&lt;=$H101)*(BO$6-$F101+1),$J101/2,$M101,TRUE))/(1-2*_xlfn.NORM.DIST(0,$J101/2,$M101,TRUE))*$D101+($K101="Steady Growth")*(AND(BP$6&gt;=$F101,BP$6&lt;=$H101)*((BP$6-$F101+1)/($J101*($J101+1)/2)*$D101))+($K101="custom")*CustCF!BJ101</f>
        <v/>
      </c>
      <c r="BQ101" s="87">
        <f>($K101="Bell Curve")*(_xlfn.NORM.DIST(AND(BQ$6&gt;=$F101,BQ$6&lt;=$H101)*(BQ$6-$F101+1),$J101/2,$M101,TRUE)-_xlfn.NORM.DIST(AND(BQ$6&gt;=$F101,BQ$6&lt;=$H101)*(BP$6-$F101+1),$J101/2,$M101,TRUE))/(1-2*_xlfn.NORM.DIST(0,$J101/2,$M101,TRUE))*$D101+($K101="Steady Growth")*(AND(BQ$6&gt;=$F101,BQ$6&lt;=$H101)*((BQ$6-$F101+1)/($J101*($J101+1)/2)*$D101))+($K101="custom")*CustCF!BK101</f>
        <v/>
      </c>
      <c r="BR101" s="87">
        <f>($K101="Bell Curve")*(_xlfn.NORM.DIST(AND(BR$6&gt;=$F101,BR$6&lt;=$H101)*(BR$6-$F101+1),$J101/2,$M101,TRUE)-_xlfn.NORM.DIST(AND(BR$6&gt;=$F101,BR$6&lt;=$H101)*(BQ$6-$F101+1),$J101/2,$M101,TRUE))/(1-2*_xlfn.NORM.DIST(0,$J101/2,$M101,TRUE))*$D101+($K101="Steady Growth")*(AND(BR$6&gt;=$F101,BR$6&lt;=$H101)*((BR$6-$F101+1)/($J101*($J101+1)/2)*$D101))+($K101="custom")*CustCF!BL101</f>
        <v/>
      </c>
      <c r="BS101" s="87">
        <f>($K101="Bell Curve")*(_xlfn.NORM.DIST(AND(BS$6&gt;=$F101,BS$6&lt;=$H101)*(BS$6-$F101+1),$J101/2,$M101,TRUE)-_xlfn.NORM.DIST(AND(BS$6&gt;=$F101,BS$6&lt;=$H101)*(BR$6-$F101+1),$J101/2,$M101,TRUE))/(1-2*_xlfn.NORM.DIST(0,$J101/2,$M101,TRUE))*$D101+($K101="Steady Growth")*(AND(BS$6&gt;=$F101,BS$6&lt;=$H101)*((BS$6-$F101+1)/($J101*($J101+1)/2)*$D101))+($K101="custom")*CustCF!BM101</f>
        <v/>
      </c>
      <c r="BT101" s="87">
        <f>($K101="Bell Curve")*(_xlfn.NORM.DIST(AND(BT$6&gt;=$F101,BT$6&lt;=$H101)*(BT$6-$F101+1),$J101/2,$M101,TRUE)-_xlfn.NORM.DIST(AND(BT$6&gt;=$F101,BT$6&lt;=$H101)*(BS$6-$F101+1),$J101/2,$M101,TRUE))/(1-2*_xlfn.NORM.DIST(0,$J101/2,$M101,TRUE))*$D101+($K101="Steady Growth")*(AND(BT$6&gt;=$F101,BT$6&lt;=$H101)*((BT$6-$F101+1)/($J101*($J101+1)/2)*$D101))+($K101="custom")*CustCF!BN101</f>
        <v/>
      </c>
      <c r="BU101" s="87">
        <f>($K101="Bell Curve")*(_xlfn.NORM.DIST(AND(BU$6&gt;=$F101,BU$6&lt;=$H101)*(BU$6-$F101+1),$J101/2,$M101,TRUE)-_xlfn.NORM.DIST(AND(BU$6&gt;=$F101,BU$6&lt;=$H101)*(BT$6-$F101+1),$J101/2,$M101,TRUE))/(1-2*_xlfn.NORM.DIST(0,$J101/2,$M101,TRUE))*$D101+($K101="Steady Growth")*(AND(BU$6&gt;=$F101,BU$6&lt;=$H101)*((BU$6-$F101+1)/($J101*($J101+1)/2)*$D101))+($K101="custom")*CustCF!BO101</f>
        <v/>
      </c>
      <c r="BV101" s="87">
        <f>($K101="Bell Curve")*(_xlfn.NORM.DIST(AND(BV$6&gt;=$F101,BV$6&lt;=$H101)*(BV$6-$F101+1),$J101/2,$M101,TRUE)-_xlfn.NORM.DIST(AND(BV$6&gt;=$F101,BV$6&lt;=$H101)*(BU$6-$F101+1),$J101/2,$M101,TRUE))/(1-2*_xlfn.NORM.DIST(0,$J101/2,$M101,TRUE))*$D101+($K101="Steady Growth")*(AND(BV$6&gt;=$F101,BV$6&lt;=$H101)*((BV$6-$F101+1)/($J101*($J101+1)/2)*$D101))+($K101="custom")*CustCF!BP101</f>
        <v/>
      </c>
      <c r="BW101" s="87">
        <f>($K101="Bell Curve")*(_xlfn.NORM.DIST(AND(BW$6&gt;=$F101,BW$6&lt;=$H101)*(BW$6-$F101+1),$J101/2,$M101,TRUE)-_xlfn.NORM.DIST(AND(BW$6&gt;=$F101,BW$6&lt;=$H101)*(BV$6-$F101+1),$J101/2,$M101,TRUE))/(1-2*_xlfn.NORM.DIST(0,$J101/2,$M101,TRUE))*$D101+($K101="Steady Growth")*(AND(BW$6&gt;=$F101,BW$6&lt;=$H101)*((BW$6-$F101+1)/($J101*($J101+1)/2)*$D101))+($K101="custom")*CustCF!BQ101</f>
        <v/>
      </c>
      <c r="BX101" s="87">
        <f>($K101="Bell Curve")*(_xlfn.NORM.DIST(AND(BX$6&gt;=$F101,BX$6&lt;=$H101)*(BX$6-$F101+1),$J101/2,$M101,TRUE)-_xlfn.NORM.DIST(AND(BX$6&gt;=$F101,BX$6&lt;=$H101)*(BW$6-$F101+1),$J101/2,$M101,TRUE))/(1-2*_xlfn.NORM.DIST(0,$J101/2,$M101,TRUE))*$D101+($K101="Steady Growth")*(AND(BX$6&gt;=$F101,BX$6&lt;=$H101)*((BX$6-$F101+1)/($J101*($J101+1)/2)*$D101))+($K101="custom")*CustCF!BR101</f>
        <v/>
      </c>
      <c r="BY101" s="87">
        <f>($K101="Bell Curve")*(_xlfn.NORM.DIST(AND(BY$6&gt;=$F101,BY$6&lt;=$H101)*(BY$6-$F101+1),$J101/2,$M101,TRUE)-_xlfn.NORM.DIST(AND(BY$6&gt;=$F101,BY$6&lt;=$H101)*(BX$6-$F101+1),$J101/2,$M101,TRUE))/(1-2*_xlfn.NORM.DIST(0,$J101/2,$M101,TRUE))*$D101+($K101="Steady Growth")*(AND(BY$6&gt;=$F101,BY$6&lt;=$H101)*((BY$6-$F101+1)/($J101*($J101+1)/2)*$D101))+($K101="custom")*CustCF!BS101</f>
        <v/>
      </c>
      <c r="BZ101" s="87">
        <f>($K101="Bell Curve")*(_xlfn.NORM.DIST(AND(BZ$6&gt;=$F101,BZ$6&lt;=$H101)*(BZ$6-$F101+1),$J101/2,$M101,TRUE)-_xlfn.NORM.DIST(AND(BZ$6&gt;=$F101,BZ$6&lt;=$H101)*(BY$6-$F101+1),$J101/2,$M101,TRUE))/(1-2*_xlfn.NORM.DIST(0,$J101/2,$M101,TRUE))*$D101+($K101="Steady Growth")*(AND(BZ$6&gt;=$F101,BZ$6&lt;=$H101)*((BZ$6-$F101+1)/($J101*($J101+1)/2)*$D101))+($K101="custom")*CustCF!BT101</f>
        <v/>
      </c>
      <c r="CA101" s="87">
        <f>($K101="Bell Curve")*(_xlfn.NORM.DIST(AND(CA$6&gt;=$F101,CA$6&lt;=$H101)*(CA$6-$F101+1),$J101/2,$M101,TRUE)-_xlfn.NORM.DIST(AND(CA$6&gt;=$F101,CA$6&lt;=$H101)*(BZ$6-$F101+1),$J101/2,$M101,TRUE))/(1-2*_xlfn.NORM.DIST(0,$J101/2,$M101,TRUE))*$D101+($K101="Steady Growth")*(AND(CA$6&gt;=$F101,CA$6&lt;=$H101)*((CA$6-$F101+1)/($J101*($J101+1)/2)*$D101))+($K101="custom")*CustCF!BU101</f>
        <v/>
      </c>
      <c r="CB101" s="87">
        <f>($K101="Bell Curve")*(_xlfn.NORM.DIST(AND(CB$6&gt;=$F101,CB$6&lt;=$H101)*(CB$6-$F101+1),$J101/2,$M101,TRUE)-_xlfn.NORM.DIST(AND(CB$6&gt;=$F101,CB$6&lt;=$H101)*(CA$6-$F101+1),$J101/2,$M101,TRUE))/(1-2*_xlfn.NORM.DIST(0,$J101/2,$M101,TRUE))*$D101+($K101="Steady Growth")*(AND(CB$6&gt;=$F101,CB$6&lt;=$H101)*((CB$6-$F101+1)/($J101*($J101+1)/2)*$D101))+($K101="custom")*CustCF!BV101</f>
        <v/>
      </c>
      <c r="CC101" s="87">
        <f>($K101="Bell Curve")*(_xlfn.NORM.DIST(AND(CC$6&gt;=$F101,CC$6&lt;=$H101)*(CC$6-$F101+1),$J101/2,$M101,TRUE)-_xlfn.NORM.DIST(AND(CC$6&gt;=$F101,CC$6&lt;=$H101)*(CB$6-$F101+1),$J101/2,$M101,TRUE))/(1-2*_xlfn.NORM.DIST(0,$J101/2,$M101,TRUE))*$D101+($K101="Steady Growth")*(AND(CC$6&gt;=$F101,CC$6&lt;=$H101)*((CC$6-$F101+1)/($J101*($J101+1)/2)*$D101))+($K101="custom")*CustCF!BW101</f>
        <v/>
      </c>
      <c r="CD101" s="87">
        <f>($K101="Bell Curve")*(_xlfn.NORM.DIST(AND(CD$6&gt;=$F101,CD$6&lt;=$H101)*(CD$6-$F101+1),$J101/2,$M101,TRUE)-_xlfn.NORM.DIST(AND(CD$6&gt;=$F101,CD$6&lt;=$H101)*(CC$6-$F101+1),$J101/2,$M101,TRUE))/(1-2*_xlfn.NORM.DIST(0,$J101/2,$M101,TRUE))*$D101+($K101="Steady Growth")*(AND(CD$6&gt;=$F101,CD$6&lt;=$H101)*((CD$6-$F101+1)/($J101*($J101+1)/2)*$D101))+($K101="custom")*CustCF!BX101</f>
        <v/>
      </c>
      <c r="CE101" s="87">
        <f>($K101="Bell Curve")*(_xlfn.NORM.DIST(AND(CE$6&gt;=$F101,CE$6&lt;=$H101)*(CE$6-$F101+1),$J101/2,$M101,TRUE)-_xlfn.NORM.DIST(AND(CE$6&gt;=$F101,CE$6&lt;=$H101)*(CD$6-$F101+1),$J101/2,$M101,TRUE))/(1-2*_xlfn.NORM.DIST(0,$J101/2,$M101,TRUE))*$D101+($K101="Steady Growth")*(AND(CE$6&gt;=$F101,CE$6&lt;=$H101)*((CE$6-$F101+1)/($J101*($J101+1)/2)*$D101))+($K101="custom")*CustCF!BY101</f>
        <v/>
      </c>
      <c r="CF101" s="87">
        <f>($K101="Bell Curve")*(_xlfn.NORM.DIST(AND(CF$6&gt;=$F101,CF$6&lt;=$H101)*(CF$6-$F101+1),$J101/2,$M101,TRUE)-_xlfn.NORM.DIST(AND(CF$6&gt;=$F101,CF$6&lt;=$H101)*(CE$6-$F101+1),$J101/2,$M101,TRUE))/(1-2*_xlfn.NORM.DIST(0,$J101/2,$M101,TRUE))*$D101+($K101="Steady Growth")*(AND(CF$6&gt;=$F101,CF$6&lt;=$H101)*((CF$6-$F101+1)/($J101*($J101+1)/2)*$D101))+($K101="custom")*CustCF!BZ101</f>
        <v/>
      </c>
      <c r="CG101" s="87">
        <f>($K101="Bell Curve")*(_xlfn.NORM.DIST(AND(CG$6&gt;=$F101,CG$6&lt;=$H101)*(CG$6-$F101+1),$J101/2,$M101,TRUE)-_xlfn.NORM.DIST(AND(CG$6&gt;=$F101,CG$6&lt;=$H101)*(CF$6-$F101+1),$J101/2,$M101,TRUE))/(1-2*_xlfn.NORM.DIST(0,$J101/2,$M101,TRUE))*$D101+($K101="Steady Growth")*(AND(CG$6&gt;=$F101,CG$6&lt;=$H101)*((CG$6-$F101+1)/($J101*($J101+1)/2)*$D101))+($K101="custom")*CustCF!CA101</f>
        <v/>
      </c>
      <c r="CH101" s="87">
        <f>($K101="Bell Curve")*(_xlfn.NORM.DIST(AND(CH$6&gt;=$F101,CH$6&lt;=$H101)*(CH$6-$F101+1),$J101/2,$M101,TRUE)-_xlfn.NORM.DIST(AND(CH$6&gt;=$F101,CH$6&lt;=$H101)*(CG$6-$F101+1),$J101/2,$M101,TRUE))/(1-2*_xlfn.NORM.DIST(0,$J101/2,$M101,TRUE))*$D101+($K101="Steady Growth")*(AND(CH$6&gt;=$F101,CH$6&lt;=$H101)*((CH$6-$F101+1)/($J101*($J101+1)/2)*$D101))+($K101="custom")*CustCF!CB101</f>
        <v/>
      </c>
      <c r="CI101" s="87">
        <f>($K101="Bell Curve")*(_xlfn.NORM.DIST(AND(CI$6&gt;=$F101,CI$6&lt;=$H101)*(CI$6-$F101+1),$J101/2,$M101,TRUE)-_xlfn.NORM.DIST(AND(CI$6&gt;=$F101,CI$6&lt;=$H101)*(CH$6-$F101+1),$J101/2,$M101,TRUE))/(1-2*_xlfn.NORM.DIST(0,$J101/2,$M101,TRUE))*$D101+($K101="Steady Growth")*(AND(CI$6&gt;=$F101,CI$6&lt;=$H101)*((CI$6-$F101+1)/($J101*($J101+1)/2)*$D101))+($K101="custom")*CustCF!CC101</f>
        <v/>
      </c>
      <c r="CJ101" s="87">
        <f>($K101="Bell Curve")*(_xlfn.NORM.DIST(AND(CJ$6&gt;=$F101,CJ$6&lt;=$H101)*(CJ$6-$F101+1),$J101/2,$M101,TRUE)-_xlfn.NORM.DIST(AND(CJ$6&gt;=$F101,CJ$6&lt;=$H101)*(CI$6-$F101+1),$J101/2,$M101,TRUE))/(1-2*_xlfn.NORM.DIST(0,$J101/2,$M101,TRUE))*$D101+($K101="Steady Growth")*(AND(CJ$6&gt;=$F101,CJ$6&lt;=$H101)*((CJ$6-$F101+1)/($J101*($J101+1)/2)*$D101))+($K101="custom")*CustCF!CD101</f>
        <v/>
      </c>
      <c r="CK101" s="87">
        <f>($K101="Bell Curve")*(_xlfn.NORM.DIST(AND(CK$6&gt;=$F101,CK$6&lt;=$H101)*(CK$6-$F101+1),$J101/2,$M101,TRUE)-_xlfn.NORM.DIST(AND(CK$6&gt;=$F101,CK$6&lt;=$H101)*(CJ$6-$F101+1),$J101/2,$M101,TRUE))/(1-2*_xlfn.NORM.DIST(0,$J101/2,$M101,TRUE))*$D101+($K101="Steady Growth")*(AND(CK$6&gt;=$F101,CK$6&lt;=$H101)*((CK$6-$F101+1)/($J101*($J101+1)/2)*$D101))+($K101="custom")*CustCF!CE101</f>
        <v/>
      </c>
      <c r="CL101" s="87">
        <f>($K101="Bell Curve")*(_xlfn.NORM.DIST(AND(CL$6&gt;=$F101,CL$6&lt;=$H101)*(CL$6-$F101+1),$J101/2,$M101,TRUE)-_xlfn.NORM.DIST(AND(CL$6&gt;=$F101,CL$6&lt;=$H101)*(CK$6-$F101+1),$J101/2,$M101,TRUE))/(1-2*_xlfn.NORM.DIST(0,$J101/2,$M101,TRUE))*$D101+($K101="Steady Growth")*(AND(CL$6&gt;=$F101,CL$6&lt;=$H101)*((CL$6-$F101+1)/($J101*($J101+1)/2)*$D101))+($K101="custom")*CustCF!CF101</f>
        <v/>
      </c>
      <c r="CM101" s="87">
        <f>($K101="Bell Curve")*(_xlfn.NORM.DIST(AND(CM$6&gt;=$F101,CM$6&lt;=$H101)*(CM$6-$F101+1),$J101/2,$M101,TRUE)-_xlfn.NORM.DIST(AND(CM$6&gt;=$F101,CM$6&lt;=$H101)*(CL$6-$F101+1),$J101/2,$M101,TRUE))/(1-2*_xlfn.NORM.DIST(0,$J101/2,$M101,TRUE))*$D101+($K101="Steady Growth")*(AND(CM$6&gt;=$F101,CM$6&lt;=$H101)*((CM$6-$F101+1)/($J101*($J101+1)/2)*$D101))+($K101="custom")*CustCF!CG101</f>
        <v/>
      </c>
      <c r="CN101" s="87">
        <f>($K101="Bell Curve")*(_xlfn.NORM.DIST(AND(CN$6&gt;=$F101,CN$6&lt;=$H101)*(CN$6-$F101+1),$J101/2,$M101,TRUE)-_xlfn.NORM.DIST(AND(CN$6&gt;=$F101,CN$6&lt;=$H101)*(CM$6-$F101+1),$J101/2,$M101,TRUE))/(1-2*_xlfn.NORM.DIST(0,$J101/2,$M101,TRUE))*$D101+($K101="Steady Growth")*(AND(CN$6&gt;=$F101,CN$6&lt;=$H101)*((CN$6-$F101+1)/($J101*($J101+1)/2)*$D101))+($K101="custom")*CustCF!CH101</f>
        <v/>
      </c>
      <c r="CO101" s="87">
        <f>($K101="Bell Curve")*(_xlfn.NORM.DIST(AND(CO$6&gt;=$F101,CO$6&lt;=$H101)*(CO$6-$F101+1),$J101/2,$M101,TRUE)-_xlfn.NORM.DIST(AND(CO$6&gt;=$F101,CO$6&lt;=$H101)*(CN$6-$F101+1),$J101/2,$M101,TRUE))/(1-2*_xlfn.NORM.DIST(0,$J101/2,$M101,TRUE))*$D101+($K101="Steady Growth")*(AND(CO$6&gt;=$F101,CO$6&lt;=$H101)*((CO$6-$F101+1)/($J101*($J101+1)/2)*$D101))+($K101="custom")*CustCF!CI101</f>
        <v/>
      </c>
      <c r="CP101" s="87">
        <f>($K101="Bell Curve")*(_xlfn.NORM.DIST(AND(CP$6&gt;=$F101,CP$6&lt;=$H101)*(CP$6-$F101+1),$J101/2,$M101,TRUE)-_xlfn.NORM.DIST(AND(CP$6&gt;=$F101,CP$6&lt;=$H101)*(CO$6-$F101+1),$J101/2,$M101,TRUE))/(1-2*_xlfn.NORM.DIST(0,$J101/2,$M101,TRUE))*$D101+($K101="Steady Growth")*(AND(CP$6&gt;=$F101,CP$6&lt;=$H101)*((CP$6-$F101+1)/($J101*($J101+1)/2)*$D101))+($K101="custom")*CustCF!CJ101</f>
        <v/>
      </c>
      <c r="CQ101" s="87">
        <f>($K101="Bell Curve")*(_xlfn.NORM.DIST(AND(CQ$6&gt;=$F101,CQ$6&lt;=$H101)*(CQ$6-$F101+1),$J101/2,$M101,TRUE)-_xlfn.NORM.DIST(AND(CQ$6&gt;=$F101,CQ$6&lt;=$H101)*(CP$6-$F101+1),$J101/2,$M101,TRUE))/(1-2*_xlfn.NORM.DIST(0,$J101/2,$M101,TRUE))*$D101+($K101="Steady Growth")*(AND(CQ$6&gt;=$F101,CQ$6&lt;=$H101)*((CQ$6-$F101+1)/($J101*($J101+1)/2)*$D101))+($K101="custom")*CustCF!CK101</f>
        <v/>
      </c>
      <c r="CR101" s="87">
        <f>($K101="Bell Curve")*(_xlfn.NORM.DIST(AND(CR$6&gt;=$F101,CR$6&lt;=$H101)*(CR$6-$F101+1),$J101/2,$M101,TRUE)-_xlfn.NORM.DIST(AND(CR$6&gt;=$F101,CR$6&lt;=$H101)*(CQ$6-$F101+1),$J101/2,$M101,TRUE))/(1-2*_xlfn.NORM.DIST(0,$J101/2,$M101,TRUE))*$D101+($K101="Steady Growth")*(AND(CR$6&gt;=$F101,CR$6&lt;=$H101)*((CR$6-$F101+1)/($J101*($J101+1)/2)*$D101))+($K101="custom")*CustCF!CL101</f>
        <v/>
      </c>
      <c r="CS101" s="87">
        <f>($K101="Bell Curve")*(_xlfn.NORM.DIST(AND(CS$6&gt;=$F101,CS$6&lt;=$H101)*(CS$6-$F101+1),$J101/2,$M101,TRUE)-_xlfn.NORM.DIST(AND(CS$6&gt;=$F101,CS$6&lt;=$H101)*(CR$6-$F101+1),$J101/2,$M101,TRUE))/(1-2*_xlfn.NORM.DIST(0,$J101/2,$M101,TRUE))*$D101+($K101="Steady Growth")*(AND(CS$6&gt;=$F101,CS$6&lt;=$H101)*((CS$6-$F101+1)/($J101*($J101+1)/2)*$D101))+($K101="custom")*CustCF!CM101</f>
        <v/>
      </c>
      <c r="CT101" s="87">
        <f>($K101="Bell Curve")*(_xlfn.NORM.DIST(AND(CT$6&gt;=$F101,CT$6&lt;=$H101)*(CT$6-$F101+1),$J101/2,$M101,TRUE)-_xlfn.NORM.DIST(AND(CT$6&gt;=$F101,CT$6&lt;=$H101)*(CS$6-$F101+1),$J101/2,$M101,TRUE))/(1-2*_xlfn.NORM.DIST(0,$J101/2,$M101,TRUE))*$D101+($K101="Steady Growth")*(AND(CT$6&gt;=$F101,CT$6&lt;=$H101)*((CT$6-$F101+1)/($J101*($J101+1)/2)*$D101))+($K101="custom")*CustCF!CN101</f>
        <v/>
      </c>
      <c r="CU101" s="87">
        <f>($K101="Bell Curve")*(_xlfn.NORM.DIST(AND(CU$6&gt;=$F101,CU$6&lt;=$H101)*(CU$6-$F101+1),$J101/2,$M101,TRUE)-_xlfn.NORM.DIST(AND(CU$6&gt;=$F101,CU$6&lt;=$H101)*(CT$6-$F101+1),$J101/2,$M101,TRUE))/(1-2*_xlfn.NORM.DIST(0,$J101/2,$M101,TRUE))*$D101+($K101="Steady Growth")*(AND(CU$6&gt;=$F101,CU$6&lt;=$H101)*((CU$6-$F101+1)/($J101*($J101+1)/2)*$D101))+($K101="custom")*CustCF!CO101</f>
        <v/>
      </c>
      <c r="CV101" s="87">
        <f>($K101="Bell Curve")*(_xlfn.NORM.DIST(AND(CV$6&gt;=$F101,CV$6&lt;=$H101)*(CV$6-$F101+1),$J101/2,$M101,TRUE)-_xlfn.NORM.DIST(AND(CV$6&gt;=$F101,CV$6&lt;=$H101)*(CU$6-$F101+1),$J101/2,$M101,TRUE))/(1-2*_xlfn.NORM.DIST(0,$J101/2,$M101,TRUE))*$D101+($K101="Steady Growth")*(AND(CV$6&gt;=$F101,CV$6&lt;=$H101)*((CV$6-$F101+1)/($J101*($J101+1)/2)*$D101))+($K101="custom")*CustCF!CP101</f>
        <v/>
      </c>
      <c r="CW101" s="87">
        <f>($K101="Bell Curve")*(_xlfn.NORM.DIST(AND(CW$6&gt;=$F101,CW$6&lt;=$H101)*(CW$6-$F101+1),$J101/2,$M101,TRUE)-_xlfn.NORM.DIST(AND(CW$6&gt;=$F101,CW$6&lt;=$H101)*(CV$6-$F101+1),$J101/2,$M101,TRUE))/(1-2*_xlfn.NORM.DIST(0,$J101/2,$M101,TRUE))*$D101+($K101="Steady Growth")*(AND(CW$6&gt;=$F101,CW$6&lt;=$H101)*((CW$6-$F101+1)/($J101*($J101+1)/2)*$D101))+($K101="custom")*CustCF!CQ101</f>
        <v/>
      </c>
      <c r="CX101" s="87">
        <f>($K101="Bell Curve")*(_xlfn.NORM.DIST(AND(CX$6&gt;=$F101,CX$6&lt;=$H101)*(CX$6-$F101+1),$J101/2,$M101,TRUE)-_xlfn.NORM.DIST(AND(CX$6&gt;=$F101,CX$6&lt;=$H101)*(CW$6-$F101+1),$J101/2,$M101,TRUE))/(1-2*_xlfn.NORM.DIST(0,$J101/2,$M101,TRUE))*$D101+($K101="Steady Growth")*(AND(CX$6&gt;=$F101,CX$6&lt;=$H101)*((CX$6-$F101+1)/($J101*($J101+1)/2)*$D101))+($K101="custom")*CustCF!CR101</f>
        <v/>
      </c>
      <c r="CY101" s="87">
        <f>($K101="Bell Curve")*(_xlfn.NORM.DIST(AND(CY$6&gt;=$F101,CY$6&lt;=$H101)*(CY$6-$F101+1),$J101/2,$M101,TRUE)-_xlfn.NORM.DIST(AND(CY$6&gt;=$F101,CY$6&lt;=$H101)*(CX$6-$F101+1),$J101/2,$M101,TRUE))/(1-2*_xlfn.NORM.DIST(0,$J101/2,$M101,TRUE))*$D101+($K101="Steady Growth")*(AND(CY$6&gt;=$F101,CY$6&lt;=$H101)*((CY$6-$F101+1)/($J101*($J101+1)/2)*$D101))+($K101="custom")*CustCF!CS101</f>
        <v/>
      </c>
      <c r="CZ101" s="87">
        <f>($K101="Bell Curve")*(_xlfn.NORM.DIST(AND(CZ$6&gt;=$F101,CZ$6&lt;=$H101)*(CZ$6-$F101+1),$J101/2,$M101,TRUE)-_xlfn.NORM.DIST(AND(CZ$6&gt;=$F101,CZ$6&lt;=$H101)*(CY$6-$F101+1),$J101/2,$M101,TRUE))/(1-2*_xlfn.NORM.DIST(0,$J101/2,$M101,TRUE))*$D101+($K101="Steady Growth")*(AND(CZ$6&gt;=$F101,CZ$6&lt;=$H101)*((CZ$6-$F101+1)/($J101*($J101+1)/2)*$D101))+($K101="custom")*CustCF!CT101</f>
        <v/>
      </c>
      <c r="DA101" s="87">
        <f>($K101="Bell Curve")*(_xlfn.NORM.DIST(AND(DA$6&gt;=$F101,DA$6&lt;=$H101)*(DA$6-$F101+1),$J101/2,$M101,TRUE)-_xlfn.NORM.DIST(AND(DA$6&gt;=$F101,DA$6&lt;=$H101)*(CZ$6-$F101+1),$J101/2,$M101,TRUE))/(1-2*_xlfn.NORM.DIST(0,$J101/2,$M101,TRUE))*$D101+($K101="Steady Growth")*(AND(DA$6&gt;=$F101,DA$6&lt;=$H101)*((DA$6-$F101+1)/($J101*($J101+1)/2)*$D101))+($K101="custom")*CustCF!CU101</f>
        <v/>
      </c>
      <c r="DB101" s="87">
        <f>($K101="Bell Curve")*(_xlfn.NORM.DIST(AND(DB$6&gt;=$F101,DB$6&lt;=$H101)*(DB$6-$F101+1),$J101/2,$M101,TRUE)-_xlfn.NORM.DIST(AND(DB$6&gt;=$F101,DB$6&lt;=$H101)*(DA$6-$F101+1),$J101/2,$M101,TRUE))/(1-2*_xlfn.NORM.DIST(0,$J101/2,$M101,TRUE))*$D101+($K101="Steady Growth")*(AND(DB$6&gt;=$F101,DB$6&lt;=$H101)*((DB$6-$F101+1)/($J101*($J101+1)/2)*$D101))+($K101="custom")*CustCF!CV101</f>
        <v/>
      </c>
      <c r="DC101" s="87">
        <f>($K101="Bell Curve")*(_xlfn.NORM.DIST(AND(DC$6&gt;=$F101,DC$6&lt;=$H101)*(DC$6-$F101+1),$J101/2,$M101,TRUE)-_xlfn.NORM.DIST(AND(DC$6&gt;=$F101,DC$6&lt;=$H101)*(DB$6-$F101+1),$J101/2,$M101,TRUE))/(1-2*_xlfn.NORM.DIST(0,$J101/2,$M101,TRUE))*$D101+($K101="Steady Growth")*(AND(DC$6&gt;=$F101,DC$6&lt;=$H101)*((DC$6-$F101+1)/($J101*($J101+1)/2)*$D101))+($K101="custom")*CustCF!CW101</f>
        <v/>
      </c>
      <c r="DD101" s="87">
        <f>($K101="Bell Curve")*(_xlfn.NORM.DIST(AND(DD$6&gt;=$F101,DD$6&lt;=$H101)*(DD$6-$F101+1),$J101/2,$M101,TRUE)-_xlfn.NORM.DIST(AND(DD$6&gt;=$F101,DD$6&lt;=$H101)*(DC$6-$F101+1),$J101/2,$M101,TRUE))/(1-2*_xlfn.NORM.DIST(0,$J101/2,$M101,TRUE))*$D101+($K101="Steady Growth")*(AND(DD$6&gt;=$F101,DD$6&lt;=$H101)*((DD$6-$F101+1)/($J101*($J101+1)/2)*$D101))+($K101="custom")*CustCF!CX101</f>
        <v/>
      </c>
      <c r="DE101" s="87">
        <f>($K101="Bell Curve")*(_xlfn.NORM.DIST(AND(DE$6&gt;=$F101,DE$6&lt;=$H101)*(DE$6-$F101+1),$J101/2,$M101,TRUE)-_xlfn.NORM.DIST(AND(DE$6&gt;=$F101,DE$6&lt;=$H101)*(DD$6-$F101+1),$J101/2,$M101,TRUE))/(1-2*_xlfn.NORM.DIST(0,$J101/2,$M101,TRUE))*$D101+($K101="Steady Growth")*(AND(DE$6&gt;=$F101,DE$6&lt;=$H101)*((DE$6-$F101+1)/($J101*($J101+1)/2)*$D101))+($K101="custom")*CustCF!CY101</f>
        <v/>
      </c>
      <c r="DF101" s="87">
        <f>($K101="Bell Curve")*(_xlfn.NORM.DIST(AND(DF$6&gt;=$F101,DF$6&lt;=$H101)*(DF$6-$F101+1),$J101/2,$M101,TRUE)-_xlfn.NORM.DIST(AND(DF$6&gt;=$F101,DF$6&lt;=$H101)*(DE$6-$F101+1),$J101/2,$M101,TRUE))/(1-2*_xlfn.NORM.DIST(0,$J101/2,$M101,TRUE))*$D101+($K101="Steady Growth")*(AND(DF$6&gt;=$F101,DF$6&lt;=$H101)*((DF$6-$F101+1)/($J101*($J101+1)/2)*$D101))+($K101="custom")*CustCF!CZ101</f>
        <v/>
      </c>
      <c r="DG101" s="87">
        <f>($K101="Bell Curve")*(_xlfn.NORM.DIST(AND(DG$6&gt;=$F101,DG$6&lt;=$H101)*(DG$6-$F101+1),$J101/2,$M101,TRUE)-_xlfn.NORM.DIST(AND(DG$6&gt;=$F101,DG$6&lt;=$H101)*(DF$6-$F101+1),$J101/2,$M101,TRUE))/(1-2*_xlfn.NORM.DIST(0,$J101/2,$M101,TRUE))*$D101+($K101="Steady Growth")*(AND(DG$6&gt;=$F101,DG$6&lt;=$H101)*((DG$6-$F101+1)/($J101*($J101+1)/2)*$D101))+($K101="custom")*CustCF!DA101</f>
        <v/>
      </c>
      <c r="DH101" s="87">
        <f>($K101="Bell Curve")*(_xlfn.NORM.DIST(AND(DH$6&gt;=$F101,DH$6&lt;=$H101)*(DH$6-$F101+1),$J101/2,$M101,TRUE)-_xlfn.NORM.DIST(AND(DH$6&gt;=$F101,DH$6&lt;=$H101)*(DG$6-$F101+1),$J101/2,$M101,TRUE))/(1-2*_xlfn.NORM.DIST(0,$J101/2,$M101,TRUE))*$D101+($K101="Steady Growth")*(AND(DH$6&gt;=$F101,DH$6&lt;=$H101)*((DH$6-$F101+1)/($J101*($J101+1)/2)*$D101))+($K101="custom")*CustCF!DB101</f>
        <v/>
      </c>
      <c r="DI101" s="87">
        <f>($K101="Bell Curve")*(_xlfn.NORM.DIST(AND(DI$6&gt;=$F101,DI$6&lt;=$H101)*(DI$6-$F101+1),$J101/2,$M101,TRUE)-_xlfn.NORM.DIST(AND(DI$6&gt;=$F101,DI$6&lt;=$H101)*(DH$6-$F101+1),$J101/2,$M101,TRUE))/(1-2*_xlfn.NORM.DIST(0,$J101/2,$M101,TRUE))*$D101+($K101="Steady Growth")*(AND(DI$6&gt;=$F101,DI$6&lt;=$H101)*((DI$6-$F101+1)/($J101*($J101+1)/2)*$D101))+($K101="custom")*CustCF!DC101</f>
        <v/>
      </c>
      <c r="DJ101" s="87">
        <f>($K101="Bell Curve")*(_xlfn.NORM.DIST(AND(DJ$6&gt;=$F101,DJ$6&lt;=$H101)*(DJ$6-$F101+1),$J101/2,$M101,TRUE)-_xlfn.NORM.DIST(AND(DJ$6&gt;=$F101,DJ$6&lt;=$H101)*(DI$6-$F101+1),$J101/2,$M101,TRUE))/(1-2*_xlfn.NORM.DIST(0,$J101/2,$M101,TRUE))*$D101+($K101="Steady Growth")*(AND(DJ$6&gt;=$F101,DJ$6&lt;=$H101)*((DJ$6-$F101+1)/($J101*($J101+1)/2)*$D101))+($K101="custom")*CustCF!DD101</f>
        <v/>
      </c>
      <c r="DK101" s="87">
        <f>($K101="Bell Curve")*(_xlfn.NORM.DIST(AND(DK$6&gt;=$F101,DK$6&lt;=$H101)*(DK$6-$F101+1),$J101/2,$M101,TRUE)-_xlfn.NORM.DIST(AND(DK$6&gt;=$F101,DK$6&lt;=$H101)*(DJ$6-$F101+1),$J101/2,$M101,TRUE))/(1-2*_xlfn.NORM.DIST(0,$J101/2,$M101,TRUE))*$D101+($K101="Steady Growth")*(AND(DK$6&gt;=$F101,DK$6&lt;=$H101)*((DK$6-$F101+1)/($J101*($J101+1)/2)*$D101))+($K101="custom")*CustCF!DE101</f>
        <v/>
      </c>
      <c r="DL101" s="87">
        <f>($K101="Bell Curve")*(_xlfn.NORM.DIST(AND(DL$6&gt;=$F101,DL$6&lt;=$H101)*(DL$6-$F101+1),$J101/2,$M101,TRUE)-_xlfn.NORM.DIST(AND(DL$6&gt;=$F101,DL$6&lt;=$H101)*(DK$6-$F101+1),$J101/2,$M101,TRUE))/(1-2*_xlfn.NORM.DIST(0,$J101/2,$M101,TRUE))*$D101+($K101="Steady Growth")*(AND(DL$6&gt;=$F101,DL$6&lt;=$H101)*((DL$6-$F101+1)/($J101*($J101+1)/2)*$D101))+($K101="custom")*CustCF!DF101</f>
        <v/>
      </c>
      <c r="DM101" s="87">
        <f>($K101="Bell Curve")*(_xlfn.NORM.DIST(AND(DM$6&gt;=$F101,DM$6&lt;=$H101)*(DM$6-$F101+1),$J101/2,$M101,TRUE)-_xlfn.NORM.DIST(AND(DM$6&gt;=$F101,DM$6&lt;=$H101)*(DL$6-$F101+1),$J101/2,$M101,TRUE))/(1-2*_xlfn.NORM.DIST(0,$J101/2,$M101,TRUE))*$D101+($K101="Steady Growth")*(AND(DM$6&gt;=$F101,DM$6&lt;=$H101)*((DM$6-$F101+1)/($J101*($J101+1)/2)*$D101))+($K101="custom")*CustCF!DG101</f>
        <v/>
      </c>
      <c r="DN101" s="87">
        <f>($K101="Bell Curve")*(_xlfn.NORM.DIST(AND(DN$6&gt;=$F101,DN$6&lt;=$H101)*(DN$6-$F101+1),$J101/2,$M101,TRUE)-_xlfn.NORM.DIST(AND(DN$6&gt;=$F101,DN$6&lt;=$H101)*(DM$6-$F101+1),$J101/2,$M101,TRUE))/(1-2*_xlfn.NORM.DIST(0,$J101/2,$M101,TRUE))*$D101+($K101="Steady Growth")*(AND(DN$6&gt;=$F101,DN$6&lt;=$H101)*((DN$6-$F101+1)/($J101*($J101+1)/2)*$D101))+($K101="custom")*CustCF!DH101</f>
        <v/>
      </c>
      <c r="DO101" s="87">
        <f>($K101="Bell Curve")*(_xlfn.NORM.DIST(AND(DO$6&gt;=$F101,DO$6&lt;=$H101)*(DO$6-$F101+1),$J101/2,$M101,TRUE)-_xlfn.NORM.DIST(AND(DO$6&gt;=$F101,DO$6&lt;=$H101)*(DN$6-$F101+1),$J101/2,$M101,TRUE))/(1-2*_xlfn.NORM.DIST(0,$J101/2,$M101,TRUE))*$D101+($K101="Steady Growth")*(AND(DO$6&gt;=$F101,DO$6&lt;=$H101)*((DO$6-$F101+1)/($J101*($J101+1)/2)*$D101))+($K101="custom")*CustCF!DI101</f>
        <v/>
      </c>
      <c r="DP101" s="87">
        <f>($K101="Bell Curve")*(_xlfn.NORM.DIST(AND(DP$6&gt;=$F101,DP$6&lt;=$H101)*(DP$6-$F101+1),$J101/2,$M101,TRUE)-_xlfn.NORM.DIST(AND(DP$6&gt;=$F101,DP$6&lt;=$H101)*(DO$6-$F101+1),$J101/2,$M101,TRUE))/(1-2*_xlfn.NORM.DIST(0,$J101/2,$M101,TRUE))*$D101+($K101="Steady Growth")*(AND(DP$6&gt;=$F101,DP$6&lt;=$H101)*((DP$6-$F101+1)/($J101*($J101+1)/2)*$D101))+($K101="custom")*CustCF!DJ101</f>
        <v/>
      </c>
      <c r="DQ101" s="87">
        <f>($K101="Bell Curve")*(_xlfn.NORM.DIST(AND(DQ$6&gt;=$F101,DQ$6&lt;=$H101)*(DQ$6-$F101+1),$J101/2,$M101,TRUE)-_xlfn.NORM.DIST(AND(DQ$6&gt;=$F101,DQ$6&lt;=$H101)*(DP$6-$F101+1),$J101/2,$M101,TRUE))/(1-2*_xlfn.NORM.DIST(0,$J101/2,$M101,TRUE))*$D101+($K101="Steady Growth")*(AND(DQ$6&gt;=$F101,DQ$6&lt;=$H101)*((DQ$6-$F101+1)/($J101*($J101+1)/2)*$D101))+($K101="custom")*CustCF!DK101</f>
        <v/>
      </c>
      <c r="DR101" s="87">
        <f>($K101="Bell Curve")*(_xlfn.NORM.DIST(AND(DR$6&gt;=$F101,DR$6&lt;=$H101)*(DR$6-$F101+1),$J101/2,$M101,TRUE)-_xlfn.NORM.DIST(AND(DR$6&gt;=$F101,DR$6&lt;=$H101)*(DQ$6-$F101+1),$J101/2,$M101,TRUE))/(1-2*_xlfn.NORM.DIST(0,$J101/2,$M101,TRUE))*$D101+($K101="Steady Growth")*(AND(DR$6&gt;=$F101,DR$6&lt;=$H101)*((DR$6-$F101+1)/($J101*($J101+1)/2)*$D101))+($K101="custom")*CustCF!DL101</f>
        <v/>
      </c>
      <c r="DS101" s="87">
        <f>($K101="Bell Curve")*(_xlfn.NORM.DIST(AND(DS$6&gt;=$F101,DS$6&lt;=$H101)*(DS$6-$F101+1),$J101/2,$M101,TRUE)-_xlfn.NORM.DIST(AND(DS$6&gt;=$F101,DS$6&lt;=$H101)*(DR$6-$F101+1),$J101/2,$M101,TRUE))/(1-2*_xlfn.NORM.DIST(0,$J101/2,$M101,TRUE))*$D101+($K101="Steady Growth")*(AND(DS$6&gt;=$F101,DS$6&lt;=$H101)*((DS$6-$F101+1)/($J101*($J101+1)/2)*$D101))+($K101="custom")*CustCF!DM101</f>
        <v/>
      </c>
      <c r="DT101" s="87">
        <f>($K101="Bell Curve")*(_xlfn.NORM.DIST(AND(DT$6&gt;=$F101,DT$6&lt;=$H101)*(DT$6-$F101+1),$J101/2,$M101,TRUE)-_xlfn.NORM.DIST(AND(DT$6&gt;=$F101,DT$6&lt;=$H101)*(DS$6-$F101+1),$J101/2,$M101,TRUE))/(1-2*_xlfn.NORM.DIST(0,$J101/2,$M101,TRUE))*$D101+($K101="Steady Growth")*(AND(DT$6&gt;=$F101,DT$6&lt;=$H101)*((DT$6-$F101+1)/($J101*($J101+1)/2)*$D101))+($K101="custom")*CustCF!DN101</f>
        <v/>
      </c>
      <c r="DU101" s="87">
        <f>($K101="Bell Curve")*(_xlfn.NORM.DIST(AND(DU$6&gt;=$F101,DU$6&lt;=$H101)*(DU$6-$F101+1),$J101/2,$M101,TRUE)-_xlfn.NORM.DIST(AND(DU$6&gt;=$F101,DU$6&lt;=$H101)*(DT$6-$F101+1),$J101/2,$M101,TRUE))/(1-2*_xlfn.NORM.DIST(0,$J101/2,$M101,TRUE))*$D101+($K101="Steady Growth")*(AND(DU$6&gt;=$F101,DU$6&lt;=$H101)*((DU$6-$F101+1)/($J101*($J101+1)/2)*$D101))+($K101="custom")*CustCF!DO101</f>
        <v/>
      </c>
      <c r="DV101" s="87">
        <f>($K101="Bell Curve")*(_xlfn.NORM.DIST(AND(DV$6&gt;=$F101,DV$6&lt;=$H101)*(DV$6-$F101+1),$J101/2,$M101,TRUE)-_xlfn.NORM.DIST(AND(DV$6&gt;=$F101,DV$6&lt;=$H101)*(DU$6-$F101+1),$J101/2,$M101,TRUE))/(1-2*_xlfn.NORM.DIST(0,$J101/2,$M101,TRUE))*$D101+($K101="Steady Growth")*(AND(DV$6&gt;=$F101,DV$6&lt;=$H101)*((DV$6-$F101+1)/($J101*($J101+1)/2)*$D101))+($K101="custom")*CustCF!DP101</f>
        <v/>
      </c>
      <c r="DW101" s="87">
        <f>($K101="Bell Curve")*(_xlfn.NORM.DIST(AND(DW$6&gt;=$F101,DW$6&lt;=$H101)*(DW$6-$F101+1),$J101/2,$M101,TRUE)-_xlfn.NORM.DIST(AND(DW$6&gt;=$F101,DW$6&lt;=$H101)*(DV$6-$F101+1),$J101/2,$M101,TRUE))/(1-2*_xlfn.NORM.DIST(0,$J101/2,$M101,TRUE))*$D101+($K101="Steady Growth")*(AND(DW$6&gt;=$F101,DW$6&lt;=$H101)*((DW$6-$F101+1)/($J101*($J101+1)/2)*$D101))+($K101="custom")*CustCF!DQ101</f>
        <v/>
      </c>
      <c r="DX101" s="87">
        <f>($K101="Bell Curve")*(_xlfn.NORM.DIST(AND(DX$6&gt;=$F101,DX$6&lt;=$H101)*(DX$6-$F101+1),$J101/2,$M101,TRUE)-_xlfn.NORM.DIST(AND(DX$6&gt;=$F101,DX$6&lt;=$H101)*(DW$6-$F101+1),$J101/2,$M101,TRUE))/(1-2*_xlfn.NORM.DIST(0,$J101/2,$M101,TRUE))*$D101+($K101="Steady Growth")*(AND(DX$6&gt;=$F101,DX$6&lt;=$H101)*((DX$6-$F101+1)/($J101*($J101+1)/2)*$D101))+($K101="custom")*CustCF!DR101</f>
        <v/>
      </c>
      <c r="DY101" s="87">
        <f>($K101="Bell Curve")*(_xlfn.NORM.DIST(AND(DY$6&gt;=$F101,DY$6&lt;=$H101)*(DY$6-$F101+1),$J101/2,$M101,TRUE)-_xlfn.NORM.DIST(AND(DY$6&gt;=$F101,DY$6&lt;=$H101)*(DX$6-$F101+1),$J101/2,$M101,TRUE))/(1-2*_xlfn.NORM.DIST(0,$J101/2,$M101,TRUE))*$D101+($K101="Steady Growth")*(AND(DY$6&gt;=$F101,DY$6&lt;=$H101)*((DY$6-$F101+1)/($J101*($J101+1)/2)*$D101))+($K101="custom")*CustCF!DS101</f>
        <v/>
      </c>
      <c r="DZ101" s="87">
        <f>($K101="Bell Curve")*(_xlfn.NORM.DIST(AND(DZ$6&gt;=$F101,DZ$6&lt;=$H101)*(DZ$6-$F101+1),$J101/2,$M101,TRUE)-_xlfn.NORM.DIST(AND(DZ$6&gt;=$F101,DZ$6&lt;=$H101)*(DY$6-$F101+1),$J101/2,$M101,TRUE))/(1-2*_xlfn.NORM.DIST(0,$J101/2,$M101,TRUE))*$D101+($K101="Steady Growth")*(AND(DZ$6&gt;=$F101,DZ$6&lt;=$H101)*((DZ$6-$F101+1)/($J101*($J101+1)/2)*$D101))+($K101="custom")*CustCF!DT101</f>
        <v/>
      </c>
      <c r="EA101" s="87">
        <f>($K101="Bell Curve")*(_xlfn.NORM.DIST(AND(EA$6&gt;=$F101,EA$6&lt;=$H101)*(EA$6-$F101+1),$J101/2,$M101,TRUE)-_xlfn.NORM.DIST(AND(EA$6&gt;=$F101,EA$6&lt;=$H101)*(DZ$6-$F101+1),$J101/2,$M101,TRUE))/(1-2*_xlfn.NORM.DIST(0,$J101/2,$M101,TRUE))*$D101+($K101="Steady Growth")*(AND(EA$6&gt;=$F101,EA$6&lt;=$H101)*((EA$6-$F101+1)/($J101*($J101+1)/2)*$D101))+($K101="custom")*CustCF!DU101</f>
        <v/>
      </c>
      <c r="EB101" s="87">
        <f>($K101="Bell Curve")*(_xlfn.NORM.DIST(AND(EB$6&gt;=$F101,EB$6&lt;=$H101)*(EB$6-$F101+1),$J101/2,$M101,TRUE)-_xlfn.NORM.DIST(AND(EB$6&gt;=$F101,EB$6&lt;=$H101)*(EA$6-$F101+1),$J101/2,$M101,TRUE))/(1-2*_xlfn.NORM.DIST(0,$J101/2,$M101,TRUE))*$D101+($K101="Steady Growth")*(AND(EB$6&gt;=$F101,EB$6&lt;=$H101)*((EB$6-$F101+1)/($J101*($J101+1)/2)*$D101))+($K101="custom")*CustCF!DV101</f>
        <v/>
      </c>
      <c r="EC101" s="87">
        <f>($K101="Bell Curve")*(_xlfn.NORM.DIST(AND(EC$6&gt;=$F101,EC$6&lt;=$H101)*(EC$6-$F101+1),$J101/2,$M101,TRUE)-_xlfn.NORM.DIST(AND(EC$6&gt;=$F101,EC$6&lt;=$H101)*(EB$6-$F101+1),$J101/2,$M101,TRUE))/(1-2*_xlfn.NORM.DIST(0,$J101/2,$M101,TRUE))*$D101+($K101="Steady Growth")*(AND(EC$6&gt;=$F101,EC$6&lt;=$H101)*((EC$6-$F101+1)/($J101*($J101+1)/2)*$D101))+($K101="custom")*CustCF!DW101</f>
        <v/>
      </c>
      <c r="ED101" s="87">
        <f>($K101="Bell Curve")*(_xlfn.NORM.DIST(AND(ED$6&gt;=$F101,ED$6&lt;=$H101)*(ED$6-$F101+1),$J101/2,$M101,TRUE)-_xlfn.NORM.DIST(AND(ED$6&gt;=$F101,ED$6&lt;=$H101)*(EC$6-$F101+1),$J101/2,$M101,TRUE))/(1-2*_xlfn.NORM.DIST(0,$J101/2,$M101,TRUE))*$D101+($K101="Steady Growth")*(AND(ED$6&gt;=$F101,ED$6&lt;=$H101)*((ED$6-$F101+1)/($J101*($J101+1)/2)*$D101))+($K101="custom")*CustCF!DX101</f>
        <v/>
      </c>
      <c r="EE101" s="87">
        <f>($K101="Bell Curve")*(_xlfn.NORM.DIST(AND(EE$6&gt;=$F101,EE$6&lt;=$H101)*(EE$6-$F101+1),$J101/2,$M101,TRUE)-_xlfn.NORM.DIST(AND(EE$6&gt;=$F101,EE$6&lt;=$H101)*(ED$6-$F101+1),$J101/2,$M101,TRUE))/(1-2*_xlfn.NORM.DIST(0,$J101/2,$M101,TRUE))*$D101+($K101="Steady Growth")*(AND(EE$6&gt;=$F101,EE$6&lt;=$H101)*((EE$6-$F101+1)/($J101*($J101+1)/2)*$D101))+($K101="custom")*CustCF!DY101</f>
        <v/>
      </c>
      <c r="EF101" s="87">
        <f>($K101="Bell Curve")*(_xlfn.NORM.DIST(AND(EF$6&gt;=$F101,EF$6&lt;=$H101)*(EF$6-$F101+1),$J101/2,$M101,TRUE)-_xlfn.NORM.DIST(AND(EF$6&gt;=$F101,EF$6&lt;=$H101)*(EE$6-$F101+1),$J101/2,$M101,TRUE))/(1-2*_xlfn.NORM.DIST(0,$J101/2,$M101,TRUE))*$D101+($K101="Steady Growth")*(AND(EF$6&gt;=$F101,EF$6&lt;=$H101)*((EF$6-$F101+1)/($J101*($J101+1)/2)*$D101))+($K101="custom")*CustCF!DZ101</f>
        <v/>
      </c>
      <c r="EG101" s="87">
        <f>($K101="Bell Curve")*(_xlfn.NORM.DIST(AND(EG$6&gt;=$F101,EG$6&lt;=$H101)*(EG$6-$F101+1),$J101/2,$M101,TRUE)-_xlfn.NORM.DIST(AND(EG$6&gt;=$F101,EG$6&lt;=$H101)*(EF$6-$F101+1),$J101/2,$M101,TRUE))/(1-2*_xlfn.NORM.DIST(0,$J101/2,$M101,TRUE))*$D101+($K101="Steady Growth")*(AND(EG$6&gt;=$F101,EG$6&lt;=$H101)*((EG$6-$F101+1)/($J101*($J101+1)/2)*$D101))+($K101="custom")*CustCF!EA101</f>
        <v/>
      </c>
      <c r="EH101" s="87">
        <f>($K101="Bell Curve")*(_xlfn.NORM.DIST(AND(EH$6&gt;=$F101,EH$6&lt;=$H101)*(EH$6-$F101+1),$J101/2,$M101,TRUE)-_xlfn.NORM.DIST(AND(EH$6&gt;=$F101,EH$6&lt;=$H101)*(EG$6-$F101+1),$J101/2,$M101,TRUE))/(1-2*_xlfn.NORM.DIST(0,$J101/2,$M101,TRUE))*$D101+($K101="Steady Growth")*(AND(EH$6&gt;=$F101,EH$6&lt;=$H101)*((EH$6-$F101+1)/($J101*($J101+1)/2)*$D101))+($K101="custom")*CustCF!EB101</f>
        <v/>
      </c>
      <c r="EI101" s="87">
        <f>($K101="Bell Curve")*(_xlfn.NORM.DIST(AND(EI$6&gt;=$F101,EI$6&lt;=$H101)*(EI$6-$F101+1),$J101/2,$M101,TRUE)-_xlfn.NORM.DIST(AND(EI$6&gt;=$F101,EI$6&lt;=$H101)*(EH$6-$F101+1),$J101/2,$M101,TRUE))/(1-2*_xlfn.NORM.DIST(0,$J101/2,$M101,TRUE))*$D101+($K101="Steady Growth")*(AND(EI$6&gt;=$F101,EI$6&lt;=$H101)*((EI$6-$F101+1)/($J101*($J101+1)/2)*$D101))+($K101="custom")*CustCF!EC101</f>
        <v/>
      </c>
      <c r="EJ101" s="87">
        <f>($K101="Bell Curve")*(_xlfn.NORM.DIST(AND(EJ$6&gt;=$F101,EJ$6&lt;=$H101)*(EJ$6-$F101+1),$J101/2,$M101,TRUE)-_xlfn.NORM.DIST(AND(EJ$6&gt;=$F101,EJ$6&lt;=$H101)*(EI$6-$F101+1),$J101/2,$M101,TRUE))/(1-2*_xlfn.NORM.DIST(0,$J101/2,$M101,TRUE))*$D101+($K101="Steady Growth")*(AND(EJ$6&gt;=$F101,EJ$6&lt;=$H101)*((EJ$6-$F101+1)/($J101*($J101+1)/2)*$D101))+($K101="custom")*CustCF!ED101</f>
        <v/>
      </c>
      <c r="EK101" s="87">
        <f>($K101="Bell Curve")*(_xlfn.NORM.DIST(AND(EK$6&gt;=$F101,EK$6&lt;=$H101)*(EK$6-$F101+1),$J101/2,$M101,TRUE)-_xlfn.NORM.DIST(AND(EK$6&gt;=$F101,EK$6&lt;=$H101)*(EJ$6-$F101+1),$J101/2,$M101,TRUE))/(1-2*_xlfn.NORM.DIST(0,$J101/2,$M101,TRUE))*$D101+($K101="Steady Growth")*(AND(EK$6&gt;=$F101,EK$6&lt;=$H101)*((EK$6-$F101+1)/($J101*($J101+1)/2)*$D101))+($K101="custom")*CustCF!EE101</f>
        <v/>
      </c>
      <c r="EL101" s="87">
        <f>($K101="Bell Curve")*(_xlfn.NORM.DIST(AND(EL$6&gt;=$F101,EL$6&lt;=$H101)*(EL$6-$F101+1),$J101/2,$M101,TRUE)-_xlfn.NORM.DIST(AND(EL$6&gt;=$F101,EL$6&lt;=$H101)*(EK$6-$F101+1),$J101/2,$M101,TRUE))/(1-2*_xlfn.NORM.DIST(0,$J101/2,$M101,TRUE))*$D101+($K101="Steady Growth")*(AND(EL$6&gt;=$F101,EL$6&lt;=$H101)*((EL$6-$F101+1)/($J101*($J101+1)/2)*$D101))+($K101="custom")*CustCF!EF101</f>
        <v/>
      </c>
      <c r="EM101" s="87">
        <f>($K101="Bell Curve")*(_xlfn.NORM.DIST(AND(EM$6&gt;=$F101,EM$6&lt;=$H101)*(EM$6-$F101+1),$J101/2,$M101,TRUE)-_xlfn.NORM.DIST(AND(EM$6&gt;=$F101,EM$6&lt;=$H101)*(EL$6-$F101+1),$J101/2,$M101,TRUE))/(1-2*_xlfn.NORM.DIST(0,$J101/2,$M101,TRUE))*$D101+($K101="Steady Growth")*(AND(EM$6&gt;=$F101,EM$6&lt;=$H101)*((EM$6-$F101+1)/($J101*($J101+1)/2)*$D101))+($K101="custom")*CustCF!EG101</f>
        <v/>
      </c>
      <c r="EN101" s="87">
        <f>($K101="Bell Curve")*(_xlfn.NORM.DIST(AND(EN$6&gt;=$F101,EN$6&lt;=$H101)*(EN$6-$F101+1),$J101/2,$M101,TRUE)-_xlfn.NORM.DIST(AND(EN$6&gt;=$F101,EN$6&lt;=$H101)*(EM$6-$F101+1),$J101/2,$M101,TRUE))/(1-2*_xlfn.NORM.DIST(0,$J101/2,$M101,TRUE))*$D101+($K101="Steady Growth")*(AND(EN$6&gt;=$F101,EN$6&lt;=$H101)*((EN$6-$F101+1)/($J101*($J101+1)/2)*$D101))+($K101="custom")*CustCF!EH101</f>
        <v/>
      </c>
      <c r="EO101" s="87">
        <f>($K101="Bell Curve")*(_xlfn.NORM.DIST(AND(EO$6&gt;=$F101,EO$6&lt;=$H101)*(EO$6-$F101+1),$J101/2,$M101,TRUE)-_xlfn.NORM.DIST(AND(EO$6&gt;=$F101,EO$6&lt;=$H101)*(EN$6-$F101+1),$J101/2,$M101,TRUE))/(1-2*_xlfn.NORM.DIST(0,$J101/2,$M101,TRUE))*$D101+($K101="Steady Growth")*(AND(EO$6&gt;=$F101,EO$6&lt;=$H101)*((EO$6-$F101+1)/($J101*($J101+1)/2)*$D101))+($K101="custom")*CustCF!EI101</f>
        <v/>
      </c>
      <c r="EP101" s="87">
        <f>($K101="Bell Curve")*(_xlfn.NORM.DIST(AND(EP$6&gt;=$F101,EP$6&lt;=$H101)*(EP$6-$F101+1),$J101/2,$M101,TRUE)-_xlfn.NORM.DIST(AND(EP$6&gt;=$F101,EP$6&lt;=$H101)*(EO$6-$F101+1),$J101/2,$M101,TRUE))/(1-2*_xlfn.NORM.DIST(0,$J101/2,$M101,TRUE))*$D101+($K101="Steady Growth")*(AND(EP$6&gt;=$F101,EP$6&lt;=$H101)*((EP$6-$F101+1)/($J101*($J101+1)/2)*$D101))+($K101="custom")*CustCF!EJ101</f>
        <v/>
      </c>
      <c r="EQ101" s="87">
        <f>($K101="Bell Curve")*(_xlfn.NORM.DIST(AND(EQ$6&gt;=$F101,EQ$6&lt;=$H101)*(EQ$6-$F101+1),$J101/2,$M101,TRUE)-_xlfn.NORM.DIST(AND(EQ$6&gt;=$F101,EQ$6&lt;=$H101)*(EP$6-$F101+1),$J101/2,$M101,TRUE))/(1-2*_xlfn.NORM.DIST(0,$J101/2,$M101,TRUE))*$D101+($K101="Steady Growth")*(AND(EQ$6&gt;=$F101,EQ$6&lt;=$H101)*((EQ$6-$F101+1)/($J101*($J101+1)/2)*$D101))+($K101="custom")*CustCF!EK101</f>
        <v/>
      </c>
      <c r="ER101" s="87">
        <f>($K101="Bell Curve")*(_xlfn.NORM.DIST(AND(ER$6&gt;=$F101,ER$6&lt;=$H101)*(ER$6-$F101+1),$J101/2,$M101,TRUE)-_xlfn.NORM.DIST(AND(ER$6&gt;=$F101,ER$6&lt;=$H101)*(EQ$6-$F101+1),$J101/2,$M101,TRUE))/(1-2*_xlfn.NORM.DIST(0,$J101/2,$M101,TRUE))*$D101+($K101="Steady Growth")*(AND(ER$6&gt;=$F101,ER$6&lt;=$H101)*((ER$6-$F101+1)/($J101*($J101+1)/2)*$D101))+($K101="custom")*CustCF!EL101</f>
        <v/>
      </c>
      <c r="ES101" s="87">
        <f>($K101="Bell Curve")*(_xlfn.NORM.DIST(AND(ES$6&gt;=$F101,ES$6&lt;=$H101)*(ES$6-$F101+1),$J101/2,$M101,TRUE)-_xlfn.NORM.DIST(AND(ES$6&gt;=$F101,ES$6&lt;=$H101)*(ER$6-$F101+1),$J101/2,$M101,TRUE))/(1-2*_xlfn.NORM.DIST(0,$J101/2,$M101,TRUE))*$D101+($K101="Steady Growth")*(AND(ES$6&gt;=$F101,ES$6&lt;=$H101)*((ES$6-$F101+1)/($J101*($J101+1)/2)*$D101))+($K101="custom")*CustCF!EM101</f>
        <v/>
      </c>
      <c r="ET101" s="87">
        <f>($K101="Bell Curve")*(_xlfn.NORM.DIST(AND(ET$6&gt;=$F101,ET$6&lt;=$H101)*(ET$6-$F101+1),$J101/2,$M101,TRUE)-_xlfn.NORM.DIST(AND(ET$6&gt;=$F101,ET$6&lt;=$H101)*(ES$6-$F101+1),$J101/2,$M101,TRUE))/(1-2*_xlfn.NORM.DIST(0,$J101/2,$M101,TRUE))*$D101+($K101="Steady Growth")*(AND(ET$6&gt;=$F101,ET$6&lt;=$H101)*((ET$6-$F101+1)/($J101*($J101+1)/2)*$D101))+($K101="custom")*CustCF!EN101</f>
        <v/>
      </c>
      <c r="EU101" s="87">
        <f>($K101="Bell Curve")*(_xlfn.NORM.DIST(AND(EU$6&gt;=$F101,EU$6&lt;=$H101)*(EU$6-$F101+1),$J101/2,$M101,TRUE)-_xlfn.NORM.DIST(AND(EU$6&gt;=$F101,EU$6&lt;=$H101)*(ET$6-$F101+1),$J101/2,$M101,TRUE))/(1-2*_xlfn.NORM.DIST(0,$J101/2,$M101,TRUE))*$D101+($K101="Steady Growth")*(AND(EU$6&gt;=$F101,EU$6&lt;=$H101)*((EU$6-$F101+1)/($J101*($J101+1)/2)*$D101))+($K101="custom")*CustCF!EO101</f>
        <v/>
      </c>
      <c r="EV101" s="87">
        <f>($K101="Bell Curve")*(_xlfn.NORM.DIST(AND(EV$6&gt;=$F101,EV$6&lt;=$H101)*(EV$6-$F101+1),$J101/2,$M101,TRUE)-_xlfn.NORM.DIST(AND(EV$6&gt;=$F101,EV$6&lt;=$H101)*(EU$6-$F101+1),$J101/2,$M101,TRUE))/(1-2*_xlfn.NORM.DIST(0,$J101/2,$M101,TRUE))*$D101+($K101="Steady Growth")*(AND(EV$6&gt;=$F101,EV$6&lt;=$H101)*((EV$6-$F101+1)/($J101*($J101+1)/2)*$D101))+($K101="custom")*CustCF!EP101</f>
        <v/>
      </c>
      <c r="EW101" s="87">
        <f>($K101="Bell Curve")*(_xlfn.NORM.DIST(AND(EW$6&gt;=$F101,EW$6&lt;=$H101)*(EW$6-$F101+1),$J101/2,$M101,TRUE)-_xlfn.NORM.DIST(AND(EW$6&gt;=$F101,EW$6&lt;=$H101)*(EV$6-$F101+1),$J101/2,$M101,TRUE))/(1-2*_xlfn.NORM.DIST(0,$J101/2,$M101,TRUE))*$D101+($K101="Steady Growth")*(AND(EW$6&gt;=$F101,EW$6&lt;=$H101)*((EW$6-$F101+1)/($J101*($J101+1)/2)*$D101))+($K101="custom")*CustCF!EQ101</f>
        <v/>
      </c>
      <c r="EX101" s="87">
        <f>($K101="Bell Curve")*(_xlfn.NORM.DIST(AND(EX$6&gt;=$F101,EX$6&lt;=$H101)*(EX$6-$F101+1),$J101/2,$M101,TRUE)-_xlfn.NORM.DIST(AND(EX$6&gt;=$F101,EX$6&lt;=$H101)*(EW$6-$F101+1),$J101/2,$M101,TRUE))/(1-2*_xlfn.NORM.DIST(0,$J101/2,$M101,TRUE))*$D101+($K101="Steady Growth")*(AND(EX$6&gt;=$F101,EX$6&lt;=$H101)*((EX$6-$F101+1)/($J101*($J101+1)/2)*$D101))+($K101="custom")*CustCF!ER101</f>
        <v/>
      </c>
      <c r="EY101" s="87">
        <f>($K101="Bell Curve")*(_xlfn.NORM.DIST(AND(EY$6&gt;=$F101,EY$6&lt;=$H101)*(EY$6-$F101+1),$J101/2,$M101,TRUE)-_xlfn.NORM.DIST(AND(EY$6&gt;=$F101,EY$6&lt;=$H101)*(EX$6-$F101+1),$J101/2,$M101,TRUE))/(1-2*_xlfn.NORM.DIST(0,$J101/2,$M101,TRUE))*$D101+($K101="Steady Growth")*(AND(EY$6&gt;=$F101,EY$6&lt;=$H101)*((EY$6-$F101+1)/($J101*($J101+1)/2)*$D101))+($K101="custom")*CustCF!ES101</f>
        <v/>
      </c>
      <c r="EZ101" s="87">
        <f>($K101="Bell Curve")*(_xlfn.NORM.DIST(AND(EZ$6&gt;=$F101,EZ$6&lt;=$H101)*(EZ$6-$F101+1),$J101/2,$M101,TRUE)-_xlfn.NORM.DIST(AND(EZ$6&gt;=$F101,EZ$6&lt;=$H101)*(EY$6-$F101+1),$J101/2,$M101,TRUE))/(1-2*_xlfn.NORM.DIST(0,$J101/2,$M101,TRUE))*$D101+($K101="Steady Growth")*(AND(EZ$6&gt;=$F101,EZ$6&lt;=$H101)*((EZ$6-$F101+1)/($J101*($J101+1)/2)*$D101))+($K101="custom")*CustCF!ET101</f>
        <v/>
      </c>
      <c r="FA101" s="87">
        <f>($K101="Bell Curve")*(_xlfn.NORM.DIST(AND(FA$6&gt;=$F101,FA$6&lt;=$H101)*(FA$6-$F101+1),$J101/2,$M101,TRUE)-_xlfn.NORM.DIST(AND(FA$6&gt;=$F101,FA$6&lt;=$H101)*(EZ$6-$F101+1),$J101/2,$M101,TRUE))/(1-2*_xlfn.NORM.DIST(0,$J101/2,$M101,TRUE))*$D101+($K101="Steady Growth")*(AND(FA$6&gt;=$F101,FA$6&lt;=$H101)*((FA$6-$F101+1)/($J101*($J101+1)/2)*$D101))+($K101="custom")*CustCF!EU101</f>
        <v/>
      </c>
      <c r="FB101" s="87">
        <f>($K101="Bell Curve")*(_xlfn.NORM.DIST(AND(FB$6&gt;=$F101,FB$6&lt;=$H101)*(FB$6-$F101+1),$J101/2,$M101,TRUE)-_xlfn.NORM.DIST(AND(FB$6&gt;=$F101,FB$6&lt;=$H101)*(FA$6-$F101+1),$J101/2,$M101,TRUE))/(1-2*_xlfn.NORM.DIST(0,$J101/2,$M101,TRUE))*$D101+($K101="Steady Growth")*(AND(FB$6&gt;=$F101,FB$6&lt;=$H101)*((FB$6-$F101+1)/($J101*($J101+1)/2)*$D101))+($K101="custom")*CustCF!EV101</f>
        <v/>
      </c>
      <c r="FC101" s="87">
        <f>($K101="Bell Curve")*(_xlfn.NORM.DIST(AND(FC$6&gt;=$F101,FC$6&lt;=$H101)*(FC$6-$F101+1),$J101/2,$M101,TRUE)-_xlfn.NORM.DIST(AND(FC$6&gt;=$F101,FC$6&lt;=$H101)*(FB$6-$F101+1),$J101/2,$M101,TRUE))/(1-2*_xlfn.NORM.DIST(0,$J101/2,$M101,TRUE))*$D101+($K101="Steady Growth")*(AND(FC$6&gt;=$F101,FC$6&lt;=$H101)*((FC$6-$F101+1)/($J101*($J101+1)/2)*$D101))+($K101="custom")*CustCF!EW101</f>
        <v/>
      </c>
      <c r="FD101" s="87">
        <f>($K101="Bell Curve")*(_xlfn.NORM.DIST(AND(FD$6&gt;=$F101,FD$6&lt;=$H101)*(FD$6-$F101+1),$J101/2,$M101,TRUE)-_xlfn.NORM.DIST(AND(FD$6&gt;=$F101,FD$6&lt;=$H101)*(FC$6-$F101+1),$J101/2,$M101,TRUE))/(1-2*_xlfn.NORM.DIST(0,$J101/2,$M101,TRUE))*$D101+($K101="Steady Growth")*(AND(FD$6&gt;=$F101,FD$6&lt;=$H101)*((FD$6-$F101+1)/($J101*($J101+1)/2)*$D101))+($K101="custom")*CustCF!EX101</f>
        <v/>
      </c>
      <c r="FE101" s="87">
        <f>($K101="Bell Curve")*(_xlfn.NORM.DIST(AND(FE$6&gt;=$F101,FE$6&lt;=$H101)*(FE$6-$F101+1),$J101/2,$M101,TRUE)-_xlfn.NORM.DIST(AND(FE$6&gt;=$F101,FE$6&lt;=$H101)*(FD$6-$F101+1),$J101/2,$M101,TRUE))/(1-2*_xlfn.NORM.DIST(0,$J101/2,$M101,TRUE))*$D101+($K101="Steady Growth")*(AND(FE$6&gt;=$F101,FE$6&lt;=$H101)*((FE$6-$F101+1)/($J101*($J101+1)/2)*$D101))+($K101="custom")*CustCF!EY101</f>
        <v/>
      </c>
      <c r="FF101" s="87">
        <f>($K101="Bell Curve")*(_xlfn.NORM.DIST(AND(FF$6&gt;=$F101,FF$6&lt;=$H101)*(FF$6-$F101+1),$J101/2,$M101,TRUE)-_xlfn.NORM.DIST(AND(FF$6&gt;=$F101,FF$6&lt;=$H101)*(FE$6-$F101+1),$J101/2,$M101,TRUE))/(1-2*_xlfn.NORM.DIST(0,$J101/2,$M101,TRUE))*$D101+($K101="Steady Growth")*(AND(FF$6&gt;=$F101,FF$6&lt;=$H101)*((FF$6-$F101+1)/($J101*($J101+1)/2)*$D101))+($K101="custom")*CustCF!EZ101</f>
        <v/>
      </c>
      <c r="FG101" s="87">
        <f>($K101="Bell Curve")*(_xlfn.NORM.DIST(AND(FG$6&gt;=$F101,FG$6&lt;=$H101)*(FG$6-$F101+1),$J101/2,$M101,TRUE)-_xlfn.NORM.DIST(AND(FG$6&gt;=$F101,FG$6&lt;=$H101)*(FF$6-$F101+1),$J101/2,$M101,TRUE))/(1-2*_xlfn.NORM.DIST(0,$J101/2,$M101,TRUE))*$D101+($K101="Steady Growth")*(AND(FG$6&gt;=$F101,FG$6&lt;=$H101)*((FG$6-$F101+1)/($J101*($J101+1)/2)*$D101))+($K101="custom")*CustCF!FA101</f>
        <v/>
      </c>
      <c r="FH101" s="87">
        <f>($K101="Bell Curve")*(_xlfn.NORM.DIST(AND(FH$6&gt;=$F101,FH$6&lt;=$H101)*(FH$6-$F101+1),$J101/2,$M101,TRUE)-_xlfn.NORM.DIST(AND(FH$6&gt;=$F101,FH$6&lt;=$H101)*(FG$6-$F101+1),$J101/2,$M101,TRUE))/(1-2*_xlfn.NORM.DIST(0,$J101/2,$M101,TRUE))*$D101+($K101="Steady Growth")*(AND(FH$6&gt;=$F101,FH$6&lt;=$H101)*((FH$6-$F101+1)/($J101*($J101+1)/2)*$D101))+($K101="custom")*CustCF!FB101</f>
        <v/>
      </c>
      <c r="FI101" s="87">
        <f>($K101="Bell Curve")*(_xlfn.NORM.DIST(AND(FI$6&gt;=$F101,FI$6&lt;=$H101)*(FI$6-$F101+1),$J101/2,$M101,TRUE)-_xlfn.NORM.DIST(AND(FI$6&gt;=$F101,FI$6&lt;=$H101)*(FH$6-$F101+1),$J101/2,$M101,TRUE))/(1-2*_xlfn.NORM.DIST(0,$J101/2,$M101,TRUE))*$D101+($K101="Steady Growth")*(AND(FI$6&gt;=$F101,FI$6&lt;=$H101)*((FI$6-$F101+1)/($J101*($J101+1)/2)*$D101))+($K101="custom")*CustCF!FC101</f>
        <v/>
      </c>
      <c r="FJ101" s="87">
        <f>($K101="Bell Curve")*(_xlfn.NORM.DIST(AND(FJ$6&gt;=$F101,FJ$6&lt;=$H101)*(FJ$6-$F101+1),$J101/2,$M101,TRUE)-_xlfn.NORM.DIST(AND(FJ$6&gt;=$F101,FJ$6&lt;=$H101)*(FI$6-$F101+1),$J101/2,$M101,TRUE))/(1-2*_xlfn.NORM.DIST(0,$J101/2,$M101,TRUE))*$D101+($K101="Steady Growth")*(AND(FJ$6&gt;=$F101,FJ$6&lt;=$H101)*((FJ$6-$F101+1)/($J101*($J101+1)/2)*$D101))+($K101="custom")*CustCF!FD101</f>
        <v/>
      </c>
      <c r="FK101" s="87">
        <f>($K101="Bell Curve")*(_xlfn.NORM.DIST(AND(FK$6&gt;=$F101,FK$6&lt;=$H101)*(FK$6-$F101+1),$J101/2,$M101,TRUE)-_xlfn.NORM.DIST(AND(FK$6&gt;=$F101,FK$6&lt;=$H101)*(FJ$6-$F101+1),$J101/2,$M101,TRUE))/(1-2*_xlfn.NORM.DIST(0,$J101/2,$M101,TRUE))*$D101+($K101="Steady Growth")*(AND(FK$6&gt;=$F101,FK$6&lt;=$H101)*((FK$6-$F101+1)/($J101*($J101+1)/2)*$D101))+($K101="custom")*CustCF!FE101</f>
        <v/>
      </c>
      <c r="FL101" s="87">
        <f>($K101="Bell Curve")*(_xlfn.NORM.DIST(AND(FL$6&gt;=$F101,FL$6&lt;=$H101)*(FL$6-$F101+1),$J101/2,$M101,TRUE)-_xlfn.NORM.DIST(AND(FL$6&gt;=$F101,FL$6&lt;=$H101)*(FK$6-$F101+1),$J101/2,$M101,TRUE))/(1-2*_xlfn.NORM.DIST(0,$J101/2,$M101,TRUE))*$D101+($K101="Steady Growth")*(AND(FL$6&gt;=$F101,FL$6&lt;=$H101)*((FL$6-$F101+1)/($J101*($J101+1)/2)*$D101))+($K101="custom")*CustCF!FF101</f>
        <v/>
      </c>
      <c r="FM101" s="87">
        <f>($K101="Bell Curve")*(_xlfn.NORM.DIST(AND(FM$6&gt;=$F101,FM$6&lt;=$H101)*(FM$6-$F101+1),$J101/2,$M101,TRUE)-_xlfn.NORM.DIST(AND(FM$6&gt;=$F101,FM$6&lt;=$H101)*(FL$6-$F101+1),$J101/2,$M101,TRUE))/(1-2*_xlfn.NORM.DIST(0,$J101/2,$M101,TRUE))*$D101+($K101="Steady Growth")*(AND(FM$6&gt;=$F101,FM$6&lt;=$H101)*((FM$6-$F101+1)/($J101*($J101+1)/2)*$D101))+($K101="custom")*CustCF!FG101</f>
        <v/>
      </c>
      <c r="FN101" s="87">
        <f>($K101="Bell Curve")*(_xlfn.NORM.DIST(AND(FN$6&gt;=$F101,FN$6&lt;=$H101)*(FN$6-$F101+1),$J101/2,$M101,TRUE)-_xlfn.NORM.DIST(AND(FN$6&gt;=$F101,FN$6&lt;=$H101)*(FM$6-$F101+1),$J101/2,$M101,TRUE))/(1-2*_xlfn.NORM.DIST(0,$J101/2,$M101,TRUE))*$D101+($K101="Steady Growth")*(AND(FN$6&gt;=$F101,FN$6&lt;=$H101)*((FN$6-$F101+1)/($J101*($J101+1)/2)*$D101))+($K101="custom")*CustCF!FH101</f>
        <v/>
      </c>
      <c r="FO101" s="87">
        <f>($K101="Bell Curve")*(_xlfn.NORM.DIST(AND(FO$6&gt;=$F101,FO$6&lt;=$H101)*(FO$6-$F101+1),$J101/2,$M101,TRUE)-_xlfn.NORM.DIST(AND(FO$6&gt;=$F101,FO$6&lt;=$H101)*(FN$6-$F101+1),$J101/2,$M101,TRUE))/(1-2*_xlfn.NORM.DIST(0,$J101/2,$M101,TRUE))*$D101+($K101="Steady Growth")*(AND(FO$6&gt;=$F101,FO$6&lt;=$H101)*((FO$6-$F101+1)/($J101*($J101+1)/2)*$D101))+($K101="custom")*CustCF!FI101</f>
        <v/>
      </c>
      <c r="FP101" s="87">
        <f>($K101="Bell Curve")*(_xlfn.NORM.DIST(AND(FP$6&gt;=$F101,FP$6&lt;=$H101)*(FP$6-$F101+1),$J101/2,$M101,TRUE)-_xlfn.NORM.DIST(AND(FP$6&gt;=$F101,FP$6&lt;=$H101)*(FO$6-$F101+1),$J101/2,$M101,TRUE))/(1-2*_xlfn.NORM.DIST(0,$J101/2,$M101,TRUE))*$D101+($K101="Steady Growth")*(AND(FP$6&gt;=$F101,FP$6&lt;=$H101)*((FP$6-$F101+1)/($J101*($J101+1)/2)*$D101))+($K101="custom")*CustCF!FJ101</f>
        <v/>
      </c>
      <c r="FQ101" s="87">
        <f>($K101="Bell Curve")*(_xlfn.NORM.DIST(AND(FQ$6&gt;=$F101,FQ$6&lt;=$H101)*(FQ$6-$F101+1),$J101/2,$M101,TRUE)-_xlfn.NORM.DIST(AND(FQ$6&gt;=$F101,FQ$6&lt;=$H101)*(FP$6-$F101+1),$J101/2,$M101,TRUE))/(1-2*_xlfn.NORM.DIST(0,$J101/2,$M101,TRUE))*$D101+($K101="Steady Growth")*(AND(FQ$6&gt;=$F101,FQ$6&lt;=$H101)*((FQ$6-$F101+1)/($J101*($J101+1)/2)*$D101))+($K101="custom")*CustCF!FK101</f>
        <v/>
      </c>
      <c r="FR101" s="87">
        <f>($K101="Bell Curve")*(_xlfn.NORM.DIST(AND(FR$6&gt;=$F101,FR$6&lt;=$H101)*(FR$6-$F101+1),$J101/2,$M101,TRUE)-_xlfn.NORM.DIST(AND(FR$6&gt;=$F101,FR$6&lt;=$H101)*(FQ$6-$F101+1),$J101/2,$M101,TRUE))/(1-2*_xlfn.NORM.DIST(0,$J101/2,$M101,TRUE))*$D101+($K101="Steady Growth")*(AND(FR$6&gt;=$F101,FR$6&lt;=$H101)*((FR$6-$F101+1)/($J101*($J101+1)/2)*$D101))+($K101="custom")*CustCF!FL101</f>
        <v/>
      </c>
      <c r="FS101" s="87">
        <f>($K101="Bell Curve")*(_xlfn.NORM.DIST(AND(FS$6&gt;=$F101,FS$6&lt;=$H101)*(FS$6-$F101+1),$J101/2,$M101,TRUE)-_xlfn.NORM.DIST(AND(FS$6&gt;=$F101,FS$6&lt;=$H101)*(FR$6-$F101+1),$J101/2,$M101,TRUE))/(1-2*_xlfn.NORM.DIST(0,$J101/2,$M101,TRUE))*$D101+($K101="Steady Growth")*(AND(FS$6&gt;=$F101,FS$6&lt;=$H101)*((FS$6-$F101+1)/($J101*($J101+1)/2)*$D101))+($K101="custom")*CustCF!FM101</f>
        <v/>
      </c>
      <c r="FT101" s="87">
        <f>($K101="Bell Curve")*(_xlfn.NORM.DIST(AND(FT$6&gt;=$F101,FT$6&lt;=$H101)*(FT$6-$F101+1),$J101/2,$M101,TRUE)-_xlfn.NORM.DIST(AND(FT$6&gt;=$F101,FT$6&lt;=$H101)*(FS$6-$F101+1),$J101/2,$M101,TRUE))/(1-2*_xlfn.NORM.DIST(0,$J101/2,$M101,TRUE))*$D101+($K101="Steady Growth")*(AND(FT$6&gt;=$F101,FT$6&lt;=$H101)*((FT$6-$F101+1)/($J101*($J101+1)/2)*$D101))+($K101="custom")*CustCF!FN101</f>
        <v/>
      </c>
      <c r="FU101" s="87">
        <f>($K101="Bell Curve")*(_xlfn.NORM.DIST(AND(FU$6&gt;=$F101,FU$6&lt;=$H101)*(FU$6-$F101+1),$J101/2,$M101,TRUE)-_xlfn.NORM.DIST(AND(FU$6&gt;=$F101,FU$6&lt;=$H101)*(FT$6-$F101+1),$J101/2,$M101,TRUE))/(1-2*_xlfn.NORM.DIST(0,$J101/2,$M101,TRUE))*$D101+($K101="Steady Growth")*(AND(FU$6&gt;=$F101,FU$6&lt;=$H101)*((FU$6-$F101+1)/($J101*($J101+1)/2)*$D101))+($K101="custom")*CustCF!FO101</f>
        <v/>
      </c>
      <c r="FV101" s="87">
        <f>($K101="Bell Curve")*(_xlfn.NORM.DIST(AND(FV$6&gt;=$F101,FV$6&lt;=$H101)*(FV$6-$F101+1),$J101/2,$M101,TRUE)-_xlfn.NORM.DIST(AND(FV$6&gt;=$F101,FV$6&lt;=$H101)*(FU$6-$F101+1),$J101/2,$M101,TRUE))/(1-2*_xlfn.NORM.DIST(0,$J101/2,$M101,TRUE))*$D101+($K101="Steady Growth")*(AND(FV$6&gt;=$F101,FV$6&lt;=$H101)*((FV$6-$F101+1)/($J101*($J101+1)/2)*$D101))+($K101="custom")*CustCF!FP101</f>
        <v/>
      </c>
      <c r="FW101" s="87">
        <f>($K101="Bell Curve")*(_xlfn.NORM.DIST(AND(FW$6&gt;=$F101,FW$6&lt;=$H101)*(FW$6-$F101+1),$J101/2,$M101,TRUE)-_xlfn.NORM.DIST(AND(FW$6&gt;=$F101,FW$6&lt;=$H101)*(FV$6-$F101+1),$J101/2,$M101,TRUE))/(1-2*_xlfn.NORM.DIST(0,$J101/2,$M101,TRUE))*$D101+($K101="Steady Growth")*(AND(FW$6&gt;=$F101,FW$6&lt;=$H101)*((FW$6-$F101+1)/($J101*($J101+1)/2)*$D101))+($K101="custom")*CustCF!FQ101</f>
        <v/>
      </c>
      <c r="FX101" s="87">
        <f>($K101="Bell Curve")*(_xlfn.NORM.DIST(AND(FX$6&gt;=$F101,FX$6&lt;=$H101)*(FX$6-$F101+1),$J101/2,$M101,TRUE)-_xlfn.NORM.DIST(AND(FX$6&gt;=$F101,FX$6&lt;=$H101)*(FW$6-$F101+1),$J101/2,$M101,TRUE))/(1-2*_xlfn.NORM.DIST(0,$J101/2,$M101,TRUE))*$D101+($K101="Steady Growth")*(AND(FX$6&gt;=$F101,FX$6&lt;=$H101)*((FX$6-$F101+1)/($J101*($J101+1)/2)*$D101))+($K101="custom")*CustCF!FR101</f>
        <v/>
      </c>
      <c r="FY101" s="87">
        <f>($K101="Bell Curve")*(_xlfn.NORM.DIST(AND(FY$6&gt;=$F101,FY$6&lt;=$H101)*(FY$6-$F101+1),$J101/2,$M101,TRUE)-_xlfn.NORM.DIST(AND(FY$6&gt;=$F101,FY$6&lt;=$H101)*(FX$6-$F101+1),$J101/2,$M101,TRUE))/(1-2*_xlfn.NORM.DIST(0,$J101/2,$M101,TRUE))*$D101+($K101="Steady Growth")*(AND(FY$6&gt;=$F101,FY$6&lt;=$H101)*((FY$6-$F101+1)/($J101*($J101+1)/2)*$D101))+($K101="custom")*CustCF!FS101</f>
        <v/>
      </c>
      <c r="FZ101" s="87">
        <f>($K101="Bell Curve")*(_xlfn.NORM.DIST(AND(FZ$6&gt;=$F101,FZ$6&lt;=$H101)*(FZ$6-$F101+1),$J101/2,$M101,TRUE)-_xlfn.NORM.DIST(AND(FZ$6&gt;=$F101,FZ$6&lt;=$H101)*(FY$6-$F101+1),$J101/2,$M101,TRUE))/(1-2*_xlfn.NORM.DIST(0,$J101/2,$M101,TRUE))*$D101+($K101="Steady Growth")*(AND(FZ$6&gt;=$F101,FZ$6&lt;=$H101)*((FZ$6-$F101+1)/($J101*($J101+1)/2)*$D101))+($K101="custom")*CustCF!FT101</f>
        <v/>
      </c>
      <c r="GA101" s="87">
        <f>($K101="Bell Curve")*(_xlfn.NORM.DIST(AND(GA$6&gt;=$F101,GA$6&lt;=$H101)*(GA$6-$F101+1),$J101/2,$M101,TRUE)-_xlfn.NORM.DIST(AND(GA$6&gt;=$F101,GA$6&lt;=$H101)*(FZ$6-$F101+1),$J101/2,$M101,TRUE))/(1-2*_xlfn.NORM.DIST(0,$J101/2,$M101,TRUE))*$D101+($K101="Steady Growth")*(AND(GA$6&gt;=$F101,GA$6&lt;=$H101)*((GA$6-$F101+1)/($J101*($J101+1)/2)*$D101))+($K101="custom")*CustCF!FU101</f>
        <v/>
      </c>
      <c r="GB101" s="87">
        <f>($K101="Bell Curve")*(_xlfn.NORM.DIST(AND(GB$6&gt;=$F101,GB$6&lt;=$H101)*(GB$6-$F101+1),$J101/2,$M101,TRUE)-_xlfn.NORM.DIST(AND(GB$6&gt;=$F101,GB$6&lt;=$H101)*(GA$6-$F101+1),$J101/2,$M101,TRUE))/(1-2*_xlfn.NORM.DIST(0,$J101/2,$M101,TRUE))*$D101+($K101="Steady Growth")*(AND(GB$6&gt;=$F101,GB$6&lt;=$H101)*((GB$6-$F101+1)/($J101*($J101+1)/2)*$D101))+($K101="custom")*CustCF!FV101</f>
        <v/>
      </c>
      <c r="GC101" s="87">
        <f>($K101="Bell Curve")*(_xlfn.NORM.DIST(AND(GC$6&gt;=$F101,GC$6&lt;=$H101)*(GC$6-$F101+1),$J101/2,$M101,TRUE)-_xlfn.NORM.DIST(AND(GC$6&gt;=$F101,GC$6&lt;=$H101)*(GB$6-$F101+1),$J101/2,$M101,TRUE))/(1-2*_xlfn.NORM.DIST(0,$J101/2,$M101,TRUE))*$D101+($K101="Steady Growth")*(AND(GC$6&gt;=$F101,GC$6&lt;=$H101)*((GC$6-$F101+1)/($J101*($J101+1)/2)*$D101))+($K101="custom")*CustCF!FW101</f>
        <v/>
      </c>
      <c r="GD101" s="87">
        <f>($K101="Bell Curve")*(_xlfn.NORM.DIST(AND(GD$6&gt;=$F101,GD$6&lt;=$H101)*(GD$6-$F101+1),$J101/2,$M101,TRUE)-_xlfn.NORM.DIST(AND(GD$6&gt;=$F101,GD$6&lt;=$H101)*(GC$6-$F101+1),$J101/2,$M101,TRUE))/(1-2*_xlfn.NORM.DIST(0,$J101/2,$M101,TRUE))*$D101+($K101="Steady Growth")*(AND(GD$6&gt;=$F101,GD$6&lt;=$H101)*((GD$6-$F101+1)/($J101*($J101+1)/2)*$D101))+($K101="custom")*CustCF!FX101</f>
        <v/>
      </c>
      <c r="GE101" s="87">
        <f>($K101="Bell Curve")*(_xlfn.NORM.DIST(AND(GE$6&gt;=$F101,GE$6&lt;=$H101)*(GE$6-$F101+1),$J101/2,$M101,TRUE)-_xlfn.NORM.DIST(AND(GE$6&gt;=$F101,GE$6&lt;=$H101)*(GD$6-$F101+1),$J101/2,$M101,TRUE))/(1-2*_xlfn.NORM.DIST(0,$J101/2,$M101,TRUE))*$D101+($K101="Steady Growth")*(AND(GE$6&gt;=$F101,GE$6&lt;=$H101)*((GE$6-$F101+1)/($J101*($J101+1)/2)*$D101))+($K101="custom")*CustCF!FY101</f>
        <v/>
      </c>
      <c r="GF101" s="87">
        <f>($K101="Bell Curve")*(_xlfn.NORM.DIST(AND(GF$6&gt;=$F101,GF$6&lt;=$H101)*(GF$6-$F101+1),$J101/2,$M101,TRUE)-_xlfn.NORM.DIST(AND(GF$6&gt;=$F101,GF$6&lt;=$H101)*(GE$6-$F101+1),$J101/2,$M101,TRUE))/(1-2*_xlfn.NORM.DIST(0,$J101/2,$M101,TRUE))*$D101+($K101="Steady Growth")*(AND(GF$6&gt;=$F101,GF$6&lt;=$H101)*((GF$6-$F101+1)/($J101*($J101+1)/2)*$D101))+($K101="custom")*CustCF!FZ101</f>
        <v/>
      </c>
      <c r="GG101" s="87">
        <f>($K101="Bell Curve")*(_xlfn.NORM.DIST(AND(GG$6&gt;=$F101,GG$6&lt;=$H101)*(GG$6-$F101+1),$J101/2,$M101,TRUE)-_xlfn.NORM.DIST(AND(GG$6&gt;=$F101,GG$6&lt;=$H101)*(GF$6-$F101+1),$J101/2,$M101,TRUE))/(1-2*_xlfn.NORM.DIST(0,$J101/2,$M101,TRUE))*$D101+($K101="Steady Growth")*(AND(GG$6&gt;=$F101,GG$6&lt;=$H101)*((GG$6-$F101+1)/($J101*($J101+1)/2)*$D101))+($K101="custom")*CustCF!GA101</f>
        <v/>
      </c>
      <c r="GH101" s="87">
        <f>($K101="Bell Curve")*(_xlfn.NORM.DIST(AND(GH$6&gt;=$F101,GH$6&lt;=$H101)*(GH$6-$F101+1),$J101/2,$M101,TRUE)-_xlfn.NORM.DIST(AND(GH$6&gt;=$F101,GH$6&lt;=$H101)*(GG$6-$F101+1),$J101/2,$M101,TRUE))/(1-2*_xlfn.NORM.DIST(0,$J101/2,$M101,TRUE))*$D101+($K101="Steady Growth")*(AND(GH$6&gt;=$F101,GH$6&lt;=$H101)*((GH$6-$F101+1)/($J101*($J101+1)/2)*$D101))+($K101="custom")*CustCF!GB101</f>
        <v/>
      </c>
      <c r="GI101" s="87">
        <f>($K101="Bell Curve")*(_xlfn.NORM.DIST(AND(GI$6&gt;=$F101,GI$6&lt;=$H101)*(GI$6-$F101+1),$J101/2,$M101,TRUE)-_xlfn.NORM.DIST(AND(GI$6&gt;=$F101,GI$6&lt;=$H101)*(GH$6-$F101+1),$J101/2,$M101,TRUE))/(1-2*_xlfn.NORM.DIST(0,$J101/2,$M101,TRUE))*$D101+($K101="Steady Growth")*(AND(GI$6&gt;=$F101,GI$6&lt;=$H101)*((GI$6-$F101+1)/($J101*($J101+1)/2)*$D101))+($K101="custom")*CustCF!GC101</f>
        <v/>
      </c>
      <c r="GJ101" s="87">
        <f>($K101="Bell Curve")*(_xlfn.NORM.DIST(AND(GJ$6&gt;=$F101,GJ$6&lt;=$H101)*(GJ$6-$F101+1),$J101/2,$M101,TRUE)-_xlfn.NORM.DIST(AND(GJ$6&gt;=$F101,GJ$6&lt;=$H101)*(GI$6-$F101+1),$J101/2,$M101,TRUE))/(1-2*_xlfn.NORM.DIST(0,$J101/2,$M101,TRUE))*$D101+($K101="Steady Growth")*(AND(GJ$6&gt;=$F101,GJ$6&lt;=$H101)*((GJ$6-$F101+1)/($J101*($J101+1)/2)*$D101))+($K101="custom")*CustCF!GD101</f>
        <v/>
      </c>
      <c r="GK101" s="87">
        <f>($K101="Bell Curve")*(_xlfn.NORM.DIST(AND(GK$6&gt;=$F101,GK$6&lt;=$H101)*(GK$6-$F101+1),$J101/2,$M101,TRUE)-_xlfn.NORM.DIST(AND(GK$6&gt;=$F101,GK$6&lt;=$H101)*(GJ$6-$F101+1),$J101/2,$M101,TRUE))/(1-2*_xlfn.NORM.DIST(0,$J101/2,$M101,TRUE))*$D101+($K101="Steady Growth")*(AND(GK$6&gt;=$F101,GK$6&lt;=$H101)*((GK$6-$F101+1)/($J101*($J101+1)/2)*$D101))+($K101="custom")*CustCF!GE101</f>
        <v/>
      </c>
      <c r="GL101" s="87">
        <f>($K101="Bell Curve")*(_xlfn.NORM.DIST(AND(GL$6&gt;=$F101,GL$6&lt;=$H101)*(GL$6-$F101+1),$J101/2,$M101,TRUE)-_xlfn.NORM.DIST(AND(GL$6&gt;=$F101,GL$6&lt;=$H101)*(GK$6-$F101+1),$J101/2,$M101,TRUE))/(1-2*_xlfn.NORM.DIST(0,$J101/2,$M101,TRUE))*$D101+($K101="Steady Growth")*(AND(GL$6&gt;=$F101,GL$6&lt;=$H101)*((GL$6-$F101+1)/($J101*($J101+1)/2)*$D101))+($K101="custom")*CustCF!GF101</f>
        <v/>
      </c>
      <c r="GM101" s="87">
        <f>($K101="Bell Curve")*(_xlfn.NORM.DIST(AND(GM$6&gt;=$F101,GM$6&lt;=$H101)*(GM$6-$F101+1),$J101/2,$M101,TRUE)-_xlfn.NORM.DIST(AND(GM$6&gt;=$F101,GM$6&lt;=$H101)*(GL$6-$F101+1),$J101/2,$M101,TRUE))/(1-2*_xlfn.NORM.DIST(0,$J101/2,$M101,TRUE))*$D101+($K101="Steady Growth")*(AND(GM$6&gt;=$F101,GM$6&lt;=$H101)*((GM$6-$F101+1)/($J101*($J101+1)/2)*$D101))+($K101="custom")*CustCF!GG101</f>
        <v/>
      </c>
      <c r="GN101" s="257">
        <f>($K101="Bell Curve")*(_xlfn.NORM.DIST(AND(GN$6&gt;=$F101,GN$6&lt;=$H101)*(GN$6-$F101+1),$J101/2,$M101,TRUE)-_xlfn.NORM.DIST(AND(GN$6&gt;=$F101,GN$6&lt;=$H101)*(GM$6-$F101+1),$J101/2,$M101,TRUE))/(1-2*_xlfn.NORM.DIST(0,$J101/2,$M101,TRUE))*$D101+($K101="Steady Growth")*(AND(GN$6&gt;=$F101,GN$6&lt;=$H101)*((GN$6-$F101+1)/($J101*($J101+1)/2)*$D101))+($K101="custom")*CustCF!GH101</f>
        <v/>
      </c>
      <c r="GO101" s="1" t="n"/>
      <c r="GP101" s="63" t="n"/>
    </row>
    <row r="102" outlineLevel="1">
      <c r="A102" s="1" t="n"/>
      <c r="B102" s="1" t="n"/>
      <c r="C102" s="251">
        <f>Budget!AB13</f>
        <v/>
      </c>
      <c r="D102" s="14">
        <f>Budget!AC13</f>
        <v/>
      </c>
      <c r="E102" s="14">
        <f>IF(D102&lt;&gt;0,F102,"")</f>
        <v/>
      </c>
      <c r="F102" s="252" t="n">
        <v>12</v>
      </c>
      <c r="G102" s="921">
        <f>IF(L102="custom",CustCF!F102,INDEX($P$8:$GN$8,MATCH(F102,$P$6:$GN$6,0)))</f>
        <v/>
      </c>
      <c r="H102" s="253" t="n">
        <v>18</v>
      </c>
      <c r="I102" s="921">
        <f>IF(L102="custom",CustCF!G102,INDEX($P$8:$GN$8,MATCH(H102,$P$6:$GN$6,0)))</f>
        <v/>
      </c>
      <c r="J102" s="249">
        <f>H102-F102+1</f>
        <v/>
      </c>
      <c r="K102" s="254" t="inlineStr">
        <is>
          <t>Bell Curve</t>
        </is>
      </c>
      <c r="L102" s="255" t="inlineStr">
        <is>
          <t>Flat (9)</t>
        </is>
      </c>
      <c r="M102" s="256">
        <f>INDEX($D$261:$D$266,MATCH(L102,$C$261:$C$266,0))</f>
        <v/>
      </c>
      <c r="N102" s="13">
        <f>SUM(P102:GN102)</f>
        <v/>
      </c>
      <c r="O102" s="14" t="n"/>
      <c r="P102" s="87">
        <f>($K102="Bell Curve")*(_xlfn.NORM.DIST(AND(P$6&gt;=$F102,P$6&lt;=$H102)*(P$6-$F102+1),$J102/2,$M102,TRUE)-_xlfn.NORM.DIST(AND(P$6&gt;=$F102,P$6&lt;=$H102)*(O$6-$F102+1),$J102/2,$M102,TRUE))/(1-2*_xlfn.NORM.DIST(0,$J102/2,$M102,TRUE))*$D102+($K102="Steady Growth")*(AND(P$6&gt;=$F102,P$6&lt;=$H102)*((P$6-$F102+1)/($J102*($J102+1)/2)*$D102))+($K102="custom")*CustCF!J102</f>
        <v/>
      </c>
      <c r="Q102" s="87">
        <f>($K102="Bell Curve")*(_xlfn.NORM.DIST(AND(Q$6&gt;=$F102,Q$6&lt;=$H102)*(Q$6-$F102+1),$J102/2,$M102,TRUE)-_xlfn.NORM.DIST(AND(Q$6&gt;=$F102,Q$6&lt;=$H102)*(P$6-$F102+1),$J102/2,$M102,TRUE))/(1-2*_xlfn.NORM.DIST(0,$J102/2,$M102,TRUE))*$D102+($K102="Steady Growth")*(AND(Q$6&gt;=$F102,Q$6&lt;=$H102)*((Q$6-$F102+1)/($J102*($J102+1)/2)*$D102))+($K102="custom")*CustCF!K102</f>
        <v/>
      </c>
      <c r="R102" s="87">
        <f>($K102="Bell Curve")*(_xlfn.NORM.DIST(AND(R$6&gt;=$F102,R$6&lt;=$H102)*(R$6-$F102+1),$J102/2,$M102,TRUE)-_xlfn.NORM.DIST(AND(R$6&gt;=$F102,R$6&lt;=$H102)*(Q$6-$F102+1),$J102/2,$M102,TRUE))/(1-2*_xlfn.NORM.DIST(0,$J102/2,$M102,TRUE))*$D102+($K102="Steady Growth")*(AND(R$6&gt;=$F102,R$6&lt;=$H102)*((R$6-$F102+1)/($J102*($J102+1)/2)*$D102))+($K102="custom")*CustCF!L102</f>
        <v/>
      </c>
      <c r="S102" s="87">
        <f>($K102="Bell Curve")*(_xlfn.NORM.DIST(AND(S$6&gt;=$F102,S$6&lt;=$H102)*(S$6-$F102+1),$J102/2,$M102,TRUE)-_xlfn.NORM.DIST(AND(S$6&gt;=$F102,S$6&lt;=$H102)*(R$6-$F102+1),$J102/2,$M102,TRUE))/(1-2*_xlfn.NORM.DIST(0,$J102/2,$M102,TRUE))*$D102+($K102="Steady Growth")*(AND(S$6&gt;=$F102,S$6&lt;=$H102)*((S$6-$F102+1)/($J102*($J102+1)/2)*$D102))+($K102="custom")*CustCF!M102</f>
        <v/>
      </c>
      <c r="T102" s="87">
        <f>($K102="Bell Curve")*(_xlfn.NORM.DIST(AND(T$6&gt;=$F102,T$6&lt;=$H102)*(T$6-$F102+1),$J102/2,$M102,TRUE)-_xlfn.NORM.DIST(AND(T$6&gt;=$F102,T$6&lt;=$H102)*(S$6-$F102+1),$J102/2,$M102,TRUE))/(1-2*_xlfn.NORM.DIST(0,$J102/2,$M102,TRUE))*$D102+($K102="Steady Growth")*(AND(T$6&gt;=$F102,T$6&lt;=$H102)*((T$6-$F102+1)/($J102*($J102+1)/2)*$D102))+($K102="custom")*CustCF!N102</f>
        <v/>
      </c>
      <c r="U102" s="87">
        <f>($K102="Bell Curve")*(_xlfn.NORM.DIST(AND(U$6&gt;=$F102,U$6&lt;=$H102)*(U$6-$F102+1),$J102/2,$M102,TRUE)-_xlfn.NORM.DIST(AND(U$6&gt;=$F102,U$6&lt;=$H102)*(T$6-$F102+1),$J102/2,$M102,TRUE))/(1-2*_xlfn.NORM.DIST(0,$J102/2,$M102,TRUE))*$D102+($K102="Steady Growth")*(AND(U$6&gt;=$F102,U$6&lt;=$H102)*((U$6-$F102+1)/($J102*($J102+1)/2)*$D102))+($K102="custom")*CustCF!O102</f>
        <v/>
      </c>
      <c r="V102" s="87">
        <f>($K102="Bell Curve")*(_xlfn.NORM.DIST(AND(V$6&gt;=$F102,V$6&lt;=$H102)*(V$6-$F102+1),$J102/2,$M102,TRUE)-_xlfn.NORM.DIST(AND(V$6&gt;=$F102,V$6&lt;=$H102)*(U$6-$F102+1),$J102/2,$M102,TRUE))/(1-2*_xlfn.NORM.DIST(0,$J102/2,$M102,TRUE))*$D102+($K102="Steady Growth")*(AND(V$6&gt;=$F102,V$6&lt;=$H102)*((V$6-$F102+1)/($J102*($J102+1)/2)*$D102))+($K102="custom")*CustCF!P102</f>
        <v/>
      </c>
      <c r="W102" s="87">
        <f>($K102="Bell Curve")*(_xlfn.NORM.DIST(AND(W$6&gt;=$F102,W$6&lt;=$H102)*(W$6-$F102+1),$J102/2,$M102,TRUE)-_xlfn.NORM.DIST(AND(W$6&gt;=$F102,W$6&lt;=$H102)*(V$6-$F102+1),$J102/2,$M102,TRUE))/(1-2*_xlfn.NORM.DIST(0,$J102/2,$M102,TRUE))*$D102+($K102="Steady Growth")*(AND(W$6&gt;=$F102,W$6&lt;=$H102)*((W$6-$F102+1)/($J102*($J102+1)/2)*$D102))+($K102="custom")*CustCF!Q102</f>
        <v/>
      </c>
      <c r="X102" s="87">
        <f>($K102="Bell Curve")*(_xlfn.NORM.DIST(AND(X$6&gt;=$F102,X$6&lt;=$H102)*(X$6-$F102+1),$J102/2,$M102,TRUE)-_xlfn.NORM.DIST(AND(X$6&gt;=$F102,X$6&lt;=$H102)*(W$6-$F102+1),$J102/2,$M102,TRUE))/(1-2*_xlfn.NORM.DIST(0,$J102/2,$M102,TRUE))*$D102+($K102="Steady Growth")*(AND(X$6&gt;=$F102,X$6&lt;=$H102)*((X$6-$F102+1)/($J102*($J102+1)/2)*$D102))+($K102="custom")*CustCF!R102</f>
        <v/>
      </c>
      <c r="Y102" s="87">
        <f>($K102="Bell Curve")*(_xlfn.NORM.DIST(AND(Y$6&gt;=$F102,Y$6&lt;=$H102)*(Y$6-$F102+1),$J102/2,$M102,TRUE)-_xlfn.NORM.DIST(AND(Y$6&gt;=$F102,Y$6&lt;=$H102)*(X$6-$F102+1),$J102/2,$M102,TRUE))/(1-2*_xlfn.NORM.DIST(0,$J102/2,$M102,TRUE))*$D102+($K102="Steady Growth")*(AND(Y$6&gt;=$F102,Y$6&lt;=$H102)*((Y$6-$F102+1)/($J102*($J102+1)/2)*$D102))+($K102="custom")*CustCF!S102</f>
        <v/>
      </c>
      <c r="Z102" s="87">
        <f>($K102="Bell Curve")*(_xlfn.NORM.DIST(AND(Z$6&gt;=$F102,Z$6&lt;=$H102)*(Z$6-$F102+1),$J102/2,$M102,TRUE)-_xlfn.NORM.DIST(AND(Z$6&gt;=$F102,Z$6&lt;=$H102)*(Y$6-$F102+1),$J102/2,$M102,TRUE))/(1-2*_xlfn.NORM.DIST(0,$J102/2,$M102,TRUE))*$D102+($K102="Steady Growth")*(AND(Z$6&gt;=$F102,Z$6&lt;=$H102)*((Z$6-$F102+1)/($J102*($J102+1)/2)*$D102))+($K102="custom")*CustCF!T102</f>
        <v/>
      </c>
      <c r="AA102" s="87">
        <f>($K102="Bell Curve")*(_xlfn.NORM.DIST(AND(AA$6&gt;=$F102,AA$6&lt;=$H102)*(AA$6-$F102+1),$J102/2,$M102,TRUE)-_xlfn.NORM.DIST(AND(AA$6&gt;=$F102,AA$6&lt;=$H102)*(Z$6-$F102+1),$J102/2,$M102,TRUE))/(1-2*_xlfn.NORM.DIST(0,$J102/2,$M102,TRUE))*$D102+($K102="Steady Growth")*(AND(AA$6&gt;=$F102,AA$6&lt;=$H102)*((AA$6-$F102+1)/($J102*($J102+1)/2)*$D102))+($K102="custom")*CustCF!U102</f>
        <v/>
      </c>
      <c r="AB102" s="87">
        <f>($K102="Bell Curve")*(_xlfn.NORM.DIST(AND(AB$6&gt;=$F102,AB$6&lt;=$H102)*(AB$6-$F102+1),$J102/2,$M102,TRUE)-_xlfn.NORM.DIST(AND(AB$6&gt;=$F102,AB$6&lt;=$H102)*(AA$6-$F102+1),$J102/2,$M102,TRUE))/(1-2*_xlfn.NORM.DIST(0,$J102/2,$M102,TRUE))*$D102+($K102="Steady Growth")*(AND(AB$6&gt;=$F102,AB$6&lt;=$H102)*((AB$6-$F102+1)/($J102*($J102+1)/2)*$D102))+($K102="custom")*CustCF!V102</f>
        <v/>
      </c>
      <c r="AC102" s="87">
        <f>($K102="Bell Curve")*(_xlfn.NORM.DIST(AND(AC$6&gt;=$F102,AC$6&lt;=$H102)*(AC$6-$F102+1),$J102/2,$M102,TRUE)-_xlfn.NORM.DIST(AND(AC$6&gt;=$F102,AC$6&lt;=$H102)*(AB$6-$F102+1),$J102/2,$M102,TRUE))/(1-2*_xlfn.NORM.DIST(0,$J102/2,$M102,TRUE))*$D102+($K102="Steady Growth")*(AND(AC$6&gt;=$F102,AC$6&lt;=$H102)*((AC$6-$F102+1)/($J102*($J102+1)/2)*$D102))+($K102="custom")*CustCF!W102</f>
        <v/>
      </c>
      <c r="AD102" s="87">
        <f>($K102="Bell Curve")*(_xlfn.NORM.DIST(AND(AD$6&gt;=$F102,AD$6&lt;=$H102)*(AD$6-$F102+1),$J102/2,$M102,TRUE)-_xlfn.NORM.DIST(AND(AD$6&gt;=$F102,AD$6&lt;=$H102)*(AC$6-$F102+1),$J102/2,$M102,TRUE))/(1-2*_xlfn.NORM.DIST(0,$J102/2,$M102,TRUE))*$D102+($K102="Steady Growth")*(AND(AD$6&gt;=$F102,AD$6&lt;=$H102)*((AD$6-$F102+1)/($J102*($J102+1)/2)*$D102))+($K102="custom")*CustCF!X102</f>
        <v/>
      </c>
      <c r="AE102" s="87">
        <f>($K102="Bell Curve")*(_xlfn.NORM.DIST(AND(AE$6&gt;=$F102,AE$6&lt;=$H102)*(AE$6-$F102+1),$J102/2,$M102,TRUE)-_xlfn.NORM.DIST(AND(AE$6&gt;=$F102,AE$6&lt;=$H102)*(AD$6-$F102+1),$J102/2,$M102,TRUE))/(1-2*_xlfn.NORM.DIST(0,$J102/2,$M102,TRUE))*$D102+($K102="Steady Growth")*(AND(AE$6&gt;=$F102,AE$6&lt;=$H102)*((AE$6-$F102+1)/($J102*($J102+1)/2)*$D102))+($K102="custom")*CustCF!Y102</f>
        <v/>
      </c>
      <c r="AF102" s="87">
        <f>($K102="Bell Curve")*(_xlfn.NORM.DIST(AND(AF$6&gt;=$F102,AF$6&lt;=$H102)*(AF$6-$F102+1),$J102/2,$M102,TRUE)-_xlfn.NORM.DIST(AND(AF$6&gt;=$F102,AF$6&lt;=$H102)*(AE$6-$F102+1),$J102/2,$M102,TRUE))/(1-2*_xlfn.NORM.DIST(0,$J102/2,$M102,TRUE))*$D102+($K102="Steady Growth")*(AND(AF$6&gt;=$F102,AF$6&lt;=$H102)*((AF$6-$F102+1)/($J102*($J102+1)/2)*$D102))+($K102="custom")*CustCF!Z102</f>
        <v/>
      </c>
      <c r="AG102" s="87">
        <f>($K102="Bell Curve")*(_xlfn.NORM.DIST(AND(AG$6&gt;=$F102,AG$6&lt;=$H102)*(AG$6-$F102+1),$J102/2,$M102,TRUE)-_xlfn.NORM.DIST(AND(AG$6&gt;=$F102,AG$6&lt;=$H102)*(AF$6-$F102+1),$J102/2,$M102,TRUE))/(1-2*_xlfn.NORM.DIST(0,$J102/2,$M102,TRUE))*$D102+($K102="Steady Growth")*(AND(AG$6&gt;=$F102,AG$6&lt;=$H102)*((AG$6-$F102+1)/($J102*($J102+1)/2)*$D102))+($K102="custom")*CustCF!AA102</f>
        <v/>
      </c>
      <c r="AH102" s="87">
        <f>($K102="Bell Curve")*(_xlfn.NORM.DIST(AND(AH$6&gt;=$F102,AH$6&lt;=$H102)*(AH$6-$F102+1),$J102/2,$M102,TRUE)-_xlfn.NORM.DIST(AND(AH$6&gt;=$F102,AH$6&lt;=$H102)*(AG$6-$F102+1),$J102/2,$M102,TRUE))/(1-2*_xlfn.NORM.DIST(0,$J102/2,$M102,TRUE))*$D102+($K102="Steady Growth")*(AND(AH$6&gt;=$F102,AH$6&lt;=$H102)*((AH$6-$F102+1)/($J102*($J102+1)/2)*$D102))+($K102="custom")*CustCF!AB102</f>
        <v/>
      </c>
      <c r="AI102" s="87">
        <f>($K102="Bell Curve")*(_xlfn.NORM.DIST(AND(AI$6&gt;=$F102,AI$6&lt;=$H102)*(AI$6-$F102+1),$J102/2,$M102,TRUE)-_xlfn.NORM.DIST(AND(AI$6&gt;=$F102,AI$6&lt;=$H102)*(AH$6-$F102+1),$J102/2,$M102,TRUE))/(1-2*_xlfn.NORM.DIST(0,$J102/2,$M102,TRUE))*$D102+($K102="Steady Growth")*(AND(AI$6&gt;=$F102,AI$6&lt;=$H102)*((AI$6-$F102+1)/($J102*($J102+1)/2)*$D102))+($K102="custom")*CustCF!AC102</f>
        <v/>
      </c>
      <c r="AJ102" s="87">
        <f>($K102="Bell Curve")*(_xlfn.NORM.DIST(AND(AJ$6&gt;=$F102,AJ$6&lt;=$H102)*(AJ$6-$F102+1),$J102/2,$M102,TRUE)-_xlfn.NORM.DIST(AND(AJ$6&gt;=$F102,AJ$6&lt;=$H102)*(AI$6-$F102+1),$J102/2,$M102,TRUE))/(1-2*_xlfn.NORM.DIST(0,$J102/2,$M102,TRUE))*$D102+($K102="Steady Growth")*(AND(AJ$6&gt;=$F102,AJ$6&lt;=$H102)*((AJ$6-$F102+1)/($J102*($J102+1)/2)*$D102))+($K102="custom")*CustCF!AD102</f>
        <v/>
      </c>
      <c r="AK102" s="87">
        <f>($K102="Bell Curve")*(_xlfn.NORM.DIST(AND(AK$6&gt;=$F102,AK$6&lt;=$H102)*(AK$6-$F102+1),$J102/2,$M102,TRUE)-_xlfn.NORM.DIST(AND(AK$6&gt;=$F102,AK$6&lt;=$H102)*(AJ$6-$F102+1),$J102/2,$M102,TRUE))/(1-2*_xlfn.NORM.DIST(0,$J102/2,$M102,TRUE))*$D102+($K102="Steady Growth")*(AND(AK$6&gt;=$F102,AK$6&lt;=$H102)*((AK$6-$F102+1)/($J102*($J102+1)/2)*$D102))+($K102="custom")*CustCF!AE102</f>
        <v/>
      </c>
      <c r="AL102" s="87">
        <f>($K102="Bell Curve")*(_xlfn.NORM.DIST(AND(AL$6&gt;=$F102,AL$6&lt;=$H102)*(AL$6-$F102+1),$J102/2,$M102,TRUE)-_xlfn.NORM.DIST(AND(AL$6&gt;=$F102,AL$6&lt;=$H102)*(AK$6-$F102+1),$J102/2,$M102,TRUE))/(1-2*_xlfn.NORM.DIST(0,$J102/2,$M102,TRUE))*$D102+($K102="Steady Growth")*(AND(AL$6&gt;=$F102,AL$6&lt;=$H102)*((AL$6-$F102+1)/($J102*($J102+1)/2)*$D102))+($K102="custom")*CustCF!AF102</f>
        <v/>
      </c>
      <c r="AM102" s="87">
        <f>($K102="Bell Curve")*(_xlfn.NORM.DIST(AND(AM$6&gt;=$F102,AM$6&lt;=$H102)*(AM$6-$F102+1),$J102/2,$M102,TRUE)-_xlfn.NORM.DIST(AND(AM$6&gt;=$F102,AM$6&lt;=$H102)*(AL$6-$F102+1),$J102/2,$M102,TRUE))/(1-2*_xlfn.NORM.DIST(0,$J102/2,$M102,TRUE))*$D102+($K102="Steady Growth")*(AND(AM$6&gt;=$F102,AM$6&lt;=$H102)*((AM$6-$F102+1)/($J102*($J102+1)/2)*$D102))+($K102="custom")*CustCF!AG102</f>
        <v/>
      </c>
      <c r="AN102" s="87">
        <f>($K102="Bell Curve")*(_xlfn.NORM.DIST(AND(AN$6&gt;=$F102,AN$6&lt;=$H102)*(AN$6-$F102+1),$J102/2,$M102,TRUE)-_xlfn.NORM.DIST(AND(AN$6&gt;=$F102,AN$6&lt;=$H102)*(AM$6-$F102+1),$J102/2,$M102,TRUE))/(1-2*_xlfn.NORM.DIST(0,$J102/2,$M102,TRUE))*$D102+($K102="Steady Growth")*(AND(AN$6&gt;=$F102,AN$6&lt;=$H102)*((AN$6-$F102+1)/($J102*($J102+1)/2)*$D102))+($K102="custom")*CustCF!AH102</f>
        <v/>
      </c>
      <c r="AO102" s="87">
        <f>($K102="Bell Curve")*(_xlfn.NORM.DIST(AND(AO$6&gt;=$F102,AO$6&lt;=$H102)*(AO$6-$F102+1),$J102/2,$M102,TRUE)-_xlfn.NORM.DIST(AND(AO$6&gt;=$F102,AO$6&lt;=$H102)*(AN$6-$F102+1),$J102/2,$M102,TRUE))/(1-2*_xlfn.NORM.DIST(0,$J102/2,$M102,TRUE))*$D102+($K102="Steady Growth")*(AND(AO$6&gt;=$F102,AO$6&lt;=$H102)*((AO$6-$F102+1)/($J102*($J102+1)/2)*$D102))+($K102="custom")*CustCF!AI102</f>
        <v/>
      </c>
      <c r="AP102" s="87">
        <f>($K102="Bell Curve")*(_xlfn.NORM.DIST(AND(AP$6&gt;=$F102,AP$6&lt;=$H102)*(AP$6-$F102+1),$J102/2,$M102,TRUE)-_xlfn.NORM.DIST(AND(AP$6&gt;=$F102,AP$6&lt;=$H102)*(AO$6-$F102+1),$J102/2,$M102,TRUE))/(1-2*_xlfn.NORM.DIST(0,$J102/2,$M102,TRUE))*$D102+($K102="Steady Growth")*(AND(AP$6&gt;=$F102,AP$6&lt;=$H102)*((AP$6-$F102+1)/($J102*($J102+1)/2)*$D102))+($K102="custom")*CustCF!AJ102</f>
        <v/>
      </c>
      <c r="AQ102" s="87">
        <f>($K102="Bell Curve")*(_xlfn.NORM.DIST(AND(AQ$6&gt;=$F102,AQ$6&lt;=$H102)*(AQ$6-$F102+1),$J102/2,$M102,TRUE)-_xlfn.NORM.DIST(AND(AQ$6&gt;=$F102,AQ$6&lt;=$H102)*(AP$6-$F102+1),$J102/2,$M102,TRUE))/(1-2*_xlfn.NORM.DIST(0,$J102/2,$M102,TRUE))*$D102+($K102="Steady Growth")*(AND(AQ$6&gt;=$F102,AQ$6&lt;=$H102)*((AQ$6-$F102+1)/($J102*($J102+1)/2)*$D102))+($K102="custom")*CustCF!AK102</f>
        <v/>
      </c>
      <c r="AR102" s="87">
        <f>($K102="Bell Curve")*(_xlfn.NORM.DIST(AND(AR$6&gt;=$F102,AR$6&lt;=$H102)*(AR$6-$F102+1),$J102/2,$M102,TRUE)-_xlfn.NORM.DIST(AND(AR$6&gt;=$F102,AR$6&lt;=$H102)*(AQ$6-$F102+1),$J102/2,$M102,TRUE))/(1-2*_xlfn.NORM.DIST(0,$J102/2,$M102,TRUE))*$D102+($K102="Steady Growth")*(AND(AR$6&gt;=$F102,AR$6&lt;=$H102)*((AR$6-$F102+1)/($J102*($J102+1)/2)*$D102))+($K102="custom")*CustCF!AL102</f>
        <v/>
      </c>
      <c r="AS102" s="87">
        <f>($K102="Bell Curve")*(_xlfn.NORM.DIST(AND(AS$6&gt;=$F102,AS$6&lt;=$H102)*(AS$6-$F102+1),$J102/2,$M102,TRUE)-_xlfn.NORM.DIST(AND(AS$6&gt;=$F102,AS$6&lt;=$H102)*(AR$6-$F102+1),$J102/2,$M102,TRUE))/(1-2*_xlfn.NORM.DIST(0,$J102/2,$M102,TRUE))*$D102+($K102="Steady Growth")*(AND(AS$6&gt;=$F102,AS$6&lt;=$H102)*((AS$6-$F102+1)/($J102*($J102+1)/2)*$D102))+($K102="custom")*CustCF!AM102</f>
        <v/>
      </c>
      <c r="AT102" s="87">
        <f>($K102="Bell Curve")*(_xlfn.NORM.DIST(AND(AT$6&gt;=$F102,AT$6&lt;=$H102)*(AT$6-$F102+1),$J102/2,$M102,TRUE)-_xlfn.NORM.DIST(AND(AT$6&gt;=$F102,AT$6&lt;=$H102)*(AS$6-$F102+1),$J102/2,$M102,TRUE))/(1-2*_xlfn.NORM.DIST(0,$J102/2,$M102,TRUE))*$D102+($K102="Steady Growth")*(AND(AT$6&gt;=$F102,AT$6&lt;=$H102)*((AT$6-$F102+1)/($J102*($J102+1)/2)*$D102))+($K102="custom")*CustCF!AN102</f>
        <v/>
      </c>
      <c r="AU102" s="87">
        <f>($K102="Bell Curve")*(_xlfn.NORM.DIST(AND(AU$6&gt;=$F102,AU$6&lt;=$H102)*(AU$6-$F102+1),$J102/2,$M102,TRUE)-_xlfn.NORM.DIST(AND(AU$6&gt;=$F102,AU$6&lt;=$H102)*(AT$6-$F102+1),$J102/2,$M102,TRUE))/(1-2*_xlfn.NORM.DIST(0,$J102/2,$M102,TRUE))*$D102+($K102="Steady Growth")*(AND(AU$6&gt;=$F102,AU$6&lt;=$H102)*((AU$6-$F102+1)/($J102*($J102+1)/2)*$D102))+($K102="custom")*CustCF!AO102</f>
        <v/>
      </c>
      <c r="AV102" s="87">
        <f>($K102="Bell Curve")*(_xlfn.NORM.DIST(AND(AV$6&gt;=$F102,AV$6&lt;=$H102)*(AV$6-$F102+1),$J102/2,$M102,TRUE)-_xlfn.NORM.DIST(AND(AV$6&gt;=$F102,AV$6&lt;=$H102)*(AU$6-$F102+1),$J102/2,$M102,TRUE))/(1-2*_xlfn.NORM.DIST(0,$J102/2,$M102,TRUE))*$D102+($K102="Steady Growth")*(AND(AV$6&gt;=$F102,AV$6&lt;=$H102)*((AV$6-$F102+1)/($J102*($J102+1)/2)*$D102))+($K102="custom")*CustCF!AP102</f>
        <v/>
      </c>
      <c r="AW102" s="87">
        <f>($K102="Bell Curve")*(_xlfn.NORM.DIST(AND(AW$6&gt;=$F102,AW$6&lt;=$H102)*(AW$6-$F102+1),$J102/2,$M102,TRUE)-_xlfn.NORM.DIST(AND(AW$6&gt;=$F102,AW$6&lt;=$H102)*(AV$6-$F102+1),$J102/2,$M102,TRUE))/(1-2*_xlfn.NORM.DIST(0,$J102/2,$M102,TRUE))*$D102+($K102="Steady Growth")*(AND(AW$6&gt;=$F102,AW$6&lt;=$H102)*((AW$6-$F102+1)/($J102*($J102+1)/2)*$D102))+($K102="custom")*CustCF!AQ102</f>
        <v/>
      </c>
      <c r="AX102" s="87">
        <f>($K102="Bell Curve")*(_xlfn.NORM.DIST(AND(AX$6&gt;=$F102,AX$6&lt;=$H102)*(AX$6-$F102+1),$J102/2,$M102,TRUE)-_xlfn.NORM.DIST(AND(AX$6&gt;=$F102,AX$6&lt;=$H102)*(AW$6-$F102+1),$J102/2,$M102,TRUE))/(1-2*_xlfn.NORM.DIST(0,$J102/2,$M102,TRUE))*$D102+($K102="Steady Growth")*(AND(AX$6&gt;=$F102,AX$6&lt;=$H102)*((AX$6-$F102+1)/($J102*($J102+1)/2)*$D102))+($K102="custom")*CustCF!AR102</f>
        <v/>
      </c>
      <c r="AY102" s="87">
        <f>($K102="Bell Curve")*(_xlfn.NORM.DIST(AND(AY$6&gt;=$F102,AY$6&lt;=$H102)*(AY$6-$F102+1),$J102/2,$M102,TRUE)-_xlfn.NORM.DIST(AND(AY$6&gt;=$F102,AY$6&lt;=$H102)*(AX$6-$F102+1),$J102/2,$M102,TRUE))/(1-2*_xlfn.NORM.DIST(0,$J102/2,$M102,TRUE))*$D102+($K102="Steady Growth")*(AND(AY$6&gt;=$F102,AY$6&lt;=$H102)*((AY$6-$F102+1)/($J102*($J102+1)/2)*$D102))+($K102="custom")*CustCF!AS102</f>
        <v/>
      </c>
      <c r="AZ102" s="87">
        <f>($K102="Bell Curve")*(_xlfn.NORM.DIST(AND(AZ$6&gt;=$F102,AZ$6&lt;=$H102)*(AZ$6-$F102+1),$J102/2,$M102,TRUE)-_xlfn.NORM.DIST(AND(AZ$6&gt;=$F102,AZ$6&lt;=$H102)*(AY$6-$F102+1),$J102/2,$M102,TRUE))/(1-2*_xlfn.NORM.DIST(0,$J102/2,$M102,TRUE))*$D102+($K102="Steady Growth")*(AND(AZ$6&gt;=$F102,AZ$6&lt;=$H102)*((AZ$6-$F102+1)/($J102*($J102+1)/2)*$D102))+($K102="custom")*CustCF!AT102</f>
        <v/>
      </c>
      <c r="BA102" s="87">
        <f>($K102="Bell Curve")*(_xlfn.NORM.DIST(AND(BA$6&gt;=$F102,BA$6&lt;=$H102)*(BA$6-$F102+1),$J102/2,$M102,TRUE)-_xlfn.NORM.DIST(AND(BA$6&gt;=$F102,BA$6&lt;=$H102)*(AZ$6-$F102+1),$J102/2,$M102,TRUE))/(1-2*_xlfn.NORM.DIST(0,$J102/2,$M102,TRUE))*$D102+($K102="Steady Growth")*(AND(BA$6&gt;=$F102,BA$6&lt;=$H102)*((BA$6-$F102+1)/($J102*($J102+1)/2)*$D102))+($K102="custom")*CustCF!AU102</f>
        <v/>
      </c>
      <c r="BB102" s="87">
        <f>($K102="Bell Curve")*(_xlfn.NORM.DIST(AND(BB$6&gt;=$F102,BB$6&lt;=$H102)*(BB$6-$F102+1),$J102/2,$M102,TRUE)-_xlfn.NORM.DIST(AND(BB$6&gt;=$F102,BB$6&lt;=$H102)*(BA$6-$F102+1),$J102/2,$M102,TRUE))/(1-2*_xlfn.NORM.DIST(0,$J102/2,$M102,TRUE))*$D102+($K102="Steady Growth")*(AND(BB$6&gt;=$F102,BB$6&lt;=$H102)*((BB$6-$F102+1)/($J102*($J102+1)/2)*$D102))+($K102="custom")*CustCF!AV102</f>
        <v/>
      </c>
      <c r="BC102" s="87">
        <f>($K102="Bell Curve")*(_xlfn.NORM.DIST(AND(BC$6&gt;=$F102,BC$6&lt;=$H102)*(BC$6-$F102+1),$J102/2,$M102,TRUE)-_xlfn.NORM.DIST(AND(BC$6&gt;=$F102,BC$6&lt;=$H102)*(BB$6-$F102+1),$J102/2,$M102,TRUE))/(1-2*_xlfn.NORM.DIST(0,$J102/2,$M102,TRUE))*$D102+($K102="Steady Growth")*(AND(BC$6&gt;=$F102,BC$6&lt;=$H102)*((BC$6-$F102+1)/($J102*($J102+1)/2)*$D102))+($K102="custom")*CustCF!AW102</f>
        <v/>
      </c>
      <c r="BD102" s="87">
        <f>($K102="Bell Curve")*(_xlfn.NORM.DIST(AND(BD$6&gt;=$F102,BD$6&lt;=$H102)*(BD$6-$F102+1),$J102/2,$M102,TRUE)-_xlfn.NORM.DIST(AND(BD$6&gt;=$F102,BD$6&lt;=$H102)*(BC$6-$F102+1),$J102/2,$M102,TRUE))/(1-2*_xlfn.NORM.DIST(0,$J102/2,$M102,TRUE))*$D102+($K102="Steady Growth")*(AND(BD$6&gt;=$F102,BD$6&lt;=$H102)*((BD$6-$F102+1)/($J102*($J102+1)/2)*$D102))+($K102="custom")*CustCF!AX102</f>
        <v/>
      </c>
      <c r="BE102" s="87">
        <f>($K102="Bell Curve")*(_xlfn.NORM.DIST(AND(BE$6&gt;=$F102,BE$6&lt;=$H102)*(BE$6-$F102+1),$J102/2,$M102,TRUE)-_xlfn.NORM.DIST(AND(BE$6&gt;=$F102,BE$6&lt;=$H102)*(BD$6-$F102+1),$J102/2,$M102,TRUE))/(1-2*_xlfn.NORM.DIST(0,$J102/2,$M102,TRUE))*$D102+($K102="Steady Growth")*(AND(BE$6&gt;=$F102,BE$6&lt;=$H102)*((BE$6-$F102+1)/($J102*($J102+1)/2)*$D102))+($K102="custom")*CustCF!AY102</f>
        <v/>
      </c>
      <c r="BF102" s="87">
        <f>($K102="Bell Curve")*(_xlfn.NORM.DIST(AND(BF$6&gt;=$F102,BF$6&lt;=$H102)*(BF$6-$F102+1),$J102/2,$M102,TRUE)-_xlfn.NORM.DIST(AND(BF$6&gt;=$F102,BF$6&lt;=$H102)*(BE$6-$F102+1),$J102/2,$M102,TRUE))/(1-2*_xlfn.NORM.DIST(0,$J102/2,$M102,TRUE))*$D102+($K102="Steady Growth")*(AND(BF$6&gt;=$F102,BF$6&lt;=$H102)*((BF$6-$F102+1)/($J102*($J102+1)/2)*$D102))+($K102="custom")*CustCF!AZ102</f>
        <v/>
      </c>
      <c r="BG102" s="87">
        <f>($K102="Bell Curve")*(_xlfn.NORM.DIST(AND(BG$6&gt;=$F102,BG$6&lt;=$H102)*(BG$6-$F102+1),$J102/2,$M102,TRUE)-_xlfn.NORM.DIST(AND(BG$6&gt;=$F102,BG$6&lt;=$H102)*(BF$6-$F102+1),$J102/2,$M102,TRUE))/(1-2*_xlfn.NORM.DIST(0,$J102/2,$M102,TRUE))*$D102+($K102="Steady Growth")*(AND(BG$6&gt;=$F102,BG$6&lt;=$H102)*((BG$6-$F102+1)/($J102*($J102+1)/2)*$D102))+($K102="custom")*CustCF!BA102</f>
        <v/>
      </c>
      <c r="BH102" s="87">
        <f>($K102="Bell Curve")*(_xlfn.NORM.DIST(AND(BH$6&gt;=$F102,BH$6&lt;=$H102)*(BH$6-$F102+1),$J102/2,$M102,TRUE)-_xlfn.NORM.DIST(AND(BH$6&gt;=$F102,BH$6&lt;=$H102)*(BG$6-$F102+1),$J102/2,$M102,TRUE))/(1-2*_xlfn.NORM.DIST(0,$J102/2,$M102,TRUE))*$D102+($K102="Steady Growth")*(AND(BH$6&gt;=$F102,BH$6&lt;=$H102)*((BH$6-$F102+1)/($J102*($J102+1)/2)*$D102))+($K102="custom")*CustCF!BB102</f>
        <v/>
      </c>
      <c r="BI102" s="87">
        <f>($K102="Bell Curve")*(_xlfn.NORM.DIST(AND(BI$6&gt;=$F102,BI$6&lt;=$H102)*(BI$6-$F102+1),$J102/2,$M102,TRUE)-_xlfn.NORM.DIST(AND(BI$6&gt;=$F102,BI$6&lt;=$H102)*(BH$6-$F102+1),$J102/2,$M102,TRUE))/(1-2*_xlfn.NORM.DIST(0,$J102/2,$M102,TRUE))*$D102+($K102="Steady Growth")*(AND(BI$6&gt;=$F102,BI$6&lt;=$H102)*((BI$6-$F102+1)/($J102*($J102+1)/2)*$D102))+($K102="custom")*CustCF!BC102</f>
        <v/>
      </c>
      <c r="BJ102" s="87">
        <f>($K102="Bell Curve")*(_xlfn.NORM.DIST(AND(BJ$6&gt;=$F102,BJ$6&lt;=$H102)*(BJ$6-$F102+1),$J102/2,$M102,TRUE)-_xlfn.NORM.DIST(AND(BJ$6&gt;=$F102,BJ$6&lt;=$H102)*(BI$6-$F102+1),$J102/2,$M102,TRUE))/(1-2*_xlfn.NORM.DIST(0,$J102/2,$M102,TRUE))*$D102+($K102="Steady Growth")*(AND(BJ$6&gt;=$F102,BJ$6&lt;=$H102)*((BJ$6-$F102+1)/($J102*($J102+1)/2)*$D102))+($K102="custom")*CustCF!BD102</f>
        <v/>
      </c>
      <c r="BK102" s="87">
        <f>($K102="Bell Curve")*(_xlfn.NORM.DIST(AND(BK$6&gt;=$F102,BK$6&lt;=$H102)*(BK$6-$F102+1),$J102/2,$M102,TRUE)-_xlfn.NORM.DIST(AND(BK$6&gt;=$F102,BK$6&lt;=$H102)*(BJ$6-$F102+1),$J102/2,$M102,TRUE))/(1-2*_xlfn.NORM.DIST(0,$J102/2,$M102,TRUE))*$D102+($K102="Steady Growth")*(AND(BK$6&gt;=$F102,BK$6&lt;=$H102)*((BK$6-$F102+1)/($J102*($J102+1)/2)*$D102))+($K102="custom")*CustCF!BE102</f>
        <v/>
      </c>
      <c r="BL102" s="87">
        <f>($K102="Bell Curve")*(_xlfn.NORM.DIST(AND(BL$6&gt;=$F102,BL$6&lt;=$H102)*(BL$6-$F102+1),$J102/2,$M102,TRUE)-_xlfn.NORM.DIST(AND(BL$6&gt;=$F102,BL$6&lt;=$H102)*(BK$6-$F102+1),$J102/2,$M102,TRUE))/(1-2*_xlfn.NORM.DIST(0,$J102/2,$M102,TRUE))*$D102+($K102="Steady Growth")*(AND(BL$6&gt;=$F102,BL$6&lt;=$H102)*((BL$6-$F102+1)/($J102*($J102+1)/2)*$D102))+($K102="custom")*CustCF!BF102</f>
        <v/>
      </c>
      <c r="BM102" s="87">
        <f>($K102="Bell Curve")*(_xlfn.NORM.DIST(AND(BM$6&gt;=$F102,BM$6&lt;=$H102)*(BM$6-$F102+1),$J102/2,$M102,TRUE)-_xlfn.NORM.DIST(AND(BM$6&gt;=$F102,BM$6&lt;=$H102)*(BL$6-$F102+1),$J102/2,$M102,TRUE))/(1-2*_xlfn.NORM.DIST(0,$J102/2,$M102,TRUE))*$D102+($K102="Steady Growth")*(AND(BM$6&gt;=$F102,BM$6&lt;=$H102)*((BM$6-$F102+1)/($J102*($J102+1)/2)*$D102))+($K102="custom")*CustCF!BG102</f>
        <v/>
      </c>
      <c r="BN102" s="87">
        <f>($K102="Bell Curve")*(_xlfn.NORM.DIST(AND(BN$6&gt;=$F102,BN$6&lt;=$H102)*(BN$6-$F102+1),$J102/2,$M102,TRUE)-_xlfn.NORM.DIST(AND(BN$6&gt;=$F102,BN$6&lt;=$H102)*(BM$6-$F102+1),$J102/2,$M102,TRUE))/(1-2*_xlfn.NORM.DIST(0,$J102/2,$M102,TRUE))*$D102+($K102="Steady Growth")*(AND(BN$6&gt;=$F102,BN$6&lt;=$H102)*((BN$6-$F102+1)/($J102*($J102+1)/2)*$D102))+($K102="custom")*CustCF!BH102</f>
        <v/>
      </c>
      <c r="BO102" s="87">
        <f>($K102="Bell Curve")*(_xlfn.NORM.DIST(AND(BO$6&gt;=$F102,BO$6&lt;=$H102)*(BO$6-$F102+1),$J102/2,$M102,TRUE)-_xlfn.NORM.DIST(AND(BO$6&gt;=$F102,BO$6&lt;=$H102)*(BN$6-$F102+1),$J102/2,$M102,TRUE))/(1-2*_xlfn.NORM.DIST(0,$J102/2,$M102,TRUE))*$D102+($K102="Steady Growth")*(AND(BO$6&gt;=$F102,BO$6&lt;=$H102)*((BO$6-$F102+1)/($J102*($J102+1)/2)*$D102))+($K102="custom")*CustCF!BI102</f>
        <v/>
      </c>
      <c r="BP102" s="87">
        <f>($K102="Bell Curve")*(_xlfn.NORM.DIST(AND(BP$6&gt;=$F102,BP$6&lt;=$H102)*(BP$6-$F102+1),$J102/2,$M102,TRUE)-_xlfn.NORM.DIST(AND(BP$6&gt;=$F102,BP$6&lt;=$H102)*(BO$6-$F102+1),$J102/2,$M102,TRUE))/(1-2*_xlfn.NORM.DIST(0,$J102/2,$M102,TRUE))*$D102+($K102="Steady Growth")*(AND(BP$6&gt;=$F102,BP$6&lt;=$H102)*((BP$6-$F102+1)/($J102*($J102+1)/2)*$D102))+($K102="custom")*CustCF!BJ102</f>
        <v/>
      </c>
      <c r="BQ102" s="87">
        <f>($K102="Bell Curve")*(_xlfn.NORM.DIST(AND(BQ$6&gt;=$F102,BQ$6&lt;=$H102)*(BQ$6-$F102+1),$J102/2,$M102,TRUE)-_xlfn.NORM.DIST(AND(BQ$6&gt;=$F102,BQ$6&lt;=$H102)*(BP$6-$F102+1),$J102/2,$M102,TRUE))/(1-2*_xlfn.NORM.DIST(0,$J102/2,$M102,TRUE))*$D102+($K102="Steady Growth")*(AND(BQ$6&gt;=$F102,BQ$6&lt;=$H102)*((BQ$6-$F102+1)/($J102*($J102+1)/2)*$D102))+($K102="custom")*CustCF!BK102</f>
        <v/>
      </c>
      <c r="BR102" s="87">
        <f>($K102="Bell Curve")*(_xlfn.NORM.DIST(AND(BR$6&gt;=$F102,BR$6&lt;=$H102)*(BR$6-$F102+1),$J102/2,$M102,TRUE)-_xlfn.NORM.DIST(AND(BR$6&gt;=$F102,BR$6&lt;=$H102)*(BQ$6-$F102+1),$J102/2,$M102,TRUE))/(1-2*_xlfn.NORM.DIST(0,$J102/2,$M102,TRUE))*$D102+($K102="Steady Growth")*(AND(BR$6&gt;=$F102,BR$6&lt;=$H102)*((BR$6-$F102+1)/($J102*($J102+1)/2)*$D102))+($K102="custom")*CustCF!BL102</f>
        <v/>
      </c>
      <c r="BS102" s="87">
        <f>($K102="Bell Curve")*(_xlfn.NORM.DIST(AND(BS$6&gt;=$F102,BS$6&lt;=$H102)*(BS$6-$F102+1),$J102/2,$M102,TRUE)-_xlfn.NORM.DIST(AND(BS$6&gt;=$F102,BS$6&lt;=$H102)*(BR$6-$F102+1),$J102/2,$M102,TRUE))/(1-2*_xlfn.NORM.DIST(0,$J102/2,$M102,TRUE))*$D102+($K102="Steady Growth")*(AND(BS$6&gt;=$F102,BS$6&lt;=$H102)*((BS$6-$F102+1)/($J102*($J102+1)/2)*$D102))+($K102="custom")*CustCF!BM102</f>
        <v/>
      </c>
      <c r="BT102" s="87">
        <f>($K102="Bell Curve")*(_xlfn.NORM.DIST(AND(BT$6&gt;=$F102,BT$6&lt;=$H102)*(BT$6-$F102+1),$J102/2,$M102,TRUE)-_xlfn.NORM.DIST(AND(BT$6&gt;=$F102,BT$6&lt;=$H102)*(BS$6-$F102+1),$J102/2,$M102,TRUE))/(1-2*_xlfn.NORM.DIST(0,$J102/2,$M102,TRUE))*$D102+($K102="Steady Growth")*(AND(BT$6&gt;=$F102,BT$6&lt;=$H102)*((BT$6-$F102+1)/($J102*($J102+1)/2)*$D102))+($K102="custom")*CustCF!BN102</f>
        <v/>
      </c>
      <c r="BU102" s="87">
        <f>($K102="Bell Curve")*(_xlfn.NORM.DIST(AND(BU$6&gt;=$F102,BU$6&lt;=$H102)*(BU$6-$F102+1),$J102/2,$M102,TRUE)-_xlfn.NORM.DIST(AND(BU$6&gt;=$F102,BU$6&lt;=$H102)*(BT$6-$F102+1),$J102/2,$M102,TRUE))/(1-2*_xlfn.NORM.DIST(0,$J102/2,$M102,TRUE))*$D102+($K102="Steady Growth")*(AND(BU$6&gt;=$F102,BU$6&lt;=$H102)*((BU$6-$F102+1)/($J102*($J102+1)/2)*$D102))+($K102="custom")*CustCF!BO102</f>
        <v/>
      </c>
      <c r="BV102" s="87">
        <f>($K102="Bell Curve")*(_xlfn.NORM.DIST(AND(BV$6&gt;=$F102,BV$6&lt;=$H102)*(BV$6-$F102+1),$J102/2,$M102,TRUE)-_xlfn.NORM.DIST(AND(BV$6&gt;=$F102,BV$6&lt;=$H102)*(BU$6-$F102+1),$J102/2,$M102,TRUE))/(1-2*_xlfn.NORM.DIST(0,$J102/2,$M102,TRUE))*$D102+($K102="Steady Growth")*(AND(BV$6&gt;=$F102,BV$6&lt;=$H102)*((BV$6-$F102+1)/($J102*($J102+1)/2)*$D102))+($K102="custom")*CustCF!BP102</f>
        <v/>
      </c>
      <c r="BW102" s="87">
        <f>($K102="Bell Curve")*(_xlfn.NORM.DIST(AND(BW$6&gt;=$F102,BW$6&lt;=$H102)*(BW$6-$F102+1),$J102/2,$M102,TRUE)-_xlfn.NORM.DIST(AND(BW$6&gt;=$F102,BW$6&lt;=$H102)*(BV$6-$F102+1),$J102/2,$M102,TRUE))/(1-2*_xlfn.NORM.DIST(0,$J102/2,$M102,TRUE))*$D102+($K102="Steady Growth")*(AND(BW$6&gt;=$F102,BW$6&lt;=$H102)*((BW$6-$F102+1)/($J102*($J102+1)/2)*$D102))+($K102="custom")*CustCF!BQ102</f>
        <v/>
      </c>
      <c r="BX102" s="87">
        <f>($K102="Bell Curve")*(_xlfn.NORM.DIST(AND(BX$6&gt;=$F102,BX$6&lt;=$H102)*(BX$6-$F102+1),$J102/2,$M102,TRUE)-_xlfn.NORM.DIST(AND(BX$6&gt;=$F102,BX$6&lt;=$H102)*(BW$6-$F102+1),$J102/2,$M102,TRUE))/(1-2*_xlfn.NORM.DIST(0,$J102/2,$M102,TRUE))*$D102+($K102="Steady Growth")*(AND(BX$6&gt;=$F102,BX$6&lt;=$H102)*((BX$6-$F102+1)/($J102*($J102+1)/2)*$D102))+($K102="custom")*CustCF!BR102</f>
        <v/>
      </c>
      <c r="BY102" s="87">
        <f>($K102="Bell Curve")*(_xlfn.NORM.DIST(AND(BY$6&gt;=$F102,BY$6&lt;=$H102)*(BY$6-$F102+1),$J102/2,$M102,TRUE)-_xlfn.NORM.DIST(AND(BY$6&gt;=$F102,BY$6&lt;=$H102)*(BX$6-$F102+1),$J102/2,$M102,TRUE))/(1-2*_xlfn.NORM.DIST(0,$J102/2,$M102,TRUE))*$D102+($K102="Steady Growth")*(AND(BY$6&gt;=$F102,BY$6&lt;=$H102)*((BY$6-$F102+1)/($J102*($J102+1)/2)*$D102))+($K102="custom")*CustCF!BS102</f>
        <v/>
      </c>
      <c r="BZ102" s="87">
        <f>($K102="Bell Curve")*(_xlfn.NORM.DIST(AND(BZ$6&gt;=$F102,BZ$6&lt;=$H102)*(BZ$6-$F102+1),$J102/2,$M102,TRUE)-_xlfn.NORM.DIST(AND(BZ$6&gt;=$F102,BZ$6&lt;=$H102)*(BY$6-$F102+1),$J102/2,$M102,TRUE))/(1-2*_xlfn.NORM.DIST(0,$J102/2,$M102,TRUE))*$D102+($K102="Steady Growth")*(AND(BZ$6&gt;=$F102,BZ$6&lt;=$H102)*((BZ$6-$F102+1)/($J102*($J102+1)/2)*$D102))+($K102="custom")*CustCF!BT102</f>
        <v/>
      </c>
      <c r="CA102" s="87">
        <f>($K102="Bell Curve")*(_xlfn.NORM.DIST(AND(CA$6&gt;=$F102,CA$6&lt;=$H102)*(CA$6-$F102+1),$J102/2,$M102,TRUE)-_xlfn.NORM.DIST(AND(CA$6&gt;=$F102,CA$6&lt;=$H102)*(BZ$6-$F102+1),$J102/2,$M102,TRUE))/(1-2*_xlfn.NORM.DIST(0,$J102/2,$M102,TRUE))*$D102+($K102="Steady Growth")*(AND(CA$6&gt;=$F102,CA$6&lt;=$H102)*((CA$6-$F102+1)/($J102*($J102+1)/2)*$D102))+($K102="custom")*CustCF!BU102</f>
        <v/>
      </c>
      <c r="CB102" s="87">
        <f>($K102="Bell Curve")*(_xlfn.NORM.DIST(AND(CB$6&gt;=$F102,CB$6&lt;=$H102)*(CB$6-$F102+1),$J102/2,$M102,TRUE)-_xlfn.NORM.DIST(AND(CB$6&gt;=$F102,CB$6&lt;=$H102)*(CA$6-$F102+1),$J102/2,$M102,TRUE))/(1-2*_xlfn.NORM.DIST(0,$J102/2,$M102,TRUE))*$D102+($K102="Steady Growth")*(AND(CB$6&gt;=$F102,CB$6&lt;=$H102)*((CB$6-$F102+1)/($J102*($J102+1)/2)*$D102))+($K102="custom")*CustCF!BV102</f>
        <v/>
      </c>
      <c r="CC102" s="87">
        <f>($K102="Bell Curve")*(_xlfn.NORM.DIST(AND(CC$6&gt;=$F102,CC$6&lt;=$H102)*(CC$6-$F102+1),$J102/2,$M102,TRUE)-_xlfn.NORM.DIST(AND(CC$6&gt;=$F102,CC$6&lt;=$H102)*(CB$6-$F102+1),$J102/2,$M102,TRUE))/(1-2*_xlfn.NORM.DIST(0,$J102/2,$M102,TRUE))*$D102+($K102="Steady Growth")*(AND(CC$6&gt;=$F102,CC$6&lt;=$H102)*((CC$6-$F102+1)/($J102*($J102+1)/2)*$D102))+($K102="custom")*CustCF!BW102</f>
        <v/>
      </c>
      <c r="CD102" s="87">
        <f>($K102="Bell Curve")*(_xlfn.NORM.DIST(AND(CD$6&gt;=$F102,CD$6&lt;=$H102)*(CD$6-$F102+1),$J102/2,$M102,TRUE)-_xlfn.NORM.DIST(AND(CD$6&gt;=$F102,CD$6&lt;=$H102)*(CC$6-$F102+1),$J102/2,$M102,TRUE))/(1-2*_xlfn.NORM.DIST(0,$J102/2,$M102,TRUE))*$D102+($K102="Steady Growth")*(AND(CD$6&gt;=$F102,CD$6&lt;=$H102)*((CD$6-$F102+1)/($J102*($J102+1)/2)*$D102))+($K102="custom")*CustCF!BX102</f>
        <v/>
      </c>
      <c r="CE102" s="87">
        <f>($K102="Bell Curve")*(_xlfn.NORM.DIST(AND(CE$6&gt;=$F102,CE$6&lt;=$H102)*(CE$6-$F102+1),$J102/2,$M102,TRUE)-_xlfn.NORM.DIST(AND(CE$6&gt;=$F102,CE$6&lt;=$H102)*(CD$6-$F102+1),$J102/2,$M102,TRUE))/(1-2*_xlfn.NORM.DIST(0,$J102/2,$M102,TRUE))*$D102+($K102="Steady Growth")*(AND(CE$6&gt;=$F102,CE$6&lt;=$H102)*((CE$6-$F102+1)/($J102*($J102+1)/2)*$D102))+($K102="custom")*CustCF!BY102</f>
        <v/>
      </c>
      <c r="CF102" s="87">
        <f>($K102="Bell Curve")*(_xlfn.NORM.DIST(AND(CF$6&gt;=$F102,CF$6&lt;=$H102)*(CF$6-$F102+1),$J102/2,$M102,TRUE)-_xlfn.NORM.DIST(AND(CF$6&gt;=$F102,CF$6&lt;=$H102)*(CE$6-$F102+1),$J102/2,$M102,TRUE))/(1-2*_xlfn.NORM.DIST(0,$J102/2,$M102,TRUE))*$D102+($K102="Steady Growth")*(AND(CF$6&gt;=$F102,CF$6&lt;=$H102)*((CF$6-$F102+1)/($J102*($J102+1)/2)*$D102))+($K102="custom")*CustCF!BZ102</f>
        <v/>
      </c>
      <c r="CG102" s="87">
        <f>($K102="Bell Curve")*(_xlfn.NORM.DIST(AND(CG$6&gt;=$F102,CG$6&lt;=$H102)*(CG$6-$F102+1),$J102/2,$M102,TRUE)-_xlfn.NORM.DIST(AND(CG$6&gt;=$F102,CG$6&lt;=$H102)*(CF$6-$F102+1),$J102/2,$M102,TRUE))/(1-2*_xlfn.NORM.DIST(0,$J102/2,$M102,TRUE))*$D102+($K102="Steady Growth")*(AND(CG$6&gt;=$F102,CG$6&lt;=$H102)*((CG$6-$F102+1)/($J102*($J102+1)/2)*$D102))+($K102="custom")*CustCF!CA102</f>
        <v/>
      </c>
      <c r="CH102" s="87">
        <f>($K102="Bell Curve")*(_xlfn.NORM.DIST(AND(CH$6&gt;=$F102,CH$6&lt;=$H102)*(CH$6-$F102+1),$J102/2,$M102,TRUE)-_xlfn.NORM.DIST(AND(CH$6&gt;=$F102,CH$6&lt;=$H102)*(CG$6-$F102+1),$J102/2,$M102,TRUE))/(1-2*_xlfn.NORM.DIST(0,$J102/2,$M102,TRUE))*$D102+($K102="Steady Growth")*(AND(CH$6&gt;=$F102,CH$6&lt;=$H102)*((CH$6-$F102+1)/($J102*($J102+1)/2)*$D102))+($K102="custom")*CustCF!CB102</f>
        <v/>
      </c>
      <c r="CI102" s="87">
        <f>($K102="Bell Curve")*(_xlfn.NORM.DIST(AND(CI$6&gt;=$F102,CI$6&lt;=$H102)*(CI$6-$F102+1),$J102/2,$M102,TRUE)-_xlfn.NORM.DIST(AND(CI$6&gt;=$F102,CI$6&lt;=$H102)*(CH$6-$F102+1),$J102/2,$M102,TRUE))/(1-2*_xlfn.NORM.DIST(0,$J102/2,$M102,TRUE))*$D102+($K102="Steady Growth")*(AND(CI$6&gt;=$F102,CI$6&lt;=$H102)*((CI$6-$F102+1)/($J102*($J102+1)/2)*$D102))+($K102="custom")*CustCF!CC102</f>
        <v/>
      </c>
      <c r="CJ102" s="87">
        <f>($K102="Bell Curve")*(_xlfn.NORM.DIST(AND(CJ$6&gt;=$F102,CJ$6&lt;=$H102)*(CJ$6-$F102+1),$J102/2,$M102,TRUE)-_xlfn.NORM.DIST(AND(CJ$6&gt;=$F102,CJ$6&lt;=$H102)*(CI$6-$F102+1),$J102/2,$M102,TRUE))/(1-2*_xlfn.NORM.DIST(0,$J102/2,$M102,TRUE))*$D102+($K102="Steady Growth")*(AND(CJ$6&gt;=$F102,CJ$6&lt;=$H102)*((CJ$6-$F102+1)/($J102*($J102+1)/2)*$D102))+($K102="custom")*CustCF!CD102</f>
        <v/>
      </c>
      <c r="CK102" s="87">
        <f>($K102="Bell Curve")*(_xlfn.NORM.DIST(AND(CK$6&gt;=$F102,CK$6&lt;=$H102)*(CK$6-$F102+1),$J102/2,$M102,TRUE)-_xlfn.NORM.DIST(AND(CK$6&gt;=$F102,CK$6&lt;=$H102)*(CJ$6-$F102+1),$J102/2,$M102,TRUE))/(1-2*_xlfn.NORM.DIST(0,$J102/2,$M102,TRUE))*$D102+($K102="Steady Growth")*(AND(CK$6&gt;=$F102,CK$6&lt;=$H102)*((CK$6-$F102+1)/($J102*($J102+1)/2)*$D102))+($K102="custom")*CustCF!CE102</f>
        <v/>
      </c>
      <c r="CL102" s="87">
        <f>($K102="Bell Curve")*(_xlfn.NORM.DIST(AND(CL$6&gt;=$F102,CL$6&lt;=$H102)*(CL$6-$F102+1),$J102/2,$M102,TRUE)-_xlfn.NORM.DIST(AND(CL$6&gt;=$F102,CL$6&lt;=$H102)*(CK$6-$F102+1),$J102/2,$M102,TRUE))/(1-2*_xlfn.NORM.DIST(0,$J102/2,$M102,TRUE))*$D102+($K102="Steady Growth")*(AND(CL$6&gt;=$F102,CL$6&lt;=$H102)*((CL$6-$F102+1)/($J102*($J102+1)/2)*$D102))+($K102="custom")*CustCF!CF102</f>
        <v/>
      </c>
      <c r="CM102" s="87">
        <f>($K102="Bell Curve")*(_xlfn.NORM.DIST(AND(CM$6&gt;=$F102,CM$6&lt;=$H102)*(CM$6-$F102+1),$J102/2,$M102,TRUE)-_xlfn.NORM.DIST(AND(CM$6&gt;=$F102,CM$6&lt;=$H102)*(CL$6-$F102+1),$J102/2,$M102,TRUE))/(1-2*_xlfn.NORM.DIST(0,$J102/2,$M102,TRUE))*$D102+($K102="Steady Growth")*(AND(CM$6&gt;=$F102,CM$6&lt;=$H102)*((CM$6-$F102+1)/($J102*($J102+1)/2)*$D102))+($K102="custom")*CustCF!CG102</f>
        <v/>
      </c>
      <c r="CN102" s="87">
        <f>($K102="Bell Curve")*(_xlfn.NORM.DIST(AND(CN$6&gt;=$F102,CN$6&lt;=$H102)*(CN$6-$F102+1),$J102/2,$M102,TRUE)-_xlfn.NORM.DIST(AND(CN$6&gt;=$F102,CN$6&lt;=$H102)*(CM$6-$F102+1),$J102/2,$M102,TRUE))/(1-2*_xlfn.NORM.DIST(0,$J102/2,$M102,TRUE))*$D102+($K102="Steady Growth")*(AND(CN$6&gt;=$F102,CN$6&lt;=$H102)*((CN$6-$F102+1)/($J102*($J102+1)/2)*$D102))+($K102="custom")*CustCF!CH102</f>
        <v/>
      </c>
      <c r="CO102" s="87">
        <f>($K102="Bell Curve")*(_xlfn.NORM.DIST(AND(CO$6&gt;=$F102,CO$6&lt;=$H102)*(CO$6-$F102+1),$J102/2,$M102,TRUE)-_xlfn.NORM.DIST(AND(CO$6&gt;=$F102,CO$6&lt;=$H102)*(CN$6-$F102+1),$J102/2,$M102,TRUE))/(1-2*_xlfn.NORM.DIST(0,$J102/2,$M102,TRUE))*$D102+($K102="Steady Growth")*(AND(CO$6&gt;=$F102,CO$6&lt;=$H102)*((CO$6-$F102+1)/($J102*($J102+1)/2)*$D102))+($K102="custom")*CustCF!CI102</f>
        <v/>
      </c>
      <c r="CP102" s="87">
        <f>($K102="Bell Curve")*(_xlfn.NORM.DIST(AND(CP$6&gt;=$F102,CP$6&lt;=$H102)*(CP$6-$F102+1),$J102/2,$M102,TRUE)-_xlfn.NORM.DIST(AND(CP$6&gt;=$F102,CP$6&lt;=$H102)*(CO$6-$F102+1),$J102/2,$M102,TRUE))/(1-2*_xlfn.NORM.DIST(0,$J102/2,$M102,TRUE))*$D102+($K102="Steady Growth")*(AND(CP$6&gt;=$F102,CP$6&lt;=$H102)*((CP$6-$F102+1)/($J102*($J102+1)/2)*$D102))+($K102="custom")*CustCF!CJ102</f>
        <v/>
      </c>
      <c r="CQ102" s="87">
        <f>($K102="Bell Curve")*(_xlfn.NORM.DIST(AND(CQ$6&gt;=$F102,CQ$6&lt;=$H102)*(CQ$6-$F102+1),$J102/2,$M102,TRUE)-_xlfn.NORM.DIST(AND(CQ$6&gt;=$F102,CQ$6&lt;=$H102)*(CP$6-$F102+1),$J102/2,$M102,TRUE))/(1-2*_xlfn.NORM.DIST(0,$J102/2,$M102,TRUE))*$D102+($K102="Steady Growth")*(AND(CQ$6&gt;=$F102,CQ$6&lt;=$H102)*((CQ$6-$F102+1)/($J102*($J102+1)/2)*$D102))+($K102="custom")*CustCF!CK102</f>
        <v/>
      </c>
      <c r="CR102" s="87">
        <f>($K102="Bell Curve")*(_xlfn.NORM.DIST(AND(CR$6&gt;=$F102,CR$6&lt;=$H102)*(CR$6-$F102+1),$J102/2,$M102,TRUE)-_xlfn.NORM.DIST(AND(CR$6&gt;=$F102,CR$6&lt;=$H102)*(CQ$6-$F102+1),$J102/2,$M102,TRUE))/(1-2*_xlfn.NORM.DIST(0,$J102/2,$M102,TRUE))*$D102+($K102="Steady Growth")*(AND(CR$6&gt;=$F102,CR$6&lt;=$H102)*((CR$6-$F102+1)/($J102*($J102+1)/2)*$D102))+($K102="custom")*CustCF!CL102</f>
        <v/>
      </c>
      <c r="CS102" s="87">
        <f>($K102="Bell Curve")*(_xlfn.NORM.DIST(AND(CS$6&gt;=$F102,CS$6&lt;=$H102)*(CS$6-$F102+1),$J102/2,$M102,TRUE)-_xlfn.NORM.DIST(AND(CS$6&gt;=$F102,CS$6&lt;=$H102)*(CR$6-$F102+1),$J102/2,$M102,TRUE))/(1-2*_xlfn.NORM.DIST(0,$J102/2,$M102,TRUE))*$D102+($K102="Steady Growth")*(AND(CS$6&gt;=$F102,CS$6&lt;=$H102)*((CS$6-$F102+1)/($J102*($J102+1)/2)*$D102))+($K102="custom")*CustCF!CM102</f>
        <v/>
      </c>
      <c r="CT102" s="87">
        <f>($K102="Bell Curve")*(_xlfn.NORM.DIST(AND(CT$6&gt;=$F102,CT$6&lt;=$H102)*(CT$6-$F102+1),$J102/2,$M102,TRUE)-_xlfn.NORM.DIST(AND(CT$6&gt;=$F102,CT$6&lt;=$H102)*(CS$6-$F102+1),$J102/2,$M102,TRUE))/(1-2*_xlfn.NORM.DIST(0,$J102/2,$M102,TRUE))*$D102+($K102="Steady Growth")*(AND(CT$6&gt;=$F102,CT$6&lt;=$H102)*((CT$6-$F102+1)/($J102*($J102+1)/2)*$D102))+($K102="custom")*CustCF!CN102</f>
        <v/>
      </c>
      <c r="CU102" s="87">
        <f>($K102="Bell Curve")*(_xlfn.NORM.DIST(AND(CU$6&gt;=$F102,CU$6&lt;=$H102)*(CU$6-$F102+1),$J102/2,$M102,TRUE)-_xlfn.NORM.DIST(AND(CU$6&gt;=$F102,CU$6&lt;=$H102)*(CT$6-$F102+1),$J102/2,$M102,TRUE))/(1-2*_xlfn.NORM.DIST(0,$J102/2,$M102,TRUE))*$D102+($K102="Steady Growth")*(AND(CU$6&gt;=$F102,CU$6&lt;=$H102)*((CU$6-$F102+1)/($J102*($J102+1)/2)*$D102))+($K102="custom")*CustCF!CO102</f>
        <v/>
      </c>
      <c r="CV102" s="87">
        <f>($K102="Bell Curve")*(_xlfn.NORM.DIST(AND(CV$6&gt;=$F102,CV$6&lt;=$H102)*(CV$6-$F102+1),$J102/2,$M102,TRUE)-_xlfn.NORM.DIST(AND(CV$6&gt;=$F102,CV$6&lt;=$H102)*(CU$6-$F102+1),$J102/2,$M102,TRUE))/(1-2*_xlfn.NORM.DIST(0,$J102/2,$M102,TRUE))*$D102+($K102="Steady Growth")*(AND(CV$6&gt;=$F102,CV$6&lt;=$H102)*((CV$6-$F102+1)/($J102*($J102+1)/2)*$D102))+($K102="custom")*CustCF!CP102</f>
        <v/>
      </c>
      <c r="CW102" s="87">
        <f>($K102="Bell Curve")*(_xlfn.NORM.DIST(AND(CW$6&gt;=$F102,CW$6&lt;=$H102)*(CW$6-$F102+1),$J102/2,$M102,TRUE)-_xlfn.NORM.DIST(AND(CW$6&gt;=$F102,CW$6&lt;=$H102)*(CV$6-$F102+1),$J102/2,$M102,TRUE))/(1-2*_xlfn.NORM.DIST(0,$J102/2,$M102,TRUE))*$D102+($K102="Steady Growth")*(AND(CW$6&gt;=$F102,CW$6&lt;=$H102)*((CW$6-$F102+1)/($J102*($J102+1)/2)*$D102))+($K102="custom")*CustCF!CQ102</f>
        <v/>
      </c>
      <c r="CX102" s="87">
        <f>($K102="Bell Curve")*(_xlfn.NORM.DIST(AND(CX$6&gt;=$F102,CX$6&lt;=$H102)*(CX$6-$F102+1),$J102/2,$M102,TRUE)-_xlfn.NORM.DIST(AND(CX$6&gt;=$F102,CX$6&lt;=$H102)*(CW$6-$F102+1),$J102/2,$M102,TRUE))/(1-2*_xlfn.NORM.DIST(0,$J102/2,$M102,TRUE))*$D102+($K102="Steady Growth")*(AND(CX$6&gt;=$F102,CX$6&lt;=$H102)*((CX$6-$F102+1)/($J102*($J102+1)/2)*$D102))+($K102="custom")*CustCF!CR102</f>
        <v/>
      </c>
      <c r="CY102" s="87">
        <f>($K102="Bell Curve")*(_xlfn.NORM.DIST(AND(CY$6&gt;=$F102,CY$6&lt;=$H102)*(CY$6-$F102+1),$J102/2,$M102,TRUE)-_xlfn.NORM.DIST(AND(CY$6&gt;=$F102,CY$6&lt;=$H102)*(CX$6-$F102+1),$J102/2,$M102,TRUE))/(1-2*_xlfn.NORM.DIST(0,$J102/2,$M102,TRUE))*$D102+($K102="Steady Growth")*(AND(CY$6&gt;=$F102,CY$6&lt;=$H102)*((CY$6-$F102+1)/($J102*($J102+1)/2)*$D102))+($K102="custom")*CustCF!CS102</f>
        <v/>
      </c>
      <c r="CZ102" s="87">
        <f>($K102="Bell Curve")*(_xlfn.NORM.DIST(AND(CZ$6&gt;=$F102,CZ$6&lt;=$H102)*(CZ$6-$F102+1),$J102/2,$M102,TRUE)-_xlfn.NORM.DIST(AND(CZ$6&gt;=$F102,CZ$6&lt;=$H102)*(CY$6-$F102+1),$J102/2,$M102,TRUE))/(1-2*_xlfn.NORM.DIST(0,$J102/2,$M102,TRUE))*$D102+($K102="Steady Growth")*(AND(CZ$6&gt;=$F102,CZ$6&lt;=$H102)*((CZ$6-$F102+1)/($J102*($J102+1)/2)*$D102))+($K102="custom")*CustCF!CT102</f>
        <v/>
      </c>
      <c r="DA102" s="87">
        <f>($K102="Bell Curve")*(_xlfn.NORM.DIST(AND(DA$6&gt;=$F102,DA$6&lt;=$H102)*(DA$6-$F102+1),$J102/2,$M102,TRUE)-_xlfn.NORM.DIST(AND(DA$6&gt;=$F102,DA$6&lt;=$H102)*(CZ$6-$F102+1),$J102/2,$M102,TRUE))/(1-2*_xlfn.NORM.DIST(0,$J102/2,$M102,TRUE))*$D102+($K102="Steady Growth")*(AND(DA$6&gt;=$F102,DA$6&lt;=$H102)*((DA$6-$F102+1)/($J102*($J102+1)/2)*$D102))+($K102="custom")*CustCF!CU102</f>
        <v/>
      </c>
      <c r="DB102" s="87">
        <f>($K102="Bell Curve")*(_xlfn.NORM.DIST(AND(DB$6&gt;=$F102,DB$6&lt;=$H102)*(DB$6-$F102+1),$J102/2,$M102,TRUE)-_xlfn.NORM.DIST(AND(DB$6&gt;=$F102,DB$6&lt;=$H102)*(DA$6-$F102+1),$J102/2,$M102,TRUE))/(1-2*_xlfn.NORM.DIST(0,$J102/2,$M102,TRUE))*$D102+($K102="Steady Growth")*(AND(DB$6&gt;=$F102,DB$6&lt;=$H102)*((DB$6-$F102+1)/($J102*($J102+1)/2)*$D102))+($K102="custom")*CustCF!CV102</f>
        <v/>
      </c>
      <c r="DC102" s="87">
        <f>($K102="Bell Curve")*(_xlfn.NORM.DIST(AND(DC$6&gt;=$F102,DC$6&lt;=$H102)*(DC$6-$F102+1),$J102/2,$M102,TRUE)-_xlfn.NORM.DIST(AND(DC$6&gt;=$F102,DC$6&lt;=$H102)*(DB$6-$F102+1),$J102/2,$M102,TRUE))/(1-2*_xlfn.NORM.DIST(0,$J102/2,$M102,TRUE))*$D102+($K102="Steady Growth")*(AND(DC$6&gt;=$F102,DC$6&lt;=$H102)*((DC$6-$F102+1)/($J102*($J102+1)/2)*$D102))+($K102="custom")*CustCF!CW102</f>
        <v/>
      </c>
      <c r="DD102" s="87">
        <f>($K102="Bell Curve")*(_xlfn.NORM.DIST(AND(DD$6&gt;=$F102,DD$6&lt;=$H102)*(DD$6-$F102+1),$J102/2,$M102,TRUE)-_xlfn.NORM.DIST(AND(DD$6&gt;=$F102,DD$6&lt;=$H102)*(DC$6-$F102+1),$J102/2,$M102,TRUE))/(1-2*_xlfn.NORM.DIST(0,$J102/2,$M102,TRUE))*$D102+($K102="Steady Growth")*(AND(DD$6&gt;=$F102,DD$6&lt;=$H102)*((DD$6-$F102+1)/($J102*($J102+1)/2)*$D102))+($K102="custom")*CustCF!CX102</f>
        <v/>
      </c>
      <c r="DE102" s="87">
        <f>($K102="Bell Curve")*(_xlfn.NORM.DIST(AND(DE$6&gt;=$F102,DE$6&lt;=$H102)*(DE$6-$F102+1),$J102/2,$M102,TRUE)-_xlfn.NORM.DIST(AND(DE$6&gt;=$F102,DE$6&lt;=$H102)*(DD$6-$F102+1),$J102/2,$M102,TRUE))/(1-2*_xlfn.NORM.DIST(0,$J102/2,$M102,TRUE))*$D102+($K102="Steady Growth")*(AND(DE$6&gt;=$F102,DE$6&lt;=$H102)*((DE$6-$F102+1)/($J102*($J102+1)/2)*$D102))+($K102="custom")*CustCF!CY102</f>
        <v/>
      </c>
      <c r="DF102" s="87">
        <f>($K102="Bell Curve")*(_xlfn.NORM.DIST(AND(DF$6&gt;=$F102,DF$6&lt;=$H102)*(DF$6-$F102+1),$J102/2,$M102,TRUE)-_xlfn.NORM.DIST(AND(DF$6&gt;=$F102,DF$6&lt;=$H102)*(DE$6-$F102+1),$J102/2,$M102,TRUE))/(1-2*_xlfn.NORM.DIST(0,$J102/2,$M102,TRUE))*$D102+($K102="Steady Growth")*(AND(DF$6&gt;=$F102,DF$6&lt;=$H102)*((DF$6-$F102+1)/($J102*($J102+1)/2)*$D102))+($K102="custom")*CustCF!CZ102</f>
        <v/>
      </c>
      <c r="DG102" s="87">
        <f>($K102="Bell Curve")*(_xlfn.NORM.DIST(AND(DG$6&gt;=$F102,DG$6&lt;=$H102)*(DG$6-$F102+1),$J102/2,$M102,TRUE)-_xlfn.NORM.DIST(AND(DG$6&gt;=$F102,DG$6&lt;=$H102)*(DF$6-$F102+1),$J102/2,$M102,TRUE))/(1-2*_xlfn.NORM.DIST(0,$J102/2,$M102,TRUE))*$D102+($K102="Steady Growth")*(AND(DG$6&gt;=$F102,DG$6&lt;=$H102)*((DG$6-$F102+1)/($J102*($J102+1)/2)*$D102))+($K102="custom")*CustCF!DA102</f>
        <v/>
      </c>
      <c r="DH102" s="87">
        <f>($K102="Bell Curve")*(_xlfn.NORM.DIST(AND(DH$6&gt;=$F102,DH$6&lt;=$H102)*(DH$6-$F102+1),$J102/2,$M102,TRUE)-_xlfn.NORM.DIST(AND(DH$6&gt;=$F102,DH$6&lt;=$H102)*(DG$6-$F102+1),$J102/2,$M102,TRUE))/(1-2*_xlfn.NORM.DIST(0,$J102/2,$M102,TRUE))*$D102+($K102="Steady Growth")*(AND(DH$6&gt;=$F102,DH$6&lt;=$H102)*((DH$6-$F102+1)/($J102*($J102+1)/2)*$D102))+($K102="custom")*CustCF!DB102</f>
        <v/>
      </c>
      <c r="DI102" s="87">
        <f>($K102="Bell Curve")*(_xlfn.NORM.DIST(AND(DI$6&gt;=$F102,DI$6&lt;=$H102)*(DI$6-$F102+1),$J102/2,$M102,TRUE)-_xlfn.NORM.DIST(AND(DI$6&gt;=$F102,DI$6&lt;=$H102)*(DH$6-$F102+1),$J102/2,$M102,TRUE))/(1-2*_xlfn.NORM.DIST(0,$J102/2,$M102,TRUE))*$D102+($K102="Steady Growth")*(AND(DI$6&gt;=$F102,DI$6&lt;=$H102)*((DI$6-$F102+1)/($J102*($J102+1)/2)*$D102))+($K102="custom")*CustCF!DC102</f>
        <v/>
      </c>
      <c r="DJ102" s="87">
        <f>($K102="Bell Curve")*(_xlfn.NORM.DIST(AND(DJ$6&gt;=$F102,DJ$6&lt;=$H102)*(DJ$6-$F102+1),$J102/2,$M102,TRUE)-_xlfn.NORM.DIST(AND(DJ$6&gt;=$F102,DJ$6&lt;=$H102)*(DI$6-$F102+1),$J102/2,$M102,TRUE))/(1-2*_xlfn.NORM.DIST(0,$J102/2,$M102,TRUE))*$D102+($K102="Steady Growth")*(AND(DJ$6&gt;=$F102,DJ$6&lt;=$H102)*((DJ$6-$F102+1)/($J102*($J102+1)/2)*$D102))+($K102="custom")*CustCF!DD102</f>
        <v/>
      </c>
      <c r="DK102" s="87">
        <f>($K102="Bell Curve")*(_xlfn.NORM.DIST(AND(DK$6&gt;=$F102,DK$6&lt;=$H102)*(DK$6-$F102+1),$J102/2,$M102,TRUE)-_xlfn.NORM.DIST(AND(DK$6&gt;=$F102,DK$6&lt;=$H102)*(DJ$6-$F102+1),$J102/2,$M102,TRUE))/(1-2*_xlfn.NORM.DIST(0,$J102/2,$M102,TRUE))*$D102+($K102="Steady Growth")*(AND(DK$6&gt;=$F102,DK$6&lt;=$H102)*((DK$6-$F102+1)/($J102*($J102+1)/2)*$D102))+($K102="custom")*CustCF!DE102</f>
        <v/>
      </c>
      <c r="DL102" s="87">
        <f>($K102="Bell Curve")*(_xlfn.NORM.DIST(AND(DL$6&gt;=$F102,DL$6&lt;=$H102)*(DL$6-$F102+1),$J102/2,$M102,TRUE)-_xlfn.NORM.DIST(AND(DL$6&gt;=$F102,DL$6&lt;=$H102)*(DK$6-$F102+1),$J102/2,$M102,TRUE))/(1-2*_xlfn.NORM.DIST(0,$J102/2,$M102,TRUE))*$D102+($K102="Steady Growth")*(AND(DL$6&gt;=$F102,DL$6&lt;=$H102)*((DL$6-$F102+1)/($J102*($J102+1)/2)*$D102))+($K102="custom")*CustCF!DF102</f>
        <v/>
      </c>
      <c r="DM102" s="87">
        <f>($K102="Bell Curve")*(_xlfn.NORM.DIST(AND(DM$6&gt;=$F102,DM$6&lt;=$H102)*(DM$6-$F102+1),$J102/2,$M102,TRUE)-_xlfn.NORM.DIST(AND(DM$6&gt;=$F102,DM$6&lt;=$H102)*(DL$6-$F102+1),$J102/2,$M102,TRUE))/(1-2*_xlfn.NORM.DIST(0,$J102/2,$M102,TRUE))*$D102+($K102="Steady Growth")*(AND(DM$6&gt;=$F102,DM$6&lt;=$H102)*((DM$6-$F102+1)/($J102*($J102+1)/2)*$D102))+($K102="custom")*CustCF!DG102</f>
        <v/>
      </c>
      <c r="DN102" s="87">
        <f>($K102="Bell Curve")*(_xlfn.NORM.DIST(AND(DN$6&gt;=$F102,DN$6&lt;=$H102)*(DN$6-$F102+1),$J102/2,$M102,TRUE)-_xlfn.NORM.DIST(AND(DN$6&gt;=$F102,DN$6&lt;=$H102)*(DM$6-$F102+1),$J102/2,$M102,TRUE))/(1-2*_xlfn.NORM.DIST(0,$J102/2,$M102,TRUE))*$D102+($K102="Steady Growth")*(AND(DN$6&gt;=$F102,DN$6&lt;=$H102)*((DN$6-$F102+1)/($J102*($J102+1)/2)*$D102))+($K102="custom")*CustCF!DH102</f>
        <v/>
      </c>
      <c r="DO102" s="87">
        <f>($K102="Bell Curve")*(_xlfn.NORM.DIST(AND(DO$6&gt;=$F102,DO$6&lt;=$H102)*(DO$6-$F102+1),$J102/2,$M102,TRUE)-_xlfn.NORM.DIST(AND(DO$6&gt;=$F102,DO$6&lt;=$H102)*(DN$6-$F102+1),$J102/2,$M102,TRUE))/(1-2*_xlfn.NORM.DIST(0,$J102/2,$M102,TRUE))*$D102+($K102="Steady Growth")*(AND(DO$6&gt;=$F102,DO$6&lt;=$H102)*((DO$6-$F102+1)/($J102*($J102+1)/2)*$D102))+($K102="custom")*CustCF!DI102</f>
        <v/>
      </c>
      <c r="DP102" s="87">
        <f>($K102="Bell Curve")*(_xlfn.NORM.DIST(AND(DP$6&gt;=$F102,DP$6&lt;=$H102)*(DP$6-$F102+1),$J102/2,$M102,TRUE)-_xlfn.NORM.DIST(AND(DP$6&gt;=$F102,DP$6&lt;=$H102)*(DO$6-$F102+1),$J102/2,$M102,TRUE))/(1-2*_xlfn.NORM.DIST(0,$J102/2,$M102,TRUE))*$D102+($K102="Steady Growth")*(AND(DP$6&gt;=$F102,DP$6&lt;=$H102)*((DP$6-$F102+1)/($J102*($J102+1)/2)*$D102))+($K102="custom")*CustCF!DJ102</f>
        <v/>
      </c>
      <c r="DQ102" s="87">
        <f>($K102="Bell Curve")*(_xlfn.NORM.DIST(AND(DQ$6&gt;=$F102,DQ$6&lt;=$H102)*(DQ$6-$F102+1),$J102/2,$M102,TRUE)-_xlfn.NORM.DIST(AND(DQ$6&gt;=$F102,DQ$6&lt;=$H102)*(DP$6-$F102+1),$J102/2,$M102,TRUE))/(1-2*_xlfn.NORM.DIST(0,$J102/2,$M102,TRUE))*$D102+($K102="Steady Growth")*(AND(DQ$6&gt;=$F102,DQ$6&lt;=$H102)*((DQ$6-$F102+1)/($J102*($J102+1)/2)*$D102))+($K102="custom")*CustCF!DK102</f>
        <v/>
      </c>
      <c r="DR102" s="87">
        <f>($K102="Bell Curve")*(_xlfn.NORM.DIST(AND(DR$6&gt;=$F102,DR$6&lt;=$H102)*(DR$6-$F102+1),$J102/2,$M102,TRUE)-_xlfn.NORM.DIST(AND(DR$6&gt;=$F102,DR$6&lt;=$H102)*(DQ$6-$F102+1),$J102/2,$M102,TRUE))/(1-2*_xlfn.NORM.DIST(0,$J102/2,$M102,TRUE))*$D102+($K102="Steady Growth")*(AND(DR$6&gt;=$F102,DR$6&lt;=$H102)*((DR$6-$F102+1)/($J102*($J102+1)/2)*$D102))+($K102="custom")*CustCF!DL102</f>
        <v/>
      </c>
      <c r="DS102" s="87">
        <f>($K102="Bell Curve")*(_xlfn.NORM.DIST(AND(DS$6&gt;=$F102,DS$6&lt;=$H102)*(DS$6-$F102+1),$J102/2,$M102,TRUE)-_xlfn.NORM.DIST(AND(DS$6&gt;=$F102,DS$6&lt;=$H102)*(DR$6-$F102+1),$J102/2,$M102,TRUE))/(1-2*_xlfn.NORM.DIST(0,$J102/2,$M102,TRUE))*$D102+($K102="Steady Growth")*(AND(DS$6&gt;=$F102,DS$6&lt;=$H102)*((DS$6-$F102+1)/($J102*($J102+1)/2)*$D102))+($K102="custom")*CustCF!DM102</f>
        <v/>
      </c>
      <c r="DT102" s="87">
        <f>($K102="Bell Curve")*(_xlfn.NORM.DIST(AND(DT$6&gt;=$F102,DT$6&lt;=$H102)*(DT$6-$F102+1),$J102/2,$M102,TRUE)-_xlfn.NORM.DIST(AND(DT$6&gt;=$F102,DT$6&lt;=$H102)*(DS$6-$F102+1),$J102/2,$M102,TRUE))/(1-2*_xlfn.NORM.DIST(0,$J102/2,$M102,TRUE))*$D102+($K102="Steady Growth")*(AND(DT$6&gt;=$F102,DT$6&lt;=$H102)*((DT$6-$F102+1)/($J102*($J102+1)/2)*$D102))+($K102="custom")*CustCF!DN102</f>
        <v/>
      </c>
      <c r="DU102" s="87">
        <f>($K102="Bell Curve")*(_xlfn.NORM.DIST(AND(DU$6&gt;=$F102,DU$6&lt;=$H102)*(DU$6-$F102+1),$J102/2,$M102,TRUE)-_xlfn.NORM.DIST(AND(DU$6&gt;=$F102,DU$6&lt;=$H102)*(DT$6-$F102+1),$J102/2,$M102,TRUE))/(1-2*_xlfn.NORM.DIST(0,$J102/2,$M102,TRUE))*$D102+($K102="Steady Growth")*(AND(DU$6&gt;=$F102,DU$6&lt;=$H102)*((DU$6-$F102+1)/($J102*($J102+1)/2)*$D102))+($K102="custom")*CustCF!DO102</f>
        <v/>
      </c>
      <c r="DV102" s="87">
        <f>($K102="Bell Curve")*(_xlfn.NORM.DIST(AND(DV$6&gt;=$F102,DV$6&lt;=$H102)*(DV$6-$F102+1),$J102/2,$M102,TRUE)-_xlfn.NORM.DIST(AND(DV$6&gt;=$F102,DV$6&lt;=$H102)*(DU$6-$F102+1),$J102/2,$M102,TRUE))/(1-2*_xlfn.NORM.DIST(0,$J102/2,$M102,TRUE))*$D102+($K102="Steady Growth")*(AND(DV$6&gt;=$F102,DV$6&lt;=$H102)*((DV$6-$F102+1)/($J102*($J102+1)/2)*$D102))+($K102="custom")*CustCF!DP102</f>
        <v/>
      </c>
      <c r="DW102" s="87">
        <f>($K102="Bell Curve")*(_xlfn.NORM.DIST(AND(DW$6&gt;=$F102,DW$6&lt;=$H102)*(DW$6-$F102+1),$J102/2,$M102,TRUE)-_xlfn.NORM.DIST(AND(DW$6&gt;=$F102,DW$6&lt;=$H102)*(DV$6-$F102+1),$J102/2,$M102,TRUE))/(1-2*_xlfn.NORM.DIST(0,$J102/2,$M102,TRUE))*$D102+($K102="Steady Growth")*(AND(DW$6&gt;=$F102,DW$6&lt;=$H102)*((DW$6-$F102+1)/($J102*($J102+1)/2)*$D102))+($K102="custom")*CustCF!DQ102</f>
        <v/>
      </c>
      <c r="DX102" s="87">
        <f>($K102="Bell Curve")*(_xlfn.NORM.DIST(AND(DX$6&gt;=$F102,DX$6&lt;=$H102)*(DX$6-$F102+1),$J102/2,$M102,TRUE)-_xlfn.NORM.DIST(AND(DX$6&gt;=$F102,DX$6&lt;=$H102)*(DW$6-$F102+1),$J102/2,$M102,TRUE))/(1-2*_xlfn.NORM.DIST(0,$J102/2,$M102,TRUE))*$D102+($K102="Steady Growth")*(AND(DX$6&gt;=$F102,DX$6&lt;=$H102)*((DX$6-$F102+1)/($J102*($J102+1)/2)*$D102))+($K102="custom")*CustCF!DR102</f>
        <v/>
      </c>
      <c r="DY102" s="87">
        <f>($K102="Bell Curve")*(_xlfn.NORM.DIST(AND(DY$6&gt;=$F102,DY$6&lt;=$H102)*(DY$6-$F102+1),$J102/2,$M102,TRUE)-_xlfn.NORM.DIST(AND(DY$6&gt;=$F102,DY$6&lt;=$H102)*(DX$6-$F102+1),$J102/2,$M102,TRUE))/(1-2*_xlfn.NORM.DIST(0,$J102/2,$M102,TRUE))*$D102+($K102="Steady Growth")*(AND(DY$6&gt;=$F102,DY$6&lt;=$H102)*((DY$6-$F102+1)/($J102*($J102+1)/2)*$D102))+($K102="custom")*CustCF!DS102</f>
        <v/>
      </c>
      <c r="DZ102" s="87">
        <f>($K102="Bell Curve")*(_xlfn.NORM.DIST(AND(DZ$6&gt;=$F102,DZ$6&lt;=$H102)*(DZ$6-$F102+1),$J102/2,$M102,TRUE)-_xlfn.NORM.DIST(AND(DZ$6&gt;=$F102,DZ$6&lt;=$H102)*(DY$6-$F102+1),$J102/2,$M102,TRUE))/(1-2*_xlfn.NORM.DIST(0,$J102/2,$M102,TRUE))*$D102+($K102="Steady Growth")*(AND(DZ$6&gt;=$F102,DZ$6&lt;=$H102)*((DZ$6-$F102+1)/($J102*($J102+1)/2)*$D102))+($K102="custom")*CustCF!DT102</f>
        <v/>
      </c>
      <c r="EA102" s="87">
        <f>($K102="Bell Curve")*(_xlfn.NORM.DIST(AND(EA$6&gt;=$F102,EA$6&lt;=$H102)*(EA$6-$F102+1),$J102/2,$M102,TRUE)-_xlfn.NORM.DIST(AND(EA$6&gt;=$F102,EA$6&lt;=$H102)*(DZ$6-$F102+1),$J102/2,$M102,TRUE))/(1-2*_xlfn.NORM.DIST(0,$J102/2,$M102,TRUE))*$D102+($K102="Steady Growth")*(AND(EA$6&gt;=$F102,EA$6&lt;=$H102)*((EA$6-$F102+1)/($J102*($J102+1)/2)*$D102))+($K102="custom")*CustCF!DU102</f>
        <v/>
      </c>
      <c r="EB102" s="87">
        <f>($K102="Bell Curve")*(_xlfn.NORM.DIST(AND(EB$6&gt;=$F102,EB$6&lt;=$H102)*(EB$6-$F102+1),$J102/2,$M102,TRUE)-_xlfn.NORM.DIST(AND(EB$6&gt;=$F102,EB$6&lt;=$H102)*(EA$6-$F102+1),$J102/2,$M102,TRUE))/(1-2*_xlfn.NORM.DIST(0,$J102/2,$M102,TRUE))*$D102+($K102="Steady Growth")*(AND(EB$6&gt;=$F102,EB$6&lt;=$H102)*((EB$6-$F102+1)/($J102*($J102+1)/2)*$D102))+($K102="custom")*CustCF!DV102</f>
        <v/>
      </c>
      <c r="EC102" s="87">
        <f>($K102="Bell Curve")*(_xlfn.NORM.DIST(AND(EC$6&gt;=$F102,EC$6&lt;=$H102)*(EC$6-$F102+1),$J102/2,$M102,TRUE)-_xlfn.NORM.DIST(AND(EC$6&gt;=$F102,EC$6&lt;=$H102)*(EB$6-$F102+1),$J102/2,$M102,TRUE))/(1-2*_xlfn.NORM.DIST(0,$J102/2,$M102,TRUE))*$D102+($K102="Steady Growth")*(AND(EC$6&gt;=$F102,EC$6&lt;=$H102)*((EC$6-$F102+1)/($J102*($J102+1)/2)*$D102))+($K102="custom")*CustCF!DW102</f>
        <v/>
      </c>
      <c r="ED102" s="87">
        <f>($K102="Bell Curve")*(_xlfn.NORM.DIST(AND(ED$6&gt;=$F102,ED$6&lt;=$H102)*(ED$6-$F102+1),$J102/2,$M102,TRUE)-_xlfn.NORM.DIST(AND(ED$6&gt;=$F102,ED$6&lt;=$H102)*(EC$6-$F102+1),$J102/2,$M102,TRUE))/(1-2*_xlfn.NORM.DIST(0,$J102/2,$M102,TRUE))*$D102+($K102="Steady Growth")*(AND(ED$6&gt;=$F102,ED$6&lt;=$H102)*((ED$6-$F102+1)/($J102*($J102+1)/2)*$D102))+($K102="custom")*CustCF!DX102</f>
        <v/>
      </c>
      <c r="EE102" s="87">
        <f>($K102="Bell Curve")*(_xlfn.NORM.DIST(AND(EE$6&gt;=$F102,EE$6&lt;=$H102)*(EE$6-$F102+1),$J102/2,$M102,TRUE)-_xlfn.NORM.DIST(AND(EE$6&gt;=$F102,EE$6&lt;=$H102)*(ED$6-$F102+1),$J102/2,$M102,TRUE))/(1-2*_xlfn.NORM.DIST(0,$J102/2,$M102,TRUE))*$D102+($K102="Steady Growth")*(AND(EE$6&gt;=$F102,EE$6&lt;=$H102)*((EE$6-$F102+1)/($J102*($J102+1)/2)*$D102))+($K102="custom")*CustCF!DY102</f>
        <v/>
      </c>
      <c r="EF102" s="87">
        <f>($K102="Bell Curve")*(_xlfn.NORM.DIST(AND(EF$6&gt;=$F102,EF$6&lt;=$H102)*(EF$6-$F102+1),$J102/2,$M102,TRUE)-_xlfn.NORM.DIST(AND(EF$6&gt;=$F102,EF$6&lt;=$H102)*(EE$6-$F102+1),$J102/2,$M102,TRUE))/(1-2*_xlfn.NORM.DIST(0,$J102/2,$M102,TRUE))*$D102+($K102="Steady Growth")*(AND(EF$6&gt;=$F102,EF$6&lt;=$H102)*((EF$6-$F102+1)/($J102*($J102+1)/2)*$D102))+($K102="custom")*CustCF!DZ102</f>
        <v/>
      </c>
      <c r="EG102" s="87">
        <f>($K102="Bell Curve")*(_xlfn.NORM.DIST(AND(EG$6&gt;=$F102,EG$6&lt;=$H102)*(EG$6-$F102+1),$J102/2,$M102,TRUE)-_xlfn.NORM.DIST(AND(EG$6&gt;=$F102,EG$6&lt;=$H102)*(EF$6-$F102+1),$J102/2,$M102,TRUE))/(1-2*_xlfn.NORM.DIST(0,$J102/2,$M102,TRUE))*$D102+($K102="Steady Growth")*(AND(EG$6&gt;=$F102,EG$6&lt;=$H102)*((EG$6-$F102+1)/($J102*($J102+1)/2)*$D102))+($K102="custom")*CustCF!EA102</f>
        <v/>
      </c>
      <c r="EH102" s="87">
        <f>($K102="Bell Curve")*(_xlfn.NORM.DIST(AND(EH$6&gt;=$F102,EH$6&lt;=$H102)*(EH$6-$F102+1),$J102/2,$M102,TRUE)-_xlfn.NORM.DIST(AND(EH$6&gt;=$F102,EH$6&lt;=$H102)*(EG$6-$F102+1),$J102/2,$M102,TRUE))/(1-2*_xlfn.NORM.DIST(0,$J102/2,$M102,TRUE))*$D102+($K102="Steady Growth")*(AND(EH$6&gt;=$F102,EH$6&lt;=$H102)*((EH$6-$F102+1)/($J102*($J102+1)/2)*$D102))+($K102="custom")*CustCF!EB102</f>
        <v/>
      </c>
      <c r="EI102" s="87">
        <f>($K102="Bell Curve")*(_xlfn.NORM.DIST(AND(EI$6&gt;=$F102,EI$6&lt;=$H102)*(EI$6-$F102+1),$J102/2,$M102,TRUE)-_xlfn.NORM.DIST(AND(EI$6&gt;=$F102,EI$6&lt;=$H102)*(EH$6-$F102+1),$J102/2,$M102,TRUE))/(1-2*_xlfn.NORM.DIST(0,$J102/2,$M102,TRUE))*$D102+($K102="Steady Growth")*(AND(EI$6&gt;=$F102,EI$6&lt;=$H102)*((EI$6-$F102+1)/($J102*($J102+1)/2)*$D102))+($K102="custom")*CustCF!EC102</f>
        <v/>
      </c>
      <c r="EJ102" s="87">
        <f>($K102="Bell Curve")*(_xlfn.NORM.DIST(AND(EJ$6&gt;=$F102,EJ$6&lt;=$H102)*(EJ$6-$F102+1),$J102/2,$M102,TRUE)-_xlfn.NORM.DIST(AND(EJ$6&gt;=$F102,EJ$6&lt;=$H102)*(EI$6-$F102+1),$J102/2,$M102,TRUE))/(1-2*_xlfn.NORM.DIST(0,$J102/2,$M102,TRUE))*$D102+($K102="Steady Growth")*(AND(EJ$6&gt;=$F102,EJ$6&lt;=$H102)*((EJ$6-$F102+1)/($J102*($J102+1)/2)*$D102))+($K102="custom")*CustCF!ED102</f>
        <v/>
      </c>
      <c r="EK102" s="87">
        <f>($K102="Bell Curve")*(_xlfn.NORM.DIST(AND(EK$6&gt;=$F102,EK$6&lt;=$H102)*(EK$6-$F102+1),$J102/2,$M102,TRUE)-_xlfn.NORM.DIST(AND(EK$6&gt;=$F102,EK$6&lt;=$H102)*(EJ$6-$F102+1),$J102/2,$M102,TRUE))/(1-2*_xlfn.NORM.DIST(0,$J102/2,$M102,TRUE))*$D102+($K102="Steady Growth")*(AND(EK$6&gt;=$F102,EK$6&lt;=$H102)*((EK$6-$F102+1)/($J102*($J102+1)/2)*$D102))+($K102="custom")*CustCF!EE102</f>
        <v/>
      </c>
      <c r="EL102" s="87">
        <f>($K102="Bell Curve")*(_xlfn.NORM.DIST(AND(EL$6&gt;=$F102,EL$6&lt;=$H102)*(EL$6-$F102+1),$J102/2,$M102,TRUE)-_xlfn.NORM.DIST(AND(EL$6&gt;=$F102,EL$6&lt;=$H102)*(EK$6-$F102+1),$J102/2,$M102,TRUE))/(1-2*_xlfn.NORM.DIST(0,$J102/2,$M102,TRUE))*$D102+($K102="Steady Growth")*(AND(EL$6&gt;=$F102,EL$6&lt;=$H102)*((EL$6-$F102+1)/($J102*($J102+1)/2)*$D102))+($K102="custom")*CustCF!EF102</f>
        <v/>
      </c>
      <c r="EM102" s="87">
        <f>($K102="Bell Curve")*(_xlfn.NORM.DIST(AND(EM$6&gt;=$F102,EM$6&lt;=$H102)*(EM$6-$F102+1),$J102/2,$M102,TRUE)-_xlfn.NORM.DIST(AND(EM$6&gt;=$F102,EM$6&lt;=$H102)*(EL$6-$F102+1),$J102/2,$M102,TRUE))/(1-2*_xlfn.NORM.DIST(0,$J102/2,$M102,TRUE))*$D102+($K102="Steady Growth")*(AND(EM$6&gt;=$F102,EM$6&lt;=$H102)*((EM$6-$F102+1)/($J102*($J102+1)/2)*$D102))+($K102="custom")*CustCF!EG102</f>
        <v/>
      </c>
      <c r="EN102" s="87">
        <f>($K102="Bell Curve")*(_xlfn.NORM.DIST(AND(EN$6&gt;=$F102,EN$6&lt;=$H102)*(EN$6-$F102+1),$J102/2,$M102,TRUE)-_xlfn.NORM.DIST(AND(EN$6&gt;=$F102,EN$6&lt;=$H102)*(EM$6-$F102+1),$J102/2,$M102,TRUE))/(1-2*_xlfn.NORM.DIST(0,$J102/2,$M102,TRUE))*$D102+($K102="Steady Growth")*(AND(EN$6&gt;=$F102,EN$6&lt;=$H102)*((EN$6-$F102+1)/($J102*($J102+1)/2)*$D102))+($K102="custom")*CustCF!EH102</f>
        <v/>
      </c>
      <c r="EO102" s="87">
        <f>($K102="Bell Curve")*(_xlfn.NORM.DIST(AND(EO$6&gt;=$F102,EO$6&lt;=$H102)*(EO$6-$F102+1),$J102/2,$M102,TRUE)-_xlfn.NORM.DIST(AND(EO$6&gt;=$F102,EO$6&lt;=$H102)*(EN$6-$F102+1),$J102/2,$M102,TRUE))/(1-2*_xlfn.NORM.DIST(0,$J102/2,$M102,TRUE))*$D102+($K102="Steady Growth")*(AND(EO$6&gt;=$F102,EO$6&lt;=$H102)*((EO$6-$F102+1)/($J102*($J102+1)/2)*$D102))+($K102="custom")*CustCF!EI102</f>
        <v/>
      </c>
      <c r="EP102" s="87">
        <f>($K102="Bell Curve")*(_xlfn.NORM.DIST(AND(EP$6&gt;=$F102,EP$6&lt;=$H102)*(EP$6-$F102+1),$J102/2,$M102,TRUE)-_xlfn.NORM.DIST(AND(EP$6&gt;=$F102,EP$6&lt;=$H102)*(EO$6-$F102+1),$J102/2,$M102,TRUE))/(1-2*_xlfn.NORM.DIST(0,$J102/2,$M102,TRUE))*$D102+($K102="Steady Growth")*(AND(EP$6&gt;=$F102,EP$6&lt;=$H102)*((EP$6-$F102+1)/($J102*($J102+1)/2)*$D102))+($K102="custom")*CustCF!EJ102</f>
        <v/>
      </c>
      <c r="EQ102" s="87">
        <f>($K102="Bell Curve")*(_xlfn.NORM.DIST(AND(EQ$6&gt;=$F102,EQ$6&lt;=$H102)*(EQ$6-$F102+1),$J102/2,$M102,TRUE)-_xlfn.NORM.DIST(AND(EQ$6&gt;=$F102,EQ$6&lt;=$H102)*(EP$6-$F102+1),$J102/2,$M102,TRUE))/(1-2*_xlfn.NORM.DIST(0,$J102/2,$M102,TRUE))*$D102+($K102="Steady Growth")*(AND(EQ$6&gt;=$F102,EQ$6&lt;=$H102)*((EQ$6-$F102+1)/($J102*($J102+1)/2)*$D102))+($K102="custom")*CustCF!EK102</f>
        <v/>
      </c>
      <c r="ER102" s="87">
        <f>($K102="Bell Curve")*(_xlfn.NORM.DIST(AND(ER$6&gt;=$F102,ER$6&lt;=$H102)*(ER$6-$F102+1),$J102/2,$M102,TRUE)-_xlfn.NORM.DIST(AND(ER$6&gt;=$F102,ER$6&lt;=$H102)*(EQ$6-$F102+1),$J102/2,$M102,TRUE))/(1-2*_xlfn.NORM.DIST(0,$J102/2,$M102,TRUE))*$D102+($K102="Steady Growth")*(AND(ER$6&gt;=$F102,ER$6&lt;=$H102)*((ER$6-$F102+1)/($J102*($J102+1)/2)*$D102))+($K102="custom")*CustCF!EL102</f>
        <v/>
      </c>
      <c r="ES102" s="87">
        <f>($K102="Bell Curve")*(_xlfn.NORM.DIST(AND(ES$6&gt;=$F102,ES$6&lt;=$H102)*(ES$6-$F102+1),$J102/2,$M102,TRUE)-_xlfn.NORM.DIST(AND(ES$6&gt;=$F102,ES$6&lt;=$H102)*(ER$6-$F102+1),$J102/2,$M102,TRUE))/(1-2*_xlfn.NORM.DIST(0,$J102/2,$M102,TRUE))*$D102+($K102="Steady Growth")*(AND(ES$6&gt;=$F102,ES$6&lt;=$H102)*((ES$6-$F102+1)/($J102*($J102+1)/2)*$D102))+($K102="custom")*CustCF!EM102</f>
        <v/>
      </c>
      <c r="ET102" s="87">
        <f>($K102="Bell Curve")*(_xlfn.NORM.DIST(AND(ET$6&gt;=$F102,ET$6&lt;=$H102)*(ET$6-$F102+1),$J102/2,$M102,TRUE)-_xlfn.NORM.DIST(AND(ET$6&gt;=$F102,ET$6&lt;=$H102)*(ES$6-$F102+1),$J102/2,$M102,TRUE))/(1-2*_xlfn.NORM.DIST(0,$J102/2,$M102,TRUE))*$D102+($K102="Steady Growth")*(AND(ET$6&gt;=$F102,ET$6&lt;=$H102)*((ET$6-$F102+1)/($J102*($J102+1)/2)*$D102))+($K102="custom")*CustCF!EN102</f>
        <v/>
      </c>
      <c r="EU102" s="87">
        <f>($K102="Bell Curve")*(_xlfn.NORM.DIST(AND(EU$6&gt;=$F102,EU$6&lt;=$H102)*(EU$6-$F102+1),$J102/2,$M102,TRUE)-_xlfn.NORM.DIST(AND(EU$6&gt;=$F102,EU$6&lt;=$H102)*(ET$6-$F102+1),$J102/2,$M102,TRUE))/(1-2*_xlfn.NORM.DIST(0,$J102/2,$M102,TRUE))*$D102+($K102="Steady Growth")*(AND(EU$6&gt;=$F102,EU$6&lt;=$H102)*((EU$6-$F102+1)/($J102*($J102+1)/2)*$D102))+($K102="custom")*CustCF!EO102</f>
        <v/>
      </c>
      <c r="EV102" s="87">
        <f>($K102="Bell Curve")*(_xlfn.NORM.DIST(AND(EV$6&gt;=$F102,EV$6&lt;=$H102)*(EV$6-$F102+1),$J102/2,$M102,TRUE)-_xlfn.NORM.DIST(AND(EV$6&gt;=$F102,EV$6&lt;=$H102)*(EU$6-$F102+1),$J102/2,$M102,TRUE))/(1-2*_xlfn.NORM.DIST(0,$J102/2,$M102,TRUE))*$D102+($K102="Steady Growth")*(AND(EV$6&gt;=$F102,EV$6&lt;=$H102)*((EV$6-$F102+1)/($J102*($J102+1)/2)*$D102))+($K102="custom")*CustCF!EP102</f>
        <v/>
      </c>
      <c r="EW102" s="87">
        <f>($K102="Bell Curve")*(_xlfn.NORM.DIST(AND(EW$6&gt;=$F102,EW$6&lt;=$H102)*(EW$6-$F102+1),$J102/2,$M102,TRUE)-_xlfn.NORM.DIST(AND(EW$6&gt;=$F102,EW$6&lt;=$H102)*(EV$6-$F102+1),$J102/2,$M102,TRUE))/(1-2*_xlfn.NORM.DIST(0,$J102/2,$M102,TRUE))*$D102+($K102="Steady Growth")*(AND(EW$6&gt;=$F102,EW$6&lt;=$H102)*((EW$6-$F102+1)/($J102*($J102+1)/2)*$D102))+($K102="custom")*CustCF!EQ102</f>
        <v/>
      </c>
      <c r="EX102" s="87">
        <f>($K102="Bell Curve")*(_xlfn.NORM.DIST(AND(EX$6&gt;=$F102,EX$6&lt;=$H102)*(EX$6-$F102+1),$J102/2,$M102,TRUE)-_xlfn.NORM.DIST(AND(EX$6&gt;=$F102,EX$6&lt;=$H102)*(EW$6-$F102+1),$J102/2,$M102,TRUE))/(1-2*_xlfn.NORM.DIST(0,$J102/2,$M102,TRUE))*$D102+($K102="Steady Growth")*(AND(EX$6&gt;=$F102,EX$6&lt;=$H102)*((EX$6-$F102+1)/($J102*($J102+1)/2)*$D102))+($K102="custom")*CustCF!ER102</f>
        <v/>
      </c>
      <c r="EY102" s="87">
        <f>($K102="Bell Curve")*(_xlfn.NORM.DIST(AND(EY$6&gt;=$F102,EY$6&lt;=$H102)*(EY$6-$F102+1),$J102/2,$M102,TRUE)-_xlfn.NORM.DIST(AND(EY$6&gt;=$F102,EY$6&lt;=$H102)*(EX$6-$F102+1),$J102/2,$M102,TRUE))/(1-2*_xlfn.NORM.DIST(0,$J102/2,$M102,TRUE))*$D102+($K102="Steady Growth")*(AND(EY$6&gt;=$F102,EY$6&lt;=$H102)*((EY$6-$F102+1)/($J102*($J102+1)/2)*$D102))+($K102="custom")*CustCF!ES102</f>
        <v/>
      </c>
      <c r="EZ102" s="87">
        <f>($K102="Bell Curve")*(_xlfn.NORM.DIST(AND(EZ$6&gt;=$F102,EZ$6&lt;=$H102)*(EZ$6-$F102+1),$J102/2,$M102,TRUE)-_xlfn.NORM.DIST(AND(EZ$6&gt;=$F102,EZ$6&lt;=$H102)*(EY$6-$F102+1),$J102/2,$M102,TRUE))/(1-2*_xlfn.NORM.DIST(0,$J102/2,$M102,TRUE))*$D102+($K102="Steady Growth")*(AND(EZ$6&gt;=$F102,EZ$6&lt;=$H102)*((EZ$6-$F102+1)/($J102*($J102+1)/2)*$D102))+($K102="custom")*CustCF!ET102</f>
        <v/>
      </c>
      <c r="FA102" s="87">
        <f>($K102="Bell Curve")*(_xlfn.NORM.DIST(AND(FA$6&gt;=$F102,FA$6&lt;=$H102)*(FA$6-$F102+1),$J102/2,$M102,TRUE)-_xlfn.NORM.DIST(AND(FA$6&gt;=$F102,FA$6&lt;=$H102)*(EZ$6-$F102+1),$J102/2,$M102,TRUE))/(1-2*_xlfn.NORM.DIST(0,$J102/2,$M102,TRUE))*$D102+($K102="Steady Growth")*(AND(FA$6&gt;=$F102,FA$6&lt;=$H102)*((FA$6-$F102+1)/($J102*($J102+1)/2)*$D102))+($K102="custom")*CustCF!EU102</f>
        <v/>
      </c>
      <c r="FB102" s="87">
        <f>($K102="Bell Curve")*(_xlfn.NORM.DIST(AND(FB$6&gt;=$F102,FB$6&lt;=$H102)*(FB$6-$F102+1),$J102/2,$M102,TRUE)-_xlfn.NORM.DIST(AND(FB$6&gt;=$F102,FB$6&lt;=$H102)*(FA$6-$F102+1),$J102/2,$M102,TRUE))/(1-2*_xlfn.NORM.DIST(0,$J102/2,$M102,TRUE))*$D102+($K102="Steady Growth")*(AND(FB$6&gt;=$F102,FB$6&lt;=$H102)*((FB$6-$F102+1)/($J102*($J102+1)/2)*$D102))+($K102="custom")*CustCF!EV102</f>
        <v/>
      </c>
      <c r="FC102" s="87">
        <f>($K102="Bell Curve")*(_xlfn.NORM.DIST(AND(FC$6&gt;=$F102,FC$6&lt;=$H102)*(FC$6-$F102+1),$J102/2,$M102,TRUE)-_xlfn.NORM.DIST(AND(FC$6&gt;=$F102,FC$6&lt;=$H102)*(FB$6-$F102+1),$J102/2,$M102,TRUE))/(1-2*_xlfn.NORM.DIST(0,$J102/2,$M102,TRUE))*$D102+($K102="Steady Growth")*(AND(FC$6&gt;=$F102,FC$6&lt;=$H102)*((FC$6-$F102+1)/($J102*($J102+1)/2)*$D102))+($K102="custom")*CustCF!EW102</f>
        <v/>
      </c>
      <c r="FD102" s="87">
        <f>($K102="Bell Curve")*(_xlfn.NORM.DIST(AND(FD$6&gt;=$F102,FD$6&lt;=$H102)*(FD$6-$F102+1),$J102/2,$M102,TRUE)-_xlfn.NORM.DIST(AND(FD$6&gt;=$F102,FD$6&lt;=$H102)*(FC$6-$F102+1),$J102/2,$M102,TRUE))/(1-2*_xlfn.NORM.DIST(0,$J102/2,$M102,TRUE))*$D102+($K102="Steady Growth")*(AND(FD$6&gt;=$F102,FD$6&lt;=$H102)*((FD$6-$F102+1)/($J102*($J102+1)/2)*$D102))+($K102="custom")*CustCF!EX102</f>
        <v/>
      </c>
      <c r="FE102" s="87">
        <f>($K102="Bell Curve")*(_xlfn.NORM.DIST(AND(FE$6&gt;=$F102,FE$6&lt;=$H102)*(FE$6-$F102+1),$J102/2,$M102,TRUE)-_xlfn.NORM.DIST(AND(FE$6&gt;=$F102,FE$6&lt;=$H102)*(FD$6-$F102+1),$J102/2,$M102,TRUE))/(1-2*_xlfn.NORM.DIST(0,$J102/2,$M102,TRUE))*$D102+($K102="Steady Growth")*(AND(FE$6&gt;=$F102,FE$6&lt;=$H102)*((FE$6-$F102+1)/($J102*($J102+1)/2)*$D102))+($K102="custom")*CustCF!EY102</f>
        <v/>
      </c>
      <c r="FF102" s="87">
        <f>($K102="Bell Curve")*(_xlfn.NORM.DIST(AND(FF$6&gt;=$F102,FF$6&lt;=$H102)*(FF$6-$F102+1),$J102/2,$M102,TRUE)-_xlfn.NORM.DIST(AND(FF$6&gt;=$F102,FF$6&lt;=$H102)*(FE$6-$F102+1),$J102/2,$M102,TRUE))/(1-2*_xlfn.NORM.DIST(0,$J102/2,$M102,TRUE))*$D102+($K102="Steady Growth")*(AND(FF$6&gt;=$F102,FF$6&lt;=$H102)*((FF$6-$F102+1)/($J102*($J102+1)/2)*$D102))+($K102="custom")*CustCF!EZ102</f>
        <v/>
      </c>
      <c r="FG102" s="87">
        <f>($K102="Bell Curve")*(_xlfn.NORM.DIST(AND(FG$6&gt;=$F102,FG$6&lt;=$H102)*(FG$6-$F102+1),$J102/2,$M102,TRUE)-_xlfn.NORM.DIST(AND(FG$6&gt;=$F102,FG$6&lt;=$H102)*(FF$6-$F102+1),$J102/2,$M102,TRUE))/(1-2*_xlfn.NORM.DIST(0,$J102/2,$M102,TRUE))*$D102+($K102="Steady Growth")*(AND(FG$6&gt;=$F102,FG$6&lt;=$H102)*((FG$6-$F102+1)/($J102*($J102+1)/2)*$D102))+($K102="custom")*CustCF!FA102</f>
        <v/>
      </c>
      <c r="FH102" s="87">
        <f>($K102="Bell Curve")*(_xlfn.NORM.DIST(AND(FH$6&gt;=$F102,FH$6&lt;=$H102)*(FH$6-$F102+1),$J102/2,$M102,TRUE)-_xlfn.NORM.DIST(AND(FH$6&gt;=$F102,FH$6&lt;=$H102)*(FG$6-$F102+1),$J102/2,$M102,TRUE))/(1-2*_xlfn.NORM.DIST(0,$J102/2,$M102,TRUE))*$D102+($K102="Steady Growth")*(AND(FH$6&gt;=$F102,FH$6&lt;=$H102)*((FH$6-$F102+1)/($J102*($J102+1)/2)*$D102))+($K102="custom")*CustCF!FB102</f>
        <v/>
      </c>
      <c r="FI102" s="87">
        <f>($K102="Bell Curve")*(_xlfn.NORM.DIST(AND(FI$6&gt;=$F102,FI$6&lt;=$H102)*(FI$6-$F102+1),$J102/2,$M102,TRUE)-_xlfn.NORM.DIST(AND(FI$6&gt;=$F102,FI$6&lt;=$H102)*(FH$6-$F102+1),$J102/2,$M102,TRUE))/(1-2*_xlfn.NORM.DIST(0,$J102/2,$M102,TRUE))*$D102+($K102="Steady Growth")*(AND(FI$6&gt;=$F102,FI$6&lt;=$H102)*((FI$6-$F102+1)/($J102*($J102+1)/2)*$D102))+($K102="custom")*CustCF!FC102</f>
        <v/>
      </c>
      <c r="FJ102" s="87">
        <f>($K102="Bell Curve")*(_xlfn.NORM.DIST(AND(FJ$6&gt;=$F102,FJ$6&lt;=$H102)*(FJ$6-$F102+1),$J102/2,$M102,TRUE)-_xlfn.NORM.DIST(AND(FJ$6&gt;=$F102,FJ$6&lt;=$H102)*(FI$6-$F102+1),$J102/2,$M102,TRUE))/(1-2*_xlfn.NORM.DIST(0,$J102/2,$M102,TRUE))*$D102+($K102="Steady Growth")*(AND(FJ$6&gt;=$F102,FJ$6&lt;=$H102)*((FJ$6-$F102+1)/($J102*($J102+1)/2)*$D102))+($K102="custom")*CustCF!FD102</f>
        <v/>
      </c>
      <c r="FK102" s="87">
        <f>($K102="Bell Curve")*(_xlfn.NORM.DIST(AND(FK$6&gt;=$F102,FK$6&lt;=$H102)*(FK$6-$F102+1),$J102/2,$M102,TRUE)-_xlfn.NORM.DIST(AND(FK$6&gt;=$F102,FK$6&lt;=$H102)*(FJ$6-$F102+1),$J102/2,$M102,TRUE))/(1-2*_xlfn.NORM.DIST(0,$J102/2,$M102,TRUE))*$D102+($K102="Steady Growth")*(AND(FK$6&gt;=$F102,FK$6&lt;=$H102)*((FK$6-$F102+1)/($J102*($J102+1)/2)*$D102))+($K102="custom")*CustCF!FE102</f>
        <v/>
      </c>
      <c r="FL102" s="87">
        <f>($K102="Bell Curve")*(_xlfn.NORM.DIST(AND(FL$6&gt;=$F102,FL$6&lt;=$H102)*(FL$6-$F102+1),$J102/2,$M102,TRUE)-_xlfn.NORM.DIST(AND(FL$6&gt;=$F102,FL$6&lt;=$H102)*(FK$6-$F102+1),$J102/2,$M102,TRUE))/(1-2*_xlfn.NORM.DIST(0,$J102/2,$M102,TRUE))*$D102+($K102="Steady Growth")*(AND(FL$6&gt;=$F102,FL$6&lt;=$H102)*((FL$6-$F102+1)/($J102*($J102+1)/2)*$D102))+($K102="custom")*CustCF!FF102</f>
        <v/>
      </c>
      <c r="FM102" s="87">
        <f>($K102="Bell Curve")*(_xlfn.NORM.DIST(AND(FM$6&gt;=$F102,FM$6&lt;=$H102)*(FM$6-$F102+1),$J102/2,$M102,TRUE)-_xlfn.NORM.DIST(AND(FM$6&gt;=$F102,FM$6&lt;=$H102)*(FL$6-$F102+1),$J102/2,$M102,TRUE))/(1-2*_xlfn.NORM.DIST(0,$J102/2,$M102,TRUE))*$D102+($K102="Steady Growth")*(AND(FM$6&gt;=$F102,FM$6&lt;=$H102)*((FM$6-$F102+1)/($J102*($J102+1)/2)*$D102))+($K102="custom")*CustCF!FG102</f>
        <v/>
      </c>
      <c r="FN102" s="87">
        <f>($K102="Bell Curve")*(_xlfn.NORM.DIST(AND(FN$6&gt;=$F102,FN$6&lt;=$H102)*(FN$6-$F102+1),$J102/2,$M102,TRUE)-_xlfn.NORM.DIST(AND(FN$6&gt;=$F102,FN$6&lt;=$H102)*(FM$6-$F102+1),$J102/2,$M102,TRUE))/(1-2*_xlfn.NORM.DIST(0,$J102/2,$M102,TRUE))*$D102+($K102="Steady Growth")*(AND(FN$6&gt;=$F102,FN$6&lt;=$H102)*((FN$6-$F102+1)/($J102*($J102+1)/2)*$D102))+($K102="custom")*CustCF!FH102</f>
        <v/>
      </c>
      <c r="FO102" s="87">
        <f>($K102="Bell Curve")*(_xlfn.NORM.DIST(AND(FO$6&gt;=$F102,FO$6&lt;=$H102)*(FO$6-$F102+1),$J102/2,$M102,TRUE)-_xlfn.NORM.DIST(AND(FO$6&gt;=$F102,FO$6&lt;=$H102)*(FN$6-$F102+1),$J102/2,$M102,TRUE))/(1-2*_xlfn.NORM.DIST(0,$J102/2,$M102,TRUE))*$D102+($K102="Steady Growth")*(AND(FO$6&gt;=$F102,FO$6&lt;=$H102)*((FO$6-$F102+1)/($J102*($J102+1)/2)*$D102))+($K102="custom")*CustCF!FI102</f>
        <v/>
      </c>
      <c r="FP102" s="87">
        <f>($K102="Bell Curve")*(_xlfn.NORM.DIST(AND(FP$6&gt;=$F102,FP$6&lt;=$H102)*(FP$6-$F102+1),$J102/2,$M102,TRUE)-_xlfn.NORM.DIST(AND(FP$6&gt;=$F102,FP$6&lt;=$H102)*(FO$6-$F102+1),$J102/2,$M102,TRUE))/(1-2*_xlfn.NORM.DIST(0,$J102/2,$M102,TRUE))*$D102+($K102="Steady Growth")*(AND(FP$6&gt;=$F102,FP$6&lt;=$H102)*((FP$6-$F102+1)/($J102*($J102+1)/2)*$D102))+($K102="custom")*CustCF!FJ102</f>
        <v/>
      </c>
      <c r="FQ102" s="87">
        <f>($K102="Bell Curve")*(_xlfn.NORM.DIST(AND(FQ$6&gt;=$F102,FQ$6&lt;=$H102)*(FQ$6-$F102+1),$J102/2,$M102,TRUE)-_xlfn.NORM.DIST(AND(FQ$6&gt;=$F102,FQ$6&lt;=$H102)*(FP$6-$F102+1),$J102/2,$M102,TRUE))/(1-2*_xlfn.NORM.DIST(0,$J102/2,$M102,TRUE))*$D102+($K102="Steady Growth")*(AND(FQ$6&gt;=$F102,FQ$6&lt;=$H102)*((FQ$6-$F102+1)/($J102*($J102+1)/2)*$D102))+($K102="custom")*CustCF!FK102</f>
        <v/>
      </c>
      <c r="FR102" s="87">
        <f>($K102="Bell Curve")*(_xlfn.NORM.DIST(AND(FR$6&gt;=$F102,FR$6&lt;=$H102)*(FR$6-$F102+1),$J102/2,$M102,TRUE)-_xlfn.NORM.DIST(AND(FR$6&gt;=$F102,FR$6&lt;=$H102)*(FQ$6-$F102+1),$J102/2,$M102,TRUE))/(1-2*_xlfn.NORM.DIST(0,$J102/2,$M102,TRUE))*$D102+($K102="Steady Growth")*(AND(FR$6&gt;=$F102,FR$6&lt;=$H102)*((FR$6-$F102+1)/($J102*($J102+1)/2)*$D102))+($K102="custom")*CustCF!FL102</f>
        <v/>
      </c>
      <c r="FS102" s="87">
        <f>($K102="Bell Curve")*(_xlfn.NORM.DIST(AND(FS$6&gt;=$F102,FS$6&lt;=$H102)*(FS$6-$F102+1),$J102/2,$M102,TRUE)-_xlfn.NORM.DIST(AND(FS$6&gt;=$F102,FS$6&lt;=$H102)*(FR$6-$F102+1),$J102/2,$M102,TRUE))/(1-2*_xlfn.NORM.DIST(0,$J102/2,$M102,TRUE))*$D102+($K102="Steady Growth")*(AND(FS$6&gt;=$F102,FS$6&lt;=$H102)*((FS$6-$F102+1)/($J102*($J102+1)/2)*$D102))+($K102="custom")*CustCF!FM102</f>
        <v/>
      </c>
      <c r="FT102" s="87">
        <f>($K102="Bell Curve")*(_xlfn.NORM.DIST(AND(FT$6&gt;=$F102,FT$6&lt;=$H102)*(FT$6-$F102+1),$J102/2,$M102,TRUE)-_xlfn.NORM.DIST(AND(FT$6&gt;=$F102,FT$6&lt;=$H102)*(FS$6-$F102+1),$J102/2,$M102,TRUE))/(1-2*_xlfn.NORM.DIST(0,$J102/2,$M102,TRUE))*$D102+($K102="Steady Growth")*(AND(FT$6&gt;=$F102,FT$6&lt;=$H102)*((FT$6-$F102+1)/($J102*($J102+1)/2)*$D102))+($K102="custom")*CustCF!FN102</f>
        <v/>
      </c>
      <c r="FU102" s="87">
        <f>($K102="Bell Curve")*(_xlfn.NORM.DIST(AND(FU$6&gt;=$F102,FU$6&lt;=$H102)*(FU$6-$F102+1),$J102/2,$M102,TRUE)-_xlfn.NORM.DIST(AND(FU$6&gt;=$F102,FU$6&lt;=$H102)*(FT$6-$F102+1),$J102/2,$M102,TRUE))/(1-2*_xlfn.NORM.DIST(0,$J102/2,$M102,TRUE))*$D102+($K102="Steady Growth")*(AND(FU$6&gt;=$F102,FU$6&lt;=$H102)*((FU$6-$F102+1)/($J102*($J102+1)/2)*$D102))+($K102="custom")*CustCF!FO102</f>
        <v/>
      </c>
      <c r="FV102" s="87">
        <f>($K102="Bell Curve")*(_xlfn.NORM.DIST(AND(FV$6&gt;=$F102,FV$6&lt;=$H102)*(FV$6-$F102+1),$J102/2,$M102,TRUE)-_xlfn.NORM.DIST(AND(FV$6&gt;=$F102,FV$6&lt;=$H102)*(FU$6-$F102+1),$J102/2,$M102,TRUE))/(1-2*_xlfn.NORM.DIST(0,$J102/2,$M102,TRUE))*$D102+($K102="Steady Growth")*(AND(FV$6&gt;=$F102,FV$6&lt;=$H102)*((FV$6-$F102+1)/($J102*($J102+1)/2)*$D102))+($K102="custom")*CustCF!FP102</f>
        <v/>
      </c>
      <c r="FW102" s="87">
        <f>($K102="Bell Curve")*(_xlfn.NORM.DIST(AND(FW$6&gt;=$F102,FW$6&lt;=$H102)*(FW$6-$F102+1),$J102/2,$M102,TRUE)-_xlfn.NORM.DIST(AND(FW$6&gt;=$F102,FW$6&lt;=$H102)*(FV$6-$F102+1),$J102/2,$M102,TRUE))/(1-2*_xlfn.NORM.DIST(0,$J102/2,$M102,TRUE))*$D102+($K102="Steady Growth")*(AND(FW$6&gt;=$F102,FW$6&lt;=$H102)*((FW$6-$F102+1)/($J102*($J102+1)/2)*$D102))+($K102="custom")*CustCF!FQ102</f>
        <v/>
      </c>
      <c r="FX102" s="87">
        <f>($K102="Bell Curve")*(_xlfn.NORM.DIST(AND(FX$6&gt;=$F102,FX$6&lt;=$H102)*(FX$6-$F102+1),$J102/2,$M102,TRUE)-_xlfn.NORM.DIST(AND(FX$6&gt;=$F102,FX$6&lt;=$H102)*(FW$6-$F102+1),$J102/2,$M102,TRUE))/(1-2*_xlfn.NORM.DIST(0,$J102/2,$M102,TRUE))*$D102+($K102="Steady Growth")*(AND(FX$6&gt;=$F102,FX$6&lt;=$H102)*((FX$6-$F102+1)/($J102*($J102+1)/2)*$D102))+($K102="custom")*CustCF!FR102</f>
        <v/>
      </c>
      <c r="FY102" s="87">
        <f>($K102="Bell Curve")*(_xlfn.NORM.DIST(AND(FY$6&gt;=$F102,FY$6&lt;=$H102)*(FY$6-$F102+1),$J102/2,$M102,TRUE)-_xlfn.NORM.DIST(AND(FY$6&gt;=$F102,FY$6&lt;=$H102)*(FX$6-$F102+1),$J102/2,$M102,TRUE))/(1-2*_xlfn.NORM.DIST(0,$J102/2,$M102,TRUE))*$D102+($K102="Steady Growth")*(AND(FY$6&gt;=$F102,FY$6&lt;=$H102)*((FY$6-$F102+1)/($J102*($J102+1)/2)*$D102))+($K102="custom")*CustCF!FS102</f>
        <v/>
      </c>
      <c r="FZ102" s="87">
        <f>($K102="Bell Curve")*(_xlfn.NORM.DIST(AND(FZ$6&gt;=$F102,FZ$6&lt;=$H102)*(FZ$6-$F102+1),$J102/2,$M102,TRUE)-_xlfn.NORM.DIST(AND(FZ$6&gt;=$F102,FZ$6&lt;=$H102)*(FY$6-$F102+1),$J102/2,$M102,TRUE))/(1-2*_xlfn.NORM.DIST(0,$J102/2,$M102,TRUE))*$D102+($K102="Steady Growth")*(AND(FZ$6&gt;=$F102,FZ$6&lt;=$H102)*((FZ$6-$F102+1)/($J102*($J102+1)/2)*$D102))+($K102="custom")*CustCF!FT102</f>
        <v/>
      </c>
      <c r="GA102" s="87">
        <f>($K102="Bell Curve")*(_xlfn.NORM.DIST(AND(GA$6&gt;=$F102,GA$6&lt;=$H102)*(GA$6-$F102+1),$J102/2,$M102,TRUE)-_xlfn.NORM.DIST(AND(GA$6&gt;=$F102,GA$6&lt;=$H102)*(FZ$6-$F102+1),$J102/2,$M102,TRUE))/(1-2*_xlfn.NORM.DIST(0,$J102/2,$M102,TRUE))*$D102+($K102="Steady Growth")*(AND(GA$6&gt;=$F102,GA$6&lt;=$H102)*((GA$6-$F102+1)/($J102*($J102+1)/2)*$D102))+($K102="custom")*CustCF!FU102</f>
        <v/>
      </c>
      <c r="GB102" s="87">
        <f>($K102="Bell Curve")*(_xlfn.NORM.DIST(AND(GB$6&gt;=$F102,GB$6&lt;=$H102)*(GB$6-$F102+1),$J102/2,$M102,TRUE)-_xlfn.NORM.DIST(AND(GB$6&gt;=$F102,GB$6&lt;=$H102)*(GA$6-$F102+1),$J102/2,$M102,TRUE))/(1-2*_xlfn.NORM.DIST(0,$J102/2,$M102,TRUE))*$D102+($K102="Steady Growth")*(AND(GB$6&gt;=$F102,GB$6&lt;=$H102)*((GB$6-$F102+1)/($J102*($J102+1)/2)*$D102))+($K102="custom")*CustCF!FV102</f>
        <v/>
      </c>
      <c r="GC102" s="87">
        <f>($K102="Bell Curve")*(_xlfn.NORM.DIST(AND(GC$6&gt;=$F102,GC$6&lt;=$H102)*(GC$6-$F102+1),$J102/2,$M102,TRUE)-_xlfn.NORM.DIST(AND(GC$6&gt;=$F102,GC$6&lt;=$H102)*(GB$6-$F102+1),$J102/2,$M102,TRUE))/(1-2*_xlfn.NORM.DIST(0,$J102/2,$M102,TRUE))*$D102+($K102="Steady Growth")*(AND(GC$6&gt;=$F102,GC$6&lt;=$H102)*((GC$6-$F102+1)/($J102*($J102+1)/2)*$D102))+($K102="custom")*CustCF!FW102</f>
        <v/>
      </c>
      <c r="GD102" s="87">
        <f>($K102="Bell Curve")*(_xlfn.NORM.DIST(AND(GD$6&gt;=$F102,GD$6&lt;=$H102)*(GD$6-$F102+1),$J102/2,$M102,TRUE)-_xlfn.NORM.DIST(AND(GD$6&gt;=$F102,GD$6&lt;=$H102)*(GC$6-$F102+1),$J102/2,$M102,TRUE))/(1-2*_xlfn.NORM.DIST(0,$J102/2,$M102,TRUE))*$D102+($K102="Steady Growth")*(AND(GD$6&gt;=$F102,GD$6&lt;=$H102)*((GD$6-$F102+1)/($J102*($J102+1)/2)*$D102))+($K102="custom")*CustCF!FX102</f>
        <v/>
      </c>
      <c r="GE102" s="87">
        <f>($K102="Bell Curve")*(_xlfn.NORM.DIST(AND(GE$6&gt;=$F102,GE$6&lt;=$H102)*(GE$6-$F102+1),$J102/2,$M102,TRUE)-_xlfn.NORM.DIST(AND(GE$6&gt;=$F102,GE$6&lt;=$H102)*(GD$6-$F102+1),$J102/2,$M102,TRUE))/(1-2*_xlfn.NORM.DIST(0,$J102/2,$M102,TRUE))*$D102+($K102="Steady Growth")*(AND(GE$6&gt;=$F102,GE$6&lt;=$H102)*((GE$6-$F102+1)/($J102*($J102+1)/2)*$D102))+($K102="custom")*CustCF!FY102</f>
        <v/>
      </c>
      <c r="GF102" s="87">
        <f>($K102="Bell Curve")*(_xlfn.NORM.DIST(AND(GF$6&gt;=$F102,GF$6&lt;=$H102)*(GF$6-$F102+1),$J102/2,$M102,TRUE)-_xlfn.NORM.DIST(AND(GF$6&gt;=$F102,GF$6&lt;=$H102)*(GE$6-$F102+1),$J102/2,$M102,TRUE))/(1-2*_xlfn.NORM.DIST(0,$J102/2,$M102,TRUE))*$D102+($K102="Steady Growth")*(AND(GF$6&gt;=$F102,GF$6&lt;=$H102)*((GF$6-$F102+1)/($J102*($J102+1)/2)*$D102))+($K102="custom")*CustCF!FZ102</f>
        <v/>
      </c>
      <c r="GG102" s="87">
        <f>($K102="Bell Curve")*(_xlfn.NORM.DIST(AND(GG$6&gt;=$F102,GG$6&lt;=$H102)*(GG$6-$F102+1),$J102/2,$M102,TRUE)-_xlfn.NORM.DIST(AND(GG$6&gt;=$F102,GG$6&lt;=$H102)*(GF$6-$F102+1),$J102/2,$M102,TRUE))/(1-2*_xlfn.NORM.DIST(0,$J102/2,$M102,TRUE))*$D102+($K102="Steady Growth")*(AND(GG$6&gt;=$F102,GG$6&lt;=$H102)*((GG$6-$F102+1)/($J102*($J102+1)/2)*$D102))+($K102="custom")*CustCF!GA102</f>
        <v/>
      </c>
      <c r="GH102" s="87">
        <f>($K102="Bell Curve")*(_xlfn.NORM.DIST(AND(GH$6&gt;=$F102,GH$6&lt;=$H102)*(GH$6-$F102+1),$J102/2,$M102,TRUE)-_xlfn.NORM.DIST(AND(GH$6&gt;=$F102,GH$6&lt;=$H102)*(GG$6-$F102+1),$J102/2,$M102,TRUE))/(1-2*_xlfn.NORM.DIST(0,$J102/2,$M102,TRUE))*$D102+($K102="Steady Growth")*(AND(GH$6&gt;=$F102,GH$6&lt;=$H102)*((GH$6-$F102+1)/($J102*($J102+1)/2)*$D102))+($K102="custom")*CustCF!GB102</f>
        <v/>
      </c>
      <c r="GI102" s="87">
        <f>($K102="Bell Curve")*(_xlfn.NORM.DIST(AND(GI$6&gt;=$F102,GI$6&lt;=$H102)*(GI$6-$F102+1),$J102/2,$M102,TRUE)-_xlfn.NORM.DIST(AND(GI$6&gt;=$F102,GI$6&lt;=$H102)*(GH$6-$F102+1),$J102/2,$M102,TRUE))/(1-2*_xlfn.NORM.DIST(0,$J102/2,$M102,TRUE))*$D102+($K102="Steady Growth")*(AND(GI$6&gt;=$F102,GI$6&lt;=$H102)*((GI$6-$F102+1)/($J102*($J102+1)/2)*$D102))+($K102="custom")*CustCF!GC102</f>
        <v/>
      </c>
      <c r="GJ102" s="87">
        <f>($K102="Bell Curve")*(_xlfn.NORM.DIST(AND(GJ$6&gt;=$F102,GJ$6&lt;=$H102)*(GJ$6-$F102+1),$J102/2,$M102,TRUE)-_xlfn.NORM.DIST(AND(GJ$6&gt;=$F102,GJ$6&lt;=$H102)*(GI$6-$F102+1),$J102/2,$M102,TRUE))/(1-2*_xlfn.NORM.DIST(0,$J102/2,$M102,TRUE))*$D102+($K102="Steady Growth")*(AND(GJ$6&gt;=$F102,GJ$6&lt;=$H102)*((GJ$6-$F102+1)/($J102*($J102+1)/2)*$D102))+($K102="custom")*CustCF!GD102</f>
        <v/>
      </c>
      <c r="GK102" s="87">
        <f>($K102="Bell Curve")*(_xlfn.NORM.DIST(AND(GK$6&gt;=$F102,GK$6&lt;=$H102)*(GK$6-$F102+1),$J102/2,$M102,TRUE)-_xlfn.NORM.DIST(AND(GK$6&gt;=$F102,GK$6&lt;=$H102)*(GJ$6-$F102+1),$J102/2,$M102,TRUE))/(1-2*_xlfn.NORM.DIST(0,$J102/2,$M102,TRUE))*$D102+($K102="Steady Growth")*(AND(GK$6&gt;=$F102,GK$6&lt;=$H102)*((GK$6-$F102+1)/($J102*($J102+1)/2)*$D102))+($K102="custom")*CustCF!GE102</f>
        <v/>
      </c>
      <c r="GL102" s="87">
        <f>($K102="Bell Curve")*(_xlfn.NORM.DIST(AND(GL$6&gt;=$F102,GL$6&lt;=$H102)*(GL$6-$F102+1),$J102/2,$M102,TRUE)-_xlfn.NORM.DIST(AND(GL$6&gt;=$F102,GL$6&lt;=$H102)*(GK$6-$F102+1),$J102/2,$M102,TRUE))/(1-2*_xlfn.NORM.DIST(0,$J102/2,$M102,TRUE))*$D102+($K102="Steady Growth")*(AND(GL$6&gt;=$F102,GL$6&lt;=$H102)*((GL$6-$F102+1)/($J102*($J102+1)/2)*$D102))+($K102="custom")*CustCF!GF102</f>
        <v/>
      </c>
      <c r="GM102" s="87">
        <f>($K102="Bell Curve")*(_xlfn.NORM.DIST(AND(GM$6&gt;=$F102,GM$6&lt;=$H102)*(GM$6-$F102+1),$J102/2,$M102,TRUE)-_xlfn.NORM.DIST(AND(GM$6&gt;=$F102,GM$6&lt;=$H102)*(GL$6-$F102+1),$J102/2,$M102,TRUE))/(1-2*_xlfn.NORM.DIST(0,$J102/2,$M102,TRUE))*$D102+($K102="Steady Growth")*(AND(GM$6&gt;=$F102,GM$6&lt;=$H102)*((GM$6-$F102+1)/($J102*($J102+1)/2)*$D102))+($K102="custom")*CustCF!GG102</f>
        <v/>
      </c>
      <c r="GN102" s="257">
        <f>($K102="Bell Curve")*(_xlfn.NORM.DIST(AND(GN$6&gt;=$F102,GN$6&lt;=$H102)*(GN$6-$F102+1),$J102/2,$M102,TRUE)-_xlfn.NORM.DIST(AND(GN$6&gt;=$F102,GN$6&lt;=$H102)*(GM$6-$F102+1),$J102/2,$M102,TRUE))/(1-2*_xlfn.NORM.DIST(0,$J102/2,$M102,TRUE))*$D102+($K102="Steady Growth")*(AND(GN$6&gt;=$F102,GN$6&lt;=$H102)*((GN$6-$F102+1)/($J102*($J102+1)/2)*$D102))+($K102="custom")*CustCF!GH102</f>
        <v/>
      </c>
      <c r="GO102" s="1" t="n"/>
      <c r="GP102" s="63" t="n"/>
    </row>
    <row r="103" outlineLevel="1">
      <c r="A103" s="1" t="n"/>
      <c r="B103" s="1" t="n"/>
      <c r="C103" s="251">
        <f>Budget!AB14</f>
        <v/>
      </c>
      <c r="D103" s="14">
        <f>Budget!AC14</f>
        <v/>
      </c>
      <c r="E103" s="14">
        <f>IF(D103&lt;&gt;0,F103,"")</f>
        <v/>
      </c>
      <c r="F103" s="252" t="n">
        <v>14</v>
      </c>
      <c r="G103" s="921">
        <f>IF(L103="custom",CustCF!F103,INDEX($P$8:$GN$8,MATCH(F103,$P$6:$GN$6,0)))</f>
        <v/>
      </c>
      <c r="H103" s="253" t="n">
        <v>16</v>
      </c>
      <c r="I103" s="921">
        <f>IF(L103="custom",CustCF!G103,INDEX($P$8:$GN$8,MATCH(H103,$P$6:$GN$6,0)))</f>
        <v/>
      </c>
      <c r="J103" s="249">
        <f>H103-F103+1</f>
        <v/>
      </c>
      <c r="K103" s="254" t="inlineStr">
        <is>
          <t>Bell Curve</t>
        </is>
      </c>
      <c r="L103" s="255" t="inlineStr">
        <is>
          <t>Flat (9)</t>
        </is>
      </c>
      <c r="M103" s="256">
        <f>INDEX($D$261:$D$266,MATCH(L103,$C$261:$C$266,0))</f>
        <v/>
      </c>
      <c r="N103" s="13">
        <f>SUM(P103:GN103)</f>
        <v/>
      </c>
      <c r="O103" s="14" t="n"/>
      <c r="P103" s="87">
        <f>($K103="Bell Curve")*(_xlfn.NORM.DIST(AND(P$6&gt;=$F103,P$6&lt;=$H103)*(P$6-$F103+1),$J103/2,$M103,TRUE)-_xlfn.NORM.DIST(AND(P$6&gt;=$F103,P$6&lt;=$H103)*(O$6-$F103+1),$J103/2,$M103,TRUE))/(1-2*_xlfn.NORM.DIST(0,$J103/2,$M103,TRUE))*$D103+($K103="Steady Growth")*(AND(P$6&gt;=$F103,P$6&lt;=$H103)*((P$6-$F103+1)/($J103*($J103+1)/2)*$D103))+($K103="custom")*CustCF!J103</f>
        <v/>
      </c>
      <c r="Q103" s="87">
        <f>($K103="Bell Curve")*(_xlfn.NORM.DIST(AND(Q$6&gt;=$F103,Q$6&lt;=$H103)*(Q$6-$F103+1),$J103/2,$M103,TRUE)-_xlfn.NORM.DIST(AND(Q$6&gt;=$F103,Q$6&lt;=$H103)*(P$6-$F103+1),$J103/2,$M103,TRUE))/(1-2*_xlfn.NORM.DIST(0,$J103/2,$M103,TRUE))*$D103+($K103="Steady Growth")*(AND(Q$6&gt;=$F103,Q$6&lt;=$H103)*((Q$6-$F103+1)/($J103*($J103+1)/2)*$D103))+($K103="custom")*CustCF!K103</f>
        <v/>
      </c>
      <c r="R103" s="87">
        <f>($K103="Bell Curve")*(_xlfn.NORM.DIST(AND(R$6&gt;=$F103,R$6&lt;=$H103)*(R$6-$F103+1),$J103/2,$M103,TRUE)-_xlfn.NORM.DIST(AND(R$6&gt;=$F103,R$6&lt;=$H103)*(Q$6-$F103+1),$J103/2,$M103,TRUE))/(1-2*_xlfn.NORM.DIST(0,$J103/2,$M103,TRUE))*$D103+($K103="Steady Growth")*(AND(R$6&gt;=$F103,R$6&lt;=$H103)*((R$6-$F103+1)/($J103*($J103+1)/2)*$D103))+($K103="custom")*CustCF!L103</f>
        <v/>
      </c>
      <c r="S103" s="87">
        <f>($K103="Bell Curve")*(_xlfn.NORM.DIST(AND(S$6&gt;=$F103,S$6&lt;=$H103)*(S$6-$F103+1),$J103/2,$M103,TRUE)-_xlfn.NORM.DIST(AND(S$6&gt;=$F103,S$6&lt;=$H103)*(R$6-$F103+1),$J103/2,$M103,TRUE))/(1-2*_xlfn.NORM.DIST(0,$J103/2,$M103,TRUE))*$D103+($K103="Steady Growth")*(AND(S$6&gt;=$F103,S$6&lt;=$H103)*((S$6-$F103+1)/($J103*($J103+1)/2)*$D103))+($K103="custom")*CustCF!M103</f>
        <v/>
      </c>
      <c r="T103" s="87">
        <f>($K103="Bell Curve")*(_xlfn.NORM.DIST(AND(T$6&gt;=$F103,T$6&lt;=$H103)*(T$6-$F103+1),$J103/2,$M103,TRUE)-_xlfn.NORM.DIST(AND(T$6&gt;=$F103,T$6&lt;=$H103)*(S$6-$F103+1),$J103/2,$M103,TRUE))/(1-2*_xlfn.NORM.DIST(0,$J103/2,$M103,TRUE))*$D103+($K103="Steady Growth")*(AND(T$6&gt;=$F103,T$6&lt;=$H103)*((T$6-$F103+1)/($J103*($J103+1)/2)*$D103))+($K103="custom")*CustCF!N103</f>
        <v/>
      </c>
      <c r="U103" s="87">
        <f>($K103="Bell Curve")*(_xlfn.NORM.DIST(AND(U$6&gt;=$F103,U$6&lt;=$H103)*(U$6-$F103+1),$J103/2,$M103,TRUE)-_xlfn.NORM.DIST(AND(U$6&gt;=$F103,U$6&lt;=$H103)*(T$6-$F103+1),$J103/2,$M103,TRUE))/(1-2*_xlfn.NORM.DIST(0,$J103/2,$M103,TRUE))*$D103+($K103="Steady Growth")*(AND(U$6&gt;=$F103,U$6&lt;=$H103)*((U$6-$F103+1)/($J103*($J103+1)/2)*$D103))+($K103="custom")*CustCF!O103</f>
        <v/>
      </c>
      <c r="V103" s="87">
        <f>($K103="Bell Curve")*(_xlfn.NORM.DIST(AND(V$6&gt;=$F103,V$6&lt;=$H103)*(V$6-$F103+1),$J103/2,$M103,TRUE)-_xlfn.NORM.DIST(AND(V$6&gt;=$F103,V$6&lt;=$H103)*(U$6-$F103+1),$J103/2,$M103,TRUE))/(1-2*_xlfn.NORM.DIST(0,$J103/2,$M103,TRUE))*$D103+($K103="Steady Growth")*(AND(V$6&gt;=$F103,V$6&lt;=$H103)*((V$6-$F103+1)/($J103*($J103+1)/2)*$D103))+($K103="custom")*CustCF!P103</f>
        <v/>
      </c>
      <c r="W103" s="87">
        <f>($K103="Bell Curve")*(_xlfn.NORM.DIST(AND(W$6&gt;=$F103,W$6&lt;=$H103)*(W$6-$F103+1),$J103/2,$M103,TRUE)-_xlfn.NORM.DIST(AND(W$6&gt;=$F103,W$6&lt;=$H103)*(V$6-$F103+1),$J103/2,$M103,TRUE))/(1-2*_xlfn.NORM.DIST(0,$J103/2,$M103,TRUE))*$D103+($K103="Steady Growth")*(AND(W$6&gt;=$F103,W$6&lt;=$H103)*((W$6-$F103+1)/($J103*($J103+1)/2)*$D103))+($K103="custom")*CustCF!Q103</f>
        <v/>
      </c>
      <c r="X103" s="87">
        <f>($K103="Bell Curve")*(_xlfn.NORM.DIST(AND(X$6&gt;=$F103,X$6&lt;=$H103)*(X$6-$F103+1),$J103/2,$M103,TRUE)-_xlfn.NORM.DIST(AND(X$6&gt;=$F103,X$6&lt;=$H103)*(W$6-$F103+1),$J103/2,$M103,TRUE))/(1-2*_xlfn.NORM.DIST(0,$J103/2,$M103,TRUE))*$D103+($K103="Steady Growth")*(AND(X$6&gt;=$F103,X$6&lt;=$H103)*((X$6-$F103+1)/($J103*($J103+1)/2)*$D103))+($K103="custom")*CustCF!R103</f>
        <v/>
      </c>
      <c r="Y103" s="87">
        <f>($K103="Bell Curve")*(_xlfn.NORM.DIST(AND(Y$6&gt;=$F103,Y$6&lt;=$H103)*(Y$6-$F103+1),$J103/2,$M103,TRUE)-_xlfn.NORM.DIST(AND(Y$6&gt;=$F103,Y$6&lt;=$H103)*(X$6-$F103+1),$J103/2,$M103,TRUE))/(1-2*_xlfn.NORM.DIST(0,$J103/2,$M103,TRUE))*$D103+($K103="Steady Growth")*(AND(Y$6&gt;=$F103,Y$6&lt;=$H103)*((Y$6-$F103+1)/($J103*($J103+1)/2)*$D103))+($K103="custom")*CustCF!S103</f>
        <v/>
      </c>
      <c r="Z103" s="87">
        <f>($K103="Bell Curve")*(_xlfn.NORM.DIST(AND(Z$6&gt;=$F103,Z$6&lt;=$H103)*(Z$6-$F103+1),$J103/2,$M103,TRUE)-_xlfn.NORM.DIST(AND(Z$6&gt;=$F103,Z$6&lt;=$H103)*(Y$6-$F103+1),$J103/2,$M103,TRUE))/(1-2*_xlfn.NORM.DIST(0,$J103/2,$M103,TRUE))*$D103+($K103="Steady Growth")*(AND(Z$6&gt;=$F103,Z$6&lt;=$H103)*((Z$6-$F103+1)/($J103*($J103+1)/2)*$D103))+($K103="custom")*CustCF!T103</f>
        <v/>
      </c>
      <c r="AA103" s="87">
        <f>($K103="Bell Curve")*(_xlfn.NORM.DIST(AND(AA$6&gt;=$F103,AA$6&lt;=$H103)*(AA$6-$F103+1),$J103/2,$M103,TRUE)-_xlfn.NORM.DIST(AND(AA$6&gt;=$F103,AA$6&lt;=$H103)*(Z$6-$F103+1),$J103/2,$M103,TRUE))/(1-2*_xlfn.NORM.DIST(0,$J103/2,$M103,TRUE))*$D103+($K103="Steady Growth")*(AND(AA$6&gt;=$F103,AA$6&lt;=$H103)*((AA$6-$F103+1)/($J103*($J103+1)/2)*$D103))+($K103="custom")*CustCF!U103</f>
        <v/>
      </c>
      <c r="AB103" s="87">
        <f>($K103="Bell Curve")*(_xlfn.NORM.DIST(AND(AB$6&gt;=$F103,AB$6&lt;=$H103)*(AB$6-$F103+1),$J103/2,$M103,TRUE)-_xlfn.NORM.DIST(AND(AB$6&gt;=$F103,AB$6&lt;=$H103)*(AA$6-$F103+1),$J103/2,$M103,TRUE))/(1-2*_xlfn.NORM.DIST(0,$J103/2,$M103,TRUE))*$D103+($K103="Steady Growth")*(AND(AB$6&gt;=$F103,AB$6&lt;=$H103)*((AB$6-$F103+1)/($J103*($J103+1)/2)*$D103))+($K103="custom")*CustCF!V103</f>
        <v/>
      </c>
      <c r="AC103" s="87">
        <f>($K103="Bell Curve")*(_xlfn.NORM.DIST(AND(AC$6&gt;=$F103,AC$6&lt;=$H103)*(AC$6-$F103+1),$J103/2,$M103,TRUE)-_xlfn.NORM.DIST(AND(AC$6&gt;=$F103,AC$6&lt;=$H103)*(AB$6-$F103+1),$J103/2,$M103,TRUE))/(1-2*_xlfn.NORM.DIST(0,$J103/2,$M103,TRUE))*$D103+($K103="Steady Growth")*(AND(AC$6&gt;=$F103,AC$6&lt;=$H103)*((AC$6-$F103+1)/($J103*($J103+1)/2)*$D103))+($K103="custom")*CustCF!W103</f>
        <v/>
      </c>
      <c r="AD103" s="87">
        <f>($K103="Bell Curve")*(_xlfn.NORM.DIST(AND(AD$6&gt;=$F103,AD$6&lt;=$H103)*(AD$6-$F103+1),$J103/2,$M103,TRUE)-_xlfn.NORM.DIST(AND(AD$6&gt;=$F103,AD$6&lt;=$H103)*(AC$6-$F103+1),$J103/2,$M103,TRUE))/(1-2*_xlfn.NORM.DIST(0,$J103/2,$M103,TRUE))*$D103+($K103="Steady Growth")*(AND(AD$6&gt;=$F103,AD$6&lt;=$H103)*((AD$6-$F103+1)/($J103*($J103+1)/2)*$D103))+($K103="custom")*CustCF!X103</f>
        <v/>
      </c>
      <c r="AE103" s="87">
        <f>($K103="Bell Curve")*(_xlfn.NORM.DIST(AND(AE$6&gt;=$F103,AE$6&lt;=$H103)*(AE$6-$F103+1),$J103/2,$M103,TRUE)-_xlfn.NORM.DIST(AND(AE$6&gt;=$F103,AE$6&lt;=$H103)*(AD$6-$F103+1),$J103/2,$M103,TRUE))/(1-2*_xlfn.NORM.DIST(0,$J103/2,$M103,TRUE))*$D103+($K103="Steady Growth")*(AND(AE$6&gt;=$F103,AE$6&lt;=$H103)*((AE$6-$F103+1)/($J103*($J103+1)/2)*$D103))+($K103="custom")*CustCF!Y103</f>
        <v/>
      </c>
      <c r="AF103" s="87">
        <f>($K103="Bell Curve")*(_xlfn.NORM.DIST(AND(AF$6&gt;=$F103,AF$6&lt;=$H103)*(AF$6-$F103+1),$J103/2,$M103,TRUE)-_xlfn.NORM.DIST(AND(AF$6&gt;=$F103,AF$6&lt;=$H103)*(AE$6-$F103+1),$J103/2,$M103,TRUE))/(1-2*_xlfn.NORM.DIST(0,$J103/2,$M103,TRUE))*$D103+($K103="Steady Growth")*(AND(AF$6&gt;=$F103,AF$6&lt;=$H103)*((AF$6-$F103+1)/($J103*($J103+1)/2)*$D103))+($K103="custom")*CustCF!Z103</f>
        <v/>
      </c>
      <c r="AG103" s="87">
        <f>($K103="Bell Curve")*(_xlfn.NORM.DIST(AND(AG$6&gt;=$F103,AG$6&lt;=$H103)*(AG$6-$F103+1),$J103/2,$M103,TRUE)-_xlfn.NORM.DIST(AND(AG$6&gt;=$F103,AG$6&lt;=$H103)*(AF$6-$F103+1),$J103/2,$M103,TRUE))/(1-2*_xlfn.NORM.DIST(0,$J103/2,$M103,TRUE))*$D103+($K103="Steady Growth")*(AND(AG$6&gt;=$F103,AG$6&lt;=$H103)*((AG$6-$F103+1)/($J103*($J103+1)/2)*$D103))+($K103="custom")*CustCF!AA103</f>
        <v/>
      </c>
      <c r="AH103" s="87">
        <f>($K103="Bell Curve")*(_xlfn.NORM.DIST(AND(AH$6&gt;=$F103,AH$6&lt;=$H103)*(AH$6-$F103+1),$J103/2,$M103,TRUE)-_xlfn.NORM.DIST(AND(AH$6&gt;=$F103,AH$6&lt;=$H103)*(AG$6-$F103+1),$J103/2,$M103,TRUE))/(1-2*_xlfn.NORM.DIST(0,$J103/2,$M103,TRUE))*$D103+($K103="Steady Growth")*(AND(AH$6&gt;=$F103,AH$6&lt;=$H103)*((AH$6-$F103+1)/($J103*($J103+1)/2)*$D103))+($K103="custom")*CustCF!AB103</f>
        <v/>
      </c>
      <c r="AI103" s="87">
        <f>($K103="Bell Curve")*(_xlfn.NORM.DIST(AND(AI$6&gt;=$F103,AI$6&lt;=$H103)*(AI$6-$F103+1),$J103/2,$M103,TRUE)-_xlfn.NORM.DIST(AND(AI$6&gt;=$F103,AI$6&lt;=$H103)*(AH$6-$F103+1),$J103/2,$M103,TRUE))/(1-2*_xlfn.NORM.DIST(0,$J103/2,$M103,TRUE))*$D103+($K103="Steady Growth")*(AND(AI$6&gt;=$F103,AI$6&lt;=$H103)*((AI$6-$F103+1)/($J103*($J103+1)/2)*$D103))+($K103="custom")*CustCF!AC103</f>
        <v/>
      </c>
      <c r="AJ103" s="87">
        <f>($K103="Bell Curve")*(_xlfn.NORM.DIST(AND(AJ$6&gt;=$F103,AJ$6&lt;=$H103)*(AJ$6-$F103+1),$J103/2,$M103,TRUE)-_xlfn.NORM.DIST(AND(AJ$6&gt;=$F103,AJ$6&lt;=$H103)*(AI$6-$F103+1),$J103/2,$M103,TRUE))/(1-2*_xlfn.NORM.DIST(0,$J103/2,$M103,TRUE))*$D103+($K103="Steady Growth")*(AND(AJ$6&gt;=$F103,AJ$6&lt;=$H103)*((AJ$6-$F103+1)/($J103*($J103+1)/2)*$D103))+($K103="custom")*CustCF!AD103</f>
        <v/>
      </c>
      <c r="AK103" s="87">
        <f>($K103="Bell Curve")*(_xlfn.NORM.DIST(AND(AK$6&gt;=$F103,AK$6&lt;=$H103)*(AK$6-$F103+1),$J103/2,$M103,TRUE)-_xlfn.NORM.DIST(AND(AK$6&gt;=$F103,AK$6&lt;=$H103)*(AJ$6-$F103+1),$J103/2,$M103,TRUE))/(1-2*_xlfn.NORM.DIST(0,$J103/2,$M103,TRUE))*$D103+($K103="Steady Growth")*(AND(AK$6&gt;=$F103,AK$6&lt;=$H103)*((AK$6-$F103+1)/($J103*($J103+1)/2)*$D103))+($K103="custom")*CustCF!AE103</f>
        <v/>
      </c>
      <c r="AL103" s="87">
        <f>($K103="Bell Curve")*(_xlfn.NORM.DIST(AND(AL$6&gt;=$F103,AL$6&lt;=$H103)*(AL$6-$F103+1),$J103/2,$M103,TRUE)-_xlfn.NORM.DIST(AND(AL$6&gt;=$F103,AL$6&lt;=$H103)*(AK$6-$F103+1),$J103/2,$M103,TRUE))/(1-2*_xlfn.NORM.DIST(0,$J103/2,$M103,TRUE))*$D103+($K103="Steady Growth")*(AND(AL$6&gt;=$F103,AL$6&lt;=$H103)*((AL$6-$F103+1)/($J103*($J103+1)/2)*$D103))+($K103="custom")*CustCF!AF103</f>
        <v/>
      </c>
      <c r="AM103" s="87">
        <f>($K103="Bell Curve")*(_xlfn.NORM.DIST(AND(AM$6&gt;=$F103,AM$6&lt;=$H103)*(AM$6-$F103+1),$J103/2,$M103,TRUE)-_xlfn.NORM.DIST(AND(AM$6&gt;=$F103,AM$6&lt;=$H103)*(AL$6-$F103+1),$J103/2,$M103,TRUE))/(1-2*_xlfn.NORM.DIST(0,$J103/2,$M103,TRUE))*$D103+($K103="Steady Growth")*(AND(AM$6&gt;=$F103,AM$6&lt;=$H103)*((AM$6-$F103+1)/($J103*($J103+1)/2)*$D103))+($K103="custom")*CustCF!AG103</f>
        <v/>
      </c>
      <c r="AN103" s="87">
        <f>($K103="Bell Curve")*(_xlfn.NORM.DIST(AND(AN$6&gt;=$F103,AN$6&lt;=$H103)*(AN$6-$F103+1),$J103/2,$M103,TRUE)-_xlfn.NORM.DIST(AND(AN$6&gt;=$F103,AN$6&lt;=$H103)*(AM$6-$F103+1),$J103/2,$M103,TRUE))/(1-2*_xlfn.NORM.DIST(0,$J103/2,$M103,TRUE))*$D103+($K103="Steady Growth")*(AND(AN$6&gt;=$F103,AN$6&lt;=$H103)*((AN$6-$F103+1)/($J103*($J103+1)/2)*$D103))+($K103="custom")*CustCF!AH103</f>
        <v/>
      </c>
      <c r="AO103" s="87">
        <f>($K103="Bell Curve")*(_xlfn.NORM.DIST(AND(AO$6&gt;=$F103,AO$6&lt;=$H103)*(AO$6-$F103+1),$J103/2,$M103,TRUE)-_xlfn.NORM.DIST(AND(AO$6&gt;=$F103,AO$6&lt;=$H103)*(AN$6-$F103+1),$J103/2,$M103,TRUE))/(1-2*_xlfn.NORM.DIST(0,$J103/2,$M103,TRUE))*$D103+($K103="Steady Growth")*(AND(AO$6&gt;=$F103,AO$6&lt;=$H103)*((AO$6-$F103+1)/($J103*($J103+1)/2)*$D103))+($K103="custom")*CustCF!AI103</f>
        <v/>
      </c>
      <c r="AP103" s="87">
        <f>($K103="Bell Curve")*(_xlfn.NORM.DIST(AND(AP$6&gt;=$F103,AP$6&lt;=$H103)*(AP$6-$F103+1),$J103/2,$M103,TRUE)-_xlfn.NORM.DIST(AND(AP$6&gt;=$F103,AP$6&lt;=$H103)*(AO$6-$F103+1),$J103/2,$M103,TRUE))/(1-2*_xlfn.NORM.DIST(0,$J103/2,$M103,TRUE))*$D103+($K103="Steady Growth")*(AND(AP$6&gt;=$F103,AP$6&lt;=$H103)*((AP$6-$F103+1)/($J103*($J103+1)/2)*$D103))+($K103="custom")*CustCF!AJ103</f>
        <v/>
      </c>
      <c r="AQ103" s="87">
        <f>($K103="Bell Curve")*(_xlfn.NORM.DIST(AND(AQ$6&gt;=$F103,AQ$6&lt;=$H103)*(AQ$6-$F103+1),$J103/2,$M103,TRUE)-_xlfn.NORM.DIST(AND(AQ$6&gt;=$F103,AQ$6&lt;=$H103)*(AP$6-$F103+1),$J103/2,$M103,TRUE))/(1-2*_xlfn.NORM.DIST(0,$J103/2,$M103,TRUE))*$D103+($K103="Steady Growth")*(AND(AQ$6&gt;=$F103,AQ$6&lt;=$H103)*((AQ$6-$F103+1)/($J103*($J103+1)/2)*$D103))+($K103="custom")*CustCF!AK103</f>
        <v/>
      </c>
      <c r="AR103" s="87">
        <f>($K103="Bell Curve")*(_xlfn.NORM.DIST(AND(AR$6&gt;=$F103,AR$6&lt;=$H103)*(AR$6-$F103+1),$J103/2,$M103,TRUE)-_xlfn.NORM.DIST(AND(AR$6&gt;=$F103,AR$6&lt;=$H103)*(AQ$6-$F103+1),$J103/2,$M103,TRUE))/(1-2*_xlfn.NORM.DIST(0,$J103/2,$M103,TRUE))*$D103+($K103="Steady Growth")*(AND(AR$6&gt;=$F103,AR$6&lt;=$H103)*((AR$6-$F103+1)/($J103*($J103+1)/2)*$D103))+($K103="custom")*CustCF!AL103</f>
        <v/>
      </c>
      <c r="AS103" s="87">
        <f>($K103="Bell Curve")*(_xlfn.NORM.DIST(AND(AS$6&gt;=$F103,AS$6&lt;=$H103)*(AS$6-$F103+1),$J103/2,$M103,TRUE)-_xlfn.NORM.DIST(AND(AS$6&gt;=$F103,AS$6&lt;=$H103)*(AR$6-$F103+1),$J103/2,$M103,TRUE))/(1-2*_xlfn.NORM.DIST(0,$J103/2,$M103,TRUE))*$D103+($K103="Steady Growth")*(AND(AS$6&gt;=$F103,AS$6&lt;=$H103)*((AS$6-$F103+1)/($J103*($J103+1)/2)*$D103))+($K103="custom")*CustCF!AM103</f>
        <v/>
      </c>
      <c r="AT103" s="87">
        <f>($K103="Bell Curve")*(_xlfn.NORM.DIST(AND(AT$6&gt;=$F103,AT$6&lt;=$H103)*(AT$6-$F103+1),$J103/2,$M103,TRUE)-_xlfn.NORM.DIST(AND(AT$6&gt;=$F103,AT$6&lt;=$H103)*(AS$6-$F103+1),$J103/2,$M103,TRUE))/(1-2*_xlfn.NORM.DIST(0,$J103/2,$M103,TRUE))*$D103+($K103="Steady Growth")*(AND(AT$6&gt;=$F103,AT$6&lt;=$H103)*((AT$6-$F103+1)/($J103*($J103+1)/2)*$D103))+($K103="custom")*CustCF!AN103</f>
        <v/>
      </c>
      <c r="AU103" s="87">
        <f>($K103="Bell Curve")*(_xlfn.NORM.DIST(AND(AU$6&gt;=$F103,AU$6&lt;=$H103)*(AU$6-$F103+1),$J103/2,$M103,TRUE)-_xlfn.NORM.DIST(AND(AU$6&gt;=$F103,AU$6&lt;=$H103)*(AT$6-$F103+1),$J103/2,$M103,TRUE))/(1-2*_xlfn.NORM.DIST(0,$J103/2,$M103,TRUE))*$D103+($K103="Steady Growth")*(AND(AU$6&gt;=$F103,AU$6&lt;=$H103)*((AU$6-$F103+1)/($J103*($J103+1)/2)*$D103))+($K103="custom")*CustCF!AO103</f>
        <v/>
      </c>
      <c r="AV103" s="87">
        <f>($K103="Bell Curve")*(_xlfn.NORM.DIST(AND(AV$6&gt;=$F103,AV$6&lt;=$H103)*(AV$6-$F103+1),$J103/2,$M103,TRUE)-_xlfn.NORM.DIST(AND(AV$6&gt;=$F103,AV$6&lt;=$H103)*(AU$6-$F103+1),$J103/2,$M103,TRUE))/(1-2*_xlfn.NORM.DIST(0,$J103/2,$M103,TRUE))*$D103+($K103="Steady Growth")*(AND(AV$6&gt;=$F103,AV$6&lt;=$H103)*((AV$6-$F103+1)/($J103*($J103+1)/2)*$D103))+($K103="custom")*CustCF!AP103</f>
        <v/>
      </c>
      <c r="AW103" s="87">
        <f>($K103="Bell Curve")*(_xlfn.NORM.DIST(AND(AW$6&gt;=$F103,AW$6&lt;=$H103)*(AW$6-$F103+1),$J103/2,$M103,TRUE)-_xlfn.NORM.DIST(AND(AW$6&gt;=$F103,AW$6&lt;=$H103)*(AV$6-$F103+1),$J103/2,$M103,TRUE))/(1-2*_xlfn.NORM.DIST(0,$J103/2,$M103,TRUE))*$D103+($K103="Steady Growth")*(AND(AW$6&gt;=$F103,AW$6&lt;=$H103)*((AW$6-$F103+1)/($J103*($J103+1)/2)*$D103))+($K103="custom")*CustCF!AQ103</f>
        <v/>
      </c>
      <c r="AX103" s="87">
        <f>($K103="Bell Curve")*(_xlfn.NORM.DIST(AND(AX$6&gt;=$F103,AX$6&lt;=$H103)*(AX$6-$F103+1),$J103/2,$M103,TRUE)-_xlfn.NORM.DIST(AND(AX$6&gt;=$F103,AX$6&lt;=$H103)*(AW$6-$F103+1),$J103/2,$M103,TRUE))/(1-2*_xlfn.NORM.DIST(0,$J103/2,$M103,TRUE))*$D103+($K103="Steady Growth")*(AND(AX$6&gt;=$F103,AX$6&lt;=$H103)*((AX$6-$F103+1)/($J103*($J103+1)/2)*$D103))+($K103="custom")*CustCF!AR103</f>
        <v/>
      </c>
      <c r="AY103" s="87">
        <f>($K103="Bell Curve")*(_xlfn.NORM.DIST(AND(AY$6&gt;=$F103,AY$6&lt;=$H103)*(AY$6-$F103+1),$J103/2,$M103,TRUE)-_xlfn.NORM.DIST(AND(AY$6&gt;=$F103,AY$6&lt;=$H103)*(AX$6-$F103+1),$J103/2,$M103,TRUE))/(1-2*_xlfn.NORM.DIST(0,$J103/2,$M103,TRUE))*$D103+($K103="Steady Growth")*(AND(AY$6&gt;=$F103,AY$6&lt;=$H103)*((AY$6-$F103+1)/($J103*($J103+1)/2)*$D103))+($K103="custom")*CustCF!AS103</f>
        <v/>
      </c>
      <c r="AZ103" s="87">
        <f>($K103="Bell Curve")*(_xlfn.NORM.DIST(AND(AZ$6&gt;=$F103,AZ$6&lt;=$H103)*(AZ$6-$F103+1),$J103/2,$M103,TRUE)-_xlfn.NORM.DIST(AND(AZ$6&gt;=$F103,AZ$6&lt;=$H103)*(AY$6-$F103+1),$J103/2,$M103,TRUE))/(1-2*_xlfn.NORM.DIST(0,$J103/2,$M103,TRUE))*$D103+($K103="Steady Growth")*(AND(AZ$6&gt;=$F103,AZ$6&lt;=$H103)*((AZ$6-$F103+1)/($J103*($J103+1)/2)*$D103))+($K103="custom")*CustCF!AT103</f>
        <v/>
      </c>
      <c r="BA103" s="87">
        <f>($K103="Bell Curve")*(_xlfn.NORM.DIST(AND(BA$6&gt;=$F103,BA$6&lt;=$H103)*(BA$6-$F103+1),$J103/2,$M103,TRUE)-_xlfn.NORM.DIST(AND(BA$6&gt;=$F103,BA$6&lt;=$H103)*(AZ$6-$F103+1),$J103/2,$M103,TRUE))/(1-2*_xlfn.NORM.DIST(0,$J103/2,$M103,TRUE))*$D103+($K103="Steady Growth")*(AND(BA$6&gt;=$F103,BA$6&lt;=$H103)*((BA$6-$F103+1)/($J103*($J103+1)/2)*$D103))+($K103="custom")*CustCF!AU103</f>
        <v/>
      </c>
      <c r="BB103" s="87">
        <f>($K103="Bell Curve")*(_xlfn.NORM.DIST(AND(BB$6&gt;=$F103,BB$6&lt;=$H103)*(BB$6-$F103+1),$J103/2,$M103,TRUE)-_xlfn.NORM.DIST(AND(BB$6&gt;=$F103,BB$6&lt;=$H103)*(BA$6-$F103+1),$J103/2,$M103,TRUE))/(1-2*_xlfn.NORM.DIST(0,$J103/2,$M103,TRUE))*$D103+($K103="Steady Growth")*(AND(BB$6&gt;=$F103,BB$6&lt;=$H103)*((BB$6-$F103+1)/($J103*($J103+1)/2)*$D103))+($K103="custom")*CustCF!AV103</f>
        <v/>
      </c>
      <c r="BC103" s="87">
        <f>($K103="Bell Curve")*(_xlfn.NORM.DIST(AND(BC$6&gt;=$F103,BC$6&lt;=$H103)*(BC$6-$F103+1),$J103/2,$M103,TRUE)-_xlfn.NORM.DIST(AND(BC$6&gt;=$F103,BC$6&lt;=$H103)*(BB$6-$F103+1),$J103/2,$M103,TRUE))/(1-2*_xlfn.NORM.DIST(0,$J103/2,$M103,TRUE))*$D103+($K103="Steady Growth")*(AND(BC$6&gt;=$F103,BC$6&lt;=$H103)*((BC$6-$F103+1)/($J103*($J103+1)/2)*$D103))+($K103="custom")*CustCF!AW103</f>
        <v/>
      </c>
      <c r="BD103" s="87">
        <f>($K103="Bell Curve")*(_xlfn.NORM.DIST(AND(BD$6&gt;=$F103,BD$6&lt;=$H103)*(BD$6-$F103+1),$J103/2,$M103,TRUE)-_xlfn.NORM.DIST(AND(BD$6&gt;=$F103,BD$6&lt;=$H103)*(BC$6-$F103+1),$J103/2,$M103,TRUE))/(1-2*_xlfn.NORM.DIST(0,$J103/2,$M103,TRUE))*$D103+($K103="Steady Growth")*(AND(BD$6&gt;=$F103,BD$6&lt;=$H103)*((BD$6-$F103+1)/($J103*($J103+1)/2)*$D103))+($K103="custom")*CustCF!AX103</f>
        <v/>
      </c>
      <c r="BE103" s="87">
        <f>($K103="Bell Curve")*(_xlfn.NORM.DIST(AND(BE$6&gt;=$F103,BE$6&lt;=$H103)*(BE$6-$F103+1),$J103/2,$M103,TRUE)-_xlfn.NORM.DIST(AND(BE$6&gt;=$F103,BE$6&lt;=$H103)*(BD$6-$F103+1),$J103/2,$M103,TRUE))/(1-2*_xlfn.NORM.DIST(0,$J103/2,$M103,TRUE))*$D103+($K103="Steady Growth")*(AND(BE$6&gt;=$F103,BE$6&lt;=$H103)*((BE$6-$F103+1)/($J103*($J103+1)/2)*$D103))+($K103="custom")*CustCF!AY103</f>
        <v/>
      </c>
      <c r="BF103" s="87">
        <f>($K103="Bell Curve")*(_xlfn.NORM.DIST(AND(BF$6&gt;=$F103,BF$6&lt;=$H103)*(BF$6-$F103+1),$J103/2,$M103,TRUE)-_xlfn.NORM.DIST(AND(BF$6&gt;=$F103,BF$6&lt;=$H103)*(BE$6-$F103+1),$J103/2,$M103,TRUE))/(1-2*_xlfn.NORM.DIST(0,$J103/2,$M103,TRUE))*$D103+($K103="Steady Growth")*(AND(BF$6&gt;=$F103,BF$6&lt;=$H103)*((BF$6-$F103+1)/($J103*($J103+1)/2)*$D103))+($K103="custom")*CustCF!AZ103</f>
        <v/>
      </c>
      <c r="BG103" s="87">
        <f>($K103="Bell Curve")*(_xlfn.NORM.DIST(AND(BG$6&gt;=$F103,BG$6&lt;=$H103)*(BG$6-$F103+1),$J103/2,$M103,TRUE)-_xlfn.NORM.DIST(AND(BG$6&gt;=$F103,BG$6&lt;=$H103)*(BF$6-$F103+1),$J103/2,$M103,TRUE))/(1-2*_xlfn.NORM.DIST(0,$J103/2,$M103,TRUE))*$D103+($K103="Steady Growth")*(AND(BG$6&gt;=$F103,BG$6&lt;=$H103)*((BG$6-$F103+1)/($J103*($J103+1)/2)*$D103))+($K103="custom")*CustCF!BA103</f>
        <v/>
      </c>
      <c r="BH103" s="87">
        <f>($K103="Bell Curve")*(_xlfn.NORM.DIST(AND(BH$6&gt;=$F103,BH$6&lt;=$H103)*(BH$6-$F103+1),$J103/2,$M103,TRUE)-_xlfn.NORM.DIST(AND(BH$6&gt;=$F103,BH$6&lt;=$H103)*(BG$6-$F103+1),$J103/2,$M103,TRUE))/(1-2*_xlfn.NORM.DIST(0,$J103/2,$M103,TRUE))*$D103+($K103="Steady Growth")*(AND(BH$6&gt;=$F103,BH$6&lt;=$H103)*((BH$6-$F103+1)/($J103*($J103+1)/2)*$D103))+($K103="custom")*CustCF!BB103</f>
        <v/>
      </c>
      <c r="BI103" s="87">
        <f>($K103="Bell Curve")*(_xlfn.NORM.DIST(AND(BI$6&gt;=$F103,BI$6&lt;=$H103)*(BI$6-$F103+1),$J103/2,$M103,TRUE)-_xlfn.NORM.DIST(AND(BI$6&gt;=$F103,BI$6&lt;=$H103)*(BH$6-$F103+1),$J103/2,$M103,TRUE))/(1-2*_xlfn.NORM.DIST(0,$J103/2,$M103,TRUE))*$D103+($K103="Steady Growth")*(AND(BI$6&gt;=$F103,BI$6&lt;=$H103)*((BI$6-$F103+1)/($J103*($J103+1)/2)*$D103))+($K103="custom")*CustCF!BC103</f>
        <v/>
      </c>
      <c r="BJ103" s="87">
        <f>($K103="Bell Curve")*(_xlfn.NORM.DIST(AND(BJ$6&gt;=$F103,BJ$6&lt;=$H103)*(BJ$6-$F103+1),$J103/2,$M103,TRUE)-_xlfn.NORM.DIST(AND(BJ$6&gt;=$F103,BJ$6&lt;=$H103)*(BI$6-$F103+1),$J103/2,$M103,TRUE))/(1-2*_xlfn.NORM.DIST(0,$J103/2,$M103,TRUE))*$D103+($K103="Steady Growth")*(AND(BJ$6&gt;=$F103,BJ$6&lt;=$H103)*((BJ$6-$F103+1)/($J103*($J103+1)/2)*$D103))+($K103="custom")*CustCF!BD103</f>
        <v/>
      </c>
      <c r="BK103" s="87">
        <f>($K103="Bell Curve")*(_xlfn.NORM.DIST(AND(BK$6&gt;=$F103,BK$6&lt;=$H103)*(BK$6-$F103+1),$J103/2,$M103,TRUE)-_xlfn.NORM.DIST(AND(BK$6&gt;=$F103,BK$6&lt;=$H103)*(BJ$6-$F103+1),$J103/2,$M103,TRUE))/(1-2*_xlfn.NORM.DIST(0,$J103/2,$M103,TRUE))*$D103+($K103="Steady Growth")*(AND(BK$6&gt;=$F103,BK$6&lt;=$H103)*((BK$6-$F103+1)/($J103*($J103+1)/2)*$D103))+($K103="custom")*CustCF!BE103</f>
        <v/>
      </c>
      <c r="BL103" s="87">
        <f>($K103="Bell Curve")*(_xlfn.NORM.DIST(AND(BL$6&gt;=$F103,BL$6&lt;=$H103)*(BL$6-$F103+1),$J103/2,$M103,TRUE)-_xlfn.NORM.DIST(AND(BL$6&gt;=$F103,BL$6&lt;=$H103)*(BK$6-$F103+1),$J103/2,$M103,TRUE))/(1-2*_xlfn.NORM.DIST(0,$J103/2,$M103,TRUE))*$D103+($K103="Steady Growth")*(AND(BL$6&gt;=$F103,BL$6&lt;=$H103)*((BL$6-$F103+1)/($J103*($J103+1)/2)*$D103))+($K103="custom")*CustCF!BF103</f>
        <v/>
      </c>
      <c r="BM103" s="87">
        <f>($K103="Bell Curve")*(_xlfn.NORM.DIST(AND(BM$6&gt;=$F103,BM$6&lt;=$H103)*(BM$6-$F103+1),$J103/2,$M103,TRUE)-_xlfn.NORM.DIST(AND(BM$6&gt;=$F103,BM$6&lt;=$H103)*(BL$6-$F103+1),$J103/2,$M103,TRUE))/(1-2*_xlfn.NORM.DIST(0,$J103/2,$M103,TRUE))*$D103+($K103="Steady Growth")*(AND(BM$6&gt;=$F103,BM$6&lt;=$H103)*((BM$6-$F103+1)/($J103*($J103+1)/2)*$D103))+($K103="custom")*CustCF!BG103</f>
        <v/>
      </c>
      <c r="BN103" s="87">
        <f>($K103="Bell Curve")*(_xlfn.NORM.DIST(AND(BN$6&gt;=$F103,BN$6&lt;=$H103)*(BN$6-$F103+1),$J103/2,$M103,TRUE)-_xlfn.NORM.DIST(AND(BN$6&gt;=$F103,BN$6&lt;=$H103)*(BM$6-$F103+1),$J103/2,$M103,TRUE))/(1-2*_xlfn.NORM.DIST(0,$J103/2,$M103,TRUE))*$D103+($K103="Steady Growth")*(AND(BN$6&gt;=$F103,BN$6&lt;=$H103)*((BN$6-$F103+1)/($J103*($J103+1)/2)*$D103))+($K103="custom")*CustCF!BH103</f>
        <v/>
      </c>
      <c r="BO103" s="87">
        <f>($K103="Bell Curve")*(_xlfn.NORM.DIST(AND(BO$6&gt;=$F103,BO$6&lt;=$H103)*(BO$6-$F103+1),$J103/2,$M103,TRUE)-_xlfn.NORM.DIST(AND(BO$6&gt;=$F103,BO$6&lt;=$H103)*(BN$6-$F103+1),$J103/2,$M103,TRUE))/(1-2*_xlfn.NORM.DIST(0,$J103/2,$M103,TRUE))*$D103+($K103="Steady Growth")*(AND(BO$6&gt;=$F103,BO$6&lt;=$H103)*((BO$6-$F103+1)/($J103*($J103+1)/2)*$D103))+($K103="custom")*CustCF!BI103</f>
        <v/>
      </c>
      <c r="BP103" s="87">
        <f>($K103="Bell Curve")*(_xlfn.NORM.DIST(AND(BP$6&gt;=$F103,BP$6&lt;=$H103)*(BP$6-$F103+1),$J103/2,$M103,TRUE)-_xlfn.NORM.DIST(AND(BP$6&gt;=$F103,BP$6&lt;=$H103)*(BO$6-$F103+1),$J103/2,$M103,TRUE))/(1-2*_xlfn.NORM.DIST(0,$J103/2,$M103,TRUE))*$D103+($K103="Steady Growth")*(AND(BP$6&gt;=$F103,BP$6&lt;=$H103)*((BP$6-$F103+1)/($J103*($J103+1)/2)*$D103))+($K103="custom")*CustCF!BJ103</f>
        <v/>
      </c>
      <c r="BQ103" s="87">
        <f>($K103="Bell Curve")*(_xlfn.NORM.DIST(AND(BQ$6&gt;=$F103,BQ$6&lt;=$H103)*(BQ$6-$F103+1),$J103/2,$M103,TRUE)-_xlfn.NORM.DIST(AND(BQ$6&gt;=$F103,BQ$6&lt;=$H103)*(BP$6-$F103+1),$J103/2,$M103,TRUE))/(1-2*_xlfn.NORM.DIST(0,$J103/2,$M103,TRUE))*$D103+($K103="Steady Growth")*(AND(BQ$6&gt;=$F103,BQ$6&lt;=$H103)*((BQ$6-$F103+1)/($J103*($J103+1)/2)*$D103))+($K103="custom")*CustCF!BK103</f>
        <v/>
      </c>
      <c r="BR103" s="87">
        <f>($K103="Bell Curve")*(_xlfn.NORM.DIST(AND(BR$6&gt;=$F103,BR$6&lt;=$H103)*(BR$6-$F103+1),$J103/2,$M103,TRUE)-_xlfn.NORM.DIST(AND(BR$6&gt;=$F103,BR$6&lt;=$H103)*(BQ$6-$F103+1),$J103/2,$M103,TRUE))/(1-2*_xlfn.NORM.DIST(0,$J103/2,$M103,TRUE))*$D103+($K103="Steady Growth")*(AND(BR$6&gt;=$F103,BR$6&lt;=$H103)*((BR$6-$F103+1)/($J103*($J103+1)/2)*$D103))+($K103="custom")*CustCF!BL103</f>
        <v/>
      </c>
      <c r="BS103" s="87">
        <f>($K103="Bell Curve")*(_xlfn.NORM.DIST(AND(BS$6&gt;=$F103,BS$6&lt;=$H103)*(BS$6-$F103+1),$J103/2,$M103,TRUE)-_xlfn.NORM.DIST(AND(BS$6&gt;=$F103,BS$6&lt;=$H103)*(BR$6-$F103+1),$J103/2,$M103,TRUE))/(1-2*_xlfn.NORM.DIST(0,$J103/2,$M103,TRUE))*$D103+($K103="Steady Growth")*(AND(BS$6&gt;=$F103,BS$6&lt;=$H103)*((BS$6-$F103+1)/($J103*($J103+1)/2)*$D103))+($K103="custom")*CustCF!BM103</f>
        <v/>
      </c>
      <c r="BT103" s="87">
        <f>($K103="Bell Curve")*(_xlfn.NORM.DIST(AND(BT$6&gt;=$F103,BT$6&lt;=$H103)*(BT$6-$F103+1),$J103/2,$M103,TRUE)-_xlfn.NORM.DIST(AND(BT$6&gt;=$F103,BT$6&lt;=$H103)*(BS$6-$F103+1),$J103/2,$M103,TRUE))/(1-2*_xlfn.NORM.DIST(0,$J103/2,$M103,TRUE))*$D103+($K103="Steady Growth")*(AND(BT$6&gt;=$F103,BT$6&lt;=$H103)*((BT$6-$F103+1)/($J103*($J103+1)/2)*$D103))+($K103="custom")*CustCF!BN103</f>
        <v/>
      </c>
      <c r="BU103" s="87">
        <f>($K103="Bell Curve")*(_xlfn.NORM.DIST(AND(BU$6&gt;=$F103,BU$6&lt;=$H103)*(BU$6-$F103+1),$J103/2,$M103,TRUE)-_xlfn.NORM.DIST(AND(BU$6&gt;=$F103,BU$6&lt;=$H103)*(BT$6-$F103+1),$J103/2,$M103,TRUE))/(1-2*_xlfn.NORM.DIST(0,$J103/2,$M103,TRUE))*$D103+($K103="Steady Growth")*(AND(BU$6&gt;=$F103,BU$6&lt;=$H103)*((BU$6-$F103+1)/($J103*($J103+1)/2)*$D103))+($K103="custom")*CustCF!BO103</f>
        <v/>
      </c>
      <c r="BV103" s="87">
        <f>($K103="Bell Curve")*(_xlfn.NORM.DIST(AND(BV$6&gt;=$F103,BV$6&lt;=$H103)*(BV$6-$F103+1),$J103/2,$M103,TRUE)-_xlfn.NORM.DIST(AND(BV$6&gt;=$F103,BV$6&lt;=$H103)*(BU$6-$F103+1),$J103/2,$M103,TRUE))/(1-2*_xlfn.NORM.DIST(0,$J103/2,$M103,TRUE))*$D103+($K103="Steady Growth")*(AND(BV$6&gt;=$F103,BV$6&lt;=$H103)*((BV$6-$F103+1)/($J103*($J103+1)/2)*$D103))+($K103="custom")*CustCF!BP103</f>
        <v/>
      </c>
      <c r="BW103" s="87">
        <f>($K103="Bell Curve")*(_xlfn.NORM.DIST(AND(BW$6&gt;=$F103,BW$6&lt;=$H103)*(BW$6-$F103+1),$J103/2,$M103,TRUE)-_xlfn.NORM.DIST(AND(BW$6&gt;=$F103,BW$6&lt;=$H103)*(BV$6-$F103+1),$J103/2,$M103,TRUE))/(1-2*_xlfn.NORM.DIST(0,$J103/2,$M103,TRUE))*$D103+($K103="Steady Growth")*(AND(BW$6&gt;=$F103,BW$6&lt;=$H103)*((BW$6-$F103+1)/($J103*($J103+1)/2)*$D103))+($K103="custom")*CustCF!BQ103</f>
        <v/>
      </c>
      <c r="BX103" s="87">
        <f>($K103="Bell Curve")*(_xlfn.NORM.DIST(AND(BX$6&gt;=$F103,BX$6&lt;=$H103)*(BX$6-$F103+1),$J103/2,$M103,TRUE)-_xlfn.NORM.DIST(AND(BX$6&gt;=$F103,BX$6&lt;=$H103)*(BW$6-$F103+1),$J103/2,$M103,TRUE))/(1-2*_xlfn.NORM.DIST(0,$J103/2,$M103,TRUE))*$D103+($K103="Steady Growth")*(AND(BX$6&gt;=$F103,BX$6&lt;=$H103)*((BX$6-$F103+1)/($J103*($J103+1)/2)*$D103))+($K103="custom")*CustCF!BR103</f>
        <v/>
      </c>
      <c r="BY103" s="87">
        <f>($K103="Bell Curve")*(_xlfn.NORM.DIST(AND(BY$6&gt;=$F103,BY$6&lt;=$H103)*(BY$6-$F103+1),$J103/2,$M103,TRUE)-_xlfn.NORM.DIST(AND(BY$6&gt;=$F103,BY$6&lt;=$H103)*(BX$6-$F103+1),$J103/2,$M103,TRUE))/(1-2*_xlfn.NORM.DIST(0,$J103/2,$M103,TRUE))*$D103+($K103="Steady Growth")*(AND(BY$6&gt;=$F103,BY$6&lt;=$H103)*((BY$6-$F103+1)/($J103*($J103+1)/2)*$D103))+($K103="custom")*CustCF!BS103</f>
        <v/>
      </c>
      <c r="BZ103" s="87">
        <f>($K103="Bell Curve")*(_xlfn.NORM.DIST(AND(BZ$6&gt;=$F103,BZ$6&lt;=$H103)*(BZ$6-$F103+1),$J103/2,$M103,TRUE)-_xlfn.NORM.DIST(AND(BZ$6&gt;=$F103,BZ$6&lt;=$H103)*(BY$6-$F103+1),$J103/2,$M103,TRUE))/(1-2*_xlfn.NORM.DIST(0,$J103/2,$M103,TRUE))*$D103+($K103="Steady Growth")*(AND(BZ$6&gt;=$F103,BZ$6&lt;=$H103)*((BZ$6-$F103+1)/($J103*($J103+1)/2)*$D103))+($K103="custom")*CustCF!BT103</f>
        <v/>
      </c>
      <c r="CA103" s="87">
        <f>($K103="Bell Curve")*(_xlfn.NORM.DIST(AND(CA$6&gt;=$F103,CA$6&lt;=$H103)*(CA$6-$F103+1),$J103/2,$M103,TRUE)-_xlfn.NORM.DIST(AND(CA$6&gt;=$F103,CA$6&lt;=$H103)*(BZ$6-$F103+1),$J103/2,$M103,TRUE))/(1-2*_xlfn.NORM.DIST(0,$J103/2,$M103,TRUE))*$D103+($K103="Steady Growth")*(AND(CA$6&gt;=$F103,CA$6&lt;=$H103)*((CA$6-$F103+1)/($J103*($J103+1)/2)*$D103))+($K103="custom")*CustCF!BU103</f>
        <v/>
      </c>
      <c r="CB103" s="87">
        <f>($K103="Bell Curve")*(_xlfn.NORM.DIST(AND(CB$6&gt;=$F103,CB$6&lt;=$H103)*(CB$6-$F103+1),$J103/2,$M103,TRUE)-_xlfn.NORM.DIST(AND(CB$6&gt;=$F103,CB$6&lt;=$H103)*(CA$6-$F103+1),$J103/2,$M103,TRUE))/(1-2*_xlfn.NORM.DIST(0,$J103/2,$M103,TRUE))*$D103+($K103="Steady Growth")*(AND(CB$6&gt;=$F103,CB$6&lt;=$H103)*((CB$6-$F103+1)/($J103*($J103+1)/2)*$D103))+($K103="custom")*CustCF!BV103</f>
        <v/>
      </c>
      <c r="CC103" s="87">
        <f>($K103="Bell Curve")*(_xlfn.NORM.DIST(AND(CC$6&gt;=$F103,CC$6&lt;=$H103)*(CC$6-$F103+1),$J103/2,$M103,TRUE)-_xlfn.NORM.DIST(AND(CC$6&gt;=$F103,CC$6&lt;=$H103)*(CB$6-$F103+1),$J103/2,$M103,TRUE))/(1-2*_xlfn.NORM.DIST(0,$J103/2,$M103,TRUE))*$D103+($K103="Steady Growth")*(AND(CC$6&gt;=$F103,CC$6&lt;=$H103)*((CC$6-$F103+1)/($J103*($J103+1)/2)*$D103))+($K103="custom")*CustCF!BW103</f>
        <v/>
      </c>
      <c r="CD103" s="87">
        <f>($K103="Bell Curve")*(_xlfn.NORM.DIST(AND(CD$6&gt;=$F103,CD$6&lt;=$H103)*(CD$6-$F103+1),$J103/2,$M103,TRUE)-_xlfn.NORM.DIST(AND(CD$6&gt;=$F103,CD$6&lt;=$H103)*(CC$6-$F103+1),$J103/2,$M103,TRUE))/(1-2*_xlfn.NORM.DIST(0,$J103/2,$M103,TRUE))*$D103+($K103="Steady Growth")*(AND(CD$6&gt;=$F103,CD$6&lt;=$H103)*((CD$6-$F103+1)/($J103*($J103+1)/2)*$D103))+($K103="custom")*CustCF!BX103</f>
        <v/>
      </c>
      <c r="CE103" s="87">
        <f>($K103="Bell Curve")*(_xlfn.NORM.DIST(AND(CE$6&gt;=$F103,CE$6&lt;=$H103)*(CE$6-$F103+1),$J103/2,$M103,TRUE)-_xlfn.NORM.DIST(AND(CE$6&gt;=$F103,CE$6&lt;=$H103)*(CD$6-$F103+1),$J103/2,$M103,TRUE))/(1-2*_xlfn.NORM.DIST(0,$J103/2,$M103,TRUE))*$D103+($K103="Steady Growth")*(AND(CE$6&gt;=$F103,CE$6&lt;=$H103)*((CE$6-$F103+1)/($J103*($J103+1)/2)*$D103))+($K103="custom")*CustCF!BY103</f>
        <v/>
      </c>
      <c r="CF103" s="87">
        <f>($K103="Bell Curve")*(_xlfn.NORM.DIST(AND(CF$6&gt;=$F103,CF$6&lt;=$H103)*(CF$6-$F103+1),$J103/2,$M103,TRUE)-_xlfn.NORM.DIST(AND(CF$6&gt;=$F103,CF$6&lt;=$H103)*(CE$6-$F103+1),$J103/2,$M103,TRUE))/(1-2*_xlfn.NORM.DIST(0,$J103/2,$M103,TRUE))*$D103+($K103="Steady Growth")*(AND(CF$6&gt;=$F103,CF$6&lt;=$H103)*((CF$6-$F103+1)/($J103*($J103+1)/2)*$D103))+($K103="custom")*CustCF!BZ103</f>
        <v/>
      </c>
      <c r="CG103" s="87">
        <f>($K103="Bell Curve")*(_xlfn.NORM.DIST(AND(CG$6&gt;=$F103,CG$6&lt;=$H103)*(CG$6-$F103+1),$J103/2,$M103,TRUE)-_xlfn.NORM.DIST(AND(CG$6&gt;=$F103,CG$6&lt;=$H103)*(CF$6-$F103+1),$J103/2,$M103,TRUE))/(1-2*_xlfn.NORM.DIST(0,$J103/2,$M103,TRUE))*$D103+($K103="Steady Growth")*(AND(CG$6&gt;=$F103,CG$6&lt;=$H103)*((CG$6-$F103+1)/($J103*($J103+1)/2)*$D103))+($K103="custom")*CustCF!CA103</f>
        <v/>
      </c>
      <c r="CH103" s="87">
        <f>($K103="Bell Curve")*(_xlfn.NORM.DIST(AND(CH$6&gt;=$F103,CH$6&lt;=$H103)*(CH$6-$F103+1),$J103/2,$M103,TRUE)-_xlfn.NORM.DIST(AND(CH$6&gt;=$F103,CH$6&lt;=$H103)*(CG$6-$F103+1),$J103/2,$M103,TRUE))/(1-2*_xlfn.NORM.DIST(0,$J103/2,$M103,TRUE))*$D103+($K103="Steady Growth")*(AND(CH$6&gt;=$F103,CH$6&lt;=$H103)*((CH$6-$F103+1)/($J103*($J103+1)/2)*$D103))+($K103="custom")*CustCF!CB103</f>
        <v/>
      </c>
      <c r="CI103" s="87">
        <f>($K103="Bell Curve")*(_xlfn.NORM.DIST(AND(CI$6&gt;=$F103,CI$6&lt;=$H103)*(CI$6-$F103+1),$J103/2,$M103,TRUE)-_xlfn.NORM.DIST(AND(CI$6&gt;=$F103,CI$6&lt;=$H103)*(CH$6-$F103+1),$J103/2,$M103,TRUE))/(1-2*_xlfn.NORM.DIST(0,$J103/2,$M103,TRUE))*$D103+($K103="Steady Growth")*(AND(CI$6&gt;=$F103,CI$6&lt;=$H103)*((CI$6-$F103+1)/($J103*($J103+1)/2)*$D103))+($K103="custom")*CustCF!CC103</f>
        <v/>
      </c>
      <c r="CJ103" s="87">
        <f>($K103="Bell Curve")*(_xlfn.NORM.DIST(AND(CJ$6&gt;=$F103,CJ$6&lt;=$H103)*(CJ$6-$F103+1),$J103/2,$M103,TRUE)-_xlfn.NORM.DIST(AND(CJ$6&gt;=$F103,CJ$6&lt;=$H103)*(CI$6-$F103+1),$J103/2,$M103,TRUE))/(1-2*_xlfn.NORM.DIST(0,$J103/2,$M103,TRUE))*$D103+($K103="Steady Growth")*(AND(CJ$6&gt;=$F103,CJ$6&lt;=$H103)*((CJ$6-$F103+1)/($J103*($J103+1)/2)*$D103))+($K103="custom")*CustCF!CD103</f>
        <v/>
      </c>
      <c r="CK103" s="87">
        <f>($K103="Bell Curve")*(_xlfn.NORM.DIST(AND(CK$6&gt;=$F103,CK$6&lt;=$H103)*(CK$6-$F103+1),$J103/2,$M103,TRUE)-_xlfn.NORM.DIST(AND(CK$6&gt;=$F103,CK$6&lt;=$H103)*(CJ$6-$F103+1),$J103/2,$M103,TRUE))/(1-2*_xlfn.NORM.DIST(0,$J103/2,$M103,TRUE))*$D103+($K103="Steady Growth")*(AND(CK$6&gt;=$F103,CK$6&lt;=$H103)*((CK$6-$F103+1)/($J103*($J103+1)/2)*$D103))+($K103="custom")*CustCF!CE103</f>
        <v/>
      </c>
      <c r="CL103" s="87">
        <f>($K103="Bell Curve")*(_xlfn.NORM.DIST(AND(CL$6&gt;=$F103,CL$6&lt;=$H103)*(CL$6-$F103+1),$J103/2,$M103,TRUE)-_xlfn.NORM.DIST(AND(CL$6&gt;=$F103,CL$6&lt;=$H103)*(CK$6-$F103+1),$J103/2,$M103,TRUE))/(1-2*_xlfn.NORM.DIST(0,$J103/2,$M103,TRUE))*$D103+($K103="Steady Growth")*(AND(CL$6&gt;=$F103,CL$6&lt;=$H103)*((CL$6-$F103+1)/($J103*($J103+1)/2)*$D103))+($K103="custom")*CustCF!CF103</f>
        <v/>
      </c>
      <c r="CM103" s="87">
        <f>($K103="Bell Curve")*(_xlfn.NORM.DIST(AND(CM$6&gt;=$F103,CM$6&lt;=$H103)*(CM$6-$F103+1),$J103/2,$M103,TRUE)-_xlfn.NORM.DIST(AND(CM$6&gt;=$F103,CM$6&lt;=$H103)*(CL$6-$F103+1),$J103/2,$M103,TRUE))/(1-2*_xlfn.NORM.DIST(0,$J103/2,$M103,TRUE))*$D103+($K103="Steady Growth")*(AND(CM$6&gt;=$F103,CM$6&lt;=$H103)*((CM$6-$F103+1)/($J103*($J103+1)/2)*$D103))+($K103="custom")*CustCF!CG103</f>
        <v/>
      </c>
      <c r="CN103" s="87">
        <f>($K103="Bell Curve")*(_xlfn.NORM.DIST(AND(CN$6&gt;=$F103,CN$6&lt;=$H103)*(CN$6-$F103+1),$J103/2,$M103,TRUE)-_xlfn.NORM.DIST(AND(CN$6&gt;=$F103,CN$6&lt;=$H103)*(CM$6-$F103+1),$J103/2,$M103,TRUE))/(1-2*_xlfn.NORM.DIST(0,$J103/2,$M103,TRUE))*$D103+($K103="Steady Growth")*(AND(CN$6&gt;=$F103,CN$6&lt;=$H103)*((CN$6-$F103+1)/($J103*($J103+1)/2)*$D103))+($K103="custom")*CustCF!CH103</f>
        <v/>
      </c>
      <c r="CO103" s="87">
        <f>($K103="Bell Curve")*(_xlfn.NORM.DIST(AND(CO$6&gt;=$F103,CO$6&lt;=$H103)*(CO$6-$F103+1),$J103/2,$M103,TRUE)-_xlfn.NORM.DIST(AND(CO$6&gt;=$F103,CO$6&lt;=$H103)*(CN$6-$F103+1),$J103/2,$M103,TRUE))/(1-2*_xlfn.NORM.DIST(0,$J103/2,$M103,TRUE))*$D103+($K103="Steady Growth")*(AND(CO$6&gt;=$F103,CO$6&lt;=$H103)*((CO$6-$F103+1)/($J103*($J103+1)/2)*$D103))+($K103="custom")*CustCF!CI103</f>
        <v/>
      </c>
      <c r="CP103" s="87">
        <f>($K103="Bell Curve")*(_xlfn.NORM.DIST(AND(CP$6&gt;=$F103,CP$6&lt;=$H103)*(CP$6-$F103+1),$J103/2,$M103,TRUE)-_xlfn.NORM.DIST(AND(CP$6&gt;=$F103,CP$6&lt;=$H103)*(CO$6-$F103+1),$J103/2,$M103,TRUE))/(1-2*_xlfn.NORM.DIST(0,$J103/2,$M103,TRUE))*$D103+($K103="Steady Growth")*(AND(CP$6&gt;=$F103,CP$6&lt;=$H103)*((CP$6-$F103+1)/($J103*($J103+1)/2)*$D103))+($K103="custom")*CustCF!CJ103</f>
        <v/>
      </c>
      <c r="CQ103" s="87">
        <f>($K103="Bell Curve")*(_xlfn.NORM.DIST(AND(CQ$6&gt;=$F103,CQ$6&lt;=$H103)*(CQ$6-$F103+1),$J103/2,$M103,TRUE)-_xlfn.NORM.DIST(AND(CQ$6&gt;=$F103,CQ$6&lt;=$H103)*(CP$6-$F103+1),$J103/2,$M103,TRUE))/(1-2*_xlfn.NORM.DIST(0,$J103/2,$M103,TRUE))*$D103+($K103="Steady Growth")*(AND(CQ$6&gt;=$F103,CQ$6&lt;=$H103)*((CQ$6-$F103+1)/($J103*($J103+1)/2)*$D103))+($K103="custom")*CustCF!CK103</f>
        <v/>
      </c>
      <c r="CR103" s="87">
        <f>($K103="Bell Curve")*(_xlfn.NORM.DIST(AND(CR$6&gt;=$F103,CR$6&lt;=$H103)*(CR$6-$F103+1),$J103/2,$M103,TRUE)-_xlfn.NORM.DIST(AND(CR$6&gt;=$F103,CR$6&lt;=$H103)*(CQ$6-$F103+1),$J103/2,$M103,TRUE))/(1-2*_xlfn.NORM.DIST(0,$J103/2,$M103,TRUE))*$D103+($K103="Steady Growth")*(AND(CR$6&gt;=$F103,CR$6&lt;=$H103)*((CR$6-$F103+1)/($J103*($J103+1)/2)*$D103))+($K103="custom")*CustCF!CL103</f>
        <v/>
      </c>
      <c r="CS103" s="87">
        <f>($K103="Bell Curve")*(_xlfn.NORM.DIST(AND(CS$6&gt;=$F103,CS$6&lt;=$H103)*(CS$6-$F103+1),$J103/2,$M103,TRUE)-_xlfn.NORM.DIST(AND(CS$6&gt;=$F103,CS$6&lt;=$H103)*(CR$6-$F103+1),$J103/2,$M103,TRUE))/(1-2*_xlfn.NORM.DIST(0,$J103/2,$M103,TRUE))*$D103+($K103="Steady Growth")*(AND(CS$6&gt;=$F103,CS$6&lt;=$H103)*((CS$6-$F103+1)/($J103*($J103+1)/2)*$D103))+($K103="custom")*CustCF!CM103</f>
        <v/>
      </c>
      <c r="CT103" s="87">
        <f>($K103="Bell Curve")*(_xlfn.NORM.DIST(AND(CT$6&gt;=$F103,CT$6&lt;=$H103)*(CT$6-$F103+1),$J103/2,$M103,TRUE)-_xlfn.NORM.DIST(AND(CT$6&gt;=$F103,CT$6&lt;=$H103)*(CS$6-$F103+1),$J103/2,$M103,TRUE))/(1-2*_xlfn.NORM.DIST(0,$J103/2,$M103,TRUE))*$D103+($K103="Steady Growth")*(AND(CT$6&gt;=$F103,CT$6&lt;=$H103)*((CT$6-$F103+1)/($J103*($J103+1)/2)*$D103))+($K103="custom")*CustCF!CN103</f>
        <v/>
      </c>
      <c r="CU103" s="87">
        <f>($K103="Bell Curve")*(_xlfn.NORM.DIST(AND(CU$6&gt;=$F103,CU$6&lt;=$H103)*(CU$6-$F103+1),$J103/2,$M103,TRUE)-_xlfn.NORM.DIST(AND(CU$6&gt;=$F103,CU$6&lt;=$H103)*(CT$6-$F103+1),$J103/2,$M103,TRUE))/(1-2*_xlfn.NORM.DIST(0,$J103/2,$M103,TRUE))*$D103+($K103="Steady Growth")*(AND(CU$6&gt;=$F103,CU$6&lt;=$H103)*((CU$6-$F103+1)/($J103*($J103+1)/2)*$D103))+($K103="custom")*CustCF!CO103</f>
        <v/>
      </c>
      <c r="CV103" s="87">
        <f>($K103="Bell Curve")*(_xlfn.NORM.DIST(AND(CV$6&gt;=$F103,CV$6&lt;=$H103)*(CV$6-$F103+1),$J103/2,$M103,TRUE)-_xlfn.NORM.DIST(AND(CV$6&gt;=$F103,CV$6&lt;=$H103)*(CU$6-$F103+1),$J103/2,$M103,TRUE))/(1-2*_xlfn.NORM.DIST(0,$J103/2,$M103,TRUE))*$D103+($K103="Steady Growth")*(AND(CV$6&gt;=$F103,CV$6&lt;=$H103)*((CV$6-$F103+1)/($J103*($J103+1)/2)*$D103))+($K103="custom")*CustCF!CP103</f>
        <v/>
      </c>
      <c r="CW103" s="87">
        <f>($K103="Bell Curve")*(_xlfn.NORM.DIST(AND(CW$6&gt;=$F103,CW$6&lt;=$H103)*(CW$6-$F103+1),$J103/2,$M103,TRUE)-_xlfn.NORM.DIST(AND(CW$6&gt;=$F103,CW$6&lt;=$H103)*(CV$6-$F103+1),$J103/2,$M103,TRUE))/(1-2*_xlfn.NORM.DIST(0,$J103/2,$M103,TRUE))*$D103+($K103="Steady Growth")*(AND(CW$6&gt;=$F103,CW$6&lt;=$H103)*((CW$6-$F103+1)/($J103*($J103+1)/2)*$D103))+($K103="custom")*CustCF!CQ103</f>
        <v/>
      </c>
      <c r="CX103" s="87">
        <f>($K103="Bell Curve")*(_xlfn.NORM.DIST(AND(CX$6&gt;=$F103,CX$6&lt;=$H103)*(CX$6-$F103+1),$J103/2,$M103,TRUE)-_xlfn.NORM.DIST(AND(CX$6&gt;=$F103,CX$6&lt;=$H103)*(CW$6-$F103+1),$J103/2,$M103,TRUE))/(1-2*_xlfn.NORM.DIST(0,$J103/2,$M103,TRUE))*$D103+($K103="Steady Growth")*(AND(CX$6&gt;=$F103,CX$6&lt;=$H103)*((CX$6-$F103+1)/($J103*($J103+1)/2)*$D103))+($K103="custom")*CustCF!CR103</f>
        <v/>
      </c>
      <c r="CY103" s="87">
        <f>($K103="Bell Curve")*(_xlfn.NORM.DIST(AND(CY$6&gt;=$F103,CY$6&lt;=$H103)*(CY$6-$F103+1),$J103/2,$M103,TRUE)-_xlfn.NORM.DIST(AND(CY$6&gt;=$F103,CY$6&lt;=$H103)*(CX$6-$F103+1),$J103/2,$M103,TRUE))/(1-2*_xlfn.NORM.DIST(0,$J103/2,$M103,TRUE))*$D103+($K103="Steady Growth")*(AND(CY$6&gt;=$F103,CY$6&lt;=$H103)*((CY$6-$F103+1)/($J103*($J103+1)/2)*$D103))+($K103="custom")*CustCF!CS103</f>
        <v/>
      </c>
      <c r="CZ103" s="87">
        <f>($K103="Bell Curve")*(_xlfn.NORM.DIST(AND(CZ$6&gt;=$F103,CZ$6&lt;=$H103)*(CZ$6-$F103+1),$J103/2,$M103,TRUE)-_xlfn.NORM.DIST(AND(CZ$6&gt;=$F103,CZ$6&lt;=$H103)*(CY$6-$F103+1),$J103/2,$M103,TRUE))/(1-2*_xlfn.NORM.DIST(0,$J103/2,$M103,TRUE))*$D103+($K103="Steady Growth")*(AND(CZ$6&gt;=$F103,CZ$6&lt;=$H103)*((CZ$6-$F103+1)/($J103*($J103+1)/2)*$D103))+($K103="custom")*CustCF!CT103</f>
        <v/>
      </c>
      <c r="DA103" s="87">
        <f>($K103="Bell Curve")*(_xlfn.NORM.DIST(AND(DA$6&gt;=$F103,DA$6&lt;=$H103)*(DA$6-$F103+1),$J103/2,$M103,TRUE)-_xlfn.NORM.DIST(AND(DA$6&gt;=$F103,DA$6&lt;=$H103)*(CZ$6-$F103+1),$J103/2,$M103,TRUE))/(1-2*_xlfn.NORM.DIST(0,$J103/2,$M103,TRUE))*$D103+($K103="Steady Growth")*(AND(DA$6&gt;=$F103,DA$6&lt;=$H103)*((DA$6-$F103+1)/($J103*($J103+1)/2)*$D103))+($K103="custom")*CustCF!CU103</f>
        <v/>
      </c>
      <c r="DB103" s="87">
        <f>($K103="Bell Curve")*(_xlfn.NORM.DIST(AND(DB$6&gt;=$F103,DB$6&lt;=$H103)*(DB$6-$F103+1),$J103/2,$M103,TRUE)-_xlfn.NORM.DIST(AND(DB$6&gt;=$F103,DB$6&lt;=$H103)*(DA$6-$F103+1),$J103/2,$M103,TRUE))/(1-2*_xlfn.NORM.DIST(0,$J103/2,$M103,TRUE))*$D103+($K103="Steady Growth")*(AND(DB$6&gt;=$F103,DB$6&lt;=$H103)*((DB$6-$F103+1)/($J103*($J103+1)/2)*$D103))+($K103="custom")*CustCF!CV103</f>
        <v/>
      </c>
      <c r="DC103" s="87">
        <f>($K103="Bell Curve")*(_xlfn.NORM.DIST(AND(DC$6&gt;=$F103,DC$6&lt;=$H103)*(DC$6-$F103+1),$J103/2,$M103,TRUE)-_xlfn.NORM.DIST(AND(DC$6&gt;=$F103,DC$6&lt;=$H103)*(DB$6-$F103+1),$J103/2,$M103,TRUE))/(1-2*_xlfn.NORM.DIST(0,$J103/2,$M103,TRUE))*$D103+($K103="Steady Growth")*(AND(DC$6&gt;=$F103,DC$6&lt;=$H103)*((DC$6-$F103+1)/($J103*($J103+1)/2)*$D103))+($K103="custom")*CustCF!CW103</f>
        <v/>
      </c>
      <c r="DD103" s="87">
        <f>($K103="Bell Curve")*(_xlfn.NORM.DIST(AND(DD$6&gt;=$F103,DD$6&lt;=$H103)*(DD$6-$F103+1),$J103/2,$M103,TRUE)-_xlfn.NORM.DIST(AND(DD$6&gt;=$F103,DD$6&lt;=$H103)*(DC$6-$F103+1),$J103/2,$M103,TRUE))/(1-2*_xlfn.NORM.DIST(0,$J103/2,$M103,TRUE))*$D103+($K103="Steady Growth")*(AND(DD$6&gt;=$F103,DD$6&lt;=$H103)*((DD$6-$F103+1)/($J103*($J103+1)/2)*$D103))+($K103="custom")*CustCF!CX103</f>
        <v/>
      </c>
      <c r="DE103" s="87">
        <f>($K103="Bell Curve")*(_xlfn.NORM.DIST(AND(DE$6&gt;=$F103,DE$6&lt;=$H103)*(DE$6-$F103+1),$J103/2,$M103,TRUE)-_xlfn.NORM.DIST(AND(DE$6&gt;=$F103,DE$6&lt;=$H103)*(DD$6-$F103+1),$J103/2,$M103,TRUE))/(1-2*_xlfn.NORM.DIST(0,$J103/2,$M103,TRUE))*$D103+($K103="Steady Growth")*(AND(DE$6&gt;=$F103,DE$6&lt;=$H103)*((DE$6-$F103+1)/($J103*($J103+1)/2)*$D103))+($K103="custom")*CustCF!CY103</f>
        <v/>
      </c>
      <c r="DF103" s="87">
        <f>($K103="Bell Curve")*(_xlfn.NORM.DIST(AND(DF$6&gt;=$F103,DF$6&lt;=$H103)*(DF$6-$F103+1),$J103/2,$M103,TRUE)-_xlfn.NORM.DIST(AND(DF$6&gt;=$F103,DF$6&lt;=$H103)*(DE$6-$F103+1),$J103/2,$M103,TRUE))/(1-2*_xlfn.NORM.DIST(0,$J103/2,$M103,TRUE))*$D103+($K103="Steady Growth")*(AND(DF$6&gt;=$F103,DF$6&lt;=$H103)*((DF$6-$F103+1)/($J103*($J103+1)/2)*$D103))+($K103="custom")*CustCF!CZ103</f>
        <v/>
      </c>
      <c r="DG103" s="87">
        <f>($K103="Bell Curve")*(_xlfn.NORM.DIST(AND(DG$6&gt;=$F103,DG$6&lt;=$H103)*(DG$6-$F103+1),$J103/2,$M103,TRUE)-_xlfn.NORM.DIST(AND(DG$6&gt;=$F103,DG$6&lt;=$H103)*(DF$6-$F103+1),$J103/2,$M103,TRUE))/(1-2*_xlfn.NORM.DIST(0,$J103/2,$M103,TRUE))*$D103+($K103="Steady Growth")*(AND(DG$6&gt;=$F103,DG$6&lt;=$H103)*((DG$6-$F103+1)/($J103*($J103+1)/2)*$D103))+($K103="custom")*CustCF!DA103</f>
        <v/>
      </c>
      <c r="DH103" s="87">
        <f>($K103="Bell Curve")*(_xlfn.NORM.DIST(AND(DH$6&gt;=$F103,DH$6&lt;=$H103)*(DH$6-$F103+1),$J103/2,$M103,TRUE)-_xlfn.NORM.DIST(AND(DH$6&gt;=$F103,DH$6&lt;=$H103)*(DG$6-$F103+1),$J103/2,$M103,TRUE))/(1-2*_xlfn.NORM.DIST(0,$J103/2,$M103,TRUE))*$D103+($K103="Steady Growth")*(AND(DH$6&gt;=$F103,DH$6&lt;=$H103)*((DH$6-$F103+1)/($J103*($J103+1)/2)*$D103))+($K103="custom")*CustCF!DB103</f>
        <v/>
      </c>
      <c r="DI103" s="87">
        <f>($K103="Bell Curve")*(_xlfn.NORM.DIST(AND(DI$6&gt;=$F103,DI$6&lt;=$H103)*(DI$6-$F103+1),$J103/2,$M103,TRUE)-_xlfn.NORM.DIST(AND(DI$6&gt;=$F103,DI$6&lt;=$H103)*(DH$6-$F103+1),$J103/2,$M103,TRUE))/(1-2*_xlfn.NORM.DIST(0,$J103/2,$M103,TRUE))*$D103+($K103="Steady Growth")*(AND(DI$6&gt;=$F103,DI$6&lt;=$H103)*((DI$6-$F103+1)/($J103*($J103+1)/2)*$D103))+($K103="custom")*CustCF!DC103</f>
        <v/>
      </c>
      <c r="DJ103" s="87">
        <f>($K103="Bell Curve")*(_xlfn.NORM.DIST(AND(DJ$6&gt;=$F103,DJ$6&lt;=$H103)*(DJ$6-$F103+1),$J103/2,$M103,TRUE)-_xlfn.NORM.DIST(AND(DJ$6&gt;=$F103,DJ$6&lt;=$H103)*(DI$6-$F103+1),$J103/2,$M103,TRUE))/(1-2*_xlfn.NORM.DIST(0,$J103/2,$M103,TRUE))*$D103+($K103="Steady Growth")*(AND(DJ$6&gt;=$F103,DJ$6&lt;=$H103)*((DJ$6-$F103+1)/($J103*($J103+1)/2)*$D103))+($K103="custom")*CustCF!DD103</f>
        <v/>
      </c>
      <c r="DK103" s="87">
        <f>($K103="Bell Curve")*(_xlfn.NORM.DIST(AND(DK$6&gt;=$F103,DK$6&lt;=$H103)*(DK$6-$F103+1),$J103/2,$M103,TRUE)-_xlfn.NORM.DIST(AND(DK$6&gt;=$F103,DK$6&lt;=$H103)*(DJ$6-$F103+1),$J103/2,$M103,TRUE))/(1-2*_xlfn.NORM.DIST(0,$J103/2,$M103,TRUE))*$D103+($K103="Steady Growth")*(AND(DK$6&gt;=$F103,DK$6&lt;=$H103)*((DK$6-$F103+1)/($J103*($J103+1)/2)*$D103))+($K103="custom")*CustCF!DE103</f>
        <v/>
      </c>
      <c r="DL103" s="87">
        <f>($K103="Bell Curve")*(_xlfn.NORM.DIST(AND(DL$6&gt;=$F103,DL$6&lt;=$H103)*(DL$6-$F103+1),$J103/2,$M103,TRUE)-_xlfn.NORM.DIST(AND(DL$6&gt;=$F103,DL$6&lt;=$H103)*(DK$6-$F103+1),$J103/2,$M103,TRUE))/(1-2*_xlfn.NORM.DIST(0,$J103/2,$M103,TRUE))*$D103+($K103="Steady Growth")*(AND(DL$6&gt;=$F103,DL$6&lt;=$H103)*((DL$6-$F103+1)/($J103*($J103+1)/2)*$D103))+($K103="custom")*CustCF!DF103</f>
        <v/>
      </c>
      <c r="DM103" s="87">
        <f>($K103="Bell Curve")*(_xlfn.NORM.DIST(AND(DM$6&gt;=$F103,DM$6&lt;=$H103)*(DM$6-$F103+1),$J103/2,$M103,TRUE)-_xlfn.NORM.DIST(AND(DM$6&gt;=$F103,DM$6&lt;=$H103)*(DL$6-$F103+1),$J103/2,$M103,TRUE))/(1-2*_xlfn.NORM.DIST(0,$J103/2,$M103,TRUE))*$D103+($K103="Steady Growth")*(AND(DM$6&gt;=$F103,DM$6&lt;=$H103)*((DM$6-$F103+1)/($J103*($J103+1)/2)*$D103))+($K103="custom")*CustCF!DG103</f>
        <v/>
      </c>
      <c r="DN103" s="87">
        <f>($K103="Bell Curve")*(_xlfn.NORM.DIST(AND(DN$6&gt;=$F103,DN$6&lt;=$H103)*(DN$6-$F103+1),$J103/2,$M103,TRUE)-_xlfn.NORM.DIST(AND(DN$6&gt;=$F103,DN$6&lt;=$H103)*(DM$6-$F103+1),$J103/2,$M103,TRUE))/(1-2*_xlfn.NORM.DIST(0,$J103/2,$M103,TRUE))*$D103+($K103="Steady Growth")*(AND(DN$6&gt;=$F103,DN$6&lt;=$H103)*((DN$6-$F103+1)/($J103*($J103+1)/2)*$D103))+($K103="custom")*CustCF!DH103</f>
        <v/>
      </c>
      <c r="DO103" s="87">
        <f>($K103="Bell Curve")*(_xlfn.NORM.DIST(AND(DO$6&gt;=$F103,DO$6&lt;=$H103)*(DO$6-$F103+1),$J103/2,$M103,TRUE)-_xlfn.NORM.DIST(AND(DO$6&gt;=$F103,DO$6&lt;=$H103)*(DN$6-$F103+1),$J103/2,$M103,TRUE))/(1-2*_xlfn.NORM.DIST(0,$J103/2,$M103,TRUE))*$D103+($K103="Steady Growth")*(AND(DO$6&gt;=$F103,DO$6&lt;=$H103)*((DO$6-$F103+1)/($J103*($J103+1)/2)*$D103))+($K103="custom")*CustCF!DI103</f>
        <v/>
      </c>
      <c r="DP103" s="87">
        <f>($K103="Bell Curve")*(_xlfn.NORM.DIST(AND(DP$6&gt;=$F103,DP$6&lt;=$H103)*(DP$6-$F103+1),$J103/2,$M103,TRUE)-_xlfn.NORM.DIST(AND(DP$6&gt;=$F103,DP$6&lt;=$H103)*(DO$6-$F103+1),$J103/2,$M103,TRUE))/(1-2*_xlfn.NORM.DIST(0,$J103/2,$M103,TRUE))*$D103+($K103="Steady Growth")*(AND(DP$6&gt;=$F103,DP$6&lt;=$H103)*((DP$6-$F103+1)/($J103*($J103+1)/2)*$D103))+($K103="custom")*CustCF!DJ103</f>
        <v/>
      </c>
      <c r="DQ103" s="87">
        <f>($K103="Bell Curve")*(_xlfn.NORM.DIST(AND(DQ$6&gt;=$F103,DQ$6&lt;=$H103)*(DQ$6-$F103+1),$J103/2,$M103,TRUE)-_xlfn.NORM.DIST(AND(DQ$6&gt;=$F103,DQ$6&lt;=$H103)*(DP$6-$F103+1),$J103/2,$M103,TRUE))/(1-2*_xlfn.NORM.DIST(0,$J103/2,$M103,TRUE))*$D103+($K103="Steady Growth")*(AND(DQ$6&gt;=$F103,DQ$6&lt;=$H103)*((DQ$6-$F103+1)/($J103*($J103+1)/2)*$D103))+($K103="custom")*CustCF!DK103</f>
        <v/>
      </c>
      <c r="DR103" s="87">
        <f>($K103="Bell Curve")*(_xlfn.NORM.DIST(AND(DR$6&gt;=$F103,DR$6&lt;=$H103)*(DR$6-$F103+1),$J103/2,$M103,TRUE)-_xlfn.NORM.DIST(AND(DR$6&gt;=$F103,DR$6&lt;=$H103)*(DQ$6-$F103+1),$J103/2,$M103,TRUE))/(1-2*_xlfn.NORM.DIST(0,$J103/2,$M103,TRUE))*$D103+($K103="Steady Growth")*(AND(DR$6&gt;=$F103,DR$6&lt;=$H103)*((DR$6-$F103+1)/($J103*($J103+1)/2)*$D103))+($K103="custom")*CustCF!DL103</f>
        <v/>
      </c>
      <c r="DS103" s="87">
        <f>($K103="Bell Curve")*(_xlfn.NORM.DIST(AND(DS$6&gt;=$F103,DS$6&lt;=$H103)*(DS$6-$F103+1),$J103/2,$M103,TRUE)-_xlfn.NORM.DIST(AND(DS$6&gt;=$F103,DS$6&lt;=$H103)*(DR$6-$F103+1),$J103/2,$M103,TRUE))/(1-2*_xlfn.NORM.DIST(0,$J103/2,$M103,TRUE))*$D103+($K103="Steady Growth")*(AND(DS$6&gt;=$F103,DS$6&lt;=$H103)*((DS$6-$F103+1)/($J103*($J103+1)/2)*$D103))+($K103="custom")*CustCF!DM103</f>
        <v/>
      </c>
      <c r="DT103" s="87">
        <f>($K103="Bell Curve")*(_xlfn.NORM.DIST(AND(DT$6&gt;=$F103,DT$6&lt;=$H103)*(DT$6-$F103+1),$J103/2,$M103,TRUE)-_xlfn.NORM.DIST(AND(DT$6&gt;=$F103,DT$6&lt;=$H103)*(DS$6-$F103+1),$J103/2,$M103,TRUE))/(1-2*_xlfn.NORM.DIST(0,$J103/2,$M103,TRUE))*$D103+($K103="Steady Growth")*(AND(DT$6&gt;=$F103,DT$6&lt;=$H103)*((DT$6-$F103+1)/($J103*($J103+1)/2)*$D103))+($K103="custom")*CustCF!DN103</f>
        <v/>
      </c>
      <c r="DU103" s="87">
        <f>($K103="Bell Curve")*(_xlfn.NORM.DIST(AND(DU$6&gt;=$F103,DU$6&lt;=$H103)*(DU$6-$F103+1),$J103/2,$M103,TRUE)-_xlfn.NORM.DIST(AND(DU$6&gt;=$F103,DU$6&lt;=$H103)*(DT$6-$F103+1),$J103/2,$M103,TRUE))/(1-2*_xlfn.NORM.DIST(0,$J103/2,$M103,TRUE))*$D103+($K103="Steady Growth")*(AND(DU$6&gt;=$F103,DU$6&lt;=$H103)*((DU$6-$F103+1)/($J103*($J103+1)/2)*$D103))+($K103="custom")*CustCF!DO103</f>
        <v/>
      </c>
      <c r="DV103" s="87">
        <f>($K103="Bell Curve")*(_xlfn.NORM.DIST(AND(DV$6&gt;=$F103,DV$6&lt;=$H103)*(DV$6-$F103+1),$J103/2,$M103,TRUE)-_xlfn.NORM.DIST(AND(DV$6&gt;=$F103,DV$6&lt;=$H103)*(DU$6-$F103+1),$J103/2,$M103,TRUE))/(1-2*_xlfn.NORM.DIST(0,$J103/2,$M103,TRUE))*$D103+($K103="Steady Growth")*(AND(DV$6&gt;=$F103,DV$6&lt;=$H103)*((DV$6-$F103+1)/($J103*($J103+1)/2)*$D103))+($K103="custom")*CustCF!DP103</f>
        <v/>
      </c>
      <c r="DW103" s="87">
        <f>($K103="Bell Curve")*(_xlfn.NORM.DIST(AND(DW$6&gt;=$F103,DW$6&lt;=$H103)*(DW$6-$F103+1),$J103/2,$M103,TRUE)-_xlfn.NORM.DIST(AND(DW$6&gt;=$F103,DW$6&lt;=$H103)*(DV$6-$F103+1),$J103/2,$M103,TRUE))/(1-2*_xlfn.NORM.DIST(0,$J103/2,$M103,TRUE))*$D103+($K103="Steady Growth")*(AND(DW$6&gt;=$F103,DW$6&lt;=$H103)*((DW$6-$F103+1)/($J103*($J103+1)/2)*$D103))+($K103="custom")*CustCF!DQ103</f>
        <v/>
      </c>
      <c r="DX103" s="87">
        <f>($K103="Bell Curve")*(_xlfn.NORM.DIST(AND(DX$6&gt;=$F103,DX$6&lt;=$H103)*(DX$6-$F103+1),$J103/2,$M103,TRUE)-_xlfn.NORM.DIST(AND(DX$6&gt;=$F103,DX$6&lt;=$H103)*(DW$6-$F103+1),$J103/2,$M103,TRUE))/(1-2*_xlfn.NORM.DIST(0,$J103/2,$M103,TRUE))*$D103+($K103="Steady Growth")*(AND(DX$6&gt;=$F103,DX$6&lt;=$H103)*((DX$6-$F103+1)/($J103*($J103+1)/2)*$D103))+($K103="custom")*CustCF!DR103</f>
        <v/>
      </c>
      <c r="DY103" s="87">
        <f>($K103="Bell Curve")*(_xlfn.NORM.DIST(AND(DY$6&gt;=$F103,DY$6&lt;=$H103)*(DY$6-$F103+1),$J103/2,$M103,TRUE)-_xlfn.NORM.DIST(AND(DY$6&gt;=$F103,DY$6&lt;=$H103)*(DX$6-$F103+1),$J103/2,$M103,TRUE))/(1-2*_xlfn.NORM.DIST(0,$J103/2,$M103,TRUE))*$D103+($K103="Steady Growth")*(AND(DY$6&gt;=$F103,DY$6&lt;=$H103)*((DY$6-$F103+1)/($J103*($J103+1)/2)*$D103))+($K103="custom")*CustCF!DS103</f>
        <v/>
      </c>
      <c r="DZ103" s="87">
        <f>($K103="Bell Curve")*(_xlfn.NORM.DIST(AND(DZ$6&gt;=$F103,DZ$6&lt;=$H103)*(DZ$6-$F103+1),$J103/2,$M103,TRUE)-_xlfn.NORM.DIST(AND(DZ$6&gt;=$F103,DZ$6&lt;=$H103)*(DY$6-$F103+1),$J103/2,$M103,TRUE))/(1-2*_xlfn.NORM.DIST(0,$J103/2,$M103,TRUE))*$D103+($K103="Steady Growth")*(AND(DZ$6&gt;=$F103,DZ$6&lt;=$H103)*((DZ$6-$F103+1)/($J103*($J103+1)/2)*$D103))+($K103="custom")*CustCF!DT103</f>
        <v/>
      </c>
      <c r="EA103" s="87">
        <f>($K103="Bell Curve")*(_xlfn.NORM.DIST(AND(EA$6&gt;=$F103,EA$6&lt;=$H103)*(EA$6-$F103+1),$J103/2,$M103,TRUE)-_xlfn.NORM.DIST(AND(EA$6&gt;=$F103,EA$6&lt;=$H103)*(DZ$6-$F103+1),$J103/2,$M103,TRUE))/(1-2*_xlfn.NORM.DIST(0,$J103/2,$M103,TRUE))*$D103+($K103="Steady Growth")*(AND(EA$6&gt;=$F103,EA$6&lt;=$H103)*((EA$6-$F103+1)/($J103*($J103+1)/2)*$D103))+($K103="custom")*CustCF!DU103</f>
        <v/>
      </c>
      <c r="EB103" s="87">
        <f>($K103="Bell Curve")*(_xlfn.NORM.DIST(AND(EB$6&gt;=$F103,EB$6&lt;=$H103)*(EB$6-$F103+1),$J103/2,$M103,TRUE)-_xlfn.NORM.DIST(AND(EB$6&gt;=$F103,EB$6&lt;=$H103)*(EA$6-$F103+1),$J103/2,$M103,TRUE))/(1-2*_xlfn.NORM.DIST(0,$J103/2,$M103,TRUE))*$D103+($K103="Steady Growth")*(AND(EB$6&gt;=$F103,EB$6&lt;=$H103)*((EB$6-$F103+1)/($J103*($J103+1)/2)*$D103))+($K103="custom")*CustCF!DV103</f>
        <v/>
      </c>
      <c r="EC103" s="87">
        <f>($K103="Bell Curve")*(_xlfn.NORM.DIST(AND(EC$6&gt;=$F103,EC$6&lt;=$H103)*(EC$6-$F103+1),$J103/2,$M103,TRUE)-_xlfn.NORM.DIST(AND(EC$6&gt;=$F103,EC$6&lt;=$H103)*(EB$6-$F103+1),$J103/2,$M103,TRUE))/(1-2*_xlfn.NORM.DIST(0,$J103/2,$M103,TRUE))*$D103+($K103="Steady Growth")*(AND(EC$6&gt;=$F103,EC$6&lt;=$H103)*((EC$6-$F103+1)/($J103*($J103+1)/2)*$D103))+($K103="custom")*CustCF!DW103</f>
        <v/>
      </c>
      <c r="ED103" s="87">
        <f>($K103="Bell Curve")*(_xlfn.NORM.DIST(AND(ED$6&gt;=$F103,ED$6&lt;=$H103)*(ED$6-$F103+1),$J103/2,$M103,TRUE)-_xlfn.NORM.DIST(AND(ED$6&gt;=$F103,ED$6&lt;=$H103)*(EC$6-$F103+1),$J103/2,$M103,TRUE))/(1-2*_xlfn.NORM.DIST(0,$J103/2,$M103,TRUE))*$D103+($K103="Steady Growth")*(AND(ED$6&gt;=$F103,ED$6&lt;=$H103)*((ED$6-$F103+1)/($J103*($J103+1)/2)*$D103))+($K103="custom")*CustCF!DX103</f>
        <v/>
      </c>
      <c r="EE103" s="87">
        <f>($K103="Bell Curve")*(_xlfn.NORM.DIST(AND(EE$6&gt;=$F103,EE$6&lt;=$H103)*(EE$6-$F103+1),$J103/2,$M103,TRUE)-_xlfn.NORM.DIST(AND(EE$6&gt;=$F103,EE$6&lt;=$H103)*(ED$6-$F103+1),$J103/2,$M103,TRUE))/(1-2*_xlfn.NORM.DIST(0,$J103/2,$M103,TRUE))*$D103+($K103="Steady Growth")*(AND(EE$6&gt;=$F103,EE$6&lt;=$H103)*((EE$6-$F103+1)/($J103*($J103+1)/2)*$D103))+($K103="custom")*CustCF!DY103</f>
        <v/>
      </c>
      <c r="EF103" s="87">
        <f>($K103="Bell Curve")*(_xlfn.NORM.DIST(AND(EF$6&gt;=$F103,EF$6&lt;=$H103)*(EF$6-$F103+1),$J103/2,$M103,TRUE)-_xlfn.NORM.DIST(AND(EF$6&gt;=$F103,EF$6&lt;=$H103)*(EE$6-$F103+1),$J103/2,$M103,TRUE))/(1-2*_xlfn.NORM.DIST(0,$J103/2,$M103,TRUE))*$D103+($K103="Steady Growth")*(AND(EF$6&gt;=$F103,EF$6&lt;=$H103)*((EF$6-$F103+1)/($J103*($J103+1)/2)*$D103))+($K103="custom")*CustCF!DZ103</f>
        <v/>
      </c>
      <c r="EG103" s="87">
        <f>($K103="Bell Curve")*(_xlfn.NORM.DIST(AND(EG$6&gt;=$F103,EG$6&lt;=$H103)*(EG$6-$F103+1),$J103/2,$M103,TRUE)-_xlfn.NORM.DIST(AND(EG$6&gt;=$F103,EG$6&lt;=$H103)*(EF$6-$F103+1),$J103/2,$M103,TRUE))/(1-2*_xlfn.NORM.DIST(0,$J103/2,$M103,TRUE))*$D103+($K103="Steady Growth")*(AND(EG$6&gt;=$F103,EG$6&lt;=$H103)*((EG$6-$F103+1)/($J103*($J103+1)/2)*$D103))+($K103="custom")*CustCF!EA103</f>
        <v/>
      </c>
      <c r="EH103" s="87">
        <f>($K103="Bell Curve")*(_xlfn.NORM.DIST(AND(EH$6&gt;=$F103,EH$6&lt;=$H103)*(EH$6-$F103+1),$J103/2,$M103,TRUE)-_xlfn.NORM.DIST(AND(EH$6&gt;=$F103,EH$6&lt;=$H103)*(EG$6-$F103+1),$J103/2,$M103,TRUE))/(1-2*_xlfn.NORM.DIST(0,$J103/2,$M103,TRUE))*$D103+($K103="Steady Growth")*(AND(EH$6&gt;=$F103,EH$6&lt;=$H103)*((EH$6-$F103+1)/($J103*($J103+1)/2)*$D103))+($K103="custom")*CustCF!EB103</f>
        <v/>
      </c>
      <c r="EI103" s="87">
        <f>($K103="Bell Curve")*(_xlfn.NORM.DIST(AND(EI$6&gt;=$F103,EI$6&lt;=$H103)*(EI$6-$F103+1),$J103/2,$M103,TRUE)-_xlfn.NORM.DIST(AND(EI$6&gt;=$F103,EI$6&lt;=$H103)*(EH$6-$F103+1),$J103/2,$M103,TRUE))/(1-2*_xlfn.NORM.DIST(0,$J103/2,$M103,TRUE))*$D103+($K103="Steady Growth")*(AND(EI$6&gt;=$F103,EI$6&lt;=$H103)*((EI$6-$F103+1)/($J103*($J103+1)/2)*$D103))+($K103="custom")*CustCF!EC103</f>
        <v/>
      </c>
      <c r="EJ103" s="87">
        <f>($K103="Bell Curve")*(_xlfn.NORM.DIST(AND(EJ$6&gt;=$F103,EJ$6&lt;=$H103)*(EJ$6-$F103+1),$J103/2,$M103,TRUE)-_xlfn.NORM.DIST(AND(EJ$6&gt;=$F103,EJ$6&lt;=$H103)*(EI$6-$F103+1),$J103/2,$M103,TRUE))/(1-2*_xlfn.NORM.DIST(0,$J103/2,$M103,TRUE))*$D103+($K103="Steady Growth")*(AND(EJ$6&gt;=$F103,EJ$6&lt;=$H103)*((EJ$6-$F103+1)/($J103*($J103+1)/2)*$D103))+($K103="custom")*CustCF!ED103</f>
        <v/>
      </c>
      <c r="EK103" s="87">
        <f>($K103="Bell Curve")*(_xlfn.NORM.DIST(AND(EK$6&gt;=$F103,EK$6&lt;=$H103)*(EK$6-$F103+1),$J103/2,$M103,TRUE)-_xlfn.NORM.DIST(AND(EK$6&gt;=$F103,EK$6&lt;=$H103)*(EJ$6-$F103+1),$J103/2,$M103,TRUE))/(1-2*_xlfn.NORM.DIST(0,$J103/2,$M103,TRUE))*$D103+($K103="Steady Growth")*(AND(EK$6&gt;=$F103,EK$6&lt;=$H103)*((EK$6-$F103+1)/($J103*($J103+1)/2)*$D103))+($K103="custom")*CustCF!EE103</f>
        <v/>
      </c>
      <c r="EL103" s="87">
        <f>($K103="Bell Curve")*(_xlfn.NORM.DIST(AND(EL$6&gt;=$F103,EL$6&lt;=$H103)*(EL$6-$F103+1),$J103/2,$M103,TRUE)-_xlfn.NORM.DIST(AND(EL$6&gt;=$F103,EL$6&lt;=$H103)*(EK$6-$F103+1),$J103/2,$M103,TRUE))/(1-2*_xlfn.NORM.DIST(0,$J103/2,$M103,TRUE))*$D103+($K103="Steady Growth")*(AND(EL$6&gt;=$F103,EL$6&lt;=$H103)*((EL$6-$F103+1)/($J103*($J103+1)/2)*$D103))+($K103="custom")*CustCF!EF103</f>
        <v/>
      </c>
      <c r="EM103" s="87">
        <f>($K103="Bell Curve")*(_xlfn.NORM.DIST(AND(EM$6&gt;=$F103,EM$6&lt;=$H103)*(EM$6-$F103+1),$J103/2,$M103,TRUE)-_xlfn.NORM.DIST(AND(EM$6&gt;=$F103,EM$6&lt;=$H103)*(EL$6-$F103+1),$J103/2,$M103,TRUE))/(1-2*_xlfn.NORM.DIST(0,$J103/2,$M103,TRUE))*$D103+($K103="Steady Growth")*(AND(EM$6&gt;=$F103,EM$6&lt;=$H103)*((EM$6-$F103+1)/($J103*($J103+1)/2)*$D103))+($K103="custom")*CustCF!EG103</f>
        <v/>
      </c>
      <c r="EN103" s="87">
        <f>($K103="Bell Curve")*(_xlfn.NORM.DIST(AND(EN$6&gt;=$F103,EN$6&lt;=$H103)*(EN$6-$F103+1),$J103/2,$M103,TRUE)-_xlfn.NORM.DIST(AND(EN$6&gt;=$F103,EN$6&lt;=$H103)*(EM$6-$F103+1),$J103/2,$M103,TRUE))/(1-2*_xlfn.NORM.DIST(0,$J103/2,$M103,TRUE))*$D103+($K103="Steady Growth")*(AND(EN$6&gt;=$F103,EN$6&lt;=$H103)*((EN$6-$F103+1)/($J103*($J103+1)/2)*$D103))+($K103="custom")*CustCF!EH103</f>
        <v/>
      </c>
      <c r="EO103" s="87">
        <f>($K103="Bell Curve")*(_xlfn.NORM.DIST(AND(EO$6&gt;=$F103,EO$6&lt;=$H103)*(EO$6-$F103+1),$J103/2,$M103,TRUE)-_xlfn.NORM.DIST(AND(EO$6&gt;=$F103,EO$6&lt;=$H103)*(EN$6-$F103+1),$J103/2,$M103,TRUE))/(1-2*_xlfn.NORM.DIST(0,$J103/2,$M103,TRUE))*$D103+($K103="Steady Growth")*(AND(EO$6&gt;=$F103,EO$6&lt;=$H103)*((EO$6-$F103+1)/($J103*($J103+1)/2)*$D103))+($K103="custom")*CustCF!EI103</f>
        <v/>
      </c>
      <c r="EP103" s="87">
        <f>($K103="Bell Curve")*(_xlfn.NORM.DIST(AND(EP$6&gt;=$F103,EP$6&lt;=$H103)*(EP$6-$F103+1),$J103/2,$M103,TRUE)-_xlfn.NORM.DIST(AND(EP$6&gt;=$F103,EP$6&lt;=$H103)*(EO$6-$F103+1),$J103/2,$M103,TRUE))/(1-2*_xlfn.NORM.DIST(0,$J103/2,$M103,TRUE))*$D103+($K103="Steady Growth")*(AND(EP$6&gt;=$F103,EP$6&lt;=$H103)*((EP$6-$F103+1)/($J103*($J103+1)/2)*$D103))+($K103="custom")*CustCF!EJ103</f>
        <v/>
      </c>
      <c r="EQ103" s="87">
        <f>($K103="Bell Curve")*(_xlfn.NORM.DIST(AND(EQ$6&gt;=$F103,EQ$6&lt;=$H103)*(EQ$6-$F103+1),$J103/2,$M103,TRUE)-_xlfn.NORM.DIST(AND(EQ$6&gt;=$F103,EQ$6&lt;=$H103)*(EP$6-$F103+1),$J103/2,$M103,TRUE))/(1-2*_xlfn.NORM.DIST(0,$J103/2,$M103,TRUE))*$D103+($K103="Steady Growth")*(AND(EQ$6&gt;=$F103,EQ$6&lt;=$H103)*((EQ$6-$F103+1)/($J103*($J103+1)/2)*$D103))+($K103="custom")*CustCF!EK103</f>
        <v/>
      </c>
      <c r="ER103" s="87">
        <f>($K103="Bell Curve")*(_xlfn.NORM.DIST(AND(ER$6&gt;=$F103,ER$6&lt;=$H103)*(ER$6-$F103+1),$J103/2,$M103,TRUE)-_xlfn.NORM.DIST(AND(ER$6&gt;=$F103,ER$6&lt;=$H103)*(EQ$6-$F103+1),$J103/2,$M103,TRUE))/(1-2*_xlfn.NORM.DIST(0,$J103/2,$M103,TRUE))*$D103+($K103="Steady Growth")*(AND(ER$6&gt;=$F103,ER$6&lt;=$H103)*((ER$6-$F103+1)/($J103*($J103+1)/2)*$D103))+($K103="custom")*CustCF!EL103</f>
        <v/>
      </c>
      <c r="ES103" s="87">
        <f>($K103="Bell Curve")*(_xlfn.NORM.DIST(AND(ES$6&gt;=$F103,ES$6&lt;=$H103)*(ES$6-$F103+1),$J103/2,$M103,TRUE)-_xlfn.NORM.DIST(AND(ES$6&gt;=$F103,ES$6&lt;=$H103)*(ER$6-$F103+1),$J103/2,$M103,TRUE))/(1-2*_xlfn.NORM.DIST(0,$J103/2,$M103,TRUE))*$D103+($K103="Steady Growth")*(AND(ES$6&gt;=$F103,ES$6&lt;=$H103)*((ES$6-$F103+1)/($J103*($J103+1)/2)*$D103))+($K103="custom")*CustCF!EM103</f>
        <v/>
      </c>
      <c r="ET103" s="87">
        <f>($K103="Bell Curve")*(_xlfn.NORM.DIST(AND(ET$6&gt;=$F103,ET$6&lt;=$H103)*(ET$6-$F103+1),$J103/2,$M103,TRUE)-_xlfn.NORM.DIST(AND(ET$6&gt;=$F103,ET$6&lt;=$H103)*(ES$6-$F103+1),$J103/2,$M103,TRUE))/(1-2*_xlfn.NORM.DIST(0,$J103/2,$M103,TRUE))*$D103+($K103="Steady Growth")*(AND(ET$6&gt;=$F103,ET$6&lt;=$H103)*((ET$6-$F103+1)/($J103*($J103+1)/2)*$D103))+($K103="custom")*CustCF!EN103</f>
        <v/>
      </c>
      <c r="EU103" s="87">
        <f>($K103="Bell Curve")*(_xlfn.NORM.DIST(AND(EU$6&gt;=$F103,EU$6&lt;=$H103)*(EU$6-$F103+1),$J103/2,$M103,TRUE)-_xlfn.NORM.DIST(AND(EU$6&gt;=$F103,EU$6&lt;=$H103)*(ET$6-$F103+1),$J103/2,$M103,TRUE))/(1-2*_xlfn.NORM.DIST(0,$J103/2,$M103,TRUE))*$D103+($K103="Steady Growth")*(AND(EU$6&gt;=$F103,EU$6&lt;=$H103)*((EU$6-$F103+1)/($J103*($J103+1)/2)*$D103))+($K103="custom")*CustCF!EO103</f>
        <v/>
      </c>
      <c r="EV103" s="87">
        <f>($K103="Bell Curve")*(_xlfn.NORM.DIST(AND(EV$6&gt;=$F103,EV$6&lt;=$H103)*(EV$6-$F103+1),$J103/2,$M103,TRUE)-_xlfn.NORM.DIST(AND(EV$6&gt;=$F103,EV$6&lt;=$H103)*(EU$6-$F103+1),$J103/2,$M103,TRUE))/(1-2*_xlfn.NORM.DIST(0,$J103/2,$M103,TRUE))*$D103+($K103="Steady Growth")*(AND(EV$6&gt;=$F103,EV$6&lt;=$H103)*((EV$6-$F103+1)/($J103*($J103+1)/2)*$D103))+($K103="custom")*CustCF!EP103</f>
        <v/>
      </c>
      <c r="EW103" s="87">
        <f>($K103="Bell Curve")*(_xlfn.NORM.DIST(AND(EW$6&gt;=$F103,EW$6&lt;=$H103)*(EW$6-$F103+1),$J103/2,$M103,TRUE)-_xlfn.NORM.DIST(AND(EW$6&gt;=$F103,EW$6&lt;=$H103)*(EV$6-$F103+1),$J103/2,$M103,TRUE))/(1-2*_xlfn.NORM.DIST(0,$J103/2,$M103,TRUE))*$D103+($K103="Steady Growth")*(AND(EW$6&gt;=$F103,EW$6&lt;=$H103)*((EW$6-$F103+1)/($J103*($J103+1)/2)*$D103))+($K103="custom")*CustCF!EQ103</f>
        <v/>
      </c>
      <c r="EX103" s="87">
        <f>($K103="Bell Curve")*(_xlfn.NORM.DIST(AND(EX$6&gt;=$F103,EX$6&lt;=$H103)*(EX$6-$F103+1),$J103/2,$M103,TRUE)-_xlfn.NORM.DIST(AND(EX$6&gt;=$F103,EX$6&lt;=$H103)*(EW$6-$F103+1),$J103/2,$M103,TRUE))/(1-2*_xlfn.NORM.DIST(0,$J103/2,$M103,TRUE))*$D103+($K103="Steady Growth")*(AND(EX$6&gt;=$F103,EX$6&lt;=$H103)*((EX$6-$F103+1)/($J103*($J103+1)/2)*$D103))+($K103="custom")*CustCF!ER103</f>
        <v/>
      </c>
      <c r="EY103" s="87">
        <f>($K103="Bell Curve")*(_xlfn.NORM.DIST(AND(EY$6&gt;=$F103,EY$6&lt;=$H103)*(EY$6-$F103+1),$J103/2,$M103,TRUE)-_xlfn.NORM.DIST(AND(EY$6&gt;=$F103,EY$6&lt;=$H103)*(EX$6-$F103+1),$J103/2,$M103,TRUE))/(1-2*_xlfn.NORM.DIST(0,$J103/2,$M103,TRUE))*$D103+($K103="Steady Growth")*(AND(EY$6&gt;=$F103,EY$6&lt;=$H103)*((EY$6-$F103+1)/($J103*($J103+1)/2)*$D103))+($K103="custom")*CustCF!ES103</f>
        <v/>
      </c>
      <c r="EZ103" s="87">
        <f>($K103="Bell Curve")*(_xlfn.NORM.DIST(AND(EZ$6&gt;=$F103,EZ$6&lt;=$H103)*(EZ$6-$F103+1),$J103/2,$M103,TRUE)-_xlfn.NORM.DIST(AND(EZ$6&gt;=$F103,EZ$6&lt;=$H103)*(EY$6-$F103+1),$J103/2,$M103,TRUE))/(1-2*_xlfn.NORM.DIST(0,$J103/2,$M103,TRUE))*$D103+($K103="Steady Growth")*(AND(EZ$6&gt;=$F103,EZ$6&lt;=$H103)*((EZ$6-$F103+1)/($J103*($J103+1)/2)*$D103))+($K103="custom")*CustCF!ET103</f>
        <v/>
      </c>
      <c r="FA103" s="87">
        <f>($K103="Bell Curve")*(_xlfn.NORM.DIST(AND(FA$6&gt;=$F103,FA$6&lt;=$H103)*(FA$6-$F103+1),$J103/2,$M103,TRUE)-_xlfn.NORM.DIST(AND(FA$6&gt;=$F103,FA$6&lt;=$H103)*(EZ$6-$F103+1),$J103/2,$M103,TRUE))/(1-2*_xlfn.NORM.DIST(0,$J103/2,$M103,TRUE))*$D103+($K103="Steady Growth")*(AND(FA$6&gt;=$F103,FA$6&lt;=$H103)*((FA$6-$F103+1)/($J103*($J103+1)/2)*$D103))+($K103="custom")*CustCF!EU103</f>
        <v/>
      </c>
      <c r="FB103" s="87">
        <f>($K103="Bell Curve")*(_xlfn.NORM.DIST(AND(FB$6&gt;=$F103,FB$6&lt;=$H103)*(FB$6-$F103+1),$J103/2,$M103,TRUE)-_xlfn.NORM.DIST(AND(FB$6&gt;=$F103,FB$6&lt;=$H103)*(FA$6-$F103+1),$J103/2,$M103,TRUE))/(1-2*_xlfn.NORM.DIST(0,$J103/2,$M103,TRUE))*$D103+($K103="Steady Growth")*(AND(FB$6&gt;=$F103,FB$6&lt;=$H103)*((FB$6-$F103+1)/($J103*($J103+1)/2)*$D103))+($K103="custom")*CustCF!EV103</f>
        <v/>
      </c>
      <c r="FC103" s="87">
        <f>($K103="Bell Curve")*(_xlfn.NORM.DIST(AND(FC$6&gt;=$F103,FC$6&lt;=$H103)*(FC$6-$F103+1),$J103/2,$M103,TRUE)-_xlfn.NORM.DIST(AND(FC$6&gt;=$F103,FC$6&lt;=$H103)*(FB$6-$F103+1),$J103/2,$M103,TRUE))/(1-2*_xlfn.NORM.DIST(0,$J103/2,$M103,TRUE))*$D103+($K103="Steady Growth")*(AND(FC$6&gt;=$F103,FC$6&lt;=$H103)*((FC$6-$F103+1)/($J103*($J103+1)/2)*$D103))+($K103="custom")*CustCF!EW103</f>
        <v/>
      </c>
      <c r="FD103" s="87">
        <f>($K103="Bell Curve")*(_xlfn.NORM.DIST(AND(FD$6&gt;=$F103,FD$6&lt;=$H103)*(FD$6-$F103+1),$J103/2,$M103,TRUE)-_xlfn.NORM.DIST(AND(FD$6&gt;=$F103,FD$6&lt;=$H103)*(FC$6-$F103+1),$J103/2,$M103,TRUE))/(1-2*_xlfn.NORM.DIST(0,$J103/2,$M103,TRUE))*$D103+($K103="Steady Growth")*(AND(FD$6&gt;=$F103,FD$6&lt;=$H103)*((FD$6-$F103+1)/($J103*($J103+1)/2)*$D103))+($K103="custom")*CustCF!EX103</f>
        <v/>
      </c>
      <c r="FE103" s="87">
        <f>($K103="Bell Curve")*(_xlfn.NORM.DIST(AND(FE$6&gt;=$F103,FE$6&lt;=$H103)*(FE$6-$F103+1),$J103/2,$M103,TRUE)-_xlfn.NORM.DIST(AND(FE$6&gt;=$F103,FE$6&lt;=$H103)*(FD$6-$F103+1),$J103/2,$M103,TRUE))/(1-2*_xlfn.NORM.DIST(0,$J103/2,$M103,TRUE))*$D103+($K103="Steady Growth")*(AND(FE$6&gt;=$F103,FE$6&lt;=$H103)*((FE$6-$F103+1)/($J103*($J103+1)/2)*$D103))+($K103="custom")*CustCF!EY103</f>
        <v/>
      </c>
      <c r="FF103" s="87">
        <f>($K103="Bell Curve")*(_xlfn.NORM.DIST(AND(FF$6&gt;=$F103,FF$6&lt;=$H103)*(FF$6-$F103+1),$J103/2,$M103,TRUE)-_xlfn.NORM.DIST(AND(FF$6&gt;=$F103,FF$6&lt;=$H103)*(FE$6-$F103+1),$J103/2,$M103,TRUE))/(1-2*_xlfn.NORM.DIST(0,$J103/2,$M103,TRUE))*$D103+($K103="Steady Growth")*(AND(FF$6&gt;=$F103,FF$6&lt;=$H103)*((FF$6-$F103+1)/($J103*($J103+1)/2)*$D103))+($K103="custom")*CustCF!EZ103</f>
        <v/>
      </c>
      <c r="FG103" s="87">
        <f>($K103="Bell Curve")*(_xlfn.NORM.DIST(AND(FG$6&gt;=$F103,FG$6&lt;=$H103)*(FG$6-$F103+1),$J103/2,$M103,TRUE)-_xlfn.NORM.DIST(AND(FG$6&gt;=$F103,FG$6&lt;=$H103)*(FF$6-$F103+1),$J103/2,$M103,TRUE))/(1-2*_xlfn.NORM.DIST(0,$J103/2,$M103,TRUE))*$D103+($K103="Steady Growth")*(AND(FG$6&gt;=$F103,FG$6&lt;=$H103)*((FG$6-$F103+1)/($J103*($J103+1)/2)*$D103))+($K103="custom")*CustCF!FA103</f>
        <v/>
      </c>
      <c r="FH103" s="87">
        <f>($K103="Bell Curve")*(_xlfn.NORM.DIST(AND(FH$6&gt;=$F103,FH$6&lt;=$H103)*(FH$6-$F103+1),$J103/2,$M103,TRUE)-_xlfn.NORM.DIST(AND(FH$6&gt;=$F103,FH$6&lt;=$H103)*(FG$6-$F103+1),$J103/2,$M103,TRUE))/(1-2*_xlfn.NORM.DIST(0,$J103/2,$M103,TRUE))*$D103+($K103="Steady Growth")*(AND(FH$6&gt;=$F103,FH$6&lt;=$H103)*((FH$6-$F103+1)/($J103*($J103+1)/2)*$D103))+($K103="custom")*CustCF!FB103</f>
        <v/>
      </c>
      <c r="FI103" s="87">
        <f>($K103="Bell Curve")*(_xlfn.NORM.DIST(AND(FI$6&gt;=$F103,FI$6&lt;=$H103)*(FI$6-$F103+1),$J103/2,$M103,TRUE)-_xlfn.NORM.DIST(AND(FI$6&gt;=$F103,FI$6&lt;=$H103)*(FH$6-$F103+1),$J103/2,$M103,TRUE))/(1-2*_xlfn.NORM.DIST(0,$J103/2,$M103,TRUE))*$D103+($K103="Steady Growth")*(AND(FI$6&gt;=$F103,FI$6&lt;=$H103)*((FI$6-$F103+1)/($J103*($J103+1)/2)*$D103))+($K103="custom")*CustCF!FC103</f>
        <v/>
      </c>
      <c r="FJ103" s="87">
        <f>($K103="Bell Curve")*(_xlfn.NORM.DIST(AND(FJ$6&gt;=$F103,FJ$6&lt;=$H103)*(FJ$6-$F103+1),$J103/2,$M103,TRUE)-_xlfn.NORM.DIST(AND(FJ$6&gt;=$F103,FJ$6&lt;=$H103)*(FI$6-$F103+1),$J103/2,$M103,TRUE))/(1-2*_xlfn.NORM.DIST(0,$J103/2,$M103,TRUE))*$D103+($K103="Steady Growth")*(AND(FJ$6&gt;=$F103,FJ$6&lt;=$H103)*((FJ$6-$F103+1)/($J103*($J103+1)/2)*$D103))+($K103="custom")*CustCF!FD103</f>
        <v/>
      </c>
      <c r="FK103" s="87">
        <f>($K103="Bell Curve")*(_xlfn.NORM.DIST(AND(FK$6&gt;=$F103,FK$6&lt;=$H103)*(FK$6-$F103+1),$J103/2,$M103,TRUE)-_xlfn.NORM.DIST(AND(FK$6&gt;=$F103,FK$6&lt;=$H103)*(FJ$6-$F103+1),$J103/2,$M103,TRUE))/(1-2*_xlfn.NORM.DIST(0,$J103/2,$M103,TRUE))*$D103+($K103="Steady Growth")*(AND(FK$6&gt;=$F103,FK$6&lt;=$H103)*((FK$6-$F103+1)/($J103*($J103+1)/2)*$D103))+($K103="custom")*CustCF!FE103</f>
        <v/>
      </c>
      <c r="FL103" s="87">
        <f>($K103="Bell Curve")*(_xlfn.NORM.DIST(AND(FL$6&gt;=$F103,FL$6&lt;=$H103)*(FL$6-$F103+1),$J103/2,$M103,TRUE)-_xlfn.NORM.DIST(AND(FL$6&gt;=$F103,FL$6&lt;=$H103)*(FK$6-$F103+1),$J103/2,$M103,TRUE))/(1-2*_xlfn.NORM.DIST(0,$J103/2,$M103,TRUE))*$D103+($K103="Steady Growth")*(AND(FL$6&gt;=$F103,FL$6&lt;=$H103)*((FL$6-$F103+1)/($J103*($J103+1)/2)*$D103))+($K103="custom")*CustCF!FF103</f>
        <v/>
      </c>
      <c r="FM103" s="87">
        <f>($K103="Bell Curve")*(_xlfn.NORM.DIST(AND(FM$6&gt;=$F103,FM$6&lt;=$H103)*(FM$6-$F103+1),$J103/2,$M103,TRUE)-_xlfn.NORM.DIST(AND(FM$6&gt;=$F103,FM$6&lt;=$H103)*(FL$6-$F103+1),$J103/2,$M103,TRUE))/(1-2*_xlfn.NORM.DIST(0,$J103/2,$M103,TRUE))*$D103+($K103="Steady Growth")*(AND(FM$6&gt;=$F103,FM$6&lt;=$H103)*((FM$6-$F103+1)/($J103*($J103+1)/2)*$D103))+($K103="custom")*CustCF!FG103</f>
        <v/>
      </c>
      <c r="FN103" s="87">
        <f>($K103="Bell Curve")*(_xlfn.NORM.DIST(AND(FN$6&gt;=$F103,FN$6&lt;=$H103)*(FN$6-$F103+1),$J103/2,$M103,TRUE)-_xlfn.NORM.DIST(AND(FN$6&gt;=$F103,FN$6&lt;=$H103)*(FM$6-$F103+1),$J103/2,$M103,TRUE))/(1-2*_xlfn.NORM.DIST(0,$J103/2,$M103,TRUE))*$D103+($K103="Steady Growth")*(AND(FN$6&gt;=$F103,FN$6&lt;=$H103)*((FN$6-$F103+1)/($J103*($J103+1)/2)*$D103))+($K103="custom")*CustCF!FH103</f>
        <v/>
      </c>
      <c r="FO103" s="87">
        <f>($K103="Bell Curve")*(_xlfn.NORM.DIST(AND(FO$6&gt;=$F103,FO$6&lt;=$H103)*(FO$6-$F103+1),$J103/2,$M103,TRUE)-_xlfn.NORM.DIST(AND(FO$6&gt;=$F103,FO$6&lt;=$H103)*(FN$6-$F103+1),$J103/2,$M103,TRUE))/(1-2*_xlfn.NORM.DIST(0,$J103/2,$M103,TRUE))*$D103+($K103="Steady Growth")*(AND(FO$6&gt;=$F103,FO$6&lt;=$H103)*((FO$6-$F103+1)/($J103*($J103+1)/2)*$D103))+($K103="custom")*CustCF!FI103</f>
        <v/>
      </c>
      <c r="FP103" s="87">
        <f>($K103="Bell Curve")*(_xlfn.NORM.DIST(AND(FP$6&gt;=$F103,FP$6&lt;=$H103)*(FP$6-$F103+1),$J103/2,$M103,TRUE)-_xlfn.NORM.DIST(AND(FP$6&gt;=$F103,FP$6&lt;=$H103)*(FO$6-$F103+1),$J103/2,$M103,TRUE))/(1-2*_xlfn.NORM.DIST(0,$J103/2,$M103,TRUE))*$D103+($K103="Steady Growth")*(AND(FP$6&gt;=$F103,FP$6&lt;=$H103)*((FP$6-$F103+1)/($J103*($J103+1)/2)*$D103))+($K103="custom")*CustCF!FJ103</f>
        <v/>
      </c>
      <c r="FQ103" s="87">
        <f>($K103="Bell Curve")*(_xlfn.NORM.DIST(AND(FQ$6&gt;=$F103,FQ$6&lt;=$H103)*(FQ$6-$F103+1),$J103/2,$M103,TRUE)-_xlfn.NORM.DIST(AND(FQ$6&gt;=$F103,FQ$6&lt;=$H103)*(FP$6-$F103+1),$J103/2,$M103,TRUE))/(1-2*_xlfn.NORM.DIST(0,$J103/2,$M103,TRUE))*$D103+($K103="Steady Growth")*(AND(FQ$6&gt;=$F103,FQ$6&lt;=$H103)*((FQ$6-$F103+1)/($J103*($J103+1)/2)*$D103))+($K103="custom")*CustCF!FK103</f>
        <v/>
      </c>
      <c r="FR103" s="87">
        <f>($K103="Bell Curve")*(_xlfn.NORM.DIST(AND(FR$6&gt;=$F103,FR$6&lt;=$H103)*(FR$6-$F103+1),$J103/2,$M103,TRUE)-_xlfn.NORM.DIST(AND(FR$6&gt;=$F103,FR$6&lt;=$H103)*(FQ$6-$F103+1),$J103/2,$M103,TRUE))/(1-2*_xlfn.NORM.DIST(0,$J103/2,$M103,TRUE))*$D103+($K103="Steady Growth")*(AND(FR$6&gt;=$F103,FR$6&lt;=$H103)*((FR$6-$F103+1)/($J103*($J103+1)/2)*$D103))+($K103="custom")*CustCF!FL103</f>
        <v/>
      </c>
      <c r="FS103" s="87">
        <f>($K103="Bell Curve")*(_xlfn.NORM.DIST(AND(FS$6&gt;=$F103,FS$6&lt;=$H103)*(FS$6-$F103+1),$J103/2,$M103,TRUE)-_xlfn.NORM.DIST(AND(FS$6&gt;=$F103,FS$6&lt;=$H103)*(FR$6-$F103+1),$J103/2,$M103,TRUE))/(1-2*_xlfn.NORM.DIST(0,$J103/2,$M103,TRUE))*$D103+($K103="Steady Growth")*(AND(FS$6&gt;=$F103,FS$6&lt;=$H103)*((FS$6-$F103+1)/($J103*($J103+1)/2)*$D103))+($K103="custom")*CustCF!FM103</f>
        <v/>
      </c>
      <c r="FT103" s="87">
        <f>($K103="Bell Curve")*(_xlfn.NORM.DIST(AND(FT$6&gt;=$F103,FT$6&lt;=$H103)*(FT$6-$F103+1),$J103/2,$M103,TRUE)-_xlfn.NORM.DIST(AND(FT$6&gt;=$F103,FT$6&lt;=$H103)*(FS$6-$F103+1),$J103/2,$M103,TRUE))/(1-2*_xlfn.NORM.DIST(0,$J103/2,$M103,TRUE))*$D103+($K103="Steady Growth")*(AND(FT$6&gt;=$F103,FT$6&lt;=$H103)*((FT$6-$F103+1)/($J103*($J103+1)/2)*$D103))+($K103="custom")*CustCF!FN103</f>
        <v/>
      </c>
      <c r="FU103" s="87">
        <f>($K103="Bell Curve")*(_xlfn.NORM.DIST(AND(FU$6&gt;=$F103,FU$6&lt;=$H103)*(FU$6-$F103+1),$J103/2,$M103,TRUE)-_xlfn.NORM.DIST(AND(FU$6&gt;=$F103,FU$6&lt;=$H103)*(FT$6-$F103+1),$J103/2,$M103,TRUE))/(1-2*_xlfn.NORM.DIST(0,$J103/2,$M103,TRUE))*$D103+($K103="Steady Growth")*(AND(FU$6&gt;=$F103,FU$6&lt;=$H103)*((FU$6-$F103+1)/($J103*($J103+1)/2)*$D103))+($K103="custom")*CustCF!FO103</f>
        <v/>
      </c>
      <c r="FV103" s="87">
        <f>($K103="Bell Curve")*(_xlfn.NORM.DIST(AND(FV$6&gt;=$F103,FV$6&lt;=$H103)*(FV$6-$F103+1),$J103/2,$M103,TRUE)-_xlfn.NORM.DIST(AND(FV$6&gt;=$F103,FV$6&lt;=$H103)*(FU$6-$F103+1),$J103/2,$M103,TRUE))/(1-2*_xlfn.NORM.DIST(0,$J103/2,$M103,TRUE))*$D103+($K103="Steady Growth")*(AND(FV$6&gt;=$F103,FV$6&lt;=$H103)*((FV$6-$F103+1)/($J103*($J103+1)/2)*$D103))+($K103="custom")*CustCF!FP103</f>
        <v/>
      </c>
      <c r="FW103" s="87">
        <f>($K103="Bell Curve")*(_xlfn.NORM.DIST(AND(FW$6&gt;=$F103,FW$6&lt;=$H103)*(FW$6-$F103+1),$J103/2,$M103,TRUE)-_xlfn.NORM.DIST(AND(FW$6&gt;=$F103,FW$6&lt;=$H103)*(FV$6-$F103+1),$J103/2,$M103,TRUE))/(1-2*_xlfn.NORM.DIST(0,$J103/2,$M103,TRUE))*$D103+($K103="Steady Growth")*(AND(FW$6&gt;=$F103,FW$6&lt;=$H103)*((FW$6-$F103+1)/($J103*($J103+1)/2)*$D103))+($K103="custom")*CustCF!FQ103</f>
        <v/>
      </c>
      <c r="FX103" s="87">
        <f>($K103="Bell Curve")*(_xlfn.NORM.DIST(AND(FX$6&gt;=$F103,FX$6&lt;=$H103)*(FX$6-$F103+1),$J103/2,$M103,TRUE)-_xlfn.NORM.DIST(AND(FX$6&gt;=$F103,FX$6&lt;=$H103)*(FW$6-$F103+1),$J103/2,$M103,TRUE))/(1-2*_xlfn.NORM.DIST(0,$J103/2,$M103,TRUE))*$D103+($K103="Steady Growth")*(AND(FX$6&gt;=$F103,FX$6&lt;=$H103)*((FX$6-$F103+1)/($J103*($J103+1)/2)*$D103))+($K103="custom")*CustCF!FR103</f>
        <v/>
      </c>
      <c r="FY103" s="87">
        <f>($K103="Bell Curve")*(_xlfn.NORM.DIST(AND(FY$6&gt;=$F103,FY$6&lt;=$H103)*(FY$6-$F103+1),$J103/2,$M103,TRUE)-_xlfn.NORM.DIST(AND(FY$6&gt;=$F103,FY$6&lt;=$H103)*(FX$6-$F103+1),$J103/2,$M103,TRUE))/(1-2*_xlfn.NORM.DIST(0,$J103/2,$M103,TRUE))*$D103+($K103="Steady Growth")*(AND(FY$6&gt;=$F103,FY$6&lt;=$H103)*((FY$6-$F103+1)/($J103*($J103+1)/2)*$D103))+($K103="custom")*CustCF!FS103</f>
        <v/>
      </c>
      <c r="FZ103" s="87">
        <f>($K103="Bell Curve")*(_xlfn.NORM.DIST(AND(FZ$6&gt;=$F103,FZ$6&lt;=$H103)*(FZ$6-$F103+1),$J103/2,$M103,TRUE)-_xlfn.NORM.DIST(AND(FZ$6&gt;=$F103,FZ$6&lt;=$H103)*(FY$6-$F103+1),$J103/2,$M103,TRUE))/(1-2*_xlfn.NORM.DIST(0,$J103/2,$M103,TRUE))*$D103+($K103="Steady Growth")*(AND(FZ$6&gt;=$F103,FZ$6&lt;=$H103)*((FZ$6-$F103+1)/($J103*($J103+1)/2)*$D103))+($K103="custom")*CustCF!FT103</f>
        <v/>
      </c>
      <c r="GA103" s="87">
        <f>($K103="Bell Curve")*(_xlfn.NORM.DIST(AND(GA$6&gt;=$F103,GA$6&lt;=$H103)*(GA$6-$F103+1),$J103/2,$M103,TRUE)-_xlfn.NORM.DIST(AND(GA$6&gt;=$F103,GA$6&lt;=$H103)*(FZ$6-$F103+1),$J103/2,$M103,TRUE))/(1-2*_xlfn.NORM.DIST(0,$J103/2,$M103,TRUE))*$D103+($K103="Steady Growth")*(AND(GA$6&gt;=$F103,GA$6&lt;=$H103)*((GA$6-$F103+1)/($J103*($J103+1)/2)*$D103))+($K103="custom")*CustCF!FU103</f>
        <v/>
      </c>
      <c r="GB103" s="87">
        <f>($K103="Bell Curve")*(_xlfn.NORM.DIST(AND(GB$6&gt;=$F103,GB$6&lt;=$H103)*(GB$6-$F103+1),$J103/2,$M103,TRUE)-_xlfn.NORM.DIST(AND(GB$6&gt;=$F103,GB$6&lt;=$H103)*(GA$6-$F103+1),$J103/2,$M103,TRUE))/(1-2*_xlfn.NORM.DIST(0,$J103/2,$M103,TRUE))*$D103+($K103="Steady Growth")*(AND(GB$6&gt;=$F103,GB$6&lt;=$H103)*((GB$6-$F103+1)/($J103*($J103+1)/2)*$D103))+($K103="custom")*CustCF!FV103</f>
        <v/>
      </c>
      <c r="GC103" s="87">
        <f>($K103="Bell Curve")*(_xlfn.NORM.DIST(AND(GC$6&gt;=$F103,GC$6&lt;=$H103)*(GC$6-$F103+1),$J103/2,$M103,TRUE)-_xlfn.NORM.DIST(AND(GC$6&gt;=$F103,GC$6&lt;=$H103)*(GB$6-$F103+1),$J103/2,$M103,TRUE))/(1-2*_xlfn.NORM.DIST(0,$J103/2,$M103,TRUE))*$D103+($K103="Steady Growth")*(AND(GC$6&gt;=$F103,GC$6&lt;=$H103)*((GC$6-$F103+1)/($J103*($J103+1)/2)*$D103))+($K103="custom")*CustCF!FW103</f>
        <v/>
      </c>
      <c r="GD103" s="87">
        <f>($K103="Bell Curve")*(_xlfn.NORM.DIST(AND(GD$6&gt;=$F103,GD$6&lt;=$H103)*(GD$6-$F103+1),$J103/2,$M103,TRUE)-_xlfn.NORM.DIST(AND(GD$6&gt;=$F103,GD$6&lt;=$H103)*(GC$6-$F103+1),$J103/2,$M103,TRUE))/(1-2*_xlfn.NORM.DIST(0,$J103/2,$M103,TRUE))*$D103+($K103="Steady Growth")*(AND(GD$6&gt;=$F103,GD$6&lt;=$H103)*((GD$6-$F103+1)/($J103*($J103+1)/2)*$D103))+($K103="custom")*CustCF!FX103</f>
        <v/>
      </c>
      <c r="GE103" s="87">
        <f>($K103="Bell Curve")*(_xlfn.NORM.DIST(AND(GE$6&gt;=$F103,GE$6&lt;=$H103)*(GE$6-$F103+1),$J103/2,$M103,TRUE)-_xlfn.NORM.DIST(AND(GE$6&gt;=$F103,GE$6&lt;=$H103)*(GD$6-$F103+1),$J103/2,$M103,TRUE))/(1-2*_xlfn.NORM.DIST(0,$J103/2,$M103,TRUE))*$D103+($K103="Steady Growth")*(AND(GE$6&gt;=$F103,GE$6&lt;=$H103)*((GE$6-$F103+1)/($J103*($J103+1)/2)*$D103))+($K103="custom")*CustCF!FY103</f>
        <v/>
      </c>
      <c r="GF103" s="87">
        <f>($K103="Bell Curve")*(_xlfn.NORM.DIST(AND(GF$6&gt;=$F103,GF$6&lt;=$H103)*(GF$6-$F103+1),$J103/2,$M103,TRUE)-_xlfn.NORM.DIST(AND(GF$6&gt;=$F103,GF$6&lt;=$H103)*(GE$6-$F103+1),$J103/2,$M103,TRUE))/(1-2*_xlfn.NORM.DIST(0,$J103/2,$M103,TRUE))*$D103+($K103="Steady Growth")*(AND(GF$6&gt;=$F103,GF$6&lt;=$H103)*((GF$6-$F103+1)/($J103*($J103+1)/2)*$D103))+($K103="custom")*CustCF!FZ103</f>
        <v/>
      </c>
      <c r="GG103" s="87">
        <f>($K103="Bell Curve")*(_xlfn.NORM.DIST(AND(GG$6&gt;=$F103,GG$6&lt;=$H103)*(GG$6-$F103+1),$J103/2,$M103,TRUE)-_xlfn.NORM.DIST(AND(GG$6&gt;=$F103,GG$6&lt;=$H103)*(GF$6-$F103+1),$J103/2,$M103,TRUE))/(1-2*_xlfn.NORM.DIST(0,$J103/2,$M103,TRUE))*$D103+($K103="Steady Growth")*(AND(GG$6&gt;=$F103,GG$6&lt;=$H103)*((GG$6-$F103+1)/($J103*($J103+1)/2)*$D103))+($K103="custom")*CustCF!GA103</f>
        <v/>
      </c>
      <c r="GH103" s="87">
        <f>($K103="Bell Curve")*(_xlfn.NORM.DIST(AND(GH$6&gt;=$F103,GH$6&lt;=$H103)*(GH$6-$F103+1),$J103/2,$M103,TRUE)-_xlfn.NORM.DIST(AND(GH$6&gt;=$F103,GH$6&lt;=$H103)*(GG$6-$F103+1),$J103/2,$M103,TRUE))/(1-2*_xlfn.NORM.DIST(0,$J103/2,$M103,TRUE))*$D103+($K103="Steady Growth")*(AND(GH$6&gt;=$F103,GH$6&lt;=$H103)*((GH$6-$F103+1)/($J103*($J103+1)/2)*$D103))+($K103="custom")*CustCF!GB103</f>
        <v/>
      </c>
      <c r="GI103" s="87">
        <f>($K103="Bell Curve")*(_xlfn.NORM.DIST(AND(GI$6&gt;=$F103,GI$6&lt;=$H103)*(GI$6-$F103+1),$J103/2,$M103,TRUE)-_xlfn.NORM.DIST(AND(GI$6&gt;=$F103,GI$6&lt;=$H103)*(GH$6-$F103+1),$J103/2,$M103,TRUE))/(1-2*_xlfn.NORM.DIST(0,$J103/2,$M103,TRUE))*$D103+($K103="Steady Growth")*(AND(GI$6&gt;=$F103,GI$6&lt;=$H103)*((GI$6-$F103+1)/($J103*($J103+1)/2)*$D103))+($K103="custom")*CustCF!GC103</f>
        <v/>
      </c>
      <c r="GJ103" s="87">
        <f>($K103="Bell Curve")*(_xlfn.NORM.DIST(AND(GJ$6&gt;=$F103,GJ$6&lt;=$H103)*(GJ$6-$F103+1),$J103/2,$M103,TRUE)-_xlfn.NORM.DIST(AND(GJ$6&gt;=$F103,GJ$6&lt;=$H103)*(GI$6-$F103+1),$J103/2,$M103,TRUE))/(1-2*_xlfn.NORM.DIST(0,$J103/2,$M103,TRUE))*$D103+($K103="Steady Growth")*(AND(GJ$6&gt;=$F103,GJ$6&lt;=$H103)*((GJ$6-$F103+1)/($J103*($J103+1)/2)*$D103))+($K103="custom")*CustCF!GD103</f>
        <v/>
      </c>
      <c r="GK103" s="87">
        <f>($K103="Bell Curve")*(_xlfn.NORM.DIST(AND(GK$6&gt;=$F103,GK$6&lt;=$H103)*(GK$6-$F103+1),$J103/2,$M103,TRUE)-_xlfn.NORM.DIST(AND(GK$6&gt;=$F103,GK$6&lt;=$H103)*(GJ$6-$F103+1),$J103/2,$M103,TRUE))/(1-2*_xlfn.NORM.DIST(0,$J103/2,$M103,TRUE))*$D103+($K103="Steady Growth")*(AND(GK$6&gt;=$F103,GK$6&lt;=$H103)*((GK$6-$F103+1)/($J103*($J103+1)/2)*$D103))+($K103="custom")*CustCF!GE103</f>
        <v/>
      </c>
      <c r="GL103" s="87">
        <f>($K103="Bell Curve")*(_xlfn.NORM.DIST(AND(GL$6&gt;=$F103,GL$6&lt;=$H103)*(GL$6-$F103+1),$J103/2,$M103,TRUE)-_xlfn.NORM.DIST(AND(GL$6&gt;=$F103,GL$6&lt;=$H103)*(GK$6-$F103+1),$J103/2,$M103,TRUE))/(1-2*_xlfn.NORM.DIST(0,$J103/2,$M103,TRUE))*$D103+($K103="Steady Growth")*(AND(GL$6&gt;=$F103,GL$6&lt;=$H103)*((GL$6-$F103+1)/($J103*($J103+1)/2)*$D103))+($K103="custom")*CustCF!GF103</f>
        <v/>
      </c>
      <c r="GM103" s="87">
        <f>($K103="Bell Curve")*(_xlfn.NORM.DIST(AND(GM$6&gt;=$F103,GM$6&lt;=$H103)*(GM$6-$F103+1),$J103/2,$M103,TRUE)-_xlfn.NORM.DIST(AND(GM$6&gt;=$F103,GM$6&lt;=$H103)*(GL$6-$F103+1),$J103/2,$M103,TRUE))/(1-2*_xlfn.NORM.DIST(0,$J103/2,$M103,TRUE))*$D103+($K103="Steady Growth")*(AND(GM$6&gt;=$F103,GM$6&lt;=$H103)*((GM$6-$F103+1)/($J103*($J103+1)/2)*$D103))+($K103="custom")*CustCF!GG103</f>
        <v/>
      </c>
      <c r="GN103" s="257">
        <f>($K103="Bell Curve")*(_xlfn.NORM.DIST(AND(GN$6&gt;=$F103,GN$6&lt;=$H103)*(GN$6-$F103+1),$J103/2,$M103,TRUE)-_xlfn.NORM.DIST(AND(GN$6&gt;=$F103,GN$6&lt;=$H103)*(GM$6-$F103+1),$J103/2,$M103,TRUE))/(1-2*_xlfn.NORM.DIST(0,$J103/2,$M103,TRUE))*$D103+($K103="Steady Growth")*(AND(GN$6&gt;=$F103,GN$6&lt;=$H103)*((GN$6-$F103+1)/($J103*($J103+1)/2)*$D103))+($K103="custom")*CustCF!GH103</f>
        <v/>
      </c>
      <c r="GO103" s="1" t="n"/>
      <c r="GP103" s="63" t="n"/>
    </row>
    <row r="104" hidden="1" outlineLevel="1">
      <c r="A104" s="1" t="n"/>
      <c r="B104" s="1" t="n"/>
      <c r="C104" s="251">
        <f>Budget!AB15</f>
        <v/>
      </c>
      <c r="D104" s="14">
        <f>Budget!AC15</f>
        <v/>
      </c>
      <c r="E104" s="14">
        <f>IF(D104&lt;&gt;0,F104,"")</f>
        <v/>
      </c>
      <c r="F104" s="252" t="n">
        <v>0</v>
      </c>
      <c r="G104" s="921">
        <f>IF(L104="custom",CustCF!F104,INDEX($P$8:$GN$8,MATCH(F104,$P$6:$GN$6,0)))</f>
        <v/>
      </c>
      <c r="H104" s="252" t="n">
        <v>0</v>
      </c>
      <c r="I104" s="921">
        <f>IF(L104="custom",CustCF!G104,INDEX($P$8:$GN$8,MATCH(H104,$P$6:$GN$6,0)))</f>
        <v/>
      </c>
      <c r="J104" s="249">
        <f>H104-F104+1</f>
        <v/>
      </c>
      <c r="K104" s="254" t="inlineStr">
        <is>
          <t>Bell Curve</t>
        </is>
      </c>
      <c r="L104" s="255" t="inlineStr">
        <is>
          <t>Flat (9)</t>
        </is>
      </c>
      <c r="M104" s="256">
        <f>INDEX($D$261:$D$266,MATCH(L104,$C$261:$C$266,0))</f>
        <v/>
      </c>
      <c r="N104" s="13">
        <f>SUM(P104:GN104)</f>
        <v/>
      </c>
      <c r="O104" s="14" t="n"/>
      <c r="P104" s="87">
        <f>($K104="Bell Curve")*(_xlfn.NORM.DIST(AND(P$6&gt;=$F104,P$6&lt;=$H104)*(P$6-$F104+1),$J104/2,$M104,TRUE)-_xlfn.NORM.DIST(AND(P$6&gt;=$F104,P$6&lt;=$H104)*(O$6-$F104+1),$J104/2,$M104,TRUE))/(1-2*_xlfn.NORM.DIST(0,$J104/2,$M104,TRUE))*$D104+($K104="Steady Growth")*(AND(P$6&gt;=$F104,P$6&lt;=$H104)*((P$6-$F104+1)/($J104*($J104+1)/2)*$D104))+($K104="custom")*CustCF!J104</f>
        <v/>
      </c>
      <c r="Q104" s="87">
        <f>($K104="Bell Curve")*(_xlfn.NORM.DIST(AND(Q$6&gt;=$F104,Q$6&lt;=$H104)*(Q$6-$F104+1),$J104/2,$M104,TRUE)-_xlfn.NORM.DIST(AND(Q$6&gt;=$F104,Q$6&lt;=$H104)*(P$6-$F104+1),$J104/2,$M104,TRUE))/(1-2*_xlfn.NORM.DIST(0,$J104/2,$M104,TRUE))*$D104+($K104="Steady Growth")*(AND(Q$6&gt;=$F104,Q$6&lt;=$H104)*((Q$6-$F104+1)/($J104*($J104+1)/2)*$D104))+($K104="custom")*CustCF!K104</f>
        <v/>
      </c>
      <c r="R104" s="87">
        <f>($K104="Bell Curve")*(_xlfn.NORM.DIST(AND(R$6&gt;=$F104,R$6&lt;=$H104)*(R$6-$F104+1),$J104/2,$M104,TRUE)-_xlfn.NORM.DIST(AND(R$6&gt;=$F104,R$6&lt;=$H104)*(Q$6-$F104+1),$J104/2,$M104,TRUE))/(1-2*_xlfn.NORM.DIST(0,$J104/2,$M104,TRUE))*$D104+($K104="Steady Growth")*(AND(R$6&gt;=$F104,R$6&lt;=$H104)*((R$6-$F104+1)/($J104*($J104+1)/2)*$D104))+($K104="custom")*CustCF!L104</f>
        <v/>
      </c>
      <c r="S104" s="87">
        <f>($K104="Bell Curve")*(_xlfn.NORM.DIST(AND(S$6&gt;=$F104,S$6&lt;=$H104)*(S$6-$F104+1),$J104/2,$M104,TRUE)-_xlfn.NORM.DIST(AND(S$6&gt;=$F104,S$6&lt;=$H104)*(R$6-$F104+1),$J104/2,$M104,TRUE))/(1-2*_xlfn.NORM.DIST(0,$J104/2,$M104,TRUE))*$D104+($K104="Steady Growth")*(AND(S$6&gt;=$F104,S$6&lt;=$H104)*((S$6-$F104+1)/($J104*($J104+1)/2)*$D104))+($K104="custom")*CustCF!M104</f>
        <v/>
      </c>
      <c r="T104" s="87">
        <f>($K104="Bell Curve")*(_xlfn.NORM.DIST(AND(T$6&gt;=$F104,T$6&lt;=$H104)*(T$6-$F104+1),$J104/2,$M104,TRUE)-_xlfn.NORM.DIST(AND(T$6&gt;=$F104,T$6&lt;=$H104)*(S$6-$F104+1),$J104/2,$M104,TRUE))/(1-2*_xlfn.NORM.DIST(0,$J104/2,$M104,TRUE))*$D104+($K104="Steady Growth")*(AND(T$6&gt;=$F104,T$6&lt;=$H104)*((T$6-$F104+1)/($J104*($J104+1)/2)*$D104))+($K104="custom")*CustCF!N104</f>
        <v/>
      </c>
      <c r="U104" s="87">
        <f>($K104="Bell Curve")*(_xlfn.NORM.DIST(AND(U$6&gt;=$F104,U$6&lt;=$H104)*(U$6-$F104+1),$J104/2,$M104,TRUE)-_xlfn.NORM.DIST(AND(U$6&gt;=$F104,U$6&lt;=$H104)*(T$6-$F104+1),$J104/2,$M104,TRUE))/(1-2*_xlfn.NORM.DIST(0,$J104/2,$M104,TRUE))*$D104+($K104="Steady Growth")*(AND(U$6&gt;=$F104,U$6&lt;=$H104)*((U$6-$F104+1)/($J104*($J104+1)/2)*$D104))+($K104="custom")*CustCF!O104</f>
        <v/>
      </c>
      <c r="V104" s="87">
        <f>($K104="Bell Curve")*(_xlfn.NORM.DIST(AND(V$6&gt;=$F104,V$6&lt;=$H104)*(V$6-$F104+1),$J104/2,$M104,TRUE)-_xlfn.NORM.DIST(AND(V$6&gt;=$F104,V$6&lt;=$H104)*(U$6-$F104+1),$J104/2,$M104,TRUE))/(1-2*_xlfn.NORM.DIST(0,$J104/2,$M104,TRUE))*$D104+($K104="Steady Growth")*(AND(V$6&gt;=$F104,V$6&lt;=$H104)*((V$6-$F104+1)/($J104*($J104+1)/2)*$D104))+($K104="custom")*CustCF!P104</f>
        <v/>
      </c>
      <c r="W104" s="87">
        <f>($K104="Bell Curve")*(_xlfn.NORM.DIST(AND(W$6&gt;=$F104,W$6&lt;=$H104)*(W$6-$F104+1),$J104/2,$M104,TRUE)-_xlfn.NORM.DIST(AND(W$6&gt;=$F104,W$6&lt;=$H104)*(V$6-$F104+1),$J104/2,$M104,TRUE))/(1-2*_xlfn.NORM.DIST(0,$J104/2,$M104,TRUE))*$D104+($K104="Steady Growth")*(AND(W$6&gt;=$F104,W$6&lt;=$H104)*((W$6-$F104+1)/($J104*($J104+1)/2)*$D104))+($K104="custom")*CustCF!Q104</f>
        <v/>
      </c>
      <c r="X104" s="87">
        <f>($K104="Bell Curve")*(_xlfn.NORM.DIST(AND(X$6&gt;=$F104,X$6&lt;=$H104)*(X$6-$F104+1),$J104/2,$M104,TRUE)-_xlfn.NORM.DIST(AND(X$6&gt;=$F104,X$6&lt;=$H104)*(W$6-$F104+1),$J104/2,$M104,TRUE))/(1-2*_xlfn.NORM.DIST(0,$J104/2,$M104,TRUE))*$D104+($K104="Steady Growth")*(AND(X$6&gt;=$F104,X$6&lt;=$H104)*((X$6-$F104+1)/($J104*($J104+1)/2)*$D104))+($K104="custom")*CustCF!R104</f>
        <v/>
      </c>
      <c r="Y104" s="87">
        <f>($K104="Bell Curve")*(_xlfn.NORM.DIST(AND(Y$6&gt;=$F104,Y$6&lt;=$H104)*(Y$6-$F104+1),$J104/2,$M104,TRUE)-_xlfn.NORM.DIST(AND(Y$6&gt;=$F104,Y$6&lt;=$H104)*(X$6-$F104+1),$J104/2,$M104,TRUE))/(1-2*_xlfn.NORM.DIST(0,$J104/2,$M104,TRUE))*$D104+($K104="Steady Growth")*(AND(Y$6&gt;=$F104,Y$6&lt;=$H104)*((Y$6-$F104+1)/($J104*($J104+1)/2)*$D104))+($K104="custom")*CustCF!S104</f>
        <v/>
      </c>
      <c r="Z104" s="87">
        <f>($K104="Bell Curve")*(_xlfn.NORM.DIST(AND(Z$6&gt;=$F104,Z$6&lt;=$H104)*(Z$6-$F104+1),$J104/2,$M104,TRUE)-_xlfn.NORM.DIST(AND(Z$6&gt;=$F104,Z$6&lt;=$H104)*(Y$6-$F104+1),$J104/2,$M104,TRUE))/(1-2*_xlfn.NORM.DIST(0,$J104/2,$M104,TRUE))*$D104+($K104="Steady Growth")*(AND(Z$6&gt;=$F104,Z$6&lt;=$H104)*((Z$6-$F104+1)/($J104*($J104+1)/2)*$D104))+($K104="custom")*CustCF!T104</f>
        <v/>
      </c>
      <c r="AA104" s="87">
        <f>($K104="Bell Curve")*(_xlfn.NORM.DIST(AND(AA$6&gt;=$F104,AA$6&lt;=$H104)*(AA$6-$F104+1),$J104/2,$M104,TRUE)-_xlfn.NORM.DIST(AND(AA$6&gt;=$F104,AA$6&lt;=$H104)*(Z$6-$F104+1),$J104/2,$M104,TRUE))/(1-2*_xlfn.NORM.DIST(0,$J104/2,$M104,TRUE))*$D104+($K104="Steady Growth")*(AND(AA$6&gt;=$F104,AA$6&lt;=$H104)*((AA$6-$F104+1)/($J104*($J104+1)/2)*$D104))+($K104="custom")*CustCF!U104</f>
        <v/>
      </c>
      <c r="AB104" s="87">
        <f>($K104="Bell Curve")*(_xlfn.NORM.DIST(AND(AB$6&gt;=$F104,AB$6&lt;=$H104)*(AB$6-$F104+1),$J104/2,$M104,TRUE)-_xlfn.NORM.DIST(AND(AB$6&gt;=$F104,AB$6&lt;=$H104)*(AA$6-$F104+1),$J104/2,$M104,TRUE))/(1-2*_xlfn.NORM.DIST(0,$J104/2,$M104,TRUE))*$D104+($K104="Steady Growth")*(AND(AB$6&gt;=$F104,AB$6&lt;=$H104)*((AB$6-$F104+1)/($J104*($J104+1)/2)*$D104))+($K104="custom")*CustCF!V104</f>
        <v/>
      </c>
      <c r="AC104" s="87">
        <f>($K104="Bell Curve")*(_xlfn.NORM.DIST(AND(AC$6&gt;=$F104,AC$6&lt;=$H104)*(AC$6-$F104+1),$J104/2,$M104,TRUE)-_xlfn.NORM.DIST(AND(AC$6&gt;=$F104,AC$6&lt;=$H104)*(AB$6-$F104+1),$J104/2,$M104,TRUE))/(1-2*_xlfn.NORM.DIST(0,$J104/2,$M104,TRUE))*$D104+($K104="Steady Growth")*(AND(AC$6&gt;=$F104,AC$6&lt;=$H104)*((AC$6-$F104+1)/($J104*($J104+1)/2)*$D104))+($K104="custom")*CustCF!W104</f>
        <v/>
      </c>
      <c r="AD104" s="87">
        <f>($K104="Bell Curve")*(_xlfn.NORM.DIST(AND(AD$6&gt;=$F104,AD$6&lt;=$H104)*(AD$6-$F104+1),$J104/2,$M104,TRUE)-_xlfn.NORM.DIST(AND(AD$6&gt;=$F104,AD$6&lt;=$H104)*(AC$6-$F104+1),$J104/2,$M104,TRUE))/(1-2*_xlfn.NORM.DIST(0,$J104/2,$M104,TRUE))*$D104+($K104="Steady Growth")*(AND(AD$6&gt;=$F104,AD$6&lt;=$H104)*((AD$6-$F104+1)/($J104*($J104+1)/2)*$D104))+($K104="custom")*CustCF!X104</f>
        <v/>
      </c>
      <c r="AE104" s="87">
        <f>($K104="Bell Curve")*(_xlfn.NORM.DIST(AND(AE$6&gt;=$F104,AE$6&lt;=$H104)*(AE$6-$F104+1),$J104/2,$M104,TRUE)-_xlfn.NORM.DIST(AND(AE$6&gt;=$F104,AE$6&lt;=$H104)*(AD$6-$F104+1),$J104/2,$M104,TRUE))/(1-2*_xlfn.NORM.DIST(0,$J104/2,$M104,TRUE))*$D104+($K104="Steady Growth")*(AND(AE$6&gt;=$F104,AE$6&lt;=$H104)*((AE$6-$F104+1)/($J104*($J104+1)/2)*$D104))+($K104="custom")*CustCF!Y104</f>
        <v/>
      </c>
      <c r="AF104" s="87">
        <f>($K104="Bell Curve")*(_xlfn.NORM.DIST(AND(AF$6&gt;=$F104,AF$6&lt;=$H104)*(AF$6-$F104+1),$J104/2,$M104,TRUE)-_xlfn.NORM.DIST(AND(AF$6&gt;=$F104,AF$6&lt;=$H104)*(AE$6-$F104+1),$J104/2,$M104,TRUE))/(1-2*_xlfn.NORM.DIST(0,$J104/2,$M104,TRUE))*$D104+($K104="Steady Growth")*(AND(AF$6&gt;=$F104,AF$6&lt;=$H104)*((AF$6-$F104+1)/($J104*($J104+1)/2)*$D104))+($K104="custom")*CustCF!Z104</f>
        <v/>
      </c>
      <c r="AG104" s="87">
        <f>($K104="Bell Curve")*(_xlfn.NORM.DIST(AND(AG$6&gt;=$F104,AG$6&lt;=$H104)*(AG$6-$F104+1),$J104/2,$M104,TRUE)-_xlfn.NORM.DIST(AND(AG$6&gt;=$F104,AG$6&lt;=$H104)*(AF$6-$F104+1),$J104/2,$M104,TRUE))/(1-2*_xlfn.NORM.DIST(0,$J104/2,$M104,TRUE))*$D104+($K104="Steady Growth")*(AND(AG$6&gt;=$F104,AG$6&lt;=$H104)*((AG$6-$F104+1)/($J104*($J104+1)/2)*$D104))+($K104="custom")*CustCF!AA104</f>
        <v/>
      </c>
      <c r="AH104" s="87">
        <f>($K104="Bell Curve")*(_xlfn.NORM.DIST(AND(AH$6&gt;=$F104,AH$6&lt;=$H104)*(AH$6-$F104+1),$J104/2,$M104,TRUE)-_xlfn.NORM.DIST(AND(AH$6&gt;=$F104,AH$6&lt;=$H104)*(AG$6-$F104+1),$J104/2,$M104,TRUE))/(1-2*_xlfn.NORM.DIST(0,$J104/2,$M104,TRUE))*$D104+($K104="Steady Growth")*(AND(AH$6&gt;=$F104,AH$6&lt;=$H104)*((AH$6-$F104+1)/($J104*($J104+1)/2)*$D104))+($K104="custom")*CustCF!AB104</f>
        <v/>
      </c>
      <c r="AI104" s="87">
        <f>($K104="Bell Curve")*(_xlfn.NORM.DIST(AND(AI$6&gt;=$F104,AI$6&lt;=$H104)*(AI$6-$F104+1),$J104/2,$M104,TRUE)-_xlfn.NORM.DIST(AND(AI$6&gt;=$F104,AI$6&lt;=$H104)*(AH$6-$F104+1),$J104/2,$M104,TRUE))/(1-2*_xlfn.NORM.DIST(0,$J104/2,$M104,TRUE))*$D104+($K104="Steady Growth")*(AND(AI$6&gt;=$F104,AI$6&lt;=$H104)*((AI$6-$F104+1)/($J104*($J104+1)/2)*$D104))+($K104="custom")*CustCF!AC104</f>
        <v/>
      </c>
      <c r="AJ104" s="87">
        <f>($K104="Bell Curve")*(_xlfn.NORM.DIST(AND(AJ$6&gt;=$F104,AJ$6&lt;=$H104)*(AJ$6-$F104+1),$J104/2,$M104,TRUE)-_xlfn.NORM.DIST(AND(AJ$6&gt;=$F104,AJ$6&lt;=$H104)*(AI$6-$F104+1),$J104/2,$M104,TRUE))/(1-2*_xlfn.NORM.DIST(0,$J104/2,$M104,TRUE))*$D104+($K104="Steady Growth")*(AND(AJ$6&gt;=$F104,AJ$6&lt;=$H104)*((AJ$6-$F104+1)/($J104*($J104+1)/2)*$D104))+($K104="custom")*CustCF!AD104</f>
        <v/>
      </c>
      <c r="AK104" s="87">
        <f>($K104="Bell Curve")*(_xlfn.NORM.DIST(AND(AK$6&gt;=$F104,AK$6&lt;=$H104)*(AK$6-$F104+1),$J104/2,$M104,TRUE)-_xlfn.NORM.DIST(AND(AK$6&gt;=$F104,AK$6&lt;=$H104)*(AJ$6-$F104+1),$J104/2,$M104,TRUE))/(1-2*_xlfn.NORM.DIST(0,$J104/2,$M104,TRUE))*$D104+($K104="Steady Growth")*(AND(AK$6&gt;=$F104,AK$6&lt;=$H104)*((AK$6-$F104+1)/($J104*($J104+1)/2)*$D104))+($K104="custom")*CustCF!AE104</f>
        <v/>
      </c>
      <c r="AL104" s="87">
        <f>($K104="Bell Curve")*(_xlfn.NORM.DIST(AND(AL$6&gt;=$F104,AL$6&lt;=$H104)*(AL$6-$F104+1),$J104/2,$M104,TRUE)-_xlfn.NORM.DIST(AND(AL$6&gt;=$F104,AL$6&lt;=$H104)*(AK$6-$F104+1),$J104/2,$M104,TRUE))/(1-2*_xlfn.NORM.DIST(0,$J104/2,$M104,TRUE))*$D104+($K104="Steady Growth")*(AND(AL$6&gt;=$F104,AL$6&lt;=$H104)*((AL$6-$F104+1)/($J104*($J104+1)/2)*$D104))+($K104="custom")*CustCF!AF104</f>
        <v/>
      </c>
      <c r="AM104" s="87">
        <f>($K104="Bell Curve")*(_xlfn.NORM.DIST(AND(AM$6&gt;=$F104,AM$6&lt;=$H104)*(AM$6-$F104+1),$J104/2,$M104,TRUE)-_xlfn.NORM.DIST(AND(AM$6&gt;=$F104,AM$6&lt;=$H104)*(AL$6-$F104+1),$J104/2,$M104,TRUE))/(1-2*_xlfn.NORM.DIST(0,$J104/2,$M104,TRUE))*$D104+($K104="Steady Growth")*(AND(AM$6&gt;=$F104,AM$6&lt;=$H104)*((AM$6-$F104+1)/($J104*($J104+1)/2)*$D104))+($K104="custom")*CustCF!AG104</f>
        <v/>
      </c>
      <c r="AN104" s="87">
        <f>($K104="Bell Curve")*(_xlfn.NORM.DIST(AND(AN$6&gt;=$F104,AN$6&lt;=$H104)*(AN$6-$F104+1),$J104/2,$M104,TRUE)-_xlfn.NORM.DIST(AND(AN$6&gt;=$F104,AN$6&lt;=$H104)*(AM$6-$F104+1),$J104/2,$M104,TRUE))/(1-2*_xlfn.NORM.DIST(0,$J104/2,$M104,TRUE))*$D104+($K104="Steady Growth")*(AND(AN$6&gt;=$F104,AN$6&lt;=$H104)*((AN$6-$F104+1)/($J104*($J104+1)/2)*$D104))+($K104="custom")*CustCF!AH104</f>
        <v/>
      </c>
      <c r="AO104" s="87">
        <f>($K104="Bell Curve")*(_xlfn.NORM.DIST(AND(AO$6&gt;=$F104,AO$6&lt;=$H104)*(AO$6-$F104+1),$J104/2,$M104,TRUE)-_xlfn.NORM.DIST(AND(AO$6&gt;=$F104,AO$6&lt;=$H104)*(AN$6-$F104+1),$J104/2,$M104,TRUE))/(1-2*_xlfn.NORM.DIST(0,$J104/2,$M104,TRUE))*$D104+($K104="Steady Growth")*(AND(AO$6&gt;=$F104,AO$6&lt;=$H104)*((AO$6-$F104+1)/($J104*($J104+1)/2)*$D104))+($K104="custom")*CustCF!AI104</f>
        <v/>
      </c>
      <c r="AP104" s="87">
        <f>($K104="Bell Curve")*(_xlfn.NORM.DIST(AND(AP$6&gt;=$F104,AP$6&lt;=$H104)*(AP$6-$F104+1),$J104/2,$M104,TRUE)-_xlfn.NORM.DIST(AND(AP$6&gt;=$F104,AP$6&lt;=$H104)*(AO$6-$F104+1),$J104/2,$M104,TRUE))/(1-2*_xlfn.NORM.DIST(0,$J104/2,$M104,TRUE))*$D104+($K104="Steady Growth")*(AND(AP$6&gt;=$F104,AP$6&lt;=$H104)*((AP$6-$F104+1)/($J104*($J104+1)/2)*$D104))+($K104="custom")*CustCF!AJ104</f>
        <v/>
      </c>
      <c r="AQ104" s="87">
        <f>($K104="Bell Curve")*(_xlfn.NORM.DIST(AND(AQ$6&gt;=$F104,AQ$6&lt;=$H104)*(AQ$6-$F104+1),$J104/2,$M104,TRUE)-_xlfn.NORM.DIST(AND(AQ$6&gt;=$F104,AQ$6&lt;=$H104)*(AP$6-$F104+1),$J104/2,$M104,TRUE))/(1-2*_xlfn.NORM.DIST(0,$J104/2,$M104,TRUE))*$D104+($K104="Steady Growth")*(AND(AQ$6&gt;=$F104,AQ$6&lt;=$H104)*((AQ$6-$F104+1)/($J104*($J104+1)/2)*$D104))+($K104="custom")*CustCF!AK104</f>
        <v/>
      </c>
      <c r="AR104" s="87">
        <f>($K104="Bell Curve")*(_xlfn.NORM.DIST(AND(AR$6&gt;=$F104,AR$6&lt;=$H104)*(AR$6-$F104+1),$J104/2,$M104,TRUE)-_xlfn.NORM.DIST(AND(AR$6&gt;=$F104,AR$6&lt;=$H104)*(AQ$6-$F104+1),$J104/2,$M104,TRUE))/(1-2*_xlfn.NORM.DIST(0,$J104/2,$M104,TRUE))*$D104+($K104="Steady Growth")*(AND(AR$6&gt;=$F104,AR$6&lt;=$H104)*((AR$6-$F104+1)/($J104*($J104+1)/2)*$D104))+($K104="custom")*CustCF!AL104</f>
        <v/>
      </c>
      <c r="AS104" s="87">
        <f>($K104="Bell Curve")*(_xlfn.NORM.DIST(AND(AS$6&gt;=$F104,AS$6&lt;=$H104)*(AS$6-$F104+1),$J104/2,$M104,TRUE)-_xlfn.NORM.DIST(AND(AS$6&gt;=$F104,AS$6&lt;=$H104)*(AR$6-$F104+1),$J104/2,$M104,TRUE))/(1-2*_xlfn.NORM.DIST(0,$J104/2,$M104,TRUE))*$D104+($K104="Steady Growth")*(AND(AS$6&gt;=$F104,AS$6&lt;=$H104)*((AS$6-$F104+1)/($J104*($J104+1)/2)*$D104))+($K104="custom")*CustCF!AM104</f>
        <v/>
      </c>
      <c r="AT104" s="87">
        <f>($K104="Bell Curve")*(_xlfn.NORM.DIST(AND(AT$6&gt;=$F104,AT$6&lt;=$H104)*(AT$6-$F104+1),$J104/2,$M104,TRUE)-_xlfn.NORM.DIST(AND(AT$6&gt;=$F104,AT$6&lt;=$H104)*(AS$6-$F104+1),$J104/2,$M104,TRUE))/(1-2*_xlfn.NORM.DIST(0,$J104/2,$M104,TRUE))*$D104+($K104="Steady Growth")*(AND(AT$6&gt;=$F104,AT$6&lt;=$H104)*((AT$6-$F104+1)/($J104*($J104+1)/2)*$D104))+($K104="custom")*CustCF!AN104</f>
        <v/>
      </c>
      <c r="AU104" s="87">
        <f>($K104="Bell Curve")*(_xlfn.NORM.DIST(AND(AU$6&gt;=$F104,AU$6&lt;=$H104)*(AU$6-$F104+1),$J104/2,$M104,TRUE)-_xlfn.NORM.DIST(AND(AU$6&gt;=$F104,AU$6&lt;=$H104)*(AT$6-$F104+1),$J104/2,$M104,TRUE))/(1-2*_xlfn.NORM.DIST(0,$J104/2,$M104,TRUE))*$D104+($K104="Steady Growth")*(AND(AU$6&gt;=$F104,AU$6&lt;=$H104)*((AU$6-$F104+1)/($J104*($J104+1)/2)*$D104))+($K104="custom")*CustCF!AO104</f>
        <v/>
      </c>
      <c r="AV104" s="87">
        <f>($K104="Bell Curve")*(_xlfn.NORM.DIST(AND(AV$6&gt;=$F104,AV$6&lt;=$H104)*(AV$6-$F104+1),$J104/2,$M104,TRUE)-_xlfn.NORM.DIST(AND(AV$6&gt;=$F104,AV$6&lt;=$H104)*(AU$6-$F104+1),$J104/2,$M104,TRUE))/(1-2*_xlfn.NORM.DIST(0,$J104/2,$M104,TRUE))*$D104+($K104="Steady Growth")*(AND(AV$6&gt;=$F104,AV$6&lt;=$H104)*((AV$6-$F104+1)/($J104*($J104+1)/2)*$D104))+($K104="custom")*CustCF!AP104</f>
        <v/>
      </c>
      <c r="AW104" s="87">
        <f>($K104="Bell Curve")*(_xlfn.NORM.DIST(AND(AW$6&gt;=$F104,AW$6&lt;=$H104)*(AW$6-$F104+1),$J104/2,$M104,TRUE)-_xlfn.NORM.DIST(AND(AW$6&gt;=$F104,AW$6&lt;=$H104)*(AV$6-$F104+1),$J104/2,$M104,TRUE))/(1-2*_xlfn.NORM.DIST(0,$J104/2,$M104,TRUE))*$D104+($K104="Steady Growth")*(AND(AW$6&gt;=$F104,AW$6&lt;=$H104)*((AW$6-$F104+1)/($J104*($J104+1)/2)*$D104))+($K104="custom")*CustCF!AQ104</f>
        <v/>
      </c>
      <c r="AX104" s="87">
        <f>($K104="Bell Curve")*(_xlfn.NORM.DIST(AND(AX$6&gt;=$F104,AX$6&lt;=$H104)*(AX$6-$F104+1),$J104/2,$M104,TRUE)-_xlfn.NORM.DIST(AND(AX$6&gt;=$F104,AX$6&lt;=$H104)*(AW$6-$F104+1),$J104/2,$M104,TRUE))/(1-2*_xlfn.NORM.DIST(0,$J104/2,$M104,TRUE))*$D104+($K104="Steady Growth")*(AND(AX$6&gt;=$F104,AX$6&lt;=$H104)*((AX$6-$F104+1)/($J104*($J104+1)/2)*$D104))+($K104="custom")*CustCF!AR104</f>
        <v/>
      </c>
      <c r="AY104" s="87">
        <f>($K104="Bell Curve")*(_xlfn.NORM.DIST(AND(AY$6&gt;=$F104,AY$6&lt;=$H104)*(AY$6-$F104+1),$J104/2,$M104,TRUE)-_xlfn.NORM.DIST(AND(AY$6&gt;=$F104,AY$6&lt;=$H104)*(AX$6-$F104+1),$J104/2,$M104,TRUE))/(1-2*_xlfn.NORM.DIST(0,$J104/2,$M104,TRUE))*$D104+($K104="Steady Growth")*(AND(AY$6&gt;=$F104,AY$6&lt;=$H104)*((AY$6-$F104+1)/($J104*($J104+1)/2)*$D104))+($K104="custom")*CustCF!AS104</f>
        <v/>
      </c>
      <c r="AZ104" s="87">
        <f>($K104="Bell Curve")*(_xlfn.NORM.DIST(AND(AZ$6&gt;=$F104,AZ$6&lt;=$H104)*(AZ$6-$F104+1),$J104/2,$M104,TRUE)-_xlfn.NORM.DIST(AND(AZ$6&gt;=$F104,AZ$6&lt;=$H104)*(AY$6-$F104+1),$J104/2,$M104,TRUE))/(1-2*_xlfn.NORM.DIST(0,$J104/2,$M104,TRUE))*$D104+($K104="Steady Growth")*(AND(AZ$6&gt;=$F104,AZ$6&lt;=$H104)*((AZ$6-$F104+1)/($J104*($J104+1)/2)*$D104))+($K104="custom")*CustCF!AT104</f>
        <v/>
      </c>
      <c r="BA104" s="87">
        <f>($K104="Bell Curve")*(_xlfn.NORM.DIST(AND(BA$6&gt;=$F104,BA$6&lt;=$H104)*(BA$6-$F104+1),$J104/2,$M104,TRUE)-_xlfn.NORM.DIST(AND(BA$6&gt;=$F104,BA$6&lt;=$H104)*(AZ$6-$F104+1),$J104/2,$M104,TRUE))/(1-2*_xlfn.NORM.DIST(0,$J104/2,$M104,TRUE))*$D104+($K104="Steady Growth")*(AND(BA$6&gt;=$F104,BA$6&lt;=$H104)*((BA$6-$F104+1)/($J104*($J104+1)/2)*$D104))+($K104="custom")*CustCF!AU104</f>
        <v/>
      </c>
      <c r="BB104" s="87">
        <f>($K104="Bell Curve")*(_xlfn.NORM.DIST(AND(BB$6&gt;=$F104,BB$6&lt;=$H104)*(BB$6-$F104+1),$J104/2,$M104,TRUE)-_xlfn.NORM.DIST(AND(BB$6&gt;=$F104,BB$6&lt;=$H104)*(BA$6-$F104+1),$J104/2,$M104,TRUE))/(1-2*_xlfn.NORM.DIST(0,$J104/2,$M104,TRUE))*$D104+($K104="Steady Growth")*(AND(BB$6&gt;=$F104,BB$6&lt;=$H104)*((BB$6-$F104+1)/($J104*($J104+1)/2)*$D104))+($K104="custom")*CustCF!AV104</f>
        <v/>
      </c>
      <c r="BC104" s="87">
        <f>($K104="Bell Curve")*(_xlfn.NORM.DIST(AND(BC$6&gt;=$F104,BC$6&lt;=$H104)*(BC$6-$F104+1),$J104/2,$M104,TRUE)-_xlfn.NORM.DIST(AND(BC$6&gt;=$F104,BC$6&lt;=$H104)*(BB$6-$F104+1),$J104/2,$M104,TRUE))/(1-2*_xlfn.NORM.DIST(0,$J104/2,$M104,TRUE))*$D104+($K104="Steady Growth")*(AND(BC$6&gt;=$F104,BC$6&lt;=$H104)*((BC$6-$F104+1)/($J104*($J104+1)/2)*$D104))+($K104="custom")*CustCF!AW104</f>
        <v/>
      </c>
      <c r="BD104" s="87">
        <f>($K104="Bell Curve")*(_xlfn.NORM.DIST(AND(BD$6&gt;=$F104,BD$6&lt;=$H104)*(BD$6-$F104+1),$J104/2,$M104,TRUE)-_xlfn.NORM.DIST(AND(BD$6&gt;=$F104,BD$6&lt;=$H104)*(BC$6-$F104+1),$J104/2,$M104,TRUE))/(1-2*_xlfn.NORM.DIST(0,$J104/2,$M104,TRUE))*$D104+($K104="Steady Growth")*(AND(BD$6&gt;=$F104,BD$6&lt;=$H104)*((BD$6-$F104+1)/($J104*($J104+1)/2)*$D104))+($K104="custom")*CustCF!AX104</f>
        <v/>
      </c>
      <c r="BE104" s="87">
        <f>($K104="Bell Curve")*(_xlfn.NORM.DIST(AND(BE$6&gt;=$F104,BE$6&lt;=$H104)*(BE$6-$F104+1),$J104/2,$M104,TRUE)-_xlfn.NORM.DIST(AND(BE$6&gt;=$F104,BE$6&lt;=$H104)*(BD$6-$F104+1),$J104/2,$M104,TRUE))/(1-2*_xlfn.NORM.DIST(0,$J104/2,$M104,TRUE))*$D104+($K104="Steady Growth")*(AND(BE$6&gt;=$F104,BE$6&lt;=$H104)*((BE$6-$F104+1)/($J104*($J104+1)/2)*$D104))+($K104="custom")*CustCF!AY104</f>
        <v/>
      </c>
      <c r="BF104" s="87">
        <f>($K104="Bell Curve")*(_xlfn.NORM.DIST(AND(BF$6&gt;=$F104,BF$6&lt;=$H104)*(BF$6-$F104+1),$J104/2,$M104,TRUE)-_xlfn.NORM.DIST(AND(BF$6&gt;=$F104,BF$6&lt;=$H104)*(BE$6-$F104+1),$J104/2,$M104,TRUE))/(1-2*_xlfn.NORM.DIST(0,$J104/2,$M104,TRUE))*$D104+($K104="Steady Growth")*(AND(BF$6&gt;=$F104,BF$6&lt;=$H104)*((BF$6-$F104+1)/($J104*($J104+1)/2)*$D104))+($K104="custom")*CustCF!AZ104</f>
        <v/>
      </c>
      <c r="BG104" s="87">
        <f>($K104="Bell Curve")*(_xlfn.NORM.DIST(AND(BG$6&gt;=$F104,BG$6&lt;=$H104)*(BG$6-$F104+1),$J104/2,$M104,TRUE)-_xlfn.NORM.DIST(AND(BG$6&gt;=$F104,BG$6&lt;=$H104)*(BF$6-$F104+1),$J104/2,$M104,TRUE))/(1-2*_xlfn.NORM.DIST(0,$J104/2,$M104,TRUE))*$D104+($K104="Steady Growth")*(AND(BG$6&gt;=$F104,BG$6&lt;=$H104)*((BG$6-$F104+1)/($J104*($J104+1)/2)*$D104))+($K104="custom")*CustCF!BA104</f>
        <v/>
      </c>
      <c r="BH104" s="87">
        <f>($K104="Bell Curve")*(_xlfn.NORM.DIST(AND(BH$6&gt;=$F104,BH$6&lt;=$H104)*(BH$6-$F104+1),$J104/2,$M104,TRUE)-_xlfn.NORM.DIST(AND(BH$6&gt;=$F104,BH$6&lt;=$H104)*(BG$6-$F104+1),$J104/2,$M104,TRUE))/(1-2*_xlfn.NORM.DIST(0,$J104/2,$M104,TRUE))*$D104+($K104="Steady Growth")*(AND(BH$6&gt;=$F104,BH$6&lt;=$H104)*((BH$6-$F104+1)/($J104*($J104+1)/2)*$D104))+($K104="custom")*CustCF!BB104</f>
        <v/>
      </c>
      <c r="BI104" s="87">
        <f>($K104="Bell Curve")*(_xlfn.NORM.DIST(AND(BI$6&gt;=$F104,BI$6&lt;=$H104)*(BI$6-$F104+1),$J104/2,$M104,TRUE)-_xlfn.NORM.DIST(AND(BI$6&gt;=$F104,BI$6&lt;=$H104)*(BH$6-$F104+1),$J104/2,$M104,TRUE))/(1-2*_xlfn.NORM.DIST(0,$J104/2,$M104,TRUE))*$D104+($K104="Steady Growth")*(AND(BI$6&gt;=$F104,BI$6&lt;=$H104)*((BI$6-$F104+1)/($J104*($J104+1)/2)*$D104))+($K104="custom")*CustCF!BC104</f>
        <v/>
      </c>
      <c r="BJ104" s="87">
        <f>($K104="Bell Curve")*(_xlfn.NORM.DIST(AND(BJ$6&gt;=$F104,BJ$6&lt;=$H104)*(BJ$6-$F104+1),$J104/2,$M104,TRUE)-_xlfn.NORM.DIST(AND(BJ$6&gt;=$F104,BJ$6&lt;=$H104)*(BI$6-$F104+1),$J104/2,$M104,TRUE))/(1-2*_xlfn.NORM.DIST(0,$J104/2,$M104,TRUE))*$D104+($K104="Steady Growth")*(AND(BJ$6&gt;=$F104,BJ$6&lt;=$H104)*((BJ$6-$F104+1)/($J104*($J104+1)/2)*$D104))+($K104="custom")*CustCF!BD104</f>
        <v/>
      </c>
      <c r="BK104" s="87">
        <f>($K104="Bell Curve")*(_xlfn.NORM.DIST(AND(BK$6&gt;=$F104,BK$6&lt;=$H104)*(BK$6-$F104+1),$J104/2,$M104,TRUE)-_xlfn.NORM.DIST(AND(BK$6&gt;=$F104,BK$6&lt;=$H104)*(BJ$6-$F104+1),$J104/2,$M104,TRUE))/(1-2*_xlfn.NORM.DIST(0,$J104/2,$M104,TRUE))*$D104+($K104="Steady Growth")*(AND(BK$6&gt;=$F104,BK$6&lt;=$H104)*((BK$6-$F104+1)/($J104*($J104+1)/2)*$D104))+($K104="custom")*CustCF!BE104</f>
        <v/>
      </c>
      <c r="BL104" s="87">
        <f>($K104="Bell Curve")*(_xlfn.NORM.DIST(AND(BL$6&gt;=$F104,BL$6&lt;=$H104)*(BL$6-$F104+1),$J104/2,$M104,TRUE)-_xlfn.NORM.DIST(AND(BL$6&gt;=$F104,BL$6&lt;=$H104)*(BK$6-$F104+1),$J104/2,$M104,TRUE))/(1-2*_xlfn.NORM.DIST(0,$J104/2,$M104,TRUE))*$D104+($K104="Steady Growth")*(AND(BL$6&gt;=$F104,BL$6&lt;=$H104)*((BL$6-$F104+1)/($J104*($J104+1)/2)*$D104))+($K104="custom")*CustCF!BF104</f>
        <v/>
      </c>
      <c r="BM104" s="87">
        <f>($K104="Bell Curve")*(_xlfn.NORM.DIST(AND(BM$6&gt;=$F104,BM$6&lt;=$H104)*(BM$6-$F104+1),$J104/2,$M104,TRUE)-_xlfn.NORM.DIST(AND(BM$6&gt;=$F104,BM$6&lt;=$H104)*(BL$6-$F104+1),$J104/2,$M104,TRUE))/(1-2*_xlfn.NORM.DIST(0,$J104/2,$M104,TRUE))*$D104+($K104="Steady Growth")*(AND(BM$6&gt;=$F104,BM$6&lt;=$H104)*((BM$6-$F104+1)/($J104*($J104+1)/2)*$D104))+($K104="custom")*CustCF!BG104</f>
        <v/>
      </c>
      <c r="BN104" s="87">
        <f>($K104="Bell Curve")*(_xlfn.NORM.DIST(AND(BN$6&gt;=$F104,BN$6&lt;=$H104)*(BN$6-$F104+1),$J104/2,$M104,TRUE)-_xlfn.NORM.DIST(AND(BN$6&gt;=$F104,BN$6&lt;=$H104)*(BM$6-$F104+1),$J104/2,$M104,TRUE))/(1-2*_xlfn.NORM.DIST(0,$J104/2,$M104,TRUE))*$D104+($K104="Steady Growth")*(AND(BN$6&gt;=$F104,BN$6&lt;=$H104)*((BN$6-$F104+1)/($J104*($J104+1)/2)*$D104))+($K104="custom")*CustCF!BH104</f>
        <v/>
      </c>
      <c r="BO104" s="87">
        <f>($K104="Bell Curve")*(_xlfn.NORM.DIST(AND(BO$6&gt;=$F104,BO$6&lt;=$H104)*(BO$6-$F104+1),$J104/2,$M104,TRUE)-_xlfn.NORM.DIST(AND(BO$6&gt;=$F104,BO$6&lt;=$H104)*(BN$6-$F104+1),$J104/2,$M104,TRUE))/(1-2*_xlfn.NORM.DIST(0,$J104/2,$M104,TRUE))*$D104+($K104="Steady Growth")*(AND(BO$6&gt;=$F104,BO$6&lt;=$H104)*((BO$6-$F104+1)/($J104*($J104+1)/2)*$D104))+($K104="custom")*CustCF!BI104</f>
        <v/>
      </c>
      <c r="BP104" s="87">
        <f>($K104="Bell Curve")*(_xlfn.NORM.DIST(AND(BP$6&gt;=$F104,BP$6&lt;=$H104)*(BP$6-$F104+1),$J104/2,$M104,TRUE)-_xlfn.NORM.DIST(AND(BP$6&gt;=$F104,BP$6&lt;=$H104)*(BO$6-$F104+1),$J104/2,$M104,TRUE))/(1-2*_xlfn.NORM.DIST(0,$J104/2,$M104,TRUE))*$D104+($K104="Steady Growth")*(AND(BP$6&gt;=$F104,BP$6&lt;=$H104)*((BP$6-$F104+1)/($J104*($J104+1)/2)*$D104))+($K104="custom")*CustCF!BJ104</f>
        <v/>
      </c>
      <c r="BQ104" s="87">
        <f>($K104="Bell Curve")*(_xlfn.NORM.DIST(AND(BQ$6&gt;=$F104,BQ$6&lt;=$H104)*(BQ$6-$F104+1),$J104/2,$M104,TRUE)-_xlfn.NORM.DIST(AND(BQ$6&gt;=$F104,BQ$6&lt;=$H104)*(BP$6-$F104+1),$J104/2,$M104,TRUE))/(1-2*_xlfn.NORM.DIST(0,$J104/2,$M104,TRUE))*$D104+($K104="Steady Growth")*(AND(BQ$6&gt;=$F104,BQ$6&lt;=$H104)*((BQ$6-$F104+1)/($J104*($J104+1)/2)*$D104))+($K104="custom")*CustCF!BK104</f>
        <v/>
      </c>
      <c r="BR104" s="87">
        <f>($K104="Bell Curve")*(_xlfn.NORM.DIST(AND(BR$6&gt;=$F104,BR$6&lt;=$H104)*(BR$6-$F104+1),$J104/2,$M104,TRUE)-_xlfn.NORM.DIST(AND(BR$6&gt;=$F104,BR$6&lt;=$H104)*(BQ$6-$F104+1),$J104/2,$M104,TRUE))/(1-2*_xlfn.NORM.DIST(0,$J104/2,$M104,TRUE))*$D104+($K104="Steady Growth")*(AND(BR$6&gt;=$F104,BR$6&lt;=$H104)*((BR$6-$F104+1)/($J104*($J104+1)/2)*$D104))+($K104="custom")*CustCF!BL104</f>
        <v/>
      </c>
      <c r="BS104" s="87">
        <f>($K104="Bell Curve")*(_xlfn.NORM.DIST(AND(BS$6&gt;=$F104,BS$6&lt;=$H104)*(BS$6-$F104+1),$J104/2,$M104,TRUE)-_xlfn.NORM.DIST(AND(BS$6&gt;=$F104,BS$6&lt;=$H104)*(BR$6-$F104+1),$J104/2,$M104,TRUE))/(1-2*_xlfn.NORM.DIST(0,$J104/2,$M104,TRUE))*$D104+($K104="Steady Growth")*(AND(BS$6&gt;=$F104,BS$6&lt;=$H104)*((BS$6-$F104+1)/($J104*($J104+1)/2)*$D104))+($K104="custom")*CustCF!BM104</f>
        <v/>
      </c>
      <c r="BT104" s="87">
        <f>($K104="Bell Curve")*(_xlfn.NORM.DIST(AND(BT$6&gt;=$F104,BT$6&lt;=$H104)*(BT$6-$F104+1),$J104/2,$M104,TRUE)-_xlfn.NORM.DIST(AND(BT$6&gt;=$F104,BT$6&lt;=$H104)*(BS$6-$F104+1),$J104/2,$M104,TRUE))/(1-2*_xlfn.NORM.DIST(0,$J104/2,$M104,TRUE))*$D104+($K104="Steady Growth")*(AND(BT$6&gt;=$F104,BT$6&lt;=$H104)*((BT$6-$F104+1)/($J104*($J104+1)/2)*$D104))+($K104="custom")*CustCF!BN104</f>
        <v/>
      </c>
      <c r="BU104" s="87">
        <f>($K104="Bell Curve")*(_xlfn.NORM.DIST(AND(BU$6&gt;=$F104,BU$6&lt;=$H104)*(BU$6-$F104+1),$J104/2,$M104,TRUE)-_xlfn.NORM.DIST(AND(BU$6&gt;=$F104,BU$6&lt;=$H104)*(BT$6-$F104+1),$J104/2,$M104,TRUE))/(1-2*_xlfn.NORM.DIST(0,$J104/2,$M104,TRUE))*$D104+($K104="Steady Growth")*(AND(BU$6&gt;=$F104,BU$6&lt;=$H104)*((BU$6-$F104+1)/($J104*($J104+1)/2)*$D104))+($K104="custom")*CustCF!BO104</f>
        <v/>
      </c>
      <c r="BV104" s="87">
        <f>($K104="Bell Curve")*(_xlfn.NORM.DIST(AND(BV$6&gt;=$F104,BV$6&lt;=$H104)*(BV$6-$F104+1),$J104/2,$M104,TRUE)-_xlfn.NORM.DIST(AND(BV$6&gt;=$F104,BV$6&lt;=$H104)*(BU$6-$F104+1),$J104/2,$M104,TRUE))/(1-2*_xlfn.NORM.DIST(0,$J104/2,$M104,TRUE))*$D104+($K104="Steady Growth")*(AND(BV$6&gt;=$F104,BV$6&lt;=$H104)*((BV$6-$F104+1)/($J104*($J104+1)/2)*$D104))+($K104="custom")*CustCF!BP104</f>
        <v/>
      </c>
      <c r="BW104" s="87">
        <f>($K104="Bell Curve")*(_xlfn.NORM.DIST(AND(BW$6&gt;=$F104,BW$6&lt;=$H104)*(BW$6-$F104+1),$J104/2,$M104,TRUE)-_xlfn.NORM.DIST(AND(BW$6&gt;=$F104,BW$6&lt;=$H104)*(BV$6-$F104+1),$J104/2,$M104,TRUE))/(1-2*_xlfn.NORM.DIST(0,$J104/2,$M104,TRUE))*$D104+($K104="Steady Growth")*(AND(BW$6&gt;=$F104,BW$6&lt;=$H104)*((BW$6-$F104+1)/($J104*($J104+1)/2)*$D104))+($K104="custom")*CustCF!BQ104</f>
        <v/>
      </c>
      <c r="BX104" s="87">
        <f>($K104="Bell Curve")*(_xlfn.NORM.DIST(AND(BX$6&gt;=$F104,BX$6&lt;=$H104)*(BX$6-$F104+1),$J104/2,$M104,TRUE)-_xlfn.NORM.DIST(AND(BX$6&gt;=$F104,BX$6&lt;=$H104)*(BW$6-$F104+1),$J104/2,$M104,TRUE))/(1-2*_xlfn.NORM.DIST(0,$J104/2,$M104,TRUE))*$D104+($K104="Steady Growth")*(AND(BX$6&gt;=$F104,BX$6&lt;=$H104)*((BX$6-$F104+1)/($J104*($J104+1)/2)*$D104))+($K104="custom")*CustCF!BR104</f>
        <v/>
      </c>
      <c r="BY104" s="87">
        <f>($K104="Bell Curve")*(_xlfn.NORM.DIST(AND(BY$6&gt;=$F104,BY$6&lt;=$H104)*(BY$6-$F104+1),$J104/2,$M104,TRUE)-_xlfn.NORM.DIST(AND(BY$6&gt;=$F104,BY$6&lt;=$H104)*(BX$6-$F104+1),$J104/2,$M104,TRUE))/(1-2*_xlfn.NORM.DIST(0,$J104/2,$M104,TRUE))*$D104+($K104="Steady Growth")*(AND(BY$6&gt;=$F104,BY$6&lt;=$H104)*((BY$6-$F104+1)/($J104*($J104+1)/2)*$D104))+($K104="custom")*CustCF!BS104</f>
        <v/>
      </c>
      <c r="BZ104" s="87">
        <f>($K104="Bell Curve")*(_xlfn.NORM.DIST(AND(BZ$6&gt;=$F104,BZ$6&lt;=$H104)*(BZ$6-$F104+1),$J104/2,$M104,TRUE)-_xlfn.NORM.DIST(AND(BZ$6&gt;=$F104,BZ$6&lt;=$H104)*(BY$6-$F104+1),$J104/2,$M104,TRUE))/(1-2*_xlfn.NORM.DIST(0,$J104/2,$M104,TRUE))*$D104+($K104="Steady Growth")*(AND(BZ$6&gt;=$F104,BZ$6&lt;=$H104)*((BZ$6-$F104+1)/($J104*($J104+1)/2)*$D104))+($K104="custom")*CustCF!BT104</f>
        <v/>
      </c>
      <c r="CA104" s="87">
        <f>($K104="Bell Curve")*(_xlfn.NORM.DIST(AND(CA$6&gt;=$F104,CA$6&lt;=$H104)*(CA$6-$F104+1),$J104/2,$M104,TRUE)-_xlfn.NORM.DIST(AND(CA$6&gt;=$F104,CA$6&lt;=$H104)*(BZ$6-$F104+1),$J104/2,$M104,TRUE))/(1-2*_xlfn.NORM.DIST(0,$J104/2,$M104,TRUE))*$D104+($K104="Steady Growth")*(AND(CA$6&gt;=$F104,CA$6&lt;=$H104)*((CA$6-$F104+1)/($J104*($J104+1)/2)*$D104))+($K104="custom")*CustCF!BU104</f>
        <v/>
      </c>
      <c r="CB104" s="87">
        <f>($K104="Bell Curve")*(_xlfn.NORM.DIST(AND(CB$6&gt;=$F104,CB$6&lt;=$H104)*(CB$6-$F104+1),$J104/2,$M104,TRUE)-_xlfn.NORM.DIST(AND(CB$6&gt;=$F104,CB$6&lt;=$H104)*(CA$6-$F104+1),$J104/2,$M104,TRUE))/(1-2*_xlfn.NORM.DIST(0,$J104/2,$M104,TRUE))*$D104+($K104="Steady Growth")*(AND(CB$6&gt;=$F104,CB$6&lt;=$H104)*((CB$6-$F104+1)/($J104*($J104+1)/2)*$D104))+($K104="custom")*CustCF!BV104</f>
        <v/>
      </c>
      <c r="CC104" s="87">
        <f>($K104="Bell Curve")*(_xlfn.NORM.DIST(AND(CC$6&gt;=$F104,CC$6&lt;=$H104)*(CC$6-$F104+1),$J104/2,$M104,TRUE)-_xlfn.NORM.DIST(AND(CC$6&gt;=$F104,CC$6&lt;=$H104)*(CB$6-$F104+1),$J104/2,$M104,TRUE))/(1-2*_xlfn.NORM.DIST(0,$J104/2,$M104,TRUE))*$D104+($K104="Steady Growth")*(AND(CC$6&gt;=$F104,CC$6&lt;=$H104)*((CC$6-$F104+1)/($J104*($J104+1)/2)*$D104))+($K104="custom")*CustCF!BW104</f>
        <v/>
      </c>
      <c r="CD104" s="87">
        <f>($K104="Bell Curve")*(_xlfn.NORM.DIST(AND(CD$6&gt;=$F104,CD$6&lt;=$H104)*(CD$6-$F104+1),$J104/2,$M104,TRUE)-_xlfn.NORM.DIST(AND(CD$6&gt;=$F104,CD$6&lt;=$H104)*(CC$6-$F104+1),$J104/2,$M104,TRUE))/(1-2*_xlfn.NORM.DIST(0,$J104/2,$M104,TRUE))*$D104+($K104="Steady Growth")*(AND(CD$6&gt;=$F104,CD$6&lt;=$H104)*((CD$6-$F104+1)/($J104*($J104+1)/2)*$D104))+($K104="custom")*CustCF!BX104</f>
        <v/>
      </c>
      <c r="CE104" s="87">
        <f>($K104="Bell Curve")*(_xlfn.NORM.DIST(AND(CE$6&gt;=$F104,CE$6&lt;=$H104)*(CE$6-$F104+1),$J104/2,$M104,TRUE)-_xlfn.NORM.DIST(AND(CE$6&gt;=$F104,CE$6&lt;=$H104)*(CD$6-$F104+1),$J104/2,$M104,TRUE))/(1-2*_xlfn.NORM.DIST(0,$J104/2,$M104,TRUE))*$D104+($K104="Steady Growth")*(AND(CE$6&gt;=$F104,CE$6&lt;=$H104)*((CE$6-$F104+1)/($J104*($J104+1)/2)*$D104))+($K104="custom")*CustCF!BY104</f>
        <v/>
      </c>
      <c r="CF104" s="87">
        <f>($K104="Bell Curve")*(_xlfn.NORM.DIST(AND(CF$6&gt;=$F104,CF$6&lt;=$H104)*(CF$6-$F104+1),$J104/2,$M104,TRUE)-_xlfn.NORM.DIST(AND(CF$6&gt;=$F104,CF$6&lt;=$H104)*(CE$6-$F104+1),$J104/2,$M104,TRUE))/(1-2*_xlfn.NORM.DIST(0,$J104/2,$M104,TRUE))*$D104+($K104="Steady Growth")*(AND(CF$6&gt;=$F104,CF$6&lt;=$H104)*((CF$6-$F104+1)/($J104*($J104+1)/2)*$D104))+($K104="custom")*CustCF!BZ104</f>
        <v/>
      </c>
      <c r="CG104" s="87">
        <f>($K104="Bell Curve")*(_xlfn.NORM.DIST(AND(CG$6&gt;=$F104,CG$6&lt;=$H104)*(CG$6-$F104+1),$J104/2,$M104,TRUE)-_xlfn.NORM.DIST(AND(CG$6&gt;=$F104,CG$6&lt;=$H104)*(CF$6-$F104+1),$J104/2,$M104,TRUE))/(1-2*_xlfn.NORM.DIST(0,$J104/2,$M104,TRUE))*$D104+($K104="Steady Growth")*(AND(CG$6&gt;=$F104,CG$6&lt;=$H104)*((CG$6-$F104+1)/($J104*($J104+1)/2)*$D104))+($K104="custom")*CustCF!CA104</f>
        <v/>
      </c>
      <c r="CH104" s="87">
        <f>($K104="Bell Curve")*(_xlfn.NORM.DIST(AND(CH$6&gt;=$F104,CH$6&lt;=$H104)*(CH$6-$F104+1),$J104/2,$M104,TRUE)-_xlfn.NORM.DIST(AND(CH$6&gt;=$F104,CH$6&lt;=$H104)*(CG$6-$F104+1),$J104/2,$M104,TRUE))/(1-2*_xlfn.NORM.DIST(0,$J104/2,$M104,TRUE))*$D104+($K104="Steady Growth")*(AND(CH$6&gt;=$F104,CH$6&lt;=$H104)*((CH$6-$F104+1)/($J104*($J104+1)/2)*$D104))+($K104="custom")*CustCF!CB104</f>
        <v/>
      </c>
      <c r="CI104" s="87">
        <f>($K104="Bell Curve")*(_xlfn.NORM.DIST(AND(CI$6&gt;=$F104,CI$6&lt;=$H104)*(CI$6-$F104+1),$J104/2,$M104,TRUE)-_xlfn.NORM.DIST(AND(CI$6&gt;=$F104,CI$6&lt;=$H104)*(CH$6-$F104+1),$J104/2,$M104,TRUE))/(1-2*_xlfn.NORM.DIST(0,$J104/2,$M104,TRUE))*$D104+($K104="Steady Growth")*(AND(CI$6&gt;=$F104,CI$6&lt;=$H104)*((CI$6-$F104+1)/($J104*($J104+1)/2)*$D104))+($K104="custom")*CustCF!CC104</f>
        <v/>
      </c>
      <c r="CJ104" s="87">
        <f>($K104="Bell Curve")*(_xlfn.NORM.DIST(AND(CJ$6&gt;=$F104,CJ$6&lt;=$H104)*(CJ$6-$F104+1),$J104/2,$M104,TRUE)-_xlfn.NORM.DIST(AND(CJ$6&gt;=$F104,CJ$6&lt;=$H104)*(CI$6-$F104+1),$J104/2,$M104,TRUE))/(1-2*_xlfn.NORM.DIST(0,$J104/2,$M104,TRUE))*$D104+($K104="Steady Growth")*(AND(CJ$6&gt;=$F104,CJ$6&lt;=$H104)*((CJ$6-$F104+1)/($J104*($J104+1)/2)*$D104))+($K104="custom")*CustCF!CD104</f>
        <v/>
      </c>
      <c r="CK104" s="87">
        <f>($K104="Bell Curve")*(_xlfn.NORM.DIST(AND(CK$6&gt;=$F104,CK$6&lt;=$H104)*(CK$6-$F104+1),$J104/2,$M104,TRUE)-_xlfn.NORM.DIST(AND(CK$6&gt;=$F104,CK$6&lt;=$H104)*(CJ$6-$F104+1),$J104/2,$M104,TRUE))/(1-2*_xlfn.NORM.DIST(0,$J104/2,$M104,TRUE))*$D104+($K104="Steady Growth")*(AND(CK$6&gt;=$F104,CK$6&lt;=$H104)*((CK$6-$F104+1)/($J104*($J104+1)/2)*$D104))+($K104="custom")*CustCF!CE104</f>
        <v/>
      </c>
      <c r="CL104" s="87">
        <f>($K104="Bell Curve")*(_xlfn.NORM.DIST(AND(CL$6&gt;=$F104,CL$6&lt;=$H104)*(CL$6-$F104+1),$J104/2,$M104,TRUE)-_xlfn.NORM.DIST(AND(CL$6&gt;=$F104,CL$6&lt;=$H104)*(CK$6-$F104+1),$J104/2,$M104,TRUE))/(1-2*_xlfn.NORM.DIST(0,$J104/2,$M104,TRUE))*$D104+($K104="Steady Growth")*(AND(CL$6&gt;=$F104,CL$6&lt;=$H104)*((CL$6-$F104+1)/($J104*($J104+1)/2)*$D104))+($K104="custom")*CustCF!CF104</f>
        <v/>
      </c>
      <c r="CM104" s="87">
        <f>($K104="Bell Curve")*(_xlfn.NORM.DIST(AND(CM$6&gt;=$F104,CM$6&lt;=$H104)*(CM$6-$F104+1),$J104/2,$M104,TRUE)-_xlfn.NORM.DIST(AND(CM$6&gt;=$F104,CM$6&lt;=$H104)*(CL$6-$F104+1),$J104/2,$M104,TRUE))/(1-2*_xlfn.NORM.DIST(0,$J104/2,$M104,TRUE))*$D104+($K104="Steady Growth")*(AND(CM$6&gt;=$F104,CM$6&lt;=$H104)*((CM$6-$F104+1)/($J104*($J104+1)/2)*$D104))+($K104="custom")*CustCF!CG104</f>
        <v/>
      </c>
      <c r="CN104" s="87">
        <f>($K104="Bell Curve")*(_xlfn.NORM.DIST(AND(CN$6&gt;=$F104,CN$6&lt;=$H104)*(CN$6-$F104+1),$J104/2,$M104,TRUE)-_xlfn.NORM.DIST(AND(CN$6&gt;=$F104,CN$6&lt;=$H104)*(CM$6-$F104+1),$J104/2,$M104,TRUE))/(1-2*_xlfn.NORM.DIST(0,$J104/2,$M104,TRUE))*$D104+($K104="Steady Growth")*(AND(CN$6&gt;=$F104,CN$6&lt;=$H104)*((CN$6-$F104+1)/($J104*($J104+1)/2)*$D104))+($K104="custom")*CustCF!CH104</f>
        <v/>
      </c>
      <c r="CO104" s="87">
        <f>($K104="Bell Curve")*(_xlfn.NORM.DIST(AND(CO$6&gt;=$F104,CO$6&lt;=$H104)*(CO$6-$F104+1),$J104/2,$M104,TRUE)-_xlfn.NORM.DIST(AND(CO$6&gt;=$F104,CO$6&lt;=$H104)*(CN$6-$F104+1),$J104/2,$M104,TRUE))/(1-2*_xlfn.NORM.DIST(0,$J104/2,$M104,TRUE))*$D104+($K104="Steady Growth")*(AND(CO$6&gt;=$F104,CO$6&lt;=$H104)*((CO$6-$F104+1)/($J104*($J104+1)/2)*$D104))+($K104="custom")*CustCF!CI104</f>
        <v/>
      </c>
      <c r="CP104" s="87">
        <f>($K104="Bell Curve")*(_xlfn.NORM.DIST(AND(CP$6&gt;=$F104,CP$6&lt;=$H104)*(CP$6-$F104+1),$J104/2,$M104,TRUE)-_xlfn.NORM.DIST(AND(CP$6&gt;=$F104,CP$6&lt;=$H104)*(CO$6-$F104+1),$J104/2,$M104,TRUE))/(1-2*_xlfn.NORM.DIST(0,$J104/2,$M104,TRUE))*$D104+($K104="Steady Growth")*(AND(CP$6&gt;=$F104,CP$6&lt;=$H104)*((CP$6-$F104+1)/($J104*($J104+1)/2)*$D104))+($K104="custom")*CustCF!CJ104</f>
        <v/>
      </c>
      <c r="CQ104" s="87">
        <f>($K104="Bell Curve")*(_xlfn.NORM.DIST(AND(CQ$6&gt;=$F104,CQ$6&lt;=$H104)*(CQ$6-$F104+1),$J104/2,$M104,TRUE)-_xlfn.NORM.DIST(AND(CQ$6&gt;=$F104,CQ$6&lt;=$H104)*(CP$6-$F104+1),$J104/2,$M104,TRUE))/(1-2*_xlfn.NORM.DIST(0,$J104/2,$M104,TRUE))*$D104+($K104="Steady Growth")*(AND(CQ$6&gt;=$F104,CQ$6&lt;=$H104)*((CQ$6-$F104+1)/($J104*($J104+1)/2)*$D104))+($K104="custom")*CustCF!CK104</f>
        <v/>
      </c>
      <c r="CR104" s="87">
        <f>($K104="Bell Curve")*(_xlfn.NORM.DIST(AND(CR$6&gt;=$F104,CR$6&lt;=$H104)*(CR$6-$F104+1),$J104/2,$M104,TRUE)-_xlfn.NORM.DIST(AND(CR$6&gt;=$F104,CR$6&lt;=$H104)*(CQ$6-$F104+1),$J104/2,$M104,TRUE))/(1-2*_xlfn.NORM.DIST(0,$J104/2,$M104,TRUE))*$D104+($K104="Steady Growth")*(AND(CR$6&gt;=$F104,CR$6&lt;=$H104)*((CR$6-$F104+1)/($J104*($J104+1)/2)*$D104))+($K104="custom")*CustCF!CL104</f>
        <v/>
      </c>
      <c r="CS104" s="87">
        <f>($K104="Bell Curve")*(_xlfn.NORM.DIST(AND(CS$6&gt;=$F104,CS$6&lt;=$H104)*(CS$6-$F104+1),$J104/2,$M104,TRUE)-_xlfn.NORM.DIST(AND(CS$6&gt;=$F104,CS$6&lt;=$H104)*(CR$6-$F104+1),$J104/2,$M104,TRUE))/(1-2*_xlfn.NORM.DIST(0,$J104/2,$M104,TRUE))*$D104+($K104="Steady Growth")*(AND(CS$6&gt;=$F104,CS$6&lt;=$H104)*((CS$6-$F104+1)/($J104*($J104+1)/2)*$D104))+($K104="custom")*CustCF!CM104</f>
        <v/>
      </c>
      <c r="CT104" s="87">
        <f>($K104="Bell Curve")*(_xlfn.NORM.DIST(AND(CT$6&gt;=$F104,CT$6&lt;=$H104)*(CT$6-$F104+1),$J104/2,$M104,TRUE)-_xlfn.NORM.DIST(AND(CT$6&gt;=$F104,CT$6&lt;=$H104)*(CS$6-$F104+1),$J104/2,$M104,TRUE))/(1-2*_xlfn.NORM.DIST(0,$J104/2,$M104,TRUE))*$D104+($K104="Steady Growth")*(AND(CT$6&gt;=$F104,CT$6&lt;=$H104)*((CT$6-$F104+1)/($J104*($J104+1)/2)*$D104))+($K104="custom")*CustCF!CN104</f>
        <v/>
      </c>
      <c r="CU104" s="87">
        <f>($K104="Bell Curve")*(_xlfn.NORM.DIST(AND(CU$6&gt;=$F104,CU$6&lt;=$H104)*(CU$6-$F104+1),$J104/2,$M104,TRUE)-_xlfn.NORM.DIST(AND(CU$6&gt;=$F104,CU$6&lt;=$H104)*(CT$6-$F104+1),$J104/2,$M104,TRUE))/(1-2*_xlfn.NORM.DIST(0,$J104/2,$M104,TRUE))*$D104+($K104="Steady Growth")*(AND(CU$6&gt;=$F104,CU$6&lt;=$H104)*((CU$6-$F104+1)/($J104*($J104+1)/2)*$D104))+($K104="custom")*CustCF!CO104</f>
        <v/>
      </c>
      <c r="CV104" s="87">
        <f>($K104="Bell Curve")*(_xlfn.NORM.DIST(AND(CV$6&gt;=$F104,CV$6&lt;=$H104)*(CV$6-$F104+1),$J104/2,$M104,TRUE)-_xlfn.NORM.DIST(AND(CV$6&gt;=$F104,CV$6&lt;=$H104)*(CU$6-$F104+1),$J104/2,$M104,TRUE))/(1-2*_xlfn.NORM.DIST(0,$J104/2,$M104,TRUE))*$D104+($K104="Steady Growth")*(AND(CV$6&gt;=$F104,CV$6&lt;=$H104)*((CV$6-$F104+1)/($J104*($J104+1)/2)*$D104))+($K104="custom")*CustCF!CP104</f>
        <v/>
      </c>
      <c r="CW104" s="87">
        <f>($K104="Bell Curve")*(_xlfn.NORM.DIST(AND(CW$6&gt;=$F104,CW$6&lt;=$H104)*(CW$6-$F104+1),$J104/2,$M104,TRUE)-_xlfn.NORM.DIST(AND(CW$6&gt;=$F104,CW$6&lt;=$H104)*(CV$6-$F104+1),$J104/2,$M104,TRUE))/(1-2*_xlfn.NORM.DIST(0,$J104/2,$M104,TRUE))*$D104+($K104="Steady Growth")*(AND(CW$6&gt;=$F104,CW$6&lt;=$H104)*((CW$6-$F104+1)/($J104*($J104+1)/2)*$D104))+($K104="custom")*CustCF!CQ104</f>
        <v/>
      </c>
      <c r="CX104" s="87">
        <f>($K104="Bell Curve")*(_xlfn.NORM.DIST(AND(CX$6&gt;=$F104,CX$6&lt;=$H104)*(CX$6-$F104+1),$J104/2,$M104,TRUE)-_xlfn.NORM.DIST(AND(CX$6&gt;=$F104,CX$6&lt;=$H104)*(CW$6-$F104+1),$J104/2,$M104,TRUE))/(1-2*_xlfn.NORM.DIST(0,$J104/2,$M104,TRUE))*$D104+($K104="Steady Growth")*(AND(CX$6&gt;=$F104,CX$6&lt;=$H104)*((CX$6-$F104+1)/($J104*($J104+1)/2)*$D104))+($K104="custom")*CustCF!CR104</f>
        <v/>
      </c>
      <c r="CY104" s="87">
        <f>($K104="Bell Curve")*(_xlfn.NORM.DIST(AND(CY$6&gt;=$F104,CY$6&lt;=$H104)*(CY$6-$F104+1),$J104/2,$M104,TRUE)-_xlfn.NORM.DIST(AND(CY$6&gt;=$F104,CY$6&lt;=$H104)*(CX$6-$F104+1),$J104/2,$M104,TRUE))/(1-2*_xlfn.NORM.DIST(0,$J104/2,$M104,TRUE))*$D104+($K104="Steady Growth")*(AND(CY$6&gt;=$F104,CY$6&lt;=$H104)*((CY$6-$F104+1)/($J104*($J104+1)/2)*$D104))+($K104="custom")*CustCF!CS104</f>
        <v/>
      </c>
      <c r="CZ104" s="87">
        <f>($K104="Bell Curve")*(_xlfn.NORM.DIST(AND(CZ$6&gt;=$F104,CZ$6&lt;=$H104)*(CZ$6-$F104+1),$J104/2,$M104,TRUE)-_xlfn.NORM.DIST(AND(CZ$6&gt;=$F104,CZ$6&lt;=$H104)*(CY$6-$F104+1),$J104/2,$M104,TRUE))/(1-2*_xlfn.NORM.DIST(0,$J104/2,$M104,TRUE))*$D104+($K104="Steady Growth")*(AND(CZ$6&gt;=$F104,CZ$6&lt;=$H104)*((CZ$6-$F104+1)/($J104*($J104+1)/2)*$D104))+($K104="custom")*CustCF!CT104</f>
        <v/>
      </c>
      <c r="DA104" s="87">
        <f>($K104="Bell Curve")*(_xlfn.NORM.DIST(AND(DA$6&gt;=$F104,DA$6&lt;=$H104)*(DA$6-$F104+1),$J104/2,$M104,TRUE)-_xlfn.NORM.DIST(AND(DA$6&gt;=$F104,DA$6&lt;=$H104)*(CZ$6-$F104+1),$J104/2,$M104,TRUE))/(1-2*_xlfn.NORM.DIST(0,$J104/2,$M104,TRUE))*$D104+($K104="Steady Growth")*(AND(DA$6&gt;=$F104,DA$6&lt;=$H104)*((DA$6-$F104+1)/($J104*($J104+1)/2)*$D104))+($K104="custom")*CustCF!CU104</f>
        <v/>
      </c>
      <c r="DB104" s="87">
        <f>($K104="Bell Curve")*(_xlfn.NORM.DIST(AND(DB$6&gt;=$F104,DB$6&lt;=$H104)*(DB$6-$F104+1),$J104/2,$M104,TRUE)-_xlfn.NORM.DIST(AND(DB$6&gt;=$F104,DB$6&lt;=$H104)*(DA$6-$F104+1),$J104/2,$M104,TRUE))/(1-2*_xlfn.NORM.DIST(0,$J104/2,$M104,TRUE))*$D104+($K104="Steady Growth")*(AND(DB$6&gt;=$F104,DB$6&lt;=$H104)*((DB$6-$F104+1)/($J104*($J104+1)/2)*$D104))+($K104="custom")*CustCF!CV104</f>
        <v/>
      </c>
      <c r="DC104" s="87">
        <f>($K104="Bell Curve")*(_xlfn.NORM.DIST(AND(DC$6&gt;=$F104,DC$6&lt;=$H104)*(DC$6-$F104+1),$J104/2,$M104,TRUE)-_xlfn.NORM.DIST(AND(DC$6&gt;=$F104,DC$6&lt;=$H104)*(DB$6-$F104+1),$J104/2,$M104,TRUE))/(1-2*_xlfn.NORM.DIST(0,$J104/2,$M104,TRUE))*$D104+($K104="Steady Growth")*(AND(DC$6&gt;=$F104,DC$6&lt;=$H104)*((DC$6-$F104+1)/($J104*($J104+1)/2)*$D104))+($K104="custom")*CustCF!CW104</f>
        <v/>
      </c>
      <c r="DD104" s="87">
        <f>($K104="Bell Curve")*(_xlfn.NORM.DIST(AND(DD$6&gt;=$F104,DD$6&lt;=$H104)*(DD$6-$F104+1),$J104/2,$M104,TRUE)-_xlfn.NORM.DIST(AND(DD$6&gt;=$F104,DD$6&lt;=$H104)*(DC$6-$F104+1),$J104/2,$M104,TRUE))/(1-2*_xlfn.NORM.DIST(0,$J104/2,$M104,TRUE))*$D104+($K104="Steady Growth")*(AND(DD$6&gt;=$F104,DD$6&lt;=$H104)*((DD$6-$F104+1)/($J104*($J104+1)/2)*$D104))+($K104="custom")*CustCF!CX104</f>
        <v/>
      </c>
      <c r="DE104" s="87">
        <f>($K104="Bell Curve")*(_xlfn.NORM.DIST(AND(DE$6&gt;=$F104,DE$6&lt;=$H104)*(DE$6-$F104+1),$J104/2,$M104,TRUE)-_xlfn.NORM.DIST(AND(DE$6&gt;=$F104,DE$6&lt;=$H104)*(DD$6-$F104+1),$J104/2,$M104,TRUE))/(1-2*_xlfn.NORM.DIST(0,$J104/2,$M104,TRUE))*$D104+($K104="Steady Growth")*(AND(DE$6&gt;=$F104,DE$6&lt;=$H104)*((DE$6-$F104+1)/($J104*($J104+1)/2)*$D104))+($K104="custom")*CustCF!CY104</f>
        <v/>
      </c>
      <c r="DF104" s="87">
        <f>($K104="Bell Curve")*(_xlfn.NORM.DIST(AND(DF$6&gt;=$F104,DF$6&lt;=$H104)*(DF$6-$F104+1),$J104/2,$M104,TRUE)-_xlfn.NORM.DIST(AND(DF$6&gt;=$F104,DF$6&lt;=$H104)*(DE$6-$F104+1),$J104/2,$M104,TRUE))/(1-2*_xlfn.NORM.DIST(0,$J104/2,$M104,TRUE))*$D104+($K104="Steady Growth")*(AND(DF$6&gt;=$F104,DF$6&lt;=$H104)*((DF$6-$F104+1)/($J104*($J104+1)/2)*$D104))+($K104="custom")*CustCF!CZ104</f>
        <v/>
      </c>
      <c r="DG104" s="87">
        <f>($K104="Bell Curve")*(_xlfn.NORM.DIST(AND(DG$6&gt;=$F104,DG$6&lt;=$H104)*(DG$6-$F104+1),$J104/2,$M104,TRUE)-_xlfn.NORM.DIST(AND(DG$6&gt;=$F104,DG$6&lt;=$H104)*(DF$6-$F104+1),$J104/2,$M104,TRUE))/(1-2*_xlfn.NORM.DIST(0,$J104/2,$M104,TRUE))*$D104+($K104="Steady Growth")*(AND(DG$6&gt;=$F104,DG$6&lt;=$H104)*((DG$6-$F104+1)/($J104*($J104+1)/2)*$D104))+($K104="custom")*CustCF!DA104</f>
        <v/>
      </c>
      <c r="DH104" s="87">
        <f>($K104="Bell Curve")*(_xlfn.NORM.DIST(AND(DH$6&gt;=$F104,DH$6&lt;=$H104)*(DH$6-$F104+1),$J104/2,$M104,TRUE)-_xlfn.NORM.DIST(AND(DH$6&gt;=$F104,DH$6&lt;=$H104)*(DG$6-$F104+1),$J104/2,$M104,TRUE))/(1-2*_xlfn.NORM.DIST(0,$J104/2,$M104,TRUE))*$D104+($K104="Steady Growth")*(AND(DH$6&gt;=$F104,DH$6&lt;=$H104)*((DH$6-$F104+1)/($J104*($J104+1)/2)*$D104))+($K104="custom")*CustCF!DB104</f>
        <v/>
      </c>
      <c r="DI104" s="87">
        <f>($K104="Bell Curve")*(_xlfn.NORM.DIST(AND(DI$6&gt;=$F104,DI$6&lt;=$H104)*(DI$6-$F104+1),$J104/2,$M104,TRUE)-_xlfn.NORM.DIST(AND(DI$6&gt;=$F104,DI$6&lt;=$H104)*(DH$6-$F104+1),$J104/2,$M104,TRUE))/(1-2*_xlfn.NORM.DIST(0,$J104/2,$M104,TRUE))*$D104+($K104="Steady Growth")*(AND(DI$6&gt;=$F104,DI$6&lt;=$H104)*((DI$6-$F104+1)/($J104*($J104+1)/2)*$D104))+($K104="custom")*CustCF!DC104</f>
        <v/>
      </c>
      <c r="DJ104" s="87">
        <f>($K104="Bell Curve")*(_xlfn.NORM.DIST(AND(DJ$6&gt;=$F104,DJ$6&lt;=$H104)*(DJ$6-$F104+1),$J104/2,$M104,TRUE)-_xlfn.NORM.DIST(AND(DJ$6&gt;=$F104,DJ$6&lt;=$H104)*(DI$6-$F104+1),$J104/2,$M104,TRUE))/(1-2*_xlfn.NORM.DIST(0,$J104/2,$M104,TRUE))*$D104+($K104="Steady Growth")*(AND(DJ$6&gt;=$F104,DJ$6&lt;=$H104)*((DJ$6-$F104+1)/($J104*($J104+1)/2)*$D104))+($K104="custom")*CustCF!DD104</f>
        <v/>
      </c>
      <c r="DK104" s="87">
        <f>($K104="Bell Curve")*(_xlfn.NORM.DIST(AND(DK$6&gt;=$F104,DK$6&lt;=$H104)*(DK$6-$F104+1),$J104/2,$M104,TRUE)-_xlfn.NORM.DIST(AND(DK$6&gt;=$F104,DK$6&lt;=$H104)*(DJ$6-$F104+1),$J104/2,$M104,TRUE))/(1-2*_xlfn.NORM.DIST(0,$J104/2,$M104,TRUE))*$D104+($K104="Steady Growth")*(AND(DK$6&gt;=$F104,DK$6&lt;=$H104)*((DK$6-$F104+1)/($J104*($J104+1)/2)*$D104))+($K104="custom")*CustCF!DE104</f>
        <v/>
      </c>
      <c r="DL104" s="87">
        <f>($K104="Bell Curve")*(_xlfn.NORM.DIST(AND(DL$6&gt;=$F104,DL$6&lt;=$H104)*(DL$6-$F104+1),$J104/2,$M104,TRUE)-_xlfn.NORM.DIST(AND(DL$6&gt;=$F104,DL$6&lt;=$H104)*(DK$6-$F104+1),$J104/2,$M104,TRUE))/(1-2*_xlfn.NORM.DIST(0,$J104/2,$M104,TRUE))*$D104+($K104="Steady Growth")*(AND(DL$6&gt;=$F104,DL$6&lt;=$H104)*((DL$6-$F104+1)/($J104*($J104+1)/2)*$D104))+($K104="custom")*CustCF!DF104</f>
        <v/>
      </c>
      <c r="DM104" s="87">
        <f>($K104="Bell Curve")*(_xlfn.NORM.DIST(AND(DM$6&gt;=$F104,DM$6&lt;=$H104)*(DM$6-$F104+1),$J104/2,$M104,TRUE)-_xlfn.NORM.DIST(AND(DM$6&gt;=$F104,DM$6&lt;=$H104)*(DL$6-$F104+1),$J104/2,$M104,TRUE))/(1-2*_xlfn.NORM.DIST(0,$J104/2,$M104,TRUE))*$D104+($K104="Steady Growth")*(AND(DM$6&gt;=$F104,DM$6&lt;=$H104)*((DM$6-$F104+1)/($J104*($J104+1)/2)*$D104))+($K104="custom")*CustCF!DG104</f>
        <v/>
      </c>
      <c r="DN104" s="87">
        <f>($K104="Bell Curve")*(_xlfn.NORM.DIST(AND(DN$6&gt;=$F104,DN$6&lt;=$H104)*(DN$6-$F104+1),$J104/2,$M104,TRUE)-_xlfn.NORM.DIST(AND(DN$6&gt;=$F104,DN$6&lt;=$H104)*(DM$6-$F104+1),$J104/2,$M104,TRUE))/(1-2*_xlfn.NORM.DIST(0,$J104/2,$M104,TRUE))*$D104+($K104="Steady Growth")*(AND(DN$6&gt;=$F104,DN$6&lt;=$H104)*((DN$6-$F104+1)/($J104*($J104+1)/2)*$D104))+($K104="custom")*CustCF!DH104</f>
        <v/>
      </c>
      <c r="DO104" s="87">
        <f>($K104="Bell Curve")*(_xlfn.NORM.DIST(AND(DO$6&gt;=$F104,DO$6&lt;=$H104)*(DO$6-$F104+1),$J104/2,$M104,TRUE)-_xlfn.NORM.DIST(AND(DO$6&gt;=$F104,DO$6&lt;=$H104)*(DN$6-$F104+1),$J104/2,$M104,TRUE))/(1-2*_xlfn.NORM.DIST(0,$J104/2,$M104,TRUE))*$D104+($K104="Steady Growth")*(AND(DO$6&gt;=$F104,DO$6&lt;=$H104)*((DO$6-$F104+1)/($J104*($J104+1)/2)*$D104))+($K104="custom")*CustCF!DI104</f>
        <v/>
      </c>
      <c r="DP104" s="87">
        <f>($K104="Bell Curve")*(_xlfn.NORM.DIST(AND(DP$6&gt;=$F104,DP$6&lt;=$H104)*(DP$6-$F104+1),$J104/2,$M104,TRUE)-_xlfn.NORM.DIST(AND(DP$6&gt;=$F104,DP$6&lt;=$H104)*(DO$6-$F104+1),$J104/2,$M104,TRUE))/(1-2*_xlfn.NORM.DIST(0,$J104/2,$M104,TRUE))*$D104+($K104="Steady Growth")*(AND(DP$6&gt;=$F104,DP$6&lt;=$H104)*((DP$6-$F104+1)/($J104*($J104+1)/2)*$D104))+($K104="custom")*CustCF!DJ104</f>
        <v/>
      </c>
      <c r="DQ104" s="87">
        <f>($K104="Bell Curve")*(_xlfn.NORM.DIST(AND(DQ$6&gt;=$F104,DQ$6&lt;=$H104)*(DQ$6-$F104+1),$J104/2,$M104,TRUE)-_xlfn.NORM.DIST(AND(DQ$6&gt;=$F104,DQ$6&lt;=$H104)*(DP$6-$F104+1),$J104/2,$M104,TRUE))/(1-2*_xlfn.NORM.DIST(0,$J104/2,$M104,TRUE))*$D104+($K104="Steady Growth")*(AND(DQ$6&gt;=$F104,DQ$6&lt;=$H104)*((DQ$6-$F104+1)/($J104*($J104+1)/2)*$D104))+($K104="custom")*CustCF!DK104</f>
        <v/>
      </c>
      <c r="DR104" s="87">
        <f>($K104="Bell Curve")*(_xlfn.NORM.DIST(AND(DR$6&gt;=$F104,DR$6&lt;=$H104)*(DR$6-$F104+1),$J104/2,$M104,TRUE)-_xlfn.NORM.DIST(AND(DR$6&gt;=$F104,DR$6&lt;=$H104)*(DQ$6-$F104+1),$J104/2,$M104,TRUE))/(1-2*_xlfn.NORM.DIST(0,$J104/2,$M104,TRUE))*$D104+($K104="Steady Growth")*(AND(DR$6&gt;=$F104,DR$6&lt;=$H104)*((DR$6-$F104+1)/($J104*($J104+1)/2)*$D104))+($K104="custom")*CustCF!DL104</f>
        <v/>
      </c>
      <c r="DS104" s="87">
        <f>($K104="Bell Curve")*(_xlfn.NORM.DIST(AND(DS$6&gt;=$F104,DS$6&lt;=$H104)*(DS$6-$F104+1),$J104/2,$M104,TRUE)-_xlfn.NORM.DIST(AND(DS$6&gt;=$F104,DS$6&lt;=$H104)*(DR$6-$F104+1),$J104/2,$M104,TRUE))/(1-2*_xlfn.NORM.DIST(0,$J104/2,$M104,TRUE))*$D104+($K104="Steady Growth")*(AND(DS$6&gt;=$F104,DS$6&lt;=$H104)*((DS$6-$F104+1)/($J104*($J104+1)/2)*$D104))+($K104="custom")*CustCF!DM104</f>
        <v/>
      </c>
      <c r="DT104" s="87">
        <f>($K104="Bell Curve")*(_xlfn.NORM.DIST(AND(DT$6&gt;=$F104,DT$6&lt;=$H104)*(DT$6-$F104+1),$J104/2,$M104,TRUE)-_xlfn.NORM.DIST(AND(DT$6&gt;=$F104,DT$6&lt;=$H104)*(DS$6-$F104+1),$J104/2,$M104,TRUE))/(1-2*_xlfn.NORM.DIST(0,$J104/2,$M104,TRUE))*$D104+($K104="Steady Growth")*(AND(DT$6&gt;=$F104,DT$6&lt;=$H104)*((DT$6-$F104+1)/($J104*($J104+1)/2)*$D104))+($K104="custom")*CustCF!DN104</f>
        <v/>
      </c>
      <c r="DU104" s="87">
        <f>($K104="Bell Curve")*(_xlfn.NORM.DIST(AND(DU$6&gt;=$F104,DU$6&lt;=$H104)*(DU$6-$F104+1),$J104/2,$M104,TRUE)-_xlfn.NORM.DIST(AND(DU$6&gt;=$F104,DU$6&lt;=$H104)*(DT$6-$F104+1),$J104/2,$M104,TRUE))/(1-2*_xlfn.NORM.DIST(0,$J104/2,$M104,TRUE))*$D104+($K104="Steady Growth")*(AND(DU$6&gt;=$F104,DU$6&lt;=$H104)*((DU$6-$F104+1)/($J104*($J104+1)/2)*$D104))+($K104="custom")*CustCF!DO104</f>
        <v/>
      </c>
      <c r="DV104" s="87">
        <f>($K104="Bell Curve")*(_xlfn.NORM.DIST(AND(DV$6&gt;=$F104,DV$6&lt;=$H104)*(DV$6-$F104+1),$J104/2,$M104,TRUE)-_xlfn.NORM.DIST(AND(DV$6&gt;=$F104,DV$6&lt;=$H104)*(DU$6-$F104+1),$J104/2,$M104,TRUE))/(1-2*_xlfn.NORM.DIST(0,$J104/2,$M104,TRUE))*$D104+($K104="Steady Growth")*(AND(DV$6&gt;=$F104,DV$6&lt;=$H104)*((DV$6-$F104+1)/($J104*($J104+1)/2)*$D104))+($K104="custom")*CustCF!DP104</f>
        <v/>
      </c>
      <c r="DW104" s="87">
        <f>($K104="Bell Curve")*(_xlfn.NORM.DIST(AND(DW$6&gt;=$F104,DW$6&lt;=$H104)*(DW$6-$F104+1),$J104/2,$M104,TRUE)-_xlfn.NORM.DIST(AND(DW$6&gt;=$F104,DW$6&lt;=$H104)*(DV$6-$F104+1),$J104/2,$M104,TRUE))/(1-2*_xlfn.NORM.DIST(0,$J104/2,$M104,TRUE))*$D104+($K104="Steady Growth")*(AND(DW$6&gt;=$F104,DW$6&lt;=$H104)*((DW$6-$F104+1)/($J104*($J104+1)/2)*$D104))+($K104="custom")*CustCF!DQ104</f>
        <v/>
      </c>
      <c r="DX104" s="87">
        <f>($K104="Bell Curve")*(_xlfn.NORM.DIST(AND(DX$6&gt;=$F104,DX$6&lt;=$H104)*(DX$6-$F104+1),$J104/2,$M104,TRUE)-_xlfn.NORM.DIST(AND(DX$6&gt;=$F104,DX$6&lt;=$H104)*(DW$6-$F104+1),$J104/2,$M104,TRUE))/(1-2*_xlfn.NORM.DIST(0,$J104/2,$M104,TRUE))*$D104+($K104="Steady Growth")*(AND(DX$6&gt;=$F104,DX$6&lt;=$H104)*((DX$6-$F104+1)/($J104*($J104+1)/2)*$D104))+($K104="custom")*CustCF!DR104</f>
        <v/>
      </c>
      <c r="DY104" s="87">
        <f>($K104="Bell Curve")*(_xlfn.NORM.DIST(AND(DY$6&gt;=$F104,DY$6&lt;=$H104)*(DY$6-$F104+1),$J104/2,$M104,TRUE)-_xlfn.NORM.DIST(AND(DY$6&gt;=$F104,DY$6&lt;=$H104)*(DX$6-$F104+1),$J104/2,$M104,TRUE))/(1-2*_xlfn.NORM.DIST(0,$J104/2,$M104,TRUE))*$D104+($K104="Steady Growth")*(AND(DY$6&gt;=$F104,DY$6&lt;=$H104)*((DY$6-$F104+1)/($J104*($J104+1)/2)*$D104))+($K104="custom")*CustCF!DS104</f>
        <v/>
      </c>
      <c r="DZ104" s="87">
        <f>($K104="Bell Curve")*(_xlfn.NORM.DIST(AND(DZ$6&gt;=$F104,DZ$6&lt;=$H104)*(DZ$6-$F104+1),$J104/2,$M104,TRUE)-_xlfn.NORM.DIST(AND(DZ$6&gt;=$F104,DZ$6&lt;=$H104)*(DY$6-$F104+1),$J104/2,$M104,TRUE))/(1-2*_xlfn.NORM.DIST(0,$J104/2,$M104,TRUE))*$D104+($K104="Steady Growth")*(AND(DZ$6&gt;=$F104,DZ$6&lt;=$H104)*((DZ$6-$F104+1)/($J104*($J104+1)/2)*$D104))+($K104="custom")*CustCF!DT104</f>
        <v/>
      </c>
      <c r="EA104" s="87">
        <f>($K104="Bell Curve")*(_xlfn.NORM.DIST(AND(EA$6&gt;=$F104,EA$6&lt;=$H104)*(EA$6-$F104+1),$J104/2,$M104,TRUE)-_xlfn.NORM.DIST(AND(EA$6&gt;=$F104,EA$6&lt;=$H104)*(DZ$6-$F104+1),$J104/2,$M104,TRUE))/(1-2*_xlfn.NORM.DIST(0,$J104/2,$M104,TRUE))*$D104+($K104="Steady Growth")*(AND(EA$6&gt;=$F104,EA$6&lt;=$H104)*((EA$6-$F104+1)/($J104*($J104+1)/2)*$D104))+($K104="custom")*CustCF!DU104</f>
        <v/>
      </c>
      <c r="EB104" s="87">
        <f>($K104="Bell Curve")*(_xlfn.NORM.DIST(AND(EB$6&gt;=$F104,EB$6&lt;=$H104)*(EB$6-$F104+1),$J104/2,$M104,TRUE)-_xlfn.NORM.DIST(AND(EB$6&gt;=$F104,EB$6&lt;=$H104)*(EA$6-$F104+1),$J104/2,$M104,TRUE))/(1-2*_xlfn.NORM.DIST(0,$J104/2,$M104,TRUE))*$D104+($K104="Steady Growth")*(AND(EB$6&gt;=$F104,EB$6&lt;=$H104)*((EB$6-$F104+1)/($J104*($J104+1)/2)*$D104))+($K104="custom")*CustCF!DV104</f>
        <v/>
      </c>
      <c r="EC104" s="87">
        <f>($K104="Bell Curve")*(_xlfn.NORM.DIST(AND(EC$6&gt;=$F104,EC$6&lt;=$H104)*(EC$6-$F104+1),$J104/2,$M104,TRUE)-_xlfn.NORM.DIST(AND(EC$6&gt;=$F104,EC$6&lt;=$H104)*(EB$6-$F104+1),$J104/2,$M104,TRUE))/(1-2*_xlfn.NORM.DIST(0,$J104/2,$M104,TRUE))*$D104+($K104="Steady Growth")*(AND(EC$6&gt;=$F104,EC$6&lt;=$H104)*((EC$6-$F104+1)/($J104*($J104+1)/2)*$D104))+($K104="custom")*CustCF!DW104</f>
        <v/>
      </c>
      <c r="ED104" s="87">
        <f>($K104="Bell Curve")*(_xlfn.NORM.DIST(AND(ED$6&gt;=$F104,ED$6&lt;=$H104)*(ED$6-$F104+1),$J104/2,$M104,TRUE)-_xlfn.NORM.DIST(AND(ED$6&gt;=$F104,ED$6&lt;=$H104)*(EC$6-$F104+1),$J104/2,$M104,TRUE))/(1-2*_xlfn.NORM.DIST(0,$J104/2,$M104,TRUE))*$D104+($K104="Steady Growth")*(AND(ED$6&gt;=$F104,ED$6&lt;=$H104)*((ED$6-$F104+1)/($J104*($J104+1)/2)*$D104))+($K104="custom")*CustCF!DX104</f>
        <v/>
      </c>
      <c r="EE104" s="87">
        <f>($K104="Bell Curve")*(_xlfn.NORM.DIST(AND(EE$6&gt;=$F104,EE$6&lt;=$H104)*(EE$6-$F104+1),$J104/2,$M104,TRUE)-_xlfn.NORM.DIST(AND(EE$6&gt;=$F104,EE$6&lt;=$H104)*(ED$6-$F104+1),$J104/2,$M104,TRUE))/(1-2*_xlfn.NORM.DIST(0,$J104/2,$M104,TRUE))*$D104+($K104="Steady Growth")*(AND(EE$6&gt;=$F104,EE$6&lt;=$H104)*((EE$6-$F104+1)/($J104*($J104+1)/2)*$D104))+($K104="custom")*CustCF!DY104</f>
        <v/>
      </c>
      <c r="EF104" s="87">
        <f>($K104="Bell Curve")*(_xlfn.NORM.DIST(AND(EF$6&gt;=$F104,EF$6&lt;=$H104)*(EF$6-$F104+1),$J104/2,$M104,TRUE)-_xlfn.NORM.DIST(AND(EF$6&gt;=$F104,EF$6&lt;=$H104)*(EE$6-$F104+1),$J104/2,$M104,TRUE))/(1-2*_xlfn.NORM.DIST(0,$J104/2,$M104,TRUE))*$D104+($K104="Steady Growth")*(AND(EF$6&gt;=$F104,EF$6&lt;=$H104)*((EF$6-$F104+1)/($J104*($J104+1)/2)*$D104))+($K104="custom")*CustCF!DZ104</f>
        <v/>
      </c>
      <c r="EG104" s="87">
        <f>($K104="Bell Curve")*(_xlfn.NORM.DIST(AND(EG$6&gt;=$F104,EG$6&lt;=$H104)*(EG$6-$F104+1),$J104/2,$M104,TRUE)-_xlfn.NORM.DIST(AND(EG$6&gt;=$F104,EG$6&lt;=$H104)*(EF$6-$F104+1),$J104/2,$M104,TRUE))/(1-2*_xlfn.NORM.DIST(0,$J104/2,$M104,TRUE))*$D104+($K104="Steady Growth")*(AND(EG$6&gt;=$F104,EG$6&lt;=$H104)*((EG$6-$F104+1)/($J104*($J104+1)/2)*$D104))+($K104="custom")*CustCF!EA104</f>
        <v/>
      </c>
      <c r="EH104" s="87">
        <f>($K104="Bell Curve")*(_xlfn.NORM.DIST(AND(EH$6&gt;=$F104,EH$6&lt;=$H104)*(EH$6-$F104+1),$J104/2,$M104,TRUE)-_xlfn.NORM.DIST(AND(EH$6&gt;=$F104,EH$6&lt;=$H104)*(EG$6-$F104+1),$J104/2,$M104,TRUE))/(1-2*_xlfn.NORM.DIST(0,$J104/2,$M104,TRUE))*$D104+($K104="Steady Growth")*(AND(EH$6&gt;=$F104,EH$6&lt;=$H104)*((EH$6-$F104+1)/($J104*($J104+1)/2)*$D104))+($K104="custom")*CustCF!EB104</f>
        <v/>
      </c>
      <c r="EI104" s="87">
        <f>($K104="Bell Curve")*(_xlfn.NORM.DIST(AND(EI$6&gt;=$F104,EI$6&lt;=$H104)*(EI$6-$F104+1),$J104/2,$M104,TRUE)-_xlfn.NORM.DIST(AND(EI$6&gt;=$F104,EI$6&lt;=$H104)*(EH$6-$F104+1),$J104/2,$M104,TRUE))/(1-2*_xlfn.NORM.DIST(0,$J104/2,$M104,TRUE))*$D104+($K104="Steady Growth")*(AND(EI$6&gt;=$F104,EI$6&lt;=$H104)*((EI$6-$F104+1)/($J104*($J104+1)/2)*$D104))+($K104="custom")*CustCF!EC104</f>
        <v/>
      </c>
      <c r="EJ104" s="87">
        <f>($K104="Bell Curve")*(_xlfn.NORM.DIST(AND(EJ$6&gt;=$F104,EJ$6&lt;=$H104)*(EJ$6-$F104+1),$J104/2,$M104,TRUE)-_xlfn.NORM.DIST(AND(EJ$6&gt;=$F104,EJ$6&lt;=$H104)*(EI$6-$F104+1),$J104/2,$M104,TRUE))/(1-2*_xlfn.NORM.DIST(0,$J104/2,$M104,TRUE))*$D104+($K104="Steady Growth")*(AND(EJ$6&gt;=$F104,EJ$6&lt;=$H104)*((EJ$6-$F104+1)/($J104*($J104+1)/2)*$D104))+($K104="custom")*CustCF!ED104</f>
        <v/>
      </c>
      <c r="EK104" s="87">
        <f>($K104="Bell Curve")*(_xlfn.NORM.DIST(AND(EK$6&gt;=$F104,EK$6&lt;=$H104)*(EK$6-$F104+1),$J104/2,$M104,TRUE)-_xlfn.NORM.DIST(AND(EK$6&gt;=$F104,EK$6&lt;=$H104)*(EJ$6-$F104+1),$J104/2,$M104,TRUE))/(1-2*_xlfn.NORM.DIST(0,$J104/2,$M104,TRUE))*$D104+($K104="Steady Growth")*(AND(EK$6&gt;=$F104,EK$6&lt;=$H104)*((EK$6-$F104+1)/($J104*($J104+1)/2)*$D104))+($K104="custom")*CustCF!EE104</f>
        <v/>
      </c>
      <c r="EL104" s="87">
        <f>($K104="Bell Curve")*(_xlfn.NORM.DIST(AND(EL$6&gt;=$F104,EL$6&lt;=$H104)*(EL$6-$F104+1),$J104/2,$M104,TRUE)-_xlfn.NORM.DIST(AND(EL$6&gt;=$F104,EL$6&lt;=$H104)*(EK$6-$F104+1),$J104/2,$M104,TRUE))/(1-2*_xlfn.NORM.DIST(0,$J104/2,$M104,TRUE))*$D104+($K104="Steady Growth")*(AND(EL$6&gt;=$F104,EL$6&lt;=$H104)*((EL$6-$F104+1)/($J104*($J104+1)/2)*$D104))+($K104="custom")*CustCF!EF104</f>
        <v/>
      </c>
      <c r="EM104" s="87">
        <f>($K104="Bell Curve")*(_xlfn.NORM.DIST(AND(EM$6&gt;=$F104,EM$6&lt;=$H104)*(EM$6-$F104+1),$J104/2,$M104,TRUE)-_xlfn.NORM.DIST(AND(EM$6&gt;=$F104,EM$6&lt;=$H104)*(EL$6-$F104+1),$J104/2,$M104,TRUE))/(1-2*_xlfn.NORM.DIST(0,$J104/2,$M104,TRUE))*$D104+($K104="Steady Growth")*(AND(EM$6&gt;=$F104,EM$6&lt;=$H104)*((EM$6-$F104+1)/($J104*($J104+1)/2)*$D104))+($K104="custom")*CustCF!EG104</f>
        <v/>
      </c>
      <c r="EN104" s="87">
        <f>($K104="Bell Curve")*(_xlfn.NORM.DIST(AND(EN$6&gt;=$F104,EN$6&lt;=$H104)*(EN$6-$F104+1),$J104/2,$M104,TRUE)-_xlfn.NORM.DIST(AND(EN$6&gt;=$F104,EN$6&lt;=$H104)*(EM$6-$F104+1),$J104/2,$M104,TRUE))/(1-2*_xlfn.NORM.DIST(0,$J104/2,$M104,TRUE))*$D104+($K104="Steady Growth")*(AND(EN$6&gt;=$F104,EN$6&lt;=$H104)*((EN$6-$F104+1)/($J104*($J104+1)/2)*$D104))+($K104="custom")*CustCF!EH104</f>
        <v/>
      </c>
      <c r="EO104" s="87">
        <f>($K104="Bell Curve")*(_xlfn.NORM.DIST(AND(EO$6&gt;=$F104,EO$6&lt;=$H104)*(EO$6-$F104+1),$J104/2,$M104,TRUE)-_xlfn.NORM.DIST(AND(EO$6&gt;=$F104,EO$6&lt;=$H104)*(EN$6-$F104+1),$J104/2,$M104,TRUE))/(1-2*_xlfn.NORM.DIST(0,$J104/2,$M104,TRUE))*$D104+($K104="Steady Growth")*(AND(EO$6&gt;=$F104,EO$6&lt;=$H104)*((EO$6-$F104+1)/($J104*($J104+1)/2)*$D104))+($K104="custom")*CustCF!EI104</f>
        <v/>
      </c>
      <c r="EP104" s="87">
        <f>($K104="Bell Curve")*(_xlfn.NORM.DIST(AND(EP$6&gt;=$F104,EP$6&lt;=$H104)*(EP$6-$F104+1),$J104/2,$M104,TRUE)-_xlfn.NORM.DIST(AND(EP$6&gt;=$F104,EP$6&lt;=$H104)*(EO$6-$F104+1),$J104/2,$M104,TRUE))/(1-2*_xlfn.NORM.DIST(0,$J104/2,$M104,TRUE))*$D104+($K104="Steady Growth")*(AND(EP$6&gt;=$F104,EP$6&lt;=$H104)*((EP$6-$F104+1)/($J104*($J104+1)/2)*$D104))+($K104="custom")*CustCF!EJ104</f>
        <v/>
      </c>
      <c r="EQ104" s="87">
        <f>($K104="Bell Curve")*(_xlfn.NORM.DIST(AND(EQ$6&gt;=$F104,EQ$6&lt;=$H104)*(EQ$6-$F104+1),$J104/2,$M104,TRUE)-_xlfn.NORM.DIST(AND(EQ$6&gt;=$F104,EQ$6&lt;=$H104)*(EP$6-$F104+1),$J104/2,$M104,TRUE))/(1-2*_xlfn.NORM.DIST(0,$J104/2,$M104,TRUE))*$D104+($K104="Steady Growth")*(AND(EQ$6&gt;=$F104,EQ$6&lt;=$H104)*((EQ$6-$F104+1)/($J104*($J104+1)/2)*$D104))+($K104="custom")*CustCF!EK104</f>
        <v/>
      </c>
      <c r="ER104" s="87">
        <f>($K104="Bell Curve")*(_xlfn.NORM.DIST(AND(ER$6&gt;=$F104,ER$6&lt;=$H104)*(ER$6-$F104+1),$J104/2,$M104,TRUE)-_xlfn.NORM.DIST(AND(ER$6&gt;=$F104,ER$6&lt;=$H104)*(EQ$6-$F104+1),$J104/2,$M104,TRUE))/(1-2*_xlfn.NORM.DIST(0,$J104/2,$M104,TRUE))*$D104+($K104="Steady Growth")*(AND(ER$6&gt;=$F104,ER$6&lt;=$H104)*((ER$6-$F104+1)/($J104*($J104+1)/2)*$D104))+($K104="custom")*CustCF!EL104</f>
        <v/>
      </c>
      <c r="ES104" s="87">
        <f>($K104="Bell Curve")*(_xlfn.NORM.DIST(AND(ES$6&gt;=$F104,ES$6&lt;=$H104)*(ES$6-$F104+1),$J104/2,$M104,TRUE)-_xlfn.NORM.DIST(AND(ES$6&gt;=$F104,ES$6&lt;=$H104)*(ER$6-$F104+1),$J104/2,$M104,TRUE))/(1-2*_xlfn.NORM.DIST(0,$J104/2,$M104,TRUE))*$D104+($K104="Steady Growth")*(AND(ES$6&gt;=$F104,ES$6&lt;=$H104)*((ES$6-$F104+1)/($J104*($J104+1)/2)*$D104))+($K104="custom")*CustCF!EM104</f>
        <v/>
      </c>
      <c r="ET104" s="87">
        <f>($K104="Bell Curve")*(_xlfn.NORM.DIST(AND(ET$6&gt;=$F104,ET$6&lt;=$H104)*(ET$6-$F104+1),$J104/2,$M104,TRUE)-_xlfn.NORM.DIST(AND(ET$6&gt;=$F104,ET$6&lt;=$H104)*(ES$6-$F104+1),$J104/2,$M104,TRUE))/(1-2*_xlfn.NORM.DIST(0,$J104/2,$M104,TRUE))*$D104+($K104="Steady Growth")*(AND(ET$6&gt;=$F104,ET$6&lt;=$H104)*((ET$6-$F104+1)/($J104*($J104+1)/2)*$D104))+($K104="custom")*CustCF!EN104</f>
        <v/>
      </c>
      <c r="EU104" s="87">
        <f>($K104="Bell Curve")*(_xlfn.NORM.DIST(AND(EU$6&gt;=$F104,EU$6&lt;=$H104)*(EU$6-$F104+1),$J104/2,$M104,TRUE)-_xlfn.NORM.DIST(AND(EU$6&gt;=$F104,EU$6&lt;=$H104)*(ET$6-$F104+1),$J104/2,$M104,TRUE))/(1-2*_xlfn.NORM.DIST(0,$J104/2,$M104,TRUE))*$D104+($K104="Steady Growth")*(AND(EU$6&gt;=$F104,EU$6&lt;=$H104)*((EU$6-$F104+1)/($J104*($J104+1)/2)*$D104))+($K104="custom")*CustCF!EO104</f>
        <v/>
      </c>
      <c r="EV104" s="87">
        <f>($K104="Bell Curve")*(_xlfn.NORM.DIST(AND(EV$6&gt;=$F104,EV$6&lt;=$H104)*(EV$6-$F104+1),$J104/2,$M104,TRUE)-_xlfn.NORM.DIST(AND(EV$6&gt;=$F104,EV$6&lt;=$H104)*(EU$6-$F104+1),$J104/2,$M104,TRUE))/(1-2*_xlfn.NORM.DIST(0,$J104/2,$M104,TRUE))*$D104+($K104="Steady Growth")*(AND(EV$6&gt;=$F104,EV$6&lt;=$H104)*((EV$6-$F104+1)/($J104*($J104+1)/2)*$D104))+($K104="custom")*CustCF!EP104</f>
        <v/>
      </c>
      <c r="EW104" s="87">
        <f>($K104="Bell Curve")*(_xlfn.NORM.DIST(AND(EW$6&gt;=$F104,EW$6&lt;=$H104)*(EW$6-$F104+1),$J104/2,$M104,TRUE)-_xlfn.NORM.DIST(AND(EW$6&gt;=$F104,EW$6&lt;=$H104)*(EV$6-$F104+1),$J104/2,$M104,TRUE))/(1-2*_xlfn.NORM.DIST(0,$J104/2,$M104,TRUE))*$D104+($K104="Steady Growth")*(AND(EW$6&gt;=$F104,EW$6&lt;=$H104)*((EW$6-$F104+1)/($J104*($J104+1)/2)*$D104))+($K104="custom")*CustCF!EQ104</f>
        <v/>
      </c>
      <c r="EX104" s="87">
        <f>($K104="Bell Curve")*(_xlfn.NORM.DIST(AND(EX$6&gt;=$F104,EX$6&lt;=$H104)*(EX$6-$F104+1),$J104/2,$M104,TRUE)-_xlfn.NORM.DIST(AND(EX$6&gt;=$F104,EX$6&lt;=$H104)*(EW$6-$F104+1),$J104/2,$M104,TRUE))/(1-2*_xlfn.NORM.DIST(0,$J104/2,$M104,TRUE))*$D104+($K104="Steady Growth")*(AND(EX$6&gt;=$F104,EX$6&lt;=$H104)*((EX$6-$F104+1)/($J104*($J104+1)/2)*$D104))+($K104="custom")*CustCF!ER104</f>
        <v/>
      </c>
      <c r="EY104" s="87">
        <f>($K104="Bell Curve")*(_xlfn.NORM.DIST(AND(EY$6&gt;=$F104,EY$6&lt;=$H104)*(EY$6-$F104+1),$J104/2,$M104,TRUE)-_xlfn.NORM.DIST(AND(EY$6&gt;=$F104,EY$6&lt;=$H104)*(EX$6-$F104+1),$J104/2,$M104,TRUE))/(1-2*_xlfn.NORM.DIST(0,$J104/2,$M104,TRUE))*$D104+($K104="Steady Growth")*(AND(EY$6&gt;=$F104,EY$6&lt;=$H104)*((EY$6-$F104+1)/($J104*($J104+1)/2)*$D104))+($K104="custom")*CustCF!ES104</f>
        <v/>
      </c>
      <c r="EZ104" s="87">
        <f>($K104="Bell Curve")*(_xlfn.NORM.DIST(AND(EZ$6&gt;=$F104,EZ$6&lt;=$H104)*(EZ$6-$F104+1),$J104/2,$M104,TRUE)-_xlfn.NORM.DIST(AND(EZ$6&gt;=$F104,EZ$6&lt;=$H104)*(EY$6-$F104+1),$J104/2,$M104,TRUE))/(1-2*_xlfn.NORM.DIST(0,$J104/2,$M104,TRUE))*$D104+($K104="Steady Growth")*(AND(EZ$6&gt;=$F104,EZ$6&lt;=$H104)*((EZ$6-$F104+1)/($J104*($J104+1)/2)*$D104))+($K104="custom")*CustCF!ET104</f>
        <v/>
      </c>
      <c r="FA104" s="87">
        <f>($K104="Bell Curve")*(_xlfn.NORM.DIST(AND(FA$6&gt;=$F104,FA$6&lt;=$H104)*(FA$6-$F104+1),$J104/2,$M104,TRUE)-_xlfn.NORM.DIST(AND(FA$6&gt;=$F104,FA$6&lt;=$H104)*(EZ$6-$F104+1),$J104/2,$M104,TRUE))/(1-2*_xlfn.NORM.DIST(0,$J104/2,$M104,TRUE))*$D104+($K104="Steady Growth")*(AND(FA$6&gt;=$F104,FA$6&lt;=$H104)*((FA$6-$F104+1)/($J104*($J104+1)/2)*$D104))+($K104="custom")*CustCF!EU104</f>
        <v/>
      </c>
      <c r="FB104" s="87">
        <f>($K104="Bell Curve")*(_xlfn.NORM.DIST(AND(FB$6&gt;=$F104,FB$6&lt;=$H104)*(FB$6-$F104+1),$J104/2,$M104,TRUE)-_xlfn.NORM.DIST(AND(FB$6&gt;=$F104,FB$6&lt;=$H104)*(FA$6-$F104+1),$J104/2,$M104,TRUE))/(1-2*_xlfn.NORM.DIST(0,$J104/2,$M104,TRUE))*$D104+($K104="Steady Growth")*(AND(FB$6&gt;=$F104,FB$6&lt;=$H104)*((FB$6-$F104+1)/($J104*($J104+1)/2)*$D104))+($K104="custom")*CustCF!EV104</f>
        <v/>
      </c>
      <c r="FC104" s="87">
        <f>($K104="Bell Curve")*(_xlfn.NORM.DIST(AND(FC$6&gt;=$F104,FC$6&lt;=$H104)*(FC$6-$F104+1),$J104/2,$M104,TRUE)-_xlfn.NORM.DIST(AND(FC$6&gt;=$F104,FC$6&lt;=$H104)*(FB$6-$F104+1),$J104/2,$M104,TRUE))/(1-2*_xlfn.NORM.DIST(0,$J104/2,$M104,TRUE))*$D104+($K104="Steady Growth")*(AND(FC$6&gt;=$F104,FC$6&lt;=$H104)*((FC$6-$F104+1)/($J104*($J104+1)/2)*$D104))+($K104="custom")*CustCF!EW104</f>
        <v/>
      </c>
      <c r="FD104" s="87">
        <f>($K104="Bell Curve")*(_xlfn.NORM.DIST(AND(FD$6&gt;=$F104,FD$6&lt;=$H104)*(FD$6-$F104+1),$J104/2,$M104,TRUE)-_xlfn.NORM.DIST(AND(FD$6&gt;=$F104,FD$6&lt;=$H104)*(FC$6-$F104+1),$J104/2,$M104,TRUE))/(1-2*_xlfn.NORM.DIST(0,$J104/2,$M104,TRUE))*$D104+($K104="Steady Growth")*(AND(FD$6&gt;=$F104,FD$6&lt;=$H104)*((FD$6-$F104+1)/($J104*($J104+1)/2)*$D104))+($K104="custom")*CustCF!EX104</f>
        <v/>
      </c>
      <c r="FE104" s="87">
        <f>($K104="Bell Curve")*(_xlfn.NORM.DIST(AND(FE$6&gt;=$F104,FE$6&lt;=$H104)*(FE$6-$F104+1),$J104/2,$M104,TRUE)-_xlfn.NORM.DIST(AND(FE$6&gt;=$F104,FE$6&lt;=$H104)*(FD$6-$F104+1),$J104/2,$M104,TRUE))/(1-2*_xlfn.NORM.DIST(0,$J104/2,$M104,TRUE))*$D104+($K104="Steady Growth")*(AND(FE$6&gt;=$F104,FE$6&lt;=$H104)*((FE$6-$F104+1)/($J104*($J104+1)/2)*$D104))+($K104="custom")*CustCF!EY104</f>
        <v/>
      </c>
      <c r="FF104" s="87">
        <f>($K104="Bell Curve")*(_xlfn.NORM.DIST(AND(FF$6&gt;=$F104,FF$6&lt;=$H104)*(FF$6-$F104+1),$J104/2,$M104,TRUE)-_xlfn.NORM.DIST(AND(FF$6&gt;=$F104,FF$6&lt;=$H104)*(FE$6-$F104+1),$J104/2,$M104,TRUE))/(1-2*_xlfn.NORM.DIST(0,$J104/2,$M104,TRUE))*$D104+($K104="Steady Growth")*(AND(FF$6&gt;=$F104,FF$6&lt;=$H104)*((FF$6-$F104+1)/($J104*($J104+1)/2)*$D104))+($K104="custom")*CustCF!EZ104</f>
        <v/>
      </c>
      <c r="FG104" s="87">
        <f>($K104="Bell Curve")*(_xlfn.NORM.DIST(AND(FG$6&gt;=$F104,FG$6&lt;=$H104)*(FG$6-$F104+1),$J104/2,$M104,TRUE)-_xlfn.NORM.DIST(AND(FG$6&gt;=$F104,FG$6&lt;=$H104)*(FF$6-$F104+1),$J104/2,$M104,TRUE))/(1-2*_xlfn.NORM.DIST(0,$J104/2,$M104,TRUE))*$D104+($K104="Steady Growth")*(AND(FG$6&gt;=$F104,FG$6&lt;=$H104)*((FG$6-$F104+1)/($J104*($J104+1)/2)*$D104))+($K104="custom")*CustCF!FA104</f>
        <v/>
      </c>
      <c r="FH104" s="87">
        <f>($K104="Bell Curve")*(_xlfn.NORM.DIST(AND(FH$6&gt;=$F104,FH$6&lt;=$H104)*(FH$6-$F104+1),$J104/2,$M104,TRUE)-_xlfn.NORM.DIST(AND(FH$6&gt;=$F104,FH$6&lt;=$H104)*(FG$6-$F104+1),$J104/2,$M104,TRUE))/(1-2*_xlfn.NORM.DIST(0,$J104/2,$M104,TRUE))*$D104+($K104="Steady Growth")*(AND(FH$6&gt;=$F104,FH$6&lt;=$H104)*((FH$6-$F104+1)/($J104*($J104+1)/2)*$D104))+($K104="custom")*CustCF!FB104</f>
        <v/>
      </c>
      <c r="FI104" s="87">
        <f>($K104="Bell Curve")*(_xlfn.NORM.DIST(AND(FI$6&gt;=$F104,FI$6&lt;=$H104)*(FI$6-$F104+1),$J104/2,$M104,TRUE)-_xlfn.NORM.DIST(AND(FI$6&gt;=$F104,FI$6&lt;=$H104)*(FH$6-$F104+1),$J104/2,$M104,TRUE))/(1-2*_xlfn.NORM.DIST(0,$J104/2,$M104,TRUE))*$D104+($K104="Steady Growth")*(AND(FI$6&gt;=$F104,FI$6&lt;=$H104)*((FI$6-$F104+1)/($J104*($J104+1)/2)*$D104))+($K104="custom")*CustCF!FC104</f>
        <v/>
      </c>
      <c r="FJ104" s="87">
        <f>($K104="Bell Curve")*(_xlfn.NORM.DIST(AND(FJ$6&gt;=$F104,FJ$6&lt;=$H104)*(FJ$6-$F104+1),$J104/2,$M104,TRUE)-_xlfn.NORM.DIST(AND(FJ$6&gt;=$F104,FJ$6&lt;=$H104)*(FI$6-$F104+1),$J104/2,$M104,TRUE))/(1-2*_xlfn.NORM.DIST(0,$J104/2,$M104,TRUE))*$D104+($K104="Steady Growth")*(AND(FJ$6&gt;=$F104,FJ$6&lt;=$H104)*((FJ$6-$F104+1)/($J104*($J104+1)/2)*$D104))+($K104="custom")*CustCF!FD104</f>
        <v/>
      </c>
      <c r="FK104" s="87">
        <f>($K104="Bell Curve")*(_xlfn.NORM.DIST(AND(FK$6&gt;=$F104,FK$6&lt;=$H104)*(FK$6-$F104+1),$J104/2,$M104,TRUE)-_xlfn.NORM.DIST(AND(FK$6&gt;=$F104,FK$6&lt;=$H104)*(FJ$6-$F104+1),$J104/2,$M104,TRUE))/(1-2*_xlfn.NORM.DIST(0,$J104/2,$M104,TRUE))*$D104+($K104="Steady Growth")*(AND(FK$6&gt;=$F104,FK$6&lt;=$H104)*((FK$6-$F104+1)/($J104*($J104+1)/2)*$D104))+($K104="custom")*CustCF!FE104</f>
        <v/>
      </c>
      <c r="FL104" s="87">
        <f>($K104="Bell Curve")*(_xlfn.NORM.DIST(AND(FL$6&gt;=$F104,FL$6&lt;=$H104)*(FL$6-$F104+1),$J104/2,$M104,TRUE)-_xlfn.NORM.DIST(AND(FL$6&gt;=$F104,FL$6&lt;=$H104)*(FK$6-$F104+1),$J104/2,$M104,TRUE))/(1-2*_xlfn.NORM.DIST(0,$J104/2,$M104,TRUE))*$D104+($K104="Steady Growth")*(AND(FL$6&gt;=$F104,FL$6&lt;=$H104)*((FL$6-$F104+1)/($J104*($J104+1)/2)*$D104))+($K104="custom")*CustCF!FF104</f>
        <v/>
      </c>
      <c r="FM104" s="87">
        <f>($K104="Bell Curve")*(_xlfn.NORM.DIST(AND(FM$6&gt;=$F104,FM$6&lt;=$H104)*(FM$6-$F104+1),$J104/2,$M104,TRUE)-_xlfn.NORM.DIST(AND(FM$6&gt;=$F104,FM$6&lt;=$H104)*(FL$6-$F104+1),$J104/2,$M104,TRUE))/(1-2*_xlfn.NORM.DIST(0,$J104/2,$M104,TRUE))*$D104+($K104="Steady Growth")*(AND(FM$6&gt;=$F104,FM$6&lt;=$H104)*((FM$6-$F104+1)/($J104*($J104+1)/2)*$D104))+($K104="custom")*CustCF!FG104</f>
        <v/>
      </c>
      <c r="FN104" s="87">
        <f>($K104="Bell Curve")*(_xlfn.NORM.DIST(AND(FN$6&gt;=$F104,FN$6&lt;=$H104)*(FN$6-$F104+1),$J104/2,$M104,TRUE)-_xlfn.NORM.DIST(AND(FN$6&gt;=$F104,FN$6&lt;=$H104)*(FM$6-$F104+1),$J104/2,$M104,TRUE))/(1-2*_xlfn.NORM.DIST(0,$J104/2,$M104,TRUE))*$D104+($K104="Steady Growth")*(AND(FN$6&gt;=$F104,FN$6&lt;=$H104)*((FN$6-$F104+1)/($J104*($J104+1)/2)*$D104))+($K104="custom")*CustCF!FH104</f>
        <v/>
      </c>
      <c r="FO104" s="87">
        <f>($K104="Bell Curve")*(_xlfn.NORM.DIST(AND(FO$6&gt;=$F104,FO$6&lt;=$H104)*(FO$6-$F104+1),$J104/2,$M104,TRUE)-_xlfn.NORM.DIST(AND(FO$6&gt;=$F104,FO$6&lt;=$H104)*(FN$6-$F104+1),$J104/2,$M104,TRUE))/(1-2*_xlfn.NORM.DIST(0,$J104/2,$M104,TRUE))*$D104+($K104="Steady Growth")*(AND(FO$6&gt;=$F104,FO$6&lt;=$H104)*((FO$6-$F104+1)/($J104*($J104+1)/2)*$D104))+($K104="custom")*CustCF!FI104</f>
        <v/>
      </c>
      <c r="FP104" s="87">
        <f>($K104="Bell Curve")*(_xlfn.NORM.DIST(AND(FP$6&gt;=$F104,FP$6&lt;=$H104)*(FP$6-$F104+1),$J104/2,$M104,TRUE)-_xlfn.NORM.DIST(AND(FP$6&gt;=$F104,FP$6&lt;=$H104)*(FO$6-$F104+1),$J104/2,$M104,TRUE))/(1-2*_xlfn.NORM.DIST(0,$J104/2,$M104,TRUE))*$D104+($K104="Steady Growth")*(AND(FP$6&gt;=$F104,FP$6&lt;=$H104)*((FP$6-$F104+1)/($J104*($J104+1)/2)*$D104))+($K104="custom")*CustCF!FJ104</f>
        <v/>
      </c>
      <c r="FQ104" s="87">
        <f>($K104="Bell Curve")*(_xlfn.NORM.DIST(AND(FQ$6&gt;=$F104,FQ$6&lt;=$H104)*(FQ$6-$F104+1),$J104/2,$M104,TRUE)-_xlfn.NORM.DIST(AND(FQ$6&gt;=$F104,FQ$6&lt;=$H104)*(FP$6-$F104+1),$J104/2,$M104,TRUE))/(1-2*_xlfn.NORM.DIST(0,$J104/2,$M104,TRUE))*$D104+($K104="Steady Growth")*(AND(FQ$6&gt;=$F104,FQ$6&lt;=$H104)*((FQ$6-$F104+1)/($J104*($J104+1)/2)*$D104))+($K104="custom")*CustCF!FK104</f>
        <v/>
      </c>
      <c r="FR104" s="87">
        <f>($K104="Bell Curve")*(_xlfn.NORM.DIST(AND(FR$6&gt;=$F104,FR$6&lt;=$H104)*(FR$6-$F104+1),$J104/2,$M104,TRUE)-_xlfn.NORM.DIST(AND(FR$6&gt;=$F104,FR$6&lt;=$H104)*(FQ$6-$F104+1),$J104/2,$M104,TRUE))/(1-2*_xlfn.NORM.DIST(0,$J104/2,$M104,TRUE))*$D104+($K104="Steady Growth")*(AND(FR$6&gt;=$F104,FR$6&lt;=$H104)*((FR$6-$F104+1)/($J104*($J104+1)/2)*$D104))+($K104="custom")*CustCF!FL104</f>
        <v/>
      </c>
      <c r="FS104" s="87">
        <f>($K104="Bell Curve")*(_xlfn.NORM.DIST(AND(FS$6&gt;=$F104,FS$6&lt;=$H104)*(FS$6-$F104+1),$J104/2,$M104,TRUE)-_xlfn.NORM.DIST(AND(FS$6&gt;=$F104,FS$6&lt;=$H104)*(FR$6-$F104+1),$J104/2,$M104,TRUE))/(1-2*_xlfn.NORM.DIST(0,$J104/2,$M104,TRUE))*$D104+($K104="Steady Growth")*(AND(FS$6&gt;=$F104,FS$6&lt;=$H104)*((FS$6-$F104+1)/($J104*($J104+1)/2)*$D104))+($K104="custom")*CustCF!FM104</f>
        <v/>
      </c>
      <c r="FT104" s="87">
        <f>($K104="Bell Curve")*(_xlfn.NORM.DIST(AND(FT$6&gt;=$F104,FT$6&lt;=$H104)*(FT$6-$F104+1),$J104/2,$M104,TRUE)-_xlfn.NORM.DIST(AND(FT$6&gt;=$F104,FT$6&lt;=$H104)*(FS$6-$F104+1),$J104/2,$M104,TRUE))/(1-2*_xlfn.NORM.DIST(0,$J104/2,$M104,TRUE))*$D104+($K104="Steady Growth")*(AND(FT$6&gt;=$F104,FT$6&lt;=$H104)*((FT$6-$F104+1)/($J104*($J104+1)/2)*$D104))+($K104="custom")*CustCF!FN104</f>
        <v/>
      </c>
      <c r="FU104" s="87">
        <f>($K104="Bell Curve")*(_xlfn.NORM.DIST(AND(FU$6&gt;=$F104,FU$6&lt;=$H104)*(FU$6-$F104+1),$J104/2,$M104,TRUE)-_xlfn.NORM.DIST(AND(FU$6&gt;=$F104,FU$6&lt;=$H104)*(FT$6-$F104+1),$J104/2,$M104,TRUE))/(1-2*_xlfn.NORM.DIST(0,$J104/2,$M104,TRUE))*$D104+($K104="Steady Growth")*(AND(FU$6&gt;=$F104,FU$6&lt;=$H104)*((FU$6-$F104+1)/($J104*($J104+1)/2)*$D104))+($K104="custom")*CustCF!FO104</f>
        <v/>
      </c>
      <c r="FV104" s="87">
        <f>($K104="Bell Curve")*(_xlfn.NORM.DIST(AND(FV$6&gt;=$F104,FV$6&lt;=$H104)*(FV$6-$F104+1),$J104/2,$M104,TRUE)-_xlfn.NORM.DIST(AND(FV$6&gt;=$F104,FV$6&lt;=$H104)*(FU$6-$F104+1),$J104/2,$M104,TRUE))/(1-2*_xlfn.NORM.DIST(0,$J104/2,$M104,TRUE))*$D104+($K104="Steady Growth")*(AND(FV$6&gt;=$F104,FV$6&lt;=$H104)*((FV$6-$F104+1)/($J104*($J104+1)/2)*$D104))+($K104="custom")*CustCF!FP104</f>
        <v/>
      </c>
      <c r="FW104" s="87">
        <f>($K104="Bell Curve")*(_xlfn.NORM.DIST(AND(FW$6&gt;=$F104,FW$6&lt;=$H104)*(FW$6-$F104+1),$J104/2,$M104,TRUE)-_xlfn.NORM.DIST(AND(FW$6&gt;=$F104,FW$6&lt;=$H104)*(FV$6-$F104+1),$J104/2,$M104,TRUE))/(1-2*_xlfn.NORM.DIST(0,$J104/2,$M104,TRUE))*$D104+($K104="Steady Growth")*(AND(FW$6&gt;=$F104,FW$6&lt;=$H104)*((FW$6-$F104+1)/($J104*($J104+1)/2)*$D104))+($K104="custom")*CustCF!FQ104</f>
        <v/>
      </c>
      <c r="FX104" s="87">
        <f>($K104="Bell Curve")*(_xlfn.NORM.DIST(AND(FX$6&gt;=$F104,FX$6&lt;=$H104)*(FX$6-$F104+1),$J104/2,$M104,TRUE)-_xlfn.NORM.DIST(AND(FX$6&gt;=$F104,FX$6&lt;=$H104)*(FW$6-$F104+1),$J104/2,$M104,TRUE))/(1-2*_xlfn.NORM.DIST(0,$J104/2,$M104,TRUE))*$D104+($K104="Steady Growth")*(AND(FX$6&gt;=$F104,FX$6&lt;=$H104)*((FX$6-$F104+1)/($J104*($J104+1)/2)*$D104))+($K104="custom")*CustCF!FR104</f>
        <v/>
      </c>
      <c r="FY104" s="87">
        <f>($K104="Bell Curve")*(_xlfn.NORM.DIST(AND(FY$6&gt;=$F104,FY$6&lt;=$H104)*(FY$6-$F104+1),$J104/2,$M104,TRUE)-_xlfn.NORM.DIST(AND(FY$6&gt;=$F104,FY$6&lt;=$H104)*(FX$6-$F104+1),$J104/2,$M104,TRUE))/(1-2*_xlfn.NORM.DIST(0,$J104/2,$M104,TRUE))*$D104+($K104="Steady Growth")*(AND(FY$6&gt;=$F104,FY$6&lt;=$H104)*((FY$6-$F104+1)/($J104*($J104+1)/2)*$D104))+($K104="custom")*CustCF!FS104</f>
        <v/>
      </c>
      <c r="FZ104" s="87">
        <f>($K104="Bell Curve")*(_xlfn.NORM.DIST(AND(FZ$6&gt;=$F104,FZ$6&lt;=$H104)*(FZ$6-$F104+1),$J104/2,$M104,TRUE)-_xlfn.NORM.DIST(AND(FZ$6&gt;=$F104,FZ$6&lt;=$H104)*(FY$6-$F104+1),$J104/2,$M104,TRUE))/(1-2*_xlfn.NORM.DIST(0,$J104/2,$M104,TRUE))*$D104+($K104="Steady Growth")*(AND(FZ$6&gt;=$F104,FZ$6&lt;=$H104)*((FZ$6-$F104+1)/($J104*($J104+1)/2)*$D104))+($K104="custom")*CustCF!FT104</f>
        <v/>
      </c>
      <c r="GA104" s="87">
        <f>($K104="Bell Curve")*(_xlfn.NORM.DIST(AND(GA$6&gt;=$F104,GA$6&lt;=$H104)*(GA$6-$F104+1),$J104/2,$M104,TRUE)-_xlfn.NORM.DIST(AND(GA$6&gt;=$F104,GA$6&lt;=$H104)*(FZ$6-$F104+1),$J104/2,$M104,TRUE))/(1-2*_xlfn.NORM.DIST(0,$J104/2,$M104,TRUE))*$D104+($K104="Steady Growth")*(AND(GA$6&gt;=$F104,GA$6&lt;=$H104)*((GA$6-$F104+1)/($J104*($J104+1)/2)*$D104))+($K104="custom")*CustCF!FU104</f>
        <v/>
      </c>
      <c r="GB104" s="87">
        <f>($K104="Bell Curve")*(_xlfn.NORM.DIST(AND(GB$6&gt;=$F104,GB$6&lt;=$H104)*(GB$6-$F104+1),$J104/2,$M104,TRUE)-_xlfn.NORM.DIST(AND(GB$6&gt;=$F104,GB$6&lt;=$H104)*(GA$6-$F104+1),$J104/2,$M104,TRUE))/(1-2*_xlfn.NORM.DIST(0,$J104/2,$M104,TRUE))*$D104+($K104="Steady Growth")*(AND(GB$6&gt;=$F104,GB$6&lt;=$H104)*((GB$6-$F104+1)/($J104*($J104+1)/2)*$D104))+($K104="custom")*CustCF!FV104</f>
        <v/>
      </c>
      <c r="GC104" s="87">
        <f>($K104="Bell Curve")*(_xlfn.NORM.DIST(AND(GC$6&gt;=$F104,GC$6&lt;=$H104)*(GC$6-$F104+1),$J104/2,$M104,TRUE)-_xlfn.NORM.DIST(AND(GC$6&gt;=$F104,GC$6&lt;=$H104)*(GB$6-$F104+1),$J104/2,$M104,TRUE))/(1-2*_xlfn.NORM.DIST(0,$J104/2,$M104,TRUE))*$D104+($K104="Steady Growth")*(AND(GC$6&gt;=$F104,GC$6&lt;=$H104)*((GC$6-$F104+1)/($J104*($J104+1)/2)*$D104))+($K104="custom")*CustCF!FW104</f>
        <v/>
      </c>
      <c r="GD104" s="87">
        <f>($K104="Bell Curve")*(_xlfn.NORM.DIST(AND(GD$6&gt;=$F104,GD$6&lt;=$H104)*(GD$6-$F104+1),$J104/2,$M104,TRUE)-_xlfn.NORM.DIST(AND(GD$6&gt;=$F104,GD$6&lt;=$H104)*(GC$6-$F104+1),$J104/2,$M104,TRUE))/(1-2*_xlfn.NORM.DIST(0,$J104/2,$M104,TRUE))*$D104+($K104="Steady Growth")*(AND(GD$6&gt;=$F104,GD$6&lt;=$H104)*((GD$6-$F104+1)/($J104*($J104+1)/2)*$D104))+($K104="custom")*CustCF!FX104</f>
        <v/>
      </c>
      <c r="GE104" s="87">
        <f>($K104="Bell Curve")*(_xlfn.NORM.DIST(AND(GE$6&gt;=$F104,GE$6&lt;=$H104)*(GE$6-$F104+1),$J104/2,$M104,TRUE)-_xlfn.NORM.DIST(AND(GE$6&gt;=$F104,GE$6&lt;=$H104)*(GD$6-$F104+1),$J104/2,$M104,TRUE))/(1-2*_xlfn.NORM.DIST(0,$J104/2,$M104,TRUE))*$D104+($K104="Steady Growth")*(AND(GE$6&gt;=$F104,GE$6&lt;=$H104)*((GE$6-$F104+1)/($J104*($J104+1)/2)*$D104))+($K104="custom")*CustCF!FY104</f>
        <v/>
      </c>
      <c r="GF104" s="87">
        <f>($K104="Bell Curve")*(_xlfn.NORM.DIST(AND(GF$6&gt;=$F104,GF$6&lt;=$H104)*(GF$6-$F104+1),$J104/2,$M104,TRUE)-_xlfn.NORM.DIST(AND(GF$6&gt;=$F104,GF$6&lt;=$H104)*(GE$6-$F104+1),$J104/2,$M104,TRUE))/(1-2*_xlfn.NORM.DIST(0,$J104/2,$M104,TRUE))*$D104+($K104="Steady Growth")*(AND(GF$6&gt;=$F104,GF$6&lt;=$H104)*((GF$6-$F104+1)/($J104*($J104+1)/2)*$D104))+($K104="custom")*CustCF!FZ104</f>
        <v/>
      </c>
      <c r="GG104" s="87">
        <f>($K104="Bell Curve")*(_xlfn.NORM.DIST(AND(GG$6&gt;=$F104,GG$6&lt;=$H104)*(GG$6-$F104+1),$J104/2,$M104,TRUE)-_xlfn.NORM.DIST(AND(GG$6&gt;=$F104,GG$6&lt;=$H104)*(GF$6-$F104+1),$J104/2,$M104,TRUE))/(1-2*_xlfn.NORM.DIST(0,$J104/2,$M104,TRUE))*$D104+($K104="Steady Growth")*(AND(GG$6&gt;=$F104,GG$6&lt;=$H104)*((GG$6-$F104+1)/($J104*($J104+1)/2)*$D104))+($K104="custom")*CustCF!GA104</f>
        <v/>
      </c>
      <c r="GH104" s="87">
        <f>($K104="Bell Curve")*(_xlfn.NORM.DIST(AND(GH$6&gt;=$F104,GH$6&lt;=$H104)*(GH$6-$F104+1),$J104/2,$M104,TRUE)-_xlfn.NORM.DIST(AND(GH$6&gt;=$F104,GH$6&lt;=$H104)*(GG$6-$F104+1),$J104/2,$M104,TRUE))/(1-2*_xlfn.NORM.DIST(0,$J104/2,$M104,TRUE))*$D104+($K104="Steady Growth")*(AND(GH$6&gt;=$F104,GH$6&lt;=$H104)*((GH$6-$F104+1)/($J104*($J104+1)/2)*$D104))+($K104="custom")*CustCF!GB104</f>
        <v/>
      </c>
      <c r="GI104" s="87">
        <f>($K104="Bell Curve")*(_xlfn.NORM.DIST(AND(GI$6&gt;=$F104,GI$6&lt;=$H104)*(GI$6-$F104+1),$J104/2,$M104,TRUE)-_xlfn.NORM.DIST(AND(GI$6&gt;=$F104,GI$6&lt;=$H104)*(GH$6-$F104+1),$J104/2,$M104,TRUE))/(1-2*_xlfn.NORM.DIST(0,$J104/2,$M104,TRUE))*$D104+($K104="Steady Growth")*(AND(GI$6&gt;=$F104,GI$6&lt;=$H104)*((GI$6-$F104+1)/($J104*($J104+1)/2)*$D104))+($K104="custom")*CustCF!GC104</f>
        <v/>
      </c>
      <c r="GJ104" s="87">
        <f>($K104="Bell Curve")*(_xlfn.NORM.DIST(AND(GJ$6&gt;=$F104,GJ$6&lt;=$H104)*(GJ$6-$F104+1),$J104/2,$M104,TRUE)-_xlfn.NORM.DIST(AND(GJ$6&gt;=$F104,GJ$6&lt;=$H104)*(GI$6-$F104+1),$J104/2,$M104,TRUE))/(1-2*_xlfn.NORM.DIST(0,$J104/2,$M104,TRUE))*$D104+($K104="Steady Growth")*(AND(GJ$6&gt;=$F104,GJ$6&lt;=$H104)*((GJ$6-$F104+1)/($J104*($J104+1)/2)*$D104))+($K104="custom")*CustCF!GD104</f>
        <v/>
      </c>
      <c r="GK104" s="87">
        <f>($K104="Bell Curve")*(_xlfn.NORM.DIST(AND(GK$6&gt;=$F104,GK$6&lt;=$H104)*(GK$6-$F104+1),$J104/2,$M104,TRUE)-_xlfn.NORM.DIST(AND(GK$6&gt;=$F104,GK$6&lt;=$H104)*(GJ$6-$F104+1),$J104/2,$M104,TRUE))/(1-2*_xlfn.NORM.DIST(0,$J104/2,$M104,TRUE))*$D104+($K104="Steady Growth")*(AND(GK$6&gt;=$F104,GK$6&lt;=$H104)*((GK$6-$F104+1)/($J104*($J104+1)/2)*$D104))+($K104="custom")*CustCF!GE104</f>
        <v/>
      </c>
      <c r="GL104" s="87">
        <f>($K104="Bell Curve")*(_xlfn.NORM.DIST(AND(GL$6&gt;=$F104,GL$6&lt;=$H104)*(GL$6-$F104+1),$J104/2,$M104,TRUE)-_xlfn.NORM.DIST(AND(GL$6&gt;=$F104,GL$6&lt;=$H104)*(GK$6-$F104+1),$J104/2,$M104,TRUE))/(1-2*_xlfn.NORM.DIST(0,$J104/2,$M104,TRUE))*$D104+($K104="Steady Growth")*(AND(GL$6&gt;=$F104,GL$6&lt;=$H104)*((GL$6-$F104+1)/($J104*($J104+1)/2)*$D104))+($K104="custom")*CustCF!GF104</f>
        <v/>
      </c>
      <c r="GM104" s="87">
        <f>($K104="Bell Curve")*(_xlfn.NORM.DIST(AND(GM$6&gt;=$F104,GM$6&lt;=$H104)*(GM$6-$F104+1),$J104/2,$M104,TRUE)-_xlfn.NORM.DIST(AND(GM$6&gt;=$F104,GM$6&lt;=$H104)*(GL$6-$F104+1),$J104/2,$M104,TRUE))/(1-2*_xlfn.NORM.DIST(0,$J104/2,$M104,TRUE))*$D104+($K104="Steady Growth")*(AND(GM$6&gt;=$F104,GM$6&lt;=$H104)*((GM$6-$F104+1)/($J104*($J104+1)/2)*$D104))+($K104="custom")*CustCF!GG104</f>
        <v/>
      </c>
      <c r="GN104" s="257">
        <f>($K104="Bell Curve")*(_xlfn.NORM.DIST(AND(GN$6&gt;=$F104,GN$6&lt;=$H104)*(GN$6-$F104+1),$J104/2,$M104,TRUE)-_xlfn.NORM.DIST(AND(GN$6&gt;=$F104,GN$6&lt;=$H104)*(GM$6-$F104+1),$J104/2,$M104,TRUE))/(1-2*_xlfn.NORM.DIST(0,$J104/2,$M104,TRUE))*$D104+($K104="Steady Growth")*(AND(GN$6&gt;=$F104,GN$6&lt;=$H104)*((GN$6-$F104+1)/($J104*($J104+1)/2)*$D104))+($K104="custom")*CustCF!GH104</f>
        <v/>
      </c>
      <c r="GO104" s="1" t="n"/>
      <c r="GP104" s="63" t="n"/>
    </row>
    <row r="105" hidden="1" outlineLevel="1">
      <c r="A105" s="1" t="n"/>
      <c r="B105" s="1" t="n"/>
      <c r="C105" s="251">
        <f>Budget!AB16</f>
        <v/>
      </c>
      <c r="D105" s="14">
        <f>Budget!AC16</f>
        <v/>
      </c>
      <c r="E105" s="14">
        <f>IF(D105&lt;&gt;0,F105,"")</f>
        <v/>
      </c>
      <c r="F105" s="252" t="n">
        <v>0</v>
      </c>
      <c r="G105" s="921">
        <f>IF(L105="custom",CustCF!F105,INDEX($P$8:$GN$8,MATCH(F105,$P$6:$GN$6,0)))</f>
        <v/>
      </c>
      <c r="H105" s="252" t="n">
        <v>0</v>
      </c>
      <c r="I105" s="921">
        <f>IF(L105="custom",CustCF!G105,INDEX($P$8:$GN$8,MATCH(H105,$P$6:$GN$6,0)))</f>
        <v/>
      </c>
      <c r="J105" s="249">
        <f>H105-F105+1</f>
        <v/>
      </c>
      <c r="K105" s="254" t="inlineStr">
        <is>
          <t>Bell Curve</t>
        </is>
      </c>
      <c r="L105" s="255" t="inlineStr">
        <is>
          <t>Flat (9)</t>
        </is>
      </c>
      <c r="M105" s="256">
        <f>INDEX($D$261:$D$266,MATCH(L105,$C$261:$C$266,0))</f>
        <v/>
      </c>
      <c r="N105" s="13">
        <f>SUM(P105:GN105)</f>
        <v/>
      </c>
      <c r="O105" s="14" t="n"/>
      <c r="P105" s="87">
        <f>($K105="Bell Curve")*(_xlfn.NORM.DIST(AND(P$6&gt;=$F105,P$6&lt;=$H105)*(P$6-$F105+1),$J105/2,$M105,TRUE)-_xlfn.NORM.DIST(AND(P$6&gt;=$F105,P$6&lt;=$H105)*(O$6-$F105+1),$J105/2,$M105,TRUE))/(1-2*_xlfn.NORM.DIST(0,$J105/2,$M105,TRUE))*$D105+($K105="Steady Growth")*(AND(P$6&gt;=$F105,P$6&lt;=$H105)*((P$6-$F105+1)/($J105*($J105+1)/2)*$D105))+($K105="custom")*CustCF!J105</f>
        <v/>
      </c>
      <c r="Q105" s="87">
        <f>($K105="Bell Curve")*(_xlfn.NORM.DIST(AND(Q$6&gt;=$F105,Q$6&lt;=$H105)*(Q$6-$F105+1),$J105/2,$M105,TRUE)-_xlfn.NORM.DIST(AND(Q$6&gt;=$F105,Q$6&lt;=$H105)*(P$6-$F105+1),$J105/2,$M105,TRUE))/(1-2*_xlfn.NORM.DIST(0,$J105/2,$M105,TRUE))*$D105+($K105="Steady Growth")*(AND(Q$6&gt;=$F105,Q$6&lt;=$H105)*((Q$6-$F105+1)/($J105*($J105+1)/2)*$D105))+($K105="custom")*CustCF!K105</f>
        <v/>
      </c>
      <c r="R105" s="87">
        <f>($K105="Bell Curve")*(_xlfn.NORM.DIST(AND(R$6&gt;=$F105,R$6&lt;=$H105)*(R$6-$F105+1),$J105/2,$M105,TRUE)-_xlfn.NORM.DIST(AND(R$6&gt;=$F105,R$6&lt;=$H105)*(Q$6-$F105+1),$J105/2,$M105,TRUE))/(1-2*_xlfn.NORM.DIST(0,$J105/2,$M105,TRUE))*$D105+($K105="Steady Growth")*(AND(R$6&gt;=$F105,R$6&lt;=$H105)*((R$6-$F105+1)/($J105*($J105+1)/2)*$D105))+($K105="custom")*CustCF!L105</f>
        <v/>
      </c>
      <c r="S105" s="87">
        <f>($K105="Bell Curve")*(_xlfn.NORM.DIST(AND(S$6&gt;=$F105,S$6&lt;=$H105)*(S$6-$F105+1),$J105/2,$M105,TRUE)-_xlfn.NORM.DIST(AND(S$6&gt;=$F105,S$6&lt;=$H105)*(R$6-$F105+1),$J105/2,$M105,TRUE))/(1-2*_xlfn.NORM.DIST(0,$J105/2,$M105,TRUE))*$D105+($K105="Steady Growth")*(AND(S$6&gt;=$F105,S$6&lt;=$H105)*((S$6-$F105+1)/($J105*($J105+1)/2)*$D105))+($K105="custom")*CustCF!M105</f>
        <v/>
      </c>
      <c r="T105" s="87">
        <f>($K105="Bell Curve")*(_xlfn.NORM.DIST(AND(T$6&gt;=$F105,T$6&lt;=$H105)*(T$6-$F105+1),$J105/2,$M105,TRUE)-_xlfn.NORM.DIST(AND(T$6&gt;=$F105,T$6&lt;=$H105)*(S$6-$F105+1),$J105/2,$M105,TRUE))/(1-2*_xlfn.NORM.DIST(0,$J105/2,$M105,TRUE))*$D105+($K105="Steady Growth")*(AND(T$6&gt;=$F105,T$6&lt;=$H105)*((T$6-$F105+1)/($J105*($J105+1)/2)*$D105))+($K105="custom")*CustCF!N105</f>
        <v/>
      </c>
      <c r="U105" s="87">
        <f>($K105="Bell Curve")*(_xlfn.NORM.DIST(AND(U$6&gt;=$F105,U$6&lt;=$H105)*(U$6-$F105+1),$J105/2,$M105,TRUE)-_xlfn.NORM.DIST(AND(U$6&gt;=$F105,U$6&lt;=$H105)*(T$6-$F105+1),$J105/2,$M105,TRUE))/(1-2*_xlfn.NORM.DIST(0,$J105/2,$M105,TRUE))*$D105+($K105="Steady Growth")*(AND(U$6&gt;=$F105,U$6&lt;=$H105)*((U$6-$F105+1)/($J105*($J105+1)/2)*$D105))+($K105="custom")*CustCF!O105</f>
        <v/>
      </c>
      <c r="V105" s="87">
        <f>($K105="Bell Curve")*(_xlfn.NORM.DIST(AND(V$6&gt;=$F105,V$6&lt;=$H105)*(V$6-$F105+1),$J105/2,$M105,TRUE)-_xlfn.NORM.DIST(AND(V$6&gt;=$F105,V$6&lt;=$H105)*(U$6-$F105+1),$J105/2,$M105,TRUE))/(1-2*_xlfn.NORM.DIST(0,$J105/2,$M105,TRUE))*$D105+($K105="Steady Growth")*(AND(V$6&gt;=$F105,V$6&lt;=$H105)*((V$6-$F105+1)/($J105*($J105+1)/2)*$D105))+($K105="custom")*CustCF!P105</f>
        <v/>
      </c>
      <c r="W105" s="87">
        <f>($K105="Bell Curve")*(_xlfn.NORM.DIST(AND(W$6&gt;=$F105,W$6&lt;=$H105)*(W$6-$F105+1),$J105/2,$M105,TRUE)-_xlfn.NORM.DIST(AND(W$6&gt;=$F105,W$6&lt;=$H105)*(V$6-$F105+1),$J105/2,$M105,TRUE))/(1-2*_xlfn.NORM.DIST(0,$J105/2,$M105,TRUE))*$D105+($K105="Steady Growth")*(AND(W$6&gt;=$F105,W$6&lt;=$H105)*((W$6-$F105+1)/($J105*($J105+1)/2)*$D105))+($K105="custom")*CustCF!Q105</f>
        <v/>
      </c>
      <c r="X105" s="87">
        <f>($K105="Bell Curve")*(_xlfn.NORM.DIST(AND(X$6&gt;=$F105,X$6&lt;=$H105)*(X$6-$F105+1),$J105/2,$M105,TRUE)-_xlfn.NORM.DIST(AND(X$6&gt;=$F105,X$6&lt;=$H105)*(W$6-$F105+1),$J105/2,$M105,TRUE))/(1-2*_xlfn.NORM.DIST(0,$J105/2,$M105,TRUE))*$D105+($K105="Steady Growth")*(AND(X$6&gt;=$F105,X$6&lt;=$H105)*((X$6-$F105+1)/($J105*($J105+1)/2)*$D105))+($K105="custom")*CustCF!R105</f>
        <v/>
      </c>
      <c r="Y105" s="87">
        <f>($K105="Bell Curve")*(_xlfn.NORM.DIST(AND(Y$6&gt;=$F105,Y$6&lt;=$H105)*(Y$6-$F105+1),$J105/2,$M105,TRUE)-_xlfn.NORM.DIST(AND(Y$6&gt;=$F105,Y$6&lt;=$H105)*(X$6-$F105+1),$J105/2,$M105,TRUE))/(1-2*_xlfn.NORM.DIST(0,$J105/2,$M105,TRUE))*$D105+($K105="Steady Growth")*(AND(Y$6&gt;=$F105,Y$6&lt;=$H105)*((Y$6-$F105+1)/($J105*($J105+1)/2)*$D105))+($K105="custom")*CustCF!S105</f>
        <v/>
      </c>
      <c r="Z105" s="87">
        <f>($K105="Bell Curve")*(_xlfn.NORM.DIST(AND(Z$6&gt;=$F105,Z$6&lt;=$H105)*(Z$6-$F105+1),$J105/2,$M105,TRUE)-_xlfn.NORM.DIST(AND(Z$6&gt;=$F105,Z$6&lt;=$H105)*(Y$6-$F105+1),$J105/2,$M105,TRUE))/(1-2*_xlfn.NORM.DIST(0,$J105/2,$M105,TRUE))*$D105+($K105="Steady Growth")*(AND(Z$6&gt;=$F105,Z$6&lt;=$H105)*((Z$6-$F105+1)/($J105*($J105+1)/2)*$D105))+($K105="custom")*CustCF!T105</f>
        <v/>
      </c>
      <c r="AA105" s="87">
        <f>($K105="Bell Curve")*(_xlfn.NORM.DIST(AND(AA$6&gt;=$F105,AA$6&lt;=$H105)*(AA$6-$F105+1),$J105/2,$M105,TRUE)-_xlfn.NORM.DIST(AND(AA$6&gt;=$F105,AA$6&lt;=$H105)*(Z$6-$F105+1),$J105/2,$M105,TRUE))/(1-2*_xlfn.NORM.DIST(0,$J105/2,$M105,TRUE))*$D105+($K105="Steady Growth")*(AND(AA$6&gt;=$F105,AA$6&lt;=$H105)*((AA$6-$F105+1)/($J105*($J105+1)/2)*$D105))+($K105="custom")*CustCF!U105</f>
        <v/>
      </c>
      <c r="AB105" s="87">
        <f>($K105="Bell Curve")*(_xlfn.NORM.DIST(AND(AB$6&gt;=$F105,AB$6&lt;=$H105)*(AB$6-$F105+1),$J105/2,$M105,TRUE)-_xlfn.NORM.DIST(AND(AB$6&gt;=$F105,AB$6&lt;=$H105)*(AA$6-$F105+1),$J105/2,$M105,TRUE))/(1-2*_xlfn.NORM.DIST(0,$J105/2,$M105,TRUE))*$D105+($K105="Steady Growth")*(AND(AB$6&gt;=$F105,AB$6&lt;=$H105)*((AB$6-$F105+1)/($J105*($J105+1)/2)*$D105))+($K105="custom")*CustCF!V105</f>
        <v/>
      </c>
      <c r="AC105" s="87">
        <f>($K105="Bell Curve")*(_xlfn.NORM.DIST(AND(AC$6&gt;=$F105,AC$6&lt;=$H105)*(AC$6-$F105+1),$J105/2,$M105,TRUE)-_xlfn.NORM.DIST(AND(AC$6&gt;=$F105,AC$6&lt;=$H105)*(AB$6-$F105+1),$J105/2,$M105,TRUE))/(1-2*_xlfn.NORM.DIST(0,$J105/2,$M105,TRUE))*$D105+($K105="Steady Growth")*(AND(AC$6&gt;=$F105,AC$6&lt;=$H105)*((AC$6-$F105+1)/($J105*($J105+1)/2)*$D105))+($K105="custom")*CustCF!W105</f>
        <v/>
      </c>
      <c r="AD105" s="87">
        <f>($K105="Bell Curve")*(_xlfn.NORM.DIST(AND(AD$6&gt;=$F105,AD$6&lt;=$H105)*(AD$6-$F105+1),$J105/2,$M105,TRUE)-_xlfn.NORM.DIST(AND(AD$6&gt;=$F105,AD$6&lt;=$H105)*(AC$6-$F105+1),$J105/2,$M105,TRUE))/(1-2*_xlfn.NORM.DIST(0,$J105/2,$M105,TRUE))*$D105+($K105="Steady Growth")*(AND(AD$6&gt;=$F105,AD$6&lt;=$H105)*((AD$6-$F105+1)/($J105*($J105+1)/2)*$D105))+($K105="custom")*CustCF!X105</f>
        <v/>
      </c>
      <c r="AE105" s="87">
        <f>($K105="Bell Curve")*(_xlfn.NORM.DIST(AND(AE$6&gt;=$F105,AE$6&lt;=$H105)*(AE$6-$F105+1),$J105/2,$M105,TRUE)-_xlfn.NORM.DIST(AND(AE$6&gt;=$F105,AE$6&lt;=$H105)*(AD$6-$F105+1),$J105/2,$M105,TRUE))/(1-2*_xlfn.NORM.DIST(0,$J105/2,$M105,TRUE))*$D105+($K105="Steady Growth")*(AND(AE$6&gt;=$F105,AE$6&lt;=$H105)*((AE$6-$F105+1)/($J105*($J105+1)/2)*$D105))+($K105="custom")*CustCF!Y105</f>
        <v/>
      </c>
      <c r="AF105" s="87">
        <f>($K105="Bell Curve")*(_xlfn.NORM.DIST(AND(AF$6&gt;=$F105,AF$6&lt;=$H105)*(AF$6-$F105+1),$J105/2,$M105,TRUE)-_xlfn.NORM.DIST(AND(AF$6&gt;=$F105,AF$6&lt;=$H105)*(AE$6-$F105+1),$J105/2,$M105,TRUE))/(1-2*_xlfn.NORM.DIST(0,$J105/2,$M105,TRUE))*$D105+($K105="Steady Growth")*(AND(AF$6&gt;=$F105,AF$6&lt;=$H105)*((AF$6-$F105+1)/($J105*($J105+1)/2)*$D105))+($K105="custom")*CustCF!Z105</f>
        <v/>
      </c>
      <c r="AG105" s="87">
        <f>($K105="Bell Curve")*(_xlfn.NORM.DIST(AND(AG$6&gt;=$F105,AG$6&lt;=$H105)*(AG$6-$F105+1),$J105/2,$M105,TRUE)-_xlfn.NORM.DIST(AND(AG$6&gt;=$F105,AG$6&lt;=$H105)*(AF$6-$F105+1),$J105/2,$M105,TRUE))/(1-2*_xlfn.NORM.DIST(0,$J105/2,$M105,TRUE))*$D105+($K105="Steady Growth")*(AND(AG$6&gt;=$F105,AG$6&lt;=$H105)*((AG$6-$F105+1)/($J105*($J105+1)/2)*$D105))+($K105="custom")*CustCF!AA105</f>
        <v/>
      </c>
      <c r="AH105" s="87">
        <f>($K105="Bell Curve")*(_xlfn.NORM.DIST(AND(AH$6&gt;=$F105,AH$6&lt;=$H105)*(AH$6-$F105+1),$J105/2,$M105,TRUE)-_xlfn.NORM.DIST(AND(AH$6&gt;=$F105,AH$6&lt;=$H105)*(AG$6-$F105+1),$J105/2,$M105,TRUE))/(1-2*_xlfn.NORM.DIST(0,$J105/2,$M105,TRUE))*$D105+($K105="Steady Growth")*(AND(AH$6&gt;=$F105,AH$6&lt;=$H105)*((AH$6-$F105+1)/($J105*($J105+1)/2)*$D105))+($K105="custom")*CustCF!AB105</f>
        <v/>
      </c>
      <c r="AI105" s="87">
        <f>($K105="Bell Curve")*(_xlfn.NORM.DIST(AND(AI$6&gt;=$F105,AI$6&lt;=$H105)*(AI$6-$F105+1),$J105/2,$M105,TRUE)-_xlfn.NORM.DIST(AND(AI$6&gt;=$F105,AI$6&lt;=$H105)*(AH$6-$F105+1),$J105/2,$M105,TRUE))/(1-2*_xlfn.NORM.DIST(0,$J105/2,$M105,TRUE))*$D105+($K105="Steady Growth")*(AND(AI$6&gt;=$F105,AI$6&lt;=$H105)*((AI$6-$F105+1)/($J105*($J105+1)/2)*$D105))+($K105="custom")*CustCF!AC105</f>
        <v/>
      </c>
      <c r="AJ105" s="87">
        <f>($K105="Bell Curve")*(_xlfn.NORM.DIST(AND(AJ$6&gt;=$F105,AJ$6&lt;=$H105)*(AJ$6-$F105+1),$J105/2,$M105,TRUE)-_xlfn.NORM.DIST(AND(AJ$6&gt;=$F105,AJ$6&lt;=$H105)*(AI$6-$F105+1),$J105/2,$M105,TRUE))/(1-2*_xlfn.NORM.DIST(0,$J105/2,$M105,TRUE))*$D105+($K105="Steady Growth")*(AND(AJ$6&gt;=$F105,AJ$6&lt;=$H105)*((AJ$6-$F105+1)/($J105*($J105+1)/2)*$D105))+($K105="custom")*CustCF!AD105</f>
        <v/>
      </c>
      <c r="AK105" s="87">
        <f>($K105="Bell Curve")*(_xlfn.NORM.DIST(AND(AK$6&gt;=$F105,AK$6&lt;=$H105)*(AK$6-$F105+1),$J105/2,$M105,TRUE)-_xlfn.NORM.DIST(AND(AK$6&gt;=$F105,AK$6&lt;=$H105)*(AJ$6-$F105+1),$J105/2,$M105,TRUE))/(1-2*_xlfn.NORM.DIST(0,$J105/2,$M105,TRUE))*$D105+($K105="Steady Growth")*(AND(AK$6&gt;=$F105,AK$6&lt;=$H105)*((AK$6-$F105+1)/($J105*($J105+1)/2)*$D105))+($K105="custom")*CustCF!AE105</f>
        <v/>
      </c>
      <c r="AL105" s="87">
        <f>($K105="Bell Curve")*(_xlfn.NORM.DIST(AND(AL$6&gt;=$F105,AL$6&lt;=$H105)*(AL$6-$F105+1),$J105/2,$M105,TRUE)-_xlfn.NORM.DIST(AND(AL$6&gt;=$F105,AL$6&lt;=$H105)*(AK$6-$F105+1),$J105/2,$M105,TRUE))/(1-2*_xlfn.NORM.DIST(0,$J105/2,$M105,TRUE))*$D105+($K105="Steady Growth")*(AND(AL$6&gt;=$F105,AL$6&lt;=$H105)*((AL$6-$F105+1)/($J105*($J105+1)/2)*$D105))+($K105="custom")*CustCF!AF105</f>
        <v/>
      </c>
      <c r="AM105" s="87">
        <f>($K105="Bell Curve")*(_xlfn.NORM.DIST(AND(AM$6&gt;=$F105,AM$6&lt;=$H105)*(AM$6-$F105+1),$J105/2,$M105,TRUE)-_xlfn.NORM.DIST(AND(AM$6&gt;=$F105,AM$6&lt;=$H105)*(AL$6-$F105+1),$J105/2,$M105,TRUE))/(1-2*_xlfn.NORM.DIST(0,$J105/2,$M105,TRUE))*$D105+($K105="Steady Growth")*(AND(AM$6&gt;=$F105,AM$6&lt;=$H105)*((AM$6-$F105+1)/($J105*($J105+1)/2)*$D105))+($K105="custom")*CustCF!AG105</f>
        <v/>
      </c>
      <c r="AN105" s="87">
        <f>($K105="Bell Curve")*(_xlfn.NORM.DIST(AND(AN$6&gt;=$F105,AN$6&lt;=$H105)*(AN$6-$F105+1),$J105/2,$M105,TRUE)-_xlfn.NORM.DIST(AND(AN$6&gt;=$F105,AN$6&lt;=$H105)*(AM$6-$F105+1),$J105/2,$M105,TRUE))/(1-2*_xlfn.NORM.DIST(0,$J105/2,$M105,TRUE))*$D105+($K105="Steady Growth")*(AND(AN$6&gt;=$F105,AN$6&lt;=$H105)*((AN$6-$F105+1)/($J105*($J105+1)/2)*$D105))+($K105="custom")*CustCF!AH105</f>
        <v/>
      </c>
      <c r="AO105" s="87">
        <f>($K105="Bell Curve")*(_xlfn.NORM.DIST(AND(AO$6&gt;=$F105,AO$6&lt;=$H105)*(AO$6-$F105+1),$J105/2,$M105,TRUE)-_xlfn.NORM.DIST(AND(AO$6&gt;=$F105,AO$6&lt;=$H105)*(AN$6-$F105+1),$J105/2,$M105,TRUE))/(1-2*_xlfn.NORM.DIST(0,$J105/2,$M105,TRUE))*$D105+($K105="Steady Growth")*(AND(AO$6&gt;=$F105,AO$6&lt;=$H105)*((AO$6-$F105+1)/($J105*($J105+1)/2)*$D105))+($K105="custom")*CustCF!AI105</f>
        <v/>
      </c>
      <c r="AP105" s="87">
        <f>($K105="Bell Curve")*(_xlfn.NORM.DIST(AND(AP$6&gt;=$F105,AP$6&lt;=$H105)*(AP$6-$F105+1),$J105/2,$M105,TRUE)-_xlfn.NORM.DIST(AND(AP$6&gt;=$F105,AP$6&lt;=$H105)*(AO$6-$F105+1),$J105/2,$M105,TRUE))/(1-2*_xlfn.NORM.DIST(0,$J105/2,$M105,TRUE))*$D105+($K105="Steady Growth")*(AND(AP$6&gt;=$F105,AP$6&lt;=$H105)*((AP$6-$F105+1)/($J105*($J105+1)/2)*$D105))+($K105="custom")*CustCF!AJ105</f>
        <v/>
      </c>
      <c r="AQ105" s="87">
        <f>($K105="Bell Curve")*(_xlfn.NORM.DIST(AND(AQ$6&gt;=$F105,AQ$6&lt;=$H105)*(AQ$6-$F105+1),$J105/2,$M105,TRUE)-_xlfn.NORM.DIST(AND(AQ$6&gt;=$F105,AQ$6&lt;=$H105)*(AP$6-$F105+1),$J105/2,$M105,TRUE))/(1-2*_xlfn.NORM.DIST(0,$J105/2,$M105,TRUE))*$D105+($K105="Steady Growth")*(AND(AQ$6&gt;=$F105,AQ$6&lt;=$H105)*((AQ$6-$F105+1)/($J105*($J105+1)/2)*$D105))+($K105="custom")*CustCF!AK105</f>
        <v/>
      </c>
      <c r="AR105" s="87">
        <f>($K105="Bell Curve")*(_xlfn.NORM.DIST(AND(AR$6&gt;=$F105,AR$6&lt;=$H105)*(AR$6-$F105+1),$J105/2,$M105,TRUE)-_xlfn.NORM.DIST(AND(AR$6&gt;=$F105,AR$6&lt;=$H105)*(AQ$6-$F105+1),$J105/2,$M105,TRUE))/(1-2*_xlfn.NORM.DIST(0,$J105/2,$M105,TRUE))*$D105+($K105="Steady Growth")*(AND(AR$6&gt;=$F105,AR$6&lt;=$H105)*((AR$6-$F105+1)/($J105*($J105+1)/2)*$D105))+($K105="custom")*CustCF!AL105</f>
        <v/>
      </c>
      <c r="AS105" s="87">
        <f>($K105="Bell Curve")*(_xlfn.NORM.DIST(AND(AS$6&gt;=$F105,AS$6&lt;=$H105)*(AS$6-$F105+1),$J105/2,$M105,TRUE)-_xlfn.NORM.DIST(AND(AS$6&gt;=$F105,AS$6&lt;=$H105)*(AR$6-$F105+1),$J105/2,$M105,TRUE))/(1-2*_xlfn.NORM.DIST(0,$J105/2,$M105,TRUE))*$D105+($K105="Steady Growth")*(AND(AS$6&gt;=$F105,AS$6&lt;=$H105)*((AS$6-$F105+1)/($J105*($J105+1)/2)*$D105))+($K105="custom")*CustCF!AM105</f>
        <v/>
      </c>
      <c r="AT105" s="87">
        <f>($K105="Bell Curve")*(_xlfn.NORM.DIST(AND(AT$6&gt;=$F105,AT$6&lt;=$H105)*(AT$6-$F105+1),$J105/2,$M105,TRUE)-_xlfn.NORM.DIST(AND(AT$6&gt;=$F105,AT$6&lt;=$H105)*(AS$6-$F105+1),$J105/2,$M105,TRUE))/(1-2*_xlfn.NORM.DIST(0,$J105/2,$M105,TRUE))*$D105+($K105="Steady Growth")*(AND(AT$6&gt;=$F105,AT$6&lt;=$H105)*((AT$6-$F105+1)/($J105*($J105+1)/2)*$D105))+($K105="custom")*CustCF!AN105</f>
        <v/>
      </c>
      <c r="AU105" s="87">
        <f>($K105="Bell Curve")*(_xlfn.NORM.DIST(AND(AU$6&gt;=$F105,AU$6&lt;=$H105)*(AU$6-$F105+1),$J105/2,$M105,TRUE)-_xlfn.NORM.DIST(AND(AU$6&gt;=$F105,AU$6&lt;=$H105)*(AT$6-$F105+1),$J105/2,$M105,TRUE))/(1-2*_xlfn.NORM.DIST(0,$J105/2,$M105,TRUE))*$D105+($K105="Steady Growth")*(AND(AU$6&gt;=$F105,AU$6&lt;=$H105)*((AU$6-$F105+1)/($J105*($J105+1)/2)*$D105))+($K105="custom")*CustCF!AO105</f>
        <v/>
      </c>
      <c r="AV105" s="87">
        <f>($K105="Bell Curve")*(_xlfn.NORM.DIST(AND(AV$6&gt;=$F105,AV$6&lt;=$H105)*(AV$6-$F105+1),$J105/2,$M105,TRUE)-_xlfn.NORM.DIST(AND(AV$6&gt;=$F105,AV$6&lt;=$H105)*(AU$6-$F105+1),$J105/2,$M105,TRUE))/(1-2*_xlfn.NORM.DIST(0,$J105/2,$M105,TRUE))*$D105+($K105="Steady Growth")*(AND(AV$6&gt;=$F105,AV$6&lt;=$H105)*((AV$6-$F105+1)/($J105*($J105+1)/2)*$D105))+($K105="custom")*CustCF!AP105</f>
        <v/>
      </c>
      <c r="AW105" s="87">
        <f>($K105="Bell Curve")*(_xlfn.NORM.DIST(AND(AW$6&gt;=$F105,AW$6&lt;=$H105)*(AW$6-$F105+1),$J105/2,$M105,TRUE)-_xlfn.NORM.DIST(AND(AW$6&gt;=$F105,AW$6&lt;=$H105)*(AV$6-$F105+1),$J105/2,$M105,TRUE))/(1-2*_xlfn.NORM.DIST(0,$J105/2,$M105,TRUE))*$D105+($K105="Steady Growth")*(AND(AW$6&gt;=$F105,AW$6&lt;=$H105)*((AW$6-$F105+1)/($J105*($J105+1)/2)*$D105))+($K105="custom")*CustCF!AQ105</f>
        <v/>
      </c>
      <c r="AX105" s="87">
        <f>($K105="Bell Curve")*(_xlfn.NORM.DIST(AND(AX$6&gt;=$F105,AX$6&lt;=$H105)*(AX$6-$F105+1),$J105/2,$M105,TRUE)-_xlfn.NORM.DIST(AND(AX$6&gt;=$F105,AX$6&lt;=$H105)*(AW$6-$F105+1),$J105/2,$M105,TRUE))/(1-2*_xlfn.NORM.DIST(0,$J105/2,$M105,TRUE))*$D105+($K105="Steady Growth")*(AND(AX$6&gt;=$F105,AX$6&lt;=$H105)*((AX$6-$F105+1)/($J105*($J105+1)/2)*$D105))+($K105="custom")*CustCF!AR105</f>
        <v/>
      </c>
      <c r="AY105" s="87">
        <f>($K105="Bell Curve")*(_xlfn.NORM.DIST(AND(AY$6&gt;=$F105,AY$6&lt;=$H105)*(AY$6-$F105+1),$J105/2,$M105,TRUE)-_xlfn.NORM.DIST(AND(AY$6&gt;=$F105,AY$6&lt;=$H105)*(AX$6-$F105+1),$J105/2,$M105,TRUE))/(1-2*_xlfn.NORM.DIST(0,$J105/2,$M105,TRUE))*$D105+($K105="Steady Growth")*(AND(AY$6&gt;=$F105,AY$6&lt;=$H105)*((AY$6-$F105+1)/($J105*($J105+1)/2)*$D105))+($K105="custom")*CustCF!AS105</f>
        <v/>
      </c>
      <c r="AZ105" s="87">
        <f>($K105="Bell Curve")*(_xlfn.NORM.DIST(AND(AZ$6&gt;=$F105,AZ$6&lt;=$H105)*(AZ$6-$F105+1),$J105/2,$M105,TRUE)-_xlfn.NORM.DIST(AND(AZ$6&gt;=$F105,AZ$6&lt;=$H105)*(AY$6-$F105+1),$J105/2,$M105,TRUE))/(1-2*_xlfn.NORM.DIST(0,$J105/2,$M105,TRUE))*$D105+($K105="Steady Growth")*(AND(AZ$6&gt;=$F105,AZ$6&lt;=$H105)*((AZ$6-$F105+1)/($J105*($J105+1)/2)*$D105))+($K105="custom")*CustCF!AT105</f>
        <v/>
      </c>
      <c r="BA105" s="87">
        <f>($K105="Bell Curve")*(_xlfn.NORM.DIST(AND(BA$6&gt;=$F105,BA$6&lt;=$H105)*(BA$6-$F105+1),$J105/2,$M105,TRUE)-_xlfn.NORM.DIST(AND(BA$6&gt;=$F105,BA$6&lt;=$H105)*(AZ$6-$F105+1),$J105/2,$M105,TRUE))/(1-2*_xlfn.NORM.DIST(0,$J105/2,$M105,TRUE))*$D105+($K105="Steady Growth")*(AND(BA$6&gt;=$F105,BA$6&lt;=$H105)*((BA$6-$F105+1)/($J105*($J105+1)/2)*$D105))+($K105="custom")*CustCF!AU105</f>
        <v/>
      </c>
      <c r="BB105" s="87">
        <f>($K105="Bell Curve")*(_xlfn.NORM.DIST(AND(BB$6&gt;=$F105,BB$6&lt;=$H105)*(BB$6-$F105+1),$J105/2,$M105,TRUE)-_xlfn.NORM.DIST(AND(BB$6&gt;=$F105,BB$6&lt;=$H105)*(BA$6-$F105+1),$J105/2,$M105,TRUE))/(1-2*_xlfn.NORM.DIST(0,$J105/2,$M105,TRUE))*$D105+($K105="Steady Growth")*(AND(BB$6&gt;=$F105,BB$6&lt;=$H105)*((BB$6-$F105+1)/($J105*($J105+1)/2)*$D105))+($K105="custom")*CustCF!AV105</f>
        <v/>
      </c>
      <c r="BC105" s="87">
        <f>($K105="Bell Curve")*(_xlfn.NORM.DIST(AND(BC$6&gt;=$F105,BC$6&lt;=$H105)*(BC$6-$F105+1),$J105/2,$M105,TRUE)-_xlfn.NORM.DIST(AND(BC$6&gt;=$F105,BC$6&lt;=$H105)*(BB$6-$F105+1),$J105/2,$M105,TRUE))/(1-2*_xlfn.NORM.DIST(0,$J105/2,$M105,TRUE))*$D105+($K105="Steady Growth")*(AND(BC$6&gt;=$F105,BC$6&lt;=$H105)*((BC$6-$F105+1)/($J105*($J105+1)/2)*$D105))+($K105="custom")*CustCF!AW105</f>
        <v/>
      </c>
      <c r="BD105" s="87">
        <f>($K105="Bell Curve")*(_xlfn.NORM.DIST(AND(BD$6&gt;=$F105,BD$6&lt;=$H105)*(BD$6-$F105+1),$J105/2,$M105,TRUE)-_xlfn.NORM.DIST(AND(BD$6&gt;=$F105,BD$6&lt;=$H105)*(BC$6-$F105+1),$J105/2,$M105,TRUE))/(1-2*_xlfn.NORM.DIST(0,$J105/2,$M105,TRUE))*$D105+($K105="Steady Growth")*(AND(BD$6&gt;=$F105,BD$6&lt;=$H105)*((BD$6-$F105+1)/($J105*($J105+1)/2)*$D105))+($K105="custom")*CustCF!AX105</f>
        <v/>
      </c>
      <c r="BE105" s="87">
        <f>($K105="Bell Curve")*(_xlfn.NORM.DIST(AND(BE$6&gt;=$F105,BE$6&lt;=$H105)*(BE$6-$F105+1),$J105/2,$M105,TRUE)-_xlfn.NORM.DIST(AND(BE$6&gt;=$F105,BE$6&lt;=$H105)*(BD$6-$F105+1),$J105/2,$M105,TRUE))/(1-2*_xlfn.NORM.DIST(0,$J105/2,$M105,TRUE))*$D105+($K105="Steady Growth")*(AND(BE$6&gt;=$F105,BE$6&lt;=$H105)*((BE$6-$F105+1)/($J105*($J105+1)/2)*$D105))+($K105="custom")*CustCF!AY105</f>
        <v/>
      </c>
      <c r="BF105" s="87">
        <f>($K105="Bell Curve")*(_xlfn.NORM.DIST(AND(BF$6&gt;=$F105,BF$6&lt;=$H105)*(BF$6-$F105+1),$J105/2,$M105,TRUE)-_xlfn.NORM.DIST(AND(BF$6&gt;=$F105,BF$6&lt;=$H105)*(BE$6-$F105+1),$J105/2,$M105,TRUE))/(1-2*_xlfn.NORM.DIST(0,$J105/2,$M105,TRUE))*$D105+($K105="Steady Growth")*(AND(BF$6&gt;=$F105,BF$6&lt;=$H105)*((BF$6-$F105+1)/($J105*($J105+1)/2)*$D105))+($K105="custom")*CustCF!AZ105</f>
        <v/>
      </c>
      <c r="BG105" s="87">
        <f>($K105="Bell Curve")*(_xlfn.NORM.DIST(AND(BG$6&gt;=$F105,BG$6&lt;=$H105)*(BG$6-$F105+1),$J105/2,$M105,TRUE)-_xlfn.NORM.DIST(AND(BG$6&gt;=$F105,BG$6&lt;=$H105)*(BF$6-$F105+1),$J105/2,$M105,TRUE))/(1-2*_xlfn.NORM.DIST(0,$J105/2,$M105,TRUE))*$D105+($K105="Steady Growth")*(AND(BG$6&gt;=$F105,BG$6&lt;=$H105)*((BG$6-$F105+1)/($J105*($J105+1)/2)*$D105))+($K105="custom")*CustCF!BA105</f>
        <v/>
      </c>
      <c r="BH105" s="87">
        <f>($K105="Bell Curve")*(_xlfn.NORM.DIST(AND(BH$6&gt;=$F105,BH$6&lt;=$H105)*(BH$6-$F105+1),$J105/2,$M105,TRUE)-_xlfn.NORM.DIST(AND(BH$6&gt;=$F105,BH$6&lt;=$H105)*(BG$6-$F105+1),$J105/2,$M105,TRUE))/(1-2*_xlfn.NORM.DIST(0,$J105/2,$M105,TRUE))*$D105+($K105="Steady Growth")*(AND(BH$6&gt;=$F105,BH$6&lt;=$H105)*((BH$6-$F105+1)/($J105*($J105+1)/2)*$D105))+($K105="custom")*CustCF!BB105</f>
        <v/>
      </c>
      <c r="BI105" s="87">
        <f>($K105="Bell Curve")*(_xlfn.NORM.DIST(AND(BI$6&gt;=$F105,BI$6&lt;=$H105)*(BI$6-$F105+1),$J105/2,$M105,TRUE)-_xlfn.NORM.DIST(AND(BI$6&gt;=$F105,BI$6&lt;=$H105)*(BH$6-$F105+1),$J105/2,$M105,TRUE))/(1-2*_xlfn.NORM.DIST(0,$J105/2,$M105,TRUE))*$D105+($K105="Steady Growth")*(AND(BI$6&gt;=$F105,BI$6&lt;=$H105)*((BI$6-$F105+1)/($J105*($J105+1)/2)*$D105))+($K105="custom")*CustCF!BC105</f>
        <v/>
      </c>
      <c r="BJ105" s="87">
        <f>($K105="Bell Curve")*(_xlfn.NORM.DIST(AND(BJ$6&gt;=$F105,BJ$6&lt;=$H105)*(BJ$6-$F105+1),$J105/2,$M105,TRUE)-_xlfn.NORM.DIST(AND(BJ$6&gt;=$F105,BJ$6&lt;=$H105)*(BI$6-$F105+1),$J105/2,$M105,TRUE))/(1-2*_xlfn.NORM.DIST(0,$J105/2,$M105,TRUE))*$D105+($K105="Steady Growth")*(AND(BJ$6&gt;=$F105,BJ$6&lt;=$H105)*((BJ$6-$F105+1)/($J105*($J105+1)/2)*$D105))+($K105="custom")*CustCF!BD105</f>
        <v/>
      </c>
      <c r="BK105" s="87">
        <f>($K105="Bell Curve")*(_xlfn.NORM.DIST(AND(BK$6&gt;=$F105,BK$6&lt;=$H105)*(BK$6-$F105+1),$J105/2,$M105,TRUE)-_xlfn.NORM.DIST(AND(BK$6&gt;=$F105,BK$6&lt;=$H105)*(BJ$6-$F105+1),$J105/2,$M105,TRUE))/(1-2*_xlfn.NORM.DIST(0,$J105/2,$M105,TRUE))*$D105+($K105="Steady Growth")*(AND(BK$6&gt;=$F105,BK$6&lt;=$H105)*((BK$6-$F105+1)/($J105*($J105+1)/2)*$D105))+($K105="custom")*CustCF!BE105</f>
        <v/>
      </c>
      <c r="BL105" s="87">
        <f>($K105="Bell Curve")*(_xlfn.NORM.DIST(AND(BL$6&gt;=$F105,BL$6&lt;=$H105)*(BL$6-$F105+1),$J105/2,$M105,TRUE)-_xlfn.NORM.DIST(AND(BL$6&gt;=$F105,BL$6&lt;=$H105)*(BK$6-$F105+1),$J105/2,$M105,TRUE))/(1-2*_xlfn.NORM.DIST(0,$J105/2,$M105,TRUE))*$D105+($K105="Steady Growth")*(AND(BL$6&gt;=$F105,BL$6&lt;=$H105)*((BL$6-$F105+1)/($J105*($J105+1)/2)*$D105))+($K105="custom")*CustCF!BF105</f>
        <v/>
      </c>
      <c r="BM105" s="87">
        <f>($K105="Bell Curve")*(_xlfn.NORM.DIST(AND(BM$6&gt;=$F105,BM$6&lt;=$H105)*(BM$6-$F105+1),$J105/2,$M105,TRUE)-_xlfn.NORM.DIST(AND(BM$6&gt;=$F105,BM$6&lt;=$H105)*(BL$6-$F105+1),$J105/2,$M105,TRUE))/(1-2*_xlfn.NORM.DIST(0,$J105/2,$M105,TRUE))*$D105+($K105="Steady Growth")*(AND(BM$6&gt;=$F105,BM$6&lt;=$H105)*((BM$6-$F105+1)/($J105*($J105+1)/2)*$D105))+($K105="custom")*CustCF!BG105</f>
        <v/>
      </c>
      <c r="BN105" s="87">
        <f>($K105="Bell Curve")*(_xlfn.NORM.DIST(AND(BN$6&gt;=$F105,BN$6&lt;=$H105)*(BN$6-$F105+1),$J105/2,$M105,TRUE)-_xlfn.NORM.DIST(AND(BN$6&gt;=$F105,BN$6&lt;=$H105)*(BM$6-$F105+1),$J105/2,$M105,TRUE))/(1-2*_xlfn.NORM.DIST(0,$J105/2,$M105,TRUE))*$D105+($K105="Steady Growth")*(AND(BN$6&gt;=$F105,BN$6&lt;=$H105)*((BN$6-$F105+1)/($J105*($J105+1)/2)*$D105))+($K105="custom")*CustCF!BH105</f>
        <v/>
      </c>
      <c r="BO105" s="87">
        <f>($K105="Bell Curve")*(_xlfn.NORM.DIST(AND(BO$6&gt;=$F105,BO$6&lt;=$H105)*(BO$6-$F105+1),$J105/2,$M105,TRUE)-_xlfn.NORM.DIST(AND(BO$6&gt;=$F105,BO$6&lt;=$H105)*(BN$6-$F105+1),$J105/2,$M105,TRUE))/(1-2*_xlfn.NORM.DIST(0,$J105/2,$M105,TRUE))*$D105+($K105="Steady Growth")*(AND(BO$6&gt;=$F105,BO$6&lt;=$H105)*((BO$6-$F105+1)/($J105*($J105+1)/2)*$D105))+($K105="custom")*CustCF!BI105</f>
        <v/>
      </c>
      <c r="BP105" s="87">
        <f>($K105="Bell Curve")*(_xlfn.NORM.DIST(AND(BP$6&gt;=$F105,BP$6&lt;=$H105)*(BP$6-$F105+1),$J105/2,$M105,TRUE)-_xlfn.NORM.DIST(AND(BP$6&gt;=$F105,BP$6&lt;=$H105)*(BO$6-$F105+1),$J105/2,$M105,TRUE))/(1-2*_xlfn.NORM.DIST(0,$J105/2,$M105,TRUE))*$D105+($K105="Steady Growth")*(AND(BP$6&gt;=$F105,BP$6&lt;=$H105)*((BP$6-$F105+1)/($J105*($J105+1)/2)*$D105))+($K105="custom")*CustCF!BJ105</f>
        <v/>
      </c>
      <c r="BQ105" s="87">
        <f>($K105="Bell Curve")*(_xlfn.NORM.DIST(AND(BQ$6&gt;=$F105,BQ$6&lt;=$H105)*(BQ$6-$F105+1),$J105/2,$M105,TRUE)-_xlfn.NORM.DIST(AND(BQ$6&gt;=$F105,BQ$6&lt;=$H105)*(BP$6-$F105+1),$J105/2,$M105,TRUE))/(1-2*_xlfn.NORM.DIST(0,$J105/2,$M105,TRUE))*$D105+($K105="Steady Growth")*(AND(BQ$6&gt;=$F105,BQ$6&lt;=$H105)*((BQ$6-$F105+1)/($J105*($J105+1)/2)*$D105))+($K105="custom")*CustCF!BK105</f>
        <v/>
      </c>
      <c r="BR105" s="87">
        <f>($K105="Bell Curve")*(_xlfn.NORM.DIST(AND(BR$6&gt;=$F105,BR$6&lt;=$H105)*(BR$6-$F105+1),$J105/2,$M105,TRUE)-_xlfn.NORM.DIST(AND(BR$6&gt;=$F105,BR$6&lt;=$H105)*(BQ$6-$F105+1),$J105/2,$M105,TRUE))/(1-2*_xlfn.NORM.DIST(0,$J105/2,$M105,TRUE))*$D105+($K105="Steady Growth")*(AND(BR$6&gt;=$F105,BR$6&lt;=$H105)*((BR$6-$F105+1)/($J105*($J105+1)/2)*$D105))+($K105="custom")*CustCF!BL105</f>
        <v/>
      </c>
      <c r="BS105" s="87">
        <f>($K105="Bell Curve")*(_xlfn.NORM.DIST(AND(BS$6&gt;=$F105,BS$6&lt;=$H105)*(BS$6-$F105+1),$J105/2,$M105,TRUE)-_xlfn.NORM.DIST(AND(BS$6&gt;=$F105,BS$6&lt;=$H105)*(BR$6-$F105+1),$J105/2,$M105,TRUE))/(1-2*_xlfn.NORM.DIST(0,$J105/2,$M105,TRUE))*$D105+($K105="Steady Growth")*(AND(BS$6&gt;=$F105,BS$6&lt;=$H105)*((BS$6-$F105+1)/($J105*($J105+1)/2)*$D105))+($K105="custom")*CustCF!BM105</f>
        <v/>
      </c>
      <c r="BT105" s="87">
        <f>($K105="Bell Curve")*(_xlfn.NORM.DIST(AND(BT$6&gt;=$F105,BT$6&lt;=$H105)*(BT$6-$F105+1),$J105/2,$M105,TRUE)-_xlfn.NORM.DIST(AND(BT$6&gt;=$F105,BT$6&lt;=$H105)*(BS$6-$F105+1),$J105/2,$M105,TRUE))/(1-2*_xlfn.NORM.DIST(0,$J105/2,$M105,TRUE))*$D105+($K105="Steady Growth")*(AND(BT$6&gt;=$F105,BT$6&lt;=$H105)*((BT$6-$F105+1)/($J105*($J105+1)/2)*$D105))+($K105="custom")*CustCF!BN105</f>
        <v/>
      </c>
      <c r="BU105" s="87">
        <f>($K105="Bell Curve")*(_xlfn.NORM.DIST(AND(BU$6&gt;=$F105,BU$6&lt;=$H105)*(BU$6-$F105+1),$J105/2,$M105,TRUE)-_xlfn.NORM.DIST(AND(BU$6&gt;=$F105,BU$6&lt;=$H105)*(BT$6-$F105+1),$J105/2,$M105,TRUE))/(1-2*_xlfn.NORM.DIST(0,$J105/2,$M105,TRUE))*$D105+($K105="Steady Growth")*(AND(BU$6&gt;=$F105,BU$6&lt;=$H105)*((BU$6-$F105+1)/($J105*($J105+1)/2)*$D105))+($K105="custom")*CustCF!BO105</f>
        <v/>
      </c>
      <c r="BV105" s="87">
        <f>($K105="Bell Curve")*(_xlfn.NORM.DIST(AND(BV$6&gt;=$F105,BV$6&lt;=$H105)*(BV$6-$F105+1),$J105/2,$M105,TRUE)-_xlfn.NORM.DIST(AND(BV$6&gt;=$F105,BV$6&lt;=$H105)*(BU$6-$F105+1),$J105/2,$M105,TRUE))/(1-2*_xlfn.NORM.DIST(0,$J105/2,$M105,TRUE))*$D105+($K105="Steady Growth")*(AND(BV$6&gt;=$F105,BV$6&lt;=$H105)*((BV$6-$F105+1)/($J105*($J105+1)/2)*$D105))+($K105="custom")*CustCF!BP105</f>
        <v/>
      </c>
      <c r="BW105" s="87">
        <f>($K105="Bell Curve")*(_xlfn.NORM.DIST(AND(BW$6&gt;=$F105,BW$6&lt;=$H105)*(BW$6-$F105+1),$J105/2,$M105,TRUE)-_xlfn.NORM.DIST(AND(BW$6&gt;=$F105,BW$6&lt;=$H105)*(BV$6-$F105+1),$J105/2,$M105,TRUE))/(1-2*_xlfn.NORM.DIST(0,$J105/2,$M105,TRUE))*$D105+($K105="Steady Growth")*(AND(BW$6&gt;=$F105,BW$6&lt;=$H105)*((BW$6-$F105+1)/($J105*($J105+1)/2)*$D105))+($K105="custom")*CustCF!BQ105</f>
        <v/>
      </c>
      <c r="BX105" s="87">
        <f>($K105="Bell Curve")*(_xlfn.NORM.DIST(AND(BX$6&gt;=$F105,BX$6&lt;=$H105)*(BX$6-$F105+1),$J105/2,$M105,TRUE)-_xlfn.NORM.DIST(AND(BX$6&gt;=$F105,BX$6&lt;=$H105)*(BW$6-$F105+1),$J105/2,$M105,TRUE))/(1-2*_xlfn.NORM.DIST(0,$J105/2,$M105,TRUE))*$D105+($K105="Steady Growth")*(AND(BX$6&gt;=$F105,BX$6&lt;=$H105)*((BX$6-$F105+1)/($J105*($J105+1)/2)*$D105))+($K105="custom")*CustCF!BR105</f>
        <v/>
      </c>
      <c r="BY105" s="87">
        <f>($K105="Bell Curve")*(_xlfn.NORM.DIST(AND(BY$6&gt;=$F105,BY$6&lt;=$H105)*(BY$6-$F105+1),$J105/2,$M105,TRUE)-_xlfn.NORM.DIST(AND(BY$6&gt;=$F105,BY$6&lt;=$H105)*(BX$6-$F105+1),$J105/2,$M105,TRUE))/(1-2*_xlfn.NORM.DIST(0,$J105/2,$M105,TRUE))*$D105+($K105="Steady Growth")*(AND(BY$6&gt;=$F105,BY$6&lt;=$H105)*((BY$6-$F105+1)/($J105*($J105+1)/2)*$D105))+($K105="custom")*CustCF!BS105</f>
        <v/>
      </c>
      <c r="BZ105" s="87">
        <f>($K105="Bell Curve")*(_xlfn.NORM.DIST(AND(BZ$6&gt;=$F105,BZ$6&lt;=$H105)*(BZ$6-$F105+1),$J105/2,$M105,TRUE)-_xlfn.NORM.DIST(AND(BZ$6&gt;=$F105,BZ$6&lt;=$H105)*(BY$6-$F105+1),$J105/2,$M105,TRUE))/(1-2*_xlfn.NORM.DIST(0,$J105/2,$M105,TRUE))*$D105+($K105="Steady Growth")*(AND(BZ$6&gt;=$F105,BZ$6&lt;=$H105)*((BZ$6-$F105+1)/($J105*($J105+1)/2)*$D105))+($K105="custom")*CustCF!BT105</f>
        <v/>
      </c>
      <c r="CA105" s="87">
        <f>($K105="Bell Curve")*(_xlfn.NORM.DIST(AND(CA$6&gt;=$F105,CA$6&lt;=$H105)*(CA$6-$F105+1),$J105/2,$M105,TRUE)-_xlfn.NORM.DIST(AND(CA$6&gt;=$F105,CA$6&lt;=$H105)*(BZ$6-$F105+1),$J105/2,$M105,TRUE))/(1-2*_xlfn.NORM.DIST(0,$J105/2,$M105,TRUE))*$D105+($K105="Steady Growth")*(AND(CA$6&gt;=$F105,CA$6&lt;=$H105)*((CA$6-$F105+1)/($J105*($J105+1)/2)*$D105))+($K105="custom")*CustCF!BU105</f>
        <v/>
      </c>
      <c r="CB105" s="87">
        <f>($K105="Bell Curve")*(_xlfn.NORM.DIST(AND(CB$6&gt;=$F105,CB$6&lt;=$H105)*(CB$6-$F105+1),$J105/2,$M105,TRUE)-_xlfn.NORM.DIST(AND(CB$6&gt;=$F105,CB$6&lt;=$H105)*(CA$6-$F105+1),$J105/2,$M105,TRUE))/(1-2*_xlfn.NORM.DIST(0,$J105/2,$M105,TRUE))*$D105+($K105="Steady Growth")*(AND(CB$6&gt;=$F105,CB$6&lt;=$H105)*((CB$6-$F105+1)/($J105*($J105+1)/2)*$D105))+($K105="custom")*CustCF!BV105</f>
        <v/>
      </c>
      <c r="CC105" s="87">
        <f>($K105="Bell Curve")*(_xlfn.NORM.DIST(AND(CC$6&gt;=$F105,CC$6&lt;=$H105)*(CC$6-$F105+1),$J105/2,$M105,TRUE)-_xlfn.NORM.DIST(AND(CC$6&gt;=$F105,CC$6&lt;=$H105)*(CB$6-$F105+1),$J105/2,$M105,TRUE))/(1-2*_xlfn.NORM.DIST(0,$J105/2,$M105,TRUE))*$D105+($K105="Steady Growth")*(AND(CC$6&gt;=$F105,CC$6&lt;=$H105)*((CC$6-$F105+1)/($J105*($J105+1)/2)*$D105))+($K105="custom")*CustCF!BW105</f>
        <v/>
      </c>
      <c r="CD105" s="87">
        <f>($K105="Bell Curve")*(_xlfn.NORM.DIST(AND(CD$6&gt;=$F105,CD$6&lt;=$H105)*(CD$6-$F105+1),$J105/2,$M105,TRUE)-_xlfn.NORM.DIST(AND(CD$6&gt;=$F105,CD$6&lt;=$H105)*(CC$6-$F105+1),$J105/2,$M105,TRUE))/(1-2*_xlfn.NORM.DIST(0,$J105/2,$M105,TRUE))*$D105+($K105="Steady Growth")*(AND(CD$6&gt;=$F105,CD$6&lt;=$H105)*((CD$6-$F105+1)/($J105*($J105+1)/2)*$D105))+($K105="custom")*CustCF!BX105</f>
        <v/>
      </c>
      <c r="CE105" s="87">
        <f>($K105="Bell Curve")*(_xlfn.NORM.DIST(AND(CE$6&gt;=$F105,CE$6&lt;=$H105)*(CE$6-$F105+1),$J105/2,$M105,TRUE)-_xlfn.NORM.DIST(AND(CE$6&gt;=$F105,CE$6&lt;=$H105)*(CD$6-$F105+1),$J105/2,$M105,TRUE))/(1-2*_xlfn.NORM.DIST(0,$J105/2,$M105,TRUE))*$D105+($K105="Steady Growth")*(AND(CE$6&gt;=$F105,CE$6&lt;=$H105)*((CE$6-$F105+1)/($J105*($J105+1)/2)*$D105))+($K105="custom")*CustCF!BY105</f>
        <v/>
      </c>
      <c r="CF105" s="87">
        <f>($K105="Bell Curve")*(_xlfn.NORM.DIST(AND(CF$6&gt;=$F105,CF$6&lt;=$H105)*(CF$6-$F105+1),$J105/2,$M105,TRUE)-_xlfn.NORM.DIST(AND(CF$6&gt;=$F105,CF$6&lt;=$H105)*(CE$6-$F105+1),$J105/2,$M105,TRUE))/(1-2*_xlfn.NORM.DIST(0,$J105/2,$M105,TRUE))*$D105+($K105="Steady Growth")*(AND(CF$6&gt;=$F105,CF$6&lt;=$H105)*((CF$6-$F105+1)/($J105*($J105+1)/2)*$D105))+($K105="custom")*CustCF!BZ105</f>
        <v/>
      </c>
      <c r="CG105" s="87">
        <f>($K105="Bell Curve")*(_xlfn.NORM.DIST(AND(CG$6&gt;=$F105,CG$6&lt;=$H105)*(CG$6-$F105+1),$J105/2,$M105,TRUE)-_xlfn.NORM.DIST(AND(CG$6&gt;=$F105,CG$6&lt;=$H105)*(CF$6-$F105+1),$J105/2,$M105,TRUE))/(1-2*_xlfn.NORM.DIST(0,$J105/2,$M105,TRUE))*$D105+($K105="Steady Growth")*(AND(CG$6&gt;=$F105,CG$6&lt;=$H105)*((CG$6-$F105+1)/($J105*($J105+1)/2)*$D105))+($K105="custom")*CustCF!CA105</f>
        <v/>
      </c>
      <c r="CH105" s="87">
        <f>($K105="Bell Curve")*(_xlfn.NORM.DIST(AND(CH$6&gt;=$F105,CH$6&lt;=$H105)*(CH$6-$F105+1),$J105/2,$M105,TRUE)-_xlfn.NORM.DIST(AND(CH$6&gt;=$F105,CH$6&lt;=$H105)*(CG$6-$F105+1),$J105/2,$M105,TRUE))/(1-2*_xlfn.NORM.DIST(0,$J105/2,$M105,TRUE))*$D105+($K105="Steady Growth")*(AND(CH$6&gt;=$F105,CH$6&lt;=$H105)*((CH$6-$F105+1)/($J105*($J105+1)/2)*$D105))+($K105="custom")*CustCF!CB105</f>
        <v/>
      </c>
      <c r="CI105" s="87">
        <f>($K105="Bell Curve")*(_xlfn.NORM.DIST(AND(CI$6&gt;=$F105,CI$6&lt;=$H105)*(CI$6-$F105+1),$J105/2,$M105,TRUE)-_xlfn.NORM.DIST(AND(CI$6&gt;=$F105,CI$6&lt;=$H105)*(CH$6-$F105+1),$J105/2,$M105,TRUE))/(1-2*_xlfn.NORM.DIST(0,$J105/2,$M105,TRUE))*$D105+($K105="Steady Growth")*(AND(CI$6&gt;=$F105,CI$6&lt;=$H105)*((CI$6-$F105+1)/($J105*($J105+1)/2)*$D105))+($K105="custom")*CustCF!CC105</f>
        <v/>
      </c>
      <c r="CJ105" s="87">
        <f>($K105="Bell Curve")*(_xlfn.NORM.DIST(AND(CJ$6&gt;=$F105,CJ$6&lt;=$H105)*(CJ$6-$F105+1),$J105/2,$M105,TRUE)-_xlfn.NORM.DIST(AND(CJ$6&gt;=$F105,CJ$6&lt;=$H105)*(CI$6-$F105+1),$J105/2,$M105,TRUE))/(1-2*_xlfn.NORM.DIST(0,$J105/2,$M105,TRUE))*$D105+($K105="Steady Growth")*(AND(CJ$6&gt;=$F105,CJ$6&lt;=$H105)*((CJ$6-$F105+1)/($J105*($J105+1)/2)*$D105))+($K105="custom")*CustCF!CD105</f>
        <v/>
      </c>
      <c r="CK105" s="87">
        <f>($K105="Bell Curve")*(_xlfn.NORM.DIST(AND(CK$6&gt;=$F105,CK$6&lt;=$H105)*(CK$6-$F105+1),$J105/2,$M105,TRUE)-_xlfn.NORM.DIST(AND(CK$6&gt;=$F105,CK$6&lt;=$H105)*(CJ$6-$F105+1),$J105/2,$M105,TRUE))/(1-2*_xlfn.NORM.DIST(0,$J105/2,$M105,TRUE))*$D105+($K105="Steady Growth")*(AND(CK$6&gt;=$F105,CK$6&lt;=$H105)*((CK$6-$F105+1)/($J105*($J105+1)/2)*$D105))+($K105="custom")*CustCF!CE105</f>
        <v/>
      </c>
      <c r="CL105" s="87">
        <f>($K105="Bell Curve")*(_xlfn.NORM.DIST(AND(CL$6&gt;=$F105,CL$6&lt;=$H105)*(CL$6-$F105+1),$J105/2,$M105,TRUE)-_xlfn.NORM.DIST(AND(CL$6&gt;=$F105,CL$6&lt;=$H105)*(CK$6-$F105+1),$J105/2,$M105,TRUE))/(1-2*_xlfn.NORM.DIST(0,$J105/2,$M105,TRUE))*$D105+($K105="Steady Growth")*(AND(CL$6&gt;=$F105,CL$6&lt;=$H105)*((CL$6-$F105+1)/($J105*($J105+1)/2)*$D105))+($K105="custom")*CustCF!CF105</f>
        <v/>
      </c>
      <c r="CM105" s="87">
        <f>($K105="Bell Curve")*(_xlfn.NORM.DIST(AND(CM$6&gt;=$F105,CM$6&lt;=$H105)*(CM$6-$F105+1),$J105/2,$M105,TRUE)-_xlfn.NORM.DIST(AND(CM$6&gt;=$F105,CM$6&lt;=$H105)*(CL$6-$F105+1),$J105/2,$M105,TRUE))/(1-2*_xlfn.NORM.DIST(0,$J105/2,$M105,TRUE))*$D105+($K105="Steady Growth")*(AND(CM$6&gt;=$F105,CM$6&lt;=$H105)*((CM$6-$F105+1)/($J105*($J105+1)/2)*$D105))+($K105="custom")*CustCF!CG105</f>
        <v/>
      </c>
      <c r="CN105" s="87">
        <f>($K105="Bell Curve")*(_xlfn.NORM.DIST(AND(CN$6&gt;=$F105,CN$6&lt;=$H105)*(CN$6-$F105+1),$J105/2,$M105,TRUE)-_xlfn.NORM.DIST(AND(CN$6&gt;=$F105,CN$6&lt;=$H105)*(CM$6-$F105+1),$J105/2,$M105,TRUE))/(1-2*_xlfn.NORM.DIST(0,$J105/2,$M105,TRUE))*$D105+($K105="Steady Growth")*(AND(CN$6&gt;=$F105,CN$6&lt;=$H105)*((CN$6-$F105+1)/($J105*($J105+1)/2)*$D105))+($K105="custom")*CustCF!CH105</f>
        <v/>
      </c>
      <c r="CO105" s="87">
        <f>($K105="Bell Curve")*(_xlfn.NORM.DIST(AND(CO$6&gt;=$F105,CO$6&lt;=$H105)*(CO$6-$F105+1),$J105/2,$M105,TRUE)-_xlfn.NORM.DIST(AND(CO$6&gt;=$F105,CO$6&lt;=$H105)*(CN$6-$F105+1),$J105/2,$M105,TRUE))/(1-2*_xlfn.NORM.DIST(0,$J105/2,$M105,TRUE))*$D105+($K105="Steady Growth")*(AND(CO$6&gt;=$F105,CO$6&lt;=$H105)*((CO$6-$F105+1)/($J105*($J105+1)/2)*$D105))+($K105="custom")*CustCF!CI105</f>
        <v/>
      </c>
      <c r="CP105" s="87">
        <f>($K105="Bell Curve")*(_xlfn.NORM.DIST(AND(CP$6&gt;=$F105,CP$6&lt;=$H105)*(CP$6-$F105+1),$J105/2,$M105,TRUE)-_xlfn.NORM.DIST(AND(CP$6&gt;=$F105,CP$6&lt;=$H105)*(CO$6-$F105+1),$J105/2,$M105,TRUE))/(1-2*_xlfn.NORM.DIST(0,$J105/2,$M105,TRUE))*$D105+($K105="Steady Growth")*(AND(CP$6&gt;=$F105,CP$6&lt;=$H105)*((CP$6-$F105+1)/($J105*($J105+1)/2)*$D105))+($K105="custom")*CustCF!CJ105</f>
        <v/>
      </c>
      <c r="CQ105" s="87">
        <f>($K105="Bell Curve")*(_xlfn.NORM.DIST(AND(CQ$6&gt;=$F105,CQ$6&lt;=$H105)*(CQ$6-$F105+1),$J105/2,$M105,TRUE)-_xlfn.NORM.DIST(AND(CQ$6&gt;=$F105,CQ$6&lt;=$H105)*(CP$6-$F105+1),$J105/2,$M105,TRUE))/(1-2*_xlfn.NORM.DIST(0,$J105/2,$M105,TRUE))*$D105+($K105="Steady Growth")*(AND(CQ$6&gt;=$F105,CQ$6&lt;=$H105)*((CQ$6-$F105+1)/($J105*($J105+1)/2)*$D105))+($K105="custom")*CustCF!CK105</f>
        <v/>
      </c>
      <c r="CR105" s="87">
        <f>($K105="Bell Curve")*(_xlfn.NORM.DIST(AND(CR$6&gt;=$F105,CR$6&lt;=$H105)*(CR$6-$F105+1),$J105/2,$M105,TRUE)-_xlfn.NORM.DIST(AND(CR$6&gt;=$F105,CR$6&lt;=$H105)*(CQ$6-$F105+1),$J105/2,$M105,TRUE))/(1-2*_xlfn.NORM.DIST(0,$J105/2,$M105,TRUE))*$D105+($K105="Steady Growth")*(AND(CR$6&gt;=$F105,CR$6&lt;=$H105)*((CR$6-$F105+1)/($J105*($J105+1)/2)*$D105))+($K105="custom")*CustCF!CL105</f>
        <v/>
      </c>
      <c r="CS105" s="87">
        <f>($K105="Bell Curve")*(_xlfn.NORM.DIST(AND(CS$6&gt;=$F105,CS$6&lt;=$H105)*(CS$6-$F105+1),$J105/2,$M105,TRUE)-_xlfn.NORM.DIST(AND(CS$6&gt;=$F105,CS$6&lt;=$H105)*(CR$6-$F105+1),$J105/2,$M105,TRUE))/(1-2*_xlfn.NORM.DIST(0,$J105/2,$M105,TRUE))*$D105+($K105="Steady Growth")*(AND(CS$6&gt;=$F105,CS$6&lt;=$H105)*((CS$6-$F105+1)/($J105*($J105+1)/2)*$D105))+($K105="custom")*CustCF!CM105</f>
        <v/>
      </c>
      <c r="CT105" s="87">
        <f>($K105="Bell Curve")*(_xlfn.NORM.DIST(AND(CT$6&gt;=$F105,CT$6&lt;=$H105)*(CT$6-$F105+1),$J105/2,$M105,TRUE)-_xlfn.NORM.DIST(AND(CT$6&gt;=$F105,CT$6&lt;=$H105)*(CS$6-$F105+1),$J105/2,$M105,TRUE))/(1-2*_xlfn.NORM.DIST(0,$J105/2,$M105,TRUE))*$D105+($K105="Steady Growth")*(AND(CT$6&gt;=$F105,CT$6&lt;=$H105)*((CT$6-$F105+1)/($J105*($J105+1)/2)*$D105))+($K105="custom")*CustCF!CN105</f>
        <v/>
      </c>
      <c r="CU105" s="87">
        <f>($K105="Bell Curve")*(_xlfn.NORM.DIST(AND(CU$6&gt;=$F105,CU$6&lt;=$H105)*(CU$6-$F105+1),$J105/2,$M105,TRUE)-_xlfn.NORM.DIST(AND(CU$6&gt;=$F105,CU$6&lt;=$H105)*(CT$6-$F105+1),$J105/2,$M105,TRUE))/(1-2*_xlfn.NORM.DIST(0,$J105/2,$M105,TRUE))*$D105+($K105="Steady Growth")*(AND(CU$6&gt;=$F105,CU$6&lt;=$H105)*((CU$6-$F105+1)/($J105*($J105+1)/2)*$D105))+($K105="custom")*CustCF!CO105</f>
        <v/>
      </c>
      <c r="CV105" s="87">
        <f>($K105="Bell Curve")*(_xlfn.NORM.DIST(AND(CV$6&gt;=$F105,CV$6&lt;=$H105)*(CV$6-$F105+1),$J105/2,$M105,TRUE)-_xlfn.NORM.DIST(AND(CV$6&gt;=$F105,CV$6&lt;=$H105)*(CU$6-$F105+1),$J105/2,$M105,TRUE))/(1-2*_xlfn.NORM.DIST(0,$J105/2,$M105,TRUE))*$D105+($K105="Steady Growth")*(AND(CV$6&gt;=$F105,CV$6&lt;=$H105)*((CV$6-$F105+1)/($J105*($J105+1)/2)*$D105))+($K105="custom")*CustCF!CP105</f>
        <v/>
      </c>
      <c r="CW105" s="87">
        <f>($K105="Bell Curve")*(_xlfn.NORM.DIST(AND(CW$6&gt;=$F105,CW$6&lt;=$H105)*(CW$6-$F105+1),$J105/2,$M105,TRUE)-_xlfn.NORM.DIST(AND(CW$6&gt;=$F105,CW$6&lt;=$H105)*(CV$6-$F105+1),$J105/2,$M105,TRUE))/(1-2*_xlfn.NORM.DIST(0,$J105/2,$M105,TRUE))*$D105+($K105="Steady Growth")*(AND(CW$6&gt;=$F105,CW$6&lt;=$H105)*((CW$6-$F105+1)/($J105*($J105+1)/2)*$D105))+($K105="custom")*CustCF!CQ105</f>
        <v/>
      </c>
      <c r="CX105" s="87">
        <f>($K105="Bell Curve")*(_xlfn.NORM.DIST(AND(CX$6&gt;=$F105,CX$6&lt;=$H105)*(CX$6-$F105+1),$J105/2,$M105,TRUE)-_xlfn.NORM.DIST(AND(CX$6&gt;=$F105,CX$6&lt;=$H105)*(CW$6-$F105+1),$J105/2,$M105,TRUE))/(1-2*_xlfn.NORM.DIST(0,$J105/2,$M105,TRUE))*$D105+($K105="Steady Growth")*(AND(CX$6&gt;=$F105,CX$6&lt;=$H105)*((CX$6-$F105+1)/($J105*($J105+1)/2)*$D105))+($K105="custom")*CustCF!CR105</f>
        <v/>
      </c>
      <c r="CY105" s="87">
        <f>($K105="Bell Curve")*(_xlfn.NORM.DIST(AND(CY$6&gt;=$F105,CY$6&lt;=$H105)*(CY$6-$F105+1),$J105/2,$M105,TRUE)-_xlfn.NORM.DIST(AND(CY$6&gt;=$F105,CY$6&lt;=$H105)*(CX$6-$F105+1),$J105/2,$M105,TRUE))/(1-2*_xlfn.NORM.DIST(0,$J105/2,$M105,TRUE))*$D105+($K105="Steady Growth")*(AND(CY$6&gt;=$F105,CY$6&lt;=$H105)*((CY$6-$F105+1)/($J105*($J105+1)/2)*$D105))+($K105="custom")*CustCF!CS105</f>
        <v/>
      </c>
      <c r="CZ105" s="87">
        <f>($K105="Bell Curve")*(_xlfn.NORM.DIST(AND(CZ$6&gt;=$F105,CZ$6&lt;=$H105)*(CZ$6-$F105+1),$J105/2,$M105,TRUE)-_xlfn.NORM.DIST(AND(CZ$6&gt;=$F105,CZ$6&lt;=$H105)*(CY$6-$F105+1),$J105/2,$M105,TRUE))/(1-2*_xlfn.NORM.DIST(0,$J105/2,$M105,TRUE))*$D105+($K105="Steady Growth")*(AND(CZ$6&gt;=$F105,CZ$6&lt;=$H105)*((CZ$6-$F105+1)/($J105*($J105+1)/2)*$D105))+($K105="custom")*CustCF!CT105</f>
        <v/>
      </c>
      <c r="DA105" s="87">
        <f>($K105="Bell Curve")*(_xlfn.NORM.DIST(AND(DA$6&gt;=$F105,DA$6&lt;=$H105)*(DA$6-$F105+1),$J105/2,$M105,TRUE)-_xlfn.NORM.DIST(AND(DA$6&gt;=$F105,DA$6&lt;=$H105)*(CZ$6-$F105+1),$J105/2,$M105,TRUE))/(1-2*_xlfn.NORM.DIST(0,$J105/2,$M105,TRUE))*$D105+($K105="Steady Growth")*(AND(DA$6&gt;=$F105,DA$6&lt;=$H105)*((DA$6-$F105+1)/($J105*($J105+1)/2)*$D105))+($K105="custom")*CustCF!CU105</f>
        <v/>
      </c>
      <c r="DB105" s="87">
        <f>($K105="Bell Curve")*(_xlfn.NORM.DIST(AND(DB$6&gt;=$F105,DB$6&lt;=$H105)*(DB$6-$F105+1),$J105/2,$M105,TRUE)-_xlfn.NORM.DIST(AND(DB$6&gt;=$F105,DB$6&lt;=$H105)*(DA$6-$F105+1),$J105/2,$M105,TRUE))/(1-2*_xlfn.NORM.DIST(0,$J105/2,$M105,TRUE))*$D105+($K105="Steady Growth")*(AND(DB$6&gt;=$F105,DB$6&lt;=$H105)*((DB$6-$F105+1)/($J105*($J105+1)/2)*$D105))+($K105="custom")*CustCF!CV105</f>
        <v/>
      </c>
      <c r="DC105" s="87">
        <f>($K105="Bell Curve")*(_xlfn.NORM.DIST(AND(DC$6&gt;=$F105,DC$6&lt;=$H105)*(DC$6-$F105+1),$J105/2,$M105,TRUE)-_xlfn.NORM.DIST(AND(DC$6&gt;=$F105,DC$6&lt;=$H105)*(DB$6-$F105+1),$J105/2,$M105,TRUE))/(1-2*_xlfn.NORM.DIST(0,$J105/2,$M105,TRUE))*$D105+($K105="Steady Growth")*(AND(DC$6&gt;=$F105,DC$6&lt;=$H105)*((DC$6-$F105+1)/($J105*($J105+1)/2)*$D105))+($K105="custom")*CustCF!CW105</f>
        <v/>
      </c>
      <c r="DD105" s="87">
        <f>($K105="Bell Curve")*(_xlfn.NORM.DIST(AND(DD$6&gt;=$F105,DD$6&lt;=$H105)*(DD$6-$F105+1),$J105/2,$M105,TRUE)-_xlfn.NORM.DIST(AND(DD$6&gt;=$F105,DD$6&lt;=$H105)*(DC$6-$F105+1),$J105/2,$M105,TRUE))/(1-2*_xlfn.NORM.DIST(0,$J105/2,$M105,TRUE))*$D105+($K105="Steady Growth")*(AND(DD$6&gt;=$F105,DD$6&lt;=$H105)*((DD$6-$F105+1)/($J105*($J105+1)/2)*$D105))+($K105="custom")*CustCF!CX105</f>
        <v/>
      </c>
      <c r="DE105" s="87">
        <f>($K105="Bell Curve")*(_xlfn.NORM.DIST(AND(DE$6&gt;=$F105,DE$6&lt;=$H105)*(DE$6-$F105+1),$J105/2,$M105,TRUE)-_xlfn.NORM.DIST(AND(DE$6&gt;=$F105,DE$6&lt;=$H105)*(DD$6-$F105+1),$J105/2,$M105,TRUE))/(1-2*_xlfn.NORM.DIST(0,$J105/2,$M105,TRUE))*$D105+($K105="Steady Growth")*(AND(DE$6&gt;=$F105,DE$6&lt;=$H105)*((DE$6-$F105+1)/($J105*($J105+1)/2)*$D105))+($K105="custom")*CustCF!CY105</f>
        <v/>
      </c>
      <c r="DF105" s="87">
        <f>($K105="Bell Curve")*(_xlfn.NORM.DIST(AND(DF$6&gt;=$F105,DF$6&lt;=$H105)*(DF$6-$F105+1),$J105/2,$M105,TRUE)-_xlfn.NORM.DIST(AND(DF$6&gt;=$F105,DF$6&lt;=$H105)*(DE$6-$F105+1),$J105/2,$M105,TRUE))/(1-2*_xlfn.NORM.DIST(0,$J105/2,$M105,TRUE))*$D105+($K105="Steady Growth")*(AND(DF$6&gt;=$F105,DF$6&lt;=$H105)*((DF$6-$F105+1)/($J105*($J105+1)/2)*$D105))+($K105="custom")*CustCF!CZ105</f>
        <v/>
      </c>
      <c r="DG105" s="87">
        <f>($K105="Bell Curve")*(_xlfn.NORM.DIST(AND(DG$6&gt;=$F105,DG$6&lt;=$H105)*(DG$6-$F105+1),$J105/2,$M105,TRUE)-_xlfn.NORM.DIST(AND(DG$6&gt;=$F105,DG$6&lt;=$H105)*(DF$6-$F105+1),$J105/2,$M105,TRUE))/(1-2*_xlfn.NORM.DIST(0,$J105/2,$M105,TRUE))*$D105+($K105="Steady Growth")*(AND(DG$6&gt;=$F105,DG$6&lt;=$H105)*((DG$6-$F105+1)/($J105*($J105+1)/2)*$D105))+($K105="custom")*CustCF!DA105</f>
        <v/>
      </c>
      <c r="DH105" s="87">
        <f>($K105="Bell Curve")*(_xlfn.NORM.DIST(AND(DH$6&gt;=$F105,DH$6&lt;=$H105)*(DH$6-$F105+1),$J105/2,$M105,TRUE)-_xlfn.NORM.DIST(AND(DH$6&gt;=$F105,DH$6&lt;=$H105)*(DG$6-$F105+1),$J105/2,$M105,TRUE))/(1-2*_xlfn.NORM.DIST(0,$J105/2,$M105,TRUE))*$D105+($K105="Steady Growth")*(AND(DH$6&gt;=$F105,DH$6&lt;=$H105)*((DH$6-$F105+1)/($J105*($J105+1)/2)*$D105))+($K105="custom")*CustCF!DB105</f>
        <v/>
      </c>
      <c r="DI105" s="87">
        <f>($K105="Bell Curve")*(_xlfn.NORM.DIST(AND(DI$6&gt;=$F105,DI$6&lt;=$H105)*(DI$6-$F105+1),$J105/2,$M105,TRUE)-_xlfn.NORM.DIST(AND(DI$6&gt;=$F105,DI$6&lt;=$H105)*(DH$6-$F105+1),$J105/2,$M105,TRUE))/(1-2*_xlfn.NORM.DIST(0,$J105/2,$M105,TRUE))*$D105+($K105="Steady Growth")*(AND(DI$6&gt;=$F105,DI$6&lt;=$H105)*((DI$6-$F105+1)/($J105*($J105+1)/2)*$D105))+($K105="custom")*CustCF!DC105</f>
        <v/>
      </c>
      <c r="DJ105" s="87">
        <f>($K105="Bell Curve")*(_xlfn.NORM.DIST(AND(DJ$6&gt;=$F105,DJ$6&lt;=$H105)*(DJ$6-$F105+1),$J105/2,$M105,TRUE)-_xlfn.NORM.DIST(AND(DJ$6&gt;=$F105,DJ$6&lt;=$H105)*(DI$6-$F105+1),$J105/2,$M105,TRUE))/(1-2*_xlfn.NORM.DIST(0,$J105/2,$M105,TRUE))*$D105+($K105="Steady Growth")*(AND(DJ$6&gt;=$F105,DJ$6&lt;=$H105)*((DJ$6-$F105+1)/($J105*($J105+1)/2)*$D105))+($K105="custom")*CustCF!DD105</f>
        <v/>
      </c>
      <c r="DK105" s="87">
        <f>($K105="Bell Curve")*(_xlfn.NORM.DIST(AND(DK$6&gt;=$F105,DK$6&lt;=$H105)*(DK$6-$F105+1),$J105/2,$M105,TRUE)-_xlfn.NORM.DIST(AND(DK$6&gt;=$F105,DK$6&lt;=$H105)*(DJ$6-$F105+1),$J105/2,$M105,TRUE))/(1-2*_xlfn.NORM.DIST(0,$J105/2,$M105,TRUE))*$D105+($K105="Steady Growth")*(AND(DK$6&gt;=$F105,DK$6&lt;=$H105)*((DK$6-$F105+1)/($J105*($J105+1)/2)*$D105))+($K105="custom")*CustCF!DE105</f>
        <v/>
      </c>
      <c r="DL105" s="87">
        <f>($K105="Bell Curve")*(_xlfn.NORM.DIST(AND(DL$6&gt;=$F105,DL$6&lt;=$H105)*(DL$6-$F105+1),$J105/2,$M105,TRUE)-_xlfn.NORM.DIST(AND(DL$6&gt;=$F105,DL$6&lt;=$H105)*(DK$6-$F105+1),$J105/2,$M105,TRUE))/(1-2*_xlfn.NORM.DIST(0,$J105/2,$M105,TRUE))*$D105+($K105="Steady Growth")*(AND(DL$6&gt;=$F105,DL$6&lt;=$H105)*((DL$6-$F105+1)/($J105*($J105+1)/2)*$D105))+($K105="custom")*CustCF!DF105</f>
        <v/>
      </c>
      <c r="DM105" s="87">
        <f>($K105="Bell Curve")*(_xlfn.NORM.DIST(AND(DM$6&gt;=$F105,DM$6&lt;=$H105)*(DM$6-$F105+1),$J105/2,$M105,TRUE)-_xlfn.NORM.DIST(AND(DM$6&gt;=$F105,DM$6&lt;=$H105)*(DL$6-$F105+1),$J105/2,$M105,TRUE))/(1-2*_xlfn.NORM.DIST(0,$J105/2,$M105,TRUE))*$D105+($K105="Steady Growth")*(AND(DM$6&gt;=$F105,DM$6&lt;=$H105)*((DM$6-$F105+1)/($J105*($J105+1)/2)*$D105))+($K105="custom")*CustCF!DG105</f>
        <v/>
      </c>
      <c r="DN105" s="87">
        <f>($K105="Bell Curve")*(_xlfn.NORM.DIST(AND(DN$6&gt;=$F105,DN$6&lt;=$H105)*(DN$6-$F105+1),$J105/2,$M105,TRUE)-_xlfn.NORM.DIST(AND(DN$6&gt;=$F105,DN$6&lt;=$H105)*(DM$6-$F105+1),$J105/2,$M105,TRUE))/(1-2*_xlfn.NORM.DIST(0,$J105/2,$M105,TRUE))*$D105+($K105="Steady Growth")*(AND(DN$6&gt;=$F105,DN$6&lt;=$H105)*((DN$6-$F105+1)/($J105*($J105+1)/2)*$D105))+($K105="custom")*CustCF!DH105</f>
        <v/>
      </c>
      <c r="DO105" s="87">
        <f>($K105="Bell Curve")*(_xlfn.NORM.DIST(AND(DO$6&gt;=$F105,DO$6&lt;=$H105)*(DO$6-$F105+1),$J105/2,$M105,TRUE)-_xlfn.NORM.DIST(AND(DO$6&gt;=$F105,DO$6&lt;=$H105)*(DN$6-$F105+1),$J105/2,$M105,TRUE))/(1-2*_xlfn.NORM.DIST(0,$J105/2,$M105,TRUE))*$D105+($K105="Steady Growth")*(AND(DO$6&gt;=$F105,DO$6&lt;=$H105)*((DO$6-$F105+1)/($J105*($J105+1)/2)*$D105))+($K105="custom")*CustCF!DI105</f>
        <v/>
      </c>
      <c r="DP105" s="87">
        <f>($K105="Bell Curve")*(_xlfn.NORM.DIST(AND(DP$6&gt;=$F105,DP$6&lt;=$H105)*(DP$6-$F105+1),$J105/2,$M105,TRUE)-_xlfn.NORM.DIST(AND(DP$6&gt;=$F105,DP$6&lt;=$H105)*(DO$6-$F105+1),$J105/2,$M105,TRUE))/(1-2*_xlfn.NORM.DIST(0,$J105/2,$M105,TRUE))*$D105+($K105="Steady Growth")*(AND(DP$6&gt;=$F105,DP$6&lt;=$H105)*((DP$6-$F105+1)/($J105*($J105+1)/2)*$D105))+($K105="custom")*CustCF!DJ105</f>
        <v/>
      </c>
      <c r="DQ105" s="87">
        <f>($K105="Bell Curve")*(_xlfn.NORM.DIST(AND(DQ$6&gt;=$F105,DQ$6&lt;=$H105)*(DQ$6-$F105+1),$J105/2,$M105,TRUE)-_xlfn.NORM.DIST(AND(DQ$6&gt;=$F105,DQ$6&lt;=$H105)*(DP$6-$F105+1),$J105/2,$M105,TRUE))/(1-2*_xlfn.NORM.DIST(0,$J105/2,$M105,TRUE))*$D105+($K105="Steady Growth")*(AND(DQ$6&gt;=$F105,DQ$6&lt;=$H105)*((DQ$6-$F105+1)/($J105*($J105+1)/2)*$D105))+($K105="custom")*CustCF!DK105</f>
        <v/>
      </c>
      <c r="DR105" s="87">
        <f>($K105="Bell Curve")*(_xlfn.NORM.DIST(AND(DR$6&gt;=$F105,DR$6&lt;=$H105)*(DR$6-$F105+1),$J105/2,$M105,TRUE)-_xlfn.NORM.DIST(AND(DR$6&gt;=$F105,DR$6&lt;=$H105)*(DQ$6-$F105+1),$J105/2,$M105,TRUE))/(1-2*_xlfn.NORM.DIST(0,$J105/2,$M105,TRUE))*$D105+($K105="Steady Growth")*(AND(DR$6&gt;=$F105,DR$6&lt;=$H105)*((DR$6-$F105+1)/($J105*($J105+1)/2)*$D105))+($K105="custom")*CustCF!DL105</f>
        <v/>
      </c>
      <c r="DS105" s="87">
        <f>($K105="Bell Curve")*(_xlfn.NORM.DIST(AND(DS$6&gt;=$F105,DS$6&lt;=$H105)*(DS$6-$F105+1),$J105/2,$M105,TRUE)-_xlfn.NORM.DIST(AND(DS$6&gt;=$F105,DS$6&lt;=$H105)*(DR$6-$F105+1),$J105/2,$M105,TRUE))/(1-2*_xlfn.NORM.DIST(0,$J105/2,$M105,TRUE))*$D105+($K105="Steady Growth")*(AND(DS$6&gt;=$F105,DS$6&lt;=$H105)*((DS$6-$F105+1)/($J105*($J105+1)/2)*$D105))+($K105="custom")*CustCF!DM105</f>
        <v/>
      </c>
      <c r="DT105" s="87">
        <f>($K105="Bell Curve")*(_xlfn.NORM.DIST(AND(DT$6&gt;=$F105,DT$6&lt;=$H105)*(DT$6-$F105+1),$J105/2,$M105,TRUE)-_xlfn.NORM.DIST(AND(DT$6&gt;=$F105,DT$6&lt;=$H105)*(DS$6-$F105+1),$J105/2,$M105,TRUE))/(1-2*_xlfn.NORM.DIST(0,$J105/2,$M105,TRUE))*$D105+($K105="Steady Growth")*(AND(DT$6&gt;=$F105,DT$6&lt;=$H105)*((DT$6-$F105+1)/($J105*($J105+1)/2)*$D105))+($K105="custom")*CustCF!DN105</f>
        <v/>
      </c>
      <c r="DU105" s="87">
        <f>($K105="Bell Curve")*(_xlfn.NORM.DIST(AND(DU$6&gt;=$F105,DU$6&lt;=$H105)*(DU$6-$F105+1),$J105/2,$M105,TRUE)-_xlfn.NORM.DIST(AND(DU$6&gt;=$F105,DU$6&lt;=$H105)*(DT$6-$F105+1),$J105/2,$M105,TRUE))/(1-2*_xlfn.NORM.DIST(0,$J105/2,$M105,TRUE))*$D105+($K105="Steady Growth")*(AND(DU$6&gt;=$F105,DU$6&lt;=$H105)*((DU$6-$F105+1)/($J105*($J105+1)/2)*$D105))+($K105="custom")*CustCF!DO105</f>
        <v/>
      </c>
      <c r="DV105" s="87">
        <f>($K105="Bell Curve")*(_xlfn.NORM.DIST(AND(DV$6&gt;=$F105,DV$6&lt;=$H105)*(DV$6-$F105+1),$J105/2,$M105,TRUE)-_xlfn.NORM.DIST(AND(DV$6&gt;=$F105,DV$6&lt;=$H105)*(DU$6-$F105+1),$J105/2,$M105,TRUE))/(1-2*_xlfn.NORM.DIST(0,$J105/2,$M105,TRUE))*$D105+($K105="Steady Growth")*(AND(DV$6&gt;=$F105,DV$6&lt;=$H105)*((DV$6-$F105+1)/($J105*($J105+1)/2)*$D105))+($K105="custom")*CustCF!DP105</f>
        <v/>
      </c>
      <c r="DW105" s="87">
        <f>($K105="Bell Curve")*(_xlfn.NORM.DIST(AND(DW$6&gt;=$F105,DW$6&lt;=$H105)*(DW$6-$F105+1),$J105/2,$M105,TRUE)-_xlfn.NORM.DIST(AND(DW$6&gt;=$F105,DW$6&lt;=$H105)*(DV$6-$F105+1),$J105/2,$M105,TRUE))/(1-2*_xlfn.NORM.DIST(0,$J105/2,$M105,TRUE))*$D105+($K105="Steady Growth")*(AND(DW$6&gt;=$F105,DW$6&lt;=$H105)*((DW$6-$F105+1)/($J105*($J105+1)/2)*$D105))+($K105="custom")*CustCF!DQ105</f>
        <v/>
      </c>
      <c r="DX105" s="87">
        <f>($K105="Bell Curve")*(_xlfn.NORM.DIST(AND(DX$6&gt;=$F105,DX$6&lt;=$H105)*(DX$6-$F105+1),$J105/2,$M105,TRUE)-_xlfn.NORM.DIST(AND(DX$6&gt;=$F105,DX$6&lt;=$H105)*(DW$6-$F105+1),$J105/2,$M105,TRUE))/(1-2*_xlfn.NORM.DIST(0,$J105/2,$M105,TRUE))*$D105+($K105="Steady Growth")*(AND(DX$6&gt;=$F105,DX$6&lt;=$H105)*((DX$6-$F105+1)/($J105*($J105+1)/2)*$D105))+($K105="custom")*CustCF!DR105</f>
        <v/>
      </c>
      <c r="DY105" s="87">
        <f>($K105="Bell Curve")*(_xlfn.NORM.DIST(AND(DY$6&gt;=$F105,DY$6&lt;=$H105)*(DY$6-$F105+1),$J105/2,$M105,TRUE)-_xlfn.NORM.DIST(AND(DY$6&gt;=$F105,DY$6&lt;=$H105)*(DX$6-$F105+1),$J105/2,$M105,TRUE))/(1-2*_xlfn.NORM.DIST(0,$J105/2,$M105,TRUE))*$D105+($K105="Steady Growth")*(AND(DY$6&gt;=$F105,DY$6&lt;=$H105)*((DY$6-$F105+1)/($J105*($J105+1)/2)*$D105))+($K105="custom")*CustCF!DS105</f>
        <v/>
      </c>
      <c r="DZ105" s="87">
        <f>($K105="Bell Curve")*(_xlfn.NORM.DIST(AND(DZ$6&gt;=$F105,DZ$6&lt;=$H105)*(DZ$6-$F105+1),$J105/2,$M105,TRUE)-_xlfn.NORM.DIST(AND(DZ$6&gt;=$F105,DZ$6&lt;=$H105)*(DY$6-$F105+1),$J105/2,$M105,TRUE))/(1-2*_xlfn.NORM.DIST(0,$J105/2,$M105,TRUE))*$D105+($K105="Steady Growth")*(AND(DZ$6&gt;=$F105,DZ$6&lt;=$H105)*((DZ$6-$F105+1)/($J105*($J105+1)/2)*$D105))+($K105="custom")*CustCF!DT105</f>
        <v/>
      </c>
      <c r="EA105" s="87">
        <f>($K105="Bell Curve")*(_xlfn.NORM.DIST(AND(EA$6&gt;=$F105,EA$6&lt;=$H105)*(EA$6-$F105+1),$J105/2,$M105,TRUE)-_xlfn.NORM.DIST(AND(EA$6&gt;=$F105,EA$6&lt;=$H105)*(DZ$6-$F105+1),$J105/2,$M105,TRUE))/(1-2*_xlfn.NORM.DIST(0,$J105/2,$M105,TRUE))*$D105+($K105="Steady Growth")*(AND(EA$6&gt;=$F105,EA$6&lt;=$H105)*((EA$6-$F105+1)/($J105*($J105+1)/2)*$D105))+($K105="custom")*CustCF!DU105</f>
        <v/>
      </c>
      <c r="EB105" s="87">
        <f>($K105="Bell Curve")*(_xlfn.NORM.DIST(AND(EB$6&gt;=$F105,EB$6&lt;=$H105)*(EB$6-$F105+1),$J105/2,$M105,TRUE)-_xlfn.NORM.DIST(AND(EB$6&gt;=$F105,EB$6&lt;=$H105)*(EA$6-$F105+1),$J105/2,$M105,TRUE))/(1-2*_xlfn.NORM.DIST(0,$J105/2,$M105,TRUE))*$D105+($K105="Steady Growth")*(AND(EB$6&gt;=$F105,EB$6&lt;=$H105)*((EB$6-$F105+1)/($J105*($J105+1)/2)*$D105))+($K105="custom")*CustCF!DV105</f>
        <v/>
      </c>
      <c r="EC105" s="87">
        <f>($K105="Bell Curve")*(_xlfn.NORM.DIST(AND(EC$6&gt;=$F105,EC$6&lt;=$H105)*(EC$6-$F105+1),$J105/2,$M105,TRUE)-_xlfn.NORM.DIST(AND(EC$6&gt;=$F105,EC$6&lt;=$H105)*(EB$6-$F105+1),$J105/2,$M105,TRUE))/(1-2*_xlfn.NORM.DIST(0,$J105/2,$M105,TRUE))*$D105+($K105="Steady Growth")*(AND(EC$6&gt;=$F105,EC$6&lt;=$H105)*((EC$6-$F105+1)/($J105*($J105+1)/2)*$D105))+($K105="custom")*CustCF!DW105</f>
        <v/>
      </c>
      <c r="ED105" s="87">
        <f>($K105="Bell Curve")*(_xlfn.NORM.DIST(AND(ED$6&gt;=$F105,ED$6&lt;=$H105)*(ED$6-$F105+1),$J105/2,$M105,TRUE)-_xlfn.NORM.DIST(AND(ED$6&gt;=$F105,ED$6&lt;=$H105)*(EC$6-$F105+1),$J105/2,$M105,TRUE))/(1-2*_xlfn.NORM.DIST(0,$J105/2,$M105,TRUE))*$D105+($K105="Steady Growth")*(AND(ED$6&gt;=$F105,ED$6&lt;=$H105)*((ED$6-$F105+1)/($J105*($J105+1)/2)*$D105))+($K105="custom")*CustCF!DX105</f>
        <v/>
      </c>
      <c r="EE105" s="87">
        <f>($K105="Bell Curve")*(_xlfn.NORM.DIST(AND(EE$6&gt;=$F105,EE$6&lt;=$H105)*(EE$6-$F105+1),$J105/2,$M105,TRUE)-_xlfn.NORM.DIST(AND(EE$6&gt;=$F105,EE$6&lt;=$H105)*(ED$6-$F105+1),$J105/2,$M105,TRUE))/(1-2*_xlfn.NORM.DIST(0,$J105/2,$M105,TRUE))*$D105+($K105="Steady Growth")*(AND(EE$6&gt;=$F105,EE$6&lt;=$H105)*((EE$6-$F105+1)/($J105*($J105+1)/2)*$D105))+($K105="custom")*CustCF!DY105</f>
        <v/>
      </c>
      <c r="EF105" s="87">
        <f>($K105="Bell Curve")*(_xlfn.NORM.DIST(AND(EF$6&gt;=$F105,EF$6&lt;=$H105)*(EF$6-$F105+1),$J105/2,$M105,TRUE)-_xlfn.NORM.DIST(AND(EF$6&gt;=$F105,EF$6&lt;=$H105)*(EE$6-$F105+1),$J105/2,$M105,TRUE))/(1-2*_xlfn.NORM.DIST(0,$J105/2,$M105,TRUE))*$D105+($K105="Steady Growth")*(AND(EF$6&gt;=$F105,EF$6&lt;=$H105)*((EF$6-$F105+1)/($J105*($J105+1)/2)*$D105))+($K105="custom")*CustCF!DZ105</f>
        <v/>
      </c>
      <c r="EG105" s="87">
        <f>($K105="Bell Curve")*(_xlfn.NORM.DIST(AND(EG$6&gt;=$F105,EG$6&lt;=$H105)*(EG$6-$F105+1),$J105/2,$M105,TRUE)-_xlfn.NORM.DIST(AND(EG$6&gt;=$F105,EG$6&lt;=$H105)*(EF$6-$F105+1),$J105/2,$M105,TRUE))/(1-2*_xlfn.NORM.DIST(0,$J105/2,$M105,TRUE))*$D105+($K105="Steady Growth")*(AND(EG$6&gt;=$F105,EG$6&lt;=$H105)*((EG$6-$F105+1)/($J105*($J105+1)/2)*$D105))+($K105="custom")*CustCF!EA105</f>
        <v/>
      </c>
      <c r="EH105" s="87">
        <f>($K105="Bell Curve")*(_xlfn.NORM.DIST(AND(EH$6&gt;=$F105,EH$6&lt;=$H105)*(EH$6-$F105+1),$J105/2,$M105,TRUE)-_xlfn.NORM.DIST(AND(EH$6&gt;=$F105,EH$6&lt;=$H105)*(EG$6-$F105+1),$J105/2,$M105,TRUE))/(1-2*_xlfn.NORM.DIST(0,$J105/2,$M105,TRUE))*$D105+($K105="Steady Growth")*(AND(EH$6&gt;=$F105,EH$6&lt;=$H105)*((EH$6-$F105+1)/($J105*($J105+1)/2)*$D105))+($K105="custom")*CustCF!EB105</f>
        <v/>
      </c>
      <c r="EI105" s="87">
        <f>($K105="Bell Curve")*(_xlfn.NORM.DIST(AND(EI$6&gt;=$F105,EI$6&lt;=$H105)*(EI$6-$F105+1),$J105/2,$M105,TRUE)-_xlfn.NORM.DIST(AND(EI$6&gt;=$F105,EI$6&lt;=$H105)*(EH$6-$F105+1),$J105/2,$M105,TRUE))/(1-2*_xlfn.NORM.DIST(0,$J105/2,$M105,TRUE))*$D105+($K105="Steady Growth")*(AND(EI$6&gt;=$F105,EI$6&lt;=$H105)*((EI$6-$F105+1)/($J105*($J105+1)/2)*$D105))+($K105="custom")*CustCF!EC105</f>
        <v/>
      </c>
      <c r="EJ105" s="87">
        <f>($K105="Bell Curve")*(_xlfn.NORM.DIST(AND(EJ$6&gt;=$F105,EJ$6&lt;=$H105)*(EJ$6-$F105+1),$J105/2,$M105,TRUE)-_xlfn.NORM.DIST(AND(EJ$6&gt;=$F105,EJ$6&lt;=$H105)*(EI$6-$F105+1),$J105/2,$M105,TRUE))/(1-2*_xlfn.NORM.DIST(0,$J105/2,$M105,TRUE))*$D105+($K105="Steady Growth")*(AND(EJ$6&gt;=$F105,EJ$6&lt;=$H105)*((EJ$6-$F105+1)/($J105*($J105+1)/2)*$D105))+($K105="custom")*CustCF!ED105</f>
        <v/>
      </c>
      <c r="EK105" s="87">
        <f>($K105="Bell Curve")*(_xlfn.NORM.DIST(AND(EK$6&gt;=$F105,EK$6&lt;=$H105)*(EK$6-$F105+1),$J105/2,$M105,TRUE)-_xlfn.NORM.DIST(AND(EK$6&gt;=$F105,EK$6&lt;=$H105)*(EJ$6-$F105+1),$J105/2,$M105,TRUE))/(1-2*_xlfn.NORM.DIST(0,$J105/2,$M105,TRUE))*$D105+($K105="Steady Growth")*(AND(EK$6&gt;=$F105,EK$6&lt;=$H105)*((EK$6-$F105+1)/($J105*($J105+1)/2)*$D105))+($K105="custom")*CustCF!EE105</f>
        <v/>
      </c>
      <c r="EL105" s="87">
        <f>($K105="Bell Curve")*(_xlfn.NORM.DIST(AND(EL$6&gt;=$F105,EL$6&lt;=$H105)*(EL$6-$F105+1),$J105/2,$M105,TRUE)-_xlfn.NORM.DIST(AND(EL$6&gt;=$F105,EL$6&lt;=$H105)*(EK$6-$F105+1),$J105/2,$M105,TRUE))/(1-2*_xlfn.NORM.DIST(0,$J105/2,$M105,TRUE))*$D105+($K105="Steady Growth")*(AND(EL$6&gt;=$F105,EL$6&lt;=$H105)*((EL$6-$F105+1)/($J105*($J105+1)/2)*$D105))+($K105="custom")*CustCF!EF105</f>
        <v/>
      </c>
      <c r="EM105" s="87">
        <f>($K105="Bell Curve")*(_xlfn.NORM.DIST(AND(EM$6&gt;=$F105,EM$6&lt;=$H105)*(EM$6-$F105+1),$J105/2,$M105,TRUE)-_xlfn.NORM.DIST(AND(EM$6&gt;=$F105,EM$6&lt;=$H105)*(EL$6-$F105+1),$J105/2,$M105,TRUE))/(1-2*_xlfn.NORM.DIST(0,$J105/2,$M105,TRUE))*$D105+($K105="Steady Growth")*(AND(EM$6&gt;=$F105,EM$6&lt;=$H105)*((EM$6-$F105+1)/($J105*($J105+1)/2)*$D105))+($K105="custom")*CustCF!EG105</f>
        <v/>
      </c>
      <c r="EN105" s="87">
        <f>($K105="Bell Curve")*(_xlfn.NORM.DIST(AND(EN$6&gt;=$F105,EN$6&lt;=$H105)*(EN$6-$F105+1),$J105/2,$M105,TRUE)-_xlfn.NORM.DIST(AND(EN$6&gt;=$F105,EN$6&lt;=$H105)*(EM$6-$F105+1),$J105/2,$M105,TRUE))/(1-2*_xlfn.NORM.DIST(0,$J105/2,$M105,TRUE))*$D105+($K105="Steady Growth")*(AND(EN$6&gt;=$F105,EN$6&lt;=$H105)*((EN$6-$F105+1)/($J105*($J105+1)/2)*$D105))+($K105="custom")*CustCF!EH105</f>
        <v/>
      </c>
      <c r="EO105" s="87">
        <f>($K105="Bell Curve")*(_xlfn.NORM.DIST(AND(EO$6&gt;=$F105,EO$6&lt;=$H105)*(EO$6-$F105+1),$J105/2,$M105,TRUE)-_xlfn.NORM.DIST(AND(EO$6&gt;=$F105,EO$6&lt;=$H105)*(EN$6-$F105+1),$J105/2,$M105,TRUE))/(1-2*_xlfn.NORM.DIST(0,$J105/2,$M105,TRUE))*$D105+($K105="Steady Growth")*(AND(EO$6&gt;=$F105,EO$6&lt;=$H105)*((EO$6-$F105+1)/($J105*($J105+1)/2)*$D105))+($K105="custom")*CustCF!EI105</f>
        <v/>
      </c>
      <c r="EP105" s="87">
        <f>($K105="Bell Curve")*(_xlfn.NORM.DIST(AND(EP$6&gt;=$F105,EP$6&lt;=$H105)*(EP$6-$F105+1),$J105/2,$M105,TRUE)-_xlfn.NORM.DIST(AND(EP$6&gt;=$F105,EP$6&lt;=$H105)*(EO$6-$F105+1),$J105/2,$M105,TRUE))/(1-2*_xlfn.NORM.DIST(0,$J105/2,$M105,TRUE))*$D105+($K105="Steady Growth")*(AND(EP$6&gt;=$F105,EP$6&lt;=$H105)*((EP$6-$F105+1)/($J105*($J105+1)/2)*$D105))+($K105="custom")*CustCF!EJ105</f>
        <v/>
      </c>
      <c r="EQ105" s="87">
        <f>($K105="Bell Curve")*(_xlfn.NORM.DIST(AND(EQ$6&gt;=$F105,EQ$6&lt;=$H105)*(EQ$6-$F105+1),$J105/2,$M105,TRUE)-_xlfn.NORM.DIST(AND(EQ$6&gt;=$F105,EQ$6&lt;=$H105)*(EP$6-$F105+1),$J105/2,$M105,TRUE))/(1-2*_xlfn.NORM.DIST(0,$J105/2,$M105,TRUE))*$D105+($K105="Steady Growth")*(AND(EQ$6&gt;=$F105,EQ$6&lt;=$H105)*((EQ$6-$F105+1)/($J105*($J105+1)/2)*$D105))+($K105="custom")*CustCF!EK105</f>
        <v/>
      </c>
      <c r="ER105" s="87">
        <f>($K105="Bell Curve")*(_xlfn.NORM.DIST(AND(ER$6&gt;=$F105,ER$6&lt;=$H105)*(ER$6-$F105+1),$J105/2,$M105,TRUE)-_xlfn.NORM.DIST(AND(ER$6&gt;=$F105,ER$6&lt;=$H105)*(EQ$6-$F105+1),$J105/2,$M105,TRUE))/(1-2*_xlfn.NORM.DIST(0,$J105/2,$M105,TRUE))*$D105+($K105="Steady Growth")*(AND(ER$6&gt;=$F105,ER$6&lt;=$H105)*((ER$6-$F105+1)/($J105*($J105+1)/2)*$D105))+($K105="custom")*CustCF!EL105</f>
        <v/>
      </c>
      <c r="ES105" s="87">
        <f>($K105="Bell Curve")*(_xlfn.NORM.DIST(AND(ES$6&gt;=$F105,ES$6&lt;=$H105)*(ES$6-$F105+1),$J105/2,$M105,TRUE)-_xlfn.NORM.DIST(AND(ES$6&gt;=$F105,ES$6&lt;=$H105)*(ER$6-$F105+1),$J105/2,$M105,TRUE))/(1-2*_xlfn.NORM.DIST(0,$J105/2,$M105,TRUE))*$D105+($K105="Steady Growth")*(AND(ES$6&gt;=$F105,ES$6&lt;=$H105)*((ES$6-$F105+1)/($J105*($J105+1)/2)*$D105))+($K105="custom")*CustCF!EM105</f>
        <v/>
      </c>
      <c r="ET105" s="87">
        <f>($K105="Bell Curve")*(_xlfn.NORM.DIST(AND(ET$6&gt;=$F105,ET$6&lt;=$H105)*(ET$6-$F105+1),$J105/2,$M105,TRUE)-_xlfn.NORM.DIST(AND(ET$6&gt;=$F105,ET$6&lt;=$H105)*(ES$6-$F105+1),$J105/2,$M105,TRUE))/(1-2*_xlfn.NORM.DIST(0,$J105/2,$M105,TRUE))*$D105+($K105="Steady Growth")*(AND(ET$6&gt;=$F105,ET$6&lt;=$H105)*((ET$6-$F105+1)/($J105*($J105+1)/2)*$D105))+($K105="custom")*CustCF!EN105</f>
        <v/>
      </c>
      <c r="EU105" s="87">
        <f>($K105="Bell Curve")*(_xlfn.NORM.DIST(AND(EU$6&gt;=$F105,EU$6&lt;=$H105)*(EU$6-$F105+1),$J105/2,$M105,TRUE)-_xlfn.NORM.DIST(AND(EU$6&gt;=$F105,EU$6&lt;=$H105)*(ET$6-$F105+1),$J105/2,$M105,TRUE))/(1-2*_xlfn.NORM.DIST(0,$J105/2,$M105,TRUE))*$D105+($K105="Steady Growth")*(AND(EU$6&gt;=$F105,EU$6&lt;=$H105)*((EU$6-$F105+1)/($J105*($J105+1)/2)*$D105))+($K105="custom")*CustCF!EO105</f>
        <v/>
      </c>
      <c r="EV105" s="87">
        <f>($K105="Bell Curve")*(_xlfn.NORM.DIST(AND(EV$6&gt;=$F105,EV$6&lt;=$H105)*(EV$6-$F105+1),$J105/2,$M105,TRUE)-_xlfn.NORM.DIST(AND(EV$6&gt;=$F105,EV$6&lt;=$H105)*(EU$6-$F105+1),$J105/2,$M105,TRUE))/(1-2*_xlfn.NORM.DIST(0,$J105/2,$M105,TRUE))*$D105+($K105="Steady Growth")*(AND(EV$6&gt;=$F105,EV$6&lt;=$H105)*((EV$6-$F105+1)/($J105*($J105+1)/2)*$D105))+($K105="custom")*CustCF!EP105</f>
        <v/>
      </c>
      <c r="EW105" s="87">
        <f>($K105="Bell Curve")*(_xlfn.NORM.DIST(AND(EW$6&gt;=$F105,EW$6&lt;=$H105)*(EW$6-$F105+1),$J105/2,$M105,TRUE)-_xlfn.NORM.DIST(AND(EW$6&gt;=$F105,EW$6&lt;=$H105)*(EV$6-$F105+1),$J105/2,$M105,TRUE))/(1-2*_xlfn.NORM.DIST(0,$J105/2,$M105,TRUE))*$D105+($K105="Steady Growth")*(AND(EW$6&gt;=$F105,EW$6&lt;=$H105)*((EW$6-$F105+1)/($J105*($J105+1)/2)*$D105))+($K105="custom")*CustCF!EQ105</f>
        <v/>
      </c>
      <c r="EX105" s="87">
        <f>($K105="Bell Curve")*(_xlfn.NORM.DIST(AND(EX$6&gt;=$F105,EX$6&lt;=$H105)*(EX$6-$F105+1),$J105/2,$M105,TRUE)-_xlfn.NORM.DIST(AND(EX$6&gt;=$F105,EX$6&lt;=$H105)*(EW$6-$F105+1),$J105/2,$M105,TRUE))/(1-2*_xlfn.NORM.DIST(0,$J105/2,$M105,TRUE))*$D105+($K105="Steady Growth")*(AND(EX$6&gt;=$F105,EX$6&lt;=$H105)*((EX$6-$F105+1)/($J105*($J105+1)/2)*$D105))+($K105="custom")*CustCF!ER105</f>
        <v/>
      </c>
      <c r="EY105" s="87">
        <f>($K105="Bell Curve")*(_xlfn.NORM.DIST(AND(EY$6&gt;=$F105,EY$6&lt;=$H105)*(EY$6-$F105+1),$J105/2,$M105,TRUE)-_xlfn.NORM.DIST(AND(EY$6&gt;=$F105,EY$6&lt;=$H105)*(EX$6-$F105+1),$J105/2,$M105,TRUE))/(1-2*_xlfn.NORM.DIST(0,$J105/2,$M105,TRUE))*$D105+($K105="Steady Growth")*(AND(EY$6&gt;=$F105,EY$6&lt;=$H105)*((EY$6-$F105+1)/($J105*($J105+1)/2)*$D105))+($K105="custom")*CustCF!ES105</f>
        <v/>
      </c>
      <c r="EZ105" s="87">
        <f>($K105="Bell Curve")*(_xlfn.NORM.DIST(AND(EZ$6&gt;=$F105,EZ$6&lt;=$H105)*(EZ$6-$F105+1),$J105/2,$M105,TRUE)-_xlfn.NORM.DIST(AND(EZ$6&gt;=$F105,EZ$6&lt;=$H105)*(EY$6-$F105+1),$J105/2,$M105,TRUE))/(1-2*_xlfn.NORM.DIST(0,$J105/2,$M105,TRUE))*$D105+($K105="Steady Growth")*(AND(EZ$6&gt;=$F105,EZ$6&lt;=$H105)*((EZ$6-$F105+1)/($J105*($J105+1)/2)*$D105))+($K105="custom")*CustCF!ET105</f>
        <v/>
      </c>
      <c r="FA105" s="87">
        <f>($K105="Bell Curve")*(_xlfn.NORM.DIST(AND(FA$6&gt;=$F105,FA$6&lt;=$H105)*(FA$6-$F105+1),$J105/2,$M105,TRUE)-_xlfn.NORM.DIST(AND(FA$6&gt;=$F105,FA$6&lt;=$H105)*(EZ$6-$F105+1),$J105/2,$M105,TRUE))/(1-2*_xlfn.NORM.DIST(0,$J105/2,$M105,TRUE))*$D105+($K105="Steady Growth")*(AND(FA$6&gt;=$F105,FA$6&lt;=$H105)*((FA$6-$F105+1)/($J105*($J105+1)/2)*$D105))+($K105="custom")*CustCF!EU105</f>
        <v/>
      </c>
      <c r="FB105" s="87">
        <f>($K105="Bell Curve")*(_xlfn.NORM.DIST(AND(FB$6&gt;=$F105,FB$6&lt;=$H105)*(FB$6-$F105+1),$J105/2,$M105,TRUE)-_xlfn.NORM.DIST(AND(FB$6&gt;=$F105,FB$6&lt;=$H105)*(FA$6-$F105+1),$J105/2,$M105,TRUE))/(1-2*_xlfn.NORM.DIST(0,$J105/2,$M105,TRUE))*$D105+($K105="Steady Growth")*(AND(FB$6&gt;=$F105,FB$6&lt;=$H105)*((FB$6-$F105+1)/($J105*($J105+1)/2)*$D105))+($K105="custom")*CustCF!EV105</f>
        <v/>
      </c>
      <c r="FC105" s="87">
        <f>($K105="Bell Curve")*(_xlfn.NORM.DIST(AND(FC$6&gt;=$F105,FC$6&lt;=$H105)*(FC$6-$F105+1),$J105/2,$M105,TRUE)-_xlfn.NORM.DIST(AND(FC$6&gt;=$F105,FC$6&lt;=$H105)*(FB$6-$F105+1),$J105/2,$M105,TRUE))/(1-2*_xlfn.NORM.DIST(0,$J105/2,$M105,TRUE))*$D105+($K105="Steady Growth")*(AND(FC$6&gt;=$F105,FC$6&lt;=$H105)*((FC$6-$F105+1)/($J105*($J105+1)/2)*$D105))+($K105="custom")*CustCF!EW105</f>
        <v/>
      </c>
      <c r="FD105" s="87">
        <f>($K105="Bell Curve")*(_xlfn.NORM.DIST(AND(FD$6&gt;=$F105,FD$6&lt;=$H105)*(FD$6-$F105+1),$J105/2,$M105,TRUE)-_xlfn.NORM.DIST(AND(FD$6&gt;=$F105,FD$6&lt;=$H105)*(FC$6-$F105+1),$J105/2,$M105,TRUE))/(1-2*_xlfn.NORM.DIST(0,$J105/2,$M105,TRUE))*$D105+($K105="Steady Growth")*(AND(FD$6&gt;=$F105,FD$6&lt;=$H105)*((FD$6-$F105+1)/($J105*($J105+1)/2)*$D105))+($K105="custom")*CustCF!EX105</f>
        <v/>
      </c>
      <c r="FE105" s="87">
        <f>($K105="Bell Curve")*(_xlfn.NORM.DIST(AND(FE$6&gt;=$F105,FE$6&lt;=$H105)*(FE$6-$F105+1),$J105/2,$M105,TRUE)-_xlfn.NORM.DIST(AND(FE$6&gt;=$F105,FE$6&lt;=$H105)*(FD$6-$F105+1),$J105/2,$M105,TRUE))/(1-2*_xlfn.NORM.DIST(0,$J105/2,$M105,TRUE))*$D105+($K105="Steady Growth")*(AND(FE$6&gt;=$F105,FE$6&lt;=$H105)*((FE$6-$F105+1)/($J105*($J105+1)/2)*$D105))+($K105="custom")*CustCF!EY105</f>
        <v/>
      </c>
      <c r="FF105" s="87">
        <f>($K105="Bell Curve")*(_xlfn.NORM.DIST(AND(FF$6&gt;=$F105,FF$6&lt;=$H105)*(FF$6-$F105+1),$J105/2,$M105,TRUE)-_xlfn.NORM.DIST(AND(FF$6&gt;=$F105,FF$6&lt;=$H105)*(FE$6-$F105+1),$J105/2,$M105,TRUE))/(1-2*_xlfn.NORM.DIST(0,$J105/2,$M105,TRUE))*$D105+($K105="Steady Growth")*(AND(FF$6&gt;=$F105,FF$6&lt;=$H105)*((FF$6-$F105+1)/($J105*($J105+1)/2)*$D105))+($K105="custom")*CustCF!EZ105</f>
        <v/>
      </c>
      <c r="FG105" s="87">
        <f>($K105="Bell Curve")*(_xlfn.NORM.DIST(AND(FG$6&gt;=$F105,FG$6&lt;=$H105)*(FG$6-$F105+1),$J105/2,$M105,TRUE)-_xlfn.NORM.DIST(AND(FG$6&gt;=$F105,FG$6&lt;=$H105)*(FF$6-$F105+1),$J105/2,$M105,TRUE))/(1-2*_xlfn.NORM.DIST(0,$J105/2,$M105,TRUE))*$D105+($K105="Steady Growth")*(AND(FG$6&gt;=$F105,FG$6&lt;=$H105)*((FG$6-$F105+1)/($J105*($J105+1)/2)*$D105))+($K105="custom")*CustCF!FA105</f>
        <v/>
      </c>
      <c r="FH105" s="87">
        <f>($K105="Bell Curve")*(_xlfn.NORM.DIST(AND(FH$6&gt;=$F105,FH$6&lt;=$H105)*(FH$6-$F105+1),$J105/2,$M105,TRUE)-_xlfn.NORM.DIST(AND(FH$6&gt;=$F105,FH$6&lt;=$H105)*(FG$6-$F105+1),$J105/2,$M105,TRUE))/(1-2*_xlfn.NORM.DIST(0,$J105/2,$M105,TRUE))*$D105+($K105="Steady Growth")*(AND(FH$6&gt;=$F105,FH$6&lt;=$H105)*((FH$6-$F105+1)/($J105*($J105+1)/2)*$D105))+($K105="custom")*CustCF!FB105</f>
        <v/>
      </c>
      <c r="FI105" s="87">
        <f>($K105="Bell Curve")*(_xlfn.NORM.DIST(AND(FI$6&gt;=$F105,FI$6&lt;=$H105)*(FI$6-$F105+1),$J105/2,$M105,TRUE)-_xlfn.NORM.DIST(AND(FI$6&gt;=$F105,FI$6&lt;=$H105)*(FH$6-$F105+1),$J105/2,$M105,TRUE))/(1-2*_xlfn.NORM.DIST(0,$J105/2,$M105,TRUE))*$D105+($K105="Steady Growth")*(AND(FI$6&gt;=$F105,FI$6&lt;=$H105)*((FI$6-$F105+1)/($J105*($J105+1)/2)*$D105))+($K105="custom")*CustCF!FC105</f>
        <v/>
      </c>
      <c r="FJ105" s="87">
        <f>($K105="Bell Curve")*(_xlfn.NORM.DIST(AND(FJ$6&gt;=$F105,FJ$6&lt;=$H105)*(FJ$6-$F105+1),$J105/2,$M105,TRUE)-_xlfn.NORM.DIST(AND(FJ$6&gt;=$F105,FJ$6&lt;=$H105)*(FI$6-$F105+1),$J105/2,$M105,TRUE))/(1-2*_xlfn.NORM.DIST(0,$J105/2,$M105,TRUE))*$D105+($K105="Steady Growth")*(AND(FJ$6&gt;=$F105,FJ$6&lt;=$H105)*((FJ$6-$F105+1)/($J105*($J105+1)/2)*$D105))+($K105="custom")*CustCF!FD105</f>
        <v/>
      </c>
      <c r="FK105" s="87">
        <f>($K105="Bell Curve")*(_xlfn.NORM.DIST(AND(FK$6&gt;=$F105,FK$6&lt;=$H105)*(FK$6-$F105+1),$J105/2,$M105,TRUE)-_xlfn.NORM.DIST(AND(FK$6&gt;=$F105,FK$6&lt;=$H105)*(FJ$6-$F105+1),$J105/2,$M105,TRUE))/(1-2*_xlfn.NORM.DIST(0,$J105/2,$M105,TRUE))*$D105+($K105="Steady Growth")*(AND(FK$6&gt;=$F105,FK$6&lt;=$H105)*((FK$6-$F105+1)/($J105*($J105+1)/2)*$D105))+($K105="custom")*CustCF!FE105</f>
        <v/>
      </c>
      <c r="FL105" s="87">
        <f>($K105="Bell Curve")*(_xlfn.NORM.DIST(AND(FL$6&gt;=$F105,FL$6&lt;=$H105)*(FL$6-$F105+1),$J105/2,$M105,TRUE)-_xlfn.NORM.DIST(AND(FL$6&gt;=$F105,FL$6&lt;=$H105)*(FK$6-$F105+1),$J105/2,$M105,TRUE))/(1-2*_xlfn.NORM.DIST(0,$J105/2,$M105,TRUE))*$D105+($K105="Steady Growth")*(AND(FL$6&gt;=$F105,FL$6&lt;=$H105)*((FL$6-$F105+1)/($J105*($J105+1)/2)*$D105))+($K105="custom")*CustCF!FF105</f>
        <v/>
      </c>
      <c r="FM105" s="87">
        <f>($K105="Bell Curve")*(_xlfn.NORM.DIST(AND(FM$6&gt;=$F105,FM$6&lt;=$H105)*(FM$6-$F105+1),$J105/2,$M105,TRUE)-_xlfn.NORM.DIST(AND(FM$6&gt;=$F105,FM$6&lt;=$H105)*(FL$6-$F105+1),$J105/2,$M105,TRUE))/(1-2*_xlfn.NORM.DIST(0,$J105/2,$M105,TRUE))*$D105+($K105="Steady Growth")*(AND(FM$6&gt;=$F105,FM$6&lt;=$H105)*((FM$6-$F105+1)/($J105*($J105+1)/2)*$D105))+($K105="custom")*CustCF!FG105</f>
        <v/>
      </c>
      <c r="FN105" s="87">
        <f>($K105="Bell Curve")*(_xlfn.NORM.DIST(AND(FN$6&gt;=$F105,FN$6&lt;=$H105)*(FN$6-$F105+1),$J105/2,$M105,TRUE)-_xlfn.NORM.DIST(AND(FN$6&gt;=$F105,FN$6&lt;=$H105)*(FM$6-$F105+1),$J105/2,$M105,TRUE))/(1-2*_xlfn.NORM.DIST(0,$J105/2,$M105,TRUE))*$D105+($K105="Steady Growth")*(AND(FN$6&gt;=$F105,FN$6&lt;=$H105)*((FN$6-$F105+1)/($J105*($J105+1)/2)*$D105))+($K105="custom")*CustCF!FH105</f>
        <v/>
      </c>
      <c r="FO105" s="87">
        <f>($K105="Bell Curve")*(_xlfn.NORM.DIST(AND(FO$6&gt;=$F105,FO$6&lt;=$H105)*(FO$6-$F105+1),$J105/2,$M105,TRUE)-_xlfn.NORM.DIST(AND(FO$6&gt;=$F105,FO$6&lt;=$H105)*(FN$6-$F105+1),$J105/2,$M105,TRUE))/(1-2*_xlfn.NORM.DIST(0,$J105/2,$M105,TRUE))*$D105+($K105="Steady Growth")*(AND(FO$6&gt;=$F105,FO$6&lt;=$H105)*((FO$6-$F105+1)/($J105*($J105+1)/2)*$D105))+($K105="custom")*CustCF!FI105</f>
        <v/>
      </c>
      <c r="FP105" s="87">
        <f>($K105="Bell Curve")*(_xlfn.NORM.DIST(AND(FP$6&gt;=$F105,FP$6&lt;=$H105)*(FP$6-$F105+1),$J105/2,$M105,TRUE)-_xlfn.NORM.DIST(AND(FP$6&gt;=$F105,FP$6&lt;=$H105)*(FO$6-$F105+1),$J105/2,$M105,TRUE))/(1-2*_xlfn.NORM.DIST(0,$J105/2,$M105,TRUE))*$D105+($K105="Steady Growth")*(AND(FP$6&gt;=$F105,FP$6&lt;=$H105)*((FP$6-$F105+1)/($J105*($J105+1)/2)*$D105))+($K105="custom")*CustCF!FJ105</f>
        <v/>
      </c>
      <c r="FQ105" s="87">
        <f>($K105="Bell Curve")*(_xlfn.NORM.DIST(AND(FQ$6&gt;=$F105,FQ$6&lt;=$H105)*(FQ$6-$F105+1),$J105/2,$M105,TRUE)-_xlfn.NORM.DIST(AND(FQ$6&gt;=$F105,FQ$6&lt;=$H105)*(FP$6-$F105+1),$J105/2,$M105,TRUE))/(1-2*_xlfn.NORM.DIST(0,$J105/2,$M105,TRUE))*$D105+($K105="Steady Growth")*(AND(FQ$6&gt;=$F105,FQ$6&lt;=$H105)*((FQ$6-$F105+1)/($J105*($J105+1)/2)*$D105))+($K105="custom")*CustCF!FK105</f>
        <v/>
      </c>
      <c r="FR105" s="87">
        <f>($K105="Bell Curve")*(_xlfn.NORM.DIST(AND(FR$6&gt;=$F105,FR$6&lt;=$H105)*(FR$6-$F105+1),$J105/2,$M105,TRUE)-_xlfn.NORM.DIST(AND(FR$6&gt;=$F105,FR$6&lt;=$H105)*(FQ$6-$F105+1),$J105/2,$M105,TRUE))/(1-2*_xlfn.NORM.DIST(0,$J105/2,$M105,TRUE))*$D105+($K105="Steady Growth")*(AND(FR$6&gt;=$F105,FR$6&lt;=$H105)*((FR$6-$F105+1)/($J105*($J105+1)/2)*$D105))+($K105="custom")*CustCF!FL105</f>
        <v/>
      </c>
      <c r="FS105" s="87">
        <f>($K105="Bell Curve")*(_xlfn.NORM.DIST(AND(FS$6&gt;=$F105,FS$6&lt;=$H105)*(FS$6-$F105+1),$J105/2,$M105,TRUE)-_xlfn.NORM.DIST(AND(FS$6&gt;=$F105,FS$6&lt;=$H105)*(FR$6-$F105+1),$J105/2,$M105,TRUE))/(1-2*_xlfn.NORM.DIST(0,$J105/2,$M105,TRUE))*$D105+($K105="Steady Growth")*(AND(FS$6&gt;=$F105,FS$6&lt;=$H105)*((FS$6-$F105+1)/($J105*($J105+1)/2)*$D105))+($K105="custom")*CustCF!FM105</f>
        <v/>
      </c>
      <c r="FT105" s="87">
        <f>($K105="Bell Curve")*(_xlfn.NORM.DIST(AND(FT$6&gt;=$F105,FT$6&lt;=$H105)*(FT$6-$F105+1),$J105/2,$M105,TRUE)-_xlfn.NORM.DIST(AND(FT$6&gt;=$F105,FT$6&lt;=$H105)*(FS$6-$F105+1),$J105/2,$M105,TRUE))/(1-2*_xlfn.NORM.DIST(0,$J105/2,$M105,TRUE))*$D105+($K105="Steady Growth")*(AND(FT$6&gt;=$F105,FT$6&lt;=$H105)*((FT$6-$F105+1)/($J105*($J105+1)/2)*$D105))+($K105="custom")*CustCF!FN105</f>
        <v/>
      </c>
      <c r="FU105" s="87">
        <f>($K105="Bell Curve")*(_xlfn.NORM.DIST(AND(FU$6&gt;=$F105,FU$6&lt;=$H105)*(FU$6-$F105+1),$J105/2,$M105,TRUE)-_xlfn.NORM.DIST(AND(FU$6&gt;=$F105,FU$6&lt;=$H105)*(FT$6-$F105+1),$J105/2,$M105,TRUE))/(1-2*_xlfn.NORM.DIST(0,$J105/2,$M105,TRUE))*$D105+($K105="Steady Growth")*(AND(FU$6&gt;=$F105,FU$6&lt;=$H105)*((FU$6-$F105+1)/($J105*($J105+1)/2)*$D105))+($K105="custom")*CustCF!FO105</f>
        <v/>
      </c>
      <c r="FV105" s="87">
        <f>($K105="Bell Curve")*(_xlfn.NORM.DIST(AND(FV$6&gt;=$F105,FV$6&lt;=$H105)*(FV$6-$F105+1),$J105/2,$M105,TRUE)-_xlfn.NORM.DIST(AND(FV$6&gt;=$F105,FV$6&lt;=$H105)*(FU$6-$F105+1),$J105/2,$M105,TRUE))/(1-2*_xlfn.NORM.DIST(0,$J105/2,$M105,TRUE))*$D105+($K105="Steady Growth")*(AND(FV$6&gt;=$F105,FV$6&lt;=$H105)*((FV$6-$F105+1)/($J105*($J105+1)/2)*$D105))+($K105="custom")*CustCF!FP105</f>
        <v/>
      </c>
      <c r="FW105" s="87">
        <f>($K105="Bell Curve")*(_xlfn.NORM.DIST(AND(FW$6&gt;=$F105,FW$6&lt;=$H105)*(FW$6-$F105+1),$J105/2,$M105,TRUE)-_xlfn.NORM.DIST(AND(FW$6&gt;=$F105,FW$6&lt;=$H105)*(FV$6-$F105+1),$J105/2,$M105,TRUE))/(1-2*_xlfn.NORM.DIST(0,$J105/2,$M105,TRUE))*$D105+($K105="Steady Growth")*(AND(FW$6&gt;=$F105,FW$6&lt;=$H105)*((FW$6-$F105+1)/($J105*($J105+1)/2)*$D105))+($K105="custom")*CustCF!FQ105</f>
        <v/>
      </c>
      <c r="FX105" s="87">
        <f>($K105="Bell Curve")*(_xlfn.NORM.DIST(AND(FX$6&gt;=$F105,FX$6&lt;=$H105)*(FX$6-$F105+1),$J105/2,$M105,TRUE)-_xlfn.NORM.DIST(AND(FX$6&gt;=$F105,FX$6&lt;=$H105)*(FW$6-$F105+1),$J105/2,$M105,TRUE))/(1-2*_xlfn.NORM.DIST(0,$J105/2,$M105,TRUE))*$D105+($K105="Steady Growth")*(AND(FX$6&gt;=$F105,FX$6&lt;=$H105)*((FX$6-$F105+1)/($J105*($J105+1)/2)*$D105))+($K105="custom")*CustCF!FR105</f>
        <v/>
      </c>
      <c r="FY105" s="87">
        <f>($K105="Bell Curve")*(_xlfn.NORM.DIST(AND(FY$6&gt;=$F105,FY$6&lt;=$H105)*(FY$6-$F105+1),$J105/2,$M105,TRUE)-_xlfn.NORM.DIST(AND(FY$6&gt;=$F105,FY$6&lt;=$H105)*(FX$6-$F105+1),$J105/2,$M105,TRUE))/(1-2*_xlfn.NORM.DIST(0,$J105/2,$M105,TRUE))*$D105+($K105="Steady Growth")*(AND(FY$6&gt;=$F105,FY$6&lt;=$H105)*((FY$6-$F105+1)/($J105*($J105+1)/2)*$D105))+($K105="custom")*CustCF!FS105</f>
        <v/>
      </c>
      <c r="FZ105" s="87">
        <f>($K105="Bell Curve")*(_xlfn.NORM.DIST(AND(FZ$6&gt;=$F105,FZ$6&lt;=$H105)*(FZ$6-$F105+1),$J105/2,$M105,TRUE)-_xlfn.NORM.DIST(AND(FZ$6&gt;=$F105,FZ$6&lt;=$H105)*(FY$6-$F105+1),$J105/2,$M105,TRUE))/(1-2*_xlfn.NORM.DIST(0,$J105/2,$M105,TRUE))*$D105+($K105="Steady Growth")*(AND(FZ$6&gt;=$F105,FZ$6&lt;=$H105)*((FZ$6-$F105+1)/($J105*($J105+1)/2)*$D105))+($K105="custom")*CustCF!FT105</f>
        <v/>
      </c>
      <c r="GA105" s="87">
        <f>($K105="Bell Curve")*(_xlfn.NORM.DIST(AND(GA$6&gt;=$F105,GA$6&lt;=$H105)*(GA$6-$F105+1),$J105/2,$M105,TRUE)-_xlfn.NORM.DIST(AND(GA$6&gt;=$F105,GA$6&lt;=$H105)*(FZ$6-$F105+1),$J105/2,$M105,TRUE))/(1-2*_xlfn.NORM.DIST(0,$J105/2,$M105,TRUE))*$D105+($K105="Steady Growth")*(AND(GA$6&gt;=$F105,GA$6&lt;=$H105)*((GA$6-$F105+1)/($J105*($J105+1)/2)*$D105))+($K105="custom")*CustCF!FU105</f>
        <v/>
      </c>
      <c r="GB105" s="87">
        <f>($K105="Bell Curve")*(_xlfn.NORM.DIST(AND(GB$6&gt;=$F105,GB$6&lt;=$H105)*(GB$6-$F105+1),$J105/2,$M105,TRUE)-_xlfn.NORM.DIST(AND(GB$6&gt;=$F105,GB$6&lt;=$H105)*(GA$6-$F105+1),$J105/2,$M105,TRUE))/(1-2*_xlfn.NORM.DIST(0,$J105/2,$M105,TRUE))*$D105+($K105="Steady Growth")*(AND(GB$6&gt;=$F105,GB$6&lt;=$H105)*((GB$6-$F105+1)/($J105*($J105+1)/2)*$D105))+($K105="custom")*CustCF!FV105</f>
        <v/>
      </c>
      <c r="GC105" s="87">
        <f>($K105="Bell Curve")*(_xlfn.NORM.DIST(AND(GC$6&gt;=$F105,GC$6&lt;=$H105)*(GC$6-$F105+1),$J105/2,$M105,TRUE)-_xlfn.NORM.DIST(AND(GC$6&gt;=$F105,GC$6&lt;=$H105)*(GB$6-$F105+1),$J105/2,$M105,TRUE))/(1-2*_xlfn.NORM.DIST(0,$J105/2,$M105,TRUE))*$D105+($K105="Steady Growth")*(AND(GC$6&gt;=$F105,GC$6&lt;=$H105)*((GC$6-$F105+1)/($J105*($J105+1)/2)*$D105))+($K105="custom")*CustCF!FW105</f>
        <v/>
      </c>
      <c r="GD105" s="87">
        <f>($K105="Bell Curve")*(_xlfn.NORM.DIST(AND(GD$6&gt;=$F105,GD$6&lt;=$H105)*(GD$6-$F105+1),$J105/2,$M105,TRUE)-_xlfn.NORM.DIST(AND(GD$6&gt;=$F105,GD$6&lt;=$H105)*(GC$6-$F105+1),$J105/2,$M105,TRUE))/(1-2*_xlfn.NORM.DIST(0,$J105/2,$M105,TRUE))*$D105+($K105="Steady Growth")*(AND(GD$6&gt;=$F105,GD$6&lt;=$H105)*((GD$6-$F105+1)/($J105*($J105+1)/2)*$D105))+($K105="custom")*CustCF!FX105</f>
        <v/>
      </c>
      <c r="GE105" s="87">
        <f>($K105="Bell Curve")*(_xlfn.NORM.DIST(AND(GE$6&gt;=$F105,GE$6&lt;=$H105)*(GE$6-$F105+1),$J105/2,$M105,TRUE)-_xlfn.NORM.DIST(AND(GE$6&gt;=$F105,GE$6&lt;=$H105)*(GD$6-$F105+1),$J105/2,$M105,TRUE))/(1-2*_xlfn.NORM.DIST(0,$J105/2,$M105,TRUE))*$D105+($K105="Steady Growth")*(AND(GE$6&gt;=$F105,GE$6&lt;=$H105)*((GE$6-$F105+1)/($J105*($J105+1)/2)*$D105))+($K105="custom")*CustCF!FY105</f>
        <v/>
      </c>
      <c r="GF105" s="87">
        <f>($K105="Bell Curve")*(_xlfn.NORM.DIST(AND(GF$6&gt;=$F105,GF$6&lt;=$H105)*(GF$6-$F105+1),$J105/2,$M105,TRUE)-_xlfn.NORM.DIST(AND(GF$6&gt;=$F105,GF$6&lt;=$H105)*(GE$6-$F105+1),$J105/2,$M105,TRUE))/(1-2*_xlfn.NORM.DIST(0,$J105/2,$M105,TRUE))*$D105+($K105="Steady Growth")*(AND(GF$6&gt;=$F105,GF$6&lt;=$H105)*((GF$6-$F105+1)/($J105*($J105+1)/2)*$D105))+($K105="custom")*CustCF!FZ105</f>
        <v/>
      </c>
      <c r="GG105" s="87">
        <f>($K105="Bell Curve")*(_xlfn.NORM.DIST(AND(GG$6&gt;=$F105,GG$6&lt;=$H105)*(GG$6-$F105+1),$J105/2,$M105,TRUE)-_xlfn.NORM.DIST(AND(GG$6&gt;=$F105,GG$6&lt;=$H105)*(GF$6-$F105+1),$J105/2,$M105,TRUE))/(1-2*_xlfn.NORM.DIST(0,$J105/2,$M105,TRUE))*$D105+($K105="Steady Growth")*(AND(GG$6&gt;=$F105,GG$6&lt;=$H105)*((GG$6-$F105+1)/($J105*($J105+1)/2)*$D105))+($K105="custom")*CustCF!GA105</f>
        <v/>
      </c>
      <c r="GH105" s="87">
        <f>($K105="Bell Curve")*(_xlfn.NORM.DIST(AND(GH$6&gt;=$F105,GH$6&lt;=$H105)*(GH$6-$F105+1),$J105/2,$M105,TRUE)-_xlfn.NORM.DIST(AND(GH$6&gt;=$F105,GH$6&lt;=$H105)*(GG$6-$F105+1),$J105/2,$M105,TRUE))/(1-2*_xlfn.NORM.DIST(0,$J105/2,$M105,TRUE))*$D105+($K105="Steady Growth")*(AND(GH$6&gt;=$F105,GH$6&lt;=$H105)*((GH$6-$F105+1)/($J105*($J105+1)/2)*$D105))+($K105="custom")*CustCF!GB105</f>
        <v/>
      </c>
      <c r="GI105" s="87">
        <f>($K105="Bell Curve")*(_xlfn.NORM.DIST(AND(GI$6&gt;=$F105,GI$6&lt;=$H105)*(GI$6-$F105+1),$J105/2,$M105,TRUE)-_xlfn.NORM.DIST(AND(GI$6&gt;=$F105,GI$6&lt;=$H105)*(GH$6-$F105+1),$J105/2,$M105,TRUE))/(1-2*_xlfn.NORM.DIST(0,$J105/2,$M105,TRUE))*$D105+($K105="Steady Growth")*(AND(GI$6&gt;=$F105,GI$6&lt;=$H105)*((GI$6-$F105+1)/($J105*($J105+1)/2)*$D105))+($K105="custom")*CustCF!GC105</f>
        <v/>
      </c>
      <c r="GJ105" s="87">
        <f>($K105="Bell Curve")*(_xlfn.NORM.DIST(AND(GJ$6&gt;=$F105,GJ$6&lt;=$H105)*(GJ$6-$F105+1),$J105/2,$M105,TRUE)-_xlfn.NORM.DIST(AND(GJ$6&gt;=$F105,GJ$6&lt;=$H105)*(GI$6-$F105+1),$J105/2,$M105,TRUE))/(1-2*_xlfn.NORM.DIST(0,$J105/2,$M105,TRUE))*$D105+($K105="Steady Growth")*(AND(GJ$6&gt;=$F105,GJ$6&lt;=$H105)*((GJ$6-$F105+1)/($J105*($J105+1)/2)*$D105))+($K105="custom")*CustCF!GD105</f>
        <v/>
      </c>
      <c r="GK105" s="87">
        <f>($K105="Bell Curve")*(_xlfn.NORM.DIST(AND(GK$6&gt;=$F105,GK$6&lt;=$H105)*(GK$6-$F105+1),$J105/2,$M105,TRUE)-_xlfn.NORM.DIST(AND(GK$6&gt;=$F105,GK$6&lt;=$H105)*(GJ$6-$F105+1),$J105/2,$M105,TRUE))/(1-2*_xlfn.NORM.DIST(0,$J105/2,$M105,TRUE))*$D105+($K105="Steady Growth")*(AND(GK$6&gt;=$F105,GK$6&lt;=$H105)*((GK$6-$F105+1)/($J105*($J105+1)/2)*$D105))+($K105="custom")*CustCF!GE105</f>
        <v/>
      </c>
      <c r="GL105" s="87">
        <f>($K105="Bell Curve")*(_xlfn.NORM.DIST(AND(GL$6&gt;=$F105,GL$6&lt;=$H105)*(GL$6-$F105+1),$J105/2,$M105,TRUE)-_xlfn.NORM.DIST(AND(GL$6&gt;=$F105,GL$6&lt;=$H105)*(GK$6-$F105+1),$J105/2,$M105,TRUE))/(1-2*_xlfn.NORM.DIST(0,$J105/2,$M105,TRUE))*$D105+($K105="Steady Growth")*(AND(GL$6&gt;=$F105,GL$6&lt;=$H105)*((GL$6-$F105+1)/($J105*($J105+1)/2)*$D105))+($K105="custom")*CustCF!GF105</f>
        <v/>
      </c>
      <c r="GM105" s="87">
        <f>($K105="Bell Curve")*(_xlfn.NORM.DIST(AND(GM$6&gt;=$F105,GM$6&lt;=$H105)*(GM$6-$F105+1),$J105/2,$M105,TRUE)-_xlfn.NORM.DIST(AND(GM$6&gt;=$F105,GM$6&lt;=$H105)*(GL$6-$F105+1),$J105/2,$M105,TRUE))/(1-2*_xlfn.NORM.DIST(0,$J105/2,$M105,TRUE))*$D105+($K105="Steady Growth")*(AND(GM$6&gt;=$F105,GM$6&lt;=$H105)*((GM$6-$F105+1)/($J105*($J105+1)/2)*$D105))+($K105="custom")*CustCF!GG105</f>
        <v/>
      </c>
      <c r="GN105" s="257">
        <f>($K105="Bell Curve")*(_xlfn.NORM.DIST(AND(GN$6&gt;=$F105,GN$6&lt;=$H105)*(GN$6-$F105+1),$J105/2,$M105,TRUE)-_xlfn.NORM.DIST(AND(GN$6&gt;=$F105,GN$6&lt;=$H105)*(GM$6-$F105+1),$J105/2,$M105,TRUE))/(1-2*_xlfn.NORM.DIST(0,$J105/2,$M105,TRUE))*$D105+($K105="Steady Growth")*(AND(GN$6&gt;=$F105,GN$6&lt;=$H105)*((GN$6-$F105+1)/($J105*($J105+1)/2)*$D105))+($K105="custom")*CustCF!GH105</f>
        <v/>
      </c>
      <c r="GO105" s="1" t="n"/>
      <c r="GP105" s="63" t="n"/>
    </row>
    <row r="106" hidden="1" outlineLevel="1">
      <c r="A106" s="1" t="n"/>
      <c r="B106" s="1" t="n"/>
      <c r="C106" s="251">
        <f>Budget!AB17</f>
        <v/>
      </c>
      <c r="D106" s="14">
        <f>Budget!AC17</f>
        <v/>
      </c>
      <c r="E106" s="14">
        <f>IF(D106&lt;&gt;0,F106,"")</f>
        <v/>
      </c>
      <c r="F106" s="252" t="n">
        <v>0</v>
      </c>
      <c r="G106" s="921">
        <f>IF(L106="custom",CustCF!F106,INDEX($P$8:$GN$8,MATCH(F106,$P$6:$GN$6,0)))</f>
        <v/>
      </c>
      <c r="H106" s="252" t="n">
        <v>0</v>
      </c>
      <c r="I106" s="921">
        <f>IF(L106="custom",CustCF!G106,INDEX($P$8:$GN$8,MATCH(H106,$P$6:$GN$6,0)))</f>
        <v/>
      </c>
      <c r="J106" s="249">
        <f>H106-F106+1</f>
        <v/>
      </c>
      <c r="K106" s="254" t="inlineStr">
        <is>
          <t>Bell Curve</t>
        </is>
      </c>
      <c r="L106" s="255" t="inlineStr">
        <is>
          <t>Flat (9)</t>
        </is>
      </c>
      <c r="M106" s="256">
        <f>INDEX($D$261:$D$266,MATCH(L106,$C$261:$C$266,0))</f>
        <v/>
      </c>
      <c r="N106" s="13">
        <f>SUM(P106:GN106)</f>
        <v/>
      </c>
      <c r="O106" s="14" t="n"/>
      <c r="P106" s="87">
        <f>($K106="Bell Curve")*(_xlfn.NORM.DIST(AND(P$6&gt;=$F106,P$6&lt;=$H106)*(P$6-$F106+1),$J106/2,$M106,TRUE)-_xlfn.NORM.DIST(AND(P$6&gt;=$F106,P$6&lt;=$H106)*(O$6-$F106+1),$J106/2,$M106,TRUE))/(1-2*_xlfn.NORM.DIST(0,$J106/2,$M106,TRUE))*$D106+($K106="Steady Growth")*(AND(P$6&gt;=$F106,P$6&lt;=$H106)*((P$6-$F106+1)/($J106*($J106+1)/2)*$D106))+($K106="custom")*CustCF!J106</f>
        <v/>
      </c>
      <c r="Q106" s="87">
        <f>($K106="Bell Curve")*(_xlfn.NORM.DIST(AND(Q$6&gt;=$F106,Q$6&lt;=$H106)*(Q$6-$F106+1),$J106/2,$M106,TRUE)-_xlfn.NORM.DIST(AND(Q$6&gt;=$F106,Q$6&lt;=$H106)*(P$6-$F106+1),$J106/2,$M106,TRUE))/(1-2*_xlfn.NORM.DIST(0,$J106/2,$M106,TRUE))*$D106+($K106="Steady Growth")*(AND(Q$6&gt;=$F106,Q$6&lt;=$H106)*((Q$6-$F106+1)/($J106*($J106+1)/2)*$D106))+($K106="custom")*CustCF!K106</f>
        <v/>
      </c>
      <c r="R106" s="87">
        <f>($K106="Bell Curve")*(_xlfn.NORM.DIST(AND(R$6&gt;=$F106,R$6&lt;=$H106)*(R$6-$F106+1),$J106/2,$M106,TRUE)-_xlfn.NORM.DIST(AND(R$6&gt;=$F106,R$6&lt;=$H106)*(Q$6-$F106+1),$J106/2,$M106,TRUE))/(1-2*_xlfn.NORM.DIST(0,$J106/2,$M106,TRUE))*$D106+($K106="Steady Growth")*(AND(R$6&gt;=$F106,R$6&lt;=$H106)*((R$6-$F106+1)/($J106*($J106+1)/2)*$D106))+($K106="custom")*CustCF!L106</f>
        <v/>
      </c>
      <c r="S106" s="87">
        <f>($K106="Bell Curve")*(_xlfn.NORM.DIST(AND(S$6&gt;=$F106,S$6&lt;=$H106)*(S$6-$F106+1),$J106/2,$M106,TRUE)-_xlfn.NORM.DIST(AND(S$6&gt;=$F106,S$6&lt;=$H106)*(R$6-$F106+1),$J106/2,$M106,TRUE))/(1-2*_xlfn.NORM.DIST(0,$J106/2,$M106,TRUE))*$D106+($K106="Steady Growth")*(AND(S$6&gt;=$F106,S$6&lt;=$H106)*((S$6-$F106+1)/($J106*($J106+1)/2)*$D106))+($K106="custom")*CustCF!M106</f>
        <v/>
      </c>
      <c r="T106" s="87">
        <f>($K106="Bell Curve")*(_xlfn.NORM.DIST(AND(T$6&gt;=$F106,T$6&lt;=$H106)*(T$6-$F106+1),$J106/2,$M106,TRUE)-_xlfn.NORM.DIST(AND(T$6&gt;=$F106,T$6&lt;=$H106)*(S$6-$F106+1),$J106/2,$M106,TRUE))/(1-2*_xlfn.NORM.DIST(0,$J106/2,$M106,TRUE))*$D106+($K106="Steady Growth")*(AND(T$6&gt;=$F106,T$6&lt;=$H106)*((T$6-$F106+1)/($J106*($J106+1)/2)*$D106))+($K106="custom")*CustCF!N106</f>
        <v/>
      </c>
      <c r="U106" s="87">
        <f>($K106="Bell Curve")*(_xlfn.NORM.DIST(AND(U$6&gt;=$F106,U$6&lt;=$H106)*(U$6-$F106+1),$J106/2,$M106,TRUE)-_xlfn.NORM.DIST(AND(U$6&gt;=$F106,U$6&lt;=$H106)*(T$6-$F106+1),$J106/2,$M106,TRUE))/(1-2*_xlfn.NORM.DIST(0,$J106/2,$M106,TRUE))*$D106+($K106="Steady Growth")*(AND(U$6&gt;=$F106,U$6&lt;=$H106)*((U$6-$F106+1)/($J106*($J106+1)/2)*$D106))+($K106="custom")*CustCF!O106</f>
        <v/>
      </c>
      <c r="V106" s="87">
        <f>($K106="Bell Curve")*(_xlfn.NORM.DIST(AND(V$6&gt;=$F106,V$6&lt;=$H106)*(V$6-$F106+1),$J106/2,$M106,TRUE)-_xlfn.NORM.DIST(AND(V$6&gt;=$F106,V$6&lt;=$H106)*(U$6-$F106+1),$J106/2,$M106,TRUE))/(1-2*_xlfn.NORM.DIST(0,$J106/2,$M106,TRUE))*$D106+($K106="Steady Growth")*(AND(V$6&gt;=$F106,V$6&lt;=$H106)*((V$6-$F106+1)/($J106*($J106+1)/2)*$D106))+($K106="custom")*CustCF!P106</f>
        <v/>
      </c>
      <c r="W106" s="87">
        <f>($K106="Bell Curve")*(_xlfn.NORM.DIST(AND(W$6&gt;=$F106,W$6&lt;=$H106)*(W$6-$F106+1),$J106/2,$M106,TRUE)-_xlfn.NORM.DIST(AND(W$6&gt;=$F106,W$6&lt;=$H106)*(V$6-$F106+1),$J106/2,$M106,TRUE))/(1-2*_xlfn.NORM.DIST(0,$J106/2,$M106,TRUE))*$D106+($K106="Steady Growth")*(AND(W$6&gt;=$F106,W$6&lt;=$H106)*((W$6-$F106+1)/($J106*($J106+1)/2)*$D106))+($K106="custom")*CustCF!Q106</f>
        <v/>
      </c>
      <c r="X106" s="87">
        <f>($K106="Bell Curve")*(_xlfn.NORM.DIST(AND(X$6&gt;=$F106,X$6&lt;=$H106)*(X$6-$F106+1),$J106/2,$M106,TRUE)-_xlfn.NORM.DIST(AND(X$6&gt;=$F106,X$6&lt;=$H106)*(W$6-$F106+1),$J106/2,$M106,TRUE))/(1-2*_xlfn.NORM.DIST(0,$J106/2,$M106,TRUE))*$D106+($K106="Steady Growth")*(AND(X$6&gt;=$F106,X$6&lt;=$H106)*((X$6-$F106+1)/($J106*($J106+1)/2)*$D106))+($K106="custom")*CustCF!R106</f>
        <v/>
      </c>
      <c r="Y106" s="87">
        <f>($K106="Bell Curve")*(_xlfn.NORM.DIST(AND(Y$6&gt;=$F106,Y$6&lt;=$H106)*(Y$6-$F106+1),$J106/2,$M106,TRUE)-_xlfn.NORM.DIST(AND(Y$6&gt;=$F106,Y$6&lt;=$H106)*(X$6-$F106+1),$J106/2,$M106,TRUE))/(1-2*_xlfn.NORM.DIST(0,$J106/2,$M106,TRUE))*$D106+($K106="Steady Growth")*(AND(Y$6&gt;=$F106,Y$6&lt;=$H106)*((Y$6-$F106+1)/($J106*($J106+1)/2)*$D106))+($K106="custom")*CustCF!S106</f>
        <v/>
      </c>
      <c r="Z106" s="87">
        <f>($K106="Bell Curve")*(_xlfn.NORM.DIST(AND(Z$6&gt;=$F106,Z$6&lt;=$H106)*(Z$6-$F106+1),$J106/2,$M106,TRUE)-_xlfn.NORM.DIST(AND(Z$6&gt;=$F106,Z$6&lt;=$H106)*(Y$6-$F106+1),$J106/2,$M106,TRUE))/(1-2*_xlfn.NORM.DIST(0,$J106/2,$M106,TRUE))*$D106+($K106="Steady Growth")*(AND(Z$6&gt;=$F106,Z$6&lt;=$H106)*((Z$6-$F106+1)/($J106*($J106+1)/2)*$D106))+($K106="custom")*CustCF!T106</f>
        <v/>
      </c>
      <c r="AA106" s="87">
        <f>($K106="Bell Curve")*(_xlfn.NORM.DIST(AND(AA$6&gt;=$F106,AA$6&lt;=$H106)*(AA$6-$F106+1),$J106/2,$M106,TRUE)-_xlfn.NORM.DIST(AND(AA$6&gt;=$F106,AA$6&lt;=$H106)*(Z$6-$F106+1),$J106/2,$M106,TRUE))/(1-2*_xlfn.NORM.DIST(0,$J106/2,$M106,TRUE))*$D106+($K106="Steady Growth")*(AND(AA$6&gt;=$F106,AA$6&lt;=$H106)*((AA$6-$F106+1)/($J106*($J106+1)/2)*$D106))+($K106="custom")*CustCF!U106</f>
        <v/>
      </c>
      <c r="AB106" s="87">
        <f>($K106="Bell Curve")*(_xlfn.NORM.DIST(AND(AB$6&gt;=$F106,AB$6&lt;=$H106)*(AB$6-$F106+1),$J106/2,$M106,TRUE)-_xlfn.NORM.DIST(AND(AB$6&gt;=$F106,AB$6&lt;=$H106)*(AA$6-$F106+1),$J106/2,$M106,TRUE))/(1-2*_xlfn.NORM.DIST(0,$J106/2,$M106,TRUE))*$D106+($K106="Steady Growth")*(AND(AB$6&gt;=$F106,AB$6&lt;=$H106)*((AB$6-$F106+1)/($J106*($J106+1)/2)*$D106))+($K106="custom")*CustCF!V106</f>
        <v/>
      </c>
      <c r="AC106" s="87">
        <f>($K106="Bell Curve")*(_xlfn.NORM.DIST(AND(AC$6&gt;=$F106,AC$6&lt;=$H106)*(AC$6-$F106+1),$J106/2,$M106,TRUE)-_xlfn.NORM.DIST(AND(AC$6&gt;=$F106,AC$6&lt;=$H106)*(AB$6-$F106+1),$J106/2,$M106,TRUE))/(1-2*_xlfn.NORM.DIST(0,$J106/2,$M106,TRUE))*$D106+($K106="Steady Growth")*(AND(AC$6&gt;=$F106,AC$6&lt;=$H106)*((AC$6-$F106+1)/($J106*($J106+1)/2)*$D106))+($K106="custom")*CustCF!W106</f>
        <v/>
      </c>
      <c r="AD106" s="87">
        <f>($K106="Bell Curve")*(_xlfn.NORM.DIST(AND(AD$6&gt;=$F106,AD$6&lt;=$H106)*(AD$6-$F106+1),$J106/2,$M106,TRUE)-_xlfn.NORM.DIST(AND(AD$6&gt;=$F106,AD$6&lt;=$H106)*(AC$6-$F106+1),$J106/2,$M106,TRUE))/(1-2*_xlfn.NORM.DIST(0,$J106/2,$M106,TRUE))*$D106+($K106="Steady Growth")*(AND(AD$6&gt;=$F106,AD$6&lt;=$H106)*((AD$6-$F106+1)/($J106*($J106+1)/2)*$D106))+($K106="custom")*CustCF!X106</f>
        <v/>
      </c>
      <c r="AE106" s="87">
        <f>($K106="Bell Curve")*(_xlfn.NORM.DIST(AND(AE$6&gt;=$F106,AE$6&lt;=$H106)*(AE$6-$F106+1),$J106/2,$M106,TRUE)-_xlfn.NORM.DIST(AND(AE$6&gt;=$F106,AE$6&lt;=$H106)*(AD$6-$F106+1),$J106/2,$M106,TRUE))/(1-2*_xlfn.NORM.DIST(0,$J106/2,$M106,TRUE))*$D106+($K106="Steady Growth")*(AND(AE$6&gt;=$F106,AE$6&lt;=$H106)*((AE$6-$F106+1)/($J106*($J106+1)/2)*$D106))+($K106="custom")*CustCF!Y106</f>
        <v/>
      </c>
      <c r="AF106" s="87">
        <f>($K106="Bell Curve")*(_xlfn.NORM.DIST(AND(AF$6&gt;=$F106,AF$6&lt;=$H106)*(AF$6-$F106+1),$J106/2,$M106,TRUE)-_xlfn.NORM.DIST(AND(AF$6&gt;=$F106,AF$6&lt;=$H106)*(AE$6-$F106+1),$J106/2,$M106,TRUE))/(1-2*_xlfn.NORM.DIST(0,$J106/2,$M106,TRUE))*$D106+($K106="Steady Growth")*(AND(AF$6&gt;=$F106,AF$6&lt;=$H106)*((AF$6-$F106+1)/($J106*($J106+1)/2)*$D106))+($K106="custom")*CustCF!Z106</f>
        <v/>
      </c>
      <c r="AG106" s="87">
        <f>($K106="Bell Curve")*(_xlfn.NORM.DIST(AND(AG$6&gt;=$F106,AG$6&lt;=$H106)*(AG$6-$F106+1),$J106/2,$M106,TRUE)-_xlfn.NORM.DIST(AND(AG$6&gt;=$F106,AG$6&lt;=$H106)*(AF$6-$F106+1),$J106/2,$M106,TRUE))/(1-2*_xlfn.NORM.DIST(0,$J106/2,$M106,TRUE))*$D106+($K106="Steady Growth")*(AND(AG$6&gt;=$F106,AG$6&lt;=$H106)*((AG$6-$F106+1)/($J106*($J106+1)/2)*$D106))+($K106="custom")*CustCF!AA106</f>
        <v/>
      </c>
      <c r="AH106" s="87">
        <f>($K106="Bell Curve")*(_xlfn.NORM.DIST(AND(AH$6&gt;=$F106,AH$6&lt;=$H106)*(AH$6-$F106+1),$J106/2,$M106,TRUE)-_xlfn.NORM.DIST(AND(AH$6&gt;=$F106,AH$6&lt;=$H106)*(AG$6-$F106+1),$J106/2,$M106,TRUE))/(1-2*_xlfn.NORM.DIST(0,$J106/2,$M106,TRUE))*$D106+($K106="Steady Growth")*(AND(AH$6&gt;=$F106,AH$6&lt;=$H106)*((AH$6-$F106+1)/($J106*($J106+1)/2)*$D106))+($K106="custom")*CustCF!AB106</f>
        <v/>
      </c>
      <c r="AI106" s="87">
        <f>($K106="Bell Curve")*(_xlfn.NORM.DIST(AND(AI$6&gt;=$F106,AI$6&lt;=$H106)*(AI$6-$F106+1),$J106/2,$M106,TRUE)-_xlfn.NORM.DIST(AND(AI$6&gt;=$F106,AI$6&lt;=$H106)*(AH$6-$F106+1),$J106/2,$M106,TRUE))/(1-2*_xlfn.NORM.DIST(0,$J106/2,$M106,TRUE))*$D106+($K106="Steady Growth")*(AND(AI$6&gt;=$F106,AI$6&lt;=$H106)*((AI$6-$F106+1)/($J106*($J106+1)/2)*$D106))+($K106="custom")*CustCF!AC106</f>
        <v/>
      </c>
      <c r="AJ106" s="87">
        <f>($K106="Bell Curve")*(_xlfn.NORM.DIST(AND(AJ$6&gt;=$F106,AJ$6&lt;=$H106)*(AJ$6-$F106+1),$J106/2,$M106,TRUE)-_xlfn.NORM.DIST(AND(AJ$6&gt;=$F106,AJ$6&lt;=$H106)*(AI$6-$F106+1),$J106/2,$M106,TRUE))/(1-2*_xlfn.NORM.DIST(0,$J106/2,$M106,TRUE))*$D106+($K106="Steady Growth")*(AND(AJ$6&gt;=$F106,AJ$6&lt;=$H106)*((AJ$6-$F106+1)/($J106*($J106+1)/2)*$D106))+($K106="custom")*CustCF!AD106</f>
        <v/>
      </c>
      <c r="AK106" s="87">
        <f>($K106="Bell Curve")*(_xlfn.NORM.DIST(AND(AK$6&gt;=$F106,AK$6&lt;=$H106)*(AK$6-$F106+1),$J106/2,$M106,TRUE)-_xlfn.NORM.DIST(AND(AK$6&gt;=$F106,AK$6&lt;=$H106)*(AJ$6-$F106+1),$J106/2,$M106,TRUE))/(1-2*_xlfn.NORM.DIST(0,$J106/2,$M106,TRUE))*$D106+($K106="Steady Growth")*(AND(AK$6&gt;=$F106,AK$6&lt;=$H106)*((AK$6-$F106+1)/($J106*($J106+1)/2)*$D106))+($K106="custom")*CustCF!AE106</f>
        <v/>
      </c>
      <c r="AL106" s="87">
        <f>($K106="Bell Curve")*(_xlfn.NORM.DIST(AND(AL$6&gt;=$F106,AL$6&lt;=$H106)*(AL$6-$F106+1),$J106/2,$M106,TRUE)-_xlfn.NORM.DIST(AND(AL$6&gt;=$F106,AL$6&lt;=$H106)*(AK$6-$F106+1),$J106/2,$M106,TRUE))/(1-2*_xlfn.NORM.DIST(0,$J106/2,$M106,TRUE))*$D106+($K106="Steady Growth")*(AND(AL$6&gt;=$F106,AL$6&lt;=$H106)*((AL$6-$F106+1)/($J106*($J106+1)/2)*$D106))+($K106="custom")*CustCF!AF106</f>
        <v/>
      </c>
      <c r="AM106" s="87">
        <f>($K106="Bell Curve")*(_xlfn.NORM.DIST(AND(AM$6&gt;=$F106,AM$6&lt;=$H106)*(AM$6-$F106+1),$J106/2,$M106,TRUE)-_xlfn.NORM.DIST(AND(AM$6&gt;=$F106,AM$6&lt;=$H106)*(AL$6-$F106+1),$J106/2,$M106,TRUE))/(1-2*_xlfn.NORM.DIST(0,$J106/2,$M106,TRUE))*$D106+($K106="Steady Growth")*(AND(AM$6&gt;=$F106,AM$6&lt;=$H106)*((AM$6-$F106+1)/($J106*($J106+1)/2)*$D106))+($K106="custom")*CustCF!AG106</f>
        <v/>
      </c>
      <c r="AN106" s="87">
        <f>($K106="Bell Curve")*(_xlfn.NORM.DIST(AND(AN$6&gt;=$F106,AN$6&lt;=$H106)*(AN$6-$F106+1),$J106/2,$M106,TRUE)-_xlfn.NORM.DIST(AND(AN$6&gt;=$F106,AN$6&lt;=$H106)*(AM$6-$F106+1),$J106/2,$M106,TRUE))/(1-2*_xlfn.NORM.DIST(0,$J106/2,$M106,TRUE))*$D106+($K106="Steady Growth")*(AND(AN$6&gt;=$F106,AN$6&lt;=$H106)*((AN$6-$F106+1)/($J106*($J106+1)/2)*$D106))+($K106="custom")*CustCF!AH106</f>
        <v/>
      </c>
      <c r="AO106" s="87">
        <f>($K106="Bell Curve")*(_xlfn.NORM.DIST(AND(AO$6&gt;=$F106,AO$6&lt;=$H106)*(AO$6-$F106+1),$J106/2,$M106,TRUE)-_xlfn.NORM.DIST(AND(AO$6&gt;=$F106,AO$6&lt;=$H106)*(AN$6-$F106+1),$J106/2,$M106,TRUE))/(1-2*_xlfn.NORM.DIST(0,$J106/2,$M106,TRUE))*$D106+($K106="Steady Growth")*(AND(AO$6&gt;=$F106,AO$6&lt;=$H106)*((AO$6-$F106+1)/($J106*($J106+1)/2)*$D106))+($K106="custom")*CustCF!AI106</f>
        <v/>
      </c>
      <c r="AP106" s="87">
        <f>($K106="Bell Curve")*(_xlfn.NORM.DIST(AND(AP$6&gt;=$F106,AP$6&lt;=$H106)*(AP$6-$F106+1),$J106/2,$M106,TRUE)-_xlfn.NORM.DIST(AND(AP$6&gt;=$F106,AP$6&lt;=$H106)*(AO$6-$F106+1),$J106/2,$M106,TRUE))/(1-2*_xlfn.NORM.DIST(0,$J106/2,$M106,TRUE))*$D106+($K106="Steady Growth")*(AND(AP$6&gt;=$F106,AP$6&lt;=$H106)*((AP$6-$F106+1)/($J106*($J106+1)/2)*$D106))+($K106="custom")*CustCF!AJ106</f>
        <v/>
      </c>
      <c r="AQ106" s="87">
        <f>($K106="Bell Curve")*(_xlfn.NORM.DIST(AND(AQ$6&gt;=$F106,AQ$6&lt;=$H106)*(AQ$6-$F106+1),$J106/2,$M106,TRUE)-_xlfn.NORM.DIST(AND(AQ$6&gt;=$F106,AQ$6&lt;=$H106)*(AP$6-$F106+1),$J106/2,$M106,TRUE))/(1-2*_xlfn.NORM.DIST(0,$J106/2,$M106,TRUE))*$D106+($K106="Steady Growth")*(AND(AQ$6&gt;=$F106,AQ$6&lt;=$H106)*((AQ$6-$F106+1)/($J106*($J106+1)/2)*$D106))+($K106="custom")*CustCF!AK106</f>
        <v/>
      </c>
      <c r="AR106" s="87">
        <f>($K106="Bell Curve")*(_xlfn.NORM.DIST(AND(AR$6&gt;=$F106,AR$6&lt;=$H106)*(AR$6-$F106+1),$J106/2,$M106,TRUE)-_xlfn.NORM.DIST(AND(AR$6&gt;=$F106,AR$6&lt;=$H106)*(AQ$6-$F106+1),$J106/2,$M106,TRUE))/(1-2*_xlfn.NORM.DIST(0,$J106/2,$M106,TRUE))*$D106+($K106="Steady Growth")*(AND(AR$6&gt;=$F106,AR$6&lt;=$H106)*((AR$6-$F106+1)/($J106*($J106+1)/2)*$D106))+($K106="custom")*CustCF!AL106</f>
        <v/>
      </c>
      <c r="AS106" s="87">
        <f>($K106="Bell Curve")*(_xlfn.NORM.DIST(AND(AS$6&gt;=$F106,AS$6&lt;=$H106)*(AS$6-$F106+1),$J106/2,$M106,TRUE)-_xlfn.NORM.DIST(AND(AS$6&gt;=$F106,AS$6&lt;=$H106)*(AR$6-$F106+1),$J106/2,$M106,TRUE))/(1-2*_xlfn.NORM.DIST(0,$J106/2,$M106,TRUE))*$D106+($K106="Steady Growth")*(AND(AS$6&gt;=$F106,AS$6&lt;=$H106)*((AS$6-$F106+1)/($J106*($J106+1)/2)*$D106))+($K106="custom")*CustCF!AM106</f>
        <v/>
      </c>
      <c r="AT106" s="87">
        <f>($K106="Bell Curve")*(_xlfn.NORM.DIST(AND(AT$6&gt;=$F106,AT$6&lt;=$H106)*(AT$6-$F106+1),$J106/2,$M106,TRUE)-_xlfn.NORM.DIST(AND(AT$6&gt;=$F106,AT$6&lt;=$H106)*(AS$6-$F106+1),$J106/2,$M106,TRUE))/(1-2*_xlfn.NORM.DIST(0,$J106/2,$M106,TRUE))*$D106+($K106="Steady Growth")*(AND(AT$6&gt;=$F106,AT$6&lt;=$H106)*((AT$6-$F106+1)/($J106*($J106+1)/2)*$D106))+($K106="custom")*CustCF!AN106</f>
        <v/>
      </c>
      <c r="AU106" s="87">
        <f>($K106="Bell Curve")*(_xlfn.NORM.DIST(AND(AU$6&gt;=$F106,AU$6&lt;=$H106)*(AU$6-$F106+1),$J106/2,$M106,TRUE)-_xlfn.NORM.DIST(AND(AU$6&gt;=$F106,AU$6&lt;=$H106)*(AT$6-$F106+1),$J106/2,$M106,TRUE))/(1-2*_xlfn.NORM.DIST(0,$J106/2,$M106,TRUE))*$D106+($K106="Steady Growth")*(AND(AU$6&gt;=$F106,AU$6&lt;=$H106)*((AU$6-$F106+1)/($J106*($J106+1)/2)*$D106))+($K106="custom")*CustCF!AO106</f>
        <v/>
      </c>
      <c r="AV106" s="87">
        <f>($K106="Bell Curve")*(_xlfn.NORM.DIST(AND(AV$6&gt;=$F106,AV$6&lt;=$H106)*(AV$6-$F106+1),$J106/2,$M106,TRUE)-_xlfn.NORM.DIST(AND(AV$6&gt;=$F106,AV$6&lt;=$H106)*(AU$6-$F106+1),$J106/2,$M106,TRUE))/(1-2*_xlfn.NORM.DIST(0,$J106/2,$M106,TRUE))*$D106+($K106="Steady Growth")*(AND(AV$6&gt;=$F106,AV$6&lt;=$H106)*((AV$6-$F106+1)/($J106*($J106+1)/2)*$D106))+($K106="custom")*CustCF!AP106</f>
        <v/>
      </c>
      <c r="AW106" s="87">
        <f>($K106="Bell Curve")*(_xlfn.NORM.DIST(AND(AW$6&gt;=$F106,AW$6&lt;=$H106)*(AW$6-$F106+1),$J106/2,$M106,TRUE)-_xlfn.NORM.DIST(AND(AW$6&gt;=$F106,AW$6&lt;=$H106)*(AV$6-$F106+1),$J106/2,$M106,TRUE))/(1-2*_xlfn.NORM.DIST(0,$J106/2,$M106,TRUE))*$D106+($K106="Steady Growth")*(AND(AW$6&gt;=$F106,AW$6&lt;=$H106)*((AW$6-$F106+1)/($J106*($J106+1)/2)*$D106))+($K106="custom")*CustCF!AQ106</f>
        <v/>
      </c>
      <c r="AX106" s="87">
        <f>($K106="Bell Curve")*(_xlfn.NORM.DIST(AND(AX$6&gt;=$F106,AX$6&lt;=$H106)*(AX$6-$F106+1),$J106/2,$M106,TRUE)-_xlfn.NORM.DIST(AND(AX$6&gt;=$F106,AX$6&lt;=$H106)*(AW$6-$F106+1),$J106/2,$M106,TRUE))/(1-2*_xlfn.NORM.DIST(0,$J106/2,$M106,TRUE))*$D106+($K106="Steady Growth")*(AND(AX$6&gt;=$F106,AX$6&lt;=$H106)*((AX$6-$F106+1)/($J106*($J106+1)/2)*$D106))+($K106="custom")*CustCF!AR106</f>
        <v/>
      </c>
      <c r="AY106" s="87">
        <f>($K106="Bell Curve")*(_xlfn.NORM.DIST(AND(AY$6&gt;=$F106,AY$6&lt;=$H106)*(AY$6-$F106+1),$J106/2,$M106,TRUE)-_xlfn.NORM.DIST(AND(AY$6&gt;=$F106,AY$6&lt;=$H106)*(AX$6-$F106+1),$J106/2,$M106,TRUE))/(1-2*_xlfn.NORM.DIST(0,$J106/2,$M106,TRUE))*$D106+($K106="Steady Growth")*(AND(AY$6&gt;=$F106,AY$6&lt;=$H106)*((AY$6-$F106+1)/($J106*($J106+1)/2)*$D106))+($K106="custom")*CustCF!AS106</f>
        <v/>
      </c>
      <c r="AZ106" s="87">
        <f>($K106="Bell Curve")*(_xlfn.NORM.DIST(AND(AZ$6&gt;=$F106,AZ$6&lt;=$H106)*(AZ$6-$F106+1),$J106/2,$M106,TRUE)-_xlfn.NORM.DIST(AND(AZ$6&gt;=$F106,AZ$6&lt;=$H106)*(AY$6-$F106+1),$J106/2,$M106,TRUE))/(1-2*_xlfn.NORM.DIST(0,$J106/2,$M106,TRUE))*$D106+($K106="Steady Growth")*(AND(AZ$6&gt;=$F106,AZ$6&lt;=$H106)*((AZ$6-$F106+1)/($J106*($J106+1)/2)*$D106))+($K106="custom")*CustCF!AT106</f>
        <v/>
      </c>
      <c r="BA106" s="87">
        <f>($K106="Bell Curve")*(_xlfn.NORM.DIST(AND(BA$6&gt;=$F106,BA$6&lt;=$H106)*(BA$6-$F106+1),$J106/2,$M106,TRUE)-_xlfn.NORM.DIST(AND(BA$6&gt;=$F106,BA$6&lt;=$H106)*(AZ$6-$F106+1),$J106/2,$M106,TRUE))/(1-2*_xlfn.NORM.DIST(0,$J106/2,$M106,TRUE))*$D106+($K106="Steady Growth")*(AND(BA$6&gt;=$F106,BA$6&lt;=$H106)*((BA$6-$F106+1)/($J106*($J106+1)/2)*$D106))+($K106="custom")*CustCF!AU106</f>
        <v/>
      </c>
      <c r="BB106" s="87">
        <f>($K106="Bell Curve")*(_xlfn.NORM.DIST(AND(BB$6&gt;=$F106,BB$6&lt;=$H106)*(BB$6-$F106+1),$J106/2,$M106,TRUE)-_xlfn.NORM.DIST(AND(BB$6&gt;=$F106,BB$6&lt;=$H106)*(BA$6-$F106+1),$J106/2,$M106,TRUE))/(1-2*_xlfn.NORM.DIST(0,$J106/2,$M106,TRUE))*$D106+($K106="Steady Growth")*(AND(BB$6&gt;=$F106,BB$6&lt;=$H106)*((BB$6-$F106+1)/($J106*($J106+1)/2)*$D106))+($K106="custom")*CustCF!AV106</f>
        <v/>
      </c>
      <c r="BC106" s="87">
        <f>($K106="Bell Curve")*(_xlfn.NORM.DIST(AND(BC$6&gt;=$F106,BC$6&lt;=$H106)*(BC$6-$F106+1),$J106/2,$M106,TRUE)-_xlfn.NORM.DIST(AND(BC$6&gt;=$F106,BC$6&lt;=$H106)*(BB$6-$F106+1),$J106/2,$M106,TRUE))/(1-2*_xlfn.NORM.DIST(0,$J106/2,$M106,TRUE))*$D106+($K106="Steady Growth")*(AND(BC$6&gt;=$F106,BC$6&lt;=$H106)*((BC$6-$F106+1)/($J106*($J106+1)/2)*$D106))+($K106="custom")*CustCF!AW106</f>
        <v/>
      </c>
      <c r="BD106" s="87">
        <f>($K106="Bell Curve")*(_xlfn.NORM.DIST(AND(BD$6&gt;=$F106,BD$6&lt;=$H106)*(BD$6-$F106+1),$J106/2,$M106,TRUE)-_xlfn.NORM.DIST(AND(BD$6&gt;=$F106,BD$6&lt;=$H106)*(BC$6-$F106+1),$J106/2,$M106,TRUE))/(1-2*_xlfn.NORM.DIST(0,$J106/2,$M106,TRUE))*$D106+($K106="Steady Growth")*(AND(BD$6&gt;=$F106,BD$6&lt;=$H106)*((BD$6-$F106+1)/($J106*($J106+1)/2)*$D106))+($K106="custom")*CustCF!AX106</f>
        <v/>
      </c>
      <c r="BE106" s="87">
        <f>($K106="Bell Curve")*(_xlfn.NORM.DIST(AND(BE$6&gt;=$F106,BE$6&lt;=$H106)*(BE$6-$F106+1),$J106/2,$M106,TRUE)-_xlfn.NORM.DIST(AND(BE$6&gt;=$F106,BE$6&lt;=$H106)*(BD$6-$F106+1),$J106/2,$M106,TRUE))/(1-2*_xlfn.NORM.DIST(0,$J106/2,$M106,TRUE))*$D106+($K106="Steady Growth")*(AND(BE$6&gt;=$F106,BE$6&lt;=$H106)*((BE$6-$F106+1)/($J106*($J106+1)/2)*$D106))+($K106="custom")*CustCF!AY106</f>
        <v/>
      </c>
      <c r="BF106" s="87">
        <f>($K106="Bell Curve")*(_xlfn.NORM.DIST(AND(BF$6&gt;=$F106,BF$6&lt;=$H106)*(BF$6-$F106+1),$J106/2,$M106,TRUE)-_xlfn.NORM.DIST(AND(BF$6&gt;=$F106,BF$6&lt;=$H106)*(BE$6-$F106+1),$J106/2,$M106,TRUE))/(1-2*_xlfn.NORM.DIST(0,$J106/2,$M106,TRUE))*$D106+($K106="Steady Growth")*(AND(BF$6&gt;=$F106,BF$6&lt;=$H106)*((BF$6-$F106+1)/($J106*($J106+1)/2)*$D106))+($K106="custom")*CustCF!AZ106</f>
        <v/>
      </c>
      <c r="BG106" s="87">
        <f>($K106="Bell Curve")*(_xlfn.NORM.DIST(AND(BG$6&gt;=$F106,BG$6&lt;=$H106)*(BG$6-$F106+1),$J106/2,$M106,TRUE)-_xlfn.NORM.DIST(AND(BG$6&gt;=$F106,BG$6&lt;=$H106)*(BF$6-$F106+1),$J106/2,$M106,TRUE))/(1-2*_xlfn.NORM.DIST(0,$J106/2,$M106,TRUE))*$D106+($K106="Steady Growth")*(AND(BG$6&gt;=$F106,BG$6&lt;=$H106)*((BG$6-$F106+1)/($J106*($J106+1)/2)*$D106))+($K106="custom")*CustCF!BA106</f>
        <v/>
      </c>
      <c r="BH106" s="87">
        <f>($K106="Bell Curve")*(_xlfn.NORM.DIST(AND(BH$6&gt;=$F106,BH$6&lt;=$H106)*(BH$6-$F106+1),$J106/2,$M106,TRUE)-_xlfn.NORM.DIST(AND(BH$6&gt;=$F106,BH$6&lt;=$H106)*(BG$6-$F106+1),$J106/2,$M106,TRUE))/(1-2*_xlfn.NORM.DIST(0,$J106/2,$M106,TRUE))*$D106+($K106="Steady Growth")*(AND(BH$6&gt;=$F106,BH$6&lt;=$H106)*((BH$6-$F106+1)/($J106*($J106+1)/2)*$D106))+($K106="custom")*CustCF!BB106</f>
        <v/>
      </c>
      <c r="BI106" s="87">
        <f>($K106="Bell Curve")*(_xlfn.NORM.DIST(AND(BI$6&gt;=$F106,BI$6&lt;=$H106)*(BI$6-$F106+1),$J106/2,$M106,TRUE)-_xlfn.NORM.DIST(AND(BI$6&gt;=$F106,BI$6&lt;=$H106)*(BH$6-$F106+1),$J106/2,$M106,TRUE))/(1-2*_xlfn.NORM.DIST(0,$J106/2,$M106,TRUE))*$D106+($K106="Steady Growth")*(AND(BI$6&gt;=$F106,BI$6&lt;=$H106)*((BI$6-$F106+1)/($J106*($J106+1)/2)*$D106))+($K106="custom")*CustCF!BC106</f>
        <v/>
      </c>
      <c r="BJ106" s="87">
        <f>($K106="Bell Curve")*(_xlfn.NORM.DIST(AND(BJ$6&gt;=$F106,BJ$6&lt;=$H106)*(BJ$6-$F106+1),$J106/2,$M106,TRUE)-_xlfn.NORM.DIST(AND(BJ$6&gt;=$F106,BJ$6&lt;=$H106)*(BI$6-$F106+1),$J106/2,$M106,TRUE))/(1-2*_xlfn.NORM.DIST(0,$J106/2,$M106,TRUE))*$D106+($K106="Steady Growth")*(AND(BJ$6&gt;=$F106,BJ$6&lt;=$H106)*((BJ$6-$F106+1)/($J106*($J106+1)/2)*$D106))+($K106="custom")*CustCF!BD106</f>
        <v/>
      </c>
      <c r="BK106" s="87">
        <f>($K106="Bell Curve")*(_xlfn.NORM.DIST(AND(BK$6&gt;=$F106,BK$6&lt;=$H106)*(BK$6-$F106+1),$J106/2,$M106,TRUE)-_xlfn.NORM.DIST(AND(BK$6&gt;=$F106,BK$6&lt;=$H106)*(BJ$6-$F106+1),$J106/2,$M106,TRUE))/(1-2*_xlfn.NORM.DIST(0,$J106/2,$M106,TRUE))*$D106+($K106="Steady Growth")*(AND(BK$6&gt;=$F106,BK$6&lt;=$H106)*((BK$6-$F106+1)/($J106*($J106+1)/2)*$D106))+($K106="custom")*CustCF!BE106</f>
        <v/>
      </c>
      <c r="BL106" s="87">
        <f>($K106="Bell Curve")*(_xlfn.NORM.DIST(AND(BL$6&gt;=$F106,BL$6&lt;=$H106)*(BL$6-$F106+1),$J106/2,$M106,TRUE)-_xlfn.NORM.DIST(AND(BL$6&gt;=$F106,BL$6&lt;=$H106)*(BK$6-$F106+1),$J106/2,$M106,TRUE))/(1-2*_xlfn.NORM.DIST(0,$J106/2,$M106,TRUE))*$D106+($K106="Steady Growth")*(AND(BL$6&gt;=$F106,BL$6&lt;=$H106)*((BL$6-$F106+1)/($J106*($J106+1)/2)*$D106))+($K106="custom")*CustCF!BF106</f>
        <v/>
      </c>
      <c r="BM106" s="87">
        <f>($K106="Bell Curve")*(_xlfn.NORM.DIST(AND(BM$6&gt;=$F106,BM$6&lt;=$H106)*(BM$6-$F106+1),$J106/2,$M106,TRUE)-_xlfn.NORM.DIST(AND(BM$6&gt;=$F106,BM$6&lt;=$H106)*(BL$6-$F106+1),$J106/2,$M106,TRUE))/(1-2*_xlfn.NORM.DIST(0,$J106/2,$M106,TRUE))*$D106+($K106="Steady Growth")*(AND(BM$6&gt;=$F106,BM$6&lt;=$H106)*((BM$6-$F106+1)/($J106*($J106+1)/2)*$D106))+($K106="custom")*CustCF!BG106</f>
        <v/>
      </c>
      <c r="BN106" s="87">
        <f>($K106="Bell Curve")*(_xlfn.NORM.DIST(AND(BN$6&gt;=$F106,BN$6&lt;=$H106)*(BN$6-$F106+1),$J106/2,$M106,TRUE)-_xlfn.NORM.DIST(AND(BN$6&gt;=$F106,BN$6&lt;=$H106)*(BM$6-$F106+1),$J106/2,$M106,TRUE))/(1-2*_xlfn.NORM.DIST(0,$J106/2,$M106,TRUE))*$D106+($K106="Steady Growth")*(AND(BN$6&gt;=$F106,BN$6&lt;=$H106)*((BN$6-$F106+1)/($J106*($J106+1)/2)*$D106))+($K106="custom")*CustCF!BH106</f>
        <v/>
      </c>
      <c r="BO106" s="87">
        <f>($K106="Bell Curve")*(_xlfn.NORM.DIST(AND(BO$6&gt;=$F106,BO$6&lt;=$H106)*(BO$6-$F106+1),$J106/2,$M106,TRUE)-_xlfn.NORM.DIST(AND(BO$6&gt;=$F106,BO$6&lt;=$H106)*(BN$6-$F106+1),$J106/2,$M106,TRUE))/(1-2*_xlfn.NORM.DIST(0,$J106/2,$M106,TRUE))*$D106+($K106="Steady Growth")*(AND(BO$6&gt;=$F106,BO$6&lt;=$H106)*((BO$6-$F106+1)/($J106*($J106+1)/2)*$D106))+($K106="custom")*CustCF!BI106</f>
        <v/>
      </c>
      <c r="BP106" s="87">
        <f>($K106="Bell Curve")*(_xlfn.NORM.DIST(AND(BP$6&gt;=$F106,BP$6&lt;=$H106)*(BP$6-$F106+1),$J106/2,$M106,TRUE)-_xlfn.NORM.DIST(AND(BP$6&gt;=$F106,BP$6&lt;=$H106)*(BO$6-$F106+1),$J106/2,$M106,TRUE))/(1-2*_xlfn.NORM.DIST(0,$J106/2,$M106,TRUE))*$D106+($K106="Steady Growth")*(AND(BP$6&gt;=$F106,BP$6&lt;=$H106)*((BP$6-$F106+1)/($J106*($J106+1)/2)*$D106))+($K106="custom")*CustCF!BJ106</f>
        <v/>
      </c>
      <c r="BQ106" s="87">
        <f>($K106="Bell Curve")*(_xlfn.NORM.DIST(AND(BQ$6&gt;=$F106,BQ$6&lt;=$H106)*(BQ$6-$F106+1),$J106/2,$M106,TRUE)-_xlfn.NORM.DIST(AND(BQ$6&gt;=$F106,BQ$6&lt;=$H106)*(BP$6-$F106+1),$J106/2,$M106,TRUE))/(1-2*_xlfn.NORM.DIST(0,$J106/2,$M106,TRUE))*$D106+($K106="Steady Growth")*(AND(BQ$6&gt;=$F106,BQ$6&lt;=$H106)*((BQ$6-$F106+1)/($J106*($J106+1)/2)*$D106))+($K106="custom")*CustCF!BK106</f>
        <v/>
      </c>
      <c r="BR106" s="87">
        <f>($K106="Bell Curve")*(_xlfn.NORM.DIST(AND(BR$6&gt;=$F106,BR$6&lt;=$H106)*(BR$6-$F106+1),$J106/2,$M106,TRUE)-_xlfn.NORM.DIST(AND(BR$6&gt;=$F106,BR$6&lt;=$H106)*(BQ$6-$F106+1),$J106/2,$M106,TRUE))/(1-2*_xlfn.NORM.DIST(0,$J106/2,$M106,TRUE))*$D106+($K106="Steady Growth")*(AND(BR$6&gt;=$F106,BR$6&lt;=$H106)*((BR$6-$F106+1)/($J106*($J106+1)/2)*$D106))+($K106="custom")*CustCF!BL106</f>
        <v/>
      </c>
      <c r="BS106" s="87">
        <f>($K106="Bell Curve")*(_xlfn.NORM.DIST(AND(BS$6&gt;=$F106,BS$6&lt;=$H106)*(BS$6-$F106+1),$J106/2,$M106,TRUE)-_xlfn.NORM.DIST(AND(BS$6&gt;=$F106,BS$6&lt;=$H106)*(BR$6-$F106+1),$J106/2,$M106,TRUE))/(1-2*_xlfn.NORM.DIST(0,$J106/2,$M106,TRUE))*$D106+($K106="Steady Growth")*(AND(BS$6&gt;=$F106,BS$6&lt;=$H106)*((BS$6-$F106+1)/($J106*($J106+1)/2)*$D106))+($K106="custom")*CustCF!BM106</f>
        <v/>
      </c>
      <c r="BT106" s="87">
        <f>($K106="Bell Curve")*(_xlfn.NORM.DIST(AND(BT$6&gt;=$F106,BT$6&lt;=$H106)*(BT$6-$F106+1),$J106/2,$M106,TRUE)-_xlfn.NORM.DIST(AND(BT$6&gt;=$F106,BT$6&lt;=$H106)*(BS$6-$F106+1),$J106/2,$M106,TRUE))/(1-2*_xlfn.NORM.DIST(0,$J106/2,$M106,TRUE))*$D106+($K106="Steady Growth")*(AND(BT$6&gt;=$F106,BT$6&lt;=$H106)*((BT$6-$F106+1)/($J106*($J106+1)/2)*$D106))+($K106="custom")*CustCF!BN106</f>
        <v/>
      </c>
      <c r="BU106" s="87">
        <f>($K106="Bell Curve")*(_xlfn.NORM.DIST(AND(BU$6&gt;=$F106,BU$6&lt;=$H106)*(BU$6-$F106+1),$J106/2,$M106,TRUE)-_xlfn.NORM.DIST(AND(BU$6&gt;=$F106,BU$6&lt;=$H106)*(BT$6-$F106+1),$J106/2,$M106,TRUE))/(1-2*_xlfn.NORM.DIST(0,$J106/2,$M106,TRUE))*$D106+($K106="Steady Growth")*(AND(BU$6&gt;=$F106,BU$6&lt;=$H106)*((BU$6-$F106+1)/($J106*($J106+1)/2)*$D106))+($K106="custom")*CustCF!BO106</f>
        <v/>
      </c>
      <c r="BV106" s="87">
        <f>($K106="Bell Curve")*(_xlfn.NORM.DIST(AND(BV$6&gt;=$F106,BV$6&lt;=$H106)*(BV$6-$F106+1),$J106/2,$M106,TRUE)-_xlfn.NORM.DIST(AND(BV$6&gt;=$F106,BV$6&lt;=$H106)*(BU$6-$F106+1),$J106/2,$M106,TRUE))/(1-2*_xlfn.NORM.DIST(0,$J106/2,$M106,TRUE))*$D106+($K106="Steady Growth")*(AND(BV$6&gt;=$F106,BV$6&lt;=$H106)*((BV$6-$F106+1)/($J106*($J106+1)/2)*$D106))+($K106="custom")*CustCF!BP106</f>
        <v/>
      </c>
      <c r="BW106" s="87">
        <f>($K106="Bell Curve")*(_xlfn.NORM.DIST(AND(BW$6&gt;=$F106,BW$6&lt;=$H106)*(BW$6-$F106+1),$J106/2,$M106,TRUE)-_xlfn.NORM.DIST(AND(BW$6&gt;=$F106,BW$6&lt;=$H106)*(BV$6-$F106+1),$J106/2,$M106,TRUE))/(1-2*_xlfn.NORM.DIST(0,$J106/2,$M106,TRUE))*$D106+($K106="Steady Growth")*(AND(BW$6&gt;=$F106,BW$6&lt;=$H106)*((BW$6-$F106+1)/($J106*($J106+1)/2)*$D106))+($K106="custom")*CustCF!BQ106</f>
        <v/>
      </c>
      <c r="BX106" s="87">
        <f>($K106="Bell Curve")*(_xlfn.NORM.DIST(AND(BX$6&gt;=$F106,BX$6&lt;=$H106)*(BX$6-$F106+1),$J106/2,$M106,TRUE)-_xlfn.NORM.DIST(AND(BX$6&gt;=$F106,BX$6&lt;=$H106)*(BW$6-$F106+1),$J106/2,$M106,TRUE))/(1-2*_xlfn.NORM.DIST(0,$J106/2,$M106,TRUE))*$D106+($K106="Steady Growth")*(AND(BX$6&gt;=$F106,BX$6&lt;=$H106)*((BX$6-$F106+1)/($J106*($J106+1)/2)*$D106))+($K106="custom")*CustCF!BR106</f>
        <v/>
      </c>
      <c r="BY106" s="87">
        <f>($K106="Bell Curve")*(_xlfn.NORM.DIST(AND(BY$6&gt;=$F106,BY$6&lt;=$H106)*(BY$6-$F106+1),$J106/2,$M106,TRUE)-_xlfn.NORM.DIST(AND(BY$6&gt;=$F106,BY$6&lt;=$H106)*(BX$6-$F106+1),$J106/2,$M106,TRUE))/(1-2*_xlfn.NORM.DIST(0,$J106/2,$M106,TRUE))*$D106+($K106="Steady Growth")*(AND(BY$6&gt;=$F106,BY$6&lt;=$H106)*((BY$6-$F106+1)/($J106*($J106+1)/2)*$D106))+($K106="custom")*CustCF!BS106</f>
        <v/>
      </c>
      <c r="BZ106" s="87">
        <f>($K106="Bell Curve")*(_xlfn.NORM.DIST(AND(BZ$6&gt;=$F106,BZ$6&lt;=$H106)*(BZ$6-$F106+1),$J106/2,$M106,TRUE)-_xlfn.NORM.DIST(AND(BZ$6&gt;=$F106,BZ$6&lt;=$H106)*(BY$6-$F106+1),$J106/2,$M106,TRUE))/(1-2*_xlfn.NORM.DIST(0,$J106/2,$M106,TRUE))*$D106+($K106="Steady Growth")*(AND(BZ$6&gt;=$F106,BZ$6&lt;=$H106)*((BZ$6-$F106+1)/($J106*($J106+1)/2)*$D106))+($K106="custom")*CustCF!BT106</f>
        <v/>
      </c>
      <c r="CA106" s="87">
        <f>($K106="Bell Curve")*(_xlfn.NORM.DIST(AND(CA$6&gt;=$F106,CA$6&lt;=$H106)*(CA$6-$F106+1),$J106/2,$M106,TRUE)-_xlfn.NORM.DIST(AND(CA$6&gt;=$F106,CA$6&lt;=$H106)*(BZ$6-$F106+1),$J106/2,$M106,TRUE))/(1-2*_xlfn.NORM.DIST(0,$J106/2,$M106,TRUE))*$D106+($K106="Steady Growth")*(AND(CA$6&gt;=$F106,CA$6&lt;=$H106)*((CA$6-$F106+1)/($J106*($J106+1)/2)*$D106))+($K106="custom")*CustCF!BU106</f>
        <v/>
      </c>
      <c r="CB106" s="87">
        <f>($K106="Bell Curve")*(_xlfn.NORM.DIST(AND(CB$6&gt;=$F106,CB$6&lt;=$H106)*(CB$6-$F106+1),$J106/2,$M106,TRUE)-_xlfn.NORM.DIST(AND(CB$6&gt;=$F106,CB$6&lt;=$H106)*(CA$6-$F106+1),$J106/2,$M106,TRUE))/(1-2*_xlfn.NORM.DIST(0,$J106/2,$M106,TRUE))*$D106+($K106="Steady Growth")*(AND(CB$6&gt;=$F106,CB$6&lt;=$H106)*((CB$6-$F106+1)/($J106*($J106+1)/2)*$D106))+($K106="custom")*CustCF!BV106</f>
        <v/>
      </c>
      <c r="CC106" s="87">
        <f>($K106="Bell Curve")*(_xlfn.NORM.DIST(AND(CC$6&gt;=$F106,CC$6&lt;=$H106)*(CC$6-$F106+1),$J106/2,$M106,TRUE)-_xlfn.NORM.DIST(AND(CC$6&gt;=$F106,CC$6&lt;=$H106)*(CB$6-$F106+1),$J106/2,$M106,TRUE))/(1-2*_xlfn.NORM.DIST(0,$J106/2,$M106,TRUE))*$D106+($K106="Steady Growth")*(AND(CC$6&gt;=$F106,CC$6&lt;=$H106)*((CC$6-$F106+1)/($J106*($J106+1)/2)*$D106))+($K106="custom")*CustCF!BW106</f>
        <v/>
      </c>
      <c r="CD106" s="87">
        <f>($K106="Bell Curve")*(_xlfn.NORM.DIST(AND(CD$6&gt;=$F106,CD$6&lt;=$H106)*(CD$6-$F106+1),$J106/2,$M106,TRUE)-_xlfn.NORM.DIST(AND(CD$6&gt;=$F106,CD$6&lt;=$H106)*(CC$6-$F106+1),$J106/2,$M106,TRUE))/(1-2*_xlfn.NORM.DIST(0,$J106/2,$M106,TRUE))*$D106+($K106="Steady Growth")*(AND(CD$6&gt;=$F106,CD$6&lt;=$H106)*((CD$6-$F106+1)/($J106*($J106+1)/2)*$D106))+($K106="custom")*CustCF!BX106</f>
        <v/>
      </c>
      <c r="CE106" s="87">
        <f>($K106="Bell Curve")*(_xlfn.NORM.DIST(AND(CE$6&gt;=$F106,CE$6&lt;=$H106)*(CE$6-$F106+1),$J106/2,$M106,TRUE)-_xlfn.NORM.DIST(AND(CE$6&gt;=$F106,CE$6&lt;=$H106)*(CD$6-$F106+1),$J106/2,$M106,TRUE))/(1-2*_xlfn.NORM.DIST(0,$J106/2,$M106,TRUE))*$D106+($K106="Steady Growth")*(AND(CE$6&gt;=$F106,CE$6&lt;=$H106)*((CE$6-$F106+1)/($J106*($J106+1)/2)*$D106))+($K106="custom")*CustCF!BY106</f>
        <v/>
      </c>
      <c r="CF106" s="87">
        <f>($K106="Bell Curve")*(_xlfn.NORM.DIST(AND(CF$6&gt;=$F106,CF$6&lt;=$H106)*(CF$6-$F106+1),$J106/2,$M106,TRUE)-_xlfn.NORM.DIST(AND(CF$6&gt;=$F106,CF$6&lt;=$H106)*(CE$6-$F106+1),$J106/2,$M106,TRUE))/(1-2*_xlfn.NORM.DIST(0,$J106/2,$M106,TRUE))*$D106+($K106="Steady Growth")*(AND(CF$6&gt;=$F106,CF$6&lt;=$H106)*((CF$6-$F106+1)/($J106*($J106+1)/2)*$D106))+($K106="custom")*CustCF!BZ106</f>
        <v/>
      </c>
      <c r="CG106" s="87">
        <f>($K106="Bell Curve")*(_xlfn.NORM.DIST(AND(CG$6&gt;=$F106,CG$6&lt;=$H106)*(CG$6-$F106+1),$J106/2,$M106,TRUE)-_xlfn.NORM.DIST(AND(CG$6&gt;=$F106,CG$6&lt;=$H106)*(CF$6-$F106+1),$J106/2,$M106,TRUE))/(1-2*_xlfn.NORM.DIST(0,$J106/2,$M106,TRUE))*$D106+($K106="Steady Growth")*(AND(CG$6&gt;=$F106,CG$6&lt;=$H106)*((CG$6-$F106+1)/($J106*($J106+1)/2)*$D106))+($K106="custom")*CustCF!CA106</f>
        <v/>
      </c>
      <c r="CH106" s="87">
        <f>($K106="Bell Curve")*(_xlfn.NORM.DIST(AND(CH$6&gt;=$F106,CH$6&lt;=$H106)*(CH$6-$F106+1),$J106/2,$M106,TRUE)-_xlfn.NORM.DIST(AND(CH$6&gt;=$F106,CH$6&lt;=$H106)*(CG$6-$F106+1),$J106/2,$M106,TRUE))/(1-2*_xlfn.NORM.DIST(0,$J106/2,$M106,TRUE))*$D106+($K106="Steady Growth")*(AND(CH$6&gt;=$F106,CH$6&lt;=$H106)*((CH$6-$F106+1)/($J106*($J106+1)/2)*$D106))+($K106="custom")*CustCF!CB106</f>
        <v/>
      </c>
      <c r="CI106" s="87">
        <f>($K106="Bell Curve")*(_xlfn.NORM.DIST(AND(CI$6&gt;=$F106,CI$6&lt;=$H106)*(CI$6-$F106+1),$J106/2,$M106,TRUE)-_xlfn.NORM.DIST(AND(CI$6&gt;=$F106,CI$6&lt;=$H106)*(CH$6-$F106+1),$J106/2,$M106,TRUE))/(1-2*_xlfn.NORM.DIST(0,$J106/2,$M106,TRUE))*$D106+($K106="Steady Growth")*(AND(CI$6&gt;=$F106,CI$6&lt;=$H106)*((CI$6-$F106+1)/($J106*($J106+1)/2)*$D106))+($K106="custom")*CustCF!CC106</f>
        <v/>
      </c>
      <c r="CJ106" s="87">
        <f>($K106="Bell Curve")*(_xlfn.NORM.DIST(AND(CJ$6&gt;=$F106,CJ$6&lt;=$H106)*(CJ$6-$F106+1),$J106/2,$M106,TRUE)-_xlfn.NORM.DIST(AND(CJ$6&gt;=$F106,CJ$6&lt;=$H106)*(CI$6-$F106+1),$J106/2,$M106,TRUE))/(1-2*_xlfn.NORM.DIST(0,$J106/2,$M106,TRUE))*$D106+($K106="Steady Growth")*(AND(CJ$6&gt;=$F106,CJ$6&lt;=$H106)*((CJ$6-$F106+1)/($J106*($J106+1)/2)*$D106))+($K106="custom")*CustCF!CD106</f>
        <v/>
      </c>
      <c r="CK106" s="87">
        <f>($K106="Bell Curve")*(_xlfn.NORM.DIST(AND(CK$6&gt;=$F106,CK$6&lt;=$H106)*(CK$6-$F106+1),$J106/2,$M106,TRUE)-_xlfn.NORM.DIST(AND(CK$6&gt;=$F106,CK$6&lt;=$H106)*(CJ$6-$F106+1),$J106/2,$M106,TRUE))/(1-2*_xlfn.NORM.DIST(0,$J106/2,$M106,TRUE))*$D106+($K106="Steady Growth")*(AND(CK$6&gt;=$F106,CK$6&lt;=$H106)*((CK$6-$F106+1)/($J106*($J106+1)/2)*$D106))+($K106="custom")*CustCF!CE106</f>
        <v/>
      </c>
      <c r="CL106" s="87">
        <f>($K106="Bell Curve")*(_xlfn.NORM.DIST(AND(CL$6&gt;=$F106,CL$6&lt;=$H106)*(CL$6-$F106+1),$J106/2,$M106,TRUE)-_xlfn.NORM.DIST(AND(CL$6&gt;=$F106,CL$6&lt;=$H106)*(CK$6-$F106+1),$J106/2,$M106,TRUE))/(1-2*_xlfn.NORM.DIST(0,$J106/2,$M106,TRUE))*$D106+($K106="Steady Growth")*(AND(CL$6&gt;=$F106,CL$6&lt;=$H106)*((CL$6-$F106+1)/($J106*($J106+1)/2)*$D106))+($K106="custom")*CustCF!CF106</f>
        <v/>
      </c>
      <c r="CM106" s="87">
        <f>($K106="Bell Curve")*(_xlfn.NORM.DIST(AND(CM$6&gt;=$F106,CM$6&lt;=$H106)*(CM$6-$F106+1),$J106/2,$M106,TRUE)-_xlfn.NORM.DIST(AND(CM$6&gt;=$F106,CM$6&lt;=$H106)*(CL$6-$F106+1),$J106/2,$M106,TRUE))/(1-2*_xlfn.NORM.DIST(0,$J106/2,$M106,TRUE))*$D106+($K106="Steady Growth")*(AND(CM$6&gt;=$F106,CM$6&lt;=$H106)*((CM$6-$F106+1)/($J106*($J106+1)/2)*$D106))+($K106="custom")*CustCF!CG106</f>
        <v/>
      </c>
      <c r="CN106" s="87">
        <f>($K106="Bell Curve")*(_xlfn.NORM.DIST(AND(CN$6&gt;=$F106,CN$6&lt;=$H106)*(CN$6-$F106+1),$J106/2,$M106,TRUE)-_xlfn.NORM.DIST(AND(CN$6&gt;=$F106,CN$6&lt;=$H106)*(CM$6-$F106+1),$J106/2,$M106,TRUE))/(1-2*_xlfn.NORM.DIST(0,$J106/2,$M106,TRUE))*$D106+($K106="Steady Growth")*(AND(CN$6&gt;=$F106,CN$6&lt;=$H106)*((CN$6-$F106+1)/($J106*($J106+1)/2)*$D106))+($K106="custom")*CustCF!CH106</f>
        <v/>
      </c>
      <c r="CO106" s="87">
        <f>($K106="Bell Curve")*(_xlfn.NORM.DIST(AND(CO$6&gt;=$F106,CO$6&lt;=$H106)*(CO$6-$F106+1),$J106/2,$M106,TRUE)-_xlfn.NORM.DIST(AND(CO$6&gt;=$F106,CO$6&lt;=$H106)*(CN$6-$F106+1),$J106/2,$M106,TRUE))/(1-2*_xlfn.NORM.DIST(0,$J106/2,$M106,TRUE))*$D106+($K106="Steady Growth")*(AND(CO$6&gt;=$F106,CO$6&lt;=$H106)*((CO$6-$F106+1)/($J106*($J106+1)/2)*$D106))+($K106="custom")*CustCF!CI106</f>
        <v/>
      </c>
      <c r="CP106" s="87">
        <f>($K106="Bell Curve")*(_xlfn.NORM.DIST(AND(CP$6&gt;=$F106,CP$6&lt;=$H106)*(CP$6-$F106+1),$J106/2,$M106,TRUE)-_xlfn.NORM.DIST(AND(CP$6&gt;=$F106,CP$6&lt;=$H106)*(CO$6-$F106+1),$J106/2,$M106,TRUE))/(1-2*_xlfn.NORM.DIST(0,$J106/2,$M106,TRUE))*$D106+($K106="Steady Growth")*(AND(CP$6&gt;=$F106,CP$6&lt;=$H106)*((CP$6-$F106+1)/($J106*($J106+1)/2)*$D106))+($K106="custom")*CustCF!CJ106</f>
        <v/>
      </c>
      <c r="CQ106" s="87">
        <f>($K106="Bell Curve")*(_xlfn.NORM.DIST(AND(CQ$6&gt;=$F106,CQ$6&lt;=$H106)*(CQ$6-$F106+1),$J106/2,$M106,TRUE)-_xlfn.NORM.DIST(AND(CQ$6&gt;=$F106,CQ$6&lt;=$H106)*(CP$6-$F106+1),$J106/2,$M106,TRUE))/(1-2*_xlfn.NORM.DIST(0,$J106/2,$M106,TRUE))*$D106+($K106="Steady Growth")*(AND(CQ$6&gt;=$F106,CQ$6&lt;=$H106)*((CQ$6-$F106+1)/($J106*($J106+1)/2)*$D106))+($K106="custom")*CustCF!CK106</f>
        <v/>
      </c>
      <c r="CR106" s="87">
        <f>($K106="Bell Curve")*(_xlfn.NORM.DIST(AND(CR$6&gt;=$F106,CR$6&lt;=$H106)*(CR$6-$F106+1),$J106/2,$M106,TRUE)-_xlfn.NORM.DIST(AND(CR$6&gt;=$F106,CR$6&lt;=$H106)*(CQ$6-$F106+1),$J106/2,$M106,TRUE))/(1-2*_xlfn.NORM.DIST(0,$J106/2,$M106,TRUE))*$D106+($K106="Steady Growth")*(AND(CR$6&gt;=$F106,CR$6&lt;=$H106)*((CR$6-$F106+1)/($J106*($J106+1)/2)*$D106))+($K106="custom")*CustCF!CL106</f>
        <v/>
      </c>
      <c r="CS106" s="87">
        <f>($K106="Bell Curve")*(_xlfn.NORM.DIST(AND(CS$6&gt;=$F106,CS$6&lt;=$H106)*(CS$6-$F106+1),$J106/2,$M106,TRUE)-_xlfn.NORM.DIST(AND(CS$6&gt;=$F106,CS$6&lt;=$H106)*(CR$6-$F106+1),$J106/2,$M106,TRUE))/(1-2*_xlfn.NORM.DIST(0,$J106/2,$M106,TRUE))*$D106+($K106="Steady Growth")*(AND(CS$6&gt;=$F106,CS$6&lt;=$H106)*((CS$6-$F106+1)/($J106*($J106+1)/2)*$D106))+($K106="custom")*CustCF!CM106</f>
        <v/>
      </c>
      <c r="CT106" s="87">
        <f>($K106="Bell Curve")*(_xlfn.NORM.DIST(AND(CT$6&gt;=$F106,CT$6&lt;=$H106)*(CT$6-$F106+1),$J106/2,$M106,TRUE)-_xlfn.NORM.DIST(AND(CT$6&gt;=$F106,CT$6&lt;=$H106)*(CS$6-$F106+1),$J106/2,$M106,TRUE))/(1-2*_xlfn.NORM.DIST(0,$J106/2,$M106,TRUE))*$D106+($K106="Steady Growth")*(AND(CT$6&gt;=$F106,CT$6&lt;=$H106)*((CT$6-$F106+1)/($J106*($J106+1)/2)*$D106))+($K106="custom")*CustCF!CN106</f>
        <v/>
      </c>
      <c r="CU106" s="87">
        <f>($K106="Bell Curve")*(_xlfn.NORM.DIST(AND(CU$6&gt;=$F106,CU$6&lt;=$H106)*(CU$6-$F106+1),$J106/2,$M106,TRUE)-_xlfn.NORM.DIST(AND(CU$6&gt;=$F106,CU$6&lt;=$H106)*(CT$6-$F106+1),$J106/2,$M106,TRUE))/(1-2*_xlfn.NORM.DIST(0,$J106/2,$M106,TRUE))*$D106+($K106="Steady Growth")*(AND(CU$6&gt;=$F106,CU$6&lt;=$H106)*((CU$6-$F106+1)/($J106*($J106+1)/2)*$D106))+($K106="custom")*CustCF!CO106</f>
        <v/>
      </c>
      <c r="CV106" s="87">
        <f>($K106="Bell Curve")*(_xlfn.NORM.DIST(AND(CV$6&gt;=$F106,CV$6&lt;=$H106)*(CV$6-$F106+1),$J106/2,$M106,TRUE)-_xlfn.NORM.DIST(AND(CV$6&gt;=$F106,CV$6&lt;=$H106)*(CU$6-$F106+1),$J106/2,$M106,TRUE))/(1-2*_xlfn.NORM.DIST(0,$J106/2,$M106,TRUE))*$D106+($K106="Steady Growth")*(AND(CV$6&gt;=$F106,CV$6&lt;=$H106)*((CV$6-$F106+1)/($J106*($J106+1)/2)*$D106))+($K106="custom")*CustCF!CP106</f>
        <v/>
      </c>
      <c r="CW106" s="87">
        <f>($K106="Bell Curve")*(_xlfn.NORM.DIST(AND(CW$6&gt;=$F106,CW$6&lt;=$H106)*(CW$6-$F106+1),$J106/2,$M106,TRUE)-_xlfn.NORM.DIST(AND(CW$6&gt;=$F106,CW$6&lt;=$H106)*(CV$6-$F106+1),$J106/2,$M106,TRUE))/(1-2*_xlfn.NORM.DIST(0,$J106/2,$M106,TRUE))*$D106+($K106="Steady Growth")*(AND(CW$6&gt;=$F106,CW$6&lt;=$H106)*((CW$6-$F106+1)/($J106*($J106+1)/2)*$D106))+($K106="custom")*CustCF!CQ106</f>
        <v/>
      </c>
      <c r="CX106" s="87">
        <f>($K106="Bell Curve")*(_xlfn.NORM.DIST(AND(CX$6&gt;=$F106,CX$6&lt;=$H106)*(CX$6-$F106+1),$J106/2,$M106,TRUE)-_xlfn.NORM.DIST(AND(CX$6&gt;=$F106,CX$6&lt;=$H106)*(CW$6-$F106+1),$J106/2,$M106,TRUE))/(1-2*_xlfn.NORM.DIST(0,$J106/2,$M106,TRUE))*$D106+($K106="Steady Growth")*(AND(CX$6&gt;=$F106,CX$6&lt;=$H106)*((CX$6-$F106+1)/($J106*($J106+1)/2)*$D106))+($K106="custom")*CustCF!CR106</f>
        <v/>
      </c>
      <c r="CY106" s="87">
        <f>($K106="Bell Curve")*(_xlfn.NORM.DIST(AND(CY$6&gt;=$F106,CY$6&lt;=$H106)*(CY$6-$F106+1),$J106/2,$M106,TRUE)-_xlfn.NORM.DIST(AND(CY$6&gt;=$F106,CY$6&lt;=$H106)*(CX$6-$F106+1),$J106/2,$M106,TRUE))/(1-2*_xlfn.NORM.DIST(0,$J106/2,$M106,TRUE))*$D106+($K106="Steady Growth")*(AND(CY$6&gt;=$F106,CY$6&lt;=$H106)*((CY$6-$F106+1)/($J106*($J106+1)/2)*$D106))+($K106="custom")*CustCF!CS106</f>
        <v/>
      </c>
      <c r="CZ106" s="87">
        <f>($K106="Bell Curve")*(_xlfn.NORM.DIST(AND(CZ$6&gt;=$F106,CZ$6&lt;=$H106)*(CZ$6-$F106+1),$J106/2,$M106,TRUE)-_xlfn.NORM.DIST(AND(CZ$6&gt;=$F106,CZ$6&lt;=$H106)*(CY$6-$F106+1),$J106/2,$M106,TRUE))/(1-2*_xlfn.NORM.DIST(0,$J106/2,$M106,TRUE))*$D106+($K106="Steady Growth")*(AND(CZ$6&gt;=$F106,CZ$6&lt;=$H106)*((CZ$6-$F106+1)/($J106*($J106+1)/2)*$D106))+($K106="custom")*CustCF!CT106</f>
        <v/>
      </c>
      <c r="DA106" s="87">
        <f>($K106="Bell Curve")*(_xlfn.NORM.DIST(AND(DA$6&gt;=$F106,DA$6&lt;=$H106)*(DA$6-$F106+1),$J106/2,$M106,TRUE)-_xlfn.NORM.DIST(AND(DA$6&gt;=$F106,DA$6&lt;=$H106)*(CZ$6-$F106+1),$J106/2,$M106,TRUE))/(1-2*_xlfn.NORM.DIST(0,$J106/2,$M106,TRUE))*$D106+($K106="Steady Growth")*(AND(DA$6&gt;=$F106,DA$6&lt;=$H106)*((DA$6-$F106+1)/($J106*($J106+1)/2)*$D106))+($K106="custom")*CustCF!CU106</f>
        <v/>
      </c>
      <c r="DB106" s="87">
        <f>($K106="Bell Curve")*(_xlfn.NORM.DIST(AND(DB$6&gt;=$F106,DB$6&lt;=$H106)*(DB$6-$F106+1),$J106/2,$M106,TRUE)-_xlfn.NORM.DIST(AND(DB$6&gt;=$F106,DB$6&lt;=$H106)*(DA$6-$F106+1),$J106/2,$M106,TRUE))/(1-2*_xlfn.NORM.DIST(0,$J106/2,$M106,TRUE))*$D106+($K106="Steady Growth")*(AND(DB$6&gt;=$F106,DB$6&lt;=$H106)*((DB$6-$F106+1)/($J106*($J106+1)/2)*$D106))+($K106="custom")*CustCF!CV106</f>
        <v/>
      </c>
      <c r="DC106" s="87">
        <f>($K106="Bell Curve")*(_xlfn.NORM.DIST(AND(DC$6&gt;=$F106,DC$6&lt;=$H106)*(DC$6-$F106+1),$J106/2,$M106,TRUE)-_xlfn.NORM.DIST(AND(DC$6&gt;=$F106,DC$6&lt;=$H106)*(DB$6-$F106+1),$J106/2,$M106,TRUE))/(1-2*_xlfn.NORM.DIST(0,$J106/2,$M106,TRUE))*$D106+($K106="Steady Growth")*(AND(DC$6&gt;=$F106,DC$6&lt;=$H106)*((DC$6-$F106+1)/($J106*($J106+1)/2)*$D106))+($K106="custom")*CustCF!CW106</f>
        <v/>
      </c>
      <c r="DD106" s="87">
        <f>($K106="Bell Curve")*(_xlfn.NORM.DIST(AND(DD$6&gt;=$F106,DD$6&lt;=$H106)*(DD$6-$F106+1),$J106/2,$M106,TRUE)-_xlfn.NORM.DIST(AND(DD$6&gt;=$F106,DD$6&lt;=$H106)*(DC$6-$F106+1),$J106/2,$M106,TRUE))/(1-2*_xlfn.NORM.DIST(0,$J106/2,$M106,TRUE))*$D106+($K106="Steady Growth")*(AND(DD$6&gt;=$F106,DD$6&lt;=$H106)*((DD$6-$F106+1)/($J106*($J106+1)/2)*$D106))+($K106="custom")*CustCF!CX106</f>
        <v/>
      </c>
      <c r="DE106" s="87">
        <f>($K106="Bell Curve")*(_xlfn.NORM.DIST(AND(DE$6&gt;=$F106,DE$6&lt;=$H106)*(DE$6-$F106+1),$J106/2,$M106,TRUE)-_xlfn.NORM.DIST(AND(DE$6&gt;=$F106,DE$6&lt;=$H106)*(DD$6-$F106+1),$J106/2,$M106,TRUE))/(1-2*_xlfn.NORM.DIST(0,$J106/2,$M106,TRUE))*$D106+($K106="Steady Growth")*(AND(DE$6&gt;=$F106,DE$6&lt;=$H106)*((DE$6-$F106+1)/($J106*($J106+1)/2)*$D106))+($K106="custom")*CustCF!CY106</f>
        <v/>
      </c>
      <c r="DF106" s="87">
        <f>($K106="Bell Curve")*(_xlfn.NORM.DIST(AND(DF$6&gt;=$F106,DF$6&lt;=$H106)*(DF$6-$F106+1),$J106/2,$M106,TRUE)-_xlfn.NORM.DIST(AND(DF$6&gt;=$F106,DF$6&lt;=$H106)*(DE$6-$F106+1),$J106/2,$M106,TRUE))/(1-2*_xlfn.NORM.DIST(0,$J106/2,$M106,TRUE))*$D106+($K106="Steady Growth")*(AND(DF$6&gt;=$F106,DF$6&lt;=$H106)*((DF$6-$F106+1)/($J106*($J106+1)/2)*$D106))+($K106="custom")*CustCF!CZ106</f>
        <v/>
      </c>
      <c r="DG106" s="87">
        <f>($K106="Bell Curve")*(_xlfn.NORM.DIST(AND(DG$6&gt;=$F106,DG$6&lt;=$H106)*(DG$6-$F106+1),$J106/2,$M106,TRUE)-_xlfn.NORM.DIST(AND(DG$6&gt;=$F106,DG$6&lt;=$H106)*(DF$6-$F106+1),$J106/2,$M106,TRUE))/(1-2*_xlfn.NORM.DIST(0,$J106/2,$M106,TRUE))*$D106+($K106="Steady Growth")*(AND(DG$6&gt;=$F106,DG$6&lt;=$H106)*((DG$6-$F106+1)/($J106*($J106+1)/2)*$D106))+($K106="custom")*CustCF!DA106</f>
        <v/>
      </c>
      <c r="DH106" s="87">
        <f>($K106="Bell Curve")*(_xlfn.NORM.DIST(AND(DH$6&gt;=$F106,DH$6&lt;=$H106)*(DH$6-$F106+1),$J106/2,$M106,TRUE)-_xlfn.NORM.DIST(AND(DH$6&gt;=$F106,DH$6&lt;=$H106)*(DG$6-$F106+1),$J106/2,$M106,TRUE))/(1-2*_xlfn.NORM.DIST(0,$J106/2,$M106,TRUE))*$D106+($K106="Steady Growth")*(AND(DH$6&gt;=$F106,DH$6&lt;=$H106)*((DH$6-$F106+1)/($J106*($J106+1)/2)*$D106))+($K106="custom")*CustCF!DB106</f>
        <v/>
      </c>
      <c r="DI106" s="87">
        <f>($K106="Bell Curve")*(_xlfn.NORM.DIST(AND(DI$6&gt;=$F106,DI$6&lt;=$H106)*(DI$6-$F106+1),$J106/2,$M106,TRUE)-_xlfn.NORM.DIST(AND(DI$6&gt;=$F106,DI$6&lt;=$H106)*(DH$6-$F106+1),$J106/2,$M106,TRUE))/(1-2*_xlfn.NORM.DIST(0,$J106/2,$M106,TRUE))*$D106+($K106="Steady Growth")*(AND(DI$6&gt;=$F106,DI$6&lt;=$H106)*((DI$6-$F106+1)/($J106*($J106+1)/2)*$D106))+($K106="custom")*CustCF!DC106</f>
        <v/>
      </c>
      <c r="DJ106" s="87">
        <f>($K106="Bell Curve")*(_xlfn.NORM.DIST(AND(DJ$6&gt;=$F106,DJ$6&lt;=$H106)*(DJ$6-$F106+1),$J106/2,$M106,TRUE)-_xlfn.NORM.DIST(AND(DJ$6&gt;=$F106,DJ$6&lt;=$H106)*(DI$6-$F106+1),$J106/2,$M106,TRUE))/(1-2*_xlfn.NORM.DIST(0,$J106/2,$M106,TRUE))*$D106+($K106="Steady Growth")*(AND(DJ$6&gt;=$F106,DJ$6&lt;=$H106)*((DJ$6-$F106+1)/($J106*($J106+1)/2)*$D106))+($K106="custom")*CustCF!DD106</f>
        <v/>
      </c>
      <c r="DK106" s="87">
        <f>($K106="Bell Curve")*(_xlfn.NORM.DIST(AND(DK$6&gt;=$F106,DK$6&lt;=$H106)*(DK$6-$F106+1),$J106/2,$M106,TRUE)-_xlfn.NORM.DIST(AND(DK$6&gt;=$F106,DK$6&lt;=$H106)*(DJ$6-$F106+1),$J106/2,$M106,TRUE))/(1-2*_xlfn.NORM.DIST(0,$J106/2,$M106,TRUE))*$D106+($K106="Steady Growth")*(AND(DK$6&gt;=$F106,DK$6&lt;=$H106)*((DK$6-$F106+1)/($J106*($J106+1)/2)*$D106))+($K106="custom")*CustCF!DE106</f>
        <v/>
      </c>
      <c r="DL106" s="87">
        <f>($K106="Bell Curve")*(_xlfn.NORM.DIST(AND(DL$6&gt;=$F106,DL$6&lt;=$H106)*(DL$6-$F106+1),$J106/2,$M106,TRUE)-_xlfn.NORM.DIST(AND(DL$6&gt;=$F106,DL$6&lt;=$H106)*(DK$6-$F106+1),$J106/2,$M106,TRUE))/(1-2*_xlfn.NORM.DIST(0,$J106/2,$M106,TRUE))*$D106+($K106="Steady Growth")*(AND(DL$6&gt;=$F106,DL$6&lt;=$H106)*((DL$6-$F106+1)/($J106*($J106+1)/2)*$D106))+($K106="custom")*CustCF!DF106</f>
        <v/>
      </c>
      <c r="DM106" s="87">
        <f>($K106="Bell Curve")*(_xlfn.NORM.DIST(AND(DM$6&gt;=$F106,DM$6&lt;=$H106)*(DM$6-$F106+1),$J106/2,$M106,TRUE)-_xlfn.NORM.DIST(AND(DM$6&gt;=$F106,DM$6&lt;=$H106)*(DL$6-$F106+1),$J106/2,$M106,TRUE))/(1-2*_xlfn.NORM.DIST(0,$J106/2,$M106,TRUE))*$D106+($K106="Steady Growth")*(AND(DM$6&gt;=$F106,DM$6&lt;=$H106)*((DM$6-$F106+1)/($J106*($J106+1)/2)*$D106))+($K106="custom")*CustCF!DG106</f>
        <v/>
      </c>
      <c r="DN106" s="87">
        <f>($K106="Bell Curve")*(_xlfn.NORM.DIST(AND(DN$6&gt;=$F106,DN$6&lt;=$H106)*(DN$6-$F106+1),$J106/2,$M106,TRUE)-_xlfn.NORM.DIST(AND(DN$6&gt;=$F106,DN$6&lt;=$H106)*(DM$6-$F106+1),$J106/2,$M106,TRUE))/(1-2*_xlfn.NORM.DIST(0,$J106/2,$M106,TRUE))*$D106+($K106="Steady Growth")*(AND(DN$6&gt;=$F106,DN$6&lt;=$H106)*((DN$6-$F106+1)/($J106*($J106+1)/2)*$D106))+($K106="custom")*CustCF!DH106</f>
        <v/>
      </c>
      <c r="DO106" s="87">
        <f>($K106="Bell Curve")*(_xlfn.NORM.DIST(AND(DO$6&gt;=$F106,DO$6&lt;=$H106)*(DO$6-$F106+1),$J106/2,$M106,TRUE)-_xlfn.NORM.DIST(AND(DO$6&gt;=$F106,DO$6&lt;=$H106)*(DN$6-$F106+1),$J106/2,$M106,TRUE))/(1-2*_xlfn.NORM.DIST(0,$J106/2,$M106,TRUE))*$D106+($K106="Steady Growth")*(AND(DO$6&gt;=$F106,DO$6&lt;=$H106)*((DO$6-$F106+1)/($J106*($J106+1)/2)*$D106))+($K106="custom")*CustCF!DI106</f>
        <v/>
      </c>
      <c r="DP106" s="87">
        <f>($K106="Bell Curve")*(_xlfn.NORM.DIST(AND(DP$6&gt;=$F106,DP$6&lt;=$H106)*(DP$6-$F106+1),$J106/2,$M106,TRUE)-_xlfn.NORM.DIST(AND(DP$6&gt;=$F106,DP$6&lt;=$H106)*(DO$6-$F106+1),$J106/2,$M106,TRUE))/(1-2*_xlfn.NORM.DIST(0,$J106/2,$M106,TRUE))*$D106+($K106="Steady Growth")*(AND(DP$6&gt;=$F106,DP$6&lt;=$H106)*((DP$6-$F106+1)/($J106*($J106+1)/2)*$D106))+($K106="custom")*CustCF!DJ106</f>
        <v/>
      </c>
      <c r="DQ106" s="87">
        <f>($K106="Bell Curve")*(_xlfn.NORM.DIST(AND(DQ$6&gt;=$F106,DQ$6&lt;=$H106)*(DQ$6-$F106+1),$J106/2,$M106,TRUE)-_xlfn.NORM.DIST(AND(DQ$6&gt;=$F106,DQ$6&lt;=$H106)*(DP$6-$F106+1),$J106/2,$M106,TRUE))/(1-2*_xlfn.NORM.DIST(0,$J106/2,$M106,TRUE))*$D106+($K106="Steady Growth")*(AND(DQ$6&gt;=$F106,DQ$6&lt;=$H106)*((DQ$6-$F106+1)/($J106*($J106+1)/2)*$D106))+($K106="custom")*CustCF!DK106</f>
        <v/>
      </c>
      <c r="DR106" s="87">
        <f>($K106="Bell Curve")*(_xlfn.NORM.DIST(AND(DR$6&gt;=$F106,DR$6&lt;=$H106)*(DR$6-$F106+1),$J106/2,$M106,TRUE)-_xlfn.NORM.DIST(AND(DR$6&gt;=$F106,DR$6&lt;=$H106)*(DQ$6-$F106+1),$J106/2,$M106,TRUE))/(1-2*_xlfn.NORM.DIST(0,$J106/2,$M106,TRUE))*$D106+($K106="Steady Growth")*(AND(DR$6&gt;=$F106,DR$6&lt;=$H106)*((DR$6-$F106+1)/($J106*($J106+1)/2)*$D106))+($K106="custom")*CustCF!DL106</f>
        <v/>
      </c>
      <c r="DS106" s="87">
        <f>($K106="Bell Curve")*(_xlfn.NORM.DIST(AND(DS$6&gt;=$F106,DS$6&lt;=$H106)*(DS$6-$F106+1),$J106/2,$M106,TRUE)-_xlfn.NORM.DIST(AND(DS$6&gt;=$F106,DS$6&lt;=$H106)*(DR$6-$F106+1),$J106/2,$M106,TRUE))/(1-2*_xlfn.NORM.DIST(0,$J106/2,$M106,TRUE))*$D106+($K106="Steady Growth")*(AND(DS$6&gt;=$F106,DS$6&lt;=$H106)*((DS$6-$F106+1)/($J106*($J106+1)/2)*$D106))+($K106="custom")*CustCF!DM106</f>
        <v/>
      </c>
      <c r="DT106" s="87">
        <f>($K106="Bell Curve")*(_xlfn.NORM.DIST(AND(DT$6&gt;=$F106,DT$6&lt;=$H106)*(DT$6-$F106+1),$J106/2,$M106,TRUE)-_xlfn.NORM.DIST(AND(DT$6&gt;=$F106,DT$6&lt;=$H106)*(DS$6-$F106+1),$J106/2,$M106,TRUE))/(1-2*_xlfn.NORM.DIST(0,$J106/2,$M106,TRUE))*$D106+($K106="Steady Growth")*(AND(DT$6&gt;=$F106,DT$6&lt;=$H106)*((DT$6-$F106+1)/($J106*($J106+1)/2)*$D106))+($K106="custom")*CustCF!DN106</f>
        <v/>
      </c>
      <c r="DU106" s="87">
        <f>($K106="Bell Curve")*(_xlfn.NORM.DIST(AND(DU$6&gt;=$F106,DU$6&lt;=$H106)*(DU$6-$F106+1),$J106/2,$M106,TRUE)-_xlfn.NORM.DIST(AND(DU$6&gt;=$F106,DU$6&lt;=$H106)*(DT$6-$F106+1),$J106/2,$M106,TRUE))/(1-2*_xlfn.NORM.DIST(0,$J106/2,$M106,TRUE))*$D106+($K106="Steady Growth")*(AND(DU$6&gt;=$F106,DU$6&lt;=$H106)*((DU$6-$F106+1)/($J106*($J106+1)/2)*$D106))+($K106="custom")*CustCF!DO106</f>
        <v/>
      </c>
      <c r="DV106" s="87">
        <f>($K106="Bell Curve")*(_xlfn.NORM.DIST(AND(DV$6&gt;=$F106,DV$6&lt;=$H106)*(DV$6-$F106+1),$J106/2,$M106,TRUE)-_xlfn.NORM.DIST(AND(DV$6&gt;=$F106,DV$6&lt;=$H106)*(DU$6-$F106+1),$J106/2,$M106,TRUE))/(1-2*_xlfn.NORM.DIST(0,$J106/2,$M106,TRUE))*$D106+($K106="Steady Growth")*(AND(DV$6&gt;=$F106,DV$6&lt;=$H106)*((DV$6-$F106+1)/($J106*($J106+1)/2)*$D106))+($K106="custom")*CustCF!DP106</f>
        <v/>
      </c>
      <c r="DW106" s="87">
        <f>($K106="Bell Curve")*(_xlfn.NORM.DIST(AND(DW$6&gt;=$F106,DW$6&lt;=$H106)*(DW$6-$F106+1),$J106/2,$M106,TRUE)-_xlfn.NORM.DIST(AND(DW$6&gt;=$F106,DW$6&lt;=$H106)*(DV$6-$F106+1),$J106/2,$M106,TRUE))/(1-2*_xlfn.NORM.DIST(0,$J106/2,$M106,TRUE))*$D106+($K106="Steady Growth")*(AND(DW$6&gt;=$F106,DW$6&lt;=$H106)*((DW$6-$F106+1)/($J106*($J106+1)/2)*$D106))+($K106="custom")*CustCF!DQ106</f>
        <v/>
      </c>
      <c r="DX106" s="87">
        <f>($K106="Bell Curve")*(_xlfn.NORM.DIST(AND(DX$6&gt;=$F106,DX$6&lt;=$H106)*(DX$6-$F106+1),$J106/2,$M106,TRUE)-_xlfn.NORM.DIST(AND(DX$6&gt;=$F106,DX$6&lt;=$H106)*(DW$6-$F106+1),$J106/2,$M106,TRUE))/(1-2*_xlfn.NORM.DIST(0,$J106/2,$M106,TRUE))*$D106+($K106="Steady Growth")*(AND(DX$6&gt;=$F106,DX$6&lt;=$H106)*((DX$6-$F106+1)/($J106*($J106+1)/2)*$D106))+($K106="custom")*CustCF!DR106</f>
        <v/>
      </c>
      <c r="DY106" s="87">
        <f>($K106="Bell Curve")*(_xlfn.NORM.DIST(AND(DY$6&gt;=$F106,DY$6&lt;=$H106)*(DY$6-$F106+1),$J106/2,$M106,TRUE)-_xlfn.NORM.DIST(AND(DY$6&gt;=$F106,DY$6&lt;=$H106)*(DX$6-$F106+1),$J106/2,$M106,TRUE))/(1-2*_xlfn.NORM.DIST(0,$J106/2,$M106,TRUE))*$D106+($K106="Steady Growth")*(AND(DY$6&gt;=$F106,DY$6&lt;=$H106)*((DY$6-$F106+1)/($J106*($J106+1)/2)*$D106))+($K106="custom")*CustCF!DS106</f>
        <v/>
      </c>
      <c r="DZ106" s="87">
        <f>($K106="Bell Curve")*(_xlfn.NORM.DIST(AND(DZ$6&gt;=$F106,DZ$6&lt;=$H106)*(DZ$6-$F106+1),$J106/2,$M106,TRUE)-_xlfn.NORM.DIST(AND(DZ$6&gt;=$F106,DZ$6&lt;=$H106)*(DY$6-$F106+1),$J106/2,$M106,TRUE))/(1-2*_xlfn.NORM.DIST(0,$J106/2,$M106,TRUE))*$D106+($K106="Steady Growth")*(AND(DZ$6&gt;=$F106,DZ$6&lt;=$H106)*((DZ$6-$F106+1)/($J106*($J106+1)/2)*$D106))+($K106="custom")*CustCF!DT106</f>
        <v/>
      </c>
      <c r="EA106" s="87">
        <f>($K106="Bell Curve")*(_xlfn.NORM.DIST(AND(EA$6&gt;=$F106,EA$6&lt;=$H106)*(EA$6-$F106+1),$J106/2,$M106,TRUE)-_xlfn.NORM.DIST(AND(EA$6&gt;=$F106,EA$6&lt;=$H106)*(DZ$6-$F106+1),$J106/2,$M106,TRUE))/(1-2*_xlfn.NORM.DIST(0,$J106/2,$M106,TRUE))*$D106+($K106="Steady Growth")*(AND(EA$6&gt;=$F106,EA$6&lt;=$H106)*((EA$6-$F106+1)/($J106*($J106+1)/2)*$D106))+($K106="custom")*CustCF!DU106</f>
        <v/>
      </c>
      <c r="EB106" s="87">
        <f>($K106="Bell Curve")*(_xlfn.NORM.DIST(AND(EB$6&gt;=$F106,EB$6&lt;=$H106)*(EB$6-$F106+1),$J106/2,$M106,TRUE)-_xlfn.NORM.DIST(AND(EB$6&gt;=$F106,EB$6&lt;=$H106)*(EA$6-$F106+1),$J106/2,$M106,TRUE))/(1-2*_xlfn.NORM.DIST(0,$J106/2,$M106,TRUE))*$D106+($K106="Steady Growth")*(AND(EB$6&gt;=$F106,EB$6&lt;=$H106)*((EB$6-$F106+1)/($J106*($J106+1)/2)*$D106))+($K106="custom")*CustCF!DV106</f>
        <v/>
      </c>
      <c r="EC106" s="87">
        <f>($K106="Bell Curve")*(_xlfn.NORM.DIST(AND(EC$6&gt;=$F106,EC$6&lt;=$H106)*(EC$6-$F106+1),$J106/2,$M106,TRUE)-_xlfn.NORM.DIST(AND(EC$6&gt;=$F106,EC$6&lt;=$H106)*(EB$6-$F106+1),$J106/2,$M106,TRUE))/(1-2*_xlfn.NORM.DIST(0,$J106/2,$M106,TRUE))*$D106+($K106="Steady Growth")*(AND(EC$6&gt;=$F106,EC$6&lt;=$H106)*((EC$6-$F106+1)/($J106*($J106+1)/2)*$D106))+($K106="custom")*CustCF!DW106</f>
        <v/>
      </c>
      <c r="ED106" s="87">
        <f>($K106="Bell Curve")*(_xlfn.NORM.DIST(AND(ED$6&gt;=$F106,ED$6&lt;=$H106)*(ED$6-$F106+1),$J106/2,$M106,TRUE)-_xlfn.NORM.DIST(AND(ED$6&gt;=$F106,ED$6&lt;=$H106)*(EC$6-$F106+1),$J106/2,$M106,TRUE))/(1-2*_xlfn.NORM.DIST(0,$J106/2,$M106,TRUE))*$D106+($K106="Steady Growth")*(AND(ED$6&gt;=$F106,ED$6&lt;=$H106)*((ED$6-$F106+1)/($J106*($J106+1)/2)*$D106))+($K106="custom")*CustCF!DX106</f>
        <v/>
      </c>
      <c r="EE106" s="87">
        <f>($K106="Bell Curve")*(_xlfn.NORM.DIST(AND(EE$6&gt;=$F106,EE$6&lt;=$H106)*(EE$6-$F106+1),$J106/2,$M106,TRUE)-_xlfn.NORM.DIST(AND(EE$6&gt;=$F106,EE$6&lt;=$H106)*(ED$6-$F106+1),$J106/2,$M106,TRUE))/(1-2*_xlfn.NORM.DIST(0,$J106/2,$M106,TRUE))*$D106+($K106="Steady Growth")*(AND(EE$6&gt;=$F106,EE$6&lt;=$H106)*((EE$6-$F106+1)/($J106*($J106+1)/2)*$D106))+($K106="custom")*CustCF!DY106</f>
        <v/>
      </c>
      <c r="EF106" s="87">
        <f>($K106="Bell Curve")*(_xlfn.NORM.DIST(AND(EF$6&gt;=$F106,EF$6&lt;=$H106)*(EF$6-$F106+1),$J106/2,$M106,TRUE)-_xlfn.NORM.DIST(AND(EF$6&gt;=$F106,EF$6&lt;=$H106)*(EE$6-$F106+1),$J106/2,$M106,TRUE))/(1-2*_xlfn.NORM.DIST(0,$J106/2,$M106,TRUE))*$D106+($K106="Steady Growth")*(AND(EF$6&gt;=$F106,EF$6&lt;=$H106)*((EF$6-$F106+1)/($J106*($J106+1)/2)*$D106))+($K106="custom")*CustCF!DZ106</f>
        <v/>
      </c>
      <c r="EG106" s="87">
        <f>($K106="Bell Curve")*(_xlfn.NORM.DIST(AND(EG$6&gt;=$F106,EG$6&lt;=$H106)*(EG$6-$F106+1),$J106/2,$M106,TRUE)-_xlfn.NORM.DIST(AND(EG$6&gt;=$F106,EG$6&lt;=$H106)*(EF$6-$F106+1),$J106/2,$M106,TRUE))/(1-2*_xlfn.NORM.DIST(0,$J106/2,$M106,TRUE))*$D106+($K106="Steady Growth")*(AND(EG$6&gt;=$F106,EG$6&lt;=$H106)*((EG$6-$F106+1)/($J106*($J106+1)/2)*$D106))+($K106="custom")*CustCF!EA106</f>
        <v/>
      </c>
      <c r="EH106" s="87">
        <f>($K106="Bell Curve")*(_xlfn.NORM.DIST(AND(EH$6&gt;=$F106,EH$6&lt;=$H106)*(EH$6-$F106+1),$J106/2,$M106,TRUE)-_xlfn.NORM.DIST(AND(EH$6&gt;=$F106,EH$6&lt;=$H106)*(EG$6-$F106+1),$J106/2,$M106,TRUE))/(1-2*_xlfn.NORM.DIST(0,$J106/2,$M106,TRUE))*$D106+($K106="Steady Growth")*(AND(EH$6&gt;=$F106,EH$6&lt;=$H106)*((EH$6-$F106+1)/($J106*($J106+1)/2)*$D106))+($K106="custom")*CustCF!EB106</f>
        <v/>
      </c>
      <c r="EI106" s="87">
        <f>($K106="Bell Curve")*(_xlfn.NORM.DIST(AND(EI$6&gt;=$F106,EI$6&lt;=$H106)*(EI$6-$F106+1),$J106/2,$M106,TRUE)-_xlfn.NORM.DIST(AND(EI$6&gt;=$F106,EI$6&lt;=$H106)*(EH$6-$F106+1),$J106/2,$M106,TRUE))/(1-2*_xlfn.NORM.DIST(0,$J106/2,$M106,TRUE))*$D106+($K106="Steady Growth")*(AND(EI$6&gt;=$F106,EI$6&lt;=$H106)*((EI$6-$F106+1)/($J106*($J106+1)/2)*$D106))+($K106="custom")*CustCF!EC106</f>
        <v/>
      </c>
      <c r="EJ106" s="87">
        <f>($K106="Bell Curve")*(_xlfn.NORM.DIST(AND(EJ$6&gt;=$F106,EJ$6&lt;=$H106)*(EJ$6-$F106+1),$J106/2,$M106,TRUE)-_xlfn.NORM.DIST(AND(EJ$6&gt;=$F106,EJ$6&lt;=$H106)*(EI$6-$F106+1),$J106/2,$M106,TRUE))/(1-2*_xlfn.NORM.DIST(0,$J106/2,$M106,TRUE))*$D106+($K106="Steady Growth")*(AND(EJ$6&gt;=$F106,EJ$6&lt;=$H106)*((EJ$6-$F106+1)/($J106*($J106+1)/2)*$D106))+($K106="custom")*CustCF!ED106</f>
        <v/>
      </c>
      <c r="EK106" s="87">
        <f>($K106="Bell Curve")*(_xlfn.NORM.DIST(AND(EK$6&gt;=$F106,EK$6&lt;=$H106)*(EK$6-$F106+1),$J106/2,$M106,TRUE)-_xlfn.NORM.DIST(AND(EK$6&gt;=$F106,EK$6&lt;=$H106)*(EJ$6-$F106+1),$J106/2,$M106,TRUE))/(1-2*_xlfn.NORM.DIST(0,$J106/2,$M106,TRUE))*$D106+($K106="Steady Growth")*(AND(EK$6&gt;=$F106,EK$6&lt;=$H106)*((EK$6-$F106+1)/($J106*($J106+1)/2)*$D106))+($K106="custom")*CustCF!EE106</f>
        <v/>
      </c>
      <c r="EL106" s="87">
        <f>($K106="Bell Curve")*(_xlfn.NORM.DIST(AND(EL$6&gt;=$F106,EL$6&lt;=$H106)*(EL$6-$F106+1),$J106/2,$M106,TRUE)-_xlfn.NORM.DIST(AND(EL$6&gt;=$F106,EL$6&lt;=$H106)*(EK$6-$F106+1),$J106/2,$M106,TRUE))/(1-2*_xlfn.NORM.DIST(0,$J106/2,$M106,TRUE))*$D106+($K106="Steady Growth")*(AND(EL$6&gt;=$F106,EL$6&lt;=$H106)*((EL$6-$F106+1)/($J106*($J106+1)/2)*$D106))+($K106="custom")*CustCF!EF106</f>
        <v/>
      </c>
      <c r="EM106" s="87">
        <f>($K106="Bell Curve")*(_xlfn.NORM.DIST(AND(EM$6&gt;=$F106,EM$6&lt;=$H106)*(EM$6-$F106+1),$J106/2,$M106,TRUE)-_xlfn.NORM.DIST(AND(EM$6&gt;=$F106,EM$6&lt;=$H106)*(EL$6-$F106+1),$J106/2,$M106,TRUE))/(1-2*_xlfn.NORM.DIST(0,$J106/2,$M106,TRUE))*$D106+($K106="Steady Growth")*(AND(EM$6&gt;=$F106,EM$6&lt;=$H106)*((EM$6-$F106+1)/($J106*($J106+1)/2)*$D106))+($K106="custom")*CustCF!EG106</f>
        <v/>
      </c>
      <c r="EN106" s="87">
        <f>($K106="Bell Curve")*(_xlfn.NORM.DIST(AND(EN$6&gt;=$F106,EN$6&lt;=$H106)*(EN$6-$F106+1),$J106/2,$M106,TRUE)-_xlfn.NORM.DIST(AND(EN$6&gt;=$F106,EN$6&lt;=$H106)*(EM$6-$F106+1),$J106/2,$M106,TRUE))/(1-2*_xlfn.NORM.DIST(0,$J106/2,$M106,TRUE))*$D106+($K106="Steady Growth")*(AND(EN$6&gt;=$F106,EN$6&lt;=$H106)*((EN$6-$F106+1)/($J106*($J106+1)/2)*$D106))+($K106="custom")*CustCF!EH106</f>
        <v/>
      </c>
      <c r="EO106" s="87">
        <f>($K106="Bell Curve")*(_xlfn.NORM.DIST(AND(EO$6&gt;=$F106,EO$6&lt;=$H106)*(EO$6-$F106+1),$J106/2,$M106,TRUE)-_xlfn.NORM.DIST(AND(EO$6&gt;=$F106,EO$6&lt;=$H106)*(EN$6-$F106+1),$J106/2,$M106,TRUE))/(1-2*_xlfn.NORM.DIST(0,$J106/2,$M106,TRUE))*$D106+($K106="Steady Growth")*(AND(EO$6&gt;=$F106,EO$6&lt;=$H106)*((EO$6-$F106+1)/($J106*($J106+1)/2)*$D106))+($K106="custom")*CustCF!EI106</f>
        <v/>
      </c>
      <c r="EP106" s="87">
        <f>($K106="Bell Curve")*(_xlfn.NORM.DIST(AND(EP$6&gt;=$F106,EP$6&lt;=$H106)*(EP$6-$F106+1),$J106/2,$M106,TRUE)-_xlfn.NORM.DIST(AND(EP$6&gt;=$F106,EP$6&lt;=$H106)*(EO$6-$F106+1),$J106/2,$M106,TRUE))/(1-2*_xlfn.NORM.DIST(0,$J106/2,$M106,TRUE))*$D106+($K106="Steady Growth")*(AND(EP$6&gt;=$F106,EP$6&lt;=$H106)*((EP$6-$F106+1)/($J106*($J106+1)/2)*$D106))+($K106="custom")*CustCF!EJ106</f>
        <v/>
      </c>
      <c r="EQ106" s="87">
        <f>($K106="Bell Curve")*(_xlfn.NORM.DIST(AND(EQ$6&gt;=$F106,EQ$6&lt;=$H106)*(EQ$6-$F106+1),$J106/2,$M106,TRUE)-_xlfn.NORM.DIST(AND(EQ$6&gt;=$F106,EQ$6&lt;=$H106)*(EP$6-$F106+1),$J106/2,$M106,TRUE))/(1-2*_xlfn.NORM.DIST(0,$J106/2,$M106,TRUE))*$D106+($K106="Steady Growth")*(AND(EQ$6&gt;=$F106,EQ$6&lt;=$H106)*((EQ$6-$F106+1)/($J106*($J106+1)/2)*$D106))+($K106="custom")*CustCF!EK106</f>
        <v/>
      </c>
      <c r="ER106" s="87">
        <f>($K106="Bell Curve")*(_xlfn.NORM.DIST(AND(ER$6&gt;=$F106,ER$6&lt;=$H106)*(ER$6-$F106+1),$J106/2,$M106,TRUE)-_xlfn.NORM.DIST(AND(ER$6&gt;=$F106,ER$6&lt;=$H106)*(EQ$6-$F106+1),$J106/2,$M106,TRUE))/(1-2*_xlfn.NORM.DIST(0,$J106/2,$M106,TRUE))*$D106+($K106="Steady Growth")*(AND(ER$6&gt;=$F106,ER$6&lt;=$H106)*((ER$6-$F106+1)/($J106*($J106+1)/2)*$D106))+($K106="custom")*CustCF!EL106</f>
        <v/>
      </c>
      <c r="ES106" s="87">
        <f>($K106="Bell Curve")*(_xlfn.NORM.DIST(AND(ES$6&gt;=$F106,ES$6&lt;=$H106)*(ES$6-$F106+1),$J106/2,$M106,TRUE)-_xlfn.NORM.DIST(AND(ES$6&gt;=$F106,ES$6&lt;=$H106)*(ER$6-$F106+1),$J106/2,$M106,TRUE))/(1-2*_xlfn.NORM.DIST(0,$J106/2,$M106,TRUE))*$D106+($K106="Steady Growth")*(AND(ES$6&gt;=$F106,ES$6&lt;=$H106)*((ES$6-$F106+1)/($J106*($J106+1)/2)*$D106))+($K106="custom")*CustCF!EM106</f>
        <v/>
      </c>
      <c r="ET106" s="87">
        <f>($K106="Bell Curve")*(_xlfn.NORM.DIST(AND(ET$6&gt;=$F106,ET$6&lt;=$H106)*(ET$6-$F106+1),$J106/2,$M106,TRUE)-_xlfn.NORM.DIST(AND(ET$6&gt;=$F106,ET$6&lt;=$H106)*(ES$6-$F106+1),$J106/2,$M106,TRUE))/(1-2*_xlfn.NORM.DIST(0,$J106/2,$M106,TRUE))*$D106+($K106="Steady Growth")*(AND(ET$6&gt;=$F106,ET$6&lt;=$H106)*((ET$6-$F106+1)/($J106*($J106+1)/2)*$D106))+($K106="custom")*CustCF!EN106</f>
        <v/>
      </c>
      <c r="EU106" s="87">
        <f>($K106="Bell Curve")*(_xlfn.NORM.DIST(AND(EU$6&gt;=$F106,EU$6&lt;=$H106)*(EU$6-$F106+1),$J106/2,$M106,TRUE)-_xlfn.NORM.DIST(AND(EU$6&gt;=$F106,EU$6&lt;=$H106)*(ET$6-$F106+1),$J106/2,$M106,TRUE))/(1-2*_xlfn.NORM.DIST(0,$J106/2,$M106,TRUE))*$D106+($K106="Steady Growth")*(AND(EU$6&gt;=$F106,EU$6&lt;=$H106)*((EU$6-$F106+1)/($J106*($J106+1)/2)*$D106))+($K106="custom")*CustCF!EO106</f>
        <v/>
      </c>
      <c r="EV106" s="87">
        <f>($K106="Bell Curve")*(_xlfn.NORM.DIST(AND(EV$6&gt;=$F106,EV$6&lt;=$H106)*(EV$6-$F106+1),$J106/2,$M106,TRUE)-_xlfn.NORM.DIST(AND(EV$6&gt;=$F106,EV$6&lt;=$H106)*(EU$6-$F106+1),$J106/2,$M106,TRUE))/(1-2*_xlfn.NORM.DIST(0,$J106/2,$M106,TRUE))*$D106+($K106="Steady Growth")*(AND(EV$6&gt;=$F106,EV$6&lt;=$H106)*((EV$6-$F106+1)/($J106*($J106+1)/2)*$D106))+($K106="custom")*CustCF!EP106</f>
        <v/>
      </c>
      <c r="EW106" s="87">
        <f>($K106="Bell Curve")*(_xlfn.NORM.DIST(AND(EW$6&gt;=$F106,EW$6&lt;=$H106)*(EW$6-$F106+1),$J106/2,$M106,TRUE)-_xlfn.NORM.DIST(AND(EW$6&gt;=$F106,EW$6&lt;=$H106)*(EV$6-$F106+1),$J106/2,$M106,TRUE))/(1-2*_xlfn.NORM.DIST(0,$J106/2,$M106,TRUE))*$D106+($K106="Steady Growth")*(AND(EW$6&gt;=$F106,EW$6&lt;=$H106)*((EW$6-$F106+1)/($J106*($J106+1)/2)*$D106))+($K106="custom")*CustCF!EQ106</f>
        <v/>
      </c>
      <c r="EX106" s="87">
        <f>($K106="Bell Curve")*(_xlfn.NORM.DIST(AND(EX$6&gt;=$F106,EX$6&lt;=$H106)*(EX$6-$F106+1),$J106/2,$M106,TRUE)-_xlfn.NORM.DIST(AND(EX$6&gt;=$F106,EX$6&lt;=$H106)*(EW$6-$F106+1),$J106/2,$M106,TRUE))/(1-2*_xlfn.NORM.DIST(0,$J106/2,$M106,TRUE))*$D106+($K106="Steady Growth")*(AND(EX$6&gt;=$F106,EX$6&lt;=$H106)*((EX$6-$F106+1)/($J106*($J106+1)/2)*$D106))+($K106="custom")*CustCF!ER106</f>
        <v/>
      </c>
      <c r="EY106" s="87">
        <f>($K106="Bell Curve")*(_xlfn.NORM.DIST(AND(EY$6&gt;=$F106,EY$6&lt;=$H106)*(EY$6-$F106+1),$J106/2,$M106,TRUE)-_xlfn.NORM.DIST(AND(EY$6&gt;=$F106,EY$6&lt;=$H106)*(EX$6-$F106+1),$J106/2,$M106,TRUE))/(1-2*_xlfn.NORM.DIST(0,$J106/2,$M106,TRUE))*$D106+($K106="Steady Growth")*(AND(EY$6&gt;=$F106,EY$6&lt;=$H106)*((EY$6-$F106+1)/($J106*($J106+1)/2)*$D106))+($K106="custom")*CustCF!ES106</f>
        <v/>
      </c>
      <c r="EZ106" s="87">
        <f>($K106="Bell Curve")*(_xlfn.NORM.DIST(AND(EZ$6&gt;=$F106,EZ$6&lt;=$H106)*(EZ$6-$F106+1),$J106/2,$M106,TRUE)-_xlfn.NORM.DIST(AND(EZ$6&gt;=$F106,EZ$6&lt;=$H106)*(EY$6-$F106+1),$J106/2,$M106,TRUE))/(1-2*_xlfn.NORM.DIST(0,$J106/2,$M106,TRUE))*$D106+($K106="Steady Growth")*(AND(EZ$6&gt;=$F106,EZ$6&lt;=$H106)*((EZ$6-$F106+1)/($J106*($J106+1)/2)*$D106))+($K106="custom")*CustCF!ET106</f>
        <v/>
      </c>
      <c r="FA106" s="87">
        <f>($K106="Bell Curve")*(_xlfn.NORM.DIST(AND(FA$6&gt;=$F106,FA$6&lt;=$H106)*(FA$6-$F106+1),$J106/2,$M106,TRUE)-_xlfn.NORM.DIST(AND(FA$6&gt;=$F106,FA$6&lt;=$H106)*(EZ$6-$F106+1),$J106/2,$M106,TRUE))/(1-2*_xlfn.NORM.DIST(0,$J106/2,$M106,TRUE))*$D106+($K106="Steady Growth")*(AND(FA$6&gt;=$F106,FA$6&lt;=$H106)*((FA$6-$F106+1)/($J106*($J106+1)/2)*$D106))+($K106="custom")*CustCF!EU106</f>
        <v/>
      </c>
      <c r="FB106" s="87">
        <f>($K106="Bell Curve")*(_xlfn.NORM.DIST(AND(FB$6&gt;=$F106,FB$6&lt;=$H106)*(FB$6-$F106+1),$J106/2,$M106,TRUE)-_xlfn.NORM.DIST(AND(FB$6&gt;=$F106,FB$6&lt;=$H106)*(FA$6-$F106+1),$J106/2,$M106,TRUE))/(1-2*_xlfn.NORM.DIST(0,$J106/2,$M106,TRUE))*$D106+($K106="Steady Growth")*(AND(FB$6&gt;=$F106,FB$6&lt;=$H106)*((FB$6-$F106+1)/($J106*($J106+1)/2)*$D106))+($K106="custom")*CustCF!EV106</f>
        <v/>
      </c>
      <c r="FC106" s="87">
        <f>($K106="Bell Curve")*(_xlfn.NORM.DIST(AND(FC$6&gt;=$F106,FC$6&lt;=$H106)*(FC$6-$F106+1),$J106/2,$M106,TRUE)-_xlfn.NORM.DIST(AND(FC$6&gt;=$F106,FC$6&lt;=$H106)*(FB$6-$F106+1),$J106/2,$M106,TRUE))/(1-2*_xlfn.NORM.DIST(0,$J106/2,$M106,TRUE))*$D106+($K106="Steady Growth")*(AND(FC$6&gt;=$F106,FC$6&lt;=$H106)*((FC$6-$F106+1)/($J106*($J106+1)/2)*$D106))+($K106="custom")*CustCF!EW106</f>
        <v/>
      </c>
      <c r="FD106" s="87">
        <f>($K106="Bell Curve")*(_xlfn.NORM.DIST(AND(FD$6&gt;=$F106,FD$6&lt;=$H106)*(FD$6-$F106+1),$J106/2,$M106,TRUE)-_xlfn.NORM.DIST(AND(FD$6&gt;=$F106,FD$6&lt;=$H106)*(FC$6-$F106+1),$J106/2,$M106,TRUE))/(1-2*_xlfn.NORM.DIST(0,$J106/2,$M106,TRUE))*$D106+($K106="Steady Growth")*(AND(FD$6&gt;=$F106,FD$6&lt;=$H106)*((FD$6-$F106+1)/($J106*($J106+1)/2)*$D106))+($K106="custom")*CustCF!EX106</f>
        <v/>
      </c>
      <c r="FE106" s="87">
        <f>($K106="Bell Curve")*(_xlfn.NORM.DIST(AND(FE$6&gt;=$F106,FE$6&lt;=$H106)*(FE$6-$F106+1),$J106/2,$M106,TRUE)-_xlfn.NORM.DIST(AND(FE$6&gt;=$F106,FE$6&lt;=$H106)*(FD$6-$F106+1),$J106/2,$M106,TRUE))/(1-2*_xlfn.NORM.DIST(0,$J106/2,$M106,TRUE))*$D106+($K106="Steady Growth")*(AND(FE$6&gt;=$F106,FE$6&lt;=$H106)*((FE$6-$F106+1)/($J106*($J106+1)/2)*$D106))+($K106="custom")*CustCF!EY106</f>
        <v/>
      </c>
      <c r="FF106" s="87">
        <f>($K106="Bell Curve")*(_xlfn.NORM.DIST(AND(FF$6&gt;=$F106,FF$6&lt;=$H106)*(FF$6-$F106+1),$J106/2,$M106,TRUE)-_xlfn.NORM.DIST(AND(FF$6&gt;=$F106,FF$6&lt;=$H106)*(FE$6-$F106+1),$J106/2,$M106,TRUE))/(1-2*_xlfn.NORM.DIST(0,$J106/2,$M106,TRUE))*$D106+($K106="Steady Growth")*(AND(FF$6&gt;=$F106,FF$6&lt;=$H106)*((FF$6-$F106+1)/($J106*($J106+1)/2)*$D106))+($K106="custom")*CustCF!EZ106</f>
        <v/>
      </c>
      <c r="FG106" s="87">
        <f>($K106="Bell Curve")*(_xlfn.NORM.DIST(AND(FG$6&gt;=$F106,FG$6&lt;=$H106)*(FG$6-$F106+1),$J106/2,$M106,TRUE)-_xlfn.NORM.DIST(AND(FG$6&gt;=$F106,FG$6&lt;=$H106)*(FF$6-$F106+1),$J106/2,$M106,TRUE))/(1-2*_xlfn.NORM.DIST(0,$J106/2,$M106,TRUE))*$D106+($K106="Steady Growth")*(AND(FG$6&gt;=$F106,FG$6&lt;=$H106)*((FG$6-$F106+1)/($J106*($J106+1)/2)*$D106))+($K106="custom")*CustCF!FA106</f>
        <v/>
      </c>
      <c r="FH106" s="87">
        <f>($K106="Bell Curve")*(_xlfn.NORM.DIST(AND(FH$6&gt;=$F106,FH$6&lt;=$H106)*(FH$6-$F106+1),$J106/2,$M106,TRUE)-_xlfn.NORM.DIST(AND(FH$6&gt;=$F106,FH$6&lt;=$H106)*(FG$6-$F106+1),$J106/2,$M106,TRUE))/(1-2*_xlfn.NORM.DIST(0,$J106/2,$M106,TRUE))*$D106+($K106="Steady Growth")*(AND(FH$6&gt;=$F106,FH$6&lt;=$H106)*((FH$6-$F106+1)/($J106*($J106+1)/2)*$D106))+($K106="custom")*CustCF!FB106</f>
        <v/>
      </c>
      <c r="FI106" s="87">
        <f>($K106="Bell Curve")*(_xlfn.NORM.DIST(AND(FI$6&gt;=$F106,FI$6&lt;=$H106)*(FI$6-$F106+1),$J106/2,$M106,TRUE)-_xlfn.NORM.DIST(AND(FI$6&gt;=$F106,FI$6&lt;=$H106)*(FH$6-$F106+1),$J106/2,$M106,TRUE))/(1-2*_xlfn.NORM.DIST(0,$J106/2,$M106,TRUE))*$D106+($K106="Steady Growth")*(AND(FI$6&gt;=$F106,FI$6&lt;=$H106)*((FI$6-$F106+1)/($J106*($J106+1)/2)*$D106))+($K106="custom")*CustCF!FC106</f>
        <v/>
      </c>
      <c r="FJ106" s="87">
        <f>($K106="Bell Curve")*(_xlfn.NORM.DIST(AND(FJ$6&gt;=$F106,FJ$6&lt;=$H106)*(FJ$6-$F106+1),$J106/2,$M106,TRUE)-_xlfn.NORM.DIST(AND(FJ$6&gt;=$F106,FJ$6&lt;=$H106)*(FI$6-$F106+1),$J106/2,$M106,TRUE))/(1-2*_xlfn.NORM.DIST(0,$J106/2,$M106,TRUE))*$D106+($K106="Steady Growth")*(AND(FJ$6&gt;=$F106,FJ$6&lt;=$H106)*((FJ$6-$F106+1)/($J106*($J106+1)/2)*$D106))+($K106="custom")*CustCF!FD106</f>
        <v/>
      </c>
      <c r="FK106" s="87">
        <f>($K106="Bell Curve")*(_xlfn.NORM.DIST(AND(FK$6&gt;=$F106,FK$6&lt;=$H106)*(FK$6-$F106+1),$J106/2,$M106,TRUE)-_xlfn.NORM.DIST(AND(FK$6&gt;=$F106,FK$6&lt;=$H106)*(FJ$6-$F106+1),$J106/2,$M106,TRUE))/(1-2*_xlfn.NORM.DIST(0,$J106/2,$M106,TRUE))*$D106+($K106="Steady Growth")*(AND(FK$6&gt;=$F106,FK$6&lt;=$H106)*((FK$6-$F106+1)/($J106*($J106+1)/2)*$D106))+($K106="custom")*CustCF!FE106</f>
        <v/>
      </c>
      <c r="FL106" s="87">
        <f>($K106="Bell Curve")*(_xlfn.NORM.DIST(AND(FL$6&gt;=$F106,FL$6&lt;=$H106)*(FL$6-$F106+1),$J106/2,$M106,TRUE)-_xlfn.NORM.DIST(AND(FL$6&gt;=$F106,FL$6&lt;=$H106)*(FK$6-$F106+1),$J106/2,$M106,TRUE))/(1-2*_xlfn.NORM.DIST(0,$J106/2,$M106,TRUE))*$D106+($K106="Steady Growth")*(AND(FL$6&gt;=$F106,FL$6&lt;=$H106)*((FL$6-$F106+1)/($J106*($J106+1)/2)*$D106))+($K106="custom")*CustCF!FF106</f>
        <v/>
      </c>
      <c r="FM106" s="87">
        <f>($K106="Bell Curve")*(_xlfn.NORM.DIST(AND(FM$6&gt;=$F106,FM$6&lt;=$H106)*(FM$6-$F106+1),$J106/2,$M106,TRUE)-_xlfn.NORM.DIST(AND(FM$6&gt;=$F106,FM$6&lt;=$H106)*(FL$6-$F106+1),$J106/2,$M106,TRUE))/(1-2*_xlfn.NORM.DIST(0,$J106/2,$M106,TRUE))*$D106+($K106="Steady Growth")*(AND(FM$6&gt;=$F106,FM$6&lt;=$H106)*((FM$6-$F106+1)/($J106*($J106+1)/2)*$D106))+($K106="custom")*CustCF!FG106</f>
        <v/>
      </c>
      <c r="FN106" s="87">
        <f>($K106="Bell Curve")*(_xlfn.NORM.DIST(AND(FN$6&gt;=$F106,FN$6&lt;=$H106)*(FN$6-$F106+1),$J106/2,$M106,TRUE)-_xlfn.NORM.DIST(AND(FN$6&gt;=$F106,FN$6&lt;=$H106)*(FM$6-$F106+1),$J106/2,$M106,TRUE))/(1-2*_xlfn.NORM.DIST(0,$J106/2,$M106,TRUE))*$D106+($K106="Steady Growth")*(AND(FN$6&gt;=$F106,FN$6&lt;=$H106)*((FN$6-$F106+1)/($J106*($J106+1)/2)*$D106))+($K106="custom")*CustCF!FH106</f>
        <v/>
      </c>
      <c r="FO106" s="87">
        <f>($K106="Bell Curve")*(_xlfn.NORM.DIST(AND(FO$6&gt;=$F106,FO$6&lt;=$H106)*(FO$6-$F106+1),$J106/2,$M106,TRUE)-_xlfn.NORM.DIST(AND(FO$6&gt;=$F106,FO$6&lt;=$H106)*(FN$6-$F106+1),$J106/2,$M106,TRUE))/(1-2*_xlfn.NORM.DIST(0,$J106/2,$M106,TRUE))*$D106+($K106="Steady Growth")*(AND(FO$6&gt;=$F106,FO$6&lt;=$H106)*((FO$6-$F106+1)/($J106*($J106+1)/2)*$D106))+($K106="custom")*CustCF!FI106</f>
        <v/>
      </c>
      <c r="FP106" s="87">
        <f>($K106="Bell Curve")*(_xlfn.NORM.DIST(AND(FP$6&gt;=$F106,FP$6&lt;=$H106)*(FP$6-$F106+1),$J106/2,$M106,TRUE)-_xlfn.NORM.DIST(AND(FP$6&gt;=$F106,FP$6&lt;=$H106)*(FO$6-$F106+1),$J106/2,$M106,TRUE))/(1-2*_xlfn.NORM.DIST(0,$J106/2,$M106,TRUE))*$D106+($K106="Steady Growth")*(AND(FP$6&gt;=$F106,FP$6&lt;=$H106)*((FP$6-$F106+1)/($J106*($J106+1)/2)*$D106))+($K106="custom")*CustCF!FJ106</f>
        <v/>
      </c>
      <c r="FQ106" s="87">
        <f>($K106="Bell Curve")*(_xlfn.NORM.DIST(AND(FQ$6&gt;=$F106,FQ$6&lt;=$H106)*(FQ$6-$F106+1),$J106/2,$M106,TRUE)-_xlfn.NORM.DIST(AND(FQ$6&gt;=$F106,FQ$6&lt;=$H106)*(FP$6-$F106+1),$J106/2,$M106,TRUE))/(1-2*_xlfn.NORM.DIST(0,$J106/2,$M106,TRUE))*$D106+($K106="Steady Growth")*(AND(FQ$6&gt;=$F106,FQ$6&lt;=$H106)*((FQ$6-$F106+1)/($J106*($J106+1)/2)*$D106))+($K106="custom")*CustCF!FK106</f>
        <v/>
      </c>
      <c r="FR106" s="87">
        <f>($K106="Bell Curve")*(_xlfn.NORM.DIST(AND(FR$6&gt;=$F106,FR$6&lt;=$H106)*(FR$6-$F106+1),$J106/2,$M106,TRUE)-_xlfn.NORM.DIST(AND(FR$6&gt;=$F106,FR$6&lt;=$H106)*(FQ$6-$F106+1),$J106/2,$M106,TRUE))/(1-2*_xlfn.NORM.DIST(0,$J106/2,$M106,TRUE))*$D106+($K106="Steady Growth")*(AND(FR$6&gt;=$F106,FR$6&lt;=$H106)*((FR$6-$F106+1)/($J106*($J106+1)/2)*$D106))+($K106="custom")*CustCF!FL106</f>
        <v/>
      </c>
      <c r="FS106" s="87">
        <f>($K106="Bell Curve")*(_xlfn.NORM.DIST(AND(FS$6&gt;=$F106,FS$6&lt;=$H106)*(FS$6-$F106+1),$J106/2,$M106,TRUE)-_xlfn.NORM.DIST(AND(FS$6&gt;=$F106,FS$6&lt;=$H106)*(FR$6-$F106+1),$J106/2,$M106,TRUE))/(1-2*_xlfn.NORM.DIST(0,$J106/2,$M106,TRUE))*$D106+($K106="Steady Growth")*(AND(FS$6&gt;=$F106,FS$6&lt;=$H106)*((FS$6-$F106+1)/($J106*($J106+1)/2)*$D106))+($K106="custom")*CustCF!FM106</f>
        <v/>
      </c>
      <c r="FT106" s="87">
        <f>($K106="Bell Curve")*(_xlfn.NORM.DIST(AND(FT$6&gt;=$F106,FT$6&lt;=$H106)*(FT$6-$F106+1),$J106/2,$M106,TRUE)-_xlfn.NORM.DIST(AND(FT$6&gt;=$F106,FT$6&lt;=$H106)*(FS$6-$F106+1),$J106/2,$M106,TRUE))/(1-2*_xlfn.NORM.DIST(0,$J106/2,$M106,TRUE))*$D106+($K106="Steady Growth")*(AND(FT$6&gt;=$F106,FT$6&lt;=$H106)*((FT$6-$F106+1)/($J106*($J106+1)/2)*$D106))+($K106="custom")*CustCF!FN106</f>
        <v/>
      </c>
      <c r="FU106" s="87">
        <f>($K106="Bell Curve")*(_xlfn.NORM.DIST(AND(FU$6&gt;=$F106,FU$6&lt;=$H106)*(FU$6-$F106+1),$J106/2,$M106,TRUE)-_xlfn.NORM.DIST(AND(FU$6&gt;=$F106,FU$6&lt;=$H106)*(FT$6-$F106+1),$J106/2,$M106,TRUE))/(1-2*_xlfn.NORM.DIST(0,$J106/2,$M106,TRUE))*$D106+($K106="Steady Growth")*(AND(FU$6&gt;=$F106,FU$6&lt;=$H106)*((FU$6-$F106+1)/($J106*($J106+1)/2)*$D106))+($K106="custom")*CustCF!FO106</f>
        <v/>
      </c>
      <c r="FV106" s="87">
        <f>($K106="Bell Curve")*(_xlfn.NORM.DIST(AND(FV$6&gt;=$F106,FV$6&lt;=$H106)*(FV$6-$F106+1),$J106/2,$M106,TRUE)-_xlfn.NORM.DIST(AND(FV$6&gt;=$F106,FV$6&lt;=$H106)*(FU$6-$F106+1),$J106/2,$M106,TRUE))/(1-2*_xlfn.NORM.DIST(0,$J106/2,$M106,TRUE))*$D106+($K106="Steady Growth")*(AND(FV$6&gt;=$F106,FV$6&lt;=$H106)*((FV$6-$F106+1)/($J106*($J106+1)/2)*$D106))+($K106="custom")*CustCF!FP106</f>
        <v/>
      </c>
      <c r="FW106" s="87">
        <f>($K106="Bell Curve")*(_xlfn.NORM.DIST(AND(FW$6&gt;=$F106,FW$6&lt;=$H106)*(FW$6-$F106+1),$J106/2,$M106,TRUE)-_xlfn.NORM.DIST(AND(FW$6&gt;=$F106,FW$6&lt;=$H106)*(FV$6-$F106+1),$J106/2,$M106,TRUE))/(1-2*_xlfn.NORM.DIST(0,$J106/2,$M106,TRUE))*$D106+($K106="Steady Growth")*(AND(FW$6&gt;=$F106,FW$6&lt;=$H106)*((FW$6-$F106+1)/($J106*($J106+1)/2)*$D106))+($K106="custom")*CustCF!FQ106</f>
        <v/>
      </c>
      <c r="FX106" s="87">
        <f>($K106="Bell Curve")*(_xlfn.NORM.DIST(AND(FX$6&gt;=$F106,FX$6&lt;=$H106)*(FX$6-$F106+1),$J106/2,$M106,TRUE)-_xlfn.NORM.DIST(AND(FX$6&gt;=$F106,FX$6&lt;=$H106)*(FW$6-$F106+1),$J106/2,$M106,TRUE))/(1-2*_xlfn.NORM.DIST(0,$J106/2,$M106,TRUE))*$D106+($K106="Steady Growth")*(AND(FX$6&gt;=$F106,FX$6&lt;=$H106)*((FX$6-$F106+1)/($J106*($J106+1)/2)*$D106))+($K106="custom")*CustCF!FR106</f>
        <v/>
      </c>
      <c r="FY106" s="87">
        <f>($K106="Bell Curve")*(_xlfn.NORM.DIST(AND(FY$6&gt;=$F106,FY$6&lt;=$H106)*(FY$6-$F106+1),$J106/2,$M106,TRUE)-_xlfn.NORM.DIST(AND(FY$6&gt;=$F106,FY$6&lt;=$H106)*(FX$6-$F106+1),$J106/2,$M106,TRUE))/(1-2*_xlfn.NORM.DIST(0,$J106/2,$M106,TRUE))*$D106+($K106="Steady Growth")*(AND(FY$6&gt;=$F106,FY$6&lt;=$H106)*((FY$6-$F106+1)/($J106*($J106+1)/2)*$D106))+($K106="custom")*CustCF!FS106</f>
        <v/>
      </c>
      <c r="FZ106" s="87">
        <f>($K106="Bell Curve")*(_xlfn.NORM.DIST(AND(FZ$6&gt;=$F106,FZ$6&lt;=$H106)*(FZ$6-$F106+1),$J106/2,$M106,TRUE)-_xlfn.NORM.DIST(AND(FZ$6&gt;=$F106,FZ$6&lt;=$H106)*(FY$6-$F106+1),$J106/2,$M106,TRUE))/(1-2*_xlfn.NORM.DIST(0,$J106/2,$M106,TRUE))*$D106+($K106="Steady Growth")*(AND(FZ$6&gt;=$F106,FZ$6&lt;=$H106)*((FZ$6-$F106+1)/($J106*($J106+1)/2)*$D106))+($K106="custom")*CustCF!FT106</f>
        <v/>
      </c>
      <c r="GA106" s="87">
        <f>($K106="Bell Curve")*(_xlfn.NORM.DIST(AND(GA$6&gt;=$F106,GA$6&lt;=$H106)*(GA$6-$F106+1),$J106/2,$M106,TRUE)-_xlfn.NORM.DIST(AND(GA$6&gt;=$F106,GA$6&lt;=$H106)*(FZ$6-$F106+1),$J106/2,$M106,TRUE))/(1-2*_xlfn.NORM.DIST(0,$J106/2,$M106,TRUE))*$D106+($K106="Steady Growth")*(AND(GA$6&gt;=$F106,GA$6&lt;=$H106)*((GA$6-$F106+1)/($J106*($J106+1)/2)*$D106))+($K106="custom")*CustCF!FU106</f>
        <v/>
      </c>
      <c r="GB106" s="87">
        <f>($K106="Bell Curve")*(_xlfn.NORM.DIST(AND(GB$6&gt;=$F106,GB$6&lt;=$H106)*(GB$6-$F106+1),$J106/2,$M106,TRUE)-_xlfn.NORM.DIST(AND(GB$6&gt;=$F106,GB$6&lt;=$H106)*(GA$6-$F106+1),$J106/2,$M106,TRUE))/(1-2*_xlfn.NORM.DIST(0,$J106/2,$M106,TRUE))*$D106+($K106="Steady Growth")*(AND(GB$6&gt;=$F106,GB$6&lt;=$H106)*((GB$6-$F106+1)/($J106*($J106+1)/2)*$D106))+($K106="custom")*CustCF!FV106</f>
        <v/>
      </c>
      <c r="GC106" s="87">
        <f>($K106="Bell Curve")*(_xlfn.NORM.DIST(AND(GC$6&gt;=$F106,GC$6&lt;=$H106)*(GC$6-$F106+1),$J106/2,$M106,TRUE)-_xlfn.NORM.DIST(AND(GC$6&gt;=$F106,GC$6&lt;=$H106)*(GB$6-$F106+1),$J106/2,$M106,TRUE))/(1-2*_xlfn.NORM.DIST(0,$J106/2,$M106,TRUE))*$D106+($K106="Steady Growth")*(AND(GC$6&gt;=$F106,GC$6&lt;=$H106)*((GC$6-$F106+1)/($J106*($J106+1)/2)*$D106))+($K106="custom")*CustCF!FW106</f>
        <v/>
      </c>
      <c r="GD106" s="87">
        <f>($K106="Bell Curve")*(_xlfn.NORM.DIST(AND(GD$6&gt;=$F106,GD$6&lt;=$H106)*(GD$6-$F106+1),$J106/2,$M106,TRUE)-_xlfn.NORM.DIST(AND(GD$6&gt;=$F106,GD$6&lt;=$H106)*(GC$6-$F106+1),$J106/2,$M106,TRUE))/(1-2*_xlfn.NORM.DIST(0,$J106/2,$M106,TRUE))*$D106+($K106="Steady Growth")*(AND(GD$6&gt;=$F106,GD$6&lt;=$H106)*((GD$6-$F106+1)/($J106*($J106+1)/2)*$D106))+($K106="custom")*CustCF!FX106</f>
        <v/>
      </c>
      <c r="GE106" s="87">
        <f>($K106="Bell Curve")*(_xlfn.NORM.DIST(AND(GE$6&gt;=$F106,GE$6&lt;=$H106)*(GE$6-$F106+1),$J106/2,$M106,TRUE)-_xlfn.NORM.DIST(AND(GE$6&gt;=$F106,GE$6&lt;=$H106)*(GD$6-$F106+1),$J106/2,$M106,TRUE))/(1-2*_xlfn.NORM.DIST(0,$J106/2,$M106,TRUE))*$D106+($K106="Steady Growth")*(AND(GE$6&gt;=$F106,GE$6&lt;=$H106)*((GE$6-$F106+1)/($J106*($J106+1)/2)*$D106))+($K106="custom")*CustCF!FY106</f>
        <v/>
      </c>
      <c r="GF106" s="87">
        <f>($K106="Bell Curve")*(_xlfn.NORM.DIST(AND(GF$6&gt;=$F106,GF$6&lt;=$H106)*(GF$6-$F106+1),$J106/2,$M106,TRUE)-_xlfn.NORM.DIST(AND(GF$6&gt;=$F106,GF$6&lt;=$H106)*(GE$6-$F106+1),$J106/2,$M106,TRUE))/(1-2*_xlfn.NORM.DIST(0,$J106/2,$M106,TRUE))*$D106+($K106="Steady Growth")*(AND(GF$6&gt;=$F106,GF$6&lt;=$H106)*((GF$6-$F106+1)/($J106*($J106+1)/2)*$D106))+($K106="custom")*CustCF!FZ106</f>
        <v/>
      </c>
      <c r="GG106" s="87">
        <f>($K106="Bell Curve")*(_xlfn.NORM.DIST(AND(GG$6&gt;=$F106,GG$6&lt;=$H106)*(GG$6-$F106+1),$J106/2,$M106,TRUE)-_xlfn.NORM.DIST(AND(GG$6&gt;=$F106,GG$6&lt;=$H106)*(GF$6-$F106+1),$J106/2,$M106,TRUE))/(1-2*_xlfn.NORM.DIST(0,$J106/2,$M106,TRUE))*$D106+($K106="Steady Growth")*(AND(GG$6&gt;=$F106,GG$6&lt;=$H106)*((GG$6-$F106+1)/($J106*($J106+1)/2)*$D106))+($K106="custom")*CustCF!GA106</f>
        <v/>
      </c>
      <c r="GH106" s="87">
        <f>($K106="Bell Curve")*(_xlfn.NORM.DIST(AND(GH$6&gt;=$F106,GH$6&lt;=$H106)*(GH$6-$F106+1),$J106/2,$M106,TRUE)-_xlfn.NORM.DIST(AND(GH$6&gt;=$F106,GH$6&lt;=$H106)*(GG$6-$F106+1),$J106/2,$M106,TRUE))/(1-2*_xlfn.NORM.DIST(0,$J106/2,$M106,TRUE))*$D106+($K106="Steady Growth")*(AND(GH$6&gt;=$F106,GH$6&lt;=$H106)*((GH$6-$F106+1)/($J106*($J106+1)/2)*$D106))+($K106="custom")*CustCF!GB106</f>
        <v/>
      </c>
      <c r="GI106" s="87">
        <f>($K106="Bell Curve")*(_xlfn.NORM.DIST(AND(GI$6&gt;=$F106,GI$6&lt;=$H106)*(GI$6-$F106+1),$J106/2,$M106,TRUE)-_xlfn.NORM.DIST(AND(GI$6&gt;=$F106,GI$6&lt;=$H106)*(GH$6-$F106+1),$J106/2,$M106,TRUE))/(1-2*_xlfn.NORM.DIST(0,$J106/2,$M106,TRUE))*$D106+($K106="Steady Growth")*(AND(GI$6&gt;=$F106,GI$6&lt;=$H106)*((GI$6-$F106+1)/($J106*($J106+1)/2)*$D106))+($K106="custom")*CustCF!GC106</f>
        <v/>
      </c>
      <c r="GJ106" s="87">
        <f>($K106="Bell Curve")*(_xlfn.NORM.DIST(AND(GJ$6&gt;=$F106,GJ$6&lt;=$H106)*(GJ$6-$F106+1),$J106/2,$M106,TRUE)-_xlfn.NORM.DIST(AND(GJ$6&gt;=$F106,GJ$6&lt;=$H106)*(GI$6-$F106+1),$J106/2,$M106,TRUE))/(1-2*_xlfn.NORM.DIST(0,$J106/2,$M106,TRUE))*$D106+($K106="Steady Growth")*(AND(GJ$6&gt;=$F106,GJ$6&lt;=$H106)*((GJ$6-$F106+1)/($J106*($J106+1)/2)*$D106))+($K106="custom")*CustCF!GD106</f>
        <v/>
      </c>
      <c r="GK106" s="87">
        <f>($K106="Bell Curve")*(_xlfn.NORM.DIST(AND(GK$6&gt;=$F106,GK$6&lt;=$H106)*(GK$6-$F106+1),$J106/2,$M106,TRUE)-_xlfn.NORM.DIST(AND(GK$6&gt;=$F106,GK$6&lt;=$H106)*(GJ$6-$F106+1),$J106/2,$M106,TRUE))/(1-2*_xlfn.NORM.DIST(0,$J106/2,$M106,TRUE))*$D106+($K106="Steady Growth")*(AND(GK$6&gt;=$F106,GK$6&lt;=$H106)*((GK$6-$F106+1)/($J106*($J106+1)/2)*$D106))+($K106="custom")*CustCF!GE106</f>
        <v/>
      </c>
      <c r="GL106" s="87">
        <f>($K106="Bell Curve")*(_xlfn.NORM.DIST(AND(GL$6&gt;=$F106,GL$6&lt;=$H106)*(GL$6-$F106+1),$J106/2,$M106,TRUE)-_xlfn.NORM.DIST(AND(GL$6&gt;=$F106,GL$6&lt;=$H106)*(GK$6-$F106+1),$J106/2,$M106,TRUE))/(1-2*_xlfn.NORM.DIST(0,$J106/2,$M106,TRUE))*$D106+($K106="Steady Growth")*(AND(GL$6&gt;=$F106,GL$6&lt;=$H106)*((GL$6-$F106+1)/($J106*($J106+1)/2)*$D106))+($K106="custom")*CustCF!GF106</f>
        <v/>
      </c>
      <c r="GM106" s="87">
        <f>($K106="Bell Curve")*(_xlfn.NORM.DIST(AND(GM$6&gt;=$F106,GM$6&lt;=$H106)*(GM$6-$F106+1),$J106/2,$M106,TRUE)-_xlfn.NORM.DIST(AND(GM$6&gt;=$F106,GM$6&lt;=$H106)*(GL$6-$F106+1),$J106/2,$M106,TRUE))/(1-2*_xlfn.NORM.DIST(0,$J106/2,$M106,TRUE))*$D106+($K106="Steady Growth")*(AND(GM$6&gt;=$F106,GM$6&lt;=$H106)*((GM$6-$F106+1)/($J106*($J106+1)/2)*$D106))+($K106="custom")*CustCF!GG106</f>
        <v/>
      </c>
      <c r="GN106" s="257">
        <f>($K106="Bell Curve")*(_xlfn.NORM.DIST(AND(GN$6&gt;=$F106,GN$6&lt;=$H106)*(GN$6-$F106+1),$J106/2,$M106,TRUE)-_xlfn.NORM.DIST(AND(GN$6&gt;=$F106,GN$6&lt;=$H106)*(GM$6-$F106+1),$J106/2,$M106,TRUE))/(1-2*_xlfn.NORM.DIST(0,$J106/2,$M106,TRUE))*$D106+($K106="Steady Growth")*(AND(GN$6&gt;=$F106,GN$6&lt;=$H106)*((GN$6-$F106+1)/($J106*($J106+1)/2)*$D106))+($K106="custom")*CustCF!GH106</f>
        <v/>
      </c>
      <c r="GO106" s="1" t="n"/>
      <c r="GP106" s="63" t="n"/>
    </row>
    <row r="107" hidden="1" outlineLevel="1">
      <c r="A107" s="1" t="n"/>
      <c r="B107" s="1" t="n"/>
      <c r="C107" s="251">
        <f>Budget!AB18</f>
        <v/>
      </c>
      <c r="D107" s="14">
        <f>Budget!AC18</f>
        <v/>
      </c>
      <c r="E107" s="14">
        <f>IF(D107&lt;&gt;0,F107,"")</f>
        <v/>
      </c>
      <c r="F107" s="252" t="n">
        <v>0</v>
      </c>
      <c r="G107" s="921">
        <f>IF(L107="custom",CustCF!F107,INDEX($P$8:$GN$8,MATCH(F107,$P$6:$GN$6,0)))</f>
        <v/>
      </c>
      <c r="H107" s="252" t="n">
        <v>0</v>
      </c>
      <c r="I107" s="921">
        <f>IF(L107="custom",CustCF!G107,INDEX($P$8:$GN$8,MATCH(H107,$P$6:$GN$6,0)))</f>
        <v/>
      </c>
      <c r="J107" s="249">
        <f>H107-F107+1</f>
        <v/>
      </c>
      <c r="K107" s="254" t="inlineStr">
        <is>
          <t>Bell Curve</t>
        </is>
      </c>
      <c r="L107" s="255" t="inlineStr">
        <is>
          <t>Flat (9)</t>
        </is>
      </c>
      <c r="M107" s="256">
        <f>INDEX($D$261:$D$266,MATCH(L107,$C$261:$C$266,0))</f>
        <v/>
      </c>
      <c r="N107" s="13">
        <f>SUM(P107:GN107)</f>
        <v/>
      </c>
      <c r="O107" s="14" t="n"/>
      <c r="P107" s="87">
        <f>($K107="Bell Curve")*(_xlfn.NORM.DIST(AND(P$6&gt;=$F107,P$6&lt;=$H107)*(P$6-$F107+1),$J107/2,$M107,TRUE)-_xlfn.NORM.DIST(AND(P$6&gt;=$F107,P$6&lt;=$H107)*(O$6-$F107+1),$J107/2,$M107,TRUE))/(1-2*_xlfn.NORM.DIST(0,$J107/2,$M107,TRUE))*$D107+($K107="Steady Growth")*(AND(P$6&gt;=$F107,P$6&lt;=$H107)*((P$6-$F107+1)/($J107*($J107+1)/2)*$D107))+($K107="custom")*CustCF!J107</f>
        <v/>
      </c>
      <c r="Q107" s="87">
        <f>($K107="Bell Curve")*(_xlfn.NORM.DIST(AND(Q$6&gt;=$F107,Q$6&lt;=$H107)*(Q$6-$F107+1),$J107/2,$M107,TRUE)-_xlfn.NORM.DIST(AND(Q$6&gt;=$F107,Q$6&lt;=$H107)*(P$6-$F107+1),$J107/2,$M107,TRUE))/(1-2*_xlfn.NORM.DIST(0,$J107/2,$M107,TRUE))*$D107+($K107="Steady Growth")*(AND(Q$6&gt;=$F107,Q$6&lt;=$H107)*((Q$6-$F107+1)/($J107*($J107+1)/2)*$D107))+($K107="custom")*CustCF!K107</f>
        <v/>
      </c>
      <c r="R107" s="87">
        <f>($K107="Bell Curve")*(_xlfn.NORM.DIST(AND(R$6&gt;=$F107,R$6&lt;=$H107)*(R$6-$F107+1),$J107/2,$M107,TRUE)-_xlfn.NORM.DIST(AND(R$6&gt;=$F107,R$6&lt;=$H107)*(Q$6-$F107+1),$J107/2,$M107,TRUE))/(1-2*_xlfn.NORM.DIST(0,$J107/2,$M107,TRUE))*$D107+($K107="Steady Growth")*(AND(R$6&gt;=$F107,R$6&lt;=$H107)*((R$6-$F107+1)/($J107*($J107+1)/2)*$D107))+($K107="custom")*CustCF!L107</f>
        <v/>
      </c>
      <c r="S107" s="87">
        <f>($K107="Bell Curve")*(_xlfn.NORM.DIST(AND(S$6&gt;=$F107,S$6&lt;=$H107)*(S$6-$F107+1),$J107/2,$M107,TRUE)-_xlfn.NORM.DIST(AND(S$6&gt;=$F107,S$6&lt;=$H107)*(R$6-$F107+1),$J107/2,$M107,TRUE))/(1-2*_xlfn.NORM.DIST(0,$J107/2,$M107,TRUE))*$D107+($K107="Steady Growth")*(AND(S$6&gt;=$F107,S$6&lt;=$H107)*((S$6-$F107+1)/($J107*($J107+1)/2)*$D107))+($K107="custom")*CustCF!M107</f>
        <v/>
      </c>
      <c r="T107" s="87">
        <f>($K107="Bell Curve")*(_xlfn.NORM.DIST(AND(T$6&gt;=$F107,T$6&lt;=$H107)*(T$6-$F107+1),$J107/2,$M107,TRUE)-_xlfn.NORM.DIST(AND(T$6&gt;=$F107,T$6&lt;=$H107)*(S$6-$F107+1),$J107/2,$M107,TRUE))/(1-2*_xlfn.NORM.DIST(0,$J107/2,$M107,TRUE))*$D107+($K107="Steady Growth")*(AND(T$6&gt;=$F107,T$6&lt;=$H107)*((T$6-$F107+1)/($J107*($J107+1)/2)*$D107))+($K107="custom")*CustCF!N107</f>
        <v/>
      </c>
      <c r="U107" s="87">
        <f>($K107="Bell Curve")*(_xlfn.NORM.DIST(AND(U$6&gt;=$F107,U$6&lt;=$H107)*(U$6-$F107+1),$J107/2,$M107,TRUE)-_xlfn.NORM.DIST(AND(U$6&gt;=$F107,U$6&lt;=$H107)*(T$6-$F107+1),$J107/2,$M107,TRUE))/(1-2*_xlfn.NORM.DIST(0,$J107/2,$M107,TRUE))*$D107+($K107="Steady Growth")*(AND(U$6&gt;=$F107,U$6&lt;=$H107)*((U$6-$F107+1)/($J107*($J107+1)/2)*$D107))+($K107="custom")*CustCF!O107</f>
        <v/>
      </c>
      <c r="V107" s="87">
        <f>($K107="Bell Curve")*(_xlfn.NORM.DIST(AND(V$6&gt;=$F107,V$6&lt;=$H107)*(V$6-$F107+1),$J107/2,$M107,TRUE)-_xlfn.NORM.DIST(AND(V$6&gt;=$F107,V$6&lt;=$H107)*(U$6-$F107+1),$J107/2,$M107,TRUE))/(1-2*_xlfn.NORM.DIST(0,$J107/2,$M107,TRUE))*$D107+($K107="Steady Growth")*(AND(V$6&gt;=$F107,V$6&lt;=$H107)*((V$6-$F107+1)/($J107*($J107+1)/2)*$D107))+($K107="custom")*CustCF!P107</f>
        <v/>
      </c>
      <c r="W107" s="87">
        <f>($K107="Bell Curve")*(_xlfn.NORM.DIST(AND(W$6&gt;=$F107,W$6&lt;=$H107)*(W$6-$F107+1),$J107/2,$M107,TRUE)-_xlfn.NORM.DIST(AND(W$6&gt;=$F107,W$6&lt;=$H107)*(V$6-$F107+1),$J107/2,$M107,TRUE))/(1-2*_xlfn.NORM.DIST(0,$J107/2,$M107,TRUE))*$D107+($K107="Steady Growth")*(AND(W$6&gt;=$F107,W$6&lt;=$H107)*((W$6-$F107+1)/($J107*($J107+1)/2)*$D107))+($K107="custom")*CustCF!Q107</f>
        <v/>
      </c>
      <c r="X107" s="87">
        <f>($K107="Bell Curve")*(_xlfn.NORM.DIST(AND(X$6&gt;=$F107,X$6&lt;=$H107)*(X$6-$F107+1),$J107/2,$M107,TRUE)-_xlfn.NORM.DIST(AND(X$6&gt;=$F107,X$6&lt;=$H107)*(W$6-$F107+1),$J107/2,$M107,TRUE))/(1-2*_xlfn.NORM.DIST(0,$J107/2,$M107,TRUE))*$D107+($K107="Steady Growth")*(AND(X$6&gt;=$F107,X$6&lt;=$H107)*((X$6-$F107+1)/($J107*($J107+1)/2)*$D107))+($K107="custom")*CustCF!R107</f>
        <v/>
      </c>
      <c r="Y107" s="87">
        <f>($K107="Bell Curve")*(_xlfn.NORM.DIST(AND(Y$6&gt;=$F107,Y$6&lt;=$H107)*(Y$6-$F107+1),$J107/2,$M107,TRUE)-_xlfn.NORM.DIST(AND(Y$6&gt;=$F107,Y$6&lt;=$H107)*(X$6-$F107+1),$J107/2,$M107,TRUE))/(1-2*_xlfn.NORM.DIST(0,$J107/2,$M107,TRUE))*$D107+($K107="Steady Growth")*(AND(Y$6&gt;=$F107,Y$6&lt;=$H107)*((Y$6-$F107+1)/($J107*($J107+1)/2)*$D107))+($K107="custom")*CustCF!S107</f>
        <v/>
      </c>
      <c r="Z107" s="87">
        <f>($K107="Bell Curve")*(_xlfn.NORM.DIST(AND(Z$6&gt;=$F107,Z$6&lt;=$H107)*(Z$6-$F107+1),$J107/2,$M107,TRUE)-_xlfn.NORM.DIST(AND(Z$6&gt;=$F107,Z$6&lt;=$H107)*(Y$6-$F107+1),$J107/2,$M107,TRUE))/(1-2*_xlfn.NORM.DIST(0,$J107/2,$M107,TRUE))*$D107+($K107="Steady Growth")*(AND(Z$6&gt;=$F107,Z$6&lt;=$H107)*((Z$6-$F107+1)/($J107*($J107+1)/2)*$D107))+($K107="custom")*CustCF!T107</f>
        <v/>
      </c>
      <c r="AA107" s="87">
        <f>($K107="Bell Curve")*(_xlfn.NORM.DIST(AND(AA$6&gt;=$F107,AA$6&lt;=$H107)*(AA$6-$F107+1),$J107/2,$M107,TRUE)-_xlfn.NORM.DIST(AND(AA$6&gt;=$F107,AA$6&lt;=$H107)*(Z$6-$F107+1),$J107/2,$M107,TRUE))/(1-2*_xlfn.NORM.DIST(0,$J107/2,$M107,TRUE))*$D107+($K107="Steady Growth")*(AND(AA$6&gt;=$F107,AA$6&lt;=$H107)*((AA$6-$F107+1)/($J107*($J107+1)/2)*$D107))+($K107="custom")*CustCF!U107</f>
        <v/>
      </c>
      <c r="AB107" s="87">
        <f>($K107="Bell Curve")*(_xlfn.NORM.DIST(AND(AB$6&gt;=$F107,AB$6&lt;=$H107)*(AB$6-$F107+1),$J107/2,$M107,TRUE)-_xlfn.NORM.DIST(AND(AB$6&gt;=$F107,AB$6&lt;=$H107)*(AA$6-$F107+1),$J107/2,$M107,TRUE))/(1-2*_xlfn.NORM.DIST(0,$J107/2,$M107,TRUE))*$D107+($K107="Steady Growth")*(AND(AB$6&gt;=$F107,AB$6&lt;=$H107)*((AB$6-$F107+1)/($J107*($J107+1)/2)*$D107))+($K107="custom")*CustCF!V107</f>
        <v/>
      </c>
      <c r="AC107" s="87">
        <f>($K107="Bell Curve")*(_xlfn.NORM.DIST(AND(AC$6&gt;=$F107,AC$6&lt;=$H107)*(AC$6-$F107+1),$J107/2,$M107,TRUE)-_xlfn.NORM.DIST(AND(AC$6&gt;=$F107,AC$6&lt;=$H107)*(AB$6-$F107+1),$J107/2,$M107,TRUE))/(1-2*_xlfn.NORM.DIST(0,$J107/2,$M107,TRUE))*$D107+($K107="Steady Growth")*(AND(AC$6&gt;=$F107,AC$6&lt;=$H107)*((AC$6-$F107+1)/($J107*($J107+1)/2)*$D107))+($K107="custom")*CustCF!W107</f>
        <v/>
      </c>
      <c r="AD107" s="87">
        <f>($K107="Bell Curve")*(_xlfn.NORM.DIST(AND(AD$6&gt;=$F107,AD$6&lt;=$H107)*(AD$6-$F107+1),$J107/2,$M107,TRUE)-_xlfn.NORM.DIST(AND(AD$6&gt;=$F107,AD$6&lt;=$H107)*(AC$6-$F107+1),$J107/2,$M107,TRUE))/(1-2*_xlfn.NORM.DIST(0,$J107/2,$M107,TRUE))*$D107+($K107="Steady Growth")*(AND(AD$6&gt;=$F107,AD$6&lt;=$H107)*((AD$6-$F107+1)/($J107*($J107+1)/2)*$D107))+($K107="custom")*CustCF!X107</f>
        <v/>
      </c>
      <c r="AE107" s="87">
        <f>($K107="Bell Curve")*(_xlfn.NORM.DIST(AND(AE$6&gt;=$F107,AE$6&lt;=$H107)*(AE$6-$F107+1),$J107/2,$M107,TRUE)-_xlfn.NORM.DIST(AND(AE$6&gt;=$F107,AE$6&lt;=$H107)*(AD$6-$F107+1),$J107/2,$M107,TRUE))/(1-2*_xlfn.NORM.DIST(0,$J107/2,$M107,TRUE))*$D107+($K107="Steady Growth")*(AND(AE$6&gt;=$F107,AE$6&lt;=$H107)*((AE$6-$F107+1)/($J107*($J107+1)/2)*$D107))+($K107="custom")*CustCF!Y107</f>
        <v/>
      </c>
      <c r="AF107" s="87">
        <f>($K107="Bell Curve")*(_xlfn.NORM.DIST(AND(AF$6&gt;=$F107,AF$6&lt;=$H107)*(AF$6-$F107+1),$J107/2,$M107,TRUE)-_xlfn.NORM.DIST(AND(AF$6&gt;=$F107,AF$6&lt;=$H107)*(AE$6-$F107+1),$J107/2,$M107,TRUE))/(1-2*_xlfn.NORM.DIST(0,$J107/2,$M107,TRUE))*$D107+($K107="Steady Growth")*(AND(AF$6&gt;=$F107,AF$6&lt;=$H107)*((AF$6-$F107+1)/($J107*($J107+1)/2)*$D107))+($K107="custom")*CustCF!Z107</f>
        <v/>
      </c>
      <c r="AG107" s="87">
        <f>($K107="Bell Curve")*(_xlfn.NORM.DIST(AND(AG$6&gt;=$F107,AG$6&lt;=$H107)*(AG$6-$F107+1),$J107/2,$M107,TRUE)-_xlfn.NORM.DIST(AND(AG$6&gt;=$F107,AG$6&lt;=$H107)*(AF$6-$F107+1),$J107/2,$M107,TRUE))/(1-2*_xlfn.NORM.DIST(0,$J107/2,$M107,TRUE))*$D107+($K107="Steady Growth")*(AND(AG$6&gt;=$F107,AG$6&lt;=$H107)*((AG$6-$F107+1)/($J107*($J107+1)/2)*$D107))+($K107="custom")*CustCF!AA107</f>
        <v/>
      </c>
      <c r="AH107" s="87">
        <f>($K107="Bell Curve")*(_xlfn.NORM.DIST(AND(AH$6&gt;=$F107,AH$6&lt;=$H107)*(AH$6-$F107+1),$J107/2,$M107,TRUE)-_xlfn.NORM.DIST(AND(AH$6&gt;=$F107,AH$6&lt;=$H107)*(AG$6-$F107+1),$J107/2,$M107,TRUE))/(1-2*_xlfn.NORM.DIST(0,$J107/2,$M107,TRUE))*$D107+($K107="Steady Growth")*(AND(AH$6&gt;=$F107,AH$6&lt;=$H107)*((AH$6-$F107+1)/($J107*($J107+1)/2)*$D107))+($K107="custom")*CustCF!AB107</f>
        <v/>
      </c>
      <c r="AI107" s="87">
        <f>($K107="Bell Curve")*(_xlfn.NORM.DIST(AND(AI$6&gt;=$F107,AI$6&lt;=$H107)*(AI$6-$F107+1),$J107/2,$M107,TRUE)-_xlfn.NORM.DIST(AND(AI$6&gt;=$F107,AI$6&lt;=$H107)*(AH$6-$F107+1),$J107/2,$M107,TRUE))/(1-2*_xlfn.NORM.DIST(0,$J107/2,$M107,TRUE))*$D107+($K107="Steady Growth")*(AND(AI$6&gt;=$F107,AI$6&lt;=$H107)*((AI$6-$F107+1)/($J107*($J107+1)/2)*$D107))+($K107="custom")*CustCF!AC107</f>
        <v/>
      </c>
      <c r="AJ107" s="87">
        <f>($K107="Bell Curve")*(_xlfn.NORM.DIST(AND(AJ$6&gt;=$F107,AJ$6&lt;=$H107)*(AJ$6-$F107+1),$J107/2,$M107,TRUE)-_xlfn.NORM.DIST(AND(AJ$6&gt;=$F107,AJ$6&lt;=$H107)*(AI$6-$F107+1),$J107/2,$M107,TRUE))/(1-2*_xlfn.NORM.DIST(0,$J107/2,$M107,TRUE))*$D107+($K107="Steady Growth")*(AND(AJ$6&gt;=$F107,AJ$6&lt;=$H107)*((AJ$6-$F107+1)/($J107*($J107+1)/2)*$D107))+($K107="custom")*CustCF!AD107</f>
        <v/>
      </c>
      <c r="AK107" s="87">
        <f>($K107="Bell Curve")*(_xlfn.NORM.DIST(AND(AK$6&gt;=$F107,AK$6&lt;=$H107)*(AK$6-$F107+1),$J107/2,$M107,TRUE)-_xlfn.NORM.DIST(AND(AK$6&gt;=$F107,AK$6&lt;=$H107)*(AJ$6-$F107+1),$J107/2,$M107,TRUE))/(1-2*_xlfn.NORM.DIST(0,$J107/2,$M107,TRUE))*$D107+($K107="Steady Growth")*(AND(AK$6&gt;=$F107,AK$6&lt;=$H107)*((AK$6-$F107+1)/($J107*($J107+1)/2)*$D107))+($K107="custom")*CustCF!AE107</f>
        <v/>
      </c>
      <c r="AL107" s="87">
        <f>($K107="Bell Curve")*(_xlfn.NORM.DIST(AND(AL$6&gt;=$F107,AL$6&lt;=$H107)*(AL$6-$F107+1),$J107/2,$M107,TRUE)-_xlfn.NORM.DIST(AND(AL$6&gt;=$F107,AL$6&lt;=$H107)*(AK$6-$F107+1),$J107/2,$M107,TRUE))/(1-2*_xlfn.NORM.DIST(0,$J107/2,$M107,TRUE))*$D107+($K107="Steady Growth")*(AND(AL$6&gt;=$F107,AL$6&lt;=$H107)*((AL$6-$F107+1)/($J107*($J107+1)/2)*$D107))+($K107="custom")*CustCF!AF107</f>
        <v/>
      </c>
      <c r="AM107" s="87">
        <f>($K107="Bell Curve")*(_xlfn.NORM.DIST(AND(AM$6&gt;=$F107,AM$6&lt;=$H107)*(AM$6-$F107+1),$J107/2,$M107,TRUE)-_xlfn.NORM.DIST(AND(AM$6&gt;=$F107,AM$6&lt;=$H107)*(AL$6-$F107+1),$J107/2,$M107,TRUE))/(1-2*_xlfn.NORM.DIST(0,$J107/2,$M107,TRUE))*$D107+($K107="Steady Growth")*(AND(AM$6&gt;=$F107,AM$6&lt;=$H107)*((AM$6-$F107+1)/($J107*($J107+1)/2)*$D107))+($K107="custom")*CustCF!AG107</f>
        <v/>
      </c>
      <c r="AN107" s="87">
        <f>($K107="Bell Curve")*(_xlfn.NORM.DIST(AND(AN$6&gt;=$F107,AN$6&lt;=$H107)*(AN$6-$F107+1),$J107/2,$M107,TRUE)-_xlfn.NORM.DIST(AND(AN$6&gt;=$F107,AN$6&lt;=$H107)*(AM$6-$F107+1),$J107/2,$M107,TRUE))/(1-2*_xlfn.NORM.DIST(0,$J107/2,$M107,TRUE))*$D107+($K107="Steady Growth")*(AND(AN$6&gt;=$F107,AN$6&lt;=$H107)*((AN$6-$F107+1)/($J107*($J107+1)/2)*$D107))+($K107="custom")*CustCF!AH107</f>
        <v/>
      </c>
      <c r="AO107" s="87">
        <f>($K107="Bell Curve")*(_xlfn.NORM.DIST(AND(AO$6&gt;=$F107,AO$6&lt;=$H107)*(AO$6-$F107+1),$J107/2,$M107,TRUE)-_xlfn.NORM.DIST(AND(AO$6&gt;=$F107,AO$6&lt;=$H107)*(AN$6-$F107+1),$J107/2,$M107,TRUE))/(1-2*_xlfn.NORM.DIST(0,$J107/2,$M107,TRUE))*$D107+($K107="Steady Growth")*(AND(AO$6&gt;=$F107,AO$6&lt;=$H107)*((AO$6-$F107+1)/($J107*($J107+1)/2)*$D107))+($K107="custom")*CustCF!AI107</f>
        <v/>
      </c>
      <c r="AP107" s="87">
        <f>($K107="Bell Curve")*(_xlfn.NORM.DIST(AND(AP$6&gt;=$F107,AP$6&lt;=$H107)*(AP$6-$F107+1),$J107/2,$M107,TRUE)-_xlfn.NORM.DIST(AND(AP$6&gt;=$F107,AP$6&lt;=$H107)*(AO$6-$F107+1),$J107/2,$M107,TRUE))/(1-2*_xlfn.NORM.DIST(0,$J107/2,$M107,TRUE))*$D107+($K107="Steady Growth")*(AND(AP$6&gt;=$F107,AP$6&lt;=$H107)*((AP$6-$F107+1)/($J107*($J107+1)/2)*$D107))+($K107="custom")*CustCF!AJ107</f>
        <v/>
      </c>
      <c r="AQ107" s="87">
        <f>($K107="Bell Curve")*(_xlfn.NORM.DIST(AND(AQ$6&gt;=$F107,AQ$6&lt;=$H107)*(AQ$6-$F107+1),$J107/2,$M107,TRUE)-_xlfn.NORM.DIST(AND(AQ$6&gt;=$F107,AQ$6&lt;=$H107)*(AP$6-$F107+1),$J107/2,$M107,TRUE))/(1-2*_xlfn.NORM.DIST(0,$J107/2,$M107,TRUE))*$D107+($K107="Steady Growth")*(AND(AQ$6&gt;=$F107,AQ$6&lt;=$H107)*((AQ$6-$F107+1)/($J107*($J107+1)/2)*$D107))+($K107="custom")*CustCF!AK107</f>
        <v/>
      </c>
      <c r="AR107" s="87">
        <f>($K107="Bell Curve")*(_xlfn.NORM.DIST(AND(AR$6&gt;=$F107,AR$6&lt;=$H107)*(AR$6-$F107+1),$J107/2,$M107,TRUE)-_xlfn.NORM.DIST(AND(AR$6&gt;=$F107,AR$6&lt;=$H107)*(AQ$6-$F107+1),$J107/2,$M107,TRUE))/(1-2*_xlfn.NORM.DIST(0,$J107/2,$M107,TRUE))*$D107+($K107="Steady Growth")*(AND(AR$6&gt;=$F107,AR$6&lt;=$H107)*((AR$6-$F107+1)/($J107*($J107+1)/2)*$D107))+($K107="custom")*CustCF!AL107</f>
        <v/>
      </c>
      <c r="AS107" s="87">
        <f>($K107="Bell Curve")*(_xlfn.NORM.DIST(AND(AS$6&gt;=$F107,AS$6&lt;=$H107)*(AS$6-$F107+1),$J107/2,$M107,TRUE)-_xlfn.NORM.DIST(AND(AS$6&gt;=$F107,AS$6&lt;=$H107)*(AR$6-$F107+1),$J107/2,$M107,TRUE))/(1-2*_xlfn.NORM.DIST(0,$J107/2,$M107,TRUE))*$D107+($K107="Steady Growth")*(AND(AS$6&gt;=$F107,AS$6&lt;=$H107)*((AS$6-$F107+1)/($J107*($J107+1)/2)*$D107))+($K107="custom")*CustCF!AM107</f>
        <v/>
      </c>
      <c r="AT107" s="87">
        <f>($K107="Bell Curve")*(_xlfn.NORM.DIST(AND(AT$6&gt;=$F107,AT$6&lt;=$H107)*(AT$6-$F107+1),$J107/2,$M107,TRUE)-_xlfn.NORM.DIST(AND(AT$6&gt;=$F107,AT$6&lt;=$H107)*(AS$6-$F107+1),$J107/2,$M107,TRUE))/(1-2*_xlfn.NORM.DIST(0,$J107/2,$M107,TRUE))*$D107+($K107="Steady Growth")*(AND(AT$6&gt;=$F107,AT$6&lt;=$H107)*((AT$6-$F107+1)/($J107*($J107+1)/2)*$D107))+($K107="custom")*CustCF!AN107</f>
        <v/>
      </c>
      <c r="AU107" s="87">
        <f>($K107="Bell Curve")*(_xlfn.NORM.DIST(AND(AU$6&gt;=$F107,AU$6&lt;=$H107)*(AU$6-$F107+1),$J107/2,$M107,TRUE)-_xlfn.NORM.DIST(AND(AU$6&gt;=$F107,AU$6&lt;=$H107)*(AT$6-$F107+1),$J107/2,$M107,TRUE))/(1-2*_xlfn.NORM.DIST(0,$J107/2,$M107,TRUE))*$D107+($K107="Steady Growth")*(AND(AU$6&gt;=$F107,AU$6&lt;=$H107)*((AU$6-$F107+1)/($J107*($J107+1)/2)*$D107))+($K107="custom")*CustCF!AO107</f>
        <v/>
      </c>
      <c r="AV107" s="87">
        <f>($K107="Bell Curve")*(_xlfn.NORM.DIST(AND(AV$6&gt;=$F107,AV$6&lt;=$H107)*(AV$6-$F107+1),$J107/2,$M107,TRUE)-_xlfn.NORM.DIST(AND(AV$6&gt;=$F107,AV$6&lt;=$H107)*(AU$6-$F107+1),$J107/2,$M107,TRUE))/(1-2*_xlfn.NORM.DIST(0,$J107/2,$M107,TRUE))*$D107+($K107="Steady Growth")*(AND(AV$6&gt;=$F107,AV$6&lt;=$H107)*((AV$6-$F107+1)/($J107*($J107+1)/2)*$D107))+($K107="custom")*CustCF!AP107</f>
        <v/>
      </c>
      <c r="AW107" s="87">
        <f>($K107="Bell Curve")*(_xlfn.NORM.DIST(AND(AW$6&gt;=$F107,AW$6&lt;=$H107)*(AW$6-$F107+1),$J107/2,$M107,TRUE)-_xlfn.NORM.DIST(AND(AW$6&gt;=$F107,AW$6&lt;=$H107)*(AV$6-$F107+1),$J107/2,$M107,TRUE))/(1-2*_xlfn.NORM.DIST(0,$J107/2,$M107,TRUE))*$D107+($K107="Steady Growth")*(AND(AW$6&gt;=$F107,AW$6&lt;=$H107)*((AW$6-$F107+1)/($J107*($J107+1)/2)*$D107))+($K107="custom")*CustCF!AQ107</f>
        <v/>
      </c>
      <c r="AX107" s="87">
        <f>($K107="Bell Curve")*(_xlfn.NORM.DIST(AND(AX$6&gt;=$F107,AX$6&lt;=$H107)*(AX$6-$F107+1),$J107/2,$M107,TRUE)-_xlfn.NORM.DIST(AND(AX$6&gt;=$F107,AX$6&lt;=$H107)*(AW$6-$F107+1),$J107/2,$M107,TRUE))/(1-2*_xlfn.NORM.DIST(0,$J107/2,$M107,TRUE))*$D107+($K107="Steady Growth")*(AND(AX$6&gt;=$F107,AX$6&lt;=$H107)*((AX$6-$F107+1)/($J107*($J107+1)/2)*$D107))+($K107="custom")*CustCF!AR107</f>
        <v/>
      </c>
      <c r="AY107" s="87">
        <f>($K107="Bell Curve")*(_xlfn.NORM.DIST(AND(AY$6&gt;=$F107,AY$6&lt;=$H107)*(AY$6-$F107+1),$J107/2,$M107,TRUE)-_xlfn.NORM.DIST(AND(AY$6&gt;=$F107,AY$6&lt;=$H107)*(AX$6-$F107+1),$J107/2,$M107,TRUE))/(1-2*_xlfn.NORM.DIST(0,$J107/2,$M107,TRUE))*$D107+($K107="Steady Growth")*(AND(AY$6&gt;=$F107,AY$6&lt;=$H107)*((AY$6-$F107+1)/($J107*($J107+1)/2)*$D107))+($K107="custom")*CustCF!AS107</f>
        <v/>
      </c>
      <c r="AZ107" s="87">
        <f>($K107="Bell Curve")*(_xlfn.NORM.DIST(AND(AZ$6&gt;=$F107,AZ$6&lt;=$H107)*(AZ$6-$F107+1),$J107/2,$M107,TRUE)-_xlfn.NORM.DIST(AND(AZ$6&gt;=$F107,AZ$6&lt;=$H107)*(AY$6-$F107+1),$J107/2,$M107,TRUE))/(1-2*_xlfn.NORM.DIST(0,$J107/2,$M107,TRUE))*$D107+($K107="Steady Growth")*(AND(AZ$6&gt;=$F107,AZ$6&lt;=$H107)*((AZ$6-$F107+1)/($J107*($J107+1)/2)*$D107))+($K107="custom")*CustCF!AT107</f>
        <v/>
      </c>
      <c r="BA107" s="87">
        <f>($K107="Bell Curve")*(_xlfn.NORM.DIST(AND(BA$6&gt;=$F107,BA$6&lt;=$H107)*(BA$6-$F107+1),$J107/2,$M107,TRUE)-_xlfn.NORM.DIST(AND(BA$6&gt;=$F107,BA$6&lt;=$H107)*(AZ$6-$F107+1),$J107/2,$M107,TRUE))/(1-2*_xlfn.NORM.DIST(0,$J107/2,$M107,TRUE))*$D107+($K107="Steady Growth")*(AND(BA$6&gt;=$F107,BA$6&lt;=$H107)*((BA$6-$F107+1)/($J107*($J107+1)/2)*$D107))+($K107="custom")*CustCF!AU107</f>
        <v/>
      </c>
      <c r="BB107" s="87">
        <f>($K107="Bell Curve")*(_xlfn.NORM.DIST(AND(BB$6&gt;=$F107,BB$6&lt;=$H107)*(BB$6-$F107+1),$J107/2,$M107,TRUE)-_xlfn.NORM.DIST(AND(BB$6&gt;=$F107,BB$6&lt;=$H107)*(BA$6-$F107+1),$J107/2,$M107,TRUE))/(1-2*_xlfn.NORM.DIST(0,$J107/2,$M107,TRUE))*$D107+($K107="Steady Growth")*(AND(BB$6&gt;=$F107,BB$6&lt;=$H107)*((BB$6-$F107+1)/($J107*($J107+1)/2)*$D107))+($K107="custom")*CustCF!AV107</f>
        <v/>
      </c>
      <c r="BC107" s="87">
        <f>($K107="Bell Curve")*(_xlfn.NORM.DIST(AND(BC$6&gt;=$F107,BC$6&lt;=$H107)*(BC$6-$F107+1),$J107/2,$M107,TRUE)-_xlfn.NORM.DIST(AND(BC$6&gt;=$F107,BC$6&lt;=$H107)*(BB$6-$F107+1),$J107/2,$M107,TRUE))/(1-2*_xlfn.NORM.DIST(0,$J107/2,$M107,TRUE))*$D107+($K107="Steady Growth")*(AND(BC$6&gt;=$F107,BC$6&lt;=$H107)*((BC$6-$F107+1)/($J107*($J107+1)/2)*$D107))+($K107="custom")*CustCF!AW107</f>
        <v/>
      </c>
      <c r="BD107" s="87">
        <f>($K107="Bell Curve")*(_xlfn.NORM.DIST(AND(BD$6&gt;=$F107,BD$6&lt;=$H107)*(BD$6-$F107+1),$J107/2,$M107,TRUE)-_xlfn.NORM.DIST(AND(BD$6&gt;=$F107,BD$6&lt;=$H107)*(BC$6-$F107+1),$J107/2,$M107,TRUE))/(1-2*_xlfn.NORM.DIST(0,$J107/2,$M107,TRUE))*$D107+($K107="Steady Growth")*(AND(BD$6&gt;=$F107,BD$6&lt;=$H107)*((BD$6-$F107+1)/($J107*($J107+1)/2)*$D107))+($K107="custom")*CustCF!AX107</f>
        <v/>
      </c>
      <c r="BE107" s="87">
        <f>($K107="Bell Curve")*(_xlfn.NORM.DIST(AND(BE$6&gt;=$F107,BE$6&lt;=$H107)*(BE$6-$F107+1),$J107/2,$M107,TRUE)-_xlfn.NORM.DIST(AND(BE$6&gt;=$F107,BE$6&lt;=$H107)*(BD$6-$F107+1),$J107/2,$M107,TRUE))/(1-2*_xlfn.NORM.DIST(0,$J107/2,$M107,TRUE))*$D107+($K107="Steady Growth")*(AND(BE$6&gt;=$F107,BE$6&lt;=$H107)*((BE$6-$F107+1)/($J107*($J107+1)/2)*$D107))+($K107="custom")*CustCF!AY107</f>
        <v/>
      </c>
      <c r="BF107" s="87">
        <f>($K107="Bell Curve")*(_xlfn.NORM.DIST(AND(BF$6&gt;=$F107,BF$6&lt;=$H107)*(BF$6-$F107+1),$J107/2,$M107,TRUE)-_xlfn.NORM.DIST(AND(BF$6&gt;=$F107,BF$6&lt;=$H107)*(BE$6-$F107+1),$J107/2,$M107,TRUE))/(1-2*_xlfn.NORM.DIST(0,$J107/2,$M107,TRUE))*$D107+($K107="Steady Growth")*(AND(BF$6&gt;=$F107,BF$6&lt;=$H107)*((BF$6-$F107+1)/($J107*($J107+1)/2)*$D107))+($K107="custom")*CustCF!AZ107</f>
        <v/>
      </c>
      <c r="BG107" s="87">
        <f>($K107="Bell Curve")*(_xlfn.NORM.DIST(AND(BG$6&gt;=$F107,BG$6&lt;=$H107)*(BG$6-$F107+1),$J107/2,$M107,TRUE)-_xlfn.NORM.DIST(AND(BG$6&gt;=$F107,BG$6&lt;=$H107)*(BF$6-$F107+1),$J107/2,$M107,TRUE))/(1-2*_xlfn.NORM.DIST(0,$J107/2,$M107,TRUE))*$D107+($K107="Steady Growth")*(AND(BG$6&gt;=$F107,BG$6&lt;=$H107)*((BG$6-$F107+1)/($J107*($J107+1)/2)*$D107))+($K107="custom")*CustCF!BA107</f>
        <v/>
      </c>
      <c r="BH107" s="87">
        <f>($K107="Bell Curve")*(_xlfn.NORM.DIST(AND(BH$6&gt;=$F107,BH$6&lt;=$H107)*(BH$6-$F107+1),$J107/2,$M107,TRUE)-_xlfn.NORM.DIST(AND(BH$6&gt;=$F107,BH$6&lt;=$H107)*(BG$6-$F107+1),$J107/2,$M107,TRUE))/(1-2*_xlfn.NORM.DIST(0,$J107/2,$M107,TRUE))*$D107+($K107="Steady Growth")*(AND(BH$6&gt;=$F107,BH$6&lt;=$H107)*((BH$6-$F107+1)/($J107*($J107+1)/2)*$D107))+($K107="custom")*CustCF!BB107</f>
        <v/>
      </c>
      <c r="BI107" s="87">
        <f>($K107="Bell Curve")*(_xlfn.NORM.DIST(AND(BI$6&gt;=$F107,BI$6&lt;=$H107)*(BI$6-$F107+1),$J107/2,$M107,TRUE)-_xlfn.NORM.DIST(AND(BI$6&gt;=$F107,BI$6&lt;=$H107)*(BH$6-$F107+1),$J107/2,$M107,TRUE))/(1-2*_xlfn.NORM.DIST(0,$J107/2,$M107,TRUE))*$D107+($K107="Steady Growth")*(AND(BI$6&gt;=$F107,BI$6&lt;=$H107)*((BI$6-$F107+1)/($J107*($J107+1)/2)*$D107))+($K107="custom")*CustCF!BC107</f>
        <v/>
      </c>
      <c r="BJ107" s="87">
        <f>($K107="Bell Curve")*(_xlfn.NORM.DIST(AND(BJ$6&gt;=$F107,BJ$6&lt;=$H107)*(BJ$6-$F107+1),$J107/2,$M107,TRUE)-_xlfn.NORM.DIST(AND(BJ$6&gt;=$F107,BJ$6&lt;=$H107)*(BI$6-$F107+1),$J107/2,$M107,TRUE))/(1-2*_xlfn.NORM.DIST(0,$J107/2,$M107,TRUE))*$D107+($K107="Steady Growth")*(AND(BJ$6&gt;=$F107,BJ$6&lt;=$H107)*((BJ$6-$F107+1)/($J107*($J107+1)/2)*$D107))+($K107="custom")*CustCF!BD107</f>
        <v/>
      </c>
      <c r="BK107" s="87">
        <f>($K107="Bell Curve")*(_xlfn.NORM.DIST(AND(BK$6&gt;=$F107,BK$6&lt;=$H107)*(BK$6-$F107+1),$J107/2,$M107,TRUE)-_xlfn.NORM.DIST(AND(BK$6&gt;=$F107,BK$6&lt;=$H107)*(BJ$6-$F107+1),$J107/2,$M107,TRUE))/(1-2*_xlfn.NORM.DIST(0,$J107/2,$M107,TRUE))*$D107+($K107="Steady Growth")*(AND(BK$6&gt;=$F107,BK$6&lt;=$H107)*((BK$6-$F107+1)/($J107*($J107+1)/2)*$D107))+($K107="custom")*CustCF!BE107</f>
        <v/>
      </c>
      <c r="BL107" s="87">
        <f>($K107="Bell Curve")*(_xlfn.NORM.DIST(AND(BL$6&gt;=$F107,BL$6&lt;=$H107)*(BL$6-$F107+1),$J107/2,$M107,TRUE)-_xlfn.NORM.DIST(AND(BL$6&gt;=$F107,BL$6&lt;=$H107)*(BK$6-$F107+1),$J107/2,$M107,TRUE))/(1-2*_xlfn.NORM.DIST(0,$J107/2,$M107,TRUE))*$D107+($K107="Steady Growth")*(AND(BL$6&gt;=$F107,BL$6&lt;=$H107)*((BL$6-$F107+1)/($J107*($J107+1)/2)*$D107))+($K107="custom")*CustCF!BF107</f>
        <v/>
      </c>
      <c r="BM107" s="87">
        <f>($K107="Bell Curve")*(_xlfn.NORM.DIST(AND(BM$6&gt;=$F107,BM$6&lt;=$H107)*(BM$6-$F107+1),$J107/2,$M107,TRUE)-_xlfn.NORM.DIST(AND(BM$6&gt;=$F107,BM$6&lt;=$H107)*(BL$6-$F107+1),$J107/2,$M107,TRUE))/(1-2*_xlfn.NORM.DIST(0,$J107/2,$M107,TRUE))*$D107+($K107="Steady Growth")*(AND(BM$6&gt;=$F107,BM$6&lt;=$H107)*((BM$6-$F107+1)/($J107*($J107+1)/2)*$D107))+($K107="custom")*CustCF!BG107</f>
        <v/>
      </c>
      <c r="BN107" s="87">
        <f>($K107="Bell Curve")*(_xlfn.NORM.DIST(AND(BN$6&gt;=$F107,BN$6&lt;=$H107)*(BN$6-$F107+1),$J107/2,$M107,TRUE)-_xlfn.NORM.DIST(AND(BN$6&gt;=$F107,BN$6&lt;=$H107)*(BM$6-$F107+1),$J107/2,$M107,TRUE))/(1-2*_xlfn.NORM.DIST(0,$J107/2,$M107,TRUE))*$D107+($K107="Steady Growth")*(AND(BN$6&gt;=$F107,BN$6&lt;=$H107)*((BN$6-$F107+1)/($J107*($J107+1)/2)*$D107))+($K107="custom")*CustCF!BH107</f>
        <v/>
      </c>
      <c r="BO107" s="87">
        <f>($K107="Bell Curve")*(_xlfn.NORM.DIST(AND(BO$6&gt;=$F107,BO$6&lt;=$H107)*(BO$6-$F107+1),$J107/2,$M107,TRUE)-_xlfn.NORM.DIST(AND(BO$6&gt;=$F107,BO$6&lt;=$H107)*(BN$6-$F107+1),$J107/2,$M107,TRUE))/(1-2*_xlfn.NORM.DIST(0,$J107/2,$M107,TRUE))*$D107+($K107="Steady Growth")*(AND(BO$6&gt;=$F107,BO$6&lt;=$H107)*((BO$6-$F107+1)/($J107*($J107+1)/2)*$D107))+($K107="custom")*CustCF!BI107</f>
        <v/>
      </c>
      <c r="BP107" s="87">
        <f>($K107="Bell Curve")*(_xlfn.NORM.DIST(AND(BP$6&gt;=$F107,BP$6&lt;=$H107)*(BP$6-$F107+1),$J107/2,$M107,TRUE)-_xlfn.NORM.DIST(AND(BP$6&gt;=$F107,BP$6&lt;=$H107)*(BO$6-$F107+1),$J107/2,$M107,TRUE))/(1-2*_xlfn.NORM.DIST(0,$J107/2,$M107,TRUE))*$D107+($K107="Steady Growth")*(AND(BP$6&gt;=$F107,BP$6&lt;=$H107)*((BP$6-$F107+1)/($J107*($J107+1)/2)*$D107))+($K107="custom")*CustCF!BJ107</f>
        <v/>
      </c>
      <c r="BQ107" s="87">
        <f>($K107="Bell Curve")*(_xlfn.NORM.DIST(AND(BQ$6&gt;=$F107,BQ$6&lt;=$H107)*(BQ$6-$F107+1),$J107/2,$M107,TRUE)-_xlfn.NORM.DIST(AND(BQ$6&gt;=$F107,BQ$6&lt;=$H107)*(BP$6-$F107+1),$J107/2,$M107,TRUE))/(1-2*_xlfn.NORM.DIST(0,$J107/2,$M107,TRUE))*$D107+($K107="Steady Growth")*(AND(BQ$6&gt;=$F107,BQ$6&lt;=$H107)*((BQ$6-$F107+1)/($J107*($J107+1)/2)*$D107))+($K107="custom")*CustCF!BK107</f>
        <v/>
      </c>
      <c r="BR107" s="87">
        <f>($K107="Bell Curve")*(_xlfn.NORM.DIST(AND(BR$6&gt;=$F107,BR$6&lt;=$H107)*(BR$6-$F107+1),$J107/2,$M107,TRUE)-_xlfn.NORM.DIST(AND(BR$6&gt;=$F107,BR$6&lt;=$H107)*(BQ$6-$F107+1),$J107/2,$M107,TRUE))/(1-2*_xlfn.NORM.DIST(0,$J107/2,$M107,TRUE))*$D107+($K107="Steady Growth")*(AND(BR$6&gt;=$F107,BR$6&lt;=$H107)*((BR$6-$F107+1)/($J107*($J107+1)/2)*$D107))+($K107="custom")*CustCF!BL107</f>
        <v/>
      </c>
      <c r="BS107" s="87">
        <f>($K107="Bell Curve")*(_xlfn.NORM.DIST(AND(BS$6&gt;=$F107,BS$6&lt;=$H107)*(BS$6-$F107+1),$J107/2,$M107,TRUE)-_xlfn.NORM.DIST(AND(BS$6&gt;=$F107,BS$6&lt;=$H107)*(BR$6-$F107+1),$J107/2,$M107,TRUE))/(1-2*_xlfn.NORM.DIST(0,$J107/2,$M107,TRUE))*$D107+($K107="Steady Growth")*(AND(BS$6&gt;=$F107,BS$6&lt;=$H107)*((BS$6-$F107+1)/($J107*($J107+1)/2)*$D107))+($K107="custom")*CustCF!BM107</f>
        <v/>
      </c>
      <c r="BT107" s="87">
        <f>($K107="Bell Curve")*(_xlfn.NORM.DIST(AND(BT$6&gt;=$F107,BT$6&lt;=$H107)*(BT$6-$F107+1),$J107/2,$M107,TRUE)-_xlfn.NORM.DIST(AND(BT$6&gt;=$F107,BT$6&lt;=$H107)*(BS$6-$F107+1),$J107/2,$M107,TRUE))/(1-2*_xlfn.NORM.DIST(0,$J107/2,$M107,TRUE))*$D107+($K107="Steady Growth")*(AND(BT$6&gt;=$F107,BT$6&lt;=$H107)*((BT$6-$F107+1)/($J107*($J107+1)/2)*$D107))+($K107="custom")*CustCF!BN107</f>
        <v/>
      </c>
      <c r="BU107" s="87">
        <f>($K107="Bell Curve")*(_xlfn.NORM.DIST(AND(BU$6&gt;=$F107,BU$6&lt;=$H107)*(BU$6-$F107+1),$J107/2,$M107,TRUE)-_xlfn.NORM.DIST(AND(BU$6&gt;=$F107,BU$6&lt;=$H107)*(BT$6-$F107+1),$J107/2,$M107,TRUE))/(1-2*_xlfn.NORM.DIST(0,$J107/2,$M107,TRUE))*$D107+($K107="Steady Growth")*(AND(BU$6&gt;=$F107,BU$6&lt;=$H107)*((BU$6-$F107+1)/($J107*($J107+1)/2)*$D107))+($K107="custom")*CustCF!BO107</f>
        <v/>
      </c>
      <c r="BV107" s="87">
        <f>($K107="Bell Curve")*(_xlfn.NORM.DIST(AND(BV$6&gt;=$F107,BV$6&lt;=$H107)*(BV$6-$F107+1),$J107/2,$M107,TRUE)-_xlfn.NORM.DIST(AND(BV$6&gt;=$F107,BV$6&lt;=$H107)*(BU$6-$F107+1),$J107/2,$M107,TRUE))/(1-2*_xlfn.NORM.DIST(0,$J107/2,$M107,TRUE))*$D107+($K107="Steady Growth")*(AND(BV$6&gt;=$F107,BV$6&lt;=$H107)*((BV$6-$F107+1)/($J107*($J107+1)/2)*$D107))+($K107="custom")*CustCF!BP107</f>
        <v/>
      </c>
      <c r="BW107" s="87">
        <f>($K107="Bell Curve")*(_xlfn.NORM.DIST(AND(BW$6&gt;=$F107,BW$6&lt;=$H107)*(BW$6-$F107+1),$J107/2,$M107,TRUE)-_xlfn.NORM.DIST(AND(BW$6&gt;=$F107,BW$6&lt;=$H107)*(BV$6-$F107+1),$J107/2,$M107,TRUE))/(1-2*_xlfn.NORM.DIST(0,$J107/2,$M107,TRUE))*$D107+($K107="Steady Growth")*(AND(BW$6&gt;=$F107,BW$6&lt;=$H107)*((BW$6-$F107+1)/($J107*($J107+1)/2)*$D107))+($K107="custom")*CustCF!BQ107</f>
        <v/>
      </c>
      <c r="BX107" s="87">
        <f>($K107="Bell Curve")*(_xlfn.NORM.DIST(AND(BX$6&gt;=$F107,BX$6&lt;=$H107)*(BX$6-$F107+1),$J107/2,$M107,TRUE)-_xlfn.NORM.DIST(AND(BX$6&gt;=$F107,BX$6&lt;=$H107)*(BW$6-$F107+1),$J107/2,$M107,TRUE))/(1-2*_xlfn.NORM.DIST(0,$J107/2,$M107,TRUE))*$D107+($K107="Steady Growth")*(AND(BX$6&gt;=$F107,BX$6&lt;=$H107)*((BX$6-$F107+1)/($J107*($J107+1)/2)*$D107))+($K107="custom")*CustCF!BR107</f>
        <v/>
      </c>
      <c r="BY107" s="87">
        <f>($K107="Bell Curve")*(_xlfn.NORM.DIST(AND(BY$6&gt;=$F107,BY$6&lt;=$H107)*(BY$6-$F107+1),$J107/2,$M107,TRUE)-_xlfn.NORM.DIST(AND(BY$6&gt;=$F107,BY$6&lt;=$H107)*(BX$6-$F107+1),$J107/2,$M107,TRUE))/(1-2*_xlfn.NORM.DIST(0,$J107/2,$M107,TRUE))*$D107+($K107="Steady Growth")*(AND(BY$6&gt;=$F107,BY$6&lt;=$H107)*((BY$6-$F107+1)/($J107*($J107+1)/2)*$D107))+($K107="custom")*CustCF!BS107</f>
        <v/>
      </c>
      <c r="BZ107" s="87">
        <f>($K107="Bell Curve")*(_xlfn.NORM.DIST(AND(BZ$6&gt;=$F107,BZ$6&lt;=$H107)*(BZ$6-$F107+1),$J107/2,$M107,TRUE)-_xlfn.NORM.DIST(AND(BZ$6&gt;=$F107,BZ$6&lt;=$H107)*(BY$6-$F107+1),$J107/2,$M107,TRUE))/(1-2*_xlfn.NORM.DIST(0,$J107/2,$M107,TRUE))*$D107+($K107="Steady Growth")*(AND(BZ$6&gt;=$F107,BZ$6&lt;=$H107)*((BZ$6-$F107+1)/($J107*($J107+1)/2)*$D107))+($K107="custom")*CustCF!BT107</f>
        <v/>
      </c>
      <c r="CA107" s="87">
        <f>($K107="Bell Curve")*(_xlfn.NORM.DIST(AND(CA$6&gt;=$F107,CA$6&lt;=$H107)*(CA$6-$F107+1),$J107/2,$M107,TRUE)-_xlfn.NORM.DIST(AND(CA$6&gt;=$F107,CA$6&lt;=$H107)*(BZ$6-$F107+1),$J107/2,$M107,TRUE))/(1-2*_xlfn.NORM.DIST(0,$J107/2,$M107,TRUE))*$D107+($K107="Steady Growth")*(AND(CA$6&gt;=$F107,CA$6&lt;=$H107)*((CA$6-$F107+1)/($J107*($J107+1)/2)*$D107))+($K107="custom")*CustCF!BU107</f>
        <v/>
      </c>
      <c r="CB107" s="87">
        <f>($K107="Bell Curve")*(_xlfn.NORM.DIST(AND(CB$6&gt;=$F107,CB$6&lt;=$H107)*(CB$6-$F107+1),$J107/2,$M107,TRUE)-_xlfn.NORM.DIST(AND(CB$6&gt;=$F107,CB$6&lt;=$H107)*(CA$6-$F107+1),$J107/2,$M107,TRUE))/(1-2*_xlfn.NORM.DIST(0,$J107/2,$M107,TRUE))*$D107+($K107="Steady Growth")*(AND(CB$6&gt;=$F107,CB$6&lt;=$H107)*((CB$6-$F107+1)/($J107*($J107+1)/2)*$D107))+($K107="custom")*CustCF!BV107</f>
        <v/>
      </c>
      <c r="CC107" s="87">
        <f>($K107="Bell Curve")*(_xlfn.NORM.DIST(AND(CC$6&gt;=$F107,CC$6&lt;=$H107)*(CC$6-$F107+1),$J107/2,$M107,TRUE)-_xlfn.NORM.DIST(AND(CC$6&gt;=$F107,CC$6&lt;=$H107)*(CB$6-$F107+1),$J107/2,$M107,TRUE))/(1-2*_xlfn.NORM.DIST(0,$J107/2,$M107,TRUE))*$D107+($K107="Steady Growth")*(AND(CC$6&gt;=$F107,CC$6&lt;=$H107)*((CC$6-$F107+1)/($J107*($J107+1)/2)*$D107))+($K107="custom")*CustCF!BW107</f>
        <v/>
      </c>
      <c r="CD107" s="87">
        <f>($K107="Bell Curve")*(_xlfn.NORM.DIST(AND(CD$6&gt;=$F107,CD$6&lt;=$H107)*(CD$6-$F107+1),$J107/2,$M107,TRUE)-_xlfn.NORM.DIST(AND(CD$6&gt;=$F107,CD$6&lt;=$H107)*(CC$6-$F107+1),$J107/2,$M107,TRUE))/(1-2*_xlfn.NORM.DIST(0,$J107/2,$M107,TRUE))*$D107+($K107="Steady Growth")*(AND(CD$6&gt;=$F107,CD$6&lt;=$H107)*((CD$6-$F107+1)/($J107*($J107+1)/2)*$D107))+($K107="custom")*CustCF!BX107</f>
        <v/>
      </c>
      <c r="CE107" s="87">
        <f>($K107="Bell Curve")*(_xlfn.NORM.DIST(AND(CE$6&gt;=$F107,CE$6&lt;=$H107)*(CE$6-$F107+1),$J107/2,$M107,TRUE)-_xlfn.NORM.DIST(AND(CE$6&gt;=$F107,CE$6&lt;=$H107)*(CD$6-$F107+1),$J107/2,$M107,TRUE))/(1-2*_xlfn.NORM.DIST(0,$J107/2,$M107,TRUE))*$D107+($K107="Steady Growth")*(AND(CE$6&gt;=$F107,CE$6&lt;=$H107)*((CE$6-$F107+1)/($J107*($J107+1)/2)*$D107))+($K107="custom")*CustCF!BY107</f>
        <v/>
      </c>
      <c r="CF107" s="87">
        <f>($K107="Bell Curve")*(_xlfn.NORM.DIST(AND(CF$6&gt;=$F107,CF$6&lt;=$H107)*(CF$6-$F107+1),$J107/2,$M107,TRUE)-_xlfn.NORM.DIST(AND(CF$6&gt;=$F107,CF$6&lt;=$H107)*(CE$6-$F107+1),$J107/2,$M107,TRUE))/(1-2*_xlfn.NORM.DIST(0,$J107/2,$M107,TRUE))*$D107+($K107="Steady Growth")*(AND(CF$6&gt;=$F107,CF$6&lt;=$H107)*((CF$6-$F107+1)/($J107*($J107+1)/2)*$D107))+($K107="custom")*CustCF!BZ107</f>
        <v/>
      </c>
      <c r="CG107" s="87">
        <f>($K107="Bell Curve")*(_xlfn.NORM.DIST(AND(CG$6&gt;=$F107,CG$6&lt;=$H107)*(CG$6-$F107+1),$J107/2,$M107,TRUE)-_xlfn.NORM.DIST(AND(CG$6&gt;=$F107,CG$6&lt;=$H107)*(CF$6-$F107+1),$J107/2,$M107,TRUE))/(1-2*_xlfn.NORM.DIST(0,$J107/2,$M107,TRUE))*$D107+($K107="Steady Growth")*(AND(CG$6&gt;=$F107,CG$6&lt;=$H107)*((CG$6-$F107+1)/($J107*($J107+1)/2)*$D107))+($K107="custom")*CustCF!CA107</f>
        <v/>
      </c>
      <c r="CH107" s="87">
        <f>($K107="Bell Curve")*(_xlfn.NORM.DIST(AND(CH$6&gt;=$F107,CH$6&lt;=$H107)*(CH$6-$F107+1),$J107/2,$M107,TRUE)-_xlfn.NORM.DIST(AND(CH$6&gt;=$F107,CH$6&lt;=$H107)*(CG$6-$F107+1),$J107/2,$M107,TRUE))/(1-2*_xlfn.NORM.DIST(0,$J107/2,$M107,TRUE))*$D107+($K107="Steady Growth")*(AND(CH$6&gt;=$F107,CH$6&lt;=$H107)*((CH$6-$F107+1)/($J107*($J107+1)/2)*$D107))+($K107="custom")*CustCF!CB107</f>
        <v/>
      </c>
      <c r="CI107" s="87">
        <f>($K107="Bell Curve")*(_xlfn.NORM.DIST(AND(CI$6&gt;=$F107,CI$6&lt;=$H107)*(CI$6-$F107+1),$J107/2,$M107,TRUE)-_xlfn.NORM.DIST(AND(CI$6&gt;=$F107,CI$6&lt;=$H107)*(CH$6-$F107+1),$J107/2,$M107,TRUE))/(1-2*_xlfn.NORM.DIST(0,$J107/2,$M107,TRUE))*$D107+($K107="Steady Growth")*(AND(CI$6&gt;=$F107,CI$6&lt;=$H107)*((CI$6-$F107+1)/($J107*($J107+1)/2)*$D107))+($K107="custom")*CustCF!CC107</f>
        <v/>
      </c>
      <c r="CJ107" s="87">
        <f>($K107="Bell Curve")*(_xlfn.NORM.DIST(AND(CJ$6&gt;=$F107,CJ$6&lt;=$H107)*(CJ$6-$F107+1),$J107/2,$M107,TRUE)-_xlfn.NORM.DIST(AND(CJ$6&gt;=$F107,CJ$6&lt;=$H107)*(CI$6-$F107+1),$J107/2,$M107,TRUE))/(1-2*_xlfn.NORM.DIST(0,$J107/2,$M107,TRUE))*$D107+($K107="Steady Growth")*(AND(CJ$6&gt;=$F107,CJ$6&lt;=$H107)*((CJ$6-$F107+1)/($J107*($J107+1)/2)*$D107))+($K107="custom")*CustCF!CD107</f>
        <v/>
      </c>
      <c r="CK107" s="87">
        <f>($K107="Bell Curve")*(_xlfn.NORM.DIST(AND(CK$6&gt;=$F107,CK$6&lt;=$H107)*(CK$6-$F107+1),$J107/2,$M107,TRUE)-_xlfn.NORM.DIST(AND(CK$6&gt;=$F107,CK$6&lt;=$H107)*(CJ$6-$F107+1),$J107/2,$M107,TRUE))/(1-2*_xlfn.NORM.DIST(0,$J107/2,$M107,TRUE))*$D107+($K107="Steady Growth")*(AND(CK$6&gt;=$F107,CK$6&lt;=$H107)*((CK$6-$F107+1)/($J107*($J107+1)/2)*$D107))+($K107="custom")*CustCF!CE107</f>
        <v/>
      </c>
      <c r="CL107" s="87">
        <f>($K107="Bell Curve")*(_xlfn.NORM.DIST(AND(CL$6&gt;=$F107,CL$6&lt;=$H107)*(CL$6-$F107+1),$J107/2,$M107,TRUE)-_xlfn.NORM.DIST(AND(CL$6&gt;=$F107,CL$6&lt;=$H107)*(CK$6-$F107+1),$J107/2,$M107,TRUE))/(1-2*_xlfn.NORM.DIST(0,$J107/2,$M107,TRUE))*$D107+($K107="Steady Growth")*(AND(CL$6&gt;=$F107,CL$6&lt;=$H107)*((CL$6-$F107+1)/($J107*($J107+1)/2)*$D107))+($K107="custom")*CustCF!CF107</f>
        <v/>
      </c>
      <c r="CM107" s="87">
        <f>($K107="Bell Curve")*(_xlfn.NORM.DIST(AND(CM$6&gt;=$F107,CM$6&lt;=$H107)*(CM$6-$F107+1),$J107/2,$M107,TRUE)-_xlfn.NORM.DIST(AND(CM$6&gt;=$F107,CM$6&lt;=$H107)*(CL$6-$F107+1),$J107/2,$M107,TRUE))/(1-2*_xlfn.NORM.DIST(0,$J107/2,$M107,TRUE))*$D107+($K107="Steady Growth")*(AND(CM$6&gt;=$F107,CM$6&lt;=$H107)*((CM$6-$F107+1)/($J107*($J107+1)/2)*$D107))+($K107="custom")*CustCF!CG107</f>
        <v/>
      </c>
      <c r="CN107" s="87">
        <f>($K107="Bell Curve")*(_xlfn.NORM.DIST(AND(CN$6&gt;=$F107,CN$6&lt;=$H107)*(CN$6-$F107+1),$J107/2,$M107,TRUE)-_xlfn.NORM.DIST(AND(CN$6&gt;=$F107,CN$6&lt;=$H107)*(CM$6-$F107+1),$J107/2,$M107,TRUE))/(1-2*_xlfn.NORM.DIST(0,$J107/2,$M107,TRUE))*$D107+($K107="Steady Growth")*(AND(CN$6&gt;=$F107,CN$6&lt;=$H107)*((CN$6-$F107+1)/($J107*($J107+1)/2)*$D107))+($K107="custom")*CustCF!CH107</f>
        <v/>
      </c>
      <c r="CO107" s="87">
        <f>($K107="Bell Curve")*(_xlfn.NORM.DIST(AND(CO$6&gt;=$F107,CO$6&lt;=$H107)*(CO$6-$F107+1),$J107/2,$M107,TRUE)-_xlfn.NORM.DIST(AND(CO$6&gt;=$F107,CO$6&lt;=$H107)*(CN$6-$F107+1),$J107/2,$M107,TRUE))/(1-2*_xlfn.NORM.DIST(0,$J107/2,$M107,TRUE))*$D107+($K107="Steady Growth")*(AND(CO$6&gt;=$F107,CO$6&lt;=$H107)*((CO$6-$F107+1)/($J107*($J107+1)/2)*$D107))+($K107="custom")*CustCF!CI107</f>
        <v/>
      </c>
      <c r="CP107" s="87">
        <f>($K107="Bell Curve")*(_xlfn.NORM.DIST(AND(CP$6&gt;=$F107,CP$6&lt;=$H107)*(CP$6-$F107+1),$J107/2,$M107,TRUE)-_xlfn.NORM.DIST(AND(CP$6&gt;=$F107,CP$6&lt;=$H107)*(CO$6-$F107+1),$J107/2,$M107,TRUE))/(1-2*_xlfn.NORM.DIST(0,$J107/2,$M107,TRUE))*$D107+($K107="Steady Growth")*(AND(CP$6&gt;=$F107,CP$6&lt;=$H107)*((CP$6-$F107+1)/($J107*($J107+1)/2)*$D107))+($K107="custom")*CustCF!CJ107</f>
        <v/>
      </c>
      <c r="CQ107" s="87">
        <f>($K107="Bell Curve")*(_xlfn.NORM.DIST(AND(CQ$6&gt;=$F107,CQ$6&lt;=$H107)*(CQ$6-$F107+1),$J107/2,$M107,TRUE)-_xlfn.NORM.DIST(AND(CQ$6&gt;=$F107,CQ$6&lt;=$H107)*(CP$6-$F107+1),$J107/2,$M107,TRUE))/(1-2*_xlfn.NORM.DIST(0,$J107/2,$M107,TRUE))*$D107+($K107="Steady Growth")*(AND(CQ$6&gt;=$F107,CQ$6&lt;=$H107)*((CQ$6-$F107+1)/($J107*($J107+1)/2)*$D107))+($K107="custom")*CustCF!CK107</f>
        <v/>
      </c>
      <c r="CR107" s="87">
        <f>($K107="Bell Curve")*(_xlfn.NORM.DIST(AND(CR$6&gt;=$F107,CR$6&lt;=$H107)*(CR$6-$F107+1),$J107/2,$M107,TRUE)-_xlfn.NORM.DIST(AND(CR$6&gt;=$F107,CR$6&lt;=$H107)*(CQ$6-$F107+1),$J107/2,$M107,TRUE))/(1-2*_xlfn.NORM.DIST(0,$J107/2,$M107,TRUE))*$D107+($K107="Steady Growth")*(AND(CR$6&gt;=$F107,CR$6&lt;=$H107)*((CR$6-$F107+1)/($J107*($J107+1)/2)*$D107))+($K107="custom")*CustCF!CL107</f>
        <v/>
      </c>
      <c r="CS107" s="87">
        <f>($K107="Bell Curve")*(_xlfn.NORM.DIST(AND(CS$6&gt;=$F107,CS$6&lt;=$H107)*(CS$6-$F107+1),$J107/2,$M107,TRUE)-_xlfn.NORM.DIST(AND(CS$6&gt;=$F107,CS$6&lt;=$H107)*(CR$6-$F107+1),$J107/2,$M107,TRUE))/(1-2*_xlfn.NORM.DIST(0,$J107/2,$M107,TRUE))*$D107+($K107="Steady Growth")*(AND(CS$6&gt;=$F107,CS$6&lt;=$H107)*((CS$6-$F107+1)/($J107*($J107+1)/2)*$D107))+($K107="custom")*CustCF!CM107</f>
        <v/>
      </c>
      <c r="CT107" s="87">
        <f>($K107="Bell Curve")*(_xlfn.NORM.DIST(AND(CT$6&gt;=$F107,CT$6&lt;=$H107)*(CT$6-$F107+1),$J107/2,$M107,TRUE)-_xlfn.NORM.DIST(AND(CT$6&gt;=$F107,CT$6&lt;=$H107)*(CS$6-$F107+1),$J107/2,$M107,TRUE))/(1-2*_xlfn.NORM.DIST(0,$J107/2,$M107,TRUE))*$D107+($K107="Steady Growth")*(AND(CT$6&gt;=$F107,CT$6&lt;=$H107)*((CT$6-$F107+1)/($J107*($J107+1)/2)*$D107))+($K107="custom")*CustCF!CN107</f>
        <v/>
      </c>
      <c r="CU107" s="87">
        <f>($K107="Bell Curve")*(_xlfn.NORM.DIST(AND(CU$6&gt;=$F107,CU$6&lt;=$H107)*(CU$6-$F107+1),$J107/2,$M107,TRUE)-_xlfn.NORM.DIST(AND(CU$6&gt;=$F107,CU$6&lt;=$H107)*(CT$6-$F107+1),$J107/2,$M107,TRUE))/(1-2*_xlfn.NORM.DIST(0,$J107/2,$M107,TRUE))*$D107+($K107="Steady Growth")*(AND(CU$6&gt;=$F107,CU$6&lt;=$H107)*((CU$6-$F107+1)/($J107*($J107+1)/2)*$D107))+($K107="custom")*CustCF!CO107</f>
        <v/>
      </c>
      <c r="CV107" s="87">
        <f>($K107="Bell Curve")*(_xlfn.NORM.DIST(AND(CV$6&gt;=$F107,CV$6&lt;=$H107)*(CV$6-$F107+1),$J107/2,$M107,TRUE)-_xlfn.NORM.DIST(AND(CV$6&gt;=$F107,CV$6&lt;=$H107)*(CU$6-$F107+1),$J107/2,$M107,TRUE))/(1-2*_xlfn.NORM.DIST(0,$J107/2,$M107,TRUE))*$D107+($K107="Steady Growth")*(AND(CV$6&gt;=$F107,CV$6&lt;=$H107)*((CV$6-$F107+1)/($J107*($J107+1)/2)*$D107))+($K107="custom")*CustCF!CP107</f>
        <v/>
      </c>
      <c r="CW107" s="87">
        <f>($K107="Bell Curve")*(_xlfn.NORM.DIST(AND(CW$6&gt;=$F107,CW$6&lt;=$H107)*(CW$6-$F107+1),$J107/2,$M107,TRUE)-_xlfn.NORM.DIST(AND(CW$6&gt;=$F107,CW$6&lt;=$H107)*(CV$6-$F107+1),$J107/2,$M107,TRUE))/(1-2*_xlfn.NORM.DIST(0,$J107/2,$M107,TRUE))*$D107+($K107="Steady Growth")*(AND(CW$6&gt;=$F107,CW$6&lt;=$H107)*((CW$6-$F107+1)/($J107*($J107+1)/2)*$D107))+($K107="custom")*CustCF!CQ107</f>
        <v/>
      </c>
      <c r="CX107" s="87">
        <f>($K107="Bell Curve")*(_xlfn.NORM.DIST(AND(CX$6&gt;=$F107,CX$6&lt;=$H107)*(CX$6-$F107+1),$J107/2,$M107,TRUE)-_xlfn.NORM.DIST(AND(CX$6&gt;=$F107,CX$6&lt;=$H107)*(CW$6-$F107+1),$J107/2,$M107,TRUE))/(1-2*_xlfn.NORM.DIST(0,$J107/2,$M107,TRUE))*$D107+($K107="Steady Growth")*(AND(CX$6&gt;=$F107,CX$6&lt;=$H107)*((CX$6-$F107+1)/($J107*($J107+1)/2)*$D107))+($K107="custom")*CustCF!CR107</f>
        <v/>
      </c>
      <c r="CY107" s="87">
        <f>($K107="Bell Curve")*(_xlfn.NORM.DIST(AND(CY$6&gt;=$F107,CY$6&lt;=$H107)*(CY$6-$F107+1),$J107/2,$M107,TRUE)-_xlfn.NORM.DIST(AND(CY$6&gt;=$F107,CY$6&lt;=$H107)*(CX$6-$F107+1),$J107/2,$M107,TRUE))/(1-2*_xlfn.NORM.DIST(0,$J107/2,$M107,TRUE))*$D107+($K107="Steady Growth")*(AND(CY$6&gt;=$F107,CY$6&lt;=$H107)*((CY$6-$F107+1)/($J107*($J107+1)/2)*$D107))+($K107="custom")*CustCF!CS107</f>
        <v/>
      </c>
      <c r="CZ107" s="87">
        <f>($K107="Bell Curve")*(_xlfn.NORM.DIST(AND(CZ$6&gt;=$F107,CZ$6&lt;=$H107)*(CZ$6-$F107+1),$J107/2,$M107,TRUE)-_xlfn.NORM.DIST(AND(CZ$6&gt;=$F107,CZ$6&lt;=$H107)*(CY$6-$F107+1),$J107/2,$M107,TRUE))/(1-2*_xlfn.NORM.DIST(0,$J107/2,$M107,TRUE))*$D107+($K107="Steady Growth")*(AND(CZ$6&gt;=$F107,CZ$6&lt;=$H107)*((CZ$6-$F107+1)/($J107*($J107+1)/2)*$D107))+($K107="custom")*CustCF!CT107</f>
        <v/>
      </c>
      <c r="DA107" s="87">
        <f>($K107="Bell Curve")*(_xlfn.NORM.DIST(AND(DA$6&gt;=$F107,DA$6&lt;=$H107)*(DA$6-$F107+1),$J107/2,$M107,TRUE)-_xlfn.NORM.DIST(AND(DA$6&gt;=$F107,DA$6&lt;=$H107)*(CZ$6-$F107+1),$J107/2,$M107,TRUE))/(1-2*_xlfn.NORM.DIST(0,$J107/2,$M107,TRUE))*$D107+($K107="Steady Growth")*(AND(DA$6&gt;=$F107,DA$6&lt;=$H107)*((DA$6-$F107+1)/($J107*($J107+1)/2)*$D107))+($K107="custom")*CustCF!CU107</f>
        <v/>
      </c>
      <c r="DB107" s="87">
        <f>($K107="Bell Curve")*(_xlfn.NORM.DIST(AND(DB$6&gt;=$F107,DB$6&lt;=$H107)*(DB$6-$F107+1),$J107/2,$M107,TRUE)-_xlfn.NORM.DIST(AND(DB$6&gt;=$F107,DB$6&lt;=$H107)*(DA$6-$F107+1),$J107/2,$M107,TRUE))/(1-2*_xlfn.NORM.DIST(0,$J107/2,$M107,TRUE))*$D107+($K107="Steady Growth")*(AND(DB$6&gt;=$F107,DB$6&lt;=$H107)*((DB$6-$F107+1)/($J107*($J107+1)/2)*$D107))+($K107="custom")*CustCF!CV107</f>
        <v/>
      </c>
      <c r="DC107" s="87">
        <f>($K107="Bell Curve")*(_xlfn.NORM.DIST(AND(DC$6&gt;=$F107,DC$6&lt;=$H107)*(DC$6-$F107+1),$J107/2,$M107,TRUE)-_xlfn.NORM.DIST(AND(DC$6&gt;=$F107,DC$6&lt;=$H107)*(DB$6-$F107+1),$J107/2,$M107,TRUE))/(1-2*_xlfn.NORM.DIST(0,$J107/2,$M107,TRUE))*$D107+($K107="Steady Growth")*(AND(DC$6&gt;=$F107,DC$6&lt;=$H107)*((DC$6-$F107+1)/($J107*($J107+1)/2)*$D107))+($K107="custom")*CustCF!CW107</f>
        <v/>
      </c>
      <c r="DD107" s="87">
        <f>($K107="Bell Curve")*(_xlfn.NORM.DIST(AND(DD$6&gt;=$F107,DD$6&lt;=$H107)*(DD$6-$F107+1),$J107/2,$M107,TRUE)-_xlfn.NORM.DIST(AND(DD$6&gt;=$F107,DD$6&lt;=$H107)*(DC$6-$F107+1),$J107/2,$M107,TRUE))/(1-2*_xlfn.NORM.DIST(0,$J107/2,$M107,TRUE))*$D107+($K107="Steady Growth")*(AND(DD$6&gt;=$F107,DD$6&lt;=$H107)*((DD$6-$F107+1)/($J107*($J107+1)/2)*$D107))+($K107="custom")*CustCF!CX107</f>
        <v/>
      </c>
      <c r="DE107" s="87">
        <f>($K107="Bell Curve")*(_xlfn.NORM.DIST(AND(DE$6&gt;=$F107,DE$6&lt;=$H107)*(DE$6-$F107+1),$J107/2,$M107,TRUE)-_xlfn.NORM.DIST(AND(DE$6&gt;=$F107,DE$6&lt;=$H107)*(DD$6-$F107+1),$J107/2,$M107,TRUE))/(1-2*_xlfn.NORM.DIST(0,$J107/2,$M107,TRUE))*$D107+($K107="Steady Growth")*(AND(DE$6&gt;=$F107,DE$6&lt;=$H107)*((DE$6-$F107+1)/($J107*($J107+1)/2)*$D107))+($K107="custom")*CustCF!CY107</f>
        <v/>
      </c>
      <c r="DF107" s="87">
        <f>($K107="Bell Curve")*(_xlfn.NORM.DIST(AND(DF$6&gt;=$F107,DF$6&lt;=$H107)*(DF$6-$F107+1),$J107/2,$M107,TRUE)-_xlfn.NORM.DIST(AND(DF$6&gt;=$F107,DF$6&lt;=$H107)*(DE$6-$F107+1),$J107/2,$M107,TRUE))/(1-2*_xlfn.NORM.DIST(0,$J107/2,$M107,TRUE))*$D107+($K107="Steady Growth")*(AND(DF$6&gt;=$F107,DF$6&lt;=$H107)*((DF$6-$F107+1)/($J107*($J107+1)/2)*$D107))+($K107="custom")*CustCF!CZ107</f>
        <v/>
      </c>
      <c r="DG107" s="87">
        <f>($K107="Bell Curve")*(_xlfn.NORM.DIST(AND(DG$6&gt;=$F107,DG$6&lt;=$H107)*(DG$6-$F107+1),$J107/2,$M107,TRUE)-_xlfn.NORM.DIST(AND(DG$6&gt;=$F107,DG$6&lt;=$H107)*(DF$6-$F107+1),$J107/2,$M107,TRUE))/(1-2*_xlfn.NORM.DIST(0,$J107/2,$M107,TRUE))*$D107+($K107="Steady Growth")*(AND(DG$6&gt;=$F107,DG$6&lt;=$H107)*((DG$6-$F107+1)/($J107*($J107+1)/2)*$D107))+($K107="custom")*CustCF!DA107</f>
        <v/>
      </c>
      <c r="DH107" s="87">
        <f>($K107="Bell Curve")*(_xlfn.NORM.DIST(AND(DH$6&gt;=$F107,DH$6&lt;=$H107)*(DH$6-$F107+1),$J107/2,$M107,TRUE)-_xlfn.NORM.DIST(AND(DH$6&gt;=$F107,DH$6&lt;=$H107)*(DG$6-$F107+1),$J107/2,$M107,TRUE))/(1-2*_xlfn.NORM.DIST(0,$J107/2,$M107,TRUE))*$D107+($K107="Steady Growth")*(AND(DH$6&gt;=$F107,DH$6&lt;=$H107)*((DH$6-$F107+1)/($J107*($J107+1)/2)*$D107))+($K107="custom")*CustCF!DB107</f>
        <v/>
      </c>
      <c r="DI107" s="87">
        <f>($K107="Bell Curve")*(_xlfn.NORM.DIST(AND(DI$6&gt;=$F107,DI$6&lt;=$H107)*(DI$6-$F107+1),$J107/2,$M107,TRUE)-_xlfn.NORM.DIST(AND(DI$6&gt;=$F107,DI$6&lt;=$H107)*(DH$6-$F107+1),$J107/2,$M107,TRUE))/(1-2*_xlfn.NORM.DIST(0,$J107/2,$M107,TRUE))*$D107+($K107="Steady Growth")*(AND(DI$6&gt;=$F107,DI$6&lt;=$H107)*((DI$6-$F107+1)/($J107*($J107+1)/2)*$D107))+($K107="custom")*CustCF!DC107</f>
        <v/>
      </c>
      <c r="DJ107" s="87">
        <f>($K107="Bell Curve")*(_xlfn.NORM.DIST(AND(DJ$6&gt;=$F107,DJ$6&lt;=$H107)*(DJ$6-$F107+1),$J107/2,$M107,TRUE)-_xlfn.NORM.DIST(AND(DJ$6&gt;=$F107,DJ$6&lt;=$H107)*(DI$6-$F107+1),$J107/2,$M107,TRUE))/(1-2*_xlfn.NORM.DIST(0,$J107/2,$M107,TRUE))*$D107+($K107="Steady Growth")*(AND(DJ$6&gt;=$F107,DJ$6&lt;=$H107)*((DJ$6-$F107+1)/($J107*($J107+1)/2)*$D107))+($K107="custom")*CustCF!DD107</f>
        <v/>
      </c>
      <c r="DK107" s="87">
        <f>($K107="Bell Curve")*(_xlfn.NORM.DIST(AND(DK$6&gt;=$F107,DK$6&lt;=$H107)*(DK$6-$F107+1),$J107/2,$M107,TRUE)-_xlfn.NORM.DIST(AND(DK$6&gt;=$F107,DK$6&lt;=$H107)*(DJ$6-$F107+1),$J107/2,$M107,TRUE))/(1-2*_xlfn.NORM.DIST(0,$J107/2,$M107,TRUE))*$D107+($K107="Steady Growth")*(AND(DK$6&gt;=$F107,DK$6&lt;=$H107)*((DK$6-$F107+1)/($J107*($J107+1)/2)*$D107))+($K107="custom")*CustCF!DE107</f>
        <v/>
      </c>
      <c r="DL107" s="87">
        <f>($K107="Bell Curve")*(_xlfn.NORM.DIST(AND(DL$6&gt;=$F107,DL$6&lt;=$H107)*(DL$6-$F107+1),$J107/2,$M107,TRUE)-_xlfn.NORM.DIST(AND(DL$6&gt;=$F107,DL$6&lt;=$H107)*(DK$6-$F107+1),$J107/2,$M107,TRUE))/(1-2*_xlfn.NORM.DIST(0,$J107/2,$M107,TRUE))*$D107+($K107="Steady Growth")*(AND(DL$6&gt;=$F107,DL$6&lt;=$H107)*((DL$6-$F107+1)/($J107*($J107+1)/2)*$D107))+($K107="custom")*CustCF!DF107</f>
        <v/>
      </c>
      <c r="DM107" s="87">
        <f>($K107="Bell Curve")*(_xlfn.NORM.DIST(AND(DM$6&gt;=$F107,DM$6&lt;=$H107)*(DM$6-$F107+1),$J107/2,$M107,TRUE)-_xlfn.NORM.DIST(AND(DM$6&gt;=$F107,DM$6&lt;=$H107)*(DL$6-$F107+1),$J107/2,$M107,TRUE))/(1-2*_xlfn.NORM.DIST(0,$J107/2,$M107,TRUE))*$D107+($K107="Steady Growth")*(AND(DM$6&gt;=$F107,DM$6&lt;=$H107)*((DM$6-$F107+1)/($J107*($J107+1)/2)*$D107))+($K107="custom")*CustCF!DG107</f>
        <v/>
      </c>
      <c r="DN107" s="87">
        <f>($K107="Bell Curve")*(_xlfn.NORM.DIST(AND(DN$6&gt;=$F107,DN$6&lt;=$H107)*(DN$6-$F107+1),$J107/2,$M107,TRUE)-_xlfn.NORM.DIST(AND(DN$6&gt;=$F107,DN$6&lt;=$H107)*(DM$6-$F107+1),$J107/2,$M107,TRUE))/(1-2*_xlfn.NORM.DIST(0,$J107/2,$M107,TRUE))*$D107+($K107="Steady Growth")*(AND(DN$6&gt;=$F107,DN$6&lt;=$H107)*((DN$6-$F107+1)/($J107*($J107+1)/2)*$D107))+($K107="custom")*CustCF!DH107</f>
        <v/>
      </c>
      <c r="DO107" s="87">
        <f>($K107="Bell Curve")*(_xlfn.NORM.DIST(AND(DO$6&gt;=$F107,DO$6&lt;=$H107)*(DO$6-$F107+1),$J107/2,$M107,TRUE)-_xlfn.NORM.DIST(AND(DO$6&gt;=$F107,DO$6&lt;=$H107)*(DN$6-$F107+1),$J107/2,$M107,TRUE))/(1-2*_xlfn.NORM.DIST(0,$J107/2,$M107,TRUE))*$D107+($K107="Steady Growth")*(AND(DO$6&gt;=$F107,DO$6&lt;=$H107)*((DO$6-$F107+1)/($J107*($J107+1)/2)*$D107))+($K107="custom")*CustCF!DI107</f>
        <v/>
      </c>
      <c r="DP107" s="87">
        <f>($K107="Bell Curve")*(_xlfn.NORM.DIST(AND(DP$6&gt;=$F107,DP$6&lt;=$H107)*(DP$6-$F107+1),$J107/2,$M107,TRUE)-_xlfn.NORM.DIST(AND(DP$6&gt;=$F107,DP$6&lt;=$H107)*(DO$6-$F107+1),$J107/2,$M107,TRUE))/(1-2*_xlfn.NORM.DIST(0,$J107/2,$M107,TRUE))*$D107+($K107="Steady Growth")*(AND(DP$6&gt;=$F107,DP$6&lt;=$H107)*((DP$6-$F107+1)/($J107*($J107+1)/2)*$D107))+($K107="custom")*CustCF!DJ107</f>
        <v/>
      </c>
      <c r="DQ107" s="87">
        <f>($K107="Bell Curve")*(_xlfn.NORM.DIST(AND(DQ$6&gt;=$F107,DQ$6&lt;=$H107)*(DQ$6-$F107+1),$J107/2,$M107,TRUE)-_xlfn.NORM.DIST(AND(DQ$6&gt;=$F107,DQ$6&lt;=$H107)*(DP$6-$F107+1),$J107/2,$M107,TRUE))/(1-2*_xlfn.NORM.DIST(0,$J107/2,$M107,TRUE))*$D107+($K107="Steady Growth")*(AND(DQ$6&gt;=$F107,DQ$6&lt;=$H107)*((DQ$6-$F107+1)/($J107*($J107+1)/2)*$D107))+($K107="custom")*CustCF!DK107</f>
        <v/>
      </c>
      <c r="DR107" s="87">
        <f>($K107="Bell Curve")*(_xlfn.NORM.DIST(AND(DR$6&gt;=$F107,DR$6&lt;=$H107)*(DR$6-$F107+1),$J107/2,$M107,TRUE)-_xlfn.NORM.DIST(AND(DR$6&gt;=$F107,DR$6&lt;=$H107)*(DQ$6-$F107+1),$J107/2,$M107,TRUE))/(1-2*_xlfn.NORM.DIST(0,$J107/2,$M107,TRUE))*$D107+($K107="Steady Growth")*(AND(DR$6&gt;=$F107,DR$6&lt;=$H107)*((DR$6-$F107+1)/($J107*($J107+1)/2)*$D107))+($K107="custom")*CustCF!DL107</f>
        <v/>
      </c>
      <c r="DS107" s="87">
        <f>($K107="Bell Curve")*(_xlfn.NORM.DIST(AND(DS$6&gt;=$F107,DS$6&lt;=$H107)*(DS$6-$F107+1),$J107/2,$M107,TRUE)-_xlfn.NORM.DIST(AND(DS$6&gt;=$F107,DS$6&lt;=$H107)*(DR$6-$F107+1),$J107/2,$M107,TRUE))/(1-2*_xlfn.NORM.DIST(0,$J107/2,$M107,TRUE))*$D107+($K107="Steady Growth")*(AND(DS$6&gt;=$F107,DS$6&lt;=$H107)*((DS$6-$F107+1)/($J107*($J107+1)/2)*$D107))+($K107="custom")*CustCF!DM107</f>
        <v/>
      </c>
      <c r="DT107" s="87">
        <f>($K107="Bell Curve")*(_xlfn.NORM.DIST(AND(DT$6&gt;=$F107,DT$6&lt;=$H107)*(DT$6-$F107+1),$J107/2,$M107,TRUE)-_xlfn.NORM.DIST(AND(DT$6&gt;=$F107,DT$6&lt;=$H107)*(DS$6-$F107+1),$J107/2,$M107,TRUE))/(1-2*_xlfn.NORM.DIST(0,$J107/2,$M107,TRUE))*$D107+($K107="Steady Growth")*(AND(DT$6&gt;=$F107,DT$6&lt;=$H107)*((DT$6-$F107+1)/($J107*($J107+1)/2)*$D107))+($K107="custom")*CustCF!DN107</f>
        <v/>
      </c>
      <c r="DU107" s="87">
        <f>($K107="Bell Curve")*(_xlfn.NORM.DIST(AND(DU$6&gt;=$F107,DU$6&lt;=$H107)*(DU$6-$F107+1),$J107/2,$M107,TRUE)-_xlfn.NORM.DIST(AND(DU$6&gt;=$F107,DU$6&lt;=$H107)*(DT$6-$F107+1),$J107/2,$M107,TRUE))/(1-2*_xlfn.NORM.DIST(0,$J107/2,$M107,TRUE))*$D107+($K107="Steady Growth")*(AND(DU$6&gt;=$F107,DU$6&lt;=$H107)*((DU$6-$F107+1)/($J107*($J107+1)/2)*$D107))+($K107="custom")*CustCF!DO107</f>
        <v/>
      </c>
      <c r="DV107" s="87">
        <f>($K107="Bell Curve")*(_xlfn.NORM.DIST(AND(DV$6&gt;=$F107,DV$6&lt;=$H107)*(DV$6-$F107+1),$J107/2,$M107,TRUE)-_xlfn.NORM.DIST(AND(DV$6&gt;=$F107,DV$6&lt;=$H107)*(DU$6-$F107+1),$J107/2,$M107,TRUE))/(1-2*_xlfn.NORM.DIST(0,$J107/2,$M107,TRUE))*$D107+($K107="Steady Growth")*(AND(DV$6&gt;=$F107,DV$6&lt;=$H107)*((DV$6-$F107+1)/($J107*($J107+1)/2)*$D107))+($K107="custom")*CustCF!DP107</f>
        <v/>
      </c>
      <c r="DW107" s="87">
        <f>($K107="Bell Curve")*(_xlfn.NORM.DIST(AND(DW$6&gt;=$F107,DW$6&lt;=$H107)*(DW$6-$F107+1),$J107/2,$M107,TRUE)-_xlfn.NORM.DIST(AND(DW$6&gt;=$F107,DW$6&lt;=$H107)*(DV$6-$F107+1),$J107/2,$M107,TRUE))/(1-2*_xlfn.NORM.DIST(0,$J107/2,$M107,TRUE))*$D107+($K107="Steady Growth")*(AND(DW$6&gt;=$F107,DW$6&lt;=$H107)*((DW$6-$F107+1)/($J107*($J107+1)/2)*$D107))+($K107="custom")*CustCF!DQ107</f>
        <v/>
      </c>
      <c r="DX107" s="87">
        <f>($K107="Bell Curve")*(_xlfn.NORM.DIST(AND(DX$6&gt;=$F107,DX$6&lt;=$H107)*(DX$6-$F107+1),$J107/2,$M107,TRUE)-_xlfn.NORM.DIST(AND(DX$6&gt;=$F107,DX$6&lt;=$H107)*(DW$6-$F107+1),$J107/2,$M107,TRUE))/(1-2*_xlfn.NORM.DIST(0,$J107/2,$M107,TRUE))*$D107+($K107="Steady Growth")*(AND(DX$6&gt;=$F107,DX$6&lt;=$H107)*((DX$6-$F107+1)/($J107*($J107+1)/2)*$D107))+($K107="custom")*CustCF!DR107</f>
        <v/>
      </c>
      <c r="DY107" s="87">
        <f>($K107="Bell Curve")*(_xlfn.NORM.DIST(AND(DY$6&gt;=$F107,DY$6&lt;=$H107)*(DY$6-$F107+1),$J107/2,$M107,TRUE)-_xlfn.NORM.DIST(AND(DY$6&gt;=$F107,DY$6&lt;=$H107)*(DX$6-$F107+1),$J107/2,$M107,TRUE))/(1-2*_xlfn.NORM.DIST(0,$J107/2,$M107,TRUE))*$D107+($K107="Steady Growth")*(AND(DY$6&gt;=$F107,DY$6&lt;=$H107)*((DY$6-$F107+1)/($J107*($J107+1)/2)*$D107))+($K107="custom")*CustCF!DS107</f>
        <v/>
      </c>
      <c r="DZ107" s="87">
        <f>($K107="Bell Curve")*(_xlfn.NORM.DIST(AND(DZ$6&gt;=$F107,DZ$6&lt;=$H107)*(DZ$6-$F107+1),$J107/2,$M107,TRUE)-_xlfn.NORM.DIST(AND(DZ$6&gt;=$F107,DZ$6&lt;=$H107)*(DY$6-$F107+1),$J107/2,$M107,TRUE))/(1-2*_xlfn.NORM.DIST(0,$J107/2,$M107,TRUE))*$D107+($K107="Steady Growth")*(AND(DZ$6&gt;=$F107,DZ$6&lt;=$H107)*((DZ$6-$F107+1)/($J107*($J107+1)/2)*$D107))+($K107="custom")*CustCF!DT107</f>
        <v/>
      </c>
      <c r="EA107" s="87">
        <f>($K107="Bell Curve")*(_xlfn.NORM.DIST(AND(EA$6&gt;=$F107,EA$6&lt;=$H107)*(EA$6-$F107+1),$J107/2,$M107,TRUE)-_xlfn.NORM.DIST(AND(EA$6&gt;=$F107,EA$6&lt;=$H107)*(DZ$6-$F107+1),$J107/2,$M107,TRUE))/(1-2*_xlfn.NORM.DIST(0,$J107/2,$M107,TRUE))*$D107+($K107="Steady Growth")*(AND(EA$6&gt;=$F107,EA$6&lt;=$H107)*((EA$6-$F107+1)/($J107*($J107+1)/2)*$D107))+($K107="custom")*CustCF!DU107</f>
        <v/>
      </c>
      <c r="EB107" s="87">
        <f>($K107="Bell Curve")*(_xlfn.NORM.DIST(AND(EB$6&gt;=$F107,EB$6&lt;=$H107)*(EB$6-$F107+1),$J107/2,$M107,TRUE)-_xlfn.NORM.DIST(AND(EB$6&gt;=$F107,EB$6&lt;=$H107)*(EA$6-$F107+1),$J107/2,$M107,TRUE))/(1-2*_xlfn.NORM.DIST(0,$J107/2,$M107,TRUE))*$D107+($K107="Steady Growth")*(AND(EB$6&gt;=$F107,EB$6&lt;=$H107)*((EB$6-$F107+1)/($J107*($J107+1)/2)*$D107))+($K107="custom")*CustCF!DV107</f>
        <v/>
      </c>
      <c r="EC107" s="87">
        <f>($K107="Bell Curve")*(_xlfn.NORM.DIST(AND(EC$6&gt;=$F107,EC$6&lt;=$H107)*(EC$6-$F107+1),$J107/2,$M107,TRUE)-_xlfn.NORM.DIST(AND(EC$6&gt;=$F107,EC$6&lt;=$H107)*(EB$6-$F107+1),$J107/2,$M107,TRUE))/(1-2*_xlfn.NORM.DIST(0,$J107/2,$M107,TRUE))*$D107+($K107="Steady Growth")*(AND(EC$6&gt;=$F107,EC$6&lt;=$H107)*((EC$6-$F107+1)/($J107*($J107+1)/2)*$D107))+($K107="custom")*CustCF!DW107</f>
        <v/>
      </c>
      <c r="ED107" s="87">
        <f>($K107="Bell Curve")*(_xlfn.NORM.DIST(AND(ED$6&gt;=$F107,ED$6&lt;=$H107)*(ED$6-$F107+1),$J107/2,$M107,TRUE)-_xlfn.NORM.DIST(AND(ED$6&gt;=$F107,ED$6&lt;=$H107)*(EC$6-$F107+1),$J107/2,$M107,TRUE))/(1-2*_xlfn.NORM.DIST(0,$J107/2,$M107,TRUE))*$D107+($K107="Steady Growth")*(AND(ED$6&gt;=$F107,ED$6&lt;=$H107)*((ED$6-$F107+1)/($J107*($J107+1)/2)*$D107))+($K107="custom")*CustCF!DX107</f>
        <v/>
      </c>
      <c r="EE107" s="87">
        <f>($K107="Bell Curve")*(_xlfn.NORM.DIST(AND(EE$6&gt;=$F107,EE$6&lt;=$H107)*(EE$6-$F107+1),$J107/2,$M107,TRUE)-_xlfn.NORM.DIST(AND(EE$6&gt;=$F107,EE$6&lt;=$H107)*(ED$6-$F107+1),$J107/2,$M107,TRUE))/(1-2*_xlfn.NORM.DIST(0,$J107/2,$M107,TRUE))*$D107+($K107="Steady Growth")*(AND(EE$6&gt;=$F107,EE$6&lt;=$H107)*((EE$6-$F107+1)/($J107*($J107+1)/2)*$D107))+($K107="custom")*CustCF!DY107</f>
        <v/>
      </c>
      <c r="EF107" s="87">
        <f>($K107="Bell Curve")*(_xlfn.NORM.DIST(AND(EF$6&gt;=$F107,EF$6&lt;=$H107)*(EF$6-$F107+1),$J107/2,$M107,TRUE)-_xlfn.NORM.DIST(AND(EF$6&gt;=$F107,EF$6&lt;=$H107)*(EE$6-$F107+1),$J107/2,$M107,TRUE))/(1-2*_xlfn.NORM.DIST(0,$J107/2,$M107,TRUE))*$D107+($K107="Steady Growth")*(AND(EF$6&gt;=$F107,EF$6&lt;=$H107)*((EF$6-$F107+1)/($J107*($J107+1)/2)*$D107))+($K107="custom")*CustCF!DZ107</f>
        <v/>
      </c>
      <c r="EG107" s="87">
        <f>($K107="Bell Curve")*(_xlfn.NORM.DIST(AND(EG$6&gt;=$F107,EG$6&lt;=$H107)*(EG$6-$F107+1),$J107/2,$M107,TRUE)-_xlfn.NORM.DIST(AND(EG$6&gt;=$F107,EG$6&lt;=$H107)*(EF$6-$F107+1),$J107/2,$M107,TRUE))/(1-2*_xlfn.NORM.DIST(0,$J107/2,$M107,TRUE))*$D107+($K107="Steady Growth")*(AND(EG$6&gt;=$F107,EG$6&lt;=$H107)*((EG$6-$F107+1)/($J107*($J107+1)/2)*$D107))+($K107="custom")*CustCF!EA107</f>
        <v/>
      </c>
      <c r="EH107" s="87">
        <f>($K107="Bell Curve")*(_xlfn.NORM.DIST(AND(EH$6&gt;=$F107,EH$6&lt;=$H107)*(EH$6-$F107+1),$J107/2,$M107,TRUE)-_xlfn.NORM.DIST(AND(EH$6&gt;=$F107,EH$6&lt;=$H107)*(EG$6-$F107+1),$J107/2,$M107,TRUE))/(1-2*_xlfn.NORM.DIST(0,$J107/2,$M107,TRUE))*$D107+($K107="Steady Growth")*(AND(EH$6&gt;=$F107,EH$6&lt;=$H107)*((EH$6-$F107+1)/($J107*($J107+1)/2)*$D107))+($K107="custom")*CustCF!EB107</f>
        <v/>
      </c>
      <c r="EI107" s="87">
        <f>($K107="Bell Curve")*(_xlfn.NORM.DIST(AND(EI$6&gt;=$F107,EI$6&lt;=$H107)*(EI$6-$F107+1),$J107/2,$M107,TRUE)-_xlfn.NORM.DIST(AND(EI$6&gt;=$F107,EI$6&lt;=$H107)*(EH$6-$F107+1),$J107/2,$M107,TRUE))/(1-2*_xlfn.NORM.DIST(0,$J107/2,$M107,TRUE))*$D107+($K107="Steady Growth")*(AND(EI$6&gt;=$F107,EI$6&lt;=$H107)*((EI$6-$F107+1)/($J107*($J107+1)/2)*$D107))+($K107="custom")*CustCF!EC107</f>
        <v/>
      </c>
      <c r="EJ107" s="87">
        <f>($K107="Bell Curve")*(_xlfn.NORM.DIST(AND(EJ$6&gt;=$F107,EJ$6&lt;=$H107)*(EJ$6-$F107+1),$J107/2,$M107,TRUE)-_xlfn.NORM.DIST(AND(EJ$6&gt;=$F107,EJ$6&lt;=$H107)*(EI$6-$F107+1),$J107/2,$M107,TRUE))/(1-2*_xlfn.NORM.DIST(0,$J107/2,$M107,TRUE))*$D107+($K107="Steady Growth")*(AND(EJ$6&gt;=$F107,EJ$6&lt;=$H107)*((EJ$6-$F107+1)/($J107*($J107+1)/2)*$D107))+($K107="custom")*CustCF!ED107</f>
        <v/>
      </c>
      <c r="EK107" s="87">
        <f>($K107="Bell Curve")*(_xlfn.NORM.DIST(AND(EK$6&gt;=$F107,EK$6&lt;=$H107)*(EK$6-$F107+1),$J107/2,$M107,TRUE)-_xlfn.NORM.DIST(AND(EK$6&gt;=$F107,EK$6&lt;=$H107)*(EJ$6-$F107+1),$J107/2,$M107,TRUE))/(1-2*_xlfn.NORM.DIST(0,$J107/2,$M107,TRUE))*$D107+($K107="Steady Growth")*(AND(EK$6&gt;=$F107,EK$6&lt;=$H107)*((EK$6-$F107+1)/($J107*($J107+1)/2)*$D107))+($K107="custom")*CustCF!EE107</f>
        <v/>
      </c>
      <c r="EL107" s="87">
        <f>($K107="Bell Curve")*(_xlfn.NORM.DIST(AND(EL$6&gt;=$F107,EL$6&lt;=$H107)*(EL$6-$F107+1),$J107/2,$M107,TRUE)-_xlfn.NORM.DIST(AND(EL$6&gt;=$F107,EL$6&lt;=$H107)*(EK$6-$F107+1),$J107/2,$M107,TRUE))/(1-2*_xlfn.NORM.DIST(0,$J107/2,$M107,TRUE))*$D107+($K107="Steady Growth")*(AND(EL$6&gt;=$F107,EL$6&lt;=$H107)*((EL$6-$F107+1)/($J107*($J107+1)/2)*$D107))+($K107="custom")*CustCF!EF107</f>
        <v/>
      </c>
      <c r="EM107" s="87">
        <f>($K107="Bell Curve")*(_xlfn.NORM.DIST(AND(EM$6&gt;=$F107,EM$6&lt;=$H107)*(EM$6-$F107+1),$J107/2,$M107,TRUE)-_xlfn.NORM.DIST(AND(EM$6&gt;=$F107,EM$6&lt;=$H107)*(EL$6-$F107+1),$J107/2,$M107,TRUE))/(1-2*_xlfn.NORM.DIST(0,$J107/2,$M107,TRUE))*$D107+($K107="Steady Growth")*(AND(EM$6&gt;=$F107,EM$6&lt;=$H107)*((EM$6-$F107+1)/($J107*($J107+1)/2)*$D107))+($K107="custom")*CustCF!EG107</f>
        <v/>
      </c>
      <c r="EN107" s="87">
        <f>($K107="Bell Curve")*(_xlfn.NORM.DIST(AND(EN$6&gt;=$F107,EN$6&lt;=$H107)*(EN$6-$F107+1),$J107/2,$M107,TRUE)-_xlfn.NORM.DIST(AND(EN$6&gt;=$F107,EN$6&lt;=$H107)*(EM$6-$F107+1),$J107/2,$M107,TRUE))/(1-2*_xlfn.NORM.DIST(0,$J107/2,$M107,TRUE))*$D107+($K107="Steady Growth")*(AND(EN$6&gt;=$F107,EN$6&lt;=$H107)*((EN$6-$F107+1)/($J107*($J107+1)/2)*$D107))+($K107="custom")*CustCF!EH107</f>
        <v/>
      </c>
      <c r="EO107" s="87">
        <f>($K107="Bell Curve")*(_xlfn.NORM.DIST(AND(EO$6&gt;=$F107,EO$6&lt;=$H107)*(EO$6-$F107+1),$J107/2,$M107,TRUE)-_xlfn.NORM.DIST(AND(EO$6&gt;=$F107,EO$6&lt;=$H107)*(EN$6-$F107+1),$J107/2,$M107,TRUE))/(1-2*_xlfn.NORM.DIST(0,$J107/2,$M107,TRUE))*$D107+($K107="Steady Growth")*(AND(EO$6&gt;=$F107,EO$6&lt;=$H107)*((EO$6-$F107+1)/($J107*($J107+1)/2)*$D107))+($K107="custom")*CustCF!EI107</f>
        <v/>
      </c>
      <c r="EP107" s="87">
        <f>($K107="Bell Curve")*(_xlfn.NORM.DIST(AND(EP$6&gt;=$F107,EP$6&lt;=$H107)*(EP$6-$F107+1),$J107/2,$M107,TRUE)-_xlfn.NORM.DIST(AND(EP$6&gt;=$F107,EP$6&lt;=$H107)*(EO$6-$F107+1),$J107/2,$M107,TRUE))/(1-2*_xlfn.NORM.DIST(0,$J107/2,$M107,TRUE))*$D107+($K107="Steady Growth")*(AND(EP$6&gt;=$F107,EP$6&lt;=$H107)*((EP$6-$F107+1)/($J107*($J107+1)/2)*$D107))+($K107="custom")*CustCF!EJ107</f>
        <v/>
      </c>
      <c r="EQ107" s="87">
        <f>($K107="Bell Curve")*(_xlfn.NORM.DIST(AND(EQ$6&gt;=$F107,EQ$6&lt;=$H107)*(EQ$6-$F107+1),$J107/2,$M107,TRUE)-_xlfn.NORM.DIST(AND(EQ$6&gt;=$F107,EQ$6&lt;=$H107)*(EP$6-$F107+1),$J107/2,$M107,TRUE))/(1-2*_xlfn.NORM.DIST(0,$J107/2,$M107,TRUE))*$D107+($K107="Steady Growth")*(AND(EQ$6&gt;=$F107,EQ$6&lt;=$H107)*((EQ$6-$F107+1)/($J107*($J107+1)/2)*$D107))+($K107="custom")*CustCF!EK107</f>
        <v/>
      </c>
      <c r="ER107" s="87">
        <f>($K107="Bell Curve")*(_xlfn.NORM.DIST(AND(ER$6&gt;=$F107,ER$6&lt;=$H107)*(ER$6-$F107+1),$J107/2,$M107,TRUE)-_xlfn.NORM.DIST(AND(ER$6&gt;=$F107,ER$6&lt;=$H107)*(EQ$6-$F107+1),$J107/2,$M107,TRUE))/(1-2*_xlfn.NORM.DIST(0,$J107/2,$M107,TRUE))*$D107+($K107="Steady Growth")*(AND(ER$6&gt;=$F107,ER$6&lt;=$H107)*((ER$6-$F107+1)/($J107*($J107+1)/2)*$D107))+($K107="custom")*CustCF!EL107</f>
        <v/>
      </c>
      <c r="ES107" s="87">
        <f>($K107="Bell Curve")*(_xlfn.NORM.DIST(AND(ES$6&gt;=$F107,ES$6&lt;=$H107)*(ES$6-$F107+1),$J107/2,$M107,TRUE)-_xlfn.NORM.DIST(AND(ES$6&gt;=$F107,ES$6&lt;=$H107)*(ER$6-$F107+1),$J107/2,$M107,TRUE))/(1-2*_xlfn.NORM.DIST(0,$J107/2,$M107,TRUE))*$D107+($K107="Steady Growth")*(AND(ES$6&gt;=$F107,ES$6&lt;=$H107)*((ES$6-$F107+1)/($J107*($J107+1)/2)*$D107))+($K107="custom")*CustCF!EM107</f>
        <v/>
      </c>
      <c r="ET107" s="87">
        <f>($K107="Bell Curve")*(_xlfn.NORM.DIST(AND(ET$6&gt;=$F107,ET$6&lt;=$H107)*(ET$6-$F107+1),$J107/2,$M107,TRUE)-_xlfn.NORM.DIST(AND(ET$6&gt;=$F107,ET$6&lt;=$H107)*(ES$6-$F107+1),$J107/2,$M107,TRUE))/(1-2*_xlfn.NORM.DIST(0,$J107/2,$M107,TRUE))*$D107+($K107="Steady Growth")*(AND(ET$6&gt;=$F107,ET$6&lt;=$H107)*((ET$6-$F107+1)/($J107*($J107+1)/2)*$D107))+($K107="custom")*CustCF!EN107</f>
        <v/>
      </c>
      <c r="EU107" s="87">
        <f>($K107="Bell Curve")*(_xlfn.NORM.DIST(AND(EU$6&gt;=$F107,EU$6&lt;=$H107)*(EU$6-$F107+1),$J107/2,$M107,TRUE)-_xlfn.NORM.DIST(AND(EU$6&gt;=$F107,EU$6&lt;=$H107)*(ET$6-$F107+1),$J107/2,$M107,TRUE))/(1-2*_xlfn.NORM.DIST(0,$J107/2,$M107,TRUE))*$D107+($K107="Steady Growth")*(AND(EU$6&gt;=$F107,EU$6&lt;=$H107)*((EU$6-$F107+1)/($J107*($J107+1)/2)*$D107))+($K107="custom")*CustCF!EO107</f>
        <v/>
      </c>
      <c r="EV107" s="87">
        <f>($K107="Bell Curve")*(_xlfn.NORM.DIST(AND(EV$6&gt;=$F107,EV$6&lt;=$H107)*(EV$6-$F107+1),$J107/2,$M107,TRUE)-_xlfn.NORM.DIST(AND(EV$6&gt;=$F107,EV$6&lt;=$H107)*(EU$6-$F107+1),$J107/2,$M107,TRUE))/(1-2*_xlfn.NORM.DIST(0,$J107/2,$M107,TRUE))*$D107+($K107="Steady Growth")*(AND(EV$6&gt;=$F107,EV$6&lt;=$H107)*((EV$6-$F107+1)/($J107*($J107+1)/2)*$D107))+($K107="custom")*CustCF!EP107</f>
        <v/>
      </c>
      <c r="EW107" s="87">
        <f>($K107="Bell Curve")*(_xlfn.NORM.DIST(AND(EW$6&gt;=$F107,EW$6&lt;=$H107)*(EW$6-$F107+1),$J107/2,$M107,TRUE)-_xlfn.NORM.DIST(AND(EW$6&gt;=$F107,EW$6&lt;=$H107)*(EV$6-$F107+1),$J107/2,$M107,TRUE))/(1-2*_xlfn.NORM.DIST(0,$J107/2,$M107,TRUE))*$D107+($K107="Steady Growth")*(AND(EW$6&gt;=$F107,EW$6&lt;=$H107)*((EW$6-$F107+1)/($J107*($J107+1)/2)*$D107))+($K107="custom")*CustCF!EQ107</f>
        <v/>
      </c>
      <c r="EX107" s="87">
        <f>($K107="Bell Curve")*(_xlfn.NORM.DIST(AND(EX$6&gt;=$F107,EX$6&lt;=$H107)*(EX$6-$F107+1),$J107/2,$M107,TRUE)-_xlfn.NORM.DIST(AND(EX$6&gt;=$F107,EX$6&lt;=$H107)*(EW$6-$F107+1),$J107/2,$M107,TRUE))/(1-2*_xlfn.NORM.DIST(0,$J107/2,$M107,TRUE))*$D107+($K107="Steady Growth")*(AND(EX$6&gt;=$F107,EX$6&lt;=$H107)*((EX$6-$F107+1)/($J107*($J107+1)/2)*$D107))+($K107="custom")*CustCF!ER107</f>
        <v/>
      </c>
      <c r="EY107" s="87">
        <f>($K107="Bell Curve")*(_xlfn.NORM.DIST(AND(EY$6&gt;=$F107,EY$6&lt;=$H107)*(EY$6-$F107+1),$J107/2,$M107,TRUE)-_xlfn.NORM.DIST(AND(EY$6&gt;=$F107,EY$6&lt;=$H107)*(EX$6-$F107+1),$J107/2,$M107,TRUE))/(1-2*_xlfn.NORM.DIST(0,$J107/2,$M107,TRUE))*$D107+($K107="Steady Growth")*(AND(EY$6&gt;=$F107,EY$6&lt;=$H107)*((EY$6-$F107+1)/($J107*($J107+1)/2)*$D107))+($K107="custom")*CustCF!ES107</f>
        <v/>
      </c>
      <c r="EZ107" s="87">
        <f>($K107="Bell Curve")*(_xlfn.NORM.DIST(AND(EZ$6&gt;=$F107,EZ$6&lt;=$H107)*(EZ$6-$F107+1),$J107/2,$M107,TRUE)-_xlfn.NORM.DIST(AND(EZ$6&gt;=$F107,EZ$6&lt;=$H107)*(EY$6-$F107+1),$J107/2,$M107,TRUE))/(1-2*_xlfn.NORM.DIST(0,$J107/2,$M107,TRUE))*$D107+($K107="Steady Growth")*(AND(EZ$6&gt;=$F107,EZ$6&lt;=$H107)*((EZ$6-$F107+1)/($J107*($J107+1)/2)*$D107))+($K107="custom")*CustCF!ET107</f>
        <v/>
      </c>
      <c r="FA107" s="87">
        <f>($K107="Bell Curve")*(_xlfn.NORM.DIST(AND(FA$6&gt;=$F107,FA$6&lt;=$H107)*(FA$6-$F107+1),$J107/2,$M107,TRUE)-_xlfn.NORM.DIST(AND(FA$6&gt;=$F107,FA$6&lt;=$H107)*(EZ$6-$F107+1),$J107/2,$M107,TRUE))/(1-2*_xlfn.NORM.DIST(0,$J107/2,$M107,TRUE))*$D107+($K107="Steady Growth")*(AND(FA$6&gt;=$F107,FA$6&lt;=$H107)*((FA$6-$F107+1)/($J107*($J107+1)/2)*$D107))+($K107="custom")*CustCF!EU107</f>
        <v/>
      </c>
      <c r="FB107" s="87">
        <f>($K107="Bell Curve")*(_xlfn.NORM.DIST(AND(FB$6&gt;=$F107,FB$6&lt;=$H107)*(FB$6-$F107+1),$J107/2,$M107,TRUE)-_xlfn.NORM.DIST(AND(FB$6&gt;=$F107,FB$6&lt;=$H107)*(FA$6-$F107+1),$J107/2,$M107,TRUE))/(1-2*_xlfn.NORM.DIST(0,$J107/2,$M107,TRUE))*$D107+($K107="Steady Growth")*(AND(FB$6&gt;=$F107,FB$6&lt;=$H107)*((FB$6-$F107+1)/($J107*($J107+1)/2)*$D107))+($K107="custom")*CustCF!EV107</f>
        <v/>
      </c>
      <c r="FC107" s="87">
        <f>($K107="Bell Curve")*(_xlfn.NORM.DIST(AND(FC$6&gt;=$F107,FC$6&lt;=$H107)*(FC$6-$F107+1),$J107/2,$M107,TRUE)-_xlfn.NORM.DIST(AND(FC$6&gt;=$F107,FC$6&lt;=$H107)*(FB$6-$F107+1),$J107/2,$M107,TRUE))/(1-2*_xlfn.NORM.DIST(0,$J107/2,$M107,TRUE))*$D107+($K107="Steady Growth")*(AND(FC$6&gt;=$F107,FC$6&lt;=$H107)*((FC$6-$F107+1)/($J107*($J107+1)/2)*$D107))+($K107="custom")*CustCF!EW107</f>
        <v/>
      </c>
      <c r="FD107" s="87">
        <f>($K107="Bell Curve")*(_xlfn.NORM.DIST(AND(FD$6&gt;=$F107,FD$6&lt;=$H107)*(FD$6-$F107+1),$J107/2,$M107,TRUE)-_xlfn.NORM.DIST(AND(FD$6&gt;=$F107,FD$6&lt;=$H107)*(FC$6-$F107+1),$J107/2,$M107,TRUE))/(1-2*_xlfn.NORM.DIST(0,$J107/2,$M107,TRUE))*$D107+($K107="Steady Growth")*(AND(FD$6&gt;=$F107,FD$6&lt;=$H107)*((FD$6-$F107+1)/($J107*($J107+1)/2)*$D107))+($K107="custom")*CustCF!EX107</f>
        <v/>
      </c>
      <c r="FE107" s="87">
        <f>($K107="Bell Curve")*(_xlfn.NORM.DIST(AND(FE$6&gt;=$F107,FE$6&lt;=$H107)*(FE$6-$F107+1),$J107/2,$M107,TRUE)-_xlfn.NORM.DIST(AND(FE$6&gt;=$F107,FE$6&lt;=$H107)*(FD$6-$F107+1),$J107/2,$M107,TRUE))/(1-2*_xlfn.NORM.DIST(0,$J107/2,$M107,TRUE))*$D107+($K107="Steady Growth")*(AND(FE$6&gt;=$F107,FE$6&lt;=$H107)*((FE$6-$F107+1)/($J107*($J107+1)/2)*$D107))+($K107="custom")*CustCF!EY107</f>
        <v/>
      </c>
      <c r="FF107" s="87">
        <f>($K107="Bell Curve")*(_xlfn.NORM.DIST(AND(FF$6&gt;=$F107,FF$6&lt;=$H107)*(FF$6-$F107+1),$J107/2,$M107,TRUE)-_xlfn.NORM.DIST(AND(FF$6&gt;=$F107,FF$6&lt;=$H107)*(FE$6-$F107+1),$J107/2,$M107,TRUE))/(1-2*_xlfn.NORM.DIST(0,$J107/2,$M107,TRUE))*$D107+($K107="Steady Growth")*(AND(FF$6&gt;=$F107,FF$6&lt;=$H107)*((FF$6-$F107+1)/($J107*($J107+1)/2)*$D107))+($K107="custom")*CustCF!EZ107</f>
        <v/>
      </c>
      <c r="FG107" s="87">
        <f>($K107="Bell Curve")*(_xlfn.NORM.DIST(AND(FG$6&gt;=$F107,FG$6&lt;=$H107)*(FG$6-$F107+1),$J107/2,$M107,TRUE)-_xlfn.NORM.DIST(AND(FG$6&gt;=$F107,FG$6&lt;=$H107)*(FF$6-$F107+1),$J107/2,$M107,TRUE))/(1-2*_xlfn.NORM.DIST(0,$J107/2,$M107,TRUE))*$D107+($K107="Steady Growth")*(AND(FG$6&gt;=$F107,FG$6&lt;=$H107)*((FG$6-$F107+1)/($J107*($J107+1)/2)*$D107))+($K107="custom")*CustCF!FA107</f>
        <v/>
      </c>
      <c r="FH107" s="87">
        <f>($K107="Bell Curve")*(_xlfn.NORM.DIST(AND(FH$6&gt;=$F107,FH$6&lt;=$H107)*(FH$6-$F107+1),$J107/2,$M107,TRUE)-_xlfn.NORM.DIST(AND(FH$6&gt;=$F107,FH$6&lt;=$H107)*(FG$6-$F107+1),$J107/2,$M107,TRUE))/(1-2*_xlfn.NORM.DIST(0,$J107/2,$M107,TRUE))*$D107+($K107="Steady Growth")*(AND(FH$6&gt;=$F107,FH$6&lt;=$H107)*((FH$6-$F107+1)/($J107*($J107+1)/2)*$D107))+($K107="custom")*CustCF!FB107</f>
        <v/>
      </c>
      <c r="FI107" s="87">
        <f>($K107="Bell Curve")*(_xlfn.NORM.DIST(AND(FI$6&gt;=$F107,FI$6&lt;=$H107)*(FI$6-$F107+1),$J107/2,$M107,TRUE)-_xlfn.NORM.DIST(AND(FI$6&gt;=$F107,FI$6&lt;=$H107)*(FH$6-$F107+1),$J107/2,$M107,TRUE))/(1-2*_xlfn.NORM.DIST(0,$J107/2,$M107,TRUE))*$D107+($K107="Steady Growth")*(AND(FI$6&gt;=$F107,FI$6&lt;=$H107)*((FI$6-$F107+1)/($J107*($J107+1)/2)*$D107))+($K107="custom")*CustCF!FC107</f>
        <v/>
      </c>
      <c r="FJ107" s="87">
        <f>($K107="Bell Curve")*(_xlfn.NORM.DIST(AND(FJ$6&gt;=$F107,FJ$6&lt;=$H107)*(FJ$6-$F107+1),$J107/2,$M107,TRUE)-_xlfn.NORM.DIST(AND(FJ$6&gt;=$F107,FJ$6&lt;=$H107)*(FI$6-$F107+1),$J107/2,$M107,TRUE))/(1-2*_xlfn.NORM.DIST(0,$J107/2,$M107,TRUE))*$D107+($K107="Steady Growth")*(AND(FJ$6&gt;=$F107,FJ$6&lt;=$H107)*((FJ$6-$F107+1)/($J107*($J107+1)/2)*$D107))+($K107="custom")*CustCF!FD107</f>
        <v/>
      </c>
      <c r="FK107" s="87">
        <f>($K107="Bell Curve")*(_xlfn.NORM.DIST(AND(FK$6&gt;=$F107,FK$6&lt;=$H107)*(FK$6-$F107+1),$J107/2,$M107,TRUE)-_xlfn.NORM.DIST(AND(FK$6&gt;=$F107,FK$6&lt;=$H107)*(FJ$6-$F107+1),$J107/2,$M107,TRUE))/(1-2*_xlfn.NORM.DIST(0,$J107/2,$M107,TRUE))*$D107+($K107="Steady Growth")*(AND(FK$6&gt;=$F107,FK$6&lt;=$H107)*((FK$6-$F107+1)/($J107*($J107+1)/2)*$D107))+($K107="custom")*CustCF!FE107</f>
        <v/>
      </c>
      <c r="FL107" s="87">
        <f>($K107="Bell Curve")*(_xlfn.NORM.DIST(AND(FL$6&gt;=$F107,FL$6&lt;=$H107)*(FL$6-$F107+1),$J107/2,$M107,TRUE)-_xlfn.NORM.DIST(AND(FL$6&gt;=$F107,FL$6&lt;=$H107)*(FK$6-$F107+1),$J107/2,$M107,TRUE))/(1-2*_xlfn.NORM.DIST(0,$J107/2,$M107,TRUE))*$D107+($K107="Steady Growth")*(AND(FL$6&gt;=$F107,FL$6&lt;=$H107)*((FL$6-$F107+1)/($J107*($J107+1)/2)*$D107))+($K107="custom")*CustCF!FF107</f>
        <v/>
      </c>
      <c r="FM107" s="87">
        <f>($K107="Bell Curve")*(_xlfn.NORM.DIST(AND(FM$6&gt;=$F107,FM$6&lt;=$H107)*(FM$6-$F107+1),$J107/2,$M107,TRUE)-_xlfn.NORM.DIST(AND(FM$6&gt;=$F107,FM$6&lt;=$H107)*(FL$6-$F107+1),$J107/2,$M107,TRUE))/(1-2*_xlfn.NORM.DIST(0,$J107/2,$M107,TRUE))*$D107+($K107="Steady Growth")*(AND(FM$6&gt;=$F107,FM$6&lt;=$H107)*((FM$6-$F107+1)/($J107*($J107+1)/2)*$D107))+($K107="custom")*CustCF!FG107</f>
        <v/>
      </c>
      <c r="FN107" s="87">
        <f>($K107="Bell Curve")*(_xlfn.NORM.DIST(AND(FN$6&gt;=$F107,FN$6&lt;=$H107)*(FN$6-$F107+1),$J107/2,$M107,TRUE)-_xlfn.NORM.DIST(AND(FN$6&gt;=$F107,FN$6&lt;=$H107)*(FM$6-$F107+1),$J107/2,$M107,TRUE))/(1-2*_xlfn.NORM.DIST(0,$J107/2,$M107,TRUE))*$D107+($K107="Steady Growth")*(AND(FN$6&gt;=$F107,FN$6&lt;=$H107)*((FN$6-$F107+1)/($J107*($J107+1)/2)*$D107))+($K107="custom")*CustCF!FH107</f>
        <v/>
      </c>
      <c r="FO107" s="87">
        <f>($K107="Bell Curve")*(_xlfn.NORM.DIST(AND(FO$6&gt;=$F107,FO$6&lt;=$H107)*(FO$6-$F107+1),$J107/2,$M107,TRUE)-_xlfn.NORM.DIST(AND(FO$6&gt;=$F107,FO$6&lt;=$H107)*(FN$6-$F107+1),$J107/2,$M107,TRUE))/(1-2*_xlfn.NORM.DIST(0,$J107/2,$M107,TRUE))*$D107+($K107="Steady Growth")*(AND(FO$6&gt;=$F107,FO$6&lt;=$H107)*((FO$6-$F107+1)/($J107*($J107+1)/2)*$D107))+($K107="custom")*CustCF!FI107</f>
        <v/>
      </c>
      <c r="FP107" s="87">
        <f>($K107="Bell Curve")*(_xlfn.NORM.DIST(AND(FP$6&gt;=$F107,FP$6&lt;=$H107)*(FP$6-$F107+1),$J107/2,$M107,TRUE)-_xlfn.NORM.DIST(AND(FP$6&gt;=$F107,FP$6&lt;=$H107)*(FO$6-$F107+1),$J107/2,$M107,TRUE))/(1-2*_xlfn.NORM.DIST(0,$J107/2,$M107,TRUE))*$D107+($K107="Steady Growth")*(AND(FP$6&gt;=$F107,FP$6&lt;=$H107)*((FP$6-$F107+1)/($J107*($J107+1)/2)*$D107))+($K107="custom")*CustCF!FJ107</f>
        <v/>
      </c>
      <c r="FQ107" s="87">
        <f>($K107="Bell Curve")*(_xlfn.NORM.DIST(AND(FQ$6&gt;=$F107,FQ$6&lt;=$H107)*(FQ$6-$F107+1),$J107/2,$M107,TRUE)-_xlfn.NORM.DIST(AND(FQ$6&gt;=$F107,FQ$6&lt;=$H107)*(FP$6-$F107+1),$J107/2,$M107,TRUE))/(1-2*_xlfn.NORM.DIST(0,$J107/2,$M107,TRUE))*$D107+($K107="Steady Growth")*(AND(FQ$6&gt;=$F107,FQ$6&lt;=$H107)*((FQ$6-$F107+1)/($J107*($J107+1)/2)*$D107))+($K107="custom")*CustCF!FK107</f>
        <v/>
      </c>
      <c r="FR107" s="87">
        <f>($K107="Bell Curve")*(_xlfn.NORM.DIST(AND(FR$6&gt;=$F107,FR$6&lt;=$H107)*(FR$6-$F107+1),$J107/2,$M107,TRUE)-_xlfn.NORM.DIST(AND(FR$6&gt;=$F107,FR$6&lt;=$H107)*(FQ$6-$F107+1),$J107/2,$M107,TRUE))/(1-2*_xlfn.NORM.DIST(0,$J107/2,$M107,TRUE))*$D107+($K107="Steady Growth")*(AND(FR$6&gt;=$F107,FR$6&lt;=$H107)*((FR$6-$F107+1)/($J107*($J107+1)/2)*$D107))+($K107="custom")*CustCF!FL107</f>
        <v/>
      </c>
      <c r="FS107" s="87">
        <f>($K107="Bell Curve")*(_xlfn.NORM.DIST(AND(FS$6&gt;=$F107,FS$6&lt;=$H107)*(FS$6-$F107+1),$J107/2,$M107,TRUE)-_xlfn.NORM.DIST(AND(FS$6&gt;=$F107,FS$6&lt;=$H107)*(FR$6-$F107+1),$J107/2,$M107,TRUE))/(1-2*_xlfn.NORM.DIST(0,$J107/2,$M107,TRUE))*$D107+($K107="Steady Growth")*(AND(FS$6&gt;=$F107,FS$6&lt;=$H107)*((FS$6-$F107+1)/($J107*($J107+1)/2)*$D107))+($K107="custom")*CustCF!FM107</f>
        <v/>
      </c>
      <c r="FT107" s="87">
        <f>($K107="Bell Curve")*(_xlfn.NORM.DIST(AND(FT$6&gt;=$F107,FT$6&lt;=$H107)*(FT$6-$F107+1),$J107/2,$M107,TRUE)-_xlfn.NORM.DIST(AND(FT$6&gt;=$F107,FT$6&lt;=$H107)*(FS$6-$F107+1),$J107/2,$M107,TRUE))/(1-2*_xlfn.NORM.DIST(0,$J107/2,$M107,TRUE))*$D107+($K107="Steady Growth")*(AND(FT$6&gt;=$F107,FT$6&lt;=$H107)*((FT$6-$F107+1)/($J107*($J107+1)/2)*$D107))+($K107="custom")*CustCF!FN107</f>
        <v/>
      </c>
      <c r="FU107" s="87">
        <f>($K107="Bell Curve")*(_xlfn.NORM.DIST(AND(FU$6&gt;=$F107,FU$6&lt;=$H107)*(FU$6-$F107+1),$J107/2,$M107,TRUE)-_xlfn.NORM.DIST(AND(FU$6&gt;=$F107,FU$6&lt;=$H107)*(FT$6-$F107+1),$J107/2,$M107,TRUE))/(1-2*_xlfn.NORM.DIST(0,$J107/2,$M107,TRUE))*$D107+($K107="Steady Growth")*(AND(FU$6&gt;=$F107,FU$6&lt;=$H107)*((FU$6-$F107+1)/($J107*($J107+1)/2)*$D107))+($K107="custom")*CustCF!FO107</f>
        <v/>
      </c>
      <c r="FV107" s="87">
        <f>($K107="Bell Curve")*(_xlfn.NORM.DIST(AND(FV$6&gt;=$F107,FV$6&lt;=$H107)*(FV$6-$F107+1),$J107/2,$M107,TRUE)-_xlfn.NORM.DIST(AND(FV$6&gt;=$F107,FV$6&lt;=$H107)*(FU$6-$F107+1),$J107/2,$M107,TRUE))/(1-2*_xlfn.NORM.DIST(0,$J107/2,$M107,TRUE))*$D107+($K107="Steady Growth")*(AND(FV$6&gt;=$F107,FV$6&lt;=$H107)*((FV$6-$F107+1)/($J107*($J107+1)/2)*$D107))+($K107="custom")*CustCF!FP107</f>
        <v/>
      </c>
      <c r="FW107" s="87">
        <f>($K107="Bell Curve")*(_xlfn.NORM.DIST(AND(FW$6&gt;=$F107,FW$6&lt;=$H107)*(FW$6-$F107+1),$J107/2,$M107,TRUE)-_xlfn.NORM.DIST(AND(FW$6&gt;=$F107,FW$6&lt;=$H107)*(FV$6-$F107+1),$J107/2,$M107,TRUE))/(1-2*_xlfn.NORM.DIST(0,$J107/2,$M107,TRUE))*$D107+($K107="Steady Growth")*(AND(FW$6&gt;=$F107,FW$6&lt;=$H107)*((FW$6-$F107+1)/($J107*($J107+1)/2)*$D107))+($K107="custom")*CustCF!FQ107</f>
        <v/>
      </c>
      <c r="FX107" s="87">
        <f>($K107="Bell Curve")*(_xlfn.NORM.DIST(AND(FX$6&gt;=$F107,FX$6&lt;=$H107)*(FX$6-$F107+1),$J107/2,$M107,TRUE)-_xlfn.NORM.DIST(AND(FX$6&gt;=$F107,FX$6&lt;=$H107)*(FW$6-$F107+1),$J107/2,$M107,TRUE))/(1-2*_xlfn.NORM.DIST(0,$J107/2,$M107,TRUE))*$D107+($K107="Steady Growth")*(AND(FX$6&gt;=$F107,FX$6&lt;=$H107)*((FX$6-$F107+1)/($J107*($J107+1)/2)*$D107))+($K107="custom")*CustCF!FR107</f>
        <v/>
      </c>
      <c r="FY107" s="87">
        <f>($K107="Bell Curve")*(_xlfn.NORM.DIST(AND(FY$6&gt;=$F107,FY$6&lt;=$H107)*(FY$6-$F107+1),$J107/2,$M107,TRUE)-_xlfn.NORM.DIST(AND(FY$6&gt;=$F107,FY$6&lt;=$H107)*(FX$6-$F107+1),$J107/2,$M107,TRUE))/(1-2*_xlfn.NORM.DIST(0,$J107/2,$M107,TRUE))*$D107+($K107="Steady Growth")*(AND(FY$6&gt;=$F107,FY$6&lt;=$H107)*((FY$6-$F107+1)/($J107*($J107+1)/2)*$D107))+($K107="custom")*CustCF!FS107</f>
        <v/>
      </c>
      <c r="FZ107" s="87">
        <f>($K107="Bell Curve")*(_xlfn.NORM.DIST(AND(FZ$6&gt;=$F107,FZ$6&lt;=$H107)*(FZ$6-$F107+1),$J107/2,$M107,TRUE)-_xlfn.NORM.DIST(AND(FZ$6&gt;=$F107,FZ$6&lt;=$H107)*(FY$6-$F107+1),$J107/2,$M107,TRUE))/(1-2*_xlfn.NORM.DIST(0,$J107/2,$M107,TRUE))*$D107+($K107="Steady Growth")*(AND(FZ$6&gt;=$F107,FZ$6&lt;=$H107)*((FZ$6-$F107+1)/($J107*($J107+1)/2)*$D107))+($K107="custom")*CustCF!FT107</f>
        <v/>
      </c>
      <c r="GA107" s="87">
        <f>($K107="Bell Curve")*(_xlfn.NORM.DIST(AND(GA$6&gt;=$F107,GA$6&lt;=$H107)*(GA$6-$F107+1),$J107/2,$M107,TRUE)-_xlfn.NORM.DIST(AND(GA$6&gt;=$F107,GA$6&lt;=$H107)*(FZ$6-$F107+1),$J107/2,$M107,TRUE))/(1-2*_xlfn.NORM.DIST(0,$J107/2,$M107,TRUE))*$D107+($K107="Steady Growth")*(AND(GA$6&gt;=$F107,GA$6&lt;=$H107)*((GA$6-$F107+1)/($J107*($J107+1)/2)*$D107))+($K107="custom")*CustCF!FU107</f>
        <v/>
      </c>
      <c r="GB107" s="87">
        <f>($K107="Bell Curve")*(_xlfn.NORM.DIST(AND(GB$6&gt;=$F107,GB$6&lt;=$H107)*(GB$6-$F107+1),$J107/2,$M107,TRUE)-_xlfn.NORM.DIST(AND(GB$6&gt;=$F107,GB$6&lt;=$H107)*(GA$6-$F107+1),$J107/2,$M107,TRUE))/(1-2*_xlfn.NORM.DIST(0,$J107/2,$M107,TRUE))*$D107+($K107="Steady Growth")*(AND(GB$6&gt;=$F107,GB$6&lt;=$H107)*((GB$6-$F107+1)/($J107*($J107+1)/2)*$D107))+($K107="custom")*CustCF!FV107</f>
        <v/>
      </c>
      <c r="GC107" s="87">
        <f>($K107="Bell Curve")*(_xlfn.NORM.DIST(AND(GC$6&gt;=$F107,GC$6&lt;=$H107)*(GC$6-$F107+1),$J107/2,$M107,TRUE)-_xlfn.NORM.DIST(AND(GC$6&gt;=$F107,GC$6&lt;=$H107)*(GB$6-$F107+1),$J107/2,$M107,TRUE))/(1-2*_xlfn.NORM.DIST(0,$J107/2,$M107,TRUE))*$D107+($K107="Steady Growth")*(AND(GC$6&gt;=$F107,GC$6&lt;=$H107)*((GC$6-$F107+1)/($J107*($J107+1)/2)*$D107))+($K107="custom")*CustCF!FW107</f>
        <v/>
      </c>
      <c r="GD107" s="87">
        <f>($K107="Bell Curve")*(_xlfn.NORM.DIST(AND(GD$6&gt;=$F107,GD$6&lt;=$H107)*(GD$6-$F107+1),$J107/2,$M107,TRUE)-_xlfn.NORM.DIST(AND(GD$6&gt;=$F107,GD$6&lt;=$H107)*(GC$6-$F107+1),$J107/2,$M107,TRUE))/(1-2*_xlfn.NORM.DIST(0,$J107/2,$M107,TRUE))*$D107+($K107="Steady Growth")*(AND(GD$6&gt;=$F107,GD$6&lt;=$H107)*((GD$6-$F107+1)/($J107*($J107+1)/2)*$D107))+($K107="custom")*CustCF!FX107</f>
        <v/>
      </c>
      <c r="GE107" s="87">
        <f>($K107="Bell Curve")*(_xlfn.NORM.DIST(AND(GE$6&gt;=$F107,GE$6&lt;=$H107)*(GE$6-$F107+1),$J107/2,$M107,TRUE)-_xlfn.NORM.DIST(AND(GE$6&gt;=$F107,GE$6&lt;=$H107)*(GD$6-$F107+1),$J107/2,$M107,TRUE))/(1-2*_xlfn.NORM.DIST(0,$J107/2,$M107,TRUE))*$D107+($K107="Steady Growth")*(AND(GE$6&gt;=$F107,GE$6&lt;=$H107)*((GE$6-$F107+1)/($J107*($J107+1)/2)*$D107))+($K107="custom")*CustCF!FY107</f>
        <v/>
      </c>
      <c r="GF107" s="87">
        <f>($K107="Bell Curve")*(_xlfn.NORM.DIST(AND(GF$6&gt;=$F107,GF$6&lt;=$H107)*(GF$6-$F107+1),$J107/2,$M107,TRUE)-_xlfn.NORM.DIST(AND(GF$6&gt;=$F107,GF$6&lt;=$H107)*(GE$6-$F107+1),$J107/2,$M107,TRUE))/(1-2*_xlfn.NORM.DIST(0,$J107/2,$M107,TRUE))*$D107+($K107="Steady Growth")*(AND(GF$6&gt;=$F107,GF$6&lt;=$H107)*((GF$6-$F107+1)/($J107*($J107+1)/2)*$D107))+($K107="custom")*CustCF!FZ107</f>
        <v/>
      </c>
      <c r="GG107" s="87">
        <f>($K107="Bell Curve")*(_xlfn.NORM.DIST(AND(GG$6&gt;=$F107,GG$6&lt;=$H107)*(GG$6-$F107+1),$J107/2,$M107,TRUE)-_xlfn.NORM.DIST(AND(GG$6&gt;=$F107,GG$6&lt;=$H107)*(GF$6-$F107+1),$J107/2,$M107,TRUE))/(1-2*_xlfn.NORM.DIST(0,$J107/2,$M107,TRUE))*$D107+($K107="Steady Growth")*(AND(GG$6&gt;=$F107,GG$6&lt;=$H107)*((GG$6-$F107+1)/($J107*($J107+1)/2)*$D107))+($K107="custom")*CustCF!GA107</f>
        <v/>
      </c>
      <c r="GH107" s="87">
        <f>($K107="Bell Curve")*(_xlfn.NORM.DIST(AND(GH$6&gt;=$F107,GH$6&lt;=$H107)*(GH$6-$F107+1),$J107/2,$M107,TRUE)-_xlfn.NORM.DIST(AND(GH$6&gt;=$F107,GH$6&lt;=$H107)*(GG$6-$F107+1),$J107/2,$M107,TRUE))/(1-2*_xlfn.NORM.DIST(0,$J107/2,$M107,TRUE))*$D107+($K107="Steady Growth")*(AND(GH$6&gt;=$F107,GH$6&lt;=$H107)*((GH$6-$F107+1)/($J107*($J107+1)/2)*$D107))+($K107="custom")*CustCF!GB107</f>
        <v/>
      </c>
      <c r="GI107" s="87">
        <f>($K107="Bell Curve")*(_xlfn.NORM.DIST(AND(GI$6&gt;=$F107,GI$6&lt;=$H107)*(GI$6-$F107+1),$J107/2,$M107,TRUE)-_xlfn.NORM.DIST(AND(GI$6&gt;=$F107,GI$6&lt;=$H107)*(GH$6-$F107+1),$J107/2,$M107,TRUE))/(1-2*_xlfn.NORM.DIST(0,$J107/2,$M107,TRUE))*$D107+($K107="Steady Growth")*(AND(GI$6&gt;=$F107,GI$6&lt;=$H107)*((GI$6-$F107+1)/($J107*($J107+1)/2)*$D107))+($K107="custom")*CustCF!GC107</f>
        <v/>
      </c>
      <c r="GJ107" s="87">
        <f>($K107="Bell Curve")*(_xlfn.NORM.DIST(AND(GJ$6&gt;=$F107,GJ$6&lt;=$H107)*(GJ$6-$F107+1),$J107/2,$M107,TRUE)-_xlfn.NORM.DIST(AND(GJ$6&gt;=$F107,GJ$6&lt;=$H107)*(GI$6-$F107+1),$J107/2,$M107,TRUE))/(1-2*_xlfn.NORM.DIST(0,$J107/2,$M107,TRUE))*$D107+($K107="Steady Growth")*(AND(GJ$6&gt;=$F107,GJ$6&lt;=$H107)*((GJ$6-$F107+1)/($J107*($J107+1)/2)*$D107))+($K107="custom")*CustCF!GD107</f>
        <v/>
      </c>
      <c r="GK107" s="87">
        <f>($K107="Bell Curve")*(_xlfn.NORM.DIST(AND(GK$6&gt;=$F107,GK$6&lt;=$H107)*(GK$6-$F107+1),$J107/2,$M107,TRUE)-_xlfn.NORM.DIST(AND(GK$6&gt;=$F107,GK$6&lt;=$H107)*(GJ$6-$F107+1),$J107/2,$M107,TRUE))/(1-2*_xlfn.NORM.DIST(0,$J107/2,$M107,TRUE))*$D107+($K107="Steady Growth")*(AND(GK$6&gt;=$F107,GK$6&lt;=$H107)*((GK$6-$F107+1)/($J107*($J107+1)/2)*$D107))+($K107="custom")*CustCF!GE107</f>
        <v/>
      </c>
      <c r="GL107" s="87">
        <f>($K107="Bell Curve")*(_xlfn.NORM.DIST(AND(GL$6&gt;=$F107,GL$6&lt;=$H107)*(GL$6-$F107+1),$J107/2,$M107,TRUE)-_xlfn.NORM.DIST(AND(GL$6&gt;=$F107,GL$6&lt;=$H107)*(GK$6-$F107+1),$J107/2,$M107,TRUE))/(1-2*_xlfn.NORM.DIST(0,$J107/2,$M107,TRUE))*$D107+($K107="Steady Growth")*(AND(GL$6&gt;=$F107,GL$6&lt;=$H107)*((GL$6-$F107+1)/($J107*($J107+1)/2)*$D107))+($K107="custom")*CustCF!GF107</f>
        <v/>
      </c>
      <c r="GM107" s="87">
        <f>($K107="Bell Curve")*(_xlfn.NORM.DIST(AND(GM$6&gt;=$F107,GM$6&lt;=$H107)*(GM$6-$F107+1),$J107/2,$M107,TRUE)-_xlfn.NORM.DIST(AND(GM$6&gt;=$F107,GM$6&lt;=$H107)*(GL$6-$F107+1),$J107/2,$M107,TRUE))/(1-2*_xlfn.NORM.DIST(0,$J107/2,$M107,TRUE))*$D107+($K107="Steady Growth")*(AND(GM$6&gt;=$F107,GM$6&lt;=$H107)*((GM$6-$F107+1)/($J107*($J107+1)/2)*$D107))+($K107="custom")*CustCF!GG107</f>
        <v/>
      </c>
      <c r="GN107" s="257">
        <f>($K107="Bell Curve")*(_xlfn.NORM.DIST(AND(GN$6&gt;=$F107,GN$6&lt;=$H107)*(GN$6-$F107+1),$J107/2,$M107,TRUE)-_xlfn.NORM.DIST(AND(GN$6&gt;=$F107,GN$6&lt;=$H107)*(GM$6-$F107+1),$J107/2,$M107,TRUE))/(1-2*_xlfn.NORM.DIST(0,$J107/2,$M107,TRUE))*$D107+($K107="Steady Growth")*(AND(GN$6&gt;=$F107,GN$6&lt;=$H107)*((GN$6-$F107+1)/($J107*($J107+1)/2)*$D107))+($K107="custom")*CustCF!GH107</f>
        <v/>
      </c>
      <c r="GO107" s="1" t="n"/>
      <c r="GP107" s="63" t="n"/>
    </row>
    <row r="108" hidden="1" outlineLevel="1">
      <c r="A108" s="1" t="n"/>
      <c r="B108" s="1" t="n"/>
      <c r="C108" s="251">
        <f>Budget!AB19</f>
        <v/>
      </c>
      <c r="D108" s="14">
        <f>Budget!AC19</f>
        <v/>
      </c>
      <c r="E108" s="14">
        <f>IF(D108&lt;&gt;0,F108,"")</f>
        <v/>
      </c>
      <c r="F108" s="252" t="n">
        <v>0</v>
      </c>
      <c r="G108" s="921">
        <f>IF(L108="custom",CustCF!F108,INDEX($P$8:$GN$8,MATCH(F108,$P$6:$GN$6,0)))</f>
        <v/>
      </c>
      <c r="H108" s="252" t="n">
        <v>0</v>
      </c>
      <c r="I108" s="921">
        <f>IF(L108="custom",CustCF!G108,INDEX($P$8:$GN$8,MATCH(H108,$P$6:$GN$6,0)))</f>
        <v/>
      </c>
      <c r="J108" s="249">
        <f>H108-F108+1</f>
        <v/>
      </c>
      <c r="K108" s="254" t="inlineStr">
        <is>
          <t>Bell Curve</t>
        </is>
      </c>
      <c r="L108" s="255" t="inlineStr">
        <is>
          <t>Flat (9)</t>
        </is>
      </c>
      <c r="M108" s="256">
        <f>INDEX($D$261:$D$266,MATCH(L108,$C$261:$C$266,0))</f>
        <v/>
      </c>
      <c r="N108" s="13">
        <f>SUM(P108:GN108)</f>
        <v/>
      </c>
      <c r="O108" s="14" t="n"/>
      <c r="P108" s="87">
        <f>($K108="Bell Curve")*(_xlfn.NORM.DIST(AND(P$6&gt;=$F108,P$6&lt;=$H108)*(P$6-$F108+1),$J108/2,$M108,TRUE)-_xlfn.NORM.DIST(AND(P$6&gt;=$F108,P$6&lt;=$H108)*(O$6-$F108+1),$J108/2,$M108,TRUE))/(1-2*_xlfn.NORM.DIST(0,$J108/2,$M108,TRUE))*$D108+($K108="Steady Growth")*(AND(P$6&gt;=$F108,P$6&lt;=$H108)*((P$6-$F108+1)/($J108*($J108+1)/2)*$D108))+($K108="custom")*CustCF!J108</f>
        <v/>
      </c>
      <c r="Q108" s="87">
        <f>($K108="Bell Curve")*(_xlfn.NORM.DIST(AND(Q$6&gt;=$F108,Q$6&lt;=$H108)*(Q$6-$F108+1),$J108/2,$M108,TRUE)-_xlfn.NORM.DIST(AND(Q$6&gt;=$F108,Q$6&lt;=$H108)*(P$6-$F108+1),$J108/2,$M108,TRUE))/(1-2*_xlfn.NORM.DIST(0,$J108/2,$M108,TRUE))*$D108+($K108="Steady Growth")*(AND(Q$6&gt;=$F108,Q$6&lt;=$H108)*((Q$6-$F108+1)/($J108*($J108+1)/2)*$D108))+($K108="custom")*CustCF!K108</f>
        <v/>
      </c>
      <c r="R108" s="87">
        <f>($K108="Bell Curve")*(_xlfn.NORM.DIST(AND(R$6&gt;=$F108,R$6&lt;=$H108)*(R$6-$F108+1),$J108/2,$M108,TRUE)-_xlfn.NORM.DIST(AND(R$6&gt;=$F108,R$6&lt;=$H108)*(Q$6-$F108+1),$J108/2,$M108,TRUE))/(1-2*_xlfn.NORM.DIST(0,$J108/2,$M108,TRUE))*$D108+($K108="Steady Growth")*(AND(R$6&gt;=$F108,R$6&lt;=$H108)*((R$6-$F108+1)/($J108*($J108+1)/2)*$D108))+($K108="custom")*CustCF!L108</f>
        <v/>
      </c>
      <c r="S108" s="87">
        <f>($K108="Bell Curve")*(_xlfn.NORM.DIST(AND(S$6&gt;=$F108,S$6&lt;=$H108)*(S$6-$F108+1),$J108/2,$M108,TRUE)-_xlfn.NORM.DIST(AND(S$6&gt;=$F108,S$6&lt;=$H108)*(R$6-$F108+1),$J108/2,$M108,TRUE))/(1-2*_xlfn.NORM.DIST(0,$J108/2,$M108,TRUE))*$D108+($K108="Steady Growth")*(AND(S$6&gt;=$F108,S$6&lt;=$H108)*((S$6-$F108+1)/($J108*($J108+1)/2)*$D108))+($K108="custom")*CustCF!M108</f>
        <v/>
      </c>
      <c r="T108" s="87">
        <f>($K108="Bell Curve")*(_xlfn.NORM.DIST(AND(T$6&gt;=$F108,T$6&lt;=$H108)*(T$6-$F108+1),$J108/2,$M108,TRUE)-_xlfn.NORM.DIST(AND(T$6&gt;=$F108,T$6&lt;=$H108)*(S$6-$F108+1),$J108/2,$M108,TRUE))/(1-2*_xlfn.NORM.DIST(0,$J108/2,$M108,TRUE))*$D108+($K108="Steady Growth")*(AND(T$6&gt;=$F108,T$6&lt;=$H108)*((T$6-$F108+1)/($J108*($J108+1)/2)*$D108))+($K108="custom")*CustCF!N108</f>
        <v/>
      </c>
      <c r="U108" s="87">
        <f>($K108="Bell Curve")*(_xlfn.NORM.DIST(AND(U$6&gt;=$F108,U$6&lt;=$H108)*(U$6-$F108+1),$J108/2,$M108,TRUE)-_xlfn.NORM.DIST(AND(U$6&gt;=$F108,U$6&lt;=$H108)*(T$6-$F108+1),$J108/2,$M108,TRUE))/(1-2*_xlfn.NORM.DIST(0,$J108/2,$M108,TRUE))*$D108+($K108="Steady Growth")*(AND(U$6&gt;=$F108,U$6&lt;=$H108)*((U$6-$F108+1)/($J108*($J108+1)/2)*$D108))+($K108="custom")*CustCF!O108</f>
        <v/>
      </c>
      <c r="V108" s="87">
        <f>($K108="Bell Curve")*(_xlfn.NORM.DIST(AND(V$6&gt;=$F108,V$6&lt;=$H108)*(V$6-$F108+1),$J108/2,$M108,TRUE)-_xlfn.NORM.DIST(AND(V$6&gt;=$F108,V$6&lt;=$H108)*(U$6-$F108+1),$J108/2,$M108,TRUE))/(1-2*_xlfn.NORM.DIST(0,$J108/2,$M108,TRUE))*$D108+($K108="Steady Growth")*(AND(V$6&gt;=$F108,V$6&lt;=$H108)*((V$6-$F108+1)/($J108*($J108+1)/2)*$D108))+($K108="custom")*CustCF!P108</f>
        <v/>
      </c>
      <c r="W108" s="87">
        <f>($K108="Bell Curve")*(_xlfn.NORM.DIST(AND(W$6&gt;=$F108,W$6&lt;=$H108)*(W$6-$F108+1),$J108/2,$M108,TRUE)-_xlfn.NORM.DIST(AND(W$6&gt;=$F108,W$6&lt;=$H108)*(V$6-$F108+1),$J108/2,$M108,TRUE))/(1-2*_xlfn.NORM.DIST(0,$J108/2,$M108,TRUE))*$D108+($K108="Steady Growth")*(AND(W$6&gt;=$F108,W$6&lt;=$H108)*((W$6-$F108+1)/($J108*($J108+1)/2)*$D108))+($K108="custom")*CustCF!Q108</f>
        <v/>
      </c>
      <c r="X108" s="87">
        <f>($K108="Bell Curve")*(_xlfn.NORM.DIST(AND(X$6&gt;=$F108,X$6&lt;=$H108)*(X$6-$F108+1),$J108/2,$M108,TRUE)-_xlfn.NORM.DIST(AND(X$6&gt;=$F108,X$6&lt;=$H108)*(W$6-$F108+1),$J108/2,$M108,TRUE))/(1-2*_xlfn.NORM.DIST(0,$J108/2,$M108,TRUE))*$D108+($K108="Steady Growth")*(AND(X$6&gt;=$F108,X$6&lt;=$H108)*((X$6-$F108+1)/($J108*($J108+1)/2)*$D108))+($K108="custom")*CustCF!R108</f>
        <v/>
      </c>
      <c r="Y108" s="87">
        <f>($K108="Bell Curve")*(_xlfn.NORM.DIST(AND(Y$6&gt;=$F108,Y$6&lt;=$H108)*(Y$6-$F108+1),$J108/2,$M108,TRUE)-_xlfn.NORM.DIST(AND(Y$6&gt;=$F108,Y$6&lt;=$H108)*(X$6-$F108+1),$J108/2,$M108,TRUE))/(1-2*_xlfn.NORM.DIST(0,$J108/2,$M108,TRUE))*$D108+($K108="Steady Growth")*(AND(Y$6&gt;=$F108,Y$6&lt;=$H108)*((Y$6-$F108+1)/($J108*($J108+1)/2)*$D108))+($K108="custom")*CustCF!S108</f>
        <v/>
      </c>
      <c r="Z108" s="87">
        <f>($K108="Bell Curve")*(_xlfn.NORM.DIST(AND(Z$6&gt;=$F108,Z$6&lt;=$H108)*(Z$6-$F108+1),$J108/2,$M108,TRUE)-_xlfn.NORM.DIST(AND(Z$6&gt;=$F108,Z$6&lt;=$H108)*(Y$6-$F108+1),$J108/2,$M108,TRUE))/(1-2*_xlfn.NORM.DIST(0,$J108/2,$M108,TRUE))*$D108+($K108="Steady Growth")*(AND(Z$6&gt;=$F108,Z$6&lt;=$H108)*((Z$6-$F108+1)/($J108*($J108+1)/2)*$D108))+($K108="custom")*CustCF!T108</f>
        <v/>
      </c>
      <c r="AA108" s="87">
        <f>($K108="Bell Curve")*(_xlfn.NORM.DIST(AND(AA$6&gt;=$F108,AA$6&lt;=$H108)*(AA$6-$F108+1),$J108/2,$M108,TRUE)-_xlfn.NORM.DIST(AND(AA$6&gt;=$F108,AA$6&lt;=$H108)*(Z$6-$F108+1),$J108/2,$M108,TRUE))/(1-2*_xlfn.NORM.DIST(0,$J108/2,$M108,TRUE))*$D108+($K108="Steady Growth")*(AND(AA$6&gt;=$F108,AA$6&lt;=$H108)*((AA$6-$F108+1)/($J108*($J108+1)/2)*$D108))+($K108="custom")*CustCF!U108</f>
        <v/>
      </c>
      <c r="AB108" s="87">
        <f>($K108="Bell Curve")*(_xlfn.NORM.DIST(AND(AB$6&gt;=$F108,AB$6&lt;=$H108)*(AB$6-$F108+1),$J108/2,$M108,TRUE)-_xlfn.NORM.DIST(AND(AB$6&gt;=$F108,AB$6&lt;=$H108)*(AA$6-$F108+1),$J108/2,$M108,TRUE))/(1-2*_xlfn.NORM.DIST(0,$J108/2,$M108,TRUE))*$D108+($K108="Steady Growth")*(AND(AB$6&gt;=$F108,AB$6&lt;=$H108)*((AB$6-$F108+1)/($J108*($J108+1)/2)*$D108))+($K108="custom")*CustCF!V108</f>
        <v/>
      </c>
      <c r="AC108" s="87">
        <f>($K108="Bell Curve")*(_xlfn.NORM.DIST(AND(AC$6&gt;=$F108,AC$6&lt;=$H108)*(AC$6-$F108+1),$J108/2,$M108,TRUE)-_xlfn.NORM.DIST(AND(AC$6&gt;=$F108,AC$6&lt;=$H108)*(AB$6-$F108+1),$J108/2,$M108,TRUE))/(1-2*_xlfn.NORM.DIST(0,$J108/2,$M108,TRUE))*$D108+($K108="Steady Growth")*(AND(AC$6&gt;=$F108,AC$6&lt;=$H108)*((AC$6-$F108+1)/($J108*($J108+1)/2)*$D108))+($K108="custom")*CustCF!W108</f>
        <v/>
      </c>
      <c r="AD108" s="87">
        <f>($K108="Bell Curve")*(_xlfn.NORM.DIST(AND(AD$6&gt;=$F108,AD$6&lt;=$H108)*(AD$6-$F108+1),$J108/2,$M108,TRUE)-_xlfn.NORM.DIST(AND(AD$6&gt;=$F108,AD$6&lt;=$H108)*(AC$6-$F108+1),$J108/2,$M108,TRUE))/(1-2*_xlfn.NORM.DIST(0,$J108/2,$M108,TRUE))*$D108+($K108="Steady Growth")*(AND(AD$6&gt;=$F108,AD$6&lt;=$H108)*((AD$6-$F108+1)/($J108*($J108+1)/2)*$D108))+($K108="custom")*CustCF!X108</f>
        <v/>
      </c>
      <c r="AE108" s="87">
        <f>($K108="Bell Curve")*(_xlfn.NORM.DIST(AND(AE$6&gt;=$F108,AE$6&lt;=$H108)*(AE$6-$F108+1),$J108/2,$M108,TRUE)-_xlfn.NORM.DIST(AND(AE$6&gt;=$F108,AE$6&lt;=$H108)*(AD$6-$F108+1),$J108/2,$M108,TRUE))/(1-2*_xlfn.NORM.DIST(0,$J108/2,$M108,TRUE))*$D108+($K108="Steady Growth")*(AND(AE$6&gt;=$F108,AE$6&lt;=$H108)*((AE$6-$F108+1)/($J108*($J108+1)/2)*$D108))+($K108="custom")*CustCF!Y108</f>
        <v/>
      </c>
      <c r="AF108" s="87">
        <f>($K108="Bell Curve")*(_xlfn.NORM.DIST(AND(AF$6&gt;=$F108,AF$6&lt;=$H108)*(AF$6-$F108+1),$J108/2,$M108,TRUE)-_xlfn.NORM.DIST(AND(AF$6&gt;=$F108,AF$6&lt;=$H108)*(AE$6-$F108+1),$J108/2,$M108,TRUE))/(1-2*_xlfn.NORM.DIST(0,$J108/2,$M108,TRUE))*$D108+($K108="Steady Growth")*(AND(AF$6&gt;=$F108,AF$6&lt;=$H108)*((AF$6-$F108+1)/($J108*($J108+1)/2)*$D108))+($K108="custom")*CustCF!Z108</f>
        <v/>
      </c>
      <c r="AG108" s="87">
        <f>($K108="Bell Curve")*(_xlfn.NORM.DIST(AND(AG$6&gt;=$F108,AG$6&lt;=$H108)*(AG$6-$F108+1),$J108/2,$M108,TRUE)-_xlfn.NORM.DIST(AND(AG$6&gt;=$F108,AG$6&lt;=$H108)*(AF$6-$F108+1),$J108/2,$M108,TRUE))/(1-2*_xlfn.NORM.DIST(0,$J108/2,$M108,TRUE))*$D108+($K108="Steady Growth")*(AND(AG$6&gt;=$F108,AG$6&lt;=$H108)*((AG$6-$F108+1)/($J108*($J108+1)/2)*$D108))+($K108="custom")*CustCF!AA108</f>
        <v/>
      </c>
      <c r="AH108" s="87">
        <f>($K108="Bell Curve")*(_xlfn.NORM.DIST(AND(AH$6&gt;=$F108,AH$6&lt;=$H108)*(AH$6-$F108+1),$J108/2,$M108,TRUE)-_xlfn.NORM.DIST(AND(AH$6&gt;=$F108,AH$6&lt;=$H108)*(AG$6-$F108+1),$J108/2,$M108,TRUE))/(1-2*_xlfn.NORM.DIST(0,$J108/2,$M108,TRUE))*$D108+($K108="Steady Growth")*(AND(AH$6&gt;=$F108,AH$6&lt;=$H108)*((AH$6-$F108+1)/($J108*($J108+1)/2)*$D108))+($K108="custom")*CustCF!AB108</f>
        <v/>
      </c>
      <c r="AI108" s="87">
        <f>($K108="Bell Curve")*(_xlfn.NORM.DIST(AND(AI$6&gt;=$F108,AI$6&lt;=$H108)*(AI$6-$F108+1),$J108/2,$M108,TRUE)-_xlfn.NORM.DIST(AND(AI$6&gt;=$F108,AI$6&lt;=$H108)*(AH$6-$F108+1),$J108/2,$M108,TRUE))/(1-2*_xlfn.NORM.DIST(0,$J108/2,$M108,TRUE))*$D108+($K108="Steady Growth")*(AND(AI$6&gt;=$F108,AI$6&lt;=$H108)*((AI$6-$F108+1)/($J108*($J108+1)/2)*$D108))+($K108="custom")*CustCF!AC108</f>
        <v/>
      </c>
      <c r="AJ108" s="87">
        <f>($K108="Bell Curve")*(_xlfn.NORM.DIST(AND(AJ$6&gt;=$F108,AJ$6&lt;=$H108)*(AJ$6-$F108+1),$J108/2,$M108,TRUE)-_xlfn.NORM.DIST(AND(AJ$6&gt;=$F108,AJ$6&lt;=$H108)*(AI$6-$F108+1),$J108/2,$M108,TRUE))/(1-2*_xlfn.NORM.DIST(0,$J108/2,$M108,TRUE))*$D108+($K108="Steady Growth")*(AND(AJ$6&gt;=$F108,AJ$6&lt;=$H108)*((AJ$6-$F108+1)/($J108*($J108+1)/2)*$D108))+($K108="custom")*CustCF!AD108</f>
        <v/>
      </c>
      <c r="AK108" s="87">
        <f>($K108="Bell Curve")*(_xlfn.NORM.DIST(AND(AK$6&gt;=$F108,AK$6&lt;=$H108)*(AK$6-$F108+1),$J108/2,$M108,TRUE)-_xlfn.NORM.DIST(AND(AK$6&gt;=$F108,AK$6&lt;=$H108)*(AJ$6-$F108+1),$J108/2,$M108,TRUE))/(1-2*_xlfn.NORM.DIST(0,$J108/2,$M108,TRUE))*$D108+($K108="Steady Growth")*(AND(AK$6&gt;=$F108,AK$6&lt;=$H108)*((AK$6-$F108+1)/($J108*($J108+1)/2)*$D108))+($K108="custom")*CustCF!AE108</f>
        <v/>
      </c>
      <c r="AL108" s="87">
        <f>($K108="Bell Curve")*(_xlfn.NORM.DIST(AND(AL$6&gt;=$F108,AL$6&lt;=$H108)*(AL$6-$F108+1),$J108/2,$M108,TRUE)-_xlfn.NORM.DIST(AND(AL$6&gt;=$F108,AL$6&lt;=$H108)*(AK$6-$F108+1),$J108/2,$M108,TRUE))/(1-2*_xlfn.NORM.DIST(0,$J108/2,$M108,TRUE))*$D108+($K108="Steady Growth")*(AND(AL$6&gt;=$F108,AL$6&lt;=$H108)*((AL$6-$F108+1)/($J108*($J108+1)/2)*$D108))+($K108="custom")*CustCF!AF108</f>
        <v/>
      </c>
      <c r="AM108" s="87">
        <f>($K108="Bell Curve")*(_xlfn.NORM.DIST(AND(AM$6&gt;=$F108,AM$6&lt;=$H108)*(AM$6-$F108+1),$J108/2,$M108,TRUE)-_xlfn.NORM.DIST(AND(AM$6&gt;=$F108,AM$6&lt;=$H108)*(AL$6-$F108+1),$J108/2,$M108,TRUE))/(1-2*_xlfn.NORM.DIST(0,$J108/2,$M108,TRUE))*$D108+($K108="Steady Growth")*(AND(AM$6&gt;=$F108,AM$6&lt;=$H108)*((AM$6-$F108+1)/($J108*($J108+1)/2)*$D108))+($K108="custom")*CustCF!AG108</f>
        <v/>
      </c>
      <c r="AN108" s="87">
        <f>($K108="Bell Curve")*(_xlfn.NORM.DIST(AND(AN$6&gt;=$F108,AN$6&lt;=$H108)*(AN$6-$F108+1),$J108/2,$M108,TRUE)-_xlfn.NORM.DIST(AND(AN$6&gt;=$F108,AN$6&lt;=$H108)*(AM$6-$F108+1),$J108/2,$M108,TRUE))/(1-2*_xlfn.NORM.DIST(0,$J108/2,$M108,TRUE))*$D108+($K108="Steady Growth")*(AND(AN$6&gt;=$F108,AN$6&lt;=$H108)*((AN$6-$F108+1)/($J108*($J108+1)/2)*$D108))+($K108="custom")*CustCF!AH108</f>
        <v/>
      </c>
      <c r="AO108" s="87">
        <f>($K108="Bell Curve")*(_xlfn.NORM.DIST(AND(AO$6&gt;=$F108,AO$6&lt;=$H108)*(AO$6-$F108+1),$J108/2,$M108,TRUE)-_xlfn.NORM.DIST(AND(AO$6&gt;=$F108,AO$6&lt;=$H108)*(AN$6-$F108+1),$J108/2,$M108,TRUE))/(1-2*_xlfn.NORM.DIST(0,$J108/2,$M108,TRUE))*$D108+($K108="Steady Growth")*(AND(AO$6&gt;=$F108,AO$6&lt;=$H108)*((AO$6-$F108+1)/($J108*($J108+1)/2)*$D108))+($K108="custom")*CustCF!AI108</f>
        <v/>
      </c>
      <c r="AP108" s="87">
        <f>($K108="Bell Curve")*(_xlfn.NORM.DIST(AND(AP$6&gt;=$F108,AP$6&lt;=$H108)*(AP$6-$F108+1),$J108/2,$M108,TRUE)-_xlfn.NORM.DIST(AND(AP$6&gt;=$F108,AP$6&lt;=$H108)*(AO$6-$F108+1),$J108/2,$M108,TRUE))/(1-2*_xlfn.NORM.DIST(0,$J108/2,$M108,TRUE))*$D108+($K108="Steady Growth")*(AND(AP$6&gt;=$F108,AP$6&lt;=$H108)*((AP$6-$F108+1)/($J108*($J108+1)/2)*$D108))+($K108="custom")*CustCF!AJ108</f>
        <v/>
      </c>
      <c r="AQ108" s="87">
        <f>($K108="Bell Curve")*(_xlfn.NORM.DIST(AND(AQ$6&gt;=$F108,AQ$6&lt;=$H108)*(AQ$6-$F108+1),$J108/2,$M108,TRUE)-_xlfn.NORM.DIST(AND(AQ$6&gt;=$F108,AQ$6&lt;=$H108)*(AP$6-$F108+1),$J108/2,$M108,TRUE))/(1-2*_xlfn.NORM.DIST(0,$J108/2,$M108,TRUE))*$D108+($K108="Steady Growth")*(AND(AQ$6&gt;=$F108,AQ$6&lt;=$H108)*((AQ$6-$F108+1)/($J108*($J108+1)/2)*$D108))+($K108="custom")*CustCF!AK108</f>
        <v/>
      </c>
      <c r="AR108" s="87">
        <f>($K108="Bell Curve")*(_xlfn.NORM.DIST(AND(AR$6&gt;=$F108,AR$6&lt;=$H108)*(AR$6-$F108+1),$J108/2,$M108,TRUE)-_xlfn.NORM.DIST(AND(AR$6&gt;=$F108,AR$6&lt;=$H108)*(AQ$6-$F108+1),$J108/2,$M108,TRUE))/(1-2*_xlfn.NORM.DIST(0,$J108/2,$M108,TRUE))*$D108+($K108="Steady Growth")*(AND(AR$6&gt;=$F108,AR$6&lt;=$H108)*((AR$6-$F108+1)/($J108*($J108+1)/2)*$D108))+($K108="custom")*CustCF!AL108</f>
        <v/>
      </c>
      <c r="AS108" s="87">
        <f>($K108="Bell Curve")*(_xlfn.NORM.DIST(AND(AS$6&gt;=$F108,AS$6&lt;=$H108)*(AS$6-$F108+1),$J108/2,$M108,TRUE)-_xlfn.NORM.DIST(AND(AS$6&gt;=$F108,AS$6&lt;=$H108)*(AR$6-$F108+1),$J108/2,$M108,TRUE))/(1-2*_xlfn.NORM.DIST(0,$J108/2,$M108,TRUE))*$D108+($K108="Steady Growth")*(AND(AS$6&gt;=$F108,AS$6&lt;=$H108)*((AS$6-$F108+1)/($J108*($J108+1)/2)*$D108))+($K108="custom")*CustCF!AM108</f>
        <v/>
      </c>
      <c r="AT108" s="87">
        <f>($K108="Bell Curve")*(_xlfn.NORM.DIST(AND(AT$6&gt;=$F108,AT$6&lt;=$H108)*(AT$6-$F108+1),$J108/2,$M108,TRUE)-_xlfn.NORM.DIST(AND(AT$6&gt;=$F108,AT$6&lt;=$H108)*(AS$6-$F108+1),$J108/2,$M108,TRUE))/(1-2*_xlfn.NORM.DIST(0,$J108/2,$M108,TRUE))*$D108+($K108="Steady Growth")*(AND(AT$6&gt;=$F108,AT$6&lt;=$H108)*((AT$6-$F108+1)/($J108*($J108+1)/2)*$D108))+($K108="custom")*CustCF!AN108</f>
        <v/>
      </c>
      <c r="AU108" s="87">
        <f>($K108="Bell Curve")*(_xlfn.NORM.DIST(AND(AU$6&gt;=$F108,AU$6&lt;=$H108)*(AU$6-$F108+1),$J108/2,$M108,TRUE)-_xlfn.NORM.DIST(AND(AU$6&gt;=$F108,AU$6&lt;=$H108)*(AT$6-$F108+1),$J108/2,$M108,TRUE))/(1-2*_xlfn.NORM.DIST(0,$J108/2,$M108,TRUE))*$D108+($K108="Steady Growth")*(AND(AU$6&gt;=$F108,AU$6&lt;=$H108)*((AU$6-$F108+1)/($J108*($J108+1)/2)*$D108))+($K108="custom")*CustCF!AO108</f>
        <v/>
      </c>
      <c r="AV108" s="87">
        <f>($K108="Bell Curve")*(_xlfn.NORM.DIST(AND(AV$6&gt;=$F108,AV$6&lt;=$H108)*(AV$6-$F108+1),$J108/2,$M108,TRUE)-_xlfn.NORM.DIST(AND(AV$6&gt;=$F108,AV$6&lt;=$H108)*(AU$6-$F108+1),$J108/2,$M108,TRUE))/(1-2*_xlfn.NORM.DIST(0,$J108/2,$M108,TRUE))*$D108+($K108="Steady Growth")*(AND(AV$6&gt;=$F108,AV$6&lt;=$H108)*((AV$6-$F108+1)/($J108*($J108+1)/2)*$D108))+($K108="custom")*CustCF!AP108</f>
        <v/>
      </c>
      <c r="AW108" s="87">
        <f>($K108="Bell Curve")*(_xlfn.NORM.DIST(AND(AW$6&gt;=$F108,AW$6&lt;=$H108)*(AW$6-$F108+1),$J108/2,$M108,TRUE)-_xlfn.NORM.DIST(AND(AW$6&gt;=$F108,AW$6&lt;=$H108)*(AV$6-$F108+1),$J108/2,$M108,TRUE))/(1-2*_xlfn.NORM.DIST(0,$J108/2,$M108,TRUE))*$D108+($K108="Steady Growth")*(AND(AW$6&gt;=$F108,AW$6&lt;=$H108)*((AW$6-$F108+1)/($J108*($J108+1)/2)*$D108))+($K108="custom")*CustCF!AQ108</f>
        <v/>
      </c>
      <c r="AX108" s="87">
        <f>($K108="Bell Curve")*(_xlfn.NORM.DIST(AND(AX$6&gt;=$F108,AX$6&lt;=$H108)*(AX$6-$F108+1),$J108/2,$M108,TRUE)-_xlfn.NORM.DIST(AND(AX$6&gt;=$F108,AX$6&lt;=$H108)*(AW$6-$F108+1),$J108/2,$M108,TRUE))/(1-2*_xlfn.NORM.DIST(0,$J108/2,$M108,TRUE))*$D108+($K108="Steady Growth")*(AND(AX$6&gt;=$F108,AX$6&lt;=$H108)*((AX$6-$F108+1)/($J108*($J108+1)/2)*$D108))+($K108="custom")*CustCF!AR108</f>
        <v/>
      </c>
      <c r="AY108" s="87">
        <f>($K108="Bell Curve")*(_xlfn.NORM.DIST(AND(AY$6&gt;=$F108,AY$6&lt;=$H108)*(AY$6-$F108+1),$J108/2,$M108,TRUE)-_xlfn.NORM.DIST(AND(AY$6&gt;=$F108,AY$6&lt;=$H108)*(AX$6-$F108+1),$J108/2,$M108,TRUE))/(1-2*_xlfn.NORM.DIST(0,$J108/2,$M108,TRUE))*$D108+($K108="Steady Growth")*(AND(AY$6&gt;=$F108,AY$6&lt;=$H108)*((AY$6-$F108+1)/($J108*($J108+1)/2)*$D108))+($K108="custom")*CustCF!AS108</f>
        <v/>
      </c>
      <c r="AZ108" s="87">
        <f>($K108="Bell Curve")*(_xlfn.NORM.DIST(AND(AZ$6&gt;=$F108,AZ$6&lt;=$H108)*(AZ$6-$F108+1),$J108/2,$M108,TRUE)-_xlfn.NORM.DIST(AND(AZ$6&gt;=$F108,AZ$6&lt;=$H108)*(AY$6-$F108+1),$J108/2,$M108,TRUE))/(1-2*_xlfn.NORM.DIST(0,$J108/2,$M108,TRUE))*$D108+($K108="Steady Growth")*(AND(AZ$6&gt;=$F108,AZ$6&lt;=$H108)*((AZ$6-$F108+1)/($J108*($J108+1)/2)*$D108))+($K108="custom")*CustCF!AT108</f>
        <v/>
      </c>
      <c r="BA108" s="87">
        <f>($K108="Bell Curve")*(_xlfn.NORM.DIST(AND(BA$6&gt;=$F108,BA$6&lt;=$H108)*(BA$6-$F108+1),$J108/2,$M108,TRUE)-_xlfn.NORM.DIST(AND(BA$6&gt;=$F108,BA$6&lt;=$H108)*(AZ$6-$F108+1),$J108/2,$M108,TRUE))/(1-2*_xlfn.NORM.DIST(0,$J108/2,$M108,TRUE))*$D108+($K108="Steady Growth")*(AND(BA$6&gt;=$F108,BA$6&lt;=$H108)*((BA$6-$F108+1)/($J108*($J108+1)/2)*$D108))+($K108="custom")*CustCF!AU108</f>
        <v/>
      </c>
      <c r="BB108" s="87">
        <f>($K108="Bell Curve")*(_xlfn.NORM.DIST(AND(BB$6&gt;=$F108,BB$6&lt;=$H108)*(BB$6-$F108+1),$J108/2,$M108,TRUE)-_xlfn.NORM.DIST(AND(BB$6&gt;=$F108,BB$6&lt;=$H108)*(BA$6-$F108+1),$J108/2,$M108,TRUE))/(1-2*_xlfn.NORM.DIST(0,$J108/2,$M108,TRUE))*$D108+($K108="Steady Growth")*(AND(BB$6&gt;=$F108,BB$6&lt;=$H108)*((BB$6-$F108+1)/($J108*($J108+1)/2)*$D108))+($K108="custom")*CustCF!AV108</f>
        <v/>
      </c>
      <c r="BC108" s="87">
        <f>($K108="Bell Curve")*(_xlfn.NORM.DIST(AND(BC$6&gt;=$F108,BC$6&lt;=$H108)*(BC$6-$F108+1),$J108/2,$M108,TRUE)-_xlfn.NORM.DIST(AND(BC$6&gt;=$F108,BC$6&lt;=$H108)*(BB$6-$F108+1),$J108/2,$M108,TRUE))/(1-2*_xlfn.NORM.DIST(0,$J108/2,$M108,TRUE))*$D108+($K108="Steady Growth")*(AND(BC$6&gt;=$F108,BC$6&lt;=$H108)*((BC$6-$F108+1)/($J108*($J108+1)/2)*$D108))+($K108="custom")*CustCF!AW108</f>
        <v/>
      </c>
      <c r="BD108" s="87">
        <f>($K108="Bell Curve")*(_xlfn.NORM.DIST(AND(BD$6&gt;=$F108,BD$6&lt;=$H108)*(BD$6-$F108+1),$J108/2,$M108,TRUE)-_xlfn.NORM.DIST(AND(BD$6&gt;=$F108,BD$6&lt;=$H108)*(BC$6-$F108+1),$J108/2,$M108,TRUE))/(1-2*_xlfn.NORM.DIST(0,$J108/2,$M108,TRUE))*$D108+($K108="Steady Growth")*(AND(BD$6&gt;=$F108,BD$6&lt;=$H108)*((BD$6-$F108+1)/($J108*($J108+1)/2)*$D108))+($K108="custom")*CustCF!AX108</f>
        <v/>
      </c>
      <c r="BE108" s="87">
        <f>($K108="Bell Curve")*(_xlfn.NORM.DIST(AND(BE$6&gt;=$F108,BE$6&lt;=$H108)*(BE$6-$F108+1),$J108/2,$M108,TRUE)-_xlfn.NORM.DIST(AND(BE$6&gt;=$F108,BE$6&lt;=$H108)*(BD$6-$F108+1),$J108/2,$M108,TRUE))/(1-2*_xlfn.NORM.DIST(0,$J108/2,$M108,TRUE))*$D108+($K108="Steady Growth")*(AND(BE$6&gt;=$F108,BE$6&lt;=$H108)*((BE$6-$F108+1)/($J108*($J108+1)/2)*$D108))+($K108="custom")*CustCF!AY108</f>
        <v/>
      </c>
      <c r="BF108" s="87">
        <f>($K108="Bell Curve")*(_xlfn.NORM.DIST(AND(BF$6&gt;=$F108,BF$6&lt;=$H108)*(BF$6-$F108+1),$J108/2,$M108,TRUE)-_xlfn.NORM.DIST(AND(BF$6&gt;=$F108,BF$6&lt;=$H108)*(BE$6-$F108+1),$J108/2,$M108,TRUE))/(1-2*_xlfn.NORM.DIST(0,$J108/2,$M108,TRUE))*$D108+($K108="Steady Growth")*(AND(BF$6&gt;=$F108,BF$6&lt;=$H108)*((BF$6-$F108+1)/($J108*($J108+1)/2)*$D108))+($K108="custom")*CustCF!AZ108</f>
        <v/>
      </c>
      <c r="BG108" s="87">
        <f>($K108="Bell Curve")*(_xlfn.NORM.DIST(AND(BG$6&gt;=$F108,BG$6&lt;=$H108)*(BG$6-$F108+1),$J108/2,$M108,TRUE)-_xlfn.NORM.DIST(AND(BG$6&gt;=$F108,BG$6&lt;=$H108)*(BF$6-$F108+1),$J108/2,$M108,TRUE))/(1-2*_xlfn.NORM.DIST(0,$J108/2,$M108,TRUE))*$D108+($K108="Steady Growth")*(AND(BG$6&gt;=$F108,BG$6&lt;=$H108)*((BG$6-$F108+1)/($J108*($J108+1)/2)*$D108))+($K108="custom")*CustCF!BA108</f>
        <v/>
      </c>
      <c r="BH108" s="87">
        <f>($K108="Bell Curve")*(_xlfn.NORM.DIST(AND(BH$6&gt;=$F108,BH$6&lt;=$H108)*(BH$6-$F108+1),$J108/2,$M108,TRUE)-_xlfn.NORM.DIST(AND(BH$6&gt;=$F108,BH$6&lt;=$H108)*(BG$6-$F108+1),$J108/2,$M108,TRUE))/(1-2*_xlfn.NORM.DIST(0,$J108/2,$M108,TRUE))*$D108+($K108="Steady Growth")*(AND(BH$6&gt;=$F108,BH$6&lt;=$H108)*((BH$6-$F108+1)/($J108*($J108+1)/2)*$D108))+($K108="custom")*CustCF!BB108</f>
        <v/>
      </c>
      <c r="BI108" s="87">
        <f>($K108="Bell Curve")*(_xlfn.NORM.DIST(AND(BI$6&gt;=$F108,BI$6&lt;=$H108)*(BI$6-$F108+1),$J108/2,$M108,TRUE)-_xlfn.NORM.DIST(AND(BI$6&gt;=$F108,BI$6&lt;=$H108)*(BH$6-$F108+1),$J108/2,$M108,TRUE))/(1-2*_xlfn.NORM.DIST(0,$J108/2,$M108,TRUE))*$D108+($K108="Steady Growth")*(AND(BI$6&gt;=$F108,BI$6&lt;=$H108)*((BI$6-$F108+1)/($J108*($J108+1)/2)*$D108))+($K108="custom")*CustCF!BC108</f>
        <v/>
      </c>
      <c r="BJ108" s="87">
        <f>($K108="Bell Curve")*(_xlfn.NORM.DIST(AND(BJ$6&gt;=$F108,BJ$6&lt;=$H108)*(BJ$6-$F108+1),$J108/2,$M108,TRUE)-_xlfn.NORM.DIST(AND(BJ$6&gt;=$F108,BJ$6&lt;=$H108)*(BI$6-$F108+1),$J108/2,$M108,TRUE))/(1-2*_xlfn.NORM.DIST(0,$J108/2,$M108,TRUE))*$D108+($K108="Steady Growth")*(AND(BJ$6&gt;=$F108,BJ$6&lt;=$H108)*((BJ$6-$F108+1)/($J108*($J108+1)/2)*$D108))+($K108="custom")*CustCF!BD108</f>
        <v/>
      </c>
      <c r="BK108" s="87">
        <f>($K108="Bell Curve")*(_xlfn.NORM.DIST(AND(BK$6&gt;=$F108,BK$6&lt;=$H108)*(BK$6-$F108+1),$J108/2,$M108,TRUE)-_xlfn.NORM.DIST(AND(BK$6&gt;=$F108,BK$6&lt;=$H108)*(BJ$6-$F108+1),$J108/2,$M108,TRUE))/(1-2*_xlfn.NORM.DIST(0,$J108/2,$M108,TRUE))*$D108+($K108="Steady Growth")*(AND(BK$6&gt;=$F108,BK$6&lt;=$H108)*((BK$6-$F108+1)/($J108*($J108+1)/2)*$D108))+($K108="custom")*CustCF!BE108</f>
        <v/>
      </c>
      <c r="BL108" s="87">
        <f>($K108="Bell Curve")*(_xlfn.NORM.DIST(AND(BL$6&gt;=$F108,BL$6&lt;=$H108)*(BL$6-$F108+1),$J108/2,$M108,TRUE)-_xlfn.NORM.DIST(AND(BL$6&gt;=$F108,BL$6&lt;=$H108)*(BK$6-$F108+1),$J108/2,$M108,TRUE))/(1-2*_xlfn.NORM.DIST(0,$J108/2,$M108,TRUE))*$D108+($K108="Steady Growth")*(AND(BL$6&gt;=$F108,BL$6&lt;=$H108)*((BL$6-$F108+1)/($J108*($J108+1)/2)*$D108))+($K108="custom")*CustCF!BF108</f>
        <v/>
      </c>
      <c r="BM108" s="87">
        <f>($K108="Bell Curve")*(_xlfn.NORM.DIST(AND(BM$6&gt;=$F108,BM$6&lt;=$H108)*(BM$6-$F108+1),$J108/2,$M108,TRUE)-_xlfn.NORM.DIST(AND(BM$6&gt;=$F108,BM$6&lt;=$H108)*(BL$6-$F108+1),$J108/2,$M108,TRUE))/(1-2*_xlfn.NORM.DIST(0,$J108/2,$M108,TRUE))*$D108+($K108="Steady Growth")*(AND(BM$6&gt;=$F108,BM$6&lt;=$H108)*((BM$6-$F108+1)/($J108*($J108+1)/2)*$D108))+($K108="custom")*CustCF!BG108</f>
        <v/>
      </c>
      <c r="BN108" s="87">
        <f>($K108="Bell Curve")*(_xlfn.NORM.DIST(AND(BN$6&gt;=$F108,BN$6&lt;=$H108)*(BN$6-$F108+1),$J108/2,$M108,TRUE)-_xlfn.NORM.DIST(AND(BN$6&gt;=$F108,BN$6&lt;=$H108)*(BM$6-$F108+1),$J108/2,$M108,TRUE))/(1-2*_xlfn.NORM.DIST(0,$J108/2,$M108,TRUE))*$D108+($K108="Steady Growth")*(AND(BN$6&gt;=$F108,BN$6&lt;=$H108)*((BN$6-$F108+1)/($J108*($J108+1)/2)*$D108))+($K108="custom")*CustCF!BH108</f>
        <v/>
      </c>
      <c r="BO108" s="87">
        <f>($K108="Bell Curve")*(_xlfn.NORM.DIST(AND(BO$6&gt;=$F108,BO$6&lt;=$H108)*(BO$6-$F108+1),$J108/2,$M108,TRUE)-_xlfn.NORM.DIST(AND(BO$6&gt;=$F108,BO$6&lt;=$H108)*(BN$6-$F108+1),$J108/2,$M108,TRUE))/(1-2*_xlfn.NORM.DIST(0,$J108/2,$M108,TRUE))*$D108+($K108="Steady Growth")*(AND(BO$6&gt;=$F108,BO$6&lt;=$H108)*((BO$6-$F108+1)/($J108*($J108+1)/2)*$D108))+($K108="custom")*CustCF!BI108</f>
        <v/>
      </c>
      <c r="BP108" s="87">
        <f>($K108="Bell Curve")*(_xlfn.NORM.DIST(AND(BP$6&gt;=$F108,BP$6&lt;=$H108)*(BP$6-$F108+1),$J108/2,$M108,TRUE)-_xlfn.NORM.DIST(AND(BP$6&gt;=$F108,BP$6&lt;=$H108)*(BO$6-$F108+1),$J108/2,$M108,TRUE))/(1-2*_xlfn.NORM.DIST(0,$J108/2,$M108,TRUE))*$D108+($K108="Steady Growth")*(AND(BP$6&gt;=$F108,BP$6&lt;=$H108)*((BP$6-$F108+1)/($J108*($J108+1)/2)*$D108))+($K108="custom")*CustCF!BJ108</f>
        <v/>
      </c>
      <c r="BQ108" s="87">
        <f>($K108="Bell Curve")*(_xlfn.NORM.DIST(AND(BQ$6&gt;=$F108,BQ$6&lt;=$H108)*(BQ$6-$F108+1),$J108/2,$M108,TRUE)-_xlfn.NORM.DIST(AND(BQ$6&gt;=$F108,BQ$6&lt;=$H108)*(BP$6-$F108+1),$J108/2,$M108,TRUE))/(1-2*_xlfn.NORM.DIST(0,$J108/2,$M108,TRUE))*$D108+($K108="Steady Growth")*(AND(BQ$6&gt;=$F108,BQ$6&lt;=$H108)*((BQ$6-$F108+1)/($J108*($J108+1)/2)*$D108))+($K108="custom")*CustCF!BK108</f>
        <v/>
      </c>
      <c r="BR108" s="87">
        <f>($K108="Bell Curve")*(_xlfn.NORM.DIST(AND(BR$6&gt;=$F108,BR$6&lt;=$H108)*(BR$6-$F108+1),$J108/2,$M108,TRUE)-_xlfn.NORM.DIST(AND(BR$6&gt;=$F108,BR$6&lt;=$H108)*(BQ$6-$F108+1),$J108/2,$M108,TRUE))/(1-2*_xlfn.NORM.DIST(0,$J108/2,$M108,TRUE))*$D108+($K108="Steady Growth")*(AND(BR$6&gt;=$F108,BR$6&lt;=$H108)*((BR$6-$F108+1)/($J108*($J108+1)/2)*$D108))+($K108="custom")*CustCF!BL108</f>
        <v/>
      </c>
      <c r="BS108" s="87">
        <f>($K108="Bell Curve")*(_xlfn.NORM.DIST(AND(BS$6&gt;=$F108,BS$6&lt;=$H108)*(BS$6-$F108+1),$J108/2,$M108,TRUE)-_xlfn.NORM.DIST(AND(BS$6&gt;=$F108,BS$6&lt;=$H108)*(BR$6-$F108+1),$J108/2,$M108,TRUE))/(1-2*_xlfn.NORM.DIST(0,$J108/2,$M108,TRUE))*$D108+($K108="Steady Growth")*(AND(BS$6&gt;=$F108,BS$6&lt;=$H108)*((BS$6-$F108+1)/($J108*($J108+1)/2)*$D108))+($K108="custom")*CustCF!BM108</f>
        <v/>
      </c>
      <c r="BT108" s="87">
        <f>($K108="Bell Curve")*(_xlfn.NORM.DIST(AND(BT$6&gt;=$F108,BT$6&lt;=$H108)*(BT$6-$F108+1),$J108/2,$M108,TRUE)-_xlfn.NORM.DIST(AND(BT$6&gt;=$F108,BT$6&lt;=$H108)*(BS$6-$F108+1),$J108/2,$M108,TRUE))/(1-2*_xlfn.NORM.DIST(0,$J108/2,$M108,TRUE))*$D108+($K108="Steady Growth")*(AND(BT$6&gt;=$F108,BT$6&lt;=$H108)*((BT$6-$F108+1)/($J108*($J108+1)/2)*$D108))+($K108="custom")*CustCF!BN108</f>
        <v/>
      </c>
      <c r="BU108" s="87">
        <f>($K108="Bell Curve")*(_xlfn.NORM.DIST(AND(BU$6&gt;=$F108,BU$6&lt;=$H108)*(BU$6-$F108+1),$J108/2,$M108,TRUE)-_xlfn.NORM.DIST(AND(BU$6&gt;=$F108,BU$6&lt;=$H108)*(BT$6-$F108+1),$J108/2,$M108,TRUE))/(1-2*_xlfn.NORM.DIST(0,$J108/2,$M108,TRUE))*$D108+($K108="Steady Growth")*(AND(BU$6&gt;=$F108,BU$6&lt;=$H108)*((BU$6-$F108+1)/($J108*($J108+1)/2)*$D108))+($K108="custom")*CustCF!BO108</f>
        <v/>
      </c>
      <c r="BV108" s="87">
        <f>($K108="Bell Curve")*(_xlfn.NORM.DIST(AND(BV$6&gt;=$F108,BV$6&lt;=$H108)*(BV$6-$F108+1),$J108/2,$M108,TRUE)-_xlfn.NORM.DIST(AND(BV$6&gt;=$F108,BV$6&lt;=$H108)*(BU$6-$F108+1),$J108/2,$M108,TRUE))/(1-2*_xlfn.NORM.DIST(0,$J108/2,$M108,TRUE))*$D108+($K108="Steady Growth")*(AND(BV$6&gt;=$F108,BV$6&lt;=$H108)*((BV$6-$F108+1)/($J108*($J108+1)/2)*$D108))+($K108="custom")*CustCF!BP108</f>
        <v/>
      </c>
      <c r="BW108" s="87">
        <f>($K108="Bell Curve")*(_xlfn.NORM.DIST(AND(BW$6&gt;=$F108,BW$6&lt;=$H108)*(BW$6-$F108+1),$J108/2,$M108,TRUE)-_xlfn.NORM.DIST(AND(BW$6&gt;=$F108,BW$6&lt;=$H108)*(BV$6-$F108+1),$J108/2,$M108,TRUE))/(1-2*_xlfn.NORM.DIST(0,$J108/2,$M108,TRUE))*$D108+($K108="Steady Growth")*(AND(BW$6&gt;=$F108,BW$6&lt;=$H108)*((BW$6-$F108+1)/($J108*($J108+1)/2)*$D108))+($K108="custom")*CustCF!BQ108</f>
        <v/>
      </c>
      <c r="BX108" s="87">
        <f>($K108="Bell Curve")*(_xlfn.NORM.DIST(AND(BX$6&gt;=$F108,BX$6&lt;=$H108)*(BX$6-$F108+1),$J108/2,$M108,TRUE)-_xlfn.NORM.DIST(AND(BX$6&gt;=$F108,BX$6&lt;=$H108)*(BW$6-$F108+1),$J108/2,$M108,TRUE))/(1-2*_xlfn.NORM.DIST(0,$J108/2,$M108,TRUE))*$D108+($K108="Steady Growth")*(AND(BX$6&gt;=$F108,BX$6&lt;=$H108)*((BX$6-$F108+1)/($J108*($J108+1)/2)*$D108))+($K108="custom")*CustCF!BR108</f>
        <v/>
      </c>
      <c r="BY108" s="87">
        <f>($K108="Bell Curve")*(_xlfn.NORM.DIST(AND(BY$6&gt;=$F108,BY$6&lt;=$H108)*(BY$6-$F108+1),$J108/2,$M108,TRUE)-_xlfn.NORM.DIST(AND(BY$6&gt;=$F108,BY$6&lt;=$H108)*(BX$6-$F108+1),$J108/2,$M108,TRUE))/(1-2*_xlfn.NORM.DIST(0,$J108/2,$M108,TRUE))*$D108+($K108="Steady Growth")*(AND(BY$6&gt;=$F108,BY$6&lt;=$H108)*((BY$6-$F108+1)/($J108*($J108+1)/2)*$D108))+($K108="custom")*CustCF!BS108</f>
        <v/>
      </c>
      <c r="BZ108" s="87">
        <f>($K108="Bell Curve")*(_xlfn.NORM.DIST(AND(BZ$6&gt;=$F108,BZ$6&lt;=$H108)*(BZ$6-$F108+1),$J108/2,$M108,TRUE)-_xlfn.NORM.DIST(AND(BZ$6&gt;=$F108,BZ$6&lt;=$H108)*(BY$6-$F108+1),$J108/2,$M108,TRUE))/(1-2*_xlfn.NORM.DIST(0,$J108/2,$M108,TRUE))*$D108+($K108="Steady Growth")*(AND(BZ$6&gt;=$F108,BZ$6&lt;=$H108)*((BZ$6-$F108+1)/($J108*($J108+1)/2)*$D108))+($K108="custom")*CustCF!BT108</f>
        <v/>
      </c>
      <c r="CA108" s="87">
        <f>($K108="Bell Curve")*(_xlfn.NORM.DIST(AND(CA$6&gt;=$F108,CA$6&lt;=$H108)*(CA$6-$F108+1),$J108/2,$M108,TRUE)-_xlfn.NORM.DIST(AND(CA$6&gt;=$F108,CA$6&lt;=$H108)*(BZ$6-$F108+1),$J108/2,$M108,TRUE))/(1-2*_xlfn.NORM.DIST(0,$J108/2,$M108,TRUE))*$D108+($K108="Steady Growth")*(AND(CA$6&gt;=$F108,CA$6&lt;=$H108)*((CA$6-$F108+1)/($J108*($J108+1)/2)*$D108))+($K108="custom")*CustCF!BU108</f>
        <v/>
      </c>
      <c r="CB108" s="87">
        <f>($K108="Bell Curve")*(_xlfn.NORM.DIST(AND(CB$6&gt;=$F108,CB$6&lt;=$H108)*(CB$6-$F108+1),$J108/2,$M108,TRUE)-_xlfn.NORM.DIST(AND(CB$6&gt;=$F108,CB$6&lt;=$H108)*(CA$6-$F108+1),$J108/2,$M108,TRUE))/(1-2*_xlfn.NORM.DIST(0,$J108/2,$M108,TRUE))*$D108+($K108="Steady Growth")*(AND(CB$6&gt;=$F108,CB$6&lt;=$H108)*((CB$6-$F108+1)/($J108*($J108+1)/2)*$D108))+($K108="custom")*CustCF!BV108</f>
        <v/>
      </c>
      <c r="CC108" s="87">
        <f>($K108="Bell Curve")*(_xlfn.NORM.DIST(AND(CC$6&gt;=$F108,CC$6&lt;=$H108)*(CC$6-$F108+1),$J108/2,$M108,TRUE)-_xlfn.NORM.DIST(AND(CC$6&gt;=$F108,CC$6&lt;=$H108)*(CB$6-$F108+1),$J108/2,$M108,TRUE))/(1-2*_xlfn.NORM.DIST(0,$J108/2,$M108,TRUE))*$D108+($K108="Steady Growth")*(AND(CC$6&gt;=$F108,CC$6&lt;=$H108)*((CC$6-$F108+1)/($J108*($J108+1)/2)*$D108))+($K108="custom")*CustCF!BW108</f>
        <v/>
      </c>
      <c r="CD108" s="87">
        <f>($K108="Bell Curve")*(_xlfn.NORM.DIST(AND(CD$6&gt;=$F108,CD$6&lt;=$H108)*(CD$6-$F108+1),$J108/2,$M108,TRUE)-_xlfn.NORM.DIST(AND(CD$6&gt;=$F108,CD$6&lt;=$H108)*(CC$6-$F108+1),$J108/2,$M108,TRUE))/(1-2*_xlfn.NORM.DIST(0,$J108/2,$M108,TRUE))*$D108+($K108="Steady Growth")*(AND(CD$6&gt;=$F108,CD$6&lt;=$H108)*((CD$6-$F108+1)/($J108*($J108+1)/2)*$D108))+($K108="custom")*CustCF!BX108</f>
        <v/>
      </c>
      <c r="CE108" s="87">
        <f>($K108="Bell Curve")*(_xlfn.NORM.DIST(AND(CE$6&gt;=$F108,CE$6&lt;=$H108)*(CE$6-$F108+1),$J108/2,$M108,TRUE)-_xlfn.NORM.DIST(AND(CE$6&gt;=$F108,CE$6&lt;=$H108)*(CD$6-$F108+1),$J108/2,$M108,TRUE))/(1-2*_xlfn.NORM.DIST(0,$J108/2,$M108,TRUE))*$D108+($K108="Steady Growth")*(AND(CE$6&gt;=$F108,CE$6&lt;=$H108)*((CE$6-$F108+1)/($J108*($J108+1)/2)*$D108))+($K108="custom")*CustCF!BY108</f>
        <v/>
      </c>
      <c r="CF108" s="87">
        <f>($K108="Bell Curve")*(_xlfn.NORM.DIST(AND(CF$6&gt;=$F108,CF$6&lt;=$H108)*(CF$6-$F108+1),$J108/2,$M108,TRUE)-_xlfn.NORM.DIST(AND(CF$6&gt;=$F108,CF$6&lt;=$H108)*(CE$6-$F108+1),$J108/2,$M108,TRUE))/(1-2*_xlfn.NORM.DIST(0,$J108/2,$M108,TRUE))*$D108+($K108="Steady Growth")*(AND(CF$6&gt;=$F108,CF$6&lt;=$H108)*((CF$6-$F108+1)/($J108*($J108+1)/2)*$D108))+($K108="custom")*CustCF!BZ108</f>
        <v/>
      </c>
      <c r="CG108" s="87">
        <f>($K108="Bell Curve")*(_xlfn.NORM.DIST(AND(CG$6&gt;=$F108,CG$6&lt;=$H108)*(CG$6-$F108+1),$J108/2,$M108,TRUE)-_xlfn.NORM.DIST(AND(CG$6&gt;=$F108,CG$6&lt;=$H108)*(CF$6-$F108+1),$J108/2,$M108,TRUE))/(1-2*_xlfn.NORM.DIST(0,$J108/2,$M108,TRUE))*$D108+($K108="Steady Growth")*(AND(CG$6&gt;=$F108,CG$6&lt;=$H108)*((CG$6-$F108+1)/($J108*($J108+1)/2)*$D108))+($K108="custom")*CustCF!CA108</f>
        <v/>
      </c>
      <c r="CH108" s="87">
        <f>($K108="Bell Curve")*(_xlfn.NORM.DIST(AND(CH$6&gt;=$F108,CH$6&lt;=$H108)*(CH$6-$F108+1),$J108/2,$M108,TRUE)-_xlfn.NORM.DIST(AND(CH$6&gt;=$F108,CH$6&lt;=$H108)*(CG$6-$F108+1),$J108/2,$M108,TRUE))/(1-2*_xlfn.NORM.DIST(0,$J108/2,$M108,TRUE))*$D108+($K108="Steady Growth")*(AND(CH$6&gt;=$F108,CH$6&lt;=$H108)*((CH$6-$F108+1)/($J108*($J108+1)/2)*$D108))+($K108="custom")*CustCF!CB108</f>
        <v/>
      </c>
      <c r="CI108" s="87">
        <f>($K108="Bell Curve")*(_xlfn.NORM.DIST(AND(CI$6&gt;=$F108,CI$6&lt;=$H108)*(CI$6-$F108+1),$J108/2,$M108,TRUE)-_xlfn.NORM.DIST(AND(CI$6&gt;=$F108,CI$6&lt;=$H108)*(CH$6-$F108+1),$J108/2,$M108,TRUE))/(1-2*_xlfn.NORM.DIST(0,$J108/2,$M108,TRUE))*$D108+($K108="Steady Growth")*(AND(CI$6&gt;=$F108,CI$6&lt;=$H108)*((CI$6-$F108+1)/($J108*($J108+1)/2)*$D108))+($K108="custom")*CustCF!CC108</f>
        <v/>
      </c>
      <c r="CJ108" s="87">
        <f>($K108="Bell Curve")*(_xlfn.NORM.DIST(AND(CJ$6&gt;=$F108,CJ$6&lt;=$H108)*(CJ$6-$F108+1),$J108/2,$M108,TRUE)-_xlfn.NORM.DIST(AND(CJ$6&gt;=$F108,CJ$6&lt;=$H108)*(CI$6-$F108+1),$J108/2,$M108,TRUE))/(1-2*_xlfn.NORM.DIST(0,$J108/2,$M108,TRUE))*$D108+($K108="Steady Growth")*(AND(CJ$6&gt;=$F108,CJ$6&lt;=$H108)*((CJ$6-$F108+1)/($J108*($J108+1)/2)*$D108))+($K108="custom")*CustCF!CD108</f>
        <v/>
      </c>
      <c r="CK108" s="87">
        <f>($K108="Bell Curve")*(_xlfn.NORM.DIST(AND(CK$6&gt;=$F108,CK$6&lt;=$H108)*(CK$6-$F108+1),$J108/2,$M108,TRUE)-_xlfn.NORM.DIST(AND(CK$6&gt;=$F108,CK$6&lt;=$H108)*(CJ$6-$F108+1),$J108/2,$M108,TRUE))/(1-2*_xlfn.NORM.DIST(0,$J108/2,$M108,TRUE))*$D108+($K108="Steady Growth")*(AND(CK$6&gt;=$F108,CK$6&lt;=$H108)*((CK$6-$F108+1)/($J108*($J108+1)/2)*$D108))+($K108="custom")*CustCF!CE108</f>
        <v/>
      </c>
      <c r="CL108" s="87">
        <f>($K108="Bell Curve")*(_xlfn.NORM.DIST(AND(CL$6&gt;=$F108,CL$6&lt;=$H108)*(CL$6-$F108+1),$J108/2,$M108,TRUE)-_xlfn.NORM.DIST(AND(CL$6&gt;=$F108,CL$6&lt;=$H108)*(CK$6-$F108+1),$J108/2,$M108,TRUE))/(1-2*_xlfn.NORM.DIST(0,$J108/2,$M108,TRUE))*$D108+($K108="Steady Growth")*(AND(CL$6&gt;=$F108,CL$6&lt;=$H108)*((CL$6-$F108+1)/($J108*($J108+1)/2)*$D108))+($K108="custom")*CustCF!CF108</f>
        <v/>
      </c>
      <c r="CM108" s="87">
        <f>($K108="Bell Curve")*(_xlfn.NORM.DIST(AND(CM$6&gt;=$F108,CM$6&lt;=$H108)*(CM$6-$F108+1),$J108/2,$M108,TRUE)-_xlfn.NORM.DIST(AND(CM$6&gt;=$F108,CM$6&lt;=$H108)*(CL$6-$F108+1),$J108/2,$M108,TRUE))/(1-2*_xlfn.NORM.DIST(0,$J108/2,$M108,TRUE))*$D108+($K108="Steady Growth")*(AND(CM$6&gt;=$F108,CM$6&lt;=$H108)*((CM$6-$F108+1)/($J108*($J108+1)/2)*$D108))+($K108="custom")*CustCF!CG108</f>
        <v/>
      </c>
      <c r="CN108" s="87">
        <f>($K108="Bell Curve")*(_xlfn.NORM.DIST(AND(CN$6&gt;=$F108,CN$6&lt;=$H108)*(CN$6-$F108+1),$J108/2,$M108,TRUE)-_xlfn.NORM.DIST(AND(CN$6&gt;=$F108,CN$6&lt;=$H108)*(CM$6-$F108+1),$J108/2,$M108,TRUE))/(1-2*_xlfn.NORM.DIST(0,$J108/2,$M108,TRUE))*$D108+($K108="Steady Growth")*(AND(CN$6&gt;=$F108,CN$6&lt;=$H108)*((CN$6-$F108+1)/($J108*($J108+1)/2)*$D108))+($K108="custom")*CustCF!CH108</f>
        <v/>
      </c>
      <c r="CO108" s="87">
        <f>($K108="Bell Curve")*(_xlfn.NORM.DIST(AND(CO$6&gt;=$F108,CO$6&lt;=$H108)*(CO$6-$F108+1),$J108/2,$M108,TRUE)-_xlfn.NORM.DIST(AND(CO$6&gt;=$F108,CO$6&lt;=$H108)*(CN$6-$F108+1),$J108/2,$M108,TRUE))/(1-2*_xlfn.NORM.DIST(0,$J108/2,$M108,TRUE))*$D108+($K108="Steady Growth")*(AND(CO$6&gt;=$F108,CO$6&lt;=$H108)*((CO$6-$F108+1)/($J108*($J108+1)/2)*$D108))+($K108="custom")*CustCF!CI108</f>
        <v/>
      </c>
      <c r="CP108" s="87">
        <f>($K108="Bell Curve")*(_xlfn.NORM.DIST(AND(CP$6&gt;=$F108,CP$6&lt;=$H108)*(CP$6-$F108+1),$J108/2,$M108,TRUE)-_xlfn.NORM.DIST(AND(CP$6&gt;=$F108,CP$6&lt;=$H108)*(CO$6-$F108+1),$J108/2,$M108,TRUE))/(1-2*_xlfn.NORM.DIST(0,$J108/2,$M108,TRUE))*$D108+($K108="Steady Growth")*(AND(CP$6&gt;=$F108,CP$6&lt;=$H108)*((CP$6-$F108+1)/($J108*($J108+1)/2)*$D108))+($K108="custom")*CustCF!CJ108</f>
        <v/>
      </c>
      <c r="CQ108" s="87">
        <f>($K108="Bell Curve")*(_xlfn.NORM.DIST(AND(CQ$6&gt;=$F108,CQ$6&lt;=$H108)*(CQ$6-$F108+1),$J108/2,$M108,TRUE)-_xlfn.NORM.DIST(AND(CQ$6&gt;=$F108,CQ$6&lt;=$H108)*(CP$6-$F108+1),$J108/2,$M108,TRUE))/(1-2*_xlfn.NORM.DIST(0,$J108/2,$M108,TRUE))*$D108+($K108="Steady Growth")*(AND(CQ$6&gt;=$F108,CQ$6&lt;=$H108)*((CQ$6-$F108+1)/($J108*($J108+1)/2)*$D108))+($K108="custom")*CustCF!CK108</f>
        <v/>
      </c>
      <c r="CR108" s="87">
        <f>($K108="Bell Curve")*(_xlfn.NORM.DIST(AND(CR$6&gt;=$F108,CR$6&lt;=$H108)*(CR$6-$F108+1),$J108/2,$M108,TRUE)-_xlfn.NORM.DIST(AND(CR$6&gt;=$F108,CR$6&lt;=$H108)*(CQ$6-$F108+1),$J108/2,$M108,TRUE))/(1-2*_xlfn.NORM.DIST(0,$J108/2,$M108,TRUE))*$D108+($K108="Steady Growth")*(AND(CR$6&gt;=$F108,CR$6&lt;=$H108)*((CR$6-$F108+1)/($J108*($J108+1)/2)*$D108))+($K108="custom")*CustCF!CL108</f>
        <v/>
      </c>
      <c r="CS108" s="87">
        <f>($K108="Bell Curve")*(_xlfn.NORM.DIST(AND(CS$6&gt;=$F108,CS$6&lt;=$H108)*(CS$6-$F108+1),$J108/2,$M108,TRUE)-_xlfn.NORM.DIST(AND(CS$6&gt;=$F108,CS$6&lt;=$H108)*(CR$6-$F108+1),$J108/2,$M108,TRUE))/(1-2*_xlfn.NORM.DIST(0,$J108/2,$M108,TRUE))*$D108+($K108="Steady Growth")*(AND(CS$6&gt;=$F108,CS$6&lt;=$H108)*((CS$6-$F108+1)/($J108*($J108+1)/2)*$D108))+($K108="custom")*CustCF!CM108</f>
        <v/>
      </c>
      <c r="CT108" s="87">
        <f>($K108="Bell Curve")*(_xlfn.NORM.DIST(AND(CT$6&gt;=$F108,CT$6&lt;=$H108)*(CT$6-$F108+1),$J108/2,$M108,TRUE)-_xlfn.NORM.DIST(AND(CT$6&gt;=$F108,CT$6&lt;=$H108)*(CS$6-$F108+1),$J108/2,$M108,TRUE))/(1-2*_xlfn.NORM.DIST(0,$J108/2,$M108,TRUE))*$D108+($K108="Steady Growth")*(AND(CT$6&gt;=$F108,CT$6&lt;=$H108)*((CT$6-$F108+1)/($J108*($J108+1)/2)*$D108))+($K108="custom")*CustCF!CN108</f>
        <v/>
      </c>
      <c r="CU108" s="87">
        <f>($K108="Bell Curve")*(_xlfn.NORM.DIST(AND(CU$6&gt;=$F108,CU$6&lt;=$H108)*(CU$6-$F108+1),$J108/2,$M108,TRUE)-_xlfn.NORM.DIST(AND(CU$6&gt;=$F108,CU$6&lt;=$H108)*(CT$6-$F108+1),$J108/2,$M108,TRUE))/(1-2*_xlfn.NORM.DIST(0,$J108/2,$M108,TRUE))*$D108+($K108="Steady Growth")*(AND(CU$6&gt;=$F108,CU$6&lt;=$H108)*((CU$6-$F108+1)/($J108*($J108+1)/2)*$D108))+($K108="custom")*CustCF!CO108</f>
        <v/>
      </c>
      <c r="CV108" s="87">
        <f>($K108="Bell Curve")*(_xlfn.NORM.DIST(AND(CV$6&gt;=$F108,CV$6&lt;=$H108)*(CV$6-$F108+1),$J108/2,$M108,TRUE)-_xlfn.NORM.DIST(AND(CV$6&gt;=$F108,CV$6&lt;=$H108)*(CU$6-$F108+1),$J108/2,$M108,TRUE))/(1-2*_xlfn.NORM.DIST(0,$J108/2,$M108,TRUE))*$D108+($K108="Steady Growth")*(AND(CV$6&gt;=$F108,CV$6&lt;=$H108)*((CV$6-$F108+1)/($J108*($J108+1)/2)*$D108))+($K108="custom")*CustCF!CP108</f>
        <v/>
      </c>
      <c r="CW108" s="87">
        <f>($K108="Bell Curve")*(_xlfn.NORM.DIST(AND(CW$6&gt;=$F108,CW$6&lt;=$H108)*(CW$6-$F108+1),$J108/2,$M108,TRUE)-_xlfn.NORM.DIST(AND(CW$6&gt;=$F108,CW$6&lt;=$H108)*(CV$6-$F108+1),$J108/2,$M108,TRUE))/(1-2*_xlfn.NORM.DIST(0,$J108/2,$M108,TRUE))*$D108+($K108="Steady Growth")*(AND(CW$6&gt;=$F108,CW$6&lt;=$H108)*((CW$6-$F108+1)/($J108*($J108+1)/2)*$D108))+($K108="custom")*CustCF!CQ108</f>
        <v/>
      </c>
      <c r="CX108" s="87">
        <f>($K108="Bell Curve")*(_xlfn.NORM.DIST(AND(CX$6&gt;=$F108,CX$6&lt;=$H108)*(CX$6-$F108+1),$J108/2,$M108,TRUE)-_xlfn.NORM.DIST(AND(CX$6&gt;=$F108,CX$6&lt;=$H108)*(CW$6-$F108+1),$J108/2,$M108,TRUE))/(1-2*_xlfn.NORM.DIST(0,$J108/2,$M108,TRUE))*$D108+($K108="Steady Growth")*(AND(CX$6&gt;=$F108,CX$6&lt;=$H108)*((CX$6-$F108+1)/($J108*($J108+1)/2)*$D108))+($K108="custom")*CustCF!CR108</f>
        <v/>
      </c>
      <c r="CY108" s="87">
        <f>($K108="Bell Curve")*(_xlfn.NORM.DIST(AND(CY$6&gt;=$F108,CY$6&lt;=$H108)*(CY$6-$F108+1),$J108/2,$M108,TRUE)-_xlfn.NORM.DIST(AND(CY$6&gt;=$F108,CY$6&lt;=$H108)*(CX$6-$F108+1),$J108/2,$M108,TRUE))/(1-2*_xlfn.NORM.DIST(0,$J108/2,$M108,TRUE))*$D108+($K108="Steady Growth")*(AND(CY$6&gt;=$F108,CY$6&lt;=$H108)*((CY$6-$F108+1)/($J108*($J108+1)/2)*$D108))+($K108="custom")*CustCF!CS108</f>
        <v/>
      </c>
      <c r="CZ108" s="87">
        <f>($K108="Bell Curve")*(_xlfn.NORM.DIST(AND(CZ$6&gt;=$F108,CZ$6&lt;=$H108)*(CZ$6-$F108+1),$J108/2,$M108,TRUE)-_xlfn.NORM.DIST(AND(CZ$6&gt;=$F108,CZ$6&lt;=$H108)*(CY$6-$F108+1),$J108/2,$M108,TRUE))/(1-2*_xlfn.NORM.DIST(0,$J108/2,$M108,TRUE))*$D108+($K108="Steady Growth")*(AND(CZ$6&gt;=$F108,CZ$6&lt;=$H108)*((CZ$6-$F108+1)/($J108*($J108+1)/2)*$D108))+($K108="custom")*CustCF!CT108</f>
        <v/>
      </c>
      <c r="DA108" s="87">
        <f>($K108="Bell Curve")*(_xlfn.NORM.DIST(AND(DA$6&gt;=$F108,DA$6&lt;=$H108)*(DA$6-$F108+1),$J108/2,$M108,TRUE)-_xlfn.NORM.DIST(AND(DA$6&gt;=$F108,DA$6&lt;=$H108)*(CZ$6-$F108+1),$J108/2,$M108,TRUE))/(1-2*_xlfn.NORM.DIST(0,$J108/2,$M108,TRUE))*$D108+($K108="Steady Growth")*(AND(DA$6&gt;=$F108,DA$6&lt;=$H108)*((DA$6-$F108+1)/($J108*($J108+1)/2)*$D108))+($K108="custom")*CustCF!CU108</f>
        <v/>
      </c>
      <c r="DB108" s="87">
        <f>($K108="Bell Curve")*(_xlfn.NORM.DIST(AND(DB$6&gt;=$F108,DB$6&lt;=$H108)*(DB$6-$F108+1),$J108/2,$M108,TRUE)-_xlfn.NORM.DIST(AND(DB$6&gt;=$F108,DB$6&lt;=$H108)*(DA$6-$F108+1),$J108/2,$M108,TRUE))/(1-2*_xlfn.NORM.DIST(0,$J108/2,$M108,TRUE))*$D108+($K108="Steady Growth")*(AND(DB$6&gt;=$F108,DB$6&lt;=$H108)*((DB$6-$F108+1)/($J108*($J108+1)/2)*$D108))+($K108="custom")*CustCF!CV108</f>
        <v/>
      </c>
      <c r="DC108" s="87">
        <f>($K108="Bell Curve")*(_xlfn.NORM.DIST(AND(DC$6&gt;=$F108,DC$6&lt;=$H108)*(DC$6-$F108+1),$J108/2,$M108,TRUE)-_xlfn.NORM.DIST(AND(DC$6&gt;=$F108,DC$6&lt;=$H108)*(DB$6-$F108+1),$J108/2,$M108,TRUE))/(1-2*_xlfn.NORM.DIST(0,$J108/2,$M108,TRUE))*$D108+($K108="Steady Growth")*(AND(DC$6&gt;=$F108,DC$6&lt;=$H108)*((DC$6-$F108+1)/($J108*($J108+1)/2)*$D108))+($K108="custom")*CustCF!CW108</f>
        <v/>
      </c>
      <c r="DD108" s="87">
        <f>($K108="Bell Curve")*(_xlfn.NORM.DIST(AND(DD$6&gt;=$F108,DD$6&lt;=$H108)*(DD$6-$F108+1),$J108/2,$M108,TRUE)-_xlfn.NORM.DIST(AND(DD$6&gt;=$F108,DD$6&lt;=$H108)*(DC$6-$F108+1),$J108/2,$M108,TRUE))/(1-2*_xlfn.NORM.DIST(0,$J108/2,$M108,TRUE))*$D108+($K108="Steady Growth")*(AND(DD$6&gt;=$F108,DD$6&lt;=$H108)*((DD$6-$F108+1)/($J108*($J108+1)/2)*$D108))+($K108="custom")*CustCF!CX108</f>
        <v/>
      </c>
      <c r="DE108" s="87">
        <f>($K108="Bell Curve")*(_xlfn.NORM.DIST(AND(DE$6&gt;=$F108,DE$6&lt;=$H108)*(DE$6-$F108+1),$J108/2,$M108,TRUE)-_xlfn.NORM.DIST(AND(DE$6&gt;=$F108,DE$6&lt;=$H108)*(DD$6-$F108+1),$J108/2,$M108,TRUE))/(1-2*_xlfn.NORM.DIST(0,$J108/2,$M108,TRUE))*$D108+($K108="Steady Growth")*(AND(DE$6&gt;=$F108,DE$6&lt;=$H108)*((DE$6-$F108+1)/($J108*($J108+1)/2)*$D108))+($K108="custom")*CustCF!CY108</f>
        <v/>
      </c>
      <c r="DF108" s="87">
        <f>($K108="Bell Curve")*(_xlfn.NORM.DIST(AND(DF$6&gt;=$F108,DF$6&lt;=$H108)*(DF$6-$F108+1),$J108/2,$M108,TRUE)-_xlfn.NORM.DIST(AND(DF$6&gt;=$F108,DF$6&lt;=$H108)*(DE$6-$F108+1),$J108/2,$M108,TRUE))/(1-2*_xlfn.NORM.DIST(0,$J108/2,$M108,TRUE))*$D108+($K108="Steady Growth")*(AND(DF$6&gt;=$F108,DF$6&lt;=$H108)*((DF$6-$F108+1)/($J108*($J108+1)/2)*$D108))+($K108="custom")*CustCF!CZ108</f>
        <v/>
      </c>
      <c r="DG108" s="87">
        <f>($K108="Bell Curve")*(_xlfn.NORM.DIST(AND(DG$6&gt;=$F108,DG$6&lt;=$H108)*(DG$6-$F108+1),$J108/2,$M108,TRUE)-_xlfn.NORM.DIST(AND(DG$6&gt;=$F108,DG$6&lt;=$H108)*(DF$6-$F108+1),$J108/2,$M108,TRUE))/(1-2*_xlfn.NORM.DIST(0,$J108/2,$M108,TRUE))*$D108+($K108="Steady Growth")*(AND(DG$6&gt;=$F108,DG$6&lt;=$H108)*((DG$6-$F108+1)/($J108*($J108+1)/2)*$D108))+($K108="custom")*CustCF!DA108</f>
        <v/>
      </c>
      <c r="DH108" s="87">
        <f>($K108="Bell Curve")*(_xlfn.NORM.DIST(AND(DH$6&gt;=$F108,DH$6&lt;=$H108)*(DH$6-$F108+1),$J108/2,$M108,TRUE)-_xlfn.NORM.DIST(AND(DH$6&gt;=$F108,DH$6&lt;=$H108)*(DG$6-$F108+1),$J108/2,$M108,TRUE))/(1-2*_xlfn.NORM.DIST(0,$J108/2,$M108,TRUE))*$D108+($K108="Steady Growth")*(AND(DH$6&gt;=$F108,DH$6&lt;=$H108)*((DH$6-$F108+1)/($J108*($J108+1)/2)*$D108))+($K108="custom")*CustCF!DB108</f>
        <v/>
      </c>
      <c r="DI108" s="87">
        <f>($K108="Bell Curve")*(_xlfn.NORM.DIST(AND(DI$6&gt;=$F108,DI$6&lt;=$H108)*(DI$6-$F108+1),$J108/2,$M108,TRUE)-_xlfn.NORM.DIST(AND(DI$6&gt;=$F108,DI$6&lt;=$H108)*(DH$6-$F108+1),$J108/2,$M108,TRUE))/(1-2*_xlfn.NORM.DIST(0,$J108/2,$M108,TRUE))*$D108+($K108="Steady Growth")*(AND(DI$6&gt;=$F108,DI$6&lt;=$H108)*((DI$6-$F108+1)/($J108*($J108+1)/2)*$D108))+($K108="custom")*CustCF!DC108</f>
        <v/>
      </c>
      <c r="DJ108" s="87">
        <f>($K108="Bell Curve")*(_xlfn.NORM.DIST(AND(DJ$6&gt;=$F108,DJ$6&lt;=$H108)*(DJ$6-$F108+1),$J108/2,$M108,TRUE)-_xlfn.NORM.DIST(AND(DJ$6&gt;=$F108,DJ$6&lt;=$H108)*(DI$6-$F108+1),$J108/2,$M108,TRUE))/(1-2*_xlfn.NORM.DIST(0,$J108/2,$M108,TRUE))*$D108+($K108="Steady Growth")*(AND(DJ$6&gt;=$F108,DJ$6&lt;=$H108)*((DJ$6-$F108+1)/($J108*($J108+1)/2)*$D108))+($K108="custom")*CustCF!DD108</f>
        <v/>
      </c>
      <c r="DK108" s="87">
        <f>($K108="Bell Curve")*(_xlfn.NORM.DIST(AND(DK$6&gt;=$F108,DK$6&lt;=$H108)*(DK$6-$F108+1),$J108/2,$M108,TRUE)-_xlfn.NORM.DIST(AND(DK$6&gt;=$F108,DK$6&lt;=$H108)*(DJ$6-$F108+1),$J108/2,$M108,TRUE))/(1-2*_xlfn.NORM.DIST(0,$J108/2,$M108,TRUE))*$D108+($K108="Steady Growth")*(AND(DK$6&gt;=$F108,DK$6&lt;=$H108)*((DK$6-$F108+1)/($J108*($J108+1)/2)*$D108))+($K108="custom")*CustCF!DE108</f>
        <v/>
      </c>
      <c r="DL108" s="87">
        <f>($K108="Bell Curve")*(_xlfn.NORM.DIST(AND(DL$6&gt;=$F108,DL$6&lt;=$H108)*(DL$6-$F108+1),$J108/2,$M108,TRUE)-_xlfn.NORM.DIST(AND(DL$6&gt;=$F108,DL$6&lt;=$H108)*(DK$6-$F108+1),$J108/2,$M108,TRUE))/(1-2*_xlfn.NORM.DIST(0,$J108/2,$M108,TRUE))*$D108+($K108="Steady Growth")*(AND(DL$6&gt;=$F108,DL$6&lt;=$H108)*((DL$6-$F108+1)/($J108*($J108+1)/2)*$D108))+($K108="custom")*CustCF!DF108</f>
        <v/>
      </c>
      <c r="DM108" s="87">
        <f>($K108="Bell Curve")*(_xlfn.NORM.DIST(AND(DM$6&gt;=$F108,DM$6&lt;=$H108)*(DM$6-$F108+1),$J108/2,$M108,TRUE)-_xlfn.NORM.DIST(AND(DM$6&gt;=$F108,DM$6&lt;=$H108)*(DL$6-$F108+1),$J108/2,$M108,TRUE))/(1-2*_xlfn.NORM.DIST(0,$J108/2,$M108,TRUE))*$D108+($K108="Steady Growth")*(AND(DM$6&gt;=$F108,DM$6&lt;=$H108)*((DM$6-$F108+1)/($J108*($J108+1)/2)*$D108))+($K108="custom")*CustCF!DG108</f>
        <v/>
      </c>
      <c r="DN108" s="87">
        <f>($K108="Bell Curve")*(_xlfn.NORM.DIST(AND(DN$6&gt;=$F108,DN$6&lt;=$H108)*(DN$6-$F108+1),$J108/2,$M108,TRUE)-_xlfn.NORM.DIST(AND(DN$6&gt;=$F108,DN$6&lt;=$H108)*(DM$6-$F108+1),$J108/2,$M108,TRUE))/(1-2*_xlfn.NORM.DIST(0,$J108/2,$M108,TRUE))*$D108+($K108="Steady Growth")*(AND(DN$6&gt;=$F108,DN$6&lt;=$H108)*((DN$6-$F108+1)/($J108*($J108+1)/2)*$D108))+($K108="custom")*CustCF!DH108</f>
        <v/>
      </c>
      <c r="DO108" s="87">
        <f>($K108="Bell Curve")*(_xlfn.NORM.DIST(AND(DO$6&gt;=$F108,DO$6&lt;=$H108)*(DO$6-$F108+1),$J108/2,$M108,TRUE)-_xlfn.NORM.DIST(AND(DO$6&gt;=$F108,DO$6&lt;=$H108)*(DN$6-$F108+1),$J108/2,$M108,TRUE))/(1-2*_xlfn.NORM.DIST(0,$J108/2,$M108,TRUE))*$D108+($K108="Steady Growth")*(AND(DO$6&gt;=$F108,DO$6&lt;=$H108)*((DO$6-$F108+1)/($J108*($J108+1)/2)*$D108))+($K108="custom")*CustCF!DI108</f>
        <v/>
      </c>
      <c r="DP108" s="87">
        <f>($K108="Bell Curve")*(_xlfn.NORM.DIST(AND(DP$6&gt;=$F108,DP$6&lt;=$H108)*(DP$6-$F108+1),$J108/2,$M108,TRUE)-_xlfn.NORM.DIST(AND(DP$6&gt;=$F108,DP$6&lt;=$H108)*(DO$6-$F108+1),$J108/2,$M108,TRUE))/(1-2*_xlfn.NORM.DIST(0,$J108/2,$M108,TRUE))*$D108+($K108="Steady Growth")*(AND(DP$6&gt;=$F108,DP$6&lt;=$H108)*((DP$6-$F108+1)/($J108*($J108+1)/2)*$D108))+($K108="custom")*CustCF!DJ108</f>
        <v/>
      </c>
      <c r="DQ108" s="87">
        <f>($K108="Bell Curve")*(_xlfn.NORM.DIST(AND(DQ$6&gt;=$F108,DQ$6&lt;=$H108)*(DQ$6-$F108+1),$J108/2,$M108,TRUE)-_xlfn.NORM.DIST(AND(DQ$6&gt;=$F108,DQ$6&lt;=$H108)*(DP$6-$F108+1),$J108/2,$M108,TRUE))/(1-2*_xlfn.NORM.DIST(0,$J108/2,$M108,TRUE))*$D108+($K108="Steady Growth")*(AND(DQ$6&gt;=$F108,DQ$6&lt;=$H108)*((DQ$6-$F108+1)/($J108*($J108+1)/2)*$D108))+($K108="custom")*CustCF!DK108</f>
        <v/>
      </c>
      <c r="DR108" s="87">
        <f>($K108="Bell Curve")*(_xlfn.NORM.DIST(AND(DR$6&gt;=$F108,DR$6&lt;=$H108)*(DR$6-$F108+1),$J108/2,$M108,TRUE)-_xlfn.NORM.DIST(AND(DR$6&gt;=$F108,DR$6&lt;=$H108)*(DQ$6-$F108+1),$J108/2,$M108,TRUE))/(1-2*_xlfn.NORM.DIST(0,$J108/2,$M108,TRUE))*$D108+($K108="Steady Growth")*(AND(DR$6&gt;=$F108,DR$6&lt;=$H108)*((DR$6-$F108+1)/($J108*($J108+1)/2)*$D108))+($K108="custom")*CustCF!DL108</f>
        <v/>
      </c>
      <c r="DS108" s="87">
        <f>($K108="Bell Curve")*(_xlfn.NORM.DIST(AND(DS$6&gt;=$F108,DS$6&lt;=$H108)*(DS$6-$F108+1),$J108/2,$M108,TRUE)-_xlfn.NORM.DIST(AND(DS$6&gt;=$F108,DS$6&lt;=$H108)*(DR$6-$F108+1),$J108/2,$M108,TRUE))/(1-2*_xlfn.NORM.DIST(0,$J108/2,$M108,TRUE))*$D108+($K108="Steady Growth")*(AND(DS$6&gt;=$F108,DS$6&lt;=$H108)*((DS$6-$F108+1)/($J108*($J108+1)/2)*$D108))+($K108="custom")*CustCF!DM108</f>
        <v/>
      </c>
      <c r="DT108" s="87">
        <f>($K108="Bell Curve")*(_xlfn.NORM.DIST(AND(DT$6&gt;=$F108,DT$6&lt;=$H108)*(DT$6-$F108+1),$J108/2,$M108,TRUE)-_xlfn.NORM.DIST(AND(DT$6&gt;=$F108,DT$6&lt;=$H108)*(DS$6-$F108+1),$J108/2,$M108,TRUE))/(1-2*_xlfn.NORM.DIST(0,$J108/2,$M108,TRUE))*$D108+($K108="Steady Growth")*(AND(DT$6&gt;=$F108,DT$6&lt;=$H108)*((DT$6-$F108+1)/($J108*($J108+1)/2)*$D108))+($K108="custom")*CustCF!DN108</f>
        <v/>
      </c>
      <c r="DU108" s="87">
        <f>($K108="Bell Curve")*(_xlfn.NORM.DIST(AND(DU$6&gt;=$F108,DU$6&lt;=$H108)*(DU$6-$F108+1),$J108/2,$M108,TRUE)-_xlfn.NORM.DIST(AND(DU$6&gt;=$F108,DU$6&lt;=$H108)*(DT$6-$F108+1),$J108/2,$M108,TRUE))/(1-2*_xlfn.NORM.DIST(0,$J108/2,$M108,TRUE))*$D108+($K108="Steady Growth")*(AND(DU$6&gt;=$F108,DU$6&lt;=$H108)*((DU$6-$F108+1)/($J108*($J108+1)/2)*$D108))+($K108="custom")*CustCF!DO108</f>
        <v/>
      </c>
      <c r="DV108" s="87">
        <f>($K108="Bell Curve")*(_xlfn.NORM.DIST(AND(DV$6&gt;=$F108,DV$6&lt;=$H108)*(DV$6-$F108+1),$J108/2,$M108,TRUE)-_xlfn.NORM.DIST(AND(DV$6&gt;=$F108,DV$6&lt;=$H108)*(DU$6-$F108+1),$J108/2,$M108,TRUE))/(1-2*_xlfn.NORM.DIST(0,$J108/2,$M108,TRUE))*$D108+($K108="Steady Growth")*(AND(DV$6&gt;=$F108,DV$6&lt;=$H108)*((DV$6-$F108+1)/($J108*($J108+1)/2)*$D108))+($K108="custom")*CustCF!DP108</f>
        <v/>
      </c>
      <c r="DW108" s="87">
        <f>($K108="Bell Curve")*(_xlfn.NORM.DIST(AND(DW$6&gt;=$F108,DW$6&lt;=$H108)*(DW$6-$F108+1),$J108/2,$M108,TRUE)-_xlfn.NORM.DIST(AND(DW$6&gt;=$F108,DW$6&lt;=$H108)*(DV$6-$F108+1),$J108/2,$M108,TRUE))/(1-2*_xlfn.NORM.DIST(0,$J108/2,$M108,TRUE))*$D108+($K108="Steady Growth")*(AND(DW$6&gt;=$F108,DW$6&lt;=$H108)*((DW$6-$F108+1)/($J108*($J108+1)/2)*$D108))+($K108="custom")*CustCF!DQ108</f>
        <v/>
      </c>
      <c r="DX108" s="87">
        <f>($K108="Bell Curve")*(_xlfn.NORM.DIST(AND(DX$6&gt;=$F108,DX$6&lt;=$H108)*(DX$6-$F108+1),$J108/2,$M108,TRUE)-_xlfn.NORM.DIST(AND(DX$6&gt;=$F108,DX$6&lt;=$H108)*(DW$6-$F108+1),$J108/2,$M108,TRUE))/(1-2*_xlfn.NORM.DIST(0,$J108/2,$M108,TRUE))*$D108+($K108="Steady Growth")*(AND(DX$6&gt;=$F108,DX$6&lt;=$H108)*((DX$6-$F108+1)/($J108*($J108+1)/2)*$D108))+($K108="custom")*CustCF!DR108</f>
        <v/>
      </c>
      <c r="DY108" s="87">
        <f>($K108="Bell Curve")*(_xlfn.NORM.DIST(AND(DY$6&gt;=$F108,DY$6&lt;=$H108)*(DY$6-$F108+1),$J108/2,$M108,TRUE)-_xlfn.NORM.DIST(AND(DY$6&gt;=$F108,DY$6&lt;=$H108)*(DX$6-$F108+1),$J108/2,$M108,TRUE))/(1-2*_xlfn.NORM.DIST(0,$J108/2,$M108,TRUE))*$D108+($K108="Steady Growth")*(AND(DY$6&gt;=$F108,DY$6&lt;=$H108)*((DY$6-$F108+1)/($J108*($J108+1)/2)*$D108))+($K108="custom")*CustCF!DS108</f>
        <v/>
      </c>
      <c r="DZ108" s="87">
        <f>($K108="Bell Curve")*(_xlfn.NORM.DIST(AND(DZ$6&gt;=$F108,DZ$6&lt;=$H108)*(DZ$6-$F108+1),$J108/2,$M108,TRUE)-_xlfn.NORM.DIST(AND(DZ$6&gt;=$F108,DZ$6&lt;=$H108)*(DY$6-$F108+1),$J108/2,$M108,TRUE))/(1-2*_xlfn.NORM.DIST(0,$J108/2,$M108,TRUE))*$D108+($K108="Steady Growth")*(AND(DZ$6&gt;=$F108,DZ$6&lt;=$H108)*((DZ$6-$F108+1)/($J108*($J108+1)/2)*$D108))+($K108="custom")*CustCF!DT108</f>
        <v/>
      </c>
      <c r="EA108" s="87">
        <f>($K108="Bell Curve")*(_xlfn.NORM.DIST(AND(EA$6&gt;=$F108,EA$6&lt;=$H108)*(EA$6-$F108+1),$J108/2,$M108,TRUE)-_xlfn.NORM.DIST(AND(EA$6&gt;=$F108,EA$6&lt;=$H108)*(DZ$6-$F108+1),$J108/2,$M108,TRUE))/(1-2*_xlfn.NORM.DIST(0,$J108/2,$M108,TRUE))*$D108+($K108="Steady Growth")*(AND(EA$6&gt;=$F108,EA$6&lt;=$H108)*((EA$6-$F108+1)/($J108*($J108+1)/2)*$D108))+($K108="custom")*CustCF!DU108</f>
        <v/>
      </c>
      <c r="EB108" s="87">
        <f>($K108="Bell Curve")*(_xlfn.NORM.DIST(AND(EB$6&gt;=$F108,EB$6&lt;=$H108)*(EB$6-$F108+1),$J108/2,$M108,TRUE)-_xlfn.NORM.DIST(AND(EB$6&gt;=$F108,EB$6&lt;=$H108)*(EA$6-$F108+1),$J108/2,$M108,TRUE))/(1-2*_xlfn.NORM.DIST(0,$J108/2,$M108,TRUE))*$D108+($K108="Steady Growth")*(AND(EB$6&gt;=$F108,EB$6&lt;=$H108)*((EB$6-$F108+1)/($J108*($J108+1)/2)*$D108))+($K108="custom")*CustCF!DV108</f>
        <v/>
      </c>
      <c r="EC108" s="87">
        <f>($K108="Bell Curve")*(_xlfn.NORM.DIST(AND(EC$6&gt;=$F108,EC$6&lt;=$H108)*(EC$6-$F108+1),$J108/2,$M108,TRUE)-_xlfn.NORM.DIST(AND(EC$6&gt;=$F108,EC$6&lt;=$H108)*(EB$6-$F108+1),$J108/2,$M108,TRUE))/(1-2*_xlfn.NORM.DIST(0,$J108/2,$M108,TRUE))*$D108+($K108="Steady Growth")*(AND(EC$6&gt;=$F108,EC$6&lt;=$H108)*((EC$6-$F108+1)/($J108*($J108+1)/2)*$D108))+($K108="custom")*CustCF!DW108</f>
        <v/>
      </c>
      <c r="ED108" s="87">
        <f>($K108="Bell Curve")*(_xlfn.NORM.DIST(AND(ED$6&gt;=$F108,ED$6&lt;=$H108)*(ED$6-$F108+1),$J108/2,$M108,TRUE)-_xlfn.NORM.DIST(AND(ED$6&gt;=$F108,ED$6&lt;=$H108)*(EC$6-$F108+1),$J108/2,$M108,TRUE))/(1-2*_xlfn.NORM.DIST(0,$J108/2,$M108,TRUE))*$D108+($K108="Steady Growth")*(AND(ED$6&gt;=$F108,ED$6&lt;=$H108)*((ED$6-$F108+1)/($J108*($J108+1)/2)*$D108))+($K108="custom")*CustCF!DX108</f>
        <v/>
      </c>
      <c r="EE108" s="87">
        <f>($K108="Bell Curve")*(_xlfn.NORM.DIST(AND(EE$6&gt;=$F108,EE$6&lt;=$H108)*(EE$6-$F108+1),$J108/2,$M108,TRUE)-_xlfn.NORM.DIST(AND(EE$6&gt;=$F108,EE$6&lt;=$H108)*(ED$6-$F108+1),$J108/2,$M108,TRUE))/(1-2*_xlfn.NORM.DIST(0,$J108/2,$M108,TRUE))*$D108+($K108="Steady Growth")*(AND(EE$6&gt;=$F108,EE$6&lt;=$H108)*((EE$6-$F108+1)/($J108*($J108+1)/2)*$D108))+($K108="custom")*CustCF!DY108</f>
        <v/>
      </c>
      <c r="EF108" s="87">
        <f>($K108="Bell Curve")*(_xlfn.NORM.DIST(AND(EF$6&gt;=$F108,EF$6&lt;=$H108)*(EF$6-$F108+1),$J108/2,$M108,TRUE)-_xlfn.NORM.DIST(AND(EF$6&gt;=$F108,EF$6&lt;=$H108)*(EE$6-$F108+1),$J108/2,$M108,TRUE))/(1-2*_xlfn.NORM.DIST(0,$J108/2,$M108,TRUE))*$D108+($K108="Steady Growth")*(AND(EF$6&gt;=$F108,EF$6&lt;=$H108)*((EF$6-$F108+1)/($J108*($J108+1)/2)*$D108))+($K108="custom")*CustCF!DZ108</f>
        <v/>
      </c>
      <c r="EG108" s="87">
        <f>($K108="Bell Curve")*(_xlfn.NORM.DIST(AND(EG$6&gt;=$F108,EG$6&lt;=$H108)*(EG$6-$F108+1),$J108/2,$M108,TRUE)-_xlfn.NORM.DIST(AND(EG$6&gt;=$F108,EG$6&lt;=$H108)*(EF$6-$F108+1),$J108/2,$M108,TRUE))/(1-2*_xlfn.NORM.DIST(0,$J108/2,$M108,TRUE))*$D108+($K108="Steady Growth")*(AND(EG$6&gt;=$F108,EG$6&lt;=$H108)*((EG$6-$F108+1)/($J108*($J108+1)/2)*$D108))+($K108="custom")*CustCF!EA108</f>
        <v/>
      </c>
      <c r="EH108" s="87">
        <f>($K108="Bell Curve")*(_xlfn.NORM.DIST(AND(EH$6&gt;=$F108,EH$6&lt;=$H108)*(EH$6-$F108+1),$J108/2,$M108,TRUE)-_xlfn.NORM.DIST(AND(EH$6&gt;=$F108,EH$6&lt;=$H108)*(EG$6-$F108+1),$J108/2,$M108,TRUE))/(1-2*_xlfn.NORM.DIST(0,$J108/2,$M108,TRUE))*$D108+($K108="Steady Growth")*(AND(EH$6&gt;=$F108,EH$6&lt;=$H108)*((EH$6-$F108+1)/($J108*($J108+1)/2)*$D108))+($K108="custom")*CustCF!EB108</f>
        <v/>
      </c>
      <c r="EI108" s="87">
        <f>($K108="Bell Curve")*(_xlfn.NORM.DIST(AND(EI$6&gt;=$F108,EI$6&lt;=$H108)*(EI$6-$F108+1),$J108/2,$M108,TRUE)-_xlfn.NORM.DIST(AND(EI$6&gt;=$F108,EI$6&lt;=$H108)*(EH$6-$F108+1),$J108/2,$M108,TRUE))/(1-2*_xlfn.NORM.DIST(0,$J108/2,$M108,TRUE))*$D108+($K108="Steady Growth")*(AND(EI$6&gt;=$F108,EI$6&lt;=$H108)*((EI$6-$F108+1)/($J108*($J108+1)/2)*$D108))+($K108="custom")*CustCF!EC108</f>
        <v/>
      </c>
      <c r="EJ108" s="87">
        <f>($K108="Bell Curve")*(_xlfn.NORM.DIST(AND(EJ$6&gt;=$F108,EJ$6&lt;=$H108)*(EJ$6-$F108+1),$J108/2,$M108,TRUE)-_xlfn.NORM.DIST(AND(EJ$6&gt;=$F108,EJ$6&lt;=$H108)*(EI$6-$F108+1),$J108/2,$M108,TRUE))/(1-2*_xlfn.NORM.DIST(0,$J108/2,$M108,TRUE))*$D108+($K108="Steady Growth")*(AND(EJ$6&gt;=$F108,EJ$6&lt;=$H108)*((EJ$6-$F108+1)/($J108*($J108+1)/2)*$D108))+($K108="custom")*CustCF!ED108</f>
        <v/>
      </c>
      <c r="EK108" s="87">
        <f>($K108="Bell Curve")*(_xlfn.NORM.DIST(AND(EK$6&gt;=$F108,EK$6&lt;=$H108)*(EK$6-$F108+1),$J108/2,$M108,TRUE)-_xlfn.NORM.DIST(AND(EK$6&gt;=$F108,EK$6&lt;=$H108)*(EJ$6-$F108+1),$J108/2,$M108,TRUE))/(1-2*_xlfn.NORM.DIST(0,$J108/2,$M108,TRUE))*$D108+($K108="Steady Growth")*(AND(EK$6&gt;=$F108,EK$6&lt;=$H108)*((EK$6-$F108+1)/($J108*($J108+1)/2)*$D108))+($K108="custom")*CustCF!EE108</f>
        <v/>
      </c>
      <c r="EL108" s="87">
        <f>($K108="Bell Curve")*(_xlfn.NORM.DIST(AND(EL$6&gt;=$F108,EL$6&lt;=$H108)*(EL$6-$F108+1),$J108/2,$M108,TRUE)-_xlfn.NORM.DIST(AND(EL$6&gt;=$F108,EL$6&lt;=$H108)*(EK$6-$F108+1),$J108/2,$M108,TRUE))/(1-2*_xlfn.NORM.DIST(0,$J108/2,$M108,TRUE))*$D108+($K108="Steady Growth")*(AND(EL$6&gt;=$F108,EL$6&lt;=$H108)*((EL$6-$F108+1)/($J108*($J108+1)/2)*$D108))+($K108="custom")*CustCF!EF108</f>
        <v/>
      </c>
      <c r="EM108" s="87">
        <f>($K108="Bell Curve")*(_xlfn.NORM.DIST(AND(EM$6&gt;=$F108,EM$6&lt;=$H108)*(EM$6-$F108+1),$J108/2,$M108,TRUE)-_xlfn.NORM.DIST(AND(EM$6&gt;=$F108,EM$6&lt;=$H108)*(EL$6-$F108+1),$J108/2,$M108,TRUE))/(1-2*_xlfn.NORM.DIST(0,$J108/2,$M108,TRUE))*$D108+($K108="Steady Growth")*(AND(EM$6&gt;=$F108,EM$6&lt;=$H108)*((EM$6-$F108+1)/($J108*($J108+1)/2)*$D108))+($K108="custom")*CustCF!EG108</f>
        <v/>
      </c>
      <c r="EN108" s="87">
        <f>($K108="Bell Curve")*(_xlfn.NORM.DIST(AND(EN$6&gt;=$F108,EN$6&lt;=$H108)*(EN$6-$F108+1),$J108/2,$M108,TRUE)-_xlfn.NORM.DIST(AND(EN$6&gt;=$F108,EN$6&lt;=$H108)*(EM$6-$F108+1),$J108/2,$M108,TRUE))/(1-2*_xlfn.NORM.DIST(0,$J108/2,$M108,TRUE))*$D108+($K108="Steady Growth")*(AND(EN$6&gt;=$F108,EN$6&lt;=$H108)*((EN$6-$F108+1)/($J108*($J108+1)/2)*$D108))+($K108="custom")*CustCF!EH108</f>
        <v/>
      </c>
      <c r="EO108" s="87">
        <f>($K108="Bell Curve")*(_xlfn.NORM.DIST(AND(EO$6&gt;=$F108,EO$6&lt;=$H108)*(EO$6-$F108+1),$J108/2,$M108,TRUE)-_xlfn.NORM.DIST(AND(EO$6&gt;=$F108,EO$6&lt;=$H108)*(EN$6-$F108+1),$J108/2,$M108,TRUE))/(1-2*_xlfn.NORM.DIST(0,$J108/2,$M108,TRUE))*$D108+($K108="Steady Growth")*(AND(EO$6&gt;=$F108,EO$6&lt;=$H108)*((EO$6-$F108+1)/($J108*($J108+1)/2)*$D108))+($K108="custom")*CustCF!EI108</f>
        <v/>
      </c>
      <c r="EP108" s="87">
        <f>($K108="Bell Curve")*(_xlfn.NORM.DIST(AND(EP$6&gt;=$F108,EP$6&lt;=$H108)*(EP$6-$F108+1),$J108/2,$M108,TRUE)-_xlfn.NORM.DIST(AND(EP$6&gt;=$F108,EP$6&lt;=$H108)*(EO$6-$F108+1),$J108/2,$M108,TRUE))/(1-2*_xlfn.NORM.DIST(0,$J108/2,$M108,TRUE))*$D108+($K108="Steady Growth")*(AND(EP$6&gt;=$F108,EP$6&lt;=$H108)*((EP$6-$F108+1)/($J108*($J108+1)/2)*$D108))+($K108="custom")*CustCF!EJ108</f>
        <v/>
      </c>
      <c r="EQ108" s="87">
        <f>($K108="Bell Curve")*(_xlfn.NORM.DIST(AND(EQ$6&gt;=$F108,EQ$6&lt;=$H108)*(EQ$6-$F108+1),$J108/2,$M108,TRUE)-_xlfn.NORM.DIST(AND(EQ$6&gt;=$F108,EQ$6&lt;=$H108)*(EP$6-$F108+1),$J108/2,$M108,TRUE))/(1-2*_xlfn.NORM.DIST(0,$J108/2,$M108,TRUE))*$D108+($K108="Steady Growth")*(AND(EQ$6&gt;=$F108,EQ$6&lt;=$H108)*((EQ$6-$F108+1)/($J108*($J108+1)/2)*$D108))+($K108="custom")*CustCF!EK108</f>
        <v/>
      </c>
      <c r="ER108" s="87">
        <f>($K108="Bell Curve")*(_xlfn.NORM.DIST(AND(ER$6&gt;=$F108,ER$6&lt;=$H108)*(ER$6-$F108+1),$J108/2,$M108,TRUE)-_xlfn.NORM.DIST(AND(ER$6&gt;=$F108,ER$6&lt;=$H108)*(EQ$6-$F108+1),$J108/2,$M108,TRUE))/(1-2*_xlfn.NORM.DIST(0,$J108/2,$M108,TRUE))*$D108+($K108="Steady Growth")*(AND(ER$6&gt;=$F108,ER$6&lt;=$H108)*((ER$6-$F108+1)/($J108*($J108+1)/2)*$D108))+($K108="custom")*CustCF!EL108</f>
        <v/>
      </c>
      <c r="ES108" s="87">
        <f>($K108="Bell Curve")*(_xlfn.NORM.DIST(AND(ES$6&gt;=$F108,ES$6&lt;=$H108)*(ES$6-$F108+1),$J108/2,$M108,TRUE)-_xlfn.NORM.DIST(AND(ES$6&gt;=$F108,ES$6&lt;=$H108)*(ER$6-$F108+1),$J108/2,$M108,TRUE))/(1-2*_xlfn.NORM.DIST(0,$J108/2,$M108,TRUE))*$D108+($K108="Steady Growth")*(AND(ES$6&gt;=$F108,ES$6&lt;=$H108)*((ES$6-$F108+1)/($J108*($J108+1)/2)*$D108))+($K108="custom")*CustCF!EM108</f>
        <v/>
      </c>
      <c r="ET108" s="87">
        <f>($K108="Bell Curve")*(_xlfn.NORM.DIST(AND(ET$6&gt;=$F108,ET$6&lt;=$H108)*(ET$6-$F108+1),$J108/2,$M108,TRUE)-_xlfn.NORM.DIST(AND(ET$6&gt;=$F108,ET$6&lt;=$H108)*(ES$6-$F108+1),$J108/2,$M108,TRUE))/(1-2*_xlfn.NORM.DIST(0,$J108/2,$M108,TRUE))*$D108+($K108="Steady Growth")*(AND(ET$6&gt;=$F108,ET$6&lt;=$H108)*((ET$6-$F108+1)/($J108*($J108+1)/2)*$D108))+($K108="custom")*CustCF!EN108</f>
        <v/>
      </c>
      <c r="EU108" s="87">
        <f>($K108="Bell Curve")*(_xlfn.NORM.DIST(AND(EU$6&gt;=$F108,EU$6&lt;=$H108)*(EU$6-$F108+1),$J108/2,$M108,TRUE)-_xlfn.NORM.DIST(AND(EU$6&gt;=$F108,EU$6&lt;=$H108)*(ET$6-$F108+1),$J108/2,$M108,TRUE))/(1-2*_xlfn.NORM.DIST(0,$J108/2,$M108,TRUE))*$D108+($K108="Steady Growth")*(AND(EU$6&gt;=$F108,EU$6&lt;=$H108)*((EU$6-$F108+1)/($J108*($J108+1)/2)*$D108))+($K108="custom")*CustCF!EO108</f>
        <v/>
      </c>
      <c r="EV108" s="87">
        <f>($K108="Bell Curve")*(_xlfn.NORM.DIST(AND(EV$6&gt;=$F108,EV$6&lt;=$H108)*(EV$6-$F108+1),$J108/2,$M108,TRUE)-_xlfn.NORM.DIST(AND(EV$6&gt;=$F108,EV$6&lt;=$H108)*(EU$6-$F108+1),$J108/2,$M108,TRUE))/(1-2*_xlfn.NORM.DIST(0,$J108/2,$M108,TRUE))*$D108+($K108="Steady Growth")*(AND(EV$6&gt;=$F108,EV$6&lt;=$H108)*((EV$6-$F108+1)/($J108*($J108+1)/2)*$D108))+($K108="custom")*CustCF!EP108</f>
        <v/>
      </c>
      <c r="EW108" s="87">
        <f>($K108="Bell Curve")*(_xlfn.NORM.DIST(AND(EW$6&gt;=$F108,EW$6&lt;=$H108)*(EW$6-$F108+1),$J108/2,$M108,TRUE)-_xlfn.NORM.DIST(AND(EW$6&gt;=$F108,EW$6&lt;=$H108)*(EV$6-$F108+1),$J108/2,$M108,TRUE))/(1-2*_xlfn.NORM.DIST(0,$J108/2,$M108,TRUE))*$D108+($K108="Steady Growth")*(AND(EW$6&gt;=$F108,EW$6&lt;=$H108)*((EW$6-$F108+1)/($J108*($J108+1)/2)*$D108))+($K108="custom")*CustCF!EQ108</f>
        <v/>
      </c>
      <c r="EX108" s="87">
        <f>($K108="Bell Curve")*(_xlfn.NORM.DIST(AND(EX$6&gt;=$F108,EX$6&lt;=$H108)*(EX$6-$F108+1),$J108/2,$M108,TRUE)-_xlfn.NORM.DIST(AND(EX$6&gt;=$F108,EX$6&lt;=$H108)*(EW$6-$F108+1),$J108/2,$M108,TRUE))/(1-2*_xlfn.NORM.DIST(0,$J108/2,$M108,TRUE))*$D108+($K108="Steady Growth")*(AND(EX$6&gt;=$F108,EX$6&lt;=$H108)*((EX$6-$F108+1)/($J108*($J108+1)/2)*$D108))+($K108="custom")*CustCF!ER108</f>
        <v/>
      </c>
      <c r="EY108" s="87">
        <f>($K108="Bell Curve")*(_xlfn.NORM.DIST(AND(EY$6&gt;=$F108,EY$6&lt;=$H108)*(EY$6-$F108+1),$J108/2,$M108,TRUE)-_xlfn.NORM.DIST(AND(EY$6&gt;=$F108,EY$6&lt;=$H108)*(EX$6-$F108+1),$J108/2,$M108,TRUE))/(1-2*_xlfn.NORM.DIST(0,$J108/2,$M108,TRUE))*$D108+($K108="Steady Growth")*(AND(EY$6&gt;=$F108,EY$6&lt;=$H108)*((EY$6-$F108+1)/($J108*($J108+1)/2)*$D108))+($K108="custom")*CustCF!ES108</f>
        <v/>
      </c>
      <c r="EZ108" s="87">
        <f>($K108="Bell Curve")*(_xlfn.NORM.DIST(AND(EZ$6&gt;=$F108,EZ$6&lt;=$H108)*(EZ$6-$F108+1),$J108/2,$M108,TRUE)-_xlfn.NORM.DIST(AND(EZ$6&gt;=$F108,EZ$6&lt;=$H108)*(EY$6-$F108+1),$J108/2,$M108,TRUE))/(1-2*_xlfn.NORM.DIST(0,$J108/2,$M108,TRUE))*$D108+($K108="Steady Growth")*(AND(EZ$6&gt;=$F108,EZ$6&lt;=$H108)*((EZ$6-$F108+1)/($J108*($J108+1)/2)*$D108))+($K108="custom")*CustCF!ET108</f>
        <v/>
      </c>
      <c r="FA108" s="87">
        <f>($K108="Bell Curve")*(_xlfn.NORM.DIST(AND(FA$6&gt;=$F108,FA$6&lt;=$H108)*(FA$6-$F108+1),$J108/2,$M108,TRUE)-_xlfn.NORM.DIST(AND(FA$6&gt;=$F108,FA$6&lt;=$H108)*(EZ$6-$F108+1),$J108/2,$M108,TRUE))/(1-2*_xlfn.NORM.DIST(0,$J108/2,$M108,TRUE))*$D108+($K108="Steady Growth")*(AND(FA$6&gt;=$F108,FA$6&lt;=$H108)*((FA$6-$F108+1)/($J108*($J108+1)/2)*$D108))+($K108="custom")*CustCF!EU108</f>
        <v/>
      </c>
      <c r="FB108" s="87">
        <f>($K108="Bell Curve")*(_xlfn.NORM.DIST(AND(FB$6&gt;=$F108,FB$6&lt;=$H108)*(FB$6-$F108+1),$J108/2,$M108,TRUE)-_xlfn.NORM.DIST(AND(FB$6&gt;=$F108,FB$6&lt;=$H108)*(FA$6-$F108+1),$J108/2,$M108,TRUE))/(1-2*_xlfn.NORM.DIST(0,$J108/2,$M108,TRUE))*$D108+($K108="Steady Growth")*(AND(FB$6&gt;=$F108,FB$6&lt;=$H108)*((FB$6-$F108+1)/($J108*($J108+1)/2)*$D108))+($K108="custom")*CustCF!EV108</f>
        <v/>
      </c>
      <c r="FC108" s="87">
        <f>($K108="Bell Curve")*(_xlfn.NORM.DIST(AND(FC$6&gt;=$F108,FC$6&lt;=$H108)*(FC$6-$F108+1),$J108/2,$M108,TRUE)-_xlfn.NORM.DIST(AND(FC$6&gt;=$F108,FC$6&lt;=$H108)*(FB$6-$F108+1),$J108/2,$M108,TRUE))/(1-2*_xlfn.NORM.DIST(0,$J108/2,$M108,TRUE))*$D108+($K108="Steady Growth")*(AND(FC$6&gt;=$F108,FC$6&lt;=$H108)*((FC$6-$F108+1)/($J108*($J108+1)/2)*$D108))+($K108="custom")*CustCF!EW108</f>
        <v/>
      </c>
      <c r="FD108" s="87">
        <f>($K108="Bell Curve")*(_xlfn.NORM.DIST(AND(FD$6&gt;=$F108,FD$6&lt;=$H108)*(FD$6-$F108+1),$J108/2,$M108,TRUE)-_xlfn.NORM.DIST(AND(FD$6&gt;=$F108,FD$6&lt;=$H108)*(FC$6-$F108+1),$J108/2,$M108,TRUE))/(1-2*_xlfn.NORM.DIST(0,$J108/2,$M108,TRUE))*$D108+($K108="Steady Growth")*(AND(FD$6&gt;=$F108,FD$6&lt;=$H108)*((FD$6-$F108+1)/($J108*($J108+1)/2)*$D108))+($K108="custom")*CustCF!EX108</f>
        <v/>
      </c>
      <c r="FE108" s="87">
        <f>($K108="Bell Curve")*(_xlfn.NORM.DIST(AND(FE$6&gt;=$F108,FE$6&lt;=$H108)*(FE$6-$F108+1),$J108/2,$M108,TRUE)-_xlfn.NORM.DIST(AND(FE$6&gt;=$F108,FE$6&lt;=$H108)*(FD$6-$F108+1),$J108/2,$M108,TRUE))/(1-2*_xlfn.NORM.DIST(0,$J108/2,$M108,TRUE))*$D108+($K108="Steady Growth")*(AND(FE$6&gt;=$F108,FE$6&lt;=$H108)*((FE$6-$F108+1)/($J108*($J108+1)/2)*$D108))+($K108="custom")*CustCF!EY108</f>
        <v/>
      </c>
      <c r="FF108" s="87">
        <f>($K108="Bell Curve")*(_xlfn.NORM.DIST(AND(FF$6&gt;=$F108,FF$6&lt;=$H108)*(FF$6-$F108+1),$J108/2,$M108,TRUE)-_xlfn.NORM.DIST(AND(FF$6&gt;=$F108,FF$6&lt;=$H108)*(FE$6-$F108+1),$J108/2,$M108,TRUE))/(1-2*_xlfn.NORM.DIST(0,$J108/2,$M108,TRUE))*$D108+($K108="Steady Growth")*(AND(FF$6&gt;=$F108,FF$6&lt;=$H108)*((FF$6-$F108+1)/($J108*($J108+1)/2)*$D108))+($K108="custom")*CustCF!EZ108</f>
        <v/>
      </c>
      <c r="FG108" s="87">
        <f>($K108="Bell Curve")*(_xlfn.NORM.DIST(AND(FG$6&gt;=$F108,FG$6&lt;=$H108)*(FG$6-$F108+1),$J108/2,$M108,TRUE)-_xlfn.NORM.DIST(AND(FG$6&gt;=$F108,FG$6&lt;=$H108)*(FF$6-$F108+1),$J108/2,$M108,TRUE))/(1-2*_xlfn.NORM.DIST(0,$J108/2,$M108,TRUE))*$D108+($K108="Steady Growth")*(AND(FG$6&gt;=$F108,FG$6&lt;=$H108)*((FG$6-$F108+1)/($J108*($J108+1)/2)*$D108))+($K108="custom")*CustCF!FA108</f>
        <v/>
      </c>
      <c r="FH108" s="87">
        <f>($K108="Bell Curve")*(_xlfn.NORM.DIST(AND(FH$6&gt;=$F108,FH$6&lt;=$H108)*(FH$6-$F108+1),$J108/2,$M108,TRUE)-_xlfn.NORM.DIST(AND(FH$6&gt;=$F108,FH$6&lt;=$H108)*(FG$6-$F108+1),$J108/2,$M108,TRUE))/(1-2*_xlfn.NORM.DIST(0,$J108/2,$M108,TRUE))*$D108+($K108="Steady Growth")*(AND(FH$6&gt;=$F108,FH$6&lt;=$H108)*((FH$6-$F108+1)/($J108*($J108+1)/2)*$D108))+($K108="custom")*CustCF!FB108</f>
        <v/>
      </c>
      <c r="FI108" s="87">
        <f>($K108="Bell Curve")*(_xlfn.NORM.DIST(AND(FI$6&gt;=$F108,FI$6&lt;=$H108)*(FI$6-$F108+1),$J108/2,$M108,TRUE)-_xlfn.NORM.DIST(AND(FI$6&gt;=$F108,FI$6&lt;=$H108)*(FH$6-$F108+1),$J108/2,$M108,TRUE))/(1-2*_xlfn.NORM.DIST(0,$J108/2,$M108,TRUE))*$D108+($K108="Steady Growth")*(AND(FI$6&gt;=$F108,FI$6&lt;=$H108)*((FI$6-$F108+1)/($J108*($J108+1)/2)*$D108))+($K108="custom")*CustCF!FC108</f>
        <v/>
      </c>
      <c r="FJ108" s="87">
        <f>($K108="Bell Curve")*(_xlfn.NORM.DIST(AND(FJ$6&gt;=$F108,FJ$6&lt;=$H108)*(FJ$6-$F108+1),$J108/2,$M108,TRUE)-_xlfn.NORM.DIST(AND(FJ$6&gt;=$F108,FJ$6&lt;=$H108)*(FI$6-$F108+1),$J108/2,$M108,TRUE))/(1-2*_xlfn.NORM.DIST(0,$J108/2,$M108,TRUE))*$D108+($K108="Steady Growth")*(AND(FJ$6&gt;=$F108,FJ$6&lt;=$H108)*((FJ$6-$F108+1)/($J108*($J108+1)/2)*$D108))+($K108="custom")*CustCF!FD108</f>
        <v/>
      </c>
      <c r="FK108" s="87">
        <f>($K108="Bell Curve")*(_xlfn.NORM.DIST(AND(FK$6&gt;=$F108,FK$6&lt;=$H108)*(FK$6-$F108+1),$J108/2,$M108,TRUE)-_xlfn.NORM.DIST(AND(FK$6&gt;=$F108,FK$6&lt;=$H108)*(FJ$6-$F108+1),$J108/2,$M108,TRUE))/(1-2*_xlfn.NORM.DIST(0,$J108/2,$M108,TRUE))*$D108+($K108="Steady Growth")*(AND(FK$6&gt;=$F108,FK$6&lt;=$H108)*((FK$6-$F108+1)/($J108*($J108+1)/2)*$D108))+($K108="custom")*CustCF!FE108</f>
        <v/>
      </c>
      <c r="FL108" s="87">
        <f>($K108="Bell Curve")*(_xlfn.NORM.DIST(AND(FL$6&gt;=$F108,FL$6&lt;=$H108)*(FL$6-$F108+1),$J108/2,$M108,TRUE)-_xlfn.NORM.DIST(AND(FL$6&gt;=$F108,FL$6&lt;=$H108)*(FK$6-$F108+1),$J108/2,$M108,TRUE))/(1-2*_xlfn.NORM.DIST(0,$J108/2,$M108,TRUE))*$D108+($K108="Steady Growth")*(AND(FL$6&gt;=$F108,FL$6&lt;=$H108)*((FL$6-$F108+1)/($J108*($J108+1)/2)*$D108))+($K108="custom")*CustCF!FF108</f>
        <v/>
      </c>
      <c r="FM108" s="87">
        <f>($K108="Bell Curve")*(_xlfn.NORM.DIST(AND(FM$6&gt;=$F108,FM$6&lt;=$H108)*(FM$6-$F108+1),$J108/2,$M108,TRUE)-_xlfn.NORM.DIST(AND(FM$6&gt;=$F108,FM$6&lt;=$H108)*(FL$6-$F108+1),$J108/2,$M108,TRUE))/(1-2*_xlfn.NORM.DIST(0,$J108/2,$M108,TRUE))*$D108+($K108="Steady Growth")*(AND(FM$6&gt;=$F108,FM$6&lt;=$H108)*((FM$6-$F108+1)/($J108*($J108+1)/2)*$D108))+($K108="custom")*CustCF!FG108</f>
        <v/>
      </c>
      <c r="FN108" s="87">
        <f>($K108="Bell Curve")*(_xlfn.NORM.DIST(AND(FN$6&gt;=$F108,FN$6&lt;=$H108)*(FN$6-$F108+1),$J108/2,$M108,TRUE)-_xlfn.NORM.DIST(AND(FN$6&gt;=$F108,FN$6&lt;=$H108)*(FM$6-$F108+1),$J108/2,$M108,TRUE))/(1-2*_xlfn.NORM.DIST(0,$J108/2,$M108,TRUE))*$D108+($K108="Steady Growth")*(AND(FN$6&gt;=$F108,FN$6&lt;=$H108)*((FN$6-$F108+1)/($J108*($J108+1)/2)*$D108))+($K108="custom")*CustCF!FH108</f>
        <v/>
      </c>
      <c r="FO108" s="87">
        <f>($K108="Bell Curve")*(_xlfn.NORM.DIST(AND(FO$6&gt;=$F108,FO$6&lt;=$H108)*(FO$6-$F108+1),$J108/2,$M108,TRUE)-_xlfn.NORM.DIST(AND(FO$6&gt;=$F108,FO$6&lt;=$H108)*(FN$6-$F108+1),$J108/2,$M108,TRUE))/(1-2*_xlfn.NORM.DIST(0,$J108/2,$M108,TRUE))*$D108+($K108="Steady Growth")*(AND(FO$6&gt;=$F108,FO$6&lt;=$H108)*((FO$6-$F108+1)/($J108*($J108+1)/2)*$D108))+($K108="custom")*CustCF!FI108</f>
        <v/>
      </c>
      <c r="FP108" s="87">
        <f>($K108="Bell Curve")*(_xlfn.NORM.DIST(AND(FP$6&gt;=$F108,FP$6&lt;=$H108)*(FP$6-$F108+1),$J108/2,$M108,TRUE)-_xlfn.NORM.DIST(AND(FP$6&gt;=$F108,FP$6&lt;=$H108)*(FO$6-$F108+1),$J108/2,$M108,TRUE))/(1-2*_xlfn.NORM.DIST(0,$J108/2,$M108,TRUE))*$D108+($K108="Steady Growth")*(AND(FP$6&gt;=$F108,FP$6&lt;=$H108)*((FP$6-$F108+1)/($J108*($J108+1)/2)*$D108))+($K108="custom")*CustCF!FJ108</f>
        <v/>
      </c>
      <c r="FQ108" s="87">
        <f>($K108="Bell Curve")*(_xlfn.NORM.DIST(AND(FQ$6&gt;=$F108,FQ$6&lt;=$H108)*(FQ$6-$F108+1),$J108/2,$M108,TRUE)-_xlfn.NORM.DIST(AND(FQ$6&gt;=$F108,FQ$6&lt;=$H108)*(FP$6-$F108+1),$J108/2,$M108,TRUE))/(1-2*_xlfn.NORM.DIST(0,$J108/2,$M108,TRUE))*$D108+($K108="Steady Growth")*(AND(FQ$6&gt;=$F108,FQ$6&lt;=$H108)*((FQ$6-$F108+1)/($J108*($J108+1)/2)*$D108))+($K108="custom")*CustCF!FK108</f>
        <v/>
      </c>
      <c r="FR108" s="87">
        <f>($K108="Bell Curve")*(_xlfn.NORM.DIST(AND(FR$6&gt;=$F108,FR$6&lt;=$H108)*(FR$6-$F108+1),$J108/2,$M108,TRUE)-_xlfn.NORM.DIST(AND(FR$6&gt;=$F108,FR$6&lt;=$H108)*(FQ$6-$F108+1),$J108/2,$M108,TRUE))/(1-2*_xlfn.NORM.DIST(0,$J108/2,$M108,TRUE))*$D108+($K108="Steady Growth")*(AND(FR$6&gt;=$F108,FR$6&lt;=$H108)*((FR$6-$F108+1)/($J108*($J108+1)/2)*$D108))+($K108="custom")*CustCF!FL108</f>
        <v/>
      </c>
      <c r="FS108" s="87">
        <f>($K108="Bell Curve")*(_xlfn.NORM.DIST(AND(FS$6&gt;=$F108,FS$6&lt;=$H108)*(FS$6-$F108+1),$J108/2,$M108,TRUE)-_xlfn.NORM.DIST(AND(FS$6&gt;=$F108,FS$6&lt;=$H108)*(FR$6-$F108+1),$J108/2,$M108,TRUE))/(1-2*_xlfn.NORM.DIST(0,$J108/2,$M108,TRUE))*$D108+($K108="Steady Growth")*(AND(FS$6&gt;=$F108,FS$6&lt;=$H108)*((FS$6-$F108+1)/($J108*($J108+1)/2)*$D108))+($K108="custom")*CustCF!FM108</f>
        <v/>
      </c>
      <c r="FT108" s="87">
        <f>($K108="Bell Curve")*(_xlfn.NORM.DIST(AND(FT$6&gt;=$F108,FT$6&lt;=$H108)*(FT$6-$F108+1),$J108/2,$M108,TRUE)-_xlfn.NORM.DIST(AND(FT$6&gt;=$F108,FT$6&lt;=$H108)*(FS$6-$F108+1),$J108/2,$M108,TRUE))/(1-2*_xlfn.NORM.DIST(0,$J108/2,$M108,TRUE))*$D108+($K108="Steady Growth")*(AND(FT$6&gt;=$F108,FT$6&lt;=$H108)*((FT$6-$F108+1)/($J108*($J108+1)/2)*$D108))+($K108="custom")*CustCF!FN108</f>
        <v/>
      </c>
      <c r="FU108" s="87">
        <f>($K108="Bell Curve")*(_xlfn.NORM.DIST(AND(FU$6&gt;=$F108,FU$6&lt;=$H108)*(FU$6-$F108+1),$J108/2,$M108,TRUE)-_xlfn.NORM.DIST(AND(FU$6&gt;=$F108,FU$6&lt;=$H108)*(FT$6-$F108+1),$J108/2,$M108,TRUE))/(1-2*_xlfn.NORM.DIST(0,$J108/2,$M108,TRUE))*$D108+($K108="Steady Growth")*(AND(FU$6&gt;=$F108,FU$6&lt;=$H108)*((FU$6-$F108+1)/($J108*($J108+1)/2)*$D108))+($K108="custom")*CustCF!FO108</f>
        <v/>
      </c>
      <c r="FV108" s="87">
        <f>($K108="Bell Curve")*(_xlfn.NORM.DIST(AND(FV$6&gt;=$F108,FV$6&lt;=$H108)*(FV$6-$F108+1),$J108/2,$M108,TRUE)-_xlfn.NORM.DIST(AND(FV$6&gt;=$F108,FV$6&lt;=$H108)*(FU$6-$F108+1),$J108/2,$M108,TRUE))/(1-2*_xlfn.NORM.DIST(0,$J108/2,$M108,TRUE))*$D108+($K108="Steady Growth")*(AND(FV$6&gt;=$F108,FV$6&lt;=$H108)*((FV$6-$F108+1)/($J108*($J108+1)/2)*$D108))+($K108="custom")*CustCF!FP108</f>
        <v/>
      </c>
      <c r="FW108" s="87">
        <f>($K108="Bell Curve")*(_xlfn.NORM.DIST(AND(FW$6&gt;=$F108,FW$6&lt;=$H108)*(FW$6-$F108+1),$J108/2,$M108,TRUE)-_xlfn.NORM.DIST(AND(FW$6&gt;=$F108,FW$6&lt;=$H108)*(FV$6-$F108+1),$J108/2,$M108,TRUE))/(1-2*_xlfn.NORM.DIST(0,$J108/2,$M108,TRUE))*$D108+($K108="Steady Growth")*(AND(FW$6&gt;=$F108,FW$6&lt;=$H108)*((FW$6-$F108+1)/($J108*($J108+1)/2)*$D108))+($K108="custom")*CustCF!FQ108</f>
        <v/>
      </c>
      <c r="FX108" s="87">
        <f>($K108="Bell Curve")*(_xlfn.NORM.DIST(AND(FX$6&gt;=$F108,FX$6&lt;=$H108)*(FX$6-$F108+1),$J108/2,$M108,TRUE)-_xlfn.NORM.DIST(AND(FX$6&gt;=$F108,FX$6&lt;=$H108)*(FW$6-$F108+1),$J108/2,$M108,TRUE))/(1-2*_xlfn.NORM.DIST(0,$J108/2,$M108,TRUE))*$D108+($K108="Steady Growth")*(AND(FX$6&gt;=$F108,FX$6&lt;=$H108)*((FX$6-$F108+1)/($J108*($J108+1)/2)*$D108))+($K108="custom")*CustCF!FR108</f>
        <v/>
      </c>
      <c r="FY108" s="87">
        <f>($K108="Bell Curve")*(_xlfn.NORM.DIST(AND(FY$6&gt;=$F108,FY$6&lt;=$H108)*(FY$6-$F108+1),$J108/2,$M108,TRUE)-_xlfn.NORM.DIST(AND(FY$6&gt;=$F108,FY$6&lt;=$H108)*(FX$6-$F108+1),$J108/2,$M108,TRUE))/(1-2*_xlfn.NORM.DIST(0,$J108/2,$M108,TRUE))*$D108+($K108="Steady Growth")*(AND(FY$6&gt;=$F108,FY$6&lt;=$H108)*((FY$6-$F108+1)/($J108*($J108+1)/2)*$D108))+($K108="custom")*CustCF!FS108</f>
        <v/>
      </c>
      <c r="FZ108" s="87">
        <f>($K108="Bell Curve")*(_xlfn.NORM.DIST(AND(FZ$6&gt;=$F108,FZ$6&lt;=$H108)*(FZ$6-$F108+1),$J108/2,$M108,TRUE)-_xlfn.NORM.DIST(AND(FZ$6&gt;=$F108,FZ$6&lt;=$H108)*(FY$6-$F108+1),$J108/2,$M108,TRUE))/(1-2*_xlfn.NORM.DIST(0,$J108/2,$M108,TRUE))*$D108+($K108="Steady Growth")*(AND(FZ$6&gt;=$F108,FZ$6&lt;=$H108)*((FZ$6-$F108+1)/($J108*($J108+1)/2)*$D108))+($K108="custom")*CustCF!FT108</f>
        <v/>
      </c>
      <c r="GA108" s="87">
        <f>($K108="Bell Curve")*(_xlfn.NORM.DIST(AND(GA$6&gt;=$F108,GA$6&lt;=$H108)*(GA$6-$F108+1),$J108/2,$M108,TRUE)-_xlfn.NORM.DIST(AND(GA$6&gt;=$F108,GA$6&lt;=$H108)*(FZ$6-$F108+1),$J108/2,$M108,TRUE))/(1-2*_xlfn.NORM.DIST(0,$J108/2,$M108,TRUE))*$D108+($K108="Steady Growth")*(AND(GA$6&gt;=$F108,GA$6&lt;=$H108)*((GA$6-$F108+1)/($J108*($J108+1)/2)*$D108))+($K108="custom")*CustCF!FU108</f>
        <v/>
      </c>
      <c r="GB108" s="87">
        <f>($K108="Bell Curve")*(_xlfn.NORM.DIST(AND(GB$6&gt;=$F108,GB$6&lt;=$H108)*(GB$6-$F108+1),$J108/2,$M108,TRUE)-_xlfn.NORM.DIST(AND(GB$6&gt;=$F108,GB$6&lt;=$H108)*(GA$6-$F108+1),$J108/2,$M108,TRUE))/(1-2*_xlfn.NORM.DIST(0,$J108/2,$M108,TRUE))*$D108+($K108="Steady Growth")*(AND(GB$6&gt;=$F108,GB$6&lt;=$H108)*((GB$6-$F108+1)/($J108*($J108+1)/2)*$D108))+($K108="custom")*CustCF!FV108</f>
        <v/>
      </c>
      <c r="GC108" s="87">
        <f>($K108="Bell Curve")*(_xlfn.NORM.DIST(AND(GC$6&gt;=$F108,GC$6&lt;=$H108)*(GC$6-$F108+1),$J108/2,$M108,TRUE)-_xlfn.NORM.DIST(AND(GC$6&gt;=$F108,GC$6&lt;=$H108)*(GB$6-$F108+1),$J108/2,$M108,TRUE))/(1-2*_xlfn.NORM.DIST(0,$J108/2,$M108,TRUE))*$D108+($K108="Steady Growth")*(AND(GC$6&gt;=$F108,GC$6&lt;=$H108)*((GC$6-$F108+1)/($J108*($J108+1)/2)*$D108))+($K108="custom")*CustCF!FW108</f>
        <v/>
      </c>
      <c r="GD108" s="87">
        <f>($K108="Bell Curve")*(_xlfn.NORM.DIST(AND(GD$6&gt;=$F108,GD$6&lt;=$H108)*(GD$6-$F108+1),$J108/2,$M108,TRUE)-_xlfn.NORM.DIST(AND(GD$6&gt;=$F108,GD$6&lt;=$H108)*(GC$6-$F108+1),$J108/2,$M108,TRUE))/(1-2*_xlfn.NORM.DIST(0,$J108/2,$M108,TRUE))*$D108+($K108="Steady Growth")*(AND(GD$6&gt;=$F108,GD$6&lt;=$H108)*((GD$6-$F108+1)/($J108*($J108+1)/2)*$D108))+($K108="custom")*CustCF!FX108</f>
        <v/>
      </c>
      <c r="GE108" s="87">
        <f>($K108="Bell Curve")*(_xlfn.NORM.DIST(AND(GE$6&gt;=$F108,GE$6&lt;=$H108)*(GE$6-$F108+1),$J108/2,$M108,TRUE)-_xlfn.NORM.DIST(AND(GE$6&gt;=$F108,GE$6&lt;=$H108)*(GD$6-$F108+1),$J108/2,$M108,TRUE))/(1-2*_xlfn.NORM.DIST(0,$J108/2,$M108,TRUE))*$D108+($K108="Steady Growth")*(AND(GE$6&gt;=$F108,GE$6&lt;=$H108)*((GE$6-$F108+1)/($J108*($J108+1)/2)*$D108))+($K108="custom")*CustCF!FY108</f>
        <v/>
      </c>
      <c r="GF108" s="87">
        <f>($K108="Bell Curve")*(_xlfn.NORM.DIST(AND(GF$6&gt;=$F108,GF$6&lt;=$H108)*(GF$6-$F108+1),$J108/2,$M108,TRUE)-_xlfn.NORM.DIST(AND(GF$6&gt;=$F108,GF$6&lt;=$H108)*(GE$6-$F108+1),$J108/2,$M108,TRUE))/(1-2*_xlfn.NORM.DIST(0,$J108/2,$M108,TRUE))*$D108+($K108="Steady Growth")*(AND(GF$6&gt;=$F108,GF$6&lt;=$H108)*((GF$6-$F108+1)/($J108*($J108+1)/2)*$D108))+($K108="custom")*CustCF!FZ108</f>
        <v/>
      </c>
      <c r="GG108" s="87">
        <f>($K108="Bell Curve")*(_xlfn.NORM.DIST(AND(GG$6&gt;=$F108,GG$6&lt;=$H108)*(GG$6-$F108+1),$J108/2,$M108,TRUE)-_xlfn.NORM.DIST(AND(GG$6&gt;=$F108,GG$6&lt;=$H108)*(GF$6-$F108+1),$J108/2,$M108,TRUE))/(1-2*_xlfn.NORM.DIST(0,$J108/2,$M108,TRUE))*$D108+($K108="Steady Growth")*(AND(GG$6&gt;=$F108,GG$6&lt;=$H108)*((GG$6-$F108+1)/($J108*($J108+1)/2)*$D108))+($K108="custom")*CustCF!GA108</f>
        <v/>
      </c>
      <c r="GH108" s="87">
        <f>($K108="Bell Curve")*(_xlfn.NORM.DIST(AND(GH$6&gt;=$F108,GH$6&lt;=$H108)*(GH$6-$F108+1),$J108/2,$M108,TRUE)-_xlfn.NORM.DIST(AND(GH$6&gt;=$F108,GH$6&lt;=$H108)*(GG$6-$F108+1),$J108/2,$M108,TRUE))/(1-2*_xlfn.NORM.DIST(0,$J108/2,$M108,TRUE))*$D108+($K108="Steady Growth")*(AND(GH$6&gt;=$F108,GH$6&lt;=$H108)*((GH$6-$F108+1)/($J108*($J108+1)/2)*$D108))+($K108="custom")*CustCF!GB108</f>
        <v/>
      </c>
      <c r="GI108" s="87">
        <f>($K108="Bell Curve")*(_xlfn.NORM.DIST(AND(GI$6&gt;=$F108,GI$6&lt;=$H108)*(GI$6-$F108+1),$J108/2,$M108,TRUE)-_xlfn.NORM.DIST(AND(GI$6&gt;=$F108,GI$6&lt;=$H108)*(GH$6-$F108+1),$J108/2,$M108,TRUE))/(1-2*_xlfn.NORM.DIST(0,$J108/2,$M108,TRUE))*$D108+($K108="Steady Growth")*(AND(GI$6&gt;=$F108,GI$6&lt;=$H108)*((GI$6-$F108+1)/($J108*($J108+1)/2)*$D108))+($K108="custom")*CustCF!GC108</f>
        <v/>
      </c>
      <c r="GJ108" s="87">
        <f>($K108="Bell Curve")*(_xlfn.NORM.DIST(AND(GJ$6&gt;=$F108,GJ$6&lt;=$H108)*(GJ$6-$F108+1),$J108/2,$M108,TRUE)-_xlfn.NORM.DIST(AND(GJ$6&gt;=$F108,GJ$6&lt;=$H108)*(GI$6-$F108+1),$J108/2,$M108,TRUE))/(1-2*_xlfn.NORM.DIST(0,$J108/2,$M108,TRUE))*$D108+($K108="Steady Growth")*(AND(GJ$6&gt;=$F108,GJ$6&lt;=$H108)*((GJ$6-$F108+1)/($J108*($J108+1)/2)*$D108))+($K108="custom")*CustCF!GD108</f>
        <v/>
      </c>
      <c r="GK108" s="87">
        <f>($K108="Bell Curve")*(_xlfn.NORM.DIST(AND(GK$6&gt;=$F108,GK$6&lt;=$H108)*(GK$6-$F108+1),$J108/2,$M108,TRUE)-_xlfn.NORM.DIST(AND(GK$6&gt;=$F108,GK$6&lt;=$H108)*(GJ$6-$F108+1),$J108/2,$M108,TRUE))/(1-2*_xlfn.NORM.DIST(0,$J108/2,$M108,TRUE))*$D108+($K108="Steady Growth")*(AND(GK$6&gt;=$F108,GK$6&lt;=$H108)*((GK$6-$F108+1)/($J108*($J108+1)/2)*$D108))+($K108="custom")*CustCF!GE108</f>
        <v/>
      </c>
      <c r="GL108" s="87">
        <f>($K108="Bell Curve")*(_xlfn.NORM.DIST(AND(GL$6&gt;=$F108,GL$6&lt;=$H108)*(GL$6-$F108+1),$J108/2,$M108,TRUE)-_xlfn.NORM.DIST(AND(GL$6&gt;=$F108,GL$6&lt;=$H108)*(GK$6-$F108+1),$J108/2,$M108,TRUE))/(1-2*_xlfn.NORM.DIST(0,$J108/2,$M108,TRUE))*$D108+($K108="Steady Growth")*(AND(GL$6&gt;=$F108,GL$6&lt;=$H108)*((GL$6-$F108+1)/($J108*($J108+1)/2)*$D108))+($K108="custom")*CustCF!GF108</f>
        <v/>
      </c>
      <c r="GM108" s="87">
        <f>($K108="Bell Curve")*(_xlfn.NORM.DIST(AND(GM$6&gt;=$F108,GM$6&lt;=$H108)*(GM$6-$F108+1),$J108/2,$M108,TRUE)-_xlfn.NORM.DIST(AND(GM$6&gt;=$F108,GM$6&lt;=$H108)*(GL$6-$F108+1),$J108/2,$M108,TRUE))/(1-2*_xlfn.NORM.DIST(0,$J108/2,$M108,TRUE))*$D108+($K108="Steady Growth")*(AND(GM$6&gt;=$F108,GM$6&lt;=$H108)*((GM$6-$F108+1)/($J108*($J108+1)/2)*$D108))+($K108="custom")*CustCF!GG108</f>
        <v/>
      </c>
      <c r="GN108" s="257">
        <f>($K108="Bell Curve")*(_xlfn.NORM.DIST(AND(GN$6&gt;=$F108,GN$6&lt;=$H108)*(GN$6-$F108+1),$J108/2,$M108,TRUE)-_xlfn.NORM.DIST(AND(GN$6&gt;=$F108,GN$6&lt;=$H108)*(GM$6-$F108+1),$J108/2,$M108,TRUE))/(1-2*_xlfn.NORM.DIST(0,$J108/2,$M108,TRUE))*$D108+($K108="Steady Growth")*(AND(GN$6&gt;=$F108,GN$6&lt;=$H108)*((GN$6-$F108+1)/($J108*($J108+1)/2)*$D108))+($K108="custom")*CustCF!GH108</f>
        <v/>
      </c>
      <c r="GO108" s="1" t="n"/>
      <c r="GP108" s="63" t="n"/>
    </row>
    <row r="109" hidden="1" outlineLevel="1">
      <c r="A109" s="1" t="n"/>
      <c r="B109" s="1" t="n"/>
      <c r="C109" s="251">
        <f>Budget!AB20</f>
        <v/>
      </c>
      <c r="D109" s="14">
        <f>Budget!AC20</f>
        <v/>
      </c>
      <c r="E109" s="14">
        <f>IF(D109&lt;&gt;0,F109,"")</f>
        <v/>
      </c>
      <c r="F109" s="252" t="n">
        <v>0</v>
      </c>
      <c r="G109" s="921">
        <f>IF(L109="custom",CustCF!F109,INDEX($P$8:$GN$8,MATCH(F109,$P$6:$GN$6,0)))</f>
        <v/>
      </c>
      <c r="H109" s="252" t="n">
        <v>0</v>
      </c>
      <c r="I109" s="921">
        <f>IF(L109="custom",CustCF!G109,INDEX($P$8:$GN$8,MATCH(H109,$P$6:$GN$6,0)))</f>
        <v/>
      </c>
      <c r="J109" s="249">
        <f>H109-F109+1</f>
        <v/>
      </c>
      <c r="K109" s="254" t="inlineStr">
        <is>
          <t>Bell Curve</t>
        </is>
      </c>
      <c r="L109" s="255" t="inlineStr">
        <is>
          <t>Flat (9)</t>
        </is>
      </c>
      <c r="M109" s="256">
        <f>INDEX($D$261:$D$266,MATCH(L109,$C$261:$C$266,0))</f>
        <v/>
      </c>
      <c r="N109" s="13">
        <f>SUM(P109:GN109)</f>
        <v/>
      </c>
      <c r="O109" s="14" t="n"/>
      <c r="P109" s="87">
        <f>($K109="Bell Curve")*(_xlfn.NORM.DIST(AND(P$6&gt;=$F109,P$6&lt;=$H109)*(P$6-$F109+1),$J109/2,$M109,TRUE)-_xlfn.NORM.DIST(AND(P$6&gt;=$F109,P$6&lt;=$H109)*(O$6-$F109+1),$J109/2,$M109,TRUE))/(1-2*_xlfn.NORM.DIST(0,$J109/2,$M109,TRUE))*$D109+($K109="Steady Growth")*(AND(P$6&gt;=$F109,P$6&lt;=$H109)*((P$6-$F109+1)/($J109*($J109+1)/2)*$D109))+($K109="custom")*CustCF!J109</f>
        <v/>
      </c>
      <c r="Q109" s="87">
        <f>($K109="Bell Curve")*(_xlfn.NORM.DIST(AND(Q$6&gt;=$F109,Q$6&lt;=$H109)*(Q$6-$F109+1),$J109/2,$M109,TRUE)-_xlfn.NORM.DIST(AND(Q$6&gt;=$F109,Q$6&lt;=$H109)*(P$6-$F109+1),$J109/2,$M109,TRUE))/(1-2*_xlfn.NORM.DIST(0,$J109/2,$M109,TRUE))*$D109+($K109="Steady Growth")*(AND(Q$6&gt;=$F109,Q$6&lt;=$H109)*((Q$6-$F109+1)/($J109*($J109+1)/2)*$D109))+($K109="custom")*CustCF!K109</f>
        <v/>
      </c>
      <c r="R109" s="87">
        <f>($K109="Bell Curve")*(_xlfn.NORM.DIST(AND(R$6&gt;=$F109,R$6&lt;=$H109)*(R$6-$F109+1),$J109/2,$M109,TRUE)-_xlfn.NORM.DIST(AND(R$6&gt;=$F109,R$6&lt;=$H109)*(Q$6-$F109+1),$J109/2,$M109,TRUE))/(1-2*_xlfn.NORM.DIST(0,$J109/2,$M109,TRUE))*$D109+($K109="Steady Growth")*(AND(R$6&gt;=$F109,R$6&lt;=$H109)*((R$6-$F109+1)/($J109*($J109+1)/2)*$D109))+($K109="custom")*CustCF!L109</f>
        <v/>
      </c>
      <c r="S109" s="87">
        <f>($K109="Bell Curve")*(_xlfn.NORM.DIST(AND(S$6&gt;=$F109,S$6&lt;=$H109)*(S$6-$F109+1),$J109/2,$M109,TRUE)-_xlfn.NORM.DIST(AND(S$6&gt;=$F109,S$6&lt;=$H109)*(R$6-$F109+1),$J109/2,$M109,TRUE))/(1-2*_xlfn.NORM.DIST(0,$J109/2,$M109,TRUE))*$D109+($K109="Steady Growth")*(AND(S$6&gt;=$F109,S$6&lt;=$H109)*((S$6-$F109+1)/($J109*($J109+1)/2)*$D109))+($K109="custom")*CustCF!M109</f>
        <v/>
      </c>
      <c r="T109" s="87">
        <f>($K109="Bell Curve")*(_xlfn.NORM.DIST(AND(T$6&gt;=$F109,T$6&lt;=$H109)*(T$6-$F109+1),$J109/2,$M109,TRUE)-_xlfn.NORM.DIST(AND(T$6&gt;=$F109,T$6&lt;=$H109)*(S$6-$F109+1),$J109/2,$M109,TRUE))/(1-2*_xlfn.NORM.DIST(0,$J109/2,$M109,TRUE))*$D109+($K109="Steady Growth")*(AND(T$6&gt;=$F109,T$6&lt;=$H109)*((T$6-$F109+1)/($J109*($J109+1)/2)*$D109))+($K109="custom")*CustCF!N109</f>
        <v/>
      </c>
      <c r="U109" s="87">
        <f>($K109="Bell Curve")*(_xlfn.NORM.DIST(AND(U$6&gt;=$F109,U$6&lt;=$H109)*(U$6-$F109+1),$J109/2,$M109,TRUE)-_xlfn.NORM.DIST(AND(U$6&gt;=$F109,U$6&lt;=$H109)*(T$6-$F109+1),$J109/2,$M109,TRUE))/(1-2*_xlfn.NORM.DIST(0,$J109/2,$M109,TRUE))*$D109+($K109="Steady Growth")*(AND(U$6&gt;=$F109,U$6&lt;=$H109)*((U$6-$F109+1)/($J109*($J109+1)/2)*$D109))+($K109="custom")*CustCF!O109</f>
        <v/>
      </c>
      <c r="V109" s="87">
        <f>($K109="Bell Curve")*(_xlfn.NORM.DIST(AND(V$6&gt;=$F109,V$6&lt;=$H109)*(V$6-$F109+1),$J109/2,$M109,TRUE)-_xlfn.NORM.DIST(AND(V$6&gt;=$F109,V$6&lt;=$H109)*(U$6-$F109+1),$J109/2,$M109,TRUE))/(1-2*_xlfn.NORM.DIST(0,$J109/2,$M109,TRUE))*$D109+($K109="Steady Growth")*(AND(V$6&gt;=$F109,V$6&lt;=$H109)*((V$6-$F109+1)/($J109*($J109+1)/2)*$D109))+($K109="custom")*CustCF!P109</f>
        <v/>
      </c>
      <c r="W109" s="87">
        <f>($K109="Bell Curve")*(_xlfn.NORM.DIST(AND(W$6&gt;=$F109,W$6&lt;=$H109)*(W$6-$F109+1),$J109/2,$M109,TRUE)-_xlfn.NORM.DIST(AND(W$6&gt;=$F109,W$6&lt;=$H109)*(V$6-$F109+1),$J109/2,$M109,TRUE))/(1-2*_xlfn.NORM.DIST(0,$J109/2,$M109,TRUE))*$D109+($K109="Steady Growth")*(AND(W$6&gt;=$F109,W$6&lt;=$H109)*((W$6-$F109+1)/($J109*($J109+1)/2)*$D109))+($K109="custom")*CustCF!Q109</f>
        <v/>
      </c>
      <c r="X109" s="87">
        <f>($K109="Bell Curve")*(_xlfn.NORM.DIST(AND(X$6&gt;=$F109,X$6&lt;=$H109)*(X$6-$F109+1),$J109/2,$M109,TRUE)-_xlfn.NORM.DIST(AND(X$6&gt;=$F109,X$6&lt;=$H109)*(W$6-$F109+1),$J109/2,$M109,TRUE))/(1-2*_xlfn.NORM.DIST(0,$J109/2,$M109,TRUE))*$D109+($K109="Steady Growth")*(AND(X$6&gt;=$F109,X$6&lt;=$H109)*((X$6-$F109+1)/($J109*($J109+1)/2)*$D109))+($K109="custom")*CustCF!R109</f>
        <v/>
      </c>
      <c r="Y109" s="87">
        <f>($K109="Bell Curve")*(_xlfn.NORM.DIST(AND(Y$6&gt;=$F109,Y$6&lt;=$H109)*(Y$6-$F109+1),$J109/2,$M109,TRUE)-_xlfn.NORM.DIST(AND(Y$6&gt;=$F109,Y$6&lt;=$H109)*(X$6-$F109+1),$J109/2,$M109,TRUE))/(1-2*_xlfn.NORM.DIST(0,$J109/2,$M109,TRUE))*$D109+($K109="Steady Growth")*(AND(Y$6&gt;=$F109,Y$6&lt;=$H109)*((Y$6-$F109+1)/($J109*($J109+1)/2)*$D109))+($K109="custom")*CustCF!S109</f>
        <v/>
      </c>
      <c r="Z109" s="87">
        <f>($K109="Bell Curve")*(_xlfn.NORM.DIST(AND(Z$6&gt;=$F109,Z$6&lt;=$H109)*(Z$6-$F109+1),$J109/2,$M109,TRUE)-_xlfn.NORM.DIST(AND(Z$6&gt;=$F109,Z$6&lt;=$H109)*(Y$6-$F109+1),$J109/2,$M109,TRUE))/(1-2*_xlfn.NORM.DIST(0,$J109/2,$M109,TRUE))*$D109+($K109="Steady Growth")*(AND(Z$6&gt;=$F109,Z$6&lt;=$H109)*((Z$6-$F109+1)/($J109*($J109+1)/2)*$D109))+($K109="custom")*CustCF!T109</f>
        <v/>
      </c>
      <c r="AA109" s="87">
        <f>($K109="Bell Curve")*(_xlfn.NORM.DIST(AND(AA$6&gt;=$F109,AA$6&lt;=$H109)*(AA$6-$F109+1),$J109/2,$M109,TRUE)-_xlfn.NORM.DIST(AND(AA$6&gt;=$F109,AA$6&lt;=$H109)*(Z$6-$F109+1),$J109/2,$M109,TRUE))/(1-2*_xlfn.NORM.DIST(0,$J109/2,$M109,TRUE))*$D109+($K109="Steady Growth")*(AND(AA$6&gt;=$F109,AA$6&lt;=$H109)*((AA$6-$F109+1)/($J109*($J109+1)/2)*$D109))+($K109="custom")*CustCF!U109</f>
        <v/>
      </c>
      <c r="AB109" s="87">
        <f>($K109="Bell Curve")*(_xlfn.NORM.DIST(AND(AB$6&gt;=$F109,AB$6&lt;=$H109)*(AB$6-$F109+1),$J109/2,$M109,TRUE)-_xlfn.NORM.DIST(AND(AB$6&gt;=$F109,AB$6&lt;=$H109)*(AA$6-$F109+1),$J109/2,$M109,TRUE))/(1-2*_xlfn.NORM.DIST(0,$J109/2,$M109,TRUE))*$D109+($K109="Steady Growth")*(AND(AB$6&gt;=$F109,AB$6&lt;=$H109)*((AB$6-$F109+1)/($J109*($J109+1)/2)*$D109))+($K109="custom")*CustCF!V109</f>
        <v/>
      </c>
      <c r="AC109" s="87">
        <f>($K109="Bell Curve")*(_xlfn.NORM.DIST(AND(AC$6&gt;=$F109,AC$6&lt;=$H109)*(AC$6-$F109+1),$J109/2,$M109,TRUE)-_xlfn.NORM.DIST(AND(AC$6&gt;=$F109,AC$6&lt;=$H109)*(AB$6-$F109+1),$J109/2,$M109,TRUE))/(1-2*_xlfn.NORM.DIST(0,$J109/2,$M109,TRUE))*$D109+($K109="Steady Growth")*(AND(AC$6&gt;=$F109,AC$6&lt;=$H109)*((AC$6-$F109+1)/($J109*($J109+1)/2)*$D109))+($K109="custom")*CustCF!W109</f>
        <v/>
      </c>
      <c r="AD109" s="87">
        <f>($K109="Bell Curve")*(_xlfn.NORM.DIST(AND(AD$6&gt;=$F109,AD$6&lt;=$H109)*(AD$6-$F109+1),$J109/2,$M109,TRUE)-_xlfn.NORM.DIST(AND(AD$6&gt;=$F109,AD$6&lt;=$H109)*(AC$6-$F109+1),$J109/2,$M109,TRUE))/(1-2*_xlfn.NORM.DIST(0,$J109/2,$M109,TRUE))*$D109+($K109="Steady Growth")*(AND(AD$6&gt;=$F109,AD$6&lt;=$H109)*((AD$6-$F109+1)/($J109*($J109+1)/2)*$D109))+($K109="custom")*CustCF!X109</f>
        <v/>
      </c>
      <c r="AE109" s="87">
        <f>($K109="Bell Curve")*(_xlfn.NORM.DIST(AND(AE$6&gt;=$F109,AE$6&lt;=$H109)*(AE$6-$F109+1),$J109/2,$M109,TRUE)-_xlfn.NORM.DIST(AND(AE$6&gt;=$F109,AE$6&lt;=$H109)*(AD$6-$F109+1),$J109/2,$M109,TRUE))/(1-2*_xlfn.NORM.DIST(0,$J109/2,$M109,TRUE))*$D109+($K109="Steady Growth")*(AND(AE$6&gt;=$F109,AE$6&lt;=$H109)*((AE$6-$F109+1)/($J109*($J109+1)/2)*$D109))+($K109="custom")*CustCF!Y109</f>
        <v/>
      </c>
      <c r="AF109" s="87">
        <f>($K109="Bell Curve")*(_xlfn.NORM.DIST(AND(AF$6&gt;=$F109,AF$6&lt;=$H109)*(AF$6-$F109+1),$J109/2,$M109,TRUE)-_xlfn.NORM.DIST(AND(AF$6&gt;=$F109,AF$6&lt;=$H109)*(AE$6-$F109+1),$J109/2,$M109,TRUE))/(1-2*_xlfn.NORM.DIST(0,$J109/2,$M109,TRUE))*$D109+($K109="Steady Growth")*(AND(AF$6&gt;=$F109,AF$6&lt;=$H109)*((AF$6-$F109+1)/($J109*($J109+1)/2)*$D109))+($K109="custom")*CustCF!Z109</f>
        <v/>
      </c>
      <c r="AG109" s="87">
        <f>($K109="Bell Curve")*(_xlfn.NORM.DIST(AND(AG$6&gt;=$F109,AG$6&lt;=$H109)*(AG$6-$F109+1),$J109/2,$M109,TRUE)-_xlfn.NORM.DIST(AND(AG$6&gt;=$F109,AG$6&lt;=$H109)*(AF$6-$F109+1),$J109/2,$M109,TRUE))/(1-2*_xlfn.NORM.DIST(0,$J109/2,$M109,TRUE))*$D109+($K109="Steady Growth")*(AND(AG$6&gt;=$F109,AG$6&lt;=$H109)*((AG$6-$F109+1)/($J109*($J109+1)/2)*$D109))+($K109="custom")*CustCF!AA109</f>
        <v/>
      </c>
      <c r="AH109" s="87">
        <f>($K109="Bell Curve")*(_xlfn.NORM.DIST(AND(AH$6&gt;=$F109,AH$6&lt;=$H109)*(AH$6-$F109+1),$J109/2,$M109,TRUE)-_xlfn.NORM.DIST(AND(AH$6&gt;=$F109,AH$6&lt;=$H109)*(AG$6-$F109+1),$J109/2,$M109,TRUE))/(1-2*_xlfn.NORM.DIST(0,$J109/2,$M109,TRUE))*$D109+($K109="Steady Growth")*(AND(AH$6&gt;=$F109,AH$6&lt;=$H109)*((AH$6-$F109+1)/($J109*($J109+1)/2)*$D109))+($K109="custom")*CustCF!AB109</f>
        <v/>
      </c>
      <c r="AI109" s="87">
        <f>($K109="Bell Curve")*(_xlfn.NORM.DIST(AND(AI$6&gt;=$F109,AI$6&lt;=$H109)*(AI$6-$F109+1),$J109/2,$M109,TRUE)-_xlfn.NORM.DIST(AND(AI$6&gt;=$F109,AI$6&lt;=$H109)*(AH$6-$F109+1),$J109/2,$M109,TRUE))/(1-2*_xlfn.NORM.DIST(0,$J109/2,$M109,TRUE))*$D109+($K109="Steady Growth")*(AND(AI$6&gt;=$F109,AI$6&lt;=$H109)*((AI$6-$F109+1)/($J109*($J109+1)/2)*$D109))+($K109="custom")*CustCF!AC109</f>
        <v/>
      </c>
      <c r="AJ109" s="87">
        <f>($K109="Bell Curve")*(_xlfn.NORM.DIST(AND(AJ$6&gt;=$F109,AJ$6&lt;=$H109)*(AJ$6-$F109+1),$J109/2,$M109,TRUE)-_xlfn.NORM.DIST(AND(AJ$6&gt;=$F109,AJ$6&lt;=$H109)*(AI$6-$F109+1),$J109/2,$M109,TRUE))/(1-2*_xlfn.NORM.DIST(0,$J109/2,$M109,TRUE))*$D109+($K109="Steady Growth")*(AND(AJ$6&gt;=$F109,AJ$6&lt;=$H109)*((AJ$6-$F109+1)/($J109*($J109+1)/2)*$D109))+($K109="custom")*CustCF!AD109</f>
        <v/>
      </c>
      <c r="AK109" s="87">
        <f>($K109="Bell Curve")*(_xlfn.NORM.DIST(AND(AK$6&gt;=$F109,AK$6&lt;=$H109)*(AK$6-$F109+1),$J109/2,$M109,TRUE)-_xlfn.NORM.DIST(AND(AK$6&gt;=$F109,AK$6&lt;=$H109)*(AJ$6-$F109+1),$J109/2,$M109,TRUE))/(1-2*_xlfn.NORM.DIST(0,$J109/2,$M109,TRUE))*$D109+($K109="Steady Growth")*(AND(AK$6&gt;=$F109,AK$6&lt;=$H109)*((AK$6-$F109+1)/($J109*($J109+1)/2)*$D109))+($K109="custom")*CustCF!AE109</f>
        <v/>
      </c>
      <c r="AL109" s="87">
        <f>($K109="Bell Curve")*(_xlfn.NORM.DIST(AND(AL$6&gt;=$F109,AL$6&lt;=$H109)*(AL$6-$F109+1),$J109/2,$M109,TRUE)-_xlfn.NORM.DIST(AND(AL$6&gt;=$F109,AL$6&lt;=$H109)*(AK$6-$F109+1),$J109/2,$M109,TRUE))/(1-2*_xlfn.NORM.DIST(0,$J109/2,$M109,TRUE))*$D109+($K109="Steady Growth")*(AND(AL$6&gt;=$F109,AL$6&lt;=$H109)*((AL$6-$F109+1)/($J109*($J109+1)/2)*$D109))+($K109="custom")*CustCF!AF109</f>
        <v/>
      </c>
      <c r="AM109" s="87">
        <f>($K109="Bell Curve")*(_xlfn.NORM.DIST(AND(AM$6&gt;=$F109,AM$6&lt;=$H109)*(AM$6-$F109+1),$J109/2,$M109,TRUE)-_xlfn.NORM.DIST(AND(AM$6&gt;=$F109,AM$6&lt;=$H109)*(AL$6-$F109+1),$J109/2,$M109,TRUE))/(1-2*_xlfn.NORM.DIST(0,$J109/2,$M109,TRUE))*$D109+($K109="Steady Growth")*(AND(AM$6&gt;=$F109,AM$6&lt;=$H109)*((AM$6-$F109+1)/($J109*($J109+1)/2)*$D109))+($K109="custom")*CustCF!AG109</f>
        <v/>
      </c>
      <c r="AN109" s="87">
        <f>($K109="Bell Curve")*(_xlfn.NORM.DIST(AND(AN$6&gt;=$F109,AN$6&lt;=$H109)*(AN$6-$F109+1),$J109/2,$M109,TRUE)-_xlfn.NORM.DIST(AND(AN$6&gt;=$F109,AN$6&lt;=$H109)*(AM$6-$F109+1),$J109/2,$M109,TRUE))/(1-2*_xlfn.NORM.DIST(0,$J109/2,$M109,TRUE))*$D109+($K109="Steady Growth")*(AND(AN$6&gt;=$F109,AN$6&lt;=$H109)*((AN$6-$F109+1)/($J109*($J109+1)/2)*$D109))+($K109="custom")*CustCF!AH109</f>
        <v/>
      </c>
      <c r="AO109" s="87">
        <f>($K109="Bell Curve")*(_xlfn.NORM.DIST(AND(AO$6&gt;=$F109,AO$6&lt;=$H109)*(AO$6-$F109+1),$J109/2,$M109,TRUE)-_xlfn.NORM.DIST(AND(AO$6&gt;=$F109,AO$6&lt;=$H109)*(AN$6-$F109+1),$J109/2,$M109,TRUE))/(1-2*_xlfn.NORM.DIST(0,$J109/2,$M109,TRUE))*$D109+($K109="Steady Growth")*(AND(AO$6&gt;=$F109,AO$6&lt;=$H109)*((AO$6-$F109+1)/($J109*($J109+1)/2)*$D109))+($K109="custom")*CustCF!AI109</f>
        <v/>
      </c>
      <c r="AP109" s="87">
        <f>($K109="Bell Curve")*(_xlfn.NORM.DIST(AND(AP$6&gt;=$F109,AP$6&lt;=$H109)*(AP$6-$F109+1),$J109/2,$M109,TRUE)-_xlfn.NORM.DIST(AND(AP$6&gt;=$F109,AP$6&lt;=$H109)*(AO$6-$F109+1),$J109/2,$M109,TRUE))/(1-2*_xlfn.NORM.DIST(0,$J109/2,$M109,TRUE))*$D109+($K109="Steady Growth")*(AND(AP$6&gt;=$F109,AP$6&lt;=$H109)*((AP$6-$F109+1)/($J109*($J109+1)/2)*$D109))+($K109="custom")*CustCF!AJ109</f>
        <v/>
      </c>
      <c r="AQ109" s="87">
        <f>($K109="Bell Curve")*(_xlfn.NORM.DIST(AND(AQ$6&gt;=$F109,AQ$6&lt;=$H109)*(AQ$6-$F109+1),$J109/2,$M109,TRUE)-_xlfn.NORM.DIST(AND(AQ$6&gt;=$F109,AQ$6&lt;=$H109)*(AP$6-$F109+1),$J109/2,$M109,TRUE))/(1-2*_xlfn.NORM.DIST(0,$J109/2,$M109,TRUE))*$D109+($K109="Steady Growth")*(AND(AQ$6&gt;=$F109,AQ$6&lt;=$H109)*((AQ$6-$F109+1)/($J109*($J109+1)/2)*$D109))+($K109="custom")*CustCF!AK109</f>
        <v/>
      </c>
      <c r="AR109" s="87">
        <f>($K109="Bell Curve")*(_xlfn.NORM.DIST(AND(AR$6&gt;=$F109,AR$6&lt;=$H109)*(AR$6-$F109+1),$J109/2,$M109,TRUE)-_xlfn.NORM.DIST(AND(AR$6&gt;=$F109,AR$6&lt;=$H109)*(AQ$6-$F109+1),$J109/2,$M109,TRUE))/(1-2*_xlfn.NORM.DIST(0,$J109/2,$M109,TRUE))*$D109+($K109="Steady Growth")*(AND(AR$6&gt;=$F109,AR$6&lt;=$H109)*((AR$6-$F109+1)/($J109*($J109+1)/2)*$D109))+($K109="custom")*CustCF!AL109</f>
        <v/>
      </c>
      <c r="AS109" s="87">
        <f>($K109="Bell Curve")*(_xlfn.NORM.DIST(AND(AS$6&gt;=$F109,AS$6&lt;=$H109)*(AS$6-$F109+1),$J109/2,$M109,TRUE)-_xlfn.NORM.DIST(AND(AS$6&gt;=$F109,AS$6&lt;=$H109)*(AR$6-$F109+1),$J109/2,$M109,TRUE))/(1-2*_xlfn.NORM.DIST(0,$J109/2,$M109,TRUE))*$D109+($K109="Steady Growth")*(AND(AS$6&gt;=$F109,AS$6&lt;=$H109)*((AS$6-$F109+1)/($J109*($J109+1)/2)*$D109))+($K109="custom")*CustCF!AM109</f>
        <v/>
      </c>
      <c r="AT109" s="87">
        <f>($K109="Bell Curve")*(_xlfn.NORM.DIST(AND(AT$6&gt;=$F109,AT$6&lt;=$H109)*(AT$6-$F109+1),$J109/2,$M109,TRUE)-_xlfn.NORM.DIST(AND(AT$6&gt;=$F109,AT$6&lt;=$H109)*(AS$6-$F109+1),$J109/2,$M109,TRUE))/(1-2*_xlfn.NORM.DIST(0,$J109/2,$M109,TRUE))*$D109+($K109="Steady Growth")*(AND(AT$6&gt;=$F109,AT$6&lt;=$H109)*((AT$6-$F109+1)/($J109*($J109+1)/2)*$D109))+($K109="custom")*CustCF!AN109</f>
        <v/>
      </c>
      <c r="AU109" s="87">
        <f>($K109="Bell Curve")*(_xlfn.NORM.DIST(AND(AU$6&gt;=$F109,AU$6&lt;=$H109)*(AU$6-$F109+1),$J109/2,$M109,TRUE)-_xlfn.NORM.DIST(AND(AU$6&gt;=$F109,AU$6&lt;=$H109)*(AT$6-$F109+1),$J109/2,$M109,TRUE))/(1-2*_xlfn.NORM.DIST(0,$J109/2,$M109,TRUE))*$D109+($K109="Steady Growth")*(AND(AU$6&gt;=$F109,AU$6&lt;=$H109)*((AU$6-$F109+1)/($J109*($J109+1)/2)*$D109))+($K109="custom")*CustCF!AO109</f>
        <v/>
      </c>
      <c r="AV109" s="87">
        <f>($K109="Bell Curve")*(_xlfn.NORM.DIST(AND(AV$6&gt;=$F109,AV$6&lt;=$H109)*(AV$6-$F109+1),$J109/2,$M109,TRUE)-_xlfn.NORM.DIST(AND(AV$6&gt;=$F109,AV$6&lt;=$H109)*(AU$6-$F109+1),$J109/2,$M109,TRUE))/(1-2*_xlfn.NORM.DIST(0,$J109/2,$M109,TRUE))*$D109+($K109="Steady Growth")*(AND(AV$6&gt;=$F109,AV$6&lt;=$H109)*((AV$6-$F109+1)/($J109*($J109+1)/2)*$D109))+($K109="custom")*CustCF!AP109</f>
        <v/>
      </c>
      <c r="AW109" s="87">
        <f>($K109="Bell Curve")*(_xlfn.NORM.DIST(AND(AW$6&gt;=$F109,AW$6&lt;=$H109)*(AW$6-$F109+1),$J109/2,$M109,TRUE)-_xlfn.NORM.DIST(AND(AW$6&gt;=$F109,AW$6&lt;=$H109)*(AV$6-$F109+1),$J109/2,$M109,TRUE))/(1-2*_xlfn.NORM.DIST(0,$J109/2,$M109,TRUE))*$D109+($K109="Steady Growth")*(AND(AW$6&gt;=$F109,AW$6&lt;=$H109)*((AW$6-$F109+1)/($J109*($J109+1)/2)*$D109))+($K109="custom")*CustCF!AQ109</f>
        <v/>
      </c>
      <c r="AX109" s="87">
        <f>($K109="Bell Curve")*(_xlfn.NORM.DIST(AND(AX$6&gt;=$F109,AX$6&lt;=$H109)*(AX$6-$F109+1),$J109/2,$M109,TRUE)-_xlfn.NORM.DIST(AND(AX$6&gt;=$F109,AX$6&lt;=$H109)*(AW$6-$F109+1),$J109/2,$M109,TRUE))/(1-2*_xlfn.NORM.DIST(0,$J109/2,$M109,TRUE))*$D109+($K109="Steady Growth")*(AND(AX$6&gt;=$F109,AX$6&lt;=$H109)*((AX$6-$F109+1)/($J109*($J109+1)/2)*$D109))+($K109="custom")*CustCF!AR109</f>
        <v/>
      </c>
      <c r="AY109" s="87">
        <f>($K109="Bell Curve")*(_xlfn.NORM.DIST(AND(AY$6&gt;=$F109,AY$6&lt;=$H109)*(AY$6-$F109+1),$J109/2,$M109,TRUE)-_xlfn.NORM.DIST(AND(AY$6&gt;=$F109,AY$6&lt;=$H109)*(AX$6-$F109+1),$J109/2,$M109,TRUE))/(1-2*_xlfn.NORM.DIST(0,$J109/2,$M109,TRUE))*$D109+($K109="Steady Growth")*(AND(AY$6&gt;=$F109,AY$6&lt;=$H109)*((AY$6-$F109+1)/($J109*($J109+1)/2)*$D109))+($K109="custom")*CustCF!AS109</f>
        <v/>
      </c>
      <c r="AZ109" s="87">
        <f>($K109="Bell Curve")*(_xlfn.NORM.DIST(AND(AZ$6&gt;=$F109,AZ$6&lt;=$H109)*(AZ$6-$F109+1),$J109/2,$M109,TRUE)-_xlfn.NORM.DIST(AND(AZ$6&gt;=$F109,AZ$6&lt;=$H109)*(AY$6-$F109+1),$J109/2,$M109,TRUE))/(1-2*_xlfn.NORM.DIST(0,$J109/2,$M109,TRUE))*$D109+($K109="Steady Growth")*(AND(AZ$6&gt;=$F109,AZ$6&lt;=$H109)*((AZ$6-$F109+1)/($J109*($J109+1)/2)*$D109))+($K109="custom")*CustCF!AT109</f>
        <v/>
      </c>
      <c r="BA109" s="87">
        <f>($K109="Bell Curve")*(_xlfn.NORM.DIST(AND(BA$6&gt;=$F109,BA$6&lt;=$H109)*(BA$6-$F109+1),$J109/2,$M109,TRUE)-_xlfn.NORM.DIST(AND(BA$6&gt;=$F109,BA$6&lt;=$H109)*(AZ$6-$F109+1),$J109/2,$M109,TRUE))/(1-2*_xlfn.NORM.DIST(0,$J109/2,$M109,TRUE))*$D109+($K109="Steady Growth")*(AND(BA$6&gt;=$F109,BA$6&lt;=$H109)*((BA$6-$F109+1)/($J109*($J109+1)/2)*$D109))+($K109="custom")*CustCF!AU109</f>
        <v/>
      </c>
      <c r="BB109" s="87">
        <f>($K109="Bell Curve")*(_xlfn.NORM.DIST(AND(BB$6&gt;=$F109,BB$6&lt;=$H109)*(BB$6-$F109+1),$J109/2,$M109,TRUE)-_xlfn.NORM.DIST(AND(BB$6&gt;=$F109,BB$6&lt;=$H109)*(BA$6-$F109+1),$J109/2,$M109,TRUE))/(1-2*_xlfn.NORM.DIST(0,$J109/2,$M109,TRUE))*$D109+($K109="Steady Growth")*(AND(BB$6&gt;=$F109,BB$6&lt;=$H109)*((BB$6-$F109+1)/($J109*($J109+1)/2)*$D109))+($K109="custom")*CustCF!AV109</f>
        <v/>
      </c>
      <c r="BC109" s="87">
        <f>($K109="Bell Curve")*(_xlfn.NORM.DIST(AND(BC$6&gt;=$F109,BC$6&lt;=$H109)*(BC$6-$F109+1),$J109/2,$M109,TRUE)-_xlfn.NORM.DIST(AND(BC$6&gt;=$F109,BC$6&lt;=$H109)*(BB$6-$F109+1),$J109/2,$M109,TRUE))/(1-2*_xlfn.NORM.DIST(0,$J109/2,$M109,TRUE))*$D109+($K109="Steady Growth")*(AND(BC$6&gt;=$F109,BC$6&lt;=$H109)*((BC$6-$F109+1)/($J109*($J109+1)/2)*$D109))+($K109="custom")*CustCF!AW109</f>
        <v/>
      </c>
      <c r="BD109" s="87">
        <f>($K109="Bell Curve")*(_xlfn.NORM.DIST(AND(BD$6&gt;=$F109,BD$6&lt;=$H109)*(BD$6-$F109+1),$J109/2,$M109,TRUE)-_xlfn.NORM.DIST(AND(BD$6&gt;=$F109,BD$6&lt;=$H109)*(BC$6-$F109+1),$J109/2,$M109,TRUE))/(1-2*_xlfn.NORM.DIST(0,$J109/2,$M109,TRUE))*$D109+($K109="Steady Growth")*(AND(BD$6&gt;=$F109,BD$6&lt;=$H109)*((BD$6-$F109+1)/($J109*($J109+1)/2)*$D109))+($K109="custom")*CustCF!AX109</f>
        <v/>
      </c>
      <c r="BE109" s="87">
        <f>($K109="Bell Curve")*(_xlfn.NORM.DIST(AND(BE$6&gt;=$F109,BE$6&lt;=$H109)*(BE$6-$F109+1),$J109/2,$M109,TRUE)-_xlfn.NORM.DIST(AND(BE$6&gt;=$F109,BE$6&lt;=$H109)*(BD$6-$F109+1),$J109/2,$M109,TRUE))/(1-2*_xlfn.NORM.DIST(0,$J109/2,$M109,TRUE))*$D109+($K109="Steady Growth")*(AND(BE$6&gt;=$F109,BE$6&lt;=$H109)*((BE$6-$F109+1)/($J109*($J109+1)/2)*$D109))+($K109="custom")*CustCF!AY109</f>
        <v/>
      </c>
      <c r="BF109" s="87">
        <f>($K109="Bell Curve")*(_xlfn.NORM.DIST(AND(BF$6&gt;=$F109,BF$6&lt;=$H109)*(BF$6-$F109+1),$J109/2,$M109,TRUE)-_xlfn.NORM.DIST(AND(BF$6&gt;=$F109,BF$6&lt;=$H109)*(BE$6-$F109+1),$J109/2,$M109,TRUE))/(1-2*_xlfn.NORM.DIST(0,$J109/2,$M109,TRUE))*$D109+($K109="Steady Growth")*(AND(BF$6&gt;=$F109,BF$6&lt;=$H109)*((BF$6-$F109+1)/($J109*($J109+1)/2)*$D109))+($K109="custom")*CustCF!AZ109</f>
        <v/>
      </c>
      <c r="BG109" s="87">
        <f>($K109="Bell Curve")*(_xlfn.NORM.DIST(AND(BG$6&gt;=$F109,BG$6&lt;=$H109)*(BG$6-$F109+1),$J109/2,$M109,TRUE)-_xlfn.NORM.DIST(AND(BG$6&gt;=$F109,BG$6&lt;=$H109)*(BF$6-$F109+1),$J109/2,$M109,TRUE))/(1-2*_xlfn.NORM.DIST(0,$J109/2,$M109,TRUE))*$D109+($K109="Steady Growth")*(AND(BG$6&gt;=$F109,BG$6&lt;=$H109)*((BG$6-$F109+1)/($J109*($J109+1)/2)*$D109))+($K109="custom")*CustCF!BA109</f>
        <v/>
      </c>
      <c r="BH109" s="87">
        <f>($K109="Bell Curve")*(_xlfn.NORM.DIST(AND(BH$6&gt;=$F109,BH$6&lt;=$H109)*(BH$6-$F109+1),$J109/2,$M109,TRUE)-_xlfn.NORM.DIST(AND(BH$6&gt;=$F109,BH$6&lt;=$H109)*(BG$6-$F109+1),$J109/2,$M109,TRUE))/(1-2*_xlfn.NORM.DIST(0,$J109/2,$M109,TRUE))*$D109+($K109="Steady Growth")*(AND(BH$6&gt;=$F109,BH$6&lt;=$H109)*((BH$6-$F109+1)/($J109*($J109+1)/2)*$D109))+($K109="custom")*CustCF!BB109</f>
        <v/>
      </c>
      <c r="BI109" s="87">
        <f>($K109="Bell Curve")*(_xlfn.NORM.DIST(AND(BI$6&gt;=$F109,BI$6&lt;=$H109)*(BI$6-$F109+1),$J109/2,$M109,TRUE)-_xlfn.NORM.DIST(AND(BI$6&gt;=$F109,BI$6&lt;=$H109)*(BH$6-$F109+1),$J109/2,$M109,TRUE))/(1-2*_xlfn.NORM.DIST(0,$J109/2,$M109,TRUE))*$D109+($K109="Steady Growth")*(AND(BI$6&gt;=$F109,BI$6&lt;=$H109)*((BI$6-$F109+1)/($J109*($J109+1)/2)*$D109))+($K109="custom")*CustCF!BC109</f>
        <v/>
      </c>
      <c r="BJ109" s="87">
        <f>($K109="Bell Curve")*(_xlfn.NORM.DIST(AND(BJ$6&gt;=$F109,BJ$6&lt;=$H109)*(BJ$6-$F109+1),$J109/2,$M109,TRUE)-_xlfn.NORM.DIST(AND(BJ$6&gt;=$F109,BJ$6&lt;=$H109)*(BI$6-$F109+1),$J109/2,$M109,TRUE))/(1-2*_xlfn.NORM.DIST(0,$J109/2,$M109,TRUE))*$D109+($K109="Steady Growth")*(AND(BJ$6&gt;=$F109,BJ$6&lt;=$H109)*((BJ$6-$F109+1)/($J109*($J109+1)/2)*$D109))+($K109="custom")*CustCF!BD109</f>
        <v/>
      </c>
      <c r="BK109" s="87">
        <f>($K109="Bell Curve")*(_xlfn.NORM.DIST(AND(BK$6&gt;=$F109,BK$6&lt;=$H109)*(BK$6-$F109+1),$J109/2,$M109,TRUE)-_xlfn.NORM.DIST(AND(BK$6&gt;=$F109,BK$6&lt;=$H109)*(BJ$6-$F109+1),$J109/2,$M109,TRUE))/(1-2*_xlfn.NORM.DIST(0,$J109/2,$M109,TRUE))*$D109+($K109="Steady Growth")*(AND(BK$6&gt;=$F109,BK$6&lt;=$H109)*((BK$6-$F109+1)/($J109*($J109+1)/2)*$D109))+($K109="custom")*CustCF!BE109</f>
        <v/>
      </c>
      <c r="BL109" s="87">
        <f>($K109="Bell Curve")*(_xlfn.NORM.DIST(AND(BL$6&gt;=$F109,BL$6&lt;=$H109)*(BL$6-$F109+1),$J109/2,$M109,TRUE)-_xlfn.NORM.DIST(AND(BL$6&gt;=$F109,BL$6&lt;=$H109)*(BK$6-$F109+1),$J109/2,$M109,TRUE))/(1-2*_xlfn.NORM.DIST(0,$J109/2,$M109,TRUE))*$D109+($K109="Steady Growth")*(AND(BL$6&gt;=$F109,BL$6&lt;=$H109)*((BL$6-$F109+1)/($J109*($J109+1)/2)*$D109))+($K109="custom")*CustCF!BF109</f>
        <v/>
      </c>
      <c r="BM109" s="87">
        <f>($K109="Bell Curve")*(_xlfn.NORM.DIST(AND(BM$6&gt;=$F109,BM$6&lt;=$H109)*(BM$6-$F109+1),$J109/2,$M109,TRUE)-_xlfn.NORM.DIST(AND(BM$6&gt;=$F109,BM$6&lt;=$H109)*(BL$6-$F109+1),$J109/2,$M109,TRUE))/(1-2*_xlfn.NORM.DIST(0,$J109/2,$M109,TRUE))*$D109+($K109="Steady Growth")*(AND(BM$6&gt;=$F109,BM$6&lt;=$H109)*((BM$6-$F109+1)/($J109*($J109+1)/2)*$D109))+($K109="custom")*CustCF!BG109</f>
        <v/>
      </c>
      <c r="BN109" s="87">
        <f>($K109="Bell Curve")*(_xlfn.NORM.DIST(AND(BN$6&gt;=$F109,BN$6&lt;=$H109)*(BN$6-$F109+1),$J109/2,$M109,TRUE)-_xlfn.NORM.DIST(AND(BN$6&gt;=$F109,BN$6&lt;=$H109)*(BM$6-$F109+1),$J109/2,$M109,TRUE))/(1-2*_xlfn.NORM.DIST(0,$J109/2,$M109,TRUE))*$D109+($K109="Steady Growth")*(AND(BN$6&gt;=$F109,BN$6&lt;=$H109)*((BN$6-$F109+1)/($J109*($J109+1)/2)*$D109))+($K109="custom")*CustCF!BH109</f>
        <v/>
      </c>
      <c r="BO109" s="87">
        <f>($K109="Bell Curve")*(_xlfn.NORM.DIST(AND(BO$6&gt;=$F109,BO$6&lt;=$H109)*(BO$6-$F109+1),$J109/2,$M109,TRUE)-_xlfn.NORM.DIST(AND(BO$6&gt;=$F109,BO$6&lt;=$H109)*(BN$6-$F109+1),$J109/2,$M109,TRUE))/(1-2*_xlfn.NORM.DIST(0,$J109/2,$M109,TRUE))*$D109+($K109="Steady Growth")*(AND(BO$6&gt;=$F109,BO$6&lt;=$H109)*((BO$6-$F109+1)/($J109*($J109+1)/2)*$D109))+($K109="custom")*CustCF!BI109</f>
        <v/>
      </c>
      <c r="BP109" s="87">
        <f>($K109="Bell Curve")*(_xlfn.NORM.DIST(AND(BP$6&gt;=$F109,BP$6&lt;=$H109)*(BP$6-$F109+1),$J109/2,$M109,TRUE)-_xlfn.NORM.DIST(AND(BP$6&gt;=$F109,BP$6&lt;=$H109)*(BO$6-$F109+1),$J109/2,$M109,TRUE))/(1-2*_xlfn.NORM.DIST(0,$J109/2,$M109,TRUE))*$D109+($K109="Steady Growth")*(AND(BP$6&gt;=$F109,BP$6&lt;=$H109)*((BP$6-$F109+1)/($J109*($J109+1)/2)*$D109))+($K109="custom")*CustCF!BJ109</f>
        <v/>
      </c>
      <c r="BQ109" s="87">
        <f>($K109="Bell Curve")*(_xlfn.NORM.DIST(AND(BQ$6&gt;=$F109,BQ$6&lt;=$H109)*(BQ$6-$F109+1),$J109/2,$M109,TRUE)-_xlfn.NORM.DIST(AND(BQ$6&gt;=$F109,BQ$6&lt;=$H109)*(BP$6-$F109+1),$J109/2,$M109,TRUE))/(1-2*_xlfn.NORM.DIST(0,$J109/2,$M109,TRUE))*$D109+($K109="Steady Growth")*(AND(BQ$6&gt;=$F109,BQ$6&lt;=$H109)*((BQ$6-$F109+1)/($J109*($J109+1)/2)*$D109))+($K109="custom")*CustCF!BK109</f>
        <v/>
      </c>
      <c r="BR109" s="87">
        <f>($K109="Bell Curve")*(_xlfn.NORM.DIST(AND(BR$6&gt;=$F109,BR$6&lt;=$H109)*(BR$6-$F109+1),$J109/2,$M109,TRUE)-_xlfn.NORM.DIST(AND(BR$6&gt;=$F109,BR$6&lt;=$H109)*(BQ$6-$F109+1),$J109/2,$M109,TRUE))/(1-2*_xlfn.NORM.DIST(0,$J109/2,$M109,TRUE))*$D109+($K109="Steady Growth")*(AND(BR$6&gt;=$F109,BR$6&lt;=$H109)*((BR$6-$F109+1)/($J109*($J109+1)/2)*$D109))+($K109="custom")*CustCF!BL109</f>
        <v/>
      </c>
      <c r="BS109" s="87">
        <f>($K109="Bell Curve")*(_xlfn.NORM.DIST(AND(BS$6&gt;=$F109,BS$6&lt;=$H109)*(BS$6-$F109+1),$J109/2,$M109,TRUE)-_xlfn.NORM.DIST(AND(BS$6&gt;=$F109,BS$6&lt;=$H109)*(BR$6-$F109+1),$J109/2,$M109,TRUE))/(1-2*_xlfn.NORM.DIST(0,$J109/2,$M109,TRUE))*$D109+($K109="Steady Growth")*(AND(BS$6&gt;=$F109,BS$6&lt;=$H109)*((BS$6-$F109+1)/($J109*($J109+1)/2)*$D109))+($K109="custom")*CustCF!BM109</f>
        <v/>
      </c>
      <c r="BT109" s="87">
        <f>($K109="Bell Curve")*(_xlfn.NORM.DIST(AND(BT$6&gt;=$F109,BT$6&lt;=$H109)*(BT$6-$F109+1),$J109/2,$M109,TRUE)-_xlfn.NORM.DIST(AND(BT$6&gt;=$F109,BT$6&lt;=$H109)*(BS$6-$F109+1),$J109/2,$M109,TRUE))/(1-2*_xlfn.NORM.DIST(0,$J109/2,$M109,TRUE))*$D109+($K109="Steady Growth")*(AND(BT$6&gt;=$F109,BT$6&lt;=$H109)*((BT$6-$F109+1)/($J109*($J109+1)/2)*$D109))+($K109="custom")*CustCF!BN109</f>
        <v/>
      </c>
      <c r="BU109" s="87">
        <f>($K109="Bell Curve")*(_xlfn.NORM.DIST(AND(BU$6&gt;=$F109,BU$6&lt;=$H109)*(BU$6-$F109+1),$J109/2,$M109,TRUE)-_xlfn.NORM.DIST(AND(BU$6&gt;=$F109,BU$6&lt;=$H109)*(BT$6-$F109+1),$J109/2,$M109,TRUE))/(1-2*_xlfn.NORM.DIST(0,$J109/2,$M109,TRUE))*$D109+($K109="Steady Growth")*(AND(BU$6&gt;=$F109,BU$6&lt;=$H109)*((BU$6-$F109+1)/($J109*($J109+1)/2)*$D109))+($K109="custom")*CustCF!BO109</f>
        <v/>
      </c>
      <c r="BV109" s="87">
        <f>($K109="Bell Curve")*(_xlfn.NORM.DIST(AND(BV$6&gt;=$F109,BV$6&lt;=$H109)*(BV$6-$F109+1),$J109/2,$M109,TRUE)-_xlfn.NORM.DIST(AND(BV$6&gt;=$F109,BV$6&lt;=$H109)*(BU$6-$F109+1),$J109/2,$M109,TRUE))/(1-2*_xlfn.NORM.DIST(0,$J109/2,$M109,TRUE))*$D109+($K109="Steady Growth")*(AND(BV$6&gt;=$F109,BV$6&lt;=$H109)*((BV$6-$F109+1)/($J109*($J109+1)/2)*$D109))+($K109="custom")*CustCF!BP109</f>
        <v/>
      </c>
      <c r="BW109" s="87">
        <f>($K109="Bell Curve")*(_xlfn.NORM.DIST(AND(BW$6&gt;=$F109,BW$6&lt;=$H109)*(BW$6-$F109+1),$J109/2,$M109,TRUE)-_xlfn.NORM.DIST(AND(BW$6&gt;=$F109,BW$6&lt;=$H109)*(BV$6-$F109+1),$J109/2,$M109,TRUE))/(1-2*_xlfn.NORM.DIST(0,$J109/2,$M109,TRUE))*$D109+($K109="Steady Growth")*(AND(BW$6&gt;=$F109,BW$6&lt;=$H109)*((BW$6-$F109+1)/($J109*($J109+1)/2)*$D109))+($K109="custom")*CustCF!BQ109</f>
        <v/>
      </c>
      <c r="BX109" s="87">
        <f>($K109="Bell Curve")*(_xlfn.NORM.DIST(AND(BX$6&gt;=$F109,BX$6&lt;=$H109)*(BX$6-$F109+1),$J109/2,$M109,TRUE)-_xlfn.NORM.DIST(AND(BX$6&gt;=$F109,BX$6&lt;=$H109)*(BW$6-$F109+1),$J109/2,$M109,TRUE))/(1-2*_xlfn.NORM.DIST(0,$J109/2,$M109,TRUE))*$D109+($K109="Steady Growth")*(AND(BX$6&gt;=$F109,BX$6&lt;=$H109)*((BX$6-$F109+1)/($J109*($J109+1)/2)*$D109))+($K109="custom")*CustCF!BR109</f>
        <v/>
      </c>
      <c r="BY109" s="87">
        <f>($K109="Bell Curve")*(_xlfn.NORM.DIST(AND(BY$6&gt;=$F109,BY$6&lt;=$H109)*(BY$6-$F109+1),$J109/2,$M109,TRUE)-_xlfn.NORM.DIST(AND(BY$6&gt;=$F109,BY$6&lt;=$H109)*(BX$6-$F109+1),$J109/2,$M109,TRUE))/(1-2*_xlfn.NORM.DIST(0,$J109/2,$M109,TRUE))*$D109+($K109="Steady Growth")*(AND(BY$6&gt;=$F109,BY$6&lt;=$H109)*((BY$6-$F109+1)/($J109*($J109+1)/2)*$D109))+($K109="custom")*CustCF!BS109</f>
        <v/>
      </c>
      <c r="BZ109" s="87">
        <f>($K109="Bell Curve")*(_xlfn.NORM.DIST(AND(BZ$6&gt;=$F109,BZ$6&lt;=$H109)*(BZ$6-$F109+1),$J109/2,$M109,TRUE)-_xlfn.NORM.DIST(AND(BZ$6&gt;=$F109,BZ$6&lt;=$H109)*(BY$6-$F109+1),$J109/2,$M109,TRUE))/(1-2*_xlfn.NORM.DIST(0,$J109/2,$M109,TRUE))*$D109+($K109="Steady Growth")*(AND(BZ$6&gt;=$F109,BZ$6&lt;=$H109)*((BZ$6-$F109+1)/($J109*($J109+1)/2)*$D109))+($K109="custom")*CustCF!BT109</f>
        <v/>
      </c>
      <c r="CA109" s="87">
        <f>($K109="Bell Curve")*(_xlfn.NORM.DIST(AND(CA$6&gt;=$F109,CA$6&lt;=$H109)*(CA$6-$F109+1),$J109/2,$M109,TRUE)-_xlfn.NORM.DIST(AND(CA$6&gt;=$F109,CA$6&lt;=$H109)*(BZ$6-$F109+1),$J109/2,$M109,TRUE))/(1-2*_xlfn.NORM.DIST(0,$J109/2,$M109,TRUE))*$D109+($K109="Steady Growth")*(AND(CA$6&gt;=$F109,CA$6&lt;=$H109)*((CA$6-$F109+1)/($J109*($J109+1)/2)*$D109))+($K109="custom")*CustCF!BU109</f>
        <v/>
      </c>
      <c r="CB109" s="87">
        <f>($K109="Bell Curve")*(_xlfn.NORM.DIST(AND(CB$6&gt;=$F109,CB$6&lt;=$H109)*(CB$6-$F109+1),$J109/2,$M109,TRUE)-_xlfn.NORM.DIST(AND(CB$6&gt;=$F109,CB$6&lt;=$H109)*(CA$6-$F109+1),$J109/2,$M109,TRUE))/(1-2*_xlfn.NORM.DIST(0,$J109/2,$M109,TRUE))*$D109+($K109="Steady Growth")*(AND(CB$6&gt;=$F109,CB$6&lt;=$H109)*((CB$6-$F109+1)/($J109*($J109+1)/2)*$D109))+($K109="custom")*CustCF!BV109</f>
        <v/>
      </c>
      <c r="CC109" s="87">
        <f>($K109="Bell Curve")*(_xlfn.NORM.DIST(AND(CC$6&gt;=$F109,CC$6&lt;=$H109)*(CC$6-$F109+1),$J109/2,$M109,TRUE)-_xlfn.NORM.DIST(AND(CC$6&gt;=$F109,CC$6&lt;=$H109)*(CB$6-$F109+1),$J109/2,$M109,TRUE))/(1-2*_xlfn.NORM.DIST(0,$J109/2,$M109,TRUE))*$D109+($K109="Steady Growth")*(AND(CC$6&gt;=$F109,CC$6&lt;=$H109)*((CC$6-$F109+1)/($J109*($J109+1)/2)*$D109))+($K109="custom")*CustCF!BW109</f>
        <v/>
      </c>
      <c r="CD109" s="87">
        <f>($K109="Bell Curve")*(_xlfn.NORM.DIST(AND(CD$6&gt;=$F109,CD$6&lt;=$H109)*(CD$6-$F109+1),$J109/2,$M109,TRUE)-_xlfn.NORM.DIST(AND(CD$6&gt;=$F109,CD$6&lt;=$H109)*(CC$6-$F109+1),$J109/2,$M109,TRUE))/(1-2*_xlfn.NORM.DIST(0,$J109/2,$M109,TRUE))*$D109+($K109="Steady Growth")*(AND(CD$6&gt;=$F109,CD$6&lt;=$H109)*((CD$6-$F109+1)/($J109*($J109+1)/2)*$D109))+($K109="custom")*CustCF!BX109</f>
        <v/>
      </c>
      <c r="CE109" s="87">
        <f>($K109="Bell Curve")*(_xlfn.NORM.DIST(AND(CE$6&gt;=$F109,CE$6&lt;=$H109)*(CE$6-$F109+1),$J109/2,$M109,TRUE)-_xlfn.NORM.DIST(AND(CE$6&gt;=$F109,CE$6&lt;=$H109)*(CD$6-$F109+1),$J109/2,$M109,TRUE))/(1-2*_xlfn.NORM.DIST(0,$J109/2,$M109,TRUE))*$D109+($K109="Steady Growth")*(AND(CE$6&gt;=$F109,CE$6&lt;=$H109)*((CE$6-$F109+1)/($J109*($J109+1)/2)*$D109))+($K109="custom")*CustCF!BY109</f>
        <v/>
      </c>
      <c r="CF109" s="87">
        <f>($K109="Bell Curve")*(_xlfn.NORM.DIST(AND(CF$6&gt;=$F109,CF$6&lt;=$H109)*(CF$6-$F109+1),$J109/2,$M109,TRUE)-_xlfn.NORM.DIST(AND(CF$6&gt;=$F109,CF$6&lt;=$H109)*(CE$6-$F109+1),$J109/2,$M109,TRUE))/(1-2*_xlfn.NORM.DIST(0,$J109/2,$M109,TRUE))*$D109+($K109="Steady Growth")*(AND(CF$6&gt;=$F109,CF$6&lt;=$H109)*((CF$6-$F109+1)/($J109*($J109+1)/2)*$D109))+($K109="custom")*CustCF!BZ109</f>
        <v/>
      </c>
      <c r="CG109" s="87">
        <f>($K109="Bell Curve")*(_xlfn.NORM.DIST(AND(CG$6&gt;=$F109,CG$6&lt;=$H109)*(CG$6-$F109+1),$J109/2,$M109,TRUE)-_xlfn.NORM.DIST(AND(CG$6&gt;=$F109,CG$6&lt;=$H109)*(CF$6-$F109+1),$J109/2,$M109,TRUE))/(1-2*_xlfn.NORM.DIST(0,$J109/2,$M109,TRUE))*$D109+($K109="Steady Growth")*(AND(CG$6&gt;=$F109,CG$6&lt;=$H109)*((CG$6-$F109+1)/($J109*($J109+1)/2)*$D109))+($K109="custom")*CustCF!CA109</f>
        <v/>
      </c>
      <c r="CH109" s="87">
        <f>($K109="Bell Curve")*(_xlfn.NORM.DIST(AND(CH$6&gt;=$F109,CH$6&lt;=$H109)*(CH$6-$F109+1),$J109/2,$M109,TRUE)-_xlfn.NORM.DIST(AND(CH$6&gt;=$F109,CH$6&lt;=$H109)*(CG$6-$F109+1),$J109/2,$M109,TRUE))/(1-2*_xlfn.NORM.DIST(0,$J109/2,$M109,TRUE))*$D109+($K109="Steady Growth")*(AND(CH$6&gt;=$F109,CH$6&lt;=$H109)*((CH$6-$F109+1)/($J109*($J109+1)/2)*$D109))+($K109="custom")*CustCF!CB109</f>
        <v/>
      </c>
      <c r="CI109" s="87">
        <f>($K109="Bell Curve")*(_xlfn.NORM.DIST(AND(CI$6&gt;=$F109,CI$6&lt;=$H109)*(CI$6-$F109+1),$J109/2,$M109,TRUE)-_xlfn.NORM.DIST(AND(CI$6&gt;=$F109,CI$6&lt;=$H109)*(CH$6-$F109+1),$J109/2,$M109,TRUE))/(1-2*_xlfn.NORM.DIST(0,$J109/2,$M109,TRUE))*$D109+($K109="Steady Growth")*(AND(CI$6&gt;=$F109,CI$6&lt;=$H109)*((CI$6-$F109+1)/($J109*($J109+1)/2)*$D109))+($K109="custom")*CustCF!CC109</f>
        <v/>
      </c>
      <c r="CJ109" s="87">
        <f>($K109="Bell Curve")*(_xlfn.NORM.DIST(AND(CJ$6&gt;=$F109,CJ$6&lt;=$H109)*(CJ$6-$F109+1),$J109/2,$M109,TRUE)-_xlfn.NORM.DIST(AND(CJ$6&gt;=$F109,CJ$6&lt;=$H109)*(CI$6-$F109+1),$J109/2,$M109,TRUE))/(1-2*_xlfn.NORM.DIST(0,$J109/2,$M109,TRUE))*$D109+($K109="Steady Growth")*(AND(CJ$6&gt;=$F109,CJ$6&lt;=$H109)*((CJ$6-$F109+1)/($J109*($J109+1)/2)*$D109))+($K109="custom")*CustCF!CD109</f>
        <v/>
      </c>
      <c r="CK109" s="87">
        <f>($K109="Bell Curve")*(_xlfn.NORM.DIST(AND(CK$6&gt;=$F109,CK$6&lt;=$H109)*(CK$6-$F109+1),$J109/2,$M109,TRUE)-_xlfn.NORM.DIST(AND(CK$6&gt;=$F109,CK$6&lt;=$H109)*(CJ$6-$F109+1),$J109/2,$M109,TRUE))/(1-2*_xlfn.NORM.DIST(0,$J109/2,$M109,TRUE))*$D109+($K109="Steady Growth")*(AND(CK$6&gt;=$F109,CK$6&lt;=$H109)*((CK$6-$F109+1)/($J109*($J109+1)/2)*$D109))+($K109="custom")*CustCF!CE109</f>
        <v/>
      </c>
      <c r="CL109" s="87">
        <f>($K109="Bell Curve")*(_xlfn.NORM.DIST(AND(CL$6&gt;=$F109,CL$6&lt;=$H109)*(CL$6-$F109+1),$J109/2,$M109,TRUE)-_xlfn.NORM.DIST(AND(CL$6&gt;=$F109,CL$6&lt;=$H109)*(CK$6-$F109+1),$J109/2,$M109,TRUE))/(1-2*_xlfn.NORM.DIST(0,$J109/2,$M109,TRUE))*$D109+($K109="Steady Growth")*(AND(CL$6&gt;=$F109,CL$6&lt;=$H109)*((CL$6-$F109+1)/($J109*($J109+1)/2)*$D109))+($K109="custom")*CustCF!CF109</f>
        <v/>
      </c>
      <c r="CM109" s="87">
        <f>($K109="Bell Curve")*(_xlfn.NORM.DIST(AND(CM$6&gt;=$F109,CM$6&lt;=$H109)*(CM$6-$F109+1),$J109/2,$M109,TRUE)-_xlfn.NORM.DIST(AND(CM$6&gt;=$F109,CM$6&lt;=$H109)*(CL$6-$F109+1),$J109/2,$M109,TRUE))/(1-2*_xlfn.NORM.DIST(0,$J109/2,$M109,TRUE))*$D109+($K109="Steady Growth")*(AND(CM$6&gt;=$F109,CM$6&lt;=$H109)*((CM$6-$F109+1)/($J109*($J109+1)/2)*$D109))+($K109="custom")*CustCF!CG109</f>
        <v/>
      </c>
      <c r="CN109" s="87">
        <f>($K109="Bell Curve")*(_xlfn.NORM.DIST(AND(CN$6&gt;=$F109,CN$6&lt;=$H109)*(CN$6-$F109+1),$J109/2,$M109,TRUE)-_xlfn.NORM.DIST(AND(CN$6&gt;=$F109,CN$6&lt;=$H109)*(CM$6-$F109+1),$J109/2,$M109,TRUE))/(1-2*_xlfn.NORM.DIST(0,$J109/2,$M109,TRUE))*$D109+($K109="Steady Growth")*(AND(CN$6&gt;=$F109,CN$6&lt;=$H109)*((CN$6-$F109+1)/($J109*($J109+1)/2)*$D109))+($K109="custom")*CustCF!CH109</f>
        <v/>
      </c>
      <c r="CO109" s="87">
        <f>($K109="Bell Curve")*(_xlfn.NORM.DIST(AND(CO$6&gt;=$F109,CO$6&lt;=$H109)*(CO$6-$F109+1),$J109/2,$M109,TRUE)-_xlfn.NORM.DIST(AND(CO$6&gt;=$F109,CO$6&lt;=$H109)*(CN$6-$F109+1),$J109/2,$M109,TRUE))/(1-2*_xlfn.NORM.DIST(0,$J109/2,$M109,TRUE))*$D109+($K109="Steady Growth")*(AND(CO$6&gt;=$F109,CO$6&lt;=$H109)*((CO$6-$F109+1)/($J109*($J109+1)/2)*$D109))+($K109="custom")*CustCF!CI109</f>
        <v/>
      </c>
      <c r="CP109" s="87">
        <f>($K109="Bell Curve")*(_xlfn.NORM.DIST(AND(CP$6&gt;=$F109,CP$6&lt;=$H109)*(CP$6-$F109+1),$J109/2,$M109,TRUE)-_xlfn.NORM.DIST(AND(CP$6&gt;=$F109,CP$6&lt;=$H109)*(CO$6-$F109+1),$J109/2,$M109,TRUE))/(1-2*_xlfn.NORM.DIST(0,$J109/2,$M109,TRUE))*$D109+($K109="Steady Growth")*(AND(CP$6&gt;=$F109,CP$6&lt;=$H109)*((CP$6-$F109+1)/($J109*($J109+1)/2)*$D109))+($K109="custom")*CustCF!CJ109</f>
        <v/>
      </c>
      <c r="CQ109" s="87">
        <f>($K109="Bell Curve")*(_xlfn.NORM.DIST(AND(CQ$6&gt;=$F109,CQ$6&lt;=$H109)*(CQ$6-$F109+1),$J109/2,$M109,TRUE)-_xlfn.NORM.DIST(AND(CQ$6&gt;=$F109,CQ$6&lt;=$H109)*(CP$6-$F109+1),$J109/2,$M109,TRUE))/(1-2*_xlfn.NORM.DIST(0,$J109/2,$M109,TRUE))*$D109+($K109="Steady Growth")*(AND(CQ$6&gt;=$F109,CQ$6&lt;=$H109)*((CQ$6-$F109+1)/($J109*($J109+1)/2)*$D109))+($K109="custom")*CustCF!CK109</f>
        <v/>
      </c>
      <c r="CR109" s="87">
        <f>($K109="Bell Curve")*(_xlfn.NORM.DIST(AND(CR$6&gt;=$F109,CR$6&lt;=$H109)*(CR$6-$F109+1),$J109/2,$M109,TRUE)-_xlfn.NORM.DIST(AND(CR$6&gt;=$F109,CR$6&lt;=$H109)*(CQ$6-$F109+1),$J109/2,$M109,TRUE))/(1-2*_xlfn.NORM.DIST(0,$J109/2,$M109,TRUE))*$D109+($K109="Steady Growth")*(AND(CR$6&gt;=$F109,CR$6&lt;=$H109)*((CR$6-$F109+1)/($J109*($J109+1)/2)*$D109))+($K109="custom")*CustCF!CL109</f>
        <v/>
      </c>
      <c r="CS109" s="87">
        <f>($K109="Bell Curve")*(_xlfn.NORM.DIST(AND(CS$6&gt;=$F109,CS$6&lt;=$H109)*(CS$6-$F109+1),$J109/2,$M109,TRUE)-_xlfn.NORM.DIST(AND(CS$6&gt;=$F109,CS$6&lt;=$H109)*(CR$6-$F109+1),$J109/2,$M109,TRUE))/(1-2*_xlfn.NORM.DIST(0,$J109/2,$M109,TRUE))*$D109+($K109="Steady Growth")*(AND(CS$6&gt;=$F109,CS$6&lt;=$H109)*((CS$6-$F109+1)/($J109*($J109+1)/2)*$D109))+($K109="custom")*CustCF!CM109</f>
        <v/>
      </c>
      <c r="CT109" s="87">
        <f>($K109="Bell Curve")*(_xlfn.NORM.DIST(AND(CT$6&gt;=$F109,CT$6&lt;=$H109)*(CT$6-$F109+1),$J109/2,$M109,TRUE)-_xlfn.NORM.DIST(AND(CT$6&gt;=$F109,CT$6&lt;=$H109)*(CS$6-$F109+1),$J109/2,$M109,TRUE))/(1-2*_xlfn.NORM.DIST(0,$J109/2,$M109,TRUE))*$D109+($K109="Steady Growth")*(AND(CT$6&gt;=$F109,CT$6&lt;=$H109)*((CT$6-$F109+1)/($J109*($J109+1)/2)*$D109))+($K109="custom")*CustCF!CN109</f>
        <v/>
      </c>
      <c r="CU109" s="87">
        <f>($K109="Bell Curve")*(_xlfn.NORM.DIST(AND(CU$6&gt;=$F109,CU$6&lt;=$H109)*(CU$6-$F109+1),$J109/2,$M109,TRUE)-_xlfn.NORM.DIST(AND(CU$6&gt;=$F109,CU$6&lt;=$H109)*(CT$6-$F109+1),$J109/2,$M109,TRUE))/(1-2*_xlfn.NORM.DIST(0,$J109/2,$M109,TRUE))*$D109+($K109="Steady Growth")*(AND(CU$6&gt;=$F109,CU$6&lt;=$H109)*((CU$6-$F109+1)/($J109*($J109+1)/2)*$D109))+($K109="custom")*CustCF!CO109</f>
        <v/>
      </c>
      <c r="CV109" s="87">
        <f>($K109="Bell Curve")*(_xlfn.NORM.DIST(AND(CV$6&gt;=$F109,CV$6&lt;=$H109)*(CV$6-$F109+1),$J109/2,$M109,TRUE)-_xlfn.NORM.DIST(AND(CV$6&gt;=$F109,CV$6&lt;=$H109)*(CU$6-$F109+1),$J109/2,$M109,TRUE))/(1-2*_xlfn.NORM.DIST(0,$J109/2,$M109,TRUE))*$D109+($K109="Steady Growth")*(AND(CV$6&gt;=$F109,CV$6&lt;=$H109)*((CV$6-$F109+1)/($J109*($J109+1)/2)*$D109))+($K109="custom")*CustCF!CP109</f>
        <v/>
      </c>
      <c r="CW109" s="87">
        <f>($K109="Bell Curve")*(_xlfn.NORM.DIST(AND(CW$6&gt;=$F109,CW$6&lt;=$H109)*(CW$6-$F109+1),$J109/2,$M109,TRUE)-_xlfn.NORM.DIST(AND(CW$6&gt;=$F109,CW$6&lt;=$H109)*(CV$6-$F109+1),$J109/2,$M109,TRUE))/(1-2*_xlfn.NORM.DIST(0,$J109/2,$M109,TRUE))*$D109+($K109="Steady Growth")*(AND(CW$6&gt;=$F109,CW$6&lt;=$H109)*((CW$6-$F109+1)/($J109*($J109+1)/2)*$D109))+($K109="custom")*CustCF!CQ109</f>
        <v/>
      </c>
      <c r="CX109" s="87">
        <f>($K109="Bell Curve")*(_xlfn.NORM.DIST(AND(CX$6&gt;=$F109,CX$6&lt;=$H109)*(CX$6-$F109+1),$J109/2,$M109,TRUE)-_xlfn.NORM.DIST(AND(CX$6&gt;=$F109,CX$6&lt;=$H109)*(CW$6-$F109+1),$J109/2,$M109,TRUE))/(1-2*_xlfn.NORM.DIST(0,$J109/2,$M109,TRUE))*$D109+($K109="Steady Growth")*(AND(CX$6&gt;=$F109,CX$6&lt;=$H109)*((CX$6-$F109+1)/($J109*($J109+1)/2)*$D109))+($K109="custom")*CustCF!CR109</f>
        <v/>
      </c>
      <c r="CY109" s="87">
        <f>($K109="Bell Curve")*(_xlfn.NORM.DIST(AND(CY$6&gt;=$F109,CY$6&lt;=$H109)*(CY$6-$F109+1),$J109/2,$M109,TRUE)-_xlfn.NORM.DIST(AND(CY$6&gt;=$F109,CY$6&lt;=$H109)*(CX$6-$F109+1),$J109/2,$M109,TRUE))/(1-2*_xlfn.NORM.DIST(0,$J109/2,$M109,TRUE))*$D109+($K109="Steady Growth")*(AND(CY$6&gt;=$F109,CY$6&lt;=$H109)*((CY$6-$F109+1)/($J109*($J109+1)/2)*$D109))+($K109="custom")*CustCF!CS109</f>
        <v/>
      </c>
      <c r="CZ109" s="87">
        <f>($K109="Bell Curve")*(_xlfn.NORM.DIST(AND(CZ$6&gt;=$F109,CZ$6&lt;=$H109)*(CZ$6-$F109+1),$J109/2,$M109,TRUE)-_xlfn.NORM.DIST(AND(CZ$6&gt;=$F109,CZ$6&lt;=$H109)*(CY$6-$F109+1),$J109/2,$M109,TRUE))/(1-2*_xlfn.NORM.DIST(0,$J109/2,$M109,TRUE))*$D109+($K109="Steady Growth")*(AND(CZ$6&gt;=$F109,CZ$6&lt;=$H109)*((CZ$6-$F109+1)/($J109*($J109+1)/2)*$D109))+($K109="custom")*CustCF!CT109</f>
        <v/>
      </c>
      <c r="DA109" s="87">
        <f>($K109="Bell Curve")*(_xlfn.NORM.DIST(AND(DA$6&gt;=$F109,DA$6&lt;=$H109)*(DA$6-$F109+1),$J109/2,$M109,TRUE)-_xlfn.NORM.DIST(AND(DA$6&gt;=$F109,DA$6&lt;=$H109)*(CZ$6-$F109+1),$J109/2,$M109,TRUE))/(1-2*_xlfn.NORM.DIST(0,$J109/2,$M109,TRUE))*$D109+($K109="Steady Growth")*(AND(DA$6&gt;=$F109,DA$6&lt;=$H109)*((DA$6-$F109+1)/($J109*($J109+1)/2)*$D109))+($K109="custom")*CustCF!CU109</f>
        <v/>
      </c>
      <c r="DB109" s="87">
        <f>($K109="Bell Curve")*(_xlfn.NORM.DIST(AND(DB$6&gt;=$F109,DB$6&lt;=$H109)*(DB$6-$F109+1),$J109/2,$M109,TRUE)-_xlfn.NORM.DIST(AND(DB$6&gt;=$F109,DB$6&lt;=$H109)*(DA$6-$F109+1),$J109/2,$M109,TRUE))/(1-2*_xlfn.NORM.DIST(0,$J109/2,$M109,TRUE))*$D109+($K109="Steady Growth")*(AND(DB$6&gt;=$F109,DB$6&lt;=$H109)*((DB$6-$F109+1)/($J109*($J109+1)/2)*$D109))+($K109="custom")*CustCF!CV109</f>
        <v/>
      </c>
      <c r="DC109" s="87">
        <f>($K109="Bell Curve")*(_xlfn.NORM.DIST(AND(DC$6&gt;=$F109,DC$6&lt;=$H109)*(DC$6-$F109+1),$J109/2,$M109,TRUE)-_xlfn.NORM.DIST(AND(DC$6&gt;=$F109,DC$6&lt;=$H109)*(DB$6-$F109+1),$J109/2,$M109,TRUE))/(1-2*_xlfn.NORM.DIST(0,$J109/2,$M109,TRUE))*$D109+($K109="Steady Growth")*(AND(DC$6&gt;=$F109,DC$6&lt;=$H109)*((DC$6-$F109+1)/($J109*($J109+1)/2)*$D109))+($K109="custom")*CustCF!CW109</f>
        <v/>
      </c>
      <c r="DD109" s="87">
        <f>($K109="Bell Curve")*(_xlfn.NORM.DIST(AND(DD$6&gt;=$F109,DD$6&lt;=$H109)*(DD$6-$F109+1),$J109/2,$M109,TRUE)-_xlfn.NORM.DIST(AND(DD$6&gt;=$F109,DD$6&lt;=$H109)*(DC$6-$F109+1),$J109/2,$M109,TRUE))/(1-2*_xlfn.NORM.DIST(0,$J109/2,$M109,TRUE))*$D109+($K109="Steady Growth")*(AND(DD$6&gt;=$F109,DD$6&lt;=$H109)*((DD$6-$F109+1)/($J109*($J109+1)/2)*$D109))+($K109="custom")*CustCF!CX109</f>
        <v/>
      </c>
      <c r="DE109" s="87">
        <f>($K109="Bell Curve")*(_xlfn.NORM.DIST(AND(DE$6&gt;=$F109,DE$6&lt;=$H109)*(DE$6-$F109+1),$J109/2,$M109,TRUE)-_xlfn.NORM.DIST(AND(DE$6&gt;=$F109,DE$6&lt;=$H109)*(DD$6-$F109+1),$J109/2,$M109,TRUE))/(1-2*_xlfn.NORM.DIST(0,$J109/2,$M109,TRUE))*$D109+($K109="Steady Growth")*(AND(DE$6&gt;=$F109,DE$6&lt;=$H109)*((DE$6-$F109+1)/($J109*($J109+1)/2)*$D109))+($K109="custom")*CustCF!CY109</f>
        <v/>
      </c>
      <c r="DF109" s="87">
        <f>($K109="Bell Curve")*(_xlfn.NORM.DIST(AND(DF$6&gt;=$F109,DF$6&lt;=$H109)*(DF$6-$F109+1),$J109/2,$M109,TRUE)-_xlfn.NORM.DIST(AND(DF$6&gt;=$F109,DF$6&lt;=$H109)*(DE$6-$F109+1),$J109/2,$M109,TRUE))/(1-2*_xlfn.NORM.DIST(0,$J109/2,$M109,TRUE))*$D109+($K109="Steady Growth")*(AND(DF$6&gt;=$F109,DF$6&lt;=$H109)*((DF$6-$F109+1)/($J109*($J109+1)/2)*$D109))+($K109="custom")*CustCF!CZ109</f>
        <v/>
      </c>
      <c r="DG109" s="87">
        <f>($K109="Bell Curve")*(_xlfn.NORM.DIST(AND(DG$6&gt;=$F109,DG$6&lt;=$H109)*(DG$6-$F109+1),$J109/2,$M109,TRUE)-_xlfn.NORM.DIST(AND(DG$6&gt;=$F109,DG$6&lt;=$H109)*(DF$6-$F109+1),$J109/2,$M109,TRUE))/(1-2*_xlfn.NORM.DIST(0,$J109/2,$M109,TRUE))*$D109+($K109="Steady Growth")*(AND(DG$6&gt;=$F109,DG$6&lt;=$H109)*((DG$6-$F109+1)/($J109*($J109+1)/2)*$D109))+($K109="custom")*CustCF!DA109</f>
        <v/>
      </c>
      <c r="DH109" s="87">
        <f>($K109="Bell Curve")*(_xlfn.NORM.DIST(AND(DH$6&gt;=$F109,DH$6&lt;=$H109)*(DH$6-$F109+1),$J109/2,$M109,TRUE)-_xlfn.NORM.DIST(AND(DH$6&gt;=$F109,DH$6&lt;=$H109)*(DG$6-$F109+1),$J109/2,$M109,TRUE))/(1-2*_xlfn.NORM.DIST(0,$J109/2,$M109,TRUE))*$D109+($K109="Steady Growth")*(AND(DH$6&gt;=$F109,DH$6&lt;=$H109)*((DH$6-$F109+1)/($J109*($J109+1)/2)*$D109))+($K109="custom")*CustCF!DB109</f>
        <v/>
      </c>
      <c r="DI109" s="87">
        <f>($K109="Bell Curve")*(_xlfn.NORM.DIST(AND(DI$6&gt;=$F109,DI$6&lt;=$H109)*(DI$6-$F109+1),$J109/2,$M109,TRUE)-_xlfn.NORM.DIST(AND(DI$6&gt;=$F109,DI$6&lt;=$H109)*(DH$6-$F109+1),$J109/2,$M109,TRUE))/(1-2*_xlfn.NORM.DIST(0,$J109/2,$M109,TRUE))*$D109+($K109="Steady Growth")*(AND(DI$6&gt;=$F109,DI$6&lt;=$H109)*((DI$6-$F109+1)/($J109*($J109+1)/2)*$D109))+($K109="custom")*CustCF!DC109</f>
        <v/>
      </c>
      <c r="DJ109" s="87">
        <f>($K109="Bell Curve")*(_xlfn.NORM.DIST(AND(DJ$6&gt;=$F109,DJ$6&lt;=$H109)*(DJ$6-$F109+1),$J109/2,$M109,TRUE)-_xlfn.NORM.DIST(AND(DJ$6&gt;=$F109,DJ$6&lt;=$H109)*(DI$6-$F109+1),$J109/2,$M109,TRUE))/(1-2*_xlfn.NORM.DIST(0,$J109/2,$M109,TRUE))*$D109+($K109="Steady Growth")*(AND(DJ$6&gt;=$F109,DJ$6&lt;=$H109)*((DJ$6-$F109+1)/($J109*($J109+1)/2)*$D109))+($K109="custom")*CustCF!DD109</f>
        <v/>
      </c>
      <c r="DK109" s="87">
        <f>($K109="Bell Curve")*(_xlfn.NORM.DIST(AND(DK$6&gt;=$F109,DK$6&lt;=$H109)*(DK$6-$F109+1),$J109/2,$M109,TRUE)-_xlfn.NORM.DIST(AND(DK$6&gt;=$F109,DK$6&lt;=$H109)*(DJ$6-$F109+1),$J109/2,$M109,TRUE))/(1-2*_xlfn.NORM.DIST(0,$J109/2,$M109,TRUE))*$D109+($K109="Steady Growth")*(AND(DK$6&gt;=$F109,DK$6&lt;=$H109)*((DK$6-$F109+1)/($J109*($J109+1)/2)*$D109))+($K109="custom")*CustCF!DE109</f>
        <v/>
      </c>
      <c r="DL109" s="87">
        <f>($K109="Bell Curve")*(_xlfn.NORM.DIST(AND(DL$6&gt;=$F109,DL$6&lt;=$H109)*(DL$6-$F109+1),$J109/2,$M109,TRUE)-_xlfn.NORM.DIST(AND(DL$6&gt;=$F109,DL$6&lt;=$H109)*(DK$6-$F109+1),$J109/2,$M109,TRUE))/(1-2*_xlfn.NORM.DIST(0,$J109/2,$M109,TRUE))*$D109+($K109="Steady Growth")*(AND(DL$6&gt;=$F109,DL$6&lt;=$H109)*((DL$6-$F109+1)/($J109*($J109+1)/2)*$D109))+($K109="custom")*CustCF!DF109</f>
        <v/>
      </c>
      <c r="DM109" s="87">
        <f>($K109="Bell Curve")*(_xlfn.NORM.DIST(AND(DM$6&gt;=$F109,DM$6&lt;=$H109)*(DM$6-$F109+1),$J109/2,$M109,TRUE)-_xlfn.NORM.DIST(AND(DM$6&gt;=$F109,DM$6&lt;=$H109)*(DL$6-$F109+1),$J109/2,$M109,TRUE))/(1-2*_xlfn.NORM.DIST(0,$J109/2,$M109,TRUE))*$D109+($K109="Steady Growth")*(AND(DM$6&gt;=$F109,DM$6&lt;=$H109)*((DM$6-$F109+1)/($J109*($J109+1)/2)*$D109))+($K109="custom")*CustCF!DG109</f>
        <v/>
      </c>
      <c r="DN109" s="87">
        <f>($K109="Bell Curve")*(_xlfn.NORM.DIST(AND(DN$6&gt;=$F109,DN$6&lt;=$H109)*(DN$6-$F109+1),$J109/2,$M109,TRUE)-_xlfn.NORM.DIST(AND(DN$6&gt;=$F109,DN$6&lt;=$H109)*(DM$6-$F109+1),$J109/2,$M109,TRUE))/(1-2*_xlfn.NORM.DIST(0,$J109/2,$M109,TRUE))*$D109+($K109="Steady Growth")*(AND(DN$6&gt;=$F109,DN$6&lt;=$H109)*((DN$6-$F109+1)/($J109*($J109+1)/2)*$D109))+($K109="custom")*CustCF!DH109</f>
        <v/>
      </c>
      <c r="DO109" s="87">
        <f>($K109="Bell Curve")*(_xlfn.NORM.DIST(AND(DO$6&gt;=$F109,DO$6&lt;=$H109)*(DO$6-$F109+1),$J109/2,$M109,TRUE)-_xlfn.NORM.DIST(AND(DO$6&gt;=$F109,DO$6&lt;=$H109)*(DN$6-$F109+1),$J109/2,$M109,TRUE))/(1-2*_xlfn.NORM.DIST(0,$J109/2,$M109,TRUE))*$D109+($K109="Steady Growth")*(AND(DO$6&gt;=$F109,DO$6&lt;=$H109)*((DO$6-$F109+1)/($J109*($J109+1)/2)*$D109))+($K109="custom")*CustCF!DI109</f>
        <v/>
      </c>
      <c r="DP109" s="87">
        <f>($K109="Bell Curve")*(_xlfn.NORM.DIST(AND(DP$6&gt;=$F109,DP$6&lt;=$H109)*(DP$6-$F109+1),$J109/2,$M109,TRUE)-_xlfn.NORM.DIST(AND(DP$6&gt;=$F109,DP$6&lt;=$H109)*(DO$6-$F109+1),$J109/2,$M109,TRUE))/(1-2*_xlfn.NORM.DIST(0,$J109/2,$M109,TRUE))*$D109+($K109="Steady Growth")*(AND(DP$6&gt;=$F109,DP$6&lt;=$H109)*((DP$6-$F109+1)/($J109*($J109+1)/2)*$D109))+($K109="custom")*CustCF!DJ109</f>
        <v/>
      </c>
      <c r="DQ109" s="87">
        <f>($K109="Bell Curve")*(_xlfn.NORM.DIST(AND(DQ$6&gt;=$F109,DQ$6&lt;=$H109)*(DQ$6-$F109+1),$J109/2,$M109,TRUE)-_xlfn.NORM.DIST(AND(DQ$6&gt;=$F109,DQ$6&lt;=$H109)*(DP$6-$F109+1),$J109/2,$M109,TRUE))/(1-2*_xlfn.NORM.DIST(0,$J109/2,$M109,TRUE))*$D109+($K109="Steady Growth")*(AND(DQ$6&gt;=$F109,DQ$6&lt;=$H109)*((DQ$6-$F109+1)/($J109*($J109+1)/2)*$D109))+($K109="custom")*CustCF!DK109</f>
        <v/>
      </c>
      <c r="DR109" s="87">
        <f>($K109="Bell Curve")*(_xlfn.NORM.DIST(AND(DR$6&gt;=$F109,DR$6&lt;=$H109)*(DR$6-$F109+1),$J109/2,$M109,TRUE)-_xlfn.NORM.DIST(AND(DR$6&gt;=$F109,DR$6&lt;=$H109)*(DQ$6-$F109+1),$J109/2,$M109,TRUE))/(1-2*_xlfn.NORM.DIST(0,$J109/2,$M109,TRUE))*$D109+($K109="Steady Growth")*(AND(DR$6&gt;=$F109,DR$6&lt;=$H109)*((DR$6-$F109+1)/($J109*($J109+1)/2)*$D109))+($K109="custom")*CustCF!DL109</f>
        <v/>
      </c>
      <c r="DS109" s="87">
        <f>($K109="Bell Curve")*(_xlfn.NORM.DIST(AND(DS$6&gt;=$F109,DS$6&lt;=$H109)*(DS$6-$F109+1),$J109/2,$M109,TRUE)-_xlfn.NORM.DIST(AND(DS$6&gt;=$F109,DS$6&lt;=$H109)*(DR$6-$F109+1),$J109/2,$M109,TRUE))/(1-2*_xlfn.NORM.DIST(0,$J109/2,$M109,TRUE))*$D109+($K109="Steady Growth")*(AND(DS$6&gt;=$F109,DS$6&lt;=$H109)*((DS$6-$F109+1)/($J109*($J109+1)/2)*$D109))+($K109="custom")*CustCF!DM109</f>
        <v/>
      </c>
      <c r="DT109" s="87">
        <f>($K109="Bell Curve")*(_xlfn.NORM.DIST(AND(DT$6&gt;=$F109,DT$6&lt;=$H109)*(DT$6-$F109+1),$J109/2,$M109,TRUE)-_xlfn.NORM.DIST(AND(DT$6&gt;=$F109,DT$6&lt;=$H109)*(DS$6-$F109+1),$J109/2,$M109,TRUE))/(1-2*_xlfn.NORM.DIST(0,$J109/2,$M109,TRUE))*$D109+($K109="Steady Growth")*(AND(DT$6&gt;=$F109,DT$6&lt;=$H109)*((DT$6-$F109+1)/($J109*($J109+1)/2)*$D109))+($K109="custom")*CustCF!DN109</f>
        <v/>
      </c>
      <c r="DU109" s="87">
        <f>($K109="Bell Curve")*(_xlfn.NORM.DIST(AND(DU$6&gt;=$F109,DU$6&lt;=$H109)*(DU$6-$F109+1),$J109/2,$M109,TRUE)-_xlfn.NORM.DIST(AND(DU$6&gt;=$F109,DU$6&lt;=$H109)*(DT$6-$F109+1),$J109/2,$M109,TRUE))/(1-2*_xlfn.NORM.DIST(0,$J109/2,$M109,TRUE))*$D109+($K109="Steady Growth")*(AND(DU$6&gt;=$F109,DU$6&lt;=$H109)*((DU$6-$F109+1)/($J109*($J109+1)/2)*$D109))+($K109="custom")*CustCF!DO109</f>
        <v/>
      </c>
      <c r="DV109" s="87">
        <f>($K109="Bell Curve")*(_xlfn.NORM.DIST(AND(DV$6&gt;=$F109,DV$6&lt;=$H109)*(DV$6-$F109+1),$J109/2,$M109,TRUE)-_xlfn.NORM.DIST(AND(DV$6&gt;=$F109,DV$6&lt;=$H109)*(DU$6-$F109+1),$J109/2,$M109,TRUE))/(1-2*_xlfn.NORM.DIST(0,$J109/2,$M109,TRUE))*$D109+($K109="Steady Growth")*(AND(DV$6&gt;=$F109,DV$6&lt;=$H109)*((DV$6-$F109+1)/($J109*($J109+1)/2)*$D109))+($K109="custom")*CustCF!DP109</f>
        <v/>
      </c>
      <c r="DW109" s="87">
        <f>($K109="Bell Curve")*(_xlfn.NORM.DIST(AND(DW$6&gt;=$F109,DW$6&lt;=$H109)*(DW$6-$F109+1),$J109/2,$M109,TRUE)-_xlfn.NORM.DIST(AND(DW$6&gt;=$F109,DW$6&lt;=$H109)*(DV$6-$F109+1),$J109/2,$M109,TRUE))/(1-2*_xlfn.NORM.DIST(0,$J109/2,$M109,TRUE))*$D109+($K109="Steady Growth")*(AND(DW$6&gt;=$F109,DW$6&lt;=$H109)*((DW$6-$F109+1)/($J109*($J109+1)/2)*$D109))+($K109="custom")*CustCF!DQ109</f>
        <v/>
      </c>
      <c r="DX109" s="87">
        <f>($K109="Bell Curve")*(_xlfn.NORM.DIST(AND(DX$6&gt;=$F109,DX$6&lt;=$H109)*(DX$6-$F109+1),$J109/2,$M109,TRUE)-_xlfn.NORM.DIST(AND(DX$6&gt;=$F109,DX$6&lt;=$H109)*(DW$6-$F109+1),$J109/2,$M109,TRUE))/(1-2*_xlfn.NORM.DIST(0,$J109/2,$M109,TRUE))*$D109+($K109="Steady Growth")*(AND(DX$6&gt;=$F109,DX$6&lt;=$H109)*((DX$6-$F109+1)/($J109*($J109+1)/2)*$D109))+($K109="custom")*CustCF!DR109</f>
        <v/>
      </c>
      <c r="DY109" s="87">
        <f>($K109="Bell Curve")*(_xlfn.NORM.DIST(AND(DY$6&gt;=$F109,DY$6&lt;=$H109)*(DY$6-$F109+1),$J109/2,$M109,TRUE)-_xlfn.NORM.DIST(AND(DY$6&gt;=$F109,DY$6&lt;=$H109)*(DX$6-$F109+1),$J109/2,$M109,TRUE))/(1-2*_xlfn.NORM.DIST(0,$J109/2,$M109,TRUE))*$D109+($K109="Steady Growth")*(AND(DY$6&gt;=$F109,DY$6&lt;=$H109)*((DY$6-$F109+1)/($J109*($J109+1)/2)*$D109))+($K109="custom")*CustCF!DS109</f>
        <v/>
      </c>
      <c r="DZ109" s="87">
        <f>($K109="Bell Curve")*(_xlfn.NORM.DIST(AND(DZ$6&gt;=$F109,DZ$6&lt;=$H109)*(DZ$6-$F109+1),$J109/2,$M109,TRUE)-_xlfn.NORM.DIST(AND(DZ$6&gt;=$F109,DZ$6&lt;=$H109)*(DY$6-$F109+1),$J109/2,$M109,TRUE))/(1-2*_xlfn.NORM.DIST(0,$J109/2,$M109,TRUE))*$D109+($K109="Steady Growth")*(AND(DZ$6&gt;=$F109,DZ$6&lt;=$H109)*((DZ$6-$F109+1)/($J109*($J109+1)/2)*$D109))+($K109="custom")*CustCF!DT109</f>
        <v/>
      </c>
      <c r="EA109" s="87">
        <f>($K109="Bell Curve")*(_xlfn.NORM.DIST(AND(EA$6&gt;=$F109,EA$6&lt;=$H109)*(EA$6-$F109+1),$J109/2,$M109,TRUE)-_xlfn.NORM.DIST(AND(EA$6&gt;=$F109,EA$6&lt;=$H109)*(DZ$6-$F109+1),$J109/2,$M109,TRUE))/(1-2*_xlfn.NORM.DIST(0,$J109/2,$M109,TRUE))*$D109+($K109="Steady Growth")*(AND(EA$6&gt;=$F109,EA$6&lt;=$H109)*((EA$6-$F109+1)/($J109*($J109+1)/2)*$D109))+($K109="custom")*CustCF!DU109</f>
        <v/>
      </c>
      <c r="EB109" s="87">
        <f>($K109="Bell Curve")*(_xlfn.NORM.DIST(AND(EB$6&gt;=$F109,EB$6&lt;=$H109)*(EB$6-$F109+1),$J109/2,$M109,TRUE)-_xlfn.NORM.DIST(AND(EB$6&gt;=$F109,EB$6&lt;=$H109)*(EA$6-$F109+1),$J109/2,$M109,TRUE))/(1-2*_xlfn.NORM.DIST(0,$J109/2,$M109,TRUE))*$D109+($K109="Steady Growth")*(AND(EB$6&gt;=$F109,EB$6&lt;=$H109)*((EB$6-$F109+1)/($J109*($J109+1)/2)*$D109))+($K109="custom")*CustCF!DV109</f>
        <v/>
      </c>
      <c r="EC109" s="87">
        <f>($K109="Bell Curve")*(_xlfn.NORM.DIST(AND(EC$6&gt;=$F109,EC$6&lt;=$H109)*(EC$6-$F109+1),$J109/2,$M109,TRUE)-_xlfn.NORM.DIST(AND(EC$6&gt;=$F109,EC$6&lt;=$H109)*(EB$6-$F109+1),$J109/2,$M109,TRUE))/(1-2*_xlfn.NORM.DIST(0,$J109/2,$M109,TRUE))*$D109+($K109="Steady Growth")*(AND(EC$6&gt;=$F109,EC$6&lt;=$H109)*((EC$6-$F109+1)/($J109*($J109+1)/2)*$D109))+($K109="custom")*CustCF!DW109</f>
        <v/>
      </c>
      <c r="ED109" s="87">
        <f>($K109="Bell Curve")*(_xlfn.NORM.DIST(AND(ED$6&gt;=$F109,ED$6&lt;=$H109)*(ED$6-$F109+1),$J109/2,$M109,TRUE)-_xlfn.NORM.DIST(AND(ED$6&gt;=$F109,ED$6&lt;=$H109)*(EC$6-$F109+1),$J109/2,$M109,TRUE))/(1-2*_xlfn.NORM.DIST(0,$J109/2,$M109,TRUE))*$D109+($K109="Steady Growth")*(AND(ED$6&gt;=$F109,ED$6&lt;=$H109)*((ED$6-$F109+1)/($J109*($J109+1)/2)*$D109))+($K109="custom")*CustCF!DX109</f>
        <v/>
      </c>
      <c r="EE109" s="87">
        <f>($K109="Bell Curve")*(_xlfn.NORM.DIST(AND(EE$6&gt;=$F109,EE$6&lt;=$H109)*(EE$6-$F109+1),$J109/2,$M109,TRUE)-_xlfn.NORM.DIST(AND(EE$6&gt;=$F109,EE$6&lt;=$H109)*(ED$6-$F109+1),$J109/2,$M109,TRUE))/(1-2*_xlfn.NORM.DIST(0,$J109/2,$M109,TRUE))*$D109+($K109="Steady Growth")*(AND(EE$6&gt;=$F109,EE$6&lt;=$H109)*((EE$6-$F109+1)/($J109*($J109+1)/2)*$D109))+($K109="custom")*CustCF!DY109</f>
        <v/>
      </c>
      <c r="EF109" s="87">
        <f>($K109="Bell Curve")*(_xlfn.NORM.DIST(AND(EF$6&gt;=$F109,EF$6&lt;=$H109)*(EF$6-$F109+1),$J109/2,$M109,TRUE)-_xlfn.NORM.DIST(AND(EF$6&gt;=$F109,EF$6&lt;=$H109)*(EE$6-$F109+1),$J109/2,$M109,TRUE))/(1-2*_xlfn.NORM.DIST(0,$J109/2,$M109,TRUE))*$D109+($K109="Steady Growth")*(AND(EF$6&gt;=$F109,EF$6&lt;=$H109)*((EF$6-$F109+1)/($J109*($J109+1)/2)*$D109))+($K109="custom")*CustCF!DZ109</f>
        <v/>
      </c>
      <c r="EG109" s="87">
        <f>($K109="Bell Curve")*(_xlfn.NORM.DIST(AND(EG$6&gt;=$F109,EG$6&lt;=$H109)*(EG$6-$F109+1),$J109/2,$M109,TRUE)-_xlfn.NORM.DIST(AND(EG$6&gt;=$F109,EG$6&lt;=$H109)*(EF$6-$F109+1),$J109/2,$M109,TRUE))/(1-2*_xlfn.NORM.DIST(0,$J109/2,$M109,TRUE))*$D109+($K109="Steady Growth")*(AND(EG$6&gt;=$F109,EG$6&lt;=$H109)*((EG$6-$F109+1)/($J109*($J109+1)/2)*$D109))+($K109="custom")*CustCF!EA109</f>
        <v/>
      </c>
      <c r="EH109" s="87">
        <f>($K109="Bell Curve")*(_xlfn.NORM.DIST(AND(EH$6&gt;=$F109,EH$6&lt;=$H109)*(EH$6-$F109+1),$J109/2,$M109,TRUE)-_xlfn.NORM.DIST(AND(EH$6&gt;=$F109,EH$6&lt;=$H109)*(EG$6-$F109+1),$J109/2,$M109,TRUE))/(1-2*_xlfn.NORM.DIST(0,$J109/2,$M109,TRUE))*$D109+($K109="Steady Growth")*(AND(EH$6&gt;=$F109,EH$6&lt;=$H109)*((EH$6-$F109+1)/($J109*($J109+1)/2)*$D109))+($K109="custom")*CustCF!EB109</f>
        <v/>
      </c>
      <c r="EI109" s="87">
        <f>($K109="Bell Curve")*(_xlfn.NORM.DIST(AND(EI$6&gt;=$F109,EI$6&lt;=$H109)*(EI$6-$F109+1),$J109/2,$M109,TRUE)-_xlfn.NORM.DIST(AND(EI$6&gt;=$F109,EI$6&lt;=$H109)*(EH$6-$F109+1),$J109/2,$M109,TRUE))/(1-2*_xlfn.NORM.DIST(0,$J109/2,$M109,TRUE))*$D109+($K109="Steady Growth")*(AND(EI$6&gt;=$F109,EI$6&lt;=$H109)*((EI$6-$F109+1)/($J109*($J109+1)/2)*$D109))+($K109="custom")*CustCF!EC109</f>
        <v/>
      </c>
      <c r="EJ109" s="87">
        <f>($K109="Bell Curve")*(_xlfn.NORM.DIST(AND(EJ$6&gt;=$F109,EJ$6&lt;=$H109)*(EJ$6-$F109+1),$J109/2,$M109,TRUE)-_xlfn.NORM.DIST(AND(EJ$6&gt;=$F109,EJ$6&lt;=$H109)*(EI$6-$F109+1),$J109/2,$M109,TRUE))/(1-2*_xlfn.NORM.DIST(0,$J109/2,$M109,TRUE))*$D109+($K109="Steady Growth")*(AND(EJ$6&gt;=$F109,EJ$6&lt;=$H109)*((EJ$6-$F109+1)/($J109*($J109+1)/2)*$D109))+($K109="custom")*CustCF!ED109</f>
        <v/>
      </c>
      <c r="EK109" s="87">
        <f>($K109="Bell Curve")*(_xlfn.NORM.DIST(AND(EK$6&gt;=$F109,EK$6&lt;=$H109)*(EK$6-$F109+1),$J109/2,$M109,TRUE)-_xlfn.NORM.DIST(AND(EK$6&gt;=$F109,EK$6&lt;=$H109)*(EJ$6-$F109+1),$J109/2,$M109,TRUE))/(1-2*_xlfn.NORM.DIST(0,$J109/2,$M109,TRUE))*$D109+($K109="Steady Growth")*(AND(EK$6&gt;=$F109,EK$6&lt;=$H109)*((EK$6-$F109+1)/($J109*($J109+1)/2)*$D109))+($K109="custom")*CustCF!EE109</f>
        <v/>
      </c>
      <c r="EL109" s="87">
        <f>($K109="Bell Curve")*(_xlfn.NORM.DIST(AND(EL$6&gt;=$F109,EL$6&lt;=$H109)*(EL$6-$F109+1),$J109/2,$M109,TRUE)-_xlfn.NORM.DIST(AND(EL$6&gt;=$F109,EL$6&lt;=$H109)*(EK$6-$F109+1),$J109/2,$M109,TRUE))/(1-2*_xlfn.NORM.DIST(0,$J109/2,$M109,TRUE))*$D109+($K109="Steady Growth")*(AND(EL$6&gt;=$F109,EL$6&lt;=$H109)*((EL$6-$F109+1)/($J109*($J109+1)/2)*$D109))+($K109="custom")*CustCF!EF109</f>
        <v/>
      </c>
      <c r="EM109" s="87">
        <f>($K109="Bell Curve")*(_xlfn.NORM.DIST(AND(EM$6&gt;=$F109,EM$6&lt;=$H109)*(EM$6-$F109+1),$J109/2,$M109,TRUE)-_xlfn.NORM.DIST(AND(EM$6&gt;=$F109,EM$6&lt;=$H109)*(EL$6-$F109+1),$J109/2,$M109,TRUE))/(1-2*_xlfn.NORM.DIST(0,$J109/2,$M109,TRUE))*$D109+($K109="Steady Growth")*(AND(EM$6&gt;=$F109,EM$6&lt;=$H109)*((EM$6-$F109+1)/($J109*($J109+1)/2)*$D109))+($K109="custom")*CustCF!EG109</f>
        <v/>
      </c>
      <c r="EN109" s="87">
        <f>($K109="Bell Curve")*(_xlfn.NORM.DIST(AND(EN$6&gt;=$F109,EN$6&lt;=$H109)*(EN$6-$F109+1),$J109/2,$M109,TRUE)-_xlfn.NORM.DIST(AND(EN$6&gt;=$F109,EN$6&lt;=$H109)*(EM$6-$F109+1),$J109/2,$M109,TRUE))/(1-2*_xlfn.NORM.DIST(0,$J109/2,$M109,TRUE))*$D109+($K109="Steady Growth")*(AND(EN$6&gt;=$F109,EN$6&lt;=$H109)*((EN$6-$F109+1)/($J109*($J109+1)/2)*$D109))+($K109="custom")*CustCF!EH109</f>
        <v/>
      </c>
      <c r="EO109" s="87">
        <f>($K109="Bell Curve")*(_xlfn.NORM.DIST(AND(EO$6&gt;=$F109,EO$6&lt;=$H109)*(EO$6-$F109+1),$J109/2,$M109,TRUE)-_xlfn.NORM.DIST(AND(EO$6&gt;=$F109,EO$6&lt;=$H109)*(EN$6-$F109+1),$J109/2,$M109,TRUE))/(1-2*_xlfn.NORM.DIST(0,$J109/2,$M109,TRUE))*$D109+($K109="Steady Growth")*(AND(EO$6&gt;=$F109,EO$6&lt;=$H109)*((EO$6-$F109+1)/($J109*($J109+1)/2)*$D109))+($K109="custom")*CustCF!EI109</f>
        <v/>
      </c>
      <c r="EP109" s="87">
        <f>($K109="Bell Curve")*(_xlfn.NORM.DIST(AND(EP$6&gt;=$F109,EP$6&lt;=$H109)*(EP$6-$F109+1),$J109/2,$M109,TRUE)-_xlfn.NORM.DIST(AND(EP$6&gt;=$F109,EP$6&lt;=$H109)*(EO$6-$F109+1),$J109/2,$M109,TRUE))/(1-2*_xlfn.NORM.DIST(0,$J109/2,$M109,TRUE))*$D109+($K109="Steady Growth")*(AND(EP$6&gt;=$F109,EP$6&lt;=$H109)*((EP$6-$F109+1)/($J109*($J109+1)/2)*$D109))+($K109="custom")*CustCF!EJ109</f>
        <v/>
      </c>
      <c r="EQ109" s="87">
        <f>($K109="Bell Curve")*(_xlfn.NORM.DIST(AND(EQ$6&gt;=$F109,EQ$6&lt;=$H109)*(EQ$6-$F109+1),$J109/2,$M109,TRUE)-_xlfn.NORM.DIST(AND(EQ$6&gt;=$F109,EQ$6&lt;=$H109)*(EP$6-$F109+1),$J109/2,$M109,TRUE))/(1-2*_xlfn.NORM.DIST(0,$J109/2,$M109,TRUE))*$D109+($K109="Steady Growth")*(AND(EQ$6&gt;=$F109,EQ$6&lt;=$H109)*((EQ$6-$F109+1)/($J109*($J109+1)/2)*$D109))+($K109="custom")*CustCF!EK109</f>
        <v/>
      </c>
      <c r="ER109" s="87">
        <f>($K109="Bell Curve")*(_xlfn.NORM.DIST(AND(ER$6&gt;=$F109,ER$6&lt;=$H109)*(ER$6-$F109+1),$J109/2,$M109,TRUE)-_xlfn.NORM.DIST(AND(ER$6&gt;=$F109,ER$6&lt;=$H109)*(EQ$6-$F109+1),$J109/2,$M109,TRUE))/(1-2*_xlfn.NORM.DIST(0,$J109/2,$M109,TRUE))*$D109+($K109="Steady Growth")*(AND(ER$6&gt;=$F109,ER$6&lt;=$H109)*((ER$6-$F109+1)/($J109*($J109+1)/2)*$D109))+($K109="custom")*CustCF!EL109</f>
        <v/>
      </c>
      <c r="ES109" s="87">
        <f>($K109="Bell Curve")*(_xlfn.NORM.DIST(AND(ES$6&gt;=$F109,ES$6&lt;=$H109)*(ES$6-$F109+1),$J109/2,$M109,TRUE)-_xlfn.NORM.DIST(AND(ES$6&gt;=$F109,ES$6&lt;=$H109)*(ER$6-$F109+1),$J109/2,$M109,TRUE))/(1-2*_xlfn.NORM.DIST(0,$J109/2,$M109,TRUE))*$D109+($K109="Steady Growth")*(AND(ES$6&gt;=$F109,ES$6&lt;=$H109)*((ES$6-$F109+1)/($J109*($J109+1)/2)*$D109))+($K109="custom")*CustCF!EM109</f>
        <v/>
      </c>
      <c r="ET109" s="87">
        <f>($K109="Bell Curve")*(_xlfn.NORM.DIST(AND(ET$6&gt;=$F109,ET$6&lt;=$H109)*(ET$6-$F109+1),$J109/2,$M109,TRUE)-_xlfn.NORM.DIST(AND(ET$6&gt;=$F109,ET$6&lt;=$H109)*(ES$6-$F109+1),$J109/2,$M109,TRUE))/(1-2*_xlfn.NORM.DIST(0,$J109/2,$M109,TRUE))*$D109+($K109="Steady Growth")*(AND(ET$6&gt;=$F109,ET$6&lt;=$H109)*((ET$6-$F109+1)/($J109*($J109+1)/2)*$D109))+($K109="custom")*CustCF!EN109</f>
        <v/>
      </c>
      <c r="EU109" s="87">
        <f>($K109="Bell Curve")*(_xlfn.NORM.DIST(AND(EU$6&gt;=$F109,EU$6&lt;=$H109)*(EU$6-$F109+1),$J109/2,$M109,TRUE)-_xlfn.NORM.DIST(AND(EU$6&gt;=$F109,EU$6&lt;=$H109)*(ET$6-$F109+1),$J109/2,$M109,TRUE))/(1-2*_xlfn.NORM.DIST(0,$J109/2,$M109,TRUE))*$D109+($K109="Steady Growth")*(AND(EU$6&gt;=$F109,EU$6&lt;=$H109)*((EU$6-$F109+1)/($J109*($J109+1)/2)*$D109))+($K109="custom")*CustCF!EO109</f>
        <v/>
      </c>
      <c r="EV109" s="87">
        <f>($K109="Bell Curve")*(_xlfn.NORM.DIST(AND(EV$6&gt;=$F109,EV$6&lt;=$H109)*(EV$6-$F109+1),$J109/2,$M109,TRUE)-_xlfn.NORM.DIST(AND(EV$6&gt;=$F109,EV$6&lt;=$H109)*(EU$6-$F109+1),$J109/2,$M109,TRUE))/(1-2*_xlfn.NORM.DIST(0,$J109/2,$M109,TRUE))*$D109+($K109="Steady Growth")*(AND(EV$6&gt;=$F109,EV$6&lt;=$H109)*((EV$6-$F109+1)/($J109*($J109+1)/2)*$D109))+($K109="custom")*CustCF!EP109</f>
        <v/>
      </c>
      <c r="EW109" s="87">
        <f>($K109="Bell Curve")*(_xlfn.NORM.DIST(AND(EW$6&gt;=$F109,EW$6&lt;=$H109)*(EW$6-$F109+1),$J109/2,$M109,TRUE)-_xlfn.NORM.DIST(AND(EW$6&gt;=$F109,EW$6&lt;=$H109)*(EV$6-$F109+1),$J109/2,$M109,TRUE))/(1-2*_xlfn.NORM.DIST(0,$J109/2,$M109,TRUE))*$D109+($K109="Steady Growth")*(AND(EW$6&gt;=$F109,EW$6&lt;=$H109)*((EW$6-$F109+1)/($J109*($J109+1)/2)*$D109))+($K109="custom")*CustCF!EQ109</f>
        <v/>
      </c>
      <c r="EX109" s="87">
        <f>($K109="Bell Curve")*(_xlfn.NORM.DIST(AND(EX$6&gt;=$F109,EX$6&lt;=$H109)*(EX$6-$F109+1),$J109/2,$M109,TRUE)-_xlfn.NORM.DIST(AND(EX$6&gt;=$F109,EX$6&lt;=$H109)*(EW$6-$F109+1),$J109/2,$M109,TRUE))/(1-2*_xlfn.NORM.DIST(0,$J109/2,$M109,TRUE))*$D109+($K109="Steady Growth")*(AND(EX$6&gt;=$F109,EX$6&lt;=$H109)*((EX$6-$F109+1)/($J109*($J109+1)/2)*$D109))+($K109="custom")*CustCF!ER109</f>
        <v/>
      </c>
      <c r="EY109" s="87">
        <f>($K109="Bell Curve")*(_xlfn.NORM.DIST(AND(EY$6&gt;=$F109,EY$6&lt;=$H109)*(EY$6-$F109+1),$J109/2,$M109,TRUE)-_xlfn.NORM.DIST(AND(EY$6&gt;=$F109,EY$6&lt;=$H109)*(EX$6-$F109+1),$J109/2,$M109,TRUE))/(1-2*_xlfn.NORM.DIST(0,$J109/2,$M109,TRUE))*$D109+($K109="Steady Growth")*(AND(EY$6&gt;=$F109,EY$6&lt;=$H109)*((EY$6-$F109+1)/($J109*($J109+1)/2)*$D109))+($K109="custom")*CustCF!ES109</f>
        <v/>
      </c>
      <c r="EZ109" s="87">
        <f>($K109="Bell Curve")*(_xlfn.NORM.DIST(AND(EZ$6&gt;=$F109,EZ$6&lt;=$H109)*(EZ$6-$F109+1),$J109/2,$M109,TRUE)-_xlfn.NORM.DIST(AND(EZ$6&gt;=$F109,EZ$6&lt;=$H109)*(EY$6-$F109+1),$J109/2,$M109,TRUE))/(1-2*_xlfn.NORM.DIST(0,$J109/2,$M109,TRUE))*$D109+($K109="Steady Growth")*(AND(EZ$6&gt;=$F109,EZ$6&lt;=$H109)*((EZ$6-$F109+1)/($J109*($J109+1)/2)*$D109))+($K109="custom")*CustCF!ET109</f>
        <v/>
      </c>
      <c r="FA109" s="87">
        <f>($K109="Bell Curve")*(_xlfn.NORM.DIST(AND(FA$6&gt;=$F109,FA$6&lt;=$H109)*(FA$6-$F109+1),$J109/2,$M109,TRUE)-_xlfn.NORM.DIST(AND(FA$6&gt;=$F109,FA$6&lt;=$H109)*(EZ$6-$F109+1),$J109/2,$M109,TRUE))/(1-2*_xlfn.NORM.DIST(0,$J109/2,$M109,TRUE))*$D109+($K109="Steady Growth")*(AND(FA$6&gt;=$F109,FA$6&lt;=$H109)*((FA$6-$F109+1)/($J109*($J109+1)/2)*$D109))+($K109="custom")*CustCF!EU109</f>
        <v/>
      </c>
      <c r="FB109" s="87">
        <f>($K109="Bell Curve")*(_xlfn.NORM.DIST(AND(FB$6&gt;=$F109,FB$6&lt;=$H109)*(FB$6-$F109+1),$J109/2,$M109,TRUE)-_xlfn.NORM.DIST(AND(FB$6&gt;=$F109,FB$6&lt;=$H109)*(FA$6-$F109+1),$J109/2,$M109,TRUE))/(1-2*_xlfn.NORM.DIST(0,$J109/2,$M109,TRUE))*$D109+($K109="Steady Growth")*(AND(FB$6&gt;=$F109,FB$6&lt;=$H109)*((FB$6-$F109+1)/($J109*($J109+1)/2)*$D109))+($K109="custom")*CustCF!EV109</f>
        <v/>
      </c>
      <c r="FC109" s="87">
        <f>($K109="Bell Curve")*(_xlfn.NORM.DIST(AND(FC$6&gt;=$F109,FC$6&lt;=$H109)*(FC$6-$F109+1),$J109/2,$M109,TRUE)-_xlfn.NORM.DIST(AND(FC$6&gt;=$F109,FC$6&lt;=$H109)*(FB$6-$F109+1),$J109/2,$M109,TRUE))/(1-2*_xlfn.NORM.DIST(0,$J109/2,$M109,TRUE))*$D109+($K109="Steady Growth")*(AND(FC$6&gt;=$F109,FC$6&lt;=$H109)*((FC$6-$F109+1)/($J109*($J109+1)/2)*$D109))+($K109="custom")*CustCF!EW109</f>
        <v/>
      </c>
      <c r="FD109" s="87">
        <f>($K109="Bell Curve")*(_xlfn.NORM.DIST(AND(FD$6&gt;=$F109,FD$6&lt;=$H109)*(FD$6-$F109+1),$J109/2,$M109,TRUE)-_xlfn.NORM.DIST(AND(FD$6&gt;=$F109,FD$6&lt;=$H109)*(FC$6-$F109+1),$J109/2,$M109,TRUE))/(1-2*_xlfn.NORM.DIST(0,$J109/2,$M109,TRUE))*$D109+($K109="Steady Growth")*(AND(FD$6&gt;=$F109,FD$6&lt;=$H109)*((FD$6-$F109+1)/($J109*($J109+1)/2)*$D109))+($K109="custom")*CustCF!EX109</f>
        <v/>
      </c>
      <c r="FE109" s="87">
        <f>($K109="Bell Curve")*(_xlfn.NORM.DIST(AND(FE$6&gt;=$F109,FE$6&lt;=$H109)*(FE$6-$F109+1),$J109/2,$M109,TRUE)-_xlfn.NORM.DIST(AND(FE$6&gt;=$F109,FE$6&lt;=$H109)*(FD$6-$F109+1),$J109/2,$M109,TRUE))/(1-2*_xlfn.NORM.DIST(0,$J109/2,$M109,TRUE))*$D109+($K109="Steady Growth")*(AND(FE$6&gt;=$F109,FE$6&lt;=$H109)*((FE$6-$F109+1)/($J109*($J109+1)/2)*$D109))+($K109="custom")*CustCF!EY109</f>
        <v/>
      </c>
      <c r="FF109" s="87">
        <f>($K109="Bell Curve")*(_xlfn.NORM.DIST(AND(FF$6&gt;=$F109,FF$6&lt;=$H109)*(FF$6-$F109+1),$J109/2,$M109,TRUE)-_xlfn.NORM.DIST(AND(FF$6&gt;=$F109,FF$6&lt;=$H109)*(FE$6-$F109+1),$J109/2,$M109,TRUE))/(1-2*_xlfn.NORM.DIST(0,$J109/2,$M109,TRUE))*$D109+($K109="Steady Growth")*(AND(FF$6&gt;=$F109,FF$6&lt;=$H109)*((FF$6-$F109+1)/($J109*($J109+1)/2)*$D109))+($K109="custom")*CustCF!EZ109</f>
        <v/>
      </c>
      <c r="FG109" s="87">
        <f>($K109="Bell Curve")*(_xlfn.NORM.DIST(AND(FG$6&gt;=$F109,FG$6&lt;=$H109)*(FG$6-$F109+1),$J109/2,$M109,TRUE)-_xlfn.NORM.DIST(AND(FG$6&gt;=$F109,FG$6&lt;=$H109)*(FF$6-$F109+1),$J109/2,$M109,TRUE))/(1-2*_xlfn.NORM.DIST(0,$J109/2,$M109,TRUE))*$D109+($K109="Steady Growth")*(AND(FG$6&gt;=$F109,FG$6&lt;=$H109)*((FG$6-$F109+1)/($J109*($J109+1)/2)*$D109))+($K109="custom")*CustCF!FA109</f>
        <v/>
      </c>
      <c r="FH109" s="87">
        <f>($K109="Bell Curve")*(_xlfn.NORM.DIST(AND(FH$6&gt;=$F109,FH$6&lt;=$H109)*(FH$6-$F109+1),$J109/2,$M109,TRUE)-_xlfn.NORM.DIST(AND(FH$6&gt;=$F109,FH$6&lt;=$H109)*(FG$6-$F109+1),$J109/2,$M109,TRUE))/(1-2*_xlfn.NORM.DIST(0,$J109/2,$M109,TRUE))*$D109+($K109="Steady Growth")*(AND(FH$6&gt;=$F109,FH$6&lt;=$H109)*((FH$6-$F109+1)/($J109*($J109+1)/2)*$D109))+($K109="custom")*CustCF!FB109</f>
        <v/>
      </c>
      <c r="FI109" s="87">
        <f>($K109="Bell Curve")*(_xlfn.NORM.DIST(AND(FI$6&gt;=$F109,FI$6&lt;=$H109)*(FI$6-$F109+1),$J109/2,$M109,TRUE)-_xlfn.NORM.DIST(AND(FI$6&gt;=$F109,FI$6&lt;=$H109)*(FH$6-$F109+1),$J109/2,$M109,TRUE))/(1-2*_xlfn.NORM.DIST(0,$J109/2,$M109,TRUE))*$D109+($K109="Steady Growth")*(AND(FI$6&gt;=$F109,FI$6&lt;=$H109)*((FI$6-$F109+1)/($J109*($J109+1)/2)*$D109))+($K109="custom")*CustCF!FC109</f>
        <v/>
      </c>
      <c r="FJ109" s="87">
        <f>($K109="Bell Curve")*(_xlfn.NORM.DIST(AND(FJ$6&gt;=$F109,FJ$6&lt;=$H109)*(FJ$6-$F109+1),$J109/2,$M109,TRUE)-_xlfn.NORM.DIST(AND(FJ$6&gt;=$F109,FJ$6&lt;=$H109)*(FI$6-$F109+1),$J109/2,$M109,TRUE))/(1-2*_xlfn.NORM.DIST(0,$J109/2,$M109,TRUE))*$D109+($K109="Steady Growth")*(AND(FJ$6&gt;=$F109,FJ$6&lt;=$H109)*((FJ$6-$F109+1)/($J109*($J109+1)/2)*$D109))+($K109="custom")*CustCF!FD109</f>
        <v/>
      </c>
      <c r="FK109" s="87">
        <f>($K109="Bell Curve")*(_xlfn.NORM.DIST(AND(FK$6&gt;=$F109,FK$6&lt;=$H109)*(FK$6-$F109+1),$J109/2,$M109,TRUE)-_xlfn.NORM.DIST(AND(FK$6&gt;=$F109,FK$6&lt;=$H109)*(FJ$6-$F109+1),$J109/2,$M109,TRUE))/(1-2*_xlfn.NORM.DIST(0,$J109/2,$M109,TRUE))*$D109+($K109="Steady Growth")*(AND(FK$6&gt;=$F109,FK$6&lt;=$H109)*((FK$6-$F109+1)/($J109*($J109+1)/2)*$D109))+($K109="custom")*CustCF!FE109</f>
        <v/>
      </c>
      <c r="FL109" s="87">
        <f>($K109="Bell Curve")*(_xlfn.NORM.DIST(AND(FL$6&gt;=$F109,FL$6&lt;=$H109)*(FL$6-$F109+1),$J109/2,$M109,TRUE)-_xlfn.NORM.DIST(AND(FL$6&gt;=$F109,FL$6&lt;=$H109)*(FK$6-$F109+1),$J109/2,$M109,TRUE))/(1-2*_xlfn.NORM.DIST(0,$J109/2,$M109,TRUE))*$D109+($K109="Steady Growth")*(AND(FL$6&gt;=$F109,FL$6&lt;=$H109)*((FL$6-$F109+1)/($J109*($J109+1)/2)*$D109))+($K109="custom")*CustCF!FF109</f>
        <v/>
      </c>
      <c r="FM109" s="87">
        <f>($K109="Bell Curve")*(_xlfn.NORM.DIST(AND(FM$6&gt;=$F109,FM$6&lt;=$H109)*(FM$6-$F109+1),$J109/2,$M109,TRUE)-_xlfn.NORM.DIST(AND(FM$6&gt;=$F109,FM$6&lt;=$H109)*(FL$6-$F109+1),$J109/2,$M109,TRUE))/(1-2*_xlfn.NORM.DIST(0,$J109/2,$M109,TRUE))*$D109+($K109="Steady Growth")*(AND(FM$6&gt;=$F109,FM$6&lt;=$H109)*((FM$6-$F109+1)/($J109*($J109+1)/2)*$D109))+($K109="custom")*CustCF!FG109</f>
        <v/>
      </c>
      <c r="FN109" s="87">
        <f>($K109="Bell Curve")*(_xlfn.NORM.DIST(AND(FN$6&gt;=$F109,FN$6&lt;=$H109)*(FN$6-$F109+1),$J109/2,$M109,TRUE)-_xlfn.NORM.DIST(AND(FN$6&gt;=$F109,FN$6&lt;=$H109)*(FM$6-$F109+1),$J109/2,$M109,TRUE))/(1-2*_xlfn.NORM.DIST(0,$J109/2,$M109,TRUE))*$D109+($K109="Steady Growth")*(AND(FN$6&gt;=$F109,FN$6&lt;=$H109)*((FN$6-$F109+1)/($J109*($J109+1)/2)*$D109))+($K109="custom")*CustCF!FH109</f>
        <v/>
      </c>
      <c r="FO109" s="87">
        <f>($K109="Bell Curve")*(_xlfn.NORM.DIST(AND(FO$6&gt;=$F109,FO$6&lt;=$H109)*(FO$6-$F109+1),$J109/2,$M109,TRUE)-_xlfn.NORM.DIST(AND(FO$6&gt;=$F109,FO$6&lt;=$H109)*(FN$6-$F109+1),$J109/2,$M109,TRUE))/(1-2*_xlfn.NORM.DIST(0,$J109/2,$M109,TRUE))*$D109+($K109="Steady Growth")*(AND(FO$6&gt;=$F109,FO$6&lt;=$H109)*((FO$6-$F109+1)/($J109*($J109+1)/2)*$D109))+($K109="custom")*CustCF!FI109</f>
        <v/>
      </c>
      <c r="FP109" s="87">
        <f>($K109="Bell Curve")*(_xlfn.NORM.DIST(AND(FP$6&gt;=$F109,FP$6&lt;=$H109)*(FP$6-$F109+1),$J109/2,$M109,TRUE)-_xlfn.NORM.DIST(AND(FP$6&gt;=$F109,FP$6&lt;=$H109)*(FO$6-$F109+1),$J109/2,$M109,TRUE))/(1-2*_xlfn.NORM.DIST(0,$J109/2,$M109,TRUE))*$D109+($K109="Steady Growth")*(AND(FP$6&gt;=$F109,FP$6&lt;=$H109)*((FP$6-$F109+1)/($J109*($J109+1)/2)*$D109))+($K109="custom")*CustCF!FJ109</f>
        <v/>
      </c>
      <c r="FQ109" s="87">
        <f>($K109="Bell Curve")*(_xlfn.NORM.DIST(AND(FQ$6&gt;=$F109,FQ$6&lt;=$H109)*(FQ$6-$F109+1),$J109/2,$M109,TRUE)-_xlfn.NORM.DIST(AND(FQ$6&gt;=$F109,FQ$6&lt;=$H109)*(FP$6-$F109+1),$J109/2,$M109,TRUE))/(1-2*_xlfn.NORM.DIST(0,$J109/2,$M109,TRUE))*$D109+($K109="Steady Growth")*(AND(FQ$6&gt;=$F109,FQ$6&lt;=$H109)*((FQ$6-$F109+1)/($J109*($J109+1)/2)*$D109))+($K109="custom")*CustCF!FK109</f>
        <v/>
      </c>
      <c r="FR109" s="87">
        <f>($K109="Bell Curve")*(_xlfn.NORM.DIST(AND(FR$6&gt;=$F109,FR$6&lt;=$H109)*(FR$6-$F109+1),$J109/2,$M109,TRUE)-_xlfn.NORM.DIST(AND(FR$6&gt;=$F109,FR$6&lt;=$H109)*(FQ$6-$F109+1),$J109/2,$M109,TRUE))/(1-2*_xlfn.NORM.DIST(0,$J109/2,$M109,TRUE))*$D109+($K109="Steady Growth")*(AND(FR$6&gt;=$F109,FR$6&lt;=$H109)*((FR$6-$F109+1)/($J109*($J109+1)/2)*$D109))+($K109="custom")*CustCF!FL109</f>
        <v/>
      </c>
      <c r="FS109" s="87">
        <f>($K109="Bell Curve")*(_xlfn.NORM.DIST(AND(FS$6&gt;=$F109,FS$6&lt;=$H109)*(FS$6-$F109+1),$J109/2,$M109,TRUE)-_xlfn.NORM.DIST(AND(FS$6&gt;=$F109,FS$6&lt;=$H109)*(FR$6-$F109+1),$J109/2,$M109,TRUE))/(1-2*_xlfn.NORM.DIST(0,$J109/2,$M109,TRUE))*$D109+($K109="Steady Growth")*(AND(FS$6&gt;=$F109,FS$6&lt;=$H109)*((FS$6-$F109+1)/($J109*($J109+1)/2)*$D109))+($K109="custom")*CustCF!FM109</f>
        <v/>
      </c>
      <c r="FT109" s="87">
        <f>($K109="Bell Curve")*(_xlfn.NORM.DIST(AND(FT$6&gt;=$F109,FT$6&lt;=$H109)*(FT$6-$F109+1),$J109/2,$M109,TRUE)-_xlfn.NORM.DIST(AND(FT$6&gt;=$F109,FT$6&lt;=$H109)*(FS$6-$F109+1),$J109/2,$M109,TRUE))/(1-2*_xlfn.NORM.DIST(0,$J109/2,$M109,TRUE))*$D109+($K109="Steady Growth")*(AND(FT$6&gt;=$F109,FT$6&lt;=$H109)*((FT$6-$F109+1)/($J109*($J109+1)/2)*$D109))+($K109="custom")*CustCF!FN109</f>
        <v/>
      </c>
      <c r="FU109" s="87">
        <f>($K109="Bell Curve")*(_xlfn.NORM.DIST(AND(FU$6&gt;=$F109,FU$6&lt;=$H109)*(FU$6-$F109+1),$J109/2,$M109,TRUE)-_xlfn.NORM.DIST(AND(FU$6&gt;=$F109,FU$6&lt;=$H109)*(FT$6-$F109+1),$J109/2,$M109,TRUE))/(1-2*_xlfn.NORM.DIST(0,$J109/2,$M109,TRUE))*$D109+($K109="Steady Growth")*(AND(FU$6&gt;=$F109,FU$6&lt;=$H109)*((FU$6-$F109+1)/($J109*($J109+1)/2)*$D109))+($K109="custom")*CustCF!FO109</f>
        <v/>
      </c>
      <c r="FV109" s="87">
        <f>($K109="Bell Curve")*(_xlfn.NORM.DIST(AND(FV$6&gt;=$F109,FV$6&lt;=$H109)*(FV$6-$F109+1),$J109/2,$M109,TRUE)-_xlfn.NORM.DIST(AND(FV$6&gt;=$F109,FV$6&lt;=$H109)*(FU$6-$F109+1),$J109/2,$M109,TRUE))/(1-2*_xlfn.NORM.DIST(0,$J109/2,$M109,TRUE))*$D109+($K109="Steady Growth")*(AND(FV$6&gt;=$F109,FV$6&lt;=$H109)*((FV$6-$F109+1)/($J109*($J109+1)/2)*$D109))+($K109="custom")*CustCF!FP109</f>
        <v/>
      </c>
      <c r="FW109" s="87">
        <f>($K109="Bell Curve")*(_xlfn.NORM.DIST(AND(FW$6&gt;=$F109,FW$6&lt;=$H109)*(FW$6-$F109+1),$J109/2,$M109,TRUE)-_xlfn.NORM.DIST(AND(FW$6&gt;=$F109,FW$6&lt;=$H109)*(FV$6-$F109+1),$J109/2,$M109,TRUE))/(1-2*_xlfn.NORM.DIST(0,$J109/2,$M109,TRUE))*$D109+($K109="Steady Growth")*(AND(FW$6&gt;=$F109,FW$6&lt;=$H109)*((FW$6-$F109+1)/($J109*($J109+1)/2)*$D109))+($K109="custom")*CustCF!FQ109</f>
        <v/>
      </c>
      <c r="FX109" s="87">
        <f>($K109="Bell Curve")*(_xlfn.NORM.DIST(AND(FX$6&gt;=$F109,FX$6&lt;=$H109)*(FX$6-$F109+1),$J109/2,$M109,TRUE)-_xlfn.NORM.DIST(AND(FX$6&gt;=$F109,FX$6&lt;=$H109)*(FW$6-$F109+1),$J109/2,$M109,TRUE))/(1-2*_xlfn.NORM.DIST(0,$J109/2,$M109,TRUE))*$D109+($K109="Steady Growth")*(AND(FX$6&gt;=$F109,FX$6&lt;=$H109)*((FX$6-$F109+1)/($J109*($J109+1)/2)*$D109))+($K109="custom")*CustCF!FR109</f>
        <v/>
      </c>
      <c r="FY109" s="87">
        <f>($K109="Bell Curve")*(_xlfn.NORM.DIST(AND(FY$6&gt;=$F109,FY$6&lt;=$H109)*(FY$6-$F109+1),$J109/2,$M109,TRUE)-_xlfn.NORM.DIST(AND(FY$6&gt;=$F109,FY$6&lt;=$H109)*(FX$6-$F109+1),$J109/2,$M109,TRUE))/(1-2*_xlfn.NORM.DIST(0,$J109/2,$M109,TRUE))*$D109+($K109="Steady Growth")*(AND(FY$6&gt;=$F109,FY$6&lt;=$H109)*((FY$6-$F109+1)/($J109*($J109+1)/2)*$D109))+($K109="custom")*CustCF!FS109</f>
        <v/>
      </c>
      <c r="FZ109" s="87">
        <f>($K109="Bell Curve")*(_xlfn.NORM.DIST(AND(FZ$6&gt;=$F109,FZ$6&lt;=$H109)*(FZ$6-$F109+1),$J109/2,$M109,TRUE)-_xlfn.NORM.DIST(AND(FZ$6&gt;=$F109,FZ$6&lt;=$H109)*(FY$6-$F109+1),$J109/2,$M109,TRUE))/(1-2*_xlfn.NORM.DIST(0,$J109/2,$M109,TRUE))*$D109+($K109="Steady Growth")*(AND(FZ$6&gt;=$F109,FZ$6&lt;=$H109)*((FZ$6-$F109+1)/($J109*($J109+1)/2)*$D109))+($K109="custom")*CustCF!FT109</f>
        <v/>
      </c>
      <c r="GA109" s="87">
        <f>($K109="Bell Curve")*(_xlfn.NORM.DIST(AND(GA$6&gt;=$F109,GA$6&lt;=$H109)*(GA$6-$F109+1),$J109/2,$M109,TRUE)-_xlfn.NORM.DIST(AND(GA$6&gt;=$F109,GA$6&lt;=$H109)*(FZ$6-$F109+1),$J109/2,$M109,TRUE))/(1-2*_xlfn.NORM.DIST(0,$J109/2,$M109,TRUE))*$D109+($K109="Steady Growth")*(AND(GA$6&gt;=$F109,GA$6&lt;=$H109)*((GA$6-$F109+1)/($J109*($J109+1)/2)*$D109))+($K109="custom")*CustCF!FU109</f>
        <v/>
      </c>
      <c r="GB109" s="87">
        <f>($K109="Bell Curve")*(_xlfn.NORM.DIST(AND(GB$6&gt;=$F109,GB$6&lt;=$H109)*(GB$6-$F109+1),$J109/2,$M109,TRUE)-_xlfn.NORM.DIST(AND(GB$6&gt;=$F109,GB$6&lt;=$H109)*(GA$6-$F109+1),$J109/2,$M109,TRUE))/(1-2*_xlfn.NORM.DIST(0,$J109/2,$M109,TRUE))*$D109+($K109="Steady Growth")*(AND(GB$6&gt;=$F109,GB$6&lt;=$H109)*((GB$6-$F109+1)/($J109*($J109+1)/2)*$D109))+($K109="custom")*CustCF!FV109</f>
        <v/>
      </c>
      <c r="GC109" s="87">
        <f>($K109="Bell Curve")*(_xlfn.NORM.DIST(AND(GC$6&gt;=$F109,GC$6&lt;=$H109)*(GC$6-$F109+1),$J109/2,$M109,TRUE)-_xlfn.NORM.DIST(AND(GC$6&gt;=$F109,GC$6&lt;=$H109)*(GB$6-$F109+1),$J109/2,$M109,TRUE))/(1-2*_xlfn.NORM.DIST(0,$J109/2,$M109,TRUE))*$D109+($K109="Steady Growth")*(AND(GC$6&gt;=$F109,GC$6&lt;=$H109)*((GC$6-$F109+1)/($J109*($J109+1)/2)*$D109))+($K109="custom")*CustCF!FW109</f>
        <v/>
      </c>
      <c r="GD109" s="87">
        <f>($K109="Bell Curve")*(_xlfn.NORM.DIST(AND(GD$6&gt;=$F109,GD$6&lt;=$H109)*(GD$6-$F109+1),$J109/2,$M109,TRUE)-_xlfn.NORM.DIST(AND(GD$6&gt;=$F109,GD$6&lt;=$H109)*(GC$6-$F109+1),$J109/2,$M109,TRUE))/(1-2*_xlfn.NORM.DIST(0,$J109/2,$M109,TRUE))*$D109+($K109="Steady Growth")*(AND(GD$6&gt;=$F109,GD$6&lt;=$H109)*((GD$6-$F109+1)/($J109*($J109+1)/2)*$D109))+($K109="custom")*CustCF!FX109</f>
        <v/>
      </c>
      <c r="GE109" s="87">
        <f>($K109="Bell Curve")*(_xlfn.NORM.DIST(AND(GE$6&gt;=$F109,GE$6&lt;=$H109)*(GE$6-$F109+1),$J109/2,$M109,TRUE)-_xlfn.NORM.DIST(AND(GE$6&gt;=$F109,GE$6&lt;=$H109)*(GD$6-$F109+1),$J109/2,$M109,TRUE))/(1-2*_xlfn.NORM.DIST(0,$J109/2,$M109,TRUE))*$D109+($K109="Steady Growth")*(AND(GE$6&gt;=$F109,GE$6&lt;=$H109)*((GE$6-$F109+1)/($J109*($J109+1)/2)*$D109))+($K109="custom")*CustCF!FY109</f>
        <v/>
      </c>
      <c r="GF109" s="87">
        <f>($K109="Bell Curve")*(_xlfn.NORM.DIST(AND(GF$6&gt;=$F109,GF$6&lt;=$H109)*(GF$6-$F109+1),$J109/2,$M109,TRUE)-_xlfn.NORM.DIST(AND(GF$6&gt;=$F109,GF$6&lt;=$H109)*(GE$6-$F109+1),$J109/2,$M109,TRUE))/(1-2*_xlfn.NORM.DIST(0,$J109/2,$M109,TRUE))*$D109+($K109="Steady Growth")*(AND(GF$6&gt;=$F109,GF$6&lt;=$H109)*((GF$6-$F109+1)/($J109*($J109+1)/2)*$D109))+($K109="custom")*CustCF!FZ109</f>
        <v/>
      </c>
      <c r="GG109" s="87">
        <f>($K109="Bell Curve")*(_xlfn.NORM.DIST(AND(GG$6&gt;=$F109,GG$6&lt;=$H109)*(GG$6-$F109+1),$J109/2,$M109,TRUE)-_xlfn.NORM.DIST(AND(GG$6&gt;=$F109,GG$6&lt;=$H109)*(GF$6-$F109+1),$J109/2,$M109,TRUE))/(1-2*_xlfn.NORM.DIST(0,$J109/2,$M109,TRUE))*$D109+($K109="Steady Growth")*(AND(GG$6&gt;=$F109,GG$6&lt;=$H109)*((GG$6-$F109+1)/($J109*($J109+1)/2)*$D109))+($K109="custom")*CustCF!GA109</f>
        <v/>
      </c>
      <c r="GH109" s="87">
        <f>($K109="Bell Curve")*(_xlfn.NORM.DIST(AND(GH$6&gt;=$F109,GH$6&lt;=$H109)*(GH$6-$F109+1),$J109/2,$M109,TRUE)-_xlfn.NORM.DIST(AND(GH$6&gt;=$F109,GH$6&lt;=$H109)*(GG$6-$F109+1),$J109/2,$M109,TRUE))/(1-2*_xlfn.NORM.DIST(0,$J109/2,$M109,TRUE))*$D109+($K109="Steady Growth")*(AND(GH$6&gt;=$F109,GH$6&lt;=$H109)*((GH$6-$F109+1)/($J109*($J109+1)/2)*$D109))+($K109="custom")*CustCF!GB109</f>
        <v/>
      </c>
      <c r="GI109" s="87">
        <f>($K109="Bell Curve")*(_xlfn.NORM.DIST(AND(GI$6&gt;=$F109,GI$6&lt;=$H109)*(GI$6-$F109+1),$J109/2,$M109,TRUE)-_xlfn.NORM.DIST(AND(GI$6&gt;=$F109,GI$6&lt;=$H109)*(GH$6-$F109+1),$J109/2,$M109,TRUE))/(1-2*_xlfn.NORM.DIST(0,$J109/2,$M109,TRUE))*$D109+($K109="Steady Growth")*(AND(GI$6&gt;=$F109,GI$6&lt;=$H109)*((GI$6-$F109+1)/($J109*($J109+1)/2)*$D109))+($K109="custom")*CustCF!GC109</f>
        <v/>
      </c>
      <c r="GJ109" s="87">
        <f>($K109="Bell Curve")*(_xlfn.NORM.DIST(AND(GJ$6&gt;=$F109,GJ$6&lt;=$H109)*(GJ$6-$F109+1),$J109/2,$M109,TRUE)-_xlfn.NORM.DIST(AND(GJ$6&gt;=$F109,GJ$6&lt;=$H109)*(GI$6-$F109+1),$J109/2,$M109,TRUE))/(1-2*_xlfn.NORM.DIST(0,$J109/2,$M109,TRUE))*$D109+($K109="Steady Growth")*(AND(GJ$6&gt;=$F109,GJ$6&lt;=$H109)*((GJ$6-$F109+1)/($J109*($J109+1)/2)*$D109))+($K109="custom")*CustCF!GD109</f>
        <v/>
      </c>
      <c r="GK109" s="87">
        <f>($K109="Bell Curve")*(_xlfn.NORM.DIST(AND(GK$6&gt;=$F109,GK$6&lt;=$H109)*(GK$6-$F109+1),$J109/2,$M109,TRUE)-_xlfn.NORM.DIST(AND(GK$6&gt;=$F109,GK$6&lt;=$H109)*(GJ$6-$F109+1),$J109/2,$M109,TRUE))/(1-2*_xlfn.NORM.DIST(0,$J109/2,$M109,TRUE))*$D109+($K109="Steady Growth")*(AND(GK$6&gt;=$F109,GK$6&lt;=$H109)*((GK$6-$F109+1)/($J109*($J109+1)/2)*$D109))+($K109="custom")*CustCF!GE109</f>
        <v/>
      </c>
      <c r="GL109" s="87">
        <f>($K109="Bell Curve")*(_xlfn.NORM.DIST(AND(GL$6&gt;=$F109,GL$6&lt;=$H109)*(GL$6-$F109+1),$J109/2,$M109,TRUE)-_xlfn.NORM.DIST(AND(GL$6&gt;=$F109,GL$6&lt;=$H109)*(GK$6-$F109+1),$J109/2,$M109,TRUE))/(1-2*_xlfn.NORM.DIST(0,$J109/2,$M109,TRUE))*$D109+($K109="Steady Growth")*(AND(GL$6&gt;=$F109,GL$6&lt;=$H109)*((GL$6-$F109+1)/($J109*($J109+1)/2)*$D109))+($K109="custom")*CustCF!GF109</f>
        <v/>
      </c>
      <c r="GM109" s="87">
        <f>($K109="Bell Curve")*(_xlfn.NORM.DIST(AND(GM$6&gt;=$F109,GM$6&lt;=$H109)*(GM$6-$F109+1),$J109/2,$M109,TRUE)-_xlfn.NORM.DIST(AND(GM$6&gt;=$F109,GM$6&lt;=$H109)*(GL$6-$F109+1),$J109/2,$M109,TRUE))/(1-2*_xlfn.NORM.DIST(0,$J109/2,$M109,TRUE))*$D109+($K109="Steady Growth")*(AND(GM$6&gt;=$F109,GM$6&lt;=$H109)*((GM$6-$F109+1)/($J109*($J109+1)/2)*$D109))+($K109="custom")*CustCF!GG109</f>
        <v/>
      </c>
      <c r="GN109" s="257">
        <f>($K109="Bell Curve")*(_xlfn.NORM.DIST(AND(GN$6&gt;=$F109,GN$6&lt;=$H109)*(GN$6-$F109+1),$J109/2,$M109,TRUE)-_xlfn.NORM.DIST(AND(GN$6&gt;=$F109,GN$6&lt;=$H109)*(GM$6-$F109+1),$J109/2,$M109,TRUE))/(1-2*_xlfn.NORM.DIST(0,$J109/2,$M109,TRUE))*$D109+($K109="Steady Growth")*(AND(GN$6&gt;=$F109,GN$6&lt;=$H109)*((GN$6-$F109+1)/($J109*($J109+1)/2)*$D109))+($K109="custom")*CustCF!GH109</f>
        <v/>
      </c>
      <c r="GO109" s="1" t="n"/>
      <c r="GP109" s="63" t="n"/>
    </row>
    <row r="110" hidden="1" outlineLevel="1">
      <c r="A110" s="1" t="n"/>
      <c r="B110" s="1" t="n"/>
      <c r="C110" s="251">
        <f>Budget!AB21</f>
        <v/>
      </c>
      <c r="D110" s="14">
        <f>Budget!AC21</f>
        <v/>
      </c>
      <c r="E110" s="14">
        <f>IF(D110&lt;&gt;0,F110,"")</f>
        <v/>
      </c>
      <c r="F110" s="252" t="n">
        <v>0</v>
      </c>
      <c r="G110" s="921">
        <f>IF(L110="custom",CustCF!F110,INDEX($P$8:$GN$8,MATCH(F110,$P$6:$GN$6,0)))</f>
        <v/>
      </c>
      <c r="H110" s="252" t="n">
        <v>0</v>
      </c>
      <c r="I110" s="921">
        <f>IF(L110="custom",CustCF!G110,INDEX($P$8:$GN$8,MATCH(H110,$P$6:$GN$6,0)))</f>
        <v/>
      </c>
      <c r="J110" s="249">
        <f>H110-F110+1</f>
        <v/>
      </c>
      <c r="K110" s="254" t="inlineStr">
        <is>
          <t>Bell Curve</t>
        </is>
      </c>
      <c r="L110" s="255" t="inlineStr">
        <is>
          <t>Flat (9)</t>
        </is>
      </c>
      <c r="M110" s="256">
        <f>INDEX($D$261:$D$266,MATCH(L110,$C$261:$C$266,0))</f>
        <v/>
      </c>
      <c r="N110" s="13">
        <f>SUM(P110:GN110)</f>
        <v/>
      </c>
      <c r="O110" s="14" t="n"/>
      <c r="P110" s="87">
        <f>($K110="Bell Curve")*(_xlfn.NORM.DIST(AND(P$6&gt;=$F110,P$6&lt;=$H110)*(P$6-$F110+1),$J110/2,$M110,TRUE)-_xlfn.NORM.DIST(AND(P$6&gt;=$F110,P$6&lt;=$H110)*(O$6-$F110+1),$J110/2,$M110,TRUE))/(1-2*_xlfn.NORM.DIST(0,$J110/2,$M110,TRUE))*$D110+($K110="Steady Growth")*(AND(P$6&gt;=$F110,P$6&lt;=$H110)*((P$6-$F110+1)/($J110*($J110+1)/2)*$D110))+($K110="custom")*CustCF!J110</f>
        <v/>
      </c>
      <c r="Q110" s="87">
        <f>($K110="Bell Curve")*(_xlfn.NORM.DIST(AND(Q$6&gt;=$F110,Q$6&lt;=$H110)*(Q$6-$F110+1),$J110/2,$M110,TRUE)-_xlfn.NORM.DIST(AND(Q$6&gt;=$F110,Q$6&lt;=$H110)*(P$6-$F110+1),$J110/2,$M110,TRUE))/(1-2*_xlfn.NORM.DIST(0,$J110/2,$M110,TRUE))*$D110+($K110="Steady Growth")*(AND(Q$6&gt;=$F110,Q$6&lt;=$H110)*((Q$6-$F110+1)/($J110*($J110+1)/2)*$D110))+($K110="custom")*CustCF!K110</f>
        <v/>
      </c>
      <c r="R110" s="87">
        <f>($K110="Bell Curve")*(_xlfn.NORM.DIST(AND(R$6&gt;=$F110,R$6&lt;=$H110)*(R$6-$F110+1),$J110/2,$M110,TRUE)-_xlfn.NORM.DIST(AND(R$6&gt;=$F110,R$6&lt;=$H110)*(Q$6-$F110+1),$J110/2,$M110,TRUE))/(1-2*_xlfn.NORM.DIST(0,$J110/2,$M110,TRUE))*$D110+($K110="Steady Growth")*(AND(R$6&gt;=$F110,R$6&lt;=$H110)*((R$6-$F110+1)/($J110*($J110+1)/2)*$D110))+($K110="custom")*CustCF!L110</f>
        <v/>
      </c>
      <c r="S110" s="87">
        <f>($K110="Bell Curve")*(_xlfn.NORM.DIST(AND(S$6&gt;=$F110,S$6&lt;=$H110)*(S$6-$F110+1),$J110/2,$M110,TRUE)-_xlfn.NORM.DIST(AND(S$6&gt;=$F110,S$6&lt;=$H110)*(R$6-$F110+1),$J110/2,$M110,TRUE))/(1-2*_xlfn.NORM.DIST(0,$J110/2,$M110,TRUE))*$D110+($K110="Steady Growth")*(AND(S$6&gt;=$F110,S$6&lt;=$H110)*((S$6-$F110+1)/($J110*($J110+1)/2)*$D110))+($K110="custom")*CustCF!M110</f>
        <v/>
      </c>
      <c r="T110" s="87">
        <f>($K110="Bell Curve")*(_xlfn.NORM.DIST(AND(T$6&gt;=$F110,T$6&lt;=$H110)*(T$6-$F110+1),$J110/2,$M110,TRUE)-_xlfn.NORM.DIST(AND(T$6&gt;=$F110,T$6&lt;=$H110)*(S$6-$F110+1),$J110/2,$M110,TRUE))/(1-2*_xlfn.NORM.DIST(0,$J110/2,$M110,TRUE))*$D110+($K110="Steady Growth")*(AND(T$6&gt;=$F110,T$6&lt;=$H110)*((T$6-$F110+1)/($J110*($J110+1)/2)*$D110))+($K110="custom")*CustCF!N110</f>
        <v/>
      </c>
      <c r="U110" s="87">
        <f>($K110="Bell Curve")*(_xlfn.NORM.DIST(AND(U$6&gt;=$F110,U$6&lt;=$H110)*(U$6-$F110+1),$J110/2,$M110,TRUE)-_xlfn.NORM.DIST(AND(U$6&gt;=$F110,U$6&lt;=$H110)*(T$6-$F110+1),$J110/2,$M110,TRUE))/(1-2*_xlfn.NORM.DIST(0,$J110/2,$M110,TRUE))*$D110+($K110="Steady Growth")*(AND(U$6&gt;=$F110,U$6&lt;=$H110)*((U$6-$F110+1)/($J110*($J110+1)/2)*$D110))+($K110="custom")*CustCF!O110</f>
        <v/>
      </c>
      <c r="V110" s="87">
        <f>($K110="Bell Curve")*(_xlfn.NORM.DIST(AND(V$6&gt;=$F110,V$6&lt;=$H110)*(V$6-$F110+1),$J110/2,$M110,TRUE)-_xlfn.NORM.DIST(AND(V$6&gt;=$F110,V$6&lt;=$H110)*(U$6-$F110+1),$J110/2,$M110,TRUE))/(1-2*_xlfn.NORM.DIST(0,$J110/2,$M110,TRUE))*$D110+($K110="Steady Growth")*(AND(V$6&gt;=$F110,V$6&lt;=$H110)*((V$6-$F110+1)/($J110*($J110+1)/2)*$D110))+($K110="custom")*CustCF!P110</f>
        <v/>
      </c>
      <c r="W110" s="87">
        <f>($K110="Bell Curve")*(_xlfn.NORM.DIST(AND(W$6&gt;=$F110,W$6&lt;=$H110)*(W$6-$F110+1),$J110/2,$M110,TRUE)-_xlfn.NORM.DIST(AND(W$6&gt;=$F110,W$6&lt;=$H110)*(V$6-$F110+1),$J110/2,$M110,TRUE))/(1-2*_xlfn.NORM.DIST(0,$J110/2,$M110,TRUE))*$D110+($K110="Steady Growth")*(AND(W$6&gt;=$F110,W$6&lt;=$H110)*((W$6-$F110+1)/($J110*($J110+1)/2)*$D110))+($K110="custom")*CustCF!Q110</f>
        <v/>
      </c>
      <c r="X110" s="87">
        <f>($K110="Bell Curve")*(_xlfn.NORM.DIST(AND(X$6&gt;=$F110,X$6&lt;=$H110)*(X$6-$F110+1),$J110/2,$M110,TRUE)-_xlfn.NORM.DIST(AND(X$6&gt;=$F110,X$6&lt;=$H110)*(W$6-$F110+1),$J110/2,$M110,TRUE))/(1-2*_xlfn.NORM.DIST(0,$J110/2,$M110,TRUE))*$D110+($K110="Steady Growth")*(AND(X$6&gt;=$F110,X$6&lt;=$H110)*((X$6-$F110+1)/($J110*($J110+1)/2)*$D110))+($K110="custom")*CustCF!R110</f>
        <v/>
      </c>
      <c r="Y110" s="87">
        <f>($K110="Bell Curve")*(_xlfn.NORM.DIST(AND(Y$6&gt;=$F110,Y$6&lt;=$H110)*(Y$6-$F110+1),$J110/2,$M110,TRUE)-_xlfn.NORM.DIST(AND(Y$6&gt;=$F110,Y$6&lt;=$H110)*(X$6-$F110+1),$J110/2,$M110,TRUE))/(1-2*_xlfn.NORM.DIST(0,$J110/2,$M110,TRUE))*$D110+($K110="Steady Growth")*(AND(Y$6&gt;=$F110,Y$6&lt;=$H110)*((Y$6-$F110+1)/($J110*($J110+1)/2)*$D110))+($K110="custom")*CustCF!S110</f>
        <v/>
      </c>
      <c r="Z110" s="87">
        <f>($K110="Bell Curve")*(_xlfn.NORM.DIST(AND(Z$6&gt;=$F110,Z$6&lt;=$H110)*(Z$6-$F110+1),$J110/2,$M110,TRUE)-_xlfn.NORM.DIST(AND(Z$6&gt;=$F110,Z$6&lt;=$H110)*(Y$6-$F110+1),$J110/2,$M110,TRUE))/(1-2*_xlfn.NORM.DIST(0,$J110/2,$M110,TRUE))*$D110+($K110="Steady Growth")*(AND(Z$6&gt;=$F110,Z$6&lt;=$H110)*((Z$6-$F110+1)/($J110*($J110+1)/2)*$D110))+($K110="custom")*CustCF!T110</f>
        <v/>
      </c>
      <c r="AA110" s="87">
        <f>($K110="Bell Curve")*(_xlfn.NORM.DIST(AND(AA$6&gt;=$F110,AA$6&lt;=$H110)*(AA$6-$F110+1),$J110/2,$M110,TRUE)-_xlfn.NORM.DIST(AND(AA$6&gt;=$F110,AA$6&lt;=$H110)*(Z$6-$F110+1),$J110/2,$M110,TRUE))/(1-2*_xlfn.NORM.DIST(0,$J110/2,$M110,TRUE))*$D110+($K110="Steady Growth")*(AND(AA$6&gt;=$F110,AA$6&lt;=$H110)*((AA$6-$F110+1)/($J110*($J110+1)/2)*$D110))+($K110="custom")*CustCF!U110</f>
        <v/>
      </c>
      <c r="AB110" s="87">
        <f>($K110="Bell Curve")*(_xlfn.NORM.DIST(AND(AB$6&gt;=$F110,AB$6&lt;=$H110)*(AB$6-$F110+1),$J110/2,$M110,TRUE)-_xlfn.NORM.DIST(AND(AB$6&gt;=$F110,AB$6&lt;=$H110)*(AA$6-$F110+1),$J110/2,$M110,TRUE))/(1-2*_xlfn.NORM.DIST(0,$J110/2,$M110,TRUE))*$D110+($K110="Steady Growth")*(AND(AB$6&gt;=$F110,AB$6&lt;=$H110)*((AB$6-$F110+1)/($J110*($J110+1)/2)*$D110))+($K110="custom")*CustCF!V110</f>
        <v/>
      </c>
      <c r="AC110" s="87">
        <f>($K110="Bell Curve")*(_xlfn.NORM.DIST(AND(AC$6&gt;=$F110,AC$6&lt;=$H110)*(AC$6-$F110+1),$J110/2,$M110,TRUE)-_xlfn.NORM.DIST(AND(AC$6&gt;=$F110,AC$6&lt;=$H110)*(AB$6-$F110+1),$J110/2,$M110,TRUE))/(1-2*_xlfn.NORM.DIST(0,$J110/2,$M110,TRUE))*$D110+($K110="Steady Growth")*(AND(AC$6&gt;=$F110,AC$6&lt;=$H110)*((AC$6-$F110+1)/($J110*($J110+1)/2)*$D110))+($K110="custom")*CustCF!W110</f>
        <v/>
      </c>
      <c r="AD110" s="87">
        <f>($K110="Bell Curve")*(_xlfn.NORM.DIST(AND(AD$6&gt;=$F110,AD$6&lt;=$H110)*(AD$6-$F110+1),$J110/2,$M110,TRUE)-_xlfn.NORM.DIST(AND(AD$6&gt;=$F110,AD$6&lt;=$H110)*(AC$6-$F110+1),$J110/2,$M110,TRUE))/(1-2*_xlfn.NORM.DIST(0,$J110/2,$M110,TRUE))*$D110+($K110="Steady Growth")*(AND(AD$6&gt;=$F110,AD$6&lt;=$H110)*((AD$6-$F110+1)/($J110*($J110+1)/2)*$D110))+($K110="custom")*CustCF!X110</f>
        <v/>
      </c>
      <c r="AE110" s="87">
        <f>($K110="Bell Curve")*(_xlfn.NORM.DIST(AND(AE$6&gt;=$F110,AE$6&lt;=$H110)*(AE$6-$F110+1),$J110/2,$M110,TRUE)-_xlfn.NORM.DIST(AND(AE$6&gt;=$F110,AE$6&lt;=$H110)*(AD$6-$F110+1),$J110/2,$M110,TRUE))/(1-2*_xlfn.NORM.DIST(0,$J110/2,$M110,TRUE))*$D110+($K110="Steady Growth")*(AND(AE$6&gt;=$F110,AE$6&lt;=$H110)*((AE$6-$F110+1)/($J110*($J110+1)/2)*$D110))+($K110="custom")*CustCF!Y110</f>
        <v/>
      </c>
      <c r="AF110" s="87">
        <f>($K110="Bell Curve")*(_xlfn.NORM.DIST(AND(AF$6&gt;=$F110,AF$6&lt;=$H110)*(AF$6-$F110+1),$J110/2,$M110,TRUE)-_xlfn.NORM.DIST(AND(AF$6&gt;=$F110,AF$6&lt;=$H110)*(AE$6-$F110+1),$J110/2,$M110,TRUE))/(1-2*_xlfn.NORM.DIST(0,$J110/2,$M110,TRUE))*$D110+($K110="Steady Growth")*(AND(AF$6&gt;=$F110,AF$6&lt;=$H110)*((AF$6-$F110+1)/($J110*($J110+1)/2)*$D110))+($K110="custom")*CustCF!Z110</f>
        <v/>
      </c>
      <c r="AG110" s="87">
        <f>($K110="Bell Curve")*(_xlfn.NORM.DIST(AND(AG$6&gt;=$F110,AG$6&lt;=$H110)*(AG$6-$F110+1),$J110/2,$M110,TRUE)-_xlfn.NORM.DIST(AND(AG$6&gt;=$F110,AG$6&lt;=$H110)*(AF$6-$F110+1),$J110/2,$M110,TRUE))/(1-2*_xlfn.NORM.DIST(0,$J110/2,$M110,TRUE))*$D110+($K110="Steady Growth")*(AND(AG$6&gt;=$F110,AG$6&lt;=$H110)*((AG$6-$F110+1)/($J110*($J110+1)/2)*$D110))+($K110="custom")*CustCF!AA110</f>
        <v/>
      </c>
      <c r="AH110" s="87">
        <f>($K110="Bell Curve")*(_xlfn.NORM.DIST(AND(AH$6&gt;=$F110,AH$6&lt;=$H110)*(AH$6-$F110+1),$J110/2,$M110,TRUE)-_xlfn.NORM.DIST(AND(AH$6&gt;=$F110,AH$6&lt;=$H110)*(AG$6-$F110+1),$J110/2,$M110,TRUE))/(1-2*_xlfn.NORM.DIST(0,$J110/2,$M110,TRUE))*$D110+($K110="Steady Growth")*(AND(AH$6&gt;=$F110,AH$6&lt;=$H110)*((AH$6-$F110+1)/($J110*($J110+1)/2)*$D110))+($K110="custom")*CustCF!AB110</f>
        <v/>
      </c>
      <c r="AI110" s="87">
        <f>($K110="Bell Curve")*(_xlfn.NORM.DIST(AND(AI$6&gt;=$F110,AI$6&lt;=$H110)*(AI$6-$F110+1),$J110/2,$M110,TRUE)-_xlfn.NORM.DIST(AND(AI$6&gt;=$F110,AI$6&lt;=$H110)*(AH$6-$F110+1),$J110/2,$M110,TRUE))/(1-2*_xlfn.NORM.DIST(0,$J110/2,$M110,TRUE))*$D110+($K110="Steady Growth")*(AND(AI$6&gt;=$F110,AI$6&lt;=$H110)*((AI$6-$F110+1)/($J110*($J110+1)/2)*$D110))+($K110="custom")*CustCF!AC110</f>
        <v/>
      </c>
      <c r="AJ110" s="87">
        <f>($K110="Bell Curve")*(_xlfn.NORM.DIST(AND(AJ$6&gt;=$F110,AJ$6&lt;=$H110)*(AJ$6-$F110+1),$J110/2,$M110,TRUE)-_xlfn.NORM.DIST(AND(AJ$6&gt;=$F110,AJ$6&lt;=$H110)*(AI$6-$F110+1),$J110/2,$M110,TRUE))/(1-2*_xlfn.NORM.DIST(0,$J110/2,$M110,TRUE))*$D110+($K110="Steady Growth")*(AND(AJ$6&gt;=$F110,AJ$6&lt;=$H110)*((AJ$6-$F110+1)/($J110*($J110+1)/2)*$D110))+($K110="custom")*CustCF!AD110</f>
        <v/>
      </c>
      <c r="AK110" s="87">
        <f>($K110="Bell Curve")*(_xlfn.NORM.DIST(AND(AK$6&gt;=$F110,AK$6&lt;=$H110)*(AK$6-$F110+1),$J110/2,$M110,TRUE)-_xlfn.NORM.DIST(AND(AK$6&gt;=$F110,AK$6&lt;=$H110)*(AJ$6-$F110+1),$J110/2,$M110,TRUE))/(1-2*_xlfn.NORM.DIST(0,$J110/2,$M110,TRUE))*$D110+($K110="Steady Growth")*(AND(AK$6&gt;=$F110,AK$6&lt;=$H110)*((AK$6-$F110+1)/($J110*($J110+1)/2)*$D110))+($K110="custom")*CustCF!AE110</f>
        <v/>
      </c>
      <c r="AL110" s="87">
        <f>($K110="Bell Curve")*(_xlfn.NORM.DIST(AND(AL$6&gt;=$F110,AL$6&lt;=$H110)*(AL$6-$F110+1),$J110/2,$M110,TRUE)-_xlfn.NORM.DIST(AND(AL$6&gt;=$F110,AL$6&lt;=$H110)*(AK$6-$F110+1),$J110/2,$M110,TRUE))/(1-2*_xlfn.NORM.DIST(0,$J110/2,$M110,TRUE))*$D110+($K110="Steady Growth")*(AND(AL$6&gt;=$F110,AL$6&lt;=$H110)*((AL$6-$F110+1)/($J110*($J110+1)/2)*$D110))+($K110="custom")*CustCF!AF110</f>
        <v/>
      </c>
      <c r="AM110" s="87">
        <f>($K110="Bell Curve")*(_xlfn.NORM.DIST(AND(AM$6&gt;=$F110,AM$6&lt;=$H110)*(AM$6-$F110+1),$J110/2,$M110,TRUE)-_xlfn.NORM.DIST(AND(AM$6&gt;=$F110,AM$6&lt;=$H110)*(AL$6-$F110+1),$J110/2,$M110,TRUE))/(1-2*_xlfn.NORM.DIST(0,$J110/2,$M110,TRUE))*$D110+($K110="Steady Growth")*(AND(AM$6&gt;=$F110,AM$6&lt;=$H110)*((AM$6-$F110+1)/($J110*($J110+1)/2)*$D110))+($K110="custom")*CustCF!AG110</f>
        <v/>
      </c>
      <c r="AN110" s="87">
        <f>($K110="Bell Curve")*(_xlfn.NORM.DIST(AND(AN$6&gt;=$F110,AN$6&lt;=$H110)*(AN$6-$F110+1),$J110/2,$M110,TRUE)-_xlfn.NORM.DIST(AND(AN$6&gt;=$F110,AN$6&lt;=$H110)*(AM$6-$F110+1),$J110/2,$M110,TRUE))/(1-2*_xlfn.NORM.DIST(0,$J110/2,$M110,TRUE))*$D110+($K110="Steady Growth")*(AND(AN$6&gt;=$F110,AN$6&lt;=$H110)*((AN$6-$F110+1)/($J110*($J110+1)/2)*$D110))+($K110="custom")*CustCF!AH110</f>
        <v/>
      </c>
      <c r="AO110" s="87">
        <f>($K110="Bell Curve")*(_xlfn.NORM.DIST(AND(AO$6&gt;=$F110,AO$6&lt;=$H110)*(AO$6-$F110+1),$J110/2,$M110,TRUE)-_xlfn.NORM.DIST(AND(AO$6&gt;=$F110,AO$6&lt;=$H110)*(AN$6-$F110+1),$J110/2,$M110,TRUE))/(1-2*_xlfn.NORM.DIST(0,$J110/2,$M110,TRUE))*$D110+($K110="Steady Growth")*(AND(AO$6&gt;=$F110,AO$6&lt;=$H110)*((AO$6-$F110+1)/($J110*($J110+1)/2)*$D110))+($K110="custom")*CustCF!AI110</f>
        <v/>
      </c>
      <c r="AP110" s="87">
        <f>($K110="Bell Curve")*(_xlfn.NORM.DIST(AND(AP$6&gt;=$F110,AP$6&lt;=$H110)*(AP$6-$F110+1),$J110/2,$M110,TRUE)-_xlfn.NORM.DIST(AND(AP$6&gt;=$F110,AP$6&lt;=$H110)*(AO$6-$F110+1),$J110/2,$M110,TRUE))/(1-2*_xlfn.NORM.DIST(0,$J110/2,$M110,TRUE))*$D110+($K110="Steady Growth")*(AND(AP$6&gt;=$F110,AP$6&lt;=$H110)*((AP$6-$F110+1)/($J110*($J110+1)/2)*$D110))+($K110="custom")*CustCF!AJ110</f>
        <v/>
      </c>
      <c r="AQ110" s="87">
        <f>($K110="Bell Curve")*(_xlfn.NORM.DIST(AND(AQ$6&gt;=$F110,AQ$6&lt;=$H110)*(AQ$6-$F110+1),$J110/2,$M110,TRUE)-_xlfn.NORM.DIST(AND(AQ$6&gt;=$F110,AQ$6&lt;=$H110)*(AP$6-$F110+1),$J110/2,$M110,TRUE))/(1-2*_xlfn.NORM.DIST(0,$J110/2,$M110,TRUE))*$D110+($K110="Steady Growth")*(AND(AQ$6&gt;=$F110,AQ$6&lt;=$H110)*((AQ$6-$F110+1)/($J110*($J110+1)/2)*$D110))+($K110="custom")*CustCF!AK110</f>
        <v/>
      </c>
      <c r="AR110" s="87">
        <f>($K110="Bell Curve")*(_xlfn.NORM.DIST(AND(AR$6&gt;=$F110,AR$6&lt;=$H110)*(AR$6-$F110+1),$J110/2,$M110,TRUE)-_xlfn.NORM.DIST(AND(AR$6&gt;=$F110,AR$6&lt;=$H110)*(AQ$6-$F110+1),$J110/2,$M110,TRUE))/(1-2*_xlfn.NORM.DIST(0,$J110/2,$M110,TRUE))*$D110+($K110="Steady Growth")*(AND(AR$6&gt;=$F110,AR$6&lt;=$H110)*((AR$6-$F110+1)/($J110*($J110+1)/2)*$D110))+($K110="custom")*CustCF!AL110</f>
        <v/>
      </c>
      <c r="AS110" s="87">
        <f>($K110="Bell Curve")*(_xlfn.NORM.DIST(AND(AS$6&gt;=$F110,AS$6&lt;=$H110)*(AS$6-$F110+1),$J110/2,$M110,TRUE)-_xlfn.NORM.DIST(AND(AS$6&gt;=$F110,AS$6&lt;=$H110)*(AR$6-$F110+1),$J110/2,$M110,TRUE))/(1-2*_xlfn.NORM.DIST(0,$J110/2,$M110,TRUE))*$D110+($K110="Steady Growth")*(AND(AS$6&gt;=$F110,AS$6&lt;=$H110)*((AS$6-$F110+1)/($J110*($J110+1)/2)*$D110))+($K110="custom")*CustCF!AM110</f>
        <v/>
      </c>
      <c r="AT110" s="87">
        <f>($K110="Bell Curve")*(_xlfn.NORM.DIST(AND(AT$6&gt;=$F110,AT$6&lt;=$H110)*(AT$6-$F110+1),$J110/2,$M110,TRUE)-_xlfn.NORM.DIST(AND(AT$6&gt;=$F110,AT$6&lt;=$H110)*(AS$6-$F110+1),$J110/2,$M110,TRUE))/(1-2*_xlfn.NORM.DIST(0,$J110/2,$M110,TRUE))*$D110+($K110="Steady Growth")*(AND(AT$6&gt;=$F110,AT$6&lt;=$H110)*((AT$6-$F110+1)/($J110*($J110+1)/2)*$D110))+($K110="custom")*CustCF!AN110</f>
        <v/>
      </c>
      <c r="AU110" s="87">
        <f>($K110="Bell Curve")*(_xlfn.NORM.DIST(AND(AU$6&gt;=$F110,AU$6&lt;=$H110)*(AU$6-$F110+1),$J110/2,$M110,TRUE)-_xlfn.NORM.DIST(AND(AU$6&gt;=$F110,AU$6&lt;=$H110)*(AT$6-$F110+1),$J110/2,$M110,TRUE))/(1-2*_xlfn.NORM.DIST(0,$J110/2,$M110,TRUE))*$D110+($K110="Steady Growth")*(AND(AU$6&gt;=$F110,AU$6&lt;=$H110)*((AU$6-$F110+1)/($J110*($J110+1)/2)*$D110))+($K110="custom")*CustCF!AO110</f>
        <v/>
      </c>
      <c r="AV110" s="87">
        <f>($K110="Bell Curve")*(_xlfn.NORM.DIST(AND(AV$6&gt;=$F110,AV$6&lt;=$H110)*(AV$6-$F110+1),$J110/2,$M110,TRUE)-_xlfn.NORM.DIST(AND(AV$6&gt;=$F110,AV$6&lt;=$H110)*(AU$6-$F110+1),$J110/2,$M110,TRUE))/(1-2*_xlfn.NORM.DIST(0,$J110/2,$M110,TRUE))*$D110+($K110="Steady Growth")*(AND(AV$6&gt;=$F110,AV$6&lt;=$H110)*((AV$6-$F110+1)/($J110*($J110+1)/2)*$D110))+($K110="custom")*CustCF!AP110</f>
        <v/>
      </c>
      <c r="AW110" s="87">
        <f>($K110="Bell Curve")*(_xlfn.NORM.DIST(AND(AW$6&gt;=$F110,AW$6&lt;=$H110)*(AW$6-$F110+1),$J110/2,$M110,TRUE)-_xlfn.NORM.DIST(AND(AW$6&gt;=$F110,AW$6&lt;=$H110)*(AV$6-$F110+1),$J110/2,$M110,TRUE))/(1-2*_xlfn.NORM.DIST(0,$J110/2,$M110,TRUE))*$D110+($K110="Steady Growth")*(AND(AW$6&gt;=$F110,AW$6&lt;=$H110)*((AW$6-$F110+1)/($J110*($J110+1)/2)*$D110))+($K110="custom")*CustCF!AQ110</f>
        <v/>
      </c>
      <c r="AX110" s="87">
        <f>($K110="Bell Curve")*(_xlfn.NORM.DIST(AND(AX$6&gt;=$F110,AX$6&lt;=$H110)*(AX$6-$F110+1),$J110/2,$M110,TRUE)-_xlfn.NORM.DIST(AND(AX$6&gt;=$F110,AX$6&lt;=$H110)*(AW$6-$F110+1),$J110/2,$M110,TRUE))/(1-2*_xlfn.NORM.DIST(0,$J110/2,$M110,TRUE))*$D110+($K110="Steady Growth")*(AND(AX$6&gt;=$F110,AX$6&lt;=$H110)*((AX$6-$F110+1)/($J110*($J110+1)/2)*$D110))+($K110="custom")*CustCF!AR110</f>
        <v/>
      </c>
      <c r="AY110" s="87">
        <f>($K110="Bell Curve")*(_xlfn.NORM.DIST(AND(AY$6&gt;=$F110,AY$6&lt;=$H110)*(AY$6-$F110+1),$J110/2,$M110,TRUE)-_xlfn.NORM.DIST(AND(AY$6&gt;=$F110,AY$6&lt;=$H110)*(AX$6-$F110+1),$J110/2,$M110,TRUE))/(1-2*_xlfn.NORM.DIST(0,$J110/2,$M110,TRUE))*$D110+($K110="Steady Growth")*(AND(AY$6&gt;=$F110,AY$6&lt;=$H110)*((AY$6-$F110+1)/($J110*($J110+1)/2)*$D110))+($K110="custom")*CustCF!AS110</f>
        <v/>
      </c>
      <c r="AZ110" s="87">
        <f>($K110="Bell Curve")*(_xlfn.NORM.DIST(AND(AZ$6&gt;=$F110,AZ$6&lt;=$H110)*(AZ$6-$F110+1),$J110/2,$M110,TRUE)-_xlfn.NORM.DIST(AND(AZ$6&gt;=$F110,AZ$6&lt;=$H110)*(AY$6-$F110+1),$J110/2,$M110,TRUE))/(1-2*_xlfn.NORM.DIST(0,$J110/2,$M110,TRUE))*$D110+($K110="Steady Growth")*(AND(AZ$6&gt;=$F110,AZ$6&lt;=$H110)*((AZ$6-$F110+1)/($J110*($J110+1)/2)*$D110))+($K110="custom")*CustCF!AT110</f>
        <v/>
      </c>
      <c r="BA110" s="87">
        <f>($K110="Bell Curve")*(_xlfn.NORM.DIST(AND(BA$6&gt;=$F110,BA$6&lt;=$H110)*(BA$6-$F110+1),$J110/2,$M110,TRUE)-_xlfn.NORM.DIST(AND(BA$6&gt;=$F110,BA$6&lt;=$H110)*(AZ$6-$F110+1),$J110/2,$M110,TRUE))/(1-2*_xlfn.NORM.DIST(0,$J110/2,$M110,TRUE))*$D110+($K110="Steady Growth")*(AND(BA$6&gt;=$F110,BA$6&lt;=$H110)*((BA$6-$F110+1)/($J110*($J110+1)/2)*$D110))+($K110="custom")*CustCF!AU110</f>
        <v/>
      </c>
      <c r="BB110" s="87">
        <f>($K110="Bell Curve")*(_xlfn.NORM.DIST(AND(BB$6&gt;=$F110,BB$6&lt;=$H110)*(BB$6-$F110+1),$J110/2,$M110,TRUE)-_xlfn.NORM.DIST(AND(BB$6&gt;=$F110,BB$6&lt;=$H110)*(BA$6-$F110+1),$J110/2,$M110,TRUE))/(1-2*_xlfn.NORM.DIST(0,$J110/2,$M110,TRUE))*$D110+($K110="Steady Growth")*(AND(BB$6&gt;=$F110,BB$6&lt;=$H110)*((BB$6-$F110+1)/($J110*($J110+1)/2)*$D110))+($K110="custom")*CustCF!AV110</f>
        <v/>
      </c>
      <c r="BC110" s="87">
        <f>($K110="Bell Curve")*(_xlfn.NORM.DIST(AND(BC$6&gt;=$F110,BC$6&lt;=$H110)*(BC$6-$F110+1),$J110/2,$M110,TRUE)-_xlfn.NORM.DIST(AND(BC$6&gt;=$F110,BC$6&lt;=$H110)*(BB$6-$F110+1),$J110/2,$M110,TRUE))/(1-2*_xlfn.NORM.DIST(0,$J110/2,$M110,TRUE))*$D110+($K110="Steady Growth")*(AND(BC$6&gt;=$F110,BC$6&lt;=$H110)*((BC$6-$F110+1)/($J110*($J110+1)/2)*$D110))+($K110="custom")*CustCF!AW110</f>
        <v/>
      </c>
      <c r="BD110" s="87">
        <f>($K110="Bell Curve")*(_xlfn.NORM.DIST(AND(BD$6&gt;=$F110,BD$6&lt;=$H110)*(BD$6-$F110+1),$J110/2,$M110,TRUE)-_xlfn.NORM.DIST(AND(BD$6&gt;=$F110,BD$6&lt;=$H110)*(BC$6-$F110+1),$J110/2,$M110,TRUE))/(1-2*_xlfn.NORM.DIST(0,$J110/2,$M110,TRUE))*$D110+($K110="Steady Growth")*(AND(BD$6&gt;=$F110,BD$6&lt;=$H110)*((BD$6-$F110+1)/($J110*($J110+1)/2)*$D110))+($K110="custom")*CustCF!AX110</f>
        <v/>
      </c>
      <c r="BE110" s="87">
        <f>($K110="Bell Curve")*(_xlfn.NORM.DIST(AND(BE$6&gt;=$F110,BE$6&lt;=$H110)*(BE$6-$F110+1),$J110/2,$M110,TRUE)-_xlfn.NORM.DIST(AND(BE$6&gt;=$F110,BE$6&lt;=$H110)*(BD$6-$F110+1),$J110/2,$M110,TRUE))/(1-2*_xlfn.NORM.DIST(0,$J110/2,$M110,TRUE))*$D110+($K110="Steady Growth")*(AND(BE$6&gt;=$F110,BE$6&lt;=$H110)*((BE$6-$F110+1)/($J110*($J110+1)/2)*$D110))+($K110="custom")*CustCF!AY110</f>
        <v/>
      </c>
      <c r="BF110" s="87">
        <f>($K110="Bell Curve")*(_xlfn.NORM.DIST(AND(BF$6&gt;=$F110,BF$6&lt;=$H110)*(BF$6-$F110+1),$J110/2,$M110,TRUE)-_xlfn.NORM.DIST(AND(BF$6&gt;=$F110,BF$6&lt;=$H110)*(BE$6-$F110+1),$J110/2,$M110,TRUE))/(1-2*_xlfn.NORM.DIST(0,$J110/2,$M110,TRUE))*$D110+($K110="Steady Growth")*(AND(BF$6&gt;=$F110,BF$6&lt;=$H110)*((BF$6-$F110+1)/($J110*($J110+1)/2)*$D110))+($K110="custom")*CustCF!AZ110</f>
        <v/>
      </c>
      <c r="BG110" s="87">
        <f>($K110="Bell Curve")*(_xlfn.NORM.DIST(AND(BG$6&gt;=$F110,BG$6&lt;=$H110)*(BG$6-$F110+1),$J110/2,$M110,TRUE)-_xlfn.NORM.DIST(AND(BG$6&gt;=$F110,BG$6&lt;=$H110)*(BF$6-$F110+1),$J110/2,$M110,TRUE))/(1-2*_xlfn.NORM.DIST(0,$J110/2,$M110,TRUE))*$D110+($K110="Steady Growth")*(AND(BG$6&gt;=$F110,BG$6&lt;=$H110)*((BG$6-$F110+1)/($J110*($J110+1)/2)*$D110))+($K110="custom")*CustCF!BA110</f>
        <v/>
      </c>
      <c r="BH110" s="87">
        <f>($K110="Bell Curve")*(_xlfn.NORM.DIST(AND(BH$6&gt;=$F110,BH$6&lt;=$H110)*(BH$6-$F110+1),$J110/2,$M110,TRUE)-_xlfn.NORM.DIST(AND(BH$6&gt;=$F110,BH$6&lt;=$H110)*(BG$6-$F110+1),$J110/2,$M110,TRUE))/(1-2*_xlfn.NORM.DIST(0,$J110/2,$M110,TRUE))*$D110+($K110="Steady Growth")*(AND(BH$6&gt;=$F110,BH$6&lt;=$H110)*((BH$6-$F110+1)/($J110*($J110+1)/2)*$D110))+($K110="custom")*CustCF!BB110</f>
        <v/>
      </c>
      <c r="BI110" s="87">
        <f>($K110="Bell Curve")*(_xlfn.NORM.DIST(AND(BI$6&gt;=$F110,BI$6&lt;=$H110)*(BI$6-$F110+1),$J110/2,$M110,TRUE)-_xlfn.NORM.DIST(AND(BI$6&gt;=$F110,BI$6&lt;=$H110)*(BH$6-$F110+1),$J110/2,$M110,TRUE))/(1-2*_xlfn.NORM.DIST(0,$J110/2,$M110,TRUE))*$D110+($K110="Steady Growth")*(AND(BI$6&gt;=$F110,BI$6&lt;=$H110)*((BI$6-$F110+1)/($J110*($J110+1)/2)*$D110))+($K110="custom")*CustCF!BC110</f>
        <v/>
      </c>
      <c r="BJ110" s="87">
        <f>($K110="Bell Curve")*(_xlfn.NORM.DIST(AND(BJ$6&gt;=$F110,BJ$6&lt;=$H110)*(BJ$6-$F110+1),$J110/2,$M110,TRUE)-_xlfn.NORM.DIST(AND(BJ$6&gt;=$F110,BJ$6&lt;=$H110)*(BI$6-$F110+1),$J110/2,$M110,TRUE))/(1-2*_xlfn.NORM.DIST(0,$J110/2,$M110,TRUE))*$D110+($K110="Steady Growth")*(AND(BJ$6&gt;=$F110,BJ$6&lt;=$H110)*((BJ$6-$F110+1)/($J110*($J110+1)/2)*$D110))+($K110="custom")*CustCF!BD110</f>
        <v/>
      </c>
      <c r="BK110" s="87">
        <f>($K110="Bell Curve")*(_xlfn.NORM.DIST(AND(BK$6&gt;=$F110,BK$6&lt;=$H110)*(BK$6-$F110+1),$J110/2,$M110,TRUE)-_xlfn.NORM.DIST(AND(BK$6&gt;=$F110,BK$6&lt;=$H110)*(BJ$6-$F110+1),$J110/2,$M110,TRUE))/(1-2*_xlfn.NORM.DIST(0,$J110/2,$M110,TRUE))*$D110+($K110="Steady Growth")*(AND(BK$6&gt;=$F110,BK$6&lt;=$H110)*((BK$6-$F110+1)/($J110*($J110+1)/2)*$D110))+($K110="custom")*CustCF!BE110</f>
        <v/>
      </c>
      <c r="BL110" s="87">
        <f>($K110="Bell Curve")*(_xlfn.NORM.DIST(AND(BL$6&gt;=$F110,BL$6&lt;=$H110)*(BL$6-$F110+1),$J110/2,$M110,TRUE)-_xlfn.NORM.DIST(AND(BL$6&gt;=$F110,BL$6&lt;=$H110)*(BK$6-$F110+1),$J110/2,$M110,TRUE))/(1-2*_xlfn.NORM.DIST(0,$J110/2,$M110,TRUE))*$D110+($K110="Steady Growth")*(AND(BL$6&gt;=$F110,BL$6&lt;=$H110)*((BL$6-$F110+1)/($J110*($J110+1)/2)*$D110))+($K110="custom")*CustCF!BF110</f>
        <v/>
      </c>
      <c r="BM110" s="87">
        <f>($K110="Bell Curve")*(_xlfn.NORM.DIST(AND(BM$6&gt;=$F110,BM$6&lt;=$H110)*(BM$6-$F110+1),$J110/2,$M110,TRUE)-_xlfn.NORM.DIST(AND(BM$6&gt;=$F110,BM$6&lt;=$H110)*(BL$6-$F110+1),$J110/2,$M110,TRUE))/(1-2*_xlfn.NORM.DIST(0,$J110/2,$M110,TRUE))*$D110+($K110="Steady Growth")*(AND(BM$6&gt;=$F110,BM$6&lt;=$H110)*((BM$6-$F110+1)/($J110*($J110+1)/2)*$D110))+($K110="custom")*CustCF!BG110</f>
        <v/>
      </c>
      <c r="BN110" s="87">
        <f>($K110="Bell Curve")*(_xlfn.NORM.DIST(AND(BN$6&gt;=$F110,BN$6&lt;=$H110)*(BN$6-$F110+1),$J110/2,$M110,TRUE)-_xlfn.NORM.DIST(AND(BN$6&gt;=$F110,BN$6&lt;=$H110)*(BM$6-$F110+1),$J110/2,$M110,TRUE))/(1-2*_xlfn.NORM.DIST(0,$J110/2,$M110,TRUE))*$D110+($K110="Steady Growth")*(AND(BN$6&gt;=$F110,BN$6&lt;=$H110)*((BN$6-$F110+1)/($J110*($J110+1)/2)*$D110))+($K110="custom")*CustCF!BH110</f>
        <v/>
      </c>
      <c r="BO110" s="87">
        <f>($K110="Bell Curve")*(_xlfn.NORM.DIST(AND(BO$6&gt;=$F110,BO$6&lt;=$H110)*(BO$6-$F110+1),$J110/2,$M110,TRUE)-_xlfn.NORM.DIST(AND(BO$6&gt;=$F110,BO$6&lt;=$H110)*(BN$6-$F110+1),$J110/2,$M110,TRUE))/(1-2*_xlfn.NORM.DIST(0,$J110/2,$M110,TRUE))*$D110+($K110="Steady Growth")*(AND(BO$6&gt;=$F110,BO$6&lt;=$H110)*((BO$6-$F110+1)/($J110*($J110+1)/2)*$D110))+($K110="custom")*CustCF!BI110</f>
        <v/>
      </c>
      <c r="BP110" s="87">
        <f>($K110="Bell Curve")*(_xlfn.NORM.DIST(AND(BP$6&gt;=$F110,BP$6&lt;=$H110)*(BP$6-$F110+1),$J110/2,$M110,TRUE)-_xlfn.NORM.DIST(AND(BP$6&gt;=$F110,BP$6&lt;=$H110)*(BO$6-$F110+1),$J110/2,$M110,TRUE))/(1-2*_xlfn.NORM.DIST(0,$J110/2,$M110,TRUE))*$D110+($K110="Steady Growth")*(AND(BP$6&gt;=$F110,BP$6&lt;=$H110)*((BP$6-$F110+1)/($J110*($J110+1)/2)*$D110))+($K110="custom")*CustCF!BJ110</f>
        <v/>
      </c>
      <c r="BQ110" s="87">
        <f>($K110="Bell Curve")*(_xlfn.NORM.DIST(AND(BQ$6&gt;=$F110,BQ$6&lt;=$H110)*(BQ$6-$F110+1),$J110/2,$M110,TRUE)-_xlfn.NORM.DIST(AND(BQ$6&gt;=$F110,BQ$6&lt;=$H110)*(BP$6-$F110+1),$J110/2,$M110,TRUE))/(1-2*_xlfn.NORM.DIST(0,$J110/2,$M110,TRUE))*$D110+($K110="Steady Growth")*(AND(BQ$6&gt;=$F110,BQ$6&lt;=$H110)*((BQ$6-$F110+1)/($J110*($J110+1)/2)*$D110))+($K110="custom")*CustCF!BK110</f>
        <v/>
      </c>
      <c r="BR110" s="87">
        <f>($K110="Bell Curve")*(_xlfn.NORM.DIST(AND(BR$6&gt;=$F110,BR$6&lt;=$H110)*(BR$6-$F110+1),$J110/2,$M110,TRUE)-_xlfn.NORM.DIST(AND(BR$6&gt;=$F110,BR$6&lt;=$H110)*(BQ$6-$F110+1),$J110/2,$M110,TRUE))/(1-2*_xlfn.NORM.DIST(0,$J110/2,$M110,TRUE))*$D110+($K110="Steady Growth")*(AND(BR$6&gt;=$F110,BR$6&lt;=$H110)*((BR$6-$F110+1)/($J110*($J110+1)/2)*$D110))+($K110="custom")*CustCF!BL110</f>
        <v/>
      </c>
      <c r="BS110" s="87">
        <f>($K110="Bell Curve")*(_xlfn.NORM.DIST(AND(BS$6&gt;=$F110,BS$6&lt;=$H110)*(BS$6-$F110+1),$J110/2,$M110,TRUE)-_xlfn.NORM.DIST(AND(BS$6&gt;=$F110,BS$6&lt;=$H110)*(BR$6-$F110+1),$J110/2,$M110,TRUE))/(1-2*_xlfn.NORM.DIST(0,$J110/2,$M110,TRUE))*$D110+($K110="Steady Growth")*(AND(BS$6&gt;=$F110,BS$6&lt;=$H110)*((BS$6-$F110+1)/($J110*($J110+1)/2)*$D110))+($K110="custom")*CustCF!BM110</f>
        <v/>
      </c>
      <c r="BT110" s="87">
        <f>($K110="Bell Curve")*(_xlfn.NORM.DIST(AND(BT$6&gt;=$F110,BT$6&lt;=$H110)*(BT$6-$F110+1),$J110/2,$M110,TRUE)-_xlfn.NORM.DIST(AND(BT$6&gt;=$F110,BT$6&lt;=$H110)*(BS$6-$F110+1),$J110/2,$M110,TRUE))/(1-2*_xlfn.NORM.DIST(0,$J110/2,$M110,TRUE))*$D110+($K110="Steady Growth")*(AND(BT$6&gt;=$F110,BT$6&lt;=$H110)*((BT$6-$F110+1)/($J110*($J110+1)/2)*$D110))+($K110="custom")*CustCF!BN110</f>
        <v/>
      </c>
      <c r="BU110" s="87">
        <f>($K110="Bell Curve")*(_xlfn.NORM.DIST(AND(BU$6&gt;=$F110,BU$6&lt;=$H110)*(BU$6-$F110+1),$J110/2,$M110,TRUE)-_xlfn.NORM.DIST(AND(BU$6&gt;=$F110,BU$6&lt;=$H110)*(BT$6-$F110+1),$J110/2,$M110,TRUE))/(1-2*_xlfn.NORM.DIST(0,$J110/2,$M110,TRUE))*$D110+($K110="Steady Growth")*(AND(BU$6&gt;=$F110,BU$6&lt;=$H110)*((BU$6-$F110+1)/($J110*($J110+1)/2)*$D110))+($K110="custom")*CustCF!BO110</f>
        <v/>
      </c>
      <c r="BV110" s="87">
        <f>($K110="Bell Curve")*(_xlfn.NORM.DIST(AND(BV$6&gt;=$F110,BV$6&lt;=$H110)*(BV$6-$F110+1),$J110/2,$M110,TRUE)-_xlfn.NORM.DIST(AND(BV$6&gt;=$F110,BV$6&lt;=$H110)*(BU$6-$F110+1),$J110/2,$M110,TRUE))/(1-2*_xlfn.NORM.DIST(0,$J110/2,$M110,TRUE))*$D110+($K110="Steady Growth")*(AND(BV$6&gt;=$F110,BV$6&lt;=$H110)*((BV$6-$F110+1)/($J110*($J110+1)/2)*$D110))+($K110="custom")*CustCF!BP110</f>
        <v/>
      </c>
      <c r="BW110" s="87">
        <f>($K110="Bell Curve")*(_xlfn.NORM.DIST(AND(BW$6&gt;=$F110,BW$6&lt;=$H110)*(BW$6-$F110+1),$J110/2,$M110,TRUE)-_xlfn.NORM.DIST(AND(BW$6&gt;=$F110,BW$6&lt;=$H110)*(BV$6-$F110+1),$J110/2,$M110,TRUE))/(1-2*_xlfn.NORM.DIST(0,$J110/2,$M110,TRUE))*$D110+($K110="Steady Growth")*(AND(BW$6&gt;=$F110,BW$6&lt;=$H110)*((BW$6-$F110+1)/($J110*($J110+1)/2)*$D110))+($K110="custom")*CustCF!BQ110</f>
        <v/>
      </c>
      <c r="BX110" s="87">
        <f>($K110="Bell Curve")*(_xlfn.NORM.DIST(AND(BX$6&gt;=$F110,BX$6&lt;=$H110)*(BX$6-$F110+1),$J110/2,$M110,TRUE)-_xlfn.NORM.DIST(AND(BX$6&gt;=$F110,BX$6&lt;=$H110)*(BW$6-$F110+1),$J110/2,$M110,TRUE))/(1-2*_xlfn.NORM.DIST(0,$J110/2,$M110,TRUE))*$D110+($K110="Steady Growth")*(AND(BX$6&gt;=$F110,BX$6&lt;=$H110)*((BX$6-$F110+1)/($J110*($J110+1)/2)*$D110))+($K110="custom")*CustCF!BR110</f>
        <v/>
      </c>
      <c r="BY110" s="87">
        <f>($K110="Bell Curve")*(_xlfn.NORM.DIST(AND(BY$6&gt;=$F110,BY$6&lt;=$H110)*(BY$6-$F110+1),$J110/2,$M110,TRUE)-_xlfn.NORM.DIST(AND(BY$6&gt;=$F110,BY$6&lt;=$H110)*(BX$6-$F110+1),$J110/2,$M110,TRUE))/(1-2*_xlfn.NORM.DIST(0,$J110/2,$M110,TRUE))*$D110+($K110="Steady Growth")*(AND(BY$6&gt;=$F110,BY$6&lt;=$H110)*((BY$6-$F110+1)/($J110*($J110+1)/2)*$D110))+($K110="custom")*CustCF!BS110</f>
        <v/>
      </c>
      <c r="BZ110" s="87">
        <f>($K110="Bell Curve")*(_xlfn.NORM.DIST(AND(BZ$6&gt;=$F110,BZ$6&lt;=$H110)*(BZ$6-$F110+1),$J110/2,$M110,TRUE)-_xlfn.NORM.DIST(AND(BZ$6&gt;=$F110,BZ$6&lt;=$H110)*(BY$6-$F110+1),$J110/2,$M110,TRUE))/(1-2*_xlfn.NORM.DIST(0,$J110/2,$M110,TRUE))*$D110+($K110="Steady Growth")*(AND(BZ$6&gt;=$F110,BZ$6&lt;=$H110)*((BZ$6-$F110+1)/($J110*($J110+1)/2)*$D110))+($K110="custom")*CustCF!BT110</f>
        <v/>
      </c>
      <c r="CA110" s="87">
        <f>($K110="Bell Curve")*(_xlfn.NORM.DIST(AND(CA$6&gt;=$F110,CA$6&lt;=$H110)*(CA$6-$F110+1),$J110/2,$M110,TRUE)-_xlfn.NORM.DIST(AND(CA$6&gt;=$F110,CA$6&lt;=$H110)*(BZ$6-$F110+1),$J110/2,$M110,TRUE))/(1-2*_xlfn.NORM.DIST(0,$J110/2,$M110,TRUE))*$D110+($K110="Steady Growth")*(AND(CA$6&gt;=$F110,CA$6&lt;=$H110)*((CA$6-$F110+1)/($J110*($J110+1)/2)*$D110))+($K110="custom")*CustCF!BU110</f>
        <v/>
      </c>
      <c r="CB110" s="87">
        <f>($K110="Bell Curve")*(_xlfn.NORM.DIST(AND(CB$6&gt;=$F110,CB$6&lt;=$H110)*(CB$6-$F110+1),$J110/2,$M110,TRUE)-_xlfn.NORM.DIST(AND(CB$6&gt;=$F110,CB$6&lt;=$H110)*(CA$6-$F110+1),$J110/2,$M110,TRUE))/(1-2*_xlfn.NORM.DIST(0,$J110/2,$M110,TRUE))*$D110+($K110="Steady Growth")*(AND(CB$6&gt;=$F110,CB$6&lt;=$H110)*((CB$6-$F110+1)/($J110*($J110+1)/2)*$D110))+($K110="custom")*CustCF!BV110</f>
        <v/>
      </c>
      <c r="CC110" s="87">
        <f>($K110="Bell Curve")*(_xlfn.NORM.DIST(AND(CC$6&gt;=$F110,CC$6&lt;=$H110)*(CC$6-$F110+1),$J110/2,$M110,TRUE)-_xlfn.NORM.DIST(AND(CC$6&gt;=$F110,CC$6&lt;=$H110)*(CB$6-$F110+1),$J110/2,$M110,TRUE))/(1-2*_xlfn.NORM.DIST(0,$J110/2,$M110,TRUE))*$D110+($K110="Steady Growth")*(AND(CC$6&gt;=$F110,CC$6&lt;=$H110)*((CC$6-$F110+1)/($J110*($J110+1)/2)*$D110))+($K110="custom")*CustCF!BW110</f>
        <v/>
      </c>
      <c r="CD110" s="87">
        <f>($K110="Bell Curve")*(_xlfn.NORM.DIST(AND(CD$6&gt;=$F110,CD$6&lt;=$H110)*(CD$6-$F110+1),$J110/2,$M110,TRUE)-_xlfn.NORM.DIST(AND(CD$6&gt;=$F110,CD$6&lt;=$H110)*(CC$6-$F110+1),$J110/2,$M110,TRUE))/(1-2*_xlfn.NORM.DIST(0,$J110/2,$M110,TRUE))*$D110+($K110="Steady Growth")*(AND(CD$6&gt;=$F110,CD$6&lt;=$H110)*((CD$6-$F110+1)/($J110*($J110+1)/2)*$D110))+($K110="custom")*CustCF!BX110</f>
        <v/>
      </c>
      <c r="CE110" s="87">
        <f>($K110="Bell Curve")*(_xlfn.NORM.DIST(AND(CE$6&gt;=$F110,CE$6&lt;=$H110)*(CE$6-$F110+1),$J110/2,$M110,TRUE)-_xlfn.NORM.DIST(AND(CE$6&gt;=$F110,CE$6&lt;=$H110)*(CD$6-$F110+1),$J110/2,$M110,TRUE))/(1-2*_xlfn.NORM.DIST(0,$J110/2,$M110,TRUE))*$D110+($K110="Steady Growth")*(AND(CE$6&gt;=$F110,CE$6&lt;=$H110)*((CE$6-$F110+1)/($J110*($J110+1)/2)*$D110))+($K110="custom")*CustCF!BY110</f>
        <v/>
      </c>
      <c r="CF110" s="87">
        <f>($K110="Bell Curve")*(_xlfn.NORM.DIST(AND(CF$6&gt;=$F110,CF$6&lt;=$H110)*(CF$6-$F110+1),$J110/2,$M110,TRUE)-_xlfn.NORM.DIST(AND(CF$6&gt;=$F110,CF$6&lt;=$H110)*(CE$6-$F110+1),$J110/2,$M110,TRUE))/(1-2*_xlfn.NORM.DIST(0,$J110/2,$M110,TRUE))*$D110+($K110="Steady Growth")*(AND(CF$6&gt;=$F110,CF$6&lt;=$H110)*((CF$6-$F110+1)/($J110*($J110+1)/2)*$D110))+($K110="custom")*CustCF!BZ110</f>
        <v/>
      </c>
      <c r="CG110" s="87">
        <f>($K110="Bell Curve")*(_xlfn.NORM.DIST(AND(CG$6&gt;=$F110,CG$6&lt;=$H110)*(CG$6-$F110+1),$J110/2,$M110,TRUE)-_xlfn.NORM.DIST(AND(CG$6&gt;=$F110,CG$6&lt;=$H110)*(CF$6-$F110+1),$J110/2,$M110,TRUE))/(1-2*_xlfn.NORM.DIST(0,$J110/2,$M110,TRUE))*$D110+($K110="Steady Growth")*(AND(CG$6&gt;=$F110,CG$6&lt;=$H110)*((CG$6-$F110+1)/($J110*($J110+1)/2)*$D110))+($K110="custom")*CustCF!CA110</f>
        <v/>
      </c>
      <c r="CH110" s="87">
        <f>($K110="Bell Curve")*(_xlfn.NORM.DIST(AND(CH$6&gt;=$F110,CH$6&lt;=$H110)*(CH$6-$F110+1),$J110/2,$M110,TRUE)-_xlfn.NORM.DIST(AND(CH$6&gt;=$F110,CH$6&lt;=$H110)*(CG$6-$F110+1),$J110/2,$M110,TRUE))/(1-2*_xlfn.NORM.DIST(0,$J110/2,$M110,TRUE))*$D110+($K110="Steady Growth")*(AND(CH$6&gt;=$F110,CH$6&lt;=$H110)*((CH$6-$F110+1)/($J110*($J110+1)/2)*$D110))+($K110="custom")*CustCF!CB110</f>
        <v/>
      </c>
      <c r="CI110" s="87">
        <f>($K110="Bell Curve")*(_xlfn.NORM.DIST(AND(CI$6&gt;=$F110,CI$6&lt;=$H110)*(CI$6-$F110+1),$J110/2,$M110,TRUE)-_xlfn.NORM.DIST(AND(CI$6&gt;=$F110,CI$6&lt;=$H110)*(CH$6-$F110+1),$J110/2,$M110,TRUE))/(1-2*_xlfn.NORM.DIST(0,$J110/2,$M110,TRUE))*$D110+($K110="Steady Growth")*(AND(CI$6&gt;=$F110,CI$6&lt;=$H110)*((CI$6-$F110+1)/($J110*($J110+1)/2)*$D110))+($K110="custom")*CustCF!CC110</f>
        <v/>
      </c>
      <c r="CJ110" s="87">
        <f>($K110="Bell Curve")*(_xlfn.NORM.DIST(AND(CJ$6&gt;=$F110,CJ$6&lt;=$H110)*(CJ$6-$F110+1),$J110/2,$M110,TRUE)-_xlfn.NORM.DIST(AND(CJ$6&gt;=$F110,CJ$6&lt;=$H110)*(CI$6-$F110+1),$J110/2,$M110,TRUE))/(1-2*_xlfn.NORM.DIST(0,$J110/2,$M110,TRUE))*$D110+($K110="Steady Growth")*(AND(CJ$6&gt;=$F110,CJ$6&lt;=$H110)*((CJ$6-$F110+1)/($J110*($J110+1)/2)*$D110))+($K110="custom")*CustCF!CD110</f>
        <v/>
      </c>
      <c r="CK110" s="87">
        <f>($K110="Bell Curve")*(_xlfn.NORM.DIST(AND(CK$6&gt;=$F110,CK$6&lt;=$H110)*(CK$6-$F110+1),$J110/2,$M110,TRUE)-_xlfn.NORM.DIST(AND(CK$6&gt;=$F110,CK$6&lt;=$H110)*(CJ$6-$F110+1),$J110/2,$M110,TRUE))/(1-2*_xlfn.NORM.DIST(0,$J110/2,$M110,TRUE))*$D110+($K110="Steady Growth")*(AND(CK$6&gt;=$F110,CK$6&lt;=$H110)*((CK$6-$F110+1)/($J110*($J110+1)/2)*$D110))+($K110="custom")*CustCF!CE110</f>
        <v/>
      </c>
      <c r="CL110" s="87">
        <f>($K110="Bell Curve")*(_xlfn.NORM.DIST(AND(CL$6&gt;=$F110,CL$6&lt;=$H110)*(CL$6-$F110+1),$J110/2,$M110,TRUE)-_xlfn.NORM.DIST(AND(CL$6&gt;=$F110,CL$6&lt;=$H110)*(CK$6-$F110+1),$J110/2,$M110,TRUE))/(1-2*_xlfn.NORM.DIST(0,$J110/2,$M110,TRUE))*$D110+($K110="Steady Growth")*(AND(CL$6&gt;=$F110,CL$6&lt;=$H110)*((CL$6-$F110+1)/($J110*($J110+1)/2)*$D110))+($K110="custom")*CustCF!CF110</f>
        <v/>
      </c>
      <c r="CM110" s="87">
        <f>($K110="Bell Curve")*(_xlfn.NORM.DIST(AND(CM$6&gt;=$F110,CM$6&lt;=$H110)*(CM$6-$F110+1),$J110/2,$M110,TRUE)-_xlfn.NORM.DIST(AND(CM$6&gt;=$F110,CM$6&lt;=$H110)*(CL$6-$F110+1),$J110/2,$M110,TRUE))/(1-2*_xlfn.NORM.DIST(0,$J110/2,$M110,TRUE))*$D110+($K110="Steady Growth")*(AND(CM$6&gt;=$F110,CM$6&lt;=$H110)*((CM$6-$F110+1)/($J110*($J110+1)/2)*$D110))+($K110="custom")*CustCF!CG110</f>
        <v/>
      </c>
      <c r="CN110" s="87">
        <f>($K110="Bell Curve")*(_xlfn.NORM.DIST(AND(CN$6&gt;=$F110,CN$6&lt;=$H110)*(CN$6-$F110+1),$J110/2,$M110,TRUE)-_xlfn.NORM.DIST(AND(CN$6&gt;=$F110,CN$6&lt;=$H110)*(CM$6-$F110+1),$J110/2,$M110,TRUE))/(1-2*_xlfn.NORM.DIST(0,$J110/2,$M110,TRUE))*$D110+($K110="Steady Growth")*(AND(CN$6&gt;=$F110,CN$6&lt;=$H110)*((CN$6-$F110+1)/($J110*($J110+1)/2)*$D110))+($K110="custom")*CustCF!CH110</f>
        <v/>
      </c>
      <c r="CO110" s="87">
        <f>($K110="Bell Curve")*(_xlfn.NORM.DIST(AND(CO$6&gt;=$F110,CO$6&lt;=$H110)*(CO$6-$F110+1),$J110/2,$M110,TRUE)-_xlfn.NORM.DIST(AND(CO$6&gt;=$F110,CO$6&lt;=$H110)*(CN$6-$F110+1),$J110/2,$M110,TRUE))/(1-2*_xlfn.NORM.DIST(0,$J110/2,$M110,TRUE))*$D110+($K110="Steady Growth")*(AND(CO$6&gt;=$F110,CO$6&lt;=$H110)*((CO$6-$F110+1)/($J110*($J110+1)/2)*$D110))+($K110="custom")*CustCF!CI110</f>
        <v/>
      </c>
      <c r="CP110" s="87">
        <f>($K110="Bell Curve")*(_xlfn.NORM.DIST(AND(CP$6&gt;=$F110,CP$6&lt;=$H110)*(CP$6-$F110+1),$J110/2,$M110,TRUE)-_xlfn.NORM.DIST(AND(CP$6&gt;=$F110,CP$6&lt;=$H110)*(CO$6-$F110+1),$J110/2,$M110,TRUE))/(1-2*_xlfn.NORM.DIST(0,$J110/2,$M110,TRUE))*$D110+($K110="Steady Growth")*(AND(CP$6&gt;=$F110,CP$6&lt;=$H110)*((CP$6-$F110+1)/($J110*($J110+1)/2)*$D110))+($K110="custom")*CustCF!CJ110</f>
        <v/>
      </c>
      <c r="CQ110" s="87">
        <f>($K110="Bell Curve")*(_xlfn.NORM.DIST(AND(CQ$6&gt;=$F110,CQ$6&lt;=$H110)*(CQ$6-$F110+1),$J110/2,$M110,TRUE)-_xlfn.NORM.DIST(AND(CQ$6&gt;=$F110,CQ$6&lt;=$H110)*(CP$6-$F110+1),$J110/2,$M110,TRUE))/(1-2*_xlfn.NORM.DIST(0,$J110/2,$M110,TRUE))*$D110+($K110="Steady Growth")*(AND(CQ$6&gt;=$F110,CQ$6&lt;=$H110)*((CQ$6-$F110+1)/($J110*($J110+1)/2)*$D110))+($K110="custom")*CustCF!CK110</f>
        <v/>
      </c>
      <c r="CR110" s="87">
        <f>($K110="Bell Curve")*(_xlfn.NORM.DIST(AND(CR$6&gt;=$F110,CR$6&lt;=$H110)*(CR$6-$F110+1),$J110/2,$M110,TRUE)-_xlfn.NORM.DIST(AND(CR$6&gt;=$F110,CR$6&lt;=$H110)*(CQ$6-$F110+1),$J110/2,$M110,TRUE))/(1-2*_xlfn.NORM.DIST(0,$J110/2,$M110,TRUE))*$D110+($K110="Steady Growth")*(AND(CR$6&gt;=$F110,CR$6&lt;=$H110)*((CR$6-$F110+1)/($J110*($J110+1)/2)*$D110))+($K110="custom")*CustCF!CL110</f>
        <v/>
      </c>
      <c r="CS110" s="87">
        <f>($K110="Bell Curve")*(_xlfn.NORM.DIST(AND(CS$6&gt;=$F110,CS$6&lt;=$H110)*(CS$6-$F110+1),$J110/2,$M110,TRUE)-_xlfn.NORM.DIST(AND(CS$6&gt;=$F110,CS$6&lt;=$H110)*(CR$6-$F110+1),$J110/2,$M110,TRUE))/(1-2*_xlfn.NORM.DIST(0,$J110/2,$M110,TRUE))*$D110+($K110="Steady Growth")*(AND(CS$6&gt;=$F110,CS$6&lt;=$H110)*((CS$6-$F110+1)/($J110*($J110+1)/2)*$D110))+($K110="custom")*CustCF!CM110</f>
        <v/>
      </c>
      <c r="CT110" s="87">
        <f>($K110="Bell Curve")*(_xlfn.NORM.DIST(AND(CT$6&gt;=$F110,CT$6&lt;=$H110)*(CT$6-$F110+1),$J110/2,$M110,TRUE)-_xlfn.NORM.DIST(AND(CT$6&gt;=$F110,CT$6&lt;=$H110)*(CS$6-$F110+1),$J110/2,$M110,TRUE))/(1-2*_xlfn.NORM.DIST(0,$J110/2,$M110,TRUE))*$D110+($K110="Steady Growth")*(AND(CT$6&gt;=$F110,CT$6&lt;=$H110)*((CT$6-$F110+1)/($J110*($J110+1)/2)*$D110))+($K110="custom")*CustCF!CN110</f>
        <v/>
      </c>
      <c r="CU110" s="87">
        <f>($K110="Bell Curve")*(_xlfn.NORM.DIST(AND(CU$6&gt;=$F110,CU$6&lt;=$H110)*(CU$6-$F110+1),$J110/2,$M110,TRUE)-_xlfn.NORM.DIST(AND(CU$6&gt;=$F110,CU$6&lt;=$H110)*(CT$6-$F110+1),$J110/2,$M110,TRUE))/(1-2*_xlfn.NORM.DIST(0,$J110/2,$M110,TRUE))*$D110+($K110="Steady Growth")*(AND(CU$6&gt;=$F110,CU$6&lt;=$H110)*((CU$6-$F110+1)/($J110*($J110+1)/2)*$D110))+($K110="custom")*CustCF!CO110</f>
        <v/>
      </c>
      <c r="CV110" s="87">
        <f>($K110="Bell Curve")*(_xlfn.NORM.DIST(AND(CV$6&gt;=$F110,CV$6&lt;=$H110)*(CV$6-$F110+1),$J110/2,$M110,TRUE)-_xlfn.NORM.DIST(AND(CV$6&gt;=$F110,CV$6&lt;=$H110)*(CU$6-$F110+1),$J110/2,$M110,TRUE))/(1-2*_xlfn.NORM.DIST(0,$J110/2,$M110,TRUE))*$D110+($K110="Steady Growth")*(AND(CV$6&gt;=$F110,CV$6&lt;=$H110)*((CV$6-$F110+1)/($J110*($J110+1)/2)*$D110))+($K110="custom")*CustCF!CP110</f>
        <v/>
      </c>
      <c r="CW110" s="87">
        <f>($K110="Bell Curve")*(_xlfn.NORM.DIST(AND(CW$6&gt;=$F110,CW$6&lt;=$H110)*(CW$6-$F110+1),$J110/2,$M110,TRUE)-_xlfn.NORM.DIST(AND(CW$6&gt;=$F110,CW$6&lt;=$H110)*(CV$6-$F110+1),$J110/2,$M110,TRUE))/(1-2*_xlfn.NORM.DIST(0,$J110/2,$M110,TRUE))*$D110+($K110="Steady Growth")*(AND(CW$6&gt;=$F110,CW$6&lt;=$H110)*((CW$6-$F110+1)/($J110*($J110+1)/2)*$D110))+($K110="custom")*CustCF!CQ110</f>
        <v/>
      </c>
      <c r="CX110" s="87">
        <f>($K110="Bell Curve")*(_xlfn.NORM.DIST(AND(CX$6&gt;=$F110,CX$6&lt;=$H110)*(CX$6-$F110+1),$J110/2,$M110,TRUE)-_xlfn.NORM.DIST(AND(CX$6&gt;=$F110,CX$6&lt;=$H110)*(CW$6-$F110+1),$J110/2,$M110,TRUE))/(1-2*_xlfn.NORM.DIST(0,$J110/2,$M110,TRUE))*$D110+($K110="Steady Growth")*(AND(CX$6&gt;=$F110,CX$6&lt;=$H110)*((CX$6-$F110+1)/($J110*($J110+1)/2)*$D110))+($K110="custom")*CustCF!CR110</f>
        <v/>
      </c>
      <c r="CY110" s="87">
        <f>($K110="Bell Curve")*(_xlfn.NORM.DIST(AND(CY$6&gt;=$F110,CY$6&lt;=$H110)*(CY$6-$F110+1),$J110/2,$M110,TRUE)-_xlfn.NORM.DIST(AND(CY$6&gt;=$F110,CY$6&lt;=$H110)*(CX$6-$F110+1),$J110/2,$M110,TRUE))/(1-2*_xlfn.NORM.DIST(0,$J110/2,$M110,TRUE))*$D110+($K110="Steady Growth")*(AND(CY$6&gt;=$F110,CY$6&lt;=$H110)*((CY$6-$F110+1)/($J110*($J110+1)/2)*$D110))+($K110="custom")*CustCF!CS110</f>
        <v/>
      </c>
      <c r="CZ110" s="87">
        <f>($K110="Bell Curve")*(_xlfn.NORM.DIST(AND(CZ$6&gt;=$F110,CZ$6&lt;=$H110)*(CZ$6-$F110+1),$J110/2,$M110,TRUE)-_xlfn.NORM.DIST(AND(CZ$6&gt;=$F110,CZ$6&lt;=$H110)*(CY$6-$F110+1),$J110/2,$M110,TRUE))/(1-2*_xlfn.NORM.DIST(0,$J110/2,$M110,TRUE))*$D110+($K110="Steady Growth")*(AND(CZ$6&gt;=$F110,CZ$6&lt;=$H110)*((CZ$6-$F110+1)/($J110*($J110+1)/2)*$D110))+($K110="custom")*CustCF!CT110</f>
        <v/>
      </c>
      <c r="DA110" s="87">
        <f>($K110="Bell Curve")*(_xlfn.NORM.DIST(AND(DA$6&gt;=$F110,DA$6&lt;=$H110)*(DA$6-$F110+1),$J110/2,$M110,TRUE)-_xlfn.NORM.DIST(AND(DA$6&gt;=$F110,DA$6&lt;=$H110)*(CZ$6-$F110+1),$J110/2,$M110,TRUE))/(1-2*_xlfn.NORM.DIST(0,$J110/2,$M110,TRUE))*$D110+($K110="Steady Growth")*(AND(DA$6&gt;=$F110,DA$6&lt;=$H110)*((DA$6-$F110+1)/($J110*($J110+1)/2)*$D110))+($K110="custom")*CustCF!CU110</f>
        <v/>
      </c>
      <c r="DB110" s="87">
        <f>($K110="Bell Curve")*(_xlfn.NORM.DIST(AND(DB$6&gt;=$F110,DB$6&lt;=$H110)*(DB$6-$F110+1),$J110/2,$M110,TRUE)-_xlfn.NORM.DIST(AND(DB$6&gt;=$F110,DB$6&lt;=$H110)*(DA$6-$F110+1),$J110/2,$M110,TRUE))/(1-2*_xlfn.NORM.DIST(0,$J110/2,$M110,TRUE))*$D110+($K110="Steady Growth")*(AND(DB$6&gt;=$F110,DB$6&lt;=$H110)*((DB$6-$F110+1)/($J110*($J110+1)/2)*$D110))+($K110="custom")*CustCF!CV110</f>
        <v/>
      </c>
      <c r="DC110" s="87">
        <f>($K110="Bell Curve")*(_xlfn.NORM.DIST(AND(DC$6&gt;=$F110,DC$6&lt;=$H110)*(DC$6-$F110+1),$J110/2,$M110,TRUE)-_xlfn.NORM.DIST(AND(DC$6&gt;=$F110,DC$6&lt;=$H110)*(DB$6-$F110+1),$J110/2,$M110,TRUE))/(1-2*_xlfn.NORM.DIST(0,$J110/2,$M110,TRUE))*$D110+($K110="Steady Growth")*(AND(DC$6&gt;=$F110,DC$6&lt;=$H110)*((DC$6-$F110+1)/($J110*($J110+1)/2)*$D110))+($K110="custom")*CustCF!CW110</f>
        <v/>
      </c>
      <c r="DD110" s="87">
        <f>($K110="Bell Curve")*(_xlfn.NORM.DIST(AND(DD$6&gt;=$F110,DD$6&lt;=$H110)*(DD$6-$F110+1),$J110/2,$M110,TRUE)-_xlfn.NORM.DIST(AND(DD$6&gt;=$F110,DD$6&lt;=$H110)*(DC$6-$F110+1),$J110/2,$M110,TRUE))/(1-2*_xlfn.NORM.DIST(0,$J110/2,$M110,TRUE))*$D110+($K110="Steady Growth")*(AND(DD$6&gt;=$F110,DD$6&lt;=$H110)*((DD$6-$F110+1)/($J110*($J110+1)/2)*$D110))+($K110="custom")*CustCF!CX110</f>
        <v/>
      </c>
      <c r="DE110" s="87">
        <f>($K110="Bell Curve")*(_xlfn.NORM.DIST(AND(DE$6&gt;=$F110,DE$6&lt;=$H110)*(DE$6-$F110+1),$J110/2,$M110,TRUE)-_xlfn.NORM.DIST(AND(DE$6&gt;=$F110,DE$6&lt;=$H110)*(DD$6-$F110+1),$J110/2,$M110,TRUE))/(1-2*_xlfn.NORM.DIST(0,$J110/2,$M110,TRUE))*$D110+($K110="Steady Growth")*(AND(DE$6&gt;=$F110,DE$6&lt;=$H110)*((DE$6-$F110+1)/($J110*($J110+1)/2)*$D110))+($K110="custom")*CustCF!CY110</f>
        <v/>
      </c>
      <c r="DF110" s="87">
        <f>($K110="Bell Curve")*(_xlfn.NORM.DIST(AND(DF$6&gt;=$F110,DF$6&lt;=$H110)*(DF$6-$F110+1),$J110/2,$M110,TRUE)-_xlfn.NORM.DIST(AND(DF$6&gt;=$F110,DF$6&lt;=$H110)*(DE$6-$F110+1),$J110/2,$M110,TRUE))/(1-2*_xlfn.NORM.DIST(0,$J110/2,$M110,TRUE))*$D110+($K110="Steady Growth")*(AND(DF$6&gt;=$F110,DF$6&lt;=$H110)*((DF$6-$F110+1)/($J110*($J110+1)/2)*$D110))+($K110="custom")*CustCF!CZ110</f>
        <v/>
      </c>
      <c r="DG110" s="87">
        <f>($K110="Bell Curve")*(_xlfn.NORM.DIST(AND(DG$6&gt;=$F110,DG$6&lt;=$H110)*(DG$6-$F110+1),$J110/2,$M110,TRUE)-_xlfn.NORM.DIST(AND(DG$6&gt;=$F110,DG$6&lt;=$H110)*(DF$6-$F110+1),$J110/2,$M110,TRUE))/(1-2*_xlfn.NORM.DIST(0,$J110/2,$M110,TRUE))*$D110+($K110="Steady Growth")*(AND(DG$6&gt;=$F110,DG$6&lt;=$H110)*((DG$6-$F110+1)/($J110*($J110+1)/2)*$D110))+($K110="custom")*CustCF!DA110</f>
        <v/>
      </c>
      <c r="DH110" s="87">
        <f>($K110="Bell Curve")*(_xlfn.NORM.DIST(AND(DH$6&gt;=$F110,DH$6&lt;=$H110)*(DH$6-$F110+1),$J110/2,$M110,TRUE)-_xlfn.NORM.DIST(AND(DH$6&gt;=$F110,DH$6&lt;=$H110)*(DG$6-$F110+1),$J110/2,$M110,TRUE))/(1-2*_xlfn.NORM.DIST(0,$J110/2,$M110,TRUE))*$D110+($K110="Steady Growth")*(AND(DH$6&gt;=$F110,DH$6&lt;=$H110)*((DH$6-$F110+1)/($J110*($J110+1)/2)*$D110))+($K110="custom")*CustCF!DB110</f>
        <v/>
      </c>
      <c r="DI110" s="87">
        <f>($K110="Bell Curve")*(_xlfn.NORM.DIST(AND(DI$6&gt;=$F110,DI$6&lt;=$H110)*(DI$6-$F110+1),$J110/2,$M110,TRUE)-_xlfn.NORM.DIST(AND(DI$6&gt;=$F110,DI$6&lt;=$H110)*(DH$6-$F110+1),$J110/2,$M110,TRUE))/(1-2*_xlfn.NORM.DIST(0,$J110/2,$M110,TRUE))*$D110+($K110="Steady Growth")*(AND(DI$6&gt;=$F110,DI$6&lt;=$H110)*((DI$6-$F110+1)/($J110*($J110+1)/2)*$D110))+($K110="custom")*CustCF!DC110</f>
        <v/>
      </c>
      <c r="DJ110" s="87">
        <f>($K110="Bell Curve")*(_xlfn.NORM.DIST(AND(DJ$6&gt;=$F110,DJ$6&lt;=$H110)*(DJ$6-$F110+1),$J110/2,$M110,TRUE)-_xlfn.NORM.DIST(AND(DJ$6&gt;=$F110,DJ$6&lt;=$H110)*(DI$6-$F110+1),$J110/2,$M110,TRUE))/(1-2*_xlfn.NORM.DIST(0,$J110/2,$M110,TRUE))*$D110+($K110="Steady Growth")*(AND(DJ$6&gt;=$F110,DJ$6&lt;=$H110)*((DJ$6-$F110+1)/($J110*($J110+1)/2)*$D110))+($K110="custom")*CustCF!DD110</f>
        <v/>
      </c>
      <c r="DK110" s="87">
        <f>($K110="Bell Curve")*(_xlfn.NORM.DIST(AND(DK$6&gt;=$F110,DK$6&lt;=$H110)*(DK$6-$F110+1),$J110/2,$M110,TRUE)-_xlfn.NORM.DIST(AND(DK$6&gt;=$F110,DK$6&lt;=$H110)*(DJ$6-$F110+1),$J110/2,$M110,TRUE))/(1-2*_xlfn.NORM.DIST(0,$J110/2,$M110,TRUE))*$D110+($K110="Steady Growth")*(AND(DK$6&gt;=$F110,DK$6&lt;=$H110)*((DK$6-$F110+1)/($J110*($J110+1)/2)*$D110))+($K110="custom")*CustCF!DE110</f>
        <v/>
      </c>
      <c r="DL110" s="87">
        <f>($K110="Bell Curve")*(_xlfn.NORM.DIST(AND(DL$6&gt;=$F110,DL$6&lt;=$H110)*(DL$6-$F110+1),$J110/2,$M110,TRUE)-_xlfn.NORM.DIST(AND(DL$6&gt;=$F110,DL$6&lt;=$H110)*(DK$6-$F110+1),$J110/2,$M110,TRUE))/(1-2*_xlfn.NORM.DIST(0,$J110/2,$M110,TRUE))*$D110+($K110="Steady Growth")*(AND(DL$6&gt;=$F110,DL$6&lt;=$H110)*((DL$6-$F110+1)/($J110*($J110+1)/2)*$D110))+($K110="custom")*CustCF!DF110</f>
        <v/>
      </c>
      <c r="DM110" s="87">
        <f>($K110="Bell Curve")*(_xlfn.NORM.DIST(AND(DM$6&gt;=$F110,DM$6&lt;=$H110)*(DM$6-$F110+1),$J110/2,$M110,TRUE)-_xlfn.NORM.DIST(AND(DM$6&gt;=$F110,DM$6&lt;=$H110)*(DL$6-$F110+1),$J110/2,$M110,TRUE))/(1-2*_xlfn.NORM.DIST(0,$J110/2,$M110,TRUE))*$D110+($K110="Steady Growth")*(AND(DM$6&gt;=$F110,DM$6&lt;=$H110)*((DM$6-$F110+1)/($J110*($J110+1)/2)*$D110))+($K110="custom")*CustCF!DG110</f>
        <v/>
      </c>
      <c r="DN110" s="87">
        <f>($K110="Bell Curve")*(_xlfn.NORM.DIST(AND(DN$6&gt;=$F110,DN$6&lt;=$H110)*(DN$6-$F110+1),$J110/2,$M110,TRUE)-_xlfn.NORM.DIST(AND(DN$6&gt;=$F110,DN$6&lt;=$H110)*(DM$6-$F110+1),$J110/2,$M110,TRUE))/(1-2*_xlfn.NORM.DIST(0,$J110/2,$M110,TRUE))*$D110+($K110="Steady Growth")*(AND(DN$6&gt;=$F110,DN$6&lt;=$H110)*((DN$6-$F110+1)/($J110*($J110+1)/2)*$D110))+($K110="custom")*CustCF!DH110</f>
        <v/>
      </c>
      <c r="DO110" s="87">
        <f>($K110="Bell Curve")*(_xlfn.NORM.DIST(AND(DO$6&gt;=$F110,DO$6&lt;=$H110)*(DO$6-$F110+1),$J110/2,$M110,TRUE)-_xlfn.NORM.DIST(AND(DO$6&gt;=$F110,DO$6&lt;=$H110)*(DN$6-$F110+1),$J110/2,$M110,TRUE))/(1-2*_xlfn.NORM.DIST(0,$J110/2,$M110,TRUE))*$D110+($K110="Steady Growth")*(AND(DO$6&gt;=$F110,DO$6&lt;=$H110)*((DO$6-$F110+1)/($J110*($J110+1)/2)*$D110))+($K110="custom")*CustCF!DI110</f>
        <v/>
      </c>
      <c r="DP110" s="87">
        <f>($K110="Bell Curve")*(_xlfn.NORM.DIST(AND(DP$6&gt;=$F110,DP$6&lt;=$H110)*(DP$6-$F110+1),$J110/2,$M110,TRUE)-_xlfn.NORM.DIST(AND(DP$6&gt;=$F110,DP$6&lt;=$H110)*(DO$6-$F110+1),$J110/2,$M110,TRUE))/(1-2*_xlfn.NORM.DIST(0,$J110/2,$M110,TRUE))*$D110+($K110="Steady Growth")*(AND(DP$6&gt;=$F110,DP$6&lt;=$H110)*((DP$6-$F110+1)/($J110*($J110+1)/2)*$D110))+($K110="custom")*CustCF!DJ110</f>
        <v/>
      </c>
      <c r="DQ110" s="87">
        <f>($K110="Bell Curve")*(_xlfn.NORM.DIST(AND(DQ$6&gt;=$F110,DQ$6&lt;=$H110)*(DQ$6-$F110+1),$J110/2,$M110,TRUE)-_xlfn.NORM.DIST(AND(DQ$6&gt;=$F110,DQ$6&lt;=$H110)*(DP$6-$F110+1),$J110/2,$M110,TRUE))/(1-2*_xlfn.NORM.DIST(0,$J110/2,$M110,TRUE))*$D110+($K110="Steady Growth")*(AND(DQ$6&gt;=$F110,DQ$6&lt;=$H110)*((DQ$6-$F110+1)/($J110*($J110+1)/2)*$D110))+($K110="custom")*CustCF!DK110</f>
        <v/>
      </c>
      <c r="DR110" s="87">
        <f>($K110="Bell Curve")*(_xlfn.NORM.DIST(AND(DR$6&gt;=$F110,DR$6&lt;=$H110)*(DR$6-$F110+1),$J110/2,$M110,TRUE)-_xlfn.NORM.DIST(AND(DR$6&gt;=$F110,DR$6&lt;=$H110)*(DQ$6-$F110+1),$J110/2,$M110,TRUE))/(1-2*_xlfn.NORM.DIST(0,$J110/2,$M110,TRUE))*$D110+($K110="Steady Growth")*(AND(DR$6&gt;=$F110,DR$6&lt;=$H110)*((DR$6-$F110+1)/($J110*($J110+1)/2)*$D110))+($K110="custom")*CustCF!DL110</f>
        <v/>
      </c>
      <c r="DS110" s="87">
        <f>($K110="Bell Curve")*(_xlfn.NORM.DIST(AND(DS$6&gt;=$F110,DS$6&lt;=$H110)*(DS$6-$F110+1),$J110/2,$M110,TRUE)-_xlfn.NORM.DIST(AND(DS$6&gt;=$F110,DS$6&lt;=$H110)*(DR$6-$F110+1),$J110/2,$M110,TRUE))/(1-2*_xlfn.NORM.DIST(0,$J110/2,$M110,TRUE))*$D110+($K110="Steady Growth")*(AND(DS$6&gt;=$F110,DS$6&lt;=$H110)*((DS$6-$F110+1)/($J110*($J110+1)/2)*$D110))+($K110="custom")*CustCF!DM110</f>
        <v/>
      </c>
      <c r="DT110" s="87">
        <f>($K110="Bell Curve")*(_xlfn.NORM.DIST(AND(DT$6&gt;=$F110,DT$6&lt;=$H110)*(DT$6-$F110+1),$J110/2,$M110,TRUE)-_xlfn.NORM.DIST(AND(DT$6&gt;=$F110,DT$6&lt;=$H110)*(DS$6-$F110+1),$J110/2,$M110,TRUE))/(1-2*_xlfn.NORM.DIST(0,$J110/2,$M110,TRUE))*$D110+($K110="Steady Growth")*(AND(DT$6&gt;=$F110,DT$6&lt;=$H110)*((DT$6-$F110+1)/($J110*($J110+1)/2)*$D110))+($K110="custom")*CustCF!DN110</f>
        <v/>
      </c>
      <c r="DU110" s="87">
        <f>($K110="Bell Curve")*(_xlfn.NORM.DIST(AND(DU$6&gt;=$F110,DU$6&lt;=$H110)*(DU$6-$F110+1),$J110/2,$M110,TRUE)-_xlfn.NORM.DIST(AND(DU$6&gt;=$F110,DU$6&lt;=$H110)*(DT$6-$F110+1),$J110/2,$M110,TRUE))/(1-2*_xlfn.NORM.DIST(0,$J110/2,$M110,TRUE))*$D110+($K110="Steady Growth")*(AND(DU$6&gt;=$F110,DU$6&lt;=$H110)*((DU$6-$F110+1)/($J110*($J110+1)/2)*$D110))+($K110="custom")*CustCF!DO110</f>
        <v/>
      </c>
      <c r="DV110" s="87">
        <f>($K110="Bell Curve")*(_xlfn.NORM.DIST(AND(DV$6&gt;=$F110,DV$6&lt;=$H110)*(DV$6-$F110+1),$J110/2,$M110,TRUE)-_xlfn.NORM.DIST(AND(DV$6&gt;=$F110,DV$6&lt;=$H110)*(DU$6-$F110+1),$J110/2,$M110,TRUE))/(1-2*_xlfn.NORM.DIST(0,$J110/2,$M110,TRUE))*$D110+($K110="Steady Growth")*(AND(DV$6&gt;=$F110,DV$6&lt;=$H110)*((DV$6-$F110+1)/($J110*($J110+1)/2)*$D110))+($K110="custom")*CustCF!DP110</f>
        <v/>
      </c>
      <c r="DW110" s="87">
        <f>($K110="Bell Curve")*(_xlfn.NORM.DIST(AND(DW$6&gt;=$F110,DW$6&lt;=$H110)*(DW$6-$F110+1),$J110/2,$M110,TRUE)-_xlfn.NORM.DIST(AND(DW$6&gt;=$F110,DW$6&lt;=$H110)*(DV$6-$F110+1),$J110/2,$M110,TRUE))/(1-2*_xlfn.NORM.DIST(0,$J110/2,$M110,TRUE))*$D110+($K110="Steady Growth")*(AND(DW$6&gt;=$F110,DW$6&lt;=$H110)*((DW$6-$F110+1)/($J110*($J110+1)/2)*$D110))+($K110="custom")*CustCF!DQ110</f>
        <v/>
      </c>
      <c r="DX110" s="87">
        <f>($K110="Bell Curve")*(_xlfn.NORM.DIST(AND(DX$6&gt;=$F110,DX$6&lt;=$H110)*(DX$6-$F110+1),$J110/2,$M110,TRUE)-_xlfn.NORM.DIST(AND(DX$6&gt;=$F110,DX$6&lt;=$H110)*(DW$6-$F110+1),$J110/2,$M110,TRUE))/(1-2*_xlfn.NORM.DIST(0,$J110/2,$M110,TRUE))*$D110+($K110="Steady Growth")*(AND(DX$6&gt;=$F110,DX$6&lt;=$H110)*((DX$6-$F110+1)/($J110*($J110+1)/2)*$D110))+($K110="custom")*CustCF!DR110</f>
        <v/>
      </c>
      <c r="DY110" s="87">
        <f>($K110="Bell Curve")*(_xlfn.NORM.DIST(AND(DY$6&gt;=$F110,DY$6&lt;=$H110)*(DY$6-$F110+1),$J110/2,$M110,TRUE)-_xlfn.NORM.DIST(AND(DY$6&gt;=$F110,DY$6&lt;=$H110)*(DX$6-$F110+1),$J110/2,$M110,TRUE))/(1-2*_xlfn.NORM.DIST(0,$J110/2,$M110,TRUE))*$D110+($K110="Steady Growth")*(AND(DY$6&gt;=$F110,DY$6&lt;=$H110)*((DY$6-$F110+1)/($J110*($J110+1)/2)*$D110))+($K110="custom")*CustCF!DS110</f>
        <v/>
      </c>
      <c r="DZ110" s="87">
        <f>($K110="Bell Curve")*(_xlfn.NORM.DIST(AND(DZ$6&gt;=$F110,DZ$6&lt;=$H110)*(DZ$6-$F110+1),$J110/2,$M110,TRUE)-_xlfn.NORM.DIST(AND(DZ$6&gt;=$F110,DZ$6&lt;=$H110)*(DY$6-$F110+1),$J110/2,$M110,TRUE))/(1-2*_xlfn.NORM.DIST(0,$J110/2,$M110,TRUE))*$D110+($K110="Steady Growth")*(AND(DZ$6&gt;=$F110,DZ$6&lt;=$H110)*((DZ$6-$F110+1)/($J110*($J110+1)/2)*$D110))+($K110="custom")*CustCF!DT110</f>
        <v/>
      </c>
      <c r="EA110" s="87">
        <f>($K110="Bell Curve")*(_xlfn.NORM.DIST(AND(EA$6&gt;=$F110,EA$6&lt;=$H110)*(EA$6-$F110+1),$J110/2,$M110,TRUE)-_xlfn.NORM.DIST(AND(EA$6&gt;=$F110,EA$6&lt;=$H110)*(DZ$6-$F110+1),$J110/2,$M110,TRUE))/(1-2*_xlfn.NORM.DIST(0,$J110/2,$M110,TRUE))*$D110+($K110="Steady Growth")*(AND(EA$6&gt;=$F110,EA$6&lt;=$H110)*((EA$6-$F110+1)/($J110*($J110+1)/2)*$D110))+($K110="custom")*CustCF!DU110</f>
        <v/>
      </c>
      <c r="EB110" s="87">
        <f>($K110="Bell Curve")*(_xlfn.NORM.DIST(AND(EB$6&gt;=$F110,EB$6&lt;=$H110)*(EB$6-$F110+1),$J110/2,$M110,TRUE)-_xlfn.NORM.DIST(AND(EB$6&gt;=$F110,EB$6&lt;=$H110)*(EA$6-$F110+1),$J110/2,$M110,TRUE))/(1-2*_xlfn.NORM.DIST(0,$J110/2,$M110,TRUE))*$D110+($K110="Steady Growth")*(AND(EB$6&gt;=$F110,EB$6&lt;=$H110)*((EB$6-$F110+1)/($J110*($J110+1)/2)*$D110))+($K110="custom")*CustCF!DV110</f>
        <v/>
      </c>
      <c r="EC110" s="87">
        <f>($K110="Bell Curve")*(_xlfn.NORM.DIST(AND(EC$6&gt;=$F110,EC$6&lt;=$H110)*(EC$6-$F110+1),$J110/2,$M110,TRUE)-_xlfn.NORM.DIST(AND(EC$6&gt;=$F110,EC$6&lt;=$H110)*(EB$6-$F110+1),$J110/2,$M110,TRUE))/(1-2*_xlfn.NORM.DIST(0,$J110/2,$M110,TRUE))*$D110+($K110="Steady Growth")*(AND(EC$6&gt;=$F110,EC$6&lt;=$H110)*((EC$6-$F110+1)/($J110*($J110+1)/2)*$D110))+($K110="custom")*CustCF!DW110</f>
        <v/>
      </c>
      <c r="ED110" s="87">
        <f>($K110="Bell Curve")*(_xlfn.NORM.DIST(AND(ED$6&gt;=$F110,ED$6&lt;=$H110)*(ED$6-$F110+1),$J110/2,$M110,TRUE)-_xlfn.NORM.DIST(AND(ED$6&gt;=$F110,ED$6&lt;=$H110)*(EC$6-$F110+1),$J110/2,$M110,TRUE))/(1-2*_xlfn.NORM.DIST(0,$J110/2,$M110,TRUE))*$D110+($K110="Steady Growth")*(AND(ED$6&gt;=$F110,ED$6&lt;=$H110)*((ED$6-$F110+1)/($J110*($J110+1)/2)*$D110))+($K110="custom")*CustCF!DX110</f>
        <v/>
      </c>
      <c r="EE110" s="87">
        <f>($K110="Bell Curve")*(_xlfn.NORM.DIST(AND(EE$6&gt;=$F110,EE$6&lt;=$H110)*(EE$6-$F110+1),$J110/2,$M110,TRUE)-_xlfn.NORM.DIST(AND(EE$6&gt;=$F110,EE$6&lt;=$H110)*(ED$6-$F110+1),$J110/2,$M110,TRUE))/(1-2*_xlfn.NORM.DIST(0,$J110/2,$M110,TRUE))*$D110+($K110="Steady Growth")*(AND(EE$6&gt;=$F110,EE$6&lt;=$H110)*((EE$6-$F110+1)/($J110*($J110+1)/2)*$D110))+($K110="custom")*CustCF!DY110</f>
        <v/>
      </c>
      <c r="EF110" s="87">
        <f>($K110="Bell Curve")*(_xlfn.NORM.DIST(AND(EF$6&gt;=$F110,EF$6&lt;=$H110)*(EF$6-$F110+1),$J110/2,$M110,TRUE)-_xlfn.NORM.DIST(AND(EF$6&gt;=$F110,EF$6&lt;=$H110)*(EE$6-$F110+1),$J110/2,$M110,TRUE))/(1-2*_xlfn.NORM.DIST(0,$J110/2,$M110,TRUE))*$D110+($K110="Steady Growth")*(AND(EF$6&gt;=$F110,EF$6&lt;=$H110)*((EF$6-$F110+1)/($J110*($J110+1)/2)*$D110))+($K110="custom")*CustCF!DZ110</f>
        <v/>
      </c>
      <c r="EG110" s="87">
        <f>($K110="Bell Curve")*(_xlfn.NORM.DIST(AND(EG$6&gt;=$F110,EG$6&lt;=$H110)*(EG$6-$F110+1),$J110/2,$M110,TRUE)-_xlfn.NORM.DIST(AND(EG$6&gt;=$F110,EG$6&lt;=$H110)*(EF$6-$F110+1),$J110/2,$M110,TRUE))/(1-2*_xlfn.NORM.DIST(0,$J110/2,$M110,TRUE))*$D110+($K110="Steady Growth")*(AND(EG$6&gt;=$F110,EG$6&lt;=$H110)*((EG$6-$F110+1)/($J110*($J110+1)/2)*$D110))+($K110="custom")*CustCF!EA110</f>
        <v/>
      </c>
      <c r="EH110" s="87">
        <f>($K110="Bell Curve")*(_xlfn.NORM.DIST(AND(EH$6&gt;=$F110,EH$6&lt;=$H110)*(EH$6-$F110+1),$J110/2,$M110,TRUE)-_xlfn.NORM.DIST(AND(EH$6&gt;=$F110,EH$6&lt;=$H110)*(EG$6-$F110+1),$J110/2,$M110,TRUE))/(1-2*_xlfn.NORM.DIST(0,$J110/2,$M110,TRUE))*$D110+($K110="Steady Growth")*(AND(EH$6&gt;=$F110,EH$6&lt;=$H110)*((EH$6-$F110+1)/($J110*($J110+1)/2)*$D110))+($K110="custom")*CustCF!EB110</f>
        <v/>
      </c>
      <c r="EI110" s="87">
        <f>($K110="Bell Curve")*(_xlfn.NORM.DIST(AND(EI$6&gt;=$F110,EI$6&lt;=$H110)*(EI$6-$F110+1),$J110/2,$M110,TRUE)-_xlfn.NORM.DIST(AND(EI$6&gt;=$F110,EI$6&lt;=$H110)*(EH$6-$F110+1),$J110/2,$M110,TRUE))/(1-2*_xlfn.NORM.DIST(0,$J110/2,$M110,TRUE))*$D110+($K110="Steady Growth")*(AND(EI$6&gt;=$F110,EI$6&lt;=$H110)*((EI$6-$F110+1)/($J110*($J110+1)/2)*$D110))+($K110="custom")*CustCF!EC110</f>
        <v/>
      </c>
      <c r="EJ110" s="87">
        <f>($K110="Bell Curve")*(_xlfn.NORM.DIST(AND(EJ$6&gt;=$F110,EJ$6&lt;=$H110)*(EJ$6-$F110+1),$J110/2,$M110,TRUE)-_xlfn.NORM.DIST(AND(EJ$6&gt;=$F110,EJ$6&lt;=$H110)*(EI$6-$F110+1),$J110/2,$M110,TRUE))/(1-2*_xlfn.NORM.DIST(0,$J110/2,$M110,TRUE))*$D110+($K110="Steady Growth")*(AND(EJ$6&gt;=$F110,EJ$6&lt;=$H110)*((EJ$6-$F110+1)/($J110*($J110+1)/2)*$D110))+($K110="custom")*CustCF!ED110</f>
        <v/>
      </c>
      <c r="EK110" s="87">
        <f>($K110="Bell Curve")*(_xlfn.NORM.DIST(AND(EK$6&gt;=$F110,EK$6&lt;=$H110)*(EK$6-$F110+1),$J110/2,$M110,TRUE)-_xlfn.NORM.DIST(AND(EK$6&gt;=$F110,EK$6&lt;=$H110)*(EJ$6-$F110+1),$J110/2,$M110,TRUE))/(1-2*_xlfn.NORM.DIST(0,$J110/2,$M110,TRUE))*$D110+($K110="Steady Growth")*(AND(EK$6&gt;=$F110,EK$6&lt;=$H110)*((EK$6-$F110+1)/($J110*($J110+1)/2)*$D110))+($K110="custom")*CustCF!EE110</f>
        <v/>
      </c>
      <c r="EL110" s="87">
        <f>($K110="Bell Curve")*(_xlfn.NORM.DIST(AND(EL$6&gt;=$F110,EL$6&lt;=$H110)*(EL$6-$F110+1),$J110/2,$M110,TRUE)-_xlfn.NORM.DIST(AND(EL$6&gt;=$F110,EL$6&lt;=$H110)*(EK$6-$F110+1),$J110/2,$M110,TRUE))/(1-2*_xlfn.NORM.DIST(0,$J110/2,$M110,TRUE))*$D110+($K110="Steady Growth")*(AND(EL$6&gt;=$F110,EL$6&lt;=$H110)*((EL$6-$F110+1)/($J110*($J110+1)/2)*$D110))+($K110="custom")*CustCF!EF110</f>
        <v/>
      </c>
      <c r="EM110" s="87">
        <f>($K110="Bell Curve")*(_xlfn.NORM.DIST(AND(EM$6&gt;=$F110,EM$6&lt;=$H110)*(EM$6-$F110+1),$J110/2,$M110,TRUE)-_xlfn.NORM.DIST(AND(EM$6&gt;=$F110,EM$6&lt;=$H110)*(EL$6-$F110+1),$J110/2,$M110,TRUE))/(1-2*_xlfn.NORM.DIST(0,$J110/2,$M110,TRUE))*$D110+($K110="Steady Growth")*(AND(EM$6&gt;=$F110,EM$6&lt;=$H110)*((EM$6-$F110+1)/($J110*($J110+1)/2)*$D110))+($K110="custom")*CustCF!EG110</f>
        <v/>
      </c>
      <c r="EN110" s="87">
        <f>($K110="Bell Curve")*(_xlfn.NORM.DIST(AND(EN$6&gt;=$F110,EN$6&lt;=$H110)*(EN$6-$F110+1),$J110/2,$M110,TRUE)-_xlfn.NORM.DIST(AND(EN$6&gt;=$F110,EN$6&lt;=$H110)*(EM$6-$F110+1),$J110/2,$M110,TRUE))/(1-2*_xlfn.NORM.DIST(0,$J110/2,$M110,TRUE))*$D110+($K110="Steady Growth")*(AND(EN$6&gt;=$F110,EN$6&lt;=$H110)*((EN$6-$F110+1)/($J110*($J110+1)/2)*$D110))+($K110="custom")*CustCF!EH110</f>
        <v/>
      </c>
      <c r="EO110" s="87">
        <f>($K110="Bell Curve")*(_xlfn.NORM.DIST(AND(EO$6&gt;=$F110,EO$6&lt;=$H110)*(EO$6-$F110+1),$J110/2,$M110,TRUE)-_xlfn.NORM.DIST(AND(EO$6&gt;=$F110,EO$6&lt;=$H110)*(EN$6-$F110+1),$J110/2,$M110,TRUE))/(1-2*_xlfn.NORM.DIST(0,$J110/2,$M110,TRUE))*$D110+($K110="Steady Growth")*(AND(EO$6&gt;=$F110,EO$6&lt;=$H110)*((EO$6-$F110+1)/($J110*($J110+1)/2)*$D110))+($K110="custom")*CustCF!EI110</f>
        <v/>
      </c>
      <c r="EP110" s="87">
        <f>($K110="Bell Curve")*(_xlfn.NORM.DIST(AND(EP$6&gt;=$F110,EP$6&lt;=$H110)*(EP$6-$F110+1),$J110/2,$M110,TRUE)-_xlfn.NORM.DIST(AND(EP$6&gt;=$F110,EP$6&lt;=$H110)*(EO$6-$F110+1),$J110/2,$M110,TRUE))/(1-2*_xlfn.NORM.DIST(0,$J110/2,$M110,TRUE))*$D110+($K110="Steady Growth")*(AND(EP$6&gt;=$F110,EP$6&lt;=$H110)*((EP$6-$F110+1)/($J110*($J110+1)/2)*$D110))+($K110="custom")*CustCF!EJ110</f>
        <v/>
      </c>
      <c r="EQ110" s="87">
        <f>($K110="Bell Curve")*(_xlfn.NORM.DIST(AND(EQ$6&gt;=$F110,EQ$6&lt;=$H110)*(EQ$6-$F110+1),$J110/2,$M110,TRUE)-_xlfn.NORM.DIST(AND(EQ$6&gt;=$F110,EQ$6&lt;=$H110)*(EP$6-$F110+1),$J110/2,$M110,TRUE))/(1-2*_xlfn.NORM.DIST(0,$J110/2,$M110,TRUE))*$D110+($K110="Steady Growth")*(AND(EQ$6&gt;=$F110,EQ$6&lt;=$H110)*((EQ$6-$F110+1)/($J110*($J110+1)/2)*$D110))+($K110="custom")*CustCF!EK110</f>
        <v/>
      </c>
      <c r="ER110" s="87">
        <f>($K110="Bell Curve")*(_xlfn.NORM.DIST(AND(ER$6&gt;=$F110,ER$6&lt;=$H110)*(ER$6-$F110+1),$J110/2,$M110,TRUE)-_xlfn.NORM.DIST(AND(ER$6&gt;=$F110,ER$6&lt;=$H110)*(EQ$6-$F110+1),$J110/2,$M110,TRUE))/(1-2*_xlfn.NORM.DIST(0,$J110/2,$M110,TRUE))*$D110+($K110="Steady Growth")*(AND(ER$6&gt;=$F110,ER$6&lt;=$H110)*((ER$6-$F110+1)/($J110*($J110+1)/2)*$D110))+($K110="custom")*CustCF!EL110</f>
        <v/>
      </c>
      <c r="ES110" s="87">
        <f>($K110="Bell Curve")*(_xlfn.NORM.DIST(AND(ES$6&gt;=$F110,ES$6&lt;=$H110)*(ES$6-$F110+1),$J110/2,$M110,TRUE)-_xlfn.NORM.DIST(AND(ES$6&gt;=$F110,ES$6&lt;=$H110)*(ER$6-$F110+1),$J110/2,$M110,TRUE))/(1-2*_xlfn.NORM.DIST(0,$J110/2,$M110,TRUE))*$D110+($K110="Steady Growth")*(AND(ES$6&gt;=$F110,ES$6&lt;=$H110)*((ES$6-$F110+1)/($J110*($J110+1)/2)*$D110))+($K110="custom")*CustCF!EM110</f>
        <v/>
      </c>
      <c r="ET110" s="87">
        <f>($K110="Bell Curve")*(_xlfn.NORM.DIST(AND(ET$6&gt;=$F110,ET$6&lt;=$H110)*(ET$6-$F110+1),$J110/2,$M110,TRUE)-_xlfn.NORM.DIST(AND(ET$6&gt;=$F110,ET$6&lt;=$H110)*(ES$6-$F110+1),$J110/2,$M110,TRUE))/(1-2*_xlfn.NORM.DIST(0,$J110/2,$M110,TRUE))*$D110+($K110="Steady Growth")*(AND(ET$6&gt;=$F110,ET$6&lt;=$H110)*((ET$6-$F110+1)/($J110*($J110+1)/2)*$D110))+($K110="custom")*CustCF!EN110</f>
        <v/>
      </c>
      <c r="EU110" s="87">
        <f>($K110="Bell Curve")*(_xlfn.NORM.DIST(AND(EU$6&gt;=$F110,EU$6&lt;=$H110)*(EU$6-$F110+1),$J110/2,$M110,TRUE)-_xlfn.NORM.DIST(AND(EU$6&gt;=$F110,EU$6&lt;=$H110)*(ET$6-$F110+1),$J110/2,$M110,TRUE))/(1-2*_xlfn.NORM.DIST(0,$J110/2,$M110,TRUE))*$D110+($K110="Steady Growth")*(AND(EU$6&gt;=$F110,EU$6&lt;=$H110)*((EU$6-$F110+1)/($J110*($J110+1)/2)*$D110))+($K110="custom")*CustCF!EO110</f>
        <v/>
      </c>
      <c r="EV110" s="87">
        <f>($K110="Bell Curve")*(_xlfn.NORM.DIST(AND(EV$6&gt;=$F110,EV$6&lt;=$H110)*(EV$6-$F110+1),$J110/2,$M110,TRUE)-_xlfn.NORM.DIST(AND(EV$6&gt;=$F110,EV$6&lt;=$H110)*(EU$6-$F110+1),$J110/2,$M110,TRUE))/(1-2*_xlfn.NORM.DIST(0,$J110/2,$M110,TRUE))*$D110+($K110="Steady Growth")*(AND(EV$6&gt;=$F110,EV$6&lt;=$H110)*((EV$6-$F110+1)/($J110*($J110+1)/2)*$D110))+($K110="custom")*CustCF!EP110</f>
        <v/>
      </c>
      <c r="EW110" s="87">
        <f>($K110="Bell Curve")*(_xlfn.NORM.DIST(AND(EW$6&gt;=$F110,EW$6&lt;=$H110)*(EW$6-$F110+1),$J110/2,$M110,TRUE)-_xlfn.NORM.DIST(AND(EW$6&gt;=$F110,EW$6&lt;=$H110)*(EV$6-$F110+1),$J110/2,$M110,TRUE))/(1-2*_xlfn.NORM.DIST(0,$J110/2,$M110,TRUE))*$D110+($K110="Steady Growth")*(AND(EW$6&gt;=$F110,EW$6&lt;=$H110)*((EW$6-$F110+1)/($J110*($J110+1)/2)*$D110))+($K110="custom")*CustCF!EQ110</f>
        <v/>
      </c>
      <c r="EX110" s="87">
        <f>($K110="Bell Curve")*(_xlfn.NORM.DIST(AND(EX$6&gt;=$F110,EX$6&lt;=$H110)*(EX$6-$F110+1),$J110/2,$M110,TRUE)-_xlfn.NORM.DIST(AND(EX$6&gt;=$F110,EX$6&lt;=$H110)*(EW$6-$F110+1),$J110/2,$M110,TRUE))/(1-2*_xlfn.NORM.DIST(0,$J110/2,$M110,TRUE))*$D110+($K110="Steady Growth")*(AND(EX$6&gt;=$F110,EX$6&lt;=$H110)*((EX$6-$F110+1)/($J110*($J110+1)/2)*$D110))+($K110="custom")*CustCF!ER110</f>
        <v/>
      </c>
      <c r="EY110" s="87">
        <f>($K110="Bell Curve")*(_xlfn.NORM.DIST(AND(EY$6&gt;=$F110,EY$6&lt;=$H110)*(EY$6-$F110+1),$J110/2,$M110,TRUE)-_xlfn.NORM.DIST(AND(EY$6&gt;=$F110,EY$6&lt;=$H110)*(EX$6-$F110+1),$J110/2,$M110,TRUE))/(1-2*_xlfn.NORM.DIST(0,$J110/2,$M110,TRUE))*$D110+($K110="Steady Growth")*(AND(EY$6&gt;=$F110,EY$6&lt;=$H110)*((EY$6-$F110+1)/($J110*($J110+1)/2)*$D110))+($K110="custom")*CustCF!ES110</f>
        <v/>
      </c>
      <c r="EZ110" s="87">
        <f>($K110="Bell Curve")*(_xlfn.NORM.DIST(AND(EZ$6&gt;=$F110,EZ$6&lt;=$H110)*(EZ$6-$F110+1),$J110/2,$M110,TRUE)-_xlfn.NORM.DIST(AND(EZ$6&gt;=$F110,EZ$6&lt;=$H110)*(EY$6-$F110+1),$J110/2,$M110,TRUE))/(1-2*_xlfn.NORM.DIST(0,$J110/2,$M110,TRUE))*$D110+($K110="Steady Growth")*(AND(EZ$6&gt;=$F110,EZ$6&lt;=$H110)*((EZ$6-$F110+1)/($J110*($J110+1)/2)*$D110))+($K110="custom")*CustCF!ET110</f>
        <v/>
      </c>
      <c r="FA110" s="87">
        <f>($K110="Bell Curve")*(_xlfn.NORM.DIST(AND(FA$6&gt;=$F110,FA$6&lt;=$H110)*(FA$6-$F110+1),$J110/2,$M110,TRUE)-_xlfn.NORM.DIST(AND(FA$6&gt;=$F110,FA$6&lt;=$H110)*(EZ$6-$F110+1),$J110/2,$M110,TRUE))/(1-2*_xlfn.NORM.DIST(0,$J110/2,$M110,TRUE))*$D110+($K110="Steady Growth")*(AND(FA$6&gt;=$F110,FA$6&lt;=$H110)*((FA$6-$F110+1)/($J110*($J110+1)/2)*$D110))+($K110="custom")*CustCF!EU110</f>
        <v/>
      </c>
      <c r="FB110" s="87">
        <f>($K110="Bell Curve")*(_xlfn.NORM.DIST(AND(FB$6&gt;=$F110,FB$6&lt;=$H110)*(FB$6-$F110+1),$J110/2,$M110,TRUE)-_xlfn.NORM.DIST(AND(FB$6&gt;=$F110,FB$6&lt;=$H110)*(FA$6-$F110+1),$J110/2,$M110,TRUE))/(1-2*_xlfn.NORM.DIST(0,$J110/2,$M110,TRUE))*$D110+($K110="Steady Growth")*(AND(FB$6&gt;=$F110,FB$6&lt;=$H110)*((FB$6-$F110+1)/($J110*($J110+1)/2)*$D110))+($K110="custom")*CustCF!EV110</f>
        <v/>
      </c>
      <c r="FC110" s="87">
        <f>($K110="Bell Curve")*(_xlfn.NORM.DIST(AND(FC$6&gt;=$F110,FC$6&lt;=$H110)*(FC$6-$F110+1),$J110/2,$M110,TRUE)-_xlfn.NORM.DIST(AND(FC$6&gt;=$F110,FC$6&lt;=$H110)*(FB$6-$F110+1),$J110/2,$M110,TRUE))/(1-2*_xlfn.NORM.DIST(0,$J110/2,$M110,TRUE))*$D110+($K110="Steady Growth")*(AND(FC$6&gt;=$F110,FC$6&lt;=$H110)*((FC$6-$F110+1)/($J110*($J110+1)/2)*$D110))+($K110="custom")*CustCF!EW110</f>
        <v/>
      </c>
      <c r="FD110" s="87">
        <f>($K110="Bell Curve")*(_xlfn.NORM.DIST(AND(FD$6&gt;=$F110,FD$6&lt;=$H110)*(FD$6-$F110+1),$J110/2,$M110,TRUE)-_xlfn.NORM.DIST(AND(FD$6&gt;=$F110,FD$6&lt;=$H110)*(FC$6-$F110+1),$J110/2,$M110,TRUE))/(1-2*_xlfn.NORM.DIST(0,$J110/2,$M110,TRUE))*$D110+($K110="Steady Growth")*(AND(FD$6&gt;=$F110,FD$6&lt;=$H110)*((FD$6-$F110+1)/($J110*($J110+1)/2)*$D110))+($K110="custom")*CustCF!EX110</f>
        <v/>
      </c>
      <c r="FE110" s="87">
        <f>($K110="Bell Curve")*(_xlfn.NORM.DIST(AND(FE$6&gt;=$F110,FE$6&lt;=$H110)*(FE$6-$F110+1),$J110/2,$M110,TRUE)-_xlfn.NORM.DIST(AND(FE$6&gt;=$F110,FE$6&lt;=$H110)*(FD$6-$F110+1),$J110/2,$M110,TRUE))/(1-2*_xlfn.NORM.DIST(0,$J110/2,$M110,TRUE))*$D110+($K110="Steady Growth")*(AND(FE$6&gt;=$F110,FE$6&lt;=$H110)*((FE$6-$F110+1)/($J110*($J110+1)/2)*$D110))+($K110="custom")*CustCF!EY110</f>
        <v/>
      </c>
      <c r="FF110" s="87">
        <f>($K110="Bell Curve")*(_xlfn.NORM.DIST(AND(FF$6&gt;=$F110,FF$6&lt;=$H110)*(FF$6-$F110+1),$J110/2,$M110,TRUE)-_xlfn.NORM.DIST(AND(FF$6&gt;=$F110,FF$6&lt;=$H110)*(FE$6-$F110+1),$J110/2,$M110,TRUE))/(1-2*_xlfn.NORM.DIST(0,$J110/2,$M110,TRUE))*$D110+($K110="Steady Growth")*(AND(FF$6&gt;=$F110,FF$6&lt;=$H110)*((FF$6-$F110+1)/($J110*($J110+1)/2)*$D110))+($K110="custom")*CustCF!EZ110</f>
        <v/>
      </c>
      <c r="FG110" s="87">
        <f>($K110="Bell Curve")*(_xlfn.NORM.DIST(AND(FG$6&gt;=$F110,FG$6&lt;=$H110)*(FG$6-$F110+1),$J110/2,$M110,TRUE)-_xlfn.NORM.DIST(AND(FG$6&gt;=$F110,FG$6&lt;=$H110)*(FF$6-$F110+1),$J110/2,$M110,TRUE))/(1-2*_xlfn.NORM.DIST(0,$J110/2,$M110,TRUE))*$D110+($K110="Steady Growth")*(AND(FG$6&gt;=$F110,FG$6&lt;=$H110)*((FG$6-$F110+1)/($J110*($J110+1)/2)*$D110))+($K110="custom")*CustCF!FA110</f>
        <v/>
      </c>
      <c r="FH110" s="87">
        <f>($K110="Bell Curve")*(_xlfn.NORM.DIST(AND(FH$6&gt;=$F110,FH$6&lt;=$H110)*(FH$6-$F110+1),$J110/2,$M110,TRUE)-_xlfn.NORM.DIST(AND(FH$6&gt;=$F110,FH$6&lt;=$H110)*(FG$6-$F110+1),$J110/2,$M110,TRUE))/(1-2*_xlfn.NORM.DIST(0,$J110/2,$M110,TRUE))*$D110+($K110="Steady Growth")*(AND(FH$6&gt;=$F110,FH$6&lt;=$H110)*((FH$6-$F110+1)/($J110*($J110+1)/2)*$D110))+($K110="custom")*CustCF!FB110</f>
        <v/>
      </c>
      <c r="FI110" s="87">
        <f>($K110="Bell Curve")*(_xlfn.NORM.DIST(AND(FI$6&gt;=$F110,FI$6&lt;=$H110)*(FI$6-$F110+1),$J110/2,$M110,TRUE)-_xlfn.NORM.DIST(AND(FI$6&gt;=$F110,FI$6&lt;=$H110)*(FH$6-$F110+1),$J110/2,$M110,TRUE))/(1-2*_xlfn.NORM.DIST(0,$J110/2,$M110,TRUE))*$D110+($K110="Steady Growth")*(AND(FI$6&gt;=$F110,FI$6&lt;=$H110)*((FI$6-$F110+1)/($J110*($J110+1)/2)*$D110))+($K110="custom")*CustCF!FC110</f>
        <v/>
      </c>
      <c r="FJ110" s="87">
        <f>($K110="Bell Curve")*(_xlfn.NORM.DIST(AND(FJ$6&gt;=$F110,FJ$6&lt;=$H110)*(FJ$6-$F110+1),$J110/2,$M110,TRUE)-_xlfn.NORM.DIST(AND(FJ$6&gt;=$F110,FJ$6&lt;=$H110)*(FI$6-$F110+1),$J110/2,$M110,TRUE))/(1-2*_xlfn.NORM.DIST(0,$J110/2,$M110,TRUE))*$D110+($K110="Steady Growth")*(AND(FJ$6&gt;=$F110,FJ$6&lt;=$H110)*((FJ$6-$F110+1)/($J110*($J110+1)/2)*$D110))+($K110="custom")*CustCF!FD110</f>
        <v/>
      </c>
      <c r="FK110" s="87">
        <f>($K110="Bell Curve")*(_xlfn.NORM.DIST(AND(FK$6&gt;=$F110,FK$6&lt;=$H110)*(FK$6-$F110+1),$J110/2,$M110,TRUE)-_xlfn.NORM.DIST(AND(FK$6&gt;=$F110,FK$6&lt;=$H110)*(FJ$6-$F110+1),$J110/2,$M110,TRUE))/(1-2*_xlfn.NORM.DIST(0,$J110/2,$M110,TRUE))*$D110+($K110="Steady Growth")*(AND(FK$6&gt;=$F110,FK$6&lt;=$H110)*((FK$6-$F110+1)/($J110*($J110+1)/2)*$D110))+($K110="custom")*CustCF!FE110</f>
        <v/>
      </c>
      <c r="FL110" s="87">
        <f>($K110="Bell Curve")*(_xlfn.NORM.DIST(AND(FL$6&gt;=$F110,FL$6&lt;=$H110)*(FL$6-$F110+1),$J110/2,$M110,TRUE)-_xlfn.NORM.DIST(AND(FL$6&gt;=$F110,FL$6&lt;=$H110)*(FK$6-$F110+1),$J110/2,$M110,TRUE))/(1-2*_xlfn.NORM.DIST(0,$J110/2,$M110,TRUE))*$D110+($K110="Steady Growth")*(AND(FL$6&gt;=$F110,FL$6&lt;=$H110)*((FL$6-$F110+1)/($J110*($J110+1)/2)*$D110))+($K110="custom")*CustCF!FF110</f>
        <v/>
      </c>
      <c r="FM110" s="87">
        <f>($K110="Bell Curve")*(_xlfn.NORM.DIST(AND(FM$6&gt;=$F110,FM$6&lt;=$H110)*(FM$6-$F110+1),$J110/2,$M110,TRUE)-_xlfn.NORM.DIST(AND(FM$6&gt;=$F110,FM$6&lt;=$H110)*(FL$6-$F110+1),$J110/2,$M110,TRUE))/(1-2*_xlfn.NORM.DIST(0,$J110/2,$M110,TRUE))*$D110+($K110="Steady Growth")*(AND(FM$6&gt;=$F110,FM$6&lt;=$H110)*((FM$6-$F110+1)/($J110*($J110+1)/2)*$D110))+($K110="custom")*CustCF!FG110</f>
        <v/>
      </c>
      <c r="FN110" s="87">
        <f>($K110="Bell Curve")*(_xlfn.NORM.DIST(AND(FN$6&gt;=$F110,FN$6&lt;=$H110)*(FN$6-$F110+1),$J110/2,$M110,TRUE)-_xlfn.NORM.DIST(AND(FN$6&gt;=$F110,FN$6&lt;=$H110)*(FM$6-$F110+1),$J110/2,$M110,TRUE))/(1-2*_xlfn.NORM.DIST(0,$J110/2,$M110,TRUE))*$D110+($K110="Steady Growth")*(AND(FN$6&gt;=$F110,FN$6&lt;=$H110)*((FN$6-$F110+1)/($J110*($J110+1)/2)*$D110))+($K110="custom")*CustCF!FH110</f>
        <v/>
      </c>
      <c r="FO110" s="87">
        <f>($K110="Bell Curve")*(_xlfn.NORM.DIST(AND(FO$6&gt;=$F110,FO$6&lt;=$H110)*(FO$6-$F110+1),$J110/2,$M110,TRUE)-_xlfn.NORM.DIST(AND(FO$6&gt;=$F110,FO$6&lt;=$H110)*(FN$6-$F110+1),$J110/2,$M110,TRUE))/(1-2*_xlfn.NORM.DIST(0,$J110/2,$M110,TRUE))*$D110+($K110="Steady Growth")*(AND(FO$6&gt;=$F110,FO$6&lt;=$H110)*((FO$6-$F110+1)/($J110*($J110+1)/2)*$D110))+($K110="custom")*CustCF!FI110</f>
        <v/>
      </c>
      <c r="FP110" s="87">
        <f>($K110="Bell Curve")*(_xlfn.NORM.DIST(AND(FP$6&gt;=$F110,FP$6&lt;=$H110)*(FP$6-$F110+1),$J110/2,$M110,TRUE)-_xlfn.NORM.DIST(AND(FP$6&gt;=$F110,FP$6&lt;=$H110)*(FO$6-$F110+1),$J110/2,$M110,TRUE))/(1-2*_xlfn.NORM.DIST(0,$J110/2,$M110,TRUE))*$D110+($K110="Steady Growth")*(AND(FP$6&gt;=$F110,FP$6&lt;=$H110)*((FP$6-$F110+1)/($J110*($J110+1)/2)*$D110))+($K110="custom")*CustCF!FJ110</f>
        <v/>
      </c>
      <c r="FQ110" s="87">
        <f>($K110="Bell Curve")*(_xlfn.NORM.DIST(AND(FQ$6&gt;=$F110,FQ$6&lt;=$H110)*(FQ$6-$F110+1),$J110/2,$M110,TRUE)-_xlfn.NORM.DIST(AND(FQ$6&gt;=$F110,FQ$6&lt;=$H110)*(FP$6-$F110+1),$J110/2,$M110,TRUE))/(1-2*_xlfn.NORM.DIST(0,$J110/2,$M110,TRUE))*$D110+($K110="Steady Growth")*(AND(FQ$6&gt;=$F110,FQ$6&lt;=$H110)*((FQ$6-$F110+1)/($J110*($J110+1)/2)*$D110))+($K110="custom")*CustCF!FK110</f>
        <v/>
      </c>
      <c r="FR110" s="87">
        <f>($K110="Bell Curve")*(_xlfn.NORM.DIST(AND(FR$6&gt;=$F110,FR$6&lt;=$H110)*(FR$6-$F110+1),$J110/2,$M110,TRUE)-_xlfn.NORM.DIST(AND(FR$6&gt;=$F110,FR$6&lt;=$H110)*(FQ$6-$F110+1),$J110/2,$M110,TRUE))/(1-2*_xlfn.NORM.DIST(0,$J110/2,$M110,TRUE))*$D110+($K110="Steady Growth")*(AND(FR$6&gt;=$F110,FR$6&lt;=$H110)*((FR$6-$F110+1)/($J110*($J110+1)/2)*$D110))+($K110="custom")*CustCF!FL110</f>
        <v/>
      </c>
      <c r="FS110" s="87">
        <f>($K110="Bell Curve")*(_xlfn.NORM.DIST(AND(FS$6&gt;=$F110,FS$6&lt;=$H110)*(FS$6-$F110+1),$J110/2,$M110,TRUE)-_xlfn.NORM.DIST(AND(FS$6&gt;=$F110,FS$6&lt;=$H110)*(FR$6-$F110+1),$J110/2,$M110,TRUE))/(1-2*_xlfn.NORM.DIST(0,$J110/2,$M110,TRUE))*$D110+($K110="Steady Growth")*(AND(FS$6&gt;=$F110,FS$6&lt;=$H110)*((FS$6-$F110+1)/($J110*($J110+1)/2)*$D110))+($K110="custom")*CustCF!FM110</f>
        <v/>
      </c>
      <c r="FT110" s="87">
        <f>($K110="Bell Curve")*(_xlfn.NORM.DIST(AND(FT$6&gt;=$F110,FT$6&lt;=$H110)*(FT$6-$F110+1),$J110/2,$M110,TRUE)-_xlfn.NORM.DIST(AND(FT$6&gt;=$F110,FT$6&lt;=$H110)*(FS$6-$F110+1),$J110/2,$M110,TRUE))/(1-2*_xlfn.NORM.DIST(0,$J110/2,$M110,TRUE))*$D110+($K110="Steady Growth")*(AND(FT$6&gt;=$F110,FT$6&lt;=$H110)*((FT$6-$F110+1)/($J110*($J110+1)/2)*$D110))+($K110="custom")*CustCF!FN110</f>
        <v/>
      </c>
      <c r="FU110" s="87">
        <f>($K110="Bell Curve")*(_xlfn.NORM.DIST(AND(FU$6&gt;=$F110,FU$6&lt;=$H110)*(FU$6-$F110+1),$J110/2,$M110,TRUE)-_xlfn.NORM.DIST(AND(FU$6&gt;=$F110,FU$6&lt;=$H110)*(FT$6-$F110+1),$J110/2,$M110,TRUE))/(1-2*_xlfn.NORM.DIST(0,$J110/2,$M110,TRUE))*$D110+($K110="Steady Growth")*(AND(FU$6&gt;=$F110,FU$6&lt;=$H110)*((FU$6-$F110+1)/($J110*($J110+1)/2)*$D110))+($K110="custom")*CustCF!FO110</f>
        <v/>
      </c>
      <c r="FV110" s="87">
        <f>($K110="Bell Curve")*(_xlfn.NORM.DIST(AND(FV$6&gt;=$F110,FV$6&lt;=$H110)*(FV$6-$F110+1),$J110/2,$M110,TRUE)-_xlfn.NORM.DIST(AND(FV$6&gt;=$F110,FV$6&lt;=$H110)*(FU$6-$F110+1),$J110/2,$M110,TRUE))/(1-2*_xlfn.NORM.DIST(0,$J110/2,$M110,TRUE))*$D110+($K110="Steady Growth")*(AND(FV$6&gt;=$F110,FV$6&lt;=$H110)*((FV$6-$F110+1)/($J110*($J110+1)/2)*$D110))+($K110="custom")*CustCF!FP110</f>
        <v/>
      </c>
      <c r="FW110" s="87">
        <f>($K110="Bell Curve")*(_xlfn.NORM.DIST(AND(FW$6&gt;=$F110,FW$6&lt;=$H110)*(FW$6-$F110+1),$J110/2,$M110,TRUE)-_xlfn.NORM.DIST(AND(FW$6&gt;=$F110,FW$6&lt;=$H110)*(FV$6-$F110+1),$J110/2,$M110,TRUE))/(1-2*_xlfn.NORM.DIST(0,$J110/2,$M110,TRUE))*$D110+($K110="Steady Growth")*(AND(FW$6&gt;=$F110,FW$6&lt;=$H110)*((FW$6-$F110+1)/($J110*($J110+1)/2)*$D110))+($K110="custom")*CustCF!FQ110</f>
        <v/>
      </c>
      <c r="FX110" s="87">
        <f>($K110="Bell Curve")*(_xlfn.NORM.DIST(AND(FX$6&gt;=$F110,FX$6&lt;=$H110)*(FX$6-$F110+1),$J110/2,$M110,TRUE)-_xlfn.NORM.DIST(AND(FX$6&gt;=$F110,FX$6&lt;=$H110)*(FW$6-$F110+1),$J110/2,$M110,TRUE))/(1-2*_xlfn.NORM.DIST(0,$J110/2,$M110,TRUE))*$D110+($K110="Steady Growth")*(AND(FX$6&gt;=$F110,FX$6&lt;=$H110)*((FX$6-$F110+1)/($J110*($J110+1)/2)*$D110))+($K110="custom")*CustCF!FR110</f>
        <v/>
      </c>
      <c r="FY110" s="87">
        <f>($K110="Bell Curve")*(_xlfn.NORM.DIST(AND(FY$6&gt;=$F110,FY$6&lt;=$H110)*(FY$6-$F110+1),$J110/2,$M110,TRUE)-_xlfn.NORM.DIST(AND(FY$6&gt;=$F110,FY$6&lt;=$H110)*(FX$6-$F110+1),$J110/2,$M110,TRUE))/(1-2*_xlfn.NORM.DIST(0,$J110/2,$M110,TRUE))*$D110+($K110="Steady Growth")*(AND(FY$6&gt;=$F110,FY$6&lt;=$H110)*((FY$6-$F110+1)/($J110*($J110+1)/2)*$D110))+($K110="custom")*CustCF!FS110</f>
        <v/>
      </c>
      <c r="FZ110" s="87">
        <f>($K110="Bell Curve")*(_xlfn.NORM.DIST(AND(FZ$6&gt;=$F110,FZ$6&lt;=$H110)*(FZ$6-$F110+1),$J110/2,$M110,TRUE)-_xlfn.NORM.DIST(AND(FZ$6&gt;=$F110,FZ$6&lt;=$H110)*(FY$6-$F110+1),$J110/2,$M110,TRUE))/(1-2*_xlfn.NORM.DIST(0,$J110/2,$M110,TRUE))*$D110+($K110="Steady Growth")*(AND(FZ$6&gt;=$F110,FZ$6&lt;=$H110)*((FZ$6-$F110+1)/($J110*($J110+1)/2)*$D110))+($K110="custom")*CustCF!FT110</f>
        <v/>
      </c>
      <c r="GA110" s="87">
        <f>($K110="Bell Curve")*(_xlfn.NORM.DIST(AND(GA$6&gt;=$F110,GA$6&lt;=$H110)*(GA$6-$F110+1),$J110/2,$M110,TRUE)-_xlfn.NORM.DIST(AND(GA$6&gt;=$F110,GA$6&lt;=$H110)*(FZ$6-$F110+1),$J110/2,$M110,TRUE))/(1-2*_xlfn.NORM.DIST(0,$J110/2,$M110,TRUE))*$D110+($K110="Steady Growth")*(AND(GA$6&gt;=$F110,GA$6&lt;=$H110)*((GA$6-$F110+1)/($J110*($J110+1)/2)*$D110))+($K110="custom")*CustCF!FU110</f>
        <v/>
      </c>
      <c r="GB110" s="87">
        <f>($K110="Bell Curve")*(_xlfn.NORM.DIST(AND(GB$6&gt;=$F110,GB$6&lt;=$H110)*(GB$6-$F110+1),$J110/2,$M110,TRUE)-_xlfn.NORM.DIST(AND(GB$6&gt;=$F110,GB$6&lt;=$H110)*(GA$6-$F110+1),$J110/2,$M110,TRUE))/(1-2*_xlfn.NORM.DIST(0,$J110/2,$M110,TRUE))*$D110+($K110="Steady Growth")*(AND(GB$6&gt;=$F110,GB$6&lt;=$H110)*((GB$6-$F110+1)/($J110*($J110+1)/2)*$D110))+($K110="custom")*CustCF!FV110</f>
        <v/>
      </c>
      <c r="GC110" s="87">
        <f>($K110="Bell Curve")*(_xlfn.NORM.DIST(AND(GC$6&gt;=$F110,GC$6&lt;=$H110)*(GC$6-$F110+1),$J110/2,$M110,TRUE)-_xlfn.NORM.DIST(AND(GC$6&gt;=$F110,GC$6&lt;=$H110)*(GB$6-$F110+1),$J110/2,$M110,TRUE))/(1-2*_xlfn.NORM.DIST(0,$J110/2,$M110,TRUE))*$D110+($K110="Steady Growth")*(AND(GC$6&gt;=$F110,GC$6&lt;=$H110)*((GC$6-$F110+1)/($J110*($J110+1)/2)*$D110))+($K110="custom")*CustCF!FW110</f>
        <v/>
      </c>
      <c r="GD110" s="87">
        <f>($K110="Bell Curve")*(_xlfn.NORM.DIST(AND(GD$6&gt;=$F110,GD$6&lt;=$H110)*(GD$6-$F110+1),$J110/2,$M110,TRUE)-_xlfn.NORM.DIST(AND(GD$6&gt;=$F110,GD$6&lt;=$H110)*(GC$6-$F110+1),$J110/2,$M110,TRUE))/(1-2*_xlfn.NORM.DIST(0,$J110/2,$M110,TRUE))*$D110+($K110="Steady Growth")*(AND(GD$6&gt;=$F110,GD$6&lt;=$H110)*((GD$6-$F110+1)/($J110*($J110+1)/2)*$D110))+($K110="custom")*CustCF!FX110</f>
        <v/>
      </c>
      <c r="GE110" s="87">
        <f>($K110="Bell Curve")*(_xlfn.NORM.DIST(AND(GE$6&gt;=$F110,GE$6&lt;=$H110)*(GE$6-$F110+1),$J110/2,$M110,TRUE)-_xlfn.NORM.DIST(AND(GE$6&gt;=$F110,GE$6&lt;=$H110)*(GD$6-$F110+1),$J110/2,$M110,TRUE))/(1-2*_xlfn.NORM.DIST(0,$J110/2,$M110,TRUE))*$D110+($K110="Steady Growth")*(AND(GE$6&gt;=$F110,GE$6&lt;=$H110)*((GE$6-$F110+1)/($J110*($J110+1)/2)*$D110))+($K110="custom")*CustCF!FY110</f>
        <v/>
      </c>
      <c r="GF110" s="87">
        <f>($K110="Bell Curve")*(_xlfn.NORM.DIST(AND(GF$6&gt;=$F110,GF$6&lt;=$H110)*(GF$6-$F110+1),$J110/2,$M110,TRUE)-_xlfn.NORM.DIST(AND(GF$6&gt;=$F110,GF$6&lt;=$H110)*(GE$6-$F110+1),$J110/2,$M110,TRUE))/(1-2*_xlfn.NORM.DIST(0,$J110/2,$M110,TRUE))*$D110+($K110="Steady Growth")*(AND(GF$6&gt;=$F110,GF$6&lt;=$H110)*((GF$6-$F110+1)/($J110*($J110+1)/2)*$D110))+($K110="custom")*CustCF!FZ110</f>
        <v/>
      </c>
      <c r="GG110" s="87">
        <f>($K110="Bell Curve")*(_xlfn.NORM.DIST(AND(GG$6&gt;=$F110,GG$6&lt;=$H110)*(GG$6-$F110+1),$J110/2,$M110,TRUE)-_xlfn.NORM.DIST(AND(GG$6&gt;=$F110,GG$6&lt;=$H110)*(GF$6-$F110+1),$J110/2,$M110,TRUE))/(1-2*_xlfn.NORM.DIST(0,$J110/2,$M110,TRUE))*$D110+($K110="Steady Growth")*(AND(GG$6&gt;=$F110,GG$6&lt;=$H110)*((GG$6-$F110+1)/($J110*($J110+1)/2)*$D110))+($K110="custom")*CustCF!GA110</f>
        <v/>
      </c>
      <c r="GH110" s="87">
        <f>($K110="Bell Curve")*(_xlfn.NORM.DIST(AND(GH$6&gt;=$F110,GH$6&lt;=$H110)*(GH$6-$F110+1),$J110/2,$M110,TRUE)-_xlfn.NORM.DIST(AND(GH$6&gt;=$F110,GH$6&lt;=$H110)*(GG$6-$F110+1),$J110/2,$M110,TRUE))/(1-2*_xlfn.NORM.DIST(0,$J110/2,$M110,TRUE))*$D110+($K110="Steady Growth")*(AND(GH$6&gt;=$F110,GH$6&lt;=$H110)*((GH$6-$F110+1)/($J110*($J110+1)/2)*$D110))+($K110="custom")*CustCF!GB110</f>
        <v/>
      </c>
      <c r="GI110" s="87">
        <f>($K110="Bell Curve")*(_xlfn.NORM.DIST(AND(GI$6&gt;=$F110,GI$6&lt;=$H110)*(GI$6-$F110+1),$J110/2,$M110,TRUE)-_xlfn.NORM.DIST(AND(GI$6&gt;=$F110,GI$6&lt;=$H110)*(GH$6-$F110+1),$J110/2,$M110,TRUE))/(1-2*_xlfn.NORM.DIST(0,$J110/2,$M110,TRUE))*$D110+($K110="Steady Growth")*(AND(GI$6&gt;=$F110,GI$6&lt;=$H110)*((GI$6-$F110+1)/($J110*($J110+1)/2)*$D110))+($K110="custom")*CustCF!GC110</f>
        <v/>
      </c>
      <c r="GJ110" s="87">
        <f>($K110="Bell Curve")*(_xlfn.NORM.DIST(AND(GJ$6&gt;=$F110,GJ$6&lt;=$H110)*(GJ$6-$F110+1),$J110/2,$M110,TRUE)-_xlfn.NORM.DIST(AND(GJ$6&gt;=$F110,GJ$6&lt;=$H110)*(GI$6-$F110+1),$J110/2,$M110,TRUE))/(1-2*_xlfn.NORM.DIST(0,$J110/2,$M110,TRUE))*$D110+($K110="Steady Growth")*(AND(GJ$6&gt;=$F110,GJ$6&lt;=$H110)*((GJ$6-$F110+1)/($J110*($J110+1)/2)*$D110))+($K110="custom")*CustCF!GD110</f>
        <v/>
      </c>
      <c r="GK110" s="87">
        <f>($K110="Bell Curve")*(_xlfn.NORM.DIST(AND(GK$6&gt;=$F110,GK$6&lt;=$H110)*(GK$6-$F110+1),$J110/2,$M110,TRUE)-_xlfn.NORM.DIST(AND(GK$6&gt;=$F110,GK$6&lt;=$H110)*(GJ$6-$F110+1),$J110/2,$M110,TRUE))/(1-2*_xlfn.NORM.DIST(0,$J110/2,$M110,TRUE))*$D110+($K110="Steady Growth")*(AND(GK$6&gt;=$F110,GK$6&lt;=$H110)*((GK$6-$F110+1)/($J110*($J110+1)/2)*$D110))+($K110="custom")*CustCF!GE110</f>
        <v/>
      </c>
      <c r="GL110" s="87">
        <f>($K110="Bell Curve")*(_xlfn.NORM.DIST(AND(GL$6&gt;=$F110,GL$6&lt;=$H110)*(GL$6-$F110+1),$J110/2,$M110,TRUE)-_xlfn.NORM.DIST(AND(GL$6&gt;=$F110,GL$6&lt;=$H110)*(GK$6-$F110+1),$J110/2,$M110,TRUE))/(1-2*_xlfn.NORM.DIST(0,$J110/2,$M110,TRUE))*$D110+($K110="Steady Growth")*(AND(GL$6&gt;=$F110,GL$6&lt;=$H110)*((GL$6-$F110+1)/($J110*($J110+1)/2)*$D110))+($K110="custom")*CustCF!GF110</f>
        <v/>
      </c>
      <c r="GM110" s="87">
        <f>($K110="Bell Curve")*(_xlfn.NORM.DIST(AND(GM$6&gt;=$F110,GM$6&lt;=$H110)*(GM$6-$F110+1),$J110/2,$M110,TRUE)-_xlfn.NORM.DIST(AND(GM$6&gt;=$F110,GM$6&lt;=$H110)*(GL$6-$F110+1),$J110/2,$M110,TRUE))/(1-2*_xlfn.NORM.DIST(0,$J110/2,$M110,TRUE))*$D110+($K110="Steady Growth")*(AND(GM$6&gt;=$F110,GM$6&lt;=$H110)*((GM$6-$F110+1)/($J110*($J110+1)/2)*$D110))+($K110="custom")*CustCF!GG110</f>
        <v/>
      </c>
      <c r="GN110" s="257">
        <f>($K110="Bell Curve")*(_xlfn.NORM.DIST(AND(GN$6&gt;=$F110,GN$6&lt;=$H110)*(GN$6-$F110+1),$J110/2,$M110,TRUE)-_xlfn.NORM.DIST(AND(GN$6&gt;=$F110,GN$6&lt;=$H110)*(GM$6-$F110+1),$J110/2,$M110,TRUE))/(1-2*_xlfn.NORM.DIST(0,$J110/2,$M110,TRUE))*$D110+($K110="Steady Growth")*(AND(GN$6&gt;=$F110,GN$6&lt;=$H110)*((GN$6-$F110+1)/($J110*($J110+1)/2)*$D110))+($K110="custom")*CustCF!GH110</f>
        <v/>
      </c>
      <c r="GO110" s="1" t="n"/>
      <c r="GP110" s="63" t="n"/>
    </row>
    <row r="111" hidden="1" outlineLevel="1">
      <c r="A111" s="1" t="n"/>
      <c r="B111" s="1" t="n"/>
      <c r="C111" s="251">
        <f>Budget!AB22</f>
        <v/>
      </c>
      <c r="D111" s="14">
        <f>Budget!AC22</f>
        <v/>
      </c>
      <c r="E111" s="14">
        <f>IF(D111&lt;&gt;0,F111,"")</f>
        <v/>
      </c>
      <c r="F111" s="252" t="n">
        <v>0</v>
      </c>
      <c r="G111" s="921">
        <f>IF(L111="custom",CustCF!F111,INDEX($P$8:$GN$8,MATCH(F111,$P$6:$GN$6,0)))</f>
        <v/>
      </c>
      <c r="H111" s="252" t="n">
        <v>0</v>
      </c>
      <c r="I111" s="921">
        <f>IF(L111="custom",CustCF!G111,INDEX($P$8:$GN$8,MATCH(H111,$P$6:$GN$6,0)))</f>
        <v/>
      </c>
      <c r="J111" s="249">
        <f>H111-F111+1</f>
        <v/>
      </c>
      <c r="K111" s="254" t="inlineStr">
        <is>
          <t>Bell Curve</t>
        </is>
      </c>
      <c r="L111" s="255" t="inlineStr">
        <is>
          <t>Flat (9)</t>
        </is>
      </c>
      <c r="M111" s="256">
        <f>INDEX($D$261:$D$266,MATCH(L111,$C$261:$C$266,0))</f>
        <v/>
      </c>
      <c r="N111" s="13">
        <f>SUM(P111:GN111)</f>
        <v/>
      </c>
      <c r="O111" s="14" t="n"/>
      <c r="P111" s="87">
        <f>($K111="Bell Curve")*(_xlfn.NORM.DIST(AND(P$6&gt;=$F111,P$6&lt;=$H111)*(P$6-$F111+1),$J111/2,$M111,TRUE)-_xlfn.NORM.DIST(AND(P$6&gt;=$F111,P$6&lt;=$H111)*(O$6-$F111+1),$J111/2,$M111,TRUE))/(1-2*_xlfn.NORM.DIST(0,$J111/2,$M111,TRUE))*$D111+($K111="Steady Growth")*(AND(P$6&gt;=$F111,P$6&lt;=$H111)*((P$6-$F111+1)/($J111*($J111+1)/2)*$D111))+($K111="custom")*CustCF!J111</f>
        <v/>
      </c>
      <c r="Q111" s="87">
        <f>($K111="Bell Curve")*(_xlfn.NORM.DIST(AND(Q$6&gt;=$F111,Q$6&lt;=$H111)*(Q$6-$F111+1),$J111/2,$M111,TRUE)-_xlfn.NORM.DIST(AND(Q$6&gt;=$F111,Q$6&lt;=$H111)*(P$6-$F111+1),$J111/2,$M111,TRUE))/(1-2*_xlfn.NORM.DIST(0,$J111/2,$M111,TRUE))*$D111+($K111="Steady Growth")*(AND(Q$6&gt;=$F111,Q$6&lt;=$H111)*((Q$6-$F111+1)/($J111*($J111+1)/2)*$D111))+($K111="custom")*CustCF!K111</f>
        <v/>
      </c>
      <c r="R111" s="87">
        <f>($K111="Bell Curve")*(_xlfn.NORM.DIST(AND(R$6&gt;=$F111,R$6&lt;=$H111)*(R$6-$F111+1),$J111/2,$M111,TRUE)-_xlfn.NORM.DIST(AND(R$6&gt;=$F111,R$6&lt;=$H111)*(Q$6-$F111+1),$J111/2,$M111,TRUE))/(1-2*_xlfn.NORM.DIST(0,$J111/2,$M111,TRUE))*$D111+($K111="Steady Growth")*(AND(R$6&gt;=$F111,R$6&lt;=$H111)*((R$6-$F111+1)/($J111*($J111+1)/2)*$D111))+($K111="custom")*CustCF!L111</f>
        <v/>
      </c>
      <c r="S111" s="87">
        <f>($K111="Bell Curve")*(_xlfn.NORM.DIST(AND(S$6&gt;=$F111,S$6&lt;=$H111)*(S$6-$F111+1),$J111/2,$M111,TRUE)-_xlfn.NORM.DIST(AND(S$6&gt;=$F111,S$6&lt;=$H111)*(R$6-$F111+1),$J111/2,$M111,TRUE))/(1-2*_xlfn.NORM.DIST(0,$J111/2,$M111,TRUE))*$D111+($K111="Steady Growth")*(AND(S$6&gt;=$F111,S$6&lt;=$H111)*((S$6-$F111+1)/($J111*($J111+1)/2)*$D111))+($K111="custom")*CustCF!M111</f>
        <v/>
      </c>
      <c r="T111" s="87">
        <f>($K111="Bell Curve")*(_xlfn.NORM.DIST(AND(T$6&gt;=$F111,T$6&lt;=$H111)*(T$6-$F111+1),$J111/2,$M111,TRUE)-_xlfn.NORM.DIST(AND(T$6&gt;=$F111,T$6&lt;=$H111)*(S$6-$F111+1),$J111/2,$M111,TRUE))/(1-2*_xlfn.NORM.DIST(0,$J111/2,$M111,TRUE))*$D111+($K111="Steady Growth")*(AND(T$6&gt;=$F111,T$6&lt;=$H111)*((T$6-$F111+1)/($J111*($J111+1)/2)*$D111))+($K111="custom")*CustCF!N111</f>
        <v/>
      </c>
      <c r="U111" s="87">
        <f>($K111="Bell Curve")*(_xlfn.NORM.DIST(AND(U$6&gt;=$F111,U$6&lt;=$H111)*(U$6-$F111+1),$J111/2,$M111,TRUE)-_xlfn.NORM.DIST(AND(U$6&gt;=$F111,U$6&lt;=$H111)*(T$6-$F111+1),$J111/2,$M111,TRUE))/(1-2*_xlfn.NORM.DIST(0,$J111/2,$M111,TRUE))*$D111+($K111="Steady Growth")*(AND(U$6&gt;=$F111,U$6&lt;=$H111)*((U$6-$F111+1)/($J111*($J111+1)/2)*$D111))+($K111="custom")*CustCF!O111</f>
        <v/>
      </c>
      <c r="V111" s="87">
        <f>($K111="Bell Curve")*(_xlfn.NORM.DIST(AND(V$6&gt;=$F111,V$6&lt;=$H111)*(V$6-$F111+1),$J111/2,$M111,TRUE)-_xlfn.NORM.DIST(AND(V$6&gt;=$F111,V$6&lt;=$H111)*(U$6-$F111+1),$J111/2,$M111,TRUE))/(1-2*_xlfn.NORM.DIST(0,$J111/2,$M111,TRUE))*$D111+($K111="Steady Growth")*(AND(V$6&gt;=$F111,V$6&lt;=$H111)*((V$6-$F111+1)/($J111*($J111+1)/2)*$D111))+($K111="custom")*CustCF!P111</f>
        <v/>
      </c>
      <c r="W111" s="87">
        <f>($K111="Bell Curve")*(_xlfn.NORM.DIST(AND(W$6&gt;=$F111,W$6&lt;=$H111)*(W$6-$F111+1),$J111/2,$M111,TRUE)-_xlfn.NORM.DIST(AND(W$6&gt;=$F111,W$6&lt;=$H111)*(V$6-$F111+1),$J111/2,$M111,TRUE))/(1-2*_xlfn.NORM.DIST(0,$J111/2,$M111,TRUE))*$D111+($K111="Steady Growth")*(AND(W$6&gt;=$F111,W$6&lt;=$H111)*((W$6-$F111+1)/($J111*($J111+1)/2)*$D111))+($K111="custom")*CustCF!Q111</f>
        <v/>
      </c>
      <c r="X111" s="87">
        <f>($K111="Bell Curve")*(_xlfn.NORM.DIST(AND(X$6&gt;=$F111,X$6&lt;=$H111)*(X$6-$F111+1),$J111/2,$M111,TRUE)-_xlfn.NORM.DIST(AND(X$6&gt;=$F111,X$6&lt;=$H111)*(W$6-$F111+1),$J111/2,$M111,TRUE))/(1-2*_xlfn.NORM.DIST(0,$J111/2,$M111,TRUE))*$D111+($K111="Steady Growth")*(AND(X$6&gt;=$F111,X$6&lt;=$H111)*((X$6-$F111+1)/($J111*($J111+1)/2)*$D111))+($K111="custom")*CustCF!R111</f>
        <v/>
      </c>
      <c r="Y111" s="87">
        <f>($K111="Bell Curve")*(_xlfn.NORM.DIST(AND(Y$6&gt;=$F111,Y$6&lt;=$H111)*(Y$6-$F111+1),$J111/2,$M111,TRUE)-_xlfn.NORM.DIST(AND(Y$6&gt;=$F111,Y$6&lt;=$H111)*(X$6-$F111+1),$J111/2,$M111,TRUE))/(1-2*_xlfn.NORM.DIST(0,$J111/2,$M111,TRUE))*$D111+($K111="Steady Growth")*(AND(Y$6&gt;=$F111,Y$6&lt;=$H111)*((Y$6-$F111+1)/($J111*($J111+1)/2)*$D111))+($K111="custom")*CustCF!S111</f>
        <v/>
      </c>
      <c r="Z111" s="87">
        <f>($K111="Bell Curve")*(_xlfn.NORM.DIST(AND(Z$6&gt;=$F111,Z$6&lt;=$H111)*(Z$6-$F111+1),$J111/2,$M111,TRUE)-_xlfn.NORM.DIST(AND(Z$6&gt;=$F111,Z$6&lt;=$H111)*(Y$6-$F111+1),$J111/2,$M111,TRUE))/(1-2*_xlfn.NORM.DIST(0,$J111/2,$M111,TRUE))*$D111+($K111="Steady Growth")*(AND(Z$6&gt;=$F111,Z$6&lt;=$H111)*((Z$6-$F111+1)/($J111*($J111+1)/2)*$D111))+($K111="custom")*CustCF!T111</f>
        <v/>
      </c>
      <c r="AA111" s="87">
        <f>($K111="Bell Curve")*(_xlfn.NORM.DIST(AND(AA$6&gt;=$F111,AA$6&lt;=$H111)*(AA$6-$F111+1),$J111/2,$M111,TRUE)-_xlfn.NORM.DIST(AND(AA$6&gt;=$F111,AA$6&lt;=$H111)*(Z$6-$F111+1),$J111/2,$M111,TRUE))/(1-2*_xlfn.NORM.DIST(0,$J111/2,$M111,TRUE))*$D111+($K111="Steady Growth")*(AND(AA$6&gt;=$F111,AA$6&lt;=$H111)*((AA$6-$F111+1)/($J111*($J111+1)/2)*$D111))+($K111="custom")*CustCF!U111</f>
        <v/>
      </c>
      <c r="AB111" s="87">
        <f>($K111="Bell Curve")*(_xlfn.NORM.DIST(AND(AB$6&gt;=$F111,AB$6&lt;=$H111)*(AB$6-$F111+1),$J111/2,$M111,TRUE)-_xlfn.NORM.DIST(AND(AB$6&gt;=$F111,AB$6&lt;=$H111)*(AA$6-$F111+1),$J111/2,$M111,TRUE))/(1-2*_xlfn.NORM.DIST(0,$J111/2,$M111,TRUE))*$D111+($K111="Steady Growth")*(AND(AB$6&gt;=$F111,AB$6&lt;=$H111)*((AB$6-$F111+1)/($J111*($J111+1)/2)*$D111))+($K111="custom")*CustCF!V111</f>
        <v/>
      </c>
      <c r="AC111" s="87">
        <f>($K111="Bell Curve")*(_xlfn.NORM.DIST(AND(AC$6&gt;=$F111,AC$6&lt;=$H111)*(AC$6-$F111+1),$J111/2,$M111,TRUE)-_xlfn.NORM.DIST(AND(AC$6&gt;=$F111,AC$6&lt;=$H111)*(AB$6-$F111+1),$J111/2,$M111,TRUE))/(1-2*_xlfn.NORM.DIST(0,$J111/2,$M111,TRUE))*$D111+($K111="Steady Growth")*(AND(AC$6&gt;=$F111,AC$6&lt;=$H111)*((AC$6-$F111+1)/($J111*($J111+1)/2)*$D111))+($K111="custom")*CustCF!W111</f>
        <v/>
      </c>
      <c r="AD111" s="87">
        <f>($K111="Bell Curve")*(_xlfn.NORM.DIST(AND(AD$6&gt;=$F111,AD$6&lt;=$H111)*(AD$6-$F111+1),$J111/2,$M111,TRUE)-_xlfn.NORM.DIST(AND(AD$6&gt;=$F111,AD$6&lt;=$H111)*(AC$6-$F111+1),$J111/2,$M111,TRUE))/(1-2*_xlfn.NORM.DIST(0,$J111/2,$M111,TRUE))*$D111+($K111="Steady Growth")*(AND(AD$6&gt;=$F111,AD$6&lt;=$H111)*((AD$6-$F111+1)/($J111*($J111+1)/2)*$D111))+($K111="custom")*CustCF!X111</f>
        <v/>
      </c>
      <c r="AE111" s="87">
        <f>($K111="Bell Curve")*(_xlfn.NORM.DIST(AND(AE$6&gt;=$F111,AE$6&lt;=$H111)*(AE$6-$F111+1),$J111/2,$M111,TRUE)-_xlfn.NORM.DIST(AND(AE$6&gt;=$F111,AE$6&lt;=$H111)*(AD$6-$F111+1),$J111/2,$M111,TRUE))/(1-2*_xlfn.NORM.DIST(0,$J111/2,$M111,TRUE))*$D111+($K111="Steady Growth")*(AND(AE$6&gt;=$F111,AE$6&lt;=$H111)*((AE$6-$F111+1)/($J111*($J111+1)/2)*$D111))+($K111="custom")*CustCF!Y111</f>
        <v/>
      </c>
      <c r="AF111" s="87">
        <f>($K111="Bell Curve")*(_xlfn.NORM.DIST(AND(AF$6&gt;=$F111,AF$6&lt;=$H111)*(AF$6-$F111+1),$J111/2,$M111,TRUE)-_xlfn.NORM.DIST(AND(AF$6&gt;=$F111,AF$6&lt;=$H111)*(AE$6-$F111+1),$J111/2,$M111,TRUE))/(1-2*_xlfn.NORM.DIST(0,$J111/2,$M111,TRUE))*$D111+($K111="Steady Growth")*(AND(AF$6&gt;=$F111,AF$6&lt;=$H111)*((AF$6-$F111+1)/($J111*($J111+1)/2)*$D111))+($K111="custom")*CustCF!Z111</f>
        <v/>
      </c>
      <c r="AG111" s="87">
        <f>($K111="Bell Curve")*(_xlfn.NORM.DIST(AND(AG$6&gt;=$F111,AG$6&lt;=$H111)*(AG$6-$F111+1),$J111/2,$M111,TRUE)-_xlfn.NORM.DIST(AND(AG$6&gt;=$F111,AG$6&lt;=$H111)*(AF$6-$F111+1),$J111/2,$M111,TRUE))/(1-2*_xlfn.NORM.DIST(0,$J111/2,$M111,TRUE))*$D111+($K111="Steady Growth")*(AND(AG$6&gt;=$F111,AG$6&lt;=$H111)*((AG$6-$F111+1)/($J111*($J111+1)/2)*$D111))+($K111="custom")*CustCF!AA111</f>
        <v/>
      </c>
      <c r="AH111" s="87">
        <f>($K111="Bell Curve")*(_xlfn.NORM.DIST(AND(AH$6&gt;=$F111,AH$6&lt;=$H111)*(AH$6-$F111+1),$J111/2,$M111,TRUE)-_xlfn.NORM.DIST(AND(AH$6&gt;=$F111,AH$6&lt;=$H111)*(AG$6-$F111+1),$J111/2,$M111,TRUE))/(1-2*_xlfn.NORM.DIST(0,$J111/2,$M111,TRUE))*$D111+($K111="Steady Growth")*(AND(AH$6&gt;=$F111,AH$6&lt;=$H111)*((AH$6-$F111+1)/($J111*($J111+1)/2)*$D111))+($K111="custom")*CustCF!AB111</f>
        <v/>
      </c>
      <c r="AI111" s="87">
        <f>($K111="Bell Curve")*(_xlfn.NORM.DIST(AND(AI$6&gt;=$F111,AI$6&lt;=$H111)*(AI$6-$F111+1),$J111/2,$M111,TRUE)-_xlfn.NORM.DIST(AND(AI$6&gt;=$F111,AI$6&lt;=$H111)*(AH$6-$F111+1),$J111/2,$M111,TRUE))/(1-2*_xlfn.NORM.DIST(0,$J111/2,$M111,TRUE))*$D111+($K111="Steady Growth")*(AND(AI$6&gt;=$F111,AI$6&lt;=$H111)*((AI$6-$F111+1)/($J111*($J111+1)/2)*$D111))+($K111="custom")*CustCF!AC111</f>
        <v/>
      </c>
      <c r="AJ111" s="87">
        <f>($K111="Bell Curve")*(_xlfn.NORM.DIST(AND(AJ$6&gt;=$F111,AJ$6&lt;=$H111)*(AJ$6-$F111+1),$J111/2,$M111,TRUE)-_xlfn.NORM.DIST(AND(AJ$6&gt;=$F111,AJ$6&lt;=$H111)*(AI$6-$F111+1),$J111/2,$M111,TRUE))/(1-2*_xlfn.NORM.DIST(0,$J111/2,$M111,TRUE))*$D111+($K111="Steady Growth")*(AND(AJ$6&gt;=$F111,AJ$6&lt;=$H111)*((AJ$6-$F111+1)/($J111*($J111+1)/2)*$D111))+($K111="custom")*CustCF!AD111</f>
        <v/>
      </c>
      <c r="AK111" s="87">
        <f>($K111="Bell Curve")*(_xlfn.NORM.DIST(AND(AK$6&gt;=$F111,AK$6&lt;=$H111)*(AK$6-$F111+1),$J111/2,$M111,TRUE)-_xlfn.NORM.DIST(AND(AK$6&gt;=$F111,AK$6&lt;=$H111)*(AJ$6-$F111+1),$J111/2,$M111,TRUE))/(1-2*_xlfn.NORM.DIST(0,$J111/2,$M111,TRUE))*$D111+($K111="Steady Growth")*(AND(AK$6&gt;=$F111,AK$6&lt;=$H111)*((AK$6-$F111+1)/($J111*($J111+1)/2)*$D111))+($K111="custom")*CustCF!AE111</f>
        <v/>
      </c>
      <c r="AL111" s="87">
        <f>($K111="Bell Curve")*(_xlfn.NORM.DIST(AND(AL$6&gt;=$F111,AL$6&lt;=$H111)*(AL$6-$F111+1),$J111/2,$M111,TRUE)-_xlfn.NORM.DIST(AND(AL$6&gt;=$F111,AL$6&lt;=$H111)*(AK$6-$F111+1),$J111/2,$M111,TRUE))/(1-2*_xlfn.NORM.DIST(0,$J111/2,$M111,TRUE))*$D111+($K111="Steady Growth")*(AND(AL$6&gt;=$F111,AL$6&lt;=$H111)*((AL$6-$F111+1)/($J111*($J111+1)/2)*$D111))+($K111="custom")*CustCF!AF111</f>
        <v/>
      </c>
      <c r="AM111" s="87">
        <f>($K111="Bell Curve")*(_xlfn.NORM.DIST(AND(AM$6&gt;=$F111,AM$6&lt;=$H111)*(AM$6-$F111+1),$J111/2,$M111,TRUE)-_xlfn.NORM.DIST(AND(AM$6&gt;=$F111,AM$6&lt;=$H111)*(AL$6-$F111+1),$J111/2,$M111,TRUE))/(1-2*_xlfn.NORM.DIST(0,$J111/2,$M111,TRUE))*$D111+($K111="Steady Growth")*(AND(AM$6&gt;=$F111,AM$6&lt;=$H111)*((AM$6-$F111+1)/($J111*($J111+1)/2)*$D111))+($K111="custom")*CustCF!AG111</f>
        <v/>
      </c>
      <c r="AN111" s="87">
        <f>($K111="Bell Curve")*(_xlfn.NORM.DIST(AND(AN$6&gt;=$F111,AN$6&lt;=$H111)*(AN$6-$F111+1),$J111/2,$M111,TRUE)-_xlfn.NORM.DIST(AND(AN$6&gt;=$F111,AN$6&lt;=$H111)*(AM$6-$F111+1),$J111/2,$M111,TRUE))/(1-2*_xlfn.NORM.DIST(0,$J111/2,$M111,TRUE))*$D111+($K111="Steady Growth")*(AND(AN$6&gt;=$F111,AN$6&lt;=$H111)*((AN$6-$F111+1)/($J111*($J111+1)/2)*$D111))+($K111="custom")*CustCF!AH111</f>
        <v/>
      </c>
      <c r="AO111" s="87">
        <f>($K111="Bell Curve")*(_xlfn.NORM.DIST(AND(AO$6&gt;=$F111,AO$6&lt;=$H111)*(AO$6-$F111+1),$J111/2,$M111,TRUE)-_xlfn.NORM.DIST(AND(AO$6&gt;=$F111,AO$6&lt;=$H111)*(AN$6-$F111+1),$J111/2,$M111,TRUE))/(1-2*_xlfn.NORM.DIST(0,$J111/2,$M111,TRUE))*$D111+($K111="Steady Growth")*(AND(AO$6&gt;=$F111,AO$6&lt;=$H111)*((AO$6-$F111+1)/($J111*($J111+1)/2)*$D111))+($K111="custom")*CustCF!AI111</f>
        <v/>
      </c>
      <c r="AP111" s="87">
        <f>($K111="Bell Curve")*(_xlfn.NORM.DIST(AND(AP$6&gt;=$F111,AP$6&lt;=$H111)*(AP$6-$F111+1),$J111/2,$M111,TRUE)-_xlfn.NORM.DIST(AND(AP$6&gt;=$F111,AP$6&lt;=$H111)*(AO$6-$F111+1),$J111/2,$M111,TRUE))/(1-2*_xlfn.NORM.DIST(0,$J111/2,$M111,TRUE))*$D111+($K111="Steady Growth")*(AND(AP$6&gt;=$F111,AP$6&lt;=$H111)*((AP$6-$F111+1)/($J111*($J111+1)/2)*$D111))+($K111="custom")*CustCF!AJ111</f>
        <v/>
      </c>
      <c r="AQ111" s="87">
        <f>($K111="Bell Curve")*(_xlfn.NORM.DIST(AND(AQ$6&gt;=$F111,AQ$6&lt;=$H111)*(AQ$6-$F111+1),$J111/2,$M111,TRUE)-_xlfn.NORM.DIST(AND(AQ$6&gt;=$F111,AQ$6&lt;=$H111)*(AP$6-$F111+1),$J111/2,$M111,TRUE))/(1-2*_xlfn.NORM.DIST(0,$J111/2,$M111,TRUE))*$D111+($K111="Steady Growth")*(AND(AQ$6&gt;=$F111,AQ$6&lt;=$H111)*((AQ$6-$F111+1)/($J111*($J111+1)/2)*$D111))+($K111="custom")*CustCF!AK111</f>
        <v/>
      </c>
      <c r="AR111" s="87">
        <f>($K111="Bell Curve")*(_xlfn.NORM.DIST(AND(AR$6&gt;=$F111,AR$6&lt;=$H111)*(AR$6-$F111+1),$J111/2,$M111,TRUE)-_xlfn.NORM.DIST(AND(AR$6&gt;=$F111,AR$6&lt;=$H111)*(AQ$6-$F111+1),$J111/2,$M111,TRUE))/(1-2*_xlfn.NORM.DIST(0,$J111/2,$M111,TRUE))*$D111+($K111="Steady Growth")*(AND(AR$6&gt;=$F111,AR$6&lt;=$H111)*((AR$6-$F111+1)/($J111*($J111+1)/2)*$D111))+($K111="custom")*CustCF!AL111</f>
        <v/>
      </c>
      <c r="AS111" s="87">
        <f>($K111="Bell Curve")*(_xlfn.NORM.DIST(AND(AS$6&gt;=$F111,AS$6&lt;=$H111)*(AS$6-$F111+1),$J111/2,$M111,TRUE)-_xlfn.NORM.DIST(AND(AS$6&gt;=$F111,AS$6&lt;=$H111)*(AR$6-$F111+1),$J111/2,$M111,TRUE))/(1-2*_xlfn.NORM.DIST(0,$J111/2,$M111,TRUE))*$D111+($K111="Steady Growth")*(AND(AS$6&gt;=$F111,AS$6&lt;=$H111)*((AS$6-$F111+1)/($J111*($J111+1)/2)*$D111))+($K111="custom")*CustCF!AM111</f>
        <v/>
      </c>
      <c r="AT111" s="87">
        <f>($K111="Bell Curve")*(_xlfn.NORM.DIST(AND(AT$6&gt;=$F111,AT$6&lt;=$H111)*(AT$6-$F111+1),$J111/2,$M111,TRUE)-_xlfn.NORM.DIST(AND(AT$6&gt;=$F111,AT$6&lt;=$H111)*(AS$6-$F111+1),$J111/2,$M111,TRUE))/(1-2*_xlfn.NORM.DIST(0,$J111/2,$M111,TRUE))*$D111+($K111="Steady Growth")*(AND(AT$6&gt;=$F111,AT$6&lt;=$H111)*((AT$6-$F111+1)/($J111*($J111+1)/2)*$D111))+($K111="custom")*CustCF!AN111</f>
        <v/>
      </c>
      <c r="AU111" s="87">
        <f>($K111="Bell Curve")*(_xlfn.NORM.DIST(AND(AU$6&gt;=$F111,AU$6&lt;=$H111)*(AU$6-$F111+1),$J111/2,$M111,TRUE)-_xlfn.NORM.DIST(AND(AU$6&gt;=$F111,AU$6&lt;=$H111)*(AT$6-$F111+1),$J111/2,$M111,TRUE))/(1-2*_xlfn.NORM.DIST(0,$J111/2,$M111,TRUE))*$D111+($K111="Steady Growth")*(AND(AU$6&gt;=$F111,AU$6&lt;=$H111)*((AU$6-$F111+1)/($J111*($J111+1)/2)*$D111))+($K111="custom")*CustCF!AO111</f>
        <v/>
      </c>
      <c r="AV111" s="87">
        <f>($K111="Bell Curve")*(_xlfn.NORM.DIST(AND(AV$6&gt;=$F111,AV$6&lt;=$H111)*(AV$6-$F111+1),$J111/2,$M111,TRUE)-_xlfn.NORM.DIST(AND(AV$6&gt;=$F111,AV$6&lt;=$H111)*(AU$6-$F111+1),$J111/2,$M111,TRUE))/(1-2*_xlfn.NORM.DIST(0,$J111/2,$M111,TRUE))*$D111+($K111="Steady Growth")*(AND(AV$6&gt;=$F111,AV$6&lt;=$H111)*((AV$6-$F111+1)/($J111*($J111+1)/2)*$D111))+($K111="custom")*CustCF!AP111</f>
        <v/>
      </c>
      <c r="AW111" s="87">
        <f>($K111="Bell Curve")*(_xlfn.NORM.DIST(AND(AW$6&gt;=$F111,AW$6&lt;=$H111)*(AW$6-$F111+1),$J111/2,$M111,TRUE)-_xlfn.NORM.DIST(AND(AW$6&gt;=$F111,AW$6&lt;=$H111)*(AV$6-$F111+1),$J111/2,$M111,TRUE))/(1-2*_xlfn.NORM.DIST(0,$J111/2,$M111,TRUE))*$D111+($K111="Steady Growth")*(AND(AW$6&gt;=$F111,AW$6&lt;=$H111)*((AW$6-$F111+1)/($J111*($J111+1)/2)*$D111))+($K111="custom")*CustCF!AQ111</f>
        <v/>
      </c>
      <c r="AX111" s="87">
        <f>($K111="Bell Curve")*(_xlfn.NORM.DIST(AND(AX$6&gt;=$F111,AX$6&lt;=$H111)*(AX$6-$F111+1),$J111/2,$M111,TRUE)-_xlfn.NORM.DIST(AND(AX$6&gt;=$F111,AX$6&lt;=$H111)*(AW$6-$F111+1),$J111/2,$M111,TRUE))/(1-2*_xlfn.NORM.DIST(0,$J111/2,$M111,TRUE))*$D111+($K111="Steady Growth")*(AND(AX$6&gt;=$F111,AX$6&lt;=$H111)*((AX$6-$F111+1)/($J111*($J111+1)/2)*$D111))+($K111="custom")*CustCF!AR111</f>
        <v/>
      </c>
      <c r="AY111" s="87">
        <f>($K111="Bell Curve")*(_xlfn.NORM.DIST(AND(AY$6&gt;=$F111,AY$6&lt;=$H111)*(AY$6-$F111+1),$J111/2,$M111,TRUE)-_xlfn.NORM.DIST(AND(AY$6&gt;=$F111,AY$6&lt;=$H111)*(AX$6-$F111+1),$J111/2,$M111,TRUE))/(1-2*_xlfn.NORM.DIST(0,$J111/2,$M111,TRUE))*$D111+($K111="Steady Growth")*(AND(AY$6&gt;=$F111,AY$6&lt;=$H111)*((AY$6-$F111+1)/($J111*($J111+1)/2)*$D111))+($K111="custom")*CustCF!AS111</f>
        <v/>
      </c>
      <c r="AZ111" s="87">
        <f>($K111="Bell Curve")*(_xlfn.NORM.DIST(AND(AZ$6&gt;=$F111,AZ$6&lt;=$H111)*(AZ$6-$F111+1),$J111/2,$M111,TRUE)-_xlfn.NORM.DIST(AND(AZ$6&gt;=$F111,AZ$6&lt;=$H111)*(AY$6-$F111+1),$J111/2,$M111,TRUE))/(1-2*_xlfn.NORM.DIST(0,$J111/2,$M111,TRUE))*$D111+($K111="Steady Growth")*(AND(AZ$6&gt;=$F111,AZ$6&lt;=$H111)*((AZ$6-$F111+1)/($J111*($J111+1)/2)*$D111))+($K111="custom")*CustCF!AT111</f>
        <v/>
      </c>
      <c r="BA111" s="87">
        <f>($K111="Bell Curve")*(_xlfn.NORM.DIST(AND(BA$6&gt;=$F111,BA$6&lt;=$H111)*(BA$6-$F111+1),$J111/2,$M111,TRUE)-_xlfn.NORM.DIST(AND(BA$6&gt;=$F111,BA$6&lt;=$H111)*(AZ$6-$F111+1),$J111/2,$M111,TRUE))/(1-2*_xlfn.NORM.DIST(0,$J111/2,$M111,TRUE))*$D111+($K111="Steady Growth")*(AND(BA$6&gt;=$F111,BA$6&lt;=$H111)*((BA$6-$F111+1)/($J111*($J111+1)/2)*$D111))+($K111="custom")*CustCF!AU111</f>
        <v/>
      </c>
      <c r="BB111" s="87">
        <f>($K111="Bell Curve")*(_xlfn.NORM.DIST(AND(BB$6&gt;=$F111,BB$6&lt;=$H111)*(BB$6-$F111+1),$J111/2,$M111,TRUE)-_xlfn.NORM.DIST(AND(BB$6&gt;=$F111,BB$6&lt;=$H111)*(BA$6-$F111+1),$J111/2,$M111,TRUE))/(1-2*_xlfn.NORM.DIST(0,$J111/2,$M111,TRUE))*$D111+($K111="Steady Growth")*(AND(BB$6&gt;=$F111,BB$6&lt;=$H111)*((BB$6-$F111+1)/($J111*($J111+1)/2)*$D111))+($K111="custom")*CustCF!AV111</f>
        <v/>
      </c>
      <c r="BC111" s="87">
        <f>($K111="Bell Curve")*(_xlfn.NORM.DIST(AND(BC$6&gt;=$F111,BC$6&lt;=$H111)*(BC$6-$F111+1),$J111/2,$M111,TRUE)-_xlfn.NORM.DIST(AND(BC$6&gt;=$F111,BC$6&lt;=$H111)*(BB$6-$F111+1),$J111/2,$M111,TRUE))/(1-2*_xlfn.NORM.DIST(0,$J111/2,$M111,TRUE))*$D111+($K111="Steady Growth")*(AND(BC$6&gt;=$F111,BC$6&lt;=$H111)*((BC$6-$F111+1)/($J111*($J111+1)/2)*$D111))+($K111="custom")*CustCF!AW111</f>
        <v/>
      </c>
      <c r="BD111" s="87">
        <f>($K111="Bell Curve")*(_xlfn.NORM.DIST(AND(BD$6&gt;=$F111,BD$6&lt;=$H111)*(BD$6-$F111+1),$J111/2,$M111,TRUE)-_xlfn.NORM.DIST(AND(BD$6&gt;=$F111,BD$6&lt;=$H111)*(BC$6-$F111+1),$J111/2,$M111,TRUE))/(1-2*_xlfn.NORM.DIST(0,$J111/2,$M111,TRUE))*$D111+($K111="Steady Growth")*(AND(BD$6&gt;=$F111,BD$6&lt;=$H111)*((BD$6-$F111+1)/($J111*($J111+1)/2)*$D111))+($K111="custom")*CustCF!AX111</f>
        <v/>
      </c>
      <c r="BE111" s="87">
        <f>($K111="Bell Curve")*(_xlfn.NORM.DIST(AND(BE$6&gt;=$F111,BE$6&lt;=$H111)*(BE$6-$F111+1),$J111/2,$M111,TRUE)-_xlfn.NORM.DIST(AND(BE$6&gt;=$F111,BE$6&lt;=$H111)*(BD$6-$F111+1),$J111/2,$M111,TRUE))/(1-2*_xlfn.NORM.DIST(0,$J111/2,$M111,TRUE))*$D111+($K111="Steady Growth")*(AND(BE$6&gt;=$F111,BE$6&lt;=$H111)*((BE$6-$F111+1)/($J111*($J111+1)/2)*$D111))+($K111="custom")*CustCF!AY111</f>
        <v/>
      </c>
      <c r="BF111" s="87">
        <f>($K111="Bell Curve")*(_xlfn.NORM.DIST(AND(BF$6&gt;=$F111,BF$6&lt;=$H111)*(BF$6-$F111+1),$J111/2,$M111,TRUE)-_xlfn.NORM.DIST(AND(BF$6&gt;=$F111,BF$6&lt;=$H111)*(BE$6-$F111+1),$J111/2,$M111,TRUE))/(1-2*_xlfn.NORM.DIST(0,$J111/2,$M111,TRUE))*$D111+($K111="Steady Growth")*(AND(BF$6&gt;=$F111,BF$6&lt;=$H111)*((BF$6-$F111+1)/($J111*($J111+1)/2)*$D111))+($K111="custom")*CustCF!AZ111</f>
        <v/>
      </c>
      <c r="BG111" s="87">
        <f>($K111="Bell Curve")*(_xlfn.NORM.DIST(AND(BG$6&gt;=$F111,BG$6&lt;=$H111)*(BG$6-$F111+1),$J111/2,$M111,TRUE)-_xlfn.NORM.DIST(AND(BG$6&gt;=$F111,BG$6&lt;=$H111)*(BF$6-$F111+1),$J111/2,$M111,TRUE))/(1-2*_xlfn.NORM.DIST(0,$J111/2,$M111,TRUE))*$D111+($K111="Steady Growth")*(AND(BG$6&gt;=$F111,BG$6&lt;=$H111)*((BG$6-$F111+1)/($J111*($J111+1)/2)*$D111))+($K111="custom")*CustCF!BA111</f>
        <v/>
      </c>
      <c r="BH111" s="87">
        <f>($K111="Bell Curve")*(_xlfn.NORM.DIST(AND(BH$6&gt;=$F111,BH$6&lt;=$H111)*(BH$6-$F111+1),$J111/2,$M111,TRUE)-_xlfn.NORM.DIST(AND(BH$6&gt;=$F111,BH$6&lt;=$H111)*(BG$6-$F111+1),$J111/2,$M111,TRUE))/(1-2*_xlfn.NORM.DIST(0,$J111/2,$M111,TRUE))*$D111+($K111="Steady Growth")*(AND(BH$6&gt;=$F111,BH$6&lt;=$H111)*((BH$6-$F111+1)/($J111*($J111+1)/2)*$D111))+($K111="custom")*CustCF!BB111</f>
        <v/>
      </c>
      <c r="BI111" s="87">
        <f>($K111="Bell Curve")*(_xlfn.NORM.DIST(AND(BI$6&gt;=$F111,BI$6&lt;=$H111)*(BI$6-$F111+1),$J111/2,$M111,TRUE)-_xlfn.NORM.DIST(AND(BI$6&gt;=$F111,BI$6&lt;=$H111)*(BH$6-$F111+1),$J111/2,$M111,TRUE))/(1-2*_xlfn.NORM.DIST(0,$J111/2,$M111,TRUE))*$D111+($K111="Steady Growth")*(AND(BI$6&gt;=$F111,BI$6&lt;=$H111)*((BI$6-$F111+1)/($J111*($J111+1)/2)*$D111))+($K111="custom")*CustCF!BC111</f>
        <v/>
      </c>
      <c r="BJ111" s="87">
        <f>($K111="Bell Curve")*(_xlfn.NORM.DIST(AND(BJ$6&gt;=$F111,BJ$6&lt;=$H111)*(BJ$6-$F111+1),$J111/2,$M111,TRUE)-_xlfn.NORM.DIST(AND(BJ$6&gt;=$F111,BJ$6&lt;=$H111)*(BI$6-$F111+1),$J111/2,$M111,TRUE))/(1-2*_xlfn.NORM.DIST(0,$J111/2,$M111,TRUE))*$D111+($K111="Steady Growth")*(AND(BJ$6&gt;=$F111,BJ$6&lt;=$H111)*((BJ$6-$F111+1)/($J111*($J111+1)/2)*$D111))+($K111="custom")*CustCF!BD111</f>
        <v/>
      </c>
      <c r="BK111" s="87">
        <f>($K111="Bell Curve")*(_xlfn.NORM.DIST(AND(BK$6&gt;=$F111,BK$6&lt;=$H111)*(BK$6-$F111+1),$J111/2,$M111,TRUE)-_xlfn.NORM.DIST(AND(BK$6&gt;=$F111,BK$6&lt;=$H111)*(BJ$6-$F111+1),$J111/2,$M111,TRUE))/(1-2*_xlfn.NORM.DIST(0,$J111/2,$M111,TRUE))*$D111+($K111="Steady Growth")*(AND(BK$6&gt;=$F111,BK$6&lt;=$H111)*((BK$6-$F111+1)/($J111*($J111+1)/2)*$D111))+($K111="custom")*CustCF!BE111</f>
        <v/>
      </c>
      <c r="BL111" s="87">
        <f>($K111="Bell Curve")*(_xlfn.NORM.DIST(AND(BL$6&gt;=$F111,BL$6&lt;=$H111)*(BL$6-$F111+1),$J111/2,$M111,TRUE)-_xlfn.NORM.DIST(AND(BL$6&gt;=$F111,BL$6&lt;=$H111)*(BK$6-$F111+1),$J111/2,$M111,TRUE))/(1-2*_xlfn.NORM.DIST(0,$J111/2,$M111,TRUE))*$D111+($K111="Steady Growth")*(AND(BL$6&gt;=$F111,BL$6&lt;=$H111)*((BL$6-$F111+1)/($J111*($J111+1)/2)*$D111))+($K111="custom")*CustCF!BF111</f>
        <v/>
      </c>
      <c r="BM111" s="87">
        <f>($K111="Bell Curve")*(_xlfn.NORM.DIST(AND(BM$6&gt;=$F111,BM$6&lt;=$H111)*(BM$6-$F111+1),$J111/2,$M111,TRUE)-_xlfn.NORM.DIST(AND(BM$6&gt;=$F111,BM$6&lt;=$H111)*(BL$6-$F111+1),$J111/2,$M111,TRUE))/(1-2*_xlfn.NORM.DIST(0,$J111/2,$M111,TRUE))*$D111+($K111="Steady Growth")*(AND(BM$6&gt;=$F111,BM$6&lt;=$H111)*((BM$6-$F111+1)/($J111*($J111+1)/2)*$D111))+($K111="custom")*CustCF!BG111</f>
        <v/>
      </c>
      <c r="BN111" s="87">
        <f>($K111="Bell Curve")*(_xlfn.NORM.DIST(AND(BN$6&gt;=$F111,BN$6&lt;=$H111)*(BN$6-$F111+1),$J111/2,$M111,TRUE)-_xlfn.NORM.DIST(AND(BN$6&gt;=$F111,BN$6&lt;=$H111)*(BM$6-$F111+1),$J111/2,$M111,TRUE))/(1-2*_xlfn.NORM.DIST(0,$J111/2,$M111,TRUE))*$D111+($K111="Steady Growth")*(AND(BN$6&gt;=$F111,BN$6&lt;=$H111)*((BN$6-$F111+1)/($J111*($J111+1)/2)*$D111))+($K111="custom")*CustCF!BH111</f>
        <v/>
      </c>
      <c r="BO111" s="87">
        <f>($K111="Bell Curve")*(_xlfn.NORM.DIST(AND(BO$6&gt;=$F111,BO$6&lt;=$H111)*(BO$6-$F111+1),$J111/2,$M111,TRUE)-_xlfn.NORM.DIST(AND(BO$6&gt;=$F111,BO$6&lt;=$H111)*(BN$6-$F111+1),$J111/2,$M111,TRUE))/(1-2*_xlfn.NORM.DIST(0,$J111/2,$M111,TRUE))*$D111+($K111="Steady Growth")*(AND(BO$6&gt;=$F111,BO$6&lt;=$H111)*((BO$6-$F111+1)/($J111*($J111+1)/2)*$D111))+($K111="custom")*CustCF!BI111</f>
        <v/>
      </c>
      <c r="BP111" s="87">
        <f>($K111="Bell Curve")*(_xlfn.NORM.DIST(AND(BP$6&gt;=$F111,BP$6&lt;=$H111)*(BP$6-$F111+1),$J111/2,$M111,TRUE)-_xlfn.NORM.DIST(AND(BP$6&gt;=$F111,BP$6&lt;=$H111)*(BO$6-$F111+1),$J111/2,$M111,TRUE))/(1-2*_xlfn.NORM.DIST(0,$J111/2,$M111,TRUE))*$D111+($K111="Steady Growth")*(AND(BP$6&gt;=$F111,BP$6&lt;=$H111)*((BP$6-$F111+1)/($J111*($J111+1)/2)*$D111))+($K111="custom")*CustCF!BJ111</f>
        <v/>
      </c>
      <c r="BQ111" s="87">
        <f>($K111="Bell Curve")*(_xlfn.NORM.DIST(AND(BQ$6&gt;=$F111,BQ$6&lt;=$H111)*(BQ$6-$F111+1),$J111/2,$M111,TRUE)-_xlfn.NORM.DIST(AND(BQ$6&gt;=$F111,BQ$6&lt;=$H111)*(BP$6-$F111+1),$J111/2,$M111,TRUE))/(1-2*_xlfn.NORM.DIST(0,$J111/2,$M111,TRUE))*$D111+($K111="Steady Growth")*(AND(BQ$6&gt;=$F111,BQ$6&lt;=$H111)*((BQ$6-$F111+1)/($J111*($J111+1)/2)*$D111))+($K111="custom")*CustCF!BK111</f>
        <v/>
      </c>
      <c r="BR111" s="87">
        <f>($K111="Bell Curve")*(_xlfn.NORM.DIST(AND(BR$6&gt;=$F111,BR$6&lt;=$H111)*(BR$6-$F111+1),$J111/2,$M111,TRUE)-_xlfn.NORM.DIST(AND(BR$6&gt;=$F111,BR$6&lt;=$H111)*(BQ$6-$F111+1),$J111/2,$M111,TRUE))/(1-2*_xlfn.NORM.DIST(0,$J111/2,$M111,TRUE))*$D111+($K111="Steady Growth")*(AND(BR$6&gt;=$F111,BR$6&lt;=$H111)*((BR$6-$F111+1)/($J111*($J111+1)/2)*$D111))+($K111="custom")*CustCF!BL111</f>
        <v/>
      </c>
      <c r="BS111" s="87">
        <f>($K111="Bell Curve")*(_xlfn.NORM.DIST(AND(BS$6&gt;=$F111,BS$6&lt;=$H111)*(BS$6-$F111+1),$J111/2,$M111,TRUE)-_xlfn.NORM.DIST(AND(BS$6&gt;=$F111,BS$6&lt;=$H111)*(BR$6-$F111+1),$J111/2,$M111,TRUE))/(1-2*_xlfn.NORM.DIST(0,$J111/2,$M111,TRUE))*$D111+($K111="Steady Growth")*(AND(BS$6&gt;=$F111,BS$6&lt;=$H111)*((BS$6-$F111+1)/($J111*($J111+1)/2)*$D111))+($K111="custom")*CustCF!BM111</f>
        <v/>
      </c>
      <c r="BT111" s="87">
        <f>($K111="Bell Curve")*(_xlfn.NORM.DIST(AND(BT$6&gt;=$F111,BT$6&lt;=$H111)*(BT$6-$F111+1),$J111/2,$M111,TRUE)-_xlfn.NORM.DIST(AND(BT$6&gt;=$F111,BT$6&lt;=$H111)*(BS$6-$F111+1),$J111/2,$M111,TRUE))/(1-2*_xlfn.NORM.DIST(0,$J111/2,$M111,TRUE))*$D111+($K111="Steady Growth")*(AND(BT$6&gt;=$F111,BT$6&lt;=$H111)*((BT$6-$F111+1)/($J111*($J111+1)/2)*$D111))+($K111="custom")*CustCF!BN111</f>
        <v/>
      </c>
      <c r="BU111" s="87">
        <f>($K111="Bell Curve")*(_xlfn.NORM.DIST(AND(BU$6&gt;=$F111,BU$6&lt;=$H111)*(BU$6-$F111+1),$J111/2,$M111,TRUE)-_xlfn.NORM.DIST(AND(BU$6&gt;=$F111,BU$6&lt;=$H111)*(BT$6-$F111+1),$J111/2,$M111,TRUE))/(1-2*_xlfn.NORM.DIST(0,$J111/2,$M111,TRUE))*$D111+($K111="Steady Growth")*(AND(BU$6&gt;=$F111,BU$6&lt;=$H111)*((BU$6-$F111+1)/($J111*($J111+1)/2)*$D111))+($K111="custom")*CustCF!BO111</f>
        <v/>
      </c>
      <c r="BV111" s="87">
        <f>($K111="Bell Curve")*(_xlfn.NORM.DIST(AND(BV$6&gt;=$F111,BV$6&lt;=$H111)*(BV$6-$F111+1),$J111/2,$M111,TRUE)-_xlfn.NORM.DIST(AND(BV$6&gt;=$F111,BV$6&lt;=$H111)*(BU$6-$F111+1),$J111/2,$M111,TRUE))/(1-2*_xlfn.NORM.DIST(0,$J111/2,$M111,TRUE))*$D111+($K111="Steady Growth")*(AND(BV$6&gt;=$F111,BV$6&lt;=$H111)*((BV$6-$F111+1)/($J111*($J111+1)/2)*$D111))+($K111="custom")*CustCF!BP111</f>
        <v/>
      </c>
      <c r="BW111" s="87">
        <f>($K111="Bell Curve")*(_xlfn.NORM.DIST(AND(BW$6&gt;=$F111,BW$6&lt;=$H111)*(BW$6-$F111+1),$J111/2,$M111,TRUE)-_xlfn.NORM.DIST(AND(BW$6&gt;=$F111,BW$6&lt;=$H111)*(BV$6-$F111+1),$J111/2,$M111,TRUE))/(1-2*_xlfn.NORM.DIST(0,$J111/2,$M111,TRUE))*$D111+($K111="Steady Growth")*(AND(BW$6&gt;=$F111,BW$6&lt;=$H111)*((BW$6-$F111+1)/($J111*($J111+1)/2)*$D111))+($K111="custom")*CustCF!BQ111</f>
        <v/>
      </c>
      <c r="BX111" s="87">
        <f>($K111="Bell Curve")*(_xlfn.NORM.DIST(AND(BX$6&gt;=$F111,BX$6&lt;=$H111)*(BX$6-$F111+1),$J111/2,$M111,TRUE)-_xlfn.NORM.DIST(AND(BX$6&gt;=$F111,BX$6&lt;=$H111)*(BW$6-$F111+1),$J111/2,$M111,TRUE))/(1-2*_xlfn.NORM.DIST(0,$J111/2,$M111,TRUE))*$D111+($K111="Steady Growth")*(AND(BX$6&gt;=$F111,BX$6&lt;=$H111)*((BX$6-$F111+1)/($J111*($J111+1)/2)*$D111))+($K111="custom")*CustCF!BR111</f>
        <v/>
      </c>
      <c r="BY111" s="87">
        <f>($K111="Bell Curve")*(_xlfn.NORM.DIST(AND(BY$6&gt;=$F111,BY$6&lt;=$H111)*(BY$6-$F111+1),$J111/2,$M111,TRUE)-_xlfn.NORM.DIST(AND(BY$6&gt;=$F111,BY$6&lt;=$H111)*(BX$6-$F111+1),$J111/2,$M111,TRUE))/(1-2*_xlfn.NORM.DIST(0,$J111/2,$M111,TRUE))*$D111+($K111="Steady Growth")*(AND(BY$6&gt;=$F111,BY$6&lt;=$H111)*((BY$6-$F111+1)/($J111*($J111+1)/2)*$D111))+($K111="custom")*CustCF!BS111</f>
        <v/>
      </c>
      <c r="BZ111" s="87">
        <f>($K111="Bell Curve")*(_xlfn.NORM.DIST(AND(BZ$6&gt;=$F111,BZ$6&lt;=$H111)*(BZ$6-$F111+1),$J111/2,$M111,TRUE)-_xlfn.NORM.DIST(AND(BZ$6&gt;=$F111,BZ$6&lt;=$H111)*(BY$6-$F111+1),$J111/2,$M111,TRUE))/(1-2*_xlfn.NORM.DIST(0,$J111/2,$M111,TRUE))*$D111+($K111="Steady Growth")*(AND(BZ$6&gt;=$F111,BZ$6&lt;=$H111)*((BZ$6-$F111+1)/($J111*($J111+1)/2)*$D111))+($K111="custom")*CustCF!BT111</f>
        <v/>
      </c>
      <c r="CA111" s="87">
        <f>($K111="Bell Curve")*(_xlfn.NORM.DIST(AND(CA$6&gt;=$F111,CA$6&lt;=$H111)*(CA$6-$F111+1),$J111/2,$M111,TRUE)-_xlfn.NORM.DIST(AND(CA$6&gt;=$F111,CA$6&lt;=$H111)*(BZ$6-$F111+1),$J111/2,$M111,TRUE))/(1-2*_xlfn.NORM.DIST(0,$J111/2,$M111,TRUE))*$D111+($K111="Steady Growth")*(AND(CA$6&gt;=$F111,CA$6&lt;=$H111)*((CA$6-$F111+1)/($J111*($J111+1)/2)*$D111))+($K111="custom")*CustCF!BU111</f>
        <v/>
      </c>
      <c r="CB111" s="87">
        <f>($K111="Bell Curve")*(_xlfn.NORM.DIST(AND(CB$6&gt;=$F111,CB$6&lt;=$H111)*(CB$6-$F111+1),$J111/2,$M111,TRUE)-_xlfn.NORM.DIST(AND(CB$6&gt;=$F111,CB$6&lt;=$H111)*(CA$6-$F111+1),$J111/2,$M111,TRUE))/(1-2*_xlfn.NORM.DIST(0,$J111/2,$M111,TRUE))*$D111+($K111="Steady Growth")*(AND(CB$6&gt;=$F111,CB$6&lt;=$H111)*((CB$6-$F111+1)/($J111*($J111+1)/2)*$D111))+($K111="custom")*CustCF!BV111</f>
        <v/>
      </c>
      <c r="CC111" s="87">
        <f>($K111="Bell Curve")*(_xlfn.NORM.DIST(AND(CC$6&gt;=$F111,CC$6&lt;=$H111)*(CC$6-$F111+1),$J111/2,$M111,TRUE)-_xlfn.NORM.DIST(AND(CC$6&gt;=$F111,CC$6&lt;=$H111)*(CB$6-$F111+1),$J111/2,$M111,TRUE))/(1-2*_xlfn.NORM.DIST(0,$J111/2,$M111,TRUE))*$D111+($K111="Steady Growth")*(AND(CC$6&gt;=$F111,CC$6&lt;=$H111)*((CC$6-$F111+1)/($J111*($J111+1)/2)*$D111))+($K111="custom")*CustCF!BW111</f>
        <v/>
      </c>
      <c r="CD111" s="87">
        <f>($K111="Bell Curve")*(_xlfn.NORM.DIST(AND(CD$6&gt;=$F111,CD$6&lt;=$H111)*(CD$6-$F111+1),$J111/2,$M111,TRUE)-_xlfn.NORM.DIST(AND(CD$6&gt;=$F111,CD$6&lt;=$H111)*(CC$6-$F111+1),$J111/2,$M111,TRUE))/(1-2*_xlfn.NORM.DIST(0,$J111/2,$M111,TRUE))*$D111+($K111="Steady Growth")*(AND(CD$6&gt;=$F111,CD$6&lt;=$H111)*((CD$6-$F111+1)/($J111*($J111+1)/2)*$D111))+($K111="custom")*CustCF!BX111</f>
        <v/>
      </c>
      <c r="CE111" s="87">
        <f>($K111="Bell Curve")*(_xlfn.NORM.DIST(AND(CE$6&gt;=$F111,CE$6&lt;=$H111)*(CE$6-$F111+1),$J111/2,$M111,TRUE)-_xlfn.NORM.DIST(AND(CE$6&gt;=$F111,CE$6&lt;=$H111)*(CD$6-$F111+1),$J111/2,$M111,TRUE))/(1-2*_xlfn.NORM.DIST(0,$J111/2,$M111,TRUE))*$D111+($K111="Steady Growth")*(AND(CE$6&gt;=$F111,CE$6&lt;=$H111)*((CE$6-$F111+1)/($J111*($J111+1)/2)*$D111))+($K111="custom")*CustCF!BY111</f>
        <v/>
      </c>
      <c r="CF111" s="87">
        <f>($K111="Bell Curve")*(_xlfn.NORM.DIST(AND(CF$6&gt;=$F111,CF$6&lt;=$H111)*(CF$6-$F111+1),$J111/2,$M111,TRUE)-_xlfn.NORM.DIST(AND(CF$6&gt;=$F111,CF$6&lt;=$H111)*(CE$6-$F111+1),$J111/2,$M111,TRUE))/(1-2*_xlfn.NORM.DIST(0,$J111/2,$M111,TRUE))*$D111+($K111="Steady Growth")*(AND(CF$6&gt;=$F111,CF$6&lt;=$H111)*((CF$6-$F111+1)/($J111*($J111+1)/2)*$D111))+($K111="custom")*CustCF!BZ111</f>
        <v/>
      </c>
      <c r="CG111" s="87">
        <f>($K111="Bell Curve")*(_xlfn.NORM.DIST(AND(CG$6&gt;=$F111,CG$6&lt;=$H111)*(CG$6-$F111+1),$J111/2,$M111,TRUE)-_xlfn.NORM.DIST(AND(CG$6&gt;=$F111,CG$6&lt;=$H111)*(CF$6-$F111+1),$J111/2,$M111,TRUE))/(1-2*_xlfn.NORM.DIST(0,$J111/2,$M111,TRUE))*$D111+($K111="Steady Growth")*(AND(CG$6&gt;=$F111,CG$6&lt;=$H111)*((CG$6-$F111+1)/($J111*($J111+1)/2)*$D111))+($K111="custom")*CustCF!CA111</f>
        <v/>
      </c>
      <c r="CH111" s="87">
        <f>($K111="Bell Curve")*(_xlfn.NORM.DIST(AND(CH$6&gt;=$F111,CH$6&lt;=$H111)*(CH$6-$F111+1),$J111/2,$M111,TRUE)-_xlfn.NORM.DIST(AND(CH$6&gt;=$F111,CH$6&lt;=$H111)*(CG$6-$F111+1),$J111/2,$M111,TRUE))/(1-2*_xlfn.NORM.DIST(0,$J111/2,$M111,TRUE))*$D111+($K111="Steady Growth")*(AND(CH$6&gt;=$F111,CH$6&lt;=$H111)*((CH$6-$F111+1)/($J111*($J111+1)/2)*$D111))+($K111="custom")*CustCF!CB111</f>
        <v/>
      </c>
      <c r="CI111" s="87">
        <f>($K111="Bell Curve")*(_xlfn.NORM.DIST(AND(CI$6&gt;=$F111,CI$6&lt;=$H111)*(CI$6-$F111+1),$J111/2,$M111,TRUE)-_xlfn.NORM.DIST(AND(CI$6&gt;=$F111,CI$6&lt;=$H111)*(CH$6-$F111+1),$J111/2,$M111,TRUE))/(1-2*_xlfn.NORM.DIST(0,$J111/2,$M111,TRUE))*$D111+($K111="Steady Growth")*(AND(CI$6&gt;=$F111,CI$6&lt;=$H111)*((CI$6-$F111+1)/($J111*($J111+1)/2)*$D111))+($K111="custom")*CustCF!CC111</f>
        <v/>
      </c>
      <c r="CJ111" s="87">
        <f>($K111="Bell Curve")*(_xlfn.NORM.DIST(AND(CJ$6&gt;=$F111,CJ$6&lt;=$H111)*(CJ$6-$F111+1),$J111/2,$M111,TRUE)-_xlfn.NORM.DIST(AND(CJ$6&gt;=$F111,CJ$6&lt;=$H111)*(CI$6-$F111+1),$J111/2,$M111,TRUE))/(1-2*_xlfn.NORM.DIST(0,$J111/2,$M111,TRUE))*$D111+($K111="Steady Growth")*(AND(CJ$6&gt;=$F111,CJ$6&lt;=$H111)*((CJ$6-$F111+1)/($J111*($J111+1)/2)*$D111))+($K111="custom")*CustCF!CD111</f>
        <v/>
      </c>
      <c r="CK111" s="87">
        <f>($K111="Bell Curve")*(_xlfn.NORM.DIST(AND(CK$6&gt;=$F111,CK$6&lt;=$H111)*(CK$6-$F111+1),$J111/2,$M111,TRUE)-_xlfn.NORM.DIST(AND(CK$6&gt;=$F111,CK$6&lt;=$H111)*(CJ$6-$F111+1),$J111/2,$M111,TRUE))/(1-2*_xlfn.NORM.DIST(0,$J111/2,$M111,TRUE))*$D111+($K111="Steady Growth")*(AND(CK$6&gt;=$F111,CK$6&lt;=$H111)*((CK$6-$F111+1)/($J111*($J111+1)/2)*$D111))+($K111="custom")*CustCF!CE111</f>
        <v/>
      </c>
      <c r="CL111" s="87">
        <f>($K111="Bell Curve")*(_xlfn.NORM.DIST(AND(CL$6&gt;=$F111,CL$6&lt;=$H111)*(CL$6-$F111+1),$J111/2,$M111,TRUE)-_xlfn.NORM.DIST(AND(CL$6&gt;=$F111,CL$6&lt;=$H111)*(CK$6-$F111+1),$J111/2,$M111,TRUE))/(1-2*_xlfn.NORM.DIST(0,$J111/2,$M111,TRUE))*$D111+($K111="Steady Growth")*(AND(CL$6&gt;=$F111,CL$6&lt;=$H111)*((CL$6-$F111+1)/($J111*($J111+1)/2)*$D111))+($K111="custom")*CustCF!CF111</f>
        <v/>
      </c>
      <c r="CM111" s="87">
        <f>($K111="Bell Curve")*(_xlfn.NORM.DIST(AND(CM$6&gt;=$F111,CM$6&lt;=$H111)*(CM$6-$F111+1),$J111/2,$M111,TRUE)-_xlfn.NORM.DIST(AND(CM$6&gt;=$F111,CM$6&lt;=$H111)*(CL$6-$F111+1),$J111/2,$M111,TRUE))/(1-2*_xlfn.NORM.DIST(0,$J111/2,$M111,TRUE))*$D111+($K111="Steady Growth")*(AND(CM$6&gt;=$F111,CM$6&lt;=$H111)*((CM$6-$F111+1)/($J111*($J111+1)/2)*$D111))+($K111="custom")*CustCF!CG111</f>
        <v/>
      </c>
      <c r="CN111" s="87">
        <f>($K111="Bell Curve")*(_xlfn.NORM.DIST(AND(CN$6&gt;=$F111,CN$6&lt;=$H111)*(CN$6-$F111+1),$J111/2,$M111,TRUE)-_xlfn.NORM.DIST(AND(CN$6&gt;=$F111,CN$6&lt;=$H111)*(CM$6-$F111+1),$J111/2,$M111,TRUE))/(1-2*_xlfn.NORM.DIST(0,$J111/2,$M111,TRUE))*$D111+($K111="Steady Growth")*(AND(CN$6&gt;=$F111,CN$6&lt;=$H111)*((CN$6-$F111+1)/($J111*($J111+1)/2)*$D111))+($K111="custom")*CustCF!CH111</f>
        <v/>
      </c>
      <c r="CO111" s="87">
        <f>($K111="Bell Curve")*(_xlfn.NORM.DIST(AND(CO$6&gt;=$F111,CO$6&lt;=$H111)*(CO$6-$F111+1),$J111/2,$M111,TRUE)-_xlfn.NORM.DIST(AND(CO$6&gt;=$F111,CO$6&lt;=$H111)*(CN$6-$F111+1),$J111/2,$M111,TRUE))/(1-2*_xlfn.NORM.DIST(0,$J111/2,$M111,TRUE))*$D111+($K111="Steady Growth")*(AND(CO$6&gt;=$F111,CO$6&lt;=$H111)*((CO$6-$F111+1)/($J111*($J111+1)/2)*$D111))+($K111="custom")*CustCF!CI111</f>
        <v/>
      </c>
      <c r="CP111" s="87">
        <f>($K111="Bell Curve")*(_xlfn.NORM.DIST(AND(CP$6&gt;=$F111,CP$6&lt;=$H111)*(CP$6-$F111+1),$J111/2,$M111,TRUE)-_xlfn.NORM.DIST(AND(CP$6&gt;=$F111,CP$6&lt;=$H111)*(CO$6-$F111+1),$J111/2,$M111,TRUE))/(1-2*_xlfn.NORM.DIST(0,$J111/2,$M111,TRUE))*$D111+($K111="Steady Growth")*(AND(CP$6&gt;=$F111,CP$6&lt;=$H111)*((CP$6-$F111+1)/($J111*($J111+1)/2)*$D111))+($K111="custom")*CustCF!CJ111</f>
        <v/>
      </c>
      <c r="CQ111" s="87">
        <f>($K111="Bell Curve")*(_xlfn.NORM.DIST(AND(CQ$6&gt;=$F111,CQ$6&lt;=$H111)*(CQ$6-$F111+1),$J111/2,$M111,TRUE)-_xlfn.NORM.DIST(AND(CQ$6&gt;=$F111,CQ$6&lt;=$H111)*(CP$6-$F111+1),$J111/2,$M111,TRUE))/(1-2*_xlfn.NORM.DIST(0,$J111/2,$M111,TRUE))*$D111+($K111="Steady Growth")*(AND(CQ$6&gt;=$F111,CQ$6&lt;=$H111)*((CQ$6-$F111+1)/($J111*($J111+1)/2)*$D111))+($K111="custom")*CustCF!CK111</f>
        <v/>
      </c>
      <c r="CR111" s="87">
        <f>($K111="Bell Curve")*(_xlfn.NORM.DIST(AND(CR$6&gt;=$F111,CR$6&lt;=$H111)*(CR$6-$F111+1),$J111/2,$M111,TRUE)-_xlfn.NORM.DIST(AND(CR$6&gt;=$F111,CR$6&lt;=$H111)*(CQ$6-$F111+1),$J111/2,$M111,TRUE))/(1-2*_xlfn.NORM.DIST(0,$J111/2,$M111,TRUE))*$D111+($K111="Steady Growth")*(AND(CR$6&gt;=$F111,CR$6&lt;=$H111)*((CR$6-$F111+1)/($J111*($J111+1)/2)*$D111))+($K111="custom")*CustCF!CL111</f>
        <v/>
      </c>
      <c r="CS111" s="87">
        <f>($K111="Bell Curve")*(_xlfn.NORM.DIST(AND(CS$6&gt;=$F111,CS$6&lt;=$H111)*(CS$6-$F111+1),$J111/2,$M111,TRUE)-_xlfn.NORM.DIST(AND(CS$6&gt;=$F111,CS$6&lt;=$H111)*(CR$6-$F111+1),$J111/2,$M111,TRUE))/(1-2*_xlfn.NORM.DIST(0,$J111/2,$M111,TRUE))*$D111+($K111="Steady Growth")*(AND(CS$6&gt;=$F111,CS$6&lt;=$H111)*((CS$6-$F111+1)/($J111*($J111+1)/2)*$D111))+($K111="custom")*CustCF!CM111</f>
        <v/>
      </c>
      <c r="CT111" s="87">
        <f>($K111="Bell Curve")*(_xlfn.NORM.DIST(AND(CT$6&gt;=$F111,CT$6&lt;=$H111)*(CT$6-$F111+1),$J111/2,$M111,TRUE)-_xlfn.NORM.DIST(AND(CT$6&gt;=$F111,CT$6&lt;=$H111)*(CS$6-$F111+1),$J111/2,$M111,TRUE))/(1-2*_xlfn.NORM.DIST(0,$J111/2,$M111,TRUE))*$D111+($K111="Steady Growth")*(AND(CT$6&gt;=$F111,CT$6&lt;=$H111)*((CT$6-$F111+1)/($J111*($J111+1)/2)*$D111))+($K111="custom")*CustCF!CN111</f>
        <v/>
      </c>
      <c r="CU111" s="87">
        <f>($K111="Bell Curve")*(_xlfn.NORM.DIST(AND(CU$6&gt;=$F111,CU$6&lt;=$H111)*(CU$6-$F111+1),$J111/2,$M111,TRUE)-_xlfn.NORM.DIST(AND(CU$6&gt;=$F111,CU$6&lt;=$H111)*(CT$6-$F111+1),$J111/2,$M111,TRUE))/(1-2*_xlfn.NORM.DIST(0,$J111/2,$M111,TRUE))*$D111+($K111="Steady Growth")*(AND(CU$6&gt;=$F111,CU$6&lt;=$H111)*((CU$6-$F111+1)/($J111*($J111+1)/2)*$D111))+($K111="custom")*CustCF!CO111</f>
        <v/>
      </c>
      <c r="CV111" s="87">
        <f>($K111="Bell Curve")*(_xlfn.NORM.DIST(AND(CV$6&gt;=$F111,CV$6&lt;=$H111)*(CV$6-$F111+1),$J111/2,$M111,TRUE)-_xlfn.NORM.DIST(AND(CV$6&gt;=$F111,CV$6&lt;=$H111)*(CU$6-$F111+1),$J111/2,$M111,TRUE))/(1-2*_xlfn.NORM.DIST(0,$J111/2,$M111,TRUE))*$D111+($K111="Steady Growth")*(AND(CV$6&gt;=$F111,CV$6&lt;=$H111)*((CV$6-$F111+1)/($J111*($J111+1)/2)*$D111))+($K111="custom")*CustCF!CP111</f>
        <v/>
      </c>
      <c r="CW111" s="87">
        <f>($K111="Bell Curve")*(_xlfn.NORM.DIST(AND(CW$6&gt;=$F111,CW$6&lt;=$H111)*(CW$6-$F111+1),$J111/2,$M111,TRUE)-_xlfn.NORM.DIST(AND(CW$6&gt;=$F111,CW$6&lt;=$H111)*(CV$6-$F111+1),$J111/2,$M111,TRUE))/(1-2*_xlfn.NORM.DIST(0,$J111/2,$M111,TRUE))*$D111+($K111="Steady Growth")*(AND(CW$6&gt;=$F111,CW$6&lt;=$H111)*((CW$6-$F111+1)/($J111*($J111+1)/2)*$D111))+($K111="custom")*CustCF!CQ111</f>
        <v/>
      </c>
      <c r="CX111" s="87">
        <f>($K111="Bell Curve")*(_xlfn.NORM.DIST(AND(CX$6&gt;=$F111,CX$6&lt;=$H111)*(CX$6-$F111+1),$J111/2,$M111,TRUE)-_xlfn.NORM.DIST(AND(CX$6&gt;=$F111,CX$6&lt;=$H111)*(CW$6-$F111+1),$J111/2,$M111,TRUE))/(1-2*_xlfn.NORM.DIST(0,$J111/2,$M111,TRUE))*$D111+($K111="Steady Growth")*(AND(CX$6&gt;=$F111,CX$6&lt;=$H111)*((CX$6-$F111+1)/($J111*($J111+1)/2)*$D111))+($K111="custom")*CustCF!CR111</f>
        <v/>
      </c>
      <c r="CY111" s="87">
        <f>($K111="Bell Curve")*(_xlfn.NORM.DIST(AND(CY$6&gt;=$F111,CY$6&lt;=$H111)*(CY$6-$F111+1),$J111/2,$M111,TRUE)-_xlfn.NORM.DIST(AND(CY$6&gt;=$F111,CY$6&lt;=$H111)*(CX$6-$F111+1),$J111/2,$M111,TRUE))/(1-2*_xlfn.NORM.DIST(0,$J111/2,$M111,TRUE))*$D111+($K111="Steady Growth")*(AND(CY$6&gt;=$F111,CY$6&lt;=$H111)*((CY$6-$F111+1)/($J111*($J111+1)/2)*$D111))+($K111="custom")*CustCF!CS111</f>
        <v/>
      </c>
      <c r="CZ111" s="87">
        <f>($K111="Bell Curve")*(_xlfn.NORM.DIST(AND(CZ$6&gt;=$F111,CZ$6&lt;=$H111)*(CZ$6-$F111+1),$J111/2,$M111,TRUE)-_xlfn.NORM.DIST(AND(CZ$6&gt;=$F111,CZ$6&lt;=$H111)*(CY$6-$F111+1),$J111/2,$M111,TRUE))/(1-2*_xlfn.NORM.DIST(0,$J111/2,$M111,TRUE))*$D111+($K111="Steady Growth")*(AND(CZ$6&gt;=$F111,CZ$6&lt;=$H111)*((CZ$6-$F111+1)/($J111*($J111+1)/2)*$D111))+($K111="custom")*CustCF!CT111</f>
        <v/>
      </c>
      <c r="DA111" s="87">
        <f>($K111="Bell Curve")*(_xlfn.NORM.DIST(AND(DA$6&gt;=$F111,DA$6&lt;=$H111)*(DA$6-$F111+1),$J111/2,$M111,TRUE)-_xlfn.NORM.DIST(AND(DA$6&gt;=$F111,DA$6&lt;=$H111)*(CZ$6-$F111+1),$J111/2,$M111,TRUE))/(1-2*_xlfn.NORM.DIST(0,$J111/2,$M111,TRUE))*$D111+($K111="Steady Growth")*(AND(DA$6&gt;=$F111,DA$6&lt;=$H111)*((DA$6-$F111+1)/($J111*($J111+1)/2)*$D111))+($K111="custom")*CustCF!CU111</f>
        <v/>
      </c>
      <c r="DB111" s="87">
        <f>($K111="Bell Curve")*(_xlfn.NORM.DIST(AND(DB$6&gt;=$F111,DB$6&lt;=$H111)*(DB$6-$F111+1),$J111/2,$M111,TRUE)-_xlfn.NORM.DIST(AND(DB$6&gt;=$F111,DB$6&lt;=$H111)*(DA$6-$F111+1),$J111/2,$M111,TRUE))/(1-2*_xlfn.NORM.DIST(0,$J111/2,$M111,TRUE))*$D111+($K111="Steady Growth")*(AND(DB$6&gt;=$F111,DB$6&lt;=$H111)*((DB$6-$F111+1)/($J111*($J111+1)/2)*$D111))+($K111="custom")*CustCF!CV111</f>
        <v/>
      </c>
      <c r="DC111" s="87">
        <f>($K111="Bell Curve")*(_xlfn.NORM.DIST(AND(DC$6&gt;=$F111,DC$6&lt;=$H111)*(DC$6-$F111+1),$J111/2,$M111,TRUE)-_xlfn.NORM.DIST(AND(DC$6&gt;=$F111,DC$6&lt;=$H111)*(DB$6-$F111+1),$J111/2,$M111,TRUE))/(1-2*_xlfn.NORM.DIST(0,$J111/2,$M111,TRUE))*$D111+($K111="Steady Growth")*(AND(DC$6&gt;=$F111,DC$6&lt;=$H111)*((DC$6-$F111+1)/($J111*($J111+1)/2)*$D111))+($K111="custom")*CustCF!CW111</f>
        <v/>
      </c>
      <c r="DD111" s="87">
        <f>($K111="Bell Curve")*(_xlfn.NORM.DIST(AND(DD$6&gt;=$F111,DD$6&lt;=$H111)*(DD$6-$F111+1),$J111/2,$M111,TRUE)-_xlfn.NORM.DIST(AND(DD$6&gt;=$F111,DD$6&lt;=$H111)*(DC$6-$F111+1),$J111/2,$M111,TRUE))/(1-2*_xlfn.NORM.DIST(0,$J111/2,$M111,TRUE))*$D111+($K111="Steady Growth")*(AND(DD$6&gt;=$F111,DD$6&lt;=$H111)*((DD$6-$F111+1)/($J111*($J111+1)/2)*$D111))+($K111="custom")*CustCF!CX111</f>
        <v/>
      </c>
      <c r="DE111" s="87">
        <f>($K111="Bell Curve")*(_xlfn.NORM.DIST(AND(DE$6&gt;=$F111,DE$6&lt;=$H111)*(DE$6-$F111+1),$J111/2,$M111,TRUE)-_xlfn.NORM.DIST(AND(DE$6&gt;=$F111,DE$6&lt;=$H111)*(DD$6-$F111+1),$J111/2,$M111,TRUE))/(1-2*_xlfn.NORM.DIST(0,$J111/2,$M111,TRUE))*$D111+($K111="Steady Growth")*(AND(DE$6&gt;=$F111,DE$6&lt;=$H111)*((DE$6-$F111+1)/($J111*($J111+1)/2)*$D111))+($K111="custom")*CustCF!CY111</f>
        <v/>
      </c>
      <c r="DF111" s="87">
        <f>($K111="Bell Curve")*(_xlfn.NORM.DIST(AND(DF$6&gt;=$F111,DF$6&lt;=$H111)*(DF$6-$F111+1),$J111/2,$M111,TRUE)-_xlfn.NORM.DIST(AND(DF$6&gt;=$F111,DF$6&lt;=$H111)*(DE$6-$F111+1),$J111/2,$M111,TRUE))/(1-2*_xlfn.NORM.DIST(0,$J111/2,$M111,TRUE))*$D111+($K111="Steady Growth")*(AND(DF$6&gt;=$F111,DF$6&lt;=$H111)*((DF$6-$F111+1)/($J111*($J111+1)/2)*$D111))+($K111="custom")*CustCF!CZ111</f>
        <v/>
      </c>
      <c r="DG111" s="87">
        <f>($K111="Bell Curve")*(_xlfn.NORM.DIST(AND(DG$6&gt;=$F111,DG$6&lt;=$H111)*(DG$6-$F111+1),$J111/2,$M111,TRUE)-_xlfn.NORM.DIST(AND(DG$6&gt;=$F111,DG$6&lt;=$H111)*(DF$6-$F111+1),$J111/2,$M111,TRUE))/(1-2*_xlfn.NORM.DIST(0,$J111/2,$M111,TRUE))*$D111+($K111="Steady Growth")*(AND(DG$6&gt;=$F111,DG$6&lt;=$H111)*((DG$6-$F111+1)/($J111*($J111+1)/2)*$D111))+($K111="custom")*CustCF!DA111</f>
        <v/>
      </c>
      <c r="DH111" s="87">
        <f>($K111="Bell Curve")*(_xlfn.NORM.DIST(AND(DH$6&gt;=$F111,DH$6&lt;=$H111)*(DH$6-$F111+1),$J111/2,$M111,TRUE)-_xlfn.NORM.DIST(AND(DH$6&gt;=$F111,DH$6&lt;=$H111)*(DG$6-$F111+1),$J111/2,$M111,TRUE))/(1-2*_xlfn.NORM.DIST(0,$J111/2,$M111,TRUE))*$D111+($K111="Steady Growth")*(AND(DH$6&gt;=$F111,DH$6&lt;=$H111)*((DH$6-$F111+1)/($J111*($J111+1)/2)*$D111))+($K111="custom")*CustCF!DB111</f>
        <v/>
      </c>
      <c r="DI111" s="87">
        <f>($K111="Bell Curve")*(_xlfn.NORM.DIST(AND(DI$6&gt;=$F111,DI$6&lt;=$H111)*(DI$6-$F111+1),$J111/2,$M111,TRUE)-_xlfn.NORM.DIST(AND(DI$6&gt;=$F111,DI$6&lt;=$H111)*(DH$6-$F111+1),$J111/2,$M111,TRUE))/(1-2*_xlfn.NORM.DIST(0,$J111/2,$M111,TRUE))*$D111+($K111="Steady Growth")*(AND(DI$6&gt;=$F111,DI$6&lt;=$H111)*((DI$6-$F111+1)/($J111*($J111+1)/2)*$D111))+($K111="custom")*CustCF!DC111</f>
        <v/>
      </c>
      <c r="DJ111" s="87">
        <f>($K111="Bell Curve")*(_xlfn.NORM.DIST(AND(DJ$6&gt;=$F111,DJ$6&lt;=$H111)*(DJ$6-$F111+1),$J111/2,$M111,TRUE)-_xlfn.NORM.DIST(AND(DJ$6&gt;=$F111,DJ$6&lt;=$H111)*(DI$6-$F111+1),$J111/2,$M111,TRUE))/(1-2*_xlfn.NORM.DIST(0,$J111/2,$M111,TRUE))*$D111+($K111="Steady Growth")*(AND(DJ$6&gt;=$F111,DJ$6&lt;=$H111)*((DJ$6-$F111+1)/($J111*($J111+1)/2)*$D111))+($K111="custom")*CustCF!DD111</f>
        <v/>
      </c>
      <c r="DK111" s="87">
        <f>($K111="Bell Curve")*(_xlfn.NORM.DIST(AND(DK$6&gt;=$F111,DK$6&lt;=$H111)*(DK$6-$F111+1),$J111/2,$M111,TRUE)-_xlfn.NORM.DIST(AND(DK$6&gt;=$F111,DK$6&lt;=$H111)*(DJ$6-$F111+1),$J111/2,$M111,TRUE))/(1-2*_xlfn.NORM.DIST(0,$J111/2,$M111,TRUE))*$D111+($K111="Steady Growth")*(AND(DK$6&gt;=$F111,DK$6&lt;=$H111)*((DK$6-$F111+1)/($J111*($J111+1)/2)*$D111))+($K111="custom")*CustCF!DE111</f>
        <v/>
      </c>
      <c r="DL111" s="87">
        <f>($K111="Bell Curve")*(_xlfn.NORM.DIST(AND(DL$6&gt;=$F111,DL$6&lt;=$H111)*(DL$6-$F111+1),$J111/2,$M111,TRUE)-_xlfn.NORM.DIST(AND(DL$6&gt;=$F111,DL$6&lt;=$H111)*(DK$6-$F111+1),$J111/2,$M111,TRUE))/(1-2*_xlfn.NORM.DIST(0,$J111/2,$M111,TRUE))*$D111+($K111="Steady Growth")*(AND(DL$6&gt;=$F111,DL$6&lt;=$H111)*((DL$6-$F111+1)/($J111*($J111+1)/2)*$D111))+($K111="custom")*CustCF!DF111</f>
        <v/>
      </c>
      <c r="DM111" s="87">
        <f>($K111="Bell Curve")*(_xlfn.NORM.DIST(AND(DM$6&gt;=$F111,DM$6&lt;=$H111)*(DM$6-$F111+1),$J111/2,$M111,TRUE)-_xlfn.NORM.DIST(AND(DM$6&gt;=$F111,DM$6&lt;=$H111)*(DL$6-$F111+1),$J111/2,$M111,TRUE))/(1-2*_xlfn.NORM.DIST(0,$J111/2,$M111,TRUE))*$D111+($K111="Steady Growth")*(AND(DM$6&gt;=$F111,DM$6&lt;=$H111)*((DM$6-$F111+1)/($J111*($J111+1)/2)*$D111))+($K111="custom")*CustCF!DG111</f>
        <v/>
      </c>
      <c r="DN111" s="87">
        <f>($K111="Bell Curve")*(_xlfn.NORM.DIST(AND(DN$6&gt;=$F111,DN$6&lt;=$H111)*(DN$6-$F111+1),$J111/2,$M111,TRUE)-_xlfn.NORM.DIST(AND(DN$6&gt;=$F111,DN$6&lt;=$H111)*(DM$6-$F111+1),$J111/2,$M111,TRUE))/(1-2*_xlfn.NORM.DIST(0,$J111/2,$M111,TRUE))*$D111+($K111="Steady Growth")*(AND(DN$6&gt;=$F111,DN$6&lt;=$H111)*((DN$6-$F111+1)/($J111*($J111+1)/2)*$D111))+($K111="custom")*CustCF!DH111</f>
        <v/>
      </c>
      <c r="DO111" s="87">
        <f>($K111="Bell Curve")*(_xlfn.NORM.DIST(AND(DO$6&gt;=$F111,DO$6&lt;=$H111)*(DO$6-$F111+1),$J111/2,$M111,TRUE)-_xlfn.NORM.DIST(AND(DO$6&gt;=$F111,DO$6&lt;=$H111)*(DN$6-$F111+1),$J111/2,$M111,TRUE))/(1-2*_xlfn.NORM.DIST(0,$J111/2,$M111,TRUE))*$D111+($K111="Steady Growth")*(AND(DO$6&gt;=$F111,DO$6&lt;=$H111)*((DO$6-$F111+1)/($J111*($J111+1)/2)*$D111))+($K111="custom")*CustCF!DI111</f>
        <v/>
      </c>
      <c r="DP111" s="87">
        <f>($K111="Bell Curve")*(_xlfn.NORM.DIST(AND(DP$6&gt;=$F111,DP$6&lt;=$H111)*(DP$6-$F111+1),$J111/2,$M111,TRUE)-_xlfn.NORM.DIST(AND(DP$6&gt;=$F111,DP$6&lt;=$H111)*(DO$6-$F111+1),$J111/2,$M111,TRUE))/(1-2*_xlfn.NORM.DIST(0,$J111/2,$M111,TRUE))*$D111+($K111="Steady Growth")*(AND(DP$6&gt;=$F111,DP$6&lt;=$H111)*((DP$6-$F111+1)/($J111*($J111+1)/2)*$D111))+($K111="custom")*CustCF!DJ111</f>
        <v/>
      </c>
      <c r="DQ111" s="87">
        <f>($K111="Bell Curve")*(_xlfn.NORM.DIST(AND(DQ$6&gt;=$F111,DQ$6&lt;=$H111)*(DQ$6-$F111+1),$J111/2,$M111,TRUE)-_xlfn.NORM.DIST(AND(DQ$6&gt;=$F111,DQ$6&lt;=$H111)*(DP$6-$F111+1),$J111/2,$M111,TRUE))/(1-2*_xlfn.NORM.DIST(0,$J111/2,$M111,TRUE))*$D111+($K111="Steady Growth")*(AND(DQ$6&gt;=$F111,DQ$6&lt;=$H111)*((DQ$6-$F111+1)/($J111*($J111+1)/2)*$D111))+($K111="custom")*CustCF!DK111</f>
        <v/>
      </c>
      <c r="DR111" s="87">
        <f>($K111="Bell Curve")*(_xlfn.NORM.DIST(AND(DR$6&gt;=$F111,DR$6&lt;=$H111)*(DR$6-$F111+1),$J111/2,$M111,TRUE)-_xlfn.NORM.DIST(AND(DR$6&gt;=$F111,DR$6&lt;=$H111)*(DQ$6-$F111+1),$J111/2,$M111,TRUE))/(1-2*_xlfn.NORM.DIST(0,$J111/2,$M111,TRUE))*$D111+($K111="Steady Growth")*(AND(DR$6&gt;=$F111,DR$6&lt;=$H111)*((DR$6-$F111+1)/($J111*($J111+1)/2)*$D111))+($K111="custom")*CustCF!DL111</f>
        <v/>
      </c>
      <c r="DS111" s="87">
        <f>($K111="Bell Curve")*(_xlfn.NORM.DIST(AND(DS$6&gt;=$F111,DS$6&lt;=$H111)*(DS$6-$F111+1),$J111/2,$M111,TRUE)-_xlfn.NORM.DIST(AND(DS$6&gt;=$F111,DS$6&lt;=$H111)*(DR$6-$F111+1),$J111/2,$M111,TRUE))/(1-2*_xlfn.NORM.DIST(0,$J111/2,$M111,TRUE))*$D111+($K111="Steady Growth")*(AND(DS$6&gt;=$F111,DS$6&lt;=$H111)*((DS$6-$F111+1)/($J111*($J111+1)/2)*$D111))+($K111="custom")*CustCF!DM111</f>
        <v/>
      </c>
      <c r="DT111" s="87">
        <f>($K111="Bell Curve")*(_xlfn.NORM.DIST(AND(DT$6&gt;=$F111,DT$6&lt;=$H111)*(DT$6-$F111+1),$J111/2,$M111,TRUE)-_xlfn.NORM.DIST(AND(DT$6&gt;=$F111,DT$6&lt;=$H111)*(DS$6-$F111+1),$J111/2,$M111,TRUE))/(1-2*_xlfn.NORM.DIST(0,$J111/2,$M111,TRUE))*$D111+($K111="Steady Growth")*(AND(DT$6&gt;=$F111,DT$6&lt;=$H111)*((DT$6-$F111+1)/($J111*($J111+1)/2)*$D111))+($K111="custom")*CustCF!DN111</f>
        <v/>
      </c>
      <c r="DU111" s="87">
        <f>($K111="Bell Curve")*(_xlfn.NORM.DIST(AND(DU$6&gt;=$F111,DU$6&lt;=$H111)*(DU$6-$F111+1),$J111/2,$M111,TRUE)-_xlfn.NORM.DIST(AND(DU$6&gt;=$F111,DU$6&lt;=$H111)*(DT$6-$F111+1),$J111/2,$M111,TRUE))/(1-2*_xlfn.NORM.DIST(0,$J111/2,$M111,TRUE))*$D111+($K111="Steady Growth")*(AND(DU$6&gt;=$F111,DU$6&lt;=$H111)*((DU$6-$F111+1)/($J111*($J111+1)/2)*$D111))+($K111="custom")*CustCF!DO111</f>
        <v/>
      </c>
      <c r="DV111" s="87">
        <f>($K111="Bell Curve")*(_xlfn.NORM.DIST(AND(DV$6&gt;=$F111,DV$6&lt;=$H111)*(DV$6-$F111+1),$J111/2,$M111,TRUE)-_xlfn.NORM.DIST(AND(DV$6&gt;=$F111,DV$6&lt;=$H111)*(DU$6-$F111+1),$J111/2,$M111,TRUE))/(1-2*_xlfn.NORM.DIST(0,$J111/2,$M111,TRUE))*$D111+($K111="Steady Growth")*(AND(DV$6&gt;=$F111,DV$6&lt;=$H111)*((DV$6-$F111+1)/($J111*($J111+1)/2)*$D111))+($K111="custom")*CustCF!DP111</f>
        <v/>
      </c>
      <c r="DW111" s="87">
        <f>($K111="Bell Curve")*(_xlfn.NORM.DIST(AND(DW$6&gt;=$F111,DW$6&lt;=$H111)*(DW$6-$F111+1),$J111/2,$M111,TRUE)-_xlfn.NORM.DIST(AND(DW$6&gt;=$F111,DW$6&lt;=$H111)*(DV$6-$F111+1),$J111/2,$M111,TRUE))/(1-2*_xlfn.NORM.DIST(0,$J111/2,$M111,TRUE))*$D111+($K111="Steady Growth")*(AND(DW$6&gt;=$F111,DW$6&lt;=$H111)*((DW$6-$F111+1)/($J111*($J111+1)/2)*$D111))+($K111="custom")*CustCF!DQ111</f>
        <v/>
      </c>
      <c r="DX111" s="87">
        <f>($K111="Bell Curve")*(_xlfn.NORM.DIST(AND(DX$6&gt;=$F111,DX$6&lt;=$H111)*(DX$6-$F111+1),$J111/2,$M111,TRUE)-_xlfn.NORM.DIST(AND(DX$6&gt;=$F111,DX$6&lt;=$H111)*(DW$6-$F111+1),$J111/2,$M111,TRUE))/(1-2*_xlfn.NORM.DIST(0,$J111/2,$M111,TRUE))*$D111+($K111="Steady Growth")*(AND(DX$6&gt;=$F111,DX$6&lt;=$H111)*((DX$6-$F111+1)/($J111*($J111+1)/2)*$D111))+($K111="custom")*CustCF!DR111</f>
        <v/>
      </c>
      <c r="DY111" s="87">
        <f>($K111="Bell Curve")*(_xlfn.NORM.DIST(AND(DY$6&gt;=$F111,DY$6&lt;=$H111)*(DY$6-$F111+1),$J111/2,$M111,TRUE)-_xlfn.NORM.DIST(AND(DY$6&gt;=$F111,DY$6&lt;=$H111)*(DX$6-$F111+1),$J111/2,$M111,TRUE))/(1-2*_xlfn.NORM.DIST(0,$J111/2,$M111,TRUE))*$D111+($K111="Steady Growth")*(AND(DY$6&gt;=$F111,DY$6&lt;=$H111)*((DY$6-$F111+1)/($J111*($J111+1)/2)*$D111))+($K111="custom")*CustCF!DS111</f>
        <v/>
      </c>
      <c r="DZ111" s="87">
        <f>($K111="Bell Curve")*(_xlfn.NORM.DIST(AND(DZ$6&gt;=$F111,DZ$6&lt;=$H111)*(DZ$6-$F111+1),$J111/2,$M111,TRUE)-_xlfn.NORM.DIST(AND(DZ$6&gt;=$F111,DZ$6&lt;=$H111)*(DY$6-$F111+1),$J111/2,$M111,TRUE))/(1-2*_xlfn.NORM.DIST(0,$J111/2,$M111,TRUE))*$D111+($K111="Steady Growth")*(AND(DZ$6&gt;=$F111,DZ$6&lt;=$H111)*((DZ$6-$F111+1)/($J111*($J111+1)/2)*$D111))+($K111="custom")*CustCF!DT111</f>
        <v/>
      </c>
      <c r="EA111" s="87">
        <f>($K111="Bell Curve")*(_xlfn.NORM.DIST(AND(EA$6&gt;=$F111,EA$6&lt;=$H111)*(EA$6-$F111+1),$J111/2,$M111,TRUE)-_xlfn.NORM.DIST(AND(EA$6&gt;=$F111,EA$6&lt;=$H111)*(DZ$6-$F111+1),$J111/2,$M111,TRUE))/(1-2*_xlfn.NORM.DIST(0,$J111/2,$M111,TRUE))*$D111+($K111="Steady Growth")*(AND(EA$6&gt;=$F111,EA$6&lt;=$H111)*((EA$6-$F111+1)/($J111*($J111+1)/2)*$D111))+($K111="custom")*CustCF!DU111</f>
        <v/>
      </c>
      <c r="EB111" s="87">
        <f>($K111="Bell Curve")*(_xlfn.NORM.DIST(AND(EB$6&gt;=$F111,EB$6&lt;=$H111)*(EB$6-$F111+1),$J111/2,$M111,TRUE)-_xlfn.NORM.DIST(AND(EB$6&gt;=$F111,EB$6&lt;=$H111)*(EA$6-$F111+1),$J111/2,$M111,TRUE))/(1-2*_xlfn.NORM.DIST(0,$J111/2,$M111,TRUE))*$D111+($K111="Steady Growth")*(AND(EB$6&gt;=$F111,EB$6&lt;=$H111)*((EB$6-$F111+1)/($J111*($J111+1)/2)*$D111))+($K111="custom")*CustCF!DV111</f>
        <v/>
      </c>
      <c r="EC111" s="87">
        <f>($K111="Bell Curve")*(_xlfn.NORM.DIST(AND(EC$6&gt;=$F111,EC$6&lt;=$H111)*(EC$6-$F111+1),$J111/2,$M111,TRUE)-_xlfn.NORM.DIST(AND(EC$6&gt;=$F111,EC$6&lt;=$H111)*(EB$6-$F111+1),$J111/2,$M111,TRUE))/(1-2*_xlfn.NORM.DIST(0,$J111/2,$M111,TRUE))*$D111+($K111="Steady Growth")*(AND(EC$6&gt;=$F111,EC$6&lt;=$H111)*((EC$6-$F111+1)/($J111*($J111+1)/2)*$D111))+($K111="custom")*CustCF!DW111</f>
        <v/>
      </c>
      <c r="ED111" s="87">
        <f>($K111="Bell Curve")*(_xlfn.NORM.DIST(AND(ED$6&gt;=$F111,ED$6&lt;=$H111)*(ED$6-$F111+1),$J111/2,$M111,TRUE)-_xlfn.NORM.DIST(AND(ED$6&gt;=$F111,ED$6&lt;=$H111)*(EC$6-$F111+1),$J111/2,$M111,TRUE))/(1-2*_xlfn.NORM.DIST(0,$J111/2,$M111,TRUE))*$D111+($K111="Steady Growth")*(AND(ED$6&gt;=$F111,ED$6&lt;=$H111)*((ED$6-$F111+1)/($J111*($J111+1)/2)*$D111))+($K111="custom")*CustCF!DX111</f>
        <v/>
      </c>
      <c r="EE111" s="87">
        <f>($K111="Bell Curve")*(_xlfn.NORM.DIST(AND(EE$6&gt;=$F111,EE$6&lt;=$H111)*(EE$6-$F111+1),$J111/2,$M111,TRUE)-_xlfn.NORM.DIST(AND(EE$6&gt;=$F111,EE$6&lt;=$H111)*(ED$6-$F111+1),$J111/2,$M111,TRUE))/(1-2*_xlfn.NORM.DIST(0,$J111/2,$M111,TRUE))*$D111+($K111="Steady Growth")*(AND(EE$6&gt;=$F111,EE$6&lt;=$H111)*((EE$6-$F111+1)/($J111*($J111+1)/2)*$D111))+($K111="custom")*CustCF!DY111</f>
        <v/>
      </c>
      <c r="EF111" s="87">
        <f>($K111="Bell Curve")*(_xlfn.NORM.DIST(AND(EF$6&gt;=$F111,EF$6&lt;=$H111)*(EF$6-$F111+1),$J111/2,$M111,TRUE)-_xlfn.NORM.DIST(AND(EF$6&gt;=$F111,EF$6&lt;=$H111)*(EE$6-$F111+1),$J111/2,$M111,TRUE))/(1-2*_xlfn.NORM.DIST(0,$J111/2,$M111,TRUE))*$D111+($K111="Steady Growth")*(AND(EF$6&gt;=$F111,EF$6&lt;=$H111)*((EF$6-$F111+1)/($J111*($J111+1)/2)*$D111))+($K111="custom")*CustCF!DZ111</f>
        <v/>
      </c>
      <c r="EG111" s="87">
        <f>($K111="Bell Curve")*(_xlfn.NORM.DIST(AND(EG$6&gt;=$F111,EG$6&lt;=$H111)*(EG$6-$F111+1),$J111/2,$M111,TRUE)-_xlfn.NORM.DIST(AND(EG$6&gt;=$F111,EG$6&lt;=$H111)*(EF$6-$F111+1),$J111/2,$M111,TRUE))/(1-2*_xlfn.NORM.DIST(0,$J111/2,$M111,TRUE))*$D111+($K111="Steady Growth")*(AND(EG$6&gt;=$F111,EG$6&lt;=$H111)*((EG$6-$F111+1)/($J111*($J111+1)/2)*$D111))+($K111="custom")*CustCF!EA111</f>
        <v/>
      </c>
      <c r="EH111" s="87">
        <f>($K111="Bell Curve")*(_xlfn.NORM.DIST(AND(EH$6&gt;=$F111,EH$6&lt;=$H111)*(EH$6-$F111+1),$J111/2,$M111,TRUE)-_xlfn.NORM.DIST(AND(EH$6&gt;=$F111,EH$6&lt;=$H111)*(EG$6-$F111+1),$J111/2,$M111,TRUE))/(1-2*_xlfn.NORM.DIST(0,$J111/2,$M111,TRUE))*$D111+($K111="Steady Growth")*(AND(EH$6&gt;=$F111,EH$6&lt;=$H111)*((EH$6-$F111+1)/($J111*($J111+1)/2)*$D111))+($K111="custom")*CustCF!EB111</f>
        <v/>
      </c>
      <c r="EI111" s="87">
        <f>($K111="Bell Curve")*(_xlfn.NORM.DIST(AND(EI$6&gt;=$F111,EI$6&lt;=$H111)*(EI$6-$F111+1),$J111/2,$M111,TRUE)-_xlfn.NORM.DIST(AND(EI$6&gt;=$F111,EI$6&lt;=$H111)*(EH$6-$F111+1),$J111/2,$M111,TRUE))/(1-2*_xlfn.NORM.DIST(0,$J111/2,$M111,TRUE))*$D111+($K111="Steady Growth")*(AND(EI$6&gt;=$F111,EI$6&lt;=$H111)*((EI$6-$F111+1)/($J111*($J111+1)/2)*$D111))+($K111="custom")*CustCF!EC111</f>
        <v/>
      </c>
      <c r="EJ111" s="87">
        <f>($K111="Bell Curve")*(_xlfn.NORM.DIST(AND(EJ$6&gt;=$F111,EJ$6&lt;=$H111)*(EJ$6-$F111+1),$J111/2,$M111,TRUE)-_xlfn.NORM.DIST(AND(EJ$6&gt;=$F111,EJ$6&lt;=$H111)*(EI$6-$F111+1),$J111/2,$M111,TRUE))/(1-2*_xlfn.NORM.DIST(0,$J111/2,$M111,TRUE))*$D111+($K111="Steady Growth")*(AND(EJ$6&gt;=$F111,EJ$6&lt;=$H111)*((EJ$6-$F111+1)/($J111*($J111+1)/2)*$D111))+($K111="custom")*CustCF!ED111</f>
        <v/>
      </c>
      <c r="EK111" s="87">
        <f>($K111="Bell Curve")*(_xlfn.NORM.DIST(AND(EK$6&gt;=$F111,EK$6&lt;=$H111)*(EK$6-$F111+1),$J111/2,$M111,TRUE)-_xlfn.NORM.DIST(AND(EK$6&gt;=$F111,EK$6&lt;=$H111)*(EJ$6-$F111+1),$J111/2,$M111,TRUE))/(1-2*_xlfn.NORM.DIST(0,$J111/2,$M111,TRUE))*$D111+($K111="Steady Growth")*(AND(EK$6&gt;=$F111,EK$6&lt;=$H111)*((EK$6-$F111+1)/($J111*($J111+1)/2)*$D111))+($K111="custom")*CustCF!EE111</f>
        <v/>
      </c>
      <c r="EL111" s="87">
        <f>($K111="Bell Curve")*(_xlfn.NORM.DIST(AND(EL$6&gt;=$F111,EL$6&lt;=$H111)*(EL$6-$F111+1),$J111/2,$M111,TRUE)-_xlfn.NORM.DIST(AND(EL$6&gt;=$F111,EL$6&lt;=$H111)*(EK$6-$F111+1),$J111/2,$M111,TRUE))/(1-2*_xlfn.NORM.DIST(0,$J111/2,$M111,TRUE))*$D111+($K111="Steady Growth")*(AND(EL$6&gt;=$F111,EL$6&lt;=$H111)*((EL$6-$F111+1)/($J111*($J111+1)/2)*$D111))+($K111="custom")*CustCF!EF111</f>
        <v/>
      </c>
      <c r="EM111" s="87">
        <f>($K111="Bell Curve")*(_xlfn.NORM.DIST(AND(EM$6&gt;=$F111,EM$6&lt;=$H111)*(EM$6-$F111+1),$J111/2,$M111,TRUE)-_xlfn.NORM.DIST(AND(EM$6&gt;=$F111,EM$6&lt;=$H111)*(EL$6-$F111+1),$J111/2,$M111,TRUE))/(1-2*_xlfn.NORM.DIST(0,$J111/2,$M111,TRUE))*$D111+($K111="Steady Growth")*(AND(EM$6&gt;=$F111,EM$6&lt;=$H111)*((EM$6-$F111+1)/($J111*($J111+1)/2)*$D111))+($K111="custom")*CustCF!EG111</f>
        <v/>
      </c>
      <c r="EN111" s="87">
        <f>($K111="Bell Curve")*(_xlfn.NORM.DIST(AND(EN$6&gt;=$F111,EN$6&lt;=$H111)*(EN$6-$F111+1),$J111/2,$M111,TRUE)-_xlfn.NORM.DIST(AND(EN$6&gt;=$F111,EN$6&lt;=$H111)*(EM$6-$F111+1),$J111/2,$M111,TRUE))/(1-2*_xlfn.NORM.DIST(0,$J111/2,$M111,TRUE))*$D111+($K111="Steady Growth")*(AND(EN$6&gt;=$F111,EN$6&lt;=$H111)*((EN$6-$F111+1)/($J111*($J111+1)/2)*$D111))+($K111="custom")*CustCF!EH111</f>
        <v/>
      </c>
      <c r="EO111" s="87">
        <f>($K111="Bell Curve")*(_xlfn.NORM.DIST(AND(EO$6&gt;=$F111,EO$6&lt;=$H111)*(EO$6-$F111+1),$J111/2,$M111,TRUE)-_xlfn.NORM.DIST(AND(EO$6&gt;=$F111,EO$6&lt;=$H111)*(EN$6-$F111+1),$J111/2,$M111,TRUE))/(1-2*_xlfn.NORM.DIST(0,$J111/2,$M111,TRUE))*$D111+($K111="Steady Growth")*(AND(EO$6&gt;=$F111,EO$6&lt;=$H111)*((EO$6-$F111+1)/($J111*($J111+1)/2)*$D111))+($K111="custom")*CustCF!EI111</f>
        <v/>
      </c>
      <c r="EP111" s="87">
        <f>($K111="Bell Curve")*(_xlfn.NORM.DIST(AND(EP$6&gt;=$F111,EP$6&lt;=$H111)*(EP$6-$F111+1),$J111/2,$M111,TRUE)-_xlfn.NORM.DIST(AND(EP$6&gt;=$F111,EP$6&lt;=$H111)*(EO$6-$F111+1),$J111/2,$M111,TRUE))/(1-2*_xlfn.NORM.DIST(0,$J111/2,$M111,TRUE))*$D111+($K111="Steady Growth")*(AND(EP$6&gt;=$F111,EP$6&lt;=$H111)*((EP$6-$F111+1)/($J111*($J111+1)/2)*$D111))+($K111="custom")*CustCF!EJ111</f>
        <v/>
      </c>
      <c r="EQ111" s="87">
        <f>($K111="Bell Curve")*(_xlfn.NORM.DIST(AND(EQ$6&gt;=$F111,EQ$6&lt;=$H111)*(EQ$6-$F111+1),$J111/2,$M111,TRUE)-_xlfn.NORM.DIST(AND(EQ$6&gt;=$F111,EQ$6&lt;=$H111)*(EP$6-$F111+1),$J111/2,$M111,TRUE))/(1-2*_xlfn.NORM.DIST(0,$J111/2,$M111,TRUE))*$D111+($K111="Steady Growth")*(AND(EQ$6&gt;=$F111,EQ$6&lt;=$H111)*((EQ$6-$F111+1)/($J111*($J111+1)/2)*$D111))+($K111="custom")*CustCF!EK111</f>
        <v/>
      </c>
      <c r="ER111" s="87">
        <f>($K111="Bell Curve")*(_xlfn.NORM.DIST(AND(ER$6&gt;=$F111,ER$6&lt;=$H111)*(ER$6-$F111+1),$J111/2,$M111,TRUE)-_xlfn.NORM.DIST(AND(ER$6&gt;=$F111,ER$6&lt;=$H111)*(EQ$6-$F111+1),$J111/2,$M111,TRUE))/(1-2*_xlfn.NORM.DIST(0,$J111/2,$M111,TRUE))*$D111+($K111="Steady Growth")*(AND(ER$6&gt;=$F111,ER$6&lt;=$H111)*((ER$6-$F111+1)/($J111*($J111+1)/2)*$D111))+($K111="custom")*CustCF!EL111</f>
        <v/>
      </c>
      <c r="ES111" s="87">
        <f>($K111="Bell Curve")*(_xlfn.NORM.DIST(AND(ES$6&gt;=$F111,ES$6&lt;=$H111)*(ES$6-$F111+1),$J111/2,$M111,TRUE)-_xlfn.NORM.DIST(AND(ES$6&gt;=$F111,ES$6&lt;=$H111)*(ER$6-$F111+1),$J111/2,$M111,TRUE))/(1-2*_xlfn.NORM.DIST(0,$J111/2,$M111,TRUE))*$D111+($K111="Steady Growth")*(AND(ES$6&gt;=$F111,ES$6&lt;=$H111)*((ES$6-$F111+1)/($J111*($J111+1)/2)*$D111))+($K111="custom")*CustCF!EM111</f>
        <v/>
      </c>
      <c r="ET111" s="87">
        <f>($K111="Bell Curve")*(_xlfn.NORM.DIST(AND(ET$6&gt;=$F111,ET$6&lt;=$H111)*(ET$6-$F111+1),$J111/2,$M111,TRUE)-_xlfn.NORM.DIST(AND(ET$6&gt;=$F111,ET$6&lt;=$H111)*(ES$6-$F111+1),$J111/2,$M111,TRUE))/(1-2*_xlfn.NORM.DIST(0,$J111/2,$M111,TRUE))*$D111+($K111="Steady Growth")*(AND(ET$6&gt;=$F111,ET$6&lt;=$H111)*((ET$6-$F111+1)/($J111*($J111+1)/2)*$D111))+($K111="custom")*CustCF!EN111</f>
        <v/>
      </c>
      <c r="EU111" s="87">
        <f>($K111="Bell Curve")*(_xlfn.NORM.DIST(AND(EU$6&gt;=$F111,EU$6&lt;=$H111)*(EU$6-$F111+1),$J111/2,$M111,TRUE)-_xlfn.NORM.DIST(AND(EU$6&gt;=$F111,EU$6&lt;=$H111)*(ET$6-$F111+1),$J111/2,$M111,TRUE))/(1-2*_xlfn.NORM.DIST(0,$J111/2,$M111,TRUE))*$D111+($K111="Steady Growth")*(AND(EU$6&gt;=$F111,EU$6&lt;=$H111)*((EU$6-$F111+1)/($J111*($J111+1)/2)*$D111))+($K111="custom")*CustCF!EO111</f>
        <v/>
      </c>
      <c r="EV111" s="87">
        <f>($K111="Bell Curve")*(_xlfn.NORM.DIST(AND(EV$6&gt;=$F111,EV$6&lt;=$H111)*(EV$6-$F111+1),$J111/2,$M111,TRUE)-_xlfn.NORM.DIST(AND(EV$6&gt;=$F111,EV$6&lt;=$H111)*(EU$6-$F111+1),$J111/2,$M111,TRUE))/(1-2*_xlfn.NORM.DIST(0,$J111/2,$M111,TRUE))*$D111+($K111="Steady Growth")*(AND(EV$6&gt;=$F111,EV$6&lt;=$H111)*((EV$6-$F111+1)/($J111*($J111+1)/2)*$D111))+($K111="custom")*CustCF!EP111</f>
        <v/>
      </c>
      <c r="EW111" s="87">
        <f>($K111="Bell Curve")*(_xlfn.NORM.DIST(AND(EW$6&gt;=$F111,EW$6&lt;=$H111)*(EW$6-$F111+1),$J111/2,$M111,TRUE)-_xlfn.NORM.DIST(AND(EW$6&gt;=$F111,EW$6&lt;=$H111)*(EV$6-$F111+1),$J111/2,$M111,TRUE))/(1-2*_xlfn.NORM.DIST(0,$J111/2,$M111,TRUE))*$D111+($K111="Steady Growth")*(AND(EW$6&gt;=$F111,EW$6&lt;=$H111)*((EW$6-$F111+1)/($J111*($J111+1)/2)*$D111))+($K111="custom")*CustCF!EQ111</f>
        <v/>
      </c>
      <c r="EX111" s="87">
        <f>($K111="Bell Curve")*(_xlfn.NORM.DIST(AND(EX$6&gt;=$F111,EX$6&lt;=$H111)*(EX$6-$F111+1),$J111/2,$M111,TRUE)-_xlfn.NORM.DIST(AND(EX$6&gt;=$F111,EX$6&lt;=$H111)*(EW$6-$F111+1),$J111/2,$M111,TRUE))/(1-2*_xlfn.NORM.DIST(0,$J111/2,$M111,TRUE))*$D111+($K111="Steady Growth")*(AND(EX$6&gt;=$F111,EX$6&lt;=$H111)*((EX$6-$F111+1)/($J111*($J111+1)/2)*$D111))+($K111="custom")*CustCF!ER111</f>
        <v/>
      </c>
      <c r="EY111" s="87">
        <f>($K111="Bell Curve")*(_xlfn.NORM.DIST(AND(EY$6&gt;=$F111,EY$6&lt;=$H111)*(EY$6-$F111+1),$J111/2,$M111,TRUE)-_xlfn.NORM.DIST(AND(EY$6&gt;=$F111,EY$6&lt;=$H111)*(EX$6-$F111+1),$J111/2,$M111,TRUE))/(1-2*_xlfn.NORM.DIST(0,$J111/2,$M111,TRUE))*$D111+($K111="Steady Growth")*(AND(EY$6&gt;=$F111,EY$6&lt;=$H111)*((EY$6-$F111+1)/($J111*($J111+1)/2)*$D111))+($K111="custom")*CustCF!ES111</f>
        <v/>
      </c>
      <c r="EZ111" s="87">
        <f>($K111="Bell Curve")*(_xlfn.NORM.DIST(AND(EZ$6&gt;=$F111,EZ$6&lt;=$H111)*(EZ$6-$F111+1),$J111/2,$M111,TRUE)-_xlfn.NORM.DIST(AND(EZ$6&gt;=$F111,EZ$6&lt;=$H111)*(EY$6-$F111+1),$J111/2,$M111,TRUE))/(1-2*_xlfn.NORM.DIST(0,$J111/2,$M111,TRUE))*$D111+($K111="Steady Growth")*(AND(EZ$6&gt;=$F111,EZ$6&lt;=$H111)*((EZ$6-$F111+1)/($J111*($J111+1)/2)*$D111))+($K111="custom")*CustCF!ET111</f>
        <v/>
      </c>
      <c r="FA111" s="87">
        <f>($K111="Bell Curve")*(_xlfn.NORM.DIST(AND(FA$6&gt;=$F111,FA$6&lt;=$H111)*(FA$6-$F111+1),$J111/2,$M111,TRUE)-_xlfn.NORM.DIST(AND(FA$6&gt;=$F111,FA$6&lt;=$H111)*(EZ$6-$F111+1),$J111/2,$M111,TRUE))/(1-2*_xlfn.NORM.DIST(0,$J111/2,$M111,TRUE))*$D111+($K111="Steady Growth")*(AND(FA$6&gt;=$F111,FA$6&lt;=$H111)*((FA$6-$F111+1)/($J111*($J111+1)/2)*$D111))+($K111="custom")*CustCF!EU111</f>
        <v/>
      </c>
      <c r="FB111" s="87">
        <f>($K111="Bell Curve")*(_xlfn.NORM.DIST(AND(FB$6&gt;=$F111,FB$6&lt;=$H111)*(FB$6-$F111+1),$J111/2,$M111,TRUE)-_xlfn.NORM.DIST(AND(FB$6&gt;=$F111,FB$6&lt;=$H111)*(FA$6-$F111+1),$J111/2,$M111,TRUE))/(1-2*_xlfn.NORM.DIST(0,$J111/2,$M111,TRUE))*$D111+($K111="Steady Growth")*(AND(FB$6&gt;=$F111,FB$6&lt;=$H111)*((FB$6-$F111+1)/($J111*($J111+1)/2)*$D111))+($K111="custom")*CustCF!EV111</f>
        <v/>
      </c>
      <c r="FC111" s="87">
        <f>($K111="Bell Curve")*(_xlfn.NORM.DIST(AND(FC$6&gt;=$F111,FC$6&lt;=$H111)*(FC$6-$F111+1),$J111/2,$M111,TRUE)-_xlfn.NORM.DIST(AND(FC$6&gt;=$F111,FC$6&lt;=$H111)*(FB$6-$F111+1),$J111/2,$M111,TRUE))/(1-2*_xlfn.NORM.DIST(0,$J111/2,$M111,TRUE))*$D111+($K111="Steady Growth")*(AND(FC$6&gt;=$F111,FC$6&lt;=$H111)*((FC$6-$F111+1)/($J111*($J111+1)/2)*$D111))+($K111="custom")*CustCF!EW111</f>
        <v/>
      </c>
      <c r="FD111" s="87">
        <f>($K111="Bell Curve")*(_xlfn.NORM.DIST(AND(FD$6&gt;=$F111,FD$6&lt;=$H111)*(FD$6-$F111+1),$J111/2,$M111,TRUE)-_xlfn.NORM.DIST(AND(FD$6&gt;=$F111,FD$6&lt;=$H111)*(FC$6-$F111+1),$J111/2,$M111,TRUE))/(1-2*_xlfn.NORM.DIST(0,$J111/2,$M111,TRUE))*$D111+($K111="Steady Growth")*(AND(FD$6&gt;=$F111,FD$6&lt;=$H111)*((FD$6-$F111+1)/($J111*($J111+1)/2)*$D111))+($K111="custom")*CustCF!EX111</f>
        <v/>
      </c>
      <c r="FE111" s="87">
        <f>($K111="Bell Curve")*(_xlfn.NORM.DIST(AND(FE$6&gt;=$F111,FE$6&lt;=$H111)*(FE$6-$F111+1),$J111/2,$M111,TRUE)-_xlfn.NORM.DIST(AND(FE$6&gt;=$F111,FE$6&lt;=$H111)*(FD$6-$F111+1),$J111/2,$M111,TRUE))/(1-2*_xlfn.NORM.DIST(0,$J111/2,$M111,TRUE))*$D111+($K111="Steady Growth")*(AND(FE$6&gt;=$F111,FE$6&lt;=$H111)*((FE$6-$F111+1)/($J111*($J111+1)/2)*$D111))+($K111="custom")*CustCF!EY111</f>
        <v/>
      </c>
      <c r="FF111" s="87">
        <f>($K111="Bell Curve")*(_xlfn.NORM.DIST(AND(FF$6&gt;=$F111,FF$6&lt;=$H111)*(FF$6-$F111+1),$J111/2,$M111,TRUE)-_xlfn.NORM.DIST(AND(FF$6&gt;=$F111,FF$6&lt;=$H111)*(FE$6-$F111+1),$J111/2,$M111,TRUE))/(1-2*_xlfn.NORM.DIST(0,$J111/2,$M111,TRUE))*$D111+($K111="Steady Growth")*(AND(FF$6&gt;=$F111,FF$6&lt;=$H111)*((FF$6-$F111+1)/($J111*($J111+1)/2)*$D111))+($K111="custom")*CustCF!EZ111</f>
        <v/>
      </c>
      <c r="FG111" s="87">
        <f>($K111="Bell Curve")*(_xlfn.NORM.DIST(AND(FG$6&gt;=$F111,FG$6&lt;=$H111)*(FG$6-$F111+1),$J111/2,$M111,TRUE)-_xlfn.NORM.DIST(AND(FG$6&gt;=$F111,FG$6&lt;=$H111)*(FF$6-$F111+1),$J111/2,$M111,TRUE))/(1-2*_xlfn.NORM.DIST(0,$J111/2,$M111,TRUE))*$D111+($K111="Steady Growth")*(AND(FG$6&gt;=$F111,FG$6&lt;=$H111)*((FG$6-$F111+1)/($J111*($J111+1)/2)*$D111))+($K111="custom")*CustCF!FA111</f>
        <v/>
      </c>
      <c r="FH111" s="87">
        <f>($K111="Bell Curve")*(_xlfn.NORM.DIST(AND(FH$6&gt;=$F111,FH$6&lt;=$H111)*(FH$6-$F111+1),$J111/2,$M111,TRUE)-_xlfn.NORM.DIST(AND(FH$6&gt;=$F111,FH$6&lt;=$H111)*(FG$6-$F111+1),$J111/2,$M111,TRUE))/(1-2*_xlfn.NORM.DIST(0,$J111/2,$M111,TRUE))*$D111+($K111="Steady Growth")*(AND(FH$6&gt;=$F111,FH$6&lt;=$H111)*((FH$6-$F111+1)/($J111*($J111+1)/2)*$D111))+($K111="custom")*CustCF!FB111</f>
        <v/>
      </c>
      <c r="FI111" s="87">
        <f>($K111="Bell Curve")*(_xlfn.NORM.DIST(AND(FI$6&gt;=$F111,FI$6&lt;=$H111)*(FI$6-$F111+1),$J111/2,$M111,TRUE)-_xlfn.NORM.DIST(AND(FI$6&gt;=$F111,FI$6&lt;=$H111)*(FH$6-$F111+1),$J111/2,$M111,TRUE))/(1-2*_xlfn.NORM.DIST(0,$J111/2,$M111,TRUE))*$D111+($K111="Steady Growth")*(AND(FI$6&gt;=$F111,FI$6&lt;=$H111)*((FI$6-$F111+1)/($J111*($J111+1)/2)*$D111))+($K111="custom")*CustCF!FC111</f>
        <v/>
      </c>
      <c r="FJ111" s="87">
        <f>($K111="Bell Curve")*(_xlfn.NORM.DIST(AND(FJ$6&gt;=$F111,FJ$6&lt;=$H111)*(FJ$6-$F111+1),$J111/2,$M111,TRUE)-_xlfn.NORM.DIST(AND(FJ$6&gt;=$F111,FJ$6&lt;=$H111)*(FI$6-$F111+1),$J111/2,$M111,TRUE))/(1-2*_xlfn.NORM.DIST(0,$J111/2,$M111,TRUE))*$D111+($K111="Steady Growth")*(AND(FJ$6&gt;=$F111,FJ$6&lt;=$H111)*((FJ$6-$F111+1)/($J111*($J111+1)/2)*$D111))+($K111="custom")*CustCF!FD111</f>
        <v/>
      </c>
      <c r="FK111" s="87">
        <f>($K111="Bell Curve")*(_xlfn.NORM.DIST(AND(FK$6&gt;=$F111,FK$6&lt;=$H111)*(FK$6-$F111+1),$J111/2,$M111,TRUE)-_xlfn.NORM.DIST(AND(FK$6&gt;=$F111,FK$6&lt;=$H111)*(FJ$6-$F111+1),$J111/2,$M111,TRUE))/(1-2*_xlfn.NORM.DIST(0,$J111/2,$M111,TRUE))*$D111+($K111="Steady Growth")*(AND(FK$6&gt;=$F111,FK$6&lt;=$H111)*((FK$6-$F111+1)/($J111*($J111+1)/2)*$D111))+($K111="custom")*CustCF!FE111</f>
        <v/>
      </c>
      <c r="FL111" s="87">
        <f>($K111="Bell Curve")*(_xlfn.NORM.DIST(AND(FL$6&gt;=$F111,FL$6&lt;=$H111)*(FL$6-$F111+1),$J111/2,$M111,TRUE)-_xlfn.NORM.DIST(AND(FL$6&gt;=$F111,FL$6&lt;=$H111)*(FK$6-$F111+1),$J111/2,$M111,TRUE))/(1-2*_xlfn.NORM.DIST(0,$J111/2,$M111,TRUE))*$D111+($K111="Steady Growth")*(AND(FL$6&gt;=$F111,FL$6&lt;=$H111)*((FL$6-$F111+1)/($J111*($J111+1)/2)*$D111))+($K111="custom")*CustCF!FF111</f>
        <v/>
      </c>
      <c r="FM111" s="87">
        <f>($K111="Bell Curve")*(_xlfn.NORM.DIST(AND(FM$6&gt;=$F111,FM$6&lt;=$H111)*(FM$6-$F111+1),$J111/2,$M111,TRUE)-_xlfn.NORM.DIST(AND(FM$6&gt;=$F111,FM$6&lt;=$H111)*(FL$6-$F111+1),$J111/2,$M111,TRUE))/(1-2*_xlfn.NORM.DIST(0,$J111/2,$M111,TRUE))*$D111+($K111="Steady Growth")*(AND(FM$6&gt;=$F111,FM$6&lt;=$H111)*((FM$6-$F111+1)/($J111*($J111+1)/2)*$D111))+($K111="custom")*CustCF!FG111</f>
        <v/>
      </c>
      <c r="FN111" s="87">
        <f>($K111="Bell Curve")*(_xlfn.NORM.DIST(AND(FN$6&gt;=$F111,FN$6&lt;=$H111)*(FN$6-$F111+1),$J111/2,$M111,TRUE)-_xlfn.NORM.DIST(AND(FN$6&gt;=$F111,FN$6&lt;=$H111)*(FM$6-$F111+1),$J111/2,$M111,TRUE))/(1-2*_xlfn.NORM.DIST(0,$J111/2,$M111,TRUE))*$D111+($K111="Steady Growth")*(AND(FN$6&gt;=$F111,FN$6&lt;=$H111)*((FN$6-$F111+1)/($J111*($J111+1)/2)*$D111))+($K111="custom")*CustCF!FH111</f>
        <v/>
      </c>
      <c r="FO111" s="87">
        <f>($K111="Bell Curve")*(_xlfn.NORM.DIST(AND(FO$6&gt;=$F111,FO$6&lt;=$H111)*(FO$6-$F111+1),$J111/2,$M111,TRUE)-_xlfn.NORM.DIST(AND(FO$6&gt;=$F111,FO$6&lt;=$H111)*(FN$6-$F111+1),$J111/2,$M111,TRUE))/(1-2*_xlfn.NORM.DIST(0,$J111/2,$M111,TRUE))*$D111+($K111="Steady Growth")*(AND(FO$6&gt;=$F111,FO$6&lt;=$H111)*((FO$6-$F111+1)/($J111*($J111+1)/2)*$D111))+($K111="custom")*CustCF!FI111</f>
        <v/>
      </c>
      <c r="FP111" s="87">
        <f>($K111="Bell Curve")*(_xlfn.NORM.DIST(AND(FP$6&gt;=$F111,FP$6&lt;=$H111)*(FP$6-$F111+1),$J111/2,$M111,TRUE)-_xlfn.NORM.DIST(AND(FP$6&gt;=$F111,FP$6&lt;=$H111)*(FO$6-$F111+1),$J111/2,$M111,TRUE))/(1-2*_xlfn.NORM.DIST(0,$J111/2,$M111,TRUE))*$D111+($K111="Steady Growth")*(AND(FP$6&gt;=$F111,FP$6&lt;=$H111)*((FP$6-$F111+1)/($J111*($J111+1)/2)*$D111))+($K111="custom")*CustCF!FJ111</f>
        <v/>
      </c>
      <c r="FQ111" s="87">
        <f>($K111="Bell Curve")*(_xlfn.NORM.DIST(AND(FQ$6&gt;=$F111,FQ$6&lt;=$H111)*(FQ$6-$F111+1),$J111/2,$M111,TRUE)-_xlfn.NORM.DIST(AND(FQ$6&gt;=$F111,FQ$6&lt;=$H111)*(FP$6-$F111+1),$J111/2,$M111,TRUE))/(1-2*_xlfn.NORM.DIST(0,$J111/2,$M111,TRUE))*$D111+($K111="Steady Growth")*(AND(FQ$6&gt;=$F111,FQ$6&lt;=$H111)*((FQ$6-$F111+1)/($J111*($J111+1)/2)*$D111))+($K111="custom")*CustCF!FK111</f>
        <v/>
      </c>
      <c r="FR111" s="87">
        <f>($K111="Bell Curve")*(_xlfn.NORM.DIST(AND(FR$6&gt;=$F111,FR$6&lt;=$H111)*(FR$6-$F111+1),$J111/2,$M111,TRUE)-_xlfn.NORM.DIST(AND(FR$6&gt;=$F111,FR$6&lt;=$H111)*(FQ$6-$F111+1),$J111/2,$M111,TRUE))/(1-2*_xlfn.NORM.DIST(0,$J111/2,$M111,TRUE))*$D111+($K111="Steady Growth")*(AND(FR$6&gt;=$F111,FR$6&lt;=$H111)*((FR$6-$F111+1)/($J111*($J111+1)/2)*$D111))+($K111="custom")*CustCF!FL111</f>
        <v/>
      </c>
      <c r="FS111" s="87">
        <f>($K111="Bell Curve")*(_xlfn.NORM.DIST(AND(FS$6&gt;=$F111,FS$6&lt;=$H111)*(FS$6-$F111+1),$J111/2,$M111,TRUE)-_xlfn.NORM.DIST(AND(FS$6&gt;=$F111,FS$6&lt;=$H111)*(FR$6-$F111+1),$J111/2,$M111,TRUE))/(1-2*_xlfn.NORM.DIST(0,$J111/2,$M111,TRUE))*$D111+($K111="Steady Growth")*(AND(FS$6&gt;=$F111,FS$6&lt;=$H111)*((FS$6-$F111+1)/($J111*($J111+1)/2)*$D111))+($K111="custom")*CustCF!FM111</f>
        <v/>
      </c>
      <c r="FT111" s="87">
        <f>($K111="Bell Curve")*(_xlfn.NORM.DIST(AND(FT$6&gt;=$F111,FT$6&lt;=$H111)*(FT$6-$F111+1),$J111/2,$M111,TRUE)-_xlfn.NORM.DIST(AND(FT$6&gt;=$F111,FT$6&lt;=$H111)*(FS$6-$F111+1),$J111/2,$M111,TRUE))/(1-2*_xlfn.NORM.DIST(0,$J111/2,$M111,TRUE))*$D111+($K111="Steady Growth")*(AND(FT$6&gt;=$F111,FT$6&lt;=$H111)*((FT$6-$F111+1)/($J111*($J111+1)/2)*$D111))+($K111="custom")*CustCF!FN111</f>
        <v/>
      </c>
      <c r="FU111" s="87">
        <f>($K111="Bell Curve")*(_xlfn.NORM.DIST(AND(FU$6&gt;=$F111,FU$6&lt;=$H111)*(FU$6-$F111+1),$J111/2,$M111,TRUE)-_xlfn.NORM.DIST(AND(FU$6&gt;=$F111,FU$6&lt;=$H111)*(FT$6-$F111+1),$J111/2,$M111,TRUE))/(1-2*_xlfn.NORM.DIST(0,$J111/2,$M111,TRUE))*$D111+($K111="Steady Growth")*(AND(FU$6&gt;=$F111,FU$6&lt;=$H111)*((FU$6-$F111+1)/($J111*($J111+1)/2)*$D111))+($K111="custom")*CustCF!FO111</f>
        <v/>
      </c>
      <c r="FV111" s="87">
        <f>($K111="Bell Curve")*(_xlfn.NORM.DIST(AND(FV$6&gt;=$F111,FV$6&lt;=$H111)*(FV$6-$F111+1),$J111/2,$M111,TRUE)-_xlfn.NORM.DIST(AND(FV$6&gt;=$F111,FV$6&lt;=$H111)*(FU$6-$F111+1),$J111/2,$M111,TRUE))/(1-2*_xlfn.NORM.DIST(0,$J111/2,$M111,TRUE))*$D111+($K111="Steady Growth")*(AND(FV$6&gt;=$F111,FV$6&lt;=$H111)*((FV$6-$F111+1)/($J111*($J111+1)/2)*$D111))+($K111="custom")*CustCF!FP111</f>
        <v/>
      </c>
      <c r="FW111" s="87">
        <f>($K111="Bell Curve")*(_xlfn.NORM.DIST(AND(FW$6&gt;=$F111,FW$6&lt;=$H111)*(FW$6-$F111+1),$J111/2,$M111,TRUE)-_xlfn.NORM.DIST(AND(FW$6&gt;=$F111,FW$6&lt;=$H111)*(FV$6-$F111+1),$J111/2,$M111,TRUE))/(1-2*_xlfn.NORM.DIST(0,$J111/2,$M111,TRUE))*$D111+($K111="Steady Growth")*(AND(FW$6&gt;=$F111,FW$6&lt;=$H111)*((FW$6-$F111+1)/($J111*($J111+1)/2)*$D111))+($K111="custom")*CustCF!FQ111</f>
        <v/>
      </c>
      <c r="FX111" s="87">
        <f>($K111="Bell Curve")*(_xlfn.NORM.DIST(AND(FX$6&gt;=$F111,FX$6&lt;=$H111)*(FX$6-$F111+1),$J111/2,$M111,TRUE)-_xlfn.NORM.DIST(AND(FX$6&gt;=$F111,FX$6&lt;=$H111)*(FW$6-$F111+1),$J111/2,$M111,TRUE))/(1-2*_xlfn.NORM.DIST(0,$J111/2,$M111,TRUE))*$D111+($K111="Steady Growth")*(AND(FX$6&gt;=$F111,FX$6&lt;=$H111)*((FX$6-$F111+1)/($J111*($J111+1)/2)*$D111))+($K111="custom")*CustCF!FR111</f>
        <v/>
      </c>
      <c r="FY111" s="87">
        <f>($K111="Bell Curve")*(_xlfn.NORM.DIST(AND(FY$6&gt;=$F111,FY$6&lt;=$H111)*(FY$6-$F111+1),$J111/2,$M111,TRUE)-_xlfn.NORM.DIST(AND(FY$6&gt;=$F111,FY$6&lt;=$H111)*(FX$6-$F111+1),$J111/2,$M111,TRUE))/(1-2*_xlfn.NORM.DIST(0,$J111/2,$M111,TRUE))*$D111+($K111="Steady Growth")*(AND(FY$6&gt;=$F111,FY$6&lt;=$H111)*((FY$6-$F111+1)/($J111*($J111+1)/2)*$D111))+($K111="custom")*CustCF!FS111</f>
        <v/>
      </c>
      <c r="FZ111" s="87">
        <f>($K111="Bell Curve")*(_xlfn.NORM.DIST(AND(FZ$6&gt;=$F111,FZ$6&lt;=$H111)*(FZ$6-$F111+1),$J111/2,$M111,TRUE)-_xlfn.NORM.DIST(AND(FZ$6&gt;=$F111,FZ$6&lt;=$H111)*(FY$6-$F111+1),$J111/2,$M111,TRUE))/(1-2*_xlfn.NORM.DIST(0,$J111/2,$M111,TRUE))*$D111+($K111="Steady Growth")*(AND(FZ$6&gt;=$F111,FZ$6&lt;=$H111)*((FZ$6-$F111+1)/($J111*($J111+1)/2)*$D111))+($K111="custom")*CustCF!FT111</f>
        <v/>
      </c>
      <c r="GA111" s="87">
        <f>($K111="Bell Curve")*(_xlfn.NORM.DIST(AND(GA$6&gt;=$F111,GA$6&lt;=$H111)*(GA$6-$F111+1),$J111/2,$M111,TRUE)-_xlfn.NORM.DIST(AND(GA$6&gt;=$F111,GA$6&lt;=$H111)*(FZ$6-$F111+1),$J111/2,$M111,TRUE))/(1-2*_xlfn.NORM.DIST(0,$J111/2,$M111,TRUE))*$D111+($K111="Steady Growth")*(AND(GA$6&gt;=$F111,GA$6&lt;=$H111)*((GA$6-$F111+1)/($J111*($J111+1)/2)*$D111))+($K111="custom")*CustCF!FU111</f>
        <v/>
      </c>
      <c r="GB111" s="87">
        <f>($K111="Bell Curve")*(_xlfn.NORM.DIST(AND(GB$6&gt;=$F111,GB$6&lt;=$H111)*(GB$6-$F111+1),$J111/2,$M111,TRUE)-_xlfn.NORM.DIST(AND(GB$6&gt;=$F111,GB$6&lt;=$H111)*(GA$6-$F111+1),$J111/2,$M111,TRUE))/(1-2*_xlfn.NORM.DIST(0,$J111/2,$M111,TRUE))*$D111+($K111="Steady Growth")*(AND(GB$6&gt;=$F111,GB$6&lt;=$H111)*((GB$6-$F111+1)/($J111*($J111+1)/2)*$D111))+($K111="custom")*CustCF!FV111</f>
        <v/>
      </c>
      <c r="GC111" s="87">
        <f>($K111="Bell Curve")*(_xlfn.NORM.DIST(AND(GC$6&gt;=$F111,GC$6&lt;=$H111)*(GC$6-$F111+1),$J111/2,$M111,TRUE)-_xlfn.NORM.DIST(AND(GC$6&gt;=$F111,GC$6&lt;=$H111)*(GB$6-$F111+1),$J111/2,$M111,TRUE))/(1-2*_xlfn.NORM.DIST(0,$J111/2,$M111,TRUE))*$D111+($K111="Steady Growth")*(AND(GC$6&gt;=$F111,GC$6&lt;=$H111)*((GC$6-$F111+1)/($J111*($J111+1)/2)*$D111))+($K111="custom")*CustCF!FW111</f>
        <v/>
      </c>
      <c r="GD111" s="87">
        <f>($K111="Bell Curve")*(_xlfn.NORM.DIST(AND(GD$6&gt;=$F111,GD$6&lt;=$H111)*(GD$6-$F111+1),$J111/2,$M111,TRUE)-_xlfn.NORM.DIST(AND(GD$6&gt;=$F111,GD$6&lt;=$H111)*(GC$6-$F111+1),$J111/2,$M111,TRUE))/(1-2*_xlfn.NORM.DIST(0,$J111/2,$M111,TRUE))*$D111+($K111="Steady Growth")*(AND(GD$6&gt;=$F111,GD$6&lt;=$H111)*((GD$6-$F111+1)/($J111*($J111+1)/2)*$D111))+($K111="custom")*CustCF!FX111</f>
        <v/>
      </c>
      <c r="GE111" s="87">
        <f>($K111="Bell Curve")*(_xlfn.NORM.DIST(AND(GE$6&gt;=$F111,GE$6&lt;=$H111)*(GE$6-$F111+1),$J111/2,$M111,TRUE)-_xlfn.NORM.DIST(AND(GE$6&gt;=$F111,GE$6&lt;=$H111)*(GD$6-$F111+1),$J111/2,$M111,TRUE))/(1-2*_xlfn.NORM.DIST(0,$J111/2,$M111,TRUE))*$D111+($K111="Steady Growth")*(AND(GE$6&gt;=$F111,GE$6&lt;=$H111)*((GE$6-$F111+1)/($J111*($J111+1)/2)*$D111))+($K111="custom")*CustCF!FY111</f>
        <v/>
      </c>
      <c r="GF111" s="87">
        <f>($K111="Bell Curve")*(_xlfn.NORM.DIST(AND(GF$6&gt;=$F111,GF$6&lt;=$H111)*(GF$6-$F111+1),$J111/2,$M111,TRUE)-_xlfn.NORM.DIST(AND(GF$6&gt;=$F111,GF$6&lt;=$H111)*(GE$6-$F111+1),$J111/2,$M111,TRUE))/(1-2*_xlfn.NORM.DIST(0,$J111/2,$M111,TRUE))*$D111+($K111="Steady Growth")*(AND(GF$6&gt;=$F111,GF$6&lt;=$H111)*((GF$6-$F111+1)/($J111*($J111+1)/2)*$D111))+($K111="custom")*CustCF!FZ111</f>
        <v/>
      </c>
      <c r="GG111" s="87">
        <f>($K111="Bell Curve")*(_xlfn.NORM.DIST(AND(GG$6&gt;=$F111,GG$6&lt;=$H111)*(GG$6-$F111+1),$J111/2,$M111,TRUE)-_xlfn.NORM.DIST(AND(GG$6&gt;=$F111,GG$6&lt;=$H111)*(GF$6-$F111+1),$J111/2,$M111,TRUE))/(1-2*_xlfn.NORM.DIST(0,$J111/2,$M111,TRUE))*$D111+($K111="Steady Growth")*(AND(GG$6&gt;=$F111,GG$6&lt;=$H111)*((GG$6-$F111+1)/($J111*($J111+1)/2)*$D111))+($K111="custom")*CustCF!GA111</f>
        <v/>
      </c>
      <c r="GH111" s="87">
        <f>($K111="Bell Curve")*(_xlfn.NORM.DIST(AND(GH$6&gt;=$F111,GH$6&lt;=$H111)*(GH$6-$F111+1),$J111/2,$M111,TRUE)-_xlfn.NORM.DIST(AND(GH$6&gt;=$F111,GH$6&lt;=$H111)*(GG$6-$F111+1),$J111/2,$M111,TRUE))/(1-2*_xlfn.NORM.DIST(0,$J111/2,$M111,TRUE))*$D111+($K111="Steady Growth")*(AND(GH$6&gt;=$F111,GH$6&lt;=$H111)*((GH$6-$F111+1)/($J111*($J111+1)/2)*$D111))+($K111="custom")*CustCF!GB111</f>
        <v/>
      </c>
      <c r="GI111" s="87">
        <f>($K111="Bell Curve")*(_xlfn.NORM.DIST(AND(GI$6&gt;=$F111,GI$6&lt;=$H111)*(GI$6-$F111+1),$J111/2,$M111,TRUE)-_xlfn.NORM.DIST(AND(GI$6&gt;=$F111,GI$6&lt;=$H111)*(GH$6-$F111+1),$J111/2,$M111,TRUE))/(1-2*_xlfn.NORM.DIST(0,$J111/2,$M111,TRUE))*$D111+($K111="Steady Growth")*(AND(GI$6&gt;=$F111,GI$6&lt;=$H111)*((GI$6-$F111+1)/($J111*($J111+1)/2)*$D111))+($K111="custom")*CustCF!GC111</f>
        <v/>
      </c>
      <c r="GJ111" s="87">
        <f>($K111="Bell Curve")*(_xlfn.NORM.DIST(AND(GJ$6&gt;=$F111,GJ$6&lt;=$H111)*(GJ$6-$F111+1),$J111/2,$M111,TRUE)-_xlfn.NORM.DIST(AND(GJ$6&gt;=$F111,GJ$6&lt;=$H111)*(GI$6-$F111+1),$J111/2,$M111,TRUE))/(1-2*_xlfn.NORM.DIST(0,$J111/2,$M111,TRUE))*$D111+($K111="Steady Growth")*(AND(GJ$6&gt;=$F111,GJ$6&lt;=$H111)*((GJ$6-$F111+1)/($J111*($J111+1)/2)*$D111))+($K111="custom")*CustCF!GD111</f>
        <v/>
      </c>
      <c r="GK111" s="87">
        <f>($K111="Bell Curve")*(_xlfn.NORM.DIST(AND(GK$6&gt;=$F111,GK$6&lt;=$H111)*(GK$6-$F111+1),$J111/2,$M111,TRUE)-_xlfn.NORM.DIST(AND(GK$6&gt;=$F111,GK$6&lt;=$H111)*(GJ$6-$F111+1),$J111/2,$M111,TRUE))/(1-2*_xlfn.NORM.DIST(0,$J111/2,$M111,TRUE))*$D111+($K111="Steady Growth")*(AND(GK$6&gt;=$F111,GK$6&lt;=$H111)*((GK$6-$F111+1)/($J111*($J111+1)/2)*$D111))+($K111="custom")*CustCF!GE111</f>
        <v/>
      </c>
      <c r="GL111" s="87">
        <f>($K111="Bell Curve")*(_xlfn.NORM.DIST(AND(GL$6&gt;=$F111,GL$6&lt;=$H111)*(GL$6-$F111+1),$J111/2,$M111,TRUE)-_xlfn.NORM.DIST(AND(GL$6&gt;=$F111,GL$6&lt;=$H111)*(GK$6-$F111+1),$J111/2,$M111,TRUE))/(1-2*_xlfn.NORM.DIST(0,$J111/2,$M111,TRUE))*$D111+($K111="Steady Growth")*(AND(GL$6&gt;=$F111,GL$6&lt;=$H111)*((GL$6-$F111+1)/($J111*($J111+1)/2)*$D111))+($K111="custom")*CustCF!GF111</f>
        <v/>
      </c>
      <c r="GM111" s="87">
        <f>($K111="Bell Curve")*(_xlfn.NORM.DIST(AND(GM$6&gt;=$F111,GM$6&lt;=$H111)*(GM$6-$F111+1),$J111/2,$M111,TRUE)-_xlfn.NORM.DIST(AND(GM$6&gt;=$F111,GM$6&lt;=$H111)*(GL$6-$F111+1),$J111/2,$M111,TRUE))/(1-2*_xlfn.NORM.DIST(0,$J111/2,$M111,TRUE))*$D111+($K111="Steady Growth")*(AND(GM$6&gt;=$F111,GM$6&lt;=$H111)*((GM$6-$F111+1)/($J111*($J111+1)/2)*$D111))+($K111="custom")*CustCF!GG111</f>
        <v/>
      </c>
      <c r="GN111" s="257">
        <f>($K111="Bell Curve")*(_xlfn.NORM.DIST(AND(GN$6&gt;=$F111,GN$6&lt;=$H111)*(GN$6-$F111+1),$J111/2,$M111,TRUE)-_xlfn.NORM.DIST(AND(GN$6&gt;=$F111,GN$6&lt;=$H111)*(GM$6-$F111+1),$J111/2,$M111,TRUE))/(1-2*_xlfn.NORM.DIST(0,$J111/2,$M111,TRUE))*$D111+($K111="Steady Growth")*(AND(GN$6&gt;=$F111,GN$6&lt;=$H111)*((GN$6-$F111+1)/($J111*($J111+1)/2)*$D111))+($K111="custom")*CustCF!GH111</f>
        <v/>
      </c>
      <c r="GO111" s="1" t="n"/>
      <c r="GP111" s="63" t="n"/>
    </row>
    <row r="112" hidden="1" outlineLevel="1">
      <c r="A112" s="1" t="n"/>
      <c r="B112" s="1" t="n"/>
      <c r="C112" s="251">
        <f>Budget!AB23</f>
        <v/>
      </c>
      <c r="D112" s="14">
        <f>Budget!AC23</f>
        <v/>
      </c>
      <c r="E112" s="14">
        <f>IF(D112&lt;&gt;0,F112,"")</f>
        <v/>
      </c>
      <c r="F112" s="252" t="n">
        <v>0</v>
      </c>
      <c r="G112" s="921">
        <f>IF(L112="custom",CustCF!F112,INDEX($P$8:$GN$8,MATCH(F112,$P$6:$GN$6,0)))</f>
        <v/>
      </c>
      <c r="H112" s="252" t="n">
        <v>0</v>
      </c>
      <c r="I112" s="921">
        <f>IF(L112="custom",CustCF!G112,INDEX($P$8:$GN$8,MATCH(H112,$P$6:$GN$6,0)))</f>
        <v/>
      </c>
      <c r="J112" s="249">
        <f>H112-F112+1</f>
        <v/>
      </c>
      <c r="K112" s="254" t="inlineStr">
        <is>
          <t>Bell Curve</t>
        </is>
      </c>
      <c r="L112" s="255" t="inlineStr">
        <is>
          <t>Flat (9)</t>
        </is>
      </c>
      <c r="M112" s="256">
        <f>INDEX($D$261:$D$266,MATCH(L112,$C$261:$C$266,0))</f>
        <v/>
      </c>
      <c r="N112" s="13">
        <f>SUM(P112:GN112)</f>
        <v/>
      </c>
      <c r="O112" s="14" t="n"/>
      <c r="P112" s="87">
        <f>($K112="Bell Curve")*(_xlfn.NORM.DIST(AND(P$6&gt;=$F112,P$6&lt;=$H112)*(P$6-$F112+1),$J112/2,$M112,TRUE)-_xlfn.NORM.DIST(AND(P$6&gt;=$F112,P$6&lt;=$H112)*(O$6-$F112+1),$J112/2,$M112,TRUE))/(1-2*_xlfn.NORM.DIST(0,$J112/2,$M112,TRUE))*$D112+($K112="Steady Growth")*(AND(P$6&gt;=$F112,P$6&lt;=$H112)*((P$6-$F112+1)/($J112*($J112+1)/2)*$D112))+($K112="custom")*CustCF!J112</f>
        <v/>
      </c>
      <c r="Q112" s="87">
        <f>($K112="Bell Curve")*(_xlfn.NORM.DIST(AND(Q$6&gt;=$F112,Q$6&lt;=$H112)*(Q$6-$F112+1),$J112/2,$M112,TRUE)-_xlfn.NORM.DIST(AND(Q$6&gt;=$F112,Q$6&lt;=$H112)*(P$6-$F112+1),$J112/2,$M112,TRUE))/(1-2*_xlfn.NORM.DIST(0,$J112/2,$M112,TRUE))*$D112+($K112="Steady Growth")*(AND(Q$6&gt;=$F112,Q$6&lt;=$H112)*((Q$6-$F112+1)/($J112*($J112+1)/2)*$D112))+($K112="custom")*CustCF!K112</f>
        <v/>
      </c>
      <c r="R112" s="87">
        <f>($K112="Bell Curve")*(_xlfn.NORM.DIST(AND(R$6&gt;=$F112,R$6&lt;=$H112)*(R$6-$F112+1),$J112/2,$M112,TRUE)-_xlfn.NORM.DIST(AND(R$6&gt;=$F112,R$6&lt;=$H112)*(Q$6-$F112+1),$J112/2,$M112,TRUE))/(1-2*_xlfn.NORM.DIST(0,$J112/2,$M112,TRUE))*$D112+($K112="Steady Growth")*(AND(R$6&gt;=$F112,R$6&lt;=$H112)*((R$6-$F112+1)/($J112*($J112+1)/2)*$D112))+($K112="custom")*CustCF!L112</f>
        <v/>
      </c>
      <c r="S112" s="87">
        <f>($K112="Bell Curve")*(_xlfn.NORM.DIST(AND(S$6&gt;=$F112,S$6&lt;=$H112)*(S$6-$F112+1),$J112/2,$M112,TRUE)-_xlfn.NORM.DIST(AND(S$6&gt;=$F112,S$6&lt;=$H112)*(R$6-$F112+1),$J112/2,$M112,TRUE))/(1-2*_xlfn.NORM.DIST(0,$J112/2,$M112,TRUE))*$D112+($K112="Steady Growth")*(AND(S$6&gt;=$F112,S$6&lt;=$H112)*((S$6-$F112+1)/($J112*($J112+1)/2)*$D112))+($K112="custom")*CustCF!M112</f>
        <v/>
      </c>
      <c r="T112" s="87">
        <f>($K112="Bell Curve")*(_xlfn.NORM.DIST(AND(T$6&gt;=$F112,T$6&lt;=$H112)*(T$6-$F112+1),$J112/2,$M112,TRUE)-_xlfn.NORM.DIST(AND(T$6&gt;=$F112,T$6&lt;=$H112)*(S$6-$F112+1),$J112/2,$M112,TRUE))/(1-2*_xlfn.NORM.DIST(0,$J112/2,$M112,TRUE))*$D112+($K112="Steady Growth")*(AND(T$6&gt;=$F112,T$6&lt;=$H112)*((T$6-$F112+1)/($J112*($J112+1)/2)*$D112))+($K112="custom")*CustCF!N112</f>
        <v/>
      </c>
      <c r="U112" s="87">
        <f>($K112="Bell Curve")*(_xlfn.NORM.DIST(AND(U$6&gt;=$F112,U$6&lt;=$H112)*(U$6-$F112+1),$J112/2,$M112,TRUE)-_xlfn.NORM.DIST(AND(U$6&gt;=$F112,U$6&lt;=$H112)*(T$6-$F112+1),$J112/2,$M112,TRUE))/(1-2*_xlfn.NORM.DIST(0,$J112/2,$M112,TRUE))*$D112+($K112="Steady Growth")*(AND(U$6&gt;=$F112,U$6&lt;=$H112)*((U$6-$F112+1)/($J112*($J112+1)/2)*$D112))+($K112="custom")*CustCF!O112</f>
        <v/>
      </c>
      <c r="V112" s="87">
        <f>($K112="Bell Curve")*(_xlfn.NORM.DIST(AND(V$6&gt;=$F112,V$6&lt;=$H112)*(V$6-$F112+1),$J112/2,$M112,TRUE)-_xlfn.NORM.DIST(AND(V$6&gt;=$F112,V$6&lt;=$H112)*(U$6-$F112+1),$J112/2,$M112,TRUE))/(1-2*_xlfn.NORM.DIST(0,$J112/2,$M112,TRUE))*$D112+($K112="Steady Growth")*(AND(V$6&gt;=$F112,V$6&lt;=$H112)*((V$6-$F112+1)/($J112*($J112+1)/2)*$D112))+($K112="custom")*CustCF!P112</f>
        <v/>
      </c>
      <c r="W112" s="87">
        <f>($K112="Bell Curve")*(_xlfn.NORM.DIST(AND(W$6&gt;=$F112,W$6&lt;=$H112)*(W$6-$F112+1),$J112/2,$M112,TRUE)-_xlfn.NORM.DIST(AND(W$6&gt;=$F112,W$6&lt;=$H112)*(V$6-$F112+1),$J112/2,$M112,TRUE))/(1-2*_xlfn.NORM.DIST(0,$J112/2,$M112,TRUE))*$D112+($K112="Steady Growth")*(AND(W$6&gt;=$F112,W$6&lt;=$H112)*((W$6-$F112+1)/($J112*($J112+1)/2)*$D112))+($K112="custom")*CustCF!Q112</f>
        <v/>
      </c>
      <c r="X112" s="87">
        <f>($K112="Bell Curve")*(_xlfn.NORM.DIST(AND(X$6&gt;=$F112,X$6&lt;=$H112)*(X$6-$F112+1),$J112/2,$M112,TRUE)-_xlfn.NORM.DIST(AND(X$6&gt;=$F112,X$6&lt;=$H112)*(W$6-$F112+1),$J112/2,$M112,TRUE))/(1-2*_xlfn.NORM.DIST(0,$J112/2,$M112,TRUE))*$D112+($K112="Steady Growth")*(AND(X$6&gt;=$F112,X$6&lt;=$H112)*((X$6-$F112+1)/($J112*($J112+1)/2)*$D112))+($K112="custom")*CustCF!R112</f>
        <v/>
      </c>
      <c r="Y112" s="87">
        <f>($K112="Bell Curve")*(_xlfn.NORM.DIST(AND(Y$6&gt;=$F112,Y$6&lt;=$H112)*(Y$6-$F112+1),$J112/2,$M112,TRUE)-_xlfn.NORM.DIST(AND(Y$6&gt;=$F112,Y$6&lt;=$H112)*(X$6-$F112+1),$J112/2,$M112,TRUE))/(1-2*_xlfn.NORM.DIST(0,$J112/2,$M112,TRUE))*$D112+($K112="Steady Growth")*(AND(Y$6&gt;=$F112,Y$6&lt;=$H112)*((Y$6-$F112+1)/($J112*($J112+1)/2)*$D112))+($K112="custom")*CustCF!S112</f>
        <v/>
      </c>
      <c r="Z112" s="87">
        <f>($K112="Bell Curve")*(_xlfn.NORM.DIST(AND(Z$6&gt;=$F112,Z$6&lt;=$H112)*(Z$6-$F112+1),$J112/2,$M112,TRUE)-_xlfn.NORM.DIST(AND(Z$6&gt;=$F112,Z$6&lt;=$H112)*(Y$6-$F112+1),$J112/2,$M112,TRUE))/(1-2*_xlfn.NORM.DIST(0,$J112/2,$M112,TRUE))*$D112+($K112="Steady Growth")*(AND(Z$6&gt;=$F112,Z$6&lt;=$H112)*((Z$6-$F112+1)/($J112*($J112+1)/2)*$D112))+($K112="custom")*CustCF!T112</f>
        <v/>
      </c>
      <c r="AA112" s="87">
        <f>($K112="Bell Curve")*(_xlfn.NORM.DIST(AND(AA$6&gt;=$F112,AA$6&lt;=$H112)*(AA$6-$F112+1),$J112/2,$M112,TRUE)-_xlfn.NORM.DIST(AND(AA$6&gt;=$F112,AA$6&lt;=$H112)*(Z$6-$F112+1),$J112/2,$M112,TRUE))/(1-2*_xlfn.NORM.DIST(0,$J112/2,$M112,TRUE))*$D112+($K112="Steady Growth")*(AND(AA$6&gt;=$F112,AA$6&lt;=$H112)*((AA$6-$F112+1)/($J112*($J112+1)/2)*$D112))+($K112="custom")*CustCF!U112</f>
        <v/>
      </c>
      <c r="AB112" s="87">
        <f>($K112="Bell Curve")*(_xlfn.NORM.DIST(AND(AB$6&gt;=$F112,AB$6&lt;=$H112)*(AB$6-$F112+1),$J112/2,$M112,TRUE)-_xlfn.NORM.DIST(AND(AB$6&gt;=$F112,AB$6&lt;=$H112)*(AA$6-$F112+1),$J112/2,$M112,TRUE))/(1-2*_xlfn.NORM.DIST(0,$J112/2,$M112,TRUE))*$D112+($K112="Steady Growth")*(AND(AB$6&gt;=$F112,AB$6&lt;=$H112)*((AB$6-$F112+1)/($J112*($J112+1)/2)*$D112))+($K112="custom")*CustCF!V112</f>
        <v/>
      </c>
      <c r="AC112" s="87">
        <f>($K112="Bell Curve")*(_xlfn.NORM.DIST(AND(AC$6&gt;=$F112,AC$6&lt;=$H112)*(AC$6-$F112+1),$J112/2,$M112,TRUE)-_xlfn.NORM.DIST(AND(AC$6&gt;=$F112,AC$6&lt;=$H112)*(AB$6-$F112+1),$J112/2,$M112,TRUE))/(1-2*_xlfn.NORM.DIST(0,$J112/2,$M112,TRUE))*$D112+($K112="Steady Growth")*(AND(AC$6&gt;=$F112,AC$6&lt;=$H112)*((AC$6-$F112+1)/($J112*($J112+1)/2)*$D112))+($K112="custom")*CustCF!W112</f>
        <v/>
      </c>
      <c r="AD112" s="87">
        <f>($K112="Bell Curve")*(_xlfn.NORM.DIST(AND(AD$6&gt;=$F112,AD$6&lt;=$H112)*(AD$6-$F112+1),$J112/2,$M112,TRUE)-_xlfn.NORM.DIST(AND(AD$6&gt;=$F112,AD$6&lt;=$H112)*(AC$6-$F112+1),$J112/2,$M112,TRUE))/(1-2*_xlfn.NORM.DIST(0,$J112/2,$M112,TRUE))*$D112+($K112="Steady Growth")*(AND(AD$6&gt;=$F112,AD$6&lt;=$H112)*((AD$6-$F112+1)/($J112*($J112+1)/2)*$D112))+($K112="custom")*CustCF!X112</f>
        <v/>
      </c>
      <c r="AE112" s="87">
        <f>($K112="Bell Curve")*(_xlfn.NORM.DIST(AND(AE$6&gt;=$F112,AE$6&lt;=$H112)*(AE$6-$F112+1),$J112/2,$M112,TRUE)-_xlfn.NORM.DIST(AND(AE$6&gt;=$F112,AE$6&lt;=$H112)*(AD$6-$F112+1),$J112/2,$M112,TRUE))/(1-2*_xlfn.NORM.DIST(0,$J112/2,$M112,TRUE))*$D112+($K112="Steady Growth")*(AND(AE$6&gt;=$F112,AE$6&lt;=$H112)*((AE$6-$F112+1)/($J112*($J112+1)/2)*$D112))+($K112="custom")*CustCF!Y112</f>
        <v/>
      </c>
      <c r="AF112" s="87">
        <f>($K112="Bell Curve")*(_xlfn.NORM.DIST(AND(AF$6&gt;=$F112,AF$6&lt;=$H112)*(AF$6-$F112+1),$J112/2,$M112,TRUE)-_xlfn.NORM.DIST(AND(AF$6&gt;=$F112,AF$6&lt;=$H112)*(AE$6-$F112+1),$J112/2,$M112,TRUE))/(1-2*_xlfn.NORM.DIST(0,$J112/2,$M112,TRUE))*$D112+($K112="Steady Growth")*(AND(AF$6&gt;=$F112,AF$6&lt;=$H112)*((AF$6-$F112+1)/($J112*($J112+1)/2)*$D112))+($K112="custom")*CustCF!Z112</f>
        <v/>
      </c>
      <c r="AG112" s="87">
        <f>($K112="Bell Curve")*(_xlfn.NORM.DIST(AND(AG$6&gt;=$F112,AG$6&lt;=$H112)*(AG$6-$F112+1),$J112/2,$M112,TRUE)-_xlfn.NORM.DIST(AND(AG$6&gt;=$F112,AG$6&lt;=$H112)*(AF$6-$F112+1),$J112/2,$M112,TRUE))/(1-2*_xlfn.NORM.DIST(0,$J112/2,$M112,TRUE))*$D112+($K112="Steady Growth")*(AND(AG$6&gt;=$F112,AG$6&lt;=$H112)*((AG$6-$F112+1)/($J112*($J112+1)/2)*$D112))+($K112="custom")*CustCF!AA112</f>
        <v/>
      </c>
      <c r="AH112" s="87">
        <f>($K112="Bell Curve")*(_xlfn.NORM.DIST(AND(AH$6&gt;=$F112,AH$6&lt;=$H112)*(AH$6-$F112+1),$J112/2,$M112,TRUE)-_xlfn.NORM.DIST(AND(AH$6&gt;=$F112,AH$6&lt;=$H112)*(AG$6-$F112+1),$J112/2,$M112,TRUE))/(1-2*_xlfn.NORM.DIST(0,$J112/2,$M112,TRUE))*$D112+($K112="Steady Growth")*(AND(AH$6&gt;=$F112,AH$6&lt;=$H112)*((AH$6-$F112+1)/($J112*($J112+1)/2)*$D112))+($K112="custom")*CustCF!AB112</f>
        <v/>
      </c>
      <c r="AI112" s="87">
        <f>($K112="Bell Curve")*(_xlfn.NORM.DIST(AND(AI$6&gt;=$F112,AI$6&lt;=$H112)*(AI$6-$F112+1),$J112/2,$M112,TRUE)-_xlfn.NORM.DIST(AND(AI$6&gt;=$F112,AI$6&lt;=$H112)*(AH$6-$F112+1),$J112/2,$M112,TRUE))/(1-2*_xlfn.NORM.DIST(0,$J112/2,$M112,TRUE))*$D112+($K112="Steady Growth")*(AND(AI$6&gt;=$F112,AI$6&lt;=$H112)*((AI$6-$F112+1)/($J112*($J112+1)/2)*$D112))+($K112="custom")*CustCF!AC112</f>
        <v/>
      </c>
      <c r="AJ112" s="87">
        <f>($K112="Bell Curve")*(_xlfn.NORM.DIST(AND(AJ$6&gt;=$F112,AJ$6&lt;=$H112)*(AJ$6-$F112+1),$J112/2,$M112,TRUE)-_xlfn.NORM.DIST(AND(AJ$6&gt;=$F112,AJ$6&lt;=$H112)*(AI$6-$F112+1),$J112/2,$M112,TRUE))/(1-2*_xlfn.NORM.DIST(0,$J112/2,$M112,TRUE))*$D112+($K112="Steady Growth")*(AND(AJ$6&gt;=$F112,AJ$6&lt;=$H112)*((AJ$6-$F112+1)/($J112*($J112+1)/2)*$D112))+($K112="custom")*CustCF!AD112</f>
        <v/>
      </c>
      <c r="AK112" s="87">
        <f>($K112="Bell Curve")*(_xlfn.NORM.DIST(AND(AK$6&gt;=$F112,AK$6&lt;=$H112)*(AK$6-$F112+1),$J112/2,$M112,TRUE)-_xlfn.NORM.DIST(AND(AK$6&gt;=$F112,AK$6&lt;=$H112)*(AJ$6-$F112+1),$J112/2,$M112,TRUE))/(1-2*_xlfn.NORM.DIST(0,$J112/2,$M112,TRUE))*$D112+($K112="Steady Growth")*(AND(AK$6&gt;=$F112,AK$6&lt;=$H112)*((AK$6-$F112+1)/($J112*($J112+1)/2)*$D112))+($K112="custom")*CustCF!AE112</f>
        <v/>
      </c>
      <c r="AL112" s="87">
        <f>($K112="Bell Curve")*(_xlfn.NORM.DIST(AND(AL$6&gt;=$F112,AL$6&lt;=$H112)*(AL$6-$F112+1),$J112/2,$M112,TRUE)-_xlfn.NORM.DIST(AND(AL$6&gt;=$F112,AL$6&lt;=$H112)*(AK$6-$F112+1),$J112/2,$M112,TRUE))/(1-2*_xlfn.NORM.DIST(0,$J112/2,$M112,TRUE))*$D112+($K112="Steady Growth")*(AND(AL$6&gt;=$F112,AL$6&lt;=$H112)*((AL$6-$F112+1)/($J112*($J112+1)/2)*$D112))+($K112="custom")*CustCF!AF112</f>
        <v/>
      </c>
      <c r="AM112" s="87">
        <f>($K112="Bell Curve")*(_xlfn.NORM.DIST(AND(AM$6&gt;=$F112,AM$6&lt;=$H112)*(AM$6-$F112+1),$J112/2,$M112,TRUE)-_xlfn.NORM.DIST(AND(AM$6&gt;=$F112,AM$6&lt;=$H112)*(AL$6-$F112+1),$J112/2,$M112,TRUE))/(1-2*_xlfn.NORM.DIST(0,$J112/2,$M112,TRUE))*$D112+($K112="Steady Growth")*(AND(AM$6&gt;=$F112,AM$6&lt;=$H112)*((AM$6-$F112+1)/($J112*($J112+1)/2)*$D112))+($K112="custom")*CustCF!AG112</f>
        <v/>
      </c>
      <c r="AN112" s="87">
        <f>($K112="Bell Curve")*(_xlfn.NORM.DIST(AND(AN$6&gt;=$F112,AN$6&lt;=$H112)*(AN$6-$F112+1),$J112/2,$M112,TRUE)-_xlfn.NORM.DIST(AND(AN$6&gt;=$F112,AN$6&lt;=$H112)*(AM$6-$F112+1),$J112/2,$M112,TRUE))/(1-2*_xlfn.NORM.DIST(0,$J112/2,$M112,TRUE))*$D112+($K112="Steady Growth")*(AND(AN$6&gt;=$F112,AN$6&lt;=$H112)*((AN$6-$F112+1)/($J112*($J112+1)/2)*$D112))+($K112="custom")*CustCF!AH112</f>
        <v/>
      </c>
      <c r="AO112" s="87">
        <f>($K112="Bell Curve")*(_xlfn.NORM.DIST(AND(AO$6&gt;=$F112,AO$6&lt;=$H112)*(AO$6-$F112+1),$J112/2,$M112,TRUE)-_xlfn.NORM.DIST(AND(AO$6&gt;=$F112,AO$6&lt;=$H112)*(AN$6-$F112+1),$J112/2,$M112,TRUE))/(1-2*_xlfn.NORM.DIST(0,$J112/2,$M112,TRUE))*$D112+($K112="Steady Growth")*(AND(AO$6&gt;=$F112,AO$6&lt;=$H112)*((AO$6-$F112+1)/($J112*($J112+1)/2)*$D112))+($K112="custom")*CustCF!AI112</f>
        <v/>
      </c>
      <c r="AP112" s="87">
        <f>($K112="Bell Curve")*(_xlfn.NORM.DIST(AND(AP$6&gt;=$F112,AP$6&lt;=$H112)*(AP$6-$F112+1),$J112/2,$M112,TRUE)-_xlfn.NORM.DIST(AND(AP$6&gt;=$F112,AP$6&lt;=$H112)*(AO$6-$F112+1),$J112/2,$M112,TRUE))/(1-2*_xlfn.NORM.DIST(0,$J112/2,$M112,TRUE))*$D112+($K112="Steady Growth")*(AND(AP$6&gt;=$F112,AP$6&lt;=$H112)*((AP$6-$F112+1)/($J112*($J112+1)/2)*$D112))+($K112="custom")*CustCF!AJ112</f>
        <v/>
      </c>
      <c r="AQ112" s="87">
        <f>($K112="Bell Curve")*(_xlfn.NORM.DIST(AND(AQ$6&gt;=$F112,AQ$6&lt;=$H112)*(AQ$6-$F112+1),$J112/2,$M112,TRUE)-_xlfn.NORM.DIST(AND(AQ$6&gt;=$F112,AQ$6&lt;=$H112)*(AP$6-$F112+1),$J112/2,$M112,TRUE))/(1-2*_xlfn.NORM.DIST(0,$J112/2,$M112,TRUE))*$D112+($K112="Steady Growth")*(AND(AQ$6&gt;=$F112,AQ$6&lt;=$H112)*((AQ$6-$F112+1)/($J112*($J112+1)/2)*$D112))+($K112="custom")*CustCF!AK112</f>
        <v/>
      </c>
      <c r="AR112" s="87">
        <f>($K112="Bell Curve")*(_xlfn.NORM.DIST(AND(AR$6&gt;=$F112,AR$6&lt;=$H112)*(AR$6-$F112+1),$J112/2,$M112,TRUE)-_xlfn.NORM.DIST(AND(AR$6&gt;=$F112,AR$6&lt;=$H112)*(AQ$6-$F112+1),$J112/2,$M112,TRUE))/(1-2*_xlfn.NORM.DIST(0,$J112/2,$M112,TRUE))*$D112+($K112="Steady Growth")*(AND(AR$6&gt;=$F112,AR$6&lt;=$H112)*((AR$6-$F112+1)/($J112*($J112+1)/2)*$D112))+($K112="custom")*CustCF!AL112</f>
        <v/>
      </c>
      <c r="AS112" s="87">
        <f>($K112="Bell Curve")*(_xlfn.NORM.DIST(AND(AS$6&gt;=$F112,AS$6&lt;=$H112)*(AS$6-$F112+1),$J112/2,$M112,TRUE)-_xlfn.NORM.DIST(AND(AS$6&gt;=$F112,AS$6&lt;=$H112)*(AR$6-$F112+1),$J112/2,$M112,TRUE))/(1-2*_xlfn.NORM.DIST(0,$J112/2,$M112,TRUE))*$D112+($K112="Steady Growth")*(AND(AS$6&gt;=$F112,AS$6&lt;=$H112)*((AS$6-$F112+1)/($J112*($J112+1)/2)*$D112))+($K112="custom")*CustCF!AM112</f>
        <v/>
      </c>
      <c r="AT112" s="87">
        <f>($K112="Bell Curve")*(_xlfn.NORM.DIST(AND(AT$6&gt;=$F112,AT$6&lt;=$H112)*(AT$6-$F112+1),$J112/2,$M112,TRUE)-_xlfn.NORM.DIST(AND(AT$6&gt;=$F112,AT$6&lt;=$H112)*(AS$6-$F112+1),$J112/2,$M112,TRUE))/(1-2*_xlfn.NORM.DIST(0,$J112/2,$M112,TRUE))*$D112+($K112="Steady Growth")*(AND(AT$6&gt;=$F112,AT$6&lt;=$H112)*((AT$6-$F112+1)/($J112*($J112+1)/2)*$D112))+($K112="custom")*CustCF!AN112</f>
        <v/>
      </c>
      <c r="AU112" s="87">
        <f>($K112="Bell Curve")*(_xlfn.NORM.DIST(AND(AU$6&gt;=$F112,AU$6&lt;=$H112)*(AU$6-$F112+1),$J112/2,$M112,TRUE)-_xlfn.NORM.DIST(AND(AU$6&gt;=$F112,AU$6&lt;=$H112)*(AT$6-$F112+1),$J112/2,$M112,TRUE))/(1-2*_xlfn.NORM.DIST(0,$J112/2,$M112,TRUE))*$D112+($K112="Steady Growth")*(AND(AU$6&gt;=$F112,AU$6&lt;=$H112)*((AU$6-$F112+1)/($J112*($J112+1)/2)*$D112))+($K112="custom")*CustCF!AO112</f>
        <v/>
      </c>
      <c r="AV112" s="87">
        <f>($K112="Bell Curve")*(_xlfn.NORM.DIST(AND(AV$6&gt;=$F112,AV$6&lt;=$H112)*(AV$6-$F112+1),$J112/2,$M112,TRUE)-_xlfn.NORM.DIST(AND(AV$6&gt;=$F112,AV$6&lt;=$H112)*(AU$6-$F112+1),$J112/2,$M112,TRUE))/(1-2*_xlfn.NORM.DIST(0,$J112/2,$M112,TRUE))*$D112+($K112="Steady Growth")*(AND(AV$6&gt;=$F112,AV$6&lt;=$H112)*((AV$6-$F112+1)/($J112*($J112+1)/2)*$D112))+($K112="custom")*CustCF!AP112</f>
        <v/>
      </c>
      <c r="AW112" s="87">
        <f>($K112="Bell Curve")*(_xlfn.NORM.DIST(AND(AW$6&gt;=$F112,AW$6&lt;=$H112)*(AW$6-$F112+1),$J112/2,$M112,TRUE)-_xlfn.NORM.DIST(AND(AW$6&gt;=$F112,AW$6&lt;=$H112)*(AV$6-$F112+1),$J112/2,$M112,TRUE))/(1-2*_xlfn.NORM.DIST(0,$J112/2,$M112,TRUE))*$D112+($K112="Steady Growth")*(AND(AW$6&gt;=$F112,AW$6&lt;=$H112)*((AW$6-$F112+1)/($J112*($J112+1)/2)*$D112))+($K112="custom")*CustCF!AQ112</f>
        <v/>
      </c>
      <c r="AX112" s="87">
        <f>($K112="Bell Curve")*(_xlfn.NORM.DIST(AND(AX$6&gt;=$F112,AX$6&lt;=$H112)*(AX$6-$F112+1),$J112/2,$M112,TRUE)-_xlfn.NORM.DIST(AND(AX$6&gt;=$F112,AX$6&lt;=$H112)*(AW$6-$F112+1),$J112/2,$M112,TRUE))/(1-2*_xlfn.NORM.DIST(0,$J112/2,$M112,TRUE))*$D112+($K112="Steady Growth")*(AND(AX$6&gt;=$F112,AX$6&lt;=$H112)*((AX$6-$F112+1)/($J112*($J112+1)/2)*$D112))+($K112="custom")*CustCF!AR112</f>
        <v/>
      </c>
      <c r="AY112" s="87">
        <f>($K112="Bell Curve")*(_xlfn.NORM.DIST(AND(AY$6&gt;=$F112,AY$6&lt;=$H112)*(AY$6-$F112+1),$J112/2,$M112,TRUE)-_xlfn.NORM.DIST(AND(AY$6&gt;=$F112,AY$6&lt;=$H112)*(AX$6-$F112+1),$J112/2,$M112,TRUE))/(1-2*_xlfn.NORM.DIST(0,$J112/2,$M112,TRUE))*$D112+($K112="Steady Growth")*(AND(AY$6&gt;=$F112,AY$6&lt;=$H112)*((AY$6-$F112+1)/($J112*($J112+1)/2)*$D112))+($K112="custom")*CustCF!AS112</f>
        <v/>
      </c>
      <c r="AZ112" s="87">
        <f>($K112="Bell Curve")*(_xlfn.NORM.DIST(AND(AZ$6&gt;=$F112,AZ$6&lt;=$H112)*(AZ$6-$F112+1),$J112/2,$M112,TRUE)-_xlfn.NORM.DIST(AND(AZ$6&gt;=$F112,AZ$6&lt;=$H112)*(AY$6-$F112+1),$J112/2,$M112,TRUE))/(1-2*_xlfn.NORM.DIST(0,$J112/2,$M112,TRUE))*$D112+($K112="Steady Growth")*(AND(AZ$6&gt;=$F112,AZ$6&lt;=$H112)*((AZ$6-$F112+1)/($J112*($J112+1)/2)*$D112))+($K112="custom")*CustCF!AT112</f>
        <v/>
      </c>
      <c r="BA112" s="87">
        <f>($K112="Bell Curve")*(_xlfn.NORM.DIST(AND(BA$6&gt;=$F112,BA$6&lt;=$H112)*(BA$6-$F112+1),$J112/2,$M112,TRUE)-_xlfn.NORM.DIST(AND(BA$6&gt;=$F112,BA$6&lt;=$H112)*(AZ$6-$F112+1),$J112/2,$M112,TRUE))/(1-2*_xlfn.NORM.DIST(0,$J112/2,$M112,TRUE))*$D112+($K112="Steady Growth")*(AND(BA$6&gt;=$F112,BA$6&lt;=$H112)*((BA$6-$F112+1)/($J112*($J112+1)/2)*$D112))+($K112="custom")*CustCF!AU112</f>
        <v/>
      </c>
      <c r="BB112" s="87">
        <f>($K112="Bell Curve")*(_xlfn.NORM.DIST(AND(BB$6&gt;=$F112,BB$6&lt;=$H112)*(BB$6-$F112+1),$J112/2,$M112,TRUE)-_xlfn.NORM.DIST(AND(BB$6&gt;=$F112,BB$6&lt;=$H112)*(BA$6-$F112+1),$J112/2,$M112,TRUE))/(1-2*_xlfn.NORM.DIST(0,$J112/2,$M112,TRUE))*$D112+($K112="Steady Growth")*(AND(BB$6&gt;=$F112,BB$6&lt;=$H112)*((BB$6-$F112+1)/($J112*($J112+1)/2)*$D112))+($K112="custom")*CustCF!AV112</f>
        <v/>
      </c>
      <c r="BC112" s="87">
        <f>($K112="Bell Curve")*(_xlfn.NORM.DIST(AND(BC$6&gt;=$F112,BC$6&lt;=$H112)*(BC$6-$F112+1),$J112/2,$M112,TRUE)-_xlfn.NORM.DIST(AND(BC$6&gt;=$F112,BC$6&lt;=$H112)*(BB$6-$F112+1),$J112/2,$M112,TRUE))/(1-2*_xlfn.NORM.DIST(0,$J112/2,$M112,TRUE))*$D112+($K112="Steady Growth")*(AND(BC$6&gt;=$F112,BC$6&lt;=$H112)*((BC$6-$F112+1)/($J112*($J112+1)/2)*$D112))+($K112="custom")*CustCF!AW112</f>
        <v/>
      </c>
      <c r="BD112" s="87">
        <f>($K112="Bell Curve")*(_xlfn.NORM.DIST(AND(BD$6&gt;=$F112,BD$6&lt;=$H112)*(BD$6-$F112+1),$J112/2,$M112,TRUE)-_xlfn.NORM.DIST(AND(BD$6&gt;=$F112,BD$6&lt;=$H112)*(BC$6-$F112+1),$J112/2,$M112,TRUE))/(1-2*_xlfn.NORM.DIST(0,$J112/2,$M112,TRUE))*$D112+($K112="Steady Growth")*(AND(BD$6&gt;=$F112,BD$6&lt;=$H112)*((BD$6-$F112+1)/($J112*($J112+1)/2)*$D112))+($K112="custom")*CustCF!AX112</f>
        <v/>
      </c>
      <c r="BE112" s="87">
        <f>($K112="Bell Curve")*(_xlfn.NORM.DIST(AND(BE$6&gt;=$F112,BE$6&lt;=$H112)*(BE$6-$F112+1),$J112/2,$M112,TRUE)-_xlfn.NORM.DIST(AND(BE$6&gt;=$F112,BE$6&lt;=$H112)*(BD$6-$F112+1),$J112/2,$M112,TRUE))/(1-2*_xlfn.NORM.DIST(0,$J112/2,$M112,TRUE))*$D112+($K112="Steady Growth")*(AND(BE$6&gt;=$F112,BE$6&lt;=$H112)*((BE$6-$F112+1)/($J112*($J112+1)/2)*$D112))+($K112="custom")*CustCF!AY112</f>
        <v/>
      </c>
      <c r="BF112" s="87">
        <f>($K112="Bell Curve")*(_xlfn.NORM.DIST(AND(BF$6&gt;=$F112,BF$6&lt;=$H112)*(BF$6-$F112+1),$J112/2,$M112,TRUE)-_xlfn.NORM.DIST(AND(BF$6&gt;=$F112,BF$6&lt;=$H112)*(BE$6-$F112+1),$J112/2,$M112,TRUE))/(1-2*_xlfn.NORM.DIST(0,$J112/2,$M112,TRUE))*$D112+($K112="Steady Growth")*(AND(BF$6&gt;=$F112,BF$6&lt;=$H112)*((BF$6-$F112+1)/($J112*($J112+1)/2)*$D112))+($K112="custom")*CustCF!AZ112</f>
        <v/>
      </c>
      <c r="BG112" s="87">
        <f>($K112="Bell Curve")*(_xlfn.NORM.DIST(AND(BG$6&gt;=$F112,BG$6&lt;=$H112)*(BG$6-$F112+1),$J112/2,$M112,TRUE)-_xlfn.NORM.DIST(AND(BG$6&gt;=$F112,BG$6&lt;=$H112)*(BF$6-$F112+1),$J112/2,$M112,TRUE))/(1-2*_xlfn.NORM.DIST(0,$J112/2,$M112,TRUE))*$D112+($K112="Steady Growth")*(AND(BG$6&gt;=$F112,BG$6&lt;=$H112)*((BG$6-$F112+1)/($J112*($J112+1)/2)*$D112))+($K112="custom")*CustCF!BA112</f>
        <v/>
      </c>
      <c r="BH112" s="87">
        <f>($K112="Bell Curve")*(_xlfn.NORM.DIST(AND(BH$6&gt;=$F112,BH$6&lt;=$H112)*(BH$6-$F112+1),$J112/2,$M112,TRUE)-_xlfn.NORM.DIST(AND(BH$6&gt;=$F112,BH$6&lt;=$H112)*(BG$6-$F112+1),$J112/2,$M112,TRUE))/(1-2*_xlfn.NORM.DIST(0,$J112/2,$M112,TRUE))*$D112+($K112="Steady Growth")*(AND(BH$6&gt;=$F112,BH$6&lt;=$H112)*((BH$6-$F112+1)/($J112*($J112+1)/2)*$D112))+($K112="custom")*CustCF!BB112</f>
        <v/>
      </c>
      <c r="BI112" s="87">
        <f>($K112="Bell Curve")*(_xlfn.NORM.DIST(AND(BI$6&gt;=$F112,BI$6&lt;=$H112)*(BI$6-$F112+1),$J112/2,$M112,TRUE)-_xlfn.NORM.DIST(AND(BI$6&gt;=$F112,BI$6&lt;=$H112)*(BH$6-$F112+1),$J112/2,$M112,TRUE))/(1-2*_xlfn.NORM.DIST(0,$J112/2,$M112,TRUE))*$D112+($K112="Steady Growth")*(AND(BI$6&gt;=$F112,BI$6&lt;=$H112)*((BI$6-$F112+1)/($J112*($J112+1)/2)*$D112))+($K112="custom")*CustCF!BC112</f>
        <v/>
      </c>
      <c r="BJ112" s="87">
        <f>($K112="Bell Curve")*(_xlfn.NORM.DIST(AND(BJ$6&gt;=$F112,BJ$6&lt;=$H112)*(BJ$6-$F112+1),$J112/2,$M112,TRUE)-_xlfn.NORM.DIST(AND(BJ$6&gt;=$F112,BJ$6&lt;=$H112)*(BI$6-$F112+1),$J112/2,$M112,TRUE))/(1-2*_xlfn.NORM.DIST(0,$J112/2,$M112,TRUE))*$D112+($K112="Steady Growth")*(AND(BJ$6&gt;=$F112,BJ$6&lt;=$H112)*((BJ$6-$F112+1)/($J112*($J112+1)/2)*$D112))+($K112="custom")*CustCF!BD112</f>
        <v/>
      </c>
      <c r="BK112" s="87">
        <f>($K112="Bell Curve")*(_xlfn.NORM.DIST(AND(BK$6&gt;=$F112,BK$6&lt;=$H112)*(BK$6-$F112+1),$J112/2,$M112,TRUE)-_xlfn.NORM.DIST(AND(BK$6&gt;=$F112,BK$6&lt;=$H112)*(BJ$6-$F112+1),$J112/2,$M112,TRUE))/(1-2*_xlfn.NORM.DIST(0,$J112/2,$M112,TRUE))*$D112+($K112="Steady Growth")*(AND(BK$6&gt;=$F112,BK$6&lt;=$H112)*((BK$6-$F112+1)/($J112*($J112+1)/2)*$D112))+($K112="custom")*CustCF!BE112</f>
        <v/>
      </c>
      <c r="BL112" s="87">
        <f>($K112="Bell Curve")*(_xlfn.NORM.DIST(AND(BL$6&gt;=$F112,BL$6&lt;=$H112)*(BL$6-$F112+1),$J112/2,$M112,TRUE)-_xlfn.NORM.DIST(AND(BL$6&gt;=$F112,BL$6&lt;=$H112)*(BK$6-$F112+1),$J112/2,$M112,TRUE))/(1-2*_xlfn.NORM.DIST(0,$J112/2,$M112,TRUE))*$D112+($K112="Steady Growth")*(AND(BL$6&gt;=$F112,BL$6&lt;=$H112)*((BL$6-$F112+1)/($J112*($J112+1)/2)*$D112))+($K112="custom")*CustCF!BF112</f>
        <v/>
      </c>
      <c r="BM112" s="87">
        <f>($K112="Bell Curve")*(_xlfn.NORM.DIST(AND(BM$6&gt;=$F112,BM$6&lt;=$H112)*(BM$6-$F112+1),$J112/2,$M112,TRUE)-_xlfn.NORM.DIST(AND(BM$6&gt;=$F112,BM$6&lt;=$H112)*(BL$6-$F112+1),$J112/2,$M112,TRUE))/(1-2*_xlfn.NORM.DIST(0,$J112/2,$M112,TRUE))*$D112+($K112="Steady Growth")*(AND(BM$6&gt;=$F112,BM$6&lt;=$H112)*((BM$6-$F112+1)/($J112*($J112+1)/2)*$D112))+($K112="custom")*CustCF!BG112</f>
        <v/>
      </c>
      <c r="BN112" s="87">
        <f>($K112="Bell Curve")*(_xlfn.NORM.DIST(AND(BN$6&gt;=$F112,BN$6&lt;=$H112)*(BN$6-$F112+1),$J112/2,$M112,TRUE)-_xlfn.NORM.DIST(AND(BN$6&gt;=$F112,BN$6&lt;=$H112)*(BM$6-$F112+1),$J112/2,$M112,TRUE))/(1-2*_xlfn.NORM.DIST(0,$J112/2,$M112,TRUE))*$D112+($K112="Steady Growth")*(AND(BN$6&gt;=$F112,BN$6&lt;=$H112)*((BN$6-$F112+1)/($J112*($J112+1)/2)*$D112))+($K112="custom")*CustCF!BH112</f>
        <v/>
      </c>
      <c r="BO112" s="87">
        <f>($K112="Bell Curve")*(_xlfn.NORM.DIST(AND(BO$6&gt;=$F112,BO$6&lt;=$H112)*(BO$6-$F112+1),$J112/2,$M112,TRUE)-_xlfn.NORM.DIST(AND(BO$6&gt;=$F112,BO$6&lt;=$H112)*(BN$6-$F112+1),$J112/2,$M112,TRUE))/(1-2*_xlfn.NORM.DIST(0,$J112/2,$M112,TRUE))*$D112+($K112="Steady Growth")*(AND(BO$6&gt;=$F112,BO$6&lt;=$H112)*((BO$6-$F112+1)/($J112*($J112+1)/2)*$D112))+($K112="custom")*CustCF!BI112</f>
        <v/>
      </c>
      <c r="BP112" s="87">
        <f>($K112="Bell Curve")*(_xlfn.NORM.DIST(AND(BP$6&gt;=$F112,BP$6&lt;=$H112)*(BP$6-$F112+1),$J112/2,$M112,TRUE)-_xlfn.NORM.DIST(AND(BP$6&gt;=$F112,BP$6&lt;=$H112)*(BO$6-$F112+1),$J112/2,$M112,TRUE))/(1-2*_xlfn.NORM.DIST(0,$J112/2,$M112,TRUE))*$D112+($K112="Steady Growth")*(AND(BP$6&gt;=$F112,BP$6&lt;=$H112)*((BP$6-$F112+1)/($J112*($J112+1)/2)*$D112))+($K112="custom")*CustCF!BJ112</f>
        <v/>
      </c>
      <c r="BQ112" s="87">
        <f>($K112="Bell Curve")*(_xlfn.NORM.DIST(AND(BQ$6&gt;=$F112,BQ$6&lt;=$H112)*(BQ$6-$F112+1),$J112/2,$M112,TRUE)-_xlfn.NORM.DIST(AND(BQ$6&gt;=$F112,BQ$6&lt;=$H112)*(BP$6-$F112+1),$J112/2,$M112,TRUE))/(1-2*_xlfn.NORM.DIST(0,$J112/2,$M112,TRUE))*$D112+($K112="Steady Growth")*(AND(BQ$6&gt;=$F112,BQ$6&lt;=$H112)*((BQ$6-$F112+1)/($J112*($J112+1)/2)*$D112))+($K112="custom")*CustCF!BK112</f>
        <v/>
      </c>
      <c r="BR112" s="87">
        <f>($K112="Bell Curve")*(_xlfn.NORM.DIST(AND(BR$6&gt;=$F112,BR$6&lt;=$H112)*(BR$6-$F112+1),$J112/2,$M112,TRUE)-_xlfn.NORM.DIST(AND(BR$6&gt;=$F112,BR$6&lt;=$H112)*(BQ$6-$F112+1),$J112/2,$M112,TRUE))/(1-2*_xlfn.NORM.DIST(0,$J112/2,$M112,TRUE))*$D112+($K112="Steady Growth")*(AND(BR$6&gt;=$F112,BR$6&lt;=$H112)*((BR$6-$F112+1)/($J112*($J112+1)/2)*$D112))+($K112="custom")*CustCF!BL112</f>
        <v/>
      </c>
      <c r="BS112" s="87">
        <f>($K112="Bell Curve")*(_xlfn.NORM.DIST(AND(BS$6&gt;=$F112,BS$6&lt;=$H112)*(BS$6-$F112+1),$J112/2,$M112,TRUE)-_xlfn.NORM.DIST(AND(BS$6&gt;=$F112,BS$6&lt;=$H112)*(BR$6-$F112+1),$J112/2,$M112,TRUE))/(1-2*_xlfn.NORM.DIST(0,$J112/2,$M112,TRUE))*$D112+($K112="Steady Growth")*(AND(BS$6&gt;=$F112,BS$6&lt;=$H112)*((BS$6-$F112+1)/($J112*($J112+1)/2)*$D112))+($K112="custom")*CustCF!BM112</f>
        <v/>
      </c>
      <c r="BT112" s="87">
        <f>($K112="Bell Curve")*(_xlfn.NORM.DIST(AND(BT$6&gt;=$F112,BT$6&lt;=$H112)*(BT$6-$F112+1),$J112/2,$M112,TRUE)-_xlfn.NORM.DIST(AND(BT$6&gt;=$F112,BT$6&lt;=$H112)*(BS$6-$F112+1),$J112/2,$M112,TRUE))/(1-2*_xlfn.NORM.DIST(0,$J112/2,$M112,TRUE))*$D112+($K112="Steady Growth")*(AND(BT$6&gt;=$F112,BT$6&lt;=$H112)*((BT$6-$F112+1)/($J112*($J112+1)/2)*$D112))+($K112="custom")*CustCF!BN112</f>
        <v/>
      </c>
      <c r="BU112" s="87">
        <f>($K112="Bell Curve")*(_xlfn.NORM.DIST(AND(BU$6&gt;=$F112,BU$6&lt;=$H112)*(BU$6-$F112+1),$J112/2,$M112,TRUE)-_xlfn.NORM.DIST(AND(BU$6&gt;=$F112,BU$6&lt;=$H112)*(BT$6-$F112+1),$J112/2,$M112,TRUE))/(1-2*_xlfn.NORM.DIST(0,$J112/2,$M112,TRUE))*$D112+($K112="Steady Growth")*(AND(BU$6&gt;=$F112,BU$6&lt;=$H112)*((BU$6-$F112+1)/($J112*($J112+1)/2)*$D112))+($K112="custom")*CustCF!BO112</f>
        <v/>
      </c>
      <c r="BV112" s="87">
        <f>($K112="Bell Curve")*(_xlfn.NORM.DIST(AND(BV$6&gt;=$F112,BV$6&lt;=$H112)*(BV$6-$F112+1),$J112/2,$M112,TRUE)-_xlfn.NORM.DIST(AND(BV$6&gt;=$F112,BV$6&lt;=$H112)*(BU$6-$F112+1),$J112/2,$M112,TRUE))/(1-2*_xlfn.NORM.DIST(0,$J112/2,$M112,TRUE))*$D112+($K112="Steady Growth")*(AND(BV$6&gt;=$F112,BV$6&lt;=$H112)*((BV$6-$F112+1)/($J112*($J112+1)/2)*$D112))+($K112="custom")*CustCF!BP112</f>
        <v/>
      </c>
      <c r="BW112" s="87">
        <f>($K112="Bell Curve")*(_xlfn.NORM.DIST(AND(BW$6&gt;=$F112,BW$6&lt;=$H112)*(BW$6-$F112+1),$J112/2,$M112,TRUE)-_xlfn.NORM.DIST(AND(BW$6&gt;=$F112,BW$6&lt;=$H112)*(BV$6-$F112+1),$J112/2,$M112,TRUE))/(1-2*_xlfn.NORM.DIST(0,$J112/2,$M112,TRUE))*$D112+($K112="Steady Growth")*(AND(BW$6&gt;=$F112,BW$6&lt;=$H112)*((BW$6-$F112+1)/($J112*($J112+1)/2)*$D112))+($K112="custom")*CustCF!BQ112</f>
        <v/>
      </c>
      <c r="BX112" s="87">
        <f>($K112="Bell Curve")*(_xlfn.NORM.DIST(AND(BX$6&gt;=$F112,BX$6&lt;=$H112)*(BX$6-$F112+1),$J112/2,$M112,TRUE)-_xlfn.NORM.DIST(AND(BX$6&gt;=$F112,BX$6&lt;=$H112)*(BW$6-$F112+1),$J112/2,$M112,TRUE))/(1-2*_xlfn.NORM.DIST(0,$J112/2,$M112,TRUE))*$D112+($K112="Steady Growth")*(AND(BX$6&gt;=$F112,BX$6&lt;=$H112)*((BX$6-$F112+1)/($J112*($J112+1)/2)*$D112))+($K112="custom")*CustCF!BR112</f>
        <v/>
      </c>
      <c r="BY112" s="87">
        <f>($K112="Bell Curve")*(_xlfn.NORM.DIST(AND(BY$6&gt;=$F112,BY$6&lt;=$H112)*(BY$6-$F112+1),$J112/2,$M112,TRUE)-_xlfn.NORM.DIST(AND(BY$6&gt;=$F112,BY$6&lt;=$H112)*(BX$6-$F112+1),$J112/2,$M112,TRUE))/(1-2*_xlfn.NORM.DIST(0,$J112/2,$M112,TRUE))*$D112+($K112="Steady Growth")*(AND(BY$6&gt;=$F112,BY$6&lt;=$H112)*((BY$6-$F112+1)/($J112*($J112+1)/2)*$D112))+($K112="custom")*CustCF!BS112</f>
        <v/>
      </c>
      <c r="BZ112" s="87">
        <f>($K112="Bell Curve")*(_xlfn.NORM.DIST(AND(BZ$6&gt;=$F112,BZ$6&lt;=$H112)*(BZ$6-$F112+1),$J112/2,$M112,TRUE)-_xlfn.NORM.DIST(AND(BZ$6&gt;=$F112,BZ$6&lt;=$H112)*(BY$6-$F112+1),$J112/2,$M112,TRUE))/(1-2*_xlfn.NORM.DIST(0,$J112/2,$M112,TRUE))*$D112+($K112="Steady Growth")*(AND(BZ$6&gt;=$F112,BZ$6&lt;=$H112)*((BZ$6-$F112+1)/($J112*($J112+1)/2)*$D112))+($K112="custom")*CustCF!BT112</f>
        <v/>
      </c>
      <c r="CA112" s="87">
        <f>($K112="Bell Curve")*(_xlfn.NORM.DIST(AND(CA$6&gt;=$F112,CA$6&lt;=$H112)*(CA$6-$F112+1),$J112/2,$M112,TRUE)-_xlfn.NORM.DIST(AND(CA$6&gt;=$F112,CA$6&lt;=$H112)*(BZ$6-$F112+1),$J112/2,$M112,TRUE))/(1-2*_xlfn.NORM.DIST(0,$J112/2,$M112,TRUE))*$D112+($K112="Steady Growth")*(AND(CA$6&gt;=$F112,CA$6&lt;=$H112)*((CA$6-$F112+1)/($J112*($J112+1)/2)*$D112))+($K112="custom")*CustCF!BU112</f>
        <v/>
      </c>
      <c r="CB112" s="87">
        <f>($K112="Bell Curve")*(_xlfn.NORM.DIST(AND(CB$6&gt;=$F112,CB$6&lt;=$H112)*(CB$6-$F112+1),$J112/2,$M112,TRUE)-_xlfn.NORM.DIST(AND(CB$6&gt;=$F112,CB$6&lt;=$H112)*(CA$6-$F112+1),$J112/2,$M112,TRUE))/(1-2*_xlfn.NORM.DIST(0,$J112/2,$M112,TRUE))*$D112+($K112="Steady Growth")*(AND(CB$6&gt;=$F112,CB$6&lt;=$H112)*((CB$6-$F112+1)/($J112*($J112+1)/2)*$D112))+($K112="custom")*CustCF!BV112</f>
        <v/>
      </c>
      <c r="CC112" s="87">
        <f>($K112="Bell Curve")*(_xlfn.NORM.DIST(AND(CC$6&gt;=$F112,CC$6&lt;=$H112)*(CC$6-$F112+1),$J112/2,$M112,TRUE)-_xlfn.NORM.DIST(AND(CC$6&gt;=$F112,CC$6&lt;=$H112)*(CB$6-$F112+1),$J112/2,$M112,TRUE))/(1-2*_xlfn.NORM.DIST(0,$J112/2,$M112,TRUE))*$D112+($K112="Steady Growth")*(AND(CC$6&gt;=$F112,CC$6&lt;=$H112)*((CC$6-$F112+1)/($J112*($J112+1)/2)*$D112))+($K112="custom")*CustCF!BW112</f>
        <v/>
      </c>
      <c r="CD112" s="87">
        <f>($K112="Bell Curve")*(_xlfn.NORM.DIST(AND(CD$6&gt;=$F112,CD$6&lt;=$H112)*(CD$6-$F112+1),$J112/2,$M112,TRUE)-_xlfn.NORM.DIST(AND(CD$6&gt;=$F112,CD$6&lt;=$H112)*(CC$6-$F112+1),$J112/2,$M112,TRUE))/(1-2*_xlfn.NORM.DIST(0,$J112/2,$M112,TRUE))*$D112+($K112="Steady Growth")*(AND(CD$6&gt;=$F112,CD$6&lt;=$H112)*((CD$6-$F112+1)/($J112*($J112+1)/2)*$D112))+($K112="custom")*CustCF!BX112</f>
        <v/>
      </c>
      <c r="CE112" s="87">
        <f>($K112="Bell Curve")*(_xlfn.NORM.DIST(AND(CE$6&gt;=$F112,CE$6&lt;=$H112)*(CE$6-$F112+1),$J112/2,$M112,TRUE)-_xlfn.NORM.DIST(AND(CE$6&gt;=$F112,CE$6&lt;=$H112)*(CD$6-$F112+1),$J112/2,$M112,TRUE))/(1-2*_xlfn.NORM.DIST(0,$J112/2,$M112,TRUE))*$D112+($K112="Steady Growth")*(AND(CE$6&gt;=$F112,CE$6&lt;=$H112)*((CE$6-$F112+1)/($J112*($J112+1)/2)*$D112))+($K112="custom")*CustCF!BY112</f>
        <v/>
      </c>
      <c r="CF112" s="87">
        <f>($K112="Bell Curve")*(_xlfn.NORM.DIST(AND(CF$6&gt;=$F112,CF$6&lt;=$H112)*(CF$6-$F112+1),$J112/2,$M112,TRUE)-_xlfn.NORM.DIST(AND(CF$6&gt;=$F112,CF$6&lt;=$H112)*(CE$6-$F112+1),$J112/2,$M112,TRUE))/(1-2*_xlfn.NORM.DIST(0,$J112/2,$M112,TRUE))*$D112+($K112="Steady Growth")*(AND(CF$6&gt;=$F112,CF$6&lt;=$H112)*((CF$6-$F112+1)/($J112*($J112+1)/2)*$D112))+($K112="custom")*CustCF!BZ112</f>
        <v/>
      </c>
      <c r="CG112" s="87">
        <f>($K112="Bell Curve")*(_xlfn.NORM.DIST(AND(CG$6&gt;=$F112,CG$6&lt;=$H112)*(CG$6-$F112+1),$J112/2,$M112,TRUE)-_xlfn.NORM.DIST(AND(CG$6&gt;=$F112,CG$6&lt;=$H112)*(CF$6-$F112+1),$J112/2,$M112,TRUE))/(1-2*_xlfn.NORM.DIST(0,$J112/2,$M112,TRUE))*$D112+($K112="Steady Growth")*(AND(CG$6&gt;=$F112,CG$6&lt;=$H112)*((CG$6-$F112+1)/($J112*($J112+1)/2)*$D112))+($K112="custom")*CustCF!CA112</f>
        <v/>
      </c>
      <c r="CH112" s="87">
        <f>($K112="Bell Curve")*(_xlfn.NORM.DIST(AND(CH$6&gt;=$F112,CH$6&lt;=$H112)*(CH$6-$F112+1),$J112/2,$M112,TRUE)-_xlfn.NORM.DIST(AND(CH$6&gt;=$F112,CH$6&lt;=$H112)*(CG$6-$F112+1),$J112/2,$M112,TRUE))/(1-2*_xlfn.NORM.DIST(0,$J112/2,$M112,TRUE))*$D112+($K112="Steady Growth")*(AND(CH$6&gt;=$F112,CH$6&lt;=$H112)*((CH$6-$F112+1)/($J112*($J112+1)/2)*$D112))+($K112="custom")*CustCF!CB112</f>
        <v/>
      </c>
      <c r="CI112" s="87">
        <f>($K112="Bell Curve")*(_xlfn.NORM.DIST(AND(CI$6&gt;=$F112,CI$6&lt;=$H112)*(CI$6-$F112+1),$J112/2,$M112,TRUE)-_xlfn.NORM.DIST(AND(CI$6&gt;=$F112,CI$6&lt;=$H112)*(CH$6-$F112+1),$J112/2,$M112,TRUE))/(1-2*_xlfn.NORM.DIST(0,$J112/2,$M112,TRUE))*$D112+($K112="Steady Growth")*(AND(CI$6&gt;=$F112,CI$6&lt;=$H112)*((CI$6-$F112+1)/($J112*($J112+1)/2)*$D112))+($K112="custom")*CustCF!CC112</f>
        <v/>
      </c>
      <c r="CJ112" s="87">
        <f>($K112="Bell Curve")*(_xlfn.NORM.DIST(AND(CJ$6&gt;=$F112,CJ$6&lt;=$H112)*(CJ$6-$F112+1),$J112/2,$M112,TRUE)-_xlfn.NORM.DIST(AND(CJ$6&gt;=$F112,CJ$6&lt;=$H112)*(CI$6-$F112+1),$J112/2,$M112,TRUE))/(1-2*_xlfn.NORM.DIST(0,$J112/2,$M112,TRUE))*$D112+($K112="Steady Growth")*(AND(CJ$6&gt;=$F112,CJ$6&lt;=$H112)*((CJ$6-$F112+1)/($J112*($J112+1)/2)*$D112))+($K112="custom")*CustCF!CD112</f>
        <v/>
      </c>
      <c r="CK112" s="87">
        <f>($K112="Bell Curve")*(_xlfn.NORM.DIST(AND(CK$6&gt;=$F112,CK$6&lt;=$H112)*(CK$6-$F112+1),$J112/2,$M112,TRUE)-_xlfn.NORM.DIST(AND(CK$6&gt;=$F112,CK$6&lt;=$H112)*(CJ$6-$F112+1),$J112/2,$M112,TRUE))/(1-2*_xlfn.NORM.DIST(0,$J112/2,$M112,TRUE))*$D112+($K112="Steady Growth")*(AND(CK$6&gt;=$F112,CK$6&lt;=$H112)*((CK$6-$F112+1)/($J112*($J112+1)/2)*$D112))+($K112="custom")*CustCF!CE112</f>
        <v/>
      </c>
      <c r="CL112" s="87">
        <f>($K112="Bell Curve")*(_xlfn.NORM.DIST(AND(CL$6&gt;=$F112,CL$6&lt;=$H112)*(CL$6-$F112+1),$J112/2,$M112,TRUE)-_xlfn.NORM.DIST(AND(CL$6&gt;=$F112,CL$6&lt;=$H112)*(CK$6-$F112+1),$J112/2,$M112,TRUE))/(1-2*_xlfn.NORM.DIST(0,$J112/2,$M112,TRUE))*$D112+($K112="Steady Growth")*(AND(CL$6&gt;=$F112,CL$6&lt;=$H112)*((CL$6-$F112+1)/($J112*($J112+1)/2)*$D112))+($K112="custom")*CustCF!CF112</f>
        <v/>
      </c>
      <c r="CM112" s="87">
        <f>($K112="Bell Curve")*(_xlfn.NORM.DIST(AND(CM$6&gt;=$F112,CM$6&lt;=$H112)*(CM$6-$F112+1),$J112/2,$M112,TRUE)-_xlfn.NORM.DIST(AND(CM$6&gt;=$F112,CM$6&lt;=$H112)*(CL$6-$F112+1),$J112/2,$M112,TRUE))/(1-2*_xlfn.NORM.DIST(0,$J112/2,$M112,TRUE))*$D112+($K112="Steady Growth")*(AND(CM$6&gt;=$F112,CM$6&lt;=$H112)*((CM$6-$F112+1)/($J112*($J112+1)/2)*$D112))+($K112="custom")*CustCF!CG112</f>
        <v/>
      </c>
      <c r="CN112" s="87">
        <f>($K112="Bell Curve")*(_xlfn.NORM.DIST(AND(CN$6&gt;=$F112,CN$6&lt;=$H112)*(CN$6-$F112+1),$J112/2,$M112,TRUE)-_xlfn.NORM.DIST(AND(CN$6&gt;=$F112,CN$6&lt;=$H112)*(CM$6-$F112+1),$J112/2,$M112,TRUE))/(1-2*_xlfn.NORM.DIST(0,$J112/2,$M112,TRUE))*$D112+($K112="Steady Growth")*(AND(CN$6&gt;=$F112,CN$6&lt;=$H112)*((CN$6-$F112+1)/($J112*($J112+1)/2)*$D112))+($K112="custom")*CustCF!CH112</f>
        <v/>
      </c>
      <c r="CO112" s="87">
        <f>($K112="Bell Curve")*(_xlfn.NORM.DIST(AND(CO$6&gt;=$F112,CO$6&lt;=$H112)*(CO$6-$F112+1),$J112/2,$M112,TRUE)-_xlfn.NORM.DIST(AND(CO$6&gt;=$F112,CO$6&lt;=$H112)*(CN$6-$F112+1),$J112/2,$M112,TRUE))/(1-2*_xlfn.NORM.DIST(0,$J112/2,$M112,TRUE))*$D112+($K112="Steady Growth")*(AND(CO$6&gt;=$F112,CO$6&lt;=$H112)*((CO$6-$F112+1)/($J112*($J112+1)/2)*$D112))+($K112="custom")*CustCF!CI112</f>
        <v/>
      </c>
      <c r="CP112" s="87">
        <f>($K112="Bell Curve")*(_xlfn.NORM.DIST(AND(CP$6&gt;=$F112,CP$6&lt;=$H112)*(CP$6-$F112+1),$J112/2,$M112,TRUE)-_xlfn.NORM.DIST(AND(CP$6&gt;=$F112,CP$6&lt;=$H112)*(CO$6-$F112+1),$J112/2,$M112,TRUE))/(1-2*_xlfn.NORM.DIST(0,$J112/2,$M112,TRUE))*$D112+($K112="Steady Growth")*(AND(CP$6&gt;=$F112,CP$6&lt;=$H112)*((CP$6-$F112+1)/($J112*($J112+1)/2)*$D112))+($K112="custom")*CustCF!CJ112</f>
        <v/>
      </c>
      <c r="CQ112" s="87">
        <f>($K112="Bell Curve")*(_xlfn.NORM.DIST(AND(CQ$6&gt;=$F112,CQ$6&lt;=$H112)*(CQ$6-$F112+1),$J112/2,$M112,TRUE)-_xlfn.NORM.DIST(AND(CQ$6&gt;=$F112,CQ$6&lt;=$H112)*(CP$6-$F112+1),$J112/2,$M112,TRUE))/(1-2*_xlfn.NORM.DIST(0,$J112/2,$M112,TRUE))*$D112+($K112="Steady Growth")*(AND(CQ$6&gt;=$F112,CQ$6&lt;=$H112)*((CQ$6-$F112+1)/($J112*($J112+1)/2)*$D112))+($K112="custom")*CustCF!CK112</f>
        <v/>
      </c>
      <c r="CR112" s="87">
        <f>($K112="Bell Curve")*(_xlfn.NORM.DIST(AND(CR$6&gt;=$F112,CR$6&lt;=$H112)*(CR$6-$F112+1),$J112/2,$M112,TRUE)-_xlfn.NORM.DIST(AND(CR$6&gt;=$F112,CR$6&lt;=$H112)*(CQ$6-$F112+1),$J112/2,$M112,TRUE))/(1-2*_xlfn.NORM.DIST(0,$J112/2,$M112,TRUE))*$D112+($K112="Steady Growth")*(AND(CR$6&gt;=$F112,CR$6&lt;=$H112)*((CR$6-$F112+1)/($J112*($J112+1)/2)*$D112))+($K112="custom")*CustCF!CL112</f>
        <v/>
      </c>
      <c r="CS112" s="87">
        <f>($K112="Bell Curve")*(_xlfn.NORM.DIST(AND(CS$6&gt;=$F112,CS$6&lt;=$H112)*(CS$6-$F112+1),$J112/2,$M112,TRUE)-_xlfn.NORM.DIST(AND(CS$6&gt;=$F112,CS$6&lt;=$H112)*(CR$6-$F112+1),$J112/2,$M112,TRUE))/(1-2*_xlfn.NORM.DIST(0,$J112/2,$M112,TRUE))*$D112+($K112="Steady Growth")*(AND(CS$6&gt;=$F112,CS$6&lt;=$H112)*((CS$6-$F112+1)/($J112*($J112+1)/2)*$D112))+($K112="custom")*CustCF!CM112</f>
        <v/>
      </c>
      <c r="CT112" s="87">
        <f>($K112="Bell Curve")*(_xlfn.NORM.DIST(AND(CT$6&gt;=$F112,CT$6&lt;=$H112)*(CT$6-$F112+1),$J112/2,$M112,TRUE)-_xlfn.NORM.DIST(AND(CT$6&gt;=$F112,CT$6&lt;=$H112)*(CS$6-$F112+1),$J112/2,$M112,TRUE))/(1-2*_xlfn.NORM.DIST(0,$J112/2,$M112,TRUE))*$D112+($K112="Steady Growth")*(AND(CT$6&gt;=$F112,CT$6&lt;=$H112)*((CT$6-$F112+1)/($J112*($J112+1)/2)*$D112))+($K112="custom")*CustCF!CN112</f>
        <v/>
      </c>
      <c r="CU112" s="87">
        <f>($K112="Bell Curve")*(_xlfn.NORM.DIST(AND(CU$6&gt;=$F112,CU$6&lt;=$H112)*(CU$6-$F112+1),$J112/2,$M112,TRUE)-_xlfn.NORM.DIST(AND(CU$6&gt;=$F112,CU$6&lt;=$H112)*(CT$6-$F112+1),$J112/2,$M112,TRUE))/(1-2*_xlfn.NORM.DIST(0,$J112/2,$M112,TRUE))*$D112+($K112="Steady Growth")*(AND(CU$6&gt;=$F112,CU$6&lt;=$H112)*((CU$6-$F112+1)/($J112*($J112+1)/2)*$D112))+($K112="custom")*CustCF!CO112</f>
        <v/>
      </c>
      <c r="CV112" s="87">
        <f>($K112="Bell Curve")*(_xlfn.NORM.DIST(AND(CV$6&gt;=$F112,CV$6&lt;=$H112)*(CV$6-$F112+1),$J112/2,$M112,TRUE)-_xlfn.NORM.DIST(AND(CV$6&gt;=$F112,CV$6&lt;=$H112)*(CU$6-$F112+1),$J112/2,$M112,TRUE))/(1-2*_xlfn.NORM.DIST(0,$J112/2,$M112,TRUE))*$D112+($K112="Steady Growth")*(AND(CV$6&gt;=$F112,CV$6&lt;=$H112)*((CV$6-$F112+1)/($J112*($J112+1)/2)*$D112))+($K112="custom")*CustCF!CP112</f>
        <v/>
      </c>
      <c r="CW112" s="87">
        <f>($K112="Bell Curve")*(_xlfn.NORM.DIST(AND(CW$6&gt;=$F112,CW$6&lt;=$H112)*(CW$6-$F112+1),$J112/2,$M112,TRUE)-_xlfn.NORM.DIST(AND(CW$6&gt;=$F112,CW$6&lt;=$H112)*(CV$6-$F112+1),$J112/2,$M112,TRUE))/(1-2*_xlfn.NORM.DIST(0,$J112/2,$M112,TRUE))*$D112+($K112="Steady Growth")*(AND(CW$6&gt;=$F112,CW$6&lt;=$H112)*((CW$6-$F112+1)/($J112*($J112+1)/2)*$D112))+($K112="custom")*CustCF!CQ112</f>
        <v/>
      </c>
      <c r="CX112" s="87">
        <f>($K112="Bell Curve")*(_xlfn.NORM.DIST(AND(CX$6&gt;=$F112,CX$6&lt;=$H112)*(CX$6-$F112+1),$J112/2,$M112,TRUE)-_xlfn.NORM.DIST(AND(CX$6&gt;=$F112,CX$6&lt;=$H112)*(CW$6-$F112+1),$J112/2,$M112,TRUE))/(1-2*_xlfn.NORM.DIST(0,$J112/2,$M112,TRUE))*$D112+($K112="Steady Growth")*(AND(CX$6&gt;=$F112,CX$6&lt;=$H112)*((CX$6-$F112+1)/($J112*($J112+1)/2)*$D112))+($K112="custom")*CustCF!CR112</f>
        <v/>
      </c>
      <c r="CY112" s="87">
        <f>($K112="Bell Curve")*(_xlfn.NORM.DIST(AND(CY$6&gt;=$F112,CY$6&lt;=$H112)*(CY$6-$F112+1),$J112/2,$M112,TRUE)-_xlfn.NORM.DIST(AND(CY$6&gt;=$F112,CY$6&lt;=$H112)*(CX$6-$F112+1),$J112/2,$M112,TRUE))/(1-2*_xlfn.NORM.DIST(0,$J112/2,$M112,TRUE))*$D112+($K112="Steady Growth")*(AND(CY$6&gt;=$F112,CY$6&lt;=$H112)*((CY$6-$F112+1)/($J112*($J112+1)/2)*$D112))+($K112="custom")*CustCF!CS112</f>
        <v/>
      </c>
      <c r="CZ112" s="87">
        <f>($K112="Bell Curve")*(_xlfn.NORM.DIST(AND(CZ$6&gt;=$F112,CZ$6&lt;=$H112)*(CZ$6-$F112+1),$J112/2,$M112,TRUE)-_xlfn.NORM.DIST(AND(CZ$6&gt;=$F112,CZ$6&lt;=$H112)*(CY$6-$F112+1),$J112/2,$M112,TRUE))/(1-2*_xlfn.NORM.DIST(0,$J112/2,$M112,TRUE))*$D112+($K112="Steady Growth")*(AND(CZ$6&gt;=$F112,CZ$6&lt;=$H112)*((CZ$6-$F112+1)/($J112*($J112+1)/2)*$D112))+($K112="custom")*CustCF!CT112</f>
        <v/>
      </c>
      <c r="DA112" s="87">
        <f>($K112="Bell Curve")*(_xlfn.NORM.DIST(AND(DA$6&gt;=$F112,DA$6&lt;=$H112)*(DA$6-$F112+1),$J112/2,$M112,TRUE)-_xlfn.NORM.DIST(AND(DA$6&gt;=$F112,DA$6&lt;=$H112)*(CZ$6-$F112+1),$J112/2,$M112,TRUE))/(1-2*_xlfn.NORM.DIST(0,$J112/2,$M112,TRUE))*$D112+($K112="Steady Growth")*(AND(DA$6&gt;=$F112,DA$6&lt;=$H112)*((DA$6-$F112+1)/($J112*($J112+1)/2)*$D112))+($K112="custom")*CustCF!CU112</f>
        <v/>
      </c>
      <c r="DB112" s="87">
        <f>($K112="Bell Curve")*(_xlfn.NORM.DIST(AND(DB$6&gt;=$F112,DB$6&lt;=$H112)*(DB$6-$F112+1),$J112/2,$M112,TRUE)-_xlfn.NORM.DIST(AND(DB$6&gt;=$F112,DB$6&lt;=$H112)*(DA$6-$F112+1),$J112/2,$M112,TRUE))/(1-2*_xlfn.NORM.DIST(0,$J112/2,$M112,TRUE))*$D112+($K112="Steady Growth")*(AND(DB$6&gt;=$F112,DB$6&lt;=$H112)*((DB$6-$F112+1)/($J112*($J112+1)/2)*$D112))+($K112="custom")*CustCF!CV112</f>
        <v/>
      </c>
      <c r="DC112" s="87">
        <f>($K112="Bell Curve")*(_xlfn.NORM.DIST(AND(DC$6&gt;=$F112,DC$6&lt;=$H112)*(DC$6-$F112+1),$J112/2,$M112,TRUE)-_xlfn.NORM.DIST(AND(DC$6&gt;=$F112,DC$6&lt;=$H112)*(DB$6-$F112+1),$J112/2,$M112,TRUE))/(1-2*_xlfn.NORM.DIST(0,$J112/2,$M112,TRUE))*$D112+($K112="Steady Growth")*(AND(DC$6&gt;=$F112,DC$6&lt;=$H112)*((DC$6-$F112+1)/($J112*($J112+1)/2)*$D112))+($K112="custom")*CustCF!CW112</f>
        <v/>
      </c>
      <c r="DD112" s="87">
        <f>($K112="Bell Curve")*(_xlfn.NORM.DIST(AND(DD$6&gt;=$F112,DD$6&lt;=$H112)*(DD$6-$F112+1),$J112/2,$M112,TRUE)-_xlfn.NORM.DIST(AND(DD$6&gt;=$F112,DD$6&lt;=$H112)*(DC$6-$F112+1),$J112/2,$M112,TRUE))/(1-2*_xlfn.NORM.DIST(0,$J112/2,$M112,TRUE))*$D112+($K112="Steady Growth")*(AND(DD$6&gt;=$F112,DD$6&lt;=$H112)*((DD$6-$F112+1)/($J112*($J112+1)/2)*$D112))+($K112="custom")*CustCF!CX112</f>
        <v/>
      </c>
      <c r="DE112" s="87">
        <f>($K112="Bell Curve")*(_xlfn.NORM.DIST(AND(DE$6&gt;=$F112,DE$6&lt;=$H112)*(DE$6-$F112+1),$J112/2,$M112,TRUE)-_xlfn.NORM.DIST(AND(DE$6&gt;=$F112,DE$6&lt;=$H112)*(DD$6-$F112+1),$J112/2,$M112,TRUE))/(1-2*_xlfn.NORM.DIST(0,$J112/2,$M112,TRUE))*$D112+($K112="Steady Growth")*(AND(DE$6&gt;=$F112,DE$6&lt;=$H112)*((DE$6-$F112+1)/($J112*($J112+1)/2)*$D112))+($K112="custom")*CustCF!CY112</f>
        <v/>
      </c>
      <c r="DF112" s="87">
        <f>($K112="Bell Curve")*(_xlfn.NORM.DIST(AND(DF$6&gt;=$F112,DF$6&lt;=$H112)*(DF$6-$F112+1),$J112/2,$M112,TRUE)-_xlfn.NORM.DIST(AND(DF$6&gt;=$F112,DF$6&lt;=$H112)*(DE$6-$F112+1),$J112/2,$M112,TRUE))/(1-2*_xlfn.NORM.DIST(0,$J112/2,$M112,TRUE))*$D112+($K112="Steady Growth")*(AND(DF$6&gt;=$F112,DF$6&lt;=$H112)*((DF$6-$F112+1)/($J112*($J112+1)/2)*$D112))+($K112="custom")*CustCF!CZ112</f>
        <v/>
      </c>
      <c r="DG112" s="87">
        <f>($K112="Bell Curve")*(_xlfn.NORM.DIST(AND(DG$6&gt;=$F112,DG$6&lt;=$H112)*(DG$6-$F112+1),$J112/2,$M112,TRUE)-_xlfn.NORM.DIST(AND(DG$6&gt;=$F112,DG$6&lt;=$H112)*(DF$6-$F112+1),$J112/2,$M112,TRUE))/(1-2*_xlfn.NORM.DIST(0,$J112/2,$M112,TRUE))*$D112+($K112="Steady Growth")*(AND(DG$6&gt;=$F112,DG$6&lt;=$H112)*((DG$6-$F112+1)/($J112*($J112+1)/2)*$D112))+($K112="custom")*CustCF!DA112</f>
        <v/>
      </c>
      <c r="DH112" s="87">
        <f>($K112="Bell Curve")*(_xlfn.NORM.DIST(AND(DH$6&gt;=$F112,DH$6&lt;=$H112)*(DH$6-$F112+1),$J112/2,$M112,TRUE)-_xlfn.NORM.DIST(AND(DH$6&gt;=$F112,DH$6&lt;=$H112)*(DG$6-$F112+1),$J112/2,$M112,TRUE))/(1-2*_xlfn.NORM.DIST(0,$J112/2,$M112,TRUE))*$D112+($K112="Steady Growth")*(AND(DH$6&gt;=$F112,DH$6&lt;=$H112)*((DH$6-$F112+1)/($J112*($J112+1)/2)*$D112))+($K112="custom")*CustCF!DB112</f>
        <v/>
      </c>
      <c r="DI112" s="87">
        <f>($K112="Bell Curve")*(_xlfn.NORM.DIST(AND(DI$6&gt;=$F112,DI$6&lt;=$H112)*(DI$6-$F112+1),$J112/2,$M112,TRUE)-_xlfn.NORM.DIST(AND(DI$6&gt;=$F112,DI$6&lt;=$H112)*(DH$6-$F112+1),$J112/2,$M112,TRUE))/(1-2*_xlfn.NORM.DIST(0,$J112/2,$M112,TRUE))*$D112+($K112="Steady Growth")*(AND(DI$6&gt;=$F112,DI$6&lt;=$H112)*((DI$6-$F112+1)/($J112*($J112+1)/2)*$D112))+($K112="custom")*CustCF!DC112</f>
        <v/>
      </c>
      <c r="DJ112" s="87">
        <f>($K112="Bell Curve")*(_xlfn.NORM.DIST(AND(DJ$6&gt;=$F112,DJ$6&lt;=$H112)*(DJ$6-$F112+1),$J112/2,$M112,TRUE)-_xlfn.NORM.DIST(AND(DJ$6&gt;=$F112,DJ$6&lt;=$H112)*(DI$6-$F112+1),$J112/2,$M112,TRUE))/(1-2*_xlfn.NORM.DIST(0,$J112/2,$M112,TRUE))*$D112+($K112="Steady Growth")*(AND(DJ$6&gt;=$F112,DJ$6&lt;=$H112)*((DJ$6-$F112+1)/($J112*($J112+1)/2)*$D112))+($K112="custom")*CustCF!DD112</f>
        <v/>
      </c>
      <c r="DK112" s="87">
        <f>($K112="Bell Curve")*(_xlfn.NORM.DIST(AND(DK$6&gt;=$F112,DK$6&lt;=$H112)*(DK$6-$F112+1),$J112/2,$M112,TRUE)-_xlfn.NORM.DIST(AND(DK$6&gt;=$F112,DK$6&lt;=$H112)*(DJ$6-$F112+1),$J112/2,$M112,TRUE))/(1-2*_xlfn.NORM.DIST(0,$J112/2,$M112,TRUE))*$D112+($K112="Steady Growth")*(AND(DK$6&gt;=$F112,DK$6&lt;=$H112)*((DK$6-$F112+1)/($J112*($J112+1)/2)*$D112))+($K112="custom")*CustCF!DE112</f>
        <v/>
      </c>
      <c r="DL112" s="87">
        <f>($K112="Bell Curve")*(_xlfn.NORM.DIST(AND(DL$6&gt;=$F112,DL$6&lt;=$H112)*(DL$6-$F112+1),$J112/2,$M112,TRUE)-_xlfn.NORM.DIST(AND(DL$6&gt;=$F112,DL$6&lt;=$H112)*(DK$6-$F112+1),$J112/2,$M112,TRUE))/(1-2*_xlfn.NORM.DIST(0,$J112/2,$M112,TRUE))*$D112+($K112="Steady Growth")*(AND(DL$6&gt;=$F112,DL$6&lt;=$H112)*((DL$6-$F112+1)/($J112*($J112+1)/2)*$D112))+($K112="custom")*CustCF!DF112</f>
        <v/>
      </c>
      <c r="DM112" s="87">
        <f>($K112="Bell Curve")*(_xlfn.NORM.DIST(AND(DM$6&gt;=$F112,DM$6&lt;=$H112)*(DM$6-$F112+1),$J112/2,$M112,TRUE)-_xlfn.NORM.DIST(AND(DM$6&gt;=$F112,DM$6&lt;=$H112)*(DL$6-$F112+1),$J112/2,$M112,TRUE))/(1-2*_xlfn.NORM.DIST(0,$J112/2,$M112,TRUE))*$D112+($K112="Steady Growth")*(AND(DM$6&gt;=$F112,DM$6&lt;=$H112)*((DM$6-$F112+1)/($J112*($J112+1)/2)*$D112))+($K112="custom")*CustCF!DG112</f>
        <v/>
      </c>
      <c r="DN112" s="87">
        <f>($K112="Bell Curve")*(_xlfn.NORM.DIST(AND(DN$6&gt;=$F112,DN$6&lt;=$H112)*(DN$6-$F112+1),$J112/2,$M112,TRUE)-_xlfn.NORM.DIST(AND(DN$6&gt;=$F112,DN$6&lt;=$H112)*(DM$6-$F112+1),$J112/2,$M112,TRUE))/(1-2*_xlfn.NORM.DIST(0,$J112/2,$M112,TRUE))*$D112+($K112="Steady Growth")*(AND(DN$6&gt;=$F112,DN$6&lt;=$H112)*((DN$6-$F112+1)/($J112*($J112+1)/2)*$D112))+($K112="custom")*CustCF!DH112</f>
        <v/>
      </c>
      <c r="DO112" s="87">
        <f>($K112="Bell Curve")*(_xlfn.NORM.DIST(AND(DO$6&gt;=$F112,DO$6&lt;=$H112)*(DO$6-$F112+1),$J112/2,$M112,TRUE)-_xlfn.NORM.DIST(AND(DO$6&gt;=$F112,DO$6&lt;=$H112)*(DN$6-$F112+1),$J112/2,$M112,TRUE))/(1-2*_xlfn.NORM.DIST(0,$J112/2,$M112,TRUE))*$D112+($K112="Steady Growth")*(AND(DO$6&gt;=$F112,DO$6&lt;=$H112)*((DO$6-$F112+1)/($J112*($J112+1)/2)*$D112))+($K112="custom")*CustCF!DI112</f>
        <v/>
      </c>
      <c r="DP112" s="87">
        <f>($K112="Bell Curve")*(_xlfn.NORM.DIST(AND(DP$6&gt;=$F112,DP$6&lt;=$H112)*(DP$6-$F112+1),$J112/2,$M112,TRUE)-_xlfn.NORM.DIST(AND(DP$6&gt;=$F112,DP$6&lt;=$H112)*(DO$6-$F112+1),$J112/2,$M112,TRUE))/(1-2*_xlfn.NORM.DIST(0,$J112/2,$M112,TRUE))*$D112+($K112="Steady Growth")*(AND(DP$6&gt;=$F112,DP$6&lt;=$H112)*((DP$6-$F112+1)/($J112*($J112+1)/2)*$D112))+($K112="custom")*CustCF!DJ112</f>
        <v/>
      </c>
      <c r="DQ112" s="87">
        <f>($K112="Bell Curve")*(_xlfn.NORM.DIST(AND(DQ$6&gt;=$F112,DQ$6&lt;=$H112)*(DQ$6-$F112+1),$J112/2,$M112,TRUE)-_xlfn.NORM.DIST(AND(DQ$6&gt;=$F112,DQ$6&lt;=$H112)*(DP$6-$F112+1),$J112/2,$M112,TRUE))/(1-2*_xlfn.NORM.DIST(0,$J112/2,$M112,TRUE))*$D112+($K112="Steady Growth")*(AND(DQ$6&gt;=$F112,DQ$6&lt;=$H112)*((DQ$6-$F112+1)/($J112*($J112+1)/2)*$D112))+($K112="custom")*CustCF!DK112</f>
        <v/>
      </c>
      <c r="DR112" s="87">
        <f>($K112="Bell Curve")*(_xlfn.NORM.DIST(AND(DR$6&gt;=$F112,DR$6&lt;=$H112)*(DR$6-$F112+1),$J112/2,$M112,TRUE)-_xlfn.NORM.DIST(AND(DR$6&gt;=$F112,DR$6&lt;=$H112)*(DQ$6-$F112+1),$J112/2,$M112,TRUE))/(1-2*_xlfn.NORM.DIST(0,$J112/2,$M112,TRUE))*$D112+($K112="Steady Growth")*(AND(DR$6&gt;=$F112,DR$6&lt;=$H112)*((DR$6-$F112+1)/($J112*($J112+1)/2)*$D112))+($K112="custom")*CustCF!DL112</f>
        <v/>
      </c>
      <c r="DS112" s="87">
        <f>($K112="Bell Curve")*(_xlfn.NORM.DIST(AND(DS$6&gt;=$F112,DS$6&lt;=$H112)*(DS$6-$F112+1),$J112/2,$M112,TRUE)-_xlfn.NORM.DIST(AND(DS$6&gt;=$F112,DS$6&lt;=$H112)*(DR$6-$F112+1),$J112/2,$M112,TRUE))/(1-2*_xlfn.NORM.DIST(0,$J112/2,$M112,TRUE))*$D112+($K112="Steady Growth")*(AND(DS$6&gt;=$F112,DS$6&lt;=$H112)*((DS$6-$F112+1)/($J112*($J112+1)/2)*$D112))+($K112="custom")*CustCF!DM112</f>
        <v/>
      </c>
      <c r="DT112" s="87">
        <f>($K112="Bell Curve")*(_xlfn.NORM.DIST(AND(DT$6&gt;=$F112,DT$6&lt;=$H112)*(DT$6-$F112+1),$J112/2,$M112,TRUE)-_xlfn.NORM.DIST(AND(DT$6&gt;=$F112,DT$6&lt;=$H112)*(DS$6-$F112+1),$J112/2,$M112,TRUE))/(1-2*_xlfn.NORM.DIST(0,$J112/2,$M112,TRUE))*$D112+($K112="Steady Growth")*(AND(DT$6&gt;=$F112,DT$6&lt;=$H112)*((DT$6-$F112+1)/($J112*($J112+1)/2)*$D112))+($K112="custom")*CustCF!DN112</f>
        <v/>
      </c>
      <c r="DU112" s="87">
        <f>($K112="Bell Curve")*(_xlfn.NORM.DIST(AND(DU$6&gt;=$F112,DU$6&lt;=$H112)*(DU$6-$F112+1),$J112/2,$M112,TRUE)-_xlfn.NORM.DIST(AND(DU$6&gt;=$F112,DU$6&lt;=$H112)*(DT$6-$F112+1),$J112/2,$M112,TRUE))/(1-2*_xlfn.NORM.DIST(0,$J112/2,$M112,TRUE))*$D112+($K112="Steady Growth")*(AND(DU$6&gt;=$F112,DU$6&lt;=$H112)*((DU$6-$F112+1)/($J112*($J112+1)/2)*$D112))+($K112="custom")*CustCF!DO112</f>
        <v/>
      </c>
      <c r="DV112" s="87">
        <f>($K112="Bell Curve")*(_xlfn.NORM.DIST(AND(DV$6&gt;=$F112,DV$6&lt;=$H112)*(DV$6-$F112+1),$J112/2,$M112,TRUE)-_xlfn.NORM.DIST(AND(DV$6&gt;=$F112,DV$6&lt;=$H112)*(DU$6-$F112+1),$J112/2,$M112,TRUE))/(1-2*_xlfn.NORM.DIST(0,$J112/2,$M112,TRUE))*$D112+($K112="Steady Growth")*(AND(DV$6&gt;=$F112,DV$6&lt;=$H112)*((DV$6-$F112+1)/($J112*($J112+1)/2)*$D112))+($K112="custom")*CustCF!DP112</f>
        <v/>
      </c>
      <c r="DW112" s="87">
        <f>($K112="Bell Curve")*(_xlfn.NORM.DIST(AND(DW$6&gt;=$F112,DW$6&lt;=$H112)*(DW$6-$F112+1),$J112/2,$M112,TRUE)-_xlfn.NORM.DIST(AND(DW$6&gt;=$F112,DW$6&lt;=$H112)*(DV$6-$F112+1),$J112/2,$M112,TRUE))/(1-2*_xlfn.NORM.DIST(0,$J112/2,$M112,TRUE))*$D112+($K112="Steady Growth")*(AND(DW$6&gt;=$F112,DW$6&lt;=$H112)*((DW$6-$F112+1)/($J112*($J112+1)/2)*$D112))+($K112="custom")*CustCF!DQ112</f>
        <v/>
      </c>
      <c r="DX112" s="87">
        <f>($K112="Bell Curve")*(_xlfn.NORM.DIST(AND(DX$6&gt;=$F112,DX$6&lt;=$H112)*(DX$6-$F112+1),$J112/2,$M112,TRUE)-_xlfn.NORM.DIST(AND(DX$6&gt;=$F112,DX$6&lt;=$H112)*(DW$6-$F112+1),$J112/2,$M112,TRUE))/(1-2*_xlfn.NORM.DIST(0,$J112/2,$M112,TRUE))*$D112+($K112="Steady Growth")*(AND(DX$6&gt;=$F112,DX$6&lt;=$H112)*((DX$6-$F112+1)/($J112*($J112+1)/2)*$D112))+($K112="custom")*CustCF!DR112</f>
        <v/>
      </c>
      <c r="DY112" s="87">
        <f>($K112="Bell Curve")*(_xlfn.NORM.DIST(AND(DY$6&gt;=$F112,DY$6&lt;=$H112)*(DY$6-$F112+1),$J112/2,$M112,TRUE)-_xlfn.NORM.DIST(AND(DY$6&gt;=$F112,DY$6&lt;=$H112)*(DX$6-$F112+1),$J112/2,$M112,TRUE))/(1-2*_xlfn.NORM.DIST(0,$J112/2,$M112,TRUE))*$D112+($K112="Steady Growth")*(AND(DY$6&gt;=$F112,DY$6&lt;=$H112)*((DY$6-$F112+1)/($J112*($J112+1)/2)*$D112))+($K112="custom")*CustCF!DS112</f>
        <v/>
      </c>
      <c r="DZ112" s="87">
        <f>($K112="Bell Curve")*(_xlfn.NORM.DIST(AND(DZ$6&gt;=$F112,DZ$6&lt;=$H112)*(DZ$6-$F112+1),$J112/2,$M112,TRUE)-_xlfn.NORM.DIST(AND(DZ$6&gt;=$F112,DZ$6&lt;=$H112)*(DY$6-$F112+1),$J112/2,$M112,TRUE))/(1-2*_xlfn.NORM.DIST(0,$J112/2,$M112,TRUE))*$D112+($K112="Steady Growth")*(AND(DZ$6&gt;=$F112,DZ$6&lt;=$H112)*((DZ$6-$F112+1)/($J112*($J112+1)/2)*$D112))+($K112="custom")*CustCF!DT112</f>
        <v/>
      </c>
      <c r="EA112" s="87">
        <f>($K112="Bell Curve")*(_xlfn.NORM.DIST(AND(EA$6&gt;=$F112,EA$6&lt;=$H112)*(EA$6-$F112+1),$J112/2,$M112,TRUE)-_xlfn.NORM.DIST(AND(EA$6&gt;=$F112,EA$6&lt;=$H112)*(DZ$6-$F112+1),$J112/2,$M112,TRUE))/(1-2*_xlfn.NORM.DIST(0,$J112/2,$M112,TRUE))*$D112+($K112="Steady Growth")*(AND(EA$6&gt;=$F112,EA$6&lt;=$H112)*((EA$6-$F112+1)/($J112*($J112+1)/2)*$D112))+($K112="custom")*CustCF!DU112</f>
        <v/>
      </c>
      <c r="EB112" s="87">
        <f>($K112="Bell Curve")*(_xlfn.NORM.DIST(AND(EB$6&gt;=$F112,EB$6&lt;=$H112)*(EB$6-$F112+1),$J112/2,$M112,TRUE)-_xlfn.NORM.DIST(AND(EB$6&gt;=$F112,EB$6&lt;=$H112)*(EA$6-$F112+1),$J112/2,$M112,TRUE))/(1-2*_xlfn.NORM.DIST(0,$J112/2,$M112,TRUE))*$D112+($K112="Steady Growth")*(AND(EB$6&gt;=$F112,EB$6&lt;=$H112)*((EB$6-$F112+1)/($J112*($J112+1)/2)*$D112))+($K112="custom")*CustCF!DV112</f>
        <v/>
      </c>
      <c r="EC112" s="87">
        <f>($K112="Bell Curve")*(_xlfn.NORM.DIST(AND(EC$6&gt;=$F112,EC$6&lt;=$H112)*(EC$6-$F112+1),$J112/2,$M112,TRUE)-_xlfn.NORM.DIST(AND(EC$6&gt;=$F112,EC$6&lt;=$H112)*(EB$6-$F112+1),$J112/2,$M112,TRUE))/(1-2*_xlfn.NORM.DIST(0,$J112/2,$M112,TRUE))*$D112+($K112="Steady Growth")*(AND(EC$6&gt;=$F112,EC$6&lt;=$H112)*((EC$6-$F112+1)/($J112*($J112+1)/2)*$D112))+($K112="custom")*CustCF!DW112</f>
        <v/>
      </c>
      <c r="ED112" s="87">
        <f>($K112="Bell Curve")*(_xlfn.NORM.DIST(AND(ED$6&gt;=$F112,ED$6&lt;=$H112)*(ED$6-$F112+1),$J112/2,$M112,TRUE)-_xlfn.NORM.DIST(AND(ED$6&gt;=$F112,ED$6&lt;=$H112)*(EC$6-$F112+1),$J112/2,$M112,TRUE))/(1-2*_xlfn.NORM.DIST(0,$J112/2,$M112,TRUE))*$D112+($K112="Steady Growth")*(AND(ED$6&gt;=$F112,ED$6&lt;=$H112)*((ED$6-$F112+1)/($J112*($J112+1)/2)*$D112))+($K112="custom")*CustCF!DX112</f>
        <v/>
      </c>
      <c r="EE112" s="87">
        <f>($K112="Bell Curve")*(_xlfn.NORM.DIST(AND(EE$6&gt;=$F112,EE$6&lt;=$H112)*(EE$6-$F112+1),$J112/2,$M112,TRUE)-_xlfn.NORM.DIST(AND(EE$6&gt;=$F112,EE$6&lt;=$H112)*(ED$6-$F112+1),$J112/2,$M112,TRUE))/(1-2*_xlfn.NORM.DIST(0,$J112/2,$M112,TRUE))*$D112+($K112="Steady Growth")*(AND(EE$6&gt;=$F112,EE$6&lt;=$H112)*((EE$6-$F112+1)/($J112*($J112+1)/2)*$D112))+($K112="custom")*CustCF!DY112</f>
        <v/>
      </c>
      <c r="EF112" s="87">
        <f>($K112="Bell Curve")*(_xlfn.NORM.DIST(AND(EF$6&gt;=$F112,EF$6&lt;=$H112)*(EF$6-$F112+1),$J112/2,$M112,TRUE)-_xlfn.NORM.DIST(AND(EF$6&gt;=$F112,EF$6&lt;=$H112)*(EE$6-$F112+1),$J112/2,$M112,TRUE))/(1-2*_xlfn.NORM.DIST(0,$J112/2,$M112,TRUE))*$D112+($K112="Steady Growth")*(AND(EF$6&gt;=$F112,EF$6&lt;=$H112)*((EF$6-$F112+1)/($J112*($J112+1)/2)*$D112))+($K112="custom")*CustCF!DZ112</f>
        <v/>
      </c>
      <c r="EG112" s="87">
        <f>($K112="Bell Curve")*(_xlfn.NORM.DIST(AND(EG$6&gt;=$F112,EG$6&lt;=$H112)*(EG$6-$F112+1),$J112/2,$M112,TRUE)-_xlfn.NORM.DIST(AND(EG$6&gt;=$F112,EG$6&lt;=$H112)*(EF$6-$F112+1),$J112/2,$M112,TRUE))/(1-2*_xlfn.NORM.DIST(0,$J112/2,$M112,TRUE))*$D112+($K112="Steady Growth")*(AND(EG$6&gt;=$F112,EG$6&lt;=$H112)*((EG$6-$F112+1)/($J112*($J112+1)/2)*$D112))+($K112="custom")*CustCF!EA112</f>
        <v/>
      </c>
      <c r="EH112" s="87">
        <f>($K112="Bell Curve")*(_xlfn.NORM.DIST(AND(EH$6&gt;=$F112,EH$6&lt;=$H112)*(EH$6-$F112+1),$J112/2,$M112,TRUE)-_xlfn.NORM.DIST(AND(EH$6&gt;=$F112,EH$6&lt;=$H112)*(EG$6-$F112+1),$J112/2,$M112,TRUE))/(1-2*_xlfn.NORM.DIST(0,$J112/2,$M112,TRUE))*$D112+($K112="Steady Growth")*(AND(EH$6&gt;=$F112,EH$6&lt;=$H112)*((EH$6-$F112+1)/($J112*($J112+1)/2)*$D112))+($K112="custom")*CustCF!EB112</f>
        <v/>
      </c>
      <c r="EI112" s="87">
        <f>($K112="Bell Curve")*(_xlfn.NORM.DIST(AND(EI$6&gt;=$F112,EI$6&lt;=$H112)*(EI$6-$F112+1),$J112/2,$M112,TRUE)-_xlfn.NORM.DIST(AND(EI$6&gt;=$F112,EI$6&lt;=$H112)*(EH$6-$F112+1),$J112/2,$M112,TRUE))/(1-2*_xlfn.NORM.DIST(0,$J112/2,$M112,TRUE))*$D112+($K112="Steady Growth")*(AND(EI$6&gt;=$F112,EI$6&lt;=$H112)*((EI$6-$F112+1)/($J112*($J112+1)/2)*$D112))+($K112="custom")*CustCF!EC112</f>
        <v/>
      </c>
      <c r="EJ112" s="87">
        <f>($K112="Bell Curve")*(_xlfn.NORM.DIST(AND(EJ$6&gt;=$F112,EJ$6&lt;=$H112)*(EJ$6-$F112+1),$J112/2,$M112,TRUE)-_xlfn.NORM.DIST(AND(EJ$6&gt;=$F112,EJ$6&lt;=$H112)*(EI$6-$F112+1),$J112/2,$M112,TRUE))/(1-2*_xlfn.NORM.DIST(0,$J112/2,$M112,TRUE))*$D112+($K112="Steady Growth")*(AND(EJ$6&gt;=$F112,EJ$6&lt;=$H112)*((EJ$6-$F112+1)/($J112*($J112+1)/2)*$D112))+($K112="custom")*CustCF!ED112</f>
        <v/>
      </c>
      <c r="EK112" s="87">
        <f>($K112="Bell Curve")*(_xlfn.NORM.DIST(AND(EK$6&gt;=$F112,EK$6&lt;=$H112)*(EK$6-$F112+1),$J112/2,$M112,TRUE)-_xlfn.NORM.DIST(AND(EK$6&gt;=$F112,EK$6&lt;=$H112)*(EJ$6-$F112+1),$J112/2,$M112,TRUE))/(1-2*_xlfn.NORM.DIST(0,$J112/2,$M112,TRUE))*$D112+($K112="Steady Growth")*(AND(EK$6&gt;=$F112,EK$6&lt;=$H112)*((EK$6-$F112+1)/($J112*($J112+1)/2)*$D112))+($K112="custom")*CustCF!EE112</f>
        <v/>
      </c>
      <c r="EL112" s="87">
        <f>($K112="Bell Curve")*(_xlfn.NORM.DIST(AND(EL$6&gt;=$F112,EL$6&lt;=$H112)*(EL$6-$F112+1),$J112/2,$M112,TRUE)-_xlfn.NORM.DIST(AND(EL$6&gt;=$F112,EL$6&lt;=$H112)*(EK$6-$F112+1),$J112/2,$M112,TRUE))/(1-2*_xlfn.NORM.DIST(0,$J112/2,$M112,TRUE))*$D112+($K112="Steady Growth")*(AND(EL$6&gt;=$F112,EL$6&lt;=$H112)*((EL$6-$F112+1)/($J112*($J112+1)/2)*$D112))+($K112="custom")*CustCF!EF112</f>
        <v/>
      </c>
      <c r="EM112" s="87">
        <f>($K112="Bell Curve")*(_xlfn.NORM.DIST(AND(EM$6&gt;=$F112,EM$6&lt;=$H112)*(EM$6-$F112+1),$J112/2,$M112,TRUE)-_xlfn.NORM.DIST(AND(EM$6&gt;=$F112,EM$6&lt;=$H112)*(EL$6-$F112+1),$J112/2,$M112,TRUE))/(1-2*_xlfn.NORM.DIST(0,$J112/2,$M112,TRUE))*$D112+($K112="Steady Growth")*(AND(EM$6&gt;=$F112,EM$6&lt;=$H112)*((EM$6-$F112+1)/($J112*($J112+1)/2)*$D112))+($K112="custom")*CustCF!EG112</f>
        <v/>
      </c>
      <c r="EN112" s="87">
        <f>($K112="Bell Curve")*(_xlfn.NORM.DIST(AND(EN$6&gt;=$F112,EN$6&lt;=$H112)*(EN$6-$F112+1),$J112/2,$M112,TRUE)-_xlfn.NORM.DIST(AND(EN$6&gt;=$F112,EN$6&lt;=$H112)*(EM$6-$F112+1),$J112/2,$M112,TRUE))/(1-2*_xlfn.NORM.DIST(0,$J112/2,$M112,TRUE))*$D112+($K112="Steady Growth")*(AND(EN$6&gt;=$F112,EN$6&lt;=$H112)*((EN$6-$F112+1)/($J112*($J112+1)/2)*$D112))+($K112="custom")*CustCF!EH112</f>
        <v/>
      </c>
      <c r="EO112" s="87">
        <f>($K112="Bell Curve")*(_xlfn.NORM.DIST(AND(EO$6&gt;=$F112,EO$6&lt;=$H112)*(EO$6-$F112+1),$J112/2,$M112,TRUE)-_xlfn.NORM.DIST(AND(EO$6&gt;=$F112,EO$6&lt;=$H112)*(EN$6-$F112+1),$J112/2,$M112,TRUE))/(1-2*_xlfn.NORM.DIST(0,$J112/2,$M112,TRUE))*$D112+($K112="Steady Growth")*(AND(EO$6&gt;=$F112,EO$6&lt;=$H112)*((EO$6-$F112+1)/($J112*($J112+1)/2)*$D112))+($K112="custom")*CustCF!EI112</f>
        <v/>
      </c>
      <c r="EP112" s="87">
        <f>($K112="Bell Curve")*(_xlfn.NORM.DIST(AND(EP$6&gt;=$F112,EP$6&lt;=$H112)*(EP$6-$F112+1),$J112/2,$M112,TRUE)-_xlfn.NORM.DIST(AND(EP$6&gt;=$F112,EP$6&lt;=$H112)*(EO$6-$F112+1),$J112/2,$M112,TRUE))/(1-2*_xlfn.NORM.DIST(0,$J112/2,$M112,TRUE))*$D112+($K112="Steady Growth")*(AND(EP$6&gt;=$F112,EP$6&lt;=$H112)*((EP$6-$F112+1)/($J112*($J112+1)/2)*$D112))+($K112="custom")*CustCF!EJ112</f>
        <v/>
      </c>
      <c r="EQ112" s="87">
        <f>($K112="Bell Curve")*(_xlfn.NORM.DIST(AND(EQ$6&gt;=$F112,EQ$6&lt;=$H112)*(EQ$6-$F112+1),$J112/2,$M112,TRUE)-_xlfn.NORM.DIST(AND(EQ$6&gt;=$F112,EQ$6&lt;=$H112)*(EP$6-$F112+1),$J112/2,$M112,TRUE))/(1-2*_xlfn.NORM.DIST(0,$J112/2,$M112,TRUE))*$D112+($K112="Steady Growth")*(AND(EQ$6&gt;=$F112,EQ$6&lt;=$H112)*((EQ$6-$F112+1)/($J112*($J112+1)/2)*$D112))+($K112="custom")*CustCF!EK112</f>
        <v/>
      </c>
      <c r="ER112" s="87">
        <f>($K112="Bell Curve")*(_xlfn.NORM.DIST(AND(ER$6&gt;=$F112,ER$6&lt;=$H112)*(ER$6-$F112+1),$J112/2,$M112,TRUE)-_xlfn.NORM.DIST(AND(ER$6&gt;=$F112,ER$6&lt;=$H112)*(EQ$6-$F112+1),$J112/2,$M112,TRUE))/(1-2*_xlfn.NORM.DIST(0,$J112/2,$M112,TRUE))*$D112+($K112="Steady Growth")*(AND(ER$6&gt;=$F112,ER$6&lt;=$H112)*((ER$6-$F112+1)/($J112*($J112+1)/2)*$D112))+($K112="custom")*CustCF!EL112</f>
        <v/>
      </c>
      <c r="ES112" s="87">
        <f>($K112="Bell Curve")*(_xlfn.NORM.DIST(AND(ES$6&gt;=$F112,ES$6&lt;=$H112)*(ES$6-$F112+1),$J112/2,$M112,TRUE)-_xlfn.NORM.DIST(AND(ES$6&gt;=$F112,ES$6&lt;=$H112)*(ER$6-$F112+1),$J112/2,$M112,TRUE))/(1-2*_xlfn.NORM.DIST(0,$J112/2,$M112,TRUE))*$D112+($K112="Steady Growth")*(AND(ES$6&gt;=$F112,ES$6&lt;=$H112)*((ES$6-$F112+1)/($J112*($J112+1)/2)*$D112))+($K112="custom")*CustCF!EM112</f>
        <v/>
      </c>
      <c r="ET112" s="87">
        <f>($K112="Bell Curve")*(_xlfn.NORM.DIST(AND(ET$6&gt;=$F112,ET$6&lt;=$H112)*(ET$6-$F112+1),$J112/2,$M112,TRUE)-_xlfn.NORM.DIST(AND(ET$6&gt;=$F112,ET$6&lt;=$H112)*(ES$6-$F112+1),$J112/2,$M112,TRUE))/(1-2*_xlfn.NORM.DIST(0,$J112/2,$M112,TRUE))*$D112+($K112="Steady Growth")*(AND(ET$6&gt;=$F112,ET$6&lt;=$H112)*((ET$6-$F112+1)/($J112*($J112+1)/2)*$D112))+($K112="custom")*CustCF!EN112</f>
        <v/>
      </c>
      <c r="EU112" s="87">
        <f>($K112="Bell Curve")*(_xlfn.NORM.DIST(AND(EU$6&gt;=$F112,EU$6&lt;=$H112)*(EU$6-$F112+1),$J112/2,$M112,TRUE)-_xlfn.NORM.DIST(AND(EU$6&gt;=$F112,EU$6&lt;=$H112)*(ET$6-$F112+1),$J112/2,$M112,TRUE))/(1-2*_xlfn.NORM.DIST(0,$J112/2,$M112,TRUE))*$D112+($K112="Steady Growth")*(AND(EU$6&gt;=$F112,EU$6&lt;=$H112)*((EU$6-$F112+1)/($J112*($J112+1)/2)*$D112))+($K112="custom")*CustCF!EO112</f>
        <v/>
      </c>
      <c r="EV112" s="87">
        <f>($K112="Bell Curve")*(_xlfn.NORM.DIST(AND(EV$6&gt;=$F112,EV$6&lt;=$H112)*(EV$6-$F112+1),$J112/2,$M112,TRUE)-_xlfn.NORM.DIST(AND(EV$6&gt;=$F112,EV$6&lt;=$H112)*(EU$6-$F112+1),$J112/2,$M112,TRUE))/(1-2*_xlfn.NORM.DIST(0,$J112/2,$M112,TRUE))*$D112+($K112="Steady Growth")*(AND(EV$6&gt;=$F112,EV$6&lt;=$H112)*((EV$6-$F112+1)/($J112*($J112+1)/2)*$D112))+($K112="custom")*CustCF!EP112</f>
        <v/>
      </c>
      <c r="EW112" s="87">
        <f>($K112="Bell Curve")*(_xlfn.NORM.DIST(AND(EW$6&gt;=$F112,EW$6&lt;=$H112)*(EW$6-$F112+1),$J112/2,$M112,TRUE)-_xlfn.NORM.DIST(AND(EW$6&gt;=$F112,EW$6&lt;=$H112)*(EV$6-$F112+1),$J112/2,$M112,TRUE))/(1-2*_xlfn.NORM.DIST(0,$J112/2,$M112,TRUE))*$D112+($K112="Steady Growth")*(AND(EW$6&gt;=$F112,EW$6&lt;=$H112)*((EW$6-$F112+1)/($J112*($J112+1)/2)*$D112))+($K112="custom")*CustCF!EQ112</f>
        <v/>
      </c>
      <c r="EX112" s="87">
        <f>($K112="Bell Curve")*(_xlfn.NORM.DIST(AND(EX$6&gt;=$F112,EX$6&lt;=$H112)*(EX$6-$F112+1),$J112/2,$M112,TRUE)-_xlfn.NORM.DIST(AND(EX$6&gt;=$F112,EX$6&lt;=$H112)*(EW$6-$F112+1),$J112/2,$M112,TRUE))/(1-2*_xlfn.NORM.DIST(0,$J112/2,$M112,TRUE))*$D112+($K112="Steady Growth")*(AND(EX$6&gt;=$F112,EX$6&lt;=$H112)*((EX$6-$F112+1)/($J112*($J112+1)/2)*$D112))+($K112="custom")*CustCF!ER112</f>
        <v/>
      </c>
      <c r="EY112" s="87">
        <f>($K112="Bell Curve")*(_xlfn.NORM.DIST(AND(EY$6&gt;=$F112,EY$6&lt;=$H112)*(EY$6-$F112+1),$J112/2,$M112,TRUE)-_xlfn.NORM.DIST(AND(EY$6&gt;=$F112,EY$6&lt;=$H112)*(EX$6-$F112+1),$J112/2,$M112,TRUE))/(1-2*_xlfn.NORM.DIST(0,$J112/2,$M112,TRUE))*$D112+($K112="Steady Growth")*(AND(EY$6&gt;=$F112,EY$6&lt;=$H112)*((EY$6-$F112+1)/($J112*($J112+1)/2)*$D112))+($K112="custom")*CustCF!ES112</f>
        <v/>
      </c>
      <c r="EZ112" s="87">
        <f>($K112="Bell Curve")*(_xlfn.NORM.DIST(AND(EZ$6&gt;=$F112,EZ$6&lt;=$H112)*(EZ$6-$F112+1),$J112/2,$M112,TRUE)-_xlfn.NORM.DIST(AND(EZ$6&gt;=$F112,EZ$6&lt;=$H112)*(EY$6-$F112+1),$J112/2,$M112,TRUE))/(1-2*_xlfn.NORM.DIST(0,$J112/2,$M112,TRUE))*$D112+($K112="Steady Growth")*(AND(EZ$6&gt;=$F112,EZ$6&lt;=$H112)*((EZ$6-$F112+1)/($J112*($J112+1)/2)*$D112))+($K112="custom")*CustCF!ET112</f>
        <v/>
      </c>
      <c r="FA112" s="87">
        <f>($K112="Bell Curve")*(_xlfn.NORM.DIST(AND(FA$6&gt;=$F112,FA$6&lt;=$H112)*(FA$6-$F112+1),$J112/2,$M112,TRUE)-_xlfn.NORM.DIST(AND(FA$6&gt;=$F112,FA$6&lt;=$H112)*(EZ$6-$F112+1),$J112/2,$M112,TRUE))/(1-2*_xlfn.NORM.DIST(0,$J112/2,$M112,TRUE))*$D112+($K112="Steady Growth")*(AND(FA$6&gt;=$F112,FA$6&lt;=$H112)*((FA$6-$F112+1)/($J112*($J112+1)/2)*$D112))+($K112="custom")*CustCF!EU112</f>
        <v/>
      </c>
      <c r="FB112" s="87">
        <f>($K112="Bell Curve")*(_xlfn.NORM.DIST(AND(FB$6&gt;=$F112,FB$6&lt;=$H112)*(FB$6-$F112+1),$J112/2,$M112,TRUE)-_xlfn.NORM.DIST(AND(FB$6&gt;=$F112,FB$6&lt;=$H112)*(FA$6-$F112+1),$J112/2,$M112,TRUE))/(1-2*_xlfn.NORM.DIST(0,$J112/2,$M112,TRUE))*$D112+($K112="Steady Growth")*(AND(FB$6&gt;=$F112,FB$6&lt;=$H112)*((FB$6-$F112+1)/($J112*($J112+1)/2)*$D112))+($K112="custom")*CustCF!EV112</f>
        <v/>
      </c>
      <c r="FC112" s="87">
        <f>($K112="Bell Curve")*(_xlfn.NORM.DIST(AND(FC$6&gt;=$F112,FC$6&lt;=$H112)*(FC$6-$F112+1),$J112/2,$M112,TRUE)-_xlfn.NORM.DIST(AND(FC$6&gt;=$F112,FC$6&lt;=$H112)*(FB$6-$F112+1),$J112/2,$M112,TRUE))/(1-2*_xlfn.NORM.DIST(0,$J112/2,$M112,TRUE))*$D112+($K112="Steady Growth")*(AND(FC$6&gt;=$F112,FC$6&lt;=$H112)*((FC$6-$F112+1)/($J112*($J112+1)/2)*$D112))+($K112="custom")*CustCF!EW112</f>
        <v/>
      </c>
      <c r="FD112" s="87">
        <f>($K112="Bell Curve")*(_xlfn.NORM.DIST(AND(FD$6&gt;=$F112,FD$6&lt;=$H112)*(FD$6-$F112+1),$J112/2,$M112,TRUE)-_xlfn.NORM.DIST(AND(FD$6&gt;=$F112,FD$6&lt;=$H112)*(FC$6-$F112+1),$J112/2,$M112,TRUE))/(1-2*_xlfn.NORM.DIST(0,$J112/2,$M112,TRUE))*$D112+($K112="Steady Growth")*(AND(FD$6&gt;=$F112,FD$6&lt;=$H112)*((FD$6-$F112+1)/($J112*($J112+1)/2)*$D112))+($K112="custom")*CustCF!EX112</f>
        <v/>
      </c>
      <c r="FE112" s="87">
        <f>($K112="Bell Curve")*(_xlfn.NORM.DIST(AND(FE$6&gt;=$F112,FE$6&lt;=$H112)*(FE$6-$F112+1),$J112/2,$M112,TRUE)-_xlfn.NORM.DIST(AND(FE$6&gt;=$F112,FE$6&lt;=$H112)*(FD$6-$F112+1),$J112/2,$M112,TRUE))/(1-2*_xlfn.NORM.DIST(0,$J112/2,$M112,TRUE))*$D112+($K112="Steady Growth")*(AND(FE$6&gt;=$F112,FE$6&lt;=$H112)*((FE$6-$F112+1)/($J112*($J112+1)/2)*$D112))+($K112="custom")*CustCF!EY112</f>
        <v/>
      </c>
      <c r="FF112" s="87">
        <f>($K112="Bell Curve")*(_xlfn.NORM.DIST(AND(FF$6&gt;=$F112,FF$6&lt;=$H112)*(FF$6-$F112+1),$J112/2,$M112,TRUE)-_xlfn.NORM.DIST(AND(FF$6&gt;=$F112,FF$6&lt;=$H112)*(FE$6-$F112+1),$J112/2,$M112,TRUE))/(1-2*_xlfn.NORM.DIST(0,$J112/2,$M112,TRUE))*$D112+($K112="Steady Growth")*(AND(FF$6&gt;=$F112,FF$6&lt;=$H112)*((FF$6-$F112+1)/($J112*($J112+1)/2)*$D112))+($K112="custom")*CustCF!EZ112</f>
        <v/>
      </c>
      <c r="FG112" s="87">
        <f>($K112="Bell Curve")*(_xlfn.NORM.DIST(AND(FG$6&gt;=$F112,FG$6&lt;=$H112)*(FG$6-$F112+1),$J112/2,$M112,TRUE)-_xlfn.NORM.DIST(AND(FG$6&gt;=$F112,FG$6&lt;=$H112)*(FF$6-$F112+1),$J112/2,$M112,TRUE))/(1-2*_xlfn.NORM.DIST(0,$J112/2,$M112,TRUE))*$D112+($K112="Steady Growth")*(AND(FG$6&gt;=$F112,FG$6&lt;=$H112)*((FG$6-$F112+1)/($J112*($J112+1)/2)*$D112))+($K112="custom")*CustCF!FA112</f>
        <v/>
      </c>
      <c r="FH112" s="87">
        <f>($K112="Bell Curve")*(_xlfn.NORM.DIST(AND(FH$6&gt;=$F112,FH$6&lt;=$H112)*(FH$6-$F112+1),$J112/2,$M112,TRUE)-_xlfn.NORM.DIST(AND(FH$6&gt;=$F112,FH$6&lt;=$H112)*(FG$6-$F112+1),$J112/2,$M112,TRUE))/(1-2*_xlfn.NORM.DIST(0,$J112/2,$M112,TRUE))*$D112+($K112="Steady Growth")*(AND(FH$6&gt;=$F112,FH$6&lt;=$H112)*((FH$6-$F112+1)/($J112*($J112+1)/2)*$D112))+($K112="custom")*CustCF!FB112</f>
        <v/>
      </c>
      <c r="FI112" s="87">
        <f>($K112="Bell Curve")*(_xlfn.NORM.DIST(AND(FI$6&gt;=$F112,FI$6&lt;=$H112)*(FI$6-$F112+1),$J112/2,$M112,TRUE)-_xlfn.NORM.DIST(AND(FI$6&gt;=$F112,FI$6&lt;=$H112)*(FH$6-$F112+1),$J112/2,$M112,TRUE))/(1-2*_xlfn.NORM.DIST(0,$J112/2,$M112,TRUE))*$D112+($K112="Steady Growth")*(AND(FI$6&gt;=$F112,FI$6&lt;=$H112)*((FI$6-$F112+1)/($J112*($J112+1)/2)*$D112))+($K112="custom")*CustCF!FC112</f>
        <v/>
      </c>
      <c r="FJ112" s="87">
        <f>($K112="Bell Curve")*(_xlfn.NORM.DIST(AND(FJ$6&gt;=$F112,FJ$6&lt;=$H112)*(FJ$6-$F112+1),$J112/2,$M112,TRUE)-_xlfn.NORM.DIST(AND(FJ$6&gt;=$F112,FJ$6&lt;=$H112)*(FI$6-$F112+1),$J112/2,$M112,TRUE))/(1-2*_xlfn.NORM.DIST(0,$J112/2,$M112,TRUE))*$D112+($K112="Steady Growth")*(AND(FJ$6&gt;=$F112,FJ$6&lt;=$H112)*((FJ$6-$F112+1)/($J112*($J112+1)/2)*$D112))+($K112="custom")*CustCF!FD112</f>
        <v/>
      </c>
      <c r="FK112" s="87">
        <f>($K112="Bell Curve")*(_xlfn.NORM.DIST(AND(FK$6&gt;=$F112,FK$6&lt;=$H112)*(FK$6-$F112+1),$J112/2,$M112,TRUE)-_xlfn.NORM.DIST(AND(FK$6&gt;=$F112,FK$6&lt;=$H112)*(FJ$6-$F112+1),$J112/2,$M112,TRUE))/(1-2*_xlfn.NORM.DIST(0,$J112/2,$M112,TRUE))*$D112+($K112="Steady Growth")*(AND(FK$6&gt;=$F112,FK$6&lt;=$H112)*((FK$6-$F112+1)/($J112*($J112+1)/2)*$D112))+($K112="custom")*CustCF!FE112</f>
        <v/>
      </c>
      <c r="FL112" s="87">
        <f>($K112="Bell Curve")*(_xlfn.NORM.DIST(AND(FL$6&gt;=$F112,FL$6&lt;=$H112)*(FL$6-$F112+1),$J112/2,$M112,TRUE)-_xlfn.NORM.DIST(AND(FL$6&gt;=$F112,FL$6&lt;=$H112)*(FK$6-$F112+1),$J112/2,$M112,TRUE))/(1-2*_xlfn.NORM.DIST(0,$J112/2,$M112,TRUE))*$D112+($K112="Steady Growth")*(AND(FL$6&gt;=$F112,FL$6&lt;=$H112)*((FL$6-$F112+1)/($J112*($J112+1)/2)*$D112))+($K112="custom")*CustCF!FF112</f>
        <v/>
      </c>
      <c r="FM112" s="87">
        <f>($K112="Bell Curve")*(_xlfn.NORM.DIST(AND(FM$6&gt;=$F112,FM$6&lt;=$H112)*(FM$6-$F112+1),$J112/2,$M112,TRUE)-_xlfn.NORM.DIST(AND(FM$6&gt;=$F112,FM$6&lt;=$H112)*(FL$6-$F112+1),$J112/2,$M112,TRUE))/(1-2*_xlfn.NORM.DIST(0,$J112/2,$M112,TRUE))*$D112+($K112="Steady Growth")*(AND(FM$6&gt;=$F112,FM$6&lt;=$H112)*((FM$6-$F112+1)/($J112*($J112+1)/2)*$D112))+($K112="custom")*CustCF!FG112</f>
        <v/>
      </c>
      <c r="FN112" s="87">
        <f>($K112="Bell Curve")*(_xlfn.NORM.DIST(AND(FN$6&gt;=$F112,FN$6&lt;=$H112)*(FN$6-$F112+1),$J112/2,$M112,TRUE)-_xlfn.NORM.DIST(AND(FN$6&gt;=$F112,FN$6&lt;=$H112)*(FM$6-$F112+1),$J112/2,$M112,TRUE))/(1-2*_xlfn.NORM.DIST(0,$J112/2,$M112,TRUE))*$D112+($K112="Steady Growth")*(AND(FN$6&gt;=$F112,FN$6&lt;=$H112)*((FN$6-$F112+1)/($J112*($J112+1)/2)*$D112))+($K112="custom")*CustCF!FH112</f>
        <v/>
      </c>
      <c r="FO112" s="87">
        <f>($K112="Bell Curve")*(_xlfn.NORM.DIST(AND(FO$6&gt;=$F112,FO$6&lt;=$H112)*(FO$6-$F112+1),$J112/2,$M112,TRUE)-_xlfn.NORM.DIST(AND(FO$6&gt;=$F112,FO$6&lt;=$H112)*(FN$6-$F112+1),$J112/2,$M112,TRUE))/(1-2*_xlfn.NORM.DIST(0,$J112/2,$M112,TRUE))*$D112+($K112="Steady Growth")*(AND(FO$6&gt;=$F112,FO$6&lt;=$H112)*((FO$6-$F112+1)/($J112*($J112+1)/2)*$D112))+($K112="custom")*CustCF!FI112</f>
        <v/>
      </c>
      <c r="FP112" s="87">
        <f>($K112="Bell Curve")*(_xlfn.NORM.DIST(AND(FP$6&gt;=$F112,FP$6&lt;=$H112)*(FP$6-$F112+1),$J112/2,$M112,TRUE)-_xlfn.NORM.DIST(AND(FP$6&gt;=$F112,FP$6&lt;=$H112)*(FO$6-$F112+1),$J112/2,$M112,TRUE))/(1-2*_xlfn.NORM.DIST(0,$J112/2,$M112,TRUE))*$D112+($K112="Steady Growth")*(AND(FP$6&gt;=$F112,FP$6&lt;=$H112)*((FP$6-$F112+1)/($J112*($J112+1)/2)*$D112))+($K112="custom")*CustCF!FJ112</f>
        <v/>
      </c>
      <c r="FQ112" s="87">
        <f>($K112="Bell Curve")*(_xlfn.NORM.DIST(AND(FQ$6&gt;=$F112,FQ$6&lt;=$H112)*(FQ$6-$F112+1),$J112/2,$M112,TRUE)-_xlfn.NORM.DIST(AND(FQ$6&gt;=$F112,FQ$6&lt;=$H112)*(FP$6-$F112+1),$J112/2,$M112,TRUE))/(1-2*_xlfn.NORM.DIST(0,$J112/2,$M112,TRUE))*$D112+($K112="Steady Growth")*(AND(FQ$6&gt;=$F112,FQ$6&lt;=$H112)*((FQ$6-$F112+1)/($J112*($J112+1)/2)*$D112))+($K112="custom")*CustCF!FK112</f>
        <v/>
      </c>
      <c r="FR112" s="87">
        <f>($K112="Bell Curve")*(_xlfn.NORM.DIST(AND(FR$6&gt;=$F112,FR$6&lt;=$H112)*(FR$6-$F112+1),$J112/2,$M112,TRUE)-_xlfn.NORM.DIST(AND(FR$6&gt;=$F112,FR$6&lt;=$H112)*(FQ$6-$F112+1),$J112/2,$M112,TRUE))/(1-2*_xlfn.NORM.DIST(0,$J112/2,$M112,TRUE))*$D112+($K112="Steady Growth")*(AND(FR$6&gt;=$F112,FR$6&lt;=$H112)*((FR$6-$F112+1)/($J112*($J112+1)/2)*$D112))+($K112="custom")*CustCF!FL112</f>
        <v/>
      </c>
      <c r="FS112" s="87">
        <f>($K112="Bell Curve")*(_xlfn.NORM.DIST(AND(FS$6&gt;=$F112,FS$6&lt;=$H112)*(FS$6-$F112+1),$J112/2,$M112,TRUE)-_xlfn.NORM.DIST(AND(FS$6&gt;=$F112,FS$6&lt;=$H112)*(FR$6-$F112+1),$J112/2,$M112,TRUE))/(1-2*_xlfn.NORM.DIST(0,$J112/2,$M112,TRUE))*$D112+($K112="Steady Growth")*(AND(FS$6&gt;=$F112,FS$6&lt;=$H112)*((FS$6-$F112+1)/($J112*($J112+1)/2)*$D112))+($K112="custom")*CustCF!FM112</f>
        <v/>
      </c>
      <c r="FT112" s="87">
        <f>($K112="Bell Curve")*(_xlfn.NORM.DIST(AND(FT$6&gt;=$F112,FT$6&lt;=$H112)*(FT$6-$F112+1),$J112/2,$M112,TRUE)-_xlfn.NORM.DIST(AND(FT$6&gt;=$F112,FT$6&lt;=$H112)*(FS$6-$F112+1),$J112/2,$M112,TRUE))/(1-2*_xlfn.NORM.DIST(0,$J112/2,$M112,TRUE))*$D112+($K112="Steady Growth")*(AND(FT$6&gt;=$F112,FT$6&lt;=$H112)*((FT$6-$F112+1)/($J112*($J112+1)/2)*$D112))+($K112="custom")*CustCF!FN112</f>
        <v/>
      </c>
      <c r="FU112" s="87">
        <f>($K112="Bell Curve")*(_xlfn.NORM.DIST(AND(FU$6&gt;=$F112,FU$6&lt;=$H112)*(FU$6-$F112+1),$J112/2,$M112,TRUE)-_xlfn.NORM.DIST(AND(FU$6&gt;=$F112,FU$6&lt;=$H112)*(FT$6-$F112+1),$J112/2,$M112,TRUE))/(1-2*_xlfn.NORM.DIST(0,$J112/2,$M112,TRUE))*$D112+($K112="Steady Growth")*(AND(FU$6&gt;=$F112,FU$6&lt;=$H112)*((FU$6-$F112+1)/($J112*($J112+1)/2)*$D112))+($K112="custom")*CustCF!FO112</f>
        <v/>
      </c>
      <c r="FV112" s="87">
        <f>($K112="Bell Curve")*(_xlfn.NORM.DIST(AND(FV$6&gt;=$F112,FV$6&lt;=$H112)*(FV$6-$F112+1),$J112/2,$M112,TRUE)-_xlfn.NORM.DIST(AND(FV$6&gt;=$F112,FV$6&lt;=$H112)*(FU$6-$F112+1),$J112/2,$M112,TRUE))/(1-2*_xlfn.NORM.DIST(0,$J112/2,$M112,TRUE))*$D112+($K112="Steady Growth")*(AND(FV$6&gt;=$F112,FV$6&lt;=$H112)*((FV$6-$F112+1)/($J112*($J112+1)/2)*$D112))+($K112="custom")*CustCF!FP112</f>
        <v/>
      </c>
      <c r="FW112" s="87">
        <f>($K112="Bell Curve")*(_xlfn.NORM.DIST(AND(FW$6&gt;=$F112,FW$6&lt;=$H112)*(FW$6-$F112+1),$J112/2,$M112,TRUE)-_xlfn.NORM.DIST(AND(FW$6&gt;=$F112,FW$6&lt;=$H112)*(FV$6-$F112+1),$J112/2,$M112,TRUE))/(1-2*_xlfn.NORM.DIST(0,$J112/2,$M112,TRUE))*$D112+($K112="Steady Growth")*(AND(FW$6&gt;=$F112,FW$6&lt;=$H112)*((FW$6-$F112+1)/($J112*($J112+1)/2)*$D112))+($K112="custom")*CustCF!FQ112</f>
        <v/>
      </c>
      <c r="FX112" s="87">
        <f>($K112="Bell Curve")*(_xlfn.NORM.DIST(AND(FX$6&gt;=$F112,FX$6&lt;=$H112)*(FX$6-$F112+1),$J112/2,$M112,TRUE)-_xlfn.NORM.DIST(AND(FX$6&gt;=$F112,FX$6&lt;=$H112)*(FW$6-$F112+1),$J112/2,$M112,TRUE))/(1-2*_xlfn.NORM.DIST(0,$J112/2,$M112,TRUE))*$D112+($K112="Steady Growth")*(AND(FX$6&gt;=$F112,FX$6&lt;=$H112)*((FX$6-$F112+1)/($J112*($J112+1)/2)*$D112))+($K112="custom")*CustCF!FR112</f>
        <v/>
      </c>
      <c r="FY112" s="87">
        <f>($K112="Bell Curve")*(_xlfn.NORM.DIST(AND(FY$6&gt;=$F112,FY$6&lt;=$H112)*(FY$6-$F112+1),$J112/2,$M112,TRUE)-_xlfn.NORM.DIST(AND(FY$6&gt;=$F112,FY$6&lt;=$H112)*(FX$6-$F112+1),$J112/2,$M112,TRUE))/(1-2*_xlfn.NORM.DIST(0,$J112/2,$M112,TRUE))*$D112+($K112="Steady Growth")*(AND(FY$6&gt;=$F112,FY$6&lt;=$H112)*((FY$6-$F112+1)/($J112*($J112+1)/2)*$D112))+($K112="custom")*CustCF!FS112</f>
        <v/>
      </c>
      <c r="FZ112" s="87">
        <f>($K112="Bell Curve")*(_xlfn.NORM.DIST(AND(FZ$6&gt;=$F112,FZ$6&lt;=$H112)*(FZ$6-$F112+1),$J112/2,$M112,TRUE)-_xlfn.NORM.DIST(AND(FZ$6&gt;=$F112,FZ$6&lt;=$H112)*(FY$6-$F112+1),$J112/2,$M112,TRUE))/(1-2*_xlfn.NORM.DIST(0,$J112/2,$M112,TRUE))*$D112+($K112="Steady Growth")*(AND(FZ$6&gt;=$F112,FZ$6&lt;=$H112)*((FZ$6-$F112+1)/($J112*($J112+1)/2)*$D112))+($K112="custom")*CustCF!FT112</f>
        <v/>
      </c>
      <c r="GA112" s="87">
        <f>($K112="Bell Curve")*(_xlfn.NORM.DIST(AND(GA$6&gt;=$F112,GA$6&lt;=$H112)*(GA$6-$F112+1),$J112/2,$M112,TRUE)-_xlfn.NORM.DIST(AND(GA$6&gt;=$F112,GA$6&lt;=$H112)*(FZ$6-$F112+1),$J112/2,$M112,TRUE))/(1-2*_xlfn.NORM.DIST(0,$J112/2,$M112,TRUE))*$D112+($K112="Steady Growth")*(AND(GA$6&gt;=$F112,GA$6&lt;=$H112)*((GA$6-$F112+1)/($J112*($J112+1)/2)*$D112))+($K112="custom")*CustCF!FU112</f>
        <v/>
      </c>
      <c r="GB112" s="87">
        <f>($K112="Bell Curve")*(_xlfn.NORM.DIST(AND(GB$6&gt;=$F112,GB$6&lt;=$H112)*(GB$6-$F112+1),$J112/2,$M112,TRUE)-_xlfn.NORM.DIST(AND(GB$6&gt;=$F112,GB$6&lt;=$H112)*(GA$6-$F112+1),$J112/2,$M112,TRUE))/(1-2*_xlfn.NORM.DIST(0,$J112/2,$M112,TRUE))*$D112+($K112="Steady Growth")*(AND(GB$6&gt;=$F112,GB$6&lt;=$H112)*((GB$6-$F112+1)/($J112*($J112+1)/2)*$D112))+($K112="custom")*CustCF!FV112</f>
        <v/>
      </c>
      <c r="GC112" s="87">
        <f>($K112="Bell Curve")*(_xlfn.NORM.DIST(AND(GC$6&gt;=$F112,GC$6&lt;=$H112)*(GC$6-$F112+1),$J112/2,$M112,TRUE)-_xlfn.NORM.DIST(AND(GC$6&gt;=$F112,GC$6&lt;=$H112)*(GB$6-$F112+1),$J112/2,$M112,TRUE))/(1-2*_xlfn.NORM.DIST(0,$J112/2,$M112,TRUE))*$D112+($K112="Steady Growth")*(AND(GC$6&gt;=$F112,GC$6&lt;=$H112)*((GC$6-$F112+1)/($J112*($J112+1)/2)*$D112))+($K112="custom")*CustCF!FW112</f>
        <v/>
      </c>
      <c r="GD112" s="87">
        <f>($K112="Bell Curve")*(_xlfn.NORM.DIST(AND(GD$6&gt;=$F112,GD$6&lt;=$H112)*(GD$6-$F112+1),$J112/2,$M112,TRUE)-_xlfn.NORM.DIST(AND(GD$6&gt;=$F112,GD$6&lt;=$H112)*(GC$6-$F112+1),$J112/2,$M112,TRUE))/(1-2*_xlfn.NORM.DIST(0,$J112/2,$M112,TRUE))*$D112+($K112="Steady Growth")*(AND(GD$6&gt;=$F112,GD$6&lt;=$H112)*((GD$6-$F112+1)/($J112*($J112+1)/2)*$D112))+($K112="custom")*CustCF!FX112</f>
        <v/>
      </c>
      <c r="GE112" s="87">
        <f>($K112="Bell Curve")*(_xlfn.NORM.DIST(AND(GE$6&gt;=$F112,GE$6&lt;=$H112)*(GE$6-$F112+1),$J112/2,$M112,TRUE)-_xlfn.NORM.DIST(AND(GE$6&gt;=$F112,GE$6&lt;=$H112)*(GD$6-$F112+1),$J112/2,$M112,TRUE))/(1-2*_xlfn.NORM.DIST(0,$J112/2,$M112,TRUE))*$D112+($K112="Steady Growth")*(AND(GE$6&gt;=$F112,GE$6&lt;=$H112)*((GE$6-$F112+1)/($J112*($J112+1)/2)*$D112))+($K112="custom")*CustCF!FY112</f>
        <v/>
      </c>
      <c r="GF112" s="87">
        <f>($K112="Bell Curve")*(_xlfn.NORM.DIST(AND(GF$6&gt;=$F112,GF$6&lt;=$H112)*(GF$6-$F112+1),$J112/2,$M112,TRUE)-_xlfn.NORM.DIST(AND(GF$6&gt;=$F112,GF$6&lt;=$H112)*(GE$6-$F112+1),$J112/2,$M112,TRUE))/(1-2*_xlfn.NORM.DIST(0,$J112/2,$M112,TRUE))*$D112+($K112="Steady Growth")*(AND(GF$6&gt;=$F112,GF$6&lt;=$H112)*((GF$6-$F112+1)/($J112*($J112+1)/2)*$D112))+($K112="custom")*CustCF!FZ112</f>
        <v/>
      </c>
      <c r="GG112" s="87">
        <f>($K112="Bell Curve")*(_xlfn.NORM.DIST(AND(GG$6&gt;=$F112,GG$6&lt;=$H112)*(GG$6-$F112+1),$J112/2,$M112,TRUE)-_xlfn.NORM.DIST(AND(GG$6&gt;=$F112,GG$6&lt;=$H112)*(GF$6-$F112+1),$J112/2,$M112,TRUE))/(1-2*_xlfn.NORM.DIST(0,$J112/2,$M112,TRUE))*$D112+($K112="Steady Growth")*(AND(GG$6&gt;=$F112,GG$6&lt;=$H112)*((GG$6-$F112+1)/($J112*($J112+1)/2)*$D112))+($K112="custom")*CustCF!GA112</f>
        <v/>
      </c>
      <c r="GH112" s="87">
        <f>($K112="Bell Curve")*(_xlfn.NORM.DIST(AND(GH$6&gt;=$F112,GH$6&lt;=$H112)*(GH$6-$F112+1),$J112/2,$M112,TRUE)-_xlfn.NORM.DIST(AND(GH$6&gt;=$F112,GH$6&lt;=$H112)*(GG$6-$F112+1),$J112/2,$M112,TRUE))/(1-2*_xlfn.NORM.DIST(0,$J112/2,$M112,TRUE))*$D112+($K112="Steady Growth")*(AND(GH$6&gt;=$F112,GH$6&lt;=$H112)*((GH$6-$F112+1)/($J112*($J112+1)/2)*$D112))+($K112="custom")*CustCF!GB112</f>
        <v/>
      </c>
      <c r="GI112" s="87">
        <f>($K112="Bell Curve")*(_xlfn.NORM.DIST(AND(GI$6&gt;=$F112,GI$6&lt;=$H112)*(GI$6-$F112+1),$J112/2,$M112,TRUE)-_xlfn.NORM.DIST(AND(GI$6&gt;=$F112,GI$6&lt;=$H112)*(GH$6-$F112+1),$J112/2,$M112,TRUE))/(1-2*_xlfn.NORM.DIST(0,$J112/2,$M112,TRUE))*$D112+($K112="Steady Growth")*(AND(GI$6&gt;=$F112,GI$6&lt;=$H112)*((GI$6-$F112+1)/($J112*($J112+1)/2)*$D112))+($K112="custom")*CustCF!GC112</f>
        <v/>
      </c>
      <c r="GJ112" s="87">
        <f>($K112="Bell Curve")*(_xlfn.NORM.DIST(AND(GJ$6&gt;=$F112,GJ$6&lt;=$H112)*(GJ$6-$F112+1),$J112/2,$M112,TRUE)-_xlfn.NORM.DIST(AND(GJ$6&gt;=$F112,GJ$6&lt;=$H112)*(GI$6-$F112+1),$J112/2,$M112,TRUE))/(1-2*_xlfn.NORM.DIST(0,$J112/2,$M112,TRUE))*$D112+($K112="Steady Growth")*(AND(GJ$6&gt;=$F112,GJ$6&lt;=$H112)*((GJ$6-$F112+1)/($J112*($J112+1)/2)*$D112))+($K112="custom")*CustCF!GD112</f>
        <v/>
      </c>
      <c r="GK112" s="87">
        <f>($K112="Bell Curve")*(_xlfn.NORM.DIST(AND(GK$6&gt;=$F112,GK$6&lt;=$H112)*(GK$6-$F112+1),$J112/2,$M112,TRUE)-_xlfn.NORM.DIST(AND(GK$6&gt;=$F112,GK$6&lt;=$H112)*(GJ$6-$F112+1),$J112/2,$M112,TRUE))/(1-2*_xlfn.NORM.DIST(0,$J112/2,$M112,TRUE))*$D112+($K112="Steady Growth")*(AND(GK$6&gt;=$F112,GK$6&lt;=$H112)*((GK$6-$F112+1)/($J112*($J112+1)/2)*$D112))+($K112="custom")*CustCF!GE112</f>
        <v/>
      </c>
      <c r="GL112" s="87">
        <f>($K112="Bell Curve")*(_xlfn.NORM.DIST(AND(GL$6&gt;=$F112,GL$6&lt;=$H112)*(GL$6-$F112+1),$J112/2,$M112,TRUE)-_xlfn.NORM.DIST(AND(GL$6&gt;=$F112,GL$6&lt;=$H112)*(GK$6-$F112+1),$J112/2,$M112,TRUE))/(1-2*_xlfn.NORM.DIST(0,$J112/2,$M112,TRUE))*$D112+($K112="Steady Growth")*(AND(GL$6&gt;=$F112,GL$6&lt;=$H112)*((GL$6-$F112+1)/($J112*($J112+1)/2)*$D112))+($K112="custom")*CustCF!GF112</f>
        <v/>
      </c>
      <c r="GM112" s="87">
        <f>($K112="Bell Curve")*(_xlfn.NORM.DIST(AND(GM$6&gt;=$F112,GM$6&lt;=$H112)*(GM$6-$F112+1),$J112/2,$M112,TRUE)-_xlfn.NORM.DIST(AND(GM$6&gt;=$F112,GM$6&lt;=$H112)*(GL$6-$F112+1),$J112/2,$M112,TRUE))/(1-2*_xlfn.NORM.DIST(0,$J112/2,$M112,TRUE))*$D112+($K112="Steady Growth")*(AND(GM$6&gt;=$F112,GM$6&lt;=$H112)*((GM$6-$F112+1)/($J112*($J112+1)/2)*$D112))+($K112="custom")*CustCF!GG112</f>
        <v/>
      </c>
      <c r="GN112" s="257">
        <f>($K112="Bell Curve")*(_xlfn.NORM.DIST(AND(GN$6&gt;=$F112,GN$6&lt;=$H112)*(GN$6-$F112+1),$J112/2,$M112,TRUE)-_xlfn.NORM.DIST(AND(GN$6&gt;=$F112,GN$6&lt;=$H112)*(GM$6-$F112+1),$J112/2,$M112,TRUE))/(1-2*_xlfn.NORM.DIST(0,$J112/2,$M112,TRUE))*$D112+($K112="Steady Growth")*(AND(GN$6&gt;=$F112,GN$6&lt;=$H112)*((GN$6-$F112+1)/($J112*($J112+1)/2)*$D112))+($K112="custom")*CustCF!GH112</f>
        <v/>
      </c>
      <c r="GO112" s="1" t="n"/>
      <c r="GP112" s="63" t="n"/>
    </row>
    <row r="113" hidden="1" outlineLevel="1">
      <c r="A113" s="1" t="n"/>
      <c r="B113" s="1" t="n"/>
      <c r="C113" s="251">
        <f>Budget!AB24</f>
        <v/>
      </c>
      <c r="D113" s="14">
        <f>Budget!AC24</f>
        <v/>
      </c>
      <c r="E113" s="14">
        <f>IF(D113&lt;&gt;0,F113,"")</f>
        <v/>
      </c>
      <c r="F113" s="252" t="n">
        <v>0</v>
      </c>
      <c r="G113" s="921">
        <f>IF(L113="custom",CustCF!F113,INDEX($P$8:$GN$8,MATCH(F113,$P$6:$GN$6,0)))</f>
        <v/>
      </c>
      <c r="H113" s="252" t="n">
        <v>0</v>
      </c>
      <c r="I113" s="921">
        <f>IF(L113="custom",CustCF!G113,INDEX($P$8:$GN$8,MATCH(H113,$P$6:$GN$6,0)))</f>
        <v/>
      </c>
      <c r="J113" s="249">
        <f>H113-F113+1</f>
        <v/>
      </c>
      <c r="K113" s="254" t="inlineStr">
        <is>
          <t>Bell Curve</t>
        </is>
      </c>
      <c r="L113" s="255" t="inlineStr">
        <is>
          <t>Flat (9)</t>
        </is>
      </c>
      <c r="M113" s="256">
        <f>INDEX($D$261:$D$266,MATCH(L113,$C$261:$C$266,0))</f>
        <v/>
      </c>
      <c r="N113" s="13">
        <f>SUM(P113:GN113)</f>
        <v/>
      </c>
      <c r="O113" s="14" t="n"/>
      <c r="P113" s="87">
        <f>($K113="Bell Curve")*(_xlfn.NORM.DIST(AND(P$6&gt;=$F113,P$6&lt;=$H113)*(P$6-$F113+1),$J113/2,$M113,TRUE)-_xlfn.NORM.DIST(AND(P$6&gt;=$F113,P$6&lt;=$H113)*(O$6-$F113+1),$J113/2,$M113,TRUE))/(1-2*_xlfn.NORM.DIST(0,$J113/2,$M113,TRUE))*$D113+($K113="Steady Growth")*(AND(P$6&gt;=$F113,P$6&lt;=$H113)*((P$6-$F113+1)/($J113*($J113+1)/2)*$D113))+($K113="custom")*CustCF!J113</f>
        <v/>
      </c>
      <c r="Q113" s="87">
        <f>($K113="Bell Curve")*(_xlfn.NORM.DIST(AND(Q$6&gt;=$F113,Q$6&lt;=$H113)*(Q$6-$F113+1),$J113/2,$M113,TRUE)-_xlfn.NORM.DIST(AND(Q$6&gt;=$F113,Q$6&lt;=$H113)*(P$6-$F113+1),$J113/2,$M113,TRUE))/(1-2*_xlfn.NORM.DIST(0,$J113/2,$M113,TRUE))*$D113+($K113="Steady Growth")*(AND(Q$6&gt;=$F113,Q$6&lt;=$H113)*((Q$6-$F113+1)/($J113*($J113+1)/2)*$D113))+($K113="custom")*CustCF!K113</f>
        <v/>
      </c>
      <c r="R113" s="87">
        <f>($K113="Bell Curve")*(_xlfn.NORM.DIST(AND(R$6&gt;=$F113,R$6&lt;=$H113)*(R$6-$F113+1),$J113/2,$M113,TRUE)-_xlfn.NORM.DIST(AND(R$6&gt;=$F113,R$6&lt;=$H113)*(Q$6-$F113+1),$J113/2,$M113,TRUE))/(1-2*_xlfn.NORM.DIST(0,$J113/2,$M113,TRUE))*$D113+($K113="Steady Growth")*(AND(R$6&gt;=$F113,R$6&lt;=$H113)*((R$6-$F113+1)/($J113*($J113+1)/2)*$D113))+($K113="custom")*CustCF!L113</f>
        <v/>
      </c>
      <c r="S113" s="87">
        <f>($K113="Bell Curve")*(_xlfn.NORM.DIST(AND(S$6&gt;=$F113,S$6&lt;=$H113)*(S$6-$F113+1),$J113/2,$M113,TRUE)-_xlfn.NORM.DIST(AND(S$6&gt;=$F113,S$6&lt;=$H113)*(R$6-$F113+1),$J113/2,$M113,TRUE))/(1-2*_xlfn.NORM.DIST(0,$J113/2,$M113,TRUE))*$D113+($K113="Steady Growth")*(AND(S$6&gt;=$F113,S$6&lt;=$H113)*((S$6-$F113+1)/($J113*($J113+1)/2)*$D113))+($K113="custom")*CustCF!M113</f>
        <v/>
      </c>
      <c r="T113" s="87">
        <f>($K113="Bell Curve")*(_xlfn.NORM.DIST(AND(T$6&gt;=$F113,T$6&lt;=$H113)*(T$6-$F113+1),$J113/2,$M113,TRUE)-_xlfn.NORM.DIST(AND(T$6&gt;=$F113,T$6&lt;=$H113)*(S$6-$F113+1),$J113/2,$M113,TRUE))/(1-2*_xlfn.NORM.DIST(0,$J113/2,$M113,TRUE))*$D113+($K113="Steady Growth")*(AND(T$6&gt;=$F113,T$6&lt;=$H113)*((T$6-$F113+1)/($J113*($J113+1)/2)*$D113))+($K113="custom")*CustCF!N113</f>
        <v/>
      </c>
      <c r="U113" s="87">
        <f>($K113="Bell Curve")*(_xlfn.NORM.DIST(AND(U$6&gt;=$F113,U$6&lt;=$H113)*(U$6-$F113+1),$J113/2,$M113,TRUE)-_xlfn.NORM.DIST(AND(U$6&gt;=$F113,U$6&lt;=$H113)*(T$6-$F113+1),$J113/2,$M113,TRUE))/(1-2*_xlfn.NORM.DIST(0,$J113/2,$M113,TRUE))*$D113+($K113="Steady Growth")*(AND(U$6&gt;=$F113,U$6&lt;=$H113)*((U$6-$F113+1)/($J113*($J113+1)/2)*$D113))+($K113="custom")*CustCF!O113</f>
        <v/>
      </c>
      <c r="V113" s="87">
        <f>($K113="Bell Curve")*(_xlfn.NORM.DIST(AND(V$6&gt;=$F113,V$6&lt;=$H113)*(V$6-$F113+1),$J113/2,$M113,TRUE)-_xlfn.NORM.DIST(AND(V$6&gt;=$F113,V$6&lt;=$H113)*(U$6-$F113+1),$J113/2,$M113,TRUE))/(1-2*_xlfn.NORM.DIST(0,$J113/2,$M113,TRUE))*$D113+($K113="Steady Growth")*(AND(V$6&gt;=$F113,V$6&lt;=$H113)*((V$6-$F113+1)/($J113*($J113+1)/2)*$D113))+($K113="custom")*CustCF!P113</f>
        <v/>
      </c>
      <c r="W113" s="87">
        <f>($K113="Bell Curve")*(_xlfn.NORM.DIST(AND(W$6&gt;=$F113,W$6&lt;=$H113)*(W$6-$F113+1),$J113/2,$M113,TRUE)-_xlfn.NORM.DIST(AND(W$6&gt;=$F113,W$6&lt;=$H113)*(V$6-$F113+1),$J113/2,$M113,TRUE))/(1-2*_xlfn.NORM.DIST(0,$J113/2,$M113,TRUE))*$D113+($K113="Steady Growth")*(AND(W$6&gt;=$F113,W$6&lt;=$H113)*((W$6-$F113+1)/($J113*($J113+1)/2)*$D113))+($K113="custom")*CustCF!Q113</f>
        <v/>
      </c>
      <c r="X113" s="87">
        <f>($K113="Bell Curve")*(_xlfn.NORM.DIST(AND(X$6&gt;=$F113,X$6&lt;=$H113)*(X$6-$F113+1),$J113/2,$M113,TRUE)-_xlfn.NORM.DIST(AND(X$6&gt;=$F113,X$6&lt;=$H113)*(W$6-$F113+1),$J113/2,$M113,TRUE))/(1-2*_xlfn.NORM.DIST(0,$J113/2,$M113,TRUE))*$D113+($K113="Steady Growth")*(AND(X$6&gt;=$F113,X$6&lt;=$H113)*((X$6-$F113+1)/($J113*($J113+1)/2)*$D113))+($K113="custom")*CustCF!R113</f>
        <v/>
      </c>
      <c r="Y113" s="87">
        <f>($K113="Bell Curve")*(_xlfn.NORM.DIST(AND(Y$6&gt;=$F113,Y$6&lt;=$H113)*(Y$6-$F113+1),$J113/2,$M113,TRUE)-_xlfn.NORM.DIST(AND(Y$6&gt;=$F113,Y$6&lt;=$H113)*(X$6-$F113+1),$J113/2,$M113,TRUE))/(1-2*_xlfn.NORM.DIST(0,$J113/2,$M113,TRUE))*$D113+($K113="Steady Growth")*(AND(Y$6&gt;=$F113,Y$6&lt;=$H113)*((Y$6-$F113+1)/($J113*($J113+1)/2)*$D113))+($K113="custom")*CustCF!S113</f>
        <v/>
      </c>
      <c r="Z113" s="87">
        <f>($K113="Bell Curve")*(_xlfn.NORM.DIST(AND(Z$6&gt;=$F113,Z$6&lt;=$H113)*(Z$6-$F113+1),$J113/2,$M113,TRUE)-_xlfn.NORM.DIST(AND(Z$6&gt;=$F113,Z$6&lt;=$H113)*(Y$6-$F113+1),$J113/2,$M113,TRUE))/(1-2*_xlfn.NORM.DIST(0,$J113/2,$M113,TRUE))*$D113+($K113="Steady Growth")*(AND(Z$6&gt;=$F113,Z$6&lt;=$H113)*((Z$6-$F113+1)/($J113*($J113+1)/2)*$D113))+($K113="custom")*CustCF!T113</f>
        <v/>
      </c>
      <c r="AA113" s="87">
        <f>($K113="Bell Curve")*(_xlfn.NORM.DIST(AND(AA$6&gt;=$F113,AA$6&lt;=$H113)*(AA$6-$F113+1),$J113/2,$M113,TRUE)-_xlfn.NORM.DIST(AND(AA$6&gt;=$F113,AA$6&lt;=$H113)*(Z$6-$F113+1),$J113/2,$M113,TRUE))/(1-2*_xlfn.NORM.DIST(0,$J113/2,$M113,TRUE))*$D113+($K113="Steady Growth")*(AND(AA$6&gt;=$F113,AA$6&lt;=$H113)*((AA$6-$F113+1)/($J113*($J113+1)/2)*$D113))+($K113="custom")*CustCF!U113</f>
        <v/>
      </c>
      <c r="AB113" s="87">
        <f>($K113="Bell Curve")*(_xlfn.NORM.DIST(AND(AB$6&gt;=$F113,AB$6&lt;=$H113)*(AB$6-$F113+1),$J113/2,$M113,TRUE)-_xlfn.NORM.DIST(AND(AB$6&gt;=$F113,AB$6&lt;=$H113)*(AA$6-$F113+1),$J113/2,$M113,TRUE))/(1-2*_xlfn.NORM.DIST(0,$J113/2,$M113,TRUE))*$D113+($K113="Steady Growth")*(AND(AB$6&gt;=$F113,AB$6&lt;=$H113)*((AB$6-$F113+1)/($J113*($J113+1)/2)*$D113))+($K113="custom")*CustCF!V113</f>
        <v/>
      </c>
      <c r="AC113" s="87">
        <f>($K113="Bell Curve")*(_xlfn.NORM.DIST(AND(AC$6&gt;=$F113,AC$6&lt;=$H113)*(AC$6-$F113+1),$J113/2,$M113,TRUE)-_xlfn.NORM.DIST(AND(AC$6&gt;=$F113,AC$6&lt;=$H113)*(AB$6-$F113+1),$J113/2,$M113,TRUE))/(1-2*_xlfn.NORM.DIST(0,$J113/2,$M113,TRUE))*$D113+($K113="Steady Growth")*(AND(AC$6&gt;=$F113,AC$6&lt;=$H113)*((AC$6-$F113+1)/($J113*($J113+1)/2)*$D113))+($K113="custom")*CustCF!W113</f>
        <v/>
      </c>
      <c r="AD113" s="87">
        <f>($K113="Bell Curve")*(_xlfn.NORM.DIST(AND(AD$6&gt;=$F113,AD$6&lt;=$H113)*(AD$6-$F113+1),$J113/2,$M113,TRUE)-_xlfn.NORM.DIST(AND(AD$6&gt;=$F113,AD$6&lt;=$H113)*(AC$6-$F113+1),$J113/2,$M113,TRUE))/(1-2*_xlfn.NORM.DIST(0,$J113/2,$M113,TRUE))*$D113+($K113="Steady Growth")*(AND(AD$6&gt;=$F113,AD$6&lt;=$H113)*((AD$6-$F113+1)/($J113*($J113+1)/2)*$D113))+($K113="custom")*CustCF!X113</f>
        <v/>
      </c>
      <c r="AE113" s="87">
        <f>($K113="Bell Curve")*(_xlfn.NORM.DIST(AND(AE$6&gt;=$F113,AE$6&lt;=$H113)*(AE$6-$F113+1),$J113/2,$M113,TRUE)-_xlfn.NORM.DIST(AND(AE$6&gt;=$F113,AE$6&lt;=$H113)*(AD$6-$F113+1),$J113/2,$M113,TRUE))/(1-2*_xlfn.NORM.DIST(0,$J113/2,$M113,TRUE))*$D113+($K113="Steady Growth")*(AND(AE$6&gt;=$F113,AE$6&lt;=$H113)*((AE$6-$F113+1)/($J113*($J113+1)/2)*$D113))+($K113="custom")*CustCF!Y113</f>
        <v/>
      </c>
      <c r="AF113" s="87">
        <f>($K113="Bell Curve")*(_xlfn.NORM.DIST(AND(AF$6&gt;=$F113,AF$6&lt;=$H113)*(AF$6-$F113+1),$J113/2,$M113,TRUE)-_xlfn.NORM.DIST(AND(AF$6&gt;=$F113,AF$6&lt;=$H113)*(AE$6-$F113+1),$J113/2,$M113,TRUE))/(1-2*_xlfn.NORM.DIST(0,$J113/2,$M113,TRUE))*$D113+($K113="Steady Growth")*(AND(AF$6&gt;=$F113,AF$6&lt;=$H113)*((AF$6-$F113+1)/($J113*($J113+1)/2)*$D113))+($K113="custom")*CustCF!Z113</f>
        <v/>
      </c>
      <c r="AG113" s="87">
        <f>($K113="Bell Curve")*(_xlfn.NORM.DIST(AND(AG$6&gt;=$F113,AG$6&lt;=$H113)*(AG$6-$F113+1),$J113/2,$M113,TRUE)-_xlfn.NORM.DIST(AND(AG$6&gt;=$F113,AG$6&lt;=$H113)*(AF$6-$F113+1),$J113/2,$M113,TRUE))/(1-2*_xlfn.NORM.DIST(0,$J113/2,$M113,TRUE))*$D113+($K113="Steady Growth")*(AND(AG$6&gt;=$F113,AG$6&lt;=$H113)*((AG$6-$F113+1)/($J113*($J113+1)/2)*$D113))+($K113="custom")*CustCF!AA113</f>
        <v/>
      </c>
      <c r="AH113" s="87">
        <f>($K113="Bell Curve")*(_xlfn.NORM.DIST(AND(AH$6&gt;=$F113,AH$6&lt;=$H113)*(AH$6-$F113+1),$J113/2,$M113,TRUE)-_xlfn.NORM.DIST(AND(AH$6&gt;=$F113,AH$6&lt;=$H113)*(AG$6-$F113+1),$J113/2,$M113,TRUE))/(1-2*_xlfn.NORM.DIST(0,$J113/2,$M113,TRUE))*$D113+($K113="Steady Growth")*(AND(AH$6&gt;=$F113,AH$6&lt;=$H113)*((AH$6-$F113+1)/($J113*($J113+1)/2)*$D113))+($K113="custom")*CustCF!AB113</f>
        <v/>
      </c>
      <c r="AI113" s="87">
        <f>($K113="Bell Curve")*(_xlfn.NORM.DIST(AND(AI$6&gt;=$F113,AI$6&lt;=$H113)*(AI$6-$F113+1),$J113/2,$M113,TRUE)-_xlfn.NORM.DIST(AND(AI$6&gt;=$F113,AI$6&lt;=$H113)*(AH$6-$F113+1),$J113/2,$M113,TRUE))/(1-2*_xlfn.NORM.DIST(0,$J113/2,$M113,TRUE))*$D113+($K113="Steady Growth")*(AND(AI$6&gt;=$F113,AI$6&lt;=$H113)*((AI$6-$F113+1)/($J113*($J113+1)/2)*$D113))+($K113="custom")*CustCF!AC113</f>
        <v/>
      </c>
      <c r="AJ113" s="87">
        <f>($K113="Bell Curve")*(_xlfn.NORM.DIST(AND(AJ$6&gt;=$F113,AJ$6&lt;=$H113)*(AJ$6-$F113+1),$J113/2,$M113,TRUE)-_xlfn.NORM.DIST(AND(AJ$6&gt;=$F113,AJ$6&lt;=$H113)*(AI$6-$F113+1),$J113/2,$M113,TRUE))/(1-2*_xlfn.NORM.DIST(0,$J113/2,$M113,TRUE))*$D113+($K113="Steady Growth")*(AND(AJ$6&gt;=$F113,AJ$6&lt;=$H113)*((AJ$6-$F113+1)/($J113*($J113+1)/2)*$D113))+($K113="custom")*CustCF!AD113</f>
        <v/>
      </c>
      <c r="AK113" s="87">
        <f>($K113="Bell Curve")*(_xlfn.NORM.DIST(AND(AK$6&gt;=$F113,AK$6&lt;=$H113)*(AK$6-$F113+1),$J113/2,$M113,TRUE)-_xlfn.NORM.DIST(AND(AK$6&gt;=$F113,AK$6&lt;=$H113)*(AJ$6-$F113+1),$J113/2,$M113,TRUE))/(1-2*_xlfn.NORM.DIST(0,$J113/2,$M113,TRUE))*$D113+($K113="Steady Growth")*(AND(AK$6&gt;=$F113,AK$6&lt;=$H113)*((AK$6-$F113+1)/($J113*($J113+1)/2)*$D113))+($K113="custom")*CustCF!AE113</f>
        <v/>
      </c>
      <c r="AL113" s="87">
        <f>($K113="Bell Curve")*(_xlfn.NORM.DIST(AND(AL$6&gt;=$F113,AL$6&lt;=$H113)*(AL$6-$F113+1),$J113/2,$M113,TRUE)-_xlfn.NORM.DIST(AND(AL$6&gt;=$F113,AL$6&lt;=$H113)*(AK$6-$F113+1),$J113/2,$M113,TRUE))/(1-2*_xlfn.NORM.DIST(0,$J113/2,$M113,TRUE))*$D113+($K113="Steady Growth")*(AND(AL$6&gt;=$F113,AL$6&lt;=$H113)*((AL$6-$F113+1)/($J113*($J113+1)/2)*$D113))+($K113="custom")*CustCF!AF113</f>
        <v/>
      </c>
      <c r="AM113" s="87">
        <f>($K113="Bell Curve")*(_xlfn.NORM.DIST(AND(AM$6&gt;=$F113,AM$6&lt;=$H113)*(AM$6-$F113+1),$J113/2,$M113,TRUE)-_xlfn.NORM.DIST(AND(AM$6&gt;=$F113,AM$6&lt;=$H113)*(AL$6-$F113+1),$J113/2,$M113,TRUE))/(1-2*_xlfn.NORM.DIST(0,$J113/2,$M113,TRUE))*$D113+($K113="Steady Growth")*(AND(AM$6&gt;=$F113,AM$6&lt;=$H113)*((AM$6-$F113+1)/($J113*($J113+1)/2)*$D113))+($K113="custom")*CustCF!AG113</f>
        <v/>
      </c>
      <c r="AN113" s="87">
        <f>($K113="Bell Curve")*(_xlfn.NORM.DIST(AND(AN$6&gt;=$F113,AN$6&lt;=$H113)*(AN$6-$F113+1),$J113/2,$M113,TRUE)-_xlfn.NORM.DIST(AND(AN$6&gt;=$F113,AN$6&lt;=$H113)*(AM$6-$F113+1),$J113/2,$M113,TRUE))/(1-2*_xlfn.NORM.DIST(0,$J113/2,$M113,TRUE))*$D113+($K113="Steady Growth")*(AND(AN$6&gt;=$F113,AN$6&lt;=$H113)*((AN$6-$F113+1)/($J113*($J113+1)/2)*$D113))+($K113="custom")*CustCF!AH113</f>
        <v/>
      </c>
      <c r="AO113" s="87">
        <f>($K113="Bell Curve")*(_xlfn.NORM.DIST(AND(AO$6&gt;=$F113,AO$6&lt;=$H113)*(AO$6-$F113+1),$J113/2,$M113,TRUE)-_xlfn.NORM.DIST(AND(AO$6&gt;=$F113,AO$6&lt;=$H113)*(AN$6-$F113+1),$J113/2,$M113,TRUE))/(1-2*_xlfn.NORM.DIST(0,$J113/2,$M113,TRUE))*$D113+($K113="Steady Growth")*(AND(AO$6&gt;=$F113,AO$6&lt;=$H113)*((AO$6-$F113+1)/($J113*($J113+1)/2)*$D113))+($K113="custom")*CustCF!AI113</f>
        <v/>
      </c>
      <c r="AP113" s="87">
        <f>($K113="Bell Curve")*(_xlfn.NORM.DIST(AND(AP$6&gt;=$F113,AP$6&lt;=$H113)*(AP$6-$F113+1),$J113/2,$M113,TRUE)-_xlfn.NORM.DIST(AND(AP$6&gt;=$F113,AP$6&lt;=$H113)*(AO$6-$F113+1),$J113/2,$M113,TRUE))/(1-2*_xlfn.NORM.DIST(0,$J113/2,$M113,TRUE))*$D113+($K113="Steady Growth")*(AND(AP$6&gt;=$F113,AP$6&lt;=$H113)*((AP$6-$F113+1)/($J113*($J113+1)/2)*$D113))+($K113="custom")*CustCF!AJ113</f>
        <v/>
      </c>
      <c r="AQ113" s="87">
        <f>($K113="Bell Curve")*(_xlfn.NORM.DIST(AND(AQ$6&gt;=$F113,AQ$6&lt;=$H113)*(AQ$6-$F113+1),$J113/2,$M113,TRUE)-_xlfn.NORM.DIST(AND(AQ$6&gt;=$F113,AQ$6&lt;=$H113)*(AP$6-$F113+1),$J113/2,$M113,TRUE))/(1-2*_xlfn.NORM.DIST(0,$J113/2,$M113,TRUE))*$D113+($K113="Steady Growth")*(AND(AQ$6&gt;=$F113,AQ$6&lt;=$H113)*((AQ$6-$F113+1)/($J113*($J113+1)/2)*$D113))+($K113="custom")*CustCF!AK113</f>
        <v/>
      </c>
      <c r="AR113" s="87">
        <f>($K113="Bell Curve")*(_xlfn.NORM.DIST(AND(AR$6&gt;=$F113,AR$6&lt;=$H113)*(AR$6-$F113+1),$J113/2,$M113,TRUE)-_xlfn.NORM.DIST(AND(AR$6&gt;=$F113,AR$6&lt;=$H113)*(AQ$6-$F113+1),$J113/2,$M113,TRUE))/(1-2*_xlfn.NORM.DIST(0,$J113/2,$M113,TRUE))*$D113+($K113="Steady Growth")*(AND(AR$6&gt;=$F113,AR$6&lt;=$H113)*((AR$6-$F113+1)/($J113*($J113+1)/2)*$D113))+($K113="custom")*CustCF!AL113</f>
        <v/>
      </c>
      <c r="AS113" s="87">
        <f>($K113="Bell Curve")*(_xlfn.NORM.DIST(AND(AS$6&gt;=$F113,AS$6&lt;=$H113)*(AS$6-$F113+1),$J113/2,$M113,TRUE)-_xlfn.NORM.DIST(AND(AS$6&gt;=$F113,AS$6&lt;=$H113)*(AR$6-$F113+1),$J113/2,$M113,TRUE))/(1-2*_xlfn.NORM.DIST(0,$J113/2,$M113,TRUE))*$D113+($K113="Steady Growth")*(AND(AS$6&gt;=$F113,AS$6&lt;=$H113)*((AS$6-$F113+1)/($J113*($J113+1)/2)*$D113))+($K113="custom")*CustCF!AM113</f>
        <v/>
      </c>
      <c r="AT113" s="87">
        <f>($K113="Bell Curve")*(_xlfn.NORM.DIST(AND(AT$6&gt;=$F113,AT$6&lt;=$H113)*(AT$6-$F113+1),$J113/2,$M113,TRUE)-_xlfn.NORM.DIST(AND(AT$6&gt;=$F113,AT$6&lt;=$H113)*(AS$6-$F113+1),$J113/2,$M113,TRUE))/(1-2*_xlfn.NORM.DIST(0,$J113/2,$M113,TRUE))*$D113+($K113="Steady Growth")*(AND(AT$6&gt;=$F113,AT$6&lt;=$H113)*((AT$6-$F113+1)/($J113*($J113+1)/2)*$D113))+($K113="custom")*CustCF!AN113</f>
        <v/>
      </c>
      <c r="AU113" s="87">
        <f>($K113="Bell Curve")*(_xlfn.NORM.DIST(AND(AU$6&gt;=$F113,AU$6&lt;=$H113)*(AU$6-$F113+1),$J113/2,$M113,TRUE)-_xlfn.NORM.DIST(AND(AU$6&gt;=$F113,AU$6&lt;=$H113)*(AT$6-$F113+1),$J113/2,$M113,TRUE))/(1-2*_xlfn.NORM.DIST(0,$J113/2,$M113,TRUE))*$D113+($K113="Steady Growth")*(AND(AU$6&gt;=$F113,AU$6&lt;=$H113)*((AU$6-$F113+1)/($J113*($J113+1)/2)*$D113))+($K113="custom")*CustCF!AO113</f>
        <v/>
      </c>
      <c r="AV113" s="87">
        <f>($K113="Bell Curve")*(_xlfn.NORM.DIST(AND(AV$6&gt;=$F113,AV$6&lt;=$H113)*(AV$6-$F113+1),$J113/2,$M113,TRUE)-_xlfn.NORM.DIST(AND(AV$6&gt;=$F113,AV$6&lt;=$H113)*(AU$6-$F113+1),$J113/2,$M113,TRUE))/(1-2*_xlfn.NORM.DIST(0,$J113/2,$M113,TRUE))*$D113+($K113="Steady Growth")*(AND(AV$6&gt;=$F113,AV$6&lt;=$H113)*((AV$6-$F113+1)/($J113*($J113+1)/2)*$D113))+($K113="custom")*CustCF!AP113</f>
        <v/>
      </c>
      <c r="AW113" s="87">
        <f>($K113="Bell Curve")*(_xlfn.NORM.DIST(AND(AW$6&gt;=$F113,AW$6&lt;=$H113)*(AW$6-$F113+1),$J113/2,$M113,TRUE)-_xlfn.NORM.DIST(AND(AW$6&gt;=$F113,AW$6&lt;=$H113)*(AV$6-$F113+1),$J113/2,$M113,TRUE))/(1-2*_xlfn.NORM.DIST(0,$J113/2,$M113,TRUE))*$D113+($K113="Steady Growth")*(AND(AW$6&gt;=$F113,AW$6&lt;=$H113)*((AW$6-$F113+1)/($J113*($J113+1)/2)*$D113))+($K113="custom")*CustCF!AQ113</f>
        <v/>
      </c>
      <c r="AX113" s="87">
        <f>($K113="Bell Curve")*(_xlfn.NORM.DIST(AND(AX$6&gt;=$F113,AX$6&lt;=$H113)*(AX$6-$F113+1),$J113/2,$M113,TRUE)-_xlfn.NORM.DIST(AND(AX$6&gt;=$F113,AX$6&lt;=$H113)*(AW$6-$F113+1),$J113/2,$M113,TRUE))/(1-2*_xlfn.NORM.DIST(0,$J113/2,$M113,TRUE))*$D113+($K113="Steady Growth")*(AND(AX$6&gt;=$F113,AX$6&lt;=$H113)*((AX$6-$F113+1)/($J113*($J113+1)/2)*$D113))+($K113="custom")*CustCF!AR113</f>
        <v/>
      </c>
      <c r="AY113" s="87">
        <f>($K113="Bell Curve")*(_xlfn.NORM.DIST(AND(AY$6&gt;=$F113,AY$6&lt;=$H113)*(AY$6-$F113+1),$J113/2,$M113,TRUE)-_xlfn.NORM.DIST(AND(AY$6&gt;=$F113,AY$6&lt;=$H113)*(AX$6-$F113+1),$J113/2,$M113,TRUE))/(1-2*_xlfn.NORM.DIST(0,$J113/2,$M113,TRUE))*$D113+($K113="Steady Growth")*(AND(AY$6&gt;=$F113,AY$6&lt;=$H113)*((AY$6-$F113+1)/($J113*($J113+1)/2)*$D113))+($K113="custom")*CustCF!AS113</f>
        <v/>
      </c>
      <c r="AZ113" s="87">
        <f>($K113="Bell Curve")*(_xlfn.NORM.DIST(AND(AZ$6&gt;=$F113,AZ$6&lt;=$H113)*(AZ$6-$F113+1),$J113/2,$M113,TRUE)-_xlfn.NORM.DIST(AND(AZ$6&gt;=$F113,AZ$6&lt;=$H113)*(AY$6-$F113+1),$J113/2,$M113,TRUE))/(1-2*_xlfn.NORM.DIST(0,$J113/2,$M113,TRUE))*$D113+($K113="Steady Growth")*(AND(AZ$6&gt;=$F113,AZ$6&lt;=$H113)*((AZ$6-$F113+1)/($J113*($J113+1)/2)*$D113))+($K113="custom")*CustCF!AT113</f>
        <v/>
      </c>
      <c r="BA113" s="87">
        <f>($K113="Bell Curve")*(_xlfn.NORM.DIST(AND(BA$6&gt;=$F113,BA$6&lt;=$H113)*(BA$6-$F113+1),$J113/2,$M113,TRUE)-_xlfn.NORM.DIST(AND(BA$6&gt;=$F113,BA$6&lt;=$H113)*(AZ$6-$F113+1),$J113/2,$M113,TRUE))/(1-2*_xlfn.NORM.DIST(0,$J113/2,$M113,TRUE))*$D113+($K113="Steady Growth")*(AND(BA$6&gt;=$F113,BA$6&lt;=$H113)*((BA$6-$F113+1)/($J113*($J113+1)/2)*$D113))+($K113="custom")*CustCF!AU113</f>
        <v/>
      </c>
      <c r="BB113" s="87">
        <f>($K113="Bell Curve")*(_xlfn.NORM.DIST(AND(BB$6&gt;=$F113,BB$6&lt;=$H113)*(BB$6-$F113+1),$J113/2,$M113,TRUE)-_xlfn.NORM.DIST(AND(BB$6&gt;=$F113,BB$6&lt;=$H113)*(BA$6-$F113+1),$J113/2,$M113,TRUE))/(1-2*_xlfn.NORM.DIST(0,$J113/2,$M113,TRUE))*$D113+($K113="Steady Growth")*(AND(BB$6&gt;=$F113,BB$6&lt;=$H113)*((BB$6-$F113+1)/($J113*($J113+1)/2)*$D113))+($K113="custom")*CustCF!AV113</f>
        <v/>
      </c>
      <c r="BC113" s="87">
        <f>($K113="Bell Curve")*(_xlfn.NORM.DIST(AND(BC$6&gt;=$F113,BC$6&lt;=$H113)*(BC$6-$F113+1),$J113/2,$M113,TRUE)-_xlfn.NORM.DIST(AND(BC$6&gt;=$F113,BC$6&lt;=$H113)*(BB$6-$F113+1),$J113/2,$M113,TRUE))/(1-2*_xlfn.NORM.DIST(0,$J113/2,$M113,TRUE))*$D113+($K113="Steady Growth")*(AND(BC$6&gt;=$F113,BC$6&lt;=$H113)*((BC$6-$F113+1)/($J113*($J113+1)/2)*$D113))+($K113="custom")*CustCF!AW113</f>
        <v/>
      </c>
      <c r="BD113" s="87">
        <f>($K113="Bell Curve")*(_xlfn.NORM.DIST(AND(BD$6&gt;=$F113,BD$6&lt;=$H113)*(BD$6-$F113+1),$J113/2,$M113,TRUE)-_xlfn.NORM.DIST(AND(BD$6&gt;=$F113,BD$6&lt;=$H113)*(BC$6-$F113+1),$J113/2,$M113,TRUE))/(1-2*_xlfn.NORM.DIST(0,$J113/2,$M113,TRUE))*$D113+($K113="Steady Growth")*(AND(BD$6&gt;=$F113,BD$6&lt;=$H113)*((BD$6-$F113+1)/($J113*($J113+1)/2)*$D113))+($K113="custom")*CustCF!AX113</f>
        <v/>
      </c>
      <c r="BE113" s="87">
        <f>($K113="Bell Curve")*(_xlfn.NORM.DIST(AND(BE$6&gt;=$F113,BE$6&lt;=$H113)*(BE$6-$F113+1),$J113/2,$M113,TRUE)-_xlfn.NORM.DIST(AND(BE$6&gt;=$F113,BE$6&lt;=$H113)*(BD$6-$F113+1),$J113/2,$M113,TRUE))/(1-2*_xlfn.NORM.DIST(0,$J113/2,$M113,TRUE))*$D113+($K113="Steady Growth")*(AND(BE$6&gt;=$F113,BE$6&lt;=$H113)*((BE$6-$F113+1)/($J113*($J113+1)/2)*$D113))+($K113="custom")*CustCF!AY113</f>
        <v/>
      </c>
      <c r="BF113" s="87">
        <f>($K113="Bell Curve")*(_xlfn.NORM.DIST(AND(BF$6&gt;=$F113,BF$6&lt;=$H113)*(BF$6-$F113+1),$J113/2,$M113,TRUE)-_xlfn.NORM.DIST(AND(BF$6&gt;=$F113,BF$6&lt;=$H113)*(BE$6-$F113+1),$J113/2,$M113,TRUE))/(1-2*_xlfn.NORM.DIST(0,$J113/2,$M113,TRUE))*$D113+($K113="Steady Growth")*(AND(BF$6&gt;=$F113,BF$6&lt;=$H113)*((BF$6-$F113+1)/($J113*($J113+1)/2)*$D113))+($K113="custom")*CustCF!AZ113</f>
        <v/>
      </c>
      <c r="BG113" s="87">
        <f>($K113="Bell Curve")*(_xlfn.NORM.DIST(AND(BG$6&gt;=$F113,BG$6&lt;=$H113)*(BG$6-$F113+1),$J113/2,$M113,TRUE)-_xlfn.NORM.DIST(AND(BG$6&gt;=$F113,BG$6&lt;=$H113)*(BF$6-$F113+1),$J113/2,$M113,TRUE))/(1-2*_xlfn.NORM.DIST(0,$J113/2,$M113,TRUE))*$D113+($K113="Steady Growth")*(AND(BG$6&gt;=$F113,BG$6&lt;=$H113)*((BG$6-$F113+1)/($J113*($J113+1)/2)*$D113))+($K113="custom")*CustCF!BA113</f>
        <v/>
      </c>
      <c r="BH113" s="87">
        <f>($K113="Bell Curve")*(_xlfn.NORM.DIST(AND(BH$6&gt;=$F113,BH$6&lt;=$H113)*(BH$6-$F113+1),$J113/2,$M113,TRUE)-_xlfn.NORM.DIST(AND(BH$6&gt;=$F113,BH$6&lt;=$H113)*(BG$6-$F113+1),$J113/2,$M113,TRUE))/(1-2*_xlfn.NORM.DIST(0,$J113/2,$M113,TRUE))*$D113+($K113="Steady Growth")*(AND(BH$6&gt;=$F113,BH$6&lt;=$H113)*((BH$6-$F113+1)/($J113*($J113+1)/2)*$D113))+($K113="custom")*CustCF!BB113</f>
        <v/>
      </c>
      <c r="BI113" s="87">
        <f>($K113="Bell Curve")*(_xlfn.NORM.DIST(AND(BI$6&gt;=$F113,BI$6&lt;=$H113)*(BI$6-$F113+1),$J113/2,$M113,TRUE)-_xlfn.NORM.DIST(AND(BI$6&gt;=$F113,BI$6&lt;=$H113)*(BH$6-$F113+1),$J113/2,$M113,TRUE))/(1-2*_xlfn.NORM.DIST(0,$J113/2,$M113,TRUE))*$D113+($K113="Steady Growth")*(AND(BI$6&gt;=$F113,BI$6&lt;=$H113)*((BI$6-$F113+1)/($J113*($J113+1)/2)*$D113))+($K113="custom")*CustCF!BC113</f>
        <v/>
      </c>
      <c r="BJ113" s="87">
        <f>($K113="Bell Curve")*(_xlfn.NORM.DIST(AND(BJ$6&gt;=$F113,BJ$6&lt;=$H113)*(BJ$6-$F113+1),$J113/2,$M113,TRUE)-_xlfn.NORM.DIST(AND(BJ$6&gt;=$F113,BJ$6&lt;=$H113)*(BI$6-$F113+1),$J113/2,$M113,TRUE))/(1-2*_xlfn.NORM.DIST(0,$J113/2,$M113,TRUE))*$D113+($K113="Steady Growth")*(AND(BJ$6&gt;=$F113,BJ$6&lt;=$H113)*((BJ$6-$F113+1)/($J113*($J113+1)/2)*$D113))+($K113="custom")*CustCF!BD113</f>
        <v/>
      </c>
      <c r="BK113" s="87">
        <f>($K113="Bell Curve")*(_xlfn.NORM.DIST(AND(BK$6&gt;=$F113,BK$6&lt;=$H113)*(BK$6-$F113+1),$J113/2,$M113,TRUE)-_xlfn.NORM.DIST(AND(BK$6&gt;=$F113,BK$6&lt;=$H113)*(BJ$6-$F113+1),$J113/2,$M113,TRUE))/(1-2*_xlfn.NORM.DIST(0,$J113/2,$M113,TRUE))*$D113+($K113="Steady Growth")*(AND(BK$6&gt;=$F113,BK$6&lt;=$H113)*((BK$6-$F113+1)/($J113*($J113+1)/2)*$D113))+($K113="custom")*CustCF!BE113</f>
        <v/>
      </c>
      <c r="BL113" s="87">
        <f>($K113="Bell Curve")*(_xlfn.NORM.DIST(AND(BL$6&gt;=$F113,BL$6&lt;=$H113)*(BL$6-$F113+1),$J113/2,$M113,TRUE)-_xlfn.NORM.DIST(AND(BL$6&gt;=$F113,BL$6&lt;=$H113)*(BK$6-$F113+1),$J113/2,$M113,TRUE))/(1-2*_xlfn.NORM.DIST(0,$J113/2,$M113,TRUE))*$D113+($K113="Steady Growth")*(AND(BL$6&gt;=$F113,BL$6&lt;=$H113)*((BL$6-$F113+1)/($J113*($J113+1)/2)*$D113))+($K113="custom")*CustCF!BF113</f>
        <v/>
      </c>
      <c r="BM113" s="87">
        <f>($K113="Bell Curve")*(_xlfn.NORM.DIST(AND(BM$6&gt;=$F113,BM$6&lt;=$H113)*(BM$6-$F113+1),$J113/2,$M113,TRUE)-_xlfn.NORM.DIST(AND(BM$6&gt;=$F113,BM$6&lt;=$H113)*(BL$6-$F113+1),$J113/2,$M113,TRUE))/(1-2*_xlfn.NORM.DIST(0,$J113/2,$M113,TRUE))*$D113+($K113="Steady Growth")*(AND(BM$6&gt;=$F113,BM$6&lt;=$H113)*((BM$6-$F113+1)/($J113*($J113+1)/2)*$D113))+($K113="custom")*CustCF!BG113</f>
        <v/>
      </c>
      <c r="BN113" s="87">
        <f>($K113="Bell Curve")*(_xlfn.NORM.DIST(AND(BN$6&gt;=$F113,BN$6&lt;=$H113)*(BN$6-$F113+1),$J113/2,$M113,TRUE)-_xlfn.NORM.DIST(AND(BN$6&gt;=$F113,BN$6&lt;=$H113)*(BM$6-$F113+1),$J113/2,$M113,TRUE))/(1-2*_xlfn.NORM.DIST(0,$J113/2,$M113,TRUE))*$D113+($K113="Steady Growth")*(AND(BN$6&gt;=$F113,BN$6&lt;=$H113)*((BN$6-$F113+1)/($J113*($J113+1)/2)*$D113))+($K113="custom")*CustCF!BH113</f>
        <v/>
      </c>
      <c r="BO113" s="87">
        <f>($K113="Bell Curve")*(_xlfn.NORM.DIST(AND(BO$6&gt;=$F113,BO$6&lt;=$H113)*(BO$6-$F113+1),$J113/2,$M113,TRUE)-_xlfn.NORM.DIST(AND(BO$6&gt;=$F113,BO$6&lt;=$H113)*(BN$6-$F113+1),$J113/2,$M113,TRUE))/(1-2*_xlfn.NORM.DIST(0,$J113/2,$M113,TRUE))*$D113+($K113="Steady Growth")*(AND(BO$6&gt;=$F113,BO$6&lt;=$H113)*((BO$6-$F113+1)/($J113*($J113+1)/2)*$D113))+($K113="custom")*CustCF!BI113</f>
        <v/>
      </c>
      <c r="BP113" s="87">
        <f>($K113="Bell Curve")*(_xlfn.NORM.DIST(AND(BP$6&gt;=$F113,BP$6&lt;=$H113)*(BP$6-$F113+1),$J113/2,$M113,TRUE)-_xlfn.NORM.DIST(AND(BP$6&gt;=$F113,BP$6&lt;=$H113)*(BO$6-$F113+1),$J113/2,$M113,TRUE))/(1-2*_xlfn.NORM.DIST(0,$J113/2,$M113,TRUE))*$D113+($K113="Steady Growth")*(AND(BP$6&gt;=$F113,BP$6&lt;=$H113)*((BP$6-$F113+1)/($J113*($J113+1)/2)*$D113))+($K113="custom")*CustCF!BJ113</f>
        <v/>
      </c>
      <c r="BQ113" s="87">
        <f>($K113="Bell Curve")*(_xlfn.NORM.DIST(AND(BQ$6&gt;=$F113,BQ$6&lt;=$H113)*(BQ$6-$F113+1),$J113/2,$M113,TRUE)-_xlfn.NORM.DIST(AND(BQ$6&gt;=$F113,BQ$6&lt;=$H113)*(BP$6-$F113+1),$J113/2,$M113,TRUE))/(1-2*_xlfn.NORM.DIST(0,$J113/2,$M113,TRUE))*$D113+($K113="Steady Growth")*(AND(BQ$6&gt;=$F113,BQ$6&lt;=$H113)*((BQ$6-$F113+1)/($J113*($J113+1)/2)*$D113))+($K113="custom")*CustCF!BK113</f>
        <v/>
      </c>
      <c r="BR113" s="87">
        <f>($K113="Bell Curve")*(_xlfn.NORM.DIST(AND(BR$6&gt;=$F113,BR$6&lt;=$H113)*(BR$6-$F113+1),$J113/2,$M113,TRUE)-_xlfn.NORM.DIST(AND(BR$6&gt;=$F113,BR$6&lt;=$H113)*(BQ$6-$F113+1),$J113/2,$M113,TRUE))/(1-2*_xlfn.NORM.DIST(0,$J113/2,$M113,TRUE))*$D113+($K113="Steady Growth")*(AND(BR$6&gt;=$F113,BR$6&lt;=$H113)*((BR$6-$F113+1)/($J113*($J113+1)/2)*$D113))+($K113="custom")*CustCF!BL113</f>
        <v/>
      </c>
      <c r="BS113" s="87">
        <f>($K113="Bell Curve")*(_xlfn.NORM.DIST(AND(BS$6&gt;=$F113,BS$6&lt;=$H113)*(BS$6-$F113+1),$J113/2,$M113,TRUE)-_xlfn.NORM.DIST(AND(BS$6&gt;=$F113,BS$6&lt;=$H113)*(BR$6-$F113+1),$J113/2,$M113,TRUE))/(1-2*_xlfn.NORM.DIST(0,$J113/2,$M113,TRUE))*$D113+($K113="Steady Growth")*(AND(BS$6&gt;=$F113,BS$6&lt;=$H113)*((BS$6-$F113+1)/($J113*($J113+1)/2)*$D113))+($K113="custom")*CustCF!BM113</f>
        <v/>
      </c>
      <c r="BT113" s="87">
        <f>($K113="Bell Curve")*(_xlfn.NORM.DIST(AND(BT$6&gt;=$F113,BT$6&lt;=$H113)*(BT$6-$F113+1),$J113/2,$M113,TRUE)-_xlfn.NORM.DIST(AND(BT$6&gt;=$F113,BT$6&lt;=$H113)*(BS$6-$F113+1),$J113/2,$M113,TRUE))/(1-2*_xlfn.NORM.DIST(0,$J113/2,$M113,TRUE))*$D113+($K113="Steady Growth")*(AND(BT$6&gt;=$F113,BT$6&lt;=$H113)*((BT$6-$F113+1)/($J113*($J113+1)/2)*$D113))+($K113="custom")*CustCF!BN113</f>
        <v/>
      </c>
      <c r="BU113" s="87">
        <f>($K113="Bell Curve")*(_xlfn.NORM.DIST(AND(BU$6&gt;=$F113,BU$6&lt;=$H113)*(BU$6-$F113+1),$J113/2,$M113,TRUE)-_xlfn.NORM.DIST(AND(BU$6&gt;=$F113,BU$6&lt;=$H113)*(BT$6-$F113+1),$J113/2,$M113,TRUE))/(1-2*_xlfn.NORM.DIST(0,$J113/2,$M113,TRUE))*$D113+($K113="Steady Growth")*(AND(BU$6&gt;=$F113,BU$6&lt;=$H113)*((BU$6-$F113+1)/($J113*($J113+1)/2)*$D113))+($K113="custom")*CustCF!BO113</f>
        <v/>
      </c>
      <c r="BV113" s="87">
        <f>($K113="Bell Curve")*(_xlfn.NORM.DIST(AND(BV$6&gt;=$F113,BV$6&lt;=$H113)*(BV$6-$F113+1),$J113/2,$M113,TRUE)-_xlfn.NORM.DIST(AND(BV$6&gt;=$F113,BV$6&lt;=$H113)*(BU$6-$F113+1),$J113/2,$M113,TRUE))/(1-2*_xlfn.NORM.DIST(0,$J113/2,$M113,TRUE))*$D113+($K113="Steady Growth")*(AND(BV$6&gt;=$F113,BV$6&lt;=$H113)*((BV$6-$F113+1)/($J113*($J113+1)/2)*$D113))+($K113="custom")*CustCF!BP113</f>
        <v/>
      </c>
      <c r="BW113" s="87">
        <f>($K113="Bell Curve")*(_xlfn.NORM.DIST(AND(BW$6&gt;=$F113,BW$6&lt;=$H113)*(BW$6-$F113+1),$J113/2,$M113,TRUE)-_xlfn.NORM.DIST(AND(BW$6&gt;=$F113,BW$6&lt;=$H113)*(BV$6-$F113+1),$J113/2,$M113,TRUE))/(1-2*_xlfn.NORM.DIST(0,$J113/2,$M113,TRUE))*$D113+($K113="Steady Growth")*(AND(BW$6&gt;=$F113,BW$6&lt;=$H113)*((BW$6-$F113+1)/($J113*($J113+1)/2)*$D113))+($K113="custom")*CustCF!BQ113</f>
        <v/>
      </c>
      <c r="BX113" s="87">
        <f>($K113="Bell Curve")*(_xlfn.NORM.DIST(AND(BX$6&gt;=$F113,BX$6&lt;=$H113)*(BX$6-$F113+1),$J113/2,$M113,TRUE)-_xlfn.NORM.DIST(AND(BX$6&gt;=$F113,BX$6&lt;=$H113)*(BW$6-$F113+1),$J113/2,$M113,TRUE))/(1-2*_xlfn.NORM.DIST(0,$J113/2,$M113,TRUE))*$D113+($K113="Steady Growth")*(AND(BX$6&gt;=$F113,BX$6&lt;=$H113)*((BX$6-$F113+1)/($J113*($J113+1)/2)*$D113))+($K113="custom")*CustCF!BR113</f>
        <v/>
      </c>
      <c r="BY113" s="87">
        <f>($K113="Bell Curve")*(_xlfn.NORM.DIST(AND(BY$6&gt;=$F113,BY$6&lt;=$H113)*(BY$6-$F113+1),$J113/2,$M113,TRUE)-_xlfn.NORM.DIST(AND(BY$6&gt;=$F113,BY$6&lt;=$H113)*(BX$6-$F113+1),$J113/2,$M113,TRUE))/(1-2*_xlfn.NORM.DIST(0,$J113/2,$M113,TRUE))*$D113+($K113="Steady Growth")*(AND(BY$6&gt;=$F113,BY$6&lt;=$H113)*((BY$6-$F113+1)/($J113*($J113+1)/2)*$D113))+($K113="custom")*CustCF!BS113</f>
        <v/>
      </c>
      <c r="BZ113" s="87">
        <f>($K113="Bell Curve")*(_xlfn.NORM.DIST(AND(BZ$6&gt;=$F113,BZ$6&lt;=$H113)*(BZ$6-$F113+1),$J113/2,$M113,TRUE)-_xlfn.NORM.DIST(AND(BZ$6&gt;=$F113,BZ$6&lt;=$H113)*(BY$6-$F113+1),$J113/2,$M113,TRUE))/(1-2*_xlfn.NORM.DIST(0,$J113/2,$M113,TRUE))*$D113+($K113="Steady Growth")*(AND(BZ$6&gt;=$F113,BZ$6&lt;=$H113)*((BZ$6-$F113+1)/($J113*($J113+1)/2)*$D113))+($K113="custom")*CustCF!BT113</f>
        <v/>
      </c>
      <c r="CA113" s="87">
        <f>($K113="Bell Curve")*(_xlfn.NORM.DIST(AND(CA$6&gt;=$F113,CA$6&lt;=$H113)*(CA$6-$F113+1),$J113/2,$M113,TRUE)-_xlfn.NORM.DIST(AND(CA$6&gt;=$F113,CA$6&lt;=$H113)*(BZ$6-$F113+1),$J113/2,$M113,TRUE))/(1-2*_xlfn.NORM.DIST(0,$J113/2,$M113,TRUE))*$D113+($K113="Steady Growth")*(AND(CA$6&gt;=$F113,CA$6&lt;=$H113)*((CA$6-$F113+1)/($J113*($J113+1)/2)*$D113))+($K113="custom")*CustCF!BU113</f>
        <v/>
      </c>
      <c r="CB113" s="87">
        <f>($K113="Bell Curve")*(_xlfn.NORM.DIST(AND(CB$6&gt;=$F113,CB$6&lt;=$H113)*(CB$6-$F113+1),$J113/2,$M113,TRUE)-_xlfn.NORM.DIST(AND(CB$6&gt;=$F113,CB$6&lt;=$H113)*(CA$6-$F113+1),$J113/2,$M113,TRUE))/(1-2*_xlfn.NORM.DIST(0,$J113/2,$M113,TRUE))*$D113+($K113="Steady Growth")*(AND(CB$6&gt;=$F113,CB$6&lt;=$H113)*((CB$6-$F113+1)/($J113*($J113+1)/2)*$D113))+($K113="custom")*CustCF!BV113</f>
        <v/>
      </c>
      <c r="CC113" s="87">
        <f>($K113="Bell Curve")*(_xlfn.NORM.DIST(AND(CC$6&gt;=$F113,CC$6&lt;=$H113)*(CC$6-$F113+1),$J113/2,$M113,TRUE)-_xlfn.NORM.DIST(AND(CC$6&gt;=$F113,CC$6&lt;=$H113)*(CB$6-$F113+1),$J113/2,$M113,TRUE))/(1-2*_xlfn.NORM.DIST(0,$J113/2,$M113,TRUE))*$D113+($K113="Steady Growth")*(AND(CC$6&gt;=$F113,CC$6&lt;=$H113)*((CC$6-$F113+1)/($J113*($J113+1)/2)*$D113))+($K113="custom")*CustCF!BW113</f>
        <v/>
      </c>
      <c r="CD113" s="87">
        <f>($K113="Bell Curve")*(_xlfn.NORM.DIST(AND(CD$6&gt;=$F113,CD$6&lt;=$H113)*(CD$6-$F113+1),$J113/2,$M113,TRUE)-_xlfn.NORM.DIST(AND(CD$6&gt;=$F113,CD$6&lt;=$H113)*(CC$6-$F113+1),$J113/2,$M113,TRUE))/(1-2*_xlfn.NORM.DIST(0,$J113/2,$M113,TRUE))*$D113+($K113="Steady Growth")*(AND(CD$6&gt;=$F113,CD$6&lt;=$H113)*((CD$6-$F113+1)/($J113*($J113+1)/2)*$D113))+($K113="custom")*CustCF!BX113</f>
        <v/>
      </c>
      <c r="CE113" s="87">
        <f>($K113="Bell Curve")*(_xlfn.NORM.DIST(AND(CE$6&gt;=$F113,CE$6&lt;=$H113)*(CE$6-$F113+1),$J113/2,$M113,TRUE)-_xlfn.NORM.DIST(AND(CE$6&gt;=$F113,CE$6&lt;=$H113)*(CD$6-$F113+1),$J113/2,$M113,TRUE))/(1-2*_xlfn.NORM.DIST(0,$J113/2,$M113,TRUE))*$D113+($K113="Steady Growth")*(AND(CE$6&gt;=$F113,CE$6&lt;=$H113)*((CE$6-$F113+1)/($J113*($J113+1)/2)*$D113))+($K113="custom")*CustCF!BY113</f>
        <v/>
      </c>
      <c r="CF113" s="87">
        <f>($K113="Bell Curve")*(_xlfn.NORM.DIST(AND(CF$6&gt;=$F113,CF$6&lt;=$H113)*(CF$6-$F113+1),$J113/2,$M113,TRUE)-_xlfn.NORM.DIST(AND(CF$6&gt;=$F113,CF$6&lt;=$H113)*(CE$6-$F113+1),$J113/2,$M113,TRUE))/(1-2*_xlfn.NORM.DIST(0,$J113/2,$M113,TRUE))*$D113+($K113="Steady Growth")*(AND(CF$6&gt;=$F113,CF$6&lt;=$H113)*((CF$6-$F113+1)/($J113*($J113+1)/2)*$D113))+($K113="custom")*CustCF!BZ113</f>
        <v/>
      </c>
      <c r="CG113" s="87">
        <f>($K113="Bell Curve")*(_xlfn.NORM.DIST(AND(CG$6&gt;=$F113,CG$6&lt;=$H113)*(CG$6-$F113+1),$J113/2,$M113,TRUE)-_xlfn.NORM.DIST(AND(CG$6&gt;=$F113,CG$6&lt;=$H113)*(CF$6-$F113+1),$J113/2,$M113,TRUE))/(1-2*_xlfn.NORM.DIST(0,$J113/2,$M113,TRUE))*$D113+($K113="Steady Growth")*(AND(CG$6&gt;=$F113,CG$6&lt;=$H113)*((CG$6-$F113+1)/($J113*($J113+1)/2)*$D113))+($K113="custom")*CustCF!CA113</f>
        <v/>
      </c>
      <c r="CH113" s="87">
        <f>($K113="Bell Curve")*(_xlfn.NORM.DIST(AND(CH$6&gt;=$F113,CH$6&lt;=$H113)*(CH$6-$F113+1),$J113/2,$M113,TRUE)-_xlfn.NORM.DIST(AND(CH$6&gt;=$F113,CH$6&lt;=$H113)*(CG$6-$F113+1),$J113/2,$M113,TRUE))/(1-2*_xlfn.NORM.DIST(0,$J113/2,$M113,TRUE))*$D113+($K113="Steady Growth")*(AND(CH$6&gt;=$F113,CH$6&lt;=$H113)*((CH$6-$F113+1)/($J113*($J113+1)/2)*$D113))+($K113="custom")*CustCF!CB113</f>
        <v/>
      </c>
      <c r="CI113" s="87">
        <f>($K113="Bell Curve")*(_xlfn.NORM.DIST(AND(CI$6&gt;=$F113,CI$6&lt;=$H113)*(CI$6-$F113+1),$J113/2,$M113,TRUE)-_xlfn.NORM.DIST(AND(CI$6&gt;=$F113,CI$6&lt;=$H113)*(CH$6-$F113+1),$J113/2,$M113,TRUE))/(1-2*_xlfn.NORM.DIST(0,$J113/2,$M113,TRUE))*$D113+($K113="Steady Growth")*(AND(CI$6&gt;=$F113,CI$6&lt;=$H113)*((CI$6-$F113+1)/($J113*($J113+1)/2)*$D113))+($K113="custom")*CustCF!CC113</f>
        <v/>
      </c>
      <c r="CJ113" s="87">
        <f>($K113="Bell Curve")*(_xlfn.NORM.DIST(AND(CJ$6&gt;=$F113,CJ$6&lt;=$H113)*(CJ$6-$F113+1),$J113/2,$M113,TRUE)-_xlfn.NORM.DIST(AND(CJ$6&gt;=$F113,CJ$6&lt;=$H113)*(CI$6-$F113+1),$J113/2,$M113,TRUE))/(1-2*_xlfn.NORM.DIST(0,$J113/2,$M113,TRUE))*$D113+($K113="Steady Growth")*(AND(CJ$6&gt;=$F113,CJ$6&lt;=$H113)*((CJ$6-$F113+1)/($J113*($J113+1)/2)*$D113))+($K113="custom")*CustCF!CD113</f>
        <v/>
      </c>
      <c r="CK113" s="87">
        <f>($K113="Bell Curve")*(_xlfn.NORM.DIST(AND(CK$6&gt;=$F113,CK$6&lt;=$H113)*(CK$6-$F113+1),$J113/2,$M113,TRUE)-_xlfn.NORM.DIST(AND(CK$6&gt;=$F113,CK$6&lt;=$H113)*(CJ$6-$F113+1),$J113/2,$M113,TRUE))/(1-2*_xlfn.NORM.DIST(0,$J113/2,$M113,TRUE))*$D113+($K113="Steady Growth")*(AND(CK$6&gt;=$F113,CK$6&lt;=$H113)*((CK$6-$F113+1)/($J113*($J113+1)/2)*$D113))+($K113="custom")*CustCF!CE113</f>
        <v/>
      </c>
      <c r="CL113" s="87">
        <f>($K113="Bell Curve")*(_xlfn.NORM.DIST(AND(CL$6&gt;=$F113,CL$6&lt;=$H113)*(CL$6-$F113+1),$J113/2,$M113,TRUE)-_xlfn.NORM.DIST(AND(CL$6&gt;=$F113,CL$6&lt;=$H113)*(CK$6-$F113+1),$J113/2,$M113,TRUE))/(1-2*_xlfn.NORM.DIST(0,$J113/2,$M113,TRUE))*$D113+($K113="Steady Growth")*(AND(CL$6&gt;=$F113,CL$6&lt;=$H113)*((CL$6-$F113+1)/($J113*($J113+1)/2)*$D113))+($K113="custom")*CustCF!CF113</f>
        <v/>
      </c>
      <c r="CM113" s="87">
        <f>($K113="Bell Curve")*(_xlfn.NORM.DIST(AND(CM$6&gt;=$F113,CM$6&lt;=$H113)*(CM$6-$F113+1),$J113/2,$M113,TRUE)-_xlfn.NORM.DIST(AND(CM$6&gt;=$F113,CM$6&lt;=$H113)*(CL$6-$F113+1),$J113/2,$M113,TRUE))/(1-2*_xlfn.NORM.DIST(0,$J113/2,$M113,TRUE))*$D113+($K113="Steady Growth")*(AND(CM$6&gt;=$F113,CM$6&lt;=$H113)*((CM$6-$F113+1)/($J113*($J113+1)/2)*$D113))+($K113="custom")*CustCF!CG113</f>
        <v/>
      </c>
      <c r="CN113" s="87">
        <f>($K113="Bell Curve")*(_xlfn.NORM.DIST(AND(CN$6&gt;=$F113,CN$6&lt;=$H113)*(CN$6-$F113+1),$J113/2,$M113,TRUE)-_xlfn.NORM.DIST(AND(CN$6&gt;=$F113,CN$6&lt;=$H113)*(CM$6-$F113+1),$J113/2,$M113,TRUE))/(1-2*_xlfn.NORM.DIST(0,$J113/2,$M113,TRUE))*$D113+($K113="Steady Growth")*(AND(CN$6&gt;=$F113,CN$6&lt;=$H113)*((CN$6-$F113+1)/($J113*($J113+1)/2)*$D113))+($K113="custom")*CustCF!CH113</f>
        <v/>
      </c>
      <c r="CO113" s="87">
        <f>($K113="Bell Curve")*(_xlfn.NORM.DIST(AND(CO$6&gt;=$F113,CO$6&lt;=$H113)*(CO$6-$F113+1),$J113/2,$M113,TRUE)-_xlfn.NORM.DIST(AND(CO$6&gt;=$F113,CO$6&lt;=$H113)*(CN$6-$F113+1),$J113/2,$M113,TRUE))/(1-2*_xlfn.NORM.DIST(0,$J113/2,$M113,TRUE))*$D113+($K113="Steady Growth")*(AND(CO$6&gt;=$F113,CO$6&lt;=$H113)*((CO$6-$F113+1)/($J113*($J113+1)/2)*$D113))+($K113="custom")*CustCF!CI113</f>
        <v/>
      </c>
      <c r="CP113" s="87">
        <f>($K113="Bell Curve")*(_xlfn.NORM.DIST(AND(CP$6&gt;=$F113,CP$6&lt;=$H113)*(CP$6-$F113+1),$J113/2,$M113,TRUE)-_xlfn.NORM.DIST(AND(CP$6&gt;=$F113,CP$6&lt;=$H113)*(CO$6-$F113+1),$J113/2,$M113,TRUE))/(1-2*_xlfn.NORM.DIST(0,$J113/2,$M113,TRUE))*$D113+($K113="Steady Growth")*(AND(CP$6&gt;=$F113,CP$6&lt;=$H113)*((CP$6-$F113+1)/($J113*($J113+1)/2)*$D113))+($K113="custom")*CustCF!CJ113</f>
        <v/>
      </c>
      <c r="CQ113" s="87">
        <f>($K113="Bell Curve")*(_xlfn.NORM.DIST(AND(CQ$6&gt;=$F113,CQ$6&lt;=$H113)*(CQ$6-$F113+1),$J113/2,$M113,TRUE)-_xlfn.NORM.DIST(AND(CQ$6&gt;=$F113,CQ$6&lt;=$H113)*(CP$6-$F113+1),$J113/2,$M113,TRUE))/(1-2*_xlfn.NORM.DIST(0,$J113/2,$M113,TRUE))*$D113+($K113="Steady Growth")*(AND(CQ$6&gt;=$F113,CQ$6&lt;=$H113)*((CQ$6-$F113+1)/($J113*($J113+1)/2)*$D113))+($K113="custom")*CustCF!CK113</f>
        <v/>
      </c>
      <c r="CR113" s="87">
        <f>($K113="Bell Curve")*(_xlfn.NORM.DIST(AND(CR$6&gt;=$F113,CR$6&lt;=$H113)*(CR$6-$F113+1),$J113/2,$M113,TRUE)-_xlfn.NORM.DIST(AND(CR$6&gt;=$F113,CR$6&lt;=$H113)*(CQ$6-$F113+1),$J113/2,$M113,TRUE))/(1-2*_xlfn.NORM.DIST(0,$J113/2,$M113,TRUE))*$D113+($K113="Steady Growth")*(AND(CR$6&gt;=$F113,CR$6&lt;=$H113)*((CR$6-$F113+1)/($J113*($J113+1)/2)*$D113))+($K113="custom")*CustCF!CL113</f>
        <v/>
      </c>
      <c r="CS113" s="87">
        <f>($K113="Bell Curve")*(_xlfn.NORM.DIST(AND(CS$6&gt;=$F113,CS$6&lt;=$H113)*(CS$6-$F113+1),$J113/2,$M113,TRUE)-_xlfn.NORM.DIST(AND(CS$6&gt;=$F113,CS$6&lt;=$H113)*(CR$6-$F113+1),$J113/2,$M113,TRUE))/(1-2*_xlfn.NORM.DIST(0,$J113/2,$M113,TRUE))*$D113+($K113="Steady Growth")*(AND(CS$6&gt;=$F113,CS$6&lt;=$H113)*((CS$6-$F113+1)/($J113*($J113+1)/2)*$D113))+($K113="custom")*CustCF!CM113</f>
        <v/>
      </c>
      <c r="CT113" s="87">
        <f>($K113="Bell Curve")*(_xlfn.NORM.DIST(AND(CT$6&gt;=$F113,CT$6&lt;=$H113)*(CT$6-$F113+1),$J113/2,$M113,TRUE)-_xlfn.NORM.DIST(AND(CT$6&gt;=$F113,CT$6&lt;=$H113)*(CS$6-$F113+1),$J113/2,$M113,TRUE))/(1-2*_xlfn.NORM.DIST(0,$J113/2,$M113,TRUE))*$D113+($K113="Steady Growth")*(AND(CT$6&gt;=$F113,CT$6&lt;=$H113)*((CT$6-$F113+1)/($J113*($J113+1)/2)*$D113))+($K113="custom")*CustCF!CN113</f>
        <v/>
      </c>
      <c r="CU113" s="87">
        <f>($K113="Bell Curve")*(_xlfn.NORM.DIST(AND(CU$6&gt;=$F113,CU$6&lt;=$H113)*(CU$6-$F113+1),$J113/2,$M113,TRUE)-_xlfn.NORM.DIST(AND(CU$6&gt;=$F113,CU$6&lt;=$H113)*(CT$6-$F113+1),$J113/2,$M113,TRUE))/(1-2*_xlfn.NORM.DIST(0,$J113/2,$M113,TRUE))*$D113+($K113="Steady Growth")*(AND(CU$6&gt;=$F113,CU$6&lt;=$H113)*((CU$6-$F113+1)/($J113*($J113+1)/2)*$D113))+($K113="custom")*CustCF!CO113</f>
        <v/>
      </c>
      <c r="CV113" s="87">
        <f>($K113="Bell Curve")*(_xlfn.NORM.DIST(AND(CV$6&gt;=$F113,CV$6&lt;=$H113)*(CV$6-$F113+1),$J113/2,$M113,TRUE)-_xlfn.NORM.DIST(AND(CV$6&gt;=$F113,CV$6&lt;=$H113)*(CU$6-$F113+1),$J113/2,$M113,TRUE))/(1-2*_xlfn.NORM.DIST(0,$J113/2,$M113,TRUE))*$D113+($K113="Steady Growth")*(AND(CV$6&gt;=$F113,CV$6&lt;=$H113)*((CV$6-$F113+1)/($J113*($J113+1)/2)*$D113))+($K113="custom")*CustCF!CP113</f>
        <v/>
      </c>
      <c r="CW113" s="87">
        <f>($K113="Bell Curve")*(_xlfn.NORM.DIST(AND(CW$6&gt;=$F113,CW$6&lt;=$H113)*(CW$6-$F113+1),$J113/2,$M113,TRUE)-_xlfn.NORM.DIST(AND(CW$6&gt;=$F113,CW$6&lt;=$H113)*(CV$6-$F113+1),$J113/2,$M113,TRUE))/(1-2*_xlfn.NORM.DIST(0,$J113/2,$M113,TRUE))*$D113+($K113="Steady Growth")*(AND(CW$6&gt;=$F113,CW$6&lt;=$H113)*((CW$6-$F113+1)/($J113*($J113+1)/2)*$D113))+($K113="custom")*CustCF!CQ113</f>
        <v/>
      </c>
      <c r="CX113" s="87">
        <f>($K113="Bell Curve")*(_xlfn.NORM.DIST(AND(CX$6&gt;=$F113,CX$6&lt;=$H113)*(CX$6-$F113+1),$J113/2,$M113,TRUE)-_xlfn.NORM.DIST(AND(CX$6&gt;=$F113,CX$6&lt;=$H113)*(CW$6-$F113+1),$J113/2,$M113,TRUE))/(1-2*_xlfn.NORM.DIST(0,$J113/2,$M113,TRUE))*$D113+($K113="Steady Growth")*(AND(CX$6&gt;=$F113,CX$6&lt;=$H113)*((CX$6-$F113+1)/($J113*($J113+1)/2)*$D113))+($K113="custom")*CustCF!CR113</f>
        <v/>
      </c>
      <c r="CY113" s="87">
        <f>($K113="Bell Curve")*(_xlfn.NORM.DIST(AND(CY$6&gt;=$F113,CY$6&lt;=$H113)*(CY$6-$F113+1),$J113/2,$M113,TRUE)-_xlfn.NORM.DIST(AND(CY$6&gt;=$F113,CY$6&lt;=$H113)*(CX$6-$F113+1),$J113/2,$M113,TRUE))/(1-2*_xlfn.NORM.DIST(0,$J113/2,$M113,TRUE))*$D113+($K113="Steady Growth")*(AND(CY$6&gt;=$F113,CY$6&lt;=$H113)*((CY$6-$F113+1)/($J113*($J113+1)/2)*$D113))+($K113="custom")*CustCF!CS113</f>
        <v/>
      </c>
      <c r="CZ113" s="87">
        <f>($K113="Bell Curve")*(_xlfn.NORM.DIST(AND(CZ$6&gt;=$F113,CZ$6&lt;=$H113)*(CZ$6-$F113+1),$J113/2,$M113,TRUE)-_xlfn.NORM.DIST(AND(CZ$6&gt;=$F113,CZ$6&lt;=$H113)*(CY$6-$F113+1),$J113/2,$M113,TRUE))/(1-2*_xlfn.NORM.DIST(0,$J113/2,$M113,TRUE))*$D113+($K113="Steady Growth")*(AND(CZ$6&gt;=$F113,CZ$6&lt;=$H113)*((CZ$6-$F113+1)/($J113*($J113+1)/2)*$D113))+($K113="custom")*CustCF!CT113</f>
        <v/>
      </c>
      <c r="DA113" s="87">
        <f>($K113="Bell Curve")*(_xlfn.NORM.DIST(AND(DA$6&gt;=$F113,DA$6&lt;=$H113)*(DA$6-$F113+1),$J113/2,$M113,TRUE)-_xlfn.NORM.DIST(AND(DA$6&gt;=$F113,DA$6&lt;=$H113)*(CZ$6-$F113+1),$J113/2,$M113,TRUE))/(1-2*_xlfn.NORM.DIST(0,$J113/2,$M113,TRUE))*$D113+($K113="Steady Growth")*(AND(DA$6&gt;=$F113,DA$6&lt;=$H113)*((DA$6-$F113+1)/($J113*($J113+1)/2)*$D113))+($K113="custom")*CustCF!CU113</f>
        <v/>
      </c>
      <c r="DB113" s="87">
        <f>($K113="Bell Curve")*(_xlfn.NORM.DIST(AND(DB$6&gt;=$F113,DB$6&lt;=$H113)*(DB$6-$F113+1),$J113/2,$M113,TRUE)-_xlfn.NORM.DIST(AND(DB$6&gt;=$F113,DB$6&lt;=$H113)*(DA$6-$F113+1),$J113/2,$M113,TRUE))/(1-2*_xlfn.NORM.DIST(0,$J113/2,$M113,TRUE))*$D113+($K113="Steady Growth")*(AND(DB$6&gt;=$F113,DB$6&lt;=$H113)*((DB$6-$F113+1)/($J113*($J113+1)/2)*$D113))+($K113="custom")*CustCF!CV113</f>
        <v/>
      </c>
      <c r="DC113" s="87">
        <f>($K113="Bell Curve")*(_xlfn.NORM.DIST(AND(DC$6&gt;=$F113,DC$6&lt;=$H113)*(DC$6-$F113+1),$J113/2,$M113,TRUE)-_xlfn.NORM.DIST(AND(DC$6&gt;=$F113,DC$6&lt;=$H113)*(DB$6-$F113+1),$J113/2,$M113,TRUE))/(1-2*_xlfn.NORM.DIST(0,$J113/2,$M113,TRUE))*$D113+($K113="Steady Growth")*(AND(DC$6&gt;=$F113,DC$6&lt;=$H113)*((DC$6-$F113+1)/($J113*($J113+1)/2)*$D113))+($K113="custom")*CustCF!CW113</f>
        <v/>
      </c>
      <c r="DD113" s="87">
        <f>($K113="Bell Curve")*(_xlfn.NORM.DIST(AND(DD$6&gt;=$F113,DD$6&lt;=$H113)*(DD$6-$F113+1),$J113/2,$M113,TRUE)-_xlfn.NORM.DIST(AND(DD$6&gt;=$F113,DD$6&lt;=$H113)*(DC$6-$F113+1),$J113/2,$M113,TRUE))/(1-2*_xlfn.NORM.DIST(0,$J113/2,$M113,TRUE))*$D113+($K113="Steady Growth")*(AND(DD$6&gt;=$F113,DD$6&lt;=$H113)*((DD$6-$F113+1)/($J113*($J113+1)/2)*$D113))+($K113="custom")*CustCF!CX113</f>
        <v/>
      </c>
      <c r="DE113" s="87">
        <f>($K113="Bell Curve")*(_xlfn.NORM.DIST(AND(DE$6&gt;=$F113,DE$6&lt;=$H113)*(DE$6-$F113+1),$J113/2,$M113,TRUE)-_xlfn.NORM.DIST(AND(DE$6&gt;=$F113,DE$6&lt;=$H113)*(DD$6-$F113+1),$J113/2,$M113,TRUE))/(1-2*_xlfn.NORM.DIST(0,$J113/2,$M113,TRUE))*$D113+($K113="Steady Growth")*(AND(DE$6&gt;=$F113,DE$6&lt;=$H113)*((DE$6-$F113+1)/($J113*($J113+1)/2)*$D113))+($K113="custom")*CustCF!CY113</f>
        <v/>
      </c>
      <c r="DF113" s="87">
        <f>($K113="Bell Curve")*(_xlfn.NORM.DIST(AND(DF$6&gt;=$F113,DF$6&lt;=$H113)*(DF$6-$F113+1),$J113/2,$M113,TRUE)-_xlfn.NORM.DIST(AND(DF$6&gt;=$F113,DF$6&lt;=$H113)*(DE$6-$F113+1),$J113/2,$M113,TRUE))/(1-2*_xlfn.NORM.DIST(0,$J113/2,$M113,TRUE))*$D113+($K113="Steady Growth")*(AND(DF$6&gt;=$F113,DF$6&lt;=$H113)*((DF$6-$F113+1)/($J113*($J113+1)/2)*$D113))+($K113="custom")*CustCF!CZ113</f>
        <v/>
      </c>
      <c r="DG113" s="87">
        <f>($K113="Bell Curve")*(_xlfn.NORM.DIST(AND(DG$6&gt;=$F113,DG$6&lt;=$H113)*(DG$6-$F113+1),$J113/2,$M113,TRUE)-_xlfn.NORM.DIST(AND(DG$6&gt;=$F113,DG$6&lt;=$H113)*(DF$6-$F113+1),$J113/2,$M113,TRUE))/(1-2*_xlfn.NORM.DIST(0,$J113/2,$M113,TRUE))*$D113+($K113="Steady Growth")*(AND(DG$6&gt;=$F113,DG$6&lt;=$H113)*((DG$6-$F113+1)/($J113*($J113+1)/2)*$D113))+($K113="custom")*CustCF!DA113</f>
        <v/>
      </c>
      <c r="DH113" s="87">
        <f>($K113="Bell Curve")*(_xlfn.NORM.DIST(AND(DH$6&gt;=$F113,DH$6&lt;=$H113)*(DH$6-$F113+1),$J113/2,$M113,TRUE)-_xlfn.NORM.DIST(AND(DH$6&gt;=$F113,DH$6&lt;=$H113)*(DG$6-$F113+1),$J113/2,$M113,TRUE))/(1-2*_xlfn.NORM.DIST(0,$J113/2,$M113,TRUE))*$D113+($K113="Steady Growth")*(AND(DH$6&gt;=$F113,DH$6&lt;=$H113)*((DH$6-$F113+1)/($J113*($J113+1)/2)*$D113))+($K113="custom")*CustCF!DB113</f>
        <v/>
      </c>
      <c r="DI113" s="87">
        <f>($K113="Bell Curve")*(_xlfn.NORM.DIST(AND(DI$6&gt;=$F113,DI$6&lt;=$H113)*(DI$6-$F113+1),$J113/2,$M113,TRUE)-_xlfn.NORM.DIST(AND(DI$6&gt;=$F113,DI$6&lt;=$H113)*(DH$6-$F113+1),$J113/2,$M113,TRUE))/(1-2*_xlfn.NORM.DIST(0,$J113/2,$M113,TRUE))*$D113+($K113="Steady Growth")*(AND(DI$6&gt;=$F113,DI$6&lt;=$H113)*((DI$6-$F113+1)/($J113*($J113+1)/2)*$D113))+($K113="custom")*CustCF!DC113</f>
        <v/>
      </c>
      <c r="DJ113" s="87">
        <f>($K113="Bell Curve")*(_xlfn.NORM.DIST(AND(DJ$6&gt;=$F113,DJ$6&lt;=$H113)*(DJ$6-$F113+1),$J113/2,$M113,TRUE)-_xlfn.NORM.DIST(AND(DJ$6&gt;=$F113,DJ$6&lt;=$H113)*(DI$6-$F113+1),$J113/2,$M113,TRUE))/(1-2*_xlfn.NORM.DIST(0,$J113/2,$M113,TRUE))*$D113+($K113="Steady Growth")*(AND(DJ$6&gt;=$F113,DJ$6&lt;=$H113)*((DJ$6-$F113+1)/($J113*($J113+1)/2)*$D113))+($K113="custom")*CustCF!DD113</f>
        <v/>
      </c>
      <c r="DK113" s="87">
        <f>($K113="Bell Curve")*(_xlfn.NORM.DIST(AND(DK$6&gt;=$F113,DK$6&lt;=$H113)*(DK$6-$F113+1),$J113/2,$M113,TRUE)-_xlfn.NORM.DIST(AND(DK$6&gt;=$F113,DK$6&lt;=$H113)*(DJ$6-$F113+1),$J113/2,$M113,TRUE))/(1-2*_xlfn.NORM.DIST(0,$J113/2,$M113,TRUE))*$D113+($K113="Steady Growth")*(AND(DK$6&gt;=$F113,DK$6&lt;=$H113)*((DK$6-$F113+1)/($J113*($J113+1)/2)*$D113))+($K113="custom")*CustCF!DE113</f>
        <v/>
      </c>
      <c r="DL113" s="87">
        <f>($K113="Bell Curve")*(_xlfn.NORM.DIST(AND(DL$6&gt;=$F113,DL$6&lt;=$H113)*(DL$6-$F113+1),$J113/2,$M113,TRUE)-_xlfn.NORM.DIST(AND(DL$6&gt;=$F113,DL$6&lt;=$H113)*(DK$6-$F113+1),$J113/2,$M113,TRUE))/(1-2*_xlfn.NORM.DIST(0,$J113/2,$M113,TRUE))*$D113+($K113="Steady Growth")*(AND(DL$6&gt;=$F113,DL$6&lt;=$H113)*((DL$6-$F113+1)/($J113*($J113+1)/2)*$D113))+($K113="custom")*CustCF!DF113</f>
        <v/>
      </c>
      <c r="DM113" s="87">
        <f>($K113="Bell Curve")*(_xlfn.NORM.DIST(AND(DM$6&gt;=$F113,DM$6&lt;=$H113)*(DM$6-$F113+1),$J113/2,$M113,TRUE)-_xlfn.NORM.DIST(AND(DM$6&gt;=$F113,DM$6&lt;=$H113)*(DL$6-$F113+1),$J113/2,$M113,TRUE))/(1-2*_xlfn.NORM.DIST(0,$J113/2,$M113,TRUE))*$D113+($K113="Steady Growth")*(AND(DM$6&gt;=$F113,DM$6&lt;=$H113)*((DM$6-$F113+1)/($J113*($J113+1)/2)*$D113))+($K113="custom")*CustCF!DG113</f>
        <v/>
      </c>
      <c r="DN113" s="87">
        <f>($K113="Bell Curve")*(_xlfn.NORM.DIST(AND(DN$6&gt;=$F113,DN$6&lt;=$H113)*(DN$6-$F113+1),$J113/2,$M113,TRUE)-_xlfn.NORM.DIST(AND(DN$6&gt;=$F113,DN$6&lt;=$H113)*(DM$6-$F113+1),$J113/2,$M113,TRUE))/(1-2*_xlfn.NORM.DIST(0,$J113/2,$M113,TRUE))*$D113+($K113="Steady Growth")*(AND(DN$6&gt;=$F113,DN$6&lt;=$H113)*((DN$6-$F113+1)/($J113*($J113+1)/2)*$D113))+($K113="custom")*CustCF!DH113</f>
        <v/>
      </c>
      <c r="DO113" s="87">
        <f>($K113="Bell Curve")*(_xlfn.NORM.DIST(AND(DO$6&gt;=$F113,DO$6&lt;=$H113)*(DO$6-$F113+1),$J113/2,$M113,TRUE)-_xlfn.NORM.DIST(AND(DO$6&gt;=$F113,DO$6&lt;=$H113)*(DN$6-$F113+1),$J113/2,$M113,TRUE))/(1-2*_xlfn.NORM.DIST(0,$J113/2,$M113,TRUE))*$D113+($K113="Steady Growth")*(AND(DO$6&gt;=$F113,DO$6&lt;=$H113)*((DO$6-$F113+1)/($J113*($J113+1)/2)*$D113))+($K113="custom")*CustCF!DI113</f>
        <v/>
      </c>
      <c r="DP113" s="87">
        <f>($K113="Bell Curve")*(_xlfn.NORM.DIST(AND(DP$6&gt;=$F113,DP$6&lt;=$H113)*(DP$6-$F113+1),$J113/2,$M113,TRUE)-_xlfn.NORM.DIST(AND(DP$6&gt;=$F113,DP$6&lt;=$H113)*(DO$6-$F113+1),$J113/2,$M113,TRUE))/(1-2*_xlfn.NORM.DIST(0,$J113/2,$M113,TRUE))*$D113+($K113="Steady Growth")*(AND(DP$6&gt;=$F113,DP$6&lt;=$H113)*((DP$6-$F113+1)/($J113*($J113+1)/2)*$D113))+($K113="custom")*CustCF!DJ113</f>
        <v/>
      </c>
      <c r="DQ113" s="87">
        <f>($K113="Bell Curve")*(_xlfn.NORM.DIST(AND(DQ$6&gt;=$F113,DQ$6&lt;=$H113)*(DQ$6-$F113+1),$J113/2,$M113,TRUE)-_xlfn.NORM.DIST(AND(DQ$6&gt;=$F113,DQ$6&lt;=$H113)*(DP$6-$F113+1),$J113/2,$M113,TRUE))/(1-2*_xlfn.NORM.DIST(0,$J113/2,$M113,TRUE))*$D113+($K113="Steady Growth")*(AND(DQ$6&gt;=$F113,DQ$6&lt;=$H113)*((DQ$6-$F113+1)/($J113*($J113+1)/2)*$D113))+($K113="custom")*CustCF!DK113</f>
        <v/>
      </c>
      <c r="DR113" s="87">
        <f>($K113="Bell Curve")*(_xlfn.NORM.DIST(AND(DR$6&gt;=$F113,DR$6&lt;=$H113)*(DR$6-$F113+1),$J113/2,$M113,TRUE)-_xlfn.NORM.DIST(AND(DR$6&gt;=$F113,DR$6&lt;=$H113)*(DQ$6-$F113+1),$J113/2,$M113,TRUE))/(1-2*_xlfn.NORM.DIST(0,$J113/2,$M113,TRUE))*$D113+($K113="Steady Growth")*(AND(DR$6&gt;=$F113,DR$6&lt;=$H113)*((DR$6-$F113+1)/($J113*($J113+1)/2)*$D113))+($K113="custom")*CustCF!DL113</f>
        <v/>
      </c>
      <c r="DS113" s="87">
        <f>($K113="Bell Curve")*(_xlfn.NORM.DIST(AND(DS$6&gt;=$F113,DS$6&lt;=$H113)*(DS$6-$F113+1),$J113/2,$M113,TRUE)-_xlfn.NORM.DIST(AND(DS$6&gt;=$F113,DS$6&lt;=$H113)*(DR$6-$F113+1),$J113/2,$M113,TRUE))/(1-2*_xlfn.NORM.DIST(0,$J113/2,$M113,TRUE))*$D113+($K113="Steady Growth")*(AND(DS$6&gt;=$F113,DS$6&lt;=$H113)*((DS$6-$F113+1)/($J113*($J113+1)/2)*$D113))+($K113="custom")*CustCF!DM113</f>
        <v/>
      </c>
      <c r="DT113" s="87">
        <f>($K113="Bell Curve")*(_xlfn.NORM.DIST(AND(DT$6&gt;=$F113,DT$6&lt;=$H113)*(DT$6-$F113+1),$J113/2,$M113,TRUE)-_xlfn.NORM.DIST(AND(DT$6&gt;=$F113,DT$6&lt;=$H113)*(DS$6-$F113+1),$J113/2,$M113,TRUE))/(1-2*_xlfn.NORM.DIST(0,$J113/2,$M113,TRUE))*$D113+($K113="Steady Growth")*(AND(DT$6&gt;=$F113,DT$6&lt;=$H113)*((DT$6-$F113+1)/($J113*($J113+1)/2)*$D113))+($K113="custom")*CustCF!DN113</f>
        <v/>
      </c>
      <c r="DU113" s="87">
        <f>($K113="Bell Curve")*(_xlfn.NORM.DIST(AND(DU$6&gt;=$F113,DU$6&lt;=$H113)*(DU$6-$F113+1),$J113/2,$M113,TRUE)-_xlfn.NORM.DIST(AND(DU$6&gt;=$F113,DU$6&lt;=$H113)*(DT$6-$F113+1),$J113/2,$M113,TRUE))/(1-2*_xlfn.NORM.DIST(0,$J113/2,$M113,TRUE))*$D113+($K113="Steady Growth")*(AND(DU$6&gt;=$F113,DU$6&lt;=$H113)*((DU$6-$F113+1)/($J113*($J113+1)/2)*$D113))+($K113="custom")*CustCF!DO113</f>
        <v/>
      </c>
      <c r="DV113" s="87">
        <f>($K113="Bell Curve")*(_xlfn.NORM.DIST(AND(DV$6&gt;=$F113,DV$6&lt;=$H113)*(DV$6-$F113+1),$J113/2,$M113,TRUE)-_xlfn.NORM.DIST(AND(DV$6&gt;=$F113,DV$6&lt;=$H113)*(DU$6-$F113+1),$J113/2,$M113,TRUE))/(1-2*_xlfn.NORM.DIST(0,$J113/2,$M113,TRUE))*$D113+($K113="Steady Growth")*(AND(DV$6&gt;=$F113,DV$6&lt;=$H113)*((DV$6-$F113+1)/($J113*($J113+1)/2)*$D113))+($K113="custom")*CustCF!DP113</f>
        <v/>
      </c>
      <c r="DW113" s="87">
        <f>($K113="Bell Curve")*(_xlfn.NORM.DIST(AND(DW$6&gt;=$F113,DW$6&lt;=$H113)*(DW$6-$F113+1),$J113/2,$M113,TRUE)-_xlfn.NORM.DIST(AND(DW$6&gt;=$F113,DW$6&lt;=$H113)*(DV$6-$F113+1),$J113/2,$M113,TRUE))/(1-2*_xlfn.NORM.DIST(0,$J113/2,$M113,TRUE))*$D113+($K113="Steady Growth")*(AND(DW$6&gt;=$F113,DW$6&lt;=$H113)*((DW$6-$F113+1)/($J113*($J113+1)/2)*$D113))+($K113="custom")*CustCF!DQ113</f>
        <v/>
      </c>
      <c r="DX113" s="87">
        <f>($K113="Bell Curve")*(_xlfn.NORM.DIST(AND(DX$6&gt;=$F113,DX$6&lt;=$H113)*(DX$6-$F113+1),$J113/2,$M113,TRUE)-_xlfn.NORM.DIST(AND(DX$6&gt;=$F113,DX$6&lt;=$H113)*(DW$6-$F113+1),$J113/2,$M113,TRUE))/(1-2*_xlfn.NORM.DIST(0,$J113/2,$M113,TRUE))*$D113+($K113="Steady Growth")*(AND(DX$6&gt;=$F113,DX$6&lt;=$H113)*((DX$6-$F113+1)/($J113*($J113+1)/2)*$D113))+($K113="custom")*CustCF!DR113</f>
        <v/>
      </c>
      <c r="DY113" s="87">
        <f>($K113="Bell Curve")*(_xlfn.NORM.DIST(AND(DY$6&gt;=$F113,DY$6&lt;=$H113)*(DY$6-$F113+1),$J113/2,$M113,TRUE)-_xlfn.NORM.DIST(AND(DY$6&gt;=$F113,DY$6&lt;=$H113)*(DX$6-$F113+1),$J113/2,$M113,TRUE))/(1-2*_xlfn.NORM.DIST(0,$J113/2,$M113,TRUE))*$D113+($K113="Steady Growth")*(AND(DY$6&gt;=$F113,DY$6&lt;=$H113)*((DY$6-$F113+1)/($J113*($J113+1)/2)*$D113))+($K113="custom")*CustCF!DS113</f>
        <v/>
      </c>
      <c r="DZ113" s="87">
        <f>($K113="Bell Curve")*(_xlfn.NORM.DIST(AND(DZ$6&gt;=$F113,DZ$6&lt;=$H113)*(DZ$6-$F113+1),$J113/2,$M113,TRUE)-_xlfn.NORM.DIST(AND(DZ$6&gt;=$F113,DZ$6&lt;=$H113)*(DY$6-$F113+1),$J113/2,$M113,TRUE))/(1-2*_xlfn.NORM.DIST(0,$J113/2,$M113,TRUE))*$D113+($K113="Steady Growth")*(AND(DZ$6&gt;=$F113,DZ$6&lt;=$H113)*((DZ$6-$F113+1)/($J113*($J113+1)/2)*$D113))+($K113="custom")*CustCF!DT113</f>
        <v/>
      </c>
      <c r="EA113" s="87">
        <f>($K113="Bell Curve")*(_xlfn.NORM.DIST(AND(EA$6&gt;=$F113,EA$6&lt;=$H113)*(EA$6-$F113+1),$J113/2,$M113,TRUE)-_xlfn.NORM.DIST(AND(EA$6&gt;=$F113,EA$6&lt;=$H113)*(DZ$6-$F113+1),$J113/2,$M113,TRUE))/(1-2*_xlfn.NORM.DIST(0,$J113/2,$M113,TRUE))*$D113+($K113="Steady Growth")*(AND(EA$6&gt;=$F113,EA$6&lt;=$H113)*((EA$6-$F113+1)/($J113*($J113+1)/2)*$D113))+($K113="custom")*CustCF!DU113</f>
        <v/>
      </c>
      <c r="EB113" s="87">
        <f>($K113="Bell Curve")*(_xlfn.NORM.DIST(AND(EB$6&gt;=$F113,EB$6&lt;=$H113)*(EB$6-$F113+1),$J113/2,$M113,TRUE)-_xlfn.NORM.DIST(AND(EB$6&gt;=$F113,EB$6&lt;=$H113)*(EA$6-$F113+1),$J113/2,$M113,TRUE))/(1-2*_xlfn.NORM.DIST(0,$J113/2,$M113,TRUE))*$D113+($K113="Steady Growth")*(AND(EB$6&gt;=$F113,EB$6&lt;=$H113)*((EB$6-$F113+1)/($J113*($J113+1)/2)*$D113))+($K113="custom")*CustCF!DV113</f>
        <v/>
      </c>
      <c r="EC113" s="87">
        <f>($K113="Bell Curve")*(_xlfn.NORM.DIST(AND(EC$6&gt;=$F113,EC$6&lt;=$H113)*(EC$6-$F113+1),$J113/2,$M113,TRUE)-_xlfn.NORM.DIST(AND(EC$6&gt;=$F113,EC$6&lt;=$H113)*(EB$6-$F113+1),$J113/2,$M113,TRUE))/(1-2*_xlfn.NORM.DIST(0,$J113/2,$M113,TRUE))*$D113+($K113="Steady Growth")*(AND(EC$6&gt;=$F113,EC$6&lt;=$H113)*((EC$6-$F113+1)/($J113*($J113+1)/2)*$D113))+($K113="custom")*CustCF!DW113</f>
        <v/>
      </c>
      <c r="ED113" s="87">
        <f>($K113="Bell Curve")*(_xlfn.NORM.DIST(AND(ED$6&gt;=$F113,ED$6&lt;=$H113)*(ED$6-$F113+1),$J113/2,$M113,TRUE)-_xlfn.NORM.DIST(AND(ED$6&gt;=$F113,ED$6&lt;=$H113)*(EC$6-$F113+1),$J113/2,$M113,TRUE))/(1-2*_xlfn.NORM.DIST(0,$J113/2,$M113,TRUE))*$D113+($K113="Steady Growth")*(AND(ED$6&gt;=$F113,ED$6&lt;=$H113)*((ED$6-$F113+1)/($J113*($J113+1)/2)*$D113))+($K113="custom")*CustCF!DX113</f>
        <v/>
      </c>
      <c r="EE113" s="87">
        <f>($K113="Bell Curve")*(_xlfn.NORM.DIST(AND(EE$6&gt;=$F113,EE$6&lt;=$H113)*(EE$6-$F113+1),$J113/2,$M113,TRUE)-_xlfn.NORM.DIST(AND(EE$6&gt;=$F113,EE$6&lt;=$H113)*(ED$6-$F113+1),$J113/2,$M113,TRUE))/(1-2*_xlfn.NORM.DIST(0,$J113/2,$M113,TRUE))*$D113+($K113="Steady Growth")*(AND(EE$6&gt;=$F113,EE$6&lt;=$H113)*((EE$6-$F113+1)/($J113*($J113+1)/2)*$D113))+($K113="custom")*CustCF!DY113</f>
        <v/>
      </c>
      <c r="EF113" s="87">
        <f>($K113="Bell Curve")*(_xlfn.NORM.DIST(AND(EF$6&gt;=$F113,EF$6&lt;=$H113)*(EF$6-$F113+1),$J113/2,$M113,TRUE)-_xlfn.NORM.DIST(AND(EF$6&gt;=$F113,EF$6&lt;=$H113)*(EE$6-$F113+1),$J113/2,$M113,TRUE))/(1-2*_xlfn.NORM.DIST(0,$J113/2,$M113,TRUE))*$D113+($K113="Steady Growth")*(AND(EF$6&gt;=$F113,EF$6&lt;=$H113)*((EF$6-$F113+1)/($J113*($J113+1)/2)*$D113))+($K113="custom")*CustCF!DZ113</f>
        <v/>
      </c>
      <c r="EG113" s="87">
        <f>($K113="Bell Curve")*(_xlfn.NORM.DIST(AND(EG$6&gt;=$F113,EG$6&lt;=$H113)*(EG$6-$F113+1),$J113/2,$M113,TRUE)-_xlfn.NORM.DIST(AND(EG$6&gt;=$F113,EG$6&lt;=$H113)*(EF$6-$F113+1),$J113/2,$M113,TRUE))/(1-2*_xlfn.NORM.DIST(0,$J113/2,$M113,TRUE))*$D113+($K113="Steady Growth")*(AND(EG$6&gt;=$F113,EG$6&lt;=$H113)*((EG$6-$F113+1)/($J113*($J113+1)/2)*$D113))+($K113="custom")*CustCF!EA113</f>
        <v/>
      </c>
      <c r="EH113" s="87">
        <f>($K113="Bell Curve")*(_xlfn.NORM.DIST(AND(EH$6&gt;=$F113,EH$6&lt;=$H113)*(EH$6-$F113+1),$J113/2,$M113,TRUE)-_xlfn.NORM.DIST(AND(EH$6&gt;=$F113,EH$6&lt;=$H113)*(EG$6-$F113+1),$J113/2,$M113,TRUE))/(1-2*_xlfn.NORM.DIST(0,$J113/2,$M113,TRUE))*$D113+($K113="Steady Growth")*(AND(EH$6&gt;=$F113,EH$6&lt;=$H113)*((EH$6-$F113+1)/($J113*($J113+1)/2)*$D113))+($K113="custom")*CustCF!EB113</f>
        <v/>
      </c>
      <c r="EI113" s="87">
        <f>($K113="Bell Curve")*(_xlfn.NORM.DIST(AND(EI$6&gt;=$F113,EI$6&lt;=$H113)*(EI$6-$F113+1),$J113/2,$M113,TRUE)-_xlfn.NORM.DIST(AND(EI$6&gt;=$F113,EI$6&lt;=$H113)*(EH$6-$F113+1),$J113/2,$M113,TRUE))/(1-2*_xlfn.NORM.DIST(0,$J113/2,$M113,TRUE))*$D113+($K113="Steady Growth")*(AND(EI$6&gt;=$F113,EI$6&lt;=$H113)*((EI$6-$F113+1)/($J113*($J113+1)/2)*$D113))+($K113="custom")*CustCF!EC113</f>
        <v/>
      </c>
      <c r="EJ113" s="87">
        <f>($K113="Bell Curve")*(_xlfn.NORM.DIST(AND(EJ$6&gt;=$F113,EJ$6&lt;=$H113)*(EJ$6-$F113+1),$J113/2,$M113,TRUE)-_xlfn.NORM.DIST(AND(EJ$6&gt;=$F113,EJ$6&lt;=$H113)*(EI$6-$F113+1),$J113/2,$M113,TRUE))/(1-2*_xlfn.NORM.DIST(0,$J113/2,$M113,TRUE))*$D113+($K113="Steady Growth")*(AND(EJ$6&gt;=$F113,EJ$6&lt;=$H113)*((EJ$6-$F113+1)/($J113*($J113+1)/2)*$D113))+($K113="custom")*CustCF!ED113</f>
        <v/>
      </c>
      <c r="EK113" s="87">
        <f>($K113="Bell Curve")*(_xlfn.NORM.DIST(AND(EK$6&gt;=$F113,EK$6&lt;=$H113)*(EK$6-$F113+1),$J113/2,$M113,TRUE)-_xlfn.NORM.DIST(AND(EK$6&gt;=$F113,EK$6&lt;=$H113)*(EJ$6-$F113+1),$J113/2,$M113,TRUE))/(1-2*_xlfn.NORM.DIST(0,$J113/2,$M113,TRUE))*$D113+($K113="Steady Growth")*(AND(EK$6&gt;=$F113,EK$6&lt;=$H113)*((EK$6-$F113+1)/($J113*($J113+1)/2)*$D113))+($K113="custom")*CustCF!EE113</f>
        <v/>
      </c>
      <c r="EL113" s="87">
        <f>($K113="Bell Curve")*(_xlfn.NORM.DIST(AND(EL$6&gt;=$F113,EL$6&lt;=$H113)*(EL$6-$F113+1),$J113/2,$M113,TRUE)-_xlfn.NORM.DIST(AND(EL$6&gt;=$F113,EL$6&lt;=$H113)*(EK$6-$F113+1),$J113/2,$M113,TRUE))/(1-2*_xlfn.NORM.DIST(0,$J113/2,$M113,TRUE))*$D113+($K113="Steady Growth")*(AND(EL$6&gt;=$F113,EL$6&lt;=$H113)*((EL$6-$F113+1)/($J113*($J113+1)/2)*$D113))+($K113="custom")*CustCF!EF113</f>
        <v/>
      </c>
      <c r="EM113" s="87">
        <f>($K113="Bell Curve")*(_xlfn.NORM.DIST(AND(EM$6&gt;=$F113,EM$6&lt;=$H113)*(EM$6-$F113+1),$J113/2,$M113,TRUE)-_xlfn.NORM.DIST(AND(EM$6&gt;=$F113,EM$6&lt;=$H113)*(EL$6-$F113+1),$J113/2,$M113,TRUE))/(1-2*_xlfn.NORM.DIST(0,$J113/2,$M113,TRUE))*$D113+($K113="Steady Growth")*(AND(EM$6&gt;=$F113,EM$6&lt;=$H113)*((EM$6-$F113+1)/($J113*($J113+1)/2)*$D113))+($K113="custom")*CustCF!EG113</f>
        <v/>
      </c>
      <c r="EN113" s="87">
        <f>($K113="Bell Curve")*(_xlfn.NORM.DIST(AND(EN$6&gt;=$F113,EN$6&lt;=$H113)*(EN$6-$F113+1),$J113/2,$M113,TRUE)-_xlfn.NORM.DIST(AND(EN$6&gt;=$F113,EN$6&lt;=$H113)*(EM$6-$F113+1),$J113/2,$M113,TRUE))/(1-2*_xlfn.NORM.DIST(0,$J113/2,$M113,TRUE))*$D113+($K113="Steady Growth")*(AND(EN$6&gt;=$F113,EN$6&lt;=$H113)*((EN$6-$F113+1)/($J113*($J113+1)/2)*$D113))+($K113="custom")*CustCF!EH113</f>
        <v/>
      </c>
      <c r="EO113" s="87">
        <f>($K113="Bell Curve")*(_xlfn.NORM.DIST(AND(EO$6&gt;=$F113,EO$6&lt;=$H113)*(EO$6-$F113+1),$J113/2,$M113,TRUE)-_xlfn.NORM.DIST(AND(EO$6&gt;=$F113,EO$6&lt;=$H113)*(EN$6-$F113+1),$J113/2,$M113,TRUE))/(1-2*_xlfn.NORM.DIST(0,$J113/2,$M113,TRUE))*$D113+($K113="Steady Growth")*(AND(EO$6&gt;=$F113,EO$6&lt;=$H113)*((EO$6-$F113+1)/($J113*($J113+1)/2)*$D113))+($K113="custom")*CustCF!EI113</f>
        <v/>
      </c>
      <c r="EP113" s="87">
        <f>($K113="Bell Curve")*(_xlfn.NORM.DIST(AND(EP$6&gt;=$F113,EP$6&lt;=$H113)*(EP$6-$F113+1),$J113/2,$M113,TRUE)-_xlfn.NORM.DIST(AND(EP$6&gt;=$F113,EP$6&lt;=$H113)*(EO$6-$F113+1),$J113/2,$M113,TRUE))/(1-2*_xlfn.NORM.DIST(0,$J113/2,$M113,TRUE))*$D113+($K113="Steady Growth")*(AND(EP$6&gt;=$F113,EP$6&lt;=$H113)*((EP$6-$F113+1)/($J113*($J113+1)/2)*$D113))+($K113="custom")*CustCF!EJ113</f>
        <v/>
      </c>
      <c r="EQ113" s="87">
        <f>($K113="Bell Curve")*(_xlfn.NORM.DIST(AND(EQ$6&gt;=$F113,EQ$6&lt;=$H113)*(EQ$6-$F113+1),$J113/2,$M113,TRUE)-_xlfn.NORM.DIST(AND(EQ$6&gt;=$F113,EQ$6&lt;=$H113)*(EP$6-$F113+1),$J113/2,$M113,TRUE))/(1-2*_xlfn.NORM.DIST(0,$J113/2,$M113,TRUE))*$D113+($K113="Steady Growth")*(AND(EQ$6&gt;=$F113,EQ$6&lt;=$H113)*((EQ$6-$F113+1)/($J113*($J113+1)/2)*$D113))+($K113="custom")*CustCF!EK113</f>
        <v/>
      </c>
      <c r="ER113" s="87">
        <f>($K113="Bell Curve")*(_xlfn.NORM.DIST(AND(ER$6&gt;=$F113,ER$6&lt;=$H113)*(ER$6-$F113+1),$J113/2,$M113,TRUE)-_xlfn.NORM.DIST(AND(ER$6&gt;=$F113,ER$6&lt;=$H113)*(EQ$6-$F113+1),$J113/2,$M113,TRUE))/(1-2*_xlfn.NORM.DIST(0,$J113/2,$M113,TRUE))*$D113+($K113="Steady Growth")*(AND(ER$6&gt;=$F113,ER$6&lt;=$H113)*((ER$6-$F113+1)/($J113*($J113+1)/2)*$D113))+($K113="custom")*CustCF!EL113</f>
        <v/>
      </c>
      <c r="ES113" s="87">
        <f>($K113="Bell Curve")*(_xlfn.NORM.DIST(AND(ES$6&gt;=$F113,ES$6&lt;=$H113)*(ES$6-$F113+1),$J113/2,$M113,TRUE)-_xlfn.NORM.DIST(AND(ES$6&gt;=$F113,ES$6&lt;=$H113)*(ER$6-$F113+1),$J113/2,$M113,TRUE))/(1-2*_xlfn.NORM.DIST(0,$J113/2,$M113,TRUE))*$D113+($K113="Steady Growth")*(AND(ES$6&gt;=$F113,ES$6&lt;=$H113)*((ES$6-$F113+1)/($J113*($J113+1)/2)*$D113))+($K113="custom")*CustCF!EM113</f>
        <v/>
      </c>
      <c r="ET113" s="87">
        <f>($K113="Bell Curve")*(_xlfn.NORM.DIST(AND(ET$6&gt;=$F113,ET$6&lt;=$H113)*(ET$6-$F113+1),$J113/2,$M113,TRUE)-_xlfn.NORM.DIST(AND(ET$6&gt;=$F113,ET$6&lt;=$H113)*(ES$6-$F113+1),$J113/2,$M113,TRUE))/(1-2*_xlfn.NORM.DIST(0,$J113/2,$M113,TRUE))*$D113+($K113="Steady Growth")*(AND(ET$6&gt;=$F113,ET$6&lt;=$H113)*((ET$6-$F113+1)/($J113*($J113+1)/2)*$D113))+($K113="custom")*CustCF!EN113</f>
        <v/>
      </c>
      <c r="EU113" s="87">
        <f>($K113="Bell Curve")*(_xlfn.NORM.DIST(AND(EU$6&gt;=$F113,EU$6&lt;=$H113)*(EU$6-$F113+1),$J113/2,$M113,TRUE)-_xlfn.NORM.DIST(AND(EU$6&gt;=$F113,EU$6&lt;=$H113)*(ET$6-$F113+1),$J113/2,$M113,TRUE))/(1-2*_xlfn.NORM.DIST(0,$J113/2,$M113,TRUE))*$D113+($K113="Steady Growth")*(AND(EU$6&gt;=$F113,EU$6&lt;=$H113)*((EU$6-$F113+1)/($J113*($J113+1)/2)*$D113))+($K113="custom")*CustCF!EO113</f>
        <v/>
      </c>
      <c r="EV113" s="87">
        <f>($K113="Bell Curve")*(_xlfn.NORM.DIST(AND(EV$6&gt;=$F113,EV$6&lt;=$H113)*(EV$6-$F113+1),$J113/2,$M113,TRUE)-_xlfn.NORM.DIST(AND(EV$6&gt;=$F113,EV$6&lt;=$H113)*(EU$6-$F113+1),$J113/2,$M113,TRUE))/(1-2*_xlfn.NORM.DIST(0,$J113/2,$M113,TRUE))*$D113+($K113="Steady Growth")*(AND(EV$6&gt;=$F113,EV$6&lt;=$H113)*((EV$6-$F113+1)/($J113*($J113+1)/2)*$D113))+($K113="custom")*CustCF!EP113</f>
        <v/>
      </c>
      <c r="EW113" s="87">
        <f>($K113="Bell Curve")*(_xlfn.NORM.DIST(AND(EW$6&gt;=$F113,EW$6&lt;=$H113)*(EW$6-$F113+1),$J113/2,$M113,TRUE)-_xlfn.NORM.DIST(AND(EW$6&gt;=$F113,EW$6&lt;=$H113)*(EV$6-$F113+1),$J113/2,$M113,TRUE))/(1-2*_xlfn.NORM.DIST(0,$J113/2,$M113,TRUE))*$D113+($K113="Steady Growth")*(AND(EW$6&gt;=$F113,EW$6&lt;=$H113)*((EW$6-$F113+1)/($J113*($J113+1)/2)*$D113))+($K113="custom")*CustCF!EQ113</f>
        <v/>
      </c>
      <c r="EX113" s="87">
        <f>($K113="Bell Curve")*(_xlfn.NORM.DIST(AND(EX$6&gt;=$F113,EX$6&lt;=$H113)*(EX$6-$F113+1),$J113/2,$M113,TRUE)-_xlfn.NORM.DIST(AND(EX$6&gt;=$F113,EX$6&lt;=$H113)*(EW$6-$F113+1),$J113/2,$M113,TRUE))/(1-2*_xlfn.NORM.DIST(0,$J113/2,$M113,TRUE))*$D113+($K113="Steady Growth")*(AND(EX$6&gt;=$F113,EX$6&lt;=$H113)*((EX$6-$F113+1)/($J113*($J113+1)/2)*$D113))+($K113="custom")*CustCF!ER113</f>
        <v/>
      </c>
      <c r="EY113" s="87">
        <f>($K113="Bell Curve")*(_xlfn.NORM.DIST(AND(EY$6&gt;=$F113,EY$6&lt;=$H113)*(EY$6-$F113+1),$J113/2,$M113,TRUE)-_xlfn.NORM.DIST(AND(EY$6&gt;=$F113,EY$6&lt;=$H113)*(EX$6-$F113+1),$J113/2,$M113,TRUE))/(1-2*_xlfn.NORM.DIST(0,$J113/2,$M113,TRUE))*$D113+($K113="Steady Growth")*(AND(EY$6&gt;=$F113,EY$6&lt;=$H113)*((EY$6-$F113+1)/($J113*($J113+1)/2)*$D113))+($K113="custom")*CustCF!ES113</f>
        <v/>
      </c>
      <c r="EZ113" s="87">
        <f>($K113="Bell Curve")*(_xlfn.NORM.DIST(AND(EZ$6&gt;=$F113,EZ$6&lt;=$H113)*(EZ$6-$F113+1),$J113/2,$M113,TRUE)-_xlfn.NORM.DIST(AND(EZ$6&gt;=$F113,EZ$6&lt;=$H113)*(EY$6-$F113+1),$J113/2,$M113,TRUE))/(1-2*_xlfn.NORM.DIST(0,$J113/2,$M113,TRUE))*$D113+($K113="Steady Growth")*(AND(EZ$6&gt;=$F113,EZ$6&lt;=$H113)*((EZ$6-$F113+1)/($J113*($J113+1)/2)*$D113))+($K113="custom")*CustCF!ET113</f>
        <v/>
      </c>
      <c r="FA113" s="87">
        <f>($K113="Bell Curve")*(_xlfn.NORM.DIST(AND(FA$6&gt;=$F113,FA$6&lt;=$H113)*(FA$6-$F113+1),$J113/2,$M113,TRUE)-_xlfn.NORM.DIST(AND(FA$6&gt;=$F113,FA$6&lt;=$H113)*(EZ$6-$F113+1),$J113/2,$M113,TRUE))/(1-2*_xlfn.NORM.DIST(0,$J113/2,$M113,TRUE))*$D113+($K113="Steady Growth")*(AND(FA$6&gt;=$F113,FA$6&lt;=$H113)*((FA$6-$F113+1)/($J113*($J113+1)/2)*$D113))+($K113="custom")*CustCF!EU113</f>
        <v/>
      </c>
      <c r="FB113" s="87">
        <f>($K113="Bell Curve")*(_xlfn.NORM.DIST(AND(FB$6&gt;=$F113,FB$6&lt;=$H113)*(FB$6-$F113+1),$J113/2,$M113,TRUE)-_xlfn.NORM.DIST(AND(FB$6&gt;=$F113,FB$6&lt;=$H113)*(FA$6-$F113+1),$J113/2,$M113,TRUE))/(1-2*_xlfn.NORM.DIST(0,$J113/2,$M113,TRUE))*$D113+($K113="Steady Growth")*(AND(FB$6&gt;=$F113,FB$6&lt;=$H113)*((FB$6-$F113+1)/($J113*($J113+1)/2)*$D113))+($K113="custom")*CustCF!EV113</f>
        <v/>
      </c>
      <c r="FC113" s="87">
        <f>($K113="Bell Curve")*(_xlfn.NORM.DIST(AND(FC$6&gt;=$F113,FC$6&lt;=$H113)*(FC$6-$F113+1),$J113/2,$M113,TRUE)-_xlfn.NORM.DIST(AND(FC$6&gt;=$F113,FC$6&lt;=$H113)*(FB$6-$F113+1),$J113/2,$M113,TRUE))/(1-2*_xlfn.NORM.DIST(0,$J113/2,$M113,TRUE))*$D113+($K113="Steady Growth")*(AND(FC$6&gt;=$F113,FC$6&lt;=$H113)*((FC$6-$F113+1)/($J113*($J113+1)/2)*$D113))+($K113="custom")*CustCF!EW113</f>
        <v/>
      </c>
      <c r="FD113" s="87">
        <f>($K113="Bell Curve")*(_xlfn.NORM.DIST(AND(FD$6&gt;=$F113,FD$6&lt;=$H113)*(FD$6-$F113+1),$J113/2,$M113,TRUE)-_xlfn.NORM.DIST(AND(FD$6&gt;=$F113,FD$6&lt;=$H113)*(FC$6-$F113+1),$J113/2,$M113,TRUE))/(1-2*_xlfn.NORM.DIST(0,$J113/2,$M113,TRUE))*$D113+($K113="Steady Growth")*(AND(FD$6&gt;=$F113,FD$6&lt;=$H113)*((FD$6-$F113+1)/($J113*($J113+1)/2)*$D113))+($K113="custom")*CustCF!EX113</f>
        <v/>
      </c>
      <c r="FE113" s="87">
        <f>($K113="Bell Curve")*(_xlfn.NORM.DIST(AND(FE$6&gt;=$F113,FE$6&lt;=$H113)*(FE$6-$F113+1),$J113/2,$M113,TRUE)-_xlfn.NORM.DIST(AND(FE$6&gt;=$F113,FE$6&lt;=$H113)*(FD$6-$F113+1),$J113/2,$M113,TRUE))/(1-2*_xlfn.NORM.DIST(0,$J113/2,$M113,TRUE))*$D113+($K113="Steady Growth")*(AND(FE$6&gt;=$F113,FE$6&lt;=$H113)*((FE$6-$F113+1)/($J113*($J113+1)/2)*$D113))+($K113="custom")*CustCF!EY113</f>
        <v/>
      </c>
      <c r="FF113" s="87">
        <f>($K113="Bell Curve")*(_xlfn.NORM.DIST(AND(FF$6&gt;=$F113,FF$6&lt;=$H113)*(FF$6-$F113+1),$J113/2,$M113,TRUE)-_xlfn.NORM.DIST(AND(FF$6&gt;=$F113,FF$6&lt;=$H113)*(FE$6-$F113+1),$J113/2,$M113,TRUE))/(1-2*_xlfn.NORM.DIST(0,$J113/2,$M113,TRUE))*$D113+($K113="Steady Growth")*(AND(FF$6&gt;=$F113,FF$6&lt;=$H113)*((FF$6-$F113+1)/($J113*($J113+1)/2)*$D113))+($K113="custom")*CustCF!EZ113</f>
        <v/>
      </c>
      <c r="FG113" s="87">
        <f>($K113="Bell Curve")*(_xlfn.NORM.DIST(AND(FG$6&gt;=$F113,FG$6&lt;=$H113)*(FG$6-$F113+1),$J113/2,$M113,TRUE)-_xlfn.NORM.DIST(AND(FG$6&gt;=$F113,FG$6&lt;=$H113)*(FF$6-$F113+1),$J113/2,$M113,TRUE))/(1-2*_xlfn.NORM.DIST(0,$J113/2,$M113,TRUE))*$D113+($K113="Steady Growth")*(AND(FG$6&gt;=$F113,FG$6&lt;=$H113)*((FG$6-$F113+1)/($J113*($J113+1)/2)*$D113))+($K113="custom")*CustCF!FA113</f>
        <v/>
      </c>
      <c r="FH113" s="87">
        <f>($K113="Bell Curve")*(_xlfn.NORM.DIST(AND(FH$6&gt;=$F113,FH$6&lt;=$H113)*(FH$6-$F113+1),$J113/2,$M113,TRUE)-_xlfn.NORM.DIST(AND(FH$6&gt;=$F113,FH$6&lt;=$H113)*(FG$6-$F113+1),$J113/2,$M113,TRUE))/(1-2*_xlfn.NORM.DIST(0,$J113/2,$M113,TRUE))*$D113+($K113="Steady Growth")*(AND(FH$6&gt;=$F113,FH$6&lt;=$H113)*((FH$6-$F113+1)/($J113*($J113+1)/2)*$D113))+($K113="custom")*CustCF!FB113</f>
        <v/>
      </c>
      <c r="FI113" s="87">
        <f>($K113="Bell Curve")*(_xlfn.NORM.DIST(AND(FI$6&gt;=$F113,FI$6&lt;=$H113)*(FI$6-$F113+1),$J113/2,$M113,TRUE)-_xlfn.NORM.DIST(AND(FI$6&gt;=$F113,FI$6&lt;=$H113)*(FH$6-$F113+1),$J113/2,$M113,TRUE))/(1-2*_xlfn.NORM.DIST(0,$J113/2,$M113,TRUE))*$D113+($K113="Steady Growth")*(AND(FI$6&gt;=$F113,FI$6&lt;=$H113)*((FI$6-$F113+1)/($J113*($J113+1)/2)*$D113))+($K113="custom")*CustCF!FC113</f>
        <v/>
      </c>
      <c r="FJ113" s="87">
        <f>($K113="Bell Curve")*(_xlfn.NORM.DIST(AND(FJ$6&gt;=$F113,FJ$6&lt;=$H113)*(FJ$6-$F113+1),$J113/2,$M113,TRUE)-_xlfn.NORM.DIST(AND(FJ$6&gt;=$F113,FJ$6&lt;=$H113)*(FI$6-$F113+1),$J113/2,$M113,TRUE))/(1-2*_xlfn.NORM.DIST(0,$J113/2,$M113,TRUE))*$D113+($K113="Steady Growth")*(AND(FJ$6&gt;=$F113,FJ$6&lt;=$H113)*((FJ$6-$F113+1)/($J113*($J113+1)/2)*$D113))+($K113="custom")*CustCF!FD113</f>
        <v/>
      </c>
      <c r="FK113" s="87">
        <f>($K113="Bell Curve")*(_xlfn.NORM.DIST(AND(FK$6&gt;=$F113,FK$6&lt;=$H113)*(FK$6-$F113+1),$J113/2,$M113,TRUE)-_xlfn.NORM.DIST(AND(FK$6&gt;=$F113,FK$6&lt;=$H113)*(FJ$6-$F113+1),$J113/2,$M113,TRUE))/(1-2*_xlfn.NORM.DIST(0,$J113/2,$M113,TRUE))*$D113+($K113="Steady Growth")*(AND(FK$6&gt;=$F113,FK$6&lt;=$H113)*((FK$6-$F113+1)/($J113*($J113+1)/2)*$D113))+($K113="custom")*CustCF!FE113</f>
        <v/>
      </c>
      <c r="FL113" s="87">
        <f>($K113="Bell Curve")*(_xlfn.NORM.DIST(AND(FL$6&gt;=$F113,FL$6&lt;=$H113)*(FL$6-$F113+1),$J113/2,$M113,TRUE)-_xlfn.NORM.DIST(AND(FL$6&gt;=$F113,FL$6&lt;=$H113)*(FK$6-$F113+1),$J113/2,$M113,TRUE))/(1-2*_xlfn.NORM.DIST(0,$J113/2,$M113,TRUE))*$D113+($K113="Steady Growth")*(AND(FL$6&gt;=$F113,FL$6&lt;=$H113)*((FL$6-$F113+1)/($J113*($J113+1)/2)*$D113))+($K113="custom")*CustCF!FF113</f>
        <v/>
      </c>
      <c r="FM113" s="87">
        <f>($K113="Bell Curve")*(_xlfn.NORM.DIST(AND(FM$6&gt;=$F113,FM$6&lt;=$H113)*(FM$6-$F113+1),$J113/2,$M113,TRUE)-_xlfn.NORM.DIST(AND(FM$6&gt;=$F113,FM$6&lt;=$H113)*(FL$6-$F113+1),$J113/2,$M113,TRUE))/(1-2*_xlfn.NORM.DIST(0,$J113/2,$M113,TRUE))*$D113+($K113="Steady Growth")*(AND(FM$6&gt;=$F113,FM$6&lt;=$H113)*((FM$6-$F113+1)/($J113*($J113+1)/2)*$D113))+($K113="custom")*CustCF!FG113</f>
        <v/>
      </c>
      <c r="FN113" s="87">
        <f>($K113="Bell Curve")*(_xlfn.NORM.DIST(AND(FN$6&gt;=$F113,FN$6&lt;=$H113)*(FN$6-$F113+1),$J113/2,$M113,TRUE)-_xlfn.NORM.DIST(AND(FN$6&gt;=$F113,FN$6&lt;=$H113)*(FM$6-$F113+1),$J113/2,$M113,TRUE))/(1-2*_xlfn.NORM.DIST(0,$J113/2,$M113,TRUE))*$D113+($K113="Steady Growth")*(AND(FN$6&gt;=$F113,FN$6&lt;=$H113)*((FN$6-$F113+1)/($J113*($J113+1)/2)*$D113))+($K113="custom")*CustCF!FH113</f>
        <v/>
      </c>
      <c r="FO113" s="87">
        <f>($K113="Bell Curve")*(_xlfn.NORM.DIST(AND(FO$6&gt;=$F113,FO$6&lt;=$H113)*(FO$6-$F113+1),$J113/2,$M113,TRUE)-_xlfn.NORM.DIST(AND(FO$6&gt;=$F113,FO$6&lt;=$H113)*(FN$6-$F113+1),$J113/2,$M113,TRUE))/(1-2*_xlfn.NORM.DIST(0,$J113/2,$M113,TRUE))*$D113+($K113="Steady Growth")*(AND(FO$6&gt;=$F113,FO$6&lt;=$H113)*((FO$6-$F113+1)/($J113*($J113+1)/2)*$D113))+($K113="custom")*CustCF!FI113</f>
        <v/>
      </c>
      <c r="FP113" s="87">
        <f>($K113="Bell Curve")*(_xlfn.NORM.DIST(AND(FP$6&gt;=$F113,FP$6&lt;=$H113)*(FP$6-$F113+1),$J113/2,$M113,TRUE)-_xlfn.NORM.DIST(AND(FP$6&gt;=$F113,FP$6&lt;=$H113)*(FO$6-$F113+1),$J113/2,$M113,TRUE))/(1-2*_xlfn.NORM.DIST(0,$J113/2,$M113,TRUE))*$D113+($K113="Steady Growth")*(AND(FP$6&gt;=$F113,FP$6&lt;=$H113)*((FP$6-$F113+1)/($J113*($J113+1)/2)*$D113))+($K113="custom")*CustCF!FJ113</f>
        <v/>
      </c>
      <c r="FQ113" s="87">
        <f>($K113="Bell Curve")*(_xlfn.NORM.DIST(AND(FQ$6&gt;=$F113,FQ$6&lt;=$H113)*(FQ$6-$F113+1),$J113/2,$M113,TRUE)-_xlfn.NORM.DIST(AND(FQ$6&gt;=$F113,FQ$6&lt;=$H113)*(FP$6-$F113+1),$J113/2,$M113,TRUE))/(1-2*_xlfn.NORM.DIST(0,$J113/2,$M113,TRUE))*$D113+($K113="Steady Growth")*(AND(FQ$6&gt;=$F113,FQ$6&lt;=$H113)*((FQ$6-$F113+1)/($J113*($J113+1)/2)*$D113))+($K113="custom")*CustCF!FK113</f>
        <v/>
      </c>
      <c r="FR113" s="87">
        <f>($K113="Bell Curve")*(_xlfn.NORM.DIST(AND(FR$6&gt;=$F113,FR$6&lt;=$H113)*(FR$6-$F113+1),$J113/2,$M113,TRUE)-_xlfn.NORM.DIST(AND(FR$6&gt;=$F113,FR$6&lt;=$H113)*(FQ$6-$F113+1),$J113/2,$M113,TRUE))/(1-2*_xlfn.NORM.DIST(0,$J113/2,$M113,TRUE))*$D113+($K113="Steady Growth")*(AND(FR$6&gt;=$F113,FR$6&lt;=$H113)*((FR$6-$F113+1)/($J113*($J113+1)/2)*$D113))+($K113="custom")*CustCF!FL113</f>
        <v/>
      </c>
      <c r="FS113" s="87">
        <f>($K113="Bell Curve")*(_xlfn.NORM.DIST(AND(FS$6&gt;=$F113,FS$6&lt;=$H113)*(FS$6-$F113+1),$J113/2,$M113,TRUE)-_xlfn.NORM.DIST(AND(FS$6&gt;=$F113,FS$6&lt;=$H113)*(FR$6-$F113+1),$J113/2,$M113,TRUE))/(1-2*_xlfn.NORM.DIST(0,$J113/2,$M113,TRUE))*$D113+($K113="Steady Growth")*(AND(FS$6&gt;=$F113,FS$6&lt;=$H113)*((FS$6-$F113+1)/($J113*($J113+1)/2)*$D113))+($K113="custom")*CustCF!FM113</f>
        <v/>
      </c>
      <c r="FT113" s="87">
        <f>($K113="Bell Curve")*(_xlfn.NORM.DIST(AND(FT$6&gt;=$F113,FT$6&lt;=$H113)*(FT$6-$F113+1),$J113/2,$M113,TRUE)-_xlfn.NORM.DIST(AND(FT$6&gt;=$F113,FT$6&lt;=$H113)*(FS$6-$F113+1),$J113/2,$M113,TRUE))/(1-2*_xlfn.NORM.DIST(0,$J113/2,$M113,TRUE))*$D113+($K113="Steady Growth")*(AND(FT$6&gt;=$F113,FT$6&lt;=$H113)*((FT$6-$F113+1)/($J113*($J113+1)/2)*$D113))+($K113="custom")*CustCF!FN113</f>
        <v/>
      </c>
      <c r="FU113" s="87">
        <f>($K113="Bell Curve")*(_xlfn.NORM.DIST(AND(FU$6&gt;=$F113,FU$6&lt;=$H113)*(FU$6-$F113+1),$J113/2,$M113,TRUE)-_xlfn.NORM.DIST(AND(FU$6&gt;=$F113,FU$6&lt;=$H113)*(FT$6-$F113+1),$J113/2,$M113,TRUE))/(1-2*_xlfn.NORM.DIST(0,$J113/2,$M113,TRUE))*$D113+($K113="Steady Growth")*(AND(FU$6&gt;=$F113,FU$6&lt;=$H113)*((FU$6-$F113+1)/($J113*($J113+1)/2)*$D113))+($K113="custom")*CustCF!FO113</f>
        <v/>
      </c>
      <c r="FV113" s="87">
        <f>($K113="Bell Curve")*(_xlfn.NORM.DIST(AND(FV$6&gt;=$F113,FV$6&lt;=$H113)*(FV$6-$F113+1),$J113/2,$M113,TRUE)-_xlfn.NORM.DIST(AND(FV$6&gt;=$F113,FV$6&lt;=$H113)*(FU$6-$F113+1),$J113/2,$M113,TRUE))/(1-2*_xlfn.NORM.DIST(0,$J113/2,$M113,TRUE))*$D113+($K113="Steady Growth")*(AND(FV$6&gt;=$F113,FV$6&lt;=$H113)*((FV$6-$F113+1)/($J113*($J113+1)/2)*$D113))+($K113="custom")*CustCF!FP113</f>
        <v/>
      </c>
      <c r="FW113" s="87">
        <f>($K113="Bell Curve")*(_xlfn.NORM.DIST(AND(FW$6&gt;=$F113,FW$6&lt;=$H113)*(FW$6-$F113+1),$J113/2,$M113,TRUE)-_xlfn.NORM.DIST(AND(FW$6&gt;=$F113,FW$6&lt;=$H113)*(FV$6-$F113+1),$J113/2,$M113,TRUE))/(1-2*_xlfn.NORM.DIST(0,$J113/2,$M113,TRUE))*$D113+($K113="Steady Growth")*(AND(FW$6&gt;=$F113,FW$6&lt;=$H113)*((FW$6-$F113+1)/($J113*($J113+1)/2)*$D113))+($K113="custom")*CustCF!FQ113</f>
        <v/>
      </c>
      <c r="FX113" s="87">
        <f>($K113="Bell Curve")*(_xlfn.NORM.DIST(AND(FX$6&gt;=$F113,FX$6&lt;=$H113)*(FX$6-$F113+1),$J113/2,$M113,TRUE)-_xlfn.NORM.DIST(AND(FX$6&gt;=$F113,FX$6&lt;=$H113)*(FW$6-$F113+1),$J113/2,$M113,TRUE))/(1-2*_xlfn.NORM.DIST(0,$J113/2,$M113,TRUE))*$D113+($K113="Steady Growth")*(AND(FX$6&gt;=$F113,FX$6&lt;=$H113)*((FX$6-$F113+1)/($J113*($J113+1)/2)*$D113))+($K113="custom")*CustCF!FR113</f>
        <v/>
      </c>
      <c r="FY113" s="87">
        <f>($K113="Bell Curve")*(_xlfn.NORM.DIST(AND(FY$6&gt;=$F113,FY$6&lt;=$H113)*(FY$6-$F113+1),$J113/2,$M113,TRUE)-_xlfn.NORM.DIST(AND(FY$6&gt;=$F113,FY$6&lt;=$H113)*(FX$6-$F113+1),$J113/2,$M113,TRUE))/(1-2*_xlfn.NORM.DIST(0,$J113/2,$M113,TRUE))*$D113+($K113="Steady Growth")*(AND(FY$6&gt;=$F113,FY$6&lt;=$H113)*((FY$6-$F113+1)/($J113*($J113+1)/2)*$D113))+($K113="custom")*CustCF!FS113</f>
        <v/>
      </c>
      <c r="FZ113" s="87">
        <f>($K113="Bell Curve")*(_xlfn.NORM.DIST(AND(FZ$6&gt;=$F113,FZ$6&lt;=$H113)*(FZ$6-$F113+1),$J113/2,$M113,TRUE)-_xlfn.NORM.DIST(AND(FZ$6&gt;=$F113,FZ$6&lt;=$H113)*(FY$6-$F113+1),$J113/2,$M113,TRUE))/(1-2*_xlfn.NORM.DIST(0,$J113/2,$M113,TRUE))*$D113+($K113="Steady Growth")*(AND(FZ$6&gt;=$F113,FZ$6&lt;=$H113)*((FZ$6-$F113+1)/($J113*($J113+1)/2)*$D113))+($K113="custom")*CustCF!FT113</f>
        <v/>
      </c>
      <c r="GA113" s="87">
        <f>($K113="Bell Curve")*(_xlfn.NORM.DIST(AND(GA$6&gt;=$F113,GA$6&lt;=$H113)*(GA$6-$F113+1),$J113/2,$M113,TRUE)-_xlfn.NORM.DIST(AND(GA$6&gt;=$F113,GA$6&lt;=$H113)*(FZ$6-$F113+1),$J113/2,$M113,TRUE))/(1-2*_xlfn.NORM.DIST(0,$J113/2,$M113,TRUE))*$D113+($K113="Steady Growth")*(AND(GA$6&gt;=$F113,GA$6&lt;=$H113)*((GA$6-$F113+1)/($J113*($J113+1)/2)*$D113))+($K113="custom")*CustCF!FU113</f>
        <v/>
      </c>
      <c r="GB113" s="87">
        <f>($K113="Bell Curve")*(_xlfn.NORM.DIST(AND(GB$6&gt;=$F113,GB$6&lt;=$H113)*(GB$6-$F113+1),$J113/2,$M113,TRUE)-_xlfn.NORM.DIST(AND(GB$6&gt;=$F113,GB$6&lt;=$H113)*(GA$6-$F113+1),$J113/2,$M113,TRUE))/(1-2*_xlfn.NORM.DIST(0,$J113/2,$M113,TRUE))*$D113+($K113="Steady Growth")*(AND(GB$6&gt;=$F113,GB$6&lt;=$H113)*((GB$6-$F113+1)/($J113*($J113+1)/2)*$D113))+($K113="custom")*CustCF!FV113</f>
        <v/>
      </c>
      <c r="GC113" s="87">
        <f>($K113="Bell Curve")*(_xlfn.NORM.DIST(AND(GC$6&gt;=$F113,GC$6&lt;=$H113)*(GC$6-$F113+1),$J113/2,$M113,TRUE)-_xlfn.NORM.DIST(AND(GC$6&gt;=$F113,GC$6&lt;=$H113)*(GB$6-$F113+1),$J113/2,$M113,TRUE))/(1-2*_xlfn.NORM.DIST(0,$J113/2,$M113,TRUE))*$D113+($K113="Steady Growth")*(AND(GC$6&gt;=$F113,GC$6&lt;=$H113)*((GC$6-$F113+1)/($J113*($J113+1)/2)*$D113))+($K113="custom")*CustCF!FW113</f>
        <v/>
      </c>
      <c r="GD113" s="87">
        <f>($K113="Bell Curve")*(_xlfn.NORM.DIST(AND(GD$6&gt;=$F113,GD$6&lt;=$H113)*(GD$6-$F113+1),$J113/2,$M113,TRUE)-_xlfn.NORM.DIST(AND(GD$6&gt;=$F113,GD$6&lt;=$H113)*(GC$6-$F113+1),$J113/2,$M113,TRUE))/(1-2*_xlfn.NORM.DIST(0,$J113/2,$M113,TRUE))*$D113+($K113="Steady Growth")*(AND(GD$6&gt;=$F113,GD$6&lt;=$H113)*((GD$6-$F113+1)/($J113*($J113+1)/2)*$D113))+($K113="custom")*CustCF!FX113</f>
        <v/>
      </c>
      <c r="GE113" s="87">
        <f>($K113="Bell Curve")*(_xlfn.NORM.DIST(AND(GE$6&gt;=$F113,GE$6&lt;=$H113)*(GE$6-$F113+1),$J113/2,$M113,TRUE)-_xlfn.NORM.DIST(AND(GE$6&gt;=$F113,GE$6&lt;=$H113)*(GD$6-$F113+1),$J113/2,$M113,TRUE))/(1-2*_xlfn.NORM.DIST(0,$J113/2,$M113,TRUE))*$D113+($K113="Steady Growth")*(AND(GE$6&gt;=$F113,GE$6&lt;=$H113)*((GE$6-$F113+1)/($J113*($J113+1)/2)*$D113))+($K113="custom")*CustCF!FY113</f>
        <v/>
      </c>
      <c r="GF113" s="87">
        <f>($K113="Bell Curve")*(_xlfn.NORM.DIST(AND(GF$6&gt;=$F113,GF$6&lt;=$H113)*(GF$6-$F113+1),$J113/2,$M113,TRUE)-_xlfn.NORM.DIST(AND(GF$6&gt;=$F113,GF$6&lt;=$H113)*(GE$6-$F113+1),$J113/2,$M113,TRUE))/(1-2*_xlfn.NORM.DIST(0,$J113/2,$M113,TRUE))*$D113+($K113="Steady Growth")*(AND(GF$6&gt;=$F113,GF$6&lt;=$H113)*((GF$6-$F113+1)/($J113*($J113+1)/2)*$D113))+($K113="custom")*CustCF!FZ113</f>
        <v/>
      </c>
      <c r="GG113" s="87">
        <f>($K113="Bell Curve")*(_xlfn.NORM.DIST(AND(GG$6&gt;=$F113,GG$6&lt;=$H113)*(GG$6-$F113+1),$J113/2,$M113,TRUE)-_xlfn.NORM.DIST(AND(GG$6&gt;=$F113,GG$6&lt;=$H113)*(GF$6-$F113+1),$J113/2,$M113,TRUE))/(1-2*_xlfn.NORM.DIST(0,$J113/2,$M113,TRUE))*$D113+($K113="Steady Growth")*(AND(GG$6&gt;=$F113,GG$6&lt;=$H113)*((GG$6-$F113+1)/($J113*($J113+1)/2)*$D113))+($K113="custom")*CustCF!GA113</f>
        <v/>
      </c>
      <c r="GH113" s="87">
        <f>($K113="Bell Curve")*(_xlfn.NORM.DIST(AND(GH$6&gt;=$F113,GH$6&lt;=$H113)*(GH$6-$F113+1),$J113/2,$M113,TRUE)-_xlfn.NORM.DIST(AND(GH$6&gt;=$F113,GH$6&lt;=$H113)*(GG$6-$F113+1),$J113/2,$M113,TRUE))/(1-2*_xlfn.NORM.DIST(0,$J113/2,$M113,TRUE))*$D113+($K113="Steady Growth")*(AND(GH$6&gt;=$F113,GH$6&lt;=$H113)*((GH$6-$F113+1)/($J113*($J113+1)/2)*$D113))+($K113="custom")*CustCF!GB113</f>
        <v/>
      </c>
      <c r="GI113" s="87">
        <f>($K113="Bell Curve")*(_xlfn.NORM.DIST(AND(GI$6&gt;=$F113,GI$6&lt;=$H113)*(GI$6-$F113+1),$J113/2,$M113,TRUE)-_xlfn.NORM.DIST(AND(GI$6&gt;=$F113,GI$6&lt;=$H113)*(GH$6-$F113+1),$J113/2,$M113,TRUE))/(1-2*_xlfn.NORM.DIST(0,$J113/2,$M113,TRUE))*$D113+($K113="Steady Growth")*(AND(GI$6&gt;=$F113,GI$6&lt;=$H113)*((GI$6-$F113+1)/($J113*($J113+1)/2)*$D113))+($K113="custom")*CustCF!GC113</f>
        <v/>
      </c>
      <c r="GJ113" s="87">
        <f>($K113="Bell Curve")*(_xlfn.NORM.DIST(AND(GJ$6&gt;=$F113,GJ$6&lt;=$H113)*(GJ$6-$F113+1),$J113/2,$M113,TRUE)-_xlfn.NORM.DIST(AND(GJ$6&gt;=$F113,GJ$6&lt;=$H113)*(GI$6-$F113+1),$J113/2,$M113,TRUE))/(1-2*_xlfn.NORM.DIST(0,$J113/2,$M113,TRUE))*$D113+($K113="Steady Growth")*(AND(GJ$6&gt;=$F113,GJ$6&lt;=$H113)*((GJ$6-$F113+1)/($J113*($J113+1)/2)*$D113))+($K113="custom")*CustCF!GD113</f>
        <v/>
      </c>
      <c r="GK113" s="87">
        <f>($K113="Bell Curve")*(_xlfn.NORM.DIST(AND(GK$6&gt;=$F113,GK$6&lt;=$H113)*(GK$6-$F113+1),$J113/2,$M113,TRUE)-_xlfn.NORM.DIST(AND(GK$6&gt;=$F113,GK$6&lt;=$H113)*(GJ$6-$F113+1),$J113/2,$M113,TRUE))/(1-2*_xlfn.NORM.DIST(0,$J113/2,$M113,TRUE))*$D113+($K113="Steady Growth")*(AND(GK$6&gt;=$F113,GK$6&lt;=$H113)*((GK$6-$F113+1)/($J113*($J113+1)/2)*$D113))+($K113="custom")*CustCF!GE113</f>
        <v/>
      </c>
      <c r="GL113" s="87">
        <f>($K113="Bell Curve")*(_xlfn.NORM.DIST(AND(GL$6&gt;=$F113,GL$6&lt;=$H113)*(GL$6-$F113+1),$J113/2,$M113,TRUE)-_xlfn.NORM.DIST(AND(GL$6&gt;=$F113,GL$6&lt;=$H113)*(GK$6-$F113+1),$J113/2,$M113,TRUE))/(1-2*_xlfn.NORM.DIST(0,$J113/2,$M113,TRUE))*$D113+($K113="Steady Growth")*(AND(GL$6&gt;=$F113,GL$6&lt;=$H113)*((GL$6-$F113+1)/($J113*($J113+1)/2)*$D113))+($K113="custom")*CustCF!GF113</f>
        <v/>
      </c>
      <c r="GM113" s="87">
        <f>($K113="Bell Curve")*(_xlfn.NORM.DIST(AND(GM$6&gt;=$F113,GM$6&lt;=$H113)*(GM$6-$F113+1),$J113/2,$M113,TRUE)-_xlfn.NORM.DIST(AND(GM$6&gt;=$F113,GM$6&lt;=$H113)*(GL$6-$F113+1),$J113/2,$M113,TRUE))/(1-2*_xlfn.NORM.DIST(0,$J113/2,$M113,TRUE))*$D113+($K113="Steady Growth")*(AND(GM$6&gt;=$F113,GM$6&lt;=$H113)*((GM$6-$F113+1)/($J113*($J113+1)/2)*$D113))+($K113="custom")*CustCF!GG113</f>
        <v/>
      </c>
      <c r="GN113" s="257">
        <f>($K113="Bell Curve")*(_xlfn.NORM.DIST(AND(GN$6&gt;=$F113,GN$6&lt;=$H113)*(GN$6-$F113+1),$J113/2,$M113,TRUE)-_xlfn.NORM.DIST(AND(GN$6&gt;=$F113,GN$6&lt;=$H113)*(GM$6-$F113+1),$J113/2,$M113,TRUE))/(1-2*_xlfn.NORM.DIST(0,$J113/2,$M113,TRUE))*$D113+($K113="Steady Growth")*(AND(GN$6&gt;=$F113,GN$6&lt;=$H113)*((GN$6-$F113+1)/($J113*($J113+1)/2)*$D113))+($K113="custom")*CustCF!GH113</f>
        <v/>
      </c>
      <c r="GO113" s="1" t="n"/>
      <c r="GP113" s="63" t="n"/>
    </row>
    <row r="114" hidden="1" outlineLevel="1">
      <c r="A114" s="1" t="n"/>
      <c r="B114" s="1" t="n"/>
      <c r="C114" s="251">
        <f>Budget!AB25</f>
        <v/>
      </c>
      <c r="D114" s="14">
        <f>Budget!AC25</f>
        <v/>
      </c>
      <c r="E114" s="14">
        <f>IF(D114&lt;&gt;0,F114,"")</f>
        <v/>
      </c>
      <c r="F114" s="252" t="n">
        <v>0</v>
      </c>
      <c r="G114" s="921">
        <f>IF(L114="custom",CustCF!F114,INDEX($P$8:$GN$8,MATCH(F114,$P$6:$GN$6,0)))</f>
        <v/>
      </c>
      <c r="H114" s="252" t="n">
        <v>0</v>
      </c>
      <c r="I114" s="921">
        <f>IF(L114="custom",CustCF!G114,INDEX($P$8:$GN$8,MATCH(H114,$P$6:$GN$6,0)))</f>
        <v/>
      </c>
      <c r="J114" s="249">
        <f>H114-F114+1</f>
        <v/>
      </c>
      <c r="K114" s="254" t="inlineStr">
        <is>
          <t>Bell Curve</t>
        </is>
      </c>
      <c r="L114" s="255" t="inlineStr">
        <is>
          <t>Flat (9)</t>
        </is>
      </c>
      <c r="M114" s="256">
        <f>INDEX($D$261:$D$266,MATCH(L114,$C$261:$C$266,0))</f>
        <v/>
      </c>
      <c r="N114" s="13">
        <f>SUM(P114:GN114)</f>
        <v/>
      </c>
      <c r="O114" s="14" t="n"/>
      <c r="P114" s="87">
        <f>($K114="Bell Curve")*(_xlfn.NORM.DIST(AND(P$6&gt;=$F114,P$6&lt;=$H114)*(P$6-$F114+1),$J114/2,$M114,TRUE)-_xlfn.NORM.DIST(AND(P$6&gt;=$F114,P$6&lt;=$H114)*(O$6-$F114+1),$J114/2,$M114,TRUE))/(1-2*_xlfn.NORM.DIST(0,$J114/2,$M114,TRUE))*$D114+($K114="Steady Growth")*(AND(P$6&gt;=$F114,P$6&lt;=$H114)*((P$6-$F114+1)/($J114*($J114+1)/2)*$D114))+($K114="custom")*CustCF!J114</f>
        <v/>
      </c>
      <c r="Q114" s="87">
        <f>($K114="Bell Curve")*(_xlfn.NORM.DIST(AND(Q$6&gt;=$F114,Q$6&lt;=$H114)*(Q$6-$F114+1),$J114/2,$M114,TRUE)-_xlfn.NORM.DIST(AND(Q$6&gt;=$F114,Q$6&lt;=$H114)*(P$6-$F114+1),$J114/2,$M114,TRUE))/(1-2*_xlfn.NORM.DIST(0,$J114/2,$M114,TRUE))*$D114+($K114="Steady Growth")*(AND(Q$6&gt;=$F114,Q$6&lt;=$H114)*((Q$6-$F114+1)/($J114*($J114+1)/2)*$D114))+($K114="custom")*CustCF!K114</f>
        <v/>
      </c>
      <c r="R114" s="87">
        <f>($K114="Bell Curve")*(_xlfn.NORM.DIST(AND(R$6&gt;=$F114,R$6&lt;=$H114)*(R$6-$F114+1),$J114/2,$M114,TRUE)-_xlfn.NORM.DIST(AND(R$6&gt;=$F114,R$6&lt;=$H114)*(Q$6-$F114+1),$J114/2,$M114,TRUE))/(1-2*_xlfn.NORM.DIST(0,$J114/2,$M114,TRUE))*$D114+($K114="Steady Growth")*(AND(R$6&gt;=$F114,R$6&lt;=$H114)*((R$6-$F114+1)/($J114*($J114+1)/2)*$D114))+($K114="custom")*CustCF!L114</f>
        <v/>
      </c>
      <c r="S114" s="87">
        <f>($K114="Bell Curve")*(_xlfn.NORM.DIST(AND(S$6&gt;=$F114,S$6&lt;=$H114)*(S$6-$F114+1),$J114/2,$M114,TRUE)-_xlfn.NORM.DIST(AND(S$6&gt;=$F114,S$6&lt;=$H114)*(R$6-$F114+1),$J114/2,$M114,TRUE))/(1-2*_xlfn.NORM.DIST(0,$J114/2,$M114,TRUE))*$D114+($K114="Steady Growth")*(AND(S$6&gt;=$F114,S$6&lt;=$H114)*((S$6-$F114+1)/($J114*($J114+1)/2)*$D114))+($K114="custom")*CustCF!M114</f>
        <v/>
      </c>
      <c r="T114" s="87">
        <f>($K114="Bell Curve")*(_xlfn.NORM.DIST(AND(T$6&gt;=$F114,T$6&lt;=$H114)*(T$6-$F114+1),$J114/2,$M114,TRUE)-_xlfn.NORM.DIST(AND(T$6&gt;=$F114,T$6&lt;=$H114)*(S$6-$F114+1),$J114/2,$M114,TRUE))/(1-2*_xlfn.NORM.DIST(0,$J114/2,$M114,TRUE))*$D114+($K114="Steady Growth")*(AND(T$6&gt;=$F114,T$6&lt;=$H114)*((T$6-$F114+1)/($J114*($J114+1)/2)*$D114))+($K114="custom")*CustCF!N114</f>
        <v/>
      </c>
      <c r="U114" s="87">
        <f>($K114="Bell Curve")*(_xlfn.NORM.DIST(AND(U$6&gt;=$F114,U$6&lt;=$H114)*(U$6-$F114+1),$J114/2,$M114,TRUE)-_xlfn.NORM.DIST(AND(U$6&gt;=$F114,U$6&lt;=$H114)*(T$6-$F114+1),$J114/2,$M114,TRUE))/(1-2*_xlfn.NORM.DIST(0,$J114/2,$M114,TRUE))*$D114+($K114="Steady Growth")*(AND(U$6&gt;=$F114,U$6&lt;=$H114)*((U$6-$F114+1)/($J114*($J114+1)/2)*$D114))+($K114="custom")*CustCF!O114</f>
        <v/>
      </c>
      <c r="V114" s="87">
        <f>($K114="Bell Curve")*(_xlfn.NORM.DIST(AND(V$6&gt;=$F114,V$6&lt;=$H114)*(V$6-$F114+1),$J114/2,$M114,TRUE)-_xlfn.NORM.DIST(AND(V$6&gt;=$F114,V$6&lt;=$H114)*(U$6-$F114+1),$J114/2,$M114,TRUE))/(1-2*_xlfn.NORM.DIST(0,$J114/2,$M114,TRUE))*$D114+($K114="Steady Growth")*(AND(V$6&gt;=$F114,V$6&lt;=$H114)*((V$6-$F114+1)/($J114*($J114+1)/2)*$D114))+($K114="custom")*CustCF!P114</f>
        <v/>
      </c>
      <c r="W114" s="87">
        <f>($K114="Bell Curve")*(_xlfn.NORM.DIST(AND(W$6&gt;=$F114,W$6&lt;=$H114)*(W$6-$F114+1),$J114/2,$M114,TRUE)-_xlfn.NORM.DIST(AND(W$6&gt;=$F114,W$6&lt;=$H114)*(V$6-$F114+1),$J114/2,$M114,TRUE))/(1-2*_xlfn.NORM.DIST(0,$J114/2,$M114,TRUE))*$D114+($K114="Steady Growth")*(AND(W$6&gt;=$F114,W$6&lt;=$H114)*((W$6-$F114+1)/($J114*($J114+1)/2)*$D114))+($K114="custom")*CustCF!Q114</f>
        <v/>
      </c>
      <c r="X114" s="87">
        <f>($K114="Bell Curve")*(_xlfn.NORM.DIST(AND(X$6&gt;=$F114,X$6&lt;=$H114)*(X$6-$F114+1),$J114/2,$M114,TRUE)-_xlfn.NORM.DIST(AND(X$6&gt;=$F114,X$6&lt;=$H114)*(W$6-$F114+1),$J114/2,$M114,TRUE))/(1-2*_xlfn.NORM.DIST(0,$J114/2,$M114,TRUE))*$D114+($K114="Steady Growth")*(AND(X$6&gt;=$F114,X$6&lt;=$H114)*((X$6-$F114+1)/($J114*($J114+1)/2)*$D114))+($K114="custom")*CustCF!R114</f>
        <v/>
      </c>
      <c r="Y114" s="87">
        <f>($K114="Bell Curve")*(_xlfn.NORM.DIST(AND(Y$6&gt;=$F114,Y$6&lt;=$H114)*(Y$6-$F114+1),$J114/2,$M114,TRUE)-_xlfn.NORM.DIST(AND(Y$6&gt;=$F114,Y$6&lt;=$H114)*(X$6-$F114+1),$J114/2,$M114,TRUE))/(1-2*_xlfn.NORM.DIST(0,$J114/2,$M114,TRUE))*$D114+($K114="Steady Growth")*(AND(Y$6&gt;=$F114,Y$6&lt;=$H114)*((Y$6-$F114+1)/($J114*($J114+1)/2)*$D114))+($K114="custom")*CustCF!S114</f>
        <v/>
      </c>
      <c r="Z114" s="87">
        <f>($K114="Bell Curve")*(_xlfn.NORM.DIST(AND(Z$6&gt;=$F114,Z$6&lt;=$H114)*(Z$6-$F114+1),$J114/2,$M114,TRUE)-_xlfn.NORM.DIST(AND(Z$6&gt;=$F114,Z$6&lt;=$H114)*(Y$6-$F114+1),$J114/2,$M114,TRUE))/(1-2*_xlfn.NORM.DIST(0,$J114/2,$M114,TRUE))*$D114+($K114="Steady Growth")*(AND(Z$6&gt;=$F114,Z$6&lt;=$H114)*((Z$6-$F114+1)/($J114*($J114+1)/2)*$D114))+($K114="custom")*CustCF!T114</f>
        <v/>
      </c>
      <c r="AA114" s="87">
        <f>($K114="Bell Curve")*(_xlfn.NORM.DIST(AND(AA$6&gt;=$F114,AA$6&lt;=$H114)*(AA$6-$F114+1),$J114/2,$M114,TRUE)-_xlfn.NORM.DIST(AND(AA$6&gt;=$F114,AA$6&lt;=$H114)*(Z$6-$F114+1),$J114/2,$M114,TRUE))/(1-2*_xlfn.NORM.DIST(0,$J114/2,$M114,TRUE))*$D114+($K114="Steady Growth")*(AND(AA$6&gt;=$F114,AA$6&lt;=$H114)*((AA$6-$F114+1)/($J114*($J114+1)/2)*$D114))+($K114="custom")*CustCF!U114</f>
        <v/>
      </c>
      <c r="AB114" s="87">
        <f>($K114="Bell Curve")*(_xlfn.NORM.DIST(AND(AB$6&gt;=$F114,AB$6&lt;=$H114)*(AB$6-$F114+1),$J114/2,$M114,TRUE)-_xlfn.NORM.DIST(AND(AB$6&gt;=$F114,AB$6&lt;=$H114)*(AA$6-$F114+1),$J114/2,$M114,TRUE))/(1-2*_xlfn.NORM.DIST(0,$J114/2,$M114,TRUE))*$D114+($K114="Steady Growth")*(AND(AB$6&gt;=$F114,AB$6&lt;=$H114)*((AB$6-$F114+1)/($J114*($J114+1)/2)*$D114))+($K114="custom")*CustCF!V114</f>
        <v/>
      </c>
      <c r="AC114" s="87">
        <f>($K114="Bell Curve")*(_xlfn.NORM.DIST(AND(AC$6&gt;=$F114,AC$6&lt;=$H114)*(AC$6-$F114+1),$J114/2,$M114,TRUE)-_xlfn.NORM.DIST(AND(AC$6&gt;=$F114,AC$6&lt;=$H114)*(AB$6-$F114+1),$J114/2,$M114,TRUE))/(1-2*_xlfn.NORM.DIST(0,$J114/2,$M114,TRUE))*$D114+($K114="Steady Growth")*(AND(AC$6&gt;=$F114,AC$6&lt;=$H114)*((AC$6-$F114+1)/($J114*($J114+1)/2)*$D114))+($K114="custom")*CustCF!W114</f>
        <v/>
      </c>
      <c r="AD114" s="87">
        <f>($K114="Bell Curve")*(_xlfn.NORM.DIST(AND(AD$6&gt;=$F114,AD$6&lt;=$H114)*(AD$6-$F114+1),$J114/2,$M114,TRUE)-_xlfn.NORM.DIST(AND(AD$6&gt;=$F114,AD$6&lt;=$H114)*(AC$6-$F114+1),$J114/2,$M114,TRUE))/(1-2*_xlfn.NORM.DIST(0,$J114/2,$M114,TRUE))*$D114+($K114="Steady Growth")*(AND(AD$6&gt;=$F114,AD$6&lt;=$H114)*((AD$6-$F114+1)/($J114*($J114+1)/2)*$D114))+($K114="custom")*CustCF!X114</f>
        <v/>
      </c>
      <c r="AE114" s="87">
        <f>($K114="Bell Curve")*(_xlfn.NORM.DIST(AND(AE$6&gt;=$F114,AE$6&lt;=$H114)*(AE$6-$F114+1),$J114/2,$M114,TRUE)-_xlfn.NORM.DIST(AND(AE$6&gt;=$F114,AE$6&lt;=$H114)*(AD$6-$F114+1),$J114/2,$M114,TRUE))/(1-2*_xlfn.NORM.DIST(0,$J114/2,$M114,TRUE))*$D114+($K114="Steady Growth")*(AND(AE$6&gt;=$F114,AE$6&lt;=$H114)*((AE$6-$F114+1)/($J114*($J114+1)/2)*$D114))+($K114="custom")*CustCF!Y114</f>
        <v/>
      </c>
      <c r="AF114" s="87">
        <f>($K114="Bell Curve")*(_xlfn.NORM.DIST(AND(AF$6&gt;=$F114,AF$6&lt;=$H114)*(AF$6-$F114+1),$J114/2,$M114,TRUE)-_xlfn.NORM.DIST(AND(AF$6&gt;=$F114,AF$6&lt;=$H114)*(AE$6-$F114+1),$J114/2,$M114,TRUE))/(1-2*_xlfn.NORM.DIST(0,$J114/2,$M114,TRUE))*$D114+($K114="Steady Growth")*(AND(AF$6&gt;=$F114,AF$6&lt;=$H114)*((AF$6-$F114+1)/($J114*($J114+1)/2)*$D114))+($K114="custom")*CustCF!Z114</f>
        <v/>
      </c>
      <c r="AG114" s="87">
        <f>($K114="Bell Curve")*(_xlfn.NORM.DIST(AND(AG$6&gt;=$F114,AG$6&lt;=$H114)*(AG$6-$F114+1),$J114/2,$M114,TRUE)-_xlfn.NORM.DIST(AND(AG$6&gt;=$F114,AG$6&lt;=$H114)*(AF$6-$F114+1),$J114/2,$M114,TRUE))/(1-2*_xlfn.NORM.DIST(0,$J114/2,$M114,TRUE))*$D114+($K114="Steady Growth")*(AND(AG$6&gt;=$F114,AG$6&lt;=$H114)*((AG$6-$F114+1)/($J114*($J114+1)/2)*$D114))+($K114="custom")*CustCF!AA114</f>
        <v/>
      </c>
      <c r="AH114" s="87">
        <f>($K114="Bell Curve")*(_xlfn.NORM.DIST(AND(AH$6&gt;=$F114,AH$6&lt;=$H114)*(AH$6-$F114+1),$J114/2,$M114,TRUE)-_xlfn.NORM.DIST(AND(AH$6&gt;=$F114,AH$6&lt;=$H114)*(AG$6-$F114+1),$J114/2,$M114,TRUE))/(1-2*_xlfn.NORM.DIST(0,$J114/2,$M114,TRUE))*$D114+($K114="Steady Growth")*(AND(AH$6&gt;=$F114,AH$6&lt;=$H114)*((AH$6-$F114+1)/($J114*($J114+1)/2)*$D114))+($K114="custom")*CustCF!AB114</f>
        <v/>
      </c>
      <c r="AI114" s="87">
        <f>($K114="Bell Curve")*(_xlfn.NORM.DIST(AND(AI$6&gt;=$F114,AI$6&lt;=$H114)*(AI$6-$F114+1),$J114/2,$M114,TRUE)-_xlfn.NORM.DIST(AND(AI$6&gt;=$F114,AI$6&lt;=$H114)*(AH$6-$F114+1),$J114/2,$M114,TRUE))/(1-2*_xlfn.NORM.DIST(0,$J114/2,$M114,TRUE))*$D114+($K114="Steady Growth")*(AND(AI$6&gt;=$F114,AI$6&lt;=$H114)*((AI$6-$F114+1)/($J114*($J114+1)/2)*$D114))+($K114="custom")*CustCF!AC114</f>
        <v/>
      </c>
      <c r="AJ114" s="87">
        <f>($K114="Bell Curve")*(_xlfn.NORM.DIST(AND(AJ$6&gt;=$F114,AJ$6&lt;=$H114)*(AJ$6-$F114+1),$J114/2,$M114,TRUE)-_xlfn.NORM.DIST(AND(AJ$6&gt;=$F114,AJ$6&lt;=$H114)*(AI$6-$F114+1),$J114/2,$M114,TRUE))/(1-2*_xlfn.NORM.DIST(0,$J114/2,$M114,TRUE))*$D114+($K114="Steady Growth")*(AND(AJ$6&gt;=$F114,AJ$6&lt;=$H114)*((AJ$6-$F114+1)/($J114*($J114+1)/2)*$D114))+($K114="custom")*CustCF!AD114</f>
        <v/>
      </c>
      <c r="AK114" s="87">
        <f>($K114="Bell Curve")*(_xlfn.NORM.DIST(AND(AK$6&gt;=$F114,AK$6&lt;=$H114)*(AK$6-$F114+1),$J114/2,$M114,TRUE)-_xlfn.NORM.DIST(AND(AK$6&gt;=$F114,AK$6&lt;=$H114)*(AJ$6-$F114+1),$J114/2,$M114,TRUE))/(1-2*_xlfn.NORM.DIST(0,$J114/2,$M114,TRUE))*$D114+($K114="Steady Growth")*(AND(AK$6&gt;=$F114,AK$6&lt;=$H114)*((AK$6-$F114+1)/($J114*($J114+1)/2)*$D114))+($K114="custom")*CustCF!AE114</f>
        <v/>
      </c>
      <c r="AL114" s="87">
        <f>($K114="Bell Curve")*(_xlfn.NORM.DIST(AND(AL$6&gt;=$F114,AL$6&lt;=$H114)*(AL$6-$F114+1),$J114/2,$M114,TRUE)-_xlfn.NORM.DIST(AND(AL$6&gt;=$F114,AL$6&lt;=$H114)*(AK$6-$F114+1),$J114/2,$M114,TRUE))/(1-2*_xlfn.NORM.DIST(0,$J114/2,$M114,TRUE))*$D114+($K114="Steady Growth")*(AND(AL$6&gt;=$F114,AL$6&lt;=$H114)*((AL$6-$F114+1)/($J114*($J114+1)/2)*$D114))+($K114="custom")*CustCF!AF114</f>
        <v/>
      </c>
      <c r="AM114" s="87">
        <f>($K114="Bell Curve")*(_xlfn.NORM.DIST(AND(AM$6&gt;=$F114,AM$6&lt;=$H114)*(AM$6-$F114+1),$J114/2,$M114,TRUE)-_xlfn.NORM.DIST(AND(AM$6&gt;=$F114,AM$6&lt;=$H114)*(AL$6-$F114+1),$J114/2,$M114,TRUE))/(1-2*_xlfn.NORM.DIST(0,$J114/2,$M114,TRUE))*$D114+($K114="Steady Growth")*(AND(AM$6&gt;=$F114,AM$6&lt;=$H114)*((AM$6-$F114+1)/($J114*($J114+1)/2)*$D114))+($K114="custom")*CustCF!AG114</f>
        <v/>
      </c>
      <c r="AN114" s="87">
        <f>($K114="Bell Curve")*(_xlfn.NORM.DIST(AND(AN$6&gt;=$F114,AN$6&lt;=$H114)*(AN$6-$F114+1),$J114/2,$M114,TRUE)-_xlfn.NORM.DIST(AND(AN$6&gt;=$F114,AN$6&lt;=$H114)*(AM$6-$F114+1),$J114/2,$M114,TRUE))/(1-2*_xlfn.NORM.DIST(0,$J114/2,$M114,TRUE))*$D114+($K114="Steady Growth")*(AND(AN$6&gt;=$F114,AN$6&lt;=$H114)*((AN$6-$F114+1)/($J114*($J114+1)/2)*$D114))+($K114="custom")*CustCF!AH114</f>
        <v/>
      </c>
      <c r="AO114" s="87">
        <f>($K114="Bell Curve")*(_xlfn.NORM.DIST(AND(AO$6&gt;=$F114,AO$6&lt;=$H114)*(AO$6-$F114+1),$J114/2,$M114,TRUE)-_xlfn.NORM.DIST(AND(AO$6&gt;=$F114,AO$6&lt;=$H114)*(AN$6-$F114+1),$J114/2,$M114,TRUE))/(1-2*_xlfn.NORM.DIST(0,$J114/2,$M114,TRUE))*$D114+($K114="Steady Growth")*(AND(AO$6&gt;=$F114,AO$6&lt;=$H114)*((AO$6-$F114+1)/($J114*($J114+1)/2)*$D114))+($K114="custom")*CustCF!AI114</f>
        <v/>
      </c>
      <c r="AP114" s="87">
        <f>($K114="Bell Curve")*(_xlfn.NORM.DIST(AND(AP$6&gt;=$F114,AP$6&lt;=$H114)*(AP$6-$F114+1),$J114/2,$M114,TRUE)-_xlfn.NORM.DIST(AND(AP$6&gt;=$F114,AP$6&lt;=$H114)*(AO$6-$F114+1),$J114/2,$M114,TRUE))/(1-2*_xlfn.NORM.DIST(0,$J114/2,$M114,TRUE))*$D114+($K114="Steady Growth")*(AND(AP$6&gt;=$F114,AP$6&lt;=$H114)*((AP$6-$F114+1)/($J114*($J114+1)/2)*$D114))+($K114="custom")*CustCF!AJ114</f>
        <v/>
      </c>
      <c r="AQ114" s="87">
        <f>($K114="Bell Curve")*(_xlfn.NORM.DIST(AND(AQ$6&gt;=$F114,AQ$6&lt;=$H114)*(AQ$6-$F114+1),$J114/2,$M114,TRUE)-_xlfn.NORM.DIST(AND(AQ$6&gt;=$F114,AQ$6&lt;=$H114)*(AP$6-$F114+1),$J114/2,$M114,TRUE))/(1-2*_xlfn.NORM.DIST(0,$J114/2,$M114,TRUE))*$D114+($K114="Steady Growth")*(AND(AQ$6&gt;=$F114,AQ$6&lt;=$H114)*((AQ$6-$F114+1)/($J114*($J114+1)/2)*$D114))+($K114="custom")*CustCF!AK114</f>
        <v/>
      </c>
      <c r="AR114" s="87">
        <f>($K114="Bell Curve")*(_xlfn.NORM.DIST(AND(AR$6&gt;=$F114,AR$6&lt;=$H114)*(AR$6-$F114+1),$J114/2,$M114,TRUE)-_xlfn.NORM.DIST(AND(AR$6&gt;=$F114,AR$6&lt;=$H114)*(AQ$6-$F114+1),$J114/2,$M114,TRUE))/(1-2*_xlfn.NORM.DIST(0,$J114/2,$M114,TRUE))*$D114+($K114="Steady Growth")*(AND(AR$6&gt;=$F114,AR$6&lt;=$H114)*((AR$6-$F114+1)/($J114*($J114+1)/2)*$D114))+($K114="custom")*CustCF!AL114</f>
        <v/>
      </c>
      <c r="AS114" s="87">
        <f>($K114="Bell Curve")*(_xlfn.NORM.DIST(AND(AS$6&gt;=$F114,AS$6&lt;=$H114)*(AS$6-$F114+1),$J114/2,$M114,TRUE)-_xlfn.NORM.DIST(AND(AS$6&gt;=$F114,AS$6&lt;=$H114)*(AR$6-$F114+1),$J114/2,$M114,TRUE))/(1-2*_xlfn.NORM.DIST(0,$J114/2,$M114,TRUE))*$D114+($K114="Steady Growth")*(AND(AS$6&gt;=$F114,AS$6&lt;=$H114)*((AS$6-$F114+1)/($J114*($J114+1)/2)*$D114))+($K114="custom")*CustCF!AM114</f>
        <v/>
      </c>
      <c r="AT114" s="87">
        <f>($K114="Bell Curve")*(_xlfn.NORM.DIST(AND(AT$6&gt;=$F114,AT$6&lt;=$H114)*(AT$6-$F114+1),$J114/2,$M114,TRUE)-_xlfn.NORM.DIST(AND(AT$6&gt;=$F114,AT$6&lt;=$H114)*(AS$6-$F114+1),$J114/2,$M114,TRUE))/(1-2*_xlfn.NORM.DIST(0,$J114/2,$M114,TRUE))*$D114+($K114="Steady Growth")*(AND(AT$6&gt;=$F114,AT$6&lt;=$H114)*((AT$6-$F114+1)/($J114*($J114+1)/2)*$D114))+($K114="custom")*CustCF!AN114</f>
        <v/>
      </c>
      <c r="AU114" s="87">
        <f>($K114="Bell Curve")*(_xlfn.NORM.DIST(AND(AU$6&gt;=$F114,AU$6&lt;=$H114)*(AU$6-$F114+1),$J114/2,$M114,TRUE)-_xlfn.NORM.DIST(AND(AU$6&gt;=$F114,AU$6&lt;=$H114)*(AT$6-$F114+1),$J114/2,$M114,TRUE))/(1-2*_xlfn.NORM.DIST(0,$J114/2,$M114,TRUE))*$D114+($K114="Steady Growth")*(AND(AU$6&gt;=$F114,AU$6&lt;=$H114)*((AU$6-$F114+1)/($J114*($J114+1)/2)*$D114))+($K114="custom")*CustCF!AO114</f>
        <v/>
      </c>
      <c r="AV114" s="87">
        <f>($K114="Bell Curve")*(_xlfn.NORM.DIST(AND(AV$6&gt;=$F114,AV$6&lt;=$H114)*(AV$6-$F114+1),$J114/2,$M114,TRUE)-_xlfn.NORM.DIST(AND(AV$6&gt;=$F114,AV$6&lt;=$H114)*(AU$6-$F114+1),$J114/2,$M114,TRUE))/(1-2*_xlfn.NORM.DIST(0,$J114/2,$M114,TRUE))*$D114+($K114="Steady Growth")*(AND(AV$6&gt;=$F114,AV$6&lt;=$H114)*((AV$6-$F114+1)/($J114*($J114+1)/2)*$D114))+($K114="custom")*CustCF!AP114</f>
        <v/>
      </c>
      <c r="AW114" s="87">
        <f>($K114="Bell Curve")*(_xlfn.NORM.DIST(AND(AW$6&gt;=$F114,AW$6&lt;=$H114)*(AW$6-$F114+1),$J114/2,$M114,TRUE)-_xlfn.NORM.DIST(AND(AW$6&gt;=$F114,AW$6&lt;=$H114)*(AV$6-$F114+1),$J114/2,$M114,TRUE))/(1-2*_xlfn.NORM.DIST(0,$J114/2,$M114,TRUE))*$D114+($K114="Steady Growth")*(AND(AW$6&gt;=$F114,AW$6&lt;=$H114)*((AW$6-$F114+1)/($J114*($J114+1)/2)*$D114))+($K114="custom")*CustCF!AQ114</f>
        <v/>
      </c>
      <c r="AX114" s="87">
        <f>($K114="Bell Curve")*(_xlfn.NORM.DIST(AND(AX$6&gt;=$F114,AX$6&lt;=$H114)*(AX$6-$F114+1),$J114/2,$M114,TRUE)-_xlfn.NORM.DIST(AND(AX$6&gt;=$F114,AX$6&lt;=$H114)*(AW$6-$F114+1),$J114/2,$M114,TRUE))/(1-2*_xlfn.NORM.DIST(0,$J114/2,$M114,TRUE))*$D114+($K114="Steady Growth")*(AND(AX$6&gt;=$F114,AX$6&lt;=$H114)*((AX$6-$F114+1)/($J114*($J114+1)/2)*$D114))+($K114="custom")*CustCF!AR114</f>
        <v/>
      </c>
      <c r="AY114" s="87">
        <f>($K114="Bell Curve")*(_xlfn.NORM.DIST(AND(AY$6&gt;=$F114,AY$6&lt;=$H114)*(AY$6-$F114+1),$J114/2,$M114,TRUE)-_xlfn.NORM.DIST(AND(AY$6&gt;=$F114,AY$6&lt;=$H114)*(AX$6-$F114+1),$J114/2,$M114,TRUE))/(1-2*_xlfn.NORM.DIST(0,$J114/2,$M114,TRUE))*$D114+($K114="Steady Growth")*(AND(AY$6&gt;=$F114,AY$6&lt;=$H114)*((AY$6-$F114+1)/($J114*($J114+1)/2)*$D114))+($K114="custom")*CustCF!AS114</f>
        <v/>
      </c>
      <c r="AZ114" s="87">
        <f>($K114="Bell Curve")*(_xlfn.NORM.DIST(AND(AZ$6&gt;=$F114,AZ$6&lt;=$H114)*(AZ$6-$F114+1),$J114/2,$M114,TRUE)-_xlfn.NORM.DIST(AND(AZ$6&gt;=$F114,AZ$6&lt;=$H114)*(AY$6-$F114+1),$J114/2,$M114,TRUE))/(1-2*_xlfn.NORM.DIST(0,$J114/2,$M114,TRUE))*$D114+($K114="Steady Growth")*(AND(AZ$6&gt;=$F114,AZ$6&lt;=$H114)*((AZ$6-$F114+1)/($J114*($J114+1)/2)*$D114))+($K114="custom")*CustCF!AT114</f>
        <v/>
      </c>
      <c r="BA114" s="87">
        <f>($K114="Bell Curve")*(_xlfn.NORM.DIST(AND(BA$6&gt;=$F114,BA$6&lt;=$H114)*(BA$6-$F114+1),$J114/2,$M114,TRUE)-_xlfn.NORM.DIST(AND(BA$6&gt;=$F114,BA$6&lt;=$H114)*(AZ$6-$F114+1),$J114/2,$M114,TRUE))/(1-2*_xlfn.NORM.DIST(0,$J114/2,$M114,TRUE))*$D114+($K114="Steady Growth")*(AND(BA$6&gt;=$F114,BA$6&lt;=$H114)*((BA$6-$F114+1)/($J114*($J114+1)/2)*$D114))+($K114="custom")*CustCF!AU114</f>
        <v/>
      </c>
      <c r="BB114" s="87">
        <f>($K114="Bell Curve")*(_xlfn.NORM.DIST(AND(BB$6&gt;=$F114,BB$6&lt;=$H114)*(BB$6-$F114+1),$J114/2,$M114,TRUE)-_xlfn.NORM.DIST(AND(BB$6&gt;=$F114,BB$6&lt;=$H114)*(BA$6-$F114+1),$J114/2,$M114,TRUE))/(1-2*_xlfn.NORM.DIST(0,$J114/2,$M114,TRUE))*$D114+($K114="Steady Growth")*(AND(BB$6&gt;=$F114,BB$6&lt;=$H114)*((BB$6-$F114+1)/($J114*($J114+1)/2)*$D114))+($K114="custom")*CustCF!AV114</f>
        <v/>
      </c>
      <c r="BC114" s="87">
        <f>($K114="Bell Curve")*(_xlfn.NORM.DIST(AND(BC$6&gt;=$F114,BC$6&lt;=$H114)*(BC$6-$F114+1),$J114/2,$M114,TRUE)-_xlfn.NORM.DIST(AND(BC$6&gt;=$F114,BC$6&lt;=$H114)*(BB$6-$F114+1),$J114/2,$M114,TRUE))/(1-2*_xlfn.NORM.DIST(0,$J114/2,$M114,TRUE))*$D114+($K114="Steady Growth")*(AND(BC$6&gt;=$F114,BC$6&lt;=$H114)*((BC$6-$F114+1)/($J114*($J114+1)/2)*$D114))+($K114="custom")*CustCF!AW114</f>
        <v/>
      </c>
      <c r="BD114" s="87">
        <f>($K114="Bell Curve")*(_xlfn.NORM.DIST(AND(BD$6&gt;=$F114,BD$6&lt;=$H114)*(BD$6-$F114+1),$J114/2,$M114,TRUE)-_xlfn.NORM.DIST(AND(BD$6&gt;=$F114,BD$6&lt;=$H114)*(BC$6-$F114+1),$J114/2,$M114,TRUE))/(1-2*_xlfn.NORM.DIST(0,$J114/2,$M114,TRUE))*$D114+($K114="Steady Growth")*(AND(BD$6&gt;=$F114,BD$6&lt;=$H114)*((BD$6-$F114+1)/($J114*($J114+1)/2)*$D114))+($K114="custom")*CustCF!AX114</f>
        <v/>
      </c>
      <c r="BE114" s="87">
        <f>($K114="Bell Curve")*(_xlfn.NORM.DIST(AND(BE$6&gt;=$F114,BE$6&lt;=$H114)*(BE$6-$F114+1),$J114/2,$M114,TRUE)-_xlfn.NORM.DIST(AND(BE$6&gt;=$F114,BE$6&lt;=$H114)*(BD$6-$F114+1),$J114/2,$M114,TRUE))/(1-2*_xlfn.NORM.DIST(0,$J114/2,$M114,TRUE))*$D114+($K114="Steady Growth")*(AND(BE$6&gt;=$F114,BE$6&lt;=$H114)*((BE$6-$F114+1)/($J114*($J114+1)/2)*$D114))+($K114="custom")*CustCF!AY114</f>
        <v/>
      </c>
      <c r="BF114" s="87">
        <f>($K114="Bell Curve")*(_xlfn.NORM.DIST(AND(BF$6&gt;=$F114,BF$6&lt;=$H114)*(BF$6-$F114+1),$J114/2,$M114,TRUE)-_xlfn.NORM.DIST(AND(BF$6&gt;=$F114,BF$6&lt;=$H114)*(BE$6-$F114+1),$J114/2,$M114,TRUE))/(1-2*_xlfn.NORM.DIST(0,$J114/2,$M114,TRUE))*$D114+($K114="Steady Growth")*(AND(BF$6&gt;=$F114,BF$6&lt;=$H114)*((BF$6-$F114+1)/($J114*($J114+1)/2)*$D114))+($K114="custom")*CustCF!AZ114</f>
        <v/>
      </c>
      <c r="BG114" s="87">
        <f>($K114="Bell Curve")*(_xlfn.NORM.DIST(AND(BG$6&gt;=$F114,BG$6&lt;=$H114)*(BG$6-$F114+1),$J114/2,$M114,TRUE)-_xlfn.NORM.DIST(AND(BG$6&gt;=$F114,BG$6&lt;=$H114)*(BF$6-$F114+1),$J114/2,$M114,TRUE))/(1-2*_xlfn.NORM.DIST(0,$J114/2,$M114,TRUE))*$D114+($K114="Steady Growth")*(AND(BG$6&gt;=$F114,BG$6&lt;=$H114)*((BG$6-$F114+1)/($J114*($J114+1)/2)*$D114))+($K114="custom")*CustCF!BA114</f>
        <v/>
      </c>
      <c r="BH114" s="87">
        <f>($K114="Bell Curve")*(_xlfn.NORM.DIST(AND(BH$6&gt;=$F114,BH$6&lt;=$H114)*(BH$6-$F114+1),$J114/2,$M114,TRUE)-_xlfn.NORM.DIST(AND(BH$6&gt;=$F114,BH$6&lt;=$H114)*(BG$6-$F114+1),$J114/2,$M114,TRUE))/(1-2*_xlfn.NORM.DIST(0,$J114/2,$M114,TRUE))*$D114+($K114="Steady Growth")*(AND(BH$6&gt;=$F114,BH$6&lt;=$H114)*((BH$6-$F114+1)/($J114*($J114+1)/2)*$D114))+($K114="custom")*CustCF!BB114</f>
        <v/>
      </c>
      <c r="BI114" s="87">
        <f>($K114="Bell Curve")*(_xlfn.NORM.DIST(AND(BI$6&gt;=$F114,BI$6&lt;=$H114)*(BI$6-$F114+1),$J114/2,$M114,TRUE)-_xlfn.NORM.DIST(AND(BI$6&gt;=$F114,BI$6&lt;=$H114)*(BH$6-$F114+1),$J114/2,$M114,TRUE))/(1-2*_xlfn.NORM.DIST(0,$J114/2,$M114,TRUE))*$D114+($K114="Steady Growth")*(AND(BI$6&gt;=$F114,BI$6&lt;=$H114)*((BI$6-$F114+1)/($J114*($J114+1)/2)*$D114))+($K114="custom")*CustCF!BC114</f>
        <v/>
      </c>
      <c r="BJ114" s="87">
        <f>($K114="Bell Curve")*(_xlfn.NORM.DIST(AND(BJ$6&gt;=$F114,BJ$6&lt;=$H114)*(BJ$6-$F114+1),$J114/2,$M114,TRUE)-_xlfn.NORM.DIST(AND(BJ$6&gt;=$F114,BJ$6&lt;=$H114)*(BI$6-$F114+1),$J114/2,$M114,TRUE))/(1-2*_xlfn.NORM.DIST(0,$J114/2,$M114,TRUE))*$D114+($K114="Steady Growth")*(AND(BJ$6&gt;=$F114,BJ$6&lt;=$H114)*((BJ$6-$F114+1)/($J114*($J114+1)/2)*$D114))+($K114="custom")*CustCF!BD114</f>
        <v/>
      </c>
      <c r="BK114" s="87">
        <f>($K114="Bell Curve")*(_xlfn.NORM.DIST(AND(BK$6&gt;=$F114,BK$6&lt;=$H114)*(BK$6-$F114+1),$J114/2,$M114,TRUE)-_xlfn.NORM.DIST(AND(BK$6&gt;=$F114,BK$6&lt;=$H114)*(BJ$6-$F114+1),$J114/2,$M114,TRUE))/(1-2*_xlfn.NORM.DIST(0,$J114/2,$M114,TRUE))*$D114+($K114="Steady Growth")*(AND(BK$6&gt;=$F114,BK$6&lt;=$H114)*((BK$6-$F114+1)/($J114*($J114+1)/2)*$D114))+($K114="custom")*CustCF!BE114</f>
        <v/>
      </c>
      <c r="BL114" s="87">
        <f>($K114="Bell Curve")*(_xlfn.NORM.DIST(AND(BL$6&gt;=$F114,BL$6&lt;=$H114)*(BL$6-$F114+1),$J114/2,$M114,TRUE)-_xlfn.NORM.DIST(AND(BL$6&gt;=$F114,BL$6&lt;=$H114)*(BK$6-$F114+1),$J114/2,$M114,TRUE))/(1-2*_xlfn.NORM.DIST(0,$J114/2,$M114,TRUE))*$D114+($K114="Steady Growth")*(AND(BL$6&gt;=$F114,BL$6&lt;=$H114)*((BL$6-$F114+1)/($J114*($J114+1)/2)*$D114))+($K114="custom")*CustCF!BF114</f>
        <v/>
      </c>
      <c r="BM114" s="87">
        <f>($K114="Bell Curve")*(_xlfn.NORM.DIST(AND(BM$6&gt;=$F114,BM$6&lt;=$H114)*(BM$6-$F114+1),$J114/2,$M114,TRUE)-_xlfn.NORM.DIST(AND(BM$6&gt;=$F114,BM$6&lt;=$H114)*(BL$6-$F114+1),$J114/2,$M114,TRUE))/(1-2*_xlfn.NORM.DIST(0,$J114/2,$M114,TRUE))*$D114+($K114="Steady Growth")*(AND(BM$6&gt;=$F114,BM$6&lt;=$H114)*((BM$6-$F114+1)/($J114*($J114+1)/2)*$D114))+($K114="custom")*CustCF!BG114</f>
        <v/>
      </c>
      <c r="BN114" s="87">
        <f>($K114="Bell Curve")*(_xlfn.NORM.DIST(AND(BN$6&gt;=$F114,BN$6&lt;=$H114)*(BN$6-$F114+1),$J114/2,$M114,TRUE)-_xlfn.NORM.DIST(AND(BN$6&gt;=$F114,BN$6&lt;=$H114)*(BM$6-$F114+1),$J114/2,$M114,TRUE))/(1-2*_xlfn.NORM.DIST(0,$J114/2,$M114,TRUE))*$D114+($K114="Steady Growth")*(AND(BN$6&gt;=$F114,BN$6&lt;=$H114)*((BN$6-$F114+1)/($J114*($J114+1)/2)*$D114))+($K114="custom")*CustCF!BH114</f>
        <v/>
      </c>
      <c r="BO114" s="87">
        <f>($K114="Bell Curve")*(_xlfn.NORM.DIST(AND(BO$6&gt;=$F114,BO$6&lt;=$H114)*(BO$6-$F114+1),$J114/2,$M114,TRUE)-_xlfn.NORM.DIST(AND(BO$6&gt;=$F114,BO$6&lt;=$H114)*(BN$6-$F114+1),$J114/2,$M114,TRUE))/(1-2*_xlfn.NORM.DIST(0,$J114/2,$M114,TRUE))*$D114+($K114="Steady Growth")*(AND(BO$6&gt;=$F114,BO$6&lt;=$H114)*((BO$6-$F114+1)/($J114*($J114+1)/2)*$D114))+($K114="custom")*CustCF!BI114</f>
        <v/>
      </c>
      <c r="BP114" s="87">
        <f>($K114="Bell Curve")*(_xlfn.NORM.DIST(AND(BP$6&gt;=$F114,BP$6&lt;=$H114)*(BP$6-$F114+1),$J114/2,$M114,TRUE)-_xlfn.NORM.DIST(AND(BP$6&gt;=$F114,BP$6&lt;=$H114)*(BO$6-$F114+1),$J114/2,$M114,TRUE))/(1-2*_xlfn.NORM.DIST(0,$J114/2,$M114,TRUE))*$D114+($K114="Steady Growth")*(AND(BP$6&gt;=$F114,BP$6&lt;=$H114)*((BP$6-$F114+1)/($J114*($J114+1)/2)*$D114))+($K114="custom")*CustCF!BJ114</f>
        <v/>
      </c>
      <c r="BQ114" s="87">
        <f>($K114="Bell Curve")*(_xlfn.NORM.DIST(AND(BQ$6&gt;=$F114,BQ$6&lt;=$H114)*(BQ$6-$F114+1),$J114/2,$M114,TRUE)-_xlfn.NORM.DIST(AND(BQ$6&gt;=$F114,BQ$6&lt;=$H114)*(BP$6-$F114+1),$J114/2,$M114,TRUE))/(1-2*_xlfn.NORM.DIST(0,$J114/2,$M114,TRUE))*$D114+($K114="Steady Growth")*(AND(BQ$6&gt;=$F114,BQ$6&lt;=$H114)*((BQ$6-$F114+1)/($J114*($J114+1)/2)*$D114))+($K114="custom")*CustCF!BK114</f>
        <v/>
      </c>
      <c r="BR114" s="87">
        <f>($K114="Bell Curve")*(_xlfn.NORM.DIST(AND(BR$6&gt;=$F114,BR$6&lt;=$H114)*(BR$6-$F114+1),$J114/2,$M114,TRUE)-_xlfn.NORM.DIST(AND(BR$6&gt;=$F114,BR$6&lt;=$H114)*(BQ$6-$F114+1),$J114/2,$M114,TRUE))/(1-2*_xlfn.NORM.DIST(0,$J114/2,$M114,TRUE))*$D114+($K114="Steady Growth")*(AND(BR$6&gt;=$F114,BR$6&lt;=$H114)*((BR$6-$F114+1)/($J114*($J114+1)/2)*$D114))+($K114="custom")*CustCF!BL114</f>
        <v/>
      </c>
      <c r="BS114" s="87">
        <f>($K114="Bell Curve")*(_xlfn.NORM.DIST(AND(BS$6&gt;=$F114,BS$6&lt;=$H114)*(BS$6-$F114+1),$J114/2,$M114,TRUE)-_xlfn.NORM.DIST(AND(BS$6&gt;=$F114,BS$6&lt;=$H114)*(BR$6-$F114+1),$J114/2,$M114,TRUE))/(1-2*_xlfn.NORM.DIST(0,$J114/2,$M114,TRUE))*$D114+($K114="Steady Growth")*(AND(BS$6&gt;=$F114,BS$6&lt;=$H114)*((BS$6-$F114+1)/($J114*($J114+1)/2)*$D114))+($K114="custom")*CustCF!BM114</f>
        <v/>
      </c>
      <c r="BT114" s="87">
        <f>($K114="Bell Curve")*(_xlfn.NORM.DIST(AND(BT$6&gt;=$F114,BT$6&lt;=$H114)*(BT$6-$F114+1),$J114/2,$M114,TRUE)-_xlfn.NORM.DIST(AND(BT$6&gt;=$F114,BT$6&lt;=$H114)*(BS$6-$F114+1),$J114/2,$M114,TRUE))/(1-2*_xlfn.NORM.DIST(0,$J114/2,$M114,TRUE))*$D114+($K114="Steady Growth")*(AND(BT$6&gt;=$F114,BT$6&lt;=$H114)*((BT$6-$F114+1)/($J114*($J114+1)/2)*$D114))+($K114="custom")*CustCF!BN114</f>
        <v/>
      </c>
      <c r="BU114" s="87">
        <f>($K114="Bell Curve")*(_xlfn.NORM.DIST(AND(BU$6&gt;=$F114,BU$6&lt;=$H114)*(BU$6-$F114+1),$J114/2,$M114,TRUE)-_xlfn.NORM.DIST(AND(BU$6&gt;=$F114,BU$6&lt;=$H114)*(BT$6-$F114+1),$J114/2,$M114,TRUE))/(1-2*_xlfn.NORM.DIST(0,$J114/2,$M114,TRUE))*$D114+($K114="Steady Growth")*(AND(BU$6&gt;=$F114,BU$6&lt;=$H114)*((BU$6-$F114+1)/($J114*($J114+1)/2)*$D114))+($K114="custom")*CustCF!BO114</f>
        <v/>
      </c>
      <c r="BV114" s="87">
        <f>($K114="Bell Curve")*(_xlfn.NORM.DIST(AND(BV$6&gt;=$F114,BV$6&lt;=$H114)*(BV$6-$F114+1),$J114/2,$M114,TRUE)-_xlfn.NORM.DIST(AND(BV$6&gt;=$F114,BV$6&lt;=$H114)*(BU$6-$F114+1),$J114/2,$M114,TRUE))/(1-2*_xlfn.NORM.DIST(0,$J114/2,$M114,TRUE))*$D114+($K114="Steady Growth")*(AND(BV$6&gt;=$F114,BV$6&lt;=$H114)*((BV$6-$F114+1)/($J114*($J114+1)/2)*$D114))+($K114="custom")*CustCF!BP114</f>
        <v/>
      </c>
      <c r="BW114" s="87">
        <f>($K114="Bell Curve")*(_xlfn.NORM.DIST(AND(BW$6&gt;=$F114,BW$6&lt;=$H114)*(BW$6-$F114+1),$J114/2,$M114,TRUE)-_xlfn.NORM.DIST(AND(BW$6&gt;=$F114,BW$6&lt;=$H114)*(BV$6-$F114+1),$J114/2,$M114,TRUE))/(1-2*_xlfn.NORM.DIST(0,$J114/2,$M114,TRUE))*$D114+($K114="Steady Growth")*(AND(BW$6&gt;=$F114,BW$6&lt;=$H114)*((BW$6-$F114+1)/($J114*($J114+1)/2)*$D114))+($K114="custom")*CustCF!BQ114</f>
        <v/>
      </c>
      <c r="BX114" s="87">
        <f>($K114="Bell Curve")*(_xlfn.NORM.DIST(AND(BX$6&gt;=$F114,BX$6&lt;=$H114)*(BX$6-$F114+1),$J114/2,$M114,TRUE)-_xlfn.NORM.DIST(AND(BX$6&gt;=$F114,BX$6&lt;=$H114)*(BW$6-$F114+1),$J114/2,$M114,TRUE))/(1-2*_xlfn.NORM.DIST(0,$J114/2,$M114,TRUE))*$D114+($K114="Steady Growth")*(AND(BX$6&gt;=$F114,BX$6&lt;=$H114)*((BX$6-$F114+1)/($J114*($J114+1)/2)*$D114))+($K114="custom")*CustCF!BR114</f>
        <v/>
      </c>
      <c r="BY114" s="87">
        <f>($K114="Bell Curve")*(_xlfn.NORM.DIST(AND(BY$6&gt;=$F114,BY$6&lt;=$H114)*(BY$6-$F114+1),$J114/2,$M114,TRUE)-_xlfn.NORM.DIST(AND(BY$6&gt;=$F114,BY$6&lt;=$H114)*(BX$6-$F114+1),$J114/2,$M114,TRUE))/(1-2*_xlfn.NORM.DIST(0,$J114/2,$M114,TRUE))*$D114+($K114="Steady Growth")*(AND(BY$6&gt;=$F114,BY$6&lt;=$H114)*((BY$6-$F114+1)/($J114*($J114+1)/2)*$D114))+($K114="custom")*CustCF!BS114</f>
        <v/>
      </c>
      <c r="BZ114" s="87">
        <f>($K114="Bell Curve")*(_xlfn.NORM.DIST(AND(BZ$6&gt;=$F114,BZ$6&lt;=$H114)*(BZ$6-$F114+1),$J114/2,$M114,TRUE)-_xlfn.NORM.DIST(AND(BZ$6&gt;=$F114,BZ$6&lt;=$H114)*(BY$6-$F114+1),$J114/2,$M114,TRUE))/(1-2*_xlfn.NORM.DIST(0,$J114/2,$M114,TRUE))*$D114+($K114="Steady Growth")*(AND(BZ$6&gt;=$F114,BZ$6&lt;=$H114)*((BZ$6-$F114+1)/($J114*($J114+1)/2)*$D114))+($K114="custom")*CustCF!BT114</f>
        <v/>
      </c>
      <c r="CA114" s="87">
        <f>($K114="Bell Curve")*(_xlfn.NORM.DIST(AND(CA$6&gt;=$F114,CA$6&lt;=$H114)*(CA$6-$F114+1),$J114/2,$M114,TRUE)-_xlfn.NORM.DIST(AND(CA$6&gt;=$F114,CA$6&lt;=$H114)*(BZ$6-$F114+1),$J114/2,$M114,TRUE))/(1-2*_xlfn.NORM.DIST(0,$J114/2,$M114,TRUE))*$D114+($K114="Steady Growth")*(AND(CA$6&gt;=$F114,CA$6&lt;=$H114)*((CA$6-$F114+1)/($J114*($J114+1)/2)*$D114))+($K114="custom")*CustCF!BU114</f>
        <v/>
      </c>
      <c r="CB114" s="87">
        <f>($K114="Bell Curve")*(_xlfn.NORM.DIST(AND(CB$6&gt;=$F114,CB$6&lt;=$H114)*(CB$6-$F114+1),$J114/2,$M114,TRUE)-_xlfn.NORM.DIST(AND(CB$6&gt;=$F114,CB$6&lt;=$H114)*(CA$6-$F114+1),$J114/2,$M114,TRUE))/(1-2*_xlfn.NORM.DIST(0,$J114/2,$M114,TRUE))*$D114+($K114="Steady Growth")*(AND(CB$6&gt;=$F114,CB$6&lt;=$H114)*((CB$6-$F114+1)/($J114*($J114+1)/2)*$D114))+($K114="custom")*CustCF!BV114</f>
        <v/>
      </c>
      <c r="CC114" s="87">
        <f>($K114="Bell Curve")*(_xlfn.NORM.DIST(AND(CC$6&gt;=$F114,CC$6&lt;=$H114)*(CC$6-$F114+1),$J114/2,$M114,TRUE)-_xlfn.NORM.DIST(AND(CC$6&gt;=$F114,CC$6&lt;=$H114)*(CB$6-$F114+1),$J114/2,$M114,TRUE))/(1-2*_xlfn.NORM.DIST(0,$J114/2,$M114,TRUE))*$D114+($K114="Steady Growth")*(AND(CC$6&gt;=$F114,CC$6&lt;=$H114)*((CC$6-$F114+1)/($J114*($J114+1)/2)*$D114))+($K114="custom")*CustCF!BW114</f>
        <v/>
      </c>
      <c r="CD114" s="87">
        <f>($K114="Bell Curve")*(_xlfn.NORM.DIST(AND(CD$6&gt;=$F114,CD$6&lt;=$H114)*(CD$6-$F114+1),$J114/2,$M114,TRUE)-_xlfn.NORM.DIST(AND(CD$6&gt;=$F114,CD$6&lt;=$H114)*(CC$6-$F114+1),$J114/2,$M114,TRUE))/(1-2*_xlfn.NORM.DIST(0,$J114/2,$M114,TRUE))*$D114+($K114="Steady Growth")*(AND(CD$6&gt;=$F114,CD$6&lt;=$H114)*((CD$6-$F114+1)/($J114*($J114+1)/2)*$D114))+($K114="custom")*CustCF!BX114</f>
        <v/>
      </c>
      <c r="CE114" s="87">
        <f>($K114="Bell Curve")*(_xlfn.NORM.DIST(AND(CE$6&gt;=$F114,CE$6&lt;=$H114)*(CE$6-$F114+1),$J114/2,$M114,TRUE)-_xlfn.NORM.DIST(AND(CE$6&gt;=$F114,CE$6&lt;=$H114)*(CD$6-$F114+1),$J114/2,$M114,TRUE))/(1-2*_xlfn.NORM.DIST(0,$J114/2,$M114,TRUE))*$D114+($K114="Steady Growth")*(AND(CE$6&gt;=$F114,CE$6&lt;=$H114)*((CE$6-$F114+1)/($J114*($J114+1)/2)*$D114))+($K114="custom")*CustCF!BY114</f>
        <v/>
      </c>
      <c r="CF114" s="87">
        <f>($K114="Bell Curve")*(_xlfn.NORM.DIST(AND(CF$6&gt;=$F114,CF$6&lt;=$H114)*(CF$6-$F114+1),$J114/2,$M114,TRUE)-_xlfn.NORM.DIST(AND(CF$6&gt;=$F114,CF$6&lt;=$H114)*(CE$6-$F114+1),$J114/2,$M114,TRUE))/(1-2*_xlfn.NORM.DIST(0,$J114/2,$M114,TRUE))*$D114+($K114="Steady Growth")*(AND(CF$6&gt;=$F114,CF$6&lt;=$H114)*((CF$6-$F114+1)/($J114*($J114+1)/2)*$D114))+($K114="custom")*CustCF!BZ114</f>
        <v/>
      </c>
      <c r="CG114" s="87">
        <f>($K114="Bell Curve")*(_xlfn.NORM.DIST(AND(CG$6&gt;=$F114,CG$6&lt;=$H114)*(CG$6-$F114+1),$J114/2,$M114,TRUE)-_xlfn.NORM.DIST(AND(CG$6&gt;=$F114,CG$6&lt;=$H114)*(CF$6-$F114+1),$J114/2,$M114,TRUE))/(1-2*_xlfn.NORM.DIST(0,$J114/2,$M114,TRUE))*$D114+($K114="Steady Growth")*(AND(CG$6&gt;=$F114,CG$6&lt;=$H114)*((CG$6-$F114+1)/($J114*($J114+1)/2)*$D114))+($K114="custom")*CustCF!CA114</f>
        <v/>
      </c>
      <c r="CH114" s="87">
        <f>($K114="Bell Curve")*(_xlfn.NORM.DIST(AND(CH$6&gt;=$F114,CH$6&lt;=$H114)*(CH$6-$F114+1),$J114/2,$M114,TRUE)-_xlfn.NORM.DIST(AND(CH$6&gt;=$F114,CH$6&lt;=$H114)*(CG$6-$F114+1),$J114/2,$M114,TRUE))/(1-2*_xlfn.NORM.DIST(0,$J114/2,$M114,TRUE))*$D114+($K114="Steady Growth")*(AND(CH$6&gt;=$F114,CH$6&lt;=$H114)*((CH$6-$F114+1)/($J114*($J114+1)/2)*$D114))+($K114="custom")*CustCF!CB114</f>
        <v/>
      </c>
      <c r="CI114" s="87">
        <f>($K114="Bell Curve")*(_xlfn.NORM.DIST(AND(CI$6&gt;=$F114,CI$6&lt;=$H114)*(CI$6-$F114+1),$J114/2,$M114,TRUE)-_xlfn.NORM.DIST(AND(CI$6&gt;=$F114,CI$6&lt;=$H114)*(CH$6-$F114+1),$J114/2,$M114,TRUE))/(1-2*_xlfn.NORM.DIST(0,$J114/2,$M114,TRUE))*$D114+($K114="Steady Growth")*(AND(CI$6&gt;=$F114,CI$6&lt;=$H114)*((CI$6-$F114+1)/($J114*($J114+1)/2)*$D114))+($K114="custom")*CustCF!CC114</f>
        <v/>
      </c>
      <c r="CJ114" s="87">
        <f>($K114="Bell Curve")*(_xlfn.NORM.DIST(AND(CJ$6&gt;=$F114,CJ$6&lt;=$H114)*(CJ$6-$F114+1),$J114/2,$M114,TRUE)-_xlfn.NORM.DIST(AND(CJ$6&gt;=$F114,CJ$6&lt;=$H114)*(CI$6-$F114+1),$J114/2,$M114,TRUE))/(1-2*_xlfn.NORM.DIST(0,$J114/2,$M114,TRUE))*$D114+($K114="Steady Growth")*(AND(CJ$6&gt;=$F114,CJ$6&lt;=$H114)*((CJ$6-$F114+1)/($J114*($J114+1)/2)*$D114))+($K114="custom")*CustCF!CD114</f>
        <v/>
      </c>
      <c r="CK114" s="87">
        <f>($K114="Bell Curve")*(_xlfn.NORM.DIST(AND(CK$6&gt;=$F114,CK$6&lt;=$H114)*(CK$6-$F114+1),$J114/2,$M114,TRUE)-_xlfn.NORM.DIST(AND(CK$6&gt;=$F114,CK$6&lt;=$H114)*(CJ$6-$F114+1),$J114/2,$M114,TRUE))/(1-2*_xlfn.NORM.DIST(0,$J114/2,$M114,TRUE))*$D114+($K114="Steady Growth")*(AND(CK$6&gt;=$F114,CK$6&lt;=$H114)*((CK$6-$F114+1)/($J114*($J114+1)/2)*$D114))+($K114="custom")*CustCF!CE114</f>
        <v/>
      </c>
      <c r="CL114" s="87">
        <f>($K114="Bell Curve")*(_xlfn.NORM.DIST(AND(CL$6&gt;=$F114,CL$6&lt;=$H114)*(CL$6-$F114+1),$J114/2,$M114,TRUE)-_xlfn.NORM.DIST(AND(CL$6&gt;=$F114,CL$6&lt;=$H114)*(CK$6-$F114+1),$J114/2,$M114,TRUE))/(1-2*_xlfn.NORM.DIST(0,$J114/2,$M114,TRUE))*$D114+($K114="Steady Growth")*(AND(CL$6&gt;=$F114,CL$6&lt;=$H114)*((CL$6-$F114+1)/($J114*($J114+1)/2)*$D114))+($K114="custom")*CustCF!CF114</f>
        <v/>
      </c>
      <c r="CM114" s="87">
        <f>($K114="Bell Curve")*(_xlfn.NORM.DIST(AND(CM$6&gt;=$F114,CM$6&lt;=$H114)*(CM$6-$F114+1),$J114/2,$M114,TRUE)-_xlfn.NORM.DIST(AND(CM$6&gt;=$F114,CM$6&lt;=$H114)*(CL$6-$F114+1),$J114/2,$M114,TRUE))/(1-2*_xlfn.NORM.DIST(0,$J114/2,$M114,TRUE))*$D114+($K114="Steady Growth")*(AND(CM$6&gt;=$F114,CM$6&lt;=$H114)*((CM$6-$F114+1)/($J114*($J114+1)/2)*$D114))+($K114="custom")*CustCF!CG114</f>
        <v/>
      </c>
      <c r="CN114" s="87">
        <f>($K114="Bell Curve")*(_xlfn.NORM.DIST(AND(CN$6&gt;=$F114,CN$6&lt;=$H114)*(CN$6-$F114+1),$J114/2,$M114,TRUE)-_xlfn.NORM.DIST(AND(CN$6&gt;=$F114,CN$6&lt;=$H114)*(CM$6-$F114+1),$J114/2,$M114,TRUE))/(1-2*_xlfn.NORM.DIST(0,$J114/2,$M114,TRUE))*$D114+($K114="Steady Growth")*(AND(CN$6&gt;=$F114,CN$6&lt;=$H114)*((CN$6-$F114+1)/($J114*($J114+1)/2)*$D114))+($K114="custom")*CustCF!CH114</f>
        <v/>
      </c>
      <c r="CO114" s="87">
        <f>($K114="Bell Curve")*(_xlfn.NORM.DIST(AND(CO$6&gt;=$F114,CO$6&lt;=$H114)*(CO$6-$F114+1),$J114/2,$M114,TRUE)-_xlfn.NORM.DIST(AND(CO$6&gt;=$F114,CO$6&lt;=$H114)*(CN$6-$F114+1),$J114/2,$M114,TRUE))/(1-2*_xlfn.NORM.DIST(0,$J114/2,$M114,TRUE))*$D114+($K114="Steady Growth")*(AND(CO$6&gt;=$F114,CO$6&lt;=$H114)*((CO$6-$F114+1)/($J114*($J114+1)/2)*$D114))+($K114="custom")*CustCF!CI114</f>
        <v/>
      </c>
      <c r="CP114" s="87">
        <f>($K114="Bell Curve")*(_xlfn.NORM.DIST(AND(CP$6&gt;=$F114,CP$6&lt;=$H114)*(CP$6-$F114+1),$J114/2,$M114,TRUE)-_xlfn.NORM.DIST(AND(CP$6&gt;=$F114,CP$6&lt;=$H114)*(CO$6-$F114+1),$J114/2,$M114,TRUE))/(1-2*_xlfn.NORM.DIST(0,$J114/2,$M114,TRUE))*$D114+($K114="Steady Growth")*(AND(CP$6&gt;=$F114,CP$6&lt;=$H114)*((CP$6-$F114+1)/($J114*($J114+1)/2)*$D114))+($K114="custom")*CustCF!CJ114</f>
        <v/>
      </c>
      <c r="CQ114" s="87">
        <f>($K114="Bell Curve")*(_xlfn.NORM.DIST(AND(CQ$6&gt;=$F114,CQ$6&lt;=$H114)*(CQ$6-$F114+1),$J114/2,$M114,TRUE)-_xlfn.NORM.DIST(AND(CQ$6&gt;=$F114,CQ$6&lt;=$H114)*(CP$6-$F114+1),$J114/2,$M114,TRUE))/(1-2*_xlfn.NORM.DIST(0,$J114/2,$M114,TRUE))*$D114+($K114="Steady Growth")*(AND(CQ$6&gt;=$F114,CQ$6&lt;=$H114)*((CQ$6-$F114+1)/($J114*($J114+1)/2)*$D114))+($K114="custom")*CustCF!CK114</f>
        <v/>
      </c>
      <c r="CR114" s="87">
        <f>($K114="Bell Curve")*(_xlfn.NORM.DIST(AND(CR$6&gt;=$F114,CR$6&lt;=$H114)*(CR$6-$F114+1),$J114/2,$M114,TRUE)-_xlfn.NORM.DIST(AND(CR$6&gt;=$F114,CR$6&lt;=$H114)*(CQ$6-$F114+1),$J114/2,$M114,TRUE))/(1-2*_xlfn.NORM.DIST(0,$J114/2,$M114,TRUE))*$D114+($K114="Steady Growth")*(AND(CR$6&gt;=$F114,CR$6&lt;=$H114)*((CR$6-$F114+1)/($J114*($J114+1)/2)*$D114))+($K114="custom")*CustCF!CL114</f>
        <v/>
      </c>
      <c r="CS114" s="87">
        <f>($K114="Bell Curve")*(_xlfn.NORM.DIST(AND(CS$6&gt;=$F114,CS$6&lt;=$H114)*(CS$6-$F114+1),$J114/2,$M114,TRUE)-_xlfn.NORM.DIST(AND(CS$6&gt;=$F114,CS$6&lt;=$H114)*(CR$6-$F114+1),$J114/2,$M114,TRUE))/(1-2*_xlfn.NORM.DIST(0,$J114/2,$M114,TRUE))*$D114+($K114="Steady Growth")*(AND(CS$6&gt;=$F114,CS$6&lt;=$H114)*((CS$6-$F114+1)/($J114*($J114+1)/2)*$D114))+($K114="custom")*CustCF!CM114</f>
        <v/>
      </c>
      <c r="CT114" s="87">
        <f>($K114="Bell Curve")*(_xlfn.NORM.DIST(AND(CT$6&gt;=$F114,CT$6&lt;=$H114)*(CT$6-$F114+1),$J114/2,$M114,TRUE)-_xlfn.NORM.DIST(AND(CT$6&gt;=$F114,CT$6&lt;=$H114)*(CS$6-$F114+1),$J114/2,$M114,TRUE))/(1-2*_xlfn.NORM.DIST(0,$J114/2,$M114,TRUE))*$D114+($K114="Steady Growth")*(AND(CT$6&gt;=$F114,CT$6&lt;=$H114)*((CT$6-$F114+1)/($J114*($J114+1)/2)*$D114))+($K114="custom")*CustCF!CN114</f>
        <v/>
      </c>
      <c r="CU114" s="87">
        <f>($K114="Bell Curve")*(_xlfn.NORM.DIST(AND(CU$6&gt;=$F114,CU$6&lt;=$H114)*(CU$6-$F114+1),$J114/2,$M114,TRUE)-_xlfn.NORM.DIST(AND(CU$6&gt;=$F114,CU$6&lt;=$H114)*(CT$6-$F114+1),$J114/2,$M114,TRUE))/(1-2*_xlfn.NORM.DIST(0,$J114/2,$M114,TRUE))*$D114+($K114="Steady Growth")*(AND(CU$6&gt;=$F114,CU$6&lt;=$H114)*((CU$6-$F114+1)/($J114*($J114+1)/2)*$D114))+($K114="custom")*CustCF!CO114</f>
        <v/>
      </c>
      <c r="CV114" s="87">
        <f>($K114="Bell Curve")*(_xlfn.NORM.DIST(AND(CV$6&gt;=$F114,CV$6&lt;=$H114)*(CV$6-$F114+1),$J114/2,$M114,TRUE)-_xlfn.NORM.DIST(AND(CV$6&gt;=$F114,CV$6&lt;=$H114)*(CU$6-$F114+1),$J114/2,$M114,TRUE))/(1-2*_xlfn.NORM.DIST(0,$J114/2,$M114,TRUE))*$D114+($K114="Steady Growth")*(AND(CV$6&gt;=$F114,CV$6&lt;=$H114)*((CV$6-$F114+1)/($J114*($J114+1)/2)*$D114))+($K114="custom")*CustCF!CP114</f>
        <v/>
      </c>
      <c r="CW114" s="87">
        <f>($K114="Bell Curve")*(_xlfn.NORM.DIST(AND(CW$6&gt;=$F114,CW$6&lt;=$H114)*(CW$6-$F114+1),$J114/2,$M114,TRUE)-_xlfn.NORM.DIST(AND(CW$6&gt;=$F114,CW$6&lt;=$H114)*(CV$6-$F114+1),$J114/2,$M114,TRUE))/(1-2*_xlfn.NORM.DIST(0,$J114/2,$M114,TRUE))*$D114+($K114="Steady Growth")*(AND(CW$6&gt;=$F114,CW$6&lt;=$H114)*((CW$6-$F114+1)/($J114*($J114+1)/2)*$D114))+($K114="custom")*CustCF!CQ114</f>
        <v/>
      </c>
      <c r="CX114" s="87">
        <f>($K114="Bell Curve")*(_xlfn.NORM.DIST(AND(CX$6&gt;=$F114,CX$6&lt;=$H114)*(CX$6-$F114+1),$J114/2,$M114,TRUE)-_xlfn.NORM.DIST(AND(CX$6&gt;=$F114,CX$6&lt;=$H114)*(CW$6-$F114+1),$J114/2,$M114,TRUE))/(1-2*_xlfn.NORM.DIST(0,$J114/2,$M114,TRUE))*$D114+($K114="Steady Growth")*(AND(CX$6&gt;=$F114,CX$6&lt;=$H114)*((CX$6-$F114+1)/($J114*($J114+1)/2)*$D114))+($K114="custom")*CustCF!CR114</f>
        <v/>
      </c>
      <c r="CY114" s="87">
        <f>($K114="Bell Curve")*(_xlfn.NORM.DIST(AND(CY$6&gt;=$F114,CY$6&lt;=$H114)*(CY$6-$F114+1),$J114/2,$M114,TRUE)-_xlfn.NORM.DIST(AND(CY$6&gt;=$F114,CY$6&lt;=$H114)*(CX$6-$F114+1),$J114/2,$M114,TRUE))/(1-2*_xlfn.NORM.DIST(0,$J114/2,$M114,TRUE))*$D114+($K114="Steady Growth")*(AND(CY$6&gt;=$F114,CY$6&lt;=$H114)*((CY$6-$F114+1)/($J114*($J114+1)/2)*$D114))+($K114="custom")*CustCF!CS114</f>
        <v/>
      </c>
      <c r="CZ114" s="87">
        <f>($K114="Bell Curve")*(_xlfn.NORM.DIST(AND(CZ$6&gt;=$F114,CZ$6&lt;=$H114)*(CZ$6-$F114+1),$J114/2,$M114,TRUE)-_xlfn.NORM.DIST(AND(CZ$6&gt;=$F114,CZ$6&lt;=$H114)*(CY$6-$F114+1),$J114/2,$M114,TRUE))/(1-2*_xlfn.NORM.DIST(0,$J114/2,$M114,TRUE))*$D114+($K114="Steady Growth")*(AND(CZ$6&gt;=$F114,CZ$6&lt;=$H114)*((CZ$6-$F114+1)/($J114*($J114+1)/2)*$D114))+($K114="custom")*CustCF!CT114</f>
        <v/>
      </c>
      <c r="DA114" s="87">
        <f>($K114="Bell Curve")*(_xlfn.NORM.DIST(AND(DA$6&gt;=$F114,DA$6&lt;=$H114)*(DA$6-$F114+1),$J114/2,$M114,TRUE)-_xlfn.NORM.DIST(AND(DA$6&gt;=$F114,DA$6&lt;=$H114)*(CZ$6-$F114+1),$J114/2,$M114,TRUE))/(1-2*_xlfn.NORM.DIST(0,$J114/2,$M114,TRUE))*$D114+($K114="Steady Growth")*(AND(DA$6&gt;=$F114,DA$6&lt;=$H114)*((DA$6-$F114+1)/($J114*($J114+1)/2)*$D114))+($K114="custom")*CustCF!CU114</f>
        <v/>
      </c>
      <c r="DB114" s="87">
        <f>($K114="Bell Curve")*(_xlfn.NORM.DIST(AND(DB$6&gt;=$F114,DB$6&lt;=$H114)*(DB$6-$F114+1),$J114/2,$M114,TRUE)-_xlfn.NORM.DIST(AND(DB$6&gt;=$F114,DB$6&lt;=$H114)*(DA$6-$F114+1),$J114/2,$M114,TRUE))/(1-2*_xlfn.NORM.DIST(0,$J114/2,$M114,TRUE))*$D114+($K114="Steady Growth")*(AND(DB$6&gt;=$F114,DB$6&lt;=$H114)*((DB$6-$F114+1)/($J114*($J114+1)/2)*$D114))+($K114="custom")*CustCF!CV114</f>
        <v/>
      </c>
      <c r="DC114" s="87">
        <f>($K114="Bell Curve")*(_xlfn.NORM.DIST(AND(DC$6&gt;=$F114,DC$6&lt;=$H114)*(DC$6-$F114+1),$J114/2,$M114,TRUE)-_xlfn.NORM.DIST(AND(DC$6&gt;=$F114,DC$6&lt;=$H114)*(DB$6-$F114+1),$J114/2,$M114,TRUE))/(1-2*_xlfn.NORM.DIST(0,$J114/2,$M114,TRUE))*$D114+($K114="Steady Growth")*(AND(DC$6&gt;=$F114,DC$6&lt;=$H114)*((DC$6-$F114+1)/($J114*($J114+1)/2)*$D114))+($K114="custom")*CustCF!CW114</f>
        <v/>
      </c>
      <c r="DD114" s="87">
        <f>($K114="Bell Curve")*(_xlfn.NORM.DIST(AND(DD$6&gt;=$F114,DD$6&lt;=$H114)*(DD$6-$F114+1),$J114/2,$M114,TRUE)-_xlfn.NORM.DIST(AND(DD$6&gt;=$F114,DD$6&lt;=$H114)*(DC$6-$F114+1),$J114/2,$M114,TRUE))/(1-2*_xlfn.NORM.DIST(0,$J114/2,$M114,TRUE))*$D114+($K114="Steady Growth")*(AND(DD$6&gt;=$F114,DD$6&lt;=$H114)*((DD$6-$F114+1)/($J114*($J114+1)/2)*$D114))+($K114="custom")*CustCF!CX114</f>
        <v/>
      </c>
      <c r="DE114" s="87">
        <f>($K114="Bell Curve")*(_xlfn.NORM.DIST(AND(DE$6&gt;=$F114,DE$6&lt;=$H114)*(DE$6-$F114+1),$J114/2,$M114,TRUE)-_xlfn.NORM.DIST(AND(DE$6&gt;=$F114,DE$6&lt;=$H114)*(DD$6-$F114+1),$J114/2,$M114,TRUE))/(1-2*_xlfn.NORM.DIST(0,$J114/2,$M114,TRUE))*$D114+($K114="Steady Growth")*(AND(DE$6&gt;=$F114,DE$6&lt;=$H114)*((DE$6-$F114+1)/($J114*($J114+1)/2)*$D114))+($K114="custom")*CustCF!CY114</f>
        <v/>
      </c>
      <c r="DF114" s="87">
        <f>($K114="Bell Curve")*(_xlfn.NORM.DIST(AND(DF$6&gt;=$F114,DF$6&lt;=$H114)*(DF$6-$F114+1),$J114/2,$M114,TRUE)-_xlfn.NORM.DIST(AND(DF$6&gt;=$F114,DF$6&lt;=$H114)*(DE$6-$F114+1),$J114/2,$M114,TRUE))/(1-2*_xlfn.NORM.DIST(0,$J114/2,$M114,TRUE))*$D114+($K114="Steady Growth")*(AND(DF$6&gt;=$F114,DF$6&lt;=$H114)*((DF$6-$F114+1)/($J114*($J114+1)/2)*$D114))+($K114="custom")*CustCF!CZ114</f>
        <v/>
      </c>
      <c r="DG114" s="87">
        <f>($K114="Bell Curve")*(_xlfn.NORM.DIST(AND(DG$6&gt;=$F114,DG$6&lt;=$H114)*(DG$6-$F114+1),$J114/2,$M114,TRUE)-_xlfn.NORM.DIST(AND(DG$6&gt;=$F114,DG$6&lt;=$H114)*(DF$6-$F114+1),$J114/2,$M114,TRUE))/(1-2*_xlfn.NORM.DIST(0,$J114/2,$M114,TRUE))*$D114+($K114="Steady Growth")*(AND(DG$6&gt;=$F114,DG$6&lt;=$H114)*((DG$6-$F114+1)/($J114*($J114+1)/2)*$D114))+($K114="custom")*CustCF!DA114</f>
        <v/>
      </c>
      <c r="DH114" s="87">
        <f>($K114="Bell Curve")*(_xlfn.NORM.DIST(AND(DH$6&gt;=$F114,DH$6&lt;=$H114)*(DH$6-$F114+1),$J114/2,$M114,TRUE)-_xlfn.NORM.DIST(AND(DH$6&gt;=$F114,DH$6&lt;=$H114)*(DG$6-$F114+1),$J114/2,$M114,TRUE))/(1-2*_xlfn.NORM.DIST(0,$J114/2,$M114,TRUE))*$D114+($K114="Steady Growth")*(AND(DH$6&gt;=$F114,DH$6&lt;=$H114)*((DH$6-$F114+1)/($J114*($J114+1)/2)*$D114))+($K114="custom")*CustCF!DB114</f>
        <v/>
      </c>
      <c r="DI114" s="87">
        <f>($K114="Bell Curve")*(_xlfn.NORM.DIST(AND(DI$6&gt;=$F114,DI$6&lt;=$H114)*(DI$6-$F114+1),$J114/2,$M114,TRUE)-_xlfn.NORM.DIST(AND(DI$6&gt;=$F114,DI$6&lt;=$H114)*(DH$6-$F114+1),$J114/2,$M114,TRUE))/(1-2*_xlfn.NORM.DIST(0,$J114/2,$M114,TRUE))*$D114+($K114="Steady Growth")*(AND(DI$6&gt;=$F114,DI$6&lt;=$H114)*((DI$6-$F114+1)/($J114*($J114+1)/2)*$D114))+($K114="custom")*CustCF!DC114</f>
        <v/>
      </c>
      <c r="DJ114" s="87">
        <f>($K114="Bell Curve")*(_xlfn.NORM.DIST(AND(DJ$6&gt;=$F114,DJ$6&lt;=$H114)*(DJ$6-$F114+1),$J114/2,$M114,TRUE)-_xlfn.NORM.DIST(AND(DJ$6&gt;=$F114,DJ$6&lt;=$H114)*(DI$6-$F114+1),$J114/2,$M114,TRUE))/(1-2*_xlfn.NORM.DIST(0,$J114/2,$M114,TRUE))*$D114+($K114="Steady Growth")*(AND(DJ$6&gt;=$F114,DJ$6&lt;=$H114)*((DJ$6-$F114+1)/($J114*($J114+1)/2)*$D114))+($K114="custom")*CustCF!DD114</f>
        <v/>
      </c>
      <c r="DK114" s="87">
        <f>($K114="Bell Curve")*(_xlfn.NORM.DIST(AND(DK$6&gt;=$F114,DK$6&lt;=$H114)*(DK$6-$F114+1),$J114/2,$M114,TRUE)-_xlfn.NORM.DIST(AND(DK$6&gt;=$F114,DK$6&lt;=$H114)*(DJ$6-$F114+1),$J114/2,$M114,TRUE))/(1-2*_xlfn.NORM.DIST(0,$J114/2,$M114,TRUE))*$D114+($K114="Steady Growth")*(AND(DK$6&gt;=$F114,DK$6&lt;=$H114)*((DK$6-$F114+1)/($J114*($J114+1)/2)*$D114))+($K114="custom")*CustCF!DE114</f>
        <v/>
      </c>
      <c r="DL114" s="87">
        <f>($K114="Bell Curve")*(_xlfn.NORM.DIST(AND(DL$6&gt;=$F114,DL$6&lt;=$H114)*(DL$6-$F114+1),$J114/2,$M114,TRUE)-_xlfn.NORM.DIST(AND(DL$6&gt;=$F114,DL$6&lt;=$H114)*(DK$6-$F114+1),$J114/2,$M114,TRUE))/(1-2*_xlfn.NORM.DIST(0,$J114/2,$M114,TRUE))*$D114+($K114="Steady Growth")*(AND(DL$6&gt;=$F114,DL$6&lt;=$H114)*((DL$6-$F114+1)/($J114*($J114+1)/2)*$D114))+($K114="custom")*CustCF!DF114</f>
        <v/>
      </c>
      <c r="DM114" s="87">
        <f>($K114="Bell Curve")*(_xlfn.NORM.DIST(AND(DM$6&gt;=$F114,DM$6&lt;=$H114)*(DM$6-$F114+1),$J114/2,$M114,TRUE)-_xlfn.NORM.DIST(AND(DM$6&gt;=$F114,DM$6&lt;=$H114)*(DL$6-$F114+1),$J114/2,$M114,TRUE))/(1-2*_xlfn.NORM.DIST(0,$J114/2,$M114,TRUE))*$D114+($K114="Steady Growth")*(AND(DM$6&gt;=$F114,DM$6&lt;=$H114)*((DM$6-$F114+1)/($J114*($J114+1)/2)*$D114))+($K114="custom")*CustCF!DG114</f>
        <v/>
      </c>
      <c r="DN114" s="87">
        <f>($K114="Bell Curve")*(_xlfn.NORM.DIST(AND(DN$6&gt;=$F114,DN$6&lt;=$H114)*(DN$6-$F114+1),$J114/2,$M114,TRUE)-_xlfn.NORM.DIST(AND(DN$6&gt;=$F114,DN$6&lt;=$H114)*(DM$6-$F114+1),$J114/2,$M114,TRUE))/(1-2*_xlfn.NORM.DIST(0,$J114/2,$M114,TRUE))*$D114+($K114="Steady Growth")*(AND(DN$6&gt;=$F114,DN$6&lt;=$H114)*((DN$6-$F114+1)/($J114*($J114+1)/2)*$D114))+($K114="custom")*CustCF!DH114</f>
        <v/>
      </c>
      <c r="DO114" s="87">
        <f>($K114="Bell Curve")*(_xlfn.NORM.DIST(AND(DO$6&gt;=$F114,DO$6&lt;=$H114)*(DO$6-$F114+1),$J114/2,$M114,TRUE)-_xlfn.NORM.DIST(AND(DO$6&gt;=$F114,DO$6&lt;=$H114)*(DN$6-$F114+1),$J114/2,$M114,TRUE))/(1-2*_xlfn.NORM.DIST(0,$J114/2,$M114,TRUE))*$D114+($K114="Steady Growth")*(AND(DO$6&gt;=$F114,DO$6&lt;=$H114)*((DO$6-$F114+1)/($J114*($J114+1)/2)*$D114))+($K114="custom")*CustCF!DI114</f>
        <v/>
      </c>
      <c r="DP114" s="87">
        <f>($K114="Bell Curve")*(_xlfn.NORM.DIST(AND(DP$6&gt;=$F114,DP$6&lt;=$H114)*(DP$6-$F114+1),$J114/2,$M114,TRUE)-_xlfn.NORM.DIST(AND(DP$6&gt;=$F114,DP$6&lt;=$H114)*(DO$6-$F114+1),$J114/2,$M114,TRUE))/(1-2*_xlfn.NORM.DIST(0,$J114/2,$M114,TRUE))*$D114+($K114="Steady Growth")*(AND(DP$6&gt;=$F114,DP$6&lt;=$H114)*((DP$6-$F114+1)/($J114*($J114+1)/2)*$D114))+($K114="custom")*CustCF!DJ114</f>
        <v/>
      </c>
      <c r="DQ114" s="87">
        <f>($K114="Bell Curve")*(_xlfn.NORM.DIST(AND(DQ$6&gt;=$F114,DQ$6&lt;=$H114)*(DQ$6-$F114+1),$J114/2,$M114,TRUE)-_xlfn.NORM.DIST(AND(DQ$6&gt;=$F114,DQ$6&lt;=$H114)*(DP$6-$F114+1),$J114/2,$M114,TRUE))/(1-2*_xlfn.NORM.DIST(0,$J114/2,$M114,TRUE))*$D114+($K114="Steady Growth")*(AND(DQ$6&gt;=$F114,DQ$6&lt;=$H114)*((DQ$6-$F114+1)/($J114*($J114+1)/2)*$D114))+($K114="custom")*CustCF!DK114</f>
        <v/>
      </c>
      <c r="DR114" s="87">
        <f>($K114="Bell Curve")*(_xlfn.NORM.DIST(AND(DR$6&gt;=$F114,DR$6&lt;=$H114)*(DR$6-$F114+1),$J114/2,$M114,TRUE)-_xlfn.NORM.DIST(AND(DR$6&gt;=$F114,DR$6&lt;=$H114)*(DQ$6-$F114+1),$J114/2,$M114,TRUE))/(1-2*_xlfn.NORM.DIST(0,$J114/2,$M114,TRUE))*$D114+($K114="Steady Growth")*(AND(DR$6&gt;=$F114,DR$6&lt;=$H114)*((DR$6-$F114+1)/($J114*($J114+1)/2)*$D114))+($K114="custom")*CustCF!DL114</f>
        <v/>
      </c>
      <c r="DS114" s="87">
        <f>($K114="Bell Curve")*(_xlfn.NORM.DIST(AND(DS$6&gt;=$F114,DS$6&lt;=$H114)*(DS$6-$F114+1),$J114/2,$M114,TRUE)-_xlfn.NORM.DIST(AND(DS$6&gt;=$F114,DS$6&lt;=$H114)*(DR$6-$F114+1),$J114/2,$M114,TRUE))/(1-2*_xlfn.NORM.DIST(0,$J114/2,$M114,TRUE))*$D114+($K114="Steady Growth")*(AND(DS$6&gt;=$F114,DS$6&lt;=$H114)*((DS$6-$F114+1)/($J114*($J114+1)/2)*$D114))+($K114="custom")*CustCF!DM114</f>
        <v/>
      </c>
      <c r="DT114" s="87">
        <f>($K114="Bell Curve")*(_xlfn.NORM.DIST(AND(DT$6&gt;=$F114,DT$6&lt;=$H114)*(DT$6-$F114+1),$J114/2,$M114,TRUE)-_xlfn.NORM.DIST(AND(DT$6&gt;=$F114,DT$6&lt;=$H114)*(DS$6-$F114+1),$J114/2,$M114,TRUE))/(1-2*_xlfn.NORM.DIST(0,$J114/2,$M114,TRUE))*$D114+($K114="Steady Growth")*(AND(DT$6&gt;=$F114,DT$6&lt;=$H114)*((DT$6-$F114+1)/($J114*($J114+1)/2)*$D114))+($K114="custom")*CustCF!DN114</f>
        <v/>
      </c>
      <c r="DU114" s="87">
        <f>($K114="Bell Curve")*(_xlfn.NORM.DIST(AND(DU$6&gt;=$F114,DU$6&lt;=$H114)*(DU$6-$F114+1),$J114/2,$M114,TRUE)-_xlfn.NORM.DIST(AND(DU$6&gt;=$F114,DU$6&lt;=$H114)*(DT$6-$F114+1),$J114/2,$M114,TRUE))/(1-2*_xlfn.NORM.DIST(0,$J114/2,$M114,TRUE))*$D114+($K114="Steady Growth")*(AND(DU$6&gt;=$F114,DU$6&lt;=$H114)*((DU$6-$F114+1)/($J114*($J114+1)/2)*$D114))+($K114="custom")*CustCF!DO114</f>
        <v/>
      </c>
      <c r="DV114" s="87">
        <f>($K114="Bell Curve")*(_xlfn.NORM.DIST(AND(DV$6&gt;=$F114,DV$6&lt;=$H114)*(DV$6-$F114+1),$J114/2,$M114,TRUE)-_xlfn.NORM.DIST(AND(DV$6&gt;=$F114,DV$6&lt;=$H114)*(DU$6-$F114+1),$J114/2,$M114,TRUE))/(1-2*_xlfn.NORM.DIST(0,$J114/2,$M114,TRUE))*$D114+($K114="Steady Growth")*(AND(DV$6&gt;=$F114,DV$6&lt;=$H114)*((DV$6-$F114+1)/($J114*($J114+1)/2)*$D114))+($K114="custom")*CustCF!DP114</f>
        <v/>
      </c>
      <c r="DW114" s="87">
        <f>($K114="Bell Curve")*(_xlfn.NORM.DIST(AND(DW$6&gt;=$F114,DW$6&lt;=$H114)*(DW$6-$F114+1),$J114/2,$M114,TRUE)-_xlfn.NORM.DIST(AND(DW$6&gt;=$F114,DW$6&lt;=$H114)*(DV$6-$F114+1),$J114/2,$M114,TRUE))/(1-2*_xlfn.NORM.DIST(0,$J114/2,$M114,TRUE))*$D114+($K114="Steady Growth")*(AND(DW$6&gt;=$F114,DW$6&lt;=$H114)*((DW$6-$F114+1)/($J114*($J114+1)/2)*$D114))+($K114="custom")*CustCF!DQ114</f>
        <v/>
      </c>
      <c r="DX114" s="87">
        <f>($K114="Bell Curve")*(_xlfn.NORM.DIST(AND(DX$6&gt;=$F114,DX$6&lt;=$H114)*(DX$6-$F114+1),$J114/2,$M114,TRUE)-_xlfn.NORM.DIST(AND(DX$6&gt;=$F114,DX$6&lt;=$H114)*(DW$6-$F114+1),$J114/2,$M114,TRUE))/(1-2*_xlfn.NORM.DIST(0,$J114/2,$M114,TRUE))*$D114+($K114="Steady Growth")*(AND(DX$6&gt;=$F114,DX$6&lt;=$H114)*((DX$6-$F114+1)/($J114*($J114+1)/2)*$D114))+($K114="custom")*CustCF!DR114</f>
        <v/>
      </c>
      <c r="DY114" s="87">
        <f>($K114="Bell Curve")*(_xlfn.NORM.DIST(AND(DY$6&gt;=$F114,DY$6&lt;=$H114)*(DY$6-$F114+1),$J114/2,$M114,TRUE)-_xlfn.NORM.DIST(AND(DY$6&gt;=$F114,DY$6&lt;=$H114)*(DX$6-$F114+1),$J114/2,$M114,TRUE))/(1-2*_xlfn.NORM.DIST(0,$J114/2,$M114,TRUE))*$D114+($K114="Steady Growth")*(AND(DY$6&gt;=$F114,DY$6&lt;=$H114)*((DY$6-$F114+1)/($J114*($J114+1)/2)*$D114))+($K114="custom")*CustCF!DS114</f>
        <v/>
      </c>
      <c r="DZ114" s="87">
        <f>($K114="Bell Curve")*(_xlfn.NORM.DIST(AND(DZ$6&gt;=$F114,DZ$6&lt;=$H114)*(DZ$6-$F114+1),$J114/2,$M114,TRUE)-_xlfn.NORM.DIST(AND(DZ$6&gt;=$F114,DZ$6&lt;=$H114)*(DY$6-$F114+1),$J114/2,$M114,TRUE))/(1-2*_xlfn.NORM.DIST(0,$J114/2,$M114,TRUE))*$D114+($K114="Steady Growth")*(AND(DZ$6&gt;=$F114,DZ$6&lt;=$H114)*((DZ$6-$F114+1)/($J114*($J114+1)/2)*$D114))+($K114="custom")*CustCF!DT114</f>
        <v/>
      </c>
      <c r="EA114" s="87">
        <f>($K114="Bell Curve")*(_xlfn.NORM.DIST(AND(EA$6&gt;=$F114,EA$6&lt;=$H114)*(EA$6-$F114+1),$J114/2,$M114,TRUE)-_xlfn.NORM.DIST(AND(EA$6&gt;=$F114,EA$6&lt;=$H114)*(DZ$6-$F114+1),$J114/2,$M114,TRUE))/(1-2*_xlfn.NORM.DIST(0,$J114/2,$M114,TRUE))*$D114+($K114="Steady Growth")*(AND(EA$6&gt;=$F114,EA$6&lt;=$H114)*((EA$6-$F114+1)/($J114*($J114+1)/2)*$D114))+($K114="custom")*CustCF!DU114</f>
        <v/>
      </c>
      <c r="EB114" s="87">
        <f>($K114="Bell Curve")*(_xlfn.NORM.DIST(AND(EB$6&gt;=$F114,EB$6&lt;=$H114)*(EB$6-$F114+1),$J114/2,$M114,TRUE)-_xlfn.NORM.DIST(AND(EB$6&gt;=$F114,EB$6&lt;=$H114)*(EA$6-$F114+1),$J114/2,$M114,TRUE))/(1-2*_xlfn.NORM.DIST(0,$J114/2,$M114,TRUE))*$D114+($K114="Steady Growth")*(AND(EB$6&gt;=$F114,EB$6&lt;=$H114)*((EB$6-$F114+1)/($J114*($J114+1)/2)*$D114))+($K114="custom")*CustCF!DV114</f>
        <v/>
      </c>
      <c r="EC114" s="87">
        <f>($K114="Bell Curve")*(_xlfn.NORM.DIST(AND(EC$6&gt;=$F114,EC$6&lt;=$H114)*(EC$6-$F114+1),$J114/2,$M114,TRUE)-_xlfn.NORM.DIST(AND(EC$6&gt;=$F114,EC$6&lt;=$H114)*(EB$6-$F114+1),$J114/2,$M114,TRUE))/(1-2*_xlfn.NORM.DIST(0,$J114/2,$M114,TRUE))*$D114+($K114="Steady Growth")*(AND(EC$6&gt;=$F114,EC$6&lt;=$H114)*((EC$6-$F114+1)/($J114*($J114+1)/2)*$D114))+($K114="custom")*CustCF!DW114</f>
        <v/>
      </c>
      <c r="ED114" s="87">
        <f>($K114="Bell Curve")*(_xlfn.NORM.DIST(AND(ED$6&gt;=$F114,ED$6&lt;=$H114)*(ED$6-$F114+1),$J114/2,$M114,TRUE)-_xlfn.NORM.DIST(AND(ED$6&gt;=$F114,ED$6&lt;=$H114)*(EC$6-$F114+1),$J114/2,$M114,TRUE))/(1-2*_xlfn.NORM.DIST(0,$J114/2,$M114,TRUE))*$D114+($K114="Steady Growth")*(AND(ED$6&gt;=$F114,ED$6&lt;=$H114)*((ED$6-$F114+1)/($J114*($J114+1)/2)*$D114))+($K114="custom")*CustCF!DX114</f>
        <v/>
      </c>
      <c r="EE114" s="87">
        <f>($K114="Bell Curve")*(_xlfn.NORM.DIST(AND(EE$6&gt;=$F114,EE$6&lt;=$H114)*(EE$6-$F114+1),$J114/2,$M114,TRUE)-_xlfn.NORM.DIST(AND(EE$6&gt;=$F114,EE$6&lt;=$H114)*(ED$6-$F114+1),$J114/2,$M114,TRUE))/(1-2*_xlfn.NORM.DIST(0,$J114/2,$M114,TRUE))*$D114+($K114="Steady Growth")*(AND(EE$6&gt;=$F114,EE$6&lt;=$H114)*((EE$6-$F114+1)/($J114*($J114+1)/2)*$D114))+($K114="custom")*CustCF!DY114</f>
        <v/>
      </c>
      <c r="EF114" s="87">
        <f>($K114="Bell Curve")*(_xlfn.NORM.DIST(AND(EF$6&gt;=$F114,EF$6&lt;=$H114)*(EF$6-$F114+1),$J114/2,$M114,TRUE)-_xlfn.NORM.DIST(AND(EF$6&gt;=$F114,EF$6&lt;=$H114)*(EE$6-$F114+1),$J114/2,$M114,TRUE))/(1-2*_xlfn.NORM.DIST(0,$J114/2,$M114,TRUE))*$D114+($K114="Steady Growth")*(AND(EF$6&gt;=$F114,EF$6&lt;=$H114)*((EF$6-$F114+1)/($J114*($J114+1)/2)*$D114))+($K114="custom")*CustCF!DZ114</f>
        <v/>
      </c>
      <c r="EG114" s="87">
        <f>($K114="Bell Curve")*(_xlfn.NORM.DIST(AND(EG$6&gt;=$F114,EG$6&lt;=$H114)*(EG$6-$F114+1),$J114/2,$M114,TRUE)-_xlfn.NORM.DIST(AND(EG$6&gt;=$F114,EG$6&lt;=$H114)*(EF$6-$F114+1),$J114/2,$M114,TRUE))/(1-2*_xlfn.NORM.DIST(0,$J114/2,$M114,TRUE))*$D114+($K114="Steady Growth")*(AND(EG$6&gt;=$F114,EG$6&lt;=$H114)*((EG$6-$F114+1)/($J114*($J114+1)/2)*$D114))+($K114="custom")*CustCF!EA114</f>
        <v/>
      </c>
      <c r="EH114" s="87">
        <f>($K114="Bell Curve")*(_xlfn.NORM.DIST(AND(EH$6&gt;=$F114,EH$6&lt;=$H114)*(EH$6-$F114+1),$J114/2,$M114,TRUE)-_xlfn.NORM.DIST(AND(EH$6&gt;=$F114,EH$6&lt;=$H114)*(EG$6-$F114+1),$J114/2,$M114,TRUE))/(1-2*_xlfn.NORM.DIST(0,$J114/2,$M114,TRUE))*$D114+($K114="Steady Growth")*(AND(EH$6&gt;=$F114,EH$6&lt;=$H114)*((EH$6-$F114+1)/($J114*($J114+1)/2)*$D114))+($K114="custom")*CustCF!EB114</f>
        <v/>
      </c>
      <c r="EI114" s="87">
        <f>($K114="Bell Curve")*(_xlfn.NORM.DIST(AND(EI$6&gt;=$F114,EI$6&lt;=$H114)*(EI$6-$F114+1),$J114/2,$M114,TRUE)-_xlfn.NORM.DIST(AND(EI$6&gt;=$F114,EI$6&lt;=$H114)*(EH$6-$F114+1),$J114/2,$M114,TRUE))/(1-2*_xlfn.NORM.DIST(0,$J114/2,$M114,TRUE))*$D114+($K114="Steady Growth")*(AND(EI$6&gt;=$F114,EI$6&lt;=$H114)*((EI$6-$F114+1)/($J114*($J114+1)/2)*$D114))+($K114="custom")*CustCF!EC114</f>
        <v/>
      </c>
      <c r="EJ114" s="87">
        <f>($K114="Bell Curve")*(_xlfn.NORM.DIST(AND(EJ$6&gt;=$F114,EJ$6&lt;=$H114)*(EJ$6-$F114+1),$J114/2,$M114,TRUE)-_xlfn.NORM.DIST(AND(EJ$6&gt;=$F114,EJ$6&lt;=$H114)*(EI$6-$F114+1),$J114/2,$M114,TRUE))/(1-2*_xlfn.NORM.DIST(0,$J114/2,$M114,TRUE))*$D114+($K114="Steady Growth")*(AND(EJ$6&gt;=$F114,EJ$6&lt;=$H114)*((EJ$6-$F114+1)/($J114*($J114+1)/2)*$D114))+($K114="custom")*CustCF!ED114</f>
        <v/>
      </c>
      <c r="EK114" s="87">
        <f>($K114="Bell Curve")*(_xlfn.NORM.DIST(AND(EK$6&gt;=$F114,EK$6&lt;=$H114)*(EK$6-$F114+1),$J114/2,$M114,TRUE)-_xlfn.NORM.DIST(AND(EK$6&gt;=$F114,EK$6&lt;=$H114)*(EJ$6-$F114+1),$J114/2,$M114,TRUE))/(1-2*_xlfn.NORM.DIST(0,$J114/2,$M114,TRUE))*$D114+($K114="Steady Growth")*(AND(EK$6&gt;=$F114,EK$6&lt;=$H114)*((EK$6-$F114+1)/($J114*($J114+1)/2)*$D114))+($K114="custom")*CustCF!EE114</f>
        <v/>
      </c>
      <c r="EL114" s="87">
        <f>($K114="Bell Curve")*(_xlfn.NORM.DIST(AND(EL$6&gt;=$F114,EL$6&lt;=$H114)*(EL$6-$F114+1),$J114/2,$M114,TRUE)-_xlfn.NORM.DIST(AND(EL$6&gt;=$F114,EL$6&lt;=$H114)*(EK$6-$F114+1),$J114/2,$M114,TRUE))/(1-2*_xlfn.NORM.DIST(0,$J114/2,$M114,TRUE))*$D114+($K114="Steady Growth")*(AND(EL$6&gt;=$F114,EL$6&lt;=$H114)*((EL$6-$F114+1)/($J114*($J114+1)/2)*$D114))+($K114="custom")*CustCF!EF114</f>
        <v/>
      </c>
      <c r="EM114" s="87">
        <f>($K114="Bell Curve")*(_xlfn.NORM.DIST(AND(EM$6&gt;=$F114,EM$6&lt;=$H114)*(EM$6-$F114+1),$J114/2,$M114,TRUE)-_xlfn.NORM.DIST(AND(EM$6&gt;=$F114,EM$6&lt;=$H114)*(EL$6-$F114+1),$J114/2,$M114,TRUE))/(1-2*_xlfn.NORM.DIST(0,$J114/2,$M114,TRUE))*$D114+($K114="Steady Growth")*(AND(EM$6&gt;=$F114,EM$6&lt;=$H114)*((EM$6-$F114+1)/($J114*($J114+1)/2)*$D114))+($K114="custom")*CustCF!EG114</f>
        <v/>
      </c>
      <c r="EN114" s="87">
        <f>($K114="Bell Curve")*(_xlfn.NORM.DIST(AND(EN$6&gt;=$F114,EN$6&lt;=$H114)*(EN$6-$F114+1),$J114/2,$M114,TRUE)-_xlfn.NORM.DIST(AND(EN$6&gt;=$F114,EN$6&lt;=$H114)*(EM$6-$F114+1),$J114/2,$M114,TRUE))/(1-2*_xlfn.NORM.DIST(0,$J114/2,$M114,TRUE))*$D114+($K114="Steady Growth")*(AND(EN$6&gt;=$F114,EN$6&lt;=$H114)*((EN$6-$F114+1)/($J114*($J114+1)/2)*$D114))+($K114="custom")*CustCF!EH114</f>
        <v/>
      </c>
      <c r="EO114" s="87">
        <f>($K114="Bell Curve")*(_xlfn.NORM.DIST(AND(EO$6&gt;=$F114,EO$6&lt;=$H114)*(EO$6-$F114+1),$J114/2,$M114,TRUE)-_xlfn.NORM.DIST(AND(EO$6&gt;=$F114,EO$6&lt;=$H114)*(EN$6-$F114+1),$J114/2,$M114,TRUE))/(1-2*_xlfn.NORM.DIST(0,$J114/2,$M114,TRUE))*$D114+($K114="Steady Growth")*(AND(EO$6&gt;=$F114,EO$6&lt;=$H114)*((EO$6-$F114+1)/($J114*($J114+1)/2)*$D114))+($K114="custom")*CustCF!EI114</f>
        <v/>
      </c>
      <c r="EP114" s="87">
        <f>($K114="Bell Curve")*(_xlfn.NORM.DIST(AND(EP$6&gt;=$F114,EP$6&lt;=$H114)*(EP$6-$F114+1),$J114/2,$M114,TRUE)-_xlfn.NORM.DIST(AND(EP$6&gt;=$F114,EP$6&lt;=$H114)*(EO$6-$F114+1),$J114/2,$M114,TRUE))/(1-2*_xlfn.NORM.DIST(0,$J114/2,$M114,TRUE))*$D114+($K114="Steady Growth")*(AND(EP$6&gt;=$F114,EP$6&lt;=$H114)*((EP$6-$F114+1)/($J114*($J114+1)/2)*$D114))+($K114="custom")*CustCF!EJ114</f>
        <v/>
      </c>
      <c r="EQ114" s="87">
        <f>($K114="Bell Curve")*(_xlfn.NORM.DIST(AND(EQ$6&gt;=$F114,EQ$6&lt;=$H114)*(EQ$6-$F114+1),$J114/2,$M114,TRUE)-_xlfn.NORM.DIST(AND(EQ$6&gt;=$F114,EQ$6&lt;=$H114)*(EP$6-$F114+1),$J114/2,$M114,TRUE))/(1-2*_xlfn.NORM.DIST(0,$J114/2,$M114,TRUE))*$D114+($K114="Steady Growth")*(AND(EQ$6&gt;=$F114,EQ$6&lt;=$H114)*((EQ$6-$F114+1)/($J114*($J114+1)/2)*$D114))+($K114="custom")*CustCF!EK114</f>
        <v/>
      </c>
      <c r="ER114" s="87">
        <f>($K114="Bell Curve")*(_xlfn.NORM.DIST(AND(ER$6&gt;=$F114,ER$6&lt;=$H114)*(ER$6-$F114+1),$J114/2,$M114,TRUE)-_xlfn.NORM.DIST(AND(ER$6&gt;=$F114,ER$6&lt;=$H114)*(EQ$6-$F114+1),$J114/2,$M114,TRUE))/(1-2*_xlfn.NORM.DIST(0,$J114/2,$M114,TRUE))*$D114+($K114="Steady Growth")*(AND(ER$6&gt;=$F114,ER$6&lt;=$H114)*((ER$6-$F114+1)/($J114*($J114+1)/2)*$D114))+($K114="custom")*CustCF!EL114</f>
        <v/>
      </c>
      <c r="ES114" s="87">
        <f>($K114="Bell Curve")*(_xlfn.NORM.DIST(AND(ES$6&gt;=$F114,ES$6&lt;=$H114)*(ES$6-$F114+1),$J114/2,$M114,TRUE)-_xlfn.NORM.DIST(AND(ES$6&gt;=$F114,ES$6&lt;=$H114)*(ER$6-$F114+1),$J114/2,$M114,TRUE))/(1-2*_xlfn.NORM.DIST(0,$J114/2,$M114,TRUE))*$D114+($K114="Steady Growth")*(AND(ES$6&gt;=$F114,ES$6&lt;=$H114)*((ES$6-$F114+1)/($J114*($J114+1)/2)*$D114))+($K114="custom")*CustCF!EM114</f>
        <v/>
      </c>
      <c r="ET114" s="87">
        <f>($K114="Bell Curve")*(_xlfn.NORM.DIST(AND(ET$6&gt;=$F114,ET$6&lt;=$H114)*(ET$6-$F114+1),$J114/2,$M114,TRUE)-_xlfn.NORM.DIST(AND(ET$6&gt;=$F114,ET$6&lt;=$H114)*(ES$6-$F114+1),$J114/2,$M114,TRUE))/(1-2*_xlfn.NORM.DIST(0,$J114/2,$M114,TRUE))*$D114+($K114="Steady Growth")*(AND(ET$6&gt;=$F114,ET$6&lt;=$H114)*((ET$6-$F114+1)/($J114*($J114+1)/2)*$D114))+($K114="custom")*CustCF!EN114</f>
        <v/>
      </c>
      <c r="EU114" s="87">
        <f>($K114="Bell Curve")*(_xlfn.NORM.DIST(AND(EU$6&gt;=$F114,EU$6&lt;=$H114)*(EU$6-$F114+1),$J114/2,$M114,TRUE)-_xlfn.NORM.DIST(AND(EU$6&gt;=$F114,EU$6&lt;=$H114)*(ET$6-$F114+1),$J114/2,$M114,TRUE))/(1-2*_xlfn.NORM.DIST(0,$J114/2,$M114,TRUE))*$D114+($K114="Steady Growth")*(AND(EU$6&gt;=$F114,EU$6&lt;=$H114)*((EU$6-$F114+1)/($J114*($J114+1)/2)*$D114))+($K114="custom")*CustCF!EO114</f>
        <v/>
      </c>
      <c r="EV114" s="87">
        <f>($K114="Bell Curve")*(_xlfn.NORM.DIST(AND(EV$6&gt;=$F114,EV$6&lt;=$H114)*(EV$6-$F114+1),$J114/2,$M114,TRUE)-_xlfn.NORM.DIST(AND(EV$6&gt;=$F114,EV$6&lt;=$H114)*(EU$6-$F114+1),$J114/2,$M114,TRUE))/(1-2*_xlfn.NORM.DIST(0,$J114/2,$M114,TRUE))*$D114+($K114="Steady Growth")*(AND(EV$6&gt;=$F114,EV$6&lt;=$H114)*((EV$6-$F114+1)/($J114*($J114+1)/2)*$D114))+($K114="custom")*CustCF!EP114</f>
        <v/>
      </c>
      <c r="EW114" s="87">
        <f>($K114="Bell Curve")*(_xlfn.NORM.DIST(AND(EW$6&gt;=$F114,EW$6&lt;=$H114)*(EW$6-$F114+1),$J114/2,$M114,TRUE)-_xlfn.NORM.DIST(AND(EW$6&gt;=$F114,EW$6&lt;=$H114)*(EV$6-$F114+1),$J114/2,$M114,TRUE))/(1-2*_xlfn.NORM.DIST(0,$J114/2,$M114,TRUE))*$D114+($K114="Steady Growth")*(AND(EW$6&gt;=$F114,EW$6&lt;=$H114)*((EW$6-$F114+1)/($J114*($J114+1)/2)*$D114))+($K114="custom")*CustCF!EQ114</f>
        <v/>
      </c>
      <c r="EX114" s="87">
        <f>($K114="Bell Curve")*(_xlfn.NORM.DIST(AND(EX$6&gt;=$F114,EX$6&lt;=$H114)*(EX$6-$F114+1),$J114/2,$M114,TRUE)-_xlfn.NORM.DIST(AND(EX$6&gt;=$F114,EX$6&lt;=$H114)*(EW$6-$F114+1),$J114/2,$M114,TRUE))/(1-2*_xlfn.NORM.DIST(0,$J114/2,$M114,TRUE))*$D114+($K114="Steady Growth")*(AND(EX$6&gt;=$F114,EX$6&lt;=$H114)*((EX$6-$F114+1)/($J114*($J114+1)/2)*$D114))+($K114="custom")*CustCF!ER114</f>
        <v/>
      </c>
      <c r="EY114" s="87">
        <f>($K114="Bell Curve")*(_xlfn.NORM.DIST(AND(EY$6&gt;=$F114,EY$6&lt;=$H114)*(EY$6-$F114+1),$J114/2,$M114,TRUE)-_xlfn.NORM.DIST(AND(EY$6&gt;=$F114,EY$6&lt;=$H114)*(EX$6-$F114+1),$J114/2,$M114,TRUE))/(1-2*_xlfn.NORM.DIST(0,$J114/2,$M114,TRUE))*$D114+($K114="Steady Growth")*(AND(EY$6&gt;=$F114,EY$6&lt;=$H114)*((EY$6-$F114+1)/($J114*($J114+1)/2)*$D114))+($K114="custom")*CustCF!ES114</f>
        <v/>
      </c>
      <c r="EZ114" s="87">
        <f>($K114="Bell Curve")*(_xlfn.NORM.DIST(AND(EZ$6&gt;=$F114,EZ$6&lt;=$H114)*(EZ$6-$F114+1),$J114/2,$M114,TRUE)-_xlfn.NORM.DIST(AND(EZ$6&gt;=$F114,EZ$6&lt;=$H114)*(EY$6-$F114+1),$J114/2,$M114,TRUE))/(1-2*_xlfn.NORM.DIST(0,$J114/2,$M114,TRUE))*$D114+($K114="Steady Growth")*(AND(EZ$6&gt;=$F114,EZ$6&lt;=$H114)*((EZ$6-$F114+1)/($J114*($J114+1)/2)*$D114))+($K114="custom")*CustCF!ET114</f>
        <v/>
      </c>
      <c r="FA114" s="87">
        <f>($K114="Bell Curve")*(_xlfn.NORM.DIST(AND(FA$6&gt;=$F114,FA$6&lt;=$H114)*(FA$6-$F114+1),$J114/2,$M114,TRUE)-_xlfn.NORM.DIST(AND(FA$6&gt;=$F114,FA$6&lt;=$H114)*(EZ$6-$F114+1),$J114/2,$M114,TRUE))/(1-2*_xlfn.NORM.DIST(0,$J114/2,$M114,TRUE))*$D114+($K114="Steady Growth")*(AND(FA$6&gt;=$F114,FA$6&lt;=$H114)*((FA$6-$F114+1)/($J114*($J114+1)/2)*$D114))+($K114="custom")*CustCF!EU114</f>
        <v/>
      </c>
      <c r="FB114" s="87">
        <f>($K114="Bell Curve")*(_xlfn.NORM.DIST(AND(FB$6&gt;=$F114,FB$6&lt;=$H114)*(FB$6-$F114+1),$J114/2,$M114,TRUE)-_xlfn.NORM.DIST(AND(FB$6&gt;=$F114,FB$6&lt;=$H114)*(FA$6-$F114+1),$J114/2,$M114,TRUE))/(1-2*_xlfn.NORM.DIST(0,$J114/2,$M114,TRUE))*$D114+($K114="Steady Growth")*(AND(FB$6&gt;=$F114,FB$6&lt;=$H114)*((FB$6-$F114+1)/($J114*($J114+1)/2)*$D114))+($K114="custom")*CustCF!EV114</f>
        <v/>
      </c>
      <c r="FC114" s="87">
        <f>($K114="Bell Curve")*(_xlfn.NORM.DIST(AND(FC$6&gt;=$F114,FC$6&lt;=$H114)*(FC$6-$F114+1),$J114/2,$M114,TRUE)-_xlfn.NORM.DIST(AND(FC$6&gt;=$F114,FC$6&lt;=$H114)*(FB$6-$F114+1),$J114/2,$M114,TRUE))/(1-2*_xlfn.NORM.DIST(0,$J114/2,$M114,TRUE))*$D114+($K114="Steady Growth")*(AND(FC$6&gt;=$F114,FC$6&lt;=$H114)*((FC$6-$F114+1)/($J114*($J114+1)/2)*$D114))+($K114="custom")*CustCF!EW114</f>
        <v/>
      </c>
      <c r="FD114" s="87">
        <f>($K114="Bell Curve")*(_xlfn.NORM.DIST(AND(FD$6&gt;=$F114,FD$6&lt;=$H114)*(FD$6-$F114+1),$J114/2,$M114,TRUE)-_xlfn.NORM.DIST(AND(FD$6&gt;=$F114,FD$6&lt;=$H114)*(FC$6-$F114+1),$J114/2,$M114,TRUE))/(1-2*_xlfn.NORM.DIST(0,$J114/2,$M114,TRUE))*$D114+($K114="Steady Growth")*(AND(FD$6&gt;=$F114,FD$6&lt;=$H114)*((FD$6-$F114+1)/($J114*($J114+1)/2)*$D114))+($K114="custom")*CustCF!EX114</f>
        <v/>
      </c>
      <c r="FE114" s="87">
        <f>($K114="Bell Curve")*(_xlfn.NORM.DIST(AND(FE$6&gt;=$F114,FE$6&lt;=$H114)*(FE$6-$F114+1),$J114/2,$M114,TRUE)-_xlfn.NORM.DIST(AND(FE$6&gt;=$F114,FE$6&lt;=$H114)*(FD$6-$F114+1),$J114/2,$M114,TRUE))/(1-2*_xlfn.NORM.DIST(0,$J114/2,$M114,TRUE))*$D114+($K114="Steady Growth")*(AND(FE$6&gt;=$F114,FE$6&lt;=$H114)*((FE$6-$F114+1)/($J114*($J114+1)/2)*$D114))+($K114="custom")*CustCF!EY114</f>
        <v/>
      </c>
      <c r="FF114" s="87">
        <f>($K114="Bell Curve")*(_xlfn.NORM.DIST(AND(FF$6&gt;=$F114,FF$6&lt;=$H114)*(FF$6-$F114+1),$J114/2,$M114,TRUE)-_xlfn.NORM.DIST(AND(FF$6&gt;=$F114,FF$6&lt;=$H114)*(FE$6-$F114+1),$J114/2,$M114,TRUE))/(1-2*_xlfn.NORM.DIST(0,$J114/2,$M114,TRUE))*$D114+($K114="Steady Growth")*(AND(FF$6&gt;=$F114,FF$6&lt;=$H114)*((FF$6-$F114+1)/($J114*($J114+1)/2)*$D114))+($K114="custom")*CustCF!EZ114</f>
        <v/>
      </c>
      <c r="FG114" s="87">
        <f>($K114="Bell Curve")*(_xlfn.NORM.DIST(AND(FG$6&gt;=$F114,FG$6&lt;=$H114)*(FG$6-$F114+1),$J114/2,$M114,TRUE)-_xlfn.NORM.DIST(AND(FG$6&gt;=$F114,FG$6&lt;=$H114)*(FF$6-$F114+1),$J114/2,$M114,TRUE))/(1-2*_xlfn.NORM.DIST(0,$J114/2,$M114,TRUE))*$D114+($K114="Steady Growth")*(AND(FG$6&gt;=$F114,FG$6&lt;=$H114)*((FG$6-$F114+1)/($J114*($J114+1)/2)*$D114))+($K114="custom")*CustCF!FA114</f>
        <v/>
      </c>
      <c r="FH114" s="87">
        <f>($K114="Bell Curve")*(_xlfn.NORM.DIST(AND(FH$6&gt;=$F114,FH$6&lt;=$H114)*(FH$6-$F114+1),$J114/2,$M114,TRUE)-_xlfn.NORM.DIST(AND(FH$6&gt;=$F114,FH$6&lt;=$H114)*(FG$6-$F114+1),$J114/2,$M114,TRUE))/(1-2*_xlfn.NORM.DIST(0,$J114/2,$M114,TRUE))*$D114+($K114="Steady Growth")*(AND(FH$6&gt;=$F114,FH$6&lt;=$H114)*((FH$6-$F114+1)/($J114*($J114+1)/2)*$D114))+($K114="custom")*CustCF!FB114</f>
        <v/>
      </c>
      <c r="FI114" s="87">
        <f>($K114="Bell Curve")*(_xlfn.NORM.DIST(AND(FI$6&gt;=$F114,FI$6&lt;=$H114)*(FI$6-$F114+1),$J114/2,$M114,TRUE)-_xlfn.NORM.DIST(AND(FI$6&gt;=$F114,FI$6&lt;=$H114)*(FH$6-$F114+1),$J114/2,$M114,TRUE))/(1-2*_xlfn.NORM.DIST(0,$J114/2,$M114,TRUE))*$D114+($K114="Steady Growth")*(AND(FI$6&gt;=$F114,FI$6&lt;=$H114)*((FI$6-$F114+1)/($J114*($J114+1)/2)*$D114))+($K114="custom")*CustCF!FC114</f>
        <v/>
      </c>
      <c r="FJ114" s="87">
        <f>($K114="Bell Curve")*(_xlfn.NORM.DIST(AND(FJ$6&gt;=$F114,FJ$6&lt;=$H114)*(FJ$6-$F114+1),$J114/2,$M114,TRUE)-_xlfn.NORM.DIST(AND(FJ$6&gt;=$F114,FJ$6&lt;=$H114)*(FI$6-$F114+1),$J114/2,$M114,TRUE))/(1-2*_xlfn.NORM.DIST(0,$J114/2,$M114,TRUE))*$D114+($K114="Steady Growth")*(AND(FJ$6&gt;=$F114,FJ$6&lt;=$H114)*((FJ$6-$F114+1)/($J114*($J114+1)/2)*$D114))+($K114="custom")*CustCF!FD114</f>
        <v/>
      </c>
      <c r="FK114" s="87">
        <f>($K114="Bell Curve")*(_xlfn.NORM.DIST(AND(FK$6&gt;=$F114,FK$6&lt;=$H114)*(FK$6-$F114+1),$J114/2,$M114,TRUE)-_xlfn.NORM.DIST(AND(FK$6&gt;=$F114,FK$6&lt;=$H114)*(FJ$6-$F114+1),$J114/2,$M114,TRUE))/(1-2*_xlfn.NORM.DIST(0,$J114/2,$M114,TRUE))*$D114+($K114="Steady Growth")*(AND(FK$6&gt;=$F114,FK$6&lt;=$H114)*((FK$6-$F114+1)/($J114*($J114+1)/2)*$D114))+($K114="custom")*CustCF!FE114</f>
        <v/>
      </c>
      <c r="FL114" s="87">
        <f>($K114="Bell Curve")*(_xlfn.NORM.DIST(AND(FL$6&gt;=$F114,FL$6&lt;=$H114)*(FL$6-$F114+1),$J114/2,$M114,TRUE)-_xlfn.NORM.DIST(AND(FL$6&gt;=$F114,FL$6&lt;=$H114)*(FK$6-$F114+1),$J114/2,$M114,TRUE))/(1-2*_xlfn.NORM.DIST(0,$J114/2,$M114,TRUE))*$D114+($K114="Steady Growth")*(AND(FL$6&gt;=$F114,FL$6&lt;=$H114)*((FL$6-$F114+1)/($J114*($J114+1)/2)*$D114))+($K114="custom")*CustCF!FF114</f>
        <v/>
      </c>
      <c r="FM114" s="87">
        <f>($K114="Bell Curve")*(_xlfn.NORM.DIST(AND(FM$6&gt;=$F114,FM$6&lt;=$H114)*(FM$6-$F114+1),$J114/2,$M114,TRUE)-_xlfn.NORM.DIST(AND(FM$6&gt;=$F114,FM$6&lt;=$H114)*(FL$6-$F114+1),$J114/2,$M114,TRUE))/(1-2*_xlfn.NORM.DIST(0,$J114/2,$M114,TRUE))*$D114+($K114="Steady Growth")*(AND(FM$6&gt;=$F114,FM$6&lt;=$H114)*((FM$6-$F114+1)/($J114*($J114+1)/2)*$D114))+($K114="custom")*CustCF!FG114</f>
        <v/>
      </c>
      <c r="FN114" s="87">
        <f>($K114="Bell Curve")*(_xlfn.NORM.DIST(AND(FN$6&gt;=$F114,FN$6&lt;=$H114)*(FN$6-$F114+1),$J114/2,$M114,TRUE)-_xlfn.NORM.DIST(AND(FN$6&gt;=$F114,FN$6&lt;=$H114)*(FM$6-$F114+1),$J114/2,$M114,TRUE))/(1-2*_xlfn.NORM.DIST(0,$J114/2,$M114,TRUE))*$D114+($K114="Steady Growth")*(AND(FN$6&gt;=$F114,FN$6&lt;=$H114)*((FN$6-$F114+1)/($J114*($J114+1)/2)*$D114))+($K114="custom")*CustCF!FH114</f>
        <v/>
      </c>
      <c r="FO114" s="87">
        <f>($K114="Bell Curve")*(_xlfn.NORM.DIST(AND(FO$6&gt;=$F114,FO$6&lt;=$H114)*(FO$6-$F114+1),$J114/2,$M114,TRUE)-_xlfn.NORM.DIST(AND(FO$6&gt;=$F114,FO$6&lt;=$H114)*(FN$6-$F114+1),$J114/2,$M114,TRUE))/(1-2*_xlfn.NORM.DIST(0,$J114/2,$M114,TRUE))*$D114+($K114="Steady Growth")*(AND(FO$6&gt;=$F114,FO$6&lt;=$H114)*((FO$6-$F114+1)/($J114*($J114+1)/2)*$D114))+($K114="custom")*CustCF!FI114</f>
        <v/>
      </c>
      <c r="FP114" s="87">
        <f>($K114="Bell Curve")*(_xlfn.NORM.DIST(AND(FP$6&gt;=$F114,FP$6&lt;=$H114)*(FP$6-$F114+1),$J114/2,$M114,TRUE)-_xlfn.NORM.DIST(AND(FP$6&gt;=$F114,FP$6&lt;=$H114)*(FO$6-$F114+1),$J114/2,$M114,TRUE))/(1-2*_xlfn.NORM.DIST(0,$J114/2,$M114,TRUE))*$D114+($K114="Steady Growth")*(AND(FP$6&gt;=$F114,FP$6&lt;=$H114)*((FP$6-$F114+1)/($J114*($J114+1)/2)*$D114))+($K114="custom")*CustCF!FJ114</f>
        <v/>
      </c>
      <c r="FQ114" s="87">
        <f>($K114="Bell Curve")*(_xlfn.NORM.DIST(AND(FQ$6&gt;=$F114,FQ$6&lt;=$H114)*(FQ$6-$F114+1),$J114/2,$M114,TRUE)-_xlfn.NORM.DIST(AND(FQ$6&gt;=$F114,FQ$6&lt;=$H114)*(FP$6-$F114+1),$J114/2,$M114,TRUE))/(1-2*_xlfn.NORM.DIST(0,$J114/2,$M114,TRUE))*$D114+($K114="Steady Growth")*(AND(FQ$6&gt;=$F114,FQ$6&lt;=$H114)*((FQ$6-$F114+1)/($J114*($J114+1)/2)*$D114))+($K114="custom")*CustCF!FK114</f>
        <v/>
      </c>
      <c r="FR114" s="87">
        <f>($K114="Bell Curve")*(_xlfn.NORM.DIST(AND(FR$6&gt;=$F114,FR$6&lt;=$H114)*(FR$6-$F114+1),$J114/2,$M114,TRUE)-_xlfn.NORM.DIST(AND(FR$6&gt;=$F114,FR$6&lt;=$H114)*(FQ$6-$F114+1),$J114/2,$M114,TRUE))/(1-2*_xlfn.NORM.DIST(0,$J114/2,$M114,TRUE))*$D114+($K114="Steady Growth")*(AND(FR$6&gt;=$F114,FR$6&lt;=$H114)*((FR$6-$F114+1)/($J114*($J114+1)/2)*$D114))+($K114="custom")*CustCF!FL114</f>
        <v/>
      </c>
      <c r="FS114" s="87">
        <f>($K114="Bell Curve")*(_xlfn.NORM.DIST(AND(FS$6&gt;=$F114,FS$6&lt;=$H114)*(FS$6-$F114+1),$J114/2,$M114,TRUE)-_xlfn.NORM.DIST(AND(FS$6&gt;=$F114,FS$6&lt;=$H114)*(FR$6-$F114+1),$J114/2,$M114,TRUE))/(1-2*_xlfn.NORM.DIST(0,$J114/2,$M114,TRUE))*$D114+($K114="Steady Growth")*(AND(FS$6&gt;=$F114,FS$6&lt;=$H114)*((FS$6-$F114+1)/($J114*($J114+1)/2)*$D114))+($K114="custom")*CustCF!FM114</f>
        <v/>
      </c>
      <c r="FT114" s="87">
        <f>($K114="Bell Curve")*(_xlfn.NORM.DIST(AND(FT$6&gt;=$F114,FT$6&lt;=$H114)*(FT$6-$F114+1),$J114/2,$M114,TRUE)-_xlfn.NORM.DIST(AND(FT$6&gt;=$F114,FT$6&lt;=$H114)*(FS$6-$F114+1),$J114/2,$M114,TRUE))/(1-2*_xlfn.NORM.DIST(0,$J114/2,$M114,TRUE))*$D114+($K114="Steady Growth")*(AND(FT$6&gt;=$F114,FT$6&lt;=$H114)*((FT$6-$F114+1)/($J114*($J114+1)/2)*$D114))+($K114="custom")*CustCF!FN114</f>
        <v/>
      </c>
      <c r="FU114" s="87">
        <f>($K114="Bell Curve")*(_xlfn.NORM.DIST(AND(FU$6&gt;=$F114,FU$6&lt;=$H114)*(FU$6-$F114+1),$J114/2,$M114,TRUE)-_xlfn.NORM.DIST(AND(FU$6&gt;=$F114,FU$6&lt;=$H114)*(FT$6-$F114+1),$J114/2,$M114,TRUE))/(1-2*_xlfn.NORM.DIST(0,$J114/2,$M114,TRUE))*$D114+($K114="Steady Growth")*(AND(FU$6&gt;=$F114,FU$6&lt;=$H114)*((FU$6-$F114+1)/($J114*($J114+1)/2)*$D114))+($K114="custom")*CustCF!FO114</f>
        <v/>
      </c>
      <c r="FV114" s="87">
        <f>($K114="Bell Curve")*(_xlfn.NORM.DIST(AND(FV$6&gt;=$F114,FV$6&lt;=$H114)*(FV$6-$F114+1),$J114/2,$M114,TRUE)-_xlfn.NORM.DIST(AND(FV$6&gt;=$F114,FV$6&lt;=$H114)*(FU$6-$F114+1),$J114/2,$M114,TRUE))/(1-2*_xlfn.NORM.DIST(0,$J114/2,$M114,TRUE))*$D114+($K114="Steady Growth")*(AND(FV$6&gt;=$F114,FV$6&lt;=$H114)*((FV$6-$F114+1)/($J114*($J114+1)/2)*$D114))+($K114="custom")*CustCF!FP114</f>
        <v/>
      </c>
      <c r="FW114" s="87">
        <f>($K114="Bell Curve")*(_xlfn.NORM.DIST(AND(FW$6&gt;=$F114,FW$6&lt;=$H114)*(FW$6-$F114+1),$J114/2,$M114,TRUE)-_xlfn.NORM.DIST(AND(FW$6&gt;=$F114,FW$6&lt;=$H114)*(FV$6-$F114+1),$J114/2,$M114,TRUE))/(1-2*_xlfn.NORM.DIST(0,$J114/2,$M114,TRUE))*$D114+($K114="Steady Growth")*(AND(FW$6&gt;=$F114,FW$6&lt;=$H114)*((FW$6-$F114+1)/($J114*($J114+1)/2)*$D114))+($K114="custom")*CustCF!FQ114</f>
        <v/>
      </c>
      <c r="FX114" s="87">
        <f>($K114="Bell Curve")*(_xlfn.NORM.DIST(AND(FX$6&gt;=$F114,FX$6&lt;=$H114)*(FX$6-$F114+1),$J114/2,$M114,TRUE)-_xlfn.NORM.DIST(AND(FX$6&gt;=$F114,FX$6&lt;=$H114)*(FW$6-$F114+1),$J114/2,$M114,TRUE))/(1-2*_xlfn.NORM.DIST(0,$J114/2,$M114,TRUE))*$D114+($K114="Steady Growth")*(AND(FX$6&gt;=$F114,FX$6&lt;=$H114)*((FX$6-$F114+1)/($J114*($J114+1)/2)*$D114))+($K114="custom")*CustCF!FR114</f>
        <v/>
      </c>
      <c r="FY114" s="87">
        <f>($K114="Bell Curve")*(_xlfn.NORM.DIST(AND(FY$6&gt;=$F114,FY$6&lt;=$H114)*(FY$6-$F114+1),$J114/2,$M114,TRUE)-_xlfn.NORM.DIST(AND(FY$6&gt;=$F114,FY$6&lt;=$H114)*(FX$6-$F114+1),$J114/2,$M114,TRUE))/(1-2*_xlfn.NORM.DIST(0,$J114/2,$M114,TRUE))*$D114+($K114="Steady Growth")*(AND(FY$6&gt;=$F114,FY$6&lt;=$H114)*((FY$6-$F114+1)/($J114*($J114+1)/2)*$D114))+($K114="custom")*CustCF!FS114</f>
        <v/>
      </c>
      <c r="FZ114" s="87">
        <f>($K114="Bell Curve")*(_xlfn.NORM.DIST(AND(FZ$6&gt;=$F114,FZ$6&lt;=$H114)*(FZ$6-$F114+1),$J114/2,$M114,TRUE)-_xlfn.NORM.DIST(AND(FZ$6&gt;=$F114,FZ$6&lt;=$H114)*(FY$6-$F114+1),$J114/2,$M114,TRUE))/(1-2*_xlfn.NORM.DIST(0,$J114/2,$M114,TRUE))*$D114+($K114="Steady Growth")*(AND(FZ$6&gt;=$F114,FZ$6&lt;=$H114)*((FZ$6-$F114+1)/($J114*($J114+1)/2)*$D114))+($K114="custom")*CustCF!FT114</f>
        <v/>
      </c>
      <c r="GA114" s="87">
        <f>($K114="Bell Curve")*(_xlfn.NORM.DIST(AND(GA$6&gt;=$F114,GA$6&lt;=$H114)*(GA$6-$F114+1),$J114/2,$M114,TRUE)-_xlfn.NORM.DIST(AND(GA$6&gt;=$F114,GA$6&lt;=$H114)*(FZ$6-$F114+1),$J114/2,$M114,TRUE))/(1-2*_xlfn.NORM.DIST(0,$J114/2,$M114,TRUE))*$D114+($K114="Steady Growth")*(AND(GA$6&gt;=$F114,GA$6&lt;=$H114)*((GA$6-$F114+1)/($J114*($J114+1)/2)*$D114))+($K114="custom")*CustCF!FU114</f>
        <v/>
      </c>
      <c r="GB114" s="87">
        <f>($K114="Bell Curve")*(_xlfn.NORM.DIST(AND(GB$6&gt;=$F114,GB$6&lt;=$H114)*(GB$6-$F114+1),$J114/2,$M114,TRUE)-_xlfn.NORM.DIST(AND(GB$6&gt;=$F114,GB$6&lt;=$H114)*(GA$6-$F114+1),$J114/2,$M114,TRUE))/(1-2*_xlfn.NORM.DIST(0,$J114/2,$M114,TRUE))*$D114+($K114="Steady Growth")*(AND(GB$6&gt;=$F114,GB$6&lt;=$H114)*((GB$6-$F114+1)/($J114*($J114+1)/2)*$D114))+($K114="custom")*CustCF!FV114</f>
        <v/>
      </c>
      <c r="GC114" s="87">
        <f>($K114="Bell Curve")*(_xlfn.NORM.DIST(AND(GC$6&gt;=$F114,GC$6&lt;=$H114)*(GC$6-$F114+1),$J114/2,$M114,TRUE)-_xlfn.NORM.DIST(AND(GC$6&gt;=$F114,GC$6&lt;=$H114)*(GB$6-$F114+1),$J114/2,$M114,TRUE))/(1-2*_xlfn.NORM.DIST(0,$J114/2,$M114,TRUE))*$D114+($K114="Steady Growth")*(AND(GC$6&gt;=$F114,GC$6&lt;=$H114)*((GC$6-$F114+1)/($J114*($J114+1)/2)*$D114))+($K114="custom")*CustCF!FW114</f>
        <v/>
      </c>
      <c r="GD114" s="87">
        <f>($K114="Bell Curve")*(_xlfn.NORM.DIST(AND(GD$6&gt;=$F114,GD$6&lt;=$H114)*(GD$6-$F114+1),$J114/2,$M114,TRUE)-_xlfn.NORM.DIST(AND(GD$6&gt;=$F114,GD$6&lt;=$H114)*(GC$6-$F114+1),$J114/2,$M114,TRUE))/(1-2*_xlfn.NORM.DIST(0,$J114/2,$M114,TRUE))*$D114+($K114="Steady Growth")*(AND(GD$6&gt;=$F114,GD$6&lt;=$H114)*((GD$6-$F114+1)/($J114*($J114+1)/2)*$D114))+($K114="custom")*CustCF!FX114</f>
        <v/>
      </c>
      <c r="GE114" s="87">
        <f>($K114="Bell Curve")*(_xlfn.NORM.DIST(AND(GE$6&gt;=$F114,GE$6&lt;=$H114)*(GE$6-$F114+1),$J114/2,$M114,TRUE)-_xlfn.NORM.DIST(AND(GE$6&gt;=$F114,GE$6&lt;=$H114)*(GD$6-$F114+1),$J114/2,$M114,TRUE))/(1-2*_xlfn.NORM.DIST(0,$J114/2,$M114,TRUE))*$D114+($K114="Steady Growth")*(AND(GE$6&gt;=$F114,GE$6&lt;=$H114)*((GE$6-$F114+1)/($J114*($J114+1)/2)*$D114))+($K114="custom")*CustCF!FY114</f>
        <v/>
      </c>
      <c r="GF114" s="87">
        <f>($K114="Bell Curve")*(_xlfn.NORM.DIST(AND(GF$6&gt;=$F114,GF$6&lt;=$H114)*(GF$6-$F114+1),$J114/2,$M114,TRUE)-_xlfn.NORM.DIST(AND(GF$6&gt;=$F114,GF$6&lt;=$H114)*(GE$6-$F114+1),$J114/2,$M114,TRUE))/(1-2*_xlfn.NORM.DIST(0,$J114/2,$M114,TRUE))*$D114+($K114="Steady Growth")*(AND(GF$6&gt;=$F114,GF$6&lt;=$H114)*((GF$6-$F114+1)/($J114*($J114+1)/2)*$D114))+($K114="custom")*CustCF!FZ114</f>
        <v/>
      </c>
      <c r="GG114" s="87">
        <f>($K114="Bell Curve")*(_xlfn.NORM.DIST(AND(GG$6&gt;=$F114,GG$6&lt;=$H114)*(GG$6-$F114+1),$J114/2,$M114,TRUE)-_xlfn.NORM.DIST(AND(GG$6&gt;=$F114,GG$6&lt;=$H114)*(GF$6-$F114+1),$J114/2,$M114,TRUE))/(1-2*_xlfn.NORM.DIST(0,$J114/2,$M114,TRUE))*$D114+($K114="Steady Growth")*(AND(GG$6&gt;=$F114,GG$6&lt;=$H114)*((GG$6-$F114+1)/($J114*($J114+1)/2)*$D114))+($K114="custom")*CustCF!GA114</f>
        <v/>
      </c>
      <c r="GH114" s="87">
        <f>($K114="Bell Curve")*(_xlfn.NORM.DIST(AND(GH$6&gt;=$F114,GH$6&lt;=$H114)*(GH$6-$F114+1),$J114/2,$M114,TRUE)-_xlfn.NORM.DIST(AND(GH$6&gt;=$F114,GH$6&lt;=$H114)*(GG$6-$F114+1),$J114/2,$M114,TRUE))/(1-2*_xlfn.NORM.DIST(0,$J114/2,$M114,TRUE))*$D114+($K114="Steady Growth")*(AND(GH$6&gt;=$F114,GH$6&lt;=$H114)*((GH$6-$F114+1)/($J114*($J114+1)/2)*$D114))+($K114="custom")*CustCF!GB114</f>
        <v/>
      </c>
      <c r="GI114" s="87">
        <f>($K114="Bell Curve")*(_xlfn.NORM.DIST(AND(GI$6&gt;=$F114,GI$6&lt;=$H114)*(GI$6-$F114+1),$J114/2,$M114,TRUE)-_xlfn.NORM.DIST(AND(GI$6&gt;=$F114,GI$6&lt;=$H114)*(GH$6-$F114+1),$J114/2,$M114,TRUE))/(1-2*_xlfn.NORM.DIST(0,$J114/2,$M114,TRUE))*$D114+($K114="Steady Growth")*(AND(GI$6&gt;=$F114,GI$6&lt;=$H114)*((GI$6-$F114+1)/($J114*($J114+1)/2)*$D114))+($K114="custom")*CustCF!GC114</f>
        <v/>
      </c>
      <c r="GJ114" s="87">
        <f>($K114="Bell Curve")*(_xlfn.NORM.DIST(AND(GJ$6&gt;=$F114,GJ$6&lt;=$H114)*(GJ$6-$F114+1),$J114/2,$M114,TRUE)-_xlfn.NORM.DIST(AND(GJ$6&gt;=$F114,GJ$6&lt;=$H114)*(GI$6-$F114+1),$J114/2,$M114,TRUE))/(1-2*_xlfn.NORM.DIST(0,$J114/2,$M114,TRUE))*$D114+($K114="Steady Growth")*(AND(GJ$6&gt;=$F114,GJ$6&lt;=$H114)*((GJ$6-$F114+1)/($J114*($J114+1)/2)*$D114))+($K114="custom")*CustCF!GD114</f>
        <v/>
      </c>
      <c r="GK114" s="87">
        <f>($K114="Bell Curve")*(_xlfn.NORM.DIST(AND(GK$6&gt;=$F114,GK$6&lt;=$H114)*(GK$6-$F114+1),$J114/2,$M114,TRUE)-_xlfn.NORM.DIST(AND(GK$6&gt;=$F114,GK$6&lt;=$H114)*(GJ$6-$F114+1),$J114/2,$M114,TRUE))/(1-2*_xlfn.NORM.DIST(0,$J114/2,$M114,TRUE))*$D114+($K114="Steady Growth")*(AND(GK$6&gt;=$F114,GK$6&lt;=$H114)*((GK$6-$F114+1)/($J114*($J114+1)/2)*$D114))+($K114="custom")*CustCF!GE114</f>
        <v/>
      </c>
      <c r="GL114" s="87">
        <f>($K114="Bell Curve")*(_xlfn.NORM.DIST(AND(GL$6&gt;=$F114,GL$6&lt;=$H114)*(GL$6-$F114+1),$J114/2,$M114,TRUE)-_xlfn.NORM.DIST(AND(GL$6&gt;=$F114,GL$6&lt;=$H114)*(GK$6-$F114+1),$J114/2,$M114,TRUE))/(1-2*_xlfn.NORM.DIST(0,$J114/2,$M114,TRUE))*$D114+($K114="Steady Growth")*(AND(GL$6&gt;=$F114,GL$6&lt;=$H114)*((GL$6-$F114+1)/($J114*($J114+1)/2)*$D114))+($K114="custom")*CustCF!GF114</f>
        <v/>
      </c>
      <c r="GM114" s="87">
        <f>($K114="Bell Curve")*(_xlfn.NORM.DIST(AND(GM$6&gt;=$F114,GM$6&lt;=$H114)*(GM$6-$F114+1),$J114/2,$M114,TRUE)-_xlfn.NORM.DIST(AND(GM$6&gt;=$F114,GM$6&lt;=$H114)*(GL$6-$F114+1),$J114/2,$M114,TRUE))/(1-2*_xlfn.NORM.DIST(0,$J114/2,$M114,TRUE))*$D114+($K114="Steady Growth")*(AND(GM$6&gt;=$F114,GM$6&lt;=$H114)*((GM$6-$F114+1)/($J114*($J114+1)/2)*$D114))+($K114="custom")*CustCF!GG114</f>
        <v/>
      </c>
      <c r="GN114" s="257">
        <f>($K114="Bell Curve")*(_xlfn.NORM.DIST(AND(GN$6&gt;=$F114,GN$6&lt;=$H114)*(GN$6-$F114+1),$J114/2,$M114,TRUE)-_xlfn.NORM.DIST(AND(GN$6&gt;=$F114,GN$6&lt;=$H114)*(GM$6-$F114+1),$J114/2,$M114,TRUE))/(1-2*_xlfn.NORM.DIST(0,$J114/2,$M114,TRUE))*$D114+($K114="Steady Growth")*(AND(GN$6&gt;=$F114,GN$6&lt;=$H114)*((GN$6-$F114+1)/($J114*($J114+1)/2)*$D114))+($K114="custom")*CustCF!GH114</f>
        <v/>
      </c>
      <c r="GO114" s="1" t="n"/>
      <c r="GP114" s="63" t="n"/>
    </row>
    <row r="115" hidden="1" outlineLevel="1">
      <c r="A115" s="1" t="n"/>
      <c r="B115" s="1" t="n"/>
      <c r="C115" s="251">
        <f>Budget!AB26</f>
        <v/>
      </c>
      <c r="D115" s="14">
        <f>Budget!AC26</f>
        <v/>
      </c>
      <c r="E115" s="14">
        <f>IF(D115&lt;&gt;0,F115,"")</f>
        <v/>
      </c>
      <c r="F115" s="252" t="n">
        <v>0</v>
      </c>
      <c r="G115" s="921">
        <f>IF(L115="custom",CustCF!F115,INDEX($P$8:$GN$8,MATCH(F115,$P$6:$GN$6,0)))</f>
        <v/>
      </c>
      <c r="H115" s="252" t="n">
        <v>0</v>
      </c>
      <c r="I115" s="921">
        <f>IF(L115="custom",CustCF!G115,INDEX($P$8:$GN$8,MATCH(H115,$P$6:$GN$6,0)))</f>
        <v/>
      </c>
      <c r="J115" s="249">
        <f>H115-F115+1</f>
        <v/>
      </c>
      <c r="K115" s="254" t="inlineStr">
        <is>
          <t>Bell Curve</t>
        </is>
      </c>
      <c r="L115" s="255" t="inlineStr">
        <is>
          <t>Flat (9)</t>
        </is>
      </c>
      <c r="M115" s="256">
        <f>INDEX($D$261:$D$266,MATCH(L115,$C$261:$C$266,0))</f>
        <v/>
      </c>
      <c r="N115" s="13">
        <f>SUM(P115:GN115)</f>
        <v/>
      </c>
      <c r="O115" s="14" t="n"/>
      <c r="P115" s="87">
        <f>($K115="Bell Curve")*(_xlfn.NORM.DIST(AND(P$6&gt;=$F115,P$6&lt;=$H115)*(P$6-$F115+1),$J115/2,$M115,TRUE)-_xlfn.NORM.DIST(AND(P$6&gt;=$F115,P$6&lt;=$H115)*(O$6-$F115+1),$J115/2,$M115,TRUE))/(1-2*_xlfn.NORM.DIST(0,$J115/2,$M115,TRUE))*$D115+($K115="Steady Growth")*(AND(P$6&gt;=$F115,P$6&lt;=$H115)*((P$6-$F115+1)/($J115*($J115+1)/2)*$D115))+($K115="custom")*CustCF!J115</f>
        <v/>
      </c>
      <c r="Q115" s="87">
        <f>($K115="Bell Curve")*(_xlfn.NORM.DIST(AND(Q$6&gt;=$F115,Q$6&lt;=$H115)*(Q$6-$F115+1),$J115/2,$M115,TRUE)-_xlfn.NORM.DIST(AND(Q$6&gt;=$F115,Q$6&lt;=$H115)*(P$6-$F115+1),$J115/2,$M115,TRUE))/(1-2*_xlfn.NORM.DIST(0,$J115/2,$M115,TRUE))*$D115+($K115="Steady Growth")*(AND(Q$6&gt;=$F115,Q$6&lt;=$H115)*((Q$6-$F115+1)/($J115*($J115+1)/2)*$D115))+($K115="custom")*CustCF!K115</f>
        <v/>
      </c>
      <c r="R115" s="87">
        <f>($K115="Bell Curve")*(_xlfn.NORM.DIST(AND(R$6&gt;=$F115,R$6&lt;=$H115)*(R$6-$F115+1),$J115/2,$M115,TRUE)-_xlfn.NORM.DIST(AND(R$6&gt;=$F115,R$6&lt;=$H115)*(Q$6-$F115+1),$J115/2,$M115,TRUE))/(1-2*_xlfn.NORM.DIST(0,$J115/2,$M115,TRUE))*$D115+($K115="Steady Growth")*(AND(R$6&gt;=$F115,R$6&lt;=$H115)*((R$6-$F115+1)/($J115*($J115+1)/2)*$D115))+($K115="custom")*CustCF!L115</f>
        <v/>
      </c>
      <c r="S115" s="87">
        <f>($K115="Bell Curve")*(_xlfn.NORM.DIST(AND(S$6&gt;=$F115,S$6&lt;=$H115)*(S$6-$F115+1),$J115/2,$M115,TRUE)-_xlfn.NORM.DIST(AND(S$6&gt;=$F115,S$6&lt;=$H115)*(R$6-$F115+1),$J115/2,$M115,TRUE))/(1-2*_xlfn.NORM.DIST(0,$J115/2,$M115,TRUE))*$D115+($K115="Steady Growth")*(AND(S$6&gt;=$F115,S$6&lt;=$H115)*((S$6-$F115+1)/($J115*($J115+1)/2)*$D115))+($K115="custom")*CustCF!M115</f>
        <v/>
      </c>
      <c r="T115" s="87">
        <f>($K115="Bell Curve")*(_xlfn.NORM.DIST(AND(T$6&gt;=$F115,T$6&lt;=$H115)*(T$6-$F115+1),$J115/2,$M115,TRUE)-_xlfn.NORM.DIST(AND(T$6&gt;=$F115,T$6&lt;=$H115)*(S$6-$F115+1),$J115/2,$M115,TRUE))/(1-2*_xlfn.NORM.DIST(0,$J115/2,$M115,TRUE))*$D115+($K115="Steady Growth")*(AND(T$6&gt;=$F115,T$6&lt;=$H115)*((T$6-$F115+1)/($J115*($J115+1)/2)*$D115))+($K115="custom")*CustCF!N115</f>
        <v/>
      </c>
      <c r="U115" s="87">
        <f>($K115="Bell Curve")*(_xlfn.NORM.DIST(AND(U$6&gt;=$F115,U$6&lt;=$H115)*(U$6-$F115+1),$J115/2,$M115,TRUE)-_xlfn.NORM.DIST(AND(U$6&gt;=$F115,U$6&lt;=$H115)*(T$6-$F115+1),$J115/2,$M115,TRUE))/(1-2*_xlfn.NORM.DIST(0,$J115/2,$M115,TRUE))*$D115+($K115="Steady Growth")*(AND(U$6&gt;=$F115,U$6&lt;=$H115)*((U$6-$F115+1)/($J115*($J115+1)/2)*$D115))+($K115="custom")*CustCF!O115</f>
        <v/>
      </c>
      <c r="V115" s="87">
        <f>($K115="Bell Curve")*(_xlfn.NORM.DIST(AND(V$6&gt;=$F115,V$6&lt;=$H115)*(V$6-$F115+1),$J115/2,$M115,TRUE)-_xlfn.NORM.DIST(AND(V$6&gt;=$F115,V$6&lt;=$H115)*(U$6-$F115+1),$J115/2,$M115,TRUE))/(1-2*_xlfn.NORM.DIST(0,$J115/2,$M115,TRUE))*$D115+($K115="Steady Growth")*(AND(V$6&gt;=$F115,V$6&lt;=$H115)*((V$6-$F115+1)/($J115*($J115+1)/2)*$D115))+($K115="custom")*CustCF!P115</f>
        <v/>
      </c>
      <c r="W115" s="87">
        <f>($K115="Bell Curve")*(_xlfn.NORM.DIST(AND(W$6&gt;=$F115,W$6&lt;=$H115)*(W$6-$F115+1),$J115/2,$M115,TRUE)-_xlfn.NORM.DIST(AND(W$6&gt;=$F115,W$6&lt;=$H115)*(V$6-$F115+1),$J115/2,$M115,TRUE))/(1-2*_xlfn.NORM.DIST(0,$J115/2,$M115,TRUE))*$D115+($K115="Steady Growth")*(AND(W$6&gt;=$F115,W$6&lt;=$H115)*((W$6-$F115+1)/($J115*($J115+1)/2)*$D115))+($K115="custom")*CustCF!Q115</f>
        <v/>
      </c>
      <c r="X115" s="87">
        <f>($K115="Bell Curve")*(_xlfn.NORM.DIST(AND(X$6&gt;=$F115,X$6&lt;=$H115)*(X$6-$F115+1),$J115/2,$M115,TRUE)-_xlfn.NORM.DIST(AND(X$6&gt;=$F115,X$6&lt;=$H115)*(W$6-$F115+1),$J115/2,$M115,TRUE))/(1-2*_xlfn.NORM.DIST(0,$J115/2,$M115,TRUE))*$D115+($K115="Steady Growth")*(AND(X$6&gt;=$F115,X$6&lt;=$H115)*((X$6-$F115+1)/($J115*($J115+1)/2)*$D115))+($K115="custom")*CustCF!R115</f>
        <v/>
      </c>
      <c r="Y115" s="87">
        <f>($K115="Bell Curve")*(_xlfn.NORM.DIST(AND(Y$6&gt;=$F115,Y$6&lt;=$H115)*(Y$6-$F115+1),$J115/2,$M115,TRUE)-_xlfn.NORM.DIST(AND(Y$6&gt;=$F115,Y$6&lt;=$H115)*(X$6-$F115+1),$J115/2,$M115,TRUE))/(1-2*_xlfn.NORM.DIST(0,$J115/2,$M115,TRUE))*$D115+($K115="Steady Growth")*(AND(Y$6&gt;=$F115,Y$6&lt;=$H115)*((Y$6-$F115+1)/($J115*($J115+1)/2)*$D115))+($K115="custom")*CustCF!S115</f>
        <v/>
      </c>
      <c r="Z115" s="87">
        <f>($K115="Bell Curve")*(_xlfn.NORM.DIST(AND(Z$6&gt;=$F115,Z$6&lt;=$H115)*(Z$6-$F115+1),$J115/2,$M115,TRUE)-_xlfn.NORM.DIST(AND(Z$6&gt;=$F115,Z$6&lt;=$H115)*(Y$6-$F115+1),$J115/2,$M115,TRUE))/(1-2*_xlfn.NORM.DIST(0,$J115/2,$M115,TRUE))*$D115+($K115="Steady Growth")*(AND(Z$6&gt;=$F115,Z$6&lt;=$H115)*((Z$6-$F115+1)/($J115*($J115+1)/2)*$D115))+($K115="custom")*CustCF!T115</f>
        <v/>
      </c>
      <c r="AA115" s="87">
        <f>($K115="Bell Curve")*(_xlfn.NORM.DIST(AND(AA$6&gt;=$F115,AA$6&lt;=$H115)*(AA$6-$F115+1),$J115/2,$M115,TRUE)-_xlfn.NORM.DIST(AND(AA$6&gt;=$F115,AA$6&lt;=$H115)*(Z$6-$F115+1),$J115/2,$M115,TRUE))/(1-2*_xlfn.NORM.DIST(0,$J115/2,$M115,TRUE))*$D115+($K115="Steady Growth")*(AND(AA$6&gt;=$F115,AA$6&lt;=$H115)*((AA$6-$F115+1)/($J115*($J115+1)/2)*$D115))+($K115="custom")*CustCF!U115</f>
        <v/>
      </c>
      <c r="AB115" s="87">
        <f>($K115="Bell Curve")*(_xlfn.NORM.DIST(AND(AB$6&gt;=$F115,AB$6&lt;=$H115)*(AB$6-$F115+1),$J115/2,$M115,TRUE)-_xlfn.NORM.DIST(AND(AB$6&gt;=$F115,AB$6&lt;=$H115)*(AA$6-$F115+1),$J115/2,$M115,TRUE))/(1-2*_xlfn.NORM.DIST(0,$J115/2,$M115,TRUE))*$D115+($K115="Steady Growth")*(AND(AB$6&gt;=$F115,AB$6&lt;=$H115)*((AB$6-$F115+1)/($J115*($J115+1)/2)*$D115))+($K115="custom")*CustCF!V115</f>
        <v/>
      </c>
      <c r="AC115" s="87">
        <f>($K115="Bell Curve")*(_xlfn.NORM.DIST(AND(AC$6&gt;=$F115,AC$6&lt;=$H115)*(AC$6-$F115+1),$J115/2,$M115,TRUE)-_xlfn.NORM.DIST(AND(AC$6&gt;=$F115,AC$6&lt;=$H115)*(AB$6-$F115+1),$J115/2,$M115,TRUE))/(1-2*_xlfn.NORM.DIST(0,$J115/2,$M115,TRUE))*$D115+($K115="Steady Growth")*(AND(AC$6&gt;=$F115,AC$6&lt;=$H115)*((AC$6-$F115+1)/($J115*($J115+1)/2)*$D115))+($K115="custom")*CustCF!W115</f>
        <v/>
      </c>
      <c r="AD115" s="87">
        <f>($K115="Bell Curve")*(_xlfn.NORM.DIST(AND(AD$6&gt;=$F115,AD$6&lt;=$H115)*(AD$6-$F115+1),$J115/2,$M115,TRUE)-_xlfn.NORM.DIST(AND(AD$6&gt;=$F115,AD$6&lt;=$H115)*(AC$6-$F115+1),$J115/2,$M115,TRUE))/(1-2*_xlfn.NORM.DIST(0,$J115/2,$M115,TRUE))*$D115+($K115="Steady Growth")*(AND(AD$6&gt;=$F115,AD$6&lt;=$H115)*((AD$6-$F115+1)/($J115*($J115+1)/2)*$D115))+($K115="custom")*CustCF!X115</f>
        <v/>
      </c>
      <c r="AE115" s="87">
        <f>($K115="Bell Curve")*(_xlfn.NORM.DIST(AND(AE$6&gt;=$F115,AE$6&lt;=$H115)*(AE$6-$F115+1),$J115/2,$M115,TRUE)-_xlfn.NORM.DIST(AND(AE$6&gt;=$F115,AE$6&lt;=$H115)*(AD$6-$F115+1),$J115/2,$M115,TRUE))/(1-2*_xlfn.NORM.DIST(0,$J115/2,$M115,TRUE))*$D115+($K115="Steady Growth")*(AND(AE$6&gt;=$F115,AE$6&lt;=$H115)*((AE$6-$F115+1)/($J115*($J115+1)/2)*$D115))+($K115="custom")*CustCF!Y115</f>
        <v/>
      </c>
      <c r="AF115" s="87">
        <f>($K115="Bell Curve")*(_xlfn.NORM.DIST(AND(AF$6&gt;=$F115,AF$6&lt;=$H115)*(AF$6-$F115+1),$J115/2,$M115,TRUE)-_xlfn.NORM.DIST(AND(AF$6&gt;=$F115,AF$6&lt;=$H115)*(AE$6-$F115+1),$J115/2,$M115,TRUE))/(1-2*_xlfn.NORM.DIST(0,$J115/2,$M115,TRUE))*$D115+($K115="Steady Growth")*(AND(AF$6&gt;=$F115,AF$6&lt;=$H115)*((AF$6-$F115+1)/($J115*($J115+1)/2)*$D115))+($K115="custom")*CustCF!Z115</f>
        <v/>
      </c>
      <c r="AG115" s="87">
        <f>($K115="Bell Curve")*(_xlfn.NORM.DIST(AND(AG$6&gt;=$F115,AG$6&lt;=$H115)*(AG$6-$F115+1),$J115/2,$M115,TRUE)-_xlfn.NORM.DIST(AND(AG$6&gt;=$F115,AG$6&lt;=$H115)*(AF$6-$F115+1),$J115/2,$M115,TRUE))/(1-2*_xlfn.NORM.DIST(0,$J115/2,$M115,TRUE))*$D115+($K115="Steady Growth")*(AND(AG$6&gt;=$F115,AG$6&lt;=$H115)*((AG$6-$F115+1)/($J115*($J115+1)/2)*$D115))+($K115="custom")*CustCF!AA115</f>
        <v/>
      </c>
      <c r="AH115" s="87">
        <f>($K115="Bell Curve")*(_xlfn.NORM.DIST(AND(AH$6&gt;=$F115,AH$6&lt;=$H115)*(AH$6-$F115+1),$J115/2,$M115,TRUE)-_xlfn.NORM.DIST(AND(AH$6&gt;=$F115,AH$6&lt;=$H115)*(AG$6-$F115+1),$J115/2,$M115,TRUE))/(1-2*_xlfn.NORM.DIST(0,$J115/2,$M115,TRUE))*$D115+($K115="Steady Growth")*(AND(AH$6&gt;=$F115,AH$6&lt;=$H115)*((AH$6-$F115+1)/($J115*($J115+1)/2)*$D115))+($K115="custom")*CustCF!AB115</f>
        <v/>
      </c>
      <c r="AI115" s="87">
        <f>($K115="Bell Curve")*(_xlfn.NORM.DIST(AND(AI$6&gt;=$F115,AI$6&lt;=$H115)*(AI$6-$F115+1),$J115/2,$M115,TRUE)-_xlfn.NORM.DIST(AND(AI$6&gt;=$F115,AI$6&lt;=$H115)*(AH$6-$F115+1),$J115/2,$M115,TRUE))/(1-2*_xlfn.NORM.DIST(0,$J115/2,$M115,TRUE))*$D115+($K115="Steady Growth")*(AND(AI$6&gt;=$F115,AI$6&lt;=$H115)*((AI$6-$F115+1)/($J115*($J115+1)/2)*$D115))+($K115="custom")*CustCF!AC115</f>
        <v/>
      </c>
      <c r="AJ115" s="87">
        <f>($K115="Bell Curve")*(_xlfn.NORM.DIST(AND(AJ$6&gt;=$F115,AJ$6&lt;=$H115)*(AJ$6-$F115+1),$J115/2,$M115,TRUE)-_xlfn.NORM.DIST(AND(AJ$6&gt;=$F115,AJ$6&lt;=$H115)*(AI$6-$F115+1),$J115/2,$M115,TRUE))/(1-2*_xlfn.NORM.DIST(0,$J115/2,$M115,TRUE))*$D115+($K115="Steady Growth")*(AND(AJ$6&gt;=$F115,AJ$6&lt;=$H115)*((AJ$6-$F115+1)/($J115*($J115+1)/2)*$D115))+($K115="custom")*CustCF!AD115</f>
        <v/>
      </c>
      <c r="AK115" s="87">
        <f>($K115="Bell Curve")*(_xlfn.NORM.DIST(AND(AK$6&gt;=$F115,AK$6&lt;=$H115)*(AK$6-$F115+1),$J115/2,$M115,TRUE)-_xlfn.NORM.DIST(AND(AK$6&gt;=$F115,AK$6&lt;=$H115)*(AJ$6-$F115+1),$J115/2,$M115,TRUE))/(1-2*_xlfn.NORM.DIST(0,$J115/2,$M115,TRUE))*$D115+($K115="Steady Growth")*(AND(AK$6&gt;=$F115,AK$6&lt;=$H115)*((AK$6-$F115+1)/($J115*($J115+1)/2)*$D115))+($K115="custom")*CustCF!AE115</f>
        <v/>
      </c>
      <c r="AL115" s="87">
        <f>($K115="Bell Curve")*(_xlfn.NORM.DIST(AND(AL$6&gt;=$F115,AL$6&lt;=$H115)*(AL$6-$F115+1),$J115/2,$M115,TRUE)-_xlfn.NORM.DIST(AND(AL$6&gt;=$F115,AL$6&lt;=$H115)*(AK$6-$F115+1),$J115/2,$M115,TRUE))/(1-2*_xlfn.NORM.DIST(0,$J115/2,$M115,TRUE))*$D115+($K115="Steady Growth")*(AND(AL$6&gt;=$F115,AL$6&lt;=$H115)*((AL$6-$F115+1)/($J115*($J115+1)/2)*$D115))+($K115="custom")*CustCF!AF115</f>
        <v/>
      </c>
      <c r="AM115" s="87">
        <f>($K115="Bell Curve")*(_xlfn.NORM.DIST(AND(AM$6&gt;=$F115,AM$6&lt;=$H115)*(AM$6-$F115+1),$J115/2,$M115,TRUE)-_xlfn.NORM.DIST(AND(AM$6&gt;=$F115,AM$6&lt;=$H115)*(AL$6-$F115+1),$J115/2,$M115,TRUE))/(1-2*_xlfn.NORM.DIST(0,$J115/2,$M115,TRUE))*$D115+($K115="Steady Growth")*(AND(AM$6&gt;=$F115,AM$6&lt;=$H115)*((AM$6-$F115+1)/($J115*($J115+1)/2)*$D115))+($K115="custom")*CustCF!AG115</f>
        <v/>
      </c>
      <c r="AN115" s="87">
        <f>($K115="Bell Curve")*(_xlfn.NORM.DIST(AND(AN$6&gt;=$F115,AN$6&lt;=$H115)*(AN$6-$F115+1),$J115/2,$M115,TRUE)-_xlfn.NORM.DIST(AND(AN$6&gt;=$F115,AN$6&lt;=$H115)*(AM$6-$F115+1),$J115/2,$M115,TRUE))/(1-2*_xlfn.NORM.DIST(0,$J115/2,$M115,TRUE))*$D115+($K115="Steady Growth")*(AND(AN$6&gt;=$F115,AN$6&lt;=$H115)*((AN$6-$F115+1)/($J115*($J115+1)/2)*$D115))+($K115="custom")*CustCF!AH115</f>
        <v/>
      </c>
      <c r="AO115" s="87">
        <f>($K115="Bell Curve")*(_xlfn.NORM.DIST(AND(AO$6&gt;=$F115,AO$6&lt;=$H115)*(AO$6-$F115+1),$J115/2,$M115,TRUE)-_xlfn.NORM.DIST(AND(AO$6&gt;=$F115,AO$6&lt;=$H115)*(AN$6-$F115+1),$J115/2,$M115,TRUE))/(1-2*_xlfn.NORM.DIST(0,$J115/2,$M115,TRUE))*$D115+($K115="Steady Growth")*(AND(AO$6&gt;=$F115,AO$6&lt;=$H115)*((AO$6-$F115+1)/($J115*($J115+1)/2)*$D115))+($K115="custom")*CustCF!AI115</f>
        <v/>
      </c>
      <c r="AP115" s="87">
        <f>($K115="Bell Curve")*(_xlfn.NORM.DIST(AND(AP$6&gt;=$F115,AP$6&lt;=$H115)*(AP$6-$F115+1),$J115/2,$M115,TRUE)-_xlfn.NORM.DIST(AND(AP$6&gt;=$F115,AP$6&lt;=$H115)*(AO$6-$F115+1),$J115/2,$M115,TRUE))/(1-2*_xlfn.NORM.DIST(0,$J115/2,$M115,TRUE))*$D115+($K115="Steady Growth")*(AND(AP$6&gt;=$F115,AP$6&lt;=$H115)*((AP$6-$F115+1)/($J115*($J115+1)/2)*$D115))+($K115="custom")*CustCF!AJ115</f>
        <v/>
      </c>
      <c r="AQ115" s="87">
        <f>($K115="Bell Curve")*(_xlfn.NORM.DIST(AND(AQ$6&gt;=$F115,AQ$6&lt;=$H115)*(AQ$6-$F115+1),$J115/2,$M115,TRUE)-_xlfn.NORM.DIST(AND(AQ$6&gt;=$F115,AQ$6&lt;=$H115)*(AP$6-$F115+1),$J115/2,$M115,TRUE))/(1-2*_xlfn.NORM.DIST(0,$J115/2,$M115,TRUE))*$D115+($K115="Steady Growth")*(AND(AQ$6&gt;=$F115,AQ$6&lt;=$H115)*((AQ$6-$F115+1)/($J115*($J115+1)/2)*$D115))+($K115="custom")*CustCF!AK115</f>
        <v/>
      </c>
      <c r="AR115" s="87">
        <f>($K115="Bell Curve")*(_xlfn.NORM.DIST(AND(AR$6&gt;=$F115,AR$6&lt;=$H115)*(AR$6-$F115+1),$J115/2,$M115,TRUE)-_xlfn.NORM.DIST(AND(AR$6&gt;=$F115,AR$6&lt;=$H115)*(AQ$6-$F115+1),$J115/2,$M115,TRUE))/(1-2*_xlfn.NORM.DIST(0,$J115/2,$M115,TRUE))*$D115+($K115="Steady Growth")*(AND(AR$6&gt;=$F115,AR$6&lt;=$H115)*((AR$6-$F115+1)/($J115*($J115+1)/2)*$D115))+($K115="custom")*CustCF!AL115</f>
        <v/>
      </c>
      <c r="AS115" s="87">
        <f>($K115="Bell Curve")*(_xlfn.NORM.DIST(AND(AS$6&gt;=$F115,AS$6&lt;=$H115)*(AS$6-$F115+1),$J115/2,$M115,TRUE)-_xlfn.NORM.DIST(AND(AS$6&gt;=$F115,AS$6&lt;=$H115)*(AR$6-$F115+1),$J115/2,$M115,TRUE))/(1-2*_xlfn.NORM.DIST(0,$J115/2,$M115,TRUE))*$D115+($K115="Steady Growth")*(AND(AS$6&gt;=$F115,AS$6&lt;=$H115)*((AS$6-$F115+1)/($J115*($J115+1)/2)*$D115))+($K115="custom")*CustCF!AM115</f>
        <v/>
      </c>
      <c r="AT115" s="87">
        <f>($K115="Bell Curve")*(_xlfn.NORM.DIST(AND(AT$6&gt;=$F115,AT$6&lt;=$H115)*(AT$6-$F115+1),$J115/2,$M115,TRUE)-_xlfn.NORM.DIST(AND(AT$6&gt;=$F115,AT$6&lt;=$H115)*(AS$6-$F115+1),$J115/2,$M115,TRUE))/(1-2*_xlfn.NORM.DIST(0,$J115/2,$M115,TRUE))*$D115+($K115="Steady Growth")*(AND(AT$6&gt;=$F115,AT$6&lt;=$H115)*((AT$6-$F115+1)/($J115*($J115+1)/2)*$D115))+($K115="custom")*CustCF!AN115</f>
        <v/>
      </c>
      <c r="AU115" s="87">
        <f>($K115="Bell Curve")*(_xlfn.NORM.DIST(AND(AU$6&gt;=$F115,AU$6&lt;=$H115)*(AU$6-$F115+1),$J115/2,$M115,TRUE)-_xlfn.NORM.DIST(AND(AU$6&gt;=$F115,AU$6&lt;=$H115)*(AT$6-$F115+1),$J115/2,$M115,TRUE))/(1-2*_xlfn.NORM.DIST(0,$J115/2,$M115,TRUE))*$D115+($K115="Steady Growth")*(AND(AU$6&gt;=$F115,AU$6&lt;=$H115)*((AU$6-$F115+1)/($J115*($J115+1)/2)*$D115))+($K115="custom")*CustCF!AO115</f>
        <v/>
      </c>
      <c r="AV115" s="87">
        <f>($K115="Bell Curve")*(_xlfn.NORM.DIST(AND(AV$6&gt;=$F115,AV$6&lt;=$H115)*(AV$6-$F115+1),$J115/2,$M115,TRUE)-_xlfn.NORM.DIST(AND(AV$6&gt;=$F115,AV$6&lt;=$H115)*(AU$6-$F115+1),$J115/2,$M115,TRUE))/(1-2*_xlfn.NORM.DIST(0,$J115/2,$M115,TRUE))*$D115+($K115="Steady Growth")*(AND(AV$6&gt;=$F115,AV$6&lt;=$H115)*((AV$6-$F115+1)/($J115*($J115+1)/2)*$D115))+($K115="custom")*CustCF!AP115</f>
        <v/>
      </c>
      <c r="AW115" s="87">
        <f>($K115="Bell Curve")*(_xlfn.NORM.DIST(AND(AW$6&gt;=$F115,AW$6&lt;=$H115)*(AW$6-$F115+1),$J115/2,$M115,TRUE)-_xlfn.NORM.DIST(AND(AW$6&gt;=$F115,AW$6&lt;=$H115)*(AV$6-$F115+1),$J115/2,$M115,TRUE))/(1-2*_xlfn.NORM.DIST(0,$J115/2,$M115,TRUE))*$D115+($K115="Steady Growth")*(AND(AW$6&gt;=$F115,AW$6&lt;=$H115)*((AW$6-$F115+1)/($J115*($J115+1)/2)*$D115))+($K115="custom")*CustCF!AQ115</f>
        <v/>
      </c>
      <c r="AX115" s="87">
        <f>($K115="Bell Curve")*(_xlfn.NORM.DIST(AND(AX$6&gt;=$F115,AX$6&lt;=$H115)*(AX$6-$F115+1),$J115/2,$M115,TRUE)-_xlfn.NORM.DIST(AND(AX$6&gt;=$F115,AX$6&lt;=$H115)*(AW$6-$F115+1),$J115/2,$M115,TRUE))/(1-2*_xlfn.NORM.DIST(0,$J115/2,$M115,TRUE))*$D115+($K115="Steady Growth")*(AND(AX$6&gt;=$F115,AX$6&lt;=$H115)*((AX$6-$F115+1)/($J115*($J115+1)/2)*$D115))+($K115="custom")*CustCF!AR115</f>
        <v/>
      </c>
      <c r="AY115" s="87">
        <f>($K115="Bell Curve")*(_xlfn.NORM.DIST(AND(AY$6&gt;=$F115,AY$6&lt;=$H115)*(AY$6-$F115+1),$J115/2,$M115,TRUE)-_xlfn.NORM.DIST(AND(AY$6&gt;=$F115,AY$6&lt;=$H115)*(AX$6-$F115+1),$J115/2,$M115,TRUE))/(1-2*_xlfn.NORM.DIST(0,$J115/2,$M115,TRUE))*$D115+($K115="Steady Growth")*(AND(AY$6&gt;=$F115,AY$6&lt;=$H115)*((AY$6-$F115+1)/($J115*($J115+1)/2)*$D115))+($K115="custom")*CustCF!AS115</f>
        <v/>
      </c>
      <c r="AZ115" s="87">
        <f>($K115="Bell Curve")*(_xlfn.NORM.DIST(AND(AZ$6&gt;=$F115,AZ$6&lt;=$H115)*(AZ$6-$F115+1),$J115/2,$M115,TRUE)-_xlfn.NORM.DIST(AND(AZ$6&gt;=$F115,AZ$6&lt;=$H115)*(AY$6-$F115+1),$J115/2,$M115,TRUE))/(1-2*_xlfn.NORM.DIST(0,$J115/2,$M115,TRUE))*$D115+($K115="Steady Growth")*(AND(AZ$6&gt;=$F115,AZ$6&lt;=$H115)*((AZ$6-$F115+1)/($J115*($J115+1)/2)*$D115))+($K115="custom")*CustCF!AT115</f>
        <v/>
      </c>
      <c r="BA115" s="87">
        <f>($K115="Bell Curve")*(_xlfn.NORM.DIST(AND(BA$6&gt;=$F115,BA$6&lt;=$H115)*(BA$6-$F115+1),$J115/2,$M115,TRUE)-_xlfn.NORM.DIST(AND(BA$6&gt;=$F115,BA$6&lt;=$H115)*(AZ$6-$F115+1),$J115/2,$M115,TRUE))/(1-2*_xlfn.NORM.DIST(0,$J115/2,$M115,TRUE))*$D115+($K115="Steady Growth")*(AND(BA$6&gt;=$F115,BA$6&lt;=$H115)*((BA$6-$F115+1)/($J115*($J115+1)/2)*$D115))+($K115="custom")*CustCF!AU115</f>
        <v/>
      </c>
      <c r="BB115" s="87">
        <f>($K115="Bell Curve")*(_xlfn.NORM.DIST(AND(BB$6&gt;=$F115,BB$6&lt;=$H115)*(BB$6-$F115+1),$J115/2,$M115,TRUE)-_xlfn.NORM.DIST(AND(BB$6&gt;=$F115,BB$6&lt;=$H115)*(BA$6-$F115+1),$J115/2,$M115,TRUE))/(1-2*_xlfn.NORM.DIST(0,$J115/2,$M115,TRUE))*$D115+($K115="Steady Growth")*(AND(BB$6&gt;=$F115,BB$6&lt;=$H115)*((BB$6-$F115+1)/($J115*($J115+1)/2)*$D115))+($K115="custom")*CustCF!AV115</f>
        <v/>
      </c>
      <c r="BC115" s="87">
        <f>($K115="Bell Curve")*(_xlfn.NORM.DIST(AND(BC$6&gt;=$F115,BC$6&lt;=$H115)*(BC$6-$F115+1),$J115/2,$M115,TRUE)-_xlfn.NORM.DIST(AND(BC$6&gt;=$F115,BC$6&lt;=$H115)*(BB$6-$F115+1),$J115/2,$M115,TRUE))/(1-2*_xlfn.NORM.DIST(0,$J115/2,$M115,TRUE))*$D115+($K115="Steady Growth")*(AND(BC$6&gt;=$F115,BC$6&lt;=$H115)*((BC$6-$F115+1)/($J115*($J115+1)/2)*$D115))+($K115="custom")*CustCF!AW115</f>
        <v/>
      </c>
      <c r="BD115" s="87">
        <f>($K115="Bell Curve")*(_xlfn.NORM.DIST(AND(BD$6&gt;=$F115,BD$6&lt;=$H115)*(BD$6-$F115+1),$J115/2,$M115,TRUE)-_xlfn.NORM.DIST(AND(BD$6&gt;=$F115,BD$6&lt;=$H115)*(BC$6-$F115+1),$J115/2,$M115,TRUE))/(1-2*_xlfn.NORM.DIST(0,$J115/2,$M115,TRUE))*$D115+($K115="Steady Growth")*(AND(BD$6&gt;=$F115,BD$6&lt;=$H115)*((BD$6-$F115+1)/($J115*($J115+1)/2)*$D115))+($K115="custom")*CustCF!AX115</f>
        <v/>
      </c>
      <c r="BE115" s="87">
        <f>($K115="Bell Curve")*(_xlfn.NORM.DIST(AND(BE$6&gt;=$F115,BE$6&lt;=$H115)*(BE$6-$F115+1),$J115/2,$M115,TRUE)-_xlfn.NORM.DIST(AND(BE$6&gt;=$F115,BE$6&lt;=$H115)*(BD$6-$F115+1),$J115/2,$M115,TRUE))/(1-2*_xlfn.NORM.DIST(0,$J115/2,$M115,TRUE))*$D115+($K115="Steady Growth")*(AND(BE$6&gt;=$F115,BE$6&lt;=$H115)*((BE$6-$F115+1)/($J115*($J115+1)/2)*$D115))+($K115="custom")*CustCF!AY115</f>
        <v/>
      </c>
      <c r="BF115" s="87">
        <f>($K115="Bell Curve")*(_xlfn.NORM.DIST(AND(BF$6&gt;=$F115,BF$6&lt;=$H115)*(BF$6-$F115+1),$J115/2,$M115,TRUE)-_xlfn.NORM.DIST(AND(BF$6&gt;=$F115,BF$6&lt;=$H115)*(BE$6-$F115+1),$J115/2,$M115,TRUE))/(1-2*_xlfn.NORM.DIST(0,$J115/2,$M115,TRUE))*$D115+($K115="Steady Growth")*(AND(BF$6&gt;=$F115,BF$6&lt;=$H115)*((BF$6-$F115+1)/($J115*($J115+1)/2)*$D115))+($K115="custom")*CustCF!AZ115</f>
        <v/>
      </c>
      <c r="BG115" s="87">
        <f>($K115="Bell Curve")*(_xlfn.NORM.DIST(AND(BG$6&gt;=$F115,BG$6&lt;=$H115)*(BG$6-$F115+1),$J115/2,$M115,TRUE)-_xlfn.NORM.DIST(AND(BG$6&gt;=$F115,BG$6&lt;=$H115)*(BF$6-$F115+1),$J115/2,$M115,TRUE))/(1-2*_xlfn.NORM.DIST(0,$J115/2,$M115,TRUE))*$D115+($K115="Steady Growth")*(AND(BG$6&gt;=$F115,BG$6&lt;=$H115)*((BG$6-$F115+1)/($J115*($J115+1)/2)*$D115))+($K115="custom")*CustCF!BA115</f>
        <v/>
      </c>
      <c r="BH115" s="87">
        <f>($K115="Bell Curve")*(_xlfn.NORM.DIST(AND(BH$6&gt;=$F115,BH$6&lt;=$H115)*(BH$6-$F115+1),$J115/2,$M115,TRUE)-_xlfn.NORM.DIST(AND(BH$6&gt;=$F115,BH$6&lt;=$H115)*(BG$6-$F115+1),$J115/2,$M115,TRUE))/(1-2*_xlfn.NORM.DIST(0,$J115/2,$M115,TRUE))*$D115+($K115="Steady Growth")*(AND(BH$6&gt;=$F115,BH$6&lt;=$H115)*((BH$6-$F115+1)/($J115*($J115+1)/2)*$D115))+($K115="custom")*CustCF!BB115</f>
        <v/>
      </c>
      <c r="BI115" s="87">
        <f>($K115="Bell Curve")*(_xlfn.NORM.DIST(AND(BI$6&gt;=$F115,BI$6&lt;=$H115)*(BI$6-$F115+1),$J115/2,$M115,TRUE)-_xlfn.NORM.DIST(AND(BI$6&gt;=$F115,BI$6&lt;=$H115)*(BH$6-$F115+1),$J115/2,$M115,TRUE))/(1-2*_xlfn.NORM.DIST(0,$J115/2,$M115,TRUE))*$D115+($K115="Steady Growth")*(AND(BI$6&gt;=$F115,BI$6&lt;=$H115)*((BI$6-$F115+1)/($J115*($J115+1)/2)*$D115))+($K115="custom")*CustCF!BC115</f>
        <v/>
      </c>
      <c r="BJ115" s="87">
        <f>($K115="Bell Curve")*(_xlfn.NORM.DIST(AND(BJ$6&gt;=$F115,BJ$6&lt;=$H115)*(BJ$6-$F115+1),$J115/2,$M115,TRUE)-_xlfn.NORM.DIST(AND(BJ$6&gt;=$F115,BJ$6&lt;=$H115)*(BI$6-$F115+1),$J115/2,$M115,TRUE))/(1-2*_xlfn.NORM.DIST(0,$J115/2,$M115,TRUE))*$D115+($K115="Steady Growth")*(AND(BJ$6&gt;=$F115,BJ$6&lt;=$H115)*((BJ$6-$F115+1)/($J115*($J115+1)/2)*$D115))+($K115="custom")*CustCF!BD115</f>
        <v/>
      </c>
      <c r="BK115" s="87">
        <f>($K115="Bell Curve")*(_xlfn.NORM.DIST(AND(BK$6&gt;=$F115,BK$6&lt;=$H115)*(BK$6-$F115+1),$J115/2,$M115,TRUE)-_xlfn.NORM.DIST(AND(BK$6&gt;=$F115,BK$6&lt;=$H115)*(BJ$6-$F115+1),$J115/2,$M115,TRUE))/(1-2*_xlfn.NORM.DIST(0,$J115/2,$M115,TRUE))*$D115+($K115="Steady Growth")*(AND(BK$6&gt;=$F115,BK$6&lt;=$H115)*((BK$6-$F115+1)/($J115*($J115+1)/2)*$D115))+($K115="custom")*CustCF!BE115</f>
        <v/>
      </c>
      <c r="BL115" s="87">
        <f>($K115="Bell Curve")*(_xlfn.NORM.DIST(AND(BL$6&gt;=$F115,BL$6&lt;=$H115)*(BL$6-$F115+1),$J115/2,$M115,TRUE)-_xlfn.NORM.DIST(AND(BL$6&gt;=$F115,BL$6&lt;=$H115)*(BK$6-$F115+1),$J115/2,$M115,TRUE))/(1-2*_xlfn.NORM.DIST(0,$J115/2,$M115,TRUE))*$D115+($K115="Steady Growth")*(AND(BL$6&gt;=$F115,BL$6&lt;=$H115)*((BL$6-$F115+1)/($J115*($J115+1)/2)*$D115))+($K115="custom")*CustCF!BF115</f>
        <v/>
      </c>
      <c r="BM115" s="87">
        <f>($K115="Bell Curve")*(_xlfn.NORM.DIST(AND(BM$6&gt;=$F115,BM$6&lt;=$H115)*(BM$6-$F115+1),$J115/2,$M115,TRUE)-_xlfn.NORM.DIST(AND(BM$6&gt;=$F115,BM$6&lt;=$H115)*(BL$6-$F115+1),$J115/2,$M115,TRUE))/(1-2*_xlfn.NORM.DIST(0,$J115/2,$M115,TRUE))*$D115+($K115="Steady Growth")*(AND(BM$6&gt;=$F115,BM$6&lt;=$H115)*((BM$6-$F115+1)/($J115*($J115+1)/2)*$D115))+($K115="custom")*CustCF!BG115</f>
        <v/>
      </c>
      <c r="BN115" s="87">
        <f>($K115="Bell Curve")*(_xlfn.NORM.DIST(AND(BN$6&gt;=$F115,BN$6&lt;=$H115)*(BN$6-$F115+1),$J115/2,$M115,TRUE)-_xlfn.NORM.DIST(AND(BN$6&gt;=$F115,BN$6&lt;=$H115)*(BM$6-$F115+1),$J115/2,$M115,TRUE))/(1-2*_xlfn.NORM.DIST(0,$J115/2,$M115,TRUE))*$D115+($K115="Steady Growth")*(AND(BN$6&gt;=$F115,BN$6&lt;=$H115)*((BN$6-$F115+1)/($J115*($J115+1)/2)*$D115))+($K115="custom")*CustCF!BH115</f>
        <v/>
      </c>
      <c r="BO115" s="87">
        <f>($K115="Bell Curve")*(_xlfn.NORM.DIST(AND(BO$6&gt;=$F115,BO$6&lt;=$H115)*(BO$6-$F115+1),$J115/2,$M115,TRUE)-_xlfn.NORM.DIST(AND(BO$6&gt;=$F115,BO$6&lt;=$H115)*(BN$6-$F115+1),$J115/2,$M115,TRUE))/(1-2*_xlfn.NORM.DIST(0,$J115/2,$M115,TRUE))*$D115+($K115="Steady Growth")*(AND(BO$6&gt;=$F115,BO$6&lt;=$H115)*((BO$6-$F115+1)/($J115*($J115+1)/2)*$D115))+($K115="custom")*CustCF!BI115</f>
        <v/>
      </c>
      <c r="BP115" s="87">
        <f>($K115="Bell Curve")*(_xlfn.NORM.DIST(AND(BP$6&gt;=$F115,BP$6&lt;=$H115)*(BP$6-$F115+1),$J115/2,$M115,TRUE)-_xlfn.NORM.DIST(AND(BP$6&gt;=$F115,BP$6&lt;=$H115)*(BO$6-$F115+1),$J115/2,$M115,TRUE))/(1-2*_xlfn.NORM.DIST(0,$J115/2,$M115,TRUE))*$D115+($K115="Steady Growth")*(AND(BP$6&gt;=$F115,BP$6&lt;=$H115)*((BP$6-$F115+1)/($J115*($J115+1)/2)*$D115))+($K115="custom")*CustCF!BJ115</f>
        <v/>
      </c>
      <c r="BQ115" s="87">
        <f>($K115="Bell Curve")*(_xlfn.NORM.DIST(AND(BQ$6&gt;=$F115,BQ$6&lt;=$H115)*(BQ$6-$F115+1),$J115/2,$M115,TRUE)-_xlfn.NORM.DIST(AND(BQ$6&gt;=$F115,BQ$6&lt;=$H115)*(BP$6-$F115+1),$J115/2,$M115,TRUE))/(1-2*_xlfn.NORM.DIST(0,$J115/2,$M115,TRUE))*$D115+($K115="Steady Growth")*(AND(BQ$6&gt;=$F115,BQ$6&lt;=$H115)*((BQ$6-$F115+1)/($J115*($J115+1)/2)*$D115))+($K115="custom")*CustCF!BK115</f>
        <v/>
      </c>
      <c r="BR115" s="87">
        <f>($K115="Bell Curve")*(_xlfn.NORM.DIST(AND(BR$6&gt;=$F115,BR$6&lt;=$H115)*(BR$6-$F115+1),$J115/2,$M115,TRUE)-_xlfn.NORM.DIST(AND(BR$6&gt;=$F115,BR$6&lt;=$H115)*(BQ$6-$F115+1),$J115/2,$M115,TRUE))/(1-2*_xlfn.NORM.DIST(0,$J115/2,$M115,TRUE))*$D115+($K115="Steady Growth")*(AND(BR$6&gt;=$F115,BR$6&lt;=$H115)*((BR$6-$F115+1)/($J115*($J115+1)/2)*$D115))+($K115="custom")*CustCF!BL115</f>
        <v/>
      </c>
      <c r="BS115" s="87">
        <f>($K115="Bell Curve")*(_xlfn.NORM.DIST(AND(BS$6&gt;=$F115,BS$6&lt;=$H115)*(BS$6-$F115+1),$J115/2,$M115,TRUE)-_xlfn.NORM.DIST(AND(BS$6&gt;=$F115,BS$6&lt;=$H115)*(BR$6-$F115+1),$J115/2,$M115,TRUE))/(1-2*_xlfn.NORM.DIST(0,$J115/2,$M115,TRUE))*$D115+($K115="Steady Growth")*(AND(BS$6&gt;=$F115,BS$6&lt;=$H115)*((BS$6-$F115+1)/($J115*($J115+1)/2)*$D115))+($K115="custom")*CustCF!BM115</f>
        <v/>
      </c>
      <c r="BT115" s="87">
        <f>($K115="Bell Curve")*(_xlfn.NORM.DIST(AND(BT$6&gt;=$F115,BT$6&lt;=$H115)*(BT$6-$F115+1),$J115/2,$M115,TRUE)-_xlfn.NORM.DIST(AND(BT$6&gt;=$F115,BT$6&lt;=$H115)*(BS$6-$F115+1),$J115/2,$M115,TRUE))/(1-2*_xlfn.NORM.DIST(0,$J115/2,$M115,TRUE))*$D115+($K115="Steady Growth")*(AND(BT$6&gt;=$F115,BT$6&lt;=$H115)*((BT$6-$F115+1)/($J115*($J115+1)/2)*$D115))+($K115="custom")*CustCF!BN115</f>
        <v/>
      </c>
      <c r="BU115" s="87">
        <f>($K115="Bell Curve")*(_xlfn.NORM.DIST(AND(BU$6&gt;=$F115,BU$6&lt;=$H115)*(BU$6-$F115+1),$J115/2,$M115,TRUE)-_xlfn.NORM.DIST(AND(BU$6&gt;=$F115,BU$6&lt;=$H115)*(BT$6-$F115+1),$J115/2,$M115,TRUE))/(1-2*_xlfn.NORM.DIST(0,$J115/2,$M115,TRUE))*$D115+($K115="Steady Growth")*(AND(BU$6&gt;=$F115,BU$6&lt;=$H115)*((BU$6-$F115+1)/($J115*($J115+1)/2)*$D115))+($K115="custom")*CustCF!BO115</f>
        <v/>
      </c>
      <c r="BV115" s="87">
        <f>($K115="Bell Curve")*(_xlfn.NORM.DIST(AND(BV$6&gt;=$F115,BV$6&lt;=$H115)*(BV$6-$F115+1),$J115/2,$M115,TRUE)-_xlfn.NORM.DIST(AND(BV$6&gt;=$F115,BV$6&lt;=$H115)*(BU$6-$F115+1),$J115/2,$M115,TRUE))/(1-2*_xlfn.NORM.DIST(0,$J115/2,$M115,TRUE))*$D115+($K115="Steady Growth")*(AND(BV$6&gt;=$F115,BV$6&lt;=$H115)*((BV$6-$F115+1)/($J115*($J115+1)/2)*$D115))+($K115="custom")*CustCF!BP115</f>
        <v/>
      </c>
      <c r="BW115" s="87">
        <f>($K115="Bell Curve")*(_xlfn.NORM.DIST(AND(BW$6&gt;=$F115,BW$6&lt;=$H115)*(BW$6-$F115+1),$J115/2,$M115,TRUE)-_xlfn.NORM.DIST(AND(BW$6&gt;=$F115,BW$6&lt;=$H115)*(BV$6-$F115+1),$J115/2,$M115,TRUE))/(1-2*_xlfn.NORM.DIST(0,$J115/2,$M115,TRUE))*$D115+($K115="Steady Growth")*(AND(BW$6&gt;=$F115,BW$6&lt;=$H115)*((BW$6-$F115+1)/($J115*($J115+1)/2)*$D115))+($K115="custom")*CustCF!BQ115</f>
        <v/>
      </c>
      <c r="BX115" s="87">
        <f>($K115="Bell Curve")*(_xlfn.NORM.DIST(AND(BX$6&gt;=$F115,BX$6&lt;=$H115)*(BX$6-$F115+1),$J115/2,$M115,TRUE)-_xlfn.NORM.DIST(AND(BX$6&gt;=$F115,BX$6&lt;=$H115)*(BW$6-$F115+1),$J115/2,$M115,TRUE))/(1-2*_xlfn.NORM.DIST(0,$J115/2,$M115,TRUE))*$D115+($K115="Steady Growth")*(AND(BX$6&gt;=$F115,BX$6&lt;=$H115)*((BX$6-$F115+1)/($J115*($J115+1)/2)*$D115))+($K115="custom")*CustCF!BR115</f>
        <v/>
      </c>
      <c r="BY115" s="87">
        <f>($K115="Bell Curve")*(_xlfn.NORM.DIST(AND(BY$6&gt;=$F115,BY$6&lt;=$H115)*(BY$6-$F115+1),$J115/2,$M115,TRUE)-_xlfn.NORM.DIST(AND(BY$6&gt;=$F115,BY$6&lt;=$H115)*(BX$6-$F115+1),$J115/2,$M115,TRUE))/(1-2*_xlfn.NORM.DIST(0,$J115/2,$M115,TRUE))*$D115+($K115="Steady Growth")*(AND(BY$6&gt;=$F115,BY$6&lt;=$H115)*((BY$6-$F115+1)/($J115*($J115+1)/2)*$D115))+($K115="custom")*CustCF!BS115</f>
        <v/>
      </c>
      <c r="BZ115" s="87">
        <f>($K115="Bell Curve")*(_xlfn.NORM.DIST(AND(BZ$6&gt;=$F115,BZ$6&lt;=$H115)*(BZ$6-$F115+1),$J115/2,$M115,TRUE)-_xlfn.NORM.DIST(AND(BZ$6&gt;=$F115,BZ$6&lt;=$H115)*(BY$6-$F115+1),$J115/2,$M115,TRUE))/(1-2*_xlfn.NORM.DIST(0,$J115/2,$M115,TRUE))*$D115+($K115="Steady Growth")*(AND(BZ$6&gt;=$F115,BZ$6&lt;=$H115)*((BZ$6-$F115+1)/($J115*($J115+1)/2)*$D115))+($K115="custom")*CustCF!BT115</f>
        <v/>
      </c>
      <c r="CA115" s="87">
        <f>($K115="Bell Curve")*(_xlfn.NORM.DIST(AND(CA$6&gt;=$F115,CA$6&lt;=$H115)*(CA$6-$F115+1),$J115/2,$M115,TRUE)-_xlfn.NORM.DIST(AND(CA$6&gt;=$F115,CA$6&lt;=$H115)*(BZ$6-$F115+1),$J115/2,$M115,TRUE))/(1-2*_xlfn.NORM.DIST(0,$J115/2,$M115,TRUE))*$D115+($K115="Steady Growth")*(AND(CA$6&gt;=$F115,CA$6&lt;=$H115)*((CA$6-$F115+1)/($J115*($J115+1)/2)*$D115))+($K115="custom")*CustCF!BU115</f>
        <v/>
      </c>
      <c r="CB115" s="87">
        <f>($K115="Bell Curve")*(_xlfn.NORM.DIST(AND(CB$6&gt;=$F115,CB$6&lt;=$H115)*(CB$6-$F115+1),$J115/2,$M115,TRUE)-_xlfn.NORM.DIST(AND(CB$6&gt;=$F115,CB$6&lt;=$H115)*(CA$6-$F115+1),$J115/2,$M115,TRUE))/(1-2*_xlfn.NORM.DIST(0,$J115/2,$M115,TRUE))*$D115+($K115="Steady Growth")*(AND(CB$6&gt;=$F115,CB$6&lt;=$H115)*((CB$6-$F115+1)/($J115*($J115+1)/2)*$D115))+($K115="custom")*CustCF!BV115</f>
        <v/>
      </c>
      <c r="CC115" s="87">
        <f>($K115="Bell Curve")*(_xlfn.NORM.DIST(AND(CC$6&gt;=$F115,CC$6&lt;=$H115)*(CC$6-$F115+1),$J115/2,$M115,TRUE)-_xlfn.NORM.DIST(AND(CC$6&gt;=$F115,CC$6&lt;=$H115)*(CB$6-$F115+1),$J115/2,$M115,TRUE))/(1-2*_xlfn.NORM.DIST(0,$J115/2,$M115,TRUE))*$D115+($K115="Steady Growth")*(AND(CC$6&gt;=$F115,CC$6&lt;=$H115)*((CC$6-$F115+1)/($J115*($J115+1)/2)*$D115))+($K115="custom")*CustCF!BW115</f>
        <v/>
      </c>
      <c r="CD115" s="87">
        <f>($K115="Bell Curve")*(_xlfn.NORM.DIST(AND(CD$6&gt;=$F115,CD$6&lt;=$H115)*(CD$6-$F115+1),$J115/2,$M115,TRUE)-_xlfn.NORM.DIST(AND(CD$6&gt;=$F115,CD$6&lt;=$H115)*(CC$6-$F115+1),$J115/2,$M115,TRUE))/(1-2*_xlfn.NORM.DIST(0,$J115/2,$M115,TRUE))*$D115+($K115="Steady Growth")*(AND(CD$6&gt;=$F115,CD$6&lt;=$H115)*((CD$6-$F115+1)/($J115*($J115+1)/2)*$D115))+($K115="custom")*CustCF!BX115</f>
        <v/>
      </c>
      <c r="CE115" s="87">
        <f>($K115="Bell Curve")*(_xlfn.NORM.DIST(AND(CE$6&gt;=$F115,CE$6&lt;=$H115)*(CE$6-$F115+1),$J115/2,$M115,TRUE)-_xlfn.NORM.DIST(AND(CE$6&gt;=$F115,CE$6&lt;=$H115)*(CD$6-$F115+1),$J115/2,$M115,TRUE))/(1-2*_xlfn.NORM.DIST(0,$J115/2,$M115,TRUE))*$D115+($K115="Steady Growth")*(AND(CE$6&gt;=$F115,CE$6&lt;=$H115)*((CE$6-$F115+1)/($J115*($J115+1)/2)*$D115))+($K115="custom")*CustCF!BY115</f>
        <v/>
      </c>
      <c r="CF115" s="87">
        <f>($K115="Bell Curve")*(_xlfn.NORM.DIST(AND(CF$6&gt;=$F115,CF$6&lt;=$H115)*(CF$6-$F115+1),$J115/2,$M115,TRUE)-_xlfn.NORM.DIST(AND(CF$6&gt;=$F115,CF$6&lt;=$H115)*(CE$6-$F115+1),$J115/2,$M115,TRUE))/(1-2*_xlfn.NORM.DIST(0,$J115/2,$M115,TRUE))*$D115+($K115="Steady Growth")*(AND(CF$6&gt;=$F115,CF$6&lt;=$H115)*((CF$6-$F115+1)/($J115*($J115+1)/2)*$D115))+($K115="custom")*CustCF!BZ115</f>
        <v/>
      </c>
      <c r="CG115" s="87">
        <f>($K115="Bell Curve")*(_xlfn.NORM.DIST(AND(CG$6&gt;=$F115,CG$6&lt;=$H115)*(CG$6-$F115+1),$J115/2,$M115,TRUE)-_xlfn.NORM.DIST(AND(CG$6&gt;=$F115,CG$6&lt;=$H115)*(CF$6-$F115+1),$J115/2,$M115,TRUE))/(1-2*_xlfn.NORM.DIST(0,$J115/2,$M115,TRUE))*$D115+($K115="Steady Growth")*(AND(CG$6&gt;=$F115,CG$6&lt;=$H115)*((CG$6-$F115+1)/($J115*($J115+1)/2)*$D115))+($K115="custom")*CustCF!CA115</f>
        <v/>
      </c>
      <c r="CH115" s="87">
        <f>($K115="Bell Curve")*(_xlfn.NORM.DIST(AND(CH$6&gt;=$F115,CH$6&lt;=$H115)*(CH$6-$F115+1),$J115/2,$M115,TRUE)-_xlfn.NORM.DIST(AND(CH$6&gt;=$F115,CH$6&lt;=$H115)*(CG$6-$F115+1),$J115/2,$M115,TRUE))/(1-2*_xlfn.NORM.DIST(0,$J115/2,$M115,TRUE))*$D115+($K115="Steady Growth")*(AND(CH$6&gt;=$F115,CH$6&lt;=$H115)*((CH$6-$F115+1)/($J115*($J115+1)/2)*$D115))+($K115="custom")*CustCF!CB115</f>
        <v/>
      </c>
      <c r="CI115" s="87">
        <f>($K115="Bell Curve")*(_xlfn.NORM.DIST(AND(CI$6&gt;=$F115,CI$6&lt;=$H115)*(CI$6-$F115+1),$J115/2,$M115,TRUE)-_xlfn.NORM.DIST(AND(CI$6&gt;=$F115,CI$6&lt;=$H115)*(CH$6-$F115+1),$J115/2,$M115,TRUE))/(1-2*_xlfn.NORM.DIST(0,$J115/2,$M115,TRUE))*$D115+($K115="Steady Growth")*(AND(CI$6&gt;=$F115,CI$6&lt;=$H115)*((CI$6-$F115+1)/($J115*($J115+1)/2)*$D115))+($K115="custom")*CustCF!CC115</f>
        <v/>
      </c>
      <c r="CJ115" s="87">
        <f>($K115="Bell Curve")*(_xlfn.NORM.DIST(AND(CJ$6&gt;=$F115,CJ$6&lt;=$H115)*(CJ$6-$F115+1),$J115/2,$M115,TRUE)-_xlfn.NORM.DIST(AND(CJ$6&gt;=$F115,CJ$6&lt;=$H115)*(CI$6-$F115+1),$J115/2,$M115,TRUE))/(1-2*_xlfn.NORM.DIST(0,$J115/2,$M115,TRUE))*$D115+($K115="Steady Growth")*(AND(CJ$6&gt;=$F115,CJ$6&lt;=$H115)*((CJ$6-$F115+1)/($J115*($J115+1)/2)*$D115))+($K115="custom")*CustCF!CD115</f>
        <v/>
      </c>
      <c r="CK115" s="87">
        <f>($K115="Bell Curve")*(_xlfn.NORM.DIST(AND(CK$6&gt;=$F115,CK$6&lt;=$H115)*(CK$6-$F115+1),$J115/2,$M115,TRUE)-_xlfn.NORM.DIST(AND(CK$6&gt;=$F115,CK$6&lt;=$H115)*(CJ$6-$F115+1),$J115/2,$M115,TRUE))/(1-2*_xlfn.NORM.DIST(0,$J115/2,$M115,TRUE))*$D115+($K115="Steady Growth")*(AND(CK$6&gt;=$F115,CK$6&lt;=$H115)*((CK$6-$F115+1)/($J115*($J115+1)/2)*$D115))+($K115="custom")*CustCF!CE115</f>
        <v/>
      </c>
      <c r="CL115" s="87">
        <f>($K115="Bell Curve")*(_xlfn.NORM.DIST(AND(CL$6&gt;=$F115,CL$6&lt;=$H115)*(CL$6-$F115+1),$J115/2,$M115,TRUE)-_xlfn.NORM.DIST(AND(CL$6&gt;=$F115,CL$6&lt;=$H115)*(CK$6-$F115+1),$J115/2,$M115,TRUE))/(1-2*_xlfn.NORM.DIST(0,$J115/2,$M115,TRUE))*$D115+($K115="Steady Growth")*(AND(CL$6&gt;=$F115,CL$6&lt;=$H115)*((CL$6-$F115+1)/($J115*($J115+1)/2)*$D115))+($K115="custom")*CustCF!CF115</f>
        <v/>
      </c>
      <c r="CM115" s="87">
        <f>($K115="Bell Curve")*(_xlfn.NORM.DIST(AND(CM$6&gt;=$F115,CM$6&lt;=$H115)*(CM$6-$F115+1),$J115/2,$M115,TRUE)-_xlfn.NORM.DIST(AND(CM$6&gt;=$F115,CM$6&lt;=$H115)*(CL$6-$F115+1),$J115/2,$M115,TRUE))/(1-2*_xlfn.NORM.DIST(0,$J115/2,$M115,TRUE))*$D115+($K115="Steady Growth")*(AND(CM$6&gt;=$F115,CM$6&lt;=$H115)*((CM$6-$F115+1)/($J115*($J115+1)/2)*$D115))+($K115="custom")*CustCF!CG115</f>
        <v/>
      </c>
      <c r="CN115" s="87">
        <f>($K115="Bell Curve")*(_xlfn.NORM.DIST(AND(CN$6&gt;=$F115,CN$6&lt;=$H115)*(CN$6-$F115+1),$J115/2,$M115,TRUE)-_xlfn.NORM.DIST(AND(CN$6&gt;=$F115,CN$6&lt;=$H115)*(CM$6-$F115+1),$J115/2,$M115,TRUE))/(1-2*_xlfn.NORM.DIST(0,$J115/2,$M115,TRUE))*$D115+($K115="Steady Growth")*(AND(CN$6&gt;=$F115,CN$6&lt;=$H115)*((CN$6-$F115+1)/($J115*($J115+1)/2)*$D115))+($K115="custom")*CustCF!CH115</f>
        <v/>
      </c>
      <c r="CO115" s="87">
        <f>($K115="Bell Curve")*(_xlfn.NORM.DIST(AND(CO$6&gt;=$F115,CO$6&lt;=$H115)*(CO$6-$F115+1),$J115/2,$M115,TRUE)-_xlfn.NORM.DIST(AND(CO$6&gt;=$F115,CO$6&lt;=$H115)*(CN$6-$F115+1),$J115/2,$M115,TRUE))/(1-2*_xlfn.NORM.DIST(0,$J115/2,$M115,TRUE))*$D115+($K115="Steady Growth")*(AND(CO$6&gt;=$F115,CO$6&lt;=$H115)*((CO$6-$F115+1)/($J115*($J115+1)/2)*$D115))+($K115="custom")*CustCF!CI115</f>
        <v/>
      </c>
      <c r="CP115" s="87">
        <f>($K115="Bell Curve")*(_xlfn.NORM.DIST(AND(CP$6&gt;=$F115,CP$6&lt;=$H115)*(CP$6-$F115+1),$J115/2,$M115,TRUE)-_xlfn.NORM.DIST(AND(CP$6&gt;=$F115,CP$6&lt;=$H115)*(CO$6-$F115+1),$J115/2,$M115,TRUE))/(1-2*_xlfn.NORM.DIST(0,$J115/2,$M115,TRUE))*$D115+($K115="Steady Growth")*(AND(CP$6&gt;=$F115,CP$6&lt;=$H115)*((CP$6-$F115+1)/($J115*($J115+1)/2)*$D115))+($K115="custom")*CustCF!CJ115</f>
        <v/>
      </c>
      <c r="CQ115" s="87">
        <f>($K115="Bell Curve")*(_xlfn.NORM.DIST(AND(CQ$6&gt;=$F115,CQ$6&lt;=$H115)*(CQ$6-$F115+1),$J115/2,$M115,TRUE)-_xlfn.NORM.DIST(AND(CQ$6&gt;=$F115,CQ$6&lt;=$H115)*(CP$6-$F115+1),$J115/2,$M115,TRUE))/(1-2*_xlfn.NORM.DIST(0,$J115/2,$M115,TRUE))*$D115+($K115="Steady Growth")*(AND(CQ$6&gt;=$F115,CQ$6&lt;=$H115)*((CQ$6-$F115+1)/($J115*($J115+1)/2)*$D115))+($K115="custom")*CustCF!CK115</f>
        <v/>
      </c>
      <c r="CR115" s="87">
        <f>($K115="Bell Curve")*(_xlfn.NORM.DIST(AND(CR$6&gt;=$F115,CR$6&lt;=$H115)*(CR$6-$F115+1),$J115/2,$M115,TRUE)-_xlfn.NORM.DIST(AND(CR$6&gt;=$F115,CR$6&lt;=$H115)*(CQ$6-$F115+1),$J115/2,$M115,TRUE))/(1-2*_xlfn.NORM.DIST(0,$J115/2,$M115,TRUE))*$D115+($K115="Steady Growth")*(AND(CR$6&gt;=$F115,CR$6&lt;=$H115)*((CR$6-$F115+1)/($J115*($J115+1)/2)*$D115))+($K115="custom")*CustCF!CL115</f>
        <v/>
      </c>
      <c r="CS115" s="87">
        <f>($K115="Bell Curve")*(_xlfn.NORM.DIST(AND(CS$6&gt;=$F115,CS$6&lt;=$H115)*(CS$6-$F115+1),$J115/2,$M115,TRUE)-_xlfn.NORM.DIST(AND(CS$6&gt;=$F115,CS$6&lt;=$H115)*(CR$6-$F115+1),$J115/2,$M115,TRUE))/(1-2*_xlfn.NORM.DIST(0,$J115/2,$M115,TRUE))*$D115+($K115="Steady Growth")*(AND(CS$6&gt;=$F115,CS$6&lt;=$H115)*((CS$6-$F115+1)/($J115*($J115+1)/2)*$D115))+($K115="custom")*CustCF!CM115</f>
        <v/>
      </c>
      <c r="CT115" s="87">
        <f>($K115="Bell Curve")*(_xlfn.NORM.DIST(AND(CT$6&gt;=$F115,CT$6&lt;=$H115)*(CT$6-$F115+1),$J115/2,$M115,TRUE)-_xlfn.NORM.DIST(AND(CT$6&gt;=$F115,CT$6&lt;=$H115)*(CS$6-$F115+1),$J115/2,$M115,TRUE))/(1-2*_xlfn.NORM.DIST(0,$J115/2,$M115,TRUE))*$D115+($K115="Steady Growth")*(AND(CT$6&gt;=$F115,CT$6&lt;=$H115)*((CT$6-$F115+1)/($J115*($J115+1)/2)*$D115))+($K115="custom")*CustCF!CN115</f>
        <v/>
      </c>
      <c r="CU115" s="87">
        <f>($K115="Bell Curve")*(_xlfn.NORM.DIST(AND(CU$6&gt;=$F115,CU$6&lt;=$H115)*(CU$6-$F115+1),$J115/2,$M115,TRUE)-_xlfn.NORM.DIST(AND(CU$6&gt;=$F115,CU$6&lt;=$H115)*(CT$6-$F115+1),$J115/2,$M115,TRUE))/(1-2*_xlfn.NORM.DIST(0,$J115/2,$M115,TRUE))*$D115+($K115="Steady Growth")*(AND(CU$6&gt;=$F115,CU$6&lt;=$H115)*((CU$6-$F115+1)/($J115*($J115+1)/2)*$D115))+($K115="custom")*CustCF!CO115</f>
        <v/>
      </c>
      <c r="CV115" s="87">
        <f>($K115="Bell Curve")*(_xlfn.NORM.DIST(AND(CV$6&gt;=$F115,CV$6&lt;=$H115)*(CV$6-$F115+1),$J115/2,$M115,TRUE)-_xlfn.NORM.DIST(AND(CV$6&gt;=$F115,CV$6&lt;=$H115)*(CU$6-$F115+1),$J115/2,$M115,TRUE))/(1-2*_xlfn.NORM.DIST(0,$J115/2,$M115,TRUE))*$D115+($K115="Steady Growth")*(AND(CV$6&gt;=$F115,CV$6&lt;=$H115)*((CV$6-$F115+1)/($J115*($J115+1)/2)*$D115))+($K115="custom")*CustCF!CP115</f>
        <v/>
      </c>
      <c r="CW115" s="87">
        <f>($K115="Bell Curve")*(_xlfn.NORM.DIST(AND(CW$6&gt;=$F115,CW$6&lt;=$H115)*(CW$6-$F115+1),$J115/2,$M115,TRUE)-_xlfn.NORM.DIST(AND(CW$6&gt;=$F115,CW$6&lt;=$H115)*(CV$6-$F115+1),$J115/2,$M115,TRUE))/(1-2*_xlfn.NORM.DIST(0,$J115/2,$M115,TRUE))*$D115+($K115="Steady Growth")*(AND(CW$6&gt;=$F115,CW$6&lt;=$H115)*((CW$6-$F115+1)/($J115*($J115+1)/2)*$D115))+($K115="custom")*CustCF!CQ115</f>
        <v/>
      </c>
      <c r="CX115" s="87">
        <f>($K115="Bell Curve")*(_xlfn.NORM.DIST(AND(CX$6&gt;=$F115,CX$6&lt;=$H115)*(CX$6-$F115+1),$J115/2,$M115,TRUE)-_xlfn.NORM.DIST(AND(CX$6&gt;=$F115,CX$6&lt;=$H115)*(CW$6-$F115+1),$J115/2,$M115,TRUE))/(1-2*_xlfn.NORM.DIST(0,$J115/2,$M115,TRUE))*$D115+($K115="Steady Growth")*(AND(CX$6&gt;=$F115,CX$6&lt;=$H115)*((CX$6-$F115+1)/($J115*($J115+1)/2)*$D115))+($K115="custom")*CustCF!CR115</f>
        <v/>
      </c>
      <c r="CY115" s="87">
        <f>($K115="Bell Curve")*(_xlfn.NORM.DIST(AND(CY$6&gt;=$F115,CY$6&lt;=$H115)*(CY$6-$F115+1),$J115/2,$M115,TRUE)-_xlfn.NORM.DIST(AND(CY$6&gt;=$F115,CY$6&lt;=$H115)*(CX$6-$F115+1),$J115/2,$M115,TRUE))/(1-2*_xlfn.NORM.DIST(0,$J115/2,$M115,TRUE))*$D115+($K115="Steady Growth")*(AND(CY$6&gt;=$F115,CY$6&lt;=$H115)*((CY$6-$F115+1)/($J115*($J115+1)/2)*$D115))+($K115="custom")*CustCF!CS115</f>
        <v/>
      </c>
      <c r="CZ115" s="87">
        <f>($K115="Bell Curve")*(_xlfn.NORM.DIST(AND(CZ$6&gt;=$F115,CZ$6&lt;=$H115)*(CZ$6-$F115+1),$J115/2,$M115,TRUE)-_xlfn.NORM.DIST(AND(CZ$6&gt;=$F115,CZ$6&lt;=$H115)*(CY$6-$F115+1),$J115/2,$M115,TRUE))/(1-2*_xlfn.NORM.DIST(0,$J115/2,$M115,TRUE))*$D115+($K115="Steady Growth")*(AND(CZ$6&gt;=$F115,CZ$6&lt;=$H115)*((CZ$6-$F115+1)/($J115*($J115+1)/2)*$D115))+($K115="custom")*CustCF!CT115</f>
        <v/>
      </c>
      <c r="DA115" s="87">
        <f>($K115="Bell Curve")*(_xlfn.NORM.DIST(AND(DA$6&gt;=$F115,DA$6&lt;=$H115)*(DA$6-$F115+1),$J115/2,$M115,TRUE)-_xlfn.NORM.DIST(AND(DA$6&gt;=$F115,DA$6&lt;=$H115)*(CZ$6-$F115+1),$J115/2,$M115,TRUE))/(1-2*_xlfn.NORM.DIST(0,$J115/2,$M115,TRUE))*$D115+($K115="Steady Growth")*(AND(DA$6&gt;=$F115,DA$6&lt;=$H115)*((DA$6-$F115+1)/($J115*($J115+1)/2)*$D115))+($K115="custom")*CustCF!CU115</f>
        <v/>
      </c>
      <c r="DB115" s="87">
        <f>($K115="Bell Curve")*(_xlfn.NORM.DIST(AND(DB$6&gt;=$F115,DB$6&lt;=$H115)*(DB$6-$F115+1),$J115/2,$M115,TRUE)-_xlfn.NORM.DIST(AND(DB$6&gt;=$F115,DB$6&lt;=$H115)*(DA$6-$F115+1),$J115/2,$M115,TRUE))/(1-2*_xlfn.NORM.DIST(0,$J115/2,$M115,TRUE))*$D115+($K115="Steady Growth")*(AND(DB$6&gt;=$F115,DB$6&lt;=$H115)*((DB$6-$F115+1)/($J115*($J115+1)/2)*$D115))+($K115="custom")*CustCF!CV115</f>
        <v/>
      </c>
      <c r="DC115" s="87">
        <f>($K115="Bell Curve")*(_xlfn.NORM.DIST(AND(DC$6&gt;=$F115,DC$6&lt;=$H115)*(DC$6-$F115+1),$J115/2,$M115,TRUE)-_xlfn.NORM.DIST(AND(DC$6&gt;=$F115,DC$6&lt;=$H115)*(DB$6-$F115+1),$J115/2,$M115,TRUE))/(1-2*_xlfn.NORM.DIST(0,$J115/2,$M115,TRUE))*$D115+($K115="Steady Growth")*(AND(DC$6&gt;=$F115,DC$6&lt;=$H115)*((DC$6-$F115+1)/($J115*($J115+1)/2)*$D115))+($K115="custom")*CustCF!CW115</f>
        <v/>
      </c>
      <c r="DD115" s="87">
        <f>($K115="Bell Curve")*(_xlfn.NORM.DIST(AND(DD$6&gt;=$F115,DD$6&lt;=$H115)*(DD$6-$F115+1),$J115/2,$M115,TRUE)-_xlfn.NORM.DIST(AND(DD$6&gt;=$F115,DD$6&lt;=$H115)*(DC$6-$F115+1),$J115/2,$M115,TRUE))/(1-2*_xlfn.NORM.DIST(0,$J115/2,$M115,TRUE))*$D115+($K115="Steady Growth")*(AND(DD$6&gt;=$F115,DD$6&lt;=$H115)*((DD$6-$F115+1)/($J115*($J115+1)/2)*$D115))+($K115="custom")*CustCF!CX115</f>
        <v/>
      </c>
      <c r="DE115" s="87">
        <f>($K115="Bell Curve")*(_xlfn.NORM.DIST(AND(DE$6&gt;=$F115,DE$6&lt;=$H115)*(DE$6-$F115+1),$J115/2,$M115,TRUE)-_xlfn.NORM.DIST(AND(DE$6&gt;=$F115,DE$6&lt;=$H115)*(DD$6-$F115+1),$J115/2,$M115,TRUE))/(1-2*_xlfn.NORM.DIST(0,$J115/2,$M115,TRUE))*$D115+($K115="Steady Growth")*(AND(DE$6&gt;=$F115,DE$6&lt;=$H115)*((DE$6-$F115+1)/($J115*($J115+1)/2)*$D115))+($K115="custom")*CustCF!CY115</f>
        <v/>
      </c>
      <c r="DF115" s="87">
        <f>($K115="Bell Curve")*(_xlfn.NORM.DIST(AND(DF$6&gt;=$F115,DF$6&lt;=$H115)*(DF$6-$F115+1),$J115/2,$M115,TRUE)-_xlfn.NORM.DIST(AND(DF$6&gt;=$F115,DF$6&lt;=$H115)*(DE$6-$F115+1),$J115/2,$M115,TRUE))/(1-2*_xlfn.NORM.DIST(0,$J115/2,$M115,TRUE))*$D115+($K115="Steady Growth")*(AND(DF$6&gt;=$F115,DF$6&lt;=$H115)*((DF$6-$F115+1)/($J115*($J115+1)/2)*$D115))+($K115="custom")*CustCF!CZ115</f>
        <v/>
      </c>
      <c r="DG115" s="87">
        <f>($K115="Bell Curve")*(_xlfn.NORM.DIST(AND(DG$6&gt;=$F115,DG$6&lt;=$H115)*(DG$6-$F115+1),$J115/2,$M115,TRUE)-_xlfn.NORM.DIST(AND(DG$6&gt;=$F115,DG$6&lt;=$H115)*(DF$6-$F115+1),$J115/2,$M115,TRUE))/(1-2*_xlfn.NORM.DIST(0,$J115/2,$M115,TRUE))*$D115+($K115="Steady Growth")*(AND(DG$6&gt;=$F115,DG$6&lt;=$H115)*((DG$6-$F115+1)/($J115*($J115+1)/2)*$D115))+($K115="custom")*CustCF!DA115</f>
        <v/>
      </c>
      <c r="DH115" s="87">
        <f>($K115="Bell Curve")*(_xlfn.NORM.DIST(AND(DH$6&gt;=$F115,DH$6&lt;=$H115)*(DH$6-$F115+1),$J115/2,$M115,TRUE)-_xlfn.NORM.DIST(AND(DH$6&gt;=$F115,DH$6&lt;=$H115)*(DG$6-$F115+1),$J115/2,$M115,TRUE))/(1-2*_xlfn.NORM.DIST(0,$J115/2,$M115,TRUE))*$D115+($K115="Steady Growth")*(AND(DH$6&gt;=$F115,DH$6&lt;=$H115)*((DH$6-$F115+1)/($J115*($J115+1)/2)*$D115))+($K115="custom")*CustCF!DB115</f>
        <v/>
      </c>
      <c r="DI115" s="87">
        <f>($K115="Bell Curve")*(_xlfn.NORM.DIST(AND(DI$6&gt;=$F115,DI$6&lt;=$H115)*(DI$6-$F115+1),$J115/2,$M115,TRUE)-_xlfn.NORM.DIST(AND(DI$6&gt;=$F115,DI$6&lt;=$H115)*(DH$6-$F115+1),$J115/2,$M115,TRUE))/(1-2*_xlfn.NORM.DIST(0,$J115/2,$M115,TRUE))*$D115+($K115="Steady Growth")*(AND(DI$6&gt;=$F115,DI$6&lt;=$H115)*((DI$6-$F115+1)/($J115*($J115+1)/2)*$D115))+($K115="custom")*CustCF!DC115</f>
        <v/>
      </c>
      <c r="DJ115" s="87">
        <f>($K115="Bell Curve")*(_xlfn.NORM.DIST(AND(DJ$6&gt;=$F115,DJ$6&lt;=$H115)*(DJ$6-$F115+1),$J115/2,$M115,TRUE)-_xlfn.NORM.DIST(AND(DJ$6&gt;=$F115,DJ$6&lt;=$H115)*(DI$6-$F115+1),$J115/2,$M115,TRUE))/(1-2*_xlfn.NORM.DIST(0,$J115/2,$M115,TRUE))*$D115+($K115="Steady Growth")*(AND(DJ$6&gt;=$F115,DJ$6&lt;=$H115)*((DJ$6-$F115+1)/($J115*($J115+1)/2)*$D115))+($K115="custom")*CustCF!DD115</f>
        <v/>
      </c>
      <c r="DK115" s="87">
        <f>($K115="Bell Curve")*(_xlfn.NORM.DIST(AND(DK$6&gt;=$F115,DK$6&lt;=$H115)*(DK$6-$F115+1),$J115/2,$M115,TRUE)-_xlfn.NORM.DIST(AND(DK$6&gt;=$F115,DK$6&lt;=$H115)*(DJ$6-$F115+1),$J115/2,$M115,TRUE))/(1-2*_xlfn.NORM.DIST(0,$J115/2,$M115,TRUE))*$D115+($K115="Steady Growth")*(AND(DK$6&gt;=$F115,DK$6&lt;=$H115)*((DK$6-$F115+1)/($J115*($J115+1)/2)*$D115))+($K115="custom")*CustCF!DE115</f>
        <v/>
      </c>
      <c r="DL115" s="87">
        <f>($K115="Bell Curve")*(_xlfn.NORM.DIST(AND(DL$6&gt;=$F115,DL$6&lt;=$H115)*(DL$6-$F115+1),$J115/2,$M115,TRUE)-_xlfn.NORM.DIST(AND(DL$6&gt;=$F115,DL$6&lt;=$H115)*(DK$6-$F115+1),$J115/2,$M115,TRUE))/(1-2*_xlfn.NORM.DIST(0,$J115/2,$M115,TRUE))*$D115+($K115="Steady Growth")*(AND(DL$6&gt;=$F115,DL$6&lt;=$H115)*((DL$6-$F115+1)/($J115*($J115+1)/2)*$D115))+($K115="custom")*CustCF!DF115</f>
        <v/>
      </c>
      <c r="DM115" s="87">
        <f>($K115="Bell Curve")*(_xlfn.NORM.DIST(AND(DM$6&gt;=$F115,DM$6&lt;=$H115)*(DM$6-$F115+1),$J115/2,$M115,TRUE)-_xlfn.NORM.DIST(AND(DM$6&gt;=$F115,DM$6&lt;=$H115)*(DL$6-$F115+1),$J115/2,$M115,TRUE))/(1-2*_xlfn.NORM.DIST(0,$J115/2,$M115,TRUE))*$D115+($K115="Steady Growth")*(AND(DM$6&gt;=$F115,DM$6&lt;=$H115)*((DM$6-$F115+1)/($J115*($J115+1)/2)*$D115))+($K115="custom")*CustCF!DG115</f>
        <v/>
      </c>
      <c r="DN115" s="87">
        <f>($K115="Bell Curve")*(_xlfn.NORM.DIST(AND(DN$6&gt;=$F115,DN$6&lt;=$H115)*(DN$6-$F115+1),$J115/2,$M115,TRUE)-_xlfn.NORM.DIST(AND(DN$6&gt;=$F115,DN$6&lt;=$H115)*(DM$6-$F115+1),$J115/2,$M115,TRUE))/(1-2*_xlfn.NORM.DIST(0,$J115/2,$M115,TRUE))*$D115+($K115="Steady Growth")*(AND(DN$6&gt;=$F115,DN$6&lt;=$H115)*((DN$6-$F115+1)/($J115*($J115+1)/2)*$D115))+($K115="custom")*CustCF!DH115</f>
        <v/>
      </c>
      <c r="DO115" s="87">
        <f>($K115="Bell Curve")*(_xlfn.NORM.DIST(AND(DO$6&gt;=$F115,DO$6&lt;=$H115)*(DO$6-$F115+1),$J115/2,$M115,TRUE)-_xlfn.NORM.DIST(AND(DO$6&gt;=$F115,DO$6&lt;=$H115)*(DN$6-$F115+1),$J115/2,$M115,TRUE))/(1-2*_xlfn.NORM.DIST(0,$J115/2,$M115,TRUE))*$D115+($K115="Steady Growth")*(AND(DO$6&gt;=$F115,DO$6&lt;=$H115)*((DO$6-$F115+1)/($J115*($J115+1)/2)*$D115))+($K115="custom")*CustCF!DI115</f>
        <v/>
      </c>
      <c r="DP115" s="87">
        <f>($K115="Bell Curve")*(_xlfn.NORM.DIST(AND(DP$6&gt;=$F115,DP$6&lt;=$H115)*(DP$6-$F115+1),$J115/2,$M115,TRUE)-_xlfn.NORM.DIST(AND(DP$6&gt;=$F115,DP$6&lt;=$H115)*(DO$6-$F115+1),$J115/2,$M115,TRUE))/(1-2*_xlfn.NORM.DIST(0,$J115/2,$M115,TRUE))*$D115+($K115="Steady Growth")*(AND(DP$6&gt;=$F115,DP$6&lt;=$H115)*((DP$6-$F115+1)/($J115*($J115+1)/2)*$D115))+($K115="custom")*CustCF!DJ115</f>
        <v/>
      </c>
      <c r="DQ115" s="87">
        <f>($K115="Bell Curve")*(_xlfn.NORM.DIST(AND(DQ$6&gt;=$F115,DQ$6&lt;=$H115)*(DQ$6-$F115+1),$J115/2,$M115,TRUE)-_xlfn.NORM.DIST(AND(DQ$6&gt;=$F115,DQ$6&lt;=$H115)*(DP$6-$F115+1),$J115/2,$M115,TRUE))/(1-2*_xlfn.NORM.DIST(0,$J115/2,$M115,TRUE))*$D115+($K115="Steady Growth")*(AND(DQ$6&gt;=$F115,DQ$6&lt;=$H115)*((DQ$6-$F115+1)/($J115*($J115+1)/2)*$D115))+($K115="custom")*CustCF!DK115</f>
        <v/>
      </c>
      <c r="DR115" s="87">
        <f>($K115="Bell Curve")*(_xlfn.NORM.DIST(AND(DR$6&gt;=$F115,DR$6&lt;=$H115)*(DR$6-$F115+1),$J115/2,$M115,TRUE)-_xlfn.NORM.DIST(AND(DR$6&gt;=$F115,DR$6&lt;=$H115)*(DQ$6-$F115+1),$J115/2,$M115,TRUE))/(1-2*_xlfn.NORM.DIST(0,$J115/2,$M115,TRUE))*$D115+($K115="Steady Growth")*(AND(DR$6&gt;=$F115,DR$6&lt;=$H115)*((DR$6-$F115+1)/($J115*($J115+1)/2)*$D115))+($K115="custom")*CustCF!DL115</f>
        <v/>
      </c>
      <c r="DS115" s="87">
        <f>($K115="Bell Curve")*(_xlfn.NORM.DIST(AND(DS$6&gt;=$F115,DS$6&lt;=$H115)*(DS$6-$F115+1),$J115/2,$M115,TRUE)-_xlfn.NORM.DIST(AND(DS$6&gt;=$F115,DS$6&lt;=$H115)*(DR$6-$F115+1),$J115/2,$M115,TRUE))/(1-2*_xlfn.NORM.DIST(0,$J115/2,$M115,TRUE))*$D115+($K115="Steady Growth")*(AND(DS$6&gt;=$F115,DS$6&lt;=$H115)*((DS$6-$F115+1)/($J115*($J115+1)/2)*$D115))+($K115="custom")*CustCF!DM115</f>
        <v/>
      </c>
      <c r="DT115" s="87">
        <f>($K115="Bell Curve")*(_xlfn.NORM.DIST(AND(DT$6&gt;=$F115,DT$6&lt;=$H115)*(DT$6-$F115+1),$J115/2,$M115,TRUE)-_xlfn.NORM.DIST(AND(DT$6&gt;=$F115,DT$6&lt;=$H115)*(DS$6-$F115+1),$J115/2,$M115,TRUE))/(1-2*_xlfn.NORM.DIST(0,$J115/2,$M115,TRUE))*$D115+($K115="Steady Growth")*(AND(DT$6&gt;=$F115,DT$6&lt;=$H115)*((DT$6-$F115+1)/($J115*($J115+1)/2)*$D115))+($K115="custom")*CustCF!DN115</f>
        <v/>
      </c>
      <c r="DU115" s="87">
        <f>($K115="Bell Curve")*(_xlfn.NORM.DIST(AND(DU$6&gt;=$F115,DU$6&lt;=$H115)*(DU$6-$F115+1),$J115/2,$M115,TRUE)-_xlfn.NORM.DIST(AND(DU$6&gt;=$F115,DU$6&lt;=$H115)*(DT$6-$F115+1),$J115/2,$M115,TRUE))/(1-2*_xlfn.NORM.DIST(0,$J115/2,$M115,TRUE))*$D115+($K115="Steady Growth")*(AND(DU$6&gt;=$F115,DU$6&lt;=$H115)*((DU$6-$F115+1)/($J115*($J115+1)/2)*$D115))+($K115="custom")*CustCF!DO115</f>
        <v/>
      </c>
      <c r="DV115" s="87">
        <f>($K115="Bell Curve")*(_xlfn.NORM.DIST(AND(DV$6&gt;=$F115,DV$6&lt;=$H115)*(DV$6-$F115+1),$J115/2,$M115,TRUE)-_xlfn.NORM.DIST(AND(DV$6&gt;=$F115,DV$6&lt;=$H115)*(DU$6-$F115+1),$J115/2,$M115,TRUE))/(1-2*_xlfn.NORM.DIST(0,$J115/2,$M115,TRUE))*$D115+($K115="Steady Growth")*(AND(DV$6&gt;=$F115,DV$6&lt;=$H115)*((DV$6-$F115+1)/($J115*($J115+1)/2)*$D115))+($K115="custom")*CustCF!DP115</f>
        <v/>
      </c>
      <c r="DW115" s="87">
        <f>($K115="Bell Curve")*(_xlfn.NORM.DIST(AND(DW$6&gt;=$F115,DW$6&lt;=$H115)*(DW$6-$F115+1),$J115/2,$M115,TRUE)-_xlfn.NORM.DIST(AND(DW$6&gt;=$F115,DW$6&lt;=$H115)*(DV$6-$F115+1),$J115/2,$M115,TRUE))/(1-2*_xlfn.NORM.DIST(0,$J115/2,$M115,TRUE))*$D115+($K115="Steady Growth")*(AND(DW$6&gt;=$F115,DW$6&lt;=$H115)*((DW$6-$F115+1)/($J115*($J115+1)/2)*$D115))+($K115="custom")*CustCF!DQ115</f>
        <v/>
      </c>
      <c r="DX115" s="87">
        <f>($K115="Bell Curve")*(_xlfn.NORM.DIST(AND(DX$6&gt;=$F115,DX$6&lt;=$H115)*(DX$6-$F115+1),$J115/2,$M115,TRUE)-_xlfn.NORM.DIST(AND(DX$6&gt;=$F115,DX$6&lt;=$H115)*(DW$6-$F115+1),$J115/2,$M115,TRUE))/(1-2*_xlfn.NORM.DIST(0,$J115/2,$M115,TRUE))*$D115+($K115="Steady Growth")*(AND(DX$6&gt;=$F115,DX$6&lt;=$H115)*((DX$6-$F115+1)/($J115*($J115+1)/2)*$D115))+($K115="custom")*CustCF!DR115</f>
        <v/>
      </c>
      <c r="DY115" s="87">
        <f>($K115="Bell Curve")*(_xlfn.NORM.DIST(AND(DY$6&gt;=$F115,DY$6&lt;=$H115)*(DY$6-$F115+1),$J115/2,$M115,TRUE)-_xlfn.NORM.DIST(AND(DY$6&gt;=$F115,DY$6&lt;=$H115)*(DX$6-$F115+1),$J115/2,$M115,TRUE))/(1-2*_xlfn.NORM.DIST(0,$J115/2,$M115,TRUE))*$D115+($K115="Steady Growth")*(AND(DY$6&gt;=$F115,DY$6&lt;=$H115)*((DY$6-$F115+1)/($J115*($J115+1)/2)*$D115))+($K115="custom")*CustCF!DS115</f>
        <v/>
      </c>
      <c r="DZ115" s="87">
        <f>($K115="Bell Curve")*(_xlfn.NORM.DIST(AND(DZ$6&gt;=$F115,DZ$6&lt;=$H115)*(DZ$6-$F115+1),$J115/2,$M115,TRUE)-_xlfn.NORM.DIST(AND(DZ$6&gt;=$F115,DZ$6&lt;=$H115)*(DY$6-$F115+1),$J115/2,$M115,TRUE))/(1-2*_xlfn.NORM.DIST(0,$J115/2,$M115,TRUE))*$D115+($K115="Steady Growth")*(AND(DZ$6&gt;=$F115,DZ$6&lt;=$H115)*((DZ$6-$F115+1)/($J115*($J115+1)/2)*$D115))+($K115="custom")*CustCF!DT115</f>
        <v/>
      </c>
      <c r="EA115" s="87">
        <f>($K115="Bell Curve")*(_xlfn.NORM.DIST(AND(EA$6&gt;=$F115,EA$6&lt;=$H115)*(EA$6-$F115+1),$J115/2,$M115,TRUE)-_xlfn.NORM.DIST(AND(EA$6&gt;=$F115,EA$6&lt;=$H115)*(DZ$6-$F115+1),$J115/2,$M115,TRUE))/(1-2*_xlfn.NORM.DIST(0,$J115/2,$M115,TRUE))*$D115+($K115="Steady Growth")*(AND(EA$6&gt;=$F115,EA$6&lt;=$H115)*((EA$6-$F115+1)/($J115*($J115+1)/2)*$D115))+($K115="custom")*CustCF!DU115</f>
        <v/>
      </c>
      <c r="EB115" s="87">
        <f>($K115="Bell Curve")*(_xlfn.NORM.DIST(AND(EB$6&gt;=$F115,EB$6&lt;=$H115)*(EB$6-$F115+1),$J115/2,$M115,TRUE)-_xlfn.NORM.DIST(AND(EB$6&gt;=$F115,EB$6&lt;=$H115)*(EA$6-$F115+1),$J115/2,$M115,TRUE))/(1-2*_xlfn.NORM.DIST(0,$J115/2,$M115,TRUE))*$D115+($K115="Steady Growth")*(AND(EB$6&gt;=$F115,EB$6&lt;=$H115)*((EB$6-$F115+1)/($J115*($J115+1)/2)*$D115))+($K115="custom")*CustCF!DV115</f>
        <v/>
      </c>
      <c r="EC115" s="87">
        <f>($K115="Bell Curve")*(_xlfn.NORM.DIST(AND(EC$6&gt;=$F115,EC$6&lt;=$H115)*(EC$6-$F115+1),$J115/2,$M115,TRUE)-_xlfn.NORM.DIST(AND(EC$6&gt;=$F115,EC$6&lt;=$H115)*(EB$6-$F115+1),$J115/2,$M115,TRUE))/(1-2*_xlfn.NORM.DIST(0,$J115/2,$M115,TRUE))*$D115+($K115="Steady Growth")*(AND(EC$6&gt;=$F115,EC$6&lt;=$H115)*((EC$6-$F115+1)/($J115*($J115+1)/2)*$D115))+($K115="custom")*CustCF!DW115</f>
        <v/>
      </c>
      <c r="ED115" s="87">
        <f>($K115="Bell Curve")*(_xlfn.NORM.DIST(AND(ED$6&gt;=$F115,ED$6&lt;=$H115)*(ED$6-$F115+1),$J115/2,$M115,TRUE)-_xlfn.NORM.DIST(AND(ED$6&gt;=$F115,ED$6&lt;=$H115)*(EC$6-$F115+1),$J115/2,$M115,TRUE))/(1-2*_xlfn.NORM.DIST(0,$J115/2,$M115,TRUE))*$D115+($K115="Steady Growth")*(AND(ED$6&gt;=$F115,ED$6&lt;=$H115)*((ED$6-$F115+1)/($J115*($J115+1)/2)*$D115))+($K115="custom")*CustCF!DX115</f>
        <v/>
      </c>
      <c r="EE115" s="87">
        <f>($K115="Bell Curve")*(_xlfn.NORM.DIST(AND(EE$6&gt;=$F115,EE$6&lt;=$H115)*(EE$6-$F115+1),$J115/2,$M115,TRUE)-_xlfn.NORM.DIST(AND(EE$6&gt;=$F115,EE$6&lt;=$H115)*(ED$6-$F115+1),$J115/2,$M115,TRUE))/(1-2*_xlfn.NORM.DIST(0,$J115/2,$M115,TRUE))*$D115+($K115="Steady Growth")*(AND(EE$6&gt;=$F115,EE$6&lt;=$H115)*((EE$6-$F115+1)/($J115*($J115+1)/2)*$D115))+($K115="custom")*CustCF!DY115</f>
        <v/>
      </c>
      <c r="EF115" s="87">
        <f>($K115="Bell Curve")*(_xlfn.NORM.DIST(AND(EF$6&gt;=$F115,EF$6&lt;=$H115)*(EF$6-$F115+1),$J115/2,$M115,TRUE)-_xlfn.NORM.DIST(AND(EF$6&gt;=$F115,EF$6&lt;=$H115)*(EE$6-$F115+1),$J115/2,$M115,TRUE))/(1-2*_xlfn.NORM.DIST(0,$J115/2,$M115,TRUE))*$D115+($K115="Steady Growth")*(AND(EF$6&gt;=$F115,EF$6&lt;=$H115)*((EF$6-$F115+1)/($J115*($J115+1)/2)*$D115))+($K115="custom")*CustCF!DZ115</f>
        <v/>
      </c>
      <c r="EG115" s="87">
        <f>($K115="Bell Curve")*(_xlfn.NORM.DIST(AND(EG$6&gt;=$F115,EG$6&lt;=$H115)*(EG$6-$F115+1),$J115/2,$M115,TRUE)-_xlfn.NORM.DIST(AND(EG$6&gt;=$F115,EG$6&lt;=$H115)*(EF$6-$F115+1),$J115/2,$M115,TRUE))/(1-2*_xlfn.NORM.DIST(0,$J115/2,$M115,TRUE))*$D115+($K115="Steady Growth")*(AND(EG$6&gt;=$F115,EG$6&lt;=$H115)*((EG$6-$F115+1)/($J115*($J115+1)/2)*$D115))+($K115="custom")*CustCF!EA115</f>
        <v/>
      </c>
      <c r="EH115" s="87">
        <f>($K115="Bell Curve")*(_xlfn.NORM.DIST(AND(EH$6&gt;=$F115,EH$6&lt;=$H115)*(EH$6-$F115+1),$J115/2,$M115,TRUE)-_xlfn.NORM.DIST(AND(EH$6&gt;=$F115,EH$6&lt;=$H115)*(EG$6-$F115+1),$J115/2,$M115,TRUE))/(1-2*_xlfn.NORM.DIST(0,$J115/2,$M115,TRUE))*$D115+($K115="Steady Growth")*(AND(EH$6&gt;=$F115,EH$6&lt;=$H115)*((EH$6-$F115+1)/($J115*($J115+1)/2)*$D115))+($K115="custom")*CustCF!EB115</f>
        <v/>
      </c>
      <c r="EI115" s="87">
        <f>($K115="Bell Curve")*(_xlfn.NORM.DIST(AND(EI$6&gt;=$F115,EI$6&lt;=$H115)*(EI$6-$F115+1),$J115/2,$M115,TRUE)-_xlfn.NORM.DIST(AND(EI$6&gt;=$F115,EI$6&lt;=$H115)*(EH$6-$F115+1),$J115/2,$M115,TRUE))/(1-2*_xlfn.NORM.DIST(0,$J115/2,$M115,TRUE))*$D115+($K115="Steady Growth")*(AND(EI$6&gt;=$F115,EI$6&lt;=$H115)*((EI$6-$F115+1)/($J115*($J115+1)/2)*$D115))+($K115="custom")*CustCF!EC115</f>
        <v/>
      </c>
      <c r="EJ115" s="87">
        <f>($K115="Bell Curve")*(_xlfn.NORM.DIST(AND(EJ$6&gt;=$F115,EJ$6&lt;=$H115)*(EJ$6-$F115+1),$J115/2,$M115,TRUE)-_xlfn.NORM.DIST(AND(EJ$6&gt;=$F115,EJ$6&lt;=$H115)*(EI$6-$F115+1),$J115/2,$M115,TRUE))/(1-2*_xlfn.NORM.DIST(0,$J115/2,$M115,TRUE))*$D115+($K115="Steady Growth")*(AND(EJ$6&gt;=$F115,EJ$6&lt;=$H115)*((EJ$6-$F115+1)/($J115*($J115+1)/2)*$D115))+($K115="custom")*CustCF!ED115</f>
        <v/>
      </c>
      <c r="EK115" s="87">
        <f>($K115="Bell Curve")*(_xlfn.NORM.DIST(AND(EK$6&gt;=$F115,EK$6&lt;=$H115)*(EK$6-$F115+1),$J115/2,$M115,TRUE)-_xlfn.NORM.DIST(AND(EK$6&gt;=$F115,EK$6&lt;=$H115)*(EJ$6-$F115+1),$J115/2,$M115,TRUE))/(1-2*_xlfn.NORM.DIST(0,$J115/2,$M115,TRUE))*$D115+($K115="Steady Growth")*(AND(EK$6&gt;=$F115,EK$6&lt;=$H115)*((EK$6-$F115+1)/($J115*($J115+1)/2)*$D115))+($K115="custom")*CustCF!EE115</f>
        <v/>
      </c>
      <c r="EL115" s="87">
        <f>($K115="Bell Curve")*(_xlfn.NORM.DIST(AND(EL$6&gt;=$F115,EL$6&lt;=$H115)*(EL$6-$F115+1),$J115/2,$M115,TRUE)-_xlfn.NORM.DIST(AND(EL$6&gt;=$F115,EL$6&lt;=$H115)*(EK$6-$F115+1),$J115/2,$M115,TRUE))/(1-2*_xlfn.NORM.DIST(0,$J115/2,$M115,TRUE))*$D115+($K115="Steady Growth")*(AND(EL$6&gt;=$F115,EL$6&lt;=$H115)*((EL$6-$F115+1)/($J115*($J115+1)/2)*$D115))+($K115="custom")*CustCF!EF115</f>
        <v/>
      </c>
      <c r="EM115" s="87">
        <f>($K115="Bell Curve")*(_xlfn.NORM.DIST(AND(EM$6&gt;=$F115,EM$6&lt;=$H115)*(EM$6-$F115+1),$J115/2,$M115,TRUE)-_xlfn.NORM.DIST(AND(EM$6&gt;=$F115,EM$6&lt;=$H115)*(EL$6-$F115+1),$J115/2,$M115,TRUE))/(1-2*_xlfn.NORM.DIST(0,$J115/2,$M115,TRUE))*$D115+($K115="Steady Growth")*(AND(EM$6&gt;=$F115,EM$6&lt;=$H115)*((EM$6-$F115+1)/($J115*($J115+1)/2)*$D115))+($K115="custom")*CustCF!EG115</f>
        <v/>
      </c>
      <c r="EN115" s="87">
        <f>($K115="Bell Curve")*(_xlfn.NORM.DIST(AND(EN$6&gt;=$F115,EN$6&lt;=$H115)*(EN$6-$F115+1),$J115/2,$M115,TRUE)-_xlfn.NORM.DIST(AND(EN$6&gt;=$F115,EN$6&lt;=$H115)*(EM$6-$F115+1),$J115/2,$M115,TRUE))/(1-2*_xlfn.NORM.DIST(0,$J115/2,$M115,TRUE))*$D115+($K115="Steady Growth")*(AND(EN$6&gt;=$F115,EN$6&lt;=$H115)*((EN$6-$F115+1)/($J115*($J115+1)/2)*$D115))+($K115="custom")*CustCF!EH115</f>
        <v/>
      </c>
      <c r="EO115" s="87">
        <f>($K115="Bell Curve")*(_xlfn.NORM.DIST(AND(EO$6&gt;=$F115,EO$6&lt;=$H115)*(EO$6-$F115+1),$J115/2,$M115,TRUE)-_xlfn.NORM.DIST(AND(EO$6&gt;=$F115,EO$6&lt;=$H115)*(EN$6-$F115+1),$J115/2,$M115,TRUE))/(1-2*_xlfn.NORM.DIST(0,$J115/2,$M115,TRUE))*$D115+($K115="Steady Growth")*(AND(EO$6&gt;=$F115,EO$6&lt;=$H115)*((EO$6-$F115+1)/($J115*($J115+1)/2)*$D115))+($K115="custom")*CustCF!EI115</f>
        <v/>
      </c>
      <c r="EP115" s="87">
        <f>($K115="Bell Curve")*(_xlfn.NORM.DIST(AND(EP$6&gt;=$F115,EP$6&lt;=$H115)*(EP$6-$F115+1),$J115/2,$M115,TRUE)-_xlfn.NORM.DIST(AND(EP$6&gt;=$F115,EP$6&lt;=$H115)*(EO$6-$F115+1),$J115/2,$M115,TRUE))/(1-2*_xlfn.NORM.DIST(0,$J115/2,$M115,TRUE))*$D115+($K115="Steady Growth")*(AND(EP$6&gt;=$F115,EP$6&lt;=$H115)*((EP$6-$F115+1)/($J115*($J115+1)/2)*$D115))+($K115="custom")*CustCF!EJ115</f>
        <v/>
      </c>
      <c r="EQ115" s="87">
        <f>($K115="Bell Curve")*(_xlfn.NORM.DIST(AND(EQ$6&gt;=$F115,EQ$6&lt;=$H115)*(EQ$6-$F115+1),$J115/2,$M115,TRUE)-_xlfn.NORM.DIST(AND(EQ$6&gt;=$F115,EQ$6&lt;=$H115)*(EP$6-$F115+1),$J115/2,$M115,TRUE))/(1-2*_xlfn.NORM.DIST(0,$J115/2,$M115,TRUE))*$D115+($K115="Steady Growth")*(AND(EQ$6&gt;=$F115,EQ$6&lt;=$H115)*((EQ$6-$F115+1)/($J115*($J115+1)/2)*$D115))+($K115="custom")*CustCF!EK115</f>
        <v/>
      </c>
      <c r="ER115" s="87">
        <f>($K115="Bell Curve")*(_xlfn.NORM.DIST(AND(ER$6&gt;=$F115,ER$6&lt;=$H115)*(ER$6-$F115+1),$J115/2,$M115,TRUE)-_xlfn.NORM.DIST(AND(ER$6&gt;=$F115,ER$6&lt;=$H115)*(EQ$6-$F115+1),$J115/2,$M115,TRUE))/(1-2*_xlfn.NORM.DIST(0,$J115/2,$M115,TRUE))*$D115+($K115="Steady Growth")*(AND(ER$6&gt;=$F115,ER$6&lt;=$H115)*((ER$6-$F115+1)/($J115*($J115+1)/2)*$D115))+($K115="custom")*CustCF!EL115</f>
        <v/>
      </c>
      <c r="ES115" s="87">
        <f>($K115="Bell Curve")*(_xlfn.NORM.DIST(AND(ES$6&gt;=$F115,ES$6&lt;=$H115)*(ES$6-$F115+1),$J115/2,$M115,TRUE)-_xlfn.NORM.DIST(AND(ES$6&gt;=$F115,ES$6&lt;=$H115)*(ER$6-$F115+1),$J115/2,$M115,TRUE))/(1-2*_xlfn.NORM.DIST(0,$J115/2,$M115,TRUE))*$D115+($K115="Steady Growth")*(AND(ES$6&gt;=$F115,ES$6&lt;=$H115)*((ES$6-$F115+1)/($J115*($J115+1)/2)*$D115))+($K115="custom")*CustCF!EM115</f>
        <v/>
      </c>
      <c r="ET115" s="87">
        <f>($K115="Bell Curve")*(_xlfn.NORM.DIST(AND(ET$6&gt;=$F115,ET$6&lt;=$H115)*(ET$6-$F115+1),$J115/2,$M115,TRUE)-_xlfn.NORM.DIST(AND(ET$6&gt;=$F115,ET$6&lt;=$H115)*(ES$6-$F115+1),$J115/2,$M115,TRUE))/(1-2*_xlfn.NORM.DIST(0,$J115/2,$M115,TRUE))*$D115+($K115="Steady Growth")*(AND(ET$6&gt;=$F115,ET$6&lt;=$H115)*((ET$6-$F115+1)/($J115*($J115+1)/2)*$D115))+($K115="custom")*CustCF!EN115</f>
        <v/>
      </c>
      <c r="EU115" s="87">
        <f>($K115="Bell Curve")*(_xlfn.NORM.DIST(AND(EU$6&gt;=$F115,EU$6&lt;=$H115)*(EU$6-$F115+1),$J115/2,$M115,TRUE)-_xlfn.NORM.DIST(AND(EU$6&gt;=$F115,EU$6&lt;=$H115)*(ET$6-$F115+1),$J115/2,$M115,TRUE))/(1-2*_xlfn.NORM.DIST(0,$J115/2,$M115,TRUE))*$D115+($K115="Steady Growth")*(AND(EU$6&gt;=$F115,EU$6&lt;=$H115)*((EU$6-$F115+1)/($J115*($J115+1)/2)*$D115))+($K115="custom")*CustCF!EO115</f>
        <v/>
      </c>
      <c r="EV115" s="87">
        <f>($K115="Bell Curve")*(_xlfn.NORM.DIST(AND(EV$6&gt;=$F115,EV$6&lt;=$H115)*(EV$6-$F115+1),$J115/2,$M115,TRUE)-_xlfn.NORM.DIST(AND(EV$6&gt;=$F115,EV$6&lt;=$H115)*(EU$6-$F115+1),$J115/2,$M115,TRUE))/(1-2*_xlfn.NORM.DIST(0,$J115/2,$M115,TRUE))*$D115+($K115="Steady Growth")*(AND(EV$6&gt;=$F115,EV$6&lt;=$H115)*((EV$6-$F115+1)/($J115*($J115+1)/2)*$D115))+($K115="custom")*CustCF!EP115</f>
        <v/>
      </c>
      <c r="EW115" s="87">
        <f>($K115="Bell Curve")*(_xlfn.NORM.DIST(AND(EW$6&gt;=$F115,EW$6&lt;=$H115)*(EW$6-$F115+1),$J115/2,$M115,TRUE)-_xlfn.NORM.DIST(AND(EW$6&gt;=$F115,EW$6&lt;=$H115)*(EV$6-$F115+1),$J115/2,$M115,TRUE))/(1-2*_xlfn.NORM.DIST(0,$J115/2,$M115,TRUE))*$D115+($K115="Steady Growth")*(AND(EW$6&gt;=$F115,EW$6&lt;=$H115)*((EW$6-$F115+1)/($J115*($J115+1)/2)*$D115))+($K115="custom")*CustCF!EQ115</f>
        <v/>
      </c>
      <c r="EX115" s="87">
        <f>($K115="Bell Curve")*(_xlfn.NORM.DIST(AND(EX$6&gt;=$F115,EX$6&lt;=$H115)*(EX$6-$F115+1),$J115/2,$M115,TRUE)-_xlfn.NORM.DIST(AND(EX$6&gt;=$F115,EX$6&lt;=$H115)*(EW$6-$F115+1),$J115/2,$M115,TRUE))/(1-2*_xlfn.NORM.DIST(0,$J115/2,$M115,TRUE))*$D115+($K115="Steady Growth")*(AND(EX$6&gt;=$F115,EX$6&lt;=$H115)*((EX$6-$F115+1)/($J115*($J115+1)/2)*$D115))+($K115="custom")*CustCF!ER115</f>
        <v/>
      </c>
      <c r="EY115" s="87">
        <f>($K115="Bell Curve")*(_xlfn.NORM.DIST(AND(EY$6&gt;=$F115,EY$6&lt;=$H115)*(EY$6-$F115+1),$J115/2,$M115,TRUE)-_xlfn.NORM.DIST(AND(EY$6&gt;=$F115,EY$6&lt;=$H115)*(EX$6-$F115+1),$J115/2,$M115,TRUE))/(1-2*_xlfn.NORM.DIST(0,$J115/2,$M115,TRUE))*$D115+($K115="Steady Growth")*(AND(EY$6&gt;=$F115,EY$6&lt;=$H115)*((EY$6-$F115+1)/($J115*($J115+1)/2)*$D115))+($K115="custom")*CustCF!ES115</f>
        <v/>
      </c>
      <c r="EZ115" s="87">
        <f>($K115="Bell Curve")*(_xlfn.NORM.DIST(AND(EZ$6&gt;=$F115,EZ$6&lt;=$H115)*(EZ$6-$F115+1),$J115/2,$M115,TRUE)-_xlfn.NORM.DIST(AND(EZ$6&gt;=$F115,EZ$6&lt;=$H115)*(EY$6-$F115+1),$J115/2,$M115,TRUE))/(1-2*_xlfn.NORM.DIST(0,$J115/2,$M115,TRUE))*$D115+($K115="Steady Growth")*(AND(EZ$6&gt;=$F115,EZ$6&lt;=$H115)*((EZ$6-$F115+1)/($J115*($J115+1)/2)*$D115))+($K115="custom")*CustCF!ET115</f>
        <v/>
      </c>
      <c r="FA115" s="87">
        <f>($K115="Bell Curve")*(_xlfn.NORM.DIST(AND(FA$6&gt;=$F115,FA$6&lt;=$H115)*(FA$6-$F115+1),$J115/2,$M115,TRUE)-_xlfn.NORM.DIST(AND(FA$6&gt;=$F115,FA$6&lt;=$H115)*(EZ$6-$F115+1),$J115/2,$M115,TRUE))/(1-2*_xlfn.NORM.DIST(0,$J115/2,$M115,TRUE))*$D115+($K115="Steady Growth")*(AND(FA$6&gt;=$F115,FA$6&lt;=$H115)*((FA$6-$F115+1)/($J115*($J115+1)/2)*$D115))+($K115="custom")*CustCF!EU115</f>
        <v/>
      </c>
      <c r="FB115" s="87">
        <f>($K115="Bell Curve")*(_xlfn.NORM.DIST(AND(FB$6&gt;=$F115,FB$6&lt;=$H115)*(FB$6-$F115+1),$J115/2,$M115,TRUE)-_xlfn.NORM.DIST(AND(FB$6&gt;=$F115,FB$6&lt;=$H115)*(FA$6-$F115+1),$J115/2,$M115,TRUE))/(1-2*_xlfn.NORM.DIST(0,$J115/2,$M115,TRUE))*$D115+($K115="Steady Growth")*(AND(FB$6&gt;=$F115,FB$6&lt;=$H115)*((FB$6-$F115+1)/($J115*($J115+1)/2)*$D115))+($K115="custom")*CustCF!EV115</f>
        <v/>
      </c>
      <c r="FC115" s="87">
        <f>($K115="Bell Curve")*(_xlfn.NORM.DIST(AND(FC$6&gt;=$F115,FC$6&lt;=$H115)*(FC$6-$F115+1),$J115/2,$M115,TRUE)-_xlfn.NORM.DIST(AND(FC$6&gt;=$F115,FC$6&lt;=$H115)*(FB$6-$F115+1),$J115/2,$M115,TRUE))/(1-2*_xlfn.NORM.DIST(0,$J115/2,$M115,TRUE))*$D115+($K115="Steady Growth")*(AND(FC$6&gt;=$F115,FC$6&lt;=$H115)*((FC$6-$F115+1)/($J115*($J115+1)/2)*$D115))+($K115="custom")*CustCF!EW115</f>
        <v/>
      </c>
      <c r="FD115" s="87">
        <f>($K115="Bell Curve")*(_xlfn.NORM.DIST(AND(FD$6&gt;=$F115,FD$6&lt;=$H115)*(FD$6-$F115+1),$J115/2,$M115,TRUE)-_xlfn.NORM.DIST(AND(FD$6&gt;=$F115,FD$6&lt;=$H115)*(FC$6-$F115+1),$J115/2,$M115,TRUE))/(1-2*_xlfn.NORM.DIST(0,$J115/2,$M115,TRUE))*$D115+($K115="Steady Growth")*(AND(FD$6&gt;=$F115,FD$6&lt;=$H115)*((FD$6-$F115+1)/($J115*($J115+1)/2)*$D115))+($K115="custom")*CustCF!EX115</f>
        <v/>
      </c>
      <c r="FE115" s="87">
        <f>($K115="Bell Curve")*(_xlfn.NORM.DIST(AND(FE$6&gt;=$F115,FE$6&lt;=$H115)*(FE$6-$F115+1),$J115/2,$M115,TRUE)-_xlfn.NORM.DIST(AND(FE$6&gt;=$F115,FE$6&lt;=$H115)*(FD$6-$F115+1),$J115/2,$M115,TRUE))/(1-2*_xlfn.NORM.DIST(0,$J115/2,$M115,TRUE))*$D115+($K115="Steady Growth")*(AND(FE$6&gt;=$F115,FE$6&lt;=$H115)*((FE$6-$F115+1)/($J115*($J115+1)/2)*$D115))+($K115="custom")*CustCF!EY115</f>
        <v/>
      </c>
      <c r="FF115" s="87">
        <f>($K115="Bell Curve")*(_xlfn.NORM.DIST(AND(FF$6&gt;=$F115,FF$6&lt;=$H115)*(FF$6-$F115+1),$J115/2,$M115,TRUE)-_xlfn.NORM.DIST(AND(FF$6&gt;=$F115,FF$6&lt;=$H115)*(FE$6-$F115+1),$J115/2,$M115,TRUE))/(1-2*_xlfn.NORM.DIST(0,$J115/2,$M115,TRUE))*$D115+($K115="Steady Growth")*(AND(FF$6&gt;=$F115,FF$6&lt;=$H115)*((FF$6-$F115+1)/($J115*($J115+1)/2)*$D115))+($K115="custom")*CustCF!EZ115</f>
        <v/>
      </c>
      <c r="FG115" s="87">
        <f>($K115="Bell Curve")*(_xlfn.NORM.DIST(AND(FG$6&gt;=$F115,FG$6&lt;=$H115)*(FG$6-$F115+1),$J115/2,$M115,TRUE)-_xlfn.NORM.DIST(AND(FG$6&gt;=$F115,FG$6&lt;=$H115)*(FF$6-$F115+1),$J115/2,$M115,TRUE))/(1-2*_xlfn.NORM.DIST(0,$J115/2,$M115,TRUE))*$D115+($K115="Steady Growth")*(AND(FG$6&gt;=$F115,FG$6&lt;=$H115)*((FG$6-$F115+1)/($J115*($J115+1)/2)*$D115))+($K115="custom")*CustCF!FA115</f>
        <v/>
      </c>
      <c r="FH115" s="87">
        <f>($K115="Bell Curve")*(_xlfn.NORM.DIST(AND(FH$6&gt;=$F115,FH$6&lt;=$H115)*(FH$6-$F115+1),$J115/2,$M115,TRUE)-_xlfn.NORM.DIST(AND(FH$6&gt;=$F115,FH$6&lt;=$H115)*(FG$6-$F115+1),$J115/2,$M115,TRUE))/(1-2*_xlfn.NORM.DIST(0,$J115/2,$M115,TRUE))*$D115+($K115="Steady Growth")*(AND(FH$6&gt;=$F115,FH$6&lt;=$H115)*((FH$6-$F115+1)/($J115*($J115+1)/2)*$D115))+($K115="custom")*CustCF!FB115</f>
        <v/>
      </c>
      <c r="FI115" s="87">
        <f>($K115="Bell Curve")*(_xlfn.NORM.DIST(AND(FI$6&gt;=$F115,FI$6&lt;=$H115)*(FI$6-$F115+1),$J115/2,$M115,TRUE)-_xlfn.NORM.DIST(AND(FI$6&gt;=$F115,FI$6&lt;=$H115)*(FH$6-$F115+1),$J115/2,$M115,TRUE))/(1-2*_xlfn.NORM.DIST(0,$J115/2,$M115,TRUE))*$D115+($K115="Steady Growth")*(AND(FI$6&gt;=$F115,FI$6&lt;=$H115)*((FI$6-$F115+1)/($J115*($J115+1)/2)*$D115))+($K115="custom")*CustCF!FC115</f>
        <v/>
      </c>
      <c r="FJ115" s="87">
        <f>($K115="Bell Curve")*(_xlfn.NORM.DIST(AND(FJ$6&gt;=$F115,FJ$6&lt;=$H115)*(FJ$6-$F115+1),$J115/2,$M115,TRUE)-_xlfn.NORM.DIST(AND(FJ$6&gt;=$F115,FJ$6&lt;=$H115)*(FI$6-$F115+1),$J115/2,$M115,TRUE))/(1-2*_xlfn.NORM.DIST(0,$J115/2,$M115,TRUE))*$D115+($K115="Steady Growth")*(AND(FJ$6&gt;=$F115,FJ$6&lt;=$H115)*((FJ$6-$F115+1)/($J115*($J115+1)/2)*$D115))+($K115="custom")*CustCF!FD115</f>
        <v/>
      </c>
      <c r="FK115" s="87">
        <f>($K115="Bell Curve")*(_xlfn.NORM.DIST(AND(FK$6&gt;=$F115,FK$6&lt;=$H115)*(FK$6-$F115+1),$J115/2,$M115,TRUE)-_xlfn.NORM.DIST(AND(FK$6&gt;=$F115,FK$6&lt;=$H115)*(FJ$6-$F115+1),$J115/2,$M115,TRUE))/(1-2*_xlfn.NORM.DIST(0,$J115/2,$M115,TRUE))*$D115+($K115="Steady Growth")*(AND(FK$6&gt;=$F115,FK$6&lt;=$H115)*((FK$6-$F115+1)/($J115*($J115+1)/2)*$D115))+($K115="custom")*CustCF!FE115</f>
        <v/>
      </c>
      <c r="FL115" s="87">
        <f>($K115="Bell Curve")*(_xlfn.NORM.DIST(AND(FL$6&gt;=$F115,FL$6&lt;=$H115)*(FL$6-$F115+1),$J115/2,$M115,TRUE)-_xlfn.NORM.DIST(AND(FL$6&gt;=$F115,FL$6&lt;=$H115)*(FK$6-$F115+1),$J115/2,$M115,TRUE))/(1-2*_xlfn.NORM.DIST(0,$J115/2,$M115,TRUE))*$D115+($K115="Steady Growth")*(AND(FL$6&gt;=$F115,FL$6&lt;=$H115)*((FL$6-$F115+1)/($J115*($J115+1)/2)*$D115))+($K115="custom")*CustCF!FF115</f>
        <v/>
      </c>
      <c r="FM115" s="87">
        <f>($K115="Bell Curve")*(_xlfn.NORM.DIST(AND(FM$6&gt;=$F115,FM$6&lt;=$H115)*(FM$6-$F115+1),$J115/2,$M115,TRUE)-_xlfn.NORM.DIST(AND(FM$6&gt;=$F115,FM$6&lt;=$H115)*(FL$6-$F115+1),$J115/2,$M115,TRUE))/(1-2*_xlfn.NORM.DIST(0,$J115/2,$M115,TRUE))*$D115+($K115="Steady Growth")*(AND(FM$6&gt;=$F115,FM$6&lt;=$H115)*((FM$6-$F115+1)/($J115*($J115+1)/2)*$D115))+($K115="custom")*CustCF!FG115</f>
        <v/>
      </c>
      <c r="FN115" s="87">
        <f>($K115="Bell Curve")*(_xlfn.NORM.DIST(AND(FN$6&gt;=$F115,FN$6&lt;=$H115)*(FN$6-$F115+1),$J115/2,$M115,TRUE)-_xlfn.NORM.DIST(AND(FN$6&gt;=$F115,FN$6&lt;=$H115)*(FM$6-$F115+1),$J115/2,$M115,TRUE))/(1-2*_xlfn.NORM.DIST(0,$J115/2,$M115,TRUE))*$D115+($K115="Steady Growth")*(AND(FN$6&gt;=$F115,FN$6&lt;=$H115)*((FN$6-$F115+1)/($J115*($J115+1)/2)*$D115))+($K115="custom")*CustCF!FH115</f>
        <v/>
      </c>
      <c r="FO115" s="87">
        <f>($K115="Bell Curve")*(_xlfn.NORM.DIST(AND(FO$6&gt;=$F115,FO$6&lt;=$H115)*(FO$6-$F115+1),$J115/2,$M115,TRUE)-_xlfn.NORM.DIST(AND(FO$6&gt;=$F115,FO$6&lt;=$H115)*(FN$6-$F115+1),$J115/2,$M115,TRUE))/(1-2*_xlfn.NORM.DIST(0,$J115/2,$M115,TRUE))*$D115+($K115="Steady Growth")*(AND(FO$6&gt;=$F115,FO$6&lt;=$H115)*((FO$6-$F115+1)/($J115*($J115+1)/2)*$D115))+($K115="custom")*CustCF!FI115</f>
        <v/>
      </c>
      <c r="FP115" s="87">
        <f>($K115="Bell Curve")*(_xlfn.NORM.DIST(AND(FP$6&gt;=$F115,FP$6&lt;=$H115)*(FP$6-$F115+1),$J115/2,$M115,TRUE)-_xlfn.NORM.DIST(AND(FP$6&gt;=$F115,FP$6&lt;=$H115)*(FO$6-$F115+1),$J115/2,$M115,TRUE))/(1-2*_xlfn.NORM.DIST(0,$J115/2,$M115,TRUE))*$D115+($K115="Steady Growth")*(AND(FP$6&gt;=$F115,FP$6&lt;=$H115)*((FP$6-$F115+1)/($J115*($J115+1)/2)*$D115))+($K115="custom")*CustCF!FJ115</f>
        <v/>
      </c>
      <c r="FQ115" s="87">
        <f>($K115="Bell Curve")*(_xlfn.NORM.DIST(AND(FQ$6&gt;=$F115,FQ$6&lt;=$H115)*(FQ$6-$F115+1),$J115/2,$M115,TRUE)-_xlfn.NORM.DIST(AND(FQ$6&gt;=$F115,FQ$6&lt;=$H115)*(FP$6-$F115+1),$J115/2,$M115,TRUE))/(1-2*_xlfn.NORM.DIST(0,$J115/2,$M115,TRUE))*$D115+($K115="Steady Growth")*(AND(FQ$6&gt;=$F115,FQ$6&lt;=$H115)*((FQ$6-$F115+1)/($J115*($J115+1)/2)*$D115))+($K115="custom")*CustCF!FK115</f>
        <v/>
      </c>
      <c r="FR115" s="87">
        <f>($K115="Bell Curve")*(_xlfn.NORM.DIST(AND(FR$6&gt;=$F115,FR$6&lt;=$H115)*(FR$6-$F115+1),$J115/2,$M115,TRUE)-_xlfn.NORM.DIST(AND(FR$6&gt;=$F115,FR$6&lt;=$H115)*(FQ$6-$F115+1),$J115/2,$M115,TRUE))/(1-2*_xlfn.NORM.DIST(0,$J115/2,$M115,TRUE))*$D115+($K115="Steady Growth")*(AND(FR$6&gt;=$F115,FR$6&lt;=$H115)*((FR$6-$F115+1)/($J115*($J115+1)/2)*$D115))+($K115="custom")*CustCF!FL115</f>
        <v/>
      </c>
      <c r="FS115" s="87">
        <f>($K115="Bell Curve")*(_xlfn.NORM.DIST(AND(FS$6&gt;=$F115,FS$6&lt;=$H115)*(FS$6-$F115+1),$J115/2,$M115,TRUE)-_xlfn.NORM.DIST(AND(FS$6&gt;=$F115,FS$6&lt;=$H115)*(FR$6-$F115+1),$J115/2,$M115,TRUE))/(1-2*_xlfn.NORM.DIST(0,$J115/2,$M115,TRUE))*$D115+($K115="Steady Growth")*(AND(FS$6&gt;=$F115,FS$6&lt;=$H115)*((FS$6-$F115+1)/($J115*($J115+1)/2)*$D115))+($K115="custom")*CustCF!FM115</f>
        <v/>
      </c>
      <c r="FT115" s="87">
        <f>($K115="Bell Curve")*(_xlfn.NORM.DIST(AND(FT$6&gt;=$F115,FT$6&lt;=$H115)*(FT$6-$F115+1),$J115/2,$M115,TRUE)-_xlfn.NORM.DIST(AND(FT$6&gt;=$F115,FT$6&lt;=$H115)*(FS$6-$F115+1),$J115/2,$M115,TRUE))/(1-2*_xlfn.NORM.DIST(0,$J115/2,$M115,TRUE))*$D115+($K115="Steady Growth")*(AND(FT$6&gt;=$F115,FT$6&lt;=$H115)*((FT$6-$F115+1)/($J115*($J115+1)/2)*$D115))+($K115="custom")*CustCF!FN115</f>
        <v/>
      </c>
      <c r="FU115" s="87">
        <f>($K115="Bell Curve")*(_xlfn.NORM.DIST(AND(FU$6&gt;=$F115,FU$6&lt;=$H115)*(FU$6-$F115+1),$J115/2,$M115,TRUE)-_xlfn.NORM.DIST(AND(FU$6&gt;=$F115,FU$6&lt;=$H115)*(FT$6-$F115+1),$J115/2,$M115,TRUE))/(1-2*_xlfn.NORM.DIST(0,$J115/2,$M115,TRUE))*$D115+($K115="Steady Growth")*(AND(FU$6&gt;=$F115,FU$6&lt;=$H115)*((FU$6-$F115+1)/($J115*($J115+1)/2)*$D115))+($K115="custom")*CustCF!FO115</f>
        <v/>
      </c>
      <c r="FV115" s="87">
        <f>($K115="Bell Curve")*(_xlfn.NORM.DIST(AND(FV$6&gt;=$F115,FV$6&lt;=$H115)*(FV$6-$F115+1),$J115/2,$M115,TRUE)-_xlfn.NORM.DIST(AND(FV$6&gt;=$F115,FV$6&lt;=$H115)*(FU$6-$F115+1),$J115/2,$M115,TRUE))/(1-2*_xlfn.NORM.DIST(0,$J115/2,$M115,TRUE))*$D115+($K115="Steady Growth")*(AND(FV$6&gt;=$F115,FV$6&lt;=$H115)*((FV$6-$F115+1)/($J115*($J115+1)/2)*$D115))+($K115="custom")*CustCF!FP115</f>
        <v/>
      </c>
      <c r="FW115" s="87">
        <f>($K115="Bell Curve")*(_xlfn.NORM.DIST(AND(FW$6&gt;=$F115,FW$6&lt;=$H115)*(FW$6-$F115+1),$J115/2,$M115,TRUE)-_xlfn.NORM.DIST(AND(FW$6&gt;=$F115,FW$6&lt;=$H115)*(FV$6-$F115+1),$J115/2,$M115,TRUE))/(1-2*_xlfn.NORM.DIST(0,$J115/2,$M115,TRUE))*$D115+($K115="Steady Growth")*(AND(FW$6&gt;=$F115,FW$6&lt;=$H115)*((FW$6-$F115+1)/($J115*($J115+1)/2)*$D115))+($K115="custom")*CustCF!FQ115</f>
        <v/>
      </c>
      <c r="FX115" s="87">
        <f>($K115="Bell Curve")*(_xlfn.NORM.DIST(AND(FX$6&gt;=$F115,FX$6&lt;=$H115)*(FX$6-$F115+1),$J115/2,$M115,TRUE)-_xlfn.NORM.DIST(AND(FX$6&gt;=$F115,FX$6&lt;=$H115)*(FW$6-$F115+1),$J115/2,$M115,TRUE))/(1-2*_xlfn.NORM.DIST(0,$J115/2,$M115,TRUE))*$D115+($K115="Steady Growth")*(AND(FX$6&gt;=$F115,FX$6&lt;=$H115)*((FX$6-$F115+1)/($J115*($J115+1)/2)*$D115))+($K115="custom")*CustCF!FR115</f>
        <v/>
      </c>
      <c r="FY115" s="87">
        <f>($K115="Bell Curve")*(_xlfn.NORM.DIST(AND(FY$6&gt;=$F115,FY$6&lt;=$H115)*(FY$6-$F115+1),$J115/2,$M115,TRUE)-_xlfn.NORM.DIST(AND(FY$6&gt;=$F115,FY$6&lt;=$H115)*(FX$6-$F115+1),$J115/2,$M115,TRUE))/(1-2*_xlfn.NORM.DIST(0,$J115/2,$M115,TRUE))*$D115+($K115="Steady Growth")*(AND(FY$6&gt;=$F115,FY$6&lt;=$H115)*((FY$6-$F115+1)/($J115*($J115+1)/2)*$D115))+($K115="custom")*CustCF!FS115</f>
        <v/>
      </c>
      <c r="FZ115" s="87">
        <f>($K115="Bell Curve")*(_xlfn.NORM.DIST(AND(FZ$6&gt;=$F115,FZ$6&lt;=$H115)*(FZ$6-$F115+1),$J115/2,$M115,TRUE)-_xlfn.NORM.DIST(AND(FZ$6&gt;=$F115,FZ$6&lt;=$H115)*(FY$6-$F115+1),$J115/2,$M115,TRUE))/(1-2*_xlfn.NORM.DIST(0,$J115/2,$M115,TRUE))*$D115+($K115="Steady Growth")*(AND(FZ$6&gt;=$F115,FZ$6&lt;=$H115)*((FZ$6-$F115+1)/($J115*($J115+1)/2)*$D115))+($K115="custom")*CustCF!FT115</f>
        <v/>
      </c>
      <c r="GA115" s="87">
        <f>($K115="Bell Curve")*(_xlfn.NORM.DIST(AND(GA$6&gt;=$F115,GA$6&lt;=$H115)*(GA$6-$F115+1),$J115/2,$M115,TRUE)-_xlfn.NORM.DIST(AND(GA$6&gt;=$F115,GA$6&lt;=$H115)*(FZ$6-$F115+1),$J115/2,$M115,TRUE))/(1-2*_xlfn.NORM.DIST(0,$J115/2,$M115,TRUE))*$D115+($K115="Steady Growth")*(AND(GA$6&gt;=$F115,GA$6&lt;=$H115)*((GA$6-$F115+1)/($J115*($J115+1)/2)*$D115))+($K115="custom")*CustCF!FU115</f>
        <v/>
      </c>
      <c r="GB115" s="87">
        <f>($K115="Bell Curve")*(_xlfn.NORM.DIST(AND(GB$6&gt;=$F115,GB$6&lt;=$H115)*(GB$6-$F115+1),$J115/2,$M115,TRUE)-_xlfn.NORM.DIST(AND(GB$6&gt;=$F115,GB$6&lt;=$H115)*(GA$6-$F115+1),$J115/2,$M115,TRUE))/(1-2*_xlfn.NORM.DIST(0,$J115/2,$M115,TRUE))*$D115+($K115="Steady Growth")*(AND(GB$6&gt;=$F115,GB$6&lt;=$H115)*((GB$6-$F115+1)/($J115*($J115+1)/2)*$D115))+($K115="custom")*CustCF!FV115</f>
        <v/>
      </c>
      <c r="GC115" s="87">
        <f>($K115="Bell Curve")*(_xlfn.NORM.DIST(AND(GC$6&gt;=$F115,GC$6&lt;=$H115)*(GC$6-$F115+1),$J115/2,$M115,TRUE)-_xlfn.NORM.DIST(AND(GC$6&gt;=$F115,GC$6&lt;=$H115)*(GB$6-$F115+1),$J115/2,$M115,TRUE))/(1-2*_xlfn.NORM.DIST(0,$J115/2,$M115,TRUE))*$D115+($K115="Steady Growth")*(AND(GC$6&gt;=$F115,GC$6&lt;=$H115)*((GC$6-$F115+1)/($J115*($J115+1)/2)*$D115))+($K115="custom")*CustCF!FW115</f>
        <v/>
      </c>
      <c r="GD115" s="87">
        <f>($K115="Bell Curve")*(_xlfn.NORM.DIST(AND(GD$6&gt;=$F115,GD$6&lt;=$H115)*(GD$6-$F115+1),$J115/2,$M115,TRUE)-_xlfn.NORM.DIST(AND(GD$6&gt;=$F115,GD$6&lt;=$H115)*(GC$6-$F115+1),$J115/2,$M115,TRUE))/(1-2*_xlfn.NORM.DIST(0,$J115/2,$M115,TRUE))*$D115+($K115="Steady Growth")*(AND(GD$6&gt;=$F115,GD$6&lt;=$H115)*((GD$6-$F115+1)/($J115*($J115+1)/2)*$D115))+($K115="custom")*CustCF!FX115</f>
        <v/>
      </c>
      <c r="GE115" s="87">
        <f>($K115="Bell Curve")*(_xlfn.NORM.DIST(AND(GE$6&gt;=$F115,GE$6&lt;=$H115)*(GE$6-$F115+1),$J115/2,$M115,TRUE)-_xlfn.NORM.DIST(AND(GE$6&gt;=$F115,GE$6&lt;=$H115)*(GD$6-$F115+1),$J115/2,$M115,TRUE))/(1-2*_xlfn.NORM.DIST(0,$J115/2,$M115,TRUE))*$D115+($K115="Steady Growth")*(AND(GE$6&gt;=$F115,GE$6&lt;=$H115)*((GE$6-$F115+1)/($J115*($J115+1)/2)*$D115))+($K115="custom")*CustCF!FY115</f>
        <v/>
      </c>
      <c r="GF115" s="87">
        <f>($K115="Bell Curve")*(_xlfn.NORM.DIST(AND(GF$6&gt;=$F115,GF$6&lt;=$H115)*(GF$6-$F115+1),$J115/2,$M115,TRUE)-_xlfn.NORM.DIST(AND(GF$6&gt;=$F115,GF$6&lt;=$H115)*(GE$6-$F115+1),$J115/2,$M115,TRUE))/(1-2*_xlfn.NORM.DIST(0,$J115/2,$M115,TRUE))*$D115+($K115="Steady Growth")*(AND(GF$6&gt;=$F115,GF$6&lt;=$H115)*((GF$6-$F115+1)/($J115*($J115+1)/2)*$D115))+($K115="custom")*CustCF!FZ115</f>
        <v/>
      </c>
      <c r="GG115" s="87">
        <f>($K115="Bell Curve")*(_xlfn.NORM.DIST(AND(GG$6&gt;=$F115,GG$6&lt;=$H115)*(GG$6-$F115+1),$J115/2,$M115,TRUE)-_xlfn.NORM.DIST(AND(GG$6&gt;=$F115,GG$6&lt;=$H115)*(GF$6-$F115+1),$J115/2,$M115,TRUE))/(1-2*_xlfn.NORM.DIST(0,$J115/2,$M115,TRUE))*$D115+($K115="Steady Growth")*(AND(GG$6&gt;=$F115,GG$6&lt;=$H115)*((GG$6-$F115+1)/($J115*($J115+1)/2)*$D115))+($K115="custom")*CustCF!GA115</f>
        <v/>
      </c>
      <c r="GH115" s="87">
        <f>($K115="Bell Curve")*(_xlfn.NORM.DIST(AND(GH$6&gt;=$F115,GH$6&lt;=$H115)*(GH$6-$F115+1),$J115/2,$M115,TRUE)-_xlfn.NORM.DIST(AND(GH$6&gt;=$F115,GH$6&lt;=$H115)*(GG$6-$F115+1),$J115/2,$M115,TRUE))/(1-2*_xlfn.NORM.DIST(0,$J115/2,$M115,TRUE))*$D115+($K115="Steady Growth")*(AND(GH$6&gt;=$F115,GH$6&lt;=$H115)*((GH$6-$F115+1)/($J115*($J115+1)/2)*$D115))+($K115="custom")*CustCF!GB115</f>
        <v/>
      </c>
      <c r="GI115" s="87">
        <f>($K115="Bell Curve")*(_xlfn.NORM.DIST(AND(GI$6&gt;=$F115,GI$6&lt;=$H115)*(GI$6-$F115+1),$J115/2,$M115,TRUE)-_xlfn.NORM.DIST(AND(GI$6&gt;=$F115,GI$6&lt;=$H115)*(GH$6-$F115+1),$J115/2,$M115,TRUE))/(1-2*_xlfn.NORM.DIST(0,$J115/2,$M115,TRUE))*$D115+($K115="Steady Growth")*(AND(GI$6&gt;=$F115,GI$6&lt;=$H115)*((GI$6-$F115+1)/($J115*($J115+1)/2)*$D115))+($K115="custom")*CustCF!GC115</f>
        <v/>
      </c>
      <c r="GJ115" s="87">
        <f>($K115="Bell Curve")*(_xlfn.NORM.DIST(AND(GJ$6&gt;=$F115,GJ$6&lt;=$H115)*(GJ$6-$F115+1),$J115/2,$M115,TRUE)-_xlfn.NORM.DIST(AND(GJ$6&gt;=$F115,GJ$6&lt;=$H115)*(GI$6-$F115+1),$J115/2,$M115,TRUE))/(1-2*_xlfn.NORM.DIST(0,$J115/2,$M115,TRUE))*$D115+($K115="Steady Growth")*(AND(GJ$6&gt;=$F115,GJ$6&lt;=$H115)*((GJ$6-$F115+1)/($J115*($J115+1)/2)*$D115))+($K115="custom")*CustCF!GD115</f>
        <v/>
      </c>
      <c r="GK115" s="87">
        <f>($K115="Bell Curve")*(_xlfn.NORM.DIST(AND(GK$6&gt;=$F115,GK$6&lt;=$H115)*(GK$6-$F115+1),$J115/2,$M115,TRUE)-_xlfn.NORM.DIST(AND(GK$6&gt;=$F115,GK$6&lt;=$H115)*(GJ$6-$F115+1),$J115/2,$M115,TRUE))/(1-2*_xlfn.NORM.DIST(0,$J115/2,$M115,TRUE))*$D115+($K115="Steady Growth")*(AND(GK$6&gt;=$F115,GK$6&lt;=$H115)*((GK$6-$F115+1)/($J115*($J115+1)/2)*$D115))+($K115="custom")*CustCF!GE115</f>
        <v/>
      </c>
      <c r="GL115" s="87">
        <f>($K115="Bell Curve")*(_xlfn.NORM.DIST(AND(GL$6&gt;=$F115,GL$6&lt;=$H115)*(GL$6-$F115+1),$J115/2,$M115,TRUE)-_xlfn.NORM.DIST(AND(GL$6&gt;=$F115,GL$6&lt;=$H115)*(GK$6-$F115+1),$J115/2,$M115,TRUE))/(1-2*_xlfn.NORM.DIST(0,$J115/2,$M115,TRUE))*$D115+($K115="Steady Growth")*(AND(GL$6&gt;=$F115,GL$6&lt;=$H115)*((GL$6-$F115+1)/($J115*($J115+1)/2)*$D115))+($K115="custom")*CustCF!GF115</f>
        <v/>
      </c>
      <c r="GM115" s="87">
        <f>($K115="Bell Curve")*(_xlfn.NORM.DIST(AND(GM$6&gt;=$F115,GM$6&lt;=$H115)*(GM$6-$F115+1),$J115/2,$M115,TRUE)-_xlfn.NORM.DIST(AND(GM$6&gt;=$F115,GM$6&lt;=$H115)*(GL$6-$F115+1),$J115/2,$M115,TRUE))/(1-2*_xlfn.NORM.DIST(0,$J115/2,$M115,TRUE))*$D115+($K115="Steady Growth")*(AND(GM$6&gt;=$F115,GM$6&lt;=$H115)*((GM$6-$F115+1)/($J115*($J115+1)/2)*$D115))+($K115="custom")*CustCF!GG115</f>
        <v/>
      </c>
      <c r="GN115" s="257">
        <f>($K115="Bell Curve")*(_xlfn.NORM.DIST(AND(GN$6&gt;=$F115,GN$6&lt;=$H115)*(GN$6-$F115+1),$J115/2,$M115,TRUE)-_xlfn.NORM.DIST(AND(GN$6&gt;=$F115,GN$6&lt;=$H115)*(GM$6-$F115+1),$J115/2,$M115,TRUE))/(1-2*_xlfn.NORM.DIST(0,$J115/2,$M115,TRUE))*$D115+($K115="Steady Growth")*(AND(GN$6&gt;=$F115,GN$6&lt;=$H115)*((GN$6-$F115+1)/($J115*($J115+1)/2)*$D115))+($K115="custom")*CustCF!GH115</f>
        <v/>
      </c>
      <c r="GO115" s="1" t="n"/>
      <c r="GP115" s="63" t="n"/>
    </row>
    <row r="116" hidden="1" outlineLevel="1">
      <c r="A116" s="1" t="n"/>
      <c r="B116" s="1" t="n"/>
      <c r="C116" s="251">
        <f>Budget!AB27</f>
        <v/>
      </c>
      <c r="D116" s="14">
        <f>Budget!AC27</f>
        <v/>
      </c>
      <c r="E116" s="14">
        <f>IF(D116&lt;&gt;0,F116,"")</f>
        <v/>
      </c>
      <c r="F116" s="252" t="n">
        <v>0</v>
      </c>
      <c r="G116" s="921">
        <f>IF(L116="custom",CustCF!F116,INDEX($P$8:$GN$8,MATCH(F116,$P$6:$GN$6,0)))</f>
        <v/>
      </c>
      <c r="H116" s="252" t="n">
        <v>0</v>
      </c>
      <c r="I116" s="921">
        <f>IF(L116="custom",CustCF!G116,INDEX($P$8:$GN$8,MATCH(H116,$P$6:$GN$6,0)))</f>
        <v/>
      </c>
      <c r="J116" s="249">
        <f>H116-F116+1</f>
        <v/>
      </c>
      <c r="K116" s="254" t="inlineStr">
        <is>
          <t>Bell Curve</t>
        </is>
      </c>
      <c r="L116" s="255" t="inlineStr">
        <is>
          <t>Flat (9)</t>
        </is>
      </c>
      <c r="M116" s="256">
        <f>INDEX($D$261:$D$266,MATCH(L116,$C$261:$C$266,0))</f>
        <v/>
      </c>
      <c r="N116" s="13">
        <f>SUM(P116:GN116)</f>
        <v/>
      </c>
      <c r="O116" s="14" t="n"/>
      <c r="P116" s="87">
        <f>($K116="Bell Curve")*(_xlfn.NORM.DIST(AND(P$6&gt;=$F116,P$6&lt;=$H116)*(P$6-$F116+1),$J116/2,$M116,TRUE)-_xlfn.NORM.DIST(AND(P$6&gt;=$F116,P$6&lt;=$H116)*(O$6-$F116+1),$J116/2,$M116,TRUE))/(1-2*_xlfn.NORM.DIST(0,$J116/2,$M116,TRUE))*$D116+($K116="Steady Growth")*(AND(P$6&gt;=$F116,P$6&lt;=$H116)*((P$6-$F116+1)/($J116*($J116+1)/2)*$D116))+($K116="custom")*CustCF!J116</f>
        <v/>
      </c>
      <c r="Q116" s="87">
        <f>($K116="Bell Curve")*(_xlfn.NORM.DIST(AND(Q$6&gt;=$F116,Q$6&lt;=$H116)*(Q$6-$F116+1),$J116/2,$M116,TRUE)-_xlfn.NORM.DIST(AND(Q$6&gt;=$F116,Q$6&lt;=$H116)*(P$6-$F116+1),$J116/2,$M116,TRUE))/(1-2*_xlfn.NORM.DIST(0,$J116/2,$M116,TRUE))*$D116+($K116="Steady Growth")*(AND(Q$6&gt;=$F116,Q$6&lt;=$H116)*((Q$6-$F116+1)/($J116*($J116+1)/2)*$D116))+($K116="custom")*CustCF!K116</f>
        <v/>
      </c>
      <c r="R116" s="87">
        <f>($K116="Bell Curve")*(_xlfn.NORM.DIST(AND(R$6&gt;=$F116,R$6&lt;=$H116)*(R$6-$F116+1),$J116/2,$M116,TRUE)-_xlfn.NORM.DIST(AND(R$6&gt;=$F116,R$6&lt;=$H116)*(Q$6-$F116+1),$J116/2,$M116,TRUE))/(1-2*_xlfn.NORM.DIST(0,$J116/2,$M116,TRUE))*$D116+($K116="Steady Growth")*(AND(R$6&gt;=$F116,R$6&lt;=$H116)*((R$6-$F116+1)/($J116*($J116+1)/2)*$D116))+($K116="custom")*CustCF!L116</f>
        <v/>
      </c>
      <c r="S116" s="87">
        <f>($K116="Bell Curve")*(_xlfn.NORM.DIST(AND(S$6&gt;=$F116,S$6&lt;=$H116)*(S$6-$F116+1),$J116/2,$M116,TRUE)-_xlfn.NORM.DIST(AND(S$6&gt;=$F116,S$6&lt;=$H116)*(R$6-$F116+1),$J116/2,$M116,TRUE))/(1-2*_xlfn.NORM.DIST(0,$J116/2,$M116,TRUE))*$D116+($K116="Steady Growth")*(AND(S$6&gt;=$F116,S$6&lt;=$H116)*((S$6-$F116+1)/($J116*($J116+1)/2)*$D116))+($K116="custom")*CustCF!M116</f>
        <v/>
      </c>
      <c r="T116" s="87">
        <f>($K116="Bell Curve")*(_xlfn.NORM.DIST(AND(T$6&gt;=$F116,T$6&lt;=$H116)*(T$6-$F116+1),$J116/2,$M116,TRUE)-_xlfn.NORM.DIST(AND(T$6&gt;=$F116,T$6&lt;=$H116)*(S$6-$F116+1),$J116/2,$M116,TRUE))/(1-2*_xlfn.NORM.DIST(0,$J116/2,$M116,TRUE))*$D116+($K116="Steady Growth")*(AND(T$6&gt;=$F116,T$6&lt;=$H116)*((T$6-$F116+1)/($J116*($J116+1)/2)*$D116))+($K116="custom")*CustCF!N116</f>
        <v/>
      </c>
      <c r="U116" s="87">
        <f>($K116="Bell Curve")*(_xlfn.NORM.DIST(AND(U$6&gt;=$F116,U$6&lt;=$H116)*(U$6-$F116+1),$J116/2,$M116,TRUE)-_xlfn.NORM.DIST(AND(U$6&gt;=$F116,U$6&lt;=$H116)*(T$6-$F116+1),$J116/2,$M116,TRUE))/(1-2*_xlfn.NORM.DIST(0,$J116/2,$M116,TRUE))*$D116+($K116="Steady Growth")*(AND(U$6&gt;=$F116,U$6&lt;=$H116)*((U$6-$F116+1)/($J116*($J116+1)/2)*$D116))+($K116="custom")*CustCF!O116</f>
        <v/>
      </c>
      <c r="V116" s="87">
        <f>($K116="Bell Curve")*(_xlfn.NORM.DIST(AND(V$6&gt;=$F116,V$6&lt;=$H116)*(V$6-$F116+1),$J116/2,$M116,TRUE)-_xlfn.NORM.DIST(AND(V$6&gt;=$F116,V$6&lt;=$H116)*(U$6-$F116+1),$J116/2,$M116,TRUE))/(1-2*_xlfn.NORM.DIST(0,$J116/2,$M116,TRUE))*$D116+($K116="Steady Growth")*(AND(V$6&gt;=$F116,V$6&lt;=$H116)*((V$6-$F116+1)/($J116*($J116+1)/2)*$D116))+($K116="custom")*CustCF!P116</f>
        <v/>
      </c>
      <c r="W116" s="87">
        <f>($K116="Bell Curve")*(_xlfn.NORM.DIST(AND(W$6&gt;=$F116,W$6&lt;=$H116)*(W$6-$F116+1),$J116/2,$M116,TRUE)-_xlfn.NORM.DIST(AND(W$6&gt;=$F116,W$6&lt;=$H116)*(V$6-$F116+1),$J116/2,$M116,TRUE))/(1-2*_xlfn.NORM.DIST(0,$J116/2,$M116,TRUE))*$D116+($K116="Steady Growth")*(AND(W$6&gt;=$F116,W$6&lt;=$H116)*((W$6-$F116+1)/($J116*($J116+1)/2)*$D116))+($K116="custom")*CustCF!Q116</f>
        <v/>
      </c>
      <c r="X116" s="87">
        <f>($K116="Bell Curve")*(_xlfn.NORM.DIST(AND(X$6&gt;=$F116,X$6&lt;=$H116)*(X$6-$F116+1),$J116/2,$M116,TRUE)-_xlfn.NORM.DIST(AND(X$6&gt;=$F116,X$6&lt;=$H116)*(W$6-$F116+1),$J116/2,$M116,TRUE))/(1-2*_xlfn.NORM.DIST(0,$J116/2,$M116,TRUE))*$D116+($K116="Steady Growth")*(AND(X$6&gt;=$F116,X$6&lt;=$H116)*((X$6-$F116+1)/($J116*($J116+1)/2)*$D116))+($K116="custom")*CustCF!R116</f>
        <v/>
      </c>
      <c r="Y116" s="87">
        <f>($K116="Bell Curve")*(_xlfn.NORM.DIST(AND(Y$6&gt;=$F116,Y$6&lt;=$H116)*(Y$6-$F116+1),$J116/2,$M116,TRUE)-_xlfn.NORM.DIST(AND(Y$6&gt;=$F116,Y$6&lt;=$H116)*(X$6-$F116+1),$J116/2,$M116,TRUE))/(1-2*_xlfn.NORM.DIST(0,$J116/2,$M116,TRUE))*$D116+($K116="Steady Growth")*(AND(Y$6&gt;=$F116,Y$6&lt;=$H116)*((Y$6-$F116+1)/($J116*($J116+1)/2)*$D116))+($K116="custom")*CustCF!S116</f>
        <v/>
      </c>
      <c r="Z116" s="87">
        <f>($K116="Bell Curve")*(_xlfn.NORM.DIST(AND(Z$6&gt;=$F116,Z$6&lt;=$H116)*(Z$6-$F116+1),$J116/2,$M116,TRUE)-_xlfn.NORM.DIST(AND(Z$6&gt;=$F116,Z$6&lt;=$H116)*(Y$6-$F116+1),$J116/2,$M116,TRUE))/(1-2*_xlfn.NORM.DIST(0,$J116/2,$M116,TRUE))*$D116+($K116="Steady Growth")*(AND(Z$6&gt;=$F116,Z$6&lt;=$H116)*((Z$6-$F116+1)/($J116*($J116+1)/2)*$D116))+($K116="custom")*CustCF!T116</f>
        <v/>
      </c>
      <c r="AA116" s="87">
        <f>($K116="Bell Curve")*(_xlfn.NORM.DIST(AND(AA$6&gt;=$F116,AA$6&lt;=$H116)*(AA$6-$F116+1),$J116/2,$M116,TRUE)-_xlfn.NORM.DIST(AND(AA$6&gt;=$F116,AA$6&lt;=$H116)*(Z$6-$F116+1),$J116/2,$M116,TRUE))/(1-2*_xlfn.NORM.DIST(0,$J116/2,$M116,TRUE))*$D116+($K116="Steady Growth")*(AND(AA$6&gt;=$F116,AA$6&lt;=$H116)*((AA$6-$F116+1)/($J116*($J116+1)/2)*$D116))+($K116="custom")*CustCF!U116</f>
        <v/>
      </c>
      <c r="AB116" s="87">
        <f>($K116="Bell Curve")*(_xlfn.NORM.DIST(AND(AB$6&gt;=$F116,AB$6&lt;=$H116)*(AB$6-$F116+1),$J116/2,$M116,TRUE)-_xlfn.NORM.DIST(AND(AB$6&gt;=$F116,AB$6&lt;=$H116)*(AA$6-$F116+1),$J116/2,$M116,TRUE))/(1-2*_xlfn.NORM.DIST(0,$J116/2,$M116,TRUE))*$D116+($K116="Steady Growth")*(AND(AB$6&gt;=$F116,AB$6&lt;=$H116)*((AB$6-$F116+1)/($J116*($J116+1)/2)*$D116))+($K116="custom")*CustCF!V116</f>
        <v/>
      </c>
      <c r="AC116" s="87">
        <f>($K116="Bell Curve")*(_xlfn.NORM.DIST(AND(AC$6&gt;=$F116,AC$6&lt;=$H116)*(AC$6-$F116+1),$J116/2,$M116,TRUE)-_xlfn.NORM.DIST(AND(AC$6&gt;=$F116,AC$6&lt;=$H116)*(AB$6-$F116+1),$J116/2,$M116,TRUE))/(1-2*_xlfn.NORM.DIST(0,$J116/2,$M116,TRUE))*$D116+($K116="Steady Growth")*(AND(AC$6&gt;=$F116,AC$6&lt;=$H116)*((AC$6-$F116+1)/($J116*($J116+1)/2)*$D116))+($K116="custom")*CustCF!W116</f>
        <v/>
      </c>
      <c r="AD116" s="87">
        <f>($K116="Bell Curve")*(_xlfn.NORM.DIST(AND(AD$6&gt;=$F116,AD$6&lt;=$H116)*(AD$6-$F116+1),$J116/2,$M116,TRUE)-_xlfn.NORM.DIST(AND(AD$6&gt;=$F116,AD$6&lt;=$H116)*(AC$6-$F116+1),$J116/2,$M116,TRUE))/(1-2*_xlfn.NORM.DIST(0,$J116/2,$M116,TRUE))*$D116+($K116="Steady Growth")*(AND(AD$6&gt;=$F116,AD$6&lt;=$H116)*((AD$6-$F116+1)/($J116*($J116+1)/2)*$D116))+($K116="custom")*CustCF!X116</f>
        <v/>
      </c>
      <c r="AE116" s="87">
        <f>($K116="Bell Curve")*(_xlfn.NORM.DIST(AND(AE$6&gt;=$F116,AE$6&lt;=$H116)*(AE$6-$F116+1),$J116/2,$M116,TRUE)-_xlfn.NORM.DIST(AND(AE$6&gt;=$F116,AE$6&lt;=$H116)*(AD$6-$F116+1),$J116/2,$M116,TRUE))/(1-2*_xlfn.NORM.DIST(0,$J116/2,$M116,TRUE))*$D116+($K116="Steady Growth")*(AND(AE$6&gt;=$F116,AE$6&lt;=$H116)*((AE$6-$F116+1)/($J116*($J116+1)/2)*$D116))+($K116="custom")*CustCF!Y116</f>
        <v/>
      </c>
      <c r="AF116" s="87">
        <f>($K116="Bell Curve")*(_xlfn.NORM.DIST(AND(AF$6&gt;=$F116,AF$6&lt;=$H116)*(AF$6-$F116+1),$J116/2,$M116,TRUE)-_xlfn.NORM.DIST(AND(AF$6&gt;=$F116,AF$6&lt;=$H116)*(AE$6-$F116+1),$J116/2,$M116,TRUE))/(1-2*_xlfn.NORM.DIST(0,$J116/2,$M116,TRUE))*$D116+($K116="Steady Growth")*(AND(AF$6&gt;=$F116,AF$6&lt;=$H116)*((AF$6-$F116+1)/($J116*($J116+1)/2)*$D116))+($K116="custom")*CustCF!Z116</f>
        <v/>
      </c>
      <c r="AG116" s="87">
        <f>($K116="Bell Curve")*(_xlfn.NORM.DIST(AND(AG$6&gt;=$F116,AG$6&lt;=$H116)*(AG$6-$F116+1),$J116/2,$M116,TRUE)-_xlfn.NORM.DIST(AND(AG$6&gt;=$F116,AG$6&lt;=$H116)*(AF$6-$F116+1),$J116/2,$M116,TRUE))/(1-2*_xlfn.NORM.DIST(0,$J116/2,$M116,TRUE))*$D116+($K116="Steady Growth")*(AND(AG$6&gt;=$F116,AG$6&lt;=$H116)*((AG$6-$F116+1)/($J116*($J116+1)/2)*$D116))+($K116="custom")*CustCF!AA116</f>
        <v/>
      </c>
      <c r="AH116" s="87">
        <f>($K116="Bell Curve")*(_xlfn.NORM.DIST(AND(AH$6&gt;=$F116,AH$6&lt;=$H116)*(AH$6-$F116+1),$J116/2,$M116,TRUE)-_xlfn.NORM.DIST(AND(AH$6&gt;=$F116,AH$6&lt;=$H116)*(AG$6-$F116+1),$J116/2,$M116,TRUE))/(1-2*_xlfn.NORM.DIST(0,$J116/2,$M116,TRUE))*$D116+($K116="Steady Growth")*(AND(AH$6&gt;=$F116,AH$6&lt;=$H116)*((AH$6-$F116+1)/($J116*($J116+1)/2)*$D116))+($K116="custom")*CustCF!AB116</f>
        <v/>
      </c>
      <c r="AI116" s="87">
        <f>($K116="Bell Curve")*(_xlfn.NORM.DIST(AND(AI$6&gt;=$F116,AI$6&lt;=$H116)*(AI$6-$F116+1),$J116/2,$M116,TRUE)-_xlfn.NORM.DIST(AND(AI$6&gt;=$F116,AI$6&lt;=$H116)*(AH$6-$F116+1),$J116/2,$M116,TRUE))/(1-2*_xlfn.NORM.DIST(0,$J116/2,$M116,TRUE))*$D116+($K116="Steady Growth")*(AND(AI$6&gt;=$F116,AI$6&lt;=$H116)*((AI$6-$F116+1)/($J116*($J116+1)/2)*$D116))+($K116="custom")*CustCF!AC116</f>
        <v/>
      </c>
      <c r="AJ116" s="87">
        <f>($K116="Bell Curve")*(_xlfn.NORM.DIST(AND(AJ$6&gt;=$F116,AJ$6&lt;=$H116)*(AJ$6-$F116+1),$J116/2,$M116,TRUE)-_xlfn.NORM.DIST(AND(AJ$6&gt;=$F116,AJ$6&lt;=$H116)*(AI$6-$F116+1),$J116/2,$M116,TRUE))/(1-2*_xlfn.NORM.DIST(0,$J116/2,$M116,TRUE))*$D116+($K116="Steady Growth")*(AND(AJ$6&gt;=$F116,AJ$6&lt;=$H116)*((AJ$6-$F116+1)/($J116*($J116+1)/2)*$D116))+($K116="custom")*CustCF!AD116</f>
        <v/>
      </c>
      <c r="AK116" s="87">
        <f>($K116="Bell Curve")*(_xlfn.NORM.DIST(AND(AK$6&gt;=$F116,AK$6&lt;=$H116)*(AK$6-$F116+1),$J116/2,$M116,TRUE)-_xlfn.NORM.DIST(AND(AK$6&gt;=$F116,AK$6&lt;=$H116)*(AJ$6-$F116+1),$J116/2,$M116,TRUE))/(1-2*_xlfn.NORM.DIST(0,$J116/2,$M116,TRUE))*$D116+($K116="Steady Growth")*(AND(AK$6&gt;=$F116,AK$6&lt;=$H116)*((AK$6-$F116+1)/($J116*($J116+1)/2)*$D116))+($K116="custom")*CustCF!AE116</f>
        <v/>
      </c>
      <c r="AL116" s="87">
        <f>($K116="Bell Curve")*(_xlfn.NORM.DIST(AND(AL$6&gt;=$F116,AL$6&lt;=$H116)*(AL$6-$F116+1),$J116/2,$M116,TRUE)-_xlfn.NORM.DIST(AND(AL$6&gt;=$F116,AL$6&lt;=$H116)*(AK$6-$F116+1),$J116/2,$M116,TRUE))/(1-2*_xlfn.NORM.DIST(0,$J116/2,$M116,TRUE))*$D116+($K116="Steady Growth")*(AND(AL$6&gt;=$F116,AL$6&lt;=$H116)*((AL$6-$F116+1)/($J116*($J116+1)/2)*$D116))+($K116="custom")*CustCF!AF116</f>
        <v/>
      </c>
      <c r="AM116" s="87">
        <f>($K116="Bell Curve")*(_xlfn.NORM.DIST(AND(AM$6&gt;=$F116,AM$6&lt;=$H116)*(AM$6-$F116+1),$J116/2,$M116,TRUE)-_xlfn.NORM.DIST(AND(AM$6&gt;=$F116,AM$6&lt;=$H116)*(AL$6-$F116+1),$J116/2,$M116,TRUE))/(1-2*_xlfn.NORM.DIST(0,$J116/2,$M116,TRUE))*$D116+($K116="Steady Growth")*(AND(AM$6&gt;=$F116,AM$6&lt;=$H116)*((AM$6-$F116+1)/($J116*($J116+1)/2)*$D116))+($K116="custom")*CustCF!AG116</f>
        <v/>
      </c>
      <c r="AN116" s="87">
        <f>($K116="Bell Curve")*(_xlfn.NORM.DIST(AND(AN$6&gt;=$F116,AN$6&lt;=$H116)*(AN$6-$F116+1),$J116/2,$M116,TRUE)-_xlfn.NORM.DIST(AND(AN$6&gt;=$F116,AN$6&lt;=$H116)*(AM$6-$F116+1),$J116/2,$M116,TRUE))/(1-2*_xlfn.NORM.DIST(0,$J116/2,$M116,TRUE))*$D116+($K116="Steady Growth")*(AND(AN$6&gt;=$F116,AN$6&lt;=$H116)*((AN$6-$F116+1)/($J116*($J116+1)/2)*$D116))+($K116="custom")*CustCF!AH116</f>
        <v/>
      </c>
      <c r="AO116" s="87">
        <f>($K116="Bell Curve")*(_xlfn.NORM.DIST(AND(AO$6&gt;=$F116,AO$6&lt;=$H116)*(AO$6-$F116+1),$J116/2,$M116,TRUE)-_xlfn.NORM.DIST(AND(AO$6&gt;=$F116,AO$6&lt;=$H116)*(AN$6-$F116+1),$J116/2,$M116,TRUE))/(1-2*_xlfn.NORM.DIST(0,$J116/2,$M116,TRUE))*$D116+($K116="Steady Growth")*(AND(AO$6&gt;=$F116,AO$6&lt;=$H116)*((AO$6-$F116+1)/($J116*($J116+1)/2)*$D116))+($K116="custom")*CustCF!AI116</f>
        <v/>
      </c>
      <c r="AP116" s="87">
        <f>($K116="Bell Curve")*(_xlfn.NORM.DIST(AND(AP$6&gt;=$F116,AP$6&lt;=$H116)*(AP$6-$F116+1),$J116/2,$M116,TRUE)-_xlfn.NORM.DIST(AND(AP$6&gt;=$F116,AP$6&lt;=$H116)*(AO$6-$F116+1),$J116/2,$M116,TRUE))/(1-2*_xlfn.NORM.DIST(0,$J116/2,$M116,TRUE))*$D116+($K116="Steady Growth")*(AND(AP$6&gt;=$F116,AP$6&lt;=$H116)*((AP$6-$F116+1)/($J116*($J116+1)/2)*$D116))+($K116="custom")*CustCF!AJ116</f>
        <v/>
      </c>
      <c r="AQ116" s="87">
        <f>($K116="Bell Curve")*(_xlfn.NORM.DIST(AND(AQ$6&gt;=$F116,AQ$6&lt;=$H116)*(AQ$6-$F116+1),$J116/2,$M116,TRUE)-_xlfn.NORM.DIST(AND(AQ$6&gt;=$F116,AQ$6&lt;=$H116)*(AP$6-$F116+1),$J116/2,$M116,TRUE))/(1-2*_xlfn.NORM.DIST(0,$J116/2,$M116,TRUE))*$D116+($K116="Steady Growth")*(AND(AQ$6&gt;=$F116,AQ$6&lt;=$H116)*((AQ$6-$F116+1)/($J116*($J116+1)/2)*$D116))+($K116="custom")*CustCF!AK116</f>
        <v/>
      </c>
      <c r="AR116" s="87">
        <f>($K116="Bell Curve")*(_xlfn.NORM.DIST(AND(AR$6&gt;=$F116,AR$6&lt;=$H116)*(AR$6-$F116+1),$J116/2,$M116,TRUE)-_xlfn.NORM.DIST(AND(AR$6&gt;=$F116,AR$6&lt;=$H116)*(AQ$6-$F116+1),$J116/2,$M116,TRUE))/(1-2*_xlfn.NORM.DIST(0,$J116/2,$M116,TRUE))*$D116+($K116="Steady Growth")*(AND(AR$6&gt;=$F116,AR$6&lt;=$H116)*((AR$6-$F116+1)/($J116*($J116+1)/2)*$D116))+($K116="custom")*CustCF!AL116</f>
        <v/>
      </c>
      <c r="AS116" s="87">
        <f>($K116="Bell Curve")*(_xlfn.NORM.DIST(AND(AS$6&gt;=$F116,AS$6&lt;=$H116)*(AS$6-$F116+1),$J116/2,$M116,TRUE)-_xlfn.NORM.DIST(AND(AS$6&gt;=$F116,AS$6&lt;=$H116)*(AR$6-$F116+1),$J116/2,$M116,TRUE))/(1-2*_xlfn.NORM.DIST(0,$J116/2,$M116,TRUE))*$D116+($K116="Steady Growth")*(AND(AS$6&gt;=$F116,AS$6&lt;=$H116)*((AS$6-$F116+1)/($J116*($J116+1)/2)*$D116))+($K116="custom")*CustCF!AM116</f>
        <v/>
      </c>
      <c r="AT116" s="87">
        <f>($K116="Bell Curve")*(_xlfn.NORM.DIST(AND(AT$6&gt;=$F116,AT$6&lt;=$H116)*(AT$6-$F116+1),$J116/2,$M116,TRUE)-_xlfn.NORM.DIST(AND(AT$6&gt;=$F116,AT$6&lt;=$H116)*(AS$6-$F116+1),$J116/2,$M116,TRUE))/(1-2*_xlfn.NORM.DIST(0,$J116/2,$M116,TRUE))*$D116+($K116="Steady Growth")*(AND(AT$6&gt;=$F116,AT$6&lt;=$H116)*((AT$6-$F116+1)/($J116*($J116+1)/2)*$D116))+($K116="custom")*CustCF!AN116</f>
        <v/>
      </c>
      <c r="AU116" s="87">
        <f>($K116="Bell Curve")*(_xlfn.NORM.DIST(AND(AU$6&gt;=$F116,AU$6&lt;=$H116)*(AU$6-$F116+1),$J116/2,$M116,TRUE)-_xlfn.NORM.DIST(AND(AU$6&gt;=$F116,AU$6&lt;=$H116)*(AT$6-$F116+1),$J116/2,$M116,TRUE))/(1-2*_xlfn.NORM.DIST(0,$J116/2,$M116,TRUE))*$D116+($K116="Steady Growth")*(AND(AU$6&gt;=$F116,AU$6&lt;=$H116)*((AU$6-$F116+1)/($J116*($J116+1)/2)*$D116))+($K116="custom")*CustCF!AO116</f>
        <v/>
      </c>
      <c r="AV116" s="87">
        <f>($K116="Bell Curve")*(_xlfn.NORM.DIST(AND(AV$6&gt;=$F116,AV$6&lt;=$H116)*(AV$6-$F116+1),$J116/2,$M116,TRUE)-_xlfn.NORM.DIST(AND(AV$6&gt;=$F116,AV$6&lt;=$H116)*(AU$6-$F116+1),$J116/2,$M116,TRUE))/(1-2*_xlfn.NORM.DIST(0,$J116/2,$M116,TRUE))*$D116+($K116="Steady Growth")*(AND(AV$6&gt;=$F116,AV$6&lt;=$H116)*((AV$6-$F116+1)/($J116*($J116+1)/2)*$D116))+($K116="custom")*CustCF!AP116</f>
        <v/>
      </c>
      <c r="AW116" s="87">
        <f>($K116="Bell Curve")*(_xlfn.NORM.DIST(AND(AW$6&gt;=$F116,AW$6&lt;=$H116)*(AW$6-$F116+1),$J116/2,$M116,TRUE)-_xlfn.NORM.DIST(AND(AW$6&gt;=$F116,AW$6&lt;=$H116)*(AV$6-$F116+1),$J116/2,$M116,TRUE))/(1-2*_xlfn.NORM.DIST(0,$J116/2,$M116,TRUE))*$D116+($K116="Steady Growth")*(AND(AW$6&gt;=$F116,AW$6&lt;=$H116)*((AW$6-$F116+1)/($J116*($J116+1)/2)*$D116))+($K116="custom")*CustCF!AQ116</f>
        <v/>
      </c>
      <c r="AX116" s="87">
        <f>($K116="Bell Curve")*(_xlfn.NORM.DIST(AND(AX$6&gt;=$F116,AX$6&lt;=$H116)*(AX$6-$F116+1),$J116/2,$M116,TRUE)-_xlfn.NORM.DIST(AND(AX$6&gt;=$F116,AX$6&lt;=$H116)*(AW$6-$F116+1),$J116/2,$M116,TRUE))/(1-2*_xlfn.NORM.DIST(0,$J116/2,$M116,TRUE))*$D116+($K116="Steady Growth")*(AND(AX$6&gt;=$F116,AX$6&lt;=$H116)*((AX$6-$F116+1)/($J116*($J116+1)/2)*$D116))+($K116="custom")*CustCF!AR116</f>
        <v/>
      </c>
      <c r="AY116" s="87">
        <f>($K116="Bell Curve")*(_xlfn.NORM.DIST(AND(AY$6&gt;=$F116,AY$6&lt;=$H116)*(AY$6-$F116+1),$J116/2,$M116,TRUE)-_xlfn.NORM.DIST(AND(AY$6&gt;=$F116,AY$6&lt;=$H116)*(AX$6-$F116+1),$J116/2,$M116,TRUE))/(1-2*_xlfn.NORM.DIST(0,$J116/2,$M116,TRUE))*$D116+($K116="Steady Growth")*(AND(AY$6&gt;=$F116,AY$6&lt;=$H116)*((AY$6-$F116+1)/($J116*($J116+1)/2)*$D116))+($K116="custom")*CustCF!AS116</f>
        <v/>
      </c>
      <c r="AZ116" s="87">
        <f>($K116="Bell Curve")*(_xlfn.NORM.DIST(AND(AZ$6&gt;=$F116,AZ$6&lt;=$H116)*(AZ$6-$F116+1),$J116/2,$M116,TRUE)-_xlfn.NORM.DIST(AND(AZ$6&gt;=$F116,AZ$6&lt;=$H116)*(AY$6-$F116+1),$J116/2,$M116,TRUE))/(1-2*_xlfn.NORM.DIST(0,$J116/2,$M116,TRUE))*$D116+($K116="Steady Growth")*(AND(AZ$6&gt;=$F116,AZ$6&lt;=$H116)*((AZ$6-$F116+1)/($J116*($J116+1)/2)*$D116))+($K116="custom")*CustCF!AT116</f>
        <v/>
      </c>
      <c r="BA116" s="87">
        <f>($K116="Bell Curve")*(_xlfn.NORM.DIST(AND(BA$6&gt;=$F116,BA$6&lt;=$H116)*(BA$6-$F116+1),$J116/2,$M116,TRUE)-_xlfn.NORM.DIST(AND(BA$6&gt;=$F116,BA$6&lt;=$H116)*(AZ$6-$F116+1),$J116/2,$M116,TRUE))/(1-2*_xlfn.NORM.DIST(0,$J116/2,$M116,TRUE))*$D116+($K116="Steady Growth")*(AND(BA$6&gt;=$F116,BA$6&lt;=$H116)*((BA$6-$F116+1)/($J116*($J116+1)/2)*$D116))+($K116="custom")*CustCF!AU116</f>
        <v/>
      </c>
      <c r="BB116" s="87">
        <f>($K116="Bell Curve")*(_xlfn.NORM.DIST(AND(BB$6&gt;=$F116,BB$6&lt;=$H116)*(BB$6-$F116+1),$J116/2,$M116,TRUE)-_xlfn.NORM.DIST(AND(BB$6&gt;=$F116,BB$6&lt;=$H116)*(BA$6-$F116+1),$J116/2,$M116,TRUE))/(1-2*_xlfn.NORM.DIST(0,$J116/2,$M116,TRUE))*$D116+($K116="Steady Growth")*(AND(BB$6&gt;=$F116,BB$6&lt;=$H116)*((BB$6-$F116+1)/($J116*($J116+1)/2)*$D116))+($K116="custom")*CustCF!AV116</f>
        <v/>
      </c>
      <c r="BC116" s="87">
        <f>($K116="Bell Curve")*(_xlfn.NORM.DIST(AND(BC$6&gt;=$F116,BC$6&lt;=$H116)*(BC$6-$F116+1),$J116/2,$M116,TRUE)-_xlfn.NORM.DIST(AND(BC$6&gt;=$F116,BC$6&lt;=$H116)*(BB$6-$F116+1),$J116/2,$M116,TRUE))/(1-2*_xlfn.NORM.DIST(0,$J116/2,$M116,TRUE))*$D116+($K116="Steady Growth")*(AND(BC$6&gt;=$F116,BC$6&lt;=$H116)*((BC$6-$F116+1)/($J116*($J116+1)/2)*$D116))+($K116="custom")*CustCF!AW116</f>
        <v/>
      </c>
      <c r="BD116" s="87">
        <f>($K116="Bell Curve")*(_xlfn.NORM.DIST(AND(BD$6&gt;=$F116,BD$6&lt;=$H116)*(BD$6-$F116+1),$J116/2,$M116,TRUE)-_xlfn.NORM.DIST(AND(BD$6&gt;=$F116,BD$6&lt;=$H116)*(BC$6-$F116+1),$J116/2,$M116,TRUE))/(1-2*_xlfn.NORM.DIST(0,$J116/2,$M116,TRUE))*$D116+($K116="Steady Growth")*(AND(BD$6&gt;=$F116,BD$6&lt;=$H116)*((BD$6-$F116+1)/($J116*($J116+1)/2)*$D116))+($K116="custom")*CustCF!AX116</f>
        <v/>
      </c>
      <c r="BE116" s="87">
        <f>($K116="Bell Curve")*(_xlfn.NORM.DIST(AND(BE$6&gt;=$F116,BE$6&lt;=$H116)*(BE$6-$F116+1),$J116/2,$M116,TRUE)-_xlfn.NORM.DIST(AND(BE$6&gt;=$F116,BE$6&lt;=$H116)*(BD$6-$F116+1),$J116/2,$M116,TRUE))/(1-2*_xlfn.NORM.DIST(0,$J116/2,$M116,TRUE))*$D116+($K116="Steady Growth")*(AND(BE$6&gt;=$F116,BE$6&lt;=$H116)*((BE$6-$F116+1)/($J116*($J116+1)/2)*$D116))+($K116="custom")*CustCF!AY116</f>
        <v/>
      </c>
      <c r="BF116" s="87">
        <f>($K116="Bell Curve")*(_xlfn.NORM.DIST(AND(BF$6&gt;=$F116,BF$6&lt;=$H116)*(BF$6-$F116+1),$J116/2,$M116,TRUE)-_xlfn.NORM.DIST(AND(BF$6&gt;=$F116,BF$6&lt;=$H116)*(BE$6-$F116+1),$J116/2,$M116,TRUE))/(1-2*_xlfn.NORM.DIST(0,$J116/2,$M116,TRUE))*$D116+($K116="Steady Growth")*(AND(BF$6&gt;=$F116,BF$6&lt;=$H116)*((BF$6-$F116+1)/($J116*($J116+1)/2)*$D116))+($K116="custom")*CustCF!AZ116</f>
        <v/>
      </c>
      <c r="BG116" s="87">
        <f>($K116="Bell Curve")*(_xlfn.NORM.DIST(AND(BG$6&gt;=$F116,BG$6&lt;=$H116)*(BG$6-$F116+1),$J116/2,$M116,TRUE)-_xlfn.NORM.DIST(AND(BG$6&gt;=$F116,BG$6&lt;=$H116)*(BF$6-$F116+1),$J116/2,$M116,TRUE))/(1-2*_xlfn.NORM.DIST(0,$J116/2,$M116,TRUE))*$D116+($K116="Steady Growth")*(AND(BG$6&gt;=$F116,BG$6&lt;=$H116)*((BG$6-$F116+1)/($J116*($J116+1)/2)*$D116))+($K116="custom")*CustCF!BA116</f>
        <v/>
      </c>
      <c r="BH116" s="87">
        <f>($K116="Bell Curve")*(_xlfn.NORM.DIST(AND(BH$6&gt;=$F116,BH$6&lt;=$H116)*(BH$6-$F116+1),$J116/2,$M116,TRUE)-_xlfn.NORM.DIST(AND(BH$6&gt;=$F116,BH$6&lt;=$H116)*(BG$6-$F116+1),$J116/2,$M116,TRUE))/(1-2*_xlfn.NORM.DIST(0,$J116/2,$M116,TRUE))*$D116+($K116="Steady Growth")*(AND(BH$6&gt;=$F116,BH$6&lt;=$H116)*((BH$6-$F116+1)/($J116*($J116+1)/2)*$D116))+($K116="custom")*CustCF!BB116</f>
        <v/>
      </c>
      <c r="BI116" s="87">
        <f>($K116="Bell Curve")*(_xlfn.NORM.DIST(AND(BI$6&gt;=$F116,BI$6&lt;=$H116)*(BI$6-$F116+1),$J116/2,$M116,TRUE)-_xlfn.NORM.DIST(AND(BI$6&gt;=$F116,BI$6&lt;=$H116)*(BH$6-$F116+1),$J116/2,$M116,TRUE))/(1-2*_xlfn.NORM.DIST(0,$J116/2,$M116,TRUE))*$D116+($K116="Steady Growth")*(AND(BI$6&gt;=$F116,BI$6&lt;=$H116)*((BI$6-$F116+1)/($J116*($J116+1)/2)*$D116))+($K116="custom")*CustCF!BC116</f>
        <v/>
      </c>
      <c r="BJ116" s="87">
        <f>($K116="Bell Curve")*(_xlfn.NORM.DIST(AND(BJ$6&gt;=$F116,BJ$6&lt;=$H116)*(BJ$6-$F116+1),$J116/2,$M116,TRUE)-_xlfn.NORM.DIST(AND(BJ$6&gt;=$F116,BJ$6&lt;=$H116)*(BI$6-$F116+1),$J116/2,$M116,TRUE))/(1-2*_xlfn.NORM.DIST(0,$J116/2,$M116,TRUE))*$D116+($K116="Steady Growth")*(AND(BJ$6&gt;=$F116,BJ$6&lt;=$H116)*((BJ$6-$F116+1)/($J116*($J116+1)/2)*$D116))+($K116="custom")*CustCF!BD116</f>
        <v/>
      </c>
      <c r="BK116" s="87">
        <f>($K116="Bell Curve")*(_xlfn.NORM.DIST(AND(BK$6&gt;=$F116,BK$6&lt;=$H116)*(BK$6-$F116+1),$J116/2,$M116,TRUE)-_xlfn.NORM.DIST(AND(BK$6&gt;=$F116,BK$6&lt;=$H116)*(BJ$6-$F116+1),$J116/2,$M116,TRUE))/(1-2*_xlfn.NORM.DIST(0,$J116/2,$M116,TRUE))*$D116+($K116="Steady Growth")*(AND(BK$6&gt;=$F116,BK$6&lt;=$H116)*((BK$6-$F116+1)/($J116*($J116+1)/2)*$D116))+($K116="custom")*CustCF!BE116</f>
        <v/>
      </c>
      <c r="BL116" s="87">
        <f>($K116="Bell Curve")*(_xlfn.NORM.DIST(AND(BL$6&gt;=$F116,BL$6&lt;=$H116)*(BL$6-$F116+1),$J116/2,$M116,TRUE)-_xlfn.NORM.DIST(AND(BL$6&gt;=$F116,BL$6&lt;=$H116)*(BK$6-$F116+1),$J116/2,$M116,TRUE))/(1-2*_xlfn.NORM.DIST(0,$J116/2,$M116,TRUE))*$D116+($K116="Steady Growth")*(AND(BL$6&gt;=$F116,BL$6&lt;=$H116)*((BL$6-$F116+1)/($J116*($J116+1)/2)*$D116))+($K116="custom")*CustCF!BF116</f>
        <v/>
      </c>
      <c r="BM116" s="87">
        <f>($K116="Bell Curve")*(_xlfn.NORM.DIST(AND(BM$6&gt;=$F116,BM$6&lt;=$H116)*(BM$6-$F116+1),$J116/2,$M116,TRUE)-_xlfn.NORM.DIST(AND(BM$6&gt;=$F116,BM$6&lt;=$H116)*(BL$6-$F116+1),$J116/2,$M116,TRUE))/(1-2*_xlfn.NORM.DIST(0,$J116/2,$M116,TRUE))*$D116+($K116="Steady Growth")*(AND(BM$6&gt;=$F116,BM$6&lt;=$H116)*((BM$6-$F116+1)/($J116*($J116+1)/2)*$D116))+($K116="custom")*CustCF!BG116</f>
        <v/>
      </c>
      <c r="BN116" s="87">
        <f>($K116="Bell Curve")*(_xlfn.NORM.DIST(AND(BN$6&gt;=$F116,BN$6&lt;=$H116)*(BN$6-$F116+1),$J116/2,$M116,TRUE)-_xlfn.NORM.DIST(AND(BN$6&gt;=$F116,BN$6&lt;=$H116)*(BM$6-$F116+1),$J116/2,$M116,TRUE))/(1-2*_xlfn.NORM.DIST(0,$J116/2,$M116,TRUE))*$D116+($K116="Steady Growth")*(AND(BN$6&gt;=$F116,BN$6&lt;=$H116)*((BN$6-$F116+1)/($J116*($J116+1)/2)*$D116))+($K116="custom")*CustCF!BH116</f>
        <v/>
      </c>
      <c r="BO116" s="87">
        <f>($K116="Bell Curve")*(_xlfn.NORM.DIST(AND(BO$6&gt;=$F116,BO$6&lt;=$H116)*(BO$6-$F116+1),$J116/2,$M116,TRUE)-_xlfn.NORM.DIST(AND(BO$6&gt;=$F116,BO$6&lt;=$H116)*(BN$6-$F116+1),$J116/2,$M116,TRUE))/(1-2*_xlfn.NORM.DIST(0,$J116/2,$M116,TRUE))*$D116+($K116="Steady Growth")*(AND(BO$6&gt;=$F116,BO$6&lt;=$H116)*((BO$6-$F116+1)/($J116*($J116+1)/2)*$D116))+($K116="custom")*CustCF!BI116</f>
        <v/>
      </c>
      <c r="BP116" s="87">
        <f>($K116="Bell Curve")*(_xlfn.NORM.DIST(AND(BP$6&gt;=$F116,BP$6&lt;=$H116)*(BP$6-$F116+1),$J116/2,$M116,TRUE)-_xlfn.NORM.DIST(AND(BP$6&gt;=$F116,BP$6&lt;=$H116)*(BO$6-$F116+1),$J116/2,$M116,TRUE))/(1-2*_xlfn.NORM.DIST(0,$J116/2,$M116,TRUE))*$D116+($K116="Steady Growth")*(AND(BP$6&gt;=$F116,BP$6&lt;=$H116)*((BP$6-$F116+1)/($J116*($J116+1)/2)*$D116))+($K116="custom")*CustCF!BJ116</f>
        <v/>
      </c>
      <c r="BQ116" s="87">
        <f>($K116="Bell Curve")*(_xlfn.NORM.DIST(AND(BQ$6&gt;=$F116,BQ$6&lt;=$H116)*(BQ$6-$F116+1),$J116/2,$M116,TRUE)-_xlfn.NORM.DIST(AND(BQ$6&gt;=$F116,BQ$6&lt;=$H116)*(BP$6-$F116+1),$J116/2,$M116,TRUE))/(1-2*_xlfn.NORM.DIST(0,$J116/2,$M116,TRUE))*$D116+($K116="Steady Growth")*(AND(BQ$6&gt;=$F116,BQ$6&lt;=$H116)*((BQ$6-$F116+1)/($J116*($J116+1)/2)*$D116))+($K116="custom")*CustCF!BK116</f>
        <v/>
      </c>
      <c r="BR116" s="87">
        <f>($K116="Bell Curve")*(_xlfn.NORM.DIST(AND(BR$6&gt;=$F116,BR$6&lt;=$H116)*(BR$6-$F116+1),$J116/2,$M116,TRUE)-_xlfn.NORM.DIST(AND(BR$6&gt;=$F116,BR$6&lt;=$H116)*(BQ$6-$F116+1),$J116/2,$M116,TRUE))/(1-2*_xlfn.NORM.DIST(0,$J116/2,$M116,TRUE))*$D116+($K116="Steady Growth")*(AND(BR$6&gt;=$F116,BR$6&lt;=$H116)*((BR$6-$F116+1)/($J116*($J116+1)/2)*$D116))+($K116="custom")*CustCF!BL116</f>
        <v/>
      </c>
      <c r="BS116" s="87">
        <f>($K116="Bell Curve")*(_xlfn.NORM.DIST(AND(BS$6&gt;=$F116,BS$6&lt;=$H116)*(BS$6-$F116+1),$J116/2,$M116,TRUE)-_xlfn.NORM.DIST(AND(BS$6&gt;=$F116,BS$6&lt;=$H116)*(BR$6-$F116+1),$J116/2,$M116,TRUE))/(1-2*_xlfn.NORM.DIST(0,$J116/2,$M116,TRUE))*$D116+($K116="Steady Growth")*(AND(BS$6&gt;=$F116,BS$6&lt;=$H116)*((BS$6-$F116+1)/($J116*($J116+1)/2)*$D116))+($K116="custom")*CustCF!BM116</f>
        <v/>
      </c>
      <c r="BT116" s="87">
        <f>($K116="Bell Curve")*(_xlfn.NORM.DIST(AND(BT$6&gt;=$F116,BT$6&lt;=$H116)*(BT$6-$F116+1),$J116/2,$M116,TRUE)-_xlfn.NORM.DIST(AND(BT$6&gt;=$F116,BT$6&lt;=$H116)*(BS$6-$F116+1),$J116/2,$M116,TRUE))/(1-2*_xlfn.NORM.DIST(0,$J116/2,$M116,TRUE))*$D116+($K116="Steady Growth")*(AND(BT$6&gt;=$F116,BT$6&lt;=$H116)*((BT$6-$F116+1)/($J116*($J116+1)/2)*$D116))+($K116="custom")*CustCF!BN116</f>
        <v/>
      </c>
      <c r="BU116" s="87">
        <f>($K116="Bell Curve")*(_xlfn.NORM.DIST(AND(BU$6&gt;=$F116,BU$6&lt;=$H116)*(BU$6-$F116+1),$J116/2,$M116,TRUE)-_xlfn.NORM.DIST(AND(BU$6&gt;=$F116,BU$6&lt;=$H116)*(BT$6-$F116+1),$J116/2,$M116,TRUE))/(1-2*_xlfn.NORM.DIST(0,$J116/2,$M116,TRUE))*$D116+($K116="Steady Growth")*(AND(BU$6&gt;=$F116,BU$6&lt;=$H116)*((BU$6-$F116+1)/($J116*($J116+1)/2)*$D116))+($K116="custom")*CustCF!BO116</f>
        <v/>
      </c>
      <c r="BV116" s="87">
        <f>($K116="Bell Curve")*(_xlfn.NORM.DIST(AND(BV$6&gt;=$F116,BV$6&lt;=$H116)*(BV$6-$F116+1),$J116/2,$M116,TRUE)-_xlfn.NORM.DIST(AND(BV$6&gt;=$F116,BV$6&lt;=$H116)*(BU$6-$F116+1),$J116/2,$M116,TRUE))/(1-2*_xlfn.NORM.DIST(0,$J116/2,$M116,TRUE))*$D116+($K116="Steady Growth")*(AND(BV$6&gt;=$F116,BV$6&lt;=$H116)*((BV$6-$F116+1)/($J116*($J116+1)/2)*$D116))+($K116="custom")*CustCF!BP116</f>
        <v/>
      </c>
      <c r="BW116" s="87">
        <f>($K116="Bell Curve")*(_xlfn.NORM.DIST(AND(BW$6&gt;=$F116,BW$6&lt;=$H116)*(BW$6-$F116+1),$J116/2,$M116,TRUE)-_xlfn.NORM.DIST(AND(BW$6&gt;=$F116,BW$6&lt;=$H116)*(BV$6-$F116+1),$J116/2,$M116,TRUE))/(1-2*_xlfn.NORM.DIST(0,$J116/2,$M116,TRUE))*$D116+($K116="Steady Growth")*(AND(BW$6&gt;=$F116,BW$6&lt;=$H116)*((BW$6-$F116+1)/($J116*($J116+1)/2)*$D116))+($K116="custom")*CustCF!BQ116</f>
        <v/>
      </c>
      <c r="BX116" s="87">
        <f>($K116="Bell Curve")*(_xlfn.NORM.DIST(AND(BX$6&gt;=$F116,BX$6&lt;=$H116)*(BX$6-$F116+1),$J116/2,$M116,TRUE)-_xlfn.NORM.DIST(AND(BX$6&gt;=$F116,BX$6&lt;=$H116)*(BW$6-$F116+1),$J116/2,$M116,TRUE))/(1-2*_xlfn.NORM.DIST(0,$J116/2,$M116,TRUE))*$D116+($K116="Steady Growth")*(AND(BX$6&gt;=$F116,BX$6&lt;=$H116)*((BX$6-$F116+1)/($J116*($J116+1)/2)*$D116))+($K116="custom")*CustCF!BR116</f>
        <v/>
      </c>
      <c r="BY116" s="87">
        <f>($K116="Bell Curve")*(_xlfn.NORM.DIST(AND(BY$6&gt;=$F116,BY$6&lt;=$H116)*(BY$6-$F116+1),$J116/2,$M116,TRUE)-_xlfn.NORM.DIST(AND(BY$6&gt;=$F116,BY$6&lt;=$H116)*(BX$6-$F116+1),$J116/2,$M116,TRUE))/(1-2*_xlfn.NORM.DIST(0,$J116/2,$M116,TRUE))*$D116+($K116="Steady Growth")*(AND(BY$6&gt;=$F116,BY$6&lt;=$H116)*((BY$6-$F116+1)/($J116*($J116+1)/2)*$D116))+($K116="custom")*CustCF!BS116</f>
        <v/>
      </c>
      <c r="BZ116" s="87">
        <f>($K116="Bell Curve")*(_xlfn.NORM.DIST(AND(BZ$6&gt;=$F116,BZ$6&lt;=$H116)*(BZ$6-$F116+1),$J116/2,$M116,TRUE)-_xlfn.NORM.DIST(AND(BZ$6&gt;=$F116,BZ$6&lt;=$H116)*(BY$6-$F116+1),$J116/2,$M116,TRUE))/(1-2*_xlfn.NORM.DIST(0,$J116/2,$M116,TRUE))*$D116+($K116="Steady Growth")*(AND(BZ$6&gt;=$F116,BZ$6&lt;=$H116)*((BZ$6-$F116+1)/($J116*($J116+1)/2)*$D116))+($K116="custom")*CustCF!BT116</f>
        <v/>
      </c>
      <c r="CA116" s="87">
        <f>($K116="Bell Curve")*(_xlfn.NORM.DIST(AND(CA$6&gt;=$F116,CA$6&lt;=$H116)*(CA$6-$F116+1),$J116/2,$M116,TRUE)-_xlfn.NORM.DIST(AND(CA$6&gt;=$F116,CA$6&lt;=$H116)*(BZ$6-$F116+1),$J116/2,$M116,TRUE))/(1-2*_xlfn.NORM.DIST(0,$J116/2,$M116,TRUE))*$D116+($K116="Steady Growth")*(AND(CA$6&gt;=$F116,CA$6&lt;=$H116)*((CA$6-$F116+1)/($J116*($J116+1)/2)*$D116))+($K116="custom")*CustCF!BU116</f>
        <v/>
      </c>
      <c r="CB116" s="87">
        <f>($K116="Bell Curve")*(_xlfn.NORM.DIST(AND(CB$6&gt;=$F116,CB$6&lt;=$H116)*(CB$6-$F116+1),$J116/2,$M116,TRUE)-_xlfn.NORM.DIST(AND(CB$6&gt;=$F116,CB$6&lt;=$H116)*(CA$6-$F116+1),$J116/2,$M116,TRUE))/(1-2*_xlfn.NORM.DIST(0,$J116/2,$M116,TRUE))*$D116+($K116="Steady Growth")*(AND(CB$6&gt;=$F116,CB$6&lt;=$H116)*((CB$6-$F116+1)/($J116*($J116+1)/2)*$D116))+($K116="custom")*CustCF!BV116</f>
        <v/>
      </c>
      <c r="CC116" s="87">
        <f>($K116="Bell Curve")*(_xlfn.NORM.DIST(AND(CC$6&gt;=$F116,CC$6&lt;=$H116)*(CC$6-$F116+1),$J116/2,$M116,TRUE)-_xlfn.NORM.DIST(AND(CC$6&gt;=$F116,CC$6&lt;=$H116)*(CB$6-$F116+1),$J116/2,$M116,TRUE))/(1-2*_xlfn.NORM.DIST(0,$J116/2,$M116,TRUE))*$D116+($K116="Steady Growth")*(AND(CC$6&gt;=$F116,CC$6&lt;=$H116)*((CC$6-$F116+1)/($J116*($J116+1)/2)*$D116))+($K116="custom")*CustCF!BW116</f>
        <v/>
      </c>
      <c r="CD116" s="87">
        <f>($K116="Bell Curve")*(_xlfn.NORM.DIST(AND(CD$6&gt;=$F116,CD$6&lt;=$H116)*(CD$6-$F116+1),$J116/2,$M116,TRUE)-_xlfn.NORM.DIST(AND(CD$6&gt;=$F116,CD$6&lt;=$H116)*(CC$6-$F116+1),$J116/2,$M116,TRUE))/(1-2*_xlfn.NORM.DIST(0,$J116/2,$M116,TRUE))*$D116+($K116="Steady Growth")*(AND(CD$6&gt;=$F116,CD$6&lt;=$H116)*((CD$6-$F116+1)/($J116*($J116+1)/2)*$D116))+($K116="custom")*CustCF!BX116</f>
        <v/>
      </c>
      <c r="CE116" s="87">
        <f>($K116="Bell Curve")*(_xlfn.NORM.DIST(AND(CE$6&gt;=$F116,CE$6&lt;=$H116)*(CE$6-$F116+1),$J116/2,$M116,TRUE)-_xlfn.NORM.DIST(AND(CE$6&gt;=$F116,CE$6&lt;=$H116)*(CD$6-$F116+1),$J116/2,$M116,TRUE))/(1-2*_xlfn.NORM.DIST(0,$J116/2,$M116,TRUE))*$D116+($K116="Steady Growth")*(AND(CE$6&gt;=$F116,CE$6&lt;=$H116)*((CE$6-$F116+1)/($J116*($J116+1)/2)*$D116))+($K116="custom")*CustCF!BY116</f>
        <v/>
      </c>
      <c r="CF116" s="87">
        <f>($K116="Bell Curve")*(_xlfn.NORM.DIST(AND(CF$6&gt;=$F116,CF$6&lt;=$H116)*(CF$6-$F116+1),$J116/2,$M116,TRUE)-_xlfn.NORM.DIST(AND(CF$6&gt;=$F116,CF$6&lt;=$H116)*(CE$6-$F116+1),$J116/2,$M116,TRUE))/(1-2*_xlfn.NORM.DIST(0,$J116/2,$M116,TRUE))*$D116+($K116="Steady Growth")*(AND(CF$6&gt;=$F116,CF$6&lt;=$H116)*((CF$6-$F116+1)/($J116*($J116+1)/2)*$D116))+($K116="custom")*CustCF!BZ116</f>
        <v/>
      </c>
      <c r="CG116" s="87">
        <f>($K116="Bell Curve")*(_xlfn.NORM.DIST(AND(CG$6&gt;=$F116,CG$6&lt;=$H116)*(CG$6-$F116+1),$J116/2,$M116,TRUE)-_xlfn.NORM.DIST(AND(CG$6&gt;=$F116,CG$6&lt;=$H116)*(CF$6-$F116+1),$J116/2,$M116,TRUE))/(1-2*_xlfn.NORM.DIST(0,$J116/2,$M116,TRUE))*$D116+($K116="Steady Growth")*(AND(CG$6&gt;=$F116,CG$6&lt;=$H116)*((CG$6-$F116+1)/($J116*($J116+1)/2)*$D116))+($K116="custom")*CustCF!CA116</f>
        <v/>
      </c>
      <c r="CH116" s="87">
        <f>($K116="Bell Curve")*(_xlfn.NORM.DIST(AND(CH$6&gt;=$F116,CH$6&lt;=$H116)*(CH$6-$F116+1),$J116/2,$M116,TRUE)-_xlfn.NORM.DIST(AND(CH$6&gt;=$F116,CH$6&lt;=$H116)*(CG$6-$F116+1),$J116/2,$M116,TRUE))/(1-2*_xlfn.NORM.DIST(0,$J116/2,$M116,TRUE))*$D116+($K116="Steady Growth")*(AND(CH$6&gt;=$F116,CH$6&lt;=$H116)*((CH$6-$F116+1)/($J116*($J116+1)/2)*$D116))+($K116="custom")*CustCF!CB116</f>
        <v/>
      </c>
      <c r="CI116" s="87">
        <f>($K116="Bell Curve")*(_xlfn.NORM.DIST(AND(CI$6&gt;=$F116,CI$6&lt;=$H116)*(CI$6-$F116+1),$J116/2,$M116,TRUE)-_xlfn.NORM.DIST(AND(CI$6&gt;=$F116,CI$6&lt;=$H116)*(CH$6-$F116+1),$J116/2,$M116,TRUE))/(1-2*_xlfn.NORM.DIST(0,$J116/2,$M116,TRUE))*$D116+($K116="Steady Growth")*(AND(CI$6&gt;=$F116,CI$6&lt;=$H116)*((CI$6-$F116+1)/($J116*($J116+1)/2)*$D116))+($K116="custom")*CustCF!CC116</f>
        <v/>
      </c>
      <c r="CJ116" s="87">
        <f>($K116="Bell Curve")*(_xlfn.NORM.DIST(AND(CJ$6&gt;=$F116,CJ$6&lt;=$H116)*(CJ$6-$F116+1),$J116/2,$M116,TRUE)-_xlfn.NORM.DIST(AND(CJ$6&gt;=$F116,CJ$6&lt;=$H116)*(CI$6-$F116+1),$J116/2,$M116,TRUE))/(1-2*_xlfn.NORM.DIST(0,$J116/2,$M116,TRUE))*$D116+($K116="Steady Growth")*(AND(CJ$6&gt;=$F116,CJ$6&lt;=$H116)*((CJ$6-$F116+1)/($J116*($J116+1)/2)*$D116))+($K116="custom")*CustCF!CD116</f>
        <v/>
      </c>
      <c r="CK116" s="87">
        <f>($K116="Bell Curve")*(_xlfn.NORM.DIST(AND(CK$6&gt;=$F116,CK$6&lt;=$H116)*(CK$6-$F116+1),$J116/2,$M116,TRUE)-_xlfn.NORM.DIST(AND(CK$6&gt;=$F116,CK$6&lt;=$H116)*(CJ$6-$F116+1),$J116/2,$M116,TRUE))/(1-2*_xlfn.NORM.DIST(0,$J116/2,$M116,TRUE))*$D116+($K116="Steady Growth")*(AND(CK$6&gt;=$F116,CK$6&lt;=$H116)*((CK$6-$F116+1)/($J116*($J116+1)/2)*$D116))+($K116="custom")*CustCF!CE116</f>
        <v/>
      </c>
      <c r="CL116" s="87">
        <f>($K116="Bell Curve")*(_xlfn.NORM.DIST(AND(CL$6&gt;=$F116,CL$6&lt;=$H116)*(CL$6-$F116+1),$J116/2,$M116,TRUE)-_xlfn.NORM.DIST(AND(CL$6&gt;=$F116,CL$6&lt;=$H116)*(CK$6-$F116+1),$J116/2,$M116,TRUE))/(1-2*_xlfn.NORM.DIST(0,$J116/2,$M116,TRUE))*$D116+($K116="Steady Growth")*(AND(CL$6&gt;=$F116,CL$6&lt;=$H116)*((CL$6-$F116+1)/($J116*($J116+1)/2)*$D116))+($K116="custom")*CustCF!CF116</f>
        <v/>
      </c>
      <c r="CM116" s="87">
        <f>($K116="Bell Curve")*(_xlfn.NORM.DIST(AND(CM$6&gt;=$F116,CM$6&lt;=$H116)*(CM$6-$F116+1),$J116/2,$M116,TRUE)-_xlfn.NORM.DIST(AND(CM$6&gt;=$F116,CM$6&lt;=$H116)*(CL$6-$F116+1),$J116/2,$M116,TRUE))/(1-2*_xlfn.NORM.DIST(0,$J116/2,$M116,TRUE))*$D116+($K116="Steady Growth")*(AND(CM$6&gt;=$F116,CM$6&lt;=$H116)*((CM$6-$F116+1)/($J116*($J116+1)/2)*$D116))+($K116="custom")*CustCF!CG116</f>
        <v/>
      </c>
      <c r="CN116" s="87">
        <f>($K116="Bell Curve")*(_xlfn.NORM.DIST(AND(CN$6&gt;=$F116,CN$6&lt;=$H116)*(CN$6-$F116+1),$J116/2,$M116,TRUE)-_xlfn.NORM.DIST(AND(CN$6&gt;=$F116,CN$6&lt;=$H116)*(CM$6-$F116+1),$J116/2,$M116,TRUE))/(1-2*_xlfn.NORM.DIST(0,$J116/2,$M116,TRUE))*$D116+($K116="Steady Growth")*(AND(CN$6&gt;=$F116,CN$6&lt;=$H116)*((CN$6-$F116+1)/($J116*($J116+1)/2)*$D116))+($K116="custom")*CustCF!CH116</f>
        <v/>
      </c>
      <c r="CO116" s="87">
        <f>($K116="Bell Curve")*(_xlfn.NORM.DIST(AND(CO$6&gt;=$F116,CO$6&lt;=$H116)*(CO$6-$F116+1),$J116/2,$M116,TRUE)-_xlfn.NORM.DIST(AND(CO$6&gt;=$F116,CO$6&lt;=$H116)*(CN$6-$F116+1),$J116/2,$M116,TRUE))/(1-2*_xlfn.NORM.DIST(0,$J116/2,$M116,TRUE))*$D116+($K116="Steady Growth")*(AND(CO$6&gt;=$F116,CO$6&lt;=$H116)*((CO$6-$F116+1)/($J116*($J116+1)/2)*$D116))+($K116="custom")*CustCF!CI116</f>
        <v/>
      </c>
      <c r="CP116" s="87">
        <f>($K116="Bell Curve")*(_xlfn.NORM.DIST(AND(CP$6&gt;=$F116,CP$6&lt;=$H116)*(CP$6-$F116+1),$J116/2,$M116,TRUE)-_xlfn.NORM.DIST(AND(CP$6&gt;=$F116,CP$6&lt;=$H116)*(CO$6-$F116+1),$J116/2,$M116,TRUE))/(1-2*_xlfn.NORM.DIST(0,$J116/2,$M116,TRUE))*$D116+($K116="Steady Growth")*(AND(CP$6&gt;=$F116,CP$6&lt;=$H116)*((CP$6-$F116+1)/($J116*($J116+1)/2)*$D116))+($K116="custom")*CustCF!CJ116</f>
        <v/>
      </c>
      <c r="CQ116" s="87">
        <f>($K116="Bell Curve")*(_xlfn.NORM.DIST(AND(CQ$6&gt;=$F116,CQ$6&lt;=$H116)*(CQ$6-$F116+1),$J116/2,$M116,TRUE)-_xlfn.NORM.DIST(AND(CQ$6&gt;=$F116,CQ$6&lt;=$H116)*(CP$6-$F116+1),$J116/2,$M116,TRUE))/(1-2*_xlfn.NORM.DIST(0,$J116/2,$M116,TRUE))*$D116+($K116="Steady Growth")*(AND(CQ$6&gt;=$F116,CQ$6&lt;=$H116)*((CQ$6-$F116+1)/($J116*($J116+1)/2)*$D116))+($K116="custom")*CustCF!CK116</f>
        <v/>
      </c>
      <c r="CR116" s="87">
        <f>($K116="Bell Curve")*(_xlfn.NORM.DIST(AND(CR$6&gt;=$F116,CR$6&lt;=$H116)*(CR$6-$F116+1),$J116/2,$M116,TRUE)-_xlfn.NORM.DIST(AND(CR$6&gt;=$F116,CR$6&lt;=$H116)*(CQ$6-$F116+1),$J116/2,$M116,TRUE))/(1-2*_xlfn.NORM.DIST(0,$J116/2,$M116,TRUE))*$D116+($K116="Steady Growth")*(AND(CR$6&gt;=$F116,CR$6&lt;=$H116)*((CR$6-$F116+1)/($J116*($J116+1)/2)*$D116))+($K116="custom")*CustCF!CL116</f>
        <v/>
      </c>
      <c r="CS116" s="87">
        <f>($K116="Bell Curve")*(_xlfn.NORM.DIST(AND(CS$6&gt;=$F116,CS$6&lt;=$H116)*(CS$6-$F116+1),$J116/2,$M116,TRUE)-_xlfn.NORM.DIST(AND(CS$6&gt;=$F116,CS$6&lt;=$H116)*(CR$6-$F116+1),$J116/2,$M116,TRUE))/(1-2*_xlfn.NORM.DIST(0,$J116/2,$M116,TRUE))*$D116+($K116="Steady Growth")*(AND(CS$6&gt;=$F116,CS$6&lt;=$H116)*((CS$6-$F116+1)/($J116*($J116+1)/2)*$D116))+($K116="custom")*CustCF!CM116</f>
        <v/>
      </c>
      <c r="CT116" s="87">
        <f>($K116="Bell Curve")*(_xlfn.NORM.DIST(AND(CT$6&gt;=$F116,CT$6&lt;=$H116)*(CT$6-$F116+1),$J116/2,$M116,TRUE)-_xlfn.NORM.DIST(AND(CT$6&gt;=$F116,CT$6&lt;=$H116)*(CS$6-$F116+1),$J116/2,$M116,TRUE))/(1-2*_xlfn.NORM.DIST(0,$J116/2,$M116,TRUE))*$D116+($K116="Steady Growth")*(AND(CT$6&gt;=$F116,CT$6&lt;=$H116)*((CT$6-$F116+1)/($J116*($J116+1)/2)*$D116))+($K116="custom")*CustCF!CN116</f>
        <v/>
      </c>
      <c r="CU116" s="87">
        <f>($K116="Bell Curve")*(_xlfn.NORM.DIST(AND(CU$6&gt;=$F116,CU$6&lt;=$H116)*(CU$6-$F116+1),$J116/2,$M116,TRUE)-_xlfn.NORM.DIST(AND(CU$6&gt;=$F116,CU$6&lt;=$H116)*(CT$6-$F116+1),$J116/2,$M116,TRUE))/(1-2*_xlfn.NORM.DIST(0,$J116/2,$M116,TRUE))*$D116+($K116="Steady Growth")*(AND(CU$6&gt;=$F116,CU$6&lt;=$H116)*((CU$6-$F116+1)/($J116*($J116+1)/2)*$D116))+($K116="custom")*CustCF!CO116</f>
        <v/>
      </c>
      <c r="CV116" s="87">
        <f>($K116="Bell Curve")*(_xlfn.NORM.DIST(AND(CV$6&gt;=$F116,CV$6&lt;=$H116)*(CV$6-$F116+1),$J116/2,$M116,TRUE)-_xlfn.NORM.DIST(AND(CV$6&gt;=$F116,CV$6&lt;=$H116)*(CU$6-$F116+1),$J116/2,$M116,TRUE))/(1-2*_xlfn.NORM.DIST(0,$J116/2,$M116,TRUE))*$D116+($K116="Steady Growth")*(AND(CV$6&gt;=$F116,CV$6&lt;=$H116)*((CV$6-$F116+1)/($J116*($J116+1)/2)*$D116))+($K116="custom")*CustCF!CP116</f>
        <v/>
      </c>
      <c r="CW116" s="87">
        <f>($K116="Bell Curve")*(_xlfn.NORM.DIST(AND(CW$6&gt;=$F116,CW$6&lt;=$H116)*(CW$6-$F116+1),$J116/2,$M116,TRUE)-_xlfn.NORM.DIST(AND(CW$6&gt;=$F116,CW$6&lt;=$H116)*(CV$6-$F116+1),$J116/2,$M116,TRUE))/(1-2*_xlfn.NORM.DIST(0,$J116/2,$M116,TRUE))*$D116+($K116="Steady Growth")*(AND(CW$6&gt;=$F116,CW$6&lt;=$H116)*((CW$6-$F116+1)/($J116*($J116+1)/2)*$D116))+($K116="custom")*CustCF!CQ116</f>
        <v/>
      </c>
      <c r="CX116" s="87">
        <f>($K116="Bell Curve")*(_xlfn.NORM.DIST(AND(CX$6&gt;=$F116,CX$6&lt;=$H116)*(CX$6-$F116+1),$J116/2,$M116,TRUE)-_xlfn.NORM.DIST(AND(CX$6&gt;=$F116,CX$6&lt;=$H116)*(CW$6-$F116+1),$J116/2,$M116,TRUE))/(1-2*_xlfn.NORM.DIST(0,$J116/2,$M116,TRUE))*$D116+($K116="Steady Growth")*(AND(CX$6&gt;=$F116,CX$6&lt;=$H116)*((CX$6-$F116+1)/($J116*($J116+1)/2)*$D116))+($K116="custom")*CustCF!CR116</f>
        <v/>
      </c>
      <c r="CY116" s="87">
        <f>($K116="Bell Curve")*(_xlfn.NORM.DIST(AND(CY$6&gt;=$F116,CY$6&lt;=$H116)*(CY$6-$F116+1),$J116/2,$M116,TRUE)-_xlfn.NORM.DIST(AND(CY$6&gt;=$F116,CY$6&lt;=$H116)*(CX$6-$F116+1),$J116/2,$M116,TRUE))/(1-2*_xlfn.NORM.DIST(0,$J116/2,$M116,TRUE))*$D116+($K116="Steady Growth")*(AND(CY$6&gt;=$F116,CY$6&lt;=$H116)*((CY$6-$F116+1)/($J116*($J116+1)/2)*$D116))+($K116="custom")*CustCF!CS116</f>
        <v/>
      </c>
      <c r="CZ116" s="87">
        <f>($K116="Bell Curve")*(_xlfn.NORM.DIST(AND(CZ$6&gt;=$F116,CZ$6&lt;=$H116)*(CZ$6-$F116+1),$J116/2,$M116,TRUE)-_xlfn.NORM.DIST(AND(CZ$6&gt;=$F116,CZ$6&lt;=$H116)*(CY$6-$F116+1),$J116/2,$M116,TRUE))/(1-2*_xlfn.NORM.DIST(0,$J116/2,$M116,TRUE))*$D116+($K116="Steady Growth")*(AND(CZ$6&gt;=$F116,CZ$6&lt;=$H116)*((CZ$6-$F116+1)/($J116*($J116+1)/2)*$D116))+($K116="custom")*CustCF!CT116</f>
        <v/>
      </c>
      <c r="DA116" s="87">
        <f>($K116="Bell Curve")*(_xlfn.NORM.DIST(AND(DA$6&gt;=$F116,DA$6&lt;=$H116)*(DA$6-$F116+1),$J116/2,$M116,TRUE)-_xlfn.NORM.DIST(AND(DA$6&gt;=$F116,DA$6&lt;=$H116)*(CZ$6-$F116+1),$J116/2,$M116,TRUE))/(1-2*_xlfn.NORM.DIST(0,$J116/2,$M116,TRUE))*$D116+($K116="Steady Growth")*(AND(DA$6&gt;=$F116,DA$6&lt;=$H116)*((DA$6-$F116+1)/($J116*($J116+1)/2)*$D116))+($K116="custom")*CustCF!CU116</f>
        <v/>
      </c>
      <c r="DB116" s="87">
        <f>($K116="Bell Curve")*(_xlfn.NORM.DIST(AND(DB$6&gt;=$F116,DB$6&lt;=$H116)*(DB$6-$F116+1),$J116/2,$M116,TRUE)-_xlfn.NORM.DIST(AND(DB$6&gt;=$F116,DB$6&lt;=$H116)*(DA$6-$F116+1),$J116/2,$M116,TRUE))/(1-2*_xlfn.NORM.DIST(0,$J116/2,$M116,TRUE))*$D116+($K116="Steady Growth")*(AND(DB$6&gt;=$F116,DB$6&lt;=$H116)*((DB$6-$F116+1)/($J116*($J116+1)/2)*$D116))+($K116="custom")*CustCF!CV116</f>
        <v/>
      </c>
      <c r="DC116" s="87">
        <f>($K116="Bell Curve")*(_xlfn.NORM.DIST(AND(DC$6&gt;=$F116,DC$6&lt;=$H116)*(DC$6-$F116+1),$J116/2,$M116,TRUE)-_xlfn.NORM.DIST(AND(DC$6&gt;=$F116,DC$6&lt;=$H116)*(DB$6-$F116+1),$J116/2,$M116,TRUE))/(1-2*_xlfn.NORM.DIST(0,$J116/2,$M116,TRUE))*$D116+($K116="Steady Growth")*(AND(DC$6&gt;=$F116,DC$6&lt;=$H116)*((DC$6-$F116+1)/($J116*($J116+1)/2)*$D116))+($K116="custom")*CustCF!CW116</f>
        <v/>
      </c>
      <c r="DD116" s="87">
        <f>($K116="Bell Curve")*(_xlfn.NORM.DIST(AND(DD$6&gt;=$F116,DD$6&lt;=$H116)*(DD$6-$F116+1),$J116/2,$M116,TRUE)-_xlfn.NORM.DIST(AND(DD$6&gt;=$F116,DD$6&lt;=$H116)*(DC$6-$F116+1),$J116/2,$M116,TRUE))/(1-2*_xlfn.NORM.DIST(0,$J116/2,$M116,TRUE))*$D116+($K116="Steady Growth")*(AND(DD$6&gt;=$F116,DD$6&lt;=$H116)*((DD$6-$F116+1)/($J116*($J116+1)/2)*$D116))+($K116="custom")*CustCF!CX116</f>
        <v/>
      </c>
      <c r="DE116" s="87">
        <f>($K116="Bell Curve")*(_xlfn.NORM.DIST(AND(DE$6&gt;=$F116,DE$6&lt;=$H116)*(DE$6-$F116+1),$J116/2,$M116,TRUE)-_xlfn.NORM.DIST(AND(DE$6&gt;=$F116,DE$6&lt;=$H116)*(DD$6-$F116+1),$J116/2,$M116,TRUE))/(1-2*_xlfn.NORM.DIST(0,$J116/2,$M116,TRUE))*$D116+($K116="Steady Growth")*(AND(DE$6&gt;=$F116,DE$6&lt;=$H116)*((DE$6-$F116+1)/($J116*($J116+1)/2)*$D116))+($K116="custom")*CustCF!CY116</f>
        <v/>
      </c>
      <c r="DF116" s="87">
        <f>($K116="Bell Curve")*(_xlfn.NORM.DIST(AND(DF$6&gt;=$F116,DF$6&lt;=$H116)*(DF$6-$F116+1),$J116/2,$M116,TRUE)-_xlfn.NORM.DIST(AND(DF$6&gt;=$F116,DF$6&lt;=$H116)*(DE$6-$F116+1),$J116/2,$M116,TRUE))/(1-2*_xlfn.NORM.DIST(0,$J116/2,$M116,TRUE))*$D116+($K116="Steady Growth")*(AND(DF$6&gt;=$F116,DF$6&lt;=$H116)*((DF$6-$F116+1)/($J116*($J116+1)/2)*$D116))+($K116="custom")*CustCF!CZ116</f>
        <v/>
      </c>
      <c r="DG116" s="87">
        <f>($K116="Bell Curve")*(_xlfn.NORM.DIST(AND(DG$6&gt;=$F116,DG$6&lt;=$H116)*(DG$6-$F116+1),$J116/2,$M116,TRUE)-_xlfn.NORM.DIST(AND(DG$6&gt;=$F116,DG$6&lt;=$H116)*(DF$6-$F116+1),$J116/2,$M116,TRUE))/(1-2*_xlfn.NORM.DIST(0,$J116/2,$M116,TRUE))*$D116+($K116="Steady Growth")*(AND(DG$6&gt;=$F116,DG$6&lt;=$H116)*((DG$6-$F116+1)/($J116*($J116+1)/2)*$D116))+($K116="custom")*CustCF!DA116</f>
        <v/>
      </c>
      <c r="DH116" s="87">
        <f>($K116="Bell Curve")*(_xlfn.NORM.DIST(AND(DH$6&gt;=$F116,DH$6&lt;=$H116)*(DH$6-$F116+1),$J116/2,$M116,TRUE)-_xlfn.NORM.DIST(AND(DH$6&gt;=$F116,DH$6&lt;=$H116)*(DG$6-$F116+1),$J116/2,$M116,TRUE))/(1-2*_xlfn.NORM.DIST(0,$J116/2,$M116,TRUE))*$D116+($K116="Steady Growth")*(AND(DH$6&gt;=$F116,DH$6&lt;=$H116)*((DH$6-$F116+1)/($J116*($J116+1)/2)*$D116))+($K116="custom")*CustCF!DB116</f>
        <v/>
      </c>
      <c r="DI116" s="87">
        <f>($K116="Bell Curve")*(_xlfn.NORM.DIST(AND(DI$6&gt;=$F116,DI$6&lt;=$H116)*(DI$6-$F116+1),$J116/2,$M116,TRUE)-_xlfn.NORM.DIST(AND(DI$6&gt;=$F116,DI$6&lt;=$H116)*(DH$6-$F116+1),$J116/2,$M116,TRUE))/(1-2*_xlfn.NORM.DIST(0,$J116/2,$M116,TRUE))*$D116+($K116="Steady Growth")*(AND(DI$6&gt;=$F116,DI$6&lt;=$H116)*((DI$6-$F116+1)/($J116*($J116+1)/2)*$D116))+($K116="custom")*CustCF!DC116</f>
        <v/>
      </c>
      <c r="DJ116" s="87">
        <f>($K116="Bell Curve")*(_xlfn.NORM.DIST(AND(DJ$6&gt;=$F116,DJ$6&lt;=$H116)*(DJ$6-$F116+1),$J116/2,$M116,TRUE)-_xlfn.NORM.DIST(AND(DJ$6&gt;=$F116,DJ$6&lt;=$H116)*(DI$6-$F116+1),$J116/2,$M116,TRUE))/(1-2*_xlfn.NORM.DIST(0,$J116/2,$M116,TRUE))*$D116+($K116="Steady Growth")*(AND(DJ$6&gt;=$F116,DJ$6&lt;=$H116)*((DJ$6-$F116+1)/($J116*($J116+1)/2)*$D116))+($K116="custom")*CustCF!DD116</f>
        <v/>
      </c>
      <c r="DK116" s="87">
        <f>($K116="Bell Curve")*(_xlfn.NORM.DIST(AND(DK$6&gt;=$F116,DK$6&lt;=$H116)*(DK$6-$F116+1),$J116/2,$M116,TRUE)-_xlfn.NORM.DIST(AND(DK$6&gt;=$F116,DK$6&lt;=$H116)*(DJ$6-$F116+1),$J116/2,$M116,TRUE))/(1-2*_xlfn.NORM.DIST(0,$J116/2,$M116,TRUE))*$D116+($K116="Steady Growth")*(AND(DK$6&gt;=$F116,DK$6&lt;=$H116)*((DK$6-$F116+1)/($J116*($J116+1)/2)*$D116))+($K116="custom")*CustCF!DE116</f>
        <v/>
      </c>
      <c r="DL116" s="87">
        <f>($K116="Bell Curve")*(_xlfn.NORM.DIST(AND(DL$6&gt;=$F116,DL$6&lt;=$H116)*(DL$6-$F116+1),$J116/2,$M116,TRUE)-_xlfn.NORM.DIST(AND(DL$6&gt;=$F116,DL$6&lt;=$H116)*(DK$6-$F116+1),$J116/2,$M116,TRUE))/(1-2*_xlfn.NORM.DIST(0,$J116/2,$M116,TRUE))*$D116+($K116="Steady Growth")*(AND(DL$6&gt;=$F116,DL$6&lt;=$H116)*((DL$6-$F116+1)/($J116*($J116+1)/2)*$D116))+($K116="custom")*CustCF!DF116</f>
        <v/>
      </c>
      <c r="DM116" s="87">
        <f>($K116="Bell Curve")*(_xlfn.NORM.DIST(AND(DM$6&gt;=$F116,DM$6&lt;=$H116)*(DM$6-$F116+1),$J116/2,$M116,TRUE)-_xlfn.NORM.DIST(AND(DM$6&gt;=$F116,DM$6&lt;=$H116)*(DL$6-$F116+1),$J116/2,$M116,TRUE))/(1-2*_xlfn.NORM.DIST(0,$J116/2,$M116,TRUE))*$D116+($K116="Steady Growth")*(AND(DM$6&gt;=$F116,DM$6&lt;=$H116)*((DM$6-$F116+1)/($J116*($J116+1)/2)*$D116))+($K116="custom")*CustCF!DG116</f>
        <v/>
      </c>
      <c r="DN116" s="87">
        <f>($K116="Bell Curve")*(_xlfn.NORM.DIST(AND(DN$6&gt;=$F116,DN$6&lt;=$H116)*(DN$6-$F116+1),$J116/2,$M116,TRUE)-_xlfn.NORM.DIST(AND(DN$6&gt;=$F116,DN$6&lt;=$H116)*(DM$6-$F116+1),$J116/2,$M116,TRUE))/(1-2*_xlfn.NORM.DIST(0,$J116/2,$M116,TRUE))*$D116+($K116="Steady Growth")*(AND(DN$6&gt;=$F116,DN$6&lt;=$H116)*((DN$6-$F116+1)/($J116*($J116+1)/2)*$D116))+($K116="custom")*CustCF!DH116</f>
        <v/>
      </c>
      <c r="DO116" s="87">
        <f>($K116="Bell Curve")*(_xlfn.NORM.DIST(AND(DO$6&gt;=$F116,DO$6&lt;=$H116)*(DO$6-$F116+1),$J116/2,$M116,TRUE)-_xlfn.NORM.DIST(AND(DO$6&gt;=$F116,DO$6&lt;=$H116)*(DN$6-$F116+1),$J116/2,$M116,TRUE))/(1-2*_xlfn.NORM.DIST(0,$J116/2,$M116,TRUE))*$D116+($K116="Steady Growth")*(AND(DO$6&gt;=$F116,DO$6&lt;=$H116)*((DO$6-$F116+1)/($J116*($J116+1)/2)*$D116))+($K116="custom")*CustCF!DI116</f>
        <v/>
      </c>
      <c r="DP116" s="87">
        <f>($K116="Bell Curve")*(_xlfn.NORM.DIST(AND(DP$6&gt;=$F116,DP$6&lt;=$H116)*(DP$6-$F116+1),$J116/2,$M116,TRUE)-_xlfn.NORM.DIST(AND(DP$6&gt;=$F116,DP$6&lt;=$H116)*(DO$6-$F116+1),$J116/2,$M116,TRUE))/(1-2*_xlfn.NORM.DIST(0,$J116/2,$M116,TRUE))*$D116+($K116="Steady Growth")*(AND(DP$6&gt;=$F116,DP$6&lt;=$H116)*((DP$6-$F116+1)/($J116*($J116+1)/2)*$D116))+($K116="custom")*CustCF!DJ116</f>
        <v/>
      </c>
      <c r="DQ116" s="87">
        <f>($K116="Bell Curve")*(_xlfn.NORM.DIST(AND(DQ$6&gt;=$F116,DQ$6&lt;=$H116)*(DQ$6-$F116+1),$J116/2,$M116,TRUE)-_xlfn.NORM.DIST(AND(DQ$6&gt;=$F116,DQ$6&lt;=$H116)*(DP$6-$F116+1),$J116/2,$M116,TRUE))/(1-2*_xlfn.NORM.DIST(0,$J116/2,$M116,TRUE))*$D116+($K116="Steady Growth")*(AND(DQ$6&gt;=$F116,DQ$6&lt;=$H116)*((DQ$6-$F116+1)/($J116*($J116+1)/2)*$D116))+($K116="custom")*CustCF!DK116</f>
        <v/>
      </c>
      <c r="DR116" s="87">
        <f>($K116="Bell Curve")*(_xlfn.NORM.DIST(AND(DR$6&gt;=$F116,DR$6&lt;=$H116)*(DR$6-$F116+1),$J116/2,$M116,TRUE)-_xlfn.NORM.DIST(AND(DR$6&gt;=$F116,DR$6&lt;=$H116)*(DQ$6-$F116+1),$J116/2,$M116,TRUE))/(1-2*_xlfn.NORM.DIST(0,$J116/2,$M116,TRUE))*$D116+($K116="Steady Growth")*(AND(DR$6&gt;=$F116,DR$6&lt;=$H116)*((DR$6-$F116+1)/($J116*($J116+1)/2)*$D116))+($K116="custom")*CustCF!DL116</f>
        <v/>
      </c>
      <c r="DS116" s="87">
        <f>($K116="Bell Curve")*(_xlfn.NORM.DIST(AND(DS$6&gt;=$F116,DS$6&lt;=$H116)*(DS$6-$F116+1),$J116/2,$M116,TRUE)-_xlfn.NORM.DIST(AND(DS$6&gt;=$F116,DS$6&lt;=$H116)*(DR$6-$F116+1),$J116/2,$M116,TRUE))/(1-2*_xlfn.NORM.DIST(0,$J116/2,$M116,TRUE))*$D116+($K116="Steady Growth")*(AND(DS$6&gt;=$F116,DS$6&lt;=$H116)*((DS$6-$F116+1)/($J116*($J116+1)/2)*$D116))+($K116="custom")*CustCF!DM116</f>
        <v/>
      </c>
      <c r="DT116" s="87">
        <f>($K116="Bell Curve")*(_xlfn.NORM.DIST(AND(DT$6&gt;=$F116,DT$6&lt;=$H116)*(DT$6-$F116+1),$J116/2,$M116,TRUE)-_xlfn.NORM.DIST(AND(DT$6&gt;=$F116,DT$6&lt;=$H116)*(DS$6-$F116+1),$J116/2,$M116,TRUE))/(1-2*_xlfn.NORM.DIST(0,$J116/2,$M116,TRUE))*$D116+($K116="Steady Growth")*(AND(DT$6&gt;=$F116,DT$6&lt;=$H116)*((DT$6-$F116+1)/($J116*($J116+1)/2)*$D116))+($K116="custom")*CustCF!DN116</f>
        <v/>
      </c>
      <c r="DU116" s="87">
        <f>($K116="Bell Curve")*(_xlfn.NORM.DIST(AND(DU$6&gt;=$F116,DU$6&lt;=$H116)*(DU$6-$F116+1),$J116/2,$M116,TRUE)-_xlfn.NORM.DIST(AND(DU$6&gt;=$F116,DU$6&lt;=$H116)*(DT$6-$F116+1),$J116/2,$M116,TRUE))/(1-2*_xlfn.NORM.DIST(0,$J116/2,$M116,TRUE))*$D116+($K116="Steady Growth")*(AND(DU$6&gt;=$F116,DU$6&lt;=$H116)*((DU$6-$F116+1)/($J116*($J116+1)/2)*$D116))+($K116="custom")*CustCF!DO116</f>
        <v/>
      </c>
      <c r="DV116" s="87">
        <f>($K116="Bell Curve")*(_xlfn.NORM.DIST(AND(DV$6&gt;=$F116,DV$6&lt;=$H116)*(DV$6-$F116+1),$J116/2,$M116,TRUE)-_xlfn.NORM.DIST(AND(DV$6&gt;=$F116,DV$6&lt;=$H116)*(DU$6-$F116+1),$J116/2,$M116,TRUE))/(1-2*_xlfn.NORM.DIST(0,$J116/2,$M116,TRUE))*$D116+($K116="Steady Growth")*(AND(DV$6&gt;=$F116,DV$6&lt;=$H116)*((DV$6-$F116+1)/($J116*($J116+1)/2)*$D116))+($K116="custom")*CustCF!DP116</f>
        <v/>
      </c>
      <c r="DW116" s="87">
        <f>($K116="Bell Curve")*(_xlfn.NORM.DIST(AND(DW$6&gt;=$F116,DW$6&lt;=$H116)*(DW$6-$F116+1),$J116/2,$M116,TRUE)-_xlfn.NORM.DIST(AND(DW$6&gt;=$F116,DW$6&lt;=$H116)*(DV$6-$F116+1),$J116/2,$M116,TRUE))/(1-2*_xlfn.NORM.DIST(0,$J116/2,$M116,TRUE))*$D116+($K116="Steady Growth")*(AND(DW$6&gt;=$F116,DW$6&lt;=$H116)*((DW$6-$F116+1)/($J116*($J116+1)/2)*$D116))+($K116="custom")*CustCF!DQ116</f>
        <v/>
      </c>
      <c r="DX116" s="87">
        <f>($K116="Bell Curve")*(_xlfn.NORM.DIST(AND(DX$6&gt;=$F116,DX$6&lt;=$H116)*(DX$6-$F116+1),$J116/2,$M116,TRUE)-_xlfn.NORM.DIST(AND(DX$6&gt;=$F116,DX$6&lt;=$H116)*(DW$6-$F116+1),$J116/2,$M116,TRUE))/(1-2*_xlfn.NORM.DIST(0,$J116/2,$M116,TRUE))*$D116+($K116="Steady Growth")*(AND(DX$6&gt;=$F116,DX$6&lt;=$H116)*((DX$6-$F116+1)/($J116*($J116+1)/2)*$D116))+($K116="custom")*CustCF!DR116</f>
        <v/>
      </c>
      <c r="DY116" s="87">
        <f>($K116="Bell Curve")*(_xlfn.NORM.DIST(AND(DY$6&gt;=$F116,DY$6&lt;=$H116)*(DY$6-$F116+1),$J116/2,$M116,TRUE)-_xlfn.NORM.DIST(AND(DY$6&gt;=$F116,DY$6&lt;=$H116)*(DX$6-$F116+1),$J116/2,$M116,TRUE))/(1-2*_xlfn.NORM.DIST(0,$J116/2,$M116,TRUE))*$D116+($K116="Steady Growth")*(AND(DY$6&gt;=$F116,DY$6&lt;=$H116)*((DY$6-$F116+1)/($J116*($J116+1)/2)*$D116))+($K116="custom")*CustCF!DS116</f>
        <v/>
      </c>
      <c r="DZ116" s="87">
        <f>($K116="Bell Curve")*(_xlfn.NORM.DIST(AND(DZ$6&gt;=$F116,DZ$6&lt;=$H116)*(DZ$6-$F116+1),$J116/2,$M116,TRUE)-_xlfn.NORM.DIST(AND(DZ$6&gt;=$F116,DZ$6&lt;=$H116)*(DY$6-$F116+1),$J116/2,$M116,TRUE))/(1-2*_xlfn.NORM.DIST(0,$J116/2,$M116,TRUE))*$D116+($K116="Steady Growth")*(AND(DZ$6&gt;=$F116,DZ$6&lt;=$H116)*((DZ$6-$F116+1)/($J116*($J116+1)/2)*$D116))+($K116="custom")*CustCF!DT116</f>
        <v/>
      </c>
      <c r="EA116" s="87">
        <f>($K116="Bell Curve")*(_xlfn.NORM.DIST(AND(EA$6&gt;=$F116,EA$6&lt;=$H116)*(EA$6-$F116+1),$J116/2,$M116,TRUE)-_xlfn.NORM.DIST(AND(EA$6&gt;=$F116,EA$6&lt;=$H116)*(DZ$6-$F116+1),$J116/2,$M116,TRUE))/(1-2*_xlfn.NORM.DIST(0,$J116/2,$M116,TRUE))*$D116+($K116="Steady Growth")*(AND(EA$6&gt;=$F116,EA$6&lt;=$H116)*((EA$6-$F116+1)/($J116*($J116+1)/2)*$D116))+($K116="custom")*CustCF!DU116</f>
        <v/>
      </c>
      <c r="EB116" s="87">
        <f>($K116="Bell Curve")*(_xlfn.NORM.DIST(AND(EB$6&gt;=$F116,EB$6&lt;=$H116)*(EB$6-$F116+1),$J116/2,$M116,TRUE)-_xlfn.NORM.DIST(AND(EB$6&gt;=$F116,EB$6&lt;=$H116)*(EA$6-$F116+1),$J116/2,$M116,TRUE))/(1-2*_xlfn.NORM.DIST(0,$J116/2,$M116,TRUE))*$D116+($K116="Steady Growth")*(AND(EB$6&gt;=$F116,EB$6&lt;=$H116)*((EB$6-$F116+1)/($J116*($J116+1)/2)*$D116))+($K116="custom")*CustCF!DV116</f>
        <v/>
      </c>
      <c r="EC116" s="87">
        <f>($K116="Bell Curve")*(_xlfn.NORM.DIST(AND(EC$6&gt;=$F116,EC$6&lt;=$H116)*(EC$6-$F116+1),$J116/2,$M116,TRUE)-_xlfn.NORM.DIST(AND(EC$6&gt;=$F116,EC$6&lt;=$H116)*(EB$6-$F116+1),$J116/2,$M116,TRUE))/(1-2*_xlfn.NORM.DIST(0,$J116/2,$M116,TRUE))*$D116+($K116="Steady Growth")*(AND(EC$6&gt;=$F116,EC$6&lt;=$H116)*((EC$6-$F116+1)/($J116*($J116+1)/2)*$D116))+($K116="custom")*CustCF!DW116</f>
        <v/>
      </c>
      <c r="ED116" s="87">
        <f>($K116="Bell Curve")*(_xlfn.NORM.DIST(AND(ED$6&gt;=$F116,ED$6&lt;=$H116)*(ED$6-$F116+1),$J116/2,$M116,TRUE)-_xlfn.NORM.DIST(AND(ED$6&gt;=$F116,ED$6&lt;=$H116)*(EC$6-$F116+1),$J116/2,$M116,TRUE))/(1-2*_xlfn.NORM.DIST(0,$J116/2,$M116,TRUE))*$D116+($K116="Steady Growth")*(AND(ED$6&gt;=$F116,ED$6&lt;=$H116)*((ED$6-$F116+1)/($J116*($J116+1)/2)*$D116))+($K116="custom")*CustCF!DX116</f>
        <v/>
      </c>
      <c r="EE116" s="87">
        <f>($K116="Bell Curve")*(_xlfn.NORM.DIST(AND(EE$6&gt;=$F116,EE$6&lt;=$H116)*(EE$6-$F116+1),$J116/2,$M116,TRUE)-_xlfn.NORM.DIST(AND(EE$6&gt;=$F116,EE$6&lt;=$H116)*(ED$6-$F116+1),$J116/2,$M116,TRUE))/(1-2*_xlfn.NORM.DIST(0,$J116/2,$M116,TRUE))*$D116+($K116="Steady Growth")*(AND(EE$6&gt;=$F116,EE$6&lt;=$H116)*((EE$6-$F116+1)/($J116*($J116+1)/2)*$D116))+($K116="custom")*CustCF!DY116</f>
        <v/>
      </c>
      <c r="EF116" s="87">
        <f>($K116="Bell Curve")*(_xlfn.NORM.DIST(AND(EF$6&gt;=$F116,EF$6&lt;=$H116)*(EF$6-$F116+1),$J116/2,$M116,TRUE)-_xlfn.NORM.DIST(AND(EF$6&gt;=$F116,EF$6&lt;=$H116)*(EE$6-$F116+1),$J116/2,$M116,TRUE))/(1-2*_xlfn.NORM.DIST(0,$J116/2,$M116,TRUE))*$D116+($K116="Steady Growth")*(AND(EF$6&gt;=$F116,EF$6&lt;=$H116)*((EF$6-$F116+1)/($J116*($J116+1)/2)*$D116))+($K116="custom")*CustCF!DZ116</f>
        <v/>
      </c>
      <c r="EG116" s="87">
        <f>($K116="Bell Curve")*(_xlfn.NORM.DIST(AND(EG$6&gt;=$F116,EG$6&lt;=$H116)*(EG$6-$F116+1),$J116/2,$M116,TRUE)-_xlfn.NORM.DIST(AND(EG$6&gt;=$F116,EG$6&lt;=$H116)*(EF$6-$F116+1),$J116/2,$M116,TRUE))/(1-2*_xlfn.NORM.DIST(0,$J116/2,$M116,TRUE))*$D116+($K116="Steady Growth")*(AND(EG$6&gt;=$F116,EG$6&lt;=$H116)*((EG$6-$F116+1)/($J116*($J116+1)/2)*$D116))+($K116="custom")*CustCF!EA116</f>
        <v/>
      </c>
      <c r="EH116" s="87">
        <f>($K116="Bell Curve")*(_xlfn.NORM.DIST(AND(EH$6&gt;=$F116,EH$6&lt;=$H116)*(EH$6-$F116+1),$J116/2,$M116,TRUE)-_xlfn.NORM.DIST(AND(EH$6&gt;=$F116,EH$6&lt;=$H116)*(EG$6-$F116+1),$J116/2,$M116,TRUE))/(1-2*_xlfn.NORM.DIST(0,$J116/2,$M116,TRUE))*$D116+($K116="Steady Growth")*(AND(EH$6&gt;=$F116,EH$6&lt;=$H116)*((EH$6-$F116+1)/($J116*($J116+1)/2)*$D116))+($K116="custom")*CustCF!EB116</f>
        <v/>
      </c>
      <c r="EI116" s="87">
        <f>($K116="Bell Curve")*(_xlfn.NORM.DIST(AND(EI$6&gt;=$F116,EI$6&lt;=$H116)*(EI$6-$F116+1),$J116/2,$M116,TRUE)-_xlfn.NORM.DIST(AND(EI$6&gt;=$F116,EI$6&lt;=$H116)*(EH$6-$F116+1),$J116/2,$M116,TRUE))/(1-2*_xlfn.NORM.DIST(0,$J116/2,$M116,TRUE))*$D116+($K116="Steady Growth")*(AND(EI$6&gt;=$F116,EI$6&lt;=$H116)*((EI$6-$F116+1)/($J116*($J116+1)/2)*$D116))+($K116="custom")*CustCF!EC116</f>
        <v/>
      </c>
      <c r="EJ116" s="87">
        <f>($K116="Bell Curve")*(_xlfn.NORM.DIST(AND(EJ$6&gt;=$F116,EJ$6&lt;=$H116)*(EJ$6-$F116+1),$J116/2,$M116,TRUE)-_xlfn.NORM.DIST(AND(EJ$6&gt;=$F116,EJ$6&lt;=$H116)*(EI$6-$F116+1),$J116/2,$M116,TRUE))/(1-2*_xlfn.NORM.DIST(0,$J116/2,$M116,TRUE))*$D116+($K116="Steady Growth")*(AND(EJ$6&gt;=$F116,EJ$6&lt;=$H116)*((EJ$6-$F116+1)/($J116*($J116+1)/2)*$D116))+($K116="custom")*CustCF!ED116</f>
        <v/>
      </c>
      <c r="EK116" s="87">
        <f>($K116="Bell Curve")*(_xlfn.NORM.DIST(AND(EK$6&gt;=$F116,EK$6&lt;=$H116)*(EK$6-$F116+1),$J116/2,$M116,TRUE)-_xlfn.NORM.DIST(AND(EK$6&gt;=$F116,EK$6&lt;=$H116)*(EJ$6-$F116+1),$J116/2,$M116,TRUE))/(1-2*_xlfn.NORM.DIST(0,$J116/2,$M116,TRUE))*$D116+($K116="Steady Growth")*(AND(EK$6&gt;=$F116,EK$6&lt;=$H116)*((EK$6-$F116+1)/($J116*($J116+1)/2)*$D116))+($K116="custom")*CustCF!EE116</f>
        <v/>
      </c>
      <c r="EL116" s="87">
        <f>($K116="Bell Curve")*(_xlfn.NORM.DIST(AND(EL$6&gt;=$F116,EL$6&lt;=$H116)*(EL$6-$F116+1),$J116/2,$M116,TRUE)-_xlfn.NORM.DIST(AND(EL$6&gt;=$F116,EL$6&lt;=$H116)*(EK$6-$F116+1),$J116/2,$M116,TRUE))/(1-2*_xlfn.NORM.DIST(0,$J116/2,$M116,TRUE))*$D116+($K116="Steady Growth")*(AND(EL$6&gt;=$F116,EL$6&lt;=$H116)*((EL$6-$F116+1)/($J116*($J116+1)/2)*$D116))+($K116="custom")*CustCF!EF116</f>
        <v/>
      </c>
      <c r="EM116" s="87">
        <f>($K116="Bell Curve")*(_xlfn.NORM.DIST(AND(EM$6&gt;=$F116,EM$6&lt;=$H116)*(EM$6-$F116+1),$J116/2,$M116,TRUE)-_xlfn.NORM.DIST(AND(EM$6&gt;=$F116,EM$6&lt;=$H116)*(EL$6-$F116+1),$J116/2,$M116,TRUE))/(1-2*_xlfn.NORM.DIST(0,$J116/2,$M116,TRUE))*$D116+($K116="Steady Growth")*(AND(EM$6&gt;=$F116,EM$6&lt;=$H116)*((EM$6-$F116+1)/($J116*($J116+1)/2)*$D116))+($K116="custom")*CustCF!EG116</f>
        <v/>
      </c>
      <c r="EN116" s="87">
        <f>($K116="Bell Curve")*(_xlfn.NORM.DIST(AND(EN$6&gt;=$F116,EN$6&lt;=$H116)*(EN$6-$F116+1),$J116/2,$M116,TRUE)-_xlfn.NORM.DIST(AND(EN$6&gt;=$F116,EN$6&lt;=$H116)*(EM$6-$F116+1),$J116/2,$M116,TRUE))/(1-2*_xlfn.NORM.DIST(0,$J116/2,$M116,TRUE))*$D116+($K116="Steady Growth")*(AND(EN$6&gt;=$F116,EN$6&lt;=$H116)*((EN$6-$F116+1)/($J116*($J116+1)/2)*$D116))+($K116="custom")*CustCF!EH116</f>
        <v/>
      </c>
      <c r="EO116" s="87">
        <f>($K116="Bell Curve")*(_xlfn.NORM.DIST(AND(EO$6&gt;=$F116,EO$6&lt;=$H116)*(EO$6-$F116+1),$J116/2,$M116,TRUE)-_xlfn.NORM.DIST(AND(EO$6&gt;=$F116,EO$6&lt;=$H116)*(EN$6-$F116+1),$J116/2,$M116,TRUE))/(1-2*_xlfn.NORM.DIST(0,$J116/2,$M116,TRUE))*$D116+($K116="Steady Growth")*(AND(EO$6&gt;=$F116,EO$6&lt;=$H116)*((EO$6-$F116+1)/($J116*($J116+1)/2)*$D116))+($K116="custom")*CustCF!EI116</f>
        <v/>
      </c>
      <c r="EP116" s="87">
        <f>($K116="Bell Curve")*(_xlfn.NORM.DIST(AND(EP$6&gt;=$F116,EP$6&lt;=$H116)*(EP$6-$F116+1),$J116/2,$M116,TRUE)-_xlfn.NORM.DIST(AND(EP$6&gt;=$F116,EP$6&lt;=$H116)*(EO$6-$F116+1),$J116/2,$M116,TRUE))/(1-2*_xlfn.NORM.DIST(0,$J116/2,$M116,TRUE))*$D116+($K116="Steady Growth")*(AND(EP$6&gt;=$F116,EP$6&lt;=$H116)*((EP$6-$F116+1)/($J116*($J116+1)/2)*$D116))+($K116="custom")*CustCF!EJ116</f>
        <v/>
      </c>
      <c r="EQ116" s="87">
        <f>($K116="Bell Curve")*(_xlfn.NORM.DIST(AND(EQ$6&gt;=$F116,EQ$6&lt;=$H116)*(EQ$6-$F116+1),$J116/2,$M116,TRUE)-_xlfn.NORM.DIST(AND(EQ$6&gt;=$F116,EQ$6&lt;=$H116)*(EP$6-$F116+1),$J116/2,$M116,TRUE))/(1-2*_xlfn.NORM.DIST(0,$J116/2,$M116,TRUE))*$D116+($K116="Steady Growth")*(AND(EQ$6&gt;=$F116,EQ$6&lt;=$H116)*((EQ$6-$F116+1)/($J116*($J116+1)/2)*$D116))+($K116="custom")*CustCF!EK116</f>
        <v/>
      </c>
      <c r="ER116" s="87">
        <f>($K116="Bell Curve")*(_xlfn.NORM.DIST(AND(ER$6&gt;=$F116,ER$6&lt;=$H116)*(ER$6-$F116+1),$J116/2,$M116,TRUE)-_xlfn.NORM.DIST(AND(ER$6&gt;=$F116,ER$6&lt;=$H116)*(EQ$6-$F116+1),$J116/2,$M116,TRUE))/(1-2*_xlfn.NORM.DIST(0,$J116/2,$M116,TRUE))*$D116+($K116="Steady Growth")*(AND(ER$6&gt;=$F116,ER$6&lt;=$H116)*((ER$6-$F116+1)/($J116*($J116+1)/2)*$D116))+($K116="custom")*CustCF!EL116</f>
        <v/>
      </c>
      <c r="ES116" s="87">
        <f>($K116="Bell Curve")*(_xlfn.NORM.DIST(AND(ES$6&gt;=$F116,ES$6&lt;=$H116)*(ES$6-$F116+1),$J116/2,$M116,TRUE)-_xlfn.NORM.DIST(AND(ES$6&gt;=$F116,ES$6&lt;=$H116)*(ER$6-$F116+1),$J116/2,$M116,TRUE))/(1-2*_xlfn.NORM.DIST(0,$J116/2,$M116,TRUE))*$D116+($K116="Steady Growth")*(AND(ES$6&gt;=$F116,ES$6&lt;=$H116)*((ES$6-$F116+1)/($J116*($J116+1)/2)*$D116))+($K116="custom")*CustCF!EM116</f>
        <v/>
      </c>
      <c r="ET116" s="87">
        <f>($K116="Bell Curve")*(_xlfn.NORM.DIST(AND(ET$6&gt;=$F116,ET$6&lt;=$H116)*(ET$6-$F116+1),$J116/2,$M116,TRUE)-_xlfn.NORM.DIST(AND(ET$6&gt;=$F116,ET$6&lt;=$H116)*(ES$6-$F116+1),$J116/2,$M116,TRUE))/(1-2*_xlfn.NORM.DIST(0,$J116/2,$M116,TRUE))*$D116+($K116="Steady Growth")*(AND(ET$6&gt;=$F116,ET$6&lt;=$H116)*((ET$6-$F116+1)/($J116*($J116+1)/2)*$D116))+($K116="custom")*CustCF!EN116</f>
        <v/>
      </c>
      <c r="EU116" s="87">
        <f>($K116="Bell Curve")*(_xlfn.NORM.DIST(AND(EU$6&gt;=$F116,EU$6&lt;=$H116)*(EU$6-$F116+1),$J116/2,$M116,TRUE)-_xlfn.NORM.DIST(AND(EU$6&gt;=$F116,EU$6&lt;=$H116)*(ET$6-$F116+1),$J116/2,$M116,TRUE))/(1-2*_xlfn.NORM.DIST(0,$J116/2,$M116,TRUE))*$D116+($K116="Steady Growth")*(AND(EU$6&gt;=$F116,EU$6&lt;=$H116)*((EU$6-$F116+1)/($J116*($J116+1)/2)*$D116))+($K116="custom")*CustCF!EO116</f>
        <v/>
      </c>
      <c r="EV116" s="87">
        <f>($K116="Bell Curve")*(_xlfn.NORM.DIST(AND(EV$6&gt;=$F116,EV$6&lt;=$H116)*(EV$6-$F116+1),$J116/2,$M116,TRUE)-_xlfn.NORM.DIST(AND(EV$6&gt;=$F116,EV$6&lt;=$H116)*(EU$6-$F116+1),$J116/2,$M116,TRUE))/(1-2*_xlfn.NORM.DIST(0,$J116/2,$M116,TRUE))*$D116+($K116="Steady Growth")*(AND(EV$6&gt;=$F116,EV$6&lt;=$H116)*((EV$6-$F116+1)/($J116*($J116+1)/2)*$D116))+($K116="custom")*CustCF!EP116</f>
        <v/>
      </c>
      <c r="EW116" s="87">
        <f>($K116="Bell Curve")*(_xlfn.NORM.DIST(AND(EW$6&gt;=$F116,EW$6&lt;=$H116)*(EW$6-$F116+1),$J116/2,$M116,TRUE)-_xlfn.NORM.DIST(AND(EW$6&gt;=$F116,EW$6&lt;=$H116)*(EV$6-$F116+1),$J116/2,$M116,TRUE))/(1-2*_xlfn.NORM.DIST(0,$J116/2,$M116,TRUE))*$D116+($K116="Steady Growth")*(AND(EW$6&gt;=$F116,EW$6&lt;=$H116)*((EW$6-$F116+1)/($J116*($J116+1)/2)*$D116))+($K116="custom")*CustCF!EQ116</f>
        <v/>
      </c>
      <c r="EX116" s="87">
        <f>($K116="Bell Curve")*(_xlfn.NORM.DIST(AND(EX$6&gt;=$F116,EX$6&lt;=$H116)*(EX$6-$F116+1),$J116/2,$M116,TRUE)-_xlfn.NORM.DIST(AND(EX$6&gt;=$F116,EX$6&lt;=$H116)*(EW$6-$F116+1),$J116/2,$M116,TRUE))/(1-2*_xlfn.NORM.DIST(0,$J116/2,$M116,TRUE))*$D116+($K116="Steady Growth")*(AND(EX$6&gt;=$F116,EX$6&lt;=$H116)*((EX$6-$F116+1)/($J116*($J116+1)/2)*$D116))+($K116="custom")*CustCF!ER116</f>
        <v/>
      </c>
      <c r="EY116" s="87">
        <f>($K116="Bell Curve")*(_xlfn.NORM.DIST(AND(EY$6&gt;=$F116,EY$6&lt;=$H116)*(EY$6-$F116+1),$J116/2,$M116,TRUE)-_xlfn.NORM.DIST(AND(EY$6&gt;=$F116,EY$6&lt;=$H116)*(EX$6-$F116+1),$J116/2,$M116,TRUE))/(1-2*_xlfn.NORM.DIST(0,$J116/2,$M116,TRUE))*$D116+($K116="Steady Growth")*(AND(EY$6&gt;=$F116,EY$6&lt;=$H116)*((EY$6-$F116+1)/($J116*($J116+1)/2)*$D116))+($K116="custom")*CustCF!ES116</f>
        <v/>
      </c>
      <c r="EZ116" s="87">
        <f>($K116="Bell Curve")*(_xlfn.NORM.DIST(AND(EZ$6&gt;=$F116,EZ$6&lt;=$H116)*(EZ$6-$F116+1),$J116/2,$M116,TRUE)-_xlfn.NORM.DIST(AND(EZ$6&gt;=$F116,EZ$6&lt;=$H116)*(EY$6-$F116+1),$J116/2,$M116,TRUE))/(1-2*_xlfn.NORM.DIST(0,$J116/2,$M116,TRUE))*$D116+($K116="Steady Growth")*(AND(EZ$6&gt;=$F116,EZ$6&lt;=$H116)*((EZ$6-$F116+1)/($J116*($J116+1)/2)*$D116))+($K116="custom")*CustCF!ET116</f>
        <v/>
      </c>
      <c r="FA116" s="87">
        <f>($K116="Bell Curve")*(_xlfn.NORM.DIST(AND(FA$6&gt;=$F116,FA$6&lt;=$H116)*(FA$6-$F116+1),$J116/2,$M116,TRUE)-_xlfn.NORM.DIST(AND(FA$6&gt;=$F116,FA$6&lt;=$H116)*(EZ$6-$F116+1),$J116/2,$M116,TRUE))/(1-2*_xlfn.NORM.DIST(0,$J116/2,$M116,TRUE))*$D116+($K116="Steady Growth")*(AND(FA$6&gt;=$F116,FA$6&lt;=$H116)*((FA$6-$F116+1)/($J116*($J116+1)/2)*$D116))+($K116="custom")*CustCF!EU116</f>
        <v/>
      </c>
      <c r="FB116" s="87">
        <f>($K116="Bell Curve")*(_xlfn.NORM.DIST(AND(FB$6&gt;=$F116,FB$6&lt;=$H116)*(FB$6-$F116+1),$J116/2,$M116,TRUE)-_xlfn.NORM.DIST(AND(FB$6&gt;=$F116,FB$6&lt;=$H116)*(FA$6-$F116+1),$J116/2,$M116,TRUE))/(1-2*_xlfn.NORM.DIST(0,$J116/2,$M116,TRUE))*$D116+($K116="Steady Growth")*(AND(FB$6&gt;=$F116,FB$6&lt;=$H116)*((FB$6-$F116+1)/($J116*($J116+1)/2)*$D116))+($K116="custom")*CustCF!EV116</f>
        <v/>
      </c>
      <c r="FC116" s="87">
        <f>($K116="Bell Curve")*(_xlfn.NORM.DIST(AND(FC$6&gt;=$F116,FC$6&lt;=$H116)*(FC$6-$F116+1),$J116/2,$M116,TRUE)-_xlfn.NORM.DIST(AND(FC$6&gt;=$F116,FC$6&lt;=$H116)*(FB$6-$F116+1),$J116/2,$M116,TRUE))/(1-2*_xlfn.NORM.DIST(0,$J116/2,$M116,TRUE))*$D116+($K116="Steady Growth")*(AND(FC$6&gt;=$F116,FC$6&lt;=$H116)*((FC$6-$F116+1)/($J116*($J116+1)/2)*$D116))+($K116="custom")*CustCF!EW116</f>
        <v/>
      </c>
      <c r="FD116" s="87">
        <f>($K116="Bell Curve")*(_xlfn.NORM.DIST(AND(FD$6&gt;=$F116,FD$6&lt;=$H116)*(FD$6-$F116+1),$J116/2,$M116,TRUE)-_xlfn.NORM.DIST(AND(FD$6&gt;=$F116,FD$6&lt;=$H116)*(FC$6-$F116+1),$J116/2,$M116,TRUE))/(1-2*_xlfn.NORM.DIST(0,$J116/2,$M116,TRUE))*$D116+($K116="Steady Growth")*(AND(FD$6&gt;=$F116,FD$6&lt;=$H116)*((FD$6-$F116+1)/($J116*($J116+1)/2)*$D116))+($K116="custom")*CustCF!EX116</f>
        <v/>
      </c>
      <c r="FE116" s="87">
        <f>($K116="Bell Curve")*(_xlfn.NORM.DIST(AND(FE$6&gt;=$F116,FE$6&lt;=$H116)*(FE$6-$F116+1),$J116/2,$M116,TRUE)-_xlfn.NORM.DIST(AND(FE$6&gt;=$F116,FE$6&lt;=$H116)*(FD$6-$F116+1),$J116/2,$M116,TRUE))/(1-2*_xlfn.NORM.DIST(0,$J116/2,$M116,TRUE))*$D116+($K116="Steady Growth")*(AND(FE$6&gt;=$F116,FE$6&lt;=$H116)*((FE$6-$F116+1)/($J116*($J116+1)/2)*$D116))+($K116="custom")*CustCF!EY116</f>
        <v/>
      </c>
      <c r="FF116" s="87">
        <f>($K116="Bell Curve")*(_xlfn.NORM.DIST(AND(FF$6&gt;=$F116,FF$6&lt;=$H116)*(FF$6-$F116+1),$J116/2,$M116,TRUE)-_xlfn.NORM.DIST(AND(FF$6&gt;=$F116,FF$6&lt;=$H116)*(FE$6-$F116+1),$J116/2,$M116,TRUE))/(1-2*_xlfn.NORM.DIST(0,$J116/2,$M116,TRUE))*$D116+($K116="Steady Growth")*(AND(FF$6&gt;=$F116,FF$6&lt;=$H116)*((FF$6-$F116+1)/($J116*($J116+1)/2)*$D116))+($K116="custom")*CustCF!EZ116</f>
        <v/>
      </c>
      <c r="FG116" s="87">
        <f>($K116="Bell Curve")*(_xlfn.NORM.DIST(AND(FG$6&gt;=$F116,FG$6&lt;=$H116)*(FG$6-$F116+1),$J116/2,$M116,TRUE)-_xlfn.NORM.DIST(AND(FG$6&gt;=$F116,FG$6&lt;=$H116)*(FF$6-$F116+1),$J116/2,$M116,TRUE))/(1-2*_xlfn.NORM.DIST(0,$J116/2,$M116,TRUE))*$D116+($K116="Steady Growth")*(AND(FG$6&gt;=$F116,FG$6&lt;=$H116)*((FG$6-$F116+1)/($J116*($J116+1)/2)*$D116))+($K116="custom")*CustCF!FA116</f>
        <v/>
      </c>
      <c r="FH116" s="87">
        <f>($K116="Bell Curve")*(_xlfn.NORM.DIST(AND(FH$6&gt;=$F116,FH$6&lt;=$H116)*(FH$6-$F116+1),$J116/2,$M116,TRUE)-_xlfn.NORM.DIST(AND(FH$6&gt;=$F116,FH$6&lt;=$H116)*(FG$6-$F116+1),$J116/2,$M116,TRUE))/(1-2*_xlfn.NORM.DIST(0,$J116/2,$M116,TRUE))*$D116+($K116="Steady Growth")*(AND(FH$6&gt;=$F116,FH$6&lt;=$H116)*((FH$6-$F116+1)/($J116*($J116+1)/2)*$D116))+($K116="custom")*CustCF!FB116</f>
        <v/>
      </c>
      <c r="FI116" s="87">
        <f>($K116="Bell Curve")*(_xlfn.NORM.DIST(AND(FI$6&gt;=$F116,FI$6&lt;=$H116)*(FI$6-$F116+1),$J116/2,$M116,TRUE)-_xlfn.NORM.DIST(AND(FI$6&gt;=$F116,FI$6&lt;=$H116)*(FH$6-$F116+1),$J116/2,$M116,TRUE))/(1-2*_xlfn.NORM.DIST(0,$J116/2,$M116,TRUE))*$D116+($K116="Steady Growth")*(AND(FI$6&gt;=$F116,FI$6&lt;=$H116)*((FI$6-$F116+1)/($J116*($J116+1)/2)*$D116))+($K116="custom")*CustCF!FC116</f>
        <v/>
      </c>
      <c r="FJ116" s="87">
        <f>($K116="Bell Curve")*(_xlfn.NORM.DIST(AND(FJ$6&gt;=$F116,FJ$6&lt;=$H116)*(FJ$6-$F116+1),$J116/2,$M116,TRUE)-_xlfn.NORM.DIST(AND(FJ$6&gt;=$F116,FJ$6&lt;=$H116)*(FI$6-$F116+1),$J116/2,$M116,TRUE))/(1-2*_xlfn.NORM.DIST(0,$J116/2,$M116,TRUE))*$D116+($K116="Steady Growth")*(AND(FJ$6&gt;=$F116,FJ$6&lt;=$H116)*((FJ$6-$F116+1)/($J116*($J116+1)/2)*$D116))+($K116="custom")*CustCF!FD116</f>
        <v/>
      </c>
      <c r="FK116" s="87">
        <f>($K116="Bell Curve")*(_xlfn.NORM.DIST(AND(FK$6&gt;=$F116,FK$6&lt;=$H116)*(FK$6-$F116+1),$J116/2,$M116,TRUE)-_xlfn.NORM.DIST(AND(FK$6&gt;=$F116,FK$6&lt;=$H116)*(FJ$6-$F116+1),$J116/2,$M116,TRUE))/(1-2*_xlfn.NORM.DIST(0,$J116/2,$M116,TRUE))*$D116+($K116="Steady Growth")*(AND(FK$6&gt;=$F116,FK$6&lt;=$H116)*((FK$6-$F116+1)/($J116*($J116+1)/2)*$D116))+($K116="custom")*CustCF!FE116</f>
        <v/>
      </c>
      <c r="FL116" s="87">
        <f>($K116="Bell Curve")*(_xlfn.NORM.DIST(AND(FL$6&gt;=$F116,FL$6&lt;=$H116)*(FL$6-$F116+1),$J116/2,$M116,TRUE)-_xlfn.NORM.DIST(AND(FL$6&gt;=$F116,FL$6&lt;=$H116)*(FK$6-$F116+1),$J116/2,$M116,TRUE))/(1-2*_xlfn.NORM.DIST(0,$J116/2,$M116,TRUE))*$D116+($K116="Steady Growth")*(AND(FL$6&gt;=$F116,FL$6&lt;=$H116)*((FL$6-$F116+1)/($J116*($J116+1)/2)*$D116))+($K116="custom")*CustCF!FF116</f>
        <v/>
      </c>
      <c r="FM116" s="87">
        <f>($K116="Bell Curve")*(_xlfn.NORM.DIST(AND(FM$6&gt;=$F116,FM$6&lt;=$H116)*(FM$6-$F116+1),$J116/2,$M116,TRUE)-_xlfn.NORM.DIST(AND(FM$6&gt;=$F116,FM$6&lt;=$H116)*(FL$6-$F116+1),$J116/2,$M116,TRUE))/(1-2*_xlfn.NORM.DIST(0,$J116/2,$M116,TRUE))*$D116+($K116="Steady Growth")*(AND(FM$6&gt;=$F116,FM$6&lt;=$H116)*((FM$6-$F116+1)/($J116*($J116+1)/2)*$D116))+($K116="custom")*CustCF!FG116</f>
        <v/>
      </c>
      <c r="FN116" s="87">
        <f>($K116="Bell Curve")*(_xlfn.NORM.DIST(AND(FN$6&gt;=$F116,FN$6&lt;=$H116)*(FN$6-$F116+1),$J116/2,$M116,TRUE)-_xlfn.NORM.DIST(AND(FN$6&gt;=$F116,FN$6&lt;=$H116)*(FM$6-$F116+1),$J116/2,$M116,TRUE))/(1-2*_xlfn.NORM.DIST(0,$J116/2,$M116,TRUE))*$D116+($K116="Steady Growth")*(AND(FN$6&gt;=$F116,FN$6&lt;=$H116)*((FN$6-$F116+1)/($J116*($J116+1)/2)*$D116))+($K116="custom")*CustCF!FH116</f>
        <v/>
      </c>
      <c r="FO116" s="87">
        <f>($K116="Bell Curve")*(_xlfn.NORM.DIST(AND(FO$6&gt;=$F116,FO$6&lt;=$H116)*(FO$6-$F116+1),$J116/2,$M116,TRUE)-_xlfn.NORM.DIST(AND(FO$6&gt;=$F116,FO$6&lt;=$H116)*(FN$6-$F116+1),$J116/2,$M116,TRUE))/(1-2*_xlfn.NORM.DIST(0,$J116/2,$M116,TRUE))*$D116+($K116="Steady Growth")*(AND(FO$6&gt;=$F116,FO$6&lt;=$H116)*((FO$6-$F116+1)/($J116*($J116+1)/2)*$D116))+($K116="custom")*CustCF!FI116</f>
        <v/>
      </c>
      <c r="FP116" s="87">
        <f>($K116="Bell Curve")*(_xlfn.NORM.DIST(AND(FP$6&gt;=$F116,FP$6&lt;=$H116)*(FP$6-$F116+1),$J116/2,$M116,TRUE)-_xlfn.NORM.DIST(AND(FP$6&gt;=$F116,FP$6&lt;=$H116)*(FO$6-$F116+1),$J116/2,$M116,TRUE))/(1-2*_xlfn.NORM.DIST(0,$J116/2,$M116,TRUE))*$D116+($K116="Steady Growth")*(AND(FP$6&gt;=$F116,FP$6&lt;=$H116)*((FP$6-$F116+1)/($J116*($J116+1)/2)*$D116))+($K116="custom")*CustCF!FJ116</f>
        <v/>
      </c>
      <c r="FQ116" s="87">
        <f>($K116="Bell Curve")*(_xlfn.NORM.DIST(AND(FQ$6&gt;=$F116,FQ$6&lt;=$H116)*(FQ$6-$F116+1),$J116/2,$M116,TRUE)-_xlfn.NORM.DIST(AND(FQ$6&gt;=$F116,FQ$6&lt;=$H116)*(FP$6-$F116+1),$J116/2,$M116,TRUE))/(1-2*_xlfn.NORM.DIST(0,$J116/2,$M116,TRUE))*$D116+($K116="Steady Growth")*(AND(FQ$6&gt;=$F116,FQ$6&lt;=$H116)*((FQ$6-$F116+1)/($J116*($J116+1)/2)*$D116))+($K116="custom")*CustCF!FK116</f>
        <v/>
      </c>
      <c r="FR116" s="87">
        <f>($K116="Bell Curve")*(_xlfn.NORM.DIST(AND(FR$6&gt;=$F116,FR$6&lt;=$H116)*(FR$6-$F116+1),$J116/2,$M116,TRUE)-_xlfn.NORM.DIST(AND(FR$6&gt;=$F116,FR$6&lt;=$H116)*(FQ$6-$F116+1),$J116/2,$M116,TRUE))/(1-2*_xlfn.NORM.DIST(0,$J116/2,$M116,TRUE))*$D116+($K116="Steady Growth")*(AND(FR$6&gt;=$F116,FR$6&lt;=$H116)*((FR$6-$F116+1)/($J116*($J116+1)/2)*$D116))+($K116="custom")*CustCF!FL116</f>
        <v/>
      </c>
      <c r="FS116" s="87">
        <f>($K116="Bell Curve")*(_xlfn.NORM.DIST(AND(FS$6&gt;=$F116,FS$6&lt;=$H116)*(FS$6-$F116+1),$J116/2,$M116,TRUE)-_xlfn.NORM.DIST(AND(FS$6&gt;=$F116,FS$6&lt;=$H116)*(FR$6-$F116+1),$J116/2,$M116,TRUE))/(1-2*_xlfn.NORM.DIST(0,$J116/2,$M116,TRUE))*$D116+($K116="Steady Growth")*(AND(FS$6&gt;=$F116,FS$6&lt;=$H116)*((FS$6-$F116+1)/($J116*($J116+1)/2)*$D116))+($K116="custom")*CustCF!FM116</f>
        <v/>
      </c>
      <c r="FT116" s="87">
        <f>($K116="Bell Curve")*(_xlfn.NORM.DIST(AND(FT$6&gt;=$F116,FT$6&lt;=$H116)*(FT$6-$F116+1),$J116/2,$M116,TRUE)-_xlfn.NORM.DIST(AND(FT$6&gt;=$F116,FT$6&lt;=$H116)*(FS$6-$F116+1),$J116/2,$M116,TRUE))/(1-2*_xlfn.NORM.DIST(0,$J116/2,$M116,TRUE))*$D116+($K116="Steady Growth")*(AND(FT$6&gt;=$F116,FT$6&lt;=$H116)*((FT$6-$F116+1)/($J116*($J116+1)/2)*$D116))+($K116="custom")*CustCF!FN116</f>
        <v/>
      </c>
      <c r="FU116" s="87">
        <f>($K116="Bell Curve")*(_xlfn.NORM.DIST(AND(FU$6&gt;=$F116,FU$6&lt;=$H116)*(FU$6-$F116+1),$J116/2,$M116,TRUE)-_xlfn.NORM.DIST(AND(FU$6&gt;=$F116,FU$6&lt;=$H116)*(FT$6-$F116+1),$J116/2,$M116,TRUE))/(1-2*_xlfn.NORM.DIST(0,$J116/2,$M116,TRUE))*$D116+($K116="Steady Growth")*(AND(FU$6&gt;=$F116,FU$6&lt;=$H116)*((FU$6-$F116+1)/($J116*($J116+1)/2)*$D116))+($K116="custom")*CustCF!FO116</f>
        <v/>
      </c>
      <c r="FV116" s="87">
        <f>($K116="Bell Curve")*(_xlfn.NORM.DIST(AND(FV$6&gt;=$F116,FV$6&lt;=$H116)*(FV$6-$F116+1),$J116/2,$M116,TRUE)-_xlfn.NORM.DIST(AND(FV$6&gt;=$F116,FV$6&lt;=$H116)*(FU$6-$F116+1),$J116/2,$M116,TRUE))/(1-2*_xlfn.NORM.DIST(0,$J116/2,$M116,TRUE))*$D116+($K116="Steady Growth")*(AND(FV$6&gt;=$F116,FV$6&lt;=$H116)*((FV$6-$F116+1)/($J116*($J116+1)/2)*$D116))+($K116="custom")*CustCF!FP116</f>
        <v/>
      </c>
      <c r="FW116" s="87">
        <f>($K116="Bell Curve")*(_xlfn.NORM.DIST(AND(FW$6&gt;=$F116,FW$6&lt;=$H116)*(FW$6-$F116+1),$J116/2,$M116,TRUE)-_xlfn.NORM.DIST(AND(FW$6&gt;=$F116,FW$6&lt;=$H116)*(FV$6-$F116+1),$J116/2,$M116,TRUE))/(1-2*_xlfn.NORM.DIST(0,$J116/2,$M116,TRUE))*$D116+($K116="Steady Growth")*(AND(FW$6&gt;=$F116,FW$6&lt;=$H116)*((FW$6-$F116+1)/($J116*($J116+1)/2)*$D116))+($K116="custom")*CustCF!FQ116</f>
        <v/>
      </c>
      <c r="FX116" s="87">
        <f>($K116="Bell Curve")*(_xlfn.NORM.DIST(AND(FX$6&gt;=$F116,FX$6&lt;=$H116)*(FX$6-$F116+1),$J116/2,$M116,TRUE)-_xlfn.NORM.DIST(AND(FX$6&gt;=$F116,FX$6&lt;=$H116)*(FW$6-$F116+1),$J116/2,$M116,TRUE))/(1-2*_xlfn.NORM.DIST(0,$J116/2,$M116,TRUE))*$D116+($K116="Steady Growth")*(AND(FX$6&gt;=$F116,FX$6&lt;=$H116)*((FX$6-$F116+1)/($J116*($J116+1)/2)*$D116))+($K116="custom")*CustCF!FR116</f>
        <v/>
      </c>
      <c r="FY116" s="87">
        <f>($K116="Bell Curve")*(_xlfn.NORM.DIST(AND(FY$6&gt;=$F116,FY$6&lt;=$H116)*(FY$6-$F116+1),$J116/2,$M116,TRUE)-_xlfn.NORM.DIST(AND(FY$6&gt;=$F116,FY$6&lt;=$H116)*(FX$6-$F116+1),$J116/2,$M116,TRUE))/(1-2*_xlfn.NORM.DIST(0,$J116/2,$M116,TRUE))*$D116+($K116="Steady Growth")*(AND(FY$6&gt;=$F116,FY$6&lt;=$H116)*((FY$6-$F116+1)/($J116*($J116+1)/2)*$D116))+($K116="custom")*CustCF!FS116</f>
        <v/>
      </c>
      <c r="FZ116" s="87">
        <f>($K116="Bell Curve")*(_xlfn.NORM.DIST(AND(FZ$6&gt;=$F116,FZ$6&lt;=$H116)*(FZ$6-$F116+1),$J116/2,$M116,TRUE)-_xlfn.NORM.DIST(AND(FZ$6&gt;=$F116,FZ$6&lt;=$H116)*(FY$6-$F116+1),$J116/2,$M116,TRUE))/(1-2*_xlfn.NORM.DIST(0,$J116/2,$M116,TRUE))*$D116+($K116="Steady Growth")*(AND(FZ$6&gt;=$F116,FZ$6&lt;=$H116)*((FZ$6-$F116+1)/($J116*($J116+1)/2)*$D116))+($K116="custom")*CustCF!FT116</f>
        <v/>
      </c>
      <c r="GA116" s="87">
        <f>($K116="Bell Curve")*(_xlfn.NORM.DIST(AND(GA$6&gt;=$F116,GA$6&lt;=$H116)*(GA$6-$F116+1),$J116/2,$M116,TRUE)-_xlfn.NORM.DIST(AND(GA$6&gt;=$F116,GA$6&lt;=$H116)*(FZ$6-$F116+1),$J116/2,$M116,TRUE))/(1-2*_xlfn.NORM.DIST(0,$J116/2,$M116,TRUE))*$D116+($K116="Steady Growth")*(AND(GA$6&gt;=$F116,GA$6&lt;=$H116)*((GA$6-$F116+1)/($J116*($J116+1)/2)*$D116))+($K116="custom")*CustCF!FU116</f>
        <v/>
      </c>
      <c r="GB116" s="87">
        <f>($K116="Bell Curve")*(_xlfn.NORM.DIST(AND(GB$6&gt;=$F116,GB$6&lt;=$H116)*(GB$6-$F116+1),$J116/2,$M116,TRUE)-_xlfn.NORM.DIST(AND(GB$6&gt;=$F116,GB$6&lt;=$H116)*(GA$6-$F116+1),$J116/2,$M116,TRUE))/(1-2*_xlfn.NORM.DIST(0,$J116/2,$M116,TRUE))*$D116+($K116="Steady Growth")*(AND(GB$6&gt;=$F116,GB$6&lt;=$H116)*((GB$6-$F116+1)/($J116*($J116+1)/2)*$D116))+($K116="custom")*CustCF!FV116</f>
        <v/>
      </c>
      <c r="GC116" s="87">
        <f>($K116="Bell Curve")*(_xlfn.NORM.DIST(AND(GC$6&gt;=$F116,GC$6&lt;=$H116)*(GC$6-$F116+1),$J116/2,$M116,TRUE)-_xlfn.NORM.DIST(AND(GC$6&gt;=$F116,GC$6&lt;=$H116)*(GB$6-$F116+1),$J116/2,$M116,TRUE))/(1-2*_xlfn.NORM.DIST(0,$J116/2,$M116,TRUE))*$D116+($K116="Steady Growth")*(AND(GC$6&gt;=$F116,GC$6&lt;=$H116)*((GC$6-$F116+1)/($J116*($J116+1)/2)*$D116))+($K116="custom")*CustCF!FW116</f>
        <v/>
      </c>
      <c r="GD116" s="87">
        <f>($K116="Bell Curve")*(_xlfn.NORM.DIST(AND(GD$6&gt;=$F116,GD$6&lt;=$H116)*(GD$6-$F116+1),$J116/2,$M116,TRUE)-_xlfn.NORM.DIST(AND(GD$6&gt;=$F116,GD$6&lt;=$H116)*(GC$6-$F116+1),$J116/2,$M116,TRUE))/(1-2*_xlfn.NORM.DIST(0,$J116/2,$M116,TRUE))*$D116+($K116="Steady Growth")*(AND(GD$6&gt;=$F116,GD$6&lt;=$H116)*((GD$6-$F116+1)/($J116*($J116+1)/2)*$D116))+($K116="custom")*CustCF!FX116</f>
        <v/>
      </c>
      <c r="GE116" s="87">
        <f>($K116="Bell Curve")*(_xlfn.NORM.DIST(AND(GE$6&gt;=$F116,GE$6&lt;=$H116)*(GE$6-$F116+1),$J116/2,$M116,TRUE)-_xlfn.NORM.DIST(AND(GE$6&gt;=$F116,GE$6&lt;=$H116)*(GD$6-$F116+1),$J116/2,$M116,TRUE))/(1-2*_xlfn.NORM.DIST(0,$J116/2,$M116,TRUE))*$D116+($K116="Steady Growth")*(AND(GE$6&gt;=$F116,GE$6&lt;=$H116)*((GE$6-$F116+1)/($J116*($J116+1)/2)*$D116))+($K116="custom")*CustCF!FY116</f>
        <v/>
      </c>
      <c r="GF116" s="87">
        <f>($K116="Bell Curve")*(_xlfn.NORM.DIST(AND(GF$6&gt;=$F116,GF$6&lt;=$H116)*(GF$6-$F116+1),$J116/2,$M116,TRUE)-_xlfn.NORM.DIST(AND(GF$6&gt;=$F116,GF$6&lt;=$H116)*(GE$6-$F116+1),$J116/2,$M116,TRUE))/(1-2*_xlfn.NORM.DIST(0,$J116/2,$M116,TRUE))*$D116+($K116="Steady Growth")*(AND(GF$6&gt;=$F116,GF$6&lt;=$H116)*((GF$6-$F116+1)/($J116*($J116+1)/2)*$D116))+($K116="custom")*CustCF!FZ116</f>
        <v/>
      </c>
      <c r="GG116" s="87">
        <f>($K116="Bell Curve")*(_xlfn.NORM.DIST(AND(GG$6&gt;=$F116,GG$6&lt;=$H116)*(GG$6-$F116+1),$J116/2,$M116,TRUE)-_xlfn.NORM.DIST(AND(GG$6&gt;=$F116,GG$6&lt;=$H116)*(GF$6-$F116+1),$J116/2,$M116,TRUE))/(1-2*_xlfn.NORM.DIST(0,$J116/2,$M116,TRUE))*$D116+($K116="Steady Growth")*(AND(GG$6&gt;=$F116,GG$6&lt;=$H116)*((GG$6-$F116+1)/($J116*($J116+1)/2)*$D116))+($K116="custom")*CustCF!GA116</f>
        <v/>
      </c>
      <c r="GH116" s="87">
        <f>($K116="Bell Curve")*(_xlfn.NORM.DIST(AND(GH$6&gt;=$F116,GH$6&lt;=$H116)*(GH$6-$F116+1),$J116/2,$M116,TRUE)-_xlfn.NORM.DIST(AND(GH$6&gt;=$F116,GH$6&lt;=$H116)*(GG$6-$F116+1),$J116/2,$M116,TRUE))/(1-2*_xlfn.NORM.DIST(0,$J116/2,$M116,TRUE))*$D116+($K116="Steady Growth")*(AND(GH$6&gt;=$F116,GH$6&lt;=$H116)*((GH$6-$F116+1)/($J116*($J116+1)/2)*$D116))+($K116="custom")*CustCF!GB116</f>
        <v/>
      </c>
      <c r="GI116" s="87">
        <f>($K116="Bell Curve")*(_xlfn.NORM.DIST(AND(GI$6&gt;=$F116,GI$6&lt;=$H116)*(GI$6-$F116+1),$J116/2,$M116,TRUE)-_xlfn.NORM.DIST(AND(GI$6&gt;=$F116,GI$6&lt;=$H116)*(GH$6-$F116+1),$J116/2,$M116,TRUE))/(1-2*_xlfn.NORM.DIST(0,$J116/2,$M116,TRUE))*$D116+($K116="Steady Growth")*(AND(GI$6&gt;=$F116,GI$6&lt;=$H116)*((GI$6-$F116+1)/($J116*($J116+1)/2)*$D116))+($K116="custom")*CustCF!GC116</f>
        <v/>
      </c>
      <c r="GJ116" s="87">
        <f>($K116="Bell Curve")*(_xlfn.NORM.DIST(AND(GJ$6&gt;=$F116,GJ$6&lt;=$H116)*(GJ$6-$F116+1),$J116/2,$M116,TRUE)-_xlfn.NORM.DIST(AND(GJ$6&gt;=$F116,GJ$6&lt;=$H116)*(GI$6-$F116+1),$J116/2,$M116,TRUE))/(1-2*_xlfn.NORM.DIST(0,$J116/2,$M116,TRUE))*$D116+($K116="Steady Growth")*(AND(GJ$6&gt;=$F116,GJ$6&lt;=$H116)*((GJ$6-$F116+1)/($J116*($J116+1)/2)*$D116))+($K116="custom")*CustCF!GD116</f>
        <v/>
      </c>
      <c r="GK116" s="87">
        <f>($K116="Bell Curve")*(_xlfn.NORM.DIST(AND(GK$6&gt;=$F116,GK$6&lt;=$H116)*(GK$6-$F116+1),$J116/2,$M116,TRUE)-_xlfn.NORM.DIST(AND(GK$6&gt;=$F116,GK$6&lt;=$H116)*(GJ$6-$F116+1),$J116/2,$M116,TRUE))/(1-2*_xlfn.NORM.DIST(0,$J116/2,$M116,TRUE))*$D116+($K116="Steady Growth")*(AND(GK$6&gt;=$F116,GK$6&lt;=$H116)*((GK$6-$F116+1)/($J116*($J116+1)/2)*$D116))+($K116="custom")*CustCF!GE116</f>
        <v/>
      </c>
      <c r="GL116" s="87">
        <f>($K116="Bell Curve")*(_xlfn.NORM.DIST(AND(GL$6&gt;=$F116,GL$6&lt;=$H116)*(GL$6-$F116+1),$J116/2,$M116,TRUE)-_xlfn.NORM.DIST(AND(GL$6&gt;=$F116,GL$6&lt;=$H116)*(GK$6-$F116+1),$J116/2,$M116,TRUE))/(1-2*_xlfn.NORM.DIST(0,$J116/2,$M116,TRUE))*$D116+($K116="Steady Growth")*(AND(GL$6&gt;=$F116,GL$6&lt;=$H116)*((GL$6-$F116+1)/($J116*($J116+1)/2)*$D116))+($K116="custom")*CustCF!GF116</f>
        <v/>
      </c>
      <c r="GM116" s="87">
        <f>($K116="Bell Curve")*(_xlfn.NORM.DIST(AND(GM$6&gt;=$F116,GM$6&lt;=$H116)*(GM$6-$F116+1),$J116/2,$M116,TRUE)-_xlfn.NORM.DIST(AND(GM$6&gt;=$F116,GM$6&lt;=$H116)*(GL$6-$F116+1),$J116/2,$M116,TRUE))/(1-2*_xlfn.NORM.DIST(0,$J116/2,$M116,TRUE))*$D116+($K116="Steady Growth")*(AND(GM$6&gt;=$F116,GM$6&lt;=$H116)*((GM$6-$F116+1)/($J116*($J116+1)/2)*$D116))+($K116="custom")*CustCF!GG116</f>
        <v/>
      </c>
      <c r="GN116" s="257">
        <f>($K116="Bell Curve")*(_xlfn.NORM.DIST(AND(GN$6&gt;=$F116,GN$6&lt;=$H116)*(GN$6-$F116+1),$J116/2,$M116,TRUE)-_xlfn.NORM.DIST(AND(GN$6&gt;=$F116,GN$6&lt;=$H116)*(GM$6-$F116+1),$J116/2,$M116,TRUE))/(1-2*_xlfn.NORM.DIST(0,$J116/2,$M116,TRUE))*$D116+($K116="Steady Growth")*(AND(GN$6&gt;=$F116,GN$6&lt;=$H116)*((GN$6-$F116+1)/($J116*($J116+1)/2)*$D116))+($K116="custom")*CustCF!GH116</f>
        <v/>
      </c>
      <c r="GO116" s="1" t="n"/>
      <c r="GP116" s="63" t="n"/>
    </row>
    <row r="117" hidden="1" outlineLevel="1">
      <c r="A117" s="1" t="n"/>
      <c r="B117" s="1" t="n"/>
      <c r="C117" s="251">
        <f>Budget!AB28</f>
        <v/>
      </c>
      <c r="D117" s="14">
        <f>Budget!AC28</f>
        <v/>
      </c>
      <c r="E117" s="14">
        <f>IF(D117&lt;&gt;0,F117,"")</f>
        <v/>
      </c>
      <c r="F117" s="252" t="n">
        <v>0</v>
      </c>
      <c r="G117" s="921">
        <f>IF(L117="custom",CustCF!F117,INDEX($P$8:$GN$8,MATCH(F117,$P$6:$GN$6,0)))</f>
        <v/>
      </c>
      <c r="H117" s="252" t="n">
        <v>0</v>
      </c>
      <c r="I117" s="921">
        <f>IF(L117="custom",CustCF!G117,INDEX($P$8:$GN$8,MATCH(H117,$P$6:$GN$6,0)))</f>
        <v/>
      </c>
      <c r="J117" s="249">
        <f>H117-F117+1</f>
        <v/>
      </c>
      <c r="K117" s="254" t="inlineStr">
        <is>
          <t>Bell Curve</t>
        </is>
      </c>
      <c r="L117" s="255" t="inlineStr">
        <is>
          <t>Flat (9)</t>
        </is>
      </c>
      <c r="M117" s="256">
        <f>INDEX($D$261:$D$266,MATCH(L117,$C$261:$C$266,0))</f>
        <v/>
      </c>
      <c r="N117" s="13">
        <f>SUM(P117:GN117)</f>
        <v/>
      </c>
      <c r="O117" s="14" t="n"/>
      <c r="P117" s="87">
        <f>($K117="Bell Curve")*(_xlfn.NORM.DIST(AND(P$6&gt;=$F117,P$6&lt;=$H117)*(P$6-$F117+1),$J117/2,$M117,TRUE)-_xlfn.NORM.DIST(AND(P$6&gt;=$F117,P$6&lt;=$H117)*(O$6-$F117+1),$J117/2,$M117,TRUE))/(1-2*_xlfn.NORM.DIST(0,$J117/2,$M117,TRUE))*$D117+($K117="Steady Growth")*(AND(P$6&gt;=$F117,P$6&lt;=$H117)*((P$6-$F117+1)/($J117*($J117+1)/2)*$D117))+($K117="custom")*CustCF!J117</f>
        <v/>
      </c>
      <c r="Q117" s="87">
        <f>($K117="Bell Curve")*(_xlfn.NORM.DIST(AND(Q$6&gt;=$F117,Q$6&lt;=$H117)*(Q$6-$F117+1),$J117/2,$M117,TRUE)-_xlfn.NORM.DIST(AND(Q$6&gt;=$F117,Q$6&lt;=$H117)*(P$6-$F117+1),$J117/2,$M117,TRUE))/(1-2*_xlfn.NORM.DIST(0,$J117/2,$M117,TRUE))*$D117+($K117="Steady Growth")*(AND(Q$6&gt;=$F117,Q$6&lt;=$H117)*((Q$6-$F117+1)/($J117*($J117+1)/2)*$D117))+($K117="custom")*CustCF!K117</f>
        <v/>
      </c>
      <c r="R117" s="87">
        <f>($K117="Bell Curve")*(_xlfn.NORM.DIST(AND(R$6&gt;=$F117,R$6&lt;=$H117)*(R$6-$F117+1),$J117/2,$M117,TRUE)-_xlfn.NORM.DIST(AND(R$6&gt;=$F117,R$6&lt;=$H117)*(Q$6-$F117+1),$J117/2,$M117,TRUE))/(1-2*_xlfn.NORM.DIST(0,$J117/2,$M117,TRUE))*$D117+($K117="Steady Growth")*(AND(R$6&gt;=$F117,R$6&lt;=$H117)*((R$6-$F117+1)/($J117*($J117+1)/2)*$D117))+($K117="custom")*CustCF!L117</f>
        <v/>
      </c>
      <c r="S117" s="87">
        <f>($K117="Bell Curve")*(_xlfn.NORM.DIST(AND(S$6&gt;=$F117,S$6&lt;=$H117)*(S$6-$F117+1),$J117/2,$M117,TRUE)-_xlfn.NORM.DIST(AND(S$6&gt;=$F117,S$6&lt;=$H117)*(R$6-$F117+1),$J117/2,$M117,TRUE))/(1-2*_xlfn.NORM.DIST(0,$J117/2,$M117,TRUE))*$D117+($K117="Steady Growth")*(AND(S$6&gt;=$F117,S$6&lt;=$H117)*((S$6-$F117+1)/($J117*($J117+1)/2)*$D117))+($K117="custom")*CustCF!M117</f>
        <v/>
      </c>
      <c r="T117" s="87">
        <f>($K117="Bell Curve")*(_xlfn.NORM.DIST(AND(T$6&gt;=$F117,T$6&lt;=$H117)*(T$6-$F117+1),$J117/2,$M117,TRUE)-_xlfn.NORM.DIST(AND(T$6&gt;=$F117,T$6&lt;=$H117)*(S$6-$F117+1),$J117/2,$M117,TRUE))/(1-2*_xlfn.NORM.DIST(0,$J117/2,$M117,TRUE))*$D117+($K117="Steady Growth")*(AND(T$6&gt;=$F117,T$6&lt;=$H117)*((T$6-$F117+1)/($J117*($J117+1)/2)*$D117))+($K117="custom")*CustCF!N117</f>
        <v/>
      </c>
      <c r="U117" s="87">
        <f>($K117="Bell Curve")*(_xlfn.NORM.DIST(AND(U$6&gt;=$F117,U$6&lt;=$H117)*(U$6-$F117+1),$J117/2,$M117,TRUE)-_xlfn.NORM.DIST(AND(U$6&gt;=$F117,U$6&lt;=$H117)*(T$6-$F117+1),$J117/2,$M117,TRUE))/(1-2*_xlfn.NORM.DIST(0,$J117/2,$M117,TRUE))*$D117+($K117="Steady Growth")*(AND(U$6&gt;=$F117,U$6&lt;=$H117)*((U$6-$F117+1)/($J117*($J117+1)/2)*$D117))+($K117="custom")*CustCF!O117</f>
        <v/>
      </c>
      <c r="V117" s="87">
        <f>($K117="Bell Curve")*(_xlfn.NORM.DIST(AND(V$6&gt;=$F117,V$6&lt;=$H117)*(V$6-$F117+1),$J117/2,$M117,TRUE)-_xlfn.NORM.DIST(AND(V$6&gt;=$F117,V$6&lt;=$H117)*(U$6-$F117+1),$J117/2,$M117,TRUE))/(1-2*_xlfn.NORM.DIST(0,$J117/2,$M117,TRUE))*$D117+($K117="Steady Growth")*(AND(V$6&gt;=$F117,V$6&lt;=$H117)*((V$6-$F117+1)/($J117*($J117+1)/2)*$D117))+($K117="custom")*CustCF!P117</f>
        <v/>
      </c>
      <c r="W117" s="87">
        <f>($K117="Bell Curve")*(_xlfn.NORM.DIST(AND(W$6&gt;=$F117,W$6&lt;=$H117)*(W$6-$F117+1),$J117/2,$M117,TRUE)-_xlfn.NORM.DIST(AND(W$6&gt;=$F117,W$6&lt;=$H117)*(V$6-$F117+1),$J117/2,$M117,TRUE))/(1-2*_xlfn.NORM.DIST(0,$J117/2,$M117,TRUE))*$D117+($K117="Steady Growth")*(AND(W$6&gt;=$F117,W$6&lt;=$H117)*((W$6-$F117+1)/($J117*($J117+1)/2)*$D117))+($K117="custom")*CustCF!Q117</f>
        <v/>
      </c>
      <c r="X117" s="87">
        <f>($K117="Bell Curve")*(_xlfn.NORM.DIST(AND(X$6&gt;=$F117,X$6&lt;=$H117)*(X$6-$F117+1),$J117/2,$M117,TRUE)-_xlfn.NORM.DIST(AND(X$6&gt;=$F117,X$6&lt;=$H117)*(W$6-$F117+1),$J117/2,$M117,TRUE))/(1-2*_xlfn.NORM.DIST(0,$J117/2,$M117,TRUE))*$D117+($K117="Steady Growth")*(AND(X$6&gt;=$F117,X$6&lt;=$H117)*((X$6-$F117+1)/($J117*($J117+1)/2)*$D117))+($K117="custom")*CustCF!R117</f>
        <v/>
      </c>
      <c r="Y117" s="87">
        <f>($K117="Bell Curve")*(_xlfn.NORM.DIST(AND(Y$6&gt;=$F117,Y$6&lt;=$H117)*(Y$6-$F117+1),$J117/2,$M117,TRUE)-_xlfn.NORM.DIST(AND(Y$6&gt;=$F117,Y$6&lt;=$H117)*(X$6-$F117+1),$J117/2,$M117,TRUE))/(1-2*_xlfn.NORM.DIST(0,$J117/2,$M117,TRUE))*$D117+($K117="Steady Growth")*(AND(Y$6&gt;=$F117,Y$6&lt;=$H117)*((Y$6-$F117+1)/($J117*($J117+1)/2)*$D117))+($K117="custom")*CustCF!S117</f>
        <v/>
      </c>
      <c r="Z117" s="87">
        <f>($K117="Bell Curve")*(_xlfn.NORM.DIST(AND(Z$6&gt;=$F117,Z$6&lt;=$H117)*(Z$6-$F117+1),$J117/2,$M117,TRUE)-_xlfn.NORM.DIST(AND(Z$6&gt;=$F117,Z$6&lt;=$H117)*(Y$6-$F117+1),$J117/2,$M117,TRUE))/(1-2*_xlfn.NORM.DIST(0,$J117/2,$M117,TRUE))*$D117+($K117="Steady Growth")*(AND(Z$6&gt;=$F117,Z$6&lt;=$H117)*((Z$6-$F117+1)/($J117*($J117+1)/2)*$D117))+($K117="custom")*CustCF!T117</f>
        <v/>
      </c>
      <c r="AA117" s="87">
        <f>($K117="Bell Curve")*(_xlfn.NORM.DIST(AND(AA$6&gt;=$F117,AA$6&lt;=$H117)*(AA$6-$F117+1),$J117/2,$M117,TRUE)-_xlfn.NORM.DIST(AND(AA$6&gt;=$F117,AA$6&lt;=$H117)*(Z$6-$F117+1),$J117/2,$M117,TRUE))/(1-2*_xlfn.NORM.DIST(0,$J117/2,$M117,TRUE))*$D117+($K117="Steady Growth")*(AND(AA$6&gt;=$F117,AA$6&lt;=$H117)*((AA$6-$F117+1)/($J117*($J117+1)/2)*$D117))+($K117="custom")*CustCF!U117</f>
        <v/>
      </c>
      <c r="AB117" s="87">
        <f>($K117="Bell Curve")*(_xlfn.NORM.DIST(AND(AB$6&gt;=$F117,AB$6&lt;=$H117)*(AB$6-$F117+1),$J117/2,$M117,TRUE)-_xlfn.NORM.DIST(AND(AB$6&gt;=$F117,AB$6&lt;=$H117)*(AA$6-$F117+1),$J117/2,$M117,TRUE))/(1-2*_xlfn.NORM.DIST(0,$J117/2,$M117,TRUE))*$D117+($K117="Steady Growth")*(AND(AB$6&gt;=$F117,AB$6&lt;=$H117)*((AB$6-$F117+1)/($J117*($J117+1)/2)*$D117))+($K117="custom")*CustCF!V117</f>
        <v/>
      </c>
      <c r="AC117" s="87">
        <f>($K117="Bell Curve")*(_xlfn.NORM.DIST(AND(AC$6&gt;=$F117,AC$6&lt;=$H117)*(AC$6-$F117+1),$J117/2,$M117,TRUE)-_xlfn.NORM.DIST(AND(AC$6&gt;=$F117,AC$6&lt;=$H117)*(AB$6-$F117+1),$J117/2,$M117,TRUE))/(1-2*_xlfn.NORM.DIST(0,$J117/2,$M117,TRUE))*$D117+($K117="Steady Growth")*(AND(AC$6&gt;=$F117,AC$6&lt;=$H117)*((AC$6-$F117+1)/($J117*($J117+1)/2)*$D117))+($K117="custom")*CustCF!W117</f>
        <v/>
      </c>
      <c r="AD117" s="87">
        <f>($K117="Bell Curve")*(_xlfn.NORM.DIST(AND(AD$6&gt;=$F117,AD$6&lt;=$H117)*(AD$6-$F117+1),$J117/2,$M117,TRUE)-_xlfn.NORM.DIST(AND(AD$6&gt;=$F117,AD$6&lt;=$H117)*(AC$6-$F117+1),$J117/2,$M117,TRUE))/(1-2*_xlfn.NORM.DIST(0,$J117/2,$M117,TRUE))*$D117+($K117="Steady Growth")*(AND(AD$6&gt;=$F117,AD$6&lt;=$H117)*((AD$6-$F117+1)/($J117*($J117+1)/2)*$D117))+($K117="custom")*CustCF!X117</f>
        <v/>
      </c>
      <c r="AE117" s="87">
        <f>($K117="Bell Curve")*(_xlfn.NORM.DIST(AND(AE$6&gt;=$F117,AE$6&lt;=$H117)*(AE$6-$F117+1),$J117/2,$M117,TRUE)-_xlfn.NORM.DIST(AND(AE$6&gt;=$F117,AE$6&lt;=$H117)*(AD$6-$F117+1),$J117/2,$M117,TRUE))/(1-2*_xlfn.NORM.DIST(0,$J117/2,$M117,TRUE))*$D117+($K117="Steady Growth")*(AND(AE$6&gt;=$F117,AE$6&lt;=$H117)*((AE$6-$F117+1)/($J117*($J117+1)/2)*$D117))+($K117="custom")*CustCF!Y117</f>
        <v/>
      </c>
      <c r="AF117" s="87">
        <f>($K117="Bell Curve")*(_xlfn.NORM.DIST(AND(AF$6&gt;=$F117,AF$6&lt;=$H117)*(AF$6-$F117+1),$J117/2,$M117,TRUE)-_xlfn.NORM.DIST(AND(AF$6&gt;=$F117,AF$6&lt;=$H117)*(AE$6-$F117+1),$J117/2,$M117,TRUE))/(1-2*_xlfn.NORM.DIST(0,$J117/2,$M117,TRUE))*$D117+($K117="Steady Growth")*(AND(AF$6&gt;=$F117,AF$6&lt;=$H117)*((AF$6-$F117+1)/($J117*($J117+1)/2)*$D117))+($K117="custom")*CustCF!Z117</f>
        <v/>
      </c>
      <c r="AG117" s="87">
        <f>($K117="Bell Curve")*(_xlfn.NORM.DIST(AND(AG$6&gt;=$F117,AG$6&lt;=$H117)*(AG$6-$F117+1),$J117/2,$M117,TRUE)-_xlfn.NORM.DIST(AND(AG$6&gt;=$F117,AG$6&lt;=$H117)*(AF$6-$F117+1),$J117/2,$M117,TRUE))/(1-2*_xlfn.NORM.DIST(0,$J117/2,$M117,TRUE))*$D117+($K117="Steady Growth")*(AND(AG$6&gt;=$F117,AG$6&lt;=$H117)*((AG$6-$F117+1)/($J117*($J117+1)/2)*$D117))+($K117="custom")*CustCF!AA117</f>
        <v/>
      </c>
      <c r="AH117" s="87">
        <f>($K117="Bell Curve")*(_xlfn.NORM.DIST(AND(AH$6&gt;=$F117,AH$6&lt;=$H117)*(AH$6-$F117+1),$J117/2,$M117,TRUE)-_xlfn.NORM.DIST(AND(AH$6&gt;=$F117,AH$6&lt;=$H117)*(AG$6-$F117+1),$J117/2,$M117,TRUE))/(1-2*_xlfn.NORM.DIST(0,$J117/2,$M117,TRUE))*$D117+($K117="Steady Growth")*(AND(AH$6&gt;=$F117,AH$6&lt;=$H117)*((AH$6-$F117+1)/($J117*($J117+1)/2)*$D117))+($K117="custom")*CustCF!AB117</f>
        <v/>
      </c>
      <c r="AI117" s="87">
        <f>($K117="Bell Curve")*(_xlfn.NORM.DIST(AND(AI$6&gt;=$F117,AI$6&lt;=$H117)*(AI$6-$F117+1),$J117/2,$M117,TRUE)-_xlfn.NORM.DIST(AND(AI$6&gt;=$F117,AI$6&lt;=$H117)*(AH$6-$F117+1),$J117/2,$M117,TRUE))/(1-2*_xlfn.NORM.DIST(0,$J117/2,$M117,TRUE))*$D117+($K117="Steady Growth")*(AND(AI$6&gt;=$F117,AI$6&lt;=$H117)*((AI$6-$F117+1)/($J117*($J117+1)/2)*$D117))+($K117="custom")*CustCF!AC117</f>
        <v/>
      </c>
      <c r="AJ117" s="87">
        <f>($K117="Bell Curve")*(_xlfn.NORM.DIST(AND(AJ$6&gt;=$F117,AJ$6&lt;=$H117)*(AJ$6-$F117+1),$J117/2,$M117,TRUE)-_xlfn.NORM.DIST(AND(AJ$6&gt;=$F117,AJ$6&lt;=$H117)*(AI$6-$F117+1),$J117/2,$M117,TRUE))/(1-2*_xlfn.NORM.DIST(0,$J117/2,$M117,TRUE))*$D117+($K117="Steady Growth")*(AND(AJ$6&gt;=$F117,AJ$6&lt;=$H117)*((AJ$6-$F117+1)/($J117*($J117+1)/2)*$D117))+($K117="custom")*CustCF!AD117</f>
        <v/>
      </c>
      <c r="AK117" s="87">
        <f>($K117="Bell Curve")*(_xlfn.NORM.DIST(AND(AK$6&gt;=$F117,AK$6&lt;=$H117)*(AK$6-$F117+1),$J117/2,$M117,TRUE)-_xlfn.NORM.DIST(AND(AK$6&gt;=$F117,AK$6&lt;=$H117)*(AJ$6-$F117+1),$J117/2,$M117,TRUE))/(1-2*_xlfn.NORM.DIST(0,$J117/2,$M117,TRUE))*$D117+($K117="Steady Growth")*(AND(AK$6&gt;=$F117,AK$6&lt;=$H117)*((AK$6-$F117+1)/($J117*($J117+1)/2)*$D117))+($K117="custom")*CustCF!AE117</f>
        <v/>
      </c>
      <c r="AL117" s="87">
        <f>($K117="Bell Curve")*(_xlfn.NORM.DIST(AND(AL$6&gt;=$F117,AL$6&lt;=$H117)*(AL$6-$F117+1),$J117/2,$M117,TRUE)-_xlfn.NORM.DIST(AND(AL$6&gt;=$F117,AL$6&lt;=$H117)*(AK$6-$F117+1),$J117/2,$M117,TRUE))/(1-2*_xlfn.NORM.DIST(0,$J117/2,$M117,TRUE))*$D117+($K117="Steady Growth")*(AND(AL$6&gt;=$F117,AL$6&lt;=$H117)*((AL$6-$F117+1)/($J117*($J117+1)/2)*$D117))+($K117="custom")*CustCF!AF117</f>
        <v/>
      </c>
      <c r="AM117" s="87">
        <f>($K117="Bell Curve")*(_xlfn.NORM.DIST(AND(AM$6&gt;=$F117,AM$6&lt;=$H117)*(AM$6-$F117+1),$J117/2,$M117,TRUE)-_xlfn.NORM.DIST(AND(AM$6&gt;=$F117,AM$6&lt;=$H117)*(AL$6-$F117+1),$J117/2,$M117,TRUE))/(1-2*_xlfn.NORM.DIST(0,$J117/2,$M117,TRUE))*$D117+($K117="Steady Growth")*(AND(AM$6&gt;=$F117,AM$6&lt;=$H117)*((AM$6-$F117+1)/($J117*($J117+1)/2)*$D117))+($K117="custom")*CustCF!AG117</f>
        <v/>
      </c>
      <c r="AN117" s="87">
        <f>($K117="Bell Curve")*(_xlfn.NORM.DIST(AND(AN$6&gt;=$F117,AN$6&lt;=$H117)*(AN$6-$F117+1),$J117/2,$M117,TRUE)-_xlfn.NORM.DIST(AND(AN$6&gt;=$F117,AN$6&lt;=$H117)*(AM$6-$F117+1),$J117/2,$M117,TRUE))/(1-2*_xlfn.NORM.DIST(0,$J117/2,$M117,TRUE))*$D117+($K117="Steady Growth")*(AND(AN$6&gt;=$F117,AN$6&lt;=$H117)*((AN$6-$F117+1)/($J117*($J117+1)/2)*$D117))+($K117="custom")*CustCF!AH117</f>
        <v/>
      </c>
      <c r="AO117" s="87">
        <f>($K117="Bell Curve")*(_xlfn.NORM.DIST(AND(AO$6&gt;=$F117,AO$6&lt;=$H117)*(AO$6-$F117+1),$J117/2,$M117,TRUE)-_xlfn.NORM.DIST(AND(AO$6&gt;=$F117,AO$6&lt;=$H117)*(AN$6-$F117+1),$J117/2,$M117,TRUE))/(1-2*_xlfn.NORM.DIST(0,$J117/2,$M117,TRUE))*$D117+($K117="Steady Growth")*(AND(AO$6&gt;=$F117,AO$6&lt;=$H117)*((AO$6-$F117+1)/($J117*($J117+1)/2)*$D117))+($K117="custom")*CustCF!AI117</f>
        <v/>
      </c>
      <c r="AP117" s="87">
        <f>($K117="Bell Curve")*(_xlfn.NORM.DIST(AND(AP$6&gt;=$F117,AP$6&lt;=$H117)*(AP$6-$F117+1),$J117/2,$M117,TRUE)-_xlfn.NORM.DIST(AND(AP$6&gt;=$F117,AP$6&lt;=$H117)*(AO$6-$F117+1),$J117/2,$M117,TRUE))/(1-2*_xlfn.NORM.DIST(0,$J117/2,$M117,TRUE))*$D117+($K117="Steady Growth")*(AND(AP$6&gt;=$F117,AP$6&lt;=$H117)*((AP$6-$F117+1)/($J117*($J117+1)/2)*$D117))+($K117="custom")*CustCF!AJ117</f>
        <v/>
      </c>
      <c r="AQ117" s="87">
        <f>($K117="Bell Curve")*(_xlfn.NORM.DIST(AND(AQ$6&gt;=$F117,AQ$6&lt;=$H117)*(AQ$6-$F117+1),$J117/2,$M117,TRUE)-_xlfn.NORM.DIST(AND(AQ$6&gt;=$F117,AQ$6&lt;=$H117)*(AP$6-$F117+1),$J117/2,$M117,TRUE))/(1-2*_xlfn.NORM.DIST(0,$J117/2,$M117,TRUE))*$D117+($K117="Steady Growth")*(AND(AQ$6&gt;=$F117,AQ$6&lt;=$H117)*((AQ$6-$F117+1)/($J117*($J117+1)/2)*$D117))+($K117="custom")*CustCF!AK117</f>
        <v/>
      </c>
      <c r="AR117" s="87">
        <f>($K117="Bell Curve")*(_xlfn.NORM.DIST(AND(AR$6&gt;=$F117,AR$6&lt;=$H117)*(AR$6-$F117+1),$J117/2,$M117,TRUE)-_xlfn.NORM.DIST(AND(AR$6&gt;=$F117,AR$6&lt;=$H117)*(AQ$6-$F117+1),$J117/2,$M117,TRUE))/(1-2*_xlfn.NORM.DIST(0,$J117/2,$M117,TRUE))*$D117+($K117="Steady Growth")*(AND(AR$6&gt;=$F117,AR$6&lt;=$H117)*((AR$6-$F117+1)/($J117*($J117+1)/2)*$D117))+($K117="custom")*CustCF!AL117</f>
        <v/>
      </c>
      <c r="AS117" s="87">
        <f>($K117="Bell Curve")*(_xlfn.NORM.DIST(AND(AS$6&gt;=$F117,AS$6&lt;=$H117)*(AS$6-$F117+1),$J117/2,$M117,TRUE)-_xlfn.NORM.DIST(AND(AS$6&gt;=$F117,AS$6&lt;=$H117)*(AR$6-$F117+1),$J117/2,$M117,TRUE))/(1-2*_xlfn.NORM.DIST(0,$J117/2,$M117,TRUE))*$D117+($K117="Steady Growth")*(AND(AS$6&gt;=$F117,AS$6&lt;=$H117)*((AS$6-$F117+1)/($J117*($J117+1)/2)*$D117))+($K117="custom")*CustCF!AM117</f>
        <v/>
      </c>
      <c r="AT117" s="87">
        <f>($K117="Bell Curve")*(_xlfn.NORM.DIST(AND(AT$6&gt;=$F117,AT$6&lt;=$H117)*(AT$6-$F117+1),$J117/2,$M117,TRUE)-_xlfn.NORM.DIST(AND(AT$6&gt;=$F117,AT$6&lt;=$H117)*(AS$6-$F117+1),$J117/2,$M117,TRUE))/(1-2*_xlfn.NORM.DIST(0,$J117/2,$M117,TRUE))*$D117+($K117="Steady Growth")*(AND(AT$6&gt;=$F117,AT$6&lt;=$H117)*((AT$6-$F117+1)/($J117*($J117+1)/2)*$D117))+($K117="custom")*CustCF!AN117</f>
        <v/>
      </c>
      <c r="AU117" s="87">
        <f>($K117="Bell Curve")*(_xlfn.NORM.DIST(AND(AU$6&gt;=$F117,AU$6&lt;=$H117)*(AU$6-$F117+1),$J117/2,$M117,TRUE)-_xlfn.NORM.DIST(AND(AU$6&gt;=$F117,AU$6&lt;=$H117)*(AT$6-$F117+1),$J117/2,$M117,TRUE))/(1-2*_xlfn.NORM.DIST(0,$J117/2,$M117,TRUE))*$D117+($K117="Steady Growth")*(AND(AU$6&gt;=$F117,AU$6&lt;=$H117)*((AU$6-$F117+1)/($J117*($J117+1)/2)*$D117))+($K117="custom")*CustCF!AO117</f>
        <v/>
      </c>
      <c r="AV117" s="87">
        <f>($K117="Bell Curve")*(_xlfn.NORM.DIST(AND(AV$6&gt;=$F117,AV$6&lt;=$H117)*(AV$6-$F117+1),$J117/2,$M117,TRUE)-_xlfn.NORM.DIST(AND(AV$6&gt;=$F117,AV$6&lt;=$H117)*(AU$6-$F117+1),$J117/2,$M117,TRUE))/(1-2*_xlfn.NORM.DIST(0,$J117/2,$M117,TRUE))*$D117+($K117="Steady Growth")*(AND(AV$6&gt;=$F117,AV$6&lt;=$H117)*((AV$6-$F117+1)/($J117*($J117+1)/2)*$D117))+($K117="custom")*CustCF!AP117</f>
        <v/>
      </c>
      <c r="AW117" s="87">
        <f>($K117="Bell Curve")*(_xlfn.NORM.DIST(AND(AW$6&gt;=$F117,AW$6&lt;=$H117)*(AW$6-$F117+1),$J117/2,$M117,TRUE)-_xlfn.NORM.DIST(AND(AW$6&gt;=$F117,AW$6&lt;=$H117)*(AV$6-$F117+1),$J117/2,$M117,TRUE))/(1-2*_xlfn.NORM.DIST(0,$J117/2,$M117,TRUE))*$D117+($K117="Steady Growth")*(AND(AW$6&gt;=$F117,AW$6&lt;=$H117)*((AW$6-$F117+1)/($J117*($J117+1)/2)*$D117))+($K117="custom")*CustCF!AQ117</f>
        <v/>
      </c>
      <c r="AX117" s="87">
        <f>($K117="Bell Curve")*(_xlfn.NORM.DIST(AND(AX$6&gt;=$F117,AX$6&lt;=$H117)*(AX$6-$F117+1),$J117/2,$M117,TRUE)-_xlfn.NORM.DIST(AND(AX$6&gt;=$F117,AX$6&lt;=$H117)*(AW$6-$F117+1),$J117/2,$M117,TRUE))/(1-2*_xlfn.NORM.DIST(0,$J117/2,$M117,TRUE))*$D117+($K117="Steady Growth")*(AND(AX$6&gt;=$F117,AX$6&lt;=$H117)*((AX$6-$F117+1)/($J117*($J117+1)/2)*$D117))+($K117="custom")*CustCF!AR117</f>
        <v/>
      </c>
      <c r="AY117" s="87">
        <f>($K117="Bell Curve")*(_xlfn.NORM.DIST(AND(AY$6&gt;=$F117,AY$6&lt;=$H117)*(AY$6-$F117+1),$J117/2,$M117,TRUE)-_xlfn.NORM.DIST(AND(AY$6&gt;=$F117,AY$6&lt;=$H117)*(AX$6-$F117+1),$J117/2,$M117,TRUE))/(1-2*_xlfn.NORM.DIST(0,$J117/2,$M117,TRUE))*$D117+($K117="Steady Growth")*(AND(AY$6&gt;=$F117,AY$6&lt;=$H117)*((AY$6-$F117+1)/($J117*($J117+1)/2)*$D117))+($K117="custom")*CustCF!AS117</f>
        <v/>
      </c>
      <c r="AZ117" s="87">
        <f>($K117="Bell Curve")*(_xlfn.NORM.DIST(AND(AZ$6&gt;=$F117,AZ$6&lt;=$H117)*(AZ$6-$F117+1),$J117/2,$M117,TRUE)-_xlfn.NORM.DIST(AND(AZ$6&gt;=$F117,AZ$6&lt;=$H117)*(AY$6-$F117+1),$J117/2,$M117,TRUE))/(1-2*_xlfn.NORM.DIST(0,$J117/2,$M117,TRUE))*$D117+($K117="Steady Growth")*(AND(AZ$6&gt;=$F117,AZ$6&lt;=$H117)*((AZ$6-$F117+1)/($J117*($J117+1)/2)*$D117))+($K117="custom")*CustCF!AT117</f>
        <v/>
      </c>
      <c r="BA117" s="87">
        <f>($K117="Bell Curve")*(_xlfn.NORM.DIST(AND(BA$6&gt;=$F117,BA$6&lt;=$H117)*(BA$6-$F117+1),$J117/2,$M117,TRUE)-_xlfn.NORM.DIST(AND(BA$6&gt;=$F117,BA$6&lt;=$H117)*(AZ$6-$F117+1),$J117/2,$M117,TRUE))/(1-2*_xlfn.NORM.DIST(0,$J117/2,$M117,TRUE))*$D117+($K117="Steady Growth")*(AND(BA$6&gt;=$F117,BA$6&lt;=$H117)*((BA$6-$F117+1)/($J117*($J117+1)/2)*$D117))+($K117="custom")*CustCF!AU117</f>
        <v/>
      </c>
      <c r="BB117" s="87">
        <f>($K117="Bell Curve")*(_xlfn.NORM.DIST(AND(BB$6&gt;=$F117,BB$6&lt;=$H117)*(BB$6-$F117+1),$J117/2,$M117,TRUE)-_xlfn.NORM.DIST(AND(BB$6&gt;=$F117,BB$6&lt;=$H117)*(BA$6-$F117+1),$J117/2,$M117,TRUE))/(1-2*_xlfn.NORM.DIST(0,$J117/2,$M117,TRUE))*$D117+($K117="Steady Growth")*(AND(BB$6&gt;=$F117,BB$6&lt;=$H117)*((BB$6-$F117+1)/($J117*($J117+1)/2)*$D117))+($K117="custom")*CustCF!AV117</f>
        <v/>
      </c>
      <c r="BC117" s="87">
        <f>($K117="Bell Curve")*(_xlfn.NORM.DIST(AND(BC$6&gt;=$F117,BC$6&lt;=$H117)*(BC$6-$F117+1),$J117/2,$M117,TRUE)-_xlfn.NORM.DIST(AND(BC$6&gt;=$F117,BC$6&lt;=$H117)*(BB$6-$F117+1),$J117/2,$M117,TRUE))/(1-2*_xlfn.NORM.DIST(0,$J117/2,$M117,TRUE))*$D117+($K117="Steady Growth")*(AND(BC$6&gt;=$F117,BC$6&lt;=$H117)*((BC$6-$F117+1)/($J117*($J117+1)/2)*$D117))+($K117="custom")*CustCF!AW117</f>
        <v/>
      </c>
      <c r="BD117" s="87">
        <f>($K117="Bell Curve")*(_xlfn.NORM.DIST(AND(BD$6&gt;=$F117,BD$6&lt;=$H117)*(BD$6-$F117+1),$J117/2,$M117,TRUE)-_xlfn.NORM.DIST(AND(BD$6&gt;=$F117,BD$6&lt;=$H117)*(BC$6-$F117+1),$J117/2,$M117,TRUE))/(1-2*_xlfn.NORM.DIST(0,$J117/2,$M117,TRUE))*$D117+($K117="Steady Growth")*(AND(BD$6&gt;=$F117,BD$6&lt;=$H117)*((BD$6-$F117+1)/($J117*($J117+1)/2)*$D117))+($K117="custom")*CustCF!AX117</f>
        <v/>
      </c>
      <c r="BE117" s="87">
        <f>($K117="Bell Curve")*(_xlfn.NORM.DIST(AND(BE$6&gt;=$F117,BE$6&lt;=$H117)*(BE$6-$F117+1),$J117/2,$M117,TRUE)-_xlfn.NORM.DIST(AND(BE$6&gt;=$F117,BE$6&lt;=$H117)*(BD$6-$F117+1),$J117/2,$M117,TRUE))/(1-2*_xlfn.NORM.DIST(0,$J117/2,$M117,TRUE))*$D117+($K117="Steady Growth")*(AND(BE$6&gt;=$F117,BE$6&lt;=$H117)*((BE$6-$F117+1)/($J117*($J117+1)/2)*$D117))+($K117="custom")*CustCF!AY117</f>
        <v/>
      </c>
      <c r="BF117" s="87">
        <f>($K117="Bell Curve")*(_xlfn.NORM.DIST(AND(BF$6&gt;=$F117,BF$6&lt;=$H117)*(BF$6-$F117+1),$J117/2,$M117,TRUE)-_xlfn.NORM.DIST(AND(BF$6&gt;=$F117,BF$6&lt;=$H117)*(BE$6-$F117+1),$J117/2,$M117,TRUE))/(1-2*_xlfn.NORM.DIST(0,$J117/2,$M117,TRUE))*$D117+($K117="Steady Growth")*(AND(BF$6&gt;=$F117,BF$6&lt;=$H117)*((BF$6-$F117+1)/($J117*($J117+1)/2)*$D117))+($K117="custom")*CustCF!AZ117</f>
        <v/>
      </c>
      <c r="BG117" s="87">
        <f>($K117="Bell Curve")*(_xlfn.NORM.DIST(AND(BG$6&gt;=$F117,BG$6&lt;=$H117)*(BG$6-$F117+1),$J117/2,$M117,TRUE)-_xlfn.NORM.DIST(AND(BG$6&gt;=$F117,BG$6&lt;=$H117)*(BF$6-$F117+1),$J117/2,$M117,TRUE))/(1-2*_xlfn.NORM.DIST(0,$J117/2,$M117,TRUE))*$D117+($K117="Steady Growth")*(AND(BG$6&gt;=$F117,BG$6&lt;=$H117)*((BG$6-$F117+1)/($J117*($J117+1)/2)*$D117))+($K117="custom")*CustCF!BA117</f>
        <v/>
      </c>
      <c r="BH117" s="87">
        <f>($K117="Bell Curve")*(_xlfn.NORM.DIST(AND(BH$6&gt;=$F117,BH$6&lt;=$H117)*(BH$6-$F117+1),$J117/2,$M117,TRUE)-_xlfn.NORM.DIST(AND(BH$6&gt;=$F117,BH$6&lt;=$H117)*(BG$6-$F117+1),$J117/2,$M117,TRUE))/(1-2*_xlfn.NORM.DIST(0,$J117/2,$M117,TRUE))*$D117+($K117="Steady Growth")*(AND(BH$6&gt;=$F117,BH$6&lt;=$H117)*((BH$6-$F117+1)/($J117*($J117+1)/2)*$D117))+($K117="custom")*CustCF!BB117</f>
        <v/>
      </c>
      <c r="BI117" s="87">
        <f>($K117="Bell Curve")*(_xlfn.NORM.DIST(AND(BI$6&gt;=$F117,BI$6&lt;=$H117)*(BI$6-$F117+1),$J117/2,$M117,TRUE)-_xlfn.NORM.DIST(AND(BI$6&gt;=$F117,BI$6&lt;=$H117)*(BH$6-$F117+1),$J117/2,$M117,TRUE))/(1-2*_xlfn.NORM.DIST(0,$J117/2,$M117,TRUE))*$D117+($K117="Steady Growth")*(AND(BI$6&gt;=$F117,BI$6&lt;=$H117)*((BI$6-$F117+1)/($J117*($J117+1)/2)*$D117))+($K117="custom")*CustCF!BC117</f>
        <v/>
      </c>
      <c r="BJ117" s="87">
        <f>($K117="Bell Curve")*(_xlfn.NORM.DIST(AND(BJ$6&gt;=$F117,BJ$6&lt;=$H117)*(BJ$6-$F117+1),$J117/2,$M117,TRUE)-_xlfn.NORM.DIST(AND(BJ$6&gt;=$F117,BJ$6&lt;=$H117)*(BI$6-$F117+1),$J117/2,$M117,TRUE))/(1-2*_xlfn.NORM.DIST(0,$J117/2,$M117,TRUE))*$D117+($K117="Steady Growth")*(AND(BJ$6&gt;=$F117,BJ$6&lt;=$H117)*((BJ$6-$F117+1)/($J117*($J117+1)/2)*$D117))+($K117="custom")*CustCF!BD117</f>
        <v/>
      </c>
      <c r="BK117" s="87">
        <f>($K117="Bell Curve")*(_xlfn.NORM.DIST(AND(BK$6&gt;=$F117,BK$6&lt;=$H117)*(BK$6-$F117+1),$J117/2,$M117,TRUE)-_xlfn.NORM.DIST(AND(BK$6&gt;=$F117,BK$6&lt;=$H117)*(BJ$6-$F117+1),$J117/2,$M117,TRUE))/(1-2*_xlfn.NORM.DIST(0,$J117/2,$M117,TRUE))*$D117+($K117="Steady Growth")*(AND(BK$6&gt;=$F117,BK$6&lt;=$H117)*((BK$6-$F117+1)/($J117*($J117+1)/2)*$D117))+($K117="custom")*CustCF!BE117</f>
        <v/>
      </c>
      <c r="BL117" s="87">
        <f>($K117="Bell Curve")*(_xlfn.NORM.DIST(AND(BL$6&gt;=$F117,BL$6&lt;=$H117)*(BL$6-$F117+1),$J117/2,$M117,TRUE)-_xlfn.NORM.DIST(AND(BL$6&gt;=$F117,BL$6&lt;=$H117)*(BK$6-$F117+1),$J117/2,$M117,TRUE))/(1-2*_xlfn.NORM.DIST(0,$J117/2,$M117,TRUE))*$D117+($K117="Steady Growth")*(AND(BL$6&gt;=$F117,BL$6&lt;=$H117)*((BL$6-$F117+1)/($J117*($J117+1)/2)*$D117))+($K117="custom")*CustCF!BF117</f>
        <v/>
      </c>
      <c r="BM117" s="87">
        <f>($K117="Bell Curve")*(_xlfn.NORM.DIST(AND(BM$6&gt;=$F117,BM$6&lt;=$H117)*(BM$6-$F117+1),$J117/2,$M117,TRUE)-_xlfn.NORM.DIST(AND(BM$6&gt;=$F117,BM$6&lt;=$H117)*(BL$6-$F117+1),$J117/2,$M117,TRUE))/(1-2*_xlfn.NORM.DIST(0,$J117/2,$M117,TRUE))*$D117+($K117="Steady Growth")*(AND(BM$6&gt;=$F117,BM$6&lt;=$H117)*((BM$6-$F117+1)/($J117*($J117+1)/2)*$D117))+($K117="custom")*CustCF!BG117</f>
        <v/>
      </c>
      <c r="BN117" s="87">
        <f>($K117="Bell Curve")*(_xlfn.NORM.DIST(AND(BN$6&gt;=$F117,BN$6&lt;=$H117)*(BN$6-$F117+1),$J117/2,$M117,TRUE)-_xlfn.NORM.DIST(AND(BN$6&gt;=$F117,BN$6&lt;=$H117)*(BM$6-$F117+1),$J117/2,$M117,TRUE))/(1-2*_xlfn.NORM.DIST(0,$J117/2,$M117,TRUE))*$D117+($K117="Steady Growth")*(AND(BN$6&gt;=$F117,BN$6&lt;=$H117)*((BN$6-$F117+1)/($J117*($J117+1)/2)*$D117))+($K117="custom")*CustCF!BH117</f>
        <v/>
      </c>
      <c r="BO117" s="87">
        <f>($K117="Bell Curve")*(_xlfn.NORM.DIST(AND(BO$6&gt;=$F117,BO$6&lt;=$H117)*(BO$6-$F117+1),$J117/2,$M117,TRUE)-_xlfn.NORM.DIST(AND(BO$6&gt;=$F117,BO$6&lt;=$H117)*(BN$6-$F117+1),$J117/2,$M117,TRUE))/(1-2*_xlfn.NORM.DIST(0,$J117/2,$M117,TRUE))*$D117+($K117="Steady Growth")*(AND(BO$6&gt;=$F117,BO$6&lt;=$H117)*((BO$6-$F117+1)/($J117*($J117+1)/2)*$D117))+($K117="custom")*CustCF!BI117</f>
        <v/>
      </c>
      <c r="BP117" s="87">
        <f>($K117="Bell Curve")*(_xlfn.NORM.DIST(AND(BP$6&gt;=$F117,BP$6&lt;=$H117)*(BP$6-$F117+1),$J117/2,$M117,TRUE)-_xlfn.NORM.DIST(AND(BP$6&gt;=$F117,BP$6&lt;=$H117)*(BO$6-$F117+1),$J117/2,$M117,TRUE))/(1-2*_xlfn.NORM.DIST(0,$J117/2,$M117,TRUE))*$D117+($K117="Steady Growth")*(AND(BP$6&gt;=$F117,BP$6&lt;=$H117)*((BP$6-$F117+1)/($J117*($J117+1)/2)*$D117))+($K117="custom")*CustCF!BJ117</f>
        <v/>
      </c>
      <c r="BQ117" s="87">
        <f>($K117="Bell Curve")*(_xlfn.NORM.DIST(AND(BQ$6&gt;=$F117,BQ$6&lt;=$H117)*(BQ$6-$F117+1),$J117/2,$M117,TRUE)-_xlfn.NORM.DIST(AND(BQ$6&gt;=$F117,BQ$6&lt;=$H117)*(BP$6-$F117+1),$J117/2,$M117,TRUE))/(1-2*_xlfn.NORM.DIST(0,$J117/2,$M117,TRUE))*$D117+($K117="Steady Growth")*(AND(BQ$6&gt;=$F117,BQ$6&lt;=$H117)*((BQ$6-$F117+1)/($J117*($J117+1)/2)*$D117))+($K117="custom")*CustCF!BK117</f>
        <v/>
      </c>
      <c r="BR117" s="87">
        <f>($K117="Bell Curve")*(_xlfn.NORM.DIST(AND(BR$6&gt;=$F117,BR$6&lt;=$H117)*(BR$6-$F117+1),$J117/2,$M117,TRUE)-_xlfn.NORM.DIST(AND(BR$6&gt;=$F117,BR$6&lt;=$H117)*(BQ$6-$F117+1),$J117/2,$M117,TRUE))/(1-2*_xlfn.NORM.DIST(0,$J117/2,$M117,TRUE))*$D117+($K117="Steady Growth")*(AND(BR$6&gt;=$F117,BR$6&lt;=$H117)*((BR$6-$F117+1)/($J117*($J117+1)/2)*$D117))+($K117="custom")*CustCF!BL117</f>
        <v/>
      </c>
      <c r="BS117" s="87">
        <f>($K117="Bell Curve")*(_xlfn.NORM.DIST(AND(BS$6&gt;=$F117,BS$6&lt;=$H117)*(BS$6-$F117+1),$J117/2,$M117,TRUE)-_xlfn.NORM.DIST(AND(BS$6&gt;=$F117,BS$6&lt;=$H117)*(BR$6-$F117+1),$J117/2,$M117,TRUE))/(1-2*_xlfn.NORM.DIST(0,$J117/2,$M117,TRUE))*$D117+($K117="Steady Growth")*(AND(BS$6&gt;=$F117,BS$6&lt;=$H117)*((BS$6-$F117+1)/($J117*($J117+1)/2)*$D117))+($K117="custom")*CustCF!BM117</f>
        <v/>
      </c>
      <c r="BT117" s="87">
        <f>($K117="Bell Curve")*(_xlfn.NORM.DIST(AND(BT$6&gt;=$F117,BT$6&lt;=$H117)*(BT$6-$F117+1),$J117/2,$M117,TRUE)-_xlfn.NORM.DIST(AND(BT$6&gt;=$F117,BT$6&lt;=$H117)*(BS$6-$F117+1),$J117/2,$M117,TRUE))/(1-2*_xlfn.NORM.DIST(0,$J117/2,$M117,TRUE))*$D117+($K117="Steady Growth")*(AND(BT$6&gt;=$F117,BT$6&lt;=$H117)*((BT$6-$F117+1)/($J117*($J117+1)/2)*$D117))+($K117="custom")*CustCF!BN117</f>
        <v/>
      </c>
      <c r="BU117" s="87">
        <f>($K117="Bell Curve")*(_xlfn.NORM.DIST(AND(BU$6&gt;=$F117,BU$6&lt;=$H117)*(BU$6-$F117+1),$J117/2,$M117,TRUE)-_xlfn.NORM.DIST(AND(BU$6&gt;=$F117,BU$6&lt;=$H117)*(BT$6-$F117+1),$J117/2,$M117,TRUE))/(1-2*_xlfn.NORM.DIST(0,$J117/2,$M117,TRUE))*$D117+($K117="Steady Growth")*(AND(BU$6&gt;=$F117,BU$6&lt;=$H117)*((BU$6-$F117+1)/($J117*($J117+1)/2)*$D117))+($K117="custom")*CustCF!BO117</f>
        <v/>
      </c>
      <c r="BV117" s="87">
        <f>($K117="Bell Curve")*(_xlfn.NORM.DIST(AND(BV$6&gt;=$F117,BV$6&lt;=$H117)*(BV$6-$F117+1),$J117/2,$M117,TRUE)-_xlfn.NORM.DIST(AND(BV$6&gt;=$F117,BV$6&lt;=$H117)*(BU$6-$F117+1),$J117/2,$M117,TRUE))/(1-2*_xlfn.NORM.DIST(0,$J117/2,$M117,TRUE))*$D117+($K117="Steady Growth")*(AND(BV$6&gt;=$F117,BV$6&lt;=$H117)*((BV$6-$F117+1)/($J117*($J117+1)/2)*$D117))+($K117="custom")*CustCF!BP117</f>
        <v/>
      </c>
      <c r="BW117" s="87">
        <f>($K117="Bell Curve")*(_xlfn.NORM.DIST(AND(BW$6&gt;=$F117,BW$6&lt;=$H117)*(BW$6-$F117+1),$J117/2,$M117,TRUE)-_xlfn.NORM.DIST(AND(BW$6&gt;=$F117,BW$6&lt;=$H117)*(BV$6-$F117+1),$J117/2,$M117,TRUE))/(1-2*_xlfn.NORM.DIST(0,$J117/2,$M117,TRUE))*$D117+($K117="Steady Growth")*(AND(BW$6&gt;=$F117,BW$6&lt;=$H117)*((BW$6-$F117+1)/($J117*($J117+1)/2)*$D117))+($K117="custom")*CustCF!BQ117</f>
        <v/>
      </c>
      <c r="BX117" s="87">
        <f>($K117="Bell Curve")*(_xlfn.NORM.DIST(AND(BX$6&gt;=$F117,BX$6&lt;=$H117)*(BX$6-$F117+1),$J117/2,$M117,TRUE)-_xlfn.NORM.DIST(AND(BX$6&gt;=$F117,BX$6&lt;=$H117)*(BW$6-$F117+1),$J117/2,$M117,TRUE))/(1-2*_xlfn.NORM.DIST(0,$J117/2,$M117,TRUE))*$D117+($K117="Steady Growth")*(AND(BX$6&gt;=$F117,BX$6&lt;=$H117)*((BX$6-$F117+1)/($J117*($J117+1)/2)*$D117))+($K117="custom")*CustCF!BR117</f>
        <v/>
      </c>
      <c r="BY117" s="87">
        <f>($K117="Bell Curve")*(_xlfn.NORM.DIST(AND(BY$6&gt;=$F117,BY$6&lt;=$H117)*(BY$6-$F117+1),$J117/2,$M117,TRUE)-_xlfn.NORM.DIST(AND(BY$6&gt;=$F117,BY$6&lt;=$H117)*(BX$6-$F117+1),$J117/2,$M117,TRUE))/(1-2*_xlfn.NORM.DIST(0,$J117/2,$M117,TRUE))*$D117+($K117="Steady Growth")*(AND(BY$6&gt;=$F117,BY$6&lt;=$H117)*((BY$6-$F117+1)/($J117*($J117+1)/2)*$D117))+($K117="custom")*CustCF!BS117</f>
        <v/>
      </c>
      <c r="BZ117" s="87">
        <f>($K117="Bell Curve")*(_xlfn.NORM.DIST(AND(BZ$6&gt;=$F117,BZ$6&lt;=$H117)*(BZ$6-$F117+1),$J117/2,$M117,TRUE)-_xlfn.NORM.DIST(AND(BZ$6&gt;=$F117,BZ$6&lt;=$H117)*(BY$6-$F117+1),$J117/2,$M117,TRUE))/(1-2*_xlfn.NORM.DIST(0,$J117/2,$M117,TRUE))*$D117+($K117="Steady Growth")*(AND(BZ$6&gt;=$F117,BZ$6&lt;=$H117)*((BZ$6-$F117+1)/($J117*($J117+1)/2)*$D117))+($K117="custom")*CustCF!BT117</f>
        <v/>
      </c>
      <c r="CA117" s="87">
        <f>($K117="Bell Curve")*(_xlfn.NORM.DIST(AND(CA$6&gt;=$F117,CA$6&lt;=$H117)*(CA$6-$F117+1),$J117/2,$M117,TRUE)-_xlfn.NORM.DIST(AND(CA$6&gt;=$F117,CA$6&lt;=$H117)*(BZ$6-$F117+1),$J117/2,$M117,TRUE))/(1-2*_xlfn.NORM.DIST(0,$J117/2,$M117,TRUE))*$D117+($K117="Steady Growth")*(AND(CA$6&gt;=$F117,CA$6&lt;=$H117)*((CA$6-$F117+1)/($J117*($J117+1)/2)*$D117))+($K117="custom")*CustCF!BU117</f>
        <v/>
      </c>
      <c r="CB117" s="87">
        <f>($K117="Bell Curve")*(_xlfn.NORM.DIST(AND(CB$6&gt;=$F117,CB$6&lt;=$H117)*(CB$6-$F117+1),$J117/2,$M117,TRUE)-_xlfn.NORM.DIST(AND(CB$6&gt;=$F117,CB$6&lt;=$H117)*(CA$6-$F117+1),$J117/2,$M117,TRUE))/(1-2*_xlfn.NORM.DIST(0,$J117/2,$M117,TRUE))*$D117+($K117="Steady Growth")*(AND(CB$6&gt;=$F117,CB$6&lt;=$H117)*((CB$6-$F117+1)/($J117*($J117+1)/2)*$D117))+($K117="custom")*CustCF!BV117</f>
        <v/>
      </c>
      <c r="CC117" s="87">
        <f>($K117="Bell Curve")*(_xlfn.NORM.DIST(AND(CC$6&gt;=$F117,CC$6&lt;=$H117)*(CC$6-$F117+1),$J117/2,$M117,TRUE)-_xlfn.NORM.DIST(AND(CC$6&gt;=$F117,CC$6&lt;=$H117)*(CB$6-$F117+1),$J117/2,$M117,TRUE))/(1-2*_xlfn.NORM.DIST(0,$J117/2,$M117,TRUE))*$D117+($K117="Steady Growth")*(AND(CC$6&gt;=$F117,CC$6&lt;=$H117)*((CC$6-$F117+1)/($J117*($J117+1)/2)*$D117))+($K117="custom")*CustCF!BW117</f>
        <v/>
      </c>
      <c r="CD117" s="87">
        <f>($K117="Bell Curve")*(_xlfn.NORM.DIST(AND(CD$6&gt;=$F117,CD$6&lt;=$H117)*(CD$6-$F117+1),$J117/2,$M117,TRUE)-_xlfn.NORM.DIST(AND(CD$6&gt;=$F117,CD$6&lt;=$H117)*(CC$6-$F117+1),$J117/2,$M117,TRUE))/(1-2*_xlfn.NORM.DIST(0,$J117/2,$M117,TRUE))*$D117+($K117="Steady Growth")*(AND(CD$6&gt;=$F117,CD$6&lt;=$H117)*((CD$6-$F117+1)/($J117*($J117+1)/2)*$D117))+($K117="custom")*CustCF!BX117</f>
        <v/>
      </c>
      <c r="CE117" s="87">
        <f>($K117="Bell Curve")*(_xlfn.NORM.DIST(AND(CE$6&gt;=$F117,CE$6&lt;=$H117)*(CE$6-$F117+1),$J117/2,$M117,TRUE)-_xlfn.NORM.DIST(AND(CE$6&gt;=$F117,CE$6&lt;=$H117)*(CD$6-$F117+1),$J117/2,$M117,TRUE))/(1-2*_xlfn.NORM.DIST(0,$J117/2,$M117,TRUE))*$D117+($K117="Steady Growth")*(AND(CE$6&gt;=$F117,CE$6&lt;=$H117)*((CE$6-$F117+1)/($J117*($J117+1)/2)*$D117))+($K117="custom")*CustCF!BY117</f>
        <v/>
      </c>
      <c r="CF117" s="87">
        <f>($K117="Bell Curve")*(_xlfn.NORM.DIST(AND(CF$6&gt;=$F117,CF$6&lt;=$H117)*(CF$6-$F117+1),$J117/2,$M117,TRUE)-_xlfn.NORM.DIST(AND(CF$6&gt;=$F117,CF$6&lt;=$H117)*(CE$6-$F117+1),$J117/2,$M117,TRUE))/(1-2*_xlfn.NORM.DIST(0,$J117/2,$M117,TRUE))*$D117+($K117="Steady Growth")*(AND(CF$6&gt;=$F117,CF$6&lt;=$H117)*((CF$6-$F117+1)/($J117*($J117+1)/2)*$D117))+($K117="custom")*CustCF!BZ117</f>
        <v/>
      </c>
      <c r="CG117" s="87">
        <f>($K117="Bell Curve")*(_xlfn.NORM.DIST(AND(CG$6&gt;=$F117,CG$6&lt;=$H117)*(CG$6-$F117+1),$J117/2,$M117,TRUE)-_xlfn.NORM.DIST(AND(CG$6&gt;=$F117,CG$6&lt;=$H117)*(CF$6-$F117+1),$J117/2,$M117,TRUE))/(1-2*_xlfn.NORM.DIST(0,$J117/2,$M117,TRUE))*$D117+($K117="Steady Growth")*(AND(CG$6&gt;=$F117,CG$6&lt;=$H117)*((CG$6-$F117+1)/($J117*($J117+1)/2)*$D117))+($K117="custom")*CustCF!CA117</f>
        <v/>
      </c>
      <c r="CH117" s="87">
        <f>($K117="Bell Curve")*(_xlfn.NORM.DIST(AND(CH$6&gt;=$F117,CH$6&lt;=$H117)*(CH$6-$F117+1),$J117/2,$M117,TRUE)-_xlfn.NORM.DIST(AND(CH$6&gt;=$F117,CH$6&lt;=$H117)*(CG$6-$F117+1),$J117/2,$M117,TRUE))/(1-2*_xlfn.NORM.DIST(0,$J117/2,$M117,TRUE))*$D117+($K117="Steady Growth")*(AND(CH$6&gt;=$F117,CH$6&lt;=$H117)*((CH$6-$F117+1)/($J117*($J117+1)/2)*$D117))+($K117="custom")*CustCF!CB117</f>
        <v/>
      </c>
      <c r="CI117" s="87">
        <f>($K117="Bell Curve")*(_xlfn.NORM.DIST(AND(CI$6&gt;=$F117,CI$6&lt;=$H117)*(CI$6-$F117+1),$J117/2,$M117,TRUE)-_xlfn.NORM.DIST(AND(CI$6&gt;=$F117,CI$6&lt;=$H117)*(CH$6-$F117+1),$J117/2,$M117,TRUE))/(1-2*_xlfn.NORM.DIST(0,$J117/2,$M117,TRUE))*$D117+($K117="Steady Growth")*(AND(CI$6&gt;=$F117,CI$6&lt;=$H117)*((CI$6-$F117+1)/($J117*($J117+1)/2)*$D117))+($K117="custom")*CustCF!CC117</f>
        <v/>
      </c>
      <c r="CJ117" s="87">
        <f>($K117="Bell Curve")*(_xlfn.NORM.DIST(AND(CJ$6&gt;=$F117,CJ$6&lt;=$H117)*(CJ$6-$F117+1),$J117/2,$M117,TRUE)-_xlfn.NORM.DIST(AND(CJ$6&gt;=$F117,CJ$6&lt;=$H117)*(CI$6-$F117+1),$J117/2,$M117,TRUE))/(1-2*_xlfn.NORM.DIST(0,$J117/2,$M117,TRUE))*$D117+($K117="Steady Growth")*(AND(CJ$6&gt;=$F117,CJ$6&lt;=$H117)*((CJ$6-$F117+1)/($J117*($J117+1)/2)*$D117))+($K117="custom")*CustCF!CD117</f>
        <v/>
      </c>
      <c r="CK117" s="87">
        <f>($K117="Bell Curve")*(_xlfn.NORM.DIST(AND(CK$6&gt;=$F117,CK$6&lt;=$H117)*(CK$6-$F117+1),$J117/2,$M117,TRUE)-_xlfn.NORM.DIST(AND(CK$6&gt;=$F117,CK$6&lt;=$H117)*(CJ$6-$F117+1),$J117/2,$M117,TRUE))/(1-2*_xlfn.NORM.DIST(0,$J117/2,$M117,TRUE))*$D117+($K117="Steady Growth")*(AND(CK$6&gt;=$F117,CK$6&lt;=$H117)*((CK$6-$F117+1)/($J117*($J117+1)/2)*$D117))+($K117="custom")*CustCF!CE117</f>
        <v/>
      </c>
      <c r="CL117" s="87">
        <f>($K117="Bell Curve")*(_xlfn.NORM.DIST(AND(CL$6&gt;=$F117,CL$6&lt;=$H117)*(CL$6-$F117+1),$J117/2,$M117,TRUE)-_xlfn.NORM.DIST(AND(CL$6&gt;=$F117,CL$6&lt;=$H117)*(CK$6-$F117+1),$J117/2,$M117,TRUE))/(1-2*_xlfn.NORM.DIST(0,$J117/2,$M117,TRUE))*$D117+($K117="Steady Growth")*(AND(CL$6&gt;=$F117,CL$6&lt;=$H117)*((CL$6-$F117+1)/($J117*($J117+1)/2)*$D117))+($K117="custom")*CustCF!CF117</f>
        <v/>
      </c>
      <c r="CM117" s="87">
        <f>($K117="Bell Curve")*(_xlfn.NORM.DIST(AND(CM$6&gt;=$F117,CM$6&lt;=$H117)*(CM$6-$F117+1),$J117/2,$M117,TRUE)-_xlfn.NORM.DIST(AND(CM$6&gt;=$F117,CM$6&lt;=$H117)*(CL$6-$F117+1),$J117/2,$M117,TRUE))/(1-2*_xlfn.NORM.DIST(0,$J117/2,$M117,TRUE))*$D117+($K117="Steady Growth")*(AND(CM$6&gt;=$F117,CM$6&lt;=$H117)*((CM$6-$F117+1)/($J117*($J117+1)/2)*$D117))+($K117="custom")*CustCF!CG117</f>
        <v/>
      </c>
      <c r="CN117" s="87">
        <f>($K117="Bell Curve")*(_xlfn.NORM.DIST(AND(CN$6&gt;=$F117,CN$6&lt;=$H117)*(CN$6-$F117+1),$J117/2,$M117,TRUE)-_xlfn.NORM.DIST(AND(CN$6&gt;=$F117,CN$6&lt;=$H117)*(CM$6-$F117+1),$J117/2,$M117,TRUE))/(1-2*_xlfn.NORM.DIST(0,$J117/2,$M117,TRUE))*$D117+($K117="Steady Growth")*(AND(CN$6&gt;=$F117,CN$6&lt;=$H117)*((CN$6-$F117+1)/($J117*($J117+1)/2)*$D117))+($K117="custom")*CustCF!CH117</f>
        <v/>
      </c>
      <c r="CO117" s="87">
        <f>($K117="Bell Curve")*(_xlfn.NORM.DIST(AND(CO$6&gt;=$F117,CO$6&lt;=$H117)*(CO$6-$F117+1),$J117/2,$M117,TRUE)-_xlfn.NORM.DIST(AND(CO$6&gt;=$F117,CO$6&lt;=$H117)*(CN$6-$F117+1),$J117/2,$M117,TRUE))/(1-2*_xlfn.NORM.DIST(0,$J117/2,$M117,TRUE))*$D117+($K117="Steady Growth")*(AND(CO$6&gt;=$F117,CO$6&lt;=$H117)*((CO$6-$F117+1)/($J117*($J117+1)/2)*$D117))+($K117="custom")*CustCF!CI117</f>
        <v/>
      </c>
      <c r="CP117" s="87">
        <f>($K117="Bell Curve")*(_xlfn.NORM.DIST(AND(CP$6&gt;=$F117,CP$6&lt;=$H117)*(CP$6-$F117+1),$J117/2,$M117,TRUE)-_xlfn.NORM.DIST(AND(CP$6&gt;=$F117,CP$6&lt;=$H117)*(CO$6-$F117+1),$J117/2,$M117,TRUE))/(1-2*_xlfn.NORM.DIST(0,$J117/2,$M117,TRUE))*$D117+($K117="Steady Growth")*(AND(CP$6&gt;=$F117,CP$6&lt;=$H117)*((CP$6-$F117+1)/($J117*($J117+1)/2)*$D117))+($K117="custom")*CustCF!CJ117</f>
        <v/>
      </c>
      <c r="CQ117" s="87">
        <f>($K117="Bell Curve")*(_xlfn.NORM.DIST(AND(CQ$6&gt;=$F117,CQ$6&lt;=$H117)*(CQ$6-$F117+1),$J117/2,$M117,TRUE)-_xlfn.NORM.DIST(AND(CQ$6&gt;=$F117,CQ$6&lt;=$H117)*(CP$6-$F117+1),$J117/2,$M117,TRUE))/(1-2*_xlfn.NORM.DIST(0,$J117/2,$M117,TRUE))*$D117+($K117="Steady Growth")*(AND(CQ$6&gt;=$F117,CQ$6&lt;=$H117)*((CQ$6-$F117+1)/($J117*($J117+1)/2)*$D117))+($K117="custom")*CustCF!CK117</f>
        <v/>
      </c>
      <c r="CR117" s="87">
        <f>($K117="Bell Curve")*(_xlfn.NORM.DIST(AND(CR$6&gt;=$F117,CR$6&lt;=$H117)*(CR$6-$F117+1),$J117/2,$M117,TRUE)-_xlfn.NORM.DIST(AND(CR$6&gt;=$F117,CR$6&lt;=$H117)*(CQ$6-$F117+1),$J117/2,$M117,TRUE))/(1-2*_xlfn.NORM.DIST(0,$J117/2,$M117,TRUE))*$D117+($K117="Steady Growth")*(AND(CR$6&gt;=$F117,CR$6&lt;=$H117)*((CR$6-$F117+1)/($J117*($J117+1)/2)*$D117))+($K117="custom")*CustCF!CL117</f>
        <v/>
      </c>
      <c r="CS117" s="87">
        <f>($K117="Bell Curve")*(_xlfn.NORM.DIST(AND(CS$6&gt;=$F117,CS$6&lt;=$H117)*(CS$6-$F117+1),$J117/2,$M117,TRUE)-_xlfn.NORM.DIST(AND(CS$6&gt;=$F117,CS$6&lt;=$H117)*(CR$6-$F117+1),$J117/2,$M117,TRUE))/(1-2*_xlfn.NORM.DIST(0,$J117/2,$M117,TRUE))*$D117+($K117="Steady Growth")*(AND(CS$6&gt;=$F117,CS$6&lt;=$H117)*((CS$6-$F117+1)/($J117*($J117+1)/2)*$D117))+($K117="custom")*CustCF!CM117</f>
        <v/>
      </c>
      <c r="CT117" s="87">
        <f>($K117="Bell Curve")*(_xlfn.NORM.DIST(AND(CT$6&gt;=$F117,CT$6&lt;=$H117)*(CT$6-$F117+1),$J117/2,$M117,TRUE)-_xlfn.NORM.DIST(AND(CT$6&gt;=$F117,CT$6&lt;=$H117)*(CS$6-$F117+1),$J117/2,$M117,TRUE))/(1-2*_xlfn.NORM.DIST(0,$J117/2,$M117,TRUE))*$D117+($K117="Steady Growth")*(AND(CT$6&gt;=$F117,CT$6&lt;=$H117)*((CT$6-$F117+1)/($J117*($J117+1)/2)*$D117))+($K117="custom")*CustCF!CN117</f>
        <v/>
      </c>
      <c r="CU117" s="87">
        <f>($K117="Bell Curve")*(_xlfn.NORM.DIST(AND(CU$6&gt;=$F117,CU$6&lt;=$H117)*(CU$6-$F117+1),$J117/2,$M117,TRUE)-_xlfn.NORM.DIST(AND(CU$6&gt;=$F117,CU$6&lt;=$H117)*(CT$6-$F117+1),$J117/2,$M117,TRUE))/(1-2*_xlfn.NORM.DIST(0,$J117/2,$M117,TRUE))*$D117+($K117="Steady Growth")*(AND(CU$6&gt;=$F117,CU$6&lt;=$H117)*((CU$6-$F117+1)/($J117*($J117+1)/2)*$D117))+($K117="custom")*CustCF!CO117</f>
        <v/>
      </c>
      <c r="CV117" s="87">
        <f>($K117="Bell Curve")*(_xlfn.NORM.DIST(AND(CV$6&gt;=$F117,CV$6&lt;=$H117)*(CV$6-$F117+1),$J117/2,$M117,TRUE)-_xlfn.NORM.DIST(AND(CV$6&gt;=$F117,CV$6&lt;=$H117)*(CU$6-$F117+1),$J117/2,$M117,TRUE))/(1-2*_xlfn.NORM.DIST(0,$J117/2,$M117,TRUE))*$D117+($K117="Steady Growth")*(AND(CV$6&gt;=$F117,CV$6&lt;=$H117)*((CV$6-$F117+1)/($J117*($J117+1)/2)*$D117))+($K117="custom")*CustCF!CP117</f>
        <v/>
      </c>
      <c r="CW117" s="87">
        <f>($K117="Bell Curve")*(_xlfn.NORM.DIST(AND(CW$6&gt;=$F117,CW$6&lt;=$H117)*(CW$6-$F117+1),$J117/2,$M117,TRUE)-_xlfn.NORM.DIST(AND(CW$6&gt;=$F117,CW$6&lt;=$H117)*(CV$6-$F117+1),$J117/2,$M117,TRUE))/(1-2*_xlfn.NORM.DIST(0,$J117/2,$M117,TRUE))*$D117+($K117="Steady Growth")*(AND(CW$6&gt;=$F117,CW$6&lt;=$H117)*((CW$6-$F117+1)/($J117*($J117+1)/2)*$D117))+($K117="custom")*CustCF!CQ117</f>
        <v/>
      </c>
      <c r="CX117" s="87">
        <f>($K117="Bell Curve")*(_xlfn.NORM.DIST(AND(CX$6&gt;=$F117,CX$6&lt;=$H117)*(CX$6-$F117+1),$J117/2,$M117,TRUE)-_xlfn.NORM.DIST(AND(CX$6&gt;=$F117,CX$6&lt;=$H117)*(CW$6-$F117+1),$J117/2,$M117,TRUE))/(1-2*_xlfn.NORM.DIST(0,$J117/2,$M117,TRUE))*$D117+($K117="Steady Growth")*(AND(CX$6&gt;=$F117,CX$6&lt;=$H117)*((CX$6-$F117+1)/($J117*($J117+1)/2)*$D117))+($K117="custom")*CustCF!CR117</f>
        <v/>
      </c>
      <c r="CY117" s="87">
        <f>($K117="Bell Curve")*(_xlfn.NORM.DIST(AND(CY$6&gt;=$F117,CY$6&lt;=$H117)*(CY$6-$F117+1),$J117/2,$M117,TRUE)-_xlfn.NORM.DIST(AND(CY$6&gt;=$F117,CY$6&lt;=$H117)*(CX$6-$F117+1),$J117/2,$M117,TRUE))/(1-2*_xlfn.NORM.DIST(0,$J117/2,$M117,TRUE))*$D117+($K117="Steady Growth")*(AND(CY$6&gt;=$F117,CY$6&lt;=$H117)*((CY$6-$F117+1)/($J117*($J117+1)/2)*$D117))+($K117="custom")*CustCF!CS117</f>
        <v/>
      </c>
      <c r="CZ117" s="87">
        <f>($K117="Bell Curve")*(_xlfn.NORM.DIST(AND(CZ$6&gt;=$F117,CZ$6&lt;=$H117)*(CZ$6-$F117+1),$J117/2,$M117,TRUE)-_xlfn.NORM.DIST(AND(CZ$6&gt;=$F117,CZ$6&lt;=$H117)*(CY$6-$F117+1),$J117/2,$M117,TRUE))/(1-2*_xlfn.NORM.DIST(0,$J117/2,$M117,TRUE))*$D117+($K117="Steady Growth")*(AND(CZ$6&gt;=$F117,CZ$6&lt;=$H117)*((CZ$6-$F117+1)/($J117*($J117+1)/2)*$D117))+($K117="custom")*CustCF!CT117</f>
        <v/>
      </c>
      <c r="DA117" s="87">
        <f>($K117="Bell Curve")*(_xlfn.NORM.DIST(AND(DA$6&gt;=$F117,DA$6&lt;=$H117)*(DA$6-$F117+1),$J117/2,$M117,TRUE)-_xlfn.NORM.DIST(AND(DA$6&gt;=$F117,DA$6&lt;=$H117)*(CZ$6-$F117+1),$J117/2,$M117,TRUE))/(1-2*_xlfn.NORM.DIST(0,$J117/2,$M117,TRUE))*$D117+($K117="Steady Growth")*(AND(DA$6&gt;=$F117,DA$6&lt;=$H117)*((DA$6-$F117+1)/($J117*($J117+1)/2)*$D117))+($K117="custom")*CustCF!CU117</f>
        <v/>
      </c>
      <c r="DB117" s="87">
        <f>($K117="Bell Curve")*(_xlfn.NORM.DIST(AND(DB$6&gt;=$F117,DB$6&lt;=$H117)*(DB$6-$F117+1),$J117/2,$M117,TRUE)-_xlfn.NORM.DIST(AND(DB$6&gt;=$F117,DB$6&lt;=$H117)*(DA$6-$F117+1),$J117/2,$M117,TRUE))/(1-2*_xlfn.NORM.DIST(0,$J117/2,$M117,TRUE))*$D117+($K117="Steady Growth")*(AND(DB$6&gt;=$F117,DB$6&lt;=$H117)*((DB$6-$F117+1)/($J117*($J117+1)/2)*$D117))+($K117="custom")*CustCF!CV117</f>
        <v/>
      </c>
      <c r="DC117" s="87">
        <f>($K117="Bell Curve")*(_xlfn.NORM.DIST(AND(DC$6&gt;=$F117,DC$6&lt;=$H117)*(DC$6-$F117+1),$J117/2,$M117,TRUE)-_xlfn.NORM.DIST(AND(DC$6&gt;=$F117,DC$6&lt;=$H117)*(DB$6-$F117+1),$J117/2,$M117,TRUE))/(1-2*_xlfn.NORM.DIST(0,$J117/2,$M117,TRUE))*$D117+($K117="Steady Growth")*(AND(DC$6&gt;=$F117,DC$6&lt;=$H117)*((DC$6-$F117+1)/($J117*($J117+1)/2)*$D117))+($K117="custom")*CustCF!CW117</f>
        <v/>
      </c>
      <c r="DD117" s="87">
        <f>($K117="Bell Curve")*(_xlfn.NORM.DIST(AND(DD$6&gt;=$F117,DD$6&lt;=$H117)*(DD$6-$F117+1),$J117/2,$M117,TRUE)-_xlfn.NORM.DIST(AND(DD$6&gt;=$F117,DD$6&lt;=$H117)*(DC$6-$F117+1),$J117/2,$M117,TRUE))/(1-2*_xlfn.NORM.DIST(0,$J117/2,$M117,TRUE))*$D117+($K117="Steady Growth")*(AND(DD$6&gt;=$F117,DD$6&lt;=$H117)*((DD$6-$F117+1)/($J117*($J117+1)/2)*$D117))+($K117="custom")*CustCF!CX117</f>
        <v/>
      </c>
      <c r="DE117" s="87">
        <f>($K117="Bell Curve")*(_xlfn.NORM.DIST(AND(DE$6&gt;=$F117,DE$6&lt;=$H117)*(DE$6-$F117+1),$J117/2,$M117,TRUE)-_xlfn.NORM.DIST(AND(DE$6&gt;=$F117,DE$6&lt;=$H117)*(DD$6-$F117+1),$J117/2,$M117,TRUE))/(1-2*_xlfn.NORM.DIST(0,$J117/2,$M117,TRUE))*$D117+($K117="Steady Growth")*(AND(DE$6&gt;=$F117,DE$6&lt;=$H117)*((DE$6-$F117+1)/($J117*($J117+1)/2)*$D117))+($K117="custom")*CustCF!CY117</f>
        <v/>
      </c>
      <c r="DF117" s="87">
        <f>($K117="Bell Curve")*(_xlfn.NORM.DIST(AND(DF$6&gt;=$F117,DF$6&lt;=$H117)*(DF$6-$F117+1),$J117/2,$M117,TRUE)-_xlfn.NORM.DIST(AND(DF$6&gt;=$F117,DF$6&lt;=$H117)*(DE$6-$F117+1),$J117/2,$M117,TRUE))/(1-2*_xlfn.NORM.DIST(0,$J117/2,$M117,TRUE))*$D117+($K117="Steady Growth")*(AND(DF$6&gt;=$F117,DF$6&lt;=$H117)*((DF$6-$F117+1)/($J117*($J117+1)/2)*$D117))+($K117="custom")*CustCF!CZ117</f>
        <v/>
      </c>
      <c r="DG117" s="87">
        <f>($K117="Bell Curve")*(_xlfn.NORM.DIST(AND(DG$6&gt;=$F117,DG$6&lt;=$H117)*(DG$6-$F117+1),$J117/2,$M117,TRUE)-_xlfn.NORM.DIST(AND(DG$6&gt;=$F117,DG$6&lt;=$H117)*(DF$6-$F117+1),$J117/2,$M117,TRUE))/(1-2*_xlfn.NORM.DIST(0,$J117/2,$M117,TRUE))*$D117+($K117="Steady Growth")*(AND(DG$6&gt;=$F117,DG$6&lt;=$H117)*((DG$6-$F117+1)/($J117*($J117+1)/2)*$D117))+($K117="custom")*CustCF!DA117</f>
        <v/>
      </c>
      <c r="DH117" s="87">
        <f>($K117="Bell Curve")*(_xlfn.NORM.DIST(AND(DH$6&gt;=$F117,DH$6&lt;=$H117)*(DH$6-$F117+1),$J117/2,$M117,TRUE)-_xlfn.NORM.DIST(AND(DH$6&gt;=$F117,DH$6&lt;=$H117)*(DG$6-$F117+1),$J117/2,$M117,TRUE))/(1-2*_xlfn.NORM.DIST(0,$J117/2,$M117,TRUE))*$D117+($K117="Steady Growth")*(AND(DH$6&gt;=$F117,DH$6&lt;=$H117)*((DH$6-$F117+1)/($J117*($J117+1)/2)*$D117))+($K117="custom")*CustCF!DB117</f>
        <v/>
      </c>
      <c r="DI117" s="87">
        <f>($K117="Bell Curve")*(_xlfn.NORM.DIST(AND(DI$6&gt;=$F117,DI$6&lt;=$H117)*(DI$6-$F117+1),$J117/2,$M117,TRUE)-_xlfn.NORM.DIST(AND(DI$6&gt;=$F117,DI$6&lt;=$H117)*(DH$6-$F117+1),$J117/2,$M117,TRUE))/(1-2*_xlfn.NORM.DIST(0,$J117/2,$M117,TRUE))*$D117+($K117="Steady Growth")*(AND(DI$6&gt;=$F117,DI$6&lt;=$H117)*((DI$6-$F117+1)/($J117*($J117+1)/2)*$D117))+($K117="custom")*CustCF!DC117</f>
        <v/>
      </c>
      <c r="DJ117" s="87">
        <f>($K117="Bell Curve")*(_xlfn.NORM.DIST(AND(DJ$6&gt;=$F117,DJ$6&lt;=$H117)*(DJ$6-$F117+1),$J117/2,$M117,TRUE)-_xlfn.NORM.DIST(AND(DJ$6&gt;=$F117,DJ$6&lt;=$H117)*(DI$6-$F117+1),$J117/2,$M117,TRUE))/(1-2*_xlfn.NORM.DIST(0,$J117/2,$M117,TRUE))*$D117+($K117="Steady Growth")*(AND(DJ$6&gt;=$F117,DJ$6&lt;=$H117)*((DJ$6-$F117+1)/($J117*($J117+1)/2)*$D117))+($K117="custom")*CustCF!DD117</f>
        <v/>
      </c>
      <c r="DK117" s="87">
        <f>($K117="Bell Curve")*(_xlfn.NORM.DIST(AND(DK$6&gt;=$F117,DK$6&lt;=$H117)*(DK$6-$F117+1),$J117/2,$M117,TRUE)-_xlfn.NORM.DIST(AND(DK$6&gt;=$F117,DK$6&lt;=$H117)*(DJ$6-$F117+1),$J117/2,$M117,TRUE))/(1-2*_xlfn.NORM.DIST(0,$J117/2,$M117,TRUE))*$D117+($K117="Steady Growth")*(AND(DK$6&gt;=$F117,DK$6&lt;=$H117)*((DK$6-$F117+1)/($J117*($J117+1)/2)*$D117))+($K117="custom")*CustCF!DE117</f>
        <v/>
      </c>
      <c r="DL117" s="87">
        <f>($K117="Bell Curve")*(_xlfn.NORM.DIST(AND(DL$6&gt;=$F117,DL$6&lt;=$H117)*(DL$6-$F117+1),$J117/2,$M117,TRUE)-_xlfn.NORM.DIST(AND(DL$6&gt;=$F117,DL$6&lt;=$H117)*(DK$6-$F117+1),$J117/2,$M117,TRUE))/(1-2*_xlfn.NORM.DIST(0,$J117/2,$M117,TRUE))*$D117+($K117="Steady Growth")*(AND(DL$6&gt;=$F117,DL$6&lt;=$H117)*((DL$6-$F117+1)/($J117*($J117+1)/2)*$D117))+($K117="custom")*CustCF!DF117</f>
        <v/>
      </c>
      <c r="DM117" s="87">
        <f>($K117="Bell Curve")*(_xlfn.NORM.DIST(AND(DM$6&gt;=$F117,DM$6&lt;=$H117)*(DM$6-$F117+1),$J117/2,$M117,TRUE)-_xlfn.NORM.DIST(AND(DM$6&gt;=$F117,DM$6&lt;=$H117)*(DL$6-$F117+1),$J117/2,$M117,TRUE))/(1-2*_xlfn.NORM.DIST(0,$J117/2,$M117,TRUE))*$D117+($K117="Steady Growth")*(AND(DM$6&gt;=$F117,DM$6&lt;=$H117)*((DM$6-$F117+1)/($J117*($J117+1)/2)*$D117))+($K117="custom")*CustCF!DG117</f>
        <v/>
      </c>
      <c r="DN117" s="87">
        <f>($K117="Bell Curve")*(_xlfn.NORM.DIST(AND(DN$6&gt;=$F117,DN$6&lt;=$H117)*(DN$6-$F117+1),$J117/2,$M117,TRUE)-_xlfn.NORM.DIST(AND(DN$6&gt;=$F117,DN$6&lt;=$H117)*(DM$6-$F117+1),$J117/2,$M117,TRUE))/(1-2*_xlfn.NORM.DIST(0,$J117/2,$M117,TRUE))*$D117+($K117="Steady Growth")*(AND(DN$6&gt;=$F117,DN$6&lt;=$H117)*((DN$6-$F117+1)/($J117*($J117+1)/2)*$D117))+($K117="custom")*CustCF!DH117</f>
        <v/>
      </c>
      <c r="DO117" s="87">
        <f>($K117="Bell Curve")*(_xlfn.NORM.DIST(AND(DO$6&gt;=$F117,DO$6&lt;=$H117)*(DO$6-$F117+1),$J117/2,$M117,TRUE)-_xlfn.NORM.DIST(AND(DO$6&gt;=$F117,DO$6&lt;=$H117)*(DN$6-$F117+1),$J117/2,$M117,TRUE))/(1-2*_xlfn.NORM.DIST(0,$J117/2,$M117,TRUE))*$D117+($K117="Steady Growth")*(AND(DO$6&gt;=$F117,DO$6&lt;=$H117)*((DO$6-$F117+1)/($J117*($J117+1)/2)*$D117))+($K117="custom")*CustCF!DI117</f>
        <v/>
      </c>
      <c r="DP117" s="87">
        <f>($K117="Bell Curve")*(_xlfn.NORM.DIST(AND(DP$6&gt;=$F117,DP$6&lt;=$H117)*(DP$6-$F117+1),$J117/2,$M117,TRUE)-_xlfn.NORM.DIST(AND(DP$6&gt;=$F117,DP$6&lt;=$H117)*(DO$6-$F117+1),$J117/2,$M117,TRUE))/(1-2*_xlfn.NORM.DIST(0,$J117/2,$M117,TRUE))*$D117+($K117="Steady Growth")*(AND(DP$6&gt;=$F117,DP$6&lt;=$H117)*((DP$6-$F117+1)/($J117*($J117+1)/2)*$D117))+($K117="custom")*CustCF!DJ117</f>
        <v/>
      </c>
      <c r="DQ117" s="87">
        <f>($K117="Bell Curve")*(_xlfn.NORM.DIST(AND(DQ$6&gt;=$F117,DQ$6&lt;=$H117)*(DQ$6-$F117+1),$J117/2,$M117,TRUE)-_xlfn.NORM.DIST(AND(DQ$6&gt;=$F117,DQ$6&lt;=$H117)*(DP$6-$F117+1),$J117/2,$M117,TRUE))/(1-2*_xlfn.NORM.DIST(0,$J117/2,$M117,TRUE))*$D117+($K117="Steady Growth")*(AND(DQ$6&gt;=$F117,DQ$6&lt;=$H117)*((DQ$6-$F117+1)/($J117*($J117+1)/2)*$D117))+($K117="custom")*CustCF!DK117</f>
        <v/>
      </c>
      <c r="DR117" s="87">
        <f>($K117="Bell Curve")*(_xlfn.NORM.DIST(AND(DR$6&gt;=$F117,DR$6&lt;=$H117)*(DR$6-$F117+1),$J117/2,$M117,TRUE)-_xlfn.NORM.DIST(AND(DR$6&gt;=$F117,DR$6&lt;=$H117)*(DQ$6-$F117+1),$J117/2,$M117,TRUE))/(1-2*_xlfn.NORM.DIST(0,$J117/2,$M117,TRUE))*$D117+($K117="Steady Growth")*(AND(DR$6&gt;=$F117,DR$6&lt;=$H117)*((DR$6-$F117+1)/($J117*($J117+1)/2)*$D117))+($K117="custom")*CustCF!DL117</f>
        <v/>
      </c>
      <c r="DS117" s="87">
        <f>($K117="Bell Curve")*(_xlfn.NORM.DIST(AND(DS$6&gt;=$F117,DS$6&lt;=$H117)*(DS$6-$F117+1),$J117/2,$M117,TRUE)-_xlfn.NORM.DIST(AND(DS$6&gt;=$F117,DS$6&lt;=$H117)*(DR$6-$F117+1),$J117/2,$M117,TRUE))/(1-2*_xlfn.NORM.DIST(0,$J117/2,$M117,TRUE))*$D117+($K117="Steady Growth")*(AND(DS$6&gt;=$F117,DS$6&lt;=$H117)*((DS$6-$F117+1)/($J117*($J117+1)/2)*$D117))+($K117="custom")*CustCF!DM117</f>
        <v/>
      </c>
      <c r="DT117" s="87">
        <f>($K117="Bell Curve")*(_xlfn.NORM.DIST(AND(DT$6&gt;=$F117,DT$6&lt;=$H117)*(DT$6-$F117+1),$J117/2,$M117,TRUE)-_xlfn.NORM.DIST(AND(DT$6&gt;=$F117,DT$6&lt;=$H117)*(DS$6-$F117+1),$J117/2,$M117,TRUE))/(1-2*_xlfn.NORM.DIST(0,$J117/2,$M117,TRUE))*$D117+($K117="Steady Growth")*(AND(DT$6&gt;=$F117,DT$6&lt;=$H117)*((DT$6-$F117+1)/($J117*($J117+1)/2)*$D117))+($K117="custom")*CustCF!DN117</f>
        <v/>
      </c>
      <c r="DU117" s="87">
        <f>($K117="Bell Curve")*(_xlfn.NORM.DIST(AND(DU$6&gt;=$F117,DU$6&lt;=$H117)*(DU$6-$F117+1),$J117/2,$M117,TRUE)-_xlfn.NORM.DIST(AND(DU$6&gt;=$F117,DU$6&lt;=$H117)*(DT$6-$F117+1),$J117/2,$M117,TRUE))/(1-2*_xlfn.NORM.DIST(0,$J117/2,$M117,TRUE))*$D117+($K117="Steady Growth")*(AND(DU$6&gt;=$F117,DU$6&lt;=$H117)*((DU$6-$F117+1)/($J117*($J117+1)/2)*$D117))+($K117="custom")*CustCF!DO117</f>
        <v/>
      </c>
      <c r="DV117" s="87">
        <f>($K117="Bell Curve")*(_xlfn.NORM.DIST(AND(DV$6&gt;=$F117,DV$6&lt;=$H117)*(DV$6-$F117+1),$J117/2,$M117,TRUE)-_xlfn.NORM.DIST(AND(DV$6&gt;=$F117,DV$6&lt;=$H117)*(DU$6-$F117+1),$J117/2,$M117,TRUE))/(1-2*_xlfn.NORM.DIST(0,$J117/2,$M117,TRUE))*$D117+($K117="Steady Growth")*(AND(DV$6&gt;=$F117,DV$6&lt;=$H117)*((DV$6-$F117+1)/($J117*($J117+1)/2)*$D117))+($K117="custom")*CustCF!DP117</f>
        <v/>
      </c>
      <c r="DW117" s="87">
        <f>($K117="Bell Curve")*(_xlfn.NORM.DIST(AND(DW$6&gt;=$F117,DW$6&lt;=$H117)*(DW$6-$F117+1),$J117/2,$M117,TRUE)-_xlfn.NORM.DIST(AND(DW$6&gt;=$F117,DW$6&lt;=$H117)*(DV$6-$F117+1),$J117/2,$M117,TRUE))/(1-2*_xlfn.NORM.DIST(0,$J117/2,$M117,TRUE))*$D117+($K117="Steady Growth")*(AND(DW$6&gt;=$F117,DW$6&lt;=$H117)*((DW$6-$F117+1)/($J117*($J117+1)/2)*$D117))+($K117="custom")*CustCF!DQ117</f>
        <v/>
      </c>
      <c r="DX117" s="87">
        <f>($K117="Bell Curve")*(_xlfn.NORM.DIST(AND(DX$6&gt;=$F117,DX$6&lt;=$H117)*(DX$6-$F117+1),$J117/2,$M117,TRUE)-_xlfn.NORM.DIST(AND(DX$6&gt;=$F117,DX$6&lt;=$H117)*(DW$6-$F117+1),$J117/2,$M117,TRUE))/(1-2*_xlfn.NORM.DIST(0,$J117/2,$M117,TRUE))*$D117+($K117="Steady Growth")*(AND(DX$6&gt;=$F117,DX$6&lt;=$H117)*((DX$6-$F117+1)/($J117*($J117+1)/2)*$D117))+($K117="custom")*CustCF!DR117</f>
        <v/>
      </c>
      <c r="DY117" s="87">
        <f>($K117="Bell Curve")*(_xlfn.NORM.DIST(AND(DY$6&gt;=$F117,DY$6&lt;=$H117)*(DY$6-$F117+1),$J117/2,$M117,TRUE)-_xlfn.NORM.DIST(AND(DY$6&gt;=$F117,DY$6&lt;=$H117)*(DX$6-$F117+1),$J117/2,$M117,TRUE))/(1-2*_xlfn.NORM.DIST(0,$J117/2,$M117,TRUE))*$D117+($K117="Steady Growth")*(AND(DY$6&gt;=$F117,DY$6&lt;=$H117)*((DY$6-$F117+1)/($J117*($J117+1)/2)*$D117))+($K117="custom")*CustCF!DS117</f>
        <v/>
      </c>
      <c r="DZ117" s="87">
        <f>($K117="Bell Curve")*(_xlfn.NORM.DIST(AND(DZ$6&gt;=$F117,DZ$6&lt;=$H117)*(DZ$6-$F117+1),$J117/2,$M117,TRUE)-_xlfn.NORM.DIST(AND(DZ$6&gt;=$F117,DZ$6&lt;=$H117)*(DY$6-$F117+1),$J117/2,$M117,TRUE))/(1-2*_xlfn.NORM.DIST(0,$J117/2,$M117,TRUE))*$D117+($K117="Steady Growth")*(AND(DZ$6&gt;=$F117,DZ$6&lt;=$H117)*((DZ$6-$F117+1)/($J117*($J117+1)/2)*$D117))+($K117="custom")*CustCF!DT117</f>
        <v/>
      </c>
      <c r="EA117" s="87">
        <f>($K117="Bell Curve")*(_xlfn.NORM.DIST(AND(EA$6&gt;=$F117,EA$6&lt;=$H117)*(EA$6-$F117+1),$J117/2,$M117,TRUE)-_xlfn.NORM.DIST(AND(EA$6&gt;=$F117,EA$6&lt;=$H117)*(DZ$6-$F117+1),$J117/2,$M117,TRUE))/(1-2*_xlfn.NORM.DIST(0,$J117/2,$M117,TRUE))*$D117+($K117="Steady Growth")*(AND(EA$6&gt;=$F117,EA$6&lt;=$H117)*((EA$6-$F117+1)/($J117*($J117+1)/2)*$D117))+($K117="custom")*CustCF!DU117</f>
        <v/>
      </c>
      <c r="EB117" s="87">
        <f>($K117="Bell Curve")*(_xlfn.NORM.DIST(AND(EB$6&gt;=$F117,EB$6&lt;=$H117)*(EB$6-$F117+1),$J117/2,$M117,TRUE)-_xlfn.NORM.DIST(AND(EB$6&gt;=$F117,EB$6&lt;=$H117)*(EA$6-$F117+1),$J117/2,$M117,TRUE))/(1-2*_xlfn.NORM.DIST(0,$J117/2,$M117,TRUE))*$D117+($K117="Steady Growth")*(AND(EB$6&gt;=$F117,EB$6&lt;=$H117)*((EB$6-$F117+1)/($J117*($J117+1)/2)*$D117))+($K117="custom")*CustCF!DV117</f>
        <v/>
      </c>
      <c r="EC117" s="87">
        <f>($K117="Bell Curve")*(_xlfn.NORM.DIST(AND(EC$6&gt;=$F117,EC$6&lt;=$H117)*(EC$6-$F117+1),$J117/2,$M117,TRUE)-_xlfn.NORM.DIST(AND(EC$6&gt;=$F117,EC$6&lt;=$H117)*(EB$6-$F117+1),$J117/2,$M117,TRUE))/(1-2*_xlfn.NORM.DIST(0,$J117/2,$M117,TRUE))*$D117+($K117="Steady Growth")*(AND(EC$6&gt;=$F117,EC$6&lt;=$H117)*((EC$6-$F117+1)/($J117*($J117+1)/2)*$D117))+($K117="custom")*CustCF!DW117</f>
        <v/>
      </c>
      <c r="ED117" s="87">
        <f>($K117="Bell Curve")*(_xlfn.NORM.DIST(AND(ED$6&gt;=$F117,ED$6&lt;=$H117)*(ED$6-$F117+1),$J117/2,$M117,TRUE)-_xlfn.NORM.DIST(AND(ED$6&gt;=$F117,ED$6&lt;=$H117)*(EC$6-$F117+1),$J117/2,$M117,TRUE))/(1-2*_xlfn.NORM.DIST(0,$J117/2,$M117,TRUE))*$D117+($K117="Steady Growth")*(AND(ED$6&gt;=$F117,ED$6&lt;=$H117)*((ED$6-$F117+1)/($J117*($J117+1)/2)*$D117))+($K117="custom")*CustCF!DX117</f>
        <v/>
      </c>
      <c r="EE117" s="87">
        <f>($K117="Bell Curve")*(_xlfn.NORM.DIST(AND(EE$6&gt;=$F117,EE$6&lt;=$H117)*(EE$6-$F117+1),$J117/2,$M117,TRUE)-_xlfn.NORM.DIST(AND(EE$6&gt;=$F117,EE$6&lt;=$H117)*(ED$6-$F117+1),$J117/2,$M117,TRUE))/(1-2*_xlfn.NORM.DIST(0,$J117/2,$M117,TRUE))*$D117+($K117="Steady Growth")*(AND(EE$6&gt;=$F117,EE$6&lt;=$H117)*((EE$6-$F117+1)/($J117*($J117+1)/2)*$D117))+($K117="custom")*CustCF!DY117</f>
        <v/>
      </c>
      <c r="EF117" s="87">
        <f>($K117="Bell Curve")*(_xlfn.NORM.DIST(AND(EF$6&gt;=$F117,EF$6&lt;=$H117)*(EF$6-$F117+1),$J117/2,$M117,TRUE)-_xlfn.NORM.DIST(AND(EF$6&gt;=$F117,EF$6&lt;=$H117)*(EE$6-$F117+1),$J117/2,$M117,TRUE))/(1-2*_xlfn.NORM.DIST(0,$J117/2,$M117,TRUE))*$D117+($K117="Steady Growth")*(AND(EF$6&gt;=$F117,EF$6&lt;=$H117)*((EF$6-$F117+1)/($J117*($J117+1)/2)*$D117))+($K117="custom")*CustCF!DZ117</f>
        <v/>
      </c>
      <c r="EG117" s="87">
        <f>($K117="Bell Curve")*(_xlfn.NORM.DIST(AND(EG$6&gt;=$F117,EG$6&lt;=$H117)*(EG$6-$F117+1),$J117/2,$M117,TRUE)-_xlfn.NORM.DIST(AND(EG$6&gt;=$F117,EG$6&lt;=$H117)*(EF$6-$F117+1),$J117/2,$M117,TRUE))/(1-2*_xlfn.NORM.DIST(0,$J117/2,$M117,TRUE))*$D117+($K117="Steady Growth")*(AND(EG$6&gt;=$F117,EG$6&lt;=$H117)*((EG$6-$F117+1)/($J117*($J117+1)/2)*$D117))+($K117="custom")*CustCF!EA117</f>
        <v/>
      </c>
      <c r="EH117" s="87">
        <f>($K117="Bell Curve")*(_xlfn.NORM.DIST(AND(EH$6&gt;=$F117,EH$6&lt;=$H117)*(EH$6-$F117+1),$J117/2,$M117,TRUE)-_xlfn.NORM.DIST(AND(EH$6&gt;=$F117,EH$6&lt;=$H117)*(EG$6-$F117+1),$J117/2,$M117,TRUE))/(1-2*_xlfn.NORM.DIST(0,$J117/2,$M117,TRUE))*$D117+($K117="Steady Growth")*(AND(EH$6&gt;=$F117,EH$6&lt;=$H117)*((EH$6-$F117+1)/($J117*($J117+1)/2)*$D117))+($K117="custom")*CustCF!EB117</f>
        <v/>
      </c>
      <c r="EI117" s="87">
        <f>($K117="Bell Curve")*(_xlfn.NORM.DIST(AND(EI$6&gt;=$F117,EI$6&lt;=$H117)*(EI$6-$F117+1),$J117/2,$M117,TRUE)-_xlfn.NORM.DIST(AND(EI$6&gt;=$F117,EI$6&lt;=$H117)*(EH$6-$F117+1),$J117/2,$M117,TRUE))/(1-2*_xlfn.NORM.DIST(0,$J117/2,$M117,TRUE))*$D117+($K117="Steady Growth")*(AND(EI$6&gt;=$F117,EI$6&lt;=$H117)*((EI$6-$F117+1)/($J117*($J117+1)/2)*$D117))+($K117="custom")*CustCF!EC117</f>
        <v/>
      </c>
      <c r="EJ117" s="87">
        <f>($K117="Bell Curve")*(_xlfn.NORM.DIST(AND(EJ$6&gt;=$F117,EJ$6&lt;=$H117)*(EJ$6-$F117+1),$J117/2,$M117,TRUE)-_xlfn.NORM.DIST(AND(EJ$6&gt;=$F117,EJ$6&lt;=$H117)*(EI$6-$F117+1),$J117/2,$M117,TRUE))/(1-2*_xlfn.NORM.DIST(0,$J117/2,$M117,TRUE))*$D117+($K117="Steady Growth")*(AND(EJ$6&gt;=$F117,EJ$6&lt;=$H117)*((EJ$6-$F117+1)/($J117*($J117+1)/2)*$D117))+($K117="custom")*CustCF!ED117</f>
        <v/>
      </c>
      <c r="EK117" s="87">
        <f>($K117="Bell Curve")*(_xlfn.NORM.DIST(AND(EK$6&gt;=$F117,EK$6&lt;=$H117)*(EK$6-$F117+1),$J117/2,$M117,TRUE)-_xlfn.NORM.DIST(AND(EK$6&gt;=$F117,EK$6&lt;=$H117)*(EJ$6-$F117+1),$J117/2,$M117,TRUE))/(1-2*_xlfn.NORM.DIST(0,$J117/2,$M117,TRUE))*$D117+($K117="Steady Growth")*(AND(EK$6&gt;=$F117,EK$6&lt;=$H117)*((EK$6-$F117+1)/($J117*($J117+1)/2)*$D117))+($K117="custom")*CustCF!EE117</f>
        <v/>
      </c>
      <c r="EL117" s="87">
        <f>($K117="Bell Curve")*(_xlfn.NORM.DIST(AND(EL$6&gt;=$F117,EL$6&lt;=$H117)*(EL$6-$F117+1),$J117/2,$M117,TRUE)-_xlfn.NORM.DIST(AND(EL$6&gt;=$F117,EL$6&lt;=$H117)*(EK$6-$F117+1),$J117/2,$M117,TRUE))/(1-2*_xlfn.NORM.DIST(0,$J117/2,$M117,TRUE))*$D117+($K117="Steady Growth")*(AND(EL$6&gt;=$F117,EL$6&lt;=$H117)*((EL$6-$F117+1)/($J117*($J117+1)/2)*$D117))+($K117="custom")*CustCF!EF117</f>
        <v/>
      </c>
      <c r="EM117" s="87">
        <f>($K117="Bell Curve")*(_xlfn.NORM.DIST(AND(EM$6&gt;=$F117,EM$6&lt;=$H117)*(EM$6-$F117+1),$J117/2,$M117,TRUE)-_xlfn.NORM.DIST(AND(EM$6&gt;=$F117,EM$6&lt;=$H117)*(EL$6-$F117+1),$J117/2,$M117,TRUE))/(1-2*_xlfn.NORM.DIST(0,$J117/2,$M117,TRUE))*$D117+($K117="Steady Growth")*(AND(EM$6&gt;=$F117,EM$6&lt;=$H117)*((EM$6-$F117+1)/($J117*($J117+1)/2)*$D117))+($K117="custom")*CustCF!EG117</f>
        <v/>
      </c>
      <c r="EN117" s="87">
        <f>($K117="Bell Curve")*(_xlfn.NORM.DIST(AND(EN$6&gt;=$F117,EN$6&lt;=$H117)*(EN$6-$F117+1),$J117/2,$M117,TRUE)-_xlfn.NORM.DIST(AND(EN$6&gt;=$F117,EN$6&lt;=$H117)*(EM$6-$F117+1),$J117/2,$M117,TRUE))/(1-2*_xlfn.NORM.DIST(0,$J117/2,$M117,TRUE))*$D117+($K117="Steady Growth")*(AND(EN$6&gt;=$F117,EN$6&lt;=$H117)*((EN$6-$F117+1)/($J117*($J117+1)/2)*$D117))+($K117="custom")*CustCF!EH117</f>
        <v/>
      </c>
      <c r="EO117" s="87">
        <f>($K117="Bell Curve")*(_xlfn.NORM.DIST(AND(EO$6&gt;=$F117,EO$6&lt;=$H117)*(EO$6-$F117+1),$J117/2,$M117,TRUE)-_xlfn.NORM.DIST(AND(EO$6&gt;=$F117,EO$6&lt;=$H117)*(EN$6-$F117+1),$J117/2,$M117,TRUE))/(1-2*_xlfn.NORM.DIST(0,$J117/2,$M117,TRUE))*$D117+($K117="Steady Growth")*(AND(EO$6&gt;=$F117,EO$6&lt;=$H117)*((EO$6-$F117+1)/($J117*($J117+1)/2)*$D117))+($K117="custom")*CustCF!EI117</f>
        <v/>
      </c>
      <c r="EP117" s="87">
        <f>($K117="Bell Curve")*(_xlfn.NORM.DIST(AND(EP$6&gt;=$F117,EP$6&lt;=$H117)*(EP$6-$F117+1),$J117/2,$M117,TRUE)-_xlfn.NORM.DIST(AND(EP$6&gt;=$F117,EP$6&lt;=$H117)*(EO$6-$F117+1),$J117/2,$M117,TRUE))/(1-2*_xlfn.NORM.DIST(0,$J117/2,$M117,TRUE))*$D117+($K117="Steady Growth")*(AND(EP$6&gt;=$F117,EP$6&lt;=$H117)*((EP$6-$F117+1)/($J117*($J117+1)/2)*$D117))+($K117="custom")*CustCF!EJ117</f>
        <v/>
      </c>
      <c r="EQ117" s="87">
        <f>($K117="Bell Curve")*(_xlfn.NORM.DIST(AND(EQ$6&gt;=$F117,EQ$6&lt;=$H117)*(EQ$6-$F117+1),$J117/2,$M117,TRUE)-_xlfn.NORM.DIST(AND(EQ$6&gt;=$F117,EQ$6&lt;=$H117)*(EP$6-$F117+1),$J117/2,$M117,TRUE))/(1-2*_xlfn.NORM.DIST(0,$J117/2,$M117,TRUE))*$D117+($K117="Steady Growth")*(AND(EQ$6&gt;=$F117,EQ$6&lt;=$H117)*((EQ$6-$F117+1)/($J117*($J117+1)/2)*$D117))+($K117="custom")*CustCF!EK117</f>
        <v/>
      </c>
      <c r="ER117" s="87">
        <f>($K117="Bell Curve")*(_xlfn.NORM.DIST(AND(ER$6&gt;=$F117,ER$6&lt;=$H117)*(ER$6-$F117+1),$J117/2,$M117,TRUE)-_xlfn.NORM.DIST(AND(ER$6&gt;=$F117,ER$6&lt;=$H117)*(EQ$6-$F117+1),$J117/2,$M117,TRUE))/(1-2*_xlfn.NORM.DIST(0,$J117/2,$M117,TRUE))*$D117+($K117="Steady Growth")*(AND(ER$6&gt;=$F117,ER$6&lt;=$H117)*((ER$6-$F117+1)/($J117*($J117+1)/2)*$D117))+($K117="custom")*CustCF!EL117</f>
        <v/>
      </c>
      <c r="ES117" s="87">
        <f>($K117="Bell Curve")*(_xlfn.NORM.DIST(AND(ES$6&gt;=$F117,ES$6&lt;=$H117)*(ES$6-$F117+1),$J117/2,$M117,TRUE)-_xlfn.NORM.DIST(AND(ES$6&gt;=$F117,ES$6&lt;=$H117)*(ER$6-$F117+1),$J117/2,$M117,TRUE))/(1-2*_xlfn.NORM.DIST(0,$J117/2,$M117,TRUE))*$D117+($K117="Steady Growth")*(AND(ES$6&gt;=$F117,ES$6&lt;=$H117)*((ES$6-$F117+1)/($J117*($J117+1)/2)*$D117))+($K117="custom")*CustCF!EM117</f>
        <v/>
      </c>
      <c r="ET117" s="87">
        <f>($K117="Bell Curve")*(_xlfn.NORM.DIST(AND(ET$6&gt;=$F117,ET$6&lt;=$H117)*(ET$6-$F117+1),$J117/2,$M117,TRUE)-_xlfn.NORM.DIST(AND(ET$6&gt;=$F117,ET$6&lt;=$H117)*(ES$6-$F117+1),$J117/2,$M117,TRUE))/(1-2*_xlfn.NORM.DIST(0,$J117/2,$M117,TRUE))*$D117+($K117="Steady Growth")*(AND(ET$6&gt;=$F117,ET$6&lt;=$H117)*((ET$6-$F117+1)/($J117*($J117+1)/2)*$D117))+($K117="custom")*CustCF!EN117</f>
        <v/>
      </c>
      <c r="EU117" s="87">
        <f>($K117="Bell Curve")*(_xlfn.NORM.DIST(AND(EU$6&gt;=$F117,EU$6&lt;=$H117)*(EU$6-$F117+1),$J117/2,$M117,TRUE)-_xlfn.NORM.DIST(AND(EU$6&gt;=$F117,EU$6&lt;=$H117)*(ET$6-$F117+1),$J117/2,$M117,TRUE))/(1-2*_xlfn.NORM.DIST(0,$J117/2,$M117,TRUE))*$D117+($K117="Steady Growth")*(AND(EU$6&gt;=$F117,EU$6&lt;=$H117)*((EU$6-$F117+1)/($J117*($J117+1)/2)*$D117))+($K117="custom")*CustCF!EO117</f>
        <v/>
      </c>
      <c r="EV117" s="87">
        <f>($K117="Bell Curve")*(_xlfn.NORM.DIST(AND(EV$6&gt;=$F117,EV$6&lt;=$H117)*(EV$6-$F117+1),$J117/2,$M117,TRUE)-_xlfn.NORM.DIST(AND(EV$6&gt;=$F117,EV$6&lt;=$H117)*(EU$6-$F117+1),$J117/2,$M117,TRUE))/(1-2*_xlfn.NORM.DIST(0,$J117/2,$M117,TRUE))*$D117+($K117="Steady Growth")*(AND(EV$6&gt;=$F117,EV$6&lt;=$H117)*((EV$6-$F117+1)/($J117*($J117+1)/2)*$D117))+($K117="custom")*CustCF!EP117</f>
        <v/>
      </c>
      <c r="EW117" s="87">
        <f>($K117="Bell Curve")*(_xlfn.NORM.DIST(AND(EW$6&gt;=$F117,EW$6&lt;=$H117)*(EW$6-$F117+1),$J117/2,$M117,TRUE)-_xlfn.NORM.DIST(AND(EW$6&gt;=$F117,EW$6&lt;=$H117)*(EV$6-$F117+1),$J117/2,$M117,TRUE))/(1-2*_xlfn.NORM.DIST(0,$J117/2,$M117,TRUE))*$D117+($K117="Steady Growth")*(AND(EW$6&gt;=$F117,EW$6&lt;=$H117)*((EW$6-$F117+1)/($J117*($J117+1)/2)*$D117))+($K117="custom")*CustCF!EQ117</f>
        <v/>
      </c>
      <c r="EX117" s="87">
        <f>($K117="Bell Curve")*(_xlfn.NORM.DIST(AND(EX$6&gt;=$F117,EX$6&lt;=$H117)*(EX$6-$F117+1),$J117/2,$M117,TRUE)-_xlfn.NORM.DIST(AND(EX$6&gt;=$F117,EX$6&lt;=$H117)*(EW$6-$F117+1),$J117/2,$M117,TRUE))/(1-2*_xlfn.NORM.DIST(0,$J117/2,$M117,TRUE))*$D117+($K117="Steady Growth")*(AND(EX$6&gt;=$F117,EX$6&lt;=$H117)*((EX$6-$F117+1)/($J117*($J117+1)/2)*$D117))+($K117="custom")*CustCF!ER117</f>
        <v/>
      </c>
      <c r="EY117" s="87">
        <f>($K117="Bell Curve")*(_xlfn.NORM.DIST(AND(EY$6&gt;=$F117,EY$6&lt;=$H117)*(EY$6-$F117+1),$J117/2,$M117,TRUE)-_xlfn.NORM.DIST(AND(EY$6&gt;=$F117,EY$6&lt;=$H117)*(EX$6-$F117+1),$J117/2,$M117,TRUE))/(1-2*_xlfn.NORM.DIST(0,$J117/2,$M117,TRUE))*$D117+($K117="Steady Growth")*(AND(EY$6&gt;=$F117,EY$6&lt;=$H117)*((EY$6-$F117+1)/($J117*($J117+1)/2)*$D117))+($K117="custom")*CustCF!ES117</f>
        <v/>
      </c>
      <c r="EZ117" s="87">
        <f>($K117="Bell Curve")*(_xlfn.NORM.DIST(AND(EZ$6&gt;=$F117,EZ$6&lt;=$H117)*(EZ$6-$F117+1),$J117/2,$M117,TRUE)-_xlfn.NORM.DIST(AND(EZ$6&gt;=$F117,EZ$6&lt;=$H117)*(EY$6-$F117+1),$J117/2,$M117,TRUE))/(1-2*_xlfn.NORM.DIST(0,$J117/2,$M117,TRUE))*$D117+($K117="Steady Growth")*(AND(EZ$6&gt;=$F117,EZ$6&lt;=$H117)*((EZ$6-$F117+1)/($J117*($J117+1)/2)*$D117))+($K117="custom")*CustCF!ET117</f>
        <v/>
      </c>
      <c r="FA117" s="87">
        <f>($K117="Bell Curve")*(_xlfn.NORM.DIST(AND(FA$6&gt;=$F117,FA$6&lt;=$H117)*(FA$6-$F117+1),$J117/2,$M117,TRUE)-_xlfn.NORM.DIST(AND(FA$6&gt;=$F117,FA$6&lt;=$H117)*(EZ$6-$F117+1),$J117/2,$M117,TRUE))/(1-2*_xlfn.NORM.DIST(0,$J117/2,$M117,TRUE))*$D117+($K117="Steady Growth")*(AND(FA$6&gt;=$F117,FA$6&lt;=$H117)*((FA$6-$F117+1)/($J117*($J117+1)/2)*$D117))+($K117="custom")*CustCF!EU117</f>
        <v/>
      </c>
      <c r="FB117" s="87">
        <f>($K117="Bell Curve")*(_xlfn.NORM.DIST(AND(FB$6&gt;=$F117,FB$6&lt;=$H117)*(FB$6-$F117+1),$J117/2,$M117,TRUE)-_xlfn.NORM.DIST(AND(FB$6&gt;=$F117,FB$6&lt;=$H117)*(FA$6-$F117+1),$J117/2,$M117,TRUE))/(1-2*_xlfn.NORM.DIST(0,$J117/2,$M117,TRUE))*$D117+($K117="Steady Growth")*(AND(FB$6&gt;=$F117,FB$6&lt;=$H117)*((FB$6-$F117+1)/($J117*($J117+1)/2)*$D117))+($K117="custom")*CustCF!EV117</f>
        <v/>
      </c>
      <c r="FC117" s="87">
        <f>($K117="Bell Curve")*(_xlfn.NORM.DIST(AND(FC$6&gt;=$F117,FC$6&lt;=$H117)*(FC$6-$F117+1),$J117/2,$M117,TRUE)-_xlfn.NORM.DIST(AND(FC$6&gt;=$F117,FC$6&lt;=$H117)*(FB$6-$F117+1),$J117/2,$M117,TRUE))/(1-2*_xlfn.NORM.DIST(0,$J117/2,$M117,TRUE))*$D117+($K117="Steady Growth")*(AND(FC$6&gt;=$F117,FC$6&lt;=$H117)*((FC$6-$F117+1)/($J117*($J117+1)/2)*$D117))+($K117="custom")*CustCF!EW117</f>
        <v/>
      </c>
      <c r="FD117" s="87">
        <f>($K117="Bell Curve")*(_xlfn.NORM.DIST(AND(FD$6&gt;=$F117,FD$6&lt;=$H117)*(FD$6-$F117+1),$J117/2,$M117,TRUE)-_xlfn.NORM.DIST(AND(FD$6&gt;=$F117,FD$6&lt;=$H117)*(FC$6-$F117+1),$J117/2,$M117,TRUE))/(1-2*_xlfn.NORM.DIST(0,$J117/2,$M117,TRUE))*$D117+($K117="Steady Growth")*(AND(FD$6&gt;=$F117,FD$6&lt;=$H117)*((FD$6-$F117+1)/($J117*($J117+1)/2)*$D117))+($K117="custom")*CustCF!EX117</f>
        <v/>
      </c>
      <c r="FE117" s="87">
        <f>($K117="Bell Curve")*(_xlfn.NORM.DIST(AND(FE$6&gt;=$F117,FE$6&lt;=$H117)*(FE$6-$F117+1),$J117/2,$M117,TRUE)-_xlfn.NORM.DIST(AND(FE$6&gt;=$F117,FE$6&lt;=$H117)*(FD$6-$F117+1),$J117/2,$M117,TRUE))/(1-2*_xlfn.NORM.DIST(0,$J117/2,$M117,TRUE))*$D117+($K117="Steady Growth")*(AND(FE$6&gt;=$F117,FE$6&lt;=$H117)*((FE$6-$F117+1)/($J117*($J117+1)/2)*$D117))+($K117="custom")*CustCF!EY117</f>
        <v/>
      </c>
      <c r="FF117" s="87">
        <f>($K117="Bell Curve")*(_xlfn.NORM.DIST(AND(FF$6&gt;=$F117,FF$6&lt;=$H117)*(FF$6-$F117+1),$J117/2,$M117,TRUE)-_xlfn.NORM.DIST(AND(FF$6&gt;=$F117,FF$6&lt;=$H117)*(FE$6-$F117+1),$J117/2,$M117,TRUE))/(1-2*_xlfn.NORM.DIST(0,$J117/2,$M117,TRUE))*$D117+($K117="Steady Growth")*(AND(FF$6&gt;=$F117,FF$6&lt;=$H117)*((FF$6-$F117+1)/($J117*($J117+1)/2)*$D117))+($K117="custom")*CustCF!EZ117</f>
        <v/>
      </c>
      <c r="FG117" s="87">
        <f>($K117="Bell Curve")*(_xlfn.NORM.DIST(AND(FG$6&gt;=$F117,FG$6&lt;=$H117)*(FG$6-$F117+1),$J117/2,$M117,TRUE)-_xlfn.NORM.DIST(AND(FG$6&gt;=$F117,FG$6&lt;=$H117)*(FF$6-$F117+1),$J117/2,$M117,TRUE))/(1-2*_xlfn.NORM.DIST(0,$J117/2,$M117,TRUE))*$D117+($K117="Steady Growth")*(AND(FG$6&gt;=$F117,FG$6&lt;=$H117)*((FG$6-$F117+1)/($J117*($J117+1)/2)*$D117))+($K117="custom")*CustCF!FA117</f>
        <v/>
      </c>
      <c r="FH117" s="87">
        <f>($K117="Bell Curve")*(_xlfn.NORM.DIST(AND(FH$6&gt;=$F117,FH$6&lt;=$H117)*(FH$6-$F117+1),$J117/2,$M117,TRUE)-_xlfn.NORM.DIST(AND(FH$6&gt;=$F117,FH$6&lt;=$H117)*(FG$6-$F117+1),$J117/2,$M117,TRUE))/(1-2*_xlfn.NORM.DIST(0,$J117/2,$M117,TRUE))*$D117+($K117="Steady Growth")*(AND(FH$6&gt;=$F117,FH$6&lt;=$H117)*((FH$6-$F117+1)/($J117*($J117+1)/2)*$D117))+($K117="custom")*CustCF!FB117</f>
        <v/>
      </c>
      <c r="FI117" s="87">
        <f>($K117="Bell Curve")*(_xlfn.NORM.DIST(AND(FI$6&gt;=$F117,FI$6&lt;=$H117)*(FI$6-$F117+1),$J117/2,$M117,TRUE)-_xlfn.NORM.DIST(AND(FI$6&gt;=$F117,FI$6&lt;=$H117)*(FH$6-$F117+1),$J117/2,$M117,TRUE))/(1-2*_xlfn.NORM.DIST(0,$J117/2,$M117,TRUE))*$D117+($K117="Steady Growth")*(AND(FI$6&gt;=$F117,FI$6&lt;=$H117)*((FI$6-$F117+1)/($J117*($J117+1)/2)*$D117))+($K117="custom")*CustCF!FC117</f>
        <v/>
      </c>
      <c r="FJ117" s="87">
        <f>($K117="Bell Curve")*(_xlfn.NORM.DIST(AND(FJ$6&gt;=$F117,FJ$6&lt;=$H117)*(FJ$6-$F117+1),$J117/2,$M117,TRUE)-_xlfn.NORM.DIST(AND(FJ$6&gt;=$F117,FJ$6&lt;=$H117)*(FI$6-$F117+1),$J117/2,$M117,TRUE))/(1-2*_xlfn.NORM.DIST(0,$J117/2,$M117,TRUE))*$D117+($K117="Steady Growth")*(AND(FJ$6&gt;=$F117,FJ$6&lt;=$H117)*((FJ$6-$F117+1)/($J117*($J117+1)/2)*$D117))+($K117="custom")*CustCF!FD117</f>
        <v/>
      </c>
      <c r="FK117" s="87">
        <f>($K117="Bell Curve")*(_xlfn.NORM.DIST(AND(FK$6&gt;=$F117,FK$6&lt;=$H117)*(FK$6-$F117+1),$J117/2,$M117,TRUE)-_xlfn.NORM.DIST(AND(FK$6&gt;=$F117,FK$6&lt;=$H117)*(FJ$6-$F117+1),$J117/2,$M117,TRUE))/(1-2*_xlfn.NORM.DIST(0,$J117/2,$M117,TRUE))*$D117+($K117="Steady Growth")*(AND(FK$6&gt;=$F117,FK$6&lt;=$H117)*((FK$6-$F117+1)/($J117*($J117+1)/2)*$D117))+($K117="custom")*CustCF!FE117</f>
        <v/>
      </c>
      <c r="FL117" s="87">
        <f>($K117="Bell Curve")*(_xlfn.NORM.DIST(AND(FL$6&gt;=$F117,FL$6&lt;=$H117)*(FL$6-$F117+1),$J117/2,$M117,TRUE)-_xlfn.NORM.DIST(AND(FL$6&gt;=$F117,FL$6&lt;=$H117)*(FK$6-$F117+1),$J117/2,$M117,TRUE))/(1-2*_xlfn.NORM.DIST(0,$J117/2,$M117,TRUE))*$D117+($K117="Steady Growth")*(AND(FL$6&gt;=$F117,FL$6&lt;=$H117)*((FL$6-$F117+1)/($J117*($J117+1)/2)*$D117))+($K117="custom")*CustCF!FF117</f>
        <v/>
      </c>
      <c r="FM117" s="87">
        <f>($K117="Bell Curve")*(_xlfn.NORM.DIST(AND(FM$6&gt;=$F117,FM$6&lt;=$H117)*(FM$6-$F117+1),$J117/2,$M117,TRUE)-_xlfn.NORM.DIST(AND(FM$6&gt;=$F117,FM$6&lt;=$H117)*(FL$6-$F117+1),$J117/2,$M117,TRUE))/(1-2*_xlfn.NORM.DIST(0,$J117/2,$M117,TRUE))*$D117+($K117="Steady Growth")*(AND(FM$6&gt;=$F117,FM$6&lt;=$H117)*((FM$6-$F117+1)/($J117*($J117+1)/2)*$D117))+($K117="custom")*CustCF!FG117</f>
        <v/>
      </c>
      <c r="FN117" s="87">
        <f>($K117="Bell Curve")*(_xlfn.NORM.DIST(AND(FN$6&gt;=$F117,FN$6&lt;=$H117)*(FN$6-$F117+1),$J117/2,$M117,TRUE)-_xlfn.NORM.DIST(AND(FN$6&gt;=$F117,FN$6&lt;=$H117)*(FM$6-$F117+1),$J117/2,$M117,TRUE))/(1-2*_xlfn.NORM.DIST(0,$J117/2,$M117,TRUE))*$D117+($K117="Steady Growth")*(AND(FN$6&gt;=$F117,FN$6&lt;=$H117)*((FN$6-$F117+1)/($J117*($J117+1)/2)*$D117))+($K117="custom")*CustCF!FH117</f>
        <v/>
      </c>
      <c r="FO117" s="87">
        <f>($K117="Bell Curve")*(_xlfn.NORM.DIST(AND(FO$6&gt;=$F117,FO$6&lt;=$H117)*(FO$6-$F117+1),$J117/2,$M117,TRUE)-_xlfn.NORM.DIST(AND(FO$6&gt;=$F117,FO$6&lt;=$H117)*(FN$6-$F117+1),$J117/2,$M117,TRUE))/(1-2*_xlfn.NORM.DIST(0,$J117/2,$M117,TRUE))*$D117+($K117="Steady Growth")*(AND(FO$6&gt;=$F117,FO$6&lt;=$H117)*((FO$6-$F117+1)/($J117*($J117+1)/2)*$D117))+($K117="custom")*CustCF!FI117</f>
        <v/>
      </c>
      <c r="FP117" s="87">
        <f>($K117="Bell Curve")*(_xlfn.NORM.DIST(AND(FP$6&gt;=$F117,FP$6&lt;=$H117)*(FP$6-$F117+1),$J117/2,$M117,TRUE)-_xlfn.NORM.DIST(AND(FP$6&gt;=$F117,FP$6&lt;=$H117)*(FO$6-$F117+1),$J117/2,$M117,TRUE))/(1-2*_xlfn.NORM.DIST(0,$J117/2,$M117,TRUE))*$D117+($K117="Steady Growth")*(AND(FP$6&gt;=$F117,FP$6&lt;=$H117)*((FP$6-$F117+1)/($J117*($J117+1)/2)*$D117))+($K117="custom")*CustCF!FJ117</f>
        <v/>
      </c>
      <c r="FQ117" s="87">
        <f>($K117="Bell Curve")*(_xlfn.NORM.DIST(AND(FQ$6&gt;=$F117,FQ$6&lt;=$H117)*(FQ$6-$F117+1),$J117/2,$M117,TRUE)-_xlfn.NORM.DIST(AND(FQ$6&gt;=$F117,FQ$6&lt;=$H117)*(FP$6-$F117+1),$J117/2,$M117,TRUE))/(1-2*_xlfn.NORM.DIST(0,$J117/2,$M117,TRUE))*$D117+($K117="Steady Growth")*(AND(FQ$6&gt;=$F117,FQ$6&lt;=$H117)*((FQ$6-$F117+1)/($J117*($J117+1)/2)*$D117))+($K117="custom")*CustCF!FK117</f>
        <v/>
      </c>
      <c r="FR117" s="87">
        <f>($K117="Bell Curve")*(_xlfn.NORM.DIST(AND(FR$6&gt;=$F117,FR$6&lt;=$H117)*(FR$6-$F117+1),$J117/2,$M117,TRUE)-_xlfn.NORM.DIST(AND(FR$6&gt;=$F117,FR$6&lt;=$H117)*(FQ$6-$F117+1),$J117/2,$M117,TRUE))/(1-2*_xlfn.NORM.DIST(0,$J117/2,$M117,TRUE))*$D117+($K117="Steady Growth")*(AND(FR$6&gt;=$F117,FR$6&lt;=$H117)*((FR$6-$F117+1)/($J117*($J117+1)/2)*$D117))+($K117="custom")*CustCF!FL117</f>
        <v/>
      </c>
      <c r="FS117" s="87">
        <f>($K117="Bell Curve")*(_xlfn.NORM.DIST(AND(FS$6&gt;=$F117,FS$6&lt;=$H117)*(FS$6-$F117+1),$J117/2,$M117,TRUE)-_xlfn.NORM.DIST(AND(FS$6&gt;=$F117,FS$6&lt;=$H117)*(FR$6-$F117+1),$J117/2,$M117,TRUE))/(1-2*_xlfn.NORM.DIST(0,$J117/2,$M117,TRUE))*$D117+($K117="Steady Growth")*(AND(FS$6&gt;=$F117,FS$6&lt;=$H117)*((FS$6-$F117+1)/($J117*($J117+1)/2)*$D117))+($K117="custom")*CustCF!FM117</f>
        <v/>
      </c>
      <c r="FT117" s="87">
        <f>($K117="Bell Curve")*(_xlfn.NORM.DIST(AND(FT$6&gt;=$F117,FT$6&lt;=$H117)*(FT$6-$F117+1),$J117/2,$M117,TRUE)-_xlfn.NORM.DIST(AND(FT$6&gt;=$F117,FT$6&lt;=$H117)*(FS$6-$F117+1),$J117/2,$M117,TRUE))/(1-2*_xlfn.NORM.DIST(0,$J117/2,$M117,TRUE))*$D117+($K117="Steady Growth")*(AND(FT$6&gt;=$F117,FT$6&lt;=$H117)*((FT$6-$F117+1)/($J117*($J117+1)/2)*$D117))+($K117="custom")*CustCF!FN117</f>
        <v/>
      </c>
      <c r="FU117" s="87">
        <f>($K117="Bell Curve")*(_xlfn.NORM.DIST(AND(FU$6&gt;=$F117,FU$6&lt;=$H117)*(FU$6-$F117+1),$J117/2,$M117,TRUE)-_xlfn.NORM.DIST(AND(FU$6&gt;=$F117,FU$6&lt;=$H117)*(FT$6-$F117+1),$J117/2,$M117,TRUE))/(1-2*_xlfn.NORM.DIST(0,$J117/2,$M117,TRUE))*$D117+($K117="Steady Growth")*(AND(FU$6&gt;=$F117,FU$6&lt;=$H117)*((FU$6-$F117+1)/($J117*($J117+1)/2)*$D117))+($K117="custom")*CustCF!FO117</f>
        <v/>
      </c>
      <c r="FV117" s="87">
        <f>($K117="Bell Curve")*(_xlfn.NORM.DIST(AND(FV$6&gt;=$F117,FV$6&lt;=$H117)*(FV$6-$F117+1),$J117/2,$M117,TRUE)-_xlfn.NORM.DIST(AND(FV$6&gt;=$F117,FV$6&lt;=$H117)*(FU$6-$F117+1),$J117/2,$M117,TRUE))/(1-2*_xlfn.NORM.DIST(0,$J117/2,$M117,TRUE))*$D117+($K117="Steady Growth")*(AND(FV$6&gt;=$F117,FV$6&lt;=$H117)*((FV$6-$F117+1)/($J117*($J117+1)/2)*$D117))+($K117="custom")*CustCF!FP117</f>
        <v/>
      </c>
      <c r="FW117" s="87">
        <f>($K117="Bell Curve")*(_xlfn.NORM.DIST(AND(FW$6&gt;=$F117,FW$6&lt;=$H117)*(FW$6-$F117+1),$J117/2,$M117,TRUE)-_xlfn.NORM.DIST(AND(FW$6&gt;=$F117,FW$6&lt;=$H117)*(FV$6-$F117+1),$J117/2,$M117,TRUE))/(1-2*_xlfn.NORM.DIST(0,$J117/2,$M117,TRUE))*$D117+($K117="Steady Growth")*(AND(FW$6&gt;=$F117,FW$6&lt;=$H117)*((FW$6-$F117+1)/($J117*($J117+1)/2)*$D117))+($K117="custom")*CustCF!FQ117</f>
        <v/>
      </c>
      <c r="FX117" s="87">
        <f>($K117="Bell Curve")*(_xlfn.NORM.DIST(AND(FX$6&gt;=$F117,FX$6&lt;=$H117)*(FX$6-$F117+1),$J117/2,$M117,TRUE)-_xlfn.NORM.DIST(AND(FX$6&gt;=$F117,FX$6&lt;=$H117)*(FW$6-$F117+1),$J117/2,$M117,TRUE))/(1-2*_xlfn.NORM.DIST(0,$J117/2,$M117,TRUE))*$D117+($K117="Steady Growth")*(AND(FX$6&gt;=$F117,FX$6&lt;=$H117)*((FX$6-$F117+1)/($J117*($J117+1)/2)*$D117))+($K117="custom")*CustCF!FR117</f>
        <v/>
      </c>
      <c r="FY117" s="87">
        <f>($K117="Bell Curve")*(_xlfn.NORM.DIST(AND(FY$6&gt;=$F117,FY$6&lt;=$H117)*(FY$6-$F117+1),$J117/2,$M117,TRUE)-_xlfn.NORM.DIST(AND(FY$6&gt;=$F117,FY$6&lt;=$H117)*(FX$6-$F117+1),$J117/2,$M117,TRUE))/(1-2*_xlfn.NORM.DIST(0,$J117/2,$M117,TRUE))*$D117+($K117="Steady Growth")*(AND(FY$6&gt;=$F117,FY$6&lt;=$H117)*((FY$6-$F117+1)/($J117*($J117+1)/2)*$D117))+($K117="custom")*CustCF!FS117</f>
        <v/>
      </c>
      <c r="FZ117" s="87">
        <f>($K117="Bell Curve")*(_xlfn.NORM.DIST(AND(FZ$6&gt;=$F117,FZ$6&lt;=$H117)*(FZ$6-$F117+1),$J117/2,$M117,TRUE)-_xlfn.NORM.DIST(AND(FZ$6&gt;=$F117,FZ$6&lt;=$H117)*(FY$6-$F117+1),$J117/2,$M117,TRUE))/(1-2*_xlfn.NORM.DIST(0,$J117/2,$M117,TRUE))*$D117+($K117="Steady Growth")*(AND(FZ$6&gt;=$F117,FZ$6&lt;=$H117)*((FZ$6-$F117+1)/($J117*($J117+1)/2)*$D117))+($K117="custom")*CustCF!FT117</f>
        <v/>
      </c>
      <c r="GA117" s="87">
        <f>($K117="Bell Curve")*(_xlfn.NORM.DIST(AND(GA$6&gt;=$F117,GA$6&lt;=$H117)*(GA$6-$F117+1),$J117/2,$M117,TRUE)-_xlfn.NORM.DIST(AND(GA$6&gt;=$F117,GA$6&lt;=$H117)*(FZ$6-$F117+1),$J117/2,$M117,TRUE))/(1-2*_xlfn.NORM.DIST(0,$J117/2,$M117,TRUE))*$D117+($K117="Steady Growth")*(AND(GA$6&gt;=$F117,GA$6&lt;=$H117)*((GA$6-$F117+1)/($J117*($J117+1)/2)*$D117))+($K117="custom")*CustCF!FU117</f>
        <v/>
      </c>
      <c r="GB117" s="87">
        <f>($K117="Bell Curve")*(_xlfn.NORM.DIST(AND(GB$6&gt;=$F117,GB$6&lt;=$H117)*(GB$6-$F117+1),$J117/2,$M117,TRUE)-_xlfn.NORM.DIST(AND(GB$6&gt;=$F117,GB$6&lt;=$H117)*(GA$6-$F117+1),$J117/2,$M117,TRUE))/(1-2*_xlfn.NORM.DIST(0,$J117/2,$M117,TRUE))*$D117+($K117="Steady Growth")*(AND(GB$6&gt;=$F117,GB$6&lt;=$H117)*((GB$6-$F117+1)/($J117*($J117+1)/2)*$D117))+($K117="custom")*CustCF!FV117</f>
        <v/>
      </c>
      <c r="GC117" s="87">
        <f>($K117="Bell Curve")*(_xlfn.NORM.DIST(AND(GC$6&gt;=$F117,GC$6&lt;=$H117)*(GC$6-$F117+1),$J117/2,$M117,TRUE)-_xlfn.NORM.DIST(AND(GC$6&gt;=$F117,GC$6&lt;=$H117)*(GB$6-$F117+1),$J117/2,$M117,TRUE))/(1-2*_xlfn.NORM.DIST(0,$J117/2,$M117,TRUE))*$D117+($K117="Steady Growth")*(AND(GC$6&gt;=$F117,GC$6&lt;=$H117)*((GC$6-$F117+1)/($J117*($J117+1)/2)*$D117))+($K117="custom")*CustCF!FW117</f>
        <v/>
      </c>
      <c r="GD117" s="87">
        <f>($K117="Bell Curve")*(_xlfn.NORM.DIST(AND(GD$6&gt;=$F117,GD$6&lt;=$H117)*(GD$6-$F117+1),$J117/2,$M117,TRUE)-_xlfn.NORM.DIST(AND(GD$6&gt;=$F117,GD$6&lt;=$H117)*(GC$6-$F117+1),$J117/2,$M117,TRUE))/(1-2*_xlfn.NORM.DIST(0,$J117/2,$M117,TRUE))*$D117+($K117="Steady Growth")*(AND(GD$6&gt;=$F117,GD$6&lt;=$H117)*((GD$6-$F117+1)/($J117*($J117+1)/2)*$D117))+($K117="custom")*CustCF!FX117</f>
        <v/>
      </c>
      <c r="GE117" s="87">
        <f>($K117="Bell Curve")*(_xlfn.NORM.DIST(AND(GE$6&gt;=$F117,GE$6&lt;=$H117)*(GE$6-$F117+1),$J117/2,$M117,TRUE)-_xlfn.NORM.DIST(AND(GE$6&gt;=$F117,GE$6&lt;=$H117)*(GD$6-$F117+1),$J117/2,$M117,TRUE))/(1-2*_xlfn.NORM.DIST(0,$J117/2,$M117,TRUE))*$D117+($K117="Steady Growth")*(AND(GE$6&gt;=$F117,GE$6&lt;=$H117)*((GE$6-$F117+1)/($J117*($J117+1)/2)*$D117))+($K117="custom")*CustCF!FY117</f>
        <v/>
      </c>
      <c r="GF117" s="87">
        <f>($K117="Bell Curve")*(_xlfn.NORM.DIST(AND(GF$6&gt;=$F117,GF$6&lt;=$H117)*(GF$6-$F117+1),$J117/2,$M117,TRUE)-_xlfn.NORM.DIST(AND(GF$6&gt;=$F117,GF$6&lt;=$H117)*(GE$6-$F117+1),$J117/2,$M117,TRUE))/(1-2*_xlfn.NORM.DIST(0,$J117/2,$M117,TRUE))*$D117+($K117="Steady Growth")*(AND(GF$6&gt;=$F117,GF$6&lt;=$H117)*((GF$6-$F117+1)/($J117*($J117+1)/2)*$D117))+($K117="custom")*CustCF!FZ117</f>
        <v/>
      </c>
      <c r="GG117" s="87">
        <f>($K117="Bell Curve")*(_xlfn.NORM.DIST(AND(GG$6&gt;=$F117,GG$6&lt;=$H117)*(GG$6-$F117+1),$J117/2,$M117,TRUE)-_xlfn.NORM.DIST(AND(GG$6&gt;=$F117,GG$6&lt;=$H117)*(GF$6-$F117+1),$J117/2,$M117,TRUE))/(1-2*_xlfn.NORM.DIST(0,$J117/2,$M117,TRUE))*$D117+($K117="Steady Growth")*(AND(GG$6&gt;=$F117,GG$6&lt;=$H117)*((GG$6-$F117+1)/($J117*($J117+1)/2)*$D117))+($K117="custom")*CustCF!GA117</f>
        <v/>
      </c>
      <c r="GH117" s="87">
        <f>($K117="Bell Curve")*(_xlfn.NORM.DIST(AND(GH$6&gt;=$F117,GH$6&lt;=$H117)*(GH$6-$F117+1),$J117/2,$M117,TRUE)-_xlfn.NORM.DIST(AND(GH$6&gt;=$F117,GH$6&lt;=$H117)*(GG$6-$F117+1),$J117/2,$M117,TRUE))/(1-2*_xlfn.NORM.DIST(0,$J117/2,$M117,TRUE))*$D117+($K117="Steady Growth")*(AND(GH$6&gt;=$F117,GH$6&lt;=$H117)*((GH$6-$F117+1)/($J117*($J117+1)/2)*$D117))+($K117="custom")*CustCF!GB117</f>
        <v/>
      </c>
      <c r="GI117" s="87">
        <f>($K117="Bell Curve")*(_xlfn.NORM.DIST(AND(GI$6&gt;=$F117,GI$6&lt;=$H117)*(GI$6-$F117+1),$J117/2,$M117,TRUE)-_xlfn.NORM.DIST(AND(GI$6&gt;=$F117,GI$6&lt;=$H117)*(GH$6-$F117+1),$J117/2,$M117,TRUE))/(1-2*_xlfn.NORM.DIST(0,$J117/2,$M117,TRUE))*$D117+($K117="Steady Growth")*(AND(GI$6&gt;=$F117,GI$6&lt;=$H117)*((GI$6-$F117+1)/($J117*($J117+1)/2)*$D117))+($K117="custom")*CustCF!GC117</f>
        <v/>
      </c>
      <c r="GJ117" s="87">
        <f>($K117="Bell Curve")*(_xlfn.NORM.DIST(AND(GJ$6&gt;=$F117,GJ$6&lt;=$H117)*(GJ$6-$F117+1),$J117/2,$M117,TRUE)-_xlfn.NORM.DIST(AND(GJ$6&gt;=$F117,GJ$6&lt;=$H117)*(GI$6-$F117+1),$J117/2,$M117,TRUE))/(1-2*_xlfn.NORM.DIST(0,$J117/2,$M117,TRUE))*$D117+($K117="Steady Growth")*(AND(GJ$6&gt;=$F117,GJ$6&lt;=$H117)*((GJ$6-$F117+1)/($J117*($J117+1)/2)*$D117))+($K117="custom")*CustCF!GD117</f>
        <v/>
      </c>
      <c r="GK117" s="87">
        <f>($K117="Bell Curve")*(_xlfn.NORM.DIST(AND(GK$6&gt;=$F117,GK$6&lt;=$H117)*(GK$6-$F117+1),$J117/2,$M117,TRUE)-_xlfn.NORM.DIST(AND(GK$6&gt;=$F117,GK$6&lt;=$H117)*(GJ$6-$F117+1),$J117/2,$M117,TRUE))/(1-2*_xlfn.NORM.DIST(0,$J117/2,$M117,TRUE))*$D117+($K117="Steady Growth")*(AND(GK$6&gt;=$F117,GK$6&lt;=$H117)*((GK$6-$F117+1)/($J117*($J117+1)/2)*$D117))+($K117="custom")*CustCF!GE117</f>
        <v/>
      </c>
      <c r="GL117" s="87">
        <f>($K117="Bell Curve")*(_xlfn.NORM.DIST(AND(GL$6&gt;=$F117,GL$6&lt;=$H117)*(GL$6-$F117+1),$J117/2,$M117,TRUE)-_xlfn.NORM.DIST(AND(GL$6&gt;=$F117,GL$6&lt;=$H117)*(GK$6-$F117+1),$J117/2,$M117,TRUE))/(1-2*_xlfn.NORM.DIST(0,$J117/2,$M117,TRUE))*$D117+($K117="Steady Growth")*(AND(GL$6&gt;=$F117,GL$6&lt;=$H117)*((GL$6-$F117+1)/($J117*($J117+1)/2)*$D117))+($K117="custom")*CustCF!GF117</f>
        <v/>
      </c>
      <c r="GM117" s="87">
        <f>($K117="Bell Curve")*(_xlfn.NORM.DIST(AND(GM$6&gt;=$F117,GM$6&lt;=$H117)*(GM$6-$F117+1),$J117/2,$M117,TRUE)-_xlfn.NORM.DIST(AND(GM$6&gt;=$F117,GM$6&lt;=$H117)*(GL$6-$F117+1),$J117/2,$M117,TRUE))/(1-2*_xlfn.NORM.DIST(0,$J117/2,$M117,TRUE))*$D117+($K117="Steady Growth")*(AND(GM$6&gt;=$F117,GM$6&lt;=$H117)*((GM$6-$F117+1)/($J117*($J117+1)/2)*$D117))+($K117="custom")*CustCF!GG117</f>
        <v/>
      </c>
      <c r="GN117" s="257">
        <f>($K117="Bell Curve")*(_xlfn.NORM.DIST(AND(GN$6&gt;=$F117,GN$6&lt;=$H117)*(GN$6-$F117+1),$J117/2,$M117,TRUE)-_xlfn.NORM.DIST(AND(GN$6&gt;=$F117,GN$6&lt;=$H117)*(GM$6-$F117+1),$J117/2,$M117,TRUE))/(1-2*_xlfn.NORM.DIST(0,$J117/2,$M117,TRUE))*$D117+($K117="Steady Growth")*(AND(GN$6&gt;=$F117,GN$6&lt;=$H117)*((GN$6-$F117+1)/($J117*($J117+1)/2)*$D117))+($K117="custom")*CustCF!GH117</f>
        <v/>
      </c>
      <c r="GO117" s="1" t="n"/>
      <c r="GP117" s="63" t="n"/>
    </row>
    <row r="118" hidden="1" outlineLevel="1">
      <c r="A118" s="1" t="n"/>
      <c r="B118" s="1" t="n"/>
      <c r="C118" s="251">
        <f>Budget!AB29</f>
        <v/>
      </c>
      <c r="D118" s="14">
        <f>Budget!AC29</f>
        <v/>
      </c>
      <c r="E118" s="14">
        <f>IF(D118&lt;&gt;0,F118,"")</f>
        <v/>
      </c>
      <c r="F118" s="252" t="n">
        <v>0</v>
      </c>
      <c r="G118" s="921">
        <f>IF(L118="custom",CustCF!F118,INDEX($P$8:$GN$8,MATCH(F118,$P$6:$GN$6,0)))</f>
        <v/>
      </c>
      <c r="H118" s="252" t="n">
        <v>0</v>
      </c>
      <c r="I118" s="921">
        <f>IF(L118="custom",CustCF!G118,INDEX($P$8:$GN$8,MATCH(H118,$P$6:$GN$6,0)))</f>
        <v/>
      </c>
      <c r="J118" s="249">
        <f>H118-F118+1</f>
        <v/>
      </c>
      <c r="K118" s="254" t="inlineStr">
        <is>
          <t>Bell Curve</t>
        </is>
      </c>
      <c r="L118" s="255" t="inlineStr">
        <is>
          <t>Flat (9)</t>
        </is>
      </c>
      <c r="M118" s="256">
        <f>INDEX($D$261:$D$266,MATCH(L118,$C$261:$C$266,0))</f>
        <v/>
      </c>
      <c r="N118" s="13">
        <f>SUM(P118:GN118)</f>
        <v/>
      </c>
      <c r="O118" s="14" t="n"/>
      <c r="P118" s="87">
        <f>($K118="Bell Curve")*(_xlfn.NORM.DIST(AND(P$6&gt;=$F118,P$6&lt;=$H118)*(P$6-$F118+1),$J118/2,$M118,TRUE)-_xlfn.NORM.DIST(AND(P$6&gt;=$F118,P$6&lt;=$H118)*(O$6-$F118+1),$J118/2,$M118,TRUE))/(1-2*_xlfn.NORM.DIST(0,$J118/2,$M118,TRUE))*$D118+($K118="Steady Growth")*(AND(P$6&gt;=$F118,P$6&lt;=$H118)*((P$6-$F118+1)/($J118*($J118+1)/2)*$D118))+($K118="custom")*CustCF!J118</f>
        <v/>
      </c>
      <c r="Q118" s="87">
        <f>($K118="Bell Curve")*(_xlfn.NORM.DIST(AND(Q$6&gt;=$F118,Q$6&lt;=$H118)*(Q$6-$F118+1),$J118/2,$M118,TRUE)-_xlfn.NORM.DIST(AND(Q$6&gt;=$F118,Q$6&lt;=$H118)*(P$6-$F118+1),$J118/2,$M118,TRUE))/(1-2*_xlfn.NORM.DIST(0,$J118/2,$M118,TRUE))*$D118+($K118="Steady Growth")*(AND(Q$6&gt;=$F118,Q$6&lt;=$H118)*((Q$6-$F118+1)/($J118*($J118+1)/2)*$D118))+($K118="custom")*CustCF!K118</f>
        <v/>
      </c>
      <c r="R118" s="87">
        <f>($K118="Bell Curve")*(_xlfn.NORM.DIST(AND(R$6&gt;=$F118,R$6&lt;=$H118)*(R$6-$F118+1),$J118/2,$M118,TRUE)-_xlfn.NORM.DIST(AND(R$6&gt;=$F118,R$6&lt;=$H118)*(Q$6-$F118+1),$J118/2,$M118,TRUE))/(1-2*_xlfn.NORM.DIST(0,$J118/2,$M118,TRUE))*$D118+($K118="Steady Growth")*(AND(R$6&gt;=$F118,R$6&lt;=$H118)*((R$6-$F118+1)/($J118*($J118+1)/2)*$D118))+($K118="custom")*CustCF!L118</f>
        <v/>
      </c>
      <c r="S118" s="87">
        <f>($K118="Bell Curve")*(_xlfn.NORM.DIST(AND(S$6&gt;=$F118,S$6&lt;=$H118)*(S$6-$F118+1),$J118/2,$M118,TRUE)-_xlfn.NORM.DIST(AND(S$6&gt;=$F118,S$6&lt;=$H118)*(R$6-$F118+1),$J118/2,$M118,TRUE))/(1-2*_xlfn.NORM.DIST(0,$J118/2,$M118,TRUE))*$D118+($K118="Steady Growth")*(AND(S$6&gt;=$F118,S$6&lt;=$H118)*((S$6-$F118+1)/($J118*($J118+1)/2)*$D118))+($K118="custom")*CustCF!M118</f>
        <v/>
      </c>
      <c r="T118" s="87">
        <f>($K118="Bell Curve")*(_xlfn.NORM.DIST(AND(T$6&gt;=$F118,T$6&lt;=$H118)*(T$6-$F118+1),$J118/2,$M118,TRUE)-_xlfn.NORM.DIST(AND(T$6&gt;=$F118,T$6&lt;=$H118)*(S$6-$F118+1),$J118/2,$M118,TRUE))/(1-2*_xlfn.NORM.DIST(0,$J118/2,$M118,TRUE))*$D118+($K118="Steady Growth")*(AND(T$6&gt;=$F118,T$6&lt;=$H118)*((T$6-$F118+1)/($J118*($J118+1)/2)*$D118))+($K118="custom")*CustCF!N118</f>
        <v/>
      </c>
      <c r="U118" s="87">
        <f>($K118="Bell Curve")*(_xlfn.NORM.DIST(AND(U$6&gt;=$F118,U$6&lt;=$H118)*(U$6-$F118+1),$J118/2,$M118,TRUE)-_xlfn.NORM.DIST(AND(U$6&gt;=$F118,U$6&lt;=$H118)*(T$6-$F118+1),$J118/2,$M118,TRUE))/(1-2*_xlfn.NORM.DIST(0,$J118/2,$M118,TRUE))*$D118+($K118="Steady Growth")*(AND(U$6&gt;=$F118,U$6&lt;=$H118)*((U$6-$F118+1)/($J118*($J118+1)/2)*$D118))+($K118="custom")*CustCF!O118</f>
        <v/>
      </c>
      <c r="V118" s="87">
        <f>($K118="Bell Curve")*(_xlfn.NORM.DIST(AND(V$6&gt;=$F118,V$6&lt;=$H118)*(V$6-$F118+1),$J118/2,$M118,TRUE)-_xlfn.NORM.DIST(AND(V$6&gt;=$F118,V$6&lt;=$H118)*(U$6-$F118+1),$J118/2,$M118,TRUE))/(1-2*_xlfn.NORM.DIST(0,$J118/2,$M118,TRUE))*$D118+($K118="Steady Growth")*(AND(V$6&gt;=$F118,V$6&lt;=$H118)*((V$6-$F118+1)/($J118*($J118+1)/2)*$D118))+($K118="custom")*CustCF!P118</f>
        <v/>
      </c>
      <c r="W118" s="87">
        <f>($K118="Bell Curve")*(_xlfn.NORM.DIST(AND(W$6&gt;=$F118,W$6&lt;=$H118)*(W$6-$F118+1),$J118/2,$M118,TRUE)-_xlfn.NORM.DIST(AND(W$6&gt;=$F118,W$6&lt;=$H118)*(V$6-$F118+1),$J118/2,$M118,TRUE))/(1-2*_xlfn.NORM.DIST(0,$J118/2,$M118,TRUE))*$D118+($K118="Steady Growth")*(AND(W$6&gt;=$F118,W$6&lt;=$H118)*((W$6-$F118+1)/($J118*($J118+1)/2)*$D118))+($K118="custom")*CustCF!Q118</f>
        <v/>
      </c>
      <c r="X118" s="87">
        <f>($K118="Bell Curve")*(_xlfn.NORM.DIST(AND(X$6&gt;=$F118,X$6&lt;=$H118)*(X$6-$F118+1),$J118/2,$M118,TRUE)-_xlfn.NORM.DIST(AND(X$6&gt;=$F118,X$6&lt;=$H118)*(W$6-$F118+1),$J118/2,$M118,TRUE))/(1-2*_xlfn.NORM.DIST(0,$J118/2,$M118,TRUE))*$D118+($K118="Steady Growth")*(AND(X$6&gt;=$F118,X$6&lt;=$H118)*((X$6-$F118+1)/($J118*($J118+1)/2)*$D118))+($K118="custom")*CustCF!R118</f>
        <v/>
      </c>
      <c r="Y118" s="87">
        <f>($K118="Bell Curve")*(_xlfn.NORM.DIST(AND(Y$6&gt;=$F118,Y$6&lt;=$H118)*(Y$6-$F118+1),$J118/2,$M118,TRUE)-_xlfn.NORM.DIST(AND(Y$6&gt;=$F118,Y$6&lt;=$H118)*(X$6-$F118+1),$J118/2,$M118,TRUE))/(1-2*_xlfn.NORM.DIST(0,$J118/2,$M118,TRUE))*$D118+($K118="Steady Growth")*(AND(Y$6&gt;=$F118,Y$6&lt;=$H118)*((Y$6-$F118+1)/($J118*($J118+1)/2)*$D118))+($K118="custom")*CustCF!S118</f>
        <v/>
      </c>
      <c r="Z118" s="87">
        <f>($K118="Bell Curve")*(_xlfn.NORM.DIST(AND(Z$6&gt;=$F118,Z$6&lt;=$H118)*(Z$6-$F118+1),$J118/2,$M118,TRUE)-_xlfn.NORM.DIST(AND(Z$6&gt;=$F118,Z$6&lt;=$H118)*(Y$6-$F118+1),$J118/2,$M118,TRUE))/(1-2*_xlfn.NORM.DIST(0,$J118/2,$M118,TRUE))*$D118+($K118="Steady Growth")*(AND(Z$6&gt;=$F118,Z$6&lt;=$H118)*((Z$6-$F118+1)/($J118*($J118+1)/2)*$D118))+($K118="custom")*CustCF!T118</f>
        <v/>
      </c>
      <c r="AA118" s="87">
        <f>($K118="Bell Curve")*(_xlfn.NORM.DIST(AND(AA$6&gt;=$F118,AA$6&lt;=$H118)*(AA$6-$F118+1),$J118/2,$M118,TRUE)-_xlfn.NORM.DIST(AND(AA$6&gt;=$F118,AA$6&lt;=$H118)*(Z$6-$F118+1),$J118/2,$M118,TRUE))/(1-2*_xlfn.NORM.DIST(0,$J118/2,$M118,TRUE))*$D118+($K118="Steady Growth")*(AND(AA$6&gt;=$F118,AA$6&lt;=$H118)*((AA$6-$F118+1)/($J118*($J118+1)/2)*$D118))+($K118="custom")*CustCF!U118</f>
        <v/>
      </c>
      <c r="AB118" s="87">
        <f>($K118="Bell Curve")*(_xlfn.NORM.DIST(AND(AB$6&gt;=$F118,AB$6&lt;=$H118)*(AB$6-$F118+1),$J118/2,$M118,TRUE)-_xlfn.NORM.DIST(AND(AB$6&gt;=$F118,AB$6&lt;=$H118)*(AA$6-$F118+1),$J118/2,$M118,TRUE))/(1-2*_xlfn.NORM.DIST(0,$J118/2,$M118,TRUE))*$D118+($K118="Steady Growth")*(AND(AB$6&gt;=$F118,AB$6&lt;=$H118)*((AB$6-$F118+1)/($J118*($J118+1)/2)*$D118))+($K118="custom")*CustCF!V118</f>
        <v/>
      </c>
      <c r="AC118" s="87">
        <f>($K118="Bell Curve")*(_xlfn.NORM.DIST(AND(AC$6&gt;=$F118,AC$6&lt;=$H118)*(AC$6-$F118+1),$J118/2,$M118,TRUE)-_xlfn.NORM.DIST(AND(AC$6&gt;=$F118,AC$6&lt;=$H118)*(AB$6-$F118+1),$J118/2,$M118,TRUE))/(1-2*_xlfn.NORM.DIST(0,$J118/2,$M118,TRUE))*$D118+($K118="Steady Growth")*(AND(AC$6&gt;=$F118,AC$6&lt;=$H118)*((AC$6-$F118+1)/($J118*($J118+1)/2)*$D118))+($K118="custom")*CustCF!W118</f>
        <v/>
      </c>
      <c r="AD118" s="87">
        <f>($K118="Bell Curve")*(_xlfn.NORM.DIST(AND(AD$6&gt;=$F118,AD$6&lt;=$H118)*(AD$6-$F118+1),$J118/2,$M118,TRUE)-_xlfn.NORM.DIST(AND(AD$6&gt;=$F118,AD$6&lt;=$H118)*(AC$6-$F118+1),$J118/2,$M118,TRUE))/(1-2*_xlfn.NORM.DIST(0,$J118/2,$M118,TRUE))*$D118+($K118="Steady Growth")*(AND(AD$6&gt;=$F118,AD$6&lt;=$H118)*((AD$6-$F118+1)/($J118*($J118+1)/2)*$D118))+($K118="custom")*CustCF!X118</f>
        <v/>
      </c>
      <c r="AE118" s="87">
        <f>($K118="Bell Curve")*(_xlfn.NORM.DIST(AND(AE$6&gt;=$F118,AE$6&lt;=$H118)*(AE$6-$F118+1),$J118/2,$M118,TRUE)-_xlfn.NORM.DIST(AND(AE$6&gt;=$F118,AE$6&lt;=$H118)*(AD$6-$F118+1),$J118/2,$M118,TRUE))/(1-2*_xlfn.NORM.DIST(0,$J118/2,$M118,TRUE))*$D118+($K118="Steady Growth")*(AND(AE$6&gt;=$F118,AE$6&lt;=$H118)*((AE$6-$F118+1)/($J118*($J118+1)/2)*$D118))+($K118="custom")*CustCF!Y118</f>
        <v/>
      </c>
      <c r="AF118" s="87">
        <f>($K118="Bell Curve")*(_xlfn.NORM.DIST(AND(AF$6&gt;=$F118,AF$6&lt;=$H118)*(AF$6-$F118+1),$J118/2,$M118,TRUE)-_xlfn.NORM.DIST(AND(AF$6&gt;=$F118,AF$6&lt;=$H118)*(AE$6-$F118+1),$J118/2,$M118,TRUE))/(1-2*_xlfn.NORM.DIST(0,$J118/2,$M118,TRUE))*$D118+($K118="Steady Growth")*(AND(AF$6&gt;=$F118,AF$6&lt;=$H118)*((AF$6-$F118+1)/($J118*($J118+1)/2)*$D118))+($K118="custom")*CustCF!Z118</f>
        <v/>
      </c>
      <c r="AG118" s="87">
        <f>($K118="Bell Curve")*(_xlfn.NORM.DIST(AND(AG$6&gt;=$F118,AG$6&lt;=$H118)*(AG$6-$F118+1),$J118/2,$M118,TRUE)-_xlfn.NORM.DIST(AND(AG$6&gt;=$F118,AG$6&lt;=$H118)*(AF$6-$F118+1),$J118/2,$M118,TRUE))/(1-2*_xlfn.NORM.DIST(0,$J118/2,$M118,TRUE))*$D118+($K118="Steady Growth")*(AND(AG$6&gt;=$F118,AG$6&lt;=$H118)*((AG$6-$F118+1)/($J118*($J118+1)/2)*$D118))+($K118="custom")*CustCF!AA118</f>
        <v/>
      </c>
      <c r="AH118" s="87">
        <f>($K118="Bell Curve")*(_xlfn.NORM.DIST(AND(AH$6&gt;=$F118,AH$6&lt;=$H118)*(AH$6-$F118+1),$J118/2,$M118,TRUE)-_xlfn.NORM.DIST(AND(AH$6&gt;=$F118,AH$6&lt;=$H118)*(AG$6-$F118+1),$J118/2,$M118,TRUE))/(1-2*_xlfn.NORM.DIST(0,$J118/2,$M118,TRUE))*$D118+($K118="Steady Growth")*(AND(AH$6&gt;=$F118,AH$6&lt;=$H118)*((AH$6-$F118+1)/($J118*($J118+1)/2)*$D118))+($K118="custom")*CustCF!AB118</f>
        <v/>
      </c>
      <c r="AI118" s="87">
        <f>($K118="Bell Curve")*(_xlfn.NORM.DIST(AND(AI$6&gt;=$F118,AI$6&lt;=$H118)*(AI$6-$F118+1),$J118/2,$M118,TRUE)-_xlfn.NORM.DIST(AND(AI$6&gt;=$F118,AI$6&lt;=$H118)*(AH$6-$F118+1),$J118/2,$M118,TRUE))/(1-2*_xlfn.NORM.DIST(0,$J118/2,$M118,TRUE))*$D118+($K118="Steady Growth")*(AND(AI$6&gt;=$F118,AI$6&lt;=$H118)*((AI$6-$F118+1)/($J118*($J118+1)/2)*$D118))+($K118="custom")*CustCF!AC118</f>
        <v/>
      </c>
      <c r="AJ118" s="87">
        <f>($K118="Bell Curve")*(_xlfn.NORM.DIST(AND(AJ$6&gt;=$F118,AJ$6&lt;=$H118)*(AJ$6-$F118+1),$J118/2,$M118,TRUE)-_xlfn.NORM.DIST(AND(AJ$6&gt;=$F118,AJ$6&lt;=$H118)*(AI$6-$F118+1),$J118/2,$M118,TRUE))/(1-2*_xlfn.NORM.DIST(0,$J118/2,$M118,TRUE))*$D118+($K118="Steady Growth")*(AND(AJ$6&gt;=$F118,AJ$6&lt;=$H118)*((AJ$6-$F118+1)/($J118*($J118+1)/2)*$D118))+($K118="custom")*CustCF!AD118</f>
        <v/>
      </c>
      <c r="AK118" s="87">
        <f>($K118="Bell Curve")*(_xlfn.NORM.DIST(AND(AK$6&gt;=$F118,AK$6&lt;=$H118)*(AK$6-$F118+1),$J118/2,$M118,TRUE)-_xlfn.NORM.DIST(AND(AK$6&gt;=$F118,AK$6&lt;=$H118)*(AJ$6-$F118+1),$J118/2,$M118,TRUE))/(1-2*_xlfn.NORM.DIST(0,$J118/2,$M118,TRUE))*$D118+($K118="Steady Growth")*(AND(AK$6&gt;=$F118,AK$6&lt;=$H118)*((AK$6-$F118+1)/($J118*($J118+1)/2)*$D118))+($K118="custom")*CustCF!AE118</f>
        <v/>
      </c>
      <c r="AL118" s="87">
        <f>($K118="Bell Curve")*(_xlfn.NORM.DIST(AND(AL$6&gt;=$F118,AL$6&lt;=$H118)*(AL$6-$F118+1),$J118/2,$M118,TRUE)-_xlfn.NORM.DIST(AND(AL$6&gt;=$F118,AL$6&lt;=$H118)*(AK$6-$F118+1),$J118/2,$M118,TRUE))/(1-2*_xlfn.NORM.DIST(0,$J118/2,$M118,TRUE))*$D118+($K118="Steady Growth")*(AND(AL$6&gt;=$F118,AL$6&lt;=$H118)*((AL$6-$F118+1)/($J118*($J118+1)/2)*$D118))+($K118="custom")*CustCF!AF118</f>
        <v/>
      </c>
      <c r="AM118" s="87">
        <f>($K118="Bell Curve")*(_xlfn.NORM.DIST(AND(AM$6&gt;=$F118,AM$6&lt;=$H118)*(AM$6-$F118+1),$J118/2,$M118,TRUE)-_xlfn.NORM.DIST(AND(AM$6&gt;=$F118,AM$6&lt;=$H118)*(AL$6-$F118+1),$J118/2,$M118,TRUE))/(1-2*_xlfn.NORM.DIST(0,$J118/2,$M118,TRUE))*$D118+($K118="Steady Growth")*(AND(AM$6&gt;=$F118,AM$6&lt;=$H118)*((AM$6-$F118+1)/($J118*($J118+1)/2)*$D118))+($K118="custom")*CustCF!AG118</f>
        <v/>
      </c>
      <c r="AN118" s="87">
        <f>($K118="Bell Curve")*(_xlfn.NORM.DIST(AND(AN$6&gt;=$F118,AN$6&lt;=$H118)*(AN$6-$F118+1),$J118/2,$M118,TRUE)-_xlfn.NORM.DIST(AND(AN$6&gt;=$F118,AN$6&lt;=$H118)*(AM$6-$F118+1),$J118/2,$M118,TRUE))/(1-2*_xlfn.NORM.DIST(0,$J118/2,$M118,TRUE))*$D118+($K118="Steady Growth")*(AND(AN$6&gt;=$F118,AN$6&lt;=$H118)*((AN$6-$F118+1)/($J118*($J118+1)/2)*$D118))+($K118="custom")*CustCF!AH118</f>
        <v/>
      </c>
      <c r="AO118" s="87">
        <f>($K118="Bell Curve")*(_xlfn.NORM.DIST(AND(AO$6&gt;=$F118,AO$6&lt;=$H118)*(AO$6-$F118+1),$J118/2,$M118,TRUE)-_xlfn.NORM.DIST(AND(AO$6&gt;=$F118,AO$6&lt;=$H118)*(AN$6-$F118+1),$J118/2,$M118,TRUE))/(1-2*_xlfn.NORM.DIST(0,$J118/2,$M118,TRUE))*$D118+($K118="Steady Growth")*(AND(AO$6&gt;=$F118,AO$6&lt;=$H118)*((AO$6-$F118+1)/($J118*($J118+1)/2)*$D118))+($K118="custom")*CustCF!AI118</f>
        <v/>
      </c>
      <c r="AP118" s="87">
        <f>($K118="Bell Curve")*(_xlfn.NORM.DIST(AND(AP$6&gt;=$F118,AP$6&lt;=$H118)*(AP$6-$F118+1),$J118/2,$M118,TRUE)-_xlfn.NORM.DIST(AND(AP$6&gt;=$F118,AP$6&lt;=$H118)*(AO$6-$F118+1),$J118/2,$M118,TRUE))/(1-2*_xlfn.NORM.DIST(0,$J118/2,$M118,TRUE))*$D118+($K118="Steady Growth")*(AND(AP$6&gt;=$F118,AP$6&lt;=$H118)*((AP$6-$F118+1)/($J118*($J118+1)/2)*$D118))+($K118="custom")*CustCF!AJ118</f>
        <v/>
      </c>
      <c r="AQ118" s="87">
        <f>($K118="Bell Curve")*(_xlfn.NORM.DIST(AND(AQ$6&gt;=$F118,AQ$6&lt;=$H118)*(AQ$6-$F118+1),$J118/2,$M118,TRUE)-_xlfn.NORM.DIST(AND(AQ$6&gt;=$F118,AQ$6&lt;=$H118)*(AP$6-$F118+1),$J118/2,$M118,TRUE))/(1-2*_xlfn.NORM.DIST(0,$J118/2,$M118,TRUE))*$D118+($K118="Steady Growth")*(AND(AQ$6&gt;=$F118,AQ$6&lt;=$H118)*((AQ$6-$F118+1)/($J118*($J118+1)/2)*$D118))+($K118="custom")*CustCF!AK118</f>
        <v/>
      </c>
      <c r="AR118" s="87">
        <f>($K118="Bell Curve")*(_xlfn.NORM.DIST(AND(AR$6&gt;=$F118,AR$6&lt;=$H118)*(AR$6-$F118+1),$J118/2,$M118,TRUE)-_xlfn.NORM.DIST(AND(AR$6&gt;=$F118,AR$6&lt;=$H118)*(AQ$6-$F118+1),$J118/2,$M118,TRUE))/(1-2*_xlfn.NORM.DIST(0,$J118/2,$M118,TRUE))*$D118+($K118="Steady Growth")*(AND(AR$6&gt;=$F118,AR$6&lt;=$H118)*((AR$6-$F118+1)/($J118*($J118+1)/2)*$D118))+($K118="custom")*CustCF!AL118</f>
        <v/>
      </c>
      <c r="AS118" s="87">
        <f>($K118="Bell Curve")*(_xlfn.NORM.DIST(AND(AS$6&gt;=$F118,AS$6&lt;=$H118)*(AS$6-$F118+1),$J118/2,$M118,TRUE)-_xlfn.NORM.DIST(AND(AS$6&gt;=$F118,AS$6&lt;=$H118)*(AR$6-$F118+1),$J118/2,$M118,TRUE))/(1-2*_xlfn.NORM.DIST(0,$J118/2,$M118,TRUE))*$D118+($K118="Steady Growth")*(AND(AS$6&gt;=$F118,AS$6&lt;=$H118)*((AS$6-$F118+1)/($J118*($J118+1)/2)*$D118))+($K118="custom")*CustCF!AM118</f>
        <v/>
      </c>
      <c r="AT118" s="87">
        <f>($K118="Bell Curve")*(_xlfn.NORM.DIST(AND(AT$6&gt;=$F118,AT$6&lt;=$H118)*(AT$6-$F118+1),$J118/2,$M118,TRUE)-_xlfn.NORM.DIST(AND(AT$6&gt;=$F118,AT$6&lt;=$H118)*(AS$6-$F118+1),$J118/2,$M118,TRUE))/(1-2*_xlfn.NORM.DIST(0,$J118/2,$M118,TRUE))*$D118+($K118="Steady Growth")*(AND(AT$6&gt;=$F118,AT$6&lt;=$H118)*((AT$6-$F118+1)/($J118*($J118+1)/2)*$D118))+($K118="custom")*CustCF!AN118</f>
        <v/>
      </c>
      <c r="AU118" s="87">
        <f>($K118="Bell Curve")*(_xlfn.NORM.DIST(AND(AU$6&gt;=$F118,AU$6&lt;=$H118)*(AU$6-$F118+1),$J118/2,$M118,TRUE)-_xlfn.NORM.DIST(AND(AU$6&gt;=$F118,AU$6&lt;=$H118)*(AT$6-$F118+1),$J118/2,$M118,TRUE))/(1-2*_xlfn.NORM.DIST(0,$J118/2,$M118,TRUE))*$D118+($K118="Steady Growth")*(AND(AU$6&gt;=$F118,AU$6&lt;=$H118)*((AU$6-$F118+1)/($J118*($J118+1)/2)*$D118))+($K118="custom")*CustCF!AO118</f>
        <v/>
      </c>
      <c r="AV118" s="87">
        <f>($K118="Bell Curve")*(_xlfn.NORM.DIST(AND(AV$6&gt;=$F118,AV$6&lt;=$H118)*(AV$6-$F118+1),$J118/2,$M118,TRUE)-_xlfn.NORM.DIST(AND(AV$6&gt;=$F118,AV$6&lt;=$H118)*(AU$6-$F118+1),$J118/2,$M118,TRUE))/(1-2*_xlfn.NORM.DIST(0,$J118/2,$M118,TRUE))*$D118+($K118="Steady Growth")*(AND(AV$6&gt;=$F118,AV$6&lt;=$H118)*((AV$6-$F118+1)/($J118*($J118+1)/2)*$D118))+($K118="custom")*CustCF!AP118</f>
        <v/>
      </c>
      <c r="AW118" s="87">
        <f>($K118="Bell Curve")*(_xlfn.NORM.DIST(AND(AW$6&gt;=$F118,AW$6&lt;=$H118)*(AW$6-$F118+1),$J118/2,$M118,TRUE)-_xlfn.NORM.DIST(AND(AW$6&gt;=$F118,AW$6&lt;=$H118)*(AV$6-$F118+1),$J118/2,$M118,TRUE))/(1-2*_xlfn.NORM.DIST(0,$J118/2,$M118,TRUE))*$D118+($K118="Steady Growth")*(AND(AW$6&gt;=$F118,AW$6&lt;=$H118)*((AW$6-$F118+1)/($J118*($J118+1)/2)*$D118))+($K118="custom")*CustCF!AQ118</f>
        <v/>
      </c>
      <c r="AX118" s="87">
        <f>($K118="Bell Curve")*(_xlfn.NORM.DIST(AND(AX$6&gt;=$F118,AX$6&lt;=$H118)*(AX$6-$F118+1),$J118/2,$M118,TRUE)-_xlfn.NORM.DIST(AND(AX$6&gt;=$F118,AX$6&lt;=$H118)*(AW$6-$F118+1),$J118/2,$M118,TRUE))/(1-2*_xlfn.NORM.DIST(0,$J118/2,$M118,TRUE))*$D118+($K118="Steady Growth")*(AND(AX$6&gt;=$F118,AX$6&lt;=$H118)*((AX$6-$F118+1)/($J118*($J118+1)/2)*$D118))+($K118="custom")*CustCF!AR118</f>
        <v/>
      </c>
      <c r="AY118" s="87">
        <f>($K118="Bell Curve")*(_xlfn.NORM.DIST(AND(AY$6&gt;=$F118,AY$6&lt;=$H118)*(AY$6-$F118+1),$J118/2,$M118,TRUE)-_xlfn.NORM.DIST(AND(AY$6&gt;=$F118,AY$6&lt;=$H118)*(AX$6-$F118+1),$J118/2,$M118,TRUE))/(1-2*_xlfn.NORM.DIST(0,$J118/2,$M118,TRUE))*$D118+($K118="Steady Growth")*(AND(AY$6&gt;=$F118,AY$6&lt;=$H118)*((AY$6-$F118+1)/($J118*($J118+1)/2)*$D118))+($K118="custom")*CustCF!AS118</f>
        <v/>
      </c>
      <c r="AZ118" s="87">
        <f>($K118="Bell Curve")*(_xlfn.NORM.DIST(AND(AZ$6&gt;=$F118,AZ$6&lt;=$H118)*(AZ$6-$F118+1),$J118/2,$M118,TRUE)-_xlfn.NORM.DIST(AND(AZ$6&gt;=$F118,AZ$6&lt;=$H118)*(AY$6-$F118+1),$J118/2,$M118,TRUE))/(1-2*_xlfn.NORM.DIST(0,$J118/2,$M118,TRUE))*$D118+($K118="Steady Growth")*(AND(AZ$6&gt;=$F118,AZ$6&lt;=$H118)*((AZ$6-$F118+1)/($J118*($J118+1)/2)*$D118))+($K118="custom")*CustCF!AT118</f>
        <v/>
      </c>
      <c r="BA118" s="87">
        <f>($K118="Bell Curve")*(_xlfn.NORM.DIST(AND(BA$6&gt;=$F118,BA$6&lt;=$H118)*(BA$6-$F118+1),$J118/2,$M118,TRUE)-_xlfn.NORM.DIST(AND(BA$6&gt;=$F118,BA$6&lt;=$H118)*(AZ$6-$F118+1),$J118/2,$M118,TRUE))/(1-2*_xlfn.NORM.DIST(0,$J118/2,$M118,TRUE))*$D118+($K118="Steady Growth")*(AND(BA$6&gt;=$F118,BA$6&lt;=$H118)*((BA$6-$F118+1)/($J118*($J118+1)/2)*$D118))+($K118="custom")*CustCF!AU118</f>
        <v/>
      </c>
      <c r="BB118" s="87">
        <f>($K118="Bell Curve")*(_xlfn.NORM.DIST(AND(BB$6&gt;=$F118,BB$6&lt;=$H118)*(BB$6-$F118+1),$J118/2,$M118,TRUE)-_xlfn.NORM.DIST(AND(BB$6&gt;=$F118,BB$6&lt;=$H118)*(BA$6-$F118+1),$J118/2,$M118,TRUE))/(1-2*_xlfn.NORM.DIST(0,$J118/2,$M118,TRUE))*$D118+($K118="Steady Growth")*(AND(BB$6&gt;=$F118,BB$6&lt;=$H118)*((BB$6-$F118+1)/($J118*($J118+1)/2)*$D118))+($K118="custom")*CustCF!AV118</f>
        <v/>
      </c>
      <c r="BC118" s="87">
        <f>($K118="Bell Curve")*(_xlfn.NORM.DIST(AND(BC$6&gt;=$F118,BC$6&lt;=$H118)*(BC$6-$F118+1),$J118/2,$M118,TRUE)-_xlfn.NORM.DIST(AND(BC$6&gt;=$F118,BC$6&lt;=$H118)*(BB$6-$F118+1),$J118/2,$M118,TRUE))/(1-2*_xlfn.NORM.DIST(0,$J118/2,$M118,TRUE))*$D118+($K118="Steady Growth")*(AND(BC$6&gt;=$F118,BC$6&lt;=$H118)*((BC$6-$F118+1)/($J118*($J118+1)/2)*$D118))+($K118="custom")*CustCF!AW118</f>
        <v/>
      </c>
      <c r="BD118" s="87">
        <f>($K118="Bell Curve")*(_xlfn.NORM.DIST(AND(BD$6&gt;=$F118,BD$6&lt;=$H118)*(BD$6-$F118+1),$J118/2,$M118,TRUE)-_xlfn.NORM.DIST(AND(BD$6&gt;=$F118,BD$6&lt;=$H118)*(BC$6-$F118+1),$J118/2,$M118,TRUE))/(1-2*_xlfn.NORM.DIST(0,$J118/2,$M118,TRUE))*$D118+($K118="Steady Growth")*(AND(BD$6&gt;=$F118,BD$6&lt;=$H118)*((BD$6-$F118+1)/($J118*($J118+1)/2)*$D118))+($K118="custom")*CustCF!AX118</f>
        <v/>
      </c>
      <c r="BE118" s="87">
        <f>($K118="Bell Curve")*(_xlfn.NORM.DIST(AND(BE$6&gt;=$F118,BE$6&lt;=$H118)*(BE$6-$F118+1),$J118/2,$M118,TRUE)-_xlfn.NORM.DIST(AND(BE$6&gt;=$F118,BE$6&lt;=$H118)*(BD$6-$F118+1),$J118/2,$M118,TRUE))/(1-2*_xlfn.NORM.DIST(0,$J118/2,$M118,TRUE))*$D118+($K118="Steady Growth")*(AND(BE$6&gt;=$F118,BE$6&lt;=$H118)*((BE$6-$F118+1)/($J118*($J118+1)/2)*$D118))+($K118="custom")*CustCF!AY118</f>
        <v/>
      </c>
      <c r="BF118" s="87">
        <f>($K118="Bell Curve")*(_xlfn.NORM.DIST(AND(BF$6&gt;=$F118,BF$6&lt;=$H118)*(BF$6-$F118+1),$J118/2,$M118,TRUE)-_xlfn.NORM.DIST(AND(BF$6&gt;=$F118,BF$6&lt;=$H118)*(BE$6-$F118+1),$J118/2,$M118,TRUE))/(1-2*_xlfn.NORM.DIST(0,$J118/2,$M118,TRUE))*$D118+($K118="Steady Growth")*(AND(BF$6&gt;=$F118,BF$6&lt;=$H118)*((BF$6-$F118+1)/($J118*($J118+1)/2)*$D118))+($K118="custom")*CustCF!AZ118</f>
        <v/>
      </c>
      <c r="BG118" s="87">
        <f>($K118="Bell Curve")*(_xlfn.NORM.DIST(AND(BG$6&gt;=$F118,BG$6&lt;=$H118)*(BG$6-$F118+1),$J118/2,$M118,TRUE)-_xlfn.NORM.DIST(AND(BG$6&gt;=$F118,BG$6&lt;=$H118)*(BF$6-$F118+1),$J118/2,$M118,TRUE))/(1-2*_xlfn.NORM.DIST(0,$J118/2,$M118,TRUE))*$D118+($K118="Steady Growth")*(AND(BG$6&gt;=$F118,BG$6&lt;=$H118)*((BG$6-$F118+1)/($J118*($J118+1)/2)*$D118))+($K118="custom")*CustCF!BA118</f>
        <v/>
      </c>
      <c r="BH118" s="87">
        <f>($K118="Bell Curve")*(_xlfn.NORM.DIST(AND(BH$6&gt;=$F118,BH$6&lt;=$H118)*(BH$6-$F118+1),$J118/2,$M118,TRUE)-_xlfn.NORM.DIST(AND(BH$6&gt;=$F118,BH$6&lt;=$H118)*(BG$6-$F118+1),$J118/2,$M118,TRUE))/(1-2*_xlfn.NORM.DIST(0,$J118/2,$M118,TRUE))*$D118+($K118="Steady Growth")*(AND(BH$6&gt;=$F118,BH$6&lt;=$H118)*((BH$6-$F118+1)/($J118*($J118+1)/2)*$D118))+($K118="custom")*CustCF!BB118</f>
        <v/>
      </c>
      <c r="BI118" s="87">
        <f>($K118="Bell Curve")*(_xlfn.NORM.DIST(AND(BI$6&gt;=$F118,BI$6&lt;=$H118)*(BI$6-$F118+1),$J118/2,$M118,TRUE)-_xlfn.NORM.DIST(AND(BI$6&gt;=$F118,BI$6&lt;=$H118)*(BH$6-$F118+1),$J118/2,$M118,TRUE))/(1-2*_xlfn.NORM.DIST(0,$J118/2,$M118,TRUE))*$D118+($K118="Steady Growth")*(AND(BI$6&gt;=$F118,BI$6&lt;=$H118)*((BI$6-$F118+1)/($J118*($J118+1)/2)*$D118))+($K118="custom")*CustCF!BC118</f>
        <v/>
      </c>
      <c r="BJ118" s="87">
        <f>($K118="Bell Curve")*(_xlfn.NORM.DIST(AND(BJ$6&gt;=$F118,BJ$6&lt;=$H118)*(BJ$6-$F118+1),$J118/2,$M118,TRUE)-_xlfn.NORM.DIST(AND(BJ$6&gt;=$F118,BJ$6&lt;=$H118)*(BI$6-$F118+1),$J118/2,$M118,TRUE))/(1-2*_xlfn.NORM.DIST(0,$J118/2,$M118,TRUE))*$D118+($K118="Steady Growth")*(AND(BJ$6&gt;=$F118,BJ$6&lt;=$H118)*((BJ$6-$F118+1)/($J118*($J118+1)/2)*$D118))+($K118="custom")*CustCF!BD118</f>
        <v/>
      </c>
      <c r="BK118" s="87">
        <f>($K118="Bell Curve")*(_xlfn.NORM.DIST(AND(BK$6&gt;=$F118,BK$6&lt;=$H118)*(BK$6-$F118+1),$J118/2,$M118,TRUE)-_xlfn.NORM.DIST(AND(BK$6&gt;=$F118,BK$6&lt;=$H118)*(BJ$6-$F118+1),$J118/2,$M118,TRUE))/(1-2*_xlfn.NORM.DIST(0,$J118/2,$M118,TRUE))*$D118+($K118="Steady Growth")*(AND(BK$6&gt;=$F118,BK$6&lt;=$H118)*((BK$6-$F118+1)/($J118*($J118+1)/2)*$D118))+($K118="custom")*CustCF!BE118</f>
        <v/>
      </c>
      <c r="BL118" s="87">
        <f>($K118="Bell Curve")*(_xlfn.NORM.DIST(AND(BL$6&gt;=$F118,BL$6&lt;=$H118)*(BL$6-$F118+1),$J118/2,$M118,TRUE)-_xlfn.NORM.DIST(AND(BL$6&gt;=$F118,BL$6&lt;=$H118)*(BK$6-$F118+1),$J118/2,$M118,TRUE))/(1-2*_xlfn.NORM.DIST(0,$J118/2,$M118,TRUE))*$D118+($K118="Steady Growth")*(AND(BL$6&gt;=$F118,BL$6&lt;=$H118)*((BL$6-$F118+1)/($J118*($J118+1)/2)*$D118))+($K118="custom")*CustCF!BF118</f>
        <v/>
      </c>
      <c r="BM118" s="87">
        <f>($K118="Bell Curve")*(_xlfn.NORM.DIST(AND(BM$6&gt;=$F118,BM$6&lt;=$H118)*(BM$6-$F118+1),$J118/2,$M118,TRUE)-_xlfn.NORM.DIST(AND(BM$6&gt;=$F118,BM$6&lt;=$H118)*(BL$6-$F118+1),$J118/2,$M118,TRUE))/(1-2*_xlfn.NORM.DIST(0,$J118/2,$M118,TRUE))*$D118+($K118="Steady Growth")*(AND(BM$6&gt;=$F118,BM$6&lt;=$H118)*((BM$6-$F118+1)/($J118*($J118+1)/2)*$D118))+($K118="custom")*CustCF!BG118</f>
        <v/>
      </c>
      <c r="BN118" s="87">
        <f>($K118="Bell Curve")*(_xlfn.NORM.DIST(AND(BN$6&gt;=$F118,BN$6&lt;=$H118)*(BN$6-$F118+1),$J118/2,$M118,TRUE)-_xlfn.NORM.DIST(AND(BN$6&gt;=$F118,BN$6&lt;=$H118)*(BM$6-$F118+1),$J118/2,$M118,TRUE))/(1-2*_xlfn.NORM.DIST(0,$J118/2,$M118,TRUE))*$D118+($K118="Steady Growth")*(AND(BN$6&gt;=$F118,BN$6&lt;=$H118)*((BN$6-$F118+1)/($J118*($J118+1)/2)*$D118))+($K118="custom")*CustCF!BH118</f>
        <v/>
      </c>
      <c r="BO118" s="87">
        <f>($K118="Bell Curve")*(_xlfn.NORM.DIST(AND(BO$6&gt;=$F118,BO$6&lt;=$H118)*(BO$6-$F118+1),$J118/2,$M118,TRUE)-_xlfn.NORM.DIST(AND(BO$6&gt;=$F118,BO$6&lt;=$H118)*(BN$6-$F118+1),$J118/2,$M118,TRUE))/(1-2*_xlfn.NORM.DIST(0,$J118/2,$M118,TRUE))*$D118+($K118="Steady Growth")*(AND(BO$6&gt;=$F118,BO$6&lt;=$H118)*((BO$6-$F118+1)/($J118*($J118+1)/2)*$D118))+($K118="custom")*CustCF!BI118</f>
        <v/>
      </c>
      <c r="BP118" s="87">
        <f>($K118="Bell Curve")*(_xlfn.NORM.DIST(AND(BP$6&gt;=$F118,BP$6&lt;=$H118)*(BP$6-$F118+1),$J118/2,$M118,TRUE)-_xlfn.NORM.DIST(AND(BP$6&gt;=$F118,BP$6&lt;=$H118)*(BO$6-$F118+1),$J118/2,$M118,TRUE))/(1-2*_xlfn.NORM.DIST(0,$J118/2,$M118,TRUE))*$D118+($K118="Steady Growth")*(AND(BP$6&gt;=$F118,BP$6&lt;=$H118)*((BP$6-$F118+1)/($J118*($J118+1)/2)*$D118))+($K118="custom")*CustCF!BJ118</f>
        <v/>
      </c>
      <c r="BQ118" s="87">
        <f>($K118="Bell Curve")*(_xlfn.NORM.DIST(AND(BQ$6&gt;=$F118,BQ$6&lt;=$H118)*(BQ$6-$F118+1),$J118/2,$M118,TRUE)-_xlfn.NORM.DIST(AND(BQ$6&gt;=$F118,BQ$6&lt;=$H118)*(BP$6-$F118+1),$J118/2,$M118,TRUE))/(1-2*_xlfn.NORM.DIST(0,$J118/2,$M118,TRUE))*$D118+($K118="Steady Growth")*(AND(BQ$6&gt;=$F118,BQ$6&lt;=$H118)*((BQ$6-$F118+1)/($J118*($J118+1)/2)*$D118))+($K118="custom")*CustCF!BK118</f>
        <v/>
      </c>
      <c r="BR118" s="87">
        <f>($K118="Bell Curve")*(_xlfn.NORM.DIST(AND(BR$6&gt;=$F118,BR$6&lt;=$H118)*(BR$6-$F118+1),$J118/2,$M118,TRUE)-_xlfn.NORM.DIST(AND(BR$6&gt;=$F118,BR$6&lt;=$H118)*(BQ$6-$F118+1),$J118/2,$M118,TRUE))/(1-2*_xlfn.NORM.DIST(0,$J118/2,$M118,TRUE))*$D118+($K118="Steady Growth")*(AND(BR$6&gt;=$F118,BR$6&lt;=$H118)*((BR$6-$F118+1)/($J118*($J118+1)/2)*$D118))+($K118="custom")*CustCF!BL118</f>
        <v/>
      </c>
      <c r="BS118" s="87">
        <f>($K118="Bell Curve")*(_xlfn.NORM.DIST(AND(BS$6&gt;=$F118,BS$6&lt;=$H118)*(BS$6-$F118+1),$J118/2,$M118,TRUE)-_xlfn.NORM.DIST(AND(BS$6&gt;=$F118,BS$6&lt;=$H118)*(BR$6-$F118+1),$J118/2,$M118,TRUE))/(1-2*_xlfn.NORM.DIST(0,$J118/2,$M118,TRUE))*$D118+($K118="Steady Growth")*(AND(BS$6&gt;=$F118,BS$6&lt;=$H118)*((BS$6-$F118+1)/($J118*($J118+1)/2)*$D118))+($K118="custom")*CustCF!BM118</f>
        <v/>
      </c>
      <c r="BT118" s="87">
        <f>($K118="Bell Curve")*(_xlfn.NORM.DIST(AND(BT$6&gt;=$F118,BT$6&lt;=$H118)*(BT$6-$F118+1),$J118/2,$M118,TRUE)-_xlfn.NORM.DIST(AND(BT$6&gt;=$F118,BT$6&lt;=$H118)*(BS$6-$F118+1),$J118/2,$M118,TRUE))/(1-2*_xlfn.NORM.DIST(0,$J118/2,$M118,TRUE))*$D118+($K118="Steady Growth")*(AND(BT$6&gt;=$F118,BT$6&lt;=$H118)*((BT$6-$F118+1)/($J118*($J118+1)/2)*$D118))+($K118="custom")*CustCF!BN118</f>
        <v/>
      </c>
      <c r="BU118" s="87">
        <f>($K118="Bell Curve")*(_xlfn.NORM.DIST(AND(BU$6&gt;=$F118,BU$6&lt;=$H118)*(BU$6-$F118+1),$J118/2,$M118,TRUE)-_xlfn.NORM.DIST(AND(BU$6&gt;=$F118,BU$6&lt;=$H118)*(BT$6-$F118+1),$J118/2,$M118,TRUE))/(1-2*_xlfn.NORM.DIST(0,$J118/2,$M118,TRUE))*$D118+($K118="Steady Growth")*(AND(BU$6&gt;=$F118,BU$6&lt;=$H118)*((BU$6-$F118+1)/($J118*($J118+1)/2)*$D118))+($K118="custom")*CustCF!BO118</f>
        <v/>
      </c>
      <c r="BV118" s="87">
        <f>($K118="Bell Curve")*(_xlfn.NORM.DIST(AND(BV$6&gt;=$F118,BV$6&lt;=$H118)*(BV$6-$F118+1),$J118/2,$M118,TRUE)-_xlfn.NORM.DIST(AND(BV$6&gt;=$F118,BV$6&lt;=$H118)*(BU$6-$F118+1),$J118/2,$M118,TRUE))/(1-2*_xlfn.NORM.DIST(0,$J118/2,$M118,TRUE))*$D118+($K118="Steady Growth")*(AND(BV$6&gt;=$F118,BV$6&lt;=$H118)*((BV$6-$F118+1)/($J118*($J118+1)/2)*$D118))+($K118="custom")*CustCF!BP118</f>
        <v/>
      </c>
      <c r="BW118" s="87">
        <f>($K118="Bell Curve")*(_xlfn.NORM.DIST(AND(BW$6&gt;=$F118,BW$6&lt;=$H118)*(BW$6-$F118+1),$J118/2,$M118,TRUE)-_xlfn.NORM.DIST(AND(BW$6&gt;=$F118,BW$6&lt;=$H118)*(BV$6-$F118+1),$J118/2,$M118,TRUE))/(1-2*_xlfn.NORM.DIST(0,$J118/2,$M118,TRUE))*$D118+($K118="Steady Growth")*(AND(BW$6&gt;=$F118,BW$6&lt;=$H118)*((BW$6-$F118+1)/($J118*($J118+1)/2)*$D118))+($K118="custom")*CustCF!BQ118</f>
        <v/>
      </c>
      <c r="BX118" s="87">
        <f>($K118="Bell Curve")*(_xlfn.NORM.DIST(AND(BX$6&gt;=$F118,BX$6&lt;=$H118)*(BX$6-$F118+1),$J118/2,$M118,TRUE)-_xlfn.NORM.DIST(AND(BX$6&gt;=$F118,BX$6&lt;=$H118)*(BW$6-$F118+1),$J118/2,$M118,TRUE))/(1-2*_xlfn.NORM.DIST(0,$J118/2,$M118,TRUE))*$D118+($K118="Steady Growth")*(AND(BX$6&gt;=$F118,BX$6&lt;=$H118)*((BX$6-$F118+1)/($J118*($J118+1)/2)*$D118))+($K118="custom")*CustCF!BR118</f>
        <v/>
      </c>
      <c r="BY118" s="87">
        <f>($K118="Bell Curve")*(_xlfn.NORM.DIST(AND(BY$6&gt;=$F118,BY$6&lt;=$H118)*(BY$6-$F118+1),$J118/2,$M118,TRUE)-_xlfn.NORM.DIST(AND(BY$6&gt;=$F118,BY$6&lt;=$H118)*(BX$6-$F118+1),$J118/2,$M118,TRUE))/(1-2*_xlfn.NORM.DIST(0,$J118/2,$M118,TRUE))*$D118+($K118="Steady Growth")*(AND(BY$6&gt;=$F118,BY$6&lt;=$H118)*((BY$6-$F118+1)/($J118*($J118+1)/2)*$D118))+($K118="custom")*CustCF!BS118</f>
        <v/>
      </c>
      <c r="BZ118" s="87">
        <f>($K118="Bell Curve")*(_xlfn.NORM.DIST(AND(BZ$6&gt;=$F118,BZ$6&lt;=$H118)*(BZ$6-$F118+1),$J118/2,$M118,TRUE)-_xlfn.NORM.DIST(AND(BZ$6&gt;=$F118,BZ$6&lt;=$H118)*(BY$6-$F118+1),$J118/2,$M118,TRUE))/(1-2*_xlfn.NORM.DIST(0,$J118/2,$M118,TRUE))*$D118+($K118="Steady Growth")*(AND(BZ$6&gt;=$F118,BZ$6&lt;=$H118)*((BZ$6-$F118+1)/($J118*($J118+1)/2)*$D118))+($K118="custom")*CustCF!BT118</f>
        <v/>
      </c>
      <c r="CA118" s="87">
        <f>($K118="Bell Curve")*(_xlfn.NORM.DIST(AND(CA$6&gt;=$F118,CA$6&lt;=$H118)*(CA$6-$F118+1),$J118/2,$M118,TRUE)-_xlfn.NORM.DIST(AND(CA$6&gt;=$F118,CA$6&lt;=$H118)*(BZ$6-$F118+1),$J118/2,$M118,TRUE))/(1-2*_xlfn.NORM.DIST(0,$J118/2,$M118,TRUE))*$D118+($K118="Steady Growth")*(AND(CA$6&gt;=$F118,CA$6&lt;=$H118)*((CA$6-$F118+1)/($J118*($J118+1)/2)*$D118))+($K118="custom")*CustCF!BU118</f>
        <v/>
      </c>
      <c r="CB118" s="87">
        <f>($K118="Bell Curve")*(_xlfn.NORM.DIST(AND(CB$6&gt;=$F118,CB$6&lt;=$H118)*(CB$6-$F118+1),$J118/2,$M118,TRUE)-_xlfn.NORM.DIST(AND(CB$6&gt;=$F118,CB$6&lt;=$H118)*(CA$6-$F118+1),$J118/2,$M118,TRUE))/(1-2*_xlfn.NORM.DIST(0,$J118/2,$M118,TRUE))*$D118+($K118="Steady Growth")*(AND(CB$6&gt;=$F118,CB$6&lt;=$H118)*((CB$6-$F118+1)/($J118*($J118+1)/2)*$D118))+($K118="custom")*CustCF!BV118</f>
        <v/>
      </c>
      <c r="CC118" s="87">
        <f>($K118="Bell Curve")*(_xlfn.NORM.DIST(AND(CC$6&gt;=$F118,CC$6&lt;=$H118)*(CC$6-$F118+1),$J118/2,$M118,TRUE)-_xlfn.NORM.DIST(AND(CC$6&gt;=$F118,CC$6&lt;=$H118)*(CB$6-$F118+1),$J118/2,$M118,TRUE))/(1-2*_xlfn.NORM.DIST(0,$J118/2,$M118,TRUE))*$D118+($K118="Steady Growth")*(AND(CC$6&gt;=$F118,CC$6&lt;=$H118)*((CC$6-$F118+1)/($J118*($J118+1)/2)*$D118))+($K118="custom")*CustCF!BW118</f>
        <v/>
      </c>
      <c r="CD118" s="87">
        <f>($K118="Bell Curve")*(_xlfn.NORM.DIST(AND(CD$6&gt;=$F118,CD$6&lt;=$H118)*(CD$6-$F118+1),$J118/2,$M118,TRUE)-_xlfn.NORM.DIST(AND(CD$6&gt;=$F118,CD$6&lt;=$H118)*(CC$6-$F118+1),$J118/2,$M118,TRUE))/(1-2*_xlfn.NORM.DIST(0,$J118/2,$M118,TRUE))*$D118+($K118="Steady Growth")*(AND(CD$6&gt;=$F118,CD$6&lt;=$H118)*((CD$6-$F118+1)/($J118*($J118+1)/2)*$D118))+($K118="custom")*CustCF!BX118</f>
        <v/>
      </c>
      <c r="CE118" s="87">
        <f>($K118="Bell Curve")*(_xlfn.NORM.DIST(AND(CE$6&gt;=$F118,CE$6&lt;=$H118)*(CE$6-$F118+1),$J118/2,$M118,TRUE)-_xlfn.NORM.DIST(AND(CE$6&gt;=$F118,CE$6&lt;=$H118)*(CD$6-$F118+1),$J118/2,$M118,TRUE))/(1-2*_xlfn.NORM.DIST(0,$J118/2,$M118,TRUE))*$D118+($K118="Steady Growth")*(AND(CE$6&gt;=$F118,CE$6&lt;=$H118)*((CE$6-$F118+1)/($J118*($J118+1)/2)*$D118))+($K118="custom")*CustCF!BY118</f>
        <v/>
      </c>
      <c r="CF118" s="87">
        <f>($K118="Bell Curve")*(_xlfn.NORM.DIST(AND(CF$6&gt;=$F118,CF$6&lt;=$H118)*(CF$6-$F118+1),$J118/2,$M118,TRUE)-_xlfn.NORM.DIST(AND(CF$6&gt;=$F118,CF$6&lt;=$H118)*(CE$6-$F118+1),$J118/2,$M118,TRUE))/(1-2*_xlfn.NORM.DIST(0,$J118/2,$M118,TRUE))*$D118+($K118="Steady Growth")*(AND(CF$6&gt;=$F118,CF$6&lt;=$H118)*((CF$6-$F118+1)/($J118*($J118+1)/2)*$D118))+($K118="custom")*CustCF!BZ118</f>
        <v/>
      </c>
      <c r="CG118" s="87">
        <f>($K118="Bell Curve")*(_xlfn.NORM.DIST(AND(CG$6&gt;=$F118,CG$6&lt;=$H118)*(CG$6-$F118+1),$J118/2,$M118,TRUE)-_xlfn.NORM.DIST(AND(CG$6&gt;=$F118,CG$6&lt;=$H118)*(CF$6-$F118+1),$J118/2,$M118,TRUE))/(1-2*_xlfn.NORM.DIST(0,$J118/2,$M118,TRUE))*$D118+($K118="Steady Growth")*(AND(CG$6&gt;=$F118,CG$6&lt;=$H118)*((CG$6-$F118+1)/($J118*($J118+1)/2)*$D118))+($K118="custom")*CustCF!CA118</f>
        <v/>
      </c>
      <c r="CH118" s="87">
        <f>($K118="Bell Curve")*(_xlfn.NORM.DIST(AND(CH$6&gt;=$F118,CH$6&lt;=$H118)*(CH$6-$F118+1),$J118/2,$M118,TRUE)-_xlfn.NORM.DIST(AND(CH$6&gt;=$F118,CH$6&lt;=$H118)*(CG$6-$F118+1),$J118/2,$M118,TRUE))/(1-2*_xlfn.NORM.DIST(0,$J118/2,$M118,TRUE))*$D118+($K118="Steady Growth")*(AND(CH$6&gt;=$F118,CH$6&lt;=$H118)*((CH$6-$F118+1)/($J118*($J118+1)/2)*$D118))+($K118="custom")*CustCF!CB118</f>
        <v/>
      </c>
      <c r="CI118" s="87">
        <f>($K118="Bell Curve")*(_xlfn.NORM.DIST(AND(CI$6&gt;=$F118,CI$6&lt;=$H118)*(CI$6-$F118+1),$J118/2,$M118,TRUE)-_xlfn.NORM.DIST(AND(CI$6&gt;=$F118,CI$6&lt;=$H118)*(CH$6-$F118+1),$J118/2,$M118,TRUE))/(1-2*_xlfn.NORM.DIST(0,$J118/2,$M118,TRUE))*$D118+($K118="Steady Growth")*(AND(CI$6&gt;=$F118,CI$6&lt;=$H118)*((CI$6-$F118+1)/($J118*($J118+1)/2)*$D118))+($K118="custom")*CustCF!CC118</f>
        <v/>
      </c>
      <c r="CJ118" s="87">
        <f>($K118="Bell Curve")*(_xlfn.NORM.DIST(AND(CJ$6&gt;=$F118,CJ$6&lt;=$H118)*(CJ$6-$F118+1),$J118/2,$M118,TRUE)-_xlfn.NORM.DIST(AND(CJ$6&gt;=$F118,CJ$6&lt;=$H118)*(CI$6-$F118+1),$J118/2,$M118,TRUE))/(1-2*_xlfn.NORM.DIST(0,$J118/2,$M118,TRUE))*$D118+($K118="Steady Growth")*(AND(CJ$6&gt;=$F118,CJ$6&lt;=$H118)*((CJ$6-$F118+1)/($J118*($J118+1)/2)*$D118))+($K118="custom")*CustCF!CD118</f>
        <v/>
      </c>
      <c r="CK118" s="87">
        <f>($K118="Bell Curve")*(_xlfn.NORM.DIST(AND(CK$6&gt;=$F118,CK$6&lt;=$H118)*(CK$6-$F118+1),$J118/2,$M118,TRUE)-_xlfn.NORM.DIST(AND(CK$6&gt;=$F118,CK$6&lt;=$H118)*(CJ$6-$F118+1),$J118/2,$M118,TRUE))/(1-2*_xlfn.NORM.DIST(0,$J118/2,$M118,TRUE))*$D118+($K118="Steady Growth")*(AND(CK$6&gt;=$F118,CK$6&lt;=$H118)*((CK$6-$F118+1)/($J118*($J118+1)/2)*$D118))+($K118="custom")*CustCF!CE118</f>
        <v/>
      </c>
      <c r="CL118" s="87">
        <f>($K118="Bell Curve")*(_xlfn.NORM.DIST(AND(CL$6&gt;=$F118,CL$6&lt;=$H118)*(CL$6-$F118+1),$J118/2,$M118,TRUE)-_xlfn.NORM.DIST(AND(CL$6&gt;=$F118,CL$6&lt;=$H118)*(CK$6-$F118+1),$J118/2,$M118,TRUE))/(1-2*_xlfn.NORM.DIST(0,$J118/2,$M118,TRUE))*$D118+($K118="Steady Growth")*(AND(CL$6&gt;=$F118,CL$6&lt;=$H118)*((CL$6-$F118+1)/($J118*($J118+1)/2)*$D118))+($K118="custom")*CustCF!CF118</f>
        <v/>
      </c>
      <c r="CM118" s="87">
        <f>($K118="Bell Curve")*(_xlfn.NORM.DIST(AND(CM$6&gt;=$F118,CM$6&lt;=$H118)*(CM$6-$F118+1),$J118/2,$M118,TRUE)-_xlfn.NORM.DIST(AND(CM$6&gt;=$F118,CM$6&lt;=$H118)*(CL$6-$F118+1),$J118/2,$M118,TRUE))/(1-2*_xlfn.NORM.DIST(0,$J118/2,$M118,TRUE))*$D118+($K118="Steady Growth")*(AND(CM$6&gt;=$F118,CM$6&lt;=$H118)*((CM$6-$F118+1)/($J118*($J118+1)/2)*$D118))+($K118="custom")*CustCF!CG118</f>
        <v/>
      </c>
      <c r="CN118" s="87">
        <f>($K118="Bell Curve")*(_xlfn.NORM.DIST(AND(CN$6&gt;=$F118,CN$6&lt;=$H118)*(CN$6-$F118+1),$J118/2,$M118,TRUE)-_xlfn.NORM.DIST(AND(CN$6&gt;=$F118,CN$6&lt;=$H118)*(CM$6-$F118+1),$J118/2,$M118,TRUE))/(1-2*_xlfn.NORM.DIST(0,$J118/2,$M118,TRUE))*$D118+($K118="Steady Growth")*(AND(CN$6&gt;=$F118,CN$6&lt;=$H118)*((CN$6-$F118+1)/($J118*($J118+1)/2)*$D118))+($K118="custom")*CustCF!CH118</f>
        <v/>
      </c>
      <c r="CO118" s="87">
        <f>($K118="Bell Curve")*(_xlfn.NORM.DIST(AND(CO$6&gt;=$F118,CO$6&lt;=$H118)*(CO$6-$F118+1),$J118/2,$M118,TRUE)-_xlfn.NORM.DIST(AND(CO$6&gt;=$F118,CO$6&lt;=$H118)*(CN$6-$F118+1),$J118/2,$M118,TRUE))/(1-2*_xlfn.NORM.DIST(0,$J118/2,$M118,TRUE))*$D118+($K118="Steady Growth")*(AND(CO$6&gt;=$F118,CO$6&lt;=$H118)*((CO$6-$F118+1)/($J118*($J118+1)/2)*$D118))+($K118="custom")*CustCF!CI118</f>
        <v/>
      </c>
      <c r="CP118" s="87">
        <f>($K118="Bell Curve")*(_xlfn.NORM.DIST(AND(CP$6&gt;=$F118,CP$6&lt;=$H118)*(CP$6-$F118+1),$J118/2,$M118,TRUE)-_xlfn.NORM.DIST(AND(CP$6&gt;=$F118,CP$6&lt;=$H118)*(CO$6-$F118+1),$J118/2,$M118,TRUE))/(1-2*_xlfn.NORM.DIST(0,$J118/2,$M118,TRUE))*$D118+($K118="Steady Growth")*(AND(CP$6&gt;=$F118,CP$6&lt;=$H118)*((CP$6-$F118+1)/($J118*($J118+1)/2)*$D118))+($K118="custom")*CustCF!CJ118</f>
        <v/>
      </c>
      <c r="CQ118" s="87">
        <f>($K118="Bell Curve")*(_xlfn.NORM.DIST(AND(CQ$6&gt;=$F118,CQ$6&lt;=$H118)*(CQ$6-$F118+1),$J118/2,$M118,TRUE)-_xlfn.NORM.DIST(AND(CQ$6&gt;=$F118,CQ$6&lt;=$H118)*(CP$6-$F118+1),$J118/2,$M118,TRUE))/(1-2*_xlfn.NORM.DIST(0,$J118/2,$M118,TRUE))*$D118+($K118="Steady Growth")*(AND(CQ$6&gt;=$F118,CQ$6&lt;=$H118)*((CQ$6-$F118+1)/($J118*($J118+1)/2)*$D118))+($K118="custom")*CustCF!CK118</f>
        <v/>
      </c>
      <c r="CR118" s="87">
        <f>($K118="Bell Curve")*(_xlfn.NORM.DIST(AND(CR$6&gt;=$F118,CR$6&lt;=$H118)*(CR$6-$F118+1),$J118/2,$M118,TRUE)-_xlfn.NORM.DIST(AND(CR$6&gt;=$F118,CR$6&lt;=$H118)*(CQ$6-$F118+1),$J118/2,$M118,TRUE))/(1-2*_xlfn.NORM.DIST(0,$J118/2,$M118,TRUE))*$D118+($K118="Steady Growth")*(AND(CR$6&gt;=$F118,CR$6&lt;=$H118)*((CR$6-$F118+1)/($J118*($J118+1)/2)*$D118))+($K118="custom")*CustCF!CL118</f>
        <v/>
      </c>
      <c r="CS118" s="87">
        <f>($K118="Bell Curve")*(_xlfn.NORM.DIST(AND(CS$6&gt;=$F118,CS$6&lt;=$H118)*(CS$6-$F118+1),$J118/2,$M118,TRUE)-_xlfn.NORM.DIST(AND(CS$6&gt;=$F118,CS$6&lt;=$H118)*(CR$6-$F118+1),$J118/2,$M118,TRUE))/(1-2*_xlfn.NORM.DIST(0,$J118/2,$M118,TRUE))*$D118+($K118="Steady Growth")*(AND(CS$6&gt;=$F118,CS$6&lt;=$H118)*((CS$6-$F118+1)/($J118*($J118+1)/2)*$D118))+($K118="custom")*CustCF!CM118</f>
        <v/>
      </c>
      <c r="CT118" s="87">
        <f>($K118="Bell Curve")*(_xlfn.NORM.DIST(AND(CT$6&gt;=$F118,CT$6&lt;=$H118)*(CT$6-$F118+1),$J118/2,$M118,TRUE)-_xlfn.NORM.DIST(AND(CT$6&gt;=$F118,CT$6&lt;=$H118)*(CS$6-$F118+1),$J118/2,$M118,TRUE))/(1-2*_xlfn.NORM.DIST(0,$J118/2,$M118,TRUE))*$D118+($K118="Steady Growth")*(AND(CT$6&gt;=$F118,CT$6&lt;=$H118)*((CT$6-$F118+1)/($J118*($J118+1)/2)*$D118))+($K118="custom")*CustCF!CN118</f>
        <v/>
      </c>
      <c r="CU118" s="87">
        <f>($K118="Bell Curve")*(_xlfn.NORM.DIST(AND(CU$6&gt;=$F118,CU$6&lt;=$H118)*(CU$6-$F118+1),$J118/2,$M118,TRUE)-_xlfn.NORM.DIST(AND(CU$6&gt;=$F118,CU$6&lt;=$H118)*(CT$6-$F118+1),$J118/2,$M118,TRUE))/(1-2*_xlfn.NORM.DIST(0,$J118/2,$M118,TRUE))*$D118+($K118="Steady Growth")*(AND(CU$6&gt;=$F118,CU$6&lt;=$H118)*((CU$6-$F118+1)/($J118*($J118+1)/2)*$D118))+($K118="custom")*CustCF!CO118</f>
        <v/>
      </c>
      <c r="CV118" s="87">
        <f>($K118="Bell Curve")*(_xlfn.NORM.DIST(AND(CV$6&gt;=$F118,CV$6&lt;=$H118)*(CV$6-$F118+1),$J118/2,$M118,TRUE)-_xlfn.NORM.DIST(AND(CV$6&gt;=$F118,CV$6&lt;=$H118)*(CU$6-$F118+1),$J118/2,$M118,TRUE))/(1-2*_xlfn.NORM.DIST(0,$J118/2,$M118,TRUE))*$D118+($K118="Steady Growth")*(AND(CV$6&gt;=$F118,CV$6&lt;=$H118)*((CV$6-$F118+1)/($J118*($J118+1)/2)*$D118))+($K118="custom")*CustCF!CP118</f>
        <v/>
      </c>
      <c r="CW118" s="87">
        <f>($K118="Bell Curve")*(_xlfn.NORM.DIST(AND(CW$6&gt;=$F118,CW$6&lt;=$H118)*(CW$6-$F118+1),$J118/2,$M118,TRUE)-_xlfn.NORM.DIST(AND(CW$6&gt;=$F118,CW$6&lt;=$H118)*(CV$6-$F118+1),$J118/2,$M118,TRUE))/(1-2*_xlfn.NORM.DIST(0,$J118/2,$M118,TRUE))*$D118+($K118="Steady Growth")*(AND(CW$6&gt;=$F118,CW$6&lt;=$H118)*((CW$6-$F118+1)/($J118*($J118+1)/2)*$D118))+($K118="custom")*CustCF!CQ118</f>
        <v/>
      </c>
      <c r="CX118" s="87">
        <f>($K118="Bell Curve")*(_xlfn.NORM.DIST(AND(CX$6&gt;=$F118,CX$6&lt;=$H118)*(CX$6-$F118+1),$J118/2,$M118,TRUE)-_xlfn.NORM.DIST(AND(CX$6&gt;=$F118,CX$6&lt;=$H118)*(CW$6-$F118+1),$J118/2,$M118,TRUE))/(1-2*_xlfn.NORM.DIST(0,$J118/2,$M118,TRUE))*$D118+($K118="Steady Growth")*(AND(CX$6&gt;=$F118,CX$6&lt;=$H118)*((CX$6-$F118+1)/($J118*($J118+1)/2)*$D118))+($K118="custom")*CustCF!CR118</f>
        <v/>
      </c>
      <c r="CY118" s="87">
        <f>($K118="Bell Curve")*(_xlfn.NORM.DIST(AND(CY$6&gt;=$F118,CY$6&lt;=$H118)*(CY$6-$F118+1),$J118/2,$M118,TRUE)-_xlfn.NORM.DIST(AND(CY$6&gt;=$F118,CY$6&lt;=$H118)*(CX$6-$F118+1),$J118/2,$M118,TRUE))/(1-2*_xlfn.NORM.DIST(0,$J118/2,$M118,TRUE))*$D118+($K118="Steady Growth")*(AND(CY$6&gt;=$F118,CY$6&lt;=$H118)*((CY$6-$F118+1)/($J118*($J118+1)/2)*$D118))+($K118="custom")*CustCF!CS118</f>
        <v/>
      </c>
      <c r="CZ118" s="87">
        <f>($K118="Bell Curve")*(_xlfn.NORM.DIST(AND(CZ$6&gt;=$F118,CZ$6&lt;=$H118)*(CZ$6-$F118+1),$J118/2,$M118,TRUE)-_xlfn.NORM.DIST(AND(CZ$6&gt;=$F118,CZ$6&lt;=$H118)*(CY$6-$F118+1),$J118/2,$M118,TRUE))/(1-2*_xlfn.NORM.DIST(0,$J118/2,$M118,TRUE))*$D118+($K118="Steady Growth")*(AND(CZ$6&gt;=$F118,CZ$6&lt;=$H118)*((CZ$6-$F118+1)/($J118*($J118+1)/2)*$D118))+($K118="custom")*CustCF!CT118</f>
        <v/>
      </c>
      <c r="DA118" s="87">
        <f>($K118="Bell Curve")*(_xlfn.NORM.DIST(AND(DA$6&gt;=$F118,DA$6&lt;=$H118)*(DA$6-$F118+1),$J118/2,$M118,TRUE)-_xlfn.NORM.DIST(AND(DA$6&gt;=$F118,DA$6&lt;=$H118)*(CZ$6-$F118+1),$J118/2,$M118,TRUE))/(1-2*_xlfn.NORM.DIST(0,$J118/2,$M118,TRUE))*$D118+($K118="Steady Growth")*(AND(DA$6&gt;=$F118,DA$6&lt;=$H118)*((DA$6-$F118+1)/($J118*($J118+1)/2)*$D118))+($K118="custom")*CustCF!CU118</f>
        <v/>
      </c>
      <c r="DB118" s="87">
        <f>($K118="Bell Curve")*(_xlfn.NORM.DIST(AND(DB$6&gt;=$F118,DB$6&lt;=$H118)*(DB$6-$F118+1),$J118/2,$M118,TRUE)-_xlfn.NORM.DIST(AND(DB$6&gt;=$F118,DB$6&lt;=$H118)*(DA$6-$F118+1),$J118/2,$M118,TRUE))/(1-2*_xlfn.NORM.DIST(0,$J118/2,$M118,TRUE))*$D118+($K118="Steady Growth")*(AND(DB$6&gt;=$F118,DB$6&lt;=$H118)*((DB$6-$F118+1)/($J118*($J118+1)/2)*$D118))+($K118="custom")*CustCF!CV118</f>
        <v/>
      </c>
      <c r="DC118" s="87">
        <f>($K118="Bell Curve")*(_xlfn.NORM.DIST(AND(DC$6&gt;=$F118,DC$6&lt;=$H118)*(DC$6-$F118+1),$J118/2,$M118,TRUE)-_xlfn.NORM.DIST(AND(DC$6&gt;=$F118,DC$6&lt;=$H118)*(DB$6-$F118+1),$J118/2,$M118,TRUE))/(1-2*_xlfn.NORM.DIST(0,$J118/2,$M118,TRUE))*$D118+($K118="Steady Growth")*(AND(DC$6&gt;=$F118,DC$6&lt;=$H118)*((DC$6-$F118+1)/($J118*($J118+1)/2)*$D118))+($K118="custom")*CustCF!CW118</f>
        <v/>
      </c>
      <c r="DD118" s="87">
        <f>($K118="Bell Curve")*(_xlfn.NORM.DIST(AND(DD$6&gt;=$F118,DD$6&lt;=$H118)*(DD$6-$F118+1),$J118/2,$M118,TRUE)-_xlfn.NORM.DIST(AND(DD$6&gt;=$F118,DD$6&lt;=$H118)*(DC$6-$F118+1),$J118/2,$M118,TRUE))/(1-2*_xlfn.NORM.DIST(0,$J118/2,$M118,TRUE))*$D118+($K118="Steady Growth")*(AND(DD$6&gt;=$F118,DD$6&lt;=$H118)*((DD$6-$F118+1)/($J118*($J118+1)/2)*$D118))+($K118="custom")*CustCF!CX118</f>
        <v/>
      </c>
      <c r="DE118" s="87">
        <f>($K118="Bell Curve")*(_xlfn.NORM.DIST(AND(DE$6&gt;=$F118,DE$6&lt;=$H118)*(DE$6-$F118+1),$J118/2,$M118,TRUE)-_xlfn.NORM.DIST(AND(DE$6&gt;=$F118,DE$6&lt;=$H118)*(DD$6-$F118+1),$J118/2,$M118,TRUE))/(1-2*_xlfn.NORM.DIST(0,$J118/2,$M118,TRUE))*$D118+($K118="Steady Growth")*(AND(DE$6&gt;=$F118,DE$6&lt;=$H118)*((DE$6-$F118+1)/($J118*($J118+1)/2)*$D118))+($K118="custom")*CustCF!CY118</f>
        <v/>
      </c>
      <c r="DF118" s="87">
        <f>($K118="Bell Curve")*(_xlfn.NORM.DIST(AND(DF$6&gt;=$F118,DF$6&lt;=$H118)*(DF$6-$F118+1),$J118/2,$M118,TRUE)-_xlfn.NORM.DIST(AND(DF$6&gt;=$F118,DF$6&lt;=$H118)*(DE$6-$F118+1),$J118/2,$M118,TRUE))/(1-2*_xlfn.NORM.DIST(0,$J118/2,$M118,TRUE))*$D118+($K118="Steady Growth")*(AND(DF$6&gt;=$F118,DF$6&lt;=$H118)*((DF$6-$F118+1)/($J118*($J118+1)/2)*$D118))+($K118="custom")*CustCF!CZ118</f>
        <v/>
      </c>
      <c r="DG118" s="87">
        <f>($K118="Bell Curve")*(_xlfn.NORM.DIST(AND(DG$6&gt;=$F118,DG$6&lt;=$H118)*(DG$6-$F118+1),$J118/2,$M118,TRUE)-_xlfn.NORM.DIST(AND(DG$6&gt;=$F118,DG$6&lt;=$H118)*(DF$6-$F118+1),$J118/2,$M118,TRUE))/(1-2*_xlfn.NORM.DIST(0,$J118/2,$M118,TRUE))*$D118+($K118="Steady Growth")*(AND(DG$6&gt;=$F118,DG$6&lt;=$H118)*((DG$6-$F118+1)/($J118*($J118+1)/2)*$D118))+($K118="custom")*CustCF!DA118</f>
        <v/>
      </c>
      <c r="DH118" s="87">
        <f>($K118="Bell Curve")*(_xlfn.NORM.DIST(AND(DH$6&gt;=$F118,DH$6&lt;=$H118)*(DH$6-$F118+1),$J118/2,$M118,TRUE)-_xlfn.NORM.DIST(AND(DH$6&gt;=$F118,DH$6&lt;=$H118)*(DG$6-$F118+1),$J118/2,$M118,TRUE))/(1-2*_xlfn.NORM.DIST(0,$J118/2,$M118,TRUE))*$D118+($K118="Steady Growth")*(AND(DH$6&gt;=$F118,DH$6&lt;=$H118)*((DH$6-$F118+1)/($J118*($J118+1)/2)*$D118))+($K118="custom")*CustCF!DB118</f>
        <v/>
      </c>
      <c r="DI118" s="87">
        <f>($K118="Bell Curve")*(_xlfn.NORM.DIST(AND(DI$6&gt;=$F118,DI$6&lt;=$H118)*(DI$6-$F118+1),$J118/2,$M118,TRUE)-_xlfn.NORM.DIST(AND(DI$6&gt;=$F118,DI$6&lt;=$H118)*(DH$6-$F118+1),$J118/2,$M118,TRUE))/(1-2*_xlfn.NORM.DIST(0,$J118/2,$M118,TRUE))*$D118+($K118="Steady Growth")*(AND(DI$6&gt;=$F118,DI$6&lt;=$H118)*((DI$6-$F118+1)/($J118*($J118+1)/2)*$D118))+($K118="custom")*CustCF!DC118</f>
        <v/>
      </c>
      <c r="DJ118" s="87">
        <f>($K118="Bell Curve")*(_xlfn.NORM.DIST(AND(DJ$6&gt;=$F118,DJ$6&lt;=$H118)*(DJ$6-$F118+1),$J118/2,$M118,TRUE)-_xlfn.NORM.DIST(AND(DJ$6&gt;=$F118,DJ$6&lt;=$H118)*(DI$6-$F118+1),$J118/2,$M118,TRUE))/(1-2*_xlfn.NORM.DIST(0,$J118/2,$M118,TRUE))*$D118+($K118="Steady Growth")*(AND(DJ$6&gt;=$F118,DJ$6&lt;=$H118)*((DJ$6-$F118+1)/($J118*($J118+1)/2)*$D118))+($K118="custom")*CustCF!DD118</f>
        <v/>
      </c>
      <c r="DK118" s="87">
        <f>($K118="Bell Curve")*(_xlfn.NORM.DIST(AND(DK$6&gt;=$F118,DK$6&lt;=$H118)*(DK$6-$F118+1),$J118/2,$M118,TRUE)-_xlfn.NORM.DIST(AND(DK$6&gt;=$F118,DK$6&lt;=$H118)*(DJ$6-$F118+1),$J118/2,$M118,TRUE))/(1-2*_xlfn.NORM.DIST(0,$J118/2,$M118,TRUE))*$D118+($K118="Steady Growth")*(AND(DK$6&gt;=$F118,DK$6&lt;=$H118)*((DK$6-$F118+1)/($J118*($J118+1)/2)*$D118))+($K118="custom")*CustCF!DE118</f>
        <v/>
      </c>
      <c r="DL118" s="87">
        <f>($K118="Bell Curve")*(_xlfn.NORM.DIST(AND(DL$6&gt;=$F118,DL$6&lt;=$H118)*(DL$6-$F118+1),$J118/2,$M118,TRUE)-_xlfn.NORM.DIST(AND(DL$6&gt;=$F118,DL$6&lt;=$H118)*(DK$6-$F118+1),$J118/2,$M118,TRUE))/(1-2*_xlfn.NORM.DIST(0,$J118/2,$M118,TRUE))*$D118+($K118="Steady Growth")*(AND(DL$6&gt;=$F118,DL$6&lt;=$H118)*((DL$6-$F118+1)/($J118*($J118+1)/2)*$D118))+($K118="custom")*CustCF!DF118</f>
        <v/>
      </c>
      <c r="DM118" s="87">
        <f>($K118="Bell Curve")*(_xlfn.NORM.DIST(AND(DM$6&gt;=$F118,DM$6&lt;=$H118)*(DM$6-$F118+1),$J118/2,$M118,TRUE)-_xlfn.NORM.DIST(AND(DM$6&gt;=$F118,DM$6&lt;=$H118)*(DL$6-$F118+1),$J118/2,$M118,TRUE))/(1-2*_xlfn.NORM.DIST(0,$J118/2,$M118,TRUE))*$D118+($K118="Steady Growth")*(AND(DM$6&gt;=$F118,DM$6&lt;=$H118)*((DM$6-$F118+1)/($J118*($J118+1)/2)*$D118))+($K118="custom")*CustCF!DG118</f>
        <v/>
      </c>
      <c r="DN118" s="87">
        <f>($K118="Bell Curve")*(_xlfn.NORM.DIST(AND(DN$6&gt;=$F118,DN$6&lt;=$H118)*(DN$6-$F118+1),$J118/2,$M118,TRUE)-_xlfn.NORM.DIST(AND(DN$6&gt;=$F118,DN$6&lt;=$H118)*(DM$6-$F118+1),$J118/2,$M118,TRUE))/(1-2*_xlfn.NORM.DIST(0,$J118/2,$M118,TRUE))*$D118+($K118="Steady Growth")*(AND(DN$6&gt;=$F118,DN$6&lt;=$H118)*((DN$6-$F118+1)/($J118*($J118+1)/2)*$D118))+($K118="custom")*CustCF!DH118</f>
        <v/>
      </c>
      <c r="DO118" s="87">
        <f>($K118="Bell Curve")*(_xlfn.NORM.DIST(AND(DO$6&gt;=$F118,DO$6&lt;=$H118)*(DO$6-$F118+1),$J118/2,$M118,TRUE)-_xlfn.NORM.DIST(AND(DO$6&gt;=$F118,DO$6&lt;=$H118)*(DN$6-$F118+1),$J118/2,$M118,TRUE))/(1-2*_xlfn.NORM.DIST(0,$J118/2,$M118,TRUE))*$D118+($K118="Steady Growth")*(AND(DO$6&gt;=$F118,DO$6&lt;=$H118)*((DO$6-$F118+1)/($J118*($J118+1)/2)*$D118))+($K118="custom")*CustCF!DI118</f>
        <v/>
      </c>
      <c r="DP118" s="87">
        <f>($K118="Bell Curve")*(_xlfn.NORM.DIST(AND(DP$6&gt;=$F118,DP$6&lt;=$H118)*(DP$6-$F118+1),$J118/2,$M118,TRUE)-_xlfn.NORM.DIST(AND(DP$6&gt;=$F118,DP$6&lt;=$H118)*(DO$6-$F118+1),$J118/2,$M118,TRUE))/(1-2*_xlfn.NORM.DIST(0,$J118/2,$M118,TRUE))*$D118+($K118="Steady Growth")*(AND(DP$6&gt;=$F118,DP$6&lt;=$H118)*((DP$6-$F118+1)/($J118*($J118+1)/2)*$D118))+($K118="custom")*CustCF!DJ118</f>
        <v/>
      </c>
      <c r="DQ118" s="87">
        <f>($K118="Bell Curve")*(_xlfn.NORM.DIST(AND(DQ$6&gt;=$F118,DQ$6&lt;=$H118)*(DQ$6-$F118+1),$J118/2,$M118,TRUE)-_xlfn.NORM.DIST(AND(DQ$6&gt;=$F118,DQ$6&lt;=$H118)*(DP$6-$F118+1),$J118/2,$M118,TRUE))/(1-2*_xlfn.NORM.DIST(0,$J118/2,$M118,TRUE))*$D118+($K118="Steady Growth")*(AND(DQ$6&gt;=$F118,DQ$6&lt;=$H118)*((DQ$6-$F118+1)/($J118*($J118+1)/2)*$D118))+($K118="custom")*CustCF!DK118</f>
        <v/>
      </c>
      <c r="DR118" s="87">
        <f>($K118="Bell Curve")*(_xlfn.NORM.DIST(AND(DR$6&gt;=$F118,DR$6&lt;=$H118)*(DR$6-$F118+1),$J118/2,$M118,TRUE)-_xlfn.NORM.DIST(AND(DR$6&gt;=$F118,DR$6&lt;=$H118)*(DQ$6-$F118+1),$J118/2,$M118,TRUE))/(1-2*_xlfn.NORM.DIST(0,$J118/2,$M118,TRUE))*$D118+($K118="Steady Growth")*(AND(DR$6&gt;=$F118,DR$6&lt;=$H118)*((DR$6-$F118+1)/($J118*($J118+1)/2)*$D118))+($K118="custom")*CustCF!DL118</f>
        <v/>
      </c>
      <c r="DS118" s="87">
        <f>($K118="Bell Curve")*(_xlfn.NORM.DIST(AND(DS$6&gt;=$F118,DS$6&lt;=$H118)*(DS$6-$F118+1),$J118/2,$M118,TRUE)-_xlfn.NORM.DIST(AND(DS$6&gt;=$F118,DS$6&lt;=$H118)*(DR$6-$F118+1),$J118/2,$M118,TRUE))/(1-2*_xlfn.NORM.DIST(0,$J118/2,$M118,TRUE))*$D118+($K118="Steady Growth")*(AND(DS$6&gt;=$F118,DS$6&lt;=$H118)*((DS$6-$F118+1)/($J118*($J118+1)/2)*$D118))+($K118="custom")*CustCF!DM118</f>
        <v/>
      </c>
      <c r="DT118" s="87">
        <f>($K118="Bell Curve")*(_xlfn.NORM.DIST(AND(DT$6&gt;=$F118,DT$6&lt;=$H118)*(DT$6-$F118+1),$J118/2,$M118,TRUE)-_xlfn.NORM.DIST(AND(DT$6&gt;=$F118,DT$6&lt;=$H118)*(DS$6-$F118+1),$J118/2,$M118,TRUE))/(1-2*_xlfn.NORM.DIST(0,$J118/2,$M118,TRUE))*$D118+($K118="Steady Growth")*(AND(DT$6&gt;=$F118,DT$6&lt;=$H118)*((DT$6-$F118+1)/($J118*($J118+1)/2)*$D118))+($K118="custom")*CustCF!DN118</f>
        <v/>
      </c>
      <c r="DU118" s="87">
        <f>($K118="Bell Curve")*(_xlfn.NORM.DIST(AND(DU$6&gt;=$F118,DU$6&lt;=$H118)*(DU$6-$F118+1),$J118/2,$M118,TRUE)-_xlfn.NORM.DIST(AND(DU$6&gt;=$F118,DU$6&lt;=$H118)*(DT$6-$F118+1),$J118/2,$M118,TRUE))/(1-2*_xlfn.NORM.DIST(0,$J118/2,$M118,TRUE))*$D118+($K118="Steady Growth")*(AND(DU$6&gt;=$F118,DU$6&lt;=$H118)*((DU$6-$F118+1)/($J118*($J118+1)/2)*$D118))+($K118="custom")*CustCF!DO118</f>
        <v/>
      </c>
      <c r="DV118" s="87">
        <f>($K118="Bell Curve")*(_xlfn.NORM.DIST(AND(DV$6&gt;=$F118,DV$6&lt;=$H118)*(DV$6-$F118+1),$J118/2,$M118,TRUE)-_xlfn.NORM.DIST(AND(DV$6&gt;=$F118,DV$6&lt;=$H118)*(DU$6-$F118+1),$J118/2,$M118,TRUE))/(1-2*_xlfn.NORM.DIST(0,$J118/2,$M118,TRUE))*$D118+($K118="Steady Growth")*(AND(DV$6&gt;=$F118,DV$6&lt;=$H118)*((DV$6-$F118+1)/($J118*($J118+1)/2)*$D118))+($K118="custom")*CustCF!DP118</f>
        <v/>
      </c>
      <c r="DW118" s="87">
        <f>($K118="Bell Curve")*(_xlfn.NORM.DIST(AND(DW$6&gt;=$F118,DW$6&lt;=$H118)*(DW$6-$F118+1),$J118/2,$M118,TRUE)-_xlfn.NORM.DIST(AND(DW$6&gt;=$F118,DW$6&lt;=$H118)*(DV$6-$F118+1),$J118/2,$M118,TRUE))/(1-2*_xlfn.NORM.DIST(0,$J118/2,$M118,TRUE))*$D118+($K118="Steady Growth")*(AND(DW$6&gt;=$F118,DW$6&lt;=$H118)*((DW$6-$F118+1)/($J118*($J118+1)/2)*$D118))+($K118="custom")*CustCF!DQ118</f>
        <v/>
      </c>
      <c r="DX118" s="87">
        <f>($K118="Bell Curve")*(_xlfn.NORM.DIST(AND(DX$6&gt;=$F118,DX$6&lt;=$H118)*(DX$6-$F118+1),$J118/2,$M118,TRUE)-_xlfn.NORM.DIST(AND(DX$6&gt;=$F118,DX$6&lt;=$H118)*(DW$6-$F118+1),$J118/2,$M118,TRUE))/(1-2*_xlfn.NORM.DIST(0,$J118/2,$M118,TRUE))*$D118+($K118="Steady Growth")*(AND(DX$6&gt;=$F118,DX$6&lt;=$H118)*((DX$6-$F118+1)/($J118*($J118+1)/2)*$D118))+($K118="custom")*CustCF!DR118</f>
        <v/>
      </c>
      <c r="DY118" s="87">
        <f>($K118="Bell Curve")*(_xlfn.NORM.DIST(AND(DY$6&gt;=$F118,DY$6&lt;=$H118)*(DY$6-$F118+1),$J118/2,$M118,TRUE)-_xlfn.NORM.DIST(AND(DY$6&gt;=$F118,DY$6&lt;=$H118)*(DX$6-$F118+1),$J118/2,$M118,TRUE))/(1-2*_xlfn.NORM.DIST(0,$J118/2,$M118,TRUE))*$D118+($K118="Steady Growth")*(AND(DY$6&gt;=$F118,DY$6&lt;=$H118)*((DY$6-$F118+1)/($J118*($J118+1)/2)*$D118))+($K118="custom")*CustCF!DS118</f>
        <v/>
      </c>
      <c r="DZ118" s="87">
        <f>($K118="Bell Curve")*(_xlfn.NORM.DIST(AND(DZ$6&gt;=$F118,DZ$6&lt;=$H118)*(DZ$6-$F118+1),$J118/2,$M118,TRUE)-_xlfn.NORM.DIST(AND(DZ$6&gt;=$F118,DZ$6&lt;=$H118)*(DY$6-$F118+1),$J118/2,$M118,TRUE))/(1-2*_xlfn.NORM.DIST(0,$J118/2,$M118,TRUE))*$D118+($K118="Steady Growth")*(AND(DZ$6&gt;=$F118,DZ$6&lt;=$H118)*((DZ$6-$F118+1)/($J118*($J118+1)/2)*$D118))+($K118="custom")*CustCF!DT118</f>
        <v/>
      </c>
      <c r="EA118" s="87">
        <f>($K118="Bell Curve")*(_xlfn.NORM.DIST(AND(EA$6&gt;=$F118,EA$6&lt;=$H118)*(EA$6-$F118+1),$J118/2,$M118,TRUE)-_xlfn.NORM.DIST(AND(EA$6&gt;=$F118,EA$6&lt;=$H118)*(DZ$6-$F118+1),$J118/2,$M118,TRUE))/(1-2*_xlfn.NORM.DIST(0,$J118/2,$M118,TRUE))*$D118+($K118="Steady Growth")*(AND(EA$6&gt;=$F118,EA$6&lt;=$H118)*((EA$6-$F118+1)/($J118*($J118+1)/2)*$D118))+($K118="custom")*CustCF!DU118</f>
        <v/>
      </c>
      <c r="EB118" s="87">
        <f>($K118="Bell Curve")*(_xlfn.NORM.DIST(AND(EB$6&gt;=$F118,EB$6&lt;=$H118)*(EB$6-$F118+1),$J118/2,$M118,TRUE)-_xlfn.NORM.DIST(AND(EB$6&gt;=$F118,EB$6&lt;=$H118)*(EA$6-$F118+1),$J118/2,$M118,TRUE))/(1-2*_xlfn.NORM.DIST(0,$J118/2,$M118,TRUE))*$D118+($K118="Steady Growth")*(AND(EB$6&gt;=$F118,EB$6&lt;=$H118)*((EB$6-$F118+1)/($J118*($J118+1)/2)*$D118))+($K118="custom")*CustCF!DV118</f>
        <v/>
      </c>
      <c r="EC118" s="87">
        <f>($K118="Bell Curve")*(_xlfn.NORM.DIST(AND(EC$6&gt;=$F118,EC$6&lt;=$H118)*(EC$6-$F118+1),$J118/2,$M118,TRUE)-_xlfn.NORM.DIST(AND(EC$6&gt;=$F118,EC$6&lt;=$H118)*(EB$6-$F118+1),$J118/2,$M118,TRUE))/(1-2*_xlfn.NORM.DIST(0,$J118/2,$M118,TRUE))*$D118+($K118="Steady Growth")*(AND(EC$6&gt;=$F118,EC$6&lt;=$H118)*((EC$6-$F118+1)/($J118*($J118+1)/2)*$D118))+($K118="custom")*CustCF!DW118</f>
        <v/>
      </c>
      <c r="ED118" s="87">
        <f>($K118="Bell Curve")*(_xlfn.NORM.DIST(AND(ED$6&gt;=$F118,ED$6&lt;=$H118)*(ED$6-$F118+1),$J118/2,$M118,TRUE)-_xlfn.NORM.DIST(AND(ED$6&gt;=$F118,ED$6&lt;=$H118)*(EC$6-$F118+1),$J118/2,$M118,TRUE))/(1-2*_xlfn.NORM.DIST(0,$J118/2,$M118,TRUE))*$D118+($K118="Steady Growth")*(AND(ED$6&gt;=$F118,ED$6&lt;=$H118)*((ED$6-$F118+1)/($J118*($J118+1)/2)*$D118))+($K118="custom")*CustCF!DX118</f>
        <v/>
      </c>
      <c r="EE118" s="87">
        <f>($K118="Bell Curve")*(_xlfn.NORM.DIST(AND(EE$6&gt;=$F118,EE$6&lt;=$H118)*(EE$6-$F118+1),$J118/2,$M118,TRUE)-_xlfn.NORM.DIST(AND(EE$6&gt;=$F118,EE$6&lt;=$H118)*(ED$6-$F118+1),$J118/2,$M118,TRUE))/(1-2*_xlfn.NORM.DIST(0,$J118/2,$M118,TRUE))*$D118+($K118="Steady Growth")*(AND(EE$6&gt;=$F118,EE$6&lt;=$H118)*((EE$6-$F118+1)/($J118*($J118+1)/2)*$D118))+($K118="custom")*CustCF!DY118</f>
        <v/>
      </c>
      <c r="EF118" s="87">
        <f>($K118="Bell Curve")*(_xlfn.NORM.DIST(AND(EF$6&gt;=$F118,EF$6&lt;=$H118)*(EF$6-$F118+1),$J118/2,$M118,TRUE)-_xlfn.NORM.DIST(AND(EF$6&gt;=$F118,EF$6&lt;=$H118)*(EE$6-$F118+1),$J118/2,$M118,TRUE))/(1-2*_xlfn.NORM.DIST(0,$J118/2,$M118,TRUE))*$D118+($K118="Steady Growth")*(AND(EF$6&gt;=$F118,EF$6&lt;=$H118)*((EF$6-$F118+1)/($J118*($J118+1)/2)*$D118))+($K118="custom")*CustCF!DZ118</f>
        <v/>
      </c>
      <c r="EG118" s="87">
        <f>($K118="Bell Curve")*(_xlfn.NORM.DIST(AND(EG$6&gt;=$F118,EG$6&lt;=$H118)*(EG$6-$F118+1),$J118/2,$M118,TRUE)-_xlfn.NORM.DIST(AND(EG$6&gt;=$F118,EG$6&lt;=$H118)*(EF$6-$F118+1),$J118/2,$M118,TRUE))/(1-2*_xlfn.NORM.DIST(0,$J118/2,$M118,TRUE))*$D118+($K118="Steady Growth")*(AND(EG$6&gt;=$F118,EG$6&lt;=$H118)*((EG$6-$F118+1)/($J118*($J118+1)/2)*$D118))+($K118="custom")*CustCF!EA118</f>
        <v/>
      </c>
      <c r="EH118" s="87">
        <f>($K118="Bell Curve")*(_xlfn.NORM.DIST(AND(EH$6&gt;=$F118,EH$6&lt;=$H118)*(EH$6-$F118+1),$J118/2,$M118,TRUE)-_xlfn.NORM.DIST(AND(EH$6&gt;=$F118,EH$6&lt;=$H118)*(EG$6-$F118+1),$J118/2,$M118,TRUE))/(1-2*_xlfn.NORM.DIST(0,$J118/2,$M118,TRUE))*$D118+($K118="Steady Growth")*(AND(EH$6&gt;=$F118,EH$6&lt;=$H118)*((EH$6-$F118+1)/($J118*($J118+1)/2)*$D118))+($K118="custom")*CustCF!EB118</f>
        <v/>
      </c>
      <c r="EI118" s="87">
        <f>($K118="Bell Curve")*(_xlfn.NORM.DIST(AND(EI$6&gt;=$F118,EI$6&lt;=$H118)*(EI$6-$F118+1),$J118/2,$M118,TRUE)-_xlfn.NORM.DIST(AND(EI$6&gt;=$F118,EI$6&lt;=$H118)*(EH$6-$F118+1),$J118/2,$M118,TRUE))/(1-2*_xlfn.NORM.DIST(0,$J118/2,$M118,TRUE))*$D118+($K118="Steady Growth")*(AND(EI$6&gt;=$F118,EI$6&lt;=$H118)*((EI$6-$F118+1)/($J118*($J118+1)/2)*$D118))+($K118="custom")*CustCF!EC118</f>
        <v/>
      </c>
      <c r="EJ118" s="87">
        <f>($K118="Bell Curve")*(_xlfn.NORM.DIST(AND(EJ$6&gt;=$F118,EJ$6&lt;=$H118)*(EJ$6-$F118+1),$J118/2,$M118,TRUE)-_xlfn.NORM.DIST(AND(EJ$6&gt;=$F118,EJ$6&lt;=$H118)*(EI$6-$F118+1),$J118/2,$M118,TRUE))/(1-2*_xlfn.NORM.DIST(0,$J118/2,$M118,TRUE))*$D118+($K118="Steady Growth")*(AND(EJ$6&gt;=$F118,EJ$6&lt;=$H118)*((EJ$6-$F118+1)/($J118*($J118+1)/2)*$D118))+($K118="custom")*CustCF!ED118</f>
        <v/>
      </c>
      <c r="EK118" s="87">
        <f>($K118="Bell Curve")*(_xlfn.NORM.DIST(AND(EK$6&gt;=$F118,EK$6&lt;=$H118)*(EK$6-$F118+1),$J118/2,$M118,TRUE)-_xlfn.NORM.DIST(AND(EK$6&gt;=$F118,EK$6&lt;=$H118)*(EJ$6-$F118+1),$J118/2,$M118,TRUE))/(1-2*_xlfn.NORM.DIST(0,$J118/2,$M118,TRUE))*$D118+($K118="Steady Growth")*(AND(EK$6&gt;=$F118,EK$6&lt;=$H118)*((EK$6-$F118+1)/($J118*($J118+1)/2)*$D118))+($K118="custom")*CustCF!EE118</f>
        <v/>
      </c>
      <c r="EL118" s="87">
        <f>($K118="Bell Curve")*(_xlfn.NORM.DIST(AND(EL$6&gt;=$F118,EL$6&lt;=$H118)*(EL$6-$F118+1),$J118/2,$M118,TRUE)-_xlfn.NORM.DIST(AND(EL$6&gt;=$F118,EL$6&lt;=$H118)*(EK$6-$F118+1),$J118/2,$M118,TRUE))/(1-2*_xlfn.NORM.DIST(0,$J118/2,$M118,TRUE))*$D118+($K118="Steady Growth")*(AND(EL$6&gt;=$F118,EL$6&lt;=$H118)*((EL$6-$F118+1)/($J118*($J118+1)/2)*$D118))+($K118="custom")*CustCF!EF118</f>
        <v/>
      </c>
      <c r="EM118" s="87">
        <f>($K118="Bell Curve")*(_xlfn.NORM.DIST(AND(EM$6&gt;=$F118,EM$6&lt;=$H118)*(EM$6-$F118+1),$J118/2,$M118,TRUE)-_xlfn.NORM.DIST(AND(EM$6&gt;=$F118,EM$6&lt;=$H118)*(EL$6-$F118+1),$J118/2,$M118,TRUE))/(1-2*_xlfn.NORM.DIST(0,$J118/2,$M118,TRUE))*$D118+($K118="Steady Growth")*(AND(EM$6&gt;=$F118,EM$6&lt;=$H118)*((EM$6-$F118+1)/($J118*($J118+1)/2)*$D118))+($K118="custom")*CustCF!EG118</f>
        <v/>
      </c>
      <c r="EN118" s="87">
        <f>($K118="Bell Curve")*(_xlfn.NORM.DIST(AND(EN$6&gt;=$F118,EN$6&lt;=$H118)*(EN$6-$F118+1),$J118/2,$M118,TRUE)-_xlfn.NORM.DIST(AND(EN$6&gt;=$F118,EN$6&lt;=$H118)*(EM$6-$F118+1),$J118/2,$M118,TRUE))/(1-2*_xlfn.NORM.DIST(0,$J118/2,$M118,TRUE))*$D118+($K118="Steady Growth")*(AND(EN$6&gt;=$F118,EN$6&lt;=$H118)*((EN$6-$F118+1)/($J118*($J118+1)/2)*$D118))+($K118="custom")*CustCF!EH118</f>
        <v/>
      </c>
      <c r="EO118" s="87">
        <f>($K118="Bell Curve")*(_xlfn.NORM.DIST(AND(EO$6&gt;=$F118,EO$6&lt;=$H118)*(EO$6-$F118+1),$J118/2,$M118,TRUE)-_xlfn.NORM.DIST(AND(EO$6&gt;=$F118,EO$6&lt;=$H118)*(EN$6-$F118+1),$J118/2,$M118,TRUE))/(1-2*_xlfn.NORM.DIST(0,$J118/2,$M118,TRUE))*$D118+($K118="Steady Growth")*(AND(EO$6&gt;=$F118,EO$6&lt;=$H118)*((EO$6-$F118+1)/($J118*($J118+1)/2)*$D118))+($K118="custom")*CustCF!EI118</f>
        <v/>
      </c>
      <c r="EP118" s="87">
        <f>($K118="Bell Curve")*(_xlfn.NORM.DIST(AND(EP$6&gt;=$F118,EP$6&lt;=$H118)*(EP$6-$F118+1),$J118/2,$M118,TRUE)-_xlfn.NORM.DIST(AND(EP$6&gt;=$F118,EP$6&lt;=$H118)*(EO$6-$F118+1),$J118/2,$M118,TRUE))/(1-2*_xlfn.NORM.DIST(0,$J118/2,$M118,TRUE))*$D118+($K118="Steady Growth")*(AND(EP$6&gt;=$F118,EP$6&lt;=$H118)*((EP$6-$F118+1)/($J118*($J118+1)/2)*$D118))+($K118="custom")*CustCF!EJ118</f>
        <v/>
      </c>
      <c r="EQ118" s="87">
        <f>($K118="Bell Curve")*(_xlfn.NORM.DIST(AND(EQ$6&gt;=$F118,EQ$6&lt;=$H118)*(EQ$6-$F118+1),$J118/2,$M118,TRUE)-_xlfn.NORM.DIST(AND(EQ$6&gt;=$F118,EQ$6&lt;=$H118)*(EP$6-$F118+1),$J118/2,$M118,TRUE))/(1-2*_xlfn.NORM.DIST(0,$J118/2,$M118,TRUE))*$D118+($K118="Steady Growth")*(AND(EQ$6&gt;=$F118,EQ$6&lt;=$H118)*((EQ$6-$F118+1)/($J118*($J118+1)/2)*$D118))+($K118="custom")*CustCF!EK118</f>
        <v/>
      </c>
      <c r="ER118" s="87">
        <f>($K118="Bell Curve")*(_xlfn.NORM.DIST(AND(ER$6&gt;=$F118,ER$6&lt;=$H118)*(ER$6-$F118+1),$J118/2,$M118,TRUE)-_xlfn.NORM.DIST(AND(ER$6&gt;=$F118,ER$6&lt;=$H118)*(EQ$6-$F118+1),$J118/2,$M118,TRUE))/(1-2*_xlfn.NORM.DIST(0,$J118/2,$M118,TRUE))*$D118+($K118="Steady Growth")*(AND(ER$6&gt;=$F118,ER$6&lt;=$H118)*((ER$6-$F118+1)/($J118*($J118+1)/2)*$D118))+($K118="custom")*CustCF!EL118</f>
        <v/>
      </c>
      <c r="ES118" s="87">
        <f>($K118="Bell Curve")*(_xlfn.NORM.DIST(AND(ES$6&gt;=$F118,ES$6&lt;=$H118)*(ES$6-$F118+1),$J118/2,$M118,TRUE)-_xlfn.NORM.DIST(AND(ES$6&gt;=$F118,ES$6&lt;=$H118)*(ER$6-$F118+1),$J118/2,$M118,TRUE))/(1-2*_xlfn.NORM.DIST(0,$J118/2,$M118,TRUE))*$D118+($K118="Steady Growth")*(AND(ES$6&gt;=$F118,ES$6&lt;=$H118)*((ES$6-$F118+1)/($J118*($J118+1)/2)*$D118))+($K118="custom")*CustCF!EM118</f>
        <v/>
      </c>
      <c r="ET118" s="87">
        <f>($K118="Bell Curve")*(_xlfn.NORM.DIST(AND(ET$6&gt;=$F118,ET$6&lt;=$H118)*(ET$6-$F118+1),$J118/2,$M118,TRUE)-_xlfn.NORM.DIST(AND(ET$6&gt;=$F118,ET$6&lt;=$H118)*(ES$6-$F118+1),$J118/2,$M118,TRUE))/(1-2*_xlfn.NORM.DIST(0,$J118/2,$M118,TRUE))*$D118+($K118="Steady Growth")*(AND(ET$6&gt;=$F118,ET$6&lt;=$H118)*((ET$6-$F118+1)/($J118*($J118+1)/2)*$D118))+($K118="custom")*CustCF!EN118</f>
        <v/>
      </c>
      <c r="EU118" s="87">
        <f>($K118="Bell Curve")*(_xlfn.NORM.DIST(AND(EU$6&gt;=$F118,EU$6&lt;=$H118)*(EU$6-$F118+1),$J118/2,$M118,TRUE)-_xlfn.NORM.DIST(AND(EU$6&gt;=$F118,EU$6&lt;=$H118)*(ET$6-$F118+1),$J118/2,$M118,TRUE))/(1-2*_xlfn.NORM.DIST(0,$J118/2,$M118,TRUE))*$D118+($K118="Steady Growth")*(AND(EU$6&gt;=$F118,EU$6&lt;=$H118)*((EU$6-$F118+1)/($J118*($J118+1)/2)*$D118))+($K118="custom")*CustCF!EO118</f>
        <v/>
      </c>
      <c r="EV118" s="87">
        <f>($K118="Bell Curve")*(_xlfn.NORM.DIST(AND(EV$6&gt;=$F118,EV$6&lt;=$H118)*(EV$6-$F118+1),$J118/2,$M118,TRUE)-_xlfn.NORM.DIST(AND(EV$6&gt;=$F118,EV$6&lt;=$H118)*(EU$6-$F118+1),$J118/2,$M118,TRUE))/(1-2*_xlfn.NORM.DIST(0,$J118/2,$M118,TRUE))*$D118+($K118="Steady Growth")*(AND(EV$6&gt;=$F118,EV$6&lt;=$H118)*((EV$6-$F118+1)/($J118*($J118+1)/2)*$D118))+($K118="custom")*CustCF!EP118</f>
        <v/>
      </c>
      <c r="EW118" s="87">
        <f>($K118="Bell Curve")*(_xlfn.NORM.DIST(AND(EW$6&gt;=$F118,EW$6&lt;=$H118)*(EW$6-$F118+1),$J118/2,$M118,TRUE)-_xlfn.NORM.DIST(AND(EW$6&gt;=$F118,EW$6&lt;=$H118)*(EV$6-$F118+1),$J118/2,$M118,TRUE))/(1-2*_xlfn.NORM.DIST(0,$J118/2,$M118,TRUE))*$D118+($K118="Steady Growth")*(AND(EW$6&gt;=$F118,EW$6&lt;=$H118)*((EW$6-$F118+1)/($J118*($J118+1)/2)*$D118))+($K118="custom")*CustCF!EQ118</f>
        <v/>
      </c>
      <c r="EX118" s="87">
        <f>($K118="Bell Curve")*(_xlfn.NORM.DIST(AND(EX$6&gt;=$F118,EX$6&lt;=$H118)*(EX$6-$F118+1),$J118/2,$M118,TRUE)-_xlfn.NORM.DIST(AND(EX$6&gt;=$F118,EX$6&lt;=$H118)*(EW$6-$F118+1),$J118/2,$M118,TRUE))/(1-2*_xlfn.NORM.DIST(0,$J118/2,$M118,TRUE))*$D118+($K118="Steady Growth")*(AND(EX$6&gt;=$F118,EX$6&lt;=$H118)*((EX$6-$F118+1)/($J118*($J118+1)/2)*$D118))+($K118="custom")*CustCF!ER118</f>
        <v/>
      </c>
      <c r="EY118" s="87">
        <f>($K118="Bell Curve")*(_xlfn.NORM.DIST(AND(EY$6&gt;=$F118,EY$6&lt;=$H118)*(EY$6-$F118+1),$J118/2,$M118,TRUE)-_xlfn.NORM.DIST(AND(EY$6&gt;=$F118,EY$6&lt;=$H118)*(EX$6-$F118+1),$J118/2,$M118,TRUE))/(1-2*_xlfn.NORM.DIST(0,$J118/2,$M118,TRUE))*$D118+($K118="Steady Growth")*(AND(EY$6&gt;=$F118,EY$6&lt;=$H118)*((EY$6-$F118+1)/($J118*($J118+1)/2)*$D118))+($K118="custom")*CustCF!ES118</f>
        <v/>
      </c>
      <c r="EZ118" s="87">
        <f>($K118="Bell Curve")*(_xlfn.NORM.DIST(AND(EZ$6&gt;=$F118,EZ$6&lt;=$H118)*(EZ$6-$F118+1),$J118/2,$M118,TRUE)-_xlfn.NORM.DIST(AND(EZ$6&gt;=$F118,EZ$6&lt;=$H118)*(EY$6-$F118+1),$J118/2,$M118,TRUE))/(1-2*_xlfn.NORM.DIST(0,$J118/2,$M118,TRUE))*$D118+($K118="Steady Growth")*(AND(EZ$6&gt;=$F118,EZ$6&lt;=$H118)*((EZ$6-$F118+1)/($J118*($J118+1)/2)*$D118))+($K118="custom")*CustCF!ET118</f>
        <v/>
      </c>
      <c r="FA118" s="87">
        <f>($K118="Bell Curve")*(_xlfn.NORM.DIST(AND(FA$6&gt;=$F118,FA$6&lt;=$H118)*(FA$6-$F118+1),$J118/2,$M118,TRUE)-_xlfn.NORM.DIST(AND(FA$6&gt;=$F118,FA$6&lt;=$H118)*(EZ$6-$F118+1),$J118/2,$M118,TRUE))/(1-2*_xlfn.NORM.DIST(0,$J118/2,$M118,TRUE))*$D118+($K118="Steady Growth")*(AND(FA$6&gt;=$F118,FA$6&lt;=$H118)*((FA$6-$F118+1)/($J118*($J118+1)/2)*$D118))+($K118="custom")*CustCF!EU118</f>
        <v/>
      </c>
      <c r="FB118" s="87">
        <f>($K118="Bell Curve")*(_xlfn.NORM.DIST(AND(FB$6&gt;=$F118,FB$6&lt;=$H118)*(FB$6-$F118+1),$J118/2,$M118,TRUE)-_xlfn.NORM.DIST(AND(FB$6&gt;=$F118,FB$6&lt;=$H118)*(FA$6-$F118+1),$J118/2,$M118,TRUE))/(1-2*_xlfn.NORM.DIST(0,$J118/2,$M118,TRUE))*$D118+($K118="Steady Growth")*(AND(FB$6&gt;=$F118,FB$6&lt;=$H118)*((FB$6-$F118+1)/($J118*($J118+1)/2)*$D118))+($K118="custom")*CustCF!EV118</f>
        <v/>
      </c>
      <c r="FC118" s="87">
        <f>($K118="Bell Curve")*(_xlfn.NORM.DIST(AND(FC$6&gt;=$F118,FC$6&lt;=$H118)*(FC$6-$F118+1),$J118/2,$M118,TRUE)-_xlfn.NORM.DIST(AND(FC$6&gt;=$F118,FC$6&lt;=$H118)*(FB$6-$F118+1),$J118/2,$M118,TRUE))/(1-2*_xlfn.NORM.DIST(0,$J118/2,$M118,TRUE))*$D118+($K118="Steady Growth")*(AND(FC$6&gt;=$F118,FC$6&lt;=$H118)*((FC$6-$F118+1)/($J118*($J118+1)/2)*$D118))+($K118="custom")*CustCF!EW118</f>
        <v/>
      </c>
      <c r="FD118" s="87">
        <f>($K118="Bell Curve")*(_xlfn.NORM.DIST(AND(FD$6&gt;=$F118,FD$6&lt;=$H118)*(FD$6-$F118+1),$J118/2,$M118,TRUE)-_xlfn.NORM.DIST(AND(FD$6&gt;=$F118,FD$6&lt;=$H118)*(FC$6-$F118+1),$J118/2,$M118,TRUE))/(1-2*_xlfn.NORM.DIST(0,$J118/2,$M118,TRUE))*$D118+($K118="Steady Growth")*(AND(FD$6&gt;=$F118,FD$6&lt;=$H118)*((FD$6-$F118+1)/($J118*($J118+1)/2)*$D118))+($K118="custom")*CustCF!EX118</f>
        <v/>
      </c>
      <c r="FE118" s="87">
        <f>($K118="Bell Curve")*(_xlfn.NORM.DIST(AND(FE$6&gt;=$F118,FE$6&lt;=$H118)*(FE$6-$F118+1),$J118/2,$M118,TRUE)-_xlfn.NORM.DIST(AND(FE$6&gt;=$F118,FE$6&lt;=$H118)*(FD$6-$F118+1),$J118/2,$M118,TRUE))/(1-2*_xlfn.NORM.DIST(0,$J118/2,$M118,TRUE))*$D118+($K118="Steady Growth")*(AND(FE$6&gt;=$F118,FE$6&lt;=$H118)*((FE$6-$F118+1)/($J118*($J118+1)/2)*$D118))+($K118="custom")*CustCF!EY118</f>
        <v/>
      </c>
      <c r="FF118" s="87">
        <f>($K118="Bell Curve")*(_xlfn.NORM.DIST(AND(FF$6&gt;=$F118,FF$6&lt;=$H118)*(FF$6-$F118+1),$J118/2,$M118,TRUE)-_xlfn.NORM.DIST(AND(FF$6&gt;=$F118,FF$6&lt;=$H118)*(FE$6-$F118+1),$J118/2,$M118,TRUE))/(1-2*_xlfn.NORM.DIST(0,$J118/2,$M118,TRUE))*$D118+($K118="Steady Growth")*(AND(FF$6&gt;=$F118,FF$6&lt;=$H118)*((FF$6-$F118+1)/($J118*($J118+1)/2)*$D118))+($K118="custom")*CustCF!EZ118</f>
        <v/>
      </c>
      <c r="FG118" s="87">
        <f>($K118="Bell Curve")*(_xlfn.NORM.DIST(AND(FG$6&gt;=$F118,FG$6&lt;=$H118)*(FG$6-$F118+1),$J118/2,$M118,TRUE)-_xlfn.NORM.DIST(AND(FG$6&gt;=$F118,FG$6&lt;=$H118)*(FF$6-$F118+1),$J118/2,$M118,TRUE))/(1-2*_xlfn.NORM.DIST(0,$J118/2,$M118,TRUE))*$D118+($K118="Steady Growth")*(AND(FG$6&gt;=$F118,FG$6&lt;=$H118)*((FG$6-$F118+1)/($J118*($J118+1)/2)*$D118))+($K118="custom")*CustCF!FA118</f>
        <v/>
      </c>
      <c r="FH118" s="87">
        <f>($K118="Bell Curve")*(_xlfn.NORM.DIST(AND(FH$6&gt;=$F118,FH$6&lt;=$H118)*(FH$6-$F118+1),$J118/2,$M118,TRUE)-_xlfn.NORM.DIST(AND(FH$6&gt;=$F118,FH$6&lt;=$H118)*(FG$6-$F118+1),$J118/2,$M118,TRUE))/(1-2*_xlfn.NORM.DIST(0,$J118/2,$M118,TRUE))*$D118+($K118="Steady Growth")*(AND(FH$6&gt;=$F118,FH$6&lt;=$H118)*((FH$6-$F118+1)/($J118*($J118+1)/2)*$D118))+($K118="custom")*CustCF!FB118</f>
        <v/>
      </c>
      <c r="FI118" s="87">
        <f>($K118="Bell Curve")*(_xlfn.NORM.DIST(AND(FI$6&gt;=$F118,FI$6&lt;=$H118)*(FI$6-$F118+1),$J118/2,$M118,TRUE)-_xlfn.NORM.DIST(AND(FI$6&gt;=$F118,FI$6&lt;=$H118)*(FH$6-$F118+1),$J118/2,$M118,TRUE))/(1-2*_xlfn.NORM.DIST(0,$J118/2,$M118,TRUE))*$D118+($K118="Steady Growth")*(AND(FI$6&gt;=$F118,FI$6&lt;=$H118)*((FI$6-$F118+1)/($J118*($J118+1)/2)*$D118))+($K118="custom")*CustCF!FC118</f>
        <v/>
      </c>
      <c r="FJ118" s="87">
        <f>($K118="Bell Curve")*(_xlfn.NORM.DIST(AND(FJ$6&gt;=$F118,FJ$6&lt;=$H118)*(FJ$6-$F118+1),$J118/2,$M118,TRUE)-_xlfn.NORM.DIST(AND(FJ$6&gt;=$F118,FJ$6&lt;=$H118)*(FI$6-$F118+1),$J118/2,$M118,TRUE))/(1-2*_xlfn.NORM.DIST(0,$J118/2,$M118,TRUE))*$D118+($K118="Steady Growth")*(AND(FJ$6&gt;=$F118,FJ$6&lt;=$H118)*((FJ$6-$F118+1)/($J118*($J118+1)/2)*$D118))+($K118="custom")*CustCF!FD118</f>
        <v/>
      </c>
      <c r="FK118" s="87">
        <f>($K118="Bell Curve")*(_xlfn.NORM.DIST(AND(FK$6&gt;=$F118,FK$6&lt;=$H118)*(FK$6-$F118+1),$J118/2,$M118,TRUE)-_xlfn.NORM.DIST(AND(FK$6&gt;=$F118,FK$6&lt;=$H118)*(FJ$6-$F118+1),$J118/2,$M118,TRUE))/(1-2*_xlfn.NORM.DIST(0,$J118/2,$M118,TRUE))*$D118+($K118="Steady Growth")*(AND(FK$6&gt;=$F118,FK$6&lt;=$H118)*((FK$6-$F118+1)/($J118*($J118+1)/2)*$D118))+($K118="custom")*CustCF!FE118</f>
        <v/>
      </c>
      <c r="FL118" s="87">
        <f>($K118="Bell Curve")*(_xlfn.NORM.DIST(AND(FL$6&gt;=$F118,FL$6&lt;=$H118)*(FL$6-$F118+1),$J118/2,$M118,TRUE)-_xlfn.NORM.DIST(AND(FL$6&gt;=$F118,FL$6&lt;=$H118)*(FK$6-$F118+1),$J118/2,$M118,TRUE))/(1-2*_xlfn.NORM.DIST(0,$J118/2,$M118,TRUE))*$D118+($K118="Steady Growth")*(AND(FL$6&gt;=$F118,FL$6&lt;=$H118)*((FL$6-$F118+1)/($J118*($J118+1)/2)*$D118))+($K118="custom")*CustCF!FF118</f>
        <v/>
      </c>
      <c r="FM118" s="87">
        <f>($K118="Bell Curve")*(_xlfn.NORM.DIST(AND(FM$6&gt;=$F118,FM$6&lt;=$H118)*(FM$6-$F118+1),$J118/2,$M118,TRUE)-_xlfn.NORM.DIST(AND(FM$6&gt;=$F118,FM$6&lt;=$H118)*(FL$6-$F118+1),$J118/2,$M118,TRUE))/(1-2*_xlfn.NORM.DIST(0,$J118/2,$M118,TRUE))*$D118+($K118="Steady Growth")*(AND(FM$6&gt;=$F118,FM$6&lt;=$H118)*((FM$6-$F118+1)/($J118*($J118+1)/2)*$D118))+($K118="custom")*CustCF!FG118</f>
        <v/>
      </c>
      <c r="FN118" s="87">
        <f>($K118="Bell Curve")*(_xlfn.NORM.DIST(AND(FN$6&gt;=$F118,FN$6&lt;=$H118)*(FN$6-$F118+1),$J118/2,$M118,TRUE)-_xlfn.NORM.DIST(AND(FN$6&gt;=$F118,FN$6&lt;=$H118)*(FM$6-$F118+1),$J118/2,$M118,TRUE))/(1-2*_xlfn.NORM.DIST(0,$J118/2,$M118,TRUE))*$D118+($K118="Steady Growth")*(AND(FN$6&gt;=$F118,FN$6&lt;=$H118)*((FN$6-$F118+1)/($J118*($J118+1)/2)*$D118))+($K118="custom")*CustCF!FH118</f>
        <v/>
      </c>
      <c r="FO118" s="87">
        <f>($K118="Bell Curve")*(_xlfn.NORM.DIST(AND(FO$6&gt;=$F118,FO$6&lt;=$H118)*(FO$6-$F118+1),$J118/2,$M118,TRUE)-_xlfn.NORM.DIST(AND(FO$6&gt;=$F118,FO$6&lt;=$H118)*(FN$6-$F118+1),$J118/2,$M118,TRUE))/(1-2*_xlfn.NORM.DIST(0,$J118/2,$M118,TRUE))*$D118+($K118="Steady Growth")*(AND(FO$6&gt;=$F118,FO$6&lt;=$H118)*((FO$6-$F118+1)/($J118*($J118+1)/2)*$D118))+($K118="custom")*CustCF!FI118</f>
        <v/>
      </c>
      <c r="FP118" s="87">
        <f>($K118="Bell Curve")*(_xlfn.NORM.DIST(AND(FP$6&gt;=$F118,FP$6&lt;=$H118)*(FP$6-$F118+1),$J118/2,$M118,TRUE)-_xlfn.NORM.DIST(AND(FP$6&gt;=$F118,FP$6&lt;=$H118)*(FO$6-$F118+1),$J118/2,$M118,TRUE))/(1-2*_xlfn.NORM.DIST(0,$J118/2,$M118,TRUE))*$D118+($K118="Steady Growth")*(AND(FP$6&gt;=$F118,FP$6&lt;=$H118)*((FP$6-$F118+1)/($J118*($J118+1)/2)*$D118))+($K118="custom")*CustCF!FJ118</f>
        <v/>
      </c>
      <c r="FQ118" s="87">
        <f>($K118="Bell Curve")*(_xlfn.NORM.DIST(AND(FQ$6&gt;=$F118,FQ$6&lt;=$H118)*(FQ$6-$F118+1),$J118/2,$M118,TRUE)-_xlfn.NORM.DIST(AND(FQ$6&gt;=$F118,FQ$6&lt;=$H118)*(FP$6-$F118+1),$J118/2,$M118,TRUE))/(1-2*_xlfn.NORM.DIST(0,$J118/2,$M118,TRUE))*$D118+($K118="Steady Growth")*(AND(FQ$6&gt;=$F118,FQ$6&lt;=$H118)*((FQ$6-$F118+1)/($J118*($J118+1)/2)*$D118))+($K118="custom")*CustCF!FK118</f>
        <v/>
      </c>
      <c r="FR118" s="87">
        <f>($K118="Bell Curve")*(_xlfn.NORM.DIST(AND(FR$6&gt;=$F118,FR$6&lt;=$H118)*(FR$6-$F118+1),$J118/2,$M118,TRUE)-_xlfn.NORM.DIST(AND(FR$6&gt;=$F118,FR$6&lt;=$H118)*(FQ$6-$F118+1),$J118/2,$M118,TRUE))/(1-2*_xlfn.NORM.DIST(0,$J118/2,$M118,TRUE))*$D118+($K118="Steady Growth")*(AND(FR$6&gt;=$F118,FR$6&lt;=$H118)*((FR$6-$F118+1)/($J118*($J118+1)/2)*$D118))+($K118="custom")*CustCF!FL118</f>
        <v/>
      </c>
      <c r="FS118" s="87">
        <f>($K118="Bell Curve")*(_xlfn.NORM.DIST(AND(FS$6&gt;=$F118,FS$6&lt;=$H118)*(FS$6-$F118+1),$J118/2,$M118,TRUE)-_xlfn.NORM.DIST(AND(FS$6&gt;=$F118,FS$6&lt;=$H118)*(FR$6-$F118+1),$J118/2,$M118,TRUE))/(1-2*_xlfn.NORM.DIST(0,$J118/2,$M118,TRUE))*$D118+($K118="Steady Growth")*(AND(FS$6&gt;=$F118,FS$6&lt;=$H118)*((FS$6-$F118+1)/($J118*($J118+1)/2)*$D118))+($K118="custom")*CustCF!FM118</f>
        <v/>
      </c>
      <c r="FT118" s="87">
        <f>($K118="Bell Curve")*(_xlfn.NORM.DIST(AND(FT$6&gt;=$F118,FT$6&lt;=$H118)*(FT$6-$F118+1),$J118/2,$M118,TRUE)-_xlfn.NORM.DIST(AND(FT$6&gt;=$F118,FT$6&lt;=$H118)*(FS$6-$F118+1),$J118/2,$M118,TRUE))/(1-2*_xlfn.NORM.DIST(0,$J118/2,$M118,TRUE))*$D118+($K118="Steady Growth")*(AND(FT$6&gt;=$F118,FT$6&lt;=$H118)*((FT$6-$F118+1)/($J118*($J118+1)/2)*$D118))+($K118="custom")*CustCF!FN118</f>
        <v/>
      </c>
      <c r="FU118" s="87">
        <f>($K118="Bell Curve")*(_xlfn.NORM.DIST(AND(FU$6&gt;=$F118,FU$6&lt;=$H118)*(FU$6-$F118+1),$J118/2,$M118,TRUE)-_xlfn.NORM.DIST(AND(FU$6&gt;=$F118,FU$6&lt;=$H118)*(FT$6-$F118+1),$J118/2,$M118,TRUE))/(1-2*_xlfn.NORM.DIST(0,$J118/2,$M118,TRUE))*$D118+($K118="Steady Growth")*(AND(FU$6&gt;=$F118,FU$6&lt;=$H118)*((FU$6-$F118+1)/($J118*($J118+1)/2)*$D118))+($K118="custom")*CustCF!FO118</f>
        <v/>
      </c>
      <c r="FV118" s="87">
        <f>($K118="Bell Curve")*(_xlfn.NORM.DIST(AND(FV$6&gt;=$F118,FV$6&lt;=$H118)*(FV$6-$F118+1),$J118/2,$M118,TRUE)-_xlfn.NORM.DIST(AND(FV$6&gt;=$F118,FV$6&lt;=$H118)*(FU$6-$F118+1),$J118/2,$M118,TRUE))/(1-2*_xlfn.NORM.DIST(0,$J118/2,$M118,TRUE))*$D118+($K118="Steady Growth")*(AND(FV$6&gt;=$F118,FV$6&lt;=$H118)*((FV$6-$F118+1)/($J118*($J118+1)/2)*$D118))+($K118="custom")*CustCF!FP118</f>
        <v/>
      </c>
      <c r="FW118" s="87">
        <f>($K118="Bell Curve")*(_xlfn.NORM.DIST(AND(FW$6&gt;=$F118,FW$6&lt;=$H118)*(FW$6-$F118+1),$J118/2,$M118,TRUE)-_xlfn.NORM.DIST(AND(FW$6&gt;=$F118,FW$6&lt;=$H118)*(FV$6-$F118+1),$J118/2,$M118,TRUE))/(1-2*_xlfn.NORM.DIST(0,$J118/2,$M118,TRUE))*$D118+($K118="Steady Growth")*(AND(FW$6&gt;=$F118,FW$6&lt;=$H118)*((FW$6-$F118+1)/($J118*($J118+1)/2)*$D118))+($K118="custom")*CustCF!FQ118</f>
        <v/>
      </c>
      <c r="FX118" s="87">
        <f>($K118="Bell Curve")*(_xlfn.NORM.DIST(AND(FX$6&gt;=$F118,FX$6&lt;=$H118)*(FX$6-$F118+1),$J118/2,$M118,TRUE)-_xlfn.NORM.DIST(AND(FX$6&gt;=$F118,FX$6&lt;=$H118)*(FW$6-$F118+1),$J118/2,$M118,TRUE))/(1-2*_xlfn.NORM.DIST(0,$J118/2,$M118,TRUE))*$D118+($K118="Steady Growth")*(AND(FX$6&gt;=$F118,FX$6&lt;=$H118)*((FX$6-$F118+1)/($J118*($J118+1)/2)*$D118))+($K118="custom")*CustCF!FR118</f>
        <v/>
      </c>
      <c r="FY118" s="87">
        <f>($K118="Bell Curve")*(_xlfn.NORM.DIST(AND(FY$6&gt;=$F118,FY$6&lt;=$H118)*(FY$6-$F118+1),$J118/2,$M118,TRUE)-_xlfn.NORM.DIST(AND(FY$6&gt;=$F118,FY$6&lt;=$H118)*(FX$6-$F118+1),$J118/2,$M118,TRUE))/(1-2*_xlfn.NORM.DIST(0,$J118/2,$M118,TRUE))*$D118+($K118="Steady Growth")*(AND(FY$6&gt;=$F118,FY$6&lt;=$H118)*((FY$6-$F118+1)/($J118*($J118+1)/2)*$D118))+($K118="custom")*CustCF!FS118</f>
        <v/>
      </c>
      <c r="FZ118" s="87">
        <f>($K118="Bell Curve")*(_xlfn.NORM.DIST(AND(FZ$6&gt;=$F118,FZ$6&lt;=$H118)*(FZ$6-$F118+1),$J118/2,$M118,TRUE)-_xlfn.NORM.DIST(AND(FZ$6&gt;=$F118,FZ$6&lt;=$H118)*(FY$6-$F118+1),$J118/2,$M118,TRUE))/(1-2*_xlfn.NORM.DIST(0,$J118/2,$M118,TRUE))*$D118+($K118="Steady Growth")*(AND(FZ$6&gt;=$F118,FZ$6&lt;=$H118)*((FZ$6-$F118+1)/($J118*($J118+1)/2)*$D118))+($K118="custom")*CustCF!FT118</f>
        <v/>
      </c>
      <c r="GA118" s="87">
        <f>($K118="Bell Curve")*(_xlfn.NORM.DIST(AND(GA$6&gt;=$F118,GA$6&lt;=$H118)*(GA$6-$F118+1),$J118/2,$M118,TRUE)-_xlfn.NORM.DIST(AND(GA$6&gt;=$F118,GA$6&lt;=$H118)*(FZ$6-$F118+1),$J118/2,$M118,TRUE))/(1-2*_xlfn.NORM.DIST(0,$J118/2,$M118,TRUE))*$D118+($K118="Steady Growth")*(AND(GA$6&gt;=$F118,GA$6&lt;=$H118)*((GA$6-$F118+1)/($J118*($J118+1)/2)*$D118))+($K118="custom")*CustCF!FU118</f>
        <v/>
      </c>
      <c r="GB118" s="87">
        <f>($K118="Bell Curve")*(_xlfn.NORM.DIST(AND(GB$6&gt;=$F118,GB$6&lt;=$H118)*(GB$6-$F118+1),$J118/2,$M118,TRUE)-_xlfn.NORM.DIST(AND(GB$6&gt;=$F118,GB$6&lt;=$H118)*(GA$6-$F118+1),$J118/2,$M118,TRUE))/(1-2*_xlfn.NORM.DIST(0,$J118/2,$M118,TRUE))*$D118+($K118="Steady Growth")*(AND(GB$6&gt;=$F118,GB$6&lt;=$H118)*((GB$6-$F118+1)/($J118*($J118+1)/2)*$D118))+($K118="custom")*CustCF!FV118</f>
        <v/>
      </c>
      <c r="GC118" s="87">
        <f>($K118="Bell Curve")*(_xlfn.NORM.DIST(AND(GC$6&gt;=$F118,GC$6&lt;=$H118)*(GC$6-$F118+1),$J118/2,$M118,TRUE)-_xlfn.NORM.DIST(AND(GC$6&gt;=$F118,GC$6&lt;=$H118)*(GB$6-$F118+1),$J118/2,$M118,TRUE))/(1-2*_xlfn.NORM.DIST(0,$J118/2,$M118,TRUE))*$D118+($K118="Steady Growth")*(AND(GC$6&gt;=$F118,GC$6&lt;=$H118)*((GC$6-$F118+1)/($J118*($J118+1)/2)*$D118))+($K118="custom")*CustCF!FW118</f>
        <v/>
      </c>
      <c r="GD118" s="87">
        <f>($K118="Bell Curve")*(_xlfn.NORM.DIST(AND(GD$6&gt;=$F118,GD$6&lt;=$H118)*(GD$6-$F118+1),$J118/2,$M118,TRUE)-_xlfn.NORM.DIST(AND(GD$6&gt;=$F118,GD$6&lt;=$H118)*(GC$6-$F118+1),$J118/2,$M118,TRUE))/(1-2*_xlfn.NORM.DIST(0,$J118/2,$M118,TRUE))*$D118+($K118="Steady Growth")*(AND(GD$6&gt;=$F118,GD$6&lt;=$H118)*((GD$6-$F118+1)/($J118*($J118+1)/2)*$D118))+($K118="custom")*CustCF!FX118</f>
        <v/>
      </c>
      <c r="GE118" s="87">
        <f>($K118="Bell Curve")*(_xlfn.NORM.DIST(AND(GE$6&gt;=$F118,GE$6&lt;=$H118)*(GE$6-$F118+1),$J118/2,$M118,TRUE)-_xlfn.NORM.DIST(AND(GE$6&gt;=$F118,GE$6&lt;=$H118)*(GD$6-$F118+1),$J118/2,$M118,TRUE))/(1-2*_xlfn.NORM.DIST(0,$J118/2,$M118,TRUE))*$D118+($K118="Steady Growth")*(AND(GE$6&gt;=$F118,GE$6&lt;=$H118)*((GE$6-$F118+1)/($J118*($J118+1)/2)*$D118))+($K118="custom")*CustCF!FY118</f>
        <v/>
      </c>
      <c r="GF118" s="87">
        <f>($K118="Bell Curve")*(_xlfn.NORM.DIST(AND(GF$6&gt;=$F118,GF$6&lt;=$H118)*(GF$6-$F118+1),$J118/2,$M118,TRUE)-_xlfn.NORM.DIST(AND(GF$6&gt;=$F118,GF$6&lt;=$H118)*(GE$6-$F118+1),$J118/2,$M118,TRUE))/(1-2*_xlfn.NORM.DIST(0,$J118/2,$M118,TRUE))*$D118+($K118="Steady Growth")*(AND(GF$6&gt;=$F118,GF$6&lt;=$H118)*((GF$6-$F118+1)/($J118*($J118+1)/2)*$D118))+($K118="custom")*CustCF!FZ118</f>
        <v/>
      </c>
      <c r="GG118" s="87">
        <f>($K118="Bell Curve")*(_xlfn.NORM.DIST(AND(GG$6&gt;=$F118,GG$6&lt;=$H118)*(GG$6-$F118+1),$J118/2,$M118,TRUE)-_xlfn.NORM.DIST(AND(GG$6&gt;=$F118,GG$6&lt;=$H118)*(GF$6-$F118+1),$J118/2,$M118,TRUE))/(1-2*_xlfn.NORM.DIST(0,$J118/2,$M118,TRUE))*$D118+($K118="Steady Growth")*(AND(GG$6&gt;=$F118,GG$6&lt;=$H118)*((GG$6-$F118+1)/($J118*($J118+1)/2)*$D118))+($K118="custom")*CustCF!GA118</f>
        <v/>
      </c>
      <c r="GH118" s="87">
        <f>($K118="Bell Curve")*(_xlfn.NORM.DIST(AND(GH$6&gt;=$F118,GH$6&lt;=$H118)*(GH$6-$F118+1),$J118/2,$M118,TRUE)-_xlfn.NORM.DIST(AND(GH$6&gt;=$F118,GH$6&lt;=$H118)*(GG$6-$F118+1),$J118/2,$M118,TRUE))/(1-2*_xlfn.NORM.DIST(0,$J118/2,$M118,TRUE))*$D118+($K118="Steady Growth")*(AND(GH$6&gt;=$F118,GH$6&lt;=$H118)*((GH$6-$F118+1)/($J118*($J118+1)/2)*$D118))+($K118="custom")*CustCF!GB118</f>
        <v/>
      </c>
      <c r="GI118" s="87">
        <f>($K118="Bell Curve")*(_xlfn.NORM.DIST(AND(GI$6&gt;=$F118,GI$6&lt;=$H118)*(GI$6-$F118+1),$J118/2,$M118,TRUE)-_xlfn.NORM.DIST(AND(GI$6&gt;=$F118,GI$6&lt;=$H118)*(GH$6-$F118+1),$J118/2,$M118,TRUE))/(1-2*_xlfn.NORM.DIST(0,$J118/2,$M118,TRUE))*$D118+($K118="Steady Growth")*(AND(GI$6&gt;=$F118,GI$6&lt;=$H118)*((GI$6-$F118+1)/($J118*($J118+1)/2)*$D118))+($K118="custom")*CustCF!GC118</f>
        <v/>
      </c>
      <c r="GJ118" s="87">
        <f>($K118="Bell Curve")*(_xlfn.NORM.DIST(AND(GJ$6&gt;=$F118,GJ$6&lt;=$H118)*(GJ$6-$F118+1),$J118/2,$M118,TRUE)-_xlfn.NORM.DIST(AND(GJ$6&gt;=$F118,GJ$6&lt;=$H118)*(GI$6-$F118+1),$J118/2,$M118,TRUE))/(1-2*_xlfn.NORM.DIST(0,$J118/2,$M118,TRUE))*$D118+($K118="Steady Growth")*(AND(GJ$6&gt;=$F118,GJ$6&lt;=$H118)*((GJ$6-$F118+1)/($J118*($J118+1)/2)*$D118))+($K118="custom")*CustCF!GD118</f>
        <v/>
      </c>
      <c r="GK118" s="87">
        <f>($K118="Bell Curve")*(_xlfn.NORM.DIST(AND(GK$6&gt;=$F118,GK$6&lt;=$H118)*(GK$6-$F118+1),$J118/2,$M118,TRUE)-_xlfn.NORM.DIST(AND(GK$6&gt;=$F118,GK$6&lt;=$H118)*(GJ$6-$F118+1),$J118/2,$M118,TRUE))/(1-2*_xlfn.NORM.DIST(0,$J118/2,$M118,TRUE))*$D118+($K118="Steady Growth")*(AND(GK$6&gt;=$F118,GK$6&lt;=$H118)*((GK$6-$F118+1)/($J118*($J118+1)/2)*$D118))+($K118="custom")*CustCF!GE118</f>
        <v/>
      </c>
      <c r="GL118" s="87">
        <f>($K118="Bell Curve")*(_xlfn.NORM.DIST(AND(GL$6&gt;=$F118,GL$6&lt;=$H118)*(GL$6-$F118+1),$J118/2,$M118,TRUE)-_xlfn.NORM.DIST(AND(GL$6&gt;=$F118,GL$6&lt;=$H118)*(GK$6-$F118+1),$J118/2,$M118,TRUE))/(1-2*_xlfn.NORM.DIST(0,$J118/2,$M118,TRUE))*$D118+($K118="Steady Growth")*(AND(GL$6&gt;=$F118,GL$6&lt;=$H118)*((GL$6-$F118+1)/($J118*($J118+1)/2)*$D118))+($K118="custom")*CustCF!GF118</f>
        <v/>
      </c>
      <c r="GM118" s="87">
        <f>($K118="Bell Curve")*(_xlfn.NORM.DIST(AND(GM$6&gt;=$F118,GM$6&lt;=$H118)*(GM$6-$F118+1),$J118/2,$M118,TRUE)-_xlfn.NORM.DIST(AND(GM$6&gt;=$F118,GM$6&lt;=$H118)*(GL$6-$F118+1),$J118/2,$M118,TRUE))/(1-2*_xlfn.NORM.DIST(0,$J118/2,$M118,TRUE))*$D118+($K118="Steady Growth")*(AND(GM$6&gt;=$F118,GM$6&lt;=$H118)*((GM$6-$F118+1)/($J118*($J118+1)/2)*$D118))+($K118="custom")*CustCF!GG118</f>
        <v/>
      </c>
      <c r="GN118" s="257">
        <f>($K118="Bell Curve")*(_xlfn.NORM.DIST(AND(GN$6&gt;=$F118,GN$6&lt;=$H118)*(GN$6-$F118+1),$J118/2,$M118,TRUE)-_xlfn.NORM.DIST(AND(GN$6&gt;=$F118,GN$6&lt;=$H118)*(GM$6-$F118+1),$J118/2,$M118,TRUE))/(1-2*_xlfn.NORM.DIST(0,$J118/2,$M118,TRUE))*$D118+($K118="Steady Growth")*(AND(GN$6&gt;=$F118,GN$6&lt;=$H118)*((GN$6-$F118+1)/($J118*($J118+1)/2)*$D118))+($K118="custom")*CustCF!GH118</f>
        <v/>
      </c>
      <c r="GO118" s="1" t="n"/>
      <c r="GP118" s="63" t="n"/>
    </row>
    <row r="119" hidden="1" outlineLevel="1">
      <c r="A119" s="1" t="n"/>
      <c r="B119" s="1" t="n"/>
      <c r="C119" s="251">
        <f>Budget!AB30</f>
        <v/>
      </c>
      <c r="D119" s="14">
        <f>Budget!AC30</f>
        <v/>
      </c>
      <c r="E119" s="14">
        <f>IF(D119&lt;&gt;0,F119,"")</f>
        <v/>
      </c>
      <c r="F119" s="252" t="n">
        <v>0</v>
      </c>
      <c r="G119" s="921">
        <f>IF(L119="custom",CustCF!F119,INDEX($P$8:$GN$8,MATCH(F119,$P$6:$GN$6,0)))</f>
        <v/>
      </c>
      <c r="H119" s="252" t="n">
        <v>0</v>
      </c>
      <c r="I119" s="921">
        <f>IF(L119="custom",CustCF!G119,INDEX($P$8:$GN$8,MATCH(H119,$P$6:$GN$6,0)))</f>
        <v/>
      </c>
      <c r="J119" s="249">
        <f>H119-F119+1</f>
        <v/>
      </c>
      <c r="K119" s="254" t="inlineStr">
        <is>
          <t>Bell Curve</t>
        </is>
      </c>
      <c r="L119" s="255" t="inlineStr">
        <is>
          <t>Flat (9)</t>
        </is>
      </c>
      <c r="M119" s="256">
        <f>INDEX($D$261:$D$266,MATCH(L119,$C$261:$C$266,0))</f>
        <v/>
      </c>
      <c r="N119" s="13">
        <f>SUM(P119:GN119)</f>
        <v/>
      </c>
      <c r="O119" s="14" t="n"/>
      <c r="P119" s="87">
        <f>($K119="Bell Curve")*(_xlfn.NORM.DIST(AND(P$6&gt;=$F119,P$6&lt;=$H119)*(P$6-$F119+1),$J119/2,$M119,TRUE)-_xlfn.NORM.DIST(AND(P$6&gt;=$F119,P$6&lt;=$H119)*(O$6-$F119+1),$J119/2,$M119,TRUE))/(1-2*_xlfn.NORM.DIST(0,$J119/2,$M119,TRUE))*$D119+($K119="Steady Growth")*(AND(P$6&gt;=$F119,P$6&lt;=$H119)*((P$6-$F119+1)/($J119*($J119+1)/2)*$D119))+($K119="custom")*CustCF!J119</f>
        <v/>
      </c>
      <c r="Q119" s="87">
        <f>($K119="Bell Curve")*(_xlfn.NORM.DIST(AND(Q$6&gt;=$F119,Q$6&lt;=$H119)*(Q$6-$F119+1),$J119/2,$M119,TRUE)-_xlfn.NORM.DIST(AND(Q$6&gt;=$F119,Q$6&lt;=$H119)*(P$6-$F119+1),$J119/2,$M119,TRUE))/(1-2*_xlfn.NORM.DIST(0,$J119/2,$M119,TRUE))*$D119+($K119="Steady Growth")*(AND(Q$6&gt;=$F119,Q$6&lt;=$H119)*((Q$6-$F119+1)/($J119*($J119+1)/2)*$D119))+($K119="custom")*CustCF!K119</f>
        <v/>
      </c>
      <c r="R119" s="87">
        <f>($K119="Bell Curve")*(_xlfn.NORM.DIST(AND(R$6&gt;=$F119,R$6&lt;=$H119)*(R$6-$F119+1),$J119/2,$M119,TRUE)-_xlfn.NORM.DIST(AND(R$6&gt;=$F119,R$6&lt;=$H119)*(Q$6-$F119+1),$J119/2,$M119,TRUE))/(1-2*_xlfn.NORM.DIST(0,$J119/2,$M119,TRUE))*$D119+($K119="Steady Growth")*(AND(R$6&gt;=$F119,R$6&lt;=$H119)*((R$6-$F119+1)/($J119*($J119+1)/2)*$D119))+($K119="custom")*CustCF!L119</f>
        <v/>
      </c>
      <c r="S119" s="87">
        <f>($K119="Bell Curve")*(_xlfn.NORM.DIST(AND(S$6&gt;=$F119,S$6&lt;=$H119)*(S$6-$F119+1),$J119/2,$M119,TRUE)-_xlfn.NORM.DIST(AND(S$6&gt;=$F119,S$6&lt;=$H119)*(R$6-$F119+1),$J119/2,$M119,TRUE))/(1-2*_xlfn.NORM.DIST(0,$J119/2,$M119,TRUE))*$D119+($K119="Steady Growth")*(AND(S$6&gt;=$F119,S$6&lt;=$H119)*((S$6-$F119+1)/($J119*($J119+1)/2)*$D119))+($K119="custom")*CustCF!M119</f>
        <v/>
      </c>
      <c r="T119" s="87">
        <f>($K119="Bell Curve")*(_xlfn.NORM.DIST(AND(T$6&gt;=$F119,T$6&lt;=$H119)*(T$6-$F119+1),$J119/2,$M119,TRUE)-_xlfn.NORM.DIST(AND(T$6&gt;=$F119,T$6&lt;=$H119)*(S$6-$F119+1),$J119/2,$M119,TRUE))/(1-2*_xlfn.NORM.DIST(0,$J119/2,$M119,TRUE))*$D119+($K119="Steady Growth")*(AND(T$6&gt;=$F119,T$6&lt;=$H119)*((T$6-$F119+1)/($J119*($J119+1)/2)*$D119))+($K119="custom")*CustCF!N119</f>
        <v/>
      </c>
      <c r="U119" s="87">
        <f>($K119="Bell Curve")*(_xlfn.NORM.DIST(AND(U$6&gt;=$F119,U$6&lt;=$H119)*(U$6-$F119+1),$J119/2,$M119,TRUE)-_xlfn.NORM.DIST(AND(U$6&gt;=$F119,U$6&lt;=$H119)*(T$6-$F119+1),$J119/2,$M119,TRUE))/(1-2*_xlfn.NORM.DIST(0,$J119/2,$M119,TRUE))*$D119+($K119="Steady Growth")*(AND(U$6&gt;=$F119,U$6&lt;=$H119)*((U$6-$F119+1)/($J119*($J119+1)/2)*$D119))+($K119="custom")*CustCF!O119</f>
        <v/>
      </c>
      <c r="V119" s="87">
        <f>($K119="Bell Curve")*(_xlfn.NORM.DIST(AND(V$6&gt;=$F119,V$6&lt;=$H119)*(V$6-$F119+1),$J119/2,$M119,TRUE)-_xlfn.NORM.DIST(AND(V$6&gt;=$F119,V$6&lt;=$H119)*(U$6-$F119+1),$J119/2,$M119,TRUE))/(1-2*_xlfn.NORM.DIST(0,$J119/2,$M119,TRUE))*$D119+($K119="Steady Growth")*(AND(V$6&gt;=$F119,V$6&lt;=$H119)*((V$6-$F119+1)/($J119*($J119+1)/2)*$D119))+($K119="custom")*CustCF!P119</f>
        <v/>
      </c>
      <c r="W119" s="87">
        <f>($K119="Bell Curve")*(_xlfn.NORM.DIST(AND(W$6&gt;=$F119,W$6&lt;=$H119)*(W$6-$F119+1),$J119/2,$M119,TRUE)-_xlfn.NORM.DIST(AND(W$6&gt;=$F119,W$6&lt;=$H119)*(V$6-$F119+1),$J119/2,$M119,TRUE))/(1-2*_xlfn.NORM.DIST(0,$J119/2,$M119,TRUE))*$D119+($K119="Steady Growth")*(AND(W$6&gt;=$F119,W$6&lt;=$H119)*((W$6-$F119+1)/($J119*($J119+1)/2)*$D119))+($K119="custom")*CustCF!Q119</f>
        <v/>
      </c>
      <c r="X119" s="87">
        <f>($K119="Bell Curve")*(_xlfn.NORM.DIST(AND(X$6&gt;=$F119,X$6&lt;=$H119)*(X$6-$F119+1),$J119/2,$M119,TRUE)-_xlfn.NORM.DIST(AND(X$6&gt;=$F119,X$6&lt;=$H119)*(W$6-$F119+1),$J119/2,$M119,TRUE))/(1-2*_xlfn.NORM.DIST(0,$J119/2,$M119,TRUE))*$D119+($K119="Steady Growth")*(AND(X$6&gt;=$F119,X$6&lt;=$H119)*((X$6-$F119+1)/($J119*($J119+1)/2)*$D119))+($K119="custom")*CustCF!R119</f>
        <v/>
      </c>
      <c r="Y119" s="87">
        <f>($K119="Bell Curve")*(_xlfn.NORM.DIST(AND(Y$6&gt;=$F119,Y$6&lt;=$H119)*(Y$6-$F119+1),$J119/2,$M119,TRUE)-_xlfn.NORM.DIST(AND(Y$6&gt;=$F119,Y$6&lt;=$H119)*(X$6-$F119+1),$J119/2,$M119,TRUE))/(1-2*_xlfn.NORM.DIST(0,$J119/2,$M119,TRUE))*$D119+($K119="Steady Growth")*(AND(Y$6&gt;=$F119,Y$6&lt;=$H119)*((Y$6-$F119+1)/($J119*($J119+1)/2)*$D119))+($K119="custom")*CustCF!S119</f>
        <v/>
      </c>
      <c r="Z119" s="87">
        <f>($K119="Bell Curve")*(_xlfn.NORM.DIST(AND(Z$6&gt;=$F119,Z$6&lt;=$H119)*(Z$6-$F119+1),$J119/2,$M119,TRUE)-_xlfn.NORM.DIST(AND(Z$6&gt;=$F119,Z$6&lt;=$H119)*(Y$6-$F119+1),$J119/2,$M119,TRUE))/(1-2*_xlfn.NORM.DIST(0,$J119/2,$M119,TRUE))*$D119+($K119="Steady Growth")*(AND(Z$6&gt;=$F119,Z$6&lt;=$H119)*((Z$6-$F119+1)/($J119*($J119+1)/2)*$D119))+($K119="custom")*CustCF!T119</f>
        <v/>
      </c>
      <c r="AA119" s="87">
        <f>($K119="Bell Curve")*(_xlfn.NORM.DIST(AND(AA$6&gt;=$F119,AA$6&lt;=$H119)*(AA$6-$F119+1),$J119/2,$M119,TRUE)-_xlfn.NORM.DIST(AND(AA$6&gt;=$F119,AA$6&lt;=$H119)*(Z$6-$F119+1),$J119/2,$M119,TRUE))/(1-2*_xlfn.NORM.DIST(0,$J119/2,$M119,TRUE))*$D119+($K119="Steady Growth")*(AND(AA$6&gt;=$F119,AA$6&lt;=$H119)*((AA$6-$F119+1)/($J119*($J119+1)/2)*$D119))+($K119="custom")*CustCF!U119</f>
        <v/>
      </c>
      <c r="AB119" s="87">
        <f>($K119="Bell Curve")*(_xlfn.NORM.DIST(AND(AB$6&gt;=$F119,AB$6&lt;=$H119)*(AB$6-$F119+1),$J119/2,$M119,TRUE)-_xlfn.NORM.DIST(AND(AB$6&gt;=$F119,AB$6&lt;=$H119)*(AA$6-$F119+1),$J119/2,$M119,TRUE))/(1-2*_xlfn.NORM.DIST(0,$J119/2,$M119,TRUE))*$D119+($K119="Steady Growth")*(AND(AB$6&gt;=$F119,AB$6&lt;=$H119)*((AB$6-$F119+1)/($J119*($J119+1)/2)*$D119))+($K119="custom")*CustCF!V119</f>
        <v/>
      </c>
      <c r="AC119" s="87">
        <f>($K119="Bell Curve")*(_xlfn.NORM.DIST(AND(AC$6&gt;=$F119,AC$6&lt;=$H119)*(AC$6-$F119+1),$J119/2,$M119,TRUE)-_xlfn.NORM.DIST(AND(AC$6&gt;=$F119,AC$6&lt;=$H119)*(AB$6-$F119+1),$J119/2,$M119,TRUE))/(1-2*_xlfn.NORM.DIST(0,$J119/2,$M119,TRUE))*$D119+($K119="Steady Growth")*(AND(AC$6&gt;=$F119,AC$6&lt;=$H119)*((AC$6-$F119+1)/($J119*($J119+1)/2)*$D119))+($K119="custom")*CustCF!W119</f>
        <v/>
      </c>
      <c r="AD119" s="87">
        <f>($K119="Bell Curve")*(_xlfn.NORM.DIST(AND(AD$6&gt;=$F119,AD$6&lt;=$H119)*(AD$6-$F119+1),$J119/2,$M119,TRUE)-_xlfn.NORM.DIST(AND(AD$6&gt;=$F119,AD$6&lt;=$H119)*(AC$6-$F119+1),$J119/2,$M119,TRUE))/(1-2*_xlfn.NORM.DIST(0,$J119/2,$M119,TRUE))*$D119+($K119="Steady Growth")*(AND(AD$6&gt;=$F119,AD$6&lt;=$H119)*((AD$6-$F119+1)/($J119*($J119+1)/2)*$D119))+($K119="custom")*CustCF!X119</f>
        <v/>
      </c>
      <c r="AE119" s="87">
        <f>($K119="Bell Curve")*(_xlfn.NORM.DIST(AND(AE$6&gt;=$F119,AE$6&lt;=$H119)*(AE$6-$F119+1),$J119/2,$M119,TRUE)-_xlfn.NORM.DIST(AND(AE$6&gt;=$F119,AE$6&lt;=$H119)*(AD$6-$F119+1),$J119/2,$M119,TRUE))/(1-2*_xlfn.NORM.DIST(0,$J119/2,$M119,TRUE))*$D119+($K119="Steady Growth")*(AND(AE$6&gt;=$F119,AE$6&lt;=$H119)*((AE$6-$F119+1)/($J119*($J119+1)/2)*$D119))+($K119="custom")*CustCF!Y119</f>
        <v/>
      </c>
      <c r="AF119" s="87">
        <f>($K119="Bell Curve")*(_xlfn.NORM.DIST(AND(AF$6&gt;=$F119,AF$6&lt;=$H119)*(AF$6-$F119+1),$J119/2,$M119,TRUE)-_xlfn.NORM.DIST(AND(AF$6&gt;=$F119,AF$6&lt;=$H119)*(AE$6-$F119+1),$J119/2,$M119,TRUE))/(1-2*_xlfn.NORM.DIST(0,$J119/2,$M119,TRUE))*$D119+($K119="Steady Growth")*(AND(AF$6&gt;=$F119,AF$6&lt;=$H119)*((AF$6-$F119+1)/($J119*($J119+1)/2)*$D119))+($K119="custom")*CustCF!Z119</f>
        <v/>
      </c>
      <c r="AG119" s="87">
        <f>($K119="Bell Curve")*(_xlfn.NORM.DIST(AND(AG$6&gt;=$F119,AG$6&lt;=$H119)*(AG$6-$F119+1),$J119/2,$M119,TRUE)-_xlfn.NORM.DIST(AND(AG$6&gt;=$F119,AG$6&lt;=$H119)*(AF$6-$F119+1),$J119/2,$M119,TRUE))/(1-2*_xlfn.NORM.DIST(0,$J119/2,$M119,TRUE))*$D119+($K119="Steady Growth")*(AND(AG$6&gt;=$F119,AG$6&lt;=$H119)*((AG$6-$F119+1)/($J119*($J119+1)/2)*$D119))+($K119="custom")*CustCF!AA119</f>
        <v/>
      </c>
      <c r="AH119" s="87">
        <f>($K119="Bell Curve")*(_xlfn.NORM.DIST(AND(AH$6&gt;=$F119,AH$6&lt;=$H119)*(AH$6-$F119+1),$J119/2,$M119,TRUE)-_xlfn.NORM.DIST(AND(AH$6&gt;=$F119,AH$6&lt;=$H119)*(AG$6-$F119+1),$J119/2,$M119,TRUE))/(1-2*_xlfn.NORM.DIST(0,$J119/2,$M119,TRUE))*$D119+($K119="Steady Growth")*(AND(AH$6&gt;=$F119,AH$6&lt;=$H119)*((AH$6-$F119+1)/($J119*($J119+1)/2)*$D119))+($K119="custom")*CustCF!AB119</f>
        <v/>
      </c>
      <c r="AI119" s="87">
        <f>($K119="Bell Curve")*(_xlfn.NORM.DIST(AND(AI$6&gt;=$F119,AI$6&lt;=$H119)*(AI$6-$F119+1),$J119/2,$M119,TRUE)-_xlfn.NORM.DIST(AND(AI$6&gt;=$F119,AI$6&lt;=$H119)*(AH$6-$F119+1),$J119/2,$M119,TRUE))/(1-2*_xlfn.NORM.DIST(0,$J119/2,$M119,TRUE))*$D119+($K119="Steady Growth")*(AND(AI$6&gt;=$F119,AI$6&lt;=$H119)*((AI$6-$F119+1)/($J119*($J119+1)/2)*$D119))+($K119="custom")*CustCF!AC119</f>
        <v/>
      </c>
      <c r="AJ119" s="87">
        <f>($K119="Bell Curve")*(_xlfn.NORM.DIST(AND(AJ$6&gt;=$F119,AJ$6&lt;=$H119)*(AJ$6-$F119+1),$J119/2,$M119,TRUE)-_xlfn.NORM.DIST(AND(AJ$6&gt;=$F119,AJ$6&lt;=$H119)*(AI$6-$F119+1),$J119/2,$M119,TRUE))/(1-2*_xlfn.NORM.DIST(0,$J119/2,$M119,TRUE))*$D119+($K119="Steady Growth")*(AND(AJ$6&gt;=$F119,AJ$6&lt;=$H119)*((AJ$6-$F119+1)/($J119*($J119+1)/2)*$D119))+($K119="custom")*CustCF!AD119</f>
        <v/>
      </c>
      <c r="AK119" s="87">
        <f>($K119="Bell Curve")*(_xlfn.NORM.DIST(AND(AK$6&gt;=$F119,AK$6&lt;=$H119)*(AK$6-$F119+1),$J119/2,$M119,TRUE)-_xlfn.NORM.DIST(AND(AK$6&gt;=$F119,AK$6&lt;=$H119)*(AJ$6-$F119+1),$J119/2,$M119,TRUE))/(1-2*_xlfn.NORM.DIST(0,$J119/2,$M119,TRUE))*$D119+($K119="Steady Growth")*(AND(AK$6&gt;=$F119,AK$6&lt;=$H119)*((AK$6-$F119+1)/($J119*($J119+1)/2)*$D119))+($K119="custom")*CustCF!AE119</f>
        <v/>
      </c>
      <c r="AL119" s="87">
        <f>($K119="Bell Curve")*(_xlfn.NORM.DIST(AND(AL$6&gt;=$F119,AL$6&lt;=$H119)*(AL$6-$F119+1),$J119/2,$M119,TRUE)-_xlfn.NORM.DIST(AND(AL$6&gt;=$F119,AL$6&lt;=$H119)*(AK$6-$F119+1),$J119/2,$M119,TRUE))/(1-2*_xlfn.NORM.DIST(0,$J119/2,$M119,TRUE))*$D119+($K119="Steady Growth")*(AND(AL$6&gt;=$F119,AL$6&lt;=$H119)*((AL$6-$F119+1)/($J119*($J119+1)/2)*$D119))+($K119="custom")*CustCF!AF119</f>
        <v/>
      </c>
      <c r="AM119" s="87">
        <f>($K119="Bell Curve")*(_xlfn.NORM.DIST(AND(AM$6&gt;=$F119,AM$6&lt;=$H119)*(AM$6-$F119+1),$J119/2,$M119,TRUE)-_xlfn.NORM.DIST(AND(AM$6&gt;=$F119,AM$6&lt;=$H119)*(AL$6-$F119+1),$J119/2,$M119,TRUE))/(1-2*_xlfn.NORM.DIST(0,$J119/2,$M119,TRUE))*$D119+($K119="Steady Growth")*(AND(AM$6&gt;=$F119,AM$6&lt;=$H119)*((AM$6-$F119+1)/($J119*($J119+1)/2)*$D119))+($K119="custom")*CustCF!AG119</f>
        <v/>
      </c>
      <c r="AN119" s="87">
        <f>($K119="Bell Curve")*(_xlfn.NORM.DIST(AND(AN$6&gt;=$F119,AN$6&lt;=$H119)*(AN$6-$F119+1),$J119/2,$M119,TRUE)-_xlfn.NORM.DIST(AND(AN$6&gt;=$F119,AN$6&lt;=$H119)*(AM$6-$F119+1),$J119/2,$M119,TRUE))/(1-2*_xlfn.NORM.DIST(0,$J119/2,$M119,TRUE))*$D119+($K119="Steady Growth")*(AND(AN$6&gt;=$F119,AN$6&lt;=$H119)*((AN$6-$F119+1)/($J119*($J119+1)/2)*$D119))+($K119="custom")*CustCF!AH119</f>
        <v/>
      </c>
      <c r="AO119" s="87">
        <f>($K119="Bell Curve")*(_xlfn.NORM.DIST(AND(AO$6&gt;=$F119,AO$6&lt;=$H119)*(AO$6-$F119+1),$J119/2,$M119,TRUE)-_xlfn.NORM.DIST(AND(AO$6&gt;=$F119,AO$6&lt;=$H119)*(AN$6-$F119+1),$J119/2,$M119,TRUE))/(1-2*_xlfn.NORM.DIST(0,$J119/2,$M119,TRUE))*$D119+($K119="Steady Growth")*(AND(AO$6&gt;=$F119,AO$6&lt;=$H119)*((AO$6-$F119+1)/($J119*($J119+1)/2)*$D119))+($K119="custom")*CustCF!AI119</f>
        <v/>
      </c>
      <c r="AP119" s="87">
        <f>($K119="Bell Curve")*(_xlfn.NORM.DIST(AND(AP$6&gt;=$F119,AP$6&lt;=$H119)*(AP$6-$F119+1),$J119/2,$M119,TRUE)-_xlfn.NORM.DIST(AND(AP$6&gt;=$F119,AP$6&lt;=$H119)*(AO$6-$F119+1),$J119/2,$M119,TRUE))/(1-2*_xlfn.NORM.DIST(0,$J119/2,$M119,TRUE))*$D119+($K119="Steady Growth")*(AND(AP$6&gt;=$F119,AP$6&lt;=$H119)*((AP$6-$F119+1)/($J119*($J119+1)/2)*$D119))+($K119="custom")*CustCF!AJ119</f>
        <v/>
      </c>
      <c r="AQ119" s="87">
        <f>($K119="Bell Curve")*(_xlfn.NORM.DIST(AND(AQ$6&gt;=$F119,AQ$6&lt;=$H119)*(AQ$6-$F119+1),$J119/2,$M119,TRUE)-_xlfn.NORM.DIST(AND(AQ$6&gt;=$F119,AQ$6&lt;=$H119)*(AP$6-$F119+1),$J119/2,$M119,TRUE))/(1-2*_xlfn.NORM.DIST(0,$J119/2,$M119,TRUE))*$D119+($K119="Steady Growth")*(AND(AQ$6&gt;=$F119,AQ$6&lt;=$H119)*((AQ$6-$F119+1)/($J119*($J119+1)/2)*$D119))+($K119="custom")*CustCF!AK119</f>
        <v/>
      </c>
      <c r="AR119" s="87">
        <f>($K119="Bell Curve")*(_xlfn.NORM.DIST(AND(AR$6&gt;=$F119,AR$6&lt;=$H119)*(AR$6-$F119+1),$J119/2,$M119,TRUE)-_xlfn.NORM.DIST(AND(AR$6&gt;=$F119,AR$6&lt;=$H119)*(AQ$6-$F119+1),$J119/2,$M119,TRUE))/(1-2*_xlfn.NORM.DIST(0,$J119/2,$M119,TRUE))*$D119+($K119="Steady Growth")*(AND(AR$6&gt;=$F119,AR$6&lt;=$H119)*((AR$6-$F119+1)/($J119*($J119+1)/2)*$D119))+($K119="custom")*CustCF!AL119</f>
        <v/>
      </c>
      <c r="AS119" s="87">
        <f>($K119="Bell Curve")*(_xlfn.NORM.DIST(AND(AS$6&gt;=$F119,AS$6&lt;=$H119)*(AS$6-$F119+1),$J119/2,$M119,TRUE)-_xlfn.NORM.DIST(AND(AS$6&gt;=$F119,AS$6&lt;=$H119)*(AR$6-$F119+1),$J119/2,$M119,TRUE))/(1-2*_xlfn.NORM.DIST(0,$J119/2,$M119,TRUE))*$D119+($K119="Steady Growth")*(AND(AS$6&gt;=$F119,AS$6&lt;=$H119)*((AS$6-$F119+1)/($J119*($J119+1)/2)*$D119))+($K119="custom")*CustCF!AM119</f>
        <v/>
      </c>
      <c r="AT119" s="87">
        <f>($K119="Bell Curve")*(_xlfn.NORM.DIST(AND(AT$6&gt;=$F119,AT$6&lt;=$H119)*(AT$6-$F119+1),$J119/2,$M119,TRUE)-_xlfn.NORM.DIST(AND(AT$6&gt;=$F119,AT$6&lt;=$H119)*(AS$6-$F119+1),$J119/2,$M119,TRUE))/(1-2*_xlfn.NORM.DIST(0,$J119/2,$M119,TRUE))*$D119+($K119="Steady Growth")*(AND(AT$6&gt;=$F119,AT$6&lt;=$H119)*((AT$6-$F119+1)/($J119*($J119+1)/2)*$D119))+($K119="custom")*CustCF!AN119</f>
        <v/>
      </c>
      <c r="AU119" s="87">
        <f>($K119="Bell Curve")*(_xlfn.NORM.DIST(AND(AU$6&gt;=$F119,AU$6&lt;=$H119)*(AU$6-$F119+1),$J119/2,$M119,TRUE)-_xlfn.NORM.DIST(AND(AU$6&gt;=$F119,AU$6&lt;=$H119)*(AT$6-$F119+1),$J119/2,$M119,TRUE))/(1-2*_xlfn.NORM.DIST(0,$J119/2,$M119,TRUE))*$D119+($K119="Steady Growth")*(AND(AU$6&gt;=$F119,AU$6&lt;=$H119)*((AU$6-$F119+1)/($J119*($J119+1)/2)*$D119))+($K119="custom")*CustCF!AO119</f>
        <v/>
      </c>
      <c r="AV119" s="87">
        <f>($K119="Bell Curve")*(_xlfn.NORM.DIST(AND(AV$6&gt;=$F119,AV$6&lt;=$H119)*(AV$6-$F119+1),$J119/2,$M119,TRUE)-_xlfn.NORM.DIST(AND(AV$6&gt;=$F119,AV$6&lt;=$H119)*(AU$6-$F119+1),$J119/2,$M119,TRUE))/(1-2*_xlfn.NORM.DIST(0,$J119/2,$M119,TRUE))*$D119+($K119="Steady Growth")*(AND(AV$6&gt;=$F119,AV$6&lt;=$H119)*((AV$6-$F119+1)/($J119*($J119+1)/2)*$D119))+($K119="custom")*CustCF!AP119</f>
        <v/>
      </c>
      <c r="AW119" s="87">
        <f>($K119="Bell Curve")*(_xlfn.NORM.DIST(AND(AW$6&gt;=$F119,AW$6&lt;=$H119)*(AW$6-$F119+1),$J119/2,$M119,TRUE)-_xlfn.NORM.DIST(AND(AW$6&gt;=$F119,AW$6&lt;=$H119)*(AV$6-$F119+1),$J119/2,$M119,TRUE))/(1-2*_xlfn.NORM.DIST(0,$J119/2,$M119,TRUE))*$D119+($K119="Steady Growth")*(AND(AW$6&gt;=$F119,AW$6&lt;=$H119)*((AW$6-$F119+1)/($J119*($J119+1)/2)*$D119))+($K119="custom")*CustCF!AQ119</f>
        <v/>
      </c>
      <c r="AX119" s="87">
        <f>($K119="Bell Curve")*(_xlfn.NORM.DIST(AND(AX$6&gt;=$F119,AX$6&lt;=$H119)*(AX$6-$F119+1),$J119/2,$M119,TRUE)-_xlfn.NORM.DIST(AND(AX$6&gt;=$F119,AX$6&lt;=$H119)*(AW$6-$F119+1),$J119/2,$M119,TRUE))/(1-2*_xlfn.NORM.DIST(0,$J119/2,$M119,TRUE))*$D119+($K119="Steady Growth")*(AND(AX$6&gt;=$F119,AX$6&lt;=$H119)*((AX$6-$F119+1)/($J119*($J119+1)/2)*$D119))+($K119="custom")*CustCF!AR119</f>
        <v/>
      </c>
      <c r="AY119" s="87">
        <f>($K119="Bell Curve")*(_xlfn.NORM.DIST(AND(AY$6&gt;=$F119,AY$6&lt;=$H119)*(AY$6-$F119+1),$J119/2,$M119,TRUE)-_xlfn.NORM.DIST(AND(AY$6&gt;=$F119,AY$6&lt;=$H119)*(AX$6-$F119+1),$J119/2,$M119,TRUE))/(1-2*_xlfn.NORM.DIST(0,$J119/2,$M119,TRUE))*$D119+($K119="Steady Growth")*(AND(AY$6&gt;=$F119,AY$6&lt;=$H119)*((AY$6-$F119+1)/($J119*($J119+1)/2)*$D119))+($K119="custom")*CustCF!AS119</f>
        <v/>
      </c>
      <c r="AZ119" s="87">
        <f>($K119="Bell Curve")*(_xlfn.NORM.DIST(AND(AZ$6&gt;=$F119,AZ$6&lt;=$H119)*(AZ$6-$F119+1),$J119/2,$M119,TRUE)-_xlfn.NORM.DIST(AND(AZ$6&gt;=$F119,AZ$6&lt;=$H119)*(AY$6-$F119+1),$J119/2,$M119,TRUE))/(1-2*_xlfn.NORM.DIST(0,$J119/2,$M119,TRUE))*$D119+($K119="Steady Growth")*(AND(AZ$6&gt;=$F119,AZ$6&lt;=$H119)*((AZ$6-$F119+1)/($J119*($J119+1)/2)*$D119))+($K119="custom")*CustCF!AT119</f>
        <v/>
      </c>
      <c r="BA119" s="87">
        <f>($K119="Bell Curve")*(_xlfn.NORM.DIST(AND(BA$6&gt;=$F119,BA$6&lt;=$H119)*(BA$6-$F119+1),$J119/2,$M119,TRUE)-_xlfn.NORM.DIST(AND(BA$6&gt;=$F119,BA$6&lt;=$H119)*(AZ$6-$F119+1),$J119/2,$M119,TRUE))/(1-2*_xlfn.NORM.DIST(0,$J119/2,$M119,TRUE))*$D119+($K119="Steady Growth")*(AND(BA$6&gt;=$F119,BA$6&lt;=$H119)*((BA$6-$F119+1)/($J119*($J119+1)/2)*$D119))+($K119="custom")*CustCF!AU119</f>
        <v/>
      </c>
      <c r="BB119" s="87">
        <f>($K119="Bell Curve")*(_xlfn.NORM.DIST(AND(BB$6&gt;=$F119,BB$6&lt;=$H119)*(BB$6-$F119+1),$J119/2,$M119,TRUE)-_xlfn.NORM.DIST(AND(BB$6&gt;=$F119,BB$6&lt;=$H119)*(BA$6-$F119+1),$J119/2,$M119,TRUE))/(1-2*_xlfn.NORM.DIST(0,$J119/2,$M119,TRUE))*$D119+($K119="Steady Growth")*(AND(BB$6&gt;=$F119,BB$6&lt;=$H119)*((BB$6-$F119+1)/($J119*($J119+1)/2)*$D119))+($K119="custom")*CustCF!AV119</f>
        <v/>
      </c>
      <c r="BC119" s="87">
        <f>($K119="Bell Curve")*(_xlfn.NORM.DIST(AND(BC$6&gt;=$F119,BC$6&lt;=$H119)*(BC$6-$F119+1),$J119/2,$M119,TRUE)-_xlfn.NORM.DIST(AND(BC$6&gt;=$F119,BC$6&lt;=$H119)*(BB$6-$F119+1),$J119/2,$M119,TRUE))/(1-2*_xlfn.NORM.DIST(0,$J119/2,$M119,TRUE))*$D119+($K119="Steady Growth")*(AND(BC$6&gt;=$F119,BC$6&lt;=$H119)*((BC$6-$F119+1)/($J119*($J119+1)/2)*$D119))+($K119="custom")*CustCF!AW119</f>
        <v/>
      </c>
      <c r="BD119" s="87">
        <f>($K119="Bell Curve")*(_xlfn.NORM.DIST(AND(BD$6&gt;=$F119,BD$6&lt;=$H119)*(BD$6-$F119+1),$J119/2,$M119,TRUE)-_xlfn.NORM.DIST(AND(BD$6&gt;=$F119,BD$6&lt;=$H119)*(BC$6-$F119+1),$J119/2,$M119,TRUE))/(1-2*_xlfn.NORM.DIST(0,$J119/2,$M119,TRUE))*$D119+($K119="Steady Growth")*(AND(BD$6&gt;=$F119,BD$6&lt;=$H119)*((BD$6-$F119+1)/($J119*($J119+1)/2)*$D119))+($K119="custom")*CustCF!AX119</f>
        <v/>
      </c>
      <c r="BE119" s="87">
        <f>($K119="Bell Curve")*(_xlfn.NORM.DIST(AND(BE$6&gt;=$F119,BE$6&lt;=$H119)*(BE$6-$F119+1),$J119/2,$M119,TRUE)-_xlfn.NORM.DIST(AND(BE$6&gt;=$F119,BE$6&lt;=$H119)*(BD$6-$F119+1),$J119/2,$M119,TRUE))/(1-2*_xlfn.NORM.DIST(0,$J119/2,$M119,TRUE))*$D119+($K119="Steady Growth")*(AND(BE$6&gt;=$F119,BE$6&lt;=$H119)*((BE$6-$F119+1)/($J119*($J119+1)/2)*$D119))+($K119="custom")*CustCF!AY119</f>
        <v/>
      </c>
      <c r="BF119" s="87">
        <f>($K119="Bell Curve")*(_xlfn.NORM.DIST(AND(BF$6&gt;=$F119,BF$6&lt;=$H119)*(BF$6-$F119+1),$J119/2,$M119,TRUE)-_xlfn.NORM.DIST(AND(BF$6&gt;=$F119,BF$6&lt;=$H119)*(BE$6-$F119+1),$J119/2,$M119,TRUE))/(1-2*_xlfn.NORM.DIST(0,$J119/2,$M119,TRUE))*$D119+($K119="Steady Growth")*(AND(BF$6&gt;=$F119,BF$6&lt;=$H119)*((BF$6-$F119+1)/($J119*($J119+1)/2)*$D119))+($K119="custom")*CustCF!AZ119</f>
        <v/>
      </c>
      <c r="BG119" s="87">
        <f>($K119="Bell Curve")*(_xlfn.NORM.DIST(AND(BG$6&gt;=$F119,BG$6&lt;=$H119)*(BG$6-$F119+1),$J119/2,$M119,TRUE)-_xlfn.NORM.DIST(AND(BG$6&gt;=$F119,BG$6&lt;=$H119)*(BF$6-$F119+1),$J119/2,$M119,TRUE))/(1-2*_xlfn.NORM.DIST(0,$J119/2,$M119,TRUE))*$D119+($K119="Steady Growth")*(AND(BG$6&gt;=$F119,BG$6&lt;=$H119)*((BG$6-$F119+1)/($J119*($J119+1)/2)*$D119))+($K119="custom")*CustCF!BA119</f>
        <v/>
      </c>
      <c r="BH119" s="87">
        <f>($K119="Bell Curve")*(_xlfn.NORM.DIST(AND(BH$6&gt;=$F119,BH$6&lt;=$H119)*(BH$6-$F119+1),$J119/2,$M119,TRUE)-_xlfn.NORM.DIST(AND(BH$6&gt;=$F119,BH$6&lt;=$H119)*(BG$6-$F119+1),$J119/2,$M119,TRUE))/(1-2*_xlfn.NORM.DIST(0,$J119/2,$M119,TRUE))*$D119+($K119="Steady Growth")*(AND(BH$6&gt;=$F119,BH$6&lt;=$H119)*((BH$6-$F119+1)/($J119*($J119+1)/2)*$D119))+($K119="custom")*CustCF!BB119</f>
        <v/>
      </c>
      <c r="BI119" s="87">
        <f>($K119="Bell Curve")*(_xlfn.NORM.DIST(AND(BI$6&gt;=$F119,BI$6&lt;=$H119)*(BI$6-$F119+1),$J119/2,$M119,TRUE)-_xlfn.NORM.DIST(AND(BI$6&gt;=$F119,BI$6&lt;=$H119)*(BH$6-$F119+1),$J119/2,$M119,TRUE))/(1-2*_xlfn.NORM.DIST(0,$J119/2,$M119,TRUE))*$D119+($K119="Steady Growth")*(AND(BI$6&gt;=$F119,BI$6&lt;=$H119)*((BI$6-$F119+1)/($J119*($J119+1)/2)*$D119))+($K119="custom")*CustCF!BC119</f>
        <v/>
      </c>
      <c r="BJ119" s="87">
        <f>($K119="Bell Curve")*(_xlfn.NORM.DIST(AND(BJ$6&gt;=$F119,BJ$6&lt;=$H119)*(BJ$6-$F119+1),$J119/2,$M119,TRUE)-_xlfn.NORM.DIST(AND(BJ$6&gt;=$F119,BJ$6&lt;=$H119)*(BI$6-$F119+1),$J119/2,$M119,TRUE))/(1-2*_xlfn.NORM.DIST(0,$J119/2,$M119,TRUE))*$D119+($K119="Steady Growth")*(AND(BJ$6&gt;=$F119,BJ$6&lt;=$H119)*((BJ$6-$F119+1)/($J119*($J119+1)/2)*$D119))+($K119="custom")*CustCF!BD119</f>
        <v/>
      </c>
      <c r="BK119" s="87">
        <f>($K119="Bell Curve")*(_xlfn.NORM.DIST(AND(BK$6&gt;=$F119,BK$6&lt;=$H119)*(BK$6-$F119+1),$J119/2,$M119,TRUE)-_xlfn.NORM.DIST(AND(BK$6&gt;=$F119,BK$6&lt;=$H119)*(BJ$6-$F119+1),$J119/2,$M119,TRUE))/(1-2*_xlfn.NORM.DIST(0,$J119/2,$M119,TRUE))*$D119+($K119="Steady Growth")*(AND(BK$6&gt;=$F119,BK$6&lt;=$H119)*((BK$6-$F119+1)/($J119*($J119+1)/2)*$D119))+($K119="custom")*CustCF!BE119</f>
        <v/>
      </c>
      <c r="BL119" s="87">
        <f>($K119="Bell Curve")*(_xlfn.NORM.DIST(AND(BL$6&gt;=$F119,BL$6&lt;=$H119)*(BL$6-$F119+1),$J119/2,$M119,TRUE)-_xlfn.NORM.DIST(AND(BL$6&gt;=$F119,BL$6&lt;=$H119)*(BK$6-$F119+1),$J119/2,$M119,TRUE))/(1-2*_xlfn.NORM.DIST(0,$J119/2,$M119,TRUE))*$D119+($K119="Steady Growth")*(AND(BL$6&gt;=$F119,BL$6&lt;=$H119)*((BL$6-$F119+1)/($J119*($J119+1)/2)*$D119))+($K119="custom")*CustCF!BF119</f>
        <v/>
      </c>
      <c r="BM119" s="87">
        <f>($K119="Bell Curve")*(_xlfn.NORM.DIST(AND(BM$6&gt;=$F119,BM$6&lt;=$H119)*(BM$6-$F119+1),$J119/2,$M119,TRUE)-_xlfn.NORM.DIST(AND(BM$6&gt;=$F119,BM$6&lt;=$H119)*(BL$6-$F119+1),$J119/2,$M119,TRUE))/(1-2*_xlfn.NORM.DIST(0,$J119/2,$M119,TRUE))*$D119+($K119="Steady Growth")*(AND(BM$6&gt;=$F119,BM$6&lt;=$H119)*((BM$6-$F119+1)/($J119*($J119+1)/2)*$D119))+($K119="custom")*CustCF!BG119</f>
        <v/>
      </c>
      <c r="BN119" s="87">
        <f>($K119="Bell Curve")*(_xlfn.NORM.DIST(AND(BN$6&gt;=$F119,BN$6&lt;=$H119)*(BN$6-$F119+1),$J119/2,$M119,TRUE)-_xlfn.NORM.DIST(AND(BN$6&gt;=$F119,BN$6&lt;=$H119)*(BM$6-$F119+1),$J119/2,$M119,TRUE))/(1-2*_xlfn.NORM.DIST(0,$J119/2,$M119,TRUE))*$D119+($K119="Steady Growth")*(AND(BN$6&gt;=$F119,BN$6&lt;=$H119)*((BN$6-$F119+1)/($J119*($J119+1)/2)*$D119))+($K119="custom")*CustCF!BH119</f>
        <v/>
      </c>
      <c r="BO119" s="87">
        <f>($K119="Bell Curve")*(_xlfn.NORM.DIST(AND(BO$6&gt;=$F119,BO$6&lt;=$H119)*(BO$6-$F119+1),$J119/2,$M119,TRUE)-_xlfn.NORM.DIST(AND(BO$6&gt;=$F119,BO$6&lt;=$H119)*(BN$6-$F119+1),$J119/2,$M119,TRUE))/(1-2*_xlfn.NORM.DIST(0,$J119/2,$M119,TRUE))*$D119+($K119="Steady Growth")*(AND(BO$6&gt;=$F119,BO$6&lt;=$H119)*((BO$6-$F119+1)/($J119*($J119+1)/2)*$D119))+($K119="custom")*CustCF!BI119</f>
        <v/>
      </c>
      <c r="BP119" s="87">
        <f>($K119="Bell Curve")*(_xlfn.NORM.DIST(AND(BP$6&gt;=$F119,BP$6&lt;=$H119)*(BP$6-$F119+1),$J119/2,$M119,TRUE)-_xlfn.NORM.DIST(AND(BP$6&gt;=$F119,BP$6&lt;=$H119)*(BO$6-$F119+1),$J119/2,$M119,TRUE))/(1-2*_xlfn.NORM.DIST(0,$J119/2,$M119,TRUE))*$D119+($K119="Steady Growth")*(AND(BP$6&gt;=$F119,BP$6&lt;=$H119)*((BP$6-$F119+1)/($J119*($J119+1)/2)*$D119))+($K119="custom")*CustCF!BJ119</f>
        <v/>
      </c>
      <c r="BQ119" s="87">
        <f>($K119="Bell Curve")*(_xlfn.NORM.DIST(AND(BQ$6&gt;=$F119,BQ$6&lt;=$H119)*(BQ$6-$F119+1),$J119/2,$M119,TRUE)-_xlfn.NORM.DIST(AND(BQ$6&gt;=$F119,BQ$6&lt;=$H119)*(BP$6-$F119+1),$J119/2,$M119,TRUE))/(1-2*_xlfn.NORM.DIST(0,$J119/2,$M119,TRUE))*$D119+($K119="Steady Growth")*(AND(BQ$6&gt;=$F119,BQ$6&lt;=$H119)*((BQ$6-$F119+1)/($J119*($J119+1)/2)*$D119))+($K119="custom")*CustCF!BK119</f>
        <v/>
      </c>
      <c r="BR119" s="87">
        <f>($K119="Bell Curve")*(_xlfn.NORM.DIST(AND(BR$6&gt;=$F119,BR$6&lt;=$H119)*(BR$6-$F119+1),$J119/2,$M119,TRUE)-_xlfn.NORM.DIST(AND(BR$6&gt;=$F119,BR$6&lt;=$H119)*(BQ$6-$F119+1),$J119/2,$M119,TRUE))/(1-2*_xlfn.NORM.DIST(0,$J119/2,$M119,TRUE))*$D119+($K119="Steady Growth")*(AND(BR$6&gt;=$F119,BR$6&lt;=$H119)*((BR$6-$F119+1)/($J119*($J119+1)/2)*$D119))+($K119="custom")*CustCF!BL119</f>
        <v/>
      </c>
      <c r="BS119" s="87">
        <f>($K119="Bell Curve")*(_xlfn.NORM.DIST(AND(BS$6&gt;=$F119,BS$6&lt;=$H119)*(BS$6-$F119+1),$J119/2,$M119,TRUE)-_xlfn.NORM.DIST(AND(BS$6&gt;=$F119,BS$6&lt;=$H119)*(BR$6-$F119+1),$J119/2,$M119,TRUE))/(1-2*_xlfn.NORM.DIST(0,$J119/2,$M119,TRUE))*$D119+($K119="Steady Growth")*(AND(BS$6&gt;=$F119,BS$6&lt;=$H119)*((BS$6-$F119+1)/($J119*($J119+1)/2)*$D119))+($K119="custom")*CustCF!BM119</f>
        <v/>
      </c>
      <c r="BT119" s="87">
        <f>($K119="Bell Curve")*(_xlfn.NORM.DIST(AND(BT$6&gt;=$F119,BT$6&lt;=$H119)*(BT$6-$F119+1),$J119/2,$M119,TRUE)-_xlfn.NORM.DIST(AND(BT$6&gt;=$F119,BT$6&lt;=$H119)*(BS$6-$F119+1),$J119/2,$M119,TRUE))/(1-2*_xlfn.NORM.DIST(0,$J119/2,$M119,TRUE))*$D119+($K119="Steady Growth")*(AND(BT$6&gt;=$F119,BT$6&lt;=$H119)*((BT$6-$F119+1)/($J119*($J119+1)/2)*$D119))+($K119="custom")*CustCF!BN119</f>
        <v/>
      </c>
      <c r="BU119" s="87">
        <f>($K119="Bell Curve")*(_xlfn.NORM.DIST(AND(BU$6&gt;=$F119,BU$6&lt;=$H119)*(BU$6-$F119+1),$J119/2,$M119,TRUE)-_xlfn.NORM.DIST(AND(BU$6&gt;=$F119,BU$6&lt;=$H119)*(BT$6-$F119+1),$J119/2,$M119,TRUE))/(1-2*_xlfn.NORM.DIST(0,$J119/2,$M119,TRUE))*$D119+($K119="Steady Growth")*(AND(BU$6&gt;=$F119,BU$6&lt;=$H119)*((BU$6-$F119+1)/($J119*($J119+1)/2)*$D119))+($K119="custom")*CustCF!BO119</f>
        <v/>
      </c>
      <c r="BV119" s="87">
        <f>($K119="Bell Curve")*(_xlfn.NORM.DIST(AND(BV$6&gt;=$F119,BV$6&lt;=$H119)*(BV$6-$F119+1),$J119/2,$M119,TRUE)-_xlfn.NORM.DIST(AND(BV$6&gt;=$F119,BV$6&lt;=$H119)*(BU$6-$F119+1),$J119/2,$M119,TRUE))/(1-2*_xlfn.NORM.DIST(0,$J119/2,$M119,TRUE))*$D119+($K119="Steady Growth")*(AND(BV$6&gt;=$F119,BV$6&lt;=$H119)*((BV$6-$F119+1)/($J119*($J119+1)/2)*$D119))+($K119="custom")*CustCF!BP119</f>
        <v/>
      </c>
      <c r="BW119" s="87">
        <f>($K119="Bell Curve")*(_xlfn.NORM.DIST(AND(BW$6&gt;=$F119,BW$6&lt;=$H119)*(BW$6-$F119+1),$J119/2,$M119,TRUE)-_xlfn.NORM.DIST(AND(BW$6&gt;=$F119,BW$6&lt;=$H119)*(BV$6-$F119+1),$J119/2,$M119,TRUE))/(1-2*_xlfn.NORM.DIST(0,$J119/2,$M119,TRUE))*$D119+($K119="Steady Growth")*(AND(BW$6&gt;=$F119,BW$6&lt;=$H119)*((BW$6-$F119+1)/($J119*($J119+1)/2)*$D119))+($K119="custom")*CustCF!BQ119</f>
        <v/>
      </c>
      <c r="BX119" s="87">
        <f>($K119="Bell Curve")*(_xlfn.NORM.DIST(AND(BX$6&gt;=$F119,BX$6&lt;=$H119)*(BX$6-$F119+1),$J119/2,$M119,TRUE)-_xlfn.NORM.DIST(AND(BX$6&gt;=$F119,BX$6&lt;=$H119)*(BW$6-$F119+1),$J119/2,$M119,TRUE))/(1-2*_xlfn.NORM.DIST(0,$J119/2,$M119,TRUE))*$D119+($K119="Steady Growth")*(AND(BX$6&gt;=$F119,BX$6&lt;=$H119)*((BX$6-$F119+1)/($J119*($J119+1)/2)*$D119))+($K119="custom")*CustCF!BR119</f>
        <v/>
      </c>
      <c r="BY119" s="87">
        <f>($K119="Bell Curve")*(_xlfn.NORM.DIST(AND(BY$6&gt;=$F119,BY$6&lt;=$H119)*(BY$6-$F119+1),$J119/2,$M119,TRUE)-_xlfn.NORM.DIST(AND(BY$6&gt;=$F119,BY$6&lt;=$H119)*(BX$6-$F119+1),$J119/2,$M119,TRUE))/(1-2*_xlfn.NORM.DIST(0,$J119/2,$M119,TRUE))*$D119+($K119="Steady Growth")*(AND(BY$6&gt;=$F119,BY$6&lt;=$H119)*((BY$6-$F119+1)/($J119*($J119+1)/2)*$D119))+($K119="custom")*CustCF!BS119</f>
        <v/>
      </c>
      <c r="BZ119" s="87">
        <f>($K119="Bell Curve")*(_xlfn.NORM.DIST(AND(BZ$6&gt;=$F119,BZ$6&lt;=$H119)*(BZ$6-$F119+1),$J119/2,$M119,TRUE)-_xlfn.NORM.DIST(AND(BZ$6&gt;=$F119,BZ$6&lt;=$H119)*(BY$6-$F119+1),$J119/2,$M119,TRUE))/(1-2*_xlfn.NORM.DIST(0,$J119/2,$M119,TRUE))*$D119+($K119="Steady Growth")*(AND(BZ$6&gt;=$F119,BZ$6&lt;=$H119)*((BZ$6-$F119+1)/($J119*($J119+1)/2)*$D119))+($K119="custom")*CustCF!BT119</f>
        <v/>
      </c>
      <c r="CA119" s="87">
        <f>($K119="Bell Curve")*(_xlfn.NORM.DIST(AND(CA$6&gt;=$F119,CA$6&lt;=$H119)*(CA$6-$F119+1),$J119/2,$M119,TRUE)-_xlfn.NORM.DIST(AND(CA$6&gt;=$F119,CA$6&lt;=$H119)*(BZ$6-$F119+1),$J119/2,$M119,TRUE))/(1-2*_xlfn.NORM.DIST(0,$J119/2,$M119,TRUE))*$D119+($K119="Steady Growth")*(AND(CA$6&gt;=$F119,CA$6&lt;=$H119)*((CA$6-$F119+1)/($J119*($J119+1)/2)*$D119))+($K119="custom")*CustCF!BU119</f>
        <v/>
      </c>
      <c r="CB119" s="87">
        <f>($K119="Bell Curve")*(_xlfn.NORM.DIST(AND(CB$6&gt;=$F119,CB$6&lt;=$H119)*(CB$6-$F119+1),$J119/2,$M119,TRUE)-_xlfn.NORM.DIST(AND(CB$6&gt;=$F119,CB$6&lt;=$H119)*(CA$6-$F119+1),$J119/2,$M119,TRUE))/(1-2*_xlfn.NORM.DIST(0,$J119/2,$M119,TRUE))*$D119+($K119="Steady Growth")*(AND(CB$6&gt;=$F119,CB$6&lt;=$H119)*((CB$6-$F119+1)/($J119*($J119+1)/2)*$D119))+($K119="custom")*CustCF!BV119</f>
        <v/>
      </c>
      <c r="CC119" s="87">
        <f>($K119="Bell Curve")*(_xlfn.NORM.DIST(AND(CC$6&gt;=$F119,CC$6&lt;=$H119)*(CC$6-$F119+1),$J119/2,$M119,TRUE)-_xlfn.NORM.DIST(AND(CC$6&gt;=$F119,CC$6&lt;=$H119)*(CB$6-$F119+1),$J119/2,$M119,TRUE))/(1-2*_xlfn.NORM.DIST(0,$J119/2,$M119,TRUE))*$D119+($K119="Steady Growth")*(AND(CC$6&gt;=$F119,CC$6&lt;=$H119)*((CC$6-$F119+1)/($J119*($J119+1)/2)*$D119))+($K119="custom")*CustCF!BW119</f>
        <v/>
      </c>
      <c r="CD119" s="87">
        <f>($K119="Bell Curve")*(_xlfn.NORM.DIST(AND(CD$6&gt;=$F119,CD$6&lt;=$H119)*(CD$6-$F119+1),$J119/2,$M119,TRUE)-_xlfn.NORM.DIST(AND(CD$6&gt;=$F119,CD$6&lt;=$H119)*(CC$6-$F119+1),$J119/2,$M119,TRUE))/(1-2*_xlfn.NORM.DIST(0,$J119/2,$M119,TRUE))*$D119+($K119="Steady Growth")*(AND(CD$6&gt;=$F119,CD$6&lt;=$H119)*((CD$6-$F119+1)/($J119*($J119+1)/2)*$D119))+($K119="custom")*CustCF!BX119</f>
        <v/>
      </c>
      <c r="CE119" s="87">
        <f>($K119="Bell Curve")*(_xlfn.NORM.DIST(AND(CE$6&gt;=$F119,CE$6&lt;=$H119)*(CE$6-$F119+1),$J119/2,$M119,TRUE)-_xlfn.NORM.DIST(AND(CE$6&gt;=$F119,CE$6&lt;=$H119)*(CD$6-$F119+1),$J119/2,$M119,TRUE))/(1-2*_xlfn.NORM.DIST(0,$J119/2,$M119,TRUE))*$D119+($K119="Steady Growth")*(AND(CE$6&gt;=$F119,CE$6&lt;=$H119)*((CE$6-$F119+1)/($J119*($J119+1)/2)*$D119))+($K119="custom")*CustCF!BY119</f>
        <v/>
      </c>
      <c r="CF119" s="87">
        <f>($K119="Bell Curve")*(_xlfn.NORM.DIST(AND(CF$6&gt;=$F119,CF$6&lt;=$H119)*(CF$6-$F119+1),$J119/2,$M119,TRUE)-_xlfn.NORM.DIST(AND(CF$6&gt;=$F119,CF$6&lt;=$H119)*(CE$6-$F119+1),$J119/2,$M119,TRUE))/(1-2*_xlfn.NORM.DIST(0,$J119/2,$M119,TRUE))*$D119+($K119="Steady Growth")*(AND(CF$6&gt;=$F119,CF$6&lt;=$H119)*((CF$6-$F119+1)/($J119*($J119+1)/2)*$D119))+($K119="custom")*CustCF!BZ119</f>
        <v/>
      </c>
      <c r="CG119" s="87">
        <f>($K119="Bell Curve")*(_xlfn.NORM.DIST(AND(CG$6&gt;=$F119,CG$6&lt;=$H119)*(CG$6-$F119+1),$J119/2,$M119,TRUE)-_xlfn.NORM.DIST(AND(CG$6&gt;=$F119,CG$6&lt;=$H119)*(CF$6-$F119+1),$J119/2,$M119,TRUE))/(1-2*_xlfn.NORM.DIST(0,$J119/2,$M119,TRUE))*$D119+($K119="Steady Growth")*(AND(CG$6&gt;=$F119,CG$6&lt;=$H119)*((CG$6-$F119+1)/($J119*($J119+1)/2)*$D119))+($K119="custom")*CustCF!CA119</f>
        <v/>
      </c>
      <c r="CH119" s="87">
        <f>($K119="Bell Curve")*(_xlfn.NORM.DIST(AND(CH$6&gt;=$F119,CH$6&lt;=$H119)*(CH$6-$F119+1),$J119/2,$M119,TRUE)-_xlfn.NORM.DIST(AND(CH$6&gt;=$F119,CH$6&lt;=$H119)*(CG$6-$F119+1),$J119/2,$M119,TRUE))/(1-2*_xlfn.NORM.DIST(0,$J119/2,$M119,TRUE))*$D119+($K119="Steady Growth")*(AND(CH$6&gt;=$F119,CH$6&lt;=$H119)*((CH$6-$F119+1)/($J119*($J119+1)/2)*$D119))+($K119="custom")*CustCF!CB119</f>
        <v/>
      </c>
      <c r="CI119" s="87">
        <f>($K119="Bell Curve")*(_xlfn.NORM.DIST(AND(CI$6&gt;=$F119,CI$6&lt;=$H119)*(CI$6-$F119+1),$J119/2,$M119,TRUE)-_xlfn.NORM.DIST(AND(CI$6&gt;=$F119,CI$6&lt;=$H119)*(CH$6-$F119+1),$J119/2,$M119,TRUE))/(1-2*_xlfn.NORM.DIST(0,$J119/2,$M119,TRUE))*$D119+($K119="Steady Growth")*(AND(CI$6&gt;=$F119,CI$6&lt;=$H119)*((CI$6-$F119+1)/($J119*($J119+1)/2)*$D119))+($K119="custom")*CustCF!CC119</f>
        <v/>
      </c>
      <c r="CJ119" s="87">
        <f>($K119="Bell Curve")*(_xlfn.NORM.DIST(AND(CJ$6&gt;=$F119,CJ$6&lt;=$H119)*(CJ$6-$F119+1),$J119/2,$M119,TRUE)-_xlfn.NORM.DIST(AND(CJ$6&gt;=$F119,CJ$6&lt;=$H119)*(CI$6-$F119+1),$J119/2,$M119,TRUE))/(1-2*_xlfn.NORM.DIST(0,$J119/2,$M119,TRUE))*$D119+($K119="Steady Growth")*(AND(CJ$6&gt;=$F119,CJ$6&lt;=$H119)*((CJ$6-$F119+1)/($J119*($J119+1)/2)*$D119))+($K119="custom")*CustCF!CD119</f>
        <v/>
      </c>
      <c r="CK119" s="87">
        <f>($K119="Bell Curve")*(_xlfn.NORM.DIST(AND(CK$6&gt;=$F119,CK$6&lt;=$H119)*(CK$6-$F119+1),$J119/2,$M119,TRUE)-_xlfn.NORM.DIST(AND(CK$6&gt;=$F119,CK$6&lt;=$H119)*(CJ$6-$F119+1),$J119/2,$M119,TRUE))/(1-2*_xlfn.NORM.DIST(0,$J119/2,$M119,TRUE))*$D119+($K119="Steady Growth")*(AND(CK$6&gt;=$F119,CK$6&lt;=$H119)*((CK$6-$F119+1)/($J119*($J119+1)/2)*$D119))+($K119="custom")*CustCF!CE119</f>
        <v/>
      </c>
      <c r="CL119" s="87">
        <f>($K119="Bell Curve")*(_xlfn.NORM.DIST(AND(CL$6&gt;=$F119,CL$6&lt;=$H119)*(CL$6-$F119+1),$J119/2,$M119,TRUE)-_xlfn.NORM.DIST(AND(CL$6&gt;=$F119,CL$6&lt;=$H119)*(CK$6-$F119+1),$J119/2,$M119,TRUE))/(1-2*_xlfn.NORM.DIST(0,$J119/2,$M119,TRUE))*$D119+($K119="Steady Growth")*(AND(CL$6&gt;=$F119,CL$6&lt;=$H119)*((CL$6-$F119+1)/($J119*($J119+1)/2)*$D119))+($K119="custom")*CustCF!CF119</f>
        <v/>
      </c>
      <c r="CM119" s="87">
        <f>($K119="Bell Curve")*(_xlfn.NORM.DIST(AND(CM$6&gt;=$F119,CM$6&lt;=$H119)*(CM$6-$F119+1),$J119/2,$M119,TRUE)-_xlfn.NORM.DIST(AND(CM$6&gt;=$F119,CM$6&lt;=$H119)*(CL$6-$F119+1),$J119/2,$M119,TRUE))/(1-2*_xlfn.NORM.DIST(0,$J119/2,$M119,TRUE))*$D119+($K119="Steady Growth")*(AND(CM$6&gt;=$F119,CM$6&lt;=$H119)*((CM$6-$F119+1)/($J119*($J119+1)/2)*$D119))+($K119="custom")*CustCF!CG119</f>
        <v/>
      </c>
      <c r="CN119" s="87">
        <f>($K119="Bell Curve")*(_xlfn.NORM.DIST(AND(CN$6&gt;=$F119,CN$6&lt;=$H119)*(CN$6-$F119+1),$J119/2,$M119,TRUE)-_xlfn.NORM.DIST(AND(CN$6&gt;=$F119,CN$6&lt;=$H119)*(CM$6-$F119+1),$J119/2,$M119,TRUE))/(1-2*_xlfn.NORM.DIST(0,$J119/2,$M119,TRUE))*$D119+($K119="Steady Growth")*(AND(CN$6&gt;=$F119,CN$6&lt;=$H119)*((CN$6-$F119+1)/($J119*($J119+1)/2)*$D119))+($K119="custom")*CustCF!CH119</f>
        <v/>
      </c>
      <c r="CO119" s="87">
        <f>($K119="Bell Curve")*(_xlfn.NORM.DIST(AND(CO$6&gt;=$F119,CO$6&lt;=$H119)*(CO$6-$F119+1),$J119/2,$M119,TRUE)-_xlfn.NORM.DIST(AND(CO$6&gt;=$F119,CO$6&lt;=$H119)*(CN$6-$F119+1),$J119/2,$M119,TRUE))/(1-2*_xlfn.NORM.DIST(0,$J119/2,$M119,TRUE))*$D119+($K119="Steady Growth")*(AND(CO$6&gt;=$F119,CO$6&lt;=$H119)*((CO$6-$F119+1)/($J119*($J119+1)/2)*$D119))+($K119="custom")*CustCF!CI119</f>
        <v/>
      </c>
      <c r="CP119" s="87">
        <f>($K119="Bell Curve")*(_xlfn.NORM.DIST(AND(CP$6&gt;=$F119,CP$6&lt;=$H119)*(CP$6-$F119+1),$J119/2,$M119,TRUE)-_xlfn.NORM.DIST(AND(CP$6&gt;=$F119,CP$6&lt;=$H119)*(CO$6-$F119+1),$J119/2,$M119,TRUE))/(1-2*_xlfn.NORM.DIST(0,$J119/2,$M119,TRUE))*$D119+($K119="Steady Growth")*(AND(CP$6&gt;=$F119,CP$6&lt;=$H119)*((CP$6-$F119+1)/($J119*($J119+1)/2)*$D119))+($K119="custom")*CustCF!CJ119</f>
        <v/>
      </c>
      <c r="CQ119" s="87">
        <f>($K119="Bell Curve")*(_xlfn.NORM.DIST(AND(CQ$6&gt;=$F119,CQ$6&lt;=$H119)*(CQ$6-$F119+1),$J119/2,$M119,TRUE)-_xlfn.NORM.DIST(AND(CQ$6&gt;=$F119,CQ$6&lt;=$H119)*(CP$6-$F119+1),$J119/2,$M119,TRUE))/(1-2*_xlfn.NORM.DIST(0,$J119/2,$M119,TRUE))*$D119+($K119="Steady Growth")*(AND(CQ$6&gt;=$F119,CQ$6&lt;=$H119)*((CQ$6-$F119+1)/($J119*($J119+1)/2)*$D119))+($K119="custom")*CustCF!CK119</f>
        <v/>
      </c>
      <c r="CR119" s="87">
        <f>($K119="Bell Curve")*(_xlfn.NORM.DIST(AND(CR$6&gt;=$F119,CR$6&lt;=$H119)*(CR$6-$F119+1),$J119/2,$M119,TRUE)-_xlfn.NORM.DIST(AND(CR$6&gt;=$F119,CR$6&lt;=$H119)*(CQ$6-$F119+1),$J119/2,$M119,TRUE))/(1-2*_xlfn.NORM.DIST(0,$J119/2,$M119,TRUE))*$D119+($K119="Steady Growth")*(AND(CR$6&gt;=$F119,CR$6&lt;=$H119)*((CR$6-$F119+1)/($J119*($J119+1)/2)*$D119))+($K119="custom")*CustCF!CL119</f>
        <v/>
      </c>
      <c r="CS119" s="87">
        <f>($K119="Bell Curve")*(_xlfn.NORM.DIST(AND(CS$6&gt;=$F119,CS$6&lt;=$H119)*(CS$6-$F119+1),$J119/2,$M119,TRUE)-_xlfn.NORM.DIST(AND(CS$6&gt;=$F119,CS$6&lt;=$H119)*(CR$6-$F119+1),$J119/2,$M119,TRUE))/(1-2*_xlfn.NORM.DIST(0,$J119/2,$M119,TRUE))*$D119+($K119="Steady Growth")*(AND(CS$6&gt;=$F119,CS$6&lt;=$H119)*((CS$6-$F119+1)/($J119*($J119+1)/2)*$D119))+($K119="custom")*CustCF!CM119</f>
        <v/>
      </c>
      <c r="CT119" s="87">
        <f>($K119="Bell Curve")*(_xlfn.NORM.DIST(AND(CT$6&gt;=$F119,CT$6&lt;=$H119)*(CT$6-$F119+1),$J119/2,$M119,TRUE)-_xlfn.NORM.DIST(AND(CT$6&gt;=$F119,CT$6&lt;=$H119)*(CS$6-$F119+1),$J119/2,$M119,TRUE))/(1-2*_xlfn.NORM.DIST(0,$J119/2,$M119,TRUE))*$D119+($K119="Steady Growth")*(AND(CT$6&gt;=$F119,CT$6&lt;=$H119)*((CT$6-$F119+1)/($J119*($J119+1)/2)*$D119))+($K119="custom")*CustCF!CN119</f>
        <v/>
      </c>
      <c r="CU119" s="87">
        <f>($K119="Bell Curve")*(_xlfn.NORM.DIST(AND(CU$6&gt;=$F119,CU$6&lt;=$H119)*(CU$6-$F119+1),$J119/2,$M119,TRUE)-_xlfn.NORM.DIST(AND(CU$6&gt;=$F119,CU$6&lt;=$H119)*(CT$6-$F119+1),$J119/2,$M119,TRUE))/(1-2*_xlfn.NORM.DIST(0,$J119/2,$M119,TRUE))*$D119+($K119="Steady Growth")*(AND(CU$6&gt;=$F119,CU$6&lt;=$H119)*((CU$6-$F119+1)/($J119*($J119+1)/2)*$D119))+($K119="custom")*CustCF!CO119</f>
        <v/>
      </c>
      <c r="CV119" s="87">
        <f>($K119="Bell Curve")*(_xlfn.NORM.DIST(AND(CV$6&gt;=$F119,CV$6&lt;=$H119)*(CV$6-$F119+1),$J119/2,$M119,TRUE)-_xlfn.NORM.DIST(AND(CV$6&gt;=$F119,CV$6&lt;=$H119)*(CU$6-$F119+1),$J119/2,$M119,TRUE))/(1-2*_xlfn.NORM.DIST(0,$J119/2,$M119,TRUE))*$D119+($K119="Steady Growth")*(AND(CV$6&gt;=$F119,CV$6&lt;=$H119)*((CV$6-$F119+1)/($J119*($J119+1)/2)*$D119))+($K119="custom")*CustCF!CP119</f>
        <v/>
      </c>
      <c r="CW119" s="87">
        <f>($K119="Bell Curve")*(_xlfn.NORM.DIST(AND(CW$6&gt;=$F119,CW$6&lt;=$H119)*(CW$6-$F119+1),$J119/2,$M119,TRUE)-_xlfn.NORM.DIST(AND(CW$6&gt;=$F119,CW$6&lt;=$H119)*(CV$6-$F119+1),$J119/2,$M119,TRUE))/(1-2*_xlfn.NORM.DIST(0,$J119/2,$M119,TRUE))*$D119+($K119="Steady Growth")*(AND(CW$6&gt;=$F119,CW$6&lt;=$H119)*((CW$6-$F119+1)/($J119*($J119+1)/2)*$D119))+($K119="custom")*CustCF!CQ119</f>
        <v/>
      </c>
      <c r="CX119" s="87">
        <f>($K119="Bell Curve")*(_xlfn.NORM.DIST(AND(CX$6&gt;=$F119,CX$6&lt;=$H119)*(CX$6-$F119+1),$J119/2,$M119,TRUE)-_xlfn.NORM.DIST(AND(CX$6&gt;=$F119,CX$6&lt;=$H119)*(CW$6-$F119+1),$J119/2,$M119,TRUE))/(1-2*_xlfn.NORM.DIST(0,$J119/2,$M119,TRUE))*$D119+($K119="Steady Growth")*(AND(CX$6&gt;=$F119,CX$6&lt;=$H119)*((CX$6-$F119+1)/($J119*($J119+1)/2)*$D119))+($K119="custom")*CustCF!CR119</f>
        <v/>
      </c>
      <c r="CY119" s="87">
        <f>($K119="Bell Curve")*(_xlfn.NORM.DIST(AND(CY$6&gt;=$F119,CY$6&lt;=$H119)*(CY$6-$F119+1),$J119/2,$M119,TRUE)-_xlfn.NORM.DIST(AND(CY$6&gt;=$F119,CY$6&lt;=$H119)*(CX$6-$F119+1),$J119/2,$M119,TRUE))/(1-2*_xlfn.NORM.DIST(0,$J119/2,$M119,TRUE))*$D119+($K119="Steady Growth")*(AND(CY$6&gt;=$F119,CY$6&lt;=$H119)*((CY$6-$F119+1)/($J119*($J119+1)/2)*$D119))+($K119="custom")*CustCF!CS119</f>
        <v/>
      </c>
      <c r="CZ119" s="87">
        <f>($K119="Bell Curve")*(_xlfn.NORM.DIST(AND(CZ$6&gt;=$F119,CZ$6&lt;=$H119)*(CZ$6-$F119+1),$J119/2,$M119,TRUE)-_xlfn.NORM.DIST(AND(CZ$6&gt;=$F119,CZ$6&lt;=$H119)*(CY$6-$F119+1),$J119/2,$M119,TRUE))/(1-2*_xlfn.NORM.DIST(0,$J119/2,$M119,TRUE))*$D119+($K119="Steady Growth")*(AND(CZ$6&gt;=$F119,CZ$6&lt;=$H119)*((CZ$6-$F119+1)/($J119*($J119+1)/2)*$D119))+($K119="custom")*CustCF!CT119</f>
        <v/>
      </c>
      <c r="DA119" s="87">
        <f>($K119="Bell Curve")*(_xlfn.NORM.DIST(AND(DA$6&gt;=$F119,DA$6&lt;=$H119)*(DA$6-$F119+1),$J119/2,$M119,TRUE)-_xlfn.NORM.DIST(AND(DA$6&gt;=$F119,DA$6&lt;=$H119)*(CZ$6-$F119+1),$J119/2,$M119,TRUE))/(1-2*_xlfn.NORM.DIST(0,$J119/2,$M119,TRUE))*$D119+($K119="Steady Growth")*(AND(DA$6&gt;=$F119,DA$6&lt;=$H119)*((DA$6-$F119+1)/($J119*($J119+1)/2)*$D119))+($K119="custom")*CustCF!CU119</f>
        <v/>
      </c>
      <c r="DB119" s="87">
        <f>($K119="Bell Curve")*(_xlfn.NORM.DIST(AND(DB$6&gt;=$F119,DB$6&lt;=$H119)*(DB$6-$F119+1),$J119/2,$M119,TRUE)-_xlfn.NORM.DIST(AND(DB$6&gt;=$F119,DB$6&lt;=$H119)*(DA$6-$F119+1),$J119/2,$M119,TRUE))/(1-2*_xlfn.NORM.DIST(0,$J119/2,$M119,TRUE))*$D119+($K119="Steady Growth")*(AND(DB$6&gt;=$F119,DB$6&lt;=$H119)*((DB$6-$F119+1)/($J119*($J119+1)/2)*$D119))+($K119="custom")*CustCF!CV119</f>
        <v/>
      </c>
      <c r="DC119" s="87">
        <f>($K119="Bell Curve")*(_xlfn.NORM.DIST(AND(DC$6&gt;=$F119,DC$6&lt;=$H119)*(DC$6-$F119+1),$J119/2,$M119,TRUE)-_xlfn.NORM.DIST(AND(DC$6&gt;=$F119,DC$6&lt;=$H119)*(DB$6-$F119+1),$J119/2,$M119,TRUE))/(1-2*_xlfn.NORM.DIST(0,$J119/2,$M119,TRUE))*$D119+($K119="Steady Growth")*(AND(DC$6&gt;=$F119,DC$6&lt;=$H119)*((DC$6-$F119+1)/($J119*($J119+1)/2)*$D119))+($K119="custom")*CustCF!CW119</f>
        <v/>
      </c>
      <c r="DD119" s="87">
        <f>($K119="Bell Curve")*(_xlfn.NORM.DIST(AND(DD$6&gt;=$F119,DD$6&lt;=$H119)*(DD$6-$F119+1),$J119/2,$M119,TRUE)-_xlfn.NORM.DIST(AND(DD$6&gt;=$F119,DD$6&lt;=$H119)*(DC$6-$F119+1),$J119/2,$M119,TRUE))/(1-2*_xlfn.NORM.DIST(0,$J119/2,$M119,TRUE))*$D119+($K119="Steady Growth")*(AND(DD$6&gt;=$F119,DD$6&lt;=$H119)*((DD$6-$F119+1)/($J119*($J119+1)/2)*$D119))+($K119="custom")*CustCF!CX119</f>
        <v/>
      </c>
      <c r="DE119" s="87">
        <f>($K119="Bell Curve")*(_xlfn.NORM.DIST(AND(DE$6&gt;=$F119,DE$6&lt;=$H119)*(DE$6-$F119+1),$J119/2,$M119,TRUE)-_xlfn.NORM.DIST(AND(DE$6&gt;=$F119,DE$6&lt;=$H119)*(DD$6-$F119+1),$J119/2,$M119,TRUE))/(1-2*_xlfn.NORM.DIST(0,$J119/2,$M119,TRUE))*$D119+($K119="Steady Growth")*(AND(DE$6&gt;=$F119,DE$6&lt;=$H119)*((DE$6-$F119+1)/($J119*($J119+1)/2)*$D119))+($K119="custom")*CustCF!CY119</f>
        <v/>
      </c>
      <c r="DF119" s="87">
        <f>($K119="Bell Curve")*(_xlfn.NORM.DIST(AND(DF$6&gt;=$F119,DF$6&lt;=$H119)*(DF$6-$F119+1),$J119/2,$M119,TRUE)-_xlfn.NORM.DIST(AND(DF$6&gt;=$F119,DF$6&lt;=$H119)*(DE$6-$F119+1),$J119/2,$M119,TRUE))/(1-2*_xlfn.NORM.DIST(0,$J119/2,$M119,TRUE))*$D119+($K119="Steady Growth")*(AND(DF$6&gt;=$F119,DF$6&lt;=$H119)*((DF$6-$F119+1)/($J119*($J119+1)/2)*$D119))+($K119="custom")*CustCF!CZ119</f>
        <v/>
      </c>
      <c r="DG119" s="87">
        <f>($K119="Bell Curve")*(_xlfn.NORM.DIST(AND(DG$6&gt;=$F119,DG$6&lt;=$H119)*(DG$6-$F119+1),$J119/2,$M119,TRUE)-_xlfn.NORM.DIST(AND(DG$6&gt;=$F119,DG$6&lt;=$H119)*(DF$6-$F119+1),$J119/2,$M119,TRUE))/(1-2*_xlfn.NORM.DIST(0,$J119/2,$M119,TRUE))*$D119+($K119="Steady Growth")*(AND(DG$6&gt;=$F119,DG$6&lt;=$H119)*((DG$6-$F119+1)/($J119*($J119+1)/2)*$D119))+($K119="custom")*CustCF!DA119</f>
        <v/>
      </c>
      <c r="DH119" s="87">
        <f>($K119="Bell Curve")*(_xlfn.NORM.DIST(AND(DH$6&gt;=$F119,DH$6&lt;=$H119)*(DH$6-$F119+1),$J119/2,$M119,TRUE)-_xlfn.NORM.DIST(AND(DH$6&gt;=$F119,DH$6&lt;=$H119)*(DG$6-$F119+1),$J119/2,$M119,TRUE))/(1-2*_xlfn.NORM.DIST(0,$J119/2,$M119,TRUE))*$D119+($K119="Steady Growth")*(AND(DH$6&gt;=$F119,DH$6&lt;=$H119)*((DH$6-$F119+1)/($J119*($J119+1)/2)*$D119))+($K119="custom")*CustCF!DB119</f>
        <v/>
      </c>
      <c r="DI119" s="87">
        <f>($K119="Bell Curve")*(_xlfn.NORM.DIST(AND(DI$6&gt;=$F119,DI$6&lt;=$H119)*(DI$6-$F119+1),$J119/2,$M119,TRUE)-_xlfn.NORM.DIST(AND(DI$6&gt;=$F119,DI$6&lt;=$H119)*(DH$6-$F119+1),$J119/2,$M119,TRUE))/(1-2*_xlfn.NORM.DIST(0,$J119/2,$M119,TRUE))*$D119+($K119="Steady Growth")*(AND(DI$6&gt;=$F119,DI$6&lt;=$H119)*((DI$6-$F119+1)/($J119*($J119+1)/2)*$D119))+($K119="custom")*CustCF!DC119</f>
        <v/>
      </c>
      <c r="DJ119" s="87">
        <f>($K119="Bell Curve")*(_xlfn.NORM.DIST(AND(DJ$6&gt;=$F119,DJ$6&lt;=$H119)*(DJ$6-$F119+1),$J119/2,$M119,TRUE)-_xlfn.NORM.DIST(AND(DJ$6&gt;=$F119,DJ$6&lt;=$H119)*(DI$6-$F119+1),$J119/2,$M119,TRUE))/(1-2*_xlfn.NORM.DIST(0,$J119/2,$M119,TRUE))*$D119+($K119="Steady Growth")*(AND(DJ$6&gt;=$F119,DJ$6&lt;=$H119)*((DJ$6-$F119+1)/($J119*($J119+1)/2)*$D119))+($K119="custom")*CustCF!DD119</f>
        <v/>
      </c>
      <c r="DK119" s="87">
        <f>($K119="Bell Curve")*(_xlfn.NORM.DIST(AND(DK$6&gt;=$F119,DK$6&lt;=$H119)*(DK$6-$F119+1),$J119/2,$M119,TRUE)-_xlfn.NORM.DIST(AND(DK$6&gt;=$F119,DK$6&lt;=$H119)*(DJ$6-$F119+1),$J119/2,$M119,TRUE))/(1-2*_xlfn.NORM.DIST(0,$J119/2,$M119,TRUE))*$D119+($K119="Steady Growth")*(AND(DK$6&gt;=$F119,DK$6&lt;=$H119)*((DK$6-$F119+1)/($J119*($J119+1)/2)*$D119))+($K119="custom")*CustCF!DE119</f>
        <v/>
      </c>
      <c r="DL119" s="87">
        <f>($K119="Bell Curve")*(_xlfn.NORM.DIST(AND(DL$6&gt;=$F119,DL$6&lt;=$H119)*(DL$6-$F119+1),$J119/2,$M119,TRUE)-_xlfn.NORM.DIST(AND(DL$6&gt;=$F119,DL$6&lt;=$H119)*(DK$6-$F119+1),$J119/2,$M119,TRUE))/(1-2*_xlfn.NORM.DIST(0,$J119/2,$M119,TRUE))*$D119+($K119="Steady Growth")*(AND(DL$6&gt;=$F119,DL$6&lt;=$H119)*((DL$6-$F119+1)/($J119*($J119+1)/2)*$D119))+($K119="custom")*CustCF!DF119</f>
        <v/>
      </c>
      <c r="DM119" s="87">
        <f>($K119="Bell Curve")*(_xlfn.NORM.DIST(AND(DM$6&gt;=$F119,DM$6&lt;=$H119)*(DM$6-$F119+1),$J119/2,$M119,TRUE)-_xlfn.NORM.DIST(AND(DM$6&gt;=$F119,DM$6&lt;=$H119)*(DL$6-$F119+1),$J119/2,$M119,TRUE))/(1-2*_xlfn.NORM.DIST(0,$J119/2,$M119,TRUE))*$D119+($K119="Steady Growth")*(AND(DM$6&gt;=$F119,DM$6&lt;=$H119)*((DM$6-$F119+1)/($J119*($J119+1)/2)*$D119))+($K119="custom")*CustCF!DG119</f>
        <v/>
      </c>
      <c r="DN119" s="87">
        <f>($K119="Bell Curve")*(_xlfn.NORM.DIST(AND(DN$6&gt;=$F119,DN$6&lt;=$H119)*(DN$6-$F119+1),$J119/2,$M119,TRUE)-_xlfn.NORM.DIST(AND(DN$6&gt;=$F119,DN$6&lt;=$H119)*(DM$6-$F119+1),$J119/2,$M119,TRUE))/(1-2*_xlfn.NORM.DIST(0,$J119/2,$M119,TRUE))*$D119+($K119="Steady Growth")*(AND(DN$6&gt;=$F119,DN$6&lt;=$H119)*((DN$6-$F119+1)/($J119*($J119+1)/2)*$D119))+($K119="custom")*CustCF!DH119</f>
        <v/>
      </c>
      <c r="DO119" s="87">
        <f>($K119="Bell Curve")*(_xlfn.NORM.DIST(AND(DO$6&gt;=$F119,DO$6&lt;=$H119)*(DO$6-$F119+1),$J119/2,$M119,TRUE)-_xlfn.NORM.DIST(AND(DO$6&gt;=$F119,DO$6&lt;=$H119)*(DN$6-$F119+1),$J119/2,$M119,TRUE))/(1-2*_xlfn.NORM.DIST(0,$J119/2,$M119,TRUE))*$D119+($K119="Steady Growth")*(AND(DO$6&gt;=$F119,DO$6&lt;=$H119)*((DO$6-$F119+1)/($J119*($J119+1)/2)*$D119))+($K119="custom")*CustCF!DI119</f>
        <v/>
      </c>
      <c r="DP119" s="87">
        <f>($K119="Bell Curve")*(_xlfn.NORM.DIST(AND(DP$6&gt;=$F119,DP$6&lt;=$H119)*(DP$6-$F119+1),$J119/2,$M119,TRUE)-_xlfn.NORM.DIST(AND(DP$6&gt;=$F119,DP$6&lt;=$H119)*(DO$6-$F119+1),$J119/2,$M119,TRUE))/(1-2*_xlfn.NORM.DIST(0,$J119/2,$M119,TRUE))*$D119+($K119="Steady Growth")*(AND(DP$6&gt;=$F119,DP$6&lt;=$H119)*((DP$6-$F119+1)/($J119*($J119+1)/2)*$D119))+($K119="custom")*CustCF!DJ119</f>
        <v/>
      </c>
      <c r="DQ119" s="87">
        <f>($K119="Bell Curve")*(_xlfn.NORM.DIST(AND(DQ$6&gt;=$F119,DQ$6&lt;=$H119)*(DQ$6-$F119+1),$J119/2,$M119,TRUE)-_xlfn.NORM.DIST(AND(DQ$6&gt;=$F119,DQ$6&lt;=$H119)*(DP$6-$F119+1),$J119/2,$M119,TRUE))/(1-2*_xlfn.NORM.DIST(0,$J119/2,$M119,TRUE))*$D119+($K119="Steady Growth")*(AND(DQ$6&gt;=$F119,DQ$6&lt;=$H119)*((DQ$6-$F119+1)/($J119*($J119+1)/2)*$D119))+($K119="custom")*CustCF!DK119</f>
        <v/>
      </c>
      <c r="DR119" s="87">
        <f>($K119="Bell Curve")*(_xlfn.NORM.DIST(AND(DR$6&gt;=$F119,DR$6&lt;=$H119)*(DR$6-$F119+1),$J119/2,$M119,TRUE)-_xlfn.NORM.DIST(AND(DR$6&gt;=$F119,DR$6&lt;=$H119)*(DQ$6-$F119+1),$J119/2,$M119,TRUE))/(1-2*_xlfn.NORM.DIST(0,$J119/2,$M119,TRUE))*$D119+($K119="Steady Growth")*(AND(DR$6&gt;=$F119,DR$6&lt;=$H119)*((DR$6-$F119+1)/($J119*($J119+1)/2)*$D119))+($K119="custom")*CustCF!DL119</f>
        <v/>
      </c>
      <c r="DS119" s="87">
        <f>($K119="Bell Curve")*(_xlfn.NORM.DIST(AND(DS$6&gt;=$F119,DS$6&lt;=$H119)*(DS$6-$F119+1),$J119/2,$M119,TRUE)-_xlfn.NORM.DIST(AND(DS$6&gt;=$F119,DS$6&lt;=$H119)*(DR$6-$F119+1),$J119/2,$M119,TRUE))/(1-2*_xlfn.NORM.DIST(0,$J119/2,$M119,TRUE))*$D119+($K119="Steady Growth")*(AND(DS$6&gt;=$F119,DS$6&lt;=$H119)*((DS$6-$F119+1)/($J119*($J119+1)/2)*$D119))+($K119="custom")*CustCF!DM119</f>
        <v/>
      </c>
      <c r="DT119" s="87">
        <f>($K119="Bell Curve")*(_xlfn.NORM.DIST(AND(DT$6&gt;=$F119,DT$6&lt;=$H119)*(DT$6-$F119+1),$J119/2,$M119,TRUE)-_xlfn.NORM.DIST(AND(DT$6&gt;=$F119,DT$6&lt;=$H119)*(DS$6-$F119+1),$J119/2,$M119,TRUE))/(1-2*_xlfn.NORM.DIST(0,$J119/2,$M119,TRUE))*$D119+($K119="Steady Growth")*(AND(DT$6&gt;=$F119,DT$6&lt;=$H119)*((DT$6-$F119+1)/($J119*($J119+1)/2)*$D119))+($K119="custom")*CustCF!DN119</f>
        <v/>
      </c>
      <c r="DU119" s="87">
        <f>($K119="Bell Curve")*(_xlfn.NORM.DIST(AND(DU$6&gt;=$F119,DU$6&lt;=$H119)*(DU$6-$F119+1),$J119/2,$M119,TRUE)-_xlfn.NORM.DIST(AND(DU$6&gt;=$F119,DU$6&lt;=$H119)*(DT$6-$F119+1),$J119/2,$M119,TRUE))/(1-2*_xlfn.NORM.DIST(0,$J119/2,$M119,TRUE))*$D119+($K119="Steady Growth")*(AND(DU$6&gt;=$F119,DU$6&lt;=$H119)*((DU$6-$F119+1)/($J119*($J119+1)/2)*$D119))+($K119="custom")*CustCF!DO119</f>
        <v/>
      </c>
      <c r="DV119" s="87">
        <f>($K119="Bell Curve")*(_xlfn.NORM.DIST(AND(DV$6&gt;=$F119,DV$6&lt;=$H119)*(DV$6-$F119+1),$J119/2,$M119,TRUE)-_xlfn.NORM.DIST(AND(DV$6&gt;=$F119,DV$6&lt;=$H119)*(DU$6-$F119+1),$J119/2,$M119,TRUE))/(1-2*_xlfn.NORM.DIST(0,$J119/2,$M119,TRUE))*$D119+($K119="Steady Growth")*(AND(DV$6&gt;=$F119,DV$6&lt;=$H119)*((DV$6-$F119+1)/($J119*($J119+1)/2)*$D119))+($K119="custom")*CustCF!DP119</f>
        <v/>
      </c>
      <c r="DW119" s="87">
        <f>($K119="Bell Curve")*(_xlfn.NORM.DIST(AND(DW$6&gt;=$F119,DW$6&lt;=$H119)*(DW$6-$F119+1),$J119/2,$M119,TRUE)-_xlfn.NORM.DIST(AND(DW$6&gt;=$F119,DW$6&lt;=$H119)*(DV$6-$F119+1),$J119/2,$M119,TRUE))/(1-2*_xlfn.NORM.DIST(0,$J119/2,$M119,TRUE))*$D119+($K119="Steady Growth")*(AND(DW$6&gt;=$F119,DW$6&lt;=$H119)*((DW$6-$F119+1)/($J119*($J119+1)/2)*$D119))+($K119="custom")*CustCF!DQ119</f>
        <v/>
      </c>
      <c r="DX119" s="87">
        <f>($K119="Bell Curve")*(_xlfn.NORM.DIST(AND(DX$6&gt;=$F119,DX$6&lt;=$H119)*(DX$6-$F119+1),$J119/2,$M119,TRUE)-_xlfn.NORM.DIST(AND(DX$6&gt;=$F119,DX$6&lt;=$H119)*(DW$6-$F119+1),$J119/2,$M119,TRUE))/(1-2*_xlfn.NORM.DIST(0,$J119/2,$M119,TRUE))*$D119+($K119="Steady Growth")*(AND(DX$6&gt;=$F119,DX$6&lt;=$H119)*((DX$6-$F119+1)/($J119*($J119+1)/2)*$D119))+($K119="custom")*CustCF!DR119</f>
        <v/>
      </c>
      <c r="DY119" s="87">
        <f>($K119="Bell Curve")*(_xlfn.NORM.DIST(AND(DY$6&gt;=$F119,DY$6&lt;=$H119)*(DY$6-$F119+1),$J119/2,$M119,TRUE)-_xlfn.NORM.DIST(AND(DY$6&gt;=$F119,DY$6&lt;=$H119)*(DX$6-$F119+1),$J119/2,$M119,TRUE))/(1-2*_xlfn.NORM.DIST(0,$J119/2,$M119,TRUE))*$D119+($K119="Steady Growth")*(AND(DY$6&gt;=$F119,DY$6&lt;=$H119)*((DY$6-$F119+1)/($J119*($J119+1)/2)*$D119))+($K119="custom")*CustCF!DS119</f>
        <v/>
      </c>
      <c r="DZ119" s="87">
        <f>($K119="Bell Curve")*(_xlfn.NORM.DIST(AND(DZ$6&gt;=$F119,DZ$6&lt;=$H119)*(DZ$6-$F119+1),$J119/2,$M119,TRUE)-_xlfn.NORM.DIST(AND(DZ$6&gt;=$F119,DZ$6&lt;=$H119)*(DY$6-$F119+1),$J119/2,$M119,TRUE))/(1-2*_xlfn.NORM.DIST(0,$J119/2,$M119,TRUE))*$D119+($K119="Steady Growth")*(AND(DZ$6&gt;=$F119,DZ$6&lt;=$H119)*((DZ$6-$F119+1)/($J119*($J119+1)/2)*$D119))+($K119="custom")*CustCF!DT119</f>
        <v/>
      </c>
      <c r="EA119" s="87">
        <f>($K119="Bell Curve")*(_xlfn.NORM.DIST(AND(EA$6&gt;=$F119,EA$6&lt;=$H119)*(EA$6-$F119+1),$J119/2,$M119,TRUE)-_xlfn.NORM.DIST(AND(EA$6&gt;=$F119,EA$6&lt;=$H119)*(DZ$6-$F119+1),$J119/2,$M119,TRUE))/(1-2*_xlfn.NORM.DIST(0,$J119/2,$M119,TRUE))*$D119+($K119="Steady Growth")*(AND(EA$6&gt;=$F119,EA$6&lt;=$H119)*((EA$6-$F119+1)/($J119*($J119+1)/2)*$D119))+($K119="custom")*CustCF!DU119</f>
        <v/>
      </c>
      <c r="EB119" s="87">
        <f>($K119="Bell Curve")*(_xlfn.NORM.DIST(AND(EB$6&gt;=$F119,EB$6&lt;=$H119)*(EB$6-$F119+1),$J119/2,$M119,TRUE)-_xlfn.NORM.DIST(AND(EB$6&gt;=$F119,EB$6&lt;=$H119)*(EA$6-$F119+1),$J119/2,$M119,TRUE))/(1-2*_xlfn.NORM.DIST(0,$J119/2,$M119,TRUE))*$D119+($K119="Steady Growth")*(AND(EB$6&gt;=$F119,EB$6&lt;=$H119)*((EB$6-$F119+1)/($J119*($J119+1)/2)*$D119))+($K119="custom")*CustCF!DV119</f>
        <v/>
      </c>
      <c r="EC119" s="87">
        <f>($K119="Bell Curve")*(_xlfn.NORM.DIST(AND(EC$6&gt;=$F119,EC$6&lt;=$H119)*(EC$6-$F119+1),$J119/2,$M119,TRUE)-_xlfn.NORM.DIST(AND(EC$6&gt;=$F119,EC$6&lt;=$H119)*(EB$6-$F119+1),$J119/2,$M119,TRUE))/(1-2*_xlfn.NORM.DIST(0,$J119/2,$M119,TRUE))*$D119+($K119="Steady Growth")*(AND(EC$6&gt;=$F119,EC$6&lt;=$H119)*((EC$6-$F119+1)/($J119*($J119+1)/2)*$D119))+($K119="custom")*CustCF!DW119</f>
        <v/>
      </c>
      <c r="ED119" s="87">
        <f>($K119="Bell Curve")*(_xlfn.NORM.DIST(AND(ED$6&gt;=$F119,ED$6&lt;=$H119)*(ED$6-$F119+1),$J119/2,$M119,TRUE)-_xlfn.NORM.DIST(AND(ED$6&gt;=$F119,ED$6&lt;=$H119)*(EC$6-$F119+1),$J119/2,$M119,TRUE))/(1-2*_xlfn.NORM.DIST(0,$J119/2,$M119,TRUE))*$D119+($K119="Steady Growth")*(AND(ED$6&gt;=$F119,ED$6&lt;=$H119)*((ED$6-$F119+1)/($J119*($J119+1)/2)*$D119))+($K119="custom")*CustCF!DX119</f>
        <v/>
      </c>
      <c r="EE119" s="87">
        <f>($K119="Bell Curve")*(_xlfn.NORM.DIST(AND(EE$6&gt;=$F119,EE$6&lt;=$H119)*(EE$6-$F119+1),$J119/2,$M119,TRUE)-_xlfn.NORM.DIST(AND(EE$6&gt;=$F119,EE$6&lt;=$H119)*(ED$6-$F119+1),$J119/2,$M119,TRUE))/(1-2*_xlfn.NORM.DIST(0,$J119/2,$M119,TRUE))*$D119+($K119="Steady Growth")*(AND(EE$6&gt;=$F119,EE$6&lt;=$H119)*((EE$6-$F119+1)/($J119*($J119+1)/2)*$D119))+($K119="custom")*CustCF!DY119</f>
        <v/>
      </c>
      <c r="EF119" s="87">
        <f>($K119="Bell Curve")*(_xlfn.NORM.DIST(AND(EF$6&gt;=$F119,EF$6&lt;=$H119)*(EF$6-$F119+1),$J119/2,$M119,TRUE)-_xlfn.NORM.DIST(AND(EF$6&gt;=$F119,EF$6&lt;=$H119)*(EE$6-$F119+1),$J119/2,$M119,TRUE))/(1-2*_xlfn.NORM.DIST(0,$J119/2,$M119,TRUE))*$D119+($K119="Steady Growth")*(AND(EF$6&gt;=$F119,EF$6&lt;=$H119)*((EF$6-$F119+1)/($J119*($J119+1)/2)*$D119))+($K119="custom")*CustCF!DZ119</f>
        <v/>
      </c>
      <c r="EG119" s="87">
        <f>($K119="Bell Curve")*(_xlfn.NORM.DIST(AND(EG$6&gt;=$F119,EG$6&lt;=$H119)*(EG$6-$F119+1),$J119/2,$M119,TRUE)-_xlfn.NORM.DIST(AND(EG$6&gt;=$F119,EG$6&lt;=$H119)*(EF$6-$F119+1),$J119/2,$M119,TRUE))/(1-2*_xlfn.NORM.DIST(0,$J119/2,$M119,TRUE))*$D119+($K119="Steady Growth")*(AND(EG$6&gt;=$F119,EG$6&lt;=$H119)*((EG$6-$F119+1)/($J119*($J119+1)/2)*$D119))+($K119="custom")*CustCF!EA119</f>
        <v/>
      </c>
      <c r="EH119" s="87">
        <f>($K119="Bell Curve")*(_xlfn.NORM.DIST(AND(EH$6&gt;=$F119,EH$6&lt;=$H119)*(EH$6-$F119+1),$J119/2,$M119,TRUE)-_xlfn.NORM.DIST(AND(EH$6&gt;=$F119,EH$6&lt;=$H119)*(EG$6-$F119+1),$J119/2,$M119,TRUE))/(1-2*_xlfn.NORM.DIST(0,$J119/2,$M119,TRUE))*$D119+($K119="Steady Growth")*(AND(EH$6&gt;=$F119,EH$6&lt;=$H119)*((EH$6-$F119+1)/($J119*($J119+1)/2)*$D119))+($K119="custom")*CustCF!EB119</f>
        <v/>
      </c>
      <c r="EI119" s="87">
        <f>($K119="Bell Curve")*(_xlfn.NORM.DIST(AND(EI$6&gt;=$F119,EI$6&lt;=$H119)*(EI$6-$F119+1),$J119/2,$M119,TRUE)-_xlfn.NORM.DIST(AND(EI$6&gt;=$F119,EI$6&lt;=$H119)*(EH$6-$F119+1),$J119/2,$M119,TRUE))/(1-2*_xlfn.NORM.DIST(0,$J119/2,$M119,TRUE))*$D119+($K119="Steady Growth")*(AND(EI$6&gt;=$F119,EI$6&lt;=$H119)*((EI$6-$F119+1)/($J119*($J119+1)/2)*$D119))+($K119="custom")*CustCF!EC119</f>
        <v/>
      </c>
      <c r="EJ119" s="87">
        <f>($K119="Bell Curve")*(_xlfn.NORM.DIST(AND(EJ$6&gt;=$F119,EJ$6&lt;=$H119)*(EJ$6-$F119+1),$J119/2,$M119,TRUE)-_xlfn.NORM.DIST(AND(EJ$6&gt;=$F119,EJ$6&lt;=$H119)*(EI$6-$F119+1),$J119/2,$M119,TRUE))/(1-2*_xlfn.NORM.DIST(0,$J119/2,$M119,TRUE))*$D119+($K119="Steady Growth")*(AND(EJ$6&gt;=$F119,EJ$6&lt;=$H119)*((EJ$6-$F119+1)/($J119*($J119+1)/2)*$D119))+($K119="custom")*CustCF!ED119</f>
        <v/>
      </c>
      <c r="EK119" s="87">
        <f>($K119="Bell Curve")*(_xlfn.NORM.DIST(AND(EK$6&gt;=$F119,EK$6&lt;=$H119)*(EK$6-$F119+1),$J119/2,$M119,TRUE)-_xlfn.NORM.DIST(AND(EK$6&gt;=$F119,EK$6&lt;=$H119)*(EJ$6-$F119+1),$J119/2,$M119,TRUE))/(1-2*_xlfn.NORM.DIST(0,$J119/2,$M119,TRUE))*$D119+($K119="Steady Growth")*(AND(EK$6&gt;=$F119,EK$6&lt;=$H119)*((EK$6-$F119+1)/($J119*($J119+1)/2)*$D119))+($K119="custom")*CustCF!EE119</f>
        <v/>
      </c>
      <c r="EL119" s="87">
        <f>($K119="Bell Curve")*(_xlfn.NORM.DIST(AND(EL$6&gt;=$F119,EL$6&lt;=$H119)*(EL$6-$F119+1),$J119/2,$M119,TRUE)-_xlfn.NORM.DIST(AND(EL$6&gt;=$F119,EL$6&lt;=$H119)*(EK$6-$F119+1),$J119/2,$M119,TRUE))/(1-2*_xlfn.NORM.DIST(0,$J119/2,$M119,TRUE))*$D119+($K119="Steady Growth")*(AND(EL$6&gt;=$F119,EL$6&lt;=$H119)*((EL$6-$F119+1)/($J119*($J119+1)/2)*$D119))+($K119="custom")*CustCF!EF119</f>
        <v/>
      </c>
      <c r="EM119" s="87">
        <f>($K119="Bell Curve")*(_xlfn.NORM.DIST(AND(EM$6&gt;=$F119,EM$6&lt;=$H119)*(EM$6-$F119+1),$J119/2,$M119,TRUE)-_xlfn.NORM.DIST(AND(EM$6&gt;=$F119,EM$6&lt;=$H119)*(EL$6-$F119+1),$J119/2,$M119,TRUE))/(1-2*_xlfn.NORM.DIST(0,$J119/2,$M119,TRUE))*$D119+($K119="Steady Growth")*(AND(EM$6&gt;=$F119,EM$6&lt;=$H119)*((EM$6-$F119+1)/($J119*($J119+1)/2)*$D119))+($K119="custom")*CustCF!EG119</f>
        <v/>
      </c>
      <c r="EN119" s="87">
        <f>($K119="Bell Curve")*(_xlfn.NORM.DIST(AND(EN$6&gt;=$F119,EN$6&lt;=$H119)*(EN$6-$F119+1),$J119/2,$M119,TRUE)-_xlfn.NORM.DIST(AND(EN$6&gt;=$F119,EN$6&lt;=$H119)*(EM$6-$F119+1),$J119/2,$M119,TRUE))/(1-2*_xlfn.NORM.DIST(0,$J119/2,$M119,TRUE))*$D119+($K119="Steady Growth")*(AND(EN$6&gt;=$F119,EN$6&lt;=$H119)*((EN$6-$F119+1)/($J119*($J119+1)/2)*$D119))+($K119="custom")*CustCF!EH119</f>
        <v/>
      </c>
      <c r="EO119" s="87">
        <f>($K119="Bell Curve")*(_xlfn.NORM.DIST(AND(EO$6&gt;=$F119,EO$6&lt;=$H119)*(EO$6-$F119+1),$J119/2,$M119,TRUE)-_xlfn.NORM.DIST(AND(EO$6&gt;=$F119,EO$6&lt;=$H119)*(EN$6-$F119+1),$J119/2,$M119,TRUE))/(1-2*_xlfn.NORM.DIST(0,$J119/2,$M119,TRUE))*$D119+($K119="Steady Growth")*(AND(EO$6&gt;=$F119,EO$6&lt;=$H119)*((EO$6-$F119+1)/($J119*($J119+1)/2)*$D119))+($K119="custom")*CustCF!EI119</f>
        <v/>
      </c>
      <c r="EP119" s="87">
        <f>($K119="Bell Curve")*(_xlfn.NORM.DIST(AND(EP$6&gt;=$F119,EP$6&lt;=$H119)*(EP$6-$F119+1),$J119/2,$M119,TRUE)-_xlfn.NORM.DIST(AND(EP$6&gt;=$F119,EP$6&lt;=$H119)*(EO$6-$F119+1),$J119/2,$M119,TRUE))/(1-2*_xlfn.NORM.DIST(0,$J119/2,$M119,TRUE))*$D119+($K119="Steady Growth")*(AND(EP$6&gt;=$F119,EP$6&lt;=$H119)*((EP$6-$F119+1)/($J119*($J119+1)/2)*$D119))+($K119="custom")*CustCF!EJ119</f>
        <v/>
      </c>
      <c r="EQ119" s="87">
        <f>($K119="Bell Curve")*(_xlfn.NORM.DIST(AND(EQ$6&gt;=$F119,EQ$6&lt;=$H119)*(EQ$6-$F119+1),$J119/2,$M119,TRUE)-_xlfn.NORM.DIST(AND(EQ$6&gt;=$F119,EQ$6&lt;=$H119)*(EP$6-$F119+1),$J119/2,$M119,TRUE))/(1-2*_xlfn.NORM.DIST(0,$J119/2,$M119,TRUE))*$D119+($K119="Steady Growth")*(AND(EQ$6&gt;=$F119,EQ$6&lt;=$H119)*((EQ$6-$F119+1)/($J119*($J119+1)/2)*$D119))+($K119="custom")*CustCF!EK119</f>
        <v/>
      </c>
      <c r="ER119" s="87">
        <f>($K119="Bell Curve")*(_xlfn.NORM.DIST(AND(ER$6&gt;=$F119,ER$6&lt;=$H119)*(ER$6-$F119+1),$J119/2,$M119,TRUE)-_xlfn.NORM.DIST(AND(ER$6&gt;=$F119,ER$6&lt;=$H119)*(EQ$6-$F119+1),$J119/2,$M119,TRUE))/(1-2*_xlfn.NORM.DIST(0,$J119/2,$M119,TRUE))*$D119+($K119="Steady Growth")*(AND(ER$6&gt;=$F119,ER$6&lt;=$H119)*((ER$6-$F119+1)/($J119*($J119+1)/2)*$D119))+($K119="custom")*CustCF!EL119</f>
        <v/>
      </c>
      <c r="ES119" s="87">
        <f>($K119="Bell Curve")*(_xlfn.NORM.DIST(AND(ES$6&gt;=$F119,ES$6&lt;=$H119)*(ES$6-$F119+1),$J119/2,$M119,TRUE)-_xlfn.NORM.DIST(AND(ES$6&gt;=$F119,ES$6&lt;=$H119)*(ER$6-$F119+1),$J119/2,$M119,TRUE))/(1-2*_xlfn.NORM.DIST(0,$J119/2,$M119,TRUE))*$D119+($K119="Steady Growth")*(AND(ES$6&gt;=$F119,ES$6&lt;=$H119)*((ES$6-$F119+1)/($J119*($J119+1)/2)*$D119))+($K119="custom")*CustCF!EM119</f>
        <v/>
      </c>
      <c r="ET119" s="87">
        <f>($K119="Bell Curve")*(_xlfn.NORM.DIST(AND(ET$6&gt;=$F119,ET$6&lt;=$H119)*(ET$6-$F119+1),$J119/2,$M119,TRUE)-_xlfn.NORM.DIST(AND(ET$6&gt;=$F119,ET$6&lt;=$H119)*(ES$6-$F119+1),$J119/2,$M119,TRUE))/(1-2*_xlfn.NORM.DIST(0,$J119/2,$M119,TRUE))*$D119+($K119="Steady Growth")*(AND(ET$6&gt;=$F119,ET$6&lt;=$H119)*((ET$6-$F119+1)/($J119*($J119+1)/2)*$D119))+($K119="custom")*CustCF!EN119</f>
        <v/>
      </c>
      <c r="EU119" s="87">
        <f>($K119="Bell Curve")*(_xlfn.NORM.DIST(AND(EU$6&gt;=$F119,EU$6&lt;=$H119)*(EU$6-$F119+1),$J119/2,$M119,TRUE)-_xlfn.NORM.DIST(AND(EU$6&gt;=$F119,EU$6&lt;=$H119)*(ET$6-$F119+1),$J119/2,$M119,TRUE))/(1-2*_xlfn.NORM.DIST(0,$J119/2,$M119,TRUE))*$D119+($K119="Steady Growth")*(AND(EU$6&gt;=$F119,EU$6&lt;=$H119)*((EU$6-$F119+1)/($J119*($J119+1)/2)*$D119))+($K119="custom")*CustCF!EO119</f>
        <v/>
      </c>
      <c r="EV119" s="87">
        <f>($K119="Bell Curve")*(_xlfn.NORM.DIST(AND(EV$6&gt;=$F119,EV$6&lt;=$H119)*(EV$6-$F119+1),$J119/2,$M119,TRUE)-_xlfn.NORM.DIST(AND(EV$6&gt;=$F119,EV$6&lt;=$H119)*(EU$6-$F119+1),$J119/2,$M119,TRUE))/(1-2*_xlfn.NORM.DIST(0,$J119/2,$M119,TRUE))*$D119+($K119="Steady Growth")*(AND(EV$6&gt;=$F119,EV$6&lt;=$H119)*((EV$6-$F119+1)/($J119*($J119+1)/2)*$D119))+($K119="custom")*CustCF!EP119</f>
        <v/>
      </c>
      <c r="EW119" s="87">
        <f>($K119="Bell Curve")*(_xlfn.NORM.DIST(AND(EW$6&gt;=$F119,EW$6&lt;=$H119)*(EW$6-$F119+1),$J119/2,$M119,TRUE)-_xlfn.NORM.DIST(AND(EW$6&gt;=$F119,EW$6&lt;=$H119)*(EV$6-$F119+1),$J119/2,$M119,TRUE))/(1-2*_xlfn.NORM.DIST(0,$J119/2,$M119,TRUE))*$D119+($K119="Steady Growth")*(AND(EW$6&gt;=$F119,EW$6&lt;=$H119)*((EW$6-$F119+1)/($J119*($J119+1)/2)*$D119))+($K119="custom")*CustCF!EQ119</f>
        <v/>
      </c>
      <c r="EX119" s="87">
        <f>($K119="Bell Curve")*(_xlfn.NORM.DIST(AND(EX$6&gt;=$F119,EX$6&lt;=$H119)*(EX$6-$F119+1),$J119/2,$M119,TRUE)-_xlfn.NORM.DIST(AND(EX$6&gt;=$F119,EX$6&lt;=$H119)*(EW$6-$F119+1),$J119/2,$M119,TRUE))/(1-2*_xlfn.NORM.DIST(0,$J119/2,$M119,TRUE))*$D119+($K119="Steady Growth")*(AND(EX$6&gt;=$F119,EX$6&lt;=$H119)*((EX$6-$F119+1)/($J119*($J119+1)/2)*$D119))+($K119="custom")*CustCF!ER119</f>
        <v/>
      </c>
      <c r="EY119" s="87">
        <f>($K119="Bell Curve")*(_xlfn.NORM.DIST(AND(EY$6&gt;=$F119,EY$6&lt;=$H119)*(EY$6-$F119+1),$J119/2,$M119,TRUE)-_xlfn.NORM.DIST(AND(EY$6&gt;=$F119,EY$6&lt;=$H119)*(EX$6-$F119+1),$J119/2,$M119,TRUE))/(1-2*_xlfn.NORM.DIST(0,$J119/2,$M119,TRUE))*$D119+($K119="Steady Growth")*(AND(EY$6&gt;=$F119,EY$6&lt;=$H119)*((EY$6-$F119+1)/($J119*($J119+1)/2)*$D119))+($K119="custom")*CustCF!ES119</f>
        <v/>
      </c>
      <c r="EZ119" s="87">
        <f>($K119="Bell Curve")*(_xlfn.NORM.DIST(AND(EZ$6&gt;=$F119,EZ$6&lt;=$H119)*(EZ$6-$F119+1),$J119/2,$M119,TRUE)-_xlfn.NORM.DIST(AND(EZ$6&gt;=$F119,EZ$6&lt;=$H119)*(EY$6-$F119+1),$J119/2,$M119,TRUE))/(1-2*_xlfn.NORM.DIST(0,$J119/2,$M119,TRUE))*$D119+($K119="Steady Growth")*(AND(EZ$6&gt;=$F119,EZ$6&lt;=$H119)*((EZ$6-$F119+1)/($J119*($J119+1)/2)*$D119))+($K119="custom")*CustCF!ET119</f>
        <v/>
      </c>
      <c r="FA119" s="87">
        <f>($K119="Bell Curve")*(_xlfn.NORM.DIST(AND(FA$6&gt;=$F119,FA$6&lt;=$H119)*(FA$6-$F119+1),$J119/2,$M119,TRUE)-_xlfn.NORM.DIST(AND(FA$6&gt;=$F119,FA$6&lt;=$H119)*(EZ$6-$F119+1),$J119/2,$M119,TRUE))/(1-2*_xlfn.NORM.DIST(0,$J119/2,$M119,TRUE))*$D119+($K119="Steady Growth")*(AND(FA$6&gt;=$F119,FA$6&lt;=$H119)*((FA$6-$F119+1)/($J119*($J119+1)/2)*$D119))+($K119="custom")*CustCF!EU119</f>
        <v/>
      </c>
      <c r="FB119" s="87">
        <f>($K119="Bell Curve")*(_xlfn.NORM.DIST(AND(FB$6&gt;=$F119,FB$6&lt;=$H119)*(FB$6-$F119+1),$J119/2,$M119,TRUE)-_xlfn.NORM.DIST(AND(FB$6&gt;=$F119,FB$6&lt;=$H119)*(FA$6-$F119+1),$J119/2,$M119,TRUE))/(1-2*_xlfn.NORM.DIST(0,$J119/2,$M119,TRUE))*$D119+($K119="Steady Growth")*(AND(FB$6&gt;=$F119,FB$6&lt;=$H119)*((FB$6-$F119+1)/($J119*($J119+1)/2)*$D119))+($K119="custom")*CustCF!EV119</f>
        <v/>
      </c>
      <c r="FC119" s="87">
        <f>($K119="Bell Curve")*(_xlfn.NORM.DIST(AND(FC$6&gt;=$F119,FC$6&lt;=$H119)*(FC$6-$F119+1),$J119/2,$M119,TRUE)-_xlfn.NORM.DIST(AND(FC$6&gt;=$F119,FC$6&lt;=$H119)*(FB$6-$F119+1),$J119/2,$M119,TRUE))/(1-2*_xlfn.NORM.DIST(0,$J119/2,$M119,TRUE))*$D119+($K119="Steady Growth")*(AND(FC$6&gt;=$F119,FC$6&lt;=$H119)*((FC$6-$F119+1)/($J119*($J119+1)/2)*$D119))+($K119="custom")*CustCF!EW119</f>
        <v/>
      </c>
      <c r="FD119" s="87">
        <f>($K119="Bell Curve")*(_xlfn.NORM.DIST(AND(FD$6&gt;=$F119,FD$6&lt;=$H119)*(FD$6-$F119+1),$J119/2,$M119,TRUE)-_xlfn.NORM.DIST(AND(FD$6&gt;=$F119,FD$6&lt;=$H119)*(FC$6-$F119+1),$J119/2,$M119,TRUE))/(1-2*_xlfn.NORM.DIST(0,$J119/2,$M119,TRUE))*$D119+($K119="Steady Growth")*(AND(FD$6&gt;=$F119,FD$6&lt;=$H119)*((FD$6-$F119+1)/($J119*($J119+1)/2)*$D119))+($K119="custom")*CustCF!EX119</f>
        <v/>
      </c>
      <c r="FE119" s="87">
        <f>($K119="Bell Curve")*(_xlfn.NORM.DIST(AND(FE$6&gt;=$F119,FE$6&lt;=$H119)*(FE$6-$F119+1),$J119/2,$M119,TRUE)-_xlfn.NORM.DIST(AND(FE$6&gt;=$F119,FE$6&lt;=$H119)*(FD$6-$F119+1),$J119/2,$M119,TRUE))/(1-2*_xlfn.NORM.DIST(0,$J119/2,$M119,TRUE))*$D119+($K119="Steady Growth")*(AND(FE$6&gt;=$F119,FE$6&lt;=$H119)*((FE$6-$F119+1)/($J119*($J119+1)/2)*$D119))+($K119="custom")*CustCF!EY119</f>
        <v/>
      </c>
      <c r="FF119" s="87">
        <f>($K119="Bell Curve")*(_xlfn.NORM.DIST(AND(FF$6&gt;=$F119,FF$6&lt;=$H119)*(FF$6-$F119+1),$J119/2,$M119,TRUE)-_xlfn.NORM.DIST(AND(FF$6&gt;=$F119,FF$6&lt;=$H119)*(FE$6-$F119+1),$J119/2,$M119,TRUE))/(1-2*_xlfn.NORM.DIST(0,$J119/2,$M119,TRUE))*$D119+($K119="Steady Growth")*(AND(FF$6&gt;=$F119,FF$6&lt;=$H119)*((FF$6-$F119+1)/($J119*($J119+1)/2)*$D119))+($K119="custom")*CustCF!EZ119</f>
        <v/>
      </c>
      <c r="FG119" s="87">
        <f>($K119="Bell Curve")*(_xlfn.NORM.DIST(AND(FG$6&gt;=$F119,FG$6&lt;=$H119)*(FG$6-$F119+1),$J119/2,$M119,TRUE)-_xlfn.NORM.DIST(AND(FG$6&gt;=$F119,FG$6&lt;=$H119)*(FF$6-$F119+1),$J119/2,$M119,TRUE))/(1-2*_xlfn.NORM.DIST(0,$J119/2,$M119,TRUE))*$D119+($K119="Steady Growth")*(AND(FG$6&gt;=$F119,FG$6&lt;=$H119)*((FG$6-$F119+1)/($J119*($J119+1)/2)*$D119))+($K119="custom")*CustCF!FA119</f>
        <v/>
      </c>
      <c r="FH119" s="87">
        <f>($K119="Bell Curve")*(_xlfn.NORM.DIST(AND(FH$6&gt;=$F119,FH$6&lt;=$H119)*(FH$6-$F119+1),$J119/2,$M119,TRUE)-_xlfn.NORM.DIST(AND(FH$6&gt;=$F119,FH$6&lt;=$H119)*(FG$6-$F119+1),$J119/2,$M119,TRUE))/(1-2*_xlfn.NORM.DIST(0,$J119/2,$M119,TRUE))*$D119+($K119="Steady Growth")*(AND(FH$6&gt;=$F119,FH$6&lt;=$H119)*((FH$6-$F119+1)/($J119*($J119+1)/2)*$D119))+($K119="custom")*CustCF!FB119</f>
        <v/>
      </c>
      <c r="FI119" s="87">
        <f>($K119="Bell Curve")*(_xlfn.NORM.DIST(AND(FI$6&gt;=$F119,FI$6&lt;=$H119)*(FI$6-$F119+1),$J119/2,$M119,TRUE)-_xlfn.NORM.DIST(AND(FI$6&gt;=$F119,FI$6&lt;=$H119)*(FH$6-$F119+1),$J119/2,$M119,TRUE))/(1-2*_xlfn.NORM.DIST(0,$J119/2,$M119,TRUE))*$D119+($K119="Steady Growth")*(AND(FI$6&gt;=$F119,FI$6&lt;=$H119)*((FI$6-$F119+1)/($J119*($J119+1)/2)*$D119))+($K119="custom")*CustCF!FC119</f>
        <v/>
      </c>
      <c r="FJ119" s="87">
        <f>($K119="Bell Curve")*(_xlfn.NORM.DIST(AND(FJ$6&gt;=$F119,FJ$6&lt;=$H119)*(FJ$6-$F119+1),$J119/2,$M119,TRUE)-_xlfn.NORM.DIST(AND(FJ$6&gt;=$F119,FJ$6&lt;=$H119)*(FI$6-$F119+1),$J119/2,$M119,TRUE))/(1-2*_xlfn.NORM.DIST(0,$J119/2,$M119,TRUE))*$D119+($K119="Steady Growth")*(AND(FJ$6&gt;=$F119,FJ$6&lt;=$H119)*((FJ$6-$F119+1)/($J119*($J119+1)/2)*$D119))+($K119="custom")*CustCF!FD119</f>
        <v/>
      </c>
      <c r="FK119" s="87">
        <f>($K119="Bell Curve")*(_xlfn.NORM.DIST(AND(FK$6&gt;=$F119,FK$6&lt;=$H119)*(FK$6-$F119+1),$J119/2,$M119,TRUE)-_xlfn.NORM.DIST(AND(FK$6&gt;=$F119,FK$6&lt;=$H119)*(FJ$6-$F119+1),$J119/2,$M119,TRUE))/(1-2*_xlfn.NORM.DIST(0,$J119/2,$M119,TRUE))*$D119+($K119="Steady Growth")*(AND(FK$6&gt;=$F119,FK$6&lt;=$H119)*((FK$6-$F119+1)/($J119*($J119+1)/2)*$D119))+($K119="custom")*CustCF!FE119</f>
        <v/>
      </c>
      <c r="FL119" s="87">
        <f>($K119="Bell Curve")*(_xlfn.NORM.DIST(AND(FL$6&gt;=$F119,FL$6&lt;=$H119)*(FL$6-$F119+1),$J119/2,$M119,TRUE)-_xlfn.NORM.DIST(AND(FL$6&gt;=$F119,FL$6&lt;=$H119)*(FK$6-$F119+1),$J119/2,$M119,TRUE))/(1-2*_xlfn.NORM.DIST(0,$J119/2,$M119,TRUE))*$D119+($K119="Steady Growth")*(AND(FL$6&gt;=$F119,FL$6&lt;=$H119)*((FL$6-$F119+1)/($J119*($J119+1)/2)*$D119))+($K119="custom")*CustCF!FF119</f>
        <v/>
      </c>
      <c r="FM119" s="87">
        <f>($K119="Bell Curve")*(_xlfn.NORM.DIST(AND(FM$6&gt;=$F119,FM$6&lt;=$H119)*(FM$6-$F119+1),$J119/2,$M119,TRUE)-_xlfn.NORM.DIST(AND(FM$6&gt;=$F119,FM$6&lt;=$H119)*(FL$6-$F119+1),$J119/2,$M119,TRUE))/(1-2*_xlfn.NORM.DIST(0,$J119/2,$M119,TRUE))*$D119+($K119="Steady Growth")*(AND(FM$6&gt;=$F119,FM$6&lt;=$H119)*((FM$6-$F119+1)/($J119*($J119+1)/2)*$D119))+($K119="custom")*CustCF!FG119</f>
        <v/>
      </c>
      <c r="FN119" s="87">
        <f>($K119="Bell Curve")*(_xlfn.NORM.DIST(AND(FN$6&gt;=$F119,FN$6&lt;=$H119)*(FN$6-$F119+1),$J119/2,$M119,TRUE)-_xlfn.NORM.DIST(AND(FN$6&gt;=$F119,FN$6&lt;=$H119)*(FM$6-$F119+1),$J119/2,$M119,TRUE))/(1-2*_xlfn.NORM.DIST(0,$J119/2,$M119,TRUE))*$D119+($K119="Steady Growth")*(AND(FN$6&gt;=$F119,FN$6&lt;=$H119)*((FN$6-$F119+1)/($J119*($J119+1)/2)*$D119))+($K119="custom")*CustCF!FH119</f>
        <v/>
      </c>
      <c r="FO119" s="87">
        <f>($K119="Bell Curve")*(_xlfn.NORM.DIST(AND(FO$6&gt;=$F119,FO$6&lt;=$H119)*(FO$6-$F119+1),$J119/2,$M119,TRUE)-_xlfn.NORM.DIST(AND(FO$6&gt;=$F119,FO$6&lt;=$H119)*(FN$6-$F119+1),$J119/2,$M119,TRUE))/(1-2*_xlfn.NORM.DIST(0,$J119/2,$M119,TRUE))*$D119+($K119="Steady Growth")*(AND(FO$6&gt;=$F119,FO$6&lt;=$H119)*((FO$6-$F119+1)/($J119*($J119+1)/2)*$D119))+($K119="custom")*CustCF!FI119</f>
        <v/>
      </c>
      <c r="FP119" s="87">
        <f>($K119="Bell Curve")*(_xlfn.NORM.DIST(AND(FP$6&gt;=$F119,FP$6&lt;=$H119)*(FP$6-$F119+1),$J119/2,$M119,TRUE)-_xlfn.NORM.DIST(AND(FP$6&gt;=$F119,FP$6&lt;=$H119)*(FO$6-$F119+1),$J119/2,$M119,TRUE))/(1-2*_xlfn.NORM.DIST(0,$J119/2,$M119,TRUE))*$D119+($K119="Steady Growth")*(AND(FP$6&gt;=$F119,FP$6&lt;=$H119)*((FP$6-$F119+1)/($J119*($J119+1)/2)*$D119))+($K119="custom")*CustCF!FJ119</f>
        <v/>
      </c>
      <c r="FQ119" s="87">
        <f>($K119="Bell Curve")*(_xlfn.NORM.DIST(AND(FQ$6&gt;=$F119,FQ$6&lt;=$H119)*(FQ$6-$F119+1),$J119/2,$M119,TRUE)-_xlfn.NORM.DIST(AND(FQ$6&gt;=$F119,FQ$6&lt;=$H119)*(FP$6-$F119+1),$J119/2,$M119,TRUE))/(1-2*_xlfn.NORM.DIST(0,$J119/2,$M119,TRUE))*$D119+($K119="Steady Growth")*(AND(FQ$6&gt;=$F119,FQ$6&lt;=$H119)*((FQ$6-$F119+1)/($J119*($J119+1)/2)*$D119))+($K119="custom")*CustCF!FK119</f>
        <v/>
      </c>
      <c r="FR119" s="87">
        <f>($K119="Bell Curve")*(_xlfn.NORM.DIST(AND(FR$6&gt;=$F119,FR$6&lt;=$H119)*(FR$6-$F119+1),$J119/2,$M119,TRUE)-_xlfn.NORM.DIST(AND(FR$6&gt;=$F119,FR$6&lt;=$H119)*(FQ$6-$F119+1),$J119/2,$M119,TRUE))/(1-2*_xlfn.NORM.DIST(0,$J119/2,$M119,TRUE))*$D119+($K119="Steady Growth")*(AND(FR$6&gt;=$F119,FR$6&lt;=$H119)*((FR$6-$F119+1)/($J119*($J119+1)/2)*$D119))+($K119="custom")*CustCF!FL119</f>
        <v/>
      </c>
      <c r="FS119" s="87">
        <f>($K119="Bell Curve")*(_xlfn.NORM.DIST(AND(FS$6&gt;=$F119,FS$6&lt;=$H119)*(FS$6-$F119+1),$J119/2,$M119,TRUE)-_xlfn.NORM.DIST(AND(FS$6&gt;=$F119,FS$6&lt;=$H119)*(FR$6-$F119+1),$J119/2,$M119,TRUE))/(1-2*_xlfn.NORM.DIST(0,$J119/2,$M119,TRUE))*$D119+($K119="Steady Growth")*(AND(FS$6&gt;=$F119,FS$6&lt;=$H119)*((FS$6-$F119+1)/($J119*($J119+1)/2)*$D119))+($K119="custom")*CustCF!FM119</f>
        <v/>
      </c>
      <c r="FT119" s="87">
        <f>($K119="Bell Curve")*(_xlfn.NORM.DIST(AND(FT$6&gt;=$F119,FT$6&lt;=$H119)*(FT$6-$F119+1),$J119/2,$M119,TRUE)-_xlfn.NORM.DIST(AND(FT$6&gt;=$F119,FT$6&lt;=$H119)*(FS$6-$F119+1),$J119/2,$M119,TRUE))/(1-2*_xlfn.NORM.DIST(0,$J119/2,$M119,TRUE))*$D119+($K119="Steady Growth")*(AND(FT$6&gt;=$F119,FT$6&lt;=$H119)*((FT$6-$F119+1)/($J119*($J119+1)/2)*$D119))+($K119="custom")*CustCF!FN119</f>
        <v/>
      </c>
      <c r="FU119" s="87">
        <f>($K119="Bell Curve")*(_xlfn.NORM.DIST(AND(FU$6&gt;=$F119,FU$6&lt;=$H119)*(FU$6-$F119+1),$J119/2,$M119,TRUE)-_xlfn.NORM.DIST(AND(FU$6&gt;=$F119,FU$6&lt;=$H119)*(FT$6-$F119+1),$J119/2,$M119,TRUE))/(1-2*_xlfn.NORM.DIST(0,$J119/2,$M119,TRUE))*$D119+($K119="Steady Growth")*(AND(FU$6&gt;=$F119,FU$6&lt;=$H119)*((FU$6-$F119+1)/($J119*($J119+1)/2)*$D119))+($K119="custom")*CustCF!FO119</f>
        <v/>
      </c>
      <c r="FV119" s="87">
        <f>($K119="Bell Curve")*(_xlfn.NORM.DIST(AND(FV$6&gt;=$F119,FV$6&lt;=$H119)*(FV$6-$F119+1),$J119/2,$M119,TRUE)-_xlfn.NORM.DIST(AND(FV$6&gt;=$F119,FV$6&lt;=$H119)*(FU$6-$F119+1),$J119/2,$M119,TRUE))/(1-2*_xlfn.NORM.DIST(0,$J119/2,$M119,TRUE))*$D119+($K119="Steady Growth")*(AND(FV$6&gt;=$F119,FV$6&lt;=$H119)*((FV$6-$F119+1)/($J119*($J119+1)/2)*$D119))+($K119="custom")*CustCF!FP119</f>
        <v/>
      </c>
      <c r="FW119" s="87">
        <f>($K119="Bell Curve")*(_xlfn.NORM.DIST(AND(FW$6&gt;=$F119,FW$6&lt;=$H119)*(FW$6-$F119+1),$J119/2,$M119,TRUE)-_xlfn.NORM.DIST(AND(FW$6&gt;=$F119,FW$6&lt;=$H119)*(FV$6-$F119+1),$J119/2,$M119,TRUE))/(1-2*_xlfn.NORM.DIST(0,$J119/2,$M119,TRUE))*$D119+($K119="Steady Growth")*(AND(FW$6&gt;=$F119,FW$6&lt;=$H119)*((FW$6-$F119+1)/($J119*($J119+1)/2)*$D119))+($K119="custom")*CustCF!FQ119</f>
        <v/>
      </c>
      <c r="FX119" s="87">
        <f>($K119="Bell Curve")*(_xlfn.NORM.DIST(AND(FX$6&gt;=$F119,FX$6&lt;=$H119)*(FX$6-$F119+1),$J119/2,$M119,TRUE)-_xlfn.NORM.DIST(AND(FX$6&gt;=$F119,FX$6&lt;=$H119)*(FW$6-$F119+1),$J119/2,$M119,TRUE))/(1-2*_xlfn.NORM.DIST(0,$J119/2,$M119,TRUE))*$D119+($K119="Steady Growth")*(AND(FX$6&gt;=$F119,FX$6&lt;=$H119)*((FX$6-$F119+1)/($J119*($J119+1)/2)*$D119))+($K119="custom")*CustCF!FR119</f>
        <v/>
      </c>
      <c r="FY119" s="87">
        <f>($K119="Bell Curve")*(_xlfn.NORM.DIST(AND(FY$6&gt;=$F119,FY$6&lt;=$H119)*(FY$6-$F119+1),$J119/2,$M119,TRUE)-_xlfn.NORM.DIST(AND(FY$6&gt;=$F119,FY$6&lt;=$H119)*(FX$6-$F119+1),$J119/2,$M119,TRUE))/(1-2*_xlfn.NORM.DIST(0,$J119/2,$M119,TRUE))*$D119+($K119="Steady Growth")*(AND(FY$6&gt;=$F119,FY$6&lt;=$H119)*((FY$6-$F119+1)/($J119*($J119+1)/2)*$D119))+($K119="custom")*CustCF!FS119</f>
        <v/>
      </c>
      <c r="FZ119" s="87">
        <f>($K119="Bell Curve")*(_xlfn.NORM.DIST(AND(FZ$6&gt;=$F119,FZ$6&lt;=$H119)*(FZ$6-$F119+1),$J119/2,$M119,TRUE)-_xlfn.NORM.DIST(AND(FZ$6&gt;=$F119,FZ$6&lt;=$H119)*(FY$6-$F119+1),$J119/2,$M119,TRUE))/(1-2*_xlfn.NORM.DIST(0,$J119/2,$M119,TRUE))*$D119+($K119="Steady Growth")*(AND(FZ$6&gt;=$F119,FZ$6&lt;=$H119)*((FZ$6-$F119+1)/($J119*($J119+1)/2)*$D119))+($K119="custom")*CustCF!FT119</f>
        <v/>
      </c>
      <c r="GA119" s="87">
        <f>($K119="Bell Curve")*(_xlfn.NORM.DIST(AND(GA$6&gt;=$F119,GA$6&lt;=$H119)*(GA$6-$F119+1),$J119/2,$M119,TRUE)-_xlfn.NORM.DIST(AND(GA$6&gt;=$F119,GA$6&lt;=$H119)*(FZ$6-$F119+1),$J119/2,$M119,TRUE))/(1-2*_xlfn.NORM.DIST(0,$J119/2,$M119,TRUE))*$D119+($K119="Steady Growth")*(AND(GA$6&gt;=$F119,GA$6&lt;=$H119)*((GA$6-$F119+1)/($J119*($J119+1)/2)*$D119))+($K119="custom")*CustCF!FU119</f>
        <v/>
      </c>
      <c r="GB119" s="87">
        <f>($K119="Bell Curve")*(_xlfn.NORM.DIST(AND(GB$6&gt;=$F119,GB$6&lt;=$H119)*(GB$6-$F119+1),$J119/2,$M119,TRUE)-_xlfn.NORM.DIST(AND(GB$6&gt;=$F119,GB$6&lt;=$H119)*(GA$6-$F119+1),$J119/2,$M119,TRUE))/(1-2*_xlfn.NORM.DIST(0,$J119/2,$M119,TRUE))*$D119+($K119="Steady Growth")*(AND(GB$6&gt;=$F119,GB$6&lt;=$H119)*((GB$6-$F119+1)/($J119*($J119+1)/2)*$D119))+($K119="custom")*CustCF!FV119</f>
        <v/>
      </c>
      <c r="GC119" s="87">
        <f>($K119="Bell Curve")*(_xlfn.NORM.DIST(AND(GC$6&gt;=$F119,GC$6&lt;=$H119)*(GC$6-$F119+1),$J119/2,$M119,TRUE)-_xlfn.NORM.DIST(AND(GC$6&gt;=$F119,GC$6&lt;=$H119)*(GB$6-$F119+1),$J119/2,$M119,TRUE))/(1-2*_xlfn.NORM.DIST(0,$J119/2,$M119,TRUE))*$D119+($K119="Steady Growth")*(AND(GC$6&gt;=$F119,GC$6&lt;=$H119)*((GC$6-$F119+1)/($J119*($J119+1)/2)*$D119))+($K119="custom")*CustCF!FW119</f>
        <v/>
      </c>
      <c r="GD119" s="87">
        <f>($K119="Bell Curve")*(_xlfn.NORM.DIST(AND(GD$6&gt;=$F119,GD$6&lt;=$H119)*(GD$6-$F119+1),$J119/2,$M119,TRUE)-_xlfn.NORM.DIST(AND(GD$6&gt;=$F119,GD$6&lt;=$H119)*(GC$6-$F119+1),$J119/2,$M119,TRUE))/(1-2*_xlfn.NORM.DIST(0,$J119/2,$M119,TRUE))*$D119+($K119="Steady Growth")*(AND(GD$6&gt;=$F119,GD$6&lt;=$H119)*((GD$6-$F119+1)/($J119*($J119+1)/2)*$D119))+($K119="custom")*CustCF!FX119</f>
        <v/>
      </c>
      <c r="GE119" s="87">
        <f>($K119="Bell Curve")*(_xlfn.NORM.DIST(AND(GE$6&gt;=$F119,GE$6&lt;=$H119)*(GE$6-$F119+1),$J119/2,$M119,TRUE)-_xlfn.NORM.DIST(AND(GE$6&gt;=$F119,GE$6&lt;=$H119)*(GD$6-$F119+1),$J119/2,$M119,TRUE))/(1-2*_xlfn.NORM.DIST(0,$J119/2,$M119,TRUE))*$D119+($K119="Steady Growth")*(AND(GE$6&gt;=$F119,GE$6&lt;=$H119)*((GE$6-$F119+1)/($J119*($J119+1)/2)*$D119))+($K119="custom")*CustCF!FY119</f>
        <v/>
      </c>
      <c r="GF119" s="87">
        <f>($K119="Bell Curve")*(_xlfn.NORM.DIST(AND(GF$6&gt;=$F119,GF$6&lt;=$H119)*(GF$6-$F119+1),$J119/2,$M119,TRUE)-_xlfn.NORM.DIST(AND(GF$6&gt;=$F119,GF$6&lt;=$H119)*(GE$6-$F119+1),$J119/2,$M119,TRUE))/(1-2*_xlfn.NORM.DIST(0,$J119/2,$M119,TRUE))*$D119+($K119="Steady Growth")*(AND(GF$6&gt;=$F119,GF$6&lt;=$H119)*((GF$6-$F119+1)/($J119*($J119+1)/2)*$D119))+($K119="custom")*CustCF!FZ119</f>
        <v/>
      </c>
      <c r="GG119" s="87">
        <f>($K119="Bell Curve")*(_xlfn.NORM.DIST(AND(GG$6&gt;=$F119,GG$6&lt;=$H119)*(GG$6-$F119+1),$J119/2,$M119,TRUE)-_xlfn.NORM.DIST(AND(GG$6&gt;=$F119,GG$6&lt;=$H119)*(GF$6-$F119+1),$J119/2,$M119,TRUE))/(1-2*_xlfn.NORM.DIST(0,$J119/2,$M119,TRUE))*$D119+($K119="Steady Growth")*(AND(GG$6&gt;=$F119,GG$6&lt;=$H119)*((GG$6-$F119+1)/($J119*($J119+1)/2)*$D119))+($K119="custom")*CustCF!GA119</f>
        <v/>
      </c>
      <c r="GH119" s="87">
        <f>($K119="Bell Curve")*(_xlfn.NORM.DIST(AND(GH$6&gt;=$F119,GH$6&lt;=$H119)*(GH$6-$F119+1),$J119/2,$M119,TRUE)-_xlfn.NORM.DIST(AND(GH$6&gt;=$F119,GH$6&lt;=$H119)*(GG$6-$F119+1),$J119/2,$M119,TRUE))/(1-2*_xlfn.NORM.DIST(0,$J119/2,$M119,TRUE))*$D119+($K119="Steady Growth")*(AND(GH$6&gt;=$F119,GH$6&lt;=$H119)*((GH$6-$F119+1)/($J119*($J119+1)/2)*$D119))+($K119="custom")*CustCF!GB119</f>
        <v/>
      </c>
      <c r="GI119" s="87">
        <f>($K119="Bell Curve")*(_xlfn.NORM.DIST(AND(GI$6&gt;=$F119,GI$6&lt;=$H119)*(GI$6-$F119+1),$J119/2,$M119,TRUE)-_xlfn.NORM.DIST(AND(GI$6&gt;=$F119,GI$6&lt;=$H119)*(GH$6-$F119+1),$J119/2,$M119,TRUE))/(1-2*_xlfn.NORM.DIST(0,$J119/2,$M119,TRUE))*$D119+($K119="Steady Growth")*(AND(GI$6&gt;=$F119,GI$6&lt;=$H119)*((GI$6-$F119+1)/($J119*($J119+1)/2)*$D119))+($K119="custom")*CustCF!GC119</f>
        <v/>
      </c>
      <c r="GJ119" s="87">
        <f>($K119="Bell Curve")*(_xlfn.NORM.DIST(AND(GJ$6&gt;=$F119,GJ$6&lt;=$H119)*(GJ$6-$F119+1),$J119/2,$M119,TRUE)-_xlfn.NORM.DIST(AND(GJ$6&gt;=$F119,GJ$6&lt;=$H119)*(GI$6-$F119+1),$J119/2,$M119,TRUE))/(1-2*_xlfn.NORM.DIST(0,$J119/2,$M119,TRUE))*$D119+($K119="Steady Growth")*(AND(GJ$6&gt;=$F119,GJ$6&lt;=$H119)*((GJ$6-$F119+1)/($J119*($J119+1)/2)*$D119))+($K119="custom")*CustCF!GD119</f>
        <v/>
      </c>
      <c r="GK119" s="87">
        <f>($K119="Bell Curve")*(_xlfn.NORM.DIST(AND(GK$6&gt;=$F119,GK$6&lt;=$H119)*(GK$6-$F119+1),$J119/2,$M119,TRUE)-_xlfn.NORM.DIST(AND(GK$6&gt;=$F119,GK$6&lt;=$H119)*(GJ$6-$F119+1),$J119/2,$M119,TRUE))/(1-2*_xlfn.NORM.DIST(0,$J119/2,$M119,TRUE))*$D119+($K119="Steady Growth")*(AND(GK$6&gt;=$F119,GK$6&lt;=$H119)*((GK$6-$F119+1)/($J119*($J119+1)/2)*$D119))+($K119="custom")*CustCF!GE119</f>
        <v/>
      </c>
      <c r="GL119" s="87">
        <f>($K119="Bell Curve")*(_xlfn.NORM.DIST(AND(GL$6&gt;=$F119,GL$6&lt;=$H119)*(GL$6-$F119+1),$J119/2,$M119,TRUE)-_xlfn.NORM.DIST(AND(GL$6&gt;=$F119,GL$6&lt;=$H119)*(GK$6-$F119+1),$J119/2,$M119,TRUE))/(1-2*_xlfn.NORM.DIST(0,$J119/2,$M119,TRUE))*$D119+($K119="Steady Growth")*(AND(GL$6&gt;=$F119,GL$6&lt;=$H119)*((GL$6-$F119+1)/($J119*($J119+1)/2)*$D119))+($K119="custom")*CustCF!GF119</f>
        <v/>
      </c>
      <c r="GM119" s="87">
        <f>($K119="Bell Curve")*(_xlfn.NORM.DIST(AND(GM$6&gt;=$F119,GM$6&lt;=$H119)*(GM$6-$F119+1),$J119/2,$M119,TRUE)-_xlfn.NORM.DIST(AND(GM$6&gt;=$F119,GM$6&lt;=$H119)*(GL$6-$F119+1),$J119/2,$M119,TRUE))/(1-2*_xlfn.NORM.DIST(0,$J119/2,$M119,TRUE))*$D119+($K119="Steady Growth")*(AND(GM$6&gt;=$F119,GM$6&lt;=$H119)*((GM$6-$F119+1)/($J119*($J119+1)/2)*$D119))+($K119="custom")*CustCF!GG119</f>
        <v/>
      </c>
      <c r="GN119" s="257">
        <f>($K119="Bell Curve")*(_xlfn.NORM.DIST(AND(GN$6&gt;=$F119,GN$6&lt;=$H119)*(GN$6-$F119+1),$J119/2,$M119,TRUE)-_xlfn.NORM.DIST(AND(GN$6&gt;=$F119,GN$6&lt;=$H119)*(GM$6-$F119+1),$J119/2,$M119,TRUE))/(1-2*_xlfn.NORM.DIST(0,$J119/2,$M119,TRUE))*$D119+($K119="Steady Growth")*(AND(GN$6&gt;=$F119,GN$6&lt;=$H119)*((GN$6-$F119+1)/($J119*($J119+1)/2)*$D119))+($K119="custom")*CustCF!GH119</f>
        <v/>
      </c>
      <c r="GO119" s="1" t="n"/>
      <c r="GP119" s="63" t="n"/>
    </row>
    <row r="120" hidden="1" outlineLevel="1">
      <c r="A120" s="1" t="n"/>
      <c r="B120" s="1" t="n"/>
      <c r="C120" s="251">
        <f>Budget!AB31</f>
        <v/>
      </c>
      <c r="D120" s="14">
        <f>Budget!AC31</f>
        <v/>
      </c>
      <c r="E120" s="14">
        <f>IF(D120&lt;&gt;0,F120,"")</f>
        <v/>
      </c>
      <c r="F120" s="252" t="n">
        <v>0</v>
      </c>
      <c r="G120" s="921">
        <f>IF(L120="custom",CustCF!F120,INDEX($P$8:$GN$8,MATCH(F120,$P$6:$GN$6,0)))</f>
        <v/>
      </c>
      <c r="H120" s="252" t="n">
        <v>0</v>
      </c>
      <c r="I120" s="921">
        <f>IF(L120="custom",CustCF!G120,INDEX($P$8:$GN$8,MATCH(H120,$P$6:$GN$6,0)))</f>
        <v/>
      </c>
      <c r="J120" s="249">
        <f>H120-F120+1</f>
        <v/>
      </c>
      <c r="K120" s="254" t="inlineStr">
        <is>
          <t>Bell Curve</t>
        </is>
      </c>
      <c r="L120" s="255" t="inlineStr">
        <is>
          <t>Flat (9)</t>
        </is>
      </c>
      <c r="M120" s="256">
        <f>INDEX($D$261:$D$266,MATCH(L120,$C$261:$C$266,0))</f>
        <v/>
      </c>
      <c r="N120" s="13">
        <f>SUM(P120:GN120)</f>
        <v/>
      </c>
      <c r="O120" s="14" t="n"/>
      <c r="P120" s="87">
        <f>($K120="Bell Curve")*(_xlfn.NORM.DIST(AND(P$6&gt;=$F120,P$6&lt;=$H120)*(P$6-$F120+1),$J120/2,$M120,TRUE)-_xlfn.NORM.DIST(AND(P$6&gt;=$F120,P$6&lt;=$H120)*(O$6-$F120+1),$J120/2,$M120,TRUE))/(1-2*_xlfn.NORM.DIST(0,$J120/2,$M120,TRUE))*$D120+($K120="Steady Growth")*(AND(P$6&gt;=$F120,P$6&lt;=$H120)*((P$6-$F120+1)/($J120*($J120+1)/2)*$D120))+($K120="custom")*CustCF!J120</f>
        <v/>
      </c>
      <c r="Q120" s="87">
        <f>($K120="Bell Curve")*(_xlfn.NORM.DIST(AND(Q$6&gt;=$F120,Q$6&lt;=$H120)*(Q$6-$F120+1),$J120/2,$M120,TRUE)-_xlfn.NORM.DIST(AND(Q$6&gt;=$F120,Q$6&lt;=$H120)*(P$6-$F120+1),$J120/2,$M120,TRUE))/(1-2*_xlfn.NORM.DIST(0,$J120/2,$M120,TRUE))*$D120+($K120="Steady Growth")*(AND(Q$6&gt;=$F120,Q$6&lt;=$H120)*((Q$6-$F120+1)/($J120*($J120+1)/2)*$D120))+($K120="custom")*CustCF!K120</f>
        <v/>
      </c>
      <c r="R120" s="87">
        <f>($K120="Bell Curve")*(_xlfn.NORM.DIST(AND(R$6&gt;=$F120,R$6&lt;=$H120)*(R$6-$F120+1),$J120/2,$M120,TRUE)-_xlfn.NORM.DIST(AND(R$6&gt;=$F120,R$6&lt;=$H120)*(Q$6-$F120+1),$J120/2,$M120,TRUE))/(1-2*_xlfn.NORM.DIST(0,$J120/2,$M120,TRUE))*$D120+($K120="Steady Growth")*(AND(R$6&gt;=$F120,R$6&lt;=$H120)*((R$6-$F120+1)/($J120*($J120+1)/2)*$D120))+($K120="custom")*CustCF!L120</f>
        <v/>
      </c>
      <c r="S120" s="87">
        <f>($K120="Bell Curve")*(_xlfn.NORM.DIST(AND(S$6&gt;=$F120,S$6&lt;=$H120)*(S$6-$F120+1),$J120/2,$M120,TRUE)-_xlfn.NORM.DIST(AND(S$6&gt;=$F120,S$6&lt;=$H120)*(R$6-$F120+1),$J120/2,$M120,TRUE))/(1-2*_xlfn.NORM.DIST(0,$J120/2,$M120,TRUE))*$D120+($K120="Steady Growth")*(AND(S$6&gt;=$F120,S$6&lt;=$H120)*((S$6-$F120+1)/($J120*($J120+1)/2)*$D120))+($K120="custom")*CustCF!M120</f>
        <v/>
      </c>
      <c r="T120" s="87">
        <f>($K120="Bell Curve")*(_xlfn.NORM.DIST(AND(T$6&gt;=$F120,T$6&lt;=$H120)*(T$6-$F120+1),$J120/2,$M120,TRUE)-_xlfn.NORM.DIST(AND(T$6&gt;=$F120,T$6&lt;=$H120)*(S$6-$F120+1),$J120/2,$M120,TRUE))/(1-2*_xlfn.NORM.DIST(0,$J120/2,$M120,TRUE))*$D120+($K120="Steady Growth")*(AND(T$6&gt;=$F120,T$6&lt;=$H120)*((T$6-$F120+1)/($J120*($J120+1)/2)*$D120))+($K120="custom")*CustCF!N120</f>
        <v/>
      </c>
      <c r="U120" s="87">
        <f>($K120="Bell Curve")*(_xlfn.NORM.DIST(AND(U$6&gt;=$F120,U$6&lt;=$H120)*(U$6-$F120+1),$J120/2,$M120,TRUE)-_xlfn.NORM.DIST(AND(U$6&gt;=$F120,U$6&lt;=$H120)*(T$6-$F120+1),$J120/2,$M120,TRUE))/(1-2*_xlfn.NORM.DIST(0,$J120/2,$M120,TRUE))*$D120+($K120="Steady Growth")*(AND(U$6&gt;=$F120,U$6&lt;=$H120)*((U$6-$F120+1)/($J120*($J120+1)/2)*$D120))+($K120="custom")*CustCF!O120</f>
        <v/>
      </c>
      <c r="V120" s="87">
        <f>($K120="Bell Curve")*(_xlfn.NORM.DIST(AND(V$6&gt;=$F120,V$6&lt;=$H120)*(V$6-$F120+1),$J120/2,$M120,TRUE)-_xlfn.NORM.DIST(AND(V$6&gt;=$F120,V$6&lt;=$H120)*(U$6-$F120+1),$J120/2,$M120,TRUE))/(1-2*_xlfn.NORM.DIST(0,$J120/2,$M120,TRUE))*$D120+($K120="Steady Growth")*(AND(V$6&gt;=$F120,V$6&lt;=$H120)*((V$6-$F120+1)/($J120*($J120+1)/2)*$D120))+($K120="custom")*CustCF!P120</f>
        <v/>
      </c>
      <c r="W120" s="87">
        <f>($K120="Bell Curve")*(_xlfn.NORM.DIST(AND(W$6&gt;=$F120,W$6&lt;=$H120)*(W$6-$F120+1),$J120/2,$M120,TRUE)-_xlfn.NORM.DIST(AND(W$6&gt;=$F120,W$6&lt;=$H120)*(V$6-$F120+1),$J120/2,$M120,TRUE))/(1-2*_xlfn.NORM.DIST(0,$J120/2,$M120,TRUE))*$D120+($K120="Steady Growth")*(AND(W$6&gt;=$F120,W$6&lt;=$H120)*((W$6-$F120+1)/($J120*($J120+1)/2)*$D120))+($K120="custom")*CustCF!Q120</f>
        <v/>
      </c>
      <c r="X120" s="87">
        <f>($K120="Bell Curve")*(_xlfn.NORM.DIST(AND(X$6&gt;=$F120,X$6&lt;=$H120)*(X$6-$F120+1),$J120/2,$M120,TRUE)-_xlfn.NORM.DIST(AND(X$6&gt;=$F120,X$6&lt;=$H120)*(W$6-$F120+1),$J120/2,$M120,TRUE))/(1-2*_xlfn.NORM.DIST(0,$J120/2,$M120,TRUE))*$D120+($K120="Steady Growth")*(AND(X$6&gt;=$F120,X$6&lt;=$H120)*((X$6-$F120+1)/($J120*($J120+1)/2)*$D120))+($K120="custom")*CustCF!R120</f>
        <v/>
      </c>
      <c r="Y120" s="87">
        <f>($K120="Bell Curve")*(_xlfn.NORM.DIST(AND(Y$6&gt;=$F120,Y$6&lt;=$H120)*(Y$6-$F120+1),$J120/2,$M120,TRUE)-_xlfn.NORM.DIST(AND(Y$6&gt;=$F120,Y$6&lt;=$H120)*(X$6-$F120+1),$J120/2,$M120,TRUE))/(1-2*_xlfn.NORM.DIST(0,$J120/2,$M120,TRUE))*$D120+($K120="Steady Growth")*(AND(Y$6&gt;=$F120,Y$6&lt;=$H120)*((Y$6-$F120+1)/($J120*($J120+1)/2)*$D120))+($K120="custom")*CustCF!S120</f>
        <v/>
      </c>
      <c r="Z120" s="87">
        <f>($K120="Bell Curve")*(_xlfn.NORM.DIST(AND(Z$6&gt;=$F120,Z$6&lt;=$H120)*(Z$6-$F120+1),$J120/2,$M120,TRUE)-_xlfn.NORM.DIST(AND(Z$6&gt;=$F120,Z$6&lt;=$H120)*(Y$6-$F120+1),$J120/2,$M120,TRUE))/(1-2*_xlfn.NORM.DIST(0,$J120/2,$M120,TRUE))*$D120+($K120="Steady Growth")*(AND(Z$6&gt;=$F120,Z$6&lt;=$H120)*((Z$6-$F120+1)/($J120*($J120+1)/2)*$D120))+($K120="custom")*CustCF!T120</f>
        <v/>
      </c>
      <c r="AA120" s="87">
        <f>($K120="Bell Curve")*(_xlfn.NORM.DIST(AND(AA$6&gt;=$F120,AA$6&lt;=$H120)*(AA$6-$F120+1),$J120/2,$M120,TRUE)-_xlfn.NORM.DIST(AND(AA$6&gt;=$F120,AA$6&lt;=$H120)*(Z$6-$F120+1),$J120/2,$M120,TRUE))/(1-2*_xlfn.NORM.DIST(0,$J120/2,$M120,TRUE))*$D120+($K120="Steady Growth")*(AND(AA$6&gt;=$F120,AA$6&lt;=$H120)*((AA$6-$F120+1)/($J120*($J120+1)/2)*$D120))+($K120="custom")*CustCF!U120</f>
        <v/>
      </c>
      <c r="AB120" s="87">
        <f>($K120="Bell Curve")*(_xlfn.NORM.DIST(AND(AB$6&gt;=$F120,AB$6&lt;=$H120)*(AB$6-$F120+1),$J120/2,$M120,TRUE)-_xlfn.NORM.DIST(AND(AB$6&gt;=$F120,AB$6&lt;=$H120)*(AA$6-$F120+1),$J120/2,$M120,TRUE))/(1-2*_xlfn.NORM.DIST(0,$J120/2,$M120,TRUE))*$D120+($K120="Steady Growth")*(AND(AB$6&gt;=$F120,AB$6&lt;=$H120)*((AB$6-$F120+1)/($J120*($J120+1)/2)*$D120))+($K120="custom")*CustCF!V120</f>
        <v/>
      </c>
      <c r="AC120" s="87">
        <f>($K120="Bell Curve")*(_xlfn.NORM.DIST(AND(AC$6&gt;=$F120,AC$6&lt;=$H120)*(AC$6-$F120+1),$J120/2,$M120,TRUE)-_xlfn.NORM.DIST(AND(AC$6&gt;=$F120,AC$6&lt;=$H120)*(AB$6-$F120+1),$J120/2,$M120,TRUE))/(1-2*_xlfn.NORM.DIST(0,$J120/2,$M120,TRUE))*$D120+($K120="Steady Growth")*(AND(AC$6&gt;=$F120,AC$6&lt;=$H120)*((AC$6-$F120+1)/($J120*($J120+1)/2)*$D120))+($K120="custom")*CustCF!W120</f>
        <v/>
      </c>
      <c r="AD120" s="87">
        <f>($K120="Bell Curve")*(_xlfn.NORM.DIST(AND(AD$6&gt;=$F120,AD$6&lt;=$H120)*(AD$6-$F120+1),$J120/2,$M120,TRUE)-_xlfn.NORM.DIST(AND(AD$6&gt;=$F120,AD$6&lt;=$H120)*(AC$6-$F120+1),$J120/2,$M120,TRUE))/(1-2*_xlfn.NORM.DIST(0,$J120/2,$M120,TRUE))*$D120+($K120="Steady Growth")*(AND(AD$6&gt;=$F120,AD$6&lt;=$H120)*((AD$6-$F120+1)/($J120*($J120+1)/2)*$D120))+($K120="custom")*CustCF!X120</f>
        <v/>
      </c>
      <c r="AE120" s="87">
        <f>($K120="Bell Curve")*(_xlfn.NORM.DIST(AND(AE$6&gt;=$F120,AE$6&lt;=$H120)*(AE$6-$F120+1),$J120/2,$M120,TRUE)-_xlfn.NORM.DIST(AND(AE$6&gt;=$F120,AE$6&lt;=$H120)*(AD$6-$F120+1),$J120/2,$M120,TRUE))/(1-2*_xlfn.NORM.DIST(0,$J120/2,$M120,TRUE))*$D120+($K120="Steady Growth")*(AND(AE$6&gt;=$F120,AE$6&lt;=$H120)*((AE$6-$F120+1)/($J120*($J120+1)/2)*$D120))+($K120="custom")*CustCF!Y120</f>
        <v/>
      </c>
      <c r="AF120" s="87">
        <f>($K120="Bell Curve")*(_xlfn.NORM.DIST(AND(AF$6&gt;=$F120,AF$6&lt;=$H120)*(AF$6-$F120+1),$J120/2,$M120,TRUE)-_xlfn.NORM.DIST(AND(AF$6&gt;=$F120,AF$6&lt;=$H120)*(AE$6-$F120+1),$J120/2,$M120,TRUE))/(1-2*_xlfn.NORM.DIST(0,$J120/2,$M120,TRUE))*$D120+($K120="Steady Growth")*(AND(AF$6&gt;=$F120,AF$6&lt;=$H120)*((AF$6-$F120+1)/($J120*($J120+1)/2)*$D120))+($K120="custom")*CustCF!Z120</f>
        <v/>
      </c>
      <c r="AG120" s="87">
        <f>($K120="Bell Curve")*(_xlfn.NORM.DIST(AND(AG$6&gt;=$F120,AG$6&lt;=$H120)*(AG$6-$F120+1),$J120/2,$M120,TRUE)-_xlfn.NORM.DIST(AND(AG$6&gt;=$F120,AG$6&lt;=$H120)*(AF$6-$F120+1),$J120/2,$M120,TRUE))/(1-2*_xlfn.NORM.DIST(0,$J120/2,$M120,TRUE))*$D120+($K120="Steady Growth")*(AND(AG$6&gt;=$F120,AG$6&lt;=$H120)*((AG$6-$F120+1)/($J120*($J120+1)/2)*$D120))+($K120="custom")*CustCF!AA120</f>
        <v/>
      </c>
      <c r="AH120" s="87">
        <f>($K120="Bell Curve")*(_xlfn.NORM.DIST(AND(AH$6&gt;=$F120,AH$6&lt;=$H120)*(AH$6-$F120+1),$J120/2,$M120,TRUE)-_xlfn.NORM.DIST(AND(AH$6&gt;=$F120,AH$6&lt;=$H120)*(AG$6-$F120+1),$J120/2,$M120,TRUE))/(1-2*_xlfn.NORM.DIST(0,$J120/2,$M120,TRUE))*$D120+($K120="Steady Growth")*(AND(AH$6&gt;=$F120,AH$6&lt;=$H120)*((AH$6-$F120+1)/($J120*($J120+1)/2)*$D120))+($K120="custom")*CustCF!AB120</f>
        <v/>
      </c>
      <c r="AI120" s="87">
        <f>($K120="Bell Curve")*(_xlfn.NORM.DIST(AND(AI$6&gt;=$F120,AI$6&lt;=$H120)*(AI$6-$F120+1),$J120/2,$M120,TRUE)-_xlfn.NORM.DIST(AND(AI$6&gt;=$F120,AI$6&lt;=$H120)*(AH$6-$F120+1),$J120/2,$M120,TRUE))/(1-2*_xlfn.NORM.DIST(0,$J120/2,$M120,TRUE))*$D120+($K120="Steady Growth")*(AND(AI$6&gt;=$F120,AI$6&lt;=$H120)*((AI$6-$F120+1)/($J120*($J120+1)/2)*$D120))+($K120="custom")*CustCF!AC120</f>
        <v/>
      </c>
      <c r="AJ120" s="87">
        <f>($K120="Bell Curve")*(_xlfn.NORM.DIST(AND(AJ$6&gt;=$F120,AJ$6&lt;=$H120)*(AJ$6-$F120+1),$J120/2,$M120,TRUE)-_xlfn.NORM.DIST(AND(AJ$6&gt;=$F120,AJ$6&lt;=$H120)*(AI$6-$F120+1),$J120/2,$M120,TRUE))/(1-2*_xlfn.NORM.DIST(0,$J120/2,$M120,TRUE))*$D120+($K120="Steady Growth")*(AND(AJ$6&gt;=$F120,AJ$6&lt;=$H120)*((AJ$6-$F120+1)/($J120*($J120+1)/2)*$D120))+($K120="custom")*CustCF!AD120</f>
        <v/>
      </c>
      <c r="AK120" s="87">
        <f>($K120="Bell Curve")*(_xlfn.NORM.DIST(AND(AK$6&gt;=$F120,AK$6&lt;=$H120)*(AK$6-$F120+1),$J120/2,$M120,TRUE)-_xlfn.NORM.DIST(AND(AK$6&gt;=$F120,AK$6&lt;=$H120)*(AJ$6-$F120+1),$J120/2,$M120,TRUE))/(1-2*_xlfn.NORM.DIST(0,$J120/2,$M120,TRUE))*$D120+($K120="Steady Growth")*(AND(AK$6&gt;=$F120,AK$6&lt;=$H120)*((AK$6-$F120+1)/($J120*($J120+1)/2)*$D120))+($K120="custom")*CustCF!AE120</f>
        <v/>
      </c>
      <c r="AL120" s="87">
        <f>($K120="Bell Curve")*(_xlfn.NORM.DIST(AND(AL$6&gt;=$F120,AL$6&lt;=$H120)*(AL$6-$F120+1),$J120/2,$M120,TRUE)-_xlfn.NORM.DIST(AND(AL$6&gt;=$F120,AL$6&lt;=$H120)*(AK$6-$F120+1),$J120/2,$M120,TRUE))/(1-2*_xlfn.NORM.DIST(0,$J120/2,$M120,TRUE))*$D120+($K120="Steady Growth")*(AND(AL$6&gt;=$F120,AL$6&lt;=$H120)*((AL$6-$F120+1)/($J120*($J120+1)/2)*$D120))+($K120="custom")*CustCF!AF120</f>
        <v/>
      </c>
      <c r="AM120" s="87">
        <f>($K120="Bell Curve")*(_xlfn.NORM.DIST(AND(AM$6&gt;=$F120,AM$6&lt;=$H120)*(AM$6-$F120+1),$J120/2,$M120,TRUE)-_xlfn.NORM.DIST(AND(AM$6&gt;=$F120,AM$6&lt;=$H120)*(AL$6-$F120+1),$J120/2,$M120,TRUE))/(1-2*_xlfn.NORM.DIST(0,$J120/2,$M120,TRUE))*$D120+($K120="Steady Growth")*(AND(AM$6&gt;=$F120,AM$6&lt;=$H120)*((AM$6-$F120+1)/($J120*($J120+1)/2)*$D120))+($K120="custom")*CustCF!AG120</f>
        <v/>
      </c>
      <c r="AN120" s="87">
        <f>($K120="Bell Curve")*(_xlfn.NORM.DIST(AND(AN$6&gt;=$F120,AN$6&lt;=$H120)*(AN$6-$F120+1),$J120/2,$M120,TRUE)-_xlfn.NORM.DIST(AND(AN$6&gt;=$F120,AN$6&lt;=$H120)*(AM$6-$F120+1),$J120/2,$M120,TRUE))/(1-2*_xlfn.NORM.DIST(0,$J120/2,$M120,TRUE))*$D120+($K120="Steady Growth")*(AND(AN$6&gt;=$F120,AN$6&lt;=$H120)*((AN$6-$F120+1)/($J120*($J120+1)/2)*$D120))+($K120="custom")*CustCF!AH120</f>
        <v/>
      </c>
      <c r="AO120" s="87">
        <f>($K120="Bell Curve")*(_xlfn.NORM.DIST(AND(AO$6&gt;=$F120,AO$6&lt;=$H120)*(AO$6-$F120+1),$J120/2,$M120,TRUE)-_xlfn.NORM.DIST(AND(AO$6&gt;=$F120,AO$6&lt;=$H120)*(AN$6-$F120+1),$J120/2,$M120,TRUE))/(1-2*_xlfn.NORM.DIST(0,$J120/2,$M120,TRUE))*$D120+($K120="Steady Growth")*(AND(AO$6&gt;=$F120,AO$6&lt;=$H120)*((AO$6-$F120+1)/($J120*($J120+1)/2)*$D120))+($K120="custom")*CustCF!AI120</f>
        <v/>
      </c>
      <c r="AP120" s="87">
        <f>($K120="Bell Curve")*(_xlfn.NORM.DIST(AND(AP$6&gt;=$F120,AP$6&lt;=$H120)*(AP$6-$F120+1),$J120/2,$M120,TRUE)-_xlfn.NORM.DIST(AND(AP$6&gt;=$F120,AP$6&lt;=$H120)*(AO$6-$F120+1),$J120/2,$M120,TRUE))/(1-2*_xlfn.NORM.DIST(0,$J120/2,$M120,TRUE))*$D120+($K120="Steady Growth")*(AND(AP$6&gt;=$F120,AP$6&lt;=$H120)*((AP$6-$F120+1)/($J120*($J120+1)/2)*$D120))+($K120="custom")*CustCF!AJ120</f>
        <v/>
      </c>
      <c r="AQ120" s="87">
        <f>($K120="Bell Curve")*(_xlfn.NORM.DIST(AND(AQ$6&gt;=$F120,AQ$6&lt;=$H120)*(AQ$6-$F120+1),$J120/2,$M120,TRUE)-_xlfn.NORM.DIST(AND(AQ$6&gt;=$F120,AQ$6&lt;=$H120)*(AP$6-$F120+1),$J120/2,$M120,TRUE))/(1-2*_xlfn.NORM.DIST(0,$J120/2,$M120,TRUE))*$D120+($K120="Steady Growth")*(AND(AQ$6&gt;=$F120,AQ$6&lt;=$H120)*((AQ$6-$F120+1)/($J120*($J120+1)/2)*$D120))+($K120="custom")*CustCF!AK120</f>
        <v/>
      </c>
      <c r="AR120" s="87">
        <f>($K120="Bell Curve")*(_xlfn.NORM.DIST(AND(AR$6&gt;=$F120,AR$6&lt;=$H120)*(AR$6-$F120+1),$J120/2,$M120,TRUE)-_xlfn.NORM.DIST(AND(AR$6&gt;=$F120,AR$6&lt;=$H120)*(AQ$6-$F120+1),$J120/2,$M120,TRUE))/(1-2*_xlfn.NORM.DIST(0,$J120/2,$M120,TRUE))*$D120+($K120="Steady Growth")*(AND(AR$6&gt;=$F120,AR$6&lt;=$H120)*((AR$6-$F120+1)/($J120*($J120+1)/2)*$D120))+($K120="custom")*CustCF!AL120</f>
        <v/>
      </c>
      <c r="AS120" s="87">
        <f>($K120="Bell Curve")*(_xlfn.NORM.DIST(AND(AS$6&gt;=$F120,AS$6&lt;=$H120)*(AS$6-$F120+1),$J120/2,$M120,TRUE)-_xlfn.NORM.DIST(AND(AS$6&gt;=$F120,AS$6&lt;=$H120)*(AR$6-$F120+1),$J120/2,$M120,TRUE))/(1-2*_xlfn.NORM.DIST(0,$J120/2,$M120,TRUE))*$D120+($K120="Steady Growth")*(AND(AS$6&gt;=$F120,AS$6&lt;=$H120)*((AS$6-$F120+1)/($J120*($J120+1)/2)*$D120))+($K120="custom")*CustCF!AM120</f>
        <v/>
      </c>
      <c r="AT120" s="87">
        <f>($K120="Bell Curve")*(_xlfn.NORM.DIST(AND(AT$6&gt;=$F120,AT$6&lt;=$H120)*(AT$6-$F120+1),$J120/2,$M120,TRUE)-_xlfn.NORM.DIST(AND(AT$6&gt;=$F120,AT$6&lt;=$H120)*(AS$6-$F120+1),$J120/2,$M120,TRUE))/(1-2*_xlfn.NORM.DIST(0,$J120/2,$M120,TRUE))*$D120+($K120="Steady Growth")*(AND(AT$6&gt;=$F120,AT$6&lt;=$H120)*((AT$6-$F120+1)/($J120*($J120+1)/2)*$D120))+($K120="custom")*CustCF!AN120</f>
        <v/>
      </c>
      <c r="AU120" s="87">
        <f>($K120="Bell Curve")*(_xlfn.NORM.DIST(AND(AU$6&gt;=$F120,AU$6&lt;=$H120)*(AU$6-$F120+1),$J120/2,$M120,TRUE)-_xlfn.NORM.DIST(AND(AU$6&gt;=$F120,AU$6&lt;=$H120)*(AT$6-$F120+1),$J120/2,$M120,TRUE))/(1-2*_xlfn.NORM.DIST(0,$J120/2,$M120,TRUE))*$D120+($K120="Steady Growth")*(AND(AU$6&gt;=$F120,AU$6&lt;=$H120)*((AU$6-$F120+1)/($J120*($J120+1)/2)*$D120))+($K120="custom")*CustCF!AO120</f>
        <v/>
      </c>
      <c r="AV120" s="87">
        <f>($K120="Bell Curve")*(_xlfn.NORM.DIST(AND(AV$6&gt;=$F120,AV$6&lt;=$H120)*(AV$6-$F120+1),$J120/2,$M120,TRUE)-_xlfn.NORM.DIST(AND(AV$6&gt;=$F120,AV$6&lt;=$H120)*(AU$6-$F120+1),$J120/2,$M120,TRUE))/(1-2*_xlfn.NORM.DIST(0,$J120/2,$M120,TRUE))*$D120+($K120="Steady Growth")*(AND(AV$6&gt;=$F120,AV$6&lt;=$H120)*((AV$6-$F120+1)/($J120*($J120+1)/2)*$D120))+($K120="custom")*CustCF!AP120</f>
        <v/>
      </c>
      <c r="AW120" s="87">
        <f>($K120="Bell Curve")*(_xlfn.NORM.DIST(AND(AW$6&gt;=$F120,AW$6&lt;=$H120)*(AW$6-$F120+1),$J120/2,$M120,TRUE)-_xlfn.NORM.DIST(AND(AW$6&gt;=$F120,AW$6&lt;=$H120)*(AV$6-$F120+1),$J120/2,$M120,TRUE))/(1-2*_xlfn.NORM.DIST(0,$J120/2,$M120,TRUE))*$D120+($K120="Steady Growth")*(AND(AW$6&gt;=$F120,AW$6&lt;=$H120)*((AW$6-$F120+1)/($J120*($J120+1)/2)*$D120))+($K120="custom")*CustCF!AQ120</f>
        <v/>
      </c>
      <c r="AX120" s="87">
        <f>($K120="Bell Curve")*(_xlfn.NORM.DIST(AND(AX$6&gt;=$F120,AX$6&lt;=$H120)*(AX$6-$F120+1),$J120/2,$M120,TRUE)-_xlfn.NORM.DIST(AND(AX$6&gt;=$F120,AX$6&lt;=$H120)*(AW$6-$F120+1),$J120/2,$M120,TRUE))/(1-2*_xlfn.NORM.DIST(0,$J120/2,$M120,TRUE))*$D120+($K120="Steady Growth")*(AND(AX$6&gt;=$F120,AX$6&lt;=$H120)*((AX$6-$F120+1)/($J120*($J120+1)/2)*$D120))+($K120="custom")*CustCF!AR120</f>
        <v/>
      </c>
      <c r="AY120" s="87">
        <f>($K120="Bell Curve")*(_xlfn.NORM.DIST(AND(AY$6&gt;=$F120,AY$6&lt;=$H120)*(AY$6-$F120+1),$J120/2,$M120,TRUE)-_xlfn.NORM.DIST(AND(AY$6&gt;=$F120,AY$6&lt;=$H120)*(AX$6-$F120+1),$J120/2,$M120,TRUE))/(1-2*_xlfn.NORM.DIST(0,$J120/2,$M120,TRUE))*$D120+($K120="Steady Growth")*(AND(AY$6&gt;=$F120,AY$6&lt;=$H120)*((AY$6-$F120+1)/($J120*($J120+1)/2)*$D120))+($K120="custom")*CustCF!AS120</f>
        <v/>
      </c>
      <c r="AZ120" s="87">
        <f>($K120="Bell Curve")*(_xlfn.NORM.DIST(AND(AZ$6&gt;=$F120,AZ$6&lt;=$H120)*(AZ$6-$F120+1),$J120/2,$M120,TRUE)-_xlfn.NORM.DIST(AND(AZ$6&gt;=$F120,AZ$6&lt;=$H120)*(AY$6-$F120+1),$J120/2,$M120,TRUE))/(1-2*_xlfn.NORM.DIST(0,$J120/2,$M120,TRUE))*$D120+($K120="Steady Growth")*(AND(AZ$6&gt;=$F120,AZ$6&lt;=$H120)*((AZ$6-$F120+1)/($J120*($J120+1)/2)*$D120))+($K120="custom")*CustCF!AT120</f>
        <v/>
      </c>
      <c r="BA120" s="87">
        <f>($K120="Bell Curve")*(_xlfn.NORM.DIST(AND(BA$6&gt;=$F120,BA$6&lt;=$H120)*(BA$6-$F120+1),$J120/2,$M120,TRUE)-_xlfn.NORM.DIST(AND(BA$6&gt;=$F120,BA$6&lt;=$H120)*(AZ$6-$F120+1),$J120/2,$M120,TRUE))/(1-2*_xlfn.NORM.DIST(0,$J120/2,$M120,TRUE))*$D120+($K120="Steady Growth")*(AND(BA$6&gt;=$F120,BA$6&lt;=$H120)*((BA$6-$F120+1)/($J120*($J120+1)/2)*$D120))+($K120="custom")*CustCF!AU120</f>
        <v/>
      </c>
      <c r="BB120" s="87">
        <f>($K120="Bell Curve")*(_xlfn.NORM.DIST(AND(BB$6&gt;=$F120,BB$6&lt;=$H120)*(BB$6-$F120+1),$J120/2,$M120,TRUE)-_xlfn.NORM.DIST(AND(BB$6&gt;=$F120,BB$6&lt;=$H120)*(BA$6-$F120+1),$J120/2,$M120,TRUE))/(1-2*_xlfn.NORM.DIST(0,$J120/2,$M120,TRUE))*$D120+($K120="Steady Growth")*(AND(BB$6&gt;=$F120,BB$6&lt;=$H120)*((BB$6-$F120+1)/($J120*($J120+1)/2)*$D120))+($K120="custom")*CustCF!AV120</f>
        <v/>
      </c>
      <c r="BC120" s="87">
        <f>($K120="Bell Curve")*(_xlfn.NORM.DIST(AND(BC$6&gt;=$F120,BC$6&lt;=$H120)*(BC$6-$F120+1),$J120/2,$M120,TRUE)-_xlfn.NORM.DIST(AND(BC$6&gt;=$F120,BC$6&lt;=$H120)*(BB$6-$F120+1),$J120/2,$M120,TRUE))/(1-2*_xlfn.NORM.DIST(0,$J120/2,$M120,TRUE))*$D120+($K120="Steady Growth")*(AND(BC$6&gt;=$F120,BC$6&lt;=$H120)*((BC$6-$F120+1)/($J120*($J120+1)/2)*$D120))+($K120="custom")*CustCF!AW120</f>
        <v/>
      </c>
      <c r="BD120" s="87">
        <f>($K120="Bell Curve")*(_xlfn.NORM.DIST(AND(BD$6&gt;=$F120,BD$6&lt;=$H120)*(BD$6-$F120+1),$J120/2,$M120,TRUE)-_xlfn.NORM.DIST(AND(BD$6&gt;=$F120,BD$6&lt;=$H120)*(BC$6-$F120+1),$J120/2,$M120,TRUE))/(1-2*_xlfn.NORM.DIST(0,$J120/2,$M120,TRUE))*$D120+($K120="Steady Growth")*(AND(BD$6&gt;=$F120,BD$6&lt;=$H120)*((BD$6-$F120+1)/($J120*($J120+1)/2)*$D120))+($K120="custom")*CustCF!AX120</f>
        <v/>
      </c>
      <c r="BE120" s="87">
        <f>($K120="Bell Curve")*(_xlfn.NORM.DIST(AND(BE$6&gt;=$F120,BE$6&lt;=$H120)*(BE$6-$F120+1),$J120/2,$M120,TRUE)-_xlfn.NORM.DIST(AND(BE$6&gt;=$F120,BE$6&lt;=$H120)*(BD$6-$F120+1),$J120/2,$M120,TRUE))/(1-2*_xlfn.NORM.DIST(0,$J120/2,$M120,TRUE))*$D120+($K120="Steady Growth")*(AND(BE$6&gt;=$F120,BE$6&lt;=$H120)*((BE$6-$F120+1)/($J120*($J120+1)/2)*$D120))+($K120="custom")*CustCF!AY120</f>
        <v/>
      </c>
      <c r="BF120" s="87">
        <f>($K120="Bell Curve")*(_xlfn.NORM.DIST(AND(BF$6&gt;=$F120,BF$6&lt;=$H120)*(BF$6-$F120+1),$J120/2,$M120,TRUE)-_xlfn.NORM.DIST(AND(BF$6&gt;=$F120,BF$6&lt;=$H120)*(BE$6-$F120+1),$J120/2,$M120,TRUE))/(1-2*_xlfn.NORM.DIST(0,$J120/2,$M120,TRUE))*$D120+($K120="Steady Growth")*(AND(BF$6&gt;=$F120,BF$6&lt;=$H120)*((BF$6-$F120+1)/($J120*($J120+1)/2)*$D120))+($K120="custom")*CustCF!AZ120</f>
        <v/>
      </c>
      <c r="BG120" s="87">
        <f>($K120="Bell Curve")*(_xlfn.NORM.DIST(AND(BG$6&gt;=$F120,BG$6&lt;=$H120)*(BG$6-$F120+1),$J120/2,$M120,TRUE)-_xlfn.NORM.DIST(AND(BG$6&gt;=$F120,BG$6&lt;=$H120)*(BF$6-$F120+1),$J120/2,$M120,TRUE))/(1-2*_xlfn.NORM.DIST(0,$J120/2,$M120,TRUE))*$D120+($K120="Steady Growth")*(AND(BG$6&gt;=$F120,BG$6&lt;=$H120)*((BG$6-$F120+1)/($J120*($J120+1)/2)*$D120))+($K120="custom")*CustCF!BA120</f>
        <v/>
      </c>
      <c r="BH120" s="87">
        <f>($K120="Bell Curve")*(_xlfn.NORM.DIST(AND(BH$6&gt;=$F120,BH$6&lt;=$H120)*(BH$6-$F120+1),$J120/2,$M120,TRUE)-_xlfn.NORM.DIST(AND(BH$6&gt;=$F120,BH$6&lt;=$H120)*(BG$6-$F120+1),$J120/2,$M120,TRUE))/(1-2*_xlfn.NORM.DIST(0,$J120/2,$M120,TRUE))*$D120+($K120="Steady Growth")*(AND(BH$6&gt;=$F120,BH$6&lt;=$H120)*((BH$6-$F120+1)/($J120*($J120+1)/2)*$D120))+($K120="custom")*CustCF!BB120</f>
        <v/>
      </c>
      <c r="BI120" s="87">
        <f>($K120="Bell Curve")*(_xlfn.NORM.DIST(AND(BI$6&gt;=$F120,BI$6&lt;=$H120)*(BI$6-$F120+1),$J120/2,$M120,TRUE)-_xlfn.NORM.DIST(AND(BI$6&gt;=$F120,BI$6&lt;=$H120)*(BH$6-$F120+1),$J120/2,$M120,TRUE))/(1-2*_xlfn.NORM.DIST(0,$J120/2,$M120,TRUE))*$D120+($K120="Steady Growth")*(AND(BI$6&gt;=$F120,BI$6&lt;=$H120)*((BI$6-$F120+1)/($J120*($J120+1)/2)*$D120))+($K120="custom")*CustCF!BC120</f>
        <v/>
      </c>
      <c r="BJ120" s="87">
        <f>($K120="Bell Curve")*(_xlfn.NORM.DIST(AND(BJ$6&gt;=$F120,BJ$6&lt;=$H120)*(BJ$6-$F120+1),$J120/2,$M120,TRUE)-_xlfn.NORM.DIST(AND(BJ$6&gt;=$F120,BJ$6&lt;=$H120)*(BI$6-$F120+1),$J120/2,$M120,TRUE))/(1-2*_xlfn.NORM.DIST(0,$J120/2,$M120,TRUE))*$D120+($K120="Steady Growth")*(AND(BJ$6&gt;=$F120,BJ$6&lt;=$H120)*((BJ$6-$F120+1)/($J120*($J120+1)/2)*$D120))+($K120="custom")*CustCF!BD120</f>
        <v/>
      </c>
      <c r="BK120" s="87">
        <f>($K120="Bell Curve")*(_xlfn.NORM.DIST(AND(BK$6&gt;=$F120,BK$6&lt;=$H120)*(BK$6-$F120+1),$J120/2,$M120,TRUE)-_xlfn.NORM.DIST(AND(BK$6&gt;=$F120,BK$6&lt;=$H120)*(BJ$6-$F120+1),$J120/2,$M120,TRUE))/(1-2*_xlfn.NORM.DIST(0,$J120/2,$M120,TRUE))*$D120+($K120="Steady Growth")*(AND(BK$6&gt;=$F120,BK$6&lt;=$H120)*((BK$6-$F120+1)/($J120*($J120+1)/2)*$D120))+($K120="custom")*CustCF!BE120</f>
        <v/>
      </c>
      <c r="BL120" s="87">
        <f>($K120="Bell Curve")*(_xlfn.NORM.DIST(AND(BL$6&gt;=$F120,BL$6&lt;=$H120)*(BL$6-$F120+1),$J120/2,$M120,TRUE)-_xlfn.NORM.DIST(AND(BL$6&gt;=$F120,BL$6&lt;=$H120)*(BK$6-$F120+1),$J120/2,$M120,TRUE))/(1-2*_xlfn.NORM.DIST(0,$J120/2,$M120,TRUE))*$D120+($K120="Steady Growth")*(AND(BL$6&gt;=$F120,BL$6&lt;=$H120)*((BL$6-$F120+1)/($J120*($J120+1)/2)*$D120))+($K120="custom")*CustCF!BF120</f>
        <v/>
      </c>
      <c r="BM120" s="87">
        <f>($K120="Bell Curve")*(_xlfn.NORM.DIST(AND(BM$6&gt;=$F120,BM$6&lt;=$H120)*(BM$6-$F120+1),$J120/2,$M120,TRUE)-_xlfn.NORM.DIST(AND(BM$6&gt;=$F120,BM$6&lt;=$H120)*(BL$6-$F120+1),$J120/2,$M120,TRUE))/(1-2*_xlfn.NORM.DIST(0,$J120/2,$M120,TRUE))*$D120+($K120="Steady Growth")*(AND(BM$6&gt;=$F120,BM$6&lt;=$H120)*((BM$6-$F120+1)/($J120*($J120+1)/2)*$D120))+($K120="custom")*CustCF!BG120</f>
        <v/>
      </c>
      <c r="BN120" s="87">
        <f>($K120="Bell Curve")*(_xlfn.NORM.DIST(AND(BN$6&gt;=$F120,BN$6&lt;=$H120)*(BN$6-$F120+1),$J120/2,$M120,TRUE)-_xlfn.NORM.DIST(AND(BN$6&gt;=$F120,BN$6&lt;=$H120)*(BM$6-$F120+1),$J120/2,$M120,TRUE))/(1-2*_xlfn.NORM.DIST(0,$J120/2,$M120,TRUE))*$D120+($K120="Steady Growth")*(AND(BN$6&gt;=$F120,BN$6&lt;=$H120)*((BN$6-$F120+1)/($J120*($J120+1)/2)*$D120))+($K120="custom")*CustCF!BH120</f>
        <v/>
      </c>
      <c r="BO120" s="87">
        <f>($K120="Bell Curve")*(_xlfn.NORM.DIST(AND(BO$6&gt;=$F120,BO$6&lt;=$H120)*(BO$6-$F120+1),$J120/2,$M120,TRUE)-_xlfn.NORM.DIST(AND(BO$6&gt;=$F120,BO$6&lt;=$H120)*(BN$6-$F120+1),$J120/2,$M120,TRUE))/(1-2*_xlfn.NORM.DIST(0,$J120/2,$M120,TRUE))*$D120+($K120="Steady Growth")*(AND(BO$6&gt;=$F120,BO$6&lt;=$H120)*((BO$6-$F120+1)/($J120*($J120+1)/2)*$D120))+($K120="custom")*CustCF!BI120</f>
        <v/>
      </c>
      <c r="BP120" s="87">
        <f>($K120="Bell Curve")*(_xlfn.NORM.DIST(AND(BP$6&gt;=$F120,BP$6&lt;=$H120)*(BP$6-$F120+1),$J120/2,$M120,TRUE)-_xlfn.NORM.DIST(AND(BP$6&gt;=$F120,BP$6&lt;=$H120)*(BO$6-$F120+1),$J120/2,$M120,TRUE))/(1-2*_xlfn.NORM.DIST(0,$J120/2,$M120,TRUE))*$D120+($K120="Steady Growth")*(AND(BP$6&gt;=$F120,BP$6&lt;=$H120)*((BP$6-$F120+1)/($J120*($J120+1)/2)*$D120))+($K120="custom")*CustCF!BJ120</f>
        <v/>
      </c>
      <c r="BQ120" s="87">
        <f>($K120="Bell Curve")*(_xlfn.NORM.DIST(AND(BQ$6&gt;=$F120,BQ$6&lt;=$H120)*(BQ$6-$F120+1),$J120/2,$M120,TRUE)-_xlfn.NORM.DIST(AND(BQ$6&gt;=$F120,BQ$6&lt;=$H120)*(BP$6-$F120+1),$J120/2,$M120,TRUE))/(1-2*_xlfn.NORM.DIST(0,$J120/2,$M120,TRUE))*$D120+($K120="Steady Growth")*(AND(BQ$6&gt;=$F120,BQ$6&lt;=$H120)*((BQ$6-$F120+1)/($J120*($J120+1)/2)*$D120))+($K120="custom")*CustCF!BK120</f>
        <v/>
      </c>
      <c r="BR120" s="87">
        <f>($K120="Bell Curve")*(_xlfn.NORM.DIST(AND(BR$6&gt;=$F120,BR$6&lt;=$H120)*(BR$6-$F120+1),$J120/2,$M120,TRUE)-_xlfn.NORM.DIST(AND(BR$6&gt;=$F120,BR$6&lt;=$H120)*(BQ$6-$F120+1),$J120/2,$M120,TRUE))/(1-2*_xlfn.NORM.DIST(0,$J120/2,$M120,TRUE))*$D120+($K120="Steady Growth")*(AND(BR$6&gt;=$F120,BR$6&lt;=$H120)*((BR$6-$F120+1)/($J120*($J120+1)/2)*$D120))+($K120="custom")*CustCF!BL120</f>
        <v/>
      </c>
      <c r="BS120" s="87">
        <f>($K120="Bell Curve")*(_xlfn.NORM.DIST(AND(BS$6&gt;=$F120,BS$6&lt;=$H120)*(BS$6-$F120+1),$J120/2,$M120,TRUE)-_xlfn.NORM.DIST(AND(BS$6&gt;=$F120,BS$6&lt;=$H120)*(BR$6-$F120+1),$J120/2,$M120,TRUE))/(1-2*_xlfn.NORM.DIST(0,$J120/2,$M120,TRUE))*$D120+($K120="Steady Growth")*(AND(BS$6&gt;=$F120,BS$6&lt;=$H120)*((BS$6-$F120+1)/($J120*($J120+1)/2)*$D120))+($K120="custom")*CustCF!BM120</f>
        <v/>
      </c>
      <c r="BT120" s="87">
        <f>($K120="Bell Curve")*(_xlfn.NORM.DIST(AND(BT$6&gt;=$F120,BT$6&lt;=$H120)*(BT$6-$F120+1),$J120/2,$M120,TRUE)-_xlfn.NORM.DIST(AND(BT$6&gt;=$F120,BT$6&lt;=$H120)*(BS$6-$F120+1),$J120/2,$M120,TRUE))/(1-2*_xlfn.NORM.DIST(0,$J120/2,$M120,TRUE))*$D120+($K120="Steady Growth")*(AND(BT$6&gt;=$F120,BT$6&lt;=$H120)*((BT$6-$F120+1)/($J120*($J120+1)/2)*$D120))+($K120="custom")*CustCF!BN120</f>
        <v/>
      </c>
      <c r="BU120" s="87">
        <f>($K120="Bell Curve")*(_xlfn.NORM.DIST(AND(BU$6&gt;=$F120,BU$6&lt;=$H120)*(BU$6-$F120+1),$J120/2,$M120,TRUE)-_xlfn.NORM.DIST(AND(BU$6&gt;=$F120,BU$6&lt;=$H120)*(BT$6-$F120+1),$J120/2,$M120,TRUE))/(1-2*_xlfn.NORM.DIST(0,$J120/2,$M120,TRUE))*$D120+($K120="Steady Growth")*(AND(BU$6&gt;=$F120,BU$6&lt;=$H120)*((BU$6-$F120+1)/($J120*($J120+1)/2)*$D120))+($K120="custom")*CustCF!BO120</f>
        <v/>
      </c>
      <c r="BV120" s="87">
        <f>($K120="Bell Curve")*(_xlfn.NORM.DIST(AND(BV$6&gt;=$F120,BV$6&lt;=$H120)*(BV$6-$F120+1),$J120/2,$M120,TRUE)-_xlfn.NORM.DIST(AND(BV$6&gt;=$F120,BV$6&lt;=$H120)*(BU$6-$F120+1),$J120/2,$M120,TRUE))/(1-2*_xlfn.NORM.DIST(0,$J120/2,$M120,TRUE))*$D120+($K120="Steady Growth")*(AND(BV$6&gt;=$F120,BV$6&lt;=$H120)*((BV$6-$F120+1)/($J120*($J120+1)/2)*$D120))+($K120="custom")*CustCF!BP120</f>
        <v/>
      </c>
      <c r="BW120" s="87">
        <f>($K120="Bell Curve")*(_xlfn.NORM.DIST(AND(BW$6&gt;=$F120,BW$6&lt;=$H120)*(BW$6-$F120+1),$J120/2,$M120,TRUE)-_xlfn.NORM.DIST(AND(BW$6&gt;=$F120,BW$6&lt;=$H120)*(BV$6-$F120+1),$J120/2,$M120,TRUE))/(1-2*_xlfn.NORM.DIST(0,$J120/2,$M120,TRUE))*$D120+($K120="Steady Growth")*(AND(BW$6&gt;=$F120,BW$6&lt;=$H120)*((BW$6-$F120+1)/($J120*($J120+1)/2)*$D120))+($K120="custom")*CustCF!BQ120</f>
        <v/>
      </c>
      <c r="BX120" s="87">
        <f>($K120="Bell Curve")*(_xlfn.NORM.DIST(AND(BX$6&gt;=$F120,BX$6&lt;=$H120)*(BX$6-$F120+1),$J120/2,$M120,TRUE)-_xlfn.NORM.DIST(AND(BX$6&gt;=$F120,BX$6&lt;=$H120)*(BW$6-$F120+1),$J120/2,$M120,TRUE))/(1-2*_xlfn.NORM.DIST(0,$J120/2,$M120,TRUE))*$D120+($K120="Steady Growth")*(AND(BX$6&gt;=$F120,BX$6&lt;=$H120)*((BX$6-$F120+1)/($J120*($J120+1)/2)*$D120))+($K120="custom")*CustCF!BR120</f>
        <v/>
      </c>
      <c r="BY120" s="87">
        <f>($K120="Bell Curve")*(_xlfn.NORM.DIST(AND(BY$6&gt;=$F120,BY$6&lt;=$H120)*(BY$6-$F120+1),$J120/2,$M120,TRUE)-_xlfn.NORM.DIST(AND(BY$6&gt;=$F120,BY$6&lt;=$H120)*(BX$6-$F120+1),$J120/2,$M120,TRUE))/(1-2*_xlfn.NORM.DIST(0,$J120/2,$M120,TRUE))*$D120+($K120="Steady Growth")*(AND(BY$6&gt;=$F120,BY$6&lt;=$H120)*((BY$6-$F120+1)/($J120*($J120+1)/2)*$D120))+($K120="custom")*CustCF!BS120</f>
        <v/>
      </c>
      <c r="BZ120" s="87">
        <f>($K120="Bell Curve")*(_xlfn.NORM.DIST(AND(BZ$6&gt;=$F120,BZ$6&lt;=$H120)*(BZ$6-$F120+1),$J120/2,$M120,TRUE)-_xlfn.NORM.DIST(AND(BZ$6&gt;=$F120,BZ$6&lt;=$H120)*(BY$6-$F120+1),$J120/2,$M120,TRUE))/(1-2*_xlfn.NORM.DIST(0,$J120/2,$M120,TRUE))*$D120+($K120="Steady Growth")*(AND(BZ$6&gt;=$F120,BZ$6&lt;=$H120)*((BZ$6-$F120+1)/($J120*($J120+1)/2)*$D120))+($K120="custom")*CustCF!BT120</f>
        <v/>
      </c>
      <c r="CA120" s="87">
        <f>($K120="Bell Curve")*(_xlfn.NORM.DIST(AND(CA$6&gt;=$F120,CA$6&lt;=$H120)*(CA$6-$F120+1),$J120/2,$M120,TRUE)-_xlfn.NORM.DIST(AND(CA$6&gt;=$F120,CA$6&lt;=$H120)*(BZ$6-$F120+1),$J120/2,$M120,TRUE))/(1-2*_xlfn.NORM.DIST(0,$J120/2,$M120,TRUE))*$D120+($K120="Steady Growth")*(AND(CA$6&gt;=$F120,CA$6&lt;=$H120)*((CA$6-$F120+1)/($J120*($J120+1)/2)*$D120))+($K120="custom")*CustCF!BU120</f>
        <v/>
      </c>
      <c r="CB120" s="87">
        <f>($K120="Bell Curve")*(_xlfn.NORM.DIST(AND(CB$6&gt;=$F120,CB$6&lt;=$H120)*(CB$6-$F120+1),$J120/2,$M120,TRUE)-_xlfn.NORM.DIST(AND(CB$6&gt;=$F120,CB$6&lt;=$H120)*(CA$6-$F120+1),$J120/2,$M120,TRUE))/(1-2*_xlfn.NORM.DIST(0,$J120/2,$M120,TRUE))*$D120+($K120="Steady Growth")*(AND(CB$6&gt;=$F120,CB$6&lt;=$H120)*((CB$6-$F120+1)/($J120*($J120+1)/2)*$D120))+($K120="custom")*CustCF!BV120</f>
        <v/>
      </c>
      <c r="CC120" s="87">
        <f>($K120="Bell Curve")*(_xlfn.NORM.DIST(AND(CC$6&gt;=$F120,CC$6&lt;=$H120)*(CC$6-$F120+1),$J120/2,$M120,TRUE)-_xlfn.NORM.DIST(AND(CC$6&gt;=$F120,CC$6&lt;=$H120)*(CB$6-$F120+1),$J120/2,$M120,TRUE))/(1-2*_xlfn.NORM.DIST(0,$J120/2,$M120,TRUE))*$D120+($K120="Steady Growth")*(AND(CC$6&gt;=$F120,CC$6&lt;=$H120)*((CC$6-$F120+1)/($J120*($J120+1)/2)*$D120))+($K120="custom")*CustCF!BW120</f>
        <v/>
      </c>
      <c r="CD120" s="87">
        <f>($K120="Bell Curve")*(_xlfn.NORM.DIST(AND(CD$6&gt;=$F120,CD$6&lt;=$H120)*(CD$6-$F120+1),$J120/2,$M120,TRUE)-_xlfn.NORM.DIST(AND(CD$6&gt;=$F120,CD$6&lt;=$H120)*(CC$6-$F120+1),$J120/2,$M120,TRUE))/(1-2*_xlfn.NORM.DIST(0,$J120/2,$M120,TRUE))*$D120+($K120="Steady Growth")*(AND(CD$6&gt;=$F120,CD$6&lt;=$H120)*((CD$6-$F120+1)/($J120*($J120+1)/2)*$D120))+($K120="custom")*CustCF!BX120</f>
        <v/>
      </c>
      <c r="CE120" s="87">
        <f>($K120="Bell Curve")*(_xlfn.NORM.DIST(AND(CE$6&gt;=$F120,CE$6&lt;=$H120)*(CE$6-$F120+1),$J120/2,$M120,TRUE)-_xlfn.NORM.DIST(AND(CE$6&gt;=$F120,CE$6&lt;=$H120)*(CD$6-$F120+1),$J120/2,$M120,TRUE))/(1-2*_xlfn.NORM.DIST(0,$J120/2,$M120,TRUE))*$D120+($K120="Steady Growth")*(AND(CE$6&gt;=$F120,CE$6&lt;=$H120)*((CE$6-$F120+1)/($J120*($J120+1)/2)*$D120))+($K120="custom")*CustCF!BY120</f>
        <v/>
      </c>
      <c r="CF120" s="87">
        <f>($K120="Bell Curve")*(_xlfn.NORM.DIST(AND(CF$6&gt;=$F120,CF$6&lt;=$H120)*(CF$6-$F120+1),$J120/2,$M120,TRUE)-_xlfn.NORM.DIST(AND(CF$6&gt;=$F120,CF$6&lt;=$H120)*(CE$6-$F120+1),$J120/2,$M120,TRUE))/(1-2*_xlfn.NORM.DIST(0,$J120/2,$M120,TRUE))*$D120+($K120="Steady Growth")*(AND(CF$6&gt;=$F120,CF$6&lt;=$H120)*((CF$6-$F120+1)/($J120*($J120+1)/2)*$D120))+($K120="custom")*CustCF!BZ120</f>
        <v/>
      </c>
      <c r="CG120" s="87">
        <f>($K120="Bell Curve")*(_xlfn.NORM.DIST(AND(CG$6&gt;=$F120,CG$6&lt;=$H120)*(CG$6-$F120+1),$J120/2,$M120,TRUE)-_xlfn.NORM.DIST(AND(CG$6&gt;=$F120,CG$6&lt;=$H120)*(CF$6-$F120+1),$J120/2,$M120,TRUE))/(1-2*_xlfn.NORM.DIST(0,$J120/2,$M120,TRUE))*$D120+($K120="Steady Growth")*(AND(CG$6&gt;=$F120,CG$6&lt;=$H120)*((CG$6-$F120+1)/($J120*($J120+1)/2)*$D120))+($K120="custom")*CustCF!CA120</f>
        <v/>
      </c>
      <c r="CH120" s="87">
        <f>($K120="Bell Curve")*(_xlfn.NORM.DIST(AND(CH$6&gt;=$F120,CH$6&lt;=$H120)*(CH$6-$F120+1),$J120/2,$M120,TRUE)-_xlfn.NORM.DIST(AND(CH$6&gt;=$F120,CH$6&lt;=$H120)*(CG$6-$F120+1),$J120/2,$M120,TRUE))/(1-2*_xlfn.NORM.DIST(0,$J120/2,$M120,TRUE))*$D120+($K120="Steady Growth")*(AND(CH$6&gt;=$F120,CH$6&lt;=$H120)*((CH$6-$F120+1)/($J120*($J120+1)/2)*$D120))+($K120="custom")*CustCF!CB120</f>
        <v/>
      </c>
      <c r="CI120" s="87">
        <f>($K120="Bell Curve")*(_xlfn.NORM.DIST(AND(CI$6&gt;=$F120,CI$6&lt;=$H120)*(CI$6-$F120+1),$J120/2,$M120,TRUE)-_xlfn.NORM.DIST(AND(CI$6&gt;=$F120,CI$6&lt;=$H120)*(CH$6-$F120+1),$J120/2,$M120,TRUE))/(1-2*_xlfn.NORM.DIST(0,$J120/2,$M120,TRUE))*$D120+($K120="Steady Growth")*(AND(CI$6&gt;=$F120,CI$6&lt;=$H120)*((CI$6-$F120+1)/($J120*($J120+1)/2)*$D120))+($K120="custom")*CustCF!CC120</f>
        <v/>
      </c>
      <c r="CJ120" s="87">
        <f>($K120="Bell Curve")*(_xlfn.NORM.DIST(AND(CJ$6&gt;=$F120,CJ$6&lt;=$H120)*(CJ$6-$F120+1),$J120/2,$M120,TRUE)-_xlfn.NORM.DIST(AND(CJ$6&gt;=$F120,CJ$6&lt;=$H120)*(CI$6-$F120+1),$J120/2,$M120,TRUE))/(1-2*_xlfn.NORM.DIST(0,$J120/2,$M120,TRUE))*$D120+($K120="Steady Growth")*(AND(CJ$6&gt;=$F120,CJ$6&lt;=$H120)*((CJ$6-$F120+1)/($J120*($J120+1)/2)*$D120))+($K120="custom")*CustCF!CD120</f>
        <v/>
      </c>
      <c r="CK120" s="87">
        <f>($K120="Bell Curve")*(_xlfn.NORM.DIST(AND(CK$6&gt;=$F120,CK$6&lt;=$H120)*(CK$6-$F120+1),$J120/2,$M120,TRUE)-_xlfn.NORM.DIST(AND(CK$6&gt;=$F120,CK$6&lt;=$H120)*(CJ$6-$F120+1),$J120/2,$M120,TRUE))/(1-2*_xlfn.NORM.DIST(0,$J120/2,$M120,TRUE))*$D120+($K120="Steady Growth")*(AND(CK$6&gt;=$F120,CK$6&lt;=$H120)*((CK$6-$F120+1)/($J120*($J120+1)/2)*$D120))+($K120="custom")*CustCF!CE120</f>
        <v/>
      </c>
      <c r="CL120" s="87">
        <f>($K120="Bell Curve")*(_xlfn.NORM.DIST(AND(CL$6&gt;=$F120,CL$6&lt;=$H120)*(CL$6-$F120+1),$J120/2,$M120,TRUE)-_xlfn.NORM.DIST(AND(CL$6&gt;=$F120,CL$6&lt;=$H120)*(CK$6-$F120+1),$J120/2,$M120,TRUE))/(1-2*_xlfn.NORM.DIST(0,$J120/2,$M120,TRUE))*$D120+($K120="Steady Growth")*(AND(CL$6&gt;=$F120,CL$6&lt;=$H120)*((CL$6-$F120+1)/($J120*($J120+1)/2)*$D120))+($K120="custom")*CustCF!CF120</f>
        <v/>
      </c>
      <c r="CM120" s="87">
        <f>($K120="Bell Curve")*(_xlfn.NORM.DIST(AND(CM$6&gt;=$F120,CM$6&lt;=$H120)*(CM$6-$F120+1),$J120/2,$M120,TRUE)-_xlfn.NORM.DIST(AND(CM$6&gt;=$F120,CM$6&lt;=$H120)*(CL$6-$F120+1),$J120/2,$M120,TRUE))/(1-2*_xlfn.NORM.DIST(0,$J120/2,$M120,TRUE))*$D120+($K120="Steady Growth")*(AND(CM$6&gt;=$F120,CM$6&lt;=$H120)*((CM$6-$F120+1)/($J120*($J120+1)/2)*$D120))+($K120="custom")*CustCF!CG120</f>
        <v/>
      </c>
      <c r="CN120" s="87">
        <f>($K120="Bell Curve")*(_xlfn.NORM.DIST(AND(CN$6&gt;=$F120,CN$6&lt;=$H120)*(CN$6-$F120+1),$J120/2,$M120,TRUE)-_xlfn.NORM.DIST(AND(CN$6&gt;=$F120,CN$6&lt;=$H120)*(CM$6-$F120+1),$J120/2,$M120,TRUE))/(1-2*_xlfn.NORM.DIST(0,$J120/2,$M120,TRUE))*$D120+($K120="Steady Growth")*(AND(CN$6&gt;=$F120,CN$6&lt;=$H120)*((CN$6-$F120+1)/($J120*($J120+1)/2)*$D120))+($K120="custom")*CustCF!CH120</f>
        <v/>
      </c>
      <c r="CO120" s="87">
        <f>($K120="Bell Curve")*(_xlfn.NORM.DIST(AND(CO$6&gt;=$F120,CO$6&lt;=$H120)*(CO$6-$F120+1),$J120/2,$M120,TRUE)-_xlfn.NORM.DIST(AND(CO$6&gt;=$F120,CO$6&lt;=$H120)*(CN$6-$F120+1),$J120/2,$M120,TRUE))/(1-2*_xlfn.NORM.DIST(0,$J120/2,$M120,TRUE))*$D120+($K120="Steady Growth")*(AND(CO$6&gt;=$F120,CO$6&lt;=$H120)*((CO$6-$F120+1)/($J120*($J120+1)/2)*$D120))+($K120="custom")*CustCF!CI120</f>
        <v/>
      </c>
      <c r="CP120" s="87">
        <f>($K120="Bell Curve")*(_xlfn.NORM.DIST(AND(CP$6&gt;=$F120,CP$6&lt;=$H120)*(CP$6-$F120+1),$J120/2,$M120,TRUE)-_xlfn.NORM.DIST(AND(CP$6&gt;=$F120,CP$6&lt;=$H120)*(CO$6-$F120+1),$J120/2,$M120,TRUE))/(1-2*_xlfn.NORM.DIST(0,$J120/2,$M120,TRUE))*$D120+($K120="Steady Growth")*(AND(CP$6&gt;=$F120,CP$6&lt;=$H120)*((CP$6-$F120+1)/($J120*($J120+1)/2)*$D120))+($K120="custom")*CustCF!CJ120</f>
        <v/>
      </c>
      <c r="CQ120" s="87">
        <f>($K120="Bell Curve")*(_xlfn.NORM.DIST(AND(CQ$6&gt;=$F120,CQ$6&lt;=$H120)*(CQ$6-$F120+1),$J120/2,$M120,TRUE)-_xlfn.NORM.DIST(AND(CQ$6&gt;=$F120,CQ$6&lt;=$H120)*(CP$6-$F120+1),$J120/2,$M120,TRUE))/(1-2*_xlfn.NORM.DIST(0,$J120/2,$M120,TRUE))*$D120+($K120="Steady Growth")*(AND(CQ$6&gt;=$F120,CQ$6&lt;=$H120)*((CQ$6-$F120+1)/($J120*($J120+1)/2)*$D120))+($K120="custom")*CustCF!CK120</f>
        <v/>
      </c>
      <c r="CR120" s="87">
        <f>($K120="Bell Curve")*(_xlfn.NORM.DIST(AND(CR$6&gt;=$F120,CR$6&lt;=$H120)*(CR$6-$F120+1),$J120/2,$M120,TRUE)-_xlfn.NORM.DIST(AND(CR$6&gt;=$F120,CR$6&lt;=$H120)*(CQ$6-$F120+1),$J120/2,$M120,TRUE))/(1-2*_xlfn.NORM.DIST(0,$J120/2,$M120,TRUE))*$D120+($K120="Steady Growth")*(AND(CR$6&gt;=$F120,CR$6&lt;=$H120)*((CR$6-$F120+1)/($J120*($J120+1)/2)*$D120))+($K120="custom")*CustCF!CL120</f>
        <v/>
      </c>
      <c r="CS120" s="87">
        <f>($K120="Bell Curve")*(_xlfn.NORM.DIST(AND(CS$6&gt;=$F120,CS$6&lt;=$H120)*(CS$6-$F120+1),$J120/2,$M120,TRUE)-_xlfn.NORM.DIST(AND(CS$6&gt;=$F120,CS$6&lt;=$H120)*(CR$6-$F120+1),$J120/2,$M120,TRUE))/(1-2*_xlfn.NORM.DIST(0,$J120/2,$M120,TRUE))*$D120+($K120="Steady Growth")*(AND(CS$6&gt;=$F120,CS$6&lt;=$H120)*((CS$6-$F120+1)/($J120*($J120+1)/2)*$D120))+($K120="custom")*CustCF!CM120</f>
        <v/>
      </c>
      <c r="CT120" s="87">
        <f>($K120="Bell Curve")*(_xlfn.NORM.DIST(AND(CT$6&gt;=$F120,CT$6&lt;=$H120)*(CT$6-$F120+1),$J120/2,$M120,TRUE)-_xlfn.NORM.DIST(AND(CT$6&gt;=$F120,CT$6&lt;=$H120)*(CS$6-$F120+1),$J120/2,$M120,TRUE))/(1-2*_xlfn.NORM.DIST(0,$J120/2,$M120,TRUE))*$D120+($K120="Steady Growth")*(AND(CT$6&gt;=$F120,CT$6&lt;=$H120)*((CT$6-$F120+1)/($J120*($J120+1)/2)*$D120))+($K120="custom")*CustCF!CN120</f>
        <v/>
      </c>
      <c r="CU120" s="87">
        <f>($K120="Bell Curve")*(_xlfn.NORM.DIST(AND(CU$6&gt;=$F120,CU$6&lt;=$H120)*(CU$6-$F120+1),$J120/2,$M120,TRUE)-_xlfn.NORM.DIST(AND(CU$6&gt;=$F120,CU$6&lt;=$H120)*(CT$6-$F120+1),$J120/2,$M120,TRUE))/(1-2*_xlfn.NORM.DIST(0,$J120/2,$M120,TRUE))*$D120+($K120="Steady Growth")*(AND(CU$6&gt;=$F120,CU$6&lt;=$H120)*((CU$6-$F120+1)/($J120*($J120+1)/2)*$D120))+($K120="custom")*CustCF!CO120</f>
        <v/>
      </c>
      <c r="CV120" s="87">
        <f>($K120="Bell Curve")*(_xlfn.NORM.DIST(AND(CV$6&gt;=$F120,CV$6&lt;=$H120)*(CV$6-$F120+1),$J120/2,$M120,TRUE)-_xlfn.NORM.DIST(AND(CV$6&gt;=$F120,CV$6&lt;=$H120)*(CU$6-$F120+1),$J120/2,$M120,TRUE))/(1-2*_xlfn.NORM.DIST(0,$J120/2,$M120,TRUE))*$D120+($K120="Steady Growth")*(AND(CV$6&gt;=$F120,CV$6&lt;=$H120)*((CV$6-$F120+1)/($J120*($J120+1)/2)*$D120))+($K120="custom")*CustCF!CP120</f>
        <v/>
      </c>
      <c r="CW120" s="87">
        <f>($K120="Bell Curve")*(_xlfn.NORM.DIST(AND(CW$6&gt;=$F120,CW$6&lt;=$H120)*(CW$6-$F120+1),$J120/2,$M120,TRUE)-_xlfn.NORM.DIST(AND(CW$6&gt;=$F120,CW$6&lt;=$H120)*(CV$6-$F120+1),$J120/2,$M120,TRUE))/(1-2*_xlfn.NORM.DIST(0,$J120/2,$M120,TRUE))*$D120+($K120="Steady Growth")*(AND(CW$6&gt;=$F120,CW$6&lt;=$H120)*((CW$6-$F120+1)/($J120*($J120+1)/2)*$D120))+($K120="custom")*CustCF!CQ120</f>
        <v/>
      </c>
      <c r="CX120" s="87">
        <f>($K120="Bell Curve")*(_xlfn.NORM.DIST(AND(CX$6&gt;=$F120,CX$6&lt;=$H120)*(CX$6-$F120+1),$J120/2,$M120,TRUE)-_xlfn.NORM.DIST(AND(CX$6&gt;=$F120,CX$6&lt;=$H120)*(CW$6-$F120+1),$J120/2,$M120,TRUE))/(1-2*_xlfn.NORM.DIST(0,$J120/2,$M120,TRUE))*$D120+($K120="Steady Growth")*(AND(CX$6&gt;=$F120,CX$6&lt;=$H120)*((CX$6-$F120+1)/($J120*($J120+1)/2)*$D120))+($K120="custom")*CustCF!CR120</f>
        <v/>
      </c>
      <c r="CY120" s="87">
        <f>($K120="Bell Curve")*(_xlfn.NORM.DIST(AND(CY$6&gt;=$F120,CY$6&lt;=$H120)*(CY$6-$F120+1),$J120/2,$M120,TRUE)-_xlfn.NORM.DIST(AND(CY$6&gt;=$F120,CY$6&lt;=$H120)*(CX$6-$F120+1),$J120/2,$M120,TRUE))/(1-2*_xlfn.NORM.DIST(0,$J120/2,$M120,TRUE))*$D120+($K120="Steady Growth")*(AND(CY$6&gt;=$F120,CY$6&lt;=$H120)*((CY$6-$F120+1)/($J120*($J120+1)/2)*$D120))+($K120="custom")*CustCF!CS120</f>
        <v/>
      </c>
      <c r="CZ120" s="87">
        <f>($K120="Bell Curve")*(_xlfn.NORM.DIST(AND(CZ$6&gt;=$F120,CZ$6&lt;=$H120)*(CZ$6-$F120+1),$J120/2,$M120,TRUE)-_xlfn.NORM.DIST(AND(CZ$6&gt;=$F120,CZ$6&lt;=$H120)*(CY$6-$F120+1),$J120/2,$M120,TRUE))/(1-2*_xlfn.NORM.DIST(0,$J120/2,$M120,TRUE))*$D120+($K120="Steady Growth")*(AND(CZ$6&gt;=$F120,CZ$6&lt;=$H120)*((CZ$6-$F120+1)/($J120*($J120+1)/2)*$D120))+($K120="custom")*CustCF!CT120</f>
        <v/>
      </c>
      <c r="DA120" s="87">
        <f>($K120="Bell Curve")*(_xlfn.NORM.DIST(AND(DA$6&gt;=$F120,DA$6&lt;=$H120)*(DA$6-$F120+1),$J120/2,$M120,TRUE)-_xlfn.NORM.DIST(AND(DA$6&gt;=$F120,DA$6&lt;=$H120)*(CZ$6-$F120+1),$J120/2,$M120,TRUE))/(1-2*_xlfn.NORM.DIST(0,$J120/2,$M120,TRUE))*$D120+($K120="Steady Growth")*(AND(DA$6&gt;=$F120,DA$6&lt;=$H120)*((DA$6-$F120+1)/($J120*($J120+1)/2)*$D120))+($K120="custom")*CustCF!CU120</f>
        <v/>
      </c>
      <c r="DB120" s="87">
        <f>($K120="Bell Curve")*(_xlfn.NORM.DIST(AND(DB$6&gt;=$F120,DB$6&lt;=$H120)*(DB$6-$F120+1),$J120/2,$M120,TRUE)-_xlfn.NORM.DIST(AND(DB$6&gt;=$F120,DB$6&lt;=$H120)*(DA$6-$F120+1),$J120/2,$M120,TRUE))/(1-2*_xlfn.NORM.DIST(0,$J120/2,$M120,TRUE))*$D120+($K120="Steady Growth")*(AND(DB$6&gt;=$F120,DB$6&lt;=$H120)*((DB$6-$F120+1)/($J120*($J120+1)/2)*$D120))+($K120="custom")*CustCF!CV120</f>
        <v/>
      </c>
      <c r="DC120" s="87">
        <f>($K120="Bell Curve")*(_xlfn.NORM.DIST(AND(DC$6&gt;=$F120,DC$6&lt;=$H120)*(DC$6-$F120+1),$J120/2,$M120,TRUE)-_xlfn.NORM.DIST(AND(DC$6&gt;=$F120,DC$6&lt;=$H120)*(DB$6-$F120+1),$J120/2,$M120,TRUE))/(1-2*_xlfn.NORM.DIST(0,$J120/2,$M120,TRUE))*$D120+($K120="Steady Growth")*(AND(DC$6&gt;=$F120,DC$6&lt;=$H120)*((DC$6-$F120+1)/($J120*($J120+1)/2)*$D120))+($K120="custom")*CustCF!CW120</f>
        <v/>
      </c>
      <c r="DD120" s="87">
        <f>($K120="Bell Curve")*(_xlfn.NORM.DIST(AND(DD$6&gt;=$F120,DD$6&lt;=$H120)*(DD$6-$F120+1),$J120/2,$M120,TRUE)-_xlfn.NORM.DIST(AND(DD$6&gt;=$F120,DD$6&lt;=$H120)*(DC$6-$F120+1),$J120/2,$M120,TRUE))/(1-2*_xlfn.NORM.DIST(0,$J120/2,$M120,TRUE))*$D120+($K120="Steady Growth")*(AND(DD$6&gt;=$F120,DD$6&lt;=$H120)*((DD$6-$F120+1)/($J120*($J120+1)/2)*$D120))+($K120="custom")*CustCF!CX120</f>
        <v/>
      </c>
      <c r="DE120" s="87">
        <f>($K120="Bell Curve")*(_xlfn.NORM.DIST(AND(DE$6&gt;=$F120,DE$6&lt;=$H120)*(DE$6-$F120+1),$J120/2,$M120,TRUE)-_xlfn.NORM.DIST(AND(DE$6&gt;=$F120,DE$6&lt;=$H120)*(DD$6-$F120+1),$J120/2,$M120,TRUE))/(1-2*_xlfn.NORM.DIST(0,$J120/2,$M120,TRUE))*$D120+($K120="Steady Growth")*(AND(DE$6&gt;=$F120,DE$6&lt;=$H120)*((DE$6-$F120+1)/($J120*($J120+1)/2)*$D120))+($K120="custom")*CustCF!CY120</f>
        <v/>
      </c>
      <c r="DF120" s="87">
        <f>($K120="Bell Curve")*(_xlfn.NORM.DIST(AND(DF$6&gt;=$F120,DF$6&lt;=$H120)*(DF$6-$F120+1),$J120/2,$M120,TRUE)-_xlfn.NORM.DIST(AND(DF$6&gt;=$F120,DF$6&lt;=$H120)*(DE$6-$F120+1),$J120/2,$M120,TRUE))/(1-2*_xlfn.NORM.DIST(0,$J120/2,$M120,TRUE))*$D120+($K120="Steady Growth")*(AND(DF$6&gt;=$F120,DF$6&lt;=$H120)*((DF$6-$F120+1)/($J120*($J120+1)/2)*$D120))+($K120="custom")*CustCF!CZ120</f>
        <v/>
      </c>
      <c r="DG120" s="87">
        <f>($K120="Bell Curve")*(_xlfn.NORM.DIST(AND(DG$6&gt;=$F120,DG$6&lt;=$H120)*(DG$6-$F120+1),$J120/2,$M120,TRUE)-_xlfn.NORM.DIST(AND(DG$6&gt;=$F120,DG$6&lt;=$H120)*(DF$6-$F120+1),$J120/2,$M120,TRUE))/(1-2*_xlfn.NORM.DIST(0,$J120/2,$M120,TRUE))*$D120+($K120="Steady Growth")*(AND(DG$6&gt;=$F120,DG$6&lt;=$H120)*((DG$6-$F120+1)/($J120*($J120+1)/2)*$D120))+($K120="custom")*CustCF!DA120</f>
        <v/>
      </c>
      <c r="DH120" s="87">
        <f>($K120="Bell Curve")*(_xlfn.NORM.DIST(AND(DH$6&gt;=$F120,DH$6&lt;=$H120)*(DH$6-$F120+1),$J120/2,$M120,TRUE)-_xlfn.NORM.DIST(AND(DH$6&gt;=$F120,DH$6&lt;=$H120)*(DG$6-$F120+1),$J120/2,$M120,TRUE))/(1-2*_xlfn.NORM.DIST(0,$J120/2,$M120,TRUE))*$D120+($K120="Steady Growth")*(AND(DH$6&gt;=$F120,DH$6&lt;=$H120)*((DH$6-$F120+1)/($J120*($J120+1)/2)*$D120))+($K120="custom")*CustCF!DB120</f>
        <v/>
      </c>
      <c r="DI120" s="87">
        <f>($K120="Bell Curve")*(_xlfn.NORM.DIST(AND(DI$6&gt;=$F120,DI$6&lt;=$H120)*(DI$6-$F120+1),$J120/2,$M120,TRUE)-_xlfn.NORM.DIST(AND(DI$6&gt;=$F120,DI$6&lt;=$H120)*(DH$6-$F120+1),$J120/2,$M120,TRUE))/(1-2*_xlfn.NORM.DIST(0,$J120/2,$M120,TRUE))*$D120+($K120="Steady Growth")*(AND(DI$6&gt;=$F120,DI$6&lt;=$H120)*((DI$6-$F120+1)/($J120*($J120+1)/2)*$D120))+($K120="custom")*CustCF!DC120</f>
        <v/>
      </c>
      <c r="DJ120" s="87">
        <f>($K120="Bell Curve")*(_xlfn.NORM.DIST(AND(DJ$6&gt;=$F120,DJ$6&lt;=$H120)*(DJ$6-$F120+1),$J120/2,$M120,TRUE)-_xlfn.NORM.DIST(AND(DJ$6&gt;=$F120,DJ$6&lt;=$H120)*(DI$6-$F120+1),$J120/2,$M120,TRUE))/(1-2*_xlfn.NORM.DIST(0,$J120/2,$M120,TRUE))*$D120+($K120="Steady Growth")*(AND(DJ$6&gt;=$F120,DJ$6&lt;=$H120)*((DJ$6-$F120+1)/($J120*($J120+1)/2)*$D120))+($K120="custom")*CustCF!DD120</f>
        <v/>
      </c>
      <c r="DK120" s="87">
        <f>($K120="Bell Curve")*(_xlfn.NORM.DIST(AND(DK$6&gt;=$F120,DK$6&lt;=$H120)*(DK$6-$F120+1),$J120/2,$M120,TRUE)-_xlfn.NORM.DIST(AND(DK$6&gt;=$F120,DK$6&lt;=$H120)*(DJ$6-$F120+1),$J120/2,$M120,TRUE))/(1-2*_xlfn.NORM.DIST(0,$J120/2,$M120,TRUE))*$D120+($K120="Steady Growth")*(AND(DK$6&gt;=$F120,DK$6&lt;=$H120)*((DK$6-$F120+1)/($J120*($J120+1)/2)*$D120))+($K120="custom")*CustCF!DE120</f>
        <v/>
      </c>
      <c r="DL120" s="87">
        <f>($K120="Bell Curve")*(_xlfn.NORM.DIST(AND(DL$6&gt;=$F120,DL$6&lt;=$H120)*(DL$6-$F120+1),$J120/2,$M120,TRUE)-_xlfn.NORM.DIST(AND(DL$6&gt;=$F120,DL$6&lt;=$H120)*(DK$6-$F120+1),$J120/2,$M120,TRUE))/(1-2*_xlfn.NORM.DIST(0,$J120/2,$M120,TRUE))*$D120+($K120="Steady Growth")*(AND(DL$6&gt;=$F120,DL$6&lt;=$H120)*((DL$6-$F120+1)/($J120*($J120+1)/2)*$D120))+($K120="custom")*CustCF!DF120</f>
        <v/>
      </c>
      <c r="DM120" s="87">
        <f>($K120="Bell Curve")*(_xlfn.NORM.DIST(AND(DM$6&gt;=$F120,DM$6&lt;=$H120)*(DM$6-$F120+1),$J120/2,$M120,TRUE)-_xlfn.NORM.DIST(AND(DM$6&gt;=$F120,DM$6&lt;=$H120)*(DL$6-$F120+1),$J120/2,$M120,TRUE))/(1-2*_xlfn.NORM.DIST(0,$J120/2,$M120,TRUE))*$D120+($K120="Steady Growth")*(AND(DM$6&gt;=$F120,DM$6&lt;=$H120)*((DM$6-$F120+1)/($J120*($J120+1)/2)*$D120))+($K120="custom")*CustCF!DG120</f>
        <v/>
      </c>
      <c r="DN120" s="87">
        <f>($K120="Bell Curve")*(_xlfn.NORM.DIST(AND(DN$6&gt;=$F120,DN$6&lt;=$H120)*(DN$6-$F120+1),$J120/2,$M120,TRUE)-_xlfn.NORM.DIST(AND(DN$6&gt;=$F120,DN$6&lt;=$H120)*(DM$6-$F120+1),$J120/2,$M120,TRUE))/(1-2*_xlfn.NORM.DIST(0,$J120/2,$M120,TRUE))*$D120+($K120="Steady Growth")*(AND(DN$6&gt;=$F120,DN$6&lt;=$H120)*((DN$6-$F120+1)/($J120*($J120+1)/2)*$D120))+($K120="custom")*CustCF!DH120</f>
        <v/>
      </c>
      <c r="DO120" s="87">
        <f>($K120="Bell Curve")*(_xlfn.NORM.DIST(AND(DO$6&gt;=$F120,DO$6&lt;=$H120)*(DO$6-$F120+1),$J120/2,$M120,TRUE)-_xlfn.NORM.DIST(AND(DO$6&gt;=$F120,DO$6&lt;=$H120)*(DN$6-$F120+1),$J120/2,$M120,TRUE))/(1-2*_xlfn.NORM.DIST(0,$J120/2,$M120,TRUE))*$D120+($K120="Steady Growth")*(AND(DO$6&gt;=$F120,DO$6&lt;=$H120)*((DO$6-$F120+1)/($J120*($J120+1)/2)*$D120))+($K120="custom")*CustCF!DI120</f>
        <v/>
      </c>
      <c r="DP120" s="87">
        <f>($K120="Bell Curve")*(_xlfn.NORM.DIST(AND(DP$6&gt;=$F120,DP$6&lt;=$H120)*(DP$6-$F120+1),$J120/2,$M120,TRUE)-_xlfn.NORM.DIST(AND(DP$6&gt;=$F120,DP$6&lt;=$H120)*(DO$6-$F120+1),$J120/2,$M120,TRUE))/(1-2*_xlfn.NORM.DIST(0,$J120/2,$M120,TRUE))*$D120+($K120="Steady Growth")*(AND(DP$6&gt;=$F120,DP$6&lt;=$H120)*((DP$6-$F120+1)/($J120*($J120+1)/2)*$D120))+($K120="custom")*CustCF!DJ120</f>
        <v/>
      </c>
      <c r="DQ120" s="87">
        <f>($K120="Bell Curve")*(_xlfn.NORM.DIST(AND(DQ$6&gt;=$F120,DQ$6&lt;=$H120)*(DQ$6-$F120+1),$J120/2,$M120,TRUE)-_xlfn.NORM.DIST(AND(DQ$6&gt;=$F120,DQ$6&lt;=$H120)*(DP$6-$F120+1),$J120/2,$M120,TRUE))/(1-2*_xlfn.NORM.DIST(0,$J120/2,$M120,TRUE))*$D120+($K120="Steady Growth")*(AND(DQ$6&gt;=$F120,DQ$6&lt;=$H120)*((DQ$6-$F120+1)/($J120*($J120+1)/2)*$D120))+($K120="custom")*CustCF!DK120</f>
        <v/>
      </c>
      <c r="DR120" s="87">
        <f>($K120="Bell Curve")*(_xlfn.NORM.DIST(AND(DR$6&gt;=$F120,DR$6&lt;=$H120)*(DR$6-$F120+1),$J120/2,$M120,TRUE)-_xlfn.NORM.DIST(AND(DR$6&gt;=$F120,DR$6&lt;=$H120)*(DQ$6-$F120+1),$J120/2,$M120,TRUE))/(1-2*_xlfn.NORM.DIST(0,$J120/2,$M120,TRUE))*$D120+($K120="Steady Growth")*(AND(DR$6&gt;=$F120,DR$6&lt;=$H120)*((DR$6-$F120+1)/($J120*($J120+1)/2)*$D120))+($K120="custom")*CustCF!DL120</f>
        <v/>
      </c>
      <c r="DS120" s="87">
        <f>($K120="Bell Curve")*(_xlfn.NORM.DIST(AND(DS$6&gt;=$F120,DS$6&lt;=$H120)*(DS$6-$F120+1),$J120/2,$M120,TRUE)-_xlfn.NORM.DIST(AND(DS$6&gt;=$F120,DS$6&lt;=$H120)*(DR$6-$F120+1),$J120/2,$M120,TRUE))/(1-2*_xlfn.NORM.DIST(0,$J120/2,$M120,TRUE))*$D120+($K120="Steady Growth")*(AND(DS$6&gt;=$F120,DS$6&lt;=$H120)*((DS$6-$F120+1)/($J120*($J120+1)/2)*$D120))+($K120="custom")*CustCF!DM120</f>
        <v/>
      </c>
      <c r="DT120" s="87">
        <f>($K120="Bell Curve")*(_xlfn.NORM.DIST(AND(DT$6&gt;=$F120,DT$6&lt;=$H120)*(DT$6-$F120+1),$J120/2,$M120,TRUE)-_xlfn.NORM.DIST(AND(DT$6&gt;=$F120,DT$6&lt;=$H120)*(DS$6-$F120+1),$J120/2,$M120,TRUE))/(1-2*_xlfn.NORM.DIST(0,$J120/2,$M120,TRUE))*$D120+($K120="Steady Growth")*(AND(DT$6&gt;=$F120,DT$6&lt;=$H120)*((DT$6-$F120+1)/($J120*($J120+1)/2)*$D120))+($K120="custom")*CustCF!DN120</f>
        <v/>
      </c>
      <c r="DU120" s="87">
        <f>($K120="Bell Curve")*(_xlfn.NORM.DIST(AND(DU$6&gt;=$F120,DU$6&lt;=$H120)*(DU$6-$F120+1),$J120/2,$M120,TRUE)-_xlfn.NORM.DIST(AND(DU$6&gt;=$F120,DU$6&lt;=$H120)*(DT$6-$F120+1),$J120/2,$M120,TRUE))/(1-2*_xlfn.NORM.DIST(0,$J120/2,$M120,TRUE))*$D120+($K120="Steady Growth")*(AND(DU$6&gt;=$F120,DU$6&lt;=$H120)*((DU$6-$F120+1)/($J120*($J120+1)/2)*$D120))+($K120="custom")*CustCF!DO120</f>
        <v/>
      </c>
      <c r="DV120" s="87">
        <f>($K120="Bell Curve")*(_xlfn.NORM.DIST(AND(DV$6&gt;=$F120,DV$6&lt;=$H120)*(DV$6-$F120+1),$J120/2,$M120,TRUE)-_xlfn.NORM.DIST(AND(DV$6&gt;=$F120,DV$6&lt;=$H120)*(DU$6-$F120+1),$J120/2,$M120,TRUE))/(1-2*_xlfn.NORM.DIST(0,$J120/2,$M120,TRUE))*$D120+($K120="Steady Growth")*(AND(DV$6&gt;=$F120,DV$6&lt;=$H120)*((DV$6-$F120+1)/($J120*($J120+1)/2)*$D120))+($K120="custom")*CustCF!DP120</f>
        <v/>
      </c>
      <c r="DW120" s="87">
        <f>($K120="Bell Curve")*(_xlfn.NORM.DIST(AND(DW$6&gt;=$F120,DW$6&lt;=$H120)*(DW$6-$F120+1),$J120/2,$M120,TRUE)-_xlfn.NORM.DIST(AND(DW$6&gt;=$F120,DW$6&lt;=$H120)*(DV$6-$F120+1),$J120/2,$M120,TRUE))/(1-2*_xlfn.NORM.DIST(0,$J120/2,$M120,TRUE))*$D120+($K120="Steady Growth")*(AND(DW$6&gt;=$F120,DW$6&lt;=$H120)*((DW$6-$F120+1)/($J120*($J120+1)/2)*$D120))+($K120="custom")*CustCF!DQ120</f>
        <v/>
      </c>
      <c r="DX120" s="87">
        <f>($K120="Bell Curve")*(_xlfn.NORM.DIST(AND(DX$6&gt;=$F120,DX$6&lt;=$H120)*(DX$6-$F120+1),$J120/2,$M120,TRUE)-_xlfn.NORM.DIST(AND(DX$6&gt;=$F120,DX$6&lt;=$H120)*(DW$6-$F120+1),$J120/2,$M120,TRUE))/(1-2*_xlfn.NORM.DIST(0,$J120/2,$M120,TRUE))*$D120+($K120="Steady Growth")*(AND(DX$6&gt;=$F120,DX$6&lt;=$H120)*((DX$6-$F120+1)/($J120*($J120+1)/2)*$D120))+($K120="custom")*CustCF!DR120</f>
        <v/>
      </c>
      <c r="DY120" s="87">
        <f>($K120="Bell Curve")*(_xlfn.NORM.DIST(AND(DY$6&gt;=$F120,DY$6&lt;=$H120)*(DY$6-$F120+1),$J120/2,$M120,TRUE)-_xlfn.NORM.DIST(AND(DY$6&gt;=$F120,DY$6&lt;=$H120)*(DX$6-$F120+1),$J120/2,$M120,TRUE))/(1-2*_xlfn.NORM.DIST(0,$J120/2,$M120,TRUE))*$D120+($K120="Steady Growth")*(AND(DY$6&gt;=$F120,DY$6&lt;=$H120)*((DY$6-$F120+1)/($J120*($J120+1)/2)*$D120))+($K120="custom")*CustCF!DS120</f>
        <v/>
      </c>
      <c r="DZ120" s="87">
        <f>($K120="Bell Curve")*(_xlfn.NORM.DIST(AND(DZ$6&gt;=$F120,DZ$6&lt;=$H120)*(DZ$6-$F120+1),$J120/2,$M120,TRUE)-_xlfn.NORM.DIST(AND(DZ$6&gt;=$F120,DZ$6&lt;=$H120)*(DY$6-$F120+1),$J120/2,$M120,TRUE))/(1-2*_xlfn.NORM.DIST(0,$J120/2,$M120,TRUE))*$D120+($K120="Steady Growth")*(AND(DZ$6&gt;=$F120,DZ$6&lt;=$H120)*((DZ$6-$F120+1)/($J120*($J120+1)/2)*$D120))+($K120="custom")*CustCF!DT120</f>
        <v/>
      </c>
      <c r="EA120" s="87">
        <f>($K120="Bell Curve")*(_xlfn.NORM.DIST(AND(EA$6&gt;=$F120,EA$6&lt;=$H120)*(EA$6-$F120+1),$J120/2,$M120,TRUE)-_xlfn.NORM.DIST(AND(EA$6&gt;=$F120,EA$6&lt;=$H120)*(DZ$6-$F120+1),$J120/2,$M120,TRUE))/(1-2*_xlfn.NORM.DIST(0,$J120/2,$M120,TRUE))*$D120+($K120="Steady Growth")*(AND(EA$6&gt;=$F120,EA$6&lt;=$H120)*((EA$6-$F120+1)/($J120*($J120+1)/2)*$D120))+($K120="custom")*CustCF!DU120</f>
        <v/>
      </c>
      <c r="EB120" s="87">
        <f>($K120="Bell Curve")*(_xlfn.NORM.DIST(AND(EB$6&gt;=$F120,EB$6&lt;=$H120)*(EB$6-$F120+1),$J120/2,$M120,TRUE)-_xlfn.NORM.DIST(AND(EB$6&gt;=$F120,EB$6&lt;=$H120)*(EA$6-$F120+1),$J120/2,$M120,TRUE))/(1-2*_xlfn.NORM.DIST(0,$J120/2,$M120,TRUE))*$D120+($K120="Steady Growth")*(AND(EB$6&gt;=$F120,EB$6&lt;=$H120)*((EB$6-$F120+1)/($J120*($J120+1)/2)*$D120))+($K120="custom")*CustCF!DV120</f>
        <v/>
      </c>
      <c r="EC120" s="87">
        <f>($K120="Bell Curve")*(_xlfn.NORM.DIST(AND(EC$6&gt;=$F120,EC$6&lt;=$H120)*(EC$6-$F120+1),$J120/2,$M120,TRUE)-_xlfn.NORM.DIST(AND(EC$6&gt;=$F120,EC$6&lt;=$H120)*(EB$6-$F120+1),$J120/2,$M120,TRUE))/(1-2*_xlfn.NORM.DIST(0,$J120/2,$M120,TRUE))*$D120+($K120="Steady Growth")*(AND(EC$6&gt;=$F120,EC$6&lt;=$H120)*((EC$6-$F120+1)/($J120*($J120+1)/2)*$D120))+($K120="custom")*CustCF!DW120</f>
        <v/>
      </c>
      <c r="ED120" s="87">
        <f>($K120="Bell Curve")*(_xlfn.NORM.DIST(AND(ED$6&gt;=$F120,ED$6&lt;=$H120)*(ED$6-$F120+1),$J120/2,$M120,TRUE)-_xlfn.NORM.DIST(AND(ED$6&gt;=$F120,ED$6&lt;=$H120)*(EC$6-$F120+1),$J120/2,$M120,TRUE))/(1-2*_xlfn.NORM.DIST(0,$J120/2,$M120,TRUE))*$D120+($K120="Steady Growth")*(AND(ED$6&gt;=$F120,ED$6&lt;=$H120)*((ED$6-$F120+1)/($J120*($J120+1)/2)*$D120))+($K120="custom")*CustCF!DX120</f>
        <v/>
      </c>
      <c r="EE120" s="87">
        <f>($K120="Bell Curve")*(_xlfn.NORM.DIST(AND(EE$6&gt;=$F120,EE$6&lt;=$H120)*(EE$6-$F120+1),$J120/2,$M120,TRUE)-_xlfn.NORM.DIST(AND(EE$6&gt;=$F120,EE$6&lt;=$H120)*(ED$6-$F120+1),$J120/2,$M120,TRUE))/(1-2*_xlfn.NORM.DIST(0,$J120/2,$M120,TRUE))*$D120+($K120="Steady Growth")*(AND(EE$6&gt;=$F120,EE$6&lt;=$H120)*((EE$6-$F120+1)/($J120*($J120+1)/2)*$D120))+($K120="custom")*CustCF!DY120</f>
        <v/>
      </c>
      <c r="EF120" s="87">
        <f>($K120="Bell Curve")*(_xlfn.NORM.DIST(AND(EF$6&gt;=$F120,EF$6&lt;=$H120)*(EF$6-$F120+1),$J120/2,$M120,TRUE)-_xlfn.NORM.DIST(AND(EF$6&gt;=$F120,EF$6&lt;=$H120)*(EE$6-$F120+1),$J120/2,$M120,TRUE))/(1-2*_xlfn.NORM.DIST(0,$J120/2,$M120,TRUE))*$D120+($K120="Steady Growth")*(AND(EF$6&gt;=$F120,EF$6&lt;=$H120)*((EF$6-$F120+1)/($J120*($J120+1)/2)*$D120))+($K120="custom")*CustCF!DZ120</f>
        <v/>
      </c>
      <c r="EG120" s="87">
        <f>($K120="Bell Curve")*(_xlfn.NORM.DIST(AND(EG$6&gt;=$F120,EG$6&lt;=$H120)*(EG$6-$F120+1),$J120/2,$M120,TRUE)-_xlfn.NORM.DIST(AND(EG$6&gt;=$F120,EG$6&lt;=$H120)*(EF$6-$F120+1),$J120/2,$M120,TRUE))/(1-2*_xlfn.NORM.DIST(0,$J120/2,$M120,TRUE))*$D120+($K120="Steady Growth")*(AND(EG$6&gt;=$F120,EG$6&lt;=$H120)*((EG$6-$F120+1)/($J120*($J120+1)/2)*$D120))+($K120="custom")*CustCF!EA120</f>
        <v/>
      </c>
      <c r="EH120" s="87">
        <f>($K120="Bell Curve")*(_xlfn.NORM.DIST(AND(EH$6&gt;=$F120,EH$6&lt;=$H120)*(EH$6-$F120+1),$J120/2,$M120,TRUE)-_xlfn.NORM.DIST(AND(EH$6&gt;=$F120,EH$6&lt;=$H120)*(EG$6-$F120+1),$J120/2,$M120,TRUE))/(1-2*_xlfn.NORM.DIST(0,$J120/2,$M120,TRUE))*$D120+($K120="Steady Growth")*(AND(EH$6&gt;=$F120,EH$6&lt;=$H120)*((EH$6-$F120+1)/($J120*($J120+1)/2)*$D120))+($K120="custom")*CustCF!EB120</f>
        <v/>
      </c>
      <c r="EI120" s="87">
        <f>($K120="Bell Curve")*(_xlfn.NORM.DIST(AND(EI$6&gt;=$F120,EI$6&lt;=$H120)*(EI$6-$F120+1),$J120/2,$M120,TRUE)-_xlfn.NORM.DIST(AND(EI$6&gt;=$F120,EI$6&lt;=$H120)*(EH$6-$F120+1),$J120/2,$M120,TRUE))/(1-2*_xlfn.NORM.DIST(0,$J120/2,$M120,TRUE))*$D120+($K120="Steady Growth")*(AND(EI$6&gt;=$F120,EI$6&lt;=$H120)*((EI$6-$F120+1)/($J120*($J120+1)/2)*$D120))+($K120="custom")*CustCF!EC120</f>
        <v/>
      </c>
      <c r="EJ120" s="87">
        <f>($K120="Bell Curve")*(_xlfn.NORM.DIST(AND(EJ$6&gt;=$F120,EJ$6&lt;=$H120)*(EJ$6-$F120+1),$J120/2,$M120,TRUE)-_xlfn.NORM.DIST(AND(EJ$6&gt;=$F120,EJ$6&lt;=$H120)*(EI$6-$F120+1),$J120/2,$M120,TRUE))/(1-2*_xlfn.NORM.DIST(0,$J120/2,$M120,TRUE))*$D120+($K120="Steady Growth")*(AND(EJ$6&gt;=$F120,EJ$6&lt;=$H120)*((EJ$6-$F120+1)/($J120*($J120+1)/2)*$D120))+($K120="custom")*CustCF!ED120</f>
        <v/>
      </c>
      <c r="EK120" s="87">
        <f>($K120="Bell Curve")*(_xlfn.NORM.DIST(AND(EK$6&gt;=$F120,EK$6&lt;=$H120)*(EK$6-$F120+1),$J120/2,$M120,TRUE)-_xlfn.NORM.DIST(AND(EK$6&gt;=$F120,EK$6&lt;=$H120)*(EJ$6-$F120+1),$J120/2,$M120,TRUE))/(1-2*_xlfn.NORM.DIST(0,$J120/2,$M120,TRUE))*$D120+($K120="Steady Growth")*(AND(EK$6&gt;=$F120,EK$6&lt;=$H120)*((EK$6-$F120+1)/($J120*($J120+1)/2)*$D120))+($K120="custom")*CustCF!EE120</f>
        <v/>
      </c>
      <c r="EL120" s="87">
        <f>($K120="Bell Curve")*(_xlfn.NORM.DIST(AND(EL$6&gt;=$F120,EL$6&lt;=$H120)*(EL$6-$F120+1),$J120/2,$M120,TRUE)-_xlfn.NORM.DIST(AND(EL$6&gt;=$F120,EL$6&lt;=$H120)*(EK$6-$F120+1),$J120/2,$M120,TRUE))/(1-2*_xlfn.NORM.DIST(0,$J120/2,$M120,TRUE))*$D120+($K120="Steady Growth")*(AND(EL$6&gt;=$F120,EL$6&lt;=$H120)*((EL$6-$F120+1)/($J120*($J120+1)/2)*$D120))+($K120="custom")*CustCF!EF120</f>
        <v/>
      </c>
      <c r="EM120" s="87">
        <f>($K120="Bell Curve")*(_xlfn.NORM.DIST(AND(EM$6&gt;=$F120,EM$6&lt;=$H120)*(EM$6-$F120+1),$J120/2,$M120,TRUE)-_xlfn.NORM.DIST(AND(EM$6&gt;=$F120,EM$6&lt;=$H120)*(EL$6-$F120+1),$J120/2,$M120,TRUE))/(1-2*_xlfn.NORM.DIST(0,$J120/2,$M120,TRUE))*$D120+($K120="Steady Growth")*(AND(EM$6&gt;=$F120,EM$6&lt;=$H120)*((EM$6-$F120+1)/($J120*($J120+1)/2)*$D120))+($K120="custom")*CustCF!EG120</f>
        <v/>
      </c>
      <c r="EN120" s="87">
        <f>($K120="Bell Curve")*(_xlfn.NORM.DIST(AND(EN$6&gt;=$F120,EN$6&lt;=$H120)*(EN$6-$F120+1),$J120/2,$M120,TRUE)-_xlfn.NORM.DIST(AND(EN$6&gt;=$F120,EN$6&lt;=$H120)*(EM$6-$F120+1),$J120/2,$M120,TRUE))/(1-2*_xlfn.NORM.DIST(0,$J120/2,$M120,TRUE))*$D120+($K120="Steady Growth")*(AND(EN$6&gt;=$F120,EN$6&lt;=$H120)*((EN$6-$F120+1)/($J120*($J120+1)/2)*$D120))+($K120="custom")*CustCF!EH120</f>
        <v/>
      </c>
      <c r="EO120" s="87">
        <f>($K120="Bell Curve")*(_xlfn.NORM.DIST(AND(EO$6&gt;=$F120,EO$6&lt;=$H120)*(EO$6-$F120+1),$J120/2,$M120,TRUE)-_xlfn.NORM.DIST(AND(EO$6&gt;=$F120,EO$6&lt;=$H120)*(EN$6-$F120+1),$J120/2,$M120,TRUE))/(1-2*_xlfn.NORM.DIST(0,$J120/2,$M120,TRUE))*$D120+($K120="Steady Growth")*(AND(EO$6&gt;=$F120,EO$6&lt;=$H120)*((EO$6-$F120+1)/($J120*($J120+1)/2)*$D120))+($K120="custom")*CustCF!EI120</f>
        <v/>
      </c>
      <c r="EP120" s="87">
        <f>($K120="Bell Curve")*(_xlfn.NORM.DIST(AND(EP$6&gt;=$F120,EP$6&lt;=$H120)*(EP$6-$F120+1),$J120/2,$M120,TRUE)-_xlfn.NORM.DIST(AND(EP$6&gt;=$F120,EP$6&lt;=$H120)*(EO$6-$F120+1),$J120/2,$M120,TRUE))/(1-2*_xlfn.NORM.DIST(0,$J120/2,$M120,TRUE))*$D120+($K120="Steady Growth")*(AND(EP$6&gt;=$F120,EP$6&lt;=$H120)*((EP$6-$F120+1)/($J120*($J120+1)/2)*$D120))+($K120="custom")*CustCF!EJ120</f>
        <v/>
      </c>
      <c r="EQ120" s="87">
        <f>($K120="Bell Curve")*(_xlfn.NORM.DIST(AND(EQ$6&gt;=$F120,EQ$6&lt;=$H120)*(EQ$6-$F120+1),$J120/2,$M120,TRUE)-_xlfn.NORM.DIST(AND(EQ$6&gt;=$F120,EQ$6&lt;=$H120)*(EP$6-$F120+1),$J120/2,$M120,TRUE))/(1-2*_xlfn.NORM.DIST(0,$J120/2,$M120,TRUE))*$D120+($K120="Steady Growth")*(AND(EQ$6&gt;=$F120,EQ$6&lt;=$H120)*((EQ$6-$F120+1)/($J120*($J120+1)/2)*$D120))+($K120="custom")*CustCF!EK120</f>
        <v/>
      </c>
      <c r="ER120" s="87">
        <f>($K120="Bell Curve")*(_xlfn.NORM.DIST(AND(ER$6&gt;=$F120,ER$6&lt;=$H120)*(ER$6-$F120+1),$J120/2,$M120,TRUE)-_xlfn.NORM.DIST(AND(ER$6&gt;=$F120,ER$6&lt;=$H120)*(EQ$6-$F120+1),$J120/2,$M120,TRUE))/(1-2*_xlfn.NORM.DIST(0,$J120/2,$M120,TRUE))*$D120+($K120="Steady Growth")*(AND(ER$6&gt;=$F120,ER$6&lt;=$H120)*((ER$6-$F120+1)/($J120*($J120+1)/2)*$D120))+($K120="custom")*CustCF!EL120</f>
        <v/>
      </c>
      <c r="ES120" s="87">
        <f>($K120="Bell Curve")*(_xlfn.NORM.DIST(AND(ES$6&gt;=$F120,ES$6&lt;=$H120)*(ES$6-$F120+1),$J120/2,$M120,TRUE)-_xlfn.NORM.DIST(AND(ES$6&gt;=$F120,ES$6&lt;=$H120)*(ER$6-$F120+1),$J120/2,$M120,TRUE))/(1-2*_xlfn.NORM.DIST(0,$J120/2,$M120,TRUE))*$D120+($K120="Steady Growth")*(AND(ES$6&gt;=$F120,ES$6&lt;=$H120)*((ES$6-$F120+1)/($J120*($J120+1)/2)*$D120))+($K120="custom")*CustCF!EM120</f>
        <v/>
      </c>
      <c r="ET120" s="87">
        <f>($K120="Bell Curve")*(_xlfn.NORM.DIST(AND(ET$6&gt;=$F120,ET$6&lt;=$H120)*(ET$6-$F120+1),$J120/2,$M120,TRUE)-_xlfn.NORM.DIST(AND(ET$6&gt;=$F120,ET$6&lt;=$H120)*(ES$6-$F120+1),$J120/2,$M120,TRUE))/(1-2*_xlfn.NORM.DIST(0,$J120/2,$M120,TRUE))*$D120+($K120="Steady Growth")*(AND(ET$6&gt;=$F120,ET$6&lt;=$H120)*((ET$6-$F120+1)/($J120*($J120+1)/2)*$D120))+($K120="custom")*CustCF!EN120</f>
        <v/>
      </c>
      <c r="EU120" s="87">
        <f>($K120="Bell Curve")*(_xlfn.NORM.DIST(AND(EU$6&gt;=$F120,EU$6&lt;=$H120)*(EU$6-$F120+1),$J120/2,$M120,TRUE)-_xlfn.NORM.DIST(AND(EU$6&gt;=$F120,EU$6&lt;=$H120)*(ET$6-$F120+1),$J120/2,$M120,TRUE))/(1-2*_xlfn.NORM.DIST(0,$J120/2,$M120,TRUE))*$D120+($K120="Steady Growth")*(AND(EU$6&gt;=$F120,EU$6&lt;=$H120)*((EU$6-$F120+1)/($J120*($J120+1)/2)*$D120))+($K120="custom")*CustCF!EO120</f>
        <v/>
      </c>
      <c r="EV120" s="87">
        <f>($K120="Bell Curve")*(_xlfn.NORM.DIST(AND(EV$6&gt;=$F120,EV$6&lt;=$H120)*(EV$6-$F120+1),$J120/2,$M120,TRUE)-_xlfn.NORM.DIST(AND(EV$6&gt;=$F120,EV$6&lt;=$H120)*(EU$6-$F120+1),$J120/2,$M120,TRUE))/(1-2*_xlfn.NORM.DIST(0,$J120/2,$M120,TRUE))*$D120+($K120="Steady Growth")*(AND(EV$6&gt;=$F120,EV$6&lt;=$H120)*((EV$6-$F120+1)/($J120*($J120+1)/2)*$D120))+($K120="custom")*CustCF!EP120</f>
        <v/>
      </c>
      <c r="EW120" s="87">
        <f>($K120="Bell Curve")*(_xlfn.NORM.DIST(AND(EW$6&gt;=$F120,EW$6&lt;=$H120)*(EW$6-$F120+1),$J120/2,$M120,TRUE)-_xlfn.NORM.DIST(AND(EW$6&gt;=$F120,EW$6&lt;=$H120)*(EV$6-$F120+1),$J120/2,$M120,TRUE))/(1-2*_xlfn.NORM.DIST(0,$J120/2,$M120,TRUE))*$D120+($K120="Steady Growth")*(AND(EW$6&gt;=$F120,EW$6&lt;=$H120)*((EW$6-$F120+1)/($J120*($J120+1)/2)*$D120))+($K120="custom")*CustCF!EQ120</f>
        <v/>
      </c>
      <c r="EX120" s="87">
        <f>($K120="Bell Curve")*(_xlfn.NORM.DIST(AND(EX$6&gt;=$F120,EX$6&lt;=$H120)*(EX$6-$F120+1),$J120/2,$M120,TRUE)-_xlfn.NORM.DIST(AND(EX$6&gt;=$F120,EX$6&lt;=$H120)*(EW$6-$F120+1),$J120/2,$M120,TRUE))/(1-2*_xlfn.NORM.DIST(0,$J120/2,$M120,TRUE))*$D120+($K120="Steady Growth")*(AND(EX$6&gt;=$F120,EX$6&lt;=$H120)*((EX$6-$F120+1)/($J120*($J120+1)/2)*$D120))+($K120="custom")*CustCF!ER120</f>
        <v/>
      </c>
      <c r="EY120" s="87">
        <f>($K120="Bell Curve")*(_xlfn.NORM.DIST(AND(EY$6&gt;=$F120,EY$6&lt;=$H120)*(EY$6-$F120+1),$J120/2,$M120,TRUE)-_xlfn.NORM.DIST(AND(EY$6&gt;=$F120,EY$6&lt;=$H120)*(EX$6-$F120+1),$J120/2,$M120,TRUE))/(1-2*_xlfn.NORM.DIST(0,$J120/2,$M120,TRUE))*$D120+($K120="Steady Growth")*(AND(EY$6&gt;=$F120,EY$6&lt;=$H120)*((EY$6-$F120+1)/($J120*($J120+1)/2)*$D120))+($K120="custom")*CustCF!ES120</f>
        <v/>
      </c>
      <c r="EZ120" s="87">
        <f>($K120="Bell Curve")*(_xlfn.NORM.DIST(AND(EZ$6&gt;=$F120,EZ$6&lt;=$H120)*(EZ$6-$F120+1),$J120/2,$M120,TRUE)-_xlfn.NORM.DIST(AND(EZ$6&gt;=$F120,EZ$6&lt;=$H120)*(EY$6-$F120+1),$J120/2,$M120,TRUE))/(1-2*_xlfn.NORM.DIST(0,$J120/2,$M120,TRUE))*$D120+($K120="Steady Growth")*(AND(EZ$6&gt;=$F120,EZ$6&lt;=$H120)*((EZ$6-$F120+1)/($J120*($J120+1)/2)*$D120))+($K120="custom")*CustCF!ET120</f>
        <v/>
      </c>
      <c r="FA120" s="87">
        <f>($K120="Bell Curve")*(_xlfn.NORM.DIST(AND(FA$6&gt;=$F120,FA$6&lt;=$H120)*(FA$6-$F120+1),$J120/2,$M120,TRUE)-_xlfn.NORM.DIST(AND(FA$6&gt;=$F120,FA$6&lt;=$H120)*(EZ$6-$F120+1),$J120/2,$M120,TRUE))/(1-2*_xlfn.NORM.DIST(0,$J120/2,$M120,TRUE))*$D120+($K120="Steady Growth")*(AND(FA$6&gt;=$F120,FA$6&lt;=$H120)*((FA$6-$F120+1)/($J120*($J120+1)/2)*$D120))+($K120="custom")*CustCF!EU120</f>
        <v/>
      </c>
      <c r="FB120" s="87">
        <f>($K120="Bell Curve")*(_xlfn.NORM.DIST(AND(FB$6&gt;=$F120,FB$6&lt;=$H120)*(FB$6-$F120+1),$J120/2,$M120,TRUE)-_xlfn.NORM.DIST(AND(FB$6&gt;=$F120,FB$6&lt;=$H120)*(FA$6-$F120+1),$J120/2,$M120,TRUE))/(1-2*_xlfn.NORM.DIST(0,$J120/2,$M120,TRUE))*$D120+($K120="Steady Growth")*(AND(FB$6&gt;=$F120,FB$6&lt;=$H120)*((FB$6-$F120+1)/($J120*($J120+1)/2)*$D120))+($K120="custom")*CustCF!EV120</f>
        <v/>
      </c>
      <c r="FC120" s="87">
        <f>($K120="Bell Curve")*(_xlfn.NORM.DIST(AND(FC$6&gt;=$F120,FC$6&lt;=$H120)*(FC$6-$F120+1),$J120/2,$M120,TRUE)-_xlfn.NORM.DIST(AND(FC$6&gt;=$F120,FC$6&lt;=$H120)*(FB$6-$F120+1),$J120/2,$M120,TRUE))/(1-2*_xlfn.NORM.DIST(0,$J120/2,$M120,TRUE))*$D120+($K120="Steady Growth")*(AND(FC$6&gt;=$F120,FC$6&lt;=$H120)*((FC$6-$F120+1)/($J120*($J120+1)/2)*$D120))+($K120="custom")*CustCF!EW120</f>
        <v/>
      </c>
      <c r="FD120" s="87">
        <f>($K120="Bell Curve")*(_xlfn.NORM.DIST(AND(FD$6&gt;=$F120,FD$6&lt;=$H120)*(FD$6-$F120+1),$J120/2,$M120,TRUE)-_xlfn.NORM.DIST(AND(FD$6&gt;=$F120,FD$6&lt;=$H120)*(FC$6-$F120+1),$J120/2,$M120,TRUE))/(1-2*_xlfn.NORM.DIST(0,$J120/2,$M120,TRUE))*$D120+($K120="Steady Growth")*(AND(FD$6&gt;=$F120,FD$6&lt;=$H120)*((FD$6-$F120+1)/($J120*($J120+1)/2)*$D120))+($K120="custom")*CustCF!EX120</f>
        <v/>
      </c>
      <c r="FE120" s="87">
        <f>($K120="Bell Curve")*(_xlfn.NORM.DIST(AND(FE$6&gt;=$F120,FE$6&lt;=$H120)*(FE$6-$F120+1),$J120/2,$M120,TRUE)-_xlfn.NORM.DIST(AND(FE$6&gt;=$F120,FE$6&lt;=$H120)*(FD$6-$F120+1),$J120/2,$M120,TRUE))/(1-2*_xlfn.NORM.DIST(0,$J120/2,$M120,TRUE))*$D120+($K120="Steady Growth")*(AND(FE$6&gt;=$F120,FE$6&lt;=$H120)*((FE$6-$F120+1)/($J120*($J120+1)/2)*$D120))+($K120="custom")*CustCF!EY120</f>
        <v/>
      </c>
      <c r="FF120" s="87">
        <f>($K120="Bell Curve")*(_xlfn.NORM.DIST(AND(FF$6&gt;=$F120,FF$6&lt;=$H120)*(FF$6-$F120+1),$J120/2,$M120,TRUE)-_xlfn.NORM.DIST(AND(FF$6&gt;=$F120,FF$6&lt;=$H120)*(FE$6-$F120+1),$J120/2,$M120,TRUE))/(1-2*_xlfn.NORM.DIST(0,$J120/2,$M120,TRUE))*$D120+($K120="Steady Growth")*(AND(FF$6&gt;=$F120,FF$6&lt;=$H120)*((FF$6-$F120+1)/($J120*($J120+1)/2)*$D120))+($K120="custom")*CustCF!EZ120</f>
        <v/>
      </c>
      <c r="FG120" s="87">
        <f>($K120="Bell Curve")*(_xlfn.NORM.DIST(AND(FG$6&gt;=$F120,FG$6&lt;=$H120)*(FG$6-$F120+1),$J120/2,$M120,TRUE)-_xlfn.NORM.DIST(AND(FG$6&gt;=$F120,FG$6&lt;=$H120)*(FF$6-$F120+1),$J120/2,$M120,TRUE))/(1-2*_xlfn.NORM.DIST(0,$J120/2,$M120,TRUE))*$D120+($K120="Steady Growth")*(AND(FG$6&gt;=$F120,FG$6&lt;=$H120)*((FG$6-$F120+1)/($J120*($J120+1)/2)*$D120))+($K120="custom")*CustCF!FA120</f>
        <v/>
      </c>
      <c r="FH120" s="87">
        <f>($K120="Bell Curve")*(_xlfn.NORM.DIST(AND(FH$6&gt;=$F120,FH$6&lt;=$H120)*(FH$6-$F120+1),$J120/2,$M120,TRUE)-_xlfn.NORM.DIST(AND(FH$6&gt;=$F120,FH$6&lt;=$H120)*(FG$6-$F120+1),$J120/2,$M120,TRUE))/(1-2*_xlfn.NORM.DIST(0,$J120/2,$M120,TRUE))*$D120+($K120="Steady Growth")*(AND(FH$6&gt;=$F120,FH$6&lt;=$H120)*((FH$6-$F120+1)/($J120*($J120+1)/2)*$D120))+($K120="custom")*CustCF!FB120</f>
        <v/>
      </c>
      <c r="FI120" s="87">
        <f>($K120="Bell Curve")*(_xlfn.NORM.DIST(AND(FI$6&gt;=$F120,FI$6&lt;=$H120)*(FI$6-$F120+1),$J120/2,$M120,TRUE)-_xlfn.NORM.DIST(AND(FI$6&gt;=$F120,FI$6&lt;=$H120)*(FH$6-$F120+1),$J120/2,$M120,TRUE))/(1-2*_xlfn.NORM.DIST(0,$J120/2,$M120,TRUE))*$D120+($K120="Steady Growth")*(AND(FI$6&gt;=$F120,FI$6&lt;=$H120)*((FI$6-$F120+1)/($J120*($J120+1)/2)*$D120))+($K120="custom")*CustCF!FC120</f>
        <v/>
      </c>
      <c r="FJ120" s="87">
        <f>($K120="Bell Curve")*(_xlfn.NORM.DIST(AND(FJ$6&gt;=$F120,FJ$6&lt;=$H120)*(FJ$6-$F120+1),$J120/2,$M120,TRUE)-_xlfn.NORM.DIST(AND(FJ$6&gt;=$F120,FJ$6&lt;=$H120)*(FI$6-$F120+1),$J120/2,$M120,TRUE))/(1-2*_xlfn.NORM.DIST(0,$J120/2,$M120,TRUE))*$D120+($K120="Steady Growth")*(AND(FJ$6&gt;=$F120,FJ$6&lt;=$H120)*((FJ$6-$F120+1)/($J120*($J120+1)/2)*$D120))+($K120="custom")*CustCF!FD120</f>
        <v/>
      </c>
      <c r="FK120" s="87">
        <f>($K120="Bell Curve")*(_xlfn.NORM.DIST(AND(FK$6&gt;=$F120,FK$6&lt;=$H120)*(FK$6-$F120+1),$J120/2,$M120,TRUE)-_xlfn.NORM.DIST(AND(FK$6&gt;=$F120,FK$6&lt;=$H120)*(FJ$6-$F120+1),$J120/2,$M120,TRUE))/(1-2*_xlfn.NORM.DIST(0,$J120/2,$M120,TRUE))*$D120+($K120="Steady Growth")*(AND(FK$6&gt;=$F120,FK$6&lt;=$H120)*((FK$6-$F120+1)/($J120*($J120+1)/2)*$D120))+($K120="custom")*CustCF!FE120</f>
        <v/>
      </c>
      <c r="FL120" s="87">
        <f>($K120="Bell Curve")*(_xlfn.NORM.DIST(AND(FL$6&gt;=$F120,FL$6&lt;=$H120)*(FL$6-$F120+1),$J120/2,$M120,TRUE)-_xlfn.NORM.DIST(AND(FL$6&gt;=$F120,FL$6&lt;=$H120)*(FK$6-$F120+1),$J120/2,$M120,TRUE))/(1-2*_xlfn.NORM.DIST(0,$J120/2,$M120,TRUE))*$D120+($K120="Steady Growth")*(AND(FL$6&gt;=$F120,FL$6&lt;=$H120)*((FL$6-$F120+1)/($J120*($J120+1)/2)*$D120))+($K120="custom")*CustCF!FF120</f>
        <v/>
      </c>
      <c r="FM120" s="87">
        <f>($K120="Bell Curve")*(_xlfn.NORM.DIST(AND(FM$6&gt;=$F120,FM$6&lt;=$H120)*(FM$6-$F120+1),$J120/2,$M120,TRUE)-_xlfn.NORM.DIST(AND(FM$6&gt;=$F120,FM$6&lt;=$H120)*(FL$6-$F120+1),$J120/2,$M120,TRUE))/(1-2*_xlfn.NORM.DIST(0,$J120/2,$M120,TRUE))*$D120+($K120="Steady Growth")*(AND(FM$6&gt;=$F120,FM$6&lt;=$H120)*((FM$6-$F120+1)/($J120*($J120+1)/2)*$D120))+($K120="custom")*CustCF!FG120</f>
        <v/>
      </c>
      <c r="FN120" s="87">
        <f>($K120="Bell Curve")*(_xlfn.NORM.DIST(AND(FN$6&gt;=$F120,FN$6&lt;=$H120)*(FN$6-$F120+1),$J120/2,$M120,TRUE)-_xlfn.NORM.DIST(AND(FN$6&gt;=$F120,FN$6&lt;=$H120)*(FM$6-$F120+1),$J120/2,$M120,TRUE))/(1-2*_xlfn.NORM.DIST(0,$J120/2,$M120,TRUE))*$D120+($K120="Steady Growth")*(AND(FN$6&gt;=$F120,FN$6&lt;=$H120)*((FN$6-$F120+1)/($J120*($J120+1)/2)*$D120))+($K120="custom")*CustCF!FH120</f>
        <v/>
      </c>
      <c r="FO120" s="87">
        <f>($K120="Bell Curve")*(_xlfn.NORM.DIST(AND(FO$6&gt;=$F120,FO$6&lt;=$H120)*(FO$6-$F120+1),$J120/2,$M120,TRUE)-_xlfn.NORM.DIST(AND(FO$6&gt;=$F120,FO$6&lt;=$H120)*(FN$6-$F120+1),$J120/2,$M120,TRUE))/(1-2*_xlfn.NORM.DIST(0,$J120/2,$M120,TRUE))*$D120+($K120="Steady Growth")*(AND(FO$6&gt;=$F120,FO$6&lt;=$H120)*((FO$6-$F120+1)/($J120*($J120+1)/2)*$D120))+($K120="custom")*CustCF!FI120</f>
        <v/>
      </c>
      <c r="FP120" s="87">
        <f>($K120="Bell Curve")*(_xlfn.NORM.DIST(AND(FP$6&gt;=$F120,FP$6&lt;=$H120)*(FP$6-$F120+1),$J120/2,$M120,TRUE)-_xlfn.NORM.DIST(AND(FP$6&gt;=$F120,FP$6&lt;=$H120)*(FO$6-$F120+1),$J120/2,$M120,TRUE))/(1-2*_xlfn.NORM.DIST(0,$J120/2,$M120,TRUE))*$D120+($K120="Steady Growth")*(AND(FP$6&gt;=$F120,FP$6&lt;=$H120)*((FP$6-$F120+1)/($J120*($J120+1)/2)*$D120))+($K120="custom")*CustCF!FJ120</f>
        <v/>
      </c>
      <c r="FQ120" s="87">
        <f>($K120="Bell Curve")*(_xlfn.NORM.DIST(AND(FQ$6&gt;=$F120,FQ$6&lt;=$H120)*(FQ$6-$F120+1),$J120/2,$M120,TRUE)-_xlfn.NORM.DIST(AND(FQ$6&gt;=$F120,FQ$6&lt;=$H120)*(FP$6-$F120+1),$J120/2,$M120,TRUE))/(1-2*_xlfn.NORM.DIST(0,$J120/2,$M120,TRUE))*$D120+($K120="Steady Growth")*(AND(FQ$6&gt;=$F120,FQ$6&lt;=$H120)*((FQ$6-$F120+1)/($J120*($J120+1)/2)*$D120))+($K120="custom")*CustCF!FK120</f>
        <v/>
      </c>
      <c r="FR120" s="87">
        <f>($K120="Bell Curve")*(_xlfn.NORM.DIST(AND(FR$6&gt;=$F120,FR$6&lt;=$H120)*(FR$6-$F120+1),$J120/2,$M120,TRUE)-_xlfn.NORM.DIST(AND(FR$6&gt;=$F120,FR$6&lt;=$H120)*(FQ$6-$F120+1),$J120/2,$M120,TRUE))/(1-2*_xlfn.NORM.DIST(0,$J120/2,$M120,TRUE))*$D120+($K120="Steady Growth")*(AND(FR$6&gt;=$F120,FR$6&lt;=$H120)*((FR$6-$F120+1)/($J120*($J120+1)/2)*$D120))+($K120="custom")*CustCF!FL120</f>
        <v/>
      </c>
      <c r="FS120" s="87">
        <f>($K120="Bell Curve")*(_xlfn.NORM.DIST(AND(FS$6&gt;=$F120,FS$6&lt;=$H120)*(FS$6-$F120+1),$J120/2,$M120,TRUE)-_xlfn.NORM.DIST(AND(FS$6&gt;=$F120,FS$6&lt;=$H120)*(FR$6-$F120+1),$J120/2,$M120,TRUE))/(1-2*_xlfn.NORM.DIST(0,$J120/2,$M120,TRUE))*$D120+($K120="Steady Growth")*(AND(FS$6&gt;=$F120,FS$6&lt;=$H120)*((FS$6-$F120+1)/($J120*($J120+1)/2)*$D120))+($K120="custom")*CustCF!FM120</f>
        <v/>
      </c>
      <c r="FT120" s="87">
        <f>($K120="Bell Curve")*(_xlfn.NORM.DIST(AND(FT$6&gt;=$F120,FT$6&lt;=$H120)*(FT$6-$F120+1),$J120/2,$M120,TRUE)-_xlfn.NORM.DIST(AND(FT$6&gt;=$F120,FT$6&lt;=$H120)*(FS$6-$F120+1),$J120/2,$M120,TRUE))/(1-2*_xlfn.NORM.DIST(0,$J120/2,$M120,TRUE))*$D120+($K120="Steady Growth")*(AND(FT$6&gt;=$F120,FT$6&lt;=$H120)*((FT$6-$F120+1)/($J120*($J120+1)/2)*$D120))+($K120="custom")*CustCF!FN120</f>
        <v/>
      </c>
      <c r="FU120" s="87">
        <f>($K120="Bell Curve")*(_xlfn.NORM.DIST(AND(FU$6&gt;=$F120,FU$6&lt;=$H120)*(FU$6-$F120+1),$J120/2,$M120,TRUE)-_xlfn.NORM.DIST(AND(FU$6&gt;=$F120,FU$6&lt;=$H120)*(FT$6-$F120+1),$J120/2,$M120,TRUE))/(1-2*_xlfn.NORM.DIST(0,$J120/2,$M120,TRUE))*$D120+($K120="Steady Growth")*(AND(FU$6&gt;=$F120,FU$6&lt;=$H120)*((FU$6-$F120+1)/($J120*($J120+1)/2)*$D120))+($K120="custom")*CustCF!FO120</f>
        <v/>
      </c>
      <c r="FV120" s="87">
        <f>($K120="Bell Curve")*(_xlfn.NORM.DIST(AND(FV$6&gt;=$F120,FV$6&lt;=$H120)*(FV$6-$F120+1),$J120/2,$M120,TRUE)-_xlfn.NORM.DIST(AND(FV$6&gt;=$F120,FV$6&lt;=$H120)*(FU$6-$F120+1),$J120/2,$M120,TRUE))/(1-2*_xlfn.NORM.DIST(0,$J120/2,$M120,TRUE))*$D120+($K120="Steady Growth")*(AND(FV$6&gt;=$F120,FV$6&lt;=$H120)*((FV$6-$F120+1)/($J120*($J120+1)/2)*$D120))+($K120="custom")*CustCF!FP120</f>
        <v/>
      </c>
      <c r="FW120" s="87">
        <f>($K120="Bell Curve")*(_xlfn.NORM.DIST(AND(FW$6&gt;=$F120,FW$6&lt;=$H120)*(FW$6-$F120+1),$J120/2,$M120,TRUE)-_xlfn.NORM.DIST(AND(FW$6&gt;=$F120,FW$6&lt;=$H120)*(FV$6-$F120+1),$J120/2,$M120,TRUE))/(1-2*_xlfn.NORM.DIST(0,$J120/2,$M120,TRUE))*$D120+($K120="Steady Growth")*(AND(FW$6&gt;=$F120,FW$6&lt;=$H120)*((FW$6-$F120+1)/($J120*($J120+1)/2)*$D120))+($K120="custom")*CustCF!FQ120</f>
        <v/>
      </c>
      <c r="FX120" s="87">
        <f>($K120="Bell Curve")*(_xlfn.NORM.DIST(AND(FX$6&gt;=$F120,FX$6&lt;=$H120)*(FX$6-$F120+1),$J120/2,$M120,TRUE)-_xlfn.NORM.DIST(AND(FX$6&gt;=$F120,FX$6&lt;=$H120)*(FW$6-$F120+1),$J120/2,$M120,TRUE))/(1-2*_xlfn.NORM.DIST(0,$J120/2,$M120,TRUE))*$D120+($K120="Steady Growth")*(AND(FX$6&gt;=$F120,FX$6&lt;=$H120)*((FX$6-$F120+1)/($J120*($J120+1)/2)*$D120))+($K120="custom")*CustCF!FR120</f>
        <v/>
      </c>
      <c r="FY120" s="87">
        <f>($K120="Bell Curve")*(_xlfn.NORM.DIST(AND(FY$6&gt;=$F120,FY$6&lt;=$H120)*(FY$6-$F120+1),$J120/2,$M120,TRUE)-_xlfn.NORM.DIST(AND(FY$6&gt;=$F120,FY$6&lt;=$H120)*(FX$6-$F120+1),$J120/2,$M120,TRUE))/(1-2*_xlfn.NORM.DIST(0,$J120/2,$M120,TRUE))*$D120+($K120="Steady Growth")*(AND(FY$6&gt;=$F120,FY$6&lt;=$H120)*((FY$6-$F120+1)/($J120*($J120+1)/2)*$D120))+($K120="custom")*CustCF!FS120</f>
        <v/>
      </c>
      <c r="FZ120" s="87">
        <f>($K120="Bell Curve")*(_xlfn.NORM.DIST(AND(FZ$6&gt;=$F120,FZ$6&lt;=$H120)*(FZ$6-$F120+1),$J120/2,$M120,TRUE)-_xlfn.NORM.DIST(AND(FZ$6&gt;=$F120,FZ$6&lt;=$H120)*(FY$6-$F120+1),$J120/2,$M120,TRUE))/(1-2*_xlfn.NORM.DIST(0,$J120/2,$M120,TRUE))*$D120+($K120="Steady Growth")*(AND(FZ$6&gt;=$F120,FZ$6&lt;=$H120)*((FZ$6-$F120+1)/($J120*($J120+1)/2)*$D120))+($K120="custom")*CustCF!FT120</f>
        <v/>
      </c>
      <c r="GA120" s="87">
        <f>($K120="Bell Curve")*(_xlfn.NORM.DIST(AND(GA$6&gt;=$F120,GA$6&lt;=$H120)*(GA$6-$F120+1),$J120/2,$M120,TRUE)-_xlfn.NORM.DIST(AND(GA$6&gt;=$F120,GA$6&lt;=$H120)*(FZ$6-$F120+1),$J120/2,$M120,TRUE))/(1-2*_xlfn.NORM.DIST(0,$J120/2,$M120,TRUE))*$D120+($K120="Steady Growth")*(AND(GA$6&gt;=$F120,GA$6&lt;=$H120)*((GA$6-$F120+1)/($J120*($J120+1)/2)*$D120))+($K120="custom")*CustCF!FU120</f>
        <v/>
      </c>
      <c r="GB120" s="87">
        <f>($K120="Bell Curve")*(_xlfn.NORM.DIST(AND(GB$6&gt;=$F120,GB$6&lt;=$H120)*(GB$6-$F120+1),$J120/2,$M120,TRUE)-_xlfn.NORM.DIST(AND(GB$6&gt;=$F120,GB$6&lt;=$H120)*(GA$6-$F120+1),$J120/2,$M120,TRUE))/(1-2*_xlfn.NORM.DIST(0,$J120/2,$M120,TRUE))*$D120+($K120="Steady Growth")*(AND(GB$6&gt;=$F120,GB$6&lt;=$H120)*((GB$6-$F120+1)/($J120*($J120+1)/2)*$D120))+($K120="custom")*CustCF!FV120</f>
        <v/>
      </c>
      <c r="GC120" s="87">
        <f>($K120="Bell Curve")*(_xlfn.NORM.DIST(AND(GC$6&gt;=$F120,GC$6&lt;=$H120)*(GC$6-$F120+1),$J120/2,$M120,TRUE)-_xlfn.NORM.DIST(AND(GC$6&gt;=$F120,GC$6&lt;=$H120)*(GB$6-$F120+1),$J120/2,$M120,TRUE))/(1-2*_xlfn.NORM.DIST(0,$J120/2,$M120,TRUE))*$D120+($K120="Steady Growth")*(AND(GC$6&gt;=$F120,GC$6&lt;=$H120)*((GC$6-$F120+1)/($J120*($J120+1)/2)*$D120))+($K120="custom")*CustCF!FW120</f>
        <v/>
      </c>
      <c r="GD120" s="87">
        <f>($K120="Bell Curve")*(_xlfn.NORM.DIST(AND(GD$6&gt;=$F120,GD$6&lt;=$H120)*(GD$6-$F120+1),$J120/2,$M120,TRUE)-_xlfn.NORM.DIST(AND(GD$6&gt;=$F120,GD$6&lt;=$H120)*(GC$6-$F120+1),$J120/2,$M120,TRUE))/(1-2*_xlfn.NORM.DIST(0,$J120/2,$M120,TRUE))*$D120+($K120="Steady Growth")*(AND(GD$6&gt;=$F120,GD$6&lt;=$H120)*((GD$6-$F120+1)/($J120*($J120+1)/2)*$D120))+($K120="custom")*CustCF!FX120</f>
        <v/>
      </c>
      <c r="GE120" s="87">
        <f>($K120="Bell Curve")*(_xlfn.NORM.DIST(AND(GE$6&gt;=$F120,GE$6&lt;=$H120)*(GE$6-$F120+1),$J120/2,$M120,TRUE)-_xlfn.NORM.DIST(AND(GE$6&gt;=$F120,GE$6&lt;=$H120)*(GD$6-$F120+1),$J120/2,$M120,TRUE))/(1-2*_xlfn.NORM.DIST(0,$J120/2,$M120,TRUE))*$D120+($K120="Steady Growth")*(AND(GE$6&gt;=$F120,GE$6&lt;=$H120)*((GE$6-$F120+1)/($J120*($J120+1)/2)*$D120))+($K120="custom")*CustCF!FY120</f>
        <v/>
      </c>
      <c r="GF120" s="87">
        <f>($K120="Bell Curve")*(_xlfn.NORM.DIST(AND(GF$6&gt;=$F120,GF$6&lt;=$H120)*(GF$6-$F120+1),$J120/2,$M120,TRUE)-_xlfn.NORM.DIST(AND(GF$6&gt;=$F120,GF$6&lt;=$H120)*(GE$6-$F120+1),$J120/2,$M120,TRUE))/(1-2*_xlfn.NORM.DIST(0,$J120/2,$M120,TRUE))*$D120+($K120="Steady Growth")*(AND(GF$6&gt;=$F120,GF$6&lt;=$H120)*((GF$6-$F120+1)/($J120*($J120+1)/2)*$D120))+($K120="custom")*CustCF!FZ120</f>
        <v/>
      </c>
      <c r="GG120" s="87">
        <f>($K120="Bell Curve")*(_xlfn.NORM.DIST(AND(GG$6&gt;=$F120,GG$6&lt;=$H120)*(GG$6-$F120+1),$J120/2,$M120,TRUE)-_xlfn.NORM.DIST(AND(GG$6&gt;=$F120,GG$6&lt;=$H120)*(GF$6-$F120+1),$J120/2,$M120,TRUE))/(1-2*_xlfn.NORM.DIST(0,$J120/2,$M120,TRUE))*$D120+($K120="Steady Growth")*(AND(GG$6&gt;=$F120,GG$6&lt;=$H120)*((GG$6-$F120+1)/($J120*($J120+1)/2)*$D120))+($K120="custom")*CustCF!GA120</f>
        <v/>
      </c>
      <c r="GH120" s="87">
        <f>($K120="Bell Curve")*(_xlfn.NORM.DIST(AND(GH$6&gt;=$F120,GH$6&lt;=$H120)*(GH$6-$F120+1),$J120/2,$M120,TRUE)-_xlfn.NORM.DIST(AND(GH$6&gt;=$F120,GH$6&lt;=$H120)*(GG$6-$F120+1),$J120/2,$M120,TRUE))/(1-2*_xlfn.NORM.DIST(0,$J120/2,$M120,TRUE))*$D120+($K120="Steady Growth")*(AND(GH$6&gt;=$F120,GH$6&lt;=$H120)*((GH$6-$F120+1)/($J120*($J120+1)/2)*$D120))+($K120="custom")*CustCF!GB120</f>
        <v/>
      </c>
      <c r="GI120" s="87">
        <f>($K120="Bell Curve")*(_xlfn.NORM.DIST(AND(GI$6&gt;=$F120,GI$6&lt;=$H120)*(GI$6-$F120+1),$J120/2,$M120,TRUE)-_xlfn.NORM.DIST(AND(GI$6&gt;=$F120,GI$6&lt;=$H120)*(GH$6-$F120+1),$J120/2,$M120,TRUE))/(1-2*_xlfn.NORM.DIST(0,$J120/2,$M120,TRUE))*$D120+($K120="Steady Growth")*(AND(GI$6&gt;=$F120,GI$6&lt;=$H120)*((GI$6-$F120+1)/($J120*($J120+1)/2)*$D120))+($K120="custom")*CustCF!GC120</f>
        <v/>
      </c>
      <c r="GJ120" s="87">
        <f>($K120="Bell Curve")*(_xlfn.NORM.DIST(AND(GJ$6&gt;=$F120,GJ$6&lt;=$H120)*(GJ$6-$F120+1),$J120/2,$M120,TRUE)-_xlfn.NORM.DIST(AND(GJ$6&gt;=$F120,GJ$6&lt;=$H120)*(GI$6-$F120+1),$J120/2,$M120,TRUE))/(1-2*_xlfn.NORM.DIST(0,$J120/2,$M120,TRUE))*$D120+($K120="Steady Growth")*(AND(GJ$6&gt;=$F120,GJ$6&lt;=$H120)*((GJ$6-$F120+1)/($J120*($J120+1)/2)*$D120))+($K120="custom")*CustCF!GD120</f>
        <v/>
      </c>
      <c r="GK120" s="87">
        <f>($K120="Bell Curve")*(_xlfn.NORM.DIST(AND(GK$6&gt;=$F120,GK$6&lt;=$H120)*(GK$6-$F120+1),$J120/2,$M120,TRUE)-_xlfn.NORM.DIST(AND(GK$6&gt;=$F120,GK$6&lt;=$H120)*(GJ$6-$F120+1),$J120/2,$M120,TRUE))/(1-2*_xlfn.NORM.DIST(0,$J120/2,$M120,TRUE))*$D120+($K120="Steady Growth")*(AND(GK$6&gt;=$F120,GK$6&lt;=$H120)*((GK$6-$F120+1)/($J120*($J120+1)/2)*$D120))+($K120="custom")*CustCF!GE120</f>
        <v/>
      </c>
      <c r="GL120" s="87">
        <f>($K120="Bell Curve")*(_xlfn.NORM.DIST(AND(GL$6&gt;=$F120,GL$6&lt;=$H120)*(GL$6-$F120+1),$J120/2,$M120,TRUE)-_xlfn.NORM.DIST(AND(GL$6&gt;=$F120,GL$6&lt;=$H120)*(GK$6-$F120+1),$J120/2,$M120,TRUE))/(1-2*_xlfn.NORM.DIST(0,$J120/2,$M120,TRUE))*$D120+($K120="Steady Growth")*(AND(GL$6&gt;=$F120,GL$6&lt;=$H120)*((GL$6-$F120+1)/($J120*($J120+1)/2)*$D120))+($K120="custom")*CustCF!GF120</f>
        <v/>
      </c>
      <c r="GM120" s="87">
        <f>($K120="Bell Curve")*(_xlfn.NORM.DIST(AND(GM$6&gt;=$F120,GM$6&lt;=$H120)*(GM$6-$F120+1),$J120/2,$M120,TRUE)-_xlfn.NORM.DIST(AND(GM$6&gt;=$F120,GM$6&lt;=$H120)*(GL$6-$F120+1),$J120/2,$M120,TRUE))/(1-2*_xlfn.NORM.DIST(0,$J120/2,$M120,TRUE))*$D120+($K120="Steady Growth")*(AND(GM$6&gt;=$F120,GM$6&lt;=$H120)*((GM$6-$F120+1)/($J120*($J120+1)/2)*$D120))+($K120="custom")*CustCF!GG120</f>
        <v/>
      </c>
      <c r="GN120" s="257">
        <f>($K120="Bell Curve")*(_xlfn.NORM.DIST(AND(GN$6&gt;=$F120,GN$6&lt;=$H120)*(GN$6-$F120+1),$J120/2,$M120,TRUE)-_xlfn.NORM.DIST(AND(GN$6&gt;=$F120,GN$6&lt;=$H120)*(GM$6-$F120+1),$J120/2,$M120,TRUE))/(1-2*_xlfn.NORM.DIST(0,$J120/2,$M120,TRUE))*$D120+($K120="Steady Growth")*(AND(GN$6&gt;=$F120,GN$6&lt;=$H120)*((GN$6-$F120+1)/($J120*($J120+1)/2)*$D120))+($K120="custom")*CustCF!GH120</f>
        <v/>
      </c>
      <c r="GO120" s="1" t="n"/>
      <c r="GP120" s="63" t="n"/>
    </row>
    <row r="121" hidden="1" outlineLevel="1">
      <c r="A121" s="1" t="n"/>
      <c r="B121" s="1" t="n"/>
      <c r="C121" s="251">
        <f>Budget!AB32</f>
        <v/>
      </c>
      <c r="D121" s="14">
        <f>Budget!AC32</f>
        <v/>
      </c>
      <c r="E121" s="14">
        <f>IF(D121&lt;&gt;0,F121,"")</f>
        <v/>
      </c>
      <c r="F121" s="252" t="n">
        <v>0</v>
      </c>
      <c r="G121" s="921">
        <f>IF(L121="custom",CustCF!F121,INDEX($P$8:$GN$8,MATCH(F121,$P$6:$GN$6,0)))</f>
        <v/>
      </c>
      <c r="H121" s="252" t="n">
        <v>0</v>
      </c>
      <c r="I121" s="921">
        <f>IF(L121="custom",CustCF!G121,INDEX($P$8:$GN$8,MATCH(H121,$P$6:$GN$6,0)))</f>
        <v/>
      </c>
      <c r="J121" s="249">
        <f>H121-F121+1</f>
        <v/>
      </c>
      <c r="K121" s="254" t="inlineStr">
        <is>
          <t>Bell Curve</t>
        </is>
      </c>
      <c r="L121" s="255" t="inlineStr">
        <is>
          <t>Flat (9)</t>
        </is>
      </c>
      <c r="M121" s="256">
        <f>INDEX($D$261:$D$266,MATCH(L121,$C$261:$C$266,0))</f>
        <v/>
      </c>
      <c r="N121" s="13">
        <f>SUM(P121:GN121)</f>
        <v/>
      </c>
      <c r="O121" s="14" t="n"/>
      <c r="P121" s="87">
        <f>($K121="Bell Curve")*(_xlfn.NORM.DIST(AND(P$6&gt;=$F121,P$6&lt;=$H121)*(P$6-$F121+1),$J121/2,$M121,TRUE)-_xlfn.NORM.DIST(AND(P$6&gt;=$F121,P$6&lt;=$H121)*(O$6-$F121+1),$J121/2,$M121,TRUE))/(1-2*_xlfn.NORM.DIST(0,$J121/2,$M121,TRUE))*$D121+($K121="Steady Growth")*(AND(P$6&gt;=$F121,P$6&lt;=$H121)*((P$6-$F121+1)/($J121*($J121+1)/2)*$D121))+($K121="custom")*CustCF!J121</f>
        <v/>
      </c>
      <c r="Q121" s="87">
        <f>($K121="Bell Curve")*(_xlfn.NORM.DIST(AND(Q$6&gt;=$F121,Q$6&lt;=$H121)*(Q$6-$F121+1),$J121/2,$M121,TRUE)-_xlfn.NORM.DIST(AND(Q$6&gt;=$F121,Q$6&lt;=$H121)*(P$6-$F121+1),$J121/2,$M121,TRUE))/(1-2*_xlfn.NORM.DIST(0,$J121/2,$M121,TRUE))*$D121+($K121="Steady Growth")*(AND(Q$6&gt;=$F121,Q$6&lt;=$H121)*((Q$6-$F121+1)/($J121*($J121+1)/2)*$D121))+($K121="custom")*CustCF!K121</f>
        <v/>
      </c>
      <c r="R121" s="87">
        <f>($K121="Bell Curve")*(_xlfn.NORM.DIST(AND(R$6&gt;=$F121,R$6&lt;=$H121)*(R$6-$F121+1),$J121/2,$M121,TRUE)-_xlfn.NORM.DIST(AND(R$6&gt;=$F121,R$6&lt;=$H121)*(Q$6-$F121+1),$J121/2,$M121,TRUE))/(1-2*_xlfn.NORM.DIST(0,$J121/2,$M121,TRUE))*$D121+($K121="Steady Growth")*(AND(R$6&gt;=$F121,R$6&lt;=$H121)*((R$6-$F121+1)/($J121*($J121+1)/2)*$D121))+($K121="custom")*CustCF!L121</f>
        <v/>
      </c>
      <c r="S121" s="87">
        <f>($K121="Bell Curve")*(_xlfn.NORM.DIST(AND(S$6&gt;=$F121,S$6&lt;=$H121)*(S$6-$F121+1),$J121/2,$M121,TRUE)-_xlfn.NORM.DIST(AND(S$6&gt;=$F121,S$6&lt;=$H121)*(R$6-$F121+1),$J121/2,$M121,TRUE))/(1-2*_xlfn.NORM.DIST(0,$J121/2,$M121,TRUE))*$D121+($K121="Steady Growth")*(AND(S$6&gt;=$F121,S$6&lt;=$H121)*((S$6-$F121+1)/($J121*($J121+1)/2)*$D121))+($K121="custom")*CustCF!M121</f>
        <v/>
      </c>
      <c r="T121" s="87">
        <f>($K121="Bell Curve")*(_xlfn.NORM.DIST(AND(T$6&gt;=$F121,T$6&lt;=$H121)*(T$6-$F121+1),$J121/2,$M121,TRUE)-_xlfn.NORM.DIST(AND(T$6&gt;=$F121,T$6&lt;=$H121)*(S$6-$F121+1),$J121/2,$M121,TRUE))/(1-2*_xlfn.NORM.DIST(0,$J121/2,$M121,TRUE))*$D121+($K121="Steady Growth")*(AND(T$6&gt;=$F121,T$6&lt;=$H121)*((T$6-$F121+1)/($J121*($J121+1)/2)*$D121))+($K121="custom")*CustCF!N121</f>
        <v/>
      </c>
      <c r="U121" s="87">
        <f>($K121="Bell Curve")*(_xlfn.NORM.DIST(AND(U$6&gt;=$F121,U$6&lt;=$H121)*(U$6-$F121+1),$J121/2,$M121,TRUE)-_xlfn.NORM.DIST(AND(U$6&gt;=$F121,U$6&lt;=$H121)*(T$6-$F121+1),$J121/2,$M121,TRUE))/(1-2*_xlfn.NORM.DIST(0,$J121/2,$M121,TRUE))*$D121+($K121="Steady Growth")*(AND(U$6&gt;=$F121,U$6&lt;=$H121)*((U$6-$F121+1)/($J121*($J121+1)/2)*$D121))+($K121="custom")*CustCF!O121</f>
        <v/>
      </c>
      <c r="V121" s="87">
        <f>($K121="Bell Curve")*(_xlfn.NORM.DIST(AND(V$6&gt;=$F121,V$6&lt;=$H121)*(V$6-$F121+1),$J121/2,$M121,TRUE)-_xlfn.NORM.DIST(AND(V$6&gt;=$F121,V$6&lt;=$H121)*(U$6-$F121+1),$J121/2,$M121,TRUE))/(1-2*_xlfn.NORM.DIST(0,$J121/2,$M121,TRUE))*$D121+($K121="Steady Growth")*(AND(V$6&gt;=$F121,V$6&lt;=$H121)*((V$6-$F121+1)/($J121*($J121+1)/2)*$D121))+($K121="custom")*CustCF!P121</f>
        <v/>
      </c>
      <c r="W121" s="87">
        <f>($K121="Bell Curve")*(_xlfn.NORM.DIST(AND(W$6&gt;=$F121,W$6&lt;=$H121)*(W$6-$F121+1),$J121/2,$M121,TRUE)-_xlfn.NORM.DIST(AND(W$6&gt;=$F121,W$6&lt;=$H121)*(V$6-$F121+1),$J121/2,$M121,TRUE))/(1-2*_xlfn.NORM.DIST(0,$J121/2,$M121,TRUE))*$D121+($K121="Steady Growth")*(AND(W$6&gt;=$F121,W$6&lt;=$H121)*((W$6-$F121+1)/($J121*($J121+1)/2)*$D121))+($K121="custom")*CustCF!Q121</f>
        <v/>
      </c>
      <c r="X121" s="87">
        <f>($K121="Bell Curve")*(_xlfn.NORM.DIST(AND(X$6&gt;=$F121,X$6&lt;=$H121)*(X$6-$F121+1),$J121/2,$M121,TRUE)-_xlfn.NORM.DIST(AND(X$6&gt;=$F121,X$6&lt;=$H121)*(W$6-$F121+1),$J121/2,$M121,TRUE))/(1-2*_xlfn.NORM.DIST(0,$J121/2,$M121,TRUE))*$D121+($K121="Steady Growth")*(AND(X$6&gt;=$F121,X$6&lt;=$H121)*((X$6-$F121+1)/($J121*($J121+1)/2)*$D121))+($K121="custom")*CustCF!R121</f>
        <v/>
      </c>
      <c r="Y121" s="87">
        <f>($K121="Bell Curve")*(_xlfn.NORM.DIST(AND(Y$6&gt;=$F121,Y$6&lt;=$H121)*(Y$6-$F121+1),$J121/2,$M121,TRUE)-_xlfn.NORM.DIST(AND(Y$6&gt;=$F121,Y$6&lt;=$H121)*(X$6-$F121+1),$J121/2,$M121,TRUE))/(1-2*_xlfn.NORM.DIST(0,$J121/2,$M121,TRUE))*$D121+($K121="Steady Growth")*(AND(Y$6&gt;=$F121,Y$6&lt;=$H121)*((Y$6-$F121+1)/($J121*($J121+1)/2)*$D121))+($K121="custom")*CustCF!S121</f>
        <v/>
      </c>
      <c r="Z121" s="87">
        <f>($K121="Bell Curve")*(_xlfn.NORM.DIST(AND(Z$6&gt;=$F121,Z$6&lt;=$H121)*(Z$6-$F121+1),$J121/2,$M121,TRUE)-_xlfn.NORM.DIST(AND(Z$6&gt;=$F121,Z$6&lt;=$H121)*(Y$6-$F121+1),$J121/2,$M121,TRUE))/(1-2*_xlfn.NORM.DIST(0,$J121/2,$M121,TRUE))*$D121+($K121="Steady Growth")*(AND(Z$6&gt;=$F121,Z$6&lt;=$H121)*((Z$6-$F121+1)/($J121*($J121+1)/2)*$D121))+($K121="custom")*CustCF!T121</f>
        <v/>
      </c>
      <c r="AA121" s="87">
        <f>($K121="Bell Curve")*(_xlfn.NORM.DIST(AND(AA$6&gt;=$F121,AA$6&lt;=$H121)*(AA$6-$F121+1),$J121/2,$M121,TRUE)-_xlfn.NORM.DIST(AND(AA$6&gt;=$F121,AA$6&lt;=$H121)*(Z$6-$F121+1),$J121/2,$M121,TRUE))/(1-2*_xlfn.NORM.DIST(0,$J121/2,$M121,TRUE))*$D121+($K121="Steady Growth")*(AND(AA$6&gt;=$F121,AA$6&lt;=$H121)*((AA$6-$F121+1)/($J121*($J121+1)/2)*$D121))+($K121="custom")*CustCF!U121</f>
        <v/>
      </c>
      <c r="AB121" s="87">
        <f>($K121="Bell Curve")*(_xlfn.NORM.DIST(AND(AB$6&gt;=$F121,AB$6&lt;=$H121)*(AB$6-$F121+1),$J121/2,$M121,TRUE)-_xlfn.NORM.DIST(AND(AB$6&gt;=$F121,AB$6&lt;=$H121)*(AA$6-$F121+1),$J121/2,$M121,TRUE))/(1-2*_xlfn.NORM.DIST(0,$J121/2,$M121,TRUE))*$D121+($K121="Steady Growth")*(AND(AB$6&gt;=$F121,AB$6&lt;=$H121)*((AB$6-$F121+1)/($J121*($J121+1)/2)*$D121))+($K121="custom")*CustCF!V121</f>
        <v/>
      </c>
      <c r="AC121" s="87">
        <f>($K121="Bell Curve")*(_xlfn.NORM.DIST(AND(AC$6&gt;=$F121,AC$6&lt;=$H121)*(AC$6-$F121+1),$J121/2,$M121,TRUE)-_xlfn.NORM.DIST(AND(AC$6&gt;=$F121,AC$6&lt;=$H121)*(AB$6-$F121+1),$J121/2,$M121,TRUE))/(1-2*_xlfn.NORM.DIST(0,$J121/2,$M121,TRUE))*$D121+($K121="Steady Growth")*(AND(AC$6&gt;=$F121,AC$6&lt;=$H121)*((AC$6-$F121+1)/($J121*($J121+1)/2)*$D121))+($K121="custom")*CustCF!W121</f>
        <v/>
      </c>
      <c r="AD121" s="87">
        <f>($K121="Bell Curve")*(_xlfn.NORM.DIST(AND(AD$6&gt;=$F121,AD$6&lt;=$H121)*(AD$6-$F121+1),$J121/2,$M121,TRUE)-_xlfn.NORM.DIST(AND(AD$6&gt;=$F121,AD$6&lt;=$H121)*(AC$6-$F121+1),$J121/2,$M121,TRUE))/(1-2*_xlfn.NORM.DIST(0,$J121/2,$M121,TRUE))*$D121+($K121="Steady Growth")*(AND(AD$6&gt;=$F121,AD$6&lt;=$H121)*((AD$6-$F121+1)/($J121*($J121+1)/2)*$D121))+($K121="custom")*CustCF!X121</f>
        <v/>
      </c>
      <c r="AE121" s="87">
        <f>($K121="Bell Curve")*(_xlfn.NORM.DIST(AND(AE$6&gt;=$F121,AE$6&lt;=$H121)*(AE$6-$F121+1),$J121/2,$M121,TRUE)-_xlfn.NORM.DIST(AND(AE$6&gt;=$F121,AE$6&lt;=$H121)*(AD$6-$F121+1),$J121/2,$M121,TRUE))/(1-2*_xlfn.NORM.DIST(0,$J121/2,$M121,TRUE))*$D121+($K121="Steady Growth")*(AND(AE$6&gt;=$F121,AE$6&lt;=$H121)*((AE$6-$F121+1)/($J121*($J121+1)/2)*$D121))+($K121="custom")*CustCF!Y121</f>
        <v/>
      </c>
      <c r="AF121" s="87">
        <f>($K121="Bell Curve")*(_xlfn.NORM.DIST(AND(AF$6&gt;=$F121,AF$6&lt;=$H121)*(AF$6-$F121+1),$J121/2,$M121,TRUE)-_xlfn.NORM.DIST(AND(AF$6&gt;=$F121,AF$6&lt;=$H121)*(AE$6-$F121+1),$J121/2,$M121,TRUE))/(1-2*_xlfn.NORM.DIST(0,$J121/2,$M121,TRUE))*$D121+($K121="Steady Growth")*(AND(AF$6&gt;=$F121,AF$6&lt;=$H121)*((AF$6-$F121+1)/($J121*($J121+1)/2)*$D121))+($K121="custom")*CustCF!Z121</f>
        <v/>
      </c>
      <c r="AG121" s="87">
        <f>($K121="Bell Curve")*(_xlfn.NORM.DIST(AND(AG$6&gt;=$F121,AG$6&lt;=$H121)*(AG$6-$F121+1),$J121/2,$M121,TRUE)-_xlfn.NORM.DIST(AND(AG$6&gt;=$F121,AG$6&lt;=$H121)*(AF$6-$F121+1),$J121/2,$M121,TRUE))/(1-2*_xlfn.NORM.DIST(0,$J121/2,$M121,TRUE))*$D121+($K121="Steady Growth")*(AND(AG$6&gt;=$F121,AG$6&lt;=$H121)*((AG$6-$F121+1)/($J121*($J121+1)/2)*$D121))+($K121="custom")*CustCF!AA121</f>
        <v/>
      </c>
      <c r="AH121" s="87">
        <f>($K121="Bell Curve")*(_xlfn.NORM.DIST(AND(AH$6&gt;=$F121,AH$6&lt;=$H121)*(AH$6-$F121+1),$J121/2,$M121,TRUE)-_xlfn.NORM.DIST(AND(AH$6&gt;=$F121,AH$6&lt;=$H121)*(AG$6-$F121+1),$J121/2,$M121,TRUE))/(1-2*_xlfn.NORM.DIST(0,$J121/2,$M121,TRUE))*$D121+($K121="Steady Growth")*(AND(AH$6&gt;=$F121,AH$6&lt;=$H121)*((AH$6-$F121+1)/($J121*($J121+1)/2)*$D121))+($K121="custom")*CustCF!AB121</f>
        <v/>
      </c>
      <c r="AI121" s="87">
        <f>($K121="Bell Curve")*(_xlfn.NORM.DIST(AND(AI$6&gt;=$F121,AI$6&lt;=$H121)*(AI$6-$F121+1),$J121/2,$M121,TRUE)-_xlfn.NORM.DIST(AND(AI$6&gt;=$F121,AI$6&lt;=$H121)*(AH$6-$F121+1),$J121/2,$M121,TRUE))/(1-2*_xlfn.NORM.DIST(0,$J121/2,$M121,TRUE))*$D121+($K121="Steady Growth")*(AND(AI$6&gt;=$F121,AI$6&lt;=$H121)*((AI$6-$F121+1)/($J121*($J121+1)/2)*$D121))+($K121="custom")*CustCF!AC121</f>
        <v/>
      </c>
      <c r="AJ121" s="87">
        <f>($K121="Bell Curve")*(_xlfn.NORM.DIST(AND(AJ$6&gt;=$F121,AJ$6&lt;=$H121)*(AJ$6-$F121+1),$J121/2,$M121,TRUE)-_xlfn.NORM.DIST(AND(AJ$6&gt;=$F121,AJ$6&lt;=$H121)*(AI$6-$F121+1),$J121/2,$M121,TRUE))/(1-2*_xlfn.NORM.DIST(0,$J121/2,$M121,TRUE))*$D121+($K121="Steady Growth")*(AND(AJ$6&gt;=$F121,AJ$6&lt;=$H121)*((AJ$6-$F121+1)/($J121*($J121+1)/2)*$D121))+($K121="custom")*CustCF!AD121</f>
        <v/>
      </c>
      <c r="AK121" s="87">
        <f>($K121="Bell Curve")*(_xlfn.NORM.DIST(AND(AK$6&gt;=$F121,AK$6&lt;=$H121)*(AK$6-$F121+1),$J121/2,$M121,TRUE)-_xlfn.NORM.DIST(AND(AK$6&gt;=$F121,AK$6&lt;=$H121)*(AJ$6-$F121+1),$J121/2,$M121,TRUE))/(1-2*_xlfn.NORM.DIST(0,$J121/2,$M121,TRUE))*$D121+($K121="Steady Growth")*(AND(AK$6&gt;=$F121,AK$6&lt;=$H121)*((AK$6-$F121+1)/($J121*($J121+1)/2)*$D121))+($K121="custom")*CustCF!AE121</f>
        <v/>
      </c>
      <c r="AL121" s="87">
        <f>($K121="Bell Curve")*(_xlfn.NORM.DIST(AND(AL$6&gt;=$F121,AL$6&lt;=$H121)*(AL$6-$F121+1),$J121/2,$M121,TRUE)-_xlfn.NORM.DIST(AND(AL$6&gt;=$F121,AL$6&lt;=$H121)*(AK$6-$F121+1),$J121/2,$M121,TRUE))/(1-2*_xlfn.NORM.DIST(0,$J121/2,$M121,TRUE))*$D121+($K121="Steady Growth")*(AND(AL$6&gt;=$F121,AL$6&lt;=$H121)*((AL$6-$F121+1)/($J121*($J121+1)/2)*$D121))+($K121="custom")*CustCF!AF121</f>
        <v/>
      </c>
      <c r="AM121" s="87">
        <f>($K121="Bell Curve")*(_xlfn.NORM.DIST(AND(AM$6&gt;=$F121,AM$6&lt;=$H121)*(AM$6-$F121+1),$J121/2,$M121,TRUE)-_xlfn.NORM.DIST(AND(AM$6&gt;=$F121,AM$6&lt;=$H121)*(AL$6-$F121+1),$J121/2,$M121,TRUE))/(1-2*_xlfn.NORM.DIST(0,$J121/2,$M121,TRUE))*$D121+($K121="Steady Growth")*(AND(AM$6&gt;=$F121,AM$6&lt;=$H121)*((AM$6-$F121+1)/($J121*($J121+1)/2)*$D121))+($K121="custom")*CustCF!AG121</f>
        <v/>
      </c>
      <c r="AN121" s="87">
        <f>($K121="Bell Curve")*(_xlfn.NORM.DIST(AND(AN$6&gt;=$F121,AN$6&lt;=$H121)*(AN$6-$F121+1),$J121/2,$M121,TRUE)-_xlfn.NORM.DIST(AND(AN$6&gt;=$F121,AN$6&lt;=$H121)*(AM$6-$F121+1),$J121/2,$M121,TRUE))/(1-2*_xlfn.NORM.DIST(0,$J121/2,$M121,TRUE))*$D121+($K121="Steady Growth")*(AND(AN$6&gt;=$F121,AN$6&lt;=$H121)*((AN$6-$F121+1)/($J121*($J121+1)/2)*$D121))+($K121="custom")*CustCF!AH121</f>
        <v/>
      </c>
      <c r="AO121" s="87">
        <f>($K121="Bell Curve")*(_xlfn.NORM.DIST(AND(AO$6&gt;=$F121,AO$6&lt;=$H121)*(AO$6-$F121+1),$J121/2,$M121,TRUE)-_xlfn.NORM.DIST(AND(AO$6&gt;=$F121,AO$6&lt;=$H121)*(AN$6-$F121+1),$J121/2,$M121,TRUE))/(1-2*_xlfn.NORM.DIST(0,$J121/2,$M121,TRUE))*$D121+($K121="Steady Growth")*(AND(AO$6&gt;=$F121,AO$6&lt;=$H121)*((AO$6-$F121+1)/($J121*($J121+1)/2)*$D121))+($K121="custom")*CustCF!AI121</f>
        <v/>
      </c>
      <c r="AP121" s="87">
        <f>($K121="Bell Curve")*(_xlfn.NORM.DIST(AND(AP$6&gt;=$F121,AP$6&lt;=$H121)*(AP$6-$F121+1),$J121/2,$M121,TRUE)-_xlfn.NORM.DIST(AND(AP$6&gt;=$F121,AP$6&lt;=$H121)*(AO$6-$F121+1),$J121/2,$M121,TRUE))/(1-2*_xlfn.NORM.DIST(0,$J121/2,$M121,TRUE))*$D121+($K121="Steady Growth")*(AND(AP$6&gt;=$F121,AP$6&lt;=$H121)*((AP$6-$F121+1)/($J121*($J121+1)/2)*$D121))+($K121="custom")*CustCF!AJ121</f>
        <v/>
      </c>
      <c r="AQ121" s="87">
        <f>($K121="Bell Curve")*(_xlfn.NORM.DIST(AND(AQ$6&gt;=$F121,AQ$6&lt;=$H121)*(AQ$6-$F121+1),$J121/2,$M121,TRUE)-_xlfn.NORM.DIST(AND(AQ$6&gt;=$F121,AQ$6&lt;=$H121)*(AP$6-$F121+1),$J121/2,$M121,TRUE))/(1-2*_xlfn.NORM.DIST(0,$J121/2,$M121,TRUE))*$D121+($K121="Steady Growth")*(AND(AQ$6&gt;=$F121,AQ$6&lt;=$H121)*((AQ$6-$F121+1)/($J121*($J121+1)/2)*$D121))+($K121="custom")*CustCF!AK121</f>
        <v/>
      </c>
      <c r="AR121" s="87">
        <f>($K121="Bell Curve")*(_xlfn.NORM.DIST(AND(AR$6&gt;=$F121,AR$6&lt;=$H121)*(AR$6-$F121+1),$J121/2,$M121,TRUE)-_xlfn.NORM.DIST(AND(AR$6&gt;=$F121,AR$6&lt;=$H121)*(AQ$6-$F121+1),$J121/2,$M121,TRUE))/(1-2*_xlfn.NORM.DIST(0,$J121/2,$M121,TRUE))*$D121+($K121="Steady Growth")*(AND(AR$6&gt;=$F121,AR$6&lt;=$H121)*((AR$6-$F121+1)/($J121*($J121+1)/2)*$D121))+($K121="custom")*CustCF!AL121</f>
        <v/>
      </c>
      <c r="AS121" s="87">
        <f>($K121="Bell Curve")*(_xlfn.NORM.DIST(AND(AS$6&gt;=$F121,AS$6&lt;=$H121)*(AS$6-$F121+1),$J121/2,$M121,TRUE)-_xlfn.NORM.DIST(AND(AS$6&gt;=$F121,AS$6&lt;=$H121)*(AR$6-$F121+1),$J121/2,$M121,TRUE))/(1-2*_xlfn.NORM.DIST(0,$J121/2,$M121,TRUE))*$D121+($K121="Steady Growth")*(AND(AS$6&gt;=$F121,AS$6&lt;=$H121)*((AS$6-$F121+1)/($J121*($J121+1)/2)*$D121))+($K121="custom")*CustCF!AM121</f>
        <v/>
      </c>
      <c r="AT121" s="87">
        <f>($K121="Bell Curve")*(_xlfn.NORM.DIST(AND(AT$6&gt;=$F121,AT$6&lt;=$H121)*(AT$6-$F121+1),$J121/2,$M121,TRUE)-_xlfn.NORM.DIST(AND(AT$6&gt;=$F121,AT$6&lt;=$H121)*(AS$6-$F121+1),$J121/2,$M121,TRUE))/(1-2*_xlfn.NORM.DIST(0,$J121/2,$M121,TRUE))*$D121+($K121="Steady Growth")*(AND(AT$6&gt;=$F121,AT$6&lt;=$H121)*((AT$6-$F121+1)/($J121*($J121+1)/2)*$D121))+($K121="custom")*CustCF!AN121</f>
        <v/>
      </c>
      <c r="AU121" s="87">
        <f>($K121="Bell Curve")*(_xlfn.NORM.DIST(AND(AU$6&gt;=$F121,AU$6&lt;=$H121)*(AU$6-$F121+1),$J121/2,$M121,TRUE)-_xlfn.NORM.DIST(AND(AU$6&gt;=$F121,AU$6&lt;=$H121)*(AT$6-$F121+1),$J121/2,$M121,TRUE))/(1-2*_xlfn.NORM.DIST(0,$J121/2,$M121,TRUE))*$D121+($K121="Steady Growth")*(AND(AU$6&gt;=$F121,AU$6&lt;=$H121)*((AU$6-$F121+1)/($J121*($J121+1)/2)*$D121))+($K121="custom")*CustCF!AO121</f>
        <v/>
      </c>
      <c r="AV121" s="87">
        <f>($K121="Bell Curve")*(_xlfn.NORM.DIST(AND(AV$6&gt;=$F121,AV$6&lt;=$H121)*(AV$6-$F121+1),$J121/2,$M121,TRUE)-_xlfn.NORM.DIST(AND(AV$6&gt;=$F121,AV$6&lt;=$H121)*(AU$6-$F121+1),$J121/2,$M121,TRUE))/(1-2*_xlfn.NORM.DIST(0,$J121/2,$M121,TRUE))*$D121+($K121="Steady Growth")*(AND(AV$6&gt;=$F121,AV$6&lt;=$H121)*((AV$6-$F121+1)/($J121*($J121+1)/2)*$D121))+($K121="custom")*CustCF!AP121</f>
        <v/>
      </c>
      <c r="AW121" s="87">
        <f>($K121="Bell Curve")*(_xlfn.NORM.DIST(AND(AW$6&gt;=$F121,AW$6&lt;=$H121)*(AW$6-$F121+1),$J121/2,$M121,TRUE)-_xlfn.NORM.DIST(AND(AW$6&gt;=$F121,AW$6&lt;=$H121)*(AV$6-$F121+1),$J121/2,$M121,TRUE))/(1-2*_xlfn.NORM.DIST(0,$J121/2,$M121,TRUE))*$D121+($K121="Steady Growth")*(AND(AW$6&gt;=$F121,AW$6&lt;=$H121)*((AW$6-$F121+1)/($J121*($J121+1)/2)*$D121))+($K121="custom")*CustCF!AQ121</f>
        <v/>
      </c>
      <c r="AX121" s="87">
        <f>($K121="Bell Curve")*(_xlfn.NORM.DIST(AND(AX$6&gt;=$F121,AX$6&lt;=$H121)*(AX$6-$F121+1),$J121/2,$M121,TRUE)-_xlfn.NORM.DIST(AND(AX$6&gt;=$F121,AX$6&lt;=$H121)*(AW$6-$F121+1),$J121/2,$M121,TRUE))/(1-2*_xlfn.NORM.DIST(0,$J121/2,$M121,TRUE))*$D121+($K121="Steady Growth")*(AND(AX$6&gt;=$F121,AX$6&lt;=$H121)*((AX$6-$F121+1)/($J121*($J121+1)/2)*$D121))+($K121="custom")*CustCF!AR121</f>
        <v/>
      </c>
      <c r="AY121" s="87">
        <f>($K121="Bell Curve")*(_xlfn.NORM.DIST(AND(AY$6&gt;=$F121,AY$6&lt;=$H121)*(AY$6-$F121+1),$J121/2,$M121,TRUE)-_xlfn.NORM.DIST(AND(AY$6&gt;=$F121,AY$6&lt;=$H121)*(AX$6-$F121+1),$J121/2,$M121,TRUE))/(1-2*_xlfn.NORM.DIST(0,$J121/2,$M121,TRUE))*$D121+($K121="Steady Growth")*(AND(AY$6&gt;=$F121,AY$6&lt;=$H121)*((AY$6-$F121+1)/($J121*($J121+1)/2)*$D121))+($K121="custom")*CustCF!AS121</f>
        <v/>
      </c>
      <c r="AZ121" s="87">
        <f>($K121="Bell Curve")*(_xlfn.NORM.DIST(AND(AZ$6&gt;=$F121,AZ$6&lt;=$H121)*(AZ$6-$F121+1),$J121/2,$M121,TRUE)-_xlfn.NORM.DIST(AND(AZ$6&gt;=$F121,AZ$6&lt;=$H121)*(AY$6-$F121+1),$J121/2,$M121,TRUE))/(1-2*_xlfn.NORM.DIST(0,$J121/2,$M121,TRUE))*$D121+($K121="Steady Growth")*(AND(AZ$6&gt;=$F121,AZ$6&lt;=$H121)*((AZ$6-$F121+1)/($J121*($J121+1)/2)*$D121))+($K121="custom")*CustCF!AT121</f>
        <v/>
      </c>
      <c r="BA121" s="87">
        <f>($K121="Bell Curve")*(_xlfn.NORM.DIST(AND(BA$6&gt;=$F121,BA$6&lt;=$H121)*(BA$6-$F121+1),$J121/2,$M121,TRUE)-_xlfn.NORM.DIST(AND(BA$6&gt;=$F121,BA$6&lt;=$H121)*(AZ$6-$F121+1),$J121/2,$M121,TRUE))/(1-2*_xlfn.NORM.DIST(0,$J121/2,$M121,TRUE))*$D121+($K121="Steady Growth")*(AND(BA$6&gt;=$F121,BA$6&lt;=$H121)*((BA$6-$F121+1)/($J121*($J121+1)/2)*$D121))+($K121="custom")*CustCF!AU121</f>
        <v/>
      </c>
      <c r="BB121" s="87">
        <f>($K121="Bell Curve")*(_xlfn.NORM.DIST(AND(BB$6&gt;=$F121,BB$6&lt;=$H121)*(BB$6-$F121+1),$J121/2,$M121,TRUE)-_xlfn.NORM.DIST(AND(BB$6&gt;=$F121,BB$6&lt;=$H121)*(BA$6-$F121+1),$J121/2,$M121,TRUE))/(1-2*_xlfn.NORM.DIST(0,$J121/2,$M121,TRUE))*$D121+($K121="Steady Growth")*(AND(BB$6&gt;=$F121,BB$6&lt;=$H121)*((BB$6-$F121+1)/($J121*($J121+1)/2)*$D121))+($K121="custom")*CustCF!AV121</f>
        <v/>
      </c>
      <c r="BC121" s="87">
        <f>($K121="Bell Curve")*(_xlfn.NORM.DIST(AND(BC$6&gt;=$F121,BC$6&lt;=$H121)*(BC$6-$F121+1),$J121/2,$M121,TRUE)-_xlfn.NORM.DIST(AND(BC$6&gt;=$F121,BC$6&lt;=$H121)*(BB$6-$F121+1),$J121/2,$M121,TRUE))/(1-2*_xlfn.NORM.DIST(0,$J121/2,$M121,TRUE))*$D121+($K121="Steady Growth")*(AND(BC$6&gt;=$F121,BC$6&lt;=$H121)*((BC$6-$F121+1)/($J121*($J121+1)/2)*$D121))+($K121="custom")*CustCF!AW121</f>
        <v/>
      </c>
      <c r="BD121" s="87">
        <f>($K121="Bell Curve")*(_xlfn.NORM.DIST(AND(BD$6&gt;=$F121,BD$6&lt;=$H121)*(BD$6-$F121+1),$J121/2,$M121,TRUE)-_xlfn.NORM.DIST(AND(BD$6&gt;=$F121,BD$6&lt;=$H121)*(BC$6-$F121+1),$J121/2,$M121,TRUE))/(1-2*_xlfn.NORM.DIST(0,$J121/2,$M121,TRUE))*$D121+($K121="Steady Growth")*(AND(BD$6&gt;=$F121,BD$6&lt;=$H121)*((BD$6-$F121+1)/($J121*($J121+1)/2)*$D121))+($K121="custom")*CustCF!AX121</f>
        <v/>
      </c>
      <c r="BE121" s="87">
        <f>($K121="Bell Curve")*(_xlfn.NORM.DIST(AND(BE$6&gt;=$F121,BE$6&lt;=$H121)*(BE$6-$F121+1),$J121/2,$M121,TRUE)-_xlfn.NORM.DIST(AND(BE$6&gt;=$F121,BE$6&lt;=$H121)*(BD$6-$F121+1),$J121/2,$M121,TRUE))/(1-2*_xlfn.NORM.DIST(0,$J121/2,$M121,TRUE))*$D121+($K121="Steady Growth")*(AND(BE$6&gt;=$F121,BE$6&lt;=$H121)*((BE$6-$F121+1)/($J121*($J121+1)/2)*$D121))+($K121="custom")*CustCF!AY121</f>
        <v/>
      </c>
      <c r="BF121" s="87">
        <f>($K121="Bell Curve")*(_xlfn.NORM.DIST(AND(BF$6&gt;=$F121,BF$6&lt;=$H121)*(BF$6-$F121+1),$J121/2,$M121,TRUE)-_xlfn.NORM.DIST(AND(BF$6&gt;=$F121,BF$6&lt;=$H121)*(BE$6-$F121+1),$J121/2,$M121,TRUE))/(1-2*_xlfn.NORM.DIST(0,$J121/2,$M121,TRUE))*$D121+($K121="Steady Growth")*(AND(BF$6&gt;=$F121,BF$6&lt;=$H121)*((BF$6-$F121+1)/($J121*($J121+1)/2)*$D121))+($K121="custom")*CustCF!AZ121</f>
        <v/>
      </c>
      <c r="BG121" s="87">
        <f>($K121="Bell Curve")*(_xlfn.NORM.DIST(AND(BG$6&gt;=$F121,BG$6&lt;=$H121)*(BG$6-$F121+1),$J121/2,$M121,TRUE)-_xlfn.NORM.DIST(AND(BG$6&gt;=$F121,BG$6&lt;=$H121)*(BF$6-$F121+1),$J121/2,$M121,TRUE))/(1-2*_xlfn.NORM.DIST(0,$J121/2,$M121,TRUE))*$D121+($K121="Steady Growth")*(AND(BG$6&gt;=$F121,BG$6&lt;=$H121)*((BG$6-$F121+1)/($J121*($J121+1)/2)*$D121))+($K121="custom")*CustCF!BA121</f>
        <v/>
      </c>
      <c r="BH121" s="87">
        <f>($K121="Bell Curve")*(_xlfn.NORM.DIST(AND(BH$6&gt;=$F121,BH$6&lt;=$H121)*(BH$6-$F121+1),$J121/2,$M121,TRUE)-_xlfn.NORM.DIST(AND(BH$6&gt;=$F121,BH$6&lt;=$H121)*(BG$6-$F121+1),$J121/2,$M121,TRUE))/(1-2*_xlfn.NORM.DIST(0,$J121/2,$M121,TRUE))*$D121+($K121="Steady Growth")*(AND(BH$6&gt;=$F121,BH$6&lt;=$H121)*((BH$6-$F121+1)/($J121*($J121+1)/2)*$D121))+($K121="custom")*CustCF!BB121</f>
        <v/>
      </c>
      <c r="BI121" s="87">
        <f>($K121="Bell Curve")*(_xlfn.NORM.DIST(AND(BI$6&gt;=$F121,BI$6&lt;=$H121)*(BI$6-$F121+1),$J121/2,$M121,TRUE)-_xlfn.NORM.DIST(AND(BI$6&gt;=$F121,BI$6&lt;=$H121)*(BH$6-$F121+1),$J121/2,$M121,TRUE))/(1-2*_xlfn.NORM.DIST(0,$J121/2,$M121,TRUE))*$D121+($K121="Steady Growth")*(AND(BI$6&gt;=$F121,BI$6&lt;=$H121)*((BI$6-$F121+1)/($J121*($J121+1)/2)*$D121))+($K121="custom")*CustCF!BC121</f>
        <v/>
      </c>
      <c r="BJ121" s="87">
        <f>($K121="Bell Curve")*(_xlfn.NORM.DIST(AND(BJ$6&gt;=$F121,BJ$6&lt;=$H121)*(BJ$6-$F121+1),$J121/2,$M121,TRUE)-_xlfn.NORM.DIST(AND(BJ$6&gt;=$F121,BJ$6&lt;=$H121)*(BI$6-$F121+1),$J121/2,$M121,TRUE))/(1-2*_xlfn.NORM.DIST(0,$J121/2,$M121,TRUE))*$D121+($K121="Steady Growth")*(AND(BJ$6&gt;=$F121,BJ$6&lt;=$H121)*((BJ$6-$F121+1)/($J121*($J121+1)/2)*$D121))+($K121="custom")*CustCF!BD121</f>
        <v/>
      </c>
      <c r="BK121" s="87">
        <f>($K121="Bell Curve")*(_xlfn.NORM.DIST(AND(BK$6&gt;=$F121,BK$6&lt;=$H121)*(BK$6-$F121+1),$J121/2,$M121,TRUE)-_xlfn.NORM.DIST(AND(BK$6&gt;=$F121,BK$6&lt;=$H121)*(BJ$6-$F121+1),$J121/2,$M121,TRUE))/(1-2*_xlfn.NORM.DIST(0,$J121/2,$M121,TRUE))*$D121+($K121="Steady Growth")*(AND(BK$6&gt;=$F121,BK$6&lt;=$H121)*((BK$6-$F121+1)/($J121*($J121+1)/2)*$D121))+($K121="custom")*CustCF!BE121</f>
        <v/>
      </c>
      <c r="BL121" s="87">
        <f>($K121="Bell Curve")*(_xlfn.NORM.DIST(AND(BL$6&gt;=$F121,BL$6&lt;=$H121)*(BL$6-$F121+1),$J121/2,$M121,TRUE)-_xlfn.NORM.DIST(AND(BL$6&gt;=$F121,BL$6&lt;=$H121)*(BK$6-$F121+1),$J121/2,$M121,TRUE))/(1-2*_xlfn.NORM.DIST(0,$J121/2,$M121,TRUE))*$D121+($K121="Steady Growth")*(AND(BL$6&gt;=$F121,BL$6&lt;=$H121)*((BL$6-$F121+1)/($J121*($J121+1)/2)*$D121))+($K121="custom")*CustCF!BF121</f>
        <v/>
      </c>
      <c r="BM121" s="87">
        <f>($K121="Bell Curve")*(_xlfn.NORM.DIST(AND(BM$6&gt;=$F121,BM$6&lt;=$H121)*(BM$6-$F121+1),$J121/2,$M121,TRUE)-_xlfn.NORM.DIST(AND(BM$6&gt;=$F121,BM$6&lt;=$H121)*(BL$6-$F121+1),$J121/2,$M121,TRUE))/(1-2*_xlfn.NORM.DIST(0,$J121/2,$M121,TRUE))*$D121+($K121="Steady Growth")*(AND(BM$6&gt;=$F121,BM$6&lt;=$H121)*((BM$6-$F121+1)/($J121*($J121+1)/2)*$D121))+($K121="custom")*CustCF!BG121</f>
        <v/>
      </c>
      <c r="BN121" s="87">
        <f>($K121="Bell Curve")*(_xlfn.NORM.DIST(AND(BN$6&gt;=$F121,BN$6&lt;=$H121)*(BN$6-$F121+1),$J121/2,$M121,TRUE)-_xlfn.NORM.DIST(AND(BN$6&gt;=$F121,BN$6&lt;=$H121)*(BM$6-$F121+1),$J121/2,$M121,TRUE))/(1-2*_xlfn.NORM.DIST(0,$J121/2,$M121,TRUE))*$D121+($K121="Steady Growth")*(AND(BN$6&gt;=$F121,BN$6&lt;=$H121)*((BN$6-$F121+1)/($J121*($J121+1)/2)*$D121))+($K121="custom")*CustCF!BH121</f>
        <v/>
      </c>
      <c r="BO121" s="87">
        <f>($K121="Bell Curve")*(_xlfn.NORM.DIST(AND(BO$6&gt;=$F121,BO$6&lt;=$H121)*(BO$6-$F121+1),$J121/2,$M121,TRUE)-_xlfn.NORM.DIST(AND(BO$6&gt;=$F121,BO$6&lt;=$H121)*(BN$6-$F121+1),$J121/2,$M121,TRUE))/(1-2*_xlfn.NORM.DIST(0,$J121/2,$M121,TRUE))*$D121+($K121="Steady Growth")*(AND(BO$6&gt;=$F121,BO$6&lt;=$H121)*((BO$6-$F121+1)/($J121*($J121+1)/2)*$D121))+($K121="custom")*CustCF!BI121</f>
        <v/>
      </c>
      <c r="BP121" s="87">
        <f>($K121="Bell Curve")*(_xlfn.NORM.DIST(AND(BP$6&gt;=$F121,BP$6&lt;=$H121)*(BP$6-$F121+1),$J121/2,$M121,TRUE)-_xlfn.NORM.DIST(AND(BP$6&gt;=$F121,BP$6&lt;=$H121)*(BO$6-$F121+1),$J121/2,$M121,TRUE))/(1-2*_xlfn.NORM.DIST(0,$J121/2,$M121,TRUE))*$D121+($K121="Steady Growth")*(AND(BP$6&gt;=$F121,BP$6&lt;=$H121)*((BP$6-$F121+1)/($J121*($J121+1)/2)*$D121))+($K121="custom")*CustCF!BJ121</f>
        <v/>
      </c>
      <c r="BQ121" s="87">
        <f>($K121="Bell Curve")*(_xlfn.NORM.DIST(AND(BQ$6&gt;=$F121,BQ$6&lt;=$H121)*(BQ$6-$F121+1),$J121/2,$M121,TRUE)-_xlfn.NORM.DIST(AND(BQ$6&gt;=$F121,BQ$6&lt;=$H121)*(BP$6-$F121+1),$J121/2,$M121,TRUE))/(1-2*_xlfn.NORM.DIST(0,$J121/2,$M121,TRUE))*$D121+($K121="Steady Growth")*(AND(BQ$6&gt;=$F121,BQ$6&lt;=$H121)*((BQ$6-$F121+1)/($J121*($J121+1)/2)*$D121))+($K121="custom")*CustCF!BK121</f>
        <v/>
      </c>
      <c r="BR121" s="87">
        <f>($K121="Bell Curve")*(_xlfn.NORM.DIST(AND(BR$6&gt;=$F121,BR$6&lt;=$H121)*(BR$6-$F121+1),$J121/2,$M121,TRUE)-_xlfn.NORM.DIST(AND(BR$6&gt;=$F121,BR$6&lt;=$H121)*(BQ$6-$F121+1),$J121/2,$M121,TRUE))/(1-2*_xlfn.NORM.DIST(0,$J121/2,$M121,TRUE))*$D121+($K121="Steady Growth")*(AND(BR$6&gt;=$F121,BR$6&lt;=$H121)*((BR$6-$F121+1)/($J121*($J121+1)/2)*$D121))+($K121="custom")*CustCF!BL121</f>
        <v/>
      </c>
      <c r="BS121" s="87">
        <f>($K121="Bell Curve")*(_xlfn.NORM.DIST(AND(BS$6&gt;=$F121,BS$6&lt;=$H121)*(BS$6-$F121+1),$J121/2,$M121,TRUE)-_xlfn.NORM.DIST(AND(BS$6&gt;=$F121,BS$6&lt;=$H121)*(BR$6-$F121+1),$J121/2,$M121,TRUE))/(1-2*_xlfn.NORM.DIST(0,$J121/2,$M121,TRUE))*$D121+($K121="Steady Growth")*(AND(BS$6&gt;=$F121,BS$6&lt;=$H121)*((BS$6-$F121+1)/($J121*($J121+1)/2)*$D121))+($K121="custom")*CustCF!BM121</f>
        <v/>
      </c>
      <c r="BT121" s="87">
        <f>($K121="Bell Curve")*(_xlfn.NORM.DIST(AND(BT$6&gt;=$F121,BT$6&lt;=$H121)*(BT$6-$F121+1),$J121/2,$M121,TRUE)-_xlfn.NORM.DIST(AND(BT$6&gt;=$F121,BT$6&lt;=$H121)*(BS$6-$F121+1),$J121/2,$M121,TRUE))/(1-2*_xlfn.NORM.DIST(0,$J121/2,$M121,TRUE))*$D121+($K121="Steady Growth")*(AND(BT$6&gt;=$F121,BT$6&lt;=$H121)*((BT$6-$F121+1)/($J121*($J121+1)/2)*$D121))+($K121="custom")*CustCF!BN121</f>
        <v/>
      </c>
      <c r="BU121" s="87">
        <f>($K121="Bell Curve")*(_xlfn.NORM.DIST(AND(BU$6&gt;=$F121,BU$6&lt;=$H121)*(BU$6-$F121+1),$J121/2,$M121,TRUE)-_xlfn.NORM.DIST(AND(BU$6&gt;=$F121,BU$6&lt;=$H121)*(BT$6-$F121+1),$J121/2,$M121,TRUE))/(1-2*_xlfn.NORM.DIST(0,$J121/2,$M121,TRUE))*$D121+($K121="Steady Growth")*(AND(BU$6&gt;=$F121,BU$6&lt;=$H121)*((BU$6-$F121+1)/($J121*($J121+1)/2)*$D121))+($K121="custom")*CustCF!BO121</f>
        <v/>
      </c>
      <c r="BV121" s="87">
        <f>($K121="Bell Curve")*(_xlfn.NORM.DIST(AND(BV$6&gt;=$F121,BV$6&lt;=$H121)*(BV$6-$F121+1),$J121/2,$M121,TRUE)-_xlfn.NORM.DIST(AND(BV$6&gt;=$F121,BV$6&lt;=$H121)*(BU$6-$F121+1),$J121/2,$M121,TRUE))/(1-2*_xlfn.NORM.DIST(0,$J121/2,$M121,TRUE))*$D121+($K121="Steady Growth")*(AND(BV$6&gt;=$F121,BV$6&lt;=$H121)*((BV$6-$F121+1)/($J121*($J121+1)/2)*$D121))+($K121="custom")*CustCF!BP121</f>
        <v/>
      </c>
      <c r="BW121" s="87">
        <f>($K121="Bell Curve")*(_xlfn.NORM.DIST(AND(BW$6&gt;=$F121,BW$6&lt;=$H121)*(BW$6-$F121+1),$J121/2,$M121,TRUE)-_xlfn.NORM.DIST(AND(BW$6&gt;=$F121,BW$6&lt;=$H121)*(BV$6-$F121+1),$J121/2,$M121,TRUE))/(1-2*_xlfn.NORM.DIST(0,$J121/2,$M121,TRUE))*$D121+($K121="Steady Growth")*(AND(BW$6&gt;=$F121,BW$6&lt;=$H121)*((BW$6-$F121+1)/($J121*($J121+1)/2)*$D121))+($K121="custom")*CustCF!BQ121</f>
        <v/>
      </c>
      <c r="BX121" s="87">
        <f>($K121="Bell Curve")*(_xlfn.NORM.DIST(AND(BX$6&gt;=$F121,BX$6&lt;=$H121)*(BX$6-$F121+1),$J121/2,$M121,TRUE)-_xlfn.NORM.DIST(AND(BX$6&gt;=$F121,BX$6&lt;=$H121)*(BW$6-$F121+1),$J121/2,$M121,TRUE))/(1-2*_xlfn.NORM.DIST(0,$J121/2,$M121,TRUE))*$D121+($K121="Steady Growth")*(AND(BX$6&gt;=$F121,BX$6&lt;=$H121)*((BX$6-$F121+1)/($J121*($J121+1)/2)*$D121))+($K121="custom")*CustCF!BR121</f>
        <v/>
      </c>
      <c r="BY121" s="87">
        <f>($K121="Bell Curve")*(_xlfn.NORM.DIST(AND(BY$6&gt;=$F121,BY$6&lt;=$H121)*(BY$6-$F121+1),$J121/2,$M121,TRUE)-_xlfn.NORM.DIST(AND(BY$6&gt;=$F121,BY$6&lt;=$H121)*(BX$6-$F121+1),$J121/2,$M121,TRUE))/(1-2*_xlfn.NORM.DIST(0,$J121/2,$M121,TRUE))*$D121+($K121="Steady Growth")*(AND(BY$6&gt;=$F121,BY$6&lt;=$H121)*((BY$6-$F121+1)/($J121*($J121+1)/2)*$D121))+($K121="custom")*CustCF!BS121</f>
        <v/>
      </c>
      <c r="BZ121" s="87">
        <f>($K121="Bell Curve")*(_xlfn.NORM.DIST(AND(BZ$6&gt;=$F121,BZ$6&lt;=$H121)*(BZ$6-$F121+1),$J121/2,$M121,TRUE)-_xlfn.NORM.DIST(AND(BZ$6&gt;=$F121,BZ$6&lt;=$H121)*(BY$6-$F121+1),$J121/2,$M121,TRUE))/(1-2*_xlfn.NORM.DIST(0,$J121/2,$M121,TRUE))*$D121+($K121="Steady Growth")*(AND(BZ$6&gt;=$F121,BZ$6&lt;=$H121)*((BZ$6-$F121+1)/($J121*($J121+1)/2)*$D121))+($K121="custom")*CustCF!BT121</f>
        <v/>
      </c>
      <c r="CA121" s="87">
        <f>($K121="Bell Curve")*(_xlfn.NORM.DIST(AND(CA$6&gt;=$F121,CA$6&lt;=$H121)*(CA$6-$F121+1),$J121/2,$M121,TRUE)-_xlfn.NORM.DIST(AND(CA$6&gt;=$F121,CA$6&lt;=$H121)*(BZ$6-$F121+1),$J121/2,$M121,TRUE))/(1-2*_xlfn.NORM.DIST(0,$J121/2,$M121,TRUE))*$D121+($K121="Steady Growth")*(AND(CA$6&gt;=$F121,CA$6&lt;=$H121)*((CA$6-$F121+1)/($J121*($J121+1)/2)*$D121))+($K121="custom")*CustCF!BU121</f>
        <v/>
      </c>
      <c r="CB121" s="87">
        <f>($K121="Bell Curve")*(_xlfn.NORM.DIST(AND(CB$6&gt;=$F121,CB$6&lt;=$H121)*(CB$6-$F121+1),$J121/2,$M121,TRUE)-_xlfn.NORM.DIST(AND(CB$6&gt;=$F121,CB$6&lt;=$H121)*(CA$6-$F121+1),$J121/2,$M121,TRUE))/(1-2*_xlfn.NORM.DIST(0,$J121/2,$M121,TRUE))*$D121+($K121="Steady Growth")*(AND(CB$6&gt;=$F121,CB$6&lt;=$H121)*((CB$6-$F121+1)/($J121*($J121+1)/2)*$D121))+($K121="custom")*CustCF!BV121</f>
        <v/>
      </c>
      <c r="CC121" s="87">
        <f>($K121="Bell Curve")*(_xlfn.NORM.DIST(AND(CC$6&gt;=$F121,CC$6&lt;=$H121)*(CC$6-$F121+1),$J121/2,$M121,TRUE)-_xlfn.NORM.DIST(AND(CC$6&gt;=$F121,CC$6&lt;=$H121)*(CB$6-$F121+1),$J121/2,$M121,TRUE))/(1-2*_xlfn.NORM.DIST(0,$J121/2,$M121,TRUE))*$D121+($K121="Steady Growth")*(AND(CC$6&gt;=$F121,CC$6&lt;=$H121)*((CC$6-$F121+1)/($J121*($J121+1)/2)*$D121))+($K121="custom")*CustCF!BW121</f>
        <v/>
      </c>
      <c r="CD121" s="87">
        <f>($K121="Bell Curve")*(_xlfn.NORM.DIST(AND(CD$6&gt;=$F121,CD$6&lt;=$H121)*(CD$6-$F121+1),$J121/2,$M121,TRUE)-_xlfn.NORM.DIST(AND(CD$6&gt;=$F121,CD$6&lt;=$H121)*(CC$6-$F121+1),$J121/2,$M121,TRUE))/(1-2*_xlfn.NORM.DIST(0,$J121/2,$M121,TRUE))*$D121+($K121="Steady Growth")*(AND(CD$6&gt;=$F121,CD$6&lt;=$H121)*((CD$6-$F121+1)/($J121*($J121+1)/2)*$D121))+($K121="custom")*CustCF!BX121</f>
        <v/>
      </c>
      <c r="CE121" s="87">
        <f>($K121="Bell Curve")*(_xlfn.NORM.DIST(AND(CE$6&gt;=$F121,CE$6&lt;=$H121)*(CE$6-$F121+1),$J121/2,$M121,TRUE)-_xlfn.NORM.DIST(AND(CE$6&gt;=$F121,CE$6&lt;=$H121)*(CD$6-$F121+1),$J121/2,$M121,TRUE))/(1-2*_xlfn.NORM.DIST(0,$J121/2,$M121,TRUE))*$D121+($K121="Steady Growth")*(AND(CE$6&gt;=$F121,CE$6&lt;=$H121)*((CE$6-$F121+1)/($J121*($J121+1)/2)*$D121))+($K121="custom")*CustCF!BY121</f>
        <v/>
      </c>
      <c r="CF121" s="87">
        <f>($K121="Bell Curve")*(_xlfn.NORM.DIST(AND(CF$6&gt;=$F121,CF$6&lt;=$H121)*(CF$6-$F121+1),$J121/2,$M121,TRUE)-_xlfn.NORM.DIST(AND(CF$6&gt;=$F121,CF$6&lt;=$H121)*(CE$6-$F121+1),$J121/2,$M121,TRUE))/(1-2*_xlfn.NORM.DIST(0,$J121/2,$M121,TRUE))*$D121+($K121="Steady Growth")*(AND(CF$6&gt;=$F121,CF$6&lt;=$H121)*((CF$6-$F121+1)/($J121*($J121+1)/2)*$D121))+($K121="custom")*CustCF!BZ121</f>
        <v/>
      </c>
      <c r="CG121" s="87">
        <f>($K121="Bell Curve")*(_xlfn.NORM.DIST(AND(CG$6&gt;=$F121,CG$6&lt;=$H121)*(CG$6-$F121+1),$J121/2,$M121,TRUE)-_xlfn.NORM.DIST(AND(CG$6&gt;=$F121,CG$6&lt;=$H121)*(CF$6-$F121+1),$J121/2,$M121,TRUE))/(1-2*_xlfn.NORM.DIST(0,$J121/2,$M121,TRUE))*$D121+($K121="Steady Growth")*(AND(CG$6&gt;=$F121,CG$6&lt;=$H121)*((CG$6-$F121+1)/($J121*($J121+1)/2)*$D121))+($K121="custom")*CustCF!CA121</f>
        <v/>
      </c>
      <c r="CH121" s="87">
        <f>($K121="Bell Curve")*(_xlfn.NORM.DIST(AND(CH$6&gt;=$F121,CH$6&lt;=$H121)*(CH$6-$F121+1),$J121/2,$M121,TRUE)-_xlfn.NORM.DIST(AND(CH$6&gt;=$F121,CH$6&lt;=$H121)*(CG$6-$F121+1),$J121/2,$M121,TRUE))/(1-2*_xlfn.NORM.DIST(0,$J121/2,$M121,TRUE))*$D121+($K121="Steady Growth")*(AND(CH$6&gt;=$F121,CH$6&lt;=$H121)*((CH$6-$F121+1)/($J121*($J121+1)/2)*$D121))+($K121="custom")*CustCF!CB121</f>
        <v/>
      </c>
      <c r="CI121" s="87">
        <f>($K121="Bell Curve")*(_xlfn.NORM.DIST(AND(CI$6&gt;=$F121,CI$6&lt;=$H121)*(CI$6-$F121+1),$J121/2,$M121,TRUE)-_xlfn.NORM.DIST(AND(CI$6&gt;=$F121,CI$6&lt;=$H121)*(CH$6-$F121+1),$J121/2,$M121,TRUE))/(1-2*_xlfn.NORM.DIST(0,$J121/2,$M121,TRUE))*$D121+($K121="Steady Growth")*(AND(CI$6&gt;=$F121,CI$6&lt;=$H121)*((CI$6-$F121+1)/($J121*($J121+1)/2)*$D121))+($K121="custom")*CustCF!CC121</f>
        <v/>
      </c>
      <c r="CJ121" s="87">
        <f>($K121="Bell Curve")*(_xlfn.NORM.DIST(AND(CJ$6&gt;=$F121,CJ$6&lt;=$H121)*(CJ$6-$F121+1),$J121/2,$M121,TRUE)-_xlfn.NORM.DIST(AND(CJ$6&gt;=$F121,CJ$6&lt;=$H121)*(CI$6-$F121+1),$J121/2,$M121,TRUE))/(1-2*_xlfn.NORM.DIST(0,$J121/2,$M121,TRUE))*$D121+($K121="Steady Growth")*(AND(CJ$6&gt;=$F121,CJ$6&lt;=$H121)*((CJ$6-$F121+1)/($J121*($J121+1)/2)*$D121))+($K121="custom")*CustCF!CD121</f>
        <v/>
      </c>
      <c r="CK121" s="87">
        <f>($K121="Bell Curve")*(_xlfn.NORM.DIST(AND(CK$6&gt;=$F121,CK$6&lt;=$H121)*(CK$6-$F121+1),$J121/2,$M121,TRUE)-_xlfn.NORM.DIST(AND(CK$6&gt;=$F121,CK$6&lt;=$H121)*(CJ$6-$F121+1),$J121/2,$M121,TRUE))/(1-2*_xlfn.NORM.DIST(0,$J121/2,$M121,TRUE))*$D121+($K121="Steady Growth")*(AND(CK$6&gt;=$F121,CK$6&lt;=$H121)*((CK$6-$F121+1)/($J121*($J121+1)/2)*$D121))+($K121="custom")*CustCF!CE121</f>
        <v/>
      </c>
      <c r="CL121" s="87">
        <f>($K121="Bell Curve")*(_xlfn.NORM.DIST(AND(CL$6&gt;=$F121,CL$6&lt;=$H121)*(CL$6-$F121+1),$J121/2,$M121,TRUE)-_xlfn.NORM.DIST(AND(CL$6&gt;=$F121,CL$6&lt;=$H121)*(CK$6-$F121+1),$J121/2,$M121,TRUE))/(1-2*_xlfn.NORM.DIST(0,$J121/2,$M121,TRUE))*$D121+($K121="Steady Growth")*(AND(CL$6&gt;=$F121,CL$6&lt;=$H121)*((CL$6-$F121+1)/($J121*($J121+1)/2)*$D121))+($K121="custom")*CustCF!CF121</f>
        <v/>
      </c>
      <c r="CM121" s="87">
        <f>($K121="Bell Curve")*(_xlfn.NORM.DIST(AND(CM$6&gt;=$F121,CM$6&lt;=$H121)*(CM$6-$F121+1),$J121/2,$M121,TRUE)-_xlfn.NORM.DIST(AND(CM$6&gt;=$F121,CM$6&lt;=$H121)*(CL$6-$F121+1),$J121/2,$M121,TRUE))/(1-2*_xlfn.NORM.DIST(0,$J121/2,$M121,TRUE))*$D121+($K121="Steady Growth")*(AND(CM$6&gt;=$F121,CM$6&lt;=$H121)*((CM$6-$F121+1)/($J121*($J121+1)/2)*$D121))+($K121="custom")*CustCF!CG121</f>
        <v/>
      </c>
      <c r="CN121" s="87">
        <f>($K121="Bell Curve")*(_xlfn.NORM.DIST(AND(CN$6&gt;=$F121,CN$6&lt;=$H121)*(CN$6-$F121+1),$J121/2,$M121,TRUE)-_xlfn.NORM.DIST(AND(CN$6&gt;=$F121,CN$6&lt;=$H121)*(CM$6-$F121+1),$J121/2,$M121,TRUE))/(1-2*_xlfn.NORM.DIST(0,$J121/2,$M121,TRUE))*$D121+($K121="Steady Growth")*(AND(CN$6&gt;=$F121,CN$6&lt;=$H121)*((CN$6-$F121+1)/($J121*($J121+1)/2)*$D121))+($K121="custom")*CustCF!CH121</f>
        <v/>
      </c>
      <c r="CO121" s="87">
        <f>($K121="Bell Curve")*(_xlfn.NORM.DIST(AND(CO$6&gt;=$F121,CO$6&lt;=$H121)*(CO$6-$F121+1),$J121/2,$M121,TRUE)-_xlfn.NORM.DIST(AND(CO$6&gt;=$F121,CO$6&lt;=$H121)*(CN$6-$F121+1),$J121/2,$M121,TRUE))/(1-2*_xlfn.NORM.DIST(0,$J121/2,$M121,TRUE))*$D121+($K121="Steady Growth")*(AND(CO$6&gt;=$F121,CO$6&lt;=$H121)*((CO$6-$F121+1)/($J121*($J121+1)/2)*$D121))+($K121="custom")*CustCF!CI121</f>
        <v/>
      </c>
      <c r="CP121" s="87">
        <f>($K121="Bell Curve")*(_xlfn.NORM.DIST(AND(CP$6&gt;=$F121,CP$6&lt;=$H121)*(CP$6-$F121+1),$J121/2,$M121,TRUE)-_xlfn.NORM.DIST(AND(CP$6&gt;=$F121,CP$6&lt;=$H121)*(CO$6-$F121+1),$J121/2,$M121,TRUE))/(1-2*_xlfn.NORM.DIST(0,$J121/2,$M121,TRUE))*$D121+($K121="Steady Growth")*(AND(CP$6&gt;=$F121,CP$6&lt;=$H121)*((CP$6-$F121+1)/($J121*($J121+1)/2)*$D121))+($K121="custom")*CustCF!CJ121</f>
        <v/>
      </c>
      <c r="CQ121" s="87">
        <f>($K121="Bell Curve")*(_xlfn.NORM.DIST(AND(CQ$6&gt;=$F121,CQ$6&lt;=$H121)*(CQ$6-$F121+1),$J121/2,$M121,TRUE)-_xlfn.NORM.DIST(AND(CQ$6&gt;=$F121,CQ$6&lt;=$H121)*(CP$6-$F121+1),$J121/2,$M121,TRUE))/(1-2*_xlfn.NORM.DIST(0,$J121/2,$M121,TRUE))*$D121+($K121="Steady Growth")*(AND(CQ$6&gt;=$F121,CQ$6&lt;=$H121)*((CQ$6-$F121+1)/($J121*($J121+1)/2)*$D121))+($K121="custom")*CustCF!CK121</f>
        <v/>
      </c>
      <c r="CR121" s="87">
        <f>($K121="Bell Curve")*(_xlfn.NORM.DIST(AND(CR$6&gt;=$F121,CR$6&lt;=$H121)*(CR$6-$F121+1),$J121/2,$M121,TRUE)-_xlfn.NORM.DIST(AND(CR$6&gt;=$F121,CR$6&lt;=$H121)*(CQ$6-$F121+1),$J121/2,$M121,TRUE))/(1-2*_xlfn.NORM.DIST(0,$J121/2,$M121,TRUE))*$D121+($K121="Steady Growth")*(AND(CR$6&gt;=$F121,CR$6&lt;=$H121)*((CR$6-$F121+1)/($J121*($J121+1)/2)*$D121))+($K121="custom")*CustCF!CL121</f>
        <v/>
      </c>
      <c r="CS121" s="87">
        <f>($K121="Bell Curve")*(_xlfn.NORM.DIST(AND(CS$6&gt;=$F121,CS$6&lt;=$H121)*(CS$6-$F121+1),$J121/2,$M121,TRUE)-_xlfn.NORM.DIST(AND(CS$6&gt;=$F121,CS$6&lt;=$H121)*(CR$6-$F121+1),$J121/2,$M121,TRUE))/(1-2*_xlfn.NORM.DIST(0,$J121/2,$M121,TRUE))*$D121+($K121="Steady Growth")*(AND(CS$6&gt;=$F121,CS$6&lt;=$H121)*((CS$6-$F121+1)/($J121*($J121+1)/2)*$D121))+($K121="custom")*CustCF!CM121</f>
        <v/>
      </c>
      <c r="CT121" s="87">
        <f>($K121="Bell Curve")*(_xlfn.NORM.DIST(AND(CT$6&gt;=$F121,CT$6&lt;=$H121)*(CT$6-$F121+1),$J121/2,$M121,TRUE)-_xlfn.NORM.DIST(AND(CT$6&gt;=$F121,CT$6&lt;=$H121)*(CS$6-$F121+1),$J121/2,$M121,TRUE))/(1-2*_xlfn.NORM.DIST(0,$J121/2,$M121,TRUE))*$D121+($K121="Steady Growth")*(AND(CT$6&gt;=$F121,CT$6&lt;=$H121)*((CT$6-$F121+1)/($J121*($J121+1)/2)*$D121))+($K121="custom")*CustCF!CN121</f>
        <v/>
      </c>
      <c r="CU121" s="87">
        <f>($K121="Bell Curve")*(_xlfn.NORM.DIST(AND(CU$6&gt;=$F121,CU$6&lt;=$H121)*(CU$6-$F121+1),$J121/2,$M121,TRUE)-_xlfn.NORM.DIST(AND(CU$6&gt;=$F121,CU$6&lt;=$H121)*(CT$6-$F121+1),$J121/2,$M121,TRUE))/(1-2*_xlfn.NORM.DIST(0,$J121/2,$M121,TRUE))*$D121+($K121="Steady Growth")*(AND(CU$6&gt;=$F121,CU$6&lt;=$H121)*((CU$6-$F121+1)/($J121*($J121+1)/2)*$D121))+($K121="custom")*CustCF!CO121</f>
        <v/>
      </c>
      <c r="CV121" s="87">
        <f>($K121="Bell Curve")*(_xlfn.NORM.DIST(AND(CV$6&gt;=$F121,CV$6&lt;=$H121)*(CV$6-$F121+1),$J121/2,$M121,TRUE)-_xlfn.NORM.DIST(AND(CV$6&gt;=$F121,CV$6&lt;=$H121)*(CU$6-$F121+1),$J121/2,$M121,TRUE))/(1-2*_xlfn.NORM.DIST(0,$J121/2,$M121,TRUE))*$D121+($K121="Steady Growth")*(AND(CV$6&gt;=$F121,CV$6&lt;=$H121)*((CV$6-$F121+1)/($J121*($J121+1)/2)*$D121))+($K121="custom")*CustCF!CP121</f>
        <v/>
      </c>
      <c r="CW121" s="87">
        <f>($K121="Bell Curve")*(_xlfn.NORM.DIST(AND(CW$6&gt;=$F121,CW$6&lt;=$H121)*(CW$6-$F121+1),$J121/2,$M121,TRUE)-_xlfn.NORM.DIST(AND(CW$6&gt;=$F121,CW$6&lt;=$H121)*(CV$6-$F121+1),$J121/2,$M121,TRUE))/(1-2*_xlfn.NORM.DIST(0,$J121/2,$M121,TRUE))*$D121+($K121="Steady Growth")*(AND(CW$6&gt;=$F121,CW$6&lt;=$H121)*((CW$6-$F121+1)/($J121*($J121+1)/2)*$D121))+($K121="custom")*CustCF!CQ121</f>
        <v/>
      </c>
      <c r="CX121" s="87">
        <f>($K121="Bell Curve")*(_xlfn.NORM.DIST(AND(CX$6&gt;=$F121,CX$6&lt;=$H121)*(CX$6-$F121+1),$J121/2,$M121,TRUE)-_xlfn.NORM.DIST(AND(CX$6&gt;=$F121,CX$6&lt;=$H121)*(CW$6-$F121+1),$J121/2,$M121,TRUE))/(1-2*_xlfn.NORM.DIST(0,$J121/2,$M121,TRUE))*$D121+($K121="Steady Growth")*(AND(CX$6&gt;=$F121,CX$6&lt;=$H121)*((CX$6-$F121+1)/($J121*($J121+1)/2)*$D121))+($K121="custom")*CustCF!CR121</f>
        <v/>
      </c>
      <c r="CY121" s="87">
        <f>($K121="Bell Curve")*(_xlfn.NORM.DIST(AND(CY$6&gt;=$F121,CY$6&lt;=$H121)*(CY$6-$F121+1),$J121/2,$M121,TRUE)-_xlfn.NORM.DIST(AND(CY$6&gt;=$F121,CY$6&lt;=$H121)*(CX$6-$F121+1),$J121/2,$M121,TRUE))/(1-2*_xlfn.NORM.DIST(0,$J121/2,$M121,TRUE))*$D121+($K121="Steady Growth")*(AND(CY$6&gt;=$F121,CY$6&lt;=$H121)*((CY$6-$F121+1)/($J121*($J121+1)/2)*$D121))+($K121="custom")*CustCF!CS121</f>
        <v/>
      </c>
      <c r="CZ121" s="87">
        <f>($K121="Bell Curve")*(_xlfn.NORM.DIST(AND(CZ$6&gt;=$F121,CZ$6&lt;=$H121)*(CZ$6-$F121+1),$J121/2,$M121,TRUE)-_xlfn.NORM.DIST(AND(CZ$6&gt;=$F121,CZ$6&lt;=$H121)*(CY$6-$F121+1),$J121/2,$M121,TRUE))/(1-2*_xlfn.NORM.DIST(0,$J121/2,$M121,TRUE))*$D121+($K121="Steady Growth")*(AND(CZ$6&gt;=$F121,CZ$6&lt;=$H121)*((CZ$6-$F121+1)/($J121*($J121+1)/2)*$D121))+($K121="custom")*CustCF!CT121</f>
        <v/>
      </c>
      <c r="DA121" s="87">
        <f>($K121="Bell Curve")*(_xlfn.NORM.DIST(AND(DA$6&gt;=$F121,DA$6&lt;=$H121)*(DA$6-$F121+1),$J121/2,$M121,TRUE)-_xlfn.NORM.DIST(AND(DA$6&gt;=$F121,DA$6&lt;=$H121)*(CZ$6-$F121+1),$J121/2,$M121,TRUE))/(1-2*_xlfn.NORM.DIST(0,$J121/2,$M121,TRUE))*$D121+($K121="Steady Growth")*(AND(DA$6&gt;=$F121,DA$6&lt;=$H121)*((DA$6-$F121+1)/($J121*($J121+1)/2)*$D121))+($K121="custom")*CustCF!CU121</f>
        <v/>
      </c>
      <c r="DB121" s="87">
        <f>($K121="Bell Curve")*(_xlfn.NORM.DIST(AND(DB$6&gt;=$F121,DB$6&lt;=$H121)*(DB$6-$F121+1),$J121/2,$M121,TRUE)-_xlfn.NORM.DIST(AND(DB$6&gt;=$F121,DB$6&lt;=$H121)*(DA$6-$F121+1),$J121/2,$M121,TRUE))/(1-2*_xlfn.NORM.DIST(0,$J121/2,$M121,TRUE))*$D121+($K121="Steady Growth")*(AND(DB$6&gt;=$F121,DB$6&lt;=$H121)*((DB$6-$F121+1)/($J121*($J121+1)/2)*$D121))+($K121="custom")*CustCF!CV121</f>
        <v/>
      </c>
      <c r="DC121" s="87">
        <f>($K121="Bell Curve")*(_xlfn.NORM.DIST(AND(DC$6&gt;=$F121,DC$6&lt;=$H121)*(DC$6-$F121+1),$J121/2,$M121,TRUE)-_xlfn.NORM.DIST(AND(DC$6&gt;=$F121,DC$6&lt;=$H121)*(DB$6-$F121+1),$J121/2,$M121,TRUE))/(1-2*_xlfn.NORM.DIST(0,$J121/2,$M121,TRUE))*$D121+($K121="Steady Growth")*(AND(DC$6&gt;=$F121,DC$6&lt;=$H121)*((DC$6-$F121+1)/($J121*($J121+1)/2)*$D121))+($K121="custom")*CustCF!CW121</f>
        <v/>
      </c>
      <c r="DD121" s="87">
        <f>($K121="Bell Curve")*(_xlfn.NORM.DIST(AND(DD$6&gt;=$F121,DD$6&lt;=$H121)*(DD$6-$F121+1),$J121/2,$M121,TRUE)-_xlfn.NORM.DIST(AND(DD$6&gt;=$F121,DD$6&lt;=$H121)*(DC$6-$F121+1),$J121/2,$M121,TRUE))/(1-2*_xlfn.NORM.DIST(0,$J121/2,$M121,TRUE))*$D121+($K121="Steady Growth")*(AND(DD$6&gt;=$F121,DD$6&lt;=$H121)*((DD$6-$F121+1)/($J121*($J121+1)/2)*$D121))+($K121="custom")*CustCF!CX121</f>
        <v/>
      </c>
      <c r="DE121" s="87">
        <f>($K121="Bell Curve")*(_xlfn.NORM.DIST(AND(DE$6&gt;=$F121,DE$6&lt;=$H121)*(DE$6-$F121+1),$J121/2,$M121,TRUE)-_xlfn.NORM.DIST(AND(DE$6&gt;=$F121,DE$6&lt;=$H121)*(DD$6-$F121+1),$J121/2,$M121,TRUE))/(1-2*_xlfn.NORM.DIST(0,$J121/2,$M121,TRUE))*$D121+($K121="Steady Growth")*(AND(DE$6&gt;=$F121,DE$6&lt;=$H121)*((DE$6-$F121+1)/($J121*($J121+1)/2)*$D121))+($K121="custom")*CustCF!CY121</f>
        <v/>
      </c>
      <c r="DF121" s="87">
        <f>($K121="Bell Curve")*(_xlfn.NORM.DIST(AND(DF$6&gt;=$F121,DF$6&lt;=$H121)*(DF$6-$F121+1),$J121/2,$M121,TRUE)-_xlfn.NORM.DIST(AND(DF$6&gt;=$F121,DF$6&lt;=$H121)*(DE$6-$F121+1),$J121/2,$M121,TRUE))/(1-2*_xlfn.NORM.DIST(0,$J121/2,$M121,TRUE))*$D121+($K121="Steady Growth")*(AND(DF$6&gt;=$F121,DF$6&lt;=$H121)*((DF$6-$F121+1)/($J121*($J121+1)/2)*$D121))+($K121="custom")*CustCF!CZ121</f>
        <v/>
      </c>
      <c r="DG121" s="87">
        <f>($K121="Bell Curve")*(_xlfn.NORM.DIST(AND(DG$6&gt;=$F121,DG$6&lt;=$H121)*(DG$6-$F121+1),$J121/2,$M121,TRUE)-_xlfn.NORM.DIST(AND(DG$6&gt;=$F121,DG$6&lt;=$H121)*(DF$6-$F121+1),$J121/2,$M121,TRUE))/(1-2*_xlfn.NORM.DIST(0,$J121/2,$M121,TRUE))*$D121+($K121="Steady Growth")*(AND(DG$6&gt;=$F121,DG$6&lt;=$H121)*((DG$6-$F121+1)/($J121*($J121+1)/2)*$D121))+($K121="custom")*CustCF!DA121</f>
        <v/>
      </c>
      <c r="DH121" s="87">
        <f>($K121="Bell Curve")*(_xlfn.NORM.DIST(AND(DH$6&gt;=$F121,DH$6&lt;=$H121)*(DH$6-$F121+1),$J121/2,$M121,TRUE)-_xlfn.NORM.DIST(AND(DH$6&gt;=$F121,DH$6&lt;=$H121)*(DG$6-$F121+1),$J121/2,$M121,TRUE))/(1-2*_xlfn.NORM.DIST(0,$J121/2,$M121,TRUE))*$D121+($K121="Steady Growth")*(AND(DH$6&gt;=$F121,DH$6&lt;=$H121)*((DH$6-$F121+1)/($J121*($J121+1)/2)*$D121))+($K121="custom")*CustCF!DB121</f>
        <v/>
      </c>
      <c r="DI121" s="87">
        <f>($K121="Bell Curve")*(_xlfn.NORM.DIST(AND(DI$6&gt;=$F121,DI$6&lt;=$H121)*(DI$6-$F121+1),$J121/2,$M121,TRUE)-_xlfn.NORM.DIST(AND(DI$6&gt;=$F121,DI$6&lt;=$H121)*(DH$6-$F121+1),$J121/2,$M121,TRUE))/(1-2*_xlfn.NORM.DIST(0,$J121/2,$M121,TRUE))*$D121+($K121="Steady Growth")*(AND(DI$6&gt;=$F121,DI$6&lt;=$H121)*((DI$6-$F121+1)/($J121*($J121+1)/2)*$D121))+($K121="custom")*CustCF!DC121</f>
        <v/>
      </c>
      <c r="DJ121" s="87">
        <f>($K121="Bell Curve")*(_xlfn.NORM.DIST(AND(DJ$6&gt;=$F121,DJ$6&lt;=$H121)*(DJ$6-$F121+1),$J121/2,$M121,TRUE)-_xlfn.NORM.DIST(AND(DJ$6&gt;=$F121,DJ$6&lt;=$H121)*(DI$6-$F121+1),$J121/2,$M121,TRUE))/(1-2*_xlfn.NORM.DIST(0,$J121/2,$M121,TRUE))*$D121+($K121="Steady Growth")*(AND(DJ$6&gt;=$F121,DJ$6&lt;=$H121)*((DJ$6-$F121+1)/($J121*($J121+1)/2)*$D121))+($K121="custom")*CustCF!DD121</f>
        <v/>
      </c>
      <c r="DK121" s="87">
        <f>($K121="Bell Curve")*(_xlfn.NORM.DIST(AND(DK$6&gt;=$F121,DK$6&lt;=$H121)*(DK$6-$F121+1),$J121/2,$M121,TRUE)-_xlfn.NORM.DIST(AND(DK$6&gt;=$F121,DK$6&lt;=$H121)*(DJ$6-$F121+1),$J121/2,$M121,TRUE))/(1-2*_xlfn.NORM.DIST(0,$J121/2,$M121,TRUE))*$D121+($K121="Steady Growth")*(AND(DK$6&gt;=$F121,DK$6&lt;=$H121)*((DK$6-$F121+1)/($J121*($J121+1)/2)*$D121))+($K121="custom")*CustCF!DE121</f>
        <v/>
      </c>
      <c r="DL121" s="87">
        <f>($K121="Bell Curve")*(_xlfn.NORM.DIST(AND(DL$6&gt;=$F121,DL$6&lt;=$H121)*(DL$6-$F121+1),$J121/2,$M121,TRUE)-_xlfn.NORM.DIST(AND(DL$6&gt;=$F121,DL$6&lt;=$H121)*(DK$6-$F121+1),$J121/2,$M121,TRUE))/(1-2*_xlfn.NORM.DIST(0,$J121/2,$M121,TRUE))*$D121+($K121="Steady Growth")*(AND(DL$6&gt;=$F121,DL$6&lt;=$H121)*((DL$6-$F121+1)/($J121*($J121+1)/2)*$D121))+($K121="custom")*CustCF!DF121</f>
        <v/>
      </c>
      <c r="DM121" s="87">
        <f>($K121="Bell Curve")*(_xlfn.NORM.DIST(AND(DM$6&gt;=$F121,DM$6&lt;=$H121)*(DM$6-$F121+1),$J121/2,$M121,TRUE)-_xlfn.NORM.DIST(AND(DM$6&gt;=$F121,DM$6&lt;=$H121)*(DL$6-$F121+1),$J121/2,$M121,TRUE))/(1-2*_xlfn.NORM.DIST(0,$J121/2,$M121,TRUE))*$D121+($K121="Steady Growth")*(AND(DM$6&gt;=$F121,DM$6&lt;=$H121)*((DM$6-$F121+1)/($J121*($J121+1)/2)*$D121))+($K121="custom")*CustCF!DG121</f>
        <v/>
      </c>
      <c r="DN121" s="87">
        <f>($K121="Bell Curve")*(_xlfn.NORM.DIST(AND(DN$6&gt;=$F121,DN$6&lt;=$H121)*(DN$6-$F121+1),$J121/2,$M121,TRUE)-_xlfn.NORM.DIST(AND(DN$6&gt;=$F121,DN$6&lt;=$H121)*(DM$6-$F121+1),$J121/2,$M121,TRUE))/(1-2*_xlfn.NORM.DIST(0,$J121/2,$M121,TRUE))*$D121+($K121="Steady Growth")*(AND(DN$6&gt;=$F121,DN$6&lt;=$H121)*((DN$6-$F121+1)/($J121*($J121+1)/2)*$D121))+($K121="custom")*CustCF!DH121</f>
        <v/>
      </c>
      <c r="DO121" s="87">
        <f>($K121="Bell Curve")*(_xlfn.NORM.DIST(AND(DO$6&gt;=$F121,DO$6&lt;=$H121)*(DO$6-$F121+1),$J121/2,$M121,TRUE)-_xlfn.NORM.DIST(AND(DO$6&gt;=$F121,DO$6&lt;=$H121)*(DN$6-$F121+1),$J121/2,$M121,TRUE))/(1-2*_xlfn.NORM.DIST(0,$J121/2,$M121,TRUE))*$D121+($K121="Steady Growth")*(AND(DO$6&gt;=$F121,DO$6&lt;=$H121)*((DO$6-$F121+1)/($J121*($J121+1)/2)*$D121))+($K121="custom")*CustCF!DI121</f>
        <v/>
      </c>
      <c r="DP121" s="87">
        <f>($K121="Bell Curve")*(_xlfn.NORM.DIST(AND(DP$6&gt;=$F121,DP$6&lt;=$H121)*(DP$6-$F121+1),$J121/2,$M121,TRUE)-_xlfn.NORM.DIST(AND(DP$6&gt;=$F121,DP$6&lt;=$H121)*(DO$6-$F121+1),$J121/2,$M121,TRUE))/(1-2*_xlfn.NORM.DIST(0,$J121/2,$M121,TRUE))*$D121+($K121="Steady Growth")*(AND(DP$6&gt;=$F121,DP$6&lt;=$H121)*((DP$6-$F121+1)/($J121*($J121+1)/2)*$D121))+($K121="custom")*CustCF!DJ121</f>
        <v/>
      </c>
      <c r="DQ121" s="87">
        <f>($K121="Bell Curve")*(_xlfn.NORM.DIST(AND(DQ$6&gt;=$F121,DQ$6&lt;=$H121)*(DQ$6-$F121+1),$J121/2,$M121,TRUE)-_xlfn.NORM.DIST(AND(DQ$6&gt;=$F121,DQ$6&lt;=$H121)*(DP$6-$F121+1),$J121/2,$M121,TRUE))/(1-2*_xlfn.NORM.DIST(0,$J121/2,$M121,TRUE))*$D121+($K121="Steady Growth")*(AND(DQ$6&gt;=$F121,DQ$6&lt;=$H121)*((DQ$6-$F121+1)/($J121*($J121+1)/2)*$D121))+($K121="custom")*CustCF!DK121</f>
        <v/>
      </c>
      <c r="DR121" s="87">
        <f>($K121="Bell Curve")*(_xlfn.NORM.DIST(AND(DR$6&gt;=$F121,DR$6&lt;=$H121)*(DR$6-$F121+1),$J121/2,$M121,TRUE)-_xlfn.NORM.DIST(AND(DR$6&gt;=$F121,DR$6&lt;=$H121)*(DQ$6-$F121+1),$J121/2,$M121,TRUE))/(1-2*_xlfn.NORM.DIST(0,$J121/2,$M121,TRUE))*$D121+($K121="Steady Growth")*(AND(DR$6&gt;=$F121,DR$6&lt;=$H121)*((DR$6-$F121+1)/($J121*($J121+1)/2)*$D121))+($K121="custom")*CustCF!DL121</f>
        <v/>
      </c>
      <c r="DS121" s="87">
        <f>($K121="Bell Curve")*(_xlfn.NORM.DIST(AND(DS$6&gt;=$F121,DS$6&lt;=$H121)*(DS$6-$F121+1),$J121/2,$M121,TRUE)-_xlfn.NORM.DIST(AND(DS$6&gt;=$F121,DS$6&lt;=$H121)*(DR$6-$F121+1),$J121/2,$M121,TRUE))/(1-2*_xlfn.NORM.DIST(0,$J121/2,$M121,TRUE))*$D121+($K121="Steady Growth")*(AND(DS$6&gt;=$F121,DS$6&lt;=$H121)*((DS$6-$F121+1)/($J121*($J121+1)/2)*$D121))+($K121="custom")*CustCF!DM121</f>
        <v/>
      </c>
      <c r="DT121" s="87">
        <f>($K121="Bell Curve")*(_xlfn.NORM.DIST(AND(DT$6&gt;=$F121,DT$6&lt;=$H121)*(DT$6-$F121+1),$J121/2,$M121,TRUE)-_xlfn.NORM.DIST(AND(DT$6&gt;=$F121,DT$6&lt;=$H121)*(DS$6-$F121+1),$J121/2,$M121,TRUE))/(1-2*_xlfn.NORM.DIST(0,$J121/2,$M121,TRUE))*$D121+($K121="Steady Growth")*(AND(DT$6&gt;=$F121,DT$6&lt;=$H121)*((DT$6-$F121+1)/($J121*($J121+1)/2)*$D121))+($K121="custom")*CustCF!DN121</f>
        <v/>
      </c>
      <c r="DU121" s="87">
        <f>($K121="Bell Curve")*(_xlfn.NORM.DIST(AND(DU$6&gt;=$F121,DU$6&lt;=$H121)*(DU$6-$F121+1),$J121/2,$M121,TRUE)-_xlfn.NORM.DIST(AND(DU$6&gt;=$F121,DU$6&lt;=$H121)*(DT$6-$F121+1),$J121/2,$M121,TRUE))/(1-2*_xlfn.NORM.DIST(0,$J121/2,$M121,TRUE))*$D121+($K121="Steady Growth")*(AND(DU$6&gt;=$F121,DU$6&lt;=$H121)*((DU$6-$F121+1)/($J121*($J121+1)/2)*$D121))+($K121="custom")*CustCF!DO121</f>
        <v/>
      </c>
      <c r="DV121" s="87">
        <f>($K121="Bell Curve")*(_xlfn.NORM.DIST(AND(DV$6&gt;=$F121,DV$6&lt;=$H121)*(DV$6-$F121+1),$J121/2,$M121,TRUE)-_xlfn.NORM.DIST(AND(DV$6&gt;=$F121,DV$6&lt;=$H121)*(DU$6-$F121+1),$J121/2,$M121,TRUE))/(1-2*_xlfn.NORM.DIST(0,$J121/2,$M121,TRUE))*$D121+($K121="Steady Growth")*(AND(DV$6&gt;=$F121,DV$6&lt;=$H121)*((DV$6-$F121+1)/($J121*($J121+1)/2)*$D121))+($K121="custom")*CustCF!DP121</f>
        <v/>
      </c>
      <c r="DW121" s="87">
        <f>($K121="Bell Curve")*(_xlfn.NORM.DIST(AND(DW$6&gt;=$F121,DW$6&lt;=$H121)*(DW$6-$F121+1),$J121/2,$M121,TRUE)-_xlfn.NORM.DIST(AND(DW$6&gt;=$F121,DW$6&lt;=$H121)*(DV$6-$F121+1),$J121/2,$M121,TRUE))/(1-2*_xlfn.NORM.DIST(0,$J121/2,$M121,TRUE))*$D121+($K121="Steady Growth")*(AND(DW$6&gt;=$F121,DW$6&lt;=$H121)*((DW$6-$F121+1)/($J121*($J121+1)/2)*$D121))+($K121="custom")*CustCF!DQ121</f>
        <v/>
      </c>
      <c r="DX121" s="87">
        <f>($K121="Bell Curve")*(_xlfn.NORM.DIST(AND(DX$6&gt;=$F121,DX$6&lt;=$H121)*(DX$6-$F121+1),$J121/2,$M121,TRUE)-_xlfn.NORM.DIST(AND(DX$6&gt;=$F121,DX$6&lt;=$H121)*(DW$6-$F121+1),$J121/2,$M121,TRUE))/(1-2*_xlfn.NORM.DIST(0,$J121/2,$M121,TRUE))*$D121+($K121="Steady Growth")*(AND(DX$6&gt;=$F121,DX$6&lt;=$H121)*((DX$6-$F121+1)/($J121*($J121+1)/2)*$D121))+($K121="custom")*CustCF!DR121</f>
        <v/>
      </c>
      <c r="DY121" s="87">
        <f>($K121="Bell Curve")*(_xlfn.NORM.DIST(AND(DY$6&gt;=$F121,DY$6&lt;=$H121)*(DY$6-$F121+1),$J121/2,$M121,TRUE)-_xlfn.NORM.DIST(AND(DY$6&gt;=$F121,DY$6&lt;=$H121)*(DX$6-$F121+1),$J121/2,$M121,TRUE))/(1-2*_xlfn.NORM.DIST(0,$J121/2,$M121,TRUE))*$D121+($K121="Steady Growth")*(AND(DY$6&gt;=$F121,DY$6&lt;=$H121)*((DY$6-$F121+1)/($J121*($J121+1)/2)*$D121))+($K121="custom")*CustCF!DS121</f>
        <v/>
      </c>
      <c r="DZ121" s="87">
        <f>($K121="Bell Curve")*(_xlfn.NORM.DIST(AND(DZ$6&gt;=$F121,DZ$6&lt;=$H121)*(DZ$6-$F121+1),$J121/2,$M121,TRUE)-_xlfn.NORM.DIST(AND(DZ$6&gt;=$F121,DZ$6&lt;=$H121)*(DY$6-$F121+1),$J121/2,$M121,TRUE))/(1-2*_xlfn.NORM.DIST(0,$J121/2,$M121,TRUE))*$D121+($K121="Steady Growth")*(AND(DZ$6&gt;=$F121,DZ$6&lt;=$H121)*((DZ$6-$F121+1)/($J121*($J121+1)/2)*$D121))+($K121="custom")*CustCF!DT121</f>
        <v/>
      </c>
      <c r="EA121" s="87">
        <f>($K121="Bell Curve")*(_xlfn.NORM.DIST(AND(EA$6&gt;=$F121,EA$6&lt;=$H121)*(EA$6-$F121+1),$J121/2,$M121,TRUE)-_xlfn.NORM.DIST(AND(EA$6&gt;=$F121,EA$6&lt;=$H121)*(DZ$6-$F121+1),$J121/2,$M121,TRUE))/(1-2*_xlfn.NORM.DIST(0,$J121/2,$M121,TRUE))*$D121+($K121="Steady Growth")*(AND(EA$6&gt;=$F121,EA$6&lt;=$H121)*((EA$6-$F121+1)/($J121*($J121+1)/2)*$D121))+($K121="custom")*CustCF!DU121</f>
        <v/>
      </c>
      <c r="EB121" s="87">
        <f>($K121="Bell Curve")*(_xlfn.NORM.DIST(AND(EB$6&gt;=$F121,EB$6&lt;=$H121)*(EB$6-$F121+1),$J121/2,$M121,TRUE)-_xlfn.NORM.DIST(AND(EB$6&gt;=$F121,EB$6&lt;=$H121)*(EA$6-$F121+1),$J121/2,$M121,TRUE))/(1-2*_xlfn.NORM.DIST(0,$J121/2,$M121,TRUE))*$D121+($K121="Steady Growth")*(AND(EB$6&gt;=$F121,EB$6&lt;=$H121)*((EB$6-$F121+1)/($J121*($J121+1)/2)*$D121))+($K121="custom")*CustCF!DV121</f>
        <v/>
      </c>
      <c r="EC121" s="87">
        <f>($K121="Bell Curve")*(_xlfn.NORM.DIST(AND(EC$6&gt;=$F121,EC$6&lt;=$H121)*(EC$6-$F121+1),$J121/2,$M121,TRUE)-_xlfn.NORM.DIST(AND(EC$6&gt;=$F121,EC$6&lt;=$H121)*(EB$6-$F121+1),$J121/2,$M121,TRUE))/(1-2*_xlfn.NORM.DIST(0,$J121/2,$M121,TRUE))*$D121+($K121="Steady Growth")*(AND(EC$6&gt;=$F121,EC$6&lt;=$H121)*((EC$6-$F121+1)/($J121*($J121+1)/2)*$D121))+($K121="custom")*CustCF!DW121</f>
        <v/>
      </c>
      <c r="ED121" s="87">
        <f>($K121="Bell Curve")*(_xlfn.NORM.DIST(AND(ED$6&gt;=$F121,ED$6&lt;=$H121)*(ED$6-$F121+1),$J121/2,$M121,TRUE)-_xlfn.NORM.DIST(AND(ED$6&gt;=$F121,ED$6&lt;=$H121)*(EC$6-$F121+1),$J121/2,$M121,TRUE))/(1-2*_xlfn.NORM.DIST(0,$J121/2,$M121,TRUE))*$D121+($K121="Steady Growth")*(AND(ED$6&gt;=$F121,ED$6&lt;=$H121)*((ED$6-$F121+1)/($J121*($J121+1)/2)*$D121))+($K121="custom")*CustCF!DX121</f>
        <v/>
      </c>
      <c r="EE121" s="87">
        <f>($K121="Bell Curve")*(_xlfn.NORM.DIST(AND(EE$6&gt;=$F121,EE$6&lt;=$H121)*(EE$6-$F121+1),$J121/2,$M121,TRUE)-_xlfn.NORM.DIST(AND(EE$6&gt;=$F121,EE$6&lt;=$H121)*(ED$6-$F121+1),$J121/2,$M121,TRUE))/(1-2*_xlfn.NORM.DIST(0,$J121/2,$M121,TRUE))*$D121+($K121="Steady Growth")*(AND(EE$6&gt;=$F121,EE$6&lt;=$H121)*((EE$6-$F121+1)/($J121*($J121+1)/2)*$D121))+($K121="custom")*CustCF!DY121</f>
        <v/>
      </c>
      <c r="EF121" s="87">
        <f>($K121="Bell Curve")*(_xlfn.NORM.DIST(AND(EF$6&gt;=$F121,EF$6&lt;=$H121)*(EF$6-$F121+1),$J121/2,$M121,TRUE)-_xlfn.NORM.DIST(AND(EF$6&gt;=$F121,EF$6&lt;=$H121)*(EE$6-$F121+1),$J121/2,$M121,TRUE))/(1-2*_xlfn.NORM.DIST(0,$J121/2,$M121,TRUE))*$D121+($K121="Steady Growth")*(AND(EF$6&gt;=$F121,EF$6&lt;=$H121)*((EF$6-$F121+1)/($J121*($J121+1)/2)*$D121))+($K121="custom")*CustCF!DZ121</f>
        <v/>
      </c>
      <c r="EG121" s="87">
        <f>($K121="Bell Curve")*(_xlfn.NORM.DIST(AND(EG$6&gt;=$F121,EG$6&lt;=$H121)*(EG$6-$F121+1),$J121/2,$M121,TRUE)-_xlfn.NORM.DIST(AND(EG$6&gt;=$F121,EG$6&lt;=$H121)*(EF$6-$F121+1),$J121/2,$M121,TRUE))/(1-2*_xlfn.NORM.DIST(0,$J121/2,$M121,TRUE))*$D121+($K121="Steady Growth")*(AND(EG$6&gt;=$F121,EG$6&lt;=$H121)*((EG$6-$F121+1)/($J121*($J121+1)/2)*$D121))+($K121="custom")*CustCF!EA121</f>
        <v/>
      </c>
      <c r="EH121" s="87">
        <f>($K121="Bell Curve")*(_xlfn.NORM.DIST(AND(EH$6&gt;=$F121,EH$6&lt;=$H121)*(EH$6-$F121+1),$J121/2,$M121,TRUE)-_xlfn.NORM.DIST(AND(EH$6&gt;=$F121,EH$6&lt;=$H121)*(EG$6-$F121+1),$J121/2,$M121,TRUE))/(1-2*_xlfn.NORM.DIST(0,$J121/2,$M121,TRUE))*$D121+($K121="Steady Growth")*(AND(EH$6&gt;=$F121,EH$6&lt;=$H121)*((EH$6-$F121+1)/($J121*($J121+1)/2)*$D121))+($K121="custom")*CustCF!EB121</f>
        <v/>
      </c>
      <c r="EI121" s="87">
        <f>($K121="Bell Curve")*(_xlfn.NORM.DIST(AND(EI$6&gt;=$F121,EI$6&lt;=$H121)*(EI$6-$F121+1),$J121/2,$M121,TRUE)-_xlfn.NORM.DIST(AND(EI$6&gt;=$F121,EI$6&lt;=$H121)*(EH$6-$F121+1),$J121/2,$M121,TRUE))/(1-2*_xlfn.NORM.DIST(0,$J121/2,$M121,TRUE))*$D121+($K121="Steady Growth")*(AND(EI$6&gt;=$F121,EI$6&lt;=$H121)*((EI$6-$F121+1)/($J121*($J121+1)/2)*$D121))+($K121="custom")*CustCF!EC121</f>
        <v/>
      </c>
      <c r="EJ121" s="87">
        <f>($K121="Bell Curve")*(_xlfn.NORM.DIST(AND(EJ$6&gt;=$F121,EJ$6&lt;=$H121)*(EJ$6-$F121+1),$J121/2,$M121,TRUE)-_xlfn.NORM.DIST(AND(EJ$6&gt;=$F121,EJ$6&lt;=$H121)*(EI$6-$F121+1),$J121/2,$M121,TRUE))/(1-2*_xlfn.NORM.DIST(0,$J121/2,$M121,TRUE))*$D121+($K121="Steady Growth")*(AND(EJ$6&gt;=$F121,EJ$6&lt;=$H121)*((EJ$6-$F121+1)/($J121*($J121+1)/2)*$D121))+($K121="custom")*CustCF!ED121</f>
        <v/>
      </c>
      <c r="EK121" s="87">
        <f>($K121="Bell Curve")*(_xlfn.NORM.DIST(AND(EK$6&gt;=$F121,EK$6&lt;=$H121)*(EK$6-$F121+1),$J121/2,$M121,TRUE)-_xlfn.NORM.DIST(AND(EK$6&gt;=$F121,EK$6&lt;=$H121)*(EJ$6-$F121+1),$J121/2,$M121,TRUE))/(1-2*_xlfn.NORM.DIST(0,$J121/2,$M121,TRUE))*$D121+($K121="Steady Growth")*(AND(EK$6&gt;=$F121,EK$6&lt;=$H121)*((EK$6-$F121+1)/($J121*($J121+1)/2)*$D121))+($K121="custom")*CustCF!EE121</f>
        <v/>
      </c>
      <c r="EL121" s="87">
        <f>($K121="Bell Curve")*(_xlfn.NORM.DIST(AND(EL$6&gt;=$F121,EL$6&lt;=$H121)*(EL$6-$F121+1),$J121/2,$M121,TRUE)-_xlfn.NORM.DIST(AND(EL$6&gt;=$F121,EL$6&lt;=$H121)*(EK$6-$F121+1),$J121/2,$M121,TRUE))/(1-2*_xlfn.NORM.DIST(0,$J121/2,$M121,TRUE))*$D121+($K121="Steady Growth")*(AND(EL$6&gt;=$F121,EL$6&lt;=$H121)*((EL$6-$F121+1)/($J121*($J121+1)/2)*$D121))+($K121="custom")*CustCF!EF121</f>
        <v/>
      </c>
      <c r="EM121" s="87">
        <f>($K121="Bell Curve")*(_xlfn.NORM.DIST(AND(EM$6&gt;=$F121,EM$6&lt;=$H121)*(EM$6-$F121+1),$J121/2,$M121,TRUE)-_xlfn.NORM.DIST(AND(EM$6&gt;=$F121,EM$6&lt;=$H121)*(EL$6-$F121+1),$J121/2,$M121,TRUE))/(1-2*_xlfn.NORM.DIST(0,$J121/2,$M121,TRUE))*$D121+($K121="Steady Growth")*(AND(EM$6&gt;=$F121,EM$6&lt;=$H121)*((EM$6-$F121+1)/($J121*($J121+1)/2)*$D121))+($K121="custom")*CustCF!EG121</f>
        <v/>
      </c>
      <c r="EN121" s="87">
        <f>($K121="Bell Curve")*(_xlfn.NORM.DIST(AND(EN$6&gt;=$F121,EN$6&lt;=$H121)*(EN$6-$F121+1),$J121/2,$M121,TRUE)-_xlfn.NORM.DIST(AND(EN$6&gt;=$F121,EN$6&lt;=$H121)*(EM$6-$F121+1),$J121/2,$M121,TRUE))/(1-2*_xlfn.NORM.DIST(0,$J121/2,$M121,TRUE))*$D121+($K121="Steady Growth")*(AND(EN$6&gt;=$F121,EN$6&lt;=$H121)*((EN$6-$F121+1)/($J121*($J121+1)/2)*$D121))+($K121="custom")*CustCF!EH121</f>
        <v/>
      </c>
      <c r="EO121" s="87">
        <f>($K121="Bell Curve")*(_xlfn.NORM.DIST(AND(EO$6&gt;=$F121,EO$6&lt;=$H121)*(EO$6-$F121+1),$J121/2,$M121,TRUE)-_xlfn.NORM.DIST(AND(EO$6&gt;=$F121,EO$6&lt;=$H121)*(EN$6-$F121+1),$J121/2,$M121,TRUE))/(1-2*_xlfn.NORM.DIST(0,$J121/2,$M121,TRUE))*$D121+($K121="Steady Growth")*(AND(EO$6&gt;=$F121,EO$6&lt;=$H121)*((EO$6-$F121+1)/($J121*($J121+1)/2)*$D121))+($K121="custom")*CustCF!EI121</f>
        <v/>
      </c>
      <c r="EP121" s="87">
        <f>($K121="Bell Curve")*(_xlfn.NORM.DIST(AND(EP$6&gt;=$F121,EP$6&lt;=$H121)*(EP$6-$F121+1),$J121/2,$M121,TRUE)-_xlfn.NORM.DIST(AND(EP$6&gt;=$F121,EP$6&lt;=$H121)*(EO$6-$F121+1),$J121/2,$M121,TRUE))/(1-2*_xlfn.NORM.DIST(0,$J121/2,$M121,TRUE))*$D121+($K121="Steady Growth")*(AND(EP$6&gt;=$F121,EP$6&lt;=$H121)*((EP$6-$F121+1)/($J121*($J121+1)/2)*$D121))+($K121="custom")*CustCF!EJ121</f>
        <v/>
      </c>
      <c r="EQ121" s="87">
        <f>($K121="Bell Curve")*(_xlfn.NORM.DIST(AND(EQ$6&gt;=$F121,EQ$6&lt;=$H121)*(EQ$6-$F121+1),$J121/2,$M121,TRUE)-_xlfn.NORM.DIST(AND(EQ$6&gt;=$F121,EQ$6&lt;=$H121)*(EP$6-$F121+1),$J121/2,$M121,TRUE))/(1-2*_xlfn.NORM.DIST(0,$J121/2,$M121,TRUE))*$D121+($K121="Steady Growth")*(AND(EQ$6&gt;=$F121,EQ$6&lt;=$H121)*((EQ$6-$F121+1)/($J121*($J121+1)/2)*$D121))+($K121="custom")*CustCF!EK121</f>
        <v/>
      </c>
      <c r="ER121" s="87">
        <f>($K121="Bell Curve")*(_xlfn.NORM.DIST(AND(ER$6&gt;=$F121,ER$6&lt;=$H121)*(ER$6-$F121+1),$J121/2,$M121,TRUE)-_xlfn.NORM.DIST(AND(ER$6&gt;=$F121,ER$6&lt;=$H121)*(EQ$6-$F121+1),$J121/2,$M121,TRUE))/(1-2*_xlfn.NORM.DIST(0,$J121/2,$M121,TRUE))*$D121+($K121="Steady Growth")*(AND(ER$6&gt;=$F121,ER$6&lt;=$H121)*((ER$6-$F121+1)/($J121*($J121+1)/2)*$D121))+($K121="custom")*CustCF!EL121</f>
        <v/>
      </c>
      <c r="ES121" s="87">
        <f>($K121="Bell Curve")*(_xlfn.NORM.DIST(AND(ES$6&gt;=$F121,ES$6&lt;=$H121)*(ES$6-$F121+1),$J121/2,$M121,TRUE)-_xlfn.NORM.DIST(AND(ES$6&gt;=$F121,ES$6&lt;=$H121)*(ER$6-$F121+1),$J121/2,$M121,TRUE))/(1-2*_xlfn.NORM.DIST(0,$J121/2,$M121,TRUE))*$D121+($K121="Steady Growth")*(AND(ES$6&gt;=$F121,ES$6&lt;=$H121)*((ES$6-$F121+1)/($J121*($J121+1)/2)*$D121))+($K121="custom")*CustCF!EM121</f>
        <v/>
      </c>
      <c r="ET121" s="87">
        <f>($K121="Bell Curve")*(_xlfn.NORM.DIST(AND(ET$6&gt;=$F121,ET$6&lt;=$H121)*(ET$6-$F121+1),$J121/2,$M121,TRUE)-_xlfn.NORM.DIST(AND(ET$6&gt;=$F121,ET$6&lt;=$H121)*(ES$6-$F121+1),$J121/2,$M121,TRUE))/(1-2*_xlfn.NORM.DIST(0,$J121/2,$M121,TRUE))*$D121+($K121="Steady Growth")*(AND(ET$6&gt;=$F121,ET$6&lt;=$H121)*((ET$6-$F121+1)/($J121*($J121+1)/2)*$D121))+($K121="custom")*CustCF!EN121</f>
        <v/>
      </c>
      <c r="EU121" s="87">
        <f>($K121="Bell Curve")*(_xlfn.NORM.DIST(AND(EU$6&gt;=$F121,EU$6&lt;=$H121)*(EU$6-$F121+1),$J121/2,$M121,TRUE)-_xlfn.NORM.DIST(AND(EU$6&gt;=$F121,EU$6&lt;=$H121)*(ET$6-$F121+1),$J121/2,$M121,TRUE))/(1-2*_xlfn.NORM.DIST(0,$J121/2,$M121,TRUE))*$D121+($K121="Steady Growth")*(AND(EU$6&gt;=$F121,EU$6&lt;=$H121)*((EU$6-$F121+1)/($J121*($J121+1)/2)*$D121))+($K121="custom")*CustCF!EO121</f>
        <v/>
      </c>
      <c r="EV121" s="87">
        <f>($K121="Bell Curve")*(_xlfn.NORM.DIST(AND(EV$6&gt;=$F121,EV$6&lt;=$H121)*(EV$6-$F121+1),$J121/2,$M121,TRUE)-_xlfn.NORM.DIST(AND(EV$6&gt;=$F121,EV$6&lt;=$H121)*(EU$6-$F121+1),$J121/2,$M121,TRUE))/(1-2*_xlfn.NORM.DIST(0,$J121/2,$M121,TRUE))*$D121+($K121="Steady Growth")*(AND(EV$6&gt;=$F121,EV$6&lt;=$H121)*((EV$6-$F121+1)/($J121*($J121+1)/2)*$D121))+($K121="custom")*CustCF!EP121</f>
        <v/>
      </c>
      <c r="EW121" s="87">
        <f>($K121="Bell Curve")*(_xlfn.NORM.DIST(AND(EW$6&gt;=$F121,EW$6&lt;=$H121)*(EW$6-$F121+1),$J121/2,$M121,TRUE)-_xlfn.NORM.DIST(AND(EW$6&gt;=$F121,EW$6&lt;=$H121)*(EV$6-$F121+1),$J121/2,$M121,TRUE))/(1-2*_xlfn.NORM.DIST(0,$J121/2,$M121,TRUE))*$D121+($K121="Steady Growth")*(AND(EW$6&gt;=$F121,EW$6&lt;=$H121)*((EW$6-$F121+1)/($J121*($J121+1)/2)*$D121))+($K121="custom")*CustCF!EQ121</f>
        <v/>
      </c>
      <c r="EX121" s="87">
        <f>($K121="Bell Curve")*(_xlfn.NORM.DIST(AND(EX$6&gt;=$F121,EX$6&lt;=$H121)*(EX$6-$F121+1),$J121/2,$M121,TRUE)-_xlfn.NORM.DIST(AND(EX$6&gt;=$F121,EX$6&lt;=$H121)*(EW$6-$F121+1),$J121/2,$M121,TRUE))/(1-2*_xlfn.NORM.DIST(0,$J121/2,$M121,TRUE))*$D121+($K121="Steady Growth")*(AND(EX$6&gt;=$F121,EX$6&lt;=$H121)*((EX$6-$F121+1)/($J121*($J121+1)/2)*$D121))+($K121="custom")*CustCF!ER121</f>
        <v/>
      </c>
      <c r="EY121" s="87">
        <f>($K121="Bell Curve")*(_xlfn.NORM.DIST(AND(EY$6&gt;=$F121,EY$6&lt;=$H121)*(EY$6-$F121+1),$J121/2,$M121,TRUE)-_xlfn.NORM.DIST(AND(EY$6&gt;=$F121,EY$6&lt;=$H121)*(EX$6-$F121+1),$J121/2,$M121,TRUE))/(1-2*_xlfn.NORM.DIST(0,$J121/2,$M121,TRUE))*$D121+($K121="Steady Growth")*(AND(EY$6&gt;=$F121,EY$6&lt;=$H121)*((EY$6-$F121+1)/($J121*($J121+1)/2)*$D121))+($K121="custom")*CustCF!ES121</f>
        <v/>
      </c>
      <c r="EZ121" s="87">
        <f>($K121="Bell Curve")*(_xlfn.NORM.DIST(AND(EZ$6&gt;=$F121,EZ$6&lt;=$H121)*(EZ$6-$F121+1),$J121/2,$M121,TRUE)-_xlfn.NORM.DIST(AND(EZ$6&gt;=$F121,EZ$6&lt;=$H121)*(EY$6-$F121+1),$J121/2,$M121,TRUE))/(1-2*_xlfn.NORM.DIST(0,$J121/2,$M121,TRUE))*$D121+($K121="Steady Growth")*(AND(EZ$6&gt;=$F121,EZ$6&lt;=$H121)*((EZ$6-$F121+1)/($J121*($J121+1)/2)*$D121))+($K121="custom")*CustCF!ET121</f>
        <v/>
      </c>
      <c r="FA121" s="87">
        <f>($K121="Bell Curve")*(_xlfn.NORM.DIST(AND(FA$6&gt;=$F121,FA$6&lt;=$H121)*(FA$6-$F121+1),$J121/2,$M121,TRUE)-_xlfn.NORM.DIST(AND(FA$6&gt;=$F121,FA$6&lt;=$H121)*(EZ$6-$F121+1),$J121/2,$M121,TRUE))/(1-2*_xlfn.NORM.DIST(0,$J121/2,$M121,TRUE))*$D121+($K121="Steady Growth")*(AND(FA$6&gt;=$F121,FA$6&lt;=$H121)*((FA$6-$F121+1)/($J121*($J121+1)/2)*$D121))+($K121="custom")*CustCF!EU121</f>
        <v/>
      </c>
      <c r="FB121" s="87">
        <f>($K121="Bell Curve")*(_xlfn.NORM.DIST(AND(FB$6&gt;=$F121,FB$6&lt;=$H121)*(FB$6-$F121+1),$J121/2,$M121,TRUE)-_xlfn.NORM.DIST(AND(FB$6&gt;=$F121,FB$6&lt;=$H121)*(FA$6-$F121+1),$J121/2,$M121,TRUE))/(1-2*_xlfn.NORM.DIST(0,$J121/2,$M121,TRUE))*$D121+($K121="Steady Growth")*(AND(FB$6&gt;=$F121,FB$6&lt;=$H121)*((FB$6-$F121+1)/($J121*($J121+1)/2)*$D121))+($K121="custom")*CustCF!EV121</f>
        <v/>
      </c>
      <c r="FC121" s="87">
        <f>($K121="Bell Curve")*(_xlfn.NORM.DIST(AND(FC$6&gt;=$F121,FC$6&lt;=$H121)*(FC$6-$F121+1),$J121/2,$M121,TRUE)-_xlfn.NORM.DIST(AND(FC$6&gt;=$F121,FC$6&lt;=$H121)*(FB$6-$F121+1),$J121/2,$M121,TRUE))/(1-2*_xlfn.NORM.DIST(0,$J121/2,$M121,TRUE))*$D121+($K121="Steady Growth")*(AND(FC$6&gt;=$F121,FC$6&lt;=$H121)*((FC$6-$F121+1)/($J121*($J121+1)/2)*$D121))+($K121="custom")*CustCF!EW121</f>
        <v/>
      </c>
      <c r="FD121" s="87">
        <f>($K121="Bell Curve")*(_xlfn.NORM.DIST(AND(FD$6&gt;=$F121,FD$6&lt;=$H121)*(FD$6-$F121+1),$J121/2,$M121,TRUE)-_xlfn.NORM.DIST(AND(FD$6&gt;=$F121,FD$6&lt;=$H121)*(FC$6-$F121+1),$J121/2,$M121,TRUE))/(1-2*_xlfn.NORM.DIST(0,$J121/2,$M121,TRUE))*$D121+($K121="Steady Growth")*(AND(FD$6&gt;=$F121,FD$6&lt;=$H121)*((FD$6-$F121+1)/($J121*($J121+1)/2)*$D121))+($K121="custom")*CustCF!EX121</f>
        <v/>
      </c>
      <c r="FE121" s="87">
        <f>($K121="Bell Curve")*(_xlfn.NORM.DIST(AND(FE$6&gt;=$F121,FE$6&lt;=$H121)*(FE$6-$F121+1),$J121/2,$M121,TRUE)-_xlfn.NORM.DIST(AND(FE$6&gt;=$F121,FE$6&lt;=$H121)*(FD$6-$F121+1),$J121/2,$M121,TRUE))/(1-2*_xlfn.NORM.DIST(0,$J121/2,$M121,TRUE))*$D121+($K121="Steady Growth")*(AND(FE$6&gt;=$F121,FE$6&lt;=$H121)*((FE$6-$F121+1)/($J121*($J121+1)/2)*$D121))+($K121="custom")*CustCF!EY121</f>
        <v/>
      </c>
      <c r="FF121" s="87">
        <f>($K121="Bell Curve")*(_xlfn.NORM.DIST(AND(FF$6&gt;=$F121,FF$6&lt;=$H121)*(FF$6-$F121+1),$J121/2,$M121,TRUE)-_xlfn.NORM.DIST(AND(FF$6&gt;=$F121,FF$6&lt;=$H121)*(FE$6-$F121+1),$J121/2,$M121,TRUE))/(1-2*_xlfn.NORM.DIST(0,$J121/2,$M121,TRUE))*$D121+($K121="Steady Growth")*(AND(FF$6&gt;=$F121,FF$6&lt;=$H121)*((FF$6-$F121+1)/($J121*($J121+1)/2)*$D121))+($K121="custom")*CustCF!EZ121</f>
        <v/>
      </c>
      <c r="FG121" s="87">
        <f>($K121="Bell Curve")*(_xlfn.NORM.DIST(AND(FG$6&gt;=$F121,FG$6&lt;=$H121)*(FG$6-$F121+1),$J121/2,$M121,TRUE)-_xlfn.NORM.DIST(AND(FG$6&gt;=$F121,FG$6&lt;=$H121)*(FF$6-$F121+1),$J121/2,$M121,TRUE))/(1-2*_xlfn.NORM.DIST(0,$J121/2,$M121,TRUE))*$D121+($K121="Steady Growth")*(AND(FG$6&gt;=$F121,FG$6&lt;=$H121)*((FG$6-$F121+1)/($J121*($J121+1)/2)*$D121))+($K121="custom")*CustCF!FA121</f>
        <v/>
      </c>
      <c r="FH121" s="87">
        <f>($K121="Bell Curve")*(_xlfn.NORM.DIST(AND(FH$6&gt;=$F121,FH$6&lt;=$H121)*(FH$6-$F121+1),$J121/2,$M121,TRUE)-_xlfn.NORM.DIST(AND(FH$6&gt;=$F121,FH$6&lt;=$H121)*(FG$6-$F121+1),$J121/2,$M121,TRUE))/(1-2*_xlfn.NORM.DIST(0,$J121/2,$M121,TRUE))*$D121+($K121="Steady Growth")*(AND(FH$6&gt;=$F121,FH$6&lt;=$H121)*((FH$6-$F121+1)/($J121*($J121+1)/2)*$D121))+($K121="custom")*CustCF!FB121</f>
        <v/>
      </c>
      <c r="FI121" s="87">
        <f>($K121="Bell Curve")*(_xlfn.NORM.DIST(AND(FI$6&gt;=$F121,FI$6&lt;=$H121)*(FI$6-$F121+1),$J121/2,$M121,TRUE)-_xlfn.NORM.DIST(AND(FI$6&gt;=$F121,FI$6&lt;=$H121)*(FH$6-$F121+1),$J121/2,$M121,TRUE))/(1-2*_xlfn.NORM.DIST(0,$J121/2,$M121,TRUE))*$D121+($K121="Steady Growth")*(AND(FI$6&gt;=$F121,FI$6&lt;=$H121)*((FI$6-$F121+1)/($J121*($J121+1)/2)*$D121))+($K121="custom")*CustCF!FC121</f>
        <v/>
      </c>
      <c r="FJ121" s="87">
        <f>($K121="Bell Curve")*(_xlfn.NORM.DIST(AND(FJ$6&gt;=$F121,FJ$6&lt;=$H121)*(FJ$6-$F121+1),$J121/2,$M121,TRUE)-_xlfn.NORM.DIST(AND(FJ$6&gt;=$F121,FJ$6&lt;=$H121)*(FI$6-$F121+1),$J121/2,$M121,TRUE))/(1-2*_xlfn.NORM.DIST(0,$J121/2,$M121,TRUE))*$D121+($K121="Steady Growth")*(AND(FJ$6&gt;=$F121,FJ$6&lt;=$H121)*((FJ$6-$F121+1)/($J121*($J121+1)/2)*$D121))+($K121="custom")*CustCF!FD121</f>
        <v/>
      </c>
      <c r="FK121" s="87">
        <f>($K121="Bell Curve")*(_xlfn.NORM.DIST(AND(FK$6&gt;=$F121,FK$6&lt;=$H121)*(FK$6-$F121+1),$J121/2,$M121,TRUE)-_xlfn.NORM.DIST(AND(FK$6&gt;=$F121,FK$6&lt;=$H121)*(FJ$6-$F121+1),$J121/2,$M121,TRUE))/(1-2*_xlfn.NORM.DIST(0,$J121/2,$M121,TRUE))*$D121+($K121="Steady Growth")*(AND(FK$6&gt;=$F121,FK$6&lt;=$H121)*((FK$6-$F121+1)/($J121*($J121+1)/2)*$D121))+($K121="custom")*CustCF!FE121</f>
        <v/>
      </c>
      <c r="FL121" s="87">
        <f>($K121="Bell Curve")*(_xlfn.NORM.DIST(AND(FL$6&gt;=$F121,FL$6&lt;=$H121)*(FL$6-$F121+1),$J121/2,$M121,TRUE)-_xlfn.NORM.DIST(AND(FL$6&gt;=$F121,FL$6&lt;=$H121)*(FK$6-$F121+1),$J121/2,$M121,TRUE))/(1-2*_xlfn.NORM.DIST(0,$J121/2,$M121,TRUE))*$D121+($K121="Steady Growth")*(AND(FL$6&gt;=$F121,FL$6&lt;=$H121)*((FL$6-$F121+1)/($J121*($J121+1)/2)*$D121))+($K121="custom")*CustCF!FF121</f>
        <v/>
      </c>
      <c r="FM121" s="87">
        <f>($K121="Bell Curve")*(_xlfn.NORM.DIST(AND(FM$6&gt;=$F121,FM$6&lt;=$H121)*(FM$6-$F121+1),$J121/2,$M121,TRUE)-_xlfn.NORM.DIST(AND(FM$6&gt;=$F121,FM$6&lt;=$H121)*(FL$6-$F121+1),$J121/2,$M121,TRUE))/(1-2*_xlfn.NORM.DIST(0,$J121/2,$M121,TRUE))*$D121+($K121="Steady Growth")*(AND(FM$6&gt;=$F121,FM$6&lt;=$H121)*((FM$6-$F121+1)/($J121*($J121+1)/2)*$D121))+($K121="custom")*CustCF!FG121</f>
        <v/>
      </c>
      <c r="FN121" s="87">
        <f>($K121="Bell Curve")*(_xlfn.NORM.DIST(AND(FN$6&gt;=$F121,FN$6&lt;=$H121)*(FN$6-$F121+1),$J121/2,$M121,TRUE)-_xlfn.NORM.DIST(AND(FN$6&gt;=$F121,FN$6&lt;=$H121)*(FM$6-$F121+1),$J121/2,$M121,TRUE))/(1-2*_xlfn.NORM.DIST(0,$J121/2,$M121,TRUE))*$D121+($K121="Steady Growth")*(AND(FN$6&gt;=$F121,FN$6&lt;=$H121)*((FN$6-$F121+1)/($J121*($J121+1)/2)*$D121))+($K121="custom")*CustCF!FH121</f>
        <v/>
      </c>
      <c r="FO121" s="87">
        <f>($K121="Bell Curve")*(_xlfn.NORM.DIST(AND(FO$6&gt;=$F121,FO$6&lt;=$H121)*(FO$6-$F121+1),$J121/2,$M121,TRUE)-_xlfn.NORM.DIST(AND(FO$6&gt;=$F121,FO$6&lt;=$H121)*(FN$6-$F121+1),$J121/2,$M121,TRUE))/(1-2*_xlfn.NORM.DIST(0,$J121/2,$M121,TRUE))*$D121+($K121="Steady Growth")*(AND(FO$6&gt;=$F121,FO$6&lt;=$H121)*((FO$6-$F121+1)/($J121*($J121+1)/2)*$D121))+($K121="custom")*CustCF!FI121</f>
        <v/>
      </c>
      <c r="FP121" s="87">
        <f>($K121="Bell Curve")*(_xlfn.NORM.DIST(AND(FP$6&gt;=$F121,FP$6&lt;=$H121)*(FP$6-$F121+1),$J121/2,$M121,TRUE)-_xlfn.NORM.DIST(AND(FP$6&gt;=$F121,FP$6&lt;=$H121)*(FO$6-$F121+1),$J121/2,$M121,TRUE))/(1-2*_xlfn.NORM.DIST(0,$J121/2,$M121,TRUE))*$D121+($K121="Steady Growth")*(AND(FP$6&gt;=$F121,FP$6&lt;=$H121)*((FP$6-$F121+1)/($J121*($J121+1)/2)*$D121))+($K121="custom")*CustCF!FJ121</f>
        <v/>
      </c>
      <c r="FQ121" s="87">
        <f>($K121="Bell Curve")*(_xlfn.NORM.DIST(AND(FQ$6&gt;=$F121,FQ$6&lt;=$H121)*(FQ$6-$F121+1),$J121/2,$M121,TRUE)-_xlfn.NORM.DIST(AND(FQ$6&gt;=$F121,FQ$6&lt;=$H121)*(FP$6-$F121+1),$J121/2,$M121,TRUE))/(1-2*_xlfn.NORM.DIST(0,$J121/2,$M121,TRUE))*$D121+($K121="Steady Growth")*(AND(FQ$6&gt;=$F121,FQ$6&lt;=$H121)*((FQ$6-$F121+1)/($J121*($J121+1)/2)*$D121))+($K121="custom")*CustCF!FK121</f>
        <v/>
      </c>
      <c r="FR121" s="87">
        <f>($K121="Bell Curve")*(_xlfn.NORM.DIST(AND(FR$6&gt;=$F121,FR$6&lt;=$H121)*(FR$6-$F121+1),$J121/2,$M121,TRUE)-_xlfn.NORM.DIST(AND(FR$6&gt;=$F121,FR$6&lt;=$H121)*(FQ$6-$F121+1),$J121/2,$M121,TRUE))/(1-2*_xlfn.NORM.DIST(0,$J121/2,$M121,TRUE))*$D121+($K121="Steady Growth")*(AND(FR$6&gt;=$F121,FR$6&lt;=$H121)*((FR$6-$F121+1)/($J121*($J121+1)/2)*$D121))+($K121="custom")*CustCF!FL121</f>
        <v/>
      </c>
      <c r="FS121" s="87">
        <f>($K121="Bell Curve")*(_xlfn.NORM.DIST(AND(FS$6&gt;=$F121,FS$6&lt;=$H121)*(FS$6-$F121+1),$J121/2,$M121,TRUE)-_xlfn.NORM.DIST(AND(FS$6&gt;=$F121,FS$6&lt;=$H121)*(FR$6-$F121+1),$J121/2,$M121,TRUE))/(1-2*_xlfn.NORM.DIST(0,$J121/2,$M121,TRUE))*$D121+($K121="Steady Growth")*(AND(FS$6&gt;=$F121,FS$6&lt;=$H121)*((FS$6-$F121+1)/($J121*($J121+1)/2)*$D121))+($K121="custom")*CustCF!FM121</f>
        <v/>
      </c>
      <c r="FT121" s="87">
        <f>($K121="Bell Curve")*(_xlfn.NORM.DIST(AND(FT$6&gt;=$F121,FT$6&lt;=$H121)*(FT$6-$F121+1),$J121/2,$M121,TRUE)-_xlfn.NORM.DIST(AND(FT$6&gt;=$F121,FT$6&lt;=$H121)*(FS$6-$F121+1),$J121/2,$M121,TRUE))/(1-2*_xlfn.NORM.DIST(0,$J121/2,$M121,TRUE))*$D121+($K121="Steady Growth")*(AND(FT$6&gt;=$F121,FT$6&lt;=$H121)*((FT$6-$F121+1)/($J121*($J121+1)/2)*$D121))+($K121="custom")*CustCF!FN121</f>
        <v/>
      </c>
      <c r="FU121" s="87">
        <f>($K121="Bell Curve")*(_xlfn.NORM.DIST(AND(FU$6&gt;=$F121,FU$6&lt;=$H121)*(FU$6-$F121+1),$J121/2,$M121,TRUE)-_xlfn.NORM.DIST(AND(FU$6&gt;=$F121,FU$6&lt;=$H121)*(FT$6-$F121+1),$J121/2,$M121,TRUE))/(1-2*_xlfn.NORM.DIST(0,$J121/2,$M121,TRUE))*$D121+($K121="Steady Growth")*(AND(FU$6&gt;=$F121,FU$6&lt;=$H121)*((FU$6-$F121+1)/($J121*($J121+1)/2)*$D121))+($K121="custom")*CustCF!FO121</f>
        <v/>
      </c>
      <c r="FV121" s="87">
        <f>($K121="Bell Curve")*(_xlfn.NORM.DIST(AND(FV$6&gt;=$F121,FV$6&lt;=$H121)*(FV$6-$F121+1),$J121/2,$M121,TRUE)-_xlfn.NORM.DIST(AND(FV$6&gt;=$F121,FV$6&lt;=$H121)*(FU$6-$F121+1),$J121/2,$M121,TRUE))/(1-2*_xlfn.NORM.DIST(0,$J121/2,$M121,TRUE))*$D121+($K121="Steady Growth")*(AND(FV$6&gt;=$F121,FV$6&lt;=$H121)*((FV$6-$F121+1)/($J121*($J121+1)/2)*$D121))+($K121="custom")*CustCF!FP121</f>
        <v/>
      </c>
      <c r="FW121" s="87">
        <f>($K121="Bell Curve")*(_xlfn.NORM.DIST(AND(FW$6&gt;=$F121,FW$6&lt;=$H121)*(FW$6-$F121+1),$J121/2,$M121,TRUE)-_xlfn.NORM.DIST(AND(FW$6&gt;=$F121,FW$6&lt;=$H121)*(FV$6-$F121+1),$J121/2,$M121,TRUE))/(1-2*_xlfn.NORM.DIST(0,$J121/2,$M121,TRUE))*$D121+($K121="Steady Growth")*(AND(FW$6&gt;=$F121,FW$6&lt;=$H121)*((FW$6-$F121+1)/($J121*($J121+1)/2)*$D121))+($K121="custom")*CustCF!FQ121</f>
        <v/>
      </c>
      <c r="FX121" s="87">
        <f>($K121="Bell Curve")*(_xlfn.NORM.DIST(AND(FX$6&gt;=$F121,FX$6&lt;=$H121)*(FX$6-$F121+1),$J121/2,$M121,TRUE)-_xlfn.NORM.DIST(AND(FX$6&gt;=$F121,FX$6&lt;=$H121)*(FW$6-$F121+1),$J121/2,$M121,TRUE))/(1-2*_xlfn.NORM.DIST(0,$J121/2,$M121,TRUE))*$D121+($K121="Steady Growth")*(AND(FX$6&gt;=$F121,FX$6&lt;=$H121)*((FX$6-$F121+1)/($J121*($J121+1)/2)*$D121))+($K121="custom")*CustCF!FR121</f>
        <v/>
      </c>
      <c r="FY121" s="87">
        <f>($K121="Bell Curve")*(_xlfn.NORM.DIST(AND(FY$6&gt;=$F121,FY$6&lt;=$H121)*(FY$6-$F121+1),$J121/2,$M121,TRUE)-_xlfn.NORM.DIST(AND(FY$6&gt;=$F121,FY$6&lt;=$H121)*(FX$6-$F121+1),$J121/2,$M121,TRUE))/(1-2*_xlfn.NORM.DIST(0,$J121/2,$M121,TRUE))*$D121+($K121="Steady Growth")*(AND(FY$6&gt;=$F121,FY$6&lt;=$H121)*((FY$6-$F121+1)/($J121*($J121+1)/2)*$D121))+($K121="custom")*CustCF!FS121</f>
        <v/>
      </c>
      <c r="FZ121" s="87">
        <f>($K121="Bell Curve")*(_xlfn.NORM.DIST(AND(FZ$6&gt;=$F121,FZ$6&lt;=$H121)*(FZ$6-$F121+1),$J121/2,$M121,TRUE)-_xlfn.NORM.DIST(AND(FZ$6&gt;=$F121,FZ$6&lt;=$H121)*(FY$6-$F121+1),$J121/2,$M121,TRUE))/(1-2*_xlfn.NORM.DIST(0,$J121/2,$M121,TRUE))*$D121+($K121="Steady Growth")*(AND(FZ$6&gt;=$F121,FZ$6&lt;=$H121)*((FZ$6-$F121+1)/($J121*($J121+1)/2)*$D121))+($K121="custom")*CustCF!FT121</f>
        <v/>
      </c>
      <c r="GA121" s="87">
        <f>($K121="Bell Curve")*(_xlfn.NORM.DIST(AND(GA$6&gt;=$F121,GA$6&lt;=$H121)*(GA$6-$F121+1),$J121/2,$M121,TRUE)-_xlfn.NORM.DIST(AND(GA$6&gt;=$F121,GA$6&lt;=$H121)*(FZ$6-$F121+1),$J121/2,$M121,TRUE))/(1-2*_xlfn.NORM.DIST(0,$J121/2,$M121,TRUE))*$D121+($K121="Steady Growth")*(AND(GA$6&gt;=$F121,GA$6&lt;=$H121)*((GA$6-$F121+1)/($J121*($J121+1)/2)*$D121))+($K121="custom")*CustCF!FU121</f>
        <v/>
      </c>
      <c r="GB121" s="87">
        <f>($K121="Bell Curve")*(_xlfn.NORM.DIST(AND(GB$6&gt;=$F121,GB$6&lt;=$H121)*(GB$6-$F121+1),$J121/2,$M121,TRUE)-_xlfn.NORM.DIST(AND(GB$6&gt;=$F121,GB$6&lt;=$H121)*(GA$6-$F121+1),$J121/2,$M121,TRUE))/(1-2*_xlfn.NORM.DIST(0,$J121/2,$M121,TRUE))*$D121+($K121="Steady Growth")*(AND(GB$6&gt;=$F121,GB$6&lt;=$H121)*((GB$6-$F121+1)/($J121*($J121+1)/2)*$D121))+($K121="custom")*CustCF!FV121</f>
        <v/>
      </c>
      <c r="GC121" s="87">
        <f>($K121="Bell Curve")*(_xlfn.NORM.DIST(AND(GC$6&gt;=$F121,GC$6&lt;=$H121)*(GC$6-$F121+1),$J121/2,$M121,TRUE)-_xlfn.NORM.DIST(AND(GC$6&gt;=$F121,GC$6&lt;=$H121)*(GB$6-$F121+1),$J121/2,$M121,TRUE))/(1-2*_xlfn.NORM.DIST(0,$J121/2,$M121,TRUE))*$D121+($K121="Steady Growth")*(AND(GC$6&gt;=$F121,GC$6&lt;=$H121)*((GC$6-$F121+1)/($J121*($J121+1)/2)*$D121))+($K121="custom")*CustCF!FW121</f>
        <v/>
      </c>
      <c r="GD121" s="87">
        <f>($K121="Bell Curve")*(_xlfn.NORM.DIST(AND(GD$6&gt;=$F121,GD$6&lt;=$H121)*(GD$6-$F121+1),$J121/2,$M121,TRUE)-_xlfn.NORM.DIST(AND(GD$6&gt;=$F121,GD$6&lt;=$H121)*(GC$6-$F121+1),$J121/2,$M121,TRUE))/(1-2*_xlfn.NORM.DIST(0,$J121/2,$M121,TRUE))*$D121+($K121="Steady Growth")*(AND(GD$6&gt;=$F121,GD$6&lt;=$H121)*((GD$6-$F121+1)/($J121*($J121+1)/2)*$D121))+($K121="custom")*CustCF!FX121</f>
        <v/>
      </c>
      <c r="GE121" s="87">
        <f>($K121="Bell Curve")*(_xlfn.NORM.DIST(AND(GE$6&gt;=$F121,GE$6&lt;=$H121)*(GE$6-$F121+1),$J121/2,$M121,TRUE)-_xlfn.NORM.DIST(AND(GE$6&gt;=$F121,GE$6&lt;=$H121)*(GD$6-$F121+1),$J121/2,$M121,TRUE))/(1-2*_xlfn.NORM.DIST(0,$J121/2,$M121,TRUE))*$D121+($K121="Steady Growth")*(AND(GE$6&gt;=$F121,GE$6&lt;=$H121)*((GE$6-$F121+1)/($J121*($J121+1)/2)*$D121))+($K121="custom")*CustCF!FY121</f>
        <v/>
      </c>
      <c r="GF121" s="87">
        <f>($K121="Bell Curve")*(_xlfn.NORM.DIST(AND(GF$6&gt;=$F121,GF$6&lt;=$H121)*(GF$6-$F121+1),$J121/2,$M121,TRUE)-_xlfn.NORM.DIST(AND(GF$6&gt;=$F121,GF$6&lt;=$H121)*(GE$6-$F121+1),$J121/2,$M121,TRUE))/(1-2*_xlfn.NORM.DIST(0,$J121/2,$M121,TRUE))*$D121+($K121="Steady Growth")*(AND(GF$6&gt;=$F121,GF$6&lt;=$H121)*((GF$6-$F121+1)/($J121*($J121+1)/2)*$D121))+($K121="custom")*CustCF!FZ121</f>
        <v/>
      </c>
      <c r="GG121" s="87">
        <f>($K121="Bell Curve")*(_xlfn.NORM.DIST(AND(GG$6&gt;=$F121,GG$6&lt;=$H121)*(GG$6-$F121+1),$J121/2,$M121,TRUE)-_xlfn.NORM.DIST(AND(GG$6&gt;=$F121,GG$6&lt;=$H121)*(GF$6-$F121+1),$J121/2,$M121,TRUE))/(1-2*_xlfn.NORM.DIST(0,$J121/2,$M121,TRUE))*$D121+($K121="Steady Growth")*(AND(GG$6&gt;=$F121,GG$6&lt;=$H121)*((GG$6-$F121+1)/($J121*($J121+1)/2)*$D121))+($K121="custom")*CustCF!GA121</f>
        <v/>
      </c>
      <c r="GH121" s="87">
        <f>($K121="Bell Curve")*(_xlfn.NORM.DIST(AND(GH$6&gt;=$F121,GH$6&lt;=$H121)*(GH$6-$F121+1),$J121/2,$M121,TRUE)-_xlfn.NORM.DIST(AND(GH$6&gt;=$F121,GH$6&lt;=$H121)*(GG$6-$F121+1),$J121/2,$M121,TRUE))/(1-2*_xlfn.NORM.DIST(0,$J121/2,$M121,TRUE))*$D121+($K121="Steady Growth")*(AND(GH$6&gt;=$F121,GH$6&lt;=$H121)*((GH$6-$F121+1)/($J121*($J121+1)/2)*$D121))+($K121="custom")*CustCF!GB121</f>
        <v/>
      </c>
      <c r="GI121" s="87">
        <f>($K121="Bell Curve")*(_xlfn.NORM.DIST(AND(GI$6&gt;=$F121,GI$6&lt;=$H121)*(GI$6-$F121+1),$J121/2,$M121,TRUE)-_xlfn.NORM.DIST(AND(GI$6&gt;=$F121,GI$6&lt;=$H121)*(GH$6-$F121+1),$J121/2,$M121,TRUE))/(1-2*_xlfn.NORM.DIST(0,$J121/2,$M121,TRUE))*$D121+($K121="Steady Growth")*(AND(GI$6&gt;=$F121,GI$6&lt;=$H121)*((GI$6-$F121+1)/($J121*($J121+1)/2)*$D121))+($K121="custom")*CustCF!GC121</f>
        <v/>
      </c>
      <c r="GJ121" s="87">
        <f>($K121="Bell Curve")*(_xlfn.NORM.DIST(AND(GJ$6&gt;=$F121,GJ$6&lt;=$H121)*(GJ$6-$F121+1),$J121/2,$M121,TRUE)-_xlfn.NORM.DIST(AND(GJ$6&gt;=$F121,GJ$6&lt;=$H121)*(GI$6-$F121+1),$J121/2,$M121,TRUE))/(1-2*_xlfn.NORM.DIST(0,$J121/2,$M121,TRUE))*$D121+($K121="Steady Growth")*(AND(GJ$6&gt;=$F121,GJ$6&lt;=$H121)*((GJ$6-$F121+1)/($J121*($J121+1)/2)*$D121))+($K121="custom")*CustCF!GD121</f>
        <v/>
      </c>
      <c r="GK121" s="87">
        <f>($K121="Bell Curve")*(_xlfn.NORM.DIST(AND(GK$6&gt;=$F121,GK$6&lt;=$H121)*(GK$6-$F121+1),$J121/2,$M121,TRUE)-_xlfn.NORM.DIST(AND(GK$6&gt;=$F121,GK$6&lt;=$H121)*(GJ$6-$F121+1),$J121/2,$M121,TRUE))/(1-2*_xlfn.NORM.DIST(0,$J121/2,$M121,TRUE))*$D121+($K121="Steady Growth")*(AND(GK$6&gt;=$F121,GK$6&lt;=$H121)*((GK$6-$F121+1)/($J121*($J121+1)/2)*$D121))+($K121="custom")*CustCF!GE121</f>
        <v/>
      </c>
      <c r="GL121" s="87">
        <f>($K121="Bell Curve")*(_xlfn.NORM.DIST(AND(GL$6&gt;=$F121,GL$6&lt;=$H121)*(GL$6-$F121+1),$J121/2,$M121,TRUE)-_xlfn.NORM.DIST(AND(GL$6&gt;=$F121,GL$6&lt;=$H121)*(GK$6-$F121+1),$J121/2,$M121,TRUE))/(1-2*_xlfn.NORM.DIST(0,$J121/2,$M121,TRUE))*$D121+($K121="Steady Growth")*(AND(GL$6&gt;=$F121,GL$6&lt;=$H121)*((GL$6-$F121+1)/($J121*($J121+1)/2)*$D121))+($K121="custom")*CustCF!GF121</f>
        <v/>
      </c>
      <c r="GM121" s="87">
        <f>($K121="Bell Curve")*(_xlfn.NORM.DIST(AND(GM$6&gt;=$F121,GM$6&lt;=$H121)*(GM$6-$F121+1),$J121/2,$M121,TRUE)-_xlfn.NORM.DIST(AND(GM$6&gt;=$F121,GM$6&lt;=$H121)*(GL$6-$F121+1),$J121/2,$M121,TRUE))/(1-2*_xlfn.NORM.DIST(0,$J121/2,$M121,TRUE))*$D121+($K121="Steady Growth")*(AND(GM$6&gt;=$F121,GM$6&lt;=$H121)*((GM$6-$F121+1)/($J121*($J121+1)/2)*$D121))+($K121="custom")*CustCF!GG121</f>
        <v/>
      </c>
      <c r="GN121" s="257">
        <f>($K121="Bell Curve")*(_xlfn.NORM.DIST(AND(GN$6&gt;=$F121,GN$6&lt;=$H121)*(GN$6-$F121+1),$J121/2,$M121,TRUE)-_xlfn.NORM.DIST(AND(GN$6&gt;=$F121,GN$6&lt;=$H121)*(GM$6-$F121+1),$J121/2,$M121,TRUE))/(1-2*_xlfn.NORM.DIST(0,$J121/2,$M121,TRUE))*$D121+($K121="Steady Growth")*(AND(GN$6&gt;=$F121,GN$6&lt;=$H121)*((GN$6-$F121+1)/($J121*($J121+1)/2)*$D121))+($K121="custom")*CustCF!GH121</f>
        <v/>
      </c>
      <c r="GO121" s="1" t="n"/>
      <c r="GP121" s="63" t="n"/>
    </row>
    <row r="122" hidden="1" outlineLevel="1">
      <c r="A122" s="1" t="n"/>
      <c r="B122" s="1" t="n"/>
      <c r="C122" s="251">
        <f>Budget!AB33</f>
        <v/>
      </c>
      <c r="D122" s="14">
        <f>Budget!AC33</f>
        <v/>
      </c>
      <c r="E122" s="14">
        <f>IF(D122&lt;&gt;0,F122,"")</f>
        <v/>
      </c>
      <c r="F122" s="252" t="n">
        <v>0</v>
      </c>
      <c r="G122" s="921">
        <f>IF(L122="custom",CustCF!F122,INDEX($P$8:$GN$8,MATCH(F122,$P$6:$GN$6,0)))</f>
        <v/>
      </c>
      <c r="H122" s="252" t="n">
        <v>0</v>
      </c>
      <c r="I122" s="921">
        <f>IF(L122="custom",CustCF!G122,INDEX($P$8:$GN$8,MATCH(H122,$P$6:$GN$6,0)))</f>
        <v/>
      </c>
      <c r="J122" s="249">
        <f>H122-F122+1</f>
        <v/>
      </c>
      <c r="K122" s="254" t="inlineStr">
        <is>
          <t>Bell Curve</t>
        </is>
      </c>
      <c r="L122" s="255" t="inlineStr">
        <is>
          <t>Flat (9)</t>
        </is>
      </c>
      <c r="M122" s="256">
        <f>INDEX($D$261:$D$266,MATCH(L122,$C$261:$C$266,0))</f>
        <v/>
      </c>
      <c r="N122" s="13">
        <f>SUM(P122:GN122)</f>
        <v/>
      </c>
      <c r="O122" s="14" t="n"/>
      <c r="P122" s="87">
        <f>($K122="Bell Curve")*(_xlfn.NORM.DIST(AND(P$6&gt;=$F122,P$6&lt;=$H122)*(P$6-$F122+1),$J122/2,$M122,TRUE)-_xlfn.NORM.DIST(AND(P$6&gt;=$F122,P$6&lt;=$H122)*(O$6-$F122+1),$J122/2,$M122,TRUE))/(1-2*_xlfn.NORM.DIST(0,$J122/2,$M122,TRUE))*$D122+($K122="Steady Growth")*(AND(P$6&gt;=$F122,P$6&lt;=$H122)*((P$6-$F122+1)/($J122*($J122+1)/2)*$D122))+($K122="custom")*CustCF!J122</f>
        <v/>
      </c>
      <c r="Q122" s="87">
        <f>($K122="Bell Curve")*(_xlfn.NORM.DIST(AND(Q$6&gt;=$F122,Q$6&lt;=$H122)*(Q$6-$F122+1),$J122/2,$M122,TRUE)-_xlfn.NORM.DIST(AND(Q$6&gt;=$F122,Q$6&lt;=$H122)*(P$6-$F122+1),$J122/2,$M122,TRUE))/(1-2*_xlfn.NORM.DIST(0,$J122/2,$M122,TRUE))*$D122+($K122="Steady Growth")*(AND(Q$6&gt;=$F122,Q$6&lt;=$H122)*((Q$6-$F122+1)/($J122*($J122+1)/2)*$D122))+($K122="custom")*CustCF!K122</f>
        <v/>
      </c>
      <c r="R122" s="87">
        <f>($K122="Bell Curve")*(_xlfn.NORM.DIST(AND(R$6&gt;=$F122,R$6&lt;=$H122)*(R$6-$F122+1),$J122/2,$M122,TRUE)-_xlfn.NORM.DIST(AND(R$6&gt;=$F122,R$6&lt;=$H122)*(Q$6-$F122+1),$J122/2,$M122,TRUE))/(1-2*_xlfn.NORM.DIST(0,$J122/2,$M122,TRUE))*$D122+($K122="Steady Growth")*(AND(R$6&gt;=$F122,R$6&lt;=$H122)*((R$6-$F122+1)/($J122*($J122+1)/2)*$D122))+($K122="custom")*CustCF!L122</f>
        <v/>
      </c>
      <c r="S122" s="87">
        <f>($K122="Bell Curve")*(_xlfn.NORM.DIST(AND(S$6&gt;=$F122,S$6&lt;=$H122)*(S$6-$F122+1),$J122/2,$M122,TRUE)-_xlfn.NORM.DIST(AND(S$6&gt;=$F122,S$6&lt;=$H122)*(R$6-$F122+1),$J122/2,$M122,TRUE))/(1-2*_xlfn.NORM.DIST(0,$J122/2,$M122,TRUE))*$D122+($K122="Steady Growth")*(AND(S$6&gt;=$F122,S$6&lt;=$H122)*((S$6-$F122+1)/($J122*($J122+1)/2)*$D122))+($K122="custom")*CustCF!M122</f>
        <v/>
      </c>
      <c r="T122" s="87">
        <f>($K122="Bell Curve")*(_xlfn.NORM.DIST(AND(T$6&gt;=$F122,T$6&lt;=$H122)*(T$6-$F122+1),$J122/2,$M122,TRUE)-_xlfn.NORM.DIST(AND(T$6&gt;=$F122,T$6&lt;=$H122)*(S$6-$F122+1),$J122/2,$M122,TRUE))/(1-2*_xlfn.NORM.DIST(0,$J122/2,$M122,TRUE))*$D122+($K122="Steady Growth")*(AND(T$6&gt;=$F122,T$6&lt;=$H122)*((T$6-$F122+1)/($J122*($J122+1)/2)*$D122))+($K122="custom")*CustCF!N122</f>
        <v/>
      </c>
      <c r="U122" s="87">
        <f>($K122="Bell Curve")*(_xlfn.NORM.DIST(AND(U$6&gt;=$F122,U$6&lt;=$H122)*(U$6-$F122+1),$J122/2,$M122,TRUE)-_xlfn.NORM.DIST(AND(U$6&gt;=$F122,U$6&lt;=$H122)*(T$6-$F122+1),$J122/2,$M122,TRUE))/(1-2*_xlfn.NORM.DIST(0,$J122/2,$M122,TRUE))*$D122+($K122="Steady Growth")*(AND(U$6&gt;=$F122,U$6&lt;=$H122)*((U$6-$F122+1)/($J122*($J122+1)/2)*$D122))+($K122="custom")*CustCF!O122</f>
        <v/>
      </c>
      <c r="V122" s="87">
        <f>($K122="Bell Curve")*(_xlfn.NORM.DIST(AND(V$6&gt;=$F122,V$6&lt;=$H122)*(V$6-$F122+1),$J122/2,$M122,TRUE)-_xlfn.NORM.DIST(AND(V$6&gt;=$F122,V$6&lt;=$H122)*(U$6-$F122+1),$J122/2,$M122,TRUE))/(1-2*_xlfn.NORM.DIST(0,$J122/2,$M122,TRUE))*$D122+($K122="Steady Growth")*(AND(V$6&gt;=$F122,V$6&lt;=$H122)*((V$6-$F122+1)/($J122*($J122+1)/2)*$D122))+($K122="custom")*CustCF!P122</f>
        <v/>
      </c>
      <c r="W122" s="87">
        <f>($K122="Bell Curve")*(_xlfn.NORM.DIST(AND(W$6&gt;=$F122,W$6&lt;=$H122)*(W$6-$F122+1),$J122/2,$M122,TRUE)-_xlfn.NORM.DIST(AND(W$6&gt;=$F122,W$6&lt;=$H122)*(V$6-$F122+1),$J122/2,$M122,TRUE))/(1-2*_xlfn.NORM.DIST(0,$J122/2,$M122,TRUE))*$D122+($K122="Steady Growth")*(AND(W$6&gt;=$F122,W$6&lt;=$H122)*((W$6-$F122+1)/($J122*($J122+1)/2)*$D122))+($K122="custom")*CustCF!Q122</f>
        <v/>
      </c>
      <c r="X122" s="87">
        <f>($K122="Bell Curve")*(_xlfn.NORM.DIST(AND(X$6&gt;=$F122,X$6&lt;=$H122)*(X$6-$F122+1),$J122/2,$M122,TRUE)-_xlfn.NORM.DIST(AND(X$6&gt;=$F122,X$6&lt;=$H122)*(W$6-$F122+1),$J122/2,$M122,TRUE))/(1-2*_xlfn.NORM.DIST(0,$J122/2,$M122,TRUE))*$D122+($K122="Steady Growth")*(AND(X$6&gt;=$F122,X$6&lt;=$H122)*((X$6-$F122+1)/($J122*($J122+1)/2)*$D122))+($K122="custom")*CustCF!R122</f>
        <v/>
      </c>
      <c r="Y122" s="87">
        <f>($K122="Bell Curve")*(_xlfn.NORM.DIST(AND(Y$6&gt;=$F122,Y$6&lt;=$H122)*(Y$6-$F122+1),$J122/2,$M122,TRUE)-_xlfn.NORM.DIST(AND(Y$6&gt;=$F122,Y$6&lt;=$H122)*(X$6-$F122+1),$J122/2,$M122,TRUE))/(1-2*_xlfn.NORM.DIST(0,$J122/2,$M122,TRUE))*$D122+($K122="Steady Growth")*(AND(Y$6&gt;=$F122,Y$6&lt;=$H122)*((Y$6-$F122+1)/($J122*($J122+1)/2)*$D122))+($K122="custom")*CustCF!S122</f>
        <v/>
      </c>
      <c r="Z122" s="87">
        <f>($K122="Bell Curve")*(_xlfn.NORM.DIST(AND(Z$6&gt;=$F122,Z$6&lt;=$H122)*(Z$6-$F122+1),$J122/2,$M122,TRUE)-_xlfn.NORM.DIST(AND(Z$6&gt;=$F122,Z$6&lt;=$H122)*(Y$6-$F122+1),$J122/2,$M122,TRUE))/(1-2*_xlfn.NORM.DIST(0,$J122/2,$M122,TRUE))*$D122+($K122="Steady Growth")*(AND(Z$6&gt;=$F122,Z$6&lt;=$H122)*((Z$6-$F122+1)/($J122*($J122+1)/2)*$D122))+($K122="custom")*CustCF!T122</f>
        <v/>
      </c>
      <c r="AA122" s="87">
        <f>($K122="Bell Curve")*(_xlfn.NORM.DIST(AND(AA$6&gt;=$F122,AA$6&lt;=$H122)*(AA$6-$F122+1),$J122/2,$M122,TRUE)-_xlfn.NORM.DIST(AND(AA$6&gt;=$F122,AA$6&lt;=$H122)*(Z$6-$F122+1),$J122/2,$M122,TRUE))/(1-2*_xlfn.NORM.DIST(0,$J122/2,$M122,TRUE))*$D122+($K122="Steady Growth")*(AND(AA$6&gt;=$F122,AA$6&lt;=$H122)*((AA$6-$F122+1)/($J122*($J122+1)/2)*$D122))+($K122="custom")*CustCF!U122</f>
        <v/>
      </c>
      <c r="AB122" s="87">
        <f>($K122="Bell Curve")*(_xlfn.NORM.DIST(AND(AB$6&gt;=$F122,AB$6&lt;=$H122)*(AB$6-$F122+1),$J122/2,$M122,TRUE)-_xlfn.NORM.DIST(AND(AB$6&gt;=$F122,AB$6&lt;=$H122)*(AA$6-$F122+1),$J122/2,$M122,TRUE))/(1-2*_xlfn.NORM.DIST(0,$J122/2,$M122,TRUE))*$D122+($K122="Steady Growth")*(AND(AB$6&gt;=$F122,AB$6&lt;=$H122)*((AB$6-$F122+1)/($J122*($J122+1)/2)*$D122))+($K122="custom")*CustCF!V122</f>
        <v/>
      </c>
      <c r="AC122" s="87">
        <f>($K122="Bell Curve")*(_xlfn.NORM.DIST(AND(AC$6&gt;=$F122,AC$6&lt;=$H122)*(AC$6-$F122+1),$J122/2,$M122,TRUE)-_xlfn.NORM.DIST(AND(AC$6&gt;=$F122,AC$6&lt;=$H122)*(AB$6-$F122+1),$J122/2,$M122,TRUE))/(1-2*_xlfn.NORM.DIST(0,$J122/2,$M122,TRUE))*$D122+($K122="Steady Growth")*(AND(AC$6&gt;=$F122,AC$6&lt;=$H122)*((AC$6-$F122+1)/($J122*($J122+1)/2)*$D122))+($K122="custom")*CustCF!W122</f>
        <v/>
      </c>
      <c r="AD122" s="87">
        <f>($K122="Bell Curve")*(_xlfn.NORM.DIST(AND(AD$6&gt;=$F122,AD$6&lt;=$H122)*(AD$6-$F122+1),$J122/2,$M122,TRUE)-_xlfn.NORM.DIST(AND(AD$6&gt;=$F122,AD$6&lt;=$H122)*(AC$6-$F122+1),$J122/2,$M122,TRUE))/(1-2*_xlfn.NORM.DIST(0,$J122/2,$M122,TRUE))*$D122+($K122="Steady Growth")*(AND(AD$6&gt;=$F122,AD$6&lt;=$H122)*((AD$6-$F122+1)/($J122*($J122+1)/2)*$D122))+($K122="custom")*CustCF!X122</f>
        <v/>
      </c>
      <c r="AE122" s="87">
        <f>($K122="Bell Curve")*(_xlfn.NORM.DIST(AND(AE$6&gt;=$F122,AE$6&lt;=$H122)*(AE$6-$F122+1),$J122/2,$M122,TRUE)-_xlfn.NORM.DIST(AND(AE$6&gt;=$F122,AE$6&lt;=$H122)*(AD$6-$F122+1),$J122/2,$M122,TRUE))/(1-2*_xlfn.NORM.DIST(0,$J122/2,$M122,TRUE))*$D122+($K122="Steady Growth")*(AND(AE$6&gt;=$F122,AE$6&lt;=$H122)*((AE$6-$F122+1)/($J122*($J122+1)/2)*$D122))+($K122="custom")*CustCF!Y122</f>
        <v/>
      </c>
      <c r="AF122" s="87">
        <f>($K122="Bell Curve")*(_xlfn.NORM.DIST(AND(AF$6&gt;=$F122,AF$6&lt;=$H122)*(AF$6-$F122+1),$J122/2,$M122,TRUE)-_xlfn.NORM.DIST(AND(AF$6&gt;=$F122,AF$6&lt;=$H122)*(AE$6-$F122+1),$J122/2,$M122,TRUE))/(1-2*_xlfn.NORM.DIST(0,$J122/2,$M122,TRUE))*$D122+($K122="Steady Growth")*(AND(AF$6&gt;=$F122,AF$6&lt;=$H122)*((AF$6-$F122+1)/($J122*($J122+1)/2)*$D122))+($K122="custom")*CustCF!Z122</f>
        <v/>
      </c>
      <c r="AG122" s="87">
        <f>($K122="Bell Curve")*(_xlfn.NORM.DIST(AND(AG$6&gt;=$F122,AG$6&lt;=$H122)*(AG$6-$F122+1),$J122/2,$M122,TRUE)-_xlfn.NORM.DIST(AND(AG$6&gt;=$F122,AG$6&lt;=$H122)*(AF$6-$F122+1),$J122/2,$M122,TRUE))/(1-2*_xlfn.NORM.DIST(0,$J122/2,$M122,TRUE))*$D122+($K122="Steady Growth")*(AND(AG$6&gt;=$F122,AG$6&lt;=$H122)*((AG$6-$F122+1)/($J122*($J122+1)/2)*$D122))+($K122="custom")*CustCF!AA122</f>
        <v/>
      </c>
      <c r="AH122" s="87">
        <f>($K122="Bell Curve")*(_xlfn.NORM.DIST(AND(AH$6&gt;=$F122,AH$6&lt;=$H122)*(AH$6-$F122+1),$J122/2,$M122,TRUE)-_xlfn.NORM.DIST(AND(AH$6&gt;=$F122,AH$6&lt;=$H122)*(AG$6-$F122+1),$J122/2,$M122,TRUE))/(1-2*_xlfn.NORM.DIST(0,$J122/2,$M122,TRUE))*$D122+($K122="Steady Growth")*(AND(AH$6&gt;=$F122,AH$6&lt;=$H122)*((AH$6-$F122+1)/($J122*($J122+1)/2)*$D122))+($K122="custom")*CustCF!AB122</f>
        <v/>
      </c>
      <c r="AI122" s="87">
        <f>($K122="Bell Curve")*(_xlfn.NORM.DIST(AND(AI$6&gt;=$F122,AI$6&lt;=$H122)*(AI$6-$F122+1),$J122/2,$M122,TRUE)-_xlfn.NORM.DIST(AND(AI$6&gt;=$F122,AI$6&lt;=$H122)*(AH$6-$F122+1),$J122/2,$M122,TRUE))/(1-2*_xlfn.NORM.DIST(0,$J122/2,$M122,TRUE))*$D122+($K122="Steady Growth")*(AND(AI$6&gt;=$F122,AI$6&lt;=$H122)*((AI$6-$F122+1)/($J122*($J122+1)/2)*$D122))+($K122="custom")*CustCF!AC122</f>
        <v/>
      </c>
      <c r="AJ122" s="87">
        <f>($K122="Bell Curve")*(_xlfn.NORM.DIST(AND(AJ$6&gt;=$F122,AJ$6&lt;=$H122)*(AJ$6-$F122+1),$J122/2,$M122,TRUE)-_xlfn.NORM.DIST(AND(AJ$6&gt;=$F122,AJ$6&lt;=$H122)*(AI$6-$F122+1),$J122/2,$M122,TRUE))/(1-2*_xlfn.NORM.DIST(0,$J122/2,$M122,TRUE))*$D122+($K122="Steady Growth")*(AND(AJ$6&gt;=$F122,AJ$6&lt;=$H122)*((AJ$6-$F122+1)/($J122*($J122+1)/2)*$D122))+($K122="custom")*CustCF!AD122</f>
        <v/>
      </c>
      <c r="AK122" s="87">
        <f>($K122="Bell Curve")*(_xlfn.NORM.DIST(AND(AK$6&gt;=$F122,AK$6&lt;=$H122)*(AK$6-$F122+1),$J122/2,$M122,TRUE)-_xlfn.NORM.DIST(AND(AK$6&gt;=$F122,AK$6&lt;=$H122)*(AJ$6-$F122+1),$J122/2,$M122,TRUE))/(1-2*_xlfn.NORM.DIST(0,$J122/2,$M122,TRUE))*$D122+($K122="Steady Growth")*(AND(AK$6&gt;=$F122,AK$6&lt;=$H122)*((AK$6-$F122+1)/($J122*($J122+1)/2)*$D122))+($K122="custom")*CustCF!AE122</f>
        <v/>
      </c>
      <c r="AL122" s="87">
        <f>($K122="Bell Curve")*(_xlfn.NORM.DIST(AND(AL$6&gt;=$F122,AL$6&lt;=$H122)*(AL$6-$F122+1),$J122/2,$M122,TRUE)-_xlfn.NORM.DIST(AND(AL$6&gt;=$F122,AL$6&lt;=$H122)*(AK$6-$F122+1),$J122/2,$M122,TRUE))/(1-2*_xlfn.NORM.DIST(0,$J122/2,$M122,TRUE))*$D122+($K122="Steady Growth")*(AND(AL$6&gt;=$F122,AL$6&lt;=$H122)*((AL$6-$F122+1)/($J122*($J122+1)/2)*$D122))+($K122="custom")*CustCF!AF122</f>
        <v/>
      </c>
      <c r="AM122" s="87">
        <f>($K122="Bell Curve")*(_xlfn.NORM.DIST(AND(AM$6&gt;=$F122,AM$6&lt;=$H122)*(AM$6-$F122+1),$J122/2,$M122,TRUE)-_xlfn.NORM.DIST(AND(AM$6&gt;=$F122,AM$6&lt;=$H122)*(AL$6-$F122+1),$J122/2,$M122,TRUE))/(1-2*_xlfn.NORM.DIST(0,$J122/2,$M122,TRUE))*$D122+($K122="Steady Growth")*(AND(AM$6&gt;=$F122,AM$6&lt;=$H122)*((AM$6-$F122+1)/($J122*($J122+1)/2)*$D122))+($K122="custom")*CustCF!AG122</f>
        <v/>
      </c>
      <c r="AN122" s="87">
        <f>($K122="Bell Curve")*(_xlfn.NORM.DIST(AND(AN$6&gt;=$F122,AN$6&lt;=$H122)*(AN$6-$F122+1),$J122/2,$M122,TRUE)-_xlfn.NORM.DIST(AND(AN$6&gt;=$F122,AN$6&lt;=$H122)*(AM$6-$F122+1),$J122/2,$M122,TRUE))/(1-2*_xlfn.NORM.DIST(0,$J122/2,$M122,TRUE))*$D122+($K122="Steady Growth")*(AND(AN$6&gt;=$F122,AN$6&lt;=$H122)*((AN$6-$F122+1)/($J122*($J122+1)/2)*$D122))+($K122="custom")*CustCF!AH122</f>
        <v/>
      </c>
      <c r="AO122" s="87">
        <f>($K122="Bell Curve")*(_xlfn.NORM.DIST(AND(AO$6&gt;=$F122,AO$6&lt;=$H122)*(AO$6-$F122+1),$J122/2,$M122,TRUE)-_xlfn.NORM.DIST(AND(AO$6&gt;=$F122,AO$6&lt;=$H122)*(AN$6-$F122+1),$J122/2,$M122,TRUE))/(1-2*_xlfn.NORM.DIST(0,$J122/2,$M122,TRUE))*$D122+($K122="Steady Growth")*(AND(AO$6&gt;=$F122,AO$6&lt;=$H122)*((AO$6-$F122+1)/($J122*($J122+1)/2)*$D122))+($K122="custom")*CustCF!AI122</f>
        <v/>
      </c>
      <c r="AP122" s="87">
        <f>($K122="Bell Curve")*(_xlfn.NORM.DIST(AND(AP$6&gt;=$F122,AP$6&lt;=$H122)*(AP$6-$F122+1),$J122/2,$M122,TRUE)-_xlfn.NORM.DIST(AND(AP$6&gt;=$F122,AP$6&lt;=$H122)*(AO$6-$F122+1),$J122/2,$M122,TRUE))/(1-2*_xlfn.NORM.DIST(0,$J122/2,$M122,TRUE))*$D122+($K122="Steady Growth")*(AND(AP$6&gt;=$F122,AP$6&lt;=$H122)*((AP$6-$F122+1)/($J122*($J122+1)/2)*$D122))+($K122="custom")*CustCF!AJ122</f>
        <v/>
      </c>
      <c r="AQ122" s="87">
        <f>($K122="Bell Curve")*(_xlfn.NORM.DIST(AND(AQ$6&gt;=$F122,AQ$6&lt;=$H122)*(AQ$6-$F122+1),$J122/2,$M122,TRUE)-_xlfn.NORM.DIST(AND(AQ$6&gt;=$F122,AQ$6&lt;=$H122)*(AP$6-$F122+1),$J122/2,$M122,TRUE))/(1-2*_xlfn.NORM.DIST(0,$J122/2,$M122,TRUE))*$D122+($K122="Steady Growth")*(AND(AQ$6&gt;=$F122,AQ$6&lt;=$H122)*((AQ$6-$F122+1)/($J122*($J122+1)/2)*$D122))+($K122="custom")*CustCF!AK122</f>
        <v/>
      </c>
      <c r="AR122" s="87">
        <f>($K122="Bell Curve")*(_xlfn.NORM.DIST(AND(AR$6&gt;=$F122,AR$6&lt;=$H122)*(AR$6-$F122+1),$J122/2,$M122,TRUE)-_xlfn.NORM.DIST(AND(AR$6&gt;=$F122,AR$6&lt;=$H122)*(AQ$6-$F122+1),$J122/2,$M122,TRUE))/(1-2*_xlfn.NORM.DIST(0,$J122/2,$M122,TRUE))*$D122+($K122="Steady Growth")*(AND(AR$6&gt;=$F122,AR$6&lt;=$H122)*((AR$6-$F122+1)/($J122*($J122+1)/2)*$D122))+($K122="custom")*CustCF!AL122</f>
        <v/>
      </c>
      <c r="AS122" s="87">
        <f>($K122="Bell Curve")*(_xlfn.NORM.DIST(AND(AS$6&gt;=$F122,AS$6&lt;=$H122)*(AS$6-$F122+1),$J122/2,$M122,TRUE)-_xlfn.NORM.DIST(AND(AS$6&gt;=$F122,AS$6&lt;=$H122)*(AR$6-$F122+1),$J122/2,$M122,TRUE))/(1-2*_xlfn.NORM.DIST(0,$J122/2,$M122,TRUE))*$D122+($K122="Steady Growth")*(AND(AS$6&gt;=$F122,AS$6&lt;=$H122)*((AS$6-$F122+1)/($J122*($J122+1)/2)*$D122))+($K122="custom")*CustCF!AM122</f>
        <v/>
      </c>
      <c r="AT122" s="87">
        <f>($K122="Bell Curve")*(_xlfn.NORM.DIST(AND(AT$6&gt;=$F122,AT$6&lt;=$H122)*(AT$6-$F122+1),$J122/2,$M122,TRUE)-_xlfn.NORM.DIST(AND(AT$6&gt;=$F122,AT$6&lt;=$H122)*(AS$6-$F122+1),$J122/2,$M122,TRUE))/(1-2*_xlfn.NORM.DIST(0,$J122/2,$M122,TRUE))*$D122+($K122="Steady Growth")*(AND(AT$6&gt;=$F122,AT$6&lt;=$H122)*((AT$6-$F122+1)/($J122*($J122+1)/2)*$D122))+($K122="custom")*CustCF!AN122</f>
        <v/>
      </c>
      <c r="AU122" s="87">
        <f>($K122="Bell Curve")*(_xlfn.NORM.DIST(AND(AU$6&gt;=$F122,AU$6&lt;=$H122)*(AU$6-$F122+1),$J122/2,$M122,TRUE)-_xlfn.NORM.DIST(AND(AU$6&gt;=$F122,AU$6&lt;=$H122)*(AT$6-$F122+1),$J122/2,$M122,TRUE))/(1-2*_xlfn.NORM.DIST(0,$J122/2,$M122,TRUE))*$D122+($K122="Steady Growth")*(AND(AU$6&gt;=$F122,AU$6&lt;=$H122)*((AU$6-$F122+1)/($J122*($J122+1)/2)*$D122))+($K122="custom")*CustCF!AO122</f>
        <v/>
      </c>
      <c r="AV122" s="87">
        <f>($K122="Bell Curve")*(_xlfn.NORM.DIST(AND(AV$6&gt;=$F122,AV$6&lt;=$H122)*(AV$6-$F122+1),$J122/2,$M122,TRUE)-_xlfn.NORM.DIST(AND(AV$6&gt;=$F122,AV$6&lt;=$H122)*(AU$6-$F122+1),$J122/2,$M122,TRUE))/(1-2*_xlfn.NORM.DIST(0,$J122/2,$M122,TRUE))*$D122+($K122="Steady Growth")*(AND(AV$6&gt;=$F122,AV$6&lt;=$H122)*((AV$6-$F122+1)/($J122*($J122+1)/2)*$D122))+($K122="custom")*CustCF!AP122</f>
        <v/>
      </c>
      <c r="AW122" s="87">
        <f>($K122="Bell Curve")*(_xlfn.NORM.DIST(AND(AW$6&gt;=$F122,AW$6&lt;=$H122)*(AW$6-$F122+1),$J122/2,$M122,TRUE)-_xlfn.NORM.DIST(AND(AW$6&gt;=$F122,AW$6&lt;=$H122)*(AV$6-$F122+1),$J122/2,$M122,TRUE))/(1-2*_xlfn.NORM.DIST(0,$J122/2,$M122,TRUE))*$D122+($K122="Steady Growth")*(AND(AW$6&gt;=$F122,AW$6&lt;=$H122)*((AW$6-$F122+1)/($J122*($J122+1)/2)*$D122))+($K122="custom")*CustCF!AQ122</f>
        <v/>
      </c>
      <c r="AX122" s="87">
        <f>($K122="Bell Curve")*(_xlfn.NORM.DIST(AND(AX$6&gt;=$F122,AX$6&lt;=$H122)*(AX$6-$F122+1),$J122/2,$M122,TRUE)-_xlfn.NORM.DIST(AND(AX$6&gt;=$F122,AX$6&lt;=$H122)*(AW$6-$F122+1),$J122/2,$M122,TRUE))/(1-2*_xlfn.NORM.DIST(0,$J122/2,$M122,TRUE))*$D122+($K122="Steady Growth")*(AND(AX$6&gt;=$F122,AX$6&lt;=$H122)*((AX$6-$F122+1)/($J122*($J122+1)/2)*$D122))+($K122="custom")*CustCF!AR122</f>
        <v/>
      </c>
      <c r="AY122" s="87">
        <f>($K122="Bell Curve")*(_xlfn.NORM.DIST(AND(AY$6&gt;=$F122,AY$6&lt;=$H122)*(AY$6-$F122+1),$J122/2,$M122,TRUE)-_xlfn.NORM.DIST(AND(AY$6&gt;=$F122,AY$6&lt;=$H122)*(AX$6-$F122+1),$J122/2,$M122,TRUE))/(1-2*_xlfn.NORM.DIST(0,$J122/2,$M122,TRUE))*$D122+($K122="Steady Growth")*(AND(AY$6&gt;=$F122,AY$6&lt;=$H122)*((AY$6-$F122+1)/($J122*($J122+1)/2)*$D122))+($K122="custom")*CustCF!AS122</f>
        <v/>
      </c>
      <c r="AZ122" s="87">
        <f>($K122="Bell Curve")*(_xlfn.NORM.DIST(AND(AZ$6&gt;=$F122,AZ$6&lt;=$H122)*(AZ$6-$F122+1),$J122/2,$M122,TRUE)-_xlfn.NORM.DIST(AND(AZ$6&gt;=$F122,AZ$6&lt;=$H122)*(AY$6-$F122+1),$J122/2,$M122,TRUE))/(1-2*_xlfn.NORM.DIST(0,$J122/2,$M122,TRUE))*$D122+($K122="Steady Growth")*(AND(AZ$6&gt;=$F122,AZ$6&lt;=$H122)*((AZ$6-$F122+1)/($J122*($J122+1)/2)*$D122))+($K122="custom")*CustCF!AT122</f>
        <v/>
      </c>
      <c r="BA122" s="87">
        <f>($K122="Bell Curve")*(_xlfn.NORM.DIST(AND(BA$6&gt;=$F122,BA$6&lt;=$H122)*(BA$6-$F122+1),$J122/2,$M122,TRUE)-_xlfn.NORM.DIST(AND(BA$6&gt;=$F122,BA$6&lt;=$H122)*(AZ$6-$F122+1),$J122/2,$M122,TRUE))/(1-2*_xlfn.NORM.DIST(0,$J122/2,$M122,TRUE))*$D122+($K122="Steady Growth")*(AND(BA$6&gt;=$F122,BA$6&lt;=$H122)*((BA$6-$F122+1)/($J122*($J122+1)/2)*$D122))+($K122="custom")*CustCF!AU122</f>
        <v/>
      </c>
      <c r="BB122" s="87">
        <f>($K122="Bell Curve")*(_xlfn.NORM.DIST(AND(BB$6&gt;=$F122,BB$6&lt;=$H122)*(BB$6-$F122+1),$J122/2,$M122,TRUE)-_xlfn.NORM.DIST(AND(BB$6&gt;=$F122,BB$6&lt;=$H122)*(BA$6-$F122+1),$J122/2,$M122,TRUE))/(1-2*_xlfn.NORM.DIST(0,$J122/2,$M122,TRUE))*$D122+($K122="Steady Growth")*(AND(BB$6&gt;=$F122,BB$6&lt;=$H122)*((BB$6-$F122+1)/($J122*($J122+1)/2)*$D122))+($K122="custom")*CustCF!AV122</f>
        <v/>
      </c>
      <c r="BC122" s="87">
        <f>($K122="Bell Curve")*(_xlfn.NORM.DIST(AND(BC$6&gt;=$F122,BC$6&lt;=$H122)*(BC$6-$F122+1),$J122/2,$M122,TRUE)-_xlfn.NORM.DIST(AND(BC$6&gt;=$F122,BC$6&lt;=$H122)*(BB$6-$F122+1),$J122/2,$M122,TRUE))/(1-2*_xlfn.NORM.DIST(0,$J122/2,$M122,TRUE))*$D122+($K122="Steady Growth")*(AND(BC$6&gt;=$F122,BC$6&lt;=$H122)*((BC$6-$F122+1)/($J122*($J122+1)/2)*$D122))+($K122="custom")*CustCF!AW122</f>
        <v/>
      </c>
      <c r="BD122" s="87">
        <f>($K122="Bell Curve")*(_xlfn.NORM.DIST(AND(BD$6&gt;=$F122,BD$6&lt;=$H122)*(BD$6-$F122+1),$J122/2,$M122,TRUE)-_xlfn.NORM.DIST(AND(BD$6&gt;=$F122,BD$6&lt;=$H122)*(BC$6-$F122+1),$J122/2,$M122,TRUE))/(1-2*_xlfn.NORM.DIST(0,$J122/2,$M122,TRUE))*$D122+($K122="Steady Growth")*(AND(BD$6&gt;=$F122,BD$6&lt;=$H122)*((BD$6-$F122+1)/($J122*($J122+1)/2)*$D122))+($K122="custom")*CustCF!AX122</f>
        <v/>
      </c>
      <c r="BE122" s="87">
        <f>($K122="Bell Curve")*(_xlfn.NORM.DIST(AND(BE$6&gt;=$F122,BE$6&lt;=$H122)*(BE$6-$F122+1),$J122/2,$M122,TRUE)-_xlfn.NORM.DIST(AND(BE$6&gt;=$F122,BE$6&lt;=$H122)*(BD$6-$F122+1),$J122/2,$M122,TRUE))/(1-2*_xlfn.NORM.DIST(0,$J122/2,$M122,TRUE))*$D122+($K122="Steady Growth")*(AND(BE$6&gt;=$F122,BE$6&lt;=$H122)*((BE$6-$F122+1)/($J122*($J122+1)/2)*$D122))+($K122="custom")*CustCF!AY122</f>
        <v/>
      </c>
      <c r="BF122" s="87">
        <f>($K122="Bell Curve")*(_xlfn.NORM.DIST(AND(BF$6&gt;=$F122,BF$6&lt;=$H122)*(BF$6-$F122+1),$J122/2,$M122,TRUE)-_xlfn.NORM.DIST(AND(BF$6&gt;=$F122,BF$6&lt;=$H122)*(BE$6-$F122+1),$J122/2,$M122,TRUE))/(1-2*_xlfn.NORM.DIST(0,$J122/2,$M122,TRUE))*$D122+($K122="Steady Growth")*(AND(BF$6&gt;=$F122,BF$6&lt;=$H122)*((BF$6-$F122+1)/($J122*($J122+1)/2)*$D122))+($K122="custom")*CustCF!AZ122</f>
        <v/>
      </c>
      <c r="BG122" s="87">
        <f>($K122="Bell Curve")*(_xlfn.NORM.DIST(AND(BG$6&gt;=$F122,BG$6&lt;=$H122)*(BG$6-$F122+1),$J122/2,$M122,TRUE)-_xlfn.NORM.DIST(AND(BG$6&gt;=$F122,BG$6&lt;=$H122)*(BF$6-$F122+1),$J122/2,$M122,TRUE))/(1-2*_xlfn.NORM.DIST(0,$J122/2,$M122,TRUE))*$D122+($K122="Steady Growth")*(AND(BG$6&gt;=$F122,BG$6&lt;=$H122)*((BG$6-$F122+1)/($J122*($J122+1)/2)*$D122))+($K122="custom")*CustCF!BA122</f>
        <v/>
      </c>
      <c r="BH122" s="87">
        <f>($K122="Bell Curve")*(_xlfn.NORM.DIST(AND(BH$6&gt;=$F122,BH$6&lt;=$H122)*(BH$6-$F122+1),$J122/2,$M122,TRUE)-_xlfn.NORM.DIST(AND(BH$6&gt;=$F122,BH$6&lt;=$H122)*(BG$6-$F122+1),$J122/2,$M122,TRUE))/(1-2*_xlfn.NORM.DIST(0,$J122/2,$M122,TRUE))*$D122+($K122="Steady Growth")*(AND(BH$6&gt;=$F122,BH$6&lt;=$H122)*((BH$6-$F122+1)/($J122*($J122+1)/2)*$D122))+($K122="custom")*CustCF!BB122</f>
        <v/>
      </c>
      <c r="BI122" s="87">
        <f>($K122="Bell Curve")*(_xlfn.NORM.DIST(AND(BI$6&gt;=$F122,BI$6&lt;=$H122)*(BI$6-$F122+1),$J122/2,$M122,TRUE)-_xlfn.NORM.DIST(AND(BI$6&gt;=$F122,BI$6&lt;=$H122)*(BH$6-$F122+1),$J122/2,$M122,TRUE))/(1-2*_xlfn.NORM.DIST(0,$J122/2,$M122,TRUE))*$D122+($K122="Steady Growth")*(AND(BI$6&gt;=$F122,BI$6&lt;=$H122)*((BI$6-$F122+1)/($J122*($J122+1)/2)*$D122))+($K122="custom")*CustCF!BC122</f>
        <v/>
      </c>
      <c r="BJ122" s="87">
        <f>($K122="Bell Curve")*(_xlfn.NORM.DIST(AND(BJ$6&gt;=$F122,BJ$6&lt;=$H122)*(BJ$6-$F122+1),$J122/2,$M122,TRUE)-_xlfn.NORM.DIST(AND(BJ$6&gt;=$F122,BJ$6&lt;=$H122)*(BI$6-$F122+1),$J122/2,$M122,TRUE))/(1-2*_xlfn.NORM.DIST(0,$J122/2,$M122,TRUE))*$D122+($K122="Steady Growth")*(AND(BJ$6&gt;=$F122,BJ$6&lt;=$H122)*((BJ$6-$F122+1)/($J122*($J122+1)/2)*$D122))+($K122="custom")*CustCF!BD122</f>
        <v/>
      </c>
      <c r="BK122" s="87">
        <f>($K122="Bell Curve")*(_xlfn.NORM.DIST(AND(BK$6&gt;=$F122,BK$6&lt;=$H122)*(BK$6-$F122+1),$J122/2,$M122,TRUE)-_xlfn.NORM.DIST(AND(BK$6&gt;=$F122,BK$6&lt;=$H122)*(BJ$6-$F122+1),$J122/2,$M122,TRUE))/(1-2*_xlfn.NORM.DIST(0,$J122/2,$M122,TRUE))*$D122+($K122="Steady Growth")*(AND(BK$6&gt;=$F122,BK$6&lt;=$H122)*((BK$6-$F122+1)/($J122*($J122+1)/2)*$D122))+($K122="custom")*CustCF!BE122</f>
        <v/>
      </c>
      <c r="BL122" s="87">
        <f>($K122="Bell Curve")*(_xlfn.NORM.DIST(AND(BL$6&gt;=$F122,BL$6&lt;=$H122)*(BL$6-$F122+1),$J122/2,$M122,TRUE)-_xlfn.NORM.DIST(AND(BL$6&gt;=$F122,BL$6&lt;=$H122)*(BK$6-$F122+1),$J122/2,$M122,TRUE))/(1-2*_xlfn.NORM.DIST(0,$J122/2,$M122,TRUE))*$D122+($K122="Steady Growth")*(AND(BL$6&gt;=$F122,BL$6&lt;=$H122)*((BL$6-$F122+1)/($J122*($J122+1)/2)*$D122))+($K122="custom")*CustCF!BF122</f>
        <v/>
      </c>
      <c r="BM122" s="87">
        <f>($K122="Bell Curve")*(_xlfn.NORM.DIST(AND(BM$6&gt;=$F122,BM$6&lt;=$H122)*(BM$6-$F122+1),$J122/2,$M122,TRUE)-_xlfn.NORM.DIST(AND(BM$6&gt;=$F122,BM$6&lt;=$H122)*(BL$6-$F122+1),$J122/2,$M122,TRUE))/(1-2*_xlfn.NORM.DIST(0,$J122/2,$M122,TRUE))*$D122+($K122="Steady Growth")*(AND(BM$6&gt;=$F122,BM$6&lt;=$H122)*((BM$6-$F122+1)/($J122*($J122+1)/2)*$D122))+($K122="custom")*CustCF!BG122</f>
        <v/>
      </c>
      <c r="BN122" s="87">
        <f>($K122="Bell Curve")*(_xlfn.NORM.DIST(AND(BN$6&gt;=$F122,BN$6&lt;=$H122)*(BN$6-$F122+1),$J122/2,$M122,TRUE)-_xlfn.NORM.DIST(AND(BN$6&gt;=$F122,BN$6&lt;=$H122)*(BM$6-$F122+1),$J122/2,$M122,TRUE))/(1-2*_xlfn.NORM.DIST(0,$J122/2,$M122,TRUE))*$D122+($K122="Steady Growth")*(AND(BN$6&gt;=$F122,BN$6&lt;=$H122)*((BN$6-$F122+1)/($J122*($J122+1)/2)*$D122))+($K122="custom")*CustCF!BH122</f>
        <v/>
      </c>
      <c r="BO122" s="87">
        <f>($K122="Bell Curve")*(_xlfn.NORM.DIST(AND(BO$6&gt;=$F122,BO$6&lt;=$H122)*(BO$6-$F122+1),$J122/2,$M122,TRUE)-_xlfn.NORM.DIST(AND(BO$6&gt;=$F122,BO$6&lt;=$H122)*(BN$6-$F122+1),$J122/2,$M122,TRUE))/(1-2*_xlfn.NORM.DIST(0,$J122/2,$M122,TRUE))*$D122+($K122="Steady Growth")*(AND(BO$6&gt;=$F122,BO$6&lt;=$H122)*((BO$6-$F122+1)/($J122*($J122+1)/2)*$D122))+($K122="custom")*CustCF!BI122</f>
        <v/>
      </c>
      <c r="BP122" s="87">
        <f>($K122="Bell Curve")*(_xlfn.NORM.DIST(AND(BP$6&gt;=$F122,BP$6&lt;=$H122)*(BP$6-$F122+1),$J122/2,$M122,TRUE)-_xlfn.NORM.DIST(AND(BP$6&gt;=$F122,BP$6&lt;=$H122)*(BO$6-$F122+1),$J122/2,$M122,TRUE))/(1-2*_xlfn.NORM.DIST(0,$J122/2,$M122,TRUE))*$D122+($K122="Steady Growth")*(AND(BP$6&gt;=$F122,BP$6&lt;=$H122)*((BP$6-$F122+1)/($J122*($J122+1)/2)*$D122))+($K122="custom")*CustCF!BJ122</f>
        <v/>
      </c>
      <c r="BQ122" s="87">
        <f>($K122="Bell Curve")*(_xlfn.NORM.DIST(AND(BQ$6&gt;=$F122,BQ$6&lt;=$H122)*(BQ$6-$F122+1),$J122/2,$M122,TRUE)-_xlfn.NORM.DIST(AND(BQ$6&gt;=$F122,BQ$6&lt;=$H122)*(BP$6-$F122+1),$J122/2,$M122,TRUE))/(1-2*_xlfn.NORM.DIST(0,$J122/2,$M122,TRUE))*$D122+($K122="Steady Growth")*(AND(BQ$6&gt;=$F122,BQ$6&lt;=$H122)*((BQ$6-$F122+1)/($J122*($J122+1)/2)*$D122))+($K122="custom")*CustCF!BK122</f>
        <v/>
      </c>
      <c r="BR122" s="87">
        <f>($K122="Bell Curve")*(_xlfn.NORM.DIST(AND(BR$6&gt;=$F122,BR$6&lt;=$H122)*(BR$6-$F122+1),$J122/2,$M122,TRUE)-_xlfn.NORM.DIST(AND(BR$6&gt;=$F122,BR$6&lt;=$H122)*(BQ$6-$F122+1),$J122/2,$M122,TRUE))/(1-2*_xlfn.NORM.DIST(0,$J122/2,$M122,TRUE))*$D122+($K122="Steady Growth")*(AND(BR$6&gt;=$F122,BR$6&lt;=$H122)*((BR$6-$F122+1)/($J122*($J122+1)/2)*$D122))+($K122="custom")*CustCF!BL122</f>
        <v/>
      </c>
      <c r="BS122" s="87">
        <f>($K122="Bell Curve")*(_xlfn.NORM.DIST(AND(BS$6&gt;=$F122,BS$6&lt;=$H122)*(BS$6-$F122+1),$J122/2,$M122,TRUE)-_xlfn.NORM.DIST(AND(BS$6&gt;=$F122,BS$6&lt;=$H122)*(BR$6-$F122+1),$J122/2,$M122,TRUE))/(1-2*_xlfn.NORM.DIST(0,$J122/2,$M122,TRUE))*$D122+($K122="Steady Growth")*(AND(BS$6&gt;=$F122,BS$6&lt;=$H122)*((BS$6-$F122+1)/($J122*($J122+1)/2)*$D122))+($K122="custom")*CustCF!BM122</f>
        <v/>
      </c>
      <c r="BT122" s="87">
        <f>($K122="Bell Curve")*(_xlfn.NORM.DIST(AND(BT$6&gt;=$F122,BT$6&lt;=$H122)*(BT$6-$F122+1),$J122/2,$M122,TRUE)-_xlfn.NORM.DIST(AND(BT$6&gt;=$F122,BT$6&lt;=$H122)*(BS$6-$F122+1),$J122/2,$M122,TRUE))/(1-2*_xlfn.NORM.DIST(0,$J122/2,$M122,TRUE))*$D122+($K122="Steady Growth")*(AND(BT$6&gt;=$F122,BT$6&lt;=$H122)*((BT$6-$F122+1)/($J122*($J122+1)/2)*$D122))+($K122="custom")*CustCF!BN122</f>
        <v/>
      </c>
      <c r="BU122" s="87">
        <f>($K122="Bell Curve")*(_xlfn.NORM.DIST(AND(BU$6&gt;=$F122,BU$6&lt;=$H122)*(BU$6-$F122+1),$J122/2,$M122,TRUE)-_xlfn.NORM.DIST(AND(BU$6&gt;=$F122,BU$6&lt;=$H122)*(BT$6-$F122+1),$J122/2,$M122,TRUE))/(1-2*_xlfn.NORM.DIST(0,$J122/2,$M122,TRUE))*$D122+($K122="Steady Growth")*(AND(BU$6&gt;=$F122,BU$6&lt;=$H122)*((BU$6-$F122+1)/($J122*($J122+1)/2)*$D122))+($K122="custom")*CustCF!BO122</f>
        <v/>
      </c>
      <c r="BV122" s="87">
        <f>($K122="Bell Curve")*(_xlfn.NORM.DIST(AND(BV$6&gt;=$F122,BV$6&lt;=$H122)*(BV$6-$F122+1),$J122/2,$M122,TRUE)-_xlfn.NORM.DIST(AND(BV$6&gt;=$F122,BV$6&lt;=$H122)*(BU$6-$F122+1),$J122/2,$M122,TRUE))/(1-2*_xlfn.NORM.DIST(0,$J122/2,$M122,TRUE))*$D122+($K122="Steady Growth")*(AND(BV$6&gt;=$F122,BV$6&lt;=$H122)*((BV$6-$F122+1)/($J122*($J122+1)/2)*$D122))+($K122="custom")*CustCF!BP122</f>
        <v/>
      </c>
      <c r="BW122" s="87">
        <f>($K122="Bell Curve")*(_xlfn.NORM.DIST(AND(BW$6&gt;=$F122,BW$6&lt;=$H122)*(BW$6-$F122+1),$J122/2,$M122,TRUE)-_xlfn.NORM.DIST(AND(BW$6&gt;=$F122,BW$6&lt;=$H122)*(BV$6-$F122+1),$J122/2,$M122,TRUE))/(1-2*_xlfn.NORM.DIST(0,$J122/2,$M122,TRUE))*$D122+($K122="Steady Growth")*(AND(BW$6&gt;=$F122,BW$6&lt;=$H122)*((BW$6-$F122+1)/($J122*($J122+1)/2)*$D122))+($K122="custom")*CustCF!BQ122</f>
        <v/>
      </c>
      <c r="BX122" s="87">
        <f>($K122="Bell Curve")*(_xlfn.NORM.DIST(AND(BX$6&gt;=$F122,BX$6&lt;=$H122)*(BX$6-$F122+1),$J122/2,$M122,TRUE)-_xlfn.NORM.DIST(AND(BX$6&gt;=$F122,BX$6&lt;=$H122)*(BW$6-$F122+1),$J122/2,$M122,TRUE))/(1-2*_xlfn.NORM.DIST(0,$J122/2,$M122,TRUE))*$D122+($K122="Steady Growth")*(AND(BX$6&gt;=$F122,BX$6&lt;=$H122)*((BX$6-$F122+1)/($J122*($J122+1)/2)*$D122))+($K122="custom")*CustCF!BR122</f>
        <v/>
      </c>
      <c r="BY122" s="87">
        <f>($K122="Bell Curve")*(_xlfn.NORM.DIST(AND(BY$6&gt;=$F122,BY$6&lt;=$H122)*(BY$6-$F122+1),$J122/2,$M122,TRUE)-_xlfn.NORM.DIST(AND(BY$6&gt;=$F122,BY$6&lt;=$H122)*(BX$6-$F122+1),$J122/2,$M122,TRUE))/(1-2*_xlfn.NORM.DIST(0,$J122/2,$M122,TRUE))*$D122+($K122="Steady Growth")*(AND(BY$6&gt;=$F122,BY$6&lt;=$H122)*((BY$6-$F122+1)/($J122*($J122+1)/2)*$D122))+($K122="custom")*CustCF!BS122</f>
        <v/>
      </c>
      <c r="BZ122" s="87">
        <f>($K122="Bell Curve")*(_xlfn.NORM.DIST(AND(BZ$6&gt;=$F122,BZ$6&lt;=$H122)*(BZ$6-$F122+1),$J122/2,$M122,TRUE)-_xlfn.NORM.DIST(AND(BZ$6&gt;=$F122,BZ$6&lt;=$H122)*(BY$6-$F122+1),$J122/2,$M122,TRUE))/(1-2*_xlfn.NORM.DIST(0,$J122/2,$M122,TRUE))*$D122+($K122="Steady Growth")*(AND(BZ$6&gt;=$F122,BZ$6&lt;=$H122)*((BZ$6-$F122+1)/($J122*($J122+1)/2)*$D122))+($K122="custom")*CustCF!BT122</f>
        <v/>
      </c>
      <c r="CA122" s="87">
        <f>($K122="Bell Curve")*(_xlfn.NORM.DIST(AND(CA$6&gt;=$F122,CA$6&lt;=$H122)*(CA$6-$F122+1),$J122/2,$M122,TRUE)-_xlfn.NORM.DIST(AND(CA$6&gt;=$F122,CA$6&lt;=$H122)*(BZ$6-$F122+1),$J122/2,$M122,TRUE))/(1-2*_xlfn.NORM.DIST(0,$J122/2,$M122,TRUE))*$D122+($K122="Steady Growth")*(AND(CA$6&gt;=$F122,CA$6&lt;=$H122)*((CA$6-$F122+1)/($J122*($J122+1)/2)*$D122))+($K122="custom")*CustCF!BU122</f>
        <v/>
      </c>
      <c r="CB122" s="87">
        <f>($K122="Bell Curve")*(_xlfn.NORM.DIST(AND(CB$6&gt;=$F122,CB$6&lt;=$H122)*(CB$6-$F122+1),$J122/2,$M122,TRUE)-_xlfn.NORM.DIST(AND(CB$6&gt;=$F122,CB$6&lt;=$H122)*(CA$6-$F122+1),$J122/2,$M122,TRUE))/(1-2*_xlfn.NORM.DIST(0,$J122/2,$M122,TRUE))*$D122+($K122="Steady Growth")*(AND(CB$6&gt;=$F122,CB$6&lt;=$H122)*((CB$6-$F122+1)/($J122*($J122+1)/2)*$D122))+($K122="custom")*CustCF!BV122</f>
        <v/>
      </c>
      <c r="CC122" s="87">
        <f>($K122="Bell Curve")*(_xlfn.NORM.DIST(AND(CC$6&gt;=$F122,CC$6&lt;=$H122)*(CC$6-$F122+1),$J122/2,$M122,TRUE)-_xlfn.NORM.DIST(AND(CC$6&gt;=$F122,CC$6&lt;=$H122)*(CB$6-$F122+1),$J122/2,$M122,TRUE))/(1-2*_xlfn.NORM.DIST(0,$J122/2,$M122,TRUE))*$D122+($K122="Steady Growth")*(AND(CC$6&gt;=$F122,CC$6&lt;=$H122)*((CC$6-$F122+1)/($J122*($J122+1)/2)*$D122))+($K122="custom")*CustCF!BW122</f>
        <v/>
      </c>
      <c r="CD122" s="87">
        <f>($K122="Bell Curve")*(_xlfn.NORM.DIST(AND(CD$6&gt;=$F122,CD$6&lt;=$H122)*(CD$6-$F122+1),$J122/2,$M122,TRUE)-_xlfn.NORM.DIST(AND(CD$6&gt;=$F122,CD$6&lt;=$H122)*(CC$6-$F122+1),$J122/2,$M122,TRUE))/(1-2*_xlfn.NORM.DIST(0,$J122/2,$M122,TRUE))*$D122+($K122="Steady Growth")*(AND(CD$6&gt;=$F122,CD$6&lt;=$H122)*((CD$6-$F122+1)/($J122*($J122+1)/2)*$D122))+($K122="custom")*CustCF!BX122</f>
        <v/>
      </c>
      <c r="CE122" s="87">
        <f>($K122="Bell Curve")*(_xlfn.NORM.DIST(AND(CE$6&gt;=$F122,CE$6&lt;=$H122)*(CE$6-$F122+1),$J122/2,$M122,TRUE)-_xlfn.NORM.DIST(AND(CE$6&gt;=$F122,CE$6&lt;=$H122)*(CD$6-$F122+1),$J122/2,$M122,TRUE))/(1-2*_xlfn.NORM.DIST(0,$J122/2,$M122,TRUE))*$D122+($K122="Steady Growth")*(AND(CE$6&gt;=$F122,CE$6&lt;=$H122)*((CE$6-$F122+1)/($J122*($J122+1)/2)*$D122))+($K122="custom")*CustCF!BY122</f>
        <v/>
      </c>
      <c r="CF122" s="87">
        <f>($K122="Bell Curve")*(_xlfn.NORM.DIST(AND(CF$6&gt;=$F122,CF$6&lt;=$H122)*(CF$6-$F122+1),$J122/2,$M122,TRUE)-_xlfn.NORM.DIST(AND(CF$6&gt;=$F122,CF$6&lt;=$H122)*(CE$6-$F122+1),$J122/2,$M122,TRUE))/(1-2*_xlfn.NORM.DIST(0,$J122/2,$M122,TRUE))*$D122+($K122="Steady Growth")*(AND(CF$6&gt;=$F122,CF$6&lt;=$H122)*((CF$6-$F122+1)/($J122*($J122+1)/2)*$D122))+($K122="custom")*CustCF!BZ122</f>
        <v/>
      </c>
      <c r="CG122" s="87">
        <f>($K122="Bell Curve")*(_xlfn.NORM.DIST(AND(CG$6&gt;=$F122,CG$6&lt;=$H122)*(CG$6-$F122+1),$J122/2,$M122,TRUE)-_xlfn.NORM.DIST(AND(CG$6&gt;=$F122,CG$6&lt;=$H122)*(CF$6-$F122+1),$J122/2,$M122,TRUE))/(1-2*_xlfn.NORM.DIST(0,$J122/2,$M122,TRUE))*$D122+($K122="Steady Growth")*(AND(CG$6&gt;=$F122,CG$6&lt;=$H122)*((CG$6-$F122+1)/($J122*($J122+1)/2)*$D122))+($K122="custom")*CustCF!CA122</f>
        <v/>
      </c>
      <c r="CH122" s="87">
        <f>($K122="Bell Curve")*(_xlfn.NORM.DIST(AND(CH$6&gt;=$F122,CH$6&lt;=$H122)*(CH$6-$F122+1),$J122/2,$M122,TRUE)-_xlfn.NORM.DIST(AND(CH$6&gt;=$F122,CH$6&lt;=$H122)*(CG$6-$F122+1),$J122/2,$M122,TRUE))/(1-2*_xlfn.NORM.DIST(0,$J122/2,$M122,TRUE))*$D122+($K122="Steady Growth")*(AND(CH$6&gt;=$F122,CH$6&lt;=$H122)*((CH$6-$F122+1)/($J122*($J122+1)/2)*$D122))+($K122="custom")*CustCF!CB122</f>
        <v/>
      </c>
      <c r="CI122" s="87">
        <f>($K122="Bell Curve")*(_xlfn.NORM.DIST(AND(CI$6&gt;=$F122,CI$6&lt;=$H122)*(CI$6-$F122+1),$J122/2,$M122,TRUE)-_xlfn.NORM.DIST(AND(CI$6&gt;=$F122,CI$6&lt;=$H122)*(CH$6-$F122+1),$J122/2,$M122,TRUE))/(1-2*_xlfn.NORM.DIST(0,$J122/2,$M122,TRUE))*$D122+($K122="Steady Growth")*(AND(CI$6&gt;=$F122,CI$6&lt;=$H122)*((CI$6-$F122+1)/($J122*($J122+1)/2)*$D122))+($K122="custom")*CustCF!CC122</f>
        <v/>
      </c>
      <c r="CJ122" s="87">
        <f>($K122="Bell Curve")*(_xlfn.NORM.DIST(AND(CJ$6&gt;=$F122,CJ$6&lt;=$H122)*(CJ$6-$F122+1),$J122/2,$M122,TRUE)-_xlfn.NORM.DIST(AND(CJ$6&gt;=$F122,CJ$6&lt;=$H122)*(CI$6-$F122+1),$J122/2,$M122,TRUE))/(1-2*_xlfn.NORM.DIST(0,$J122/2,$M122,TRUE))*$D122+($K122="Steady Growth")*(AND(CJ$6&gt;=$F122,CJ$6&lt;=$H122)*((CJ$6-$F122+1)/($J122*($J122+1)/2)*$D122))+($K122="custom")*CustCF!CD122</f>
        <v/>
      </c>
      <c r="CK122" s="87">
        <f>($K122="Bell Curve")*(_xlfn.NORM.DIST(AND(CK$6&gt;=$F122,CK$6&lt;=$H122)*(CK$6-$F122+1),$J122/2,$M122,TRUE)-_xlfn.NORM.DIST(AND(CK$6&gt;=$F122,CK$6&lt;=$H122)*(CJ$6-$F122+1),$J122/2,$M122,TRUE))/(1-2*_xlfn.NORM.DIST(0,$J122/2,$M122,TRUE))*$D122+($K122="Steady Growth")*(AND(CK$6&gt;=$F122,CK$6&lt;=$H122)*((CK$6-$F122+1)/($J122*($J122+1)/2)*$D122))+($K122="custom")*CustCF!CE122</f>
        <v/>
      </c>
      <c r="CL122" s="87">
        <f>($K122="Bell Curve")*(_xlfn.NORM.DIST(AND(CL$6&gt;=$F122,CL$6&lt;=$H122)*(CL$6-$F122+1),$J122/2,$M122,TRUE)-_xlfn.NORM.DIST(AND(CL$6&gt;=$F122,CL$6&lt;=$H122)*(CK$6-$F122+1),$J122/2,$M122,TRUE))/(1-2*_xlfn.NORM.DIST(0,$J122/2,$M122,TRUE))*$D122+($K122="Steady Growth")*(AND(CL$6&gt;=$F122,CL$6&lt;=$H122)*((CL$6-$F122+1)/($J122*($J122+1)/2)*$D122))+($K122="custom")*CustCF!CF122</f>
        <v/>
      </c>
      <c r="CM122" s="87">
        <f>($K122="Bell Curve")*(_xlfn.NORM.DIST(AND(CM$6&gt;=$F122,CM$6&lt;=$H122)*(CM$6-$F122+1),$J122/2,$M122,TRUE)-_xlfn.NORM.DIST(AND(CM$6&gt;=$F122,CM$6&lt;=$H122)*(CL$6-$F122+1),$J122/2,$M122,TRUE))/(1-2*_xlfn.NORM.DIST(0,$J122/2,$M122,TRUE))*$D122+($K122="Steady Growth")*(AND(CM$6&gt;=$F122,CM$6&lt;=$H122)*((CM$6-$F122+1)/($J122*($J122+1)/2)*$D122))+($K122="custom")*CustCF!CG122</f>
        <v/>
      </c>
      <c r="CN122" s="87">
        <f>($K122="Bell Curve")*(_xlfn.NORM.DIST(AND(CN$6&gt;=$F122,CN$6&lt;=$H122)*(CN$6-$F122+1),$J122/2,$M122,TRUE)-_xlfn.NORM.DIST(AND(CN$6&gt;=$F122,CN$6&lt;=$H122)*(CM$6-$F122+1),$J122/2,$M122,TRUE))/(1-2*_xlfn.NORM.DIST(0,$J122/2,$M122,TRUE))*$D122+($K122="Steady Growth")*(AND(CN$6&gt;=$F122,CN$6&lt;=$H122)*((CN$6-$F122+1)/($J122*($J122+1)/2)*$D122))+($K122="custom")*CustCF!CH122</f>
        <v/>
      </c>
      <c r="CO122" s="87">
        <f>($K122="Bell Curve")*(_xlfn.NORM.DIST(AND(CO$6&gt;=$F122,CO$6&lt;=$H122)*(CO$6-$F122+1),$J122/2,$M122,TRUE)-_xlfn.NORM.DIST(AND(CO$6&gt;=$F122,CO$6&lt;=$H122)*(CN$6-$F122+1),$J122/2,$M122,TRUE))/(1-2*_xlfn.NORM.DIST(0,$J122/2,$M122,TRUE))*$D122+($K122="Steady Growth")*(AND(CO$6&gt;=$F122,CO$6&lt;=$H122)*((CO$6-$F122+1)/($J122*($J122+1)/2)*$D122))+($K122="custom")*CustCF!CI122</f>
        <v/>
      </c>
      <c r="CP122" s="87">
        <f>($K122="Bell Curve")*(_xlfn.NORM.DIST(AND(CP$6&gt;=$F122,CP$6&lt;=$H122)*(CP$6-$F122+1),$J122/2,$M122,TRUE)-_xlfn.NORM.DIST(AND(CP$6&gt;=$F122,CP$6&lt;=$H122)*(CO$6-$F122+1),$J122/2,$M122,TRUE))/(1-2*_xlfn.NORM.DIST(0,$J122/2,$M122,TRUE))*$D122+($K122="Steady Growth")*(AND(CP$6&gt;=$F122,CP$6&lt;=$H122)*((CP$6-$F122+1)/($J122*($J122+1)/2)*$D122))+($K122="custom")*CustCF!CJ122</f>
        <v/>
      </c>
      <c r="CQ122" s="87">
        <f>($K122="Bell Curve")*(_xlfn.NORM.DIST(AND(CQ$6&gt;=$F122,CQ$6&lt;=$H122)*(CQ$6-$F122+1),$J122/2,$M122,TRUE)-_xlfn.NORM.DIST(AND(CQ$6&gt;=$F122,CQ$6&lt;=$H122)*(CP$6-$F122+1),$J122/2,$M122,TRUE))/(1-2*_xlfn.NORM.DIST(0,$J122/2,$M122,TRUE))*$D122+($K122="Steady Growth")*(AND(CQ$6&gt;=$F122,CQ$6&lt;=$H122)*((CQ$6-$F122+1)/($J122*($J122+1)/2)*$D122))+($K122="custom")*CustCF!CK122</f>
        <v/>
      </c>
      <c r="CR122" s="87">
        <f>($K122="Bell Curve")*(_xlfn.NORM.DIST(AND(CR$6&gt;=$F122,CR$6&lt;=$H122)*(CR$6-$F122+1),$J122/2,$M122,TRUE)-_xlfn.NORM.DIST(AND(CR$6&gt;=$F122,CR$6&lt;=$H122)*(CQ$6-$F122+1),$J122/2,$M122,TRUE))/(1-2*_xlfn.NORM.DIST(0,$J122/2,$M122,TRUE))*$D122+($K122="Steady Growth")*(AND(CR$6&gt;=$F122,CR$6&lt;=$H122)*((CR$6-$F122+1)/($J122*($J122+1)/2)*$D122))+($K122="custom")*CustCF!CL122</f>
        <v/>
      </c>
      <c r="CS122" s="87">
        <f>($K122="Bell Curve")*(_xlfn.NORM.DIST(AND(CS$6&gt;=$F122,CS$6&lt;=$H122)*(CS$6-$F122+1),$J122/2,$M122,TRUE)-_xlfn.NORM.DIST(AND(CS$6&gt;=$F122,CS$6&lt;=$H122)*(CR$6-$F122+1),$J122/2,$M122,TRUE))/(1-2*_xlfn.NORM.DIST(0,$J122/2,$M122,TRUE))*$D122+($K122="Steady Growth")*(AND(CS$6&gt;=$F122,CS$6&lt;=$H122)*((CS$6-$F122+1)/($J122*($J122+1)/2)*$D122))+($K122="custom")*CustCF!CM122</f>
        <v/>
      </c>
      <c r="CT122" s="87">
        <f>($K122="Bell Curve")*(_xlfn.NORM.DIST(AND(CT$6&gt;=$F122,CT$6&lt;=$H122)*(CT$6-$F122+1),$J122/2,$M122,TRUE)-_xlfn.NORM.DIST(AND(CT$6&gt;=$F122,CT$6&lt;=$H122)*(CS$6-$F122+1),$J122/2,$M122,TRUE))/(1-2*_xlfn.NORM.DIST(0,$J122/2,$M122,TRUE))*$D122+($K122="Steady Growth")*(AND(CT$6&gt;=$F122,CT$6&lt;=$H122)*((CT$6-$F122+1)/($J122*($J122+1)/2)*$D122))+($K122="custom")*CustCF!CN122</f>
        <v/>
      </c>
      <c r="CU122" s="87">
        <f>($K122="Bell Curve")*(_xlfn.NORM.DIST(AND(CU$6&gt;=$F122,CU$6&lt;=$H122)*(CU$6-$F122+1),$J122/2,$M122,TRUE)-_xlfn.NORM.DIST(AND(CU$6&gt;=$F122,CU$6&lt;=$H122)*(CT$6-$F122+1),$J122/2,$M122,TRUE))/(1-2*_xlfn.NORM.DIST(0,$J122/2,$M122,TRUE))*$D122+($K122="Steady Growth")*(AND(CU$6&gt;=$F122,CU$6&lt;=$H122)*((CU$6-$F122+1)/($J122*($J122+1)/2)*$D122))+($K122="custom")*CustCF!CO122</f>
        <v/>
      </c>
      <c r="CV122" s="87">
        <f>($K122="Bell Curve")*(_xlfn.NORM.DIST(AND(CV$6&gt;=$F122,CV$6&lt;=$H122)*(CV$6-$F122+1),$J122/2,$M122,TRUE)-_xlfn.NORM.DIST(AND(CV$6&gt;=$F122,CV$6&lt;=$H122)*(CU$6-$F122+1),$J122/2,$M122,TRUE))/(1-2*_xlfn.NORM.DIST(0,$J122/2,$M122,TRUE))*$D122+($K122="Steady Growth")*(AND(CV$6&gt;=$F122,CV$6&lt;=$H122)*((CV$6-$F122+1)/($J122*($J122+1)/2)*$D122))+($K122="custom")*CustCF!CP122</f>
        <v/>
      </c>
      <c r="CW122" s="87">
        <f>($K122="Bell Curve")*(_xlfn.NORM.DIST(AND(CW$6&gt;=$F122,CW$6&lt;=$H122)*(CW$6-$F122+1),$J122/2,$M122,TRUE)-_xlfn.NORM.DIST(AND(CW$6&gt;=$F122,CW$6&lt;=$H122)*(CV$6-$F122+1),$J122/2,$M122,TRUE))/(1-2*_xlfn.NORM.DIST(0,$J122/2,$M122,TRUE))*$D122+($K122="Steady Growth")*(AND(CW$6&gt;=$F122,CW$6&lt;=$H122)*((CW$6-$F122+1)/($J122*($J122+1)/2)*$D122))+($K122="custom")*CustCF!CQ122</f>
        <v/>
      </c>
      <c r="CX122" s="87">
        <f>($K122="Bell Curve")*(_xlfn.NORM.DIST(AND(CX$6&gt;=$F122,CX$6&lt;=$H122)*(CX$6-$F122+1),$J122/2,$M122,TRUE)-_xlfn.NORM.DIST(AND(CX$6&gt;=$F122,CX$6&lt;=$H122)*(CW$6-$F122+1),$J122/2,$M122,TRUE))/(1-2*_xlfn.NORM.DIST(0,$J122/2,$M122,TRUE))*$D122+($K122="Steady Growth")*(AND(CX$6&gt;=$F122,CX$6&lt;=$H122)*((CX$6-$F122+1)/($J122*($J122+1)/2)*$D122))+($K122="custom")*CustCF!CR122</f>
        <v/>
      </c>
      <c r="CY122" s="87">
        <f>($K122="Bell Curve")*(_xlfn.NORM.DIST(AND(CY$6&gt;=$F122,CY$6&lt;=$H122)*(CY$6-$F122+1),$J122/2,$M122,TRUE)-_xlfn.NORM.DIST(AND(CY$6&gt;=$F122,CY$6&lt;=$H122)*(CX$6-$F122+1),$J122/2,$M122,TRUE))/(1-2*_xlfn.NORM.DIST(0,$J122/2,$M122,TRUE))*$D122+($K122="Steady Growth")*(AND(CY$6&gt;=$F122,CY$6&lt;=$H122)*((CY$6-$F122+1)/($J122*($J122+1)/2)*$D122))+($K122="custom")*CustCF!CS122</f>
        <v/>
      </c>
      <c r="CZ122" s="87">
        <f>($K122="Bell Curve")*(_xlfn.NORM.DIST(AND(CZ$6&gt;=$F122,CZ$6&lt;=$H122)*(CZ$6-$F122+1),$J122/2,$M122,TRUE)-_xlfn.NORM.DIST(AND(CZ$6&gt;=$F122,CZ$6&lt;=$H122)*(CY$6-$F122+1),$J122/2,$M122,TRUE))/(1-2*_xlfn.NORM.DIST(0,$J122/2,$M122,TRUE))*$D122+($K122="Steady Growth")*(AND(CZ$6&gt;=$F122,CZ$6&lt;=$H122)*((CZ$6-$F122+1)/($J122*($J122+1)/2)*$D122))+($K122="custom")*CustCF!CT122</f>
        <v/>
      </c>
      <c r="DA122" s="87">
        <f>($K122="Bell Curve")*(_xlfn.NORM.DIST(AND(DA$6&gt;=$F122,DA$6&lt;=$H122)*(DA$6-$F122+1),$J122/2,$M122,TRUE)-_xlfn.NORM.DIST(AND(DA$6&gt;=$F122,DA$6&lt;=$H122)*(CZ$6-$F122+1),$J122/2,$M122,TRUE))/(1-2*_xlfn.NORM.DIST(0,$J122/2,$M122,TRUE))*$D122+($K122="Steady Growth")*(AND(DA$6&gt;=$F122,DA$6&lt;=$H122)*((DA$6-$F122+1)/($J122*($J122+1)/2)*$D122))+($K122="custom")*CustCF!CU122</f>
        <v/>
      </c>
      <c r="DB122" s="87">
        <f>($K122="Bell Curve")*(_xlfn.NORM.DIST(AND(DB$6&gt;=$F122,DB$6&lt;=$H122)*(DB$6-$F122+1),$J122/2,$M122,TRUE)-_xlfn.NORM.DIST(AND(DB$6&gt;=$F122,DB$6&lt;=$H122)*(DA$6-$F122+1),$J122/2,$M122,TRUE))/(1-2*_xlfn.NORM.DIST(0,$J122/2,$M122,TRUE))*$D122+($K122="Steady Growth")*(AND(DB$6&gt;=$F122,DB$6&lt;=$H122)*((DB$6-$F122+1)/($J122*($J122+1)/2)*$D122))+($K122="custom")*CustCF!CV122</f>
        <v/>
      </c>
      <c r="DC122" s="87">
        <f>($K122="Bell Curve")*(_xlfn.NORM.DIST(AND(DC$6&gt;=$F122,DC$6&lt;=$H122)*(DC$6-$F122+1),$J122/2,$M122,TRUE)-_xlfn.NORM.DIST(AND(DC$6&gt;=$F122,DC$6&lt;=$H122)*(DB$6-$F122+1),$J122/2,$M122,TRUE))/(1-2*_xlfn.NORM.DIST(0,$J122/2,$M122,TRUE))*$D122+($K122="Steady Growth")*(AND(DC$6&gt;=$F122,DC$6&lt;=$H122)*((DC$6-$F122+1)/($J122*($J122+1)/2)*$D122))+($K122="custom")*CustCF!CW122</f>
        <v/>
      </c>
      <c r="DD122" s="87">
        <f>($K122="Bell Curve")*(_xlfn.NORM.DIST(AND(DD$6&gt;=$F122,DD$6&lt;=$H122)*(DD$6-$F122+1),$J122/2,$M122,TRUE)-_xlfn.NORM.DIST(AND(DD$6&gt;=$F122,DD$6&lt;=$H122)*(DC$6-$F122+1),$J122/2,$M122,TRUE))/(1-2*_xlfn.NORM.DIST(0,$J122/2,$M122,TRUE))*$D122+($K122="Steady Growth")*(AND(DD$6&gt;=$F122,DD$6&lt;=$H122)*((DD$6-$F122+1)/($J122*($J122+1)/2)*$D122))+($K122="custom")*CustCF!CX122</f>
        <v/>
      </c>
      <c r="DE122" s="87">
        <f>($K122="Bell Curve")*(_xlfn.NORM.DIST(AND(DE$6&gt;=$F122,DE$6&lt;=$H122)*(DE$6-$F122+1),$J122/2,$M122,TRUE)-_xlfn.NORM.DIST(AND(DE$6&gt;=$F122,DE$6&lt;=$H122)*(DD$6-$F122+1),$J122/2,$M122,TRUE))/(1-2*_xlfn.NORM.DIST(0,$J122/2,$M122,TRUE))*$D122+($K122="Steady Growth")*(AND(DE$6&gt;=$F122,DE$6&lt;=$H122)*((DE$6-$F122+1)/($J122*($J122+1)/2)*$D122))+($K122="custom")*CustCF!CY122</f>
        <v/>
      </c>
      <c r="DF122" s="87">
        <f>($K122="Bell Curve")*(_xlfn.NORM.DIST(AND(DF$6&gt;=$F122,DF$6&lt;=$H122)*(DF$6-$F122+1),$J122/2,$M122,TRUE)-_xlfn.NORM.DIST(AND(DF$6&gt;=$F122,DF$6&lt;=$H122)*(DE$6-$F122+1),$J122/2,$M122,TRUE))/(1-2*_xlfn.NORM.DIST(0,$J122/2,$M122,TRUE))*$D122+($K122="Steady Growth")*(AND(DF$6&gt;=$F122,DF$6&lt;=$H122)*((DF$6-$F122+1)/($J122*($J122+1)/2)*$D122))+($K122="custom")*CustCF!CZ122</f>
        <v/>
      </c>
      <c r="DG122" s="87">
        <f>($K122="Bell Curve")*(_xlfn.NORM.DIST(AND(DG$6&gt;=$F122,DG$6&lt;=$H122)*(DG$6-$F122+1),$J122/2,$M122,TRUE)-_xlfn.NORM.DIST(AND(DG$6&gt;=$F122,DG$6&lt;=$H122)*(DF$6-$F122+1),$J122/2,$M122,TRUE))/(1-2*_xlfn.NORM.DIST(0,$J122/2,$M122,TRUE))*$D122+($K122="Steady Growth")*(AND(DG$6&gt;=$F122,DG$6&lt;=$H122)*((DG$6-$F122+1)/($J122*($J122+1)/2)*$D122))+($K122="custom")*CustCF!DA122</f>
        <v/>
      </c>
      <c r="DH122" s="87">
        <f>($K122="Bell Curve")*(_xlfn.NORM.DIST(AND(DH$6&gt;=$F122,DH$6&lt;=$H122)*(DH$6-$F122+1),$J122/2,$M122,TRUE)-_xlfn.NORM.DIST(AND(DH$6&gt;=$F122,DH$6&lt;=$H122)*(DG$6-$F122+1),$J122/2,$M122,TRUE))/(1-2*_xlfn.NORM.DIST(0,$J122/2,$M122,TRUE))*$D122+($K122="Steady Growth")*(AND(DH$6&gt;=$F122,DH$6&lt;=$H122)*((DH$6-$F122+1)/($J122*($J122+1)/2)*$D122))+($K122="custom")*CustCF!DB122</f>
        <v/>
      </c>
      <c r="DI122" s="87">
        <f>($K122="Bell Curve")*(_xlfn.NORM.DIST(AND(DI$6&gt;=$F122,DI$6&lt;=$H122)*(DI$6-$F122+1),$J122/2,$M122,TRUE)-_xlfn.NORM.DIST(AND(DI$6&gt;=$F122,DI$6&lt;=$H122)*(DH$6-$F122+1),$J122/2,$M122,TRUE))/(1-2*_xlfn.NORM.DIST(0,$J122/2,$M122,TRUE))*$D122+($K122="Steady Growth")*(AND(DI$6&gt;=$F122,DI$6&lt;=$H122)*((DI$6-$F122+1)/($J122*($J122+1)/2)*$D122))+($K122="custom")*CustCF!DC122</f>
        <v/>
      </c>
      <c r="DJ122" s="87">
        <f>($K122="Bell Curve")*(_xlfn.NORM.DIST(AND(DJ$6&gt;=$F122,DJ$6&lt;=$H122)*(DJ$6-$F122+1),$J122/2,$M122,TRUE)-_xlfn.NORM.DIST(AND(DJ$6&gt;=$F122,DJ$6&lt;=$H122)*(DI$6-$F122+1),$J122/2,$M122,TRUE))/(1-2*_xlfn.NORM.DIST(0,$J122/2,$M122,TRUE))*$D122+($K122="Steady Growth")*(AND(DJ$6&gt;=$F122,DJ$6&lt;=$H122)*((DJ$6-$F122+1)/($J122*($J122+1)/2)*$D122))+($K122="custom")*CustCF!DD122</f>
        <v/>
      </c>
      <c r="DK122" s="87">
        <f>($K122="Bell Curve")*(_xlfn.NORM.DIST(AND(DK$6&gt;=$F122,DK$6&lt;=$H122)*(DK$6-$F122+1),$J122/2,$M122,TRUE)-_xlfn.NORM.DIST(AND(DK$6&gt;=$F122,DK$6&lt;=$H122)*(DJ$6-$F122+1),$J122/2,$M122,TRUE))/(1-2*_xlfn.NORM.DIST(0,$J122/2,$M122,TRUE))*$D122+($K122="Steady Growth")*(AND(DK$6&gt;=$F122,DK$6&lt;=$H122)*((DK$6-$F122+1)/($J122*($J122+1)/2)*$D122))+($K122="custom")*CustCF!DE122</f>
        <v/>
      </c>
      <c r="DL122" s="87">
        <f>($K122="Bell Curve")*(_xlfn.NORM.DIST(AND(DL$6&gt;=$F122,DL$6&lt;=$H122)*(DL$6-$F122+1),$J122/2,$M122,TRUE)-_xlfn.NORM.DIST(AND(DL$6&gt;=$F122,DL$6&lt;=$H122)*(DK$6-$F122+1),$J122/2,$M122,TRUE))/(1-2*_xlfn.NORM.DIST(0,$J122/2,$M122,TRUE))*$D122+($K122="Steady Growth")*(AND(DL$6&gt;=$F122,DL$6&lt;=$H122)*((DL$6-$F122+1)/($J122*($J122+1)/2)*$D122))+($K122="custom")*CustCF!DF122</f>
        <v/>
      </c>
      <c r="DM122" s="87">
        <f>($K122="Bell Curve")*(_xlfn.NORM.DIST(AND(DM$6&gt;=$F122,DM$6&lt;=$H122)*(DM$6-$F122+1),$J122/2,$M122,TRUE)-_xlfn.NORM.DIST(AND(DM$6&gt;=$F122,DM$6&lt;=$H122)*(DL$6-$F122+1),$J122/2,$M122,TRUE))/(1-2*_xlfn.NORM.DIST(0,$J122/2,$M122,TRUE))*$D122+($K122="Steady Growth")*(AND(DM$6&gt;=$F122,DM$6&lt;=$H122)*((DM$6-$F122+1)/($J122*($J122+1)/2)*$D122))+($K122="custom")*CustCF!DG122</f>
        <v/>
      </c>
      <c r="DN122" s="87">
        <f>($K122="Bell Curve")*(_xlfn.NORM.DIST(AND(DN$6&gt;=$F122,DN$6&lt;=$H122)*(DN$6-$F122+1),$J122/2,$M122,TRUE)-_xlfn.NORM.DIST(AND(DN$6&gt;=$F122,DN$6&lt;=$H122)*(DM$6-$F122+1),$J122/2,$M122,TRUE))/(1-2*_xlfn.NORM.DIST(0,$J122/2,$M122,TRUE))*$D122+($K122="Steady Growth")*(AND(DN$6&gt;=$F122,DN$6&lt;=$H122)*((DN$6-$F122+1)/($J122*($J122+1)/2)*$D122))+($K122="custom")*CustCF!DH122</f>
        <v/>
      </c>
      <c r="DO122" s="87">
        <f>($K122="Bell Curve")*(_xlfn.NORM.DIST(AND(DO$6&gt;=$F122,DO$6&lt;=$H122)*(DO$6-$F122+1),$J122/2,$M122,TRUE)-_xlfn.NORM.DIST(AND(DO$6&gt;=$F122,DO$6&lt;=$H122)*(DN$6-$F122+1),$J122/2,$M122,TRUE))/(1-2*_xlfn.NORM.DIST(0,$J122/2,$M122,TRUE))*$D122+($K122="Steady Growth")*(AND(DO$6&gt;=$F122,DO$6&lt;=$H122)*((DO$6-$F122+1)/($J122*($J122+1)/2)*$D122))+($K122="custom")*CustCF!DI122</f>
        <v/>
      </c>
      <c r="DP122" s="87">
        <f>($K122="Bell Curve")*(_xlfn.NORM.DIST(AND(DP$6&gt;=$F122,DP$6&lt;=$H122)*(DP$6-$F122+1),$J122/2,$M122,TRUE)-_xlfn.NORM.DIST(AND(DP$6&gt;=$F122,DP$6&lt;=$H122)*(DO$6-$F122+1),$J122/2,$M122,TRUE))/(1-2*_xlfn.NORM.DIST(0,$J122/2,$M122,TRUE))*$D122+($K122="Steady Growth")*(AND(DP$6&gt;=$F122,DP$6&lt;=$H122)*((DP$6-$F122+1)/($J122*($J122+1)/2)*$D122))+($K122="custom")*CustCF!DJ122</f>
        <v/>
      </c>
      <c r="DQ122" s="87">
        <f>($K122="Bell Curve")*(_xlfn.NORM.DIST(AND(DQ$6&gt;=$F122,DQ$6&lt;=$H122)*(DQ$6-$F122+1),$J122/2,$M122,TRUE)-_xlfn.NORM.DIST(AND(DQ$6&gt;=$F122,DQ$6&lt;=$H122)*(DP$6-$F122+1),$J122/2,$M122,TRUE))/(1-2*_xlfn.NORM.DIST(0,$J122/2,$M122,TRUE))*$D122+($K122="Steady Growth")*(AND(DQ$6&gt;=$F122,DQ$6&lt;=$H122)*((DQ$6-$F122+1)/($J122*($J122+1)/2)*$D122))+($K122="custom")*CustCF!DK122</f>
        <v/>
      </c>
      <c r="DR122" s="87">
        <f>($K122="Bell Curve")*(_xlfn.NORM.DIST(AND(DR$6&gt;=$F122,DR$6&lt;=$H122)*(DR$6-$F122+1),$J122/2,$M122,TRUE)-_xlfn.NORM.DIST(AND(DR$6&gt;=$F122,DR$6&lt;=$H122)*(DQ$6-$F122+1),$J122/2,$M122,TRUE))/(1-2*_xlfn.NORM.DIST(0,$J122/2,$M122,TRUE))*$D122+($K122="Steady Growth")*(AND(DR$6&gt;=$F122,DR$6&lt;=$H122)*((DR$6-$F122+1)/($J122*($J122+1)/2)*$D122))+($K122="custom")*CustCF!DL122</f>
        <v/>
      </c>
      <c r="DS122" s="87">
        <f>($K122="Bell Curve")*(_xlfn.NORM.DIST(AND(DS$6&gt;=$F122,DS$6&lt;=$H122)*(DS$6-$F122+1),$J122/2,$M122,TRUE)-_xlfn.NORM.DIST(AND(DS$6&gt;=$F122,DS$6&lt;=$H122)*(DR$6-$F122+1),$J122/2,$M122,TRUE))/(1-2*_xlfn.NORM.DIST(0,$J122/2,$M122,TRUE))*$D122+($K122="Steady Growth")*(AND(DS$6&gt;=$F122,DS$6&lt;=$H122)*((DS$6-$F122+1)/($J122*($J122+1)/2)*$D122))+($K122="custom")*CustCF!DM122</f>
        <v/>
      </c>
      <c r="DT122" s="87">
        <f>($K122="Bell Curve")*(_xlfn.NORM.DIST(AND(DT$6&gt;=$F122,DT$6&lt;=$H122)*(DT$6-$F122+1),$J122/2,$M122,TRUE)-_xlfn.NORM.DIST(AND(DT$6&gt;=$F122,DT$6&lt;=$H122)*(DS$6-$F122+1),$J122/2,$M122,TRUE))/(1-2*_xlfn.NORM.DIST(0,$J122/2,$M122,TRUE))*$D122+($K122="Steady Growth")*(AND(DT$6&gt;=$F122,DT$6&lt;=$H122)*((DT$6-$F122+1)/($J122*($J122+1)/2)*$D122))+($K122="custom")*CustCF!DN122</f>
        <v/>
      </c>
      <c r="DU122" s="87">
        <f>($K122="Bell Curve")*(_xlfn.NORM.DIST(AND(DU$6&gt;=$F122,DU$6&lt;=$H122)*(DU$6-$F122+1),$J122/2,$M122,TRUE)-_xlfn.NORM.DIST(AND(DU$6&gt;=$F122,DU$6&lt;=$H122)*(DT$6-$F122+1),$J122/2,$M122,TRUE))/(1-2*_xlfn.NORM.DIST(0,$J122/2,$M122,TRUE))*$D122+($K122="Steady Growth")*(AND(DU$6&gt;=$F122,DU$6&lt;=$H122)*((DU$6-$F122+1)/($J122*($J122+1)/2)*$D122))+($K122="custom")*CustCF!DO122</f>
        <v/>
      </c>
      <c r="DV122" s="87">
        <f>($K122="Bell Curve")*(_xlfn.NORM.DIST(AND(DV$6&gt;=$F122,DV$6&lt;=$H122)*(DV$6-$F122+1),$J122/2,$M122,TRUE)-_xlfn.NORM.DIST(AND(DV$6&gt;=$F122,DV$6&lt;=$H122)*(DU$6-$F122+1),$J122/2,$M122,TRUE))/(1-2*_xlfn.NORM.DIST(0,$J122/2,$M122,TRUE))*$D122+($K122="Steady Growth")*(AND(DV$6&gt;=$F122,DV$6&lt;=$H122)*((DV$6-$F122+1)/($J122*($J122+1)/2)*$D122))+($K122="custom")*CustCF!DP122</f>
        <v/>
      </c>
      <c r="DW122" s="87">
        <f>($K122="Bell Curve")*(_xlfn.NORM.DIST(AND(DW$6&gt;=$F122,DW$6&lt;=$H122)*(DW$6-$F122+1),$J122/2,$M122,TRUE)-_xlfn.NORM.DIST(AND(DW$6&gt;=$F122,DW$6&lt;=$H122)*(DV$6-$F122+1),$J122/2,$M122,TRUE))/(1-2*_xlfn.NORM.DIST(0,$J122/2,$M122,TRUE))*$D122+($K122="Steady Growth")*(AND(DW$6&gt;=$F122,DW$6&lt;=$H122)*((DW$6-$F122+1)/($J122*($J122+1)/2)*$D122))+($K122="custom")*CustCF!DQ122</f>
        <v/>
      </c>
      <c r="DX122" s="87">
        <f>($K122="Bell Curve")*(_xlfn.NORM.DIST(AND(DX$6&gt;=$F122,DX$6&lt;=$H122)*(DX$6-$F122+1),$J122/2,$M122,TRUE)-_xlfn.NORM.DIST(AND(DX$6&gt;=$F122,DX$6&lt;=$H122)*(DW$6-$F122+1),$J122/2,$M122,TRUE))/(1-2*_xlfn.NORM.DIST(0,$J122/2,$M122,TRUE))*$D122+($K122="Steady Growth")*(AND(DX$6&gt;=$F122,DX$6&lt;=$H122)*((DX$6-$F122+1)/($J122*($J122+1)/2)*$D122))+($K122="custom")*CustCF!DR122</f>
        <v/>
      </c>
      <c r="DY122" s="87">
        <f>($K122="Bell Curve")*(_xlfn.NORM.DIST(AND(DY$6&gt;=$F122,DY$6&lt;=$H122)*(DY$6-$F122+1),$J122/2,$M122,TRUE)-_xlfn.NORM.DIST(AND(DY$6&gt;=$F122,DY$6&lt;=$H122)*(DX$6-$F122+1),$J122/2,$M122,TRUE))/(1-2*_xlfn.NORM.DIST(0,$J122/2,$M122,TRUE))*$D122+($K122="Steady Growth")*(AND(DY$6&gt;=$F122,DY$6&lt;=$H122)*((DY$6-$F122+1)/($J122*($J122+1)/2)*$D122))+($K122="custom")*CustCF!DS122</f>
        <v/>
      </c>
      <c r="DZ122" s="87">
        <f>($K122="Bell Curve")*(_xlfn.NORM.DIST(AND(DZ$6&gt;=$F122,DZ$6&lt;=$H122)*(DZ$6-$F122+1),$J122/2,$M122,TRUE)-_xlfn.NORM.DIST(AND(DZ$6&gt;=$F122,DZ$6&lt;=$H122)*(DY$6-$F122+1),$J122/2,$M122,TRUE))/(1-2*_xlfn.NORM.DIST(0,$J122/2,$M122,TRUE))*$D122+($K122="Steady Growth")*(AND(DZ$6&gt;=$F122,DZ$6&lt;=$H122)*((DZ$6-$F122+1)/($J122*($J122+1)/2)*$D122))+($K122="custom")*CustCF!DT122</f>
        <v/>
      </c>
      <c r="EA122" s="87">
        <f>($K122="Bell Curve")*(_xlfn.NORM.DIST(AND(EA$6&gt;=$F122,EA$6&lt;=$H122)*(EA$6-$F122+1),$J122/2,$M122,TRUE)-_xlfn.NORM.DIST(AND(EA$6&gt;=$F122,EA$6&lt;=$H122)*(DZ$6-$F122+1),$J122/2,$M122,TRUE))/(1-2*_xlfn.NORM.DIST(0,$J122/2,$M122,TRUE))*$D122+($K122="Steady Growth")*(AND(EA$6&gt;=$F122,EA$6&lt;=$H122)*((EA$6-$F122+1)/($J122*($J122+1)/2)*$D122))+($K122="custom")*CustCF!DU122</f>
        <v/>
      </c>
      <c r="EB122" s="87">
        <f>($K122="Bell Curve")*(_xlfn.NORM.DIST(AND(EB$6&gt;=$F122,EB$6&lt;=$H122)*(EB$6-$F122+1),$J122/2,$M122,TRUE)-_xlfn.NORM.DIST(AND(EB$6&gt;=$F122,EB$6&lt;=$H122)*(EA$6-$F122+1),$J122/2,$M122,TRUE))/(1-2*_xlfn.NORM.DIST(0,$J122/2,$M122,TRUE))*$D122+($K122="Steady Growth")*(AND(EB$6&gt;=$F122,EB$6&lt;=$H122)*((EB$6-$F122+1)/($J122*($J122+1)/2)*$D122))+($K122="custom")*CustCF!DV122</f>
        <v/>
      </c>
      <c r="EC122" s="87">
        <f>($K122="Bell Curve")*(_xlfn.NORM.DIST(AND(EC$6&gt;=$F122,EC$6&lt;=$H122)*(EC$6-$F122+1),$J122/2,$M122,TRUE)-_xlfn.NORM.DIST(AND(EC$6&gt;=$F122,EC$6&lt;=$H122)*(EB$6-$F122+1),$J122/2,$M122,TRUE))/(1-2*_xlfn.NORM.DIST(0,$J122/2,$M122,TRUE))*$D122+($K122="Steady Growth")*(AND(EC$6&gt;=$F122,EC$6&lt;=$H122)*((EC$6-$F122+1)/($J122*($J122+1)/2)*$D122))+($K122="custom")*CustCF!DW122</f>
        <v/>
      </c>
      <c r="ED122" s="87">
        <f>($K122="Bell Curve")*(_xlfn.NORM.DIST(AND(ED$6&gt;=$F122,ED$6&lt;=$H122)*(ED$6-$F122+1),$J122/2,$M122,TRUE)-_xlfn.NORM.DIST(AND(ED$6&gt;=$F122,ED$6&lt;=$H122)*(EC$6-$F122+1),$J122/2,$M122,TRUE))/(1-2*_xlfn.NORM.DIST(0,$J122/2,$M122,TRUE))*$D122+($K122="Steady Growth")*(AND(ED$6&gt;=$F122,ED$6&lt;=$H122)*((ED$6-$F122+1)/($J122*($J122+1)/2)*$D122))+($K122="custom")*CustCF!DX122</f>
        <v/>
      </c>
      <c r="EE122" s="87">
        <f>($K122="Bell Curve")*(_xlfn.NORM.DIST(AND(EE$6&gt;=$F122,EE$6&lt;=$H122)*(EE$6-$F122+1),$J122/2,$M122,TRUE)-_xlfn.NORM.DIST(AND(EE$6&gt;=$F122,EE$6&lt;=$H122)*(ED$6-$F122+1),$J122/2,$M122,TRUE))/(1-2*_xlfn.NORM.DIST(0,$J122/2,$M122,TRUE))*$D122+($K122="Steady Growth")*(AND(EE$6&gt;=$F122,EE$6&lt;=$H122)*((EE$6-$F122+1)/($J122*($J122+1)/2)*$D122))+($K122="custom")*CustCF!DY122</f>
        <v/>
      </c>
      <c r="EF122" s="87">
        <f>($K122="Bell Curve")*(_xlfn.NORM.DIST(AND(EF$6&gt;=$F122,EF$6&lt;=$H122)*(EF$6-$F122+1),$J122/2,$M122,TRUE)-_xlfn.NORM.DIST(AND(EF$6&gt;=$F122,EF$6&lt;=$H122)*(EE$6-$F122+1),$J122/2,$M122,TRUE))/(1-2*_xlfn.NORM.DIST(0,$J122/2,$M122,TRUE))*$D122+($K122="Steady Growth")*(AND(EF$6&gt;=$F122,EF$6&lt;=$H122)*((EF$6-$F122+1)/($J122*($J122+1)/2)*$D122))+($K122="custom")*CustCF!DZ122</f>
        <v/>
      </c>
      <c r="EG122" s="87">
        <f>($K122="Bell Curve")*(_xlfn.NORM.DIST(AND(EG$6&gt;=$F122,EG$6&lt;=$H122)*(EG$6-$F122+1),$J122/2,$M122,TRUE)-_xlfn.NORM.DIST(AND(EG$6&gt;=$F122,EG$6&lt;=$H122)*(EF$6-$F122+1),$J122/2,$M122,TRUE))/(1-2*_xlfn.NORM.DIST(0,$J122/2,$M122,TRUE))*$D122+($K122="Steady Growth")*(AND(EG$6&gt;=$F122,EG$6&lt;=$H122)*((EG$6-$F122+1)/($J122*($J122+1)/2)*$D122))+($K122="custom")*CustCF!EA122</f>
        <v/>
      </c>
      <c r="EH122" s="87">
        <f>($K122="Bell Curve")*(_xlfn.NORM.DIST(AND(EH$6&gt;=$F122,EH$6&lt;=$H122)*(EH$6-$F122+1),$J122/2,$M122,TRUE)-_xlfn.NORM.DIST(AND(EH$6&gt;=$F122,EH$6&lt;=$H122)*(EG$6-$F122+1),$J122/2,$M122,TRUE))/(1-2*_xlfn.NORM.DIST(0,$J122/2,$M122,TRUE))*$D122+($K122="Steady Growth")*(AND(EH$6&gt;=$F122,EH$6&lt;=$H122)*((EH$6-$F122+1)/($J122*($J122+1)/2)*$D122))+($K122="custom")*CustCF!EB122</f>
        <v/>
      </c>
      <c r="EI122" s="87">
        <f>($K122="Bell Curve")*(_xlfn.NORM.DIST(AND(EI$6&gt;=$F122,EI$6&lt;=$H122)*(EI$6-$F122+1),$J122/2,$M122,TRUE)-_xlfn.NORM.DIST(AND(EI$6&gt;=$F122,EI$6&lt;=$H122)*(EH$6-$F122+1),$J122/2,$M122,TRUE))/(1-2*_xlfn.NORM.DIST(0,$J122/2,$M122,TRUE))*$D122+($K122="Steady Growth")*(AND(EI$6&gt;=$F122,EI$6&lt;=$H122)*((EI$6-$F122+1)/($J122*($J122+1)/2)*$D122))+($K122="custom")*CustCF!EC122</f>
        <v/>
      </c>
      <c r="EJ122" s="87">
        <f>($K122="Bell Curve")*(_xlfn.NORM.DIST(AND(EJ$6&gt;=$F122,EJ$6&lt;=$H122)*(EJ$6-$F122+1),$J122/2,$M122,TRUE)-_xlfn.NORM.DIST(AND(EJ$6&gt;=$F122,EJ$6&lt;=$H122)*(EI$6-$F122+1),$J122/2,$M122,TRUE))/(1-2*_xlfn.NORM.DIST(0,$J122/2,$M122,TRUE))*$D122+($K122="Steady Growth")*(AND(EJ$6&gt;=$F122,EJ$6&lt;=$H122)*((EJ$6-$F122+1)/($J122*($J122+1)/2)*$D122))+($K122="custom")*CustCF!ED122</f>
        <v/>
      </c>
      <c r="EK122" s="87">
        <f>($K122="Bell Curve")*(_xlfn.NORM.DIST(AND(EK$6&gt;=$F122,EK$6&lt;=$H122)*(EK$6-$F122+1),$J122/2,$M122,TRUE)-_xlfn.NORM.DIST(AND(EK$6&gt;=$F122,EK$6&lt;=$H122)*(EJ$6-$F122+1),$J122/2,$M122,TRUE))/(1-2*_xlfn.NORM.DIST(0,$J122/2,$M122,TRUE))*$D122+($K122="Steady Growth")*(AND(EK$6&gt;=$F122,EK$6&lt;=$H122)*((EK$6-$F122+1)/($J122*($J122+1)/2)*$D122))+($K122="custom")*CustCF!EE122</f>
        <v/>
      </c>
      <c r="EL122" s="87">
        <f>($K122="Bell Curve")*(_xlfn.NORM.DIST(AND(EL$6&gt;=$F122,EL$6&lt;=$H122)*(EL$6-$F122+1),$J122/2,$M122,TRUE)-_xlfn.NORM.DIST(AND(EL$6&gt;=$F122,EL$6&lt;=$H122)*(EK$6-$F122+1),$J122/2,$M122,TRUE))/(1-2*_xlfn.NORM.DIST(0,$J122/2,$M122,TRUE))*$D122+($K122="Steady Growth")*(AND(EL$6&gt;=$F122,EL$6&lt;=$H122)*((EL$6-$F122+1)/($J122*($J122+1)/2)*$D122))+($K122="custom")*CustCF!EF122</f>
        <v/>
      </c>
      <c r="EM122" s="87">
        <f>($K122="Bell Curve")*(_xlfn.NORM.DIST(AND(EM$6&gt;=$F122,EM$6&lt;=$H122)*(EM$6-$F122+1),$J122/2,$M122,TRUE)-_xlfn.NORM.DIST(AND(EM$6&gt;=$F122,EM$6&lt;=$H122)*(EL$6-$F122+1),$J122/2,$M122,TRUE))/(1-2*_xlfn.NORM.DIST(0,$J122/2,$M122,TRUE))*$D122+($K122="Steady Growth")*(AND(EM$6&gt;=$F122,EM$6&lt;=$H122)*((EM$6-$F122+1)/($J122*($J122+1)/2)*$D122))+($K122="custom")*CustCF!EG122</f>
        <v/>
      </c>
      <c r="EN122" s="87">
        <f>($K122="Bell Curve")*(_xlfn.NORM.DIST(AND(EN$6&gt;=$F122,EN$6&lt;=$H122)*(EN$6-$F122+1),$J122/2,$M122,TRUE)-_xlfn.NORM.DIST(AND(EN$6&gt;=$F122,EN$6&lt;=$H122)*(EM$6-$F122+1),$J122/2,$M122,TRUE))/(1-2*_xlfn.NORM.DIST(0,$J122/2,$M122,TRUE))*$D122+($K122="Steady Growth")*(AND(EN$6&gt;=$F122,EN$6&lt;=$H122)*((EN$6-$F122+1)/($J122*($J122+1)/2)*$D122))+($K122="custom")*CustCF!EH122</f>
        <v/>
      </c>
      <c r="EO122" s="87">
        <f>($K122="Bell Curve")*(_xlfn.NORM.DIST(AND(EO$6&gt;=$F122,EO$6&lt;=$H122)*(EO$6-$F122+1),$J122/2,$M122,TRUE)-_xlfn.NORM.DIST(AND(EO$6&gt;=$F122,EO$6&lt;=$H122)*(EN$6-$F122+1),$J122/2,$M122,TRUE))/(1-2*_xlfn.NORM.DIST(0,$J122/2,$M122,TRUE))*$D122+($K122="Steady Growth")*(AND(EO$6&gt;=$F122,EO$6&lt;=$H122)*((EO$6-$F122+1)/($J122*($J122+1)/2)*$D122))+($K122="custom")*CustCF!EI122</f>
        <v/>
      </c>
      <c r="EP122" s="87">
        <f>($K122="Bell Curve")*(_xlfn.NORM.DIST(AND(EP$6&gt;=$F122,EP$6&lt;=$H122)*(EP$6-$F122+1),$J122/2,$M122,TRUE)-_xlfn.NORM.DIST(AND(EP$6&gt;=$F122,EP$6&lt;=$H122)*(EO$6-$F122+1),$J122/2,$M122,TRUE))/(1-2*_xlfn.NORM.DIST(0,$J122/2,$M122,TRUE))*$D122+($K122="Steady Growth")*(AND(EP$6&gt;=$F122,EP$6&lt;=$H122)*((EP$6-$F122+1)/($J122*($J122+1)/2)*$D122))+($K122="custom")*CustCF!EJ122</f>
        <v/>
      </c>
      <c r="EQ122" s="87">
        <f>($K122="Bell Curve")*(_xlfn.NORM.DIST(AND(EQ$6&gt;=$F122,EQ$6&lt;=$H122)*(EQ$6-$F122+1),$J122/2,$M122,TRUE)-_xlfn.NORM.DIST(AND(EQ$6&gt;=$F122,EQ$6&lt;=$H122)*(EP$6-$F122+1),$J122/2,$M122,TRUE))/(1-2*_xlfn.NORM.DIST(0,$J122/2,$M122,TRUE))*$D122+($K122="Steady Growth")*(AND(EQ$6&gt;=$F122,EQ$6&lt;=$H122)*((EQ$6-$F122+1)/($J122*($J122+1)/2)*$D122))+($K122="custom")*CustCF!EK122</f>
        <v/>
      </c>
      <c r="ER122" s="87">
        <f>($K122="Bell Curve")*(_xlfn.NORM.DIST(AND(ER$6&gt;=$F122,ER$6&lt;=$H122)*(ER$6-$F122+1),$J122/2,$M122,TRUE)-_xlfn.NORM.DIST(AND(ER$6&gt;=$F122,ER$6&lt;=$H122)*(EQ$6-$F122+1),$J122/2,$M122,TRUE))/(1-2*_xlfn.NORM.DIST(0,$J122/2,$M122,TRUE))*$D122+($K122="Steady Growth")*(AND(ER$6&gt;=$F122,ER$6&lt;=$H122)*((ER$6-$F122+1)/($J122*($J122+1)/2)*$D122))+($K122="custom")*CustCF!EL122</f>
        <v/>
      </c>
      <c r="ES122" s="87">
        <f>($K122="Bell Curve")*(_xlfn.NORM.DIST(AND(ES$6&gt;=$F122,ES$6&lt;=$H122)*(ES$6-$F122+1),$J122/2,$M122,TRUE)-_xlfn.NORM.DIST(AND(ES$6&gt;=$F122,ES$6&lt;=$H122)*(ER$6-$F122+1),$J122/2,$M122,TRUE))/(1-2*_xlfn.NORM.DIST(0,$J122/2,$M122,TRUE))*$D122+($K122="Steady Growth")*(AND(ES$6&gt;=$F122,ES$6&lt;=$H122)*((ES$6-$F122+1)/($J122*($J122+1)/2)*$D122))+($K122="custom")*CustCF!EM122</f>
        <v/>
      </c>
      <c r="ET122" s="87">
        <f>($K122="Bell Curve")*(_xlfn.NORM.DIST(AND(ET$6&gt;=$F122,ET$6&lt;=$H122)*(ET$6-$F122+1),$J122/2,$M122,TRUE)-_xlfn.NORM.DIST(AND(ET$6&gt;=$F122,ET$6&lt;=$H122)*(ES$6-$F122+1),$J122/2,$M122,TRUE))/(1-2*_xlfn.NORM.DIST(0,$J122/2,$M122,TRUE))*$D122+($K122="Steady Growth")*(AND(ET$6&gt;=$F122,ET$6&lt;=$H122)*((ET$6-$F122+1)/($J122*($J122+1)/2)*$D122))+($K122="custom")*CustCF!EN122</f>
        <v/>
      </c>
      <c r="EU122" s="87">
        <f>($K122="Bell Curve")*(_xlfn.NORM.DIST(AND(EU$6&gt;=$F122,EU$6&lt;=$H122)*(EU$6-$F122+1),$J122/2,$M122,TRUE)-_xlfn.NORM.DIST(AND(EU$6&gt;=$F122,EU$6&lt;=$H122)*(ET$6-$F122+1),$J122/2,$M122,TRUE))/(1-2*_xlfn.NORM.DIST(0,$J122/2,$M122,TRUE))*$D122+($K122="Steady Growth")*(AND(EU$6&gt;=$F122,EU$6&lt;=$H122)*((EU$6-$F122+1)/($J122*($J122+1)/2)*$D122))+($K122="custom")*CustCF!EO122</f>
        <v/>
      </c>
      <c r="EV122" s="87">
        <f>($K122="Bell Curve")*(_xlfn.NORM.DIST(AND(EV$6&gt;=$F122,EV$6&lt;=$H122)*(EV$6-$F122+1),$J122/2,$M122,TRUE)-_xlfn.NORM.DIST(AND(EV$6&gt;=$F122,EV$6&lt;=$H122)*(EU$6-$F122+1),$J122/2,$M122,TRUE))/(1-2*_xlfn.NORM.DIST(0,$J122/2,$M122,TRUE))*$D122+($K122="Steady Growth")*(AND(EV$6&gt;=$F122,EV$6&lt;=$H122)*((EV$6-$F122+1)/($J122*($J122+1)/2)*$D122))+($K122="custom")*CustCF!EP122</f>
        <v/>
      </c>
      <c r="EW122" s="87">
        <f>($K122="Bell Curve")*(_xlfn.NORM.DIST(AND(EW$6&gt;=$F122,EW$6&lt;=$H122)*(EW$6-$F122+1),$J122/2,$M122,TRUE)-_xlfn.NORM.DIST(AND(EW$6&gt;=$F122,EW$6&lt;=$H122)*(EV$6-$F122+1),$J122/2,$M122,TRUE))/(1-2*_xlfn.NORM.DIST(0,$J122/2,$M122,TRUE))*$D122+($K122="Steady Growth")*(AND(EW$6&gt;=$F122,EW$6&lt;=$H122)*((EW$6-$F122+1)/($J122*($J122+1)/2)*$D122))+($K122="custom")*CustCF!EQ122</f>
        <v/>
      </c>
      <c r="EX122" s="87">
        <f>($K122="Bell Curve")*(_xlfn.NORM.DIST(AND(EX$6&gt;=$F122,EX$6&lt;=$H122)*(EX$6-$F122+1),$J122/2,$M122,TRUE)-_xlfn.NORM.DIST(AND(EX$6&gt;=$F122,EX$6&lt;=$H122)*(EW$6-$F122+1),$J122/2,$M122,TRUE))/(1-2*_xlfn.NORM.DIST(0,$J122/2,$M122,TRUE))*$D122+($K122="Steady Growth")*(AND(EX$6&gt;=$F122,EX$6&lt;=$H122)*((EX$6-$F122+1)/($J122*($J122+1)/2)*$D122))+($K122="custom")*CustCF!ER122</f>
        <v/>
      </c>
      <c r="EY122" s="87">
        <f>($K122="Bell Curve")*(_xlfn.NORM.DIST(AND(EY$6&gt;=$F122,EY$6&lt;=$H122)*(EY$6-$F122+1),$J122/2,$M122,TRUE)-_xlfn.NORM.DIST(AND(EY$6&gt;=$F122,EY$6&lt;=$H122)*(EX$6-$F122+1),$J122/2,$M122,TRUE))/(1-2*_xlfn.NORM.DIST(0,$J122/2,$M122,TRUE))*$D122+($K122="Steady Growth")*(AND(EY$6&gt;=$F122,EY$6&lt;=$H122)*((EY$6-$F122+1)/($J122*($J122+1)/2)*$D122))+($K122="custom")*CustCF!ES122</f>
        <v/>
      </c>
      <c r="EZ122" s="87">
        <f>($K122="Bell Curve")*(_xlfn.NORM.DIST(AND(EZ$6&gt;=$F122,EZ$6&lt;=$H122)*(EZ$6-$F122+1),$J122/2,$M122,TRUE)-_xlfn.NORM.DIST(AND(EZ$6&gt;=$F122,EZ$6&lt;=$H122)*(EY$6-$F122+1),$J122/2,$M122,TRUE))/(1-2*_xlfn.NORM.DIST(0,$J122/2,$M122,TRUE))*$D122+($K122="Steady Growth")*(AND(EZ$6&gt;=$F122,EZ$6&lt;=$H122)*((EZ$6-$F122+1)/($J122*($J122+1)/2)*$D122))+($K122="custom")*CustCF!ET122</f>
        <v/>
      </c>
      <c r="FA122" s="87">
        <f>($K122="Bell Curve")*(_xlfn.NORM.DIST(AND(FA$6&gt;=$F122,FA$6&lt;=$H122)*(FA$6-$F122+1),$J122/2,$M122,TRUE)-_xlfn.NORM.DIST(AND(FA$6&gt;=$F122,FA$6&lt;=$H122)*(EZ$6-$F122+1),$J122/2,$M122,TRUE))/(1-2*_xlfn.NORM.DIST(0,$J122/2,$M122,TRUE))*$D122+($K122="Steady Growth")*(AND(FA$6&gt;=$F122,FA$6&lt;=$H122)*((FA$6-$F122+1)/($J122*($J122+1)/2)*$D122))+($K122="custom")*CustCF!EU122</f>
        <v/>
      </c>
      <c r="FB122" s="87">
        <f>($K122="Bell Curve")*(_xlfn.NORM.DIST(AND(FB$6&gt;=$F122,FB$6&lt;=$H122)*(FB$6-$F122+1),$J122/2,$M122,TRUE)-_xlfn.NORM.DIST(AND(FB$6&gt;=$F122,FB$6&lt;=$H122)*(FA$6-$F122+1),$J122/2,$M122,TRUE))/(1-2*_xlfn.NORM.DIST(0,$J122/2,$M122,TRUE))*$D122+($K122="Steady Growth")*(AND(FB$6&gt;=$F122,FB$6&lt;=$H122)*((FB$6-$F122+1)/($J122*($J122+1)/2)*$D122))+($K122="custom")*CustCF!EV122</f>
        <v/>
      </c>
      <c r="FC122" s="87">
        <f>($K122="Bell Curve")*(_xlfn.NORM.DIST(AND(FC$6&gt;=$F122,FC$6&lt;=$H122)*(FC$6-$F122+1),$J122/2,$M122,TRUE)-_xlfn.NORM.DIST(AND(FC$6&gt;=$F122,FC$6&lt;=$H122)*(FB$6-$F122+1),$J122/2,$M122,TRUE))/(1-2*_xlfn.NORM.DIST(0,$J122/2,$M122,TRUE))*$D122+($K122="Steady Growth")*(AND(FC$6&gt;=$F122,FC$6&lt;=$H122)*((FC$6-$F122+1)/($J122*($J122+1)/2)*$D122))+($K122="custom")*CustCF!EW122</f>
        <v/>
      </c>
      <c r="FD122" s="87">
        <f>($K122="Bell Curve")*(_xlfn.NORM.DIST(AND(FD$6&gt;=$F122,FD$6&lt;=$H122)*(FD$6-$F122+1),$J122/2,$M122,TRUE)-_xlfn.NORM.DIST(AND(FD$6&gt;=$F122,FD$6&lt;=$H122)*(FC$6-$F122+1),$J122/2,$M122,TRUE))/(1-2*_xlfn.NORM.DIST(0,$J122/2,$M122,TRUE))*$D122+($K122="Steady Growth")*(AND(FD$6&gt;=$F122,FD$6&lt;=$H122)*((FD$6-$F122+1)/($J122*($J122+1)/2)*$D122))+($K122="custom")*CustCF!EX122</f>
        <v/>
      </c>
      <c r="FE122" s="87">
        <f>($K122="Bell Curve")*(_xlfn.NORM.DIST(AND(FE$6&gt;=$F122,FE$6&lt;=$H122)*(FE$6-$F122+1),$J122/2,$M122,TRUE)-_xlfn.NORM.DIST(AND(FE$6&gt;=$F122,FE$6&lt;=$H122)*(FD$6-$F122+1),$J122/2,$M122,TRUE))/(1-2*_xlfn.NORM.DIST(0,$J122/2,$M122,TRUE))*$D122+($K122="Steady Growth")*(AND(FE$6&gt;=$F122,FE$6&lt;=$H122)*((FE$6-$F122+1)/($J122*($J122+1)/2)*$D122))+($K122="custom")*CustCF!EY122</f>
        <v/>
      </c>
      <c r="FF122" s="87">
        <f>($K122="Bell Curve")*(_xlfn.NORM.DIST(AND(FF$6&gt;=$F122,FF$6&lt;=$H122)*(FF$6-$F122+1),$J122/2,$M122,TRUE)-_xlfn.NORM.DIST(AND(FF$6&gt;=$F122,FF$6&lt;=$H122)*(FE$6-$F122+1),$J122/2,$M122,TRUE))/(1-2*_xlfn.NORM.DIST(0,$J122/2,$M122,TRUE))*$D122+($K122="Steady Growth")*(AND(FF$6&gt;=$F122,FF$6&lt;=$H122)*((FF$6-$F122+1)/($J122*($J122+1)/2)*$D122))+($K122="custom")*CustCF!EZ122</f>
        <v/>
      </c>
      <c r="FG122" s="87">
        <f>($K122="Bell Curve")*(_xlfn.NORM.DIST(AND(FG$6&gt;=$F122,FG$6&lt;=$H122)*(FG$6-$F122+1),$J122/2,$M122,TRUE)-_xlfn.NORM.DIST(AND(FG$6&gt;=$F122,FG$6&lt;=$H122)*(FF$6-$F122+1),$J122/2,$M122,TRUE))/(1-2*_xlfn.NORM.DIST(0,$J122/2,$M122,TRUE))*$D122+($K122="Steady Growth")*(AND(FG$6&gt;=$F122,FG$6&lt;=$H122)*((FG$6-$F122+1)/($J122*($J122+1)/2)*$D122))+($K122="custom")*CustCF!FA122</f>
        <v/>
      </c>
      <c r="FH122" s="87">
        <f>($K122="Bell Curve")*(_xlfn.NORM.DIST(AND(FH$6&gt;=$F122,FH$6&lt;=$H122)*(FH$6-$F122+1),$J122/2,$M122,TRUE)-_xlfn.NORM.DIST(AND(FH$6&gt;=$F122,FH$6&lt;=$H122)*(FG$6-$F122+1),$J122/2,$M122,TRUE))/(1-2*_xlfn.NORM.DIST(0,$J122/2,$M122,TRUE))*$D122+($K122="Steady Growth")*(AND(FH$6&gt;=$F122,FH$6&lt;=$H122)*((FH$6-$F122+1)/($J122*($J122+1)/2)*$D122))+($K122="custom")*CustCF!FB122</f>
        <v/>
      </c>
      <c r="FI122" s="87">
        <f>($K122="Bell Curve")*(_xlfn.NORM.DIST(AND(FI$6&gt;=$F122,FI$6&lt;=$H122)*(FI$6-$F122+1),$J122/2,$M122,TRUE)-_xlfn.NORM.DIST(AND(FI$6&gt;=$F122,FI$6&lt;=$H122)*(FH$6-$F122+1),$J122/2,$M122,TRUE))/(1-2*_xlfn.NORM.DIST(0,$J122/2,$M122,TRUE))*$D122+($K122="Steady Growth")*(AND(FI$6&gt;=$F122,FI$6&lt;=$H122)*((FI$6-$F122+1)/($J122*($J122+1)/2)*$D122))+($K122="custom")*CustCF!FC122</f>
        <v/>
      </c>
      <c r="FJ122" s="87">
        <f>($K122="Bell Curve")*(_xlfn.NORM.DIST(AND(FJ$6&gt;=$F122,FJ$6&lt;=$H122)*(FJ$6-$F122+1),$J122/2,$M122,TRUE)-_xlfn.NORM.DIST(AND(FJ$6&gt;=$F122,FJ$6&lt;=$H122)*(FI$6-$F122+1),$J122/2,$M122,TRUE))/(1-2*_xlfn.NORM.DIST(0,$J122/2,$M122,TRUE))*$D122+($K122="Steady Growth")*(AND(FJ$6&gt;=$F122,FJ$6&lt;=$H122)*((FJ$6-$F122+1)/($J122*($J122+1)/2)*$D122))+($K122="custom")*CustCF!FD122</f>
        <v/>
      </c>
      <c r="FK122" s="87">
        <f>($K122="Bell Curve")*(_xlfn.NORM.DIST(AND(FK$6&gt;=$F122,FK$6&lt;=$H122)*(FK$6-$F122+1),$J122/2,$M122,TRUE)-_xlfn.NORM.DIST(AND(FK$6&gt;=$F122,FK$6&lt;=$H122)*(FJ$6-$F122+1),$J122/2,$M122,TRUE))/(1-2*_xlfn.NORM.DIST(0,$J122/2,$M122,TRUE))*$D122+($K122="Steady Growth")*(AND(FK$6&gt;=$F122,FK$6&lt;=$H122)*((FK$6-$F122+1)/($J122*($J122+1)/2)*$D122))+($K122="custom")*CustCF!FE122</f>
        <v/>
      </c>
      <c r="FL122" s="87">
        <f>($K122="Bell Curve")*(_xlfn.NORM.DIST(AND(FL$6&gt;=$F122,FL$6&lt;=$H122)*(FL$6-$F122+1),$J122/2,$M122,TRUE)-_xlfn.NORM.DIST(AND(FL$6&gt;=$F122,FL$6&lt;=$H122)*(FK$6-$F122+1),$J122/2,$M122,TRUE))/(1-2*_xlfn.NORM.DIST(0,$J122/2,$M122,TRUE))*$D122+($K122="Steady Growth")*(AND(FL$6&gt;=$F122,FL$6&lt;=$H122)*((FL$6-$F122+1)/($J122*($J122+1)/2)*$D122))+($K122="custom")*CustCF!FF122</f>
        <v/>
      </c>
      <c r="FM122" s="87">
        <f>($K122="Bell Curve")*(_xlfn.NORM.DIST(AND(FM$6&gt;=$F122,FM$6&lt;=$H122)*(FM$6-$F122+1),$J122/2,$M122,TRUE)-_xlfn.NORM.DIST(AND(FM$6&gt;=$F122,FM$6&lt;=$H122)*(FL$6-$F122+1),$J122/2,$M122,TRUE))/(1-2*_xlfn.NORM.DIST(0,$J122/2,$M122,TRUE))*$D122+($K122="Steady Growth")*(AND(FM$6&gt;=$F122,FM$6&lt;=$H122)*((FM$6-$F122+1)/($J122*($J122+1)/2)*$D122))+($K122="custom")*CustCF!FG122</f>
        <v/>
      </c>
      <c r="FN122" s="87">
        <f>($K122="Bell Curve")*(_xlfn.NORM.DIST(AND(FN$6&gt;=$F122,FN$6&lt;=$H122)*(FN$6-$F122+1),$J122/2,$M122,TRUE)-_xlfn.NORM.DIST(AND(FN$6&gt;=$F122,FN$6&lt;=$H122)*(FM$6-$F122+1),$J122/2,$M122,TRUE))/(1-2*_xlfn.NORM.DIST(0,$J122/2,$M122,TRUE))*$D122+($K122="Steady Growth")*(AND(FN$6&gt;=$F122,FN$6&lt;=$H122)*((FN$6-$F122+1)/($J122*($J122+1)/2)*$D122))+($K122="custom")*CustCF!FH122</f>
        <v/>
      </c>
      <c r="FO122" s="87">
        <f>($K122="Bell Curve")*(_xlfn.NORM.DIST(AND(FO$6&gt;=$F122,FO$6&lt;=$H122)*(FO$6-$F122+1),$J122/2,$M122,TRUE)-_xlfn.NORM.DIST(AND(FO$6&gt;=$F122,FO$6&lt;=$H122)*(FN$6-$F122+1),$J122/2,$M122,TRUE))/(1-2*_xlfn.NORM.DIST(0,$J122/2,$M122,TRUE))*$D122+($K122="Steady Growth")*(AND(FO$6&gt;=$F122,FO$6&lt;=$H122)*((FO$6-$F122+1)/($J122*($J122+1)/2)*$D122))+($K122="custom")*CustCF!FI122</f>
        <v/>
      </c>
      <c r="FP122" s="87">
        <f>($K122="Bell Curve")*(_xlfn.NORM.DIST(AND(FP$6&gt;=$F122,FP$6&lt;=$H122)*(FP$6-$F122+1),$J122/2,$M122,TRUE)-_xlfn.NORM.DIST(AND(FP$6&gt;=$F122,FP$6&lt;=$H122)*(FO$6-$F122+1),$J122/2,$M122,TRUE))/(1-2*_xlfn.NORM.DIST(0,$J122/2,$M122,TRUE))*$D122+($K122="Steady Growth")*(AND(FP$6&gt;=$F122,FP$6&lt;=$H122)*((FP$6-$F122+1)/($J122*($J122+1)/2)*$D122))+($K122="custom")*CustCF!FJ122</f>
        <v/>
      </c>
      <c r="FQ122" s="87">
        <f>($K122="Bell Curve")*(_xlfn.NORM.DIST(AND(FQ$6&gt;=$F122,FQ$6&lt;=$H122)*(FQ$6-$F122+1),$J122/2,$M122,TRUE)-_xlfn.NORM.DIST(AND(FQ$6&gt;=$F122,FQ$6&lt;=$H122)*(FP$6-$F122+1),$J122/2,$M122,TRUE))/(1-2*_xlfn.NORM.DIST(0,$J122/2,$M122,TRUE))*$D122+($K122="Steady Growth")*(AND(FQ$6&gt;=$F122,FQ$6&lt;=$H122)*((FQ$6-$F122+1)/($J122*($J122+1)/2)*$D122))+($K122="custom")*CustCF!FK122</f>
        <v/>
      </c>
      <c r="FR122" s="87">
        <f>($K122="Bell Curve")*(_xlfn.NORM.DIST(AND(FR$6&gt;=$F122,FR$6&lt;=$H122)*(FR$6-$F122+1),$J122/2,$M122,TRUE)-_xlfn.NORM.DIST(AND(FR$6&gt;=$F122,FR$6&lt;=$H122)*(FQ$6-$F122+1),$J122/2,$M122,TRUE))/(1-2*_xlfn.NORM.DIST(0,$J122/2,$M122,TRUE))*$D122+($K122="Steady Growth")*(AND(FR$6&gt;=$F122,FR$6&lt;=$H122)*((FR$6-$F122+1)/($J122*($J122+1)/2)*$D122))+($K122="custom")*CustCF!FL122</f>
        <v/>
      </c>
      <c r="FS122" s="87">
        <f>($K122="Bell Curve")*(_xlfn.NORM.DIST(AND(FS$6&gt;=$F122,FS$6&lt;=$H122)*(FS$6-$F122+1),$J122/2,$M122,TRUE)-_xlfn.NORM.DIST(AND(FS$6&gt;=$F122,FS$6&lt;=$H122)*(FR$6-$F122+1),$J122/2,$M122,TRUE))/(1-2*_xlfn.NORM.DIST(0,$J122/2,$M122,TRUE))*$D122+($K122="Steady Growth")*(AND(FS$6&gt;=$F122,FS$6&lt;=$H122)*((FS$6-$F122+1)/($J122*($J122+1)/2)*$D122))+($K122="custom")*CustCF!FM122</f>
        <v/>
      </c>
      <c r="FT122" s="87">
        <f>($K122="Bell Curve")*(_xlfn.NORM.DIST(AND(FT$6&gt;=$F122,FT$6&lt;=$H122)*(FT$6-$F122+1),$J122/2,$M122,TRUE)-_xlfn.NORM.DIST(AND(FT$6&gt;=$F122,FT$6&lt;=$H122)*(FS$6-$F122+1),$J122/2,$M122,TRUE))/(1-2*_xlfn.NORM.DIST(0,$J122/2,$M122,TRUE))*$D122+($K122="Steady Growth")*(AND(FT$6&gt;=$F122,FT$6&lt;=$H122)*((FT$6-$F122+1)/($J122*($J122+1)/2)*$D122))+($K122="custom")*CustCF!FN122</f>
        <v/>
      </c>
      <c r="FU122" s="87">
        <f>($K122="Bell Curve")*(_xlfn.NORM.DIST(AND(FU$6&gt;=$F122,FU$6&lt;=$H122)*(FU$6-$F122+1),$J122/2,$M122,TRUE)-_xlfn.NORM.DIST(AND(FU$6&gt;=$F122,FU$6&lt;=$H122)*(FT$6-$F122+1),$J122/2,$M122,TRUE))/(1-2*_xlfn.NORM.DIST(0,$J122/2,$M122,TRUE))*$D122+($K122="Steady Growth")*(AND(FU$6&gt;=$F122,FU$6&lt;=$H122)*((FU$6-$F122+1)/($J122*($J122+1)/2)*$D122))+($K122="custom")*CustCF!FO122</f>
        <v/>
      </c>
      <c r="FV122" s="87">
        <f>($K122="Bell Curve")*(_xlfn.NORM.DIST(AND(FV$6&gt;=$F122,FV$6&lt;=$H122)*(FV$6-$F122+1),$J122/2,$M122,TRUE)-_xlfn.NORM.DIST(AND(FV$6&gt;=$F122,FV$6&lt;=$H122)*(FU$6-$F122+1),$J122/2,$M122,TRUE))/(1-2*_xlfn.NORM.DIST(0,$J122/2,$M122,TRUE))*$D122+($K122="Steady Growth")*(AND(FV$6&gt;=$F122,FV$6&lt;=$H122)*((FV$6-$F122+1)/($J122*($J122+1)/2)*$D122))+($K122="custom")*CustCF!FP122</f>
        <v/>
      </c>
      <c r="FW122" s="87">
        <f>($K122="Bell Curve")*(_xlfn.NORM.DIST(AND(FW$6&gt;=$F122,FW$6&lt;=$H122)*(FW$6-$F122+1),$J122/2,$M122,TRUE)-_xlfn.NORM.DIST(AND(FW$6&gt;=$F122,FW$6&lt;=$H122)*(FV$6-$F122+1),$J122/2,$M122,TRUE))/(1-2*_xlfn.NORM.DIST(0,$J122/2,$M122,TRUE))*$D122+($K122="Steady Growth")*(AND(FW$6&gt;=$F122,FW$6&lt;=$H122)*((FW$6-$F122+1)/($J122*($J122+1)/2)*$D122))+($K122="custom")*CustCF!FQ122</f>
        <v/>
      </c>
      <c r="FX122" s="87">
        <f>($K122="Bell Curve")*(_xlfn.NORM.DIST(AND(FX$6&gt;=$F122,FX$6&lt;=$H122)*(FX$6-$F122+1),$J122/2,$M122,TRUE)-_xlfn.NORM.DIST(AND(FX$6&gt;=$F122,FX$6&lt;=$H122)*(FW$6-$F122+1),$J122/2,$M122,TRUE))/(1-2*_xlfn.NORM.DIST(0,$J122/2,$M122,TRUE))*$D122+($K122="Steady Growth")*(AND(FX$6&gt;=$F122,FX$6&lt;=$H122)*((FX$6-$F122+1)/($J122*($J122+1)/2)*$D122))+($K122="custom")*CustCF!FR122</f>
        <v/>
      </c>
      <c r="FY122" s="87">
        <f>($K122="Bell Curve")*(_xlfn.NORM.DIST(AND(FY$6&gt;=$F122,FY$6&lt;=$H122)*(FY$6-$F122+1),$J122/2,$M122,TRUE)-_xlfn.NORM.DIST(AND(FY$6&gt;=$F122,FY$6&lt;=$H122)*(FX$6-$F122+1),$J122/2,$M122,TRUE))/(1-2*_xlfn.NORM.DIST(0,$J122/2,$M122,TRUE))*$D122+($K122="Steady Growth")*(AND(FY$6&gt;=$F122,FY$6&lt;=$H122)*((FY$6-$F122+1)/($J122*($J122+1)/2)*$D122))+($K122="custom")*CustCF!FS122</f>
        <v/>
      </c>
      <c r="FZ122" s="87">
        <f>($K122="Bell Curve")*(_xlfn.NORM.DIST(AND(FZ$6&gt;=$F122,FZ$6&lt;=$H122)*(FZ$6-$F122+1),$J122/2,$M122,TRUE)-_xlfn.NORM.DIST(AND(FZ$6&gt;=$F122,FZ$6&lt;=$H122)*(FY$6-$F122+1),$J122/2,$M122,TRUE))/(1-2*_xlfn.NORM.DIST(0,$J122/2,$M122,TRUE))*$D122+($K122="Steady Growth")*(AND(FZ$6&gt;=$F122,FZ$6&lt;=$H122)*((FZ$6-$F122+1)/($J122*($J122+1)/2)*$D122))+($K122="custom")*CustCF!FT122</f>
        <v/>
      </c>
      <c r="GA122" s="87">
        <f>($K122="Bell Curve")*(_xlfn.NORM.DIST(AND(GA$6&gt;=$F122,GA$6&lt;=$H122)*(GA$6-$F122+1),$J122/2,$M122,TRUE)-_xlfn.NORM.DIST(AND(GA$6&gt;=$F122,GA$6&lt;=$H122)*(FZ$6-$F122+1),$J122/2,$M122,TRUE))/(1-2*_xlfn.NORM.DIST(0,$J122/2,$M122,TRUE))*$D122+($K122="Steady Growth")*(AND(GA$6&gt;=$F122,GA$6&lt;=$H122)*((GA$6-$F122+1)/($J122*($J122+1)/2)*$D122))+($K122="custom")*CustCF!FU122</f>
        <v/>
      </c>
      <c r="GB122" s="87">
        <f>($K122="Bell Curve")*(_xlfn.NORM.DIST(AND(GB$6&gt;=$F122,GB$6&lt;=$H122)*(GB$6-$F122+1),$J122/2,$M122,TRUE)-_xlfn.NORM.DIST(AND(GB$6&gt;=$F122,GB$6&lt;=$H122)*(GA$6-$F122+1),$J122/2,$M122,TRUE))/(1-2*_xlfn.NORM.DIST(0,$J122/2,$M122,TRUE))*$D122+($K122="Steady Growth")*(AND(GB$6&gt;=$F122,GB$6&lt;=$H122)*((GB$6-$F122+1)/($J122*($J122+1)/2)*$D122))+($K122="custom")*CustCF!FV122</f>
        <v/>
      </c>
      <c r="GC122" s="87">
        <f>($K122="Bell Curve")*(_xlfn.NORM.DIST(AND(GC$6&gt;=$F122,GC$6&lt;=$H122)*(GC$6-$F122+1),$J122/2,$M122,TRUE)-_xlfn.NORM.DIST(AND(GC$6&gt;=$F122,GC$6&lt;=$H122)*(GB$6-$F122+1),$J122/2,$M122,TRUE))/(1-2*_xlfn.NORM.DIST(0,$J122/2,$M122,TRUE))*$D122+($K122="Steady Growth")*(AND(GC$6&gt;=$F122,GC$6&lt;=$H122)*((GC$6-$F122+1)/($J122*($J122+1)/2)*$D122))+($K122="custom")*CustCF!FW122</f>
        <v/>
      </c>
      <c r="GD122" s="87">
        <f>($K122="Bell Curve")*(_xlfn.NORM.DIST(AND(GD$6&gt;=$F122,GD$6&lt;=$H122)*(GD$6-$F122+1),$J122/2,$M122,TRUE)-_xlfn.NORM.DIST(AND(GD$6&gt;=$F122,GD$6&lt;=$H122)*(GC$6-$F122+1),$J122/2,$M122,TRUE))/(1-2*_xlfn.NORM.DIST(0,$J122/2,$M122,TRUE))*$D122+($K122="Steady Growth")*(AND(GD$6&gt;=$F122,GD$6&lt;=$H122)*((GD$6-$F122+1)/($J122*($J122+1)/2)*$D122))+($K122="custom")*CustCF!FX122</f>
        <v/>
      </c>
      <c r="GE122" s="87">
        <f>($K122="Bell Curve")*(_xlfn.NORM.DIST(AND(GE$6&gt;=$F122,GE$6&lt;=$H122)*(GE$6-$F122+1),$J122/2,$M122,TRUE)-_xlfn.NORM.DIST(AND(GE$6&gt;=$F122,GE$6&lt;=$H122)*(GD$6-$F122+1),$J122/2,$M122,TRUE))/(1-2*_xlfn.NORM.DIST(0,$J122/2,$M122,TRUE))*$D122+($K122="Steady Growth")*(AND(GE$6&gt;=$F122,GE$6&lt;=$H122)*((GE$6-$F122+1)/($J122*($J122+1)/2)*$D122))+($K122="custom")*CustCF!FY122</f>
        <v/>
      </c>
      <c r="GF122" s="87">
        <f>($K122="Bell Curve")*(_xlfn.NORM.DIST(AND(GF$6&gt;=$F122,GF$6&lt;=$H122)*(GF$6-$F122+1),$J122/2,$M122,TRUE)-_xlfn.NORM.DIST(AND(GF$6&gt;=$F122,GF$6&lt;=$H122)*(GE$6-$F122+1),$J122/2,$M122,TRUE))/(1-2*_xlfn.NORM.DIST(0,$J122/2,$M122,TRUE))*$D122+($K122="Steady Growth")*(AND(GF$6&gt;=$F122,GF$6&lt;=$H122)*((GF$6-$F122+1)/($J122*($J122+1)/2)*$D122))+($K122="custom")*CustCF!FZ122</f>
        <v/>
      </c>
      <c r="GG122" s="87">
        <f>($K122="Bell Curve")*(_xlfn.NORM.DIST(AND(GG$6&gt;=$F122,GG$6&lt;=$H122)*(GG$6-$F122+1),$J122/2,$M122,TRUE)-_xlfn.NORM.DIST(AND(GG$6&gt;=$F122,GG$6&lt;=$H122)*(GF$6-$F122+1),$J122/2,$M122,TRUE))/(1-2*_xlfn.NORM.DIST(0,$J122/2,$M122,TRUE))*$D122+($K122="Steady Growth")*(AND(GG$6&gt;=$F122,GG$6&lt;=$H122)*((GG$6-$F122+1)/($J122*($J122+1)/2)*$D122))+($K122="custom")*CustCF!GA122</f>
        <v/>
      </c>
      <c r="GH122" s="87">
        <f>($K122="Bell Curve")*(_xlfn.NORM.DIST(AND(GH$6&gt;=$F122,GH$6&lt;=$H122)*(GH$6-$F122+1),$J122/2,$M122,TRUE)-_xlfn.NORM.DIST(AND(GH$6&gt;=$F122,GH$6&lt;=$H122)*(GG$6-$F122+1),$J122/2,$M122,TRUE))/(1-2*_xlfn.NORM.DIST(0,$J122/2,$M122,TRUE))*$D122+($K122="Steady Growth")*(AND(GH$6&gt;=$F122,GH$6&lt;=$H122)*((GH$6-$F122+1)/($J122*($J122+1)/2)*$D122))+($K122="custom")*CustCF!GB122</f>
        <v/>
      </c>
      <c r="GI122" s="87">
        <f>($K122="Bell Curve")*(_xlfn.NORM.DIST(AND(GI$6&gt;=$F122,GI$6&lt;=$H122)*(GI$6-$F122+1),$J122/2,$M122,TRUE)-_xlfn.NORM.DIST(AND(GI$6&gt;=$F122,GI$6&lt;=$H122)*(GH$6-$F122+1),$J122/2,$M122,TRUE))/(1-2*_xlfn.NORM.DIST(0,$J122/2,$M122,TRUE))*$D122+($K122="Steady Growth")*(AND(GI$6&gt;=$F122,GI$6&lt;=$H122)*((GI$6-$F122+1)/($J122*($J122+1)/2)*$D122))+($K122="custom")*CustCF!GC122</f>
        <v/>
      </c>
      <c r="GJ122" s="87">
        <f>($K122="Bell Curve")*(_xlfn.NORM.DIST(AND(GJ$6&gt;=$F122,GJ$6&lt;=$H122)*(GJ$6-$F122+1),$J122/2,$M122,TRUE)-_xlfn.NORM.DIST(AND(GJ$6&gt;=$F122,GJ$6&lt;=$H122)*(GI$6-$F122+1),$J122/2,$M122,TRUE))/(1-2*_xlfn.NORM.DIST(0,$J122/2,$M122,TRUE))*$D122+($K122="Steady Growth")*(AND(GJ$6&gt;=$F122,GJ$6&lt;=$H122)*((GJ$6-$F122+1)/($J122*($J122+1)/2)*$D122))+($K122="custom")*CustCF!GD122</f>
        <v/>
      </c>
      <c r="GK122" s="87">
        <f>($K122="Bell Curve")*(_xlfn.NORM.DIST(AND(GK$6&gt;=$F122,GK$6&lt;=$H122)*(GK$6-$F122+1),$J122/2,$M122,TRUE)-_xlfn.NORM.DIST(AND(GK$6&gt;=$F122,GK$6&lt;=$H122)*(GJ$6-$F122+1),$J122/2,$M122,TRUE))/(1-2*_xlfn.NORM.DIST(0,$J122/2,$M122,TRUE))*$D122+($K122="Steady Growth")*(AND(GK$6&gt;=$F122,GK$6&lt;=$H122)*((GK$6-$F122+1)/($J122*($J122+1)/2)*$D122))+($K122="custom")*CustCF!GE122</f>
        <v/>
      </c>
      <c r="GL122" s="87">
        <f>($K122="Bell Curve")*(_xlfn.NORM.DIST(AND(GL$6&gt;=$F122,GL$6&lt;=$H122)*(GL$6-$F122+1),$J122/2,$M122,TRUE)-_xlfn.NORM.DIST(AND(GL$6&gt;=$F122,GL$6&lt;=$H122)*(GK$6-$F122+1),$J122/2,$M122,TRUE))/(1-2*_xlfn.NORM.DIST(0,$J122/2,$M122,TRUE))*$D122+($K122="Steady Growth")*(AND(GL$6&gt;=$F122,GL$6&lt;=$H122)*((GL$6-$F122+1)/($J122*($J122+1)/2)*$D122))+($K122="custom")*CustCF!GF122</f>
        <v/>
      </c>
      <c r="GM122" s="87">
        <f>($K122="Bell Curve")*(_xlfn.NORM.DIST(AND(GM$6&gt;=$F122,GM$6&lt;=$H122)*(GM$6-$F122+1),$J122/2,$M122,TRUE)-_xlfn.NORM.DIST(AND(GM$6&gt;=$F122,GM$6&lt;=$H122)*(GL$6-$F122+1),$J122/2,$M122,TRUE))/(1-2*_xlfn.NORM.DIST(0,$J122/2,$M122,TRUE))*$D122+($K122="Steady Growth")*(AND(GM$6&gt;=$F122,GM$6&lt;=$H122)*((GM$6-$F122+1)/($J122*($J122+1)/2)*$D122))+($K122="custom")*CustCF!GG122</f>
        <v/>
      </c>
      <c r="GN122" s="257">
        <f>($K122="Bell Curve")*(_xlfn.NORM.DIST(AND(GN$6&gt;=$F122,GN$6&lt;=$H122)*(GN$6-$F122+1),$J122/2,$M122,TRUE)-_xlfn.NORM.DIST(AND(GN$6&gt;=$F122,GN$6&lt;=$H122)*(GM$6-$F122+1),$J122/2,$M122,TRUE))/(1-2*_xlfn.NORM.DIST(0,$J122/2,$M122,TRUE))*$D122+($K122="Steady Growth")*(AND(GN$6&gt;=$F122,GN$6&lt;=$H122)*((GN$6-$F122+1)/($J122*($J122+1)/2)*$D122))+($K122="custom")*CustCF!GH122</f>
        <v/>
      </c>
      <c r="GO122" s="1" t="n"/>
      <c r="GP122" s="63" t="n"/>
    </row>
    <row r="123" hidden="1" outlineLevel="1">
      <c r="A123" s="1" t="n"/>
      <c r="B123" s="1" t="n"/>
      <c r="C123" s="251">
        <f>Budget!AB34</f>
        <v/>
      </c>
      <c r="D123" s="14">
        <f>Budget!AC34</f>
        <v/>
      </c>
      <c r="E123" s="14">
        <f>IF(D123&lt;&gt;0,F123,"")</f>
        <v/>
      </c>
      <c r="F123" s="252" t="n">
        <v>0</v>
      </c>
      <c r="G123" s="921">
        <f>IF(L123="custom",CustCF!F123,INDEX($P$8:$GN$8,MATCH(F123,$P$6:$GN$6,0)))</f>
        <v/>
      </c>
      <c r="H123" s="252" t="n">
        <v>0</v>
      </c>
      <c r="I123" s="921">
        <f>IF(L123="custom",CustCF!G123,INDEX($P$8:$GN$8,MATCH(H123,$P$6:$GN$6,0)))</f>
        <v/>
      </c>
      <c r="J123" s="249">
        <f>H123-F123+1</f>
        <v/>
      </c>
      <c r="K123" s="254" t="inlineStr">
        <is>
          <t>Bell Curve</t>
        </is>
      </c>
      <c r="L123" s="255" t="inlineStr">
        <is>
          <t>Flat (9)</t>
        </is>
      </c>
      <c r="M123" s="256">
        <f>INDEX($D$261:$D$266,MATCH(L123,$C$261:$C$266,0))</f>
        <v/>
      </c>
      <c r="N123" s="13">
        <f>SUM(P123:GN123)</f>
        <v/>
      </c>
      <c r="O123" s="14" t="n"/>
      <c r="P123" s="87">
        <f>($K123="Bell Curve")*(_xlfn.NORM.DIST(AND(P$6&gt;=$F123,P$6&lt;=$H123)*(P$6-$F123+1),$J123/2,$M123,TRUE)-_xlfn.NORM.DIST(AND(P$6&gt;=$F123,P$6&lt;=$H123)*(O$6-$F123+1),$J123/2,$M123,TRUE))/(1-2*_xlfn.NORM.DIST(0,$J123/2,$M123,TRUE))*$D123+($K123="Steady Growth")*(AND(P$6&gt;=$F123,P$6&lt;=$H123)*((P$6-$F123+1)/($J123*($J123+1)/2)*$D123))+($K123="custom")*CustCF!J123</f>
        <v/>
      </c>
      <c r="Q123" s="87">
        <f>($K123="Bell Curve")*(_xlfn.NORM.DIST(AND(Q$6&gt;=$F123,Q$6&lt;=$H123)*(Q$6-$F123+1),$J123/2,$M123,TRUE)-_xlfn.NORM.DIST(AND(Q$6&gt;=$F123,Q$6&lt;=$H123)*(P$6-$F123+1),$J123/2,$M123,TRUE))/(1-2*_xlfn.NORM.DIST(0,$J123/2,$M123,TRUE))*$D123+($K123="Steady Growth")*(AND(Q$6&gt;=$F123,Q$6&lt;=$H123)*((Q$6-$F123+1)/($J123*($J123+1)/2)*$D123))+($K123="custom")*CustCF!K123</f>
        <v/>
      </c>
      <c r="R123" s="87">
        <f>($K123="Bell Curve")*(_xlfn.NORM.DIST(AND(R$6&gt;=$F123,R$6&lt;=$H123)*(R$6-$F123+1),$J123/2,$M123,TRUE)-_xlfn.NORM.DIST(AND(R$6&gt;=$F123,R$6&lt;=$H123)*(Q$6-$F123+1),$J123/2,$M123,TRUE))/(1-2*_xlfn.NORM.DIST(0,$J123/2,$M123,TRUE))*$D123+($K123="Steady Growth")*(AND(R$6&gt;=$F123,R$6&lt;=$H123)*((R$6-$F123+1)/($J123*($J123+1)/2)*$D123))+($K123="custom")*CustCF!L123</f>
        <v/>
      </c>
      <c r="S123" s="87">
        <f>($K123="Bell Curve")*(_xlfn.NORM.DIST(AND(S$6&gt;=$F123,S$6&lt;=$H123)*(S$6-$F123+1),$J123/2,$M123,TRUE)-_xlfn.NORM.DIST(AND(S$6&gt;=$F123,S$6&lt;=$H123)*(R$6-$F123+1),$J123/2,$M123,TRUE))/(1-2*_xlfn.NORM.DIST(0,$J123/2,$M123,TRUE))*$D123+($K123="Steady Growth")*(AND(S$6&gt;=$F123,S$6&lt;=$H123)*((S$6-$F123+1)/($J123*($J123+1)/2)*$D123))+($K123="custom")*CustCF!M123</f>
        <v/>
      </c>
      <c r="T123" s="87">
        <f>($K123="Bell Curve")*(_xlfn.NORM.DIST(AND(T$6&gt;=$F123,T$6&lt;=$H123)*(T$6-$F123+1),$J123/2,$M123,TRUE)-_xlfn.NORM.DIST(AND(T$6&gt;=$F123,T$6&lt;=$H123)*(S$6-$F123+1),$J123/2,$M123,TRUE))/(1-2*_xlfn.NORM.DIST(0,$J123/2,$M123,TRUE))*$D123+($K123="Steady Growth")*(AND(T$6&gt;=$F123,T$6&lt;=$H123)*((T$6-$F123+1)/($J123*($J123+1)/2)*$D123))+($K123="custom")*CustCF!N123</f>
        <v/>
      </c>
      <c r="U123" s="87">
        <f>($K123="Bell Curve")*(_xlfn.NORM.DIST(AND(U$6&gt;=$F123,U$6&lt;=$H123)*(U$6-$F123+1),$J123/2,$M123,TRUE)-_xlfn.NORM.DIST(AND(U$6&gt;=$F123,U$6&lt;=$H123)*(T$6-$F123+1),$J123/2,$M123,TRUE))/(1-2*_xlfn.NORM.DIST(0,$J123/2,$M123,TRUE))*$D123+($K123="Steady Growth")*(AND(U$6&gt;=$F123,U$6&lt;=$H123)*((U$6-$F123+1)/($J123*($J123+1)/2)*$D123))+($K123="custom")*CustCF!O123</f>
        <v/>
      </c>
      <c r="V123" s="87">
        <f>($K123="Bell Curve")*(_xlfn.NORM.DIST(AND(V$6&gt;=$F123,V$6&lt;=$H123)*(V$6-$F123+1),$J123/2,$M123,TRUE)-_xlfn.NORM.DIST(AND(V$6&gt;=$F123,V$6&lt;=$H123)*(U$6-$F123+1),$J123/2,$M123,TRUE))/(1-2*_xlfn.NORM.DIST(0,$J123/2,$M123,TRUE))*$D123+($K123="Steady Growth")*(AND(V$6&gt;=$F123,V$6&lt;=$H123)*((V$6-$F123+1)/($J123*($J123+1)/2)*$D123))+($K123="custom")*CustCF!P123</f>
        <v/>
      </c>
      <c r="W123" s="87">
        <f>($K123="Bell Curve")*(_xlfn.NORM.DIST(AND(W$6&gt;=$F123,W$6&lt;=$H123)*(W$6-$F123+1),$J123/2,$M123,TRUE)-_xlfn.NORM.DIST(AND(W$6&gt;=$F123,W$6&lt;=$H123)*(V$6-$F123+1),$J123/2,$M123,TRUE))/(1-2*_xlfn.NORM.DIST(0,$J123/2,$M123,TRUE))*$D123+($K123="Steady Growth")*(AND(W$6&gt;=$F123,W$6&lt;=$H123)*((W$6-$F123+1)/($J123*($J123+1)/2)*$D123))+($K123="custom")*CustCF!Q123</f>
        <v/>
      </c>
      <c r="X123" s="87">
        <f>($K123="Bell Curve")*(_xlfn.NORM.DIST(AND(X$6&gt;=$F123,X$6&lt;=$H123)*(X$6-$F123+1),$J123/2,$M123,TRUE)-_xlfn.NORM.DIST(AND(X$6&gt;=$F123,X$6&lt;=$H123)*(W$6-$F123+1),$J123/2,$M123,TRUE))/(1-2*_xlfn.NORM.DIST(0,$J123/2,$M123,TRUE))*$D123+($K123="Steady Growth")*(AND(X$6&gt;=$F123,X$6&lt;=$H123)*((X$6-$F123+1)/($J123*($J123+1)/2)*$D123))+($K123="custom")*CustCF!R123</f>
        <v/>
      </c>
      <c r="Y123" s="87">
        <f>($K123="Bell Curve")*(_xlfn.NORM.DIST(AND(Y$6&gt;=$F123,Y$6&lt;=$H123)*(Y$6-$F123+1),$J123/2,$M123,TRUE)-_xlfn.NORM.DIST(AND(Y$6&gt;=$F123,Y$6&lt;=$H123)*(X$6-$F123+1),$J123/2,$M123,TRUE))/(1-2*_xlfn.NORM.DIST(0,$J123/2,$M123,TRUE))*$D123+($K123="Steady Growth")*(AND(Y$6&gt;=$F123,Y$6&lt;=$H123)*((Y$6-$F123+1)/($J123*($J123+1)/2)*$D123))+($K123="custom")*CustCF!S123</f>
        <v/>
      </c>
      <c r="Z123" s="87">
        <f>($K123="Bell Curve")*(_xlfn.NORM.DIST(AND(Z$6&gt;=$F123,Z$6&lt;=$H123)*(Z$6-$F123+1),$J123/2,$M123,TRUE)-_xlfn.NORM.DIST(AND(Z$6&gt;=$F123,Z$6&lt;=$H123)*(Y$6-$F123+1),$J123/2,$M123,TRUE))/(1-2*_xlfn.NORM.DIST(0,$J123/2,$M123,TRUE))*$D123+($K123="Steady Growth")*(AND(Z$6&gt;=$F123,Z$6&lt;=$H123)*((Z$6-$F123+1)/($J123*($J123+1)/2)*$D123))+($K123="custom")*CustCF!T123</f>
        <v/>
      </c>
      <c r="AA123" s="87">
        <f>($K123="Bell Curve")*(_xlfn.NORM.DIST(AND(AA$6&gt;=$F123,AA$6&lt;=$H123)*(AA$6-$F123+1),$J123/2,$M123,TRUE)-_xlfn.NORM.DIST(AND(AA$6&gt;=$F123,AA$6&lt;=$H123)*(Z$6-$F123+1),$J123/2,$M123,TRUE))/(1-2*_xlfn.NORM.DIST(0,$J123/2,$M123,TRUE))*$D123+($K123="Steady Growth")*(AND(AA$6&gt;=$F123,AA$6&lt;=$H123)*((AA$6-$F123+1)/($J123*($J123+1)/2)*$D123))+($K123="custom")*CustCF!U123</f>
        <v/>
      </c>
      <c r="AB123" s="87">
        <f>($K123="Bell Curve")*(_xlfn.NORM.DIST(AND(AB$6&gt;=$F123,AB$6&lt;=$H123)*(AB$6-$F123+1),$J123/2,$M123,TRUE)-_xlfn.NORM.DIST(AND(AB$6&gt;=$F123,AB$6&lt;=$H123)*(AA$6-$F123+1),$J123/2,$M123,TRUE))/(1-2*_xlfn.NORM.DIST(0,$J123/2,$M123,TRUE))*$D123+($K123="Steady Growth")*(AND(AB$6&gt;=$F123,AB$6&lt;=$H123)*((AB$6-$F123+1)/($J123*($J123+1)/2)*$D123))+($K123="custom")*CustCF!V123</f>
        <v/>
      </c>
      <c r="AC123" s="87">
        <f>($K123="Bell Curve")*(_xlfn.NORM.DIST(AND(AC$6&gt;=$F123,AC$6&lt;=$H123)*(AC$6-$F123+1),$J123/2,$M123,TRUE)-_xlfn.NORM.DIST(AND(AC$6&gt;=$F123,AC$6&lt;=$H123)*(AB$6-$F123+1),$J123/2,$M123,TRUE))/(1-2*_xlfn.NORM.DIST(0,$J123/2,$M123,TRUE))*$D123+($K123="Steady Growth")*(AND(AC$6&gt;=$F123,AC$6&lt;=$H123)*((AC$6-$F123+1)/($J123*($J123+1)/2)*$D123))+($K123="custom")*CustCF!W123</f>
        <v/>
      </c>
      <c r="AD123" s="87">
        <f>($K123="Bell Curve")*(_xlfn.NORM.DIST(AND(AD$6&gt;=$F123,AD$6&lt;=$H123)*(AD$6-$F123+1),$J123/2,$M123,TRUE)-_xlfn.NORM.DIST(AND(AD$6&gt;=$F123,AD$6&lt;=$H123)*(AC$6-$F123+1),$J123/2,$M123,TRUE))/(1-2*_xlfn.NORM.DIST(0,$J123/2,$M123,TRUE))*$D123+($K123="Steady Growth")*(AND(AD$6&gt;=$F123,AD$6&lt;=$H123)*((AD$6-$F123+1)/($J123*($J123+1)/2)*$D123))+($K123="custom")*CustCF!X123</f>
        <v/>
      </c>
      <c r="AE123" s="87">
        <f>($K123="Bell Curve")*(_xlfn.NORM.DIST(AND(AE$6&gt;=$F123,AE$6&lt;=$H123)*(AE$6-$F123+1),$J123/2,$M123,TRUE)-_xlfn.NORM.DIST(AND(AE$6&gt;=$F123,AE$6&lt;=$H123)*(AD$6-$F123+1),$J123/2,$M123,TRUE))/(1-2*_xlfn.NORM.DIST(0,$J123/2,$M123,TRUE))*$D123+($K123="Steady Growth")*(AND(AE$6&gt;=$F123,AE$6&lt;=$H123)*((AE$6-$F123+1)/($J123*($J123+1)/2)*$D123))+($K123="custom")*CustCF!Y123</f>
        <v/>
      </c>
      <c r="AF123" s="87">
        <f>($K123="Bell Curve")*(_xlfn.NORM.DIST(AND(AF$6&gt;=$F123,AF$6&lt;=$H123)*(AF$6-$F123+1),$J123/2,$M123,TRUE)-_xlfn.NORM.DIST(AND(AF$6&gt;=$F123,AF$6&lt;=$H123)*(AE$6-$F123+1),$J123/2,$M123,TRUE))/(1-2*_xlfn.NORM.DIST(0,$J123/2,$M123,TRUE))*$D123+($K123="Steady Growth")*(AND(AF$6&gt;=$F123,AF$6&lt;=$H123)*((AF$6-$F123+1)/($J123*($J123+1)/2)*$D123))+($K123="custom")*CustCF!Z123</f>
        <v/>
      </c>
      <c r="AG123" s="87">
        <f>($K123="Bell Curve")*(_xlfn.NORM.DIST(AND(AG$6&gt;=$F123,AG$6&lt;=$H123)*(AG$6-$F123+1),$J123/2,$M123,TRUE)-_xlfn.NORM.DIST(AND(AG$6&gt;=$F123,AG$6&lt;=$H123)*(AF$6-$F123+1),$J123/2,$M123,TRUE))/(1-2*_xlfn.NORM.DIST(0,$J123/2,$M123,TRUE))*$D123+($K123="Steady Growth")*(AND(AG$6&gt;=$F123,AG$6&lt;=$H123)*((AG$6-$F123+1)/($J123*($J123+1)/2)*$D123))+($K123="custom")*CustCF!AA123</f>
        <v/>
      </c>
      <c r="AH123" s="87">
        <f>($K123="Bell Curve")*(_xlfn.NORM.DIST(AND(AH$6&gt;=$F123,AH$6&lt;=$H123)*(AH$6-$F123+1),$J123/2,$M123,TRUE)-_xlfn.NORM.DIST(AND(AH$6&gt;=$F123,AH$6&lt;=$H123)*(AG$6-$F123+1),$J123/2,$M123,TRUE))/(1-2*_xlfn.NORM.DIST(0,$J123/2,$M123,TRUE))*$D123+($K123="Steady Growth")*(AND(AH$6&gt;=$F123,AH$6&lt;=$H123)*((AH$6-$F123+1)/($J123*($J123+1)/2)*$D123))+($K123="custom")*CustCF!AB123</f>
        <v/>
      </c>
      <c r="AI123" s="87">
        <f>($K123="Bell Curve")*(_xlfn.NORM.DIST(AND(AI$6&gt;=$F123,AI$6&lt;=$H123)*(AI$6-$F123+1),$J123/2,$M123,TRUE)-_xlfn.NORM.DIST(AND(AI$6&gt;=$F123,AI$6&lt;=$H123)*(AH$6-$F123+1),$J123/2,$M123,TRUE))/(1-2*_xlfn.NORM.DIST(0,$J123/2,$M123,TRUE))*$D123+($K123="Steady Growth")*(AND(AI$6&gt;=$F123,AI$6&lt;=$H123)*((AI$6-$F123+1)/($J123*($J123+1)/2)*$D123))+($K123="custom")*CustCF!AC123</f>
        <v/>
      </c>
      <c r="AJ123" s="87">
        <f>($K123="Bell Curve")*(_xlfn.NORM.DIST(AND(AJ$6&gt;=$F123,AJ$6&lt;=$H123)*(AJ$6-$F123+1),$J123/2,$M123,TRUE)-_xlfn.NORM.DIST(AND(AJ$6&gt;=$F123,AJ$6&lt;=$H123)*(AI$6-$F123+1),$J123/2,$M123,TRUE))/(1-2*_xlfn.NORM.DIST(0,$J123/2,$M123,TRUE))*$D123+($K123="Steady Growth")*(AND(AJ$6&gt;=$F123,AJ$6&lt;=$H123)*((AJ$6-$F123+1)/($J123*($J123+1)/2)*$D123))+($K123="custom")*CustCF!AD123</f>
        <v/>
      </c>
      <c r="AK123" s="87">
        <f>($K123="Bell Curve")*(_xlfn.NORM.DIST(AND(AK$6&gt;=$F123,AK$6&lt;=$H123)*(AK$6-$F123+1),$J123/2,$M123,TRUE)-_xlfn.NORM.DIST(AND(AK$6&gt;=$F123,AK$6&lt;=$H123)*(AJ$6-$F123+1),$J123/2,$M123,TRUE))/(1-2*_xlfn.NORM.DIST(0,$J123/2,$M123,TRUE))*$D123+($K123="Steady Growth")*(AND(AK$6&gt;=$F123,AK$6&lt;=$H123)*((AK$6-$F123+1)/($J123*($J123+1)/2)*$D123))+($K123="custom")*CustCF!AE123</f>
        <v/>
      </c>
      <c r="AL123" s="87">
        <f>($K123="Bell Curve")*(_xlfn.NORM.DIST(AND(AL$6&gt;=$F123,AL$6&lt;=$H123)*(AL$6-$F123+1),$J123/2,$M123,TRUE)-_xlfn.NORM.DIST(AND(AL$6&gt;=$F123,AL$6&lt;=$H123)*(AK$6-$F123+1),$J123/2,$M123,TRUE))/(1-2*_xlfn.NORM.DIST(0,$J123/2,$M123,TRUE))*$D123+($K123="Steady Growth")*(AND(AL$6&gt;=$F123,AL$6&lt;=$H123)*((AL$6-$F123+1)/($J123*($J123+1)/2)*$D123))+($K123="custom")*CustCF!AF123</f>
        <v/>
      </c>
      <c r="AM123" s="87">
        <f>($K123="Bell Curve")*(_xlfn.NORM.DIST(AND(AM$6&gt;=$F123,AM$6&lt;=$H123)*(AM$6-$F123+1),$J123/2,$M123,TRUE)-_xlfn.NORM.DIST(AND(AM$6&gt;=$F123,AM$6&lt;=$H123)*(AL$6-$F123+1),$J123/2,$M123,TRUE))/(1-2*_xlfn.NORM.DIST(0,$J123/2,$M123,TRUE))*$D123+($K123="Steady Growth")*(AND(AM$6&gt;=$F123,AM$6&lt;=$H123)*((AM$6-$F123+1)/($J123*($J123+1)/2)*$D123))+($K123="custom")*CustCF!AG123</f>
        <v/>
      </c>
      <c r="AN123" s="87">
        <f>($K123="Bell Curve")*(_xlfn.NORM.DIST(AND(AN$6&gt;=$F123,AN$6&lt;=$H123)*(AN$6-$F123+1),$J123/2,$M123,TRUE)-_xlfn.NORM.DIST(AND(AN$6&gt;=$F123,AN$6&lt;=$H123)*(AM$6-$F123+1),$J123/2,$M123,TRUE))/(1-2*_xlfn.NORM.DIST(0,$J123/2,$M123,TRUE))*$D123+($K123="Steady Growth")*(AND(AN$6&gt;=$F123,AN$6&lt;=$H123)*((AN$6-$F123+1)/($J123*($J123+1)/2)*$D123))+($K123="custom")*CustCF!AH123</f>
        <v/>
      </c>
      <c r="AO123" s="87">
        <f>($K123="Bell Curve")*(_xlfn.NORM.DIST(AND(AO$6&gt;=$F123,AO$6&lt;=$H123)*(AO$6-$F123+1),$J123/2,$M123,TRUE)-_xlfn.NORM.DIST(AND(AO$6&gt;=$F123,AO$6&lt;=$H123)*(AN$6-$F123+1),$J123/2,$M123,TRUE))/(1-2*_xlfn.NORM.DIST(0,$J123/2,$M123,TRUE))*$D123+($K123="Steady Growth")*(AND(AO$6&gt;=$F123,AO$6&lt;=$H123)*((AO$6-$F123+1)/($J123*($J123+1)/2)*$D123))+($K123="custom")*CustCF!AI123</f>
        <v/>
      </c>
      <c r="AP123" s="87">
        <f>($K123="Bell Curve")*(_xlfn.NORM.DIST(AND(AP$6&gt;=$F123,AP$6&lt;=$H123)*(AP$6-$F123+1),$J123/2,$M123,TRUE)-_xlfn.NORM.DIST(AND(AP$6&gt;=$F123,AP$6&lt;=$H123)*(AO$6-$F123+1),$J123/2,$M123,TRUE))/(1-2*_xlfn.NORM.DIST(0,$J123/2,$M123,TRUE))*$D123+($K123="Steady Growth")*(AND(AP$6&gt;=$F123,AP$6&lt;=$H123)*((AP$6-$F123+1)/($J123*($J123+1)/2)*$D123))+($K123="custom")*CustCF!AJ123</f>
        <v/>
      </c>
      <c r="AQ123" s="87">
        <f>($K123="Bell Curve")*(_xlfn.NORM.DIST(AND(AQ$6&gt;=$F123,AQ$6&lt;=$H123)*(AQ$6-$F123+1),$J123/2,$M123,TRUE)-_xlfn.NORM.DIST(AND(AQ$6&gt;=$F123,AQ$6&lt;=$H123)*(AP$6-$F123+1),$J123/2,$M123,TRUE))/(1-2*_xlfn.NORM.DIST(0,$J123/2,$M123,TRUE))*$D123+($K123="Steady Growth")*(AND(AQ$6&gt;=$F123,AQ$6&lt;=$H123)*((AQ$6-$F123+1)/($J123*($J123+1)/2)*$D123))+($K123="custom")*CustCF!AK123</f>
        <v/>
      </c>
      <c r="AR123" s="87">
        <f>($K123="Bell Curve")*(_xlfn.NORM.DIST(AND(AR$6&gt;=$F123,AR$6&lt;=$H123)*(AR$6-$F123+1),$J123/2,$M123,TRUE)-_xlfn.NORM.DIST(AND(AR$6&gt;=$F123,AR$6&lt;=$H123)*(AQ$6-$F123+1),$J123/2,$M123,TRUE))/(1-2*_xlfn.NORM.DIST(0,$J123/2,$M123,TRUE))*$D123+($K123="Steady Growth")*(AND(AR$6&gt;=$F123,AR$6&lt;=$H123)*((AR$6-$F123+1)/($J123*($J123+1)/2)*$D123))+($K123="custom")*CustCF!AL123</f>
        <v/>
      </c>
      <c r="AS123" s="87">
        <f>($K123="Bell Curve")*(_xlfn.NORM.DIST(AND(AS$6&gt;=$F123,AS$6&lt;=$H123)*(AS$6-$F123+1),$J123/2,$M123,TRUE)-_xlfn.NORM.DIST(AND(AS$6&gt;=$F123,AS$6&lt;=$H123)*(AR$6-$F123+1),$J123/2,$M123,TRUE))/(1-2*_xlfn.NORM.DIST(0,$J123/2,$M123,TRUE))*$D123+($K123="Steady Growth")*(AND(AS$6&gt;=$F123,AS$6&lt;=$H123)*((AS$6-$F123+1)/($J123*($J123+1)/2)*$D123))+($K123="custom")*CustCF!AM123</f>
        <v/>
      </c>
      <c r="AT123" s="87">
        <f>($K123="Bell Curve")*(_xlfn.NORM.DIST(AND(AT$6&gt;=$F123,AT$6&lt;=$H123)*(AT$6-$F123+1),$J123/2,$M123,TRUE)-_xlfn.NORM.DIST(AND(AT$6&gt;=$F123,AT$6&lt;=$H123)*(AS$6-$F123+1),$J123/2,$M123,TRUE))/(1-2*_xlfn.NORM.DIST(0,$J123/2,$M123,TRUE))*$D123+($K123="Steady Growth")*(AND(AT$6&gt;=$F123,AT$6&lt;=$H123)*((AT$6-$F123+1)/($J123*($J123+1)/2)*$D123))+($K123="custom")*CustCF!AN123</f>
        <v/>
      </c>
      <c r="AU123" s="87">
        <f>($K123="Bell Curve")*(_xlfn.NORM.DIST(AND(AU$6&gt;=$F123,AU$6&lt;=$H123)*(AU$6-$F123+1),$J123/2,$M123,TRUE)-_xlfn.NORM.DIST(AND(AU$6&gt;=$F123,AU$6&lt;=$H123)*(AT$6-$F123+1),$J123/2,$M123,TRUE))/(1-2*_xlfn.NORM.DIST(0,$J123/2,$M123,TRUE))*$D123+($K123="Steady Growth")*(AND(AU$6&gt;=$F123,AU$6&lt;=$H123)*((AU$6-$F123+1)/($J123*($J123+1)/2)*$D123))+($K123="custom")*CustCF!AO123</f>
        <v/>
      </c>
      <c r="AV123" s="87">
        <f>($K123="Bell Curve")*(_xlfn.NORM.DIST(AND(AV$6&gt;=$F123,AV$6&lt;=$H123)*(AV$6-$F123+1),$J123/2,$M123,TRUE)-_xlfn.NORM.DIST(AND(AV$6&gt;=$F123,AV$6&lt;=$H123)*(AU$6-$F123+1),$J123/2,$M123,TRUE))/(1-2*_xlfn.NORM.DIST(0,$J123/2,$M123,TRUE))*$D123+($K123="Steady Growth")*(AND(AV$6&gt;=$F123,AV$6&lt;=$H123)*((AV$6-$F123+1)/($J123*($J123+1)/2)*$D123))+($K123="custom")*CustCF!AP123</f>
        <v/>
      </c>
      <c r="AW123" s="87">
        <f>($K123="Bell Curve")*(_xlfn.NORM.DIST(AND(AW$6&gt;=$F123,AW$6&lt;=$H123)*(AW$6-$F123+1),$J123/2,$M123,TRUE)-_xlfn.NORM.DIST(AND(AW$6&gt;=$F123,AW$6&lt;=$H123)*(AV$6-$F123+1),$J123/2,$M123,TRUE))/(1-2*_xlfn.NORM.DIST(0,$J123/2,$M123,TRUE))*$D123+($K123="Steady Growth")*(AND(AW$6&gt;=$F123,AW$6&lt;=$H123)*((AW$6-$F123+1)/($J123*($J123+1)/2)*$D123))+($K123="custom")*CustCF!AQ123</f>
        <v/>
      </c>
      <c r="AX123" s="87">
        <f>($K123="Bell Curve")*(_xlfn.NORM.DIST(AND(AX$6&gt;=$F123,AX$6&lt;=$H123)*(AX$6-$F123+1),$J123/2,$M123,TRUE)-_xlfn.NORM.DIST(AND(AX$6&gt;=$F123,AX$6&lt;=$H123)*(AW$6-$F123+1),$J123/2,$M123,TRUE))/(1-2*_xlfn.NORM.DIST(0,$J123/2,$M123,TRUE))*$D123+($K123="Steady Growth")*(AND(AX$6&gt;=$F123,AX$6&lt;=$H123)*((AX$6-$F123+1)/($J123*($J123+1)/2)*$D123))+($K123="custom")*CustCF!AR123</f>
        <v/>
      </c>
      <c r="AY123" s="87">
        <f>($K123="Bell Curve")*(_xlfn.NORM.DIST(AND(AY$6&gt;=$F123,AY$6&lt;=$H123)*(AY$6-$F123+1),$J123/2,$M123,TRUE)-_xlfn.NORM.DIST(AND(AY$6&gt;=$F123,AY$6&lt;=$H123)*(AX$6-$F123+1),$J123/2,$M123,TRUE))/(1-2*_xlfn.NORM.DIST(0,$J123/2,$M123,TRUE))*$D123+($K123="Steady Growth")*(AND(AY$6&gt;=$F123,AY$6&lt;=$H123)*((AY$6-$F123+1)/($J123*($J123+1)/2)*$D123))+($K123="custom")*CustCF!AS123</f>
        <v/>
      </c>
      <c r="AZ123" s="87">
        <f>($K123="Bell Curve")*(_xlfn.NORM.DIST(AND(AZ$6&gt;=$F123,AZ$6&lt;=$H123)*(AZ$6-$F123+1),$J123/2,$M123,TRUE)-_xlfn.NORM.DIST(AND(AZ$6&gt;=$F123,AZ$6&lt;=$H123)*(AY$6-$F123+1),$J123/2,$M123,TRUE))/(1-2*_xlfn.NORM.DIST(0,$J123/2,$M123,TRUE))*$D123+($K123="Steady Growth")*(AND(AZ$6&gt;=$F123,AZ$6&lt;=$H123)*((AZ$6-$F123+1)/($J123*($J123+1)/2)*$D123))+($K123="custom")*CustCF!AT123</f>
        <v/>
      </c>
      <c r="BA123" s="87">
        <f>($K123="Bell Curve")*(_xlfn.NORM.DIST(AND(BA$6&gt;=$F123,BA$6&lt;=$H123)*(BA$6-$F123+1),$J123/2,$M123,TRUE)-_xlfn.NORM.DIST(AND(BA$6&gt;=$F123,BA$6&lt;=$H123)*(AZ$6-$F123+1),$J123/2,$M123,TRUE))/(1-2*_xlfn.NORM.DIST(0,$J123/2,$M123,TRUE))*$D123+($K123="Steady Growth")*(AND(BA$6&gt;=$F123,BA$6&lt;=$H123)*((BA$6-$F123+1)/($J123*($J123+1)/2)*$D123))+($K123="custom")*CustCF!AU123</f>
        <v/>
      </c>
      <c r="BB123" s="87">
        <f>($K123="Bell Curve")*(_xlfn.NORM.DIST(AND(BB$6&gt;=$F123,BB$6&lt;=$H123)*(BB$6-$F123+1),$J123/2,$M123,TRUE)-_xlfn.NORM.DIST(AND(BB$6&gt;=$F123,BB$6&lt;=$H123)*(BA$6-$F123+1),$J123/2,$M123,TRUE))/(1-2*_xlfn.NORM.DIST(0,$J123/2,$M123,TRUE))*$D123+($K123="Steady Growth")*(AND(BB$6&gt;=$F123,BB$6&lt;=$H123)*((BB$6-$F123+1)/($J123*($J123+1)/2)*$D123))+($K123="custom")*CustCF!AV123</f>
        <v/>
      </c>
      <c r="BC123" s="87">
        <f>($K123="Bell Curve")*(_xlfn.NORM.DIST(AND(BC$6&gt;=$F123,BC$6&lt;=$H123)*(BC$6-$F123+1),$J123/2,$M123,TRUE)-_xlfn.NORM.DIST(AND(BC$6&gt;=$F123,BC$6&lt;=$H123)*(BB$6-$F123+1),$J123/2,$M123,TRUE))/(1-2*_xlfn.NORM.DIST(0,$J123/2,$M123,TRUE))*$D123+($K123="Steady Growth")*(AND(BC$6&gt;=$F123,BC$6&lt;=$H123)*((BC$6-$F123+1)/($J123*($J123+1)/2)*$D123))+($K123="custom")*CustCF!AW123</f>
        <v/>
      </c>
      <c r="BD123" s="87">
        <f>($K123="Bell Curve")*(_xlfn.NORM.DIST(AND(BD$6&gt;=$F123,BD$6&lt;=$H123)*(BD$6-$F123+1),$J123/2,$M123,TRUE)-_xlfn.NORM.DIST(AND(BD$6&gt;=$F123,BD$6&lt;=$H123)*(BC$6-$F123+1),$J123/2,$M123,TRUE))/(1-2*_xlfn.NORM.DIST(0,$J123/2,$M123,TRUE))*$D123+($K123="Steady Growth")*(AND(BD$6&gt;=$F123,BD$6&lt;=$H123)*((BD$6-$F123+1)/($J123*($J123+1)/2)*$D123))+($K123="custom")*CustCF!AX123</f>
        <v/>
      </c>
      <c r="BE123" s="87">
        <f>($K123="Bell Curve")*(_xlfn.NORM.DIST(AND(BE$6&gt;=$F123,BE$6&lt;=$H123)*(BE$6-$F123+1),$J123/2,$M123,TRUE)-_xlfn.NORM.DIST(AND(BE$6&gt;=$F123,BE$6&lt;=$H123)*(BD$6-$F123+1),$J123/2,$M123,TRUE))/(1-2*_xlfn.NORM.DIST(0,$J123/2,$M123,TRUE))*$D123+($K123="Steady Growth")*(AND(BE$6&gt;=$F123,BE$6&lt;=$H123)*((BE$6-$F123+1)/($J123*($J123+1)/2)*$D123))+($K123="custom")*CustCF!AY123</f>
        <v/>
      </c>
      <c r="BF123" s="87">
        <f>($K123="Bell Curve")*(_xlfn.NORM.DIST(AND(BF$6&gt;=$F123,BF$6&lt;=$H123)*(BF$6-$F123+1),$J123/2,$M123,TRUE)-_xlfn.NORM.DIST(AND(BF$6&gt;=$F123,BF$6&lt;=$H123)*(BE$6-$F123+1),$J123/2,$M123,TRUE))/(1-2*_xlfn.NORM.DIST(0,$J123/2,$M123,TRUE))*$D123+($K123="Steady Growth")*(AND(BF$6&gt;=$F123,BF$6&lt;=$H123)*((BF$6-$F123+1)/($J123*($J123+1)/2)*$D123))+($K123="custom")*CustCF!AZ123</f>
        <v/>
      </c>
      <c r="BG123" s="87">
        <f>($K123="Bell Curve")*(_xlfn.NORM.DIST(AND(BG$6&gt;=$F123,BG$6&lt;=$H123)*(BG$6-$F123+1),$J123/2,$M123,TRUE)-_xlfn.NORM.DIST(AND(BG$6&gt;=$F123,BG$6&lt;=$H123)*(BF$6-$F123+1),$J123/2,$M123,TRUE))/(1-2*_xlfn.NORM.DIST(0,$J123/2,$M123,TRUE))*$D123+($K123="Steady Growth")*(AND(BG$6&gt;=$F123,BG$6&lt;=$H123)*((BG$6-$F123+1)/($J123*($J123+1)/2)*$D123))+($K123="custom")*CustCF!BA123</f>
        <v/>
      </c>
      <c r="BH123" s="87">
        <f>($K123="Bell Curve")*(_xlfn.NORM.DIST(AND(BH$6&gt;=$F123,BH$6&lt;=$H123)*(BH$6-$F123+1),$J123/2,$M123,TRUE)-_xlfn.NORM.DIST(AND(BH$6&gt;=$F123,BH$6&lt;=$H123)*(BG$6-$F123+1),$J123/2,$M123,TRUE))/(1-2*_xlfn.NORM.DIST(0,$J123/2,$M123,TRUE))*$D123+($K123="Steady Growth")*(AND(BH$6&gt;=$F123,BH$6&lt;=$H123)*((BH$6-$F123+1)/($J123*($J123+1)/2)*$D123))+($K123="custom")*CustCF!BB123</f>
        <v/>
      </c>
      <c r="BI123" s="87">
        <f>($K123="Bell Curve")*(_xlfn.NORM.DIST(AND(BI$6&gt;=$F123,BI$6&lt;=$H123)*(BI$6-$F123+1),$J123/2,$M123,TRUE)-_xlfn.NORM.DIST(AND(BI$6&gt;=$F123,BI$6&lt;=$H123)*(BH$6-$F123+1),$J123/2,$M123,TRUE))/(1-2*_xlfn.NORM.DIST(0,$J123/2,$M123,TRUE))*$D123+($K123="Steady Growth")*(AND(BI$6&gt;=$F123,BI$6&lt;=$H123)*((BI$6-$F123+1)/($J123*($J123+1)/2)*$D123))+($K123="custom")*CustCF!BC123</f>
        <v/>
      </c>
      <c r="BJ123" s="87">
        <f>($K123="Bell Curve")*(_xlfn.NORM.DIST(AND(BJ$6&gt;=$F123,BJ$6&lt;=$H123)*(BJ$6-$F123+1),$J123/2,$M123,TRUE)-_xlfn.NORM.DIST(AND(BJ$6&gt;=$F123,BJ$6&lt;=$H123)*(BI$6-$F123+1),$J123/2,$M123,TRUE))/(1-2*_xlfn.NORM.DIST(0,$J123/2,$M123,TRUE))*$D123+($K123="Steady Growth")*(AND(BJ$6&gt;=$F123,BJ$6&lt;=$H123)*((BJ$6-$F123+1)/($J123*($J123+1)/2)*$D123))+($K123="custom")*CustCF!BD123</f>
        <v/>
      </c>
      <c r="BK123" s="87">
        <f>($K123="Bell Curve")*(_xlfn.NORM.DIST(AND(BK$6&gt;=$F123,BK$6&lt;=$H123)*(BK$6-$F123+1),$J123/2,$M123,TRUE)-_xlfn.NORM.DIST(AND(BK$6&gt;=$F123,BK$6&lt;=$H123)*(BJ$6-$F123+1),$J123/2,$M123,TRUE))/(1-2*_xlfn.NORM.DIST(0,$J123/2,$M123,TRUE))*$D123+($K123="Steady Growth")*(AND(BK$6&gt;=$F123,BK$6&lt;=$H123)*((BK$6-$F123+1)/($J123*($J123+1)/2)*$D123))+($K123="custom")*CustCF!BE123</f>
        <v/>
      </c>
      <c r="BL123" s="87">
        <f>($K123="Bell Curve")*(_xlfn.NORM.DIST(AND(BL$6&gt;=$F123,BL$6&lt;=$H123)*(BL$6-$F123+1),$J123/2,$M123,TRUE)-_xlfn.NORM.DIST(AND(BL$6&gt;=$F123,BL$6&lt;=$H123)*(BK$6-$F123+1),$J123/2,$M123,TRUE))/(1-2*_xlfn.NORM.DIST(0,$J123/2,$M123,TRUE))*$D123+($K123="Steady Growth")*(AND(BL$6&gt;=$F123,BL$6&lt;=$H123)*((BL$6-$F123+1)/($J123*($J123+1)/2)*$D123))+($K123="custom")*CustCF!BF123</f>
        <v/>
      </c>
      <c r="BM123" s="87">
        <f>($K123="Bell Curve")*(_xlfn.NORM.DIST(AND(BM$6&gt;=$F123,BM$6&lt;=$H123)*(BM$6-$F123+1),$J123/2,$M123,TRUE)-_xlfn.NORM.DIST(AND(BM$6&gt;=$F123,BM$6&lt;=$H123)*(BL$6-$F123+1),$J123/2,$M123,TRUE))/(1-2*_xlfn.NORM.DIST(0,$J123/2,$M123,TRUE))*$D123+($K123="Steady Growth")*(AND(BM$6&gt;=$F123,BM$6&lt;=$H123)*((BM$6-$F123+1)/($J123*($J123+1)/2)*$D123))+($K123="custom")*CustCF!BG123</f>
        <v/>
      </c>
      <c r="BN123" s="87">
        <f>($K123="Bell Curve")*(_xlfn.NORM.DIST(AND(BN$6&gt;=$F123,BN$6&lt;=$H123)*(BN$6-$F123+1),$J123/2,$M123,TRUE)-_xlfn.NORM.DIST(AND(BN$6&gt;=$F123,BN$6&lt;=$H123)*(BM$6-$F123+1),$J123/2,$M123,TRUE))/(1-2*_xlfn.NORM.DIST(0,$J123/2,$M123,TRUE))*$D123+($K123="Steady Growth")*(AND(BN$6&gt;=$F123,BN$6&lt;=$H123)*((BN$6-$F123+1)/($J123*($J123+1)/2)*$D123))+($K123="custom")*CustCF!BH123</f>
        <v/>
      </c>
      <c r="BO123" s="87">
        <f>($K123="Bell Curve")*(_xlfn.NORM.DIST(AND(BO$6&gt;=$F123,BO$6&lt;=$H123)*(BO$6-$F123+1),$J123/2,$M123,TRUE)-_xlfn.NORM.DIST(AND(BO$6&gt;=$F123,BO$6&lt;=$H123)*(BN$6-$F123+1),$J123/2,$M123,TRUE))/(1-2*_xlfn.NORM.DIST(0,$J123/2,$M123,TRUE))*$D123+($K123="Steady Growth")*(AND(BO$6&gt;=$F123,BO$6&lt;=$H123)*((BO$6-$F123+1)/($J123*($J123+1)/2)*$D123))+($K123="custom")*CustCF!BI123</f>
        <v/>
      </c>
      <c r="BP123" s="87">
        <f>($K123="Bell Curve")*(_xlfn.NORM.DIST(AND(BP$6&gt;=$F123,BP$6&lt;=$H123)*(BP$6-$F123+1),$J123/2,$M123,TRUE)-_xlfn.NORM.DIST(AND(BP$6&gt;=$F123,BP$6&lt;=$H123)*(BO$6-$F123+1),$J123/2,$M123,TRUE))/(1-2*_xlfn.NORM.DIST(0,$J123/2,$M123,TRUE))*$D123+($K123="Steady Growth")*(AND(BP$6&gt;=$F123,BP$6&lt;=$H123)*((BP$6-$F123+1)/($J123*($J123+1)/2)*$D123))+($K123="custom")*CustCF!BJ123</f>
        <v/>
      </c>
      <c r="BQ123" s="87">
        <f>($K123="Bell Curve")*(_xlfn.NORM.DIST(AND(BQ$6&gt;=$F123,BQ$6&lt;=$H123)*(BQ$6-$F123+1),$J123/2,$M123,TRUE)-_xlfn.NORM.DIST(AND(BQ$6&gt;=$F123,BQ$6&lt;=$H123)*(BP$6-$F123+1),$J123/2,$M123,TRUE))/(1-2*_xlfn.NORM.DIST(0,$J123/2,$M123,TRUE))*$D123+($K123="Steady Growth")*(AND(BQ$6&gt;=$F123,BQ$6&lt;=$H123)*((BQ$6-$F123+1)/($J123*($J123+1)/2)*$D123))+($K123="custom")*CustCF!BK123</f>
        <v/>
      </c>
      <c r="BR123" s="87">
        <f>($K123="Bell Curve")*(_xlfn.NORM.DIST(AND(BR$6&gt;=$F123,BR$6&lt;=$H123)*(BR$6-$F123+1),$J123/2,$M123,TRUE)-_xlfn.NORM.DIST(AND(BR$6&gt;=$F123,BR$6&lt;=$H123)*(BQ$6-$F123+1),$J123/2,$M123,TRUE))/(1-2*_xlfn.NORM.DIST(0,$J123/2,$M123,TRUE))*$D123+($K123="Steady Growth")*(AND(BR$6&gt;=$F123,BR$6&lt;=$H123)*((BR$6-$F123+1)/($J123*($J123+1)/2)*$D123))+($K123="custom")*CustCF!BL123</f>
        <v/>
      </c>
      <c r="BS123" s="87">
        <f>($K123="Bell Curve")*(_xlfn.NORM.DIST(AND(BS$6&gt;=$F123,BS$6&lt;=$H123)*(BS$6-$F123+1),$J123/2,$M123,TRUE)-_xlfn.NORM.DIST(AND(BS$6&gt;=$F123,BS$6&lt;=$H123)*(BR$6-$F123+1),$J123/2,$M123,TRUE))/(1-2*_xlfn.NORM.DIST(0,$J123/2,$M123,TRUE))*$D123+($K123="Steady Growth")*(AND(BS$6&gt;=$F123,BS$6&lt;=$H123)*((BS$6-$F123+1)/($J123*($J123+1)/2)*$D123))+($K123="custom")*CustCF!BM123</f>
        <v/>
      </c>
      <c r="BT123" s="87">
        <f>($K123="Bell Curve")*(_xlfn.NORM.DIST(AND(BT$6&gt;=$F123,BT$6&lt;=$H123)*(BT$6-$F123+1),$J123/2,$M123,TRUE)-_xlfn.NORM.DIST(AND(BT$6&gt;=$F123,BT$6&lt;=$H123)*(BS$6-$F123+1),$J123/2,$M123,TRUE))/(1-2*_xlfn.NORM.DIST(0,$J123/2,$M123,TRUE))*$D123+($K123="Steady Growth")*(AND(BT$6&gt;=$F123,BT$6&lt;=$H123)*((BT$6-$F123+1)/($J123*($J123+1)/2)*$D123))+($K123="custom")*CustCF!BN123</f>
        <v/>
      </c>
      <c r="BU123" s="87">
        <f>($K123="Bell Curve")*(_xlfn.NORM.DIST(AND(BU$6&gt;=$F123,BU$6&lt;=$H123)*(BU$6-$F123+1),$J123/2,$M123,TRUE)-_xlfn.NORM.DIST(AND(BU$6&gt;=$F123,BU$6&lt;=$H123)*(BT$6-$F123+1),$J123/2,$M123,TRUE))/(1-2*_xlfn.NORM.DIST(0,$J123/2,$M123,TRUE))*$D123+($K123="Steady Growth")*(AND(BU$6&gt;=$F123,BU$6&lt;=$H123)*((BU$6-$F123+1)/($J123*($J123+1)/2)*$D123))+($K123="custom")*CustCF!BO123</f>
        <v/>
      </c>
      <c r="BV123" s="87">
        <f>($K123="Bell Curve")*(_xlfn.NORM.DIST(AND(BV$6&gt;=$F123,BV$6&lt;=$H123)*(BV$6-$F123+1),$J123/2,$M123,TRUE)-_xlfn.NORM.DIST(AND(BV$6&gt;=$F123,BV$6&lt;=$H123)*(BU$6-$F123+1),$J123/2,$M123,TRUE))/(1-2*_xlfn.NORM.DIST(0,$J123/2,$M123,TRUE))*$D123+($K123="Steady Growth")*(AND(BV$6&gt;=$F123,BV$6&lt;=$H123)*((BV$6-$F123+1)/($J123*($J123+1)/2)*$D123))+($K123="custom")*CustCF!BP123</f>
        <v/>
      </c>
      <c r="BW123" s="87">
        <f>($K123="Bell Curve")*(_xlfn.NORM.DIST(AND(BW$6&gt;=$F123,BW$6&lt;=$H123)*(BW$6-$F123+1),$J123/2,$M123,TRUE)-_xlfn.NORM.DIST(AND(BW$6&gt;=$F123,BW$6&lt;=$H123)*(BV$6-$F123+1),$J123/2,$M123,TRUE))/(1-2*_xlfn.NORM.DIST(0,$J123/2,$M123,TRUE))*$D123+($K123="Steady Growth")*(AND(BW$6&gt;=$F123,BW$6&lt;=$H123)*((BW$6-$F123+1)/($J123*($J123+1)/2)*$D123))+($K123="custom")*CustCF!BQ123</f>
        <v/>
      </c>
      <c r="BX123" s="87">
        <f>($K123="Bell Curve")*(_xlfn.NORM.DIST(AND(BX$6&gt;=$F123,BX$6&lt;=$H123)*(BX$6-$F123+1),$J123/2,$M123,TRUE)-_xlfn.NORM.DIST(AND(BX$6&gt;=$F123,BX$6&lt;=$H123)*(BW$6-$F123+1),$J123/2,$M123,TRUE))/(1-2*_xlfn.NORM.DIST(0,$J123/2,$M123,TRUE))*$D123+($K123="Steady Growth")*(AND(BX$6&gt;=$F123,BX$6&lt;=$H123)*((BX$6-$F123+1)/($J123*($J123+1)/2)*$D123))+($K123="custom")*CustCF!BR123</f>
        <v/>
      </c>
      <c r="BY123" s="87">
        <f>($K123="Bell Curve")*(_xlfn.NORM.DIST(AND(BY$6&gt;=$F123,BY$6&lt;=$H123)*(BY$6-$F123+1),$J123/2,$M123,TRUE)-_xlfn.NORM.DIST(AND(BY$6&gt;=$F123,BY$6&lt;=$H123)*(BX$6-$F123+1),$J123/2,$M123,TRUE))/(1-2*_xlfn.NORM.DIST(0,$J123/2,$M123,TRUE))*$D123+($K123="Steady Growth")*(AND(BY$6&gt;=$F123,BY$6&lt;=$H123)*((BY$6-$F123+1)/($J123*($J123+1)/2)*$D123))+($K123="custom")*CustCF!BS123</f>
        <v/>
      </c>
      <c r="BZ123" s="87">
        <f>($K123="Bell Curve")*(_xlfn.NORM.DIST(AND(BZ$6&gt;=$F123,BZ$6&lt;=$H123)*(BZ$6-$F123+1),$J123/2,$M123,TRUE)-_xlfn.NORM.DIST(AND(BZ$6&gt;=$F123,BZ$6&lt;=$H123)*(BY$6-$F123+1),$J123/2,$M123,TRUE))/(1-2*_xlfn.NORM.DIST(0,$J123/2,$M123,TRUE))*$D123+($K123="Steady Growth")*(AND(BZ$6&gt;=$F123,BZ$6&lt;=$H123)*((BZ$6-$F123+1)/($J123*($J123+1)/2)*$D123))+($K123="custom")*CustCF!BT123</f>
        <v/>
      </c>
      <c r="CA123" s="87">
        <f>($K123="Bell Curve")*(_xlfn.NORM.DIST(AND(CA$6&gt;=$F123,CA$6&lt;=$H123)*(CA$6-$F123+1),$J123/2,$M123,TRUE)-_xlfn.NORM.DIST(AND(CA$6&gt;=$F123,CA$6&lt;=$H123)*(BZ$6-$F123+1),$J123/2,$M123,TRUE))/(1-2*_xlfn.NORM.DIST(0,$J123/2,$M123,TRUE))*$D123+($K123="Steady Growth")*(AND(CA$6&gt;=$F123,CA$6&lt;=$H123)*((CA$6-$F123+1)/($J123*($J123+1)/2)*$D123))+($K123="custom")*CustCF!BU123</f>
        <v/>
      </c>
      <c r="CB123" s="87">
        <f>($K123="Bell Curve")*(_xlfn.NORM.DIST(AND(CB$6&gt;=$F123,CB$6&lt;=$H123)*(CB$6-$F123+1),$J123/2,$M123,TRUE)-_xlfn.NORM.DIST(AND(CB$6&gt;=$F123,CB$6&lt;=$H123)*(CA$6-$F123+1),$J123/2,$M123,TRUE))/(1-2*_xlfn.NORM.DIST(0,$J123/2,$M123,TRUE))*$D123+($K123="Steady Growth")*(AND(CB$6&gt;=$F123,CB$6&lt;=$H123)*((CB$6-$F123+1)/($J123*($J123+1)/2)*$D123))+($K123="custom")*CustCF!BV123</f>
        <v/>
      </c>
      <c r="CC123" s="87">
        <f>($K123="Bell Curve")*(_xlfn.NORM.DIST(AND(CC$6&gt;=$F123,CC$6&lt;=$H123)*(CC$6-$F123+1),$J123/2,$M123,TRUE)-_xlfn.NORM.DIST(AND(CC$6&gt;=$F123,CC$6&lt;=$H123)*(CB$6-$F123+1),$J123/2,$M123,TRUE))/(1-2*_xlfn.NORM.DIST(0,$J123/2,$M123,TRUE))*$D123+($K123="Steady Growth")*(AND(CC$6&gt;=$F123,CC$6&lt;=$H123)*((CC$6-$F123+1)/($J123*($J123+1)/2)*$D123))+($K123="custom")*CustCF!BW123</f>
        <v/>
      </c>
      <c r="CD123" s="87">
        <f>($K123="Bell Curve")*(_xlfn.NORM.DIST(AND(CD$6&gt;=$F123,CD$6&lt;=$H123)*(CD$6-$F123+1),$J123/2,$M123,TRUE)-_xlfn.NORM.DIST(AND(CD$6&gt;=$F123,CD$6&lt;=$H123)*(CC$6-$F123+1),$J123/2,$M123,TRUE))/(1-2*_xlfn.NORM.DIST(0,$J123/2,$M123,TRUE))*$D123+($K123="Steady Growth")*(AND(CD$6&gt;=$F123,CD$6&lt;=$H123)*((CD$6-$F123+1)/($J123*($J123+1)/2)*$D123))+($K123="custom")*CustCF!BX123</f>
        <v/>
      </c>
      <c r="CE123" s="87">
        <f>($K123="Bell Curve")*(_xlfn.NORM.DIST(AND(CE$6&gt;=$F123,CE$6&lt;=$H123)*(CE$6-$F123+1),$J123/2,$M123,TRUE)-_xlfn.NORM.DIST(AND(CE$6&gt;=$F123,CE$6&lt;=$H123)*(CD$6-$F123+1),$J123/2,$M123,TRUE))/(1-2*_xlfn.NORM.DIST(0,$J123/2,$M123,TRUE))*$D123+($K123="Steady Growth")*(AND(CE$6&gt;=$F123,CE$6&lt;=$H123)*((CE$6-$F123+1)/($J123*($J123+1)/2)*$D123))+($K123="custom")*CustCF!BY123</f>
        <v/>
      </c>
      <c r="CF123" s="87">
        <f>($K123="Bell Curve")*(_xlfn.NORM.DIST(AND(CF$6&gt;=$F123,CF$6&lt;=$H123)*(CF$6-$F123+1),$J123/2,$M123,TRUE)-_xlfn.NORM.DIST(AND(CF$6&gt;=$F123,CF$6&lt;=$H123)*(CE$6-$F123+1),$J123/2,$M123,TRUE))/(1-2*_xlfn.NORM.DIST(0,$J123/2,$M123,TRUE))*$D123+($K123="Steady Growth")*(AND(CF$6&gt;=$F123,CF$6&lt;=$H123)*((CF$6-$F123+1)/($J123*($J123+1)/2)*$D123))+($K123="custom")*CustCF!BZ123</f>
        <v/>
      </c>
      <c r="CG123" s="87">
        <f>($K123="Bell Curve")*(_xlfn.NORM.DIST(AND(CG$6&gt;=$F123,CG$6&lt;=$H123)*(CG$6-$F123+1),$J123/2,$M123,TRUE)-_xlfn.NORM.DIST(AND(CG$6&gt;=$F123,CG$6&lt;=$H123)*(CF$6-$F123+1),$J123/2,$M123,TRUE))/(1-2*_xlfn.NORM.DIST(0,$J123/2,$M123,TRUE))*$D123+($K123="Steady Growth")*(AND(CG$6&gt;=$F123,CG$6&lt;=$H123)*((CG$6-$F123+1)/($J123*($J123+1)/2)*$D123))+($K123="custom")*CustCF!CA123</f>
        <v/>
      </c>
      <c r="CH123" s="87">
        <f>($K123="Bell Curve")*(_xlfn.NORM.DIST(AND(CH$6&gt;=$F123,CH$6&lt;=$H123)*(CH$6-$F123+1),$J123/2,$M123,TRUE)-_xlfn.NORM.DIST(AND(CH$6&gt;=$F123,CH$6&lt;=$H123)*(CG$6-$F123+1),$J123/2,$M123,TRUE))/(1-2*_xlfn.NORM.DIST(0,$J123/2,$M123,TRUE))*$D123+($K123="Steady Growth")*(AND(CH$6&gt;=$F123,CH$6&lt;=$H123)*((CH$6-$F123+1)/($J123*($J123+1)/2)*$D123))+($K123="custom")*CustCF!CB123</f>
        <v/>
      </c>
      <c r="CI123" s="87">
        <f>($K123="Bell Curve")*(_xlfn.NORM.DIST(AND(CI$6&gt;=$F123,CI$6&lt;=$H123)*(CI$6-$F123+1),$J123/2,$M123,TRUE)-_xlfn.NORM.DIST(AND(CI$6&gt;=$F123,CI$6&lt;=$H123)*(CH$6-$F123+1),$J123/2,$M123,TRUE))/(1-2*_xlfn.NORM.DIST(0,$J123/2,$M123,TRUE))*$D123+($K123="Steady Growth")*(AND(CI$6&gt;=$F123,CI$6&lt;=$H123)*((CI$6-$F123+1)/($J123*($J123+1)/2)*$D123))+($K123="custom")*CustCF!CC123</f>
        <v/>
      </c>
      <c r="CJ123" s="87">
        <f>($K123="Bell Curve")*(_xlfn.NORM.DIST(AND(CJ$6&gt;=$F123,CJ$6&lt;=$H123)*(CJ$6-$F123+1),$J123/2,$M123,TRUE)-_xlfn.NORM.DIST(AND(CJ$6&gt;=$F123,CJ$6&lt;=$H123)*(CI$6-$F123+1),$J123/2,$M123,TRUE))/(1-2*_xlfn.NORM.DIST(0,$J123/2,$M123,TRUE))*$D123+($K123="Steady Growth")*(AND(CJ$6&gt;=$F123,CJ$6&lt;=$H123)*((CJ$6-$F123+1)/($J123*($J123+1)/2)*$D123))+($K123="custom")*CustCF!CD123</f>
        <v/>
      </c>
      <c r="CK123" s="87">
        <f>($K123="Bell Curve")*(_xlfn.NORM.DIST(AND(CK$6&gt;=$F123,CK$6&lt;=$H123)*(CK$6-$F123+1),$J123/2,$M123,TRUE)-_xlfn.NORM.DIST(AND(CK$6&gt;=$F123,CK$6&lt;=$H123)*(CJ$6-$F123+1),$J123/2,$M123,TRUE))/(1-2*_xlfn.NORM.DIST(0,$J123/2,$M123,TRUE))*$D123+($K123="Steady Growth")*(AND(CK$6&gt;=$F123,CK$6&lt;=$H123)*((CK$6-$F123+1)/($J123*($J123+1)/2)*$D123))+($K123="custom")*CustCF!CE123</f>
        <v/>
      </c>
      <c r="CL123" s="87">
        <f>($K123="Bell Curve")*(_xlfn.NORM.DIST(AND(CL$6&gt;=$F123,CL$6&lt;=$H123)*(CL$6-$F123+1),$J123/2,$M123,TRUE)-_xlfn.NORM.DIST(AND(CL$6&gt;=$F123,CL$6&lt;=$H123)*(CK$6-$F123+1),$J123/2,$M123,TRUE))/(1-2*_xlfn.NORM.DIST(0,$J123/2,$M123,TRUE))*$D123+($K123="Steady Growth")*(AND(CL$6&gt;=$F123,CL$6&lt;=$H123)*((CL$6-$F123+1)/($J123*($J123+1)/2)*$D123))+($K123="custom")*CustCF!CF123</f>
        <v/>
      </c>
      <c r="CM123" s="87">
        <f>($K123="Bell Curve")*(_xlfn.NORM.DIST(AND(CM$6&gt;=$F123,CM$6&lt;=$H123)*(CM$6-$F123+1),$J123/2,$M123,TRUE)-_xlfn.NORM.DIST(AND(CM$6&gt;=$F123,CM$6&lt;=$H123)*(CL$6-$F123+1),$J123/2,$M123,TRUE))/(1-2*_xlfn.NORM.DIST(0,$J123/2,$M123,TRUE))*$D123+($K123="Steady Growth")*(AND(CM$6&gt;=$F123,CM$6&lt;=$H123)*((CM$6-$F123+1)/($J123*($J123+1)/2)*$D123))+($K123="custom")*CustCF!CG123</f>
        <v/>
      </c>
      <c r="CN123" s="87">
        <f>($K123="Bell Curve")*(_xlfn.NORM.DIST(AND(CN$6&gt;=$F123,CN$6&lt;=$H123)*(CN$6-$F123+1),$J123/2,$M123,TRUE)-_xlfn.NORM.DIST(AND(CN$6&gt;=$F123,CN$6&lt;=$H123)*(CM$6-$F123+1),$J123/2,$M123,TRUE))/(1-2*_xlfn.NORM.DIST(0,$J123/2,$M123,TRUE))*$D123+($K123="Steady Growth")*(AND(CN$6&gt;=$F123,CN$6&lt;=$H123)*((CN$6-$F123+1)/($J123*($J123+1)/2)*$D123))+($K123="custom")*CustCF!CH123</f>
        <v/>
      </c>
      <c r="CO123" s="87">
        <f>($K123="Bell Curve")*(_xlfn.NORM.DIST(AND(CO$6&gt;=$F123,CO$6&lt;=$H123)*(CO$6-$F123+1),$J123/2,$M123,TRUE)-_xlfn.NORM.DIST(AND(CO$6&gt;=$F123,CO$6&lt;=$H123)*(CN$6-$F123+1),$J123/2,$M123,TRUE))/(1-2*_xlfn.NORM.DIST(0,$J123/2,$M123,TRUE))*$D123+($K123="Steady Growth")*(AND(CO$6&gt;=$F123,CO$6&lt;=$H123)*((CO$6-$F123+1)/($J123*($J123+1)/2)*$D123))+($K123="custom")*CustCF!CI123</f>
        <v/>
      </c>
      <c r="CP123" s="87">
        <f>($K123="Bell Curve")*(_xlfn.NORM.DIST(AND(CP$6&gt;=$F123,CP$6&lt;=$H123)*(CP$6-$F123+1),$J123/2,$M123,TRUE)-_xlfn.NORM.DIST(AND(CP$6&gt;=$F123,CP$6&lt;=$H123)*(CO$6-$F123+1),$J123/2,$M123,TRUE))/(1-2*_xlfn.NORM.DIST(0,$J123/2,$M123,TRUE))*$D123+($K123="Steady Growth")*(AND(CP$6&gt;=$F123,CP$6&lt;=$H123)*((CP$6-$F123+1)/($J123*($J123+1)/2)*$D123))+($K123="custom")*CustCF!CJ123</f>
        <v/>
      </c>
      <c r="CQ123" s="87">
        <f>($K123="Bell Curve")*(_xlfn.NORM.DIST(AND(CQ$6&gt;=$F123,CQ$6&lt;=$H123)*(CQ$6-$F123+1),$J123/2,$M123,TRUE)-_xlfn.NORM.DIST(AND(CQ$6&gt;=$F123,CQ$6&lt;=$H123)*(CP$6-$F123+1),$J123/2,$M123,TRUE))/(1-2*_xlfn.NORM.DIST(0,$J123/2,$M123,TRUE))*$D123+($K123="Steady Growth")*(AND(CQ$6&gt;=$F123,CQ$6&lt;=$H123)*((CQ$6-$F123+1)/($J123*($J123+1)/2)*$D123))+($K123="custom")*CustCF!CK123</f>
        <v/>
      </c>
      <c r="CR123" s="87">
        <f>($K123="Bell Curve")*(_xlfn.NORM.DIST(AND(CR$6&gt;=$F123,CR$6&lt;=$H123)*(CR$6-$F123+1),$J123/2,$M123,TRUE)-_xlfn.NORM.DIST(AND(CR$6&gt;=$F123,CR$6&lt;=$H123)*(CQ$6-$F123+1),$J123/2,$M123,TRUE))/(1-2*_xlfn.NORM.DIST(0,$J123/2,$M123,TRUE))*$D123+($K123="Steady Growth")*(AND(CR$6&gt;=$F123,CR$6&lt;=$H123)*((CR$6-$F123+1)/($J123*($J123+1)/2)*$D123))+($K123="custom")*CustCF!CL123</f>
        <v/>
      </c>
      <c r="CS123" s="87">
        <f>($K123="Bell Curve")*(_xlfn.NORM.DIST(AND(CS$6&gt;=$F123,CS$6&lt;=$H123)*(CS$6-$F123+1),$J123/2,$M123,TRUE)-_xlfn.NORM.DIST(AND(CS$6&gt;=$F123,CS$6&lt;=$H123)*(CR$6-$F123+1),$J123/2,$M123,TRUE))/(1-2*_xlfn.NORM.DIST(0,$J123/2,$M123,TRUE))*$D123+($K123="Steady Growth")*(AND(CS$6&gt;=$F123,CS$6&lt;=$H123)*((CS$6-$F123+1)/($J123*($J123+1)/2)*$D123))+($K123="custom")*CustCF!CM123</f>
        <v/>
      </c>
      <c r="CT123" s="87">
        <f>($K123="Bell Curve")*(_xlfn.NORM.DIST(AND(CT$6&gt;=$F123,CT$6&lt;=$H123)*(CT$6-$F123+1),$J123/2,$M123,TRUE)-_xlfn.NORM.DIST(AND(CT$6&gt;=$F123,CT$6&lt;=$H123)*(CS$6-$F123+1),$J123/2,$M123,TRUE))/(1-2*_xlfn.NORM.DIST(0,$J123/2,$M123,TRUE))*$D123+($K123="Steady Growth")*(AND(CT$6&gt;=$F123,CT$6&lt;=$H123)*((CT$6-$F123+1)/($J123*($J123+1)/2)*$D123))+($K123="custom")*CustCF!CN123</f>
        <v/>
      </c>
      <c r="CU123" s="87">
        <f>($K123="Bell Curve")*(_xlfn.NORM.DIST(AND(CU$6&gt;=$F123,CU$6&lt;=$H123)*(CU$6-$F123+1),$J123/2,$M123,TRUE)-_xlfn.NORM.DIST(AND(CU$6&gt;=$F123,CU$6&lt;=$H123)*(CT$6-$F123+1),$J123/2,$M123,TRUE))/(1-2*_xlfn.NORM.DIST(0,$J123/2,$M123,TRUE))*$D123+($K123="Steady Growth")*(AND(CU$6&gt;=$F123,CU$6&lt;=$H123)*((CU$6-$F123+1)/($J123*($J123+1)/2)*$D123))+($K123="custom")*CustCF!CO123</f>
        <v/>
      </c>
      <c r="CV123" s="87">
        <f>($K123="Bell Curve")*(_xlfn.NORM.DIST(AND(CV$6&gt;=$F123,CV$6&lt;=$H123)*(CV$6-$F123+1),$J123/2,$M123,TRUE)-_xlfn.NORM.DIST(AND(CV$6&gt;=$F123,CV$6&lt;=$H123)*(CU$6-$F123+1),$J123/2,$M123,TRUE))/(1-2*_xlfn.NORM.DIST(0,$J123/2,$M123,TRUE))*$D123+($K123="Steady Growth")*(AND(CV$6&gt;=$F123,CV$6&lt;=$H123)*((CV$6-$F123+1)/($J123*($J123+1)/2)*$D123))+($K123="custom")*CustCF!CP123</f>
        <v/>
      </c>
      <c r="CW123" s="87">
        <f>($K123="Bell Curve")*(_xlfn.NORM.DIST(AND(CW$6&gt;=$F123,CW$6&lt;=$H123)*(CW$6-$F123+1),$J123/2,$M123,TRUE)-_xlfn.NORM.DIST(AND(CW$6&gt;=$F123,CW$6&lt;=$H123)*(CV$6-$F123+1),$J123/2,$M123,TRUE))/(1-2*_xlfn.NORM.DIST(0,$J123/2,$M123,TRUE))*$D123+($K123="Steady Growth")*(AND(CW$6&gt;=$F123,CW$6&lt;=$H123)*((CW$6-$F123+1)/($J123*($J123+1)/2)*$D123))+($K123="custom")*CustCF!CQ123</f>
        <v/>
      </c>
      <c r="CX123" s="87">
        <f>($K123="Bell Curve")*(_xlfn.NORM.DIST(AND(CX$6&gt;=$F123,CX$6&lt;=$H123)*(CX$6-$F123+1),$J123/2,$M123,TRUE)-_xlfn.NORM.DIST(AND(CX$6&gt;=$F123,CX$6&lt;=$H123)*(CW$6-$F123+1),$J123/2,$M123,TRUE))/(1-2*_xlfn.NORM.DIST(0,$J123/2,$M123,TRUE))*$D123+($K123="Steady Growth")*(AND(CX$6&gt;=$F123,CX$6&lt;=$H123)*((CX$6-$F123+1)/($J123*($J123+1)/2)*$D123))+($K123="custom")*CustCF!CR123</f>
        <v/>
      </c>
      <c r="CY123" s="87">
        <f>($K123="Bell Curve")*(_xlfn.NORM.DIST(AND(CY$6&gt;=$F123,CY$6&lt;=$H123)*(CY$6-$F123+1),$J123/2,$M123,TRUE)-_xlfn.NORM.DIST(AND(CY$6&gt;=$F123,CY$6&lt;=$H123)*(CX$6-$F123+1),$J123/2,$M123,TRUE))/(1-2*_xlfn.NORM.DIST(0,$J123/2,$M123,TRUE))*$D123+($K123="Steady Growth")*(AND(CY$6&gt;=$F123,CY$6&lt;=$H123)*((CY$6-$F123+1)/($J123*($J123+1)/2)*$D123))+($K123="custom")*CustCF!CS123</f>
        <v/>
      </c>
      <c r="CZ123" s="87">
        <f>($K123="Bell Curve")*(_xlfn.NORM.DIST(AND(CZ$6&gt;=$F123,CZ$6&lt;=$H123)*(CZ$6-$F123+1),$J123/2,$M123,TRUE)-_xlfn.NORM.DIST(AND(CZ$6&gt;=$F123,CZ$6&lt;=$H123)*(CY$6-$F123+1),$J123/2,$M123,TRUE))/(1-2*_xlfn.NORM.DIST(0,$J123/2,$M123,TRUE))*$D123+($K123="Steady Growth")*(AND(CZ$6&gt;=$F123,CZ$6&lt;=$H123)*((CZ$6-$F123+1)/($J123*($J123+1)/2)*$D123))+($K123="custom")*CustCF!CT123</f>
        <v/>
      </c>
      <c r="DA123" s="87">
        <f>($K123="Bell Curve")*(_xlfn.NORM.DIST(AND(DA$6&gt;=$F123,DA$6&lt;=$H123)*(DA$6-$F123+1),$J123/2,$M123,TRUE)-_xlfn.NORM.DIST(AND(DA$6&gt;=$F123,DA$6&lt;=$H123)*(CZ$6-$F123+1),$J123/2,$M123,TRUE))/(1-2*_xlfn.NORM.DIST(0,$J123/2,$M123,TRUE))*$D123+($K123="Steady Growth")*(AND(DA$6&gt;=$F123,DA$6&lt;=$H123)*((DA$6-$F123+1)/($J123*($J123+1)/2)*$D123))+($K123="custom")*CustCF!CU123</f>
        <v/>
      </c>
      <c r="DB123" s="87">
        <f>($K123="Bell Curve")*(_xlfn.NORM.DIST(AND(DB$6&gt;=$F123,DB$6&lt;=$H123)*(DB$6-$F123+1),$J123/2,$M123,TRUE)-_xlfn.NORM.DIST(AND(DB$6&gt;=$F123,DB$6&lt;=$H123)*(DA$6-$F123+1),$J123/2,$M123,TRUE))/(1-2*_xlfn.NORM.DIST(0,$J123/2,$M123,TRUE))*$D123+($K123="Steady Growth")*(AND(DB$6&gt;=$F123,DB$6&lt;=$H123)*((DB$6-$F123+1)/($J123*($J123+1)/2)*$D123))+($K123="custom")*CustCF!CV123</f>
        <v/>
      </c>
      <c r="DC123" s="87">
        <f>($K123="Bell Curve")*(_xlfn.NORM.DIST(AND(DC$6&gt;=$F123,DC$6&lt;=$H123)*(DC$6-$F123+1),$J123/2,$M123,TRUE)-_xlfn.NORM.DIST(AND(DC$6&gt;=$F123,DC$6&lt;=$H123)*(DB$6-$F123+1),$J123/2,$M123,TRUE))/(1-2*_xlfn.NORM.DIST(0,$J123/2,$M123,TRUE))*$D123+($K123="Steady Growth")*(AND(DC$6&gt;=$F123,DC$6&lt;=$H123)*((DC$6-$F123+1)/($J123*($J123+1)/2)*$D123))+($K123="custom")*CustCF!CW123</f>
        <v/>
      </c>
      <c r="DD123" s="87">
        <f>($K123="Bell Curve")*(_xlfn.NORM.DIST(AND(DD$6&gt;=$F123,DD$6&lt;=$H123)*(DD$6-$F123+1),$J123/2,$M123,TRUE)-_xlfn.NORM.DIST(AND(DD$6&gt;=$F123,DD$6&lt;=$H123)*(DC$6-$F123+1),$J123/2,$M123,TRUE))/(1-2*_xlfn.NORM.DIST(0,$J123/2,$M123,TRUE))*$D123+($K123="Steady Growth")*(AND(DD$6&gt;=$F123,DD$6&lt;=$H123)*((DD$6-$F123+1)/($J123*($J123+1)/2)*$D123))+($K123="custom")*CustCF!CX123</f>
        <v/>
      </c>
      <c r="DE123" s="87">
        <f>($K123="Bell Curve")*(_xlfn.NORM.DIST(AND(DE$6&gt;=$F123,DE$6&lt;=$H123)*(DE$6-$F123+1),$J123/2,$M123,TRUE)-_xlfn.NORM.DIST(AND(DE$6&gt;=$F123,DE$6&lt;=$H123)*(DD$6-$F123+1),$J123/2,$M123,TRUE))/(1-2*_xlfn.NORM.DIST(0,$J123/2,$M123,TRUE))*$D123+($K123="Steady Growth")*(AND(DE$6&gt;=$F123,DE$6&lt;=$H123)*((DE$6-$F123+1)/($J123*($J123+1)/2)*$D123))+($K123="custom")*CustCF!CY123</f>
        <v/>
      </c>
      <c r="DF123" s="87">
        <f>($K123="Bell Curve")*(_xlfn.NORM.DIST(AND(DF$6&gt;=$F123,DF$6&lt;=$H123)*(DF$6-$F123+1),$J123/2,$M123,TRUE)-_xlfn.NORM.DIST(AND(DF$6&gt;=$F123,DF$6&lt;=$H123)*(DE$6-$F123+1),$J123/2,$M123,TRUE))/(1-2*_xlfn.NORM.DIST(0,$J123/2,$M123,TRUE))*$D123+($K123="Steady Growth")*(AND(DF$6&gt;=$F123,DF$6&lt;=$H123)*((DF$6-$F123+1)/($J123*($J123+1)/2)*$D123))+($K123="custom")*CustCF!CZ123</f>
        <v/>
      </c>
      <c r="DG123" s="87">
        <f>($K123="Bell Curve")*(_xlfn.NORM.DIST(AND(DG$6&gt;=$F123,DG$6&lt;=$H123)*(DG$6-$F123+1),$J123/2,$M123,TRUE)-_xlfn.NORM.DIST(AND(DG$6&gt;=$F123,DG$6&lt;=$H123)*(DF$6-$F123+1),$J123/2,$M123,TRUE))/(1-2*_xlfn.NORM.DIST(0,$J123/2,$M123,TRUE))*$D123+($K123="Steady Growth")*(AND(DG$6&gt;=$F123,DG$6&lt;=$H123)*((DG$6-$F123+1)/($J123*($J123+1)/2)*$D123))+($K123="custom")*CustCF!DA123</f>
        <v/>
      </c>
      <c r="DH123" s="87">
        <f>($K123="Bell Curve")*(_xlfn.NORM.DIST(AND(DH$6&gt;=$F123,DH$6&lt;=$H123)*(DH$6-$F123+1),$J123/2,$M123,TRUE)-_xlfn.NORM.DIST(AND(DH$6&gt;=$F123,DH$6&lt;=$H123)*(DG$6-$F123+1),$J123/2,$M123,TRUE))/(1-2*_xlfn.NORM.DIST(0,$J123/2,$M123,TRUE))*$D123+($K123="Steady Growth")*(AND(DH$6&gt;=$F123,DH$6&lt;=$H123)*((DH$6-$F123+1)/($J123*($J123+1)/2)*$D123))+($K123="custom")*CustCF!DB123</f>
        <v/>
      </c>
      <c r="DI123" s="87">
        <f>($K123="Bell Curve")*(_xlfn.NORM.DIST(AND(DI$6&gt;=$F123,DI$6&lt;=$H123)*(DI$6-$F123+1),$J123/2,$M123,TRUE)-_xlfn.NORM.DIST(AND(DI$6&gt;=$F123,DI$6&lt;=$H123)*(DH$6-$F123+1),$J123/2,$M123,TRUE))/(1-2*_xlfn.NORM.DIST(0,$J123/2,$M123,TRUE))*$D123+($K123="Steady Growth")*(AND(DI$6&gt;=$F123,DI$6&lt;=$H123)*((DI$6-$F123+1)/($J123*($J123+1)/2)*$D123))+($K123="custom")*CustCF!DC123</f>
        <v/>
      </c>
      <c r="DJ123" s="87">
        <f>($K123="Bell Curve")*(_xlfn.NORM.DIST(AND(DJ$6&gt;=$F123,DJ$6&lt;=$H123)*(DJ$6-$F123+1),$J123/2,$M123,TRUE)-_xlfn.NORM.DIST(AND(DJ$6&gt;=$F123,DJ$6&lt;=$H123)*(DI$6-$F123+1),$J123/2,$M123,TRUE))/(1-2*_xlfn.NORM.DIST(0,$J123/2,$M123,TRUE))*$D123+($K123="Steady Growth")*(AND(DJ$6&gt;=$F123,DJ$6&lt;=$H123)*((DJ$6-$F123+1)/($J123*($J123+1)/2)*$D123))+($K123="custom")*CustCF!DD123</f>
        <v/>
      </c>
      <c r="DK123" s="87">
        <f>($K123="Bell Curve")*(_xlfn.NORM.DIST(AND(DK$6&gt;=$F123,DK$6&lt;=$H123)*(DK$6-$F123+1),$J123/2,$M123,TRUE)-_xlfn.NORM.DIST(AND(DK$6&gt;=$F123,DK$6&lt;=$H123)*(DJ$6-$F123+1),$J123/2,$M123,TRUE))/(1-2*_xlfn.NORM.DIST(0,$J123/2,$M123,TRUE))*$D123+($K123="Steady Growth")*(AND(DK$6&gt;=$F123,DK$6&lt;=$H123)*((DK$6-$F123+1)/($J123*($J123+1)/2)*$D123))+($K123="custom")*CustCF!DE123</f>
        <v/>
      </c>
      <c r="DL123" s="87">
        <f>($K123="Bell Curve")*(_xlfn.NORM.DIST(AND(DL$6&gt;=$F123,DL$6&lt;=$H123)*(DL$6-$F123+1),$J123/2,$M123,TRUE)-_xlfn.NORM.DIST(AND(DL$6&gt;=$F123,DL$6&lt;=$H123)*(DK$6-$F123+1),$J123/2,$M123,TRUE))/(1-2*_xlfn.NORM.DIST(0,$J123/2,$M123,TRUE))*$D123+($K123="Steady Growth")*(AND(DL$6&gt;=$F123,DL$6&lt;=$H123)*((DL$6-$F123+1)/($J123*($J123+1)/2)*$D123))+($K123="custom")*CustCF!DF123</f>
        <v/>
      </c>
      <c r="DM123" s="87">
        <f>($K123="Bell Curve")*(_xlfn.NORM.DIST(AND(DM$6&gt;=$F123,DM$6&lt;=$H123)*(DM$6-$F123+1),$J123/2,$M123,TRUE)-_xlfn.NORM.DIST(AND(DM$6&gt;=$F123,DM$6&lt;=$H123)*(DL$6-$F123+1),$J123/2,$M123,TRUE))/(1-2*_xlfn.NORM.DIST(0,$J123/2,$M123,TRUE))*$D123+($K123="Steady Growth")*(AND(DM$6&gt;=$F123,DM$6&lt;=$H123)*((DM$6-$F123+1)/($J123*($J123+1)/2)*$D123))+($K123="custom")*CustCF!DG123</f>
        <v/>
      </c>
      <c r="DN123" s="87">
        <f>($K123="Bell Curve")*(_xlfn.NORM.DIST(AND(DN$6&gt;=$F123,DN$6&lt;=$H123)*(DN$6-$F123+1),$J123/2,$M123,TRUE)-_xlfn.NORM.DIST(AND(DN$6&gt;=$F123,DN$6&lt;=$H123)*(DM$6-$F123+1),$J123/2,$M123,TRUE))/(1-2*_xlfn.NORM.DIST(0,$J123/2,$M123,TRUE))*$D123+($K123="Steady Growth")*(AND(DN$6&gt;=$F123,DN$6&lt;=$H123)*((DN$6-$F123+1)/($J123*($J123+1)/2)*$D123))+($K123="custom")*CustCF!DH123</f>
        <v/>
      </c>
      <c r="DO123" s="87">
        <f>($K123="Bell Curve")*(_xlfn.NORM.DIST(AND(DO$6&gt;=$F123,DO$6&lt;=$H123)*(DO$6-$F123+1),$J123/2,$M123,TRUE)-_xlfn.NORM.DIST(AND(DO$6&gt;=$F123,DO$6&lt;=$H123)*(DN$6-$F123+1),$J123/2,$M123,TRUE))/(1-2*_xlfn.NORM.DIST(0,$J123/2,$M123,TRUE))*$D123+($K123="Steady Growth")*(AND(DO$6&gt;=$F123,DO$6&lt;=$H123)*((DO$6-$F123+1)/($J123*($J123+1)/2)*$D123))+($K123="custom")*CustCF!DI123</f>
        <v/>
      </c>
      <c r="DP123" s="87">
        <f>($K123="Bell Curve")*(_xlfn.NORM.DIST(AND(DP$6&gt;=$F123,DP$6&lt;=$H123)*(DP$6-$F123+1),$J123/2,$M123,TRUE)-_xlfn.NORM.DIST(AND(DP$6&gt;=$F123,DP$6&lt;=$H123)*(DO$6-$F123+1),$J123/2,$M123,TRUE))/(1-2*_xlfn.NORM.DIST(0,$J123/2,$M123,TRUE))*$D123+($K123="Steady Growth")*(AND(DP$6&gt;=$F123,DP$6&lt;=$H123)*((DP$6-$F123+1)/($J123*($J123+1)/2)*$D123))+($K123="custom")*CustCF!DJ123</f>
        <v/>
      </c>
      <c r="DQ123" s="87">
        <f>($K123="Bell Curve")*(_xlfn.NORM.DIST(AND(DQ$6&gt;=$F123,DQ$6&lt;=$H123)*(DQ$6-$F123+1),$J123/2,$M123,TRUE)-_xlfn.NORM.DIST(AND(DQ$6&gt;=$F123,DQ$6&lt;=$H123)*(DP$6-$F123+1),$J123/2,$M123,TRUE))/(1-2*_xlfn.NORM.DIST(0,$J123/2,$M123,TRUE))*$D123+($K123="Steady Growth")*(AND(DQ$6&gt;=$F123,DQ$6&lt;=$H123)*((DQ$6-$F123+1)/($J123*($J123+1)/2)*$D123))+($K123="custom")*CustCF!DK123</f>
        <v/>
      </c>
      <c r="DR123" s="87">
        <f>($K123="Bell Curve")*(_xlfn.NORM.DIST(AND(DR$6&gt;=$F123,DR$6&lt;=$H123)*(DR$6-$F123+1),$J123/2,$M123,TRUE)-_xlfn.NORM.DIST(AND(DR$6&gt;=$F123,DR$6&lt;=$H123)*(DQ$6-$F123+1),$J123/2,$M123,TRUE))/(1-2*_xlfn.NORM.DIST(0,$J123/2,$M123,TRUE))*$D123+($K123="Steady Growth")*(AND(DR$6&gt;=$F123,DR$6&lt;=$H123)*((DR$6-$F123+1)/($J123*($J123+1)/2)*$D123))+($K123="custom")*CustCF!DL123</f>
        <v/>
      </c>
      <c r="DS123" s="87">
        <f>($K123="Bell Curve")*(_xlfn.NORM.DIST(AND(DS$6&gt;=$F123,DS$6&lt;=$H123)*(DS$6-$F123+1),$J123/2,$M123,TRUE)-_xlfn.NORM.DIST(AND(DS$6&gt;=$F123,DS$6&lt;=$H123)*(DR$6-$F123+1),$J123/2,$M123,TRUE))/(1-2*_xlfn.NORM.DIST(0,$J123/2,$M123,TRUE))*$D123+($K123="Steady Growth")*(AND(DS$6&gt;=$F123,DS$6&lt;=$H123)*((DS$6-$F123+1)/($J123*($J123+1)/2)*$D123))+($K123="custom")*CustCF!DM123</f>
        <v/>
      </c>
      <c r="DT123" s="87">
        <f>($K123="Bell Curve")*(_xlfn.NORM.DIST(AND(DT$6&gt;=$F123,DT$6&lt;=$H123)*(DT$6-$F123+1),$J123/2,$M123,TRUE)-_xlfn.NORM.DIST(AND(DT$6&gt;=$F123,DT$6&lt;=$H123)*(DS$6-$F123+1),$J123/2,$M123,TRUE))/(1-2*_xlfn.NORM.DIST(0,$J123/2,$M123,TRUE))*$D123+($K123="Steady Growth")*(AND(DT$6&gt;=$F123,DT$6&lt;=$H123)*((DT$6-$F123+1)/($J123*($J123+1)/2)*$D123))+($K123="custom")*CustCF!DN123</f>
        <v/>
      </c>
      <c r="DU123" s="87">
        <f>($K123="Bell Curve")*(_xlfn.NORM.DIST(AND(DU$6&gt;=$F123,DU$6&lt;=$H123)*(DU$6-$F123+1),$J123/2,$M123,TRUE)-_xlfn.NORM.DIST(AND(DU$6&gt;=$F123,DU$6&lt;=$H123)*(DT$6-$F123+1),$J123/2,$M123,TRUE))/(1-2*_xlfn.NORM.DIST(0,$J123/2,$M123,TRUE))*$D123+($K123="Steady Growth")*(AND(DU$6&gt;=$F123,DU$6&lt;=$H123)*((DU$6-$F123+1)/($J123*($J123+1)/2)*$D123))+($K123="custom")*CustCF!DO123</f>
        <v/>
      </c>
      <c r="DV123" s="87">
        <f>($K123="Bell Curve")*(_xlfn.NORM.DIST(AND(DV$6&gt;=$F123,DV$6&lt;=$H123)*(DV$6-$F123+1),$J123/2,$M123,TRUE)-_xlfn.NORM.DIST(AND(DV$6&gt;=$F123,DV$6&lt;=$H123)*(DU$6-$F123+1),$J123/2,$M123,TRUE))/(1-2*_xlfn.NORM.DIST(0,$J123/2,$M123,TRUE))*$D123+($K123="Steady Growth")*(AND(DV$6&gt;=$F123,DV$6&lt;=$H123)*((DV$6-$F123+1)/($J123*($J123+1)/2)*$D123))+($K123="custom")*CustCF!DP123</f>
        <v/>
      </c>
      <c r="DW123" s="87">
        <f>($K123="Bell Curve")*(_xlfn.NORM.DIST(AND(DW$6&gt;=$F123,DW$6&lt;=$H123)*(DW$6-$F123+1),$J123/2,$M123,TRUE)-_xlfn.NORM.DIST(AND(DW$6&gt;=$F123,DW$6&lt;=$H123)*(DV$6-$F123+1),$J123/2,$M123,TRUE))/(1-2*_xlfn.NORM.DIST(0,$J123/2,$M123,TRUE))*$D123+($K123="Steady Growth")*(AND(DW$6&gt;=$F123,DW$6&lt;=$H123)*((DW$6-$F123+1)/($J123*($J123+1)/2)*$D123))+($K123="custom")*CustCF!DQ123</f>
        <v/>
      </c>
      <c r="DX123" s="87">
        <f>($K123="Bell Curve")*(_xlfn.NORM.DIST(AND(DX$6&gt;=$F123,DX$6&lt;=$H123)*(DX$6-$F123+1),$J123/2,$M123,TRUE)-_xlfn.NORM.DIST(AND(DX$6&gt;=$F123,DX$6&lt;=$H123)*(DW$6-$F123+1),$J123/2,$M123,TRUE))/(1-2*_xlfn.NORM.DIST(0,$J123/2,$M123,TRUE))*$D123+($K123="Steady Growth")*(AND(DX$6&gt;=$F123,DX$6&lt;=$H123)*((DX$6-$F123+1)/($J123*($J123+1)/2)*$D123))+($K123="custom")*CustCF!DR123</f>
        <v/>
      </c>
      <c r="DY123" s="87">
        <f>($K123="Bell Curve")*(_xlfn.NORM.DIST(AND(DY$6&gt;=$F123,DY$6&lt;=$H123)*(DY$6-$F123+1),$J123/2,$M123,TRUE)-_xlfn.NORM.DIST(AND(DY$6&gt;=$F123,DY$6&lt;=$H123)*(DX$6-$F123+1),$J123/2,$M123,TRUE))/(1-2*_xlfn.NORM.DIST(0,$J123/2,$M123,TRUE))*$D123+($K123="Steady Growth")*(AND(DY$6&gt;=$F123,DY$6&lt;=$H123)*((DY$6-$F123+1)/($J123*($J123+1)/2)*$D123))+($K123="custom")*CustCF!DS123</f>
        <v/>
      </c>
      <c r="DZ123" s="87">
        <f>($K123="Bell Curve")*(_xlfn.NORM.DIST(AND(DZ$6&gt;=$F123,DZ$6&lt;=$H123)*(DZ$6-$F123+1),$J123/2,$M123,TRUE)-_xlfn.NORM.DIST(AND(DZ$6&gt;=$F123,DZ$6&lt;=$H123)*(DY$6-$F123+1),$J123/2,$M123,TRUE))/(1-2*_xlfn.NORM.DIST(0,$J123/2,$M123,TRUE))*$D123+($K123="Steady Growth")*(AND(DZ$6&gt;=$F123,DZ$6&lt;=$H123)*((DZ$6-$F123+1)/($J123*($J123+1)/2)*$D123))+($K123="custom")*CustCF!DT123</f>
        <v/>
      </c>
      <c r="EA123" s="87">
        <f>($K123="Bell Curve")*(_xlfn.NORM.DIST(AND(EA$6&gt;=$F123,EA$6&lt;=$H123)*(EA$6-$F123+1),$J123/2,$M123,TRUE)-_xlfn.NORM.DIST(AND(EA$6&gt;=$F123,EA$6&lt;=$H123)*(DZ$6-$F123+1),$J123/2,$M123,TRUE))/(1-2*_xlfn.NORM.DIST(0,$J123/2,$M123,TRUE))*$D123+($K123="Steady Growth")*(AND(EA$6&gt;=$F123,EA$6&lt;=$H123)*((EA$6-$F123+1)/($J123*($J123+1)/2)*$D123))+($K123="custom")*CustCF!DU123</f>
        <v/>
      </c>
      <c r="EB123" s="87">
        <f>($K123="Bell Curve")*(_xlfn.NORM.DIST(AND(EB$6&gt;=$F123,EB$6&lt;=$H123)*(EB$6-$F123+1),$J123/2,$M123,TRUE)-_xlfn.NORM.DIST(AND(EB$6&gt;=$F123,EB$6&lt;=$H123)*(EA$6-$F123+1),$J123/2,$M123,TRUE))/(1-2*_xlfn.NORM.DIST(0,$J123/2,$M123,TRUE))*$D123+($K123="Steady Growth")*(AND(EB$6&gt;=$F123,EB$6&lt;=$H123)*((EB$6-$F123+1)/($J123*($J123+1)/2)*$D123))+($K123="custom")*CustCF!DV123</f>
        <v/>
      </c>
      <c r="EC123" s="87">
        <f>($K123="Bell Curve")*(_xlfn.NORM.DIST(AND(EC$6&gt;=$F123,EC$6&lt;=$H123)*(EC$6-$F123+1),$J123/2,$M123,TRUE)-_xlfn.NORM.DIST(AND(EC$6&gt;=$F123,EC$6&lt;=$H123)*(EB$6-$F123+1),$J123/2,$M123,TRUE))/(1-2*_xlfn.NORM.DIST(0,$J123/2,$M123,TRUE))*$D123+($K123="Steady Growth")*(AND(EC$6&gt;=$F123,EC$6&lt;=$H123)*((EC$6-$F123+1)/($J123*($J123+1)/2)*$D123))+($K123="custom")*CustCF!DW123</f>
        <v/>
      </c>
      <c r="ED123" s="87">
        <f>($K123="Bell Curve")*(_xlfn.NORM.DIST(AND(ED$6&gt;=$F123,ED$6&lt;=$H123)*(ED$6-$F123+1),$J123/2,$M123,TRUE)-_xlfn.NORM.DIST(AND(ED$6&gt;=$F123,ED$6&lt;=$H123)*(EC$6-$F123+1),$J123/2,$M123,TRUE))/(1-2*_xlfn.NORM.DIST(0,$J123/2,$M123,TRUE))*$D123+($K123="Steady Growth")*(AND(ED$6&gt;=$F123,ED$6&lt;=$H123)*((ED$6-$F123+1)/($J123*($J123+1)/2)*$D123))+($K123="custom")*CustCF!DX123</f>
        <v/>
      </c>
      <c r="EE123" s="87">
        <f>($K123="Bell Curve")*(_xlfn.NORM.DIST(AND(EE$6&gt;=$F123,EE$6&lt;=$H123)*(EE$6-$F123+1),$J123/2,$M123,TRUE)-_xlfn.NORM.DIST(AND(EE$6&gt;=$F123,EE$6&lt;=$H123)*(ED$6-$F123+1),$J123/2,$M123,TRUE))/(1-2*_xlfn.NORM.DIST(0,$J123/2,$M123,TRUE))*$D123+($K123="Steady Growth")*(AND(EE$6&gt;=$F123,EE$6&lt;=$H123)*((EE$6-$F123+1)/($J123*($J123+1)/2)*$D123))+($K123="custom")*CustCF!DY123</f>
        <v/>
      </c>
      <c r="EF123" s="87">
        <f>($K123="Bell Curve")*(_xlfn.NORM.DIST(AND(EF$6&gt;=$F123,EF$6&lt;=$H123)*(EF$6-$F123+1),$J123/2,$M123,TRUE)-_xlfn.NORM.DIST(AND(EF$6&gt;=$F123,EF$6&lt;=$H123)*(EE$6-$F123+1),$J123/2,$M123,TRUE))/(1-2*_xlfn.NORM.DIST(0,$J123/2,$M123,TRUE))*$D123+($K123="Steady Growth")*(AND(EF$6&gt;=$F123,EF$6&lt;=$H123)*((EF$6-$F123+1)/($J123*($J123+1)/2)*$D123))+($K123="custom")*CustCF!DZ123</f>
        <v/>
      </c>
      <c r="EG123" s="87">
        <f>($K123="Bell Curve")*(_xlfn.NORM.DIST(AND(EG$6&gt;=$F123,EG$6&lt;=$H123)*(EG$6-$F123+1),$J123/2,$M123,TRUE)-_xlfn.NORM.DIST(AND(EG$6&gt;=$F123,EG$6&lt;=$H123)*(EF$6-$F123+1),$J123/2,$M123,TRUE))/(1-2*_xlfn.NORM.DIST(0,$J123/2,$M123,TRUE))*$D123+($K123="Steady Growth")*(AND(EG$6&gt;=$F123,EG$6&lt;=$H123)*((EG$6-$F123+1)/($J123*($J123+1)/2)*$D123))+($K123="custom")*CustCF!EA123</f>
        <v/>
      </c>
      <c r="EH123" s="87">
        <f>($K123="Bell Curve")*(_xlfn.NORM.DIST(AND(EH$6&gt;=$F123,EH$6&lt;=$H123)*(EH$6-$F123+1),$J123/2,$M123,TRUE)-_xlfn.NORM.DIST(AND(EH$6&gt;=$F123,EH$6&lt;=$H123)*(EG$6-$F123+1),$J123/2,$M123,TRUE))/(1-2*_xlfn.NORM.DIST(0,$J123/2,$M123,TRUE))*$D123+($K123="Steady Growth")*(AND(EH$6&gt;=$F123,EH$6&lt;=$H123)*((EH$6-$F123+1)/($J123*($J123+1)/2)*$D123))+($K123="custom")*CustCF!EB123</f>
        <v/>
      </c>
      <c r="EI123" s="87">
        <f>($K123="Bell Curve")*(_xlfn.NORM.DIST(AND(EI$6&gt;=$F123,EI$6&lt;=$H123)*(EI$6-$F123+1),$J123/2,$M123,TRUE)-_xlfn.NORM.DIST(AND(EI$6&gt;=$F123,EI$6&lt;=$H123)*(EH$6-$F123+1),$J123/2,$M123,TRUE))/(1-2*_xlfn.NORM.DIST(0,$J123/2,$M123,TRUE))*$D123+($K123="Steady Growth")*(AND(EI$6&gt;=$F123,EI$6&lt;=$H123)*((EI$6-$F123+1)/($J123*($J123+1)/2)*$D123))+($K123="custom")*CustCF!EC123</f>
        <v/>
      </c>
      <c r="EJ123" s="87">
        <f>($K123="Bell Curve")*(_xlfn.NORM.DIST(AND(EJ$6&gt;=$F123,EJ$6&lt;=$H123)*(EJ$6-$F123+1),$J123/2,$M123,TRUE)-_xlfn.NORM.DIST(AND(EJ$6&gt;=$F123,EJ$6&lt;=$H123)*(EI$6-$F123+1),$J123/2,$M123,TRUE))/(1-2*_xlfn.NORM.DIST(0,$J123/2,$M123,TRUE))*$D123+($K123="Steady Growth")*(AND(EJ$6&gt;=$F123,EJ$6&lt;=$H123)*((EJ$6-$F123+1)/($J123*($J123+1)/2)*$D123))+($K123="custom")*CustCF!ED123</f>
        <v/>
      </c>
      <c r="EK123" s="87">
        <f>($K123="Bell Curve")*(_xlfn.NORM.DIST(AND(EK$6&gt;=$F123,EK$6&lt;=$H123)*(EK$6-$F123+1),$J123/2,$M123,TRUE)-_xlfn.NORM.DIST(AND(EK$6&gt;=$F123,EK$6&lt;=$H123)*(EJ$6-$F123+1),$J123/2,$M123,TRUE))/(1-2*_xlfn.NORM.DIST(0,$J123/2,$M123,TRUE))*$D123+($K123="Steady Growth")*(AND(EK$6&gt;=$F123,EK$6&lt;=$H123)*((EK$6-$F123+1)/($J123*($J123+1)/2)*$D123))+($K123="custom")*CustCF!EE123</f>
        <v/>
      </c>
      <c r="EL123" s="87">
        <f>($K123="Bell Curve")*(_xlfn.NORM.DIST(AND(EL$6&gt;=$F123,EL$6&lt;=$H123)*(EL$6-$F123+1),$J123/2,$M123,TRUE)-_xlfn.NORM.DIST(AND(EL$6&gt;=$F123,EL$6&lt;=$H123)*(EK$6-$F123+1),$J123/2,$M123,TRUE))/(1-2*_xlfn.NORM.DIST(0,$J123/2,$M123,TRUE))*$D123+($K123="Steady Growth")*(AND(EL$6&gt;=$F123,EL$6&lt;=$H123)*((EL$6-$F123+1)/($J123*($J123+1)/2)*$D123))+($K123="custom")*CustCF!EF123</f>
        <v/>
      </c>
      <c r="EM123" s="87">
        <f>($K123="Bell Curve")*(_xlfn.NORM.DIST(AND(EM$6&gt;=$F123,EM$6&lt;=$H123)*(EM$6-$F123+1),$J123/2,$M123,TRUE)-_xlfn.NORM.DIST(AND(EM$6&gt;=$F123,EM$6&lt;=$H123)*(EL$6-$F123+1),$J123/2,$M123,TRUE))/(1-2*_xlfn.NORM.DIST(0,$J123/2,$M123,TRUE))*$D123+($K123="Steady Growth")*(AND(EM$6&gt;=$F123,EM$6&lt;=$H123)*((EM$6-$F123+1)/($J123*($J123+1)/2)*$D123))+($K123="custom")*CustCF!EG123</f>
        <v/>
      </c>
      <c r="EN123" s="87">
        <f>($K123="Bell Curve")*(_xlfn.NORM.DIST(AND(EN$6&gt;=$F123,EN$6&lt;=$H123)*(EN$6-$F123+1),$J123/2,$M123,TRUE)-_xlfn.NORM.DIST(AND(EN$6&gt;=$F123,EN$6&lt;=$H123)*(EM$6-$F123+1),$J123/2,$M123,TRUE))/(1-2*_xlfn.NORM.DIST(0,$J123/2,$M123,TRUE))*$D123+($K123="Steady Growth")*(AND(EN$6&gt;=$F123,EN$6&lt;=$H123)*((EN$6-$F123+1)/($J123*($J123+1)/2)*$D123))+($K123="custom")*CustCF!EH123</f>
        <v/>
      </c>
      <c r="EO123" s="87">
        <f>($K123="Bell Curve")*(_xlfn.NORM.DIST(AND(EO$6&gt;=$F123,EO$6&lt;=$H123)*(EO$6-$F123+1),$J123/2,$M123,TRUE)-_xlfn.NORM.DIST(AND(EO$6&gt;=$F123,EO$6&lt;=$H123)*(EN$6-$F123+1),$J123/2,$M123,TRUE))/(1-2*_xlfn.NORM.DIST(0,$J123/2,$M123,TRUE))*$D123+($K123="Steady Growth")*(AND(EO$6&gt;=$F123,EO$6&lt;=$H123)*((EO$6-$F123+1)/($J123*($J123+1)/2)*$D123))+($K123="custom")*CustCF!EI123</f>
        <v/>
      </c>
      <c r="EP123" s="87">
        <f>($K123="Bell Curve")*(_xlfn.NORM.DIST(AND(EP$6&gt;=$F123,EP$6&lt;=$H123)*(EP$6-$F123+1),$J123/2,$M123,TRUE)-_xlfn.NORM.DIST(AND(EP$6&gt;=$F123,EP$6&lt;=$H123)*(EO$6-$F123+1),$J123/2,$M123,TRUE))/(1-2*_xlfn.NORM.DIST(0,$J123/2,$M123,TRUE))*$D123+($K123="Steady Growth")*(AND(EP$6&gt;=$F123,EP$6&lt;=$H123)*((EP$6-$F123+1)/($J123*($J123+1)/2)*$D123))+($K123="custom")*CustCF!EJ123</f>
        <v/>
      </c>
      <c r="EQ123" s="87">
        <f>($K123="Bell Curve")*(_xlfn.NORM.DIST(AND(EQ$6&gt;=$F123,EQ$6&lt;=$H123)*(EQ$6-$F123+1),$J123/2,$M123,TRUE)-_xlfn.NORM.DIST(AND(EQ$6&gt;=$F123,EQ$6&lt;=$H123)*(EP$6-$F123+1),$J123/2,$M123,TRUE))/(1-2*_xlfn.NORM.DIST(0,$J123/2,$M123,TRUE))*$D123+($K123="Steady Growth")*(AND(EQ$6&gt;=$F123,EQ$6&lt;=$H123)*((EQ$6-$F123+1)/($J123*($J123+1)/2)*$D123))+($K123="custom")*CustCF!EK123</f>
        <v/>
      </c>
      <c r="ER123" s="87">
        <f>($K123="Bell Curve")*(_xlfn.NORM.DIST(AND(ER$6&gt;=$F123,ER$6&lt;=$H123)*(ER$6-$F123+1),$J123/2,$M123,TRUE)-_xlfn.NORM.DIST(AND(ER$6&gt;=$F123,ER$6&lt;=$H123)*(EQ$6-$F123+1),$J123/2,$M123,TRUE))/(1-2*_xlfn.NORM.DIST(0,$J123/2,$M123,TRUE))*$D123+($K123="Steady Growth")*(AND(ER$6&gt;=$F123,ER$6&lt;=$H123)*((ER$6-$F123+1)/($J123*($J123+1)/2)*$D123))+($K123="custom")*CustCF!EL123</f>
        <v/>
      </c>
      <c r="ES123" s="87">
        <f>($K123="Bell Curve")*(_xlfn.NORM.DIST(AND(ES$6&gt;=$F123,ES$6&lt;=$H123)*(ES$6-$F123+1),$J123/2,$M123,TRUE)-_xlfn.NORM.DIST(AND(ES$6&gt;=$F123,ES$6&lt;=$H123)*(ER$6-$F123+1),$J123/2,$M123,TRUE))/(1-2*_xlfn.NORM.DIST(0,$J123/2,$M123,TRUE))*$D123+($K123="Steady Growth")*(AND(ES$6&gt;=$F123,ES$6&lt;=$H123)*((ES$6-$F123+1)/($J123*($J123+1)/2)*$D123))+($K123="custom")*CustCF!EM123</f>
        <v/>
      </c>
      <c r="ET123" s="87">
        <f>($K123="Bell Curve")*(_xlfn.NORM.DIST(AND(ET$6&gt;=$F123,ET$6&lt;=$H123)*(ET$6-$F123+1),$J123/2,$M123,TRUE)-_xlfn.NORM.DIST(AND(ET$6&gt;=$F123,ET$6&lt;=$H123)*(ES$6-$F123+1),$J123/2,$M123,TRUE))/(1-2*_xlfn.NORM.DIST(0,$J123/2,$M123,TRUE))*$D123+($K123="Steady Growth")*(AND(ET$6&gt;=$F123,ET$6&lt;=$H123)*((ET$6-$F123+1)/($J123*($J123+1)/2)*$D123))+($K123="custom")*CustCF!EN123</f>
        <v/>
      </c>
      <c r="EU123" s="87">
        <f>($K123="Bell Curve")*(_xlfn.NORM.DIST(AND(EU$6&gt;=$F123,EU$6&lt;=$H123)*(EU$6-$F123+1),$J123/2,$M123,TRUE)-_xlfn.NORM.DIST(AND(EU$6&gt;=$F123,EU$6&lt;=$H123)*(ET$6-$F123+1),$J123/2,$M123,TRUE))/(1-2*_xlfn.NORM.DIST(0,$J123/2,$M123,TRUE))*$D123+($K123="Steady Growth")*(AND(EU$6&gt;=$F123,EU$6&lt;=$H123)*((EU$6-$F123+1)/($J123*($J123+1)/2)*$D123))+($K123="custom")*CustCF!EO123</f>
        <v/>
      </c>
      <c r="EV123" s="87">
        <f>($K123="Bell Curve")*(_xlfn.NORM.DIST(AND(EV$6&gt;=$F123,EV$6&lt;=$H123)*(EV$6-$F123+1),$J123/2,$M123,TRUE)-_xlfn.NORM.DIST(AND(EV$6&gt;=$F123,EV$6&lt;=$H123)*(EU$6-$F123+1),$J123/2,$M123,TRUE))/(1-2*_xlfn.NORM.DIST(0,$J123/2,$M123,TRUE))*$D123+($K123="Steady Growth")*(AND(EV$6&gt;=$F123,EV$6&lt;=$H123)*((EV$6-$F123+1)/($J123*($J123+1)/2)*$D123))+($K123="custom")*CustCF!EP123</f>
        <v/>
      </c>
      <c r="EW123" s="87">
        <f>($K123="Bell Curve")*(_xlfn.NORM.DIST(AND(EW$6&gt;=$F123,EW$6&lt;=$H123)*(EW$6-$F123+1),$J123/2,$M123,TRUE)-_xlfn.NORM.DIST(AND(EW$6&gt;=$F123,EW$6&lt;=$H123)*(EV$6-$F123+1),$J123/2,$M123,TRUE))/(1-2*_xlfn.NORM.DIST(0,$J123/2,$M123,TRUE))*$D123+($K123="Steady Growth")*(AND(EW$6&gt;=$F123,EW$6&lt;=$H123)*((EW$6-$F123+1)/($J123*($J123+1)/2)*$D123))+($K123="custom")*CustCF!EQ123</f>
        <v/>
      </c>
      <c r="EX123" s="87">
        <f>($K123="Bell Curve")*(_xlfn.NORM.DIST(AND(EX$6&gt;=$F123,EX$6&lt;=$H123)*(EX$6-$F123+1),$J123/2,$M123,TRUE)-_xlfn.NORM.DIST(AND(EX$6&gt;=$F123,EX$6&lt;=$H123)*(EW$6-$F123+1),$J123/2,$M123,TRUE))/(1-2*_xlfn.NORM.DIST(0,$J123/2,$M123,TRUE))*$D123+($K123="Steady Growth")*(AND(EX$6&gt;=$F123,EX$6&lt;=$H123)*((EX$6-$F123+1)/($J123*($J123+1)/2)*$D123))+($K123="custom")*CustCF!ER123</f>
        <v/>
      </c>
      <c r="EY123" s="87">
        <f>($K123="Bell Curve")*(_xlfn.NORM.DIST(AND(EY$6&gt;=$F123,EY$6&lt;=$H123)*(EY$6-$F123+1),$J123/2,$M123,TRUE)-_xlfn.NORM.DIST(AND(EY$6&gt;=$F123,EY$6&lt;=$H123)*(EX$6-$F123+1),$J123/2,$M123,TRUE))/(1-2*_xlfn.NORM.DIST(0,$J123/2,$M123,TRUE))*$D123+($K123="Steady Growth")*(AND(EY$6&gt;=$F123,EY$6&lt;=$H123)*((EY$6-$F123+1)/($J123*($J123+1)/2)*$D123))+($K123="custom")*CustCF!ES123</f>
        <v/>
      </c>
      <c r="EZ123" s="87">
        <f>($K123="Bell Curve")*(_xlfn.NORM.DIST(AND(EZ$6&gt;=$F123,EZ$6&lt;=$H123)*(EZ$6-$F123+1),$J123/2,$M123,TRUE)-_xlfn.NORM.DIST(AND(EZ$6&gt;=$F123,EZ$6&lt;=$H123)*(EY$6-$F123+1),$J123/2,$M123,TRUE))/(1-2*_xlfn.NORM.DIST(0,$J123/2,$M123,TRUE))*$D123+($K123="Steady Growth")*(AND(EZ$6&gt;=$F123,EZ$6&lt;=$H123)*((EZ$6-$F123+1)/($J123*($J123+1)/2)*$D123))+($K123="custom")*CustCF!ET123</f>
        <v/>
      </c>
      <c r="FA123" s="87">
        <f>($K123="Bell Curve")*(_xlfn.NORM.DIST(AND(FA$6&gt;=$F123,FA$6&lt;=$H123)*(FA$6-$F123+1),$J123/2,$M123,TRUE)-_xlfn.NORM.DIST(AND(FA$6&gt;=$F123,FA$6&lt;=$H123)*(EZ$6-$F123+1),$J123/2,$M123,TRUE))/(1-2*_xlfn.NORM.DIST(0,$J123/2,$M123,TRUE))*$D123+($K123="Steady Growth")*(AND(FA$6&gt;=$F123,FA$6&lt;=$H123)*((FA$6-$F123+1)/($J123*($J123+1)/2)*$D123))+($K123="custom")*CustCF!EU123</f>
        <v/>
      </c>
      <c r="FB123" s="87">
        <f>($K123="Bell Curve")*(_xlfn.NORM.DIST(AND(FB$6&gt;=$F123,FB$6&lt;=$H123)*(FB$6-$F123+1),$J123/2,$M123,TRUE)-_xlfn.NORM.DIST(AND(FB$6&gt;=$F123,FB$6&lt;=$H123)*(FA$6-$F123+1),$J123/2,$M123,TRUE))/(1-2*_xlfn.NORM.DIST(0,$J123/2,$M123,TRUE))*$D123+($K123="Steady Growth")*(AND(FB$6&gt;=$F123,FB$6&lt;=$H123)*((FB$6-$F123+1)/($J123*($J123+1)/2)*$D123))+($K123="custom")*CustCF!EV123</f>
        <v/>
      </c>
      <c r="FC123" s="87">
        <f>($K123="Bell Curve")*(_xlfn.NORM.DIST(AND(FC$6&gt;=$F123,FC$6&lt;=$H123)*(FC$6-$F123+1),$J123/2,$M123,TRUE)-_xlfn.NORM.DIST(AND(FC$6&gt;=$F123,FC$6&lt;=$H123)*(FB$6-$F123+1),$J123/2,$M123,TRUE))/(1-2*_xlfn.NORM.DIST(0,$J123/2,$M123,TRUE))*$D123+($K123="Steady Growth")*(AND(FC$6&gt;=$F123,FC$6&lt;=$H123)*((FC$6-$F123+1)/($J123*($J123+1)/2)*$D123))+($K123="custom")*CustCF!EW123</f>
        <v/>
      </c>
      <c r="FD123" s="87">
        <f>($K123="Bell Curve")*(_xlfn.NORM.DIST(AND(FD$6&gt;=$F123,FD$6&lt;=$H123)*(FD$6-$F123+1),$J123/2,$M123,TRUE)-_xlfn.NORM.DIST(AND(FD$6&gt;=$F123,FD$6&lt;=$H123)*(FC$6-$F123+1),$J123/2,$M123,TRUE))/(1-2*_xlfn.NORM.DIST(0,$J123/2,$M123,TRUE))*$D123+($K123="Steady Growth")*(AND(FD$6&gt;=$F123,FD$6&lt;=$H123)*((FD$6-$F123+1)/($J123*($J123+1)/2)*$D123))+($K123="custom")*CustCF!EX123</f>
        <v/>
      </c>
      <c r="FE123" s="87">
        <f>($K123="Bell Curve")*(_xlfn.NORM.DIST(AND(FE$6&gt;=$F123,FE$6&lt;=$H123)*(FE$6-$F123+1),$J123/2,$M123,TRUE)-_xlfn.NORM.DIST(AND(FE$6&gt;=$F123,FE$6&lt;=$H123)*(FD$6-$F123+1),$J123/2,$M123,TRUE))/(1-2*_xlfn.NORM.DIST(0,$J123/2,$M123,TRUE))*$D123+($K123="Steady Growth")*(AND(FE$6&gt;=$F123,FE$6&lt;=$H123)*((FE$6-$F123+1)/($J123*($J123+1)/2)*$D123))+($K123="custom")*CustCF!EY123</f>
        <v/>
      </c>
      <c r="FF123" s="87">
        <f>($K123="Bell Curve")*(_xlfn.NORM.DIST(AND(FF$6&gt;=$F123,FF$6&lt;=$H123)*(FF$6-$F123+1),$J123/2,$M123,TRUE)-_xlfn.NORM.DIST(AND(FF$6&gt;=$F123,FF$6&lt;=$H123)*(FE$6-$F123+1),$J123/2,$M123,TRUE))/(1-2*_xlfn.NORM.DIST(0,$J123/2,$M123,TRUE))*$D123+($K123="Steady Growth")*(AND(FF$6&gt;=$F123,FF$6&lt;=$H123)*((FF$6-$F123+1)/($J123*($J123+1)/2)*$D123))+($K123="custom")*CustCF!EZ123</f>
        <v/>
      </c>
      <c r="FG123" s="87">
        <f>($K123="Bell Curve")*(_xlfn.NORM.DIST(AND(FG$6&gt;=$F123,FG$6&lt;=$H123)*(FG$6-$F123+1),$J123/2,$M123,TRUE)-_xlfn.NORM.DIST(AND(FG$6&gt;=$F123,FG$6&lt;=$H123)*(FF$6-$F123+1),$J123/2,$M123,TRUE))/(1-2*_xlfn.NORM.DIST(0,$J123/2,$M123,TRUE))*$D123+($K123="Steady Growth")*(AND(FG$6&gt;=$F123,FG$6&lt;=$H123)*((FG$6-$F123+1)/($J123*($J123+1)/2)*$D123))+($K123="custom")*CustCF!FA123</f>
        <v/>
      </c>
      <c r="FH123" s="87">
        <f>($K123="Bell Curve")*(_xlfn.NORM.DIST(AND(FH$6&gt;=$F123,FH$6&lt;=$H123)*(FH$6-$F123+1),$J123/2,$M123,TRUE)-_xlfn.NORM.DIST(AND(FH$6&gt;=$F123,FH$6&lt;=$H123)*(FG$6-$F123+1),$J123/2,$M123,TRUE))/(1-2*_xlfn.NORM.DIST(0,$J123/2,$M123,TRUE))*$D123+($K123="Steady Growth")*(AND(FH$6&gt;=$F123,FH$6&lt;=$H123)*((FH$6-$F123+1)/($J123*($J123+1)/2)*$D123))+($K123="custom")*CustCF!FB123</f>
        <v/>
      </c>
      <c r="FI123" s="87">
        <f>($K123="Bell Curve")*(_xlfn.NORM.DIST(AND(FI$6&gt;=$F123,FI$6&lt;=$H123)*(FI$6-$F123+1),$J123/2,$M123,TRUE)-_xlfn.NORM.DIST(AND(FI$6&gt;=$F123,FI$6&lt;=$H123)*(FH$6-$F123+1),$J123/2,$M123,TRUE))/(1-2*_xlfn.NORM.DIST(0,$J123/2,$M123,TRUE))*$D123+($K123="Steady Growth")*(AND(FI$6&gt;=$F123,FI$6&lt;=$H123)*((FI$6-$F123+1)/($J123*($J123+1)/2)*$D123))+($K123="custom")*CustCF!FC123</f>
        <v/>
      </c>
      <c r="FJ123" s="87">
        <f>($K123="Bell Curve")*(_xlfn.NORM.DIST(AND(FJ$6&gt;=$F123,FJ$6&lt;=$H123)*(FJ$6-$F123+1),$J123/2,$M123,TRUE)-_xlfn.NORM.DIST(AND(FJ$6&gt;=$F123,FJ$6&lt;=$H123)*(FI$6-$F123+1),$J123/2,$M123,TRUE))/(1-2*_xlfn.NORM.DIST(0,$J123/2,$M123,TRUE))*$D123+($K123="Steady Growth")*(AND(FJ$6&gt;=$F123,FJ$6&lt;=$H123)*((FJ$6-$F123+1)/($J123*($J123+1)/2)*$D123))+($K123="custom")*CustCF!FD123</f>
        <v/>
      </c>
      <c r="FK123" s="87">
        <f>($K123="Bell Curve")*(_xlfn.NORM.DIST(AND(FK$6&gt;=$F123,FK$6&lt;=$H123)*(FK$6-$F123+1),$J123/2,$M123,TRUE)-_xlfn.NORM.DIST(AND(FK$6&gt;=$F123,FK$6&lt;=$H123)*(FJ$6-$F123+1),$J123/2,$M123,TRUE))/(1-2*_xlfn.NORM.DIST(0,$J123/2,$M123,TRUE))*$D123+($K123="Steady Growth")*(AND(FK$6&gt;=$F123,FK$6&lt;=$H123)*((FK$6-$F123+1)/($J123*($J123+1)/2)*$D123))+($K123="custom")*CustCF!FE123</f>
        <v/>
      </c>
      <c r="FL123" s="87">
        <f>($K123="Bell Curve")*(_xlfn.NORM.DIST(AND(FL$6&gt;=$F123,FL$6&lt;=$H123)*(FL$6-$F123+1),$J123/2,$M123,TRUE)-_xlfn.NORM.DIST(AND(FL$6&gt;=$F123,FL$6&lt;=$H123)*(FK$6-$F123+1),$J123/2,$M123,TRUE))/(1-2*_xlfn.NORM.DIST(0,$J123/2,$M123,TRUE))*$D123+($K123="Steady Growth")*(AND(FL$6&gt;=$F123,FL$6&lt;=$H123)*((FL$6-$F123+1)/($J123*($J123+1)/2)*$D123))+($K123="custom")*CustCF!FF123</f>
        <v/>
      </c>
      <c r="FM123" s="87">
        <f>($K123="Bell Curve")*(_xlfn.NORM.DIST(AND(FM$6&gt;=$F123,FM$6&lt;=$H123)*(FM$6-$F123+1),$J123/2,$M123,TRUE)-_xlfn.NORM.DIST(AND(FM$6&gt;=$F123,FM$6&lt;=$H123)*(FL$6-$F123+1),$J123/2,$M123,TRUE))/(1-2*_xlfn.NORM.DIST(0,$J123/2,$M123,TRUE))*$D123+($K123="Steady Growth")*(AND(FM$6&gt;=$F123,FM$6&lt;=$H123)*((FM$6-$F123+1)/($J123*($J123+1)/2)*$D123))+($K123="custom")*CustCF!FG123</f>
        <v/>
      </c>
      <c r="FN123" s="87">
        <f>($K123="Bell Curve")*(_xlfn.NORM.DIST(AND(FN$6&gt;=$F123,FN$6&lt;=$H123)*(FN$6-$F123+1),$J123/2,$M123,TRUE)-_xlfn.NORM.DIST(AND(FN$6&gt;=$F123,FN$6&lt;=$H123)*(FM$6-$F123+1),$J123/2,$M123,TRUE))/(1-2*_xlfn.NORM.DIST(0,$J123/2,$M123,TRUE))*$D123+($K123="Steady Growth")*(AND(FN$6&gt;=$F123,FN$6&lt;=$H123)*((FN$6-$F123+1)/($J123*($J123+1)/2)*$D123))+($K123="custom")*CustCF!FH123</f>
        <v/>
      </c>
      <c r="FO123" s="87">
        <f>($K123="Bell Curve")*(_xlfn.NORM.DIST(AND(FO$6&gt;=$F123,FO$6&lt;=$H123)*(FO$6-$F123+1),$J123/2,$M123,TRUE)-_xlfn.NORM.DIST(AND(FO$6&gt;=$F123,FO$6&lt;=$H123)*(FN$6-$F123+1),$J123/2,$M123,TRUE))/(1-2*_xlfn.NORM.DIST(0,$J123/2,$M123,TRUE))*$D123+($K123="Steady Growth")*(AND(FO$6&gt;=$F123,FO$6&lt;=$H123)*((FO$6-$F123+1)/($J123*($J123+1)/2)*$D123))+($K123="custom")*CustCF!FI123</f>
        <v/>
      </c>
      <c r="FP123" s="87">
        <f>($K123="Bell Curve")*(_xlfn.NORM.DIST(AND(FP$6&gt;=$F123,FP$6&lt;=$H123)*(FP$6-$F123+1),$J123/2,$M123,TRUE)-_xlfn.NORM.DIST(AND(FP$6&gt;=$F123,FP$6&lt;=$H123)*(FO$6-$F123+1),$J123/2,$M123,TRUE))/(1-2*_xlfn.NORM.DIST(0,$J123/2,$M123,TRUE))*$D123+($K123="Steady Growth")*(AND(FP$6&gt;=$F123,FP$6&lt;=$H123)*((FP$6-$F123+1)/($J123*($J123+1)/2)*$D123))+($K123="custom")*CustCF!FJ123</f>
        <v/>
      </c>
      <c r="FQ123" s="87">
        <f>($K123="Bell Curve")*(_xlfn.NORM.DIST(AND(FQ$6&gt;=$F123,FQ$6&lt;=$H123)*(FQ$6-$F123+1),$J123/2,$M123,TRUE)-_xlfn.NORM.DIST(AND(FQ$6&gt;=$F123,FQ$6&lt;=$H123)*(FP$6-$F123+1),$J123/2,$M123,TRUE))/(1-2*_xlfn.NORM.DIST(0,$J123/2,$M123,TRUE))*$D123+($K123="Steady Growth")*(AND(FQ$6&gt;=$F123,FQ$6&lt;=$H123)*((FQ$6-$F123+1)/($J123*($J123+1)/2)*$D123))+($K123="custom")*CustCF!FK123</f>
        <v/>
      </c>
      <c r="FR123" s="87">
        <f>($K123="Bell Curve")*(_xlfn.NORM.DIST(AND(FR$6&gt;=$F123,FR$6&lt;=$H123)*(FR$6-$F123+1),$J123/2,$M123,TRUE)-_xlfn.NORM.DIST(AND(FR$6&gt;=$F123,FR$6&lt;=$H123)*(FQ$6-$F123+1),$J123/2,$M123,TRUE))/(1-2*_xlfn.NORM.DIST(0,$J123/2,$M123,TRUE))*$D123+($K123="Steady Growth")*(AND(FR$6&gt;=$F123,FR$6&lt;=$H123)*((FR$6-$F123+1)/($J123*($J123+1)/2)*$D123))+($K123="custom")*CustCF!FL123</f>
        <v/>
      </c>
      <c r="FS123" s="87">
        <f>($K123="Bell Curve")*(_xlfn.NORM.DIST(AND(FS$6&gt;=$F123,FS$6&lt;=$H123)*(FS$6-$F123+1),$J123/2,$M123,TRUE)-_xlfn.NORM.DIST(AND(FS$6&gt;=$F123,FS$6&lt;=$H123)*(FR$6-$F123+1),$J123/2,$M123,TRUE))/(1-2*_xlfn.NORM.DIST(0,$J123/2,$M123,TRUE))*$D123+($K123="Steady Growth")*(AND(FS$6&gt;=$F123,FS$6&lt;=$H123)*((FS$6-$F123+1)/($J123*($J123+1)/2)*$D123))+($K123="custom")*CustCF!FM123</f>
        <v/>
      </c>
      <c r="FT123" s="87">
        <f>($K123="Bell Curve")*(_xlfn.NORM.DIST(AND(FT$6&gt;=$F123,FT$6&lt;=$H123)*(FT$6-$F123+1),$J123/2,$M123,TRUE)-_xlfn.NORM.DIST(AND(FT$6&gt;=$F123,FT$6&lt;=$H123)*(FS$6-$F123+1),$J123/2,$M123,TRUE))/(1-2*_xlfn.NORM.DIST(0,$J123/2,$M123,TRUE))*$D123+($K123="Steady Growth")*(AND(FT$6&gt;=$F123,FT$6&lt;=$H123)*((FT$6-$F123+1)/($J123*($J123+1)/2)*$D123))+($K123="custom")*CustCF!FN123</f>
        <v/>
      </c>
      <c r="FU123" s="87">
        <f>($K123="Bell Curve")*(_xlfn.NORM.DIST(AND(FU$6&gt;=$F123,FU$6&lt;=$H123)*(FU$6-$F123+1),$J123/2,$M123,TRUE)-_xlfn.NORM.DIST(AND(FU$6&gt;=$F123,FU$6&lt;=$H123)*(FT$6-$F123+1),$J123/2,$M123,TRUE))/(1-2*_xlfn.NORM.DIST(0,$J123/2,$M123,TRUE))*$D123+($K123="Steady Growth")*(AND(FU$6&gt;=$F123,FU$6&lt;=$H123)*((FU$6-$F123+1)/($J123*($J123+1)/2)*$D123))+($K123="custom")*CustCF!FO123</f>
        <v/>
      </c>
      <c r="FV123" s="87">
        <f>($K123="Bell Curve")*(_xlfn.NORM.DIST(AND(FV$6&gt;=$F123,FV$6&lt;=$H123)*(FV$6-$F123+1),$J123/2,$M123,TRUE)-_xlfn.NORM.DIST(AND(FV$6&gt;=$F123,FV$6&lt;=$H123)*(FU$6-$F123+1),$J123/2,$M123,TRUE))/(1-2*_xlfn.NORM.DIST(0,$J123/2,$M123,TRUE))*$D123+($K123="Steady Growth")*(AND(FV$6&gt;=$F123,FV$6&lt;=$H123)*((FV$6-$F123+1)/($J123*($J123+1)/2)*$D123))+($K123="custom")*CustCF!FP123</f>
        <v/>
      </c>
      <c r="FW123" s="87">
        <f>($K123="Bell Curve")*(_xlfn.NORM.DIST(AND(FW$6&gt;=$F123,FW$6&lt;=$H123)*(FW$6-$F123+1),$J123/2,$M123,TRUE)-_xlfn.NORM.DIST(AND(FW$6&gt;=$F123,FW$6&lt;=$H123)*(FV$6-$F123+1),$J123/2,$M123,TRUE))/(1-2*_xlfn.NORM.DIST(0,$J123/2,$M123,TRUE))*$D123+($K123="Steady Growth")*(AND(FW$6&gt;=$F123,FW$6&lt;=$H123)*((FW$6-$F123+1)/($J123*($J123+1)/2)*$D123))+($K123="custom")*CustCF!FQ123</f>
        <v/>
      </c>
      <c r="FX123" s="87">
        <f>($K123="Bell Curve")*(_xlfn.NORM.DIST(AND(FX$6&gt;=$F123,FX$6&lt;=$H123)*(FX$6-$F123+1),$J123/2,$M123,TRUE)-_xlfn.NORM.DIST(AND(FX$6&gt;=$F123,FX$6&lt;=$H123)*(FW$6-$F123+1),$J123/2,$M123,TRUE))/(1-2*_xlfn.NORM.DIST(0,$J123/2,$M123,TRUE))*$D123+($K123="Steady Growth")*(AND(FX$6&gt;=$F123,FX$6&lt;=$H123)*((FX$6-$F123+1)/($J123*($J123+1)/2)*$D123))+($K123="custom")*CustCF!FR123</f>
        <v/>
      </c>
      <c r="FY123" s="87">
        <f>($K123="Bell Curve")*(_xlfn.NORM.DIST(AND(FY$6&gt;=$F123,FY$6&lt;=$H123)*(FY$6-$F123+1),$J123/2,$M123,TRUE)-_xlfn.NORM.DIST(AND(FY$6&gt;=$F123,FY$6&lt;=$H123)*(FX$6-$F123+1),$J123/2,$M123,TRUE))/(1-2*_xlfn.NORM.DIST(0,$J123/2,$M123,TRUE))*$D123+($K123="Steady Growth")*(AND(FY$6&gt;=$F123,FY$6&lt;=$H123)*((FY$6-$F123+1)/($J123*($J123+1)/2)*$D123))+($K123="custom")*CustCF!FS123</f>
        <v/>
      </c>
      <c r="FZ123" s="87">
        <f>($K123="Bell Curve")*(_xlfn.NORM.DIST(AND(FZ$6&gt;=$F123,FZ$6&lt;=$H123)*(FZ$6-$F123+1),$J123/2,$M123,TRUE)-_xlfn.NORM.DIST(AND(FZ$6&gt;=$F123,FZ$6&lt;=$H123)*(FY$6-$F123+1),$J123/2,$M123,TRUE))/(1-2*_xlfn.NORM.DIST(0,$J123/2,$M123,TRUE))*$D123+($K123="Steady Growth")*(AND(FZ$6&gt;=$F123,FZ$6&lt;=$H123)*((FZ$6-$F123+1)/($J123*($J123+1)/2)*$D123))+($K123="custom")*CustCF!FT123</f>
        <v/>
      </c>
      <c r="GA123" s="87">
        <f>($K123="Bell Curve")*(_xlfn.NORM.DIST(AND(GA$6&gt;=$F123,GA$6&lt;=$H123)*(GA$6-$F123+1),$J123/2,$M123,TRUE)-_xlfn.NORM.DIST(AND(GA$6&gt;=$F123,GA$6&lt;=$H123)*(FZ$6-$F123+1),$J123/2,$M123,TRUE))/(1-2*_xlfn.NORM.DIST(0,$J123/2,$M123,TRUE))*$D123+($K123="Steady Growth")*(AND(GA$6&gt;=$F123,GA$6&lt;=$H123)*((GA$6-$F123+1)/($J123*($J123+1)/2)*$D123))+($K123="custom")*CustCF!FU123</f>
        <v/>
      </c>
      <c r="GB123" s="87">
        <f>($K123="Bell Curve")*(_xlfn.NORM.DIST(AND(GB$6&gt;=$F123,GB$6&lt;=$H123)*(GB$6-$F123+1),$J123/2,$M123,TRUE)-_xlfn.NORM.DIST(AND(GB$6&gt;=$F123,GB$6&lt;=$H123)*(GA$6-$F123+1),$J123/2,$M123,TRUE))/(1-2*_xlfn.NORM.DIST(0,$J123/2,$M123,TRUE))*$D123+($K123="Steady Growth")*(AND(GB$6&gt;=$F123,GB$6&lt;=$H123)*((GB$6-$F123+1)/($J123*($J123+1)/2)*$D123))+($K123="custom")*CustCF!FV123</f>
        <v/>
      </c>
      <c r="GC123" s="87">
        <f>($K123="Bell Curve")*(_xlfn.NORM.DIST(AND(GC$6&gt;=$F123,GC$6&lt;=$H123)*(GC$6-$F123+1),$J123/2,$M123,TRUE)-_xlfn.NORM.DIST(AND(GC$6&gt;=$F123,GC$6&lt;=$H123)*(GB$6-$F123+1),$J123/2,$M123,TRUE))/(1-2*_xlfn.NORM.DIST(0,$J123/2,$M123,TRUE))*$D123+($K123="Steady Growth")*(AND(GC$6&gt;=$F123,GC$6&lt;=$H123)*((GC$6-$F123+1)/($J123*($J123+1)/2)*$D123))+($K123="custom")*CustCF!FW123</f>
        <v/>
      </c>
      <c r="GD123" s="87">
        <f>($K123="Bell Curve")*(_xlfn.NORM.DIST(AND(GD$6&gt;=$F123,GD$6&lt;=$H123)*(GD$6-$F123+1),$J123/2,$M123,TRUE)-_xlfn.NORM.DIST(AND(GD$6&gt;=$F123,GD$6&lt;=$H123)*(GC$6-$F123+1),$J123/2,$M123,TRUE))/(1-2*_xlfn.NORM.DIST(0,$J123/2,$M123,TRUE))*$D123+($K123="Steady Growth")*(AND(GD$6&gt;=$F123,GD$6&lt;=$H123)*((GD$6-$F123+1)/($J123*($J123+1)/2)*$D123))+($K123="custom")*CustCF!FX123</f>
        <v/>
      </c>
      <c r="GE123" s="87">
        <f>($K123="Bell Curve")*(_xlfn.NORM.DIST(AND(GE$6&gt;=$F123,GE$6&lt;=$H123)*(GE$6-$F123+1),$J123/2,$M123,TRUE)-_xlfn.NORM.DIST(AND(GE$6&gt;=$F123,GE$6&lt;=$H123)*(GD$6-$F123+1),$J123/2,$M123,TRUE))/(1-2*_xlfn.NORM.DIST(0,$J123/2,$M123,TRUE))*$D123+($K123="Steady Growth")*(AND(GE$6&gt;=$F123,GE$6&lt;=$H123)*((GE$6-$F123+1)/($J123*($J123+1)/2)*$D123))+($K123="custom")*CustCF!FY123</f>
        <v/>
      </c>
      <c r="GF123" s="87">
        <f>($K123="Bell Curve")*(_xlfn.NORM.DIST(AND(GF$6&gt;=$F123,GF$6&lt;=$H123)*(GF$6-$F123+1),$J123/2,$M123,TRUE)-_xlfn.NORM.DIST(AND(GF$6&gt;=$F123,GF$6&lt;=$H123)*(GE$6-$F123+1),$J123/2,$M123,TRUE))/(1-2*_xlfn.NORM.DIST(0,$J123/2,$M123,TRUE))*$D123+($K123="Steady Growth")*(AND(GF$6&gt;=$F123,GF$6&lt;=$H123)*((GF$6-$F123+1)/($J123*($J123+1)/2)*$D123))+($K123="custom")*CustCF!FZ123</f>
        <v/>
      </c>
      <c r="GG123" s="87">
        <f>($K123="Bell Curve")*(_xlfn.NORM.DIST(AND(GG$6&gt;=$F123,GG$6&lt;=$H123)*(GG$6-$F123+1),$J123/2,$M123,TRUE)-_xlfn.NORM.DIST(AND(GG$6&gt;=$F123,GG$6&lt;=$H123)*(GF$6-$F123+1),$J123/2,$M123,TRUE))/(1-2*_xlfn.NORM.DIST(0,$J123/2,$M123,TRUE))*$D123+($K123="Steady Growth")*(AND(GG$6&gt;=$F123,GG$6&lt;=$H123)*((GG$6-$F123+1)/($J123*($J123+1)/2)*$D123))+($K123="custom")*CustCF!GA123</f>
        <v/>
      </c>
      <c r="GH123" s="87">
        <f>($K123="Bell Curve")*(_xlfn.NORM.DIST(AND(GH$6&gt;=$F123,GH$6&lt;=$H123)*(GH$6-$F123+1),$J123/2,$M123,TRUE)-_xlfn.NORM.DIST(AND(GH$6&gt;=$F123,GH$6&lt;=$H123)*(GG$6-$F123+1),$J123/2,$M123,TRUE))/(1-2*_xlfn.NORM.DIST(0,$J123/2,$M123,TRUE))*$D123+($K123="Steady Growth")*(AND(GH$6&gt;=$F123,GH$6&lt;=$H123)*((GH$6-$F123+1)/($J123*($J123+1)/2)*$D123))+($K123="custom")*CustCF!GB123</f>
        <v/>
      </c>
      <c r="GI123" s="87">
        <f>($K123="Bell Curve")*(_xlfn.NORM.DIST(AND(GI$6&gt;=$F123,GI$6&lt;=$H123)*(GI$6-$F123+1),$J123/2,$M123,TRUE)-_xlfn.NORM.DIST(AND(GI$6&gt;=$F123,GI$6&lt;=$H123)*(GH$6-$F123+1),$J123/2,$M123,TRUE))/(1-2*_xlfn.NORM.DIST(0,$J123/2,$M123,TRUE))*$D123+($K123="Steady Growth")*(AND(GI$6&gt;=$F123,GI$6&lt;=$H123)*((GI$6-$F123+1)/($J123*($J123+1)/2)*$D123))+($K123="custom")*CustCF!GC123</f>
        <v/>
      </c>
      <c r="GJ123" s="87">
        <f>($K123="Bell Curve")*(_xlfn.NORM.DIST(AND(GJ$6&gt;=$F123,GJ$6&lt;=$H123)*(GJ$6-$F123+1),$J123/2,$M123,TRUE)-_xlfn.NORM.DIST(AND(GJ$6&gt;=$F123,GJ$6&lt;=$H123)*(GI$6-$F123+1),$J123/2,$M123,TRUE))/(1-2*_xlfn.NORM.DIST(0,$J123/2,$M123,TRUE))*$D123+($K123="Steady Growth")*(AND(GJ$6&gt;=$F123,GJ$6&lt;=$H123)*((GJ$6-$F123+1)/($J123*($J123+1)/2)*$D123))+($K123="custom")*CustCF!GD123</f>
        <v/>
      </c>
      <c r="GK123" s="87">
        <f>($K123="Bell Curve")*(_xlfn.NORM.DIST(AND(GK$6&gt;=$F123,GK$6&lt;=$H123)*(GK$6-$F123+1),$J123/2,$M123,TRUE)-_xlfn.NORM.DIST(AND(GK$6&gt;=$F123,GK$6&lt;=$H123)*(GJ$6-$F123+1),$J123/2,$M123,TRUE))/(1-2*_xlfn.NORM.DIST(0,$J123/2,$M123,TRUE))*$D123+($K123="Steady Growth")*(AND(GK$6&gt;=$F123,GK$6&lt;=$H123)*((GK$6-$F123+1)/($J123*($J123+1)/2)*$D123))+($K123="custom")*CustCF!GE123</f>
        <v/>
      </c>
      <c r="GL123" s="87">
        <f>($K123="Bell Curve")*(_xlfn.NORM.DIST(AND(GL$6&gt;=$F123,GL$6&lt;=$H123)*(GL$6-$F123+1),$J123/2,$M123,TRUE)-_xlfn.NORM.DIST(AND(GL$6&gt;=$F123,GL$6&lt;=$H123)*(GK$6-$F123+1),$J123/2,$M123,TRUE))/(1-2*_xlfn.NORM.DIST(0,$J123/2,$M123,TRUE))*$D123+($K123="Steady Growth")*(AND(GL$6&gt;=$F123,GL$6&lt;=$H123)*((GL$6-$F123+1)/($J123*($J123+1)/2)*$D123))+($K123="custom")*CustCF!GF123</f>
        <v/>
      </c>
      <c r="GM123" s="87">
        <f>($K123="Bell Curve")*(_xlfn.NORM.DIST(AND(GM$6&gt;=$F123,GM$6&lt;=$H123)*(GM$6-$F123+1),$J123/2,$M123,TRUE)-_xlfn.NORM.DIST(AND(GM$6&gt;=$F123,GM$6&lt;=$H123)*(GL$6-$F123+1),$J123/2,$M123,TRUE))/(1-2*_xlfn.NORM.DIST(0,$J123/2,$M123,TRUE))*$D123+($K123="Steady Growth")*(AND(GM$6&gt;=$F123,GM$6&lt;=$H123)*((GM$6-$F123+1)/($J123*($J123+1)/2)*$D123))+($K123="custom")*CustCF!GG123</f>
        <v/>
      </c>
      <c r="GN123" s="257">
        <f>($K123="Bell Curve")*(_xlfn.NORM.DIST(AND(GN$6&gt;=$F123,GN$6&lt;=$H123)*(GN$6-$F123+1),$J123/2,$M123,TRUE)-_xlfn.NORM.DIST(AND(GN$6&gt;=$F123,GN$6&lt;=$H123)*(GM$6-$F123+1),$J123/2,$M123,TRUE))/(1-2*_xlfn.NORM.DIST(0,$J123/2,$M123,TRUE))*$D123+($K123="Steady Growth")*(AND(GN$6&gt;=$F123,GN$6&lt;=$H123)*((GN$6-$F123+1)/($J123*($J123+1)/2)*$D123))+($K123="custom")*CustCF!GH123</f>
        <v/>
      </c>
      <c r="GO123" s="1" t="n"/>
      <c r="GP123" s="63" t="n"/>
    </row>
    <row r="124" hidden="1" outlineLevel="1">
      <c r="A124" s="1" t="n"/>
      <c r="B124" s="1" t="n"/>
      <c r="C124" s="251">
        <f>Budget!AB35</f>
        <v/>
      </c>
      <c r="D124" s="14">
        <f>Budget!AC35</f>
        <v/>
      </c>
      <c r="E124" s="14">
        <f>IF(D124&lt;&gt;0,F124,"")</f>
        <v/>
      </c>
      <c r="F124" s="252" t="n">
        <v>0</v>
      </c>
      <c r="G124" s="921">
        <f>IF(L124="custom",CustCF!F124,INDEX($P$8:$GN$8,MATCH(F124,$P$6:$GN$6,0)))</f>
        <v/>
      </c>
      <c r="H124" s="252" t="n">
        <v>0</v>
      </c>
      <c r="I124" s="921">
        <f>IF(L124="custom",CustCF!G124,INDEX($P$8:$GN$8,MATCH(H124,$P$6:$GN$6,0)))</f>
        <v/>
      </c>
      <c r="J124" s="249">
        <f>H124-F124+1</f>
        <v/>
      </c>
      <c r="K124" s="254" t="inlineStr">
        <is>
          <t>Bell Curve</t>
        </is>
      </c>
      <c r="L124" s="255" t="inlineStr">
        <is>
          <t>Flat (9)</t>
        </is>
      </c>
      <c r="M124" s="256">
        <f>INDEX($D$261:$D$266,MATCH(L124,$C$261:$C$266,0))</f>
        <v/>
      </c>
      <c r="N124" s="13">
        <f>SUM(P124:GN124)</f>
        <v/>
      </c>
      <c r="O124" s="14" t="n"/>
      <c r="P124" s="87">
        <f>($K124="Bell Curve")*(_xlfn.NORM.DIST(AND(P$6&gt;=$F124,P$6&lt;=$H124)*(P$6-$F124+1),$J124/2,$M124,TRUE)-_xlfn.NORM.DIST(AND(P$6&gt;=$F124,P$6&lt;=$H124)*(O$6-$F124+1),$J124/2,$M124,TRUE))/(1-2*_xlfn.NORM.DIST(0,$J124/2,$M124,TRUE))*$D124+($K124="Steady Growth")*(AND(P$6&gt;=$F124,P$6&lt;=$H124)*((P$6-$F124+1)/($J124*($J124+1)/2)*$D124))+($K124="custom")*CustCF!J124</f>
        <v/>
      </c>
      <c r="Q124" s="87">
        <f>($K124="Bell Curve")*(_xlfn.NORM.DIST(AND(Q$6&gt;=$F124,Q$6&lt;=$H124)*(Q$6-$F124+1),$J124/2,$M124,TRUE)-_xlfn.NORM.DIST(AND(Q$6&gt;=$F124,Q$6&lt;=$H124)*(P$6-$F124+1),$J124/2,$M124,TRUE))/(1-2*_xlfn.NORM.DIST(0,$J124/2,$M124,TRUE))*$D124+($K124="Steady Growth")*(AND(Q$6&gt;=$F124,Q$6&lt;=$H124)*((Q$6-$F124+1)/($J124*($J124+1)/2)*$D124))+($K124="custom")*CustCF!K124</f>
        <v/>
      </c>
      <c r="R124" s="87">
        <f>($K124="Bell Curve")*(_xlfn.NORM.DIST(AND(R$6&gt;=$F124,R$6&lt;=$H124)*(R$6-$F124+1),$J124/2,$M124,TRUE)-_xlfn.NORM.DIST(AND(R$6&gt;=$F124,R$6&lt;=$H124)*(Q$6-$F124+1),$J124/2,$M124,TRUE))/(1-2*_xlfn.NORM.DIST(0,$J124/2,$M124,TRUE))*$D124+($K124="Steady Growth")*(AND(R$6&gt;=$F124,R$6&lt;=$H124)*((R$6-$F124+1)/($J124*($J124+1)/2)*$D124))+($K124="custom")*CustCF!L124</f>
        <v/>
      </c>
      <c r="S124" s="87">
        <f>($K124="Bell Curve")*(_xlfn.NORM.DIST(AND(S$6&gt;=$F124,S$6&lt;=$H124)*(S$6-$F124+1),$J124/2,$M124,TRUE)-_xlfn.NORM.DIST(AND(S$6&gt;=$F124,S$6&lt;=$H124)*(R$6-$F124+1),$J124/2,$M124,TRUE))/(1-2*_xlfn.NORM.DIST(0,$J124/2,$M124,TRUE))*$D124+($K124="Steady Growth")*(AND(S$6&gt;=$F124,S$6&lt;=$H124)*((S$6-$F124+1)/($J124*($J124+1)/2)*$D124))+($K124="custom")*CustCF!M124</f>
        <v/>
      </c>
      <c r="T124" s="87">
        <f>($K124="Bell Curve")*(_xlfn.NORM.DIST(AND(T$6&gt;=$F124,T$6&lt;=$H124)*(T$6-$F124+1),$J124/2,$M124,TRUE)-_xlfn.NORM.DIST(AND(T$6&gt;=$F124,T$6&lt;=$H124)*(S$6-$F124+1),$J124/2,$M124,TRUE))/(1-2*_xlfn.NORM.DIST(0,$J124/2,$M124,TRUE))*$D124+($K124="Steady Growth")*(AND(T$6&gt;=$F124,T$6&lt;=$H124)*((T$6-$F124+1)/($J124*($J124+1)/2)*$D124))+($K124="custom")*CustCF!N124</f>
        <v/>
      </c>
      <c r="U124" s="87">
        <f>($K124="Bell Curve")*(_xlfn.NORM.DIST(AND(U$6&gt;=$F124,U$6&lt;=$H124)*(U$6-$F124+1),$J124/2,$M124,TRUE)-_xlfn.NORM.DIST(AND(U$6&gt;=$F124,U$6&lt;=$H124)*(T$6-$F124+1),$J124/2,$M124,TRUE))/(1-2*_xlfn.NORM.DIST(0,$J124/2,$M124,TRUE))*$D124+($K124="Steady Growth")*(AND(U$6&gt;=$F124,U$6&lt;=$H124)*((U$6-$F124+1)/($J124*($J124+1)/2)*$D124))+($K124="custom")*CustCF!O124</f>
        <v/>
      </c>
      <c r="V124" s="87">
        <f>($K124="Bell Curve")*(_xlfn.NORM.DIST(AND(V$6&gt;=$F124,V$6&lt;=$H124)*(V$6-$F124+1),$J124/2,$M124,TRUE)-_xlfn.NORM.DIST(AND(V$6&gt;=$F124,V$6&lt;=$H124)*(U$6-$F124+1),$J124/2,$M124,TRUE))/(1-2*_xlfn.NORM.DIST(0,$J124/2,$M124,TRUE))*$D124+($K124="Steady Growth")*(AND(V$6&gt;=$F124,V$6&lt;=$H124)*((V$6-$F124+1)/($J124*($J124+1)/2)*$D124))+($K124="custom")*CustCF!P124</f>
        <v/>
      </c>
      <c r="W124" s="87">
        <f>($K124="Bell Curve")*(_xlfn.NORM.DIST(AND(W$6&gt;=$F124,W$6&lt;=$H124)*(W$6-$F124+1),$J124/2,$M124,TRUE)-_xlfn.NORM.DIST(AND(W$6&gt;=$F124,W$6&lt;=$H124)*(V$6-$F124+1),$J124/2,$M124,TRUE))/(1-2*_xlfn.NORM.DIST(0,$J124/2,$M124,TRUE))*$D124+($K124="Steady Growth")*(AND(W$6&gt;=$F124,W$6&lt;=$H124)*((W$6-$F124+1)/($J124*($J124+1)/2)*$D124))+($K124="custom")*CustCF!Q124</f>
        <v/>
      </c>
      <c r="X124" s="87">
        <f>($K124="Bell Curve")*(_xlfn.NORM.DIST(AND(X$6&gt;=$F124,X$6&lt;=$H124)*(X$6-$F124+1),$J124/2,$M124,TRUE)-_xlfn.NORM.DIST(AND(X$6&gt;=$F124,X$6&lt;=$H124)*(W$6-$F124+1),$J124/2,$M124,TRUE))/(1-2*_xlfn.NORM.DIST(0,$J124/2,$M124,TRUE))*$D124+($K124="Steady Growth")*(AND(X$6&gt;=$F124,X$6&lt;=$H124)*((X$6-$F124+1)/($J124*($J124+1)/2)*$D124))+($K124="custom")*CustCF!R124</f>
        <v/>
      </c>
      <c r="Y124" s="87">
        <f>($K124="Bell Curve")*(_xlfn.NORM.DIST(AND(Y$6&gt;=$F124,Y$6&lt;=$H124)*(Y$6-$F124+1),$J124/2,$M124,TRUE)-_xlfn.NORM.DIST(AND(Y$6&gt;=$F124,Y$6&lt;=$H124)*(X$6-$F124+1),$J124/2,$M124,TRUE))/(1-2*_xlfn.NORM.DIST(0,$J124/2,$M124,TRUE))*$D124+($K124="Steady Growth")*(AND(Y$6&gt;=$F124,Y$6&lt;=$H124)*((Y$6-$F124+1)/($J124*($J124+1)/2)*$D124))+($K124="custom")*CustCF!S124</f>
        <v/>
      </c>
      <c r="Z124" s="87">
        <f>($K124="Bell Curve")*(_xlfn.NORM.DIST(AND(Z$6&gt;=$F124,Z$6&lt;=$H124)*(Z$6-$F124+1),$J124/2,$M124,TRUE)-_xlfn.NORM.DIST(AND(Z$6&gt;=$F124,Z$6&lt;=$H124)*(Y$6-$F124+1),$J124/2,$M124,TRUE))/(1-2*_xlfn.NORM.DIST(0,$J124/2,$M124,TRUE))*$D124+($K124="Steady Growth")*(AND(Z$6&gt;=$F124,Z$6&lt;=$H124)*((Z$6-$F124+1)/($J124*($J124+1)/2)*$D124))+($K124="custom")*CustCF!T124</f>
        <v/>
      </c>
      <c r="AA124" s="87">
        <f>($K124="Bell Curve")*(_xlfn.NORM.DIST(AND(AA$6&gt;=$F124,AA$6&lt;=$H124)*(AA$6-$F124+1),$J124/2,$M124,TRUE)-_xlfn.NORM.DIST(AND(AA$6&gt;=$F124,AA$6&lt;=$H124)*(Z$6-$F124+1),$J124/2,$M124,TRUE))/(1-2*_xlfn.NORM.DIST(0,$J124/2,$M124,TRUE))*$D124+($K124="Steady Growth")*(AND(AA$6&gt;=$F124,AA$6&lt;=$H124)*((AA$6-$F124+1)/($J124*($J124+1)/2)*$D124))+($K124="custom")*CustCF!U124</f>
        <v/>
      </c>
      <c r="AB124" s="87">
        <f>($K124="Bell Curve")*(_xlfn.NORM.DIST(AND(AB$6&gt;=$F124,AB$6&lt;=$H124)*(AB$6-$F124+1),$J124/2,$M124,TRUE)-_xlfn.NORM.DIST(AND(AB$6&gt;=$F124,AB$6&lt;=$H124)*(AA$6-$F124+1),$J124/2,$M124,TRUE))/(1-2*_xlfn.NORM.DIST(0,$J124/2,$M124,TRUE))*$D124+($K124="Steady Growth")*(AND(AB$6&gt;=$F124,AB$6&lt;=$H124)*((AB$6-$F124+1)/($J124*($J124+1)/2)*$D124))+($K124="custom")*CustCF!V124</f>
        <v/>
      </c>
      <c r="AC124" s="87">
        <f>($K124="Bell Curve")*(_xlfn.NORM.DIST(AND(AC$6&gt;=$F124,AC$6&lt;=$H124)*(AC$6-$F124+1),$J124/2,$M124,TRUE)-_xlfn.NORM.DIST(AND(AC$6&gt;=$F124,AC$6&lt;=$H124)*(AB$6-$F124+1),$J124/2,$M124,TRUE))/(1-2*_xlfn.NORM.DIST(0,$J124/2,$M124,TRUE))*$D124+($K124="Steady Growth")*(AND(AC$6&gt;=$F124,AC$6&lt;=$H124)*((AC$6-$F124+1)/($J124*($J124+1)/2)*$D124))+($K124="custom")*CustCF!W124</f>
        <v/>
      </c>
      <c r="AD124" s="87">
        <f>($K124="Bell Curve")*(_xlfn.NORM.DIST(AND(AD$6&gt;=$F124,AD$6&lt;=$H124)*(AD$6-$F124+1),$J124/2,$M124,TRUE)-_xlfn.NORM.DIST(AND(AD$6&gt;=$F124,AD$6&lt;=$H124)*(AC$6-$F124+1),$J124/2,$M124,TRUE))/(1-2*_xlfn.NORM.DIST(0,$J124/2,$M124,TRUE))*$D124+($K124="Steady Growth")*(AND(AD$6&gt;=$F124,AD$6&lt;=$H124)*((AD$6-$F124+1)/($J124*($J124+1)/2)*$D124))+($K124="custom")*CustCF!X124</f>
        <v/>
      </c>
      <c r="AE124" s="87">
        <f>($K124="Bell Curve")*(_xlfn.NORM.DIST(AND(AE$6&gt;=$F124,AE$6&lt;=$H124)*(AE$6-$F124+1),$J124/2,$M124,TRUE)-_xlfn.NORM.DIST(AND(AE$6&gt;=$F124,AE$6&lt;=$H124)*(AD$6-$F124+1),$J124/2,$M124,TRUE))/(1-2*_xlfn.NORM.DIST(0,$J124/2,$M124,TRUE))*$D124+($K124="Steady Growth")*(AND(AE$6&gt;=$F124,AE$6&lt;=$H124)*((AE$6-$F124+1)/($J124*($J124+1)/2)*$D124))+($K124="custom")*CustCF!Y124</f>
        <v/>
      </c>
      <c r="AF124" s="87">
        <f>($K124="Bell Curve")*(_xlfn.NORM.DIST(AND(AF$6&gt;=$F124,AF$6&lt;=$H124)*(AF$6-$F124+1),$J124/2,$M124,TRUE)-_xlfn.NORM.DIST(AND(AF$6&gt;=$F124,AF$6&lt;=$H124)*(AE$6-$F124+1),$J124/2,$M124,TRUE))/(1-2*_xlfn.NORM.DIST(0,$J124/2,$M124,TRUE))*$D124+($K124="Steady Growth")*(AND(AF$6&gt;=$F124,AF$6&lt;=$H124)*((AF$6-$F124+1)/($J124*($J124+1)/2)*$D124))+($K124="custom")*CustCF!Z124</f>
        <v/>
      </c>
      <c r="AG124" s="87">
        <f>($K124="Bell Curve")*(_xlfn.NORM.DIST(AND(AG$6&gt;=$F124,AG$6&lt;=$H124)*(AG$6-$F124+1),$J124/2,$M124,TRUE)-_xlfn.NORM.DIST(AND(AG$6&gt;=$F124,AG$6&lt;=$H124)*(AF$6-$F124+1),$J124/2,$M124,TRUE))/(1-2*_xlfn.NORM.DIST(0,$J124/2,$M124,TRUE))*$D124+($K124="Steady Growth")*(AND(AG$6&gt;=$F124,AG$6&lt;=$H124)*((AG$6-$F124+1)/($J124*($J124+1)/2)*$D124))+($K124="custom")*CustCF!AA124</f>
        <v/>
      </c>
      <c r="AH124" s="87">
        <f>($K124="Bell Curve")*(_xlfn.NORM.DIST(AND(AH$6&gt;=$F124,AH$6&lt;=$H124)*(AH$6-$F124+1),$J124/2,$M124,TRUE)-_xlfn.NORM.DIST(AND(AH$6&gt;=$F124,AH$6&lt;=$H124)*(AG$6-$F124+1),$J124/2,$M124,TRUE))/(1-2*_xlfn.NORM.DIST(0,$J124/2,$M124,TRUE))*$D124+($K124="Steady Growth")*(AND(AH$6&gt;=$F124,AH$6&lt;=$H124)*((AH$6-$F124+1)/($J124*($J124+1)/2)*$D124))+($K124="custom")*CustCF!AB124</f>
        <v/>
      </c>
      <c r="AI124" s="87">
        <f>($K124="Bell Curve")*(_xlfn.NORM.DIST(AND(AI$6&gt;=$F124,AI$6&lt;=$H124)*(AI$6-$F124+1),$J124/2,$M124,TRUE)-_xlfn.NORM.DIST(AND(AI$6&gt;=$F124,AI$6&lt;=$H124)*(AH$6-$F124+1),$J124/2,$M124,TRUE))/(1-2*_xlfn.NORM.DIST(0,$J124/2,$M124,TRUE))*$D124+($K124="Steady Growth")*(AND(AI$6&gt;=$F124,AI$6&lt;=$H124)*((AI$6-$F124+1)/($J124*($J124+1)/2)*$D124))+($K124="custom")*CustCF!AC124</f>
        <v/>
      </c>
      <c r="AJ124" s="87">
        <f>($K124="Bell Curve")*(_xlfn.NORM.DIST(AND(AJ$6&gt;=$F124,AJ$6&lt;=$H124)*(AJ$6-$F124+1),$J124/2,$M124,TRUE)-_xlfn.NORM.DIST(AND(AJ$6&gt;=$F124,AJ$6&lt;=$H124)*(AI$6-$F124+1),$J124/2,$M124,TRUE))/(1-2*_xlfn.NORM.DIST(0,$J124/2,$M124,TRUE))*$D124+($K124="Steady Growth")*(AND(AJ$6&gt;=$F124,AJ$6&lt;=$H124)*((AJ$6-$F124+1)/($J124*($J124+1)/2)*$D124))+($K124="custom")*CustCF!AD124</f>
        <v/>
      </c>
      <c r="AK124" s="87">
        <f>($K124="Bell Curve")*(_xlfn.NORM.DIST(AND(AK$6&gt;=$F124,AK$6&lt;=$H124)*(AK$6-$F124+1),$J124/2,$M124,TRUE)-_xlfn.NORM.DIST(AND(AK$6&gt;=$F124,AK$6&lt;=$H124)*(AJ$6-$F124+1),$J124/2,$M124,TRUE))/(1-2*_xlfn.NORM.DIST(0,$J124/2,$M124,TRUE))*$D124+($K124="Steady Growth")*(AND(AK$6&gt;=$F124,AK$6&lt;=$H124)*((AK$6-$F124+1)/($J124*($J124+1)/2)*$D124))+($K124="custom")*CustCF!AE124</f>
        <v/>
      </c>
      <c r="AL124" s="87">
        <f>($K124="Bell Curve")*(_xlfn.NORM.DIST(AND(AL$6&gt;=$F124,AL$6&lt;=$H124)*(AL$6-$F124+1),$J124/2,$M124,TRUE)-_xlfn.NORM.DIST(AND(AL$6&gt;=$F124,AL$6&lt;=$H124)*(AK$6-$F124+1),$J124/2,$M124,TRUE))/(1-2*_xlfn.NORM.DIST(0,$J124/2,$M124,TRUE))*$D124+($K124="Steady Growth")*(AND(AL$6&gt;=$F124,AL$6&lt;=$H124)*((AL$6-$F124+1)/($J124*($J124+1)/2)*$D124))+($K124="custom")*CustCF!AF124</f>
        <v/>
      </c>
      <c r="AM124" s="87">
        <f>($K124="Bell Curve")*(_xlfn.NORM.DIST(AND(AM$6&gt;=$F124,AM$6&lt;=$H124)*(AM$6-$F124+1),$J124/2,$M124,TRUE)-_xlfn.NORM.DIST(AND(AM$6&gt;=$F124,AM$6&lt;=$H124)*(AL$6-$F124+1),$J124/2,$M124,TRUE))/(1-2*_xlfn.NORM.DIST(0,$J124/2,$M124,TRUE))*$D124+($K124="Steady Growth")*(AND(AM$6&gt;=$F124,AM$6&lt;=$H124)*((AM$6-$F124+1)/($J124*($J124+1)/2)*$D124))+($K124="custom")*CustCF!AG124</f>
        <v/>
      </c>
      <c r="AN124" s="87">
        <f>($K124="Bell Curve")*(_xlfn.NORM.DIST(AND(AN$6&gt;=$F124,AN$6&lt;=$H124)*(AN$6-$F124+1),$J124/2,$M124,TRUE)-_xlfn.NORM.DIST(AND(AN$6&gt;=$F124,AN$6&lt;=$H124)*(AM$6-$F124+1),$J124/2,$M124,TRUE))/(1-2*_xlfn.NORM.DIST(0,$J124/2,$M124,TRUE))*$D124+($K124="Steady Growth")*(AND(AN$6&gt;=$F124,AN$6&lt;=$H124)*((AN$6-$F124+1)/($J124*($J124+1)/2)*$D124))+($K124="custom")*CustCF!AH124</f>
        <v/>
      </c>
      <c r="AO124" s="87">
        <f>($K124="Bell Curve")*(_xlfn.NORM.DIST(AND(AO$6&gt;=$F124,AO$6&lt;=$H124)*(AO$6-$F124+1),$J124/2,$M124,TRUE)-_xlfn.NORM.DIST(AND(AO$6&gt;=$F124,AO$6&lt;=$H124)*(AN$6-$F124+1),$J124/2,$M124,TRUE))/(1-2*_xlfn.NORM.DIST(0,$J124/2,$M124,TRUE))*$D124+($K124="Steady Growth")*(AND(AO$6&gt;=$F124,AO$6&lt;=$H124)*((AO$6-$F124+1)/($J124*($J124+1)/2)*$D124))+($K124="custom")*CustCF!AI124</f>
        <v/>
      </c>
      <c r="AP124" s="87">
        <f>($K124="Bell Curve")*(_xlfn.NORM.DIST(AND(AP$6&gt;=$F124,AP$6&lt;=$H124)*(AP$6-$F124+1),$J124/2,$M124,TRUE)-_xlfn.NORM.DIST(AND(AP$6&gt;=$F124,AP$6&lt;=$H124)*(AO$6-$F124+1),$J124/2,$M124,TRUE))/(1-2*_xlfn.NORM.DIST(0,$J124/2,$M124,TRUE))*$D124+($K124="Steady Growth")*(AND(AP$6&gt;=$F124,AP$6&lt;=$H124)*((AP$6-$F124+1)/($J124*($J124+1)/2)*$D124))+($K124="custom")*CustCF!AJ124</f>
        <v/>
      </c>
      <c r="AQ124" s="87">
        <f>($K124="Bell Curve")*(_xlfn.NORM.DIST(AND(AQ$6&gt;=$F124,AQ$6&lt;=$H124)*(AQ$6-$F124+1),$J124/2,$M124,TRUE)-_xlfn.NORM.DIST(AND(AQ$6&gt;=$F124,AQ$6&lt;=$H124)*(AP$6-$F124+1),$J124/2,$M124,TRUE))/(1-2*_xlfn.NORM.DIST(0,$J124/2,$M124,TRUE))*$D124+($K124="Steady Growth")*(AND(AQ$6&gt;=$F124,AQ$6&lt;=$H124)*((AQ$6-$F124+1)/($J124*($J124+1)/2)*$D124))+($K124="custom")*CustCF!AK124</f>
        <v/>
      </c>
      <c r="AR124" s="87">
        <f>($K124="Bell Curve")*(_xlfn.NORM.DIST(AND(AR$6&gt;=$F124,AR$6&lt;=$H124)*(AR$6-$F124+1),$J124/2,$M124,TRUE)-_xlfn.NORM.DIST(AND(AR$6&gt;=$F124,AR$6&lt;=$H124)*(AQ$6-$F124+1),$J124/2,$M124,TRUE))/(1-2*_xlfn.NORM.DIST(0,$J124/2,$M124,TRUE))*$D124+($K124="Steady Growth")*(AND(AR$6&gt;=$F124,AR$6&lt;=$H124)*((AR$6-$F124+1)/($J124*($J124+1)/2)*$D124))+($K124="custom")*CustCF!AL124</f>
        <v/>
      </c>
      <c r="AS124" s="87">
        <f>($K124="Bell Curve")*(_xlfn.NORM.DIST(AND(AS$6&gt;=$F124,AS$6&lt;=$H124)*(AS$6-$F124+1),$J124/2,$M124,TRUE)-_xlfn.NORM.DIST(AND(AS$6&gt;=$F124,AS$6&lt;=$H124)*(AR$6-$F124+1),$J124/2,$M124,TRUE))/(1-2*_xlfn.NORM.DIST(0,$J124/2,$M124,TRUE))*$D124+($K124="Steady Growth")*(AND(AS$6&gt;=$F124,AS$6&lt;=$H124)*((AS$6-$F124+1)/($J124*($J124+1)/2)*$D124))+($K124="custom")*CustCF!AM124</f>
        <v/>
      </c>
      <c r="AT124" s="87">
        <f>($K124="Bell Curve")*(_xlfn.NORM.DIST(AND(AT$6&gt;=$F124,AT$6&lt;=$H124)*(AT$6-$F124+1),$J124/2,$M124,TRUE)-_xlfn.NORM.DIST(AND(AT$6&gt;=$F124,AT$6&lt;=$H124)*(AS$6-$F124+1),$J124/2,$M124,TRUE))/(1-2*_xlfn.NORM.DIST(0,$J124/2,$M124,TRUE))*$D124+($K124="Steady Growth")*(AND(AT$6&gt;=$F124,AT$6&lt;=$H124)*((AT$6-$F124+1)/($J124*($J124+1)/2)*$D124))+($K124="custom")*CustCF!AN124</f>
        <v/>
      </c>
      <c r="AU124" s="87">
        <f>($K124="Bell Curve")*(_xlfn.NORM.DIST(AND(AU$6&gt;=$F124,AU$6&lt;=$H124)*(AU$6-$F124+1),$J124/2,$M124,TRUE)-_xlfn.NORM.DIST(AND(AU$6&gt;=$F124,AU$6&lt;=$H124)*(AT$6-$F124+1),$J124/2,$M124,TRUE))/(1-2*_xlfn.NORM.DIST(0,$J124/2,$M124,TRUE))*$D124+($K124="Steady Growth")*(AND(AU$6&gt;=$F124,AU$6&lt;=$H124)*((AU$6-$F124+1)/($J124*($J124+1)/2)*$D124))+($K124="custom")*CustCF!AO124</f>
        <v/>
      </c>
      <c r="AV124" s="87">
        <f>($K124="Bell Curve")*(_xlfn.NORM.DIST(AND(AV$6&gt;=$F124,AV$6&lt;=$H124)*(AV$6-$F124+1),$J124/2,$M124,TRUE)-_xlfn.NORM.DIST(AND(AV$6&gt;=$F124,AV$6&lt;=$H124)*(AU$6-$F124+1),$J124/2,$M124,TRUE))/(1-2*_xlfn.NORM.DIST(0,$J124/2,$M124,TRUE))*$D124+($K124="Steady Growth")*(AND(AV$6&gt;=$F124,AV$6&lt;=$H124)*((AV$6-$F124+1)/($J124*($J124+1)/2)*$D124))+($K124="custom")*CustCF!AP124</f>
        <v/>
      </c>
      <c r="AW124" s="87">
        <f>($K124="Bell Curve")*(_xlfn.NORM.DIST(AND(AW$6&gt;=$F124,AW$6&lt;=$H124)*(AW$6-$F124+1),$J124/2,$M124,TRUE)-_xlfn.NORM.DIST(AND(AW$6&gt;=$F124,AW$6&lt;=$H124)*(AV$6-$F124+1),$J124/2,$M124,TRUE))/(1-2*_xlfn.NORM.DIST(0,$J124/2,$M124,TRUE))*$D124+($K124="Steady Growth")*(AND(AW$6&gt;=$F124,AW$6&lt;=$H124)*((AW$6-$F124+1)/($J124*($J124+1)/2)*$D124))+($K124="custom")*CustCF!AQ124</f>
        <v/>
      </c>
      <c r="AX124" s="87">
        <f>($K124="Bell Curve")*(_xlfn.NORM.DIST(AND(AX$6&gt;=$F124,AX$6&lt;=$H124)*(AX$6-$F124+1),$J124/2,$M124,TRUE)-_xlfn.NORM.DIST(AND(AX$6&gt;=$F124,AX$6&lt;=$H124)*(AW$6-$F124+1),$J124/2,$M124,TRUE))/(1-2*_xlfn.NORM.DIST(0,$J124/2,$M124,TRUE))*$D124+($K124="Steady Growth")*(AND(AX$6&gt;=$F124,AX$6&lt;=$H124)*((AX$6-$F124+1)/($J124*($J124+1)/2)*$D124))+($K124="custom")*CustCF!AR124</f>
        <v/>
      </c>
      <c r="AY124" s="87">
        <f>($K124="Bell Curve")*(_xlfn.NORM.DIST(AND(AY$6&gt;=$F124,AY$6&lt;=$H124)*(AY$6-$F124+1),$J124/2,$M124,TRUE)-_xlfn.NORM.DIST(AND(AY$6&gt;=$F124,AY$6&lt;=$H124)*(AX$6-$F124+1),$J124/2,$M124,TRUE))/(1-2*_xlfn.NORM.DIST(0,$J124/2,$M124,TRUE))*$D124+($K124="Steady Growth")*(AND(AY$6&gt;=$F124,AY$6&lt;=$H124)*((AY$6-$F124+1)/($J124*($J124+1)/2)*$D124))+($K124="custom")*CustCF!AS124</f>
        <v/>
      </c>
      <c r="AZ124" s="87">
        <f>($K124="Bell Curve")*(_xlfn.NORM.DIST(AND(AZ$6&gt;=$F124,AZ$6&lt;=$H124)*(AZ$6-$F124+1),$J124/2,$M124,TRUE)-_xlfn.NORM.DIST(AND(AZ$6&gt;=$F124,AZ$6&lt;=$H124)*(AY$6-$F124+1),$J124/2,$M124,TRUE))/(1-2*_xlfn.NORM.DIST(0,$J124/2,$M124,TRUE))*$D124+($K124="Steady Growth")*(AND(AZ$6&gt;=$F124,AZ$6&lt;=$H124)*((AZ$6-$F124+1)/($J124*($J124+1)/2)*$D124))+($K124="custom")*CustCF!AT124</f>
        <v/>
      </c>
      <c r="BA124" s="87">
        <f>($K124="Bell Curve")*(_xlfn.NORM.DIST(AND(BA$6&gt;=$F124,BA$6&lt;=$H124)*(BA$6-$F124+1),$J124/2,$M124,TRUE)-_xlfn.NORM.DIST(AND(BA$6&gt;=$F124,BA$6&lt;=$H124)*(AZ$6-$F124+1),$J124/2,$M124,TRUE))/(1-2*_xlfn.NORM.DIST(0,$J124/2,$M124,TRUE))*$D124+($K124="Steady Growth")*(AND(BA$6&gt;=$F124,BA$6&lt;=$H124)*((BA$6-$F124+1)/($J124*($J124+1)/2)*$D124))+($K124="custom")*CustCF!AU124</f>
        <v/>
      </c>
      <c r="BB124" s="87">
        <f>($K124="Bell Curve")*(_xlfn.NORM.DIST(AND(BB$6&gt;=$F124,BB$6&lt;=$H124)*(BB$6-$F124+1),$J124/2,$M124,TRUE)-_xlfn.NORM.DIST(AND(BB$6&gt;=$F124,BB$6&lt;=$H124)*(BA$6-$F124+1),$J124/2,$M124,TRUE))/(1-2*_xlfn.NORM.DIST(0,$J124/2,$M124,TRUE))*$D124+($K124="Steady Growth")*(AND(BB$6&gt;=$F124,BB$6&lt;=$H124)*((BB$6-$F124+1)/($J124*($J124+1)/2)*$D124))+($K124="custom")*CustCF!AV124</f>
        <v/>
      </c>
      <c r="BC124" s="87">
        <f>($K124="Bell Curve")*(_xlfn.NORM.DIST(AND(BC$6&gt;=$F124,BC$6&lt;=$H124)*(BC$6-$F124+1),$J124/2,$M124,TRUE)-_xlfn.NORM.DIST(AND(BC$6&gt;=$F124,BC$6&lt;=$H124)*(BB$6-$F124+1),$J124/2,$M124,TRUE))/(1-2*_xlfn.NORM.DIST(0,$J124/2,$M124,TRUE))*$D124+($K124="Steady Growth")*(AND(BC$6&gt;=$F124,BC$6&lt;=$H124)*((BC$6-$F124+1)/($J124*($J124+1)/2)*$D124))+($K124="custom")*CustCF!AW124</f>
        <v/>
      </c>
      <c r="BD124" s="87">
        <f>($K124="Bell Curve")*(_xlfn.NORM.DIST(AND(BD$6&gt;=$F124,BD$6&lt;=$H124)*(BD$6-$F124+1),$J124/2,$M124,TRUE)-_xlfn.NORM.DIST(AND(BD$6&gt;=$F124,BD$6&lt;=$H124)*(BC$6-$F124+1),$J124/2,$M124,TRUE))/(1-2*_xlfn.NORM.DIST(0,$J124/2,$M124,TRUE))*$D124+($K124="Steady Growth")*(AND(BD$6&gt;=$F124,BD$6&lt;=$H124)*((BD$6-$F124+1)/($J124*($J124+1)/2)*$D124))+($K124="custom")*CustCF!AX124</f>
        <v/>
      </c>
      <c r="BE124" s="87">
        <f>($K124="Bell Curve")*(_xlfn.NORM.DIST(AND(BE$6&gt;=$F124,BE$6&lt;=$H124)*(BE$6-$F124+1),$J124/2,$M124,TRUE)-_xlfn.NORM.DIST(AND(BE$6&gt;=$F124,BE$6&lt;=$H124)*(BD$6-$F124+1),$J124/2,$M124,TRUE))/(1-2*_xlfn.NORM.DIST(0,$J124/2,$M124,TRUE))*$D124+($K124="Steady Growth")*(AND(BE$6&gt;=$F124,BE$6&lt;=$H124)*((BE$6-$F124+1)/($J124*($J124+1)/2)*$D124))+($K124="custom")*CustCF!AY124</f>
        <v/>
      </c>
      <c r="BF124" s="87">
        <f>($K124="Bell Curve")*(_xlfn.NORM.DIST(AND(BF$6&gt;=$F124,BF$6&lt;=$H124)*(BF$6-$F124+1),$J124/2,$M124,TRUE)-_xlfn.NORM.DIST(AND(BF$6&gt;=$F124,BF$6&lt;=$H124)*(BE$6-$F124+1),$J124/2,$M124,TRUE))/(1-2*_xlfn.NORM.DIST(0,$J124/2,$M124,TRUE))*$D124+($K124="Steady Growth")*(AND(BF$6&gt;=$F124,BF$6&lt;=$H124)*((BF$6-$F124+1)/($J124*($J124+1)/2)*$D124))+($K124="custom")*CustCF!AZ124</f>
        <v/>
      </c>
      <c r="BG124" s="87">
        <f>($K124="Bell Curve")*(_xlfn.NORM.DIST(AND(BG$6&gt;=$F124,BG$6&lt;=$H124)*(BG$6-$F124+1),$J124/2,$M124,TRUE)-_xlfn.NORM.DIST(AND(BG$6&gt;=$F124,BG$6&lt;=$H124)*(BF$6-$F124+1),$J124/2,$M124,TRUE))/(1-2*_xlfn.NORM.DIST(0,$J124/2,$M124,TRUE))*$D124+($K124="Steady Growth")*(AND(BG$6&gt;=$F124,BG$6&lt;=$H124)*((BG$6-$F124+1)/($J124*($J124+1)/2)*$D124))+($K124="custom")*CustCF!BA124</f>
        <v/>
      </c>
      <c r="BH124" s="87">
        <f>($K124="Bell Curve")*(_xlfn.NORM.DIST(AND(BH$6&gt;=$F124,BH$6&lt;=$H124)*(BH$6-$F124+1),$J124/2,$M124,TRUE)-_xlfn.NORM.DIST(AND(BH$6&gt;=$F124,BH$6&lt;=$H124)*(BG$6-$F124+1),$J124/2,$M124,TRUE))/(1-2*_xlfn.NORM.DIST(0,$J124/2,$M124,TRUE))*$D124+($K124="Steady Growth")*(AND(BH$6&gt;=$F124,BH$6&lt;=$H124)*((BH$6-$F124+1)/($J124*($J124+1)/2)*$D124))+($K124="custom")*CustCF!BB124</f>
        <v/>
      </c>
      <c r="BI124" s="87">
        <f>($K124="Bell Curve")*(_xlfn.NORM.DIST(AND(BI$6&gt;=$F124,BI$6&lt;=$H124)*(BI$6-$F124+1),$J124/2,$M124,TRUE)-_xlfn.NORM.DIST(AND(BI$6&gt;=$F124,BI$6&lt;=$H124)*(BH$6-$F124+1),$J124/2,$M124,TRUE))/(1-2*_xlfn.NORM.DIST(0,$J124/2,$M124,TRUE))*$D124+($K124="Steady Growth")*(AND(BI$6&gt;=$F124,BI$6&lt;=$H124)*((BI$6-$F124+1)/($J124*($J124+1)/2)*$D124))+($K124="custom")*CustCF!BC124</f>
        <v/>
      </c>
      <c r="BJ124" s="87">
        <f>($K124="Bell Curve")*(_xlfn.NORM.DIST(AND(BJ$6&gt;=$F124,BJ$6&lt;=$H124)*(BJ$6-$F124+1),$J124/2,$M124,TRUE)-_xlfn.NORM.DIST(AND(BJ$6&gt;=$F124,BJ$6&lt;=$H124)*(BI$6-$F124+1),$J124/2,$M124,TRUE))/(1-2*_xlfn.NORM.DIST(0,$J124/2,$M124,TRUE))*$D124+($K124="Steady Growth")*(AND(BJ$6&gt;=$F124,BJ$6&lt;=$H124)*((BJ$6-$F124+1)/($J124*($J124+1)/2)*$D124))+($K124="custom")*CustCF!BD124</f>
        <v/>
      </c>
      <c r="BK124" s="87">
        <f>($K124="Bell Curve")*(_xlfn.NORM.DIST(AND(BK$6&gt;=$F124,BK$6&lt;=$H124)*(BK$6-$F124+1),$J124/2,$M124,TRUE)-_xlfn.NORM.DIST(AND(BK$6&gt;=$F124,BK$6&lt;=$H124)*(BJ$6-$F124+1),$J124/2,$M124,TRUE))/(1-2*_xlfn.NORM.DIST(0,$J124/2,$M124,TRUE))*$D124+($K124="Steady Growth")*(AND(BK$6&gt;=$F124,BK$6&lt;=$H124)*((BK$6-$F124+1)/($J124*($J124+1)/2)*$D124))+($K124="custom")*CustCF!BE124</f>
        <v/>
      </c>
      <c r="BL124" s="87">
        <f>($K124="Bell Curve")*(_xlfn.NORM.DIST(AND(BL$6&gt;=$F124,BL$6&lt;=$H124)*(BL$6-$F124+1),$J124/2,$M124,TRUE)-_xlfn.NORM.DIST(AND(BL$6&gt;=$F124,BL$6&lt;=$H124)*(BK$6-$F124+1),$J124/2,$M124,TRUE))/(1-2*_xlfn.NORM.DIST(0,$J124/2,$M124,TRUE))*$D124+($K124="Steady Growth")*(AND(BL$6&gt;=$F124,BL$6&lt;=$H124)*((BL$6-$F124+1)/($J124*($J124+1)/2)*$D124))+($K124="custom")*CustCF!BF124</f>
        <v/>
      </c>
      <c r="BM124" s="87">
        <f>($K124="Bell Curve")*(_xlfn.NORM.DIST(AND(BM$6&gt;=$F124,BM$6&lt;=$H124)*(BM$6-$F124+1),$J124/2,$M124,TRUE)-_xlfn.NORM.DIST(AND(BM$6&gt;=$F124,BM$6&lt;=$H124)*(BL$6-$F124+1),$J124/2,$M124,TRUE))/(1-2*_xlfn.NORM.DIST(0,$J124/2,$M124,TRUE))*$D124+($K124="Steady Growth")*(AND(BM$6&gt;=$F124,BM$6&lt;=$H124)*((BM$6-$F124+1)/($J124*($J124+1)/2)*$D124))+($K124="custom")*CustCF!BG124</f>
        <v/>
      </c>
      <c r="BN124" s="87">
        <f>($K124="Bell Curve")*(_xlfn.NORM.DIST(AND(BN$6&gt;=$F124,BN$6&lt;=$H124)*(BN$6-$F124+1),$J124/2,$M124,TRUE)-_xlfn.NORM.DIST(AND(BN$6&gt;=$F124,BN$6&lt;=$H124)*(BM$6-$F124+1),$J124/2,$M124,TRUE))/(1-2*_xlfn.NORM.DIST(0,$J124/2,$M124,TRUE))*$D124+($K124="Steady Growth")*(AND(BN$6&gt;=$F124,BN$6&lt;=$H124)*((BN$6-$F124+1)/($J124*($J124+1)/2)*$D124))+($K124="custom")*CustCF!BH124</f>
        <v/>
      </c>
      <c r="BO124" s="87">
        <f>($K124="Bell Curve")*(_xlfn.NORM.DIST(AND(BO$6&gt;=$F124,BO$6&lt;=$H124)*(BO$6-$F124+1),$J124/2,$M124,TRUE)-_xlfn.NORM.DIST(AND(BO$6&gt;=$F124,BO$6&lt;=$H124)*(BN$6-$F124+1),$J124/2,$M124,TRUE))/(1-2*_xlfn.NORM.DIST(0,$J124/2,$M124,TRUE))*$D124+($K124="Steady Growth")*(AND(BO$6&gt;=$F124,BO$6&lt;=$H124)*((BO$6-$F124+1)/($J124*($J124+1)/2)*$D124))+($K124="custom")*CustCF!BI124</f>
        <v/>
      </c>
      <c r="BP124" s="87">
        <f>($K124="Bell Curve")*(_xlfn.NORM.DIST(AND(BP$6&gt;=$F124,BP$6&lt;=$H124)*(BP$6-$F124+1),$J124/2,$M124,TRUE)-_xlfn.NORM.DIST(AND(BP$6&gt;=$F124,BP$6&lt;=$H124)*(BO$6-$F124+1),$J124/2,$M124,TRUE))/(1-2*_xlfn.NORM.DIST(0,$J124/2,$M124,TRUE))*$D124+($K124="Steady Growth")*(AND(BP$6&gt;=$F124,BP$6&lt;=$H124)*((BP$6-$F124+1)/($J124*($J124+1)/2)*$D124))+($K124="custom")*CustCF!BJ124</f>
        <v/>
      </c>
      <c r="BQ124" s="87">
        <f>($K124="Bell Curve")*(_xlfn.NORM.DIST(AND(BQ$6&gt;=$F124,BQ$6&lt;=$H124)*(BQ$6-$F124+1),$J124/2,$M124,TRUE)-_xlfn.NORM.DIST(AND(BQ$6&gt;=$F124,BQ$6&lt;=$H124)*(BP$6-$F124+1),$J124/2,$M124,TRUE))/(1-2*_xlfn.NORM.DIST(0,$J124/2,$M124,TRUE))*$D124+($K124="Steady Growth")*(AND(BQ$6&gt;=$F124,BQ$6&lt;=$H124)*((BQ$6-$F124+1)/($J124*($J124+1)/2)*$D124))+($K124="custom")*CustCF!BK124</f>
        <v/>
      </c>
      <c r="BR124" s="87">
        <f>($K124="Bell Curve")*(_xlfn.NORM.DIST(AND(BR$6&gt;=$F124,BR$6&lt;=$H124)*(BR$6-$F124+1),$J124/2,$M124,TRUE)-_xlfn.NORM.DIST(AND(BR$6&gt;=$F124,BR$6&lt;=$H124)*(BQ$6-$F124+1),$J124/2,$M124,TRUE))/(1-2*_xlfn.NORM.DIST(0,$J124/2,$M124,TRUE))*$D124+($K124="Steady Growth")*(AND(BR$6&gt;=$F124,BR$6&lt;=$H124)*((BR$6-$F124+1)/($J124*($J124+1)/2)*$D124))+($K124="custom")*CustCF!BL124</f>
        <v/>
      </c>
      <c r="BS124" s="87">
        <f>($K124="Bell Curve")*(_xlfn.NORM.DIST(AND(BS$6&gt;=$F124,BS$6&lt;=$H124)*(BS$6-$F124+1),$J124/2,$M124,TRUE)-_xlfn.NORM.DIST(AND(BS$6&gt;=$F124,BS$6&lt;=$H124)*(BR$6-$F124+1),$J124/2,$M124,TRUE))/(1-2*_xlfn.NORM.DIST(0,$J124/2,$M124,TRUE))*$D124+($K124="Steady Growth")*(AND(BS$6&gt;=$F124,BS$6&lt;=$H124)*((BS$6-$F124+1)/($J124*($J124+1)/2)*$D124))+($K124="custom")*CustCF!BM124</f>
        <v/>
      </c>
      <c r="BT124" s="87">
        <f>($K124="Bell Curve")*(_xlfn.NORM.DIST(AND(BT$6&gt;=$F124,BT$6&lt;=$H124)*(BT$6-$F124+1),$J124/2,$M124,TRUE)-_xlfn.NORM.DIST(AND(BT$6&gt;=$F124,BT$6&lt;=$H124)*(BS$6-$F124+1),$J124/2,$M124,TRUE))/(1-2*_xlfn.NORM.DIST(0,$J124/2,$M124,TRUE))*$D124+($K124="Steady Growth")*(AND(BT$6&gt;=$F124,BT$6&lt;=$H124)*((BT$6-$F124+1)/($J124*($J124+1)/2)*$D124))+($K124="custom")*CustCF!BN124</f>
        <v/>
      </c>
      <c r="BU124" s="87">
        <f>($K124="Bell Curve")*(_xlfn.NORM.DIST(AND(BU$6&gt;=$F124,BU$6&lt;=$H124)*(BU$6-$F124+1),$J124/2,$M124,TRUE)-_xlfn.NORM.DIST(AND(BU$6&gt;=$F124,BU$6&lt;=$H124)*(BT$6-$F124+1),$J124/2,$M124,TRUE))/(1-2*_xlfn.NORM.DIST(0,$J124/2,$M124,TRUE))*$D124+($K124="Steady Growth")*(AND(BU$6&gt;=$F124,BU$6&lt;=$H124)*((BU$6-$F124+1)/($J124*($J124+1)/2)*$D124))+($K124="custom")*CustCF!BO124</f>
        <v/>
      </c>
      <c r="BV124" s="87">
        <f>($K124="Bell Curve")*(_xlfn.NORM.DIST(AND(BV$6&gt;=$F124,BV$6&lt;=$H124)*(BV$6-$F124+1),$J124/2,$M124,TRUE)-_xlfn.NORM.DIST(AND(BV$6&gt;=$F124,BV$6&lt;=$H124)*(BU$6-$F124+1),$J124/2,$M124,TRUE))/(1-2*_xlfn.NORM.DIST(0,$J124/2,$M124,TRUE))*$D124+($K124="Steady Growth")*(AND(BV$6&gt;=$F124,BV$6&lt;=$H124)*((BV$6-$F124+1)/($J124*($J124+1)/2)*$D124))+($K124="custom")*CustCF!BP124</f>
        <v/>
      </c>
      <c r="BW124" s="87">
        <f>($K124="Bell Curve")*(_xlfn.NORM.DIST(AND(BW$6&gt;=$F124,BW$6&lt;=$H124)*(BW$6-$F124+1),$J124/2,$M124,TRUE)-_xlfn.NORM.DIST(AND(BW$6&gt;=$F124,BW$6&lt;=$H124)*(BV$6-$F124+1),$J124/2,$M124,TRUE))/(1-2*_xlfn.NORM.DIST(0,$J124/2,$M124,TRUE))*$D124+($K124="Steady Growth")*(AND(BW$6&gt;=$F124,BW$6&lt;=$H124)*((BW$6-$F124+1)/($J124*($J124+1)/2)*$D124))+($K124="custom")*CustCF!BQ124</f>
        <v/>
      </c>
      <c r="BX124" s="87">
        <f>($K124="Bell Curve")*(_xlfn.NORM.DIST(AND(BX$6&gt;=$F124,BX$6&lt;=$H124)*(BX$6-$F124+1),$J124/2,$M124,TRUE)-_xlfn.NORM.DIST(AND(BX$6&gt;=$F124,BX$6&lt;=$H124)*(BW$6-$F124+1),$J124/2,$M124,TRUE))/(1-2*_xlfn.NORM.DIST(0,$J124/2,$M124,TRUE))*$D124+($K124="Steady Growth")*(AND(BX$6&gt;=$F124,BX$6&lt;=$H124)*((BX$6-$F124+1)/($J124*($J124+1)/2)*$D124))+($K124="custom")*CustCF!BR124</f>
        <v/>
      </c>
      <c r="BY124" s="87">
        <f>($K124="Bell Curve")*(_xlfn.NORM.DIST(AND(BY$6&gt;=$F124,BY$6&lt;=$H124)*(BY$6-$F124+1),$J124/2,$M124,TRUE)-_xlfn.NORM.DIST(AND(BY$6&gt;=$F124,BY$6&lt;=$H124)*(BX$6-$F124+1),$J124/2,$M124,TRUE))/(1-2*_xlfn.NORM.DIST(0,$J124/2,$M124,TRUE))*$D124+($K124="Steady Growth")*(AND(BY$6&gt;=$F124,BY$6&lt;=$H124)*((BY$6-$F124+1)/($J124*($J124+1)/2)*$D124))+($K124="custom")*CustCF!BS124</f>
        <v/>
      </c>
      <c r="BZ124" s="87">
        <f>($K124="Bell Curve")*(_xlfn.NORM.DIST(AND(BZ$6&gt;=$F124,BZ$6&lt;=$H124)*(BZ$6-$F124+1),$J124/2,$M124,TRUE)-_xlfn.NORM.DIST(AND(BZ$6&gt;=$F124,BZ$6&lt;=$H124)*(BY$6-$F124+1),$J124/2,$M124,TRUE))/(1-2*_xlfn.NORM.DIST(0,$J124/2,$M124,TRUE))*$D124+($K124="Steady Growth")*(AND(BZ$6&gt;=$F124,BZ$6&lt;=$H124)*((BZ$6-$F124+1)/($J124*($J124+1)/2)*$D124))+($K124="custom")*CustCF!BT124</f>
        <v/>
      </c>
      <c r="CA124" s="87">
        <f>($K124="Bell Curve")*(_xlfn.NORM.DIST(AND(CA$6&gt;=$F124,CA$6&lt;=$H124)*(CA$6-$F124+1),$J124/2,$M124,TRUE)-_xlfn.NORM.DIST(AND(CA$6&gt;=$F124,CA$6&lt;=$H124)*(BZ$6-$F124+1),$J124/2,$M124,TRUE))/(1-2*_xlfn.NORM.DIST(0,$J124/2,$M124,TRUE))*$D124+($K124="Steady Growth")*(AND(CA$6&gt;=$F124,CA$6&lt;=$H124)*((CA$6-$F124+1)/($J124*($J124+1)/2)*$D124))+($K124="custom")*CustCF!BU124</f>
        <v/>
      </c>
      <c r="CB124" s="87">
        <f>($K124="Bell Curve")*(_xlfn.NORM.DIST(AND(CB$6&gt;=$F124,CB$6&lt;=$H124)*(CB$6-$F124+1),$J124/2,$M124,TRUE)-_xlfn.NORM.DIST(AND(CB$6&gt;=$F124,CB$6&lt;=$H124)*(CA$6-$F124+1),$J124/2,$M124,TRUE))/(1-2*_xlfn.NORM.DIST(0,$J124/2,$M124,TRUE))*$D124+($K124="Steady Growth")*(AND(CB$6&gt;=$F124,CB$6&lt;=$H124)*((CB$6-$F124+1)/($J124*($J124+1)/2)*$D124))+($K124="custom")*CustCF!BV124</f>
        <v/>
      </c>
      <c r="CC124" s="87">
        <f>($K124="Bell Curve")*(_xlfn.NORM.DIST(AND(CC$6&gt;=$F124,CC$6&lt;=$H124)*(CC$6-$F124+1),$J124/2,$M124,TRUE)-_xlfn.NORM.DIST(AND(CC$6&gt;=$F124,CC$6&lt;=$H124)*(CB$6-$F124+1),$J124/2,$M124,TRUE))/(1-2*_xlfn.NORM.DIST(0,$J124/2,$M124,TRUE))*$D124+($K124="Steady Growth")*(AND(CC$6&gt;=$F124,CC$6&lt;=$H124)*((CC$6-$F124+1)/($J124*($J124+1)/2)*$D124))+($K124="custom")*CustCF!BW124</f>
        <v/>
      </c>
      <c r="CD124" s="87">
        <f>($K124="Bell Curve")*(_xlfn.NORM.DIST(AND(CD$6&gt;=$F124,CD$6&lt;=$H124)*(CD$6-$F124+1),$J124/2,$M124,TRUE)-_xlfn.NORM.DIST(AND(CD$6&gt;=$F124,CD$6&lt;=$H124)*(CC$6-$F124+1),$J124/2,$M124,TRUE))/(1-2*_xlfn.NORM.DIST(0,$J124/2,$M124,TRUE))*$D124+($K124="Steady Growth")*(AND(CD$6&gt;=$F124,CD$6&lt;=$H124)*((CD$6-$F124+1)/($J124*($J124+1)/2)*$D124))+($K124="custom")*CustCF!BX124</f>
        <v/>
      </c>
      <c r="CE124" s="87">
        <f>($K124="Bell Curve")*(_xlfn.NORM.DIST(AND(CE$6&gt;=$F124,CE$6&lt;=$H124)*(CE$6-$F124+1),$J124/2,$M124,TRUE)-_xlfn.NORM.DIST(AND(CE$6&gt;=$F124,CE$6&lt;=$H124)*(CD$6-$F124+1),$J124/2,$M124,TRUE))/(1-2*_xlfn.NORM.DIST(0,$J124/2,$M124,TRUE))*$D124+($K124="Steady Growth")*(AND(CE$6&gt;=$F124,CE$6&lt;=$H124)*((CE$6-$F124+1)/($J124*($J124+1)/2)*$D124))+($K124="custom")*CustCF!BY124</f>
        <v/>
      </c>
      <c r="CF124" s="87">
        <f>($K124="Bell Curve")*(_xlfn.NORM.DIST(AND(CF$6&gt;=$F124,CF$6&lt;=$H124)*(CF$6-$F124+1),$J124/2,$M124,TRUE)-_xlfn.NORM.DIST(AND(CF$6&gt;=$F124,CF$6&lt;=$H124)*(CE$6-$F124+1),$J124/2,$M124,TRUE))/(1-2*_xlfn.NORM.DIST(0,$J124/2,$M124,TRUE))*$D124+($K124="Steady Growth")*(AND(CF$6&gt;=$F124,CF$6&lt;=$H124)*((CF$6-$F124+1)/($J124*($J124+1)/2)*$D124))+($K124="custom")*CustCF!BZ124</f>
        <v/>
      </c>
      <c r="CG124" s="87">
        <f>($K124="Bell Curve")*(_xlfn.NORM.DIST(AND(CG$6&gt;=$F124,CG$6&lt;=$H124)*(CG$6-$F124+1),$J124/2,$M124,TRUE)-_xlfn.NORM.DIST(AND(CG$6&gt;=$F124,CG$6&lt;=$H124)*(CF$6-$F124+1),$J124/2,$M124,TRUE))/(1-2*_xlfn.NORM.DIST(0,$J124/2,$M124,TRUE))*$D124+($K124="Steady Growth")*(AND(CG$6&gt;=$F124,CG$6&lt;=$H124)*((CG$6-$F124+1)/($J124*($J124+1)/2)*$D124))+($K124="custom")*CustCF!CA124</f>
        <v/>
      </c>
      <c r="CH124" s="87">
        <f>($K124="Bell Curve")*(_xlfn.NORM.DIST(AND(CH$6&gt;=$F124,CH$6&lt;=$H124)*(CH$6-$F124+1),$J124/2,$M124,TRUE)-_xlfn.NORM.DIST(AND(CH$6&gt;=$F124,CH$6&lt;=$H124)*(CG$6-$F124+1),$J124/2,$M124,TRUE))/(1-2*_xlfn.NORM.DIST(0,$J124/2,$M124,TRUE))*$D124+($K124="Steady Growth")*(AND(CH$6&gt;=$F124,CH$6&lt;=$H124)*((CH$6-$F124+1)/($J124*($J124+1)/2)*$D124))+($K124="custom")*CustCF!CB124</f>
        <v/>
      </c>
      <c r="CI124" s="87">
        <f>($K124="Bell Curve")*(_xlfn.NORM.DIST(AND(CI$6&gt;=$F124,CI$6&lt;=$H124)*(CI$6-$F124+1),$J124/2,$M124,TRUE)-_xlfn.NORM.DIST(AND(CI$6&gt;=$F124,CI$6&lt;=$H124)*(CH$6-$F124+1),$J124/2,$M124,TRUE))/(1-2*_xlfn.NORM.DIST(0,$J124/2,$M124,TRUE))*$D124+($K124="Steady Growth")*(AND(CI$6&gt;=$F124,CI$6&lt;=$H124)*((CI$6-$F124+1)/($J124*($J124+1)/2)*$D124))+($K124="custom")*CustCF!CC124</f>
        <v/>
      </c>
      <c r="CJ124" s="87">
        <f>($K124="Bell Curve")*(_xlfn.NORM.DIST(AND(CJ$6&gt;=$F124,CJ$6&lt;=$H124)*(CJ$6-$F124+1),$J124/2,$M124,TRUE)-_xlfn.NORM.DIST(AND(CJ$6&gt;=$F124,CJ$6&lt;=$H124)*(CI$6-$F124+1),$J124/2,$M124,TRUE))/(1-2*_xlfn.NORM.DIST(0,$J124/2,$M124,TRUE))*$D124+($K124="Steady Growth")*(AND(CJ$6&gt;=$F124,CJ$6&lt;=$H124)*((CJ$6-$F124+1)/($J124*($J124+1)/2)*$D124))+($K124="custom")*CustCF!CD124</f>
        <v/>
      </c>
      <c r="CK124" s="87">
        <f>($K124="Bell Curve")*(_xlfn.NORM.DIST(AND(CK$6&gt;=$F124,CK$6&lt;=$H124)*(CK$6-$F124+1),$J124/2,$M124,TRUE)-_xlfn.NORM.DIST(AND(CK$6&gt;=$F124,CK$6&lt;=$H124)*(CJ$6-$F124+1),$J124/2,$M124,TRUE))/(1-2*_xlfn.NORM.DIST(0,$J124/2,$M124,TRUE))*$D124+($K124="Steady Growth")*(AND(CK$6&gt;=$F124,CK$6&lt;=$H124)*((CK$6-$F124+1)/($J124*($J124+1)/2)*$D124))+($K124="custom")*CustCF!CE124</f>
        <v/>
      </c>
      <c r="CL124" s="87">
        <f>($K124="Bell Curve")*(_xlfn.NORM.DIST(AND(CL$6&gt;=$F124,CL$6&lt;=$H124)*(CL$6-$F124+1),$J124/2,$M124,TRUE)-_xlfn.NORM.DIST(AND(CL$6&gt;=$F124,CL$6&lt;=$H124)*(CK$6-$F124+1),$J124/2,$M124,TRUE))/(1-2*_xlfn.NORM.DIST(0,$J124/2,$M124,TRUE))*$D124+($K124="Steady Growth")*(AND(CL$6&gt;=$F124,CL$6&lt;=$H124)*((CL$6-$F124+1)/($J124*($J124+1)/2)*$D124))+($K124="custom")*CustCF!CF124</f>
        <v/>
      </c>
      <c r="CM124" s="87">
        <f>($K124="Bell Curve")*(_xlfn.NORM.DIST(AND(CM$6&gt;=$F124,CM$6&lt;=$H124)*(CM$6-$F124+1),$J124/2,$M124,TRUE)-_xlfn.NORM.DIST(AND(CM$6&gt;=$F124,CM$6&lt;=$H124)*(CL$6-$F124+1),$J124/2,$M124,TRUE))/(1-2*_xlfn.NORM.DIST(0,$J124/2,$M124,TRUE))*$D124+($K124="Steady Growth")*(AND(CM$6&gt;=$F124,CM$6&lt;=$H124)*((CM$6-$F124+1)/($J124*($J124+1)/2)*$D124))+($K124="custom")*CustCF!CG124</f>
        <v/>
      </c>
      <c r="CN124" s="87">
        <f>($K124="Bell Curve")*(_xlfn.NORM.DIST(AND(CN$6&gt;=$F124,CN$6&lt;=$H124)*(CN$6-$F124+1),$J124/2,$M124,TRUE)-_xlfn.NORM.DIST(AND(CN$6&gt;=$F124,CN$6&lt;=$H124)*(CM$6-$F124+1),$J124/2,$M124,TRUE))/(1-2*_xlfn.NORM.DIST(0,$J124/2,$M124,TRUE))*$D124+($K124="Steady Growth")*(AND(CN$6&gt;=$F124,CN$6&lt;=$H124)*((CN$6-$F124+1)/($J124*($J124+1)/2)*$D124))+($K124="custom")*CustCF!CH124</f>
        <v/>
      </c>
      <c r="CO124" s="87">
        <f>($K124="Bell Curve")*(_xlfn.NORM.DIST(AND(CO$6&gt;=$F124,CO$6&lt;=$H124)*(CO$6-$F124+1),$J124/2,$M124,TRUE)-_xlfn.NORM.DIST(AND(CO$6&gt;=$F124,CO$6&lt;=$H124)*(CN$6-$F124+1),$J124/2,$M124,TRUE))/(1-2*_xlfn.NORM.DIST(0,$J124/2,$M124,TRUE))*$D124+($K124="Steady Growth")*(AND(CO$6&gt;=$F124,CO$6&lt;=$H124)*((CO$6-$F124+1)/($J124*($J124+1)/2)*$D124))+($K124="custom")*CustCF!CI124</f>
        <v/>
      </c>
      <c r="CP124" s="87">
        <f>($K124="Bell Curve")*(_xlfn.NORM.DIST(AND(CP$6&gt;=$F124,CP$6&lt;=$H124)*(CP$6-$F124+1),$J124/2,$M124,TRUE)-_xlfn.NORM.DIST(AND(CP$6&gt;=$F124,CP$6&lt;=$H124)*(CO$6-$F124+1),$J124/2,$M124,TRUE))/(1-2*_xlfn.NORM.DIST(0,$J124/2,$M124,TRUE))*$D124+($K124="Steady Growth")*(AND(CP$6&gt;=$F124,CP$6&lt;=$H124)*((CP$6-$F124+1)/($J124*($J124+1)/2)*$D124))+($K124="custom")*CustCF!CJ124</f>
        <v/>
      </c>
      <c r="CQ124" s="87">
        <f>($K124="Bell Curve")*(_xlfn.NORM.DIST(AND(CQ$6&gt;=$F124,CQ$6&lt;=$H124)*(CQ$6-$F124+1),$J124/2,$M124,TRUE)-_xlfn.NORM.DIST(AND(CQ$6&gt;=$F124,CQ$6&lt;=$H124)*(CP$6-$F124+1),$J124/2,$M124,TRUE))/(1-2*_xlfn.NORM.DIST(0,$J124/2,$M124,TRUE))*$D124+($K124="Steady Growth")*(AND(CQ$6&gt;=$F124,CQ$6&lt;=$H124)*((CQ$6-$F124+1)/($J124*($J124+1)/2)*$D124))+($K124="custom")*CustCF!CK124</f>
        <v/>
      </c>
      <c r="CR124" s="87">
        <f>($K124="Bell Curve")*(_xlfn.NORM.DIST(AND(CR$6&gt;=$F124,CR$6&lt;=$H124)*(CR$6-$F124+1),$J124/2,$M124,TRUE)-_xlfn.NORM.DIST(AND(CR$6&gt;=$F124,CR$6&lt;=$H124)*(CQ$6-$F124+1),$J124/2,$M124,TRUE))/(1-2*_xlfn.NORM.DIST(0,$J124/2,$M124,TRUE))*$D124+($K124="Steady Growth")*(AND(CR$6&gt;=$F124,CR$6&lt;=$H124)*((CR$6-$F124+1)/($J124*($J124+1)/2)*$D124))+($K124="custom")*CustCF!CL124</f>
        <v/>
      </c>
      <c r="CS124" s="87">
        <f>($K124="Bell Curve")*(_xlfn.NORM.DIST(AND(CS$6&gt;=$F124,CS$6&lt;=$H124)*(CS$6-$F124+1),$J124/2,$M124,TRUE)-_xlfn.NORM.DIST(AND(CS$6&gt;=$F124,CS$6&lt;=$H124)*(CR$6-$F124+1),$J124/2,$M124,TRUE))/(1-2*_xlfn.NORM.DIST(0,$J124/2,$M124,TRUE))*$D124+($K124="Steady Growth")*(AND(CS$6&gt;=$F124,CS$6&lt;=$H124)*((CS$6-$F124+1)/($J124*($J124+1)/2)*$D124))+($K124="custom")*CustCF!CM124</f>
        <v/>
      </c>
      <c r="CT124" s="87">
        <f>($K124="Bell Curve")*(_xlfn.NORM.DIST(AND(CT$6&gt;=$F124,CT$6&lt;=$H124)*(CT$6-$F124+1),$J124/2,$M124,TRUE)-_xlfn.NORM.DIST(AND(CT$6&gt;=$F124,CT$6&lt;=$H124)*(CS$6-$F124+1),$J124/2,$M124,TRUE))/(1-2*_xlfn.NORM.DIST(0,$J124/2,$M124,TRUE))*$D124+($K124="Steady Growth")*(AND(CT$6&gt;=$F124,CT$6&lt;=$H124)*((CT$6-$F124+1)/($J124*($J124+1)/2)*$D124))+($K124="custom")*CustCF!CN124</f>
        <v/>
      </c>
      <c r="CU124" s="87">
        <f>($K124="Bell Curve")*(_xlfn.NORM.DIST(AND(CU$6&gt;=$F124,CU$6&lt;=$H124)*(CU$6-$F124+1),$J124/2,$M124,TRUE)-_xlfn.NORM.DIST(AND(CU$6&gt;=$F124,CU$6&lt;=$H124)*(CT$6-$F124+1),$J124/2,$M124,TRUE))/(1-2*_xlfn.NORM.DIST(0,$J124/2,$M124,TRUE))*$D124+($K124="Steady Growth")*(AND(CU$6&gt;=$F124,CU$6&lt;=$H124)*((CU$6-$F124+1)/($J124*($J124+1)/2)*$D124))+($K124="custom")*CustCF!CO124</f>
        <v/>
      </c>
      <c r="CV124" s="87">
        <f>($K124="Bell Curve")*(_xlfn.NORM.DIST(AND(CV$6&gt;=$F124,CV$6&lt;=$H124)*(CV$6-$F124+1),$J124/2,$M124,TRUE)-_xlfn.NORM.DIST(AND(CV$6&gt;=$F124,CV$6&lt;=$H124)*(CU$6-$F124+1),$J124/2,$M124,TRUE))/(1-2*_xlfn.NORM.DIST(0,$J124/2,$M124,TRUE))*$D124+($K124="Steady Growth")*(AND(CV$6&gt;=$F124,CV$6&lt;=$H124)*((CV$6-$F124+1)/($J124*($J124+1)/2)*$D124))+($K124="custom")*CustCF!CP124</f>
        <v/>
      </c>
      <c r="CW124" s="87">
        <f>($K124="Bell Curve")*(_xlfn.NORM.DIST(AND(CW$6&gt;=$F124,CW$6&lt;=$H124)*(CW$6-$F124+1),$J124/2,$M124,TRUE)-_xlfn.NORM.DIST(AND(CW$6&gt;=$F124,CW$6&lt;=$H124)*(CV$6-$F124+1),$J124/2,$M124,TRUE))/(1-2*_xlfn.NORM.DIST(0,$J124/2,$M124,TRUE))*$D124+($K124="Steady Growth")*(AND(CW$6&gt;=$F124,CW$6&lt;=$H124)*((CW$6-$F124+1)/($J124*($J124+1)/2)*$D124))+($K124="custom")*CustCF!CQ124</f>
        <v/>
      </c>
      <c r="CX124" s="87">
        <f>($K124="Bell Curve")*(_xlfn.NORM.DIST(AND(CX$6&gt;=$F124,CX$6&lt;=$H124)*(CX$6-$F124+1),$J124/2,$M124,TRUE)-_xlfn.NORM.DIST(AND(CX$6&gt;=$F124,CX$6&lt;=$H124)*(CW$6-$F124+1),$J124/2,$M124,TRUE))/(1-2*_xlfn.NORM.DIST(0,$J124/2,$M124,TRUE))*$D124+($K124="Steady Growth")*(AND(CX$6&gt;=$F124,CX$6&lt;=$H124)*((CX$6-$F124+1)/($J124*($J124+1)/2)*$D124))+($K124="custom")*CustCF!CR124</f>
        <v/>
      </c>
      <c r="CY124" s="87">
        <f>($K124="Bell Curve")*(_xlfn.NORM.DIST(AND(CY$6&gt;=$F124,CY$6&lt;=$H124)*(CY$6-$F124+1),$J124/2,$M124,TRUE)-_xlfn.NORM.DIST(AND(CY$6&gt;=$F124,CY$6&lt;=$H124)*(CX$6-$F124+1),$J124/2,$M124,TRUE))/(1-2*_xlfn.NORM.DIST(0,$J124/2,$M124,TRUE))*$D124+($K124="Steady Growth")*(AND(CY$6&gt;=$F124,CY$6&lt;=$H124)*((CY$6-$F124+1)/($J124*($J124+1)/2)*$D124))+($K124="custom")*CustCF!CS124</f>
        <v/>
      </c>
      <c r="CZ124" s="87">
        <f>($K124="Bell Curve")*(_xlfn.NORM.DIST(AND(CZ$6&gt;=$F124,CZ$6&lt;=$H124)*(CZ$6-$F124+1),$J124/2,$M124,TRUE)-_xlfn.NORM.DIST(AND(CZ$6&gt;=$F124,CZ$6&lt;=$H124)*(CY$6-$F124+1),$J124/2,$M124,TRUE))/(1-2*_xlfn.NORM.DIST(0,$J124/2,$M124,TRUE))*$D124+($K124="Steady Growth")*(AND(CZ$6&gt;=$F124,CZ$6&lt;=$H124)*((CZ$6-$F124+1)/($J124*($J124+1)/2)*$D124))+($K124="custom")*CustCF!CT124</f>
        <v/>
      </c>
      <c r="DA124" s="87">
        <f>($K124="Bell Curve")*(_xlfn.NORM.DIST(AND(DA$6&gt;=$F124,DA$6&lt;=$H124)*(DA$6-$F124+1),$J124/2,$M124,TRUE)-_xlfn.NORM.DIST(AND(DA$6&gt;=$F124,DA$6&lt;=$H124)*(CZ$6-$F124+1),$J124/2,$M124,TRUE))/(1-2*_xlfn.NORM.DIST(0,$J124/2,$M124,TRUE))*$D124+($K124="Steady Growth")*(AND(DA$6&gt;=$F124,DA$6&lt;=$H124)*((DA$6-$F124+1)/($J124*($J124+1)/2)*$D124))+($K124="custom")*CustCF!CU124</f>
        <v/>
      </c>
      <c r="DB124" s="87">
        <f>($K124="Bell Curve")*(_xlfn.NORM.DIST(AND(DB$6&gt;=$F124,DB$6&lt;=$H124)*(DB$6-$F124+1),$J124/2,$M124,TRUE)-_xlfn.NORM.DIST(AND(DB$6&gt;=$F124,DB$6&lt;=$H124)*(DA$6-$F124+1),$J124/2,$M124,TRUE))/(1-2*_xlfn.NORM.DIST(0,$J124/2,$M124,TRUE))*$D124+($K124="Steady Growth")*(AND(DB$6&gt;=$F124,DB$6&lt;=$H124)*((DB$6-$F124+1)/($J124*($J124+1)/2)*$D124))+($K124="custom")*CustCF!CV124</f>
        <v/>
      </c>
      <c r="DC124" s="87">
        <f>($K124="Bell Curve")*(_xlfn.NORM.DIST(AND(DC$6&gt;=$F124,DC$6&lt;=$H124)*(DC$6-$F124+1),$J124/2,$M124,TRUE)-_xlfn.NORM.DIST(AND(DC$6&gt;=$F124,DC$6&lt;=$H124)*(DB$6-$F124+1),$J124/2,$M124,TRUE))/(1-2*_xlfn.NORM.DIST(0,$J124/2,$M124,TRUE))*$D124+($K124="Steady Growth")*(AND(DC$6&gt;=$F124,DC$6&lt;=$H124)*((DC$6-$F124+1)/($J124*($J124+1)/2)*$D124))+($K124="custom")*CustCF!CW124</f>
        <v/>
      </c>
      <c r="DD124" s="87">
        <f>($K124="Bell Curve")*(_xlfn.NORM.DIST(AND(DD$6&gt;=$F124,DD$6&lt;=$H124)*(DD$6-$F124+1),$J124/2,$M124,TRUE)-_xlfn.NORM.DIST(AND(DD$6&gt;=$F124,DD$6&lt;=$H124)*(DC$6-$F124+1),$J124/2,$M124,TRUE))/(1-2*_xlfn.NORM.DIST(0,$J124/2,$M124,TRUE))*$D124+($K124="Steady Growth")*(AND(DD$6&gt;=$F124,DD$6&lt;=$H124)*((DD$6-$F124+1)/($J124*($J124+1)/2)*$D124))+($K124="custom")*CustCF!CX124</f>
        <v/>
      </c>
      <c r="DE124" s="87">
        <f>($K124="Bell Curve")*(_xlfn.NORM.DIST(AND(DE$6&gt;=$F124,DE$6&lt;=$H124)*(DE$6-$F124+1),$J124/2,$M124,TRUE)-_xlfn.NORM.DIST(AND(DE$6&gt;=$F124,DE$6&lt;=$H124)*(DD$6-$F124+1),$J124/2,$M124,TRUE))/(1-2*_xlfn.NORM.DIST(0,$J124/2,$M124,TRUE))*$D124+($K124="Steady Growth")*(AND(DE$6&gt;=$F124,DE$6&lt;=$H124)*((DE$6-$F124+1)/($J124*($J124+1)/2)*$D124))+($K124="custom")*CustCF!CY124</f>
        <v/>
      </c>
      <c r="DF124" s="87">
        <f>($K124="Bell Curve")*(_xlfn.NORM.DIST(AND(DF$6&gt;=$F124,DF$6&lt;=$H124)*(DF$6-$F124+1),$J124/2,$M124,TRUE)-_xlfn.NORM.DIST(AND(DF$6&gt;=$F124,DF$6&lt;=$H124)*(DE$6-$F124+1),$J124/2,$M124,TRUE))/(1-2*_xlfn.NORM.DIST(0,$J124/2,$M124,TRUE))*$D124+($K124="Steady Growth")*(AND(DF$6&gt;=$F124,DF$6&lt;=$H124)*((DF$6-$F124+1)/($J124*($J124+1)/2)*$D124))+($K124="custom")*CustCF!CZ124</f>
        <v/>
      </c>
      <c r="DG124" s="87">
        <f>($K124="Bell Curve")*(_xlfn.NORM.DIST(AND(DG$6&gt;=$F124,DG$6&lt;=$H124)*(DG$6-$F124+1),$J124/2,$M124,TRUE)-_xlfn.NORM.DIST(AND(DG$6&gt;=$F124,DG$6&lt;=$H124)*(DF$6-$F124+1),$J124/2,$M124,TRUE))/(1-2*_xlfn.NORM.DIST(0,$J124/2,$M124,TRUE))*$D124+($K124="Steady Growth")*(AND(DG$6&gt;=$F124,DG$6&lt;=$H124)*((DG$6-$F124+1)/($J124*($J124+1)/2)*$D124))+($K124="custom")*CustCF!DA124</f>
        <v/>
      </c>
      <c r="DH124" s="87">
        <f>($K124="Bell Curve")*(_xlfn.NORM.DIST(AND(DH$6&gt;=$F124,DH$6&lt;=$H124)*(DH$6-$F124+1),$J124/2,$M124,TRUE)-_xlfn.NORM.DIST(AND(DH$6&gt;=$F124,DH$6&lt;=$H124)*(DG$6-$F124+1),$J124/2,$M124,TRUE))/(1-2*_xlfn.NORM.DIST(0,$J124/2,$M124,TRUE))*$D124+($K124="Steady Growth")*(AND(DH$6&gt;=$F124,DH$6&lt;=$H124)*((DH$6-$F124+1)/($J124*($J124+1)/2)*$D124))+($K124="custom")*CustCF!DB124</f>
        <v/>
      </c>
      <c r="DI124" s="87">
        <f>($K124="Bell Curve")*(_xlfn.NORM.DIST(AND(DI$6&gt;=$F124,DI$6&lt;=$H124)*(DI$6-$F124+1),$J124/2,$M124,TRUE)-_xlfn.NORM.DIST(AND(DI$6&gt;=$F124,DI$6&lt;=$H124)*(DH$6-$F124+1),$J124/2,$M124,TRUE))/(1-2*_xlfn.NORM.DIST(0,$J124/2,$M124,TRUE))*$D124+($K124="Steady Growth")*(AND(DI$6&gt;=$F124,DI$6&lt;=$H124)*((DI$6-$F124+1)/($J124*($J124+1)/2)*$D124))+($K124="custom")*CustCF!DC124</f>
        <v/>
      </c>
      <c r="DJ124" s="87">
        <f>($K124="Bell Curve")*(_xlfn.NORM.DIST(AND(DJ$6&gt;=$F124,DJ$6&lt;=$H124)*(DJ$6-$F124+1),$J124/2,$M124,TRUE)-_xlfn.NORM.DIST(AND(DJ$6&gt;=$F124,DJ$6&lt;=$H124)*(DI$6-$F124+1),$J124/2,$M124,TRUE))/(1-2*_xlfn.NORM.DIST(0,$J124/2,$M124,TRUE))*$D124+($K124="Steady Growth")*(AND(DJ$6&gt;=$F124,DJ$6&lt;=$H124)*((DJ$6-$F124+1)/($J124*($J124+1)/2)*$D124))+($K124="custom")*CustCF!DD124</f>
        <v/>
      </c>
      <c r="DK124" s="87">
        <f>($K124="Bell Curve")*(_xlfn.NORM.DIST(AND(DK$6&gt;=$F124,DK$6&lt;=$H124)*(DK$6-$F124+1),$J124/2,$M124,TRUE)-_xlfn.NORM.DIST(AND(DK$6&gt;=$F124,DK$6&lt;=$H124)*(DJ$6-$F124+1),$J124/2,$M124,TRUE))/(1-2*_xlfn.NORM.DIST(0,$J124/2,$M124,TRUE))*$D124+($K124="Steady Growth")*(AND(DK$6&gt;=$F124,DK$6&lt;=$H124)*((DK$6-$F124+1)/($J124*($J124+1)/2)*$D124))+($K124="custom")*CustCF!DE124</f>
        <v/>
      </c>
      <c r="DL124" s="87">
        <f>($K124="Bell Curve")*(_xlfn.NORM.DIST(AND(DL$6&gt;=$F124,DL$6&lt;=$H124)*(DL$6-$F124+1),$J124/2,$M124,TRUE)-_xlfn.NORM.DIST(AND(DL$6&gt;=$F124,DL$6&lt;=$H124)*(DK$6-$F124+1),$J124/2,$M124,TRUE))/(1-2*_xlfn.NORM.DIST(0,$J124/2,$M124,TRUE))*$D124+($K124="Steady Growth")*(AND(DL$6&gt;=$F124,DL$6&lt;=$H124)*((DL$6-$F124+1)/($J124*($J124+1)/2)*$D124))+($K124="custom")*CustCF!DF124</f>
        <v/>
      </c>
      <c r="DM124" s="87">
        <f>($K124="Bell Curve")*(_xlfn.NORM.DIST(AND(DM$6&gt;=$F124,DM$6&lt;=$H124)*(DM$6-$F124+1),$J124/2,$M124,TRUE)-_xlfn.NORM.DIST(AND(DM$6&gt;=$F124,DM$6&lt;=$H124)*(DL$6-$F124+1),$J124/2,$M124,TRUE))/(1-2*_xlfn.NORM.DIST(0,$J124/2,$M124,TRUE))*$D124+($K124="Steady Growth")*(AND(DM$6&gt;=$F124,DM$6&lt;=$H124)*((DM$6-$F124+1)/($J124*($J124+1)/2)*$D124))+($K124="custom")*CustCF!DG124</f>
        <v/>
      </c>
      <c r="DN124" s="87">
        <f>($K124="Bell Curve")*(_xlfn.NORM.DIST(AND(DN$6&gt;=$F124,DN$6&lt;=$H124)*(DN$6-$F124+1),$J124/2,$M124,TRUE)-_xlfn.NORM.DIST(AND(DN$6&gt;=$F124,DN$6&lt;=$H124)*(DM$6-$F124+1),$J124/2,$M124,TRUE))/(1-2*_xlfn.NORM.DIST(0,$J124/2,$M124,TRUE))*$D124+($K124="Steady Growth")*(AND(DN$6&gt;=$F124,DN$6&lt;=$H124)*((DN$6-$F124+1)/($J124*($J124+1)/2)*$D124))+($K124="custom")*CustCF!DH124</f>
        <v/>
      </c>
      <c r="DO124" s="87">
        <f>($K124="Bell Curve")*(_xlfn.NORM.DIST(AND(DO$6&gt;=$F124,DO$6&lt;=$H124)*(DO$6-$F124+1),$J124/2,$M124,TRUE)-_xlfn.NORM.DIST(AND(DO$6&gt;=$F124,DO$6&lt;=$H124)*(DN$6-$F124+1),$J124/2,$M124,TRUE))/(1-2*_xlfn.NORM.DIST(0,$J124/2,$M124,TRUE))*$D124+($K124="Steady Growth")*(AND(DO$6&gt;=$F124,DO$6&lt;=$H124)*((DO$6-$F124+1)/($J124*($J124+1)/2)*$D124))+($K124="custom")*CustCF!DI124</f>
        <v/>
      </c>
      <c r="DP124" s="87">
        <f>($K124="Bell Curve")*(_xlfn.NORM.DIST(AND(DP$6&gt;=$F124,DP$6&lt;=$H124)*(DP$6-$F124+1),$J124/2,$M124,TRUE)-_xlfn.NORM.DIST(AND(DP$6&gt;=$F124,DP$6&lt;=$H124)*(DO$6-$F124+1),$J124/2,$M124,TRUE))/(1-2*_xlfn.NORM.DIST(0,$J124/2,$M124,TRUE))*$D124+($K124="Steady Growth")*(AND(DP$6&gt;=$F124,DP$6&lt;=$H124)*((DP$6-$F124+1)/($J124*($J124+1)/2)*$D124))+($K124="custom")*CustCF!DJ124</f>
        <v/>
      </c>
      <c r="DQ124" s="87">
        <f>($K124="Bell Curve")*(_xlfn.NORM.DIST(AND(DQ$6&gt;=$F124,DQ$6&lt;=$H124)*(DQ$6-$F124+1),$J124/2,$M124,TRUE)-_xlfn.NORM.DIST(AND(DQ$6&gt;=$F124,DQ$6&lt;=$H124)*(DP$6-$F124+1),$J124/2,$M124,TRUE))/(1-2*_xlfn.NORM.DIST(0,$J124/2,$M124,TRUE))*$D124+($K124="Steady Growth")*(AND(DQ$6&gt;=$F124,DQ$6&lt;=$H124)*((DQ$6-$F124+1)/($J124*($J124+1)/2)*$D124))+($K124="custom")*CustCF!DK124</f>
        <v/>
      </c>
      <c r="DR124" s="87">
        <f>($K124="Bell Curve")*(_xlfn.NORM.DIST(AND(DR$6&gt;=$F124,DR$6&lt;=$H124)*(DR$6-$F124+1),$J124/2,$M124,TRUE)-_xlfn.NORM.DIST(AND(DR$6&gt;=$F124,DR$6&lt;=$H124)*(DQ$6-$F124+1),$J124/2,$M124,TRUE))/(1-2*_xlfn.NORM.DIST(0,$J124/2,$M124,TRUE))*$D124+($K124="Steady Growth")*(AND(DR$6&gt;=$F124,DR$6&lt;=$H124)*((DR$6-$F124+1)/($J124*($J124+1)/2)*$D124))+($K124="custom")*CustCF!DL124</f>
        <v/>
      </c>
      <c r="DS124" s="87">
        <f>($K124="Bell Curve")*(_xlfn.NORM.DIST(AND(DS$6&gt;=$F124,DS$6&lt;=$H124)*(DS$6-$F124+1),$J124/2,$M124,TRUE)-_xlfn.NORM.DIST(AND(DS$6&gt;=$F124,DS$6&lt;=$H124)*(DR$6-$F124+1),$J124/2,$M124,TRUE))/(1-2*_xlfn.NORM.DIST(0,$J124/2,$M124,TRUE))*$D124+($K124="Steady Growth")*(AND(DS$6&gt;=$F124,DS$6&lt;=$H124)*((DS$6-$F124+1)/($J124*($J124+1)/2)*$D124))+($K124="custom")*CustCF!DM124</f>
        <v/>
      </c>
      <c r="DT124" s="87">
        <f>($K124="Bell Curve")*(_xlfn.NORM.DIST(AND(DT$6&gt;=$F124,DT$6&lt;=$H124)*(DT$6-$F124+1),$J124/2,$M124,TRUE)-_xlfn.NORM.DIST(AND(DT$6&gt;=$F124,DT$6&lt;=$H124)*(DS$6-$F124+1),$J124/2,$M124,TRUE))/(1-2*_xlfn.NORM.DIST(0,$J124/2,$M124,TRUE))*$D124+($K124="Steady Growth")*(AND(DT$6&gt;=$F124,DT$6&lt;=$H124)*((DT$6-$F124+1)/($J124*($J124+1)/2)*$D124))+($K124="custom")*CustCF!DN124</f>
        <v/>
      </c>
      <c r="DU124" s="87">
        <f>($K124="Bell Curve")*(_xlfn.NORM.DIST(AND(DU$6&gt;=$F124,DU$6&lt;=$H124)*(DU$6-$F124+1),$J124/2,$M124,TRUE)-_xlfn.NORM.DIST(AND(DU$6&gt;=$F124,DU$6&lt;=$H124)*(DT$6-$F124+1),$J124/2,$M124,TRUE))/(1-2*_xlfn.NORM.DIST(0,$J124/2,$M124,TRUE))*$D124+($K124="Steady Growth")*(AND(DU$6&gt;=$F124,DU$6&lt;=$H124)*((DU$6-$F124+1)/($J124*($J124+1)/2)*$D124))+($K124="custom")*CustCF!DO124</f>
        <v/>
      </c>
      <c r="DV124" s="87">
        <f>($K124="Bell Curve")*(_xlfn.NORM.DIST(AND(DV$6&gt;=$F124,DV$6&lt;=$H124)*(DV$6-$F124+1),$J124/2,$M124,TRUE)-_xlfn.NORM.DIST(AND(DV$6&gt;=$F124,DV$6&lt;=$H124)*(DU$6-$F124+1),$J124/2,$M124,TRUE))/(1-2*_xlfn.NORM.DIST(0,$J124/2,$M124,TRUE))*$D124+($K124="Steady Growth")*(AND(DV$6&gt;=$F124,DV$6&lt;=$H124)*((DV$6-$F124+1)/($J124*($J124+1)/2)*$D124))+($K124="custom")*CustCF!DP124</f>
        <v/>
      </c>
      <c r="DW124" s="87">
        <f>($K124="Bell Curve")*(_xlfn.NORM.DIST(AND(DW$6&gt;=$F124,DW$6&lt;=$H124)*(DW$6-$F124+1),$J124/2,$M124,TRUE)-_xlfn.NORM.DIST(AND(DW$6&gt;=$F124,DW$6&lt;=$H124)*(DV$6-$F124+1),$J124/2,$M124,TRUE))/(1-2*_xlfn.NORM.DIST(0,$J124/2,$M124,TRUE))*$D124+($K124="Steady Growth")*(AND(DW$6&gt;=$F124,DW$6&lt;=$H124)*((DW$6-$F124+1)/($J124*($J124+1)/2)*$D124))+($K124="custom")*CustCF!DQ124</f>
        <v/>
      </c>
      <c r="DX124" s="87">
        <f>($K124="Bell Curve")*(_xlfn.NORM.DIST(AND(DX$6&gt;=$F124,DX$6&lt;=$H124)*(DX$6-$F124+1),$J124/2,$M124,TRUE)-_xlfn.NORM.DIST(AND(DX$6&gt;=$F124,DX$6&lt;=$H124)*(DW$6-$F124+1),$J124/2,$M124,TRUE))/(1-2*_xlfn.NORM.DIST(0,$J124/2,$M124,TRUE))*$D124+($K124="Steady Growth")*(AND(DX$6&gt;=$F124,DX$6&lt;=$H124)*((DX$6-$F124+1)/($J124*($J124+1)/2)*$D124))+($K124="custom")*CustCF!DR124</f>
        <v/>
      </c>
      <c r="DY124" s="87">
        <f>($K124="Bell Curve")*(_xlfn.NORM.DIST(AND(DY$6&gt;=$F124,DY$6&lt;=$H124)*(DY$6-$F124+1),$J124/2,$M124,TRUE)-_xlfn.NORM.DIST(AND(DY$6&gt;=$F124,DY$6&lt;=$H124)*(DX$6-$F124+1),$J124/2,$M124,TRUE))/(1-2*_xlfn.NORM.DIST(0,$J124/2,$M124,TRUE))*$D124+($K124="Steady Growth")*(AND(DY$6&gt;=$F124,DY$6&lt;=$H124)*((DY$6-$F124+1)/($J124*($J124+1)/2)*$D124))+($K124="custom")*CustCF!DS124</f>
        <v/>
      </c>
      <c r="DZ124" s="87">
        <f>($K124="Bell Curve")*(_xlfn.NORM.DIST(AND(DZ$6&gt;=$F124,DZ$6&lt;=$H124)*(DZ$6-$F124+1),$J124/2,$M124,TRUE)-_xlfn.NORM.DIST(AND(DZ$6&gt;=$F124,DZ$6&lt;=$H124)*(DY$6-$F124+1),$J124/2,$M124,TRUE))/(1-2*_xlfn.NORM.DIST(0,$J124/2,$M124,TRUE))*$D124+($K124="Steady Growth")*(AND(DZ$6&gt;=$F124,DZ$6&lt;=$H124)*((DZ$6-$F124+1)/($J124*($J124+1)/2)*$D124))+($K124="custom")*CustCF!DT124</f>
        <v/>
      </c>
      <c r="EA124" s="87">
        <f>($K124="Bell Curve")*(_xlfn.NORM.DIST(AND(EA$6&gt;=$F124,EA$6&lt;=$H124)*(EA$6-$F124+1),$J124/2,$M124,TRUE)-_xlfn.NORM.DIST(AND(EA$6&gt;=$F124,EA$6&lt;=$H124)*(DZ$6-$F124+1),$J124/2,$M124,TRUE))/(1-2*_xlfn.NORM.DIST(0,$J124/2,$M124,TRUE))*$D124+($K124="Steady Growth")*(AND(EA$6&gt;=$F124,EA$6&lt;=$H124)*((EA$6-$F124+1)/($J124*($J124+1)/2)*$D124))+($K124="custom")*CustCF!DU124</f>
        <v/>
      </c>
      <c r="EB124" s="87">
        <f>($K124="Bell Curve")*(_xlfn.NORM.DIST(AND(EB$6&gt;=$F124,EB$6&lt;=$H124)*(EB$6-$F124+1),$J124/2,$M124,TRUE)-_xlfn.NORM.DIST(AND(EB$6&gt;=$F124,EB$6&lt;=$H124)*(EA$6-$F124+1),$J124/2,$M124,TRUE))/(1-2*_xlfn.NORM.DIST(0,$J124/2,$M124,TRUE))*$D124+($K124="Steady Growth")*(AND(EB$6&gt;=$F124,EB$6&lt;=$H124)*((EB$6-$F124+1)/($J124*($J124+1)/2)*$D124))+($K124="custom")*CustCF!DV124</f>
        <v/>
      </c>
      <c r="EC124" s="87">
        <f>($K124="Bell Curve")*(_xlfn.NORM.DIST(AND(EC$6&gt;=$F124,EC$6&lt;=$H124)*(EC$6-$F124+1),$J124/2,$M124,TRUE)-_xlfn.NORM.DIST(AND(EC$6&gt;=$F124,EC$6&lt;=$H124)*(EB$6-$F124+1),$J124/2,$M124,TRUE))/(1-2*_xlfn.NORM.DIST(0,$J124/2,$M124,TRUE))*$D124+($K124="Steady Growth")*(AND(EC$6&gt;=$F124,EC$6&lt;=$H124)*((EC$6-$F124+1)/($J124*($J124+1)/2)*$D124))+($K124="custom")*CustCF!DW124</f>
        <v/>
      </c>
      <c r="ED124" s="87">
        <f>($K124="Bell Curve")*(_xlfn.NORM.DIST(AND(ED$6&gt;=$F124,ED$6&lt;=$H124)*(ED$6-$F124+1),$J124/2,$M124,TRUE)-_xlfn.NORM.DIST(AND(ED$6&gt;=$F124,ED$6&lt;=$H124)*(EC$6-$F124+1),$J124/2,$M124,TRUE))/(1-2*_xlfn.NORM.DIST(0,$J124/2,$M124,TRUE))*$D124+($K124="Steady Growth")*(AND(ED$6&gt;=$F124,ED$6&lt;=$H124)*((ED$6-$F124+1)/($J124*($J124+1)/2)*$D124))+($K124="custom")*CustCF!DX124</f>
        <v/>
      </c>
      <c r="EE124" s="87">
        <f>($K124="Bell Curve")*(_xlfn.NORM.DIST(AND(EE$6&gt;=$F124,EE$6&lt;=$H124)*(EE$6-$F124+1),$J124/2,$M124,TRUE)-_xlfn.NORM.DIST(AND(EE$6&gt;=$F124,EE$6&lt;=$H124)*(ED$6-$F124+1),$J124/2,$M124,TRUE))/(1-2*_xlfn.NORM.DIST(0,$J124/2,$M124,TRUE))*$D124+($K124="Steady Growth")*(AND(EE$6&gt;=$F124,EE$6&lt;=$H124)*((EE$6-$F124+1)/($J124*($J124+1)/2)*$D124))+($K124="custom")*CustCF!DY124</f>
        <v/>
      </c>
      <c r="EF124" s="87">
        <f>($K124="Bell Curve")*(_xlfn.NORM.DIST(AND(EF$6&gt;=$F124,EF$6&lt;=$H124)*(EF$6-$F124+1),$J124/2,$M124,TRUE)-_xlfn.NORM.DIST(AND(EF$6&gt;=$F124,EF$6&lt;=$H124)*(EE$6-$F124+1),$J124/2,$M124,TRUE))/(1-2*_xlfn.NORM.DIST(0,$J124/2,$M124,TRUE))*$D124+($K124="Steady Growth")*(AND(EF$6&gt;=$F124,EF$6&lt;=$H124)*((EF$6-$F124+1)/($J124*($J124+1)/2)*$D124))+($K124="custom")*CustCF!DZ124</f>
        <v/>
      </c>
      <c r="EG124" s="87">
        <f>($K124="Bell Curve")*(_xlfn.NORM.DIST(AND(EG$6&gt;=$F124,EG$6&lt;=$H124)*(EG$6-$F124+1),$J124/2,$M124,TRUE)-_xlfn.NORM.DIST(AND(EG$6&gt;=$F124,EG$6&lt;=$H124)*(EF$6-$F124+1),$J124/2,$M124,TRUE))/(1-2*_xlfn.NORM.DIST(0,$J124/2,$M124,TRUE))*$D124+($K124="Steady Growth")*(AND(EG$6&gt;=$F124,EG$6&lt;=$H124)*((EG$6-$F124+1)/($J124*($J124+1)/2)*$D124))+($K124="custom")*CustCF!EA124</f>
        <v/>
      </c>
      <c r="EH124" s="87">
        <f>($K124="Bell Curve")*(_xlfn.NORM.DIST(AND(EH$6&gt;=$F124,EH$6&lt;=$H124)*(EH$6-$F124+1),$J124/2,$M124,TRUE)-_xlfn.NORM.DIST(AND(EH$6&gt;=$F124,EH$6&lt;=$H124)*(EG$6-$F124+1),$J124/2,$M124,TRUE))/(1-2*_xlfn.NORM.DIST(0,$J124/2,$M124,TRUE))*$D124+($K124="Steady Growth")*(AND(EH$6&gt;=$F124,EH$6&lt;=$H124)*((EH$6-$F124+1)/($J124*($J124+1)/2)*$D124))+($K124="custom")*CustCF!EB124</f>
        <v/>
      </c>
      <c r="EI124" s="87">
        <f>($K124="Bell Curve")*(_xlfn.NORM.DIST(AND(EI$6&gt;=$F124,EI$6&lt;=$H124)*(EI$6-$F124+1),$J124/2,$M124,TRUE)-_xlfn.NORM.DIST(AND(EI$6&gt;=$F124,EI$6&lt;=$H124)*(EH$6-$F124+1),$J124/2,$M124,TRUE))/(1-2*_xlfn.NORM.DIST(0,$J124/2,$M124,TRUE))*$D124+($K124="Steady Growth")*(AND(EI$6&gt;=$F124,EI$6&lt;=$H124)*((EI$6-$F124+1)/($J124*($J124+1)/2)*$D124))+($K124="custom")*CustCF!EC124</f>
        <v/>
      </c>
      <c r="EJ124" s="87">
        <f>($K124="Bell Curve")*(_xlfn.NORM.DIST(AND(EJ$6&gt;=$F124,EJ$6&lt;=$H124)*(EJ$6-$F124+1),$J124/2,$M124,TRUE)-_xlfn.NORM.DIST(AND(EJ$6&gt;=$F124,EJ$6&lt;=$H124)*(EI$6-$F124+1),$J124/2,$M124,TRUE))/(1-2*_xlfn.NORM.DIST(0,$J124/2,$M124,TRUE))*$D124+($K124="Steady Growth")*(AND(EJ$6&gt;=$F124,EJ$6&lt;=$H124)*((EJ$6-$F124+1)/($J124*($J124+1)/2)*$D124))+($K124="custom")*CustCF!ED124</f>
        <v/>
      </c>
      <c r="EK124" s="87">
        <f>($K124="Bell Curve")*(_xlfn.NORM.DIST(AND(EK$6&gt;=$F124,EK$6&lt;=$H124)*(EK$6-$F124+1),$J124/2,$M124,TRUE)-_xlfn.NORM.DIST(AND(EK$6&gt;=$F124,EK$6&lt;=$H124)*(EJ$6-$F124+1),$J124/2,$M124,TRUE))/(1-2*_xlfn.NORM.DIST(0,$J124/2,$M124,TRUE))*$D124+($K124="Steady Growth")*(AND(EK$6&gt;=$F124,EK$6&lt;=$H124)*((EK$6-$F124+1)/($J124*($J124+1)/2)*$D124))+($K124="custom")*CustCF!EE124</f>
        <v/>
      </c>
      <c r="EL124" s="87">
        <f>($K124="Bell Curve")*(_xlfn.NORM.DIST(AND(EL$6&gt;=$F124,EL$6&lt;=$H124)*(EL$6-$F124+1),$J124/2,$M124,TRUE)-_xlfn.NORM.DIST(AND(EL$6&gt;=$F124,EL$6&lt;=$H124)*(EK$6-$F124+1),$J124/2,$M124,TRUE))/(1-2*_xlfn.NORM.DIST(0,$J124/2,$M124,TRUE))*$D124+($K124="Steady Growth")*(AND(EL$6&gt;=$F124,EL$6&lt;=$H124)*((EL$6-$F124+1)/($J124*($J124+1)/2)*$D124))+($K124="custom")*CustCF!EF124</f>
        <v/>
      </c>
      <c r="EM124" s="87">
        <f>($K124="Bell Curve")*(_xlfn.NORM.DIST(AND(EM$6&gt;=$F124,EM$6&lt;=$H124)*(EM$6-$F124+1),$J124/2,$M124,TRUE)-_xlfn.NORM.DIST(AND(EM$6&gt;=$F124,EM$6&lt;=$H124)*(EL$6-$F124+1),$J124/2,$M124,TRUE))/(1-2*_xlfn.NORM.DIST(0,$J124/2,$M124,TRUE))*$D124+($K124="Steady Growth")*(AND(EM$6&gt;=$F124,EM$6&lt;=$H124)*((EM$6-$F124+1)/($J124*($J124+1)/2)*$D124))+($K124="custom")*CustCF!EG124</f>
        <v/>
      </c>
      <c r="EN124" s="87">
        <f>($K124="Bell Curve")*(_xlfn.NORM.DIST(AND(EN$6&gt;=$F124,EN$6&lt;=$H124)*(EN$6-$F124+1),$J124/2,$M124,TRUE)-_xlfn.NORM.DIST(AND(EN$6&gt;=$F124,EN$6&lt;=$H124)*(EM$6-$F124+1),$J124/2,$M124,TRUE))/(1-2*_xlfn.NORM.DIST(0,$J124/2,$M124,TRUE))*$D124+($K124="Steady Growth")*(AND(EN$6&gt;=$F124,EN$6&lt;=$H124)*((EN$6-$F124+1)/($J124*($J124+1)/2)*$D124))+($K124="custom")*CustCF!EH124</f>
        <v/>
      </c>
      <c r="EO124" s="87">
        <f>($K124="Bell Curve")*(_xlfn.NORM.DIST(AND(EO$6&gt;=$F124,EO$6&lt;=$H124)*(EO$6-$F124+1),$J124/2,$M124,TRUE)-_xlfn.NORM.DIST(AND(EO$6&gt;=$F124,EO$6&lt;=$H124)*(EN$6-$F124+1),$J124/2,$M124,TRUE))/(1-2*_xlfn.NORM.DIST(0,$J124/2,$M124,TRUE))*$D124+($K124="Steady Growth")*(AND(EO$6&gt;=$F124,EO$6&lt;=$H124)*((EO$6-$F124+1)/($J124*($J124+1)/2)*$D124))+($K124="custom")*CustCF!EI124</f>
        <v/>
      </c>
      <c r="EP124" s="87">
        <f>($K124="Bell Curve")*(_xlfn.NORM.DIST(AND(EP$6&gt;=$F124,EP$6&lt;=$H124)*(EP$6-$F124+1),$J124/2,$M124,TRUE)-_xlfn.NORM.DIST(AND(EP$6&gt;=$F124,EP$6&lt;=$H124)*(EO$6-$F124+1),$J124/2,$M124,TRUE))/(1-2*_xlfn.NORM.DIST(0,$J124/2,$M124,TRUE))*$D124+($K124="Steady Growth")*(AND(EP$6&gt;=$F124,EP$6&lt;=$H124)*((EP$6-$F124+1)/($J124*($J124+1)/2)*$D124))+($K124="custom")*CustCF!EJ124</f>
        <v/>
      </c>
      <c r="EQ124" s="87">
        <f>($K124="Bell Curve")*(_xlfn.NORM.DIST(AND(EQ$6&gt;=$F124,EQ$6&lt;=$H124)*(EQ$6-$F124+1),$J124/2,$M124,TRUE)-_xlfn.NORM.DIST(AND(EQ$6&gt;=$F124,EQ$6&lt;=$H124)*(EP$6-$F124+1),$J124/2,$M124,TRUE))/(1-2*_xlfn.NORM.DIST(0,$J124/2,$M124,TRUE))*$D124+($K124="Steady Growth")*(AND(EQ$6&gt;=$F124,EQ$6&lt;=$H124)*((EQ$6-$F124+1)/($J124*($J124+1)/2)*$D124))+($K124="custom")*CustCF!EK124</f>
        <v/>
      </c>
      <c r="ER124" s="87">
        <f>($K124="Bell Curve")*(_xlfn.NORM.DIST(AND(ER$6&gt;=$F124,ER$6&lt;=$H124)*(ER$6-$F124+1),$J124/2,$M124,TRUE)-_xlfn.NORM.DIST(AND(ER$6&gt;=$F124,ER$6&lt;=$H124)*(EQ$6-$F124+1),$J124/2,$M124,TRUE))/(1-2*_xlfn.NORM.DIST(0,$J124/2,$M124,TRUE))*$D124+($K124="Steady Growth")*(AND(ER$6&gt;=$F124,ER$6&lt;=$H124)*((ER$6-$F124+1)/($J124*($J124+1)/2)*$D124))+($K124="custom")*CustCF!EL124</f>
        <v/>
      </c>
      <c r="ES124" s="87">
        <f>($K124="Bell Curve")*(_xlfn.NORM.DIST(AND(ES$6&gt;=$F124,ES$6&lt;=$H124)*(ES$6-$F124+1),$J124/2,$M124,TRUE)-_xlfn.NORM.DIST(AND(ES$6&gt;=$F124,ES$6&lt;=$H124)*(ER$6-$F124+1),$J124/2,$M124,TRUE))/(1-2*_xlfn.NORM.DIST(0,$J124/2,$M124,TRUE))*$D124+($K124="Steady Growth")*(AND(ES$6&gt;=$F124,ES$6&lt;=$H124)*((ES$6-$F124+1)/($J124*($J124+1)/2)*$D124))+($K124="custom")*CustCF!EM124</f>
        <v/>
      </c>
      <c r="ET124" s="87">
        <f>($K124="Bell Curve")*(_xlfn.NORM.DIST(AND(ET$6&gt;=$F124,ET$6&lt;=$H124)*(ET$6-$F124+1),$J124/2,$M124,TRUE)-_xlfn.NORM.DIST(AND(ET$6&gt;=$F124,ET$6&lt;=$H124)*(ES$6-$F124+1),$J124/2,$M124,TRUE))/(1-2*_xlfn.NORM.DIST(0,$J124/2,$M124,TRUE))*$D124+($K124="Steady Growth")*(AND(ET$6&gt;=$F124,ET$6&lt;=$H124)*((ET$6-$F124+1)/($J124*($J124+1)/2)*$D124))+($K124="custom")*CustCF!EN124</f>
        <v/>
      </c>
      <c r="EU124" s="87">
        <f>($K124="Bell Curve")*(_xlfn.NORM.DIST(AND(EU$6&gt;=$F124,EU$6&lt;=$H124)*(EU$6-$F124+1),$J124/2,$M124,TRUE)-_xlfn.NORM.DIST(AND(EU$6&gt;=$F124,EU$6&lt;=$H124)*(ET$6-$F124+1),$J124/2,$M124,TRUE))/(1-2*_xlfn.NORM.DIST(0,$J124/2,$M124,TRUE))*$D124+($K124="Steady Growth")*(AND(EU$6&gt;=$F124,EU$6&lt;=$H124)*((EU$6-$F124+1)/($J124*($J124+1)/2)*$D124))+($K124="custom")*CustCF!EO124</f>
        <v/>
      </c>
      <c r="EV124" s="87">
        <f>($K124="Bell Curve")*(_xlfn.NORM.DIST(AND(EV$6&gt;=$F124,EV$6&lt;=$H124)*(EV$6-$F124+1),$J124/2,$M124,TRUE)-_xlfn.NORM.DIST(AND(EV$6&gt;=$F124,EV$6&lt;=$H124)*(EU$6-$F124+1),$J124/2,$M124,TRUE))/(1-2*_xlfn.NORM.DIST(0,$J124/2,$M124,TRUE))*$D124+($K124="Steady Growth")*(AND(EV$6&gt;=$F124,EV$6&lt;=$H124)*((EV$6-$F124+1)/($J124*($J124+1)/2)*$D124))+($K124="custom")*CustCF!EP124</f>
        <v/>
      </c>
      <c r="EW124" s="87">
        <f>($K124="Bell Curve")*(_xlfn.NORM.DIST(AND(EW$6&gt;=$F124,EW$6&lt;=$H124)*(EW$6-$F124+1),$J124/2,$M124,TRUE)-_xlfn.NORM.DIST(AND(EW$6&gt;=$F124,EW$6&lt;=$H124)*(EV$6-$F124+1),$J124/2,$M124,TRUE))/(1-2*_xlfn.NORM.DIST(0,$J124/2,$M124,TRUE))*$D124+($K124="Steady Growth")*(AND(EW$6&gt;=$F124,EW$6&lt;=$H124)*((EW$6-$F124+1)/($J124*($J124+1)/2)*$D124))+($K124="custom")*CustCF!EQ124</f>
        <v/>
      </c>
      <c r="EX124" s="87">
        <f>($K124="Bell Curve")*(_xlfn.NORM.DIST(AND(EX$6&gt;=$F124,EX$6&lt;=$H124)*(EX$6-$F124+1),$J124/2,$M124,TRUE)-_xlfn.NORM.DIST(AND(EX$6&gt;=$F124,EX$6&lt;=$H124)*(EW$6-$F124+1),$J124/2,$M124,TRUE))/(1-2*_xlfn.NORM.DIST(0,$J124/2,$M124,TRUE))*$D124+($K124="Steady Growth")*(AND(EX$6&gt;=$F124,EX$6&lt;=$H124)*((EX$6-$F124+1)/($J124*($J124+1)/2)*$D124))+($K124="custom")*CustCF!ER124</f>
        <v/>
      </c>
      <c r="EY124" s="87">
        <f>($K124="Bell Curve")*(_xlfn.NORM.DIST(AND(EY$6&gt;=$F124,EY$6&lt;=$H124)*(EY$6-$F124+1),$J124/2,$M124,TRUE)-_xlfn.NORM.DIST(AND(EY$6&gt;=$F124,EY$6&lt;=$H124)*(EX$6-$F124+1),$J124/2,$M124,TRUE))/(1-2*_xlfn.NORM.DIST(0,$J124/2,$M124,TRUE))*$D124+($K124="Steady Growth")*(AND(EY$6&gt;=$F124,EY$6&lt;=$H124)*((EY$6-$F124+1)/($J124*($J124+1)/2)*$D124))+($K124="custom")*CustCF!ES124</f>
        <v/>
      </c>
      <c r="EZ124" s="87">
        <f>($K124="Bell Curve")*(_xlfn.NORM.DIST(AND(EZ$6&gt;=$F124,EZ$6&lt;=$H124)*(EZ$6-$F124+1),$J124/2,$M124,TRUE)-_xlfn.NORM.DIST(AND(EZ$6&gt;=$F124,EZ$6&lt;=$H124)*(EY$6-$F124+1),$J124/2,$M124,TRUE))/(1-2*_xlfn.NORM.DIST(0,$J124/2,$M124,TRUE))*$D124+($K124="Steady Growth")*(AND(EZ$6&gt;=$F124,EZ$6&lt;=$H124)*((EZ$6-$F124+1)/($J124*($J124+1)/2)*$D124))+($K124="custom")*CustCF!ET124</f>
        <v/>
      </c>
      <c r="FA124" s="87">
        <f>($K124="Bell Curve")*(_xlfn.NORM.DIST(AND(FA$6&gt;=$F124,FA$6&lt;=$H124)*(FA$6-$F124+1),$J124/2,$M124,TRUE)-_xlfn.NORM.DIST(AND(FA$6&gt;=$F124,FA$6&lt;=$H124)*(EZ$6-$F124+1),$J124/2,$M124,TRUE))/(1-2*_xlfn.NORM.DIST(0,$J124/2,$M124,TRUE))*$D124+($K124="Steady Growth")*(AND(FA$6&gt;=$F124,FA$6&lt;=$H124)*((FA$6-$F124+1)/($J124*($J124+1)/2)*$D124))+($K124="custom")*CustCF!EU124</f>
        <v/>
      </c>
      <c r="FB124" s="87">
        <f>($K124="Bell Curve")*(_xlfn.NORM.DIST(AND(FB$6&gt;=$F124,FB$6&lt;=$H124)*(FB$6-$F124+1),$J124/2,$M124,TRUE)-_xlfn.NORM.DIST(AND(FB$6&gt;=$F124,FB$6&lt;=$H124)*(FA$6-$F124+1),$J124/2,$M124,TRUE))/(1-2*_xlfn.NORM.DIST(0,$J124/2,$M124,TRUE))*$D124+($K124="Steady Growth")*(AND(FB$6&gt;=$F124,FB$6&lt;=$H124)*((FB$6-$F124+1)/($J124*($J124+1)/2)*$D124))+($K124="custom")*CustCF!EV124</f>
        <v/>
      </c>
      <c r="FC124" s="87">
        <f>($K124="Bell Curve")*(_xlfn.NORM.DIST(AND(FC$6&gt;=$F124,FC$6&lt;=$H124)*(FC$6-$F124+1),$J124/2,$M124,TRUE)-_xlfn.NORM.DIST(AND(FC$6&gt;=$F124,FC$6&lt;=$H124)*(FB$6-$F124+1),$J124/2,$M124,TRUE))/(1-2*_xlfn.NORM.DIST(0,$J124/2,$M124,TRUE))*$D124+($K124="Steady Growth")*(AND(FC$6&gt;=$F124,FC$6&lt;=$H124)*((FC$6-$F124+1)/($J124*($J124+1)/2)*$D124))+($K124="custom")*CustCF!EW124</f>
        <v/>
      </c>
      <c r="FD124" s="87">
        <f>($K124="Bell Curve")*(_xlfn.NORM.DIST(AND(FD$6&gt;=$F124,FD$6&lt;=$H124)*(FD$6-$F124+1),$J124/2,$M124,TRUE)-_xlfn.NORM.DIST(AND(FD$6&gt;=$F124,FD$6&lt;=$H124)*(FC$6-$F124+1),$J124/2,$M124,TRUE))/(1-2*_xlfn.NORM.DIST(0,$J124/2,$M124,TRUE))*$D124+($K124="Steady Growth")*(AND(FD$6&gt;=$F124,FD$6&lt;=$H124)*((FD$6-$F124+1)/($J124*($J124+1)/2)*$D124))+($K124="custom")*CustCF!EX124</f>
        <v/>
      </c>
      <c r="FE124" s="87">
        <f>($K124="Bell Curve")*(_xlfn.NORM.DIST(AND(FE$6&gt;=$F124,FE$6&lt;=$H124)*(FE$6-$F124+1),$J124/2,$M124,TRUE)-_xlfn.NORM.DIST(AND(FE$6&gt;=$F124,FE$6&lt;=$H124)*(FD$6-$F124+1),$J124/2,$M124,TRUE))/(1-2*_xlfn.NORM.DIST(0,$J124/2,$M124,TRUE))*$D124+($K124="Steady Growth")*(AND(FE$6&gt;=$F124,FE$6&lt;=$H124)*((FE$6-$F124+1)/($J124*($J124+1)/2)*$D124))+($K124="custom")*CustCF!EY124</f>
        <v/>
      </c>
      <c r="FF124" s="87">
        <f>($K124="Bell Curve")*(_xlfn.NORM.DIST(AND(FF$6&gt;=$F124,FF$6&lt;=$H124)*(FF$6-$F124+1),$J124/2,$M124,TRUE)-_xlfn.NORM.DIST(AND(FF$6&gt;=$F124,FF$6&lt;=$H124)*(FE$6-$F124+1),$J124/2,$M124,TRUE))/(1-2*_xlfn.NORM.DIST(0,$J124/2,$M124,TRUE))*$D124+($K124="Steady Growth")*(AND(FF$6&gt;=$F124,FF$6&lt;=$H124)*((FF$6-$F124+1)/($J124*($J124+1)/2)*$D124))+($K124="custom")*CustCF!EZ124</f>
        <v/>
      </c>
      <c r="FG124" s="87">
        <f>($K124="Bell Curve")*(_xlfn.NORM.DIST(AND(FG$6&gt;=$F124,FG$6&lt;=$H124)*(FG$6-$F124+1),$J124/2,$M124,TRUE)-_xlfn.NORM.DIST(AND(FG$6&gt;=$F124,FG$6&lt;=$H124)*(FF$6-$F124+1),$J124/2,$M124,TRUE))/(1-2*_xlfn.NORM.DIST(0,$J124/2,$M124,TRUE))*$D124+($K124="Steady Growth")*(AND(FG$6&gt;=$F124,FG$6&lt;=$H124)*((FG$6-$F124+1)/($J124*($J124+1)/2)*$D124))+($K124="custom")*CustCF!FA124</f>
        <v/>
      </c>
      <c r="FH124" s="87">
        <f>($K124="Bell Curve")*(_xlfn.NORM.DIST(AND(FH$6&gt;=$F124,FH$6&lt;=$H124)*(FH$6-$F124+1),$J124/2,$M124,TRUE)-_xlfn.NORM.DIST(AND(FH$6&gt;=$F124,FH$6&lt;=$H124)*(FG$6-$F124+1),$J124/2,$M124,TRUE))/(1-2*_xlfn.NORM.DIST(0,$J124/2,$M124,TRUE))*$D124+($K124="Steady Growth")*(AND(FH$6&gt;=$F124,FH$6&lt;=$H124)*((FH$6-$F124+1)/($J124*($J124+1)/2)*$D124))+($K124="custom")*CustCF!FB124</f>
        <v/>
      </c>
      <c r="FI124" s="87">
        <f>($K124="Bell Curve")*(_xlfn.NORM.DIST(AND(FI$6&gt;=$F124,FI$6&lt;=$H124)*(FI$6-$F124+1),$J124/2,$M124,TRUE)-_xlfn.NORM.DIST(AND(FI$6&gt;=$F124,FI$6&lt;=$H124)*(FH$6-$F124+1),$J124/2,$M124,TRUE))/(1-2*_xlfn.NORM.DIST(0,$J124/2,$M124,TRUE))*$D124+($K124="Steady Growth")*(AND(FI$6&gt;=$F124,FI$6&lt;=$H124)*((FI$6-$F124+1)/($J124*($J124+1)/2)*$D124))+($K124="custom")*CustCF!FC124</f>
        <v/>
      </c>
      <c r="FJ124" s="87">
        <f>($K124="Bell Curve")*(_xlfn.NORM.DIST(AND(FJ$6&gt;=$F124,FJ$6&lt;=$H124)*(FJ$6-$F124+1),$J124/2,$M124,TRUE)-_xlfn.NORM.DIST(AND(FJ$6&gt;=$F124,FJ$6&lt;=$H124)*(FI$6-$F124+1),$J124/2,$M124,TRUE))/(1-2*_xlfn.NORM.DIST(0,$J124/2,$M124,TRUE))*$D124+($K124="Steady Growth")*(AND(FJ$6&gt;=$F124,FJ$6&lt;=$H124)*((FJ$6-$F124+1)/($J124*($J124+1)/2)*$D124))+($K124="custom")*CustCF!FD124</f>
        <v/>
      </c>
      <c r="FK124" s="87">
        <f>($K124="Bell Curve")*(_xlfn.NORM.DIST(AND(FK$6&gt;=$F124,FK$6&lt;=$H124)*(FK$6-$F124+1),$J124/2,$M124,TRUE)-_xlfn.NORM.DIST(AND(FK$6&gt;=$F124,FK$6&lt;=$H124)*(FJ$6-$F124+1),$J124/2,$M124,TRUE))/(1-2*_xlfn.NORM.DIST(0,$J124/2,$M124,TRUE))*$D124+($K124="Steady Growth")*(AND(FK$6&gt;=$F124,FK$6&lt;=$H124)*((FK$6-$F124+1)/($J124*($J124+1)/2)*$D124))+($K124="custom")*CustCF!FE124</f>
        <v/>
      </c>
      <c r="FL124" s="87">
        <f>($K124="Bell Curve")*(_xlfn.NORM.DIST(AND(FL$6&gt;=$F124,FL$6&lt;=$H124)*(FL$6-$F124+1),$J124/2,$M124,TRUE)-_xlfn.NORM.DIST(AND(FL$6&gt;=$F124,FL$6&lt;=$H124)*(FK$6-$F124+1),$J124/2,$M124,TRUE))/(1-2*_xlfn.NORM.DIST(0,$J124/2,$M124,TRUE))*$D124+($K124="Steady Growth")*(AND(FL$6&gt;=$F124,FL$6&lt;=$H124)*((FL$6-$F124+1)/($J124*($J124+1)/2)*$D124))+($K124="custom")*CustCF!FF124</f>
        <v/>
      </c>
      <c r="FM124" s="87">
        <f>($K124="Bell Curve")*(_xlfn.NORM.DIST(AND(FM$6&gt;=$F124,FM$6&lt;=$H124)*(FM$6-$F124+1),$J124/2,$M124,TRUE)-_xlfn.NORM.DIST(AND(FM$6&gt;=$F124,FM$6&lt;=$H124)*(FL$6-$F124+1),$J124/2,$M124,TRUE))/(1-2*_xlfn.NORM.DIST(0,$J124/2,$M124,TRUE))*$D124+($K124="Steady Growth")*(AND(FM$6&gt;=$F124,FM$6&lt;=$H124)*((FM$6-$F124+1)/($J124*($J124+1)/2)*$D124))+($K124="custom")*CustCF!FG124</f>
        <v/>
      </c>
      <c r="FN124" s="87">
        <f>($K124="Bell Curve")*(_xlfn.NORM.DIST(AND(FN$6&gt;=$F124,FN$6&lt;=$H124)*(FN$6-$F124+1),$J124/2,$M124,TRUE)-_xlfn.NORM.DIST(AND(FN$6&gt;=$F124,FN$6&lt;=$H124)*(FM$6-$F124+1),$J124/2,$M124,TRUE))/(1-2*_xlfn.NORM.DIST(0,$J124/2,$M124,TRUE))*$D124+($K124="Steady Growth")*(AND(FN$6&gt;=$F124,FN$6&lt;=$H124)*((FN$6-$F124+1)/($J124*($J124+1)/2)*$D124))+($K124="custom")*CustCF!FH124</f>
        <v/>
      </c>
      <c r="FO124" s="87">
        <f>($K124="Bell Curve")*(_xlfn.NORM.DIST(AND(FO$6&gt;=$F124,FO$6&lt;=$H124)*(FO$6-$F124+1),$J124/2,$M124,TRUE)-_xlfn.NORM.DIST(AND(FO$6&gt;=$F124,FO$6&lt;=$H124)*(FN$6-$F124+1),$J124/2,$M124,TRUE))/(1-2*_xlfn.NORM.DIST(0,$J124/2,$M124,TRUE))*$D124+($K124="Steady Growth")*(AND(FO$6&gt;=$F124,FO$6&lt;=$H124)*((FO$6-$F124+1)/($J124*($J124+1)/2)*$D124))+($K124="custom")*CustCF!FI124</f>
        <v/>
      </c>
      <c r="FP124" s="87">
        <f>($K124="Bell Curve")*(_xlfn.NORM.DIST(AND(FP$6&gt;=$F124,FP$6&lt;=$H124)*(FP$6-$F124+1),$J124/2,$M124,TRUE)-_xlfn.NORM.DIST(AND(FP$6&gt;=$F124,FP$6&lt;=$H124)*(FO$6-$F124+1),$J124/2,$M124,TRUE))/(1-2*_xlfn.NORM.DIST(0,$J124/2,$M124,TRUE))*$D124+($K124="Steady Growth")*(AND(FP$6&gt;=$F124,FP$6&lt;=$H124)*((FP$6-$F124+1)/($J124*($J124+1)/2)*$D124))+($K124="custom")*CustCF!FJ124</f>
        <v/>
      </c>
      <c r="FQ124" s="87">
        <f>($K124="Bell Curve")*(_xlfn.NORM.DIST(AND(FQ$6&gt;=$F124,FQ$6&lt;=$H124)*(FQ$6-$F124+1),$J124/2,$M124,TRUE)-_xlfn.NORM.DIST(AND(FQ$6&gt;=$F124,FQ$6&lt;=$H124)*(FP$6-$F124+1),$J124/2,$M124,TRUE))/(1-2*_xlfn.NORM.DIST(0,$J124/2,$M124,TRUE))*$D124+($K124="Steady Growth")*(AND(FQ$6&gt;=$F124,FQ$6&lt;=$H124)*((FQ$6-$F124+1)/($J124*($J124+1)/2)*$D124))+($K124="custom")*CustCF!FK124</f>
        <v/>
      </c>
      <c r="FR124" s="87">
        <f>($K124="Bell Curve")*(_xlfn.NORM.DIST(AND(FR$6&gt;=$F124,FR$6&lt;=$H124)*(FR$6-$F124+1),$J124/2,$M124,TRUE)-_xlfn.NORM.DIST(AND(FR$6&gt;=$F124,FR$6&lt;=$H124)*(FQ$6-$F124+1),$J124/2,$M124,TRUE))/(1-2*_xlfn.NORM.DIST(0,$J124/2,$M124,TRUE))*$D124+($K124="Steady Growth")*(AND(FR$6&gt;=$F124,FR$6&lt;=$H124)*((FR$6-$F124+1)/($J124*($J124+1)/2)*$D124))+($K124="custom")*CustCF!FL124</f>
        <v/>
      </c>
      <c r="FS124" s="87">
        <f>($K124="Bell Curve")*(_xlfn.NORM.DIST(AND(FS$6&gt;=$F124,FS$6&lt;=$H124)*(FS$6-$F124+1),$J124/2,$M124,TRUE)-_xlfn.NORM.DIST(AND(FS$6&gt;=$F124,FS$6&lt;=$H124)*(FR$6-$F124+1),$J124/2,$M124,TRUE))/(1-2*_xlfn.NORM.DIST(0,$J124/2,$M124,TRUE))*$D124+($K124="Steady Growth")*(AND(FS$6&gt;=$F124,FS$6&lt;=$H124)*((FS$6-$F124+1)/($J124*($J124+1)/2)*$D124))+($K124="custom")*CustCF!FM124</f>
        <v/>
      </c>
      <c r="FT124" s="87">
        <f>($K124="Bell Curve")*(_xlfn.NORM.DIST(AND(FT$6&gt;=$F124,FT$6&lt;=$H124)*(FT$6-$F124+1),$J124/2,$M124,TRUE)-_xlfn.NORM.DIST(AND(FT$6&gt;=$F124,FT$6&lt;=$H124)*(FS$6-$F124+1),$J124/2,$M124,TRUE))/(1-2*_xlfn.NORM.DIST(0,$J124/2,$M124,TRUE))*$D124+($K124="Steady Growth")*(AND(FT$6&gt;=$F124,FT$6&lt;=$H124)*((FT$6-$F124+1)/($J124*($J124+1)/2)*$D124))+($K124="custom")*CustCF!FN124</f>
        <v/>
      </c>
      <c r="FU124" s="87">
        <f>($K124="Bell Curve")*(_xlfn.NORM.DIST(AND(FU$6&gt;=$F124,FU$6&lt;=$H124)*(FU$6-$F124+1),$J124/2,$M124,TRUE)-_xlfn.NORM.DIST(AND(FU$6&gt;=$F124,FU$6&lt;=$H124)*(FT$6-$F124+1),$J124/2,$M124,TRUE))/(1-2*_xlfn.NORM.DIST(0,$J124/2,$M124,TRUE))*$D124+($K124="Steady Growth")*(AND(FU$6&gt;=$F124,FU$6&lt;=$H124)*((FU$6-$F124+1)/($J124*($J124+1)/2)*$D124))+($K124="custom")*CustCF!FO124</f>
        <v/>
      </c>
      <c r="FV124" s="87">
        <f>($K124="Bell Curve")*(_xlfn.NORM.DIST(AND(FV$6&gt;=$F124,FV$6&lt;=$H124)*(FV$6-$F124+1),$J124/2,$M124,TRUE)-_xlfn.NORM.DIST(AND(FV$6&gt;=$F124,FV$6&lt;=$H124)*(FU$6-$F124+1),$J124/2,$M124,TRUE))/(1-2*_xlfn.NORM.DIST(0,$J124/2,$M124,TRUE))*$D124+($K124="Steady Growth")*(AND(FV$6&gt;=$F124,FV$6&lt;=$H124)*((FV$6-$F124+1)/($J124*($J124+1)/2)*$D124))+($K124="custom")*CustCF!FP124</f>
        <v/>
      </c>
      <c r="FW124" s="87">
        <f>($K124="Bell Curve")*(_xlfn.NORM.DIST(AND(FW$6&gt;=$F124,FW$6&lt;=$H124)*(FW$6-$F124+1),$J124/2,$M124,TRUE)-_xlfn.NORM.DIST(AND(FW$6&gt;=$F124,FW$6&lt;=$H124)*(FV$6-$F124+1),$J124/2,$M124,TRUE))/(1-2*_xlfn.NORM.DIST(0,$J124/2,$M124,TRUE))*$D124+($K124="Steady Growth")*(AND(FW$6&gt;=$F124,FW$6&lt;=$H124)*((FW$6-$F124+1)/($J124*($J124+1)/2)*$D124))+($K124="custom")*CustCF!FQ124</f>
        <v/>
      </c>
      <c r="FX124" s="87">
        <f>($K124="Bell Curve")*(_xlfn.NORM.DIST(AND(FX$6&gt;=$F124,FX$6&lt;=$H124)*(FX$6-$F124+1),$J124/2,$M124,TRUE)-_xlfn.NORM.DIST(AND(FX$6&gt;=$F124,FX$6&lt;=$H124)*(FW$6-$F124+1),$J124/2,$M124,TRUE))/(1-2*_xlfn.NORM.DIST(0,$J124/2,$M124,TRUE))*$D124+($K124="Steady Growth")*(AND(FX$6&gt;=$F124,FX$6&lt;=$H124)*((FX$6-$F124+1)/($J124*($J124+1)/2)*$D124))+($K124="custom")*CustCF!FR124</f>
        <v/>
      </c>
      <c r="FY124" s="87">
        <f>($K124="Bell Curve")*(_xlfn.NORM.DIST(AND(FY$6&gt;=$F124,FY$6&lt;=$H124)*(FY$6-$F124+1),$J124/2,$M124,TRUE)-_xlfn.NORM.DIST(AND(FY$6&gt;=$F124,FY$6&lt;=$H124)*(FX$6-$F124+1),$J124/2,$M124,TRUE))/(1-2*_xlfn.NORM.DIST(0,$J124/2,$M124,TRUE))*$D124+($K124="Steady Growth")*(AND(FY$6&gt;=$F124,FY$6&lt;=$H124)*((FY$6-$F124+1)/($J124*($J124+1)/2)*$D124))+($K124="custom")*CustCF!FS124</f>
        <v/>
      </c>
      <c r="FZ124" s="87">
        <f>($K124="Bell Curve")*(_xlfn.NORM.DIST(AND(FZ$6&gt;=$F124,FZ$6&lt;=$H124)*(FZ$6-$F124+1),$J124/2,$M124,TRUE)-_xlfn.NORM.DIST(AND(FZ$6&gt;=$F124,FZ$6&lt;=$H124)*(FY$6-$F124+1),$J124/2,$M124,TRUE))/(1-2*_xlfn.NORM.DIST(0,$J124/2,$M124,TRUE))*$D124+($K124="Steady Growth")*(AND(FZ$6&gt;=$F124,FZ$6&lt;=$H124)*((FZ$6-$F124+1)/($J124*($J124+1)/2)*$D124))+($K124="custom")*CustCF!FT124</f>
        <v/>
      </c>
      <c r="GA124" s="87">
        <f>($K124="Bell Curve")*(_xlfn.NORM.DIST(AND(GA$6&gt;=$F124,GA$6&lt;=$H124)*(GA$6-$F124+1),$J124/2,$M124,TRUE)-_xlfn.NORM.DIST(AND(GA$6&gt;=$F124,GA$6&lt;=$H124)*(FZ$6-$F124+1),$J124/2,$M124,TRUE))/(1-2*_xlfn.NORM.DIST(0,$J124/2,$M124,TRUE))*$D124+($K124="Steady Growth")*(AND(GA$6&gt;=$F124,GA$6&lt;=$H124)*((GA$6-$F124+1)/($J124*($J124+1)/2)*$D124))+($K124="custom")*CustCF!FU124</f>
        <v/>
      </c>
      <c r="GB124" s="87">
        <f>($K124="Bell Curve")*(_xlfn.NORM.DIST(AND(GB$6&gt;=$F124,GB$6&lt;=$H124)*(GB$6-$F124+1),$J124/2,$M124,TRUE)-_xlfn.NORM.DIST(AND(GB$6&gt;=$F124,GB$6&lt;=$H124)*(GA$6-$F124+1),$J124/2,$M124,TRUE))/(1-2*_xlfn.NORM.DIST(0,$J124/2,$M124,TRUE))*$D124+($K124="Steady Growth")*(AND(GB$6&gt;=$F124,GB$6&lt;=$H124)*((GB$6-$F124+1)/($J124*($J124+1)/2)*$D124))+($K124="custom")*CustCF!FV124</f>
        <v/>
      </c>
      <c r="GC124" s="87">
        <f>($K124="Bell Curve")*(_xlfn.NORM.DIST(AND(GC$6&gt;=$F124,GC$6&lt;=$H124)*(GC$6-$F124+1),$J124/2,$M124,TRUE)-_xlfn.NORM.DIST(AND(GC$6&gt;=$F124,GC$6&lt;=$H124)*(GB$6-$F124+1),$J124/2,$M124,TRUE))/(1-2*_xlfn.NORM.DIST(0,$J124/2,$M124,TRUE))*$D124+($K124="Steady Growth")*(AND(GC$6&gt;=$F124,GC$6&lt;=$H124)*((GC$6-$F124+1)/($J124*($J124+1)/2)*$D124))+($K124="custom")*CustCF!FW124</f>
        <v/>
      </c>
      <c r="GD124" s="87">
        <f>($K124="Bell Curve")*(_xlfn.NORM.DIST(AND(GD$6&gt;=$F124,GD$6&lt;=$H124)*(GD$6-$F124+1),$J124/2,$M124,TRUE)-_xlfn.NORM.DIST(AND(GD$6&gt;=$F124,GD$6&lt;=$H124)*(GC$6-$F124+1),$J124/2,$M124,TRUE))/(1-2*_xlfn.NORM.DIST(0,$J124/2,$M124,TRUE))*$D124+($K124="Steady Growth")*(AND(GD$6&gt;=$F124,GD$6&lt;=$H124)*((GD$6-$F124+1)/($J124*($J124+1)/2)*$D124))+($K124="custom")*CustCF!FX124</f>
        <v/>
      </c>
      <c r="GE124" s="87">
        <f>($K124="Bell Curve")*(_xlfn.NORM.DIST(AND(GE$6&gt;=$F124,GE$6&lt;=$H124)*(GE$6-$F124+1),$J124/2,$M124,TRUE)-_xlfn.NORM.DIST(AND(GE$6&gt;=$F124,GE$6&lt;=$H124)*(GD$6-$F124+1),$J124/2,$M124,TRUE))/(1-2*_xlfn.NORM.DIST(0,$J124/2,$M124,TRUE))*$D124+($K124="Steady Growth")*(AND(GE$6&gt;=$F124,GE$6&lt;=$H124)*((GE$6-$F124+1)/($J124*($J124+1)/2)*$D124))+($K124="custom")*CustCF!FY124</f>
        <v/>
      </c>
      <c r="GF124" s="87">
        <f>($K124="Bell Curve")*(_xlfn.NORM.DIST(AND(GF$6&gt;=$F124,GF$6&lt;=$H124)*(GF$6-$F124+1),$J124/2,$M124,TRUE)-_xlfn.NORM.DIST(AND(GF$6&gt;=$F124,GF$6&lt;=$H124)*(GE$6-$F124+1),$J124/2,$M124,TRUE))/(1-2*_xlfn.NORM.DIST(0,$J124/2,$M124,TRUE))*$D124+($K124="Steady Growth")*(AND(GF$6&gt;=$F124,GF$6&lt;=$H124)*((GF$6-$F124+1)/($J124*($J124+1)/2)*$D124))+($K124="custom")*CustCF!FZ124</f>
        <v/>
      </c>
      <c r="GG124" s="87">
        <f>($K124="Bell Curve")*(_xlfn.NORM.DIST(AND(GG$6&gt;=$F124,GG$6&lt;=$H124)*(GG$6-$F124+1),$J124/2,$M124,TRUE)-_xlfn.NORM.DIST(AND(GG$6&gt;=$F124,GG$6&lt;=$H124)*(GF$6-$F124+1),$J124/2,$M124,TRUE))/(1-2*_xlfn.NORM.DIST(0,$J124/2,$M124,TRUE))*$D124+($K124="Steady Growth")*(AND(GG$6&gt;=$F124,GG$6&lt;=$H124)*((GG$6-$F124+1)/($J124*($J124+1)/2)*$D124))+($K124="custom")*CustCF!GA124</f>
        <v/>
      </c>
      <c r="GH124" s="87">
        <f>($K124="Bell Curve")*(_xlfn.NORM.DIST(AND(GH$6&gt;=$F124,GH$6&lt;=$H124)*(GH$6-$F124+1),$J124/2,$M124,TRUE)-_xlfn.NORM.DIST(AND(GH$6&gt;=$F124,GH$6&lt;=$H124)*(GG$6-$F124+1),$J124/2,$M124,TRUE))/(1-2*_xlfn.NORM.DIST(0,$J124/2,$M124,TRUE))*$D124+($K124="Steady Growth")*(AND(GH$6&gt;=$F124,GH$6&lt;=$H124)*((GH$6-$F124+1)/($J124*($J124+1)/2)*$D124))+($K124="custom")*CustCF!GB124</f>
        <v/>
      </c>
      <c r="GI124" s="87">
        <f>($K124="Bell Curve")*(_xlfn.NORM.DIST(AND(GI$6&gt;=$F124,GI$6&lt;=$H124)*(GI$6-$F124+1),$J124/2,$M124,TRUE)-_xlfn.NORM.DIST(AND(GI$6&gt;=$F124,GI$6&lt;=$H124)*(GH$6-$F124+1),$J124/2,$M124,TRUE))/(1-2*_xlfn.NORM.DIST(0,$J124/2,$M124,TRUE))*$D124+($K124="Steady Growth")*(AND(GI$6&gt;=$F124,GI$6&lt;=$H124)*((GI$6-$F124+1)/($J124*($J124+1)/2)*$D124))+($K124="custom")*CustCF!GC124</f>
        <v/>
      </c>
      <c r="GJ124" s="87">
        <f>($K124="Bell Curve")*(_xlfn.NORM.DIST(AND(GJ$6&gt;=$F124,GJ$6&lt;=$H124)*(GJ$6-$F124+1),$J124/2,$M124,TRUE)-_xlfn.NORM.DIST(AND(GJ$6&gt;=$F124,GJ$6&lt;=$H124)*(GI$6-$F124+1),$J124/2,$M124,TRUE))/(1-2*_xlfn.NORM.DIST(0,$J124/2,$M124,TRUE))*$D124+($K124="Steady Growth")*(AND(GJ$6&gt;=$F124,GJ$6&lt;=$H124)*((GJ$6-$F124+1)/($J124*($J124+1)/2)*$D124))+($K124="custom")*CustCF!GD124</f>
        <v/>
      </c>
      <c r="GK124" s="87">
        <f>($K124="Bell Curve")*(_xlfn.NORM.DIST(AND(GK$6&gt;=$F124,GK$6&lt;=$H124)*(GK$6-$F124+1),$J124/2,$M124,TRUE)-_xlfn.NORM.DIST(AND(GK$6&gt;=$F124,GK$6&lt;=$H124)*(GJ$6-$F124+1),$J124/2,$M124,TRUE))/(1-2*_xlfn.NORM.DIST(0,$J124/2,$M124,TRUE))*$D124+($K124="Steady Growth")*(AND(GK$6&gt;=$F124,GK$6&lt;=$H124)*((GK$6-$F124+1)/($J124*($J124+1)/2)*$D124))+($K124="custom")*CustCF!GE124</f>
        <v/>
      </c>
      <c r="GL124" s="87">
        <f>($K124="Bell Curve")*(_xlfn.NORM.DIST(AND(GL$6&gt;=$F124,GL$6&lt;=$H124)*(GL$6-$F124+1),$J124/2,$M124,TRUE)-_xlfn.NORM.DIST(AND(GL$6&gt;=$F124,GL$6&lt;=$H124)*(GK$6-$F124+1),$J124/2,$M124,TRUE))/(1-2*_xlfn.NORM.DIST(0,$J124/2,$M124,TRUE))*$D124+($K124="Steady Growth")*(AND(GL$6&gt;=$F124,GL$6&lt;=$H124)*((GL$6-$F124+1)/($J124*($J124+1)/2)*$D124))+($K124="custom")*CustCF!GF124</f>
        <v/>
      </c>
      <c r="GM124" s="87">
        <f>($K124="Bell Curve")*(_xlfn.NORM.DIST(AND(GM$6&gt;=$F124,GM$6&lt;=$H124)*(GM$6-$F124+1),$J124/2,$M124,TRUE)-_xlfn.NORM.DIST(AND(GM$6&gt;=$F124,GM$6&lt;=$H124)*(GL$6-$F124+1),$J124/2,$M124,TRUE))/(1-2*_xlfn.NORM.DIST(0,$J124/2,$M124,TRUE))*$D124+($K124="Steady Growth")*(AND(GM$6&gt;=$F124,GM$6&lt;=$H124)*((GM$6-$F124+1)/($J124*($J124+1)/2)*$D124))+($K124="custom")*CustCF!GG124</f>
        <v/>
      </c>
      <c r="GN124" s="257">
        <f>($K124="Bell Curve")*(_xlfn.NORM.DIST(AND(GN$6&gt;=$F124,GN$6&lt;=$H124)*(GN$6-$F124+1),$J124/2,$M124,TRUE)-_xlfn.NORM.DIST(AND(GN$6&gt;=$F124,GN$6&lt;=$H124)*(GM$6-$F124+1),$J124/2,$M124,TRUE))/(1-2*_xlfn.NORM.DIST(0,$J124/2,$M124,TRUE))*$D124+($K124="Steady Growth")*(AND(GN$6&gt;=$F124,GN$6&lt;=$H124)*((GN$6-$F124+1)/($J124*($J124+1)/2)*$D124))+($K124="custom")*CustCF!GH124</f>
        <v/>
      </c>
      <c r="GO124" s="1" t="n"/>
      <c r="GP124" s="63" t="n"/>
    </row>
    <row r="125" hidden="1" outlineLevel="1">
      <c r="A125" s="1" t="n"/>
      <c r="B125" s="1" t="n"/>
      <c r="C125" s="251">
        <f>Budget!AB36</f>
        <v/>
      </c>
      <c r="D125" s="14">
        <f>Budget!AC36</f>
        <v/>
      </c>
      <c r="E125" s="14">
        <f>IF(D125&lt;&gt;0,F125,"")</f>
        <v/>
      </c>
      <c r="F125" s="252" t="n">
        <v>0</v>
      </c>
      <c r="G125" s="921">
        <f>IF(L125="custom",CustCF!F125,INDEX($P$8:$GN$8,MATCH(F125,$P$6:$GN$6,0)))</f>
        <v/>
      </c>
      <c r="H125" s="252" t="n">
        <v>0</v>
      </c>
      <c r="I125" s="921">
        <f>IF(L125="custom",CustCF!G125,INDEX($P$8:$GN$8,MATCH(H125,$P$6:$GN$6,0)))</f>
        <v/>
      </c>
      <c r="J125" s="249">
        <f>H125-F125+1</f>
        <v/>
      </c>
      <c r="K125" s="254" t="inlineStr">
        <is>
          <t>Bell Curve</t>
        </is>
      </c>
      <c r="L125" s="255" t="inlineStr">
        <is>
          <t>Flat (9)</t>
        </is>
      </c>
      <c r="M125" s="256">
        <f>INDEX($D$261:$D$266,MATCH(L125,$C$261:$C$266,0))</f>
        <v/>
      </c>
      <c r="N125" s="13">
        <f>SUM(P125:GN125)</f>
        <v/>
      </c>
      <c r="O125" s="14" t="n"/>
      <c r="P125" s="87">
        <f>($K125="Bell Curve")*(_xlfn.NORM.DIST(AND(P$6&gt;=$F125,P$6&lt;=$H125)*(P$6-$F125+1),$J125/2,$M125,TRUE)-_xlfn.NORM.DIST(AND(P$6&gt;=$F125,P$6&lt;=$H125)*(O$6-$F125+1),$J125/2,$M125,TRUE))/(1-2*_xlfn.NORM.DIST(0,$J125/2,$M125,TRUE))*$D125+($K125="Steady Growth")*(AND(P$6&gt;=$F125,P$6&lt;=$H125)*((P$6-$F125+1)/($J125*($J125+1)/2)*$D125))+($K125="custom")*CustCF!J125</f>
        <v/>
      </c>
      <c r="Q125" s="87">
        <f>($K125="Bell Curve")*(_xlfn.NORM.DIST(AND(Q$6&gt;=$F125,Q$6&lt;=$H125)*(Q$6-$F125+1),$J125/2,$M125,TRUE)-_xlfn.NORM.DIST(AND(Q$6&gt;=$F125,Q$6&lt;=$H125)*(P$6-$F125+1),$J125/2,$M125,TRUE))/(1-2*_xlfn.NORM.DIST(0,$J125/2,$M125,TRUE))*$D125+($K125="Steady Growth")*(AND(Q$6&gt;=$F125,Q$6&lt;=$H125)*((Q$6-$F125+1)/($J125*($J125+1)/2)*$D125))+($K125="custom")*CustCF!K125</f>
        <v/>
      </c>
      <c r="R125" s="87">
        <f>($K125="Bell Curve")*(_xlfn.NORM.DIST(AND(R$6&gt;=$F125,R$6&lt;=$H125)*(R$6-$F125+1),$J125/2,$M125,TRUE)-_xlfn.NORM.DIST(AND(R$6&gt;=$F125,R$6&lt;=$H125)*(Q$6-$F125+1),$J125/2,$M125,TRUE))/(1-2*_xlfn.NORM.DIST(0,$J125/2,$M125,TRUE))*$D125+($K125="Steady Growth")*(AND(R$6&gt;=$F125,R$6&lt;=$H125)*((R$6-$F125+1)/($J125*($J125+1)/2)*$D125))+($K125="custom")*CustCF!L125</f>
        <v/>
      </c>
      <c r="S125" s="87">
        <f>($K125="Bell Curve")*(_xlfn.NORM.DIST(AND(S$6&gt;=$F125,S$6&lt;=$H125)*(S$6-$F125+1),$J125/2,$M125,TRUE)-_xlfn.NORM.DIST(AND(S$6&gt;=$F125,S$6&lt;=$H125)*(R$6-$F125+1),$J125/2,$M125,TRUE))/(1-2*_xlfn.NORM.DIST(0,$J125/2,$M125,TRUE))*$D125+($K125="Steady Growth")*(AND(S$6&gt;=$F125,S$6&lt;=$H125)*((S$6-$F125+1)/($J125*($J125+1)/2)*$D125))+($K125="custom")*CustCF!M125</f>
        <v/>
      </c>
      <c r="T125" s="87">
        <f>($K125="Bell Curve")*(_xlfn.NORM.DIST(AND(T$6&gt;=$F125,T$6&lt;=$H125)*(T$6-$F125+1),$J125/2,$M125,TRUE)-_xlfn.NORM.DIST(AND(T$6&gt;=$F125,T$6&lt;=$H125)*(S$6-$F125+1),$J125/2,$M125,TRUE))/(1-2*_xlfn.NORM.DIST(0,$J125/2,$M125,TRUE))*$D125+($K125="Steady Growth")*(AND(T$6&gt;=$F125,T$6&lt;=$H125)*((T$6-$F125+1)/($J125*($J125+1)/2)*$D125))+($K125="custom")*CustCF!N125</f>
        <v/>
      </c>
      <c r="U125" s="87">
        <f>($K125="Bell Curve")*(_xlfn.NORM.DIST(AND(U$6&gt;=$F125,U$6&lt;=$H125)*(U$6-$F125+1),$J125/2,$M125,TRUE)-_xlfn.NORM.DIST(AND(U$6&gt;=$F125,U$6&lt;=$H125)*(T$6-$F125+1),$J125/2,$M125,TRUE))/(1-2*_xlfn.NORM.DIST(0,$J125/2,$M125,TRUE))*$D125+($K125="Steady Growth")*(AND(U$6&gt;=$F125,U$6&lt;=$H125)*((U$6-$F125+1)/($J125*($J125+1)/2)*$D125))+($K125="custom")*CustCF!O125</f>
        <v/>
      </c>
      <c r="V125" s="87">
        <f>($K125="Bell Curve")*(_xlfn.NORM.DIST(AND(V$6&gt;=$F125,V$6&lt;=$H125)*(V$6-$F125+1),$J125/2,$M125,TRUE)-_xlfn.NORM.DIST(AND(V$6&gt;=$F125,V$6&lt;=$H125)*(U$6-$F125+1),$J125/2,$M125,TRUE))/(1-2*_xlfn.NORM.DIST(0,$J125/2,$M125,TRUE))*$D125+($K125="Steady Growth")*(AND(V$6&gt;=$F125,V$6&lt;=$H125)*((V$6-$F125+1)/($J125*($J125+1)/2)*$D125))+($K125="custom")*CustCF!P125</f>
        <v/>
      </c>
      <c r="W125" s="87">
        <f>($K125="Bell Curve")*(_xlfn.NORM.DIST(AND(W$6&gt;=$F125,W$6&lt;=$H125)*(W$6-$F125+1),$J125/2,$M125,TRUE)-_xlfn.NORM.DIST(AND(W$6&gt;=$F125,W$6&lt;=$H125)*(V$6-$F125+1),$J125/2,$M125,TRUE))/(1-2*_xlfn.NORM.DIST(0,$J125/2,$M125,TRUE))*$D125+($K125="Steady Growth")*(AND(W$6&gt;=$F125,W$6&lt;=$H125)*((W$6-$F125+1)/($J125*($J125+1)/2)*$D125))+($K125="custom")*CustCF!Q125</f>
        <v/>
      </c>
      <c r="X125" s="87">
        <f>($K125="Bell Curve")*(_xlfn.NORM.DIST(AND(X$6&gt;=$F125,X$6&lt;=$H125)*(X$6-$F125+1),$J125/2,$M125,TRUE)-_xlfn.NORM.DIST(AND(X$6&gt;=$F125,X$6&lt;=$H125)*(W$6-$F125+1),$J125/2,$M125,TRUE))/(1-2*_xlfn.NORM.DIST(0,$J125/2,$M125,TRUE))*$D125+($K125="Steady Growth")*(AND(X$6&gt;=$F125,X$6&lt;=$H125)*((X$6-$F125+1)/($J125*($J125+1)/2)*$D125))+($K125="custom")*CustCF!R125</f>
        <v/>
      </c>
      <c r="Y125" s="87">
        <f>($K125="Bell Curve")*(_xlfn.NORM.DIST(AND(Y$6&gt;=$F125,Y$6&lt;=$H125)*(Y$6-$F125+1),$J125/2,$M125,TRUE)-_xlfn.NORM.DIST(AND(Y$6&gt;=$F125,Y$6&lt;=$H125)*(X$6-$F125+1),$J125/2,$M125,TRUE))/(1-2*_xlfn.NORM.DIST(0,$J125/2,$M125,TRUE))*$D125+($K125="Steady Growth")*(AND(Y$6&gt;=$F125,Y$6&lt;=$H125)*((Y$6-$F125+1)/($J125*($J125+1)/2)*$D125))+($K125="custom")*CustCF!S125</f>
        <v/>
      </c>
      <c r="Z125" s="87">
        <f>($K125="Bell Curve")*(_xlfn.NORM.DIST(AND(Z$6&gt;=$F125,Z$6&lt;=$H125)*(Z$6-$F125+1),$J125/2,$M125,TRUE)-_xlfn.NORM.DIST(AND(Z$6&gt;=$F125,Z$6&lt;=$H125)*(Y$6-$F125+1),$J125/2,$M125,TRUE))/(1-2*_xlfn.NORM.DIST(0,$J125/2,$M125,TRUE))*$D125+($K125="Steady Growth")*(AND(Z$6&gt;=$F125,Z$6&lt;=$H125)*((Z$6-$F125+1)/($J125*($J125+1)/2)*$D125))+($K125="custom")*CustCF!T125</f>
        <v/>
      </c>
      <c r="AA125" s="87">
        <f>($K125="Bell Curve")*(_xlfn.NORM.DIST(AND(AA$6&gt;=$F125,AA$6&lt;=$H125)*(AA$6-$F125+1),$J125/2,$M125,TRUE)-_xlfn.NORM.DIST(AND(AA$6&gt;=$F125,AA$6&lt;=$H125)*(Z$6-$F125+1),$J125/2,$M125,TRUE))/(1-2*_xlfn.NORM.DIST(0,$J125/2,$M125,TRUE))*$D125+($K125="Steady Growth")*(AND(AA$6&gt;=$F125,AA$6&lt;=$H125)*((AA$6-$F125+1)/($J125*($J125+1)/2)*$D125))+($K125="custom")*CustCF!U125</f>
        <v/>
      </c>
      <c r="AB125" s="87">
        <f>($K125="Bell Curve")*(_xlfn.NORM.DIST(AND(AB$6&gt;=$F125,AB$6&lt;=$H125)*(AB$6-$F125+1),$J125/2,$M125,TRUE)-_xlfn.NORM.DIST(AND(AB$6&gt;=$F125,AB$6&lt;=$H125)*(AA$6-$F125+1),$J125/2,$M125,TRUE))/(1-2*_xlfn.NORM.DIST(0,$J125/2,$M125,TRUE))*$D125+($K125="Steady Growth")*(AND(AB$6&gt;=$F125,AB$6&lt;=$H125)*((AB$6-$F125+1)/($J125*($J125+1)/2)*$D125))+($K125="custom")*CustCF!V125</f>
        <v/>
      </c>
      <c r="AC125" s="87">
        <f>($K125="Bell Curve")*(_xlfn.NORM.DIST(AND(AC$6&gt;=$F125,AC$6&lt;=$H125)*(AC$6-$F125+1),$J125/2,$M125,TRUE)-_xlfn.NORM.DIST(AND(AC$6&gt;=$F125,AC$6&lt;=$H125)*(AB$6-$F125+1),$J125/2,$M125,TRUE))/(1-2*_xlfn.NORM.DIST(0,$J125/2,$M125,TRUE))*$D125+($K125="Steady Growth")*(AND(AC$6&gt;=$F125,AC$6&lt;=$H125)*((AC$6-$F125+1)/($J125*($J125+1)/2)*$D125))+($K125="custom")*CustCF!W125</f>
        <v/>
      </c>
      <c r="AD125" s="87">
        <f>($K125="Bell Curve")*(_xlfn.NORM.DIST(AND(AD$6&gt;=$F125,AD$6&lt;=$H125)*(AD$6-$F125+1),$J125/2,$M125,TRUE)-_xlfn.NORM.DIST(AND(AD$6&gt;=$F125,AD$6&lt;=$H125)*(AC$6-$F125+1),$J125/2,$M125,TRUE))/(1-2*_xlfn.NORM.DIST(0,$J125/2,$M125,TRUE))*$D125+($K125="Steady Growth")*(AND(AD$6&gt;=$F125,AD$6&lt;=$H125)*((AD$6-$F125+1)/($J125*($J125+1)/2)*$D125))+($K125="custom")*CustCF!X125</f>
        <v/>
      </c>
      <c r="AE125" s="87">
        <f>($K125="Bell Curve")*(_xlfn.NORM.DIST(AND(AE$6&gt;=$F125,AE$6&lt;=$H125)*(AE$6-$F125+1),$J125/2,$M125,TRUE)-_xlfn.NORM.DIST(AND(AE$6&gt;=$F125,AE$6&lt;=$H125)*(AD$6-$F125+1),$J125/2,$M125,TRUE))/(1-2*_xlfn.NORM.DIST(0,$J125/2,$M125,TRUE))*$D125+($K125="Steady Growth")*(AND(AE$6&gt;=$F125,AE$6&lt;=$H125)*((AE$6-$F125+1)/($J125*($J125+1)/2)*$D125))+($K125="custom")*CustCF!Y125</f>
        <v/>
      </c>
      <c r="AF125" s="87">
        <f>($K125="Bell Curve")*(_xlfn.NORM.DIST(AND(AF$6&gt;=$F125,AF$6&lt;=$H125)*(AF$6-$F125+1),$J125/2,$M125,TRUE)-_xlfn.NORM.DIST(AND(AF$6&gt;=$F125,AF$6&lt;=$H125)*(AE$6-$F125+1),$J125/2,$M125,TRUE))/(1-2*_xlfn.NORM.DIST(0,$J125/2,$M125,TRUE))*$D125+($K125="Steady Growth")*(AND(AF$6&gt;=$F125,AF$6&lt;=$H125)*((AF$6-$F125+1)/($J125*($J125+1)/2)*$D125))+($K125="custom")*CustCF!Z125</f>
        <v/>
      </c>
      <c r="AG125" s="87">
        <f>($K125="Bell Curve")*(_xlfn.NORM.DIST(AND(AG$6&gt;=$F125,AG$6&lt;=$H125)*(AG$6-$F125+1),$J125/2,$M125,TRUE)-_xlfn.NORM.DIST(AND(AG$6&gt;=$F125,AG$6&lt;=$H125)*(AF$6-$F125+1),$J125/2,$M125,TRUE))/(1-2*_xlfn.NORM.DIST(0,$J125/2,$M125,TRUE))*$D125+($K125="Steady Growth")*(AND(AG$6&gt;=$F125,AG$6&lt;=$H125)*((AG$6-$F125+1)/($J125*($J125+1)/2)*$D125))+($K125="custom")*CustCF!AA125</f>
        <v/>
      </c>
      <c r="AH125" s="87">
        <f>($K125="Bell Curve")*(_xlfn.NORM.DIST(AND(AH$6&gt;=$F125,AH$6&lt;=$H125)*(AH$6-$F125+1),$J125/2,$M125,TRUE)-_xlfn.NORM.DIST(AND(AH$6&gt;=$F125,AH$6&lt;=$H125)*(AG$6-$F125+1),$J125/2,$M125,TRUE))/(1-2*_xlfn.NORM.DIST(0,$J125/2,$M125,TRUE))*$D125+($K125="Steady Growth")*(AND(AH$6&gt;=$F125,AH$6&lt;=$H125)*((AH$6-$F125+1)/($J125*($J125+1)/2)*$D125))+($K125="custom")*CustCF!AB125</f>
        <v/>
      </c>
      <c r="AI125" s="87">
        <f>($K125="Bell Curve")*(_xlfn.NORM.DIST(AND(AI$6&gt;=$F125,AI$6&lt;=$H125)*(AI$6-$F125+1),$J125/2,$M125,TRUE)-_xlfn.NORM.DIST(AND(AI$6&gt;=$F125,AI$6&lt;=$H125)*(AH$6-$F125+1),$J125/2,$M125,TRUE))/(1-2*_xlfn.NORM.DIST(0,$J125/2,$M125,TRUE))*$D125+($K125="Steady Growth")*(AND(AI$6&gt;=$F125,AI$6&lt;=$H125)*((AI$6-$F125+1)/($J125*($J125+1)/2)*$D125))+($K125="custom")*CustCF!AC125</f>
        <v/>
      </c>
      <c r="AJ125" s="87">
        <f>($K125="Bell Curve")*(_xlfn.NORM.DIST(AND(AJ$6&gt;=$F125,AJ$6&lt;=$H125)*(AJ$6-$F125+1),$J125/2,$M125,TRUE)-_xlfn.NORM.DIST(AND(AJ$6&gt;=$F125,AJ$6&lt;=$H125)*(AI$6-$F125+1),$J125/2,$M125,TRUE))/(1-2*_xlfn.NORM.DIST(0,$J125/2,$M125,TRUE))*$D125+($K125="Steady Growth")*(AND(AJ$6&gt;=$F125,AJ$6&lt;=$H125)*((AJ$6-$F125+1)/($J125*($J125+1)/2)*$D125))+($K125="custom")*CustCF!AD125</f>
        <v/>
      </c>
      <c r="AK125" s="87">
        <f>($K125="Bell Curve")*(_xlfn.NORM.DIST(AND(AK$6&gt;=$F125,AK$6&lt;=$H125)*(AK$6-$F125+1),$J125/2,$M125,TRUE)-_xlfn.NORM.DIST(AND(AK$6&gt;=$F125,AK$6&lt;=$H125)*(AJ$6-$F125+1),$J125/2,$M125,TRUE))/(1-2*_xlfn.NORM.DIST(0,$J125/2,$M125,TRUE))*$D125+($K125="Steady Growth")*(AND(AK$6&gt;=$F125,AK$6&lt;=$H125)*((AK$6-$F125+1)/($J125*($J125+1)/2)*$D125))+($K125="custom")*CustCF!AE125</f>
        <v/>
      </c>
      <c r="AL125" s="87">
        <f>($K125="Bell Curve")*(_xlfn.NORM.DIST(AND(AL$6&gt;=$F125,AL$6&lt;=$H125)*(AL$6-$F125+1),$J125/2,$M125,TRUE)-_xlfn.NORM.DIST(AND(AL$6&gt;=$F125,AL$6&lt;=$H125)*(AK$6-$F125+1),$J125/2,$M125,TRUE))/(1-2*_xlfn.NORM.DIST(0,$J125/2,$M125,TRUE))*$D125+($K125="Steady Growth")*(AND(AL$6&gt;=$F125,AL$6&lt;=$H125)*((AL$6-$F125+1)/($J125*($J125+1)/2)*$D125))+($K125="custom")*CustCF!AF125</f>
        <v/>
      </c>
      <c r="AM125" s="87">
        <f>($K125="Bell Curve")*(_xlfn.NORM.DIST(AND(AM$6&gt;=$F125,AM$6&lt;=$H125)*(AM$6-$F125+1),$J125/2,$M125,TRUE)-_xlfn.NORM.DIST(AND(AM$6&gt;=$F125,AM$6&lt;=$H125)*(AL$6-$F125+1),$J125/2,$M125,TRUE))/(1-2*_xlfn.NORM.DIST(0,$J125/2,$M125,TRUE))*$D125+($K125="Steady Growth")*(AND(AM$6&gt;=$F125,AM$6&lt;=$H125)*((AM$6-$F125+1)/($J125*($J125+1)/2)*$D125))+($K125="custom")*CustCF!AG125</f>
        <v/>
      </c>
      <c r="AN125" s="87">
        <f>($K125="Bell Curve")*(_xlfn.NORM.DIST(AND(AN$6&gt;=$F125,AN$6&lt;=$H125)*(AN$6-$F125+1),$J125/2,$M125,TRUE)-_xlfn.NORM.DIST(AND(AN$6&gt;=$F125,AN$6&lt;=$H125)*(AM$6-$F125+1),$J125/2,$M125,TRUE))/(1-2*_xlfn.NORM.DIST(0,$J125/2,$M125,TRUE))*$D125+($K125="Steady Growth")*(AND(AN$6&gt;=$F125,AN$6&lt;=$H125)*((AN$6-$F125+1)/($J125*($J125+1)/2)*$D125))+($K125="custom")*CustCF!AH125</f>
        <v/>
      </c>
      <c r="AO125" s="87">
        <f>($K125="Bell Curve")*(_xlfn.NORM.DIST(AND(AO$6&gt;=$F125,AO$6&lt;=$H125)*(AO$6-$F125+1),$J125/2,$M125,TRUE)-_xlfn.NORM.DIST(AND(AO$6&gt;=$F125,AO$6&lt;=$H125)*(AN$6-$F125+1),$J125/2,$M125,TRUE))/(1-2*_xlfn.NORM.DIST(0,$J125/2,$M125,TRUE))*$D125+($K125="Steady Growth")*(AND(AO$6&gt;=$F125,AO$6&lt;=$H125)*((AO$6-$F125+1)/($J125*($J125+1)/2)*$D125))+($K125="custom")*CustCF!AI125</f>
        <v/>
      </c>
      <c r="AP125" s="87">
        <f>($K125="Bell Curve")*(_xlfn.NORM.DIST(AND(AP$6&gt;=$F125,AP$6&lt;=$H125)*(AP$6-$F125+1),$J125/2,$M125,TRUE)-_xlfn.NORM.DIST(AND(AP$6&gt;=$F125,AP$6&lt;=$H125)*(AO$6-$F125+1),$J125/2,$M125,TRUE))/(1-2*_xlfn.NORM.DIST(0,$J125/2,$M125,TRUE))*$D125+($K125="Steady Growth")*(AND(AP$6&gt;=$F125,AP$6&lt;=$H125)*((AP$6-$F125+1)/($J125*($J125+1)/2)*$D125))+($K125="custom")*CustCF!AJ125</f>
        <v/>
      </c>
      <c r="AQ125" s="87">
        <f>($K125="Bell Curve")*(_xlfn.NORM.DIST(AND(AQ$6&gt;=$F125,AQ$6&lt;=$H125)*(AQ$6-$F125+1),$J125/2,$M125,TRUE)-_xlfn.NORM.DIST(AND(AQ$6&gt;=$F125,AQ$6&lt;=$H125)*(AP$6-$F125+1),$J125/2,$M125,TRUE))/(1-2*_xlfn.NORM.DIST(0,$J125/2,$M125,TRUE))*$D125+($K125="Steady Growth")*(AND(AQ$6&gt;=$F125,AQ$6&lt;=$H125)*((AQ$6-$F125+1)/($J125*($J125+1)/2)*$D125))+($K125="custom")*CustCF!AK125</f>
        <v/>
      </c>
      <c r="AR125" s="87">
        <f>($K125="Bell Curve")*(_xlfn.NORM.DIST(AND(AR$6&gt;=$F125,AR$6&lt;=$H125)*(AR$6-$F125+1),$J125/2,$M125,TRUE)-_xlfn.NORM.DIST(AND(AR$6&gt;=$F125,AR$6&lt;=$H125)*(AQ$6-$F125+1),$J125/2,$M125,TRUE))/(1-2*_xlfn.NORM.DIST(0,$J125/2,$M125,TRUE))*$D125+($K125="Steady Growth")*(AND(AR$6&gt;=$F125,AR$6&lt;=$H125)*((AR$6-$F125+1)/($J125*($J125+1)/2)*$D125))+($K125="custom")*CustCF!AL125</f>
        <v/>
      </c>
      <c r="AS125" s="87">
        <f>($K125="Bell Curve")*(_xlfn.NORM.DIST(AND(AS$6&gt;=$F125,AS$6&lt;=$H125)*(AS$6-$F125+1),$J125/2,$M125,TRUE)-_xlfn.NORM.DIST(AND(AS$6&gt;=$F125,AS$6&lt;=$H125)*(AR$6-$F125+1),$J125/2,$M125,TRUE))/(1-2*_xlfn.NORM.DIST(0,$J125/2,$M125,TRUE))*$D125+($K125="Steady Growth")*(AND(AS$6&gt;=$F125,AS$6&lt;=$H125)*((AS$6-$F125+1)/($J125*($J125+1)/2)*$D125))+($K125="custom")*CustCF!AM125</f>
        <v/>
      </c>
      <c r="AT125" s="87">
        <f>($K125="Bell Curve")*(_xlfn.NORM.DIST(AND(AT$6&gt;=$F125,AT$6&lt;=$H125)*(AT$6-$F125+1),$J125/2,$M125,TRUE)-_xlfn.NORM.DIST(AND(AT$6&gt;=$F125,AT$6&lt;=$H125)*(AS$6-$F125+1),$J125/2,$M125,TRUE))/(1-2*_xlfn.NORM.DIST(0,$J125/2,$M125,TRUE))*$D125+($K125="Steady Growth")*(AND(AT$6&gt;=$F125,AT$6&lt;=$H125)*((AT$6-$F125+1)/($J125*($J125+1)/2)*$D125))+($K125="custom")*CustCF!AN125</f>
        <v/>
      </c>
      <c r="AU125" s="87">
        <f>($K125="Bell Curve")*(_xlfn.NORM.DIST(AND(AU$6&gt;=$F125,AU$6&lt;=$H125)*(AU$6-$F125+1),$J125/2,$M125,TRUE)-_xlfn.NORM.DIST(AND(AU$6&gt;=$F125,AU$6&lt;=$H125)*(AT$6-$F125+1),$J125/2,$M125,TRUE))/(1-2*_xlfn.NORM.DIST(0,$J125/2,$M125,TRUE))*$D125+($K125="Steady Growth")*(AND(AU$6&gt;=$F125,AU$6&lt;=$H125)*((AU$6-$F125+1)/($J125*($J125+1)/2)*$D125))+($K125="custom")*CustCF!AO125</f>
        <v/>
      </c>
      <c r="AV125" s="87">
        <f>($K125="Bell Curve")*(_xlfn.NORM.DIST(AND(AV$6&gt;=$F125,AV$6&lt;=$H125)*(AV$6-$F125+1),$J125/2,$M125,TRUE)-_xlfn.NORM.DIST(AND(AV$6&gt;=$F125,AV$6&lt;=$H125)*(AU$6-$F125+1),$J125/2,$M125,TRUE))/(1-2*_xlfn.NORM.DIST(0,$J125/2,$M125,TRUE))*$D125+($K125="Steady Growth")*(AND(AV$6&gt;=$F125,AV$6&lt;=$H125)*((AV$6-$F125+1)/($J125*($J125+1)/2)*$D125))+($K125="custom")*CustCF!AP125</f>
        <v/>
      </c>
      <c r="AW125" s="87">
        <f>($K125="Bell Curve")*(_xlfn.NORM.DIST(AND(AW$6&gt;=$F125,AW$6&lt;=$H125)*(AW$6-$F125+1),$J125/2,$M125,TRUE)-_xlfn.NORM.DIST(AND(AW$6&gt;=$F125,AW$6&lt;=$H125)*(AV$6-$F125+1),$J125/2,$M125,TRUE))/(1-2*_xlfn.NORM.DIST(0,$J125/2,$M125,TRUE))*$D125+($K125="Steady Growth")*(AND(AW$6&gt;=$F125,AW$6&lt;=$H125)*((AW$6-$F125+1)/($J125*($J125+1)/2)*$D125))+($K125="custom")*CustCF!AQ125</f>
        <v/>
      </c>
      <c r="AX125" s="87">
        <f>($K125="Bell Curve")*(_xlfn.NORM.DIST(AND(AX$6&gt;=$F125,AX$6&lt;=$H125)*(AX$6-$F125+1),$J125/2,$M125,TRUE)-_xlfn.NORM.DIST(AND(AX$6&gt;=$F125,AX$6&lt;=$H125)*(AW$6-$F125+1),$J125/2,$M125,TRUE))/(1-2*_xlfn.NORM.DIST(0,$J125/2,$M125,TRUE))*$D125+($K125="Steady Growth")*(AND(AX$6&gt;=$F125,AX$6&lt;=$H125)*((AX$6-$F125+1)/($J125*($J125+1)/2)*$D125))+($K125="custom")*CustCF!AR125</f>
        <v/>
      </c>
      <c r="AY125" s="87">
        <f>($K125="Bell Curve")*(_xlfn.NORM.DIST(AND(AY$6&gt;=$F125,AY$6&lt;=$H125)*(AY$6-$F125+1),$J125/2,$M125,TRUE)-_xlfn.NORM.DIST(AND(AY$6&gt;=$F125,AY$6&lt;=$H125)*(AX$6-$F125+1),$J125/2,$M125,TRUE))/(1-2*_xlfn.NORM.DIST(0,$J125/2,$M125,TRUE))*$D125+($K125="Steady Growth")*(AND(AY$6&gt;=$F125,AY$6&lt;=$H125)*((AY$6-$F125+1)/($J125*($J125+1)/2)*$D125))+($K125="custom")*CustCF!AS125</f>
        <v/>
      </c>
      <c r="AZ125" s="87">
        <f>($K125="Bell Curve")*(_xlfn.NORM.DIST(AND(AZ$6&gt;=$F125,AZ$6&lt;=$H125)*(AZ$6-$F125+1),$J125/2,$M125,TRUE)-_xlfn.NORM.DIST(AND(AZ$6&gt;=$F125,AZ$6&lt;=$H125)*(AY$6-$F125+1),$J125/2,$M125,TRUE))/(1-2*_xlfn.NORM.DIST(0,$J125/2,$M125,TRUE))*$D125+($K125="Steady Growth")*(AND(AZ$6&gt;=$F125,AZ$6&lt;=$H125)*((AZ$6-$F125+1)/($J125*($J125+1)/2)*$D125))+($K125="custom")*CustCF!AT125</f>
        <v/>
      </c>
      <c r="BA125" s="87">
        <f>($K125="Bell Curve")*(_xlfn.NORM.DIST(AND(BA$6&gt;=$F125,BA$6&lt;=$H125)*(BA$6-$F125+1),$J125/2,$M125,TRUE)-_xlfn.NORM.DIST(AND(BA$6&gt;=$F125,BA$6&lt;=$H125)*(AZ$6-$F125+1),$J125/2,$M125,TRUE))/(1-2*_xlfn.NORM.DIST(0,$J125/2,$M125,TRUE))*$D125+($K125="Steady Growth")*(AND(BA$6&gt;=$F125,BA$6&lt;=$H125)*((BA$6-$F125+1)/($J125*($J125+1)/2)*$D125))+($K125="custom")*CustCF!AU125</f>
        <v/>
      </c>
      <c r="BB125" s="87">
        <f>($K125="Bell Curve")*(_xlfn.NORM.DIST(AND(BB$6&gt;=$F125,BB$6&lt;=$H125)*(BB$6-$F125+1),$J125/2,$M125,TRUE)-_xlfn.NORM.DIST(AND(BB$6&gt;=$F125,BB$6&lt;=$H125)*(BA$6-$F125+1),$J125/2,$M125,TRUE))/(1-2*_xlfn.NORM.DIST(0,$J125/2,$M125,TRUE))*$D125+($K125="Steady Growth")*(AND(BB$6&gt;=$F125,BB$6&lt;=$H125)*((BB$6-$F125+1)/($J125*($J125+1)/2)*$D125))+($K125="custom")*CustCF!AV125</f>
        <v/>
      </c>
      <c r="BC125" s="87">
        <f>($K125="Bell Curve")*(_xlfn.NORM.DIST(AND(BC$6&gt;=$F125,BC$6&lt;=$H125)*(BC$6-$F125+1),$J125/2,$M125,TRUE)-_xlfn.NORM.DIST(AND(BC$6&gt;=$F125,BC$6&lt;=$H125)*(BB$6-$F125+1),$J125/2,$M125,TRUE))/(1-2*_xlfn.NORM.DIST(0,$J125/2,$M125,TRUE))*$D125+($K125="Steady Growth")*(AND(BC$6&gt;=$F125,BC$6&lt;=$H125)*((BC$6-$F125+1)/($J125*($J125+1)/2)*$D125))+($K125="custom")*CustCF!AW125</f>
        <v/>
      </c>
      <c r="BD125" s="87">
        <f>($K125="Bell Curve")*(_xlfn.NORM.DIST(AND(BD$6&gt;=$F125,BD$6&lt;=$H125)*(BD$6-$F125+1),$J125/2,$M125,TRUE)-_xlfn.NORM.DIST(AND(BD$6&gt;=$F125,BD$6&lt;=$H125)*(BC$6-$F125+1),$J125/2,$M125,TRUE))/(1-2*_xlfn.NORM.DIST(0,$J125/2,$M125,TRUE))*$D125+($K125="Steady Growth")*(AND(BD$6&gt;=$F125,BD$6&lt;=$H125)*((BD$6-$F125+1)/($J125*($J125+1)/2)*$D125))+($K125="custom")*CustCF!AX125</f>
        <v/>
      </c>
      <c r="BE125" s="87">
        <f>($K125="Bell Curve")*(_xlfn.NORM.DIST(AND(BE$6&gt;=$F125,BE$6&lt;=$H125)*(BE$6-$F125+1),$J125/2,$M125,TRUE)-_xlfn.NORM.DIST(AND(BE$6&gt;=$F125,BE$6&lt;=$H125)*(BD$6-$F125+1),$J125/2,$M125,TRUE))/(1-2*_xlfn.NORM.DIST(0,$J125/2,$M125,TRUE))*$D125+($K125="Steady Growth")*(AND(BE$6&gt;=$F125,BE$6&lt;=$H125)*((BE$6-$F125+1)/($J125*($J125+1)/2)*$D125))+($K125="custom")*CustCF!AY125</f>
        <v/>
      </c>
      <c r="BF125" s="87">
        <f>($K125="Bell Curve")*(_xlfn.NORM.DIST(AND(BF$6&gt;=$F125,BF$6&lt;=$H125)*(BF$6-$F125+1),$J125/2,$M125,TRUE)-_xlfn.NORM.DIST(AND(BF$6&gt;=$F125,BF$6&lt;=$H125)*(BE$6-$F125+1),$J125/2,$M125,TRUE))/(1-2*_xlfn.NORM.DIST(0,$J125/2,$M125,TRUE))*$D125+($K125="Steady Growth")*(AND(BF$6&gt;=$F125,BF$6&lt;=$H125)*((BF$6-$F125+1)/($J125*($J125+1)/2)*$D125))+($K125="custom")*CustCF!AZ125</f>
        <v/>
      </c>
      <c r="BG125" s="87">
        <f>($K125="Bell Curve")*(_xlfn.NORM.DIST(AND(BG$6&gt;=$F125,BG$6&lt;=$H125)*(BG$6-$F125+1),$J125/2,$M125,TRUE)-_xlfn.NORM.DIST(AND(BG$6&gt;=$F125,BG$6&lt;=$H125)*(BF$6-$F125+1),$J125/2,$M125,TRUE))/(1-2*_xlfn.NORM.DIST(0,$J125/2,$M125,TRUE))*$D125+($K125="Steady Growth")*(AND(BG$6&gt;=$F125,BG$6&lt;=$H125)*((BG$6-$F125+1)/($J125*($J125+1)/2)*$D125))+($K125="custom")*CustCF!BA125</f>
        <v/>
      </c>
      <c r="BH125" s="87">
        <f>($K125="Bell Curve")*(_xlfn.NORM.DIST(AND(BH$6&gt;=$F125,BH$6&lt;=$H125)*(BH$6-$F125+1),$J125/2,$M125,TRUE)-_xlfn.NORM.DIST(AND(BH$6&gt;=$F125,BH$6&lt;=$H125)*(BG$6-$F125+1),$J125/2,$M125,TRUE))/(1-2*_xlfn.NORM.DIST(0,$J125/2,$M125,TRUE))*$D125+($K125="Steady Growth")*(AND(BH$6&gt;=$F125,BH$6&lt;=$H125)*((BH$6-$F125+1)/($J125*($J125+1)/2)*$D125))+($K125="custom")*CustCF!BB125</f>
        <v/>
      </c>
      <c r="BI125" s="87">
        <f>($K125="Bell Curve")*(_xlfn.NORM.DIST(AND(BI$6&gt;=$F125,BI$6&lt;=$H125)*(BI$6-$F125+1),$J125/2,$M125,TRUE)-_xlfn.NORM.DIST(AND(BI$6&gt;=$F125,BI$6&lt;=$H125)*(BH$6-$F125+1),$J125/2,$M125,TRUE))/(1-2*_xlfn.NORM.DIST(0,$J125/2,$M125,TRUE))*$D125+($K125="Steady Growth")*(AND(BI$6&gt;=$F125,BI$6&lt;=$H125)*((BI$6-$F125+1)/($J125*($J125+1)/2)*$D125))+($K125="custom")*CustCF!BC125</f>
        <v/>
      </c>
      <c r="BJ125" s="87">
        <f>($K125="Bell Curve")*(_xlfn.NORM.DIST(AND(BJ$6&gt;=$F125,BJ$6&lt;=$H125)*(BJ$6-$F125+1),$J125/2,$M125,TRUE)-_xlfn.NORM.DIST(AND(BJ$6&gt;=$F125,BJ$6&lt;=$H125)*(BI$6-$F125+1),$J125/2,$M125,TRUE))/(1-2*_xlfn.NORM.DIST(0,$J125/2,$M125,TRUE))*$D125+($K125="Steady Growth")*(AND(BJ$6&gt;=$F125,BJ$6&lt;=$H125)*((BJ$6-$F125+1)/($J125*($J125+1)/2)*$D125))+($K125="custom")*CustCF!BD125</f>
        <v/>
      </c>
      <c r="BK125" s="87">
        <f>($K125="Bell Curve")*(_xlfn.NORM.DIST(AND(BK$6&gt;=$F125,BK$6&lt;=$H125)*(BK$6-$F125+1),$J125/2,$M125,TRUE)-_xlfn.NORM.DIST(AND(BK$6&gt;=$F125,BK$6&lt;=$H125)*(BJ$6-$F125+1),$J125/2,$M125,TRUE))/(1-2*_xlfn.NORM.DIST(0,$J125/2,$M125,TRUE))*$D125+($K125="Steady Growth")*(AND(BK$6&gt;=$F125,BK$6&lt;=$H125)*((BK$6-$F125+1)/($J125*($J125+1)/2)*$D125))+($K125="custom")*CustCF!BE125</f>
        <v/>
      </c>
      <c r="BL125" s="87">
        <f>($K125="Bell Curve")*(_xlfn.NORM.DIST(AND(BL$6&gt;=$F125,BL$6&lt;=$H125)*(BL$6-$F125+1),$J125/2,$M125,TRUE)-_xlfn.NORM.DIST(AND(BL$6&gt;=$F125,BL$6&lt;=$H125)*(BK$6-$F125+1),$J125/2,$M125,TRUE))/(1-2*_xlfn.NORM.DIST(0,$J125/2,$M125,TRUE))*$D125+($K125="Steady Growth")*(AND(BL$6&gt;=$F125,BL$6&lt;=$H125)*((BL$6-$F125+1)/($J125*($J125+1)/2)*$D125))+($K125="custom")*CustCF!BF125</f>
        <v/>
      </c>
      <c r="BM125" s="87">
        <f>($K125="Bell Curve")*(_xlfn.NORM.DIST(AND(BM$6&gt;=$F125,BM$6&lt;=$H125)*(BM$6-$F125+1),$J125/2,$M125,TRUE)-_xlfn.NORM.DIST(AND(BM$6&gt;=$F125,BM$6&lt;=$H125)*(BL$6-$F125+1),$J125/2,$M125,TRUE))/(1-2*_xlfn.NORM.DIST(0,$J125/2,$M125,TRUE))*$D125+($K125="Steady Growth")*(AND(BM$6&gt;=$F125,BM$6&lt;=$H125)*((BM$6-$F125+1)/($J125*($J125+1)/2)*$D125))+($K125="custom")*CustCF!BG125</f>
        <v/>
      </c>
      <c r="BN125" s="87">
        <f>($K125="Bell Curve")*(_xlfn.NORM.DIST(AND(BN$6&gt;=$F125,BN$6&lt;=$H125)*(BN$6-$F125+1),$J125/2,$M125,TRUE)-_xlfn.NORM.DIST(AND(BN$6&gt;=$F125,BN$6&lt;=$H125)*(BM$6-$F125+1),$J125/2,$M125,TRUE))/(1-2*_xlfn.NORM.DIST(0,$J125/2,$M125,TRUE))*$D125+($K125="Steady Growth")*(AND(BN$6&gt;=$F125,BN$6&lt;=$H125)*((BN$6-$F125+1)/($J125*($J125+1)/2)*$D125))+($K125="custom")*CustCF!BH125</f>
        <v/>
      </c>
      <c r="BO125" s="87">
        <f>($K125="Bell Curve")*(_xlfn.NORM.DIST(AND(BO$6&gt;=$F125,BO$6&lt;=$H125)*(BO$6-$F125+1),$J125/2,$M125,TRUE)-_xlfn.NORM.DIST(AND(BO$6&gt;=$F125,BO$6&lt;=$H125)*(BN$6-$F125+1),$J125/2,$M125,TRUE))/(1-2*_xlfn.NORM.DIST(0,$J125/2,$M125,TRUE))*$D125+($K125="Steady Growth")*(AND(BO$6&gt;=$F125,BO$6&lt;=$H125)*((BO$6-$F125+1)/($J125*($J125+1)/2)*$D125))+($K125="custom")*CustCF!BI125</f>
        <v/>
      </c>
      <c r="BP125" s="87">
        <f>($K125="Bell Curve")*(_xlfn.NORM.DIST(AND(BP$6&gt;=$F125,BP$6&lt;=$H125)*(BP$6-$F125+1),$J125/2,$M125,TRUE)-_xlfn.NORM.DIST(AND(BP$6&gt;=$F125,BP$6&lt;=$H125)*(BO$6-$F125+1),$J125/2,$M125,TRUE))/(1-2*_xlfn.NORM.DIST(0,$J125/2,$M125,TRUE))*$D125+($K125="Steady Growth")*(AND(BP$6&gt;=$F125,BP$6&lt;=$H125)*((BP$6-$F125+1)/($J125*($J125+1)/2)*$D125))+($K125="custom")*CustCF!BJ125</f>
        <v/>
      </c>
      <c r="BQ125" s="87">
        <f>($K125="Bell Curve")*(_xlfn.NORM.DIST(AND(BQ$6&gt;=$F125,BQ$6&lt;=$H125)*(BQ$6-$F125+1),$J125/2,$M125,TRUE)-_xlfn.NORM.DIST(AND(BQ$6&gt;=$F125,BQ$6&lt;=$H125)*(BP$6-$F125+1),$J125/2,$M125,TRUE))/(1-2*_xlfn.NORM.DIST(0,$J125/2,$M125,TRUE))*$D125+($K125="Steady Growth")*(AND(BQ$6&gt;=$F125,BQ$6&lt;=$H125)*((BQ$6-$F125+1)/($J125*($J125+1)/2)*$D125))+($K125="custom")*CustCF!BK125</f>
        <v/>
      </c>
      <c r="BR125" s="87">
        <f>($K125="Bell Curve")*(_xlfn.NORM.DIST(AND(BR$6&gt;=$F125,BR$6&lt;=$H125)*(BR$6-$F125+1),$J125/2,$M125,TRUE)-_xlfn.NORM.DIST(AND(BR$6&gt;=$F125,BR$6&lt;=$H125)*(BQ$6-$F125+1),$J125/2,$M125,TRUE))/(1-2*_xlfn.NORM.DIST(0,$J125/2,$M125,TRUE))*$D125+($K125="Steady Growth")*(AND(BR$6&gt;=$F125,BR$6&lt;=$H125)*((BR$6-$F125+1)/($J125*($J125+1)/2)*$D125))+($K125="custom")*CustCF!BL125</f>
        <v/>
      </c>
      <c r="BS125" s="87">
        <f>($K125="Bell Curve")*(_xlfn.NORM.DIST(AND(BS$6&gt;=$F125,BS$6&lt;=$H125)*(BS$6-$F125+1),$J125/2,$M125,TRUE)-_xlfn.NORM.DIST(AND(BS$6&gt;=$F125,BS$6&lt;=$H125)*(BR$6-$F125+1),$J125/2,$M125,TRUE))/(1-2*_xlfn.NORM.DIST(0,$J125/2,$M125,TRUE))*$D125+($K125="Steady Growth")*(AND(BS$6&gt;=$F125,BS$6&lt;=$H125)*((BS$6-$F125+1)/($J125*($J125+1)/2)*$D125))+($K125="custom")*CustCF!BM125</f>
        <v/>
      </c>
      <c r="BT125" s="87">
        <f>($K125="Bell Curve")*(_xlfn.NORM.DIST(AND(BT$6&gt;=$F125,BT$6&lt;=$H125)*(BT$6-$F125+1),$J125/2,$M125,TRUE)-_xlfn.NORM.DIST(AND(BT$6&gt;=$F125,BT$6&lt;=$H125)*(BS$6-$F125+1),$J125/2,$M125,TRUE))/(1-2*_xlfn.NORM.DIST(0,$J125/2,$M125,TRUE))*$D125+($K125="Steady Growth")*(AND(BT$6&gt;=$F125,BT$6&lt;=$H125)*((BT$6-$F125+1)/($J125*($J125+1)/2)*$D125))+($K125="custom")*CustCF!BN125</f>
        <v/>
      </c>
      <c r="BU125" s="87">
        <f>($K125="Bell Curve")*(_xlfn.NORM.DIST(AND(BU$6&gt;=$F125,BU$6&lt;=$H125)*(BU$6-$F125+1),$J125/2,$M125,TRUE)-_xlfn.NORM.DIST(AND(BU$6&gt;=$F125,BU$6&lt;=$H125)*(BT$6-$F125+1),$J125/2,$M125,TRUE))/(1-2*_xlfn.NORM.DIST(0,$J125/2,$M125,TRUE))*$D125+($K125="Steady Growth")*(AND(BU$6&gt;=$F125,BU$6&lt;=$H125)*((BU$6-$F125+1)/($J125*($J125+1)/2)*$D125))+($K125="custom")*CustCF!BO125</f>
        <v/>
      </c>
      <c r="BV125" s="87">
        <f>($K125="Bell Curve")*(_xlfn.NORM.DIST(AND(BV$6&gt;=$F125,BV$6&lt;=$H125)*(BV$6-$F125+1),$J125/2,$M125,TRUE)-_xlfn.NORM.DIST(AND(BV$6&gt;=$F125,BV$6&lt;=$H125)*(BU$6-$F125+1),$J125/2,$M125,TRUE))/(1-2*_xlfn.NORM.DIST(0,$J125/2,$M125,TRUE))*$D125+($K125="Steady Growth")*(AND(BV$6&gt;=$F125,BV$6&lt;=$H125)*((BV$6-$F125+1)/($J125*($J125+1)/2)*$D125))+($K125="custom")*CustCF!BP125</f>
        <v/>
      </c>
      <c r="BW125" s="87">
        <f>($K125="Bell Curve")*(_xlfn.NORM.DIST(AND(BW$6&gt;=$F125,BW$6&lt;=$H125)*(BW$6-$F125+1),$J125/2,$M125,TRUE)-_xlfn.NORM.DIST(AND(BW$6&gt;=$F125,BW$6&lt;=$H125)*(BV$6-$F125+1),$J125/2,$M125,TRUE))/(1-2*_xlfn.NORM.DIST(0,$J125/2,$M125,TRUE))*$D125+($K125="Steady Growth")*(AND(BW$6&gt;=$F125,BW$6&lt;=$H125)*((BW$6-$F125+1)/($J125*($J125+1)/2)*$D125))+($K125="custom")*CustCF!BQ125</f>
        <v/>
      </c>
      <c r="BX125" s="87">
        <f>($K125="Bell Curve")*(_xlfn.NORM.DIST(AND(BX$6&gt;=$F125,BX$6&lt;=$H125)*(BX$6-$F125+1),$J125/2,$M125,TRUE)-_xlfn.NORM.DIST(AND(BX$6&gt;=$F125,BX$6&lt;=$H125)*(BW$6-$F125+1),$J125/2,$M125,TRUE))/(1-2*_xlfn.NORM.DIST(0,$J125/2,$M125,TRUE))*$D125+($K125="Steady Growth")*(AND(BX$6&gt;=$F125,BX$6&lt;=$H125)*((BX$6-$F125+1)/($J125*($J125+1)/2)*$D125))+($K125="custom")*CustCF!BR125</f>
        <v/>
      </c>
      <c r="BY125" s="87">
        <f>($K125="Bell Curve")*(_xlfn.NORM.DIST(AND(BY$6&gt;=$F125,BY$6&lt;=$H125)*(BY$6-$F125+1),$J125/2,$M125,TRUE)-_xlfn.NORM.DIST(AND(BY$6&gt;=$F125,BY$6&lt;=$H125)*(BX$6-$F125+1),$J125/2,$M125,TRUE))/(1-2*_xlfn.NORM.DIST(0,$J125/2,$M125,TRUE))*$D125+($K125="Steady Growth")*(AND(BY$6&gt;=$F125,BY$6&lt;=$H125)*((BY$6-$F125+1)/($J125*($J125+1)/2)*$D125))+($K125="custom")*CustCF!BS125</f>
        <v/>
      </c>
      <c r="BZ125" s="87">
        <f>($K125="Bell Curve")*(_xlfn.NORM.DIST(AND(BZ$6&gt;=$F125,BZ$6&lt;=$H125)*(BZ$6-$F125+1),$J125/2,$M125,TRUE)-_xlfn.NORM.DIST(AND(BZ$6&gt;=$F125,BZ$6&lt;=$H125)*(BY$6-$F125+1),$J125/2,$M125,TRUE))/(1-2*_xlfn.NORM.DIST(0,$J125/2,$M125,TRUE))*$D125+($K125="Steady Growth")*(AND(BZ$6&gt;=$F125,BZ$6&lt;=$H125)*((BZ$6-$F125+1)/($J125*($J125+1)/2)*$D125))+($K125="custom")*CustCF!BT125</f>
        <v/>
      </c>
      <c r="CA125" s="87">
        <f>($K125="Bell Curve")*(_xlfn.NORM.DIST(AND(CA$6&gt;=$F125,CA$6&lt;=$H125)*(CA$6-$F125+1),$J125/2,$M125,TRUE)-_xlfn.NORM.DIST(AND(CA$6&gt;=$F125,CA$6&lt;=$H125)*(BZ$6-$F125+1),$J125/2,$M125,TRUE))/(1-2*_xlfn.NORM.DIST(0,$J125/2,$M125,TRUE))*$D125+($K125="Steady Growth")*(AND(CA$6&gt;=$F125,CA$6&lt;=$H125)*((CA$6-$F125+1)/($J125*($J125+1)/2)*$D125))+($K125="custom")*CustCF!BU125</f>
        <v/>
      </c>
      <c r="CB125" s="87">
        <f>($K125="Bell Curve")*(_xlfn.NORM.DIST(AND(CB$6&gt;=$F125,CB$6&lt;=$H125)*(CB$6-$F125+1),$J125/2,$M125,TRUE)-_xlfn.NORM.DIST(AND(CB$6&gt;=$F125,CB$6&lt;=$H125)*(CA$6-$F125+1),$J125/2,$M125,TRUE))/(1-2*_xlfn.NORM.DIST(0,$J125/2,$M125,TRUE))*$D125+($K125="Steady Growth")*(AND(CB$6&gt;=$F125,CB$6&lt;=$H125)*((CB$6-$F125+1)/($J125*($J125+1)/2)*$D125))+($K125="custom")*CustCF!BV125</f>
        <v/>
      </c>
      <c r="CC125" s="87">
        <f>($K125="Bell Curve")*(_xlfn.NORM.DIST(AND(CC$6&gt;=$F125,CC$6&lt;=$H125)*(CC$6-$F125+1),$J125/2,$M125,TRUE)-_xlfn.NORM.DIST(AND(CC$6&gt;=$F125,CC$6&lt;=$H125)*(CB$6-$F125+1),$J125/2,$M125,TRUE))/(1-2*_xlfn.NORM.DIST(0,$J125/2,$M125,TRUE))*$D125+($K125="Steady Growth")*(AND(CC$6&gt;=$F125,CC$6&lt;=$H125)*((CC$6-$F125+1)/($J125*($J125+1)/2)*$D125))+($K125="custom")*CustCF!BW125</f>
        <v/>
      </c>
      <c r="CD125" s="87">
        <f>($K125="Bell Curve")*(_xlfn.NORM.DIST(AND(CD$6&gt;=$F125,CD$6&lt;=$H125)*(CD$6-$F125+1),$J125/2,$M125,TRUE)-_xlfn.NORM.DIST(AND(CD$6&gt;=$F125,CD$6&lt;=$H125)*(CC$6-$F125+1),$J125/2,$M125,TRUE))/(1-2*_xlfn.NORM.DIST(0,$J125/2,$M125,TRUE))*$D125+($K125="Steady Growth")*(AND(CD$6&gt;=$F125,CD$6&lt;=$H125)*((CD$6-$F125+1)/($J125*($J125+1)/2)*$D125))+($K125="custom")*CustCF!BX125</f>
        <v/>
      </c>
      <c r="CE125" s="87">
        <f>($K125="Bell Curve")*(_xlfn.NORM.DIST(AND(CE$6&gt;=$F125,CE$6&lt;=$H125)*(CE$6-$F125+1),$J125/2,$M125,TRUE)-_xlfn.NORM.DIST(AND(CE$6&gt;=$F125,CE$6&lt;=$H125)*(CD$6-$F125+1),$J125/2,$M125,TRUE))/(1-2*_xlfn.NORM.DIST(0,$J125/2,$M125,TRUE))*$D125+($K125="Steady Growth")*(AND(CE$6&gt;=$F125,CE$6&lt;=$H125)*((CE$6-$F125+1)/($J125*($J125+1)/2)*$D125))+($K125="custom")*CustCF!BY125</f>
        <v/>
      </c>
      <c r="CF125" s="87">
        <f>($K125="Bell Curve")*(_xlfn.NORM.DIST(AND(CF$6&gt;=$F125,CF$6&lt;=$H125)*(CF$6-$F125+1),$J125/2,$M125,TRUE)-_xlfn.NORM.DIST(AND(CF$6&gt;=$F125,CF$6&lt;=$H125)*(CE$6-$F125+1),$J125/2,$M125,TRUE))/(1-2*_xlfn.NORM.DIST(0,$J125/2,$M125,TRUE))*$D125+($K125="Steady Growth")*(AND(CF$6&gt;=$F125,CF$6&lt;=$H125)*((CF$6-$F125+1)/($J125*($J125+1)/2)*$D125))+($K125="custom")*CustCF!BZ125</f>
        <v/>
      </c>
      <c r="CG125" s="87">
        <f>($K125="Bell Curve")*(_xlfn.NORM.DIST(AND(CG$6&gt;=$F125,CG$6&lt;=$H125)*(CG$6-$F125+1),$J125/2,$M125,TRUE)-_xlfn.NORM.DIST(AND(CG$6&gt;=$F125,CG$6&lt;=$H125)*(CF$6-$F125+1),$J125/2,$M125,TRUE))/(1-2*_xlfn.NORM.DIST(0,$J125/2,$M125,TRUE))*$D125+($K125="Steady Growth")*(AND(CG$6&gt;=$F125,CG$6&lt;=$H125)*((CG$6-$F125+1)/($J125*($J125+1)/2)*$D125))+($K125="custom")*CustCF!CA125</f>
        <v/>
      </c>
      <c r="CH125" s="87">
        <f>($K125="Bell Curve")*(_xlfn.NORM.DIST(AND(CH$6&gt;=$F125,CH$6&lt;=$H125)*(CH$6-$F125+1),$J125/2,$M125,TRUE)-_xlfn.NORM.DIST(AND(CH$6&gt;=$F125,CH$6&lt;=$H125)*(CG$6-$F125+1),$J125/2,$M125,TRUE))/(1-2*_xlfn.NORM.DIST(0,$J125/2,$M125,TRUE))*$D125+($K125="Steady Growth")*(AND(CH$6&gt;=$F125,CH$6&lt;=$H125)*((CH$6-$F125+1)/($J125*($J125+1)/2)*$D125))+($K125="custom")*CustCF!CB125</f>
        <v/>
      </c>
      <c r="CI125" s="87">
        <f>($K125="Bell Curve")*(_xlfn.NORM.DIST(AND(CI$6&gt;=$F125,CI$6&lt;=$H125)*(CI$6-$F125+1),$J125/2,$M125,TRUE)-_xlfn.NORM.DIST(AND(CI$6&gt;=$F125,CI$6&lt;=$H125)*(CH$6-$F125+1),$J125/2,$M125,TRUE))/(1-2*_xlfn.NORM.DIST(0,$J125/2,$M125,TRUE))*$D125+($K125="Steady Growth")*(AND(CI$6&gt;=$F125,CI$6&lt;=$H125)*((CI$6-$F125+1)/($J125*($J125+1)/2)*$D125))+($K125="custom")*CustCF!CC125</f>
        <v/>
      </c>
      <c r="CJ125" s="87">
        <f>($K125="Bell Curve")*(_xlfn.NORM.DIST(AND(CJ$6&gt;=$F125,CJ$6&lt;=$H125)*(CJ$6-$F125+1),$J125/2,$M125,TRUE)-_xlfn.NORM.DIST(AND(CJ$6&gt;=$F125,CJ$6&lt;=$H125)*(CI$6-$F125+1),$J125/2,$M125,TRUE))/(1-2*_xlfn.NORM.DIST(0,$J125/2,$M125,TRUE))*$D125+($K125="Steady Growth")*(AND(CJ$6&gt;=$F125,CJ$6&lt;=$H125)*((CJ$6-$F125+1)/($J125*($J125+1)/2)*$D125))+($K125="custom")*CustCF!CD125</f>
        <v/>
      </c>
      <c r="CK125" s="87">
        <f>($K125="Bell Curve")*(_xlfn.NORM.DIST(AND(CK$6&gt;=$F125,CK$6&lt;=$H125)*(CK$6-$F125+1),$J125/2,$M125,TRUE)-_xlfn.NORM.DIST(AND(CK$6&gt;=$F125,CK$6&lt;=$H125)*(CJ$6-$F125+1),$J125/2,$M125,TRUE))/(1-2*_xlfn.NORM.DIST(0,$J125/2,$M125,TRUE))*$D125+($K125="Steady Growth")*(AND(CK$6&gt;=$F125,CK$6&lt;=$H125)*((CK$6-$F125+1)/($J125*($J125+1)/2)*$D125))+($K125="custom")*CustCF!CE125</f>
        <v/>
      </c>
      <c r="CL125" s="87">
        <f>($K125="Bell Curve")*(_xlfn.NORM.DIST(AND(CL$6&gt;=$F125,CL$6&lt;=$H125)*(CL$6-$F125+1),$J125/2,$M125,TRUE)-_xlfn.NORM.DIST(AND(CL$6&gt;=$F125,CL$6&lt;=$H125)*(CK$6-$F125+1),$J125/2,$M125,TRUE))/(1-2*_xlfn.NORM.DIST(0,$J125/2,$M125,TRUE))*$D125+($K125="Steady Growth")*(AND(CL$6&gt;=$F125,CL$6&lt;=$H125)*((CL$6-$F125+1)/($J125*($J125+1)/2)*$D125))+($K125="custom")*CustCF!CF125</f>
        <v/>
      </c>
      <c r="CM125" s="87">
        <f>($K125="Bell Curve")*(_xlfn.NORM.DIST(AND(CM$6&gt;=$F125,CM$6&lt;=$H125)*(CM$6-$F125+1),$J125/2,$M125,TRUE)-_xlfn.NORM.DIST(AND(CM$6&gt;=$F125,CM$6&lt;=$H125)*(CL$6-$F125+1),$J125/2,$M125,TRUE))/(1-2*_xlfn.NORM.DIST(0,$J125/2,$M125,TRUE))*$D125+($K125="Steady Growth")*(AND(CM$6&gt;=$F125,CM$6&lt;=$H125)*((CM$6-$F125+1)/($J125*($J125+1)/2)*$D125))+($K125="custom")*CustCF!CG125</f>
        <v/>
      </c>
      <c r="CN125" s="87">
        <f>($K125="Bell Curve")*(_xlfn.NORM.DIST(AND(CN$6&gt;=$F125,CN$6&lt;=$H125)*(CN$6-$F125+1),$J125/2,$M125,TRUE)-_xlfn.NORM.DIST(AND(CN$6&gt;=$F125,CN$6&lt;=$H125)*(CM$6-$F125+1),$J125/2,$M125,TRUE))/(1-2*_xlfn.NORM.DIST(0,$J125/2,$M125,TRUE))*$D125+($K125="Steady Growth")*(AND(CN$6&gt;=$F125,CN$6&lt;=$H125)*((CN$6-$F125+1)/($J125*($J125+1)/2)*$D125))+($K125="custom")*CustCF!CH125</f>
        <v/>
      </c>
      <c r="CO125" s="87">
        <f>($K125="Bell Curve")*(_xlfn.NORM.DIST(AND(CO$6&gt;=$F125,CO$6&lt;=$H125)*(CO$6-$F125+1),$J125/2,$M125,TRUE)-_xlfn.NORM.DIST(AND(CO$6&gt;=$F125,CO$6&lt;=$H125)*(CN$6-$F125+1),$J125/2,$M125,TRUE))/(1-2*_xlfn.NORM.DIST(0,$J125/2,$M125,TRUE))*$D125+($K125="Steady Growth")*(AND(CO$6&gt;=$F125,CO$6&lt;=$H125)*((CO$6-$F125+1)/($J125*($J125+1)/2)*$D125))+($K125="custom")*CustCF!CI125</f>
        <v/>
      </c>
      <c r="CP125" s="87">
        <f>($K125="Bell Curve")*(_xlfn.NORM.DIST(AND(CP$6&gt;=$F125,CP$6&lt;=$H125)*(CP$6-$F125+1),$J125/2,$M125,TRUE)-_xlfn.NORM.DIST(AND(CP$6&gt;=$F125,CP$6&lt;=$H125)*(CO$6-$F125+1),$J125/2,$M125,TRUE))/(1-2*_xlfn.NORM.DIST(0,$J125/2,$M125,TRUE))*$D125+($K125="Steady Growth")*(AND(CP$6&gt;=$F125,CP$6&lt;=$H125)*((CP$6-$F125+1)/($J125*($J125+1)/2)*$D125))+($K125="custom")*CustCF!CJ125</f>
        <v/>
      </c>
      <c r="CQ125" s="87">
        <f>($K125="Bell Curve")*(_xlfn.NORM.DIST(AND(CQ$6&gt;=$F125,CQ$6&lt;=$H125)*(CQ$6-$F125+1),$J125/2,$M125,TRUE)-_xlfn.NORM.DIST(AND(CQ$6&gt;=$F125,CQ$6&lt;=$H125)*(CP$6-$F125+1),$J125/2,$M125,TRUE))/(1-2*_xlfn.NORM.DIST(0,$J125/2,$M125,TRUE))*$D125+($K125="Steady Growth")*(AND(CQ$6&gt;=$F125,CQ$6&lt;=$H125)*((CQ$6-$F125+1)/($J125*($J125+1)/2)*$D125))+($K125="custom")*CustCF!CK125</f>
        <v/>
      </c>
      <c r="CR125" s="87">
        <f>($K125="Bell Curve")*(_xlfn.NORM.DIST(AND(CR$6&gt;=$F125,CR$6&lt;=$H125)*(CR$6-$F125+1),$J125/2,$M125,TRUE)-_xlfn.NORM.DIST(AND(CR$6&gt;=$F125,CR$6&lt;=$H125)*(CQ$6-$F125+1),$J125/2,$M125,TRUE))/(1-2*_xlfn.NORM.DIST(0,$J125/2,$M125,TRUE))*$D125+($K125="Steady Growth")*(AND(CR$6&gt;=$F125,CR$6&lt;=$H125)*((CR$6-$F125+1)/($J125*($J125+1)/2)*$D125))+($K125="custom")*CustCF!CL125</f>
        <v/>
      </c>
      <c r="CS125" s="87">
        <f>($K125="Bell Curve")*(_xlfn.NORM.DIST(AND(CS$6&gt;=$F125,CS$6&lt;=$H125)*(CS$6-$F125+1),$J125/2,$M125,TRUE)-_xlfn.NORM.DIST(AND(CS$6&gt;=$F125,CS$6&lt;=$H125)*(CR$6-$F125+1),$J125/2,$M125,TRUE))/(1-2*_xlfn.NORM.DIST(0,$J125/2,$M125,TRUE))*$D125+($K125="Steady Growth")*(AND(CS$6&gt;=$F125,CS$6&lt;=$H125)*((CS$6-$F125+1)/($J125*($J125+1)/2)*$D125))+($K125="custom")*CustCF!CM125</f>
        <v/>
      </c>
      <c r="CT125" s="87">
        <f>($K125="Bell Curve")*(_xlfn.NORM.DIST(AND(CT$6&gt;=$F125,CT$6&lt;=$H125)*(CT$6-$F125+1),$J125/2,$M125,TRUE)-_xlfn.NORM.DIST(AND(CT$6&gt;=$F125,CT$6&lt;=$H125)*(CS$6-$F125+1),$J125/2,$M125,TRUE))/(1-2*_xlfn.NORM.DIST(0,$J125/2,$M125,TRUE))*$D125+($K125="Steady Growth")*(AND(CT$6&gt;=$F125,CT$6&lt;=$H125)*((CT$6-$F125+1)/($J125*($J125+1)/2)*$D125))+($K125="custom")*CustCF!CN125</f>
        <v/>
      </c>
      <c r="CU125" s="87">
        <f>($K125="Bell Curve")*(_xlfn.NORM.DIST(AND(CU$6&gt;=$F125,CU$6&lt;=$H125)*(CU$6-$F125+1),$J125/2,$M125,TRUE)-_xlfn.NORM.DIST(AND(CU$6&gt;=$F125,CU$6&lt;=$H125)*(CT$6-$F125+1),$J125/2,$M125,TRUE))/(1-2*_xlfn.NORM.DIST(0,$J125/2,$M125,TRUE))*$D125+($K125="Steady Growth")*(AND(CU$6&gt;=$F125,CU$6&lt;=$H125)*((CU$6-$F125+1)/($J125*($J125+1)/2)*$D125))+($K125="custom")*CustCF!CO125</f>
        <v/>
      </c>
      <c r="CV125" s="87">
        <f>($K125="Bell Curve")*(_xlfn.NORM.DIST(AND(CV$6&gt;=$F125,CV$6&lt;=$H125)*(CV$6-$F125+1),$J125/2,$M125,TRUE)-_xlfn.NORM.DIST(AND(CV$6&gt;=$F125,CV$6&lt;=$H125)*(CU$6-$F125+1),$J125/2,$M125,TRUE))/(1-2*_xlfn.NORM.DIST(0,$J125/2,$M125,TRUE))*$D125+($K125="Steady Growth")*(AND(CV$6&gt;=$F125,CV$6&lt;=$H125)*((CV$6-$F125+1)/($J125*($J125+1)/2)*$D125))+($K125="custom")*CustCF!CP125</f>
        <v/>
      </c>
      <c r="CW125" s="87">
        <f>($K125="Bell Curve")*(_xlfn.NORM.DIST(AND(CW$6&gt;=$F125,CW$6&lt;=$H125)*(CW$6-$F125+1),$J125/2,$M125,TRUE)-_xlfn.NORM.DIST(AND(CW$6&gt;=$F125,CW$6&lt;=$H125)*(CV$6-$F125+1),$J125/2,$M125,TRUE))/(1-2*_xlfn.NORM.DIST(0,$J125/2,$M125,TRUE))*$D125+($K125="Steady Growth")*(AND(CW$6&gt;=$F125,CW$6&lt;=$H125)*((CW$6-$F125+1)/($J125*($J125+1)/2)*$D125))+($K125="custom")*CustCF!CQ125</f>
        <v/>
      </c>
      <c r="CX125" s="87">
        <f>($K125="Bell Curve")*(_xlfn.NORM.DIST(AND(CX$6&gt;=$F125,CX$6&lt;=$H125)*(CX$6-$F125+1),$J125/2,$M125,TRUE)-_xlfn.NORM.DIST(AND(CX$6&gt;=$F125,CX$6&lt;=$H125)*(CW$6-$F125+1),$J125/2,$M125,TRUE))/(1-2*_xlfn.NORM.DIST(0,$J125/2,$M125,TRUE))*$D125+($K125="Steady Growth")*(AND(CX$6&gt;=$F125,CX$6&lt;=$H125)*((CX$6-$F125+1)/($J125*($J125+1)/2)*$D125))+($K125="custom")*CustCF!CR125</f>
        <v/>
      </c>
      <c r="CY125" s="87">
        <f>($K125="Bell Curve")*(_xlfn.NORM.DIST(AND(CY$6&gt;=$F125,CY$6&lt;=$H125)*(CY$6-$F125+1),$J125/2,$M125,TRUE)-_xlfn.NORM.DIST(AND(CY$6&gt;=$F125,CY$6&lt;=$H125)*(CX$6-$F125+1),$J125/2,$M125,TRUE))/(1-2*_xlfn.NORM.DIST(0,$J125/2,$M125,TRUE))*$D125+($K125="Steady Growth")*(AND(CY$6&gt;=$F125,CY$6&lt;=$H125)*((CY$6-$F125+1)/($J125*($J125+1)/2)*$D125))+($K125="custom")*CustCF!CS125</f>
        <v/>
      </c>
      <c r="CZ125" s="87">
        <f>($K125="Bell Curve")*(_xlfn.NORM.DIST(AND(CZ$6&gt;=$F125,CZ$6&lt;=$H125)*(CZ$6-$F125+1),$J125/2,$M125,TRUE)-_xlfn.NORM.DIST(AND(CZ$6&gt;=$F125,CZ$6&lt;=$H125)*(CY$6-$F125+1),$J125/2,$M125,TRUE))/(1-2*_xlfn.NORM.DIST(0,$J125/2,$M125,TRUE))*$D125+($K125="Steady Growth")*(AND(CZ$6&gt;=$F125,CZ$6&lt;=$H125)*((CZ$6-$F125+1)/($J125*($J125+1)/2)*$D125))+($K125="custom")*CustCF!CT125</f>
        <v/>
      </c>
      <c r="DA125" s="87">
        <f>($K125="Bell Curve")*(_xlfn.NORM.DIST(AND(DA$6&gt;=$F125,DA$6&lt;=$H125)*(DA$6-$F125+1),$J125/2,$M125,TRUE)-_xlfn.NORM.DIST(AND(DA$6&gt;=$F125,DA$6&lt;=$H125)*(CZ$6-$F125+1),$J125/2,$M125,TRUE))/(1-2*_xlfn.NORM.DIST(0,$J125/2,$M125,TRUE))*$D125+($K125="Steady Growth")*(AND(DA$6&gt;=$F125,DA$6&lt;=$H125)*((DA$6-$F125+1)/($J125*($J125+1)/2)*$D125))+($K125="custom")*CustCF!CU125</f>
        <v/>
      </c>
      <c r="DB125" s="87">
        <f>($K125="Bell Curve")*(_xlfn.NORM.DIST(AND(DB$6&gt;=$F125,DB$6&lt;=$H125)*(DB$6-$F125+1),$J125/2,$M125,TRUE)-_xlfn.NORM.DIST(AND(DB$6&gt;=$F125,DB$6&lt;=$H125)*(DA$6-$F125+1),$J125/2,$M125,TRUE))/(1-2*_xlfn.NORM.DIST(0,$J125/2,$M125,TRUE))*$D125+($K125="Steady Growth")*(AND(DB$6&gt;=$F125,DB$6&lt;=$H125)*((DB$6-$F125+1)/($J125*($J125+1)/2)*$D125))+($K125="custom")*CustCF!CV125</f>
        <v/>
      </c>
      <c r="DC125" s="87">
        <f>($K125="Bell Curve")*(_xlfn.NORM.DIST(AND(DC$6&gt;=$F125,DC$6&lt;=$H125)*(DC$6-$F125+1),$J125/2,$M125,TRUE)-_xlfn.NORM.DIST(AND(DC$6&gt;=$F125,DC$6&lt;=$H125)*(DB$6-$F125+1),$J125/2,$M125,TRUE))/(1-2*_xlfn.NORM.DIST(0,$J125/2,$M125,TRUE))*$D125+($K125="Steady Growth")*(AND(DC$6&gt;=$F125,DC$6&lt;=$H125)*((DC$6-$F125+1)/($J125*($J125+1)/2)*$D125))+($K125="custom")*CustCF!CW125</f>
        <v/>
      </c>
      <c r="DD125" s="87">
        <f>($K125="Bell Curve")*(_xlfn.NORM.DIST(AND(DD$6&gt;=$F125,DD$6&lt;=$H125)*(DD$6-$F125+1),$J125/2,$M125,TRUE)-_xlfn.NORM.DIST(AND(DD$6&gt;=$F125,DD$6&lt;=$H125)*(DC$6-$F125+1),$J125/2,$M125,TRUE))/(1-2*_xlfn.NORM.DIST(0,$J125/2,$M125,TRUE))*$D125+($K125="Steady Growth")*(AND(DD$6&gt;=$F125,DD$6&lt;=$H125)*((DD$6-$F125+1)/($J125*($J125+1)/2)*$D125))+($K125="custom")*CustCF!CX125</f>
        <v/>
      </c>
      <c r="DE125" s="87">
        <f>($K125="Bell Curve")*(_xlfn.NORM.DIST(AND(DE$6&gt;=$F125,DE$6&lt;=$H125)*(DE$6-$F125+1),$J125/2,$M125,TRUE)-_xlfn.NORM.DIST(AND(DE$6&gt;=$F125,DE$6&lt;=$H125)*(DD$6-$F125+1),$J125/2,$M125,TRUE))/(1-2*_xlfn.NORM.DIST(0,$J125/2,$M125,TRUE))*$D125+($K125="Steady Growth")*(AND(DE$6&gt;=$F125,DE$6&lt;=$H125)*((DE$6-$F125+1)/($J125*($J125+1)/2)*$D125))+($K125="custom")*CustCF!CY125</f>
        <v/>
      </c>
      <c r="DF125" s="87">
        <f>($K125="Bell Curve")*(_xlfn.NORM.DIST(AND(DF$6&gt;=$F125,DF$6&lt;=$H125)*(DF$6-$F125+1),$J125/2,$M125,TRUE)-_xlfn.NORM.DIST(AND(DF$6&gt;=$F125,DF$6&lt;=$H125)*(DE$6-$F125+1),$J125/2,$M125,TRUE))/(1-2*_xlfn.NORM.DIST(0,$J125/2,$M125,TRUE))*$D125+($K125="Steady Growth")*(AND(DF$6&gt;=$F125,DF$6&lt;=$H125)*((DF$6-$F125+1)/($J125*($J125+1)/2)*$D125))+($K125="custom")*CustCF!CZ125</f>
        <v/>
      </c>
      <c r="DG125" s="87">
        <f>($K125="Bell Curve")*(_xlfn.NORM.DIST(AND(DG$6&gt;=$F125,DG$6&lt;=$H125)*(DG$6-$F125+1),$J125/2,$M125,TRUE)-_xlfn.NORM.DIST(AND(DG$6&gt;=$F125,DG$6&lt;=$H125)*(DF$6-$F125+1),$J125/2,$M125,TRUE))/(1-2*_xlfn.NORM.DIST(0,$J125/2,$M125,TRUE))*$D125+($K125="Steady Growth")*(AND(DG$6&gt;=$F125,DG$6&lt;=$H125)*((DG$6-$F125+1)/($J125*($J125+1)/2)*$D125))+($K125="custom")*CustCF!DA125</f>
        <v/>
      </c>
      <c r="DH125" s="87">
        <f>($K125="Bell Curve")*(_xlfn.NORM.DIST(AND(DH$6&gt;=$F125,DH$6&lt;=$H125)*(DH$6-$F125+1),$J125/2,$M125,TRUE)-_xlfn.NORM.DIST(AND(DH$6&gt;=$F125,DH$6&lt;=$H125)*(DG$6-$F125+1),$J125/2,$M125,TRUE))/(1-2*_xlfn.NORM.DIST(0,$J125/2,$M125,TRUE))*$D125+($K125="Steady Growth")*(AND(DH$6&gt;=$F125,DH$6&lt;=$H125)*((DH$6-$F125+1)/($J125*($J125+1)/2)*$D125))+($K125="custom")*CustCF!DB125</f>
        <v/>
      </c>
      <c r="DI125" s="87">
        <f>($K125="Bell Curve")*(_xlfn.NORM.DIST(AND(DI$6&gt;=$F125,DI$6&lt;=$H125)*(DI$6-$F125+1),$J125/2,$M125,TRUE)-_xlfn.NORM.DIST(AND(DI$6&gt;=$F125,DI$6&lt;=$H125)*(DH$6-$F125+1),$J125/2,$M125,TRUE))/(1-2*_xlfn.NORM.DIST(0,$J125/2,$M125,TRUE))*$D125+($K125="Steady Growth")*(AND(DI$6&gt;=$F125,DI$6&lt;=$H125)*((DI$6-$F125+1)/($J125*($J125+1)/2)*$D125))+($K125="custom")*CustCF!DC125</f>
        <v/>
      </c>
      <c r="DJ125" s="87">
        <f>($K125="Bell Curve")*(_xlfn.NORM.DIST(AND(DJ$6&gt;=$F125,DJ$6&lt;=$H125)*(DJ$6-$F125+1),$J125/2,$M125,TRUE)-_xlfn.NORM.DIST(AND(DJ$6&gt;=$F125,DJ$6&lt;=$H125)*(DI$6-$F125+1),$J125/2,$M125,TRUE))/(1-2*_xlfn.NORM.DIST(0,$J125/2,$M125,TRUE))*$D125+($K125="Steady Growth")*(AND(DJ$6&gt;=$F125,DJ$6&lt;=$H125)*((DJ$6-$F125+1)/($J125*($J125+1)/2)*$D125))+($K125="custom")*CustCF!DD125</f>
        <v/>
      </c>
      <c r="DK125" s="87">
        <f>($K125="Bell Curve")*(_xlfn.NORM.DIST(AND(DK$6&gt;=$F125,DK$6&lt;=$H125)*(DK$6-$F125+1),$J125/2,$M125,TRUE)-_xlfn.NORM.DIST(AND(DK$6&gt;=$F125,DK$6&lt;=$H125)*(DJ$6-$F125+1),$J125/2,$M125,TRUE))/(1-2*_xlfn.NORM.DIST(0,$J125/2,$M125,TRUE))*$D125+($K125="Steady Growth")*(AND(DK$6&gt;=$F125,DK$6&lt;=$H125)*((DK$6-$F125+1)/($J125*($J125+1)/2)*$D125))+($K125="custom")*CustCF!DE125</f>
        <v/>
      </c>
      <c r="DL125" s="87">
        <f>($K125="Bell Curve")*(_xlfn.NORM.DIST(AND(DL$6&gt;=$F125,DL$6&lt;=$H125)*(DL$6-$F125+1),$J125/2,$M125,TRUE)-_xlfn.NORM.DIST(AND(DL$6&gt;=$F125,DL$6&lt;=$H125)*(DK$6-$F125+1),$J125/2,$M125,TRUE))/(1-2*_xlfn.NORM.DIST(0,$J125/2,$M125,TRUE))*$D125+($K125="Steady Growth")*(AND(DL$6&gt;=$F125,DL$6&lt;=$H125)*((DL$6-$F125+1)/($J125*($J125+1)/2)*$D125))+($K125="custom")*CustCF!DF125</f>
        <v/>
      </c>
      <c r="DM125" s="87">
        <f>($K125="Bell Curve")*(_xlfn.NORM.DIST(AND(DM$6&gt;=$F125,DM$6&lt;=$H125)*(DM$6-$F125+1),$J125/2,$M125,TRUE)-_xlfn.NORM.DIST(AND(DM$6&gt;=$F125,DM$6&lt;=$H125)*(DL$6-$F125+1),$J125/2,$M125,TRUE))/(1-2*_xlfn.NORM.DIST(0,$J125/2,$M125,TRUE))*$D125+($K125="Steady Growth")*(AND(DM$6&gt;=$F125,DM$6&lt;=$H125)*((DM$6-$F125+1)/($J125*($J125+1)/2)*$D125))+($K125="custom")*CustCF!DG125</f>
        <v/>
      </c>
      <c r="DN125" s="87">
        <f>($K125="Bell Curve")*(_xlfn.NORM.DIST(AND(DN$6&gt;=$F125,DN$6&lt;=$H125)*(DN$6-$F125+1),$J125/2,$M125,TRUE)-_xlfn.NORM.DIST(AND(DN$6&gt;=$F125,DN$6&lt;=$H125)*(DM$6-$F125+1),$J125/2,$M125,TRUE))/(1-2*_xlfn.NORM.DIST(0,$J125/2,$M125,TRUE))*$D125+($K125="Steady Growth")*(AND(DN$6&gt;=$F125,DN$6&lt;=$H125)*((DN$6-$F125+1)/($J125*($J125+1)/2)*$D125))+($K125="custom")*CustCF!DH125</f>
        <v/>
      </c>
      <c r="DO125" s="87">
        <f>($K125="Bell Curve")*(_xlfn.NORM.DIST(AND(DO$6&gt;=$F125,DO$6&lt;=$H125)*(DO$6-$F125+1),$J125/2,$M125,TRUE)-_xlfn.NORM.DIST(AND(DO$6&gt;=$F125,DO$6&lt;=$H125)*(DN$6-$F125+1),$J125/2,$M125,TRUE))/(1-2*_xlfn.NORM.DIST(0,$J125/2,$M125,TRUE))*$D125+($K125="Steady Growth")*(AND(DO$6&gt;=$F125,DO$6&lt;=$H125)*((DO$6-$F125+1)/($J125*($J125+1)/2)*$D125))+($K125="custom")*CustCF!DI125</f>
        <v/>
      </c>
      <c r="DP125" s="87">
        <f>($K125="Bell Curve")*(_xlfn.NORM.DIST(AND(DP$6&gt;=$F125,DP$6&lt;=$H125)*(DP$6-$F125+1),$J125/2,$M125,TRUE)-_xlfn.NORM.DIST(AND(DP$6&gt;=$F125,DP$6&lt;=$H125)*(DO$6-$F125+1),$J125/2,$M125,TRUE))/(1-2*_xlfn.NORM.DIST(0,$J125/2,$M125,TRUE))*$D125+($K125="Steady Growth")*(AND(DP$6&gt;=$F125,DP$6&lt;=$H125)*((DP$6-$F125+1)/($J125*($J125+1)/2)*$D125))+($K125="custom")*CustCF!DJ125</f>
        <v/>
      </c>
      <c r="DQ125" s="87">
        <f>($K125="Bell Curve")*(_xlfn.NORM.DIST(AND(DQ$6&gt;=$F125,DQ$6&lt;=$H125)*(DQ$6-$F125+1),$J125/2,$M125,TRUE)-_xlfn.NORM.DIST(AND(DQ$6&gt;=$F125,DQ$6&lt;=$H125)*(DP$6-$F125+1),$J125/2,$M125,TRUE))/(1-2*_xlfn.NORM.DIST(0,$J125/2,$M125,TRUE))*$D125+($K125="Steady Growth")*(AND(DQ$6&gt;=$F125,DQ$6&lt;=$H125)*((DQ$6-$F125+1)/($J125*($J125+1)/2)*$D125))+($K125="custom")*CustCF!DK125</f>
        <v/>
      </c>
      <c r="DR125" s="87">
        <f>($K125="Bell Curve")*(_xlfn.NORM.DIST(AND(DR$6&gt;=$F125,DR$6&lt;=$H125)*(DR$6-$F125+1),$J125/2,$M125,TRUE)-_xlfn.NORM.DIST(AND(DR$6&gt;=$F125,DR$6&lt;=$H125)*(DQ$6-$F125+1),$J125/2,$M125,TRUE))/(1-2*_xlfn.NORM.DIST(0,$J125/2,$M125,TRUE))*$D125+($K125="Steady Growth")*(AND(DR$6&gt;=$F125,DR$6&lt;=$H125)*((DR$6-$F125+1)/($J125*($J125+1)/2)*$D125))+($K125="custom")*CustCF!DL125</f>
        <v/>
      </c>
      <c r="DS125" s="87">
        <f>($K125="Bell Curve")*(_xlfn.NORM.DIST(AND(DS$6&gt;=$F125,DS$6&lt;=$H125)*(DS$6-$F125+1),$J125/2,$M125,TRUE)-_xlfn.NORM.DIST(AND(DS$6&gt;=$F125,DS$6&lt;=$H125)*(DR$6-$F125+1),$J125/2,$M125,TRUE))/(1-2*_xlfn.NORM.DIST(0,$J125/2,$M125,TRUE))*$D125+($K125="Steady Growth")*(AND(DS$6&gt;=$F125,DS$6&lt;=$H125)*((DS$6-$F125+1)/($J125*($J125+1)/2)*$D125))+($K125="custom")*CustCF!DM125</f>
        <v/>
      </c>
      <c r="DT125" s="87">
        <f>($K125="Bell Curve")*(_xlfn.NORM.DIST(AND(DT$6&gt;=$F125,DT$6&lt;=$H125)*(DT$6-$F125+1),$J125/2,$M125,TRUE)-_xlfn.NORM.DIST(AND(DT$6&gt;=$F125,DT$6&lt;=$H125)*(DS$6-$F125+1),$J125/2,$M125,TRUE))/(1-2*_xlfn.NORM.DIST(0,$J125/2,$M125,TRUE))*$D125+($K125="Steady Growth")*(AND(DT$6&gt;=$F125,DT$6&lt;=$H125)*((DT$6-$F125+1)/($J125*($J125+1)/2)*$D125))+($K125="custom")*CustCF!DN125</f>
        <v/>
      </c>
      <c r="DU125" s="87">
        <f>($K125="Bell Curve")*(_xlfn.NORM.DIST(AND(DU$6&gt;=$F125,DU$6&lt;=$H125)*(DU$6-$F125+1),$J125/2,$M125,TRUE)-_xlfn.NORM.DIST(AND(DU$6&gt;=$F125,DU$6&lt;=$H125)*(DT$6-$F125+1),$J125/2,$M125,TRUE))/(1-2*_xlfn.NORM.DIST(0,$J125/2,$M125,TRUE))*$D125+($K125="Steady Growth")*(AND(DU$6&gt;=$F125,DU$6&lt;=$H125)*((DU$6-$F125+1)/($J125*($J125+1)/2)*$D125))+($K125="custom")*CustCF!DO125</f>
        <v/>
      </c>
      <c r="DV125" s="87">
        <f>($K125="Bell Curve")*(_xlfn.NORM.DIST(AND(DV$6&gt;=$F125,DV$6&lt;=$H125)*(DV$6-$F125+1),$J125/2,$M125,TRUE)-_xlfn.NORM.DIST(AND(DV$6&gt;=$F125,DV$6&lt;=$H125)*(DU$6-$F125+1),$J125/2,$M125,TRUE))/(1-2*_xlfn.NORM.DIST(0,$J125/2,$M125,TRUE))*$D125+($K125="Steady Growth")*(AND(DV$6&gt;=$F125,DV$6&lt;=$H125)*((DV$6-$F125+1)/($J125*($J125+1)/2)*$D125))+($K125="custom")*CustCF!DP125</f>
        <v/>
      </c>
      <c r="DW125" s="87">
        <f>($K125="Bell Curve")*(_xlfn.NORM.DIST(AND(DW$6&gt;=$F125,DW$6&lt;=$H125)*(DW$6-$F125+1),$J125/2,$M125,TRUE)-_xlfn.NORM.DIST(AND(DW$6&gt;=$F125,DW$6&lt;=$H125)*(DV$6-$F125+1),$J125/2,$M125,TRUE))/(1-2*_xlfn.NORM.DIST(0,$J125/2,$M125,TRUE))*$D125+($K125="Steady Growth")*(AND(DW$6&gt;=$F125,DW$6&lt;=$H125)*((DW$6-$F125+1)/($J125*($J125+1)/2)*$D125))+($K125="custom")*CustCF!DQ125</f>
        <v/>
      </c>
      <c r="DX125" s="87">
        <f>($K125="Bell Curve")*(_xlfn.NORM.DIST(AND(DX$6&gt;=$F125,DX$6&lt;=$H125)*(DX$6-$F125+1),$J125/2,$M125,TRUE)-_xlfn.NORM.DIST(AND(DX$6&gt;=$F125,DX$6&lt;=$H125)*(DW$6-$F125+1),$J125/2,$M125,TRUE))/(1-2*_xlfn.NORM.DIST(0,$J125/2,$M125,TRUE))*$D125+($K125="Steady Growth")*(AND(DX$6&gt;=$F125,DX$6&lt;=$H125)*((DX$6-$F125+1)/($J125*($J125+1)/2)*$D125))+($K125="custom")*CustCF!DR125</f>
        <v/>
      </c>
      <c r="DY125" s="87">
        <f>($K125="Bell Curve")*(_xlfn.NORM.DIST(AND(DY$6&gt;=$F125,DY$6&lt;=$H125)*(DY$6-$F125+1),$J125/2,$M125,TRUE)-_xlfn.NORM.DIST(AND(DY$6&gt;=$F125,DY$6&lt;=$H125)*(DX$6-$F125+1),$J125/2,$M125,TRUE))/(1-2*_xlfn.NORM.DIST(0,$J125/2,$M125,TRUE))*$D125+($K125="Steady Growth")*(AND(DY$6&gt;=$F125,DY$6&lt;=$H125)*((DY$6-$F125+1)/($J125*($J125+1)/2)*$D125))+($K125="custom")*CustCF!DS125</f>
        <v/>
      </c>
      <c r="DZ125" s="87">
        <f>($K125="Bell Curve")*(_xlfn.NORM.DIST(AND(DZ$6&gt;=$F125,DZ$6&lt;=$H125)*(DZ$6-$F125+1),$J125/2,$M125,TRUE)-_xlfn.NORM.DIST(AND(DZ$6&gt;=$F125,DZ$6&lt;=$H125)*(DY$6-$F125+1),$J125/2,$M125,TRUE))/(1-2*_xlfn.NORM.DIST(0,$J125/2,$M125,TRUE))*$D125+($K125="Steady Growth")*(AND(DZ$6&gt;=$F125,DZ$6&lt;=$H125)*((DZ$6-$F125+1)/($J125*($J125+1)/2)*$D125))+($K125="custom")*CustCF!DT125</f>
        <v/>
      </c>
      <c r="EA125" s="87">
        <f>($K125="Bell Curve")*(_xlfn.NORM.DIST(AND(EA$6&gt;=$F125,EA$6&lt;=$H125)*(EA$6-$F125+1),$J125/2,$M125,TRUE)-_xlfn.NORM.DIST(AND(EA$6&gt;=$F125,EA$6&lt;=$H125)*(DZ$6-$F125+1),$J125/2,$M125,TRUE))/(1-2*_xlfn.NORM.DIST(0,$J125/2,$M125,TRUE))*$D125+($K125="Steady Growth")*(AND(EA$6&gt;=$F125,EA$6&lt;=$H125)*((EA$6-$F125+1)/($J125*($J125+1)/2)*$D125))+($K125="custom")*CustCF!DU125</f>
        <v/>
      </c>
      <c r="EB125" s="87">
        <f>($K125="Bell Curve")*(_xlfn.NORM.DIST(AND(EB$6&gt;=$F125,EB$6&lt;=$H125)*(EB$6-$F125+1),$J125/2,$M125,TRUE)-_xlfn.NORM.DIST(AND(EB$6&gt;=$F125,EB$6&lt;=$H125)*(EA$6-$F125+1),$J125/2,$M125,TRUE))/(1-2*_xlfn.NORM.DIST(0,$J125/2,$M125,TRUE))*$D125+($K125="Steady Growth")*(AND(EB$6&gt;=$F125,EB$6&lt;=$H125)*((EB$6-$F125+1)/($J125*($J125+1)/2)*$D125))+($K125="custom")*CustCF!DV125</f>
        <v/>
      </c>
      <c r="EC125" s="87">
        <f>($K125="Bell Curve")*(_xlfn.NORM.DIST(AND(EC$6&gt;=$F125,EC$6&lt;=$H125)*(EC$6-$F125+1),$J125/2,$M125,TRUE)-_xlfn.NORM.DIST(AND(EC$6&gt;=$F125,EC$6&lt;=$H125)*(EB$6-$F125+1),$J125/2,$M125,TRUE))/(1-2*_xlfn.NORM.DIST(0,$J125/2,$M125,TRUE))*$D125+($K125="Steady Growth")*(AND(EC$6&gt;=$F125,EC$6&lt;=$H125)*((EC$6-$F125+1)/($J125*($J125+1)/2)*$D125))+($K125="custom")*CustCF!DW125</f>
        <v/>
      </c>
      <c r="ED125" s="87">
        <f>($K125="Bell Curve")*(_xlfn.NORM.DIST(AND(ED$6&gt;=$F125,ED$6&lt;=$H125)*(ED$6-$F125+1),$J125/2,$M125,TRUE)-_xlfn.NORM.DIST(AND(ED$6&gt;=$F125,ED$6&lt;=$H125)*(EC$6-$F125+1),$J125/2,$M125,TRUE))/(1-2*_xlfn.NORM.DIST(0,$J125/2,$M125,TRUE))*$D125+($K125="Steady Growth")*(AND(ED$6&gt;=$F125,ED$6&lt;=$H125)*((ED$6-$F125+1)/($J125*($J125+1)/2)*$D125))+($K125="custom")*CustCF!DX125</f>
        <v/>
      </c>
      <c r="EE125" s="87">
        <f>($K125="Bell Curve")*(_xlfn.NORM.DIST(AND(EE$6&gt;=$F125,EE$6&lt;=$H125)*(EE$6-$F125+1),$J125/2,$M125,TRUE)-_xlfn.NORM.DIST(AND(EE$6&gt;=$F125,EE$6&lt;=$H125)*(ED$6-$F125+1),$J125/2,$M125,TRUE))/(1-2*_xlfn.NORM.DIST(0,$J125/2,$M125,TRUE))*$D125+($K125="Steady Growth")*(AND(EE$6&gt;=$F125,EE$6&lt;=$H125)*((EE$6-$F125+1)/($J125*($J125+1)/2)*$D125))+($K125="custom")*CustCF!DY125</f>
        <v/>
      </c>
      <c r="EF125" s="87">
        <f>($K125="Bell Curve")*(_xlfn.NORM.DIST(AND(EF$6&gt;=$F125,EF$6&lt;=$H125)*(EF$6-$F125+1),$J125/2,$M125,TRUE)-_xlfn.NORM.DIST(AND(EF$6&gt;=$F125,EF$6&lt;=$H125)*(EE$6-$F125+1),$J125/2,$M125,TRUE))/(1-2*_xlfn.NORM.DIST(0,$J125/2,$M125,TRUE))*$D125+($K125="Steady Growth")*(AND(EF$6&gt;=$F125,EF$6&lt;=$H125)*((EF$6-$F125+1)/($J125*($J125+1)/2)*$D125))+($K125="custom")*CustCF!DZ125</f>
        <v/>
      </c>
      <c r="EG125" s="87">
        <f>($K125="Bell Curve")*(_xlfn.NORM.DIST(AND(EG$6&gt;=$F125,EG$6&lt;=$H125)*(EG$6-$F125+1),$J125/2,$M125,TRUE)-_xlfn.NORM.DIST(AND(EG$6&gt;=$F125,EG$6&lt;=$H125)*(EF$6-$F125+1),$J125/2,$M125,TRUE))/(1-2*_xlfn.NORM.DIST(0,$J125/2,$M125,TRUE))*$D125+($K125="Steady Growth")*(AND(EG$6&gt;=$F125,EG$6&lt;=$H125)*((EG$6-$F125+1)/($J125*($J125+1)/2)*$D125))+($K125="custom")*CustCF!EA125</f>
        <v/>
      </c>
      <c r="EH125" s="87">
        <f>($K125="Bell Curve")*(_xlfn.NORM.DIST(AND(EH$6&gt;=$F125,EH$6&lt;=$H125)*(EH$6-$F125+1),$J125/2,$M125,TRUE)-_xlfn.NORM.DIST(AND(EH$6&gt;=$F125,EH$6&lt;=$H125)*(EG$6-$F125+1),$J125/2,$M125,TRUE))/(1-2*_xlfn.NORM.DIST(0,$J125/2,$M125,TRUE))*$D125+($K125="Steady Growth")*(AND(EH$6&gt;=$F125,EH$6&lt;=$H125)*((EH$6-$F125+1)/($J125*($J125+1)/2)*$D125))+($K125="custom")*CustCF!EB125</f>
        <v/>
      </c>
      <c r="EI125" s="87">
        <f>($K125="Bell Curve")*(_xlfn.NORM.DIST(AND(EI$6&gt;=$F125,EI$6&lt;=$H125)*(EI$6-$F125+1),$J125/2,$M125,TRUE)-_xlfn.NORM.DIST(AND(EI$6&gt;=$F125,EI$6&lt;=$H125)*(EH$6-$F125+1),$J125/2,$M125,TRUE))/(1-2*_xlfn.NORM.DIST(0,$J125/2,$M125,TRUE))*$D125+($K125="Steady Growth")*(AND(EI$6&gt;=$F125,EI$6&lt;=$H125)*((EI$6-$F125+1)/($J125*($J125+1)/2)*$D125))+($K125="custom")*CustCF!EC125</f>
        <v/>
      </c>
      <c r="EJ125" s="87">
        <f>($K125="Bell Curve")*(_xlfn.NORM.DIST(AND(EJ$6&gt;=$F125,EJ$6&lt;=$H125)*(EJ$6-$F125+1),$J125/2,$M125,TRUE)-_xlfn.NORM.DIST(AND(EJ$6&gt;=$F125,EJ$6&lt;=$H125)*(EI$6-$F125+1),$J125/2,$M125,TRUE))/(1-2*_xlfn.NORM.DIST(0,$J125/2,$M125,TRUE))*$D125+($K125="Steady Growth")*(AND(EJ$6&gt;=$F125,EJ$6&lt;=$H125)*((EJ$6-$F125+1)/($J125*($J125+1)/2)*$D125))+($K125="custom")*CustCF!ED125</f>
        <v/>
      </c>
      <c r="EK125" s="87">
        <f>($K125="Bell Curve")*(_xlfn.NORM.DIST(AND(EK$6&gt;=$F125,EK$6&lt;=$H125)*(EK$6-$F125+1),$J125/2,$M125,TRUE)-_xlfn.NORM.DIST(AND(EK$6&gt;=$F125,EK$6&lt;=$H125)*(EJ$6-$F125+1),$J125/2,$M125,TRUE))/(1-2*_xlfn.NORM.DIST(0,$J125/2,$M125,TRUE))*$D125+($K125="Steady Growth")*(AND(EK$6&gt;=$F125,EK$6&lt;=$H125)*((EK$6-$F125+1)/($J125*($J125+1)/2)*$D125))+($K125="custom")*CustCF!EE125</f>
        <v/>
      </c>
      <c r="EL125" s="87">
        <f>($K125="Bell Curve")*(_xlfn.NORM.DIST(AND(EL$6&gt;=$F125,EL$6&lt;=$H125)*(EL$6-$F125+1),$J125/2,$M125,TRUE)-_xlfn.NORM.DIST(AND(EL$6&gt;=$F125,EL$6&lt;=$H125)*(EK$6-$F125+1),$J125/2,$M125,TRUE))/(1-2*_xlfn.NORM.DIST(0,$J125/2,$M125,TRUE))*$D125+($K125="Steady Growth")*(AND(EL$6&gt;=$F125,EL$6&lt;=$H125)*((EL$6-$F125+1)/($J125*($J125+1)/2)*$D125))+($K125="custom")*CustCF!EF125</f>
        <v/>
      </c>
      <c r="EM125" s="87">
        <f>($K125="Bell Curve")*(_xlfn.NORM.DIST(AND(EM$6&gt;=$F125,EM$6&lt;=$H125)*(EM$6-$F125+1),$J125/2,$M125,TRUE)-_xlfn.NORM.DIST(AND(EM$6&gt;=$F125,EM$6&lt;=$H125)*(EL$6-$F125+1),$J125/2,$M125,TRUE))/(1-2*_xlfn.NORM.DIST(0,$J125/2,$M125,TRUE))*$D125+($K125="Steady Growth")*(AND(EM$6&gt;=$F125,EM$6&lt;=$H125)*((EM$6-$F125+1)/($J125*($J125+1)/2)*$D125))+($K125="custom")*CustCF!EG125</f>
        <v/>
      </c>
      <c r="EN125" s="87">
        <f>($K125="Bell Curve")*(_xlfn.NORM.DIST(AND(EN$6&gt;=$F125,EN$6&lt;=$H125)*(EN$6-$F125+1),$J125/2,$M125,TRUE)-_xlfn.NORM.DIST(AND(EN$6&gt;=$F125,EN$6&lt;=$H125)*(EM$6-$F125+1),$J125/2,$M125,TRUE))/(1-2*_xlfn.NORM.DIST(0,$J125/2,$M125,TRUE))*$D125+($K125="Steady Growth")*(AND(EN$6&gt;=$F125,EN$6&lt;=$H125)*((EN$6-$F125+1)/($J125*($J125+1)/2)*$D125))+($K125="custom")*CustCF!EH125</f>
        <v/>
      </c>
      <c r="EO125" s="87">
        <f>($K125="Bell Curve")*(_xlfn.NORM.DIST(AND(EO$6&gt;=$F125,EO$6&lt;=$H125)*(EO$6-$F125+1),$J125/2,$M125,TRUE)-_xlfn.NORM.DIST(AND(EO$6&gt;=$F125,EO$6&lt;=$H125)*(EN$6-$F125+1),$J125/2,$M125,TRUE))/(1-2*_xlfn.NORM.DIST(0,$J125/2,$M125,TRUE))*$D125+($K125="Steady Growth")*(AND(EO$6&gt;=$F125,EO$6&lt;=$H125)*((EO$6-$F125+1)/($J125*($J125+1)/2)*$D125))+($K125="custom")*CustCF!EI125</f>
        <v/>
      </c>
      <c r="EP125" s="87">
        <f>($K125="Bell Curve")*(_xlfn.NORM.DIST(AND(EP$6&gt;=$F125,EP$6&lt;=$H125)*(EP$6-$F125+1),$J125/2,$M125,TRUE)-_xlfn.NORM.DIST(AND(EP$6&gt;=$F125,EP$6&lt;=$H125)*(EO$6-$F125+1),$J125/2,$M125,TRUE))/(1-2*_xlfn.NORM.DIST(0,$J125/2,$M125,TRUE))*$D125+($K125="Steady Growth")*(AND(EP$6&gt;=$F125,EP$6&lt;=$H125)*((EP$6-$F125+1)/($J125*($J125+1)/2)*$D125))+($K125="custom")*CustCF!EJ125</f>
        <v/>
      </c>
      <c r="EQ125" s="87">
        <f>($K125="Bell Curve")*(_xlfn.NORM.DIST(AND(EQ$6&gt;=$F125,EQ$6&lt;=$H125)*(EQ$6-$F125+1),$J125/2,$M125,TRUE)-_xlfn.NORM.DIST(AND(EQ$6&gt;=$F125,EQ$6&lt;=$H125)*(EP$6-$F125+1),$J125/2,$M125,TRUE))/(1-2*_xlfn.NORM.DIST(0,$J125/2,$M125,TRUE))*$D125+($K125="Steady Growth")*(AND(EQ$6&gt;=$F125,EQ$6&lt;=$H125)*((EQ$6-$F125+1)/($J125*($J125+1)/2)*$D125))+($K125="custom")*CustCF!EK125</f>
        <v/>
      </c>
      <c r="ER125" s="87">
        <f>($K125="Bell Curve")*(_xlfn.NORM.DIST(AND(ER$6&gt;=$F125,ER$6&lt;=$H125)*(ER$6-$F125+1),$J125/2,$M125,TRUE)-_xlfn.NORM.DIST(AND(ER$6&gt;=$F125,ER$6&lt;=$H125)*(EQ$6-$F125+1),$J125/2,$M125,TRUE))/(1-2*_xlfn.NORM.DIST(0,$J125/2,$M125,TRUE))*$D125+($K125="Steady Growth")*(AND(ER$6&gt;=$F125,ER$6&lt;=$H125)*((ER$6-$F125+1)/($J125*($J125+1)/2)*$D125))+($K125="custom")*CustCF!EL125</f>
        <v/>
      </c>
      <c r="ES125" s="87">
        <f>($K125="Bell Curve")*(_xlfn.NORM.DIST(AND(ES$6&gt;=$F125,ES$6&lt;=$H125)*(ES$6-$F125+1),$J125/2,$M125,TRUE)-_xlfn.NORM.DIST(AND(ES$6&gt;=$F125,ES$6&lt;=$H125)*(ER$6-$F125+1),$J125/2,$M125,TRUE))/(1-2*_xlfn.NORM.DIST(0,$J125/2,$M125,TRUE))*$D125+($K125="Steady Growth")*(AND(ES$6&gt;=$F125,ES$6&lt;=$H125)*((ES$6-$F125+1)/($J125*($J125+1)/2)*$D125))+($K125="custom")*CustCF!EM125</f>
        <v/>
      </c>
      <c r="ET125" s="87">
        <f>($K125="Bell Curve")*(_xlfn.NORM.DIST(AND(ET$6&gt;=$F125,ET$6&lt;=$H125)*(ET$6-$F125+1),$J125/2,$M125,TRUE)-_xlfn.NORM.DIST(AND(ET$6&gt;=$F125,ET$6&lt;=$H125)*(ES$6-$F125+1),$J125/2,$M125,TRUE))/(1-2*_xlfn.NORM.DIST(0,$J125/2,$M125,TRUE))*$D125+($K125="Steady Growth")*(AND(ET$6&gt;=$F125,ET$6&lt;=$H125)*((ET$6-$F125+1)/($J125*($J125+1)/2)*$D125))+($K125="custom")*CustCF!EN125</f>
        <v/>
      </c>
      <c r="EU125" s="87">
        <f>($K125="Bell Curve")*(_xlfn.NORM.DIST(AND(EU$6&gt;=$F125,EU$6&lt;=$H125)*(EU$6-$F125+1),$J125/2,$M125,TRUE)-_xlfn.NORM.DIST(AND(EU$6&gt;=$F125,EU$6&lt;=$H125)*(ET$6-$F125+1),$J125/2,$M125,TRUE))/(1-2*_xlfn.NORM.DIST(0,$J125/2,$M125,TRUE))*$D125+($K125="Steady Growth")*(AND(EU$6&gt;=$F125,EU$6&lt;=$H125)*((EU$6-$F125+1)/($J125*($J125+1)/2)*$D125))+($K125="custom")*CustCF!EO125</f>
        <v/>
      </c>
      <c r="EV125" s="87">
        <f>($K125="Bell Curve")*(_xlfn.NORM.DIST(AND(EV$6&gt;=$F125,EV$6&lt;=$H125)*(EV$6-$F125+1),$J125/2,$M125,TRUE)-_xlfn.NORM.DIST(AND(EV$6&gt;=$F125,EV$6&lt;=$H125)*(EU$6-$F125+1),$J125/2,$M125,TRUE))/(1-2*_xlfn.NORM.DIST(0,$J125/2,$M125,TRUE))*$D125+($K125="Steady Growth")*(AND(EV$6&gt;=$F125,EV$6&lt;=$H125)*((EV$6-$F125+1)/($J125*($J125+1)/2)*$D125))+($K125="custom")*CustCF!EP125</f>
        <v/>
      </c>
      <c r="EW125" s="87">
        <f>($K125="Bell Curve")*(_xlfn.NORM.DIST(AND(EW$6&gt;=$F125,EW$6&lt;=$H125)*(EW$6-$F125+1),$J125/2,$M125,TRUE)-_xlfn.NORM.DIST(AND(EW$6&gt;=$F125,EW$6&lt;=$H125)*(EV$6-$F125+1),$J125/2,$M125,TRUE))/(1-2*_xlfn.NORM.DIST(0,$J125/2,$M125,TRUE))*$D125+($K125="Steady Growth")*(AND(EW$6&gt;=$F125,EW$6&lt;=$H125)*((EW$6-$F125+1)/($J125*($J125+1)/2)*$D125))+($K125="custom")*CustCF!EQ125</f>
        <v/>
      </c>
      <c r="EX125" s="87">
        <f>($K125="Bell Curve")*(_xlfn.NORM.DIST(AND(EX$6&gt;=$F125,EX$6&lt;=$H125)*(EX$6-$F125+1),$J125/2,$M125,TRUE)-_xlfn.NORM.DIST(AND(EX$6&gt;=$F125,EX$6&lt;=$H125)*(EW$6-$F125+1),$J125/2,$M125,TRUE))/(1-2*_xlfn.NORM.DIST(0,$J125/2,$M125,TRUE))*$D125+($K125="Steady Growth")*(AND(EX$6&gt;=$F125,EX$6&lt;=$H125)*((EX$6-$F125+1)/($J125*($J125+1)/2)*$D125))+($K125="custom")*CustCF!ER125</f>
        <v/>
      </c>
      <c r="EY125" s="87">
        <f>($K125="Bell Curve")*(_xlfn.NORM.DIST(AND(EY$6&gt;=$F125,EY$6&lt;=$H125)*(EY$6-$F125+1),$J125/2,$M125,TRUE)-_xlfn.NORM.DIST(AND(EY$6&gt;=$F125,EY$6&lt;=$H125)*(EX$6-$F125+1),$J125/2,$M125,TRUE))/(1-2*_xlfn.NORM.DIST(0,$J125/2,$M125,TRUE))*$D125+($K125="Steady Growth")*(AND(EY$6&gt;=$F125,EY$6&lt;=$H125)*((EY$6-$F125+1)/($J125*($J125+1)/2)*$D125))+($K125="custom")*CustCF!ES125</f>
        <v/>
      </c>
      <c r="EZ125" s="87">
        <f>($K125="Bell Curve")*(_xlfn.NORM.DIST(AND(EZ$6&gt;=$F125,EZ$6&lt;=$H125)*(EZ$6-$F125+1),$J125/2,$M125,TRUE)-_xlfn.NORM.DIST(AND(EZ$6&gt;=$F125,EZ$6&lt;=$H125)*(EY$6-$F125+1),$J125/2,$M125,TRUE))/(1-2*_xlfn.NORM.DIST(0,$J125/2,$M125,TRUE))*$D125+($K125="Steady Growth")*(AND(EZ$6&gt;=$F125,EZ$6&lt;=$H125)*((EZ$6-$F125+1)/($J125*($J125+1)/2)*$D125))+($K125="custom")*CustCF!ET125</f>
        <v/>
      </c>
      <c r="FA125" s="87">
        <f>($K125="Bell Curve")*(_xlfn.NORM.DIST(AND(FA$6&gt;=$F125,FA$6&lt;=$H125)*(FA$6-$F125+1),$J125/2,$M125,TRUE)-_xlfn.NORM.DIST(AND(FA$6&gt;=$F125,FA$6&lt;=$H125)*(EZ$6-$F125+1),$J125/2,$M125,TRUE))/(1-2*_xlfn.NORM.DIST(0,$J125/2,$M125,TRUE))*$D125+($K125="Steady Growth")*(AND(FA$6&gt;=$F125,FA$6&lt;=$H125)*((FA$6-$F125+1)/($J125*($J125+1)/2)*$D125))+($K125="custom")*CustCF!EU125</f>
        <v/>
      </c>
      <c r="FB125" s="87">
        <f>($K125="Bell Curve")*(_xlfn.NORM.DIST(AND(FB$6&gt;=$F125,FB$6&lt;=$H125)*(FB$6-$F125+1),$J125/2,$M125,TRUE)-_xlfn.NORM.DIST(AND(FB$6&gt;=$F125,FB$6&lt;=$H125)*(FA$6-$F125+1),$J125/2,$M125,TRUE))/(1-2*_xlfn.NORM.DIST(0,$J125/2,$M125,TRUE))*$D125+($K125="Steady Growth")*(AND(FB$6&gt;=$F125,FB$6&lt;=$H125)*((FB$6-$F125+1)/($J125*($J125+1)/2)*$D125))+($K125="custom")*CustCF!EV125</f>
        <v/>
      </c>
      <c r="FC125" s="87">
        <f>($K125="Bell Curve")*(_xlfn.NORM.DIST(AND(FC$6&gt;=$F125,FC$6&lt;=$H125)*(FC$6-$F125+1),$J125/2,$M125,TRUE)-_xlfn.NORM.DIST(AND(FC$6&gt;=$F125,FC$6&lt;=$H125)*(FB$6-$F125+1),$J125/2,$M125,TRUE))/(1-2*_xlfn.NORM.DIST(0,$J125/2,$M125,TRUE))*$D125+($K125="Steady Growth")*(AND(FC$6&gt;=$F125,FC$6&lt;=$H125)*((FC$6-$F125+1)/($J125*($J125+1)/2)*$D125))+($K125="custom")*CustCF!EW125</f>
        <v/>
      </c>
      <c r="FD125" s="87">
        <f>($K125="Bell Curve")*(_xlfn.NORM.DIST(AND(FD$6&gt;=$F125,FD$6&lt;=$H125)*(FD$6-$F125+1),$J125/2,$M125,TRUE)-_xlfn.NORM.DIST(AND(FD$6&gt;=$F125,FD$6&lt;=$H125)*(FC$6-$F125+1),$J125/2,$M125,TRUE))/(1-2*_xlfn.NORM.DIST(0,$J125/2,$M125,TRUE))*$D125+($K125="Steady Growth")*(AND(FD$6&gt;=$F125,FD$6&lt;=$H125)*((FD$6-$F125+1)/($J125*($J125+1)/2)*$D125))+($K125="custom")*CustCF!EX125</f>
        <v/>
      </c>
      <c r="FE125" s="87">
        <f>($K125="Bell Curve")*(_xlfn.NORM.DIST(AND(FE$6&gt;=$F125,FE$6&lt;=$H125)*(FE$6-$F125+1),$J125/2,$M125,TRUE)-_xlfn.NORM.DIST(AND(FE$6&gt;=$F125,FE$6&lt;=$H125)*(FD$6-$F125+1),$J125/2,$M125,TRUE))/(1-2*_xlfn.NORM.DIST(0,$J125/2,$M125,TRUE))*$D125+($K125="Steady Growth")*(AND(FE$6&gt;=$F125,FE$6&lt;=$H125)*((FE$6-$F125+1)/($J125*($J125+1)/2)*$D125))+($K125="custom")*CustCF!EY125</f>
        <v/>
      </c>
      <c r="FF125" s="87">
        <f>($K125="Bell Curve")*(_xlfn.NORM.DIST(AND(FF$6&gt;=$F125,FF$6&lt;=$H125)*(FF$6-$F125+1),$J125/2,$M125,TRUE)-_xlfn.NORM.DIST(AND(FF$6&gt;=$F125,FF$6&lt;=$H125)*(FE$6-$F125+1),$J125/2,$M125,TRUE))/(1-2*_xlfn.NORM.DIST(0,$J125/2,$M125,TRUE))*$D125+($K125="Steady Growth")*(AND(FF$6&gt;=$F125,FF$6&lt;=$H125)*((FF$6-$F125+1)/($J125*($J125+1)/2)*$D125))+($K125="custom")*CustCF!EZ125</f>
        <v/>
      </c>
      <c r="FG125" s="87">
        <f>($K125="Bell Curve")*(_xlfn.NORM.DIST(AND(FG$6&gt;=$F125,FG$6&lt;=$H125)*(FG$6-$F125+1),$J125/2,$M125,TRUE)-_xlfn.NORM.DIST(AND(FG$6&gt;=$F125,FG$6&lt;=$H125)*(FF$6-$F125+1),$J125/2,$M125,TRUE))/(1-2*_xlfn.NORM.DIST(0,$J125/2,$M125,TRUE))*$D125+($K125="Steady Growth")*(AND(FG$6&gt;=$F125,FG$6&lt;=$H125)*((FG$6-$F125+1)/($J125*($J125+1)/2)*$D125))+($K125="custom")*CustCF!FA125</f>
        <v/>
      </c>
      <c r="FH125" s="87">
        <f>($K125="Bell Curve")*(_xlfn.NORM.DIST(AND(FH$6&gt;=$F125,FH$6&lt;=$H125)*(FH$6-$F125+1),$J125/2,$M125,TRUE)-_xlfn.NORM.DIST(AND(FH$6&gt;=$F125,FH$6&lt;=$H125)*(FG$6-$F125+1),$J125/2,$M125,TRUE))/(1-2*_xlfn.NORM.DIST(0,$J125/2,$M125,TRUE))*$D125+($K125="Steady Growth")*(AND(FH$6&gt;=$F125,FH$6&lt;=$H125)*((FH$6-$F125+1)/($J125*($J125+1)/2)*$D125))+($K125="custom")*CustCF!FB125</f>
        <v/>
      </c>
      <c r="FI125" s="87">
        <f>($K125="Bell Curve")*(_xlfn.NORM.DIST(AND(FI$6&gt;=$F125,FI$6&lt;=$H125)*(FI$6-$F125+1),$J125/2,$M125,TRUE)-_xlfn.NORM.DIST(AND(FI$6&gt;=$F125,FI$6&lt;=$H125)*(FH$6-$F125+1),$J125/2,$M125,TRUE))/(1-2*_xlfn.NORM.DIST(0,$J125/2,$M125,TRUE))*$D125+($K125="Steady Growth")*(AND(FI$6&gt;=$F125,FI$6&lt;=$H125)*((FI$6-$F125+1)/($J125*($J125+1)/2)*$D125))+($K125="custom")*CustCF!FC125</f>
        <v/>
      </c>
      <c r="FJ125" s="87">
        <f>($K125="Bell Curve")*(_xlfn.NORM.DIST(AND(FJ$6&gt;=$F125,FJ$6&lt;=$H125)*(FJ$6-$F125+1),$J125/2,$M125,TRUE)-_xlfn.NORM.DIST(AND(FJ$6&gt;=$F125,FJ$6&lt;=$H125)*(FI$6-$F125+1),$J125/2,$M125,TRUE))/(1-2*_xlfn.NORM.DIST(0,$J125/2,$M125,TRUE))*$D125+($K125="Steady Growth")*(AND(FJ$6&gt;=$F125,FJ$6&lt;=$H125)*((FJ$6-$F125+1)/($J125*($J125+1)/2)*$D125))+($K125="custom")*CustCF!FD125</f>
        <v/>
      </c>
      <c r="FK125" s="87">
        <f>($K125="Bell Curve")*(_xlfn.NORM.DIST(AND(FK$6&gt;=$F125,FK$6&lt;=$H125)*(FK$6-$F125+1),$J125/2,$M125,TRUE)-_xlfn.NORM.DIST(AND(FK$6&gt;=$F125,FK$6&lt;=$H125)*(FJ$6-$F125+1),$J125/2,$M125,TRUE))/(1-2*_xlfn.NORM.DIST(0,$J125/2,$M125,TRUE))*$D125+($K125="Steady Growth")*(AND(FK$6&gt;=$F125,FK$6&lt;=$H125)*((FK$6-$F125+1)/($J125*($J125+1)/2)*$D125))+($K125="custom")*CustCF!FE125</f>
        <v/>
      </c>
      <c r="FL125" s="87">
        <f>($K125="Bell Curve")*(_xlfn.NORM.DIST(AND(FL$6&gt;=$F125,FL$6&lt;=$H125)*(FL$6-$F125+1),$J125/2,$M125,TRUE)-_xlfn.NORM.DIST(AND(FL$6&gt;=$F125,FL$6&lt;=$H125)*(FK$6-$F125+1),$J125/2,$M125,TRUE))/(1-2*_xlfn.NORM.DIST(0,$J125/2,$M125,TRUE))*$D125+($K125="Steady Growth")*(AND(FL$6&gt;=$F125,FL$6&lt;=$H125)*((FL$6-$F125+1)/($J125*($J125+1)/2)*$D125))+($K125="custom")*CustCF!FF125</f>
        <v/>
      </c>
      <c r="FM125" s="87">
        <f>($K125="Bell Curve")*(_xlfn.NORM.DIST(AND(FM$6&gt;=$F125,FM$6&lt;=$H125)*(FM$6-$F125+1),$J125/2,$M125,TRUE)-_xlfn.NORM.DIST(AND(FM$6&gt;=$F125,FM$6&lt;=$H125)*(FL$6-$F125+1),$J125/2,$M125,TRUE))/(1-2*_xlfn.NORM.DIST(0,$J125/2,$M125,TRUE))*$D125+($K125="Steady Growth")*(AND(FM$6&gt;=$F125,FM$6&lt;=$H125)*((FM$6-$F125+1)/($J125*($J125+1)/2)*$D125))+($K125="custom")*CustCF!FG125</f>
        <v/>
      </c>
      <c r="FN125" s="87">
        <f>($K125="Bell Curve")*(_xlfn.NORM.DIST(AND(FN$6&gt;=$F125,FN$6&lt;=$H125)*(FN$6-$F125+1),$J125/2,$M125,TRUE)-_xlfn.NORM.DIST(AND(FN$6&gt;=$F125,FN$6&lt;=$H125)*(FM$6-$F125+1),$J125/2,$M125,TRUE))/(1-2*_xlfn.NORM.DIST(0,$J125/2,$M125,TRUE))*$D125+($K125="Steady Growth")*(AND(FN$6&gt;=$F125,FN$6&lt;=$H125)*((FN$6-$F125+1)/($J125*($J125+1)/2)*$D125))+($K125="custom")*CustCF!FH125</f>
        <v/>
      </c>
      <c r="FO125" s="87">
        <f>($K125="Bell Curve")*(_xlfn.NORM.DIST(AND(FO$6&gt;=$F125,FO$6&lt;=$H125)*(FO$6-$F125+1),$J125/2,$M125,TRUE)-_xlfn.NORM.DIST(AND(FO$6&gt;=$F125,FO$6&lt;=$H125)*(FN$6-$F125+1),$J125/2,$M125,TRUE))/(1-2*_xlfn.NORM.DIST(0,$J125/2,$M125,TRUE))*$D125+($K125="Steady Growth")*(AND(FO$6&gt;=$F125,FO$6&lt;=$H125)*((FO$6-$F125+1)/($J125*($J125+1)/2)*$D125))+($K125="custom")*CustCF!FI125</f>
        <v/>
      </c>
      <c r="FP125" s="87">
        <f>($K125="Bell Curve")*(_xlfn.NORM.DIST(AND(FP$6&gt;=$F125,FP$6&lt;=$H125)*(FP$6-$F125+1),$J125/2,$M125,TRUE)-_xlfn.NORM.DIST(AND(FP$6&gt;=$F125,FP$6&lt;=$H125)*(FO$6-$F125+1),$J125/2,$M125,TRUE))/(1-2*_xlfn.NORM.DIST(0,$J125/2,$M125,TRUE))*$D125+($K125="Steady Growth")*(AND(FP$6&gt;=$F125,FP$6&lt;=$H125)*((FP$6-$F125+1)/($J125*($J125+1)/2)*$D125))+($K125="custom")*CustCF!FJ125</f>
        <v/>
      </c>
      <c r="FQ125" s="87">
        <f>($K125="Bell Curve")*(_xlfn.NORM.DIST(AND(FQ$6&gt;=$F125,FQ$6&lt;=$H125)*(FQ$6-$F125+1),$J125/2,$M125,TRUE)-_xlfn.NORM.DIST(AND(FQ$6&gt;=$F125,FQ$6&lt;=$H125)*(FP$6-$F125+1),$J125/2,$M125,TRUE))/(1-2*_xlfn.NORM.DIST(0,$J125/2,$M125,TRUE))*$D125+($K125="Steady Growth")*(AND(FQ$6&gt;=$F125,FQ$6&lt;=$H125)*((FQ$6-$F125+1)/($J125*($J125+1)/2)*$D125))+($K125="custom")*CustCF!FK125</f>
        <v/>
      </c>
      <c r="FR125" s="87">
        <f>($K125="Bell Curve")*(_xlfn.NORM.DIST(AND(FR$6&gt;=$F125,FR$6&lt;=$H125)*(FR$6-$F125+1),$J125/2,$M125,TRUE)-_xlfn.NORM.DIST(AND(FR$6&gt;=$F125,FR$6&lt;=$H125)*(FQ$6-$F125+1),$J125/2,$M125,TRUE))/(1-2*_xlfn.NORM.DIST(0,$J125/2,$M125,TRUE))*$D125+($K125="Steady Growth")*(AND(FR$6&gt;=$F125,FR$6&lt;=$H125)*((FR$6-$F125+1)/($J125*($J125+1)/2)*$D125))+($K125="custom")*CustCF!FL125</f>
        <v/>
      </c>
      <c r="FS125" s="87">
        <f>($K125="Bell Curve")*(_xlfn.NORM.DIST(AND(FS$6&gt;=$F125,FS$6&lt;=$H125)*(FS$6-$F125+1),$J125/2,$M125,TRUE)-_xlfn.NORM.DIST(AND(FS$6&gt;=$F125,FS$6&lt;=$H125)*(FR$6-$F125+1),$J125/2,$M125,TRUE))/(1-2*_xlfn.NORM.DIST(0,$J125/2,$M125,TRUE))*$D125+($K125="Steady Growth")*(AND(FS$6&gt;=$F125,FS$6&lt;=$H125)*((FS$6-$F125+1)/($J125*($J125+1)/2)*$D125))+($K125="custom")*CustCF!FM125</f>
        <v/>
      </c>
      <c r="FT125" s="87">
        <f>($K125="Bell Curve")*(_xlfn.NORM.DIST(AND(FT$6&gt;=$F125,FT$6&lt;=$H125)*(FT$6-$F125+1),$J125/2,$M125,TRUE)-_xlfn.NORM.DIST(AND(FT$6&gt;=$F125,FT$6&lt;=$H125)*(FS$6-$F125+1),$J125/2,$M125,TRUE))/(1-2*_xlfn.NORM.DIST(0,$J125/2,$M125,TRUE))*$D125+($K125="Steady Growth")*(AND(FT$6&gt;=$F125,FT$6&lt;=$H125)*((FT$6-$F125+1)/($J125*($J125+1)/2)*$D125))+($K125="custom")*CustCF!FN125</f>
        <v/>
      </c>
      <c r="FU125" s="87">
        <f>($K125="Bell Curve")*(_xlfn.NORM.DIST(AND(FU$6&gt;=$F125,FU$6&lt;=$H125)*(FU$6-$F125+1),$J125/2,$M125,TRUE)-_xlfn.NORM.DIST(AND(FU$6&gt;=$F125,FU$6&lt;=$H125)*(FT$6-$F125+1),$J125/2,$M125,TRUE))/(1-2*_xlfn.NORM.DIST(0,$J125/2,$M125,TRUE))*$D125+($K125="Steady Growth")*(AND(FU$6&gt;=$F125,FU$6&lt;=$H125)*((FU$6-$F125+1)/($J125*($J125+1)/2)*$D125))+($K125="custom")*CustCF!FO125</f>
        <v/>
      </c>
      <c r="FV125" s="87">
        <f>($K125="Bell Curve")*(_xlfn.NORM.DIST(AND(FV$6&gt;=$F125,FV$6&lt;=$H125)*(FV$6-$F125+1),$J125/2,$M125,TRUE)-_xlfn.NORM.DIST(AND(FV$6&gt;=$F125,FV$6&lt;=$H125)*(FU$6-$F125+1),$J125/2,$M125,TRUE))/(1-2*_xlfn.NORM.DIST(0,$J125/2,$M125,TRUE))*$D125+($K125="Steady Growth")*(AND(FV$6&gt;=$F125,FV$6&lt;=$H125)*((FV$6-$F125+1)/($J125*($J125+1)/2)*$D125))+($K125="custom")*CustCF!FP125</f>
        <v/>
      </c>
      <c r="FW125" s="87">
        <f>($K125="Bell Curve")*(_xlfn.NORM.DIST(AND(FW$6&gt;=$F125,FW$6&lt;=$H125)*(FW$6-$F125+1),$J125/2,$M125,TRUE)-_xlfn.NORM.DIST(AND(FW$6&gt;=$F125,FW$6&lt;=$H125)*(FV$6-$F125+1),$J125/2,$M125,TRUE))/(1-2*_xlfn.NORM.DIST(0,$J125/2,$M125,TRUE))*$D125+($K125="Steady Growth")*(AND(FW$6&gt;=$F125,FW$6&lt;=$H125)*((FW$6-$F125+1)/($J125*($J125+1)/2)*$D125))+($K125="custom")*CustCF!FQ125</f>
        <v/>
      </c>
      <c r="FX125" s="87">
        <f>($K125="Bell Curve")*(_xlfn.NORM.DIST(AND(FX$6&gt;=$F125,FX$6&lt;=$H125)*(FX$6-$F125+1),$J125/2,$M125,TRUE)-_xlfn.NORM.DIST(AND(FX$6&gt;=$F125,FX$6&lt;=$H125)*(FW$6-$F125+1),$J125/2,$M125,TRUE))/(1-2*_xlfn.NORM.DIST(0,$J125/2,$M125,TRUE))*$D125+($K125="Steady Growth")*(AND(FX$6&gt;=$F125,FX$6&lt;=$H125)*((FX$6-$F125+1)/($J125*($J125+1)/2)*$D125))+($K125="custom")*CustCF!FR125</f>
        <v/>
      </c>
      <c r="FY125" s="87">
        <f>($K125="Bell Curve")*(_xlfn.NORM.DIST(AND(FY$6&gt;=$F125,FY$6&lt;=$H125)*(FY$6-$F125+1),$J125/2,$M125,TRUE)-_xlfn.NORM.DIST(AND(FY$6&gt;=$F125,FY$6&lt;=$H125)*(FX$6-$F125+1),$J125/2,$M125,TRUE))/(1-2*_xlfn.NORM.DIST(0,$J125/2,$M125,TRUE))*$D125+($K125="Steady Growth")*(AND(FY$6&gt;=$F125,FY$6&lt;=$H125)*((FY$6-$F125+1)/($J125*($J125+1)/2)*$D125))+($K125="custom")*CustCF!FS125</f>
        <v/>
      </c>
      <c r="FZ125" s="87">
        <f>($K125="Bell Curve")*(_xlfn.NORM.DIST(AND(FZ$6&gt;=$F125,FZ$6&lt;=$H125)*(FZ$6-$F125+1),$J125/2,$M125,TRUE)-_xlfn.NORM.DIST(AND(FZ$6&gt;=$F125,FZ$6&lt;=$H125)*(FY$6-$F125+1),$J125/2,$M125,TRUE))/(1-2*_xlfn.NORM.DIST(0,$J125/2,$M125,TRUE))*$D125+($K125="Steady Growth")*(AND(FZ$6&gt;=$F125,FZ$6&lt;=$H125)*((FZ$6-$F125+1)/($J125*($J125+1)/2)*$D125))+($K125="custom")*CustCF!FT125</f>
        <v/>
      </c>
      <c r="GA125" s="87">
        <f>($K125="Bell Curve")*(_xlfn.NORM.DIST(AND(GA$6&gt;=$F125,GA$6&lt;=$H125)*(GA$6-$F125+1),$J125/2,$M125,TRUE)-_xlfn.NORM.DIST(AND(GA$6&gt;=$F125,GA$6&lt;=$H125)*(FZ$6-$F125+1),$J125/2,$M125,TRUE))/(1-2*_xlfn.NORM.DIST(0,$J125/2,$M125,TRUE))*$D125+($K125="Steady Growth")*(AND(GA$6&gt;=$F125,GA$6&lt;=$H125)*((GA$6-$F125+1)/($J125*($J125+1)/2)*$D125))+($K125="custom")*CustCF!FU125</f>
        <v/>
      </c>
      <c r="GB125" s="87">
        <f>($K125="Bell Curve")*(_xlfn.NORM.DIST(AND(GB$6&gt;=$F125,GB$6&lt;=$H125)*(GB$6-$F125+1),$J125/2,$M125,TRUE)-_xlfn.NORM.DIST(AND(GB$6&gt;=$F125,GB$6&lt;=$H125)*(GA$6-$F125+1),$J125/2,$M125,TRUE))/(1-2*_xlfn.NORM.DIST(0,$J125/2,$M125,TRUE))*$D125+($K125="Steady Growth")*(AND(GB$6&gt;=$F125,GB$6&lt;=$H125)*((GB$6-$F125+1)/($J125*($J125+1)/2)*$D125))+($K125="custom")*CustCF!FV125</f>
        <v/>
      </c>
      <c r="GC125" s="87">
        <f>($K125="Bell Curve")*(_xlfn.NORM.DIST(AND(GC$6&gt;=$F125,GC$6&lt;=$H125)*(GC$6-$F125+1),$J125/2,$M125,TRUE)-_xlfn.NORM.DIST(AND(GC$6&gt;=$F125,GC$6&lt;=$H125)*(GB$6-$F125+1),$J125/2,$M125,TRUE))/(1-2*_xlfn.NORM.DIST(0,$J125/2,$M125,TRUE))*$D125+($K125="Steady Growth")*(AND(GC$6&gt;=$F125,GC$6&lt;=$H125)*((GC$6-$F125+1)/($J125*($J125+1)/2)*$D125))+($K125="custom")*CustCF!FW125</f>
        <v/>
      </c>
      <c r="GD125" s="87">
        <f>($K125="Bell Curve")*(_xlfn.NORM.DIST(AND(GD$6&gt;=$F125,GD$6&lt;=$H125)*(GD$6-$F125+1),$J125/2,$M125,TRUE)-_xlfn.NORM.DIST(AND(GD$6&gt;=$F125,GD$6&lt;=$H125)*(GC$6-$F125+1),$J125/2,$M125,TRUE))/(1-2*_xlfn.NORM.DIST(0,$J125/2,$M125,TRUE))*$D125+($K125="Steady Growth")*(AND(GD$6&gt;=$F125,GD$6&lt;=$H125)*((GD$6-$F125+1)/($J125*($J125+1)/2)*$D125))+($K125="custom")*CustCF!FX125</f>
        <v/>
      </c>
      <c r="GE125" s="87">
        <f>($K125="Bell Curve")*(_xlfn.NORM.DIST(AND(GE$6&gt;=$F125,GE$6&lt;=$H125)*(GE$6-$F125+1),$J125/2,$M125,TRUE)-_xlfn.NORM.DIST(AND(GE$6&gt;=$F125,GE$6&lt;=$H125)*(GD$6-$F125+1),$J125/2,$M125,TRUE))/(1-2*_xlfn.NORM.DIST(0,$J125/2,$M125,TRUE))*$D125+($K125="Steady Growth")*(AND(GE$6&gt;=$F125,GE$6&lt;=$H125)*((GE$6-$F125+1)/($J125*($J125+1)/2)*$D125))+($K125="custom")*CustCF!FY125</f>
        <v/>
      </c>
      <c r="GF125" s="87">
        <f>($K125="Bell Curve")*(_xlfn.NORM.DIST(AND(GF$6&gt;=$F125,GF$6&lt;=$H125)*(GF$6-$F125+1),$J125/2,$M125,TRUE)-_xlfn.NORM.DIST(AND(GF$6&gt;=$F125,GF$6&lt;=$H125)*(GE$6-$F125+1),$J125/2,$M125,TRUE))/(1-2*_xlfn.NORM.DIST(0,$J125/2,$M125,TRUE))*$D125+($K125="Steady Growth")*(AND(GF$6&gt;=$F125,GF$6&lt;=$H125)*((GF$6-$F125+1)/($J125*($J125+1)/2)*$D125))+($K125="custom")*CustCF!FZ125</f>
        <v/>
      </c>
      <c r="GG125" s="87">
        <f>($K125="Bell Curve")*(_xlfn.NORM.DIST(AND(GG$6&gt;=$F125,GG$6&lt;=$H125)*(GG$6-$F125+1),$J125/2,$M125,TRUE)-_xlfn.NORM.DIST(AND(GG$6&gt;=$F125,GG$6&lt;=$H125)*(GF$6-$F125+1),$J125/2,$M125,TRUE))/(1-2*_xlfn.NORM.DIST(0,$J125/2,$M125,TRUE))*$D125+($K125="Steady Growth")*(AND(GG$6&gt;=$F125,GG$6&lt;=$H125)*((GG$6-$F125+1)/($J125*($J125+1)/2)*$D125))+($K125="custom")*CustCF!GA125</f>
        <v/>
      </c>
      <c r="GH125" s="87">
        <f>($K125="Bell Curve")*(_xlfn.NORM.DIST(AND(GH$6&gt;=$F125,GH$6&lt;=$H125)*(GH$6-$F125+1),$J125/2,$M125,TRUE)-_xlfn.NORM.DIST(AND(GH$6&gt;=$F125,GH$6&lt;=$H125)*(GG$6-$F125+1),$J125/2,$M125,TRUE))/(1-2*_xlfn.NORM.DIST(0,$J125/2,$M125,TRUE))*$D125+($K125="Steady Growth")*(AND(GH$6&gt;=$F125,GH$6&lt;=$H125)*((GH$6-$F125+1)/($J125*($J125+1)/2)*$D125))+($K125="custom")*CustCF!GB125</f>
        <v/>
      </c>
      <c r="GI125" s="87">
        <f>($K125="Bell Curve")*(_xlfn.NORM.DIST(AND(GI$6&gt;=$F125,GI$6&lt;=$H125)*(GI$6-$F125+1),$J125/2,$M125,TRUE)-_xlfn.NORM.DIST(AND(GI$6&gt;=$F125,GI$6&lt;=$H125)*(GH$6-$F125+1),$J125/2,$M125,TRUE))/(1-2*_xlfn.NORM.DIST(0,$J125/2,$M125,TRUE))*$D125+($K125="Steady Growth")*(AND(GI$6&gt;=$F125,GI$6&lt;=$H125)*((GI$6-$F125+1)/($J125*($J125+1)/2)*$D125))+($K125="custom")*CustCF!GC125</f>
        <v/>
      </c>
      <c r="GJ125" s="87">
        <f>($K125="Bell Curve")*(_xlfn.NORM.DIST(AND(GJ$6&gt;=$F125,GJ$6&lt;=$H125)*(GJ$6-$F125+1),$J125/2,$M125,TRUE)-_xlfn.NORM.DIST(AND(GJ$6&gt;=$F125,GJ$6&lt;=$H125)*(GI$6-$F125+1),$J125/2,$M125,TRUE))/(1-2*_xlfn.NORM.DIST(0,$J125/2,$M125,TRUE))*$D125+($K125="Steady Growth")*(AND(GJ$6&gt;=$F125,GJ$6&lt;=$H125)*((GJ$6-$F125+1)/($J125*($J125+1)/2)*$D125))+($K125="custom")*CustCF!GD125</f>
        <v/>
      </c>
      <c r="GK125" s="87">
        <f>($K125="Bell Curve")*(_xlfn.NORM.DIST(AND(GK$6&gt;=$F125,GK$6&lt;=$H125)*(GK$6-$F125+1),$J125/2,$M125,TRUE)-_xlfn.NORM.DIST(AND(GK$6&gt;=$F125,GK$6&lt;=$H125)*(GJ$6-$F125+1),$J125/2,$M125,TRUE))/(1-2*_xlfn.NORM.DIST(0,$J125/2,$M125,TRUE))*$D125+($K125="Steady Growth")*(AND(GK$6&gt;=$F125,GK$6&lt;=$H125)*((GK$6-$F125+1)/($J125*($J125+1)/2)*$D125))+($K125="custom")*CustCF!GE125</f>
        <v/>
      </c>
      <c r="GL125" s="87">
        <f>($K125="Bell Curve")*(_xlfn.NORM.DIST(AND(GL$6&gt;=$F125,GL$6&lt;=$H125)*(GL$6-$F125+1),$J125/2,$M125,TRUE)-_xlfn.NORM.DIST(AND(GL$6&gt;=$F125,GL$6&lt;=$H125)*(GK$6-$F125+1),$J125/2,$M125,TRUE))/(1-2*_xlfn.NORM.DIST(0,$J125/2,$M125,TRUE))*$D125+($K125="Steady Growth")*(AND(GL$6&gt;=$F125,GL$6&lt;=$H125)*((GL$6-$F125+1)/($J125*($J125+1)/2)*$D125))+($K125="custom")*CustCF!GF125</f>
        <v/>
      </c>
      <c r="GM125" s="87">
        <f>($K125="Bell Curve")*(_xlfn.NORM.DIST(AND(GM$6&gt;=$F125,GM$6&lt;=$H125)*(GM$6-$F125+1),$J125/2,$M125,TRUE)-_xlfn.NORM.DIST(AND(GM$6&gt;=$F125,GM$6&lt;=$H125)*(GL$6-$F125+1),$J125/2,$M125,TRUE))/(1-2*_xlfn.NORM.DIST(0,$J125/2,$M125,TRUE))*$D125+($K125="Steady Growth")*(AND(GM$6&gt;=$F125,GM$6&lt;=$H125)*((GM$6-$F125+1)/($J125*($J125+1)/2)*$D125))+($K125="custom")*CustCF!GG125</f>
        <v/>
      </c>
      <c r="GN125" s="257">
        <f>($K125="Bell Curve")*(_xlfn.NORM.DIST(AND(GN$6&gt;=$F125,GN$6&lt;=$H125)*(GN$6-$F125+1),$J125/2,$M125,TRUE)-_xlfn.NORM.DIST(AND(GN$6&gt;=$F125,GN$6&lt;=$H125)*(GM$6-$F125+1),$J125/2,$M125,TRUE))/(1-2*_xlfn.NORM.DIST(0,$J125/2,$M125,TRUE))*$D125+($K125="Steady Growth")*(AND(GN$6&gt;=$F125,GN$6&lt;=$H125)*((GN$6-$F125+1)/($J125*($J125+1)/2)*$D125))+($K125="custom")*CustCF!GH125</f>
        <v/>
      </c>
      <c r="GO125" s="1" t="n"/>
      <c r="GP125" s="63" t="n"/>
    </row>
    <row r="126" hidden="1" outlineLevel="1">
      <c r="A126" s="1" t="n"/>
      <c r="B126" s="1" t="n"/>
      <c r="C126" s="251">
        <f>Budget!AB37</f>
        <v/>
      </c>
      <c r="D126" s="14">
        <f>Budget!AC37</f>
        <v/>
      </c>
      <c r="E126" s="14">
        <f>IF(D126&lt;&gt;0,F126,"")</f>
        <v/>
      </c>
      <c r="F126" s="252" t="n">
        <v>0</v>
      </c>
      <c r="G126" s="921">
        <f>IF(L126="custom",CustCF!F126,INDEX($P$8:$GN$8,MATCH(F126,$P$6:$GN$6,0)))</f>
        <v/>
      </c>
      <c r="H126" s="252" t="n">
        <v>0</v>
      </c>
      <c r="I126" s="921">
        <f>IF(L126="custom",CustCF!G126,INDEX($P$8:$GN$8,MATCH(H126,$P$6:$GN$6,0)))</f>
        <v/>
      </c>
      <c r="J126" s="249">
        <f>H126-F126+1</f>
        <v/>
      </c>
      <c r="K126" s="254" t="inlineStr">
        <is>
          <t>Bell Curve</t>
        </is>
      </c>
      <c r="L126" s="255" t="inlineStr">
        <is>
          <t>Flat (9)</t>
        </is>
      </c>
      <c r="M126" s="256">
        <f>INDEX($D$261:$D$266,MATCH(L126,$C$261:$C$266,0))</f>
        <v/>
      </c>
      <c r="N126" s="13">
        <f>SUM(P126:GN126)</f>
        <v/>
      </c>
      <c r="O126" s="14" t="n"/>
      <c r="P126" s="87">
        <f>($K126="Bell Curve")*(_xlfn.NORM.DIST(AND(P$6&gt;=$F126,P$6&lt;=$H126)*(P$6-$F126+1),$J126/2,$M126,TRUE)-_xlfn.NORM.DIST(AND(P$6&gt;=$F126,P$6&lt;=$H126)*(O$6-$F126+1),$J126/2,$M126,TRUE))/(1-2*_xlfn.NORM.DIST(0,$J126/2,$M126,TRUE))*$D126+($K126="Steady Growth")*(AND(P$6&gt;=$F126,P$6&lt;=$H126)*((P$6-$F126+1)/($J126*($J126+1)/2)*$D126))+($K126="custom")*CustCF!J126</f>
        <v/>
      </c>
      <c r="Q126" s="87">
        <f>($K126="Bell Curve")*(_xlfn.NORM.DIST(AND(Q$6&gt;=$F126,Q$6&lt;=$H126)*(Q$6-$F126+1),$J126/2,$M126,TRUE)-_xlfn.NORM.DIST(AND(Q$6&gt;=$F126,Q$6&lt;=$H126)*(P$6-$F126+1),$J126/2,$M126,TRUE))/(1-2*_xlfn.NORM.DIST(0,$J126/2,$M126,TRUE))*$D126+($K126="Steady Growth")*(AND(Q$6&gt;=$F126,Q$6&lt;=$H126)*((Q$6-$F126+1)/($J126*($J126+1)/2)*$D126))+($K126="custom")*CustCF!K126</f>
        <v/>
      </c>
      <c r="R126" s="87">
        <f>($K126="Bell Curve")*(_xlfn.NORM.DIST(AND(R$6&gt;=$F126,R$6&lt;=$H126)*(R$6-$F126+1),$J126/2,$M126,TRUE)-_xlfn.NORM.DIST(AND(R$6&gt;=$F126,R$6&lt;=$H126)*(Q$6-$F126+1),$J126/2,$M126,TRUE))/(1-2*_xlfn.NORM.DIST(0,$J126/2,$M126,TRUE))*$D126+($K126="Steady Growth")*(AND(R$6&gt;=$F126,R$6&lt;=$H126)*((R$6-$F126+1)/($J126*($J126+1)/2)*$D126))+($K126="custom")*CustCF!L126</f>
        <v/>
      </c>
      <c r="S126" s="87">
        <f>($K126="Bell Curve")*(_xlfn.NORM.DIST(AND(S$6&gt;=$F126,S$6&lt;=$H126)*(S$6-$F126+1),$J126/2,$M126,TRUE)-_xlfn.NORM.DIST(AND(S$6&gt;=$F126,S$6&lt;=$H126)*(R$6-$F126+1),$J126/2,$M126,TRUE))/(1-2*_xlfn.NORM.DIST(0,$J126/2,$M126,TRUE))*$D126+($K126="Steady Growth")*(AND(S$6&gt;=$F126,S$6&lt;=$H126)*((S$6-$F126+1)/($J126*($J126+1)/2)*$D126))+($K126="custom")*CustCF!M126</f>
        <v/>
      </c>
      <c r="T126" s="87">
        <f>($K126="Bell Curve")*(_xlfn.NORM.DIST(AND(T$6&gt;=$F126,T$6&lt;=$H126)*(T$6-$F126+1),$J126/2,$M126,TRUE)-_xlfn.NORM.DIST(AND(T$6&gt;=$F126,T$6&lt;=$H126)*(S$6-$F126+1),$J126/2,$M126,TRUE))/(1-2*_xlfn.NORM.DIST(0,$J126/2,$M126,TRUE))*$D126+($K126="Steady Growth")*(AND(T$6&gt;=$F126,T$6&lt;=$H126)*((T$6-$F126+1)/($J126*($J126+1)/2)*$D126))+($K126="custom")*CustCF!N126</f>
        <v/>
      </c>
      <c r="U126" s="87">
        <f>($K126="Bell Curve")*(_xlfn.NORM.DIST(AND(U$6&gt;=$F126,U$6&lt;=$H126)*(U$6-$F126+1),$J126/2,$M126,TRUE)-_xlfn.NORM.DIST(AND(U$6&gt;=$F126,U$6&lt;=$H126)*(T$6-$F126+1),$J126/2,$M126,TRUE))/(1-2*_xlfn.NORM.DIST(0,$J126/2,$M126,TRUE))*$D126+($K126="Steady Growth")*(AND(U$6&gt;=$F126,U$6&lt;=$H126)*((U$6-$F126+1)/($J126*($J126+1)/2)*$D126))+($K126="custom")*CustCF!O126</f>
        <v/>
      </c>
      <c r="V126" s="87">
        <f>($K126="Bell Curve")*(_xlfn.NORM.DIST(AND(V$6&gt;=$F126,V$6&lt;=$H126)*(V$6-$F126+1),$J126/2,$M126,TRUE)-_xlfn.NORM.DIST(AND(V$6&gt;=$F126,V$6&lt;=$H126)*(U$6-$F126+1),$J126/2,$M126,TRUE))/(1-2*_xlfn.NORM.DIST(0,$J126/2,$M126,TRUE))*$D126+($K126="Steady Growth")*(AND(V$6&gt;=$F126,V$6&lt;=$H126)*((V$6-$F126+1)/($J126*($J126+1)/2)*$D126))+($K126="custom")*CustCF!P126</f>
        <v/>
      </c>
      <c r="W126" s="87">
        <f>($K126="Bell Curve")*(_xlfn.NORM.DIST(AND(W$6&gt;=$F126,W$6&lt;=$H126)*(W$6-$F126+1),$J126/2,$M126,TRUE)-_xlfn.NORM.DIST(AND(W$6&gt;=$F126,W$6&lt;=$H126)*(V$6-$F126+1),$J126/2,$M126,TRUE))/(1-2*_xlfn.NORM.DIST(0,$J126/2,$M126,TRUE))*$D126+($K126="Steady Growth")*(AND(W$6&gt;=$F126,W$6&lt;=$H126)*((W$6-$F126+1)/($J126*($J126+1)/2)*$D126))+($K126="custom")*CustCF!Q126</f>
        <v/>
      </c>
      <c r="X126" s="87">
        <f>($K126="Bell Curve")*(_xlfn.NORM.DIST(AND(X$6&gt;=$F126,X$6&lt;=$H126)*(X$6-$F126+1),$J126/2,$M126,TRUE)-_xlfn.NORM.DIST(AND(X$6&gt;=$F126,X$6&lt;=$H126)*(W$6-$F126+1),$J126/2,$M126,TRUE))/(1-2*_xlfn.NORM.DIST(0,$J126/2,$M126,TRUE))*$D126+($K126="Steady Growth")*(AND(X$6&gt;=$F126,X$6&lt;=$H126)*((X$6-$F126+1)/($J126*($J126+1)/2)*$D126))+($K126="custom")*CustCF!R126</f>
        <v/>
      </c>
      <c r="Y126" s="87">
        <f>($K126="Bell Curve")*(_xlfn.NORM.DIST(AND(Y$6&gt;=$F126,Y$6&lt;=$H126)*(Y$6-$F126+1),$J126/2,$M126,TRUE)-_xlfn.NORM.DIST(AND(Y$6&gt;=$F126,Y$6&lt;=$H126)*(X$6-$F126+1),$J126/2,$M126,TRUE))/(1-2*_xlfn.NORM.DIST(0,$J126/2,$M126,TRUE))*$D126+($K126="Steady Growth")*(AND(Y$6&gt;=$F126,Y$6&lt;=$H126)*((Y$6-$F126+1)/($J126*($J126+1)/2)*$D126))+($K126="custom")*CustCF!S126</f>
        <v/>
      </c>
      <c r="Z126" s="87">
        <f>($K126="Bell Curve")*(_xlfn.NORM.DIST(AND(Z$6&gt;=$F126,Z$6&lt;=$H126)*(Z$6-$F126+1),$J126/2,$M126,TRUE)-_xlfn.NORM.DIST(AND(Z$6&gt;=$F126,Z$6&lt;=$H126)*(Y$6-$F126+1),$J126/2,$M126,TRUE))/(1-2*_xlfn.NORM.DIST(0,$J126/2,$M126,TRUE))*$D126+($K126="Steady Growth")*(AND(Z$6&gt;=$F126,Z$6&lt;=$H126)*((Z$6-$F126+1)/($J126*($J126+1)/2)*$D126))+($K126="custom")*CustCF!T126</f>
        <v/>
      </c>
      <c r="AA126" s="87">
        <f>($K126="Bell Curve")*(_xlfn.NORM.DIST(AND(AA$6&gt;=$F126,AA$6&lt;=$H126)*(AA$6-$F126+1),$J126/2,$M126,TRUE)-_xlfn.NORM.DIST(AND(AA$6&gt;=$F126,AA$6&lt;=$H126)*(Z$6-$F126+1),$J126/2,$M126,TRUE))/(1-2*_xlfn.NORM.DIST(0,$J126/2,$M126,TRUE))*$D126+($K126="Steady Growth")*(AND(AA$6&gt;=$F126,AA$6&lt;=$H126)*((AA$6-$F126+1)/($J126*($J126+1)/2)*$D126))+($K126="custom")*CustCF!U126</f>
        <v/>
      </c>
      <c r="AB126" s="87">
        <f>($K126="Bell Curve")*(_xlfn.NORM.DIST(AND(AB$6&gt;=$F126,AB$6&lt;=$H126)*(AB$6-$F126+1),$J126/2,$M126,TRUE)-_xlfn.NORM.DIST(AND(AB$6&gt;=$F126,AB$6&lt;=$H126)*(AA$6-$F126+1),$J126/2,$M126,TRUE))/(1-2*_xlfn.NORM.DIST(0,$J126/2,$M126,TRUE))*$D126+($K126="Steady Growth")*(AND(AB$6&gt;=$F126,AB$6&lt;=$H126)*((AB$6-$F126+1)/($J126*($J126+1)/2)*$D126))+($K126="custom")*CustCF!V126</f>
        <v/>
      </c>
      <c r="AC126" s="87">
        <f>($K126="Bell Curve")*(_xlfn.NORM.DIST(AND(AC$6&gt;=$F126,AC$6&lt;=$H126)*(AC$6-$F126+1),$J126/2,$M126,TRUE)-_xlfn.NORM.DIST(AND(AC$6&gt;=$F126,AC$6&lt;=$H126)*(AB$6-$F126+1),$J126/2,$M126,TRUE))/(1-2*_xlfn.NORM.DIST(0,$J126/2,$M126,TRUE))*$D126+($K126="Steady Growth")*(AND(AC$6&gt;=$F126,AC$6&lt;=$H126)*((AC$6-$F126+1)/($J126*($J126+1)/2)*$D126))+($K126="custom")*CustCF!W126</f>
        <v/>
      </c>
      <c r="AD126" s="87">
        <f>($K126="Bell Curve")*(_xlfn.NORM.DIST(AND(AD$6&gt;=$F126,AD$6&lt;=$H126)*(AD$6-$F126+1),$J126/2,$M126,TRUE)-_xlfn.NORM.DIST(AND(AD$6&gt;=$F126,AD$6&lt;=$H126)*(AC$6-$F126+1),$J126/2,$M126,TRUE))/(1-2*_xlfn.NORM.DIST(0,$J126/2,$M126,TRUE))*$D126+($K126="Steady Growth")*(AND(AD$6&gt;=$F126,AD$6&lt;=$H126)*((AD$6-$F126+1)/($J126*($J126+1)/2)*$D126))+($K126="custom")*CustCF!X126</f>
        <v/>
      </c>
      <c r="AE126" s="87">
        <f>($K126="Bell Curve")*(_xlfn.NORM.DIST(AND(AE$6&gt;=$F126,AE$6&lt;=$H126)*(AE$6-$F126+1),$J126/2,$M126,TRUE)-_xlfn.NORM.DIST(AND(AE$6&gt;=$F126,AE$6&lt;=$H126)*(AD$6-$F126+1),$J126/2,$M126,TRUE))/(1-2*_xlfn.NORM.DIST(0,$J126/2,$M126,TRUE))*$D126+($K126="Steady Growth")*(AND(AE$6&gt;=$F126,AE$6&lt;=$H126)*((AE$6-$F126+1)/($J126*($J126+1)/2)*$D126))+($K126="custom")*CustCF!Y126</f>
        <v/>
      </c>
      <c r="AF126" s="87">
        <f>($K126="Bell Curve")*(_xlfn.NORM.DIST(AND(AF$6&gt;=$F126,AF$6&lt;=$H126)*(AF$6-$F126+1),$J126/2,$M126,TRUE)-_xlfn.NORM.DIST(AND(AF$6&gt;=$F126,AF$6&lt;=$H126)*(AE$6-$F126+1),$J126/2,$M126,TRUE))/(1-2*_xlfn.NORM.DIST(0,$J126/2,$M126,TRUE))*$D126+($K126="Steady Growth")*(AND(AF$6&gt;=$F126,AF$6&lt;=$H126)*((AF$6-$F126+1)/($J126*($J126+1)/2)*$D126))+($K126="custom")*CustCF!Z126</f>
        <v/>
      </c>
      <c r="AG126" s="87">
        <f>($K126="Bell Curve")*(_xlfn.NORM.DIST(AND(AG$6&gt;=$F126,AG$6&lt;=$H126)*(AG$6-$F126+1),$J126/2,$M126,TRUE)-_xlfn.NORM.DIST(AND(AG$6&gt;=$F126,AG$6&lt;=$H126)*(AF$6-$F126+1),$J126/2,$M126,TRUE))/(1-2*_xlfn.NORM.DIST(0,$J126/2,$M126,TRUE))*$D126+($K126="Steady Growth")*(AND(AG$6&gt;=$F126,AG$6&lt;=$H126)*((AG$6-$F126+1)/($J126*($J126+1)/2)*$D126))+($K126="custom")*CustCF!AA126</f>
        <v/>
      </c>
      <c r="AH126" s="87">
        <f>($K126="Bell Curve")*(_xlfn.NORM.DIST(AND(AH$6&gt;=$F126,AH$6&lt;=$H126)*(AH$6-$F126+1),$J126/2,$M126,TRUE)-_xlfn.NORM.DIST(AND(AH$6&gt;=$F126,AH$6&lt;=$H126)*(AG$6-$F126+1),$J126/2,$M126,TRUE))/(1-2*_xlfn.NORM.DIST(0,$J126/2,$M126,TRUE))*$D126+($K126="Steady Growth")*(AND(AH$6&gt;=$F126,AH$6&lt;=$H126)*((AH$6-$F126+1)/($J126*($J126+1)/2)*$D126))+($K126="custom")*CustCF!AB126</f>
        <v/>
      </c>
      <c r="AI126" s="87">
        <f>($K126="Bell Curve")*(_xlfn.NORM.DIST(AND(AI$6&gt;=$F126,AI$6&lt;=$H126)*(AI$6-$F126+1),$J126/2,$M126,TRUE)-_xlfn.NORM.DIST(AND(AI$6&gt;=$F126,AI$6&lt;=$H126)*(AH$6-$F126+1),$J126/2,$M126,TRUE))/(1-2*_xlfn.NORM.DIST(0,$J126/2,$M126,TRUE))*$D126+($K126="Steady Growth")*(AND(AI$6&gt;=$F126,AI$6&lt;=$H126)*((AI$6-$F126+1)/($J126*($J126+1)/2)*$D126))+($K126="custom")*CustCF!AC126</f>
        <v/>
      </c>
      <c r="AJ126" s="87">
        <f>($K126="Bell Curve")*(_xlfn.NORM.DIST(AND(AJ$6&gt;=$F126,AJ$6&lt;=$H126)*(AJ$6-$F126+1),$J126/2,$M126,TRUE)-_xlfn.NORM.DIST(AND(AJ$6&gt;=$F126,AJ$6&lt;=$H126)*(AI$6-$F126+1),$J126/2,$M126,TRUE))/(1-2*_xlfn.NORM.DIST(0,$J126/2,$M126,TRUE))*$D126+($K126="Steady Growth")*(AND(AJ$6&gt;=$F126,AJ$6&lt;=$H126)*((AJ$6-$F126+1)/($J126*($J126+1)/2)*$D126))+($K126="custom")*CustCF!AD126</f>
        <v/>
      </c>
      <c r="AK126" s="87">
        <f>($K126="Bell Curve")*(_xlfn.NORM.DIST(AND(AK$6&gt;=$F126,AK$6&lt;=$H126)*(AK$6-$F126+1),$J126/2,$M126,TRUE)-_xlfn.NORM.DIST(AND(AK$6&gt;=$F126,AK$6&lt;=$H126)*(AJ$6-$F126+1),$J126/2,$M126,TRUE))/(1-2*_xlfn.NORM.DIST(0,$J126/2,$M126,TRUE))*$D126+($K126="Steady Growth")*(AND(AK$6&gt;=$F126,AK$6&lt;=$H126)*((AK$6-$F126+1)/($J126*($J126+1)/2)*$D126))+($K126="custom")*CustCF!AE126</f>
        <v/>
      </c>
      <c r="AL126" s="87">
        <f>($K126="Bell Curve")*(_xlfn.NORM.DIST(AND(AL$6&gt;=$F126,AL$6&lt;=$H126)*(AL$6-$F126+1),$J126/2,$M126,TRUE)-_xlfn.NORM.DIST(AND(AL$6&gt;=$F126,AL$6&lt;=$H126)*(AK$6-$F126+1),$J126/2,$M126,TRUE))/(1-2*_xlfn.NORM.DIST(0,$J126/2,$M126,TRUE))*$D126+($K126="Steady Growth")*(AND(AL$6&gt;=$F126,AL$6&lt;=$H126)*((AL$6-$F126+1)/($J126*($J126+1)/2)*$D126))+($K126="custom")*CustCF!AF126</f>
        <v/>
      </c>
      <c r="AM126" s="87">
        <f>($K126="Bell Curve")*(_xlfn.NORM.DIST(AND(AM$6&gt;=$F126,AM$6&lt;=$H126)*(AM$6-$F126+1),$J126/2,$M126,TRUE)-_xlfn.NORM.DIST(AND(AM$6&gt;=$F126,AM$6&lt;=$H126)*(AL$6-$F126+1),$J126/2,$M126,TRUE))/(1-2*_xlfn.NORM.DIST(0,$J126/2,$M126,TRUE))*$D126+($K126="Steady Growth")*(AND(AM$6&gt;=$F126,AM$6&lt;=$H126)*((AM$6-$F126+1)/($J126*($J126+1)/2)*$D126))+($K126="custom")*CustCF!AG126</f>
        <v/>
      </c>
      <c r="AN126" s="87">
        <f>($K126="Bell Curve")*(_xlfn.NORM.DIST(AND(AN$6&gt;=$F126,AN$6&lt;=$H126)*(AN$6-$F126+1),$J126/2,$M126,TRUE)-_xlfn.NORM.DIST(AND(AN$6&gt;=$F126,AN$6&lt;=$H126)*(AM$6-$F126+1),$J126/2,$M126,TRUE))/(1-2*_xlfn.NORM.DIST(0,$J126/2,$M126,TRUE))*$D126+($K126="Steady Growth")*(AND(AN$6&gt;=$F126,AN$6&lt;=$H126)*((AN$6-$F126+1)/($J126*($J126+1)/2)*$D126))+($K126="custom")*CustCF!AH126</f>
        <v/>
      </c>
      <c r="AO126" s="87">
        <f>($K126="Bell Curve")*(_xlfn.NORM.DIST(AND(AO$6&gt;=$F126,AO$6&lt;=$H126)*(AO$6-$F126+1),$J126/2,$M126,TRUE)-_xlfn.NORM.DIST(AND(AO$6&gt;=$F126,AO$6&lt;=$H126)*(AN$6-$F126+1),$J126/2,$M126,TRUE))/(1-2*_xlfn.NORM.DIST(0,$J126/2,$M126,TRUE))*$D126+($K126="Steady Growth")*(AND(AO$6&gt;=$F126,AO$6&lt;=$H126)*((AO$6-$F126+1)/($J126*($J126+1)/2)*$D126))+($K126="custom")*CustCF!AI126</f>
        <v/>
      </c>
      <c r="AP126" s="87">
        <f>($K126="Bell Curve")*(_xlfn.NORM.DIST(AND(AP$6&gt;=$F126,AP$6&lt;=$H126)*(AP$6-$F126+1),$J126/2,$M126,TRUE)-_xlfn.NORM.DIST(AND(AP$6&gt;=$F126,AP$6&lt;=$H126)*(AO$6-$F126+1),$J126/2,$M126,TRUE))/(1-2*_xlfn.NORM.DIST(0,$J126/2,$M126,TRUE))*$D126+($K126="Steady Growth")*(AND(AP$6&gt;=$F126,AP$6&lt;=$H126)*((AP$6-$F126+1)/($J126*($J126+1)/2)*$D126))+($K126="custom")*CustCF!AJ126</f>
        <v/>
      </c>
      <c r="AQ126" s="87">
        <f>($K126="Bell Curve")*(_xlfn.NORM.DIST(AND(AQ$6&gt;=$F126,AQ$6&lt;=$H126)*(AQ$6-$F126+1),$J126/2,$M126,TRUE)-_xlfn.NORM.DIST(AND(AQ$6&gt;=$F126,AQ$6&lt;=$H126)*(AP$6-$F126+1),$J126/2,$M126,TRUE))/(1-2*_xlfn.NORM.DIST(0,$J126/2,$M126,TRUE))*$D126+($K126="Steady Growth")*(AND(AQ$6&gt;=$F126,AQ$6&lt;=$H126)*((AQ$6-$F126+1)/($J126*($J126+1)/2)*$D126))+($K126="custom")*CustCF!AK126</f>
        <v/>
      </c>
      <c r="AR126" s="87">
        <f>($K126="Bell Curve")*(_xlfn.NORM.DIST(AND(AR$6&gt;=$F126,AR$6&lt;=$H126)*(AR$6-$F126+1),$J126/2,$M126,TRUE)-_xlfn.NORM.DIST(AND(AR$6&gt;=$F126,AR$6&lt;=$H126)*(AQ$6-$F126+1),$J126/2,$M126,TRUE))/(1-2*_xlfn.NORM.DIST(0,$J126/2,$M126,TRUE))*$D126+($K126="Steady Growth")*(AND(AR$6&gt;=$F126,AR$6&lt;=$H126)*((AR$6-$F126+1)/($J126*($J126+1)/2)*$D126))+($K126="custom")*CustCF!AL126</f>
        <v/>
      </c>
      <c r="AS126" s="87">
        <f>($K126="Bell Curve")*(_xlfn.NORM.DIST(AND(AS$6&gt;=$F126,AS$6&lt;=$H126)*(AS$6-$F126+1),$J126/2,$M126,TRUE)-_xlfn.NORM.DIST(AND(AS$6&gt;=$F126,AS$6&lt;=$H126)*(AR$6-$F126+1),$J126/2,$M126,TRUE))/(1-2*_xlfn.NORM.DIST(0,$J126/2,$M126,TRUE))*$D126+($K126="Steady Growth")*(AND(AS$6&gt;=$F126,AS$6&lt;=$H126)*((AS$6-$F126+1)/($J126*($J126+1)/2)*$D126))+($K126="custom")*CustCF!AM126</f>
        <v/>
      </c>
      <c r="AT126" s="87">
        <f>($K126="Bell Curve")*(_xlfn.NORM.DIST(AND(AT$6&gt;=$F126,AT$6&lt;=$H126)*(AT$6-$F126+1),$J126/2,$M126,TRUE)-_xlfn.NORM.DIST(AND(AT$6&gt;=$F126,AT$6&lt;=$H126)*(AS$6-$F126+1),$J126/2,$M126,TRUE))/(1-2*_xlfn.NORM.DIST(0,$J126/2,$M126,TRUE))*$D126+($K126="Steady Growth")*(AND(AT$6&gt;=$F126,AT$6&lt;=$H126)*((AT$6-$F126+1)/($J126*($J126+1)/2)*$D126))+($K126="custom")*CustCF!AN126</f>
        <v/>
      </c>
      <c r="AU126" s="87">
        <f>($K126="Bell Curve")*(_xlfn.NORM.DIST(AND(AU$6&gt;=$F126,AU$6&lt;=$H126)*(AU$6-$F126+1),$J126/2,$M126,TRUE)-_xlfn.NORM.DIST(AND(AU$6&gt;=$F126,AU$6&lt;=$H126)*(AT$6-$F126+1),$J126/2,$M126,TRUE))/(1-2*_xlfn.NORM.DIST(0,$J126/2,$M126,TRUE))*$D126+($K126="Steady Growth")*(AND(AU$6&gt;=$F126,AU$6&lt;=$H126)*((AU$6-$F126+1)/($J126*($J126+1)/2)*$D126))+($K126="custom")*CustCF!AO126</f>
        <v/>
      </c>
      <c r="AV126" s="87">
        <f>($K126="Bell Curve")*(_xlfn.NORM.DIST(AND(AV$6&gt;=$F126,AV$6&lt;=$H126)*(AV$6-$F126+1),$J126/2,$M126,TRUE)-_xlfn.NORM.DIST(AND(AV$6&gt;=$F126,AV$6&lt;=$H126)*(AU$6-$F126+1),$J126/2,$M126,TRUE))/(1-2*_xlfn.NORM.DIST(0,$J126/2,$M126,TRUE))*$D126+($K126="Steady Growth")*(AND(AV$6&gt;=$F126,AV$6&lt;=$H126)*((AV$6-$F126+1)/($J126*($J126+1)/2)*$D126))+($K126="custom")*CustCF!AP126</f>
        <v/>
      </c>
      <c r="AW126" s="87">
        <f>($K126="Bell Curve")*(_xlfn.NORM.DIST(AND(AW$6&gt;=$F126,AW$6&lt;=$H126)*(AW$6-$F126+1),$J126/2,$M126,TRUE)-_xlfn.NORM.DIST(AND(AW$6&gt;=$F126,AW$6&lt;=$H126)*(AV$6-$F126+1),$J126/2,$M126,TRUE))/(1-2*_xlfn.NORM.DIST(0,$J126/2,$M126,TRUE))*$D126+($K126="Steady Growth")*(AND(AW$6&gt;=$F126,AW$6&lt;=$H126)*((AW$6-$F126+1)/($J126*($J126+1)/2)*$D126))+($K126="custom")*CustCF!AQ126</f>
        <v/>
      </c>
      <c r="AX126" s="87">
        <f>($K126="Bell Curve")*(_xlfn.NORM.DIST(AND(AX$6&gt;=$F126,AX$6&lt;=$H126)*(AX$6-$F126+1),$J126/2,$M126,TRUE)-_xlfn.NORM.DIST(AND(AX$6&gt;=$F126,AX$6&lt;=$H126)*(AW$6-$F126+1),$J126/2,$M126,TRUE))/(1-2*_xlfn.NORM.DIST(0,$J126/2,$M126,TRUE))*$D126+($K126="Steady Growth")*(AND(AX$6&gt;=$F126,AX$6&lt;=$H126)*((AX$6-$F126+1)/($J126*($J126+1)/2)*$D126))+($K126="custom")*CustCF!AR126</f>
        <v/>
      </c>
      <c r="AY126" s="87">
        <f>($K126="Bell Curve")*(_xlfn.NORM.DIST(AND(AY$6&gt;=$F126,AY$6&lt;=$H126)*(AY$6-$F126+1),$J126/2,$M126,TRUE)-_xlfn.NORM.DIST(AND(AY$6&gt;=$F126,AY$6&lt;=$H126)*(AX$6-$F126+1),$J126/2,$M126,TRUE))/(1-2*_xlfn.NORM.DIST(0,$J126/2,$M126,TRUE))*$D126+($K126="Steady Growth")*(AND(AY$6&gt;=$F126,AY$6&lt;=$H126)*((AY$6-$F126+1)/($J126*($J126+1)/2)*$D126))+($K126="custom")*CustCF!AS126</f>
        <v/>
      </c>
      <c r="AZ126" s="87">
        <f>($K126="Bell Curve")*(_xlfn.NORM.DIST(AND(AZ$6&gt;=$F126,AZ$6&lt;=$H126)*(AZ$6-$F126+1),$J126/2,$M126,TRUE)-_xlfn.NORM.DIST(AND(AZ$6&gt;=$F126,AZ$6&lt;=$H126)*(AY$6-$F126+1),$J126/2,$M126,TRUE))/(1-2*_xlfn.NORM.DIST(0,$J126/2,$M126,TRUE))*$D126+($K126="Steady Growth")*(AND(AZ$6&gt;=$F126,AZ$6&lt;=$H126)*((AZ$6-$F126+1)/($J126*($J126+1)/2)*$D126))+($K126="custom")*CustCF!AT126</f>
        <v/>
      </c>
      <c r="BA126" s="87">
        <f>($K126="Bell Curve")*(_xlfn.NORM.DIST(AND(BA$6&gt;=$F126,BA$6&lt;=$H126)*(BA$6-$F126+1),$J126/2,$M126,TRUE)-_xlfn.NORM.DIST(AND(BA$6&gt;=$F126,BA$6&lt;=$H126)*(AZ$6-$F126+1),$J126/2,$M126,TRUE))/(1-2*_xlfn.NORM.DIST(0,$J126/2,$M126,TRUE))*$D126+($K126="Steady Growth")*(AND(BA$6&gt;=$F126,BA$6&lt;=$H126)*((BA$6-$F126+1)/($J126*($J126+1)/2)*$D126))+($K126="custom")*CustCF!AU126</f>
        <v/>
      </c>
      <c r="BB126" s="87">
        <f>($K126="Bell Curve")*(_xlfn.NORM.DIST(AND(BB$6&gt;=$F126,BB$6&lt;=$H126)*(BB$6-$F126+1),$J126/2,$M126,TRUE)-_xlfn.NORM.DIST(AND(BB$6&gt;=$F126,BB$6&lt;=$H126)*(BA$6-$F126+1),$J126/2,$M126,TRUE))/(1-2*_xlfn.NORM.DIST(0,$J126/2,$M126,TRUE))*$D126+($K126="Steady Growth")*(AND(BB$6&gt;=$F126,BB$6&lt;=$H126)*((BB$6-$F126+1)/($J126*($J126+1)/2)*$D126))+($K126="custom")*CustCF!AV126</f>
        <v/>
      </c>
      <c r="BC126" s="87">
        <f>($K126="Bell Curve")*(_xlfn.NORM.DIST(AND(BC$6&gt;=$F126,BC$6&lt;=$H126)*(BC$6-$F126+1),$J126/2,$M126,TRUE)-_xlfn.NORM.DIST(AND(BC$6&gt;=$F126,BC$6&lt;=$H126)*(BB$6-$F126+1),$J126/2,$M126,TRUE))/(1-2*_xlfn.NORM.DIST(0,$J126/2,$M126,TRUE))*$D126+($K126="Steady Growth")*(AND(BC$6&gt;=$F126,BC$6&lt;=$H126)*((BC$6-$F126+1)/($J126*($J126+1)/2)*$D126))+($K126="custom")*CustCF!AW126</f>
        <v/>
      </c>
      <c r="BD126" s="87">
        <f>($K126="Bell Curve")*(_xlfn.NORM.DIST(AND(BD$6&gt;=$F126,BD$6&lt;=$H126)*(BD$6-$F126+1),$J126/2,$M126,TRUE)-_xlfn.NORM.DIST(AND(BD$6&gt;=$F126,BD$6&lt;=$H126)*(BC$6-$F126+1),$J126/2,$M126,TRUE))/(1-2*_xlfn.NORM.DIST(0,$J126/2,$M126,TRUE))*$D126+($K126="Steady Growth")*(AND(BD$6&gt;=$F126,BD$6&lt;=$H126)*((BD$6-$F126+1)/($J126*($J126+1)/2)*$D126))+($K126="custom")*CustCF!AX126</f>
        <v/>
      </c>
      <c r="BE126" s="87">
        <f>($K126="Bell Curve")*(_xlfn.NORM.DIST(AND(BE$6&gt;=$F126,BE$6&lt;=$H126)*(BE$6-$F126+1),$J126/2,$M126,TRUE)-_xlfn.NORM.DIST(AND(BE$6&gt;=$F126,BE$6&lt;=$H126)*(BD$6-$F126+1),$J126/2,$M126,TRUE))/(1-2*_xlfn.NORM.DIST(0,$J126/2,$M126,TRUE))*$D126+($K126="Steady Growth")*(AND(BE$6&gt;=$F126,BE$6&lt;=$H126)*((BE$6-$F126+1)/($J126*($J126+1)/2)*$D126))+($K126="custom")*CustCF!AY126</f>
        <v/>
      </c>
      <c r="BF126" s="87">
        <f>($K126="Bell Curve")*(_xlfn.NORM.DIST(AND(BF$6&gt;=$F126,BF$6&lt;=$H126)*(BF$6-$F126+1),$J126/2,$M126,TRUE)-_xlfn.NORM.DIST(AND(BF$6&gt;=$F126,BF$6&lt;=$H126)*(BE$6-$F126+1),$J126/2,$M126,TRUE))/(1-2*_xlfn.NORM.DIST(0,$J126/2,$M126,TRUE))*$D126+($K126="Steady Growth")*(AND(BF$6&gt;=$F126,BF$6&lt;=$H126)*((BF$6-$F126+1)/($J126*($J126+1)/2)*$D126))+($K126="custom")*CustCF!AZ126</f>
        <v/>
      </c>
      <c r="BG126" s="87">
        <f>($K126="Bell Curve")*(_xlfn.NORM.DIST(AND(BG$6&gt;=$F126,BG$6&lt;=$H126)*(BG$6-$F126+1),$J126/2,$M126,TRUE)-_xlfn.NORM.DIST(AND(BG$6&gt;=$F126,BG$6&lt;=$H126)*(BF$6-$F126+1),$J126/2,$M126,TRUE))/(1-2*_xlfn.NORM.DIST(0,$J126/2,$M126,TRUE))*$D126+($K126="Steady Growth")*(AND(BG$6&gt;=$F126,BG$6&lt;=$H126)*((BG$6-$F126+1)/($J126*($J126+1)/2)*$D126))+($K126="custom")*CustCF!BA126</f>
        <v/>
      </c>
      <c r="BH126" s="87">
        <f>($K126="Bell Curve")*(_xlfn.NORM.DIST(AND(BH$6&gt;=$F126,BH$6&lt;=$H126)*(BH$6-$F126+1),$J126/2,$M126,TRUE)-_xlfn.NORM.DIST(AND(BH$6&gt;=$F126,BH$6&lt;=$H126)*(BG$6-$F126+1),$J126/2,$M126,TRUE))/(1-2*_xlfn.NORM.DIST(0,$J126/2,$M126,TRUE))*$D126+($K126="Steady Growth")*(AND(BH$6&gt;=$F126,BH$6&lt;=$H126)*((BH$6-$F126+1)/($J126*($J126+1)/2)*$D126))+($K126="custom")*CustCF!BB126</f>
        <v/>
      </c>
      <c r="BI126" s="87">
        <f>($K126="Bell Curve")*(_xlfn.NORM.DIST(AND(BI$6&gt;=$F126,BI$6&lt;=$H126)*(BI$6-$F126+1),$J126/2,$M126,TRUE)-_xlfn.NORM.DIST(AND(BI$6&gt;=$F126,BI$6&lt;=$H126)*(BH$6-$F126+1),$J126/2,$M126,TRUE))/(1-2*_xlfn.NORM.DIST(0,$J126/2,$M126,TRUE))*$D126+($K126="Steady Growth")*(AND(BI$6&gt;=$F126,BI$6&lt;=$H126)*((BI$6-$F126+1)/($J126*($J126+1)/2)*$D126))+($K126="custom")*CustCF!BC126</f>
        <v/>
      </c>
      <c r="BJ126" s="87">
        <f>($K126="Bell Curve")*(_xlfn.NORM.DIST(AND(BJ$6&gt;=$F126,BJ$6&lt;=$H126)*(BJ$6-$F126+1),$J126/2,$M126,TRUE)-_xlfn.NORM.DIST(AND(BJ$6&gt;=$F126,BJ$6&lt;=$H126)*(BI$6-$F126+1),$J126/2,$M126,TRUE))/(1-2*_xlfn.NORM.DIST(0,$J126/2,$M126,TRUE))*$D126+($K126="Steady Growth")*(AND(BJ$6&gt;=$F126,BJ$6&lt;=$H126)*((BJ$6-$F126+1)/($J126*($J126+1)/2)*$D126))+($K126="custom")*CustCF!BD126</f>
        <v/>
      </c>
      <c r="BK126" s="87">
        <f>($K126="Bell Curve")*(_xlfn.NORM.DIST(AND(BK$6&gt;=$F126,BK$6&lt;=$H126)*(BK$6-$F126+1),$J126/2,$M126,TRUE)-_xlfn.NORM.DIST(AND(BK$6&gt;=$F126,BK$6&lt;=$H126)*(BJ$6-$F126+1),$J126/2,$M126,TRUE))/(1-2*_xlfn.NORM.DIST(0,$J126/2,$M126,TRUE))*$D126+($K126="Steady Growth")*(AND(BK$6&gt;=$F126,BK$6&lt;=$H126)*((BK$6-$F126+1)/($J126*($J126+1)/2)*$D126))+($K126="custom")*CustCF!BE126</f>
        <v/>
      </c>
      <c r="BL126" s="87">
        <f>($K126="Bell Curve")*(_xlfn.NORM.DIST(AND(BL$6&gt;=$F126,BL$6&lt;=$H126)*(BL$6-$F126+1),$J126/2,$M126,TRUE)-_xlfn.NORM.DIST(AND(BL$6&gt;=$F126,BL$6&lt;=$H126)*(BK$6-$F126+1),$J126/2,$M126,TRUE))/(1-2*_xlfn.NORM.DIST(0,$J126/2,$M126,TRUE))*$D126+($K126="Steady Growth")*(AND(BL$6&gt;=$F126,BL$6&lt;=$H126)*((BL$6-$F126+1)/($J126*($J126+1)/2)*$D126))+($K126="custom")*CustCF!BF126</f>
        <v/>
      </c>
      <c r="BM126" s="87">
        <f>($K126="Bell Curve")*(_xlfn.NORM.DIST(AND(BM$6&gt;=$F126,BM$6&lt;=$H126)*(BM$6-$F126+1),$J126/2,$M126,TRUE)-_xlfn.NORM.DIST(AND(BM$6&gt;=$F126,BM$6&lt;=$H126)*(BL$6-$F126+1),$J126/2,$M126,TRUE))/(1-2*_xlfn.NORM.DIST(0,$J126/2,$M126,TRUE))*$D126+($K126="Steady Growth")*(AND(BM$6&gt;=$F126,BM$6&lt;=$H126)*((BM$6-$F126+1)/($J126*($J126+1)/2)*$D126))+($K126="custom")*CustCF!BG126</f>
        <v/>
      </c>
      <c r="BN126" s="87">
        <f>($K126="Bell Curve")*(_xlfn.NORM.DIST(AND(BN$6&gt;=$F126,BN$6&lt;=$H126)*(BN$6-$F126+1),$J126/2,$M126,TRUE)-_xlfn.NORM.DIST(AND(BN$6&gt;=$F126,BN$6&lt;=$H126)*(BM$6-$F126+1),$J126/2,$M126,TRUE))/(1-2*_xlfn.NORM.DIST(0,$J126/2,$M126,TRUE))*$D126+($K126="Steady Growth")*(AND(BN$6&gt;=$F126,BN$6&lt;=$H126)*((BN$6-$F126+1)/($J126*($J126+1)/2)*$D126))+($K126="custom")*CustCF!BH126</f>
        <v/>
      </c>
      <c r="BO126" s="87">
        <f>($K126="Bell Curve")*(_xlfn.NORM.DIST(AND(BO$6&gt;=$F126,BO$6&lt;=$H126)*(BO$6-$F126+1),$J126/2,$M126,TRUE)-_xlfn.NORM.DIST(AND(BO$6&gt;=$F126,BO$6&lt;=$H126)*(BN$6-$F126+1),$J126/2,$M126,TRUE))/(1-2*_xlfn.NORM.DIST(0,$J126/2,$M126,TRUE))*$D126+($K126="Steady Growth")*(AND(BO$6&gt;=$F126,BO$6&lt;=$H126)*((BO$6-$F126+1)/($J126*($J126+1)/2)*$D126))+($K126="custom")*CustCF!BI126</f>
        <v/>
      </c>
      <c r="BP126" s="87">
        <f>($K126="Bell Curve")*(_xlfn.NORM.DIST(AND(BP$6&gt;=$F126,BP$6&lt;=$H126)*(BP$6-$F126+1),$J126/2,$M126,TRUE)-_xlfn.NORM.DIST(AND(BP$6&gt;=$F126,BP$6&lt;=$H126)*(BO$6-$F126+1),$J126/2,$M126,TRUE))/(1-2*_xlfn.NORM.DIST(0,$J126/2,$M126,TRUE))*$D126+($K126="Steady Growth")*(AND(BP$6&gt;=$F126,BP$6&lt;=$H126)*((BP$6-$F126+1)/($J126*($J126+1)/2)*$D126))+($K126="custom")*CustCF!BJ126</f>
        <v/>
      </c>
      <c r="BQ126" s="87">
        <f>($K126="Bell Curve")*(_xlfn.NORM.DIST(AND(BQ$6&gt;=$F126,BQ$6&lt;=$H126)*(BQ$6-$F126+1),$J126/2,$M126,TRUE)-_xlfn.NORM.DIST(AND(BQ$6&gt;=$F126,BQ$6&lt;=$H126)*(BP$6-$F126+1),$J126/2,$M126,TRUE))/(1-2*_xlfn.NORM.DIST(0,$J126/2,$M126,TRUE))*$D126+($K126="Steady Growth")*(AND(BQ$6&gt;=$F126,BQ$6&lt;=$H126)*((BQ$6-$F126+1)/($J126*($J126+1)/2)*$D126))+($K126="custom")*CustCF!BK126</f>
        <v/>
      </c>
      <c r="BR126" s="87">
        <f>($K126="Bell Curve")*(_xlfn.NORM.DIST(AND(BR$6&gt;=$F126,BR$6&lt;=$H126)*(BR$6-$F126+1),$J126/2,$M126,TRUE)-_xlfn.NORM.DIST(AND(BR$6&gt;=$F126,BR$6&lt;=$H126)*(BQ$6-$F126+1),$J126/2,$M126,TRUE))/(1-2*_xlfn.NORM.DIST(0,$J126/2,$M126,TRUE))*$D126+($K126="Steady Growth")*(AND(BR$6&gt;=$F126,BR$6&lt;=$H126)*((BR$6-$F126+1)/($J126*($J126+1)/2)*$D126))+($K126="custom")*CustCF!BL126</f>
        <v/>
      </c>
      <c r="BS126" s="87">
        <f>($K126="Bell Curve")*(_xlfn.NORM.DIST(AND(BS$6&gt;=$F126,BS$6&lt;=$H126)*(BS$6-$F126+1),$J126/2,$M126,TRUE)-_xlfn.NORM.DIST(AND(BS$6&gt;=$F126,BS$6&lt;=$H126)*(BR$6-$F126+1),$J126/2,$M126,TRUE))/(1-2*_xlfn.NORM.DIST(0,$J126/2,$M126,TRUE))*$D126+($K126="Steady Growth")*(AND(BS$6&gt;=$F126,BS$6&lt;=$H126)*((BS$6-$F126+1)/($J126*($J126+1)/2)*$D126))+($K126="custom")*CustCF!BM126</f>
        <v/>
      </c>
      <c r="BT126" s="87">
        <f>($K126="Bell Curve")*(_xlfn.NORM.DIST(AND(BT$6&gt;=$F126,BT$6&lt;=$H126)*(BT$6-$F126+1),$J126/2,$M126,TRUE)-_xlfn.NORM.DIST(AND(BT$6&gt;=$F126,BT$6&lt;=$H126)*(BS$6-$F126+1),$J126/2,$M126,TRUE))/(1-2*_xlfn.NORM.DIST(0,$J126/2,$M126,TRUE))*$D126+($K126="Steady Growth")*(AND(BT$6&gt;=$F126,BT$6&lt;=$H126)*((BT$6-$F126+1)/($J126*($J126+1)/2)*$D126))+($K126="custom")*CustCF!BN126</f>
        <v/>
      </c>
      <c r="BU126" s="87">
        <f>($K126="Bell Curve")*(_xlfn.NORM.DIST(AND(BU$6&gt;=$F126,BU$6&lt;=$H126)*(BU$6-$F126+1),$J126/2,$M126,TRUE)-_xlfn.NORM.DIST(AND(BU$6&gt;=$F126,BU$6&lt;=$H126)*(BT$6-$F126+1),$J126/2,$M126,TRUE))/(1-2*_xlfn.NORM.DIST(0,$J126/2,$M126,TRUE))*$D126+($K126="Steady Growth")*(AND(BU$6&gt;=$F126,BU$6&lt;=$H126)*((BU$6-$F126+1)/($J126*($J126+1)/2)*$D126))+($K126="custom")*CustCF!BO126</f>
        <v/>
      </c>
      <c r="BV126" s="87">
        <f>($K126="Bell Curve")*(_xlfn.NORM.DIST(AND(BV$6&gt;=$F126,BV$6&lt;=$H126)*(BV$6-$F126+1),$J126/2,$M126,TRUE)-_xlfn.NORM.DIST(AND(BV$6&gt;=$F126,BV$6&lt;=$H126)*(BU$6-$F126+1),$J126/2,$M126,TRUE))/(1-2*_xlfn.NORM.DIST(0,$J126/2,$M126,TRUE))*$D126+($K126="Steady Growth")*(AND(BV$6&gt;=$F126,BV$6&lt;=$H126)*((BV$6-$F126+1)/($J126*($J126+1)/2)*$D126))+($K126="custom")*CustCF!BP126</f>
        <v/>
      </c>
      <c r="BW126" s="87">
        <f>($K126="Bell Curve")*(_xlfn.NORM.DIST(AND(BW$6&gt;=$F126,BW$6&lt;=$H126)*(BW$6-$F126+1),$J126/2,$M126,TRUE)-_xlfn.NORM.DIST(AND(BW$6&gt;=$F126,BW$6&lt;=$H126)*(BV$6-$F126+1),$J126/2,$M126,TRUE))/(1-2*_xlfn.NORM.DIST(0,$J126/2,$M126,TRUE))*$D126+($K126="Steady Growth")*(AND(BW$6&gt;=$F126,BW$6&lt;=$H126)*((BW$6-$F126+1)/($J126*($J126+1)/2)*$D126))+($K126="custom")*CustCF!BQ126</f>
        <v/>
      </c>
      <c r="BX126" s="87">
        <f>($K126="Bell Curve")*(_xlfn.NORM.DIST(AND(BX$6&gt;=$F126,BX$6&lt;=$H126)*(BX$6-$F126+1),$J126/2,$M126,TRUE)-_xlfn.NORM.DIST(AND(BX$6&gt;=$F126,BX$6&lt;=$H126)*(BW$6-$F126+1),$J126/2,$M126,TRUE))/(1-2*_xlfn.NORM.DIST(0,$J126/2,$M126,TRUE))*$D126+($K126="Steady Growth")*(AND(BX$6&gt;=$F126,BX$6&lt;=$H126)*((BX$6-$F126+1)/($J126*($J126+1)/2)*$D126))+($K126="custom")*CustCF!BR126</f>
        <v/>
      </c>
      <c r="BY126" s="87">
        <f>($K126="Bell Curve")*(_xlfn.NORM.DIST(AND(BY$6&gt;=$F126,BY$6&lt;=$H126)*(BY$6-$F126+1),$J126/2,$M126,TRUE)-_xlfn.NORM.DIST(AND(BY$6&gt;=$F126,BY$6&lt;=$H126)*(BX$6-$F126+1),$J126/2,$M126,TRUE))/(1-2*_xlfn.NORM.DIST(0,$J126/2,$M126,TRUE))*$D126+($K126="Steady Growth")*(AND(BY$6&gt;=$F126,BY$6&lt;=$H126)*((BY$6-$F126+1)/($J126*($J126+1)/2)*$D126))+($K126="custom")*CustCF!BS126</f>
        <v/>
      </c>
      <c r="BZ126" s="87">
        <f>($K126="Bell Curve")*(_xlfn.NORM.DIST(AND(BZ$6&gt;=$F126,BZ$6&lt;=$H126)*(BZ$6-$F126+1),$J126/2,$M126,TRUE)-_xlfn.NORM.DIST(AND(BZ$6&gt;=$F126,BZ$6&lt;=$H126)*(BY$6-$F126+1),$J126/2,$M126,TRUE))/(1-2*_xlfn.NORM.DIST(0,$J126/2,$M126,TRUE))*$D126+($K126="Steady Growth")*(AND(BZ$6&gt;=$F126,BZ$6&lt;=$H126)*((BZ$6-$F126+1)/($J126*($J126+1)/2)*$D126))+($K126="custom")*CustCF!BT126</f>
        <v/>
      </c>
      <c r="CA126" s="87">
        <f>($K126="Bell Curve")*(_xlfn.NORM.DIST(AND(CA$6&gt;=$F126,CA$6&lt;=$H126)*(CA$6-$F126+1),$J126/2,$M126,TRUE)-_xlfn.NORM.DIST(AND(CA$6&gt;=$F126,CA$6&lt;=$H126)*(BZ$6-$F126+1),$J126/2,$M126,TRUE))/(1-2*_xlfn.NORM.DIST(0,$J126/2,$M126,TRUE))*$D126+($K126="Steady Growth")*(AND(CA$6&gt;=$F126,CA$6&lt;=$H126)*((CA$6-$F126+1)/($J126*($J126+1)/2)*$D126))+($K126="custom")*CustCF!BU126</f>
        <v/>
      </c>
      <c r="CB126" s="87">
        <f>($K126="Bell Curve")*(_xlfn.NORM.DIST(AND(CB$6&gt;=$F126,CB$6&lt;=$H126)*(CB$6-$F126+1),$J126/2,$M126,TRUE)-_xlfn.NORM.DIST(AND(CB$6&gt;=$F126,CB$6&lt;=$H126)*(CA$6-$F126+1),$J126/2,$M126,TRUE))/(1-2*_xlfn.NORM.DIST(0,$J126/2,$M126,TRUE))*$D126+($K126="Steady Growth")*(AND(CB$6&gt;=$F126,CB$6&lt;=$H126)*((CB$6-$F126+1)/($J126*($J126+1)/2)*$D126))+($K126="custom")*CustCF!BV126</f>
        <v/>
      </c>
      <c r="CC126" s="87">
        <f>($K126="Bell Curve")*(_xlfn.NORM.DIST(AND(CC$6&gt;=$F126,CC$6&lt;=$H126)*(CC$6-$F126+1),$J126/2,$M126,TRUE)-_xlfn.NORM.DIST(AND(CC$6&gt;=$F126,CC$6&lt;=$H126)*(CB$6-$F126+1),$J126/2,$M126,TRUE))/(1-2*_xlfn.NORM.DIST(0,$J126/2,$M126,TRUE))*$D126+($K126="Steady Growth")*(AND(CC$6&gt;=$F126,CC$6&lt;=$H126)*((CC$6-$F126+1)/($J126*($J126+1)/2)*$D126))+($K126="custom")*CustCF!BW126</f>
        <v/>
      </c>
      <c r="CD126" s="87">
        <f>($K126="Bell Curve")*(_xlfn.NORM.DIST(AND(CD$6&gt;=$F126,CD$6&lt;=$H126)*(CD$6-$F126+1),$J126/2,$M126,TRUE)-_xlfn.NORM.DIST(AND(CD$6&gt;=$F126,CD$6&lt;=$H126)*(CC$6-$F126+1),$J126/2,$M126,TRUE))/(1-2*_xlfn.NORM.DIST(0,$J126/2,$M126,TRUE))*$D126+($K126="Steady Growth")*(AND(CD$6&gt;=$F126,CD$6&lt;=$H126)*((CD$6-$F126+1)/($J126*($J126+1)/2)*$D126))+($K126="custom")*CustCF!BX126</f>
        <v/>
      </c>
      <c r="CE126" s="87">
        <f>($K126="Bell Curve")*(_xlfn.NORM.DIST(AND(CE$6&gt;=$F126,CE$6&lt;=$H126)*(CE$6-$F126+1),$J126/2,$M126,TRUE)-_xlfn.NORM.DIST(AND(CE$6&gt;=$F126,CE$6&lt;=$H126)*(CD$6-$F126+1),$J126/2,$M126,TRUE))/(1-2*_xlfn.NORM.DIST(0,$J126/2,$M126,TRUE))*$D126+($K126="Steady Growth")*(AND(CE$6&gt;=$F126,CE$6&lt;=$H126)*((CE$6-$F126+1)/($J126*($J126+1)/2)*$D126))+($K126="custom")*CustCF!BY126</f>
        <v/>
      </c>
      <c r="CF126" s="87">
        <f>($K126="Bell Curve")*(_xlfn.NORM.DIST(AND(CF$6&gt;=$F126,CF$6&lt;=$H126)*(CF$6-$F126+1),$J126/2,$M126,TRUE)-_xlfn.NORM.DIST(AND(CF$6&gt;=$F126,CF$6&lt;=$H126)*(CE$6-$F126+1),$J126/2,$M126,TRUE))/(1-2*_xlfn.NORM.DIST(0,$J126/2,$M126,TRUE))*$D126+($K126="Steady Growth")*(AND(CF$6&gt;=$F126,CF$6&lt;=$H126)*((CF$6-$F126+1)/($J126*($J126+1)/2)*$D126))+($K126="custom")*CustCF!BZ126</f>
        <v/>
      </c>
      <c r="CG126" s="87">
        <f>($K126="Bell Curve")*(_xlfn.NORM.DIST(AND(CG$6&gt;=$F126,CG$6&lt;=$H126)*(CG$6-$F126+1),$J126/2,$M126,TRUE)-_xlfn.NORM.DIST(AND(CG$6&gt;=$F126,CG$6&lt;=$H126)*(CF$6-$F126+1),$J126/2,$M126,TRUE))/(1-2*_xlfn.NORM.DIST(0,$J126/2,$M126,TRUE))*$D126+($K126="Steady Growth")*(AND(CG$6&gt;=$F126,CG$6&lt;=$H126)*((CG$6-$F126+1)/($J126*($J126+1)/2)*$D126))+($K126="custom")*CustCF!CA126</f>
        <v/>
      </c>
      <c r="CH126" s="87">
        <f>($K126="Bell Curve")*(_xlfn.NORM.DIST(AND(CH$6&gt;=$F126,CH$6&lt;=$H126)*(CH$6-$F126+1),$J126/2,$M126,TRUE)-_xlfn.NORM.DIST(AND(CH$6&gt;=$F126,CH$6&lt;=$H126)*(CG$6-$F126+1),$J126/2,$M126,TRUE))/(1-2*_xlfn.NORM.DIST(0,$J126/2,$M126,TRUE))*$D126+($K126="Steady Growth")*(AND(CH$6&gt;=$F126,CH$6&lt;=$H126)*((CH$6-$F126+1)/($J126*($J126+1)/2)*$D126))+($K126="custom")*CustCF!CB126</f>
        <v/>
      </c>
      <c r="CI126" s="87">
        <f>($K126="Bell Curve")*(_xlfn.NORM.DIST(AND(CI$6&gt;=$F126,CI$6&lt;=$H126)*(CI$6-$F126+1),$J126/2,$M126,TRUE)-_xlfn.NORM.DIST(AND(CI$6&gt;=$F126,CI$6&lt;=$H126)*(CH$6-$F126+1),$J126/2,$M126,TRUE))/(1-2*_xlfn.NORM.DIST(0,$J126/2,$M126,TRUE))*$D126+($K126="Steady Growth")*(AND(CI$6&gt;=$F126,CI$6&lt;=$H126)*((CI$6-$F126+1)/($J126*($J126+1)/2)*$D126))+($K126="custom")*CustCF!CC126</f>
        <v/>
      </c>
      <c r="CJ126" s="87">
        <f>($K126="Bell Curve")*(_xlfn.NORM.DIST(AND(CJ$6&gt;=$F126,CJ$6&lt;=$H126)*(CJ$6-$F126+1),$J126/2,$M126,TRUE)-_xlfn.NORM.DIST(AND(CJ$6&gt;=$F126,CJ$6&lt;=$H126)*(CI$6-$F126+1),$J126/2,$M126,TRUE))/(1-2*_xlfn.NORM.DIST(0,$J126/2,$M126,TRUE))*$D126+($K126="Steady Growth")*(AND(CJ$6&gt;=$F126,CJ$6&lt;=$H126)*((CJ$6-$F126+1)/($J126*($J126+1)/2)*$D126))+($K126="custom")*CustCF!CD126</f>
        <v/>
      </c>
      <c r="CK126" s="87">
        <f>($K126="Bell Curve")*(_xlfn.NORM.DIST(AND(CK$6&gt;=$F126,CK$6&lt;=$H126)*(CK$6-$F126+1),$J126/2,$M126,TRUE)-_xlfn.NORM.DIST(AND(CK$6&gt;=$F126,CK$6&lt;=$H126)*(CJ$6-$F126+1),$J126/2,$M126,TRUE))/(1-2*_xlfn.NORM.DIST(0,$J126/2,$M126,TRUE))*$D126+($K126="Steady Growth")*(AND(CK$6&gt;=$F126,CK$6&lt;=$H126)*((CK$6-$F126+1)/($J126*($J126+1)/2)*$D126))+($K126="custom")*CustCF!CE126</f>
        <v/>
      </c>
      <c r="CL126" s="87">
        <f>($K126="Bell Curve")*(_xlfn.NORM.DIST(AND(CL$6&gt;=$F126,CL$6&lt;=$H126)*(CL$6-$F126+1),$J126/2,$M126,TRUE)-_xlfn.NORM.DIST(AND(CL$6&gt;=$F126,CL$6&lt;=$H126)*(CK$6-$F126+1),$J126/2,$M126,TRUE))/(1-2*_xlfn.NORM.DIST(0,$J126/2,$M126,TRUE))*$D126+($K126="Steady Growth")*(AND(CL$6&gt;=$F126,CL$6&lt;=$H126)*((CL$6-$F126+1)/($J126*($J126+1)/2)*$D126))+($K126="custom")*CustCF!CF126</f>
        <v/>
      </c>
      <c r="CM126" s="87">
        <f>($K126="Bell Curve")*(_xlfn.NORM.DIST(AND(CM$6&gt;=$F126,CM$6&lt;=$H126)*(CM$6-$F126+1),$J126/2,$M126,TRUE)-_xlfn.NORM.DIST(AND(CM$6&gt;=$F126,CM$6&lt;=$H126)*(CL$6-$F126+1),$J126/2,$M126,TRUE))/(1-2*_xlfn.NORM.DIST(0,$J126/2,$M126,TRUE))*$D126+($K126="Steady Growth")*(AND(CM$6&gt;=$F126,CM$6&lt;=$H126)*((CM$6-$F126+1)/($J126*($J126+1)/2)*$D126))+($K126="custom")*CustCF!CG126</f>
        <v/>
      </c>
      <c r="CN126" s="87">
        <f>($K126="Bell Curve")*(_xlfn.NORM.DIST(AND(CN$6&gt;=$F126,CN$6&lt;=$H126)*(CN$6-$F126+1),$J126/2,$M126,TRUE)-_xlfn.NORM.DIST(AND(CN$6&gt;=$F126,CN$6&lt;=$H126)*(CM$6-$F126+1),$J126/2,$M126,TRUE))/(1-2*_xlfn.NORM.DIST(0,$J126/2,$M126,TRUE))*$D126+($K126="Steady Growth")*(AND(CN$6&gt;=$F126,CN$6&lt;=$H126)*((CN$6-$F126+1)/($J126*($J126+1)/2)*$D126))+($K126="custom")*CustCF!CH126</f>
        <v/>
      </c>
      <c r="CO126" s="87">
        <f>($K126="Bell Curve")*(_xlfn.NORM.DIST(AND(CO$6&gt;=$F126,CO$6&lt;=$H126)*(CO$6-$F126+1),$J126/2,$M126,TRUE)-_xlfn.NORM.DIST(AND(CO$6&gt;=$F126,CO$6&lt;=$H126)*(CN$6-$F126+1),$J126/2,$M126,TRUE))/(1-2*_xlfn.NORM.DIST(0,$J126/2,$M126,TRUE))*$D126+($K126="Steady Growth")*(AND(CO$6&gt;=$F126,CO$6&lt;=$H126)*((CO$6-$F126+1)/($J126*($J126+1)/2)*$D126))+($K126="custom")*CustCF!CI126</f>
        <v/>
      </c>
      <c r="CP126" s="87">
        <f>($K126="Bell Curve")*(_xlfn.NORM.DIST(AND(CP$6&gt;=$F126,CP$6&lt;=$H126)*(CP$6-$F126+1),$J126/2,$M126,TRUE)-_xlfn.NORM.DIST(AND(CP$6&gt;=$F126,CP$6&lt;=$H126)*(CO$6-$F126+1),$J126/2,$M126,TRUE))/(1-2*_xlfn.NORM.DIST(0,$J126/2,$M126,TRUE))*$D126+($K126="Steady Growth")*(AND(CP$6&gt;=$F126,CP$6&lt;=$H126)*((CP$6-$F126+1)/($J126*($J126+1)/2)*$D126))+($K126="custom")*CustCF!CJ126</f>
        <v/>
      </c>
      <c r="CQ126" s="87">
        <f>($K126="Bell Curve")*(_xlfn.NORM.DIST(AND(CQ$6&gt;=$F126,CQ$6&lt;=$H126)*(CQ$6-$F126+1),$J126/2,$M126,TRUE)-_xlfn.NORM.DIST(AND(CQ$6&gt;=$F126,CQ$6&lt;=$H126)*(CP$6-$F126+1),$J126/2,$M126,TRUE))/(1-2*_xlfn.NORM.DIST(0,$J126/2,$M126,TRUE))*$D126+($K126="Steady Growth")*(AND(CQ$6&gt;=$F126,CQ$6&lt;=$H126)*((CQ$6-$F126+1)/($J126*($J126+1)/2)*$D126))+($K126="custom")*CustCF!CK126</f>
        <v/>
      </c>
      <c r="CR126" s="87">
        <f>($K126="Bell Curve")*(_xlfn.NORM.DIST(AND(CR$6&gt;=$F126,CR$6&lt;=$H126)*(CR$6-$F126+1),$J126/2,$M126,TRUE)-_xlfn.NORM.DIST(AND(CR$6&gt;=$F126,CR$6&lt;=$H126)*(CQ$6-$F126+1),$J126/2,$M126,TRUE))/(1-2*_xlfn.NORM.DIST(0,$J126/2,$M126,TRUE))*$D126+($K126="Steady Growth")*(AND(CR$6&gt;=$F126,CR$6&lt;=$H126)*((CR$6-$F126+1)/($J126*($J126+1)/2)*$D126))+($K126="custom")*CustCF!CL126</f>
        <v/>
      </c>
      <c r="CS126" s="87">
        <f>($K126="Bell Curve")*(_xlfn.NORM.DIST(AND(CS$6&gt;=$F126,CS$6&lt;=$H126)*(CS$6-$F126+1),$J126/2,$M126,TRUE)-_xlfn.NORM.DIST(AND(CS$6&gt;=$F126,CS$6&lt;=$H126)*(CR$6-$F126+1),$J126/2,$M126,TRUE))/(1-2*_xlfn.NORM.DIST(0,$J126/2,$M126,TRUE))*$D126+($K126="Steady Growth")*(AND(CS$6&gt;=$F126,CS$6&lt;=$H126)*((CS$6-$F126+1)/($J126*($J126+1)/2)*$D126))+($K126="custom")*CustCF!CM126</f>
        <v/>
      </c>
      <c r="CT126" s="87">
        <f>($K126="Bell Curve")*(_xlfn.NORM.DIST(AND(CT$6&gt;=$F126,CT$6&lt;=$H126)*(CT$6-$F126+1),$J126/2,$M126,TRUE)-_xlfn.NORM.DIST(AND(CT$6&gt;=$F126,CT$6&lt;=$H126)*(CS$6-$F126+1),$J126/2,$M126,TRUE))/(1-2*_xlfn.NORM.DIST(0,$J126/2,$M126,TRUE))*$D126+($K126="Steady Growth")*(AND(CT$6&gt;=$F126,CT$6&lt;=$H126)*((CT$6-$F126+1)/($J126*($J126+1)/2)*$D126))+($K126="custom")*CustCF!CN126</f>
        <v/>
      </c>
      <c r="CU126" s="87">
        <f>($K126="Bell Curve")*(_xlfn.NORM.DIST(AND(CU$6&gt;=$F126,CU$6&lt;=$H126)*(CU$6-$F126+1),$J126/2,$M126,TRUE)-_xlfn.NORM.DIST(AND(CU$6&gt;=$F126,CU$6&lt;=$H126)*(CT$6-$F126+1),$J126/2,$M126,TRUE))/(1-2*_xlfn.NORM.DIST(0,$J126/2,$M126,TRUE))*$D126+($K126="Steady Growth")*(AND(CU$6&gt;=$F126,CU$6&lt;=$H126)*((CU$6-$F126+1)/($J126*($J126+1)/2)*$D126))+($K126="custom")*CustCF!CO126</f>
        <v/>
      </c>
      <c r="CV126" s="87">
        <f>($K126="Bell Curve")*(_xlfn.NORM.DIST(AND(CV$6&gt;=$F126,CV$6&lt;=$H126)*(CV$6-$F126+1),$J126/2,$M126,TRUE)-_xlfn.NORM.DIST(AND(CV$6&gt;=$F126,CV$6&lt;=$H126)*(CU$6-$F126+1),$J126/2,$M126,TRUE))/(1-2*_xlfn.NORM.DIST(0,$J126/2,$M126,TRUE))*$D126+($K126="Steady Growth")*(AND(CV$6&gt;=$F126,CV$6&lt;=$H126)*((CV$6-$F126+1)/($J126*($J126+1)/2)*$D126))+($K126="custom")*CustCF!CP126</f>
        <v/>
      </c>
      <c r="CW126" s="87">
        <f>($K126="Bell Curve")*(_xlfn.NORM.DIST(AND(CW$6&gt;=$F126,CW$6&lt;=$H126)*(CW$6-$F126+1),$J126/2,$M126,TRUE)-_xlfn.NORM.DIST(AND(CW$6&gt;=$F126,CW$6&lt;=$H126)*(CV$6-$F126+1),$J126/2,$M126,TRUE))/(1-2*_xlfn.NORM.DIST(0,$J126/2,$M126,TRUE))*$D126+($K126="Steady Growth")*(AND(CW$6&gt;=$F126,CW$6&lt;=$H126)*((CW$6-$F126+1)/($J126*($J126+1)/2)*$D126))+($K126="custom")*CustCF!CQ126</f>
        <v/>
      </c>
      <c r="CX126" s="87">
        <f>($K126="Bell Curve")*(_xlfn.NORM.DIST(AND(CX$6&gt;=$F126,CX$6&lt;=$H126)*(CX$6-$F126+1),$J126/2,$M126,TRUE)-_xlfn.NORM.DIST(AND(CX$6&gt;=$F126,CX$6&lt;=$H126)*(CW$6-$F126+1),$J126/2,$M126,TRUE))/(1-2*_xlfn.NORM.DIST(0,$J126/2,$M126,TRUE))*$D126+($K126="Steady Growth")*(AND(CX$6&gt;=$F126,CX$6&lt;=$H126)*((CX$6-$F126+1)/($J126*($J126+1)/2)*$D126))+($K126="custom")*CustCF!CR126</f>
        <v/>
      </c>
      <c r="CY126" s="87">
        <f>($K126="Bell Curve")*(_xlfn.NORM.DIST(AND(CY$6&gt;=$F126,CY$6&lt;=$H126)*(CY$6-$F126+1),$J126/2,$M126,TRUE)-_xlfn.NORM.DIST(AND(CY$6&gt;=$F126,CY$6&lt;=$H126)*(CX$6-$F126+1),$J126/2,$M126,TRUE))/(1-2*_xlfn.NORM.DIST(0,$J126/2,$M126,TRUE))*$D126+($K126="Steady Growth")*(AND(CY$6&gt;=$F126,CY$6&lt;=$H126)*((CY$6-$F126+1)/($J126*($J126+1)/2)*$D126))+($K126="custom")*CustCF!CS126</f>
        <v/>
      </c>
      <c r="CZ126" s="87">
        <f>($K126="Bell Curve")*(_xlfn.NORM.DIST(AND(CZ$6&gt;=$F126,CZ$6&lt;=$H126)*(CZ$6-$F126+1),$J126/2,$M126,TRUE)-_xlfn.NORM.DIST(AND(CZ$6&gt;=$F126,CZ$6&lt;=$H126)*(CY$6-$F126+1),$J126/2,$M126,TRUE))/(1-2*_xlfn.NORM.DIST(0,$J126/2,$M126,TRUE))*$D126+($K126="Steady Growth")*(AND(CZ$6&gt;=$F126,CZ$6&lt;=$H126)*((CZ$6-$F126+1)/($J126*($J126+1)/2)*$D126))+($K126="custom")*CustCF!CT126</f>
        <v/>
      </c>
      <c r="DA126" s="87">
        <f>($K126="Bell Curve")*(_xlfn.NORM.DIST(AND(DA$6&gt;=$F126,DA$6&lt;=$H126)*(DA$6-$F126+1),$J126/2,$M126,TRUE)-_xlfn.NORM.DIST(AND(DA$6&gt;=$F126,DA$6&lt;=$H126)*(CZ$6-$F126+1),$J126/2,$M126,TRUE))/(1-2*_xlfn.NORM.DIST(0,$J126/2,$M126,TRUE))*$D126+($K126="Steady Growth")*(AND(DA$6&gt;=$F126,DA$6&lt;=$H126)*((DA$6-$F126+1)/($J126*($J126+1)/2)*$D126))+($K126="custom")*CustCF!CU126</f>
        <v/>
      </c>
      <c r="DB126" s="87">
        <f>($K126="Bell Curve")*(_xlfn.NORM.DIST(AND(DB$6&gt;=$F126,DB$6&lt;=$H126)*(DB$6-$F126+1),$J126/2,$M126,TRUE)-_xlfn.NORM.DIST(AND(DB$6&gt;=$F126,DB$6&lt;=$H126)*(DA$6-$F126+1),$J126/2,$M126,TRUE))/(1-2*_xlfn.NORM.DIST(0,$J126/2,$M126,TRUE))*$D126+($K126="Steady Growth")*(AND(DB$6&gt;=$F126,DB$6&lt;=$H126)*((DB$6-$F126+1)/($J126*($J126+1)/2)*$D126))+($K126="custom")*CustCF!CV126</f>
        <v/>
      </c>
      <c r="DC126" s="87">
        <f>($K126="Bell Curve")*(_xlfn.NORM.DIST(AND(DC$6&gt;=$F126,DC$6&lt;=$H126)*(DC$6-$F126+1),$J126/2,$M126,TRUE)-_xlfn.NORM.DIST(AND(DC$6&gt;=$F126,DC$6&lt;=$H126)*(DB$6-$F126+1),$J126/2,$M126,TRUE))/(1-2*_xlfn.NORM.DIST(0,$J126/2,$M126,TRUE))*$D126+($K126="Steady Growth")*(AND(DC$6&gt;=$F126,DC$6&lt;=$H126)*((DC$6-$F126+1)/($J126*($J126+1)/2)*$D126))+($K126="custom")*CustCF!CW126</f>
        <v/>
      </c>
      <c r="DD126" s="87">
        <f>($K126="Bell Curve")*(_xlfn.NORM.DIST(AND(DD$6&gt;=$F126,DD$6&lt;=$H126)*(DD$6-$F126+1),$J126/2,$M126,TRUE)-_xlfn.NORM.DIST(AND(DD$6&gt;=$F126,DD$6&lt;=$H126)*(DC$6-$F126+1),$J126/2,$M126,TRUE))/(1-2*_xlfn.NORM.DIST(0,$J126/2,$M126,TRUE))*$D126+($K126="Steady Growth")*(AND(DD$6&gt;=$F126,DD$6&lt;=$H126)*((DD$6-$F126+1)/($J126*($J126+1)/2)*$D126))+($K126="custom")*CustCF!CX126</f>
        <v/>
      </c>
      <c r="DE126" s="87">
        <f>($K126="Bell Curve")*(_xlfn.NORM.DIST(AND(DE$6&gt;=$F126,DE$6&lt;=$H126)*(DE$6-$F126+1),$J126/2,$M126,TRUE)-_xlfn.NORM.DIST(AND(DE$6&gt;=$F126,DE$6&lt;=$H126)*(DD$6-$F126+1),$J126/2,$M126,TRUE))/(1-2*_xlfn.NORM.DIST(0,$J126/2,$M126,TRUE))*$D126+($K126="Steady Growth")*(AND(DE$6&gt;=$F126,DE$6&lt;=$H126)*((DE$6-$F126+1)/($J126*($J126+1)/2)*$D126))+($K126="custom")*CustCF!CY126</f>
        <v/>
      </c>
      <c r="DF126" s="87">
        <f>($K126="Bell Curve")*(_xlfn.NORM.DIST(AND(DF$6&gt;=$F126,DF$6&lt;=$H126)*(DF$6-$F126+1),$J126/2,$M126,TRUE)-_xlfn.NORM.DIST(AND(DF$6&gt;=$F126,DF$6&lt;=$H126)*(DE$6-$F126+1),$J126/2,$M126,TRUE))/(1-2*_xlfn.NORM.DIST(0,$J126/2,$M126,TRUE))*$D126+($K126="Steady Growth")*(AND(DF$6&gt;=$F126,DF$6&lt;=$H126)*((DF$6-$F126+1)/($J126*($J126+1)/2)*$D126))+($K126="custom")*CustCF!CZ126</f>
        <v/>
      </c>
      <c r="DG126" s="87">
        <f>($K126="Bell Curve")*(_xlfn.NORM.DIST(AND(DG$6&gt;=$F126,DG$6&lt;=$H126)*(DG$6-$F126+1),$J126/2,$M126,TRUE)-_xlfn.NORM.DIST(AND(DG$6&gt;=$F126,DG$6&lt;=$H126)*(DF$6-$F126+1),$J126/2,$M126,TRUE))/(1-2*_xlfn.NORM.DIST(0,$J126/2,$M126,TRUE))*$D126+($K126="Steady Growth")*(AND(DG$6&gt;=$F126,DG$6&lt;=$H126)*((DG$6-$F126+1)/($J126*($J126+1)/2)*$D126))+($K126="custom")*CustCF!DA126</f>
        <v/>
      </c>
      <c r="DH126" s="87">
        <f>($K126="Bell Curve")*(_xlfn.NORM.DIST(AND(DH$6&gt;=$F126,DH$6&lt;=$H126)*(DH$6-$F126+1),$J126/2,$M126,TRUE)-_xlfn.NORM.DIST(AND(DH$6&gt;=$F126,DH$6&lt;=$H126)*(DG$6-$F126+1),$J126/2,$M126,TRUE))/(1-2*_xlfn.NORM.DIST(0,$J126/2,$M126,TRUE))*$D126+($K126="Steady Growth")*(AND(DH$6&gt;=$F126,DH$6&lt;=$H126)*((DH$6-$F126+1)/($J126*($J126+1)/2)*$D126))+($K126="custom")*CustCF!DB126</f>
        <v/>
      </c>
      <c r="DI126" s="87">
        <f>($K126="Bell Curve")*(_xlfn.NORM.DIST(AND(DI$6&gt;=$F126,DI$6&lt;=$H126)*(DI$6-$F126+1),$J126/2,$M126,TRUE)-_xlfn.NORM.DIST(AND(DI$6&gt;=$F126,DI$6&lt;=$H126)*(DH$6-$F126+1),$J126/2,$M126,TRUE))/(1-2*_xlfn.NORM.DIST(0,$J126/2,$M126,TRUE))*$D126+($K126="Steady Growth")*(AND(DI$6&gt;=$F126,DI$6&lt;=$H126)*((DI$6-$F126+1)/($J126*($J126+1)/2)*$D126))+($K126="custom")*CustCF!DC126</f>
        <v/>
      </c>
      <c r="DJ126" s="87">
        <f>($K126="Bell Curve")*(_xlfn.NORM.DIST(AND(DJ$6&gt;=$F126,DJ$6&lt;=$H126)*(DJ$6-$F126+1),$J126/2,$M126,TRUE)-_xlfn.NORM.DIST(AND(DJ$6&gt;=$F126,DJ$6&lt;=$H126)*(DI$6-$F126+1),$J126/2,$M126,TRUE))/(1-2*_xlfn.NORM.DIST(0,$J126/2,$M126,TRUE))*$D126+($K126="Steady Growth")*(AND(DJ$6&gt;=$F126,DJ$6&lt;=$H126)*((DJ$6-$F126+1)/($J126*($J126+1)/2)*$D126))+($K126="custom")*CustCF!DD126</f>
        <v/>
      </c>
      <c r="DK126" s="87">
        <f>($K126="Bell Curve")*(_xlfn.NORM.DIST(AND(DK$6&gt;=$F126,DK$6&lt;=$H126)*(DK$6-$F126+1),$J126/2,$M126,TRUE)-_xlfn.NORM.DIST(AND(DK$6&gt;=$F126,DK$6&lt;=$H126)*(DJ$6-$F126+1),$J126/2,$M126,TRUE))/(1-2*_xlfn.NORM.DIST(0,$J126/2,$M126,TRUE))*$D126+($K126="Steady Growth")*(AND(DK$6&gt;=$F126,DK$6&lt;=$H126)*((DK$6-$F126+1)/($J126*($J126+1)/2)*$D126))+($K126="custom")*CustCF!DE126</f>
        <v/>
      </c>
      <c r="DL126" s="87">
        <f>($K126="Bell Curve")*(_xlfn.NORM.DIST(AND(DL$6&gt;=$F126,DL$6&lt;=$H126)*(DL$6-$F126+1),$J126/2,$M126,TRUE)-_xlfn.NORM.DIST(AND(DL$6&gt;=$F126,DL$6&lt;=$H126)*(DK$6-$F126+1),$J126/2,$M126,TRUE))/(1-2*_xlfn.NORM.DIST(0,$J126/2,$M126,TRUE))*$D126+($K126="Steady Growth")*(AND(DL$6&gt;=$F126,DL$6&lt;=$H126)*((DL$6-$F126+1)/($J126*($J126+1)/2)*$D126))+($K126="custom")*CustCF!DF126</f>
        <v/>
      </c>
      <c r="DM126" s="87">
        <f>($K126="Bell Curve")*(_xlfn.NORM.DIST(AND(DM$6&gt;=$F126,DM$6&lt;=$H126)*(DM$6-$F126+1),$J126/2,$M126,TRUE)-_xlfn.NORM.DIST(AND(DM$6&gt;=$F126,DM$6&lt;=$H126)*(DL$6-$F126+1),$J126/2,$M126,TRUE))/(1-2*_xlfn.NORM.DIST(0,$J126/2,$M126,TRUE))*$D126+($K126="Steady Growth")*(AND(DM$6&gt;=$F126,DM$6&lt;=$H126)*((DM$6-$F126+1)/($J126*($J126+1)/2)*$D126))+($K126="custom")*CustCF!DG126</f>
        <v/>
      </c>
      <c r="DN126" s="87">
        <f>($K126="Bell Curve")*(_xlfn.NORM.DIST(AND(DN$6&gt;=$F126,DN$6&lt;=$H126)*(DN$6-$F126+1),$J126/2,$M126,TRUE)-_xlfn.NORM.DIST(AND(DN$6&gt;=$F126,DN$6&lt;=$H126)*(DM$6-$F126+1),$J126/2,$M126,TRUE))/(1-2*_xlfn.NORM.DIST(0,$J126/2,$M126,TRUE))*$D126+($K126="Steady Growth")*(AND(DN$6&gt;=$F126,DN$6&lt;=$H126)*((DN$6-$F126+1)/($J126*($J126+1)/2)*$D126))+($K126="custom")*CustCF!DH126</f>
        <v/>
      </c>
      <c r="DO126" s="87">
        <f>($K126="Bell Curve")*(_xlfn.NORM.DIST(AND(DO$6&gt;=$F126,DO$6&lt;=$H126)*(DO$6-$F126+1),$J126/2,$M126,TRUE)-_xlfn.NORM.DIST(AND(DO$6&gt;=$F126,DO$6&lt;=$H126)*(DN$6-$F126+1),$J126/2,$M126,TRUE))/(1-2*_xlfn.NORM.DIST(0,$J126/2,$M126,TRUE))*$D126+($K126="Steady Growth")*(AND(DO$6&gt;=$F126,DO$6&lt;=$H126)*((DO$6-$F126+1)/($J126*($J126+1)/2)*$D126))+($K126="custom")*CustCF!DI126</f>
        <v/>
      </c>
      <c r="DP126" s="87">
        <f>($K126="Bell Curve")*(_xlfn.NORM.DIST(AND(DP$6&gt;=$F126,DP$6&lt;=$H126)*(DP$6-$F126+1),$J126/2,$M126,TRUE)-_xlfn.NORM.DIST(AND(DP$6&gt;=$F126,DP$6&lt;=$H126)*(DO$6-$F126+1),$J126/2,$M126,TRUE))/(1-2*_xlfn.NORM.DIST(0,$J126/2,$M126,TRUE))*$D126+($K126="Steady Growth")*(AND(DP$6&gt;=$F126,DP$6&lt;=$H126)*((DP$6-$F126+1)/($J126*($J126+1)/2)*$D126))+($K126="custom")*CustCF!DJ126</f>
        <v/>
      </c>
      <c r="DQ126" s="87">
        <f>($K126="Bell Curve")*(_xlfn.NORM.DIST(AND(DQ$6&gt;=$F126,DQ$6&lt;=$H126)*(DQ$6-$F126+1),$J126/2,$M126,TRUE)-_xlfn.NORM.DIST(AND(DQ$6&gt;=$F126,DQ$6&lt;=$H126)*(DP$6-$F126+1),$J126/2,$M126,TRUE))/(1-2*_xlfn.NORM.DIST(0,$J126/2,$M126,TRUE))*$D126+($K126="Steady Growth")*(AND(DQ$6&gt;=$F126,DQ$6&lt;=$H126)*((DQ$6-$F126+1)/($J126*($J126+1)/2)*$D126))+($K126="custom")*CustCF!DK126</f>
        <v/>
      </c>
      <c r="DR126" s="87">
        <f>($K126="Bell Curve")*(_xlfn.NORM.DIST(AND(DR$6&gt;=$F126,DR$6&lt;=$H126)*(DR$6-$F126+1),$J126/2,$M126,TRUE)-_xlfn.NORM.DIST(AND(DR$6&gt;=$F126,DR$6&lt;=$H126)*(DQ$6-$F126+1),$J126/2,$M126,TRUE))/(1-2*_xlfn.NORM.DIST(0,$J126/2,$M126,TRUE))*$D126+($K126="Steady Growth")*(AND(DR$6&gt;=$F126,DR$6&lt;=$H126)*((DR$6-$F126+1)/($J126*($J126+1)/2)*$D126))+($K126="custom")*CustCF!DL126</f>
        <v/>
      </c>
      <c r="DS126" s="87">
        <f>($K126="Bell Curve")*(_xlfn.NORM.DIST(AND(DS$6&gt;=$F126,DS$6&lt;=$H126)*(DS$6-$F126+1),$J126/2,$M126,TRUE)-_xlfn.NORM.DIST(AND(DS$6&gt;=$F126,DS$6&lt;=$H126)*(DR$6-$F126+1),$J126/2,$M126,TRUE))/(1-2*_xlfn.NORM.DIST(0,$J126/2,$M126,TRUE))*$D126+($K126="Steady Growth")*(AND(DS$6&gt;=$F126,DS$6&lt;=$H126)*((DS$6-$F126+1)/($J126*($J126+1)/2)*$D126))+($K126="custom")*CustCF!DM126</f>
        <v/>
      </c>
      <c r="DT126" s="87">
        <f>($K126="Bell Curve")*(_xlfn.NORM.DIST(AND(DT$6&gt;=$F126,DT$6&lt;=$H126)*(DT$6-$F126+1),$J126/2,$M126,TRUE)-_xlfn.NORM.DIST(AND(DT$6&gt;=$F126,DT$6&lt;=$H126)*(DS$6-$F126+1),$J126/2,$M126,TRUE))/(1-2*_xlfn.NORM.DIST(0,$J126/2,$M126,TRUE))*$D126+($K126="Steady Growth")*(AND(DT$6&gt;=$F126,DT$6&lt;=$H126)*((DT$6-$F126+1)/($J126*($J126+1)/2)*$D126))+($K126="custom")*CustCF!DN126</f>
        <v/>
      </c>
      <c r="DU126" s="87">
        <f>($K126="Bell Curve")*(_xlfn.NORM.DIST(AND(DU$6&gt;=$F126,DU$6&lt;=$H126)*(DU$6-$F126+1),$J126/2,$M126,TRUE)-_xlfn.NORM.DIST(AND(DU$6&gt;=$F126,DU$6&lt;=$H126)*(DT$6-$F126+1),$J126/2,$M126,TRUE))/(1-2*_xlfn.NORM.DIST(0,$J126/2,$M126,TRUE))*$D126+($K126="Steady Growth")*(AND(DU$6&gt;=$F126,DU$6&lt;=$H126)*((DU$6-$F126+1)/($J126*($J126+1)/2)*$D126))+($K126="custom")*CustCF!DO126</f>
        <v/>
      </c>
      <c r="DV126" s="87">
        <f>($K126="Bell Curve")*(_xlfn.NORM.DIST(AND(DV$6&gt;=$F126,DV$6&lt;=$H126)*(DV$6-$F126+1),$J126/2,$M126,TRUE)-_xlfn.NORM.DIST(AND(DV$6&gt;=$F126,DV$6&lt;=$H126)*(DU$6-$F126+1),$J126/2,$M126,TRUE))/(1-2*_xlfn.NORM.DIST(0,$J126/2,$M126,TRUE))*$D126+($K126="Steady Growth")*(AND(DV$6&gt;=$F126,DV$6&lt;=$H126)*((DV$6-$F126+1)/($J126*($J126+1)/2)*$D126))+($K126="custom")*CustCF!DP126</f>
        <v/>
      </c>
      <c r="DW126" s="87">
        <f>($K126="Bell Curve")*(_xlfn.NORM.DIST(AND(DW$6&gt;=$F126,DW$6&lt;=$H126)*(DW$6-$F126+1),$J126/2,$M126,TRUE)-_xlfn.NORM.DIST(AND(DW$6&gt;=$F126,DW$6&lt;=$H126)*(DV$6-$F126+1),$J126/2,$M126,TRUE))/(1-2*_xlfn.NORM.DIST(0,$J126/2,$M126,TRUE))*$D126+($K126="Steady Growth")*(AND(DW$6&gt;=$F126,DW$6&lt;=$H126)*((DW$6-$F126+1)/($J126*($J126+1)/2)*$D126))+($K126="custom")*CustCF!DQ126</f>
        <v/>
      </c>
      <c r="DX126" s="87">
        <f>($K126="Bell Curve")*(_xlfn.NORM.DIST(AND(DX$6&gt;=$F126,DX$6&lt;=$H126)*(DX$6-$F126+1),$J126/2,$M126,TRUE)-_xlfn.NORM.DIST(AND(DX$6&gt;=$F126,DX$6&lt;=$H126)*(DW$6-$F126+1),$J126/2,$M126,TRUE))/(1-2*_xlfn.NORM.DIST(0,$J126/2,$M126,TRUE))*$D126+($K126="Steady Growth")*(AND(DX$6&gt;=$F126,DX$6&lt;=$H126)*((DX$6-$F126+1)/($J126*($J126+1)/2)*$D126))+($K126="custom")*CustCF!DR126</f>
        <v/>
      </c>
      <c r="DY126" s="87">
        <f>($K126="Bell Curve")*(_xlfn.NORM.DIST(AND(DY$6&gt;=$F126,DY$6&lt;=$H126)*(DY$6-$F126+1),$J126/2,$M126,TRUE)-_xlfn.NORM.DIST(AND(DY$6&gt;=$F126,DY$6&lt;=$H126)*(DX$6-$F126+1),$J126/2,$M126,TRUE))/(1-2*_xlfn.NORM.DIST(0,$J126/2,$M126,TRUE))*$D126+($K126="Steady Growth")*(AND(DY$6&gt;=$F126,DY$6&lt;=$H126)*((DY$6-$F126+1)/($J126*($J126+1)/2)*$D126))+($K126="custom")*CustCF!DS126</f>
        <v/>
      </c>
      <c r="DZ126" s="87">
        <f>($K126="Bell Curve")*(_xlfn.NORM.DIST(AND(DZ$6&gt;=$F126,DZ$6&lt;=$H126)*(DZ$6-$F126+1),$J126/2,$M126,TRUE)-_xlfn.NORM.DIST(AND(DZ$6&gt;=$F126,DZ$6&lt;=$H126)*(DY$6-$F126+1),$J126/2,$M126,TRUE))/(1-2*_xlfn.NORM.DIST(0,$J126/2,$M126,TRUE))*$D126+($K126="Steady Growth")*(AND(DZ$6&gt;=$F126,DZ$6&lt;=$H126)*((DZ$6-$F126+1)/($J126*($J126+1)/2)*$D126))+($K126="custom")*CustCF!DT126</f>
        <v/>
      </c>
      <c r="EA126" s="87">
        <f>($K126="Bell Curve")*(_xlfn.NORM.DIST(AND(EA$6&gt;=$F126,EA$6&lt;=$H126)*(EA$6-$F126+1),$J126/2,$M126,TRUE)-_xlfn.NORM.DIST(AND(EA$6&gt;=$F126,EA$6&lt;=$H126)*(DZ$6-$F126+1),$J126/2,$M126,TRUE))/(1-2*_xlfn.NORM.DIST(0,$J126/2,$M126,TRUE))*$D126+($K126="Steady Growth")*(AND(EA$6&gt;=$F126,EA$6&lt;=$H126)*((EA$6-$F126+1)/($J126*($J126+1)/2)*$D126))+($K126="custom")*CustCF!DU126</f>
        <v/>
      </c>
      <c r="EB126" s="87">
        <f>($K126="Bell Curve")*(_xlfn.NORM.DIST(AND(EB$6&gt;=$F126,EB$6&lt;=$H126)*(EB$6-$F126+1),$J126/2,$M126,TRUE)-_xlfn.NORM.DIST(AND(EB$6&gt;=$F126,EB$6&lt;=$H126)*(EA$6-$F126+1),$J126/2,$M126,TRUE))/(1-2*_xlfn.NORM.DIST(0,$J126/2,$M126,TRUE))*$D126+($K126="Steady Growth")*(AND(EB$6&gt;=$F126,EB$6&lt;=$H126)*((EB$6-$F126+1)/($J126*($J126+1)/2)*$D126))+($K126="custom")*CustCF!DV126</f>
        <v/>
      </c>
      <c r="EC126" s="87">
        <f>($K126="Bell Curve")*(_xlfn.NORM.DIST(AND(EC$6&gt;=$F126,EC$6&lt;=$H126)*(EC$6-$F126+1),$J126/2,$M126,TRUE)-_xlfn.NORM.DIST(AND(EC$6&gt;=$F126,EC$6&lt;=$H126)*(EB$6-$F126+1),$J126/2,$M126,TRUE))/(1-2*_xlfn.NORM.DIST(0,$J126/2,$M126,TRUE))*$D126+($K126="Steady Growth")*(AND(EC$6&gt;=$F126,EC$6&lt;=$H126)*((EC$6-$F126+1)/($J126*($J126+1)/2)*$D126))+($K126="custom")*CustCF!DW126</f>
        <v/>
      </c>
      <c r="ED126" s="87">
        <f>($K126="Bell Curve")*(_xlfn.NORM.DIST(AND(ED$6&gt;=$F126,ED$6&lt;=$H126)*(ED$6-$F126+1),$J126/2,$M126,TRUE)-_xlfn.NORM.DIST(AND(ED$6&gt;=$F126,ED$6&lt;=$H126)*(EC$6-$F126+1),$J126/2,$M126,TRUE))/(1-2*_xlfn.NORM.DIST(0,$J126/2,$M126,TRUE))*$D126+($K126="Steady Growth")*(AND(ED$6&gt;=$F126,ED$6&lt;=$H126)*((ED$6-$F126+1)/($J126*($J126+1)/2)*$D126))+($K126="custom")*CustCF!DX126</f>
        <v/>
      </c>
      <c r="EE126" s="87">
        <f>($K126="Bell Curve")*(_xlfn.NORM.DIST(AND(EE$6&gt;=$F126,EE$6&lt;=$H126)*(EE$6-$F126+1),$J126/2,$M126,TRUE)-_xlfn.NORM.DIST(AND(EE$6&gt;=$F126,EE$6&lt;=$H126)*(ED$6-$F126+1),$J126/2,$M126,TRUE))/(1-2*_xlfn.NORM.DIST(0,$J126/2,$M126,TRUE))*$D126+($K126="Steady Growth")*(AND(EE$6&gt;=$F126,EE$6&lt;=$H126)*((EE$6-$F126+1)/($J126*($J126+1)/2)*$D126))+($K126="custom")*CustCF!DY126</f>
        <v/>
      </c>
      <c r="EF126" s="87">
        <f>($K126="Bell Curve")*(_xlfn.NORM.DIST(AND(EF$6&gt;=$F126,EF$6&lt;=$H126)*(EF$6-$F126+1),$J126/2,$M126,TRUE)-_xlfn.NORM.DIST(AND(EF$6&gt;=$F126,EF$6&lt;=$H126)*(EE$6-$F126+1),$J126/2,$M126,TRUE))/(1-2*_xlfn.NORM.DIST(0,$J126/2,$M126,TRUE))*$D126+($K126="Steady Growth")*(AND(EF$6&gt;=$F126,EF$6&lt;=$H126)*((EF$6-$F126+1)/($J126*($J126+1)/2)*$D126))+($K126="custom")*CustCF!DZ126</f>
        <v/>
      </c>
      <c r="EG126" s="87">
        <f>($K126="Bell Curve")*(_xlfn.NORM.DIST(AND(EG$6&gt;=$F126,EG$6&lt;=$H126)*(EG$6-$F126+1),$J126/2,$M126,TRUE)-_xlfn.NORM.DIST(AND(EG$6&gt;=$F126,EG$6&lt;=$H126)*(EF$6-$F126+1),$J126/2,$M126,TRUE))/(1-2*_xlfn.NORM.DIST(0,$J126/2,$M126,TRUE))*$D126+($K126="Steady Growth")*(AND(EG$6&gt;=$F126,EG$6&lt;=$H126)*((EG$6-$F126+1)/($J126*($J126+1)/2)*$D126))+($K126="custom")*CustCF!EA126</f>
        <v/>
      </c>
      <c r="EH126" s="87">
        <f>($K126="Bell Curve")*(_xlfn.NORM.DIST(AND(EH$6&gt;=$F126,EH$6&lt;=$H126)*(EH$6-$F126+1),$J126/2,$M126,TRUE)-_xlfn.NORM.DIST(AND(EH$6&gt;=$F126,EH$6&lt;=$H126)*(EG$6-$F126+1),$J126/2,$M126,TRUE))/(1-2*_xlfn.NORM.DIST(0,$J126/2,$M126,TRUE))*$D126+($K126="Steady Growth")*(AND(EH$6&gt;=$F126,EH$6&lt;=$H126)*((EH$6-$F126+1)/($J126*($J126+1)/2)*$D126))+($K126="custom")*CustCF!EB126</f>
        <v/>
      </c>
      <c r="EI126" s="87">
        <f>($K126="Bell Curve")*(_xlfn.NORM.DIST(AND(EI$6&gt;=$F126,EI$6&lt;=$H126)*(EI$6-$F126+1),$J126/2,$M126,TRUE)-_xlfn.NORM.DIST(AND(EI$6&gt;=$F126,EI$6&lt;=$H126)*(EH$6-$F126+1),$J126/2,$M126,TRUE))/(1-2*_xlfn.NORM.DIST(0,$J126/2,$M126,TRUE))*$D126+($K126="Steady Growth")*(AND(EI$6&gt;=$F126,EI$6&lt;=$H126)*((EI$6-$F126+1)/($J126*($J126+1)/2)*$D126))+($K126="custom")*CustCF!EC126</f>
        <v/>
      </c>
      <c r="EJ126" s="87">
        <f>($K126="Bell Curve")*(_xlfn.NORM.DIST(AND(EJ$6&gt;=$F126,EJ$6&lt;=$H126)*(EJ$6-$F126+1),$J126/2,$M126,TRUE)-_xlfn.NORM.DIST(AND(EJ$6&gt;=$F126,EJ$6&lt;=$H126)*(EI$6-$F126+1),$J126/2,$M126,TRUE))/(1-2*_xlfn.NORM.DIST(0,$J126/2,$M126,TRUE))*$D126+($K126="Steady Growth")*(AND(EJ$6&gt;=$F126,EJ$6&lt;=$H126)*((EJ$6-$F126+1)/($J126*($J126+1)/2)*$D126))+($K126="custom")*CustCF!ED126</f>
        <v/>
      </c>
      <c r="EK126" s="87">
        <f>($K126="Bell Curve")*(_xlfn.NORM.DIST(AND(EK$6&gt;=$F126,EK$6&lt;=$H126)*(EK$6-$F126+1),$J126/2,$M126,TRUE)-_xlfn.NORM.DIST(AND(EK$6&gt;=$F126,EK$6&lt;=$H126)*(EJ$6-$F126+1),$J126/2,$M126,TRUE))/(1-2*_xlfn.NORM.DIST(0,$J126/2,$M126,TRUE))*$D126+($K126="Steady Growth")*(AND(EK$6&gt;=$F126,EK$6&lt;=$H126)*((EK$6-$F126+1)/($J126*($J126+1)/2)*$D126))+($K126="custom")*CustCF!EE126</f>
        <v/>
      </c>
      <c r="EL126" s="87">
        <f>($K126="Bell Curve")*(_xlfn.NORM.DIST(AND(EL$6&gt;=$F126,EL$6&lt;=$H126)*(EL$6-$F126+1),$J126/2,$M126,TRUE)-_xlfn.NORM.DIST(AND(EL$6&gt;=$F126,EL$6&lt;=$H126)*(EK$6-$F126+1),$J126/2,$M126,TRUE))/(1-2*_xlfn.NORM.DIST(0,$J126/2,$M126,TRUE))*$D126+($K126="Steady Growth")*(AND(EL$6&gt;=$F126,EL$6&lt;=$H126)*((EL$6-$F126+1)/($J126*($J126+1)/2)*$D126))+($K126="custom")*CustCF!EF126</f>
        <v/>
      </c>
      <c r="EM126" s="87">
        <f>($K126="Bell Curve")*(_xlfn.NORM.DIST(AND(EM$6&gt;=$F126,EM$6&lt;=$H126)*(EM$6-$F126+1),$J126/2,$M126,TRUE)-_xlfn.NORM.DIST(AND(EM$6&gt;=$F126,EM$6&lt;=$H126)*(EL$6-$F126+1),$J126/2,$M126,TRUE))/(1-2*_xlfn.NORM.DIST(0,$J126/2,$M126,TRUE))*$D126+($K126="Steady Growth")*(AND(EM$6&gt;=$F126,EM$6&lt;=$H126)*((EM$6-$F126+1)/($J126*($J126+1)/2)*$D126))+($K126="custom")*CustCF!EG126</f>
        <v/>
      </c>
      <c r="EN126" s="87">
        <f>($K126="Bell Curve")*(_xlfn.NORM.DIST(AND(EN$6&gt;=$F126,EN$6&lt;=$H126)*(EN$6-$F126+1),$J126/2,$M126,TRUE)-_xlfn.NORM.DIST(AND(EN$6&gt;=$F126,EN$6&lt;=$H126)*(EM$6-$F126+1),$J126/2,$M126,TRUE))/(1-2*_xlfn.NORM.DIST(0,$J126/2,$M126,TRUE))*$D126+($K126="Steady Growth")*(AND(EN$6&gt;=$F126,EN$6&lt;=$H126)*((EN$6-$F126+1)/($J126*($J126+1)/2)*$D126))+($K126="custom")*CustCF!EH126</f>
        <v/>
      </c>
      <c r="EO126" s="87">
        <f>($K126="Bell Curve")*(_xlfn.NORM.DIST(AND(EO$6&gt;=$F126,EO$6&lt;=$H126)*(EO$6-$F126+1),$J126/2,$M126,TRUE)-_xlfn.NORM.DIST(AND(EO$6&gt;=$F126,EO$6&lt;=$H126)*(EN$6-$F126+1),$J126/2,$M126,TRUE))/(1-2*_xlfn.NORM.DIST(0,$J126/2,$M126,TRUE))*$D126+($K126="Steady Growth")*(AND(EO$6&gt;=$F126,EO$6&lt;=$H126)*((EO$6-$F126+1)/($J126*($J126+1)/2)*$D126))+($K126="custom")*CustCF!EI126</f>
        <v/>
      </c>
      <c r="EP126" s="87">
        <f>($K126="Bell Curve")*(_xlfn.NORM.DIST(AND(EP$6&gt;=$F126,EP$6&lt;=$H126)*(EP$6-$F126+1),$J126/2,$M126,TRUE)-_xlfn.NORM.DIST(AND(EP$6&gt;=$F126,EP$6&lt;=$H126)*(EO$6-$F126+1),$J126/2,$M126,TRUE))/(1-2*_xlfn.NORM.DIST(0,$J126/2,$M126,TRUE))*$D126+($K126="Steady Growth")*(AND(EP$6&gt;=$F126,EP$6&lt;=$H126)*((EP$6-$F126+1)/($J126*($J126+1)/2)*$D126))+($K126="custom")*CustCF!EJ126</f>
        <v/>
      </c>
      <c r="EQ126" s="87">
        <f>($K126="Bell Curve")*(_xlfn.NORM.DIST(AND(EQ$6&gt;=$F126,EQ$6&lt;=$H126)*(EQ$6-$F126+1),$J126/2,$M126,TRUE)-_xlfn.NORM.DIST(AND(EQ$6&gt;=$F126,EQ$6&lt;=$H126)*(EP$6-$F126+1),$J126/2,$M126,TRUE))/(1-2*_xlfn.NORM.DIST(0,$J126/2,$M126,TRUE))*$D126+($K126="Steady Growth")*(AND(EQ$6&gt;=$F126,EQ$6&lt;=$H126)*((EQ$6-$F126+1)/($J126*($J126+1)/2)*$D126))+($K126="custom")*CustCF!EK126</f>
        <v/>
      </c>
      <c r="ER126" s="87">
        <f>($K126="Bell Curve")*(_xlfn.NORM.DIST(AND(ER$6&gt;=$F126,ER$6&lt;=$H126)*(ER$6-$F126+1),$J126/2,$M126,TRUE)-_xlfn.NORM.DIST(AND(ER$6&gt;=$F126,ER$6&lt;=$H126)*(EQ$6-$F126+1),$J126/2,$M126,TRUE))/(1-2*_xlfn.NORM.DIST(0,$J126/2,$M126,TRUE))*$D126+($K126="Steady Growth")*(AND(ER$6&gt;=$F126,ER$6&lt;=$H126)*((ER$6-$F126+1)/($J126*($J126+1)/2)*$D126))+($K126="custom")*CustCF!EL126</f>
        <v/>
      </c>
      <c r="ES126" s="87">
        <f>($K126="Bell Curve")*(_xlfn.NORM.DIST(AND(ES$6&gt;=$F126,ES$6&lt;=$H126)*(ES$6-$F126+1),$J126/2,$M126,TRUE)-_xlfn.NORM.DIST(AND(ES$6&gt;=$F126,ES$6&lt;=$H126)*(ER$6-$F126+1),$J126/2,$M126,TRUE))/(1-2*_xlfn.NORM.DIST(0,$J126/2,$M126,TRUE))*$D126+($K126="Steady Growth")*(AND(ES$6&gt;=$F126,ES$6&lt;=$H126)*((ES$6-$F126+1)/($J126*($J126+1)/2)*$D126))+($K126="custom")*CustCF!EM126</f>
        <v/>
      </c>
      <c r="ET126" s="87">
        <f>($K126="Bell Curve")*(_xlfn.NORM.DIST(AND(ET$6&gt;=$F126,ET$6&lt;=$H126)*(ET$6-$F126+1),$J126/2,$M126,TRUE)-_xlfn.NORM.DIST(AND(ET$6&gt;=$F126,ET$6&lt;=$H126)*(ES$6-$F126+1),$J126/2,$M126,TRUE))/(1-2*_xlfn.NORM.DIST(0,$J126/2,$M126,TRUE))*$D126+($K126="Steady Growth")*(AND(ET$6&gt;=$F126,ET$6&lt;=$H126)*((ET$6-$F126+1)/($J126*($J126+1)/2)*$D126))+($K126="custom")*CustCF!EN126</f>
        <v/>
      </c>
      <c r="EU126" s="87">
        <f>($K126="Bell Curve")*(_xlfn.NORM.DIST(AND(EU$6&gt;=$F126,EU$6&lt;=$H126)*(EU$6-$F126+1),$J126/2,$M126,TRUE)-_xlfn.NORM.DIST(AND(EU$6&gt;=$F126,EU$6&lt;=$H126)*(ET$6-$F126+1),$J126/2,$M126,TRUE))/(1-2*_xlfn.NORM.DIST(0,$J126/2,$M126,TRUE))*$D126+($K126="Steady Growth")*(AND(EU$6&gt;=$F126,EU$6&lt;=$H126)*((EU$6-$F126+1)/($J126*($J126+1)/2)*$D126))+($K126="custom")*CustCF!EO126</f>
        <v/>
      </c>
      <c r="EV126" s="87">
        <f>($K126="Bell Curve")*(_xlfn.NORM.DIST(AND(EV$6&gt;=$F126,EV$6&lt;=$H126)*(EV$6-$F126+1),$J126/2,$M126,TRUE)-_xlfn.NORM.DIST(AND(EV$6&gt;=$F126,EV$6&lt;=$H126)*(EU$6-$F126+1),$J126/2,$M126,TRUE))/(1-2*_xlfn.NORM.DIST(0,$J126/2,$M126,TRUE))*$D126+($K126="Steady Growth")*(AND(EV$6&gt;=$F126,EV$6&lt;=$H126)*((EV$6-$F126+1)/($J126*($J126+1)/2)*$D126))+($K126="custom")*CustCF!EP126</f>
        <v/>
      </c>
      <c r="EW126" s="87">
        <f>($K126="Bell Curve")*(_xlfn.NORM.DIST(AND(EW$6&gt;=$F126,EW$6&lt;=$H126)*(EW$6-$F126+1),$J126/2,$M126,TRUE)-_xlfn.NORM.DIST(AND(EW$6&gt;=$F126,EW$6&lt;=$H126)*(EV$6-$F126+1),$J126/2,$M126,TRUE))/(1-2*_xlfn.NORM.DIST(0,$J126/2,$M126,TRUE))*$D126+($K126="Steady Growth")*(AND(EW$6&gt;=$F126,EW$6&lt;=$H126)*((EW$6-$F126+1)/($J126*($J126+1)/2)*$D126))+($K126="custom")*CustCF!EQ126</f>
        <v/>
      </c>
      <c r="EX126" s="87">
        <f>($K126="Bell Curve")*(_xlfn.NORM.DIST(AND(EX$6&gt;=$F126,EX$6&lt;=$H126)*(EX$6-$F126+1),$J126/2,$M126,TRUE)-_xlfn.NORM.DIST(AND(EX$6&gt;=$F126,EX$6&lt;=$H126)*(EW$6-$F126+1),$J126/2,$M126,TRUE))/(1-2*_xlfn.NORM.DIST(0,$J126/2,$M126,TRUE))*$D126+($K126="Steady Growth")*(AND(EX$6&gt;=$F126,EX$6&lt;=$H126)*((EX$6-$F126+1)/($J126*($J126+1)/2)*$D126))+($K126="custom")*CustCF!ER126</f>
        <v/>
      </c>
      <c r="EY126" s="87">
        <f>($K126="Bell Curve")*(_xlfn.NORM.DIST(AND(EY$6&gt;=$F126,EY$6&lt;=$H126)*(EY$6-$F126+1),$J126/2,$M126,TRUE)-_xlfn.NORM.DIST(AND(EY$6&gt;=$F126,EY$6&lt;=$H126)*(EX$6-$F126+1),$J126/2,$M126,TRUE))/(1-2*_xlfn.NORM.DIST(0,$J126/2,$M126,TRUE))*$D126+($K126="Steady Growth")*(AND(EY$6&gt;=$F126,EY$6&lt;=$H126)*((EY$6-$F126+1)/($J126*($J126+1)/2)*$D126))+($K126="custom")*CustCF!ES126</f>
        <v/>
      </c>
      <c r="EZ126" s="87">
        <f>($K126="Bell Curve")*(_xlfn.NORM.DIST(AND(EZ$6&gt;=$F126,EZ$6&lt;=$H126)*(EZ$6-$F126+1),$J126/2,$M126,TRUE)-_xlfn.NORM.DIST(AND(EZ$6&gt;=$F126,EZ$6&lt;=$H126)*(EY$6-$F126+1),$J126/2,$M126,TRUE))/(1-2*_xlfn.NORM.DIST(0,$J126/2,$M126,TRUE))*$D126+($K126="Steady Growth")*(AND(EZ$6&gt;=$F126,EZ$6&lt;=$H126)*((EZ$6-$F126+1)/($J126*($J126+1)/2)*$D126))+($K126="custom")*CustCF!ET126</f>
        <v/>
      </c>
      <c r="FA126" s="87">
        <f>($K126="Bell Curve")*(_xlfn.NORM.DIST(AND(FA$6&gt;=$F126,FA$6&lt;=$H126)*(FA$6-$F126+1),$J126/2,$M126,TRUE)-_xlfn.NORM.DIST(AND(FA$6&gt;=$F126,FA$6&lt;=$H126)*(EZ$6-$F126+1),$J126/2,$M126,TRUE))/(1-2*_xlfn.NORM.DIST(0,$J126/2,$M126,TRUE))*$D126+($K126="Steady Growth")*(AND(FA$6&gt;=$F126,FA$6&lt;=$H126)*((FA$6-$F126+1)/($J126*($J126+1)/2)*$D126))+($K126="custom")*CustCF!EU126</f>
        <v/>
      </c>
      <c r="FB126" s="87">
        <f>($K126="Bell Curve")*(_xlfn.NORM.DIST(AND(FB$6&gt;=$F126,FB$6&lt;=$H126)*(FB$6-$F126+1),$J126/2,$M126,TRUE)-_xlfn.NORM.DIST(AND(FB$6&gt;=$F126,FB$6&lt;=$H126)*(FA$6-$F126+1),$J126/2,$M126,TRUE))/(1-2*_xlfn.NORM.DIST(0,$J126/2,$M126,TRUE))*$D126+($K126="Steady Growth")*(AND(FB$6&gt;=$F126,FB$6&lt;=$H126)*((FB$6-$F126+1)/($J126*($J126+1)/2)*$D126))+($K126="custom")*CustCF!EV126</f>
        <v/>
      </c>
      <c r="FC126" s="87">
        <f>($K126="Bell Curve")*(_xlfn.NORM.DIST(AND(FC$6&gt;=$F126,FC$6&lt;=$H126)*(FC$6-$F126+1),$J126/2,$M126,TRUE)-_xlfn.NORM.DIST(AND(FC$6&gt;=$F126,FC$6&lt;=$H126)*(FB$6-$F126+1),$J126/2,$M126,TRUE))/(1-2*_xlfn.NORM.DIST(0,$J126/2,$M126,TRUE))*$D126+($K126="Steady Growth")*(AND(FC$6&gt;=$F126,FC$6&lt;=$H126)*((FC$6-$F126+1)/($J126*($J126+1)/2)*$D126))+($K126="custom")*CustCF!EW126</f>
        <v/>
      </c>
      <c r="FD126" s="87">
        <f>($K126="Bell Curve")*(_xlfn.NORM.DIST(AND(FD$6&gt;=$F126,FD$6&lt;=$H126)*(FD$6-$F126+1),$J126/2,$M126,TRUE)-_xlfn.NORM.DIST(AND(FD$6&gt;=$F126,FD$6&lt;=$H126)*(FC$6-$F126+1),$J126/2,$M126,TRUE))/(1-2*_xlfn.NORM.DIST(0,$J126/2,$M126,TRUE))*$D126+($K126="Steady Growth")*(AND(FD$6&gt;=$F126,FD$6&lt;=$H126)*((FD$6-$F126+1)/($J126*($J126+1)/2)*$D126))+($K126="custom")*CustCF!EX126</f>
        <v/>
      </c>
      <c r="FE126" s="87">
        <f>($K126="Bell Curve")*(_xlfn.NORM.DIST(AND(FE$6&gt;=$F126,FE$6&lt;=$H126)*(FE$6-$F126+1),$J126/2,$M126,TRUE)-_xlfn.NORM.DIST(AND(FE$6&gt;=$F126,FE$6&lt;=$H126)*(FD$6-$F126+1),$J126/2,$M126,TRUE))/(1-2*_xlfn.NORM.DIST(0,$J126/2,$M126,TRUE))*$D126+($K126="Steady Growth")*(AND(FE$6&gt;=$F126,FE$6&lt;=$H126)*((FE$6-$F126+1)/($J126*($J126+1)/2)*$D126))+($K126="custom")*CustCF!EY126</f>
        <v/>
      </c>
      <c r="FF126" s="87">
        <f>($K126="Bell Curve")*(_xlfn.NORM.DIST(AND(FF$6&gt;=$F126,FF$6&lt;=$H126)*(FF$6-$F126+1),$J126/2,$M126,TRUE)-_xlfn.NORM.DIST(AND(FF$6&gt;=$F126,FF$6&lt;=$H126)*(FE$6-$F126+1),$J126/2,$M126,TRUE))/(1-2*_xlfn.NORM.DIST(0,$J126/2,$M126,TRUE))*$D126+($K126="Steady Growth")*(AND(FF$6&gt;=$F126,FF$6&lt;=$H126)*((FF$6-$F126+1)/($J126*($J126+1)/2)*$D126))+($K126="custom")*CustCF!EZ126</f>
        <v/>
      </c>
      <c r="FG126" s="87">
        <f>($K126="Bell Curve")*(_xlfn.NORM.DIST(AND(FG$6&gt;=$F126,FG$6&lt;=$H126)*(FG$6-$F126+1),$J126/2,$M126,TRUE)-_xlfn.NORM.DIST(AND(FG$6&gt;=$F126,FG$6&lt;=$H126)*(FF$6-$F126+1),$J126/2,$M126,TRUE))/(1-2*_xlfn.NORM.DIST(0,$J126/2,$M126,TRUE))*$D126+($K126="Steady Growth")*(AND(FG$6&gt;=$F126,FG$6&lt;=$H126)*((FG$6-$F126+1)/($J126*($J126+1)/2)*$D126))+($K126="custom")*CustCF!FA126</f>
        <v/>
      </c>
      <c r="FH126" s="87">
        <f>($K126="Bell Curve")*(_xlfn.NORM.DIST(AND(FH$6&gt;=$F126,FH$6&lt;=$H126)*(FH$6-$F126+1),$J126/2,$M126,TRUE)-_xlfn.NORM.DIST(AND(FH$6&gt;=$F126,FH$6&lt;=$H126)*(FG$6-$F126+1),$J126/2,$M126,TRUE))/(1-2*_xlfn.NORM.DIST(0,$J126/2,$M126,TRUE))*$D126+($K126="Steady Growth")*(AND(FH$6&gt;=$F126,FH$6&lt;=$H126)*((FH$6-$F126+1)/($J126*($J126+1)/2)*$D126))+($K126="custom")*CustCF!FB126</f>
        <v/>
      </c>
      <c r="FI126" s="87">
        <f>($K126="Bell Curve")*(_xlfn.NORM.DIST(AND(FI$6&gt;=$F126,FI$6&lt;=$H126)*(FI$6-$F126+1),$J126/2,$M126,TRUE)-_xlfn.NORM.DIST(AND(FI$6&gt;=$F126,FI$6&lt;=$H126)*(FH$6-$F126+1),$J126/2,$M126,TRUE))/(1-2*_xlfn.NORM.DIST(0,$J126/2,$M126,TRUE))*$D126+($K126="Steady Growth")*(AND(FI$6&gt;=$F126,FI$6&lt;=$H126)*((FI$6-$F126+1)/($J126*($J126+1)/2)*$D126))+($K126="custom")*CustCF!FC126</f>
        <v/>
      </c>
      <c r="FJ126" s="87">
        <f>($K126="Bell Curve")*(_xlfn.NORM.DIST(AND(FJ$6&gt;=$F126,FJ$6&lt;=$H126)*(FJ$6-$F126+1),$J126/2,$M126,TRUE)-_xlfn.NORM.DIST(AND(FJ$6&gt;=$F126,FJ$6&lt;=$H126)*(FI$6-$F126+1),$J126/2,$M126,TRUE))/(1-2*_xlfn.NORM.DIST(0,$J126/2,$M126,TRUE))*$D126+($K126="Steady Growth")*(AND(FJ$6&gt;=$F126,FJ$6&lt;=$H126)*((FJ$6-$F126+1)/($J126*($J126+1)/2)*$D126))+($K126="custom")*CustCF!FD126</f>
        <v/>
      </c>
      <c r="FK126" s="87">
        <f>($K126="Bell Curve")*(_xlfn.NORM.DIST(AND(FK$6&gt;=$F126,FK$6&lt;=$H126)*(FK$6-$F126+1),$J126/2,$M126,TRUE)-_xlfn.NORM.DIST(AND(FK$6&gt;=$F126,FK$6&lt;=$H126)*(FJ$6-$F126+1),$J126/2,$M126,TRUE))/(1-2*_xlfn.NORM.DIST(0,$J126/2,$M126,TRUE))*$D126+($K126="Steady Growth")*(AND(FK$6&gt;=$F126,FK$6&lt;=$H126)*((FK$6-$F126+1)/($J126*($J126+1)/2)*$D126))+($K126="custom")*CustCF!FE126</f>
        <v/>
      </c>
      <c r="FL126" s="87">
        <f>($K126="Bell Curve")*(_xlfn.NORM.DIST(AND(FL$6&gt;=$F126,FL$6&lt;=$H126)*(FL$6-$F126+1),$J126/2,$M126,TRUE)-_xlfn.NORM.DIST(AND(FL$6&gt;=$F126,FL$6&lt;=$H126)*(FK$6-$F126+1),$J126/2,$M126,TRUE))/(1-2*_xlfn.NORM.DIST(0,$J126/2,$M126,TRUE))*$D126+($K126="Steady Growth")*(AND(FL$6&gt;=$F126,FL$6&lt;=$H126)*((FL$6-$F126+1)/($J126*($J126+1)/2)*$D126))+($K126="custom")*CustCF!FF126</f>
        <v/>
      </c>
      <c r="FM126" s="87">
        <f>($K126="Bell Curve")*(_xlfn.NORM.DIST(AND(FM$6&gt;=$F126,FM$6&lt;=$H126)*(FM$6-$F126+1),$J126/2,$M126,TRUE)-_xlfn.NORM.DIST(AND(FM$6&gt;=$F126,FM$6&lt;=$H126)*(FL$6-$F126+1),$J126/2,$M126,TRUE))/(1-2*_xlfn.NORM.DIST(0,$J126/2,$M126,TRUE))*$D126+($K126="Steady Growth")*(AND(FM$6&gt;=$F126,FM$6&lt;=$H126)*((FM$6-$F126+1)/($J126*($J126+1)/2)*$D126))+($K126="custom")*CustCF!FG126</f>
        <v/>
      </c>
      <c r="FN126" s="87">
        <f>($K126="Bell Curve")*(_xlfn.NORM.DIST(AND(FN$6&gt;=$F126,FN$6&lt;=$H126)*(FN$6-$F126+1),$J126/2,$M126,TRUE)-_xlfn.NORM.DIST(AND(FN$6&gt;=$F126,FN$6&lt;=$H126)*(FM$6-$F126+1),$J126/2,$M126,TRUE))/(1-2*_xlfn.NORM.DIST(0,$J126/2,$M126,TRUE))*$D126+($K126="Steady Growth")*(AND(FN$6&gt;=$F126,FN$6&lt;=$H126)*((FN$6-$F126+1)/($J126*($J126+1)/2)*$D126))+($K126="custom")*CustCF!FH126</f>
        <v/>
      </c>
      <c r="FO126" s="87">
        <f>($K126="Bell Curve")*(_xlfn.NORM.DIST(AND(FO$6&gt;=$F126,FO$6&lt;=$H126)*(FO$6-$F126+1),$J126/2,$M126,TRUE)-_xlfn.NORM.DIST(AND(FO$6&gt;=$F126,FO$6&lt;=$H126)*(FN$6-$F126+1),$J126/2,$M126,TRUE))/(1-2*_xlfn.NORM.DIST(0,$J126/2,$M126,TRUE))*$D126+($K126="Steady Growth")*(AND(FO$6&gt;=$F126,FO$6&lt;=$H126)*((FO$6-$F126+1)/($J126*($J126+1)/2)*$D126))+($K126="custom")*CustCF!FI126</f>
        <v/>
      </c>
      <c r="FP126" s="87">
        <f>($K126="Bell Curve")*(_xlfn.NORM.DIST(AND(FP$6&gt;=$F126,FP$6&lt;=$H126)*(FP$6-$F126+1),$J126/2,$M126,TRUE)-_xlfn.NORM.DIST(AND(FP$6&gt;=$F126,FP$6&lt;=$H126)*(FO$6-$F126+1),$J126/2,$M126,TRUE))/(1-2*_xlfn.NORM.DIST(0,$J126/2,$M126,TRUE))*$D126+($K126="Steady Growth")*(AND(FP$6&gt;=$F126,FP$6&lt;=$H126)*((FP$6-$F126+1)/($J126*($J126+1)/2)*$D126))+($K126="custom")*CustCF!FJ126</f>
        <v/>
      </c>
      <c r="FQ126" s="87">
        <f>($K126="Bell Curve")*(_xlfn.NORM.DIST(AND(FQ$6&gt;=$F126,FQ$6&lt;=$H126)*(FQ$6-$F126+1),$J126/2,$M126,TRUE)-_xlfn.NORM.DIST(AND(FQ$6&gt;=$F126,FQ$6&lt;=$H126)*(FP$6-$F126+1),$J126/2,$M126,TRUE))/(1-2*_xlfn.NORM.DIST(0,$J126/2,$M126,TRUE))*$D126+($K126="Steady Growth")*(AND(FQ$6&gt;=$F126,FQ$6&lt;=$H126)*((FQ$6-$F126+1)/($J126*($J126+1)/2)*$D126))+($K126="custom")*CustCF!FK126</f>
        <v/>
      </c>
      <c r="FR126" s="87">
        <f>($K126="Bell Curve")*(_xlfn.NORM.DIST(AND(FR$6&gt;=$F126,FR$6&lt;=$H126)*(FR$6-$F126+1),$J126/2,$M126,TRUE)-_xlfn.NORM.DIST(AND(FR$6&gt;=$F126,FR$6&lt;=$H126)*(FQ$6-$F126+1),$J126/2,$M126,TRUE))/(1-2*_xlfn.NORM.DIST(0,$J126/2,$M126,TRUE))*$D126+($K126="Steady Growth")*(AND(FR$6&gt;=$F126,FR$6&lt;=$H126)*((FR$6-$F126+1)/($J126*($J126+1)/2)*$D126))+($K126="custom")*CustCF!FL126</f>
        <v/>
      </c>
      <c r="FS126" s="87">
        <f>($K126="Bell Curve")*(_xlfn.NORM.DIST(AND(FS$6&gt;=$F126,FS$6&lt;=$H126)*(FS$6-$F126+1),$J126/2,$M126,TRUE)-_xlfn.NORM.DIST(AND(FS$6&gt;=$F126,FS$6&lt;=$H126)*(FR$6-$F126+1),$J126/2,$M126,TRUE))/(1-2*_xlfn.NORM.DIST(0,$J126/2,$M126,TRUE))*$D126+($K126="Steady Growth")*(AND(FS$6&gt;=$F126,FS$6&lt;=$H126)*((FS$6-$F126+1)/($J126*($J126+1)/2)*$D126))+($K126="custom")*CustCF!FM126</f>
        <v/>
      </c>
      <c r="FT126" s="87">
        <f>($K126="Bell Curve")*(_xlfn.NORM.DIST(AND(FT$6&gt;=$F126,FT$6&lt;=$H126)*(FT$6-$F126+1),$J126/2,$M126,TRUE)-_xlfn.NORM.DIST(AND(FT$6&gt;=$F126,FT$6&lt;=$H126)*(FS$6-$F126+1),$J126/2,$M126,TRUE))/(1-2*_xlfn.NORM.DIST(0,$J126/2,$M126,TRUE))*$D126+($K126="Steady Growth")*(AND(FT$6&gt;=$F126,FT$6&lt;=$H126)*((FT$6-$F126+1)/($J126*($J126+1)/2)*$D126))+($K126="custom")*CustCF!FN126</f>
        <v/>
      </c>
      <c r="FU126" s="87">
        <f>($K126="Bell Curve")*(_xlfn.NORM.DIST(AND(FU$6&gt;=$F126,FU$6&lt;=$H126)*(FU$6-$F126+1),$J126/2,$M126,TRUE)-_xlfn.NORM.DIST(AND(FU$6&gt;=$F126,FU$6&lt;=$H126)*(FT$6-$F126+1),$J126/2,$M126,TRUE))/(1-2*_xlfn.NORM.DIST(0,$J126/2,$M126,TRUE))*$D126+($K126="Steady Growth")*(AND(FU$6&gt;=$F126,FU$6&lt;=$H126)*((FU$6-$F126+1)/($J126*($J126+1)/2)*$D126))+($K126="custom")*CustCF!FO126</f>
        <v/>
      </c>
      <c r="FV126" s="87">
        <f>($K126="Bell Curve")*(_xlfn.NORM.DIST(AND(FV$6&gt;=$F126,FV$6&lt;=$H126)*(FV$6-$F126+1),$J126/2,$M126,TRUE)-_xlfn.NORM.DIST(AND(FV$6&gt;=$F126,FV$6&lt;=$H126)*(FU$6-$F126+1),$J126/2,$M126,TRUE))/(1-2*_xlfn.NORM.DIST(0,$J126/2,$M126,TRUE))*$D126+($K126="Steady Growth")*(AND(FV$6&gt;=$F126,FV$6&lt;=$H126)*((FV$6-$F126+1)/($J126*($J126+1)/2)*$D126))+($K126="custom")*CustCF!FP126</f>
        <v/>
      </c>
      <c r="FW126" s="87">
        <f>($K126="Bell Curve")*(_xlfn.NORM.DIST(AND(FW$6&gt;=$F126,FW$6&lt;=$H126)*(FW$6-$F126+1),$J126/2,$M126,TRUE)-_xlfn.NORM.DIST(AND(FW$6&gt;=$F126,FW$6&lt;=$H126)*(FV$6-$F126+1),$J126/2,$M126,TRUE))/(1-2*_xlfn.NORM.DIST(0,$J126/2,$M126,TRUE))*$D126+($K126="Steady Growth")*(AND(FW$6&gt;=$F126,FW$6&lt;=$H126)*((FW$6-$F126+1)/($J126*($J126+1)/2)*$D126))+($K126="custom")*CustCF!FQ126</f>
        <v/>
      </c>
      <c r="FX126" s="87">
        <f>($K126="Bell Curve")*(_xlfn.NORM.DIST(AND(FX$6&gt;=$F126,FX$6&lt;=$H126)*(FX$6-$F126+1),$J126/2,$M126,TRUE)-_xlfn.NORM.DIST(AND(FX$6&gt;=$F126,FX$6&lt;=$H126)*(FW$6-$F126+1),$J126/2,$M126,TRUE))/(1-2*_xlfn.NORM.DIST(0,$J126/2,$M126,TRUE))*$D126+($K126="Steady Growth")*(AND(FX$6&gt;=$F126,FX$6&lt;=$H126)*((FX$6-$F126+1)/($J126*($J126+1)/2)*$D126))+($K126="custom")*CustCF!FR126</f>
        <v/>
      </c>
      <c r="FY126" s="87">
        <f>($K126="Bell Curve")*(_xlfn.NORM.DIST(AND(FY$6&gt;=$F126,FY$6&lt;=$H126)*(FY$6-$F126+1),$J126/2,$M126,TRUE)-_xlfn.NORM.DIST(AND(FY$6&gt;=$F126,FY$6&lt;=$H126)*(FX$6-$F126+1),$J126/2,$M126,TRUE))/(1-2*_xlfn.NORM.DIST(0,$J126/2,$M126,TRUE))*$D126+($K126="Steady Growth")*(AND(FY$6&gt;=$F126,FY$6&lt;=$H126)*((FY$6-$F126+1)/($J126*($J126+1)/2)*$D126))+($K126="custom")*CustCF!FS126</f>
        <v/>
      </c>
      <c r="FZ126" s="87">
        <f>($K126="Bell Curve")*(_xlfn.NORM.DIST(AND(FZ$6&gt;=$F126,FZ$6&lt;=$H126)*(FZ$6-$F126+1),$J126/2,$M126,TRUE)-_xlfn.NORM.DIST(AND(FZ$6&gt;=$F126,FZ$6&lt;=$H126)*(FY$6-$F126+1),$J126/2,$M126,TRUE))/(1-2*_xlfn.NORM.DIST(0,$J126/2,$M126,TRUE))*$D126+($K126="Steady Growth")*(AND(FZ$6&gt;=$F126,FZ$6&lt;=$H126)*((FZ$6-$F126+1)/($J126*($J126+1)/2)*$D126))+($K126="custom")*CustCF!FT126</f>
        <v/>
      </c>
      <c r="GA126" s="87">
        <f>($K126="Bell Curve")*(_xlfn.NORM.DIST(AND(GA$6&gt;=$F126,GA$6&lt;=$H126)*(GA$6-$F126+1),$J126/2,$M126,TRUE)-_xlfn.NORM.DIST(AND(GA$6&gt;=$F126,GA$6&lt;=$H126)*(FZ$6-$F126+1),$J126/2,$M126,TRUE))/(1-2*_xlfn.NORM.DIST(0,$J126/2,$M126,TRUE))*$D126+($K126="Steady Growth")*(AND(GA$6&gt;=$F126,GA$6&lt;=$H126)*((GA$6-$F126+1)/($J126*($J126+1)/2)*$D126))+($K126="custom")*CustCF!FU126</f>
        <v/>
      </c>
      <c r="GB126" s="87">
        <f>($K126="Bell Curve")*(_xlfn.NORM.DIST(AND(GB$6&gt;=$F126,GB$6&lt;=$H126)*(GB$6-$F126+1),$J126/2,$M126,TRUE)-_xlfn.NORM.DIST(AND(GB$6&gt;=$F126,GB$6&lt;=$H126)*(GA$6-$F126+1),$J126/2,$M126,TRUE))/(1-2*_xlfn.NORM.DIST(0,$J126/2,$M126,TRUE))*$D126+($K126="Steady Growth")*(AND(GB$6&gt;=$F126,GB$6&lt;=$H126)*((GB$6-$F126+1)/($J126*($J126+1)/2)*$D126))+($K126="custom")*CustCF!FV126</f>
        <v/>
      </c>
      <c r="GC126" s="87">
        <f>($K126="Bell Curve")*(_xlfn.NORM.DIST(AND(GC$6&gt;=$F126,GC$6&lt;=$H126)*(GC$6-$F126+1),$J126/2,$M126,TRUE)-_xlfn.NORM.DIST(AND(GC$6&gt;=$F126,GC$6&lt;=$H126)*(GB$6-$F126+1),$J126/2,$M126,TRUE))/(1-2*_xlfn.NORM.DIST(0,$J126/2,$M126,TRUE))*$D126+($K126="Steady Growth")*(AND(GC$6&gt;=$F126,GC$6&lt;=$H126)*((GC$6-$F126+1)/($J126*($J126+1)/2)*$D126))+($K126="custom")*CustCF!FW126</f>
        <v/>
      </c>
      <c r="GD126" s="87">
        <f>($K126="Bell Curve")*(_xlfn.NORM.DIST(AND(GD$6&gt;=$F126,GD$6&lt;=$H126)*(GD$6-$F126+1),$J126/2,$M126,TRUE)-_xlfn.NORM.DIST(AND(GD$6&gt;=$F126,GD$6&lt;=$H126)*(GC$6-$F126+1),$J126/2,$M126,TRUE))/(1-2*_xlfn.NORM.DIST(0,$J126/2,$M126,TRUE))*$D126+($K126="Steady Growth")*(AND(GD$6&gt;=$F126,GD$6&lt;=$H126)*((GD$6-$F126+1)/($J126*($J126+1)/2)*$D126))+($K126="custom")*CustCF!FX126</f>
        <v/>
      </c>
      <c r="GE126" s="87">
        <f>($K126="Bell Curve")*(_xlfn.NORM.DIST(AND(GE$6&gt;=$F126,GE$6&lt;=$H126)*(GE$6-$F126+1),$J126/2,$M126,TRUE)-_xlfn.NORM.DIST(AND(GE$6&gt;=$F126,GE$6&lt;=$H126)*(GD$6-$F126+1),$J126/2,$M126,TRUE))/(1-2*_xlfn.NORM.DIST(0,$J126/2,$M126,TRUE))*$D126+($K126="Steady Growth")*(AND(GE$6&gt;=$F126,GE$6&lt;=$H126)*((GE$6-$F126+1)/($J126*($J126+1)/2)*$D126))+($K126="custom")*CustCF!FY126</f>
        <v/>
      </c>
      <c r="GF126" s="87">
        <f>($K126="Bell Curve")*(_xlfn.NORM.DIST(AND(GF$6&gt;=$F126,GF$6&lt;=$H126)*(GF$6-$F126+1),$J126/2,$M126,TRUE)-_xlfn.NORM.DIST(AND(GF$6&gt;=$F126,GF$6&lt;=$H126)*(GE$6-$F126+1),$J126/2,$M126,TRUE))/(1-2*_xlfn.NORM.DIST(0,$J126/2,$M126,TRUE))*$D126+($K126="Steady Growth")*(AND(GF$6&gt;=$F126,GF$6&lt;=$H126)*((GF$6-$F126+1)/($J126*($J126+1)/2)*$D126))+($K126="custom")*CustCF!FZ126</f>
        <v/>
      </c>
      <c r="GG126" s="87">
        <f>($K126="Bell Curve")*(_xlfn.NORM.DIST(AND(GG$6&gt;=$F126,GG$6&lt;=$H126)*(GG$6-$F126+1),$J126/2,$M126,TRUE)-_xlfn.NORM.DIST(AND(GG$6&gt;=$F126,GG$6&lt;=$H126)*(GF$6-$F126+1),$J126/2,$M126,TRUE))/(1-2*_xlfn.NORM.DIST(0,$J126/2,$M126,TRUE))*$D126+($K126="Steady Growth")*(AND(GG$6&gt;=$F126,GG$6&lt;=$H126)*((GG$6-$F126+1)/($J126*($J126+1)/2)*$D126))+($K126="custom")*CustCF!GA126</f>
        <v/>
      </c>
      <c r="GH126" s="87">
        <f>($K126="Bell Curve")*(_xlfn.NORM.DIST(AND(GH$6&gt;=$F126,GH$6&lt;=$H126)*(GH$6-$F126+1),$J126/2,$M126,TRUE)-_xlfn.NORM.DIST(AND(GH$6&gt;=$F126,GH$6&lt;=$H126)*(GG$6-$F126+1),$J126/2,$M126,TRUE))/(1-2*_xlfn.NORM.DIST(0,$J126/2,$M126,TRUE))*$D126+($K126="Steady Growth")*(AND(GH$6&gt;=$F126,GH$6&lt;=$H126)*((GH$6-$F126+1)/($J126*($J126+1)/2)*$D126))+($K126="custom")*CustCF!GB126</f>
        <v/>
      </c>
      <c r="GI126" s="87">
        <f>($K126="Bell Curve")*(_xlfn.NORM.DIST(AND(GI$6&gt;=$F126,GI$6&lt;=$H126)*(GI$6-$F126+1),$J126/2,$M126,TRUE)-_xlfn.NORM.DIST(AND(GI$6&gt;=$F126,GI$6&lt;=$H126)*(GH$6-$F126+1),$J126/2,$M126,TRUE))/(1-2*_xlfn.NORM.DIST(0,$J126/2,$M126,TRUE))*$D126+($K126="Steady Growth")*(AND(GI$6&gt;=$F126,GI$6&lt;=$H126)*((GI$6-$F126+1)/($J126*($J126+1)/2)*$D126))+($K126="custom")*CustCF!GC126</f>
        <v/>
      </c>
      <c r="GJ126" s="87">
        <f>($K126="Bell Curve")*(_xlfn.NORM.DIST(AND(GJ$6&gt;=$F126,GJ$6&lt;=$H126)*(GJ$6-$F126+1),$J126/2,$M126,TRUE)-_xlfn.NORM.DIST(AND(GJ$6&gt;=$F126,GJ$6&lt;=$H126)*(GI$6-$F126+1),$J126/2,$M126,TRUE))/(1-2*_xlfn.NORM.DIST(0,$J126/2,$M126,TRUE))*$D126+($K126="Steady Growth")*(AND(GJ$6&gt;=$F126,GJ$6&lt;=$H126)*((GJ$6-$F126+1)/($J126*($J126+1)/2)*$D126))+($K126="custom")*CustCF!GD126</f>
        <v/>
      </c>
      <c r="GK126" s="87">
        <f>($K126="Bell Curve")*(_xlfn.NORM.DIST(AND(GK$6&gt;=$F126,GK$6&lt;=$H126)*(GK$6-$F126+1),$J126/2,$M126,TRUE)-_xlfn.NORM.DIST(AND(GK$6&gt;=$F126,GK$6&lt;=$H126)*(GJ$6-$F126+1),$J126/2,$M126,TRUE))/(1-2*_xlfn.NORM.DIST(0,$J126/2,$M126,TRUE))*$D126+($K126="Steady Growth")*(AND(GK$6&gt;=$F126,GK$6&lt;=$H126)*((GK$6-$F126+1)/($J126*($J126+1)/2)*$D126))+($K126="custom")*CustCF!GE126</f>
        <v/>
      </c>
      <c r="GL126" s="87">
        <f>($K126="Bell Curve")*(_xlfn.NORM.DIST(AND(GL$6&gt;=$F126,GL$6&lt;=$H126)*(GL$6-$F126+1),$J126/2,$M126,TRUE)-_xlfn.NORM.DIST(AND(GL$6&gt;=$F126,GL$6&lt;=$H126)*(GK$6-$F126+1),$J126/2,$M126,TRUE))/(1-2*_xlfn.NORM.DIST(0,$J126/2,$M126,TRUE))*$D126+($K126="Steady Growth")*(AND(GL$6&gt;=$F126,GL$6&lt;=$H126)*((GL$6-$F126+1)/($J126*($J126+1)/2)*$D126))+($K126="custom")*CustCF!GF126</f>
        <v/>
      </c>
      <c r="GM126" s="87">
        <f>($K126="Bell Curve")*(_xlfn.NORM.DIST(AND(GM$6&gt;=$F126,GM$6&lt;=$H126)*(GM$6-$F126+1),$J126/2,$M126,TRUE)-_xlfn.NORM.DIST(AND(GM$6&gt;=$F126,GM$6&lt;=$H126)*(GL$6-$F126+1),$J126/2,$M126,TRUE))/(1-2*_xlfn.NORM.DIST(0,$J126/2,$M126,TRUE))*$D126+($K126="Steady Growth")*(AND(GM$6&gt;=$F126,GM$6&lt;=$H126)*((GM$6-$F126+1)/($J126*($J126+1)/2)*$D126))+($K126="custom")*CustCF!GG126</f>
        <v/>
      </c>
      <c r="GN126" s="257">
        <f>($K126="Bell Curve")*(_xlfn.NORM.DIST(AND(GN$6&gt;=$F126,GN$6&lt;=$H126)*(GN$6-$F126+1),$J126/2,$M126,TRUE)-_xlfn.NORM.DIST(AND(GN$6&gt;=$F126,GN$6&lt;=$H126)*(GM$6-$F126+1),$J126/2,$M126,TRUE))/(1-2*_xlfn.NORM.DIST(0,$J126/2,$M126,TRUE))*$D126+($K126="Steady Growth")*(AND(GN$6&gt;=$F126,GN$6&lt;=$H126)*((GN$6-$F126+1)/($J126*($J126+1)/2)*$D126))+($K126="custom")*CustCF!GH126</f>
        <v/>
      </c>
      <c r="GO126" s="1" t="n"/>
      <c r="GP126" s="63" t="n"/>
    </row>
    <row r="127" hidden="1" outlineLevel="1">
      <c r="A127" s="1" t="n"/>
      <c r="B127" s="1" t="n"/>
      <c r="C127" s="251">
        <f>Budget!AB38</f>
        <v/>
      </c>
      <c r="D127" s="14">
        <f>Budget!AC38</f>
        <v/>
      </c>
      <c r="E127" s="14">
        <f>IF(D127&lt;&gt;0,F127,"")</f>
        <v/>
      </c>
      <c r="F127" s="252" t="n">
        <v>0</v>
      </c>
      <c r="G127" s="921">
        <f>IF(L127="custom",CustCF!F127,INDEX($P$8:$GN$8,MATCH(F127,$P$6:$GN$6,0)))</f>
        <v/>
      </c>
      <c r="H127" s="252" t="n">
        <v>0</v>
      </c>
      <c r="I127" s="921">
        <f>IF(L127="custom",CustCF!G127,INDEX($P$8:$GN$8,MATCH(H127,$P$6:$GN$6,0)))</f>
        <v/>
      </c>
      <c r="J127" s="249">
        <f>H127-F127+1</f>
        <v/>
      </c>
      <c r="K127" s="254" t="inlineStr">
        <is>
          <t>Bell Curve</t>
        </is>
      </c>
      <c r="L127" s="255" t="inlineStr">
        <is>
          <t>Flat (9)</t>
        </is>
      </c>
      <c r="M127" s="256">
        <f>INDEX($D$261:$D$266,MATCH(L127,$C$261:$C$266,0))</f>
        <v/>
      </c>
      <c r="N127" s="13">
        <f>SUM(P127:GN127)</f>
        <v/>
      </c>
      <c r="O127" s="14" t="n"/>
      <c r="P127" s="87">
        <f>($K127="Bell Curve")*(_xlfn.NORM.DIST(AND(P$6&gt;=$F127,P$6&lt;=$H127)*(P$6-$F127+1),$J127/2,$M127,TRUE)-_xlfn.NORM.DIST(AND(P$6&gt;=$F127,P$6&lt;=$H127)*(O$6-$F127+1),$J127/2,$M127,TRUE))/(1-2*_xlfn.NORM.DIST(0,$J127/2,$M127,TRUE))*$D127+($K127="Steady Growth")*(AND(P$6&gt;=$F127,P$6&lt;=$H127)*((P$6-$F127+1)/($J127*($J127+1)/2)*$D127))+($K127="custom")*CustCF!J127</f>
        <v/>
      </c>
      <c r="Q127" s="87">
        <f>($K127="Bell Curve")*(_xlfn.NORM.DIST(AND(Q$6&gt;=$F127,Q$6&lt;=$H127)*(Q$6-$F127+1),$J127/2,$M127,TRUE)-_xlfn.NORM.DIST(AND(Q$6&gt;=$F127,Q$6&lt;=$H127)*(P$6-$F127+1),$J127/2,$M127,TRUE))/(1-2*_xlfn.NORM.DIST(0,$J127/2,$M127,TRUE))*$D127+($K127="Steady Growth")*(AND(Q$6&gt;=$F127,Q$6&lt;=$H127)*((Q$6-$F127+1)/($J127*($J127+1)/2)*$D127))+($K127="custom")*CustCF!K127</f>
        <v/>
      </c>
      <c r="R127" s="87">
        <f>($K127="Bell Curve")*(_xlfn.NORM.DIST(AND(R$6&gt;=$F127,R$6&lt;=$H127)*(R$6-$F127+1),$J127/2,$M127,TRUE)-_xlfn.NORM.DIST(AND(R$6&gt;=$F127,R$6&lt;=$H127)*(Q$6-$F127+1),$J127/2,$M127,TRUE))/(1-2*_xlfn.NORM.DIST(0,$J127/2,$M127,TRUE))*$D127+($K127="Steady Growth")*(AND(R$6&gt;=$F127,R$6&lt;=$H127)*((R$6-$F127+1)/($J127*($J127+1)/2)*$D127))+($K127="custom")*CustCF!L127</f>
        <v/>
      </c>
      <c r="S127" s="87">
        <f>($K127="Bell Curve")*(_xlfn.NORM.DIST(AND(S$6&gt;=$F127,S$6&lt;=$H127)*(S$6-$F127+1),$J127/2,$M127,TRUE)-_xlfn.NORM.DIST(AND(S$6&gt;=$F127,S$6&lt;=$H127)*(R$6-$F127+1),$J127/2,$M127,TRUE))/(1-2*_xlfn.NORM.DIST(0,$J127/2,$M127,TRUE))*$D127+($K127="Steady Growth")*(AND(S$6&gt;=$F127,S$6&lt;=$H127)*((S$6-$F127+1)/($J127*($J127+1)/2)*$D127))+($K127="custom")*CustCF!M127</f>
        <v/>
      </c>
      <c r="T127" s="87">
        <f>($K127="Bell Curve")*(_xlfn.NORM.DIST(AND(T$6&gt;=$F127,T$6&lt;=$H127)*(T$6-$F127+1),$J127/2,$M127,TRUE)-_xlfn.NORM.DIST(AND(T$6&gt;=$F127,T$6&lt;=$H127)*(S$6-$F127+1),$J127/2,$M127,TRUE))/(1-2*_xlfn.NORM.DIST(0,$J127/2,$M127,TRUE))*$D127+($K127="Steady Growth")*(AND(T$6&gt;=$F127,T$6&lt;=$H127)*((T$6-$F127+1)/($J127*($J127+1)/2)*$D127))+($K127="custom")*CustCF!N127</f>
        <v/>
      </c>
      <c r="U127" s="87">
        <f>($K127="Bell Curve")*(_xlfn.NORM.DIST(AND(U$6&gt;=$F127,U$6&lt;=$H127)*(U$6-$F127+1),$J127/2,$M127,TRUE)-_xlfn.NORM.DIST(AND(U$6&gt;=$F127,U$6&lt;=$H127)*(T$6-$F127+1),$J127/2,$M127,TRUE))/(1-2*_xlfn.NORM.DIST(0,$J127/2,$M127,TRUE))*$D127+($K127="Steady Growth")*(AND(U$6&gt;=$F127,U$6&lt;=$H127)*((U$6-$F127+1)/($J127*($J127+1)/2)*$D127))+($K127="custom")*CustCF!O127</f>
        <v/>
      </c>
      <c r="V127" s="87">
        <f>($K127="Bell Curve")*(_xlfn.NORM.DIST(AND(V$6&gt;=$F127,V$6&lt;=$H127)*(V$6-$F127+1),$J127/2,$M127,TRUE)-_xlfn.NORM.DIST(AND(V$6&gt;=$F127,V$6&lt;=$H127)*(U$6-$F127+1),$J127/2,$M127,TRUE))/(1-2*_xlfn.NORM.DIST(0,$J127/2,$M127,TRUE))*$D127+($K127="Steady Growth")*(AND(V$6&gt;=$F127,V$6&lt;=$H127)*((V$6-$F127+1)/($J127*($J127+1)/2)*$D127))+($K127="custom")*CustCF!P127</f>
        <v/>
      </c>
      <c r="W127" s="87">
        <f>($K127="Bell Curve")*(_xlfn.NORM.DIST(AND(W$6&gt;=$F127,W$6&lt;=$H127)*(W$6-$F127+1),$J127/2,$M127,TRUE)-_xlfn.NORM.DIST(AND(W$6&gt;=$F127,W$6&lt;=$H127)*(V$6-$F127+1),$J127/2,$M127,TRUE))/(1-2*_xlfn.NORM.DIST(0,$J127/2,$M127,TRUE))*$D127+($K127="Steady Growth")*(AND(W$6&gt;=$F127,W$6&lt;=$H127)*((W$6-$F127+1)/($J127*($J127+1)/2)*$D127))+($K127="custom")*CustCF!Q127</f>
        <v/>
      </c>
      <c r="X127" s="87">
        <f>($K127="Bell Curve")*(_xlfn.NORM.DIST(AND(X$6&gt;=$F127,X$6&lt;=$H127)*(X$6-$F127+1),$J127/2,$M127,TRUE)-_xlfn.NORM.DIST(AND(X$6&gt;=$F127,X$6&lt;=$H127)*(W$6-$F127+1),$J127/2,$M127,TRUE))/(1-2*_xlfn.NORM.DIST(0,$J127/2,$M127,TRUE))*$D127+($K127="Steady Growth")*(AND(X$6&gt;=$F127,X$6&lt;=$H127)*((X$6-$F127+1)/($J127*($J127+1)/2)*$D127))+($K127="custom")*CustCF!R127</f>
        <v/>
      </c>
      <c r="Y127" s="87">
        <f>($K127="Bell Curve")*(_xlfn.NORM.DIST(AND(Y$6&gt;=$F127,Y$6&lt;=$H127)*(Y$6-$F127+1),$J127/2,$M127,TRUE)-_xlfn.NORM.DIST(AND(Y$6&gt;=$F127,Y$6&lt;=$H127)*(X$6-$F127+1),$J127/2,$M127,TRUE))/(1-2*_xlfn.NORM.DIST(0,$J127/2,$M127,TRUE))*$D127+($K127="Steady Growth")*(AND(Y$6&gt;=$F127,Y$6&lt;=$H127)*((Y$6-$F127+1)/($J127*($J127+1)/2)*$D127))+($K127="custom")*CustCF!S127</f>
        <v/>
      </c>
      <c r="Z127" s="87">
        <f>($K127="Bell Curve")*(_xlfn.NORM.DIST(AND(Z$6&gt;=$F127,Z$6&lt;=$H127)*(Z$6-$F127+1),$J127/2,$M127,TRUE)-_xlfn.NORM.DIST(AND(Z$6&gt;=$F127,Z$6&lt;=$H127)*(Y$6-$F127+1),$J127/2,$M127,TRUE))/(1-2*_xlfn.NORM.DIST(0,$J127/2,$M127,TRUE))*$D127+($K127="Steady Growth")*(AND(Z$6&gt;=$F127,Z$6&lt;=$H127)*((Z$6-$F127+1)/($J127*($J127+1)/2)*$D127))+($K127="custom")*CustCF!T127</f>
        <v/>
      </c>
      <c r="AA127" s="87">
        <f>($K127="Bell Curve")*(_xlfn.NORM.DIST(AND(AA$6&gt;=$F127,AA$6&lt;=$H127)*(AA$6-$F127+1),$J127/2,$M127,TRUE)-_xlfn.NORM.DIST(AND(AA$6&gt;=$F127,AA$6&lt;=$H127)*(Z$6-$F127+1),$J127/2,$M127,TRUE))/(1-2*_xlfn.NORM.DIST(0,$J127/2,$M127,TRUE))*$D127+($K127="Steady Growth")*(AND(AA$6&gt;=$F127,AA$6&lt;=$H127)*((AA$6-$F127+1)/($J127*($J127+1)/2)*$D127))+($K127="custom")*CustCF!U127</f>
        <v/>
      </c>
      <c r="AB127" s="87">
        <f>($K127="Bell Curve")*(_xlfn.NORM.DIST(AND(AB$6&gt;=$F127,AB$6&lt;=$H127)*(AB$6-$F127+1),$J127/2,$M127,TRUE)-_xlfn.NORM.DIST(AND(AB$6&gt;=$F127,AB$6&lt;=$H127)*(AA$6-$F127+1),$J127/2,$M127,TRUE))/(1-2*_xlfn.NORM.DIST(0,$J127/2,$M127,TRUE))*$D127+($K127="Steady Growth")*(AND(AB$6&gt;=$F127,AB$6&lt;=$H127)*((AB$6-$F127+1)/($J127*($J127+1)/2)*$D127))+($K127="custom")*CustCF!V127</f>
        <v/>
      </c>
      <c r="AC127" s="87">
        <f>($K127="Bell Curve")*(_xlfn.NORM.DIST(AND(AC$6&gt;=$F127,AC$6&lt;=$H127)*(AC$6-$F127+1),$J127/2,$M127,TRUE)-_xlfn.NORM.DIST(AND(AC$6&gt;=$F127,AC$6&lt;=$H127)*(AB$6-$F127+1),$J127/2,$M127,TRUE))/(1-2*_xlfn.NORM.DIST(0,$J127/2,$M127,TRUE))*$D127+($K127="Steady Growth")*(AND(AC$6&gt;=$F127,AC$6&lt;=$H127)*((AC$6-$F127+1)/($J127*($J127+1)/2)*$D127))+($K127="custom")*CustCF!W127</f>
        <v/>
      </c>
      <c r="AD127" s="87">
        <f>($K127="Bell Curve")*(_xlfn.NORM.DIST(AND(AD$6&gt;=$F127,AD$6&lt;=$H127)*(AD$6-$F127+1),$J127/2,$M127,TRUE)-_xlfn.NORM.DIST(AND(AD$6&gt;=$F127,AD$6&lt;=$H127)*(AC$6-$F127+1),$J127/2,$M127,TRUE))/(1-2*_xlfn.NORM.DIST(0,$J127/2,$M127,TRUE))*$D127+($K127="Steady Growth")*(AND(AD$6&gt;=$F127,AD$6&lt;=$H127)*((AD$6-$F127+1)/($J127*($J127+1)/2)*$D127))+($K127="custom")*CustCF!X127</f>
        <v/>
      </c>
      <c r="AE127" s="87">
        <f>($K127="Bell Curve")*(_xlfn.NORM.DIST(AND(AE$6&gt;=$F127,AE$6&lt;=$H127)*(AE$6-$F127+1),$J127/2,$M127,TRUE)-_xlfn.NORM.DIST(AND(AE$6&gt;=$F127,AE$6&lt;=$H127)*(AD$6-$F127+1),$J127/2,$M127,TRUE))/(1-2*_xlfn.NORM.DIST(0,$J127/2,$M127,TRUE))*$D127+($K127="Steady Growth")*(AND(AE$6&gt;=$F127,AE$6&lt;=$H127)*((AE$6-$F127+1)/($J127*($J127+1)/2)*$D127))+($K127="custom")*CustCF!Y127</f>
        <v/>
      </c>
      <c r="AF127" s="87">
        <f>($K127="Bell Curve")*(_xlfn.NORM.DIST(AND(AF$6&gt;=$F127,AF$6&lt;=$H127)*(AF$6-$F127+1),$J127/2,$M127,TRUE)-_xlfn.NORM.DIST(AND(AF$6&gt;=$F127,AF$6&lt;=$H127)*(AE$6-$F127+1),$J127/2,$M127,TRUE))/(1-2*_xlfn.NORM.DIST(0,$J127/2,$M127,TRUE))*$D127+($K127="Steady Growth")*(AND(AF$6&gt;=$F127,AF$6&lt;=$H127)*((AF$6-$F127+1)/($J127*($J127+1)/2)*$D127))+($K127="custom")*CustCF!Z127</f>
        <v/>
      </c>
      <c r="AG127" s="87">
        <f>($K127="Bell Curve")*(_xlfn.NORM.DIST(AND(AG$6&gt;=$F127,AG$6&lt;=$H127)*(AG$6-$F127+1),$J127/2,$M127,TRUE)-_xlfn.NORM.DIST(AND(AG$6&gt;=$F127,AG$6&lt;=$H127)*(AF$6-$F127+1),$J127/2,$M127,TRUE))/(1-2*_xlfn.NORM.DIST(0,$J127/2,$M127,TRUE))*$D127+($K127="Steady Growth")*(AND(AG$6&gt;=$F127,AG$6&lt;=$H127)*((AG$6-$F127+1)/($J127*($J127+1)/2)*$D127))+($K127="custom")*CustCF!AA127</f>
        <v/>
      </c>
      <c r="AH127" s="87">
        <f>($K127="Bell Curve")*(_xlfn.NORM.DIST(AND(AH$6&gt;=$F127,AH$6&lt;=$H127)*(AH$6-$F127+1),$J127/2,$M127,TRUE)-_xlfn.NORM.DIST(AND(AH$6&gt;=$F127,AH$6&lt;=$H127)*(AG$6-$F127+1),$J127/2,$M127,TRUE))/(1-2*_xlfn.NORM.DIST(0,$J127/2,$M127,TRUE))*$D127+($K127="Steady Growth")*(AND(AH$6&gt;=$F127,AH$6&lt;=$H127)*((AH$6-$F127+1)/($J127*($J127+1)/2)*$D127))+($K127="custom")*CustCF!AB127</f>
        <v/>
      </c>
      <c r="AI127" s="87">
        <f>($K127="Bell Curve")*(_xlfn.NORM.DIST(AND(AI$6&gt;=$F127,AI$6&lt;=$H127)*(AI$6-$F127+1),$J127/2,$M127,TRUE)-_xlfn.NORM.DIST(AND(AI$6&gt;=$F127,AI$6&lt;=$H127)*(AH$6-$F127+1),$J127/2,$M127,TRUE))/(1-2*_xlfn.NORM.DIST(0,$J127/2,$M127,TRUE))*$D127+($K127="Steady Growth")*(AND(AI$6&gt;=$F127,AI$6&lt;=$H127)*((AI$6-$F127+1)/($J127*($J127+1)/2)*$D127))+($K127="custom")*CustCF!AC127</f>
        <v/>
      </c>
      <c r="AJ127" s="87">
        <f>($K127="Bell Curve")*(_xlfn.NORM.DIST(AND(AJ$6&gt;=$F127,AJ$6&lt;=$H127)*(AJ$6-$F127+1),$J127/2,$M127,TRUE)-_xlfn.NORM.DIST(AND(AJ$6&gt;=$F127,AJ$6&lt;=$H127)*(AI$6-$F127+1),$J127/2,$M127,TRUE))/(1-2*_xlfn.NORM.DIST(0,$J127/2,$M127,TRUE))*$D127+($K127="Steady Growth")*(AND(AJ$6&gt;=$F127,AJ$6&lt;=$H127)*((AJ$6-$F127+1)/($J127*($J127+1)/2)*$D127))+($K127="custom")*CustCF!AD127</f>
        <v/>
      </c>
      <c r="AK127" s="87">
        <f>($K127="Bell Curve")*(_xlfn.NORM.DIST(AND(AK$6&gt;=$F127,AK$6&lt;=$H127)*(AK$6-$F127+1),$J127/2,$M127,TRUE)-_xlfn.NORM.DIST(AND(AK$6&gt;=$F127,AK$6&lt;=$H127)*(AJ$6-$F127+1),$J127/2,$M127,TRUE))/(1-2*_xlfn.NORM.DIST(0,$J127/2,$M127,TRUE))*$D127+($K127="Steady Growth")*(AND(AK$6&gt;=$F127,AK$6&lt;=$H127)*((AK$6-$F127+1)/($J127*($J127+1)/2)*$D127))+($K127="custom")*CustCF!AE127</f>
        <v/>
      </c>
      <c r="AL127" s="87">
        <f>($K127="Bell Curve")*(_xlfn.NORM.DIST(AND(AL$6&gt;=$F127,AL$6&lt;=$H127)*(AL$6-$F127+1),$J127/2,$M127,TRUE)-_xlfn.NORM.DIST(AND(AL$6&gt;=$F127,AL$6&lt;=$H127)*(AK$6-$F127+1),$J127/2,$M127,TRUE))/(1-2*_xlfn.NORM.DIST(0,$J127/2,$M127,TRUE))*$D127+($K127="Steady Growth")*(AND(AL$6&gt;=$F127,AL$6&lt;=$H127)*((AL$6-$F127+1)/($J127*($J127+1)/2)*$D127))+($K127="custom")*CustCF!AF127</f>
        <v/>
      </c>
      <c r="AM127" s="87">
        <f>($K127="Bell Curve")*(_xlfn.NORM.DIST(AND(AM$6&gt;=$F127,AM$6&lt;=$H127)*(AM$6-$F127+1),$J127/2,$M127,TRUE)-_xlfn.NORM.DIST(AND(AM$6&gt;=$F127,AM$6&lt;=$H127)*(AL$6-$F127+1),$J127/2,$M127,TRUE))/(1-2*_xlfn.NORM.DIST(0,$J127/2,$M127,TRUE))*$D127+($K127="Steady Growth")*(AND(AM$6&gt;=$F127,AM$6&lt;=$H127)*((AM$6-$F127+1)/($J127*($J127+1)/2)*$D127))+($K127="custom")*CustCF!AG127</f>
        <v/>
      </c>
      <c r="AN127" s="87">
        <f>($K127="Bell Curve")*(_xlfn.NORM.DIST(AND(AN$6&gt;=$F127,AN$6&lt;=$H127)*(AN$6-$F127+1),$J127/2,$M127,TRUE)-_xlfn.NORM.DIST(AND(AN$6&gt;=$F127,AN$6&lt;=$H127)*(AM$6-$F127+1),$J127/2,$M127,TRUE))/(1-2*_xlfn.NORM.DIST(0,$J127/2,$M127,TRUE))*$D127+($K127="Steady Growth")*(AND(AN$6&gt;=$F127,AN$6&lt;=$H127)*((AN$6-$F127+1)/($J127*($J127+1)/2)*$D127))+($K127="custom")*CustCF!AH127</f>
        <v/>
      </c>
      <c r="AO127" s="87">
        <f>($K127="Bell Curve")*(_xlfn.NORM.DIST(AND(AO$6&gt;=$F127,AO$6&lt;=$H127)*(AO$6-$F127+1),$J127/2,$M127,TRUE)-_xlfn.NORM.DIST(AND(AO$6&gt;=$F127,AO$6&lt;=$H127)*(AN$6-$F127+1),$J127/2,$M127,TRUE))/(1-2*_xlfn.NORM.DIST(0,$J127/2,$M127,TRUE))*$D127+($K127="Steady Growth")*(AND(AO$6&gt;=$F127,AO$6&lt;=$H127)*((AO$6-$F127+1)/($J127*($J127+1)/2)*$D127))+($K127="custom")*CustCF!AI127</f>
        <v/>
      </c>
      <c r="AP127" s="87">
        <f>($K127="Bell Curve")*(_xlfn.NORM.DIST(AND(AP$6&gt;=$F127,AP$6&lt;=$H127)*(AP$6-$F127+1),$J127/2,$M127,TRUE)-_xlfn.NORM.DIST(AND(AP$6&gt;=$F127,AP$6&lt;=$H127)*(AO$6-$F127+1),$J127/2,$M127,TRUE))/(1-2*_xlfn.NORM.DIST(0,$J127/2,$M127,TRUE))*$D127+($K127="Steady Growth")*(AND(AP$6&gt;=$F127,AP$6&lt;=$H127)*((AP$6-$F127+1)/($J127*($J127+1)/2)*$D127))+($K127="custom")*CustCF!AJ127</f>
        <v/>
      </c>
      <c r="AQ127" s="87">
        <f>($K127="Bell Curve")*(_xlfn.NORM.DIST(AND(AQ$6&gt;=$F127,AQ$6&lt;=$H127)*(AQ$6-$F127+1),$J127/2,$M127,TRUE)-_xlfn.NORM.DIST(AND(AQ$6&gt;=$F127,AQ$6&lt;=$H127)*(AP$6-$F127+1),$J127/2,$M127,TRUE))/(1-2*_xlfn.NORM.DIST(0,$J127/2,$M127,TRUE))*$D127+($K127="Steady Growth")*(AND(AQ$6&gt;=$F127,AQ$6&lt;=$H127)*((AQ$6-$F127+1)/($J127*($J127+1)/2)*$D127))+($K127="custom")*CustCF!AK127</f>
        <v/>
      </c>
      <c r="AR127" s="87">
        <f>($K127="Bell Curve")*(_xlfn.NORM.DIST(AND(AR$6&gt;=$F127,AR$6&lt;=$H127)*(AR$6-$F127+1),$J127/2,$M127,TRUE)-_xlfn.NORM.DIST(AND(AR$6&gt;=$F127,AR$6&lt;=$H127)*(AQ$6-$F127+1),$J127/2,$M127,TRUE))/(1-2*_xlfn.NORM.DIST(0,$J127/2,$M127,TRUE))*$D127+($K127="Steady Growth")*(AND(AR$6&gt;=$F127,AR$6&lt;=$H127)*((AR$6-$F127+1)/($J127*($J127+1)/2)*$D127))+($K127="custom")*CustCF!AL127</f>
        <v/>
      </c>
      <c r="AS127" s="87">
        <f>($K127="Bell Curve")*(_xlfn.NORM.DIST(AND(AS$6&gt;=$F127,AS$6&lt;=$H127)*(AS$6-$F127+1),$J127/2,$M127,TRUE)-_xlfn.NORM.DIST(AND(AS$6&gt;=$F127,AS$6&lt;=$H127)*(AR$6-$F127+1),$J127/2,$M127,TRUE))/(1-2*_xlfn.NORM.DIST(0,$J127/2,$M127,TRUE))*$D127+($K127="Steady Growth")*(AND(AS$6&gt;=$F127,AS$6&lt;=$H127)*((AS$6-$F127+1)/($J127*($J127+1)/2)*$D127))+($K127="custom")*CustCF!AM127</f>
        <v/>
      </c>
      <c r="AT127" s="87">
        <f>($K127="Bell Curve")*(_xlfn.NORM.DIST(AND(AT$6&gt;=$F127,AT$6&lt;=$H127)*(AT$6-$F127+1),$J127/2,$M127,TRUE)-_xlfn.NORM.DIST(AND(AT$6&gt;=$F127,AT$6&lt;=$H127)*(AS$6-$F127+1),$J127/2,$M127,TRUE))/(1-2*_xlfn.NORM.DIST(0,$J127/2,$M127,TRUE))*$D127+($K127="Steady Growth")*(AND(AT$6&gt;=$F127,AT$6&lt;=$H127)*((AT$6-$F127+1)/($J127*($J127+1)/2)*$D127))+($K127="custom")*CustCF!AN127</f>
        <v/>
      </c>
      <c r="AU127" s="87">
        <f>($K127="Bell Curve")*(_xlfn.NORM.DIST(AND(AU$6&gt;=$F127,AU$6&lt;=$H127)*(AU$6-$F127+1),$J127/2,$M127,TRUE)-_xlfn.NORM.DIST(AND(AU$6&gt;=$F127,AU$6&lt;=$H127)*(AT$6-$F127+1),$J127/2,$M127,TRUE))/(1-2*_xlfn.NORM.DIST(0,$J127/2,$M127,TRUE))*$D127+($K127="Steady Growth")*(AND(AU$6&gt;=$F127,AU$6&lt;=$H127)*((AU$6-$F127+1)/($J127*($J127+1)/2)*$D127))+($K127="custom")*CustCF!AO127</f>
        <v/>
      </c>
      <c r="AV127" s="87">
        <f>($K127="Bell Curve")*(_xlfn.NORM.DIST(AND(AV$6&gt;=$F127,AV$6&lt;=$H127)*(AV$6-$F127+1),$J127/2,$M127,TRUE)-_xlfn.NORM.DIST(AND(AV$6&gt;=$F127,AV$6&lt;=$H127)*(AU$6-$F127+1),$J127/2,$M127,TRUE))/(1-2*_xlfn.NORM.DIST(0,$J127/2,$M127,TRUE))*$D127+($K127="Steady Growth")*(AND(AV$6&gt;=$F127,AV$6&lt;=$H127)*((AV$6-$F127+1)/($J127*($J127+1)/2)*$D127))+($K127="custom")*CustCF!AP127</f>
        <v/>
      </c>
      <c r="AW127" s="87">
        <f>($K127="Bell Curve")*(_xlfn.NORM.DIST(AND(AW$6&gt;=$F127,AW$6&lt;=$H127)*(AW$6-$F127+1),$J127/2,$M127,TRUE)-_xlfn.NORM.DIST(AND(AW$6&gt;=$F127,AW$6&lt;=$H127)*(AV$6-$F127+1),$J127/2,$M127,TRUE))/(1-2*_xlfn.NORM.DIST(0,$J127/2,$M127,TRUE))*$D127+($K127="Steady Growth")*(AND(AW$6&gt;=$F127,AW$6&lt;=$H127)*((AW$6-$F127+1)/($J127*($J127+1)/2)*$D127))+($K127="custom")*CustCF!AQ127</f>
        <v/>
      </c>
      <c r="AX127" s="87">
        <f>($K127="Bell Curve")*(_xlfn.NORM.DIST(AND(AX$6&gt;=$F127,AX$6&lt;=$H127)*(AX$6-$F127+1),$J127/2,$M127,TRUE)-_xlfn.NORM.DIST(AND(AX$6&gt;=$F127,AX$6&lt;=$H127)*(AW$6-$F127+1),$J127/2,$M127,TRUE))/(1-2*_xlfn.NORM.DIST(0,$J127/2,$M127,TRUE))*$D127+($K127="Steady Growth")*(AND(AX$6&gt;=$F127,AX$6&lt;=$H127)*((AX$6-$F127+1)/($J127*($J127+1)/2)*$D127))+($K127="custom")*CustCF!AR127</f>
        <v/>
      </c>
      <c r="AY127" s="87">
        <f>($K127="Bell Curve")*(_xlfn.NORM.DIST(AND(AY$6&gt;=$F127,AY$6&lt;=$H127)*(AY$6-$F127+1),$J127/2,$M127,TRUE)-_xlfn.NORM.DIST(AND(AY$6&gt;=$F127,AY$6&lt;=$H127)*(AX$6-$F127+1),$J127/2,$M127,TRUE))/(1-2*_xlfn.NORM.DIST(0,$J127/2,$M127,TRUE))*$D127+($K127="Steady Growth")*(AND(AY$6&gt;=$F127,AY$6&lt;=$H127)*((AY$6-$F127+1)/($J127*($J127+1)/2)*$D127))+($K127="custom")*CustCF!AS127</f>
        <v/>
      </c>
      <c r="AZ127" s="87">
        <f>($K127="Bell Curve")*(_xlfn.NORM.DIST(AND(AZ$6&gt;=$F127,AZ$6&lt;=$H127)*(AZ$6-$F127+1),$J127/2,$M127,TRUE)-_xlfn.NORM.DIST(AND(AZ$6&gt;=$F127,AZ$6&lt;=$H127)*(AY$6-$F127+1),$J127/2,$M127,TRUE))/(1-2*_xlfn.NORM.DIST(0,$J127/2,$M127,TRUE))*$D127+($K127="Steady Growth")*(AND(AZ$6&gt;=$F127,AZ$6&lt;=$H127)*((AZ$6-$F127+1)/($J127*($J127+1)/2)*$D127))+($K127="custom")*CustCF!AT127</f>
        <v/>
      </c>
      <c r="BA127" s="87">
        <f>($K127="Bell Curve")*(_xlfn.NORM.DIST(AND(BA$6&gt;=$F127,BA$6&lt;=$H127)*(BA$6-$F127+1),$J127/2,$M127,TRUE)-_xlfn.NORM.DIST(AND(BA$6&gt;=$F127,BA$6&lt;=$H127)*(AZ$6-$F127+1),$J127/2,$M127,TRUE))/(1-2*_xlfn.NORM.DIST(0,$J127/2,$M127,TRUE))*$D127+($K127="Steady Growth")*(AND(BA$6&gt;=$F127,BA$6&lt;=$H127)*((BA$6-$F127+1)/($J127*($J127+1)/2)*$D127))+($K127="custom")*CustCF!AU127</f>
        <v/>
      </c>
      <c r="BB127" s="87">
        <f>($K127="Bell Curve")*(_xlfn.NORM.DIST(AND(BB$6&gt;=$F127,BB$6&lt;=$H127)*(BB$6-$F127+1),$J127/2,$M127,TRUE)-_xlfn.NORM.DIST(AND(BB$6&gt;=$F127,BB$6&lt;=$H127)*(BA$6-$F127+1),$J127/2,$M127,TRUE))/(1-2*_xlfn.NORM.DIST(0,$J127/2,$M127,TRUE))*$D127+($K127="Steady Growth")*(AND(BB$6&gt;=$F127,BB$6&lt;=$H127)*((BB$6-$F127+1)/($J127*($J127+1)/2)*$D127))+($K127="custom")*CustCF!AV127</f>
        <v/>
      </c>
      <c r="BC127" s="87">
        <f>($K127="Bell Curve")*(_xlfn.NORM.DIST(AND(BC$6&gt;=$F127,BC$6&lt;=$H127)*(BC$6-$F127+1),$J127/2,$M127,TRUE)-_xlfn.NORM.DIST(AND(BC$6&gt;=$F127,BC$6&lt;=$H127)*(BB$6-$F127+1),$J127/2,$M127,TRUE))/(1-2*_xlfn.NORM.DIST(0,$J127/2,$M127,TRUE))*$D127+($K127="Steady Growth")*(AND(BC$6&gt;=$F127,BC$6&lt;=$H127)*((BC$6-$F127+1)/($J127*($J127+1)/2)*$D127))+($K127="custom")*CustCF!AW127</f>
        <v/>
      </c>
      <c r="BD127" s="87">
        <f>($K127="Bell Curve")*(_xlfn.NORM.DIST(AND(BD$6&gt;=$F127,BD$6&lt;=$H127)*(BD$6-$F127+1),$J127/2,$M127,TRUE)-_xlfn.NORM.DIST(AND(BD$6&gt;=$F127,BD$6&lt;=$H127)*(BC$6-$F127+1),$J127/2,$M127,TRUE))/(1-2*_xlfn.NORM.DIST(0,$J127/2,$M127,TRUE))*$D127+($K127="Steady Growth")*(AND(BD$6&gt;=$F127,BD$6&lt;=$H127)*((BD$6-$F127+1)/($J127*($J127+1)/2)*$D127))+($K127="custom")*CustCF!AX127</f>
        <v/>
      </c>
      <c r="BE127" s="87">
        <f>($K127="Bell Curve")*(_xlfn.NORM.DIST(AND(BE$6&gt;=$F127,BE$6&lt;=$H127)*(BE$6-$F127+1),$J127/2,$M127,TRUE)-_xlfn.NORM.DIST(AND(BE$6&gt;=$F127,BE$6&lt;=$H127)*(BD$6-$F127+1),$J127/2,$M127,TRUE))/(1-2*_xlfn.NORM.DIST(0,$J127/2,$M127,TRUE))*$D127+($K127="Steady Growth")*(AND(BE$6&gt;=$F127,BE$6&lt;=$H127)*((BE$6-$F127+1)/($J127*($J127+1)/2)*$D127))+($K127="custom")*CustCF!AY127</f>
        <v/>
      </c>
      <c r="BF127" s="87">
        <f>($K127="Bell Curve")*(_xlfn.NORM.DIST(AND(BF$6&gt;=$F127,BF$6&lt;=$H127)*(BF$6-$F127+1),$J127/2,$M127,TRUE)-_xlfn.NORM.DIST(AND(BF$6&gt;=$F127,BF$6&lt;=$H127)*(BE$6-$F127+1),$J127/2,$M127,TRUE))/(1-2*_xlfn.NORM.DIST(0,$J127/2,$M127,TRUE))*$D127+($K127="Steady Growth")*(AND(BF$6&gt;=$F127,BF$6&lt;=$H127)*((BF$6-$F127+1)/($J127*($J127+1)/2)*$D127))+($K127="custom")*CustCF!AZ127</f>
        <v/>
      </c>
      <c r="BG127" s="87">
        <f>($K127="Bell Curve")*(_xlfn.NORM.DIST(AND(BG$6&gt;=$F127,BG$6&lt;=$H127)*(BG$6-$F127+1),$J127/2,$M127,TRUE)-_xlfn.NORM.DIST(AND(BG$6&gt;=$F127,BG$6&lt;=$H127)*(BF$6-$F127+1),$J127/2,$M127,TRUE))/(1-2*_xlfn.NORM.DIST(0,$J127/2,$M127,TRUE))*$D127+($K127="Steady Growth")*(AND(BG$6&gt;=$F127,BG$6&lt;=$H127)*((BG$6-$F127+1)/($J127*($J127+1)/2)*$D127))+($K127="custom")*CustCF!BA127</f>
        <v/>
      </c>
      <c r="BH127" s="87">
        <f>($K127="Bell Curve")*(_xlfn.NORM.DIST(AND(BH$6&gt;=$F127,BH$6&lt;=$H127)*(BH$6-$F127+1),$J127/2,$M127,TRUE)-_xlfn.NORM.DIST(AND(BH$6&gt;=$F127,BH$6&lt;=$H127)*(BG$6-$F127+1),$J127/2,$M127,TRUE))/(1-2*_xlfn.NORM.DIST(0,$J127/2,$M127,TRUE))*$D127+($K127="Steady Growth")*(AND(BH$6&gt;=$F127,BH$6&lt;=$H127)*((BH$6-$F127+1)/($J127*($J127+1)/2)*$D127))+($K127="custom")*CustCF!BB127</f>
        <v/>
      </c>
      <c r="BI127" s="87">
        <f>($K127="Bell Curve")*(_xlfn.NORM.DIST(AND(BI$6&gt;=$F127,BI$6&lt;=$H127)*(BI$6-$F127+1),$J127/2,$M127,TRUE)-_xlfn.NORM.DIST(AND(BI$6&gt;=$F127,BI$6&lt;=$H127)*(BH$6-$F127+1),$J127/2,$M127,TRUE))/(1-2*_xlfn.NORM.DIST(0,$J127/2,$M127,TRUE))*$D127+($K127="Steady Growth")*(AND(BI$6&gt;=$F127,BI$6&lt;=$H127)*((BI$6-$F127+1)/($J127*($J127+1)/2)*$D127))+($K127="custom")*CustCF!BC127</f>
        <v/>
      </c>
      <c r="BJ127" s="87">
        <f>($K127="Bell Curve")*(_xlfn.NORM.DIST(AND(BJ$6&gt;=$F127,BJ$6&lt;=$H127)*(BJ$6-$F127+1),$J127/2,$M127,TRUE)-_xlfn.NORM.DIST(AND(BJ$6&gt;=$F127,BJ$6&lt;=$H127)*(BI$6-$F127+1),$J127/2,$M127,TRUE))/(1-2*_xlfn.NORM.DIST(0,$J127/2,$M127,TRUE))*$D127+($K127="Steady Growth")*(AND(BJ$6&gt;=$F127,BJ$6&lt;=$H127)*((BJ$6-$F127+1)/($J127*($J127+1)/2)*$D127))+($K127="custom")*CustCF!BD127</f>
        <v/>
      </c>
      <c r="BK127" s="87">
        <f>($K127="Bell Curve")*(_xlfn.NORM.DIST(AND(BK$6&gt;=$F127,BK$6&lt;=$H127)*(BK$6-$F127+1),$J127/2,$M127,TRUE)-_xlfn.NORM.DIST(AND(BK$6&gt;=$F127,BK$6&lt;=$H127)*(BJ$6-$F127+1),$J127/2,$M127,TRUE))/(1-2*_xlfn.NORM.DIST(0,$J127/2,$M127,TRUE))*$D127+($K127="Steady Growth")*(AND(BK$6&gt;=$F127,BK$6&lt;=$H127)*((BK$6-$F127+1)/($J127*($J127+1)/2)*$D127))+($K127="custom")*CustCF!BE127</f>
        <v/>
      </c>
      <c r="BL127" s="87">
        <f>($K127="Bell Curve")*(_xlfn.NORM.DIST(AND(BL$6&gt;=$F127,BL$6&lt;=$H127)*(BL$6-$F127+1),$J127/2,$M127,TRUE)-_xlfn.NORM.DIST(AND(BL$6&gt;=$F127,BL$6&lt;=$H127)*(BK$6-$F127+1),$J127/2,$M127,TRUE))/(1-2*_xlfn.NORM.DIST(0,$J127/2,$M127,TRUE))*$D127+($K127="Steady Growth")*(AND(BL$6&gt;=$F127,BL$6&lt;=$H127)*((BL$6-$F127+1)/($J127*($J127+1)/2)*$D127))+($K127="custom")*CustCF!BF127</f>
        <v/>
      </c>
      <c r="BM127" s="87">
        <f>($K127="Bell Curve")*(_xlfn.NORM.DIST(AND(BM$6&gt;=$F127,BM$6&lt;=$H127)*(BM$6-$F127+1),$J127/2,$M127,TRUE)-_xlfn.NORM.DIST(AND(BM$6&gt;=$F127,BM$6&lt;=$H127)*(BL$6-$F127+1),$J127/2,$M127,TRUE))/(1-2*_xlfn.NORM.DIST(0,$J127/2,$M127,TRUE))*$D127+($K127="Steady Growth")*(AND(BM$6&gt;=$F127,BM$6&lt;=$H127)*((BM$6-$F127+1)/($J127*($J127+1)/2)*$D127))+($K127="custom")*CustCF!BG127</f>
        <v/>
      </c>
      <c r="BN127" s="87">
        <f>($K127="Bell Curve")*(_xlfn.NORM.DIST(AND(BN$6&gt;=$F127,BN$6&lt;=$H127)*(BN$6-$F127+1),$J127/2,$M127,TRUE)-_xlfn.NORM.DIST(AND(BN$6&gt;=$F127,BN$6&lt;=$H127)*(BM$6-$F127+1),$J127/2,$M127,TRUE))/(1-2*_xlfn.NORM.DIST(0,$J127/2,$M127,TRUE))*$D127+($K127="Steady Growth")*(AND(BN$6&gt;=$F127,BN$6&lt;=$H127)*((BN$6-$F127+1)/($J127*($J127+1)/2)*$D127))+($K127="custom")*CustCF!BH127</f>
        <v/>
      </c>
      <c r="BO127" s="87">
        <f>($K127="Bell Curve")*(_xlfn.NORM.DIST(AND(BO$6&gt;=$F127,BO$6&lt;=$H127)*(BO$6-$F127+1),$J127/2,$M127,TRUE)-_xlfn.NORM.DIST(AND(BO$6&gt;=$F127,BO$6&lt;=$H127)*(BN$6-$F127+1),$J127/2,$M127,TRUE))/(1-2*_xlfn.NORM.DIST(0,$J127/2,$M127,TRUE))*$D127+($K127="Steady Growth")*(AND(BO$6&gt;=$F127,BO$6&lt;=$H127)*((BO$6-$F127+1)/($J127*($J127+1)/2)*$D127))+($K127="custom")*CustCF!BI127</f>
        <v/>
      </c>
      <c r="BP127" s="87">
        <f>($K127="Bell Curve")*(_xlfn.NORM.DIST(AND(BP$6&gt;=$F127,BP$6&lt;=$H127)*(BP$6-$F127+1),$J127/2,$M127,TRUE)-_xlfn.NORM.DIST(AND(BP$6&gt;=$F127,BP$6&lt;=$H127)*(BO$6-$F127+1),$J127/2,$M127,TRUE))/(1-2*_xlfn.NORM.DIST(0,$J127/2,$M127,TRUE))*$D127+($K127="Steady Growth")*(AND(BP$6&gt;=$F127,BP$6&lt;=$H127)*((BP$6-$F127+1)/($J127*($J127+1)/2)*$D127))+($K127="custom")*CustCF!BJ127</f>
        <v/>
      </c>
      <c r="BQ127" s="87">
        <f>($K127="Bell Curve")*(_xlfn.NORM.DIST(AND(BQ$6&gt;=$F127,BQ$6&lt;=$H127)*(BQ$6-$F127+1),$J127/2,$M127,TRUE)-_xlfn.NORM.DIST(AND(BQ$6&gt;=$F127,BQ$6&lt;=$H127)*(BP$6-$F127+1),$J127/2,$M127,TRUE))/(1-2*_xlfn.NORM.DIST(0,$J127/2,$M127,TRUE))*$D127+($K127="Steady Growth")*(AND(BQ$6&gt;=$F127,BQ$6&lt;=$H127)*((BQ$6-$F127+1)/($J127*($J127+1)/2)*$D127))+($K127="custom")*CustCF!BK127</f>
        <v/>
      </c>
      <c r="BR127" s="87">
        <f>($K127="Bell Curve")*(_xlfn.NORM.DIST(AND(BR$6&gt;=$F127,BR$6&lt;=$H127)*(BR$6-$F127+1),$J127/2,$M127,TRUE)-_xlfn.NORM.DIST(AND(BR$6&gt;=$F127,BR$6&lt;=$H127)*(BQ$6-$F127+1),$J127/2,$M127,TRUE))/(1-2*_xlfn.NORM.DIST(0,$J127/2,$M127,TRUE))*$D127+($K127="Steady Growth")*(AND(BR$6&gt;=$F127,BR$6&lt;=$H127)*((BR$6-$F127+1)/($J127*($J127+1)/2)*$D127))+($K127="custom")*CustCF!BL127</f>
        <v/>
      </c>
      <c r="BS127" s="87">
        <f>($K127="Bell Curve")*(_xlfn.NORM.DIST(AND(BS$6&gt;=$F127,BS$6&lt;=$H127)*(BS$6-$F127+1),$J127/2,$M127,TRUE)-_xlfn.NORM.DIST(AND(BS$6&gt;=$F127,BS$6&lt;=$H127)*(BR$6-$F127+1),$J127/2,$M127,TRUE))/(1-2*_xlfn.NORM.DIST(0,$J127/2,$M127,TRUE))*$D127+($K127="Steady Growth")*(AND(BS$6&gt;=$F127,BS$6&lt;=$H127)*((BS$6-$F127+1)/($J127*($J127+1)/2)*$D127))+($K127="custom")*CustCF!BM127</f>
        <v/>
      </c>
      <c r="BT127" s="87">
        <f>($K127="Bell Curve")*(_xlfn.NORM.DIST(AND(BT$6&gt;=$F127,BT$6&lt;=$H127)*(BT$6-$F127+1),$J127/2,$M127,TRUE)-_xlfn.NORM.DIST(AND(BT$6&gt;=$F127,BT$6&lt;=$H127)*(BS$6-$F127+1),$J127/2,$M127,TRUE))/(1-2*_xlfn.NORM.DIST(0,$J127/2,$M127,TRUE))*$D127+($K127="Steady Growth")*(AND(BT$6&gt;=$F127,BT$6&lt;=$H127)*((BT$6-$F127+1)/($J127*($J127+1)/2)*$D127))+($K127="custom")*CustCF!BN127</f>
        <v/>
      </c>
      <c r="BU127" s="87">
        <f>($K127="Bell Curve")*(_xlfn.NORM.DIST(AND(BU$6&gt;=$F127,BU$6&lt;=$H127)*(BU$6-$F127+1),$J127/2,$M127,TRUE)-_xlfn.NORM.DIST(AND(BU$6&gt;=$F127,BU$6&lt;=$H127)*(BT$6-$F127+1),$J127/2,$M127,TRUE))/(1-2*_xlfn.NORM.DIST(0,$J127/2,$M127,TRUE))*$D127+($K127="Steady Growth")*(AND(BU$6&gt;=$F127,BU$6&lt;=$H127)*((BU$6-$F127+1)/($J127*($J127+1)/2)*$D127))+($K127="custom")*CustCF!BO127</f>
        <v/>
      </c>
      <c r="BV127" s="87">
        <f>($K127="Bell Curve")*(_xlfn.NORM.DIST(AND(BV$6&gt;=$F127,BV$6&lt;=$H127)*(BV$6-$F127+1),$J127/2,$M127,TRUE)-_xlfn.NORM.DIST(AND(BV$6&gt;=$F127,BV$6&lt;=$H127)*(BU$6-$F127+1),$J127/2,$M127,TRUE))/(1-2*_xlfn.NORM.DIST(0,$J127/2,$M127,TRUE))*$D127+($K127="Steady Growth")*(AND(BV$6&gt;=$F127,BV$6&lt;=$H127)*((BV$6-$F127+1)/($J127*($J127+1)/2)*$D127))+($K127="custom")*CustCF!BP127</f>
        <v/>
      </c>
      <c r="BW127" s="87">
        <f>($K127="Bell Curve")*(_xlfn.NORM.DIST(AND(BW$6&gt;=$F127,BW$6&lt;=$H127)*(BW$6-$F127+1),$J127/2,$M127,TRUE)-_xlfn.NORM.DIST(AND(BW$6&gt;=$F127,BW$6&lt;=$H127)*(BV$6-$F127+1),$J127/2,$M127,TRUE))/(1-2*_xlfn.NORM.DIST(0,$J127/2,$M127,TRUE))*$D127+($K127="Steady Growth")*(AND(BW$6&gt;=$F127,BW$6&lt;=$H127)*((BW$6-$F127+1)/($J127*($J127+1)/2)*$D127))+($K127="custom")*CustCF!BQ127</f>
        <v/>
      </c>
      <c r="BX127" s="87">
        <f>($K127="Bell Curve")*(_xlfn.NORM.DIST(AND(BX$6&gt;=$F127,BX$6&lt;=$H127)*(BX$6-$F127+1),$J127/2,$M127,TRUE)-_xlfn.NORM.DIST(AND(BX$6&gt;=$F127,BX$6&lt;=$H127)*(BW$6-$F127+1),$J127/2,$M127,TRUE))/(1-2*_xlfn.NORM.DIST(0,$J127/2,$M127,TRUE))*$D127+($K127="Steady Growth")*(AND(BX$6&gt;=$F127,BX$6&lt;=$H127)*((BX$6-$F127+1)/($J127*($J127+1)/2)*$D127))+($K127="custom")*CustCF!BR127</f>
        <v/>
      </c>
      <c r="BY127" s="87">
        <f>($K127="Bell Curve")*(_xlfn.NORM.DIST(AND(BY$6&gt;=$F127,BY$6&lt;=$H127)*(BY$6-$F127+1),$J127/2,$M127,TRUE)-_xlfn.NORM.DIST(AND(BY$6&gt;=$F127,BY$6&lt;=$H127)*(BX$6-$F127+1),$J127/2,$M127,TRUE))/(1-2*_xlfn.NORM.DIST(0,$J127/2,$M127,TRUE))*$D127+($K127="Steady Growth")*(AND(BY$6&gt;=$F127,BY$6&lt;=$H127)*((BY$6-$F127+1)/($J127*($J127+1)/2)*$D127))+($K127="custom")*CustCF!BS127</f>
        <v/>
      </c>
      <c r="BZ127" s="87">
        <f>($K127="Bell Curve")*(_xlfn.NORM.DIST(AND(BZ$6&gt;=$F127,BZ$6&lt;=$H127)*(BZ$6-$F127+1),$J127/2,$M127,TRUE)-_xlfn.NORM.DIST(AND(BZ$6&gt;=$F127,BZ$6&lt;=$H127)*(BY$6-$F127+1),$J127/2,$M127,TRUE))/(1-2*_xlfn.NORM.DIST(0,$J127/2,$M127,TRUE))*$D127+($K127="Steady Growth")*(AND(BZ$6&gt;=$F127,BZ$6&lt;=$H127)*((BZ$6-$F127+1)/($J127*($J127+1)/2)*$D127))+($K127="custom")*CustCF!BT127</f>
        <v/>
      </c>
      <c r="CA127" s="87">
        <f>($K127="Bell Curve")*(_xlfn.NORM.DIST(AND(CA$6&gt;=$F127,CA$6&lt;=$H127)*(CA$6-$F127+1),$J127/2,$M127,TRUE)-_xlfn.NORM.DIST(AND(CA$6&gt;=$F127,CA$6&lt;=$H127)*(BZ$6-$F127+1),$J127/2,$M127,TRUE))/(1-2*_xlfn.NORM.DIST(0,$J127/2,$M127,TRUE))*$D127+($K127="Steady Growth")*(AND(CA$6&gt;=$F127,CA$6&lt;=$H127)*((CA$6-$F127+1)/($J127*($J127+1)/2)*$D127))+($K127="custom")*CustCF!BU127</f>
        <v/>
      </c>
      <c r="CB127" s="87">
        <f>($K127="Bell Curve")*(_xlfn.NORM.DIST(AND(CB$6&gt;=$F127,CB$6&lt;=$H127)*(CB$6-$F127+1),$J127/2,$M127,TRUE)-_xlfn.NORM.DIST(AND(CB$6&gt;=$F127,CB$6&lt;=$H127)*(CA$6-$F127+1),$J127/2,$M127,TRUE))/(1-2*_xlfn.NORM.DIST(0,$J127/2,$M127,TRUE))*$D127+($K127="Steady Growth")*(AND(CB$6&gt;=$F127,CB$6&lt;=$H127)*((CB$6-$F127+1)/($J127*($J127+1)/2)*$D127))+($K127="custom")*CustCF!BV127</f>
        <v/>
      </c>
      <c r="CC127" s="87">
        <f>($K127="Bell Curve")*(_xlfn.NORM.DIST(AND(CC$6&gt;=$F127,CC$6&lt;=$H127)*(CC$6-$F127+1),$J127/2,$M127,TRUE)-_xlfn.NORM.DIST(AND(CC$6&gt;=$F127,CC$6&lt;=$H127)*(CB$6-$F127+1),$J127/2,$M127,TRUE))/(1-2*_xlfn.NORM.DIST(0,$J127/2,$M127,TRUE))*$D127+($K127="Steady Growth")*(AND(CC$6&gt;=$F127,CC$6&lt;=$H127)*((CC$6-$F127+1)/($J127*($J127+1)/2)*$D127))+($K127="custom")*CustCF!BW127</f>
        <v/>
      </c>
      <c r="CD127" s="87">
        <f>($K127="Bell Curve")*(_xlfn.NORM.DIST(AND(CD$6&gt;=$F127,CD$6&lt;=$H127)*(CD$6-$F127+1),$J127/2,$M127,TRUE)-_xlfn.NORM.DIST(AND(CD$6&gt;=$F127,CD$6&lt;=$H127)*(CC$6-$F127+1),$J127/2,$M127,TRUE))/(1-2*_xlfn.NORM.DIST(0,$J127/2,$M127,TRUE))*$D127+($K127="Steady Growth")*(AND(CD$6&gt;=$F127,CD$6&lt;=$H127)*((CD$6-$F127+1)/($J127*($J127+1)/2)*$D127))+($K127="custom")*CustCF!BX127</f>
        <v/>
      </c>
      <c r="CE127" s="87">
        <f>($K127="Bell Curve")*(_xlfn.NORM.DIST(AND(CE$6&gt;=$F127,CE$6&lt;=$H127)*(CE$6-$F127+1),$J127/2,$M127,TRUE)-_xlfn.NORM.DIST(AND(CE$6&gt;=$F127,CE$6&lt;=$H127)*(CD$6-$F127+1),$J127/2,$M127,TRUE))/(1-2*_xlfn.NORM.DIST(0,$J127/2,$M127,TRUE))*$D127+($K127="Steady Growth")*(AND(CE$6&gt;=$F127,CE$6&lt;=$H127)*((CE$6-$F127+1)/($J127*($J127+1)/2)*$D127))+($K127="custom")*CustCF!BY127</f>
        <v/>
      </c>
      <c r="CF127" s="87">
        <f>($K127="Bell Curve")*(_xlfn.NORM.DIST(AND(CF$6&gt;=$F127,CF$6&lt;=$H127)*(CF$6-$F127+1),$J127/2,$M127,TRUE)-_xlfn.NORM.DIST(AND(CF$6&gt;=$F127,CF$6&lt;=$H127)*(CE$6-$F127+1),$J127/2,$M127,TRUE))/(1-2*_xlfn.NORM.DIST(0,$J127/2,$M127,TRUE))*$D127+($K127="Steady Growth")*(AND(CF$6&gt;=$F127,CF$6&lt;=$H127)*((CF$6-$F127+1)/($J127*($J127+1)/2)*$D127))+($K127="custom")*CustCF!BZ127</f>
        <v/>
      </c>
      <c r="CG127" s="87">
        <f>($K127="Bell Curve")*(_xlfn.NORM.DIST(AND(CG$6&gt;=$F127,CG$6&lt;=$H127)*(CG$6-$F127+1),$J127/2,$M127,TRUE)-_xlfn.NORM.DIST(AND(CG$6&gt;=$F127,CG$6&lt;=$H127)*(CF$6-$F127+1),$J127/2,$M127,TRUE))/(1-2*_xlfn.NORM.DIST(0,$J127/2,$M127,TRUE))*$D127+($K127="Steady Growth")*(AND(CG$6&gt;=$F127,CG$6&lt;=$H127)*((CG$6-$F127+1)/($J127*($J127+1)/2)*$D127))+($K127="custom")*CustCF!CA127</f>
        <v/>
      </c>
      <c r="CH127" s="87">
        <f>($K127="Bell Curve")*(_xlfn.NORM.DIST(AND(CH$6&gt;=$F127,CH$6&lt;=$H127)*(CH$6-$F127+1),$J127/2,$M127,TRUE)-_xlfn.NORM.DIST(AND(CH$6&gt;=$F127,CH$6&lt;=$H127)*(CG$6-$F127+1),$J127/2,$M127,TRUE))/(1-2*_xlfn.NORM.DIST(0,$J127/2,$M127,TRUE))*$D127+($K127="Steady Growth")*(AND(CH$6&gt;=$F127,CH$6&lt;=$H127)*((CH$6-$F127+1)/($J127*($J127+1)/2)*$D127))+($K127="custom")*CustCF!CB127</f>
        <v/>
      </c>
      <c r="CI127" s="87">
        <f>($K127="Bell Curve")*(_xlfn.NORM.DIST(AND(CI$6&gt;=$F127,CI$6&lt;=$H127)*(CI$6-$F127+1),$J127/2,$M127,TRUE)-_xlfn.NORM.DIST(AND(CI$6&gt;=$F127,CI$6&lt;=$H127)*(CH$6-$F127+1),$J127/2,$M127,TRUE))/(1-2*_xlfn.NORM.DIST(0,$J127/2,$M127,TRUE))*$D127+($K127="Steady Growth")*(AND(CI$6&gt;=$F127,CI$6&lt;=$H127)*((CI$6-$F127+1)/($J127*($J127+1)/2)*$D127))+($K127="custom")*CustCF!CC127</f>
        <v/>
      </c>
      <c r="CJ127" s="87">
        <f>($K127="Bell Curve")*(_xlfn.NORM.DIST(AND(CJ$6&gt;=$F127,CJ$6&lt;=$H127)*(CJ$6-$F127+1),$J127/2,$M127,TRUE)-_xlfn.NORM.DIST(AND(CJ$6&gt;=$F127,CJ$6&lt;=$H127)*(CI$6-$F127+1),$J127/2,$M127,TRUE))/(1-2*_xlfn.NORM.DIST(0,$J127/2,$M127,TRUE))*$D127+($K127="Steady Growth")*(AND(CJ$6&gt;=$F127,CJ$6&lt;=$H127)*((CJ$6-$F127+1)/($J127*($J127+1)/2)*$D127))+($K127="custom")*CustCF!CD127</f>
        <v/>
      </c>
      <c r="CK127" s="87">
        <f>($K127="Bell Curve")*(_xlfn.NORM.DIST(AND(CK$6&gt;=$F127,CK$6&lt;=$H127)*(CK$6-$F127+1),$J127/2,$M127,TRUE)-_xlfn.NORM.DIST(AND(CK$6&gt;=$F127,CK$6&lt;=$H127)*(CJ$6-$F127+1),$J127/2,$M127,TRUE))/(1-2*_xlfn.NORM.DIST(0,$J127/2,$M127,TRUE))*$D127+($K127="Steady Growth")*(AND(CK$6&gt;=$F127,CK$6&lt;=$H127)*((CK$6-$F127+1)/($J127*($J127+1)/2)*$D127))+($K127="custom")*CustCF!CE127</f>
        <v/>
      </c>
      <c r="CL127" s="87">
        <f>($K127="Bell Curve")*(_xlfn.NORM.DIST(AND(CL$6&gt;=$F127,CL$6&lt;=$H127)*(CL$6-$F127+1),$J127/2,$M127,TRUE)-_xlfn.NORM.DIST(AND(CL$6&gt;=$F127,CL$6&lt;=$H127)*(CK$6-$F127+1),$J127/2,$M127,TRUE))/(1-2*_xlfn.NORM.DIST(0,$J127/2,$M127,TRUE))*$D127+($K127="Steady Growth")*(AND(CL$6&gt;=$F127,CL$6&lt;=$H127)*((CL$6-$F127+1)/($J127*($J127+1)/2)*$D127))+($K127="custom")*CustCF!CF127</f>
        <v/>
      </c>
      <c r="CM127" s="87">
        <f>($K127="Bell Curve")*(_xlfn.NORM.DIST(AND(CM$6&gt;=$F127,CM$6&lt;=$H127)*(CM$6-$F127+1),$J127/2,$M127,TRUE)-_xlfn.NORM.DIST(AND(CM$6&gt;=$F127,CM$6&lt;=$H127)*(CL$6-$F127+1),$J127/2,$M127,TRUE))/(1-2*_xlfn.NORM.DIST(0,$J127/2,$M127,TRUE))*$D127+($K127="Steady Growth")*(AND(CM$6&gt;=$F127,CM$6&lt;=$H127)*((CM$6-$F127+1)/($J127*($J127+1)/2)*$D127))+($K127="custom")*CustCF!CG127</f>
        <v/>
      </c>
      <c r="CN127" s="87">
        <f>($K127="Bell Curve")*(_xlfn.NORM.DIST(AND(CN$6&gt;=$F127,CN$6&lt;=$H127)*(CN$6-$F127+1),$J127/2,$M127,TRUE)-_xlfn.NORM.DIST(AND(CN$6&gt;=$F127,CN$6&lt;=$H127)*(CM$6-$F127+1),$J127/2,$M127,TRUE))/(1-2*_xlfn.NORM.DIST(0,$J127/2,$M127,TRUE))*$D127+($K127="Steady Growth")*(AND(CN$6&gt;=$F127,CN$6&lt;=$H127)*((CN$6-$F127+1)/($J127*($J127+1)/2)*$D127))+($K127="custom")*CustCF!CH127</f>
        <v/>
      </c>
      <c r="CO127" s="87">
        <f>($K127="Bell Curve")*(_xlfn.NORM.DIST(AND(CO$6&gt;=$F127,CO$6&lt;=$H127)*(CO$6-$F127+1),$J127/2,$M127,TRUE)-_xlfn.NORM.DIST(AND(CO$6&gt;=$F127,CO$6&lt;=$H127)*(CN$6-$F127+1),$J127/2,$M127,TRUE))/(1-2*_xlfn.NORM.DIST(0,$J127/2,$M127,TRUE))*$D127+($K127="Steady Growth")*(AND(CO$6&gt;=$F127,CO$6&lt;=$H127)*((CO$6-$F127+1)/($J127*($J127+1)/2)*$D127))+($K127="custom")*CustCF!CI127</f>
        <v/>
      </c>
      <c r="CP127" s="87">
        <f>($K127="Bell Curve")*(_xlfn.NORM.DIST(AND(CP$6&gt;=$F127,CP$6&lt;=$H127)*(CP$6-$F127+1),$J127/2,$M127,TRUE)-_xlfn.NORM.DIST(AND(CP$6&gt;=$F127,CP$6&lt;=$H127)*(CO$6-$F127+1),$J127/2,$M127,TRUE))/(1-2*_xlfn.NORM.DIST(0,$J127/2,$M127,TRUE))*$D127+($K127="Steady Growth")*(AND(CP$6&gt;=$F127,CP$6&lt;=$H127)*((CP$6-$F127+1)/($J127*($J127+1)/2)*$D127))+($K127="custom")*CustCF!CJ127</f>
        <v/>
      </c>
      <c r="CQ127" s="87">
        <f>($K127="Bell Curve")*(_xlfn.NORM.DIST(AND(CQ$6&gt;=$F127,CQ$6&lt;=$H127)*(CQ$6-$F127+1),$J127/2,$M127,TRUE)-_xlfn.NORM.DIST(AND(CQ$6&gt;=$F127,CQ$6&lt;=$H127)*(CP$6-$F127+1),$J127/2,$M127,TRUE))/(1-2*_xlfn.NORM.DIST(0,$J127/2,$M127,TRUE))*$D127+($K127="Steady Growth")*(AND(CQ$6&gt;=$F127,CQ$6&lt;=$H127)*((CQ$6-$F127+1)/($J127*($J127+1)/2)*$D127))+($K127="custom")*CustCF!CK127</f>
        <v/>
      </c>
      <c r="CR127" s="87">
        <f>($K127="Bell Curve")*(_xlfn.NORM.DIST(AND(CR$6&gt;=$F127,CR$6&lt;=$H127)*(CR$6-$F127+1),$J127/2,$M127,TRUE)-_xlfn.NORM.DIST(AND(CR$6&gt;=$F127,CR$6&lt;=$H127)*(CQ$6-$F127+1),$J127/2,$M127,TRUE))/(1-2*_xlfn.NORM.DIST(0,$J127/2,$M127,TRUE))*$D127+($K127="Steady Growth")*(AND(CR$6&gt;=$F127,CR$6&lt;=$H127)*((CR$6-$F127+1)/($J127*($J127+1)/2)*$D127))+($K127="custom")*CustCF!CL127</f>
        <v/>
      </c>
      <c r="CS127" s="87">
        <f>($K127="Bell Curve")*(_xlfn.NORM.DIST(AND(CS$6&gt;=$F127,CS$6&lt;=$H127)*(CS$6-$F127+1),$J127/2,$M127,TRUE)-_xlfn.NORM.DIST(AND(CS$6&gt;=$F127,CS$6&lt;=$H127)*(CR$6-$F127+1),$J127/2,$M127,TRUE))/(1-2*_xlfn.NORM.DIST(0,$J127/2,$M127,TRUE))*$D127+($K127="Steady Growth")*(AND(CS$6&gt;=$F127,CS$6&lt;=$H127)*((CS$6-$F127+1)/($J127*($J127+1)/2)*$D127))+($K127="custom")*CustCF!CM127</f>
        <v/>
      </c>
      <c r="CT127" s="87">
        <f>($K127="Bell Curve")*(_xlfn.NORM.DIST(AND(CT$6&gt;=$F127,CT$6&lt;=$H127)*(CT$6-$F127+1),$J127/2,$M127,TRUE)-_xlfn.NORM.DIST(AND(CT$6&gt;=$F127,CT$6&lt;=$H127)*(CS$6-$F127+1),$J127/2,$M127,TRUE))/(1-2*_xlfn.NORM.DIST(0,$J127/2,$M127,TRUE))*$D127+($K127="Steady Growth")*(AND(CT$6&gt;=$F127,CT$6&lt;=$H127)*((CT$6-$F127+1)/($J127*($J127+1)/2)*$D127))+($K127="custom")*CustCF!CN127</f>
        <v/>
      </c>
      <c r="CU127" s="87">
        <f>($K127="Bell Curve")*(_xlfn.NORM.DIST(AND(CU$6&gt;=$F127,CU$6&lt;=$H127)*(CU$6-$F127+1),$J127/2,$M127,TRUE)-_xlfn.NORM.DIST(AND(CU$6&gt;=$F127,CU$6&lt;=$H127)*(CT$6-$F127+1),$J127/2,$M127,TRUE))/(1-2*_xlfn.NORM.DIST(0,$J127/2,$M127,TRUE))*$D127+($K127="Steady Growth")*(AND(CU$6&gt;=$F127,CU$6&lt;=$H127)*((CU$6-$F127+1)/($J127*($J127+1)/2)*$D127))+($K127="custom")*CustCF!CO127</f>
        <v/>
      </c>
      <c r="CV127" s="87">
        <f>($K127="Bell Curve")*(_xlfn.NORM.DIST(AND(CV$6&gt;=$F127,CV$6&lt;=$H127)*(CV$6-$F127+1),$J127/2,$M127,TRUE)-_xlfn.NORM.DIST(AND(CV$6&gt;=$F127,CV$6&lt;=$H127)*(CU$6-$F127+1),$J127/2,$M127,TRUE))/(1-2*_xlfn.NORM.DIST(0,$J127/2,$M127,TRUE))*$D127+($K127="Steady Growth")*(AND(CV$6&gt;=$F127,CV$6&lt;=$H127)*((CV$6-$F127+1)/($J127*($J127+1)/2)*$D127))+($K127="custom")*CustCF!CP127</f>
        <v/>
      </c>
      <c r="CW127" s="87">
        <f>($K127="Bell Curve")*(_xlfn.NORM.DIST(AND(CW$6&gt;=$F127,CW$6&lt;=$H127)*(CW$6-$F127+1),$J127/2,$M127,TRUE)-_xlfn.NORM.DIST(AND(CW$6&gt;=$F127,CW$6&lt;=$H127)*(CV$6-$F127+1),$J127/2,$M127,TRUE))/(1-2*_xlfn.NORM.DIST(0,$J127/2,$M127,TRUE))*$D127+($K127="Steady Growth")*(AND(CW$6&gt;=$F127,CW$6&lt;=$H127)*((CW$6-$F127+1)/($J127*($J127+1)/2)*$D127))+($K127="custom")*CustCF!CQ127</f>
        <v/>
      </c>
      <c r="CX127" s="87">
        <f>($K127="Bell Curve")*(_xlfn.NORM.DIST(AND(CX$6&gt;=$F127,CX$6&lt;=$H127)*(CX$6-$F127+1),$J127/2,$M127,TRUE)-_xlfn.NORM.DIST(AND(CX$6&gt;=$F127,CX$6&lt;=$H127)*(CW$6-$F127+1),$J127/2,$M127,TRUE))/(1-2*_xlfn.NORM.DIST(0,$J127/2,$M127,TRUE))*$D127+($K127="Steady Growth")*(AND(CX$6&gt;=$F127,CX$6&lt;=$H127)*((CX$6-$F127+1)/($J127*($J127+1)/2)*$D127))+($K127="custom")*CustCF!CR127</f>
        <v/>
      </c>
      <c r="CY127" s="87">
        <f>($K127="Bell Curve")*(_xlfn.NORM.DIST(AND(CY$6&gt;=$F127,CY$6&lt;=$H127)*(CY$6-$F127+1),$J127/2,$M127,TRUE)-_xlfn.NORM.DIST(AND(CY$6&gt;=$F127,CY$6&lt;=$H127)*(CX$6-$F127+1),$J127/2,$M127,TRUE))/(1-2*_xlfn.NORM.DIST(0,$J127/2,$M127,TRUE))*$D127+($K127="Steady Growth")*(AND(CY$6&gt;=$F127,CY$6&lt;=$H127)*((CY$6-$F127+1)/($J127*($J127+1)/2)*$D127))+($K127="custom")*CustCF!CS127</f>
        <v/>
      </c>
      <c r="CZ127" s="87">
        <f>($K127="Bell Curve")*(_xlfn.NORM.DIST(AND(CZ$6&gt;=$F127,CZ$6&lt;=$H127)*(CZ$6-$F127+1),$J127/2,$M127,TRUE)-_xlfn.NORM.DIST(AND(CZ$6&gt;=$F127,CZ$6&lt;=$H127)*(CY$6-$F127+1),$J127/2,$M127,TRUE))/(1-2*_xlfn.NORM.DIST(0,$J127/2,$M127,TRUE))*$D127+($K127="Steady Growth")*(AND(CZ$6&gt;=$F127,CZ$6&lt;=$H127)*((CZ$6-$F127+1)/($J127*($J127+1)/2)*$D127))+($K127="custom")*CustCF!CT127</f>
        <v/>
      </c>
      <c r="DA127" s="87">
        <f>($K127="Bell Curve")*(_xlfn.NORM.DIST(AND(DA$6&gt;=$F127,DA$6&lt;=$H127)*(DA$6-$F127+1),$J127/2,$M127,TRUE)-_xlfn.NORM.DIST(AND(DA$6&gt;=$F127,DA$6&lt;=$H127)*(CZ$6-$F127+1),$J127/2,$M127,TRUE))/(1-2*_xlfn.NORM.DIST(0,$J127/2,$M127,TRUE))*$D127+($K127="Steady Growth")*(AND(DA$6&gt;=$F127,DA$6&lt;=$H127)*((DA$6-$F127+1)/($J127*($J127+1)/2)*$D127))+($K127="custom")*CustCF!CU127</f>
        <v/>
      </c>
      <c r="DB127" s="87">
        <f>($K127="Bell Curve")*(_xlfn.NORM.DIST(AND(DB$6&gt;=$F127,DB$6&lt;=$H127)*(DB$6-$F127+1),$J127/2,$M127,TRUE)-_xlfn.NORM.DIST(AND(DB$6&gt;=$F127,DB$6&lt;=$H127)*(DA$6-$F127+1),$J127/2,$M127,TRUE))/(1-2*_xlfn.NORM.DIST(0,$J127/2,$M127,TRUE))*$D127+($K127="Steady Growth")*(AND(DB$6&gt;=$F127,DB$6&lt;=$H127)*((DB$6-$F127+1)/($J127*($J127+1)/2)*$D127))+($K127="custom")*CustCF!CV127</f>
        <v/>
      </c>
      <c r="DC127" s="87">
        <f>($K127="Bell Curve")*(_xlfn.NORM.DIST(AND(DC$6&gt;=$F127,DC$6&lt;=$H127)*(DC$6-$F127+1),$J127/2,$M127,TRUE)-_xlfn.NORM.DIST(AND(DC$6&gt;=$F127,DC$6&lt;=$H127)*(DB$6-$F127+1),$J127/2,$M127,TRUE))/(1-2*_xlfn.NORM.DIST(0,$J127/2,$M127,TRUE))*$D127+($K127="Steady Growth")*(AND(DC$6&gt;=$F127,DC$6&lt;=$H127)*((DC$6-$F127+1)/($J127*($J127+1)/2)*$D127))+($K127="custom")*CustCF!CW127</f>
        <v/>
      </c>
      <c r="DD127" s="87">
        <f>($K127="Bell Curve")*(_xlfn.NORM.DIST(AND(DD$6&gt;=$F127,DD$6&lt;=$H127)*(DD$6-$F127+1),$J127/2,$M127,TRUE)-_xlfn.NORM.DIST(AND(DD$6&gt;=$F127,DD$6&lt;=$H127)*(DC$6-$F127+1),$J127/2,$M127,TRUE))/(1-2*_xlfn.NORM.DIST(0,$J127/2,$M127,TRUE))*$D127+($K127="Steady Growth")*(AND(DD$6&gt;=$F127,DD$6&lt;=$H127)*((DD$6-$F127+1)/($J127*($J127+1)/2)*$D127))+($K127="custom")*CustCF!CX127</f>
        <v/>
      </c>
      <c r="DE127" s="87">
        <f>($K127="Bell Curve")*(_xlfn.NORM.DIST(AND(DE$6&gt;=$F127,DE$6&lt;=$H127)*(DE$6-$F127+1),$J127/2,$M127,TRUE)-_xlfn.NORM.DIST(AND(DE$6&gt;=$F127,DE$6&lt;=$H127)*(DD$6-$F127+1),$J127/2,$M127,TRUE))/(1-2*_xlfn.NORM.DIST(0,$J127/2,$M127,TRUE))*$D127+($K127="Steady Growth")*(AND(DE$6&gt;=$F127,DE$6&lt;=$H127)*((DE$6-$F127+1)/($J127*($J127+1)/2)*$D127))+($K127="custom")*CustCF!CY127</f>
        <v/>
      </c>
      <c r="DF127" s="87">
        <f>($K127="Bell Curve")*(_xlfn.NORM.DIST(AND(DF$6&gt;=$F127,DF$6&lt;=$H127)*(DF$6-$F127+1),$J127/2,$M127,TRUE)-_xlfn.NORM.DIST(AND(DF$6&gt;=$F127,DF$6&lt;=$H127)*(DE$6-$F127+1),$J127/2,$M127,TRUE))/(1-2*_xlfn.NORM.DIST(0,$J127/2,$M127,TRUE))*$D127+($K127="Steady Growth")*(AND(DF$6&gt;=$F127,DF$6&lt;=$H127)*((DF$6-$F127+1)/($J127*($J127+1)/2)*$D127))+($K127="custom")*CustCF!CZ127</f>
        <v/>
      </c>
      <c r="DG127" s="87">
        <f>($K127="Bell Curve")*(_xlfn.NORM.DIST(AND(DG$6&gt;=$F127,DG$6&lt;=$H127)*(DG$6-$F127+1),$J127/2,$M127,TRUE)-_xlfn.NORM.DIST(AND(DG$6&gt;=$F127,DG$6&lt;=$H127)*(DF$6-$F127+1),$J127/2,$M127,TRUE))/(1-2*_xlfn.NORM.DIST(0,$J127/2,$M127,TRUE))*$D127+($K127="Steady Growth")*(AND(DG$6&gt;=$F127,DG$6&lt;=$H127)*((DG$6-$F127+1)/($J127*($J127+1)/2)*$D127))+($K127="custom")*CustCF!DA127</f>
        <v/>
      </c>
      <c r="DH127" s="87">
        <f>($K127="Bell Curve")*(_xlfn.NORM.DIST(AND(DH$6&gt;=$F127,DH$6&lt;=$H127)*(DH$6-$F127+1),$J127/2,$M127,TRUE)-_xlfn.NORM.DIST(AND(DH$6&gt;=$F127,DH$6&lt;=$H127)*(DG$6-$F127+1),$J127/2,$M127,TRUE))/(1-2*_xlfn.NORM.DIST(0,$J127/2,$M127,TRUE))*$D127+($K127="Steady Growth")*(AND(DH$6&gt;=$F127,DH$6&lt;=$H127)*((DH$6-$F127+1)/($J127*($J127+1)/2)*$D127))+($K127="custom")*CustCF!DB127</f>
        <v/>
      </c>
      <c r="DI127" s="87">
        <f>($K127="Bell Curve")*(_xlfn.NORM.DIST(AND(DI$6&gt;=$F127,DI$6&lt;=$H127)*(DI$6-$F127+1),$J127/2,$M127,TRUE)-_xlfn.NORM.DIST(AND(DI$6&gt;=$F127,DI$6&lt;=$H127)*(DH$6-$F127+1),$J127/2,$M127,TRUE))/(1-2*_xlfn.NORM.DIST(0,$J127/2,$M127,TRUE))*$D127+($K127="Steady Growth")*(AND(DI$6&gt;=$F127,DI$6&lt;=$H127)*((DI$6-$F127+1)/($J127*($J127+1)/2)*$D127))+($K127="custom")*CustCF!DC127</f>
        <v/>
      </c>
      <c r="DJ127" s="87">
        <f>($K127="Bell Curve")*(_xlfn.NORM.DIST(AND(DJ$6&gt;=$F127,DJ$6&lt;=$H127)*(DJ$6-$F127+1),$J127/2,$M127,TRUE)-_xlfn.NORM.DIST(AND(DJ$6&gt;=$F127,DJ$6&lt;=$H127)*(DI$6-$F127+1),$J127/2,$M127,TRUE))/(1-2*_xlfn.NORM.DIST(0,$J127/2,$M127,TRUE))*$D127+($K127="Steady Growth")*(AND(DJ$6&gt;=$F127,DJ$6&lt;=$H127)*((DJ$6-$F127+1)/($J127*($J127+1)/2)*$D127))+($K127="custom")*CustCF!DD127</f>
        <v/>
      </c>
      <c r="DK127" s="87">
        <f>($K127="Bell Curve")*(_xlfn.NORM.DIST(AND(DK$6&gt;=$F127,DK$6&lt;=$H127)*(DK$6-$F127+1),$J127/2,$M127,TRUE)-_xlfn.NORM.DIST(AND(DK$6&gt;=$F127,DK$6&lt;=$H127)*(DJ$6-$F127+1),$J127/2,$M127,TRUE))/(1-2*_xlfn.NORM.DIST(0,$J127/2,$M127,TRUE))*$D127+($K127="Steady Growth")*(AND(DK$6&gt;=$F127,DK$6&lt;=$H127)*((DK$6-$F127+1)/($J127*($J127+1)/2)*$D127))+($K127="custom")*CustCF!DE127</f>
        <v/>
      </c>
      <c r="DL127" s="87">
        <f>($K127="Bell Curve")*(_xlfn.NORM.DIST(AND(DL$6&gt;=$F127,DL$6&lt;=$H127)*(DL$6-$F127+1),$J127/2,$M127,TRUE)-_xlfn.NORM.DIST(AND(DL$6&gt;=$F127,DL$6&lt;=$H127)*(DK$6-$F127+1),$J127/2,$M127,TRUE))/(1-2*_xlfn.NORM.DIST(0,$J127/2,$M127,TRUE))*$D127+($K127="Steady Growth")*(AND(DL$6&gt;=$F127,DL$6&lt;=$H127)*((DL$6-$F127+1)/($J127*($J127+1)/2)*$D127))+($K127="custom")*CustCF!DF127</f>
        <v/>
      </c>
      <c r="DM127" s="87">
        <f>($K127="Bell Curve")*(_xlfn.NORM.DIST(AND(DM$6&gt;=$F127,DM$6&lt;=$H127)*(DM$6-$F127+1),$J127/2,$M127,TRUE)-_xlfn.NORM.DIST(AND(DM$6&gt;=$F127,DM$6&lt;=$H127)*(DL$6-$F127+1),$J127/2,$M127,TRUE))/(1-2*_xlfn.NORM.DIST(0,$J127/2,$M127,TRUE))*$D127+($K127="Steady Growth")*(AND(DM$6&gt;=$F127,DM$6&lt;=$H127)*((DM$6-$F127+1)/($J127*($J127+1)/2)*$D127))+($K127="custom")*CustCF!DG127</f>
        <v/>
      </c>
      <c r="DN127" s="87">
        <f>($K127="Bell Curve")*(_xlfn.NORM.DIST(AND(DN$6&gt;=$F127,DN$6&lt;=$H127)*(DN$6-$F127+1),$J127/2,$M127,TRUE)-_xlfn.NORM.DIST(AND(DN$6&gt;=$F127,DN$6&lt;=$H127)*(DM$6-$F127+1),$J127/2,$M127,TRUE))/(1-2*_xlfn.NORM.DIST(0,$J127/2,$M127,TRUE))*$D127+($K127="Steady Growth")*(AND(DN$6&gt;=$F127,DN$6&lt;=$H127)*((DN$6-$F127+1)/($J127*($J127+1)/2)*$D127))+($K127="custom")*CustCF!DH127</f>
        <v/>
      </c>
      <c r="DO127" s="87">
        <f>($K127="Bell Curve")*(_xlfn.NORM.DIST(AND(DO$6&gt;=$F127,DO$6&lt;=$H127)*(DO$6-$F127+1),$J127/2,$M127,TRUE)-_xlfn.NORM.DIST(AND(DO$6&gt;=$F127,DO$6&lt;=$H127)*(DN$6-$F127+1),$J127/2,$M127,TRUE))/(1-2*_xlfn.NORM.DIST(0,$J127/2,$M127,TRUE))*$D127+($K127="Steady Growth")*(AND(DO$6&gt;=$F127,DO$6&lt;=$H127)*((DO$6-$F127+1)/($J127*($J127+1)/2)*$D127))+($K127="custom")*CustCF!DI127</f>
        <v/>
      </c>
      <c r="DP127" s="87">
        <f>($K127="Bell Curve")*(_xlfn.NORM.DIST(AND(DP$6&gt;=$F127,DP$6&lt;=$H127)*(DP$6-$F127+1),$J127/2,$M127,TRUE)-_xlfn.NORM.DIST(AND(DP$6&gt;=$F127,DP$6&lt;=$H127)*(DO$6-$F127+1),$J127/2,$M127,TRUE))/(1-2*_xlfn.NORM.DIST(0,$J127/2,$M127,TRUE))*$D127+($K127="Steady Growth")*(AND(DP$6&gt;=$F127,DP$6&lt;=$H127)*((DP$6-$F127+1)/($J127*($J127+1)/2)*$D127))+($K127="custom")*CustCF!DJ127</f>
        <v/>
      </c>
      <c r="DQ127" s="87">
        <f>($K127="Bell Curve")*(_xlfn.NORM.DIST(AND(DQ$6&gt;=$F127,DQ$6&lt;=$H127)*(DQ$6-$F127+1),$J127/2,$M127,TRUE)-_xlfn.NORM.DIST(AND(DQ$6&gt;=$F127,DQ$6&lt;=$H127)*(DP$6-$F127+1),$J127/2,$M127,TRUE))/(1-2*_xlfn.NORM.DIST(0,$J127/2,$M127,TRUE))*$D127+($K127="Steady Growth")*(AND(DQ$6&gt;=$F127,DQ$6&lt;=$H127)*((DQ$6-$F127+1)/($J127*($J127+1)/2)*$D127))+($K127="custom")*CustCF!DK127</f>
        <v/>
      </c>
      <c r="DR127" s="87">
        <f>($K127="Bell Curve")*(_xlfn.NORM.DIST(AND(DR$6&gt;=$F127,DR$6&lt;=$H127)*(DR$6-$F127+1),$J127/2,$M127,TRUE)-_xlfn.NORM.DIST(AND(DR$6&gt;=$F127,DR$6&lt;=$H127)*(DQ$6-$F127+1),$J127/2,$M127,TRUE))/(1-2*_xlfn.NORM.DIST(0,$J127/2,$M127,TRUE))*$D127+($K127="Steady Growth")*(AND(DR$6&gt;=$F127,DR$6&lt;=$H127)*((DR$6-$F127+1)/($J127*($J127+1)/2)*$D127))+($K127="custom")*CustCF!DL127</f>
        <v/>
      </c>
      <c r="DS127" s="87">
        <f>($K127="Bell Curve")*(_xlfn.NORM.DIST(AND(DS$6&gt;=$F127,DS$6&lt;=$H127)*(DS$6-$F127+1),$J127/2,$M127,TRUE)-_xlfn.NORM.DIST(AND(DS$6&gt;=$F127,DS$6&lt;=$H127)*(DR$6-$F127+1),$J127/2,$M127,TRUE))/(1-2*_xlfn.NORM.DIST(0,$J127/2,$M127,TRUE))*$D127+($K127="Steady Growth")*(AND(DS$6&gt;=$F127,DS$6&lt;=$H127)*((DS$6-$F127+1)/($J127*($J127+1)/2)*$D127))+($K127="custom")*CustCF!DM127</f>
        <v/>
      </c>
      <c r="DT127" s="87">
        <f>($K127="Bell Curve")*(_xlfn.NORM.DIST(AND(DT$6&gt;=$F127,DT$6&lt;=$H127)*(DT$6-$F127+1),$J127/2,$M127,TRUE)-_xlfn.NORM.DIST(AND(DT$6&gt;=$F127,DT$6&lt;=$H127)*(DS$6-$F127+1),$J127/2,$M127,TRUE))/(1-2*_xlfn.NORM.DIST(0,$J127/2,$M127,TRUE))*$D127+($K127="Steady Growth")*(AND(DT$6&gt;=$F127,DT$6&lt;=$H127)*((DT$6-$F127+1)/($J127*($J127+1)/2)*$D127))+($K127="custom")*CustCF!DN127</f>
        <v/>
      </c>
      <c r="DU127" s="87">
        <f>($K127="Bell Curve")*(_xlfn.NORM.DIST(AND(DU$6&gt;=$F127,DU$6&lt;=$H127)*(DU$6-$F127+1),$J127/2,$M127,TRUE)-_xlfn.NORM.DIST(AND(DU$6&gt;=$F127,DU$6&lt;=$H127)*(DT$6-$F127+1),$J127/2,$M127,TRUE))/(1-2*_xlfn.NORM.DIST(0,$J127/2,$M127,TRUE))*$D127+($K127="Steady Growth")*(AND(DU$6&gt;=$F127,DU$6&lt;=$H127)*((DU$6-$F127+1)/($J127*($J127+1)/2)*$D127))+($K127="custom")*CustCF!DO127</f>
        <v/>
      </c>
      <c r="DV127" s="87">
        <f>($K127="Bell Curve")*(_xlfn.NORM.DIST(AND(DV$6&gt;=$F127,DV$6&lt;=$H127)*(DV$6-$F127+1),$J127/2,$M127,TRUE)-_xlfn.NORM.DIST(AND(DV$6&gt;=$F127,DV$6&lt;=$H127)*(DU$6-$F127+1),$J127/2,$M127,TRUE))/(1-2*_xlfn.NORM.DIST(0,$J127/2,$M127,TRUE))*$D127+($K127="Steady Growth")*(AND(DV$6&gt;=$F127,DV$6&lt;=$H127)*((DV$6-$F127+1)/($J127*($J127+1)/2)*$D127))+($K127="custom")*CustCF!DP127</f>
        <v/>
      </c>
      <c r="DW127" s="87">
        <f>($K127="Bell Curve")*(_xlfn.NORM.DIST(AND(DW$6&gt;=$F127,DW$6&lt;=$H127)*(DW$6-$F127+1),$J127/2,$M127,TRUE)-_xlfn.NORM.DIST(AND(DW$6&gt;=$F127,DW$6&lt;=$H127)*(DV$6-$F127+1),$J127/2,$M127,TRUE))/(1-2*_xlfn.NORM.DIST(0,$J127/2,$M127,TRUE))*$D127+($K127="Steady Growth")*(AND(DW$6&gt;=$F127,DW$6&lt;=$H127)*((DW$6-$F127+1)/($J127*($J127+1)/2)*$D127))+($K127="custom")*CustCF!DQ127</f>
        <v/>
      </c>
      <c r="DX127" s="87">
        <f>($K127="Bell Curve")*(_xlfn.NORM.DIST(AND(DX$6&gt;=$F127,DX$6&lt;=$H127)*(DX$6-$F127+1),$J127/2,$M127,TRUE)-_xlfn.NORM.DIST(AND(DX$6&gt;=$F127,DX$6&lt;=$H127)*(DW$6-$F127+1),$J127/2,$M127,TRUE))/(1-2*_xlfn.NORM.DIST(0,$J127/2,$M127,TRUE))*$D127+($K127="Steady Growth")*(AND(DX$6&gt;=$F127,DX$6&lt;=$H127)*((DX$6-$F127+1)/($J127*($J127+1)/2)*$D127))+($K127="custom")*CustCF!DR127</f>
        <v/>
      </c>
      <c r="DY127" s="87">
        <f>($K127="Bell Curve")*(_xlfn.NORM.DIST(AND(DY$6&gt;=$F127,DY$6&lt;=$H127)*(DY$6-$F127+1),$J127/2,$M127,TRUE)-_xlfn.NORM.DIST(AND(DY$6&gt;=$F127,DY$6&lt;=$H127)*(DX$6-$F127+1),$J127/2,$M127,TRUE))/(1-2*_xlfn.NORM.DIST(0,$J127/2,$M127,TRUE))*$D127+($K127="Steady Growth")*(AND(DY$6&gt;=$F127,DY$6&lt;=$H127)*((DY$6-$F127+1)/($J127*($J127+1)/2)*$D127))+($K127="custom")*CustCF!DS127</f>
        <v/>
      </c>
      <c r="DZ127" s="87">
        <f>($K127="Bell Curve")*(_xlfn.NORM.DIST(AND(DZ$6&gt;=$F127,DZ$6&lt;=$H127)*(DZ$6-$F127+1),$J127/2,$M127,TRUE)-_xlfn.NORM.DIST(AND(DZ$6&gt;=$F127,DZ$6&lt;=$H127)*(DY$6-$F127+1),$J127/2,$M127,TRUE))/(1-2*_xlfn.NORM.DIST(0,$J127/2,$M127,TRUE))*$D127+($K127="Steady Growth")*(AND(DZ$6&gt;=$F127,DZ$6&lt;=$H127)*((DZ$6-$F127+1)/($J127*($J127+1)/2)*$D127))+($K127="custom")*CustCF!DT127</f>
        <v/>
      </c>
      <c r="EA127" s="87">
        <f>($K127="Bell Curve")*(_xlfn.NORM.DIST(AND(EA$6&gt;=$F127,EA$6&lt;=$H127)*(EA$6-$F127+1),$J127/2,$M127,TRUE)-_xlfn.NORM.DIST(AND(EA$6&gt;=$F127,EA$6&lt;=$H127)*(DZ$6-$F127+1),$J127/2,$M127,TRUE))/(1-2*_xlfn.NORM.DIST(0,$J127/2,$M127,TRUE))*$D127+($K127="Steady Growth")*(AND(EA$6&gt;=$F127,EA$6&lt;=$H127)*((EA$6-$F127+1)/($J127*($J127+1)/2)*$D127))+($K127="custom")*CustCF!DU127</f>
        <v/>
      </c>
      <c r="EB127" s="87">
        <f>($K127="Bell Curve")*(_xlfn.NORM.DIST(AND(EB$6&gt;=$F127,EB$6&lt;=$H127)*(EB$6-$F127+1),$J127/2,$M127,TRUE)-_xlfn.NORM.DIST(AND(EB$6&gt;=$F127,EB$6&lt;=$H127)*(EA$6-$F127+1),$J127/2,$M127,TRUE))/(1-2*_xlfn.NORM.DIST(0,$J127/2,$M127,TRUE))*$D127+($K127="Steady Growth")*(AND(EB$6&gt;=$F127,EB$6&lt;=$H127)*((EB$6-$F127+1)/($J127*($J127+1)/2)*$D127))+($K127="custom")*CustCF!DV127</f>
        <v/>
      </c>
      <c r="EC127" s="87">
        <f>($K127="Bell Curve")*(_xlfn.NORM.DIST(AND(EC$6&gt;=$F127,EC$6&lt;=$H127)*(EC$6-$F127+1),$J127/2,$M127,TRUE)-_xlfn.NORM.DIST(AND(EC$6&gt;=$F127,EC$6&lt;=$H127)*(EB$6-$F127+1),$J127/2,$M127,TRUE))/(1-2*_xlfn.NORM.DIST(0,$J127/2,$M127,TRUE))*$D127+($K127="Steady Growth")*(AND(EC$6&gt;=$F127,EC$6&lt;=$H127)*((EC$6-$F127+1)/($J127*($J127+1)/2)*$D127))+($K127="custom")*CustCF!DW127</f>
        <v/>
      </c>
      <c r="ED127" s="87">
        <f>($K127="Bell Curve")*(_xlfn.NORM.DIST(AND(ED$6&gt;=$F127,ED$6&lt;=$H127)*(ED$6-$F127+1),$J127/2,$M127,TRUE)-_xlfn.NORM.DIST(AND(ED$6&gt;=$F127,ED$6&lt;=$H127)*(EC$6-$F127+1),$J127/2,$M127,TRUE))/(1-2*_xlfn.NORM.DIST(0,$J127/2,$M127,TRUE))*$D127+($K127="Steady Growth")*(AND(ED$6&gt;=$F127,ED$6&lt;=$H127)*((ED$6-$F127+1)/($J127*($J127+1)/2)*$D127))+($K127="custom")*CustCF!DX127</f>
        <v/>
      </c>
      <c r="EE127" s="87">
        <f>($K127="Bell Curve")*(_xlfn.NORM.DIST(AND(EE$6&gt;=$F127,EE$6&lt;=$H127)*(EE$6-$F127+1),$J127/2,$M127,TRUE)-_xlfn.NORM.DIST(AND(EE$6&gt;=$F127,EE$6&lt;=$H127)*(ED$6-$F127+1),$J127/2,$M127,TRUE))/(1-2*_xlfn.NORM.DIST(0,$J127/2,$M127,TRUE))*$D127+($K127="Steady Growth")*(AND(EE$6&gt;=$F127,EE$6&lt;=$H127)*((EE$6-$F127+1)/($J127*($J127+1)/2)*$D127))+($K127="custom")*CustCF!DY127</f>
        <v/>
      </c>
      <c r="EF127" s="87">
        <f>($K127="Bell Curve")*(_xlfn.NORM.DIST(AND(EF$6&gt;=$F127,EF$6&lt;=$H127)*(EF$6-$F127+1),$J127/2,$M127,TRUE)-_xlfn.NORM.DIST(AND(EF$6&gt;=$F127,EF$6&lt;=$H127)*(EE$6-$F127+1),$J127/2,$M127,TRUE))/(1-2*_xlfn.NORM.DIST(0,$J127/2,$M127,TRUE))*$D127+($K127="Steady Growth")*(AND(EF$6&gt;=$F127,EF$6&lt;=$H127)*((EF$6-$F127+1)/($J127*($J127+1)/2)*$D127))+($K127="custom")*CustCF!DZ127</f>
        <v/>
      </c>
      <c r="EG127" s="87">
        <f>($K127="Bell Curve")*(_xlfn.NORM.DIST(AND(EG$6&gt;=$F127,EG$6&lt;=$H127)*(EG$6-$F127+1),$J127/2,$M127,TRUE)-_xlfn.NORM.DIST(AND(EG$6&gt;=$F127,EG$6&lt;=$H127)*(EF$6-$F127+1),$J127/2,$M127,TRUE))/(1-2*_xlfn.NORM.DIST(0,$J127/2,$M127,TRUE))*$D127+($K127="Steady Growth")*(AND(EG$6&gt;=$F127,EG$6&lt;=$H127)*((EG$6-$F127+1)/($J127*($J127+1)/2)*$D127))+($K127="custom")*CustCF!EA127</f>
        <v/>
      </c>
      <c r="EH127" s="87">
        <f>($K127="Bell Curve")*(_xlfn.NORM.DIST(AND(EH$6&gt;=$F127,EH$6&lt;=$H127)*(EH$6-$F127+1),$J127/2,$M127,TRUE)-_xlfn.NORM.DIST(AND(EH$6&gt;=$F127,EH$6&lt;=$H127)*(EG$6-$F127+1),$J127/2,$M127,TRUE))/(1-2*_xlfn.NORM.DIST(0,$J127/2,$M127,TRUE))*$D127+($K127="Steady Growth")*(AND(EH$6&gt;=$F127,EH$6&lt;=$H127)*((EH$6-$F127+1)/($J127*($J127+1)/2)*$D127))+($K127="custom")*CustCF!EB127</f>
        <v/>
      </c>
      <c r="EI127" s="87">
        <f>($K127="Bell Curve")*(_xlfn.NORM.DIST(AND(EI$6&gt;=$F127,EI$6&lt;=$H127)*(EI$6-$F127+1),$J127/2,$M127,TRUE)-_xlfn.NORM.DIST(AND(EI$6&gt;=$F127,EI$6&lt;=$H127)*(EH$6-$F127+1),$J127/2,$M127,TRUE))/(1-2*_xlfn.NORM.DIST(0,$J127/2,$M127,TRUE))*$D127+($K127="Steady Growth")*(AND(EI$6&gt;=$F127,EI$6&lt;=$H127)*((EI$6-$F127+1)/($J127*($J127+1)/2)*$D127))+($K127="custom")*CustCF!EC127</f>
        <v/>
      </c>
      <c r="EJ127" s="87">
        <f>($K127="Bell Curve")*(_xlfn.NORM.DIST(AND(EJ$6&gt;=$F127,EJ$6&lt;=$H127)*(EJ$6-$F127+1),$J127/2,$M127,TRUE)-_xlfn.NORM.DIST(AND(EJ$6&gt;=$F127,EJ$6&lt;=$H127)*(EI$6-$F127+1),$J127/2,$M127,TRUE))/(1-2*_xlfn.NORM.DIST(0,$J127/2,$M127,TRUE))*$D127+($K127="Steady Growth")*(AND(EJ$6&gt;=$F127,EJ$6&lt;=$H127)*((EJ$6-$F127+1)/($J127*($J127+1)/2)*$D127))+($K127="custom")*CustCF!ED127</f>
        <v/>
      </c>
      <c r="EK127" s="87">
        <f>($K127="Bell Curve")*(_xlfn.NORM.DIST(AND(EK$6&gt;=$F127,EK$6&lt;=$H127)*(EK$6-$F127+1),$J127/2,$M127,TRUE)-_xlfn.NORM.DIST(AND(EK$6&gt;=$F127,EK$6&lt;=$H127)*(EJ$6-$F127+1),$J127/2,$M127,TRUE))/(1-2*_xlfn.NORM.DIST(0,$J127/2,$M127,TRUE))*$D127+($K127="Steady Growth")*(AND(EK$6&gt;=$F127,EK$6&lt;=$H127)*((EK$6-$F127+1)/($J127*($J127+1)/2)*$D127))+($K127="custom")*CustCF!EE127</f>
        <v/>
      </c>
      <c r="EL127" s="87">
        <f>($K127="Bell Curve")*(_xlfn.NORM.DIST(AND(EL$6&gt;=$F127,EL$6&lt;=$H127)*(EL$6-$F127+1),$J127/2,$M127,TRUE)-_xlfn.NORM.DIST(AND(EL$6&gt;=$F127,EL$6&lt;=$H127)*(EK$6-$F127+1),$J127/2,$M127,TRUE))/(1-2*_xlfn.NORM.DIST(0,$J127/2,$M127,TRUE))*$D127+($K127="Steady Growth")*(AND(EL$6&gt;=$F127,EL$6&lt;=$H127)*((EL$6-$F127+1)/($J127*($J127+1)/2)*$D127))+($K127="custom")*CustCF!EF127</f>
        <v/>
      </c>
      <c r="EM127" s="87">
        <f>($K127="Bell Curve")*(_xlfn.NORM.DIST(AND(EM$6&gt;=$F127,EM$6&lt;=$H127)*(EM$6-$F127+1),$J127/2,$M127,TRUE)-_xlfn.NORM.DIST(AND(EM$6&gt;=$F127,EM$6&lt;=$H127)*(EL$6-$F127+1),$J127/2,$M127,TRUE))/(1-2*_xlfn.NORM.DIST(0,$J127/2,$M127,TRUE))*$D127+($K127="Steady Growth")*(AND(EM$6&gt;=$F127,EM$6&lt;=$H127)*((EM$6-$F127+1)/($J127*($J127+1)/2)*$D127))+($K127="custom")*CustCF!EG127</f>
        <v/>
      </c>
      <c r="EN127" s="87">
        <f>($K127="Bell Curve")*(_xlfn.NORM.DIST(AND(EN$6&gt;=$F127,EN$6&lt;=$H127)*(EN$6-$F127+1),$J127/2,$M127,TRUE)-_xlfn.NORM.DIST(AND(EN$6&gt;=$F127,EN$6&lt;=$H127)*(EM$6-$F127+1),$J127/2,$M127,TRUE))/(1-2*_xlfn.NORM.DIST(0,$J127/2,$M127,TRUE))*$D127+($K127="Steady Growth")*(AND(EN$6&gt;=$F127,EN$6&lt;=$H127)*((EN$6-$F127+1)/($J127*($J127+1)/2)*$D127))+($K127="custom")*CustCF!EH127</f>
        <v/>
      </c>
      <c r="EO127" s="87">
        <f>($K127="Bell Curve")*(_xlfn.NORM.DIST(AND(EO$6&gt;=$F127,EO$6&lt;=$H127)*(EO$6-$F127+1),$J127/2,$M127,TRUE)-_xlfn.NORM.DIST(AND(EO$6&gt;=$F127,EO$6&lt;=$H127)*(EN$6-$F127+1),$J127/2,$M127,TRUE))/(1-2*_xlfn.NORM.DIST(0,$J127/2,$M127,TRUE))*$D127+($K127="Steady Growth")*(AND(EO$6&gt;=$F127,EO$6&lt;=$H127)*((EO$6-$F127+1)/($J127*($J127+1)/2)*$D127))+($K127="custom")*CustCF!EI127</f>
        <v/>
      </c>
      <c r="EP127" s="87">
        <f>($K127="Bell Curve")*(_xlfn.NORM.DIST(AND(EP$6&gt;=$F127,EP$6&lt;=$H127)*(EP$6-$F127+1),$J127/2,$M127,TRUE)-_xlfn.NORM.DIST(AND(EP$6&gt;=$F127,EP$6&lt;=$H127)*(EO$6-$F127+1),$J127/2,$M127,TRUE))/(1-2*_xlfn.NORM.DIST(0,$J127/2,$M127,TRUE))*$D127+($K127="Steady Growth")*(AND(EP$6&gt;=$F127,EP$6&lt;=$H127)*((EP$6-$F127+1)/($J127*($J127+1)/2)*$D127))+($K127="custom")*CustCF!EJ127</f>
        <v/>
      </c>
      <c r="EQ127" s="87">
        <f>($K127="Bell Curve")*(_xlfn.NORM.DIST(AND(EQ$6&gt;=$F127,EQ$6&lt;=$H127)*(EQ$6-$F127+1),$J127/2,$M127,TRUE)-_xlfn.NORM.DIST(AND(EQ$6&gt;=$F127,EQ$6&lt;=$H127)*(EP$6-$F127+1),$J127/2,$M127,TRUE))/(1-2*_xlfn.NORM.DIST(0,$J127/2,$M127,TRUE))*$D127+($K127="Steady Growth")*(AND(EQ$6&gt;=$F127,EQ$6&lt;=$H127)*((EQ$6-$F127+1)/($J127*($J127+1)/2)*$D127))+($K127="custom")*CustCF!EK127</f>
        <v/>
      </c>
      <c r="ER127" s="87">
        <f>($K127="Bell Curve")*(_xlfn.NORM.DIST(AND(ER$6&gt;=$F127,ER$6&lt;=$H127)*(ER$6-$F127+1),$J127/2,$M127,TRUE)-_xlfn.NORM.DIST(AND(ER$6&gt;=$F127,ER$6&lt;=$H127)*(EQ$6-$F127+1),$J127/2,$M127,TRUE))/(1-2*_xlfn.NORM.DIST(0,$J127/2,$M127,TRUE))*$D127+($K127="Steady Growth")*(AND(ER$6&gt;=$F127,ER$6&lt;=$H127)*((ER$6-$F127+1)/($J127*($J127+1)/2)*$D127))+($K127="custom")*CustCF!EL127</f>
        <v/>
      </c>
      <c r="ES127" s="87">
        <f>($K127="Bell Curve")*(_xlfn.NORM.DIST(AND(ES$6&gt;=$F127,ES$6&lt;=$H127)*(ES$6-$F127+1),$J127/2,$M127,TRUE)-_xlfn.NORM.DIST(AND(ES$6&gt;=$F127,ES$6&lt;=$H127)*(ER$6-$F127+1),$J127/2,$M127,TRUE))/(1-2*_xlfn.NORM.DIST(0,$J127/2,$M127,TRUE))*$D127+($K127="Steady Growth")*(AND(ES$6&gt;=$F127,ES$6&lt;=$H127)*((ES$6-$F127+1)/($J127*($J127+1)/2)*$D127))+($K127="custom")*CustCF!EM127</f>
        <v/>
      </c>
      <c r="ET127" s="87">
        <f>($K127="Bell Curve")*(_xlfn.NORM.DIST(AND(ET$6&gt;=$F127,ET$6&lt;=$H127)*(ET$6-$F127+1),$J127/2,$M127,TRUE)-_xlfn.NORM.DIST(AND(ET$6&gt;=$F127,ET$6&lt;=$H127)*(ES$6-$F127+1),$J127/2,$M127,TRUE))/(1-2*_xlfn.NORM.DIST(0,$J127/2,$M127,TRUE))*$D127+($K127="Steady Growth")*(AND(ET$6&gt;=$F127,ET$6&lt;=$H127)*((ET$6-$F127+1)/($J127*($J127+1)/2)*$D127))+($K127="custom")*CustCF!EN127</f>
        <v/>
      </c>
      <c r="EU127" s="87">
        <f>($K127="Bell Curve")*(_xlfn.NORM.DIST(AND(EU$6&gt;=$F127,EU$6&lt;=$H127)*(EU$6-$F127+1),$J127/2,$M127,TRUE)-_xlfn.NORM.DIST(AND(EU$6&gt;=$F127,EU$6&lt;=$H127)*(ET$6-$F127+1),$J127/2,$M127,TRUE))/(1-2*_xlfn.NORM.DIST(0,$J127/2,$M127,TRUE))*$D127+($K127="Steady Growth")*(AND(EU$6&gt;=$F127,EU$6&lt;=$H127)*((EU$6-$F127+1)/($J127*($J127+1)/2)*$D127))+($K127="custom")*CustCF!EO127</f>
        <v/>
      </c>
      <c r="EV127" s="87">
        <f>($K127="Bell Curve")*(_xlfn.NORM.DIST(AND(EV$6&gt;=$F127,EV$6&lt;=$H127)*(EV$6-$F127+1),$J127/2,$M127,TRUE)-_xlfn.NORM.DIST(AND(EV$6&gt;=$F127,EV$6&lt;=$H127)*(EU$6-$F127+1),$J127/2,$M127,TRUE))/(1-2*_xlfn.NORM.DIST(0,$J127/2,$M127,TRUE))*$D127+($K127="Steady Growth")*(AND(EV$6&gt;=$F127,EV$6&lt;=$H127)*((EV$6-$F127+1)/($J127*($J127+1)/2)*$D127))+($K127="custom")*CustCF!EP127</f>
        <v/>
      </c>
      <c r="EW127" s="87">
        <f>($K127="Bell Curve")*(_xlfn.NORM.DIST(AND(EW$6&gt;=$F127,EW$6&lt;=$H127)*(EW$6-$F127+1),$J127/2,$M127,TRUE)-_xlfn.NORM.DIST(AND(EW$6&gt;=$F127,EW$6&lt;=$H127)*(EV$6-$F127+1),$J127/2,$M127,TRUE))/(1-2*_xlfn.NORM.DIST(0,$J127/2,$M127,TRUE))*$D127+($K127="Steady Growth")*(AND(EW$6&gt;=$F127,EW$6&lt;=$H127)*((EW$6-$F127+1)/($J127*($J127+1)/2)*$D127))+($K127="custom")*CustCF!EQ127</f>
        <v/>
      </c>
      <c r="EX127" s="87">
        <f>($K127="Bell Curve")*(_xlfn.NORM.DIST(AND(EX$6&gt;=$F127,EX$6&lt;=$H127)*(EX$6-$F127+1),$J127/2,$M127,TRUE)-_xlfn.NORM.DIST(AND(EX$6&gt;=$F127,EX$6&lt;=$H127)*(EW$6-$F127+1),$J127/2,$M127,TRUE))/(1-2*_xlfn.NORM.DIST(0,$J127/2,$M127,TRUE))*$D127+($K127="Steady Growth")*(AND(EX$6&gt;=$F127,EX$6&lt;=$H127)*((EX$6-$F127+1)/($J127*($J127+1)/2)*$D127))+($K127="custom")*CustCF!ER127</f>
        <v/>
      </c>
      <c r="EY127" s="87">
        <f>($K127="Bell Curve")*(_xlfn.NORM.DIST(AND(EY$6&gt;=$F127,EY$6&lt;=$H127)*(EY$6-$F127+1),$J127/2,$M127,TRUE)-_xlfn.NORM.DIST(AND(EY$6&gt;=$F127,EY$6&lt;=$H127)*(EX$6-$F127+1),$J127/2,$M127,TRUE))/(1-2*_xlfn.NORM.DIST(0,$J127/2,$M127,TRUE))*$D127+($K127="Steady Growth")*(AND(EY$6&gt;=$F127,EY$6&lt;=$H127)*((EY$6-$F127+1)/($J127*($J127+1)/2)*$D127))+($K127="custom")*CustCF!ES127</f>
        <v/>
      </c>
      <c r="EZ127" s="87">
        <f>($K127="Bell Curve")*(_xlfn.NORM.DIST(AND(EZ$6&gt;=$F127,EZ$6&lt;=$H127)*(EZ$6-$F127+1),$J127/2,$M127,TRUE)-_xlfn.NORM.DIST(AND(EZ$6&gt;=$F127,EZ$6&lt;=$H127)*(EY$6-$F127+1),$J127/2,$M127,TRUE))/(1-2*_xlfn.NORM.DIST(0,$J127/2,$M127,TRUE))*$D127+($K127="Steady Growth")*(AND(EZ$6&gt;=$F127,EZ$6&lt;=$H127)*((EZ$6-$F127+1)/($J127*($J127+1)/2)*$D127))+($K127="custom")*CustCF!ET127</f>
        <v/>
      </c>
      <c r="FA127" s="87">
        <f>($K127="Bell Curve")*(_xlfn.NORM.DIST(AND(FA$6&gt;=$F127,FA$6&lt;=$H127)*(FA$6-$F127+1),$J127/2,$M127,TRUE)-_xlfn.NORM.DIST(AND(FA$6&gt;=$F127,FA$6&lt;=$H127)*(EZ$6-$F127+1),$J127/2,$M127,TRUE))/(1-2*_xlfn.NORM.DIST(0,$J127/2,$M127,TRUE))*$D127+($K127="Steady Growth")*(AND(FA$6&gt;=$F127,FA$6&lt;=$H127)*((FA$6-$F127+1)/($J127*($J127+1)/2)*$D127))+($K127="custom")*CustCF!EU127</f>
        <v/>
      </c>
      <c r="FB127" s="87">
        <f>($K127="Bell Curve")*(_xlfn.NORM.DIST(AND(FB$6&gt;=$F127,FB$6&lt;=$H127)*(FB$6-$F127+1),$J127/2,$M127,TRUE)-_xlfn.NORM.DIST(AND(FB$6&gt;=$F127,FB$6&lt;=$H127)*(FA$6-$F127+1),$J127/2,$M127,TRUE))/(1-2*_xlfn.NORM.DIST(0,$J127/2,$M127,TRUE))*$D127+($K127="Steady Growth")*(AND(FB$6&gt;=$F127,FB$6&lt;=$H127)*((FB$6-$F127+1)/($J127*($J127+1)/2)*$D127))+($K127="custom")*CustCF!EV127</f>
        <v/>
      </c>
      <c r="FC127" s="87">
        <f>($K127="Bell Curve")*(_xlfn.NORM.DIST(AND(FC$6&gt;=$F127,FC$6&lt;=$H127)*(FC$6-$F127+1),$J127/2,$M127,TRUE)-_xlfn.NORM.DIST(AND(FC$6&gt;=$F127,FC$6&lt;=$H127)*(FB$6-$F127+1),$J127/2,$M127,TRUE))/(1-2*_xlfn.NORM.DIST(0,$J127/2,$M127,TRUE))*$D127+($K127="Steady Growth")*(AND(FC$6&gt;=$F127,FC$6&lt;=$H127)*((FC$6-$F127+1)/($J127*($J127+1)/2)*$D127))+($K127="custom")*CustCF!EW127</f>
        <v/>
      </c>
      <c r="FD127" s="87">
        <f>($K127="Bell Curve")*(_xlfn.NORM.DIST(AND(FD$6&gt;=$F127,FD$6&lt;=$H127)*(FD$6-$F127+1),$J127/2,$M127,TRUE)-_xlfn.NORM.DIST(AND(FD$6&gt;=$F127,FD$6&lt;=$H127)*(FC$6-$F127+1),$J127/2,$M127,TRUE))/(1-2*_xlfn.NORM.DIST(0,$J127/2,$M127,TRUE))*$D127+($K127="Steady Growth")*(AND(FD$6&gt;=$F127,FD$6&lt;=$H127)*((FD$6-$F127+1)/($J127*($J127+1)/2)*$D127))+($K127="custom")*CustCF!EX127</f>
        <v/>
      </c>
      <c r="FE127" s="87">
        <f>($K127="Bell Curve")*(_xlfn.NORM.DIST(AND(FE$6&gt;=$F127,FE$6&lt;=$H127)*(FE$6-$F127+1),$J127/2,$M127,TRUE)-_xlfn.NORM.DIST(AND(FE$6&gt;=$F127,FE$6&lt;=$H127)*(FD$6-$F127+1),$J127/2,$M127,TRUE))/(1-2*_xlfn.NORM.DIST(0,$J127/2,$M127,TRUE))*$D127+($K127="Steady Growth")*(AND(FE$6&gt;=$F127,FE$6&lt;=$H127)*((FE$6-$F127+1)/($J127*($J127+1)/2)*$D127))+($K127="custom")*CustCF!EY127</f>
        <v/>
      </c>
      <c r="FF127" s="87">
        <f>($K127="Bell Curve")*(_xlfn.NORM.DIST(AND(FF$6&gt;=$F127,FF$6&lt;=$H127)*(FF$6-$F127+1),$J127/2,$M127,TRUE)-_xlfn.NORM.DIST(AND(FF$6&gt;=$F127,FF$6&lt;=$H127)*(FE$6-$F127+1),$J127/2,$M127,TRUE))/(1-2*_xlfn.NORM.DIST(0,$J127/2,$M127,TRUE))*$D127+($K127="Steady Growth")*(AND(FF$6&gt;=$F127,FF$6&lt;=$H127)*((FF$6-$F127+1)/($J127*($J127+1)/2)*$D127))+($K127="custom")*CustCF!EZ127</f>
        <v/>
      </c>
      <c r="FG127" s="87">
        <f>($K127="Bell Curve")*(_xlfn.NORM.DIST(AND(FG$6&gt;=$F127,FG$6&lt;=$H127)*(FG$6-$F127+1),$J127/2,$M127,TRUE)-_xlfn.NORM.DIST(AND(FG$6&gt;=$F127,FG$6&lt;=$H127)*(FF$6-$F127+1),$J127/2,$M127,TRUE))/(1-2*_xlfn.NORM.DIST(0,$J127/2,$M127,TRUE))*$D127+($K127="Steady Growth")*(AND(FG$6&gt;=$F127,FG$6&lt;=$H127)*((FG$6-$F127+1)/($J127*($J127+1)/2)*$D127))+($K127="custom")*CustCF!FA127</f>
        <v/>
      </c>
      <c r="FH127" s="87">
        <f>($K127="Bell Curve")*(_xlfn.NORM.DIST(AND(FH$6&gt;=$F127,FH$6&lt;=$H127)*(FH$6-$F127+1),$J127/2,$M127,TRUE)-_xlfn.NORM.DIST(AND(FH$6&gt;=$F127,FH$6&lt;=$H127)*(FG$6-$F127+1),$J127/2,$M127,TRUE))/(1-2*_xlfn.NORM.DIST(0,$J127/2,$M127,TRUE))*$D127+($K127="Steady Growth")*(AND(FH$6&gt;=$F127,FH$6&lt;=$H127)*((FH$6-$F127+1)/($J127*($J127+1)/2)*$D127))+($K127="custom")*CustCF!FB127</f>
        <v/>
      </c>
      <c r="FI127" s="87">
        <f>($K127="Bell Curve")*(_xlfn.NORM.DIST(AND(FI$6&gt;=$F127,FI$6&lt;=$H127)*(FI$6-$F127+1),$J127/2,$M127,TRUE)-_xlfn.NORM.DIST(AND(FI$6&gt;=$F127,FI$6&lt;=$H127)*(FH$6-$F127+1),$J127/2,$M127,TRUE))/(1-2*_xlfn.NORM.DIST(0,$J127/2,$M127,TRUE))*$D127+($K127="Steady Growth")*(AND(FI$6&gt;=$F127,FI$6&lt;=$H127)*((FI$6-$F127+1)/($J127*($J127+1)/2)*$D127))+($K127="custom")*CustCF!FC127</f>
        <v/>
      </c>
      <c r="FJ127" s="87">
        <f>($K127="Bell Curve")*(_xlfn.NORM.DIST(AND(FJ$6&gt;=$F127,FJ$6&lt;=$H127)*(FJ$6-$F127+1),$J127/2,$M127,TRUE)-_xlfn.NORM.DIST(AND(FJ$6&gt;=$F127,FJ$6&lt;=$H127)*(FI$6-$F127+1),$J127/2,$M127,TRUE))/(1-2*_xlfn.NORM.DIST(0,$J127/2,$M127,TRUE))*$D127+($K127="Steady Growth")*(AND(FJ$6&gt;=$F127,FJ$6&lt;=$H127)*((FJ$6-$F127+1)/($J127*($J127+1)/2)*$D127))+($K127="custom")*CustCF!FD127</f>
        <v/>
      </c>
      <c r="FK127" s="87">
        <f>($K127="Bell Curve")*(_xlfn.NORM.DIST(AND(FK$6&gt;=$F127,FK$6&lt;=$H127)*(FK$6-$F127+1),$J127/2,$M127,TRUE)-_xlfn.NORM.DIST(AND(FK$6&gt;=$F127,FK$6&lt;=$H127)*(FJ$6-$F127+1),$J127/2,$M127,TRUE))/(1-2*_xlfn.NORM.DIST(0,$J127/2,$M127,TRUE))*$D127+($K127="Steady Growth")*(AND(FK$6&gt;=$F127,FK$6&lt;=$H127)*((FK$6-$F127+1)/($J127*($J127+1)/2)*$D127))+($K127="custom")*CustCF!FE127</f>
        <v/>
      </c>
      <c r="FL127" s="87">
        <f>($K127="Bell Curve")*(_xlfn.NORM.DIST(AND(FL$6&gt;=$F127,FL$6&lt;=$H127)*(FL$6-$F127+1),$J127/2,$M127,TRUE)-_xlfn.NORM.DIST(AND(FL$6&gt;=$F127,FL$6&lt;=$H127)*(FK$6-$F127+1),$J127/2,$M127,TRUE))/(1-2*_xlfn.NORM.DIST(0,$J127/2,$M127,TRUE))*$D127+($K127="Steady Growth")*(AND(FL$6&gt;=$F127,FL$6&lt;=$H127)*((FL$6-$F127+1)/($J127*($J127+1)/2)*$D127))+($K127="custom")*CustCF!FF127</f>
        <v/>
      </c>
      <c r="FM127" s="87">
        <f>($K127="Bell Curve")*(_xlfn.NORM.DIST(AND(FM$6&gt;=$F127,FM$6&lt;=$H127)*(FM$6-$F127+1),$J127/2,$M127,TRUE)-_xlfn.NORM.DIST(AND(FM$6&gt;=$F127,FM$6&lt;=$H127)*(FL$6-$F127+1),$J127/2,$M127,TRUE))/(1-2*_xlfn.NORM.DIST(0,$J127/2,$M127,TRUE))*$D127+($K127="Steady Growth")*(AND(FM$6&gt;=$F127,FM$6&lt;=$H127)*((FM$6-$F127+1)/($J127*($J127+1)/2)*$D127))+($K127="custom")*CustCF!FG127</f>
        <v/>
      </c>
      <c r="FN127" s="87">
        <f>($K127="Bell Curve")*(_xlfn.NORM.DIST(AND(FN$6&gt;=$F127,FN$6&lt;=$H127)*(FN$6-$F127+1),$J127/2,$M127,TRUE)-_xlfn.NORM.DIST(AND(FN$6&gt;=$F127,FN$6&lt;=$H127)*(FM$6-$F127+1),$J127/2,$M127,TRUE))/(1-2*_xlfn.NORM.DIST(0,$J127/2,$M127,TRUE))*$D127+($K127="Steady Growth")*(AND(FN$6&gt;=$F127,FN$6&lt;=$H127)*((FN$6-$F127+1)/($J127*($J127+1)/2)*$D127))+($K127="custom")*CustCF!FH127</f>
        <v/>
      </c>
      <c r="FO127" s="87">
        <f>($K127="Bell Curve")*(_xlfn.NORM.DIST(AND(FO$6&gt;=$F127,FO$6&lt;=$H127)*(FO$6-$F127+1),$J127/2,$M127,TRUE)-_xlfn.NORM.DIST(AND(FO$6&gt;=$F127,FO$6&lt;=$H127)*(FN$6-$F127+1),$J127/2,$M127,TRUE))/(1-2*_xlfn.NORM.DIST(0,$J127/2,$M127,TRUE))*$D127+($K127="Steady Growth")*(AND(FO$6&gt;=$F127,FO$6&lt;=$H127)*((FO$6-$F127+1)/($J127*($J127+1)/2)*$D127))+($K127="custom")*CustCF!FI127</f>
        <v/>
      </c>
      <c r="FP127" s="87">
        <f>($K127="Bell Curve")*(_xlfn.NORM.DIST(AND(FP$6&gt;=$F127,FP$6&lt;=$H127)*(FP$6-$F127+1),$J127/2,$M127,TRUE)-_xlfn.NORM.DIST(AND(FP$6&gt;=$F127,FP$6&lt;=$H127)*(FO$6-$F127+1),$J127/2,$M127,TRUE))/(1-2*_xlfn.NORM.DIST(0,$J127/2,$M127,TRUE))*$D127+($K127="Steady Growth")*(AND(FP$6&gt;=$F127,FP$6&lt;=$H127)*((FP$6-$F127+1)/($J127*($J127+1)/2)*$D127))+($K127="custom")*CustCF!FJ127</f>
        <v/>
      </c>
      <c r="FQ127" s="87">
        <f>($K127="Bell Curve")*(_xlfn.NORM.DIST(AND(FQ$6&gt;=$F127,FQ$6&lt;=$H127)*(FQ$6-$F127+1),$J127/2,$M127,TRUE)-_xlfn.NORM.DIST(AND(FQ$6&gt;=$F127,FQ$6&lt;=$H127)*(FP$6-$F127+1),$J127/2,$M127,TRUE))/(1-2*_xlfn.NORM.DIST(0,$J127/2,$M127,TRUE))*$D127+($K127="Steady Growth")*(AND(FQ$6&gt;=$F127,FQ$6&lt;=$H127)*((FQ$6-$F127+1)/($J127*($J127+1)/2)*$D127))+($K127="custom")*CustCF!FK127</f>
        <v/>
      </c>
      <c r="FR127" s="87">
        <f>($K127="Bell Curve")*(_xlfn.NORM.DIST(AND(FR$6&gt;=$F127,FR$6&lt;=$H127)*(FR$6-$F127+1),$J127/2,$M127,TRUE)-_xlfn.NORM.DIST(AND(FR$6&gt;=$F127,FR$6&lt;=$H127)*(FQ$6-$F127+1),$J127/2,$M127,TRUE))/(1-2*_xlfn.NORM.DIST(0,$J127/2,$M127,TRUE))*$D127+($K127="Steady Growth")*(AND(FR$6&gt;=$F127,FR$6&lt;=$H127)*((FR$6-$F127+1)/($J127*($J127+1)/2)*$D127))+($K127="custom")*CustCF!FL127</f>
        <v/>
      </c>
      <c r="FS127" s="87">
        <f>($K127="Bell Curve")*(_xlfn.NORM.DIST(AND(FS$6&gt;=$F127,FS$6&lt;=$H127)*(FS$6-$F127+1),$J127/2,$M127,TRUE)-_xlfn.NORM.DIST(AND(FS$6&gt;=$F127,FS$6&lt;=$H127)*(FR$6-$F127+1),$J127/2,$M127,TRUE))/(1-2*_xlfn.NORM.DIST(0,$J127/2,$M127,TRUE))*$D127+($K127="Steady Growth")*(AND(FS$6&gt;=$F127,FS$6&lt;=$H127)*((FS$6-$F127+1)/($J127*($J127+1)/2)*$D127))+($K127="custom")*CustCF!FM127</f>
        <v/>
      </c>
      <c r="FT127" s="87">
        <f>($K127="Bell Curve")*(_xlfn.NORM.DIST(AND(FT$6&gt;=$F127,FT$6&lt;=$H127)*(FT$6-$F127+1),$J127/2,$M127,TRUE)-_xlfn.NORM.DIST(AND(FT$6&gt;=$F127,FT$6&lt;=$H127)*(FS$6-$F127+1),$J127/2,$M127,TRUE))/(1-2*_xlfn.NORM.DIST(0,$J127/2,$M127,TRUE))*$D127+($K127="Steady Growth")*(AND(FT$6&gt;=$F127,FT$6&lt;=$H127)*((FT$6-$F127+1)/($J127*($J127+1)/2)*$D127))+($K127="custom")*CustCF!FN127</f>
        <v/>
      </c>
      <c r="FU127" s="87">
        <f>($K127="Bell Curve")*(_xlfn.NORM.DIST(AND(FU$6&gt;=$F127,FU$6&lt;=$H127)*(FU$6-$F127+1),$J127/2,$M127,TRUE)-_xlfn.NORM.DIST(AND(FU$6&gt;=$F127,FU$6&lt;=$H127)*(FT$6-$F127+1),$J127/2,$M127,TRUE))/(1-2*_xlfn.NORM.DIST(0,$J127/2,$M127,TRUE))*$D127+($K127="Steady Growth")*(AND(FU$6&gt;=$F127,FU$6&lt;=$H127)*((FU$6-$F127+1)/($J127*($J127+1)/2)*$D127))+($K127="custom")*CustCF!FO127</f>
        <v/>
      </c>
      <c r="FV127" s="87">
        <f>($K127="Bell Curve")*(_xlfn.NORM.DIST(AND(FV$6&gt;=$F127,FV$6&lt;=$H127)*(FV$6-$F127+1),$J127/2,$M127,TRUE)-_xlfn.NORM.DIST(AND(FV$6&gt;=$F127,FV$6&lt;=$H127)*(FU$6-$F127+1),$J127/2,$M127,TRUE))/(1-2*_xlfn.NORM.DIST(0,$J127/2,$M127,TRUE))*$D127+($K127="Steady Growth")*(AND(FV$6&gt;=$F127,FV$6&lt;=$H127)*((FV$6-$F127+1)/($J127*($J127+1)/2)*$D127))+($K127="custom")*CustCF!FP127</f>
        <v/>
      </c>
      <c r="FW127" s="87">
        <f>($K127="Bell Curve")*(_xlfn.NORM.DIST(AND(FW$6&gt;=$F127,FW$6&lt;=$H127)*(FW$6-$F127+1),$J127/2,$M127,TRUE)-_xlfn.NORM.DIST(AND(FW$6&gt;=$F127,FW$6&lt;=$H127)*(FV$6-$F127+1),$J127/2,$M127,TRUE))/(1-2*_xlfn.NORM.DIST(0,$J127/2,$M127,TRUE))*$D127+($K127="Steady Growth")*(AND(FW$6&gt;=$F127,FW$6&lt;=$H127)*((FW$6-$F127+1)/($J127*($J127+1)/2)*$D127))+($K127="custom")*CustCF!FQ127</f>
        <v/>
      </c>
      <c r="FX127" s="87">
        <f>($K127="Bell Curve")*(_xlfn.NORM.DIST(AND(FX$6&gt;=$F127,FX$6&lt;=$H127)*(FX$6-$F127+1),$J127/2,$M127,TRUE)-_xlfn.NORM.DIST(AND(FX$6&gt;=$F127,FX$6&lt;=$H127)*(FW$6-$F127+1),$J127/2,$M127,TRUE))/(1-2*_xlfn.NORM.DIST(0,$J127/2,$M127,TRUE))*$D127+($K127="Steady Growth")*(AND(FX$6&gt;=$F127,FX$6&lt;=$H127)*((FX$6-$F127+1)/($J127*($J127+1)/2)*$D127))+($K127="custom")*CustCF!FR127</f>
        <v/>
      </c>
      <c r="FY127" s="87">
        <f>($K127="Bell Curve")*(_xlfn.NORM.DIST(AND(FY$6&gt;=$F127,FY$6&lt;=$H127)*(FY$6-$F127+1),$J127/2,$M127,TRUE)-_xlfn.NORM.DIST(AND(FY$6&gt;=$F127,FY$6&lt;=$H127)*(FX$6-$F127+1),$J127/2,$M127,TRUE))/(1-2*_xlfn.NORM.DIST(0,$J127/2,$M127,TRUE))*$D127+($K127="Steady Growth")*(AND(FY$6&gt;=$F127,FY$6&lt;=$H127)*((FY$6-$F127+1)/($J127*($J127+1)/2)*$D127))+($K127="custom")*CustCF!FS127</f>
        <v/>
      </c>
      <c r="FZ127" s="87">
        <f>($K127="Bell Curve")*(_xlfn.NORM.DIST(AND(FZ$6&gt;=$F127,FZ$6&lt;=$H127)*(FZ$6-$F127+1),$J127/2,$M127,TRUE)-_xlfn.NORM.DIST(AND(FZ$6&gt;=$F127,FZ$6&lt;=$H127)*(FY$6-$F127+1),$J127/2,$M127,TRUE))/(1-2*_xlfn.NORM.DIST(0,$J127/2,$M127,TRUE))*$D127+($K127="Steady Growth")*(AND(FZ$6&gt;=$F127,FZ$6&lt;=$H127)*((FZ$6-$F127+1)/($J127*($J127+1)/2)*$D127))+($K127="custom")*CustCF!FT127</f>
        <v/>
      </c>
      <c r="GA127" s="87">
        <f>($K127="Bell Curve")*(_xlfn.NORM.DIST(AND(GA$6&gt;=$F127,GA$6&lt;=$H127)*(GA$6-$F127+1),$J127/2,$M127,TRUE)-_xlfn.NORM.DIST(AND(GA$6&gt;=$F127,GA$6&lt;=$H127)*(FZ$6-$F127+1),$J127/2,$M127,TRUE))/(1-2*_xlfn.NORM.DIST(0,$J127/2,$M127,TRUE))*$D127+($K127="Steady Growth")*(AND(GA$6&gt;=$F127,GA$6&lt;=$H127)*((GA$6-$F127+1)/($J127*($J127+1)/2)*$D127))+($K127="custom")*CustCF!FU127</f>
        <v/>
      </c>
      <c r="GB127" s="87">
        <f>($K127="Bell Curve")*(_xlfn.NORM.DIST(AND(GB$6&gt;=$F127,GB$6&lt;=$H127)*(GB$6-$F127+1),$J127/2,$M127,TRUE)-_xlfn.NORM.DIST(AND(GB$6&gt;=$F127,GB$6&lt;=$H127)*(GA$6-$F127+1),$J127/2,$M127,TRUE))/(1-2*_xlfn.NORM.DIST(0,$J127/2,$M127,TRUE))*$D127+($K127="Steady Growth")*(AND(GB$6&gt;=$F127,GB$6&lt;=$H127)*((GB$6-$F127+1)/($J127*($J127+1)/2)*$D127))+($K127="custom")*CustCF!FV127</f>
        <v/>
      </c>
      <c r="GC127" s="87">
        <f>($K127="Bell Curve")*(_xlfn.NORM.DIST(AND(GC$6&gt;=$F127,GC$6&lt;=$H127)*(GC$6-$F127+1),$J127/2,$M127,TRUE)-_xlfn.NORM.DIST(AND(GC$6&gt;=$F127,GC$6&lt;=$H127)*(GB$6-$F127+1),$J127/2,$M127,TRUE))/(1-2*_xlfn.NORM.DIST(0,$J127/2,$M127,TRUE))*$D127+($K127="Steady Growth")*(AND(GC$6&gt;=$F127,GC$6&lt;=$H127)*((GC$6-$F127+1)/($J127*($J127+1)/2)*$D127))+($K127="custom")*CustCF!FW127</f>
        <v/>
      </c>
      <c r="GD127" s="87">
        <f>($K127="Bell Curve")*(_xlfn.NORM.DIST(AND(GD$6&gt;=$F127,GD$6&lt;=$H127)*(GD$6-$F127+1),$J127/2,$M127,TRUE)-_xlfn.NORM.DIST(AND(GD$6&gt;=$F127,GD$6&lt;=$H127)*(GC$6-$F127+1),$J127/2,$M127,TRUE))/(1-2*_xlfn.NORM.DIST(0,$J127/2,$M127,TRUE))*$D127+($K127="Steady Growth")*(AND(GD$6&gt;=$F127,GD$6&lt;=$H127)*((GD$6-$F127+1)/($J127*($J127+1)/2)*$D127))+($K127="custom")*CustCF!FX127</f>
        <v/>
      </c>
      <c r="GE127" s="87">
        <f>($K127="Bell Curve")*(_xlfn.NORM.DIST(AND(GE$6&gt;=$F127,GE$6&lt;=$H127)*(GE$6-$F127+1),$J127/2,$M127,TRUE)-_xlfn.NORM.DIST(AND(GE$6&gt;=$F127,GE$6&lt;=$H127)*(GD$6-$F127+1),$J127/2,$M127,TRUE))/(1-2*_xlfn.NORM.DIST(0,$J127/2,$M127,TRUE))*$D127+($K127="Steady Growth")*(AND(GE$6&gt;=$F127,GE$6&lt;=$H127)*((GE$6-$F127+1)/($J127*($J127+1)/2)*$D127))+($K127="custom")*CustCF!FY127</f>
        <v/>
      </c>
      <c r="GF127" s="87">
        <f>($K127="Bell Curve")*(_xlfn.NORM.DIST(AND(GF$6&gt;=$F127,GF$6&lt;=$H127)*(GF$6-$F127+1),$J127/2,$M127,TRUE)-_xlfn.NORM.DIST(AND(GF$6&gt;=$F127,GF$6&lt;=$H127)*(GE$6-$F127+1),$J127/2,$M127,TRUE))/(1-2*_xlfn.NORM.DIST(0,$J127/2,$M127,TRUE))*$D127+($K127="Steady Growth")*(AND(GF$6&gt;=$F127,GF$6&lt;=$H127)*((GF$6-$F127+1)/($J127*($J127+1)/2)*$D127))+($K127="custom")*CustCF!FZ127</f>
        <v/>
      </c>
      <c r="GG127" s="87">
        <f>($K127="Bell Curve")*(_xlfn.NORM.DIST(AND(GG$6&gt;=$F127,GG$6&lt;=$H127)*(GG$6-$F127+1),$J127/2,$M127,TRUE)-_xlfn.NORM.DIST(AND(GG$6&gt;=$F127,GG$6&lt;=$H127)*(GF$6-$F127+1),$J127/2,$M127,TRUE))/(1-2*_xlfn.NORM.DIST(0,$J127/2,$M127,TRUE))*$D127+($K127="Steady Growth")*(AND(GG$6&gt;=$F127,GG$6&lt;=$H127)*((GG$6-$F127+1)/($J127*($J127+1)/2)*$D127))+($K127="custom")*CustCF!GA127</f>
        <v/>
      </c>
      <c r="GH127" s="87">
        <f>($K127="Bell Curve")*(_xlfn.NORM.DIST(AND(GH$6&gt;=$F127,GH$6&lt;=$H127)*(GH$6-$F127+1),$J127/2,$M127,TRUE)-_xlfn.NORM.DIST(AND(GH$6&gt;=$F127,GH$6&lt;=$H127)*(GG$6-$F127+1),$J127/2,$M127,TRUE))/(1-2*_xlfn.NORM.DIST(0,$J127/2,$M127,TRUE))*$D127+($K127="Steady Growth")*(AND(GH$6&gt;=$F127,GH$6&lt;=$H127)*((GH$6-$F127+1)/($J127*($J127+1)/2)*$D127))+($K127="custom")*CustCF!GB127</f>
        <v/>
      </c>
      <c r="GI127" s="87">
        <f>($K127="Bell Curve")*(_xlfn.NORM.DIST(AND(GI$6&gt;=$F127,GI$6&lt;=$H127)*(GI$6-$F127+1),$J127/2,$M127,TRUE)-_xlfn.NORM.DIST(AND(GI$6&gt;=$F127,GI$6&lt;=$H127)*(GH$6-$F127+1),$J127/2,$M127,TRUE))/(1-2*_xlfn.NORM.DIST(0,$J127/2,$M127,TRUE))*$D127+($K127="Steady Growth")*(AND(GI$6&gt;=$F127,GI$6&lt;=$H127)*((GI$6-$F127+1)/($J127*($J127+1)/2)*$D127))+($K127="custom")*CustCF!GC127</f>
        <v/>
      </c>
      <c r="GJ127" s="87">
        <f>($K127="Bell Curve")*(_xlfn.NORM.DIST(AND(GJ$6&gt;=$F127,GJ$6&lt;=$H127)*(GJ$6-$F127+1),$J127/2,$M127,TRUE)-_xlfn.NORM.DIST(AND(GJ$6&gt;=$F127,GJ$6&lt;=$H127)*(GI$6-$F127+1),$J127/2,$M127,TRUE))/(1-2*_xlfn.NORM.DIST(0,$J127/2,$M127,TRUE))*$D127+($K127="Steady Growth")*(AND(GJ$6&gt;=$F127,GJ$6&lt;=$H127)*((GJ$6-$F127+1)/($J127*($J127+1)/2)*$D127))+($K127="custom")*CustCF!GD127</f>
        <v/>
      </c>
      <c r="GK127" s="87">
        <f>($K127="Bell Curve")*(_xlfn.NORM.DIST(AND(GK$6&gt;=$F127,GK$6&lt;=$H127)*(GK$6-$F127+1),$J127/2,$M127,TRUE)-_xlfn.NORM.DIST(AND(GK$6&gt;=$F127,GK$6&lt;=$H127)*(GJ$6-$F127+1),$J127/2,$M127,TRUE))/(1-2*_xlfn.NORM.DIST(0,$J127/2,$M127,TRUE))*$D127+($K127="Steady Growth")*(AND(GK$6&gt;=$F127,GK$6&lt;=$H127)*((GK$6-$F127+1)/($J127*($J127+1)/2)*$D127))+($K127="custom")*CustCF!GE127</f>
        <v/>
      </c>
      <c r="GL127" s="87">
        <f>($K127="Bell Curve")*(_xlfn.NORM.DIST(AND(GL$6&gt;=$F127,GL$6&lt;=$H127)*(GL$6-$F127+1),$J127/2,$M127,TRUE)-_xlfn.NORM.DIST(AND(GL$6&gt;=$F127,GL$6&lt;=$H127)*(GK$6-$F127+1),$J127/2,$M127,TRUE))/(1-2*_xlfn.NORM.DIST(0,$J127/2,$M127,TRUE))*$D127+($K127="Steady Growth")*(AND(GL$6&gt;=$F127,GL$6&lt;=$H127)*((GL$6-$F127+1)/($J127*($J127+1)/2)*$D127))+($K127="custom")*CustCF!GF127</f>
        <v/>
      </c>
      <c r="GM127" s="87">
        <f>($K127="Bell Curve")*(_xlfn.NORM.DIST(AND(GM$6&gt;=$F127,GM$6&lt;=$H127)*(GM$6-$F127+1),$J127/2,$M127,TRUE)-_xlfn.NORM.DIST(AND(GM$6&gt;=$F127,GM$6&lt;=$H127)*(GL$6-$F127+1),$J127/2,$M127,TRUE))/(1-2*_xlfn.NORM.DIST(0,$J127/2,$M127,TRUE))*$D127+($K127="Steady Growth")*(AND(GM$6&gt;=$F127,GM$6&lt;=$H127)*((GM$6-$F127+1)/($J127*($J127+1)/2)*$D127))+($K127="custom")*CustCF!GG127</f>
        <v/>
      </c>
      <c r="GN127" s="257">
        <f>($K127="Bell Curve")*(_xlfn.NORM.DIST(AND(GN$6&gt;=$F127,GN$6&lt;=$H127)*(GN$6-$F127+1),$J127/2,$M127,TRUE)-_xlfn.NORM.DIST(AND(GN$6&gt;=$F127,GN$6&lt;=$H127)*(GM$6-$F127+1),$J127/2,$M127,TRUE))/(1-2*_xlfn.NORM.DIST(0,$J127/2,$M127,TRUE))*$D127+($K127="Steady Growth")*(AND(GN$6&gt;=$F127,GN$6&lt;=$H127)*((GN$6-$F127+1)/($J127*($J127+1)/2)*$D127))+($K127="custom")*CustCF!GH127</f>
        <v/>
      </c>
      <c r="GO127" s="1" t="n"/>
      <c r="GP127" s="63" t="n"/>
    </row>
    <row r="128" outlineLevel="1">
      <c r="A128" s="1" t="n"/>
      <c r="B128" s="1" t="n"/>
      <c r="C128" s="251" t="n"/>
      <c r="D128" s="14" t="n"/>
      <c r="E128" s="14" t="n"/>
      <c r="F128" s="258" t="n"/>
      <c r="G128" s="921" t="n"/>
      <c r="H128" s="258" t="n"/>
      <c r="I128" s="922" t="n"/>
      <c r="J128" s="249" t="n"/>
      <c r="K128" s="93" t="n"/>
      <c r="L128" s="259" t="n"/>
      <c r="M128" s="256" t="n"/>
      <c r="N128" s="13" t="n"/>
      <c r="O128" s="14" t="n"/>
      <c r="P128" s="87" t="n"/>
      <c r="Q128" s="87" t="n"/>
      <c r="R128" s="87" t="n"/>
      <c r="S128" s="87" t="n"/>
      <c r="T128" s="87" t="n"/>
      <c r="U128" s="87" t="n"/>
      <c r="V128" s="87" t="n"/>
      <c r="W128" s="87" t="n"/>
      <c r="X128" s="87" t="n"/>
      <c r="Y128" s="87" t="n"/>
      <c r="Z128" s="87" t="n"/>
      <c r="AA128" s="87" t="n"/>
      <c r="AB128" s="87" t="n"/>
      <c r="AC128" s="87" t="n"/>
      <c r="AD128" s="87" t="n"/>
      <c r="AE128" s="87" t="n"/>
      <c r="AF128" s="87" t="n"/>
      <c r="AG128" s="87" t="n"/>
      <c r="AH128" s="87" t="n"/>
      <c r="AI128" s="87" t="n"/>
      <c r="AJ128" s="87" t="n"/>
      <c r="AK128" s="87" t="n"/>
      <c r="AL128" s="87" t="n"/>
      <c r="AM128" s="87" t="n"/>
      <c r="AN128" s="87" t="n"/>
      <c r="AO128" s="87" t="n"/>
      <c r="AP128" s="87" t="n"/>
      <c r="AQ128" s="87" t="n"/>
      <c r="AR128" s="87" t="n"/>
      <c r="AS128" s="87" t="n"/>
      <c r="AT128" s="87" t="n"/>
      <c r="AU128" s="87" t="n"/>
      <c r="AV128" s="87" t="n"/>
      <c r="AW128" s="87" t="n"/>
      <c r="AX128" s="87" t="n"/>
      <c r="AY128" s="87" t="n"/>
      <c r="AZ128" s="87" t="n"/>
      <c r="BA128" s="87" t="n"/>
      <c r="BB128" s="87" t="n"/>
      <c r="BC128" s="87" t="n"/>
      <c r="BD128" s="87" t="n"/>
      <c r="BE128" s="87" t="n"/>
      <c r="BF128" s="87" t="n"/>
      <c r="BG128" s="87" t="n"/>
      <c r="BH128" s="87" t="n"/>
      <c r="BI128" s="87" t="n"/>
      <c r="BJ128" s="87" t="n"/>
      <c r="BK128" s="87" t="n"/>
      <c r="BL128" s="87" t="n"/>
      <c r="BM128" s="87" t="n"/>
      <c r="BN128" s="87" t="n"/>
      <c r="BO128" s="87" t="n"/>
      <c r="BP128" s="87" t="n"/>
      <c r="BQ128" s="87" t="n"/>
      <c r="BR128" s="87" t="n"/>
      <c r="BS128" s="87" t="n"/>
      <c r="BT128" s="87" t="n"/>
      <c r="BU128" s="87" t="n"/>
      <c r="BV128" s="87" t="n"/>
      <c r="BW128" s="87" t="n"/>
      <c r="BX128" s="87" t="n"/>
      <c r="BY128" s="87" t="n"/>
      <c r="BZ128" s="87" t="n"/>
      <c r="CA128" s="87" t="n"/>
      <c r="CB128" s="87" t="n"/>
      <c r="CC128" s="87" t="n"/>
      <c r="CD128" s="87" t="n"/>
      <c r="CE128" s="87" t="n"/>
      <c r="CF128" s="87" t="n"/>
      <c r="CG128" s="87" t="n"/>
      <c r="CH128" s="87" t="n"/>
      <c r="CI128" s="87" t="n"/>
      <c r="CJ128" s="87" t="n"/>
      <c r="CK128" s="87" t="n"/>
      <c r="CL128" s="87" t="n"/>
      <c r="CM128" s="87" t="n"/>
      <c r="CN128" s="87" t="n"/>
      <c r="CO128" s="87" t="n"/>
      <c r="CP128" s="87" t="n"/>
      <c r="CQ128" s="87" t="n"/>
      <c r="CR128" s="87" t="n"/>
      <c r="CS128" s="87" t="n"/>
      <c r="CT128" s="87" t="n"/>
      <c r="CU128" s="87" t="n"/>
      <c r="CV128" s="87" t="n"/>
      <c r="CW128" s="87" t="n"/>
      <c r="CX128" s="87" t="n"/>
      <c r="CY128" s="87" t="n"/>
      <c r="CZ128" s="87" t="n"/>
      <c r="DA128" s="87" t="n"/>
      <c r="DB128" s="87" t="n"/>
      <c r="DC128" s="87" t="n"/>
      <c r="DD128" s="87" t="n"/>
      <c r="DE128" s="87" t="n"/>
      <c r="DF128" s="87" t="n"/>
      <c r="DG128" s="87" t="n"/>
      <c r="DH128" s="87" t="n"/>
      <c r="DI128" s="87" t="n"/>
      <c r="DJ128" s="87" t="n"/>
      <c r="DK128" s="87" t="n"/>
      <c r="DL128" s="87" t="n"/>
      <c r="DM128" s="87" t="n"/>
      <c r="DN128" s="87" t="n"/>
      <c r="DO128" s="87" t="n"/>
      <c r="DP128" s="87" t="n"/>
      <c r="DQ128" s="87" t="n"/>
      <c r="DR128" s="87" t="n"/>
      <c r="DS128" s="87" t="n"/>
      <c r="DT128" s="87" t="n"/>
      <c r="DU128" s="87" t="n"/>
      <c r="DV128" s="87" t="n"/>
      <c r="DW128" s="87" t="n"/>
      <c r="DX128" s="87" t="n"/>
      <c r="DY128" s="87" t="n"/>
      <c r="DZ128" s="87" t="n"/>
      <c r="EA128" s="87" t="n"/>
      <c r="EB128" s="87" t="n"/>
      <c r="EC128" s="87" t="n"/>
      <c r="ED128" s="87" t="n"/>
      <c r="EE128" s="87" t="n"/>
      <c r="EF128" s="87" t="n"/>
      <c r="EG128" s="87" t="n"/>
      <c r="EH128" s="87" t="n"/>
      <c r="EI128" s="87" t="n"/>
      <c r="EJ128" s="87" t="n"/>
      <c r="EK128" s="87" t="n"/>
      <c r="EL128" s="87" t="n"/>
      <c r="EM128" s="87" t="n"/>
      <c r="EN128" s="87" t="n"/>
      <c r="EO128" s="87" t="n"/>
      <c r="EP128" s="87" t="n"/>
      <c r="EQ128" s="87" t="n"/>
      <c r="ER128" s="87" t="n"/>
      <c r="ES128" s="87" t="n"/>
      <c r="ET128" s="87" t="n"/>
      <c r="EU128" s="87" t="n"/>
      <c r="EV128" s="87" t="n"/>
      <c r="EW128" s="87" t="n"/>
      <c r="EX128" s="87" t="n"/>
      <c r="EY128" s="87" t="n"/>
      <c r="EZ128" s="87" t="n"/>
      <c r="FA128" s="87" t="n"/>
      <c r="FB128" s="87" t="n"/>
      <c r="FC128" s="87" t="n"/>
      <c r="FD128" s="87" t="n"/>
      <c r="FE128" s="87" t="n"/>
      <c r="FF128" s="87" t="n"/>
      <c r="FG128" s="87" t="n"/>
      <c r="FH128" s="87" t="n"/>
      <c r="FI128" s="87" t="n"/>
      <c r="FJ128" s="87" t="n"/>
      <c r="FK128" s="87" t="n"/>
      <c r="FL128" s="87" t="n"/>
      <c r="FM128" s="87" t="n"/>
      <c r="FN128" s="87" t="n"/>
      <c r="FO128" s="87" t="n"/>
      <c r="FP128" s="87" t="n"/>
      <c r="FQ128" s="87" t="n"/>
      <c r="FR128" s="87" t="n"/>
      <c r="FS128" s="87" t="n"/>
      <c r="FT128" s="87" t="n"/>
      <c r="FU128" s="87" t="n"/>
      <c r="FV128" s="87" t="n"/>
      <c r="FW128" s="87" t="n"/>
      <c r="FX128" s="87" t="n"/>
      <c r="FY128" s="87" t="n"/>
      <c r="FZ128" s="87" t="n"/>
      <c r="GA128" s="87" t="n"/>
      <c r="GB128" s="87" t="n"/>
      <c r="GC128" s="87" t="n"/>
      <c r="GD128" s="87" t="n"/>
      <c r="GE128" s="87" t="n"/>
      <c r="GF128" s="87" t="n"/>
      <c r="GG128" s="87" t="n"/>
      <c r="GH128" s="87" t="n"/>
      <c r="GI128" s="87" t="n"/>
      <c r="GJ128" s="87" t="n"/>
      <c r="GK128" s="87" t="n"/>
      <c r="GL128" s="87" t="n"/>
      <c r="GM128" s="87" t="n"/>
      <c r="GN128" s="257" t="n"/>
      <c r="GO128" s="1" t="n"/>
      <c r="GP128" s="63" t="n"/>
    </row>
    <row r="129">
      <c r="A129" s="1" t="n"/>
      <c r="B129" s="1" t="n"/>
      <c r="C129" s="260">
        <f>Budget!AF10</f>
        <v/>
      </c>
      <c r="D129" s="16">
        <f>Budget!AG10</f>
        <v/>
      </c>
      <c r="E129" s="16" t="n"/>
      <c r="F129" s="261">
        <f>IF(MIN(E130:E157)=0,"",MIN(E130:E157))</f>
        <v/>
      </c>
      <c r="G129" s="921">
        <f>IFERROR(INDEX($P$8:$GN$8,MATCH(F129,$P$6:$GN$6,0)),"")</f>
        <v/>
      </c>
      <c r="H129" s="247">
        <f>IF(F129="","",MAX(H130:H157))</f>
        <v/>
      </c>
      <c r="I129" s="922">
        <f>IFERROR(INDEX($P$8:$GN$8,MATCH(H129,$P$6:$GN$6,0)),"")</f>
        <v/>
      </c>
      <c r="J129" s="249">
        <f>IFERROR(H129-F129+1,"")</f>
        <v/>
      </c>
      <c r="K129" s="93" t="n"/>
      <c r="L129" s="57" t="n"/>
      <c r="M129" s="57" t="n"/>
      <c r="N129" s="15">
        <f>SUM(P129:GN129)</f>
        <v/>
      </c>
      <c r="O129" s="16" t="n"/>
      <c r="P129" s="16">
        <f>SUM(P130:P157)</f>
        <v/>
      </c>
      <c r="Q129" s="16">
        <f>SUM(Q130:Q157)</f>
        <v/>
      </c>
      <c r="R129" s="16">
        <f>SUM(R130:R157)</f>
        <v/>
      </c>
      <c r="S129" s="16">
        <f>SUM(S130:S157)</f>
        <v/>
      </c>
      <c r="T129" s="16">
        <f>SUM(T130:T157)</f>
        <v/>
      </c>
      <c r="U129" s="16">
        <f>SUM(U130:U157)</f>
        <v/>
      </c>
      <c r="V129" s="16">
        <f>SUM(V130:V157)</f>
        <v/>
      </c>
      <c r="W129" s="16">
        <f>SUM(W130:W157)</f>
        <v/>
      </c>
      <c r="X129" s="16">
        <f>SUM(X130:X157)</f>
        <v/>
      </c>
      <c r="Y129" s="16">
        <f>SUM(Y130:Y157)</f>
        <v/>
      </c>
      <c r="Z129" s="16">
        <f>SUM(Z130:Z157)</f>
        <v/>
      </c>
      <c r="AA129" s="16">
        <f>SUM(AA130:AA157)</f>
        <v/>
      </c>
      <c r="AB129" s="16">
        <f>SUM(AB130:AB157)</f>
        <v/>
      </c>
      <c r="AC129" s="16">
        <f>SUM(AC130:AC157)</f>
        <v/>
      </c>
      <c r="AD129" s="16">
        <f>SUM(AD130:AD157)</f>
        <v/>
      </c>
      <c r="AE129" s="16">
        <f>SUM(AE130:AE157)</f>
        <v/>
      </c>
      <c r="AF129" s="16">
        <f>SUM(AF130:AF157)</f>
        <v/>
      </c>
      <c r="AG129" s="16">
        <f>SUM(AG130:AG157)</f>
        <v/>
      </c>
      <c r="AH129" s="16">
        <f>SUM(AH130:AH157)</f>
        <v/>
      </c>
      <c r="AI129" s="16">
        <f>SUM(AI130:AI157)</f>
        <v/>
      </c>
      <c r="AJ129" s="16">
        <f>SUM(AJ130:AJ157)</f>
        <v/>
      </c>
      <c r="AK129" s="16">
        <f>SUM(AK130:AK157)</f>
        <v/>
      </c>
      <c r="AL129" s="16">
        <f>SUM(AL130:AL157)</f>
        <v/>
      </c>
      <c r="AM129" s="16">
        <f>SUM(AM130:AM157)</f>
        <v/>
      </c>
      <c r="AN129" s="16">
        <f>SUM(AN130:AN157)</f>
        <v/>
      </c>
      <c r="AO129" s="16">
        <f>SUM(AO130:AO157)</f>
        <v/>
      </c>
      <c r="AP129" s="16">
        <f>SUM(AP130:AP157)</f>
        <v/>
      </c>
      <c r="AQ129" s="16">
        <f>SUM(AQ130:AQ157)</f>
        <v/>
      </c>
      <c r="AR129" s="16">
        <f>SUM(AR130:AR157)</f>
        <v/>
      </c>
      <c r="AS129" s="16">
        <f>SUM(AS130:AS157)</f>
        <v/>
      </c>
      <c r="AT129" s="16">
        <f>SUM(AT130:AT157)</f>
        <v/>
      </c>
      <c r="AU129" s="16">
        <f>SUM(AU130:AU157)</f>
        <v/>
      </c>
      <c r="AV129" s="16">
        <f>SUM(AV130:AV157)</f>
        <v/>
      </c>
      <c r="AW129" s="16">
        <f>SUM(AW130:AW157)</f>
        <v/>
      </c>
      <c r="AX129" s="16">
        <f>SUM(AX130:AX157)</f>
        <v/>
      </c>
      <c r="AY129" s="16">
        <f>SUM(AY130:AY157)</f>
        <v/>
      </c>
      <c r="AZ129" s="16">
        <f>SUM(AZ130:AZ157)</f>
        <v/>
      </c>
      <c r="BA129" s="16">
        <f>SUM(BA130:BA157)</f>
        <v/>
      </c>
      <c r="BB129" s="16">
        <f>SUM(BB130:BB157)</f>
        <v/>
      </c>
      <c r="BC129" s="16">
        <f>SUM(BC130:BC157)</f>
        <v/>
      </c>
      <c r="BD129" s="16">
        <f>SUM(BD130:BD157)</f>
        <v/>
      </c>
      <c r="BE129" s="16">
        <f>SUM(BE130:BE157)</f>
        <v/>
      </c>
      <c r="BF129" s="16">
        <f>SUM(BF130:BF157)</f>
        <v/>
      </c>
      <c r="BG129" s="16">
        <f>SUM(BG130:BG157)</f>
        <v/>
      </c>
      <c r="BH129" s="16">
        <f>SUM(BH130:BH157)</f>
        <v/>
      </c>
      <c r="BI129" s="16">
        <f>SUM(BI130:BI157)</f>
        <v/>
      </c>
      <c r="BJ129" s="16">
        <f>SUM(BJ130:BJ157)</f>
        <v/>
      </c>
      <c r="BK129" s="16">
        <f>SUM(BK130:BK157)</f>
        <v/>
      </c>
      <c r="BL129" s="16">
        <f>SUM(BL130:BL157)</f>
        <v/>
      </c>
      <c r="BM129" s="16">
        <f>SUM(BM130:BM157)</f>
        <v/>
      </c>
      <c r="BN129" s="16">
        <f>SUM(BN130:BN157)</f>
        <v/>
      </c>
      <c r="BO129" s="16">
        <f>SUM(BO130:BO157)</f>
        <v/>
      </c>
      <c r="BP129" s="16">
        <f>SUM(BP130:BP157)</f>
        <v/>
      </c>
      <c r="BQ129" s="16">
        <f>SUM(BQ130:BQ157)</f>
        <v/>
      </c>
      <c r="BR129" s="16">
        <f>SUM(BR130:BR157)</f>
        <v/>
      </c>
      <c r="BS129" s="16">
        <f>SUM(BS130:BS157)</f>
        <v/>
      </c>
      <c r="BT129" s="16">
        <f>SUM(BT130:BT157)</f>
        <v/>
      </c>
      <c r="BU129" s="16">
        <f>SUM(BU130:BU157)</f>
        <v/>
      </c>
      <c r="BV129" s="16">
        <f>SUM(BV130:BV157)</f>
        <v/>
      </c>
      <c r="BW129" s="16">
        <f>SUM(BW130:BW157)</f>
        <v/>
      </c>
      <c r="BX129" s="16">
        <f>SUM(BX130:BX157)</f>
        <v/>
      </c>
      <c r="BY129" s="16">
        <f>SUM(BY130:BY157)</f>
        <v/>
      </c>
      <c r="BZ129" s="16">
        <f>SUM(BZ130:BZ157)</f>
        <v/>
      </c>
      <c r="CA129" s="16">
        <f>SUM(CA130:CA157)</f>
        <v/>
      </c>
      <c r="CB129" s="16">
        <f>SUM(CB130:CB157)</f>
        <v/>
      </c>
      <c r="CC129" s="16">
        <f>SUM(CC130:CC157)</f>
        <v/>
      </c>
      <c r="CD129" s="16">
        <f>SUM(CD130:CD157)</f>
        <v/>
      </c>
      <c r="CE129" s="16">
        <f>SUM(CE130:CE157)</f>
        <v/>
      </c>
      <c r="CF129" s="16">
        <f>SUM(CF130:CF157)</f>
        <v/>
      </c>
      <c r="CG129" s="16">
        <f>SUM(CG130:CG157)</f>
        <v/>
      </c>
      <c r="CH129" s="16">
        <f>SUM(CH130:CH157)</f>
        <v/>
      </c>
      <c r="CI129" s="16">
        <f>SUM(CI130:CI157)</f>
        <v/>
      </c>
      <c r="CJ129" s="16">
        <f>SUM(CJ130:CJ157)</f>
        <v/>
      </c>
      <c r="CK129" s="16">
        <f>SUM(CK130:CK157)</f>
        <v/>
      </c>
      <c r="CL129" s="16">
        <f>SUM(CL130:CL157)</f>
        <v/>
      </c>
      <c r="CM129" s="16">
        <f>SUM(CM130:CM157)</f>
        <v/>
      </c>
      <c r="CN129" s="16">
        <f>SUM(CN130:CN157)</f>
        <v/>
      </c>
      <c r="CO129" s="16">
        <f>SUM(CO130:CO157)</f>
        <v/>
      </c>
      <c r="CP129" s="16">
        <f>SUM(CP130:CP157)</f>
        <v/>
      </c>
      <c r="CQ129" s="16">
        <f>SUM(CQ130:CQ157)</f>
        <v/>
      </c>
      <c r="CR129" s="16">
        <f>SUM(CR130:CR157)</f>
        <v/>
      </c>
      <c r="CS129" s="16">
        <f>SUM(CS130:CS157)</f>
        <v/>
      </c>
      <c r="CT129" s="16">
        <f>SUM(CT130:CT157)</f>
        <v/>
      </c>
      <c r="CU129" s="16">
        <f>SUM(CU130:CU157)</f>
        <v/>
      </c>
      <c r="CV129" s="16">
        <f>SUM(CV130:CV157)</f>
        <v/>
      </c>
      <c r="CW129" s="16">
        <f>SUM(CW130:CW157)</f>
        <v/>
      </c>
      <c r="CX129" s="16">
        <f>SUM(CX130:CX157)</f>
        <v/>
      </c>
      <c r="CY129" s="16">
        <f>SUM(CY130:CY157)</f>
        <v/>
      </c>
      <c r="CZ129" s="16">
        <f>SUM(CZ130:CZ157)</f>
        <v/>
      </c>
      <c r="DA129" s="16">
        <f>SUM(DA130:DA157)</f>
        <v/>
      </c>
      <c r="DB129" s="16">
        <f>SUM(DB130:DB157)</f>
        <v/>
      </c>
      <c r="DC129" s="16">
        <f>SUM(DC130:DC157)</f>
        <v/>
      </c>
      <c r="DD129" s="16">
        <f>SUM(DD130:DD157)</f>
        <v/>
      </c>
      <c r="DE129" s="16">
        <f>SUM(DE130:DE157)</f>
        <v/>
      </c>
      <c r="DF129" s="16">
        <f>SUM(DF130:DF157)</f>
        <v/>
      </c>
      <c r="DG129" s="16">
        <f>SUM(DG130:DG157)</f>
        <v/>
      </c>
      <c r="DH129" s="16">
        <f>SUM(DH130:DH157)</f>
        <v/>
      </c>
      <c r="DI129" s="16">
        <f>SUM(DI130:DI157)</f>
        <v/>
      </c>
      <c r="DJ129" s="16">
        <f>SUM(DJ130:DJ157)</f>
        <v/>
      </c>
      <c r="DK129" s="16">
        <f>SUM(DK130:DK157)</f>
        <v/>
      </c>
      <c r="DL129" s="16">
        <f>SUM(DL130:DL157)</f>
        <v/>
      </c>
      <c r="DM129" s="16">
        <f>SUM(DM130:DM157)</f>
        <v/>
      </c>
      <c r="DN129" s="16">
        <f>SUM(DN130:DN157)</f>
        <v/>
      </c>
      <c r="DO129" s="16">
        <f>SUM(DO130:DO157)</f>
        <v/>
      </c>
      <c r="DP129" s="16">
        <f>SUM(DP130:DP157)</f>
        <v/>
      </c>
      <c r="DQ129" s="16">
        <f>SUM(DQ130:DQ157)</f>
        <v/>
      </c>
      <c r="DR129" s="16">
        <f>SUM(DR130:DR157)</f>
        <v/>
      </c>
      <c r="DS129" s="16">
        <f>SUM(DS130:DS157)</f>
        <v/>
      </c>
      <c r="DT129" s="16">
        <f>SUM(DT130:DT157)</f>
        <v/>
      </c>
      <c r="DU129" s="16">
        <f>SUM(DU130:DU157)</f>
        <v/>
      </c>
      <c r="DV129" s="16">
        <f>SUM(DV130:DV157)</f>
        <v/>
      </c>
      <c r="DW129" s="16">
        <f>SUM(DW130:DW157)</f>
        <v/>
      </c>
      <c r="DX129" s="16">
        <f>SUM(DX130:DX157)</f>
        <v/>
      </c>
      <c r="DY129" s="16">
        <f>SUM(DY130:DY157)</f>
        <v/>
      </c>
      <c r="DZ129" s="16">
        <f>SUM(DZ130:DZ157)</f>
        <v/>
      </c>
      <c r="EA129" s="16">
        <f>SUM(EA130:EA157)</f>
        <v/>
      </c>
      <c r="EB129" s="16">
        <f>SUM(EB130:EB157)</f>
        <v/>
      </c>
      <c r="EC129" s="16">
        <f>SUM(EC130:EC157)</f>
        <v/>
      </c>
      <c r="ED129" s="16">
        <f>SUM(ED130:ED157)</f>
        <v/>
      </c>
      <c r="EE129" s="16">
        <f>SUM(EE130:EE157)</f>
        <v/>
      </c>
      <c r="EF129" s="16">
        <f>SUM(EF130:EF157)</f>
        <v/>
      </c>
      <c r="EG129" s="16">
        <f>SUM(EG130:EG157)</f>
        <v/>
      </c>
      <c r="EH129" s="16">
        <f>SUM(EH130:EH157)</f>
        <v/>
      </c>
      <c r="EI129" s="16">
        <f>SUM(EI130:EI157)</f>
        <v/>
      </c>
      <c r="EJ129" s="16">
        <f>SUM(EJ130:EJ157)</f>
        <v/>
      </c>
      <c r="EK129" s="16">
        <f>SUM(EK130:EK157)</f>
        <v/>
      </c>
      <c r="EL129" s="16">
        <f>SUM(EL130:EL157)</f>
        <v/>
      </c>
      <c r="EM129" s="16">
        <f>SUM(EM130:EM157)</f>
        <v/>
      </c>
      <c r="EN129" s="16">
        <f>SUM(EN130:EN157)</f>
        <v/>
      </c>
      <c r="EO129" s="16">
        <f>SUM(EO130:EO157)</f>
        <v/>
      </c>
      <c r="EP129" s="16">
        <f>SUM(EP130:EP157)</f>
        <v/>
      </c>
      <c r="EQ129" s="16">
        <f>SUM(EQ130:EQ157)</f>
        <v/>
      </c>
      <c r="ER129" s="16">
        <f>SUM(ER130:ER157)</f>
        <v/>
      </c>
      <c r="ES129" s="16">
        <f>SUM(ES130:ES157)</f>
        <v/>
      </c>
      <c r="ET129" s="16">
        <f>SUM(ET130:ET157)</f>
        <v/>
      </c>
      <c r="EU129" s="16">
        <f>SUM(EU130:EU157)</f>
        <v/>
      </c>
      <c r="EV129" s="16">
        <f>SUM(EV130:EV157)</f>
        <v/>
      </c>
      <c r="EW129" s="16">
        <f>SUM(EW130:EW157)</f>
        <v/>
      </c>
      <c r="EX129" s="16">
        <f>SUM(EX130:EX157)</f>
        <v/>
      </c>
      <c r="EY129" s="16">
        <f>SUM(EY130:EY157)</f>
        <v/>
      </c>
      <c r="EZ129" s="16">
        <f>SUM(EZ130:EZ157)</f>
        <v/>
      </c>
      <c r="FA129" s="16">
        <f>SUM(FA130:FA157)</f>
        <v/>
      </c>
      <c r="FB129" s="16">
        <f>SUM(FB130:FB157)</f>
        <v/>
      </c>
      <c r="FC129" s="16">
        <f>SUM(FC130:FC157)</f>
        <v/>
      </c>
      <c r="FD129" s="16">
        <f>SUM(FD130:FD157)</f>
        <v/>
      </c>
      <c r="FE129" s="16">
        <f>SUM(FE130:FE157)</f>
        <v/>
      </c>
      <c r="FF129" s="16">
        <f>SUM(FF130:FF157)</f>
        <v/>
      </c>
      <c r="FG129" s="16">
        <f>SUM(FG130:FG157)</f>
        <v/>
      </c>
      <c r="FH129" s="16">
        <f>SUM(FH130:FH157)</f>
        <v/>
      </c>
      <c r="FI129" s="16">
        <f>SUM(FI130:FI157)</f>
        <v/>
      </c>
      <c r="FJ129" s="16">
        <f>SUM(FJ130:FJ157)</f>
        <v/>
      </c>
      <c r="FK129" s="16">
        <f>SUM(FK130:FK157)</f>
        <v/>
      </c>
      <c r="FL129" s="16">
        <f>SUM(FL130:FL157)</f>
        <v/>
      </c>
      <c r="FM129" s="16">
        <f>SUM(FM130:FM157)</f>
        <v/>
      </c>
      <c r="FN129" s="16">
        <f>SUM(FN130:FN157)</f>
        <v/>
      </c>
      <c r="FO129" s="16">
        <f>SUM(FO130:FO157)</f>
        <v/>
      </c>
      <c r="FP129" s="16">
        <f>SUM(FP130:FP157)</f>
        <v/>
      </c>
      <c r="FQ129" s="16">
        <f>SUM(FQ130:FQ157)</f>
        <v/>
      </c>
      <c r="FR129" s="16">
        <f>SUM(FR130:FR157)</f>
        <v/>
      </c>
      <c r="FS129" s="16">
        <f>SUM(FS130:FS157)</f>
        <v/>
      </c>
      <c r="FT129" s="16">
        <f>SUM(FT130:FT157)</f>
        <v/>
      </c>
      <c r="FU129" s="16">
        <f>SUM(FU130:FU157)</f>
        <v/>
      </c>
      <c r="FV129" s="16">
        <f>SUM(FV130:FV157)</f>
        <v/>
      </c>
      <c r="FW129" s="16">
        <f>SUM(FW130:FW157)</f>
        <v/>
      </c>
      <c r="FX129" s="16">
        <f>SUM(FX130:FX157)</f>
        <v/>
      </c>
      <c r="FY129" s="16">
        <f>SUM(FY130:FY157)</f>
        <v/>
      </c>
      <c r="FZ129" s="16">
        <f>SUM(FZ130:FZ157)</f>
        <v/>
      </c>
      <c r="GA129" s="16">
        <f>SUM(GA130:GA157)</f>
        <v/>
      </c>
      <c r="GB129" s="16">
        <f>SUM(GB130:GB157)</f>
        <v/>
      </c>
      <c r="GC129" s="16">
        <f>SUM(GC130:GC157)</f>
        <v/>
      </c>
      <c r="GD129" s="16">
        <f>SUM(GD130:GD157)</f>
        <v/>
      </c>
      <c r="GE129" s="16">
        <f>SUM(GE130:GE157)</f>
        <v/>
      </c>
      <c r="GF129" s="16">
        <f>SUM(GF130:GF157)</f>
        <v/>
      </c>
      <c r="GG129" s="16">
        <f>SUM(GG130:GG157)</f>
        <v/>
      </c>
      <c r="GH129" s="16">
        <f>SUM(GH130:GH157)</f>
        <v/>
      </c>
      <c r="GI129" s="16">
        <f>SUM(GI130:GI157)</f>
        <v/>
      </c>
      <c r="GJ129" s="16">
        <f>SUM(GJ130:GJ157)</f>
        <v/>
      </c>
      <c r="GK129" s="16">
        <f>SUM(GK130:GK157)</f>
        <v/>
      </c>
      <c r="GL129" s="16">
        <f>SUM(GL130:GL157)</f>
        <v/>
      </c>
      <c r="GM129" s="16">
        <f>SUM(GM130:GM157)</f>
        <v/>
      </c>
      <c r="GN129" s="262">
        <f>SUM(GN130:GN157)</f>
        <v/>
      </c>
      <c r="GO129" s="1" t="n"/>
      <c r="GP129" s="63" t="n"/>
    </row>
    <row r="130" outlineLevel="1">
      <c r="A130" s="1" t="n"/>
      <c r="B130" s="1" t="n"/>
      <c r="C130" s="251">
        <f>Budget!AF11</f>
        <v/>
      </c>
      <c r="D130" s="14">
        <f>Budget!AG11</f>
        <v/>
      </c>
      <c r="E130" s="14">
        <f>IF(D130&lt;&gt;0,F130,"")</f>
        <v/>
      </c>
      <c r="F130" s="252" t="n">
        <v>12</v>
      </c>
      <c r="G130" s="921">
        <f>IF(L130="custom",CustCF!F130,INDEX($P$8:$GN$8,MATCH(F130,$P$6:$GN$6,0)))</f>
        <v/>
      </c>
      <c r="H130" s="253" t="n">
        <v>18</v>
      </c>
      <c r="I130" s="921">
        <f>IF(L130="custom",CustCF!G130,INDEX($P$8:$GN$8,MATCH(H130,$P$6:$GN$6,0)))</f>
        <v/>
      </c>
      <c r="J130" s="249">
        <f>H130-F130+1</f>
        <v/>
      </c>
      <c r="K130" s="254" t="inlineStr">
        <is>
          <t>Bell Curve</t>
        </is>
      </c>
      <c r="L130" s="255" t="inlineStr">
        <is>
          <t>Flat (9)</t>
        </is>
      </c>
      <c r="M130" s="256">
        <f>INDEX($D$261:$D$266,MATCH(L130,$C$261:$C$266,0))</f>
        <v/>
      </c>
      <c r="N130" s="13">
        <f>SUM(P130:GN130)</f>
        <v/>
      </c>
      <c r="O130" s="14" t="n"/>
      <c r="P130" s="87">
        <f>($K130="Bell Curve")*(_xlfn.NORM.DIST(AND(P$6&gt;=$F130,P$6&lt;=$H130)*(P$6-$F130+1),$J130/2,$M130,TRUE)-_xlfn.NORM.DIST(AND(P$6&gt;=$F130,P$6&lt;=$H130)*(O$6-$F130+1),$J130/2,$M130,TRUE))/(1-2*_xlfn.NORM.DIST(0,$J130/2,$M130,TRUE))*$D130+($K130="Steady Growth")*(AND(P$6&gt;=$F130,P$6&lt;=$H130)*((P$6-$F130+1)/($J130*($J130+1)/2)*$D130))+($K130="custom")*CustCF!J130</f>
        <v/>
      </c>
      <c r="Q130" s="87">
        <f>($K130="Bell Curve")*(_xlfn.NORM.DIST(AND(Q$6&gt;=$F130,Q$6&lt;=$H130)*(Q$6-$F130+1),$J130/2,$M130,TRUE)-_xlfn.NORM.DIST(AND(Q$6&gt;=$F130,Q$6&lt;=$H130)*(P$6-$F130+1),$J130/2,$M130,TRUE))/(1-2*_xlfn.NORM.DIST(0,$J130/2,$M130,TRUE))*$D130+($K130="Steady Growth")*(AND(Q$6&gt;=$F130,Q$6&lt;=$H130)*((Q$6-$F130+1)/($J130*($J130+1)/2)*$D130))+($K130="custom")*CustCF!K130</f>
        <v/>
      </c>
      <c r="R130" s="87">
        <f>($K130="Bell Curve")*(_xlfn.NORM.DIST(AND(R$6&gt;=$F130,R$6&lt;=$H130)*(R$6-$F130+1),$J130/2,$M130,TRUE)-_xlfn.NORM.DIST(AND(R$6&gt;=$F130,R$6&lt;=$H130)*(Q$6-$F130+1),$J130/2,$M130,TRUE))/(1-2*_xlfn.NORM.DIST(0,$J130/2,$M130,TRUE))*$D130+($K130="Steady Growth")*(AND(R$6&gt;=$F130,R$6&lt;=$H130)*((R$6-$F130+1)/($J130*($J130+1)/2)*$D130))+($K130="custom")*CustCF!L130</f>
        <v/>
      </c>
      <c r="S130" s="87">
        <f>($K130="Bell Curve")*(_xlfn.NORM.DIST(AND(S$6&gt;=$F130,S$6&lt;=$H130)*(S$6-$F130+1),$J130/2,$M130,TRUE)-_xlfn.NORM.DIST(AND(S$6&gt;=$F130,S$6&lt;=$H130)*(R$6-$F130+1),$J130/2,$M130,TRUE))/(1-2*_xlfn.NORM.DIST(0,$J130/2,$M130,TRUE))*$D130+($K130="Steady Growth")*(AND(S$6&gt;=$F130,S$6&lt;=$H130)*((S$6-$F130+1)/($J130*($J130+1)/2)*$D130))+($K130="custom")*CustCF!M130</f>
        <v/>
      </c>
      <c r="T130" s="87">
        <f>($K130="Bell Curve")*(_xlfn.NORM.DIST(AND(T$6&gt;=$F130,T$6&lt;=$H130)*(T$6-$F130+1),$J130/2,$M130,TRUE)-_xlfn.NORM.DIST(AND(T$6&gt;=$F130,T$6&lt;=$H130)*(S$6-$F130+1),$J130/2,$M130,TRUE))/(1-2*_xlfn.NORM.DIST(0,$J130/2,$M130,TRUE))*$D130+($K130="Steady Growth")*(AND(T$6&gt;=$F130,T$6&lt;=$H130)*((T$6-$F130+1)/($J130*($J130+1)/2)*$D130))+($K130="custom")*CustCF!N130</f>
        <v/>
      </c>
      <c r="U130" s="87">
        <f>($K130="Bell Curve")*(_xlfn.NORM.DIST(AND(U$6&gt;=$F130,U$6&lt;=$H130)*(U$6-$F130+1),$J130/2,$M130,TRUE)-_xlfn.NORM.DIST(AND(U$6&gt;=$F130,U$6&lt;=$H130)*(T$6-$F130+1),$J130/2,$M130,TRUE))/(1-2*_xlfn.NORM.DIST(0,$J130/2,$M130,TRUE))*$D130+($K130="Steady Growth")*(AND(U$6&gt;=$F130,U$6&lt;=$H130)*((U$6-$F130+1)/($J130*($J130+1)/2)*$D130))+($K130="custom")*CustCF!O130</f>
        <v/>
      </c>
      <c r="V130" s="87">
        <f>($K130="Bell Curve")*(_xlfn.NORM.DIST(AND(V$6&gt;=$F130,V$6&lt;=$H130)*(V$6-$F130+1),$J130/2,$M130,TRUE)-_xlfn.NORM.DIST(AND(V$6&gt;=$F130,V$6&lt;=$H130)*(U$6-$F130+1),$J130/2,$M130,TRUE))/(1-2*_xlfn.NORM.DIST(0,$J130/2,$M130,TRUE))*$D130+($K130="Steady Growth")*(AND(V$6&gt;=$F130,V$6&lt;=$H130)*((V$6-$F130+1)/($J130*($J130+1)/2)*$D130))+($K130="custom")*CustCF!P130</f>
        <v/>
      </c>
      <c r="W130" s="87">
        <f>($K130="Bell Curve")*(_xlfn.NORM.DIST(AND(W$6&gt;=$F130,W$6&lt;=$H130)*(W$6-$F130+1),$J130/2,$M130,TRUE)-_xlfn.NORM.DIST(AND(W$6&gt;=$F130,W$6&lt;=$H130)*(V$6-$F130+1),$J130/2,$M130,TRUE))/(1-2*_xlfn.NORM.DIST(0,$J130/2,$M130,TRUE))*$D130+($K130="Steady Growth")*(AND(W$6&gt;=$F130,W$6&lt;=$H130)*((W$6-$F130+1)/($J130*($J130+1)/2)*$D130))+($K130="custom")*CustCF!Q130</f>
        <v/>
      </c>
      <c r="X130" s="87">
        <f>($K130="Bell Curve")*(_xlfn.NORM.DIST(AND(X$6&gt;=$F130,X$6&lt;=$H130)*(X$6-$F130+1),$J130/2,$M130,TRUE)-_xlfn.NORM.DIST(AND(X$6&gt;=$F130,X$6&lt;=$H130)*(W$6-$F130+1),$J130/2,$M130,TRUE))/(1-2*_xlfn.NORM.DIST(0,$J130/2,$M130,TRUE))*$D130+($K130="Steady Growth")*(AND(X$6&gt;=$F130,X$6&lt;=$H130)*((X$6-$F130+1)/($J130*($J130+1)/2)*$D130))+($K130="custom")*CustCF!R130</f>
        <v/>
      </c>
      <c r="Y130" s="87">
        <f>($K130="Bell Curve")*(_xlfn.NORM.DIST(AND(Y$6&gt;=$F130,Y$6&lt;=$H130)*(Y$6-$F130+1),$J130/2,$M130,TRUE)-_xlfn.NORM.DIST(AND(Y$6&gt;=$F130,Y$6&lt;=$H130)*(X$6-$F130+1),$J130/2,$M130,TRUE))/(1-2*_xlfn.NORM.DIST(0,$J130/2,$M130,TRUE))*$D130+($K130="Steady Growth")*(AND(Y$6&gt;=$F130,Y$6&lt;=$H130)*((Y$6-$F130+1)/($J130*($J130+1)/2)*$D130))+($K130="custom")*CustCF!S130</f>
        <v/>
      </c>
      <c r="Z130" s="87">
        <f>($K130="Bell Curve")*(_xlfn.NORM.DIST(AND(Z$6&gt;=$F130,Z$6&lt;=$H130)*(Z$6-$F130+1),$J130/2,$M130,TRUE)-_xlfn.NORM.DIST(AND(Z$6&gt;=$F130,Z$6&lt;=$H130)*(Y$6-$F130+1),$J130/2,$M130,TRUE))/(1-2*_xlfn.NORM.DIST(0,$J130/2,$M130,TRUE))*$D130+($K130="Steady Growth")*(AND(Z$6&gt;=$F130,Z$6&lt;=$H130)*((Z$6-$F130+1)/($J130*($J130+1)/2)*$D130))+($K130="custom")*CustCF!T130</f>
        <v/>
      </c>
      <c r="AA130" s="87">
        <f>($K130="Bell Curve")*(_xlfn.NORM.DIST(AND(AA$6&gt;=$F130,AA$6&lt;=$H130)*(AA$6-$F130+1),$J130/2,$M130,TRUE)-_xlfn.NORM.DIST(AND(AA$6&gt;=$F130,AA$6&lt;=$H130)*(Z$6-$F130+1),$J130/2,$M130,TRUE))/(1-2*_xlfn.NORM.DIST(0,$J130/2,$M130,TRUE))*$D130+($K130="Steady Growth")*(AND(AA$6&gt;=$F130,AA$6&lt;=$H130)*((AA$6-$F130+1)/($J130*($J130+1)/2)*$D130))+($K130="custom")*CustCF!U130</f>
        <v/>
      </c>
      <c r="AB130" s="87">
        <f>($K130="Bell Curve")*(_xlfn.NORM.DIST(AND(AB$6&gt;=$F130,AB$6&lt;=$H130)*(AB$6-$F130+1),$J130/2,$M130,TRUE)-_xlfn.NORM.DIST(AND(AB$6&gt;=$F130,AB$6&lt;=$H130)*(AA$6-$F130+1),$J130/2,$M130,TRUE))/(1-2*_xlfn.NORM.DIST(0,$J130/2,$M130,TRUE))*$D130+($K130="Steady Growth")*(AND(AB$6&gt;=$F130,AB$6&lt;=$H130)*((AB$6-$F130+1)/($J130*($J130+1)/2)*$D130))+($K130="custom")*CustCF!V130</f>
        <v/>
      </c>
      <c r="AC130" s="87">
        <f>($K130="Bell Curve")*(_xlfn.NORM.DIST(AND(AC$6&gt;=$F130,AC$6&lt;=$H130)*(AC$6-$F130+1),$J130/2,$M130,TRUE)-_xlfn.NORM.DIST(AND(AC$6&gt;=$F130,AC$6&lt;=$H130)*(AB$6-$F130+1),$J130/2,$M130,TRUE))/(1-2*_xlfn.NORM.DIST(0,$J130/2,$M130,TRUE))*$D130+($K130="Steady Growth")*(AND(AC$6&gt;=$F130,AC$6&lt;=$H130)*((AC$6-$F130+1)/($J130*($J130+1)/2)*$D130))+($K130="custom")*CustCF!W130</f>
        <v/>
      </c>
      <c r="AD130" s="87">
        <f>($K130="Bell Curve")*(_xlfn.NORM.DIST(AND(AD$6&gt;=$F130,AD$6&lt;=$H130)*(AD$6-$F130+1),$J130/2,$M130,TRUE)-_xlfn.NORM.DIST(AND(AD$6&gt;=$F130,AD$6&lt;=$H130)*(AC$6-$F130+1),$J130/2,$M130,TRUE))/(1-2*_xlfn.NORM.DIST(0,$J130/2,$M130,TRUE))*$D130+($K130="Steady Growth")*(AND(AD$6&gt;=$F130,AD$6&lt;=$H130)*((AD$6-$F130+1)/($J130*($J130+1)/2)*$D130))+($K130="custom")*CustCF!X130</f>
        <v/>
      </c>
      <c r="AE130" s="87">
        <f>($K130="Bell Curve")*(_xlfn.NORM.DIST(AND(AE$6&gt;=$F130,AE$6&lt;=$H130)*(AE$6-$F130+1),$J130/2,$M130,TRUE)-_xlfn.NORM.DIST(AND(AE$6&gt;=$F130,AE$6&lt;=$H130)*(AD$6-$F130+1),$J130/2,$M130,TRUE))/(1-2*_xlfn.NORM.DIST(0,$J130/2,$M130,TRUE))*$D130+($K130="Steady Growth")*(AND(AE$6&gt;=$F130,AE$6&lt;=$H130)*((AE$6-$F130+1)/($J130*($J130+1)/2)*$D130))+($K130="custom")*CustCF!Y130</f>
        <v/>
      </c>
      <c r="AF130" s="87">
        <f>($K130="Bell Curve")*(_xlfn.NORM.DIST(AND(AF$6&gt;=$F130,AF$6&lt;=$H130)*(AF$6-$F130+1),$J130/2,$M130,TRUE)-_xlfn.NORM.DIST(AND(AF$6&gt;=$F130,AF$6&lt;=$H130)*(AE$6-$F130+1),$J130/2,$M130,TRUE))/(1-2*_xlfn.NORM.DIST(0,$J130/2,$M130,TRUE))*$D130+($K130="Steady Growth")*(AND(AF$6&gt;=$F130,AF$6&lt;=$H130)*((AF$6-$F130+1)/($J130*($J130+1)/2)*$D130))+($K130="custom")*CustCF!Z130</f>
        <v/>
      </c>
      <c r="AG130" s="87">
        <f>($K130="Bell Curve")*(_xlfn.NORM.DIST(AND(AG$6&gt;=$F130,AG$6&lt;=$H130)*(AG$6-$F130+1),$J130/2,$M130,TRUE)-_xlfn.NORM.DIST(AND(AG$6&gt;=$F130,AG$6&lt;=$H130)*(AF$6-$F130+1),$J130/2,$M130,TRUE))/(1-2*_xlfn.NORM.DIST(0,$J130/2,$M130,TRUE))*$D130+($K130="Steady Growth")*(AND(AG$6&gt;=$F130,AG$6&lt;=$H130)*((AG$6-$F130+1)/($J130*($J130+1)/2)*$D130))+($K130="custom")*CustCF!AA130</f>
        <v/>
      </c>
      <c r="AH130" s="87">
        <f>($K130="Bell Curve")*(_xlfn.NORM.DIST(AND(AH$6&gt;=$F130,AH$6&lt;=$H130)*(AH$6-$F130+1),$J130/2,$M130,TRUE)-_xlfn.NORM.DIST(AND(AH$6&gt;=$F130,AH$6&lt;=$H130)*(AG$6-$F130+1),$J130/2,$M130,TRUE))/(1-2*_xlfn.NORM.DIST(0,$J130/2,$M130,TRUE))*$D130+($K130="Steady Growth")*(AND(AH$6&gt;=$F130,AH$6&lt;=$H130)*((AH$6-$F130+1)/($J130*($J130+1)/2)*$D130))+($K130="custom")*CustCF!AB130</f>
        <v/>
      </c>
      <c r="AI130" s="87">
        <f>($K130="Bell Curve")*(_xlfn.NORM.DIST(AND(AI$6&gt;=$F130,AI$6&lt;=$H130)*(AI$6-$F130+1),$J130/2,$M130,TRUE)-_xlfn.NORM.DIST(AND(AI$6&gt;=$F130,AI$6&lt;=$H130)*(AH$6-$F130+1),$J130/2,$M130,TRUE))/(1-2*_xlfn.NORM.DIST(0,$J130/2,$M130,TRUE))*$D130+($K130="Steady Growth")*(AND(AI$6&gt;=$F130,AI$6&lt;=$H130)*((AI$6-$F130+1)/($J130*($J130+1)/2)*$D130))+($K130="custom")*CustCF!AC130</f>
        <v/>
      </c>
      <c r="AJ130" s="87">
        <f>($K130="Bell Curve")*(_xlfn.NORM.DIST(AND(AJ$6&gt;=$F130,AJ$6&lt;=$H130)*(AJ$6-$F130+1),$J130/2,$M130,TRUE)-_xlfn.NORM.DIST(AND(AJ$6&gt;=$F130,AJ$6&lt;=$H130)*(AI$6-$F130+1),$J130/2,$M130,TRUE))/(1-2*_xlfn.NORM.DIST(0,$J130/2,$M130,TRUE))*$D130+($K130="Steady Growth")*(AND(AJ$6&gt;=$F130,AJ$6&lt;=$H130)*((AJ$6-$F130+1)/($J130*($J130+1)/2)*$D130))+($K130="custom")*CustCF!AD130</f>
        <v/>
      </c>
      <c r="AK130" s="87">
        <f>($K130="Bell Curve")*(_xlfn.NORM.DIST(AND(AK$6&gt;=$F130,AK$6&lt;=$H130)*(AK$6-$F130+1),$J130/2,$M130,TRUE)-_xlfn.NORM.DIST(AND(AK$6&gt;=$F130,AK$6&lt;=$H130)*(AJ$6-$F130+1),$J130/2,$M130,TRUE))/(1-2*_xlfn.NORM.DIST(0,$J130/2,$M130,TRUE))*$D130+($K130="Steady Growth")*(AND(AK$6&gt;=$F130,AK$6&lt;=$H130)*((AK$6-$F130+1)/($J130*($J130+1)/2)*$D130))+($K130="custom")*CustCF!AE130</f>
        <v/>
      </c>
      <c r="AL130" s="87">
        <f>($K130="Bell Curve")*(_xlfn.NORM.DIST(AND(AL$6&gt;=$F130,AL$6&lt;=$H130)*(AL$6-$F130+1),$J130/2,$M130,TRUE)-_xlfn.NORM.DIST(AND(AL$6&gt;=$F130,AL$6&lt;=$H130)*(AK$6-$F130+1),$J130/2,$M130,TRUE))/(1-2*_xlfn.NORM.DIST(0,$J130/2,$M130,TRUE))*$D130+($K130="Steady Growth")*(AND(AL$6&gt;=$F130,AL$6&lt;=$H130)*((AL$6-$F130+1)/($J130*($J130+1)/2)*$D130))+($K130="custom")*CustCF!AF130</f>
        <v/>
      </c>
      <c r="AM130" s="87">
        <f>($K130="Bell Curve")*(_xlfn.NORM.DIST(AND(AM$6&gt;=$F130,AM$6&lt;=$H130)*(AM$6-$F130+1),$J130/2,$M130,TRUE)-_xlfn.NORM.DIST(AND(AM$6&gt;=$F130,AM$6&lt;=$H130)*(AL$6-$F130+1),$J130/2,$M130,TRUE))/(1-2*_xlfn.NORM.DIST(0,$J130/2,$M130,TRUE))*$D130+($K130="Steady Growth")*(AND(AM$6&gt;=$F130,AM$6&lt;=$H130)*((AM$6-$F130+1)/($J130*($J130+1)/2)*$D130))+($K130="custom")*CustCF!AG130</f>
        <v/>
      </c>
      <c r="AN130" s="87">
        <f>($K130="Bell Curve")*(_xlfn.NORM.DIST(AND(AN$6&gt;=$F130,AN$6&lt;=$H130)*(AN$6-$F130+1),$J130/2,$M130,TRUE)-_xlfn.NORM.DIST(AND(AN$6&gt;=$F130,AN$6&lt;=$H130)*(AM$6-$F130+1),$J130/2,$M130,TRUE))/(1-2*_xlfn.NORM.DIST(0,$J130/2,$M130,TRUE))*$D130+($K130="Steady Growth")*(AND(AN$6&gt;=$F130,AN$6&lt;=$H130)*((AN$6-$F130+1)/($J130*($J130+1)/2)*$D130))+($K130="custom")*CustCF!AH130</f>
        <v/>
      </c>
      <c r="AO130" s="87">
        <f>($K130="Bell Curve")*(_xlfn.NORM.DIST(AND(AO$6&gt;=$F130,AO$6&lt;=$H130)*(AO$6-$F130+1),$J130/2,$M130,TRUE)-_xlfn.NORM.DIST(AND(AO$6&gt;=$F130,AO$6&lt;=$H130)*(AN$6-$F130+1),$J130/2,$M130,TRUE))/(1-2*_xlfn.NORM.DIST(0,$J130/2,$M130,TRUE))*$D130+($K130="Steady Growth")*(AND(AO$6&gt;=$F130,AO$6&lt;=$H130)*((AO$6-$F130+1)/($J130*($J130+1)/2)*$D130))+($K130="custom")*CustCF!AI130</f>
        <v/>
      </c>
      <c r="AP130" s="87">
        <f>($K130="Bell Curve")*(_xlfn.NORM.DIST(AND(AP$6&gt;=$F130,AP$6&lt;=$H130)*(AP$6-$F130+1),$J130/2,$M130,TRUE)-_xlfn.NORM.DIST(AND(AP$6&gt;=$F130,AP$6&lt;=$H130)*(AO$6-$F130+1),$J130/2,$M130,TRUE))/(1-2*_xlfn.NORM.DIST(0,$J130/2,$M130,TRUE))*$D130+($K130="Steady Growth")*(AND(AP$6&gt;=$F130,AP$6&lt;=$H130)*((AP$6-$F130+1)/($J130*($J130+1)/2)*$D130))+($K130="custom")*CustCF!AJ130</f>
        <v/>
      </c>
      <c r="AQ130" s="87">
        <f>($K130="Bell Curve")*(_xlfn.NORM.DIST(AND(AQ$6&gt;=$F130,AQ$6&lt;=$H130)*(AQ$6-$F130+1),$J130/2,$M130,TRUE)-_xlfn.NORM.DIST(AND(AQ$6&gt;=$F130,AQ$6&lt;=$H130)*(AP$6-$F130+1),$J130/2,$M130,TRUE))/(1-2*_xlfn.NORM.DIST(0,$J130/2,$M130,TRUE))*$D130+($K130="Steady Growth")*(AND(AQ$6&gt;=$F130,AQ$6&lt;=$H130)*((AQ$6-$F130+1)/($J130*($J130+1)/2)*$D130))+($K130="custom")*CustCF!AK130</f>
        <v/>
      </c>
      <c r="AR130" s="87">
        <f>($K130="Bell Curve")*(_xlfn.NORM.DIST(AND(AR$6&gt;=$F130,AR$6&lt;=$H130)*(AR$6-$F130+1),$J130/2,$M130,TRUE)-_xlfn.NORM.DIST(AND(AR$6&gt;=$F130,AR$6&lt;=$H130)*(AQ$6-$F130+1),$J130/2,$M130,TRUE))/(1-2*_xlfn.NORM.DIST(0,$J130/2,$M130,TRUE))*$D130+($K130="Steady Growth")*(AND(AR$6&gt;=$F130,AR$6&lt;=$H130)*((AR$6-$F130+1)/($J130*($J130+1)/2)*$D130))+($K130="custom")*CustCF!AL130</f>
        <v/>
      </c>
      <c r="AS130" s="87">
        <f>($K130="Bell Curve")*(_xlfn.NORM.DIST(AND(AS$6&gt;=$F130,AS$6&lt;=$H130)*(AS$6-$F130+1),$J130/2,$M130,TRUE)-_xlfn.NORM.DIST(AND(AS$6&gt;=$F130,AS$6&lt;=$H130)*(AR$6-$F130+1),$J130/2,$M130,TRUE))/(1-2*_xlfn.NORM.DIST(0,$J130/2,$M130,TRUE))*$D130+($K130="Steady Growth")*(AND(AS$6&gt;=$F130,AS$6&lt;=$H130)*((AS$6-$F130+1)/($J130*($J130+1)/2)*$D130))+($K130="custom")*CustCF!AM130</f>
        <v/>
      </c>
      <c r="AT130" s="87">
        <f>($K130="Bell Curve")*(_xlfn.NORM.DIST(AND(AT$6&gt;=$F130,AT$6&lt;=$H130)*(AT$6-$F130+1),$J130/2,$M130,TRUE)-_xlfn.NORM.DIST(AND(AT$6&gt;=$F130,AT$6&lt;=$H130)*(AS$6-$F130+1),$J130/2,$M130,TRUE))/(1-2*_xlfn.NORM.DIST(0,$J130/2,$M130,TRUE))*$D130+($K130="Steady Growth")*(AND(AT$6&gt;=$F130,AT$6&lt;=$H130)*((AT$6-$F130+1)/($J130*($J130+1)/2)*$D130))+($K130="custom")*CustCF!AN130</f>
        <v/>
      </c>
      <c r="AU130" s="87">
        <f>($K130="Bell Curve")*(_xlfn.NORM.DIST(AND(AU$6&gt;=$F130,AU$6&lt;=$H130)*(AU$6-$F130+1),$J130/2,$M130,TRUE)-_xlfn.NORM.DIST(AND(AU$6&gt;=$F130,AU$6&lt;=$H130)*(AT$6-$F130+1),$J130/2,$M130,TRUE))/(1-2*_xlfn.NORM.DIST(0,$J130/2,$M130,TRUE))*$D130+($K130="Steady Growth")*(AND(AU$6&gt;=$F130,AU$6&lt;=$H130)*((AU$6-$F130+1)/($J130*($J130+1)/2)*$D130))+($K130="custom")*CustCF!AO130</f>
        <v/>
      </c>
      <c r="AV130" s="87">
        <f>($K130="Bell Curve")*(_xlfn.NORM.DIST(AND(AV$6&gt;=$F130,AV$6&lt;=$H130)*(AV$6-$F130+1),$J130/2,$M130,TRUE)-_xlfn.NORM.DIST(AND(AV$6&gt;=$F130,AV$6&lt;=$H130)*(AU$6-$F130+1),$J130/2,$M130,TRUE))/(1-2*_xlfn.NORM.DIST(0,$J130/2,$M130,TRUE))*$D130+($K130="Steady Growth")*(AND(AV$6&gt;=$F130,AV$6&lt;=$H130)*((AV$6-$F130+1)/($J130*($J130+1)/2)*$D130))+($K130="custom")*CustCF!AP130</f>
        <v/>
      </c>
      <c r="AW130" s="87">
        <f>($K130="Bell Curve")*(_xlfn.NORM.DIST(AND(AW$6&gt;=$F130,AW$6&lt;=$H130)*(AW$6-$F130+1),$J130/2,$M130,TRUE)-_xlfn.NORM.DIST(AND(AW$6&gt;=$F130,AW$6&lt;=$H130)*(AV$6-$F130+1),$J130/2,$M130,TRUE))/(1-2*_xlfn.NORM.DIST(0,$J130/2,$M130,TRUE))*$D130+($K130="Steady Growth")*(AND(AW$6&gt;=$F130,AW$6&lt;=$H130)*((AW$6-$F130+1)/($J130*($J130+1)/2)*$D130))+($K130="custom")*CustCF!AQ130</f>
        <v/>
      </c>
      <c r="AX130" s="87">
        <f>($K130="Bell Curve")*(_xlfn.NORM.DIST(AND(AX$6&gt;=$F130,AX$6&lt;=$H130)*(AX$6-$F130+1),$J130/2,$M130,TRUE)-_xlfn.NORM.DIST(AND(AX$6&gt;=$F130,AX$6&lt;=$H130)*(AW$6-$F130+1),$J130/2,$M130,TRUE))/(1-2*_xlfn.NORM.DIST(0,$J130/2,$M130,TRUE))*$D130+($K130="Steady Growth")*(AND(AX$6&gt;=$F130,AX$6&lt;=$H130)*((AX$6-$F130+1)/($J130*($J130+1)/2)*$D130))+($K130="custom")*CustCF!AR130</f>
        <v/>
      </c>
      <c r="AY130" s="87">
        <f>($K130="Bell Curve")*(_xlfn.NORM.DIST(AND(AY$6&gt;=$F130,AY$6&lt;=$H130)*(AY$6-$F130+1),$J130/2,$M130,TRUE)-_xlfn.NORM.DIST(AND(AY$6&gt;=$F130,AY$6&lt;=$H130)*(AX$6-$F130+1),$J130/2,$M130,TRUE))/(1-2*_xlfn.NORM.DIST(0,$J130/2,$M130,TRUE))*$D130+($K130="Steady Growth")*(AND(AY$6&gt;=$F130,AY$6&lt;=$H130)*((AY$6-$F130+1)/($J130*($J130+1)/2)*$D130))+($K130="custom")*CustCF!AS130</f>
        <v/>
      </c>
      <c r="AZ130" s="87">
        <f>($K130="Bell Curve")*(_xlfn.NORM.DIST(AND(AZ$6&gt;=$F130,AZ$6&lt;=$H130)*(AZ$6-$F130+1),$J130/2,$M130,TRUE)-_xlfn.NORM.DIST(AND(AZ$6&gt;=$F130,AZ$6&lt;=$H130)*(AY$6-$F130+1),$J130/2,$M130,TRUE))/(1-2*_xlfn.NORM.DIST(0,$J130/2,$M130,TRUE))*$D130+($K130="Steady Growth")*(AND(AZ$6&gt;=$F130,AZ$6&lt;=$H130)*((AZ$6-$F130+1)/($J130*($J130+1)/2)*$D130))+($K130="custom")*CustCF!AT130</f>
        <v/>
      </c>
      <c r="BA130" s="87">
        <f>($K130="Bell Curve")*(_xlfn.NORM.DIST(AND(BA$6&gt;=$F130,BA$6&lt;=$H130)*(BA$6-$F130+1),$J130/2,$M130,TRUE)-_xlfn.NORM.DIST(AND(BA$6&gt;=$F130,BA$6&lt;=$H130)*(AZ$6-$F130+1),$J130/2,$M130,TRUE))/(1-2*_xlfn.NORM.DIST(0,$J130/2,$M130,TRUE))*$D130+($K130="Steady Growth")*(AND(BA$6&gt;=$F130,BA$6&lt;=$H130)*((BA$6-$F130+1)/($J130*($J130+1)/2)*$D130))+($K130="custom")*CustCF!AU130</f>
        <v/>
      </c>
      <c r="BB130" s="87">
        <f>($K130="Bell Curve")*(_xlfn.NORM.DIST(AND(BB$6&gt;=$F130,BB$6&lt;=$H130)*(BB$6-$F130+1),$J130/2,$M130,TRUE)-_xlfn.NORM.DIST(AND(BB$6&gt;=$F130,BB$6&lt;=$H130)*(BA$6-$F130+1),$J130/2,$M130,TRUE))/(1-2*_xlfn.NORM.DIST(0,$J130/2,$M130,TRUE))*$D130+($K130="Steady Growth")*(AND(BB$6&gt;=$F130,BB$6&lt;=$H130)*((BB$6-$F130+1)/($J130*($J130+1)/2)*$D130))+($K130="custom")*CustCF!AV130</f>
        <v/>
      </c>
      <c r="BC130" s="87">
        <f>($K130="Bell Curve")*(_xlfn.NORM.DIST(AND(BC$6&gt;=$F130,BC$6&lt;=$H130)*(BC$6-$F130+1),$J130/2,$M130,TRUE)-_xlfn.NORM.DIST(AND(BC$6&gt;=$F130,BC$6&lt;=$H130)*(BB$6-$F130+1),$J130/2,$M130,TRUE))/(1-2*_xlfn.NORM.DIST(0,$J130/2,$M130,TRUE))*$D130+($K130="Steady Growth")*(AND(BC$6&gt;=$F130,BC$6&lt;=$H130)*((BC$6-$F130+1)/($J130*($J130+1)/2)*$D130))+($K130="custom")*CustCF!AW130</f>
        <v/>
      </c>
      <c r="BD130" s="87">
        <f>($K130="Bell Curve")*(_xlfn.NORM.DIST(AND(BD$6&gt;=$F130,BD$6&lt;=$H130)*(BD$6-$F130+1),$J130/2,$M130,TRUE)-_xlfn.NORM.DIST(AND(BD$6&gt;=$F130,BD$6&lt;=$H130)*(BC$6-$F130+1),$J130/2,$M130,TRUE))/(1-2*_xlfn.NORM.DIST(0,$J130/2,$M130,TRUE))*$D130+($K130="Steady Growth")*(AND(BD$6&gt;=$F130,BD$6&lt;=$H130)*((BD$6-$F130+1)/($J130*($J130+1)/2)*$D130))+($K130="custom")*CustCF!AX130</f>
        <v/>
      </c>
      <c r="BE130" s="87">
        <f>($K130="Bell Curve")*(_xlfn.NORM.DIST(AND(BE$6&gt;=$F130,BE$6&lt;=$H130)*(BE$6-$F130+1),$J130/2,$M130,TRUE)-_xlfn.NORM.DIST(AND(BE$6&gt;=$F130,BE$6&lt;=$H130)*(BD$6-$F130+1),$J130/2,$M130,TRUE))/(1-2*_xlfn.NORM.DIST(0,$J130/2,$M130,TRUE))*$D130+($K130="Steady Growth")*(AND(BE$6&gt;=$F130,BE$6&lt;=$H130)*((BE$6-$F130+1)/($J130*($J130+1)/2)*$D130))+($K130="custom")*CustCF!AY130</f>
        <v/>
      </c>
      <c r="BF130" s="87">
        <f>($K130="Bell Curve")*(_xlfn.NORM.DIST(AND(BF$6&gt;=$F130,BF$6&lt;=$H130)*(BF$6-$F130+1),$J130/2,$M130,TRUE)-_xlfn.NORM.DIST(AND(BF$6&gt;=$F130,BF$6&lt;=$H130)*(BE$6-$F130+1),$J130/2,$M130,TRUE))/(1-2*_xlfn.NORM.DIST(0,$J130/2,$M130,TRUE))*$D130+($K130="Steady Growth")*(AND(BF$6&gt;=$F130,BF$6&lt;=$H130)*((BF$6-$F130+1)/($J130*($J130+1)/2)*$D130))+($K130="custom")*CustCF!AZ130</f>
        <v/>
      </c>
      <c r="BG130" s="87">
        <f>($K130="Bell Curve")*(_xlfn.NORM.DIST(AND(BG$6&gt;=$F130,BG$6&lt;=$H130)*(BG$6-$F130+1),$J130/2,$M130,TRUE)-_xlfn.NORM.DIST(AND(BG$6&gt;=$F130,BG$6&lt;=$H130)*(BF$6-$F130+1),$J130/2,$M130,TRUE))/(1-2*_xlfn.NORM.DIST(0,$J130/2,$M130,TRUE))*$D130+($K130="Steady Growth")*(AND(BG$6&gt;=$F130,BG$6&lt;=$H130)*((BG$6-$F130+1)/($J130*($J130+1)/2)*$D130))+($K130="custom")*CustCF!BA130</f>
        <v/>
      </c>
      <c r="BH130" s="87">
        <f>($K130="Bell Curve")*(_xlfn.NORM.DIST(AND(BH$6&gt;=$F130,BH$6&lt;=$H130)*(BH$6-$F130+1),$J130/2,$M130,TRUE)-_xlfn.NORM.DIST(AND(BH$6&gt;=$F130,BH$6&lt;=$H130)*(BG$6-$F130+1),$J130/2,$M130,TRUE))/(1-2*_xlfn.NORM.DIST(0,$J130/2,$M130,TRUE))*$D130+($K130="Steady Growth")*(AND(BH$6&gt;=$F130,BH$6&lt;=$H130)*((BH$6-$F130+1)/($J130*($J130+1)/2)*$D130))+($K130="custom")*CustCF!BB130</f>
        <v/>
      </c>
      <c r="BI130" s="87">
        <f>($K130="Bell Curve")*(_xlfn.NORM.DIST(AND(BI$6&gt;=$F130,BI$6&lt;=$H130)*(BI$6-$F130+1),$J130/2,$M130,TRUE)-_xlfn.NORM.DIST(AND(BI$6&gt;=$F130,BI$6&lt;=$H130)*(BH$6-$F130+1),$J130/2,$M130,TRUE))/(1-2*_xlfn.NORM.DIST(0,$J130/2,$M130,TRUE))*$D130+($K130="Steady Growth")*(AND(BI$6&gt;=$F130,BI$6&lt;=$H130)*((BI$6-$F130+1)/($J130*($J130+1)/2)*$D130))+($K130="custom")*CustCF!BC130</f>
        <v/>
      </c>
      <c r="BJ130" s="87">
        <f>($K130="Bell Curve")*(_xlfn.NORM.DIST(AND(BJ$6&gt;=$F130,BJ$6&lt;=$H130)*(BJ$6-$F130+1),$J130/2,$M130,TRUE)-_xlfn.NORM.DIST(AND(BJ$6&gt;=$F130,BJ$6&lt;=$H130)*(BI$6-$F130+1),$J130/2,$M130,TRUE))/(1-2*_xlfn.NORM.DIST(0,$J130/2,$M130,TRUE))*$D130+($K130="Steady Growth")*(AND(BJ$6&gt;=$F130,BJ$6&lt;=$H130)*((BJ$6-$F130+1)/($J130*($J130+1)/2)*$D130))+($K130="custom")*CustCF!BD130</f>
        <v/>
      </c>
      <c r="BK130" s="87">
        <f>($K130="Bell Curve")*(_xlfn.NORM.DIST(AND(BK$6&gt;=$F130,BK$6&lt;=$H130)*(BK$6-$F130+1),$J130/2,$M130,TRUE)-_xlfn.NORM.DIST(AND(BK$6&gt;=$F130,BK$6&lt;=$H130)*(BJ$6-$F130+1),$J130/2,$M130,TRUE))/(1-2*_xlfn.NORM.DIST(0,$J130/2,$M130,TRUE))*$D130+($K130="Steady Growth")*(AND(BK$6&gt;=$F130,BK$6&lt;=$H130)*((BK$6-$F130+1)/($J130*($J130+1)/2)*$D130))+($K130="custom")*CustCF!BE130</f>
        <v/>
      </c>
      <c r="BL130" s="87">
        <f>($K130="Bell Curve")*(_xlfn.NORM.DIST(AND(BL$6&gt;=$F130,BL$6&lt;=$H130)*(BL$6-$F130+1),$J130/2,$M130,TRUE)-_xlfn.NORM.DIST(AND(BL$6&gt;=$F130,BL$6&lt;=$H130)*(BK$6-$F130+1),$J130/2,$M130,TRUE))/(1-2*_xlfn.NORM.DIST(0,$J130/2,$M130,TRUE))*$D130+($K130="Steady Growth")*(AND(BL$6&gt;=$F130,BL$6&lt;=$H130)*((BL$6-$F130+1)/($J130*($J130+1)/2)*$D130))+($K130="custom")*CustCF!BF130</f>
        <v/>
      </c>
      <c r="BM130" s="87">
        <f>($K130="Bell Curve")*(_xlfn.NORM.DIST(AND(BM$6&gt;=$F130,BM$6&lt;=$H130)*(BM$6-$F130+1),$J130/2,$M130,TRUE)-_xlfn.NORM.DIST(AND(BM$6&gt;=$F130,BM$6&lt;=$H130)*(BL$6-$F130+1),$J130/2,$M130,TRUE))/(1-2*_xlfn.NORM.DIST(0,$J130/2,$M130,TRUE))*$D130+($K130="Steady Growth")*(AND(BM$6&gt;=$F130,BM$6&lt;=$H130)*((BM$6-$F130+1)/($J130*($J130+1)/2)*$D130))+($K130="custom")*CustCF!BG130</f>
        <v/>
      </c>
      <c r="BN130" s="87">
        <f>($K130="Bell Curve")*(_xlfn.NORM.DIST(AND(BN$6&gt;=$F130,BN$6&lt;=$H130)*(BN$6-$F130+1),$J130/2,$M130,TRUE)-_xlfn.NORM.DIST(AND(BN$6&gt;=$F130,BN$6&lt;=$H130)*(BM$6-$F130+1),$J130/2,$M130,TRUE))/(1-2*_xlfn.NORM.DIST(0,$J130/2,$M130,TRUE))*$D130+($K130="Steady Growth")*(AND(BN$6&gt;=$F130,BN$6&lt;=$H130)*((BN$6-$F130+1)/($J130*($J130+1)/2)*$D130))+($K130="custom")*CustCF!BH130</f>
        <v/>
      </c>
      <c r="BO130" s="87">
        <f>($K130="Bell Curve")*(_xlfn.NORM.DIST(AND(BO$6&gt;=$F130,BO$6&lt;=$H130)*(BO$6-$F130+1),$J130/2,$M130,TRUE)-_xlfn.NORM.DIST(AND(BO$6&gt;=$F130,BO$6&lt;=$H130)*(BN$6-$F130+1),$J130/2,$M130,TRUE))/(1-2*_xlfn.NORM.DIST(0,$J130/2,$M130,TRUE))*$D130+($K130="Steady Growth")*(AND(BO$6&gt;=$F130,BO$6&lt;=$H130)*((BO$6-$F130+1)/($J130*($J130+1)/2)*$D130))+($K130="custom")*CustCF!BI130</f>
        <v/>
      </c>
      <c r="BP130" s="87">
        <f>($K130="Bell Curve")*(_xlfn.NORM.DIST(AND(BP$6&gt;=$F130,BP$6&lt;=$H130)*(BP$6-$F130+1),$J130/2,$M130,TRUE)-_xlfn.NORM.DIST(AND(BP$6&gt;=$F130,BP$6&lt;=$H130)*(BO$6-$F130+1),$J130/2,$M130,TRUE))/(1-2*_xlfn.NORM.DIST(0,$J130/2,$M130,TRUE))*$D130+($K130="Steady Growth")*(AND(BP$6&gt;=$F130,BP$6&lt;=$H130)*((BP$6-$F130+1)/($J130*($J130+1)/2)*$D130))+($K130="custom")*CustCF!BJ130</f>
        <v/>
      </c>
      <c r="BQ130" s="87">
        <f>($K130="Bell Curve")*(_xlfn.NORM.DIST(AND(BQ$6&gt;=$F130,BQ$6&lt;=$H130)*(BQ$6-$F130+1),$J130/2,$M130,TRUE)-_xlfn.NORM.DIST(AND(BQ$6&gt;=$F130,BQ$6&lt;=$H130)*(BP$6-$F130+1),$J130/2,$M130,TRUE))/(1-2*_xlfn.NORM.DIST(0,$J130/2,$M130,TRUE))*$D130+($K130="Steady Growth")*(AND(BQ$6&gt;=$F130,BQ$6&lt;=$H130)*((BQ$6-$F130+1)/($J130*($J130+1)/2)*$D130))+($K130="custom")*CustCF!BK130</f>
        <v/>
      </c>
      <c r="BR130" s="87">
        <f>($K130="Bell Curve")*(_xlfn.NORM.DIST(AND(BR$6&gt;=$F130,BR$6&lt;=$H130)*(BR$6-$F130+1),$J130/2,$M130,TRUE)-_xlfn.NORM.DIST(AND(BR$6&gt;=$F130,BR$6&lt;=$H130)*(BQ$6-$F130+1),$J130/2,$M130,TRUE))/(1-2*_xlfn.NORM.DIST(0,$J130/2,$M130,TRUE))*$D130+($K130="Steady Growth")*(AND(BR$6&gt;=$F130,BR$6&lt;=$H130)*((BR$6-$F130+1)/($J130*($J130+1)/2)*$D130))+($K130="custom")*CustCF!BL130</f>
        <v/>
      </c>
      <c r="BS130" s="87">
        <f>($K130="Bell Curve")*(_xlfn.NORM.DIST(AND(BS$6&gt;=$F130,BS$6&lt;=$H130)*(BS$6-$F130+1),$J130/2,$M130,TRUE)-_xlfn.NORM.DIST(AND(BS$6&gt;=$F130,BS$6&lt;=$H130)*(BR$6-$F130+1),$J130/2,$M130,TRUE))/(1-2*_xlfn.NORM.DIST(0,$J130/2,$M130,TRUE))*$D130+($K130="Steady Growth")*(AND(BS$6&gt;=$F130,BS$6&lt;=$H130)*((BS$6-$F130+1)/($J130*($J130+1)/2)*$D130))+($K130="custom")*CustCF!BM130</f>
        <v/>
      </c>
      <c r="BT130" s="87">
        <f>($K130="Bell Curve")*(_xlfn.NORM.DIST(AND(BT$6&gt;=$F130,BT$6&lt;=$H130)*(BT$6-$F130+1),$J130/2,$M130,TRUE)-_xlfn.NORM.DIST(AND(BT$6&gt;=$F130,BT$6&lt;=$H130)*(BS$6-$F130+1),$J130/2,$M130,TRUE))/(1-2*_xlfn.NORM.DIST(0,$J130/2,$M130,TRUE))*$D130+($K130="Steady Growth")*(AND(BT$6&gt;=$F130,BT$6&lt;=$H130)*((BT$6-$F130+1)/($J130*($J130+1)/2)*$D130))+($K130="custom")*CustCF!BN130</f>
        <v/>
      </c>
      <c r="BU130" s="87">
        <f>($K130="Bell Curve")*(_xlfn.NORM.DIST(AND(BU$6&gt;=$F130,BU$6&lt;=$H130)*(BU$6-$F130+1),$J130/2,$M130,TRUE)-_xlfn.NORM.DIST(AND(BU$6&gt;=$F130,BU$6&lt;=$H130)*(BT$6-$F130+1),$J130/2,$M130,TRUE))/(1-2*_xlfn.NORM.DIST(0,$J130/2,$M130,TRUE))*$D130+($K130="Steady Growth")*(AND(BU$6&gt;=$F130,BU$6&lt;=$H130)*((BU$6-$F130+1)/($J130*($J130+1)/2)*$D130))+($K130="custom")*CustCF!BO130</f>
        <v/>
      </c>
      <c r="BV130" s="87">
        <f>($K130="Bell Curve")*(_xlfn.NORM.DIST(AND(BV$6&gt;=$F130,BV$6&lt;=$H130)*(BV$6-$F130+1),$J130/2,$M130,TRUE)-_xlfn.NORM.DIST(AND(BV$6&gt;=$F130,BV$6&lt;=$H130)*(BU$6-$F130+1),$J130/2,$M130,TRUE))/(1-2*_xlfn.NORM.DIST(0,$J130/2,$M130,TRUE))*$D130+($K130="Steady Growth")*(AND(BV$6&gt;=$F130,BV$6&lt;=$H130)*((BV$6-$F130+1)/($J130*($J130+1)/2)*$D130))+($K130="custom")*CustCF!BP130</f>
        <v/>
      </c>
      <c r="BW130" s="87">
        <f>($K130="Bell Curve")*(_xlfn.NORM.DIST(AND(BW$6&gt;=$F130,BW$6&lt;=$H130)*(BW$6-$F130+1),$J130/2,$M130,TRUE)-_xlfn.NORM.DIST(AND(BW$6&gt;=$F130,BW$6&lt;=$H130)*(BV$6-$F130+1),$J130/2,$M130,TRUE))/(1-2*_xlfn.NORM.DIST(0,$J130/2,$M130,TRUE))*$D130+($K130="Steady Growth")*(AND(BW$6&gt;=$F130,BW$6&lt;=$H130)*((BW$6-$F130+1)/($J130*($J130+1)/2)*$D130))+($K130="custom")*CustCF!BQ130</f>
        <v/>
      </c>
      <c r="BX130" s="87">
        <f>($K130="Bell Curve")*(_xlfn.NORM.DIST(AND(BX$6&gt;=$F130,BX$6&lt;=$H130)*(BX$6-$F130+1),$J130/2,$M130,TRUE)-_xlfn.NORM.DIST(AND(BX$6&gt;=$F130,BX$6&lt;=$H130)*(BW$6-$F130+1),$J130/2,$M130,TRUE))/(1-2*_xlfn.NORM.DIST(0,$J130/2,$M130,TRUE))*$D130+($K130="Steady Growth")*(AND(BX$6&gt;=$F130,BX$6&lt;=$H130)*((BX$6-$F130+1)/($J130*($J130+1)/2)*$D130))+($K130="custom")*CustCF!BR130</f>
        <v/>
      </c>
      <c r="BY130" s="87">
        <f>($K130="Bell Curve")*(_xlfn.NORM.DIST(AND(BY$6&gt;=$F130,BY$6&lt;=$H130)*(BY$6-$F130+1),$J130/2,$M130,TRUE)-_xlfn.NORM.DIST(AND(BY$6&gt;=$F130,BY$6&lt;=$H130)*(BX$6-$F130+1),$J130/2,$M130,TRUE))/(1-2*_xlfn.NORM.DIST(0,$J130/2,$M130,TRUE))*$D130+($K130="Steady Growth")*(AND(BY$6&gt;=$F130,BY$6&lt;=$H130)*((BY$6-$F130+1)/($J130*($J130+1)/2)*$D130))+($K130="custom")*CustCF!BS130</f>
        <v/>
      </c>
      <c r="BZ130" s="87">
        <f>($K130="Bell Curve")*(_xlfn.NORM.DIST(AND(BZ$6&gt;=$F130,BZ$6&lt;=$H130)*(BZ$6-$F130+1),$J130/2,$M130,TRUE)-_xlfn.NORM.DIST(AND(BZ$6&gt;=$F130,BZ$6&lt;=$H130)*(BY$6-$F130+1),$J130/2,$M130,TRUE))/(1-2*_xlfn.NORM.DIST(0,$J130/2,$M130,TRUE))*$D130+($K130="Steady Growth")*(AND(BZ$6&gt;=$F130,BZ$6&lt;=$H130)*((BZ$6-$F130+1)/($J130*($J130+1)/2)*$D130))+($K130="custom")*CustCF!BT130</f>
        <v/>
      </c>
      <c r="CA130" s="87">
        <f>($K130="Bell Curve")*(_xlfn.NORM.DIST(AND(CA$6&gt;=$F130,CA$6&lt;=$H130)*(CA$6-$F130+1),$J130/2,$M130,TRUE)-_xlfn.NORM.DIST(AND(CA$6&gt;=$F130,CA$6&lt;=$H130)*(BZ$6-$F130+1),$J130/2,$M130,TRUE))/(1-2*_xlfn.NORM.DIST(0,$J130/2,$M130,TRUE))*$D130+($K130="Steady Growth")*(AND(CA$6&gt;=$F130,CA$6&lt;=$H130)*((CA$6-$F130+1)/($J130*($J130+1)/2)*$D130))+($K130="custom")*CustCF!BU130</f>
        <v/>
      </c>
      <c r="CB130" s="87">
        <f>($K130="Bell Curve")*(_xlfn.NORM.DIST(AND(CB$6&gt;=$F130,CB$6&lt;=$H130)*(CB$6-$F130+1),$J130/2,$M130,TRUE)-_xlfn.NORM.DIST(AND(CB$6&gt;=$F130,CB$6&lt;=$H130)*(CA$6-$F130+1),$J130/2,$M130,TRUE))/(1-2*_xlfn.NORM.DIST(0,$J130/2,$M130,TRUE))*$D130+($K130="Steady Growth")*(AND(CB$6&gt;=$F130,CB$6&lt;=$H130)*((CB$6-$F130+1)/($J130*($J130+1)/2)*$D130))+($K130="custom")*CustCF!BV130</f>
        <v/>
      </c>
      <c r="CC130" s="87">
        <f>($K130="Bell Curve")*(_xlfn.NORM.DIST(AND(CC$6&gt;=$F130,CC$6&lt;=$H130)*(CC$6-$F130+1),$J130/2,$M130,TRUE)-_xlfn.NORM.DIST(AND(CC$6&gt;=$F130,CC$6&lt;=$H130)*(CB$6-$F130+1),$J130/2,$M130,TRUE))/(1-2*_xlfn.NORM.DIST(0,$J130/2,$M130,TRUE))*$D130+($K130="Steady Growth")*(AND(CC$6&gt;=$F130,CC$6&lt;=$H130)*((CC$6-$F130+1)/($J130*($J130+1)/2)*$D130))+($K130="custom")*CustCF!BW130</f>
        <v/>
      </c>
      <c r="CD130" s="87">
        <f>($K130="Bell Curve")*(_xlfn.NORM.DIST(AND(CD$6&gt;=$F130,CD$6&lt;=$H130)*(CD$6-$F130+1),$J130/2,$M130,TRUE)-_xlfn.NORM.DIST(AND(CD$6&gt;=$F130,CD$6&lt;=$H130)*(CC$6-$F130+1),$J130/2,$M130,TRUE))/(1-2*_xlfn.NORM.DIST(0,$J130/2,$M130,TRUE))*$D130+($K130="Steady Growth")*(AND(CD$6&gt;=$F130,CD$6&lt;=$H130)*((CD$6-$F130+1)/($J130*($J130+1)/2)*$D130))+($K130="custom")*CustCF!BX130</f>
        <v/>
      </c>
      <c r="CE130" s="87">
        <f>($K130="Bell Curve")*(_xlfn.NORM.DIST(AND(CE$6&gt;=$F130,CE$6&lt;=$H130)*(CE$6-$F130+1),$J130/2,$M130,TRUE)-_xlfn.NORM.DIST(AND(CE$6&gt;=$F130,CE$6&lt;=$H130)*(CD$6-$F130+1),$J130/2,$M130,TRUE))/(1-2*_xlfn.NORM.DIST(0,$J130/2,$M130,TRUE))*$D130+($K130="Steady Growth")*(AND(CE$6&gt;=$F130,CE$6&lt;=$H130)*((CE$6-$F130+1)/($J130*($J130+1)/2)*$D130))+($K130="custom")*CustCF!BY130</f>
        <v/>
      </c>
      <c r="CF130" s="87">
        <f>($K130="Bell Curve")*(_xlfn.NORM.DIST(AND(CF$6&gt;=$F130,CF$6&lt;=$H130)*(CF$6-$F130+1),$J130/2,$M130,TRUE)-_xlfn.NORM.DIST(AND(CF$6&gt;=$F130,CF$6&lt;=$H130)*(CE$6-$F130+1),$J130/2,$M130,TRUE))/(1-2*_xlfn.NORM.DIST(0,$J130/2,$M130,TRUE))*$D130+($K130="Steady Growth")*(AND(CF$6&gt;=$F130,CF$6&lt;=$H130)*((CF$6-$F130+1)/($J130*($J130+1)/2)*$D130))+($K130="custom")*CustCF!BZ130</f>
        <v/>
      </c>
      <c r="CG130" s="87">
        <f>($K130="Bell Curve")*(_xlfn.NORM.DIST(AND(CG$6&gt;=$F130,CG$6&lt;=$H130)*(CG$6-$F130+1),$J130/2,$M130,TRUE)-_xlfn.NORM.DIST(AND(CG$6&gt;=$F130,CG$6&lt;=$H130)*(CF$6-$F130+1),$J130/2,$M130,TRUE))/(1-2*_xlfn.NORM.DIST(0,$J130/2,$M130,TRUE))*$D130+($K130="Steady Growth")*(AND(CG$6&gt;=$F130,CG$6&lt;=$H130)*((CG$6-$F130+1)/($J130*($J130+1)/2)*$D130))+($K130="custom")*CustCF!CA130</f>
        <v/>
      </c>
      <c r="CH130" s="87">
        <f>($K130="Bell Curve")*(_xlfn.NORM.DIST(AND(CH$6&gt;=$F130,CH$6&lt;=$H130)*(CH$6-$F130+1),$J130/2,$M130,TRUE)-_xlfn.NORM.DIST(AND(CH$6&gt;=$F130,CH$6&lt;=$H130)*(CG$6-$F130+1),$J130/2,$M130,TRUE))/(1-2*_xlfn.NORM.DIST(0,$J130/2,$M130,TRUE))*$D130+($K130="Steady Growth")*(AND(CH$6&gt;=$F130,CH$6&lt;=$H130)*((CH$6-$F130+1)/($J130*($J130+1)/2)*$D130))+($K130="custom")*CustCF!CB130</f>
        <v/>
      </c>
      <c r="CI130" s="87">
        <f>($K130="Bell Curve")*(_xlfn.NORM.DIST(AND(CI$6&gt;=$F130,CI$6&lt;=$H130)*(CI$6-$F130+1),$J130/2,$M130,TRUE)-_xlfn.NORM.DIST(AND(CI$6&gt;=$F130,CI$6&lt;=$H130)*(CH$6-$F130+1),$J130/2,$M130,TRUE))/(1-2*_xlfn.NORM.DIST(0,$J130/2,$M130,TRUE))*$D130+($K130="Steady Growth")*(AND(CI$6&gt;=$F130,CI$6&lt;=$H130)*((CI$6-$F130+1)/($J130*($J130+1)/2)*$D130))+($K130="custom")*CustCF!CC130</f>
        <v/>
      </c>
      <c r="CJ130" s="87">
        <f>($K130="Bell Curve")*(_xlfn.NORM.DIST(AND(CJ$6&gt;=$F130,CJ$6&lt;=$H130)*(CJ$6-$F130+1),$J130/2,$M130,TRUE)-_xlfn.NORM.DIST(AND(CJ$6&gt;=$F130,CJ$6&lt;=$H130)*(CI$6-$F130+1),$J130/2,$M130,TRUE))/(1-2*_xlfn.NORM.DIST(0,$J130/2,$M130,TRUE))*$D130+($K130="Steady Growth")*(AND(CJ$6&gt;=$F130,CJ$6&lt;=$H130)*((CJ$6-$F130+1)/($J130*($J130+1)/2)*$D130))+($K130="custom")*CustCF!CD130</f>
        <v/>
      </c>
      <c r="CK130" s="87">
        <f>($K130="Bell Curve")*(_xlfn.NORM.DIST(AND(CK$6&gt;=$F130,CK$6&lt;=$H130)*(CK$6-$F130+1),$J130/2,$M130,TRUE)-_xlfn.NORM.DIST(AND(CK$6&gt;=$F130,CK$6&lt;=$H130)*(CJ$6-$F130+1),$J130/2,$M130,TRUE))/(1-2*_xlfn.NORM.DIST(0,$J130/2,$M130,TRUE))*$D130+($K130="Steady Growth")*(AND(CK$6&gt;=$F130,CK$6&lt;=$H130)*((CK$6-$F130+1)/($J130*($J130+1)/2)*$D130))+($K130="custom")*CustCF!CE130</f>
        <v/>
      </c>
      <c r="CL130" s="87">
        <f>($K130="Bell Curve")*(_xlfn.NORM.DIST(AND(CL$6&gt;=$F130,CL$6&lt;=$H130)*(CL$6-$F130+1),$J130/2,$M130,TRUE)-_xlfn.NORM.DIST(AND(CL$6&gt;=$F130,CL$6&lt;=$H130)*(CK$6-$F130+1),$J130/2,$M130,TRUE))/(1-2*_xlfn.NORM.DIST(0,$J130/2,$M130,TRUE))*$D130+($K130="Steady Growth")*(AND(CL$6&gt;=$F130,CL$6&lt;=$H130)*((CL$6-$F130+1)/($J130*($J130+1)/2)*$D130))+($K130="custom")*CustCF!CF130</f>
        <v/>
      </c>
      <c r="CM130" s="87">
        <f>($K130="Bell Curve")*(_xlfn.NORM.DIST(AND(CM$6&gt;=$F130,CM$6&lt;=$H130)*(CM$6-$F130+1),$J130/2,$M130,TRUE)-_xlfn.NORM.DIST(AND(CM$6&gt;=$F130,CM$6&lt;=$H130)*(CL$6-$F130+1),$J130/2,$M130,TRUE))/(1-2*_xlfn.NORM.DIST(0,$J130/2,$M130,TRUE))*$D130+($K130="Steady Growth")*(AND(CM$6&gt;=$F130,CM$6&lt;=$H130)*((CM$6-$F130+1)/($J130*($J130+1)/2)*$D130))+($K130="custom")*CustCF!CG130</f>
        <v/>
      </c>
      <c r="CN130" s="87">
        <f>($K130="Bell Curve")*(_xlfn.NORM.DIST(AND(CN$6&gt;=$F130,CN$6&lt;=$H130)*(CN$6-$F130+1),$J130/2,$M130,TRUE)-_xlfn.NORM.DIST(AND(CN$6&gt;=$F130,CN$6&lt;=$H130)*(CM$6-$F130+1),$J130/2,$M130,TRUE))/(1-2*_xlfn.NORM.DIST(0,$J130/2,$M130,TRUE))*$D130+($K130="Steady Growth")*(AND(CN$6&gt;=$F130,CN$6&lt;=$H130)*((CN$6-$F130+1)/($J130*($J130+1)/2)*$D130))+($K130="custom")*CustCF!CH130</f>
        <v/>
      </c>
      <c r="CO130" s="87">
        <f>($K130="Bell Curve")*(_xlfn.NORM.DIST(AND(CO$6&gt;=$F130,CO$6&lt;=$H130)*(CO$6-$F130+1),$J130/2,$M130,TRUE)-_xlfn.NORM.DIST(AND(CO$6&gt;=$F130,CO$6&lt;=$H130)*(CN$6-$F130+1),$J130/2,$M130,TRUE))/(1-2*_xlfn.NORM.DIST(0,$J130/2,$M130,TRUE))*$D130+($K130="Steady Growth")*(AND(CO$6&gt;=$F130,CO$6&lt;=$H130)*((CO$6-$F130+1)/($J130*($J130+1)/2)*$D130))+($K130="custom")*CustCF!CI130</f>
        <v/>
      </c>
      <c r="CP130" s="87">
        <f>($K130="Bell Curve")*(_xlfn.NORM.DIST(AND(CP$6&gt;=$F130,CP$6&lt;=$H130)*(CP$6-$F130+1),$J130/2,$M130,TRUE)-_xlfn.NORM.DIST(AND(CP$6&gt;=$F130,CP$6&lt;=$H130)*(CO$6-$F130+1),$J130/2,$M130,TRUE))/(1-2*_xlfn.NORM.DIST(0,$J130/2,$M130,TRUE))*$D130+($K130="Steady Growth")*(AND(CP$6&gt;=$F130,CP$6&lt;=$H130)*((CP$6-$F130+1)/($J130*($J130+1)/2)*$D130))+($K130="custom")*CustCF!CJ130</f>
        <v/>
      </c>
      <c r="CQ130" s="87">
        <f>($K130="Bell Curve")*(_xlfn.NORM.DIST(AND(CQ$6&gt;=$F130,CQ$6&lt;=$H130)*(CQ$6-$F130+1),$J130/2,$M130,TRUE)-_xlfn.NORM.DIST(AND(CQ$6&gt;=$F130,CQ$6&lt;=$H130)*(CP$6-$F130+1),$J130/2,$M130,TRUE))/(1-2*_xlfn.NORM.DIST(0,$J130/2,$M130,TRUE))*$D130+($K130="Steady Growth")*(AND(CQ$6&gt;=$F130,CQ$6&lt;=$H130)*((CQ$6-$F130+1)/($J130*($J130+1)/2)*$D130))+($K130="custom")*CustCF!CK130</f>
        <v/>
      </c>
      <c r="CR130" s="87">
        <f>($K130="Bell Curve")*(_xlfn.NORM.DIST(AND(CR$6&gt;=$F130,CR$6&lt;=$H130)*(CR$6-$F130+1),$J130/2,$M130,TRUE)-_xlfn.NORM.DIST(AND(CR$6&gt;=$F130,CR$6&lt;=$H130)*(CQ$6-$F130+1),$J130/2,$M130,TRUE))/(1-2*_xlfn.NORM.DIST(0,$J130/2,$M130,TRUE))*$D130+($K130="Steady Growth")*(AND(CR$6&gt;=$F130,CR$6&lt;=$H130)*((CR$6-$F130+1)/($J130*($J130+1)/2)*$D130))+($K130="custom")*CustCF!CL130</f>
        <v/>
      </c>
      <c r="CS130" s="87">
        <f>($K130="Bell Curve")*(_xlfn.NORM.DIST(AND(CS$6&gt;=$F130,CS$6&lt;=$H130)*(CS$6-$F130+1),$J130/2,$M130,TRUE)-_xlfn.NORM.DIST(AND(CS$6&gt;=$F130,CS$6&lt;=$H130)*(CR$6-$F130+1),$J130/2,$M130,TRUE))/(1-2*_xlfn.NORM.DIST(0,$J130/2,$M130,TRUE))*$D130+($K130="Steady Growth")*(AND(CS$6&gt;=$F130,CS$6&lt;=$H130)*((CS$6-$F130+1)/($J130*($J130+1)/2)*$D130))+($K130="custom")*CustCF!CM130</f>
        <v/>
      </c>
      <c r="CT130" s="87">
        <f>($K130="Bell Curve")*(_xlfn.NORM.DIST(AND(CT$6&gt;=$F130,CT$6&lt;=$H130)*(CT$6-$F130+1),$J130/2,$M130,TRUE)-_xlfn.NORM.DIST(AND(CT$6&gt;=$F130,CT$6&lt;=$H130)*(CS$6-$F130+1),$J130/2,$M130,TRUE))/(1-2*_xlfn.NORM.DIST(0,$J130/2,$M130,TRUE))*$D130+($K130="Steady Growth")*(AND(CT$6&gt;=$F130,CT$6&lt;=$H130)*((CT$6-$F130+1)/($J130*($J130+1)/2)*$D130))+($K130="custom")*CustCF!CN130</f>
        <v/>
      </c>
      <c r="CU130" s="87">
        <f>($K130="Bell Curve")*(_xlfn.NORM.DIST(AND(CU$6&gt;=$F130,CU$6&lt;=$H130)*(CU$6-$F130+1),$J130/2,$M130,TRUE)-_xlfn.NORM.DIST(AND(CU$6&gt;=$F130,CU$6&lt;=$H130)*(CT$6-$F130+1),$J130/2,$M130,TRUE))/(1-2*_xlfn.NORM.DIST(0,$J130/2,$M130,TRUE))*$D130+($K130="Steady Growth")*(AND(CU$6&gt;=$F130,CU$6&lt;=$H130)*((CU$6-$F130+1)/($J130*($J130+1)/2)*$D130))+($K130="custom")*CustCF!CO130</f>
        <v/>
      </c>
      <c r="CV130" s="87">
        <f>($K130="Bell Curve")*(_xlfn.NORM.DIST(AND(CV$6&gt;=$F130,CV$6&lt;=$H130)*(CV$6-$F130+1),$J130/2,$M130,TRUE)-_xlfn.NORM.DIST(AND(CV$6&gt;=$F130,CV$6&lt;=$H130)*(CU$6-$F130+1),$J130/2,$M130,TRUE))/(1-2*_xlfn.NORM.DIST(0,$J130/2,$M130,TRUE))*$D130+($K130="Steady Growth")*(AND(CV$6&gt;=$F130,CV$6&lt;=$H130)*((CV$6-$F130+1)/($J130*($J130+1)/2)*$D130))+($K130="custom")*CustCF!CP130</f>
        <v/>
      </c>
      <c r="CW130" s="87">
        <f>($K130="Bell Curve")*(_xlfn.NORM.DIST(AND(CW$6&gt;=$F130,CW$6&lt;=$H130)*(CW$6-$F130+1),$J130/2,$M130,TRUE)-_xlfn.NORM.DIST(AND(CW$6&gt;=$F130,CW$6&lt;=$H130)*(CV$6-$F130+1),$J130/2,$M130,TRUE))/(1-2*_xlfn.NORM.DIST(0,$J130/2,$M130,TRUE))*$D130+($K130="Steady Growth")*(AND(CW$6&gt;=$F130,CW$6&lt;=$H130)*((CW$6-$F130+1)/($J130*($J130+1)/2)*$D130))+($K130="custom")*CustCF!CQ130</f>
        <v/>
      </c>
      <c r="CX130" s="87">
        <f>($K130="Bell Curve")*(_xlfn.NORM.DIST(AND(CX$6&gt;=$F130,CX$6&lt;=$H130)*(CX$6-$F130+1),$J130/2,$M130,TRUE)-_xlfn.NORM.DIST(AND(CX$6&gt;=$F130,CX$6&lt;=$H130)*(CW$6-$F130+1),$J130/2,$M130,TRUE))/(1-2*_xlfn.NORM.DIST(0,$J130/2,$M130,TRUE))*$D130+($K130="Steady Growth")*(AND(CX$6&gt;=$F130,CX$6&lt;=$H130)*((CX$6-$F130+1)/($J130*($J130+1)/2)*$D130))+($K130="custom")*CustCF!CR130</f>
        <v/>
      </c>
      <c r="CY130" s="87">
        <f>($K130="Bell Curve")*(_xlfn.NORM.DIST(AND(CY$6&gt;=$F130,CY$6&lt;=$H130)*(CY$6-$F130+1),$J130/2,$M130,TRUE)-_xlfn.NORM.DIST(AND(CY$6&gt;=$F130,CY$6&lt;=$H130)*(CX$6-$F130+1),$J130/2,$M130,TRUE))/(1-2*_xlfn.NORM.DIST(0,$J130/2,$M130,TRUE))*$D130+($K130="Steady Growth")*(AND(CY$6&gt;=$F130,CY$6&lt;=$H130)*((CY$6-$F130+1)/($J130*($J130+1)/2)*$D130))+($K130="custom")*CustCF!CS130</f>
        <v/>
      </c>
      <c r="CZ130" s="87">
        <f>($K130="Bell Curve")*(_xlfn.NORM.DIST(AND(CZ$6&gt;=$F130,CZ$6&lt;=$H130)*(CZ$6-$F130+1),$J130/2,$M130,TRUE)-_xlfn.NORM.DIST(AND(CZ$6&gt;=$F130,CZ$6&lt;=$H130)*(CY$6-$F130+1),$J130/2,$M130,TRUE))/(1-2*_xlfn.NORM.DIST(0,$J130/2,$M130,TRUE))*$D130+($K130="Steady Growth")*(AND(CZ$6&gt;=$F130,CZ$6&lt;=$H130)*((CZ$6-$F130+1)/($J130*($J130+1)/2)*$D130))+($K130="custom")*CustCF!CT130</f>
        <v/>
      </c>
      <c r="DA130" s="87">
        <f>($K130="Bell Curve")*(_xlfn.NORM.DIST(AND(DA$6&gt;=$F130,DA$6&lt;=$H130)*(DA$6-$F130+1),$J130/2,$M130,TRUE)-_xlfn.NORM.DIST(AND(DA$6&gt;=$F130,DA$6&lt;=$H130)*(CZ$6-$F130+1),$J130/2,$M130,TRUE))/(1-2*_xlfn.NORM.DIST(0,$J130/2,$M130,TRUE))*$D130+($K130="Steady Growth")*(AND(DA$6&gt;=$F130,DA$6&lt;=$H130)*((DA$6-$F130+1)/($J130*($J130+1)/2)*$D130))+($K130="custom")*CustCF!CU130</f>
        <v/>
      </c>
      <c r="DB130" s="87">
        <f>($K130="Bell Curve")*(_xlfn.NORM.DIST(AND(DB$6&gt;=$F130,DB$6&lt;=$H130)*(DB$6-$F130+1),$J130/2,$M130,TRUE)-_xlfn.NORM.DIST(AND(DB$6&gt;=$F130,DB$6&lt;=$H130)*(DA$6-$F130+1),$J130/2,$M130,TRUE))/(1-2*_xlfn.NORM.DIST(0,$J130/2,$M130,TRUE))*$D130+($K130="Steady Growth")*(AND(DB$6&gt;=$F130,DB$6&lt;=$H130)*((DB$6-$F130+1)/($J130*($J130+1)/2)*$D130))+($K130="custom")*CustCF!CV130</f>
        <v/>
      </c>
      <c r="DC130" s="87">
        <f>($K130="Bell Curve")*(_xlfn.NORM.DIST(AND(DC$6&gt;=$F130,DC$6&lt;=$H130)*(DC$6-$F130+1),$J130/2,$M130,TRUE)-_xlfn.NORM.DIST(AND(DC$6&gt;=$F130,DC$6&lt;=$H130)*(DB$6-$F130+1),$J130/2,$M130,TRUE))/(1-2*_xlfn.NORM.DIST(0,$J130/2,$M130,TRUE))*$D130+($K130="Steady Growth")*(AND(DC$6&gt;=$F130,DC$6&lt;=$H130)*((DC$6-$F130+1)/($J130*($J130+1)/2)*$D130))+($K130="custom")*CustCF!CW130</f>
        <v/>
      </c>
      <c r="DD130" s="87">
        <f>($K130="Bell Curve")*(_xlfn.NORM.DIST(AND(DD$6&gt;=$F130,DD$6&lt;=$H130)*(DD$6-$F130+1),$J130/2,$M130,TRUE)-_xlfn.NORM.DIST(AND(DD$6&gt;=$F130,DD$6&lt;=$H130)*(DC$6-$F130+1),$J130/2,$M130,TRUE))/(1-2*_xlfn.NORM.DIST(0,$J130/2,$M130,TRUE))*$D130+($K130="Steady Growth")*(AND(DD$6&gt;=$F130,DD$6&lt;=$H130)*((DD$6-$F130+1)/($J130*($J130+1)/2)*$D130))+($K130="custom")*CustCF!CX130</f>
        <v/>
      </c>
      <c r="DE130" s="87">
        <f>($K130="Bell Curve")*(_xlfn.NORM.DIST(AND(DE$6&gt;=$F130,DE$6&lt;=$H130)*(DE$6-$F130+1),$J130/2,$M130,TRUE)-_xlfn.NORM.DIST(AND(DE$6&gt;=$F130,DE$6&lt;=$H130)*(DD$6-$F130+1),$J130/2,$M130,TRUE))/(1-2*_xlfn.NORM.DIST(0,$J130/2,$M130,TRUE))*$D130+($K130="Steady Growth")*(AND(DE$6&gt;=$F130,DE$6&lt;=$H130)*((DE$6-$F130+1)/($J130*($J130+1)/2)*$D130))+($K130="custom")*CustCF!CY130</f>
        <v/>
      </c>
      <c r="DF130" s="87">
        <f>($K130="Bell Curve")*(_xlfn.NORM.DIST(AND(DF$6&gt;=$F130,DF$6&lt;=$H130)*(DF$6-$F130+1),$J130/2,$M130,TRUE)-_xlfn.NORM.DIST(AND(DF$6&gt;=$F130,DF$6&lt;=$H130)*(DE$6-$F130+1),$J130/2,$M130,TRUE))/(1-2*_xlfn.NORM.DIST(0,$J130/2,$M130,TRUE))*$D130+($K130="Steady Growth")*(AND(DF$6&gt;=$F130,DF$6&lt;=$H130)*((DF$6-$F130+1)/($J130*($J130+1)/2)*$D130))+($K130="custom")*CustCF!CZ130</f>
        <v/>
      </c>
      <c r="DG130" s="87">
        <f>($K130="Bell Curve")*(_xlfn.NORM.DIST(AND(DG$6&gt;=$F130,DG$6&lt;=$H130)*(DG$6-$F130+1),$J130/2,$M130,TRUE)-_xlfn.NORM.DIST(AND(DG$6&gt;=$F130,DG$6&lt;=$H130)*(DF$6-$F130+1),$J130/2,$M130,TRUE))/(1-2*_xlfn.NORM.DIST(0,$J130/2,$M130,TRUE))*$D130+($K130="Steady Growth")*(AND(DG$6&gt;=$F130,DG$6&lt;=$H130)*((DG$6-$F130+1)/($J130*($J130+1)/2)*$D130))+($K130="custom")*CustCF!DA130</f>
        <v/>
      </c>
      <c r="DH130" s="87">
        <f>($K130="Bell Curve")*(_xlfn.NORM.DIST(AND(DH$6&gt;=$F130,DH$6&lt;=$H130)*(DH$6-$F130+1),$J130/2,$M130,TRUE)-_xlfn.NORM.DIST(AND(DH$6&gt;=$F130,DH$6&lt;=$H130)*(DG$6-$F130+1),$J130/2,$M130,TRUE))/(1-2*_xlfn.NORM.DIST(0,$J130/2,$M130,TRUE))*$D130+($K130="Steady Growth")*(AND(DH$6&gt;=$F130,DH$6&lt;=$H130)*((DH$6-$F130+1)/($J130*($J130+1)/2)*$D130))+($K130="custom")*CustCF!DB130</f>
        <v/>
      </c>
      <c r="DI130" s="87">
        <f>($K130="Bell Curve")*(_xlfn.NORM.DIST(AND(DI$6&gt;=$F130,DI$6&lt;=$H130)*(DI$6-$F130+1),$J130/2,$M130,TRUE)-_xlfn.NORM.DIST(AND(DI$6&gt;=$F130,DI$6&lt;=$H130)*(DH$6-$F130+1),$J130/2,$M130,TRUE))/(1-2*_xlfn.NORM.DIST(0,$J130/2,$M130,TRUE))*$D130+($K130="Steady Growth")*(AND(DI$6&gt;=$F130,DI$6&lt;=$H130)*((DI$6-$F130+1)/($J130*($J130+1)/2)*$D130))+($K130="custom")*CustCF!DC130</f>
        <v/>
      </c>
      <c r="DJ130" s="87">
        <f>($K130="Bell Curve")*(_xlfn.NORM.DIST(AND(DJ$6&gt;=$F130,DJ$6&lt;=$H130)*(DJ$6-$F130+1),$J130/2,$M130,TRUE)-_xlfn.NORM.DIST(AND(DJ$6&gt;=$F130,DJ$6&lt;=$H130)*(DI$6-$F130+1),$J130/2,$M130,TRUE))/(1-2*_xlfn.NORM.DIST(0,$J130/2,$M130,TRUE))*$D130+($K130="Steady Growth")*(AND(DJ$6&gt;=$F130,DJ$6&lt;=$H130)*((DJ$6-$F130+1)/($J130*($J130+1)/2)*$D130))+($K130="custom")*CustCF!DD130</f>
        <v/>
      </c>
      <c r="DK130" s="87">
        <f>($K130="Bell Curve")*(_xlfn.NORM.DIST(AND(DK$6&gt;=$F130,DK$6&lt;=$H130)*(DK$6-$F130+1),$J130/2,$M130,TRUE)-_xlfn.NORM.DIST(AND(DK$6&gt;=$F130,DK$6&lt;=$H130)*(DJ$6-$F130+1),$J130/2,$M130,TRUE))/(1-2*_xlfn.NORM.DIST(0,$J130/2,$M130,TRUE))*$D130+($K130="Steady Growth")*(AND(DK$6&gt;=$F130,DK$6&lt;=$H130)*((DK$6-$F130+1)/($J130*($J130+1)/2)*$D130))+($K130="custom")*CustCF!DE130</f>
        <v/>
      </c>
      <c r="DL130" s="87">
        <f>($K130="Bell Curve")*(_xlfn.NORM.DIST(AND(DL$6&gt;=$F130,DL$6&lt;=$H130)*(DL$6-$F130+1),$J130/2,$M130,TRUE)-_xlfn.NORM.DIST(AND(DL$6&gt;=$F130,DL$6&lt;=$H130)*(DK$6-$F130+1),$J130/2,$M130,TRUE))/(1-2*_xlfn.NORM.DIST(0,$J130/2,$M130,TRUE))*$D130+($K130="Steady Growth")*(AND(DL$6&gt;=$F130,DL$6&lt;=$H130)*((DL$6-$F130+1)/($J130*($J130+1)/2)*$D130))+($K130="custom")*CustCF!DF130</f>
        <v/>
      </c>
      <c r="DM130" s="87">
        <f>($K130="Bell Curve")*(_xlfn.NORM.DIST(AND(DM$6&gt;=$F130,DM$6&lt;=$H130)*(DM$6-$F130+1),$J130/2,$M130,TRUE)-_xlfn.NORM.DIST(AND(DM$6&gt;=$F130,DM$6&lt;=$H130)*(DL$6-$F130+1),$J130/2,$M130,TRUE))/(1-2*_xlfn.NORM.DIST(0,$J130/2,$M130,TRUE))*$D130+($K130="Steady Growth")*(AND(DM$6&gt;=$F130,DM$6&lt;=$H130)*((DM$6-$F130+1)/($J130*($J130+1)/2)*$D130))+($K130="custom")*CustCF!DG130</f>
        <v/>
      </c>
      <c r="DN130" s="87">
        <f>($K130="Bell Curve")*(_xlfn.NORM.DIST(AND(DN$6&gt;=$F130,DN$6&lt;=$H130)*(DN$6-$F130+1),$J130/2,$M130,TRUE)-_xlfn.NORM.DIST(AND(DN$6&gt;=$F130,DN$6&lt;=$H130)*(DM$6-$F130+1),$J130/2,$M130,TRUE))/(1-2*_xlfn.NORM.DIST(0,$J130/2,$M130,TRUE))*$D130+($K130="Steady Growth")*(AND(DN$6&gt;=$F130,DN$6&lt;=$H130)*((DN$6-$F130+1)/($J130*($J130+1)/2)*$D130))+($K130="custom")*CustCF!DH130</f>
        <v/>
      </c>
      <c r="DO130" s="87">
        <f>($K130="Bell Curve")*(_xlfn.NORM.DIST(AND(DO$6&gt;=$F130,DO$6&lt;=$H130)*(DO$6-$F130+1),$J130/2,$M130,TRUE)-_xlfn.NORM.DIST(AND(DO$6&gt;=$F130,DO$6&lt;=$H130)*(DN$6-$F130+1),$J130/2,$M130,TRUE))/(1-2*_xlfn.NORM.DIST(0,$J130/2,$M130,TRUE))*$D130+($K130="Steady Growth")*(AND(DO$6&gt;=$F130,DO$6&lt;=$H130)*((DO$6-$F130+1)/($J130*($J130+1)/2)*$D130))+($K130="custom")*CustCF!DI130</f>
        <v/>
      </c>
      <c r="DP130" s="87">
        <f>($K130="Bell Curve")*(_xlfn.NORM.DIST(AND(DP$6&gt;=$F130,DP$6&lt;=$H130)*(DP$6-$F130+1),$J130/2,$M130,TRUE)-_xlfn.NORM.DIST(AND(DP$6&gt;=$F130,DP$6&lt;=$H130)*(DO$6-$F130+1),$J130/2,$M130,TRUE))/(1-2*_xlfn.NORM.DIST(0,$J130/2,$M130,TRUE))*$D130+($K130="Steady Growth")*(AND(DP$6&gt;=$F130,DP$6&lt;=$H130)*((DP$6-$F130+1)/($J130*($J130+1)/2)*$D130))+($K130="custom")*CustCF!DJ130</f>
        <v/>
      </c>
      <c r="DQ130" s="87">
        <f>($K130="Bell Curve")*(_xlfn.NORM.DIST(AND(DQ$6&gt;=$F130,DQ$6&lt;=$H130)*(DQ$6-$F130+1),$J130/2,$M130,TRUE)-_xlfn.NORM.DIST(AND(DQ$6&gt;=$F130,DQ$6&lt;=$H130)*(DP$6-$F130+1),$J130/2,$M130,TRUE))/(1-2*_xlfn.NORM.DIST(0,$J130/2,$M130,TRUE))*$D130+($K130="Steady Growth")*(AND(DQ$6&gt;=$F130,DQ$6&lt;=$H130)*((DQ$6-$F130+1)/($J130*($J130+1)/2)*$D130))+($K130="custom")*CustCF!DK130</f>
        <v/>
      </c>
      <c r="DR130" s="87">
        <f>($K130="Bell Curve")*(_xlfn.NORM.DIST(AND(DR$6&gt;=$F130,DR$6&lt;=$H130)*(DR$6-$F130+1),$J130/2,$M130,TRUE)-_xlfn.NORM.DIST(AND(DR$6&gt;=$F130,DR$6&lt;=$H130)*(DQ$6-$F130+1),$J130/2,$M130,TRUE))/(1-2*_xlfn.NORM.DIST(0,$J130/2,$M130,TRUE))*$D130+($K130="Steady Growth")*(AND(DR$6&gt;=$F130,DR$6&lt;=$H130)*((DR$6-$F130+1)/($J130*($J130+1)/2)*$D130))+($K130="custom")*CustCF!DL130</f>
        <v/>
      </c>
      <c r="DS130" s="87">
        <f>($K130="Bell Curve")*(_xlfn.NORM.DIST(AND(DS$6&gt;=$F130,DS$6&lt;=$H130)*(DS$6-$F130+1),$J130/2,$M130,TRUE)-_xlfn.NORM.DIST(AND(DS$6&gt;=$F130,DS$6&lt;=$H130)*(DR$6-$F130+1),$J130/2,$M130,TRUE))/(1-2*_xlfn.NORM.DIST(0,$J130/2,$M130,TRUE))*$D130+($K130="Steady Growth")*(AND(DS$6&gt;=$F130,DS$6&lt;=$H130)*((DS$6-$F130+1)/($J130*($J130+1)/2)*$D130))+($K130="custom")*CustCF!DM130</f>
        <v/>
      </c>
      <c r="DT130" s="87">
        <f>($K130="Bell Curve")*(_xlfn.NORM.DIST(AND(DT$6&gt;=$F130,DT$6&lt;=$H130)*(DT$6-$F130+1),$J130/2,$M130,TRUE)-_xlfn.NORM.DIST(AND(DT$6&gt;=$F130,DT$6&lt;=$H130)*(DS$6-$F130+1),$J130/2,$M130,TRUE))/(1-2*_xlfn.NORM.DIST(0,$J130/2,$M130,TRUE))*$D130+($K130="Steady Growth")*(AND(DT$6&gt;=$F130,DT$6&lt;=$H130)*((DT$6-$F130+1)/($J130*($J130+1)/2)*$D130))+($K130="custom")*CustCF!DN130</f>
        <v/>
      </c>
      <c r="DU130" s="87">
        <f>($K130="Bell Curve")*(_xlfn.NORM.DIST(AND(DU$6&gt;=$F130,DU$6&lt;=$H130)*(DU$6-$F130+1),$J130/2,$M130,TRUE)-_xlfn.NORM.DIST(AND(DU$6&gt;=$F130,DU$6&lt;=$H130)*(DT$6-$F130+1),$J130/2,$M130,TRUE))/(1-2*_xlfn.NORM.DIST(0,$J130/2,$M130,TRUE))*$D130+($K130="Steady Growth")*(AND(DU$6&gt;=$F130,DU$6&lt;=$H130)*((DU$6-$F130+1)/($J130*($J130+1)/2)*$D130))+($K130="custom")*CustCF!DO130</f>
        <v/>
      </c>
      <c r="DV130" s="87">
        <f>($K130="Bell Curve")*(_xlfn.NORM.DIST(AND(DV$6&gt;=$F130,DV$6&lt;=$H130)*(DV$6-$F130+1),$J130/2,$M130,TRUE)-_xlfn.NORM.DIST(AND(DV$6&gt;=$F130,DV$6&lt;=$H130)*(DU$6-$F130+1),$J130/2,$M130,TRUE))/(1-2*_xlfn.NORM.DIST(0,$J130/2,$M130,TRUE))*$D130+($K130="Steady Growth")*(AND(DV$6&gt;=$F130,DV$6&lt;=$H130)*((DV$6-$F130+1)/($J130*($J130+1)/2)*$D130))+($K130="custom")*CustCF!DP130</f>
        <v/>
      </c>
      <c r="DW130" s="87">
        <f>($K130="Bell Curve")*(_xlfn.NORM.DIST(AND(DW$6&gt;=$F130,DW$6&lt;=$H130)*(DW$6-$F130+1),$J130/2,$M130,TRUE)-_xlfn.NORM.DIST(AND(DW$6&gt;=$F130,DW$6&lt;=$H130)*(DV$6-$F130+1),$J130/2,$M130,TRUE))/(1-2*_xlfn.NORM.DIST(0,$J130/2,$M130,TRUE))*$D130+($K130="Steady Growth")*(AND(DW$6&gt;=$F130,DW$6&lt;=$H130)*((DW$6-$F130+1)/($J130*($J130+1)/2)*$D130))+($K130="custom")*CustCF!DQ130</f>
        <v/>
      </c>
      <c r="DX130" s="87">
        <f>($K130="Bell Curve")*(_xlfn.NORM.DIST(AND(DX$6&gt;=$F130,DX$6&lt;=$H130)*(DX$6-$F130+1),$J130/2,$M130,TRUE)-_xlfn.NORM.DIST(AND(DX$6&gt;=$F130,DX$6&lt;=$H130)*(DW$6-$F130+1),$J130/2,$M130,TRUE))/(1-2*_xlfn.NORM.DIST(0,$J130/2,$M130,TRUE))*$D130+($K130="Steady Growth")*(AND(DX$6&gt;=$F130,DX$6&lt;=$H130)*((DX$6-$F130+1)/($J130*($J130+1)/2)*$D130))+($K130="custom")*CustCF!DR130</f>
        <v/>
      </c>
      <c r="DY130" s="87">
        <f>($K130="Bell Curve")*(_xlfn.NORM.DIST(AND(DY$6&gt;=$F130,DY$6&lt;=$H130)*(DY$6-$F130+1),$J130/2,$M130,TRUE)-_xlfn.NORM.DIST(AND(DY$6&gt;=$F130,DY$6&lt;=$H130)*(DX$6-$F130+1),$J130/2,$M130,TRUE))/(1-2*_xlfn.NORM.DIST(0,$J130/2,$M130,TRUE))*$D130+($K130="Steady Growth")*(AND(DY$6&gt;=$F130,DY$6&lt;=$H130)*((DY$6-$F130+1)/($J130*($J130+1)/2)*$D130))+($K130="custom")*CustCF!DS130</f>
        <v/>
      </c>
      <c r="DZ130" s="87">
        <f>($K130="Bell Curve")*(_xlfn.NORM.DIST(AND(DZ$6&gt;=$F130,DZ$6&lt;=$H130)*(DZ$6-$F130+1),$J130/2,$M130,TRUE)-_xlfn.NORM.DIST(AND(DZ$6&gt;=$F130,DZ$6&lt;=$H130)*(DY$6-$F130+1),$J130/2,$M130,TRUE))/(1-2*_xlfn.NORM.DIST(0,$J130/2,$M130,TRUE))*$D130+($K130="Steady Growth")*(AND(DZ$6&gt;=$F130,DZ$6&lt;=$H130)*((DZ$6-$F130+1)/($J130*($J130+1)/2)*$D130))+($K130="custom")*CustCF!DT130</f>
        <v/>
      </c>
      <c r="EA130" s="87">
        <f>($K130="Bell Curve")*(_xlfn.NORM.DIST(AND(EA$6&gt;=$F130,EA$6&lt;=$H130)*(EA$6-$F130+1),$J130/2,$M130,TRUE)-_xlfn.NORM.DIST(AND(EA$6&gt;=$F130,EA$6&lt;=$H130)*(DZ$6-$F130+1),$J130/2,$M130,TRUE))/(1-2*_xlfn.NORM.DIST(0,$J130/2,$M130,TRUE))*$D130+($K130="Steady Growth")*(AND(EA$6&gt;=$F130,EA$6&lt;=$H130)*((EA$6-$F130+1)/($J130*($J130+1)/2)*$D130))+($K130="custom")*CustCF!DU130</f>
        <v/>
      </c>
      <c r="EB130" s="87">
        <f>($K130="Bell Curve")*(_xlfn.NORM.DIST(AND(EB$6&gt;=$F130,EB$6&lt;=$H130)*(EB$6-$F130+1),$J130/2,$M130,TRUE)-_xlfn.NORM.DIST(AND(EB$6&gt;=$F130,EB$6&lt;=$H130)*(EA$6-$F130+1),$J130/2,$M130,TRUE))/(1-2*_xlfn.NORM.DIST(0,$J130/2,$M130,TRUE))*$D130+($K130="Steady Growth")*(AND(EB$6&gt;=$F130,EB$6&lt;=$H130)*((EB$6-$F130+1)/($J130*($J130+1)/2)*$D130))+($K130="custom")*CustCF!DV130</f>
        <v/>
      </c>
      <c r="EC130" s="87">
        <f>($K130="Bell Curve")*(_xlfn.NORM.DIST(AND(EC$6&gt;=$F130,EC$6&lt;=$H130)*(EC$6-$F130+1),$J130/2,$M130,TRUE)-_xlfn.NORM.DIST(AND(EC$6&gt;=$F130,EC$6&lt;=$H130)*(EB$6-$F130+1),$J130/2,$M130,TRUE))/(1-2*_xlfn.NORM.DIST(0,$J130/2,$M130,TRUE))*$D130+($K130="Steady Growth")*(AND(EC$6&gt;=$F130,EC$6&lt;=$H130)*((EC$6-$F130+1)/($J130*($J130+1)/2)*$D130))+($K130="custom")*CustCF!DW130</f>
        <v/>
      </c>
      <c r="ED130" s="87">
        <f>($K130="Bell Curve")*(_xlfn.NORM.DIST(AND(ED$6&gt;=$F130,ED$6&lt;=$H130)*(ED$6-$F130+1),$J130/2,$M130,TRUE)-_xlfn.NORM.DIST(AND(ED$6&gt;=$F130,ED$6&lt;=$H130)*(EC$6-$F130+1),$J130/2,$M130,TRUE))/(1-2*_xlfn.NORM.DIST(0,$J130/2,$M130,TRUE))*$D130+($K130="Steady Growth")*(AND(ED$6&gt;=$F130,ED$6&lt;=$H130)*((ED$6-$F130+1)/($J130*($J130+1)/2)*$D130))+($K130="custom")*CustCF!DX130</f>
        <v/>
      </c>
      <c r="EE130" s="87">
        <f>($K130="Bell Curve")*(_xlfn.NORM.DIST(AND(EE$6&gt;=$F130,EE$6&lt;=$H130)*(EE$6-$F130+1),$J130/2,$M130,TRUE)-_xlfn.NORM.DIST(AND(EE$6&gt;=$F130,EE$6&lt;=$H130)*(ED$6-$F130+1),$J130/2,$M130,TRUE))/(1-2*_xlfn.NORM.DIST(0,$J130/2,$M130,TRUE))*$D130+($K130="Steady Growth")*(AND(EE$6&gt;=$F130,EE$6&lt;=$H130)*((EE$6-$F130+1)/($J130*($J130+1)/2)*$D130))+($K130="custom")*CustCF!DY130</f>
        <v/>
      </c>
      <c r="EF130" s="87">
        <f>($K130="Bell Curve")*(_xlfn.NORM.DIST(AND(EF$6&gt;=$F130,EF$6&lt;=$H130)*(EF$6-$F130+1),$J130/2,$M130,TRUE)-_xlfn.NORM.DIST(AND(EF$6&gt;=$F130,EF$6&lt;=$H130)*(EE$6-$F130+1),$J130/2,$M130,TRUE))/(1-2*_xlfn.NORM.DIST(0,$J130/2,$M130,TRUE))*$D130+($K130="Steady Growth")*(AND(EF$6&gt;=$F130,EF$6&lt;=$H130)*((EF$6-$F130+1)/($J130*($J130+1)/2)*$D130))+($K130="custom")*CustCF!DZ130</f>
        <v/>
      </c>
      <c r="EG130" s="87">
        <f>($K130="Bell Curve")*(_xlfn.NORM.DIST(AND(EG$6&gt;=$F130,EG$6&lt;=$H130)*(EG$6-$F130+1),$J130/2,$M130,TRUE)-_xlfn.NORM.DIST(AND(EG$6&gt;=$F130,EG$6&lt;=$H130)*(EF$6-$F130+1),$J130/2,$M130,TRUE))/(1-2*_xlfn.NORM.DIST(0,$J130/2,$M130,TRUE))*$D130+($K130="Steady Growth")*(AND(EG$6&gt;=$F130,EG$6&lt;=$H130)*((EG$6-$F130+1)/($J130*($J130+1)/2)*$D130))+($K130="custom")*CustCF!EA130</f>
        <v/>
      </c>
      <c r="EH130" s="87">
        <f>($K130="Bell Curve")*(_xlfn.NORM.DIST(AND(EH$6&gt;=$F130,EH$6&lt;=$H130)*(EH$6-$F130+1),$J130/2,$M130,TRUE)-_xlfn.NORM.DIST(AND(EH$6&gt;=$F130,EH$6&lt;=$H130)*(EG$6-$F130+1),$J130/2,$M130,TRUE))/(1-2*_xlfn.NORM.DIST(0,$J130/2,$M130,TRUE))*$D130+($K130="Steady Growth")*(AND(EH$6&gt;=$F130,EH$6&lt;=$H130)*((EH$6-$F130+1)/($J130*($J130+1)/2)*$D130))+($K130="custom")*CustCF!EB130</f>
        <v/>
      </c>
      <c r="EI130" s="87">
        <f>($K130="Bell Curve")*(_xlfn.NORM.DIST(AND(EI$6&gt;=$F130,EI$6&lt;=$H130)*(EI$6-$F130+1),$J130/2,$M130,TRUE)-_xlfn.NORM.DIST(AND(EI$6&gt;=$F130,EI$6&lt;=$H130)*(EH$6-$F130+1),$J130/2,$M130,TRUE))/(1-2*_xlfn.NORM.DIST(0,$J130/2,$M130,TRUE))*$D130+($K130="Steady Growth")*(AND(EI$6&gt;=$F130,EI$6&lt;=$H130)*((EI$6-$F130+1)/($J130*($J130+1)/2)*$D130))+($K130="custom")*CustCF!EC130</f>
        <v/>
      </c>
      <c r="EJ130" s="87">
        <f>($K130="Bell Curve")*(_xlfn.NORM.DIST(AND(EJ$6&gt;=$F130,EJ$6&lt;=$H130)*(EJ$6-$F130+1),$J130/2,$M130,TRUE)-_xlfn.NORM.DIST(AND(EJ$6&gt;=$F130,EJ$6&lt;=$H130)*(EI$6-$F130+1),$J130/2,$M130,TRUE))/(1-2*_xlfn.NORM.DIST(0,$J130/2,$M130,TRUE))*$D130+($K130="Steady Growth")*(AND(EJ$6&gt;=$F130,EJ$6&lt;=$H130)*((EJ$6-$F130+1)/($J130*($J130+1)/2)*$D130))+($K130="custom")*CustCF!ED130</f>
        <v/>
      </c>
      <c r="EK130" s="87">
        <f>($K130="Bell Curve")*(_xlfn.NORM.DIST(AND(EK$6&gt;=$F130,EK$6&lt;=$H130)*(EK$6-$F130+1),$J130/2,$M130,TRUE)-_xlfn.NORM.DIST(AND(EK$6&gt;=$F130,EK$6&lt;=$H130)*(EJ$6-$F130+1),$J130/2,$M130,TRUE))/(1-2*_xlfn.NORM.DIST(0,$J130/2,$M130,TRUE))*$D130+($K130="Steady Growth")*(AND(EK$6&gt;=$F130,EK$6&lt;=$H130)*((EK$6-$F130+1)/($J130*($J130+1)/2)*$D130))+($K130="custom")*CustCF!EE130</f>
        <v/>
      </c>
      <c r="EL130" s="87">
        <f>($K130="Bell Curve")*(_xlfn.NORM.DIST(AND(EL$6&gt;=$F130,EL$6&lt;=$H130)*(EL$6-$F130+1),$J130/2,$M130,TRUE)-_xlfn.NORM.DIST(AND(EL$6&gt;=$F130,EL$6&lt;=$H130)*(EK$6-$F130+1),$J130/2,$M130,TRUE))/(1-2*_xlfn.NORM.DIST(0,$J130/2,$M130,TRUE))*$D130+($K130="Steady Growth")*(AND(EL$6&gt;=$F130,EL$6&lt;=$H130)*((EL$6-$F130+1)/($J130*($J130+1)/2)*$D130))+($K130="custom")*CustCF!EF130</f>
        <v/>
      </c>
      <c r="EM130" s="87">
        <f>($K130="Bell Curve")*(_xlfn.NORM.DIST(AND(EM$6&gt;=$F130,EM$6&lt;=$H130)*(EM$6-$F130+1),$J130/2,$M130,TRUE)-_xlfn.NORM.DIST(AND(EM$6&gt;=$F130,EM$6&lt;=$H130)*(EL$6-$F130+1),$J130/2,$M130,TRUE))/(1-2*_xlfn.NORM.DIST(0,$J130/2,$M130,TRUE))*$D130+($K130="Steady Growth")*(AND(EM$6&gt;=$F130,EM$6&lt;=$H130)*((EM$6-$F130+1)/($J130*($J130+1)/2)*$D130))+($K130="custom")*CustCF!EG130</f>
        <v/>
      </c>
      <c r="EN130" s="87">
        <f>($K130="Bell Curve")*(_xlfn.NORM.DIST(AND(EN$6&gt;=$F130,EN$6&lt;=$H130)*(EN$6-$F130+1),$J130/2,$M130,TRUE)-_xlfn.NORM.DIST(AND(EN$6&gt;=$F130,EN$6&lt;=$H130)*(EM$6-$F130+1),$J130/2,$M130,TRUE))/(1-2*_xlfn.NORM.DIST(0,$J130/2,$M130,TRUE))*$D130+($K130="Steady Growth")*(AND(EN$6&gt;=$F130,EN$6&lt;=$H130)*((EN$6-$F130+1)/($J130*($J130+1)/2)*$D130))+($K130="custom")*CustCF!EH130</f>
        <v/>
      </c>
      <c r="EO130" s="87">
        <f>($K130="Bell Curve")*(_xlfn.NORM.DIST(AND(EO$6&gt;=$F130,EO$6&lt;=$H130)*(EO$6-$F130+1),$J130/2,$M130,TRUE)-_xlfn.NORM.DIST(AND(EO$6&gt;=$F130,EO$6&lt;=$H130)*(EN$6-$F130+1),$J130/2,$M130,TRUE))/(1-2*_xlfn.NORM.DIST(0,$J130/2,$M130,TRUE))*$D130+($K130="Steady Growth")*(AND(EO$6&gt;=$F130,EO$6&lt;=$H130)*((EO$6-$F130+1)/($J130*($J130+1)/2)*$D130))+($K130="custom")*CustCF!EI130</f>
        <v/>
      </c>
      <c r="EP130" s="87">
        <f>($K130="Bell Curve")*(_xlfn.NORM.DIST(AND(EP$6&gt;=$F130,EP$6&lt;=$H130)*(EP$6-$F130+1),$J130/2,$M130,TRUE)-_xlfn.NORM.DIST(AND(EP$6&gt;=$F130,EP$6&lt;=$H130)*(EO$6-$F130+1),$J130/2,$M130,TRUE))/(1-2*_xlfn.NORM.DIST(0,$J130/2,$M130,TRUE))*$D130+($K130="Steady Growth")*(AND(EP$6&gt;=$F130,EP$6&lt;=$H130)*((EP$6-$F130+1)/($J130*($J130+1)/2)*$D130))+($K130="custom")*CustCF!EJ130</f>
        <v/>
      </c>
      <c r="EQ130" s="87">
        <f>($K130="Bell Curve")*(_xlfn.NORM.DIST(AND(EQ$6&gt;=$F130,EQ$6&lt;=$H130)*(EQ$6-$F130+1),$J130/2,$M130,TRUE)-_xlfn.NORM.DIST(AND(EQ$6&gt;=$F130,EQ$6&lt;=$H130)*(EP$6-$F130+1),$J130/2,$M130,TRUE))/(1-2*_xlfn.NORM.DIST(0,$J130/2,$M130,TRUE))*$D130+($K130="Steady Growth")*(AND(EQ$6&gt;=$F130,EQ$6&lt;=$H130)*((EQ$6-$F130+1)/($J130*($J130+1)/2)*$D130))+($K130="custom")*CustCF!EK130</f>
        <v/>
      </c>
      <c r="ER130" s="87">
        <f>($K130="Bell Curve")*(_xlfn.NORM.DIST(AND(ER$6&gt;=$F130,ER$6&lt;=$H130)*(ER$6-$F130+1),$J130/2,$M130,TRUE)-_xlfn.NORM.DIST(AND(ER$6&gt;=$F130,ER$6&lt;=$H130)*(EQ$6-$F130+1),$J130/2,$M130,TRUE))/(1-2*_xlfn.NORM.DIST(0,$J130/2,$M130,TRUE))*$D130+($K130="Steady Growth")*(AND(ER$6&gt;=$F130,ER$6&lt;=$H130)*((ER$6-$F130+1)/($J130*($J130+1)/2)*$D130))+($K130="custom")*CustCF!EL130</f>
        <v/>
      </c>
      <c r="ES130" s="87">
        <f>($K130="Bell Curve")*(_xlfn.NORM.DIST(AND(ES$6&gt;=$F130,ES$6&lt;=$H130)*(ES$6-$F130+1),$J130/2,$M130,TRUE)-_xlfn.NORM.DIST(AND(ES$6&gt;=$F130,ES$6&lt;=$H130)*(ER$6-$F130+1),$J130/2,$M130,TRUE))/(1-2*_xlfn.NORM.DIST(0,$J130/2,$M130,TRUE))*$D130+($K130="Steady Growth")*(AND(ES$6&gt;=$F130,ES$6&lt;=$H130)*((ES$6-$F130+1)/($J130*($J130+1)/2)*$D130))+($K130="custom")*CustCF!EM130</f>
        <v/>
      </c>
      <c r="ET130" s="87">
        <f>($K130="Bell Curve")*(_xlfn.NORM.DIST(AND(ET$6&gt;=$F130,ET$6&lt;=$H130)*(ET$6-$F130+1),$J130/2,$M130,TRUE)-_xlfn.NORM.DIST(AND(ET$6&gt;=$F130,ET$6&lt;=$H130)*(ES$6-$F130+1),$J130/2,$M130,TRUE))/(1-2*_xlfn.NORM.DIST(0,$J130/2,$M130,TRUE))*$D130+($K130="Steady Growth")*(AND(ET$6&gt;=$F130,ET$6&lt;=$H130)*((ET$6-$F130+1)/($J130*($J130+1)/2)*$D130))+($K130="custom")*CustCF!EN130</f>
        <v/>
      </c>
      <c r="EU130" s="87">
        <f>($K130="Bell Curve")*(_xlfn.NORM.DIST(AND(EU$6&gt;=$F130,EU$6&lt;=$H130)*(EU$6-$F130+1),$J130/2,$M130,TRUE)-_xlfn.NORM.DIST(AND(EU$6&gt;=$F130,EU$6&lt;=$H130)*(ET$6-$F130+1),$J130/2,$M130,TRUE))/(1-2*_xlfn.NORM.DIST(0,$J130/2,$M130,TRUE))*$D130+($K130="Steady Growth")*(AND(EU$6&gt;=$F130,EU$6&lt;=$H130)*((EU$6-$F130+1)/($J130*($J130+1)/2)*$D130))+($K130="custom")*CustCF!EO130</f>
        <v/>
      </c>
      <c r="EV130" s="87">
        <f>($K130="Bell Curve")*(_xlfn.NORM.DIST(AND(EV$6&gt;=$F130,EV$6&lt;=$H130)*(EV$6-$F130+1),$J130/2,$M130,TRUE)-_xlfn.NORM.DIST(AND(EV$6&gt;=$F130,EV$6&lt;=$H130)*(EU$6-$F130+1),$J130/2,$M130,TRUE))/(1-2*_xlfn.NORM.DIST(0,$J130/2,$M130,TRUE))*$D130+($K130="Steady Growth")*(AND(EV$6&gt;=$F130,EV$6&lt;=$H130)*((EV$6-$F130+1)/($J130*($J130+1)/2)*$D130))+($K130="custom")*CustCF!EP130</f>
        <v/>
      </c>
      <c r="EW130" s="87">
        <f>($K130="Bell Curve")*(_xlfn.NORM.DIST(AND(EW$6&gt;=$F130,EW$6&lt;=$H130)*(EW$6-$F130+1),$J130/2,$M130,TRUE)-_xlfn.NORM.DIST(AND(EW$6&gt;=$F130,EW$6&lt;=$H130)*(EV$6-$F130+1),$J130/2,$M130,TRUE))/(1-2*_xlfn.NORM.DIST(0,$J130/2,$M130,TRUE))*$D130+($K130="Steady Growth")*(AND(EW$6&gt;=$F130,EW$6&lt;=$H130)*((EW$6-$F130+1)/($J130*($J130+1)/2)*$D130))+($K130="custom")*CustCF!EQ130</f>
        <v/>
      </c>
      <c r="EX130" s="87">
        <f>($K130="Bell Curve")*(_xlfn.NORM.DIST(AND(EX$6&gt;=$F130,EX$6&lt;=$H130)*(EX$6-$F130+1),$J130/2,$M130,TRUE)-_xlfn.NORM.DIST(AND(EX$6&gt;=$F130,EX$6&lt;=$H130)*(EW$6-$F130+1),$J130/2,$M130,TRUE))/(1-2*_xlfn.NORM.DIST(0,$J130/2,$M130,TRUE))*$D130+($K130="Steady Growth")*(AND(EX$6&gt;=$F130,EX$6&lt;=$H130)*((EX$6-$F130+1)/($J130*($J130+1)/2)*$D130))+($K130="custom")*CustCF!ER130</f>
        <v/>
      </c>
      <c r="EY130" s="87">
        <f>($K130="Bell Curve")*(_xlfn.NORM.DIST(AND(EY$6&gt;=$F130,EY$6&lt;=$H130)*(EY$6-$F130+1),$J130/2,$M130,TRUE)-_xlfn.NORM.DIST(AND(EY$6&gt;=$F130,EY$6&lt;=$H130)*(EX$6-$F130+1),$J130/2,$M130,TRUE))/(1-2*_xlfn.NORM.DIST(0,$J130/2,$M130,TRUE))*$D130+($K130="Steady Growth")*(AND(EY$6&gt;=$F130,EY$6&lt;=$H130)*((EY$6-$F130+1)/($J130*($J130+1)/2)*$D130))+($K130="custom")*CustCF!ES130</f>
        <v/>
      </c>
      <c r="EZ130" s="87">
        <f>($K130="Bell Curve")*(_xlfn.NORM.DIST(AND(EZ$6&gt;=$F130,EZ$6&lt;=$H130)*(EZ$6-$F130+1),$J130/2,$M130,TRUE)-_xlfn.NORM.DIST(AND(EZ$6&gt;=$F130,EZ$6&lt;=$H130)*(EY$6-$F130+1),$J130/2,$M130,TRUE))/(1-2*_xlfn.NORM.DIST(0,$J130/2,$M130,TRUE))*$D130+($K130="Steady Growth")*(AND(EZ$6&gt;=$F130,EZ$6&lt;=$H130)*((EZ$6-$F130+1)/($J130*($J130+1)/2)*$D130))+($K130="custom")*CustCF!ET130</f>
        <v/>
      </c>
      <c r="FA130" s="87">
        <f>($K130="Bell Curve")*(_xlfn.NORM.DIST(AND(FA$6&gt;=$F130,FA$6&lt;=$H130)*(FA$6-$F130+1),$J130/2,$M130,TRUE)-_xlfn.NORM.DIST(AND(FA$6&gt;=$F130,FA$6&lt;=$H130)*(EZ$6-$F130+1),$J130/2,$M130,TRUE))/(1-2*_xlfn.NORM.DIST(0,$J130/2,$M130,TRUE))*$D130+($K130="Steady Growth")*(AND(FA$6&gt;=$F130,FA$6&lt;=$H130)*((FA$6-$F130+1)/($J130*($J130+1)/2)*$D130))+($K130="custom")*CustCF!EU130</f>
        <v/>
      </c>
      <c r="FB130" s="87">
        <f>($K130="Bell Curve")*(_xlfn.NORM.DIST(AND(FB$6&gt;=$F130,FB$6&lt;=$H130)*(FB$6-$F130+1),$J130/2,$M130,TRUE)-_xlfn.NORM.DIST(AND(FB$6&gt;=$F130,FB$6&lt;=$H130)*(FA$6-$F130+1),$J130/2,$M130,TRUE))/(1-2*_xlfn.NORM.DIST(0,$J130/2,$M130,TRUE))*$D130+($K130="Steady Growth")*(AND(FB$6&gt;=$F130,FB$6&lt;=$H130)*((FB$6-$F130+1)/($J130*($J130+1)/2)*$D130))+($K130="custom")*CustCF!EV130</f>
        <v/>
      </c>
      <c r="FC130" s="87">
        <f>($K130="Bell Curve")*(_xlfn.NORM.DIST(AND(FC$6&gt;=$F130,FC$6&lt;=$H130)*(FC$6-$F130+1),$J130/2,$M130,TRUE)-_xlfn.NORM.DIST(AND(FC$6&gt;=$F130,FC$6&lt;=$H130)*(FB$6-$F130+1),$J130/2,$M130,TRUE))/(1-2*_xlfn.NORM.DIST(0,$J130/2,$M130,TRUE))*$D130+($K130="Steady Growth")*(AND(FC$6&gt;=$F130,FC$6&lt;=$H130)*((FC$6-$F130+1)/($J130*($J130+1)/2)*$D130))+($K130="custom")*CustCF!EW130</f>
        <v/>
      </c>
      <c r="FD130" s="87">
        <f>($K130="Bell Curve")*(_xlfn.NORM.DIST(AND(FD$6&gt;=$F130,FD$6&lt;=$H130)*(FD$6-$F130+1),$J130/2,$M130,TRUE)-_xlfn.NORM.DIST(AND(FD$6&gt;=$F130,FD$6&lt;=$H130)*(FC$6-$F130+1),$J130/2,$M130,TRUE))/(1-2*_xlfn.NORM.DIST(0,$J130/2,$M130,TRUE))*$D130+($K130="Steady Growth")*(AND(FD$6&gt;=$F130,FD$6&lt;=$H130)*((FD$6-$F130+1)/($J130*($J130+1)/2)*$D130))+($K130="custom")*CustCF!EX130</f>
        <v/>
      </c>
      <c r="FE130" s="87">
        <f>($K130="Bell Curve")*(_xlfn.NORM.DIST(AND(FE$6&gt;=$F130,FE$6&lt;=$H130)*(FE$6-$F130+1),$J130/2,$M130,TRUE)-_xlfn.NORM.DIST(AND(FE$6&gt;=$F130,FE$6&lt;=$H130)*(FD$6-$F130+1),$J130/2,$M130,TRUE))/(1-2*_xlfn.NORM.DIST(0,$J130/2,$M130,TRUE))*$D130+($K130="Steady Growth")*(AND(FE$6&gt;=$F130,FE$6&lt;=$H130)*((FE$6-$F130+1)/($J130*($J130+1)/2)*$D130))+($K130="custom")*CustCF!EY130</f>
        <v/>
      </c>
      <c r="FF130" s="87">
        <f>($K130="Bell Curve")*(_xlfn.NORM.DIST(AND(FF$6&gt;=$F130,FF$6&lt;=$H130)*(FF$6-$F130+1),$J130/2,$M130,TRUE)-_xlfn.NORM.DIST(AND(FF$6&gt;=$F130,FF$6&lt;=$H130)*(FE$6-$F130+1),$J130/2,$M130,TRUE))/(1-2*_xlfn.NORM.DIST(0,$J130/2,$M130,TRUE))*$D130+($K130="Steady Growth")*(AND(FF$6&gt;=$F130,FF$6&lt;=$H130)*((FF$6-$F130+1)/($J130*($J130+1)/2)*$D130))+($K130="custom")*CustCF!EZ130</f>
        <v/>
      </c>
      <c r="FG130" s="87">
        <f>($K130="Bell Curve")*(_xlfn.NORM.DIST(AND(FG$6&gt;=$F130,FG$6&lt;=$H130)*(FG$6-$F130+1),$J130/2,$M130,TRUE)-_xlfn.NORM.DIST(AND(FG$6&gt;=$F130,FG$6&lt;=$H130)*(FF$6-$F130+1),$J130/2,$M130,TRUE))/(1-2*_xlfn.NORM.DIST(0,$J130/2,$M130,TRUE))*$D130+($K130="Steady Growth")*(AND(FG$6&gt;=$F130,FG$6&lt;=$H130)*((FG$6-$F130+1)/($J130*($J130+1)/2)*$D130))+($K130="custom")*CustCF!FA130</f>
        <v/>
      </c>
      <c r="FH130" s="87">
        <f>($K130="Bell Curve")*(_xlfn.NORM.DIST(AND(FH$6&gt;=$F130,FH$6&lt;=$H130)*(FH$6-$F130+1),$J130/2,$M130,TRUE)-_xlfn.NORM.DIST(AND(FH$6&gt;=$F130,FH$6&lt;=$H130)*(FG$6-$F130+1),$J130/2,$M130,TRUE))/(1-2*_xlfn.NORM.DIST(0,$J130/2,$M130,TRUE))*$D130+($K130="Steady Growth")*(AND(FH$6&gt;=$F130,FH$6&lt;=$H130)*((FH$6-$F130+1)/($J130*($J130+1)/2)*$D130))+($K130="custom")*CustCF!FB130</f>
        <v/>
      </c>
      <c r="FI130" s="87">
        <f>($K130="Bell Curve")*(_xlfn.NORM.DIST(AND(FI$6&gt;=$F130,FI$6&lt;=$H130)*(FI$6-$F130+1),$J130/2,$M130,TRUE)-_xlfn.NORM.DIST(AND(FI$6&gt;=$F130,FI$6&lt;=$H130)*(FH$6-$F130+1),$J130/2,$M130,TRUE))/(1-2*_xlfn.NORM.DIST(0,$J130/2,$M130,TRUE))*$D130+($K130="Steady Growth")*(AND(FI$6&gt;=$F130,FI$6&lt;=$H130)*((FI$6-$F130+1)/($J130*($J130+1)/2)*$D130))+($K130="custom")*CustCF!FC130</f>
        <v/>
      </c>
      <c r="FJ130" s="87">
        <f>($K130="Bell Curve")*(_xlfn.NORM.DIST(AND(FJ$6&gt;=$F130,FJ$6&lt;=$H130)*(FJ$6-$F130+1),$J130/2,$M130,TRUE)-_xlfn.NORM.DIST(AND(FJ$6&gt;=$F130,FJ$6&lt;=$H130)*(FI$6-$F130+1),$J130/2,$M130,TRUE))/(1-2*_xlfn.NORM.DIST(0,$J130/2,$M130,TRUE))*$D130+($K130="Steady Growth")*(AND(FJ$6&gt;=$F130,FJ$6&lt;=$H130)*((FJ$6-$F130+1)/($J130*($J130+1)/2)*$D130))+($K130="custom")*CustCF!FD130</f>
        <v/>
      </c>
      <c r="FK130" s="87">
        <f>($K130="Bell Curve")*(_xlfn.NORM.DIST(AND(FK$6&gt;=$F130,FK$6&lt;=$H130)*(FK$6-$F130+1),$J130/2,$M130,TRUE)-_xlfn.NORM.DIST(AND(FK$6&gt;=$F130,FK$6&lt;=$H130)*(FJ$6-$F130+1),$J130/2,$M130,TRUE))/(1-2*_xlfn.NORM.DIST(0,$J130/2,$M130,TRUE))*$D130+($K130="Steady Growth")*(AND(FK$6&gt;=$F130,FK$6&lt;=$H130)*((FK$6-$F130+1)/($J130*($J130+1)/2)*$D130))+($K130="custom")*CustCF!FE130</f>
        <v/>
      </c>
      <c r="FL130" s="87">
        <f>($K130="Bell Curve")*(_xlfn.NORM.DIST(AND(FL$6&gt;=$F130,FL$6&lt;=$H130)*(FL$6-$F130+1),$J130/2,$M130,TRUE)-_xlfn.NORM.DIST(AND(FL$6&gt;=$F130,FL$6&lt;=$H130)*(FK$6-$F130+1),$J130/2,$M130,TRUE))/(1-2*_xlfn.NORM.DIST(0,$J130/2,$M130,TRUE))*$D130+($K130="Steady Growth")*(AND(FL$6&gt;=$F130,FL$6&lt;=$H130)*((FL$6-$F130+1)/($J130*($J130+1)/2)*$D130))+($K130="custom")*CustCF!FF130</f>
        <v/>
      </c>
      <c r="FM130" s="87">
        <f>($K130="Bell Curve")*(_xlfn.NORM.DIST(AND(FM$6&gt;=$F130,FM$6&lt;=$H130)*(FM$6-$F130+1),$J130/2,$M130,TRUE)-_xlfn.NORM.DIST(AND(FM$6&gt;=$F130,FM$6&lt;=$H130)*(FL$6-$F130+1),$J130/2,$M130,TRUE))/(1-2*_xlfn.NORM.DIST(0,$J130/2,$M130,TRUE))*$D130+($K130="Steady Growth")*(AND(FM$6&gt;=$F130,FM$6&lt;=$H130)*((FM$6-$F130+1)/($J130*($J130+1)/2)*$D130))+($K130="custom")*CustCF!FG130</f>
        <v/>
      </c>
      <c r="FN130" s="87">
        <f>($K130="Bell Curve")*(_xlfn.NORM.DIST(AND(FN$6&gt;=$F130,FN$6&lt;=$H130)*(FN$6-$F130+1),$J130/2,$M130,TRUE)-_xlfn.NORM.DIST(AND(FN$6&gt;=$F130,FN$6&lt;=$H130)*(FM$6-$F130+1),$J130/2,$M130,TRUE))/(1-2*_xlfn.NORM.DIST(0,$J130/2,$M130,TRUE))*$D130+($K130="Steady Growth")*(AND(FN$6&gt;=$F130,FN$6&lt;=$H130)*((FN$6-$F130+1)/($J130*($J130+1)/2)*$D130))+($K130="custom")*CustCF!FH130</f>
        <v/>
      </c>
      <c r="FO130" s="87">
        <f>($K130="Bell Curve")*(_xlfn.NORM.DIST(AND(FO$6&gt;=$F130,FO$6&lt;=$H130)*(FO$6-$F130+1),$J130/2,$M130,TRUE)-_xlfn.NORM.DIST(AND(FO$6&gt;=$F130,FO$6&lt;=$H130)*(FN$6-$F130+1),$J130/2,$M130,TRUE))/(1-2*_xlfn.NORM.DIST(0,$J130/2,$M130,TRUE))*$D130+($K130="Steady Growth")*(AND(FO$6&gt;=$F130,FO$6&lt;=$H130)*((FO$6-$F130+1)/($J130*($J130+1)/2)*$D130))+($K130="custom")*CustCF!FI130</f>
        <v/>
      </c>
      <c r="FP130" s="87">
        <f>($K130="Bell Curve")*(_xlfn.NORM.DIST(AND(FP$6&gt;=$F130,FP$6&lt;=$H130)*(FP$6-$F130+1),$J130/2,$M130,TRUE)-_xlfn.NORM.DIST(AND(FP$6&gt;=$F130,FP$6&lt;=$H130)*(FO$6-$F130+1),$J130/2,$M130,TRUE))/(1-2*_xlfn.NORM.DIST(0,$J130/2,$M130,TRUE))*$D130+($K130="Steady Growth")*(AND(FP$6&gt;=$F130,FP$6&lt;=$H130)*((FP$6-$F130+1)/($J130*($J130+1)/2)*$D130))+($K130="custom")*CustCF!FJ130</f>
        <v/>
      </c>
      <c r="FQ130" s="87">
        <f>($K130="Bell Curve")*(_xlfn.NORM.DIST(AND(FQ$6&gt;=$F130,FQ$6&lt;=$H130)*(FQ$6-$F130+1),$J130/2,$M130,TRUE)-_xlfn.NORM.DIST(AND(FQ$6&gt;=$F130,FQ$6&lt;=$H130)*(FP$6-$F130+1),$J130/2,$M130,TRUE))/(1-2*_xlfn.NORM.DIST(0,$J130/2,$M130,TRUE))*$D130+($K130="Steady Growth")*(AND(FQ$6&gt;=$F130,FQ$6&lt;=$H130)*((FQ$6-$F130+1)/($J130*($J130+1)/2)*$D130))+($K130="custom")*CustCF!FK130</f>
        <v/>
      </c>
      <c r="FR130" s="87">
        <f>($K130="Bell Curve")*(_xlfn.NORM.DIST(AND(FR$6&gt;=$F130,FR$6&lt;=$H130)*(FR$6-$F130+1),$J130/2,$M130,TRUE)-_xlfn.NORM.DIST(AND(FR$6&gt;=$F130,FR$6&lt;=$H130)*(FQ$6-$F130+1),$J130/2,$M130,TRUE))/(1-2*_xlfn.NORM.DIST(0,$J130/2,$M130,TRUE))*$D130+($K130="Steady Growth")*(AND(FR$6&gt;=$F130,FR$6&lt;=$H130)*((FR$6-$F130+1)/($J130*($J130+1)/2)*$D130))+($K130="custom")*CustCF!FL130</f>
        <v/>
      </c>
      <c r="FS130" s="87">
        <f>($K130="Bell Curve")*(_xlfn.NORM.DIST(AND(FS$6&gt;=$F130,FS$6&lt;=$H130)*(FS$6-$F130+1),$J130/2,$M130,TRUE)-_xlfn.NORM.DIST(AND(FS$6&gt;=$F130,FS$6&lt;=$H130)*(FR$6-$F130+1),$J130/2,$M130,TRUE))/(1-2*_xlfn.NORM.DIST(0,$J130/2,$M130,TRUE))*$D130+($K130="Steady Growth")*(AND(FS$6&gt;=$F130,FS$6&lt;=$H130)*((FS$6-$F130+1)/($J130*($J130+1)/2)*$D130))+($K130="custom")*CustCF!FM130</f>
        <v/>
      </c>
      <c r="FT130" s="87">
        <f>($K130="Bell Curve")*(_xlfn.NORM.DIST(AND(FT$6&gt;=$F130,FT$6&lt;=$H130)*(FT$6-$F130+1),$J130/2,$M130,TRUE)-_xlfn.NORM.DIST(AND(FT$6&gt;=$F130,FT$6&lt;=$H130)*(FS$6-$F130+1),$J130/2,$M130,TRUE))/(1-2*_xlfn.NORM.DIST(0,$J130/2,$M130,TRUE))*$D130+($K130="Steady Growth")*(AND(FT$6&gt;=$F130,FT$6&lt;=$H130)*((FT$6-$F130+1)/($J130*($J130+1)/2)*$D130))+($K130="custom")*CustCF!FN130</f>
        <v/>
      </c>
      <c r="FU130" s="87">
        <f>($K130="Bell Curve")*(_xlfn.NORM.DIST(AND(FU$6&gt;=$F130,FU$6&lt;=$H130)*(FU$6-$F130+1),$J130/2,$M130,TRUE)-_xlfn.NORM.DIST(AND(FU$6&gt;=$F130,FU$6&lt;=$H130)*(FT$6-$F130+1),$J130/2,$M130,TRUE))/(1-2*_xlfn.NORM.DIST(0,$J130/2,$M130,TRUE))*$D130+($K130="Steady Growth")*(AND(FU$6&gt;=$F130,FU$6&lt;=$H130)*((FU$6-$F130+1)/($J130*($J130+1)/2)*$D130))+($K130="custom")*CustCF!FO130</f>
        <v/>
      </c>
      <c r="FV130" s="87">
        <f>($K130="Bell Curve")*(_xlfn.NORM.DIST(AND(FV$6&gt;=$F130,FV$6&lt;=$H130)*(FV$6-$F130+1),$J130/2,$M130,TRUE)-_xlfn.NORM.DIST(AND(FV$6&gt;=$F130,FV$6&lt;=$H130)*(FU$6-$F130+1),$J130/2,$M130,TRUE))/(1-2*_xlfn.NORM.DIST(0,$J130/2,$M130,TRUE))*$D130+($K130="Steady Growth")*(AND(FV$6&gt;=$F130,FV$6&lt;=$H130)*((FV$6-$F130+1)/($J130*($J130+1)/2)*$D130))+($K130="custom")*CustCF!FP130</f>
        <v/>
      </c>
      <c r="FW130" s="87">
        <f>($K130="Bell Curve")*(_xlfn.NORM.DIST(AND(FW$6&gt;=$F130,FW$6&lt;=$H130)*(FW$6-$F130+1),$J130/2,$M130,TRUE)-_xlfn.NORM.DIST(AND(FW$6&gt;=$F130,FW$6&lt;=$H130)*(FV$6-$F130+1),$J130/2,$M130,TRUE))/(1-2*_xlfn.NORM.DIST(0,$J130/2,$M130,TRUE))*$D130+($K130="Steady Growth")*(AND(FW$6&gt;=$F130,FW$6&lt;=$H130)*((FW$6-$F130+1)/($J130*($J130+1)/2)*$D130))+($K130="custom")*CustCF!FQ130</f>
        <v/>
      </c>
      <c r="FX130" s="87">
        <f>($K130="Bell Curve")*(_xlfn.NORM.DIST(AND(FX$6&gt;=$F130,FX$6&lt;=$H130)*(FX$6-$F130+1),$J130/2,$M130,TRUE)-_xlfn.NORM.DIST(AND(FX$6&gt;=$F130,FX$6&lt;=$H130)*(FW$6-$F130+1),$J130/2,$M130,TRUE))/(1-2*_xlfn.NORM.DIST(0,$J130/2,$M130,TRUE))*$D130+($K130="Steady Growth")*(AND(FX$6&gt;=$F130,FX$6&lt;=$H130)*((FX$6-$F130+1)/($J130*($J130+1)/2)*$D130))+($K130="custom")*CustCF!FR130</f>
        <v/>
      </c>
      <c r="FY130" s="87">
        <f>($K130="Bell Curve")*(_xlfn.NORM.DIST(AND(FY$6&gt;=$F130,FY$6&lt;=$H130)*(FY$6-$F130+1),$J130/2,$M130,TRUE)-_xlfn.NORM.DIST(AND(FY$6&gt;=$F130,FY$6&lt;=$H130)*(FX$6-$F130+1),$J130/2,$M130,TRUE))/(1-2*_xlfn.NORM.DIST(0,$J130/2,$M130,TRUE))*$D130+($K130="Steady Growth")*(AND(FY$6&gt;=$F130,FY$6&lt;=$H130)*((FY$6-$F130+1)/($J130*($J130+1)/2)*$D130))+($K130="custom")*CustCF!FS130</f>
        <v/>
      </c>
      <c r="FZ130" s="87">
        <f>($K130="Bell Curve")*(_xlfn.NORM.DIST(AND(FZ$6&gt;=$F130,FZ$6&lt;=$H130)*(FZ$6-$F130+1),$J130/2,$M130,TRUE)-_xlfn.NORM.DIST(AND(FZ$6&gt;=$F130,FZ$6&lt;=$H130)*(FY$6-$F130+1),$J130/2,$M130,TRUE))/(1-2*_xlfn.NORM.DIST(0,$J130/2,$M130,TRUE))*$D130+($K130="Steady Growth")*(AND(FZ$6&gt;=$F130,FZ$6&lt;=$H130)*((FZ$6-$F130+1)/($J130*($J130+1)/2)*$D130))+($K130="custom")*CustCF!FT130</f>
        <v/>
      </c>
      <c r="GA130" s="87">
        <f>($K130="Bell Curve")*(_xlfn.NORM.DIST(AND(GA$6&gt;=$F130,GA$6&lt;=$H130)*(GA$6-$F130+1),$J130/2,$M130,TRUE)-_xlfn.NORM.DIST(AND(GA$6&gt;=$F130,GA$6&lt;=$H130)*(FZ$6-$F130+1),$J130/2,$M130,TRUE))/(1-2*_xlfn.NORM.DIST(0,$J130/2,$M130,TRUE))*$D130+($K130="Steady Growth")*(AND(GA$6&gt;=$F130,GA$6&lt;=$H130)*((GA$6-$F130+1)/($J130*($J130+1)/2)*$D130))+($K130="custom")*CustCF!FU130</f>
        <v/>
      </c>
      <c r="GB130" s="87">
        <f>($K130="Bell Curve")*(_xlfn.NORM.DIST(AND(GB$6&gt;=$F130,GB$6&lt;=$H130)*(GB$6-$F130+1),$J130/2,$M130,TRUE)-_xlfn.NORM.DIST(AND(GB$6&gt;=$F130,GB$6&lt;=$H130)*(GA$6-$F130+1),$J130/2,$M130,TRUE))/(1-2*_xlfn.NORM.DIST(0,$J130/2,$M130,TRUE))*$D130+($K130="Steady Growth")*(AND(GB$6&gt;=$F130,GB$6&lt;=$H130)*((GB$6-$F130+1)/($J130*($J130+1)/2)*$D130))+($K130="custom")*CustCF!FV130</f>
        <v/>
      </c>
      <c r="GC130" s="87">
        <f>($K130="Bell Curve")*(_xlfn.NORM.DIST(AND(GC$6&gt;=$F130,GC$6&lt;=$H130)*(GC$6-$F130+1),$J130/2,$M130,TRUE)-_xlfn.NORM.DIST(AND(GC$6&gt;=$F130,GC$6&lt;=$H130)*(GB$6-$F130+1),$J130/2,$M130,TRUE))/(1-2*_xlfn.NORM.DIST(0,$J130/2,$M130,TRUE))*$D130+($K130="Steady Growth")*(AND(GC$6&gt;=$F130,GC$6&lt;=$H130)*((GC$6-$F130+1)/($J130*($J130+1)/2)*$D130))+($K130="custom")*CustCF!FW130</f>
        <v/>
      </c>
      <c r="GD130" s="87">
        <f>($K130="Bell Curve")*(_xlfn.NORM.DIST(AND(GD$6&gt;=$F130,GD$6&lt;=$H130)*(GD$6-$F130+1),$J130/2,$M130,TRUE)-_xlfn.NORM.DIST(AND(GD$6&gt;=$F130,GD$6&lt;=$H130)*(GC$6-$F130+1),$J130/2,$M130,TRUE))/(1-2*_xlfn.NORM.DIST(0,$J130/2,$M130,TRUE))*$D130+($K130="Steady Growth")*(AND(GD$6&gt;=$F130,GD$6&lt;=$H130)*((GD$6-$F130+1)/($J130*($J130+1)/2)*$D130))+($K130="custom")*CustCF!FX130</f>
        <v/>
      </c>
      <c r="GE130" s="87">
        <f>($K130="Bell Curve")*(_xlfn.NORM.DIST(AND(GE$6&gt;=$F130,GE$6&lt;=$H130)*(GE$6-$F130+1),$J130/2,$M130,TRUE)-_xlfn.NORM.DIST(AND(GE$6&gt;=$F130,GE$6&lt;=$H130)*(GD$6-$F130+1),$J130/2,$M130,TRUE))/(1-2*_xlfn.NORM.DIST(0,$J130/2,$M130,TRUE))*$D130+($K130="Steady Growth")*(AND(GE$6&gt;=$F130,GE$6&lt;=$H130)*((GE$6-$F130+1)/($J130*($J130+1)/2)*$D130))+($K130="custom")*CustCF!FY130</f>
        <v/>
      </c>
      <c r="GF130" s="87">
        <f>($K130="Bell Curve")*(_xlfn.NORM.DIST(AND(GF$6&gt;=$F130,GF$6&lt;=$H130)*(GF$6-$F130+1),$J130/2,$M130,TRUE)-_xlfn.NORM.DIST(AND(GF$6&gt;=$F130,GF$6&lt;=$H130)*(GE$6-$F130+1),$J130/2,$M130,TRUE))/(1-2*_xlfn.NORM.DIST(0,$J130/2,$M130,TRUE))*$D130+($K130="Steady Growth")*(AND(GF$6&gt;=$F130,GF$6&lt;=$H130)*((GF$6-$F130+1)/($J130*($J130+1)/2)*$D130))+($K130="custom")*CustCF!FZ130</f>
        <v/>
      </c>
      <c r="GG130" s="87">
        <f>($K130="Bell Curve")*(_xlfn.NORM.DIST(AND(GG$6&gt;=$F130,GG$6&lt;=$H130)*(GG$6-$F130+1),$J130/2,$M130,TRUE)-_xlfn.NORM.DIST(AND(GG$6&gt;=$F130,GG$6&lt;=$H130)*(GF$6-$F130+1),$J130/2,$M130,TRUE))/(1-2*_xlfn.NORM.DIST(0,$J130/2,$M130,TRUE))*$D130+($K130="Steady Growth")*(AND(GG$6&gt;=$F130,GG$6&lt;=$H130)*((GG$6-$F130+1)/($J130*($J130+1)/2)*$D130))+($K130="custom")*CustCF!GA130</f>
        <v/>
      </c>
      <c r="GH130" s="87">
        <f>($K130="Bell Curve")*(_xlfn.NORM.DIST(AND(GH$6&gt;=$F130,GH$6&lt;=$H130)*(GH$6-$F130+1),$J130/2,$M130,TRUE)-_xlfn.NORM.DIST(AND(GH$6&gt;=$F130,GH$6&lt;=$H130)*(GG$6-$F130+1),$J130/2,$M130,TRUE))/(1-2*_xlfn.NORM.DIST(0,$J130/2,$M130,TRUE))*$D130+($K130="Steady Growth")*(AND(GH$6&gt;=$F130,GH$6&lt;=$H130)*((GH$6-$F130+1)/($J130*($J130+1)/2)*$D130))+($K130="custom")*CustCF!GB130</f>
        <v/>
      </c>
      <c r="GI130" s="87">
        <f>($K130="Bell Curve")*(_xlfn.NORM.DIST(AND(GI$6&gt;=$F130,GI$6&lt;=$H130)*(GI$6-$F130+1),$J130/2,$M130,TRUE)-_xlfn.NORM.DIST(AND(GI$6&gt;=$F130,GI$6&lt;=$H130)*(GH$6-$F130+1),$J130/2,$M130,TRUE))/(1-2*_xlfn.NORM.DIST(0,$J130/2,$M130,TRUE))*$D130+($K130="Steady Growth")*(AND(GI$6&gt;=$F130,GI$6&lt;=$H130)*((GI$6-$F130+1)/($J130*($J130+1)/2)*$D130))+($K130="custom")*CustCF!GC130</f>
        <v/>
      </c>
      <c r="GJ130" s="87">
        <f>($K130="Bell Curve")*(_xlfn.NORM.DIST(AND(GJ$6&gt;=$F130,GJ$6&lt;=$H130)*(GJ$6-$F130+1),$J130/2,$M130,TRUE)-_xlfn.NORM.DIST(AND(GJ$6&gt;=$F130,GJ$6&lt;=$H130)*(GI$6-$F130+1),$J130/2,$M130,TRUE))/(1-2*_xlfn.NORM.DIST(0,$J130/2,$M130,TRUE))*$D130+($K130="Steady Growth")*(AND(GJ$6&gt;=$F130,GJ$6&lt;=$H130)*((GJ$6-$F130+1)/($J130*($J130+1)/2)*$D130))+($K130="custom")*CustCF!GD130</f>
        <v/>
      </c>
      <c r="GK130" s="87">
        <f>($K130="Bell Curve")*(_xlfn.NORM.DIST(AND(GK$6&gt;=$F130,GK$6&lt;=$H130)*(GK$6-$F130+1),$J130/2,$M130,TRUE)-_xlfn.NORM.DIST(AND(GK$6&gt;=$F130,GK$6&lt;=$H130)*(GJ$6-$F130+1),$J130/2,$M130,TRUE))/(1-2*_xlfn.NORM.DIST(0,$J130/2,$M130,TRUE))*$D130+($K130="Steady Growth")*(AND(GK$6&gt;=$F130,GK$6&lt;=$H130)*((GK$6-$F130+1)/($J130*($J130+1)/2)*$D130))+($K130="custom")*CustCF!GE130</f>
        <v/>
      </c>
      <c r="GL130" s="87">
        <f>($K130="Bell Curve")*(_xlfn.NORM.DIST(AND(GL$6&gt;=$F130,GL$6&lt;=$H130)*(GL$6-$F130+1),$J130/2,$M130,TRUE)-_xlfn.NORM.DIST(AND(GL$6&gt;=$F130,GL$6&lt;=$H130)*(GK$6-$F130+1),$J130/2,$M130,TRUE))/(1-2*_xlfn.NORM.DIST(0,$J130/2,$M130,TRUE))*$D130+($K130="Steady Growth")*(AND(GL$6&gt;=$F130,GL$6&lt;=$H130)*((GL$6-$F130+1)/($J130*($J130+1)/2)*$D130))+($K130="custom")*CustCF!GF130</f>
        <v/>
      </c>
      <c r="GM130" s="87">
        <f>($K130="Bell Curve")*(_xlfn.NORM.DIST(AND(GM$6&gt;=$F130,GM$6&lt;=$H130)*(GM$6-$F130+1),$J130/2,$M130,TRUE)-_xlfn.NORM.DIST(AND(GM$6&gt;=$F130,GM$6&lt;=$H130)*(GL$6-$F130+1),$J130/2,$M130,TRUE))/(1-2*_xlfn.NORM.DIST(0,$J130/2,$M130,TRUE))*$D130+($K130="Steady Growth")*(AND(GM$6&gt;=$F130,GM$6&lt;=$H130)*((GM$6-$F130+1)/($J130*($J130+1)/2)*$D130))+($K130="custom")*CustCF!GG130</f>
        <v/>
      </c>
      <c r="GN130" s="257">
        <f>($K130="Bell Curve")*(_xlfn.NORM.DIST(AND(GN$6&gt;=$F130,GN$6&lt;=$H130)*(GN$6-$F130+1),$J130/2,$M130,TRUE)-_xlfn.NORM.DIST(AND(GN$6&gt;=$F130,GN$6&lt;=$H130)*(GM$6-$F130+1),$J130/2,$M130,TRUE))/(1-2*_xlfn.NORM.DIST(0,$J130/2,$M130,TRUE))*$D130+($K130="Steady Growth")*(AND(GN$6&gt;=$F130,GN$6&lt;=$H130)*((GN$6-$F130+1)/($J130*($J130+1)/2)*$D130))+($K130="custom")*CustCF!GH130</f>
        <v/>
      </c>
      <c r="GO130" s="1" t="n"/>
      <c r="GP130" s="63" t="n"/>
    </row>
    <row r="131" outlineLevel="1">
      <c r="A131" s="1" t="n"/>
      <c r="B131" s="1" t="n"/>
      <c r="C131" s="251">
        <f>Budget!AF12</f>
        <v/>
      </c>
      <c r="D131" s="14">
        <f>Budget!AG12</f>
        <v/>
      </c>
      <c r="E131" s="14">
        <f>IF(D131&lt;&gt;0,F131,"")</f>
        <v/>
      </c>
      <c r="F131" s="252" t="n">
        <v>12</v>
      </c>
      <c r="G131" s="921">
        <f>IF(L131="custom",CustCF!F131,INDEX($P$8:$GN$8,MATCH(F131,$P$6:$GN$6,0)))</f>
        <v/>
      </c>
      <c r="H131" s="253" t="n">
        <v>18</v>
      </c>
      <c r="I131" s="921">
        <f>IF(L131="custom",CustCF!G131,INDEX($P$8:$GN$8,MATCH(H131,$P$6:$GN$6,0)))</f>
        <v/>
      </c>
      <c r="J131" s="249">
        <f>H131-F131+1</f>
        <v/>
      </c>
      <c r="K131" s="254" t="inlineStr">
        <is>
          <t>Bell Curve</t>
        </is>
      </c>
      <c r="L131" s="255" t="inlineStr">
        <is>
          <t>Flat (9)</t>
        </is>
      </c>
      <c r="M131" s="256">
        <f>INDEX($D$261:$D$266,MATCH(L131,$C$261:$C$266,0))</f>
        <v/>
      </c>
      <c r="N131" s="13">
        <f>SUM(P131:GN131)</f>
        <v/>
      </c>
      <c r="O131" s="14" t="n"/>
      <c r="P131" s="87">
        <f>($K131="Bell Curve")*(_xlfn.NORM.DIST(AND(P$6&gt;=$F131,P$6&lt;=$H131)*(P$6-$F131+1),$J131/2,$M131,TRUE)-_xlfn.NORM.DIST(AND(P$6&gt;=$F131,P$6&lt;=$H131)*(O$6-$F131+1),$J131/2,$M131,TRUE))/(1-2*_xlfn.NORM.DIST(0,$J131/2,$M131,TRUE))*$D131+($K131="Steady Growth")*(AND(P$6&gt;=$F131,P$6&lt;=$H131)*((P$6-$F131+1)/($J131*($J131+1)/2)*$D131))+($K131="custom")*CustCF!J131</f>
        <v/>
      </c>
      <c r="Q131" s="87">
        <f>($K131="Bell Curve")*(_xlfn.NORM.DIST(AND(Q$6&gt;=$F131,Q$6&lt;=$H131)*(Q$6-$F131+1),$J131/2,$M131,TRUE)-_xlfn.NORM.DIST(AND(Q$6&gt;=$F131,Q$6&lt;=$H131)*(P$6-$F131+1),$J131/2,$M131,TRUE))/(1-2*_xlfn.NORM.DIST(0,$J131/2,$M131,TRUE))*$D131+($K131="Steady Growth")*(AND(Q$6&gt;=$F131,Q$6&lt;=$H131)*((Q$6-$F131+1)/($J131*($J131+1)/2)*$D131))+($K131="custom")*CustCF!K131</f>
        <v/>
      </c>
      <c r="R131" s="87">
        <f>($K131="Bell Curve")*(_xlfn.NORM.DIST(AND(R$6&gt;=$F131,R$6&lt;=$H131)*(R$6-$F131+1),$J131/2,$M131,TRUE)-_xlfn.NORM.DIST(AND(R$6&gt;=$F131,R$6&lt;=$H131)*(Q$6-$F131+1),$J131/2,$M131,TRUE))/(1-2*_xlfn.NORM.DIST(0,$J131/2,$M131,TRUE))*$D131+($K131="Steady Growth")*(AND(R$6&gt;=$F131,R$6&lt;=$H131)*((R$6-$F131+1)/($J131*($J131+1)/2)*$D131))+($K131="custom")*CustCF!L131</f>
        <v/>
      </c>
      <c r="S131" s="87">
        <f>($K131="Bell Curve")*(_xlfn.NORM.DIST(AND(S$6&gt;=$F131,S$6&lt;=$H131)*(S$6-$F131+1),$J131/2,$M131,TRUE)-_xlfn.NORM.DIST(AND(S$6&gt;=$F131,S$6&lt;=$H131)*(R$6-$F131+1),$J131/2,$M131,TRUE))/(1-2*_xlfn.NORM.DIST(0,$J131/2,$M131,TRUE))*$D131+($K131="Steady Growth")*(AND(S$6&gt;=$F131,S$6&lt;=$H131)*((S$6-$F131+1)/($J131*($J131+1)/2)*$D131))+($K131="custom")*CustCF!M131</f>
        <v/>
      </c>
      <c r="T131" s="87">
        <f>($K131="Bell Curve")*(_xlfn.NORM.DIST(AND(T$6&gt;=$F131,T$6&lt;=$H131)*(T$6-$F131+1),$J131/2,$M131,TRUE)-_xlfn.NORM.DIST(AND(T$6&gt;=$F131,T$6&lt;=$H131)*(S$6-$F131+1),$J131/2,$M131,TRUE))/(1-2*_xlfn.NORM.DIST(0,$J131/2,$M131,TRUE))*$D131+($K131="Steady Growth")*(AND(T$6&gt;=$F131,T$6&lt;=$H131)*((T$6-$F131+1)/($J131*($J131+1)/2)*$D131))+($K131="custom")*CustCF!N131</f>
        <v/>
      </c>
      <c r="U131" s="87">
        <f>($K131="Bell Curve")*(_xlfn.NORM.DIST(AND(U$6&gt;=$F131,U$6&lt;=$H131)*(U$6-$F131+1),$J131/2,$M131,TRUE)-_xlfn.NORM.DIST(AND(U$6&gt;=$F131,U$6&lt;=$H131)*(T$6-$F131+1),$J131/2,$M131,TRUE))/(1-2*_xlfn.NORM.DIST(0,$J131/2,$M131,TRUE))*$D131+($K131="Steady Growth")*(AND(U$6&gt;=$F131,U$6&lt;=$H131)*((U$6-$F131+1)/($J131*($J131+1)/2)*$D131))+($K131="custom")*CustCF!O131</f>
        <v/>
      </c>
      <c r="V131" s="87">
        <f>($K131="Bell Curve")*(_xlfn.NORM.DIST(AND(V$6&gt;=$F131,V$6&lt;=$H131)*(V$6-$F131+1),$J131/2,$M131,TRUE)-_xlfn.NORM.DIST(AND(V$6&gt;=$F131,V$6&lt;=$H131)*(U$6-$F131+1),$J131/2,$M131,TRUE))/(1-2*_xlfn.NORM.DIST(0,$J131/2,$M131,TRUE))*$D131+($K131="Steady Growth")*(AND(V$6&gt;=$F131,V$6&lt;=$H131)*((V$6-$F131+1)/($J131*($J131+1)/2)*$D131))+($K131="custom")*CustCF!P131</f>
        <v/>
      </c>
      <c r="W131" s="87">
        <f>($K131="Bell Curve")*(_xlfn.NORM.DIST(AND(W$6&gt;=$F131,W$6&lt;=$H131)*(W$6-$F131+1),$J131/2,$M131,TRUE)-_xlfn.NORM.DIST(AND(W$6&gt;=$F131,W$6&lt;=$H131)*(V$6-$F131+1),$J131/2,$M131,TRUE))/(1-2*_xlfn.NORM.DIST(0,$J131/2,$M131,TRUE))*$D131+($K131="Steady Growth")*(AND(W$6&gt;=$F131,W$6&lt;=$H131)*((W$6-$F131+1)/($J131*($J131+1)/2)*$D131))+($K131="custom")*CustCF!Q131</f>
        <v/>
      </c>
      <c r="X131" s="87">
        <f>($K131="Bell Curve")*(_xlfn.NORM.DIST(AND(X$6&gt;=$F131,X$6&lt;=$H131)*(X$6-$F131+1),$J131/2,$M131,TRUE)-_xlfn.NORM.DIST(AND(X$6&gt;=$F131,X$6&lt;=$H131)*(W$6-$F131+1),$J131/2,$M131,TRUE))/(1-2*_xlfn.NORM.DIST(0,$J131/2,$M131,TRUE))*$D131+($K131="Steady Growth")*(AND(X$6&gt;=$F131,X$6&lt;=$H131)*((X$6-$F131+1)/($J131*($J131+1)/2)*$D131))+($K131="custom")*CustCF!R131</f>
        <v/>
      </c>
      <c r="Y131" s="87">
        <f>($K131="Bell Curve")*(_xlfn.NORM.DIST(AND(Y$6&gt;=$F131,Y$6&lt;=$H131)*(Y$6-$F131+1),$J131/2,$M131,TRUE)-_xlfn.NORM.DIST(AND(Y$6&gt;=$F131,Y$6&lt;=$H131)*(X$6-$F131+1),$J131/2,$M131,TRUE))/(1-2*_xlfn.NORM.DIST(0,$J131/2,$M131,TRUE))*$D131+($K131="Steady Growth")*(AND(Y$6&gt;=$F131,Y$6&lt;=$H131)*((Y$6-$F131+1)/($J131*($J131+1)/2)*$D131))+($K131="custom")*CustCF!S131</f>
        <v/>
      </c>
      <c r="Z131" s="87">
        <f>($K131="Bell Curve")*(_xlfn.NORM.DIST(AND(Z$6&gt;=$F131,Z$6&lt;=$H131)*(Z$6-$F131+1),$J131/2,$M131,TRUE)-_xlfn.NORM.DIST(AND(Z$6&gt;=$F131,Z$6&lt;=$H131)*(Y$6-$F131+1),$J131/2,$M131,TRUE))/(1-2*_xlfn.NORM.DIST(0,$J131/2,$M131,TRUE))*$D131+($K131="Steady Growth")*(AND(Z$6&gt;=$F131,Z$6&lt;=$H131)*((Z$6-$F131+1)/($J131*($J131+1)/2)*$D131))+($K131="custom")*CustCF!T131</f>
        <v/>
      </c>
      <c r="AA131" s="87">
        <f>($K131="Bell Curve")*(_xlfn.NORM.DIST(AND(AA$6&gt;=$F131,AA$6&lt;=$H131)*(AA$6-$F131+1),$J131/2,$M131,TRUE)-_xlfn.NORM.DIST(AND(AA$6&gt;=$F131,AA$6&lt;=$H131)*(Z$6-$F131+1),$J131/2,$M131,TRUE))/(1-2*_xlfn.NORM.DIST(0,$J131/2,$M131,TRUE))*$D131+($K131="Steady Growth")*(AND(AA$6&gt;=$F131,AA$6&lt;=$H131)*((AA$6-$F131+1)/($J131*($J131+1)/2)*$D131))+($K131="custom")*CustCF!U131</f>
        <v/>
      </c>
      <c r="AB131" s="87">
        <f>($K131="Bell Curve")*(_xlfn.NORM.DIST(AND(AB$6&gt;=$F131,AB$6&lt;=$H131)*(AB$6-$F131+1),$J131/2,$M131,TRUE)-_xlfn.NORM.DIST(AND(AB$6&gt;=$F131,AB$6&lt;=$H131)*(AA$6-$F131+1),$J131/2,$M131,TRUE))/(1-2*_xlfn.NORM.DIST(0,$J131/2,$M131,TRUE))*$D131+($K131="Steady Growth")*(AND(AB$6&gt;=$F131,AB$6&lt;=$H131)*((AB$6-$F131+1)/($J131*($J131+1)/2)*$D131))+($K131="custom")*CustCF!V131</f>
        <v/>
      </c>
      <c r="AC131" s="87">
        <f>($K131="Bell Curve")*(_xlfn.NORM.DIST(AND(AC$6&gt;=$F131,AC$6&lt;=$H131)*(AC$6-$F131+1),$J131/2,$M131,TRUE)-_xlfn.NORM.DIST(AND(AC$6&gt;=$F131,AC$6&lt;=$H131)*(AB$6-$F131+1),$J131/2,$M131,TRUE))/(1-2*_xlfn.NORM.DIST(0,$J131/2,$M131,TRUE))*$D131+($K131="Steady Growth")*(AND(AC$6&gt;=$F131,AC$6&lt;=$H131)*((AC$6-$F131+1)/($J131*($J131+1)/2)*$D131))+($K131="custom")*CustCF!W131</f>
        <v/>
      </c>
      <c r="AD131" s="87">
        <f>($K131="Bell Curve")*(_xlfn.NORM.DIST(AND(AD$6&gt;=$F131,AD$6&lt;=$H131)*(AD$6-$F131+1),$J131/2,$M131,TRUE)-_xlfn.NORM.DIST(AND(AD$6&gt;=$F131,AD$6&lt;=$H131)*(AC$6-$F131+1),$J131/2,$M131,TRUE))/(1-2*_xlfn.NORM.DIST(0,$J131/2,$M131,TRUE))*$D131+($K131="Steady Growth")*(AND(AD$6&gt;=$F131,AD$6&lt;=$H131)*((AD$6-$F131+1)/($J131*($J131+1)/2)*$D131))+($K131="custom")*CustCF!X131</f>
        <v/>
      </c>
      <c r="AE131" s="87">
        <f>($K131="Bell Curve")*(_xlfn.NORM.DIST(AND(AE$6&gt;=$F131,AE$6&lt;=$H131)*(AE$6-$F131+1),$J131/2,$M131,TRUE)-_xlfn.NORM.DIST(AND(AE$6&gt;=$F131,AE$6&lt;=$H131)*(AD$6-$F131+1),$J131/2,$M131,TRUE))/(1-2*_xlfn.NORM.DIST(0,$J131/2,$M131,TRUE))*$D131+($K131="Steady Growth")*(AND(AE$6&gt;=$F131,AE$6&lt;=$H131)*((AE$6-$F131+1)/($J131*($J131+1)/2)*$D131))+($K131="custom")*CustCF!Y131</f>
        <v/>
      </c>
      <c r="AF131" s="87">
        <f>($K131="Bell Curve")*(_xlfn.NORM.DIST(AND(AF$6&gt;=$F131,AF$6&lt;=$H131)*(AF$6-$F131+1),$J131/2,$M131,TRUE)-_xlfn.NORM.DIST(AND(AF$6&gt;=$F131,AF$6&lt;=$H131)*(AE$6-$F131+1),$J131/2,$M131,TRUE))/(1-2*_xlfn.NORM.DIST(0,$J131/2,$M131,TRUE))*$D131+($K131="Steady Growth")*(AND(AF$6&gt;=$F131,AF$6&lt;=$H131)*((AF$6-$F131+1)/($J131*($J131+1)/2)*$D131))+($K131="custom")*CustCF!Z131</f>
        <v/>
      </c>
      <c r="AG131" s="87">
        <f>($K131="Bell Curve")*(_xlfn.NORM.DIST(AND(AG$6&gt;=$F131,AG$6&lt;=$H131)*(AG$6-$F131+1),$J131/2,$M131,TRUE)-_xlfn.NORM.DIST(AND(AG$6&gt;=$F131,AG$6&lt;=$H131)*(AF$6-$F131+1),$J131/2,$M131,TRUE))/(1-2*_xlfn.NORM.DIST(0,$J131/2,$M131,TRUE))*$D131+($K131="Steady Growth")*(AND(AG$6&gt;=$F131,AG$6&lt;=$H131)*((AG$6-$F131+1)/($J131*($J131+1)/2)*$D131))+($K131="custom")*CustCF!AA131</f>
        <v/>
      </c>
      <c r="AH131" s="87">
        <f>($K131="Bell Curve")*(_xlfn.NORM.DIST(AND(AH$6&gt;=$F131,AH$6&lt;=$H131)*(AH$6-$F131+1),$J131/2,$M131,TRUE)-_xlfn.NORM.DIST(AND(AH$6&gt;=$F131,AH$6&lt;=$H131)*(AG$6-$F131+1),$J131/2,$M131,TRUE))/(1-2*_xlfn.NORM.DIST(0,$J131/2,$M131,TRUE))*$D131+($K131="Steady Growth")*(AND(AH$6&gt;=$F131,AH$6&lt;=$H131)*((AH$6-$F131+1)/($J131*($J131+1)/2)*$D131))+($K131="custom")*CustCF!AB131</f>
        <v/>
      </c>
      <c r="AI131" s="87">
        <f>($K131="Bell Curve")*(_xlfn.NORM.DIST(AND(AI$6&gt;=$F131,AI$6&lt;=$H131)*(AI$6-$F131+1),$J131/2,$M131,TRUE)-_xlfn.NORM.DIST(AND(AI$6&gt;=$F131,AI$6&lt;=$H131)*(AH$6-$F131+1),$J131/2,$M131,TRUE))/(1-2*_xlfn.NORM.DIST(0,$J131/2,$M131,TRUE))*$D131+($K131="Steady Growth")*(AND(AI$6&gt;=$F131,AI$6&lt;=$H131)*((AI$6-$F131+1)/($J131*($J131+1)/2)*$D131))+($K131="custom")*CustCF!AC131</f>
        <v/>
      </c>
      <c r="AJ131" s="87">
        <f>($K131="Bell Curve")*(_xlfn.NORM.DIST(AND(AJ$6&gt;=$F131,AJ$6&lt;=$H131)*(AJ$6-$F131+1),$J131/2,$M131,TRUE)-_xlfn.NORM.DIST(AND(AJ$6&gt;=$F131,AJ$6&lt;=$H131)*(AI$6-$F131+1),$J131/2,$M131,TRUE))/(1-2*_xlfn.NORM.DIST(0,$J131/2,$M131,TRUE))*$D131+($K131="Steady Growth")*(AND(AJ$6&gt;=$F131,AJ$6&lt;=$H131)*((AJ$6-$F131+1)/($J131*($J131+1)/2)*$D131))+($K131="custom")*CustCF!AD131</f>
        <v/>
      </c>
      <c r="AK131" s="87">
        <f>($K131="Bell Curve")*(_xlfn.NORM.DIST(AND(AK$6&gt;=$F131,AK$6&lt;=$H131)*(AK$6-$F131+1),$J131/2,$M131,TRUE)-_xlfn.NORM.DIST(AND(AK$6&gt;=$F131,AK$6&lt;=$H131)*(AJ$6-$F131+1),$J131/2,$M131,TRUE))/(1-2*_xlfn.NORM.DIST(0,$J131/2,$M131,TRUE))*$D131+($K131="Steady Growth")*(AND(AK$6&gt;=$F131,AK$6&lt;=$H131)*((AK$6-$F131+1)/($J131*($J131+1)/2)*$D131))+($K131="custom")*CustCF!AE131</f>
        <v/>
      </c>
      <c r="AL131" s="87">
        <f>($K131="Bell Curve")*(_xlfn.NORM.DIST(AND(AL$6&gt;=$F131,AL$6&lt;=$H131)*(AL$6-$F131+1),$J131/2,$M131,TRUE)-_xlfn.NORM.DIST(AND(AL$6&gt;=$F131,AL$6&lt;=$H131)*(AK$6-$F131+1),$J131/2,$M131,TRUE))/(1-2*_xlfn.NORM.DIST(0,$J131/2,$M131,TRUE))*$D131+($K131="Steady Growth")*(AND(AL$6&gt;=$F131,AL$6&lt;=$H131)*((AL$6-$F131+1)/($J131*($J131+1)/2)*$D131))+($K131="custom")*CustCF!AF131</f>
        <v/>
      </c>
      <c r="AM131" s="87">
        <f>($K131="Bell Curve")*(_xlfn.NORM.DIST(AND(AM$6&gt;=$F131,AM$6&lt;=$H131)*(AM$6-$F131+1),$J131/2,$M131,TRUE)-_xlfn.NORM.DIST(AND(AM$6&gt;=$F131,AM$6&lt;=$H131)*(AL$6-$F131+1),$J131/2,$M131,TRUE))/(1-2*_xlfn.NORM.DIST(0,$J131/2,$M131,TRUE))*$D131+($K131="Steady Growth")*(AND(AM$6&gt;=$F131,AM$6&lt;=$H131)*((AM$6-$F131+1)/($J131*($J131+1)/2)*$D131))+($K131="custom")*CustCF!AG131</f>
        <v/>
      </c>
      <c r="AN131" s="87">
        <f>($K131="Bell Curve")*(_xlfn.NORM.DIST(AND(AN$6&gt;=$F131,AN$6&lt;=$H131)*(AN$6-$F131+1),$J131/2,$M131,TRUE)-_xlfn.NORM.DIST(AND(AN$6&gt;=$F131,AN$6&lt;=$H131)*(AM$6-$F131+1),$J131/2,$M131,TRUE))/(1-2*_xlfn.NORM.DIST(0,$J131/2,$M131,TRUE))*$D131+($K131="Steady Growth")*(AND(AN$6&gt;=$F131,AN$6&lt;=$H131)*((AN$6-$F131+1)/($J131*($J131+1)/2)*$D131))+($K131="custom")*CustCF!AH131</f>
        <v/>
      </c>
      <c r="AO131" s="87">
        <f>($K131="Bell Curve")*(_xlfn.NORM.DIST(AND(AO$6&gt;=$F131,AO$6&lt;=$H131)*(AO$6-$F131+1),$J131/2,$M131,TRUE)-_xlfn.NORM.DIST(AND(AO$6&gt;=$F131,AO$6&lt;=$H131)*(AN$6-$F131+1),$J131/2,$M131,TRUE))/(1-2*_xlfn.NORM.DIST(0,$J131/2,$M131,TRUE))*$D131+($K131="Steady Growth")*(AND(AO$6&gt;=$F131,AO$6&lt;=$H131)*((AO$6-$F131+1)/($J131*($J131+1)/2)*$D131))+($K131="custom")*CustCF!AI131</f>
        <v/>
      </c>
      <c r="AP131" s="87">
        <f>($K131="Bell Curve")*(_xlfn.NORM.DIST(AND(AP$6&gt;=$F131,AP$6&lt;=$H131)*(AP$6-$F131+1),$J131/2,$M131,TRUE)-_xlfn.NORM.DIST(AND(AP$6&gt;=$F131,AP$6&lt;=$H131)*(AO$6-$F131+1),$J131/2,$M131,TRUE))/(1-2*_xlfn.NORM.DIST(0,$J131/2,$M131,TRUE))*$D131+($K131="Steady Growth")*(AND(AP$6&gt;=$F131,AP$6&lt;=$H131)*((AP$6-$F131+1)/($J131*($J131+1)/2)*$D131))+($K131="custom")*CustCF!AJ131</f>
        <v/>
      </c>
      <c r="AQ131" s="87">
        <f>($K131="Bell Curve")*(_xlfn.NORM.DIST(AND(AQ$6&gt;=$F131,AQ$6&lt;=$H131)*(AQ$6-$F131+1),$J131/2,$M131,TRUE)-_xlfn.NORM.DIST(AND(AQ$6&gt;=$F131,AQ$6&lt;=$H131)*(AP$6-$F131+1),$J131/2,$M131,TRUE))/(1-2*_xlfn.NORM.DIST(0,$J131/2,$M131,TRUE))*$D131+($K131="Steady Growth")*(AND(AQ$6&gt;=$F131,AQ$6&lt;=$H131)*((AQ$6-$F131+1)/($J131*($J131+1)/2)*$D131))+($K131="custom")*CustCF!AK131</f>
        <v/>
      </c>
      <c r="AR131" s="87">
        <f>($K131="Bell Curve")*(_xlfn.NORM.DIST(AND(AR$6&gt;=$F131,AR$6&lt;=$H131)*(AR$6-$F131+1),$J131/2,$M131,TRUE)-_xlfn.NORM.DIST(AND(AR$6&gt;=$F131,AR$6&lt;=$H131)*(AQ$6-$F131+1),$J131/2,$M131,TRUE))/(1-2*_xlfn.NORM.DIST(0,$J131/2,$M131,TRUE))*$D131+($K131="Steady Growth")*(AND(AR$6&gt;=$F131,AR$6&lt;=$H131)*((AR$6-$F131+1)/($J131*($J131+1)/2)*$D131))+($K131="custom")*CustCF!AL131</f>
        <v/>
      </c>
      <c r="AS131" s="87">
        <f>($K131="Bell Curve")*(_xlfn.NORM.DIST(AND(AS$6&gt;=$F131,AS$6&lt;=$H131)*(AS$6-$F131+1),$J131/2,$M131,TRUE)-_xlfn.NORM.DIST(AND(AS$6&gt;=$F131,AS$6&lt;=$H131)*(AR$6-$F131+1),$J131/2,$M131,TRUE))/(1-2*_xlfn.NORM.DIST(0,$J131/2,$M131,TRUE))*$D131+($K131="Steady Growth")*(AND(AS$6&gt;=$F131,AS$6&lt;=$H131)*((AS$6-$F131+1)/($J131*($J131+1)/2)*$D131))+($K131="custom")*CustCF!AM131</f>
        <v/>
      </c>
      <c r="AT131" s="87">
        <f>($K131="Bell Curve")*(_xlfn.NORM.DIST(AND(AT$6&gt;=$F131,AT$6&lt;=$H131)*(AT$6-$F131+1),$J131/2,$M131,TRUE)-_xlfn.NORM.DIST(AND(AT$6&gt;=$F131,AT$6&lt;=$H131)*(AS$6-$F131+1),$J131/2,$M131,TRUE))/(1-2*_xlfn.NORM.DIST(0,$J131/2,$M131,TRUE))*$D131+($K131="Steady Growth")*(AND(AT$6&gt;=$F131,AT$6&lt;=$H131)*((AT$6-$F131+1)/($J131*($J131+1)/2)*$D131))+($K131="custom")*CustCF!AN131</f>
        <v/>
      </c>
      <c r="AU131" s="87">
        <f>($K131="Bell Curve")*(_xlfn.NORM.DIST(AND(AU$6&gt;=$F131,AU$6&lt;=$H131)*(AU$6-$F131+1),$J131/2,$M131,TRUE)-_xlfn.NORM.DIST(AND(AU$6&gt;=$F131,AU$6&lt;=$H131)*(AT$6-$F131+1),$J131/2,$M131,TRUE))/(1-2*_xlfn.NORM.DIST(0,$J131/2,$M131,TRUE))*$D131+($K131="Steady Growth")*(AND(AU$6&gt;=$F131,AU$6&lt;=$H131)*((AU$6-$F131+1)/($J131*($J131+1)/2)*$D131))+($K131="custom")*CustCF!AO131</f>
        <v/>
      </c>
      <c r="AV131" s="87">
        <f>($K131="Bell Curve")*(_xlfn.NORM.DIST(AND(AV$6&gt;=$F131,AV$6&lt;=$H131)*(AV$6-$F131+1),$J131/2,$M131,TRUE)-_xlfn.NORM.DIST(AND(AV$6&gt;=$F131,AV$6&lt;=$H131)*(AU$6-$F131+1),$J131/2,$M131,TRUE))/(1-2*_xlfn.NORM.DIST(0,$J131/2,$M131,TRUE))*$D131+($K131="Steady Growth")*(AND(AV$6&gt;=$F131,AV$6&lt;=$H131)*((AV$6-$F131+1)/($J131*($J131+1)/2)*$D131))+($K131="custom")*CustCF!AP131</f>
        <v/>
      </c>
      <c r="AW131" s="87">
        <f>($K131="Bell Curve")*(_xlfn.NORM.DIST(AND(AW$6&gt;=$F131,AW$6&lt;=$H131)*(AW$6-$F131+1),$J131/2,$M131,TRUE)-_xlfn.NORM.DIST(AND(AW$6&gt;=$F131,AW$6&lt;=$H131)*(AV$6-$F131+1),$J131/2,$M131,TRUE))/(1-2*_xlfn.NORM.DIST(0,$J131/2,$M131,TRUE))*$D131+($K131="Steady Growth")*(AND(AW$6&gt;=$F131,AW$6&lt;=$H131)*((AW$6-$F131+1)/($J131*($J131+1)/2)*$D131))+($K131="custom")*CustCF!AQ131</f>
        <v/>
      </c>
      <c r="AX131" s="87">
        <f>($K131="Bell Curve")*(_xlfn.NORM.DIST(AND(AX$6&gt;=$F131,AX$6&lt;=$H131)*(AX$6-$F131+1),$J131/2,$M131,TRUE)-_xlfn.NORM.DIST(AND(AX$6&gt;=$F131,AX$6&lt;=$H131)*(AW$6-$F131+1),$J131/2,$M131,TRUE))/(1-2*_xlfn.NORM.DIST(0,$J131/2,$M131,TRUE))*$D131+($K131="Steady Growth")*(AND(AX$6&gt;=$F131,AX$6&lt;=$H131)*((AX$6-$F131+1)/($J131*($J131+1)/2)*$D131))+($K131="custom")*CustCF!AR131</f>
        <v/>
      </c>
      <c r="AY131" s="87">
        <f>($K131="Bell Curve")*(_xlfn.NORM.DIST(AND(AY$6&gt;=$F131,AY$6&lt;=$H131)*(AY$6-$F131+1),$J131/2,$M131,TRUE)-_xlfn.NORM.DIST(AND(AY$6&gt;=$F131,AY$6&lt;=$H131)*(AX$6-$F131+1),$J131/2,$M131,TRUE))/(1-2*_xlfn.NORM.DIST(0,$J131/2,$M131,TRUE))*$D131+($K131="Steady Growth")*(AND(AY$6&gt;=$F131,AY$6&lt;=$H131)*((AY$6-$F131+1)/($J131*($J131+1)/2)*$D131))+($K131="custom")*CustCF!AS131</f>
        <v/>
      </c>
      <c r="AZ131" s="87">
        <f>($K131="Bell Curve")*(_xlfn.NORM.DIST(AND(AZ$6&gt;=$F131,AZ$6&lt;=$H131)*(AZ$6-$F131+1),$J131/2,$M131,TRUE)-_xlfn.NORM.DIST(AND(AZ$6&gt;=$F131,AZ$6&lt;=$H131)*(AY$6-$F131+1),$J131/2,$M131,TRUE))/(1-2*_xlfn.NORM.DIST(0,$J131/2,$M131,TRUE))*$D131+($K131="Steady Growth")*(AND(AZ$6&gt;=$F131,AZ$6&lt;=$H131)*((AZ$6-$F131+1)/($J131*($J131+1)/2)*$D131))+($K131="custom")*CustCF!AT131</f>
        <v/>
      </c>
      <c r="BA131" s="87">
        <f>($K131="Bell Curve")*(_xlfn.NORM.DIST(AND(BA$6&gt;=$F131,BA$6&lt;=$H131)*(BA$6-$F131+1),$J131/2,$M131,TRUE)-_xlfn.NORM.DIST(AND(BA$6&gt;=$F131,BA$6&lt;=$H131)*(AZ$6-$F131+1),$J131/2,$M131,TRUE))/(1-2*_xlfn.NORM.DIST(0,$J131/2,$M131,TRUE))*$D131+($K131="Steady Growth")*(AND(BA$6&gt;=$F131,BA$6&lt;=$H131)*((BA$6-$F131+1)/($J131*($J131+1)/2)*$D131))+($K131="custom")*CustCF!AU131</f>
        <v/>
      </c>
      <c r="BB131" s="87">
        <f>($K131="Bell Curve")*(_xlfn.NORM.DIST(AND(BB$6&gt;=$F131,BB$6&lt;=$H131)*(BB$6-$F131+1),$J131/2,$M131,TRUE)-_xlfn.NORM.DIST(AND(BB$6&gt;=$F131,BB$6&lt;=$H131)*(BA$6-$F131+1),$J131/2,$M131,TRUE))/(1-2*_xlfn.NORM.DIST(0,$J131/2,$M131,TRUE))*$D131+($K131="Steady Growth")*(AND(BB$6&gt;=$F131,BB$6&lt;=$H131)*((BB$6-$F131+1)/($J131*($J131+1)/2)*$D131))+($K131="custom")*CustCF!AV131</f>
        <v/>
      </c>
      <c r="BC131" s="87">
        <f>($K131="Bell Curve")*(_xlfn.NORM.DIST(AND(BC$6&gt;=$F131,BC$6&lt;=$H131)*(BC$6-$F131+1),$J131/2,$M131,TRUE)-_xlfn.NORM.DIST(AND(BC$6&gt;=$F131,BC$6&lt;=$H131)*(BB$6-$F131+1),$J131/2,$M131,TRUE))/(1-2*_xlfn.NORM.DIST(0,$J131/2,$M131,TRUE))*$D131+($K131="Steady Growth")*(AND(BC$6&gt;=$F131,BC$6&lt;=$H131)*((BC$6-$F131+1)/($J131*($J131+1)/2)*$D131))+($K131="custom")*CustCF!AW131</f>
        <v/>
      </c>
      <c r="BD131" s="87">
        <f>($K131="Bell Curve")*(_xlfn.NORM.DIST(AND(BD$6&gt;=$F131,BD$6&lt;=$H131)*(BD$6-$F131+1),$J131/2,$M131,TRUE)-_xlfn.NORM.DIST(AND(BD$6&gt;=$F131,BD$6&lt;=$H131)*(BC$6-$F131+1),$J131/2,$M131,TRUE))/(1-2*_xlfn.NORM.DIST(0,$J131/2,$M131,TRUE))*$D131+($K131="Steady Growth")*(AND(BD$6&gt;=$F131,BD$6&lt;=$H131)*((BD$6-$F131+1)/($J131*($J131+1)/2)*$D131))+($K131="custom")*CustCF!AX131</f>
        <v/>
      </c>
      <c r="BE131" s="87">
        <f>($K131="Bell Curve")*(_xlfn.NORM.DIST(AND(BE$6&gt;=$F131,BE$6&lt;=$H131)*(BE$6-$F131+1),$J131/2,$M131,TRUE)-_xlfn.NORM.DIST(AND(BE$6&gt;=$F131,BE$6&lt;=$H131)*(BD$6-$F131+1),$J131/2,$M131,TRUE))/(1-2*_xlfn.NORM.DIST(0,$J131/2,$M131,TRUE))*$D131+($K131="Steady Growth")*(AND(BE$6&gt;=$F131,BE$6&lt;=$H131)*((BE$6-$F131+1)/($J131*($J131+1)/2)*$D131))+($K131="custom")*CustCF!AY131</f>
        <v/>
      </c>
      <c r="BF131" s="87">
        <f>($K131="Bell Curve")*(_xlfn.NORM.DIST(AND(BF$6&gt;=$F131,BF$6&lt;=$H131)*(BF$6-$F131+1),$J131/2,$M131,TRUE)-_xlfn.NORM.DIST(AND(BF$6&gt;=$F131,BF$6&lt;=$H131)*(BE$6-$F131+1),$J131/2,$M131,TRUE))/(1-2*_xlfn.NORM.DIST(0,$J131/2,$M131,TRUE))*$D131+($K131="Steady Growth")*(AND(BF$6&gt;=$F131,BF$6&lt;=$H131)*((BF$6-$F131+1)/($J131*($J131+1)/2)*$D131))+($K131="custom")*CustCF!AZ131</f>
        <v/>
      </c>
      <c r="BG131" s="87">
        <f>($K131="Bell Curve")*(_xlfn.NORM.DIST(AND(BG$6&gt;=$F131,BG$6&lt;=$H131)*(BG$6-$F131+1),$J131/2,$M131,TRUE)-_xlfn.NORM.DIST(AND(BG$6&gt;=$F131,BG$6&lt;=$H131)*(BF$6-$F131+1),$J131/2,$M131,TRUE))/(1-2*_xlfn.NORM.DIST(0,$J131/2,$M131,TRUE))*$D131+($K131="Steady Growth")*(AND(BG$6&gt;=$F131,BG$6&lt;=$H131)*((BG$6-$F131+1)/($J131*($J131+1)/2)*$D131))+($K131="custom")*CustCF!BA131</f>
        <v/>
      </c>
      <c r="BH131" s="87">
        <f>($K131="Bell Curve")*(_xlfn.NORM.DIST(AND(BH$6&gt;=$F131,BH$6&lt;=$H131)*(BH$6-$F131+1),$J131/2,$M131,TRUE)-_xlfn.NORM.DIST(AND(BH$6&gt;=$F131,BH$6&lt;=$H131)*(BG$6-$F131+1),$J131/2,$M131,TRUE))/(1-2*_xlfn.NORM.DIST(0,$J131/2,$M131,TRUE))*$D131+($K131="Steady Growth")*(AND(BH$6&gt;=$F131,BH$6&lt;=$H131)*((BH$6-$F131+1)/($J131*($J131+1)/2)*$D131))+($K131="custom")*CustCF!BB131</f>
        <v/>
      </c>
      <c r="BI131" s="87">
        <f>($K131="Bell Curve")*(_xlfn.NORM.DIST(AND(BI$6&gt;=$F131,BI$6&lt;=$H131)*(BI$6-$F131+1),$J131/2,$M131,TRUE)-_xlfn.NORM.DIST(AND(BI$6&gt;=$F131,BI$6&lt;=$H131)*(BH$6-$F131+1),$J131/2,$M131,TRUE))/(1-2*_xlfn.NORM.DIST(0,$J131/2,$M131,TRUE))*$D131+($K131="Steady Growth")*(AND(BI$6&gt;=$F131,BI$6&lt;=$H131)*((BI$6-$F131+1)/($J131*($J131+1)/2)*$D131))+($K131="custom")*CustCF!BC131</f>
        <v/>
      </c>
      <c r="BJ131" s="87">
        <f>($K131="Bell Curve")*(_xlfn.NORM.DIST(AND(BJ$6&gt;=$F131,BJ$6&lt;=$H131)*(BJ$6-$F131+1),$J131/2,$M131,TRUE)-_xlfn.NORM.DIST(AND(BJ$6&gt;=$F131,BJ$6&lt;=$H131)*(BI$6-$F131+1),$J131/2,$M131,TRUE))/(1-2*_xlfn.NORM.DIST(0,$J131/2,$M131,TRUE))*$D131+($K131="Steady Growth")*(AND(BJ$6&gt;=$F131,BJ$6&lt;=$H131)*((BJ$6-$F131+1)/($J131*($J131+1)/2)*$D131))+($K131="custom")*CustCF!BD131</f>
        <v/>
      </c>
      <c r="BK131" s="87">
        <f>($K131="Bell Curve")*(_xlfn.NORM.DIST(AND(BK$6&gt;=$F131,BK$6&lt;=$H131)*(BK$6-$F131+1),$J131/2,$M131,TRUE)-_xlfn.NORM.DIST(AND(BK$6&gt;=$F131,BK$6&lt;=$H131)*(BJ$6-$F131+1),$J131/2,$M131,TRUE))/(1-2*_xlfn.NORM.DIST(0,$J131/2,$M131,TRUE))*$D131+($K131="Steady Growth")*(AND(BK$6&gt;=$F131,BK$6&lt;=$H131)*((BK$6-$F131+1)/($J131*($J131+1)/2)*$D131))+($K131="custom")*CustCF!BE131</f>
        <v/>
      </c>
      <c r="BL131" s="87">
        <f>($K131="Bell Curve")*(_xlfn.NORM.DIST(AND(BL$6&gt;=$F131,BL$6&lt;=$H131)*(BL$6-$F131+1),$J131/2,$M131,TRUE)-_xlfn.NORM.DIST(AND(BL$6&gt;=$F131,BL$6&lt;=$H131)*(BK$6-$F131+1),$J131/2,$M131,TRUE))/(1-2*_xlfn.NORM.DIST(0,$J131/2,$M131,TRUE))*$D131+($K131="Steady Growth")*(AND(BL$6&gt;=$F131,BL$6&lt;=$H131)*((BL$6-$F131+1)/($J131*($J131+1)/2)*$D131))+($K131="custom")*CustCF!BF131</f>
        <v/>
      </c>
      <c r="BM131" s="87">
        <f>($K131="Bell Curve")*(_xlfn.NORM.DIST(AND(BM$6&gt;=$F131,BM$6&lt;=$H131)*(BM$6-$F131+1),$J131/2,$M131,TRUE)-_xlfn.NORM.DIST(AND(BM$6&gt;=$F131,BM$6&lt;=$H131)*(BL$6-$F131+1),$J131/2,$M131,TRUE))/(1-2*_xlfn.NORM.DIST(0,$J131/2,$M131,TRUE))*$D131+($K131="Steady Growth")*(AND(BM$6&gt;=$F131,BM$6&lt;=$H131)*((BM$6-$F131+1)/($J131*($J131+1)/2)*$D131))+($K131="custom")*CustCF!BG131</f>
        <v/>
      </c>
      <c r="BN131" s="87">
        <f>($K131="Bell Curve")*(_xlfn.NORM.DIST(AND(BN$6&gt;=$F131,BN$6&lt;=$H131)*(BN$6-$F131+1),$J131/2,$M131,TRUE)-_xlfn.NORM.DIST(AND(BN$6&gt;=$F131,BN$6&lt;=$H131)*(BM$6-$F131+1),$J131/2,$M131,TRUE))/(1-2*_xlfn.NORM.DIST(0,$J131/2,$M131,TRUE))*$D131+($K131="Steady Growth")*(AND(BN$6&gt;=$F131,BN$6&lt;=$H131)*((BN$6-$F131+1)/($J131*($J131+1)/2)*$D131))+($K131="custom")*CustCF!BH131</f>
        <v/>
      </c>
      <c r="BO131" s="87">
        <f>($K131="Bell Curve")*(_xlfn.NORM.DIST(AND(BO$6&gt;=$F131,BO$6&lt;=$H131)*(BO$6-$F131+1),$J131/2,$M131,TRUE)-_xlfn.NORM.DIST(AND(BO$6&gt;=$F131,BO$6&lt;=$H131)*(BN$6-$F131+1),$J131/2,$M131,TRUE))/(1-2*_xlfn.NORM.DIST(0,$J131/2,$M131,TRUE))*$D131+($K131="Steady Growth")*(AND(BO$6&gt;=$F131,BO$6&lt;=$H131)*((BO$6-$F131+1)/($J131*($J131+1)/2)*$D131))+($K131="custom")*CustCF!BI131</f>
        <v/>
      </c>
      <c r="BP131" s="87">
        <f>($K131="Bell Curve")*(_xlfn.NORM.DIST(AND(BP$6&gt;=$F131,BP$6&lt;=$H131)*(BP$6-$F131+1),$J131/2,$M131,TRUE)-_xlfn.NORM.DIST(AND(BP$6&gt;=$F131,BP$6&lt;=$H131)*(BO$6-$F131+1),$J131/2,$M131,TRUE))/(1-2*_xlfn.NORM.DIST(0,$J131/2,$M131,TRUE))*$D131+($K131="Steady Growth")*(AND(BP$6&gt;=$F131,BP$6&lt;=$H131)*((BP$6-$F131+1)/($J131*($J131+1)/2)*$D131))+($K131="custom")*CustCF!BJ131</f>
        <v/>
      </c>
      <c r="BQ131" s="87">
        <f>($K131="Bell Curve")*(_xlfn.NORM.DIST(AND(BQ$6&gt;=$F131,BQ$6&lt;=$H131)*(BQ$6-$F131+1),$J131/2,$M131,TRUE)-_xlfn.NORM.DIST(AND(BQ$6&gt;=$F131,BQ$6&lt;=$H131)*(BP$6-$F131+1),$J131/2,$M131,TRUE))/(1-2*_xlfn.NORM.DIST(0,$J131/2,$M131,TRUE))*$D131+($K131="Steady Growth")*(AND(BQ$6&gt;=$F131,BQ$6&lt;=$H131)*((BQ$6-$F131+1)/($J131*($J131+1)/2)*$D131))+($K131="custom")*CustCF!BK131</f>
        <v/>
      </c>
      <c r="BR131" s="87">
        <f>($K131="Bell Curve")*(_xlfn.NORM.DIST(AND(BR$6&gt;=$F131,BR$6&lt;=$H131)*(BR$6-$F131+1),$J131/2,$M131,TRUE)-_xlfn.NORM.DIST(AND(BR$6&gt;=$F131,BR$6&lt;=$H131)*(BQ$6-$F131+1),$J131/2,$M131,TRUE))/(1-2*_xlfn.NORM.DIST(0,$J131/2,$M131,TRUE))*$D131+($K131="Steady Growth")*(AND(BR$6&gt;=$F131,BR$6&lt;=$H131)*((BR$6-$F131+1)/($J131*($J131+1)/2)*$D131))+($K131="custom")*CustCF!BL131</f>
        <v/>
      </c>
      <c r="BS131" s="87">
        <f>($K131="Bell Curve")*(_xlfn.NORM.DIST(AND(BS$6&gt;=$F131,BS$6&lt;=$H131)*(BS$6-$F131+1),$J131/2,$M131,TRUE)-_xlfn.NORM.DIST(AND(BS$6&gt;=$F131,BS$6&lt;=$H131)*(BR$6-$F131+1),$J131/2,$M131,TRUE))/(1-2*_xlfn.NORM.DIST(0,$J131/2,$M131,TRUE))*$D131+($K131="Steady Growth")*(AND(BS$6&gt;=$F131,BS$6&lt;=$H131)*((BS$6-$F131+1)/($J131*($J131+1)/2)*$D131))+($K131="custom")*CustCF!BM131</f>
        <v/>
      </c>
      <c r="BT131" s="87">
        <f>($K131="Bell Curve")*(_xlfn.NORM.DIST(AND(BT$6&gt;=$F131,BT$6&lt;=$H131)*(BT$6-$F131+1),$J131/2,$M131,TRUE)-_xlfn.NORM.DIST(AND(BT$6&gt;=$F131,BT$6&lt;=$H131)*(BS$6-$F131+1),$J131/2,$M131,TRUE))/(1-2*_xlfn.NORM.DIST(0,$J131/2,$M131,TRUE))*$D131+($K131="Steady Growth")*(AND(BT$6&gt;=$F131,BT$6&lt;=$H131)*((BT$6-$F131+1)/($J131*($J131+1)/2)*$D131))+($K131="custom")*CustCF!BN131</f>
        <v/>
      </c>
      <c r="BU131" s="87">
        <f>($K131="Bell Curve")*(_xlfn.NORM.DIST(AND(BU$6&gt;=$F131,BU$6&lt;=$H131)*(BU$6-$F131+1),$J131/2,$M131,TRUE)-_xlfn.NORM.DIST(AND(BU$6&gt;=$F131,BU$6&lt;=$H131)*(BT$6-$F131+1),$J131/2,$M131,TRUE))/(1-2*_xlfn.NORM.DIST(0,$J131/2,$M131,TRUE))*$D131+($K131="Steady Growth")*(AND(BU$6&gt;=$F131,BU$6&lt;=$H131)*((BU$6-$F131+1)/($J131*($J131+1)/2)*$D131))+($K131="custom")*CustCF!BO131</f>
        <v/>
      </c>
      <c r="BV131" s="87">
        <f>($K131="Bell Curve")*(_xlfn.NORM.DIST(AND(BV$6&gt;=$F131,BV$6&lt;=$H131)*(BV$6-$F131+1),$J131/2,$M131,TRUE)-_xlfn.NORM.DIST(AND(BV$6&gt;=$F131,BV$6&lt;=$H131)*(BU$6-$F131+1),$J131/2,$M131,TRUE))/(1-2*_xlfn.NORM.DIST(0,$J131/2,$M131,TRUE))*$D131+($K131="Steady Growth")*(AND(BV$6&gt;=$F131,BV$6&lt;=$H131)*((BV$6-$F131+1)/($J131*($J131+1)/2)*$D131))+($K131="custom")*CustCF!BP131</f>
        <v/>
      </c>
      <c r="BW131" s="87">
        <f>($K131="Bell Curve")*(_xlfn.NORM.DIST(AND(BW$6&gt;=$F131,BW$6&lt;=$H131)*(BW$6-$F131+1),$J131/2,$M131,TRUE)-_xlfn.NORM.DIST(AND(BW$6&gt;=$F131,BW$6&lt;=$H131)*(BV$6-$F131+1),$J131/2,$M131,TRUE))/(1-2*_xlfn.NORM.DIST(0,$J131/2,$M131,TRUE))*$D131+($K131="Steady Growth")*(AND(BW$6&gt;=$F131,BW$6&lt;=$H131)*((BW$6-$F131+1)/($J131*($J131+1)/2)*$D131))+($K131="custom")*CustCF!BQ131</f>
        <v/>
      </c>
      <c r="BX131" s="87">
        <f>($K131="Bell Curve")*(_xlfn.NORM.DIST(AND(BX$6&gt;=$F131,BX$6&lt;=$H131)*(BX$6-$F131+1),$J131/2,$M131,TRUE)-_xlfn.NORM.DIST(AND(BX$6&gt;=$F131,BX$6&lt;=$H131)*(BW$6-$F131+1),$J131/2,$M131,TRUE))/(1-2*_xlfn.NORM.DIST(0,$J131/2,$M131,TRUE))*$D131+($K131="Steady Growth")*(AND(BX$6&gt;=$F131,BX$6&lt;=$H131)*((BX$6-$F131+1)/($J131*($J131+1)/2)*$D131))+($K131="custom")*CustCF!BR131</f>
        <v/>
      </c>
      <c r="BY131" s="87">
        <f>($K131="Bell Curve")*(_xlfn.NORM.DIST(AND(BY$6&gt;=$F131,BY$6&lt;=$H131)*(BY$6-$F131+1),$J131/2,$M131,TRUE)-_xlfn.NORM.DIST(AND(BY$6&gt;=$F131,BY$6&lt;=$H131)*(BX$6-$F131+1),$J131/2,$M131,TRUE))/(1-2*_xlfn.NORM.DIST(0,$J131/2,$M131,TRUE))*$D131+($K131="Steady Growth")*(AND(BY$6&gt;=$F131,BY$6&lt;=$H131)*((BY$6-$F131+1)/($J131*($J131+1)/2)*$D131))+($K131="custom")*CustCF!BS131</f>
        <v/>
      </c>
      <c r="BZ131" s="87">
        <f>($K131="Bell Curve")*(_xlfn.NORM.DIST(AND(BZ$6&gt;=$F131,BZ$6&lt;=$H131)*(BZ$6-$F131+1),$J131/2,$M131,TRUE)-_xlfn.NORM.DIST(AND(BZ$6&gt;=$F131,BZ$6&lt;=$H131)*(BY$6-$F131+1),$J131/2,$M131,TRUE))/(1-2*_xlfn.NORM.DIST(0,$J131/2,$M131,TRUE))*$D131+($K131="Steady Growth")*(AND(BZ$6&gt;=$F131,BZ$6&lt;=$H131)*((BZ$6-$F131+1)/($J131*($J131+1)/2)*$D131))+($K131="custom")*CustCF!BT131</f>
        <v/>
      </c>
      <c r="CA131" s="87">
        <f>($K131="Bell Curve")*(_xlfn.NORM.DIST(AND(CA$6&gt;=$F131,CA$6&lt;=$H131)*(CA$6-$F131+1),$J131/2,$M131,TRUE)-_xlfn.NORM.DIST(AND(CA$6&gt;=$F131,CA$6&lt;=$H131)*(BZ$6-$F131+1),$J131/2,$M131,TRUE))/(1-2*_xlfn.NORM.DIST(0,$J131/2,$M131,TRUE))*$D131+($K131="Steady Growth")*(AND(CA$6&gt;=$F131,CA$6&lt;=$H131)*((CA$6-$F131+1)/($J131*($J131+1)/2)*$D131))+($K131="custom")*CustCF!BU131</f>
        <v/>
      </c>
      <c r="CB131" s="87">
        <f>($K131="Bell Curve")*(_xlfn.NORM.DIST(AND(CB$6&gt;=$F131,CB$6&lt;=$H131)*(CB$6-$F131+1),$J131/2,$M131,TRUE)-_xlfn.NORM.DIST(AND(CB$6&gt;=$F131,CB$6&lt;=$H131)*(CA$6-$F131+1),$J131/2,$M131,TRUE))/(1-2*_xlfn.NORM.DIST(0,$J131/2,$M131,TRUE))*$D131+($K131="Steady Growth")*(AND(CB$6&gt;=$F131,CB$6&lt;=$H131)*((CB$6-$F131+1)/($J131*($J131+1)/2)*$D131))+($K131="custom")*CustCF!BV131</f>
        <v/>
      </c>
      <c r="CC131" s="87">
        <f>($K131="Bell Curve")*(_xlfn.NORM.DIST(AND(CC$6&gt;=$F131,CC$6&lt;=$H131)*(CC$6-$F131+1),$J131/2,$M131,TRUE)-_xlfn.NORM.DIST(AND(CC$6&gt;=$F131,CC$6&lt;=$H131)*(CB$6-$F131+1),$J131/2,$M131,TRUE))/(1-2*_xlfn.NORM.DIST(0,$J131/2,$M131,TRUE))*$D131+($K131="Steady Growth")*(AND(CC$6&gt;=$F131,CC$6&lt;=$H131)*((CC$6-$F131+1)/($J131*($J131+1)/2)*$D131))+($K131="custom")*CustCF!BW131</f>
        <v/>
      </c>
      <c r="CD131" s="87">
        <f>($K131="Bell Curve")*(_xlfn.NORM.DIST(AND(CD$6&gt;=$F131,CD$6&lt;=$H131)*(CD$6-$F131+1),$J131/2,$M131,TRUE)-_xlfn.NORM.DIST(AND(CD$6&gt;=$F131,CD$6&lt;=$H131)*(CC$6-$F131+1),$J131/2,$M131,TRUE))/(1-2*_xlfn.NORM.DIST(0,$J131/2,$M131,TRUE))*$D131+($K131="Steady Growth")*(AND(CD$6&gt;=$F131,CD$6&lt;=$H131)*((CD$6-$F131+1)/($J131*($J131+1)/2)*$D131))+($K131="custom")*CustCF!BX131</f>
        <v/>
      </c>
      <c r="CE131" s="87">
        <f>($K131="Bell Curve")*(_xlfn.NORM.DIST(AND(CE$6&gt;=$F131,CE$6&lt;=$H131)*(CE$6-$F131+1),$J131/2,$M131,TRUE)-_xlfn.NORM.DIST(AND(CE$6&gt;=$F131,CE$6&lt;=$H131)*(CD$6-$F131+1),$J131/2,$M131,TRUE))/(1-2*_xlfn.NORM.DIST(0,$J131/2,$M131,TRUE))*$D131+($K131="Steady Growth")*(AND(CE$6&gt;=$F131,CE$6&lt;=$H131)*((CE$6-$F131+1)/($J131*($J131+1)/2)*$D131))+($K131="custom")*CustCF!BY131</f>
        <v/>
      </c>
      <c r="CF131" s="87">
        <f>($K131="Bell Curve")*(_xlfn.NORM.DIST(AND(CF$6&gt;=$F131,CF$6&lt;=$H131)*(CF$6-$F131+1),$J131/2,$M131,TRUE)-_xlfn.NORM.DIST(AND(CF$6&gt;=$F131,CF$6&lt;=$H131)*(CE$6-$F131+1),$J131/2,$M131,TRUE))/(1-2*_xlfn.NORM.DIST(0,$J131/2,$M131,TRUE))*$D131+($K131="Steady Growth")*(AND(CF$6&gt;=$F131,CF$6&lt;=$H131)*((CF$6-$F131+1)/($J131*($J131+1)/2)*$D131))+($K131="custom")*CustCF!BZ131</f>
        <v/>
      </c>
      <c r="CG131" s="87">
        <f>($K131="Bell Curve")*(_xlfn.NORM.DIST(AND(CG$6&gt;=$F131,CG$6&lt;=$H131)*(CG$6-$F131+1),$J131/2,$M131,TRUE)-_xlfn.NORM.DIST(AND(CG$6&gt;=$F131,CG$6&lt;=$H131)*(CF$6-$F131+1),$J131/2,$M131,TRUE))/(1-2*_xlfn.NORM.DIST(0,$J131/2,$M131,TRUE))*$D131+($K131="Steady Growth")*(AND(CG$6&gt;=$F131,CG$6&lt;=$H131)*((CG$6-$F131+1)/($J131*($J131+1)/2)*$D131))+($K131="custom")*CustCF!CA131</f>
        <v/>
      </c>
      <c r="CH131" s="87">
        <f>($K131="Bell Curve")*(_xlfn.NORM.DIST(AND(CH$6&gt;=$F131,CH$6&lt;=$H131)*(CH$6-$F131+1),$J131/2,$M131,TRUE)-_xlfn.NORM.DIST(AND(CH$6&gt;=$F131,CH$6&lt;=$H131)*(CG$6-$F131+1),$J131/2,$M131,TRUE))/(1-2*_xlfn.NORM.DIST(0,$J131/2,$M131,TRUE))*$D131+($K131="Steady Growth")*(AND(CH$6&gt;=$F131,CH$6&lt;=$H131)*((CH$6-$F131+1)/($J131*($J131+1)/2)*$D131))+($K131="custom")*CustCF!CB131</f>
        <v/>
      </c>
      <c r="CI131" s="87">
        <f>($K131="Bell Curve")*(_xlfn.NORM.DIST(AND(CI$6&gt;=$F131,CI$6&lt;=$H131)*(CI$6-$F131+1),$J131/2,$M131,TRUE)-_xlfn.NORM.DIST(AND(CI$6&gt;=$F131,CI$6&lt;=$H131)*(CH$6-$F131+1),$J131/2,$M131,TRUE))/(1-2*_xlfn.NORM.DIST(0,$J131/2,$M131,TRUE))*$D131+($K131="Steady Growth")*(AND(CI$6&gt;=$F131,CI$6&lt;=$H131)*((CI$6-$F131+1)/($J131*($J131+1)/2)*$D131))+($K131="custom")*CustCF!CC131</f>
        <v/>
      </c>
      <c r="CJ131" s="87">
        <f>($K131="Bell Curve")*(_xlfn.NORM.DIST(AND(CJ$6&gt;=$F131,CJ$6&lt;=$H131)*(CJ$6-$F131+1),$J131/2,$M131,TRUE)-_xlfn.NORM.DIST(AND(CJ$6&gt;=$F131,CJ$6&lt;=$H131)*(CI$6-$F131+1),$J131/2,$M131,TRUE))/(1-2*_xlfn.NORM.DIST(0,$J131/2,$M131,TRUE))*$D131+($K131="Steady Growth")*(AND(CJ$6&gt;=$F131,CJ$6&lt;=$H131)*((CJ$6-$F131+1)/($J131*($J131+1)/2)*$D131))+($K131="custom")*CustCF!CD131</f>
        <v/>
      </c>
      <c r="CK131" s="87">
        <f>($K131="Bell Curve")*(_xlfn.NORM.DIST(AND(CK$6&gt;=$F131,CK$6&lt;=$H131)*(CK$6-$F131+1),$J131/2,$M131,TRUE)-_xlfn.NORM.DIST(AND(CK$6&gt;=$F131,CK$6&lt;=$H131)*(CJ$6-$F131+1),$J131/2,$M131,TRUE))/(1-2*_xlfn.NORM.DIST(0,$J131/2,$M131,TRUE))*$D131+($K131="Steady Growth")*(AND(CK$6&gt;=$F131,CK$6&lt;=$H131)*((CK$6-$F131+1)/($J131*($J131+1)/2)*$D131))+($K131="custom")*CustCF!CE131</f>
        <v/>
      </c>
      <c r="CL131" s="87">
        <f>($K131="Bell Curve")*(_xlfn.NORM.DIST(AND(CL$6&gt;=$F131,CL$6&lt;=$H131)*(CL$6-$F131+1),$J131/2,$M131,TRUE)-_xlfn.NORM.DIST(AND(CL$6&gt;=$F131,CL$6&lt;=$H131)*(CK$6-$F131+1),$J131/2,$M131,TRUE))/(1-2*_xlfn.NORM.DIST(0,$J131/2,$M131,TRUE))*$D131+($K131="Steady Growth")*(AND(CL$6&gt;=$F131,CL$6&lt;=$H131)*((CL$6-$F131+1)/($J131*($J131+1)/2)*$D131))+($K131="custom")*CustCF!CF131</f>
        <v/>
      </c>
      <c r="CM131" s="87">
        <f>($K131="Bell Curve")*(_xlfn.NORM.DIST(AND(CM$6&gt;=$F131,CM$6&lt;=$H131)*(CM$6-$F131+1),$J131/2,$M131,TRUE)-_xlfn.NORM.DIST(AND(CM$6&gt;=$F131,CM$6&lt;=$H131)*(CL$6-$F131+1),$J131/2,$M131,TRUE))/(1-2*_xlfn.NORM.DIST(0,$J131/2,$M131,TRUE))*$D131+($K131="Steady Growth")*(AND(CM$6&gt;=$F131,CM$6&lt;=$H131)*((CM$6-$F131+1)/($J131*($J131+1)/2)*$D131))+($K131="custom")*CustCF!CG131</f>
        <v/>
      </c>
      <c r="CN131" s="87">
        <f>($K131="Bell Curve")*(_xlfn.NORM.DIST(AND(CN$6&gt;=$F131,CN$6&lt;=$H131)*(CN$6-$F131+1),$J131/2,$M131,TRUE)-_xlfn.NORM.DIST(AND(CN$6&gt;=$F131,CN$6&lt;=$H131)*(CM$6-$F131+1),$J131/2,$M131,TRUE))/(1-2*_xlfn.NORM.DIST(0,$J131/2,$M131,TRUE))*$D131+($K131="Steady Growth")*(AND(CN$6&gt;=$F131,CN$6&lt;=$H131)*((CN$6-$F131+1)/($J131*($J131+1)/2)*$D131))+($K131="custom")*CustCF!CH131</f>
        <v/>
      </c>
      <c r="CO131" s="87">
        <f>($K131="Bell Curve")*(_xlfn.NORM.DIST(AND(CO$6&gt;=$F131,CO$6&lt;=$H131)*(CO$6-$F131+1),$J131/2,$M131,TRUE)-_xlfn.NORM.DIST(AND(CO$6&gt;=$F131,CO$6&lt;=$H131)*(CN$6-$F131+1),$J131/2,$M131,TRUE))/(1-2*_xlfn.NORM.DIST(0,$J131/2,$M131,TRUE))*$D131+($K131="Steady Growth")*(AND(CO$6&gt;=$F131,CO$6&lt;=$H131)*((CO$6-$F131+1)/($J131*($J131+1)/2)*$D131))+($K131="custom")*CustCF!CI131</f>
        <v/>
      </c>
      <c r="CP131" s="87">
        <f>($K131="Bell Curve")*(_xlfn.NORM.DIST(AND(CP$6&gt;=$F131,CP$6&lt;=$H131)*(CP$6-$F131+1),$J131/2,$M131,TRUE)-_xlfn.NORM.DIST(AND(CP$6&gt;=$F131,CP$6&lt;=$H131)*(CO$6-$F131+1),$J131/2,$M131,TRUE))/(1-2*_xlfn.NORM.DIST(0,$J131/2,$M131,TRUE))*$D131+($K131="Steady Growth")*(AND(CP$6&gt;=$F131,CP$6&lt;=$H131)*((CP$6-$F131+1)/($J131*($J131+1)/2)*$D131))+($K131="custom")*CustCF!CJ131</f>
        <v/>
      </c>
      <c r="CQ131" s="87">
        <f>($K131="Bell Curve")*(_xlfn.NORM.DIST(AND(CQ$6&gt;=$F131,CQ$6&lt;=$H131)*(CQ$6-$F131+1),$J131/2,$M131,TRUE)-_xlfn.NORM.DIST(AND(CQ$6&gt;=$F131,CQ$6&lt;=$H131)*(CP$6-$F131+1),$J131/2,$M131,TRUE))/(1-2*_xlfn.NORM.DIST(0,$J131/2,$M131,TRUE))*$D131+($K131="Steady Growth")*(AND(CQ$6&gt;=$F131,CQ$6&lt;=$H131)*((CQ$6-$F131+1)/($J131*($J131+1)/2)*$D131))+($K131="custom")*CustCF!CK131</f>
        <v/>
      </c>
      <c r="CR131" s="87">
        <f>($K131="Bell Curve")*(_xlfn.NORM.DIST(AND(CR$6&gt;=$F131,CR$6&lt;=$H131)*(CR$6-$F131+1),$J131/2,$M131,TRUE)-_xlfn.NORM.DIST(AND(CR$6&gt;=$F131,CR$6&lt;=$H131)*(CQ$6-$F131+1),$J131/2,$M131,TRUE))/(1-2*_xlfn.NORM.DIST(0,$J131/2,$M131,TRUE))*$D131+($K131="Steady Growth")*(AND(CR$6&gt;=$F131,CR$6&lt;=$H131)*((CR$6-$F131+1)/($J131*($J131+1)/2)*$D131))+($K131="custom")*CustCF!CL131</f>
        <v/>
      </c>
      <c r="CS131" s="87">
        <f>($K131="Bell Curve")*(_xlfn.NORM.DIST(AND(CS$6&gt;=$F131,CS$6&lt;=$H131)*(CS$6-$F131+1),$J131/2,$M131,TRUE)-_xlfn.NORM.DIST(AND(CS$6&gt;=$F131,CS$6&lt;=$H131)*(CR$6-$F131+1),$J131/2,$M131,TRUE))/(1-2*_xlfn.NORM.DIST(0,$J131/2,$M131,TRUE))*$D131+($K131="Steady Growth")*(AND(CS$6&gt;=$F131,CS$6&lt;=$H131)*((CS$6-$F131+1)/($J131*($J131+1)/2)*$D131))+($K131="custom")*CustCF!CM131</f>
        <v/>
      </c>
      <c r="CT131" s="87">
        <f>($K131="Bell Curve")*(_xlfn.NORM.DIST(AND(CT$6&gt;=$F131,CT$6&lt;=$H131)*(CT$6-$F131+1),$J131/2,$M131,TRUE)-_xlfn.NORM.DIST(AND(CT$6&gt;=$F131,CT$6&lt;=$H131)*(CS$6-$F131+1),$J131/2,$M131,TRUE))/(1-2*_xlfn.NORM.DIST(0,$J131/2,$M131,TRUE))*$D131+($K131="Steady Growth")*(AND(CT$6&gt;=$F131,CT$6&lt;=$H131)*((CT$6-$F131+1)/($J131*($J131+1)/2)*$D131))+($K131="custom")*CustCF!CN131</f>
        <v/>
      </c>
      <c r="CU131" s="87">
        <f>($K131="Bell Curve")*(_xlfn.NORM.DIST(AND(CU$6&gt;=$F131,CU$6&lt;=$H131)*(CU$6-$F131+1),$J131/2,$M131,TRUE)-_xlfn.NORM.DIST(AND(CU$6&gt;=$F131,CU$6&lt;=$H131)*(CT$6-$F131+1),$J131/2,$M131,TRUE))/(1-2*_xlfn.NORM.DIST(0,$J131/2,$M131,TRUE))*$D131+($K131="Steady Growth")*(AND(CU$6&gt;=$F131,CU$6&lt;=$H131)*((CU$6-$F131+1)/($J131*($J131+1)/2)*$D131))+($K131="custom")*CustCF!CO131</f>
        <v/>
      </c>
      <c r="CV131" s="87">
        <f>($K131="Bell Curve")*(_xlfn.NORM.DIST(AND(CV$6&gt;=$F131,CV$6&lt;=$H131)*(CV$6-$F131+1),$J131/2,$M131,TRUE)-_xlfn.NORM.DIST(AND(CV$6&gt;=$F131,CV$6&lt;=$H131)*(CU$6-$F131+1),$J131/2,$M131,TRUE))/(1-2*_xlfn.NORM.DIST(0,$J131/2,$M131,TRUE))*$D131+($K131="Steady Growth")*(AND(CV$6&gt;=$F131,CV$6&lt;=$H131)*((CV$6-$F131+1)/($J131*($J131+1)/2)*$D131))+($K131="custom")*CustCF!CP131</f>
        <v/>
      </c>
      <c r="CW131" s="87">
        <f>($K131="Bell Curve")*(_xlfn.NORM.DIST(AND(CW$6&gt;=$F131,CW$6&lt;=$H131)*(CW$6-$F131+1),$J131/2,$M131,TRUE)-_xlfn.NORM.DIST(AND(CW$6&gt;=$F131,CW$6&lt;=$H131)*(CV$6-$F131+1),$J131/2,$M131,TRUE))/(1-2*_xlfn.NORM.DIST(0,$J131/2,$M131,TRUE))*$D131+($K131="Steady Growth")*(AND(CW$6&gt;=$F131,CW$6&lt;=$H131)*((CW$6-$F131+1)/($J131*($J131+1)/2)*$D131))+($K131="custom")*CustCF!CQ131</f>
        <v/>
      </c>
      <c r="CX131" s="87">
        <f>($K131="Bell Curve")*(_xlfn.NORM.DIST(AND(CX$6&gt;=$F131,CX$6&lt;=$H131)*(CX$6-$F131+1),$J131/2,$M131,TRUE)-_xlfn.NORM.DIST(AND(CX$6&gt;=$F131,CX$6&lt;=$H131)*(CW$6-$F131+1),$J131/2,$M131,TRUE))/(1-2*_xlfn.NORM.DIST(0,$J131/2,$M131,TRUE))*$D131+($K131="Steady Growth")*(AND(CX$6&gt;=$F131,CX$6&lt;=$H131)*((CX$6-$F131+1)/($J131*($J131+1)/2)*$D131))+($K131="custom")*CustCF!CR131</f>
        <v/>
      </c>
      <c r="CY131" s="87">
        <f>($K131="Bell Curve")*(_xlfn.NORM.DIST(AND(CY$6&gt;=$F131,CY$6&lt;=$H131)*(CY$6-$F131+1),$J131/2,$M131,TRUE)-_xlfn.NORM.DIST(AND(CY$6&gt;=$F131,CY$6&lt;=$H131)*(CX$6-$F131+1),$J131/2,$M131,TRUE))/(1-2*_xlfn.NORM.DIST(0,$J131/2,$M131,TRUE))*$D131+($K131="Steady Growth")*(AND(CY$6&gt;=$F131,CY$6&lt;=$H131)*((CY$6-$F131+1)/($J131*($J131+1)/2)*$D131))+($K131="custom")*CustCF!CS131</f>
        <v/>
      </c>
      <c r="CZ131" s="87">
        <f>($K131="Bell Curve")*(_xlfn.NORM.DIST(AND(CZ$6&gt;=$F131,CZ$6&lt;=$H131)*(CZ$6-$F131+1),$J131/2,$M131,TRUE)-_xlfn.NORM.DIST(AND(CZ$6&gt;=$F131,CZ$6&lt;=$H131)*(CY$6-$F131+1),$J131/2,$M131,TRUE))/(1-2*_xlfn.NORM.DIST(0,$J131/2,$M131,TRUE))*$D131+($K131="Steady Growth")*(AND(CZ$6&gt;=$F131,CZ$6&lt;=$H131)*((CZ$6-$F131+1)/($J131*($J131+1)/2)*$D131))+($K131="custom")*CustCF!CT131</f>
        <v/>
      </c>
      <c r="DA131" s="87">
        <f>($K131="Bell Curve")*(_xlfn.NORM.DIST(AND(DA$6&gt;=$F131,DA$6&lt;=$H131)*(DA$6-$F131+1),$J131/2,$M131,TRUE)-_xlfn.NORM.DIST(AND(DA$6&gt;=$F131,DA$6&lt;=$H131)*(CZ$6-$F131+1),$J131/2,$M131,TRUE))/(1-2*_xlfn.NORM.DIST(0,$J131/2,$M131,TRUE))*$D131+($K131="Steady Growth")*(AND(DA$6&gt;=$F131,DA$6&lt;=$H131)*((DA$6-$F131+1)/($J131*($J131+1)/2)*$D131))+($K131="custom")*CustCF!CU131</f>
        <v/>
      </c>
      <c r="DB131" s="87">
        <f>($K131="Bell Curve")*(_xlfn.NORM.DIST(AND(DB$6&gt;=$F131,DB$6&lt;=$H131)*(DB$6-$F131+1),$J131/2,$M131,TRUE)-_xlfn.NORM.DIST(AND(DB$6&gt;=$F131,DB$6&lt;=$H131)*(DA$6-$F131+1),$J131/2,$M131,TRUE))/(1-2*_xlfn.NORM.DIST(0,$J131/2,$M131,TRUE))*$D131+($K131="Steady Growth")*(AND(DB$6&gt;=$F131,DB$6&lt;=$H131)*((DB$6-$F131+1)/($J131*($J131+1)/2)*$D131))+($K131="custom")*CustCF!CV131</f>
        <v/>
      </c>
      <c r="DC131" s="87">
        <f>($K131="Bell Curve")*(_xlfn.NORM.DIST(AND(DC$6&gt;=$F131,DC$6&lt;=$H131)*(DC$6-$F131+1),$J131/2,$M131,TRUE)-_xlfn.NORM.DIST(AND(DC$6&gt;=$F131,DC$6&lt;=$H131)*(DB$6-$F131+1),$J131/2,$M131,TRUE))/(1-2*_xlfn.NORM.DIST(0,$J131/2,$M131,TRUE))*$D131+($K131="Steady Growth")*(AND(DC$6&gt;=$F131,DC$6&lt;=$H131)*((DC$6-$F131+1)/($J131*($J131+1)/2)*$D131))+($K131="custom")*CustCF!CW131</f>
        <v/>
      </c>
      <c r="DD131" s="87">
        <f>($K131="Bell Curve")*(_xlfn.NORM.DIST(AND(DD$6&gt;=$F131,DD$6&lt;=$H131)*(DD$6-$F131+1),$J131/2,$M131,TRUE)-_xlfn.NORM.DIST(AND(DD$6&gt;=$F131,DD$6&lt;=$H131)*(DC$6-$F131+1),$J131/2,$M131,TRUE))/(1-2*_xlfn.NORM.DIST(0,$J131/2,$M131,TRUE))*$D131+($K131="Steady Growth")*(AND(DD$6&gt;=$F131,DD$6&lt;=$H131)*((DD$6-$F131+1)/($J131*($J131+1)/2)*$D131))+($K131="custom")*CustCF!CX131</f>
        <v/>
      </c>
      <c r="DE131" s="87">
        <f>($K131="Bell Curve")*(_xlfn.NORM.DIST(AND(DE$6&gt;=$F131,DE$6&lt;=$H131)*(DE$6-$F131+1),$J131/2,$M131,TRUE)-_xlfn.NORM.DIST(AND(DE$6&gt;=$F131,DE$6&lt;=$H131)*(DD$6-$F131+1),$J131/2,$M131,TRUE))/(1-2*_xlfn.NORM.DIST(0,$J131/2,$M131,TRUE))*$D131+($K131="Steady Growth")*(AND(DE$6&gt;=$F131,DE$6&lt;=$H131)*((DE$6-$F131+1)/($J131*($J131+1)/2)*$D131))+($K131="custom")*CustCF!CY131</f>
        <v/>
      </c>
      <c r="DF131" s="87">
        <f>($K131="Bell Curve")*(_xlfn.NORM.DIST(AND(DF$6&gt;=$F131,DF$6&lt;=$H131)*(DF$6-$F131+1),$J131/2,$M131,TRUE)-_xlfn.NORM.DIST(AND(DF$6&gt;=$F131,DF$6&lt;=$H131)*(DE$6-$F131+1),$J131/2,$M131,TRUE))/(1-2*_xlfn.NORM.DIST(0,$J131/2,$M131,TRUE))*$D131+($K131="Steady Growth")*(AND(DF$6&gt;=$F131,DF$6&lt;=$H131)*((DF$6-$F131+1)/($J131*($J131+1)/2)*$D131))+($K131="custom")*CustCF!CZ131</f>
        <v/>
      </c>
      <c r="DG131" s="87">
        <f>($K131="Bell Curve")*(_xlfn.NORM.DIST(AND(DG$6&gt;=$F131,DG$6&lt;=$H131)*(DG$6-$F131+1),$J131/2,$M131,TRUE)-_xlfn.NORM.DIST(AND(DG$6&gt;=$F131,DG$6&lt;=$H131)*(DF$6-$F131+1),$J131/2,$M131,TRUE))/(1-2*_xlfn.NORM.DIST(0,$J131/2,$M131,TRUE))*$D131+($K131="Steady Growth")*(AND(DG$6&gt;=$F131,DG$6&lt;=$H131)*((DG$6-$F131+1)/($J131*($J131+1)/2)*$D131))+($K131="custom")*CustCF!DA131</f>
        <v/>
      </c>
      <c r="DH131" s="87">
        <f>($K131="Bell Curve")*(_xlfn.NORM.DIST(AND(DH$6&gt;=$F131,DH$6&lt;=$H131)*(DH$6-$F131+1),$J131/2,$M131,TRUE)-_xlfn.NORM.DIST(AND(DH$6&gt;=$F131,DH$6&lt;=$H131)*(DG$6-$F131+1),$J131/2,$M131,TRUE))/(1-2*_xlfn.NORM.DIST(0,$J131/2,$M131,TRUE))*$D131+($K131="Steady Growth")*(AND(DH$6&gt;=$F131,DH$6&lt;=$H131)*((DH$6-$F131+1)/($J131*($J131+1)/2)*$D131))+($K131="custom")*CustCF!DB131</f>
        <v/>
      </c>
      <c r="DI131" s="87">
        <f>($K131="Bell Curve")*(_xlfn.NORM.DIST(AND(DI$6&gt;=$F131,DI$6&lt;=$H131)*(DI$6-$F131+1),$J131/2,$M131,TRUE)-_xlfn.NORM.DIST(AND(DI$6&gt;=$F131,DI$6&lt;=$H131)*(DH$6-$F131+1),$J131/2,$M131,TRUE))/(1-2*_xlfn.NORM.DIST(0,$J131/2,$M131,TRUE))*$D131+($K131="Steady Growth")*(AND(DI$6&gt;=$F131,DI$6&lt;=$H131)*((DI$6-$F131+1)/($J131*($J131+1)/2)*$D131))+($K131="custom")*CustCF!DC131</f>
        <v/>
      </c>
      <c r="DJ131" s="87">
        <f>($K131="Bell Curve")*(_xlfn.NORM.DIST(AND(DJ$6&gt;=$F131,DJ$6&lt;=$H131)*(DJ$6-$F131+1),$J131/2,$M131,TRUE)-_xlfn.NORM.DIST(AND(DJ$6&gt;=$F131,DJ$6&lt;=$H131)*(DI$6-$F131+1),$J131/2,$M131,TRUE))/(1-2*_xlfn.NORM.DIST(0,$J131/2,$M131,TRUE))*$D131+($K131="Steady Growth")*(AND(DJ$6&gt;=$F131,DJ$6&lt;=$H131)*((DJ$6-$F131+1)/($J131*($J131+1)/2)*$D131))+($K131="custom")*CustCF!DD131</f>
        <v/>
      </c>
      <c r="DK131" s="87">
        <f>($K131="Bell Curve")*(_xlfn.NORM.DIST(AND(DK$6&gt;=$F131,DK$6&lt;=$H131)*(DK$6-$F131+1),$J131/2,$M131,TRUE)-_xlfn.NORM.DIST(AND(DK$6&gt;=$F131,DK$6&lt;=$H131)*(DJ$6-$F131+1),$J131/2,$M131,TRUE))/(1-2*_xlfn.NORM.DIST(0,$J131/2,$M131,TRUE))*$D131+($K131="Steady Growth")*(AND(DK$6&gt;=$F131,DK$6&lt;=$H131)*((DK$6-$F131+1)/($J131*($J131+1)/2)*$D131))+($K131="custom")*CustCF!DE131</f>
        <v/>
      </c>
      <c r="DL131" s="87">
        <f>($K131="Bell Curve")*(_xlfn.NORM.DIST(AND(DL$6&gt;=$F131,DL$6&lt;=$H131)*(DL$6-$F131+1),$J131/2,$M131,TRUE)-_xlfn.NORM.DIST(AND(DL$6&gt;=$F131,DL$6&lt;=$H131)*(DK$6-$F131+1),$J131/2,$M131,TRUE))/(1-2*_xlfn.NORM.DIST(0,$J131/2,$M131,TRUE))*$D131+($K131="Steady Growth")*(AND(DL$6&gt;=$F131,DL$6&lt;=$H131)*((DL$6-$F131+1)/($J131*($J131+1)/2)*$D131))+($K131="custom")*CustCF!DF131</f>
        <v/>
      </c>
      <c r="DM131" s="87">
        <f>($K131="Bell Curve")*(_xlfn.NORM.DIST(AND(DM$6&gt;=$F131,DM$6&lt;=$H131)*(DM$6-$F131+1),$J131/2,$M131,TRUE)-_xlfn.NORM.DIST(AND(DM$6&gt;=$F131,DM$6&lt;=$H131)*(DL$6-$F131+1),$J131/2,$M131,TRUE))/(1-2*_xlfn.NORM.DIST(0,$J131/2,$M131,TRUE))*$D131+($K131="Steady Growth")*(AND(DM$6&gt;=$F131,DM$6&lt;=$H131)*((DM$6-$F131+1)/($J131*($J131+1)/2)*$D131))+($K131="custom")*CustCF!DG131</f>
        <v/>
      </c>
      <c r="DN131" s="87">
        <f>($K131="Bell Curve")*(_xlfn.NORM.DIST(AND(DN$6&gt;=$F131,DN$6&lt;=$H131)*(DN$6-$F131+1),$J131/2,$M131,TRUE)-_xlfn.NORM.DIST(AND(DN$6&gt;=$F131,DN$6&lt;=$H131)*(DM$6-$F131+1),$J131/2,$M131,TRUE))/(1-2*_xlfn.NORM.DIST(0,$J131/2,$M131,TRUE))*$D131+($K131="Steady Growth")*(AND(DN$6&gt;=$F131,DN$6&lt;=$H131)*((DN$6-$F131+1)/($J131*($J131+1)/2)*$D131))+($K131="custom")*CustCF!DH131</f>
        <v/>
      </c>
      <c r="DO131" s="87">
        <f>($K131="Bell Curve")*(_xlfn.NORM.DIST(AND(DO$6&gt;=$F131,DO$6&lt;=$H131)*(DO$6-$F131+1),$J131/2,$M131,TRUE)-_xlfn.NORM.DIST(AND(DO$6&gt;=$F131,DO$6&lt;=$H131)*(DN$6-$F131+1),$J131/2,$M131,TRUE))/(1-2*_xlfn.NORM.DIST(0,$J131/2,$M131,TRUE))*$D131+($K131="Steady Growth")*(AND(DO$6&gt;=$F131,DO$6&lt;=$H131)*((DO$6-$F131+1)/($J131*($J131+1)/2)*$D131))+($K131="custom")*CustCF!DI131</f>
        <v/>
      </c>
      <c r="DP131" s="87">
        <f>($K131="Bell Curve")*(_xlfn.NORM.DIST(AND(DP$6&gt;=$F131,DP$6&lt;=$H131)*(DP$6-$F131+1),$J131/2,$M131,TRUE)-_xlfn.NORM.DIST(AND(DP$6&gt;=$F131,DP$6&lt;=$H131)*(DO$6-$F131+1),$J131/2,$M131,TRUE))/(1-2*_xlfn.NORM.DIST(0,$J131/2,$M131,TRUE))*$D131+($K131="Steady Growth")*(AND(DP$6&gt;=$F131,DP$6&lt;=$H131)*((DP$6-$F131+1)/($J131*($J131+1)/2)*$D131))+($K131="custom")*CustCF!DJ131</f>
        <v/>
      </c>
      <c r="DQ131" s="87">
        <f>($K131="Bell Curve")*(_xlfn.NORM.DIST(AND(DQ$6&gt;=$F131,DQ$6&lt;=$H131)*(DQ$6-$F131+1),$J131/2,$M131,TRUE)-_xlfn.NORM.DIST(AND(DQ$6&gt;=$F131,DQ$6&lt;=$H131)*(DP$6-$F131+1),$J131/2,$M131,TRUE))/(1-2*_xlfn.NORM.DIST(0,$J131/2,$M131,TRUE))*$D131+($K131="Steady Growth")*(AND(DQ$6&gt;=$F131,DQ$6&lt;=$H131)*((DQ$6-$F131+1)/($J131*($J131+1)/2)*$D131))+($K131="custom")*CustCF!DK131</f>
        <v/>
      </c>
      <c r="DR131" s="87">
        <f>($K131="Bell Curve")*(_xlfn.NORM.DIST(AND(DR$6&gt;=$F131,DR$6&lt;=$H131)*(DR$6-$F131+1),$J131/2,$M131,TRUE)-_xlfn.NORM.DIST(AND(DR$6&gt;=$F131,DR$6&lt;=$H131)*(DQ$6-$F131+1),$J131/2,$M131,TRUE))/(1-2*_xlfn.NORM.DIST(0,$J131/2,$M131,TRUE))*$D131+($K131="Steady Growth")*(AND(DR$6&gt;=$F131,DR$6&lt;=$H131)*((DR$6-$F131+1)/($J131*($J131+1)/2)*$D131))+($K131="custom")*CustCF!DL131</f>
        <v/>
      </c>
      <c r="DS131" s="87">
        <f>($K131="Bell Curve")*(_xlfn.NORM.DIST(AND(DS$6&gt;=$F131,DS$6&lt;=$H131)*(DS$6-$F131+1),$J131/2,$M131,TRUE)-_xlfn.NORM.DIST(AND(DS$6&gt;=$F131,DS$6&lt;=$H131)*(DR$6-$F131+1),$J131/2,$M131,TRUE))/(1-2*_xlfn.NORM.DIST(0,$J131/2,$M131,TRUE))*$D131+($K131="Steady Growth")*(AND(DS$6&gt;=$F131,DS$6&lt;=$H131)*((DS$6-$F131+1)/($J131*($J131+1)/2)*$D131))+($K131="custom")*CustCF!DM131</f>
        <v/>
      </c>
      <c r="DT131" s="87">
        <f>($K131="Bell Curve")*(_xlfn.NORM.DIST(AND(DT$6&gt;=$F131,DT$6&lt;=$H131)*(DT$6-$F131+1),$J131/2,$M131,TRUE)-_xlfn.NORM.DIST(AND(DT$6&gt;=$F131,DT$6&lt;=$H131)*(DS$6-$F131+1),$J131/2,$M131,TRUE))/(1-2*_xlfn.NORM.DIST(0,$J131/2,$M131,TRUE))*$D131+($K131="Steady Growth")*(AND(DT$6&gt;=$F131,DT$6&lt;=$H131)*((DT$6-$F131+1)/($J131*($J131+1)/2)*$D131))+($K131="custom")*CustCF!DN131</f>
        <v/>
      </c>
      <c r="DU131" s="87">
        <f>($K131="Bell Curve")*(_xlfn.NORM.DIST(AND(DU$6&gt;=$F131,DU$6&lt;=$H131)*(DU$6-$F131+1),$J131/2,$M131,TRUE)-_xlfn.NORM.DIST(AND(DU$6&gt;=$F131,DU$6&lt;=$H131)*(DT$6-$F131+1),$J131/2,$M131,TRUE))/(1-2*_xlfn.NORM.DIST(0,$J131/2,$M131,TRUE))*$D131+($K131="Steady Growth")*(AND(DU$6&gt;=$F131,DU$6&lt;=$H131)*((DU$6-$F131+1)/($J131*($J131+1)/2)*$D131))+($K131="custom")*CustCF!DO131</f>
        <v/>
      </c>
      <c r="DV131" s="87">
        <f>($K131="Bell Curve")*(_xlfn.NORM.DIST(AND(DV$6&gt;=$F131,DV$6&lt;=$H131)*(DV$6-$F131+1),$J131/2,$M131,TRUE)-_xlfn.NORM.DIST(AND(DV$6&gt;=$F131,DV$6&lt;=$H131)*(DU$6-$F131+1),$J131/2,$M131,TRUE))/(1-2*_xlfn.NORM.DIST(0,$J131/2,$M131,TRUE))*$D131+($K131="Steady Growth")*(AND(DV$6&gt;=$F131,DV$6&lt;=$H131)*((DV$6-$F131+1)/($J131*($J131+1)/2)*$D131))+($K131="custom")*CustCF!DP131</f>
        <v/>
      </c>
      <c r="DW131" s="87">
        <f>($K131="Bell Curve")*(_xlfn.NORM.DIST(AND(DW$6&gt;=$F131,DW$6&lt;=$H131)*(DW$6-$F131+1),$J131/2,$M131,TRUE)-_xlfn.NORM.DIST(AND(DW$6&gt;=$F131,DW$6&lt;=$H131)*(DV$6-$F131+1),$J131/2,$M131,TRUE))/(1-2*_xlfn.NORM.DIST(0,$J131/2,$M131,TRUE))*$D131+($K131="Steady Growth")*(AND(DW$6&gt;=$F131,DW$6&lt;=$H131)*((DW$6-$F131+1)/($J131*($J131+1)/2)*$D131))+($K131="custom")*CustCF!DQ131</f>
        <v/>
      </c>
      <c r="DX131" s="87">
        <f>($K131="Bell Curve")*(_xlfn.NORM.DIST(AND(DX$6&gt;=$F131,DX$6&lt;=$H131)*(DX$6-$F131+1),$J131/2,$M131,TRUE)-_xlfn.NORM.DIST(AND(DX$6&gt;=$F131,DX$6&lt;=$H131)*(DW$6-$F131+1),$J131/2,$M131,TRUE))/(1-2*_xlfn.NORM.DIST(0,$J131/2,$M131,TRUE))*$D131+($K131="Steady Growth")*(AND(DX$6&gt;=$F131,DX$6&lt;=$H131)*((DX$6-$F131+1)/($J131*($J131+1)/2)*$D131))+($K131="custom")*CustCF!DR131</f>
        <v/>
      </c>
      <c r="DY131" s="87">
        <f>($K131="Bell Curve")*(_xlfn.NORM.DIST(AND(DY$6&gt;=$F131,DY$6&lt;=$H131)*(DY$6-$F131+1),$J131/2,$M131,TRUE)-_xlfn.NORM.DIST(AND(DY$6&gt;=$F131,DY$6&lt;=$H131)*(DX$6-$F131+1),$J131/2,$M131,TRUE))/(1-2*_xlfn.NORM.DIST(0,$J131/2,$M131,TRUE))*$D131+($K131="Steady Growth")*(AND(DY$6&gt;=$F131,DY$6&lt;=$H131)*((DY$6-$F131+1)/($J131*($J131+1)/2)*$D131))+($K131="custom")*CustCF!DS131</f>
        <v/>
      </c>
      <c r="DZ131" s="87">
        <f>($K131="Bell Curve")*(_xlfn.NORM.DIST(AND(DZ$6&gt;=$F131,DZ$6&lt;=$H131)*(DZ$6-$F131+1),$J131/2,$M131,TRUE)-_xlfn.NORM.DIST(AND(DZ$6&gt;=$F131,DZ$6&lt;=$H131)*(DY$6-$F131+1),$J131/2,$M131,TRUE))/(1-2*_xlfn.NORM.DIST(0,$J131/2,$M131,TRUE))*$D131+($K131="Steady Growth")*(AND(DZ$6&gt;=$F131,DZ$6&lt;=$H131)*((DZ$6-$F131+1)/($J131*($J131+1)/2)*$D131))+($K131="custom")*CustCF!DT131</f>
        <v/>
      </c>
      <c r="EA131" s="87">
        <f>($K131="Bell Curve")*(_xlfn.NORM.DIST(AND(EA$6&gt;=$F131,EA$6&lt;=$H131)*(EA$6-$F131+1),$J131/2,$M131,TRUE)-_xlfn.NORM.DIST(AND(EA$6&gt;=$F131,EA$6&lt;=$H131)*(DZ$6-$F131+1),$J131/2,$M131,TRUE))/(1-2*_xlfn.NORM.DIST(0,$J131/2,$M131,TRUE))*$D131+($K131="Steady Growth")*(AND(EA$6&gt;=$F131,EA$6&lt;=$H131)*((EA$6-$F131+1)/($J131*($J131+1)/2)*$D131))+($K131="custom")*CustCF!DU131</f>
        <v/>
      </c>
      <c r="EB131" s="87">
        <f>($K131="Bell Curve")*(_xlfn.NORM.DIST(AND(EB$6&gt;=$F131,EB$6&lt;=$H131)*(EB$6-$F131+1),$J131/2,$M131,TRUE)-_xlfn.NORM.DIST(AND(EB$6&gt;=$F131,EB$6&lt;=$H131)*(EA$6-$F131+1),$J131/2,$M131,TRUE))/(1-2*_xlfn.NORM.DIST(0,$J131/2,$M131,TRUE))*$D131+($K131="Steady Growth")*(AND(EB$6&gt;=$F131,EB$6&lt;=$H131)*((EB$6-$F131+1)/($J131*($J131+1)/2)*$D131))+($K131="custom")*CustCF!DV131</f>
        <v/>
      </c>
      <c r="EC131" s="87">
        <f>($K131="Bell Curve")*(_xlfn.NORM.DIST(AND(EC$6&gt;=$F131,EC$6&lt;=$H131)*(EC$6-$F131+1),$J131/2,$M131,TRUE)-_xlfn.NORM.DIST(AND(EC$6&gt;=$F131,EC$6&lt;=$H131)*(EB$6-$F131+1),$J131/2,$M131,TRUE))/(1-2*_xlfn.NORM.DIST(0,$J131/2,$M131,TRUE))*$D131+($K131="Steady Growth")*(AND(EC$6&gt;=$F131,EC$6&lt;=$H131)*((EC$6-$F131+1)/($J131*($J131+1)/2)*$D131))+($K131="custom")*CustCF!DW131</f>
        <v/>
      </c>
      <c r="ED131" s="87">
        <f>($K131="Bell Curve")*(_xlfn.NORM.DIST(AND(ED$6&gt;=$F131,ED$6&lt;=$H131)*(ED$6-$F131+1),$J131/2,$M131,TRUE)-_xlfn.NORM.DIST(AND(ED$6&gt;=$F131,ED$6&lt;=$H131)*(EC$6-$F131+1),$J131/2,$M131,TRUE))/(1-2*_xlfn.NORM.DIST(0,$J131/2,$M131,TRUE))*$D131+($K131="Steady Growth")*(AND(ED$6&gt;=$F131,ED$6&lt;=$H131)*((ED$6-$F131+1)/($J131*($J131+1)/2)*$D131))+($K131="custom")*CustCF!DX131</f>
        <v/>
      </c>
      <c r="EE131" s="87">
        <f>($K131="Bell Curve")*(_xlfn.NORM.DIST(AND(EE$6&gt;=$F131,EE$6&lt;=$H131)*(EE$6-$F131+1),$J131/2,$M131,TRUE)-_xlfn.NORM.DIST(AND(EE$6&gt;=$F131,EE$6&lt;=$H131)*(ED$6-$F131+1),$J131/2,$M131,TRUE))/(1-2*_xlfn.NORM.DIST(0,$J131/2,$M131,TRUE))*$D131+($K131="Steady Growth")*(AND(EE$6&gt;=$F131,EE$6&lt;=$H131)*((EE$6-$F131+1)/($J131*($J131+1)/2)*$D131))+($K131="custom")*CustCF!DY131</f>
        <v/>
      </c>
      <c r="EF131" s="87">
        <f>($K131="Bell Curve")*(_xlfn.NORM.DIST(AND(EF$6&gt;=$F131,EF$6&lt;=$H131)*(EF$6-$F131+1),$J131/2,$M131,TRUE)-_xlfn.NORM.DIST(AND(EF$6&gt;=$F131,EF$6&lt;=$H131)*(EE$6-$F131+1),$J131/2,$M131,TRUE))/(1-2*_xlfn.NORM.DIST(0,$J131/2,$M131,TRUE))*$D131+($K131="Steady Growth")*(AND(EF$6&gt;=$F131,EF$6&lt;=$H131)*((EF$6-$F131+1)/($J131*($J131+1)/2)*$D131))+($K131="custom")*CustCF!DZ131</f>
        <v/>
      </c>
      <c r="EG131" s="87">
        <f>($K131="Bell Curve")*(_xlfn.NORM.DIST(AND(EG$6&gt;=$F131,EG$6&lt;=$H131)*(EG$6-$F131+1),$J131/2,$M131,TRUE)-_xlfn.NORM.DIST(AND(EG$6&gt;=$F131,EG$6&lt;=$H131)*(EF$6-$F131+1),$J131/2,$M131,TRUE))/(1-2*_xlfn.NORM.DIST(0,$J131/2,$M131,TRUE))*$D131+($K131="Steady Growth")*(AND(EG$6&gt;=$F131,EG$6&lt;=$H131)*((EG$6-$F131+1)/($J131*($J131+1)/2)*$D131))+($K131="custom")*CustCF!EA131</f>
        <v/>
      </c>
      <c r="EH131" s="87">
        <f>($K131="Bell Curve")*(_xlfn.NORM.DIST(AND(EH$6&gt;=$F131,EH$6&lt;=$H131)*(EH$6-$F131+1),$J131/2,$M131,TRUE)-_xlfn.NORM.DIST(AND(EH$6&gt;=$F131,EH$6&lt;=$H131)*(EG$6-$F131+1),$J131/2,$M131,TRUE))/(1-2*_xlfn.NORM.DIST(0,$J131/2,$M131,TRUE))*$D131+($K131="Steady Growth")*(AND(EH$6&gt;=$F131,EH$6&lt;=$H131)*((EH$6-$F131+1)/($J131*($J131+1)/2)*$D131))+($K131="custom")*CustCF!EB131</f>
        <v/>
      </c>
      <c r="EI131" s="87">
        <f>($K131="Bell Curve")*(_xlfn.NORM.DIST(AND(EI$6&gt;=$F131,EI$6&lt;=$H131)*(EI$6-$F131+1),$J131/2,$M131,TRUE)-_xlfn.NORM.DIST(AND(EI$6&gt;=$F131,EI$6&lt;=$H131)*(EH$6-$F131+1),$J131/2,$M131,TRUE))/(1-2*_xlfn.NORM.DIST(0,$J131/2,$M131,TRUE))*$D131+($K131="Steady Growth")*(AND(EI$6&gt;=$F131,EI$6&lt;=$H131)*((EI$6-$F131+1)/($J131*($J131+1)/2)*$D131))+($K131="custom")*CustCF!EC131</f>
        <v/>
      </c>
      <c r="EJ131" s="87">
        <f>($K131="Bell Curve")*(_xlfn.NORM.DIST(AND(EJ$6&gt;=$F131,EJ$6&lt;=$H131)*(EJ$6-$F131+1),$J131/2,$M131,TRUE)-_xlfn.NORM.DIST(AND(EJ$6&gt;=$F131,EJ$6&lt;=$H131)*(EI$6-$F131+1),$J131/2,$M131,TRUE))/(1-2*_xlfn.NORM.DIST(0,$J131/2,$M131,TRUE))*$D131+($K131="Steady Growth")*(AND(EJ$6&gt;=$F131,EJ$6&lt;=$H131)*((EJ$6-$F131+1)/($J131*($J131+1)/2)*$D131))+($K131="custom")*CustCF!ED131</f>
        <v/>
      </c>
      <c r="EK131" s="87">
        <f>($K131="Bell Curve")*(_xlfn.NORM.DIST(AND(EK$6&gt;=$F131,EK$6&lt;=$H131)*(EK$6-$F131+1),$J131/2,$M131,TRUE)-_xlfn.NORM.DIST(AND(EK$6&gt;=$F131,EK$6&lt;=$H131)*(EJ$6-$F131+1),$J131/2,$M131,TRUE))/(1-2*_xlfn.NORM.DIST(0,$J131/2,$M131,TRUE))*$D131+($K131="Steady Growth")*(AND(EK$6&gt;=$F131,EK$6&lt;=$H131)*((EK$6-$F131+1)/($J131*($J131+1)/2)*$D131))+($K131="custom")*CustCF!EE131</f>
        <v/>
      </c>
      <c r="EL131" s="87">
        <f>($K131="Bell Curve")*(_xlfn.NORM.DIST(AND(EL$6&gt;=$F131,EL$6&lt;=$H131)*(EL$6-$F131+1),$J131/2,$M131,TRUE)-_xlfn.NORM.DIST(AND(EL$6&gt;=$F131,EL$6&lt;=$H131)*(EK$6-$F131+1),$J131/2,$M131,TRUE))/(1-2*_xlfn.NORM.DIST(0,$J131/2,$M131,TRUE))*$D131+($K131="Steady Growth")*(AND(EL$6&gt;=$F131,EL$6&lt;=$H131)*((EL$6-$F131+1)/($J131*($J131+1)/2)*$D131))+($K131="custom")*CustCF!EF131</f>
        <v/>
      </c>
      <c r="EM131" s="87">
        <f>($K131="Bell Curve")*(_xlfn.NORM.DIST(AND(EM$6&gt;=$F131,EM$6&lt;=$H131)*(EM$6-$F131+1),$J131/2,$M131,TRUE)-_xlfn.NORM.DIST(AND(EM$6&gt;=$F131,EM$6&lt;=$H131)*(EL$6-$F131+1),$J131/2,$M131,TRUE))/(1-2*_xlfn.NORM.DIST(0,$J131/2,$M131,TRUE))*$D131+($K131="Steady Growth")*(AND(EM$6&gt;=$F131,EM$6&lt;=$H131)*((EM$6-$F131+1)/($J131*($J131+1)/2)*$D131))+($K131="custom")*CustCF!EG131</f>
        <v/>
      </c>
      <c r="EN131" s="87">
        <f>($K131="Bell Curve")*(_xlfn.NORM.DIST(AND(EN$6&gt;=$F131,EN$6&lt;=$H131)*(EN$6-$F131+1),$J131/2,$M131,TRUE)-_xlfn.NORM.DIST(AND(EN$6&gt;=$F131,EN$6&lt;=$H131)*(EM$6-$F131+1),$J131/2,$M131,TRUE))/(1-2*_xlfn.NORM.DIST(0,$J131/2,$M131,TRUE))*$D131+($K131="Steady Growth")*(AND(EN$6&gt;=$F131,EN$6&lt;=$H131)*((EN$6-$F131+1)/($J131*($J131+1)/2)*$D131))+($K131="custom")*CustCF!EH131</f>
        <v/>
      </c>
      <c r="EO131" s="87">
        <f>($K131="Bell Curve")*(_xlfn.NORM.DIST(AND(EO$6&gt;=$F131,EO$6&lt;=$H131)*(EO$6-$F131+1),$J131/2,$M131,TRUE)-_xlfn.NORM.DIST(AND(EO$6&gt;=$F131,EO$6&lt;=$H131)*(EN$6-$F131+1),$J131/2,$M131,TRUE))/(1-2*_xlfn.NORM.DIST(0,$J131/2,$M131,TRUE))*$D131+($K131="Steady Growth")*(AND(EO$6&gt;=$F131,EO$6&lt;=$H131)*((EO$6-$F131+1)/($J131*($J131+1)/2)*$D131))+($K131="custom")*CustCF!EI131</f>
        <v/>
      </c>
      <c r="EP131" s="87">
        <f>($K131="Bell Curve")*(_xlfn.NORM.DIST(AND(EP$6&gt;=$F131,EP$6&lt;=$H131)*(EP$6-$F131+1),$J131/2,$M131,TRUE)-_xlfn.NORM.DIST(AND(EP$6&gt;=$F131,EP$6&lt;=$H131)*(EO$6-$F131+1),$J131/2,$M131,TRUE))/(1-2*_xlfn.NORM.DIST(0,$J131/2,$M131,TRUE))*$D131+($K131="Steady Growth")*(AND(EP$6&gt;=$F131,EP$6&lt;=$H131)*((EP$6-$F131+1)/($J131*($J131+1)/2)*$D131))+($K131="custom")*CustCF!EJ131</f>
        <v/>
      </c>
      <c r="EQ131" s="87">
        <f>($K131="Bell Curve")*(_xlfn.NORM.DIST(AND(EQ$6&gt;=$F131,EQ$6&lt;=$H131)*(EQ$6-$F131+1),$J131/2,$M131,TRUE)-_xlfn.NORM.DIST(AND(EQ$6&gt;=$F131,EQ$6&lt;=$H131)*(EP$6-$F131+1),$J131/2,$M131,TRUE))/(1-2*_xlfn.NORM.DIST(0,$J131/2,$M131,TRUE))*$D131+($K131="Steady Growth")*(AND(EQ$6&gt;=$F131,EQ$6&lt;=$H131)*((EQ$6-$F131+1)/($J131*($J131+1)/2)*$D131))+($K131="custom")*CustCF!EK131</f>
        <v/>
      </c>
      <c r="ER131" s="87">
        <f>($K131="Bell Curve")*(_xlfn.NORM.DIST(AND(ER$6&gt;=$F131,ER$6&lt;=$H131)*(ER$6-$F131+1),$J131/2,$M131,TRUE)-_xlfn.NORM.DIST(AND(ER$6&gt;=$F131,ER$6&lt;=$H131)*(EQ$6-$F131+1),$J131/2,$M131,TRUE))/(1-2*_xlfn.NORM.DIST(0,$J131/2,$M131,TRUE))*$D131+($K131="Steady Growth")*(AND(ER$6&gt;=$F131,ER$6&lt;=$H131)*((ER$6-$F131+1)/($J131*($J131+1)/2)*$D131))+($K131="custom")*CustCF!EL131</f>
        <v/>
      </c>
      <c r="ES131" s="87">
        <f>($K131="Bell Curve")*(_xlfn.NORM.DIST(AND(ES$6&gt;=$F131,ES$6&lt;=$H131)*(ES$6-$F131+1),$J131/2,$M131,TRUE)-_xlfn.NORM.DIST(AND(ES$6&gt;=$F131,ES$6&lt;=$H131)*(ER$6-$F131+1),$J131/2,$M131,TRUE))/(1-2*_xlfn.NORM.DIST(0,$J131/2,$M131,TRUE))*$D131+($K131="Steady Growth")*(AND(ES$6&gt;=$F131,ES$6&lt;=$H131)*((ES$6-$F131+1)/($J131*($J131+1)/2)*$D131))+($K131="custom")*CustCF!EM131</f>
        <v/>
      </c>
      <c r="ET131" s="87">
        <f>($K131="Bell Curve")*(_xlfn.NORM.DIST(AND(ET$6&gt;=$F131,ET$6&lt;=$H131)*(ET$6-$F131+1),$J131/2,$M131,TRUE)-_xlfn.NORM.DIST(AND(ET$6&gt;=$F131,ET$6&lt;=$H131)*(ES$6-$F131+1),$J131/2,$M131,TRUE))/(1-2*_xlfn.NORM.DIST(0,$J131/2,$M131,TRUE))*$D131+($K131="Steady Growth")*(AND(ET$6&gt;=$F131,ET$6&lt;=$H131)*((ET$6-$F131+1)/($J131*($J131+1)/2)*$D131))+($K131="custom")*CustCF!EN131</f>
        <v/>
      </c>
      <c r="EU131" s="87">
        <f>($K131="Bell Curve")*(_xlfn.NORM.DIST(AND(EU$6&gt;=$F131,EU$6&lt;=$H131)*(EU$6-$F131+1),$J131/2,$M131,TRUE)-_xlfn.NORM.DIST(AND(EU$6&gt;=$F131,EU$6&lt;=$H131)*(ET$6-$F131+1),$J131/2,$M131,TRUE))/(1-2*_xlfn.NORM.DIST(0,$J131/2,$M131,TRUE))*$D131+($K131="Steady Growth")*(AND(EU$6&gt;=$F131,EU$6&lt;=$H131)*((EU$6-$F131+1)/($J131*($J131+1)/2)*$D131))+($K131="custom")*CustCF!EO131</f>
        <v/>
      </c>
      <c r="EV131" s="87">
        <f>($K131="Bell Curve")*(_xlfn.NORM.DIST(AND(EV$6&gt;=$F131,EV$6&lt;=$H131)*(EV$6-$F131+1),$J131/2,$M131,TRUE)-_xlfn.NORM.DIST(AND(EV$6&gt;=$F131,EV$6&lt;=$H131)*(EU$6-$F131+1),$J131/2,$M131,TRUE))/(1-2*_xlfn.NORM.DIST(0,$J131/2,$M131,TRUE))*$D131+($K131="Steady Growth")*(AND(EV$6&gt;=$F131,EV$6&lt;=$H131)*((EV$6-$F131+1)/($J131*($J131+1)/2)*$D131))+($K131="custom")*CustCF!EP131</f>
        <v/>
      </c>
      <c r="EW131" s="87">
        <f>($K131="Bell Curve")*(_xlfn.NORM.DIST(AND(EW$6&gt;=$F131,EW$6&lt;=$H131)*(EW$6-$F131+1),$J131/2,$M131,TRUE)-_xlfn.NORM.DIST(AND(EW$6&gt;=$F131,EW$6&lt;=$H131)*(EV$6-$F131+1),$J131/2,$M131,TRUE))/(1-2*_xlfn.NORM.DIST(0,$J131/2,$M131,TRUE))*$D131+($K131="Steady Growth")*(AND(EW$6&gt;=$F131,EW$6&lt;=$H131)*((EW$6-$F131+1)/($J131*($J131+1)/2)*$D131))+($K131="custom")*CustCF!EQ131</f>
        <v/>
      </c>
      <c r="EX131" s="87">
        <f>($K131="Bell Curve")*(_xlfn.NORM.DIST(AND(EX$6&gt;=$F131,EX$6&lt;=$H131)*(EX$6-$F131+1),$J131/2,$M131,TRUE)-_xlfn.NORM.DIST(AND(EX$6&gt;=$F131,EX$6&lt;=$H131)*(EW$6-$F131+1),$J131/2,$M131,TRUE))/(1-2*_xlfn.NORM.DIST(0,$J131/2,$M131,TRUE))*$D131+($K131="Steady Growth")*(AND(EX$6&gt;=$F131,EX$6&lt;=$H131)*((EX$6-$F131+1)/($J131*($J131+1)/2)*$D131))+($K131="custom")*CustCF!ER131</f>
        <v/>
      </c>
      <c r="EY131" s="87">
        <f>($K131="Bell Curve")*(_xlfn.NORM.DIST(AND(EY$6&gt;=$F131,EY$6&lt;=$H131)*(EY$6-$F131+1),$J131/2,$M131,TRUE)-_xlfn.NORM.DIST(AND(EY$6&gt;=$F131,EY$6&lt;=$H131)*(EX$6-$F131+1),$J131/2,$M131,TRUE))/(1-2*_xlfn.NORM.DIST(0,$J131/2,$M131,TRUE))*$D131+($K131="Steady Growth")*(AND(EY$6&gt;=$F131,EY$6&lt;=$H131)*((EY$6-$F131+1)/($J131*($J131+1)/2)*$D131))+($K131="custom")*CustCF!ES131</f>
        <v/>
      </c>
      <c r="EZ131" s="87">
        <f>($K131="Bell Curve")*(_xlfn.NORM.DIST(AND(EZ$6&gt;=$F131,EZ$6&lt;=$H131)*(EZ$6-$F131+1),$J131/2,$M131,TRUE)-_xlfn.NORM.DIST(AND(EZ$6&gt;=$F131,EZ$6&lt;=$H131)*(EY$6-$F131+1),$J131/2,$M131,TRUE))/(1-2*_xlfn.NORM.DIST(0,$J131/2,$M131,TRUE))*$D131+($K131="Steady Growth")*(AND(EZ$6&gt;=$F131,EZ$6&lt;=$H131)*((EZ$6-$F131+1)/($J131*($J131+1)/2)*$D131))+($K131="custom")*CustCF!ET131</f>
        <v/>
      </c>
      <c r="FA131" s="87">
        <f>($K131="Bell Curve")*(_xlfn.NORM.DIST(AND(FA$6&gt;=$F131,FA$6&lt;=$H131)*(FA$6-$F131+1),$J131/2,$M131,TRUE)-_xlfn.NORM.DIST(AND(FA$6&gt;=$F131,FA$6&lt;=$H131)*(EZ$6-$F131+1),$J131/2,$M131,TRUE))/(1-2*_xlfn.NORM.DIST(0,$J131/2,$M131,TRUE))*$D131+($K131="Steady Growth")*(AND(FA$6&gt;=$F131,FA$6&lt;=$H131)*((FA$6-$F131+1)/($J131*($J131+1)/2)*$D131))+($K131="custom")*CustCF!EU131</f>
        <v/>
      </c>
      <c r="FB131" s="87">
        <f>($K131="Bell Curve")*(_xlfn.NORM.DIST(AND(FB$6&gt;=$F131,FB$6&lt;=$H131)*(FB$6-$F131+1),$J131/2,$M131,TRUE)-_xlfn.NORM.DIST(AND(FB$6&gt;=$F131,FB$6&lt;=$H131)*(FA$6-$F131+1),$J131/2,$M131,TRUE))/(1-2*_xlfn.NORM.DIST(0,$J131/2,$M131,TRUE))*$D131+($K131="Steady Growth")*(AND(FB$6&gt;=$F131,FB$6&lt;=$H131)*((FB$6-$F131+1)/($J131*($J131+1)/2)*$D131))+($K131="custom")*CustCF!EV131</f>
        <v/>
      </c>
      <c r="FC131" s="87">
        <f>($K131="Bell Curve")*(_xlfn.NORM.DIST(AND(FC$6&gt;=$F131,FC$6&lt;=$H131)*(FC$6-$F131+1),$J131/2,$M131,TRUE)-_xlfn.NORM.DIST(AND(FC$6&gt;=$F131,FC$6&lt;=$H131)*(FB$6-$F131+1),$J131/2,$M131,TRUE))/(1-2*_xlfn.NORM.DIST(0,$J131/2,$M131,TRUE))*$D131+($K131="Steady Growth")*(AND(FC$6&gt;=$F131,FC$6&lt;=$H131)*((FC$6-$F131+1)/($J131*($J131+1)/2)*$D131))+($K131="custom")*CustCF!EW131</f>
        <v/>
      </c>
      <c r="FD131" s="87">
        <f>($K131="Bell Curve")*(_xlfn.NORM.DIST(AND(FD$6&gt;=$F131,FD$6&lt;=$H131)*(FD$6-$F131+1),$J131/2,$M131,TRUE)-_xlfn.NORM.DIST(AND(FD$6&gt;=$F131,FD$6&lt;=$H131)*(FC$6-$F131+1),$J131/2,$M131,TRUE))/(1-2*_xlfn.NORM.DIST(0,$J131/2,$M131,TRUE))*$D131+($K131="Steady Growth")*(AND(FD$6&gt;=$F131,FD$6&lt;=$H131)*((FD$6-$F131+1)/($J131*($J131+1)/2)*$D131))+($K131="custom")*CustCF!EX131</f>
        <v/>
      </c>
      <c r="FE131" s="87">
        <f>($K131="Bell Curve")*(_xlfn.NORM.DIST(AND(FE$6&gt;=$F131,FE$6&lt;=$H131)*(FE$6-$F131+1),$J131/2,$M131,TRUE)-_xlfn.NORM.DIST(AND(FE$6&gt;=$F131,FE$6&lt;=$H131)*(FD$6-$F131+1),$J131/2,$M131,TRUE))/(1-2*_xlfn.NORM.DIST(0,$J131/2,$M131,TRUE))*$D131+($K131="Steady Growth")*(AND(FE$6&gt;=$F131,FE$6&lt;=$H131)*((FE$6-$F131+1)/($J131*($J131+1)/2)*$D131))+($K131="custom")*CustCF!EY131</f>
        <v/>
      </c>
      <c r="FF131" s="87">
        <f>($K131="Bell Curve")*(_xlfn.NORM.DIST(AND(FF$6&gt;=$F131,FF$6&lt;=$H131)*(FF$6-$F131+1),$J131/2,$M131,TRUE)-_xlfn.NORM.DIST(AND(FF$6&gt;=$F131,FF$6&lt;=$H131)*(FE$6-$F131+1),$J131/2,$M131,TRUE))/(1-2*_xlfn.NORM.DIST(0,$J131/2,$M131,TRUE))*$D131+($K131="Steady Growth")*(AND(FF$6&gt;=$F131,FF$6&lt;=$H131)*((FF$6-$F131+1)/($J131*($J131+1)/2)*$D131))+($K131="custom")*CustCF!EZ131</f>
        <v/>
      </c>
      <c r="FG131" s="87">
        <f>($K131="Bell Curve")*(_xlfn.NORM.DIST(AND(FG$6&gt;=$F131,FG$6&lt;=$H131)*(FG$6-$F131+1),$J131/2,$M131,TRUE)-_xlfn.NORM.DIST(AND(FG$6&gt;=$F131,FG$6&lt;=$H131)*(FF$6-$F131+1),$J131/2,$M131,TRUE))/(1-2*_xlfn.NORM.DIST(0,$J131/2,$M131,TRUE))*$D131+($K131="Steady Growth")*(AND(FG$6&gt;=$F131,FG$6&lt;=$H131)*((FG$6-$F131+1)/($J131*($J131+1)/2)*$D131))+($K131="custom")*CustCF!FA131</f>
        <v/>
      </c>
      <c r="FH131" s="87">
        <f>($K131="Bell Curve")*(_xlfn.NORM.DIST(AND(FH$6&gt;=$F131,FH$6&lt;=$H131)*(FH$6-$F131+1),$J131/2,$M131,TRUE)-_xlfn.NORM.DIST(AND(FH$6&gt;=$F131,FH$6&lt;=$H131)*(FG$6-$F131+1),$J131/2,$M131,TRUE))/(1-2*_xlfn.NORM.DIST(0,$J131/2,$M131,TRUE))*$D131+($K131="Steady Growth")*(AND(FH$6&gt;=$F131,FH$6&lt;=$H131)*((FH$6-$F131+1)/($J131*($J131+1)/2)*$D131))+($K131="custom")*CustCF!FB131</f>
        <v/>
      </c>
      <c r="FI131" s="87">
        <f>($K131="Bell Curve")*(_xlfn.NORM.DIST(AND(FI$6&gt;=$F131,FI$6&lt;=$H131)*(FI$6-$F131+1),$J131/2,$M131,TRUE)-_xlfn.NORM.DIST(AND(FI$6&gt;=$F131,FI$6&lt;=$H131)*(FH$6-$F131+1),$J131/2,$M131,TRUE))/(1-2*_xlfn.NORM.DIST(0,$J131/2,$M131,TRUE))*$D131+($K131="Steady Growth")*(AND(FI$6&gt;=$F131,FI$6&lt;=$H131)*((FI$6-$F131+1)/($J131*($J131+1)/2)*$D131))+($K131="custom")*CustCF!FC131</f>
        <v/>
      </c>
      <c r="FJ131" s="87">
        <f>($K131="Bell Curve")*(_xlfn.NORM.DIST(AND(FJ$6&gt;=$F131,FJ$6&lt;=$H131)*(FJ$6-$F131+1),$J131/2,$M131,TRUE)-_xlfn.NORM.DIST(AND(FJ$6&gt;=$F131,FJ$6&lt;=$H131)*(FI$6-$F131+1),$J131/2,$M131,TRUE))/(1-2*_xlfn.NORM.DIST(0,$J131/2,$M131,TRUE))*$D131+($K131="Steady Growth")*(AND(FJ$6&gt;=$F131,FJ$6&lt;=$H131)*((FJ$6-$F131+1)/($J131*($J131+1)/2)*$D131))+($K131="custom")*CustCF!FD131</f>
        <v/>
      </c>
      <c r="FK131" s="87">
        <f>($K131="Bell Curve")*(_xlfn.NORM.DIST(AND(FK$6&gt;=$F131,FK$6&lt;=$H131)*(FK$6-$F131+1),$J131/2,$M131,TRUE)-_xlfn.NORM.DIST(AND(FK$6&gt;=$F131,FK$6&lt;=$H131)*(FJ$6-$F131+1),$J131/2,$M131,TRUE))/(1-2*_xlfn.NORM.DIST(0,$J131/2,$M131,TRUE))*$D131+($K131="Steady Growth")*(AND(FK$6&gt;=$F131,FK$6&lt;=$H131)*((FK$6-$F131+1)/($J131*($J131+1)/2)*$D131))+($K131="custom")*CustCF!FE131</f>
        <v/>
      </c>
      <c r="FL131" s="87">
        <f>($K131="Bell Curve")*(_xlfn.NORM.DIST(AND(FL$6&gt;=$F131,FL$6&lt;=$H131)*(FL$6-$F131+1),$J131/2,$M131,TRUE)-_xlfn.NORM.DIST(AND(FL$6&gt;=$F131,FL$6&lt;=$H131)*(FK$6-$F131+1),$J131/2,$M131,TRUE))/(1-2*_xlfn.NORM.DIST(0,$J131/2,$M131,TRUE))*$D131+($K131="Steady Growth")*(AND(FL$6&gt;=$F131,FL$6&lt;=$H131)*((FL$6-$F131+1)/($J131*($J131+1)/2)*$D131))+($K131="custom")*CustCF!FF131</f>
        <v/>
      </c>
      <c r="FM131" s="87">
        <f>($K131="Bell Curve")*(_xlfn.NORM.DIST(AND(FM$6&gt;=$F131,FM$6&lt;=$H131)*(FM$6-$F131+1),$J131/2,$M131,TRUE)-_xlfn.NORM.DIST(AND(FM$6&gt;=$F131,FM$6&lt;=$H131)*(FL$6-$F131+1),$J131/2,$M131,TRUE))/(1-2*_xlfn.NORM.DIST(0,$J131/2,$M131,TRUE))*$D131+($K131="Steady Growth")*(AND(FM$6&gt;=$F131,FM$6&lt;=$H131)*((FM$6-$F131+1)/($J131*($J131+1)/2)*$D131))+($K131="custom")*CustCF!FG131</f>
        <v/>
      </c>
      <c r="FN131" s="87">
        <f>($K131="Bell Curve")*(_xlfn.NORM.DIST(AND(FN$6&gt;=$F131,FN$6&lt;=$H131)*(FN$6-$F131+1),$J131/2,$M131,TRUE)-_xlfn.NORM.DIST(AND(FN$6&gt;=$F131,FN$6&lt;=$H131)*(FM$6-$F131+1),$J131/2,$M131,TRUE))/(1-2*_xlfn.NORM.DIST(0,$J131/2,$M131,TRUE))*$D131+($K131="Steady Growth")*(AND(FN$6&gt;=$F131,FN$6&lt;=$H131)*((FN$6-$F131+1)/($J131*($J131+1)/2)*$D131))+($K131="custom")*CustCF!FH131</f>
        <v/>
      </c>
      <c r="FO131" s="87">
        <f>($K131="Bell Curve")*(_xlfn.NORM.DIST(AND(FO$6&gt;=$F131,FO$6&lt;=$H131)*(FO$6-$F131+1),$J131/2,$M131,TRUE)-_xlfn.NORM.DIST(AND(FO$6&gt;=$F131,FO$6&lt;=$H131)*(FN$6-$F131+1),$J131/2,$M131,TRUE))/(1-2*_xlfn.NORM.DIST(0,$J131/2,$M131,TRUE))*$D131+($K131="Steady Growth")*(AND(FO$6&gt;=$F131,FO$6&lt;=$H131)*((FO$6-$F131+1)/($J131*($J131+1)/2)*$D131))+($K131="custom")*CustCF!FI131</f>
        <v/>
      </c>
      <c r="FP131" s="87">
        <f>($K131="Bell Curve")*(_xlfn.NORM.DIST(AND(FP$6&gt;=$F131,FP$6&lt;=$H131)*(FP$6-$F131+1),$J131/2,$M131,TRUE)-_xlfn.NORM.DIST(AND(FP$6&gt;=$F131,FP$6&lt;=$H131)*(FO$6-$F131+1),$J131/2,$M131,TRUE))/(1-2*_xlfn.NORM.DIST(0,$J131/2,$M131,TRUE))*$D131+($K131="Steady Growth")*(AND(FP$6&gt;=$F131,FP$6&lt;=$H131)*((FP$6-$F131+1)/($J131*($J131+1)/2)*$D131))+($K131="custom")*CustCF!FJ131</f>
        <v/>
      </c>
      <c r="FQ131" s="87">
        <f>($K131="Bell Curve")*(_xlfn.NORM.DIST(AND(FQ$6&gt;=$F131,FQ$6&lt;=$H131)*(FQ$6-$F131+1),$J131/2,$M131,TRUE)-_xlfn.NORM.DIST(AND(FQ$6&gt;=$F131,FQ$6&lt;=$H131)*(FP$6-$F131+1),$J131/2,$M131,TRUE))/(1-2*_xlfn.NORM.DIST(0,$J131/2,$M131,TRUE))*$D131+($K131="Steady Growth")*(AND(FQ$6&gt;=$F131,FQ$6&lt;=$H131)*((FQ$6-$F131+1)/($J131*($J131+1)/2)*$D131))+($K131="custom")*CustCF!FK131</f>
        <v/>
      </c>
      <c r="FR131" s="87">
        <f>($K131="Bell Curve")*(_xlfn.NORM.DIST(AND(FR$6&gt;=$F131,FR$6&lt;=$H131)*(FR$6-$F131+1),$J131/2,$M131,TRUE)-_xlfn.NORM.DIST(AND(FR$6&gt;=$F131,FR$6&lt;=$H131)*(FQ$6-$F131+1),$J131/2,$M131,TRUE))/(1-2*_xlfn.NORM.DIST(0,$J131/2,$M131,TRUE))*$D131+($K131="Steady Growth")*(AND(FR$6&gt;=$F131,FR$6&lt;=$H131)*((FR$6-$F131+1)/($J131*($J131+1)/2)*$D131))+($K131="custom")*CustCF!FL131</f>
        <v/>
      </c>
      <c r="FS131" s="87">
        <f>($K131="Bell Curve")*(_xlfn.NORM.DIST(AND(FS$6&gt;=$F131,FS$6&lt;=$H131)*(FS$6-$F131+1),$J131/2,$M131,TRUE)-_xlfn.NORM.DIST(AND(FS$6&gt;=$F131,FS$6&lt;=$H131)*(FR$6-$F131+1),$J131/2,$M131,TRUE))/(1-2*_xlfn.NORM.DIST(0,$J131/2,$M131,TRUE))*$D131+($K131="Steady Growth")*(AND(FS$6&gt;=$F131,FS$6&lt;=$H131)*((FS$6-$F131+1)/($J131*($J131+1)/2)*$D131))+($K131="custom")*CustCF!FM131</f>
        <v/>
      </c>
      <c r="FT131" s="87">
        <f>($K131="Bell Curve")*(_xlfn.NORM.DIST(AND(FT$6&gt;=$F131,FT$6&lt;=$H131)*(FT$6-$F131+1),$J131/2,$M131,TRUE)-_xlfn.NORM.DIST(AND(FT$6&gt;=$F131,FT$6&lt;=$H131)*(FS$6-$F131+1),$J131/2,$M131,TRUE))/(1-2*_xlfn.NORM.DIST(0,$J131/2,$M131,TRUE))*$D131+($K131="Steady Growth")*(AND(FT$6&gt;=$F131,FT$6&lt;=$H131)*((FT$6-$F131+1)/($J131*($J131+1)/2)*$D131))+($K131="custom")*CustCF!FN131</f>
        <v/>
      </c>
      <c r="FU131" s="87">
        <f>($K131="Bell Curve")*(_xlfn.NORM.DIST(AND(FU$6&gt;=$F131,FU$6&lt;=$H131)*(FU$6-$F131+1),$J131/2,$M131,TRUE)-_xlfn.NORM.DIST(AND(FU$6&gt;=$F131,FU$6&lt;=$H131)*(FT$6-$F131+1),$J131/2,$M131,TRUE))/(1-2*_xlfn.NORM.DIST(0,$J131/2,$M131,TRUE))*$D131+($K131="Steady Growth")*(AND(FU$6&gt;=$F131,FU$6&lt;=$H131)*((FU$6-$F131+1)/($J131*($J131+1)/2)*$D131))+($K131="custom")*CustCF!FO131</f>
        <v/>
      </c>
      <c r="FV131" s="87">
        <f>($K131="Bell Curve")*(_xlfn.NORM.DIST(AND(FV$6&gt;=$F131,FV$6&lt;=$H131)*(FV$6-$F131+1),$J131/2,$M131,TRUE)-_xlfn.NORM.DIST(AND(FV$6&gt;=$F131,FV$6&lt;=$H131)*(FU$6-$F131+1),$J131/2,$M131,TRUE))/(1-2*_xlfn.NORM.DIST(0,$J131/2,$M131,TRUE))*$D131+($K131="Steady Growth")*(AND(FV$6&gt;=$F131,FV$6&lt;=$H131)*((FV$6-$F131+1)/($J131*($J131+1)/2)*$D131))+($K131="custom")*CustCF!FP131</f>
        <v/>
      </c>
      <c r="FW131" s="87">
        <f>($K131="Bell Curve")*(_xlfn.NORM.DIST(AND(FW$6&gt;=$F131,FW$6&lt;=$H131)*(FW$6-$F131+1),$J131/2,$M131,TRUE)-_xlfn.NORM.DIST(AND(FW$6&gt;=$F131,FW$6&lt;=$H131)*(FV$6-$F131+1),$J131/2,$M131,TRUE))/(1-2*_xlfn.NORM.DIST(0,$J131/2,$M131,TRUE))*$D131+($K131="Steady Growth")*(AND(FW$6&gt;=$F131,FW$6&lt;=$H131)*((FW$6-$F131+1)/($J131*($J131+1)/2)*$D131))+($K131="custom")*CustCF!FQ131</f>
        <v/>
      </c>
      <c r="FX131" s="87">
        <f>($K131="Bell Curve")*(_xlfn.NORM.DIST(AND(FX$6&gt;=$F131,FX$6&lt;=$H131)*(FX$6-$F131+1),$J131/2,$M131,TRUE)-_xlfn.NORM.DIST(AND(FX$6&gt;=$F131,FX$6&lt;=$H131)*(FW$6-$F131+1),$J131/2,$M131,TRUE))/(1-2*_xlfn.NORM.DIST(0,$J131/2,$M131,TRUE))*$D131+($K131="Steady Growth")*(AND(FX$6&gt;=$F131,FX$6&lt;=$H131)*((FX$6-$F131+1)/($J131*($J131+1)/2)*$D131))+($K131="custom")*CustCF!FR131</f>
        <v/>
      </c>
      <c r="FY131" s="87">
        <f>($K131="Bell Curve")*(_xlfn.NORM.DIST(AND(FY$6&gt;=$F131,FY$6&lt;=$H131)*(FY$6-$F131+1),$J131/2,$M131,TRUE)-_xlfn.NORM.DIST(AND(FY$6&gt;=$F131,FY$6&lt;=$H131)*(FX$6-$F131+1),$J131/2,$M131,TRUE))/(1-2*_xlfn.NORM.DIST(0,$J131/2,$M131,TRUE))*$D131+($K131="Steady Growth")*(AND(FY$6&gt;=$F131,FY$6&lt;=$H131)*((FY$6-$F131+1)/($J131*($J131+1)/2)*$D131))+($K131="custom")*CustCF!FS131</f>
        <v/>
      </c>
      <c r="FZ131" s="87">
        <f>($K131="Bell Curve")*(_xlfn.NORM.DIST(AND(FZ$6&gt;=$F131,FZ$6&lt;=$H131)*(FZ$6-$F131+1),$J131/2,$M131,TRUE)-_xlfn.NORM.DIST(AND(FZ$6&gt;=$F131,FZ$6&lt;=$H131)*(FY$6-$F131+1),$J131/2,$M131,TRUE))/(1-2*_xlfn.NORM.DIST(0,$J131/2,$M131,TRUE))*$D131+($K131="Steady Growth")*(AND(FZ$6&gt;=$F131,FZ$6&lt;=$H131)*((FZ$6-$F131+1)/($J131*($J131+1)/2)*$D131))+($K131="custom")*CustCF!FT131</f>
        <v/>
      </c>
      <c r="GA131" s="87">
        <f>($K131="Bell Curve")*(_xlfn.NORM.DIST(AND(GA$6&gt;=$F131,GA$6&lt;=$H131)*(GA$6-$F131+1),$J131/2,$M131,TRUE)-_xlfn.NORM.DIST(AND(GA$6&gt;=$F131,GA$6&lt;=$H131)*(FZ$6-$F131+1),$J131/2,$M131,TRUE))/(1-2*_xlfn.NORM.DIST(0,$J131/2,$M131,TRUE))*$D131+($K131="Steady Growth")*(AND(GA$6&gt;=$F131,GA$6&lt;=$H131)*((GA$6-$F131+1)/($J131*($J131+1)/2)*$D131))+($K131="custom")*CustCF!FU131</f>
        <v/>
      </c>
      <c r="GB131" s="87">
        <f>($K131="Bell Curve")*(_xlfn.NORM.DIST(AND(GB$6&gt;=$F131,GB$6&lt;=$H131)*(GB$6-$F131+1),$J131/2,$M131,TRUE)-_xlfn.NORM.DIST(AND(GB$6&gt;=$F131,GB$6&lt;=$H131)*(GA$6-$F131+1),$J131/2,$M131,TRUE))/(1-2*_xlfn.NORM.DIST(0,$J131/2,$M131,TRUE))*$D131+($K131="Steady Growth")*(AND(GB$6&gt;=$F131,GB$6&lt;=$H131)*((GB$6-$F131+1)/($J131*($J131+1)/2)*$D131))+($K131="custom")*CustCF!FV131</f>
        <v/>
      </c>
      <c r="GC131" s="87">
        <f>($K131="Bell Curve")*(_xlfn.NORM.DIST(AND(GC$6&gt;=$F131,GC$6&lt;=$H131)*(GC$6-$F131+1),$J131/2,$M131,TRUE)-_xlfn.NORM.DIST(AND(GC$6&gt;=$F131,GC$6&lt;=$H131)*(GB$6-$F131+1),$J131/2,$M131,TRUE))/(1-2*_xlfn.NORM.DIST(0,$J131/2,$M131,TRUE))*$D131+($K131="Steady Growth")*(AND(GC$6&gt;=$F131,GC$6&lt;=$H131)*((GC$6-$F131+1)/($J131*($J131+1)/2)*$D131))+($K131="custom")*CustCF!FW131</f>
        <v/>
      </c>
      <c r="GD131" s="87">
        <f>($K131="Bell Curve")*(_xlfn.NORM.DIST(AND(GD$6&gt;=$F131,GD$6&lt;=$H131)*(GD$6-$F131+1),$J131/2,$M131,TRUE)-_xlfn.NORM.DIST(AND(GD$6&gt;=$F131,GD$6&lt;=$H131)*(GC$6-$F131+1),$J131/2,$M131,TRUE))/(1-2*_xlfn.NORM.DIST(0,$J131/2,$M131,TRUE))*$D131+($K131="Steady Growth")*(AND(GD$6&gt;=$F131,GD$6&lt;=$H131)*((GD$6-$F131+1)/($J131*($J131+1)/2)*$D131))+($K131="custom")*CustCF!FX131</f>
        <v/>
      </c>
      <c r="GE131" s="87">
        <f>($K131="Bell Curve")*(_xlfn.NORM.DIST(AND(GE$6&gt;=$F131,GE$6&lt;=$H131)*(GE$6-$F131+1),$J131/2,$M131,TRUE)-_xlfn.NORM.DIST(AND(GE$6&gt;=$F131,GE$6&lt;=$H131)*(GD$6-$F131+1),$J131/2,$M131,TRUE))/(1-2*_xlfn.NORM.DIST(0,$J131/2,$M131,TRUE))*$D131+($K131="Steady Growth")*(AND(GE$6&gt;=$F131,GE$6&lt;=$H131)*((GE$6-$F131+1)/($J131*($J131+1)/2)*$D131))+($K131="custom")*CustCF!FY131</f>
        <v/>
      </c>
      <c r="GF131" s="87">
        <f>($K131="Bell Curve")*(_xlfn.NORM.DIST(AND(GF$6&gt;=$F131,GF$6&lt;=$H131)*(GF$6-$F131+1),$J131/2,$M131,TRUE)-_xlfn.NORM.DIST(AND(GF$6&gt;=$F131,GF$6&lt;=$H131)*(GE$6-$F131+1),$J131/2,$M131,TRUE))/(1-2*_xlfn.NORM.DIST(0,$J131/2,$M131,TRUE))*$D131+($K131="Steady Growth")*(AND(GF$6&gt;=$F131,GF$6&lt;=$H131)*((GF$6-$F131+1)/($J131*($J131+1)/2)*$D131))+($K131="custom")*CustCF!FZ131</f>
        <v/>
      </c>
      <c r="GG131" s="87">
        <f>($K131="Bell Curve")*(_xlfn.NORM.DIST(AND(GG$6&gt;=$F131,GG$6&lt;=$H131)*(GG$6-$F131+1),$J131/2,$M131,TRUE)-_xlfn.NORM.DIST(AND(GG$6&gt;=$F131,GG$6&lt;=$H131)*(GF$6-$F131+1),$J131/2,$M131,TRUE))/(1-2*_xlfn.NORM.DIST(0,$J131/2,$M131,TRUE))*$D131+($K131="Steady Growth")*(AND(GG$6&gt;=$F131,GG$6&lt;=$H131)*((GG$6-$F131+1)/($J131*($J131+1)/2)*$D131))+($K131="custom")*CustCF!GA131</f>
        <v/>
      </c>
      <c r="GH131" s="87">
        <f>($K131="Bell Curve")*(_xlfn.NORM.DIST(AND(GH$6&gt;=$F131,GH$6&lt;=$H131)*(GH$6-$F131+1),$J131/2,$M131,TRUE)-_xlfn.NORM.DIST(AND(GH$6&gt;=$F131,GH$6&lt;=$H131)*(GG$6-$F131+1),$J131/2,$M131,TRUE))/(1-2*_xlfn.NORM.DIST(0,$J131/2,$M131,TRUE))*$D131+($K131="Steady Growth")*(AND(GH$6&gt;=$F131,GH$6&lt;=$H131)*((GH$6-$F131+1)/($J131*($J131+1)/2)*$D131))+($K131="custom")*CustCF!GB131</f>
        <v/>
      </c>
      <c r="GI131" s="87">
        <f>($K131="Bell Curve")*(_xlfn.NORM.DIST(AND(GI$6&gt;=$F131,GI$6&lt;=$H131)*(GI$6-$F131+1),$J131/2,$M131,TRUE)-_xlfn.NORM.DIST(AND(GI$6&gt;=$F131,GI$6&lt;=$H131)*(GH$6-$F131+1),$J131/2,$M131,TRUE))/(1-2*_xlfn.NORM.DIST(0,$J131/2,$M131,TRUE))*$D131+($K131="Steady Growth")*(AND(GI$6&gt;=$F131,GI$6&lt;=$H131)*((GI$6-$F131+1)/($J131*($J131+1)/2)*$D131))+($K131="custom")*CustCF!GC131</f>
        <v/>
      </c>
      <c r="GJ131" s="87">
        <f>($K131="Bell Curve")*(_xlfn.NORM.DIST(AND(GJ$6&gt;=$F131,GJ$6&lt;=$H131)*(GJ$6-$F131+1),$J131/2,$M131,TRUE)-_xlfn.NORM.DIST(AND(GJ$6&gt;=$F131,GJ$6&lt;=$H131)*(GI$6-$F131+1),$J131/2,$M131,TRUE))/(1-2*_xlfn.NORM.DIST(0,$J131/2,$M131,TRUE))*$D131+($K131="Steady Growth")*(AND(GJ$6&gt;=$F131,GJ$6&lt;=$H131)*((GJ$6-$F131+1)/($J131*($J131+1)/2)*$D131))+($K131="custom")*CustCF!GD131</f>
        <v/>
      </c>
      <c r="GK131" s="87">
        <f>($K131="Bell Curve")*(_xlfn.NORM.DIST(AND(GK$6&gt;=$F131,GK$6&lt;=$H131)*(GK$6-$F131+1),$J131/2,$M131,TRUE)-_xlfn.NORM.DIST(AND(GK$6&gt;=$F131,GK$6&lt;=$H131)*(GJ$6-$F131+1),$J131/2,$M131,TRUE))/(1-2*_xlfn.NORM.DIST(0,$J131/2,$M131,TRUE))*$D131+($K131="Steady Growth")*(AND(GK$6&gt;=$F131,GK$6&lt;=$H131)*((GK$6-$F131+1)/($J131*($J131+1)/2)*$D131))+($K131="custom")*CustCF!GE131</f>
        <v/>
      </c>
      <c r="GL131" s="87">
        <f>($K131="Bell Curve")*(_xlfn.NORM.DIST(AND(GL$6&gt;=$F131,GL$6&lt;=$H131)*(GL$6-$F131+1),$J131/2,$M131,TRUE)-_xlfn.NORM.DIST(AND(GL$6&gt;=$F131,GL$6&lt;=$H131)*(GK$6-$F131+1),$J131/2,$M131,TRUE))/(1-2*_xlfn.NORM.DIST(0,$J131/2,$M131,TRUE))*$D131+($K131="Steady Growth")*(AND(GL$6&gt;=$F131,GL$6&lt;=$H131)*((GL$6-$F131+1)/($J131*($J131+1)/2)*$D131))+($K131="custom")*CustCF!GF131</f>
        <v/>
      </c>
      <c r="GM131" s="87">
        <f>($K131="Bell Curve")*(_xlfn.NORM.DIST(AND(GM$6&gt;=$F131,GM$6&lt;=$H131)*(GM$6-$F131+1),$J131/2,$M131,TRUE)-_xlfn.NORM.DIST(AND(GM$6&gt;=$F131,GM$6&lt;=$H131)*(GL$6-$F131+1),$J131/2,$M131,TRUE))/(1-2*_xlfn.NORM.DIST(0,$J131/2,$M131,TRUE))*$D131+($K131="Steady Growth")*(AND(GM$6&gt;=$F131,GM$6&lt;=$H131)*((GM$6-$F131+1)/($J131*($J131+1)/2)*$D131))+($K131="custom")*CustCF!GG131</f>
        <v/>
      </c>
      <c r="GN131" s="257">
        <f>($K131="Bell Curve")*(_xlfn.NORM.DIST(AND(GN$6&gt;=$F131,GN$6&lt;=$H131)*(GN$6-$F131+1),$J131/2,$M131,TRUE)-_xlfn.NORM.DIST(AND(GN$6&gt;=$F131,GN$6&lt;=$H131)*(GM$6-$F131+1),$J131/2,$M131,TRUE))/(1-2*_xlfn.NORM.DIST(0,$J131/2,$M131,TRUE))*$D131+($K131="Steady Growth")*(AND(GN$6&gt;=$F131,GN$6&lt;=$H131)*((GN$6-$F131+1)/($J131*($J131+1)/2)*$D131))+($K131="custom")*CustCF!GH131</f>
        <v/>
      </c>
      <c r="GO131" s="1" t="n"/>
      <c r="GP131" s="63" t="n"/>
    </row>
    <row r="132" hidden="1" outlineLevel="1">
      <c r="A132" s="1" t="n"/>
      <c r="B132" s="1" t="n"/>
      <c r="C132" s="251">
        <f>Budget!AF13</f>
        <v/>
      </c>
      <c r="D132" s="14">
        <f>Budget!AG13</f>
        <v/>
      </c>
      <c r="E132" s="14">
        <f>IF(D132&lt;&gt;0,F132,"")</f>
        <v/>
      </c>
      <c r="F132" s="252" t="n">
        <v>0</v>
      </c>
      <c r="G132" s="921">
        <f>IF(L132="custom",CustCF!F132,INDEX($P$8:$GN$8,MATCH(F132,$P$6:$GN$6,0)))</f>
        <v/>
      </c>
      <c r="H132" s="252" t="n">
        <v>0</v>
      </c>
      <c r="I132" s="921">
        <f>IF(L132="custom",CustCF!G132,INDEX($P$8:$GN$8,MATCH(H132,$P$6:$GN$6,0)))</f>
        <v/>
      </c>
      <c r="J132" s="249">
        <f>H132-F132+1</f>
        <v/>
      </c>
      <c r="K132" s="254" t="inlineStr">
        <is>
          <t>Bell Curve</t>
        </is>
      </c>
      <c r="L132" s="255" t="inlineStr">
        <is>
          <t>Flat (9)</t>
        </is>
      </c>
      <c r="M132" s="256">
        <f>INDEX($D$261:$D$266,MATCH(L132,$C$261:$C$266,0))</f>
        <v/>
      </c>
      <c r="N132" s="13">
        <f>SUM(P132:GN132)</f>
        <v/>
      </c>
      <c r="O132" s="14" t="n"/>
      <c r="P132" s="87">
        <f>($K132="Bell Curve")*(_xlfn.NORM.DIST(AND(P$6&gt;=$F132,P$6&lt;=$H132)*(P$6-$F132+1),$J132/2,$M132,TRUE)-_xlfn.NORM.DIST(AND(P$6&gt;=$F132,P$6&lt;=$H132)*(O$6-$F132+1),$J132/2,$M132,TRUE))/(1-2*_xlfn.NORM.DIST(0,$J132/2,$M132,TRUE))*$D132+($K132="Steady Growth")*(AND(P$6&gt;=$F132,P$6&lt;=$H132)*((P$6-$F132+1)/($J132*($J132+1)/2)*$D132))+($K132="custom")*CustCF!J132</f>
        <v/>
      </c>
      <c r="Q132" s="87">
        <f>($K132="Bell Curve")*(_xlfn.NORM.DIST(AND(Q$6&gt;=$F132,Q$6&lt;=$H132)*(Q$6-$F132+1),$J132/2,$M132,TRUE)-_xlfn.NORM.DIST(AND(Q$6&gt;=$F132,Q$6&lt;=$H132)*(P$6-$F132+1),$J132/2,$M132,TRUE))/(1-2*_xlfn.NORM.DIST(0,$J132/2,$M132,TRUE))*$D132+($K132="Steady Growth")*(AND(Q$6&gt;=$F132,Q$6&lt;=$H132)*((Q$6-$F132+1)/($J132*($J132+1)/2)*$D132))+($K132="custom")*CustCF!K132</f>
        <v/>
      </c>
      <c r="R132" s="87">
        <f>($K132="Bell Curve")*(_xlfn.NORM.DIST(AND(R$6&gt;=$F132,R$6&lt;=$H132)*(R$6-$F132+1),$J132/2,$M132,TRUE)-_xlfn.NORM.DIST(AND(R$6&gt;=$F132,R$6&lt;=$H132)*(Q$6-$F132+1),$J132/2,$M132,TRUE))/(1-2*_xlfn.NORM.DIST(0,$J132/2,$M132,TRUE))*$D132+($K132="Steady Growth")*(AND(R$6&gt;=$F132,R$6&lt;=$H132)*((R$6-$F132+1)/($J132*($J132+1)/2)*$D132))+($K132="custom")*CustCF!L132</f>
        <v/>
      </c>
      <c r="S132" s="87">
        <f>($K132="Bell Curve")*(_xlfn.NORM.DIST(AND(S$6&gt;=$F132,S$6&lt;=$H132)*(S$6-$F132+1),$J132/2,$M132,TRUE)-_xlfn.NORM.DIST(AND(S$6&gt;=$F132,S$6&lt;=$H132)*(R$6-$F132+1),$J132/2,$M132,TRUE))/(1-2*_xlfn.NORM.DIST(0,$J132/2,$M132,TRUE))*$D132+($K132="Steady Growth")*(AND(S$6&gt;=$F132,S$6&lt;=$H132)*((S$6-$F132+1)/($J132*($J132+1)/2)*$D132))+($K132="custom")*CustCF!M132</f>
        <v/>
      </c>
      <c r="T132" s="87">
        <f>($K132="Bell Curve")*(_xlfn.NORM.DIST(AND(T$6&gt;=$F132,T$6&lt;=$H132)*(T$6-$F132+1),$J132/2,$M132,TRUE)-_xlfn.NORM.DIST(AND(T$6&gt;=$F132,T$6&lt;=$H132)*(S$6-$F132+1),$J132/2,$M132,TRUE))/(1-2*_xlfn.NORM.DIST(0,$J132/2,$M132,TRUE))*$D132+($K132="Steady Growth")*(AND(T$6&gt;=$F132,T$6&lt;=$H132)*((T$6-$F132+1)/($J132*($J132+1)/2)*$D132))+($K132="custom")*CustCF!N132</f>
        <v/>
      </c>
      <c r="U132" s="87">
        <f>($K132="Bell Curve")*(_xlfn.NORM.DIST(AND(U$6&gt;=$F132,U$6&lt;=$H132)*(U$6-$F132+1),$J132/2,$M132,TRUE)-_xlfn.NORM.DIST(AND(U$6&gt;=$F132,U$6&lt;=$H132)*(T$6-$F132+1),$J132/2,$M132,TRUE))/(1-2*_xlfn.NORM.DIST(0,$J132/2,$M132,TRUE))*$D132+($K132="Steady Growth")*(AND(U$6&gt;=$F132,U$6&lt;=$H132)*((U$6-$F132+1)/($J132*($J132+1)/2)*$D132))+($K132="custom")*CustCF!O132</f>
        <v/>
      </c>
      <c r="V132" s="87">
        <f>($K132="Bell Curve")*(_xlfn.NORM.DIST(AND(V$6&gt;=$F132,V$6&lt;=$H132)*(V$6-$F132+1),$J132/2,$M132,TRUE)-_xlfn.NORM.DIST(AND(V$6&gt;=$F132,V$6&lt;=$H132)*(U$6-$F132+1),$J132/2,$M132,TRUE))/(1-2*_xlfn.NORM.DIST(0,$J132/2,$M132,TRUE))*$D132+($K132="Steady Growth")*(AND(V$6&gt;=$F132,V$6&lt;=$H132)*((V$6-$F132+1)/($J132*($J132+1)/2)*$D132))+($K132="custom")*CustCF!P132</f>
        <v/>
      </c>
      <c r="W132" s="87">
        <f>($K132="Bell Curve")*(_xlfn.NORM.DIST(AND(W$6&gt;=$F132,W$6&lt;=$H132)*(W$6-$F132+1),$J132/2,$M132,TRUE)-_xlfn.NORM.DIST(AND(W$6&gt;=$F132,W$6&lt;=$H132)*(V$6-$F132+1),$J132/2,$M132,TRUE))/(1-2*_xlfn.NORM.DIST(0,$J132/2,$M132,TRUE))*$D132+($K132="Steady Growth")*(AND(W$6&gt;=$F132,W$6&lt;=$H132)*((W$6-$F132+1)/($J132*($J132+1)/2)*$D132))+($K132="custom")*CustCF!Q132</f>
        <v/>
      </c>
      <c r="X132" s="87">
        <f>($K132="Bell Curve")*(_xlfn.NORM.DIST(AND(X$6&gt;=$F132,X$6&lt;=$H132)*(X$6-$F132+1),$J132/2,$M132,TRUE)-_xlfn.NORM.DIST(AND(X$6&gt;=$F132,X$6&lt;=$H132)*(W$6-$F132+1),$J132/2,$M132,TRUE))/(1-2*_xlfn.NORM.DIST(0,$J132/2,$M132,TRUE))*$D132+($K132="Steady Growth")*(AND(X$6&gt;=$F132,X$6&lt;=$H132)*((X$6-$F132+1)/($J132*($J132+1)/2)*$D132))+($K132="custom")*CustCF!R132</f>
        <v/>
      </c>
      <c r="Y132" s="87">
        <f>($K132="Bell Curve")*(_xlfn.NORM.DIST(AND(Y$6&gt;=$F132,Y$6&lt;=$H132)*(Y$6-$F132+1),$J132/2,$M132,TRUE)-_xlfn.NORM.DIST(AND(Y$6&gt;=$F132,Y$6&lt;=$H132)*(X$6-$F132+1),$J132/2,$M132,TRUE))/(1-2*_xlfn.NORM.DIST(0,$J132/2,$M132,TRUE))*$D132+($K132="Steady Growth")*(AND(Y$6&gt;=$F132,Y$6&lt;=$H132)*((Y$6-$F132+1)/($J132*($J132+1)/2)*$D132))+($K132="custom")*CustCF!S132</f>
        <v/>
      </c>
      <c r="Z132" s="87">
        <f>($K132="Bell Curve")*(_xlfn.NORM.DIST(AND(Z$6&gt;=$F132,Z$6&lt;=$H132)*(Z$6-$F132+1),$J132/2,$M132,TRUE)-_xlfn.NORM.DIST(AND(Z$6&gt;=$F132,Z$6&lt;=$H132)*(Y$6-$F132+1),$J132/2,$M132,TRUE))/(1-2*_xlfn.NORM.DIST(0,$J132/2,$M132,TRUE))*$D132+($K132="Steady Growth")*(AND(Z$6&gt;=$F132,Z$6&lt;=$H132)*((Z$6-$F132+1)/($J132*($J132+1)/2)*$D132))+($K132="custom")*CustCF!T132</f>
        <v/>
      </c>
      <c r="AA132" s="87">
        <f>($K132="Bell Curve")*(_xlfn.NORM.DIST(AND(AA$6&gt;=$F132,AA$6&lt;=$H132)*(AA$6-$F132+1),$J132/2,$M132,TRUE)-_xlfn.NORM.DIST(AND(AA$6&gt;=$F132,AA$6&lt;=$H132)*(Z$6-$F132+1),$J132/2,$M132,TRUE))/(1-2*_xlfn.NORM.DIST(0,$J132/2,$M132,TRUE))*$D132+($K132="Steady Growth")*(AND(AA$6&gt;=$F132,AA$6&lt;=$H132)*((AA$6-$F132+1)/($J132*($J132+1)/2)*$D132))+($K132="custom")*CustCF!U132</f>
        <v/>
      </c>
      <c r="AB132" s="87">
        <f>($K132="Bell Curve")*(_xlfn.NORM.DIST(AND(AB$6&gt;=$F132,AB$6&lt;=$H132)*(AB$6-$F132+1),$J132/2,$M132,TRUE)-_xlfn.NORM.DIST(AND(AB$6&gt;=$F132,AB$6&lt;=$H132)*(AA$6-$F132+1),$J132/2,$M132,TRUE))/(1-2*_xlfn.NORM.DIST(0,$J132/2,$M132,TRUE))*$D132+($K132="Steady Growth")*(AND(AB$6&gt;=$F132,AB$6&lt;=$H132)*((AB$6-$F132+1)/($J132*($J132+1)/2)*$D132))+($K132="custom")*CustCF!V132</f>
        <v/>
      </c>
      <c r="AC132" s="87">
        <f>($K132="Bell Curve")*(_xlfn.NORM.DIST(AND(AC$6&gt;=$F132,AC$6&lt;=$H132)*(AC$6-$F132+1),$J132/2,$M132,TRUE)-_xlfn.NORM.DIST(AND(AC$6&gt;=$F132,AC$6&lt;=$H132)*(AB$6-$F132+1),$J132/2,$M132,TRUE))/(1-2*_xlfn.NORM.DIST(0,$J132/2,$M132,TRUE))*$D132+($K132="Steady Growth")*(AND(AC$6&gt;=$F132,AC$6&lt;=$H132)*((AC$6-$F132+1)/($J132*($J132+1)/2)*$D132))+($K132="custom")*CustCF!W132</f>
        <v/>
      </c>
      <c r="AD132" s="87">
        <f>($K132="Bell Curve")*(_xlfn.NORM.DIST(AND(AD$6&gt;=$F132,AD$6&lt;=$H132)*(AD$6-$F132+1),$J132/2,$M132,TRUE)-_xlfn.NORM.DIST(AND(AD$6&gt;=$F132,AD$6&lt;=$H132)*(AC$6-$F132+1),$J132/2,$M132,TRUE))/(1-2*_xlfn.NORM.DIST(0,$J132/2,$M132,TRUE))*$D132+($K132="Steady Growth")*(AND(AD$6&gt;=$F132,AD$6&lt;=$H132)*((AD$6-$F132+1)/($J132*($J132+1)/2)*$D132))+($K132="custom")*CustCF!X132</f>
        <v/>
      </c>
      <c r="AE132" s="87">
        <f>($K132="Bell Curve")*(_xlfn.NORM.DIST(AND(AE$6&gt;=$F132,AE$6&lt;=$H132)*(AE$6-$F132+1),$J132/2,$M132,TRUE)-_xlfn.NORM.DIST(AND(AE$6&gt;=$F132,AE$6&lt;=$H132)*(AD$6-$F132+1),$J132/2,$M132,TRUE))/(1-2*_xlfn.NORM.DIST(0,$J132/2,$M132,TRUE))*$D132+($K132="Steady Growth")*(AND(AE$6&gt;=$F132,AE$6&lt;=$H132)*((AE$6-$F132+1)/($J132*($J132+1)/2)*$D132))+($K132="custom")*CustCF!Y132</f>
        <v/>
      </c>
      <c r="AF132" s="87">
        <f>($K132="Bell Curve")*(_xlfn.NORM.DIST(AND(AF$6&gt;=$F132,AF$6&lt;=$H132)*(AF$6-$F132+1),$J132/2,$M132,TRUE)-_xlfn.NORM.DIST(AND(AF$6&gt;=$F132,AF$6&lt;=$H132)*(AE$6-$F132+1),$J132/2,$M132,TRUE))/(1-2*_xlfn.NORM.DIST(0,$J132/2,$M132,TRUE))*$D132+($K132="Steady Growth")*(AND(AF$6&gt;=$F132,AF$6&lt;=$H132)*((AF$6-$F132+1)/($J132*($J132+1)/2)*$D132))+($K132="custom")*CustCF!Z132</f>
        <v/>
      </c>
      <c r="AG132" s="87">
        <f>($K132="Bell Curve")*(_xlfn.NORM.DIST(AND(AG$6&gt;=$F132,AG$6&lt;=$H132)*(AG$6-$F132+1),$J132/2,$M132,TRUE)-_xlfn.NORM.DIST(AND(AG$6&gt;=$F132,AG$6&lt;=$H132)*(AF$6-$F132+1),$J132/2,$M132,TRUE))/(1-2*_xlfn.NORM.DIST(0,$J132/2,$M132,TRUE))*$D132+($K132="Steady Growth")*(AND(AG$6&gt;=$F132,AG$6&lt;=$H132)*((AG$6-$F132+1)/($J132*($J132+1)/2)*$D132))+($K132="custom")*CustCF!AA132</f>
        <v/>
      </c>
      <c r="AH132" s="87">
        <f>($K132="Bell Curve")*(_xlfn.NORM.DIST(AND(AH$6&gt;=$F132,AH$6&lt;=$H132)*(AH$6-$F132+1),$J132/2,$M132,TRUE)-_xlfn.NORM.DIST(AND(AH$6&gt;=$F132,AH$6&lt;=$H132)*(AG$6-$F132+1),$J132/2,$M132,TRUE))/(1-2*_xlfn.NORM.DIST(0,$J132/2,$M132,TRUE))*$D132+($K132="Steady Growth")*(AND(AH$6&gt;=$F132,AH$6&lt;=$H132)*((AH$6-$F132+1)/($J132*($J132+1)/2)*$D132))+($K132="custom")*CustCF!AB132</f>
        <v/>
      </c>
      <c r="AI132" s="87">
        <f>($K132="Bell Curve")*(_xlfn.NORM.DIST(AND(AI$6&gt;=$F132,AI$6&lt;=$H132)*(AI$6-$F132+1),$J132/2,$M132,TRUE)-_xlfn.NORM.DIST(AND(AI$6&gt;=$F132,AI$6&lt;=$H132)*(AH$6-$F132+1),$J132/2,$M132,TRUE))/(1-2*_xlfn.NORM.DIST(0,$J132/2,$M132,TRUE))*$D132+($K132="Steady Growth")*(AND(AI$6&gt;=$F132,AI$6&lt;=$H132)*((AI$6-$F132+1)/($J132*($J132+1)/2)*$D132))+($K132="custom")*CustCF!AC132</f>
        <v/>
      </c>
      <c r="AJ132" s="87">
        <f>($K132="Bell Curve")*(_xlfn.NORM.DIST(AND(AJ$6&gt;=$F132,AJ$6&lt;=$H132)*(AJ$6-$F132+1),$J132/2,$M132,TRUE)-_xlfn.NORM.DIST(AND(AJ$6&gt;=$F132,AJ$6&lt;=$H132)*(AI$6-$F132+1),$J132/2,$M132,TRUE))/(1-2*_xlfn.NORM.DIST(0,$J132/2,$M132,TRUE))*$D132+($K132="Steady Growth")*(AND(AJ$6&gt;=$F132,AJ$6&lt;=$H132)*((AJ$6-$F132+1)/($J132*($J132+1)/2)*$D132))+($K132="custom")*CustCF!AD132</f>
        <v/>
      </c>
      <c r="AK132" s="87">
        <f>($K132="Bell Curve")*(_xlfn.NORM.DIST(AND(AK$6&gt;=$F132,AK$6&lt;=$H132)*(AK$6-$F132+1),$J132/2,$M132,TRUE)-_xlfn.NORM.DIST(AND(AK$6&gt;=$F132,AK$6&lt;=$H132)*(AJ$6-$F132+1),$J132/2,$M132,TRUE))/(1-2*_xlfn.NORM.DIST(0,$J132/2,$M132,TRUE))*$D132+($K132="Steady Growth")*(AND(AK$6&gt;=$F132,AK$6&lt;=$H132)*((AK$6-$F132+1)/($J132*($J132+1)/2)*$D132))+($K132="custom")*CustCF!AE132</f>
        <v/>
      </c>
      <c r="AL132" s="87">
        <f>($K132="Bell Curve")*(_xlfn.NORM.DIST(AND(AL$6&gt;=$F132,AL$6&lt;=$H132)*(AL$6-$F132+1),$J132/2,$M132,TRUE)-_xlfn.NORM.DIST(AND(AL$6&gt;=$F132,AL$6&lt;=$H132)*(AK$6-$F132+1),$J132/2,$M132,TRUE))/(1-2*_xlfn.NORM.DIST(0,$J132/2,$M132,TRUE))*$D132+($K132="Steady Growth")*(AND(AL$6&gt;=$F132,AL$6&lt;=$H132)*((AL$6-$F132+1)/($J132*($J132+1)/2)*$D132))+($K132="custom")*CustCF!AF132</f>
        <v/>
      </c>
      <c r="AM132" s="87">
        <f>($K132="Bell Curve")*(_xlfn.NORM.DIST(AND(AM$6&gt;=$F132,AM$6&lt;=$H132)*(AM$6-$F132+1),$J132/2,$M132,TRUE)-_xlfn.NORM.DIST(AND(AM$6&gt;=$F132,AM$6&lt;=$H132)*(AL$6-$F132+1),$J132/2,$M132,TRUE))/(1-2*_xlfn.NORM.DIST(0,$J132/2,$M132,TRUE))*$D132+($K132="Steady Growth")*(AND(AM$6&gt;=$F132,AM$6&lt;=$H132)*((AM$6-$F132+1)/($J132*($J132+1)/2)*$D132))+($K132="custom")*CustCF!AG132</f>
        <v/>
      </c>
      <c r="AN132" s="87">
        <f>($K132="Bell Curve")*(_xlfn.NORM.DIST(AND(AN$6&gt;=$F132,AN$6&lt;=$H132)*(AN$6-$F132+1),$J132/2,$M132,TRUE)-_xlfn.NORM.DIST(AND(AN$6&gt;=$F132,AN$6&lt;=$H132)*(AM$6-$F132+1),$J132/2,$M132,TRUE))/(1-2*_xlfn.NORM.DIST(0,$J132/2,$M132,TRUE))*$D132+($K132="Steady Growth")*(AND(AN$6&gt;=$F132,AN$6&lt;=$H132)*((AN$6-$F132+1)/($J132*($J132+1)/2)*$D132))+($K132="custom")*CustCF!AH132</f>
        <v/>
      </c>
      <c r="AO132" s="87">
        <f>($K132="Bell Curve")*(_xlfn.NORM.DIST(AND(AO$6&gt;=$F132,AO$6&lt;=$H132)*(AO$6-$F132+1),$J132/2,$M132,TRUE)-_xlfn.NORM.DIST(AND(AO$6&gt;=$F132,AO$6&lt;=$H132)*(AN$6-$F132+1),$J132/2,$M132,TRUE))/(1-2*_xlfn.NORM.DIST(0,$J132/2,$M132,TRUE))*$D132+($K132="Steady Growth")*(AND(AO$6&gt;=$F132,AO$6&lt;=$H132)*((AO$6-$F132+1)/($J132*($J132+1)/2)*$D132))+($K132="custom")*CustCF!AI132</f>
        <v/>
      </c>
      <c r="AP132" s="87">
        <f>($K132="Bell Curve")*(_xlfn.NORM.DIST(AND(AP$6&gt;=$F132,AP$6&lt;=$H132)*(AP$6-$F132+1),$J132/2,$M132,TRUE)-_xlfn.NORM.DIST(AND(AP$6&gt;=$F132,AP$6&lt;=$H132)*(AO$6-$F132+1),$J132/2,$M132,TRUE))/(1-2*_xlfn.NORM.DIST(0,$J132/2,$M132,TRUE))*$D132+($K132="Steady Growth")*(AND(AP$6&gt;=$F132,AP$6&lt;=$H132)*((AP$6-$F132+1)/($J132*($J132+1)/2)*$D132))+($K132="custom")*CustCF!AJ132</f>
        <v/>
      </c>
      <c r="AQ132" s="87">
        <f>($K132="Bell Curve")*(_xlfn.NORM.DIST(AND(AQ$6&gt;=$F132,AQ$6&lt;=$H132)*(AQ$6-$F132+1),$J132/2,$M132,TRUE)-_xlfn.NORM.DIST(AND(AQ$6&gt;=$F132,AQ$6&lt;=$H132)*(AP$6-$F132+1),$J132/2,$M132,TRUE))/(1-2*_xlfn.NORM.DIST(0,$J132/2,$M132,TRUE))*$D132+($K132="Steady Growth")*(AND(AQ$6&gt;=$F132,AQ$6&lt;=$H132)*((AQ$6-$F132+1)/($J132*($J132+1)/2)*$D132))+($K132="custom")*CustCF!AK132</f>
        <v/>
      </c>
      <c r="AR132" s="87">
        <f>($K132="Bell Curve")*(_xlfn.NORM.DIST(AND(AR$6&gt;=$F132,AR$6&lt;=$H132)*(AR$6-$F132+1),$J132/2,$M132,TRUE)-_xlfn.NORM.DIST(AND(AR$6&gt;=$F132,AR$6&lt;=$H132)*(AQ$6-$F132+1),$J132/2,$M132,TRUE))/(1-2*_xlfn.NORM.DIST(0,$J132/2,$M132,TRUE))*$D132+($K132="Steady Growth")*(AND(AR$6&gt;=$F132,AR$6&lt;=$H132)*((AR$6-$F132+1)/($J132*($J132+1)/2)*$D132))+($K132="custom")*CustCF!AL132</f>
        <v/>
      </c>
      <c r="AS132" s="87">
        <f>($K132="Bell Curve")*(_xlfn.NORM.DIST(AND(AS$6&gt;=$F132,AS$6&lt;=$H132)*(AS$6-$F132+1),$J132/2,$M132,TRUE)-_xlfn.NORM.DIST(AND(AS$6&gt;=$F132,AS$6&lt;=$H132)*(AR$6-$F132+1),$J132/2,$M132,TRUE))/(1-2*_xlfn.NORM.DIST(0,$J132/2,$M132,TRUE))*$D132+($K132="Steady Growth")*(AND(AS$6&gt;=$F132,AS$6&lt;=$H132)*((AS$6-$F132+1)/($J132*($J132+1)/2)*$D132))+($K132="custom")*CustCF!AM132</f>
        <v/>
      </c>
      <c r="AT132" s="87">
        <f>($K132="Bell Curve")*(_xlfn.NORM.DIST(AND(AT$6&gt;=$F132,AT$6&lt;=$H132)*(AT$6-$F132+1),$J132/2,$M132,TRUE)-_xlfn.NORM.DIST(AND(AT$6&gt;=$F132,AT$6&lt;=$H132)*(AS$6-$F132+1),$J132/2,$M132,TRUE))/(1-2*_xlfn.NORM.DIST(0,$J132/2,$M132,TRUE))*$D132+($K132="Steady Growth")*(AND(AT$6&gt;=$F132,AT$6&lt;=$H132)*((AT$6-$F132+1)/($J132*($J132+1)/2)*$D132))+($K132="custom")*CustCF!AN132</f>
        <v/>
      </c>
      <c r="AU132" s="87">
        <f>($K132="Bell Curve")*(_xlfn.NORM.DIST(AND(AU$6&gt;=$F132,AU$6&lt;=$H132)*(AU$6-$F132+1),$J132/2,$M132,TRUE)-_xlfn.NORM.DIST(AND(AU$6&gt;=$F132,AU$6&lt;=$H132)*(AT$6-$F132+1),$J132/2,$M132,TRUE))/(1-2*_xlfn.NORM.DIST(0,$J132/2,$M132,TRUE))*$D132+($K132="Steady Growth")*(AND(AU$6&gt;=$F132,AU$6&lt;=$H132)*((AU$6-$F132+1)/($J132*($J132+1)/2)*$D132))+($K132="custom")*CustCF!AO132</f>
        <v/>
      </c>
      <c r="AV132" s="87">
        <f>($K132="Bell Curve")*(_xlfn.NORM.DIST(AND(AV$6&gt;=$F132,AV$6&lt;=$H132)*(AV$6-$F132+1),$J132/2,$M132,TRUE)-_xlfn.NORM.DIST(AND(AV$6&gt;=$F132,AV$6&lt;=$H132)*(AU$6-$F132+1),$J132/2,$M132,TRUE))/(1-2*_xlfn.NORM.DIST(0,$J132/2,$M132,TRUE))*$D132+($K132="Steady Growth")*(AND(AV$6&gt;=$F132,AV$6&lt;=$H132)*((AV$6-$F132+1)/($J132*($J132+1)/2)*$D132))+($K132="custom")*CustCF!AP132</f>
        <v/>
      </c>
      <c r="AW132" s="87">
        <f>($K132="Bell Curve")*(_xlfn.NORM.DIST(AND(AW$6&gt;=$F132,AW$6&lt;=$H132)*(AW$6-$F132+1),$J132/2,$M132,TRUE)-_xlfn.NORM.DIST(AND(AW$6&gt;=$F132,AW$6&lt;=$H132)*(AV$6-$F132+1),$J132/2,$M132,TRUE))/(1-2*_xlfn.NORM.DIST(0,$J132/2,$M132,TRUE))*$D132+($K132="Steady Growth")*(AND(AW$6&gt;=$F132,AW$6&lt;=$H132)*((AW$6-$F132+1)/($J132*($J132+1)/2)*$D132))+($K132="custom")*CustCF!AQ132</f>
        <v/>
      </c>
      <c r="AX132" s="87">
        <f>($K132="Bell Curve")*(_xlfn.NORM.DIST(AND(AX$6&gt;=$F132,AX$6&lt;=$H132)*(AX$6-$F132+1),$J132/2,$M132,TRUE)-_xlfn.NORM.DIST(AND(AX$6&gt;=$F132,AX$6&lt;=$H132)*(AW$6-$F132+1),$J132/2,$M132,TRUE))/(1-2*_xlfn.NORM.DIST(0,$J132/2,$M132,TRUE))*$D132+($K132="Steady Growth")*(AND(AX$6&gt;=$F132,AX$6&lt;=$H132)*((AX$6-$F132+1)/($J132*($J132+1)/2)*$D132))+($K132="custom")*CustCF!AR132</f>
        <v/>
      </c>
      <c r="AY132" s="87">
        <f>($K132="Bell Curve")*(_xlfn.NORM.DIST(AND(AY$6&gt;=$F132,AY$6&lt;=$H132)*(AY$6-$F132+1),$J132/2,$M132,TRUE)-_xlfn.NORM.DIST(AND(AY$6&gt;=$F132,AY$6&lt;=$H132)*(AX$6-$F132+1),$J132/2,$M132,TRUE))/(1-2*_xlfn.NORM.DIST(0,$J132/2,$M132,TRUE))*$D132+($K132="Steady Growth")*(AND(AY$6&gt;=$F132,AY$6&lt;=$H132)*((AY$6-$F132+1)/($J132*($J132+1)/2)*$D132))+($K132="custom")*CustCF!AS132</f>
        <v/>
      </c>
      <c r="AZ132" s="87">
        <f>($K132="Bell Curve")*(_xlfn.NORM.DIST(AND(AZ$6&gt;=$F132,AZ$6&lt;=$H132)*(AZ$6-$F132+1),$J132/2,$M132,TRUE)-_xlfn.NORM.DIST(AND(AZ$6&gt;=$F132,AZ$6&lt;=$H132)*(AY$6-$F132+1),$J132/2,$M132,TRUE))/(1-2*_xlfn.NORM.DIST(0,$J132/2,$M132,TRUE))*$D132+($K132="Steady Growth")*(AND(AZ$6&gt;=$F132,AZ$6&lt;=$H132)*((AZ$6-$F132+1)/($J132*($J132+1)/2)*$D132))+($K132="custom")*CustCF!AT132</f>
        <v/>
      </c>
      <c r="BA132" s="87">
        <f>($K132="Bell Curve")*(_xlfn.NORM.DIST(AND(BA$6&gt;=$F132,BA$6&lt;=$H132)*(BA$6-$F132+1),$J132/2,$M132,TRUE)-_xlfn.NORM.DIST(AND(BA$6&gt;=$F132,BA$6&lt;=$H132)*(AZ$6-$F132+1),$J132/2,$M132,TRUE))/(1-2*_xlfn.NORM.DIST(0,$J132/2,$M132,TRUE))*$D132+($K132="Steady Growth")*(AND(BA$6&gt;=$F132,BA$6&lt;=$H132)*((BA$6-$F132+1)/($J132*($J132+1)/2)*$D132))+($K132="custom")*CustCF!AU132</f>
        <v/>
      </c>
      <c r="BB132" s="87">
        <f>($K132="Bell Curve")*(_xlfn.NORM.DIST(AND(BB$6&gt;=$F132,BB$6&lt;=$H132)*(BB$6-$F132+1),$J132/2,$M132,TRUE)-_xlfn.NORM.DIST(AND(BB$6&gt;=$F132,BB$6&lt;=$H132)*(BA$6-$F132+1),$J132/2,$M132,TRUE))/(1-2*_xlfn.NORM.DIST(0,$J132/2,$M132,TRUE))*$D132+($K132="Steady Growth")*(AND(BB$6&gt;=$F132,BB$6&lt;=$H132)*((BB$6-$F132+1)/($J132*($J132+1)/2)*$D132))+($K132="custom")*CustCF!AV132</f>
        <v/>
      </c>
      <c r="BC132" s="87">
        <f>($K132="Bell Curve")*(_xlfn.NORM.DIST(AND(BC$6&gt;=$F132,BC$6&lt;=$H132)*(BC$6-$F132+1),$J132/2,$M132,TRUE)-_xlfn.NORM.DIST(AND(BC$6&gt;=$F132,BC$6&lt;=$H132)*(BB$6-$F132+1),$J132/2,$M132,TRUE))/(1-2*_xlfn.NORM.DIST(0,$J132/2,$M132,TRUE))*$D132+($K132="Steady Growth")*(AND(BC$6&gt;=$F132,BC$6&lt;=$H132)*((BC$6-$F132+1)/($J132*($J132+1)/2)*$D132))+($K132="custom")*CustCF!AW132</f>
        <v/>
      </c>
      <c r="BD132" s="87">
        <f>($K132="Bell Curve")*(_xlfn.NORM.DIST(AND(BD$6&gt;=$F132,BD$6&lt;=$H132)*(BD$6-$F132+1),$J132/2,$M132,TRUE)-_xlfn.NORM.DIST(AND(BD$6&gt;=$F132,BD$6&lt;=$H132)*(BC$6-$F132+1),$J132/2,$M132,TRUE))/(1-2*_xlfn.NORM.DIST(0,$J132/2,$M132,TRUE))*$D132+($K132="Steady Growth")*(AND(BD$6&gt;=$F132,BD$6&lt;=$H132)*((BD$6-$F132+1)/($J132*($J132+1)/2)*$D132))+($K132="custom")*CustCF!AX132</f>
        <v/>
      </c>
      <c r="BE132" s="87">
        <f>($K132="Bell Curve")*(_xlfn.NORM.DIST(AND(BE$6&gt;=$F132,BE$6&lt;=$H132)*(BE$6-$F132+1),$J132/2,$M132,TRUE)-_xlfn.NORM.DIST(AND(BE$6&gt;=$F132,BE$6&lt;=$H132)*(BD$6-$F132+1),$J132/2,$M132,TRUE))/(1-2*_xlfn.NORM.DIST(0,$J132/2,$M132,TRUE))*$D132+($K132="Steady Growth")*(AND(BE$6&gt;=$F132,BE$6&lt;=$H132)*((BE$6-$F132+1)/($J132*($J132+1)/2)*$D132))+($K132="custom")*CustCF!AY132</f>
        <v/>
      </c>
      <c r="BF132" s="87">
        <f>($K132="Bell Curve")*(_xlfn.NORM.DIST(AND(BF$6&gt;=$F132,BF$6&lt;=$H132)*(BF$6-$F132+1),$J132/2,$M132,TRUE)-_xlfn.NORM.DIST(AND(BF$6&gt;=$F132,BF$6&lt;=$H132)*(BE$6-$F132+1),$J132/2,$M132,TRUE))/(1-2*_xlfn.NORM.DIST(0,$J132/2,$M132,TRUE))*$D132+($K132="Steady Growth")*(AND(BF$6&gt;=$F132,BF$6&lt;=$H132)*((BF$6-$F132+1)/($J132*($J132+1)/2)*$D132))+($K132="custom")*CustCF!AZ132</f>
        <v/>
      </c>
      <c r="BG132" s="87">
        <f>($K132="Bell Curve")*(_xlfn.NORM.DIST(AND(BG$6&gt;=$F132,BG$6&lt;=$H132)*(BG$6-$F132+1),$J132/2,$M132,TRUE)-_xlfn.NORM.DIST(AND(BG$6&gt;=$F132,BG$6&lt;=$H132)*(BF$6-$F132+1),$J132/2,$M132,TRUE))/(1-2*_xlfn.NORM.DIST(0,$J132/2,$M132,TRUE))*$D132+($K132="Steady Growth")*(AND(BG$6&gt;=$F132,BG$6&lt;=$H132)*((BG$6-$F132+1)/($J132*($J132+1)/2)*$D132))+($K132="custom")*CustCF!BA132</f>
        <v/>
      </c>
      <c r="BH132" s="87">
        <f>($K132="Bell Curve")*(_xlfn.NORM.DIST(AND(BH$6&gt;=$F132,BH$6&lt;=$H132)*(BH$6-$F132+1),$J132/2,$M132,TRUE)-_xlfn.NORM.DIST(AND(BH$6&gt;=$F132,BH$6&lt;=$H132)*(BG$6-$F132+1),$J132/2,$M132,TRUE))/(1-2*_xlfn.NORM.DIST(0,$J132/2,$M132,TRUE))*$D132+($K132="Steady Growth")*(AND(BH$6&gt;=$F132,BH$6&lt;=$H132)*((BH$6-$F132+1)/($J132*($J132+1)/2)*$D132))+($K132="custom")*CustCF!BB132</f>
        <v/>
      </c>
      <c r="BI132" s="87">
        <f>($K132="Bell Curve")*(_xlfn.NORM.DIST(AND(BI$6&gt;=$F132,BI$6&lt;=$H132)*(BI$6-$F132+1),$J132/2,$M132,TRUE)-_xlfn.NORM.DIST(AND(BI$6&gt;=$F132,BI$6&lt;=$H132)*(BH$6-$F132+1),$J132/2,$M132,TRUE))/(1-2*_xlfn.NORM.DIST(0,$J132/2,$M132,TRUE))*$D132+($K132="Steady Growth")*(AND(BI$6&gt;=$F132,BI$6&lt;=$H132)*((BI$6-$F132+1)/($J132*($J132+1)/2)*$D132))+($K132="custom")*CustCF!BC132</f>
        <v/>
      </c>
      <c r="BJ132" s="87">
        <f>($K132="Bell Curve")*(_xlfn.NORM.DIST(AND(BJ$6&gt;=$F132,BJ$6&lt;=$H132)*(BJ$6-$F132+1),$J132/2,$M132,TRUE)-_xlfn.NORM.DIST(AND(BJ$6&gt;=$F132,BJ$6&lt;=$H132)*(BI$6-$F132+1),$J132/2,$M132,TRUE))/(1-2*_xlfn.NORM.DIST(0,$J132/2,$M132,TRUE))*$D132+($K132="Steady Growth")*(AND(BJ$6&gt;=$F132,BJ$6&lt;=$H132)*((BJ$6-$F132+1)/($J132*($J132+1)/2)*$D132))+($K132="custom")*CustCF!BD132</f>
        <v/>
      </c>
      <c r="BK132" s="87">
        <f>($K132="Bell Curve")*(_xlfn.NORM.DIST(AND(BK$6&gt;=$F132,BK$6&lt;=$H132)*(BK$6-$F132+1),$J132/2,$M132,TRUE)-_xlfn.NORM.DIST(AND(BK$6&gt;=$F132,BK$6&lt;=$H132)*(BJ$6-$F132+1),$J132/2,$M132,TRUE))/(1-2*_xlfn.NORM.DIST(0,$J132/2,$M132,TRUE))*$D132+($K132="Steady Growth")*(AND(BK$6&gt;=$F132,BK$6&lt;=$H132)*((BK$6-$F132+1)/($J132*($J132+1)/2)*$D132))+($K132="custom")*CustCF!BE132</f>
        <v/>
      </c>
      <c r="BL132" s="87">
        <f>($K132="Bell Curve")*(_xlfn.NORM.DIST(AND(BL$6&gt;=$F132,BL$6&lt;=$H132)*(BL$6-$F132+1),$J132/2,$M132,TRUE)-_xlfn.NORM.DIST(AND(BL$6&gt;=$F132,BL$6&lt;=$H132)*(BK$6-$F132+1),$J132/2,$M132,TRUE))/(1-2*_xlfn.NORM.DIST(0,$J132/2,$M132,TRUE))*$D132+($K132="Steady Growth")*(AND(BL$6&gt;=$F132,BL$6&lt;=$H132)*((BL$6-$F132+1)/($J132*($J132+1)/2)*$D132))+($K132="custom")*CustCF!BF132</f>
        <v/>
      </c>
      <c r="BM132" s="87">
        <f>($K132="Bell Curve")*(_xlfn.NORM.DIST(AND(BM$6&gt;=$F132,BM$6&lt;=$H132)*(BM$6-$F132+1),$J132/2,$M132,TRUE)-_xlfn.NORM.DIST(AND(BM$6&gt;=$F132,BM$6&lt;=$H132)*(BL$6-$F132+1),$J132/2,$M132,TRUE))/(1-2*_xlfn.NORM.DIST(0,$J132/2,$M132,TRUE))*$D132+($K132="Steady Growth")*(AND(BM$6&gt;=$F132,BM$6&lt;=$H132)*((BM$6-$F132+1)/($J132*($J132+1)/2)*$D132))+($K132="custom")*CustCF!BG132</f>
        <v/>
      </c>
      <c r="BN132" s="87">
        <f>($K132="Bell Curve")*(_xlfn.NORM.DIST(AND(BN$6&gt;=$F132,BN$6&lt;=$H132)*(BN$6-$F132+1),$J132/2,$M132,TRUE)-_xlfn.NORM.DIST(AND(BN$6&gt;=$F132,BN$6&lt;=$H132)*(BM$6-$F132+1),$J132/2,$M132,TRUE))/(1-2*_xlfn.NORM.DIST(0,$J132/2,$M132,TRUE))*$D132+($K132="Steady Growth")*(AND(BN$6&gt;=$F132,BN$6&lt;=$H132)*((BN$6-$F132+1)/($J132*($J132+1)/2)*$D132))+($K132="custom")*CustCF!BH132</f>
        <v/>
      </c>
      <c r="BO132" s="87">
        <f>($K132="Bell Curve")*(_xlfn.NORM.DIST(AND(BO$6&gt;=$F132,BO$6&lt;=$H132)*(BO$6-$F132+1),$J132/2,$M132,TRUE)-_xlfn.NORM.DIST(AND(BO$6&gt;=$F132,BO$6&lt;=$H132)*(BN$6-$F132+1),$J132/2,$M132,TRUE))/(1-2*_xlfn.NORM.DIST(0,$J132/2,$M132,TRUE))*$D132+($K132="Steady Growth")*(AND(BO$6&gt;=$F132,BO$6&lt;=$H132)*((BO$6-$F132+1)/($J132*($J132+1)/2)*$D132))+($K132="custom")*CustCF!BI132</f>
        <v/>
      </c>
      <c r="BP132" s="87">
        <f>($K132="Bell Curve")*(_xlfn.NORM.DIST(AND(BP$6&gt;=$F132,BP$6&lt;=$H132)*(BP$6-$F132+1),$J132/2,$M132,TRUE)-_xlfn.NORM.DIST(AND(BP$6&gt;=$F132,BP$6&lt;=$H132)*(BO$6-$F132+1),$J132/2,$M132,TRUE))/(1-2*_xlfn.NORM.DIST(0,$J132/2,$M132,TRUE))*$D132+($K132="Steady Growth")*(AND(BP$6&gt;=$F132,BP$6&lt;=$H132)*((BP$6-$F132+1)/($J132*($J132+1)/2)*$D132))+($K132="custom")*CustCF!BJ132</f>
        <v/>
      </c>
      <c r="BQ132" s="87">
        <f>($K132="Bell Curve")*(_xlfn.NORM.DIST(AND(BQ$6&gt;=$F132,BQ$6&lt;=$H132)*(BQ$6-$F132+1),$J132/2,$M132,TRUE)-_xlfn.NORM.DIST(AND(BQ$6&gt;=$F132,BQ$6&lt;=$H132)*(BP$6-$F132+1),$J132/2,$M132,TRUE))/(1-2*_xlfn.NORM.DIST(0,$J132/2,$M132,TRUE))*$D132+($K132="Steady Growth")*(AND(BQ$6&gt;=$F132,BQ$6&lt;=$H132)*((BQ$6-$F132+1)/($J132*($J132+1)/2)*$D132))+($K132="custom")*CustCF!BK132</f>
        <v/>
      </c>
      <c r="BR132" s="87">
        <f>($K132="Bell Curve")*(_xlfn.NORM.DIST(AND(BR$6&gt;=$F132,BR$6&lt;=$H132)*(BR$6-$F132+1),$J132/2,$M132,TRUE)-_xlfn.NORM.DIST(AND(BR$6&gt;=$F132,BR$6&lt;=$H132)*(BQ$6-$F132+1),$J132/2,$M132,TRUE))/(1-2*_xlfn.NORM.DIST(0,$J132/2,$M132,TRUE))*$D132+($K132="Steady Growth")*(AND(BR$6&gt;=$F132,BR$6&lt;=$H132)*((BR$6-$F132+1)/($J132*($J132+1)/2)*$D132))+($K132="custom")*CustCF!BL132</f>
        <v/>
      </c>
      <c r="BS132" s="87">
        <f>($K132="Bell Curve")*(_xlfn.NORM.DIST(AND(BS$6&gt;=$F132,BS$6&lt;=$H132)*(BS$6-$F132+1),$J132/2,$M132,TRUE)-_xlfn.NORM.DIST(AND(BS$6&gt;=$F132,BS$6&lt;=$H132)*(BR$6-$F132+1),$J132/2,$M132,TRUE))/(1-2*_xlfn.NORM.DIST(0,$J132/2,$M132,TRUE))*$D132+($K132="Steady Growth")*(AND(BS$6&gt;=$F132,BS$6&lt;=$H132)*((BS$6-$F132+1)/($J132*($J132+1)/2)*$D132))+($K132="custom")*CustCF!BM132</f>
        <v/>
      </c>
      <c r="BT132" s="87">
        <f>($K132="Bell Curve")*(_xlfn.NORM.DIST(AND(BT$6&gt;=$F132,BT$6&lt;=$H132)*(BT$6-$F132+1),$J132/2,$M132,TRUE)-_xlfn.NORM.DIST(AND(BT$6&gt;=$F132,BT$6&lt;=$H132)*(BS$6-$F132+1),$J132/2,$M132,TRUE))/(1-2*_xlfn.NORM.DIST(0,$J132/2,$M132,TRUE))*$D132+($K132="Steady Growth")*(AND(BT$6&gt;=$F132,BT$6&lt;=$H132)*((BT$6-$F132+1)/($J132*($J132+1)/2)*$D132))+($K132="custom")*CustCF!BN132</f>
        <v/>
      </c>
      <c r="BU132" s="87">
        <f>($K132="Bell Curve")*(_xlfn.NORM.DIST(AND(BU$6&gt;=$F132,BU$6&lt;=$H132)*(BU$6-$F132+1),$J132/2,$M132,TRUE)-_xlfn.NORM.DIST(AND(BU$6&gt;=$F132,BU$6&lt;=$H132)*(BT$6-$F132+1),$J132/2,$M132,TRUE))/(1-2*_xlfn.NORM.DIST(0,$J132/2,$M132,TRUE))*$D132+($K132="Steady Growth")*(AND(BU$6&gt;=$F132,BU$6&lt;=$H132)*((BU$6-$F132+1)/($J132*($J132+1)/2)*$D132))+($K132="custom")*CustCF!BO132</f>
        <v/>
      </c>
      <c r="BV132" s="87">
        <f>($K132="Bell Curve")*(_xlfn.NORM.DIST(AND(BV$6&gt;=$F132,BV$6&lt;=$H132)*(BV$6-$F132+1),$J132/2,$M132,TRUE)-_xlfn.NORM.DIST(AND(BV$6&gt;=$F132,BV$6&lt;=$H132)*(BU$6-$F132+1),$J132/2,$M132,TRUE))/(1-2*_xlfn.NORM.DIST(0,$J132/2,$M132,TRUE))*$D132+($K132="Steady Growth")*(AND(BV$6&gt;=$F132,BV$6&lt;=$H132)*((BV$6-$F132+1)/($J132*($J132+1)/2)*$D132))+($K132="custom")*CustCF!BP132</f>
        <v/>
      </c>
      <c r="BW132" s="87">
        <f>($K132="Bell Curve")*(_xlfn.NORM.DIST(AND(BW$6&gt;=$F132,BW$6&lt;=$H132)*(BW$6-$F132+1),$J132/2,$M132,TRUE)-_xlfn.NORM.DIST(AND(BW$6&gt;=$F132,BW$6&lt;=$H132)*(BV$6-$F132+1),$J132/2,$M132,TRUE))/(1-2*_xlfn.NORM.DIST(0,$J132/2,$M132,TRUE))*$D132+($K132="Steady Growth")*(AND(BW$6&gt;=$F132,BW$6&lt;=$H132)*((BW$6-$F132+1)/($J132*($J132+1)/2)*$D132))+($K132="custom")*CustCF!BQ132</f>
        <v/>
      </c>
      <c r="BX132" s="87">
        <f>($K132="Bell Curve")*(_xlfn.NORM.DIST(AND(BX$6&gt;=$F132,BX$6&lt;=$H132)*(BX$6-$F132+1),$J132/2,$M132,TRUE)-_xlfn.NORM.DIST(AND(BX$6&gt;=$F132,BX$6&lt;=$H132)*(BW$6-$F132+1),$J132/2,$M132,TRUE))/(1-2*_xlfn.NORM.DIST(0,$J132/2,$M132,TRUE))*$D132+($K132="Steady Growth")*(AND(BX$6&gt;=$F132,BX$6&lt;=$H132)*((BX$6-$F132+1)/($J132*($J132+1)/2)*$D132))+($K132="custom")*CustCF!BR132</f>
        <v/>
      </c>
      <c r="BY132" s="87">
        <f>($K132="Bell Curve")*(_xlfn.NORM.DIST(AND(BY$6&gt;=$F132,BY$6&lt;=$H132)*(BY$6-$F132+1),$J132/2,$M132,TRUE)-_xlfn.NORM.DIST(AND(BY$6&gt;=$F132,BY$6&lt;=$H132)*(BX$6-$F132+1),$J132/2,$M132,TRUE))/(1-2*_xlfn.NORM.DIST(0,$J132/2,$M132,TRUE))*$D132+($K132="Steady Growth")*(AND(BY$6&gt;=$F132,BY$6&lt;=$H132)*((BY$6-$F132+1)/($J132*($J132+1)/2)*$D132))+($K132="custom")*CustCF!BS132</f>
        <v/>
      </c>
      <c r="BZ132" s="87">
        <f>($K132="Bell Curve")*(_xlfn.NORM.DIST(AND(BZ$6&gt;=$F132,BZ$6&lt;=$H132)*(BZ$6-$F132+1),$J132/2,$M132,TRUE)-_xlfn.NORM.DIST(AND(BZ$6&gt;=$F132,BZ$6&lt;=$H132)*(BY$6-$F132+1),$J132/2,$M132,TRUE))/(1-2*_xlfn.NORM.DIST(0,$J132/2,$M132,TRUE))*$D132+($K132="Steady Growth")*(AND(BZ$6&gt;=$F132,BZ$6&lt;=$H132)*((BZ$6-$F132+1)/($J132*($J132+1)/2)*$D132))+($K132="custom")*CustCF!BT132</f>
        <v/>
      </c>
      <c r="CA132" s="87">
        <f>($K132="Bell Curve")*(_xlfn.NORM.DIST(AND(CA$6&gt;=$F132,CA$6&lt;=$H132)*(CA$6-$F132+1),$J132/2,$M132,TRUE)-_xlfn.NORM.DIST(AND(CA$6&gt;=$F132,CA$6&lt;=$H132)*(BZ$6-$F132+1),$J132/2,$M132,TRUE))/(1-2*_xlfn.NORM.DIST(0,$J132/2,$M132,TRUE))*$D132+($K132="Steady Growth")*(AND(CA$6&gt;=$F132,CA$6&lt;=$H132)*((CA$6-$F132+1)/($J132*($J132+1)/2)*$D132))+($K132="custom")*CustCF!BU132</f>
        <v/>
      </c>
      <c r="CB132" s="87">
        <f>($K132="Bell Curve")*(_xlfn.NORM.DIST(AND(CB$6&gt;=$F132,CB$6&lt;=$H132)*(CB$6-$F132+1),$J132/2,$M132,TRUE)-_xlfn.NORM.DIST(AND(CB$6&gt;=$F132,CB$6&lt;=$H132)*(CA$6-$F132+1),$J132/2,$M132,TRUE))/(1-2*_xlfn.NORM.DIST(0,$J132/2,$M132,TRUE))*$D132+($K132="Steady Growth")*(AND(CB$6&gt;=$F132,CB$6&lt;=$H132)*((CB$6-$F132+1)/($J132*($J132+1)/2)*$D132))+($K132="custom")*CustCF!BV132</f>
        <v/>
      </c>
      <c r="CC132" s="87">
        <f>($K132="Bell Curve")*(_xlfn.NORM.DIST(AND(CC$6&gt;=$F132,CC$6&lt;=$H132)*(CC$6-$F132+1),$J132/2,$M132,TRUE)-_xlfn.NORM.DIST(AND(CC$6&gt;=$F132,CC$6&lt;=$H132)*(CB$6-$F132+1),$J132/2,$M132,TRUE))/(1-2*_xlfn.NORM.DIST(0,$J132/2,$M132,TRUE))*$D132+($K132="Steady Growth")*(AND(CC$6&gt;=$F132,CC$6&lt;=$H132)*((CC$6-$F132+1)/($J132*($J132+1)/2)*$D132))+($K132="custom")*CustCF!BW132</f>
        <v/>
      </c>
      <c r="CD132" s="87">
        <f>($K132="Bell Curve")*(_xlfn.NORM.DIST(AND(CD$6&gt;=$F132,CD$6&lt;=$H132)*(CD$6-$F132+1),$J132/2,$M132,TRUE)-_xlfn.NORM.DIST(AND(CD$6&gt;=$F132,CD$6&lt;=$H132)*(CC$6-$F132+1),$J132/2,$M132,TRUE))/(1-2*_xlfn.NORM.DIST(0,$J132/2,$M132,TRUE))*$D132+($K132="Steady Growth")*(AND(CD$6&gt;=$F132,CD$6&lt;=$H132)*((CD$6-$F132+1)/($J132*($J132+1)/2)*$D132))+($K132="custom")*CustCF!BX132</f>
        <v/>
      </c>
      <c r="CE132" s="87">
        <f>($K132="Bell Curve")*(_xlfn.NORM.DIST(AND(CE$6&gt;=$F132,CE$6&lt;=$H132)*(CE$6-$F132+1),$J132/2,$M132,TRUE)-_xlfn.NORM.DIST(AND(CE$6&gt;=$F132,CE$6&lt;=$H132)*(CD$6-$F132+1),$J132/2,$M132,TRUE))/(1-2*_xlfn.NORM.DIST(0,$J132/2,$M132,TRUE))*$D132+($K132="Steady Growth")*(AND(CE$6&gt;=$F132,CE$6&lt;=$H132)*((CE$6-$F132+1)/($J132*($J132+1)/2)*$D132))+($K132="custom")*CustCF!BY132</f>
        <v/>
      </c>
      <c r="CF132" s="87">
        <f>($K132="Bell Curve")*(_xlfn.NORM.DIST(AND(CF$6&gt;=$F132,CF$6&lt;=$H132)*(CF$6-$F132+1),$J132/2,$M132,TRUE)-_xlfn.NORM.DIST(AND(CF$6&gt;=$F132,CF$6&lt;=$H132)*(CE$6-$F132+1),$J132/2,$M132,TRUE))/(1-2*_xlfn.NORM.DIST(0,$J132/2,$M132,TRUE))*$D132+($K132="Steady Growth")*(AND(CF$6&gt;=$F132,CF$6&lt;=$H132)*((CF$6-$F132+1)/($J132*($J132+1)/2)*$D132))+($K132="custom")*CustCF!BZ132</f>
        <v/>
      </c>
      <c r="CG132" s="87">
        <f>($K132="Bell Curve")*(_xlfn.NORM.DIST(AND(CG$6&gt;=$F132,CG$6&lt;=$H132)*(CG$6-$F132+1),$J132/2,$M132,TRUE)-_xlfn.NORM.DIST(AND(CG$6&gt;=$F132,CG$6&lt;=$H132)*(CF$6-$F132+1),$J132/2,$M132,TRUE))/(1-2*_xlfn.NORM.DIST(0,$J132/2,$M132,TRUE))*$D132+($K132="Steady Growth")*(AND(CG$6&gt;=$F132,CG$6&lt;=$H132)*((CG$6-$F132+1)/($J132*($J132+1)/2)*$D132))+($K132="custom")*CustCF!CA132</f>
        <v/>
      </c>
      <c r="CH132" s="87">
        <f>($K132="Bell Curve")*(_xlfn.NORM.DIST(AND(CH$6&gt;=$F132,CH$6&lt;=$H132)*(CH$6-$F132+1),$J132/2,$M132,TRUE)-_xlfn.NORM.DIST(AND(CH$6&gt;=$F132,CH$6&lt;=$H132)*(CG$6-$F132+1),$J132/2,$M132,TRUE))/(1-2*_xlfn.NORM.DIST(0,$J132/2,$M132,TRUE))*$D132+($K132="Steady Growth")*(AND(CH$6&gt;=$F132,CH$6&lt;=$H132)*((CH$6-$F132+1)/($J132*($J132+1)/2)*$D132))+($K132="custom")*CustCF!CB132</f>
        <v/>
      </c>
      <c r="CI132" s="87">
        <f>($K132="Bell Curve")*(_xlfn.NORM.DIST(AND(CI$6&gt;=$F132,CI$6&lt;=$H132)*(CI$6-$F132+1),$J132/2,$M132,TRUE)-_xlfn.NORM.DIST(AND(CI$6&gt;=$F132,CI$6&lt;=$H132)*(CH$6-$F132+1),$J132/2,$M132,TRUE))/(1-2*_xlfn.NORM.DIST(0,$J132/2,$M132,TRUE))*$D132+($K132="Steady Growth")*(AND(CI$6&gt;=$F132,CI$6&lt;=$H132)*((CI$6-$F132+1)/($J132*($J132+1)/2)*$D132))+($K132="custom")*CustCF!CC132</f>
        <v/>
      </c>
      <c r="CJ132" s="87">
        <f>($K132="Bell Curve")*(_xlfn.NORM.DIST(AND(CJ$6&gt;=$F132,CJ$6&lt;=$H132)*(CJ$6-$F132+1),$J132/2,$M132,TRUE)-_xlfn.NORM.DIST(AND(CJ$6&gt;=$F132,CJ$6&lt;=$H132)*(CI$6-$F132+1),$J132/2,$M132,TRUE))/(1-2*_xlfn.NORM.DIST(0,$J132/2,$M132,TRUE))*$D132+($K132="Steady Growth")*(AND(CJ$6&gt;=$F132,CJ$6&lt;=$H132)*((CJ$6-$F132+1)/($J132*($J132+1)/2)*$D132))+($K132="custom")*CustCF!CD132</f>
        <v/>
      </c>
      <c r="CK132" s="87">
        <f>($K132="Bell Curve")*(_xlfn.NORM.DIST(AND(CK$6&gt;=$F132,CK$6&lt;=$H132)*(CK$6-$F132+1),$J132/2,$M132,TRUE)-_xlfn.NORM.DIST(AND(CK$6&gt;=$F132,CK$6&lt;=$H132)*(CJ$6-$F132+1),$J132/2,$M132,TRUE))/(1-2*_xlfn.NORM.DIST(0,$J132/2,$M132,TRUE))*$D132+($K132="Steady Growth")*(AND(CK$6&gt;=$F132,CK$6&lt;=$H132)*((CK$6-$F132+1)/($J132*($J132+1)/2)*$D132))+($K132="custom")*CustCF!CE132</f>
        <v/>
      </c>
      <c r="CL132" s="87">
        <f>($K132="Bell Curve")*(_xlfn.NORM.DIST(AND(CL$6&gt;=$F132,CL$6&lt;=$H132)*(CL$6-$F132+1),$J132/2,$M132,TRUE)-_xlfn.NORM.DIST(AND(CL$6&gt;=$F132,CL$6&lt;=$H132)*(CK$6-$F132+1),$J132/2,$M132,TRUE))/(1-2*_xlfn.NORM.DIST(0,$J132/2,$M132,TRUE))*$D132+($K132="Steady Growth")*(AND(CL$6&gt;=$F132,CL$6&lt;=$H132)*((CL$6-$F132+1)/($J132*($J132+1)/2)*$D132))+($K132="custom")*CustCF!CF132</f>
        <v/>
      </c>
      <c r="CM132" s="87">
        <f>($K132="Bell Curve")*(_xlfn.NORM.DIST(AND(CM$6&gt;=$F132,CM$6&lt;=$H132)*(CM$6-$F132+1),$J132/2,$M132,TRUE)-_xlfn.NORM.DIST(AND(CM$6&gt;=$F132,CM$6&lt;=$H132)*(CL$6-$F132+1),$J132/2,$M132,TRUE))/(1-2*_xlfn.NORM.DIST(0,$J132/2,$M132,TRUE))*$D132+($K132="Steady Growth")*(AND(CM$6&gt;=$F132,CM$6&lt;=$H132)*((CM$6-$F132+1)/($J132*($J132+1)/2)*$D132))+($K132="custom")*CustCF!CG132</f>
        <v/>
      </c>
      <c r="CN132" s="87">
        <f>($K132="Bell Curve")*(_xlfn.NORM.DIST(AND(CN$6&gt;=$F132,CN$6&lt;=$H132)*(CN$6-$F132+1),$J132/2,$M132,TRUE)-_xlfn.NORM.DIST(AND(CN$6&gt;=$F132,CN$6&lt;=$H132)*(CM$6-$F132+1),$J132/2,$M132,TRUE))/(1-2*_xlfn.NORM.DIST(0,$J132/2,$M132,TRUE))*$D132+($K132="Steady Growth")*(AND(CN$6&gt;=$F132,CN$6&lt;=$H132)*((CN$6-$F132+1)/($J132*($J132+1)/2)*$D132))+($K132="custom")*CustCF!CH132</f>
        <v/>
      </c>
      <c r="CO132" s="87">
        <f>($K132="Bell Curve")*(_xlfn.NORM.DIST(AND(CO$6&gt;=$F132,CO$6&lt;=$H132)*(CO$6-$F132+1),$J132/2,$M132,TRUE)-_xlfn.NORM.DIST(AND(CO$6&gt;=$F132,CO$6&lt;=$H132)*(CN$6-$F132+1),$J132/2,$M132,TRUE))/(1-2*_xlfn.NORM.DIST(0,$J132/2,$M132,TRUE))*$D132+($K132="Steady Growth")*(AND(CO$6&gt;=$F132,CO$6&lt;=$H132)*((CO$6-$F132+1)/($J132*($J132+1)/2)*$D132))+($K132="custom")*CustCF!CI132</f>
        <v/>
      </c>
      <c r="CP132" s="87">
        <f>($K132="Bell Curve")*(_xlfn.NORM.DIST(AND(CP$6&gt;=$F132,CP$6&lt;=$H132)*(CP$6-$F132+1),$J132/2,$M132,TRUE)-_xlfn.NORM.DIST(AND(CP$6&gt;=$F132,CP$6&lt;=$H132)*(CO$6-$F132+1),$J132/2,$M132,TRUE))/(1-2*_xlfn.NORM.DIST(0,$J132/2,$M132,TRUE))*$D132+($K132="Steady Growth")*(AND(CP$6&gt;=$F132,CP$6&lt;=$H132)*((CP$6-$F132+1)/($J132*($J132+1)/2)*$D132))+($K132="custom")*CustCF!CJ132</f>
        <v/>
      </c>
      <c r="CQ132" s="87">
        <f>($K132="Bell Curve")*(_xlfn.NORM.DIST(AND(CQ$6&gt;=$F132,CQ$6&lt;=$H132)*(CQ$6-$F132+1),$J132/2,$M132,TRUE)-_xlfn.NORM.DIST(AND(CQ$6&gt;=$F132,CQ$6&lt;=$H132)*(CP$6-$F132+1),$J132/2,$M132,TRUE))/(1-2*_xlfn.NORM.DIST(0,$J132/2,$M132,TRUE))*$D132+($K132="Steady Growth")*(AND(CQ$6&gt;=$F132,CQ$6&lt;=$H132)*((CQ$6-$F132+1)/($J132*($J132+1)/2)*$D132))+($K132="custom")*CustCF!CK132</f>
        <v/>
      </c>
      <c r="CR132" s="87">
        <f>($K132="Bell Curve")*(_xlfn.NORM.DIST(AND(CR$6&gt;=$F132,CR$6&lt;=$H132)*(CR$6-$F132+1),$J132/2,$M132,TRUE)-_xlfn.NORM.DIST(AND(CR$6&gt;=$F132,CR$6&lt;=$H132)*(CQ$6-$F132+1),$J132/2,$M132,TRUE))/(1-2*_xlfn.NORM.DIST(0,$J132/2,$M132,TRUE))*$D132+($K132="Steady Growth")*(AND(CR$6&gt;=$F132,CR$6&lt;=$H132)*((CR$6-$F132+1)/($J132*($J132+1)/2)*$D132))+($K132="custom")*CustCF!CL132</f>
        <v/>
      </c>
      <c r="CS132" s="87">
        <f>($K132="Bell Curve")*(_xlfn.NORM.DIST(AND(CS$6&gt;=$F132,CS$6&lt;=$H132)*(CS$6-$F132+1),$J132/2,$M132,TRUE)-_xlfn.NORM.DIST(AND(CS$6&gt;=$F132,CS$6&lt;=$H132)*(CR$6-$F132+1),$J132/2,$M132,TRUE))/(1-2*_xlfn.NORM.DIST(0,$J132/2,$M132,TRUE))*$D132+($K132="Steady Growth")*(AND(CS$6&gt;=$F132,CS$6&lt;=$H132)*((CS$6-$F132+1)/($J132*($J132+1)/2)*$D132))+($K132="custom")*CustCF!CM132</f>
        <v/>
      </c>
      <c r="CT132" s="87">
        <f>($K132="Bell Curve")*(_xlfn.NORM.DIST(AND(CT$6&gt;=$F132,CT$6&lt;=$H132)*(CT$6-$F132+1),$J132/2,$M132,TRUE)-_xlfn.NORM.DIST(AND(CT$6&gt;=$F132,CT$6&lt;=$H132)*(CS$6-$F132+1),$J132/2,$M132,TRUE))/(1-2*_xlfn.NORM.DIST(0,$J132/2,$M132,TRUE))*$D132+($K132="Steady Growth")*(AND(CT$6&gt;=$F132,CT$6&lt;=$H132)*((CT$6-$F132+1)/($J132*($J132+1)/2)*$D132))+($K132="custom")*CustCF!CN132</f>
        <v/>
      </c>
      <c r="CU132" s="87">
        <f>($K132="Bell Curve")*(_xlfn.NORM.DIST(AND(CU$6&gt;=$F132,CU$6&lt;=$H132)*(CU$6-$F132+1),$J132/2,$M132,TRUE)-_xlfn.NORM.DIST(AND(CU$6&gt;=$F132,CU$6&lt;=$H132)*(CT$6-$F132+1),$J132/2,$M132,TRUE))/(1-2*_xlfn.NORM.DIST(0,$J132/2,$M132,TRUE))*$D132+($K132="Steady Growth")*(AND(CU$6&gt;=$F132,CU$6&lt;=$H132)*((CU$6-$F132+1)/($J132*($J132+1)/2)*$D132))+($K132="custom")*CustCF!CO132</f>
        <v/>
      </c>
      <c r="CV132" s="87">
        <f>($K132="Bell Curve")*(_xlfn.NORM.DIST(AND(CV$6&gt;=$F132,CV$6&lt;=$H132)*(CV$6-$F132+1),$J132/2,$M132,TRUE)-_xlfn.NORM.DIST(AND(CV$6&gt;=$F132,CV$6&lt;=$H132)*(CU$6-$F132+1),$J132/2,$M132,TRUE))/(1-2*_xlfn.NORM.DIST(0,$J132/2,$M132,TRUE))*$D132+($K132="Steady Growth")*(AND(CV$6&gt;=$F132,CV$6&lt;=$H132)*((CV$6-$F132+1)/($J132*($J132+1)/2)*$D132))+($K132="custom")*CustCF!CP132</f>
        <v/>
      </c>
      <c r="CW132" s="87">
        <f>($K132="Bell Curve")*(_xlfn.NORM.DIST(AND(CW$6&gt;=$F132,CW$6&lt;=$H132)*(CW$6-$F132+1),$J132/2,$M132,TRUE)-_xlfn.NORM.DIST(AND(CW$6&gt;=$F132,CW$6&lt;=$H132)*(CV$6-$F132+1),$J132/2,$M132,TRUE))/(1-2*_xlfn.NORM.DIST(0,$J132/2,$M132,TRUE))*$D132+($K132="Steady Growth")*(AND(CW$6&gt;=$F132,CW$6&lt;=$H132)*((CW$6-$F132+1)/($J132*($J132+1)/2)*$D132))+($K132="custom")*CustCF!CQ132</f>
        <v/>
      </c>
      <c r="CX132" s="87">
        <f>($K132="Bell Curve")*(_xlfn.NORM.DIST(AND(CX$6&gt;=$F132,CX$6&lt;=$H132)*(CX$6-$F132+1),$J132/2,$M132,TRUE)-_xlfn.NORM.DIST(AND(CX$6&gt;=$F132,CX$6&lt;=$H132)*(CW$6-$F132+1),$J132/2,$M132,TRUE))/(1-2*_xlfn.NORM.DIST(0,$J132/2,$M132,TRUE))*$D132+($K132="Steady Growth")*(AND(CX$6&gt;=$F132,CX$6&lt;=$H132)*((CX$6-$F132+1)/($J132*($J132+1)/2)*$D132))+($K132="custom")*CustCF!CR132</f>
        <v/>
      </c>
      <c r="CY132" s="87">
        <f>($K132="Bell Curve")*(_xlfn.NORM.DIST(AND(CY$6&gt;=$F132,CY$6&lt;=$H132)*(CY$6-$F132+1),$J132/2,$M132,TRUE)-_xlfn.NORM.DIST(AND(CY$6&gt;=$F132,CY$6&lt;=$H132)*(CX$6-$F132+1),$J132/2,$M132,TRUE))/(1-2*_xlfn.NORM.DIST(0,$J132/2,$M132,TRUE))*$D132+($K132="Steady Growth")*(AND(CY$6&gt;=$F132,CY$6&lt;=$H132)*((CY$6-$F132+1)/($J132*($J132+1)/2)*$D132))+($K132="custom")*CustCF!CS132</f>
        <v/>
      </c>
      <c r="CZ132" s="87">
        <f>($K132="Bell Curve")*(_xlfn.NORM.DIST(AND(CZ$6&gt;=$F132,CZ$6&lt;=$H132)*(CZ$6-$F132+1),$J132/2,$M132,TRUE)-_xlfn.NORM.DIST(AND(CZ$6&gt;=$F132,CZ$6&lt;=$H132)*(CY$6-$F132+1),$J132/2,$M132,TRUE))/(1-2*_xlfn.NORM.DIST(0,$J132/2,$M132,TRUE))*$D132+($K132="Steady Growth")*(AND(CZ$6&gt;=$F132,CZ$6&lt;=$H132)*((CZ$6-$F132+1)/($J132*($J132+1)/2)*$D132))+($K132="custom")*CustCF!CT132</f>
        <v/>
      </c>
      <c r="DA132" s="87">
        <f>($K132="Bell Curve")*(_xlfn.NORM.DIST(AND(DA$6&gt;=$F132,DA$6&lt;=$H132)*(DA$6-$F132+1),$J132/2,$M132,TRUE)-_xlfn.NORM.DIST(AND(DA$6&gt;=$F132,DA$6&lt;=$H132)*(CZ$6-$F132+1),$J132/2,$M132,TRUE))/(1-2*_xlfn.NORM.DIST(0,$J132/2,$M132,TRUE))*$D132+($K132="Steady Growth")*(AND(DA$6&gt;=$F132,DA$6&lt;=$H132)*((DA$6-$F132+1)/($J132*($J132+1)/2)*$D132))+($K132="custom")*CustCF!CU132</f>
        <v/>
      </c>
      <c r="DB132" s="87">
        <f>($K132="Bell Curve")*(_xlfn.NORM.DIST(AND(DB$6&gt;=$F132,DB$6&lt;=$H132)*(DB$6-$F132+1),$J132/2,$M132,TRUE)-_xlfn.NORM.DIST(AND(DB$6&gt;=$F132,DB$6&lt;=$H132)*(DA$6-$F132+1),$J132/2,$M132,TRUE))/(1-2*_xlfn.NORM.DIST(0,$J132/2,$M132,TRUE))*$D132+($K132="Steady Growth")*(AND(DB$6&gt;=$F132,DB$6&lt;=$H132)*((DB$6-$F132+1)/($J132*($J132+1)/2)*$D132))+($K132="custom")*CustCF!CV132</f>
        <v/>
      </c>
      <c r="DC132" s="87">
        <f>($K132="Bell Curve")*(_xlfn.NORM.DIST(AND(DC$6&gt;=$F132,DC$6&lt;=$H132)*(DC$6-$F132+1),$J132/2,$M132,TRUE)-_xlfn.NORM.DIST(AND(DC$6&gt;=$F132,DC$6&lt;=$H132)*(DB$6-$F132+1),$J132/2,$M132,TRUE))/(1-2*_xlfn.NORM.DIST(0,$J132/2,$M132,TRUE))*$D132+($K132="Steady Growth")*(AND(DC$6&gt;=$F132,DC$6&lt;=$H132)*((DC$6-$F132+1)/($J132*($J132+1)/2)*$D132))+($K132="custom")*CustCF!CW132</f>
        <v/>
      </c>
      <c r="DD132" s="87">
        <f>($K132="Bell Curve")*(_xlfn.NORM.DIST(AND(DD$6&gt;=$F132,DD$6&lt;=$H132)*(DD$6-$F132+1),$J132/2,$M132,TRUE)-_xlfn.NORM.DIST(AND(DD$6&gt;=$F132,DD$6&lt;=$H132)*(DC$6-$F132+1),$J132/2,$M132,TRUE))/(1-2*_xlfn.NORM.DIST(0,$J132/2,$M132,TRUE))*$D132+($K132="Steady Growth")*(AND(DD$6&gt;=$F132,DD$6&lt;=$H132)*((DD$6-$F132+1)/($J132*($J132+1)/2)*$D132))+($K132="custom")*CustCF!CX132</f>
        <v/>
      </c>
      <c r="DE132" s="87">
        <f>($K132="Bell Curve")*(_xlfn.NORM.DIST(AND(DE$6&gt;=$F132,DE$6&lt;=$H132)*(DE$6-$F132+1),$J132/2,$M132,TRUE)-_xlfn.NORM.DIST(AND(DE$6&gt;=$F132,DE$6&lt;=$H132)*(DD$6-$F132+1),$J132/2,$M132,TRUE))/(1-2*_xlfn.NORM.DIST(0,$J132/2,$M132,TRUE))*$D132+($K132="Steady Growth")*(AND(DE$6&gt;=$F132,DE$6&lt;=$H132)*((DE$6-$F132+1)/($J132*($J132+1)/2)*$D132))+($K132="custom")*CustCF!CY132</f>
        <v/>
      </c>
      <c r="DF132" s="87">
        <f>($K132="Bell Curve")*(_xlfn.NORM.DIST(AND(DF$6&gt;=$F132,DF$6&lt;=$H132)*(DF$6-$F132+1),$J132/2,$M132,TRUE)-_xlfn.NORM.DIST(AND(DF$6&gt;=$F132,DF$6&lt;=$H132)*(DE$6-$F132+1),$J132/2,$M132,TRUE))/(1-2*_xlfn.NORM.DIST(0,$J132/2,$M132,TRUE))*$D132+($K132="Steady Growth")*(AND(DF$6&gt;=$F132,DF$6&lt;=$H132)*((DF$6-$F132+1)/($J132*($J132+1)/2)*$D132))+($K132="custom")*CustCF!CZ132</f>
        <v/>
      </c>
      <c r="DG132" s="87">
        <f>($K132="Bell Curve")*(_xlfn.NORM.DIST(AND(DG$6&gt;=$F132,DG$6&lt;=$H132)*(DG$6-$F132+1),$J132/2,$M132,TRUE)-_xlfn.NORM.DIST(AND(DG$6&gt;=$F132,DG$6&lt;=$H132)*(DF$6-$F132+1),$J132/2,$M132,TRUE))/(1-2*_xlfn.NORM.DIST(0,$J132/2,$M132,TRUE))*$D132+($K132="Steady Growth")*(AND(DG$6&gt;=$F132,DG$6&lt;=$H132)*((DG$6-$F132+1)/($J132*($J132+1)/2)*$D132))+($K132="custom")*CustCF!DA132</f>
        <v/>
      </c>
      <c r="DH132" s="87">
        <f>($K132="Bell Curve")*(_xlfn.NORM.DIST(AND(DH$6&gt;=$F132,DH$6&lt;=$H132)*(DH$6-$F132+1),$J132/2,$M132,TRUE)-_xlfn.NORM.DIST(AND(DH$6&gt;=$F132,DH$6&lt;=$H132)*(DG$6-$F132+1),$J132/2,$M132,TRUE))/(1-2*_xlfn.NORM.DIST(0,$J132/2,$M132,TRUE))*$D132+($K132="Steady Growth")*(AND(DH$6&gt;=$F132,DH$6&lt;=$H132)*((DH$6-$F132+1)/($J132*($J132+1)/2)*$D132))+($K132="custom")*CustCF!DB132</f>
        <v/>
      </c>
      <c r="DI132" s="87">
        <f>($K132="Bell Curve")*(_xlfn.NORM.DIST(AND(DI$6&gt;=$F132,DI$6&lt;=$H132)*(DI$6-$F132+1),$J132/2,$M132,TRUE)-_xlfn.NORM.DIST(AND(DI$6&gt;=$F132,DI$6&lt;=$H132)*(DH$6-$F132+1),$J132/2,$M132,TRUE))/(1-2*_xlfn.NORM.DIST(0,$J132/2,$M132,TRUE))*$D132+($K132="Steady Growth")*(AND(DI$6&gt;=$F132,DI$6&lt;=$H132)*((DI$6-$F132+1)/($J132*($J132+1)/2)*$D132))+($K132="custom")*CustCF!DC132</f>
        <v/>
      </c>
      <c r="DJ132" s="87">
        <f>($K132="Bell Curve")*(_xlfn.NORM.DIST(AND(DJ$6&gt;=$F132,DJ$6&lt;=$H132)*(DJ$6-$F132+1),$J132/2,$M132,TRUE)-_xlfn.NORM.DIST(AND(DJ$6&gt;=$F132,DJ$6&lt;=$H132)*(DI$6-$F132+1),$J132/2,$M132,TRUE))/(1-2*_xlfn.NORM.DIST(0,$J132/2,$M132,TRUE))*$D132+($K132="Steady Growth")*(AND(DJ$6&gt;=$F132,DJ$6&lt;=$H132)*((DJ$6-$F132+1)/($J132*($J132+1)/2)*$D132))+($K132="custom")*CustCF!DD132</f>
        <v/>
      </c>
      <c r="DK132" s="87">
        <f>($K132="Bell Curve")*(_xlfn.NORM.DIST(AND(DK$6&gt;=$F132,DK$6&lt;=$H132)*(DK$6-$F132+1),$J132/2,$M132,TRUE)-_xlfn.NORM.DIST(AND(DK$6&gt;=$F132,DK$6&lt;=$H132)*(DJ$6-$F132+1),$J132/2,$M132,TRUE))/(1-2*_xlfn.NORM.DIST(0,$J132/2,$M132,TRUE))*$D132+($K132="Steady Growth")*(AND(DK$6&gt;=$F132,DK$6&lt;=$H132)*((DK$6-$F132+1)/($J132*($J132+1)/2)*$D132))+($K132="custom")*CustCF!DE132</f>
        <v/>
      </c>
      <c r="DL132" s="87">
        <f>($K132="Bell Curve")*(_xlfn.NORM.DIST(AND(DL$6&gt;=$F132,DL$6&lt;=$H132)*(DL$6-$F132+1),$J132/2,$M132,TRUE)-_xlfn.NORM.DIST(AND(DL$6&gt;=$F132,DL$6&lt;=$H132)*(DK$6-$F132+1),$J132/2,$M132,TRUE))/(1-2*_xlfn.NORM.DIST(0,$J132/2,$M132,TRUE))*$D132+($K132="Steady Growth")*(AND(DL$6&gt;=$F132,DL$6&lt;=$H132)*((DL$6-$F132+1)/($J132*($J132+1)/2)*$D132))+($K132="custom")*CustCF!DF132</f>
        <v/>
      </c>
      <c r="DM132" s="87">
        <f>($K132="Bell Curve")*(_xlfn.NORM.DIST(AND(DM$6&gt;=$F132,DM$6&lt;=$H132)*(DM$6-$F132+1),$J132/2,$M132,TRUE)-_xlfn.NORM.DIST(AND(DM$6&gt;=$F132,DM$6&lt;=$H132)*(DL$6-$F132+1),$J132/2,$M132,TRUE))/(1-2*_xlfn.NORM.DIST(0,$J132/2,$M132,TRUE))*$D132+($K132="Steady Growth")*(AND(DM$6&gt;=$F132,DM$6&lt;=$H132)*((DM$6-$F132+1)/($J132*($J132+1)/2)*$D132))+($K132="custom")*CustCF!DG132</f>
        <v/>
      </c>
      <c r="DN132" s="87">
        <f>($K132="Bell Curve")*(_xlfn.NORM.DIST(AND(DN$6&gt;=$F132,DN$6&lt;=$H132)*(DN$6-$F132+1),$J132/2,$M132,TRUE)-_xlfn.NORM.DIST(AND(DN$6&gt;=$F132,DN$6&lt;=$H132)*(DM$6-$F132+1),$J132/2,$M132,TRUE))/(1-2*_xlfn.NORM.DIST(0,$J132/2,$M132,TRUE))*$D132+($K132="Steady Growth")*(AND(DN$6&gt;=$F132,DN$6&lt;=$H132)*((DN$6-$F132+1)/($J132*($J132+1)/2)*$D132))+($K132="custom")*CustCF!DH132</f>
        <v/>
      </c>
      <c r="DO132" s="87">
        <f>($K132="Bell Curve")*(_xlfn.NORM.DIST(AND(DO$6&gt;=$F132,DO$6&lt;=$H132)*(DO$6-$F132+1),$J132/2,$M132,TRUE)-_xlfn.NORM.DIST(AND(DO$6&gt;=$F132,DO$6&lt;=$H132)*(DN$6-$F132+1),$J132/2,$M132,TRUE))/(1-2*_xlfn.NORM.DIST(0,$J132/2,$M132,TRUE))*$D132+($K132="Steady Growth")*(AND(DO$6&gt;=$F132,DO$6&lt;=$H132)*((DO$6-$F132+1)/($J132*($J132+1)/2)*$D132))+($K132="custom")*CustCF!DI132</f>
        <v/>
      </c>
      <c r="DP132" s="87">
        <f>($K132="Bell Curve")*(_xlfn.NORM.DIST(AND(DP$6&gt;=$F132,DP$6&lt;=$H132)*(DP$6-$F132+1),$J132/2,$M132,TRUE)-_xlfn.NORM.DIST(AND(DP$6&gt;=$F132,DP$6&lt;=$H132)*(DO$6-$F132+1),$J132/2,$M132,TRUE))/(1-2*_xlfn.NORM.DIST(0,$J132/2,$M132,TRUE))*$D132+($K132="Steady Growth")*(AND(DP$6&gt;=$F132,DP$6&lt;=$H132)*((DP$6-$F132+1)/($J132*($J132+1)/2)*$D132))+($K132="custom")*CustCF!DJ132</f>
        <v/>
      </c>
      <c r="DQ132" s="87">
        <f>($K132="Bell Curve")*(_xlfn.NORM.DIST(AND(DQ$6&gt;=$F132,DQ$6&lt;=$H132)*(DQ$6-$F132+1),$J132/2,$M132,TRUE)-_xlfn.NORM.DIST(AND(DQ$6&gt;=$F132,DQ$6&lt;=$H132)*(DP$6-$F132+1),$J132/2,$M132,TRUE))/(1-2*_xlfn.NORM.DIST(0,$J132/2,$M132,TRUE))*$D132+($K132="Steady Growth")*(AND(DQ$6&gt;=$F132,DQ$6&lt;=$H132)*((DQ$6-$F132+1)/($J132*($J132+1)/2)*$D132))+($K132="custom")*CustCF!DK132</f>
        <v/>
      </c>
      <c r="DR132" s="87">
        <f>($K132="Bell Curve")*(_xlfn.NORM.DIST(AND(DR$6&gt;=$F132,DR$6&lt;=$H132)*(DR$6-$F132+1),$J132/2,$M132,TRUE)-_xlfn.NORM.DIST(AND(DR$6&gt;=$F132,DR$6&lt;=$H132)*(DQ$6-$F132+1),$J132/2,$M132,TRUE))/(1-2*_xlfn.NORM.DIST(0,$J132/2,$M132,TRUE))*$D132+($K132="Steady Growth")*(AND(DR$6&gt;=$F132,DR$6&lt;=$H132)*((DR$6-$F132+1)/($J132*($J132+1)/2)*$D132))+($K132="custom")*CustCF!DL132</f>
        <v/>
      </c>
      <c r="DS132" s="87">
        <f>($K132="Bell Curve")*(_xlfn.NORM.DIST(AND(DS$6&gt;=$F132,DS$6&lt;=$H132)*(DS$6-$F132+1),$J132/2,$M132,TRUE)-_xlfn.NORM.DIST(AND(DS$6&gt;=$F132,DS$6&lt;=$H132)*(DR$6-$F132+1),$J132/2,$M132,TRUE))/(1-2*_xlfn.NORM.DIST(0,$J132/2,$M132,TRUE))*$D132+($K132="Steady Growth")*(AND(DS$6&gt;=$F132,DS$6&lt;=$H132)*((DS$6-$F132+1)/($J132*($J132+1)/2)*$D132))+($K132="custom")*CustCF!DM132</f>
        <v/>
      </c>
      <c r="DT132" s="87">
        <f>($K132="Bell Curve")*(_xlfn.NORM.DIST(AND(DT$6&gt;=$F132,DT$6&lt;=$H132)*(DT$6-$F132+1),$J132/2,$M132,TRUE)-_xlfn.NORM.DIST(AND(DT$6&gt;=$F132,DT$6&lt;=$H132)*(DS$6-$F132+1),$J132/2,$M132,TRUE))/(1-2*_xlfn.NORM.DIST(0,$J132/2,$M132,TRUE))*$D132+($K132="Steady Growth")*(AND(DT$6&gt;=$F132,DT$6&lt;=$H132)*((DT$6-$F132+1)/($J132*($J132+1)/2)*$D132))+($K132="custom")*CustCF!DN132</f>
        <v/>
      </c>
      <c r="DU132" s="87">
        <f>($K132="Bell Curve")*(_xlfn.NORM.DIST(AND(DU$6&gt;=$F132,DU$6&lt;=$H132)*(DU$6-$F132+1),$J132/2,$M132,TRUE)-_xlfn.NORM.DIST(AND(DU$6&gt;=$F132,DU$6&lt;=$H132)*(DT$6-$F132+1),$J132/2,$M132,TRUE))/(1-2*_xlfn.NORM.DIST(0,$J132/2,$M132,TRUE))*$D132+($K132="Steady Growth")*(AND(DU$6&gt;=$F132,DU$6&lt;=$H132)*((DU$6-$F132+1)/($J132*($J132+1)/2)*$D132))+($K132="custom")*CustCF!DO132</f>
        <v/>
      </c>
      <c r="DV132" s="87">
        <f>($K132="Bell Curve")*(_xlfn.NORM.DIST(AND(DV$6&gt;=$F132,DV$6&lt;=$H132)*(DV$6-$F132+1),$J132/2,$M132,TRUE)-_xlfn.NORM.DIST(AND(DV$6&gt;=$F132,DV$6&lt;=$H132)*(DU$6-$F132+1),$J132/2,$M132,TRUE))/(1-2*_xlfn.NORM.DIST(0,$J132/2,$M132,TRUE))*$D132+($K132="Steady Growth")*(AND(DV$6&gt;=$F132,DV$6&lt;=$H132)*((DV$6-$F132+1)/($J132*($J132+1)/2)*$D132))+($K132="custom")*CustCF!DP132</f>
        <v/>
      </c>
      <c r="DW132" s="87">
        <f>($K132="Bell Curve")*(_xlfn.NORM.DIST(AND(DW$6&gt;=$F132,DW$6&lt;=$H132)*(DW$6-$F132+1),$J132/2,$M132,TRUE)-_xlfn.NORM.DIST(AND(DW$6&gt;=$F132,DW$6&lt;=$H132)*(DV$6-$F132+1),$J132/2,$M132,TRUE))/(1-2*_xlfn.NORM.DIST(0,$J132/2,$M132,TRUE))*$D132+($K132="Steady Growth")*(AND(DW$6&gt;=$F132,DW$6&lt;=$H132)*((DW$6-$F132+1)/($J132*($J132+1)/2)*$D132))+($K132="custom")*CustCF!DQ132</f>
        <v/>
      </c>
      <c r="DX132" s="87">
        <f>($K132="Bell Curve")*(_xlfn.NORM.DIST(AND(DX$6&gt;=$F132,DX$6&lt;=$H132)*(DX$6-$F132+1),$J132/2,$M132,TRUE)-_xlfn.NORM.DIST(AND(DX$6&gt;=$F132,DX$6&lt;=$H132)*(DW$6-$F132+1),$J132/2,$M132,TRUE))/(1-2*_xlfn.NORM.DIST(0,$J132/2,$M132,TRUE))*$D132+($K132="Steady Growth")*(AND(DX$6&gt;=$F132,DX$6&lt;=$H132)*((DX$6-$F132+1)/($J132*($J132+1)/2)*$D132))+($K132="custom")*CustCF!DR132</f>
        <v/>
      </c>
      <c r="DY132" s="87">
        <f>($K132="Bell Curve")*(_xlfn.NORM.DIST(AND(DY$6&gt;=$F132,DY$6&lt;=$H132)*(DY$6-$F132+1),$J132/2,$M132,TRUE)-_xlfn.NORM.DIST(AND(DY$6&gt;=$F132,DY$6&lt;=$H132)*(DX$6-$F132+1),$J132/2,$M132,TRUE))/(1-2*_xlfn.NORM.DIST(0,$J132/2,$M132,TRUE))*$D132+($K132="Steady Growth")*(AND(DY$6&gt;=$F132,DY$6&lt;=$H132)*((DY$6-$F132+1)/($J132*($J132+1)/2)*$D132))+($K132="custom")*CustCF!DS132</f>
        <v/>
      </c>
      <c r="DZ132" s="87">
        <f>($K132="Bell Curve")*(_xlfn.NORM.DIST(AND(DZ$6&gt;=$F132,DZ$6&lt;=$H132)*(DZ$6-$F132+1),$J132/2,$M132,TRUE)-_xlfn.NORM.DIST(AND(DZ$6&gt;=$F132,DZ$6&lt;=$H132)*(DY$6-$F132+1),$J132/2,$M132,TRUE))/(1-2*_xlfn.NORM.DIST(0,$J132/2,$M132,TRUE))*$D132+($K132="Steady Growth")*(AND(DZ$6&gt;=$F132,DZ$6&lt;=$H132)*((DZ$6-$F132+1)/($J132*($J132+1)/2)*$D132))+($K132="custom")*CustCF!DT132</f>
        <v/>
      </c>
      <c r="EA132" s="87">
        <f>($K132="Bell Curve")*(_xlfn.NORM.DIST(AND(EA$6&gt;=$F132,EA$6&lt;=$H132)*(EA$6-$F132+1),$J132/2,$M132,TRUE)-_xlfn.NORM.DIST(AND(EA$6&gt;=$F132,EA$6&lt;=$H132)*(DZ$6-$F132+1),$J132/2,$M132,TRUE))/(1-2*_xlfn.NORM.DIST(0,$J132/2,$M132,TRUE))*$D132+($K132="Steady Growth")*(AND(EA$6&gt;=$F132,EA$6&lt;=$H132)*((EA$6-$F132+1)/($J132*($J132+1)/2)*$D132))+($K132="custom")*CustCF!DU132</f>
        <v/>
      </c>
      <c r="EB132" s="87">
        <f>($K132="Bell Curve")*(_xlfn.NORM.DIST(AND(EB$6&gt;=$F132,EB$6&lt;=$H132)*(EB$6-$F132+1),$J132/2,$M132,TRUE)-_xlfn.NORM.DIST(AND(EB$6&gt;=$F132,EB$6&lt;=$H132)*(EA$6-$F132+1),$J132/2,$M132,TRUE))/(1-2*_xlfn.NORM.DIST(0,$J132/2,$M132,TRUE))*$D132+($K132="Steady Growth")*(AND(EB$6&gt;=$F132,EB$6&lt;=$H132)*((EB$6-$F132+1)/($J132*($J132+1)/2)*$D132))+($K132="custom")*CustCF!DV132</f>
        <v/>
      </c>
      <c r="EC132" s="87">
        <f>($K132="Bell Curve")*(_xlfn.NORM.DIST(AND(EC$6&gt;=$F132,EC$6&lt;=$H132)*(EC$6-$F132+1),$J132/2,$M132,TRUE)-_xlfn.NORM.DIST(AND(EC$6&gt;=$F132,EC$6&lt;=$H132)*(EB$6-$F132+1),$J132/2,$M132,TRUE))/(1-2*_xlfn.NORM.DIST(0,$J132/2,$M132,TRUE))*$D132+($K132="Steady Growth")*(AND(EC$6&gt;=$F132,EC$6&lt;=$H132)*((EC$6-$F132+1)/($J132*($J132+1)/2)*$D132))+($K132="custom")*CustCF!DW132</f>
        <v/>
      </c>
      <c r="ED132" s="87">
        <f>($K132="Bell Curve")*(_xlfn.NORM.DIST(AND(ED$6&gt;=$F132,ED$6&lt;=$H132)*(ED$6-$F132+1),$J132/2,$M132,TRUE)-_xlfn.NORM.DIST(AND(ED$6&gt;=$F132,ED$6&lt;=$H132)*(EC$6-$F132+1),$J132/2,$M132,TRUE))/(1-2*_xlfn.NORM.DIST(0,$J132/2,$M132,TRUE))*$D132+($K132="Steady Growth")*(AND(ED$6&gt;=$F132,ED$6&lt;=$H132)*((ED$6-$F132+1)/($J132*($J132+1)/2)*$D132))+($K132="custom")*CustCF!DX132</f>
        <v/>
      </c>
      <c r="EE132" s="87">
        <f>($K132="Bell Curve")*(_xlfn.NORM.DIST(AND(EE$6&gt;=$F132,EE$6&lt;=$H132)*(EE$6-$F132+1),$J132/2,$M132,TRUE)-_xlfn.NORM.DIST(AND(EE$6&gt;=$F132,EE$6&lt;=$H132)*(ED$6-$F132+1),$J132/2,$M132,TRUE))/(1-2*_xlfn.NORM.DIST(0,$J132/2,$M132,TRUE))*$D132+($K132="Steady Growth")*(AND(EE$6&gt;=$F132,EE$6&lt;=$H132)*((EE$6-$F132+1)/($J132*($J132+1)/2)*$D132))+($K132="custom")*CustCF!DY132</f>
        <v/>
      </c>
      <c r="EF132" s="87">
        <f>($K132="Bell Curve")*(_xlfn.NORM.DIST(AND(EF$6&gt;=$F132,EF$6&lt;=$H132)*(EF$6-$F132+1),$J132/2,$M132,TRUE)-_xlfn.NORM.DIST(AND(EF$6&gt;=$F132,EF$6&lt;=$H132)*(EE$6-$F132+1),$J132/2,$M132,TRUE))/(1-2*_xlfn.NORM.DIST(0,$J132/2,$M132,TRUE))*$D132+($K132="Steady Growth")*(AND(EF$6&gt;=$F132,EF$6&lt;=$H132)*((EF$6-$F132+1)/($J132*($J132+1)/2)*$D132))+($K132="custom")*CustCF!DZ132</f>
        <v/>
      </c>
      <c r="EG132" s="87">
        <f>($K132="Bell Curve")*(_xlfn.NORM.DIST(AND(EG$6&gt;=$F132,EG$6&lt;=$H132)*(EG$6-$F132+1),$J132/2,$M132,TRUE)-_xlfn.NORM.DIST(AND(EG$6&gt;=$F132,EG$6&lt;=$H132)*(EF$6-$F132+1),$J132/2,$M132,TRUE))/(1-2*_xlfn.NORM.DIST(0,$J132/2,$M132,TRUE))*$D132+($K132="Steady Growth")*(AND(EG$6&gt;=$F132,EG$6&lt;=$H132)*((EG$6-$F132+1)/($J132*($J132+1)/2)*$D132))+($K132="custom")*CustCF!EA132</f>
        <v/>
      </c>
      <c r="EH132" s="87">
        <f>($K132="Bell Curve")*(_xlfn.NORM.DIST(AND(EH$6&gt;=$F132,EH$6&lt;=$H132)*(EH$6-$F132+1),$J132/2,$M132,TRUE)-_xlfn.NORM.DIST(AND(EH$6&gt;=$F132,EH$6&lt;=$H132)*(EG$6-$F132+1),$J132/2,$M132,TRUE))/(1-2*_xlfn.NORM.DIST(0,$J132/2,$M132,TRUE))*$D132+($K132="Steady Growth")*(AND(EH$6&gt;=$F132,EH$6&lt;=$H132)*((EH$6-$F132+1)/($J132*($J132+1)/2)*$D132))+($K132="custom")*CustCF!EB132</f>
        <v/>
      </c>
      <c r="EI132" s="87">
        <f>($K132="Bell Curve")*(_xlfn.NORM.DIST(AND(EI$6&gt;=$F132,EI$6&lt;=$H132)*(EI$6-$F132+1),$J132/2,$M132,TRUE)-_xlfn.NORM.DIST(AND(EI$6&gt;=$F132,EI$6&lt;=$H132)*(EH$6-$F132+1),$J132/2,$M132,TRUE))/(1-2*_xlfn.NORM.DIST(0,$J132/2,$M132,TRUE))*$D132+($K132="Steady Growth")*(AND(EI$6&gt;=$F132,EI$6&lt;=$H132)*((EI$6-$F132+1)/($J132*($J132+1)/2)*$D132))+($K132="custom")*CustCF!EC132</f>
        <v/>
      </c>
      <c r="EJ132" s="87">
        <f>($K132="Bell Curve")*(_xlfn.NORM.DIST(AND(EJ$6&gt;=$F132,EJ$6&lt;=$H132)*(EJ$6-$F132+1),$J132/2,$M132,TRUE)-_xlfn.NORM.DIST(AND(EJ$6&gt;=$F132,EJ$6&lt;=$H132)*(EI$6-$F132+1),$J132/2,$M132,TRUE))/(1-2*_xlfn.NORM.DIST(0,$J132/2,$M132,TRUE))*$D132+($K132="Steady Growth")*(AND(EJ$6&gt;=$F132,EJ$6&lt;=$H132)*((EJ$6-$F132+1)/($J132*($J132+1)/2)*$D132))+($K132="custom")*CustCF!ED132</f>
        <v/>
      </c>
      <c r="EK132" s="87">
        <f>($K132="Bell Curve")*(_xlfn.NORM.DIST(AND(EK$6&gt;=$F132,EK$6&lt;=$H132)*(EK$6-$F132+1),$J132/2,$M132,TRUE)-_xlfn.NORM.DIST(AND(EK$6&gt;=$F132,EK$6&lt;=$H132)*(EJ$6-$F132+1),$J132/2,$M132,TRUE))/(1-2*_xlfn.NORM.DIST(0,$J132/2,$M132,TRUE))*$D132+($K132="Steady Growth")*(AND(EK$6&gt;=$F132,EK$6&lt;=$H132)*((EK$6-$F132+1)/($J132*($J132+1)/2)*$D132))+($K132="custom")*CustCF!EE132</f>
        <v/>
      </c>
      <c r="EL132" s="87">
        <f>($K132="Bell Curve")*(_xlfn.NORM.DIST(AND(EL$6&gt;=$F132,EL$6&lt;=$H132)*(EL$6-$F132+1),$J132/2,$M132,TRUE)-_xlfn.NORM.DIST(AND(EL$6&gt;=$F132,EL$6&lt;=$H132)*(EK$6-$F132+1),$J132/2,$M132,TRUE))/(1-2*_xlfn.NORM.DIST(0,$J132/2,$M132,TRUE))*$D132+($K132="Steady Growth")*(AND(EL$6&gt;=$F132,EL$6&lt;=$H132)*((EL$6-$F132+1)/($J132*($J132+1)/2)*$D132))+($K132="custom")*CustCF!EF132</f>
        <v/>
      </c>
      <c r="EM132" s="87">
        <f>($K132="Bell Curve")*(_xlfn.NORM.DIST(AND(EM$6&gt;=$F132,EM$6&lt;=$H132)*(EM$6-$F132+1),$J132/2,$M132,TRUE)-_xlfn.NORM.DIST(AND(EM$6&gt;=$F132,EM$6&lt;=$H132)*(EL$6-$F132+1),$J132/2,$M132,TRUE))/(1-2*_xlfn.NORM.DIST(0,$J132/2,$M132,TRUE))*$D132+($K132="Steady Growth")*(AND(EM$6&gt;=$F132,EM$6&lt;=$H132)*((EM$6-$F132+1)/($J132*($J132+1)/2)*$D132))+($K132="custom")*CustCF!EG132</f>
        <v/>
      </c>
      <c r="EN132" s="87">
        <f>($K132="Bell Curve")*(_xlfn.NORM.DIST(AND(EN$6&gt;=$F132,EN$6&lt;=$H132)*(EN$6-$F132+1),$J132/2,$M132,TRUE)-_xlfn.NORM.DIST(AND(EN$6&gt;=$F132,EN$6&lt;=$H132)*(EM$6-$F132+1),$J132/2,$M132,TRUE))/(1-2*_xlfn.NORM.DIST(0,$J132/2,$M132,TRUE))*$D132+($K132="Steady Growth")*(AND(EN$6&gt;=$F132,EN$6&lt;=$H132)*((EN$6-$F132+1)/($J132*($J132+1)/2)*$D132))+($K132="custom")*CustCF!EH132</f>
        <v/>
      </c>
      <c r="EO132" s="87">
        <f>($K132="Bell Curve")*(_xlfn.NORM.DIST(AND(EO$6&gt;=$F132,EO$6&lt;=$H132)*(EO$6-$F132+1),$J132/2,$M132,TRUE)-_xlfn.NORM.DIST(AND(EO$6&gt;=$F132,EO$6&lt;=$H132)*(EN$6-$F132+1),$J132/2,$M132,TRUE))/(1-2*_xlfn.NORM.DIST(0,$J132/2,$M132,TRUE))*$D132+($K132="Steady Growth")*(AND(EO$6&gt;=$F132,EO$6&lt;=$H132)*((EO$6-$F132+1)/($J132*($J132+1)/2)*$D132))+($K132="custom")*CustCF!EI132</f>
        <v/>
      </c>
      <c r="EP132" s="87">
        <f>($K132="Bell Curve")*(_xlfn.NORM.DIST(AND(EP$6&gt;=$F132,EP$6&lt;=$H132)*(EP$6-$F132+1),$J132/2,$M132,TRUE)-_xlfn.NORM.DIST(AND(EP$6&gt;=$F132,EP$6&lt;=$H132)*(EO$6-$F132+1),$J132/2,$M132,TRUE))/(1-2*_xlfn.NORM.DIST(0,$J132/2,$M132,TRUE))*$D132+($K132="Steady Growth")*(AND(EP$6&gt;=$F132,EP$6&lt;=$H132)*((EP$6-$F132+1)/($J132*($J132+1)/2)*$D132))+($K132="custom")*CustCF!EJ132</f>
        <v/>
      </c>
      <c r="EQ132" s="87">
        <f>($K132="Bell Curve")*(_xlfn.NORM.DIST(AND(EQ$6&gt;=$F132,EQ$6&lt;=$H132)*(EQ$6-$F132+1),$J132/2,$M132,TRUE)-_xlfn.NORM.DIST(AND(EQ$6&gt;=$F132,EQ$6&lt;=$H132)*(EP$6-$F132+1),$J132/2,$M132,TRUE))/(1-2*_xlfn.NORM.DIST(0,$J132/2,$M132,TRUE))*$D132+($K132="Steady Growth")*(AND(EQ$6&gt;=$F132,EQ$6&lt;=$H132)*((EQ$6-$F132+1)/($J132*($J132+1)/2)*$D132))+($K132="custom")*CustCF!EK132</f>
        <v/>
      </c>
      <c r="ER132" s="87">
        <f>($K132="Bell Curve")*(_xlfn.NORM.DIST(AND(ER$6&gt;=$F132,ER$6&lt;=$H132)*(ER$6-$F132+1),$J132/2,$M132,TRUE)-_xlfn.NORM.DIST(AND(ER$6&gt;=$F132,ER$6&lt;=$H132)*(EQ$6-$F132+1),$J132/2,$M132,TRUE))/(1-2*_xlfn.NORM.DIST(0,$J132/2,$M132,TRUE))*$D132+($K132="Steady Growth")*(AND(ER$6&gt;=$F132,ER$6&lt;=$H132)*((ER$6-$F132+1)/($J132*($J132+1)/2)*$D132))+($K132="custom")*CustCF!EL132</f>
        <v/>
      </c>
      <c r="ES132" s="87">
        <f>($K132="Bell Curve")*(_xlfn.NORM.DIST(AND(ES$6&gt;=$F132,ES$6&lt;=$H132)*(ES$6-$F132+1),$J132/2,$M132,TRUE)-_xlfn.NORM.DIST(AND(ES$6&gt;=$F132,ES$6&lt;=$H132)*(ER$6-$F132+1),$J132/2,$M132,TRUE))/(1-2*_xlfn.NORM.DIST(0,$J132/2,$M132,TRUE))*$D132+($K132="Steady Growth")*(AND(ES$6&gt;=$F132,ES$6&lt;=$H132)*((ES$6-$F132+1)/($J132*($J132+1)/2)*$D132))+($K132="custom")*CustCF!EM132</f>
        <v/>
      </c>
      <c r="ET132" s="87">
        <f>($K132="Bell Curve")*(_xlfn.NORM.DIST(AND(ET$6&gt;=$F132,ET$6&lt;=$H132)*(ET$6-$F132+1),$J132/2,$M132,TRUE)-_xlfn.NORM.DIST(AND(ET$6&gt;=$F132,ET$6&lt;=$H132)*(ES$6-$F132+1),$J132/2,$M132,TRUE))/(1-2*_xlfn.NORM.DIST(0,$J132/2,$M132,TRUE))*$D132+($K132="Steady Growth")*(AND(ET$6&gt;=$F132,ET$6&lt;=$H132)*((ET$6-$F132+1)/($J132*($J132+1)/2)*$D132))+($K132="custom")*CustCF!EN132</f>
        <v/>
      </c>
      <c r="EU132" s="87">
        <f>($K132="Bell Curve")*(_xlfn.NORM.DIST(AND(EU$6&gt;=$F132,EU$6&lt;=$H132)*(EU$6-$F132+1),$J132/2,$M132,TRUE)-_xlfn.NORM.DIST(AND(EU$6&gt;=$F132,EU$6&lt;=$H132)*(ET$6-$F132+1),$J132/2,$M132,TRUE))/(1-2*_xlfn.NORM.DIST(0,$J132/2,$M132,TRUE))*$D132+($K132="Steady Growth")*(AND(EU$6&gt;=$F132,EU$6&lt;=$H132)*((EU$6-$F132+1)/($J132*($J132+1)/2)*$D132))+($K132="custom")*CustCF!EO132</f>
        <v/>
      </c>
      <c r="EV132" s="87">
        <f>($K132="Bell Curve")*(_xlfn.NORM.DIST(AND(EV$6&gt;=$F132,EV$6&lt;=$H132)*(EV$6-$F132+1),$J132/2,$M132,TRUE)-_xlfn.NORM.DIST(AND(EV$6&gt;=$F132,EV$6&lt;=$H132)*(EU$6-$F132+1),$J132/2,$M132,TRUE))/(1-2*_xlfn.NORM.DIST(0,$J132/2,$M132,TRUE))*$D132+($K132="Steady Growth")*(AND(EV$6&gt;=$F132,EV$6&lt;=$H132)*((EV$6-$F132+1)/($J132*($J132+1)/2)*$D132))+($K132="custom")*CustCF!EP132</f>
        <v/>
      </c>
      <c r="EW132" s="87">
        <f>($K132="Bell Curve")*(_xlfn.NORM.DIST(AND(EW$6&gt;=$F132,EW$6&lt;=$H132)*(EW$6-$F132+1),$J132/2,$M132,TRUE)-_xlfn.NORM.DIST(AND(EW$6&gt;=$F132,EW$6&lt;=$H132)*(EV$6-$F132+1),$J132/2,$M132,TRUE))/(1-2*_xlfn.NORM.DIST(0,$J132/2,$M132,TRUE))*$D132+($K132="Steady Growth")*(AND(EW$6&gt;=$F132,EW$6&lt;=$H132)*((EW$6-$F132+1)/($J132*($J132+1)/2)*$D132))+($K132="custom")*CustCF!EQ132</f>
        <v/>
      </c>
      <c r="EX132" s="87">
        <f>($K132="Bell Curve")*(_xlfn.NORM.DIST(AND(EX$6&gt;=$F132,EX$6&lt;=$H132)*(EX$6-$F132+1),$J132/2,$M132,TRUE)-_xlfn.NORM.DIST(AND(EX$6&gt;=$F132,EX$6&lt;=$H132)*(EW$6-$F132+1),$J132/2,$M132,TRUE))/(1-2*_xlfn.NORM.DIST(0,$J132/2,$M132,TRUE))*$D132+($K132="Steady Growth")*(AND(EX$6&gt;=$F132,EX$6&lt;=$H132)*((EX$6-$F132+1)/($J132*($J132+1)/2)*$D132))+($K132="custom")*CustCF!ER132</f>
        <v/>
      </c>
      <c r="EY132" s="87">
        <f>($K132="Bell Curve")*(_xlfn.NORM.DIST(AND(EY$6&gt;=$F132,EY$6&lt;=$H132)*(EY$6-$F132+1),$J132/2,$M132,TRUE)-_xlfn.NORM.DIST(AND(EY$6&gt;=$F132,EY$6&lt;=$H132)*(EX$6-$F132+1),$J132/2,$M132,TRUE))/(1-2*_xlfn.NORM.DIST(0,$J132/2,$M132,TRUE))*$D132+($K132="Steady Growth")*(AND(EY$6&gt;=$F132,EY$6&lt;=$H132)*((EY$6-$F132+1)/($J132*($J132+1)/2)*$D132))+($K132="custom")*CustCF!ES132</f>
        <v/>
      </c>
      <c r="EZ132" s="87">
        <f>($K132="Bell Curve")*(_xlfn.NORM.DIST(AND(EZ$6&gt;=$F132,EZ$6&lt;=$H132)*(EZ$6-$F132+1),$J132/2,$M132,TRUE)-_xlfn.NORM.DIST(AND(EZ$6&gt;=$F132,EZ$6&lt;=$H132)*(EY$6-$F132+1),$J132/2,$M132,TRUE))/(1-2*_xlfn.NORM.DIST(0,$J132/2,$M132,TRUE))*$D132+($K132="Steady Growth")*(AND(EZ$6&gt;=$F132,EZ$6&lt;=$H132)*((EZ$6-$F132+1)/($J132*($J132+1)/2)*$D132))+($K132="custom")*CustCF!ET132</f>
        <v/>
      </c>
      <c r="FA132" s="87">
        <f>($K132="Bell Curve")*(_xlfn.NORM.DIST(AND(FA$6&gt;=$F132,FA$6&lt;=$H132)*(FA$6-$F132+1),$J132/2,$M132,TRUE)-_xlfn.NORM.DIST(AND(FA$6&gt;=$F132,FA$6&lt;=$H132)*(EZ$6-$F132+1),$J132/2,$M132,TRUE))/(1-2*_xlfn.NORM.DIST(0,$J132/2,$M132,TRUE))*$D132+($K132="Steady Growth")*(AND(FA$6&gt;=$F132,FA$6&lt;=$H132)*((FA$6-$F132+1)/($J132*($J132+1)/2)*$D132))+($K132="custom")*CustCF!EU132</f>
        <v/>
      </c>
      <c r="FB132" s="87">
        <f>($K132="Bell Curve")*(_xlfn.NORM.DIST(AND(FB$6&gt;=$F132,FB$6&lt;=$H132)*(FB$6-$F132+1),$J132/2,$M132,TRUE)-_xlfn.NORM.DIST(AND(FB$6&gt;=$F132,FB$6&lt;=$H132)*(FA$6-$F132+1),$J132/2,$M132,TRUE))/(1-2*_xlfn.NORM.DIST(0,$J132/2,$M132,TRUE))*$D132+($K132="Steady Growth")*(AND(FB$6&gt;=$F132,FB$6&lt;=$H132)*((FB$6-$F132+1)/($J132*($J132+1)/2)*$D132))+($K132="custom")*CustCF!EV132</f>
        <v/>
      </c>
      <c r="FC132" s="87">
        <f>($K132="Bell Curve")*(_xlfn.NORM.DIST(AND(FC$6&gt;=$F132,FC$6&lt;=$H132)*(FC$6-$F132+1),$J132/2,$M132,TRUE)-_xlfn.NORM.DIST(AND(FC$6&gt;=$F132,FC$6&lt;=$H132)*(FB$6-$F132+1),$J132/2,$M132,TRUE))/(1-2*_xlfn.NORM.DIST(0,$J132/2,$M132,TRUE))*$D132+($K132="Steady Growth")*(AND(FC$6&gt;=$F132,FC$6&lt;=$H132)*((FC$6-$F132+1)/($J132*($J132+1)/2)*$D132))+($K132="custom")*CustCF!EW132</f>
        <v/>
      </c>
      <c r="FD132" s="87">
        <f>($K132="Bell Curve")*(_xlfn.NORM.DIST(AND(FD$6&gt;=$F132,FD$6&lt;=$H132)*(FD$6-$F132+1),$J132/2,$M132,TRUE)-_xlfn.NORM.DIST(AND(FD$6&gt;=$F132,FD$6&lt;=$H132)*(FC$6-$F132+1),$J132/2,$M132,TRUE))/(1-2*_xlfn.NORM.DIST(0,$J132/2,$M132,TRUE))*$D132+($K132="Steady Growth")*(AND(FD$6&gt;=$F132,FD$6&lt;=$H132)*((FD$6-$F132+1)/($J132*($J132+1)/2)*$D132))+($K132="custom")*CustCF!EX132</f>
        <v/>
      </c>
      <c r="FE132" s="87">
        <f>($K132="Bell Curve")*(_xlfn.NORM.DIST(AND(FE$6&gt;=$F132,FE$6&lt;=$H132)*(FE$6-$F132+1),$J132/2,$M132,TRUE)-_xlfn.NORM.DIST(AND(FE$6&gt;=$F132,FE$6&lt;=$H132)*(FD$6-$F132+1),$J132/2,$M132,TRUE))/(1-2*_xlfn.NORM.DIST(0,$J132/2,$M132,TRUE))*$D132+($K132="Steady Growth")*(AND(FE$6&gt;=$F132,FE$6&lt;=$H132)*((FE$6-$F132+1)/($J132*($J132+1)/2)*$D132))+($K132="custom")*CustCF!EY132</f>
        <v/>
      </c>
      <c r="FF132" s="87">
        <f>($K132="Bell Curve")*(_xlfn.NORM.DIST(AND(FF$6&gt;=$F132,FF$6&lt;=$H132)*(FF$6-$F132+1),$J132/2,$M132,TRUE)-_xlfn.NORM.DIST(AND(FF$6&gt;=$F132,FF$6&lt;=$H132)*(FE$6-$F132+1),$J132/2,$M132,TRUE))/(1-2*_xlfn.NORM.DIST(0,$J132/2,$M132,TRUE))*$D132+($K132="Steady Growth")*(AND(FF$6&gt;=$F132,FF$6&lt;=$H132)*((FF$6-$F132+1)/($J132*($J132+1)/2)*$D132))+($K132="custom")*CustCF!EZ132</f>
        <v/>
      </c>
      <c r="FG132" s="87">
        <f>($K132="Bell Curve")*(_xlfn.NORM.DIST(AND(FG$6&gt;=$F132,FG$6&lt;=$H132)*(FG$6-$F132+1),$J132/2,$M132,TRUE)-_xlfn.NORM.DIST(AND(FG$6&gt;=$F132,FG$6&lt;=$H132)*(FF$6-$F132+1),$J132/2,$M132,TRUE))/(1-2*_xlfn.NORM.DIST(0,$J132/2,$M132,TRUE))*$D132+($K132="Steady Growth")*(AND(FG$6&gt;=$F132,FG$6&lt;=$H132)*((FG$6-$F132+1)/($J132*($J132+1)/2)*$D132))+($K132="custom")*CustCF!FA132</f>
        <v/>
      </c>
      <c r="FH132" s="87">
        <f>($K132="Bell Curve")*(_xlfn.NORM.DIST(AND(FH$6&gt;=$F132,FH$6&lt;=$H132)*(FH$6-$F132+1),$J132/2,$M132,TRUE)-_xlfn.NORM.DIST(AND(FH$6&gt;=$F132,FH$6&lt;=$H132)*(FG$6-$F132+1),$J132/2,$M132,TRUE))/(1-2*_xlfn.NORM.DIST(0,$J132/2,$M132,TRUE))*$D132+($K132="Steady Growth")*(AND(FH$6&gt;=$F132,FH$6&lt;=$H132)*((FH$6-$F132+1)/($J132*($J132+1)/2)*$D132))+($K132="custom")*CustCF!FB132</f>
        <v/>
      </c>
      <c r="FI132" s="87">
        <f>($K132="Bell Curve")*(_xlfn.NORM.DIST(AND(FI$6&gt;=$F132,FI$6&lt;=$H132)*(FI$6-$F132+1),$J132/2,$M132,TRUE)-_xlfn.NORM.DIST(AND(FI$6&gt;=$F132,FI$6&lt;=$H132)*(FH$6-$F132+1),$J132/2,$M132,TRUE))/(1-2*_xlfn.NORM.DIST(0,$J132/2,$M132,TRUE))*$D132+($K132="Steady Growth")*(AND(FI$6&gt;=$F132,FI$6&lt;=$H132)*((FI$6-$F132+1)/($J132*($J132+1)/2)*$D132))+($K132="custom")*CustCF!FC132</f>
        <v/>
      </c>
      <c r="FJ132" s="87">
        <f>($K132="Bell Curve")*(_xlfn.NORM.DIST(AND(FJ$6&gt;=$F132,FJ$6&lt;=$H132)*(FJ$6-$F132+1),$J132/2,$M132,TRUE)-_xlfn.NORM.DIST(AND(FJ$6&gt;=$F132,FJ$6&lt;=$H132)*(FI$6-$F132+1),$J132/2,$M132,TRUE))/(1-2*_xlfn.NORM.DIST(0,$J132/2,$M132,TRUE))*$D132+($K132="Steady Growth")*(AND(FJ$6&gt;=$F132,FJ$6&lt;=$H132)*((FJ$6-$F132+1)/($J132*($J132+1)/2)*$D132))+($K132="custom")*CustCF!FD132</f>
        <v/>
      </c>
      <c r="FK132" s="87">
        <f>($K132="Bell Curve")*(_xlfn.NORM.DIST(AND(FK$6&gt;=$F132,FK$6&lt;=$H132)*(FK$6-$F132+1),$J132/2,$M132,TRUE)-_xlfn.NORM.DIST(AND(FK$6&gt;=$F132,FK$6&lt;=$H132)*(FJ$6-$F132+1),$J132/2,$M132,TRUE))/(1-2*_xlfn.NORM.DIST(0,$J132/2,$M132,TRUE))*$D132+($K132="Steady Growth")*(AND(FK$6&gt;=$F132,FK$6&lt;=$H132)*((FK$6-$F132+1)/($J132*($J132+1)/2)*$D132))+($K132="custom")*CustCF!FE132</f>
        <v/>
      </c>
      <c r="FL132" s="87">
        <f>($K132="Bell Curve")*(_xlfn.NORM.DIST(AND(FL$6&gt;=$F132,FL$6&lt;=$H132)*(FL$6-$F132+1),$J132/2,$M132,TRUE)-_xlfn.NORM.DIST(AND(FL$6&gt;=$F132,FL$6&lt;=$H132)*(FK$6-$F132+1),$J132/2,$M132,TRUE))/(1-2*_xlfn.NORM.DIST(0,$J132/2,$M132,TRUE))*$D132+($K132="Steady Growth")*(AND(FL$6&gt;=$F132,FL$6&lt;=$H132)*((FL$6-$F132+1)/($J132*($J132+1)/2)*$D132))+($K132="custom")*CustCF!FF132</f>
        <v/>
      </c>
      <c r="FM132" s="87">
        <f>($K132="Bell Curve")*(_xlfn.NORM.DIST(AND(FM$6&gt;=$F132,FM$6&lt;=$H132)*(FM$6-$F132+1),$J132/2,$M132,TRUE)-_xlfn.NORM.DIST(AND(FM$6&gt;=$F132,FM$6&lt;=$H132)*(FL$6-$F132+1),$J132/2,$M132,TRUE))/(1-2*_xlfn.NORM.DIST(0,$J132/2,$M132,TRUE))*$D132+($K132="Steady Growth")*(AND(FM$6&gt;=$F132,FM$6&lt;=$H132)*((FM$6-$F132+1)/($J132*($J132+1)/2)*$D132))+($K132="custom")*CustCF!FG132</f>
        <v/>
      </c>
      <c r="FN132" s="87">
        <f>($K132="Bell Curve")*(_xlfn.NORM.DIST(AND(FN$6&gt;=$F132,FN$6&lt;=$H132)*(FN$6-$F132+1),$J132/2,$M132,TRUE)-_xlfn.NORM.DIST(AND(FN$6&gt;=$F132,FN$6&lt;=$H132)*(FM$6-$F132+1),$J132/2,$M132,TRUE))/(1-2*_xlfn.NORM.DIST(0,$J132/2,$M132,TRUE))*$D132+($K132="Steady Growth")*(AND(FN$6&gt;=$F132,FN$6&lt;=$H132)*((FN$6-$F132+1)/($J132*($J132+1)/2)*$D132))+($K132="custom")*CustCF!FH132</f>
        <v/>
      </c>
      <c r="FO132" s="87">
        <f>($K132="Bell Curve")*(_xlfn.NORM.DIST(AND(FO$6&gt;=$F132,FO$6&lt;=$H132)*(FO$6-$F132+1),$J132/2,$M132,TRUE)-_xlfn.NORM.DIST(AND(FO$6&gt;=$F132,FO$6&lt;=$H132)*(FN$6-$F132+1),$J132/2,$M132,TRUE))/(1-2*_xlfn.NORM.DIST(0,$J132/2,$M132,TRUE))*$D132+($K132="Steady Growth")*(AND(FO$6&gt;=$F132,FO$6&lt;=$H132)*((FO$6-$F132+1)/($J132*($J132+1)/2)*$D132))+($K132="custom")*CustCF!FI132</f>
        <v/>
      </c>
      <c r="FP132" s="87">
        <f>($K132="Bell Curve")*(_xlfn.NORM.DIST(AND(FP$6&gt;=$F132,FP$6&lt;=$H132)*(FP$6-$F132+1),$J132/2,$M132,TRUE)-_xlfn.NORM.DIST(AND(FP$6&gt;=$F132,FP$6&lt;=$H132)*(FO$6-$F132+1),$J132/2,$M132,TRUE))/(1-2*_xlfn.NORM.DIST(0,$J132/2,$M132,TRUE))*$D132+($K132="Steady Growth")*(AND(FP$6&gt;=$F132,FP$6&lt;=$H132)*((FP$6-$F132+1)/($J132*($J132+1)/2)*$D132))+($K132="custom")*CustCF!FJ132</f>
        <v/>
      </c>
      <c r="FQ132" s="87">
        <f>($K132="Bell Curve")*(_xlfn.NORM.DIST(AND(FQ$6&gt;=$F132,FQ$6&lt;=$H132)*(FQ$6-$F132+1),$J132/2,$M132,TRUE)-_xlfn.NORM.DIST(AND(FQ$6&gt;=$F132,FQ$6&lt;=$H132)*(FP$6-$F132+1),$J132/2,$M132,TRUE))/(1-2*_xlfn.NORM.DIST(0,$J132/2,$M132,TRUE))*$D132+($K132="Steady Growth")*(AND(FQ$6&gt;=$F132,FQ$6&lt;=$H132)*((FQ$6-$F132+1)/($J132*($J132+1)/2)*$D132))+($K132="custom")*CustCF!FK132</f>
        <v/>
      </c>
      <c r="FR132" s="87">
        <f>($K132="Bell Curve")*(_xlfn.NORM.DIST(AND(FR$6&gt;=$F132,FR$6&lt;=$H132)*(FR$6-$F132+1),$J132/2,$M132,TRUE)-_xlfn.NORM.DIST(AND(FR$6&gt;=$F132,FR$6&lt;=$H132)*(FQ$6-$F132+1),$J132/2,$M132,TRUE))/(1-2*_xlfn.NORM.DIST(0,$J132/2,$M132,TRUE))*$D132+($K132="Steady Growth")*(AND(FR$6&gt;=$F132,FR$6&lt;=$H132)*((FR$6-$F132+1)/($J132*($J132+1)/2)*$D132))+($K132="custom")*CustCF!FL132</f>
        <v/>
      </c>
      <c r="FS132" s="87">
        <f>($K132="Bell Curve")*(_xlfn.NORM.DIST(AND(FS$6&gt;=$F132,FS$6&lt;=$H132)*(FS$6-$F132+1),$J132/2,$M132,TRUE)-_xlfn.NORM.DIST(AND(FS$6&gt;=$F132,FS$6&lt;=$H132)*(FR$6-$F132+1),$J132/2,$M132,TRUE))/(1-2*_xlfn.NORM.DIST(0,$J132/2,$M132,TRUE))*$D132+($K132="Steady Growth")*(AND(FS$6&gt;=$F132,FS$6&lt;=$H132)*((FS$6-$F132+1)/($J132*($J132+1)/2)*$D132))+($K132="custom")*CustCF!FM132</f>
        <v/>
      </c>
      <c r="FT132" s="87">
        <f>($K132="Bell Curve")*(_xlfn.NORM.DIST(AND(FT$6&gt;=$F132,FT$6&lt;=$H132)*(FT$6-$F132+1),$J132/2,$M132,TRUE)-_xlfn.NORM.DIST(AND(FT$6&gt;=$F132,FT$6&lt;=$H132)*(FS$6-$F132+1),$J132/2,$M132,TRUE))/(1-2*_xlfn.NORM.DIST(0,$J132/2,$M132,TRUE))*$D132+($K132="Steady Growth")*(AND(FT$6&gt;=$F132,FT$6&lt;=$H132)*((FT$6-$F132+1)/($J132*($J132+1)/2)*$D132))+($K132="custom")*CustCF!FN132</f>
        <v/>
      </c>
      <c r="FU132" s="87">
        <f>($K132="Bell Curve")*(_xlfn.NORM.DIST(AND(FU$6&gt;=$F132,FU$6&lt;=$H132)*(FU$6-$F132+1),$J132/2,$M132,TRUE)-_xlfn.NORM.DIST(AND(FU$6&gt;=$F132,FU$6&lt;=$H132)*(FT$6-$F132+1),$J132/2,$M132,TRUE))/(1-2*_xlfn.NORM.DIST(0,$J132/2,$M132,TRUE))*$D132+($K132="Steady Growth")*(AND(FU$6&gt;=$F132,FU$6&lt;=$H132)*((FU$6-$F132+1)/($J132*($J132+1)/2)*$D132))+($K132="custom")*CustCF!FO132</f>
        <v/>
      </c>
      <c r="FV132" s="87">
        <f>($K132="Bell Curve")*(_xlfn.NORM.DIST(AND(FV$6&gt;=$F132,FV$6&lt;=$H132)*(FV$6-$F132+1),$J132/2,$M132,TRUE)-_xlfn.NORM.DIST(AND(FV$6&gt;=$F132,FV$6&lt;=$H132)*(FU$6-$F132+1),$J132/2,$M132,TRUE))/(1-2*_xlfn.NORM.DIST(0,$J132/2,$M132,TRUE))*$D132+($K132="Steady Growth")*(AND(FV$6&gt;=$F132,FV$6&lt;=$H132)*((FV$6-$F132+1)/($J132*($J132+1)/2)*$D132))+($K132="custom")*CustCF!FP132</f>
        <v/>
      </c>
      <c r="FW132" s="87">
        <f>($K132="Bell Curve")*(_xlfn.NORM.DIST(AND(FW$6&gt;=$F132,FW$6&lt;=$H132)*(FW$6-$F132+1),$J132/2,$M132,TRUE)-_xlfn.NORM.DIST(AND(FW$6&gt;=$F132,FW$6&lt;=$H132)*(FV$6-$F132+1),$J132/2,$M132,TRUE))/(1-2*_xlfn.NORM.DIST(0,$J132/2,$M132,TRUE))*$D132+($K132="Steady Growth")*(AND(FW$6&gt;=$F132,FW$6&lt;=$H132)*((FW$6-$F132+1)/($J132*($J132+1)/2)*$D132))+($K132="custom")*CustCF!FQ132</f>
        <v/>
      </c>
      <c r="FX132" s="87">
        <f>($K132="Bell Curve")*(_xlfn.NORM.DIST(AND(FX$6&gt;=$F132,FX$6&lt;=$H132)*(FX$6-$F132+1),$J132/2,$M132,TRUE)-_xlfn.NORM.DIST(AND(FX$6&gt;=$F132,FX$6&lt;=$H132)*(FW$6-$F132+1),$J132/2,$M132,TRUE))/(1-2*_xlfn.NORM.DIST(0,$J132/2,$M132,TRUE))*$D132+($K132="Steady Growth")*(AND(FX$6&gt;=$F132,FX$6&lt;=$H132)*((FX$6-$F132+1)/($J132*($J132+1)/2)*$D132))+($K132="custom")*CustCF!FR132</f>
        <v/>
      </c>
      <c r="FY132" s="87">
        <f>($K132="Bell Curve")*(_xlfn.NORM.DIST(AND(FY$6&gt;=$F132,FY$6&lt;=$H132)*(FY$6-$F132+1),$J132/2,$M132,TRUE)-_xlfn.NORM.DIST(AND(FY$6&gt;=$F132,FY$6&lt;=$H132)*(FX$6-$F132+1),$J132/2,$M132,TRUE))/(1-2*_xlfn.NORM.DIST(0,$J132/2,$M132,TRUE))*$D132+($K132="Steady Growth")*(AND(FY$6&gt;=$F132,FY$6&lt;=$H132)*((FY$6-$F132+1)/($J132*($J132+1)/2)*$D132))+($K132="custom")*CustCF!FS132</f>
        <v/>
      </c>
      <c r="FZ132" s="87">
        <f>($K132="Bell Curve")*(_xlfn.NORM.DIST(AND(FZ$6&gt;=$F132,FZ$6&lt;=$H132)*(FZ$6-$F132+1),$J132/2,$M132,TRUE)-_xlfn.NORM.DIST(AND(FZ$6&gt;=$F132,FZ$6&lt;=$H132)*(FY$6-$F132+1),$J132/2,$M132,TRUE))/(1-2*_xlfn.NORM.DIST(0,$J132/2,$M132,TRUE))*$D132+($K132="Steady Growth")*(AND(FZ$6&gt;=$F132,FZ$6&lt;=$H132)*((FZ$6-$F132+1)/($J132*($J132+1)/2)*$D132))+($K132="custom")*CustCF!FT132</f>
        <v/>
      </c>
      <c r="GA132" s="87">
        <f>($K132="Bell Curve")*(_xlfn.NORM.DIST(AND(GA$6&gt;=$F132,GA$6&lt;=$H132)*(GA$6-$F132+1),$J132/2,$M132,TRUE)-_xlfn.NORM.DIST(AND(GA$6&gt;=$F132,GA$6&lt;=$H132)*(FZ$6-$F132+1),$J132/2,$M132,TRUE))/(1-2*_xlfn.NORM.DIST(0,$J132/2,$M132,TRUE))*$D132+($K132="Steady Growth")*(AND(GA$6&gt;=$F132,GA$6&lt;=$H132)*((GA$6-$F132+1)/($J132*($J132+1)/2)*$D132))+($K132="custom")*CustCF!FU132</f>
        <v/>
      </c>
      <c r="GB132" s="87">
        <f>($K132="Bell Curve")*(_xlfn.NORM.DIST(AND(GB$6&gt;=$F132,GB$6&lt;=$H132)*(GB$6-$F132+1),$J132/2,$M132,TRUE)-_xlfn.NORM.DIST(AND(GB$6&gt;=$F132,GB$6&lt;=$H132)*(GA$6-$F132+1),$J132/2,$M132,TRUE))/(1-2*_xlfn.NORM.DIST(0,$J132/2,$M132,TRUE))*$D132+($K132="Steady Growth")*(AND(GB$6&gt;=$F132,GB$6&lt;=$H132)*((GB$6-$F132+1)/($J132*($J132+1)/2)*$D132))+($K132="custom")*CustCF!FV132</f>
        <v/>
      </c>
      <c r="GC132" s="87">
        <f>($K132="Bell Curve")*(_xlfn.NORM.DIST(AND(GC$6&gt;=$F132,GC$6&lt;=$H132)*(GC$6-$F132+1),$J132/2,$M132,TRUE)-_xlfn.NORM.DIST(AND(GC$6&gt;=$F132,GC$6&lt;=$H132)*(GB$6-$F132+1),$J132/2,$M132,TRUE))/(1-2*_xlfn.NORM.DIST(0,$J132/2,$M132,TRUE))*$D132+($K132="Steady Growth")*(AND(GC$6&gt;=$F132,GC$6&lt;=$H132)*((GC$6-$F132+1)/($J132*($J132+1)/2)*$D132))+($K132="custom")*CustCF!FW132</f>
        <v/>
      </c>
      <c r="GD132" s="87">
        <f>($K132="Bell Curve")*(_xlfn.NORM.DIST(AND(GD$6&gt;=$F132,GD$6&lt;=$H132)*(GD$6-$F132+1),$J132/2,$M132,TRUE)-_xlfn.NORM.DIST(AND(GD$6&gt;=$F132,GD$6&lt;=$H132)*(GC$6-$F132+1),$J132/2,$M132,TRUE))/(1-2*_xlfn.NORM.DIST(0,$J132/2,$M132,TRUE))*$D132+($K132="Steady Growth")*(AND(GD$6&gt;=$F132,GD$6&lt;=$H132)*((GD$6-$F132+1)/($J132*($J132+1)/2)*$D132))+($K132="custom")*CustCF!FX132</f>
        <v/>
      </c>
      <c r="GE132" s="87">
        <f>($K132="Bell Curve")*(_xlfn.NORM.DIST(AND(GE$6&gt;=$F132,GE$6&lt;=$H132)*(GE$6-$F132+1),$J132/2,$M132,TRUE)-_xlfn.NORM.DIST(AND(GE$6&gt;=$F132,GE$6&lt;=$H132)*(GD$6-$F132+1),$J132/2,$M132,TRUE))/(1-2*_xlfn.NORM.DIST(0,$J132/2,$M132,TRUE))*$D132+($K132="Steady Growth")*(AND(GE$6&gt;=$F132,GE$6&lt;=$H132)*((GE$6-$F132+1)/($J132*($J132+1)/2)*$D132))+($K132="custom")*CustCF!FY132</f>
        <v/>
      </c>
      <c r="GF132" s="87">
        <f>($K132="Bell Curve")*(_xlfn.NORM.DIST(AND(GF$6&gt;=$F132,GF$6&lt;=$H132)*(GF$6-$F132+1),$J132/2,$M132,TRUE)-_xlfn.NORM.DIST(AND(GF$6&gt;=$F132,GF$6&lt;=$H132)*(GE$6-$F132+1),$J132/2,$M132,TRUE))/(1-2*_xlfn.NORM.DIST(0,$J132/2,$M132,TRUE))*$D132+($K132="Steady Growth")*(AND(GF$6&gt;=$F132,GF$6&lt;=$H132)*((GF$6-$F132+1)/($J132*($J132+1)/2)*$D132))+($K132="custom")*CustCF!FZ132</f>
        <v/>
      </c>
      <c r="GG132" s="87">
        <f>($K132="Bell Curve")*(_xlfn.NORM.DIST(AND(GG$6&gt;=$F132,GG$6&lt;=$H132)*(GG$6-$F132+1),$J132/2,$M132,TRUE)-_xlfn.NORM.DIST(AND(GG$6&gt;=$F132,GG$6&lt;=$H132)*(GF$6-$F132+1),$J132/2,$M132,TRUE))/(1-2*_xlfn.NORM.DIST(0,$J132/2,$M132,TRUE))*$D132+($K132="Steady Growth")*(AND(GG$6&gt;=$F132,GG$6&lt;=$H132)*((GG$6-$F132+1)/($J132*($J132+1)/2)*$D132))+($K132="custom")*CustCF!GA132</f>
        <v/>
      </c>
      <c r="GH132" s="87">
        <f>($K132="Bell Curve")*(_xlfn.NORM.DIST(AND(GH$6&gt;=$F132,GH$6&lt;=$H132)*(GH$6-$F132+1),$J132/2,$M132,TRUE)-_xlfn.NORM.DIST(AND(GH$6&gt;=$F132,GH$6&lt;=$H132)*(GG$6-$F132+1),$J132/2,$M132,TRUE))/(1-2*_xlfn.NORM.DIST(0,$J132/2,$M132,TRUE))*$D132+($K132="Steady Growth")*(AND(GH$6&gt;=$F132,GH$6&lt;=$H132)*((GH$6-$F132+1)/($J132*($J132+1)/2)*$D132))+($K132="custom")*CustCF!GB132</f>
        <v/>
      </c>
      <c r="GI132" s="87">
        <f>($K132="Bell Curve")*(_xlfn.NORM.DIST(AND(GI$6&gt;=$F132,GI$6&lt;=$H132)*(GI$6-$F132+1),$J132/2,$M132,TRUE)-_xlfn.NORM.DIST(AND(GI$6&gt;=$F132,GI$6&lt;=$H132)*(GH$6-$F132+1),$J132/2,$M132,TRUE))/(1-2*_xlfn.NORM.DIST(0,$J132/2,$M132,TRUE))*$D132+($K132="Steady Growth")*(AND(GI$6&gt;=$F132,GI$6&lt;=$H132)*((GI$6-$F132+1)/($J132*($J132+1)/2)*$D132))+($K132="custom")*CustCF!GC132</f>
        <v/>
      </c>
      <c r="GJ132" s="87">
        <f>($K132="Bell Curve")*(_xlfn.NORM.DIST(AND(GJ$6&gt;=$F132,GJ$6&lt;=$H132)*(GJ$6-$F132+1),$J132/2,$M132,TRUE)-_xlfn.NORM.DIST(AND(GJ$6&gt;=$F132,GJ$6&lt;=$H132)*(GI$6-$F132+1),$J132/2,$M132,TRUE))/(1-2*_xlfn.NORM.DIST(0,$J132/2,$M132,TRUE))*$D132+($K132="Steady Growth")*(AND(GJ$6&gt;=$F132,GJ$6&lt;=$H132)*((GJ$6-$F132+1)/($J132*($J132+1)/2)*$D132))+($K132="custom")*CustCF!GD132</f>
        <v/>
      </c>
      <c r="GK132" s="87">
        <f>($K132="Bell Curve")*(_xlfn.NORM.DIST(AND(GK$6&gt;=$F132,GK$6&lt;=$H132)*(GK$6-$F132+1),$J132/2,$M132,TRUE)-_xlfn.NORM.DIST(AND(GK$6&gt;=$F132,GK$6&lt;=$H132)*(GJ$6-$F132+1),$J132/2,$M132,TRUE))/(1-2*_xlfn.NORM.DIST(0,$J132/2,$M132,TRUE))*$D132+($K132="Steady Growth")*(AND(GK$6&gt;=$F132,GK$6&lt;=$H132)*((GK$6-$F132+1)/($J132*($J132+1)/2)*$D132))+($K132="custom")*CustCF!GE132</f>
        <v/>
      </c>
      <c r="GL132" s="87">
        <f>($K132="Bell Curve")*(_xlfn.NORM.DIST(AND(GL$6&gt;=$F132,GL$6&lt;=$H132)*(GL$6-$F132+1),$J132/2,$M132,TRUE)-_xlfn.NORM.DIST(AND(GL$6&gt;=$F132,GL$6&lt;=$H132)*(GK$6-$F132+1),$J132/2,$M132,TRUE))/(1-2*_xlfn.NORM.DIST(0,$J132/2,$M132,TRUE))*$D132+($K132="Steady Growth")*(AND(GL$6&gt;=$F132,GL$6&lt;=$H132)*((GL$6-$F132+1)/($J132*($J132+1)/2)*$D132))+($K132="custom")*CustCF!GF132</f>
        <v/>
      </c>
      <c r="GM132" s="87">
        <f>($K132="Bell Curve")*(_xlfn.NORM.DIST(AND(GM$6&gt;=$F132,GM$6&lt;=$H132)*(GM$6-$F132+1),$J132/2,$M132,TRUE)-_xlfn.NORM.DIST(AND(GM$6&gt;=$F132,GM$6&lt;=$H132)*(GL$6-$F132+1),$J132/2,$M132,TRUE))/(1-2*_xlfn.NORM.DIST(0,$J132/2,$M132,TRUE))*$D132+($K132="Steady Growth")*(AND(GM$6&gt;=$F132,GM$6&lt;=$H132)*((GM$6-$F132+1)/($J132*($J132+1)/2)*$D132))+($K132="custom")*CustCF!GG132</f>
        <v/>
      </c>
      <c r="GN132" s="257">
        <f>($K132="Bell Curve")*(_xlfn.NORM.DIST(AND(GN$6&gt;=$F132,GN$6&lt;=$H132)*(GN$6-$F132+1),$J132/2,$M132,TRUE)-_xlfn.NORM.DIST(AND(GN$6&gt;=$F132,GN$6&lt;=$H132)*(GM$6-$F132+1),$J132/2,$M132,TRUE))/(1-2*_xlfn.NORM.DIST(0,$J132/2,$M132,TRUE))*$D132+($K132="Steady Growth")*(AND(GN$6&gt;=$F132,GN$6&lt;=$H132)*((GN$6-$F132+1)/($J132*($J132+1)/2)*$D132))+($K132="custom")*CustCF!GH132</f>
        <v/>
      </c>
      <c r="GO132" s="1" t="n"/>
      <c r="GP132" s="63" t="n"/>
    </row>
    <row r="133" hidden="1" outlineLevel="1">
      <c r="A133" s="1" t="n"/>
      <c r="B133" s="1" t="n"/>
      <c r="C133" s="251">
        <f>Budget!AF14</f>
        <v/>
      </c>
      <c r="D133" s="14">
        <f>Budget!AG14</f>
        <v/>
      </c>
      <c r="E133" s="14">
        <f>IF(D133&lt;&gt;0,F133,"")</f>
        <v/>
      </c>
      <c r="F133" s="252" t="n">
        <v>0</v>
      </c>
      <c r="G133" s="921">
        <f>IF(L133="custom",CustCF!F133,INDEX($P$8:$GN$8,MATCH(F133,$P$6:$GN$6,0)))</f>
        <v/>
      </c>
      <c r="H133" s="252" t="n">
        <v>0</v>
      </c>
      <c r="I133" s="921">
        <f>IF(L133="custom",CustCF!G133,INDEX($P$8:$GN$8,MATCH(H133,$P$6:$GN$6,0)))</f>
        <v/>
      </c>
      <c r="J133" s="249">
        <f>H133-F133+1</f>
        <v/>
      </c>
      <c r="K133" s="254" t="inlineStr">
        <is>
          <t>Bell Curve</t>
        </is>
      </c>
      <c r="L133" s="255" t="inlineStr">
        <is>
          <t>Flat (9)</t>
        </is>
      </c>
      <c r="M133" s="256">
        <f>INDEX($D$261:$D$266,MATCH(L133,$C$261:$C$266,0))</f>
        <v/>
      </c>
      <c r="N133" s="13">
        <f>SUM(P133:GN133)</f>
        <v/>
      </c>
      <c r="O133" s="14" t="n"/>
      <c r="P133" s="87">
        <f>($K133="Bell Curve")*(_xlfn.NORM.DIST(AND(P$6&gt;=$F133,P$6&lt;=$H133)*(P$6-$F133+1),$J133/2,$M133,TRUE)-_xlfn.NORM.DIST(AND(P$6&gt;=$F133,P$6&lt;=$H133)*(O$6-$F133+1),$J133/2,$M133,TRUE))/(1-2*_xlfn.NORM.DIST(0,$J133/2,$M133,TRUE))*$D133+($K133="Steady Growth")*(AND(P$6&gt;=$F133,P$6&lt;=$H133)*((P$6-$F133+1)/($J133*($J133+1)/2)*$D133))+($K133="custom")*CustCF!J133</f>
        <v/>
      </c>
      <c r="Q133" s="87">
        <f>($K133="Bell Curve")*(_xlfn.NORM.DIST(AND(Q$6&gt;=$F133,Q$6&lt;=$H133)*(Q$6-$F133+1),$J133/2,$M133,TRUE)-_xlfn.NORM.DIST(AND(Q$6&gt;=$F133,Q$6&lt;=$H133)*(P$6-$F133+1),$J133/2,$M133,TRUE))/(1-2*_xlfn.NORM.DIST(0,$J133/2,$M133,TRUE))*$D133+($K133="Steady Growth")*(AND(Q$6&gt;=$F133,Q$6&lt;=$H133)*((Q$6-$F133+1)/($J133*($J133+1)/2)*$D133))+($K133="custom")*CustCF!K133</f>
        <v/>
      </c>
      <c r="R133" s="87">
        <f>($K133="Bell Curve")*(_xlfn.NORM.DIST(AND(R$6&gt;=$F133,R$6&lt;=$H133)*(R$6-$F133+1),$J133/2,$M133,TRUE)-_xlfn.NORM.DIST(AND(R$6&gt;=$F133,R$6&lt;=$H133)*(Q$6-$F133+1),$J133/2,$M133,TRUE))/(1-2*_xlfn.NORM.DIST(0,$J133/2,$M133,TRUE))*$D133+($K133="Steady Growth")*(AND(R$6&gt;=$F133,R$6&lt;=$H133)*((R$6-$F133+1)/($J133*($J133+1)/2)*$D133))+($K133="custom")*CustCF!L133</f>
        <v/>
      </c>
      <c r="S133" s="87">
        <f>($K133="Bell Curve")*(_xlfn.NORM.DIST(AND(S$6&gt;=$F133,S$6&lt;=$H133)*(S$6-$F133+1),$J133/2,$M133,TRUE)-_xlfn.NORM.DIST(AND(S$6&gt;=$F133,S$6&lt;=$H133)*(R$6-$F133+1),$J133/2,$M133,TRUE))/(1-2*_xlfn.NORM.DIST(0,$J133/2,$M133,TRUE))*$D133+($K133="Steady Growth")*(AND(S$6&gt;=$F133,S$6&lt;=$H133)*((S$6-$F133+1)/($J133*($J133+1)/2)*$D133))+($K133="custom")*CustCF!M133</f>
        <v/>
      </c>
      <c r="T133" s="87">
        <f>($K133="Bell Curve")*(_xlfn.NORM.DIST(AND(T$6&gt;=$F133,T$6&lt;=$H133)*(T$6-$F133+1),$J133/2,$M133,TRUE)-_xlfn.NORM.DIST(AND(T$6&gt;=$F133,T$6&lt;=$H133)*(S$6-$F133+1),$J133/2,$M133,TRUE))/(1-2*_xlfn.NORM.DIST(0,$J133/2,$M133,TRUE))*$D133+($K133="Steady Growth")*(AND(T$6&gt;=$F133,T$6&lt;=$H133)*((T$6-$F133+1)/($J133*($J133+1)/2)*$D133))+($K133="custom")*CustCF!N133</f>
        <v/>
      </c>
      <c r="U133" s="87">
        <f>($K133="Bell Curve")*(_xlfn.NORM.DIST(AND(U$6&gt;=$F133,U$6&lt;=$H133)*(U$6-$F133+1),$J133/2,$M133,TRUE)-_xlfn.NORM.DIST(AND(U$6&gt;=$F133,U$6&lt;=$H133)*(T$6-$F133+1),$J133/2,$M133,TRUE))/(1-2*_xlfn.NORM.DIST(0,$J133/2,$M133,TRUE))*$D133+($K133="Steady Growth")*(AND(U$6&gt;=$F133,U$6&lt;=$H133)*((U$6-$F133+1)/($J133*($J133+1)/2)*$D133))+($K133="custom")*CustCF!O133</f>
        <v/>
      </c>
      <c r="V133" s="87">
        <f>($K133="Bell Curve")*(_xlfn.NORM.DIST(AND(V$6&gt;=$F133,V$6&lt;=$H133)*(V$6-$F133+1),$J133/2,$M133,TRUE)-_xlfn.NORM.DIST(AND(V$6&gt;=$F133,V$6&lt;=$H133)*(U$6-$F133+1),$J133/2,$M133,TRUE))/(1-2*_xlfn.NORM.DIST(0,$J133/2,$M133,TRUE))*$D133+($K133="Steady Growth")*(AND(V$6&gt;=$F133,V$6&lt;=$H133)*((V$6-$F133+1)/($J133*($J133+1)/2)*$D133))+($K133="custom")*CustCF!P133</f>
        <v/>
      </c>
      <c r="W133" s="87">
        <f>($K133="Bell Curve")*(_xlfn.NORM.DIST(AND(W$6&gt;=$F133,W$6&lt;=$H133)*(W$6-$F133+1),$J133/2,$M133,TRUE)-_xlfn.NORM.DIST(AND(W$6&gt;=$F133,W$6&lt;=$H133)*(V$6-$F133+1),$J133/2,$M133,TRUE))/(1-2*_xlfn.NORM.DIST(0,$J133/2,$M133,TRUE))*$D133+($K133="Steady Growth")*(AND(W$6&gt;=$F133,W$6&lt;=$H133)*((W$6-$F133+1)/($J133*($J133+1)/2)*$D133))+($K133="custom")*CustCF!Q133</f>
        <v/>
      </c>
      <c r="X133" s="87">
        <f>($K133="Bell Curve")*(_xlfn.NORM.DIST(AND(X$6&gt;=$F133,X$6&lt;=$H133)*(X$6-$F133+1),$J133/2,$M133,TRUE)-_xlfn.NORM.DIST(AND(X$6&gt;=$F133,X$6&lt;=$H133)*(W$6-$F133+1),$J133/2,$M133,TRUE))/(1-2*_xlfn.NORM.DIST(0,$J133/2,$M133,TRUE))*$D133+($K133="Steady Growth")*(AND(X$6&gt;=$F133,X$6&lt;=$H133)*((X$6-$F133+1)/($J133*($J133+1)/2)*$D133))+($K133="custom")*CustCF!R133</f>
        <v/>
      </c>
      <c r="Y133" s="87">
        <f>($K133="Bell Curve")*(_xlfn.NORM.DIST(AND(Y$6&gt;=$F133,Y$6&lt;=$H133)*(Y$6-$F133+1),$J133/2,$M133,TRUE)-_xlfn.NORM.DIST(AND(Y$6&gt;=$F133,Y$6&lt;=$H133)*(X$6-$F133+1),$J133/2,$M133,TRUE))/(1-2*_xlfn.NORM.DIST(0,$J133/2,$M133,TRUE))*$D133+($K133="Steady Growth")*(AND(Y$6&gt;=$F133,Y$6&lt;=$H133)*((Y$6-$F133+1)/($J133*($J133+1)/2)*$D133))+($K133="custom")*CustCF!S133</f>
        <v/>
      </c>
      <c r="Z133" s="87">
        <f>($K133="Bell Curve")*(_xlfn.NORM.DIST(AND(Z$6&gt;=$F133,Z$6&lt;=$H133)*(Z$6-$F133+1),$J133/2,$M133,TRUE)-_xlfn.NORM.DIST(AND(Z$6&gt;=$F133,Z$6&lt;=$H133)*(Y$6-$F133+1),$J133/2,$M133,TRUE))/(1-2*_xlfn.NORM.DIST(0,$J133/2,$M133,TRUE))*$D133+($K133="Steady Growth")*(AND(Z$6&gt;=$F133,Z$6&lt;=$H133)*((Z$6-$F133+1)/($J133*($J133+1)/2)*$D133))+($K133="custom")*CustCF!T133</f>
        <v/>
      </c>
      <c r="AA133" s="87">
        <f>($K133="Bell Curve")*(_xlfn.NORM.DIST(AND(AA$6&gt;=$F133,AA$6&lt;=$H133)*(AA$6-$F133+1),$J133/2,$M133,TRUE)-_xlfn.NORM.DIST(AND(AA$6&gt;=$F133,AA$6&lt;=$H133)*(Z$6-$F133+1),$J133/2,$M133,TRUE))/(1-2*_xlfn.NORM.DIST(0,$J133/2,$M133,TRUE))*$D133+($K133="Steady Growth")*(AND(AA$6&gt;=$F133,AA$6&lt;=$H133)*((AA$6-$F133+1)/($J133*($J133+1)/2)*$D133))+($K133="custom")*CustCF!U133</f>
        <v/>
      </c>
      <c r="AB133" s="87">
        <f>($K133="Bell Curve")*(_xlfn.NORM.DIST(AND(AB$6&gt;=$F133,AB$6&lt;=$H133)*(AB$6-$F133+1),$J133/2,$M133,TRUE)-_xlfn.NORM.DIST(AND(AB$6&gt;=$F133,AB$6&lt;=$H133)*(AA$6-$F133+1),$J133/2,$M133,TRUE))/(1-2*_xlfn.NORM.DIST(0,$J133/2,$M133,TRUE))*$D133+($K133="Steady Growth")*(AND(AB$6&gt;=$F133,AB$6&lt;=$H133)*((AB$6-$F133+1)/($J133*($J133+1)/2)*$D133))+($K133="custom")*CustCF!V133</f>
        <v/>
      </c>
      <c r="AC133" s="87">
        <f>($K133="Bell Curve")*(_xlfn.NORM.DIST(AND(AC$6&gt;=$F133,AC$6&lt;=$H133)*(AC$6-$F133+1),$J133/2,$M133,TRUE)-_xlfn.NORM.DIST(AND(AC$6&gt;=$F133,AC$6&lt;=$H133)*(AB$6-$F133+1),$J133/2,$M133,TRUE))/(1-2*_xlfn.NORM.DIST(0,$J133/2,$M133,TRUE))*$D133+($K133="Steady Growth")*(AND(AC$6&gt;=$F133,AC$6&lt;=$H133)*((AC$6-$F133+1)/($J133*($J133+1)/2)*$D133))+($K133="custom")*CustCF!W133</f>
        <v/>
      </c>
      <c r="AD133" s="87">
        <f>($K133="Bell Curve")*(_xlfn.NORM.DIST(AND(AD$6&gt;=$F133,AD$6&lt;=$H133)*(AD$6-$F133+1),$J133/2,$M133,TRUE)-_xlfn.NORM.DIST(AND(AD$6&gt;=$F133,AD$6&lt;=$H133)*(AC$6-$F133+1),$J133/2,$M133,TRUE))/(1-2*_xlfn.NORM.DIST(0,$J133/2,$M133,TRUE))*$D133+($K133="Steady Growth")*(AND(AD$6&gt;=$F133,AD$6&lt;=$H133)*((AD$6-$F133+1)/($J133*($J133+1)/2)*$D133))+($K133="custom")*CustCF!X133</f>
        <v/>
      </c>
      <c r="AE133" s="87">
        <f>($K133="Bell Curve")*(_xlfn.NORM.DIST(AND(AE$6&gt;=$F133,AE$6&lt;=$H133)*(AE$6-$F133+1),$J133/2,$M133,TRUE)-_xlfn.NORM.DIST(AND(AE$6&gt;=$F133,AE$6&lt;=$H133)*(AD$6-$F133+1),$J133/2,$M133,TRUE))/(1-2*_xlfn.NORM.DIST(0,$J133/2,$M133,TRUE))*$D133+($K133="Steady Growth")*(AND(AE$6&gt;=$F133,AE$6&lt;=$H133)*((AE$6-$F133+1)/($J133*($J133+1)/2)*$D133))+($K133="custom")*CustCF!Y133</f>
        <v/>
      </c>
      <c r="AF133" s="87">
        <f>($K133="Bell Curve")*(_xlfn.NORM.DIST(AND(AF$6&gt;=$F133,AF$6&lt;=$H133)*(AF$6-$F133+1),$J133/2,$M133,TRUE)-_xlfn.NORM.DIST(AND(AF$6&gt;=$F133,AF$6&lt;=$H133)*(AE$6-$F133+1),$J133/2,$M133,TRUE))/(1-2*_xlfn.NORM.DIST(0,$J133/2,$M133,TRUE))*$D133+($K133="Steady Growth")*(AND(AF$6&gt;=$F133,AF$6&lt;=$H133)*((AF$6-$F133+1)/($J133*($J133+1)/2)*$D133))+($K133="custom")*CustCF!Z133</f>
        <v/>
      </c>
      <c r="AG133" s="87">
        <f>($K133="Bell Curve")*(_xlfn.NORM.DIST(AND(AG$6&gt;=$F133,AG$6&lt;=$H133)*(AG$6-$F133+1),$J133/2,$M133,TRUE)-_xlfn.NORM.DIST(AND(AG$6&gt;=$F133,AG$6&lt;=$H133)*(AF$6-$F133+1),$J133/2,$M133,TRUE))/(1-2*_xlfn.NORM.DIST(0,$J133/2,$M133,TRUE))*$D133+($K133="Steady Growth")*(AND(AG$6&gt;=$F133,AG$6&lt;=$H133)*((AG$6-$F133+1)/($J133*($J133+1)/2)*$D133))+($K133="custom")*CustCF!AA133</f>
        <v/>
      </c>
      <c r="AH133" s="87">
        <f>($K133="Bell Curve")*(_xlfn.NORM.DIST(AND(AH$6&gt;=$F133,AH$6&lt;=$H133)*(AH$6-$F133+1),$J133/2,$M133,TRUE)-_xlfn.NORM.DIST(AND(AH$6&gt;=$F133,AH$6&lt;=$H133)*(AG$6-$F133+1),$J133/2,$M133,TRUE))/(1-2*_xlfn.NORM.DIST(0,$J133/2,$M133,TRUE))*$D133+($K133="Steady Growth")*(AND(AH$6&gt;=$F133,AH$6&lt;=$H133)*((AH$6-$F133+1)/($J133*($J133+1)/2)*$D133))+($K133="custom")*CustCF!AB133</f>
        <v/>
      </c>
      <c r="AI133" s="87">
        <f>($K133="Bell Curve")*(_xlfn.NORM.DIST(AND(AI$6&gt;=$F133,AI$6&lt;=$H133)*(AI$6-$F133+1),$J133/2,$M133,TRUE)-_xlfn.NORM.DIST(AND(AI$6&gt;=$F133,AI$6&lt;=$H133)*(AH$6-$F133+1),$J133/2,$M133,TRUE))/(1-2*_xlfn.NORM.DIST(0,$J133/2,$M133,TRUE))*$D133+($K133="Steady Growth")*(AND(AI$6&gt;=$F133,AI$6&lt;=$H133)*((AI$6-$F133+1)/($J133*($J133+1)/2)*$D133))+($K133="custom")*CustCF!AC133</f>
        <v/>
      </c>
      <c r="AJ133" s="87">
        <f>($K133="Bell Curve")*(_xlfn.NORM.DIST(AND(AJ$6&gt;=$F133,AJ$6&lt;=$H133)*(AJ$6-$F133+1),$J133/2,$M133,TRUE)-_xlfn.NORM.DIST(AND(AJ$6&gt;=$F133,AJ$6&lt;=$H133)*(AI$6-$F133+1),$J133/2,$M133,TRUE))/(1-2*_xlfn.NORM.DIST(0,$J133/2,$M133,TRUE))*$D133+($K133="Steady Growth")*(AND(AJ$6&gt;=$F133,AJ$6&lt;=$H133)*((AJ$6-$F133+1)/($J133*($J133+1)/2)*$D133))+($K133="custom")*CustCF!AD133</f>
        <v/>
      </c>
      <c r="AK133" s="87">
        <f>($K133="Bell Curve")*(_xlfn.NORM.DIST(AND(AK$6&gt;=$F133,AK$6&lt;=$H133)*(AK$6-$F133+1),$J133/2,$M133,TRUE)-_xlfn.NORM.DIST(AND(AK$6&gt;=$F133,AK$6&lt;=$H133)*(AJ$6-$F133+1),$J133/2,$M133,TRUE))/(1-2*_xlfn.NORM.DIST(0,$J133/2,$M133,TRUE))*$D133+($K133="Steady Growth")*(AND(AK$6&gt;=$F133,AK$6&lt;=$H133)*((AK$6-$F133+1)/($J133*($J133+1)/2)*$D133))+($K133="custom")*CustCF!AE133</f>
        <v/>
      </c>
      <c r="AL133" s="87">
        <f>($K133="Bell Curve")*(_xlfn.NORM.DIST(AND(AL$6&gt;=$F133,AL$6&lt;=$H133)*(AL$6-$F133+1),$J133/2,$M133,TRUE)-_xlfn.NORM.DIST(AND(AL$6&gt;=$F133,AL$6&lt;=$H133)*(AK$6-$F133+1),$J133/2,$M133,TRUE))/(1-2*_xlfn.NORM.DIST(0,$J133/2,$M133,TRUE))*$D133+($K133="Steady Growth")*(AND(AL$6&gt;=$F133,AL$6&lt;=$H133)*((AL$6-$F133+1)/($J133*($J133+1)/2)*$D133))+($K133="custom")*CustCF!AF133</f>
        <v/>
      </c>
      <c r="AM133" s="87">
        <f>($K133="Bell Curve")*(_xlfn.NORM.DIST(AND(AM$6&gt;=$F133,AM$6&lt;=$H133)*(AM$6-$F133+1),$J133/2,$M133,TRUE)-_xlfn.NORM.DIST(AND(AM$6&gt;=$F133,AM$6&lt;=$H133)*(AL$6-$F133+1),$J133/2,$M133,TRUE))/(1-2*_xlfn.NORM.DIST(0,$J133/2,$M133,TRUE))*$D133+($K133="Steady Growth")*(AND(AM$6&gt;=$F133,AM$6&lt;=$H133)*((AM$6-$F133+1)/($J133*($J133+1)/2)*$D133))+($K133="custom")*CustCF!AG133</f>
        <v/>
      </c>
      <c r="AN133" s="87">
        <f>($K133="Bell Curve")*(_xlfn.NORM.DIST(AND(AN$6&gt;=$F133,AN$6&lt;=$H133)*(AN$6-$F133+1),$J133/2,$M133,TRUE)-_xlfn.NORM.DIST(AND(AN$6&gt;=$F133,AN$6&lt;=$H133)*(AM$6-$F133+1),$J133/2,$M133,TRUE))/(1-2*_xlfn.NORM.DIST(0,$J133/2,$M133,TRUE))*$D133+($K133="Steady Growth")*(AND(AN$6&gt;=$F133,AN$6&lt;=$H133)*((AN$6-$F133+1)/($J133*($J133+1)/2)*$D133))+($K133="custom")*CustCF!AH133</f>
        <v/>
      </c>
      <c r="AO133" s="87">
        <f>($K133="Bell Curve")*(_xlfn.NORM.DIST(AND(AO$6&gt;=$F133,AO$6&lt;=$H133)*(AO$6-$F133+1),$J133/2,$M133,TRUE)-_xlfn.NORM.DIST(AND(AO$6&gt;=$F133,AO$6&lt;=$H133)*(AN$6-$F133+1),$J133/2,$M133,TRUE))/(1-2*_xlfn.NORM.DIST(0,$J133/2,$M133,TRUE))*$D133+($K133="Steady Growth")*(AND(AO$6&gt;=$F133,AO$6&lt;=$H133)*((AO$6-$F133+1)/($J133*($J133+1)/2)*$D133))+($K133="custom")*CustCF!AI133</f>
        <v/>
      </c>
      <c r="AP133" s="87">
        <f>($K133="Bell Curve")*(_xlfn.NORM.DIST(AND(AP$6&gt;=$F133,AP$6&lt;=$H133)*(AP$6-$F133+1),$J133/2,$M133,TRUE)-_xlfn.NORM.DIST(AND(AP$6&gt;=$F133,AP$6&lt;=$H133)*(AO$6-$F133+1),$J133/2,$M133,TRUE))/(1-2*_xlfn.NORM.DIST(0,$J133/2,$M133,TRUE))*$D133+($K133="Steady Growth")*(AND(AP$6&gt;=$F133,AP$6&lt;=$H133)*((AP$6-$F133+1)/($J133*($J133+1)/2)*$D133))+($K133="custom")*CustCF!AJ133</f>
        <v/>
      </c>
      <c r="AQ133" s="87">
        <f>($K133="Bell Curve")*(_xlfn.NORM.DIST(AND(AQ$6&gt;=$F133,AQ$6&lt;=$H133)*(AQ$6-$F133+1),$J133/2,$M133,TRUE)-_xlfn.NORM.DIST(AND(AQ$6&gt;=$F133,AQ$6&lt;=$H133)*(AP$6-$F133+1),$J133/2,$M133,TRUE))/(1-2*_xlfn.NORM.DIST(0,$J133/2,$M133,TRUE))*$D133+($K133="Steady Growth")*(AND(AQ$6&gt;=$F133,AQ$6&lt;=$H133)*((AQ$6-$F133+1)/($J133*($J133+1)/2)*$D133))+($K133="custom")*CustCF!AK133</f>
        <v/>
      </c>
      <c r="AR133" s="87">
        <f>($K133="Bell Curve")*(_xlfn.NORM.DIST(AND(AR$6&gt;=$F133,AR$6&lt;=$H133)*(AR$6-$F133+1),$J133/2,$M133,TRUE)-_xlfn.NORM.DIST(AND(AR$6&gt;=$F133,AR$6&lt;=$H133)*(AQ$6-$F133+1),$J133/2,$M133,TRUE))/(1-2*_xlfn.NORM.DIST(0,$J133/2,$M133,TRUE))*$D133+($K133="Steady Growth")*(AND(AR$6&gt;=$F133,AR$6&lt;=$H133)*((AR$6-$F133+1)/($J133*($J133+1)/2)*$D133))+($K133="custom")*CustCF!AL133</f>
        <v/>
      </c>
      <c r="AS133" s="87">
        <f>($K133="Bell Curve")*(_xlfn.NORM.DIST(AND(AS$6&gt;=$F133,AS$6&lt;=$H133)*(AS$6-$F133+1),$J133/2,$M133,TRUE)-_xlfn.NORM.DIST(AND(AS$6&gt;=$F133,AS$6&lt;=$H133)*(AR$6-$F133+1),$J133/2,$M133,TRUE))/(1-2*_xlfn.NORM.DIST(0,$J133/2,$M133,TRUE))*$D133+($K133="Steady Growth")*(AND(AS$6&gt;=$F133,AS$6&lt;=$H133)*((AS$6-$F133+1)/($J133*($J133+1)/2)*$D133))+($K133="custom")*CustCF!AM133</f>
        <v/>
      </c>
      <c r="AT133" s="87">
        <f>($K133="Bell Curve")*(_xlfn.NORM.DIST(AND(AT$6&gt;=$F133,AT$6&lt;=$H133)*(AT$6-$F133+1),$J133/2,$M133,TRUE)-_xlfn.NORM.DIST(AND(AT$6&gt;=$F133,AT$6&lt;=$H133)*(AS$6-$F133+1),$J133/2,$M133,TRUE))/(1-2*_xlfn.NORM.DIST(0,$J133/2,$M133,TRUE))*$D133+($K133="Steady Growth")*(AND(AT$6&gt;=$F133,AT$6&lt;=$H133)*((AT$6-$F133+1)/($J133*($J133+1)/2)*$D133))+($K133="custom")*CustCF!AN133</f>
        <v/>
      </c>
      <c r="AU133" s="87">
        <f>($K133="Bell Curve")*(_xlfn.NORM.DIST(AND(AU$6&gt;=$F133,AU$6&lt;=$H133)*(AU$6-$F133+1),$J133/2,$M133,TRUE)-_xlfn.NORM.DIST(AND(AU$6&gt;=$F133,AU$6&lt;=$H133)*(AT$6-$F133+1),$J133/2,$M133,TRUE))/(1-2*_xlfn.NORM.DIST(0,$J133/2,$M133,TRUE))*$D133+($K133="Steady Growth")*(AND(AU$6&gt;=$F133,AU$6&lt;=$H133)*((AU$6-$F133+1)/($J133*($J133+1)/2)*$D133))+($K133="custom")*CustCF!AO133</f>
        <v/>
      </c>
      <c r="AV133" s="87">
        <f>($K133="Bell Curve")*(_xlfn.NORM.DIST(AND(AV$6&gt;=$F133,AV$6&lt;=$H133)*(AV$6-$F133+1),$J133/2,$M133,TRUE)-_xlfn.NORM.DIST(AND(AV$6&gt;=$F133,AV$6&lt;=$H133)*(AU$6-$F133+1),$J133/2,$M133,TRUE))/(1-2*_xlfn.NORM.DIST(0,$J133/2,$M133,TRUE))*$D133+($K133="Steady Growth")*(AND(AV$6&gt;=$F133,AV$6&lt;=$H133)*((AV$6-$F133+1)/($J133*($J133+1)/2)*$D133))+($K133="custom")*CustCF!AP133</f>
        <v/>
      </c>
      <c r="AW133" s="87">
        <f>($K133="Bell Curve")*(_xlfn.NORM.DIST(AND(AW$6&gt;=$F133,AW$6&lt;=$H133)*(AW$6-$F133+1),$J133/2,$M133,TRUE)-_xlfn.NORM.DIST(AND(AW$6&gt;=$F133,AW$6&lt;=$H133)*(AV$6-$F133+1),$J133/2,$M133,TRUE))/(1-2*_xlfn.NORM.DIST(0,$J133/2,$M133,TRUE))*$D133+($K133="Steady Growth")*(AND(AW$6&gt;=$F133,AW$6&lt;=$H133)*((AW$6-$F133+1)/($J133*($J133+1)/2)*$D133))+($K133="custom")*CustCF!AQ133</f>
        <v/>
      </c>
      <c r="AX133" s="87">
        <f>($K133="Bell Curve")*(_xlfn.NORM.DIST(AND(AX$6&gt;=$F133,AX$6&lt;=$H133)*(AX$6-$F133+1),$J133/2,$M133,TRUE)-_xlfn.NORM.DIST(AND(AX$6&gt;=$F133,AX$6&lt;=$H133)*(AW$6-$F133+1),$J133/2,$M133,TRUE))/(1-2*_xlfn.NORM.DIST(0,$J133/2,$M133,TRUE))*$D133+($K133="Steady Growth")*(AND(AX$6&gt;=$F133,AX$6&lt;=$H133)*((AX$6-$F133+1)/($J133*($J133+1)/2)*$D133))+($K133="custom")*CustCF!AR133</f>
        <v/>
      </c>
      <c r="AY133" s="87">
        <f>($K133="Bell Curve")*(_xlfn.NORM.DIST(AND(AY$6&gt;=$F133,AY$6&lt;=$H133)*(AY$6-$F133+1),$J133/2,$M133,TRUE)-_xlfn.NORM.DIST(AND(AY$6&gt;=$F133,AY$6&lt;=$H133)*(AX$6-$F133+1),$J133/2,$M133,TRUE))/(1-2*_xlfn.NORM.DIST(0,$J133/2,$M133,TRUE))*$D133+($K133="Steady Growth")*(AND(AY$6&gt;=$F133,AY$6&lt;=$H133)*((AY$6-$F133+1)/($J133*($J133+1)/2)*$D133))+($K133="custom")*CustCF!AS133</f>
        <v/>
      </c>
      <c r="AZ133" s="87">
        <f>($K133="Bell Curve")*(_xlfn.NORM.DIST(AND(AZ$6&gt;=$F133,AZ$6&lt;=$H133)*(AZ$6-$F133+1),$J133/2,$M133,TRUE)-_xlfn.NORM.DIST(AND(AZ$6&gt;=$F133,AZ$6&lt;=$H133)*(AY$6-$F133+1),$J133/2,$M133,TRUE))/(1-2*_xlfn.NORM.DIST(0,$J133/2,$M133,TRUE))*$D133+($K133="Steady Growth")*(AND(AZ$6&gt;=$F133,AZ$6&lt;=$H133)*((AZ$6-$F133+1)/($J133*($J133+1)/2)*$D133))+($K133="custom")*CustCF!AT133</f>
        <v/>
      </c>
      <c r="BA133" s="87">
        <f>($K133="Bell Curve")*(_xlfn.NORM.DIST(AND(BA$6&gt;=$F133,BA$6&lt;=$H133)*(BA$6-$F133+1),$J133/2,$M133,TRUE)-_xlfn.NORM.DIST(AND(BA$6&gt;=$F133,BA$6&lt;=$H133)*(AZ$6-$F133+1),$J133/2,$M133,TRUE))/(1-2*_xlfn.NORM.DIST(0,$J133/2,$M133,TRUE))*$D133+($K133="Steady Growth")*(AND(BA$6&gt;=$F133,BA$6&lt;=$H133)*((BA$6-$F133+1)/($J133*($J133+1)/2)*$D133))+($K133="custom")*CustCF!AU133</f>
        <v/>
      </c>
      <c r="BB133" s="87">
        <f>($K133="Bell Curve")*(_xlfn.NORM.DIST(AND(BB$6&gt;=$F133,BB$6&lt;=$H133)*(BB$6-$F133+1),$J133/2,$M133,TRUE)-_xlfn.NORM.DIST(AND(BB$6&gt;=$F133,BB$6&lt;=$H133)*(BA$6-$F133+1),$J133/2,$M133,TRUE))/(1-2*_xlfn.NORM.DIST(0,$J133/2,$M133,TRUE))*$D133+($K133="Steady Growth")*(AND(BB$6&gt;=$F133,BB$6&lt;=$H133)*((BB$6-$F133+1)/($J133*($J133+1)/2)*$D133))+($K133="custom")*CustCF!AV133</f>
        <v/>
      </c>
      <c r="BC133" s="87">
        <f>($K133="Bell Curve")*(_xlfn.NORM.DIST(AND(BC$6&gt;=$F133,BC$6&lt;=$H133)*(BC$6-$F133+1),$J133/2,$M133,TRUE)-_xlfn.NORM.DIST(AND(BC$6&gt;=$F133,BC$6&lt;=$H133)*(BB$6-$F133+1),$J133/2,$M133,TRUE))/(1-2*_xlfn.NORM.DIST(0,$J133/2,$M133,TRUE))*$D133+($K133="Steady Growth")*(AND(BC$6&gt;=$F133,BC$6&lt;=$H133)*((BC$6-$F133+1)/($J133*($J133+1)/2)*$D133))+($K133="custom")*CustCF!AW133</f>
        <v/>
      </c>
      <c r="BD133" s="87">
        <f>($K133="Bell Curve")*(_xlfn.NORM.DIST(AND(BD$6&gt;=$F133,BD$6&lt;=$H133)*(BD$6-$F133+1),$J133/2,$M133,TRUE)-_xlfn.NORM.DIST(AND(BD$6&gt;=$F133,BD$6&lt;=$H133)*(BC$6-$F133+1),$J133/2,$M133,TRUE))/(1-2*_xlfn.NORM.DIST(0,$J133/2,$M133,TRUE))*$D133+($K133="Steady Growth")*(AND(BD$6&gt;=$F133,BD$6&lt;=$H133)*((BD$6-$F133+1)/($J133*($J133+1)/2)*$D133))+($K133="custom")*CustCF!AX133</f>
        <v/>
      </c>
      <c r="BE133" s="87">
        <f>($K133="Bell Curve")*(_xlfn.NORM.DIST(AND(BE$6&gt;=$F133,BE$6&lt;=$H133)*(BE$6-$F133+1),$J133/2,$M133,TRUE)-_xlfn.NORM.DIST(AND(BE$6&gt;=$F133,BE$6&lt;=$H133)*(BD$6-$F133+1),$J133/2,$M133,TRUE))/(1-2*_xlfn.NORM.DIST(0,$J133/2,$M133,TRUE))*$D133+($K133="Steady Growth")*(AND(BE$6&gt;=$F133,BE$6&lt;=$H133)*((BE$6-$F133+1)/($J133*($J133+1)/2)*$D133))+($K133="custom")*CustCF!AY133</f>
        <v/>
      </c>
      <c r="BF133" s="87">
        <f>($K133="Bell Curve")*(_xlfn.NORM.DIST(AND(BF$6&gt;=$F133,BF$6&lt;=$H133)*(BF$6-$F133+1),$J133/2,$M133,TRUE)-_xlfn.NORM.DIST(AND(BF$6&gt;=$F133,BF$6&lt;=$H133)*(BE$6-$F133+1),$J133/2,$M133,TRUE))/(1-2*_xlfn.NORM.DIST(0,$J133/2,$M133,TRUE))*$D133+($K133="Steady Growth")*(AND(BF$6&gt;=$F133,BF$6&lt;=$H133)*((BF$6-$F133+1)/($J133*($J133+1)/2)*$D133))+($K133="custom")*CustCF!AZ133</f>
        <v/>
      </c>
      <c r="BG133" s="87">
        <f>($K133="Bell Curve")*(_xlfn.NORM.DIST(AND(BG$6&gt;=$F133,BG$6&lt;=$H133)*(BG$6-$F133+1),$J133/2,$M133,TRUE)-_xlfn.NORM.DIST(AND(BG$6&gt;=$F133,BG$6&lt;=$H133)*(BF$6-$F133+1),$J133/2,$M133,TRUE))/(1-2*_xlfn.NORM.DIST(0,$J133/2,$M133,TRUE))*$D133+($K133="Steady Growth")*(AND(BG$6&gt;=$F133,BG$6&lt;=$H133)*((BG$6-$F133+1)/($J133*($J133+1)/2)*$D133))+($K133="custom")*CustCF!BA133</f>
        <v/>
      </c>
      <c r="BH133" s="87">
        <f>($K133="Bell Curve")*(_xlfn.NORM.DIST(AND(BH$6&gt;=$F133,BH$6&lt;=$H133)*(BH$6-$F133+1),$J133/2,$M133,TRUE)-_xlfn.NORM.DIST(AND(BH$6&gt;=$F133,BH$6&lt;=$H133)*(BG$6-$F133+1),$J133/2,$M133,TRUE))/(1-2*_xlfn.NORM.DIST(0,$J133/2,$M133,TRUE))*$D133+($K133="Steady Growth")*(AND(BH$6&gt;=$F133,BH$6&lt;=$H133)*((BH$6-$F133+1)/($J133*($J133+1)/2)*$D133))+($K133="custom")*CustCF!BB133</f>
        <v/>
      </c>
      <c r="BI133" s="87">
        <f>($K133="Bell Curve")*(_xlfn.NORM.DIST(AND(BI$6&gt;=$F133,BI$6&lt;=$H133)*(BI$6-$F133+1),$J133/2,$M133,TRUE)-_xlfn.NORM.DIST(AND(BI$6&gt;=$F133,BI$6&lt;=$H133)*(BH$6-$F133+1),$J133/2,$M133,TRUE))/(1-2*_xlfn.NORM.DIST(0,$J133/2,$M133,TRUE))*$D133+($K133="Steady Growth")*(AND(BI$6&gt;=$F133,BI$6&lt;=$H133)*((BI$6-$F133+1)/($J133*($J133+1)/2)*$D133))+($K133="custom")*CustCF!BC133</f>
        <v/>
      </c>
      <c r="BJ133" s="87">
        <f>($K133="Bell Curve")*(_xlfn.NORM.DIST(AND(BJ$6&gt;=$F133,BJ$6&lt;=$H133)*(BJ$6-$F133+1),$J133/2,$M133,TRUE)-_xlfn.NORM.DIST(AND(BJ$6&gt;=$F133,BJ$6&lt;=$H133)*(BI$6-$F133+1),$J133/2,$M133,TRUE))/(1-2*_xlfn.NORM.DIST(0,$J133/2,$M133,TRUE))*$D133+($K133="Steady Growth")*(AND(BJ$6&gt;=$F133,BJ$6&lt;=$H133)*((BJ$6-$F133+1)/($J133*($J133+1)/2)*$D133))+($K133="custom")*CustCF!BD133</f>
        <v/>
      </c>
      <c r="BK133" s="87">
        <f>($K133="Bell Curve")*(_xlfn.NORM.DIST(AND(BK$6&gt;=$F133,BK$6&lt;=$H133)*(BK$6-$F133+1),$J133/2,$M133,TRUE)-_xlfn.NORM.DIST(AND(BK$6&gt;=$F133,BK$6&lt;=$H133)*(BJ$6-$F133+1),$J133/2,$M133,TRUE))/(1-2*_xlfn.NORM.DIST(0,$J133/2,$M133,TRUE))*$D133+($K133="Steady Growth")*(AND(BK$6&gt;=$F133,BK$6&lt;=$H133)*((BK$6-$F133+1)/($J133*($J133+1)/2)*$D133))+($K133="custom")*CustCF!BE133</f>
        <v/>
      </c>
      <c r="BL133" s="87">
        <f>($K133="Bell Curve")*(_xlfn.NORM.DIST(AND(BL$6&gt;=$F133,BL$6&lt;=$H133)*(BL$6-$F133+1),$J133/2,$M133,TRUE)-_xlfn.NORM.DIST(AND(BL$6&gt;=$F133,BL$6&lt;=$H133)*(BK$6-$F133+1),$J133/2,$M133,TRUE))/(1-2*_xlfn.NORM.DIST(0,$J133/2,$M133,TRUE))*$D133+($K133="Steady Growth")*(AND(BL$6&gt;=$F133,BL$6&lt;=$H133)*((BL$6-$F133+1)/($J133*($J133+1)/2)*$D133))+($K133="custom")*CustCF!BF133</f>
        <v/>
      </c>
      <c r="BM133" s="87">
        <f>($K133="Bell Curve")*(_xlfn.NORM.DIST(AND(BM$6&gt;=$F133,BM$6&lt;=$H133)*(BM$6-$F133+1),$J133/2,$M133,TRUE)-_xlfn.NORM.DIST(AND(BM$6&gt;=$F133,BM$6&lt;=$H133)*(BL$6-$F133+1),$J133/2,$M133,TRUE))/(1-2*_xlfn.NORM.DIST(0,$J133/2,$M133,TRUE))*$D133+($K133="Steady Growth")*(AND(BM$6&gt;=$F133,BM$6&lt;=$H133)*((BM$6-$F133+1)/($J133*($J133+1)/2)*$D133))+($K133="custom")*CustCF!BG133</f>
        <v/>
      </c>
      <c r="BN133" s="87">
        <f>($K133="Bell Curve")*(_xlfn.NORM.DIST(AND(BN$6&gt;=$F133,BN$6&lt;=$H133)*(BN$6-$F133+1),$J133/2,$M133,TRUE)-_xlfn.NORM.DIST(AND(BN$6&gt;=$F133,BN$6&lt;=$H133)*(BM$6-$F133+1),$J133/2,$M133,TRUE))/(1-2*_xlfn.NORM.DIST(0,$J133/2,$M133,TRUE))*$D133+($K133="Steady Growth")*(AND(BN$6&gt;=$F133,BN$6&lt;=$H133)*((BN$6-$F133+1)/($J133*($J133+1)/2)*$D133))+($K133="custom")*CustCF!BH133</f>
        <v/>
      </c>
      <c r="BO133" s="87">
        <f>($K133="Bell Curve")*(_xlfn.NORM.DIST(AND(BO$6&gt;=$F133,BO$6&lt;=$H133)*(BO$6-$F133+1),$J133/2,$M133,TRUE)-_xlfn.NORM.DIST(AND(BO$6&gt;=$F133,BO$6&lt;=$H133)*(BN$6-$F133+1),$J133/2,$M133,TRUE))/(1-2*_xlfn.NORM.DIST(0,$J133/2,$M133,TRUE))*$D133+($K133="Steady Growth")*(AND(BO$6&gt;=$F133,BO$6&lt;=$H133)*((BO$6-$F133+1)/($J133*($J133+1)/2)*$D133))+($K133="custom")*CustCF!BI133</f>
        <v/>
      </c>
      <c r="BP133" s="87">
        <f>($K133="Bell Curve")*(_xlfn.NORM.DIST(AND(BP$6&gt;=$F133,BP$6&lt;=$H133)*(BP$6-$F133+1),$J133/2,$M133,TRUE)-_xlfn.NORM.DIST(AND(BP$6&gt;=$F133,BP$6&lt;=$H133)*(BO$6-$F133+1),$J133/2,$M133,TRUE))/(1-2*_xlfn.NORM.DIST(0,$J133/2,$M133,TRUE))*$D133+($K133="Steady Growth")*(AND(BP$6&gt;=$F133,BP$6&lt;=$H133)*((BP$6-$F133+1)/($J133*($J133+1)/2)*$D133))+($K133="custom")*CustCF!BJ133</f>
        <v/>
      </c>
      <c r="BQ133" s="87">
        <f>($K133="Bell Curve")*(_xlfn.NORM.DIST(AND(BQ$6&gt;=$F133,BQ$6&lt;=$H133)*(BQ$6-$F133+1),$J133/2,$M133,TRUE)-_xlfn.NORM.DIST(AND(BQ$6&gt;=$F133,BQ$6&lt;=$H133)*(BP$6-$F133+1),$J133/2,$M133,TRUE))/(1-2*_xlfn.NORM.DIST(0,$J133/2,$M133,TRUE))*$D133+($K133="Steady Growth")*(AND(BQ$6&gt;=$F133,BQ$6&lt;=$H133)*((BQ$6-$F133+1)/($J133*($J133+1)/2)*$D133))+($K133="custom")*CustCF!BK133</f>
        <v/>
      </c>
      <c r="BR133" s="87">
        <f>($K133="Bell Curve")*(_xlfn.NORM.DIST(AND(BR$6&gt;=$F133,BR$6&lt;=$H133)*(BR$6-$F133+1),$J133/2,$M133,TRUE)-_xlfn.NORM.DIST(AND(BR$6&gt;=$F133,BR$6&lt;=$H133)*(BQ$6-$F133+1),$J133/2,$M133,TRUE))/(1-2*_xlfn.NORM.DIST(0,$J133/2,$M133,TRUE))*$D133+($K133="Steady Growth")*(AND(BR$6&gt;=$F133,BR$6&lt;=$H133)*((BR$6-$F133+1)/($J133*($J133+1)/2)*$D133))+($K133="custom")*CustCF!BL133</f>
        <v/>
      </c>
      <c r="BS133" s="87">
        <f>($K133="Bell Curve")*(_xlfn.NORM.DIST(AND(BS$6&gt;=$F133,BS$6&lt;=$H133)*(BS$6-$F133+1),$J133/2,$M133,TRUE)-_xlfn.NORM.DIST(AND(BS$6&gt;=$F133,BS$6&lt;=$H133)*(BR$6-$F133+1),$J133/2,$M133,TRUE))/(1-2*_xlfn.NORM.DIST(0,$J133/2,$M133,TRUE))*$D133+($K133="Steady Growth")*(AND(BS$6&gt;=$F133,BS$6&lt;=$H133)*((BS$6-$F133+1)/($J133*($J133+1)/2)*$D133))+($K133="custom")*CustCF!BM133</f>
        <v/>
      </c>
      <c r="BT133" s="87">
        <f>($K133="Bell Curve")*(_xlfn.NORM.DIST(AND(BT$6&gt;=$F133,BT$6&lt;=$H133)*(BT$6-$F133+1),$J133/2,$M133,TRUE)-_xlfn.NORM.DIST(AND(BT$6&gt;=$F133,BT$6&lt;=$H133)*(BS$6-$F133+1),$J133/2,$M133,TRUE))/(1-2*_xlfn.NORM.DIST(0,$J133/2,$M133,TRUE))*$D133+($K133="Steady Growth")*(AND(BT$6&gt;=$F133,BT$6&lt;=$H133)*((BT$6-$F133+1)/($J133*($J133+1)/2)*$D133))+($K133="custom")*CustCF!BN133</f>
        <v/>
      </c>
      <c r="BU133" s="87">
        <f>($K133="Bell Curve")*(_xlfn.NORM.DIST(AND(BU$6&gt;=$F133,BU$6&lt;=$H133)*(BU$6-$F133+1),$J133/2,$M133,TRUE)-_xlfn.NORM.DIST(AND(BU$6&gt;=$F133,BU$6&lt;=$H133)*(BT$6-$F133+1),$J133/2,$M133,TRUE))/(1-2*_xlfn.NORM.DIST(0,$J133/2,$M133,TRUE))*$D133+($K133="Steady Growth")*(AND(BU$6&gt;=$F133,BU$6&lt;=$H133)*((BU$6-$F133+1)/($J133*($J133+1)/2)*$D133))+($K133="custom")*CustCF!BO133</f>
        <v/>
      </c>
      <c r="BV133" s="87">
        <f>($K133="Bell Curve")*(_xlfn.NORM.DIST(AND(BV$6&gt;=$F133,BV$6&lt;=$H133)*(BV$6-$F133+1),$J133/2,$M133,TRUE)-_xlfn.NORM.DIST(AND(BV$6&gt;=$F133,BV$6&lt;=$H133)*(BU$6-$F133+1),$J133/2,$M133,TRUE))/(1-2*_xlfn.NORM.DIST(0,$J133/2,$M133,TRUE))*$D133+($K133="Steady Growth")*(AND(BV$6&gt;=$F133,BV$6&lt;=$H133)*((BV$6-$F133+1)/($J133*($J133+1)/2)*$D133))+($K133="custom")*CustCF!BP133</f>
        <v/>
      </c>
      <c r="BW133" s="87">
        <f>($K133="Bell Curve")*(_xlfn.NORM.DIST(AND(BW$6&gt;=$F133,BW$6&lt;=$H133)*(BW$6-$F133+1),$J133/2,$M133,TRUE)-_xlfn.NORM.DIST(AND(BW$6&gt;=$F133,BW$6&lt;=$H133)*(BV$6-$F133+1),$J133/2,$M133,TRUE))/(1-2*_xlfn.NORM.DIST(0,$J133/2,$M133,TRUE))*$D133+($K133="Steady Growth")*(AND(BW$6&gt;=$F133,BW$6&lt;=$H133)*((BW$6-$F133+1)/($J133*($J133+1)/2)*$D133))+($K133="custom")*CustCF!BQ133</f>
        <v/>
      </c>
      <c r="BX133" s="87">
        <f>($K133="Bell Curve")*(_xlfn.NORM.DIST(AND(BX$6&gt;=$F133,BX$6&lt;=$H133)*(BX$6-$F133+1),$J133/2,$M133,TRUE)-_xlfn.NORM.DIST(AND(BX$6&gt;=$F133,BX$6&lt;=$H133)*(BW$6-$F133+1),$J133/2,$M133,TRUE))/(1-2*_xlfn.NORM.DIST(0,$J133/2,$M133,TRUE))*$D133+($K133="Steady Growth")*(AND(BX$6&gt;=$F133,BX$6&lt;=$H133)*((BX$6-$F133+1)/($J133*($J133+1)/2)*$D133))+($K133="custom")*CustCF!BR133</f>
        <v/>
      </c>
      <c r="BY133" s="87">
        <f>($K133="Bell Curve")*(_xlfn.NORM.DIST(AND(BY$6&gt;=$F133,BY$6&lt;=$H133)*(BY$6-$F133+1),$J133/2,$M133,TRUE)-_xlfn.NORM.DIST(AND(BY$6&gt;=$F133,BY$6&lt;=$H133)*(BX$6-$F133+1),$J133/2,$M133,TRUE))/(1-2*_xlfn.NORM.DIST(0,$J133/2,$M133,TRUE))*$D133+($K133="Steady Growth")*(AND(BY$6&gt;=$F133,BY$6&lt;=$H133)*((BY$6-$F133+1)/($J133*($J133+1)/2)*$D133))+($K133="custom")*CustCF!BS133</f>
        <v/>
      </c>
      <c r="BZ133" s="87">
        <f>($K133="Bell Curve")*(_xlfn.NORM.DIST(AND(BZ$6&gt;=$F133,BZ$6&lt;=$H133)*(BZ$6-$F133+1),$J133/2,$M133,TRUE)-_xlfn.NORM.DIST(AND(BZ$6&gt;=$F133,BZ$6&lt;=$H133)*(BY$6-$F133+1),$J133/2,$M133,TRUE))/(1-2*_xlfn.NORM.DIST(0,$J133/2,$M133,TRUE))*$D133+($K133="Steady Growth")*(AND(BZ$6&gt;=$F133,BZ$6&lt;=$H133)*((BZ$6-$F133+1)/($J133*($J133+1)/2)*$D133))+($K133="custom")*CustCF!BT133</f>
        <v/>
      </c>
      <c r="CA133" s="87">
        <f>($K133="Bell Curve")*(_xlfn.NORM.DIST(AND(CA$6&gt;=$F133,CA$6&lt;=$H133)*(CA$6-$F133+1),$J133/2,$M133,TRUE)-_xlfn.NORM.DIST(AND(CA$6&gt;=$F133,CA$6&lt;=$H133)*(BZ$6-$F133+1),$J133/2,$M133,TRUE))/(1-2*_xlfn.NORM.DIST(0,$J133/2,$M133,TRUE))*$D133+($K133="Steady Growth")*(AND(CA$6&gt;=$F133,CA$6&lt;=$H133)*((CA$6-$F133+1)/($J133*($J133+1)/2)*$D133))+($K133="custom")*CustCF!BU133</f>
        <v/>
      </c>
      <c r="CB133" s="87">
        <f>($K133="Bell Curve")*(_xlfn.NORM.DIST(AND(CB$6&gt;=$F133,CB$6&lt;=$H133)*(CB$6-$F133+1),$J133/2,$M133,TRUE)-_xlfn.NORM.DIST(AND(CB$6&gt;=$F133,CB$6&lt;=$H133)*(CA$6-$F133+1),$J133/2,$M133,TRUE))/(1-2*_xlfn.NORM.DIST(0,$J133/2,$M133,TRUE))*$D133+($K133="Steady Growth")*(AND(CB$6&gt;=$F133,CB$6&lt;=$H133)*((CB$6-$F133+1)/($J133*($J133+1)/2)*$D133))+($K133="custom")*CustCF!BV133</f>
        <v/>
      </c>
      <c r="CC133" s="87">
        <f>($K133="Bell Curve")*(_xlfn.NORM.DIST(AND(CC$6&gt;=$F133,CC$6&lt;=$H133)*(CC$6-$F133+1),$J133/2,$M133,TRUE)-_xlfn.NORM.DIST(AND(CC$6&gt;=$F133,CC$6&lt;=$H133)*(CB$6-$F133+1),$J133/2,$M133,TRUE))/(1-2*_xlfn.NORM.DIST(0,$J133/2,$M133,TRUE))*$D133+($K133="Steady Growth")*(AND(CC$6&gt;=$F133,CC$6&lt;=$H133)*((CC$6-$F133+1)/($J133*($J133+1)/2)*$D133))+($K133="custom")*CustCF!BW133</f>
        <v/>
      </c>
      <c r="CD133" s="87">
        <f>($K133="Bell Curve")*(_xlfn.NORM.DIST(AND(CD$6&gt;=$F133,CD$6&lt;=$H133)*(CD$6-$F133+1),$J133/2,$M133,TRUE)-_xlfn.NORM.DIST(AND(CD$6&gt;=$F133,CD$6&lt;=$H133)*(CC$6-$F133+1),$J133/2,$M133,TRUE))/(1-2*_xlfn.NORM.DIST(0,$J133/2,$M133,TRUE))*$D133+($K133="Steady Growth")*(AND(CD$6&gt;=$F133,CD$6&lt;=$H133)*((CD$6-$F133+1)/($J133*($J133+1)/2)*$D133))+($K133="custom")*CustCF!BX133</f>
        <v/>
      </c>
      <c r="CE133" s="87">
        <f>($K133="Bell Curve")*(_xlfn.NORM.DIST(AND(CE$6&gt;=$F133,CE$6&lt;=$H133)*(CE$6-$F133+1),$J133/2,$M133,TRUE)-_xlfn.NORM.DIST(AND(CE$6&gt;=$F133,CE$6&lt;=$H133)*(CD$6-$F133+1),$J133/2,$M133,TRUE))/(1-2*_xlfn.NORM.DIST(0,$J133/2,$M133,TRUE))*$D133+($K133="Steady Growth")*(AND(CE$6&gt;=$F133,CE$6&lt;=$H133)*((CE$6-$F133+1)/($J133*($J133+1)/2)*$D133))+($K133="custom")*CustCF!BY133</f>
        <v/>
      </c>
      <c r="CF133" s="87">
        <f>($K133="Bell Curve")*(_xlfn.NORM.DIST(AND(CF$6&gt;=$F133,CF$6&lt;=$H133)*(CF$6-$F133+1),$J133/2,$M133,TRUE)-_xlfn.NORM.DIST(AND(CF$6&gt;=$F133,CF$6&lt;=$H133)*(CE$6-$F133+1),$J133/2,$M133,TRUE))/(1-2*_xlfn.NORM.DIST(0,$J133/2,$M133,TRUE))*$D133+($K133="Steady Growth")*(AND(CF$6&gt;=$F133,CF$6&lt;=$H133)*((CF$6-$F133+1)/($J133*($J133+1)/2)*$D133))+($K133="custom")*CustCF!BZ133</f>
        <v/>
      </c>
      <c r="CG133" s="87">
        <f>($K133="Bell Curve")*(_xlfn.NORM.DIST(AND(CG$6&gt;=$F133,CG$6&lt;=$H133)*(CG$6-$F133+1),$J133/2,$M133,TRUE)-_xlfn.NORM.DIST(AND(CG$6&gt;=$F133,CG$6&lt;=$H133)*(CF$6-$F133+1),$J133/2,$M133,TRUE))/(1-2*_xlfn.NORM.DIST(0,$J133/2,$M133,TRUE))*$D133+($K133="Steady Growth")*(AND(CG$6&gt;=$F133,CG$6&lt;=$H133)*((CG$6-$F133+1)/($J133*($J133+1)/2)*$D133))+($K133="custom")*CustCF!CA133</f>
        <v/>
      </c>
      <c r="CH133" s="87">
        <f>($K133="Bell Curve")*(_xlfn.NORM.DIST(AND(CH$6&gt;=$F133,CH$6&lt;=$H133)*(CH$6-$F133+1),$J133/2,$M133,TRUE)-_xlfn.NORM.DIST(AND(CH$6&gt;=$F133,CH$6&lt;=$H133)*(CG$6-$F133+1),$J133/2,$M133,TRUE))/(1-2*_xlfn.NORM.DIST(0,$J133/2,$M133,TRUE))*$D133+($K133="Steady Growth")*(AND(CH$6&gt;=$F133,CH$6&lt;=$H133)*((CH$6-$F133+1)/($J133*($J133+1)/2)*$D133))+($K133="custom")*CustCF!CB133</f>
        <v/>
      </c>
      <c r="CI133" s="87">
        <f>($K133="Bell Curve")*(_xlfn.NORM.DIST(AND(CI$6&gt;=$F133,CI$6&lt;=$H133)*(CI$6-$F133+1),$J133/2,$M133,TRUE)-_xlfn.NORM.DIST(AND(CI$6&gt;=$F133,CI$6&lt;=$H133)*(CH$6-$F133+1),$J133/2,$M133,TRUE))/(1-2*_xlfn.NORM.DIST(0,$J133/2,$M133,TRUE))*$D133+($K133="Steady Growth")*(AND(CI$6&gt;=$F133,CI$6&lt;=$H133)*((CI$6-$F133+1)/($J133*($J133+1)/2)*$D133))+($K133="custom")*CustCF!CC133</f>
        <v/>
      </c>
      <c r="CJ133" s="87">
        <f>($K133="Bell Curve")*(_xlfn.NORM.DIST(AND(CJ$6&gt;=$F133,CJ$6&lt;=$H133)*(CJ$6-$F133+1),$J133/2,$M133,TRUE)-_xlfn.NORM.DIST(AND(CJ$6&gt;=$F133,CJ$6&lt;=$H133)*(CI$6-$F133+1),$J133/2,$M133,TRUE))/(1-2*_xlfn.NORM.DIST(0,$J133/2,$M133,TRUE))*$D133+($K133="Steady Growth")*(AND(CJ$6&gt;=$F133,CJ$6&lt;=$H133)*((CJ$6-$F133+1)/($J133*($J133+1)/2)*$D133))+($K133="custom")*CustCF!CD133</f>
        <v/>
      </c>
      <c r="CK133" s="87">
        <f>($K133="Bell Curve")*(_xlfn.NORM.DIST(AND(CK$6&gt;=$F133,CK$6&lt;=$H133)*(CK$6-$F133+1),$J133/2,$M133,TRUE)-_xlfn.NORM.DIST(AND(CK$6&gt;=$F133,CK$6&lt;=$H133)*(CJ$6-$F133+1),$J133/2,$M133,TRUE))/(1-2*_xlfn.NORM.DIST(0,$J133/2,$M133,TRUE))*$D133+($K133="Steady Growth")*(AND(CK$6&gt;=$F133,CK$6&lt;=$H133)*((CK$6-$F133+1)/($J133*($J133+1)/2)*$D133))+($K133="custom")*CustCF!CE133</f>
        <v/>
      </c>
      <c r="CL133" s="87">
        <f>($K133="Bell Curve")*(_xlfn.NORM.DIST(AND(CL$6&gt;=$F133,CL$6&lt;=$H133)*(CL$6-$F133+1),$J133/2,$M133,TRUE)-_xlfn.NORM.DIST(AND(CL$6&gt;=$F133,CL$6&lt;=$H133)*(CK$6-$F133+1),$J133/2,$M133,TRUE))/(1-2*_xlfn.NORM.DIST(0,$J133/2,$M133,TRUE))*$D133+($K133="Steady Growth")*(AND(CL$6&gt;=$F133,CL$6&lt;=$H133)*((CL$6-$F133+1)/($J133*($J133+1)/2)*$D133))+($K133="custom")*CustCF!CF133</f>
        <v/>
      </c>
      <c r="CM133" s="87">
        <f>($K133="Bell Curve")*(_xlfn.NORM.DIST(AND(CM$6&gt;=$F133,CM$6&lt;=$H133)*(CM$6-$F133+1),$J133/2,$M133,TRUE)-_xlfn.NORM.DIST(AND(CM$6&gt;=$F133,CM$6&lt;=$H133)*(CL$6-$F133+1),$J133/2,$M133,TRUE))/(1-2*_xlfn.NORM.DIST(0,$J133/2,$M133,TRUE))*$D133+($K133="Steady Growth")*(AND(CM$6&gt;=$F133,CM$6&lt;=$H133)*((CM$6-$F133+1)/($J133*($J133+1)/2)*$D133))+($K133="custom")*CustCF!CG133</f>
        <v/>
      </c>
      <c r="CN133" s="87">
        <f>($K133="Bell Curve")*(_xlfn.NORM.DIST(AND(CN$6&gt;=$F133,CN$6&lt;=$H133)*(CN$6-$F133+1),$J133/2,$M133,TRUE)-_xlfn.NORM.DIST(AND(CN$6&gt;=$F133,CN$6&lt;=$H133)*(CM$6-$F133+1),$J133/2,$M133,TRUE))/(1-2*_xlfn.NORM.DIST(0,$J133/2,$M133,TRUE))*$D133+($K133="Steady Growth")*(AND(CN$6&gt;=$F133,CN$6&lt;=$H133)*((CN$6-$F133+1)/($J133*($J133+1)/2)*$D133))+($K133="custom")*CustCF!CH133</f>
        <v/>
      </c>
      <c r="CO133" s="87">
        <f>($K133="Bell Curve")*(_xlfn.NORM.DIST(AND(CO$6&gt;=$F133,CO$6&lt;=$H133)*(CO$6-$F133+1),$J133/2,$M133,TRUE)-_xlfn.NORM.DIST(AND(CO$6&gt;=$F133,CO$6&lt;=$H133)*(CN$6-$F133+1),$J133/2,$M133,TRUE))/(1-2*_xlfn.NORM.DIST(0,$J133/2,$M133,TRUE))*$D133+($K133="Steady Growth")*(AND(CO$6&gt;=$F133,CO$6&lt;=$H133)*((CO$6-$F133+1)/($J133*($J133+1)/2)*$D133))+($K133="custom")*CustCF!CI133</f>
        <v/>
      </c>
      <c r="CP133" s="87">
        <f>($K133="Bell Curve")*(_xlfn.NORM.DIST(AND(CP$6&gt;=$F133,CP$6&lt;=$H133)*(CP$6-$F133+1),$J133/2,$M133,TRUE)-_xlfn.NORM.DIST(AND(CP$6&gt;=$F133,CP$6&lt;=$H133)*(CO$6-$F133+1),$J133/2,$M133,TRUE))/(1-2*_xlfn.NORM.DIST(0,$J133/2,$M133,TRUE))*$D133+($K133="Steady Growth")*(AND(CP$6&gt;=$F133,CP$6&lt;=$H133)*((CP$6-$F133+1)/($J133*($J133+1)/2)*$D133))+($K133="custom")*CustCF!CJ133</f>
        <v/>
      </c>
      <c r="CQ133" s="87">
        <f>($K133="Bell Curve")*(_xlfn.NORM.DIST(AND(CQ$6&gt;=$F133,CQ$6&lt;=$H133)*(CQ$6-$F133+1),$J133/2,$M133,TRUE)-_xlfn.NORM.DIST(AND(CQ$6&gt;=$F133,CQ$6&lt;=$H133)*(CP$6-$F133+1),$J133/2,$M133,TRUE))/(1-2*_xlfn.NORM.DIST(0,$J133/2,$M133,TRUE))*$D133+($K133="Steady Growth")*(AND(CQ$6&gt;=$F133,CQ$6&lt;=$H133)*((CQ$6-$F133+1)/($J133*($J133+1)/2)*$D133))+($K133="custom")*CustCF!CK133</f>
        <v/>
      </c>
      <c r="CR133" s="87">
        <f>($K133="Bell Curve")*(_xlfn.NORM.DIST(AND(CR$6&gt;=$F133,CR$6&lt;=$H133)*(CR$6-$F133+1),$J133/2,$M133,TRUE)-_xlfn.NORM.DIST(AND(CR$6&gt;=$F133,CR$6&lt;=$H133)*(CQ$6-$F133+1),$J133/2,$M133,TRUE))/(1-2*_xlfn.NORM.DIST(0,$J133/2,$M133,TRUE))*$D133+($K133="Steady Growth")*(AND(CR$6&gt;=$F133,CR$6&lt;=$H133)*((CR$6-$F133+1)/($J133*($J133+1)/2)*$D133))+($K133="custom")*CustCF!CL133</f>
        <v/>
      </c>
      <c r="CS133" s="87">
        <f>($K133="Bell Curve")*(_xlfn.NORM.DIST(AND(CS$6&gt;=$F133,CS$6&lt;=$H133)*(CS$6-$F133+1),$J133/2,$M133,TRUE)-_xlfn.NORM.DIST(AND(CS$6&gt;=$F133,CS$6&lt;=$H133)*(CR$6-$F133+1),$J133/2,$M133,TRUE))/(1-2*_xlfn.NORM.DIST(0,$J133/2,$M133,TRUE))*$D133+($K133="Steady Growth")*(AND(CS$6&gt;=$F133,CS$6&lt;=$H133)*((CS$6-$F133+1)/($J133*($J133+1)/2)*$D133))+($K133="custom")*CustCF!CM133</f>
        <v/>
      </c>
      <c r="CT133" s="87">
        <f>($K133="Bell Curve")*(_xlfn.NORM.DIST(AND(CT$6&gt;=$F133,CT$6&lt;=$H133)*(CT$6-$F133+1),$J133/2,$M133,TRUE)-_xlfn.NORM.DIST(AND(CT$6&gt;=$F133,CT$6&lt;=$H133)*(CS$6-$F133+1),$J133/2,$M133,TRUE))/(1-2*_xlfn.NORM.DIST(0,$J133/2,$M133,TRUE))*$D133+($K133="Steady Growth")*(AND(CT$6&gt;=$F133,CT$6&lt;=$H133)*((CT$6-$F133+1)/($J133*($J133+1)/2)*$D133))+($K133="custom")*CustCF!CN133</f>
        <v/>
      </c>
      <c r="CU133" s="87">
        <f>($K133="Bell Curve")*(_xlfn.NORM.DIST(AND(CU$6&gt;=$F133,CU$6&lt;=$H133)*(CU$6-$F133+1),$J133/2,$M133,TRUE)-_xlfn.NORM.DIST(AND(CU$6&gt;=$F133,CU$6&lt;=$H133)*(CT$6-$F133+1),$J133/2,$M133,TRUE))/(1-2*_xlfn.NORM.DIST(0,$J133/2,$M133,TRUE))*$D133+($K133="Steady Growth")*(AND(CU$6&gt;=$F133,CU$6&lt;=$H133)*((CU$6-$F133+1)/($J133*($J133+1)/2)*$D133))+($K133="custom")*CustCF!CO133</f>
        <v/>
      </c>
      <c r="CV133" s="87">
        <f>($K133="Bell Curve")*(_xlfn.NORM.DIST(AND(CV$6&gt;=$F133,CV$6&lt;=$H133)*(CV$6-$F133+1),$J133/2,$M133,TRUE)-_xlfn.NORM.DIST(AND(CV$6&gt;=$F133,CV$6&lt;=$H133)*(CU$6-$F133+1),$J133/2,$M133,TRUE))/(1-2*_xlfn.NORM.DIST(0,$J133/2,$M133,TRUE))*$D133+($K133="Steady Growth")*(AND(CV$6&gt;=$F133,CV$6&lt;=$H133)*((CV$6-$F133+1)/($J133*($J133+1)/2)*$D133))+($K133="custom")*CustCF!CP133</f>
        <v/>
      </c>
      <c r="CW133" s="87">
        <f>($K133="Bell Curve")*(_xlfn.NORM.DIST(AND(CW$6&gt;=$F133,CW$6&lt;=$H133)*(CW$6-$F133+1),$J133/2,$M133,TRUE)-_xlfn.NORM.DIST(AND(CW$6&gt;=$F133,CW$6&lt;=$H133)*(CV$6-$F133+1),$J133/2,$M133,TRUE))/(1-2*_xlfn.NORM.DIST(0,$J133/2,$M133,TRUE))*$D133+($K133="Steady Growth")*(AND(CW$6&gt;=$F133,CW$6&lt;=$H133)*((CW$6-$F133+1)/($J133*($J133+1)/2)*$D133))+($K133="custom")*CustCF!CQ133</f>
        <v/>
      </c>
      <c r="CX133" s="87">
        <f>($K133="Bell Curve")*(_xlfn.NORM.DIST(AND(CX$6&gt;=$F133,CX$6&lt;=$H133)*(CX$6-$F133+1),$J133/2,$M133,TRUE)-_xlfn.NORM.DIST(AND(CX$6&gt;=$F133,CX$6&lt;=$H133)*(CW$6-$F133+1),$J133/2,$M133,TRUE))/(1-2*_xlfn.NORM.DIST(0,$J133/2,$M133,TRUE))*$D133+($K133="Steady Growth")*(AND(CX$6&gt;=$F133,CX$6&lt;=$H133)*((CX$6-$F133+1)/($J133*($J133+1)/2)*$D133))+($K133="custom")*CustCF!CR133</f>
        <v/>
      </c>
      <c r="CY133" s="87">
        <f>($K133="Bell Curve")*(_xlfn.NORM.DIST(AND(CY$6&gt;=$F133,CY$6&lt;=$H133)*(CY$6-$F133+1),$J133/2,$M133,TRUE)-_xlfn.NORM.DIST(AND(CY$6&gt;=$F133,CY$6&lt;=$H133)*(CX$6-$F133+1),$J133/2,$M133,TRUE))/(1-2*_xlfn.NORM.DIST(0,$J133/2,$M133,TRUE))*$D133+($K133="Steady Growth")*(AND(CY$6&gt;=$F133,CY$6&lt;=$H133)*((CY$6-$F133+1)/($J133*($J133+1)/2)*$D133))+($K133="custom")*CustCF!CS133</f>
        <v/>
      </c>
      <c r="CZ133" s="87">
        <f>($K133="Bell Curve")*(_xlfn.NORM.DIST(AND(CZ$6&gt;=$F133,CZ$6&lt;=$H133)*(CZ$6-$F133+1),$J133/2,$M133,TRUE)-_xlfn.NORM.DIST(AND(CZ$6&gt;=$F133,CZ$6&lt;=$H133)*(CY$6-$F133+1),$J133/2,$M133,TRUE))/(1-2*_xlfn.NORM.DIST(0,$J133/2,$M133,TRUE))*$D133+($K133="Steady Growth")*(AND(CZ$6&gt;=$F133,CZ$6&lt;=$H133)*((CZ$6-$F133+1)/($J133*($J133+1)/2)*$D133))+($K133="custom")*CustCF!CT133</f>
        <v/>
      </c>
      <c r="DA133" s="87">
        <f>($K133="Bell Curve")*(_xlfn.NORM.DIST(AND(DA$6&gt;=$F133,DA$6&lt;=$H133)*(DA$6-$F133+1),$J133/2,$M133,TRUE)-_xlfn.NORM.DIST(AND(DA$6&gt;=$F133,DA$6&lt;=$H133)*(CZ$6-$F133+1),$J133/2,$M133,TRUE))/(1-2*_xlfn.NORM.DIST(0,$J133/2,$M133,TRUE))*$D133+($K133="Steady Growth")*(AND(DA$6&gt;=$F133,DA$6&lt;=$H133)*((DA$6-$F133+1)/($J133*($J133+1)/2)*$D133))+($K133="custom")*CustCF!CU133</f>
        <v/>
      </c>
      <c r="DB133" s="87">
        <f>($K133="Bell Curve")*(_xlfn.NORM.DIST(AND(DB$6&gt;=$F133,DB$6&lt;=$H133)*(DB$6-$F133+1),$J133/2,$M133,TRUE)-_xlfn.NORM.DIST(AND(DB$6&gt;=$F133,DB$6&lt;=$H133)*(DA$6-$F133+1),$J133/2,$M133,TRUE))/(1-2*_xlfn.NORM.DIST(0,$J133/2,$M133,TRUE))*$D133+($K133="Steady Growth")*(AND(DB$6&gt;=$F133,DB$6&lt;=$H133)*((DB$6-$F133+1)/($J133*($J133+1)/2)*$D133))+($K133="custom")*CustCF!CV133</f>
        <v/>
      </c>
      <c r="DC133" s="87">
        <f>($K133="Bell Curve")*(_xlfn.NORM.DIST(AND(DC$6&gt;=$F133,DC$6&lt;=$H133)*(DC$6-$F133+1),$J133/2,$M133,TRUE)-_xlfn.NORM.DIST(AND(DC$6&gt;=$F133,DC$6&lt;=$H133)*(DB$6-$F133+1),$J133/2,$M133,TRUE))/(1-2*_xlfn.NORM.DIST(0,$J133/2,$M133,TRUE))*$D133+($K133="Steady Growth")*(AND(DC$6&gt;=$F133,DC$6&lt;=$H133)*((DC$6-$F133+1)/($J133*($J133+1)/2)*$D133))+($K133="custom")*CustCF!CW133</f>
        <v/>
      </c>
      <c r="DD133" s="87">
        <f>($K133="Bell Curve")*(_xlfn.NORM.DIST(AND(DD$6&gt;=$F133,DD$6&lt;=$H133)*(DD$6-$F133+1),$J133/2,$M133,TRUE)-_xlfn.NORM.DIST(AND(DD$6&gt;=$F133,DD$6&lt;=$H133)*(DC$6-$F133+1),$J133/2,$M133,TRUE))/(1-2*_xlfn.NORM.DIST(0,$J133/2,$M133,TRUE))*$D133+($K133="Steady Growth")*(AND(DD$6&gt;=$F133,DD$6&lt;=$H133)*((DD$6-$F133+1)/($J133*($J133+1)/2)*$D133))+($K133="custom")*CustCF!CX133</f>
        <v/>
      </c>
      <c r="DE133" s="87">
        <f>($K133="Bell Curve")*(_xlfn.NORM.DIST(AND(DE$6&gt;=$F133,DE$6&lt;=$H133)*(DE$6-$F133+1),$J133/2,$M133,TRUE)-_xlfn.NORM.DIST(AND(DE$6&gt;=$F133,DE$6&lt;=$H133)*(DD$6-$F133+1),$J133/2,$M133,TRUE))/(1-2*_xlfn.NORM.DIST(0,$J133/2,$M133,TRUE))*$D133+($K133="Steady Growth")*(AND(DE$6&gt;=$F133,DE$6&lt;=$H133)*((DE$6-$F133+1)/($J133*($J133+1)/2)*$D133))+($K133="custom")*CustCF!CY133</f>
        <v/>
      </c>
      <c r="DF133" s="87">
        <f>($K133="Bell Curve")*(_xlfn.NORM.DIST(AND(DF$6&gt;=$F133,DF$6&lt;=$H133)*(DF$6-$F133+1),$J133/2,$M133,TRUE)-_xlfn.NORM.DIST(AND(DF$6&gt;=$F133,DF$6&lt;=$H133)*(DE$6-$F133+1),$J133/2,$M133,TRUE))/(1-2*_xlfn.NORM.DIST(0,$J133/2,$M133,TRUE))*$D133+($K133="Steady Growth")*(AND(DF$6&gt;=$F133,DF$6&lt;=$H133)*((DF$6-$F133+1)/($J133*($J133+1)/2)*$D133))+($K133="custom")*CustCF!CZ133</f>
        <v/>
      </c>
      <c r="DG133" s="87">
        <f>($K133="Bell Curve")*(_xlfn.NORM.DIST(AND(DG$6&gt;=$F133,DG$6&lt;=$H133)*(DG$6-$F133+1),$J133/2,$M133,TRUE)-_xlfn.NORM.DIST(AND(DG$6&gt;=$F133,DG$6&lt;=$H133)*(DF$6-$F133+1),$J133/2,$M133,TRUE))/(1-2*_xlfn.NORM.DIST(0,$J133/2,$M133,TRUE))*$D133+($K133="Steady Growth")*(AND(DG$6&gt;=$F133,DG$6&lt;=$H133)*((DG$6-$F133+1)/($J133*($J133+1)/2)*$D133))+($K133="custom")*CustCF!DA133</f>
        <v/>
      </c>
      <c r="DH133" s="87">
        <f>($K133="Bell Curve")*(_xlfn.NORM.DIST(AND(DH$6&gt;=$F133,DH$6&lt;=$H133)*(DH$6-$F133+1),$J133/2,$M133,TRUE)-_xlfn.NORM.DIST(AND(DH$6&gt;=$F133,DH$6&lt;=$H133)*(DG$6-$F133+1),$J133/2,$M133,TRUE))/(1-2*_xlfn.NORM.DIST(0,$J133/2,$M133,TRUE))*$D133+($K133="Steady Growth")*(AND(DH$6&gt;=$F133,DH$6&lt;=$H133)*((DH$6-$F133+1)/($J133*($J133+1)/2)*$D133))+($K133="custom")*CustCF!DB133</f>
        <v/>
      </c>
      <c r="DI133" s="87">
        <f>($K133="Bell Curve")*(_xlfn.NORM.DIST(AND(DI$6&gt;=$F133,DI$6&lt;=$H133)*(DI$6-$F133+1),$J133/2,$M133,TRUE)-_xlfn.NORM.DIST(AND(DI$6&gt;=$F133,DI$6&lt;=$H133)*(DH$6-$F133+1),$J133/2,$M133,TRUE))/(1-2*_xlfn.NORM.DIST(0,$J133/2,$M133,TRUE))*$D133+($K133="Steady Growth")*(AND(DI$6&gt;=$F133,DI$6&lt;=$H133)*((DI$6-$F133+1)/($J133*($J133+1)/2)*$D133))+($K133="custom")*CustCF!DC133</f>
        <v/>
      </c>
      <c r="DJ133" s="87">
        <f>($K133="Bell Curve")*(_xlfn.NORM.DIST(AND(DJ$6&gt;=$F133,DJ$6&lt;=$H133)*(DJ$6-$F133+1),$J133/2,$M133,TRUE)-_xlfn.NORM.DIST(AND(DJ$6&gt;=$F133,DJ$6&lt;=$H133)*(DI$6-$F133+1),$J133/2,$M133,TRUE))/(1-2*_xlfn.NORM.DIST(0,$J133/2,$M133,TRUE))*$D133+($K133="Steady Growth")*(AND(DJ$6&gt;=$F133,DJ$6&lt;=$H133)*((DJ$6-$F133+1)/($J133*($J133+1)/2)*$D133))+($K133="custom")*CustCF!DD133</f>
        <v/>
      </c>
      <c r="DK133" s="87">
        <f>($K133="Bell Curve")*(_xlfn.NORM.DIST(AND(DK$6&gt;=$F133,DK$6&lt;=$H133)*(DK$6-$F133+1),$J133/2,$M133,TRUE)-_xlfn.NORM.DIST(AND(DK$6&gt;=$F133,DK$6&lt;=$H133)*(DJ$6-$F133+1),$J133/2,$M133,TRUE))/(1-2*_xlfn.NORM.DIST(0,$J133/2,$M133,TRUE))*$D133+($K133="Steady Growth")*(AND(DK$6&gt;=$F133,DK$6&lt;=$H133)*((DK$6-$F133+1)/($J133*($J133+1)/2)*$D133))+($K133="custom")*CustCF!DE133</f>
        <v/>
      </c>
      <c r="DL133" s="87">
        <f>($K133="Bell Curve")*(_xlfn.NORM.DIST(AND(DL$6&gt;=$F133,DL$6&lt;=$H133)*(DL$6-$F133+1),$J133/2,$M133,TRUE)-_xlfn.NORM.DIST(AND(DL$6&gt;=$F133,DL$6&lt;=$H133)*(DK$6-$F133+1),$J133/2,$M133,TRUE))/(1-2*_xlfn.NORM.DIST(0,$J133/2,$M133,TRUE))*$D133+($K133="Steady Growth")*(AND(DL$6&gt;=$F133,DL$6&lt;=$H133)*((DL$6-$F133+1)/($J133*($J133+1)/2)*$D133))+($K133="custom")*CustCF!DF133</f>
        <v/>
      </c>
      <c r="DM133" s="87">
        <f>($K133="Bell Curve")*(_xlfn.NORM.DIST(AND(DM$6&gt;=$F133,DM$6&lt;=$H133)*(DM$6-$F133+1),$J133/2,$M133,TRUE)-_xlfn.NORM.DIST(AND(DM$6&gt;=$F133,DM$6&lt;=$H133)*(DL$6-$F133+1),$J133/2,$M133,TRUE))/(1-2*_xlfn.NORM.DIST(0,$J133/2,$M133,TRUE))*$D133+($K133="Steady Growth")*(AND(DM$6&gt;=$F133,DM$6&lt;=$H133)*((DM$6-$F133+1)/($J133*($J133+1)/2)*$D133))+($K133="custom")*CustCF!DG133</f>
        <v/>
      </c>
      <c r="DN133" s="87">
        <f>($K133="Bell Curve")*(_xlfn.NORM.DIST(AND(DN$6&gt;=$F133,DN$6&lt;=$H133)*(DN$6-$F133+1),$J133/2,$M133,TRUE)-_xlfn.NORM.DIST(AND(DN$6&gt;=$F133,DN$6&lt;=$H133)*(DM$6-$F133+1),$J133/2,$M133,TRUE))/(1-2*_xlfn.NORM.DIST(0,$J133/2,$M133,TRUE))*$D133+($K133="Steady Growth")*(AND(DN$6&gt;=$F133,DN$6&lt;=$H133)*((DN$6-$F133+1)/($J133*($J133+1)/2)*$D133))+($K133="custom")*CustCF!DH133</f>
        <v/>
      </c>
      <c r="DO133" s="87">
        <f>($K133="Bell Curve")*(_xlfn.NORM.DIST(AND(DO$6&gt;=$F133,DO$6&lt;=$H133)*(DO$6-$F133+1),$J133/2,$M133,TRUE)-_xlfn.NORM.DIST(AND(DO$6&gt;=$F133,DO$6&lt;=$H133)*(DN$6-$F133+1),$J133/2,$M133,TRUE))/(1-2*_xlfn.NORM.DIST(0,$J133/2,$M133,TRUE))*$D133+($K133="Steady Growth")*(AND(DO$6&gt;=$F133,DO$6&lt;=$H133)*((DO$6-$F133+1)/($J133*($J133+1)/2)*$D133))+($K133="custom")*CustCF!DI133</f>
        <v/>
      </c>
      <c r="DP133" s="87">
        <f>($K133="Bell Curve")*(_xlfn.NORM.DIST(AND(DP$6&gt;=$F133,DP$6&lt;=$H133)*(DP$6-$F133+1),$J133/2,$M133,TRUE)-_xlfn.NORM.DIST(AND(DP$6&gt;=$F133,DP$6&lt;=$H133)*(DO$6-$F133+1),$J133/2,$M133,TRUE))/(1-2*_xlfn.NORM.DIST(0,$J133/2,$M133,TRUE))*$D133+($K133="Steady Growth")*(AND(DP$6&gt;=$F133,DP$6&lt;=$H133)*((DP$6-$F133+1)/($J133*($J133+1)/2)*$D133))+($K133="custom")*CustCF!DJ133</f>
        <v/>
      </c>
      <c r="DQ133" s="87">
        <f>($K133="Bell Curve")*(_xlfn.NORM.DIST(AND(DQ$6&gt;=$F133,DQ$6&lt;=$H133)*(DQ$6-$F133+1),$J133/2,$M133,TRUE)-_xlfn.NORM.DIST(AND(DQ$6&gt;=$F133,DQ$6&lt;=$H133)*(DP$6-$F133+1),$J133/2,$M133,TRUE))/(1-2*_xlfn.NORM.DIST(0,$J133/2,$M133,TRUE))*$D133+($K133="Steady Growth")*(AND(DQ$6&gt;=$F133,DQ$6&lt;=$H133)*((DQ$6-$F133+1)/($J133*($J133+1)/2)*$D133))+($K133="custom")*CustCF!DK133</f>
        <v/>
      </c>
      <c r="DR133" s="87">
        <f>($K133="Bell Curve")*(_xlfn.NORM.DIST(AND(DR$6&gt;=$F133,DR$6&lt;=$H133)*(DR$6-$F133+1),$J133/2,$M133,TRUE)-_xlfn.NORM.DIST(AND(DR$6&gt;=$F133,DR$6&lt;=$H133)*(DQ$6-$F133+1),$J133/2,$M133,TRUE))/(1-2*_xlfn.NORM.DIST(0,$J133/2,$M133,TRUE))*$D133+($K133="Steady Growth")*(AND(DR$6&gt;=$F133,DR$6&lt;=$H133)*((DR$6-$F133+1)/($J133*($J133+1)/2)*$D133))+($K133="custom")*CustCF!DL133</f>
        <v/>
      </c>
      <c r="DS133" s="87">
        <f>($K133="Bell Curve")*(_xlfn.NORM.DIST(AND(DS$6&gt;=$F133,DS$6&lt;=$H133)*(DS$6-$F133+1),$J133/2,$M133,TRUE)-_xlfn.NORM.DIST(AND(DS$6&gt;=$F133,DS$6&lt;=$H133)*(DR$6-$F133+1),$J133/2,$M133,TRUE))/(1-2*_xlfn.NORM.DIST(0,$J133/2,$M133,TRUE))*$D133+($K133="Steady Growth")*(AND(DS$6&gt;=$F133,DS$6&lt;=$H133)*((DS$6-$F133+1)/($J133*($J133+1)/2)*$D133))+($K133="custom")*CustCF!DM133</f>
        <v/>
      </c>
      <c r="DT133" s="87">
        <f>($K133="Bell Curve")*(_xlfn.NORM.DIST(AND(DT$6&gt;=$F133,DT$6&lt;=$H133)*(DT$6-$F133+1),$J133/2,$M133,TRUE)-_xlfn.NORM.DIST(AND(DT$6&gt;=$F133,DT$6&lt;=$H133)*(DS$6-$F133+1),$J133/2,$M133,TRUE))/(1-2*_xlfn.NORM.DIST(0,$J133/2,$M133,TRUE))*$D133+($K133="Steady Growth")*(AND(DT$6&gt;=$F133,DT$6&lt;=$H133)*((DT$6-$F133+1)/($J133*($J133+1)/2)*$D133))+($K133="custom")*CustCF!DN133</f>
        <v/>
      </c>
      <c r="DU133" s="87">
        <f>($K133="Bell Curve")*(_xlfn.NORM.DIST(AND(DU$6&gt;=$F133,DU$6&lt;=$H133)*(DU$6-$F133+1),$J133/2,$M133,TRUE)-_xlfn.NORM.DIST(AND(DU$6&gt;=$F133,DU$6&lt;=$H133)*(DT$6-$F133+1),$J133/2,$M133,TRUE))/(1-2*_xlfn.NORM.DIST(0,$J133/2,$M133,TRUE))*$D133+($K133="Steady Growth")*(AND(DU$6&gt;=$F133,DU$6&lt;=$H133)*((DU$6-$F133+1)/($J133*($J133+1)/2)*$D133))+($K133="custom")*CustCF!DO133</f>
        <v/>
      </c>
      <c r="DV133" s="87">
        <f>($K133="Bell Curve")*(_xlfn.NORM.DIST(AND(DV$6&gt;=$F133,DV$6&lt;=$H133)*(DV$6-$F133+1),$J133/2,$M133,TRUE)-_xlfn.NORM.DIST(AND(DV$6&gt;=$F133,DV$6&lt;=$H133)*(DU$6-$F133+1),$J133/2,$M133,TRUE))/(1-2*_xlfn.NORM.DIST(0,$J133/2,$M133,TRUE))*$D133+($K133="Steady Growth")*(AND(DV$6&gt;=$F133,DV$6&lt;=$H133)*((DV$6-$F133+1)/($J133*($J133+1)/2)*$D133))+($K133="custom")*CustCF!DP133</f>
        <v/>
      </c>
      <c r="DW133" s="87">
        <f>($K133="Bell Curve")*(_xlfn.NORM.DIST(AND(DW$6&gt;=$F133,DW$6&lt;=$H133)*(DW$6-$F133+1),$J133/2,$M133,TRUE)-_xlfn.NORM.DIST(AND(DW$6&gt;=$F133,DW$6&lt;=$H133)*(DV$6-$F133+1),$J133/2,$M133,TRUE))/(1-2*_xlfn.NORM.DIST(0,$J133/2,$M133,TRUE))*$D133+($K133="Steady Growth")*(AND(DW$6&gt;=$F133,DW$6&lt;=$H133)*((DW$6-$F133+1)/($J133*($J133+1)/2)*$D133))+($K133="custom")*CustCF!DQ133</f>
        <v/>
      </c>
      <c r="DX133" s="87">
        <f>($K133="Bell Curve")*(_xlfn.NORM.DIST(AND(DX$6&gt;=$F133,DX$6&lt;=$H133)*(DX$6-$F133+1),$J133/2,$M133,TRUE)-_xlfn.NORM.DIST(AND(DX$6&gt;=$F133,DX$6&lt;=$H133)*(DW$6-$F133+1),$J133/2,$M133,TRUE))/(1-2*_xlfn.NORM.DIST(0,$J133/2,$M133,TRUE))*$D133+($K133="Steady Growth")*(AND(DX$6&gt;=$F133,DX$6&lt;=$H133)*((DX$6-$F133+1)/($J133*($J133+1)/2)*$D133))+($K133="custom")*CustCF!DR133</f>
        <v/>
      </c>
      <c r="DY133" s="87">
        <f>($K133="Bell Curve")*(_xlfn.NORM.DIST(AND(DY$6&gt;=$F133,DY$6&lt;=$H133)*(DY$6-$F133+1),$J133/2,$M133,TRUE)-_xlfn.NORM.DIST(AND(DY$6&gt;=$F133,DY$6&lt;=$H133)*(DX$6-$F133+1),$J133/2,$M133,TRUE))/(1-2*_xlfn.NORM.DIST(0,$J133/2,$M133,TRUE))*$D133+($K133="Steady Growth")*(AND(DY$6&gt;=$F133,DY$6&lt;=$H133)*((DY$6-$F133+1)/($J133*($J133+1)/2)*$D133))+($K133="custom")*CustCF!DS133</f>
        <v/>
      </c>
      <c r="DZ133" s="87">
        <f>($K133="Bell Curve")*(_xlfn.NORM.DIST(AND(DZ$6&gt;=$F133,DZ$6&lt;=$H133)*(DZ$6-$F133+1),$J133/2,$M133,TRUE)-_xlfn.NORM.DIST(AND(DZ$6&gt;=$F133,DZ$6&lt;=$H133)*(DY$6-$F133+1),$J133/2,$M133,TRUE))/(1-2*_xlfn.NORM.DIST(0,$J133/2,$M133,TRUE))*$D133+($K133="Steady Growth")*(AND(DZ$6&gt;=$F133,DZ$6&lt;=$H133)*((DZ$6-$F133+1)/($J133*($J133+1)/2)*$D133))+($K133="custom")*CustCF!DT133</f>
        <v/>
      </c>
      <c r="EA133" s="87">
        <f>($K133="Bell Curve")*(_xlfn.NORM.DIST(AND(EA$6&gt;=$F133,EA$6&lt;=$H133)*(EA$6-$F133+1),$J133/2,$M133,TRUE)-_xlfn.NORM.DIST(AND(EA$6&gt;=$F133,EA$6&lt;=$H133)*(DZ$6-$F133+1),$J133/2,$M133,TRUE))/(1-2*_xlfn.NORM.DIST(0,$J133/2,$M133,TRUE))*$D133+($K133="Steady Growth")*(AND(EA$6&gt;=$F133,EA$6&lt;=$H133)*((EA$6-$F133+1)/($J133*($J133+1)/2)*$D133))+($K133="custom")*CustCF!DU133</f>
        <v/>
      </c>
      <c r="EB133" s="87">
        <f>($K133="Bell Curve")*(_xlfn.NORM.DIST(AND(EB$6&gt;=$F133,EB$6&lt;=$H133)*(EB$6-$F133+1),$J133/2,$M133,TRUE)-_xlfn.NORM.DIST(AND(EB$6&gt;=$F133,EB$6&lt;=$H133)*(EA$6-$F133+1),$J133/2,$M133,TRUE))/(1-2*_xlfn.NORM.DIST(0,$J133/2,$M133,TRUE))*$D133+($K133="Steady Growth")*(AND(EB$6&gt;=$F133,EB$6&lt;=$H133)*((EB$6-$F133+1)/($J133*($J133+1)/2)*$D133))+($K133="custom")*CustCF!DV133</f>
        <v/>
      </c>
      <c r="EC133" s="87">
        <f>($K133="Bell Curve")*(_xlfn.NORM.DIST(AND(EC$6&gt;=$F133,EC$6&lt;=$H133)*(EC$6-$F133+1),$J133/2,$M133,TRUE)-_xlfn.NORM.DIST(AND(EC$6&gt;=$F133,EC$6&lt;=$H133)*(EB$6-$F133+1),$J133/2,$M133,TRUE))/(1-2*_xlfn.NORM.DIST(0,$J133/2,$M133,TRUE))*$D133+($K133="Steady Growth")*(AND(EC$6&gt;=$F133,EC$6&lt;=$H133)*((EC$6-$F133+1)/($J133*($J133+1)/2)*$D133))+($K133="custom")*CustCF!DW133</f>
        <v/>
      </c>
      <c r="ED133" s="87">
        <f>($K133="Bell Curve")*(_xlfn.NORM.DIST(AND(ED$6&gt;=$F133,ED$6&lt;=$H133)*(ED$6-$F133+1),$J133/2,$M133,TRUE)-_xlfn.NORM.DIST(AND(ED$6&gt;=$F133,ED$6&lt;=$H133)*(EC$6-$F133+1),$J133/2,$M133,TRUE))/(1-2*_xlfn.NORM.DIST(0,$J133/2,$M133,TRUE))*$D133+($K133="Steady Growth")*(AND(ED$6&gt;=$F133,ED$6&lt;=$H133)*((ED$6-$F133+1)/($J133*($J133+1)/2)*$D133))+($K133="custom")*CustCF!DX133</f>
        <v/>
      </c>
      <c r="EE133" s="87">
        <f>($K133="Bell Curve")*(_xlfn.NORM.DIST(AND(EE$6&gt;=$F133,EE$6&lt;=$H133)*(EE$6-$F133+1),$J133/2,$M133,TRUE)-_xlfn.NORM.DIST(AND(EE$6&gt;=$F133,EE$6&lt;=$H133)*(ED$6-$F133+1),$J133/2,$M133,TRUE))/(1-2*_xlfn.NORM.DIST(0,$J133/2,$M133,TRUE))*$D133+($K133="Steady Growth")*(AND(EE$6&gt;=$F133,EE$6&lt;=$H133)*((EE$6-$F133+1)/($J133*($J133+1)/2)*$D133))+($K133="custom")*CustCF!DY133</f>
        <v/>
      </c>
      <c r="EF133" s="87">
        <f>($K133="Bell Curve")*(_xlfn.NORM.DIST(AND(EF$6&gt;=$F133,EF$6&lt;=$H133)*(EF$6-$F133+1),$J133/2,$M133,TRUE)-_xlfn.NORM.DIST(AND(EF$6&gt;=$F133,EF$6&lt;=$H133)*(EE$6-$F133+1),$J133/2,$M133,TRUE))/(1-2*_xlfn.NORM.DIST(0,$J133/2,$M133,TRUE))*$D133+($K133="Steady Growth")*(AND(EF$6&gt;=$F133,EF$6&lt;=$H133)*((EF$6-$F133+1)/($J133*($J133+1)/2)*$D133))+($K133="custom")*CustCF!DZ133</f>
        <v/>
      </c>
      <c r="EG133" s="87">
        <f>($K133="Bell Curve")*(_xlfn.NORM.DIST(AND(EG$6&gt;=$F133,EG$6&lt;=$H133)*(EG$6-$F133+1),$J133/2,$M133,TRUE)-_xlfn.NORM.DIST(AND(EG$6&gt;=$F133,EG$6&lt;=$H133)*(EF$6-$F133+1),$J133/2,$M133,TRUE))/(1-2*_xlfn.NORM.DIST(0,$J133/2,$M133,TRUE))*$D133+($K133="Steady Growth")*(AND(EG$6&gt;=$F133,EG$6&lt;=$H133)*((EG$6-$F133+1)/($J133*($J133+1)/2)*$D133))+($K133="custom")*CustCF!EA133</f>
        <v/>
      </c>
      <c r="EH133" s="87">
        <f>($K133="Bell Curve")*(_xlfn.NORM.DIST(AND(EH$6&gt;=$F133,EH$6&lt;=$H133)*(EH$6-$F133+1),$J133/2,$M133,TRUE)-_xlfn.NORM.DIST(AND(EH$6&gt;=$F133,EH$6&lt;=$H133)*(EG$6-$F133+1),$J133/2,$M133,TRUE))/(1-2*_xlfn.NORM.DIST(0,$J133/2,$M133,TRUE))*$D133+($K133="Steady Growth")*(AND(EH$6&gt;=$F133,EH$6&lt;=$H133)*((EH$6-$F133+1)/($J133*($J133+1)/2)*$D133))+($K133="custom")*CustCF!EB133</f>
        <v/>
      </c>
      <c r="EI133" s="87">
        <f>($K133="Bell Curve")*(_xlfn.NORM.DIST(AND(EI$6&gt;=$F133,EI$6&lt;=$H133)*(EI$6-$F133+1),$J133/2,$M133,TRUE)-_xlfn.NORM.DIST(AND(EI$6&gt;=$F133,EI$6&lt;=$H133)*(EH$6-$F133+1),$J133/2,$M133,TRUE))/(1-2*_xlfn.NORM.DIST(0,$J133/2,$M133,TRUE))*$D133+($K133="Steady Growth")*(AND(EI$6&gt;=$F133,EI$6&lt;=$H133)*((EI$6-$F133+1)/($J133*($J133+1)/2)*$D133))+($K133="custom")*CustCF!EC133</f>
        <v/>
      </c>
      <c r="EJ133" s="87">
        <f>($K133="Bell Curve")*(_xlfn.NORM.DIST(AND(EJ$6&gt;=$F133,EJ$6&lt;=$H133)*(EJ$6-$F133+1),$J133/2,$M133,TRUE)-_xlfn.NORM.DIST(AND(EJ$6&gt;=$F133,EJ$6&lt;=$H133)*(EI$6-$F133+1),$J133/2,$M133,TRUE))/(1-2*_xlfn.NORM.DIST(0,$J133/2,$M133,TRUE))*$D133+($K133="Steady Growth")*(AND(EJ$6&gt;=$F133,EJ$6&lt;=$H133)*((EJ$6-$F133+1)/($J133*($J133+1)/2)*$D133))+($K133="custom")*CustCF!ED133</f>
        <v/>
      </c>
      <c r="EK133" s="87">
        <f>($K133="Bell Curve")*(_xlfn.NORM.DIST(AND(EK$6&gt;=$F133,EK$6&lt;=$H133)*(EK$6-$F133+1),$J133/2,$M133,TRUE)-_xlfn.NORM.DIST(AND(EK$6&gt;=$F133,EK$6&lt;=$H133)*(EJ$6-$F133+1),$J133/2,$M133,TRUE))/(1-2*_xlfn.NORM.DIST(0,$J133/2,$M133,TRUE))*$D133+($K133="Steady Growth")*(AND(EK$6&gt;=$F133,EK$6&lt;=$H133)*((EK$6-$F133+1)/($J133*($J133+1)/2)*$D133))+($K133="custom")*CustCF!EE133</f>
        <v/>
      </c>
      <c r="EL133" s="87">
        <f>($K133="Bell Curve")*(_xlfn.NORM.DIST(AND(EL$6&gt;=$F133,EL$6&lt;=$H133)*(EL$6-$F133+1),$J133/2,$M133,TRUE)-_xlfn.NORM.DIST(AND(EL$6&gt;=$F133,EL$6&lt;=$H133)*(EK$6-$F133+1),$J133/2,$M133,TRUE))/(1-2*_xlfn.NORM.DIST(0,$J133/2,$M133,TRUE))*$D133+($K133="Steady Growth")*(AND(EL$6&gt;=$F133,EL$6&lt;=$H133)*((EL$6-$F133+1)/($J133*($J133+1)/2)*$D133))+($K133="custom")*CustCF!EF133</f>
        <v/>
      </c>
      <c r="EM133" s="87">
        <f>($K133="Bell Curve")*(_xlfn.NORM.DIST(AND(EM$6&gt;=$F133,EM$6&lt;=$H133)*(EM$6-$F133+1),$J133/2,$M133,TRUE)-_xlfn.NORM.DIST(AND(EM$6&gt;=$F133,EM$6&lt;=$H133)*(EL$6-$F133+1),$J133/2,$M133,TRUE))/(1-2*_xlfn.NORM.DIST(0,$J133/2,$M133,TRUE))*$D133+($K133="Steady Growth")*(AND(EM$6&gt;=$F133,EM$6&lt;=$H133)*((EM$6-$F133+1)/($J133*($J133+1)/2)*$D133))+($K133="custom")*CustCF!EG133</f>
        <v/>
      </c>
      <c r="EN133" s="87">
        <f>($K133="Bell Curve")*(_xlfn.NORM.DIST(AND(EN$6&gt;=$F133,EN$6&lt;=$H133)*(EN$6-$F133+1),$J133/2,$M133,TRUE)-_xlfn.NORM.DIST(AND(EN$6&gt;=$F133,EN$6&lt;=$H133)*(EM$6-$F133+1),$J133/2,$M133,TRUE))/(1-2*_xlfn.NORM.DIST(0,$J133/2,$M133,TRUE))*$D133+($K133="Steady Growth")*(AND(EN$6&gt;=$F133,EN$6&lt;=$H133)*((EN$6-$F133+1)/($J133*($J133+1)/2)*$D133))+($K133="custom")*CustCF!EH133</f>
        <v/>
      </c>
      <c r="EO133" s="87">
        <f>($K133="Bell Curve")*(_xlfn.NORM.DIST(AND(EO$6&gt;=$F133,EO$6&lt;=$H133)*(EO$6-$F133+1),$J133/2,$M133,TRUE)-_xlfn.NORM.DIST(AND(EO$6&gt;=$F133,EO$6&lt;=$H133)*(EN$6-$F133+1),$J133/2,$M133,TRUE))/(1-2*_xlfn.NORM.DIST(0,$J133/2,$M133,TRUE))*$D133+($K133="Steady Growth")*(AND(EO$6&gt;=$F133,EO$6&lt;=$H133)*((EO$6-$F133+1)/($J133*($J133+1)/2)*$D133))+($K133="custom")*CustCF!EI133</f>
        <v/>
      </c>
      <c r="EP133" s="87">
        <f>($K133="Bell Curve")*(_xlfn.NORM.DIST(AND(EP$6&gt;=$F133,EP$6&lt;=$H133)*(EP$6-$F133+1),$J133/2,$M133,TRUE)-_xlfn.NORM.DIST(AND(EP$6&gt;=$F133,EP$6&lt;=$H133)*(EO$6-$F133+1),$J133/2,$M133,TRUE))/(1-2*_xlfn.NORM.DIST(0,$J133/2,$M133,TRUE))*$D133+($K133="Steady Growth")*(AND(EP$6&gt;=$F133,EP$6&lt;=$H133)*((EP$6-$F133+1)/($J133*($J133+1)/2)*$D133))+($K133="custom")*CustCF!EJ133</f>
        <v/>
      </c>
      <c r="EQ133" s="87">
        <f>($K133="Bell Curve")*(_xlfn.NORM.DIST(AND(EQ$6&gt;=$F133,EQ$6&lt;=$H133)*(EQ$6-$F133+1),$J133/2,$M133,TRUE)-_xlfn.NORM.DIST(AND(EQ$6&gt;=$F133,EQ$6&lt;=$H133)*(EP$6-$F133+1),$J133/2,$M133,TRUE))/(1-2*_xlfn.NORM.DIST(0,$J133/2,$M133,TRUE))*$D133+($K133="Steady Growth")*(AND(EQ$6&gt;=$F133,EQ$6&lt;=$H133)*((EQ$6-$F133+1)/($J133*($J133+1)/2)*$D133))+($K133="custom")*CustCF!EK133</f>
        <v/>
      </c>
      <c r="ER133" s="87">
        <f>($K133="Bell Curve")*(_xlfn.NORM.DIST(AND(ER$6&gt;=$F133,ER$6&lt;=$H133)*(ER$6-$F133+1),$J133/2,$M133,TRUE)-_xlfn.NORM.DIST(AND(ER$6&gt;=$F133,ER$6&lt;=$H133)*(EQ$6-$F133+1),$J133/2,$M133,TRUE))/(1-2*_xlfn.NORM.DIST(0,$J133/2,$M133,TRUE))*$D133+($K133="Steady Growth")*(AND(ER$6&gt;=$F133,ER$6&lt;=$H133)*((ER$6-$F133+1)/($J133*($J133+1)/2)*$D133))+($K133="custom")*CustCF!EL133</f>
        <v/>
      </c>
      <c r="ES133" s="87">
        <f>($K133="Bell Curve")*(_xlfn.NORM.DIST(AND(ES$6&gt;=$F133,ES$6&lt;=$H133)*(ES$6-$F133+1),$J133/2,$M133,TRUE)-_xlfn.NORM.DIST(AND(ES$6&gt;=$F133,ES$6&lt;=$H133)*(ER$6-$F133+1),$J133/2,$M133,TRUE))/(1-2*_xlfn.NORM.DIST(0,$J133/2,$M133,TRUE))*$D133+($K133="Steady Growth")*(AND(ES$6&gt;=$F133,ES$6&lt;=$H133)*((ES$6-$F133+1)/($J133*($J133+1)/2)*$D133))+($K133="custom")*CustCF!EM133</f>
        <v/>
      </c>
      <c r="ET133" s="87">
        <f>($K133="Bell Curve")*(_xlfn.NORM.DIST(AND(ET$6&gt;=$F133,ET$6&lt;=$H133)*(ET$6-$F133+1),$J133/2,$M133,TRUE)-_xlfn.NORM.DIST(AND(ET$6&gt;=$F133,ET$6&lt;=$H133)*(ES$6-$F133+1),$J133/2,$M133,TRUE))/(1-2*_xlfn.NORM.DIST(0,$J133/2,$M133,TRUE))*$D133+($K133="Steady Growth")*(AND(ET$6&gt;=$F133,ET$6&lt;=$H133)*((ET$6-$F133+1)/($J133*($J133+1)/2)*$D133))+($K133="custom")*CustCF!EN133</f>
        <v/>
      </c>
      <c r="EU133" s="87">
        <f>($K133="Bell Curve")*(_xlfn.NORM.DIST(AND(EU$6&gt;=$F133,EU$6&lt;=$H133)*(EU$6-$F133+1),$J133/2,$M133,TRUE)-_xlfn.NORM.DIST(AND(EU$6&gt;=$F133,EU$6&lt;=$H133)*(ET$6-$F133+1),$J133/2,$M133,TRUE))/(1-2*_xlfn.NORM.DIST(0,$J133/2,$M133,TRUE))*$D133+($K133="Steady Growth")*(AND(EU$6&gt;=$F133,EU$6&lt;=$H133)*((EU$6-$F133+1)/($J133*($J133+1)/2)*$D133))+($K133="custom")*CustCF!EO133</f>
        <v/>
      </c>
      <c r="EV133" s="87">
        <f>($K133="Bell Curve")*(_xlfn.NORM.DIST(AND(EV$6&gt;=$F133,EV$6&lt;=$H133)*(EV$6-$F133+1),$J133/2,$M133,TRUE)-_xlfn.NORM.DIST(AND(EV$6&gt;=$F133,EV$6&lt;=$H133)*(EU$6-$F133+1),$J133/2,$M133,TRUE))/(1-2*_xlfn.NORM.DIST(0,$J133/2,$M133,TRUE))*$D133+($K133="Steady Growth")*(AND(EV$6&gt;=$F133,EV$6&lt;=$H133)*((EV$6-$F133+1)/($J133*($J133+1)/2)*$D133))+($K133="custom")*CustCF!EP133</f>
        <v/>
      </c>
      <c r="EW133" s="87">
        <f>($K133="Bell Curve")*(_xlfn.NORM.DIST(AND(EW$6&gt;=$F133,EW$6&lt;=$H133)*(EW$6-$F133+1),$J133/2,$M133,TRUE)-_xlfn.NORM.DIST(AND(EW$6&gt;=$F133,EW$6&lt;=$H133)*(EV$6-$F133+1),$J133/2,$M133,TRUE))/(1-2*_xlfn.NORM.DIST(0,$J133/2,$M133,TRUE))*$D133+($K133="Steady Growth")*(AND(EW$6&gt;=$F133,EW$6&lt;=$H133)*((EW$6-$F133+1)/($J133*($J133+1)/2)*$D133))+($K133="custom")*CustCF!EQ133</f>
        <v/>
      </c>
      <c r="EX133" s="87">
        <f>($K133="Bell Curve")*(_xlfn.NORM.DIST(AND(EX$6&gt;=$F133,EX$6&lt;=$H133)*(EX$6-$F133+1),$J133/2,$M133,TRUE)-_xlfn.NORM.DIST(AND(EX$6&gt;=$F133,EX$6&lt;=$H133)*(EW$6-$F133+1),$J133/2,$M133,TRUE))/(1-2*_xlfn.NORM.DIST(0,$J133/2,$M133,TRUE))*$D133+($K133="Steady Growth")*(AND(EX$6&gt;=$F133,EX$6&lt;=$H133)*((EX$6-$F133+1)/($J133*($J133+1)/2)*$D133))+($K133="custom")*CustCF!ER133</f>
        <v/>
      </c>
      <c r="EY133" s="87">
        <f>($K133="Bell Curve")*(_xlfn.NORM.DIST(AND(EY$6&gt;=$F133,EY$6&lt;=$H133)*(EY$6-$F133+1),$J133/2,$M133,TRUE)-_xlfn.NORM.DIST(AND(EY$6&gt;=$F133,EY$6&lt;=$H133)*(EX$6-$F133+1),$J133/2,$M133,TRUE))/(1-2*_xlfn.NORM.DIST(0,$J133/2,$M133,TRUE))*$D133+($K133="Steady Growth")*(AND(EY$6&gt;=$F133,EY$6&lt;=$H133)*((EY$6-$F133+1)/($J133*($J133+1)/2)*$D133))+($K133="custom")*CustCF!ES133</f>
        <v/>
      </c>
      <c r="EZ133" s="87">
        <f>($K133="Bell Curve")*(_xlfn.NORM.DIST(AND(EZ$6&gt;=$F133,EZ$6&lt;=$H133)*(EZ$6-$F133+1),$J133/2,$M133,TRUE)-_xlfn.NORM.DIST(AND(EZ$6&gt;=$F133,EZ$6&lt;=$H133)*(EY$6-$F133+1),$J133/2,$M133,TRUE))/(1-2*_xlfn.NORM.DIST(0,$J133/2,$M133,TRUE))*$D133+($K133="Steady Growth")*(AND(EZ$6&gt;=$F133,EZ$6&lt;=$H133)*((EZ$6-$F133+1)/($J133*($J133+1)/2)*$D133))+($K133="custom")*CustCF!ET133</f>
        <v/>
      </c>
      <c r="FA133" s="87">
        <f>($K133="Bell Curve")*(_xlfn.NORM.DIST(AND(FA$6&gt;=$F133,FA$6&lt;=$H133)*(FA$6-$F133+1),$J133/2,$M133,TRUE)-_xlfn.NORM.DIST(AND(FA$6&gt;=$F133,FA$6&lt;=$H133)*(EZ$6-$F133+1),$J133/2,$M133,TRUE))/(1-2*_xlfn.NORM.DIST(0,$J133/2,$M133,TRUE))*$D133+($K133="Steady Growth")*(AND(FA$6&gt;=$F133,FA$6&lt;=$H133)*((FA$6-$F133+1)/($J133*($J133+1)/2)*$D133))+($K133="custom")*CustCF!EU133</f>
        <v/>
      </c>
      <c r="FB133" s="87">
        <f>($K133="Bell Curve")*(_xlfn.NORM.DIST(AND(FB$6&gt;=$F133,FB$6&lt;=$H133)*(FB$6-$F133+1),$J133/2,$M133,TRUE)-_xlfn.NORM.DIST(AND(FB$6&gt;=$F133,FB$6&lt;=$H133)*(FA$6-$F133+1),$J133/2,$M133,TRUE))/(1-2*_xlfn.NORM.DIST(0,$J133/2,$M133,TRUE))*$D133+($K133="Steady Growth")*(AND(FB$6&gt;=$F133,FB$6&lt;=$H133)*((FB$6-$F133+1)/($J133*($J133+1)/2)*$D133))+($K133="custom")*CustCF!EV133</f>
        <v/>
      </c>
      <c r="FC133" s="87">
        <f>($K133="Bell Curve")*(_xlfn.NORM.DIST(AND(FC$6&gt;=$F133,FC$6&lt;=$H133)*(FC$6-$F133+1),$J133/2,$M133,TRUE)-_xlfn.NORM.DIST(AND(FC$6&gt;=$F133,FC$6&lt;=$H133)*(FB$6-$F133+1),$J133/2,$M133,TRUE))/(1-2*_xlfn.NORM.DIST(0,$J133/2,$M133,TRUE))*$D133+($K133="Steady Growth")*(AND(FC$6&gt;=$F133,FC$6&lt;=$H133)*((FC$6-$F133+1)/($J133*($J133+1)/2)*$D133))+($K133="custom")*CustCF!EW133</f>
        <v/>
      </c>
      <c r="FD133" s="87">
        <f>($K133="Bell Curve")*(_xlfn.NORM.DIST(AND(FD$6&gt;=$F133,FD$6&lt;=$H133)*(FD$6-$F133+1),$J133/2,$M133,TRUE)-_xlfn.NORM.DIST(AND(FD$6&gt;=$F133,FD$6&lt;=$H133)*(FC$6-$F133+1),$J133/2,$M133,TRUE))/(1-2*_xlfn.NORM.DIST(0,$J133/2,$M133,TRUE))*$D133+($K133="Steady Growth")*(AND(FD$6&gt;=$F133,FD$6&lt;=$H133)*((FD$6-$F133+1)/($J133*($J133+1)/2)*$D133))+($K133="custom")*CustCF!EX133</f>
        <v/>
      </c>
      <c r="FE133" s="87">
        <f>($K133="Bell Curve")*(_xlfn.NORM.DIST(AND(FE$6&gt;=$F133,FE$6&lt;=$H133)*(FE$6-$F133+1),$J133/2,$M133,TRUE)-_xlfn.NORM.DIST(AND(FE$6&gt;=$F133,FE$6&lt;=$H133)*(FD$6-$F133+1),$J133/2,$M133,TRUE))/(1-2*_xlfn.NORM.DIST(0,$J133/2,$M133,TRUE))*$D133+($K133="Steady Growth")*(AND(FE$6&gt;=$F133,FE$6&lt;=$H133)*((FE$6-$F133+1)/($J133*($J133+1)/2)*$D133))+($K133="custom")*CustCF!EY133</f>
        <v/>
      </c>
      <c r="FF133" s="87">
        <f>($K133="Bell Curve")*(_xlfn.NORM.DIST(AND(FF$6&gt;=$F133,FF$6&lt;=$H133)*(FF$6-$F133+1),$J133/2,$M133,TRUE)-_xlfn.NORM.DIST(AND(FF$6&gt;=$F133,FF$6&lt;=$H133)*(FE$6-$F133+1),$J133/2,$M133,TRUE))/(1-2*_xlfn.NORM.DIST(0,$J133/2,$M133,TRUE))*$D133+($K133="Steady Growth")*(AND(FF$6&gt;=$F133,FF$6&lt;=$H133)*((FF$6-$F133+1)/($J133*($J133+1)/2)*$D133))+($K133="custom")*CustCF!EZ133</f>
        <v/>
      </c>
      <c r="FG133" s="87">
        <f>($K133="Bell Curve")*(_xlfn.NORM.DIST(AND(FG$6&gt;=$F133,FG$6&lt;=$H133)*(FG$6-$F133+1),$J133/2,$M133,TRUE)-_xlfn.NORM.DIST(AND(FG$6&gt;=$F133,FG$6&lt;=$H133)*(FF$6-$F133+1),$J133/2,$M133,TRUE))/(1-2*_xlfn.NORM.DIST(0,$J133/2,$M133,TRUE))*$D133+($K133="Steady Growth")*(AND(FG$6&gt;=$F133,FG$6&lt;=$H133)*((FG$6-$F133+1)/($J133*($J133+1)/2)*$D133))+($K133="custom")*CustCF!FA133</f>
        <v/>
      </c>
      <c r="FH133" s="87">
        <f>($K133="Bell Curve")*(_xlfn.NORM.DIST(AND(FH$6&gt;=$F133,FH$6&lt;=$H133)*(FH$6-$F133+1),$J133/2,$M133,TRUE)-_xlfn.NORM.DIST(AND(FH$6&gt;=$F133,FH$6&lt;=$H133)*(FG$6-$F133+1),$J133/2,$M133,TRUE))/(1-2*_xlfn.NORM.DIST(0,$J133/2,$M133,TRUE))*$D133+($K133="Steady Growth")*(AND(FH$6&gt;=$F133,FH$6&lt;=$H133)*((FH$6-$F133+1)/($J133*($J133+1)/2)*$D133))+($K133="custom")*CustCF!FB133</f>
        <v/>
      </c>
      <c r="FI133" s="87">
        <f>($K133="Bell Curve")*(_xlfn.NORM.DIST(AND(FI$6&gt;=$F133,FI$6&lt;=$H133)*(FI$6-$F133+1),$J133/2,$M133,TRUE)-_xlfn.NORM.DIST(AND(FI$6&gt;=$F133,FI$6&lt;=$H133)*(FH$6-$F133+1),$J133/2,$M133,TRUE))/(1-2*_xlfn.NORM.DIST(0,$J133/2,$M133,TRUE))*$D133+($K133="Steady Growth")*(AND(FI$6&gt;=$F133,FI$6&lt;=$H133)*((FI$6-$F133+1)/($J133*($J133+1)/2)*$D133))+($K133="custom")*CustCF!FC133</f>
        <v/>
      </c>
      <c r="FJ133" s="87">
        <f>($K133="Bell Curve")*(_xlfn.NORM.DIST(AND(FJ$6&gt;=$F133,FJ$6&lt;=$H133)*(FJ$6-$F133+1),$J133/2,$M133,TRUE)-_xlfn.NORM.DIST(AND(FJ$6&gt;=$F133,FJ$6&lt;=$H133)*(FI$6-$F133+1),$J133/2,$M133,TRUE))/(1-2*_xlfn.NORM.DIST(0,$J133/2,$M133,TRUE))*$D133+($K133="Steady Growth")*(AND(FJ$6&gt;=$F133,FJ$6&lt;=$H133)*((FJ$6-$F133+1)/($J133*($J133+1)/2)*$D133))+($K133="custom")*CustCF!FD133</f>
        <v/>
      </c>
      <c r="FK133" s="87">
        <f>($K133="Bell Curve")*(_xlfn.NORM.DIST(AND(FK$6&gt;=$F133,FK$6&lt;=$H133)*(FK$6-$F133+1),$J133/2,$M133,TRUE)-_xlfn.NORM.DIST(AND(FK$6&gt;=$F133,FK$6&lt;=$H133)*(FJ$6-$F133+1),$J133/2,$M133,TRUE))/(1-2*_xlfn.NORM.DIST(0,$J133/2,$M133,TRUE))*$D133+($K133="Steady Growth")*(AND(FK$6&gt;=$F133,FK$6&lt;=$H133)*((FK$6-$F133+1)/($J133*($J133+1)/2)*$D133))+($K133="custom")*CustCF!FE133</f>
        <v/>
      </c>
      <c r="FL133" s="87">
        <f>($K133="Bell Curve")*(_xlfn.NORM.DIST(AND(FL$6&gt;=$F133,FL$6&lt;=$H133)*(FL$6-$F133+1),$J133/2,$M133,TRUE)-_xlfn.NORM.DIST(AND(FL$6&gt;=$F133,FL$6&lt;=$H133)*(FK$6-$F133+1),$J133/2,$M133,TRUE))/(1-2*_xlfn.NORM.DIST(0,$J133/2,$M133,TRUE))*$D133+($K133="Steady Growth")*(AND(FL$6&gt;=$F133,FL$6&lt;=$H133)*((FL$6-$F133+1)/($J133*($J133+1)/2)*$D133))+($K133="custom")*CustCF!FF133</f>
        <v/>
      </c>
      <c r="FM133" s="87">
        <f>($K133="Bell Curve")*(_xlfn.NORM.DIST(AND(FM$6&gt;=$F133,FM$6&lt;=$H133)*(FM$6-$F133+1),$J133/2,$M133,TRUE)-_xlfn.NORM.DIST(AND(FM$6&gt;=$F133,FM$6&lt;=$H133)*(FL$6-$F133+1),$J133/2,$M133,TRUE))/(1-2*_xlfn.NORM.DIST(0,$J133/2,$M133,TRUE))*$D133+($K133="Steady Growth")*(AND(FM$6&gt;=$F133,FM$6&lt;=$H133)*((FM$6-$F133+1)/($J133*($J133+1)/2)*$D133))+($K133="custom")*CustCF!FG133</f>
        <v/>
      </c>
      <c r="FN133" s="87">
        <f>($K133="Bell Curve")*(_xlfn.NORM.DIST(AND(FN$6&gt;=$F133,FN$6&lt;=$H133)*(FN$6-$F133+1),$J133/2,$M133,TRUE)-_xlfn.NORM.DIST(AND(FN$6&gt;=$F133,FN$6&lt;=$H133)*(FM$6-$F133+1),$J133/2,$M133,TRUE))/(1-2*_xlfn.NORM.DIST(0,$J133/2,$M133,TRUE))*$D133+($K133="Steady Growth")*(AND(FN$6&gt;=$F133,FN$6&lt;=$H133)*((FN$6-$F133+1)/($J133*($J133+1)/2)*$D133))+($K133="custom")*CustCF!FH133</f>
        <v/>
      </c>
      <c r="FO133" s="87">
        <f>($K133="Bell Curve")*(_xlfn.NORM.DIST(AND(FO$6&gt;=$F133,FO$6&lt;=$H133)*(FO$6-$F133+1),$J133/2,$M133,TRUE)-_xlfn.NORM.DIST(AND(FO$6&gt;=$F133,FO$6&lt;=$H133)*(FN$6-$F133+1),$J133/2,$M133,TRUE))/(1-2*_xlfn.NORM.DIST(0,$J133/2,$M133,TRUE))*$D133+($K133="Steady Growth")*(AND(FO$6&gt;=$F133,FO$6&lt;=$H133)*((FO$6-$F133+1)/($J133*($J133+1)/2)*$D133))+($K133="custom")*CustCF!FI133</f>
        <v/>
      </c>
      <c r="FP133" s="87">
        <f>($K133="Bell Curve")*(_xlfn.NORM.DIST(AND(FP$6&gt;=$F133,FP$6&lt;=$H133)*(FP$6-$F133+1),$J133/2,$M133,TRUE)-_xlfn.NORM.DIST(AND(FP$6&gt;=$F133,FP$6&lt;=$H133)*(FO$6-$F133+1),$J133/2,$M133,TRUE))/(1-2*_xlfn.NORM.DIST(0,$J133/2,$M133,TRUE))*$D133+($K133="Steady Growth")*(AND(FP$6&gt;=$F133,FP$6&lt;=$H133)*((FP$6-$F133+1)/($J133*($J133+1)/2)*$D133))+($K133="custom")*CustCF!FJ133</f>
        <v/>
      </c>
      <c r="FQ133" s="87">
        <f>($K133="Bell Curve")*(_xlfn.NORM.DIST(AND(FQ$6&gt;=$F133,FQ$6&lt;=$H133)*(FQ$6-$F133+1),$J133/2,$M133,TRUE)-_xlfn.NORM.DIST(AND(FQ$6&gt;=$F133,FQ$6&lt;=$H133)*(FP$6-$F133+1),$J133/2,$M133,TRUE))/(1-2*_xlfn.NORM.DIST(0,$J133/2,$M133,TRUE))*$D133+($K133="Steady Growth")*(AND(FQ$6&gt;=$F133,FQ$6&lt;=$H133)*((FQ$6-$F133+1)/($J133*($J133+1)/2)*$D133))+($K133="custom")*CustCF!FK133</f>
        <v/>
      </c>
      <c r="FR133" s="87">
        <f>($K133="Bell Curve")*(_xlfn.NORM.DIST(AND(FR$6&gt;=$F133,FR$6&lt;=$H133)*(FR$6-$F133+1),$J133/2,$M133,TRUE)-_xlfn.NORM.DIST(AND(FR$6&gt;=$F133,FR$6&lt;=$H133)*(FQ$6-$F133+1),$J133/2,$M133,TRUE))/(1-2*_xlfn.NORM.DIST(0,$J133/2,$M133,TRUE))*$D133+($K133="Steady Growth")*(AND(FR$6&gt;=$F133,FR$6&lt;=$H133)*((FR$6-$F133+1)/($J133*($J133+1)/2)*$D133))+($K133="custom")*CustCF!FL133</f>
        <v/>
      </c>
      <c r="FS133" s="87">
        <f>($K133="Bell Curve")*(_xlfn.NORM.DIST(AND(FS$6&gt;=$F133,FS$6&lt;=$H133)*(FS$6-$F133+1),$J133/2,$M133,TRUE)-_xlfn.NORM.DIST(AND(FS$6&gt;=$F133,FS$6&lt;=$H133)*(FR$6-$F133+1),$J133/2,$M133,TRUE))/(1-2*_xlfn.NORM.DIST(0,$J133/2,$M133,TRUE))*$D133+($K133="Steady Growth")*(AND(FS$6&gt;=$F133,FS$6&lt;=$H133)*((FS$6-$F133+1)/($J133*($J133+1)/2)*$D133))+($K133="custom")*CustCF!FM133</f>
        <v/>
      </c>
      <c r="FT133" s="87">
        <f>($K133="Bell Curve")*(_xlfn.NORM.DIST(AND(FT$6&gt;=$F133,FT$6&lt;=$H133)*(FT$6-$F133+1),$J133/2,$M133,TRUE)-_xlfn.NORM.DIST(AND(FT$6&gt;=$F133,FT$6&lt;=$H133)*(FS$6-$F133+1),$J133/2,$M133,TRUE))/(1-2*_xlfn.NORM.DIST(0,$J133/2,$M133,TRUE))*$D133+($K133="Steady Growth")*(AND(FT$6&gt;=$F133,FT$6&lt;=$H133)*((FT$6-$F133+1)/($J133*($J133+1)/2)*$D133))+($K133="custom")*CustCF!FN133</f>
        <v/>
      </c>
      <c r="FU133" s="87">
        <f>($K133="Bell Curve")*(_xlfn.NORM.DIST(AND(FU$6&gt;=$F133,FU$6&lt;=$H133)*(FU$6-$F133+1),$J133/2,$M133,TRUE)-_xlfn.NORM.DIST(AND(FU$6&gt;=$F133,FU$6&lt;=$H133)*(FT$6-$F133+1),$J133/2,$M133,TRUE))/(1-2*_xlfn.NORM.DIST(0,$J133/2,$M133,TRUE))*$D133+($K133="Steady Growth")*(AND(FU$6&gt;=$F133,FU$6&lt;=$H133)*((FU$6-$F133+1)/($J133*($J133+1)/2)*$D133))+($K133="custom")*CustCF!FO133</f>
        <v/>
      </c>
      <c r="FV133" s="87">
        <f>($K133="Bell Curve")*(_xlfn.NORM.DIST(AND(FV$6&gt;=$F133,FV$6&lt;=$H133)*(FV$6-$F133+1),$J133/2,$M133,TRUE)-_xlfn.NORM.DIST(AND(FV$6&gt;=$F133,FV$6&lt;=$H133)*(FU$6-$F133+1),$J133/2,$M133,TRUE))/(1-2*_xlfn.NORM.DIST(0,$J133/2,$M133,TRUE))*$D133+($K133="Steady Growth")*(AND(FV$6&gt;=$F133,FV$6&lt;=$H133)*((FV$6-$F133+1)/($J133*($J133+1)/2)*$D133))+($K133="custom")*CustCF!FP133</f>
        <v/>
      </c>
      <c r="FW133" s="87">
        <f>($K133="Bell Curve")*(_xlfn.NORM.DIST(AND(FW$6&gt;=$F133,FW$6&lt;=$H133)*(FW$6-$F133+1),$J133/2,$M133,TRUE)-_xlfn.NORM.DIST(AND(FW$6&gt;=$F133,FW$6&lt;=$H133)*(FV$6-$F133+1),$J133/2,$M133,TRUE))/(1-2*_xlfn.NORM.DIST(0,$J133/2,$M133,TRUE))*$D133+($K133="Steady Growth")*(AND(FW$6&gt;=$F133,FW$6&lt;=$H133)*((FW$6-$F133+1)/($J133*($J133+1)/2)*$D133))+($K133="custom")*CustCF!FQ133</f>
        <v/>
      </c>
      <c r="FX133" s="87">
        <f>($K133="Bell Curve")*(_xlfn.NORM.DIST(AND(FX$6&gt;=$F133,FX$6&lt;=$H133)*(FX$6-$F133+1),$J133/2,$M133,TRUE)-_xlfn.NORM.DIST(AND(FX$6&gt;=$F133,FX$6&lt;=$H133)*(FW$6-$F133+1),$J133/2,$M133,TRUE))/(1-2*_xlfn.NORM.DIST(0,$J133/2,$M133,TRUE))*$D133+($K133="Steady Growth")*(AND(FX$6&gt;=$F133,FX$6&lt;=$H133)*((FX$6-$F133+1)/($J133*($J133+1)/2)*$D133))+($K133="custom")*CustCF!FR133</f>
        <v/>
      </c>
      <c r="FY133" s="87">
        <f>($K133="Bell Curve")*(_xlfn.NORM.DIST(AND(FY$6&gt;=$F133,FY$6&lt;=$H133)*(FY$6-$F133+1),$J133/2,$M133,TRUE)-_xlfn.NORM.DIST(AND(FY$6&gt;=$F133,FY$6&lt;=$H133)*(FX$6-$F133+1),$J133/2,$M133,TRUE))/(1-2*_xlfn.NORM.DIST(0,$J133/2,$M133,TRUE))*$D133+($K133="Steady Growth")*(AND(FY$6&gt;=$F133,FY$6&lt;=$H133)*((FY$6-$F133+1)/($J133*($J133+1)/2)*$D133))+($K133="custom")*CustCF!FS133</f>
        <v/>
      </c>
      <c r="FZ133" s="87">
        <f>($K133="Bell Curve")*(_xlfn.NORM.DIST(AND(FZ$6&gt;=$F133,FZ$6&lt;=$H133)*(FZ$6-$F133+1),$J133/2,$M133,TRUE)-_xlfn.NORM.DIST(AND(FZ$6&gt;=$F133,FZ$6&lt;=$H133)*(FY$6-$F133+1),$J133/2,$M133,TRUE))/(1-2*_xlfn.NORM.DIST(0,$J133/2,$M133,TRUE))*$D133+($K133="Steady Growth")*(AND(FZ$6&gt;=$F133,FZ$6&lt;=$H133)*((FZ$6-$F133+1)/($J133*($J133+1)/2)*$D133))+($K133="custom")*CustCF!FT133</f>
        <v/>
      </c>
      <c r="GA133" s="87">
        <f>($K133="Bell Curve")*(_xlfn.NORM.DIST(AND(GA$6&gt;=$F133,GA$6&lt;=$H133)*(GA$6-$F133+1),$J133/2,$M133,TRUE)-_xlfn.NORM.DIST(AND(GA$6&gt;=$F133,GA$6&lt;=$H133)*(FZ$6-$F133+1),$J133/2,$M133,TRUE))/(1-2*_xlfn.NORM.DIST(0,$J133/2,$M133,TRUE))*$D133+($K133="Steady Growth")*(AND(GA$6&gt;=$F133,GA$6&lt;=$H133)*((GA$6-$F133+1)/($J133*($J133+1)/2)*$D133))+($K133="custom")*CustCF!FU133</f>
        <v/>
      </c>
      <c r="GB133" s="87">
        <f>($K133="Bell Curve")*(_xlfn.NORM.DIST(AND(GB$6&gt;=$F133,GB$6&lt;=$H133)*(GB$6-$F133+1),$J133/2,$M133,TRUE)-_xlfn.NORM.DIST(AND(GB$6&gt;=$F133,GB$6&lt;=$H133)*(GA$6-$F133+1),$J133/2,$M133,TRUE))/(1-2*_xlfn.NORM.DIST(0,$J133/2,$M133,TRUE))*$D133+($K133="Steady Growth")*(AND(GB$6&gt;=$F133,GB$6&lt;=$H133)*((GB$6-$F133+1)/($J133*($J133+1)/2)*$D133))+($K133="custom")*CustCF!FV133</f>
        <v/>
      </c>
      <c r="GC133" s="87">
        <f>($K133="Bell Curve")*(_xlfn.NORM.DIST(AND(GC$6&gt;=$F133,GC$6&lt;=$H133)*(GC$6-$F133+1),$J133/2,$M133,TRUE)-_xlfn.NORM.DIST(AND(GC$6&gt;=$F133,GC$6&lt;=$H133)*(GB$6-$F133+1),$J133/2,$M133,TRUE))/(1-2*_xlfn.NORM.DIST(0,$J133/2,$M133,TRUE))*$D133+($K133="Steady Growth")*(AND(GC$6&gt;=$F133,GC$6&lt;=$H133)*((GC$6-$F133+1)/($J133*($J133+1)/2)*$D133))+($K133="custom")*CustCF!FW133</f>
        <v/>
      </c>
      <c r="GD133" s="87">
        <f>($K133="Bell Curve")*(_xlfn.NORM.DIST(AND(GD$6&gt;=$F133,GD$6&lt;=$H133)*(GD$6-$F133+1),$J133/2,$M133,TRUE)-_xlfn.NORM.DIST(AND(GD$6&gt;=$F133,GD$6&lt;=$H133)*(GC$6-$F133+1),$J133/2,$M133,TRUE))/(1-2*_xlfn.NORM.DIST(0,$J133/2,$M133,TRUE))*$D133+($K133="Steady Growth")*(AND(GD$6&gt;=$F133,GD$6&lt;=$H133)*((GD$6-$F133+1)/($J133*($J133+1)/2)*$D133))+($K133="custom")*CustCF!FX133</f>
        <v/>
      </c>
      <c r="GE133" s="87">
        <f>($K133="Bell Curve")*(_xlfn.NORM.DIST(AND(GE$6&gt;=$F133,GE$6&lt;=$H133)*(GE$6-$F133+1),$J133/2,$M133,TRUE)-_xlfn.NORM.DIST(AND(GE$6&gt;=$F133,GE$6&lt;=$H133)*(GD$6-$F133+1),$J133/2,$M133,TRUE))/(1-2*_xlfn.NORM.DIST(0,$J133/2,$M133,TRUE))*$D133+($K133="Steady Growth")*(AND(GE$6&gt;=$F133,GE$6&lt;=$H133)*((GE$6-$F133+1)/($J133*($J133+1)/2)*$D133))+($K133="custom")*CustCF!FY133</f>
        <v/>
      </c>
      <c r="GF133" s="87">
        <f>($K133="Bell Curve")*(_xlfn.NORM.DIST(AND(GF$6&gt;=$F133,GF$6&lt;=$H133)*(GF$6-$F133+1),$J133/2,$M133,TRUE)-_xlfn.NORM.DIST(AND(GF$6&gt;=$F133,GF$6&lt;=$H133)*(GE$6-$F133+1),$J133/2,$M133,TRUE))/(1-2*_xlfn.NORM.DIST(0,$J133/2,$M133,TRUE))*$D133+($K133="Steady Growth")*(AND(GF$6&gt;=$F133,GF$6&lt;=$H133)*((GF$6-$F133+1)/($J133*($J133+1)/2)*$D133))+($K133="custom")*CustCF!FZ133</f>
        <v/>
      </c>
      <c r="GG133" s="87">
        <f>($K133="Bell Curve")*(_xlfn.NORM.DIST(AND(GG$6&gt;=$F133,GG$6&lt;=$H133)*(GG$6-$F133+1),$J133/2,$M133,TRUE)-_xlfn.NORM.DIST(AND(GG$6&gt;=$F133,GG$6&lt;=$H133)*(GF$6-$F133+1),$J133/2,$M133,TRUE))/(1-2*_xlfn.NORM.DIST(0,$J133/2,$M133,TRUE))*$D133+($K133="Steady Growth")*(AND(GG$6&gt;=$F133,GG$6&lt;=$H133)*((GG$6-$F133+1)/($J133*($J133+1)/2)*$D133))+($K133="custom")*CustCF!GA133</f>
        <v/>
      </c>
      <c r="GH133" s="87">
        <f>($K133="Bell Curve")*(_xlfn.NORM.DIST(AND(GH$6&gt;=$F133,GH$6&lt;=$H133)*(GH$6-$F133+1),$J133/2,$M133,TRUE)-_xlfn.NORM.DIST(AND(GH$6&gt;=$F133,GH$6&lt;=$H133)*(GG$6-$F133+1),$J133/2,$M133,TRUE))/(1-2*_xlfn.NORM.DIST(0,$J133/2,$M133,TRUE))*$D133+($K133="Steady Growth")*(AND(GH$6&gt;=$F133,GH$6&lt;=$H133)*((GH$6-$F133+1)/($J133*($J133+1)/2)*$D133))+($K133="custom")*CustCF!GB133</f>
        <v/>
      </c>
      <c r="GI133" s="87">
        <f>($K133="Bell Curve")*(_xlfn.NORM.DIST(AND(GI$6&gt;=$F133,GI$6&lt;=$H133)*(GI$6-$F133+1),$J133/2,$M133,TRUE)-_xlfn.NORM.DIST(AND(GI$6&gt;=$F133,GI$6&lt;=$H133)*(GH$6-$F133+1),$J133/2,$M133,TRUE))/(1-2*_xlfn.NORM.DIST(0,$J133/2,$M133,TRUE))*$D133+($K133="Steady Growth")*(AND(GI$6&gt;=$F133,GI$6&lt;=$H133)*((GI$6-$F133+1)/($J133*($J133+1)/2)*$D133))+($K133="custom")*CustCF!GC133</f>
        <v/>
      </c>
      <c r="GJ133" s="87">
        <f>($K133="Bell Curve")*(_xlfn.NORM.DIST(AND(GJ$6&gt;=$F133,GJ$6&lt;=$H133)*(GJ$6-$F133+1),$J133/2,$M133,TRUE)-_xlfn.NORM.DIST(AND(GJ$6&gt;=$F133,GJ$6&lt;=$H133)*(GI$6-$F133+1),$J133/2,$M133,TRUE))/(1-2*_xlfn.NORM.DIST(0,$J133/2,$M133,TRUE))*$D133+($K133="Steady Growth")*(AND(GJ$6&gt;=$F133,GJ$6&lt;=$H133)*((GJ$6-$F133+1)/($J133*($J133+1)/2)*$D133))+($K133="custom")*CustCF!GD133</f>
        <v/>
      </c>
      <c r="GK133" s="87">
        <f>($K133="Bell Curve")*(_xlfn.NORM.DIST(AND(GK$6&gt;=$F133,GK$6&lt;=$H133)*(GK$6-$F133+1),$J133/2,$M133,TRUE)-_xlfn.NORM.DIST(AND(GK$6&gt;=$F133,GK$6&lt;=$H133)*(GJ$6-$F133+1),$J133/2,$M133,TRUE))/(1-2*_xlfn.NORM.DIST(0,$J133/2,$M133,TRUE))*$D133+($K133="Steady Growth")*(AND(GK$6&gt;=$F133,GK$6&lt;=$H133)*((GK$6-$F133+1)/($J133*($J133+1)/2)*$D133))+($K133="custom")*CustCF!GE133</f>
        <v/>
      </c>
      <c r="GL133" s="87">
        <f>($K133="Bell Curve")*(_xlfn.NORM.DIST(AND(GL$6&gt;=$F133,GL$6&lt;=$H133)*(GL$6-$F133+1),$J133/2,$M133,TRUE)-_xlfn.NORM.DIST(AND(GL$6&gt;=$F133,GL$6&lt;=$H133)*(GK$6-$F133+1),$J133/2,$M133,TRUE))/(1-2*_xlfn.NORM.DIST(0,$J133/2,$M133,TRUE))*$D133+($K133="Steady Growth")*(AND(GL$6&gt;=$F133,GL$6&lt;=$H133)*((GL$6-$F133+1)/($J133*($J133+1)/2)*$D133))+($K133="custom")*CustCF!GF133</f>
        <v/>
      </c>
      <c r="GM133" s="87">
        <f>($K133="Bell Curve")*(_xlfn.NORM.DIST(AND(GM$6&gt;=$F133,GM$6&lt;=$H133)*(GM$6-$F133+1),$J133/2,$M133,TRUE)-_xlfn.NORM.DIST(AND(GM$6&gt;=$F133,GM$6&lt;=$H133)*(GL$6-$F133+1),$J133/2,$M133,TRUE))/(1-2*_xlfn.NORM.DIST(0,$J133/2,$M133,TRUE))*$D133+($K133="Steady Growth")*(AND(GM$6&gt;=$F133,GM$6&lt;=$H133)*((GM$6-$F133+1)/($J133*($J133+1)/2)*$D133))+($K133="custom")*CustCF!GG133</f>
        <v/>
      </c>
      <c r="GN133" s="257">
        <f>($K133="Bell Curve")*(_xlfn.NORM.DIST(AND(GN$6&gt;=$F133,GN$6&lt;=$H133)*(GN$6-$F133+1),$J133/2,$M133,TRUE)-_xlfn.NORM.DIST(AND(GN$6&gt;=$F133,GN$6&lt;=$H133)*(GM$6-$F133+1),$J133/2,$M133,TRUE))/(1-2*_xlfn.NORM.DIST(0,$J133/2,$M133,TRUE))*$D133+($K133="Steady Growth")*(AND(GN$6&gt;=$F133,GN$6&lt;=$H133)*((GN$6-$F133+1)/($J133*($J133+1)/2)*$D133))+($K133="custom")*CustCF!GH133</f>
        <v/>
      </c>
      <c r="GO133" s="1" t="n"/>
      <c r="GP133" s="63" t="n"/>
    </row>
    <row r="134" hidden="1" outlineLevel="1">
      <c r="A134" s="1" t="n"/>
      <c r="B134" s="1" t="n"/>
      <c r="C134" s="251">
        <f>Budget!AF15</f>
        <v/>
      </c>
      <c r="D134" s="14">
        <f>Budget!AG15</f>
        <v/>
      </c>
      <c r="E134" s="14">
        <f>IF(D134&lt;&gt;0,F134,"")</f>
        <v/>
      </c>
      <c r="F134" s="252" t="n">
        <v>0</v>
      </c>
      <c r="G134" s="921">
        <f>IF(L134="custom",CustCF!F134,INDEX($P$8:$GN$8,MATCH(F134,$P$6:$GN$6,0)))</f>
        <v/>
      </c>
      <c r="H134" s="252" t="n">
        <v>0</v>
      </c>
      <c r="I134" s="921">
        <f>IF(L134="custom",CustCF!G134,INDEX($P$8:$GN$8,MATCH(H134,$P$6:$GN$6,0)))</f>
        <v/>
      </c>
      <c r="J134" s="249">
        <f>H134-F134+1</f>
        <v/>
      </c>
      <c r="K134" s="254" t="inlineStr">
        <is>
          <t>Bell Curve</t>
        </is>
      </c>
      <c r="L134" s="255" t="inlineStr">
        <is>
          <t>Flat (9)</t>
        </is>
      </c>
      <c r="M134" s="256">
        <f>INDEX($D$261:$D$266,MATCH(L134,$C$261:$C$266,0))</f>
        <v/>
      </c>
      <c r="N134" s="13">
        <f>SUM(P134:GN134)</f>
        <v/>
      </c>
      <c r="O134" s="14" t="n"/>
      <c r="P134" s="87">
        <f>($K134="Bell Curve")*(_xlfn.NORM.DIST(AND(P$6&gt;=$F134,P$6&lt;=$H134)*(P$6-$F134+1),$J134/2,$M134,TRUE)-_xlfn.NORM.DIST(AND(P$6&gt;=$F134,P$6&lt;=$H134)*(O$6-$F134+1),$J134/2,$M134,TRUE))/(1-2*_xlfn.NORM.DIST(0,$J134/2,$M134,TRUE))*$D134+($K134="Steady Growth")*(AND(P$6&gt;=$F134,P$6&lt;=$H134)*((P$6-$F134+1)/($J134*($J134+1)/2)*$D134))+($K134="custom")*CustCF!J134</f>
        <v/>
      </c>
      <c r="Q134" s="87">
        <f>($K134="Bell Curve")*(_xlfn.NORM.DIST(AND(Q$6&gt;=$F134,Q$6&lt;=$H134)*(Q$6-$F134+1),$J134/2,$M134,TRUE)-_xlfn.NORM.DIST(AND(Q$6&gt;=$F134,Q$6&lt;=$H134)*(P$6-$F134+1),$J134/2,$M134,TRUE))/(1-2*_xlfn.NORM.DIST(0,$J134/2,$M134,TRUE))*$D134+($K134="Steady Growth")*(AND(Q$6&gt;=$F134,Q$6&lt;=$H134)*((Q$6-$F134+1)/($J134*($J134+1)/2)*$D134))+($K134="custom")*CustCF!K134</f>
        <v/>
      </c>
      <c r="R134" s="87">
        <f>($K134="Bell Curve")*(_xlfn.NORM.DIST(AND(R$6&gt;=$F134,R$6&lt;=$H134)*(R$6-$F134+1),$J134/2,$M134,TRUE)-_xlfn.NORM.DIST(AND(R$6&gt;=$F134,R$6&lt;=$H134)*(Q$6-$F134+1),$J134/2,$M134,TRUE))/(1-2*_xlfn.NORM.DIST(0,$J134/2,$M134,TRUE))*$D134+($K134="Steady Growth")*(AND(R$6&gt;=$F134,R$6&lt;=$H134)*((R$6-$F134+1)/($J134*($J134+1)/2)*$D134))+($K134="custom")*CustCF!L134</f>
        <v/>
      </c>
      <c r="S134" s="87">
        <f>($K134="Bell Curve")*(_xlfn.NORM.DIST(AND(S$6&gt;=$F134,S$6&lt;=$H134)*(S$6-$F134+1),$J134/2,$M134,TRUE)-_xlfn.NORM.DIST(AND(S$6&gt;=$F134,S$6&lt;=$H134)*(R$6-$F134+1),$J134/2,$M134,TRUE))/(1-2*_xlfn.NORM.DIST(0,$J134/2,$M134,TRUE))*$D134+($K134="Steady Growth")*(AND(S$6&gt;=$F134,S$6&lt;=$H134)*((S$6-$F134+1)/($J134*($J134+1)/2)*$D134))+($K134="custom")*CustCF!M134</f>
        <v/>
      </c>
      <c r="T134" s="87">
        <f>($K134="Bell Curve")*(_xlfn.NORM.DIST(AND(T$6&gt;=$F134,T$6&lt;=$H134)*(T$6-$F134+1),$J134/2,$M134,TRUE)-_xlfn.NORM.DIST(AND(T$6&gt;=$F134,T$6&lt;=$H134)*(S$6-$F134+1),$J134/2,$M134,TRUE))/(1-2*_xlfn.NORM.DIST(0,$J134/2,$M134,TRUE))*$D134+($K134="Steady Growth")*(AND(T$6&gt;=$F134,T$6&lt;=$H134)*((T$6-$F134+1)/($J134*($J134+1)/2)*$D134))+($K134="custom")*CustCF!N134</f>
        <v/>
      </c>
      <c r="U134" s="87">
        <f>($K134="Bell Curve")*(_xlfn.NORM.DIST(AND(U$6&gt;=$F134,U$6&lt;=$H134)*(U$6-$F134+1),$J134/2,$M134,TRUE)-_xlfn.NORM.DIST(AND(U$6&gt;=$F134,U$6&lt;=$H134)*(T$6-$F134+1),$J134/2,$M134,TRUE))/(1-2*_xlfn.NORM.DIST(0,$J134/2,$M134,TRUE))*$D134+($K134="Steady Growth")*(AND(U$6&gt;=$F134,U$6&lt;=$H134)*((U$6-$F134+1)/($J134*($J134+1)/2)*$D134))+($K134="custom")*CustCF!O134</f>
        <v/>
      </c>
      <c r="V134" s="87">
        <f>($K134="Bell Curve")*(_xlfn.NORM.DIST(AND(V$6&gt;=$F134,V$6&lt;=$H134)*(V$6-$F134+1),$J134/2,$M134,TRUE)-_xlfn.NORM.DIST(AND(V$6&gt;=$F134,V$6&lt;=$H134)*(U$6-$F134+1),$J134/2,$M134,TRUE))/(1-2*_xlfn.NORM.DIST(0,$J134/2,$M134,TRUE))*$D134+($K134="Steady Growth")*(AND(V$6&gt;=$F134,V$6&lt;=$H134)*((V$6-$F134+1)/($J134*($J134+1)/2)*$D134))+($K134="custom")*CustCF!P134</f>
        <v/>
      </c>
      <c r="W134" s="87">
        <f>($K134="Bell Curve")*(_xlfn.NORM.DIST(AND(W$6&gt;=$F134,W$6&lt;=$H134)*(W$6-$F134+1),$J134/2,$M134,TRUE)-_xlfn.NORM.DIST(AND(W$6&gt;=$F134,W$6&lt;=$H134)*(V$6-$F134+1),$J134/2,$M134,TRUE))/(1-2*_xlfn.NORM.DIST(0,$J134/2,$M134,TRUE))*$D134+($K134="Steady Growth")*(AND(W$6&gt;=$F134,W$6&lt;=$H134)*((W$6-$F134+1)/($J134*($J134+1)/2)*$D134))+($K134="custom")*CustCF!Q134</f>
        <v/>
      </c>
      <c r="X134" s="87">
        <f>($K134="Bell Curve")*(_xlfn.NORM.DIST(AND(X$6&gt;=$F134,X$6&lt;=$H134)*(X$6-$F134+1),$J134/2,$M134,TRUE)-_xlfn.NORM.DIST(AND(X$6&gt;=$F134,X$6&lt;=$H134)*(W$6-$F134+1),$J134/2,$M134,TRUE))/(1-2*_xlfn.NORM.DIST(0,$J134/2,$M134,TRUE))*$D134+($K134="Steady Growth")*(AND(X$6&gt;=$F134,X$6&lt;=$H134)*((X$6-$F134+1)/($J134*($J134+1)/2)*$D134))+($K134="custom")*CustCF!R134</f>
        <v/>
      </c>
      <c r="Y134" s="87">
        <f>($K134="Bell Curve")*(_xlfn.NORM.DIST(AND(Y$6&gt;=$F134,Y$6&lt;=$H134)*(Y$6-$F134+1),$J134/2,$M134,TRUE)-_xlfn.NORM.DIST(AND(Y$6&gt;=$F134,Y$6&lt;=$H134)*(X$6-$F134+1),$J134/2,$M134,TRUE))/(1-2*_xlfn.NORM.DIST(0,$J134/2,$M134,TRUE))*$D134+($K134="Steady Growth")*(AND(Y$6&gt;=$F134,Y$6&lt;=$H134)*((Y$6-$F134+1)/($J134*($J134+1)/2)*$D134))+($K134="custom")*CustCF!S134</f>
        <v/>
      </c>
      <c r="Z134" s="87">
        <f>($K134="Bell Curve")*(_xlfn.NORM.DIST(AND(Z$6&gt;=$F134,Z$6&lt;=$H134)*(Z$6-$F134+1),$J134/2,$M134,TRUE)-_xlfn.NORM.DIST(AND(Z$6&gt;=$F134,Z$6&lt;=$H134)*(Y$6-$F134+1),$J134/2,$M134,TRUE))/(1-2*_xlfn.NORM.DIST(0,$J134/2,$M134,TRUE))*$D134+($K134="Steady Growth")*(AND(Z$6&gt;=$F134,Z$6&lt;=$H134)*((Z$6-$F134+1)/($J134*($J134+1)/2)*$D134))+($K134="custom")*CustCF!T134</f>
        <v/>
      </c>
      <c r="AA134" s="87">
        <f>($K134="Bell Curve")*(_xlfn.NORM.DIST(AND(AA$6&gt;=$F134,AA$6&lt;=$H134)*(AA$6-$F134+1),$J134/2,$M134,TRUE)-_xlfn.NORM.DIST(AND(AA$6&gt;=$F134,AA$6&lt;=$H134)*(Z$6-$F134+1),$J134/2,$M134,TRUE))/(1-2*_xlfn.NORM.DIST(0,$J134/2,$M134,TRUE))*$D134+($K134="Steady Growth")*(AND(AA$6&gt;=$F134,AA$6&lt;=$H134)*((AA$6-$F134+1)/($J134*($J134+1)/2)*$D134))+($K134="custom")*CustCF!U134</f>
        <v/>
      </c>
      <c r="AB134" s="87">
        <f>($K134="Bell Curve")*(_xlfn.NORM.DIST(AND(AB$6&gt;=$F134,AB$6&lt;=$H134)*(AB$6-$F134+1),$J134/2,$M134,TRUE)-_xlfn.NORM.DIST(AND(AB$6&gt;=$F134,AB$6&lt;=$H134)*(AA$6-$F134+1),$J134/2,$M134,TRUE))/(1-2*_xlfn.NORM.DIST(0,$J134/2,$M134,TRUE))*$D134+($K134="Steady Growth")*(AND(AB$6&gt;=$F134,AB$6&lt;=$H134)*((AB$6-$F134+1)/($J134*($J134+1)/2)*$D134))+($K134="custom")*CustCF!V134</f>
        <v/>
      </c>
      <c r="AC134" s="87">
        <f>($K134="Bell Curve")*(_xlfn.NORM.DIST(AND(AC$6&gt;=$F134,AC$6&lt;=$H134)*(AC$6-$F134+1),$J134/2,$M134,TRUE)-_xlfn.NORM.DIST(AND(AC$6&gt;=$F134,AC$6&lt;=$H134)*(AB$6-$F134+1),$J134/2,$M134,TRUE))/(1-2*_xlfn.NORM.DIST(0,$J134/2,$M134,TRUE))*$D134+($K134="Steady Growth")*(AND(AC$6&gt;=$F134,AC$6&lt;=$H134)*((AC$6-$F134+1)/($J134*($J134+1)/2)*$D134))+($K134="custom")*CustCF!W134</f>
        <v/>
      </c>
      <c r="AD134" s="87">
        <f>($K134="Bell Curve")*(_xlfn.NORM.DIST(AND(AD$6&gt;=$F134,AD$6&lt;=$H134)*(AD$6-$F134+1),$J134/2,$M134,TRUE)-_xlfn.NORM.DIST(AND(AD$6&gt;=$F134,AD$6&lt;=$H134)*(AC$6-$F134+1),$J134/2,$M134,TRUE))/(1-2*_xlfn.NORM.DIST(0,$J134/2,$M134,TRUE))*$D134+($K134="Steady Growth")*(AND(AD$6&gt;=$F134,AD$6&lt;=$H134)*((AD$6-$F134+1)/($J134*($J134+1)/2)*$D134))+($K134="custom")*CustCF!X134</f>
        <v/>
      </c>
      <c r="AE134" s="87">
        <f>($K134="Bell Curve")*(_xlfn.NORM.DIST(AND(AE$6&gt;=$F134,AE$6&lt;=$H134)*(AE$6-$F134+1),$J134/2,$M134,TRUE)-_xlfn.NORM.DIST(AND(AE$6&gt;=$F134,AE$6&lt;=$H134)*(AD$6-$F134+1),$J134/2,$M134,TRUE))/(1-2*_xlfn.NORM.DIST(0,$J134/2,$M134,TRUE))*$D134+($K134="Steady Growth")*(AND(AE$6&gt;=$F134,AE$6&lt;=$H134)*((AE$6-$F134+1)/($J134*($J134+1)/2)*$D134))+($K134="custom")*CustCF!Y134</f>
        <v/>
      </c>
      <c r="AF134" s="87">
        <f>($K134="Bell Curve")*(_xlfn.NORM.DIST(AND(AF$6&gt;=$F134,AF$6&lt;=$H134)*(AF$6-$F134+1),$J134/2,$M134,TRUE)-_xlfn.NORM.DIST(AND(AF$6&gt;=$F134,AF$6&lt;=$H134)*(AE$6-$F134+1),$J134/2,$M134,TRUE))/(1-2*_xlfn.NORM.DIST(0,$J134/2,$M134,TRUE))*$D134+($K134="Steady Growth")*(AND(AF$6&gt;=$F134,AF$6&lt;=$H134)*((AF$6-$F134+1)/($J134*($J134+1)/2)*$D134))+($K134="custom")*CustCF!Z134</f>
        <v/>
      </c>
      <c r="AG134" s="87">
        <f>($K134="Bell Curve")*(_xlfn.NORM.DIST(AND(AG$6&gt;=$F134,AG$6&lt;=$H134)*(AG$6-$F134+1),$J134/2,$M134,TRUE)-_xlfn.NORM.DIST(AND(AG$6&gt;=$F134,AG$6&lt;=$H134)*(AF$6-$F134+1),$J134/2,$M134,TRUE))/(1-2*_xlfn.NORM.DIST(0,$J134/2,$M134,TRUE))*$D134+($K134="Steady Growth")*(AND(AG$6&gt;=$F134,AG$6&lt;=$H134)*((AG$6-$F134+1)/($J134*($J134+1)/2)*$D134))+($K134="custom")*CustCF!AA134</f>
        <v/>
      </c>
      <c r="AH134" s="87">
        <f>($K134="Bell Curve")*(_xlfn.NORM.DIST(AND(AH$6&gt;=$F134,AH$6&lt;=$H134)*(AH$6-$F134+1),$J134/2,$M134,TRUE)-_xlfn.NORM.DIST(AND(AH$6&gt;=$F134,AH$6&lt;=$H134)*(AG$6-$F134+1),$J134/2,$M134,TRUE))/(1-2*_xlfn.NORM.DIST(0,$J134/2,$M134,TRUE))*$D134+($K134="Steady Growth")*(AND(AH$6&gt;=$F134,AH$6&lt;=$H134)*((AH$6-$F134+1)/($J134*($J134+1)/2)*$D134))+($K134="custom")*CustCF!AB134</f>
        <v/>
      </c>
      <c r="AI134" s="87">
        <f>($K134="Bell Curve")*(_xlfn.NORM.DIST(AND(AI$6&gt;=$F134,AI$6&lt;=$H134)*(AI$6-$F134+1),$J134/2,$M134,TRUE)-_xlfn.NORM.DIST(AND(AI$6&gt;=$F134,AI$6&lt;=$H134)*(AH$6-$F134+1),$J134/2,$M134,TRUE))/(1-2*_xlfn.NORM.DIST(0,$J134/2,$M134,TRUE))*$D134+($K134="Steady Growth")*(AND(AI$6&gt;=$F134,AI$6&lt;=$H134)*((AI$6-$F134+1)/($J134*($J134+1)/2)*$D134))+($K134="custom")*CustCF!AC134</f>
        <v/>
      </c>
      <c r="AJ134" s="87">
        <f>($K134="Bell Curve")*(_xlfn.NORM.DIST(AND(AJ$6&gt;=$F134,AJ$6&lt;=$H134)*(AJ$6-$F134+1),$J134/2,$M134,TRUE)-_xlfn.NORM.DIST(AND(AJ$6&gt;=$F134,AJ$6&lt;=$H134)*(AI$6-$F134+1),$J134/2,$M134,TRUE))/(1-2*_xlfn.NORM.DIST(0,$J134/2,$M134,TRUE))*$D134+($K134="Steady Growth")*(AND(AJ$6&gt;=$F134,AJ$6&lt;=$H134)*((AJ$6-$F134+1)/($J134*($J134+1)/2)*$D134))+($K134="custom")*CustCF!AD134</f>
        <v/>
      </c>
      <c r="AK134" s="87">
        <f>($K134="Bell Curve")*(_xlfn.NORM.DIST(AND(AK$6&gt;=$F134,AK$6&lt;=$H134)*(AK$6-$F134+1),$J134/2,$M134,TRUE)-_xlfn.NORM.DIST(AND(AK$6&gt;=$F134,AK$6&lt;=$H134)*(AJ$6-$F134+1),$J134/2,$M134,TRUE))/(1-2*_xlfn.NORM.DIST(0,$J134/2,$M134,TRUE))*$D134+($K134="Steady Growth")*(AND(AK$6&gt;=$F134,AK$6&lt;=$H134)*((AK$6-$F134+1)/($J134*($J134+1)/2)*$D134))+($K134="custom")*CustCF!AE134</f>
        <v/>
      </c>
      <c r="AL134" s="87">
        <f>($K134="Bell Curve")*(_xlfn.NORM.DIST(AND(AL$6&gt;=$F134,AL$6&lt;=$H134)*(AL$6-$F134+1),$J134/2,$M134,TRUE)-_xlfn.NORM.DIST(AND(AL$6&gt;=$F134,AL$6&lt;=$H134)*(AK$6-$F134+1),$J134/2,$M134,TRUE))/(1-2*_xlfn.NORM.DIST(0,$J134/2,$M134,TRUE))*$D134+($K134="Steady Growth")*(AND(AL$6&gt;=$F134,AL$6&lt;=$H134)*((AL$6-$F134+1)/($J134*($J134+1)/2)*$D134))+($K134="custom")*CustCF!AF134</f>
        <v/>
      </c>
      <c r="AM134" s="87">
        <f>($K134="Bell Curve")*(_xlfn.NORM.DIST(AND(AM$6&gt;=$F134,AM$6&lt;=$H134)*(AM$6-$F134+1),$J134/2,$M134,TRUE)-_xlfn.NORM.DIST(AND(AM$6&gt;=$F134,AM$6&lt;=$H134)*(AL$6-$F134+1),$J134/2,$M134,TRUE))/(1-2*_xlfn.NORM.DIST(0,$J134/2,$M134,TRUE))*$D134+($K134="Steady Growth")*(AND(AM$6&gt;=$F134,AM$6&lt;=$H134)*((AM$6-$F134+1)/($J134*($J134+1)/2)*$D134))+($K134="custom")*CustCF!AG134</f>
        <v/>
      </c>
      <c r="AN134" s="87">
        <f>($K134="Bell Curve")*(_xlfn.NORM.DIST(AND(AN$6&gt;=$F134,AN$6&lt;=$H134)*(AN$6-$F134+1),$J134/2,$M134,TRUE)-_xlfn.NORM.DIST(AND(AN$6&gt;=$F134,AN$6&lt;=$H134)*(AM$6-$F134+1),$J134/2,$M134,TRUE))/(1-2*_xlfn.NORM.DIST(0,$J134/2,$M134,TRUE))*$D134+($K134="Steady Growth")*(AND(AN$6&gt;=$F134,AN$6&lt;=$H134)*((AN$6-$F134+1)/($J134*($J134+1)/2)*$D134))+($K134="custom")*CustCF!AH134</f>
        <v/>
      </c>
      <c r="AO134" s="87">
        <f>($K134="Bell Curve")*(_xlfn.NORM.DIST(AND(AO$6&gt;=$F134,AO$6&lt;=$H134)*(AO$6-$F134+1),$J134/2,$M134,TRUE)-_xlfn.NORM.DIST(AND(AO$6&gt;=$F134,AO$6&lt;=$H134)*(AN$6-$F134+1),$J134/2,$M134,TRUE))/(1-2*_xlfn.NORM.DIST(0,$J134/2,$M134,TRUE))*$D134+($K134="Steady Growth")*(AND(AO$6&gt;=$F134,AO$6&lt;=$H134)*((AO$6-$F134+1)/($J134*($J134+1)/2)*$D134))+($K134="custom")*CustCF!AI134</f>
        <v/>
      </c>
      <c r="AP134" s="87">
        <f>($K134="Bell Curve")*(_xlfn.NORM.DIST(AND(AP$6&gt;=$F134,AP$6&lt;=$H134)*(AP$6-$F134+1),$J134/2,$M134,TRUE)-_xlfn.NORM.DIST(AND(AP$6&gt;=$F134,AP$6&lt;=$H134)*(AO$6-$F134+1),$J134/2,$M134,TRUE))/(1-2*_xlfn.NORM.DIST(0,$J134/2,$M134,TRUE))*$D134+($K134="Steady Growth")*(AND(AP$6&gt;=$F134,AP$6&lt;=$H134)*((AP$6-$F134+1)/($J134*($J134+1)/2)*$D134))+($K134="custom")*CustCF!AJ134</f>
        <v/>
      </c>
      <c r="AQ134" s="87">
        <f>($K134="Bell Curve")*(_xlfn.NORM.DIST(AND(AQ$6&gt;=$F134,AQ$6&lt;=$H134)*(AQ$6-$F134+1),$J134/2,$M134,TRUE)-_xlfn.NORM.DIST(AND(AQ$6&gt;=$F134,AQ$6&lt;=$H134)*(AP$6-$F134+1),$J134/2,$M134,TRUE))/(1-2*_xlfn.NORM.DIST(0,$J134/2,$M134,TRUE))*$D134+($K134="Steady Growth")*(AND(AQ$6&gt;=$F134,AQ$6&lt;=$H134)*((AQ$6-$F134+1)/($J134*($J134+1)/2)*$D134))+($K134="custom")*CustCF!AK134</f>
        <v/>
      </c>
      <c r="AR134" s="87">
        <f>($K134="Bell Curve")*(_xlfn.NORM.DIST(AND(AR$6&gt;=$F134,AR$6&lt;=$H134)*(AR$6-$F134+1),$J134/2,$M134,TRUE)-_xlfn.NORM.DIST(AND(AR$6&gt;=$F134,AR$6&lt;=$H134)*(AQ$6-$F134+1),$J134/2,$M134,TRUE))/(1-2*_xlfn.NORM.DIST(0,$J134/2,$M134,TRUE))*$D134+($K134="Steady Growth")*(AND(AR$6&gt;=$F134,AR$6&lt;=$H134)*((AR$6-$F134+1)/($J134*($J134+1)/2)*$D134))+($K134="custom")*CustCF!AL134</f>
        <v/>
      </c>
      <c r="AS134" s="87">
        <f>($K134="Bell Curve")*(_xlfn.NORM.DIST(AND(AS$6&gt;=$F134,AS$6&lt;=$H134)*(AS$6-$F134+1),$J134/2,$M134,TRUE)-_xlfn.NORM.DIST(AND(AS$6&gt;=$F134,AS$6&lt;=$H134)*(AR$6-$F134+1),$J134/2,$M134,TRUE))/(1-2*_xlfn.NORM.DIST(0,$J134/2,$M134,TRUE))*$D134+($K134="Steady Growth")*(AND(AS$6&gt;=$F134,AS$6&lt;=$H134)*((AS$6-$F134+1)/($J134*($J134+1)/2)*$D134))+($K134="custom")*CustCF!AM134</f>
        <v/>
      </c>
      <c r="AT134" s="87">
        <f>($K134="Bell Curve")*(_xlfn.NORM.DIST(AND(AT$6&gt;=$F134,AT$6&lt;=$H134)*(AT$6-$F134+1),$J134/2,$M134,TRUE)-_xlfn.NORM.DIST(AND(AT$6&gt;=$F134,AT$6&lt;=$H134)*(AS$6-$F134+1),$J134/2,$M134,TRUE))/(1-2*_xlfn.NORM.DIST(0,$J134/2,$M134,TRUE))*$D134+($K134="Steady Growth")*(AND(AT$6&gt;=$F134,AT$6&lt;=$H134)*((AT$6-$F134+1)/($J134*($J134+1)/2)*$D134))+($K134="custom")*CustCF!AN134</f>
        <v/>
      </c>
      <c r="AU134" s="87">
        <f>($K134="Bell Curve")*(_xlfn.NORM.DIST(AND(AU$6&gt;=$F134,AU$6&lt;=$H134)*(AU$6-$F134+1),$J134/2,$M134,TRUE)-_xlfn.NORM.DIST(AND(AU$6&gt;=$F134,AU$6&lt;=$H134)*(AT$6-$F134+1),$J134/2,$M134,TRUE))/(1-2*_xlfn.NORM.DIST(0,$J134/2,$M134,TRUE))*$D134+($K134="Steady Growth")*(AND(AU$6&gt;=$F134,AU$6&lt;=$H134)*((AU$6-$F134+1)/($J134*($J134+1)/2)*$D134))+($K134="custom")*CustCF!AO134</f>
        <v/>
      </c>
      <c r="AV134" s="87">
        <f>($K134="Bell Curve")*(_xlfn.NORM.DIST(AND(AV$6&gt;=$F134,AV$6&lt;=$H134)*(AV$6-$F134+1),$J134/2,$M134,TRUE)-_xlfn.NORM.DIST(AND(AV$6&gt;=$F134,AV$6&lt;=$H134)*(AU$6-$F134+1),$J134/2,$M134,TRUE))/(1-2*_xlfn.NORM.DIST(0,$J134/2,$M134,TRUE))*$D134+($K134="Steady Growth")*(AND(AV$6&gt;=$F134,AV$6&lt;=$H134)*((AV$6-$F134+1)/($J134*($J134+1)/2)*$D134))+($K134="custom")*CustCF!AP134</f>
        <v/>
      </c>
      <c r="AW134" s="87">
        <f>($K134="Bell Curve")*(_xlfn.NORM.DIST(AND(AW$6&gt;=$F134,AW$6&lt;=$H134)*(AW$6-$F134+1),$J134/2,$M134,TRUE)-_xlfn.NORM.DIST(AND(AW$6&gt;=$F134,AW$6&lt;=$H134)*(AV$6-$F134+1),$J134/2,$M134,TRUE))/(1-2*_xlfn.NORM.DIST(0,$J134/2,$M134,TRUE))*$D134+($K134="Steady Growth")*(AND(AW$6&gt;=$F134,AW$6&lt;=$H134)*((AW$6-$F134+1)/($J134*($J134+1)/2)*$D134))+($K134="custom")*CustCF!AQ134</f>
        <v/>
      </c>
      <c r="AX134" s="87">
        <f>($K134="Bell Curve")*(_xlfn.NORM.DIST(AND(AX$6&gt;=$F134,AX$6&lt;=$H134)*(AX$6-$F134+1),$J134/2,$M134,TRUE)-_xlfn.NORM.DIST(AND(AX$6&gt;=$F134,AX$6&lt;=$H134)*(AW$6-$F134+1),$J134/2,$M134,TRUE))/(1-2*_xlfn.NORM.DIST(0,$J134/2,$M134,TRUE))*$D134+($K134="Steady Growth")*(AND(AX$6&gt;=$F134,AX$6&lt;=$H134)*((AX$6-$F134+1)/($J134*($J134+1)/2)*$D134))+($K134="custom")*CustCF!AR134</f>
        <v/>
      </c>
      <c r="AY134" s="87">
        <f>($K134="Bell Curve")*(_xlfn.NORM.DIST(AND(AY$6&gt;=$F134,AY$6&lt;=$H134)*(AY$6-$F134+1),$J134/2,$M134,TRUE)-_xlfn.NORM.DIST(AND(AY$6&gt;=$F134,AY$6&lt;=$H134)*(AX$6-$F134+1),$J134/2,$M134,TRUE))/(1-2*_xlfn.NORM.DIST(0,$J134/2,$M134,TRUE))*$D134+($K134="Steady Growth")*(AND(AY$6&gt;=$F134,AY$6&lt;=$H134)*((AY$6-$F134+1)/($J134*($J134+1)/2)*$D134))+($K134="custom")*CustCF!AS134</f>
        <v/>
      </c>
      <c r="AZ134" s="87">
        <f>($K134="Bell Curve")*(_xlfn.NORM.DIST(AND(AZ$6&gt;=$F134,AZ$6&lt;=$H134)*(AZ$6-$F134+1),$J134/2,$M134,TRUE)-_xlfn.NORM.DIST(AND(AZ$6&gt;=$F134,AZ$6&lt;=$H134)*(AY$6-$F134+1),$J134/2,$M134,TRUE))/(1-2*_xlfn.NORM.DIST(0,$J134/2,$M134,TRUE))*$D134+($K134="Steady Growth")*(AND(AZ$6&gt;=$F134,AZ$6&lt;=$H134)*((AZ$6-$F134+1)/($J134*($J134+1)/2)*$D134))+($K134="custom")*CustCF!AT134</f>
        <v/>
      </c>
      <c r="BA134" s="87">
        <f>($K134="Bell Curve")*(_xlfn.NORM.DIST(AND(BA$6&gt;=$F134,BA$6&lt;=$H134)*(BA$6-$F134+1),$J134/2,$M134,TRUE)-_xlfn.NORM.DIST(AND(BA$6&gt;=$F134,BA$6&lt;=$H134)*(AZ$6-$F134+1),$J134/2,$M134,TRUE))/(1-2*_xlfn.NORM.DIST(0,$J134/2,$M134,TRUE))*$D134+($K134="Steady Growth")*(AND(BA$6&gt;=$F134,BA$6&lt;=$H134)*((BA$6-$F134+1)/($J134*($J134+1)/2)*$D134))+($K134="custom")*CustCF!AU134</f>
        <v/>
      </c>
      <c r="BB134" s="87">
        <f>($K134="Bell Curve")*(_xlfn.NORM.DIST(AND(BB$6&gt;=$F134,BB$6&lt;=$H134)*(BB$6-$F134+1),$J134/2,$M134,TRUE)-_xlfn.NORM.DIST(AND(BB$6&gt;=$F134,BB$6&lt;=$H134)*(BA$6-$F134+1),$J134/2,$M134,TRUE))/(1-2*_xlfn.NORM.DIST(0,$J134/2,$M134,TRUE))*$D134+($K134="Steady Growth")*(AND(BB$6&gt;=$F134,BB$6&lt;=$H134)*((BB$6-$F134+1)/($J134*($J134+1)/2)*$D134))+($K134="custom")*CustCF!AV134</f>
        <v/>
      </c>
      <c r="BC134" s="87">
        <f>($K134="Bell Curve")*(_xlfn.NORM.DIST(AND(BC$6&gt;=$F134,BC$6&lt;=$H134)*(BC$6-$F134+1),$J134/2,$M134,TRUE)-_xlfn.NORM.DIST(AND(BC$6&gt;=$F134,BC$6&lt;=$H134)*(BB$6-$F134+1),$J134/2,$M134,TRUE))/(1-2*_xlfn.NORM.DIST(0,$J134/2,$M134,TRUE))*$D134+($K134="Steady Growth")*(AND(BC$6&gt;=$F134,BC$6&lt;=$H134)*((BC$6-$F134+1)/($J134*($J134+1)/2)*$D134))+($K134="custom")*CustCF!AW134</f>
        <v/>
      </c>
      <c r="BD134" s="87">
        <f>($K134="Bell Curve")*(_xlfn.NORM.DIST(AND(BD$6&gt;=$F134,BD$6&lt;=$H134)*(BD$6-$F134+1),$J134/2,$M134,TRUE)-_xlfn.NORM.DIST(AND(BD$6&gt;=$F134,BD$6&lt;=$H134)*(BC$6-$F134+1),$J134/2,$M134,TRUE))/(1-2*_xlfn.NORM.DIST(0,$J134/2,$M134,TRUE))*$D134+($K134="Steady Growth")*(AND(BD$6&gt;=$F134,BD$6&lt;=$H134)*((BD$6-$F134+1)/($J134*($J134+1)/2)*$D134))+($K134="custom")*CustCF!AX134</f>
        <v/>
      </c>
      <c r="BE134" s="87">
        <f>($K134="Bell Curve")*(_xlfn.NORM.DIST(AND(BE$6&gt;=$F134,BE$6&lt;=$H134)*(BE$6-$F134+1),$J134/2,$M134,TRUE)-_xlfn.NORM.DIST(AND(BE$6&gt;=$F134,BE$6&lt;=$H134)*(BD$6-$F134+1),$J134/2,$M134,TRUE))/(1-2*_xlfn.NORM.DIST(0,$J134/2,$M134,TRUE))*$D134+($K134="Steady Growth")*(AND(BE$6&gt;=$F134,BE$6&lt;=$H134)*((BE$6-$F134+1)/($J134*($J134+1)/2)*$D134))+($K134="custom")*CustCF!AY134</f>
        <v/>
      </c>
      <c r="BF134" s="87">
        <f>($K134="Bell Curve")*(_xlfn.NORM.DIST(AND(BF$6&gt;=$F134,BF$6&lt;=$H134)*(BF$6-$F134+1),$J134/2,$M134,TRUE)-_xlfn.NORM.DIST(AND(BF$6&gt;=$F134,BF$6&lt;=$H134)*(BE$6-$F134+1),$J134/2,$M134,TRUE))/(1-2*_xlfn.NORM.DIST(0,$J134/2,$M134,TRUE))*$D134+($K134="Steady Growth")*(AND(BF$6&gt;=$F134,BF$6&lt;=$H134)*((BF$6-$F134+1)/($J134*($J134+1)/2)*$D134))+($K134="custom")*CustCF!AZ134</f>
        <v/>
      </c>
      <c r="BG134" s="87">
        <f>($K134="Bell Curve")*(_xlfn.NORM.DIST(AND(BG$6&gt;=$F134,BG$6&lt;=$H134)*(BG$6-$F134+1),$J134/2,$M134,TRUE)-_xlfn.NORM.DIST(AND(BG$6&gt;=$F134,BG$6&lt;=$H134)*(BF$6-$F134+1),$J134/2,$M134,TRUE))/(1-2*_xlfn.NORM.DIST(0,$J134/2,$M134,TRUE))*$D134+($K134="Steady Growth")*(AND(BG$6&gt;=$F134,BG$6&lt;=$H134)*((BG$6-$F134+1)/($J134*($J134+1)/2)*$D134))+($K134="custom")*CustCF!BA134</f>
        <v/>
      </c>
      <c r="BH134" s="87">
        <f>($K134="Bell Curve")*(_xlfn.NORM.DIST(AND(BH$6&gt;=$F134,BH$6&lt;=$H134)*(BH$6-$F134+1),$J134/2,$M134,TRUE)-_xlfn.NORM.DIST(AND(BH$6&gt;=$F134,BH$6&lt;=$H134)*(BG$6-$F134+1),$J134/2,$M134,TRUE))/(1-2*_xlfn.NORM.DIST(0,$J134/2,$M134,TRUE))*$D134+($K134="Steady Growth")*(AND(BH$6&gt;=$F134,BH$6&lt;=$H134)*((BH$6-$F134+1)/($J134*($J134+1)/2)*$D134))+($K134="custom")*CustCF!BB134</f>
        <v/>
      </c>
      <c r="BI134" s="87">
        <f>($K134="Bell Curve")*(_xlfn.NORM.DIST(AND(BI$6&gt;=$F134,BI$6&lt;=$H134)*(BI$6-$F134+1),$J134/2,$M134,TRUE)-_xlfn.NORM.DIST(AND(BI$6&gt;=$F134,BI$6&lt;=$H134)*(BH$6-$F134+1),$J134/2,$M134,TRUE))/(1-2*_xlfn.NORM.DIST(0,$J134/2,$M134,TRUE))*$D134+($K134="Steady Growth")*(AND(BI$6&gt;=$F134,BI$6&lt;=$H134)*((BI$6-$F134+1)/($J134*($J134+1)/2)*$D134))+($K134="custom")*CustCF!BC134</f>
        <v/>
      </c>
      <c r="BJ134" s="87">
        <f>($K134="Bell Curve")*(_xlfn.NORM.DIST(AND(BJ$6&gt;=$F134,BJ$6&lt;=$H134)*(BJ$6-$F134+1),$J134/2,$M134,TRUE)-_xlfn.NORM.DIST(AND(BJ$6&gt;=$F134,BJ$6&lt;=$H134)*(BI$6-$F134+1),$J134/2,$M134,TRUE))/(1-2*_xlfn.NORM.DIST(0,$J134/2,$M134,TRUE))*$D134+($K134="Steady Growth")*(AND(BJ$6&gt;=$F134,BJ$6&lt;=$H134)*((BJ$6-$F134+1)/($J134*($J134+1)/2)*$D134))+($K134="custom")*CustCF!BD134</f>
        <v/>
      </c>
      <c r="BK134" s="87">
        <f>($K134="Bell Curve")*(_xlfn.NORM.DIST(AND(BK$6&gt;=$F134,BK$6&lt;=$H134)*(BK$6-$F134+1),$J134/2,$M134,TRUE)-_xlfn.NORM.DIST(AND(BK$6&gt;=$F134,BK$6&lt;=$H134)*(BJ$6-$F134+1),$J134/2,$M134,TRUE))/(1-2*_xlfn.NORM.DIST(0,$J134/2,$M134,TRUE))*$D134+($K134="Steady Growth")*(AND(BK$6&gt;=$F134,BK$6&lt;=$H134)*((BK$6-$F134+1)/($J134*($J134+1)/2)*$D134))+($K134="custom")*CustCF!BE134</f>
        <v/>
      </c>
      <c r="BL134" s="87">
        <f>($K134="Bell Curve")*(_xlfn.NORM.DIST(AND(BL$6&gt;=$F134,BL$6&lt;=$H134)*(BL$6-$F134+1),$J134/2,$M134,TRUE)-_xlfn.NORM.DIST(AND(BL$6&gt;=$F134,BL$6&lt;=$H134)*(BK$6-$F134+1),$J134/2,$M134,TRUE))/(1-2*_xlfn.NORM.DIST(0,$J134/2,$M134,TRUE))*$D134+($K134="Steady Growth")*(AND(BL$6&gt;=$F134,BL$6&lt;=$H134)*((BL$6-$F134+1)/($J134*($J134+1)/2)*$D134))+($K134="custom")*CustCF!BF134</f>
        <v/>
      </c>
      <c r="BM134" s="87">
        <f>($K134="Bell Curve")*(_xlfn.NORM.DIST(AND(BM$6&gt;=$F134,BM$6&lt;=$H134)*(BM$6-$F134+1),$J134/2,$M134,TRUE)-_xlfn.NORM.DIST(AND(BM$6&gt;=$F134,BM$6&lt;=$H134)*(BL$6-$F134+1),$J134/2,$M134,TRUE))/(1-2*_xlfn.NORM.DIST(0,$J134/2,$M134,TRUE))*$D134+($K134="Steady Growth")*(AND(BM$6&gt;=$F134,BM$6&lt;=$H134)*((BM$6-$F134+1)/($J134*($J134+1)/2)*$D134))+($K134="custom")*CustCF!BG134</f>
        <v/>
      </c>
      <c r="BN134" s="87">
        <f>($K134="Bell Curve")*(_xlfn.NORM.DIST(AND(BN$6&gt;=$F134,BN$6&lt;=$H134)*(BN$6-$F134+1),$J134/2,$M134,TRUE)-_xlfn.NORM.DIST(AND(BN$6&gt;=$F134,BN$6&lt;=$H134)*(BM$6-$F134+1),$J134/2,$M134,TRUE))/(1-2*_xlfn.NORM.DIST(0,$J134/2,$M134,TRUE))*$D134+($K134="Steady Growth")*(AND(BN$6&gt;=$F134,BN$6&lt;=$H134)*((BN$6-$F134+1)/($J134*($J134+1)/2)*$D134))+($K134="custom")*CustCF!BH134</f>
        <v/>
      </c>
      <c r="BO134" s="87">
        <f>($K134="Bell Curve")*(_xlfn.NORM.DIST(AND(BO$6&gt;=$F134,BO$6&lt;=$H134)*(BO$6-$F134+1),$J134/2,$M134,TRUE)-_xlfn.NORM.DIST(AND(BO$6&gt;=$F134,BO$6&lt;=$H134)*(BN$6-$F134+1),$J134/2,$M134,TRUE))/(1-2*_xlfn.NORM.DIST(0,$J134/2,$M134,TRUE))*$D134+($K134="Steady Growth")*(AND(BO$6&gt;=$F134,BO$6&lt;=$H134)*((BO$6-$F134+1)/($J134*($J134+1)/2)*$D134))+($K134="custom")*CustCF!BI134</f>
        <v/>
      </c>
      <c r="BP134" s="87">
        <f>($K134="Bell Curve")*(_xlfn.NORM.DIST(AND(BP$6&gt;=$F134,BP$6&lt;=$H134)*(BP$6-$F134+1),$J134/2,$M134,TRUE)-_xlfn.NORM.DIST(AND(BP$6&gt;=$F134,BP$6&lt;=$H134)*(BO$6-$F134+1),$J134/2,$M134,TRUE))/(1-2*_xlfn.NORM.DIST(0,$J134/2,$M134,TRUE))*$D134+($K134="Steady Growth")*(AND(BP$6&gt;=$F134,BP$6&lt;=$H134)*((BP$6-$F134+1)/($J134*($J134+1)/2)*$D134))+($K134="custom")*CustCF!BJ134</f>
        <v/>
      </c>
      <c r="BQ134" s="87">
        <f>($K134="Bell Curve")*(_xlfn.NORM.DIST(AND(BQ$6&gt;=$F134,BQ$6&lt;=$H134)*(BQ$6-$F134+1),$J134/2,$M134,TRUE)-_xlfn.NORM.DIST(AND(BQ$6&gt;=$F134,BQ$6&lt;=$H134)*(BP$6-$F134+1),$J134/2,$M134,TRUE))/(1-2*_xlfn.NORM.DIST(0,$J134/2,$M134,TRUE))*$D134+($K134="Steady Growth")*(AND(BQ$6&gt;=$F134,BQ$6&lt;=$H134)*((BQ$6-$F134+1)/($J134*($J134+1)/2)*$D134))+($K134="custom")*CustCF!BK134</f>
        <v/>
      </c>
      <c r="BR134" s="87">
        <f>($K134="Bell Curve")*(_xlfn.NORM.DIST(AND(BR$6&gt;=$F134,BR$6&lt;=$H134)*(BR$6-$F134+1),$J134/2,$M134,TRUE)-_xlfn.NORM.DIST(AND(BR$6&gt;=$F134,BR$6&lt;=$H134)*(BQ$6-$F134+1),$J134/2,$M134,TRUE))/(1-2*_xlfn.NORM.DIST(0,$J134/2,$M134,TRUE))*$D134+($K134="Steady Growth")*(AND(BR$6&gt;=$F134,BR$6&lt;=$H134)*((BR$6-$F134+1)/($J134*($J134+1)/2)*$D134))+($K134="custom")*CustCF!BL134</f>
        <v/>
      </c>
      <c r="BS134" s="87">
        <f>($K134="Bell Curve")*(_xlfn.NORM.DIST(AND(BS$6&gt;=$F134,BS$6&lt;=$H134)*(BS$6-$F134+1),$J134/2,$M134,TRUE)-_xlfn.NORM.DIST(AND(BS$6&gt;=$F134,BS$6&lt;=$H134)*(BR$6-$F134+1),$J134/2,$M134,TRUE))/(1-2*_xlfn.NORM.DIST(0,$J134/2,$M134,TRUE))*$D134+($K134="Steady Growth")*(AND(BS$6&gt;=$F134,BS$6&lt;=$H134)*((BS$6-$F134+1)/($J134*($J134+1)/2)*$D134))+($K134="custom")*CustCF!BM134</f>
        <v/>
      </c>
      <c r="BT134" s="87">
        <f>($K134="Bell Curve")*(_xlfn.NORM.DIST(AND(BT$6&gt;=$F134,BT$6&lt;=$H134)*(BT$6-$F134+1),$J134/2,$M134,TRUE)-_xlfn.NORM.DIST(AND(BT$6&gt;=$F134,BT$6&lt;=$H134)*(BS$6-$F134+1),$J134/2,$M134,TRUE))/(1-2*_xlfn.NORM.DIST(0,$J134/2,$M134,TRUE))*$D134+($K134="Steady Growth")*(AND(BT$6&gt;=$F134,BT$6&lt;=$H134)*((BT$6-$F134+1)/($J134*($J134+1)/2)*$D134))+($K134="custom")*CustCF!BN134</f>
        <v/>
      </c>
      <c r="BU134" s="87">
        <f>($K134="Bell Curve")*(_xlfn.NORM.DIST(AND(BU$6&gt;=$F134,BU$6&lt;=$H134)*(BU$6-$F134+1),$J134/2,$M134,TRUE)-_xlfn.NORM.DIST(AND(BU$6&gt;=$F134,BU$6&lt;=$H134)*(BT$6-$F134+1),$J134/2,$M134,TRUE))/(1-2*_xlfn.NORM.DIST(0,$J134/2,$M134,TRUE))*$D134+($K134="Steady Growth")*(AND(BU$6&gt;=$F134,BU$6&lt;=$H134)*((BU$6-$F134+1)/($J134*($J134+1)/2)*$D134))+($K134="custom")*CustCF!BO134</f>
        <v/>
      </c>
      <c r="BV134" s="87">
        <f>($K134="Bell Curve")*(_xlfn.NORM.DIST(AND(BV$6&gt;=$F134,BV$6&lt;=$H134)*(BV$6-$F134+1),$J134/2,$M134,TRUE)-_xlfn.NORM.DIST(AND(BV$6&gt;=$F134,BV$6&lt;=$H134)*(BU$6-$F134+1),$J134/2,$M134,TRUE))/(1-2*_xlfn.NORM.DIST(0,$J134/2,$M134,TRUE))*$D134+($K134="Steady Growth")*(AND(BV$6&gt;=$F134,BV$6&lt;=$H134)*((BV$6-$F134+1)/($J134*($J134+1)/2)*$D134))+($K134="custom")*CustCF!BP134</f>
        <v/>
      </c>
      <c r="BW134" s="87">
        <f>($K134="Bell Curve")*(_xlfn.NORM.DIST(AND(BW$6&gt;=$F134,BW$6&lt;=$H134)*(BW$6-$F134+1),$J134/2,$M134,TRUE)-_xlfn.NORM.DIST(AND(BW$6&gt;=$F134,BW$6&lt;=$H134)*(BV$6-$F134+1),$J134/2,$M134,TRUE))/(1-2*_xlfn.NORM.DIST(0,$J134/2,$M134,TRUE))*$D134+($K134="Steady Growth")*(AND(BW$6&gt;=$F134,BW$6&lt;=$H134)*((BW$6-$F134+1)/($J134*($J134+1)/2)*$D134))+($K134="custom")*CustCF!BQ134</f>
        <v/>
      </c>
      <c r="BX134" s="87">
        <f>($K134="Bell Curve")*(_xlfn.NORM.DIST(AND(BX$6&gt;=$F134,BX$6&lt;=$H134)*(BX$6-$F134+1),$J134/2,$M134,TRUE)-_xlfn.NORM.DIST(AND(BX$6&gt;=$F134,BX$6&lt;=$H134)*(BW$6-$F134+1),$J134/2,$M134,TRUE))/(1-2*_xlfn.NORM.DIST(0,$J134/2,$M134,TRUE))*$D134+($K134="Steady Growth")*(AND(BX$6&gt;=$F134,BX$6&lt;=$H134)*((BX$6-$F134+1)/($J134*($J134+1)/2)*$D134))+($K134="custom")*CustCF!BR134</f>
        <v/>
      </c>
      <c r="BY134" s="87">
        <f>($K134="Bell Curve")*(_xlfn.NORM.DIST(AND(BY$6&gt;=$F134,BY$6&lt;=$H134)*(BY$6-$F134+1),$J134/2,$M134,TRUE)-_xlfn.NORM.DIST(AND(BY$6&gt;=$F134,BY$6&lt;=$H134)*(BX$6-$F134+1),$J134/2,$M134,TRUE))/(1-2*_xlfn.NORM.DIST(0,$J134/2,$M134,TRUE))*$D134+($K134="Steady Growth")*(AND(BY$6&gt;=$F134,BY$6&lt;=$H134)*((BY$6-$F134+1)/($J134*($J134+1)/2)*$D134))+($K134="custom")*CustCF!BS134</f>
        <v/>
      </c>
      <c r="BZ134" s="87">
        <f>($K134="Bell Curve")*(_xlfn.NORM.DIST(AND(BZ$6&gt;=$F134,BZ$6&lt;=$H134)*(BZ$6-$F134+1),$J134/2,$M134,TRUE)-_xlfn.NORM.DIST(AND(BZ$6&gt;=$F134,BZ$6&lt;=$H134)*(BY$6-$F134+1),$J134/2,$M134,TRUE))/(1-2*_xlfn.NORM.DIST(0,$J134/2,$M134,TRUE))*$D134+($K134="Steady Growth")*(AND(BZ$6&gt;=$F134,BZ$6&lt;=$H134)*((BZ$6-$F134+1)/($J134*($J134+1)/2)*$D134))+($K134="custom")*CustCF!BT134</f>
        <v/>
      </c>
      <c r="CA134" s="87">
        <f>($K134="Bell Curve")*(_xlfn.NORM.DIST(AND(CA$6&gt;=$F134,CA$6&lt;=$H134)*(CA$6-$F134+1),$J134/2,$M134,TRUE)-_xlfn.NORM.DIST(AND(CA$6&gt;=$F134,CA$6&lt;=$H134)*(BZ$6-$F134+1),$J134/2,$M134,TRUE))/(1-2*_xlfn.NORM.DIST(0,$J134/2,$M134,TRUE))*$D134+($K134="Steady Growth")*(AND(CA$6&gt;=$F134,CA$6&lt;=$H134)*((CA$6-$F134+1)/($J134*($J134+1)/2)*$D134))+($K134="custom")*CustCF!BU134</f>
        <v/>
      </c>
      <c r="CB134" s="87">
        <f>($K134="Bell Curve")*(_xlfn.NORM.DIST(AND(CB$6&gt;=$F134,CB$6&lt;=$H134)*(CB$6-$F134+1),$J134/2,$M134,TRUE)-_xlfn.NORM.DIST(AND(CB$6&gt;=$F134,CB$6&lt;=$H134)*(CA$6-$F134+1),$J134/2,$M134,TRUE))/(1-2*_xlfn.NORM.DIST(0,$J134/2,$M134,TRUE))*$D134+($K134="Steady Growth")*(AND(CB$6&gt;=$F134,CB$6&lt;=$H134)*((CB$6-$F134+1)/($J134*($J134+1)/2)*$D134))+($K134="custom")*CustCF!BV134</f>
        <v/>
      </c>
      <c r="CC134" s="87">
        <f>($K134="Bell Curve")*(_xlfn.NORM.DIST(AND(CC$6&gt;=$F134,CC$6&lt;=$H134)*(CC$6-$F134+1),$J134/2,$M134,TRUE)-_xlfn.NORM.DIST(AND(CC$6&gt;=$F134,CC$6&lt;=$H134)*(CB$6-$F134+1),$J134/2,$M134,TRUE))/(1-2*_xlfn.NORM.DIST(0,$J134/2,$M134,TRUE))*$D134+($K134="Steady Growth")*(AND(CC$6&gt;=$F134,CC$6&lt;=$H134)*((CC$6-$F134+1)/($J134*($J134+1)/2)*$D134))+($K134="custom")*CustCF!BW134</f>
        <v/>
      </c>
      <c r="CD134" s="87">
        <f>($K134="Bell Curve")*(_xlfn.NORM.DIST(AND(CD$6&gt;=$F134,CD$6&lt;=$H134)*(CD$6-$F134+1),$J134/2,$M134,TRUE)-_xlfn.NORM.DIST(AND(CD$6&gt;=$F134,CD$6&lt;=$H134)*(CC$6-$F134+1),$J134/2,$M134,TRUE))/(1-2*_xlfn.NORM.DIST(0,$J134/2,$M134,TRUE))*$D134+($K134="Steady Growth")*(AND(CD$6&gt;=$F134,CD$6&lt;=$H134)*((CD$6-$F134+1)/($J134*($J134+1)/2)*$D134))+($K134="custom")*CustCF!BX134</f>
        <v/>
      </c>
      <c r="CE134" s="87">
        <f>($K134="Bell Curve")*(_xlfn.NORM.DIST(AND(CE$6&gt;=$F134,CE$6&lt;=$H134)*(CE$6-$F134+1),$J134/2,$M134,TRUE)-_xlfn.NORM.DIST(AND(CE$6&gt;=$F134,CE$6&lt;=$H134)*(CD$6-$F134+1),$J134/2,$M134,TRUE))/(1-2*_xlfn.NORM.DIST(0,$J134/2,$M134,TRUE))*$D134+($K134="Steady Growth")*(AND(CE$6&gt;=$F134,CE$6&lt;=$H134)*((CE$6-$F134+1)/($J134*($J134+1)/2)*$D134))+($K134="custom")*CustCF!BY134</f>
        <v/>
      </c>
      <c r="CF134" s="87">
        <f>($K134="Bell Curve")*(_xlfn.NORM.DIST(AND(CF$6&gt;=$F134,CF$6&lt;=$H134)*(CF$6-$F134+1),$J134/2,$M134,TRUE)-_xlfn.NORM.DIST(AND(CF$6&gt;=$F134,CF$6&lt;=$H134)*(CE$6-$F134+1),$J134/2,$M134,TRUE))/(1-2*_xlfn.NORM.DIST(0,$J134/2,$M134,TRUE))*$D134+($K134="Steady Growth")*(AND(CF$6&gt;=$F134,CF$6&lt;=$H134)*((CF$6-$F134+1)/($J134*($J134+1)/2)*$D134))+($K134="custom")*CustCF!BZ134</f>
        <v/>
      </c>
      <c r="CG134" s="87">
        <f>($K134="Bell Curve")*(_xlfn.NORM.DIST(AND(CG$6&gt;=$F134,CG$6&lt;=$H134)*(CG$6-$F134+1),$J134/2,$M134,TRUE)-_xlfn.NORM.DIST(AND(CG$6&gt;=$F134,CG$6&lt;=$H134)*(CF$6-$F134+1),$J134/2,$M134,TRUE))/(1-2*_xlfn.NORM.DIST(0,$J134/2,$M134,TRUE))*$D134+($K134="Steady Growth")*(AND(CG$6&gt;=$F134,CG$6&lt;=$H134)*((CG$6-$F134+1)/($J134*($J134+1)/2)*$D134))+($K134="custom")*CustCF!CA134</f>
        <v/>
      </c>
      <c r="CH134" s="87">
        <f>($K134="Bell Curve")*(_xlfn.NORM.DIST(AND(CH$6&gt;=$F134,CH$6&lt;=$H134)*(CH$6-$F134+1),$J134/2,$M134,TRUE)-_xlfn.NORM.DIST(AND(CH$6&gt;=$F134,CH$6&lt;=$H134)*(CG$6-$F134+1),$J134/2,$M134,TRUE))/(1-2*_xlfn.NORM.DIST(0,$J134/2,$M134,TRUE))*$D134+($K134="Steady Growth")*(AND(CH$6&gt;=$F134,CH$6&lt;=$H134)*((CH$6-$F134+1)/($J134*($J134+1)/2)*$D134))+($K134="custom")*CustCF!CB134</f>
        <v/>
      </c>
      <c r="CI134" s="87">
        <f>($K134="Bell Curve")*(_xlfn.NORM.DIST(AND(CI$6&gt;=$F134,CI$6&lt;=$H134)*(CI$6-$F134+1),$J134/2,$M134,TRUE)-_xlfn.NORM.DIST(AND(CI$6&gt;=$F134,CI$6&lt;=$H134)*(CH$6-$F134+1),$J134/2,$M134,TRUE))/(1-2*_xlfn.NORM.DIST(0,$J134/2,$M134,TRUE))*$D134+($K134="Steady Growth")*(AND(CI$6&gt;=$F134,CI$6&lt;=$H134)*((CI$6-$F134+1)/($J134*($J134+1)/2)*$D134))+($K134="custom")*CustCF!CC134</f>
        <v/>
      </c>
      <c r="CJ134" s="87">
        <f>($K134="Bell Curve")*(_xlfn.NORM.DIST(AND(CJ$6&gt;=$F134,CJ$6&lt;=$H134)*(CJ$6-$F134+1),$J134/2,$M134,TRUE)-_xlfn.NORM.DIST(AND(CJ$6&gt;=$F134,CJ$6&lt;=$H134)*(CI$6-$F134+1),$J134/2,$M134,TRUE))/(1-2*_xlfn.NORM.DIST(0,$J134/2,$M134,TRUE))*$D134+($K134="Steady Growth")*(AND(CJ$6&gt;=$F134,CJ$6&lt;=$H134)*((CJ$6-$F134+1)/($J134*($J134+1)/2)*$D134))+($K134="custom")*CustCF!CD134</f>
        <v/>
      </c>
      <c r="CK134" s="87">
        <f>($K134="Bell Curve")*(_xlfn.NORM.DIST(AND(CK$6&gt;=$F134,CK$6&lt;=$H134)*(CK$6-$F134+1),$J134/2,$M134,TRUE)-_xlfn.NORM.DIST(AND(CK$6&gt;=$F134,CK$6&lt;=$H134)*(CJ$6-$F134+1),$J134/2,$M134,TRUE))/(1-2*_xlfn.NORM.DIST(0,$J134/2,$M134,TRUE))*$D134+($K134="Steady Growth")*(AND(CK$6&gt;=$F134,CK$6&lt;=$H134)*((CK$6-$F134+1)/($J134*($J134+1)/2)*$D134))+($K134="custom")*CustCF!CE134</f>
        <v/>
      </c>
      <c r="CL134" s="87">
        <f>($K134="Bell Curve")*(_xlfn.NORM.DIST(AND(CL$6&gt;=$F134,CL$6&lt;=$H134)*(CL$6-$F134+1),$J134/2,$M134,TRUE)-_xlfn.NORM.DIST(AND(CL$6&gt;=$F134,CL$6&lt;=$H134)*(CK$6-$F134+1),$J134/2,$M134,TRUE))/(1-2*_xlfn.NORM.DIST(0,$J134/2,$M134,TRUE))*$D134+($K134="Steady Growth")*(AND(CL$6&gt;=$F134,CL$6&lt;=$H134)*((CL$6-$F134+1)/($J134*($J134+1)/2)*$D134))+($K134="custom")*CustCF!CF134</f>
        <v/>
      </c>
      <c r="CM134" s="87">
        <f>($K134="Bell Curve")*(_xlfn.NORM.DIST(AND(CM$6&gt;=$F134,CM$6&lt;=$H134)*(CM$6-$F134+1),$J134/2,$M134,TRUE)-_xlfn.NORM.DIST(AND(CM$6&gt;=$F134,CM$6&lt;=$H134)*(CL$6-$F134+1),$J134/2,$M134,TRUE))/(1-2*_xlfn.NORM.DIST(0,$J134/2,$M134,TRUE))*$D134+($K134="Steady Growth")*(AND(CM$6&gt;=$F134,CM$6&lt;=$H134)*((CM$6-$F134+1)/($J134*($J134+1)/2)*$D134))+($K134="custom")*CustCF!CG134</f>
        <v/>
      </c>
      <c r="CN134" s="87">
        <f>($K134="Bell Curve")*(_xlfn.NORM.DIST(AND(CN$6&gt;=$F134,CN$6&lt;=$H134)*(CN$6-$F134+1),$J134/2,$M134,TRUE)-_xlfn.NORM.DIST(AND(CN$6&gt;=$F134,CN$6&lt;=$H134)*(CM$6-$F134+1),$J134/2,$M134,TRUE))/(1-2*_xlfn.NORM.DIST(0,$J134/2,$M134,TRUE))*$D134+($K134="Steady Growth")*(AND(CN$6&gt;=$F134,CN$6&lt;=$H134)*((CN$6-$F134+1)/($J134*($J134+1)/2)*$D134))+($K134="custom")*CustCF!CH134</f>
        <v/>
      </c>
      <c r="CO134" s="87">
        <f>($K134="Bell Curve")*(_xlfn.NORM.DIST(AND(CO$6&gt;=$F134,CO$6&lt;=$H134)*(CO$6-$F134+1),$J134/2,$M134,TRUE)-_xlfn.NORM.DIST(AND(CO$6&gt;=$F134,CO$6&lt;=$H134)*(CN$6-$F134+1),$J134/2,$M134,TRUE))/(1-2*_xlfn.NORM.DIST(0,$J134/2,$M134,TRUE))*$D134+($K134="Steady Growth")*(AND(CO$6&gt;=$F134,CO$6&lt;=$H134)*((CO$6-$F134+1)/($J134*($J134+1)/2)*$D134))+($K134="custom")*CustCF!CI134</f>
        <v/>
      </c>
      <c r="CP134" s="87">
        <f>($K134="Bell Curve")*(_xlfn.NORM.DIST(AND(CP$6&gt;=$F134,CP$6&lt;=$H134)*(CP$6-$F134+1),$J134/2,$M134,TRUE)-_xlfn.NORM.DIST(AND(CP$6&gt;=$F134,CP$6&lt;=$H134)*(CO$6-$F134+1),$J134/2,$M134,TRUE))/(1-2*_xlfn.NORM.DIST(0,$J134/2,$M134,TRUE))*$D134+($K134="Steady Growth")*(AND(CP$6&gt;=$F134,CP$6&lt;=$H134)*((CP$6-$F134+1)/($J134*($J134+1)/2)*$D134))+($K134="custom")*CustCF!CJ134</f>
        <v/>
      </c>
      <c r="CQ134" s="87">
        <f>($K134="Bell Curve")*(_xlfn.NORM.DIST(AND(CQ$6&gt;=$F134,CQ$6&lt;=$H134)*(CQ$6-$F134+1),$J134/2,$M134,TRUE)-_xlfn.NORM.DIST(AND(CQ$6&gt;=$F134,CQ$6&lt;=$H134)*(CP$6-$F134+1),$J134/2,$M134,TRUE))/(1-2*_xlfn.NORM.DIST(0,$J134/2,$M134,TRUE))*$D134+($K134="Steady Growth")*(AND(CQ$6&gt;=$F134,CQ$6&lt;=$H134)*((CQ$6-$F134+1)/($J134*($J134+1)/2)*$D134))+($K134="custom")*CustCF!CK134</f>
        <v/>
      </c>
      <c r="CR134" s="87">
        <f>($K134="Bell Curve")*(_xlfn.NORM.DIST(AND(CR$6&gt;=$F134,CR$6&lt;=$H134)*(CR$6-$F134+1),$J134/2,$M134,TRUE)-_xlfn.NORM.DIST(AND(CR$6&gt;=$F134,CR$6&lt;=$H134)*(CQ$6-$F134+1),$J134/2,$M134,TRUE))/(1-2*_xlfn.NORM.DIST(0,$J134/2,$M134,TRUE))*$D134+($K134="Steady Growth")*(AND(CR$6&gt;=$F134,CR$6&lt;=$H134)*((CR$6-$F134+1)/($J134*($J134+1)/2)*$D134))+($K134="custom")*CustCF!CL134</f>
        <v/>
      </c>
      <c r="CS134" s="87">
        <f>($K134="Bell Curve")*(_xlfn.NORM.DIST(AND(CS$6&gt;=$F134,CS$6&lt;=$H134)*(CS$6-$F134+1),$J134/2,$M134,TRUE)-_xlfn.NORM.DIST(AND(CS$6&gt;=$F134,CS$6&lt;=$H134)*(CR$6-$F134+1),$J134/2,$M134,TRUE))/(1-2*_xlfn.NORM.DIST(0,$J134/2,$M134,TRUE))*$D134+($K134="Steady Growth")*(AND(CS$6&gt;=$F134,CS$6&lt;=$H134)*((CS$6-$F134+1)/($J134*($J134+1)/2)*$D134))+($K134="custom")*CustCF!CM134</f>
        <v/>
      </c>
      <c r="CT134" s="87">
        <f>($K134="Bell Curve")*(_xlfn.NORM.DIST(AND(CT$6&gt;=$F134,CT$6&lt;=$H134)*(CT$6-$F134+1),$J134/2,$M134,TRUE)-_xlfn.NORM.DIST(AND(CT$6&gt;=$F134,CT$6&lt;=$H134)*(CS$6-$F134+1),$J134/2,$M134,TRUE))/(1-2*_xlfn.NORM.DIST(0,$J134/2,$M134,TRUE))*$D134+($K134="Steady Growth")*(AND(CT$6&gt;=$F134,CT$6&lt;=$H134)*((CT$6-$F134+1)/($J134*($J134+1)/2)*$D134))+($K134="custom")*CustCF!CN134</f>
        <v/>
      </c>
      <c r="CU134" s="87">
        <f>($K134="Bell Curve")*(_xlfn.NORM.DIST(AND(CU$6&gt;=$F134,CU$6&lt;=$H134)*(CU$6-$F134+1),$J134/2,$M134,TRUE)-_xlfn.NORM.DIST(AND(CU$6&gt;=$F134,CU$6&lt;=$H134)*(CT$6-$F134+1),$J134/2,$M134,TRUE))/(1-2*_xlfn.NORM.DIST(0,$J134/2,$M134,TRUE))*$D134+($K134="Steady Growth")*(AND(CU$6&gt;=$F134,CU$6&lt;=$H134)*((CU$6-$F134+1)/($J134*($J134+1)/2)*$D134))+($K134="custom")*CustCF!CO134</f>
        <v/>
      </c>
      <c r="CV134" s="87">
        <f>($K134="Bell Curve")*(_xlfn.NORM.DIST(AND(CV$6&gt;=$F134,CV$6&lt;=$H134)*(CV$6-$F134+1),$J134/2,$M134,TRUE)-_xlfn.NORM.DIST(AND(CV$6&gt;=$F134,CV$6&lt;=$H134)*(CU$6-$F134+1),$J134/2,$M134,TRUE))/(1-2*_xlfn.NORM.DIST(0,$J134/2,$M134,TRUE))*$D134+($K134="Steady Growth")*(AND(CV$6&gt;=$F134,CV$6&lt;=$H134)*((CV$6-$F134+1)/($J134*($J134+1)/2)*$D134))+($K134="custom")*CustCF!CP134</f>
        <v/>
      </c>
      <c r="CW134" s="87">
        <f>($K134="Bell Curve")*(_xlfn.NORM.DIST(AND(CW$6&gt;=$F134,CW$6&lt;=$H134)*(CW$6-$F134+1),$J134/2,$M134,TRUE)-_xlfn.NORM.DIST(AND(CW$6&gt;=$F134,CW$6&lt;=$H134)*(CV$6-$F134+1),$J134/2,$M134,TRUE))/(1-2*_xlfn.NORM.DIST(0,$J134/2,$M134,TRUE))*$D134+($K134="Steady Growth")*(AND(CW$6&gt;=$F134,CW$6&lt;=$H134)*((CW$6-$F134+1)/($J134*($J134+1)/2)*$D134))+($K134="custom")*CustCF!CQ134</f>
        <v/>
      </c>
      <c r="CX134" s="87">
        <f>($K134="Bell Curve")*(_xlfn.NORM.DIST(AND(CX$6&gt;=$F134,CX$6&lt;=$H134)*(CX$6-$F134+1),$J134/2,$M134,TRUE)-_xlfn.NORM.DIST(AND(CX$6&gt;=$F134,CX$6&lt;=$H134)*(CW$6-$F134+1),$J134/2,$M134,TRUE))/(1-2*_xlfn.NORM.DIST(0,$J134/2,$M134,TRUE))*$D134+($K134="Steady Growth")*(AND(CX$6&gt;=$F134,CX$6&lt;=$H134)*((CX$6-$F134+1)/($J134*($J134+1)/2)*$D134))+($K134="custom")*CustCF!CR134</f>
        <v/>
      </c>
      <c r="CY134" s="87">
        <f>($K134="Bell Curve")*(_xlfn.NORM.DIST(AND(CY$6&gt;=$F134,CY$6&lt;=$H134)*(CY$6-$F134+1),$J134/2,$M134,TRUE)-_xlfn.NORM.DIST(AND(CY$6&gt;=$F134,CY$6&lt;=$H134)*(CX$6-$F134+1),$J134/2,$M134,TRUE))/(1-2*_xlfn.NORM.DIST(0,$J134/2,$M134,TRUE))*$D134+($K134="Steady Growth")*(AND(CY$6&gt;=$F134,CY$6&lt;=$H134)*((CY$6-$F134+1)/($J134*($J134+1)/2)*$D134))+($K134="custom")*CustCF!CS134</f>
        <v/>
      </c>
      <c r="CZ134" s="87">
        <f>($K134="Bell Curve")*(_xlfn.NORM.DIST(AND(CZ$6&gt;=$F134,CZ$6&lt;=$H134)*(CZ$6-$F134+1),$J134/2,$M134,TRUE)-_xlfn.NORM.DIST(AND(CZ$6&gt;=$F134,CZ$6&lt;=$H134)*(CY$6-$F134+1),$J134/2,$M134,TRUE))/(1-2*_xlfn.NORM.DIST(0,$J134/2,$M134,TRUE))*$D134+($K134="Steady Growth")*(AND(CZ$6&gt;=$F134,CZ$6&lt;=$H134)*((CZ$6-$F134+1)/($J134*($J134+1)/2)*$D134))+($K134="custom")*CustCF!CT134</f>
        <v/>
      </c>
      <c r="DA134" s="87">
        <f>($K134="Bell Curve")*(_xlfn.NORM.DIST(AND(DA$6&gt;=$F134,DA$6&lt;=$H134)*(DA$6-$F134+1),$J134/2,$M134,TRUE)-_xlfn.NORM.DIST(AND(DA$6&gt;=$F134,DA$6&lt;=$H134)*(CZ$6-$F134+1),$J134/2,$M134,TRUE))/(1-2*_xlfn.NORM.DIST(0,$J134/2,$M134,TRUE))*$D134+($K134="Steady Growth")*(AND(DA$6&gt;=$F134,DA$6&lt;=$H134)*((DA$6-$F134+1)/($J134*($J134+1)/2)*$D134))+($K134="custom")*CustCF!CU134</f>
        <v/>
      </c>
      <c r="DB134" s="87">
        <f>($K134="Bell Curve")*(_xlfn.NORM.DIST(AND(DB$6&gt;=$F134,DB$6&lt;=$H134)*(DB$6-$F134+1),$J134/2,$M134,TRUE)-_xlfn.NORM.DIST(AND(DB$6&gt;=$F134,DB$6&lt;=$H134)*(DA$6-$F134+1),$J134/2,$M134,TRUE))/(1-2*_xlfn.NORM.DIST(0,$J134/2,$M134,TRUE))*$D134+($K134="Steady Growth")*(AND(DB$6&gt;=$F134,DB$6&lt;=$H134)*((DB$6-$F134+1)/($J134*($J134+1)/2)*$D134))+($K134="custom")*CustCF!CV134</f>
        <v/>
      </c>
      <c r="DC134" s="87">
        <f>($K134="Bell Curve")*(_xlfn.NORM.DIST(AND(DC$6&gt;=$F134,DC$6&lt;=$H134)*(DC$6-$F134+1),$J134/2,$M134,TRUE)-_xlfn.NORM.DIST(AND(DC$6&gt;=$F134,DC$6&lt;=$H134)*(DB$6-$F134+1),$J134/2,$M134,TRUE))/(1-2*_xlfn.NORM.DIST(0,$J134/2,$M134,TRUE))*$D134+($K134="Steady Growth")*(AND(DC$6&gt;=$F134,DC$6&lt;=$H134)*((DC$6-$F134+1)/($J134*($J134+1)/2)*$D134))+($K134="custom")*CustCF!CW134</f>
        <v/>
      </c>
      <c r="DD134" s="87">
        <f>($K134="Bell Curve")*(_xlfn.NORM.DIST(AND(DD$6&gt;=$F134,DD$6&lt;=$H134)*(DD$6-$F134+1),$J134/2,$M134,TRUE)-_xlfn.NORM.DIST(AND(DD$6&gt;=$F134,DD$6&lt;=$H134)*(DC$6-$F134+1),$J134/2,$M134,TRUE))/(1-2*_xlfn.NORM.DIST(0,$J134/2,$M134,TRUE))*$D134+($K134="Steady Growth")*(AND(DD$6&gt;=$F134,DD$6&lt;=$H134)*((DD$6-$F134+1)/($J134*($J134+1)/2)*$D134))+($K134="custom")*CustCF!CX134</f>
        <v/>
      </c>
      <c r="DE134" s="87">
        <f>($K134="Bell Curve")*(_xlfn.NORM.DIST(AND(DE$6&gt;=$F134,DE$6&lt;=$H134)*(DE$6-$F134+1),$J134/2,$M134,TRUE)-_xlfn.NORM.DIST(AND(DE$6&gt;=$F134,DE$6&lt;=$H134)*(DD$6-$F134+1),$J134/2,$M134,TRUE))/(1-2*_xlfn.NORM.DIST(0,$J134/2,$M134,TRUE))*$D134+($K134="Steady Growth")*(AND(DE$6&gt;=$F134,DE$6&lt;=$H134)*((DE$6-$F134+1)/($J134*($J134+1)/2)*$D134))+($K134="custom")*CustCF!CY134</f>
        <v/>
      </c>
      <c r="DF134" s="87">
        <f>($K134="Bell Curve")*(_xlfn.NORM.DIST(AND(DF$6&gt;=$F134,DF$6&lt;=$H134)*(DF$6-$F134+1),$J134/2,$M134,TRUE)-_xlfn.NORM.DIST(AND(DF$6&gt;=$F134,DF$6&lt;=$H134)*(DE$6-$F134+1),$J134/2,$M134,TRUE))/(1-2*_xlfn.NORM.DIST(0,$J134/2,$M134,TRUE))*$D134+($K134="Steady Growth")*(AND(DF$6&gt;=$F134,DF$6&lt;=$H134)*((DF$6-$F134+1)/($J134*($J134+1)/2)*$D134))+($K134="custom")*CustCF!CZ134</f>
        <v/>
      </c>
      <c r="DG134" s="87">
        <f>($K134="Bell Curve")*(_xlfn.NORM.DIST(AND(DG$6&gt;=$F134,DG$6&lt;=$H134)*(DG$6-$F134+1),$J134/2,$M134,TRUE)-_xlfn.NORM.DIST(AND(DG$6&gt;=$F134,DG$6&lt;=$H134)*(DF$6-$F134+1),$J134/2,$M134,TRUE))/(1-2*_xlfn.NORM.DIST(0,$J134/2,$M134,TRUE))*$D134+($K134="Steady Growth")*(AND(DG$6&gt;=$F134,DG$6&lt;=$H134)*((DG$6-$F134+1)/($J134*($J134+1)/2)*$D134))+($K134="custom")*CustCF!DA134</f>
        <v/>
      </c>
      <c r="DH134" s="87">
        <f>($K134="Bell Curve")*(_xlfn.NORM.DIST(AND(DH$6&gt;=$F134,DH$6&lt;=$H134)*(DH$6-$F134+1),$J134/2,$M134,TRUE)-_xlfn.NORM.DIST(AND(DH$6&gt;=$F134,DH$6&lt;=$H134)*(DG$6-$F134+1),$J134/2,$M134,TRUE))/(1-2*_xlfn.NORM.DIST(0,$J134/2,$M134,TRUE))*$D134+($K134="Steady Growth")*(AND(DH$6&gt;=$F134,DH$6&lt;=$H134)*((DH$6-$F134+1)/($J134*($J134+1)/2)*$D134))+($K134="custom")*CustCF!DB134</f>
        <v/>
      </c>
      <c r="DI134" s="87">
        <f>($K134="Bell Curve")*(_xlfn.NORM.DIST(AND(DI$6&gt;=$F134,DI$6&lt;=$H134)*(DI$6-$F134+1),$J134/2,$M134,TRUE)-_xlfn.NORM.DIST(AND(DI$6&gt;=$F134,DI$6&lt;=$H134)*(DH$6-$F134+1),$J134/2,$M134,TRUE))/(1-2*_xlfn.NORM.DIST(0,$J134/2,$M134,TRUE))*$D134+($K134="Steady Growth")*(AND(DI$6&gt;=$F134,DI$6&lt;=$H134)*((DI$6-$F134+1)/($J134*($J134+1)/2)*$D134))+($K134="custom")*CustCF!DC134</f>
        <v/>
      </c>
      <c r="DJ134" s="87">
        <f>($K134="Bell Curve")*(_xlfn.NORM.DIST(AND(DJ$6&gt;=$F134,DJ$6&lt;=$H134)*(DJ$6-$F134+1),$J134/2,$M134,TRUE)-_xlfn.NORM.DIST(AND(DJ$6&gt;=$F134,DJ$6&lt;=$H134)*(DI$6-$F134+1),$J134/2,$M134,TRUE))/(1-2*_xlfn.NORM.DIST(0,$J134/2,$M134,TRUE))*$D134+($K134="Steady Growth")*(AND(DJ$6&gt;=$F134,DJ$6&lt;=$H134)*((DJ$6-$F134+1)/($J134*($J134+1)/2)*$D134))+($K134="custom")*CustCF!DD134</f>
        <v/>
      </c>
      <c r="DK134" s="87">
        <f>($K134="Bell Curve")*(_xlfn.NORM.DIST(AND(DK$6&gt;=$F134,DK$6&lt;=$H134)*(DK$6-$F134+1),$J134/2,$M134,TRUE)-_xlfn.NORM.DIST(AND(DK$6&gt;=$F134,DK$6&lt;=$H134)*(DJ$6-$F134+1),$J134/2,$M134,TRUE))/(1-2*_xlfn.NORM.DIST(0,$J134/2,$M134,TRUE))*$D134+($K134="Steady Growth")*(AND(DK$6&gt;=$F134,DK$6&lt;=$H134)*((DK$6-$F134+1)/($J134*($J134+1)/2)*$D134))+($K134="custom")*CustCF!DE134</f>
        <v/>
      </c>
      <c r="DL134" s="87">
        <f>($K134="Bell Curve")*(_xlfn.NORM.DIST(AND(DL$6&gt;=$F134,DL$6&lt;=$H134)*(DL$6-$F134+1),$J134/2,$M134,TRUE)-_xlfn.NORM.DIST(AND(DL$6&gt;=$F134,DL$6&lt;=$H134)*(DK$6-$F134+1),$J134/2,$M134,TRUE))/(1-2*_xlfn.NORM.DIST(0,$J134/2,$M134,TRUE))*$D134+($K134="Steady Growth")*(AND(DL$6&gt;=$F134,DL$6&lt;=$H134)*((DL$6-$F134+1)/($J134*($J134+1)/2)*$D134))+($K134="custom")*CustCF!DF134</f>
        <v/>
      </c>
      <c r="DM134" s="87">
        <f>($K134="Bell Curve")*(_xlfn.NORM.DIST(AND(DM$6&gt;=$F134,DM$6&lt;=$H134)*(DM$6-$F134+1),$J134/2,$M134,TRUE)-_xlfn.NORM.DIST(AND(DM$6&gt;=$F134,DM$6&lt;=$H134)*(DL$6-$F134+1),$J134/2,$M134,TRUE))/(1-2*_xlfn.NORM.DIST(0,$J134/2,$M134,TRUE))*$D134+($K134="Steady Growth")*(AND(DM$6&gt;=$F134,DM$6&lt;=$H134)*((DM$6-$F134+1)/($J134*($J134+1)/2)*$D134))+($K134="custom")*CustCF!DG134</f>
        <v/>
      </c>
      <c r="DN134" s="87">
        <f>($K134="Bell Curve")*(_xlfn.NORM.DIST(AND(DN$6&gt;=$F134,DN$6&lt;=$H134)*(DN$6-$F134+1),$J134/2,$M134,TRUE)-_xlfn.NORM.DIST(AND(DN$6&gt;=$F134,DN$6&lt;=$H134)*(DM$6-$F134+1),$J134/2,$M134,TRUE))/(1-2*_xlfn.NORM.DIST(0,$J134/2,$M134,TRUE))*$D134+($K134="Steady Growth")*(AND(DN$6&gt;=$F134,DN$6&lt;=$H134)*((DN$6-$F134+1)/($J134*($J134+1)/2)*$D134))+($K134="custom")*CustCF!DH134</f>
        <v/>
      </c>
      <c r="DO134" s="87">
        <f>($K134="Bell Curve")*(_xlfn.NORM.DIST(AND(DO$6&gt;=$F134,DO$6&lt;=$H134)*(DO$6-$F134+1),$J134/2,$M134,TRUE)-_xlfn.NORM.DIST(AND(DO$6&gt;=$F134,DO$6&lt;=$H134)*(DN$6-$F134+1),$J134/2,$M134,TRUE))/(1-2*_xlfn.NORM.DIST(0,$J134/2,$M134,TRUE))*$D134+($K134="Steady Growth")*(AND(DO$6&gt;=$F134,DO$6&lt;=$H134)*((DO$6-$F134+1)/($J134*($J134+1)/2)*$D134))+($K134="custom")*CustCF!DI134</f>
        <v/>
      </c>
      <c r="DP134" s="87">
        <f>($K134="Bell Curve")*(_xlfn.NORM.DIST(AND(DP$6&gt;=$F134,DP$6&lt;=$H134)*(DP$6-$F134+1),$J134/2,$M134,TRUE)-_xlfn.NORM.DIST(AND(DP$6&gt;=$F134,DP$6&lt;=$H134)*(DO$6-$F134+1),$J134/2,$M134,TRUE))/(1-2*_xlfn.NORM.DIST(0,$J134/2,$M134,TRUE))*$D134+($K134="Steady Growth")*(AND(DP$6&gt;=$F134,DP$6&lt;=$H134)*((DP$6-$F134+1)/($J134*($J134+1)/2)*$D134))+($K134="custom")*CustCF!DJ134</f>
        <v/>
      </c>
      <c r="DQ134" s="87">
        <f>($K134="Bell Curve")*(_xlfn.NORM.DIST(AND(DQ$6&gt;=$F134,DQ$6&lt;=$H134)*(DQ$6-$F134+1),$J134/2,$M134,TRUE)-_xlfn.NORM.DIST(AND(DQ$6&gt;=$F134,DQ$6&lt;=$H134)*(DP$6-$F134+1),$J134/2,$M134,TRUE))/(1-2*_xlfn.NORM.DIST(0,$J134/2,$M134,TRUE))*$D134+($K134="Steady Growth")*(AND(DQ$6&gt;=$F134,DQ$6&lt;=$H134)*((DQ$6-$F134+1)/($J134*($J134+1)/2)*$D134))+($K134="custom")*CustCF!DK134</f>
        <v/>
      </c>
      <c r="DR134" s="87">
        <f>($K134="Bell Curve")*(_xlfn.NORM.DIST(AND(DR$6&gt;=$F134,DR$6&lt;=$H134)*(DR$6-$F134+1),$J134/2,$M134,TRUE)-_xlfn.NORM.DIST(AND(DR$6&gt;=$F134,DR$6&lt;=$H134)*(DQ$6-$F134+1),$J134/2,$M134,TRUE))/(1-2*_xlfn.NORM.DIST(0,$J134/2,$M134,TRUE))*$D134+($K134="Steady Growth")*(AND(DR$6&gt;=$F134,DR$6&lt;=$H134)*((DR$6-$F134+1)/($J134*($J134+1)/2)*$D134))+($K134="custom")*CustCF!DL134</f>
        <v/>
      </c>
      <c r="DS134" s="87">
        <f>($K134="Bell Curve")*(_xlfn.NORM.DIST(AND(DS$6&gt;=$F134,DS$6&lt;=$H134)*(DS$6-$F134+1),$J134/2,$M134,TRUE)-_xlfn.NORM.DIST(AND(DS$6&gt;=$F134,DS$6&lt;=$H134)*(DR$6-$F134+1),$J134/2,$M134,TRUE))/(1-2*_xlfn.NORM.DIST(0,$J134/2,$M134,TRUE))*$D134+($K134="Steady Growth")*(AND(DS$6&gt;=$F134,DS$6&lt;=$H134)*((DS$6-$F134+1)/($J134*($J134+1)/2)*$D134))+($K134="custom")*CustCF!DM134</f>
        <v/>
      </c>
      <c r="DT134" s="87">
        <f>($K134="Bell Curve")*(_xlfn.NORM.DIST(AND(DT$6&gt;=$F134,DT$6&lt;=$H134)*(DT$6-$F134+1),$J134/2,$M134,TRUE)-_xlfn.NORM.DIST(AND(DT$6&gt;=$F134,DT$6&lt;=$H134)*(DS$6-$F134+1),$J134/2,$M134,TRUE))/(1-2*_xlfn.NORM.DIST(0,$J134/2,$M134,TRUE))*$D134+($K134="Steady Growth")*(AND(DT$6&gt;=$F134,DT$6&lt;=$H134)*((DT$6-$F134+1)/($J134*($J134+1)/2)*$D134))+($K134="custom")*CustCF!DN134</f>
        <v/>
      </c>
      <c r="DU134" s="87">
        <f>($K134="Bell Curve")*(_xlfn.NORM.DIST(AND(DU$6&gt;=$F134,DU$6&lt;=$H134)*(DU$6-$F134+1),$J134/2,$M134,TRUE)-_xlfn.NORM.DIST(AND(DU$6&gt;=$F134,DU$6&lt;=$H134)*(DT$6-$F134+1),$J134/2,$M134,TRUE))/(1-2*_xlfn.NORM.DIST(0,$J134/2,$M134,TRUE))*$D134+($K134="Steady Growth")*(AND(DU$6&gt;=$F134,DU$6&lt;=$H134)*((DU$6-$F134+1)/($J134*($J134+1)/2)*$D134))+($K134="custom")*CustCF!DO134</f>
        <v/>
      </c>
      <c r="DV134" s="87">
        <f>($K134="Bell Curve")*(_xlfn.NORM.DIST(AND(DV$6&gt;=$F134,DV$6&lt;=$H134)*(DV$6-$F134+1),$J134/2,$M134,TRUE)-_xlfn.NORM.DIST(AND(DV$6&gt;=$F134,DV$6&lt;=$H134)*(DU$6-$F134+1),$J134/2,$M134,TRUE))/(1-2*_xlfn.NORM.DIST(0,$J134/2,$M134,TRUE))*$D134+($K134="Steady Growth")*(AND(DV$6&gt;=$F134,DV$6&lt;=$H134)*((DV$6-$F134+1)/($J134*($J134+1)/2)*$D134))+($K134="custom")*CustCF!DP134</f>
        <v/>
      </c>
      <c r="DW134" s="87">
        <f>($K134="Bell Curve")*(_xlfn.NORM.DIST(AND(DW$6&gt;=$F134,DW$6&lt;=$H134)*(DW$6-$F134+1),$J134/2,$M134,TRUE)-_xlfn.NORM.DIST(AND(DW$6&gt;=$F134,DW$6&lt;=$H134)*(DV$6-$F134+1),$J134/2,$M134,TRUE))/(1-2*_xlfn.NORM.DIST(0,$J134/2,$M134,TRUE))*$D134+($K134="Steady Growth")*(AND(DW$6&gt;=$F134,DW$6&lt;=$H134)*((DW$6-$F134+1)/($J134*($J134+1)/2)*$D134))+($K134="custom")*CustCF!DQ134</f>
        <v/>
      </c>
      <c r="DX134" s="87">
        <f>($K134="Bell Curve")*(_xlfn.NORM.DIST(AND(DX$6&gt;=$F134,DX$6&lt;=$H134)*(DX$6-$F134+1),$J134/2,$M134,TRUE)-_xlfn.NORM.DIST(AND(DX$6&gt;=$F134,DX$6&lt;=$H134)*(DW$6-$F134+1),$J134/2,$M134,TRUE))/(1-2*_xlfn.NORM.DIST(0,$J134/2,$M134,TRUE))*$D134+($K134="Steady Growth")*(AND(DX$6&gt;=$F134,DX$6&lt;=$H134)*((DX$6-$F134+1)/($J134*($J134+1)/2)*$D134))+($K134="custom")*CustCF!DR134</f>
        <v/>
      </c>
      <c r="DY134" s="87">
        <f>($K134="Bell Curve")*(_xlfn.NORM.DIST(AND(DY$6&gt;=$F134,DY$6&lt;=$H134)*(DY$6-$F134+1),$J134/2,$M134,TRUE)-_xlfn.NORM.DIST(AND(DY$6&gt;=$F134,DY$6&lt;=$H134)*(DX$6-$F134+1),$J134/2,$M134,TRUE))/(1-2*_xlfn.NORM.DIST(0,$J134/2,$M134,TRUE))*$D134+($K134="Steady Growth")*(AND(DY$6&gt;=$F134,DY$6&lt;=$H134)*((DY$6-$F134+1)/($J134*($J134+1)/2)*$D134))+($K134="custom")*CustCF!DS134</f>
        <v/>
      </c>
      <c r="DZ134" s="87">
        <f>($K134="Bell Curve")*(_xlfn.NORM.DIST(AND(DZ$6&gt;=$F134,DZ$6&lt;=$H134)*(DZ$6-$F134+1),$J134/2,$M134,TRUE)-_xlfn.NORM.DIST(AND(DZ$6&gt;=$F134,DZ$6&lt;=$H134)*(DY$6-$F134+1),$J134/2,$M134,TRUE))/(1-2*_xlfn.NORM.DIST(0,$J134/2,$M134,TRUE))*$D134+($K134="Steady Growth")*(AND(DZ$6&gt;=$F134,DZ$6&lt;=$H134)*((DZ$6-$F134+1)/($J134*($J134+1)/2)*$D134))+($K134="custom")*CustCF!DT134</f>
        <v/>
      </c>
      <c r="EA134" s="87">
        <f>($K134="Bell Curve")*(_xlfn.NORM.DIST(AND(EA$6&gt;=$F134,EA$6&lt;=$H134)*(EA$6-$F134+1),$J134/2,$M134,TRUE)-_xlfn.NORM.DIST(AND(EA$6&gt;=$F134,EA$6&lt;=$H134)*(DZ$6-$F134+1),$J134/2,$M134,TRUE))/(1-2*_xlfn.NORM.DIST(0,$J134/2,$M134,TRUE))*$D134+($K134="Steady Growth")*(AND(EA$6&gt;=$F134,EA$6&lt;=$H134)*((EA$6-$F134+1)/($J134*($J134+1)/2)*$D134))+($K134="custom")*CustCF!DU134</f>
        <v/>
      </c>
      <c r="EB134" s="87">
        <f>($K134="Bell Curve")*(_xlfn.NORM.DIST(AND(EB$6&gt;=$F134,EB$6&lt;=$H134)*(EB$6-$F134+1),$J134/2,$M134,TRUE)-_xlfn.NORM.DIST(AND(EB$6&gt;=$F134,EB$6&lt;=$H134)*(EA$6-$F134+1),$J134/2,$M134,TRUE))/(1-2*_xlfn.NORM.DIST(0,$J134/2,$M134,TRUE))*$D134+($K134="Steady Growth")*(AND(EB$6&gt;=$F134,EB$6&lt;=$H134)*((EB$6-$F134+1)/($J134*($J134+1)/2)*$D134))+($K134="custom")*CustCF!DV134</f>
        <v/>
      </c>
      <c r="EC134" s="87">
        <f>($K134="Bell Curve")*(_xlfn.NORM.DIST(AND(EC$6&gt;=$F134,EC$6&lt;=$H134)*(EC$6-$F134+1),$J134/2,$M134,TRUE)-_xlfn.NORM.DIST(AND(EC$6&gt;=$F134,EC$6&lt;=$H134)*(EB$6-$F134+1),$J134/2,$M134,TRUE))/(1-2*_xlfn.NORM.DIST(0,$J134/2,$M134,TRUE))*$D134+($K134="Steady Growth")*(AND(EC$6&gt;=$F134,EC$6&lt;=$H134)*((EC$6-$F134+1)/($J134*($J134+1)/2)*$D134))+($K134="custom")*CustCF!DW134</f>
        <v/>
      </c>
      <c r="ED134" s="87">
        <f>($K134="Bell Curve")*(_xlfn.NORM.DIST(AND(ED$6&gt;=$F134,ED$6&lt;=$H134)*(ED$6-$F134+1),$J134/2,$M134,TRUE)-_xlfn.NORM.DIST(AND(ED$6&gt;=$F134,ED$6&lt;=$H134)*(EC$6-$F134+1),$J134/2,$M134,TRUE))/(1-2*_xlfn.NORM.DIST(0,$J134/2,$M134,TRUE))*$D134+($K134="Steady Growth")*(AND(ED$6&gt;=$F134,ED$6&lt;=$H134)*((ED$6-$F134+1)/($J134*($J134+1)/2)*$D134))+($K134="custom")*CustCF!DX134</f>
        <v/>
      </c>
      <c r="EE134" s="87">
        <f>($K134="Bell Curve")*(_xlfn.NORM.DIST(AND(EE$6&gt;=$F134,EE$6&lt;=$H134)*(EE$6-$F134+1),$J134/2,$M134,TRUE)-_xlfn.NORM.DIST(AND(EE$6&gt;=$F134,EE$6&lt;=$H134)*(ED$6-$F134+1),$J134/2,$M134,TRUE))/(1-2*_xlfn.NORM.DIST(0,$J134/2,$M134,TRUE))*$D134+($K134="Steady Growth")*(AND(EE$6&gt;=$F134,EE$6&lt;=$H134)*((EE$6-$F134+1)/($J134*($J134+1)/2)*$D134))+($K134="custom")*CustCF!DY134</f>
        <v/>
      </c>
      <c r="EF134" s="87">
        <f>($K134="Bell Curve")*(_xlfn.NORM.DIST(AND(EF$6&gt;=$F134,EF$6&lt;=$H134)*(EF$6-$F134+1),$J134/2,$M134,TRUE)-_xlfn.NORM.DIST(AND(EF$6&gt;=$F134,EF$6&lt;=$H134)*(EE$6-$F134+1),$J134/2,$M134,TRUE))/(1-2*_xlfn.NORM.DIST(0,$J134/2,$M134,TRUE))*$D134+($K134="Steady Growth")*(AND(EF$6&gt;=$F134,EF$6&lt;=$H134)*((EF$6-$F134+1)/($J134*($J134+1)/2)*$D134))+($K134="custom")*CustCF!DZ134</f>
        <v/>
      </c>
      <c r="EG134" s="87">
        <f>($K134="Bell Curve")*(_xlfn.NORM.DIST(AND(EG$6&gt;=$F134,EG$6&lt;=$H134)*(EG$6-$F134+1),$J134/2,$M134,TRUE)-_xlfn.NORM.DIST(AND(EG$6&gt;=$F134,EG$6&lt;=$H134)*(EF$6-$F134+1),$J134/2,$M134,TRUE))/(1-2*_xlfn.NORM.DIST(0,$J134/2,$M134,TRUE))*$D134+($K134="Steady Growth")*(AND(EG$6&gt;=$F134,EG$6&lt;=$H134)*((EG$6-$F134+1)/($J134*($J134+1)/2)*$D134))+($K134="custom")*CustCF!EA134</f>
        <v/>
      </c>
      <c r="EH134" s="87">
        <f>($K134="Bell Curve")*(_xlfn.NORM.DIST(AND(EH$6&gt;=$F134,EH$6&lt;=$H134)*(EH$6-$F134+1),$J134/2,$M134,TRUE)-_xlfn.NORM.DIST(AND(EH$6&gt;=$F134,EH$6&lt;=$H134)*(EG$6-$F134+1),$J134/2,$M134,TRUE))/(1-2*_xlfn.NORM.DIST(0,$J134/2,$M134,TRUE))*$D134+($K134="Steady Growth")*(AND(EH$6&gt;=$F134,EH$6&lt;=$H134)*((EH$6-$F134+1)/($J134*($J134+1)/2)*$D134))+($K134="custom")*CustCF!EB134</f>
        <v/>
      </c>
      <c r="EI134" s="87">
        <f>($K134="Bell Curve")*(_xlfn.NORM.DIST(AND(EI$6&gt;=$F134,EI$6&lt;=$H134)*(EI$6-$F134+1),$J134/2,$M134,TRUE)-_xlfn.NORM.DIST(AND(EI$6&gt;=$F134,EI$6&lt;=$H134)*(EH$6-$F134+1),$J134/2,$M134,TRUE))/(1-2*_xlfn.NORM.DIST(0,$J134/2,$M134,TRUE))*$D134+($K134="Steady Growth")*(AND(EI$6&gt;=$F134,EI$6&lt;=$H134)*((EI$6-$F134+1)/($J134*($J134+1)/2)*$D134))+($K134="custom")*CustCF!EC134</f>
        <v/>
      </c>
      <c r="EJ134" s="87">
        <f>($K134="Bell Curve")*(_xlfn.NORM.DIST(AND(EJ$6&gt;=$F134,EJ$6&lt;=$H134)*(EJ$6-$F134+1),$J134/2,$M134,TRUE)-_xlfn.NORM.DIST(AND(EJ$6&gt;=$F134,EJ$6&lt;=$H134)*(EI$6-$F134+1),$J134/2,$M134,TRUE))/(1-2*_xlfn.NORM.DIST(0,$J134/2,$M134,TRUE))*$D134+($K134="Steady Growth")*(AND(EJ$6&gt;=$F134,EJ$6&lt;=$H134)*((EJ$6-$F134+1)/($J134*($J134+1)/2)*$D134))+($K134="custom")*CustCF!ED134</f>
        <v/>
      </c>
      <c r="EK134" s="87">
        <f>($K134="Bell Curve")*(_xlfn.NORM.DIST(AND(EK$6&gt;=$F134,EK$6&lt;=$H134)*(EK$6-$F134+1),$J134/2,$M134,TRUE)-_xlfn.NORM.DIST(AND(EK$6&gt;=$F134,EK$6&lt;=$H134)*(EJ$6-$F134+1),$J134/2,$M134,TRUE))/(1-2*_xlfn.NORM.DIST(0,$J134/2,$M134,TRUE))*$D134+($K134="Steady Growth")*(AND(EK$6&gt;=$F134,EK$6&lt;=$H134)*((EK$6-$F134+1)/($J134*($J134+1)/2)*$D134))+($K134="custom")*CustCF!EE134</f>
        <v/>
      </c>
      <c r="EL134" s="87">
        <f>($K134="Bell Curve")*(_xlfn.NORM.DIST(AND(EL$6&gt;=$F134,EL$6&lt;=$H134)*(EL$6-$F134+1),$J134/2,$M134,TRUE)-_xlfn.NORM.DIST(AND(EL$6&gt;=$F134,EL$6&lt;=$H134)*(EK$6-$F134+1),$J134/2,$M134,TRUE))/(1-2*_xlfn.NORM.DIST(0,$J134/2,$M134,TRUE))*$D134+($K134="Steady Growth")*(AND(EL$6&gt;=$F134,EL$6&lt;=$H134)*((EL$6-$F134+1)/($J134*($J134+1)/2)*$D134))+($K134="custom")*CustCF!EF134</f>
        <v/>
      </c>
      <c r="EM134" s="87">
        <f>($K134="Bell Curve")*(_xlfn.NORM.DIST(AND(EM$6&gt;=$F134,EM$6&lt;=$H134)*(EM$6-$F134+1),$J134/2,$M134,TRUE)-_xlfn.NORM.DIST(AND(EM$6&gt;=$F134,EM$6&lt;=$H134)*(EL$6-$F134+1),$J134/2,$M134,TRUE))/(1-2*_xlfn.NORM.DIST(0,$J134/2,$M134,TRUE))*$D134+($K134="Steady Growth")*(AND(EM$6&gt;=$F134,EM$6&lt;=$H134)*((EM$6-$F134+1)/($J134*($J134+1)/2)*$D134))+($K134="custom")*CustCF!EG134</f>
        <v/>
      </c>
      <c r="EN134" s="87">
        <f>($K134="Bell Curve")*(_xlfn.NORM.DIST(AND(EN$6&gt;=$F134,EN$6&lt;=$H134)*(EN$6-$F134+1),$J134/2,$M134,TRUE)-_xlfn.NORM.DIST(AND(EN$6&gt;=$F134,EN$6&lt;=$H134)*(EM$6-$F134+1),$J134/2,$M134,TRUE))/(1-2*_xlfn.NORM.DIST(0,$J134/2,$M134,TRUE))*$D134+($K134="Steady Growth")*(AND(EN$6&gt;=$F134,EN$6&lt;=$H134)*((EN$6-$F134+1)/($J134*($J134+1)/2)*$D134))+($K134="custom")*CustCF!EH134</f>
        <v/>
      </c>
      <c r="EO134" s="87">
        <f>($K134="Bell Curve")*(_xlfn.NORM.DIST(AND(EO$6&gt;=$F134,EO$6&lt;=$H134)*(EO$6-$F134+1),$J134/2,$M134,TRUE)-_xlfn.NORM.DIST(AND(EO$6&gt;=$F134,EO$6&lt;=$H134)*(EN$6-$F134+1),$J134/2,$M134,TRUE))/(1-2*_xlfn.NORM.DIST(0,$J134/2,$M134,TRUE))*$D134+($K134="Steady Growth")*(AND(EO$6&gt;=$F134,EO$6&lt;=$H134)*((EO$6-$F134+1)/($J134*($J134+1)/2)*$D134))+($K134="custom")*CustCF!EI134</f>
        <v/>
      </c>
      <c r="EP134" s="87">
        <f>($K134="Bell Curve")*(_xlfn.NORM.DIST(AND(EP$6&gt;=$F134,EP$6&lt;=$H134)*(EP$6-$F134+1),$J134/2,$M134,TRUE)-_xlfn.NORM.DIST(AND(EP$6&gt;=$F134,EP$6&lt;=$H134)*(EO$6-$F134+1),$J134/2,$M134,TRUE))/(1-2*_xlfn.NORM.DIST(0,$J134/2,$M134,TRUE))*$D134+($K134="Steady Growth")*(AND(EP$6&gt;=$F134,EP$6&lt;=$H134)*((EP$6-$F134+1)/($J134*($J134+1)/2)*$D134))+($K134="custom")*CustCF!EJ134</f>
        <v/>
      </c>
      <c r="EQ134" s="87">
        <f>($K134="Bell Curve")*(_xlfn.NORM.DIST(AND(EQ$6&gt;=$F134,EQ$6&lt;=$H134)*(EQ$6-$F134+1),$J134/2,$M134,TRUE)-_xlfn.NORM.DIST(AND(EQ$6&gt;=$F134,EQ$6&lt;=$H134)*(EP$6-$F134+1),$J134/2,$M134,TRUE))/(1-2*_xlfn.NORM.DIST(0,$J134/2,$M134,TRUE))*$D134+($K134="Steady Growth")*(AND(EQ$6&gt;=$F134,EQ$6&lt;=$H134)*((EQ$6-$F134+1)/($J134*($J134+1)/2)*$D134))+($K134="custom")*CustCF!EK134</f>
        <v/>
      </c>
      <c r="ER134" s="87">
        <f>($K134="Bell Curve")*(_xlfn.NORM.DIST(AND(ER$6&gt;=$F134,ER$6&lt;=$H134)*(ER$6-$F134+1),$J134/2,$M134,TRUE)-_xlfn.NORM.DIST(AND(ER$6&gt;=$F134,ER$6&lt;=$H134)*(EQ$6-$F134+1),$J134/2,$M134,TRUE))/(1-2*_xlfn.NORM.DIST(0,$J134/2,$M134,TRUE))*$D134+($K134="Steady Growth")*(AND(ER$6&gt;=$F134,ER$6&lt;=$H134)*((ER$6-$F134+1)/($J134*($J134+1)/2)*$D134))+($K134="custom")*CustCF!EL134</f>
        <v/>
      </c>
      <c r="ES134" s="87">
        <f>($K134="Bell Curve")*(_xlfn.NORM.DIST(AND(ES$6&gt;=$F134,ES$6&lt;=$H134)*(ES$6-$F134+1),$J134/2,$M134,TRUE)-_xlfn.NORM.DIST(AND(ES$6&gt;=$F134,ES$6&lt;=$H134)*(ER$6-$F134+1),$J134/2,$M134,TRUE))/(1-2*_xlfn.NORM.DIST(0,$J134/2,$M134,TRUE))*$D134+($K134="Steady Growth")*(AND(ES$6&gt;=$F134,ES$6&lt;=$H134)*((ES$6-$F134+1)/($J134*($J134+1)/2)*$D134))+($K134="custom")*CustCF!EM134</f>
        <v/>
      </c>
      <c r="ET134" s="87">
        <f>($K134="Bell Curve")*(_xlfn.NORM.DIST(AND(ET$6&gt;=$F134,ET$6&lt;=$H134)*(ET$6-$F134+1),$J134/2,$M134,TRUE)-_xlfn.NORM.DIST(AND(ET$6&gt;=$F134,ET$6&lt;=$H134)*(ES$6-$F134+1),$J134/2,$M134,TRUE))/(1-2*_xlfn.NORM.DIST(0,$J134/2,$M134,TRUE))*$D134+($K134="Steady Growth")*(AND(ET$6&gt;=$F134,ET$6&lt;=$H134)*((ET$6-$F134+1)/($J134*($J134+1)/2)*$D134))+($K134="custom")*CustCF!EN134</f>
        <v/>
      </c>
      <c r="EU134" s="87">
        <f>($K134="Bell Curve")*(_xlfn.NORM.DIST(AND(EU$6&gt;=$F134,EU$6&lt;=$H134)*(EU$6-$F134+1),$J134/2,$M134,TRUE)-_xlfn.NORM.DIST(AND(EU$6&gt;=$F134,EU$6&lt;=$H134)*(ET$6-$F134+1),$J134/2,$M134,TRUE))/(1-2*_xlfn.NORM.DIST(0,$J134/2,$M134,TRUE))*$D134+($K134="Steady Growth")*(AND(EU$6&gt;=$F134,EU$6&lt;=$H134)*((EU$6-$F134+1)/($J134*($J134+1)/2)*$D134))+($K134="custom")*CustCF!EO134</f>
        <v/>
      </c>
      <c r="EV134" s="87">
        <f>($K134="Bell Curve")*(_xlfn.NORM.DIST(AND(EV$6&gt;=$F134,EV$6&lt;=$H134)*(EV$6-$F134+1),$J134/2,$M134,TRUE)-_xlfn.NORM.DIST(AND(EV$6&gt;=$F134,EV$6&lt;=$H134)*(EU$6-$F134+1),$J134/2,$M134,TRUE))/(1-2*_xlfn.NORM.DIST(0,$J134/2,$M134,TRUE))*$D134+($K134="Steady Growth")*(AND(EV$6&gt;=$F134,EV$6&lt;=$H134)*((EV$6-$F134+1)/($J134*($J134+1)/2)*$D134))+($K134="custom")*CustCF!EP134</f>
        <v/>
      </c>
      <c r="EW134" s="87">
        <f>($K134="Bell Curve")*(_xlfn.NORM.DIST(AND(EW$6&gt;=$F134,EW$6&lt;=$H134)*(EW$6-$F134+1),$J134/2,$M134,TRUE)-_xlfn.NORM.DIST(AND(EW$6&gt;=$F134,EW$6&lt;=$H134)*(EV$6-$F134+1),$J134/2,$M134,TRUE))/(1-2*_xlfn.NORM.DIST(0,$J134/2,$M134,TRUE))*$D134+($K134="Steady Growth")*(AND(EW$6&gt;=$F134,EW$6&lt;=$H134)*((EW$6-$F134+1)/($J134*($J134+1)/2)*$D134))+($K134="custom")*CustCF!EQ134</f>
        <v/>
      </c>
      <c r="EX134" s="87">
        <f>($K134="Bell Curve")*(_xlfn.NORM.DIST(AND(EX$6&gt;=$F134,EX$6&lt;=$H134)*(EX$6-$F134+1),$J134/2,$M134,TRUE)-_xlfn.NORM.DIST(AND(EX$6&gt;=$F134,EX$6&lt;=$H134)*(EW$6-$F134+1),$J134/2,$M134,TRUE))/(1-2*_xlfn.NORM.DIST(0,$J134/2,$M134,TRUE))*$D134+($K134="Steady Growth")*(AND(EX$6&gt;=$F134,EX$6&lt;=$H134)*((EX$6-$F134+1)/($J134*($J134+1)/2)*$D134))+($K134="custom")*CustCF!ER134</f>
        <v/>
      </c>
      <c r="EY134" s="87">
        <f>($K134="Bell Curve")*(_xlfn.NORM.DIST(AND(EY$6&gt;=$F134,EY$6&lt;=$H134)*(EY$6-$F134+1),$J134/2,$M134,TRUE)-_xlfn.NORM.DIST(AND(EY$6&gt;=$F134,EY$6&lt;=$H134)*(EX$6-$F134+1),$J134/2,$M134,TRUE))/(1-2*_xlfn.NORM.DIST(0,$J134/2,$M134,TRUE))*$D134+($K134="Steady Growth")*(AND(EY$6&gt;=$F134,EY$6&lt;=$H134)*((EY$6-$F134+1)/($J134*($J134+1)/2)*$D134))+($K134="custom")*CustCF!ES134</f>
        <v/>
      </c>
      <c r="EZ134" s="87">
        <f>($K134="Bell Curve")*(_xlfn.NORM.DIST(AND(EZ$6&gt;=$F134,EZ$6&lt;=$H134)*(EZ$6-$F134+1),$J134/2,$M134,TRUE)-_xlfn.NORM.DIST(AND(EZ$6&gt;=$F134,EZ$6&lt;=$H134)*(EY$6-$F134+1),$J134/2,$M134,TRUE))/(1-2*_xlfn.NORM.DIST(0,$J134/2,$M134,TRUE))*$D134+($K134="Steady Growth")*(AND(EZ$6&gt;=$F134,EZ$6&lt;=$H134)*((EZ$6-$F134+1)/($J134*($J134+1)/2)*$D134))+($K134="custom")*CustCF!ET134</f>
        <v/>
      </c>
      <c r="FA134" s="87">
        <f>($K134="Bell Curve")*(_xlfn.NORM.DIST(AND(FA$6&gt;=$F134,FA$6&lt;=$H134)*(FA$6-$F134+1),$J134/2,$M134,TRUE)-_xlfn.NORM.DIST(AND(FA$6&gt;=$F134,FA$6&lt;=$H134)*(EZ$6-$F134+1),$J134/2,$M134,TRUE))/(1-2*_xlfn.NORM.DIST(0,$J134/2,$M134,TRUE))*$D134+($K134="Steady Growth")*(AND(FA$6&gt;=$F134,FA$6&lt;=$H134)*((FA$6-$F134+1)/($J134*($J134+1)/2)*$D134))+($K134="custom")*CustCF!EU134</f>
        <v/>
      </c>
      <c r="FB134" s="87">
        <f>($K134="Bell Curve")*(_xlfn.NORM.DIST(AND(FB$6&gt;=$F134,FB$6&lt;=$H134)*(FB$6-$F134+1),$J134/2,$M134,TRUE)-_xlfn.NORM.DIST(AND(FB$6&gt;=$F134,FB$6&lt;=$H134)*(FA$6-$F134+1),$J134/2,$M134,TRUE))/(1-2*_xlfn.NORM.DIST(0,$J134/2,$M134,TRUE))*$D134+($K134="Steady Growth")*(AND(FB$6&gt;=$F134,FB$6&lt;=$H134)*((FB$6-$F134+1)/($J134*($J134+1)/2)*$D134))+($K134="custom")*CustCF!EV134</f>
        <v/>
      </c>
      <c r="FC134" s="87">
        <f>($K134="Bell Curve")*(_xlfn.NORM.DIST(AND(FC$6&gt;=$F134,FC$6&lt;=$H134)*(FC$6-$F134+1),$J134/2,$M134,TRUE)-_xlfn.NORM.DIST(AND(FC$6&gt;=$F134,FC$6&lt;=$H134)*(FB$6-$F134+1),$J134/2,$M134,TRUE))/(1-2*_xlfn.NORM.DIST(0,$J134/2,$M134,TRUE))*$D134+($K134="Steady Growth")*(AND(FC$6&gt;=$F134,FC$6&lt;=$H134)*((FC$6-$F134+1)/($J134*($J134+1)/2)*$D134))+($K134="custom")*CustCF!EW134</f>
        <v/>
      </c>
      <c r="FD134" s="87">
        <f>($K134="Bell Curve")*(_xlfn.NORM.DIST(AND(FD$6&gt;=$F134,FD$6&lt;=$H134)*(FD$6-$F134+1),$J134/2,$M134,TRUE)-_xlfn.NORM.DIST(AND(FD$6&gt;=$F134,FD$6&lt;=$H134)*(FC$6-$F134+1),$J134/2,$M134,TRUE))/(1-2*_xlfn.NORM.DIST(0,$J134/2,$M134,TRUE))*$D134+($K134="Steady Growth")*(AND(FD$6&gt;=$F134,FD$6&lt;=$H134)*((FD$6-$F134+1)/($J134*($J134+1)/2)*$D134))+($K134="custom")*CustCF!EX134</f>
        <v/>
      </c>
      <c r="FE134" s="87">
        <f>($K134="Bell Curve")*(_xlfn.NORM.DIST(AND(FE$6&gt;=$F134,FE$6&lt;=$H134)*(FE$6-$F134+1),$J134/2,$M134,TRUE)-_xlfn.NORM.DIST(AND(FE$6&gt;=$F134,FE$6&lt;=$H134)*(FD$6-$F134+1),$J134/2,$M134,TRUE))/(1-2*_xlfn.NORM.DIST(0,$J134/2,$M134,TRUE))*$D134+($K134="Steady Growth")*(AND(FE$6&gt;=$F134,FE$6&lt;=$H134)*((FE$6-$F134+1)/($J134*($J134+1)/2)*$D134))+($K134="custom")*CustCF!EY134</f>
        <v/>
      </c>
      <c r="FF134" s="87">
        <f>($K134="Bell Curve")*(_xlfn.NORM.DIST(AND(FF$6&gt;=$F134,FF$6&lt;=$H134)*(FF$6-$F134+1),$J134/2,$M134,TRUE)-_xlfn.NORM.DIST(AND(FF$6&gt;=$F134,FF$6&lt;=$H134)*(FE$6-$F134+1),$J134/2,$M134,TRUE))/(1-2*_xlfn.NORM.DIST(0,$J134/2,$M134,TRUE))*$D134+($K134="Steady Growth")*(AND(FF$6&gt;=$F134,FF$6&lt;=$H134)*((FF$6-$F134+1)/($J134*($J134+1)/2)*$D134))+($K134="custom")*CustCF!EZ134</f>
        <v/>
      </c>
      <c r="FG134" s="87">
        <f>($K134="Bell Curve")*(_xlfn.NORM.DIST(AND(FG$6&gt;=$F134,FG$6&lt;=$H134)*(FG$6-$F134+1),$J134/2,$M134,TRUE)-_xlfn.NORM.DIST(AND(FG$6&gt;=$F134,FG$6&lt;=$H134)*(FF$6-$F134+1),$J134/2,$M134,TRUE))/(1-2*_xlfn.NORM.DIST(0,$J134/2,$M134,TRUE))*$D134+($K134="Steady Growth")*(AND(FG$6&gt;=$F134,FG$6&lt;=$H134)*((FG$6-$F134+1)/($J134*($J134+1)/2)*$D134))+($K134="custom")*CustCF!FA134</f>
        <v/>
      </c>
      <c r="FH134" s="87">
        <f>($K134="Bell Curve")*(_xlfn.NORM.DIST(AND(FH$6&gt;=$F134,FH$6&lt;=$H134)*(FH$6-$F134+1),$J134/2,$M134,TRUE)-_xlfn.NORM.DIST(AND(FH$6&gt;=$F134,FH$6&lt;=$H134)*(FG$6-$F134+1),$J134/2,$M134,TRUE))/(1-2*_xlfn.NORM.DIST(0,$J134/2,$M134,TRUE))*$D134+($K134="Steady Growth")*(AND(FH$6&gt;=$F134,FH$6&lt;=$H134)*((FH$6-$F134+1)/($J134*($J134+1)/2)*$D134))+($K134="custom")*CustCF!FB134</f>
        <v/>
      </c>
      <c r="FI134" s="87">
        <f>($K134="Bell Curve")*(_xlfn.NORM.DIST(AND(FI$6&gt;=$F134,FI$6&lt;=$H134)*(FI$6-$F134+1),$J134/2,$M134,TRUE)-_xlfn.NORM.DIST(AND(FI$6&gt;=$F134,FI$6&lt;=$H134)*(FH$6-$F134+1),$J134/2,$M134,TRUE))/(1-2*_xlfn.NORM.DIST(0,$J134/2,$M134,TRUE))*$D134+($K134="Steady Growth")*(AND(FI$6&gt;=$F134,FI$6&lt;=$H134)*((FI$6-$F134+1)/($J134*($J134+1)/2)*$D134))+($K134="custom")*CustCF!FC134</f>
        <v/>
      </c>
      <c r="FJ134" s="87">
        <f>($K134="Bell Curve")*(_xlfn.NORM.DIST(AND(FJ$6&gt;=$F134,FJ$6&lt;=$H134)*(FJ$6-$F134+1),$J134/2,$M134,TRUE)-_xlfn.NORM.DIST(AND(FJ$6&gt;=$F134,FJ$6&lt;=$H134)*(FI$6-$F134+1),$J134/2,$M134,TRUE))/(1-2*_xlfn.NORM.DIST(0,$J134/2,$M134,TRUE))*$D134+($K134="Steady Growth")*(AND(FJ$6&gt;=$F134,FJ$6&lt;=$H134)*((FJ$6-$F134+1)/($J134*($J134+1)/2)*$D134))+($K134="custom")*CustCF!FD134</f>
        <v/>
      </c>
      <c r="FK134" s="87">
        <f>($K134="Bell Curve")*(_xlfn.NORM.DIST(AND(FK$6&gt;=$F134,FK$6&lt;=$H134)*(FK$6-$F134+1),$J134/2,$M134,TRUE)-_xlfn.NORM.DIST(AND(FK$6&gt;=$F134,FK$6&lt;=$H134)*(FJ$6-$F134+1),$J134/2,$M134,TRUE))/(1-2*_xlfn.NORM.DIST(0,$J134/2,$M134,TRUE))*$D134+($K134="Steady Growth")*(AND(FK$6&gt;=$F134,FK$6&lt;=$H134)*((FK$6-$F134+1)/($J134*($J134+1)/2)*$D134))+($K134="custom")*CustCF!FE134</f>
        <v/>
      </c>
      <c r="FL134" s="87">
        <f>($K134="Bell Curve")*(_xlfn.NORM.DIST(AND(FL$6&gt;=$F134,FL$6&lt;=$H134)*(FL$6-$F134+1),$J134/2,$M134,TRUE)-_xlfn.NORM.DIST(AND(FL$6&gt;=$F134,FL$6&lt;=$H134)*(FK$6-$F134+1),$J134/2,$M134,TRUE))/(1-2*_xlfn.NORM.DIST(0,$J134/2,$M134,TRUE))*$D134+($K134="Steady Growth")*(AND(FL$6&gt;=$F134,FL$6&lt;=$H134)*((FL$6-$F134+1)/($J134*($J134+1)/2)*$D134))+($K134="custom")*CustCF!FF134</f>
        <v/>
      </c>
      <c r="FM134" s="87">
        <f>($K134="Bell Curve")*(_xlfn.NORM.DIST(AND(FM$6&gt;=$F134,FM$6&lt;=$H134)*(FM$6-$F134+1),$J134/2,$M134,TRUE)-_xlfn.NORM.DIST(AND(FM$6&gt;=$F134,FM$6&lt;=$H134)*(FL$6-$F134+1),$J134/2,$M134,TRUE))/(1-2*_xlfn.NORM.DIST(0,$J134/2,$M134,TRUE))*$D134+($K134="Steady Growth")*(AND(FM$6&gt;=$F134,FM$6&lt;=$H134)*((FM$6-$F134+1)/($J134*($J134+1)/2)*$D134))+($K134="custom")*CustCF!FG134</f>
        <v/>
      </c>
      <c r="FN134" s="87">
        <f>($K134="Bell Curve")*(_xlfn.NORM.DIST(AND(FN$6&gt;=$F134,FN$6&lt;=$H134)*(FN$6-$F134+1),$J134/2,$M134,TRUE)-_xlfn.NORM.DIST(AND(FN$6&gt;=$F134,FN$6&lt;=$H134)*(FM$6-$F134+1),$J134/2,$M134,TRUE))/(1-2*_xlfn.NORM.DIST(0,$J134/2,$M134,TRUE))*$D134+($K134="Steady Growth")*(AND(FN$6&gt;=$F134,FN$6&lt;=$H134)*((FN$6-$F134+1)/($J134*($J134+1)/2)*$D134))+($K134="custom")*CustCF!FH134</f>
        <v/>
      </c>
      <c r="FO134" s="87">
        <f>($K134="Bell Curve")*(_xlfn.NORM.DIST(AND(FO$6&gt;=$F134,FO$6&lt;=$H134)*(FO$6-$F134+1),$J134/2,$M134,TRUE)-_xlfn.NORM.DIST(AND(FO$6&gt;=$F134,FO$6&lt;=$H134)*(FN$6-$F134+1),$J134/2,$M134,TRUE))/(1-2*_xlfn.NORM.DIST(0,$J134/2,$M134,TRUE))*$D134+($K134="Steady Growth")*(AND(FO$6&gt;=$F134,FO$6&lt;=$H134)*((FO$6-$F134+1)/($J134*($J134+1)/2)*$D134))+($K134="custom")*CustCF!FI134</f>
        <v/>
      </c>
      <c r="FP134" s="87">
        <f>($K134="Bell Curve")*(_xlfn.NORM.DIST(AND(FP$6&gt;=$F134,FP$6&lt;=$H134)*(FP$6-$F134+1),$J134/2,$M134,TRUE)-_xlfn.NORM.DIST(AND(FP$6&gt;=$F134,FP$6&lt;=$H134)*(FO$6-$F134+1),$J134/2,$M134,TRUE))/(1-2*_xlfn.NORM.DIST(0,$J134/2,$M134,TRUE))*$D134+($K134="Steady Growth")*(AND(FP$6&gt;=$F134,FP$6&lt;=$H134)*((FP$6-$F134+1)/($J134*($J134+1)/2)*$D134))+($K134="custom")*CustCF!FJ134</f>
        <v/>
      </c>
      <c r="FQ134" s="87">
        <f>($K134="Bell Curve")*(_xlfn.NORM.DIST(AND(FQ$6&gt;=$F134,FQ$6&lt;=$H134)*(FQ$6-$F134+1),$J134/2,$M134,TRUE)-_xlfn.NORM.DIST(AND(FQ$6&gt;=$F134,FQ$6&lt;=$H134)*(FP$6-$F134+1),$J134/2,$M134,TRUE))/(1-2*_xlfn.NORM.DIST(0,$J134/2,$M134,TRUE))*$D134+($K134="Steady Growth")*(AND(FQ$6&gt;=$F134,FQ$6&lt;=$H134)*((FQ$6-$F134+1)/($J134*($J134+1)/2)*$D134))+($K134="custom")*CustCF!FK134</f>
        <v/>
      </c>
      <c r="FR134" s="87">
        <f>($K134="Bell Curve")*(_xlfn.NORM.DIST(AND(FR$6&gt;=$F134,FR$6&lt;=$H134)*(FR$6-$F134+1),$J134/2,$M134,TRUE)-_xlfn.NORM.DIST(AND(FR$6&gt;=$F134,FR$6&lt;=$H134)*(FQ$6-$F134+1),$J134/2,$M134,TRUE))/(1-2*_xlfn.NORM.DIST(0,$J134/2,$M134,TRUE))*$D134+($K134="Steady Growth")*(AND(FR$6&gt;=$F134,FR$6&lt;=$H134)*((FR$6-$F134+1)/($J134*($J134+1)/2)*$D134))+($K134="custom")*CustCF!FL134</f>
        <v/>
      </c>
      <c r="FS134" s="87">
        <f>($K134="Bell Curve")*(_xlfn.NORM.DIST(AND(FS$6&gt;=$F134,FS$6&lt;=$H134)*(FS$6-$F134+1),$J134/2,$M134,TRUE)-_xlfn.NORM.DIST(AND(FS$6&gt;=$F134,FS$6&lt;=$H134)*(FR$6-$F134+1),$J134/2,$M134,TRUE))/(1-2*_xlfn.NORM.DIST(0,$J134/2,$M134,TRUE))*$D134+($K134="Steady Growth")*(AND(FS$6&gt;=$F134,FS$6&lt;=$H134)*((FS$6-$F134+1)/($J134*($J134+1)/2)*$D134))+($K134="custom")*CustCF!FM134</f>
        <v/>
      </c>
      <c r="FT134" s="87">
        <f>($K134="Bell Curve")*(_xlfn.NORM.DIST(AND(FT$6&gt;=$F134,FT$6&lt;=$H134)*(FT$6-$F134+1),$J134/2,$M134,TRUE)-_xlfn.NORM.DIST(AND(FT$6&gt;=$F134,FT$6&lt;=$H134)*(FS$6-$F134+1),$J134/2,$M134,TRUE))/(1-2*_xlfn.NORM.DIST(0,$J134/2,$M134,TRUE))*$D134+($K134="Steady Growth")*(AND(FT$6&gt;=$F134,FT$6&lt;=$H134)*((FT$6-$F134+1)/($J134*($J134+1)/2)*$D134))+($K134="custom")*CustCF!FN134</f>
        <v/>
      </c>
      <c r="FU134" s="87">
        <f>($K134="Bell Curve")*(_xlfn.NORM.DIST(AND(FU$6&gt;=$F134,FU$6&lt;=$H134)*(FU$6-$F134+1),$J134/2,$M134,TRUE)-_xlfn.NORM.DIST(AND(FU$6&gt;=$F134,FU$6&lt;=$H134)*(FT$6-$F134+1),$J134/2,$M134,TRUE))/(1-2*_xlfn.NORM.DIST(0,$J134/2,$M134,TRUE))*$D134+($K134="Steady Growth")*(AND(FU$6&gt;=$F134,FU$6&lt;=$H134)*((FU$6-$F134+1)/($J134*($J134+1)/2)*$D134))+($K134="custom")*CustCF!FO134</f>
        <v/>
      </c>
      <c r="FV134" s="87">
        <f>($K134="Bell Curve")*(_xlfn.NORM.DIST(AND(FV$6&gt;=$F134,FV$6&lt;=$H134)*(FV$6-$F134+1),$J134/2,$M134,TRUE)-_xlfn.NORM.DIST(AND(FV$6&gt;=$F134,FV$6&lt;=$H134)*(FU$6-$F134+1),$J134/2,$M134,TRUE))/(1-2*_xlfn.NORM.DIST(0,$J134/2,$M134,TRUE))*$D134+($K134="Steady Growth")*(AND(FV$6&gt;=$F134,FV$6&lt;=$H134)*((FV$6-$F134+1)/($J134*($J134+1)/2)*$D134))+($K134="custom")*CustCF!FP134</f>
        <v/>
      </c>
      <c r="FW134" s="87">
        <f>($K134="Bell Curve")*(_xlfn.NORM.DIST(AND(FW$6&gt;=$F134,FW$6&lt;=$H134)*(FW$6-$F134+1),$J134/2,$M134,TRUE)-_xlfn.NORM.DIST(AND(FW$6&gt;=$F134,FW$6&lt;=$H134)*(FV$6-$F134+1),$J134/2,$M134,TRUE))/(1-2*_xlfn.NORM.DIST(0,$J134/2,$M134,TRUE))*$D134+($K134="Steady Growth")*(AND(FW$6&gt;=$F134,FW$6&lt;=$H134)*((FW$6-$F134+1)/($J134*($J134+1)/2)*$D134))+($K134="custom")*CustCF!FQ134</f>
        <v/>
      </c>
      <c r="FX134" s="87">
        <f>($K134="Bell Curve")*(_xlfn.NORM.DIST(AND(FX$6&gt;=$F134,FX$6&lt;=$H134)*(FX$6-$F134+1),$J134/2,$M134,TRUE)-_xlfn.NORM.DIST(AND(FX$6&gt;=$F134,FX$6&lt;=$H134)*(FW$6-$F134+1),$J134/2,$M134,TRUE))/(1-2*_xlfn.NORM.DIST(0,$J134/2,$M134,TRUE))*$D134+($K134="Steady Growth")*(AND(FX$6&gt;=$F134,FX$6&lt;=$H134)*((FX$6-$F134+1)/($J134*($J134+1)/2)*$D134))+($K134="custom")*CustCF!FR134</f>
        <v/>
      </c>
      <c r="FY134" s="87">
        <f>($K134="Bell Curve")*(_xlfn.NORM.DIST(AND(FY$6&gt;=$F134,FY$6&lt;=$H134)*(FY$6-$F134+1),$J134/2,$M134,TRUE)-_xlfn.NORM.DIST(AND(FY$6&gt;=$F134,FY$6&lt;=$H134)*(FX$6-$F134+1),$J134/2,$M134,TRUE))/(1-2*_xlfn.NORM.DIST(0,$J134/2,$M134,TRUE))*$D134+($K134="Steady Growth")*(AND(FY$6&gt;=$F134,FY$6&lt;=$H134)*((FY$6-$F134+1)/($J134*($J134+1)/2)*$D134))+($K134="custom")*CustCF!FS134</f>
        <v/>
      </c>
      <c r="FZ134" s="87">
        <f>($K134="Bell Curve")*(_xlfn.NORM.DIST(AND(FZ$6&gt;=$F134,FZ$6&lt;=$H134)*(FZ$6-$F134+1),$J134/2,$M134,TRUE)-_xlfn.NORM.DIST(AND(FZ$6&gt;=$F134,FZ$6&lt;=$H134)*(FY$6-$F134+1),$J134/2,$M134,TRUE))/(1-2*_xlfn.NORM.DIST(0,$J134/2,$M134,TRUE))*$D134+($K134="Steady Growth")*(AND(FZ$6&gt;=$F134,FZ$6&lt;=$H134)*((FZ$6-$F134+1)/($J134*($J134+1)/2)*$D134))+($K134="custom")*CustCF!FT134</f>
        <v/>
      </c>
      <c r="GA134" s="87">
        <f>($K134="Bell Curve")*(_xlfn.NORM.DIST(AND(GA$6&gt;=$F134,GA$6&lt;=$H134)*(GA$6-$F134+1),$J134/2,$M134,TRUE)-_xlfn.NORM.DIST(AND(GA$6&gt;=$F134,GA$6&lt;=$H134)*(FZ$6-$F134+1),$J134/2,$M134,TRUE))/(1-2*_xlfn.NORM.DIST(0,$J134/2,$M134,TRUE))*$D134+($K134="Steady Growth")*(AND(GA$6&gt;=$F134,GA$6&lt;=$H134)*((GA$6-$F134+1)/($J134*($J134+1)/2)*$D134))+($K134="custom")*CustCF!FU134</f>
        <v/>
      </c>
      <c r="GB134" s="87">
        <f>($K134="Bell Curve")*(_xlfn.NORM.DIST(AND(GB$6&gt;=$F134,GB$6&lt;=$H134)*(GB$6-$F134+1),$J134/2,$M134,TRUE)-_xlfn.NORM.DIST(AND(GB$6&gt;=$F134,GB$6&lt;=$H134)*(GA$6-$F134+1),$J134/2,$M134,TRUE))/(1-2*_xlfn.NORM.DIST(0,$J134/2,$M134,TRUE))*$D134+($K134="Steady Growth")*(AND(GB$6&gt;=$F134,GB$6&lt;=$H134)*((GB$6-$F134+1)/($J134*($J134+1)/2)*$D134))+($K134="custom")*CustCF!FV134</f>
        <v/>
      </c>
      <c r="GC134" s="87">
        <f>($K134="Bell Curve")*(_xlfn.NORM.DIST(AND(GC$6&gt;=$F134,GC$6&lt;=$H134)*(GC$6-$F134+1),$J134/2,$M134,TRUE)-_xlfn.NORM.DIST(AND(GC$6&gt;=$F134,GC$6&lt;=$H134)*(GB$6-$F134+1),$J134/2,$M134,TRUE))/(1-2*_xlfn.NORM.DIST(0,$J134/2,$M134,TRUE))*$D134+($K134="Steady Growth")*(AND(GC$6&gt;=$F134,GC$6&lt;=$H134)*((GC$6-$F134+1)/($J134*($J134+1)/2)*$D134))+($K134="custom")*CustCF!FW134</f>
        <v/>
      </c>
      <c r="GD134" s="87">
        <f>($K134="Bell Curve")*(_xlfn.NORM.DIST(AND(GD$6&gt;=$F134,GD$6&lt;=$H134)*(GD$6-$F134+1),$J134/2,$M134,TRUE)-_xlfn.NORM.DIST(AND(GD$6&gt;=$F134,GD$6&lt;=$H134)*(GC$6-$F134+1),$J134/2,$M134,TRUE))/(1-2*_xlfn.NORM.DIST(0,$J134/2,$M134,TRUE))*$D134+($K134="Steady Growth")*(AND(GD$6&gt;=$F134,GD$6&lt;=$H134)*((GD$6-$F134+1)/($J134*($J134+1)/2)*$D134))+($K134="custom")*CustCF!FX134</f>
        <v/>
      </c>
      <c r="GE134" s="87">
        <f>($K134="Bell Curve")*(_xlfn.NORM.DIST(AND(GE$6&gt;=$F134,GE$6&lt;=$H134)*(GE$6-$F134+1),$J134/2,$M134,TRUE)-_xlfn.NORM.DIST(AND(GE$6&gt;=$F134,GE$6&lt;=$H134)*(GD$6-$F134+1),$J134/2,$M134,TRUE))/(1-2*_xlfn.NORM.DIST(0,$J134/2,$M134,TRUE))*$D134+($K134="Steady Growth")*(AND(GE$6&gt;=$F134,GE$6&lt;=$H134)*((GE$6-$F134+1)/($J134*($J134+1)/2)*$D134))+($K134="custom")*CustCF!FY134</f>
        <v/>
      </c>
      <c r="GF134" s="87">
        <f>($K134="Bell Curve")*(_xlfn.NORM.DIST(AND(GF$6&gt;=$F134,GF$6&lt;=$H134)*(GF$6-$F134+1),$J134/2,$M134,TRUE)-_xlfn.NORM.DIST(AND(GF$6&gt;=$F134,GF$6&lt;=$H134)*(GE$6-$F134+1),$J134/2,$M134,TRUE))/(1-2*_xlfn.NORM.DIST(0,$J134/2,$M134,TRUE))*$D134+($K134="Steady Growth")*(AND(GF$6&gt;=$F134,GF$6&lt;=$H134)*((GF$6-$F134+1)/($J134*($J134+1)/2)*$D134))+($K134="custom")*CustCF!FZ134</f>
        <v/>
      </c>
      <c r="GG134" s="87">
        <f>($K134="Bell Curve")*(_xlfn.NORM.DIST(AND(GG$6&gt;=$F134,GG$6&lt;=$H134)*(GG$6-$F134+1),$J134/2,$M134,TRUE)-_xlfn.NORM.DIST(AND(GG$6&gt;=$F134,GG$6&lt;=$H134)*(GF$6-$F134+1),$J134/2,$M134,TRUE))/(1-2*_xlfn.NORM.DIST(0,$J134/2,$M134,TRUE))*$D134+($K134="Steady Growth")*(AND(GG$6&gt;=$F134,GG$6&lt;=$H134)*((GG$6-$F134+1)/($J134*($J134+1)/2)*$D134))+($K134="custom")*CustCF!GA134</f>
        <v/>
      </c>
      <c r="GH134" s="87">
        <f>($K134="Bell Curve")*(_xlfn.NORM.DIST(AND(GH$6&gt;=$F134,GH$6&lt;=$H134)*(GH$6-$F134+1),$J134/2,$M134,TRUE)-_xlfn.NORM.DIST(AND(GH$6&gt;=$F134,GH$6&lt;=$H134)*(GG$6-$F134+1),$J134/2,$M134,TRUE))/(1-2*_xlfn.NORM.DIST(0,$J134/2,$M134,TRUE))*$D134+($K134="Steady Growth")*(AND(GH$6&gt;=$F134,GH$6&lt;=$H134)*((GH$6-$F134+1)/($J134*($J134+1)/2)*$D134))+($K134="custom")*CustCF!GB134</f>
        <v/>
      </c>
      <c r="GI134" s="87">
        <f>($K134="Bell Curve")*(_xlfn.NORM.DIST(AND(GI$6&gt;=$F134,GI$6&lt;=$H134)*(GI$6-$F134+1),$J134/2,$M134,TRUE)-_xlfn.NORM.DIST(AND(GI$6&gt;=$F134,GI$6&lt;=$H134)*(GH$6-$F134+1),$J134/2,$M134,TRUE))/(1-2*_xlfn.NORM.DIST(0,$J134/2,$M134,TRUE))*$D134+($K134="Steady Growth")*(AND(GI$6&gt;=$F134,GI$6&lt;=$H134)*((GI$6-$F134+1)/($J134*($J134+1)/2)*$D134))+($K134="custom")*CustCF!GC134</f>
        <v/>
      </c>
      <c r="GJ134" s="87">
        <f>($K134="Bell Curve")*(_xlfn.NORM.DIST(AND(GJ$6&gt;=$F134,GJ$6&lt;=$H134)*(GJ$6-$F134+1),$J134/2,$M134,TRUE)-_xlfn.NORM.DIST(AND(GJ$6&gt;=$F134,GJ$6&lt;=$H134)*(GI$6-$F134+1),$J134/2,$M134,TRUE))/(1-2*_xlfn.NORM.DIST(0,$J134/2,$M134,TRUE))*$D134+($K134="Steady Growth")*(AND(GJ$6&gt;=$F134,GJ$6&lt;=$H134)*((GJ$6-$F134+1)/($J134*($J134+1)/2)*$D134))+($K134="custom")*CustCF!GD134</f>
        <v/>
      </c>
      <c r="GK134" s="87">
        <f>($K134="Bell Curve")*(_xlfn.NORM.DIST(AND(GK$6&gt;=$F134,GK$6&lt;=$H134)*(GK$6-$F134+1),$J134/2,$M134,TRUE)-_xlfn.NORM.DIST(AND(GK$6&gt;=$F134,GK$6&lt;=$H134)*(GJ$6-$F134+1),$J134/2,$M134,TRUE))/(1-2*_xlfn.NORM.DIST(0,$J134/2,$M134,TRUE))*$D134+($K134="Steady Growth")*(AND(GK$6&gt;=$F134,GK$6&lt;=$H134)*((GK$6-$F134+1)/($J134*($J134+1)/2)*$D134))+($K134="custom")*CustCF!GE134</f>
        <v/>
      </c>
      <c r="GL134" s="87">
        <f>($K134="Bell Curve")*(_xlfn.NORM.DIST(AND(GL$6&gt;=$F134,GL$6&lt;=$H134)*(GL$6-$F134+1),$J134/2,$M134,TRUE)-_xlfn.NORM.DIST(AND(GL$6&gt;=$F134,GL$6&lt;=$H134)*(GK$6-$F134+1),$J134/2,$M134,TRUE))/(1-2*_xlfn.NORM.DIST(0,$J134/2,$M134,TRUE))*$D134+($K134="Steady Growth")*(AND(GL$6&gt;=$F134,GL$6&lt;=$H134)*((GL$6-$F134+1)/($J134*($J134+1)/2)*$D134))+($K134="custom")*CustCF!GF134</f>
        <v/>
      </c>
      <c r="GM134" s="87">
        <f>($K134="Bell Curve")*(_xlfn.NORM.DIST(AND(GM$6&gt;=$F134,GM$6&lt;=$H134)*(GM$6-$F134+1),$J134/2,$M134,TRUE)-_xlfn.NORM.DIST(AND(GM$6&gt;=$F134,GM$6&lt;=$H134)*(GL$6-$F134+1),$J134/2,$M134,TRUE))/(1-2*_xlfn.NORM.DIST(0,$J134/2,$M134,TRUE))*$D134+($K134="Steady Growth")*(AND(GM$6&gt;=$F134,GM$6&lt;=$H134)*((GM$6-$F134+1)/($J134*($J134+1)/2)*$D134))+($K134="custom")*CustCF!GG134</f>
        <v/>
      </c>
      <c r="GN134" s="257">
        <f>($K134="Bell Curve")*(_xlfn.NORM.DIST(AND(GN$6&gt;=$F134,GN$6&lt;=$H134)*(GN$6-$F134+1),$J134/2,$M134,TRUE)-_xlfn.NORM.DIST(AND(GN$6&gt;=$F134,GN$6&lt;=$H134)*(GM$6-$F134+1),$J134/2,$M134,TRUE))/(1-2*_xlfn.NORM.DIST(0,$J134/2,$M134,TRUE))*$D134+($K134="Steady Growth")*(AND(GN$6&gt;=$F134,GN$6&lt;=$H134)*((GN$6-$F134+1)/($J134*($J134+1)/2)*$D134))+($K134="custom")*CustCF!GH134</f>
        <v/>
      </c>
      <c r="GO134" s="1" t="n"/>
      <c r="GP134" s="63" t="n"/>
    </row>
    <row r="135" hidden="1" outlineLevel="1">
      <c r="A135" s="1" t="n"/>
      <c r="B135" s="1" t="n"/>
      <c r="C135" s="251">
        <f>Budget!AF16</f>
        <v/>
      </c>
      <c r="D135" s="14">
        <f>Budget!AG16</f>
        <v/>
      </c>
      <c r="E135" s="14">
        <f>IF(D135&lt;&gt;0,F135,"")</f>
        <v/>
      </c>
      <c r="F135" s="252" t="n">
        <v>0</v>
      </c>
      <c r="G135" s="921">
        <f>IF(L135="custom",CustCF!F135,INDEX($P$8:$GN$8,MATCH(F135,$P$6:$GN$6,0)))</f>
        <v/>
      </c>
      <c r="H135" s="252" t="n">
        <v>0</v>
      </c>
      <c r="I135" s="921">
        <f>IF(L135="custom",CustCF!G135,INDEX($P$8:$GN$8,MATCH(H135,$P$6:$GN$6,0)))</f>
        <v/>
      </c>
      <c r="J135" s="249">
        <f>H135-F135+1</f>
        <v/>
      </c>
      <c r="K135" s="254" t="inlineStr">
        <is>
          <t>Bell Curve</t>
        </is>
      </c>
      <c r="L135" s="255" t="inlineStr">
        <is>
          <t>Flat (9)</t>
        </is>
      </c>
      <c r="M135" s="256">
        <f>INDEX($D$261:$D$266,MATCH(L135,$C$261:$C$266,0))</f>
        <v/>
      </c>
      <c r="N135" s="13">
        <f>SUM(P135:GN135)</f>
        <v/>
      </c>
      <c r="O135" s="14" t="n"/>
      <c r="P135" s="87">
        <f>($K135="Bell Curve")*(_xlfn.NORM.DIST(AND(P$6&gt;=$F135,P$6&lt;=$H135)*(P$6-$F135+1),$J135/2,$M135,TRUE)-_xlfn.NORM.DIST(AND(P$6&gt;=$F135,P$6&lt;=$H135)*(O$6-$F135+1),$J135/2,$M135,TRUE))/(1-2*_xlfn.NORM.DIST(0,$J135/2,$M135,TRUE))*$D135+($K135="Steady Growth")*(AND(P$6&gt;=$F135,P$6&lt;=$H135)*((P$6-$F135+1)/($J135*($J135+1)/2)*$D135))+($K135="custom")*CustCF!J135</f>
        <v/>
      </c>
      <c r="Q135" s="87">
        <f>($K135="Bell Curve")*(_xlfn.NORM.DIST(AND(Q$6&gt;=$F135,Q$6&lt;=$H135)*(Q$6-$F135+1),$J135/2,$M135,TRUE)-_xlfn.NORM.DIST(AND(Q$6&gt;=$F135,Q$6&lt;=$H135)*(P$6-$F135+1),$J135/2,$M135,TRUE))/(1-2*_xlfn.NORM.DIST(0,$J135/2,$M135,TRUE))*$D135+($K135="Steady Growth")*(AND(Q$6&gt;=$F135,Q$6&lt;=$H135)*((Q$6-$F135+1)/($J135*($J135+1)/2)*$D135))+($K135="custom")*CustCF!K135</f>
        <v/>
      </c>
      <c r="R135" s="87">
        <f>($K135="Bell Curve")*(_xlfn.NORM.DIST(AND(R$6&gt;=$F135,R$6&lt;=$H135)*(R$6-$F135+1),$J135/2,$M135,TRUE)-_xlfn.NORM.DIST(AND(R$6&gt;=$F135,R$6&lt;=$H135)*(Q$6-$F135+1),$J135/2,$M135,TRUE))/(1-2*_xlfn.NORM.DIST(0,$J135/2,$M135,TRUE))*$D135+($K135="Steady Growth")*(AND(R$6&gt;=$F135,R$6&lt;=$H135)*((R$6-$F135+1)/($J135*($J135+1)/2)*$D135))+($K135="custom")*CustCF!L135</f>
        <v/>
      </c>
      <c r="S135" s="87">
        <f>($K135="Bell Curve")*(_xlfn.NORM.DIST(AND(S$6&gt;=$F135,S$6&lt;=$H135)*(S$6-$F135+1),$J135/2,$M135,TRUE)-_xlfn.NORM.DIST(AND(S$6&gt;=$F135,S$6&lt;=$H135)*(R$6-$F135+1),$J135/2,$M135,TRUE))/(1-2*_xlfn.NORM.DIST(0,$J135/2,$M135,TRUE))*$D135+($K135="Steady Growth")*(AND(S$6&gt;=$F135,S$6&lt;=$H135)*((S$6-$F135+1)/($J135*($J135+1)/2)*$D135))+($K135="custom")*CustCF!M135</f>
        <v/>
      </c>
      <c r="T135" s="87">
        <f>($K135="Bell Curve")*(_xlfn.NORM.DIST(AND(T$6&gt;=$F135,T$6&lt;=$H135)*(T$6-$F135+1),$J135/2,$M135,TRUE)-_xlfn.NORM.DIST(AND(T$6&gt;=$F135,T$6&lt;=$H135)*(S$6-$F135+1),$J135/2,$M135,TRUE))/(1-2*_xlfn.NORM.DIST(0,$J135/2,$M135,TRUE))*$D135+($K135="Steady Growth")*(AND(T$6&gt;=$F135,T$6&lt;=$H135)*((T$6-$F135+1)/($J135*($J135+1)/2)*$D135))+($K135="custom")*CustCF!N135</f>
        <v/>
      </c>
      <c r="U135" s="87">
        <f>($K135="Bell Curve")*(_xlfn.NORM.DIST(AND(U$6&gt;=$F135,U$6&lt;=$H135)*(U$6-$F135+1),$J135/2,$M135,TRUE)-_xlfn.NORM.DIST(AND(U$6&gt;=$F135,U$6&lt;=$H135)*(T$6-$F135+1),$J135/2,$M135,TRUE))/(1-2*_xlfn.NORM.DIST(0,$J135/2,$M135,TRUE))*$D135+($K135="Steady Growth")*(AND(U$6&gt;=$F135,U$6&lt;=$H135)*((U$6-$F135+1)/($J135*($J135+1)/2)*$D135))+($K135="custom")*CustCF!O135</f>
        <v/>
      </c>
      <c r="V135" s="87">
        <f>($K135="Bell Curve")*(_xlfn.NORM.DIST(AND(V$6&gt;=$F135,V$6&lt;=$H135)*(V$6-$F135+1),$J135/2,$M135,TRUE)-_xlfn.NORM.DIST(AND(V$6&gt;=$F135,V$6&lt;=$H135)*(U$6-$F135+1),$J135/2,$M135,TRUE))/(1-2*_xlfn.NORM.DIST(0,$J135/2,$M135,TRUE))*$D135+($K135="Steady Growth")*(AND(V$6&gt;=$F135,V$6&lt;=$H135)*((V$6-$F135+1)/($J135*($J135+1)/2)*$D135))+($K135="custom")*CustCF!P135</f>
        <v/>
      </c>
      <c r="W135" s="87">
        <f>($K135="Bell Curve")*(_xlfn.NORM.DIST(AND(W$6&gt;=$F135,W$6&lt;=$H135)*(W$6-$F135+1),$J135/2,$M135,TRUE)-_xlfn.NORM.DIST(AND(W$6&gt;=$F135,W$6&lt;=$H135)*(V$6-$F135+1),$J135/2,$M135,TRUE))/(1-2*_xlfn.NORM.DIST(0,$J135/2,$M135,TRUE))*$D135+($K135="Steady Growth")*(AND(W$6&gt;=$F135,W$6&lt;=$H135)*((W$6-$F135+1)/($J135*($J135+1)/2)*$D135))+($K135="custom")*CustCF!Q135</f>
        <v/>
      </c>
      <c r="X135" s="87">
        <f>($K135="Bell Curve")*(_xlfn.NORM.DIST(AND(X$6&gt;=$F135,X$6&lt;=$H135)*(X$6-$F135+1),$J135/2,$M135,TRUE)-_xlfn.NORM.DIST(AND(X$6&gt;=$F135,X$6&lt;=$H135)*(W$6-$F135+1),$J135/2,$M135,TRUE))/(1-2*_xlfn.NORM.DIST(0,$J135/2,$M135,TRUE))*$D135+($K135="Steady Growth")*(AND(X$6&gt;=$F135,X$6&lt;=$H135)*((X$6-$F135+1)/($J135*($J135+1)/2)*$D135))+($K135="custom")*CustCF!R135</f>
        <v/>
      </c>
      <c r="Y135" s="87">
        <f>($K135="Bell Curve")*(_xlfn.NORM.DIST(AND(Y$6&gt;=$F135,Y$6&lt;=$H135)*(Y$6-$F135+1),$J135/2,$M135,TRUE)-_xlfn.NORM.DIST(AND(Y$6&gt;=$F135,Y$6&lt;=$H135)*(X$6-$F135+1),$J135/2,$M135,TRUE))/(1-2*_xlfn.NORM.DIST(0,$J135/2,$M135,TRUE))*$D135+($K135="Steady Growth")*(AND(Y$6&gt;=$F135,Y$6&lt;=$H135)*((Y$6-$F135+1)/($J135*($J135+1)/2)*$D135))+($K135="custom")*CustCF!S135</f>
        <v/>
      </c>
      <c r="Z135" s="87">
        <f>($K135="Bell Curve")*(_xlfn.NORM.DIST(AND(Z$6&gt;=$F135,Z$6&lt;=$H135)*(Z$6-$F135+1),$J135/2,$M135,TRUE)-_xlfn.NORM.DIST(AND(Z$6&gt;=$F135,Z$6&lt;=$H135)*(Y$6-$F135+1),$J135/2,$M135,TRUE))/(1-2*_xlfn.NORM.DIST(0,$J135/2,$M135,TRUE))*$D135+($K135="Steady Growth")*(AND(Z$6&gt;=$F135,Z$6&lt;=$H135)*((Z$6-$F135+1)/($J135*($J135+1)/2)*$D135))+($K135="custom")*CustCF!T135</f>
        <v/>
      </c>
      <c r="AA135" s="87">
        <f>($K135="Bell Curve")*(_xlfn.NORM.DIST(AND(AA$6&gt;=$F135,AA$6&lt;=$H135)*(AA$6-$F135+1),$J135/2,$M135,TRUE)-_xlfn.NORM.DIST(AND(AA$6&gt;=$F135,AA$6&lt;=$H135)*(Z$6-$F135+1),$J135/2,$M135,TRUE))/(1-2*_xlfn.NORM.DIST(0,$J135/2,$M135,TRUE))*$D135+($K135="Steady Growth")*(AND(AA$6&gt;=$F135,AA$6&lt;=$H135)*((AA$6-$F135+1)/($J135*($J135+1)/2)*$D135))+($K135="custom")*CustCF!U135</f>
        <v/>
      </c>
      <c r="AB135" s="87">
        <f>($K135="Bell Curve")*(_xlfn.NORM.DIST(AND(AB$6&gt;=$F135,AB$6&lt;=$H135)*(AB$6-$F135+1),$J135/2,$M135,TRUE)-_xlfn.NORM.DIST(AND(AB$6&gt;=$F135,AB$6&lt;=$H135)*(AA$6-$F135+1),$J135/2,$M135,TRUE))/(1-2*_xlfn.NORM.DIST(0,$J135/2,$M135,TRUE))*$D135+($K135="Steady Growth")*(AND(AB$6&gt;=$F135,AB$6&lt;=$H135)*((AB$6-$F135+1)/($J135*($J135+1)/2)*$D135))+($K135="custom")*CustCF!V135</f>
        <v/>
      </c>
      <c r="AC135" s="87">
        <f>($K135="Bell Curve")*(_xlfn.NORM.DIST(AND(AC$6&gt;=$F135,AC$6&lt;=$H135)*(AC$6-$F135+1),$J135/2,$M135,TRUE)-_xlfn.NORM.DIST(AND(AC$6&gt;=$F135,AC$6&lt;=$H135)*(AB$6-$F135+1),$J135/2,$M135,TRUE))/(1-2*_xlfn.NORM.DIST(0,$J135/2,$M135,TRUE))*$D135+($K135="Steady Growth")*(AND(AC$6&gt;=$F135,AC$6&lt;=$H135)*((AC$6-$F135+1)/($J135*($J135+1)/2)*$D135))+($K135="custom")*CustCF!W135</f>
        <v/>
      </c>
      <c r="AD135" s="87">
        <f>($K135="Bell Curve")*(_xlfn.NORM.DIST(AND(AD$6&gt;=$F135,AD$6&lt;=$H135)*(AD$6-$F135+1),$J135/2,$M135,TRUE)-_xlfn.NORM.DIST(AND(AD$6&gt;=$F135,AD$6&lt;=$H135)*(AC$6-$F135+1),$J135/2,$M135,TRUE))/(1-2*_xlfn.NORM.DIST(0,$J135/2,$M135,TRUE))*$D135+($K135="Steady Growth")*(AND(AD$6&gt;=$F135,AD$6&lt;=$H135)*((AD$6-$F135+1)/($J135*($J135+1)/2)*$D135))+($K135="custom")*CustCF!X135</f>
        <v/>
      </c>
      <c r="AE135" s="87">
        <f>($K135="Bell Curve")*(_xlfn.NORM.DIST(AND(AE$6&gt;=$F135,AE$6&lt;=$H135)*(AE$6-$F135+1),$J135/2,$M135,TRUE)-_xlfn.NORM.DIST(AND(AE$6&gt;=$F135,AE$6&lt;=$H135)*(AD$6-$F135+1),$J135/2,$M135,TRUE))/(1-2*_xlfn.NORM.DIST(0,$J135/2,$M135,TRUE))*$D135+($K135="Steady Growth")*(AND(AE$6&gt;=$F135,AE$6&lt;=$H135)*((AE$6-$F135+1)/($J135*($J135+1)/2)*$D135))+($K135="custom")*CustCF!Y135</f>
        <v/>
      </c>
      <c r="AF135" s="87">
        <f>($K135="Bell Curve")*(_xlfn.NORM.DIST(AND(AF$6&gt;=$F135,AF$6&lt;=$H135)*(AF$6-$F135+1),$J135/2,$M135,TRUE)-_xlfn.NORM.DIST(AND(AF$6&gt;=$F135,AF$6&lt;=$H135)*(AE$6-$F135+1),$J135/2,$M135,TRUE))/(1-2*_xlfn.NORM.DIST(0,$J135/2,$M135,TRUE))*$D135+($K135="Steady Growth")*(AND(AF$6&gt;=$F135,AF$6&lt;=$H135)*((AF$6-$F135+1)/($J135*($J135+1)/2)*$D135))+($K135="custom")*CustCF!Z135</f>
        <v/>
      </c>
      <c r="AG135" s="87">
        <f>($K135="Bell Curve")*(_xlfn.NORM.DIST(AND(AG$6&gt;=$F135,AG$6&lt;=$H135)*(AG$6-$F135+1),$J135/2,$M135,TRUE)-_xlfn.NORM.DIST(AND(AG$6&gt;=$F135,AG$6&lt;=$H135)*(AF$6-$F135+1),$J135/2,$M135,TRUE))/(1-2*_xlfn.NORM.DIST(0,$J135/2,$M135,TRUE))*$D135+($K135="Steady Growth")*(AND(AG$6&gt;=$F135,AG$6&lt;=$H135)*((AG$6-$F135+1)/($J135*($J135+1)/2)*$D135))+($K135="custom")*CustCF!AA135</f>
        <v/>
      </c>
      <c r="AH135" s="87">
        <f>($K135="Bell Curve")*(_xlfn.NORM.DIST(AND(AH$6&gt;=$F135,AH$6&lt;=$H135)*(AH$6-$F135+1),$J135/2,$M135,TRUE)-_xlfn.NORM.DIST(AND(AH$6&gt;=$F135,AH$6&lt;=$H135)*(AG$6-$F135+1),$J135/2,$M135,TRUE))/(1-2*_xlfn.NORM.DIST(0,$J135/2,$M135,TRUE))*$D135+($K135="Steady Growth")*(AND(AH$6&gt;=$F135,AH$6&lt;=$H135)*((AH$6-$F135+1)/($J135*($J135+1)/2)*$D135))+($K135="custom")*CustCF!AB135</f>
        <v/>
      </c>
      <c r="AI135" s="87">
        <f>($K135="Bell Curve")*(_xlfn.NORM.DIST(AND(AI$6&gt;=$F135,AI$6&lt;=$H135)*(AI$6-$F135+1),$J135/2,$M135,TRUE)-_xlfn.NORM.DIST(AND(AI$6&gt;=$F135,AI$6&lt;=$H135)*(AH$6-$F135+1),$J135/2,$M135,TRUE))/(1-2*_xlfn.NORM.DIST(0,$J135/2,$M135,TRUE))*$D135+($K135="Steady Growth")*(AND(AI$6&gt;=$F135,AI$6&lt;=$H135)*((AI$6-$F135+1)/($J135*($J135+1)/2)*$D135))+($K135="custom")*CustCF!AC135</f>
        <v/>
      </c>
      <c r="AJ135" s="87">
        <f>($K135="Bell Curve")*(_xlfn.NORM.DIST(AND(AJ$6&gt;=$F135,AJ$6&lt;=$H135)*(AJ$6-$F135+1),$J135/2,$M135,TRUE)-_xlfn.NORM.DIST(AND(AJ$6&gt;=$F135,AJ$6&lt;=$H135)*(AI$6-$F135+1),$J135/2,$M135,TRUE))/(1-2*_xlfn.NORM.DIST(0,$J135/2,$M135,TRUE))*$D135+($K135="Steady Growth")*(AND(AJ$6&gt;=$F135,AJ$6&lt;=$H135)*((AJ$6-$F135+1)/($J135*($J135+1)/2)*$D135))+($K135="custom")*CustCF!AD135</f>
        <v/>
      </c>
      <c r="AK135" s="87">
        <f>($K135="Bell Curve")*(_xlfn.NORM.DIST(AND(AK$6&gt;=$F135,AK$6&lt;=$H135)*(AK$6-$F135+1),$J135/2,$M135,TRUE)-_xlfn.NORM.DIST(AND(AK$6&gt;=$F135,AK$6&lt;=$H135)*(AJ$6-$F135+1),$J135/2,$M135,TRUE))/(1-2*_xlfn.NORM.DIST(0,$J135/2,$M135,TRUE))*$D135+($K135="Steady Growth")*(AND(AK$6&gt;=$F135,AK$6&lt;=$H135)*((AK$6-$F135+1)/($J135*($J135+1)/2)*$D135))+($K135="custom")*CustCF!AE135</f>
        <v/>
      </c>
      <c r="AL135" s="87">
        <f>($K135="Bell Curve")*(_xlfn.NORM.DIST(AND(AL$6&gt;=$F135,AL$6&lt;=$H135)*(AL$6-$F135+1),$J135/2,$M135,TRUE)-_xlfn.NORM.DIST(AND(AL$6&gt;=$F135,AL$6&lt;=$H135)*(AK$6-$F135+1),$J135/2,$M135,TRUE))/(1-2*_xlfn.NORM.DIST(0,$J135/2,$M135,TRUE))*$D135+($K135="Steady Growth")*(AND(AL$6&gt;=$F135,AL$6&lt;=$H135)*((AL$6-$F135+1)/($J135*($J135+1)/2)*$D135))+($K135="custom")*CustCF!AF135</f>
        <v/>
      </c>
      <c r="AM135" s="87">
        <f>($K135="Bell Curve")*(_xlfn.NORM.DIST(AND(AM$6&gt;=$F135,AM$6&lt;=$H135)*(AM$6-$F135+1),$J135/2,$M135,TRUE)-_xlfn.NORM.DIST(AND(AM$6&gt;=$F135,AM$6&lt;=$H135)*(AL$6-$F135+1),$J135/2,$M135,TRUE))/(1-2*_xlfn.NORM.DIST(0,$J135/2,$M135,TRUE))*$D135+($K135="Steady Growth")*(AND(AM$6&gt;=$F135,AM$6&lt;=$H135)*((AM$6-$F135+1)/($J135*($J135+1)/2)*$D135))+($K135="custom")*CustCF!AG135</f>
        <v/>
      </c>
      <c r="AN135" s="87">
        <f>($K135="Bell Curve")*(_xlfn.NORM.DIST(AND(AN$6&gt;=$F135,AN$6&lt;=$H135)*(AN$6-$F135+1),$J135/2,$M135,TRUE)-_xlfn.NORM.DIST(AND(AN$6&gt;=$F135,AN$6&lt;=$H135)*(AM$6-$F135+1),$J135/2,$M135,TRUE))/(1-2*_xlfn.NORM.DIST(0,$J135/2,$M135,TRUE))*$D135+($K135="Steady Growth")*(AND(AN$6&gt;=$F135,AN$6&lt;=$H135)*((AN$6-$F135+1)/($J135*($J135+1)/2)*$D135))+($K135="custom")*CustCF!AH135</f>
        <v/>
      </c>
      <c r="AO135" s="87">
        <f>($K135="Bell Curve")*(_xlfn.NORM.DIST(AND(AO$6&gt;=$F135,AO$6&lt;=$H135)*(AO$6-$F135+1),$J135/2,$M135,TRUE)-_xlfn.NORM.DIST(AND(AO$6&gt;=$F135,AO$6&lt;=$H135)*(AN$6-$F135+1),$J135/2,$M135,TRUE))/(1-2*_xlfn.NORM.DIST(0,$J135/2,$M135,TRUE))*$D135+($K135="Steady Growth")*(AND(AO$6&gt;=$F135,AO$6&lt;=$H135)*((AO$6-$F135+1)/($J135*($J135+1)/2)*$D135))+($K135="custom")*CustCF!AI135</f>
        <v/>
      </c>
      <c r="AP135" s="87">
        <f>($K135="Bell Curve")*(_xlfn.NORM.DIST(AND(AP$6&gt;=$F135,AP$6&lt;=$H135)*(AP$6-$F135+1),$J135/2,$M135,TRUE)-_xlfn.NORM.DIST(AND(AP$6&gt;=$F135,AP$6&lt;=$H135)*(AO$6-$F135+1),$J135/2,$M135,TRUE))/(1-2*_xlfn.NORM.DIST(0,$J135/2,$M135,TRUE))*$D135+($K135="Steady Growth")*(AND(AP$6&gt;=$F135,AP$6&lt;=$H135)*((AP$6-$F135+1)/($J135*($J135+1)/2)*$D135))+($K135="custom")*CustCF!AJ135</f>
        <v/>
      </c>
      <c r="AQ135" s="87">
        <f>($K135="Bell Curve")*(_xlfn.NORM.DIST(AND(AQ$6&gt;=$F135,AQ$6&lt;=$H135)*(AQ$6-$F135+1),$J135/2,$M135,TRUE)-_xlfn.NORM.DIST(AND(AQ$6&gt;=$F135,AQ$6&lt;=$H135)*(AP$6-$F135+1),$J135/2,$M135,TRUE))/(1-2*_xlfn.NORM.DIST(0,$J135/2,$M135,TRUE))*$D135+($K135="Steady Growth")*(AND(AQ$6&gt;=$F135,AQ$6&lt;=$H135)*((AQ$6-$F135+1)/($J135*($J135+1)/2)*$D135))+($K135="custom")*CustCF!AK135</f>
        <v/>
      </c>
      <c r="AR135" s="87">
        <f>($K135="Bell Curve")*(_xlfn.NORM.DIST(AND(AR$6&gt;=$F135,AR$6&lt;=$H135)*(AR$6-$F135+1),$J135/2,$M135,TRUE)-_xlfn.NORM.DIST(AND(AR$6&gt;=$F135,AR$6&lt;=$H135)*(AQ$6-$F135+1),$J135/2,$M135,TRUE))/(1-2*_xlfn.NORM.DIST(0,$J135/2,$M135,TRUE))*$D135+($K135="Steady Growth")*(AND(AR$6&gt;=$F135,AR$6&lt;=$H135)*((AR$6-$F135+1)/($J135*($J135+1)/2)*$D135))+($K135="custom")*CustCF!AL135</f>
        <v/>
      </c>
      <c r="AS135" s="87">
        <f>($K135="Bell Curve")*(_xlfn.NORM.DIST(AND(AS$6&gt;=$F135,AS$6&lt;=$H135)*(AS$6-$F135+1),$J135/2,$M135,TRUE)-_xlfn.NORM.DIST(AND(AS$6&gt;=$F135,AS$6&lt;=$H135)*(AR$6-$F135+1),$J135/2,$M135,TRUE))/(1-2*_xlfn.NORM.DIST(0,$J135/2,$M135,TRUE))*$D135+($K135="Steady Growth")*(AND(AS$6&gt;=$F135,AS$6&lt;=$H135)*((AS$6-$F135+1)/($J135*($J135+1)/2)*$D135))+($K135="custom")*CustCF!AM135</f>
        <v/>
      </c>
      <c r="AT135" s="87">
        <f>($K135="Bell Curve")*(_xlfn.NORM.DIST(AND(AT$6&gt;=$F135,AT$6&lt;=$H135)*(AT$6-$F135+1),$J135/2,$M135,TRUE)-_xlfn.NORM.DIST(AND(AT$6&gt;=$F135,AT$6&lt;=$H135)*(AS$6-$F135+1),$J135/2,$M135,TRUE))/(1-2*_xlfn.NORM.DIST(0,$J135/2,$M135,TRUE))*$D135+($K135="Steady Growth")*(AND(AT$6&gt;=$F135,AT$6&lt;=$H135)*((AT$6-$F135+1)/($J135*($J135+1)/2)*$D135))+($K135="custom")*CustCF!AN135</f>
        <v/>
      </c>
      <c r="AU135" s="87">
        <f>($K135="Bell Curve")*(_xlfn.NORM.DIST(AND(AU$6&gt;=$F135,AU$6&lt;=$H135)*(AU$6-$F135+1),$J135/2,$M135,TRUE)-_xlfn.NORM.DIST(AND(AU$6&gt;=$F135,AU$6&lt;=$H135)*(AT$6-$F135+1),$J135/2,$M135,TRUE))/(1-2*_xlfn.NORM.DIST(0,$J135/2,$M135,TRUE))*$D135+($K135="Steady Growth")*(AND(AU$6&gt;=$F135,AU$6&lt;=$H135)*((AU$6-$F135+1)/($J135*($J135+1)/2)*$D135))+($K135="custom")*CustCF!AO135</f>
        <v/>
      </c>
      <c r="AV135" s="87">
        <f>($K135="Bell Curve")*(_xlfn.NORM.DIST(AND(AV$6&gt;=$F135,AV$6&lt;=$H135)*(AV$6-$F135+1),$J135/2,$M135,TRUE)-_xlfn.NORM.DIST(AND(AV$6&gt;=$F135,AV$6&lt;=$H135)*(AU$6-$F135+1),$J135/2,$M135,TRUE))/(1-2*_xlfn.NORM.DIST(0,$J135/2,$M135,TRUE))*$D135+($K135="Steady Growth")*(AND(AV$6&gt;=$F135,AV$6&lt;=$H135)*((AV$6-$F135+1)/($J135*($J135+1)/2)*$D135))+($K135="custom")*CustCF!AP135</f>
        <v/>
      </c>
      <c r="AW135" s="87">
        <f>($K135="Bell Curve")*(_xlfn.NORM.DIST(AND(AW$6&gt;=$F135,AW$6&lt;=$H135)*(AW$6-$F135+1),$J135/2,$M135,TRUE)-_xlfn.NORM.DIST(AND(AW$6&gt;=$F135,AW$6&lt;=$H135)*(AV$6-$F135+1),$J135/2,$M135,TRUE))/(1-2*_xlfn.NORM.DIST(0,$J135/2,$M135,TRUE))*$D135+($K135="Steady Growth")*(AND(AW$6&gt;=$F135,AW$6&lt;=$H135)*((AW$6-$F135+1)/($J135*($J135+1)/2)*$D135))+($K135="custom")*CustCF!AQ135</f>
        <v/>
      </c>
      <c r="AX135" s="87">
        <f>($K135="Bell Curve")*(_xlfn.NORM.DIST(AND(AX$6&gt;=$F135,AX$6&lt;=$H135)*(AX$6-$F135+1),$J135/2,$M135,TRUE)-_xlfn.NORM.DIST(AND(AX$6&gt;=$F135,AX$6&lt;=$H135)*(AW$6-$F135+1),$J135/2,$M135,TRUE))/(1-2*_xlfn.NORM.DIST(0,$J135/2,$M135,TRUE))*$D135+($K135="Steady Growth")*(AND(AX$6&gt;=$F135,AX$6&lt;=$H135)*((AX$6-$F135+1)/($J135*($J135+1)/2)*$D135))+($K135="custom")*CustCF!AR135</f>
        <v/>
      </c>
      <c r="AY135" s="87">
        <f>($K135="Bell Curve")*(_xlfn.NORM.DIST(AND(AY$6&gt;=$F135,AY$6&lt;=$H135)*(AY$6-$F135+1),$J135/2,$M135,TRUE)-_xlfn.NORM.DIST(AND(AY$6&gt;=$F135,AY$6&lt;=$H135)*(AX$6-$F135+1),$J135/2,$M135,TRUE))/(1-2*_xlfn.NORM.DIST(0,$J135/2,$M135,TRUE))*$D135+($K135="Steady Growth")*(AND(AY$6&gt;=$F135,AY$6&lt;=$H135)*((AY$6-$F135+1)/($J135*($J135+1)/2)*$D135))+($K135="custom")*CustCF!AS135</f>
        <v/>
      </c>
      <c r="AZ135" s="87">
        <f>($K135="Bell Curve")*(_xlfn.NORM.DIST(AND(AZ$6&gt;=$F135,AZ$6&lt;=$H135)*(AZ$6-$F135+1),$J135/2,$M135,TRUE)-_xlfn.NORM.DIST(AND(AZ$6&gt;=$F135,AZ$6&lt;=$H135)*(AY$6-$F135+1),$J135/2,$M135,TRUE))/(1-2*_xlfn.NORM.DIST(0,$J135/2,$M135,TRUE))*$D135+($K135="Steady Growth")*(AND(AZ$6&gt;=$F135,AZ$6&lt;=$H135)*((AZ$6-$F135+1)/($J135*($J135+1)/2)*$D135))+($K135="custom")*CustCF!AT135</f>
        <v/>
      </c>
      <c r="BA135" s="87">
        <f>($K135="Bell Curve")*(_xlfn.NORM.DIST(AND(BA$6&gt;=$F135,BA$6&lt;=$H135)*(BA$6-$F135+1),$J135/2,$M135,TRUE)-_xlfn.NORM.DIST(AND(BA$6&gt;=$F135,BA$6&lt;=$H135)*(AZ$6-$F135+1),$J135/2,$M135,TRUE))/(1-2*_xlfn.NORM.DIST(0,$J135/2,$M135,TRUE))*$D135+($K135="Steady Growth")*(AND(BA$6&gt;=$F135,BA$6&lt;=$H135)*((BA$6-$F135+1)/($J135*($J135+1)/2)*$D135))+($K135="custom")*CustCF!AU135</f>
        <v/>
      </c>
      <c r="BB135" s="87">
        <f>($K135="Bell Curve")*(_xlfn.NORM.DIST(AND(BB$6&gt;=$F135,BB$6&lt;=$H135)*(BB$6-$F135+1),$J135/2,$M135,TRUE)-_xlfn.NORM.DIST(AND(BB$6&gt;=$F135,BB$6&lt;=$H135)*(BA$6-$F135+1),$J135/2,$M135,TRUE))/(1-2*_xlfn.NORM.DIST(0,$J135/2,$M135,TRUE))*$D135+($K135="Steady Growth")*(AND(BB$6&gt;=$F135,BB$6&lt;=$H135)*((BB$6-$F135+1)/($J135*($J135+1)/2)*$D135))+($K135="custom")*CustCF!AV135</f>
        <v/>
      </c>
      <c r="BC135" s="87">
        <f>($K135="Bell Curve")*(_xlfn.NORM.DIST(AND(BC$6&gt;=$F135,BC$6&lt;=$H135)*(BC$6-$F135+1),$J135/2,$M135,TRUE)-_xlfn.NORM.DIST(AND(BC$6&gt;=$F135,BC$6&lt;=$H135)*(BB$6-$F135+1),$J135/2,$M135,TRUE))/(1-2*_xlfn.NORM.DIST(0,$J135/2,$M135,TRUE))*$D135+($K135="Steady Growth")*(AND(BC$6&gt;=$F135,BC$6&lt;=$H135)*((BC$6-$F135+1)/($J135*($J135+1)/2)*$D135))+($K135="custom")*CustCF!AW135</f>
        <v/>
      </c>
      <c r="BD135" s="87">
        <f>($K135="Bell Curve")*(_xlfn.NORM.DIST(AND(BD$6&gt;=$F135,BD$6&lt;=$H135)*(BD$6-$F135+1),$J135/2,$M135,TRUE)-_xlfn.NORM.DIST(AND(BD$6&gt;=$F135,BD$6&lt;=$H135)*(BC$6-$F135+1),$J135/2,$M135,TRUE))/(1-2*_xlfn.NORM.DIST(0,$J135/2,$M135,TRUE))*$D135+($K135="Steady Growth")*(AND(BD$6&gt;=$F135,BD$6&lt;=$H135)*((BD$6-$F135+1)/($J135*($J135+1)/2)*$D135))+($K135="custom")*CustCF!AX135</f>
        <v/>
      </c>
      <c r="BE135" s="87">
        <f>($K135="Bell Curve")*(_xlfn.NORM.DIST(AND(BE$6&gt;=$F135,BE$6&lt;=$H135)*(BE$6-$F135+1),$J135/2,$M135,TRUE)-_xlfn.NORM.DIST(AND(BE$6&gt;=$F135,BE$6&lt;=$H135)*(BD$6-$F135+1),$J135/2,$M135,TRUE))/(1-2*_xlfn.NORM.DIST(0,$J135/2,$M135,TRUE))*$D135+($K135="Steady Growth")*(AND(BE$6&gt;=$F135,BE$6&lt;=$H135)*((BE$6-$F135+1)/($J135*($J135+1)/2)*$D135))+($K135="custom")*CustCF!AY135</f>
        <v/>
      </c>
      <c r="BF135" s="87">
        <f>($K135="Bell Curve")*(_xlfn.NORM.DIST(AND(BF$6&gt;=$F135,BF$6&lt;=$H135)*(BF$6-$F135+1),$J135/2,$M135,TRUE)-_xlfn.NORM.DIST(AND(BF$6&gt;=$F135,BF$6&lt;=$H135)*(BE$6-$F135+1),$J135/2,$M135,TRUE))/(1-2*_xlfn.NORM.DIST(0,$J135/2,$M135,TRUE))*$D135+($K135="Steady Growth")*(AND(BF$6&gt;=$F135,BF$6&lt;=$H135)*((BF$6-$F135+1)/($J135*($J135+1)/2)*$D135))+($K135="custom")*CustCF!AZ135</f>
        <v/>
      </c>
      <c r="BG135" s="87">
        <f>($K135="Bell Curve")*(_xlfn.NORM.DIST(AND(BG$6&gt;=$F135,BG$6&lt;=$H135)*(BG$6-$F135+1),$J135/2,$M135,TRUE)-_xlfn.NORM.DIST(AND(BG$6&gt;=$F135,BG$6&lt;=$H135)*(BF$6-$F135+1),$J135/2,$M135,TRUE))/(1-2*_xlfn.NORM.DIST(0,$J135/2,$M135,TRUE))*$D135+($K135="Steady Growth")*(AND(BG$6&gt;=$F135,BG$6&lt;=$H135)*((BG$6-$F135+1)/($J135*($J135+1)/2)*$D135))+($K135="custom")*CustCF!BA135</f>
        <v/>
      </c>
      <c r="BH135" s="87">
        <f>($K135="Bell Curve")*(_xlfn.NORM.DIST(AND(BH$6&gt;=$F135,BH$6&lt;=$H135)*(BH$6-$F135+1),$J135/2,$M135,TRUE)-_xlfn.NORM.DIST(AND(BH$6&gt;=$F135,BH$6&lt;=$H135)*(BG$6-$F135+1),$J135/2,$M135,TRUE))/(1-2*_xlfn.NORM.DIST(0,$J135/2,$M135,TRUE))*$D135+($K135="Steady Growth")*(AND(BH$6&gt;=$F135,BH$6&lt;=$H135)*((BH$6-$F135+1)/($J135*($J135+1)/2)*$D135))+($K135="custom")*CustCF!BB135</f>
        <v/>
      </c>
      <c r="BI135" s="87">
        <f>($K135="Bell Curve")*(_xlfn.NORM.DIST(AND(BI$6&gt;=$F135,BI$6&lt;=$H135)*(BI$6-$F135+1),$J135/2,$M135,TRUE)-_xlfn.NORM.DIST(AND(BI$6&gt;=$F135,BI$6&lt;=$H135)*(BH$6-$F135+1),$J135/2,$M135,TRUE))/(1-2*_xlfn.NORM.DIST(0,$J135/2,$M135,TRUE))*$D135+($K135="Steady Growth")*(AND(BI$6&gt;=$F135,BI$6&lt;=$H135)*((BI$6-$F135+1)/($J135*($J135+1)/2)*$D135))+($K135="custom")*CustCF!BC135</f>
        <v/>
      </c>
      <c r="BJ135" s="87">
        <f>($K135="Bell Curve")*(_xlfn.NORM.DIST(AND(BJ$6&gt;=$F135,BJ$6&lt;=$H135)*(BJ$6-$F135+1),$J135/2,$M135,TRUE)-_xlfn.NORM.DIST(AND(BJ$6&gt;=$F135,BJ$6&lt;=$H135)*(BI$6-$F135+1),$J135/2,$M135,TRUE))/(1-2*_xlfn.NORM.DIST(0,$J135/2,$M135,TRUE))*$D135+($K135="Steady Growth")*(AND(BJ$6&gt;=$F135,BJ$6&lt;=$H135)*((BJ$6-$F135+1)/($J135*($J135+1)/2)*$D135))+($K135="custom")*CustCF!BD135</f>
        <v/>
      </c>
      <c r="BK135" s="87">
        <f>($K135="Bell Curve")*(_xlfn.NORM.DIST(AND(BK$6&gt;=$F135,BK$6&lt;=$H135)*(BK$6-$F135+1),$J135/2,$M135,TRUE)-_xlfn.NORM.DIST(AND(BK$6&gt;=$F135,BK$6&lt;=$H135)*(BJ$6-$F135+1),$J135/2,$M135,TRUE))/(1-2*_xlfn.NORM.DIST(0,$J135/2,$M135,TRUE))*$D135+($K135="Steady Growth")*(AND(BK$6&gt;=$F135,BK$6&lt;=$H135)*((BK$6-$F135+1)/($J135*($J135+1)/2)*$D135))+($K135="custom")*CustCF!BE135</f>
        <v/>
      </c>
      <c r="BL135" s="87">
        <f>($K135="Bell Curve")*(_xlfn.NORM.DIST(AND(BL$6&gt;=$F135,BL$6&lt;=$H135)*(BL$6-$F135+1),$J135/2,$M135,TRUE)-_xlfn.NORM.DIST(AND(BL$6&gt;=$F135,BL$6&lt;=$H135)*(BK$6-$F135+1),$J135/2,$M135,TRUE))/(1-2*_xlfn.NORM.DIST(0,$J135/2,$M135,TRUE))*$D135+($K135="Steady Growth")*(AND(BL$6&gt;=$F135,BL$6&lt;=$H135)*((BL$6-$F135+1)/($J135*($J135+1)/2)*$D135))+($K135="custom")*CustCF!BF135</f>
        <v/>
      </c>
      <c r="BM135" s="87">
        <f>($K135="Bell Curve")*(_xlfn.NORM.DIST(AND(BM$6&gt;=$F135,BM$6&lt;=$H135)*(BM$6-$F135+1),$J135/2,$M135,TRUE)-_xlfn.NORM.DIST(AND(BM$6&gt;=$F135,BM$6&lt;=$H135)*(BL$6-$F135+1),$J135/2,$M135,TRUE))/(1-2*_xlfn.NORM.DIST(0,$J135/2,$M135,TRUE))*$D135+($K135="Steady Growth")*(AND(BM$6&gt;=$F135,BM$6&lt;=$H135)*((BM$6-$F135+1)/($J135*($J135+1)/2)*$D135))+($K135="custom")*CustCF!BG135</f>
        <v/>
      </c>
      <c r="BN135" s="87">
        <f>($K135="Bell Curve")*(_xlfn.NORM.DIST(AND(BN$6&gt;=$F135,BN$6&lt;=$H135)*(BN$6-$F135+1),$J135/2,$M135,TRUE)-_xlfn.NORM.DIST(AND(BN$6&gt;=$F135,BN$6&lt;=$H135)*(BM$6-$F135+1),$J135/2,$M135,TRUE))/(1-2*_xlfn.NORM.DIST(0,$J135/2,$M135,TRUE))*$D135+($K135="Steady Growth")*(AND(BN$6&gt;=$F135,BN$6&lt;=$H135)*((BN$6-$F135+1)/($J135*($J135+1)/2)*$D135))+($K135="custom")*CustCF!BH135</f>
        <v/>
      </c>
      <c r="BO135" s="87">
        <f>($K135="Bell Curve")*(_xlfn.NORM.DIST(AND(BO$6&gt;=$F135,BO$6&lt;=$H135)*(BO$6-$F135+1),$J135/2,$M135,TRUE)-_xlfn.NORM.DIST(AND(BO$6&gt;=$F135,BO$6&lt;=$H135)*(BN$6-$F135+1),$J135/2,$M135,TRUE))/(1-2*_xlfn.NORM.DIST(0,$J135/2,$M135,TRUE))*$D135+($K135="Steady Growth")*(AND(BO$6&gt;=$F135,BO$6&lt;=$H135)*((BO$6-$F135+1)/($J135*($J135+1)/2)*$D135))+($K135="custom")*CustCF!BI135</f>
        <v/>
      </c>
      <c r="BP135" s="87">
        <f>($K135="Bell Curve")*(_xlfn.NORM.DIST(AND(BP$6&gt;=$F135,BP$6&lt;=$H135)*(BP$6-$F135+1),$J135/2,$M135,TRUE)-_xlfn.NORM.DIST(AND(BP$6&gt;=$F135,BP$6&lt;=$H135)*(BO$6-$F135+1),$J135/2,$M135,TRUE))/(1-2*_xlfn.NORM.DIST(0,$J135/2,$M135,TRUE))*$D135+($K135="Steady Growth")*(AND(BP$6&gt;=$F135,BP$6&lt;=$H135)*((BP$6-$F135+1)/($J135*($J135+1)/2)*$D135))+($K135="custom")*CustCF!BJ135</f>
        <v/>
      </c>
      <c r="BQ135" s="87">
        <f>($K135="Bell Curve")*(_xlfn.NORM.DIST(AND(BQ$6&gt;=$F135,BQ$6&lt;=$H135)*(BQ$6-$F135+1),$J135/2,$M135,TRUE)-_xlfn.NORM.DIST(AND(BQ$6&gt;=$F135,BQ$6&lt;=$H135)*(BP$6-$F135+1),$J135/2,$M135,TRUE))/(1-2*_xlfn.NORM.DIST(0,$J135/2,$M135,TRUE))*$D135+($K135="Steady Growth")*(AND(BQ$6&gt;=$F135,BQ$6&lt;=$H135)*((BQ$6-$F135+1)/($J135*($J135+1)/2)*$D135))+($K135="custom")*CustCF!BK135</f>
        <v/>
      </c>
      <c r="BR135" s="87">
        <f>($K135="Bell Curve")*(_xlfn.NORM.DIST(AND(BR$6&gt;=$F135,BR$6&lt;=$H135)*(BR$6-$F135+1),$J135/2,$M135,TRUE)-_xlfn.NORM.DIST(AND(BR$6&gt;=$F135,BR$6&lt;=$H135)*(BQ$6-$F135+1),$J135/2,$M135,TRUE))/(1-2*_xlfn.NORM.DIST(0,$J135/2,$M135,TRUE))*$D135+($K135="Steady Growth")*(AND(BR$6&gt;=$F135,BR$6&lt;=$H135)*((BR$6-$F135+1)/($J135*($J135+1)/2)*$D135))+($K135="custom")*CustCF!BL135</f>
        <v/>
      </c>
      <c r="BS135" s="87">
        <f>($K135="Bell Curve")*(_xlfn.NORM.DIST(AND(BS$6&gt;=$F135,BS$6&lt;=$H135)*(BS$6-$F135+1),$J135/2,$M135,TRUE)-_xlfn.NORM.DIST(AND(BS$6&gt;=$F135,BS$6&lt;=$H135)*(BR$6-$F135+1),$J135/2,$M135,TRUE))/(1-2*_xlfn.NORM.DIST(0,$J135/2,$M135,TRUE))*$D135+($K135="Steady Growth")*(AND(BS$6&gt;=$F135,BS$6&lt;=$H135)*((BS$6-$F135+1)/($J135*($J135+1)/2)*$D135))+($K135="custom")*CustCF!BM135</f>
        <v/>
      </c>
      <c r="BT135" s="87">
        <f>($K135="Bell Curve")*(_xlfn.NORM.DIST(AND(BT$6&gt;=$F135,BT$6&lt;=$H135)*(BT$6-$F135+1),$J135/2,$M135,TRUE)-_xlfn.NORM.DIST(AND(BT$6&gt;=$F135,BT$6&lt;=$H135)*(BS$6-$F135+1),$J135/2,$M135,TRUE))/(1-2*_xlfn.NORM.DIST(0,$J135/2,$M135,TRUE))*$D135+($K135="Steady Growth")*(AND(BT$6&gt;=$F135,BT$6&lt;=$H135)*((BT$6-$F135+1)/($J135*($J135+1)/2)*$D135))+($K135="custom")*CustCF!BN135</f>
        <v/>
      </c>
      <c r="BU135" s="87">
        <f>($K135="Bell Curve")*(_xlfn.NORM.DIST(AND(BU$6&gt;=$F135,BU$6&lt;=$H135)*(BU$6-$F135+1),$J135/2,$M135,TRUE)-_xlfn.NORM.DIST(AND(BU$6&gt;=$F135,BU$6&lt;=$H135)*(BT$6-$F135+1),$J135/2,$M135,TRUE))/(1-2*_xlfn.NORM.DIST(0,$J135/2,$M135,TRUE))*$D135+($K135="Steady Growth")*(AND(BU$6&gt;=$F135,BU$6&lt;=$H135)*((BU$6-$F135+1)/($J135*($J135+1)/2)*$D135))+($K135="custom")*CustCF!BO135</f>
        <v/>
      </c>
      <c r="BV135" s="87">
        <f>($K135="Bell Curve")*(_xlfn.NORM.DIST(AND(BV$6&gt;=$F135,BV$6&lt;=$H135)*(BV$6-$F135+1),$J135/2,$M135,TRUE)-_xlfn.NORM.DIST(AND(BV$6&gt;=$F135,BV$6&lt;=$H135)*(BU$6-$F135+1),$J135/2,$M135,TRUE))/(1-2*_xlfn.NORM.DIST(0,$J135/2,$M135,TRUE))*$D135+($K135="Steady Growth")*(AND(BV$6&gt;=$F135,BV$6&lt;=$H135)*((BV$6-$F135+1)/($J135*($J135+1)/2)*$D135))+($K135="custom")*CustCF!BP135</f>
        <v/>
      </c>
      <c r="BW135" s="87">
        <f>($K135="Bell Curve")*(_xlfn.NORM.DIST(AND(BW$6&gt;=$F135,BW$6&lt;=$H135)*(BW$6-$F135+1),$J135/2,$M135,TRUE)-_xlfn.NORM.DIST(AND(BW$6&gt;=$F135,BW$6&lt;=$H135)*(BV$6-$F135+1),$J135/2,$M135,TRUE))/(1-2*_xlfn.NORM.DIST(0,$J135/2,$M135,TRUE))*$D135+($K135="Steady Growth")*(AND(BW$6&gt;=$F135,BW$6&lt;=$H135)*((BW$6-$F135+1)/($J135*($J135+1)/2)*$D135))+($K135="custom")*CustCF!BQ135</f>
        <v/>
      </c>
      <c r="BX135" s="87">
        <f>($K135="Bell Curve")*(_xlfn.NORM.DIST(AND(BX$6&gt;=$F135,BX$6&lt;=$H135)*(BX$6-$F135+1),$J135/2,$M135,TRUE)-_xlfn.NORM.DIST(AND(BX$6&gt;=$F135,BX$6&lt;=$H135)*(BW$6-$F135+1),$J135/2,$M135,TRUE))/(1-2*_xlfn.NORM.DIST(0,$J135/2,$M135,TRUE))*$D135+($K135="Steady Growth")*(AND(BX$6&gt;=$F135,BX$6&lt;=$H135)*((BX$6-$F135+1)/($J135*($J135+1)/2)*$D135))+($K135="custom")*CustCF!BR135</f>
        <v/>
      </c>
      <c r="BY135" s="87">
        <f>($K135="Bell Curve")*(_xlfn.NORM.DIST(AND(BY$6&gt;=$F135,BY$6&lt;=$H135)*(BY$6-$F135+1),$J135/2,$M135,TRUE)-_xlfn.NORM.DIST(AND(BY$6&gt;=$F135,BY$6&lt;=$H135)*(BX$6-$F135+1),$J135/2,$M135,TRUE))/(1-2*_xlfn.NORM.DIST(0,$J135/2,$M135,TRUE))*$D135+($K135="Steady Growth")*(AND(BY$6&gt;=$F135,BY$6&lt;=$H135)*((BY$6-$F135+1)/($J135*($J135+1)/2)*$D135))+($K135="custom")*CustCF!BS135</f>
        <v/>
      </c>
      <c r="BZ135" s="87">
        <f>($K135="Bell Curve")*(_xlfn.NORM.DIST(AND(BZ$6&gt;=$F135,BZ$6&lt;=$H135)*(BZ$6-$F135+1),$J135/2,$M135,TRUE)-_xlfn.NORM.DIST(AND(BZ$6&gt;=$F135,BZ$6&lt;=$H135)*(BY$6-$F135+1),$J135/2,$M135,TRUE))/(1-2*_xlfn.NORM.DIST(0,$J135/2,$M135,TRUE))*$D135+($K135="Steady Growth")*(AND(BZ$6&gt;=$F135,BZ$6&lt;=$H135)*((BZ$6-$F135+1)/($J135*($J135+1)/2)*$D135))+($K135="custom")*CustCF!BT135</f>
        <v/>
      </c>
      <c r="CA135" s="87">
        <f>($K135="Bell Curve")*(_xlfn.NORM.DIST(AND(CA$6&gt;=$F135,CA$6&lt;=$H135)*(CA$6-$F135+1),$J135/2,$M135,TRUE)-_xlfn.NORM.DIST(AND(CA$6&gt;=$F135,CA$6&lt;=$H135)*(BZ$6-$F135+1),$J135/2,$M135,TRUE))/(1-2*_xlfn.NORM.DIST(0,$J135/2,$M135,TRUE))*$D135+($K135="Steady Growth")*(AND(CA$6&gt;=$F135,CA$6&lt;=$H135)*((CA$6-$F135+1)/($J135*($J135+1)/2)*$D135))+($K135="custom")*CustCF!BU135</f>
        <v/>
      </c>
      <c r="CB135" s="87">
        <f>($K135="Bell Curve")*(_xlfn.NORM.DIST(AND(CB$6&gt;=$F135,CB$6&lt;=$H135)*(CB$6-$F135+1),$J135/2,$M135,TRUE)-_xlfn.NORM.DIST(AND(CB$6&gt;=$F135,CB$6&lt;=$H135)*(CA$6-$F135+1),$J135/2,$M135,TRUE))/(1-2*_xlfn.NORM.DIST(0,$J135/2,$M135,TRUE))*$D135+($K135="Steady Growth")*(AND(CB$6&gt;=$F135,CB$6&lt;=$H135)*((CB$6-$F135+1)/($J135*($J135+1)/2)*$D135))+($K135="custom")*CustCF!BV135</f>
        <v/>
      </c>
      <c r="CC135" s="87">
        <f>($K135="Bell Curve")*(_xlfn.NORM.DIST(AND(CC$6&gt;=$F135,CC$6&lt;=$H135)*(CC$6-$F135+1),$J135/2,$M135,TRUE)-_xlfn.NORM.DIST(AND(CC$6&gt;=$F135,CC$6&lt;=$H135)*(CB$6-$F135+1),$J135/2,$M135,TRUE))/(1-2*_xlfn.NORM.DIST(0,$J135/2,$M135,TRUE))*$D135+($K135="Steady Growth")*(AND(CC$6&gt;=$F135,CC$6&lt;=$H135)*((CC$6-$F135+1)/($J135*($J135+1)/2)*$D135))+($K135="custom")*CustCF!BW135</f>
        <v/>
      </c>
      <c r="CD135" s="87">
        <f>($K135="Bell Curve")*(_xlfn.NORM.DIST(AND(CD$6&gt;=$F135,CD$6&lt;=$H135)*(CD$6-$F135+1),$J135/2,$M135,TRUE)-_xlfn.NORM.DIST(AND(CD$6&gt;=$F135,CD$6&lt;=$H135)*(CC$6-$F135+1),$J135/2,$M135,TRUE))/(1-2*_xlfn.NORM.DIST(0,$J135/2,$M135,TRUE))*$D135+($K135="Steady Growth")*(AND(CD$6&gt;=$F135,CD$6&lt;=$H135)*((CD$6-$F135+1)/($J135*($J135+1)/2)*$D135))+($K135="custom")*CustCF!BX135</f>
        <v/>
      </c>
      <c r="CE135" s="87">
        <f>($K135="Bell Curve")*(_xlfn.NORM.DIST(AND(CE$6&gt;=$F135,CE$6&lt;=$H135)*(CE$6-$F135+1),$J135/2,$M135,TRUE)-_xlfn.NORM.DIST(AND(CE$6&gt;=$F135,CE$6&lt;=$H135)*(CD$6-$F135+1),$J135/2,$M135,TRUE))/(1-2*_xlfn.NORM.DIST(0,$J135/2,$M135,TRUE))*$D135+($K135="Steady Growth")*(AND(CE$6&gt;=$F135,CE$6&lt;=$H135)*((CE$6-$F135+1)/($J135*($J135+1)/2)*$D135))+($K135="custom")*CustCF!BY135</f>
        <v/>
      </c>
      <c r="CF135" s="87">
        <f>($K135="Bell Curve")*(_xlfn.NORM.DIST(AND(CF$6&gt;=$F135,CF$6&lt;=$H135)*(CF$6-$F135+1),$J135/2,$M135,TRUE)-_xlfn.NORM.DIST(AND(CF$6&gt;=$F135,CF$6&lt;=$H135)*(CE$6-$F135+1),$J135/2,$M135,TRUE))/(1-2*_xlfn.NORM.DIST(0,$J135/2,$M135,TRUE))*$D135+($K135="Steady Growth")*(AND(CF$6&gt;=$F135,CF$6&lt;=$H135)*((CF$6-$F135+1)/($J135*($J135+1)/2)*$D135))+($K135="custom")*CustCF!BZ135</f>
        <v/>
      </c>
      <c r="CG135" s="87">
        <f>($K135="Bell Curve")*(_xlfn.NORM.DIST(AND(CG$6&gt;=$F135,CG$6&lt;=$H135)*(CG$6-$F135+1),$J135/2,$M135,TRUE)-_xlfn.NORM.DIST(AND(CG$6&gt;=$F135,CG$6&lt;=$H135)*(CF$6-$F135+1),$J135/2,$M135,TRUE))/(1-2*_xlfn.NORM.DIST(0,$J135/2,$M135,TRUE))*$D135+($K135="Steady Growth")*(AND(CG$6&gt;=$F135,CG$6&lt;=$H135)*((CG$6-$F135+1)/($J135*($J135+1)/2)*$D135))+($K135="custom")*CustCF!CA135</f>
        <v/>
      </c>
      <c r="CH135" s="87">
        <f>($K135="Bell Curve")*(_xlfn.NORM.DIST(AND(CH$6&gt;=$F135,CH$6&lt;=$H135)*(CH$6-$F135+1),$J135/2,$M135,TRUE)-_xlfn.NORM.DIST(AND(CH$6&gt;=$F135,CH$6&lt;=$H135)*(CG$6-$F135+1),$J135/2,$M135,TRUE))/(1-2*_xlfn.NORM.DIST(0,$J135/2,$M135,TRUE))*$D135+($K135="Steady Growth")*(AND(CH$6&gt;=$F135,CH$6&lt;=$H135)*((CH$6-$F135+1)/($J135*($J135+1)/2)*$D135))+($K135="custom")*CustCF!CB135</f>
        <v/>
      </c>
      <c r="CI135" s="87">
        <f>($K135="Bell Curve")*(_xlfn.NORM.DIST(AND(CI$6&gt;=$F135,CI$6&lt;=$H135)*(CI$6-$F135+1),$J135/2,$M135,TRUE)-_xlfn.NORM.DIST(AND(CI$6&gt;=$F135,CI$6&lt;=$H135)*(CH$6-$F135+1),$J135/2,$M135,TRUE))/(1-2*_xlfn.NORM.DIST(0,$J135/2,$M135,TRUE))*$D135+($K135="Steady Growth")*(AND(CI$6&gt;=$F135,CI$6&lt;=$H135)*((CI$6-$F135+1)/($J135*($J135+1)/2)*$D135))+($K135="custom")*CustCF!CC135</f>
        <v/>
      </c>
      <c r="CJ135" s="87">
        <f>($K135="Bell Curve")*(_xlfn.NORM.DIST(AND(CJ$6&gt;=$F135,CJ$6&lt;=$H135)*(CJ$6-$F135+1),$J135/2,$M135,TRUE)-_xlfn.NORM.DIST(AND(CJ$6&gt;=$F135,CJ$6&lt;=$H135)*(CI$6-$F135+1),$J135/2,$M135,TRUE))/(1-2*_xlfn.NORM.DIST(0,$J135/2,$M135,TRUE))*$D135+($K135="Steady Growth")*(AND(CJ$6&gt;=$F135,CJ$6&lt;=$H135)*((CJ$6-$F135+1)/($J135*($J135+1)/2)*$D135))+($K135="custom")*CustCF!CD135</f>
        <v/>
      </c>
      <c r="CK135" s="87">
        <f>($K135="Bell Curve")*(_xlfn.NORM.DIST(AND(CK$6&gt;=$F135,CK$6&lt;=$H135)*(CK$6-$F135+1),$J135/2,$M135,TRUE)-_xlfn.NORM.DIST(AND(CK$6&gt;=$F135,CK$6&lt;=$H135)*(CJ$6-$F135+1),$J135/2,$M135,TRUE))/(1-2*_xlfn.NORM.DIST(0,$J135/2,$M135,TRUE))*$D135+($K135="Steady Growth")*(AND(CK$6&gt;=$F135,CK$6&lt;=$H135)*((CK$6-$F135+1)/($J135*($J135+1)/2)*$D135))+($K135="custom")*CustCF!CE135</f>
        <v/>
      </c>
      <c r="CL135" s="87">
        <f>($K135="Bell Curve")*(_xlfn.NORM.DIST(AND(CL$6&gt;=$F135,CL$6&lt;=$H135)*(CL$6-$F135+1),$J135/2,$M135,TRUE)-_xlfn.NORM.DIST(AND(CL$6&gt;=$F135,CL$6&lt;=$H135)*(CK$6-$F135+1),$J135/2,$M135,TRUE))/(1-2*_xlfn.NORM.DIST(0,$J135/2,$M135,TRUE))*$D135+($K135="Steady Growth")*(AND(CL$6&gt;=$F135,CL$6&lt;=$H135)*((CL$6-$F135+1)/($J135*($J135+1)/2)*$D135))+($K135="custom")*CustCF!CF135</f>
        <v/>
      </c>
      <c r="CM135" s="87">
        <f>($K135="Bell Curve")*(_xlfn.NORM.DIST(AND(CM$6&gt;=$F135,CM$6&lt;=$H135)*(CM$6-$F135+1),$J135/2,$M135,TRUE)-_xlfn.NORM.DIST(AND(CM$6&gt;=$F135,CM$6&lt;=$H135)*(CL$6-$F135+1),$J135/2,$M135,TRUE))/(1-2*_xlfn.NORM.DIST(0,$J135/2,$M135,TRUE))*$D135+($K135="Steady Growth")*(AND(CM$6&gt;=$F135,CM$6&lt;=$H135)*((CM$6-$F135+1)/($J135*($J135+1)/2)*$D135))+($K135="custom")*CustCF!CG135</f>
        <v/>
      </c>
      <c r="CN135" s="87">
        <f>($K135="Bell Curve")*(_xlfn.NORM.DIST(AND(CN$6&gt;=$F135,CN$6&lt;=$H135)*(CN$6-$F135+1),$J135/2,$M135,TRUE)-_xlfn.NORM.DIST(AND(CN$6&gt;=$F135,CN$6&lt;=$H135)*(CM$6-$F135+1),$J135/2,$M135,TRUE))/(1-2*_xlfn.NORM.DIST(0,$J135/2,$M135,TRUE))*$D135+($K135="Steady Growth")*(AND(CN$6&gt;=$F135,CN$6&lt;=$H135)*((CN$6-$F135+1)/($J135*($J135+1)/2)*$D135))+($K135="custom")*CustCF!CH135</f>
        <v/>
      </c>
      <c r="CO135" s="87">
        <f>($K135="Bell Curve")*(_xlfn.NORM.DIST(AND(CO$6&gt;=$F135,CO$6&lt;=$H135)*(CO$6-$F135+1),$J135/2,$M135,TRUE)-_xlfn.NORM.DIST(AND(CO$6&gt;=$F135,CO$6&lt;=$H135)*(CN$6-$F135+1),$J135/2,$M135,TRUE))/(1-2*_xlfn.NORM.DIST(0,$J135/2,$M135,TRUE))*$D135+($K135="Steady Growth")*(AND(CO$6&gt;=$F135,CO$6&lt;=$H135)*((CO$6-$F135+1)/($J135*($J135+1)/2)*$D135))+($K135="custom")*CustCF!CI135</f>
        <v/>
      </c>
      <c r="CP135" s="87">
        <f>($K135="Bell Curve")*(_xlfn.NORM.DIST(AND(CP$6&gt;=$F135,CP$6&lt;=$H135)*(CP$6-$F135+1),$J135/2,$M135,TRUE)-_xlfn.NORM.DIST(AND(CP$6&gt;=$F135,CP$6&lt;=$H135)*(CO$6-$F135+1),$J135/2,$M135,TRUE))/(1-2*_xlfn.NORM.DIST(0,$J135/2,$M135,TRUE))*$D135+($K135="Steady Growth")*(AND(CP$6&gt;=$F135,CP$6&lt;=$H135)*((CP$6-$F135+1)/($J135*($J135+1)/2)*$D135))+($K135="custom")*CustCF!CJ135</f>
        <v/>
      </c>
      <c r="CQ135" s="87">
        <f>($K135="Bell Curve")*(_xlfn.NORM.DIST(AND(CQ$6&gt;=$F135,CQ$6&lt;=$H135)*(CQ$6-$F135+1),$J135/2,$M135,TRUE)-_xlfn.NORM.DIST(AND(CQ$6&gt;=$F135,CQ$6&lt;=$H135)*(CP$6-$F135+1),$J135/2,$M135,TRUE))/(1-2*_xlfn.NORM.DIST(0,$J135/2,$M135,TRUE))*$D135+($K135="Steady Growth")*(AND(CQ$6&gt;=$F135,CQ$6&lt;=$H135)*((CQ$6-$F135+1)/($J135*($J135+1)/2)*$D135))+($K135="custom")*CustCF!CK135</f>
        <v/>
      </c>
      <c r="CR135" s="87">
        <f>($K135="Bell Curve")*(_xlfn.NORM.DIST(AND(CR$6&gt;=$F135,CR$6&lt;=$H135)*(CR$6-$F135+1),$J135/2,$M135,TRUE)-_xlfn.NORM.DIST(AND(CR$6&gt;=$F135,CR$6&lt;=$H135)*(CQ$6-$F135+1),$J135/2,$M135,TRUE))/(1-2*_xlfn.NORM.DIST(0,$J135/2,$M135,TRUE))*$D135+($K135="Steady Growth")*(AND(CR$6&gt;=$F135,CR$6&lt;=$H135)*((CR$6-$F135+1)/($J135*($J135+1)/2)*$D135))+($K135="custom")*CustCF!CL135</f>
        <v/>
      </c>
      <c r="CS135" s="87">
        <f>($K135="Bell Curve")*(_xlfn.NORM.DIST(AND(CS$6&gt;=$F135,CS$6&lt;=$H135)*(CS$6-$F135+1),$J135/2,$M135,TRUE)-_xlfn.NORM.DIST(AND(CS$6&gt;=$F135,CS$6&lt;=$H135)*(CR$6-$F135+1),$J135/2,$M135,TRUE))/(1-2*_xlfn.NORM.DIST(0,$J135/2,$M135,TRUE))*$D135+($K135="Steady Growth")*(AND(CS$6&gt;=$F135,CS$6&lt;=$H135)*((CS$6-$F135+1)/($J135*($J135+1)/2)*$D135))+($K135="custom")*CustCF!CM135</f>
        <v/>
      </c>
      <c r="CT135" s="87">
        <f>($K135="Bell Curve")*(_xlfn.NORM.DIST(AND(CT$6&gt;=$F135,CT$6&lt;=$H135)*(CT$6-$F135+1),$J135/2,$M135,TRUE)-_xlfn.NORM.DIST(AND(CT$6&gt;=$F135,CT$6&lt;=$H135)*(CS$6-$F135+1),$J135/2,$M135,TRUE))/(1-2*_xlfn.NORM.DIST(0,$J135/2,$M135,TRUE))*$D135+($K135="Steady Growth")*(AND(CT$6&gt;=$F135,CT$6&lt;=$H135)*((CT$6-$F135+1)/($J135*($J135+1)/2)*$D135))+($K135="custom")*CustCF!CN135</f>
        <v/>
      </c>
      <c r="CU135" s="87">
        <f>($K135="Bell Curve")*(_xlfn.NORM.DIST(AND(CU$6&gt;=$F135,CU$6&lt;=$H135)*(CU$6-$F135+1),$J135/2,$M135,TRUE)-_xlfn.NORM.DIST(AND(CU$6&gt;=$F135,CU$6&lt;=$H135)*(CT$6-$F135+1),$J135/2,$M135,TRUE))/(1-2*_xlfn.NORM.DIST(0,$J135/2,$M135,TRUE))*$D135+($K135="Steady Growth")*(AND(CU$6&gt;=$F135,CU$6&lt;=$H135)*((CU$6-$F135+1)/($J135*($J135+1)/2)*$D135))+($K135="custom")*CustCF!CO135</f>
        <v/>
      </c>
      <c r="CV135" s="87">
        <f>($K135="Bell Curve")*(_xlfn.NORM.DIST(AND(CV$6&gt;=$F135,CV$6&lt;=$H135)*(CV$6-$F135+1),$J135/2,$M135,TRUE)-_xlfn.NORM.DIST(AND(CV$6&gt;=$F135,CV$6&lt;=$H135)*(CU$6-$F135+1),$J135/2,$M135,TRUE))/(1-2*_xlfn.NORM.DIST(0,$J135/2,$M135,TRUE))*$D135+($K135="Steady Growth")*(AND(CV$6&gt;=$F135,CV$6&lt;=$H135)*((CV$6-$F135+1)/($J135*($J135+1)/2)*$D135))+($K135="custom")*CustCF!CP135</f>
        <v/>
      </c>
      <c r="CW135" s="87">
        <f>($K135="Bell Curve")*(_xlfn.NORM.DIST(AND(CW$6&gt;=$F135,CW$6&lt;=$H135)*(CW$6-$F135+1),$J135/2,$M135,TRUE)-_xlfn.NORM.DIST(AND(CW$6&gt;=$F135,CW$6&lt;=$H135)*(CV$6-$F135+1),$J135/2,$M135,TRUE))/(1-2*_xlfn.NORM.DIST(0,$J135/2,$M135,TRUE))*$D135+($K135="Steady Growth")*(AND(CW$6&gt;=$F135,CW$6&lt;=$H135)*((CW$6-$F135+1)/($J135*($J135+1)/2)*$D135))+($K135="custom")*CustCF!CQ135</f>
        <v/>
      </c>
      <c r="CX135" s="87">
        <f>($K135="Bell Curve")*(_xlfn.NORM.DIST(AND(CX$6&gt;=$F135,CX$6&lt;=$H135)*(CX$6-$F135+1),$J135/2,$M135,TRUE)-_xlfn.NORM.DIST(AND(CX$6&gt;=$F135,CX$6&lt;=$H135)*(CW$6-$F135+1),$J135/2,$M135,TRUE))/(1-2*_xlfn.NORM.DIST(0,$J135/2,$M135,TRUE))*$D135+($K135="Steady Growth")*(AND(CX$6&gt;=$F135,CX$6&lt;=$H135)*((CX$6-$F135+1)/($J135*($J135+1)/2)*$D135))+($K135="custom")*CustCF!CR135</f>
        <v/>
      </c>
      <c r="CY135" s="87">
        <f>($K135="Bell Curve")*(_xlfn.NORM.DIST(AND(CY$6&gt;=$F135,CY$6&lt;=$H135)*(CY$6-$F135+1),$J135/2,$M135,TRUE)-_xlfn.NORM.DIST(AND(CY$6&gt;=$F135,CY$6&lt;=$H135)*(CX$6-$F135+1),$J135/2,$M135,TRUE))/(1-2*_xlfn.NORM.DIST(0,$J135/2,$M135,TRUE))*$D135+($K135="Steady Growth")*(AND(CY$6&gt;=$F135,CY$6&lt;=$H135)*((CY$6-$F135+1)/($J135*($J135+1)/2)*$D135))+($K135="custom")*CustCF!CS135</f>
        <v/>
      </c>
      <c r="CZ135" s="87">
        <f>($K135="Bell Curve")*(_xlfn.NORM.DIST(AND(CZ$6&gt;=$F135,CZ$6&lt;=$H135)*(CZ$6-$F135+1),$J135/2,$M135,TRUE)-_xlfn.NORM.DIST(AND(CZ$6&gt;=$F135,CZ$6&lt;=$H135)*(CY$6-$F135+1),$J135/2,$M135,TRUE))/(1-2*_xlfn.NORM.DIST(0,$J135/2,$M135,TRUE))*$D135+($K135="Steady Growth")*(AND(CZ$6&gt;=$F135,CZ$6&lt;=$H135)*((CZ$6-$F135+1)/($J135*($J135+1)/2)*$D135))+($K135="custom")*CustCF!CT135</f>
        <v/>
      </c>
      <c r="DA135" s="87">
        <f>($K135="Bell Curve")*(_xlfn.NORM.DIST(AND(DA$6&gt;=$F135,DA$6&lt;=$H135)*(DA$6-$F135+1),$J135/2,$M135,TRUE)-_xlfn.NORM.DIST(AND(DA$6&gt;=$F135,DA$6&lt;=$H135)*(CZ$6-$F135+1),$J135/2,$M135,TRUE))/(1-2*_xlfn.NORM.DIST(0,$J135/2,$M135,TRUE))*$D135+($K135="Steady Growth")*(AND(DA$6&gt;=$F135,DA$6&lt;=$H135)*((DA$6-$F135+1)/($J135*($J135+1)/2)*$D135))+($K135="custom")*CustCF!CU135</f>
        <v/>
      </c>
      <c r="DB135" s="87">
        <f>($K135="Bell Curve")*(_xlfn.NORM.DIST(AND(DB$6&gt;=$F135,DB$6&lt;=$H135)*(DB$6-$F135+1),$J135/2,$M135,TRUE)-_xlfn.NORM.DIST(AND(DB$6&gt;=$F135,DB$6&lt;=$H135)*(DA$6-$F135+1),$J135/2,$M135,TRUE))/(1-2*_xlfn.NORM.DIST(0,$J135/2,$M135,TRUE))*$D135+($K135="Steady Growth")*(AND(DB$6&gt;=$F135,DB$6&lt;=$H135)*((DB$6-$F135+1)/($J135*($J135+1)/2)*$D135))+($K135="custom")*CustCF!CV135</f>
        <v/>
      </c>
      <c r="DC135" s="87">
        <f>($K135="Bell Curve")*(_xlfn.NORM.DIST(AND(DC$6&gt;=$F135,DC$6&lt;=$H135)*(DC$6-$F135+1),$J135/2,$M135,TRUE)-_xlfn.NORM.DIST(AND(DC$6&gt;=$F135,DC$6&lt;=$H135)*(DB$6-$F135+1),$J135/2,$M135,TRUE))/(1-2*_xlfn.NORM.DIST(0,$J135/2,$M135,TRUE))*$D135+($K135="Steady Growth")*(AND(DC$6&gt;=$F135,DC$6&lt;=$H135)*((DC$6-$F135+1)/($J135*($J135+1)/2)*$D135))+($K135="custom")*CustCF!CW135</f>
        <v/>
      </c>
      <c r="DD135" s="87">
        <f>($K135="Bell Curve")*(_xlfn.NORM.DIST(AND(DD$6&gt;=$F135,DD$6&lt;=$H135)*(DD$6-$F135+1),$J135/2,$M135,TRUE)-_xlfn.NORM.DIST(AND(DD$6&gt;=$F135,DD$6&lt;=$H135)*(DC$6-$F135+1),$J135/2,$M135,TRUE))/(1-2*_xlfn.NORM.DIST(0,$J135/2,$M135,TRUE))*$D135+($K135="Steady Growth")*(AND(DD$6&gt;=$F135,DD$6&lt;=$H135)*((DD$6-$F135+1)/($J135*($J135+1)/2)*$D135))+($K135="custom")*CustCF!CX135</f>
        <v/>
      </c>
      <c r="DE135" s="87">
        <f>($K135="Bell Curve")*(_xlfn.NORM.DIST(AND(DE$6&gt;=$F135,DE$6&lt;=$H135)*(DE$6-$F135+1),$J135/2,$M135,TRUE)-_xlfn.NORM.DIST(AND(DE$6&gt;=$F135,DE$6&lt;=$H135)*(DD$6-$F135+1),$J135/2,$M135,TRUE))/(1-2*_xlfn.NORM.DIST(0,$J135/2,$M135,TRUE))*$D135+($K135="Steady Growth")*(AND(DE$6&gt;=$F135,DE$6&lt;=$H135)*((DE$6-$F135+1)/($J135*($J135+1)/2)*$D135))+($K135="custom")*CustCF!CY135</f>
        <v/>
      </c>
      <c r="DF135" s="87">
        <f>($K135="Bell Curve")*(_xlfn.NORM.DIST(AND(DF$6&gt;=$F135,DF$6&lt;=$H135)*(DF$6-$F135+1),$J135/2,$M135,TRUE)-_xlfn.NORM.DIST(AND(DF$6&gt;=$F135,DF$6&lt;=$H135)*(DE$6-$F135+1),$J135/2,$M135,TRUE))/(1-2*_xlfn.NORM.DIST(0,$J135/2,$M135,TRUE))*$D135+($K135="Steady Growth")*(AND(DF$6&gt;=$F135,DF$6&lt;=$H135)*((DF$6-$F135+1)/($J135*($J135+1)/2)*$D135))+($K135="custom")*CustCF!CZ135</f>
        <v/>
      </c>
      <c r="DG135" s="87">
        <f>($K135="Bell Curve")*(_xlfn.NORM.DIST(AND(DG$6&gt;=$F135,DG$6&lt;=$H135)*(DG$6-$F135+1),$J135/2,$M135,TRUE)-_xlfn.NORM.DIST(AND(DG$6&gt;=$F135,DG$6&lt;=$H135)*(DF$6-$F135+1),$J135/2,$M135,TRUE))/(1-2*_xlfn.NORM.DIST(0,$J135/2,$M135,TRUE))*$D135+($K135="Steady Growth")*(AND(DG$6&gt;=$F135,DG$6&lt;=$H135)*((DG$6-$F135+1)/($J135*($J135+1)/2)*$D135))+($K135="custom")*CustCF!DA135</f>
        <v/>
      </c>
      <c r="DH135" s="87">
        <f>($K135="Bell Curve")*(_xlfn.NORM.DIST(AND(DH$6&gt;=$F135,DH$6&lt;=$H135)*(DH$6-$F135+1),$J135/2,$M135,TRUE)-_xlfn.NORM.DIST(AND(DH$6&gt;=$F135,DH$6&lt;=$H135)*(DG$6-$F135+1),$J135/2,$M135,TRUE))/(1-2*_xlfn.NORM.DIST(0,$J135/2,$M135,TRUE))*$D135+($K135="Steady Growth")*(AND(DH$6&gt;=$F135,DH$6&lt;=$H135)*((DH$6-$F135+1)/($J135*($J135+1)/2)*$D135))+($K135="custom")*CustCF!DB135</f>
        <v/>
      </c>
      <c r="DI135" s="87">
        <f>($K135="Bell Curve")*(_xlfn.NORM.DIST(AND(DI$6&gt;=$F135,DI$6&lt;=$H135)*(DI$6-$F135+1),$J135/2,$M135,TRUE)-_xlfn.NORM.DIST(AND(DI$6&gt;=$F135,DI$6&lt;=$H135)*(DH$6-$F135+1),$J135/2,$M135,TRUE))/(1-2*_xlfn.NORM.DIST(0,$J135/2,$M135,TRUE))*$D135+($K135="Steady Growth")*(AND(DI$6&gt;=$F135,DI$6&lt;=$H135)*((DI$6-$F135+1)/($J135*($J135+1)/2)*$D135))+($K135="custom")*CustCF!DC135</f>
        <v/>
      </c>
      <c r="DJ135" s="87">
        <f>($K135="Bell Curve")*(_xlfn.NORM.DIST(AND(DJ$6&gt;=$F135,DJ$6&lt;=$H135)*(DJ$6-$F135+1),$J135/2,$M135,TRUE)-_xlfn.NORM.DIST(AND(DJ$6&gt;=$F135,DJ$6&lt;=$H135)*(DI$6-$F135+1),$J135/2,$M135,TRUE))/(1-2*_xlfn.NORM.DIST(0,$J135/2,$M135,TRUE))*$D135+($K135="Steady Growth")*(AND(DJ$6&gt;=$F135,DJ$6&lt;=$H135)*((DJ$6-$F135+1)/($J135*($J135+1)/2)*$D135))+($K135="custom")*CustCF!DD135</f>
        <v/>
      </c>
      <c r="DK135" s="87">
        <f>($K135="Bell Curve")*(_xlfn.NORM.DIST(AND(DK$6&gt;=$F135,DK$6&lt;=$H135)*(DK$6-$F135+1),$J135/2,$M135,TRUE)-_xlfn.NORM.DIST(AND(DK$6&gt;=$F135,DK$6&lt;=$H135)*(DJ$6-$F135+1),$J135/2,$M135,TRUE))/(1-2*_xlfn.NORM.DIST(0,$J135/2,$M135,TRUE))*$D135+($K135="Steady Growth")*(AND(DK$6&gt;=$F135,DK$6&lt;=$H135)*((DK$6-$F135+1)/($J135*($J135+1)/2)*$D135))+($K135="custom")*CustCF!DE135</f>
        <v/>
      </c>
      <c r="DL135" s="87">
        <f>($K135="Bell Curve")*(_xlfn.NORM.DIST(AND(DL$6&gt;=$F135,DL$6&lt;=$H135)*(DL$6-$F135+1),$J135/2,$M135,TRUE)-_xlfn.NORM.DIST(AND(DL$6&gt;=$F135,DL$6&lt;=$H135)*(DK$6-$F135+1),$J135/2,$M135,TRUE))/(1-2*_xlfn.NORM.DIST(0,$J135/2,$M135,TRUE))*$D135+($K135="Steady Growth")*(AND(DL$6&gt;=$F135,DL$6&lt;=$H135)*((DL$6-$F135+1)/($J135*($J135+1)/2)*$D135))+($K135="custom")*CustCF!DF135</f>
        <v/>
      </c>
      <c r="DM135" s="87">
        <f>($K135="Bell Curve")*(_xlfn.NORM.DIST(AND(DM$6&gt;=$F135,DM$6&lt;=$H135)*(DM$6-$F135+1),$J135/2,$M135,TRUE)-_xlfn.NORM.DIST(AND(DM$6&gt;=$F135,DM$6&lt;=$H135)*(DL$6-$F135+1),$J135/2,$M135,TRUE))/(1-2*_xlfn.NORM.DIST(0,$J135/2,$M135,TRUE))*$D135+($K135="Steady Growth")*(AND(DM$6&gt;=$F135,DM$6&lt;=$H135)*((DM$6-$F135+1)/($J135*($J135+1)/2)*$D135))+($K135="custom")*CustCF!DG135</f>
        <v/>
      </c>
      <c r="DN135" s="87">
        <f>($K135="Bell Curve")*(_xlfn.NORM.DIST(AND(DN$6&gt;=$F135,DN$6&lt;=$H135)*(DN$6-$F135+1),$J135/2,$M135,TRUE)-_xlfn.NORM.DIST(AND(DN$6&gt;=$F135,DN$6&lt;=$H135)*(DM$6-$F135+1),$J135/2,$M135,TRUE))/(1-2*_xlfn.NORM.DIST(0,$J135/2,$M135,TRUE))*$D135+($K135="Steady Growth")*(AND(DN$6&gt;=$F135,DN$6&lt;=$H135)*((DN$6-$F135+1)/($J135*($J135+1)/2)*$D135))+($K135="custom")*CustCF!DH135</f>
        <v/>
      </c>
      <c r="DO135" s="87">
        <f>($K135="Bell Curve")*(_xlfn.NORM.DIST(AND(DO$6&gt;=$F135,DO$6&lt;=$H135)*(DO$6-$F135+1),$J135/2,$M135,TRUE)-_xlfn.NORM.DIST(AND(DO$6&gt;=$F135,DO$6&lt;=$H135)*(DN$6-$F135+1),$J135/2,$M135,TRUE))/(1-2*_xlfn.NORM.DIST(0,$J135/2,$M135,TRUE))*$D135+($K135="Steady Growth")*(AND(DO$6&gt;=$F135,DO$6&lt;=$H135)*((DO$6-$F135+1)/($J135*($J135+1)/2)*$D135))+($K135="custom")*CustCF!DI135</f>
        <v/>
      </c>
      <c r="DP135" s="87">
        <f>($K135="Bell Curve")*(_xlfn.NORM.DIST(AND(DP$6&gt;=$F135,DP$6&lt;=$H135)*(DP$6-$F135+1),$J135/2,$M135,TRUE)-_xlfn.NORM.DIST(AND(DP$6&gt;=$F135,DP$6&lt;=$H135)*(DO$6-$F135+1),$J135/2,$M135,TRUE))/(1-2*_xlfn.NORM.DIST(0,$J135/2,$M135,TRUE))*$D135+($K135="Steady Growth")*(AND(DP$6&gt;=$F135,DP$6&lt;=$H135)*((DP$6-$F135+1)/($J135*($J135+1)/2)*$D135))+($K135="custom")*CustCF!DJ135</f>
        <v/>
      </c>
      <c r="DQ135" s="87">
        <f>($K135="Bell Curve")*(_xlfn.NORM.DIST(AND(DQ$6&gt;=$F135,DQ$6&lt;=$H135)*(DQ$6-$F135+1),$J135/2,$M135,TRUE)-_xlfn.NORM.DIST(AND(DQ$6&gt;=$F135,DQ$6&lt;=$H135)*(DP$6-$F135+1),$J135/2,$M135,TRUE))/(1-2*_xlfn.NORM.DIST(0,$J135/2,$M135,TRUE))*$D135+($K135="Steady Growth")*(AND(DQ$6&gt;=$F135,DQ$6&lt;=$H135)*((DQ$6-$F135+1)/($J135*($J135+1)/2)*$D135))+($K135="custom")*CustCF!DK135</f>
        <v/>
      </c>
      <c r="DR135" s="87">
        <f>($K135="Bell Curve")*(_xlfn.NORM.DIST(AND(DR$6&gt;=$F135,DR$6&lt;=$H135)*(DR$6-$F135+1),$J135/2,$M135,TRUE)-_xlfn.NORM.DIST(AND(DR$6&gt;=$F135,DR$6&lt;=$H135)*(DQ$6-$F135+1),$J135/2,$M135,TRUE))/(1-2*_xlfn.NORM.DIST(0,$J135/2,$M135,TRUE))*$D135+($K135="Steady Growth")*(AND(DR$6&gt;=$F135,DR$6&lt;=$H135)*((DR$6-$F135+1)/($J135*($J135+1)/2)*$D135))+($K135="custom")*CustCF!DL135</f>
        <v/>
      </c>
      <c r="DS135" s="87">
        <f>($K135="Bell Curve")*(_xlfn.NORM.DIST(AND(DS$6&gt;=$F135,DS$6&lt;=$H135)*(DS$6-$F135+1),$J135/2,$M135,TRUE)-_xlfn.NORM.DIST(AND(DS$6&gt;=$F135,DS$6&lt;=$H135)*(DR$6-$F135+1),$J135/2,$M135,TRUE))/(1-2*_xlfn.NORM.DIST(0,$J135/2,$M135,TRUE))*$D135+($K135="Steady Growth")*(AND(DS$6&gt;=$F135,DS$6&lt;=$H135)*((DS$6-$F135+1)/($J135*($J135+1)/2)*$D135))+($K135="custom")*CustCF!DM135</f>
        <v/>
      </c>
      <c r="DT135" s="87">
        <f>($K135="Bell Curve")*(_xlfn.NORM.DIST(AND(DT$6&gt;=$F135,DT$6&lt;=$H135)*(DT$6-$F135+1),$J135/2,$M135,TRUE)-_xlfn.NORM.DIST(AND(DT$6&gt;=$F135,DT$6&lt;=$H135)*(DS$6-$F135+1),$J135/2,$M135,TRUE))/(1-2*_xlfn.NORM.DIST(0,$J135/2,$M135,TRUE))*$D135+($K135="Steady Growth")*(AND(DT$6&gt;=$F135,DT$6&lt;=$H135)*((DT$6-$F135+1)/($J135*($J135+1)/2)*$D135))+($K135="custom")*CustCF!DN135</f>
        <v/>
      </c>
      <c r="DU135" s="87">
        <f>($K135="Bell Curve")*(_xlfn.NORM.DIST(AND(DU$6&gt;=$F135,DU$6&lt;=$H135)*(DU$6-$F135+1),$J135/2,$M135,TRUE)-_xlfn.NORM.DIST(AND(DU$6&gt;=$F135,DU$6&lt;=$H135)*(DT$6-$F135+1),$J135/2,$M135,TRUE))/(1-2*_xlfn.NORM.DIST(0,$J135/2,$M135,TRUE))*$D135+($K135="Steady Growth")*(AND(DU$6&gt;=$F135,DU$6&lt;=$H135)*((DU$6-$F135+1)/($J135*($J135+1)/2)*$D135))+($K135="custom")*CustCF!DO135</f>
        <v/>
      </c>
      <c r="DV135" s="87">
        <f>($K135="Bell Curve")*(_xlfn.NORM.DIST(AND(DV$6&gt;=$F135,DV$6&lt;=$H135)*(DV$6-$F135+1),$J135/2,$M135,TRUE)-_xlfn.NORM.DIST(AND(DV$6&gt;=$F135,DV$6&lt;=$H135)*(DU$6-$F135+1),$J135/2,$M135,TRUE))/(1-2*_xlfn.NORM.DIST(0,$J135/2,$M135,TRUE))*$D135+($K135="Steady Growth")*(AND(DV$6&gt;=$F135,DV$6&lt;=$H135)*((DV$6-$F135+1)/($J135*($J135+1)/2)*$D135))+($K135="custom")*CustCF!DP135</f>
        <v/>
      </c>
      <c r="DW135" s="87">
        <f>($K135="Bell Curve")*(_xlfn.NORM.DIST(AND(DW$6&gt;=$F135,DW$6&lt;=$H135)*(DW$6-$F135+1),$J135/2,$M135,TRUE)-_xlfn.NORM.DIST(AND(DW$6&gt;=$F135,DW$6&lt;=$H135)*(DV$6-$F135+1),$J135/2,$M135,TRUE))/(1-2*_xlfn.NORM.DIST(0,$J135/2,$M135,TRUE))*$D135+($K135="Steady Growth")*(AND(DW$6&gt;=$F135,DW$6&lt;=$H135)*((DW$6-$F135+1)/($J135*($J135+1)/2)*$D135))+($K135="custom")*CustCF!DQ135</f>
        <v/>
      </c>
      <c r="DX135" s="87">
        <f>($K135="Bell Curve")*(_xlfn.NORM.DIST(AND(DX$6&gt;=$F135,DX$6&lt;=$H135)*(DX$6-$F135+1),$J135/2,$M135,TRUE)-_xlfn.NORM.DIST(AND(DX$6&gt;=$F135,DX$6&lt;=$H135)*(DW$6-$F135+1),$J135/2,$M135,TRUE))/(1-2*_xlfn.NORM.DIST(0,$J135/2,$M135,TRUE))*$D135+($K135="Steady Growth")*(AND(DX$6&gt;=$F135,DX$6&lt;=$H135)*((DX$6-$F135+1)/($J135*($J135+1)/2)*$D135))+($K135="custom")*CustCF!DR135</f>
        <v/>
      </c>
      <c r="DY135" s="87">
        <f>($K135="Bell Curve")*(_xlfn.NORM.DIST(AND(DY$6&gt;=$F135,DY$6&lt;=$H135)*(DY$6-$F135+1),$J135/2,$M135,TRUE)-_xlfn.NORM.DIST(AND(DY$6&gt;=$F135,DY$6&lt;=$H135)*(DX$6-$F135+1),$J135/2,$M135,TRUE))/(1-2*_xlfn.NORM.DIST(0,$J135/2,$M135,TRUE))*$D135+($K135="Steady Growth")*(AND(DY$6&gt;=$F135,DY$6&lt;=$H135)*((DY$6-$F135+1)/($J135*($J135+1)/2)*$D135))+($K135="custom")*CustCF!DS135</f>
        <v/>
      </c>
      <c r="DZ135" s="87">
        <f>($K135="Bell Curve")*(_xlfn.NORM.DIST(AND(DZ$6&gt;=$F135,DZ$6&lt;=$H135)*(DZ$6-$F135+1),$J135/2,$M135,TRUE)-_xlfn.NORM.DIST(AND(DZ$6&gt;=$F135,DZ$6&lt;=$H135)*(DY$6-$F135+1),$J135/2,$M135,TRUE))/(1-2*_xlfn.NORM.DIST(0,$J135/2,$M135,TRUE))*$D135+($K135="Steady Growth")*(AND(DZ$6&gt;=$F135,DZ$6&lt;=$H135)*((DZ$6-$F135+1)/($J135*($J135+1)/2)*$D135))+($K135="custom")*CustCF!DT135</f>
        <v/>
      </c>
      <c r="EA135" s="87">
        <f>($K135="Bell Curve")*(_xlfn.NORM.DIST(AND(EA$6&gt;=$F135,EA$6&lt;=$H135)*(EA$6-$F135+1),$J135/2,$M135,TRUE)-_xlfn.NORM.DIST(AND(EA$6&gt;=$F135,EA$6&lt;=$H135)*(DZ$6-$F135+1),$J135/2,$M135,TRUE))/(1-2*_xlfn.NORM.DIST(0,$J135/2,$M135,TRUE))*$D135+($K135="Steady Growth")*(AND(EA$6&gt;=$F135,EA$6&lt;=$H135)*((EA$6-$F135+1)/($J135*($J135+1)/2)*$D135))+($K135="custom")*CustCF!DU135</f>
        <v/>
      </c>
      <c r="EB135" s="87">
        <f>($K135="Bell Curve")*(_xlfn.NORM.DIST(AND(EB$6&gt;=$F135,EB$6&lt;=$H135)*(EB$6-$F135+1),$J135/2,$M135,TRUE)-_xlfn.NORM.DIST(AND(EB$6&gt;=$F135,EB$6&lt;=$H135)*(EA$6-$F135+1),$J135/2,$M135,TRUE))/(1-2*_xlfn.NORM.DIST(0,$J135/2,$M135,TRUE))*$D135+($K135="Steady Growth")*(AND(EB$6&gt;=$F135,EB$6&lt;=$H135)*((EB$6-$F135+1)/($J135*($J135+1)/2)*$D135))+($K135="custom")*CustCF!DV135</f>
        <v/>
      </c>
      <c r="EC135" s="87">
        <f>($K135="Bell Curve")*(_xlfn.NORM.DIST(AND(EC$6&gt;=$F135,EC$6&lt;=$H135)*(EC$6-$F135+1),$J135/2,$M135,TRUE)-_xlfn.NORM.DIST(AND(EC$6&gt;=$F135,EC$6&lt;=$H135)*(EB$6-$F135+1),$J135/2,$M135,TRUE))/(1-2*_xlfn.NORM.DIST(0,$J135/2,$M135,TRUE))*$D135+($K135="Steady Growth")*(AND(EC$6&gt;=$F135,EC$6&lt;=$H135)*((EC$6-$F135+1)/($J135*($J135+1)/2)*$D135))+($K135="custom")*CustCF!DW135</f>
        <v/>
      </c>
      <c r="ED135" s="87">
        <f>($K135="Bell Curve")*(_xlfn.NORM.DIST(AND(ED$6&gt;=$F135,ED$6&lt;=$H135)*(ED$6-$F135+1),$J135/2,$M135,TRUE)-_xlfn.NORM.DIST(AND(ED$6&gt;=$F135,ED$6&lt;=$H135)*(EC$6-$F135+1),$J135/2,$M135,TRUE))/(1-2*_xlfn.NORM.DIST(0,$J135/2,$M135,TRUE))*$D135+($K135="Steady Growth")*(AND(ED$6&gt;=$F135,ED$6&lt;=$H135)*((ED$6-$F135+1)/($J135*($J135+1)/2)*$D135))+($K135="custom")*CustCF!DX135</f>
        <v/>
      </c>
      <c r="EE135" s="87">
        <f>($K135="Bell Curve")*(_xlfn.NORM.DIST(AND(EE$6&gt;=$F135,EE$6&lt;=$H135)*(EE$6-$F135+1),$J135/2,$M135,TRUE)-_xlfn.NORM.DIST(AND(EE$6&gt;=$F135,EE$6&lt;=$H135)*(ED$6-$F135+1),$J135/2,$M135,TRUE))/(1-2*_xlfn.NORM.DIST(0,$J135/2,$M135,TRUE))*$D135+($K135="Steady Growth")*(AND(EE$6&gt;=$F135,EE$6&lt;=$H135)*((EE$6-$F135+1)/($J135*($J135+1)/2)*$D135))+($K135="custom")*CustCF!DY135</f>
        <v/>
      </c>
      <c r="EF135" s="87">
        <f>($K135="Bell Curve")*(_xlfn.NORM.DIST(AND(EF$6&gt;=$F135,EF$6&lt;=$H135)*(EF$6-$F135+1),$J135/2,$M135,TRUE)-_xlfn.NORM.DIST(AND(EF$6&gt;=$F135,EF$6&lt;=$H135)*(EE$6-$F135+1),$J135/2,$M135,TRUE))/(1-2*_xlfn.NORM.DIST(0,$J135/2,$M135,TRUE))*$D135+($K135="Steady Growth")*(AND(EF$6&gt;=$F135,EF$6&lt;=$H135)*((EF$6-$F135+1)/($J135*($J135+1)/2)*$D135))+($K135="custom")*CustCF!DZ135</f>
        <v/>
      </c>
      <c r="EG135" s="87">
        <f>($K135="Bell Curve")*(_xlfn.NORM.DIST(AND(EG$6&gt;=$F135,EG$6&lt;=$H135)*(EG$6-$F135+1),$J135/2,$M135,TRUE)-_xlfn.NORM.DIST(AND(EG$6&gt;=$F135,EG$6&lt;=$H135)*(EF$6-$F135+1),$J135/2,$M135,TRUE))/(1-2*_xlfn.NORM.DIST(0,$J135/2,$M135,TRUE))*$D135+($K135="Steady Growth")*(AND(EG$6&gt;=$F135,EG$6&lt;=$H135)*((EG$6-$F135+1)/($J135*($J135+1)/2)*$D135))+($K135="custom")*CustCF!EA135</f>
        <v/>
      </c>
      <c r="EH135" s="87">
        <f>($K135="Bell Curve")*(_xlfn.NORM.DIST(AND(EH$6&gt;=$F135,EH$6&lt;=$H135)*(EH$6-$F135+1),$J135/2,$M135,TRUE)-_xlfn.NORM.DIST(AND(EH$6&gt;=$F135,EH$6&lt;=$H135)*(EG$6-$F135+1),$J135/2,$M135,TRUE))/(1-2*_xlfn.NORM.DIST(0,$J135/2,$M135,TRUE))*$D135+($K135="Steady Growth")*(AND(EH$6&gt;=$F135,EH$6&lt;=$H135)*((EH$6-$F135+1)/($J135*($J135+1)/2)*$D135))+($K135="custom")*CustCF!EB135</f>
        <v/>
      </c>
      <c r="EI135" s="87">
        <f>($K135="Bell Curve")*(_xlfn.NORM.DIST(AND(EI$6&gt;=$F135,EI$6&lt;=$H135)*(EI$6-$F135+1),$J135/2,$M135,TRUE)-_xlfn.NORM.DIST(AND(EI$6&gt;=$F135,EI$6&lt;=$H135)*(EH$6-$F135+1),$J135/2,$M135,TRUE))/(1-2*_xlfn.NORM.DIST(0,$J135/2,$M135,TRUE))*$D135+($K135="Steady Growth")*(AND(EI$6&gt;=$F135,EI$6&lt;=$H135)*((EI$6-$F135+1)/($J135*($J135+1)/2)*$D135))+($K135="custom")*CustCF!EC135</f>
        <v/>
      </c>
      <c r="EJ135" s="87">
        <f>($K135="Bell Curve")*(_xlfn.NORM.DIST(AND(EJ$6&gt;=$F135,EJ$6&lt;=$H135)*(EJ$6-$F135+1),$J135/2,$M135,TRUE)-_xlfn.NORM.DIST(AND(EJ$6&gt;=$F135,EJ$6&lt;=$H135)*(EI$6-$F135+1),$J135/2,$M135,TRUE))/(1-2*_xlfn.NORM.DIST(0,$J135/2,$M135,TRUE))*$D135+($K135="Steady Growth")*(AND(EJ$6&gt;=$F135,EJ$6&lt;=$H135)*((EJ$6-$F135+1)/($J135*($J135+1)/2)*$D135))+($K135="custom")*CustCF!ED135</f>
        <v/>
      </c>
      <c r="EK135" s="87">
        <f>($K135="Bell Curve")*(_xlfn.NORM.DIST(AND(EK$6&gt;=$F135,EK$6&lt;=$H135)*(EK$6-$F135+1),$J135/2,$M135,TRUE)-_xlfn.NORM.DIST(AND(EK$6&gt;=$F135,EK$6&lt;=$H135)*(EJ$6-$F135+1),$J135/2,$M135,TRUE))/(1-2*_xlfn.NORM.DIST(0,$J135/2,$M135,TRUE))*$D135+($K135="Steady Growth")*(AND(EK$6&gt;=$F135,EK$6&lt;=$H135)*((EK$6-$F135+1)/($J135*($J135+1)/2)*$D135))+($K135="custom")*CustCF!EE135</f>
        <v/>
      </c>
      <c r="EL135" s="87">
        <f>($K135="Bell Curve")*(_xlfn.NORM.DIST(AND(EL$6&gt;=$F135,EL$6&lt;=$H135)*(EL$6-$F135+1),$J135/2,$M135,TRUE)-_xlfn.NORM.DIST(AND(EL$6&gt;=$F135,EL$6&lt;=$H135)*(EK$6-$F135+1),$J135/2,$M135,TRUE))/(1-2*_xlfn.NORM.DIST(0,$J135/2,$M135,TRUE))*$D135+($K135="Steady Growth")*(AND(EL$6&gt;=$F135,EL$6&lt;=$H135)*((EL$6-$F135+1)/($J135*($J135+1)/2)*$D135))+($K135="custom")*CustCF!EF135</f>
        <v/>
      </c>
      <c r="EM135" s="87">
        <f>($K135="Bell Curve")*(_xlfn.NORM.DIST(AND(EM$6&gt;=$F135,EM$6&lt;=$H135)*(EM$6-$F135+1),$J135/2,$M135,TRUE)-_xlfn.NORM.DIST(AND(EM$6&gt;=$F135,EM$6&lt;=$H135)*(EL$6-$F135+1),$J135/2,$M135,TRUE))/(1-2*_xlfn.NORM.DIST(0,$J135/2,$M135,TRUE))*$D135+($K135="Steady Growth")*(AND(EM$6&gt;=$F135,EM$6&lt;=$H135)*((EM$6-$F135+1)/($J135*($J135+1)/2)*$D135))+($K135="custom")*CustCF!EG135</f>
        <v/>
      </c>
      <c r="EN135" s="87">
        <f>($K135="Bell Curve")*(_xlfn.NORM.DIST(AND(EN$6&gt;=$F135,EN$6&lt;=$H135)*(EN$6-$F135+1),$J135/2,$M135,TRUE)-_xlfn.NORM.DIST(AND(EN$6&gt;=$F135,EN$6&lt;=$H135)*(EM$6-$F135+1),$J135/2,$M135,TRUE))/(1-2*_xlfn.NORM.DIST(0,$J135/2,$M135,TRUE))*$D135+($K135="Steady Growth")*(AND(EN$6&gt;=$F135,EN$6&lt;=$H135)*((EN$6-$F135+1)/($J135*($J135+1)/2)*$D135))+($K135="custom")*CustCF!EH135</f>
        <v/>
      </c>
      <c r="EO135" s="87">
        <f>($K135="Bell Curve")*(_xlfn.NORM.DIST(AND(EO$6&gt;=$F135,EO$6&lt;=$H135)*(EO$6-$F135+1),$J135/2,$M135,TRUE)-_xlfn.NORM.DIST(AND(EO$6&gt;=$F135,EO$6&lt;=$H135)*(EN$6-$F135+1),$J135/2,$M135,TRUE))/(1-2*_xlfn.NORM.DIST(0,$J135/2,$M135,TRUE))*$D135+($K135="Steady Growth")*(AND(EO$6&gt;=$F135,EO$6&lt;=$H135)*((EO$6-$F135+1)/($J135*($J135+1)/2)*$D135))+($K135="custom")*CustCF!EI135</f>
        <v/>
      </c>
      <c r="EP135" s="87">
        <f>($K135="Bell Curve")*(_xlfn.NORM.DIST(AND(EP$6&gt;=$F135,EP$6&lt;=$H135)*(EP$6-$F135+1),$J135/2,$M135,TRUE)-_xlfn.NORM.DIST(AND(EP$6&gt;=$F135,EP$6&lt;=$H135)*(EO$6-$F135+1),$J135/2,$M135,TRUE))/(1-2*_xlfn.NORM.DIST(0,$J135/2,$M135,TRUE))*$D135+($K135="Steady Growth")*(AND(EP$6&gt;=$F135,EP$6&lt;=$H135)*((EP$6-$F135+1)/($J135*($J135+1)/2)*$D135))+($K135="custom")*CustCF!EJ135</f>
        <v/>
      </c>
      <c r="EQ135" s="87">
        <f>($K135="Bell Curve")*(_xlfn.NORM.DIST(AND(EQ$6&gt;=$F135,EQ$6&lt;=$H135)*(EQ$6-$F135+1),$J135/2,$M135,TRUE)-_xlfn.NORM.DIST(AND(EQ$6&gt;=$F135,EQ$6&lt;=$H135)*(EP$6-$F135+1),$J135/2,$M135,TRUE))/(1-2*_xlfn.NORM.DIST(0,$J135/2,$M135,TRUE))*$D135+($K135="Steady Growth")*(AND(EQ$6&gt;=$F135,EQ$6&lt;=$H135)*((EQ$6-$F135+1)/($J135*($J135+1)/2)*$D135))+($K135="custom")*CustCF!EK135</f>
        <v/>
      </c>
      <c r="ER135" s="87">
        <f>($K135="Bell Curve")*(_xlfn.NORM.DIST(AND(ER$6&gt;=$F135,ER$6&lt;=$H135)*(ER$6-$F135+1),$J135/2,$M135,TRUE)-_xlfn.NORM.DIST(AND(ER$6&gt;=$F135,ER$6&lt;=$H135)*(EQ$6-$F135+1),$J135/2,$M135,TRUE))/(1-2*_xlfn.NORM.DIST(0,$J135/2,$M135,TRUE))*$D135+($K135="Steady Growth")*(AND(ER$6&gt;=$F135,ER$6&lt;=$H135)*((ER$6-$F135+1)/($J135*($J135+1)/2)*$D135))+($K135="custom")*CustCF!EL135</f>
        <v/>
      </c>
      <c r="ES135" s="87">
        <f>($K135="Bell Curve")*(_xlfn.NORM.DIST(AND(ES$6&gt;=$F135,ES$6&lt;=$H135)*(ES$6-$F135+1),$J135/2,$M135,TRUE)-_xlfn.NORM.DIST(AND(ES$6&gt;=$F135,ES$6&lt;=$H135)*(ER$6-$F135+1),$J135/2,$M135,TRUE))/(1-2*_xlfn.NORM.DIST(0,$J135/2,$M135,TRUE))*$D135+($K135="Steady Growth")*(AND(ES$6&gt;=$F135,ES$6&lt;=$H135)*((ES$6-$F135+1)/($J135*($J135+1)/2)*$D135))+($K135="custom")*CustCF!EM135</f>
        <v/>
      </c>
      <c r="ET135" s="87">
        <f>($K135="Bell Curve")*(_xlfn.NORM.DIST(AND(ET$6&gt;=$F135,ET$6&lt;=$H135)*(ET$6-$F135+1),$J135/2,$M135,TRUE)-_xlfn.NORM.DIST(AND(ET$6&gt;=$F135,ET$6&lt;=$H135)*(ES$6-$F135+1),$J135/2,$M135,TRUE))/(1-2*_xlfn.NORM.DIST(0,$J135/2,$M135,TRUE))*$D135+($K135="Steady Growth")*(AND(ET$6&gt;=$F135,ET$6&lt;=$H135)*((ET$6-$F135+1)/($J135*($J135+1)/2)*$D135))+($K135="custom")*CustCF!EN135</f>
        <v/>
      </c>
      <c r="EU135" s="87">
        <f>($K135="Bell Curve")*(_xlfn.NORM.DIST(AND(EU$6&gt;=$F135,EU$6&lt;=$H135)*(EU$6-$F135+1),$J135/2,$M135,TRUE)-_xlfn.NORM.DIST(AND(EU$6&gt;=$F135,EU$6&lt;=$H135)*(ET$6-$F135+1),$J135/2,$M135,TRUE))/(1-2*_xlfn.NORM.DIST(0,$J135/2,$M135,TRUE))*$D135+($K135="Steady Growth")*(AND(EU$6&gt;=$F135,EU$6&lt;=$H135)*((EU$6-$F135+1)/($J135*($J135+1)/2)*$D135))+($K135="custom")*CustCF!EO135</f>
        <v/>
      </c>
      <c r="EV135" s="87">
        <f>($K135="Bell Curve")*(_xlfn.NORM.DIST(AND(EV$6&gt;=$F135,EV$6&lt;=$H135)*(EV$6-$F135+1),$J135/2,$M135,TRUE)-_xlfn.NORM.DIST(AND(EV$6&gt;=$F135,EV$6&lt;=$H135)*(EU$6-$F135+1),$J135/2,$M135,TRUE))/(1-2*_xlfn.NORM.DIST(0,$J135/2,$M135,TRUE))*$D135+($K135="Steady Growth")*(AND(EV$6&gt;=$F135,EV$6&lt;=$H135)*((EV$6-$F135+1)/($J135*($J135+1)/2)*$D135))+($K135="custom")*CustCF!EP135</f>
        <v/>
      </c>
      <c r="EW135" s="87">
        <f>($K135="Bell Curve")*(_xlfn.NORM.DIST(AND(EW$6&gt;=$F135,EW$6&lt;=$H135)*(EW$6-$F135+1),$J135/2,$M135,TRUE)-_xlfn.NORM.DIST(AND(EW$6&gt;=$F135,EW$6&lt;=$H135)*(EV$6-$F135+1),$J135/2,$M135,TRUE))/(1-2*_xlfn.NORM.DIST(0,$J135/2,$M135,TRUE))*$D135+($K135="Steady Growth")*(AND(EW$6&gt;=$F135,EW$6&lt;=$H135)*((EW$6-$F135+1)/($J135*($J135+1)/2)*$D135))+($K135="custom")*CustCF!EQ135</f>
        <v/>
      </c>
      <c r="EX135" s="87">
        <f>($K135="Bell Curve")*(_xlfn.NORM.DIST(AND(EX$6&gt;=$F135,EX$6&lt;=$H135)*(EX$6-$F135+1),$J135/2,$M135,TRUE)-_xlfn.NORM.DIST(AND(EX$6&gt;=$F135,EX$6&lt;=$H135)*(EW$6-$F135+1),$J135/2,$M135,TRUE))/(1-2*_xlfn.NORM.DIST(0,$J135/2,$M135,TRUE))*$D135+($K135="Steady Growth")*(AND(EX$6&gt;=$F135,EX$6&lt;=$H135)*((EX$6-$F135+1)/($J135*($J135+1)/2)*$D135))+($K135="custom")*CustCF!ER135</f>
        <v/>
      </c>
      <c r="EY135" s="87">
        <f>($K135="Bell Curve")*(_xlfn.NORM.DIST(AND(EY$6&gt;=$F135,EY$6&lt;=$H135)*(EY$6-$F135+1),$J135/2,$M135,TRUE)-_xlfn.NORM.DIST(AND(EY$6&gt;=$F135,EY$6&lt;=$H135)*(EX$6-$F135+1),$J135/2,$M135,TRUE))/(1-2*_xlfn.NORM.DIST(0,$J135/2,$M135,TRUE))*$D135+($K135="Steady Growth")*(AND(EY$6&gt;=$F135,EY$6&lt;=$H135)*((EY$6-$F135+1)/($J135*($J135+1)/2)*$D135))+($K135="custom")*CustCF!ES135</f>
        <v/>
      </c>
      <c r="EZ135" s="87">
        <f>($K135="Bell Curve")*(_xlfn.NORM.DIST(AND(EZ$6&gt;=$F135,EZ$6&lt;=$H135)*(EZ$6-$F135+1),$J135/2,$M135,TRUE)-_xlfn.NORM.DIST(AND(EZ$6&gt;=$F135,EZ$6&lt;=$H135)*(EY$6-$F135+1),$J135/2,$M135,TRUE))/(1-2*_xlfn.NORM.DIST(0,$J135/2,$M135,TRUE))*$D135+($K135="Steady Growth")*(AND(EZ$6&gt;=$F135,EZ$6&lt;=$H135)*((EZ$6-$F135+1)/($J135*($J135+1)/2)*$D135))+($K135="custom")*CustCF!ET135</f>
        <v/>
      </c>
      <c r="FA135" s="87">
        <f>($K135="Bell Curve")*(_xlfn.NORM.DIST(AND(FA$6&gt;=$F135,FA$6&lt;=$H135)*(FA$6-$F135+1),$J135/2,$M135,TRUE)-_xlfn.NORM.DIST(AND(FA$6&gt;=$F135,FA$6&lt;=$H135)*(EZ$6-$F135+1),$J135/2,$M135,TRUE))/(1-2*_xlfn.NORM.DIST(0,$J135/2,$M135,TRUE))*$D135+($K135="Steady Growth")*(AND(FA$6&gt;=$F135,FA$6&lt;=$H135)*((FA$6-$F135+1)/($J135*($J135+1)/2)*$D135))+($K135="custom")*CustCF!EU135</f>
        <v/>
      </c>
      <c r="FB135" s="87">
        <f>($K135="Bell Curve")*(_xlfn.NORM.DIST(AND(FB$6&gt;=$F135,FB$6&lt;=$H135)*(FB$6-$F135+1),$J135/2,$M135,TRUE)-_xlfn.NORM.DIST(AND(FB$6&gt;=$F135,FB$6&lt;=$H135)*(FA$6-$F135+1),$J135/2,$M135,TRUE))/(1-2*_xlfn.NORM.DIST(0,$J135/2,$M135,TRUE))*$D135+($K135="Steady Growth")*(AND(FB$6&gt;=$F135,FB$6&lt;=$H135)*((FB$6-$F135+1)/($J135*($J135+1)/2)*$D135))+($K135="custom")*CustCF!EV135</f>
        <v/>
      </c>
      <c r="FC135" s="87">
        <f>($K135="Bell Curve")*(_xlfn.NORM.DIST(AND(FC$6&gt;=$F135,FC$6&lt;=$H135)*(FC$6-$F135+1),$J135/2,$M135,TRUE)-_xlfn.NORM.DIST(AND(FC$6&gt;=$F135,FC$6&lt;=$H135)*(FB$6-$F135+1),$J135/2,$M135,TRUE))/(1-2*_xlfn.NORM.DIST(0,$J135/2,$M135,TRUE))*$D135+($K135="Steady Growth")*(AND(FC$6&gt;=$F135,FC$6&lt;=$H135)*((FC$6-$F135+1)/($J135*($J135+1)/2)*$D135))+($K135="custom")*CustCF!EW135</f>
        <v/>
      </c>
      <c r="FD135" s="87">
        <f>($K135="Bell Curve")*(_xlfn.NORM.DIST(AND(FD$6&gt;=$F135,FD$6&lt;=$H135)*(FD$6-$F135+1),$J135/2,$M135,TRUE)-_xlfn.NORM.DIST(AND(FD$6&gt;=$F135,FD$6&lt;=$H135)*(FC$6-$F135+1),$J135/2,$M135,TRUE))/(1-2*_xlfn.NORM.DIST(0,$J135/2,$M135,TRUE))*$D135+($K135="Steady Growth")*(AND(FD$6&gt;=$F135,FD$6&lt;=$H135)*((FD$6-$F135+1)/($J135*($J135+1)/2)*$D135))+($K135="custom")*CustCF!EX135</f>
        <v/>
      </c>
      <c r="FE135" s="87">
        <f>($K135="Bell Curve")*(_xlfn.NORM.DIST(AND(FE$6&gt;=$F135,FE$6&lt;=$H135)*(FE$6-$F135+1),$J135/2,$M135,TRUE)-_xlfn.NORM.DIST(AND(FE$6&gt;=$F135,FE$6&lt;=$H135)*(FD$6-$F135+1),$J135/2,$M135,TRUE))/(1-2*_xlfn.NORM.DIST(0,$J135/2,$M135,TRUE))*$D135+($K135="Steady Growth")*(AND(FE$6&gt;=$F135,FE$6&lt;=$H135)*((FE$6-$F135+1)/($J135*($J135+1)/2)*$D135))+($K135="custom")*CustCF!EY135</f>
        <v/>
      </c>
      <c r="FF135" s="87">
        <f>($K135="Bell Curve")*(_xlfn.NORM.DIST(AND(FF$6&gt;=$F135,FF$6&lt;=$H135)*(FF$6-$F135+1),$J135/2,$M135,TRUE)-_xlfn.NORM.DIST(AND(FF$6&gt;=$F135,FF$6&lt;=$H135)*(FE$6-$F135+1),$J135/2,$M135,TRUE))/(1-2*_xlfn.NORM.DIST(0,$J135/2,$M135,TRUE))*$D135+($K135="Steady Growth")*(AND(FF$6&gt;=$F135,FF$6&lt;=$H135)*((FF$6-$F135+1)/($J135*($J135+1)/2)*$D135))+($K135="custom")*CustCF!EZ135</f>
        <v/>
      </c>
      <c r="FG135" s="87">
        <f>($K135="Bell Curve")*(_xlfn.NORM.DIST(AND(FG$6&gt;=$F135,FG$6&lt;=$H135)*(FG$6-$F135+1),$J135/2,$M135,TRUE)-_xlfn.NORM.DIST(AND(FG$6&gt;=$F135,FG$6&lt;=$H135)*(FF$6-$F135+1),$J135/2,$M135,TRUE))/(1-2*_xlfn.NORM.DIST(0,$J135/2,$M135,TRUE))*$D135+($K135="Steady Growth")*(AND(FG$6&gt;=$F135,FG$6&lt;=$H135)*((FG$6-$F135+1)/($J135*($J135+1)/2)*$D135))+($K135="custom")*CustCF!FA135</f>
        <v/>
      </c>
      <c r="FH135" s="87">
        <f>($K135="Bell Curve")*(_xlfn.NORM.DIST(AND(FH$6&gt;=$F135,FH$6&lt;=$H135)*(FH$6-$F135+1),$J135/2,$M135,TRUE)-_xlfn.NORM.DIST(AND(FH$6&gt;=$F135,FH$6&lt;=$H135)*(FG$6-$F135+1),$J135/2,$M135,TRUE))/(1-2*_xlfn.NORM.DIST(0,$J135/2,$M135,TRUE))*$D135+($K135="Steady Growth")*(AND(FH$6&gt;=$F135,FH$6&lt;=$H135)*((FH$6-$F135+1)/($J135*($J135+1)/2)*$D135))+($K135="custom")*CustCF!FB135</f>
        <v/>
      </c>
      <c r="FI135" s="87">
        <f>($K135="Bell Curve")*(_xlfn.NORM.DIST(AND(FI$6&gt;=$F135,FI$6&lt;=$H135)*(FI$6-$F135+1),$J135/2,$M135,TRUE)-_xlfn.NORM.DIST(AND(FI$6&gt;=$F135,FI$6&lt;=$H135)*(FH$6-$F135+1),$J135/2,$M135,TRUE))/(1-2*_xlfn.NORM.DIST(0,$J135/2,$M135,TRUE))*$D135+($K135="Steady Growth")*(AND(FI$6&gt;=$F135,FI$6&lt;=$H135)*((FI$6-$F135+1)/($J135*($J135+1)/2)*$D135))+($K135="custom")*CustCF!FC135</f>
        <v/>
      </c>
      <c r="FJ135" s="87">
        <f>($K135="Bell Curve")*(_xlfn.NORM.DIST(AND(FJ$6&gt;=$F135,FJ$6&lt;=$H135)*(FJ$6-$F135+1),$J135/2,$M135,TRUE)-_xlfn.NORM.DIST(AND(FJ$6&gt;=$F135,FJ$6&lt;=$H135)*(FI$6-$F135+1),$J135/2,$M135,TRUE))/(1-2*_xlfn.NORM.DIST(0,$J135/2,$M135,TRUE))*$D135+($K135="Steady Growth")*(AND(FJ$6&gt;=$F135,FJ$6&lt;=$H135)*((FJ$6-$F135+1)/($J135*($J135+1)/2)*$D135))+($K135="custom")*CustCF!FD135</f>
        <v/>
      </c>
      <c r="FK135" s="87">
        <f>($K135="Bell Curve")*(_xlfn.NORM.DIST(AND(FK$6&gt;=$F135,FK$6&lt;=$H135)*(FK$6-$F135+1),$J135/2,$M135,TRUE)-_xlfn.NORM.DIST(AND(FK$6&gt;=$F135,FK$6&lt;=$H135)*(FJ$6-$F135+1),$J135/2,$M135,TRUE))/(1-2*_xlfn.NORM.DIST(0,$J135/2,$M135,TRUE))*$D135+($K135="Steady Growth")*(AND(FK$6&gt;=$F135,FK$6&lt;=$H135)*((FK$6-$F135+1)/($J135*($J135+1)/2)*$D135))+($K135="custom")*CustCF!FE135</f>
        <v/>
      </c>
      <c r="FL135" s="87">
        <f>($K135="Bell Curve")*(_xlfn.NORM.DIST(AND(FL$6&gt;=$F135,FL$6&lt;=$H135)*(FL$6-$F135+1),$J135/2,$M135,TRUE)-_xlfn.NORM.DIST(AND(FL$6&gt;=$F135,FL$6&lt;=$H135)*(FK$6-$F135+1),$J135/2,$M135,TRUE))/(1-2*_xlfn.NORM.DIST(0,$J135/2,$M135,TRUE))*$D135+($K135="Steady Growth")*(AND(FL$6&gt;=$F135,FL$6&lt;=$H135)*((FL$6-$F135+1)/($J135*($J135+1)/2)*$D135))+($K135="custom")*CustCF!FF135</f>
        <v/>
      </c>
      <c r="FM135" s="87">
        <f>($K135="Bell Curve")*(_xlfn.NORM.DIST(AND(FM$6&gt;=$F135,FM$6&lt;=$H135)*(FM$6-$F135+1),$J135/2,$M135,TRUE)-_xlfn.NORM.DIST(AND(FM$6&gt;=$F135,FM$6&lt;=$H135)*(FL$6-$F135+1),$J135/2,$M135,TRUE))/(1-2*_xlfn.NORM.DIST(0,$J135/2,$M135,TRUE))*$D135+($K135="Steady Growth")*(AND(FM$6&gt;=$F135,FM$6&lt;=$H135)*((FM$6-$F135+1)/($J135*($J135+1)/2)*$D135))+($K135="custom")*CustCF!FG135</f>
        <v/>
      </c>
      <c r="FN135" s="87">
        <f>($K135="Bell Curve")*(_xlfn.NORM.DIST(AND(FN$6&gt;=$F135,FN$6&lt;=$H135)*(FN$6-$F135+1),$J135/2,$M135,TRUE)-_xlfn.NORM.DIST(AND(FN$6&gt;=$F135,FN$6&lt;=$H135)*(FM$6-$F135+1),$J135/2,$M135,TRUE))/(1-2*_xlfn.NORM.DIST(0,$J135/2,$M135,TRUE))*$D135+($K135="Steady Growth")*(AND(FN$6&gt;=$F135,FN$6&lt;=$H135)*((FN$6-$F135+1)/($J135*($J135+1)/2)*$D135))+($K135="custom")*CustCF!FH135</f>
        <v/>
      </c>
      <c r="FO135" s="87">
        <f>($K135="Bell Curve")*(_xlfn.NORM.DIST(AND(FO$6&gt;=$F135,FO$6&lt;=$H135)*(FO$6-$F135+1),$J135/2,$M135,TRUE)-_xlfn.NORM.DIST(AND(FO$6&gt;=$F135,FO$6&lt;=$H135)*(FN$6-$F135+1),$J135/2,$M135,TRUE))/(1-2*_xlfn.NORM.DIST(0,$J135/2,$M135,TRUE))*$D135+($K135="Steady Growth")*(AND(FO$6&gt;=$F135,FO$6&lt;=$H135)*((FO$6-$F135+1)/($J135*($J135+1)/2)*$D135))+($K135="custom")*CustCF!FI135</f>
        <v/>
      </c>
      <c r="FP135" s="87">
        <f>($K135="Bell Curve")*(_xlfn.NORM.DIST(AND(FP$6&gt;=$F135,FP$6&lt;=$H135)*(FP$6-$F135+1),$J135/2,$M135,TRUE)-_xlfn.NORM.DIST(AND(FP$6&gt;=$F135,FP$6&lt;=$H135)*(FO$6-$F135+1),$J135/2,$M135,TRUE))/(1-2*_xlfn.NORM.DIST(0,$J135/2,$M135,TRUE))*$D135+($K135="Steady Growth")*(AND(FP$6&gt;=$F135,FP$6&lt;=$H135)*((FP$6-$F135+1)/($J135*($J135+1)/2)*$D135))+($K135="custom")*CustCF!FJ135</f>
        <v/>
      </c>
      <c r="FQ135" s="87">
        <f>($K135="Bell Curve")*(_xlfn.NORM.DIST(AND(FQ$6&gt;=$F135,FQ$6&lt;=$H135)*(FQ$6-$F135+1),$J135/2,$M135,TRUE)-_xlfn.NORM.DIST(AND(FQ$6&gt;=$F135,FQ$6&lt;=$H135)*(FP$6-$F135+1),$J135/2,$M135,TRUE))/(1-2*_xlfn.NORM.DIST(0,$J135/2,$M135,TRUE))*$D135+($K135="Steady Growth")*(AND(FQ$6&gt;=$F135,FQ$6&lt;=$H135)*((FQ$6-$F135+1)/($J135*($J135+1)/2)*$D135))+($K135="custom")*CustCF!FK135</f>
        <v/>
      </c>
      <c r="FR135" s="87">
        <f>($K135="Bell Curve")*(_xlfn.NORM.DIST(AND(FR$6&gt;=$F135,FR$6&lt;=$H135)*(FR$6-$F135+1),$J135/2,$M135,TRUE)-_xlfn.NORM.DIST(AND(FR$6&gt;=$F135,FR$6&lt;=$H135)*(FQ$6-$F135+1),$J135/2,$M135,TRUE))/(1-2*_xlfn.NORM.DIST(0,$J135/2,$M135,TRUE))*$D135+($K135="Steady Growth")*(AND(FR$6&gt;=$F135,FR$6&lt;=$H135)*((FR$6-$F135+1)/($J135*($J135+1)/2)*$D135))+($K135="custom")*CustCF!FL135</f>
        <v/>
      </c>
      <c r="FS135" s="87">
        <f>($K135="Bell Curve")*(_xlfn.NORM.DIST(AND(FS$6&gt;=$F135,FS$6&lt;=$H135)*(FS$6-$F135+1),$J135/2,$M135,TRUE)-_xlfn.NORM.DIST(AND(FS$6&gt;=$F135,FS$6&lt;=$H135)*(FR$6-$F135+1),$J135/2,$M135,TRUE))/(1-2*_xlfn.NORM.DIST(0,$J135/2,$M135,TRUE))*$D135+($K135="Steady Growth")*(AND(FS$6&gt;=$F135,FS$6&lt;=$H135)*((FS$6-$F135+1)/($J135*($J135+1)/2)*$D135))+($K135="custom")*CustCF!FM135</f>
        <v/>
      </c>
      <c r="FT135" s="87">
        <f>($K135="Bell Curve")*(_xlfn.NORM.DIST(AND(FT$6&gt;=$F135,FT$6&lt;=$H135)*(FT$6-$F135+1),$J135/2,$M135,TRUE)-_xlfn.NORM.DIST(AND(FT$6&gt;=$F135,FT$6&lt;=$H135)*(FS$6-$F135+1),$J135/2,$M135,TRUE))/(1-2*_xlfn.NORM.DIST(0,$J135/2,$M135,TRUE))*$D135+($K135="Steady Growth")*(AND(FT$6&gt;=$F135,FT$6&lt;=$H135)*((FT$6-$F135+1)/($J135*($J135+1)/2)*$D135))+($K135="custom")*CustCF!FN135</f>
        <v/>
      </c>
      <c r="FU135" s="87">
        <f>($K135="Bell Curve")*(_xlfn.NORM.DIST(AND(FU$6&gt;=$F135,FU$6&lt;=$H135)*(FU$6-$F135+1),$J135/2,$M135,TRUE)-_xlfn.NORM.DIST(AND(FU$6&gt;=$F135,FU$6&lt;=$H135)*(FT$6-$F135+1),$J135/2,$M135,TRUE))/(1-2*_xlfn.NORM.DIST(0,$J135/2,$M135,TRUE))*$D135+($K135="Steady Growth")*(AND(FU$6&gt;=$F135,FU$6&lt;=$H135)*((FU$6-$F135+1)/($J135*($J135+1)/2)*$D135))+($K135="custom")*CustCF!FO135</f>
        <v/>
      </c>
      <c r="FV135" s="87">
        <f>($K135="Bell Curve")*(_xlfn.NORM.DIST(AND(FV$6&gt;=$F135,FV$6&lt;=$H135)*(FV$6-$F135+1),$J135/2,$M135,TRUE)-_xlfn.NORM.DIST(AND(FV$6&gt;=$F135,FV$6&lt;=$H135)*(FU$6-$F135+1),$J135/2,$M135,TRUE))/(1-2*_xlfn.NORM.DIST(0,$J135/2,$M135,TRUE))*$D135+($K135="Steady Growth")*(AND(FV$6&gt;=$F135,FV$6&lt;=$H135)*((FV$6-$F135+1)/($J135*($J135+1)/2)*$D135))+($K135="custom")*CustCF!FP135</f>
        <v/>
      </c>
      <c r="FW135" s="87">
        <f>($K135="Bell Curve")*(_xlfn.NORM.DIST(AND(FW$6&gt;=$F135,FW$6&lt;=$H135)*(FW$6-$F135+1),$J135/2,$M135,TRUE)-_xlfn.NORM.DIST(AND(FW$6&gt;=$F135,FW$6&lt;=$H135)*(FV$6-$F135+1),$J135/2,$M135,TRUE))/(1-2*_xlfn.NORM.DIST(0,$J135/2,$M135,TRUE))*$D135+($K135="Steady Growth")*(AND(FW$6&gt;=$F135,FW$6&lt;=$H135)*((FW$6-$F135+1)/($J135*($J135+1)/2)*$D135))+($K135="custom")*CustCF!FQ135</f>
        <v/>
      </c>
      <c r="FX135" s="87">
        <f>($K135="Bell Curve")*(_xlfn.NORM.DIST(AND(FX$6&gt;=$F135,FX$6&lt;=$H135)*(FX$6-$F135+1),$J135/2,$M135,TRUE)-_xlfn.NORM.DIST(AND(FX$6&gt;=$F135,FX$6&lt;=$H135)*(FW$6-$F135+1),$J135/2,$M135,TRUE))/(1-2*_xlfn.NORM.DIST(0,$J135/2,$M135,TRUE))*$D135+($K135="Steady Growth")*(AND(FX$6&gt;=$F135,FX$6&lt;=$H135)*((FX$6-$F135+1)/($J135*($J135+1)/2)*$D135))+($K135="custom")*CustCF!FR135</f>
        <v/>
      </c>
      <c r="FY135" s="87">
        <f>($K135="Bell Curve")*(_xlfn.NORM.DIST(AND(FY$6&gt;=$F135,FY$6&lt;=$H135)*(FY$6-$F135+1),$J135/2,$M135,TRUE)-_xlfn.NORM.DIST(AND(FY$6&gt;=$F135,FY$6&lt;=$H135)*(FX$6-$F135+1),$J135/2,$M135,TRUE))/(1-2*_xlfn.NORM.DIST(0,$J135/2,$M135,TRUE))*$D135+($K135="Steady Growth")*(AND(FY$6&gt;=$F135,FY$6&lt;=$H135)*((FY$6-$F135+1)/($J135*($J135+1)/2)*$D135))+($K135="custom")*CustCF!FS135</f>
        <v/>
      </c>
      <c r="FZ135" s="87">
        <f>($K135="Bell Curve")*(_xlfn.NORM.DIST(AND(FZ$6&gt;=$F135,FZ$6&lt;=$H135)*(FZ$6-$F135+1),$J135/2,$M135,TRUE)-_xlfn.NORM.DIST(AND(FZ$6&gt;=$F135,FZ$6&lt;=$H135)*(FY$6-$F135+1),$J135/2,$M135,TRUE))/(1-2*_xlfn.NORM.DIST(0,$J135/2,$M135,TRUE))*$D135+($K135="Steady Growth")*(AND(FZ$6&gt;=$F135,FZ$6&lt;=$H135)*((FZ$6-$F135+1)/($J135*($J135+1)/2)*$D135))+($K135="custom")*CustCF!FT135</f>
        <v/>
      </c>
      <c r="GA135" s="87">
        <f>($K135="Bell Curve")*(_xlfn.NORM.DIST(AND(GA$6&gt;=$F135,GA$6&lt;=$H135)*(GA$6-$F135+1),$J135/2,$M135,TRUE)-_xlfn.NORM.DIST(AND(GA$6&gt;=$F135,GA$6&lt;=$H135)*(FZ$6-$F135+1),$J135/2,$M135,TRUE))/(1-2*_xlfn.NORM.DIST(0,$J135/2,$M135,TRUE))*$D135+($K135="Steady Growth")*(AND(GA$6&gt;=$F135,GA$6&lt;=$H135)*((GA$6-$F135+1)/($J135*($J135+1)/2)*$D135))+($K135="custom")*CustCF!FU135</f>
        <v/>
      </c>
      <c r="GB135" s="87">
        <f>($K135="Bell Curve")*(_xlfn.NORM.DIST(AND(GB$6&gt;=$F135,GB$6&lt;=$H135)*(GB$6-$F135+1),$J135/2,$M135,TRUE)-_xlfn.NORM.DIST(AND(GB$6&gt;=$F135,GB$6&lt;=$H135)*(GA$6-$F135+1),$J135/2,$M135,TRUE))/(1-2*_xlfn.NORM.DIST(0,$J135/2,$M135,TRUE))*$D135+($K135="Steady Growth")*(AND(GB$6&gt;=$F135,GB$6&lt;=$H135)*((GB$6-$F135+1)/($J135*($J135+1)/2)*$D135))+($K135="custom")*CustCF!FV135</f>
        <v/>
      </c>
      <c r="GC135" s="87">
        <f>($K135="Bell Curve")*(_xlfn.NORM.DIST(AND(GC$6&gt;=$F135,GC$6&lt;=$H135)*(GC$6-$F135+1),$J135/2,$M135,TRUE)-_xlfn.NORM.DIST(AND(GC$6&gt;=$F135,GC$6&lt;=$H135)*(GB$6-$F135+1),$J135/2,$M135,TRUE))/(1-2*_xlfn.NORM.DIST(0,$J135/2,$M135,TRUE))*$D135+($K135="Steady Growth")*(AND(GC$6&gt;=$F135,GC$6&lt;=$H135)*((GC$6-$F135+1)/($J135*($J135+1)/2)*$D135))+($K135="custom")*CustCF!FW135</f>
        <v/>
      </c>
      <c r="GD135" s="87">
        <f>($K135="Bell Curve")*(_xlfn.NORM.DIST(AND(GD$6&gt;=$F135,GD$6&lt;=$H135)*(GD$6-$F135+1),$J135/2,$M135,TRUE)-_xlfn.NORM.DIST(AND(GD$6&gt;=$F135,GD$6&lt;=$H135)*(GC$6-$F135+1),$J135/2,$M135,TRUE))/(1-2*_xlfn.NORM.DIST(0,$J135/2,$M135,TRUE))*$D135+($K135="Steady Growth")*(AND(GD$6&gt;=$F135,GD$6&lt;=$H135)*((GD$6-$F135+1)/($J135*($J135+1)/2)*$D135))+($K135="custom")*CustCF!FX135</f>
        <v/>
      </c>
      <c r="GE135" s="87">
        <f>($K135="Bell Curve")*(_xlfn.NORM.DIST(AND(GE$6&gt;=$F135,GE$6&lt;=$H135)*(GE$6-$F135+1),$J135/2,$M135,TRUE)-_xlfn.NORM.DIST(AND(GE$6&gt;=$F135,GE$6&lt;=$H135)*(GD$6-$F135+1),$J135/2,$M135,TRUE))/(1-2*_xlfn.NORM.DIST(0,$J135/2,$M135,TRUE))*$D135+($K135="Steady Growth")*(AND(GE$6&gt;=$F135,GE$6&lt;=$H135)*((GE$6-$F135+1)/($J135*($J135+1)/2)*$D135))+($K135="custom")*CustCF!FY135</f>
        <v/>
      </c>
      <c r="GF135" s="87">
        <f>($K135="Bell Curve")*(_xlfn.NORM.DIST(AND(GF$6&gt;=$F135,GF$6&lt;=$H135)*(GF$6-$F135+1),$J135/2,$M135,TRUE)-_xlfn.NORM.DIST(AND(GF$6&gt;=$F135,GF$6&lt;=$H135)*(GE$6-$F135+1),$J135/2,$M135,TRUE))/(1-2*_xlfn.NORM.DIST(0,$J135/2,$M135,TRUE))*$D135+($K135="Steady Growth")*(AND(GF$6&gt;=$F135,GF$6&lt;=$H135)*((GF$6-$F135+1)/($J135*($J135+1)/2)*$D135))+($K135="custom")*CustCF!FZ135</f>
        <v/>
      </c>
      <c r="GG135" s="87">
        <f>($K135="Bell Curve")*(_xlfn.NORM.DIST(AND(GG$6&gt;=$F135,GG$6&lt;=$H135)*(GG$6-$F135+1),$J135/2,$M135,TRUE)-_xlfn.NORM.DIST(AND(GG$6&gt;=$F135,GG$6&lt;=$H135)*(GF$6-$F135+1),$J135/2,$M135,TRUE))/(1-2*_xlfn.NORM.DIST(0,$J135/2,$M135,TRUE))*$D135+($K135="Steady Growth")*(AND(GG$6&gt;=$F135,GG$6&lt;=$H135)*((GG$6-$F135+1)/($J135*($J135+1)/2)*$D135))+($K135="custom")*CustCF!GA135</f>
        <v/>
      </c>
      <c r="GH135" s="87">
        <f>($K135="Bell Curve")*(_xlfn.NORM.DIST(AND(GH$6&gt;=$F135,GH$6&lt;=$H135)*(GH$6-$F135+1),$J135/2,$M135,TRUE)-_xlfn.NORM.DIST(AND(GH$6&gt;=$F135,GH$6&lt;=$H135)*(GG$6-$F135+1),$J135/2,$M135,TRUE))/(1-2*_xlfn.NORM.DIST(0,$J135/2,$M135,TRUE))*$D135+($K135="Steady Growth")*(AND(GH$6&gt;=$F135,GH$6&lt;=$H135)*((GH$6-$F135+1)/($J135*($J135+1)/2)*$D135))+($K135="custom")*CustCF!GB135</f>
        <v/>
      </c>
      <c r="GI135" s="87">
        <f>($K135="Bell Curve")*(_xlfn.NORM.DIST(AND(GI$6&gt;=$F135,GI$6&lt;=$H135)*(GI$6-$F135+1),$J135/2,$M135,TRUE)-_xlfn.NORM.DIST(AND(GI$6&gt;=$F135,GI$6&lt;=$H135)*(GH$6-$F135+1),$J135/2,$M135,TRUE))/(1-2*_xlfn.NORM.DIST(0,$J135/2,$M135,TRUE))*$D135+($K135="Steady Growth")*(AND(GI$6&gt;=$F135,GI$6&lt;=$H135)*((GI$6-$F135+1)/($J135*($J135+1)/2)*$D135))+($K135="custom")*CustCF!GC135</f>
        <v/>
      </c>
      <c r="GJ135" s="87">
        <f>($K135="Bell Curve")*(_xlfn.NORM.DIST(AND(GJ$6&gt;=$F135,GJ$6&lt;=$H135)*(GJ$6-$F135+1),$J135/2,$M135,TRUE)-_xlfn.NORM.DIST(AND(GJ$6&gt;=$F135,GJ$6&lt;=$H135)*(GI$6-$F135+1),$J135/2,$M135,TRUE))/(1-2*_xlfn.NORM.DIST(0,$J135/2,$M135,TRUE))*$D135+($K135="Steady Growth")*(AND(GJ$6&gt;=$F135,GJ$6&lt;=$H135)*((GJ$6-$F135+1)/($J135*($J135+1)/2)*$D135))+($K135="custom")*CustCF!GD135</f>
        <v/>
      </c>
      <c r="GK135" s="87">
        <f>($K135="Bell Curve")*(_xlfn.NORM.DIST(AND(GK$6&gt;=$F135,GK$6&lt;=$H135)*(GK$6-$F135+1),$J135/2,$M135,TRUE)-_xlfn.NORM.DIST(AND(GK$6&gt;=$F135,GK$6&lt;=$H135)*(GJ$6-$F135+1),$J135/2,$M135,TRUE))/(1-2*_xlfn.NORM.DIST(0,$J135/2,$M135,TRUE))*$D135+($K135="Steady Growth")*(AND(GK$6&gt;=$F135,GK$6&lt;=$H135)*((GK$6-$F135+1)/($J135*($J135+1)/2)*$D135))+($K135="custom")*CustCF!GE135</f>
        <v/>
      </c>
      <c r="GL135" s="87">
        <f>($K135="Bell Curve")*(_xlfn.NORM.DIST(AND(GL$6&gt;=$F135,GL$6&lt;=$H135)*(GL$6-$F135+1),$J135/2,$M135,TRUE)-_xlfn.NORM.DIST(AND(GL$6&gt;=$F135,GL$6&lt;=$H135)*(GK$6-$F135+1),$J135/2,$M135,TRUE))/(1-2*_xlfn.NORM.DIST(0,$J135/2,$M135,TRUE))*$D135+($K135="Steady Growth")*(AND(GL$6&gt;=$F135,GL$6&lt;=$H135)*((GL$6-$F135+1)/($J135*($J135+1)/2)*$D135))+($K135="custom")*CustCF!GF135</f>
        <v/>
      </c>
      <c r="GM135" s="87">
        <f>($K135="Bell Curve")*(_xlfn.NORM.DIST(AND(GM$6&gt;=$F135,GM$6&lt;=$H135)*(GM$6-$F135+1),$J135/2,$M135,TRUE)-_xlfn.NORM.DIST(AND(GM$6&gt;=$F135,GM$6&lt;=$H135)*(GL$6-$F135+1),$J135/2,$M135,TRUE))/(1-2*_xlfn.NORM.DIST(0,$J135/2,$M135,TRUE))*$D135+($K135="Steady Growth")*(AND(GM$6&gt;=$F135,GM$6&lt;=$H135)*((GM$6-$F135+1)/($J135*($J135+1)/2)*$D135))+($K135="custom")*CustCF!GG135</f>
        <v/>
      </c>
      <c r="GN135" s="257">
        <f>($K135="Bell Curve")*(_xlfn.NORM.DIST(AND(GN$6&gt;=$F135,GN$6&lt;=$H135)*(GN$6-$F135+1),$J135/2,$M135,TRUE)-_xlfn.NORM.DIST(AND(GN$6&gt;=$F135,GN$6&lt;=$H135)*(GM$6-$F135+1),$J135/2,$M135,TRUE))/(1-2*_xlfn.NORM.DIST(0,$J135/2,$M135,TRUE))*$D135+($K135="Steady Growth")*(AND(GN$6&gt;=$F135,GN$6&lt;=$H135)*((GN$6-$F135+1)/($J135*($J135+1)/2)*$D135))+($K135="custom")*CustCF!GH135</f>
        <v/>
      </c>
      <c r="GO135" s="1" t="n"/>
      <c r="GP135" s="63" t="n"/>
    </row>
    <row r="136" hidden="1" outlineLevel="1">
      <c r="A136" s="1" t="n"/>
      <c r="B136" s="1" t="n"/>
      <c r="C136" s="251">
        <f>Budget!AF17</f>
        <v/>
      </c>
      <c r="D136" s="14">
        <f>Budget!AG17</f>
        <v/>
      </c>
      <c r="E136" s="14">
        <f>IF(D136&lt;&gt;0,F136,"")</f>
        <v/>
      </c>
      <c r="F136" s="252" t="n">
        <v>0</v>
      </c>
      <c r="G136" s="921">
        <f>IF(L136="custom",CustCF!F136,INDEX($P$8:$GN$8,MATCH(F136,$P$6:$GN$6,0)))</f>
        <v/>
      </c>
      <c r="H136" s="252" t="n">
        <v>0</v>
      </c>
      <c r="I136" s="921">
        <f>IF(L136="custom",CustCF!G136,INDEX($P$8:$GN$8,MATCH(H136,$P$6:$GN$6,0)))</f>
        <v/>
      </c>
      <c r="J136" s="249">
        <f>H136-F136+1</f>
        <v/>
      </c>
      <c r="K136" s="254" t="inlineStr">
        <is>
          <t>Bell Curve</t>
        </is>
      </c>
      <c r="L136" s="255" t="inlineStr">
        <is>
          <t>Flat (9)</t>
        </is>
      </c>
      <c r="M136" s="256">
        <f>INDEX($D$261:$D$266,MATCH(L136,$C$261:$C$266,0))</f>
        <v/>
      </c>
      <c r="N136" s="13">
        <f>SUM(P136:GN136)</f>
        <v/>
      </c>
      <c r="O136" s="14" t="n"/>
      <c r="P136" s="87">
        <f>($K136="Bell Curve")*(_xlfn.NORM.DIST(AND(P$6&gt;=$F136,P$6&lt;=$H136)*(P$6-$F136+1),$J136/2,$M136,TRUE)-_xlfn.NORM.DIST(AND(P$6&gt;=$F136,P$6&lt;=$H136)*(O$6-$F136+1),$J136/2,$M136,TRUE))/(1-2*_xlfn.NORM.DIST(0,$J136/2,$M136,TRUE))*$D136+($K136="Steady Growth")*(AND(P$6&gt;=$F136,P$6&lt;=$H136)*((P$6-$F136+1)/($J136*($J136+1)/2)*$D136))+($K136="custom")*CustCF!J136</f>
        <v/>
      </c>
      <c r="Q136" s="87">
        <f>($K136="Bell Curve")*(_xlfn.NORM.DIST(AND(Q$6&gt;=$F136,Q$6&lt;=$H136)*(Q$6-$F136+1),$J136/2,$M136,TRUE)-_xlfn.NORM.DIST(AND(Q$6&gt;=$F136,Q$6&lt;=$H136)*(P$6-$F136+1),$J136/2,$M136,TRUE))/(1-2*_xlfn.NORM.DIST(0,$J136/2,$M136,TRUE))*$D136+($K136="Steady Growth")*(AND(Q$6&gt;=$F136,Q$6&lt;=$H136)*((Q$6-$F136+1)/($J136*($J136+1)/2)*$D136))+($K136="custom")*CustCF!K136</f>
        <v/>
      </c>
      <c r="R136" s="87">
        <f>($K136="Bell Curve")*(_xlfn.NORM.DIST(AND(R$6&gt;=$F136,R$6&lt;=$H136)*(R$6-$F136+1),$J136/2,$M136,TRUE)-_xlfn.NORM.DIST(AND(R$6&gt;=$F136,R$6&lt;=$H136)*(Q$6-$F136+1),$J136/2,$M136,TRUE))/(1-2*_xlfn.NORM.DIST(0,$J136/2,$M136,TRUE))*$D136+($K136="Steady Growth")*(AND(R$6&gt;=$F136,R$6&lt;=$H136)*((R$6-$F136+1)/($J136*($J136+1)/2)*$D136))+($K136="custom")*CustCF!L136</f>
        <v/>
      </c>
      <c r="S136" s="87">
        <f>($K136="Bell Curve")*(_xlfn.NORM.DIST(AND(S$6&gt;=$F136,S$6&lt;=$H136)*(S$6-$F136+1),$J136/2,$M136,TRUE)-_xlfn.NORM.DIST(AND(S$6&gt;=$F136,S$6&lt;=$H136)*(R$6-$F136+1),$J136/2,$M136,TRUE))/(1-2*_xlfn.NORM.DIST(0,$J136/2,$M136,TRUE))*$D136+($K136="Steady Growth")*(AND(S$6&gt;=$F136,S$6&lt;=$H136)*((S$6-$F136+1)/($J136*($J136+1)/2)*$D136))+($K136="custom")*CustCF!M136</f>
        <v/>
      </c>
      <c r="T136" s="87">
        <f>($K136="Bell Curve")*(_xlfn.NORM.DIST(AND(T$6&gt;=$F136,T$6&lt;=$H136)*(T$6-$F136+1),$J136/2,$M136,TRUE)-_xlfn.NORM.DIST(AND(T$6&gt;=$F136,T$6&lt;=$H136)*(S$6-$F136+1),$J136/2,$M136,TRUE))/(1-2*_xlfn.NORM.DIST(0,$J136/2,$M136,TRUE))*$D136+($K136="Steady Growth")*(AND(T$6&gt;=$F136,T$6&lt;=$H136)*((T$6-$F136+1)/($J136*($J136+1)/2)*$D136))+($K136="custom")*CustCF!N136</f>
        <v/>
      </c>
      <c r="U136" s="87">
        <f>($K136="Bell Curve")*(_xlfn.NORM.DIST(AND(U$6&gt;=$F136,U$6&lt;=$H136)*(U$6-$F136+1),$J136/2,$M136,TRUE)-_xlfn.NORM.DIST(AND(U$6&gt;=$F136,U$6&lt;=$H136)*(T$6-$F136+1),$J136/2,$M136,TRUE))/(1-2*_xlfn.NORM.DIST(0,$J136/2,$M136,TRUE))*$D136+($K136="Steady Growth")*(AND(U$6&gt;=$F136,U$6&lt;=$H136)*((U$6-$F136+1)/($J136*($J136+1)/2)*$D136))+($K136="custom")*CustCF!O136</f>
        <v/>
      </c>
      <c r="V136" s="87">
        <f>($K136="Bell Curve")*(_xlfn.NORM.DIST(AND(V$6&gt;=$F136,V$6&lt;=$H136)*(V$6-$F136+1),$J136/2,$M136,TRUE)-_xlfn.NORM.DIST(AND(V$6&gt;=$F136,V$6&lt;=$H136)*(U$6-$F136+1),$J136/2,$M136,TRUE))/(1-2*_xlfn.NORM.DIST(0,$J136/2,$M136,TRUE))*$D136+($K136="Steady Growth")*(AND(V$6&gt;=$F136,V$6&lt;=$H136)*((V$6-$F136+1)/($J136*($J136+1)/2)*$D136))+($K136="custom")*CustCF!P136</f>
        <v/>
      </c>
      <c r="W136" s="87">
        <f>($K136="Bell Curve")*(_xlfn.NORM.DIST(AND(W$6&gt;=$F136,W$6&lt;=$H136)*(W$6-$F136+1),$J136/2,$M136,TRUE)-_xlfn.NORM.DIST(AND(W$6&gt;=$F136,W$6&lt;=$H136)*(V$6-$F136+1),$J136/2,$M136,TRUE))/(1-2*_xlfn.NORM.DIST(0,$J136/2,$M136,TRUE))*$D136+($K136="Steady Growth")*(AND(W$6&gt;=$F136,W$6&lt;=$H136)*((W$6-$F136+1)/($J136*($J136+1)/2)*$D136))+($K136="custom")*CustCF!Q136</f>
        <v/>
      </c>
      <c r="X136" s="87">
        <f>($K136="Bell Curve")*(_xlfn.NORM.DIST(AND(X$6&gt;=$F136,X$6&lt;=$H136)*(X$6-$F136+1),$J136/2,$M136,TRUE)-_xlfn.NORM.DIST(AND(X$6&gt;=$F136,X$6&lt;=$H136)*(W$6-$F136+1),$J136/2,$M136,TRUE))/(1-2*_xlfn.NORM.DIST(0,$J136/2,$M136,TRUE))*$D136+($K136="Steady Growth")*(AND(X$6&gt;=$F136,X$6&lt;=$H136)*((X$6-$F136+1)/($J136*($J136+1)/2)*$D136))+($K136="custom")*CustCF!R136</f>
        <v/>
      </c>
      <c r="Y136" s="87">
        <f>($K136="Bell Curve")*(_xlfn.NORM.DIST(AND(Y$6&gt;=$F136,Y$6&lt;=$H136)*(Y$6-$F136+1),$J136/2,$M136,TRUE)-_xlfn.NORM.DIST(AND(Y$6&gt;=$F136,Y$6&lt;=$H136)*(X$6-$F136+1),$J136/2,$M136,TRUE))/(1-2*_xlfn.NORM.DIST(0,$J136/2,$M136,TRUE))*$D136+($K136="Steady Growth")*(AND(Y$6&gt;=$F136,Y$6&lt;=$H136)*((Y$6-$F136+1)/($J136*($J136+1)/2)*$D136))+($K136="custom")*CustCF!S136</f>
        <v/>
      </c>
      <c r="Z136" s="87">
        <f>($K136="Bell Curve")*(_xlfn.NORM.DIST(AND(Z$6&gt;=$F136,Z$6&lt;=$H136)*(Z$6-$F136+1),$J136/2,$M136,TRUE)-_xlfn.NORM.DIST(AND(Z$6&gt;=$F136,Z$6&lt;=$H136)*(Y$6-$F136+1),$J136/2,$M136,TRUE))/(1-2*_xlfn.NORM.DIST(0,$J136/2,$M136,TRUE))*$D136+($K136="Steady Growth")*(AND(Z$6&gt;=$F136,Z$6&lt;=$H136)*((Z$6-$F136+1)/($J136*($J136+1)/2)*$D136))+($K136="custom")*CustCF!T136</f>
        <v/>
      </c>
      <c r="AA136" s="87">
        <f>($K136="Bell Curve")*(_xlfn.NORM.DIST(AND(AA$6&gt;=$F136,AA$6&lt;=$H136)*(AA$6-$F136+1),$J136/2,$M136,TRUE)-_xlfn.NORM.DIST(AND(AA$6&gt;=$F136,AA$6&lt;=$H136)*(Z$6-$F136+1),$J136/2,$M136,TRUE))/(1-2*_xlfn.NORM.DIST(0,$J136/2,$M136,TRUE))*$D136+($K136="Steady Growth")*(AND(AA$6&gt;=$F136,AA$6&lt;=$H136)*((AA$6-$F136+1)/($J136*($J136+1)/2)*$D136))+($K136="custom")*CustCF!U136</f>
        <v/>
      </c>
      <c r="AB136" s="87">
        <f>($K136="Bell Curve")*(_xlfn.NORM.DIST(AND(AB$6&gt;=$F136,AB$6&lt;=$H136)*(AB$6-$F136+1),$J136/2,$M136,TRUE)-_xlfn.NORM.DIST(AND(AB$6&gt;=$F136,AB$6&lt;=$H136)*(AA$6-$F136+1),$J136/2,$M136,TRUE))/(1-2*_xlfn.NORM.DIST(0,$J136/2,$M136,TRUE))*$D136+($K136="Steady Growth")*(AND(AB$6&gt;=$F136,AB$6&lt;=$H136)*((AB$6-$F136+1)/($J136*($J136+1)/2)*$D136))+($K136="custom")*CustCF!V136</f>
        <v/>
      </c>
      <c r="AC136" s="87">
        <f>($K136="Bell Curve")*(_xlfn.NORM.DIST(AND(AC$6&gt;=$F136,AC$6&lt;=$H136)*(AC$6-$F136+1),$J136/2,$M136,TRUE)-_xlfn.NORM.DIST(AND(AC$6&gt;=$F136,AC$6&lt;=$H136)*(AB$6-$F136+1),$J136/2,$M136,TRUE))/(1-2*_xlfn.NORM.DIST(0,$J136/2,$M136,TRUE))*$D136+($K136="Steady Growth")*(AND(AC$6&gt;=$F136,AC$6&lt;=$H136)*((AC$6-$F136+1)/($J136*($J136+1)/2)*$D136))+($K136="custom")*CustCF!W136</f>
        <v/>
      </c>
      <c r="AD136" s="87">
        <f>($K136="Bell Curve")*(_xlfn.NORM.DIST(AND(AD$6&gt;=$F136,AD$6&lt;=$H136)*(AD$6-$F136+1),$J136/2,$M136,TRUE)-_xlfn.NORM.DIST(AND(AD$6&gt;=$F136,AD$6&lt;=$H136)*(AC$6-$F136+1),$J136/2,$M136,TRUE))/(1-2*_xlfn.NORM.DIST(0,$J136/2,$M136,TRUE))*$D136+($K136="Steady Growth")*(AND(AD$6&gt;=$F136,AD$6&lt;=$H136)*((AD$6-$F136+1)/($J136*($J136+1)/2)*$D136))+($K136="custom")*CustCF!X136</f>
        <v/>
      </c>
      <c r="AE136" s="87">
        <f>($K136="Bell Curve")*(_xlfn.NORM.DIST(AND(AE$6&gt;=$F136,AE$6&lt;=$H136)*(AE$6-$F136+1),$J136/2,$M136,TRUE)-_xlfn.NORM.DIST(AND(AE$6&gt;=$F136,AE$6&lt;=$H136)*(AD$6-$F136+1),$J136/2,$M136,TRUE))/(1-2*_xlfn.NORM.DIST(0,$J136/2,$M136,TRUE))*$D136+($K136="Steady Growth")*(AND(AE$6&gt;=$F136,AE$6&lt;=$H136)*((AE$6-$F136+1)/($J136*($J136+1)/2)*$D136))+($K136="custom")*CustCF!Y136</f>
        <v/>
      </c>
      <c r="AF136" s="87">
        <f>($K136="Bell Curve")*(_xlfn.NORM.DIST(AND(AF$6&gt;=$F136,AF$6&lt;=$H136)*(AF$6-$F136+1),$J136/2,$M136,TRUE)-_xlfn.NORM.DIST(AND(AF$6&gt;=$F136,AF$6&lt;=$H136)*(AE$6-$F136+1),$J136/2,$M136,TRUE))/(1-2*_xlfn.NORM.DIST(0,$J136/2,$M136,TRUE))*$D136+($K136="Steady Growth")*(AND(AF$6&gt;=$F136,AF$6&lt;=$H136)*((AF$6-$F136+1)/($J136*($J136+1)/2)*$D136))+($K136="custom")*CustCF!Z136</f>
        <v/>
      </c>
      <c r="AG136" s="87">
        <f>($K136="Bell Curve")*(_xlfn.NORM.DIST(AND(AG$6&gt;=$F136,AG$6&lt;=$H136)*(AG$6-$F136+1),$J136/2,$M136,TRUE)-_xlfn.NORM.DIST(AND(AG$6&gt;=$F136,AG$6&lt;=$H136)*(AF$6-$F136+1),$J136/2,$M136,TRUE))/(1-2*_xlfn.NORM.DIST(0,$J136/2,$M136,TRUE))*$D136+($K136="Steady Growth")*(AND(AG$6&gt;=$F136,AG$6&lt;=$H136)*((AG$6-$F136+1)/($J136*($J136+1)/2)*$D136))+($K136="custom")*CustCF!AA136</f>
        <v/>
      </c>
      <c r="AH136" s="87">
        <f>($K136="Bell Curve")*(_xlfn.NORM.DIST(AND(AH$6&gt;=$F136,AH$6&lt;=$H136)*(AH$6-$F136+1),$J136/2,$M136,TRUE)-_xlfn.NORM.DIST(AND(AH$6&gt;=$F136,AH$6&lt;=$H136)*(AG$6-$F136+1),$J136/2,$M136,TRUE))/(1-2*_xlfn.NORM.DIST(0,$J136/2,$M136,TRUE))*$D136+($K136="Steady Growth")*(AND(AH$6&gt;=$F136,AH$6&lt;=$H136)*((AH$6-$F136+1)/($J136*($J136+1)/2)*$D136))+($K136="custom")*CustCF!AB136</f>
        <v/>
      </c>
      <c r="AI136" s="87">
        <f>($K136="Bell Curve")*(_xlfn.NORM.DIST(AND(AI$6&gt;=$F136,AI$6&lt;=$H136)*(AI$6-$F136+1),$J136/2,$M136,TRUE)-_xlfn.NORM.DIST(AND(AI$6&gt;=$F136,AI$6&lt;=$H136)*(AH$6-$F136+1),$J136/2,$M136,TRUE))/(1-2*_xlfn.NORM.DIST(0,$J136/2,$M136,TRUE))*$D136+($K136="Steady Growth")*(AND(AI$6&gt;=$F136,AI$6&lt;=$H136)*((AI$6-$F136+1)/($J136*($J136+1)/2)*$D136))+($K136="custom")*CustCF!AC136</f>
        <v/>
      </c>
      <c r="AJ136" s="87">
        <f>($K136="Bell Curve")*(_xlfn.NORM.DIST(AND(AJ$6&gt;=$F136,AJ$6&lt;=$H136)*(AJ$6-$F136+1),$J136/2,$M136,TRUE)-_xlfn.NORM.DIST(AND(AJ$6&gt;=$F136,AJ$6&lt;=$H136)*(AI$6-$F136+1),$J136/2,$M136,TRUE))/(1-2*_xlfn.NORM.DIST(0,$J136/2,$M136,TRUE))*$D136+($K136="Steady Growth")*(AND(AJ$6&gt;=$F136,AJ$6&lt;=$H136)*((AJ$6-$F136+1)/($J136*($J136+1)/2)*$D136))+($K136="custom")*CustCF!AD136</f>
        <v/>
      </c>
      <c r="AK136" s="87">
        <f>($K136="Bell Curve")*(_xlfn.NORM.DIST(AND(AK$6&gt;=$F136,AK$6&lt;=$H136)*(AK$6-$F136+1),$J136/2,$M136,TRUE)-_xlfn.NORM.DIST(AND(AK$6&gt;=$F136,AK$6&lt;=$H136)*(AJ$6-$F136+1),$J136/2,$M136,TRUE))/(1-2*_xlfn.NORM.DIST(0,$J136/2,$M136,TRUE))*$D136+($K136="Steady Growth")*(AND(AK$6&gt;=$F136,AK$6&lt;=$H136)*((AK$6-$F136+1)/($J136*($J136+1)/2)*$D136))+($K136="custom")*CustCF!AE136</f>
        <v/>
      </c>
      <c r="AL136" s="87">
        <f>($K136="Bell Curve")*(_xlfn.NORM.DIST(AND(AL$6&gt;=$F136,AL$6&lt;=$H136)*(AL$6-$F136+1),$J136/2,$M136,TRUE)-_xlfn.NORM.DIST(AND(AL$6&gt;=$F136,AL$6&lt;=$H136)*(AK$6-$F136+1),$J136/2,$M136,TRUE))/(1-2*_xlfn.NORM.DIST(0,$J136/2,$M136,TRUE))*$D136+($K136="Steady Growth")*(AND(AL$6&gt;=$F136,AL$6&lt;=$H136)*((AL$6-$F136+1)/($J136*($J136+1)/2)*$D136))+($K136="custom")*CustCF!AF136</f>
        <v/>
      </c>
      <c r="AM136" s="87">
        <f>($K136="Bell Curve")*(_xlfn.NORM.DIST(AND(AM$6&gt;=$F136,AM$6&lt;=$H136)*(AM$6-$F136+1),$J136/2,$M136,TRUE)-_xlfn.NORM.DIST(AND(AM$6&gt;=$F136,AM$6&lt;=$H136)*(AL$6-$F136+1),$J136/2,$M136,TRUE))/(1-2*_xlfn.NORM.DIST(0,$J136/2,$M136,TRUE))*$D136+($K136="Steady Growth")*(AND(AM$6&gt;=$F136,AM$6&lt;=$H136)*((AM$6-$F136+1)/($J136*($J136+1)/2)*$D136))+($K136="custom")*CustCF!AG136</f>
        <v/>
      </c>
      <c r="AN136" s="87">
        <f>($K136="Bell Curve")*(_xlfn.NORM.DIST(AND(AN$6&gt;=$F136,AN$6&lt;=$H136)*(AN$6-$F136+1),$J136/2,$M136,TRUE)-_xlfn.NORM.DIST(AND(AN$6&gt;=$F136,AN$6&lt;=$H136)*(AM$6-$F136+1),$J136/2,$M136,TRUE))/(1-2*_xlfn.NORM.DIST(0,$J136/2,$M136,TRUE))*$D136+($K136="Steady Growth")*(AND(AN$6&gt;=$F136,AN$6&lt;=$H136)*((AN$6-$F136+1)/($J136*($J136+1)/2)*$D136))+($K136="custom")*CustCF!AH136</f>
        <v/>
      </c>
      <c r="AO136" s="87">
        <f>($K136="Bell Curve")*(_xlfn.NORM.DIST(AND(AO$6&gt;=$F136,AO$6&lt;=$H136)*(AO$6-$F136+1),$J136/2,$M136,TRUE)-_xlfn.NORM.DIST(AND(AO$6&gt;=$F136,AO$6&lt;=$H136)*(AN$6-$F136+1),$J136/2,$M136,TRUE))/(1-2*_xlfn.NORM.DIST(0,$J136/2,$M136,TRUE))*$D136+($K136="Steady Growth")*(AND(AO$6&gt;=$F136,AO$6&lt;=$H136)*((AO$6-$F136+1)/($J136*($J136+1)/2)*$D136))+($K136="custom")*CustCF!AI136</f>
        <v/>
      </c>
      <c r="AP136" s="87">
        <f>($K136="Bell Curve")*(_xlfn.NORM.DIST(AND(AP$6&gt;=$F136,AP$6&lt;=$H136)*(AP$6-$F136+1),$J136/2,$M136,TRUE)-_xlfn.NORM.DIST(AND(AP$6&gt;=$F136,AP$6&lt;=$H136)*(AO$6-$F136+1),$J136/2,$M136,TRUE))/(1-2*_xlfn.NORM.DIST(0,$J136/2,$M136,TRUE))*$D136+($K136="Steady Growth")*(AND(AP$6&gt;=$F136,AP$6&lt;=$H136)*((AP$6-$F136+1)/($J136*($J136+1)/2)*$D136))+($K136="custom")*CustCF!AJ136</f>
        <v/>
      </c>
      <c r="AQ136" s="87">
        <f>($K136="Bell Curve")*(_xlfn.NORM.DIST(AND(AQ$6&gt;=$F136,AQ$6&lt;=$H136)*(AQ$6-$F136+1),$J136/2,$M136,TRUE)-_xlfn.NORM.DIST(AND(AQ$6&gt;=$F136,AQ$6&lt;=$H136)*(AP$6-$F136+1),$J136/2,$M136,TRUE))/(1-2*_xlfn.NORM.DIST(0,$J136/2,$M136,TRUE))*$D136+($K136="Steady Growth")*(AND(AQ$6&gt;=$F136,AQ$6&lt;=$H136)*((AQ$6-$F136+1)/($J136*($J136+1)/2)*$D136))+($K136="custom")*CustCF!AK136</f>
        <v/>
      </c>
      <c r="AR136" s="87">
        <f>($K136="Bell Curve")*(_xlfn.NORM.DIST(AND(AR$6&gt;=$F136,AR$6&lt;=$H136)*(AR$6-$F136+1),$J136/2,$M136,TRUE)-_xlfn.NORM.DIST(AND(AR$6&gt;=$F136,AR$6&lt;=$H136)*(AQ$6-$F136+1),$J136/2,$M136,TRUE))/(1-2*_xlfn.NORM.DIST(0,$J136/2,$M136,TRUE))*$D136+($K136="Steady Growth")*(AND(AR$6&gt;=$F136,AR$6&lt;=$H136)*((AR$6-$F136+1)/($J136*($J136+1)/2)*$D136))+($K136="custom")*CustCF!AL136</f>
        <v/>
      </c>
      <c r="AS136" s="87">
        <f>($K136="Bell Curve")*(_xlfn.NORM.DIST(AND(AS$6&gt;=$F136,AS$6&lt;=$H136)*(AS$6-$F136+1),$J136/2,$M136,TRUE)-_xlfn.NORM.DIST(AND(AS$6&gt;=$F136,AS$6&lt;=$H136)*(AR$6-$F136+1),$J136/2,$M136,TRUE))/(1-2*_xlfn.NORM.DIST(0,$J136/2,$M136,TRUE))*$D136+($K136="Steady Growth")*(AND(AS$6&gt;=$F136,AS$6&lt;=$H136)*((AS$6-$F136+1)/($J136*($J136+1)/2)*$D136))+($K136="custom")*CustCF!AM136</f>
        <v/>
      </c>
      <c r="AT136" s="87">
        <f>($K136="Bell Curve")*(_xlfn.NORM.DIST(AND(AT$6&gt;=$F136,AT$6&lt;=$H136)*(AT$6-$F136+1),$J136/2,$M136,TRUE)-_xlfn.NORM.DIST(AND(AT$6&gt;=$F136,AT$6&lt;=$H136)*(AS$6-$F136+1),$J136/2,$M136,TRUE))/(1-2*_xlfn.NORM.DIST(0,$J136/2,$M136,TRUE))*$D136+($K136="Steady Growth")*(AND(AT$6&gt;=$F136,AT$6&lt;=$H136)*((AT$6-$F136+1)/($J136*($J136+1)/2)*$D136))+($K136="custom")*CustCF!AN136</f>
        <v/>
      </c>
      <c r="AU136" s="87">
        <f>($K136="Bell Curve")*(_xlfn.NORM.DIST(AND(AU$6&gt;=$F136,AU$6&lt;=$H136)*(AU$6-$F136+1),$J136/2,$M136,TRUE)-_xlfn.NORM.DIST(AND(AU$6&gt;=$F136,AU$6&lt;=$H136)*(AT$6-$F136+1),$J136/2,$M136,TRUE))/(1-2*_xlfn.NORM.DIST(0,$J136/2,$M136,TRUE))*$D136+($K136="Steady Growth")*(AND(AU$6&gt;=$F136,AU$6&lt;=$H136)*((AU$6-$F136+1)/($J136*($J136+1)/2)*$D136))+($K136="custom")*CustCF!AO136</f>
        <v/>
      </c>
      <c r="AV136" s="87">
        <f>($K136="Bell Curve")*(_xlfn.NORM.DIST(AND(AV$6&gt;=$F136,AV$6&lt;=$H136)*(AV$6-$F136+1),$J136/2,$M136,TRUE)-_xlfn.NORM.DIST(AND(AV$6&gt;=$F136,AV$6&lt;=$H136)*(AU$6-$F136+1),$J136/2,$M136,TRUE))/(1-2*_xlfn.NORM.DIST(0,$J136/2,$M136,TRUE))*$D136+($K136="Steady Growth")*(AND(AV$6&gt;=$F136,AV$6&lt;=$H136)*((AV$6-$F136+1)/($J136*($J136+1)/2)*$D136))+($K136="custom")*CustCF!AP136</f>
        <v/>
      </c>
      <c r="AW136" s="87">
        <f>($K136="Bell Curve")*(_xlfn.NORM.DIST(AND(AW$6&gt;=$F136,AW$6&lt;=$H136)*(AW$6-$F136+1),$J136/2,$M136,TRUE)-_xlfn.NORM.DIST(AND(AW$6&gt;=$F136,AW$6&lt;=$H136)*(AV$6-$F136+1),$J136/2,$M136,TRUE))/(1-2*_xlfn.NORM.DIST(0,$J136/2,$M136,TRUE))*$D136+($K136="Steady Growth")*(AND(AW$6&gt;=$F136,AW$6&lt;=$H136)*((AW$6-$F136+1)/($J136*($J136+1)/2)*$D136))+($K136="custom")*CustCF!AQ136</f>
        <v/>
      </c>
      <c r="AX136" s="87">
        <f>($K136="Bell Curve")*(_xlfn.NORM.DIST(AND(AX$6&gt;=$F136,AX$6&lt;=$H136)*(AX$6-$F136+1),$J136/2,$M136,TRUE)-_xlfn.NORM.DIST(AND(AX$6&gt;=$F136,AX$6&lt;=$H136)*(AW$6-$F136+1),$J136/2,$M136,TRUE))/(1-2*_xlfn.NORM.DIST(0,$J136/2,$M136,TRUE))*$D136+($K136="Steady Growth")*(AND(AX$6&gt;=$F136,AX$6&lt;=$H136)*((AX$6-$F136+1)/($J136*($J136+1)/2)*$D136))+($K136="custom")*CustCF!AR136</f>
        <v/>
      </c>
      <c r="AY136" s="87">
        <f>($K136="Bell Curve")*(_xlfn.NORM.DIST(AND(AY$6&gt;=$F136,AY$6&lt;=$H136)*(AY$6-$F136+1),$J136/2,$M136,TRUE)-_xlfn.NORM.DIST(AND(AY$6&gt;=$F136,AY$6&lt;=$H136)*(AX$6-$F136+1),$J136/2,$M136,TRUE))/(1-2*_xlfn.NORM.DIST(0,$J136/2,$M136,TRUE))*$D136+($K136="Steady Growth")*(AND(AY$6&gt;=$F136,AY$6&lt;=$H136)*((AY$6-$F136+1)/($J136*($J136+1)/2)*$D136))+($K136="custom")*CustCF!AS136</f>
        <v/>
      </c>
      <c r="AZ136" s="87">
        <f>($K136="Bell Curve")*(_xlfn.NORM.DIST(AND(AZ$6&gt;=$F136,AZ$6&lt;=$H136)*(AZ$6-$F136+1),$J136/2,$M136,TRUE)-_xlfn.NORM.DIST(AND(AZ$6&gt;=$F136,AZ$6&lt;=$H136)*(AY$6-$F136+1),$J136/2,$M136,TRUE))/(1-2*_xlfn.NORM.DIST(0,$J136/2,$M136,TRUE))*$D136+($K136="Steady Growth")*(AND(AZ$6&gt;=$F136,AZ$6&lt;=$H136)*((AZ$6-$F136+1)/($J136*($J136+1)/2)*$D136))+($K136="custom")*CustCF!AT136</f>
        <v/>
      </c>
      <c r="BA136" s="87">
        <f>($K136="Bell Curve")*(_xlfn.NORM.DIST(AND(BA$6&gt;=$F136,BA$6&lt;=$H136)*(BA$6-$F136+1),$J136/2,$M136,TRUE)-_xlfn.NORM.DIST(AND(BA$6&gt;=$F136,BA$6&lt;=$H136)*(AZ$6-$F136+1),$J136/2,$M136,TRUE))/(1-2*_xlfn.NORM.DIST(0,$J136/2,$M136,TRUE))*$D136+($K136="Steady Growth")*(AND(BA$6&gt;=$F136,BA$6&lt;=$H136)*((BA$6-$F136+1)/($J136*($J136+1)/2)*$D136))+($K136="custom")*CustCF!AU136</f>
        <v/>
      </c>
      <c r="BB136" s="87">
        <f>($K136="Bell Curve")*(_xlfn.NORM.DIST(AND(BB$6&gt;=$F136,BB$6&lt;=$H136)*(BB$6-$F136+1),$J136/2,$M136,TRUE)-_xlfn.NORM.DIST(AND(BB$6&gt;=$F136,BB$6&lt;=$H136)*(BA$6-$F136+1),$J136/2,$M136,TRUE))/(1-2*_xlfn.NORM.DIST(0,$J136/2,$M136,TRUE))*$D136+($K136="Steady Growth")*(AND(BB$6&gt;=$F136,BB$6&lt;=$H136)*((BB$6-$F136+1)/($J136*($J136+1)/2)*$D136))+($K136="custom")*CustCF!AV136</f>
        <v/>
      </c>
      <c r="BC136" s="87">
        <f>($K136="Bell Curve")*(_xlfn.NORM.DIST(AND(BC$6&gt;=$F136,BC$6&lt;=$H136)*(BC$6-$F136+1),$J136/2,$M136,TRUE)-_xlfn.NORM.DIST(AND(BC$6&gt;=$F136,BC$6&lt;=$H136)*(BB$6-$F136+1),$J136/2,$M136,TRUE))/(1-2*_xlfn.NORM.DIST(0,$J136/2,$M136,TRUE))*$D136+($K136="Steady Growth")*(AND(BC$6&gt;=$F136,BC$6&lt;=$H136)*((BC$6-$F136+1)/($J136*($J136+1)/2)*$D136))+($K136="custom")*CustCF!AW136</f>
        <v/>
      </c>
      <c r="BD136" s="87">
        <f>($K136="Bell Curve")*(_xlfn.NORM.DIST(AND(BD$6&gt;=$F136,BD$6&lt;=$H136)*(BD$6-$F136+1),$J136/2,$M136,TRUE)-_xlfn.NORM.DIST(AND(BD$6&gt;=$F136,BD$6&lt;=$H136)*(BC$6-$F136+1),$J136/2,$M136,TRUE))/(1-2*_xlfn.NORM.DIST(0,$J136/2,$M136,TRUE))*$D136+($K136="Steady Growth")*(AND(BD$6&gt;=$F136,BD$6&lt;=$H136)*((BD$6-$F136+1)/($J136*($J136+1)/2)*$D136))+($K136="custom")*CustCF!AX136</f>
        <v/>
      </c>
      <c r="BE136" s="87">
        <f>($K136="Bell Curve")*(_xlfn.NORM.DIST(AND(BE$6&gt;=$F136,BE$6&lt;=$H136)*(BE$6-$F136+1),$J136/2,$M136,TRUE)-_xlfn.NORM.DIST(AND(BE$6&gt;=$F136,BE$6&lt;=$H136)*(BD$6-$F136+1),$J136/2,$M136,TRUE))/(1-2*_xlfn.NORM.DIST(0,$J136/2,$M136,TRUE))*$D136+($K136="Steady Growth")*(AND(BE$6&gt;=$F136,BE$6&lt;=$H136)*((BE$6-$F136+1)/($J136*($J136+1)/2)*$D136))+($K136="custom")*CustCF!AY136</f>
        <v/>
      </c>
      <c r="BF136" s="87">
        <f>($K136="Bell Curve")*(_xlfn.NORM.DIST(AND(BF$6&gt;=$F136,BF$6&lt;=$H136)*(BF$6-$F136+1),$J136/2,$M136,TRUE)-_xlfn.NORM.DIST(AND(BF$6&gt;=$F136,BF$6&lt;=$H136)*(BE$6-$F136+1),$J136/2,$M136,TRUE))/(1-2*_xlfn.NORM.DIST(0,$J136/2,$M136,TRUE))*$D136+($K136="Steady Growth")*(AND(BF$6&gt;=$F136,BF$6&lt;=$H136)*((BF$6-$F136+1)/($J136*($J136+1)/2)*$D136))+($K136="custom")*CustCF!AZ136</f>
        <v/>
      </c>
      <c r="BG136" s="87">
        <f>($K136="Bell Curve")*(_xlfn.NORM.DIST(AND(BG$6&gt;=$F136,BG$6&lt;=$H136)*(BG$6-$F136+1),$J136/2,$M136,TRUE)-_xlfn.NORM.DIST(AND(BG$6&gt;=$F136,BG$6&lt;=$H136)*(BF$6-$F136+1),$J136/2,$M136,TRUE))/(1-2*_xlfn.NORM.DIST(0,$J136/2,$M136,TRUE))*$D136+($K136="Steady Growth")*(AND(BG$6&gt;=$F136,BG$6&lt;=$H136)*((BG$6-$F136+1)/($J136*($J136+1)/2)*$D136))+($K136="custom")*CustCF!BA136</f>
        <v/>
      </c>
      <c r="BH136" s="87">
        <f>($K136="Bell Curve")*(_xlfn.NORM.DIST(AND(BH$6&gt;=$F136,BH$6&lt;=$H136)*(BH$6-$F136+1),$J136/2,$M136,TRUE)-_xlfn.NORM.DIST(AND(BH$6&gt;=$F136,BH$6&lt;=$H136)*(BG$6-$F136+1),$J136/2,$M136,TRUE))/(1-2*_xlfn.NORM.DIST(0,$J136/2,$M136,TRUE))*$D136+($K136="Steady Growth")*(AND(BH$6&gt;=$F136,BH$6&lt;=$H136)*((BH$6-$F136+1)/($J136*($J136+1)/2)*$D136))+($K136="custom")*CustCF!BB136</f>
        <v/>
      </c>
      <c r="BI136" s="87">
        <f>($K136="Bell Curve")*(_xlfn.NORM.DIST(AND(BI$6&gt;=$F136,BI$6&lt;=$H136)*(BI$6-$F136+1),$J136/2,$M136,TRUE)-_xlfn.NORM.DIST(AND(BI$6&gt;=$F136,BI$6&lt;=$H136)*(BH$6-$F136+1),$J136/2,$M136,TRUE))/(1-2*_xlfn.NORM.DIST(0,$J136/2,$M136,TRUE))*$D136+($K136="Steady Growth")*(AND(BI$6&gt;=$F136,BI$6&lt;=$H136)*((BI$6-$F136+1)/($J136*($J136+1)/2)*$D136))+($K136="custom")*CustCF!BC136</f>
        <v/>
      </c>
      <c r="BJ136" s="87">
        <f>($K136="Bell Curve")*(_xlfn.NORM.DIST(AND(BJ$6&gt;=$F136,BJ$6&lt;=$H136)*(BJ$6-$F136+1),$J136/2,$M136,TRUE)-_xlfn.NORM.DIST(AND(BJ$6&gt;=$F136,BJ$6&lt;=$H136)*(BI$6-$F136+1),$J136/2,$M136,TRUE))/(1-2*_xlfn.NORM.DIST(0,$J136/2,$M136,TRUE))*$D136+($K136="Steady Growth")*(AND(BJ$6&gt;=$F136,BJ$6&lt;=$H136)*((BJ$6-$F136+1)/($J136*($J136+1)/2)*$D136))+($K136="custom")*CustCF!BD136</f>
        <v/>
      </c>
      <c r="BK136" s="87">
        <f>($K136="Bell Curve")*(_xlfn.NORM.DIST(AND(BK$6&gt;=$F136,BK$6&lt;=$H136)*(BK$6-$F136+1),$J136/2,$M136,TRUE)-_xlfn.NORM.DIST(AND(BK$6&gt;=$F136,BK$6&lt;=$H136)*(BJ$6-$F136+1),$J136/2,$M136,TRUE))/(1-2*_xlfn.NORM.DIST(0,$J136/2,$M136,TRUE))*$D136+($K136="Steady Growth")*(AND(BK$6&gt;=$F136,BK$6&lt;=$H136)*((BK$6-$F136+1)/($J136*($J136+1)/2)*$D136))+($K136="custom")*CustCF!BE136</f>
        <v/>
      </c>
      <c r="BL136" s="87">
        <f>($K136="Bell Curve")*(_xlfn.NORM.DIST(AND(BL$6&gt;=$F136,BL$6&lt;=$H136)*(BL$6-$F136+1),$J136/2,$M136,TRUE)-_xlfn.NORM.DIST(AND(BL$6&gt;=$F136,BL$6&lt;=$H136)*(BK$6-$F136+1),$J136/2,$M136,TRUE))/(1-2*_xlfn.NORM.DIST(0,$J136/2,$M136,TRUE))*$D136+($K136="Steady Growth")*(AND(BL$6&gt;=$F136,BL$6&lt;=$H136)*((BL$6-$F136+1)/($J136*($J136+1)/2)*$D136))+($K136="custom")*CustCF!BF136</f>
        <v/>
      </c>
      <c r="BM136" s="87">
        <f>($K136="Bell Curve")*(_xlfn.NORM.DIST(AND(BM$6&gt;=$F136,BM$6&lt;=$H136)*(BM$6-$F136+1),$J136/2,$M136,TRUE)-_xlfn.NORM.DIST(AND(BM$6&gt;=$F136,BM$6&lt;=$H136)*(BL$6-$F136+1),$J136/2,$M136,TRUE))/(1-2*_xlfn.NORM.DIST(0,$J136/2,$M136,TRUE))*$D136+($K136="Steady Growth")*(AND(BM$6&gt;=$F136,BM$6&lt;=$H136)*((BM$6-$F136+1)/($J136*($J136+1)/2)*$D136))+($K136="custom")*CustCF!BG136</f>
        <v/>
      </c>
      <c r="BN136" s="87">
        <f>($K136="Bell Curve")*(_xlfn.NORM.DIST(AND(BN$6&gt;=$F136,BN$6&lt;=$H136)*(BN$6-$F136+1),$J136/2,$M136,TRUE)-_xlfn.NORM.DIST(AND(BN$6&gt;=$F136,BN$6&lt;=$H136)*(BM$6-$F136+1),$J136/2,$M136,TRUE))/(1-2*_xlfn.NORM.DIST(0,$J136/2,$M136,TRUE))*$D136+($K136="Steady Growth")*(AND(BN$6&gt;=$F136,BN$6&lt;=$H136)*((BN$6-$F136+1)/($J136*($J136+1)/2)*$D136))+($K136="custom")*CustCF!BH136</f>
        <v/>
      </c>
      <c r="BO136" s="87">
        <f>($K136="Bell Curve")*(_xlfn.NORM.DIST(AND(BO$6&gt;=$F136,BO$6&lt;=$H136)*(BO$6-$F136+1),$J136/2,$M136,TRUE)-_xlfn.NORM.DIST(AND(BO$6&gt;=$F136,BO$6&lt;=$H136)*(BN$6-$F136+1),$J136/2,$M136,TRUE))/(1-2*_xlfn.NORM.DIST(0,$J136/2,$M136,TRUE))*$D136+($K136="Steady Growth")*(AND(BO$6&gt;=$F136,BO$6&lt;=$H136)*((BO$6-$F136+1)/($J136*($J136+1)/2)*$D136))+($K136="custom")*CustCF!BI136</f>
        <v/>
      </c>
      <c r="BP136" s="87">
        <f>($K136="Bell Curve")*(_xlfn.NORM.DIST(AND(BP$6&gt;=$F136,BP$6&lt;=$H136)*(BP$6-$F136+1),$J136/2,$M136,TRUE)-_xlfn.NORM.DIST(AND(BP$6&gt;=$F136,BP$6&lt;=$H136)*(BO$6-$F136+1),$J136/2,$M136,TRUE))/(1-2*_xlfn.NORM.DIST(0,$J136/2,$M136,TRUE))*$D136+($K136="Steady Growth")*(AND(BP$6&gt;=$F136,BP$6&lt;=$H136)*((BP$6-$F136+1)/($J136*($J136+1)/2)*$D136))+($K136="custom")*CustCF!BJ136</f>
        <v/>
      </c>
      <c r="BQ136" s="87">
        <f>($K136="Bell Curve")*(_xlfn.NORM.DIST(AND(BQ$6&gt;=$F136,BQ$6&lt;=$H136)*(BQ$6-$F136+1),$J136/2,$M136,TRUE)-_xlfn.NORM.DIST(AND(BQ$6&gt;=$F136,BQ$6&lt;=$H136)*(BP$6-$F136+1),$J136/2,$M136,TRUE))/(1-2*_xlfn.NORM.DIST(0,$J136/2,$M136,TRUE))*$D136+($K136="Steady Growth")*(AND(BQ$6&gt;=$F136,BQ$6&lt;=$H136)*((BQ$6-$F136+1)/($J136*($J136+1)/2)*$D136))+($K136="custom")*CustCF!BK136</f>
        <v/>
      </c>
      <c r="BR136" s="87">
        <f>($K136="Bell Curve")*(_xlfn.NORM.DIST(AND(BR$6&gt;=$F136,BR$6&lt;=$H136)*(BR$6-$F136+1),$J136/2,$M136,TRUE)-_xlfn.NORM.DIST(AND(BR$6&gt;=$F136,BR$6&lt;=$H136)*(BQ$6-$F136+1),$J136/2,$M136,TRUE))/(1-2*_xlfn.NORM.DIST(0,$J136/2,$M136,TRUE))*$D136+($K136="Steady Growth")*(AND(BR$6&gt;=$F136,BR$6&lt;=$H136)*((BR$6-$F136+1)/($J136*($J136+1)/2)*$D136))+($K136="custom")*CustCF!BL136</f>
        <v/>
      </c>
      <c r="BS136" s="87">
        <f>($K136="Bell Curve")*(_xlfn.NORM.DIST(AND(BS$6&gt;=$F136,BS$6&lt;=$H136)*(BS$6-$F136+1),$J136/2,$M136,TRUE)-_xlfn.NORM.DIST(AND(BS$6&gt;=$F136,BS$6&lt;=$H136)*(BR$6-$F136+1),$J136/2,$M136,TRUE))/(1-2*_xlfn.NORM.DIST(0,$J136/2,$M136,TRUE))*$D136+($K136="Steady Growth")*(AND(BS$6&gt;=$F136,BS$6&lt;=$H136)*((BS$6-$F136+1)/($J136*($J136+1)/2)*$D136))+($K136="custom")*CustCF!BM136</f>
        <v/>
      </c>
      <c r="BT136" s="87">
        <f>($K136="Bell Curve")*(_xlfn.NORM.DIST(AND(BT$6&gt;=$F136,BT$6&lt;=$H136)*(BT$6-$F136+1),$J136/2,$M136,TRUE)-_xlfn.NORM.DIST(AND(BT$6&gt;=$F136,BT$6&lt;=$H136)*(BS$6-$F136+1),$J136/2,$M136,TRUE))/(1-2*_xlfn.NORM.DIST(0,$J136/2,$M136,TRUE))*$D136+($K136="Steady Growth")*(AND(BT$6&gt;=$F136,BT$6&lt;=$H136)*((BT$6-$F136+1)/($J136*($J136+1)/2)*$D136))+($K136="custom")*CustCF!BN136</f>
        <v/>
      </c>
      <c r="BU136" s="87">
        <f>($K136="Bell Curve")*(_xlfn.NORM.DIST(AND(BU$6&gt;=$F136,BU$6&lt;=$H136)*(BU$6-$F136+1),$J136/2,$M136,TRUE)-_xlfn.NORM.DIST(AND(BU$6&gt;=$F136,BU$6&lt;=$H136)*(BT$6-$F136+1),$J136/2,$M136,TRUE))/(1-2*_xlfn.NORM.DIST(0,$J136/2,$M136,TRUE))*$D136+($K136="Steady Growth")*(AND(BU$6&gt;=$F136,BU$6&lt;=$H136)*((BU$6-$F136+1)/($J136*($J136+1)/2)*$D136))+($K136="custom")*CustCF!BO136</f>
        <v/>
      </c>
      <c r="BV136" s="87">
        <f>($K136="Bell Curve")*(_xlfn.NORM.DIST(AND(BV$6&gt;=$F136,BV$6&lt;=$H136)*(BV$6-$F136+1),$J136/2,$M136,TRUE)-_xlfn.NORM.DIST(AND(BV$6&gt;=$F136,BV$6&lt;=$H136)*(BU$6-$F136+1),$J136/2,$M136,TRUE))/(1-2*_xlfn.NORM.DIST(0,$J136/2,$M136,TRUE))*$D136+($K136="Steady Growth")*(AND(BV$6&gt;=$F136,BV$6&lt;=$H136)*((BV$6-$F136+1)/($J136*($J136+1)/2)*$D136))+($K136="custom")*CustCF!BP136</f>
        <v/>
      </c>
      <c r="BW136" s="87">
        <f>($K136="Bell Curve")*(_xlfn.NORM.DIST(AND(BW$6&gt;=$F136,BW$6&lt;=$H136)*(BW$6-$F136+1),$J136/2,$M136,TRUE)-_xlfn.NORM.DIST(AND(BW$6&gt;=$F136,BW$6&lt;=$H136)*(BV$6-$F136+1),$J136/2,$M136,TRUE))/(1-2*_xlfn.NORM.DIST(0,$J136/2,$M136,TRUE))*$D136+($K136="Steady Growth")*(AND(BW$6&gt;=$F136,BW$6&lt;=$H136)*((BW$6-$F136+1)/($J136*($J136+1)/2)*$D136))+($K136="custom")*CustCF!BQ136</f>
        <v/>
      </c>
      <c r="BX136" s="87">
        <f>($K136="Bell Curve")*(_xlfn.NORM.DIST(AND(BX$6&gt;=$F136,BX$6&lt;=$H136)*(BX$6-$F136+1),$J136/2,$M136,TRUE)-_xlfn.NORM.DIST(AND(BX$6&gt;=$F136,BX$6&lt;=$H136)*(BW$6-$F136+1),$J136/2,$M136,TRUE))/(1-2*_xlfn.NORM.DIST(0,$J136/2,$M136,TRUE))*$D136+($K136="Steady Growth")*(AND(BX$6&gt;=$F136,BX$6&lt;=$H136)*((BX$6-$F136+1)/($J136*($J136+1)/2)*$D136))+($K136="custom")*CustCF!BR136</f>
        <v/>
      </c>
      <c r="BY136" s="87">
        <f>($K136="Bell Curve")*(_xlfn.NORM.DIST(AND(BY$6&gt;=$F136,BY$6&lt;=$H136)*(BY$6-$F136+1),$J136/2,$M136,TRUE)-_xlfn.NORM.DIST(AND(BY$6&gt;=$F136,BY$6&lt;=$H136)*(BX$6-$F136+1),$J136/2,$M136,TRUE))/(1-2*_xlfn.NORM.DIST(0,$J136/2,$M136,TRUE))*$D136+($K136="Steady Growth")*(AND(BY$6&gt;=$F136,BY$6&lt;=$H136)*((BY$6-$F136+1)/($J136*($J136+1)/2)*$D136))+($K136="custom")*CustCF!BS136</f>
        <v/>
      </c>
      <c r="BZ136" s="87">
        <f>($K136="Bell Curve")*(_xlfn.NORM.DIST(AND(BZ$6&gt;=$F136,BZ$6&lt;=$H136)*(BZ$6-$F136+1),$J136/2,$M136,TRUE)-_xlfn.NORM.DIST(AND(BZ$6&gt;=$F136,BZ$6&lt;=$H136)*(BY$6-$F136+1),$J136/2,$M136,TRUE))/(1-2*_xlfn.NORM.DIST(0,$J136/2,$M136,TRUE))*$D136+($K136="Steady Growth")*(AND(BZ$6&gt;=$F136,BZ$6&lt;=$H136)*((BZ$6-$F136+1)/($J136*($J136+1)/2)*$D136))+($K136="custom")*CustCF!BT136</f>
        <v/>
      </c>
      <c r="CA136" s="87">
        <f>($K136="Bell Curve")*(_xlfn.NORM.DIST(AND(CA$6&gt;=$F136,CA$6&lt;=$H136)*(CA$6-$F136+1),$J136/2,$M136,TRUE)-_xlfn.NORM.DIST(AND(CA$6&gt;=$F136,CA$6&lt;=$H136)*(BZ$6-$F136+1),$J136/2,$M136,TRUE))/(1-2*_xlfn.NORM.DIST(0,$J136/2,$M136,TRUE))*$D136+($K136="Steady Growth")*(AND(CA$6&gt;=$F136,CA$6&lt;=$H136)*((CA$6-$F136+1)/($J136*($J136+1)/2)*$D136))+($K136="custom")*CustCF!BU136</f>
        <v/>
      </c>
      <c r="CB136" s="87">
        <f>($K136="Bell Curve")*(_xlfn.NORM.DIST(AND(CB$6&gt;=$F136,CB$6&lt;=$H136)*(CB$6-$F136+1),$J136/2,$M136,TRUE)-_xlfn.NORM.DIST(AND(CB$6&gt;=$F136,CB$6&lt;=$H136)*(CA$6-$F136+1),$J136/2,$M136,TRUE))/(1-2*_xlfn.NORM.DIST(0,$J136/2,$M136,TRUE))*$D136+($K136="Steady Growth")*(AND(CB$6&gt;=$F136,CB$6&lt;=$H136)*((CB$6-$F136+1)/($J136*($J136+1)/2)*$D136))+($K136="custom")*CustCF!BV136</f>
        <v/>
      </c>
      <c r="CC136" s="87">
        <f>($K136="Bell Curve")*(_xlfn.NORM.DIST(AND(CC$6&gt;=$F136,CC$6&lt;=$H136)*(CC$6-$F136+1),$J136/2,$M136,TRUE)-_xlfn.NORM.DIST(AND(CC$6&gt;=$F136,CC$6&lt;=$H136)*(CB$6-$F136+1),$J136/2,$M136,TRUE))/(1-2*_xlfn.NORM.DIST(0,$J136/2,$M136,TRUE))*$D136+($K136="Steady Growth")*(AND(CC$6&gt;=$F136,CC$6&lt;=$H136)*((CC$6-$F136+1)/($J136*($J136+1)/2)*$D136))+($K136="custom")*CustCF!BW136</f>
        <v/>
      </c>
      <c r="CD136" s="87">
        <f>($K136="Bell Curve")*(_xlfn.NORM.DIST(AND(CD$6&gt;=$F136,CD$6&lt;=$H136)*(CD$6-$F136+1),$J136/2,$M136,TRUE)-_xlfn.NORM.DIST(AND(CD$6&gt;=$F136,CD$6&lt;=$H136)*(CC$6-$F136+1),$J136/2,$M136,TRUE))/(1-2*_xlfn.NORM.DIST(0,$J136/2,$M136,TRUE))*$D136+($K136="Steady Growth")*(AND(CD$6&gt;=$F136,CD$6&lt;=$H136)*((CD$6-$F136+1)/($J136*($J136+1)/2)*$D136))+($K136="custom")*CustCF!BX136</f>
        <v/>
      </c>
      <c r="CE136" s="87">
        <f>($K136="Bell Curve")*(_xlfn.NORM.DIST(AND(CE$6&gt;=$F136,CE$6&lt;=$H136)*(CE$6-$F136+1),$J136/2,$M136,TRUE)-_xlfn.NORM.DIST(AND(CE$6&gt;=$F136,CE$6&lt;=$H136)*(CD$6-$F136+1),$J136/2,$M136,TRUE))/(1-2*_xlfn.NORM.DIST(0,$J136/2,$M136,TRUE))*$D136+($K136="Steady Growth")*(AND(CE$6&gt;=$F136,CE$6&lt;=$H136)*((CE$6-$F136+1)/($J136*($J136+1)/2)*$D136))+($K136="custom")*CustCF!BY136</f>
        <v/>
      </c>
      <c r="CF136" s="87">
        <f>($K136="Bell Curve")*(_xlfn.NORM.DIST(AND(CF$6&gt;=$F136,CF$6&lt;=$H136)*(CF$6-$F136+1),$J136/2,$M136,TRUE)-_xlfn.NORM.DIST(AND(CF$6&gt;=$F136,CF$6&lt;=$H136)*(CE$6-$F136+1),$J136/2,$M136,TRUE))/(1-2*_xlfn.NORM.DIST(0,$J136/2,$M136,TRUE))*$D136+($K136="Steady Growth")*(AND(CF$6&gt;=$F136,CF$6&lt;=$H136)*((CF$6-$F136+1)/($J136*($J136+1)/2)*$D136))+($K136="custom")*CustCF!BZ136</f>
        <v/>
      </c>
      <c r="CG136" s="87">
        <f>($K136="Bell Curve")*(_xlfn.NORM.DIST(AND(CG$6&gt;=$F136,CG$6&lt;=$H136)*(CG$6-$F136+1),$J136/2,$M136,TRUE)-_xlfn.NORM.DIST(AND(CG$6&gt;=$F136,CG$6&lt;=$H136)*(CF$6-$F136+1),$J136/2,$M136,TRUE))/(1-2*_xlfn.NORM.DIST(0,$J136/2,$M136,TRUE))*$D136+($K136="Steady Growth")*(AND(CG$6&gt;=$F136,CG$6&lt;=$H136)*((CG$6-$F136+1)/($J136*($J136+1)/2)*$D136))+($K136="custom")*CustCF!CA136</f>
        <v/>
      </c>
      <c r="CH136" s="87">
        <f>($K136="Bell Curve")*(_xlfn.NORM.DIST(AND(CH$6&gt;=$F136,CH$6&lt;=$H136)*(CH$6-$F136+1),$J136/2,$M136,TRUE)-_xlfn.NORM.DIST(AND(CH$6&gt;=$F136,CH$6&lt;=$H136)*(CG$6-$F136+1),$J136/2,$M136,TRUE))/(1-2*_xlfn.NORM.DIST(0,$J136/2,$M136,TRUE))*$D136+($K136="Steady Growth")*(AND(CH$6&gt;=$F136,CH$6&lt;=$H136)*((CH$6-$F136+1)/($J136*($J136+1)/2)*$D136))+($K136="custom")*CustCF!CB136</f>
        <v/>
      </c>
      <c r="CI136" s="87">
        <f>($K136="Bell Curve")*(_xlfn.NORM.DIST(AND(CI$6&gt;=$F136,CI$6&lt;=$H136)*(CI$6-$F136+1),$J136/2,$M136,TRUE)-_xlfn.NORM.DIST(AND(CI$6&gt;=$F136,CI$6&lt;=$H136)*(CH$6-$F136+1),$J136/2,$M136,TRUE))/(1-2*_xlfn.NORM.DIST(0,$J136/2,$M136,TRUE))*$D136+($K136="Steady Growth")*(AND(CI$6&gt;=$F136,CI$6&lt;=$H136)*((CI$6-$F136+1)/($J136*($J136+1)/2)*$D136))+($K136="custom")*CustCF!CC136</f>
        <v/>
      </c>
      <c r="CJ136" s="87">
        <f>($K136="Bell Curve")*(_xlfn.NORM.DIST(AND(CJ$6&gt;=$F136,CJ$6&lt;=$H136)*(CJ$6-$F136+1),$J136/2,$M136,TRUE)-_xlfn.NORM.DIST(AND(CJ$6&gt;=$F136,CJ$6&lt;=$H136)*(CI$6-$F136+1),$J136/2,$M136,TRUE))/(1-2*_xlfn.NORM.DIST(0,$J136/2,$M136,TRUE))*$D136+($K136="Steady Growth")*(AND(CJ$6&gt;=$F136,CJ$6&lt;=$H136)*((CJ$6-$F136+1)/($J136*($J136+1)/2)*$D136))+($K136="custom")*CustCF!CD136</f>
        <v/>
      </c>
      <c r="CK136" s="87">
        <f>($K136="Bell Curve")*(_xlfn.NORM.DIST(AND(CK$6&gt;=$F136,CK$6&lt;=$H136)*(CK$6-$F136+1),$J136/2,$M136,TRUE)-_xlfn.NORM.DIST(AND(CK$6&gt;=$F136,CK$6&lt;=$H136)*(CJ$6-$F136+1),$J136/2,$M136,TRUE))/(1-2*_xlfn.NORM.DIST(0,$J136/2,$M136,TRUE))*$D136+($K136="Steady Growth")*(AND(CK$6&gt;=$F136,CK$6&lt;=$H136)*((CK$6-$F136+1)/($J136*($J136+1)/2)*$D136))+($K136="custom")*CustCF!CE136</f>
        <v/>
      </c>
      <c r="CL136" s="87">
        <f>($K136="Bell Curve")*(_xlfn.NORM.DIST(AND(CL$6&gt;=$F136,CL$6&lt;=$H136)*(CL$6-$F136+1),$J136/2,$M136,TRUE)-_xlfn.NORM.DIST(AND(CL$6&gt;=$F136,CL$6&lt;=$H136)*(CK$6-$F136+1),$J136/2,$M136,TRUE))/(1-2*_xlfn.NORM.DIST(0,$J136/2,$M136,TRUE))*$D136+($K136="Steady Growth")*(AND(CL$6&gt;=$F136,CL$6&lt;=$H136)*((CL$6-$F136+1)/($J136*($J136+1)/2)*$D136))+($K136="custom")*CustCF!CF136</f>
        <v/>
      </c>
      <c r="CM136" s="87">
        <f>($K136="Bell Curve")*(_xlfn.NORM.DIST(AND(CM$6&gt;=$F136,CM$6&lt;=$H136)*(CM$6-$F136+1),$J136/2,$M136,TRUE)-_xlfn.NORM.DIST(AND(CM$6&gt;=$F136,CM$6&lt;=$H136)*(CL$6-$F136+1),$J136/2,$M136,TRUE))/(1-2*_xlfn.NORM.DIST(0,$J136/2,$M136,TRUE))*$D136+($K136="Steady Growth")*(AND(CM$6&gt;=$F136,CM$6&lt;=$H136)*((CM$6-$F136+1)/($J136*($J136+1)/2)*$D136))+($K136="custom")*CustCF!CG136</f>
        <v/>
      </c>
      <c r="CN136" s="87">
        <f>($K136="Bell Curve")*(_xlfn.NORM.DIST(AND(CN$6&gt;=$F136,CN$6&lt;=$H136)*(CN$6-$F136+1),$J136/2,$M136,TRUE)-_xlfn.NORM.DIST(AND(CN$6&gt;=$F136,CN$6&lt;=$H136)*(CM$6-$F136+1),$J136/2,$M136,TRUE))/(1-2*_xlfn.NORM.DIST(0,$J136/2,$M136,TRUE))*$D136+($K136="Steady Growth")*(AND(CN$6&gt;=$F136,CN$6&lt;=$H136)*((CN$6-$F136+1)/($J136*($J136+1)/2)*$D136))+($K136="custom")*CustCF!CH136</f>
        <v/>
      </c>
      <c r="CO136" s="87">
        <f>($K136="Bell Curve")*(_xlfn.NORM.DIST(AND(CO$6&gt;=$F136,CO$6&lt;=$H136)*(CO$6-$F136+1),$J136/2,$M136,TRUE)-_xlfn.NORM.DIST(AND(CO$6&gt;=$F136,CO$6&lt;=$H136)*(CN$6-$F136+1),$J136/2,$M136,TRUE))/(1-2*_xlfn.NORM.DIST(0,$J136/2,$M136,TRUE))*$D136+($K136="Steady Growth")*(AND(CO$6&gt;=$F136,CO$6&lt;=$H136)*((CO$6-$F136+1)/($J136*($J136+1)/2)*$D136))+($K136="custom")*CustCF!CI136</f>
        <v/>
      </c>
      <c r="CP136" s="87">
        <f>($K136="Bell Curve")*(_xlfn.NORM.DIST(AND(CP$6&gt;=$F136,CP$6&lt;=$H136)*(CP$6-$F136+1),$J136/2,$M136,TRUE)-_xlfn.NORM.DIST(AND(CP$6&gt;=$F136,CP$6&lt;=$H136)*(CO$6-$F136+1),$J136/2,$M136,TRUE))/(1-2*_xlfn.NORM.DIST(0,$J136/2,$M136,TRUE))*$D136+($K136="Steady Growth")*(AND(CP$6&gt;=$F136,CP$6&lt;=$H136)*((CP$6-$F136+1)/($J136*($J136+1)/2)*$D136))+($K136="custom")*CustCF!CJ136</f>
        <v/>
      </c>
      <c r="CQ136" s="87">
        <f>($K136="Bell Curve")*(_xlfn.NORM.DIST(AND(CQ$6&gt;=$F136,CQ$6&lt;=$H136)*(CQ$6-$F136+1),$J136/2,$M136,TRUE)-_xlfn.NORM.DIST(AND(CQ$6&gt;=$F136,CQ$6&lt;=$H136)*(CP$6-$F136+1),$J136/2,$M136,TRUE))/(1-2*_xlfn.NORM.DIST(0,$J136/2,$M136,TRUE))*$D136+($K136="Steady Growth")*(AND(CQ$6&gt;=$F136,CQ$6&lt;=$H136)*((CQ$6-$F136+1)/($J136*($J136+1)/2)*$D136))+($K136="custom")*CustCF!CK136</f>
        <v/>
      </c>
      <c r="CR136" s="87">
        <f>($K136="Bell Curve")*(_xlfn.NORM.DIST(AND(CR$6&gt;=$F136,CR$6&lt;=$H136)*(CR$6-$F136+1),$J136/2,$M136,TRUE)-_xlfn.NORM.DIST(AND(CR$6&gt;=$F136,CR$6&lt;=$H136)*(CQ$6-$F136+1),$J136/2,$M136,TRUE))/(1-2*_xlfn.NORM.DIST(0,$J136/2,$M136,TRUE))*$D136+($K136="Steady Growth")*(AND(CR$6&gt;=$F136,CR$6&lt;=$H136)*((CR$6-$F136+1)/($J136*($J136+1)/2)*$D136))+($K136="custom")*CustCF!CL136</f>
        <v/>
      </c>
      <c r="CS136" s="87">
        <f>($K136="Bell Curve")*(_xlfn.NORM.DIST(AND(CS$6&gt;=$F136,CS$6&lt;=$H136)*(CS$6-$F136+1),$J136/2,$M136,TRUE)-_xlfn.NORM.DIST(AND(CS$6&gt;=$F136,CS$6&lt;=$H136)*(CR$6-$F136+1),$J136/2,$M136,TRUE))/(1-2*_xlfn.NORM.DIST(0,$J136/2,$M136,TRUE))*$D136+($K136="Steady Growth")*(AND(CS$6&gt;=$F136,CS$6&lt;=$H136)*((CS$6-$F136+1)/($J136*($J136+1)/2)*$D136))+($K136="custom")*CustCF!CM136</f>
        <v/>
      </c>
      <c r="CT136" s="87">
        <f>($K136="Bell Curve")*(_xlfn.NORM.DIST(AND(CT$6&gt;=$F136,CT$6&lt;=$H136)*(CT$6-$F136+1),$J136/2,$M136,TRUE)-_xlfn.NORM.DIST(AND(CT$6&gt;=$F136,CT$6&lt;=$H136)*(CS$6-$F136+1),$J136/2,$M136,TRUE))/(1-2*_xlfn.NORM.DIST(0,$J136/2,$M136,TRUE))*$D136+($K136="Steady Growth")*(AND(CT$6&gt;=$F136,CT$6&lt;=$H136)*((CT$6-$F136+1)/($J136*($J136+1)/2)*$D136))+($K136="custom")*CustCF!CN136</f>
        <v/>
      </c>
      <c r="CU136" s="87">
        <f>($K136="Bell Curve")*(_xlfn.NORM.DIST(AND(CU$6&gt;=$F136,CU$6&lt;=$H136)*(CU$6-$F136+1),$J136/2,$M136,TRUE)-_xlfn.NORM.DIST(AND(CU$6&gt;=$F136,CU$6&lt;=$H136)*(CT$6-$F136+1),$J136/2,$M136,TRUE))/(1-2*_xlfn.NORM.DIST(0,$J136/2,$M136,TRUE))*$D136+($K136="Steady Growth")*(AND(CU$6&gt;=$F136,CU$6&lt;=$H136)*((CU$6-$F136+1)/($J136*($J136+1)/2)*$D136))+($K136="custom")*CustCF!CO136</f>
        <v/>
      </c>
      <c r="CV136" s="87">
        <f>($K136="Bell Curve")*(_xlfn.NORM.DIST(AND(CV$6&gt;=$F136,CV$6&lt;=$H136)*(CV$6-$F136+1),$J136/2,$M136,TRUE)-_xlfn.NORM.DIST(AND(CV$6&gt;=$F136,CV$6&lt;=$H136)*(CU$6-$F136+1),$J136/2,$M136,TRUE))/(1-2*_xlfn.NORM.DIST(0,$J136/2,$M136,TRUE))*$D136+($K136="Steady Growth")*(AND(CV$6&gt;=$F136,CV$6&lt;=$H136)*((CV$6-$F136+1)/($J136*($J136+1)/2)*$D136))+($K136="custom")*CustCF!CP136</f>
        <v/>
      </c>
      <c r="CW136" s="87">
        <f>($K136="Bell Curve")*(_xlfn.NORM.DIST(AND(CW$6&gt;=$F136,CW$6&lt;=$H136)*(CW$6-$F136+1),$J136/2,$M136,TRUE)-_xlfn.NORM.DIST(AND(CW$6&gt;=$F136,CW$6&lt;=$H136)*(CV$6-$F136+1),$J136/2,$M136,TRUE))/(1-2*_xlfn.NORM.DIST(0,$J136/2,$M136,TRUE))*$D136+($K136="Steady Growth")*(AND(CW$6&gt;=$F136,CW$6&lt;=$H136)*((CW$6-$F136+1)/($J136*($J136+1)/2)*$D136))+($K136="custom")*CustCF!CQ136</f>
        <v/>
      </c>
      <c r="CX136" s="87">
        <f>($K136="Bell Curve")*(_xlfn.NORM.DIST(AND(CX$6&gt;=$F136,CX$6&lt;=$H136)*(CX$6-$F136+1),$J136/2,$M136,TRUE)-_xlfn.NORM.DIST(AND(CX$6&gt;=$F136,CX$6&lt;=$H136)*(CW$6-$F136+1),$J136/2,$M136,TRUE))/(1-2*_xlfn.NORM.DIST(0,$J136/2,$M136,TRUE))*$D136+($K136="Steady Growth")*(AND(CX$6&gt;=$F136,CX$6&lt;=$H136)*((CX$6-$F136+1)/($J136*($J136+1)/2)*$D136))+($K136="custom")*CustCF!CR136</f>
        <v/>
      </c>
      <c r="CY136" s="87">
        <f>($K136="Bell Curve")*(_xlfn.NORM.DIST(AND(CY$6&gt;=$F136,CY$6&lt;=$H136)*(CY$6-$F136+1),$J136/2,$M136,TRUE)-_xlfn.NORM.DIST(AND(CY$6&gt;=$F136,CY$6&lt;=$H136)*(CX$6-$F136+1),$J136/2,$M136,TRUE))/(1-2*_xlfn.NORM.DIST(0,$J136/2,$M136,TRUE))*$D136+($K136="Steady Growth")*(AND(CY$6&gt;=$F136,CY$6&lt;=$H136)*((CY$6-$F136+1)/($J136*($J136+1)/2)*$D136))+($K136="custom")*CustCF!CS136</f>
        <v/>
      </c>
      <c r="CZ136" s="87">
        <f>($K136="Bell Curve")*(_xlfn.NORM.DIST(AND(CZ$6&gt;=$F136,CZ$6&lt;=$H136)*(CZ$6-$F136+1),$J136/2,$M136,TRUE)-_xlfn.NORM.DIST(AND(CZ$6&gt;=$F136,CZ$6&lt;=$H136)*(CY$6-$F136+1),$J136/2,$M136,TRUE))/(1-2*_xlfn.NORM.DIST(0,$J136/2,$M136,TRUE))*$D136+($K136="Steady Growth")*(AND(CZ$6&gt;=$F136,CZ$6&lt;=$H136)*((CZ$6-$F136+1)/($J136*($J136+1)/2)*$D136))+($K136="custom")*CustCF!CT136</f>
        <v/>
      </c>
      <c r="DA136" s="87">
        <f>($K136="Bell Curve")*(_xlfn.NORM.DIST(AND(DA$6&gt;=$F136,DA$6&lt;=$H136)*(DA$6-$F136+1),$J136/2,$M136,TRUE)-_xlfn.NORM.DIST(AND(DA$6&gt;=$F136,DA$6&lt;=$H136)*(CZ$6-$F136+1),$J136/2,$M136,TRUE))/(1-2*_xlfn.NORM.DIST(0,$J136/2,$M136,TRUE))*$D136+($K136="Steady Growth")*(AND(DA$6&gt;=$F136,DA$6&lt;=$H136)*((DA$6-$F136+1)/($J136*($J136+1)/2)*$D136))+($K136="custom")*CustCF!CU136</f>
        <v/>
      </c>
      <c r="DB136" s="87">
        <f>($K136="Bell Curve")*(_xlfn.NORM.DIST(AND(DB$6&gt;=$F136,DB$6&lt;=$H136)*(DB$6-$F136+1),$J136/2,$M136,TRUE)-_xlfn.NORM.DIST(AND(DB$6&gt;=$F136,DB$6&lt;=$H136)*(DA$6-$F136+1),$J136/2,$M136,TRUE))/(1-2*_xlfn.NORM.DIST(0,$J136/2,$M136,TRUE))*$D136+($K136="Steady Growth")*(AND(DB$6&gt;=$F136,DB$6&lt;=$H136)*((DB$6-$F136+1)/($J136*($J136+1)/2)*$D136))+($K136="custom")*CustCF!CV136</f>
        <v/>
      </c>
      <c r="DC136" s="87">
        <f>($K136="Bell Curve")*(_xlfn.NORM.DIST(AND(DC$6&gt;=$F136,DC$6&lt;=$H136)*(DC$6-$F136+1),$J136/2,$M136,TRUE)-_xlfn.NORM.DIST(AND(DC$6&gt;=$F136,DC$6&lt;=$H136)*(DB$6-$F136+1),$J136/2,$M136,TRUE))/(1-2*_xlfn.NORM.DIST(0,$J136/2,$M136,TRUE))*$D136+($K136="Steady Growth")*(AND(DC$6&gt;=$F136,DC$6&lt;=$H136)*((DC$6-$F136+1)/($J136*($J136+1)/2)*$D136))+($K136="custom")*CustCF!CW136</f>
        <v/>
      </c>
      <c r="DD136" s="87">
        <f>($K136="Bell Curve")*(_xlfn.NORM.DIST(AND(DD$6&gt;=$F136,DD$6&lt;=$H136)*(DD$6-$F136+1),$J136/2,$M136,TRUE)-_xlfn.NORM.DIST(AND(DD$6&gt;=$F136,DD$6&lt;=$H136)*(DC$6-$F136+1),$J136/2,$M136,TRUE))/(1-2*_xlfn.NORM.DIST(0,$J136/2,$M136,TRUE))*$D136+($K136="Steady Growth")*(AND(DD$6&gt;=$F136,DD$6&lt;=$H136)*((DD$6-$F136+1)/($J136*($J136+1)/2)*$D136))+($K136="custom")*CustCF!CX136</f>
        <v/>
      </c>
      <c r="DE136" s="87">
        <f>($K136="Bell Curve")*(_xlfn.NORM.DIST(AND(DE$6&gt;=$F136,DE$6&lt;=$H136)*(DE$6-$F136+1),$J136/2,$M136,TRUE)-_xlfn.NORM.DIST(AND(DE$6&gt;=$F136,DE$6&lt;=$H136)*(DD$6-$F136+1),$J136/2,$M136,TRUE))/(1-2*_xlfn.NORM.DIST(0,$J136/2,$M136,TRUE))*$D136+($K136="Steady Growth")*(AND(DE$6&gt;=$F136,DE$6&lt;=$H136)*((DE$6-$F136+1)/($J136*($J136+1)/2)*$D136))+($K136="custom")*CustCF!CY136</f>
        <v/>
      </c>
      <c r="DF136" s="87">
        <f>($K136="Bell Curve")*(_xlfn.NORM.DIST(AND(DF$6&gt;=$F136,DF$6&lt;=$H136)*(DF$6-$F136+1),$J136/2,$M136,TRUE)-_xlfn.NORM.DIST(AND(DF$6&gt;=$F136,DF$6&lt;=$H136)*(DE$6-$F136+1),$J136/2,$M136,TRUE))/(1-2*_xlfn.NORM.DIST(0,$J136/2,$M136,TRUE))*$D136+($K136="Steady Growth")*(AND(DF$6&gt;=$F136,DF$6&lt;=$H136)*((DF$6-$F136+1)/($J136*($J136+1)/2)*$D136))+($K136="custom")*CustCF!CZ136</f>
        <v/>
      </c>
      <c r="DG136" s="87">
        <f>($K136="Bell Curve")*(_xlfn.NORM.DIST(AND(DG$6&gt;=$F136,DG$6&lt;=$H136)*(DG$6-$F136+1),$J136/2,$M136,TRUE)-_xlfn.NORM.DIST(AND(DG$6&gt;=$F136,DG$6&lt;=$H136)*(DF$6-$F136+1),$J136/2,$M136,TRUE))/(1-2*_xlfn.NORM.DIST(0,$J136/2,$M136,TRUE))*$D136+($K136="Steady Growth")*(AND(DG$6&gt;=$F136,DG$6&lt;=$H136)*((DG$6-$F136+1)/($J136*($J136+1)/2)*$D136))+($K136="custom")*CustCF!DA136</f>
        <v/>
      </c>
      <c r="DH136" s="87">
        <f>($K136="Bell Curve")*(_xlfn.NORM.DIST(AND(DH$6&gt;=$F136,DH$6&lt;=$H136)*(DH$6-$F136+1),$J136/2,$M136,TRUE)-_xlfn.NORM.DIST(AND(DH$6&gt;=$F136,DH$6&lt;=$H136)*(DG$6-$F136+1),$J136/2,$M136,TRUE))/(1-2*_xlfn.NORM.DIST(0,$J136/2,$M136,TRUE))*$D136+($K136="Steady Growth")*(AND(DH$6&gt;=$F136,DH$6&lt;=$H136)*((DH$6-$F136+1)/($J136*($J136+1)/2)*$D136))+($K136="custom")*CustCF!DB136</f>
        <v/>
      </c>
      <c r="DI136" s="87">
        <f>($K136="Bell Curve")*(_xlfn.NORM.DIST(AND(DI$6&gt;=$F136,DI$6&lt;=$H136)*(DI$6-$F136+1),$J136/2,$M136,TRUE)-_xlfn.NORM.DIST(AND(DI$6&gt;=$F136,DI$6&lt;=$H136)*(DH$6-$F136+1),$J136/2,$M136,TRUE))/(1-2*_xlfn.NORM.DIST(0,$J136/2,$M136,TRUE))*$D136+($K136="Steady Growth")*(AND(DI$6&gt;=$F136,DI$6&lt;=$H136)*((DI$6-$F136+1)/($J136*($J136+1)/2)*$D136))+($K136="custom")*CustCF!DC136</f>
        <v/>
      </c>
      <c r="DJ136" s="87">
        <f>($K136="Bell Curve")*(_xlfn.NORM.DIST(AND(DJ$6&gt;=$F136,DJ$6&lt;=$H136)*(DJ$6-$F136+1),$J136/2,$M136,TRUE)-_xlfn.NORM.DIST(AND(DJ$6&gt;=$F136,DJ$6&lt;=$H136)*(DI$6-$F136+1),$J136/2,$M136,TRUE))/(1-2*_xlfn.NORM.DIST(0,$J136/2,$M136,TRUE))*$D136+($K136="Steady Growth")*(AND(DJ$6&gt;=$F136,DJ$6&lt;=$H136)*((DJ$6-$F136+1)/($J136*($J136+1)/2)*$D136))+($K136="custom")*CustCF!DD136</f>
        <v/>
      </c>
      <c r="DK136" s="87">
        <f>($K136="Bell Curve")*(_xlfn.NORM.DIST(AND(DK$6&gt;=$F136,DK$6&lt;=$H136)*(DK$6-$F136+1),$J136/2,$M136,TRUE)-_xlfn.NORM.DIST(AND(DK$6&gt;=$F136,DK$6&lt;=$H136)*(DJ$6-$F136+1),$J136/2,$M136,TRUE))/(1-2*_xlfn.NORM.DIST(0,$J136/2,$M136,TRUE))*$D136+($K136="Steady Growth")*(AND(DK$6&gt;=$F136,DK$6&lt;=$H136)*((DK$6-$F136+1)/($J136*($J136+1)/2)*$D136))+($K136="custom")*CustCF!DE136</f>
        <v/>
      </c>
      <c r="DL136" s="87">
        <f>($K136="Bell Curve")*(_xlfn.NORM.DIST(AND(DL$6&gt;=$F136,DL$6&lt;=$H136)*(DL$6-$F136+1),$J136/2,$M136,TRUE)-_xlfn.NORM.DIST(AND(DL$6&gt;=$F136,DL$6&lt;=$H136)*(DK$6-$F136+1),$J136/2,$M136,TRUE))/(1-2*_xlfn.NORM.DIST(0,$J136/2,$M136,TRUE))*$D136+($K136="Steady Growth")*(AND(DL$6&gt;=$F136,DL$6&lt;=$H136)*((DL$6-$F136+1)/($J136*($J136+1)/2)*$D136))+($K136="custom")*CustCF!DF136</f>
        <v/>
      </c>
      <c r="DM136" s="87">
        <f>($K136="Bell Curve")*(_xlfn.NORM.DIST(AND(DM$6&gt;=$F136,DM$6&lt;=$H136)*(DM$6-$F136+1),$J136/2,$M136,TRUE)-_xlfn.NORM.DIST(AND(DM$6&gt;=$F136,DM$6&lt;=$H136)*(DL$6-$F136+1),$J136/2,$M136,TRUE))/(1-2*_xlfn.NORM.DIST(0,$J136/2,$M136,TRUE))*$D136+($K136="Steady Growth")*(AND(DM$6&gt;=$F136,DM$6&lt;=$H136)*((DM$6-$F136+1)/($J136*($J136+1)/2)*$D136))+($K136="custom")*CustCF!DG136</f>
        <v/>
      </c>
      <c r="DN136" s="87">
        <f>($K136="Bell Curve")*(_xlfn.NORM.DIST(AND(DN$6&gt;=$F136,DN$6&lt;=$H136)*(DN$6-$F136+1),$J136/2,$M136,TRUE)-_xlfn.NORM.DIST(AND(DN$6&gt;=$F136,DN$6&lt;=$H136)*(DM$6-$F136+1),$J136/2,$M136,TRUE))/(1-2*_xlfn.NORM.DIST(0,$J136/2,$M136,TRUE))*$D136+($K136="Steady Growth")*(AND(DN$6&gt;=$F136,DN$6&lt;=$H136)*((DN$6-$F136+1)/($J136*($J136+1)/2)*$D136))+($K136="custom")*CustCF!DH136</f>
        <v/>
      </c>
      <c r="DO136" s="87">
        <f>($K136="Bell Curve")*(_xlfn.NORM.DIST(AND(DO$6&gt;=$F136,DO$6&lt;=$H136)*(DO$6-$F136+1),$J136/2,$M136,TRUE)-_xlfn.NORM.DIST(AND(DO$6&gt;=$F136,DO$6&lt;=$H136)*(DN$6-$F136+1),$J136/2,$M136,TRUE))/(1-2*_xlfn.NORM.DIST(0,$J136/2,$M136,TRUE))*$D136+($K136="Steady Growth")*(AND(DO$6&gt;=$F136,DO$6&lt;=$H136)*((DO$6-$F136+1)/($J136*($J136+1)/2)*$D136))+($K136="custom")*CustCF!DI136</f>
        <v/>
      </c>
      <c r="DP136" s="87">
        <f>($K136="Bell Curve")*(_xlfn.NORM.DIST(AND(DP$6&gt;=$F136,DP$6&lt;=$H136)*(DP$6-$F136+1),$J136/2,$M136,TRUE)-_xlfn.NORM.DIST(AND(DP$6&gt;=$F136,DP$6&lt;=$H136)*(DO$6-$F136+1),$J136/2,$M136,TRUE))/(1-2*_xlfn.NORM.DIST(0,$J136/2,$M136,TRUE))*$D136+($K136="Steady Growth")*(AND(DP$6&gt;=$F136,DP$6&lt;=$H136)*((DP$6-$F136+1)/($J136*($J136+1)/2)*$D136))+($K136="custom")*CustCF!DJ136</f>
        <v/>
      </c>
      <c r="DQ136" s="87">
        <f>($K136="Bell Curve")*(_xlfn.NORM.DIST(AND(DQ$6&gt;=$F136,DQ$6&lt;=$H136)*(DQ$6-$F136+1),$J136/2,$M136,TRUE)-_xlfn.NORM.DIST(AND(DQ$6&gt;=$F136,DQ$6&lt;=$H136)*(DP$6-$F136+1),$J136/2,$M136,TRUE))/(1-2*_xlfn.NORM.DIST(0,$J136/2,$M136,TRUE))*$D136+($K136="Steady Growth")*(AND(DQ$6&gt;=$F136,DQ$6&lt;=$H136)*((DQ$6-$F136+1)/($J136*($J136+1)/2)*$D136))+($K136="custom")*CustCF!DK136</f>
        <v/>
      </c>
      <c r="DR136" s="87">
        <f>($K136="Bell Curve")*(_xlfn.NORM.DIST(AND(DR$6&gt;=$F136,DR$6&lt;=$H136)*(DR$6-$F136+1),$J136/2,$M136,TRUE)-_xlfn.NORM.DIST(AND(DR$6&gt;=$F136,DR$6&lt;=$H136)*(DQ$6-$F136+1),$J136/2,$M136,TRUE))/(1-2*_xlfn.NORM.DIST(0,$J136/2,$M136,TRUE))*$D136+($K136="Steady Growth")*(AND(DR$6&gt;=$F136,DR$6&lt;=$H136)*((DR$6-$F136+1)/($J136*($J136+1)/2)*$D136))+($K136="custom")*CustCF!DL136</f>
        <v/>
      </c>
      <c r="DS136" s="87">
        <f>($K136="Bell Curve")*(_xlfn.NORM.DIST(AND(DS$6&gt;=$F136,DS$6&lt;=$H136)*(DS$6-$F136+1),$J136/2,$M136,TRUE)-_xlfn.NORM.DIST(AND(DS$6&gt;=$F136,DS$6&lt;=$H136)*(DR$6-$F136+1),$J136/2,$M136,TRUE))/(1-2*_xlfn.NORM.DIST(0,$J136/2,$M136,TRUE))*$D136+($K136="Steady Growth")*(AND(DS$6&gt;=$F136,DS$6&lt;=$H136)*((DS$6-$F136+1)/($J136*($J136+1)/2)*$D136))+($K136="custom")*CustCF!DM136</f>
        <v/>
      </c>
      <c r="DT136" s="87">
        <f>($K136="Bell Curve")*(_xlfn.NORM.DIST(AND(DT$6&gt;=$F136,DT$6&lt;=$H136)*(DT$6-$F136+1),$J136/2,$M136,TRUE)-_xlfn.NORM.DIST(AND(DT$6&gt;=$F136,DT$6&lt;=$H136)*(DS$6-$F136+1),$J136/2,$M136,TRUE))/(1-2*_xlfn.NORM.DIST(0,$J136/2,$M136,TRUE))*$D136+($K136="Steady Growth")*(AND(DT$6&gt;=$F136,DT$6&lt;=$H136)*((DT$6-$F136+1)/($J136*($J136+1)/2)*$D136))+($K136="custom")*CustCF!DN136</f>
        <v/>
      </c>
      <c r="DU136" s="87">
        <f>($K136="Bell Curve")*(_xlfn.NORM.DIST(AND(DU$6&gt;=$F136,DU$6&lt;=$H136)*(DU$6-$F136+1),$J136/2,$M136,TRUE)-_xlfn.NORM.DIST(AND(DU$6&gt;=$F136,DU$6&lt;=$H136)*(DT$6-$F136+1),$J136/2,$M136,TRUE))/(1-2*_xlfn.NORM.DIST(0,$J136/2,$M136,TRUE))*$D136+($K136="Steady Growth")*(AND(DU$6&gt;=$F136,DU$6&lt;=$H136)*((DU$6-$F136+1)/($J136*($J136+1)/2)*$D136))+($K136="custom")*CustCF!DO136</f>
        <v/>
      </c>
      <c r="DV136" s="87">
        <f>($K136="Bell Curve")*(_xlfn.NORM.DIST(AND(DV$6&gt;=$F136,DV$6&lt;=$H136)*(DV$6-$F136+1),$J136/2,$M136,TRUE)-_xlfn.NORM.DIST(AND(DV$6&gt;=$F136,DV$6&lt;=$H136)*(DU$6-$F136+1),$J136/2,$M136,TRUE))/(1-2*_xlfn.NORM.DIST(0,$J136/2,$M136,TRUE))*$D136+($K136="Steady Growth")*(AND(DV$6&gt;=$F136,DV$6&lt;=$H136)*((DV$6-$F136+1)/($J136*($J136+1)/2)*$D136))+($K136="custom")*CustCF!DP136</f>
        <v/>
      </c>
      <c r="DW136" s="87">
        <f>($K136="Bell Curve")*(_xlfn.NORM.DIST(AND(DW$6&gt;=$F136,DW$6&lt;=$H136)*(DW$6-$F136+1),$J136/2,$M136,TRUE)-_xlfn.NORM.DIST(AND(DW$6&gt;=$F136,DW$6&lt;=$H136)*(DV$6-$F136+1),$J136/2,$M136,TRUE))/(1-2*_xlfn.NORM.DIST(0,$J136/2,$M136,TRUE))*$D136+($K136="Steady Growth")*(AND(DW$6&gt;=$F136,DW$6&lt;=$H136)*((DW$6-$F136+1)/($J136*($J136+1)/2)*$D136))+($K136="custom")*CustCF!DQ136</f>
        <v/>
      </c>
      <c r="DX136" s="87">
        <f>($K136="Bell Curve")*(_xlfn.NORM.DIST(AND(DX$6&gt;=$F136,DX$6&lt;=$H136)*(DX$6-$F136+1),$J136/2,$M136,TRUE)-_xlfn.NORM.DIST(AND(DX$6&gt;=$F136,DX$6&lt;=$H136)*(DW$6-$F136+1),$J136/2,$M136,TRUE))/(1-2*_xlfn.NORM.DIST(0,$J136/2,$M136,TRUE))*$D136+($K136="Steady Growth")*(AND(DX$6&gt;=$F136,DX$6&lt;=$H136)*((DX$6-$F136+1)/($J136*($J136+1)/2)*$D136))+($K136="custom")*CustCF!DR136</f>
        <v/>
      </c>
      <c r="DY136" s="87">
        <f>($K136="Bell Curve")*(_xlfn.NORM.DIST(AND(DY$6&gt;=$F136,DY$6&lt;=$H136)*(DY$6-$F136+1),$J136/2,$M136,TRUE)-_xlfn.NORM.DIST(AND(DY$6&gt;=$F136,DY$6&lt;=$H136)*(DX$6-$F136+1),$J136/2,$M136,TRUE))/(1-2*_xlfn.NORM.DIST(0,$J136/2,$M136,TRUE))*$D136+($K136="Steady Growth")*(AND(DY$6&gt;=$F136,DY$6&lt;=$H136)*((DY$6-$F136+1)/($J136*($J136+1)/2)*$D136))+($K136="custom")*CustCF!DS136</f>
        <v/>
      </c>
      <c r="DZ136" s="87">
        <f>($K136="Bell Curve")*(_xlfn.NORM.DIST(AND(DZ$6&gt;=$F136,DZ$6&lt;=$H136)*(DZ$6-$F136+1),$J136/2,$M136,TRUE)-_xlfn.NORM.DIST(AND(DZ$6&gt;=$F136,DZ$6&lt;=$H136)*(DY$6-$F136+1),$J136/2,$M136,TRUE))/(1-2*_xlfn.NORM.DIST(0,$J136/2,$M136,TRUE))*$D136+($K136="Steady Growth")*(AND(DZ$6&gt;=$F136,DZ$6&lt;=$H136)*((DZ$6-$F136+1)/($J136*($J136+1)/2)*$D136))+($K136="custom")*CustCF!DT136</f>
        <v/>
      </c>
      <c r="EA136" s="87">
        <f>($K136="Bell Curve")*(_xlfn.NORM.DIST(AND(EA$6&gt;=$F136,EA$6&lt;=$H136)*(EA$6-$F136+1),$J136/2,$M136,TRUE)-_xlfn.NORM.DIST(AND(EA$6&gt;=$F136,EA$6&lt;=$H136)*(DZ$6-$F136+1),$J136/2,$M136,TRUE))/(1-2*_xlfn.NORM.DIST(0,$J136/2,$M136,TRUE))*$D136+($K136="Steady Growth")*(AND(EA$6&gt;=$F136,EA$6&lt;=$H136)*((EA$6-$F136+1)/($J136*($J136+1)/2)*$D136))+($K136="custom")*CustCF!DU136</f>
        <v/>
      </c>
      <c r="EB136" s="87">
        <f>($K136="Bell Curve")*(_xlfn.NORM.DIST(AND(EB$6&gt;=$F136,EB$6&lt;=$H136)*(EB$6-$F136+1),$J136/2,$M136,TRUE)-_xlfn.NORM.DIST(AND(EB$6&gt;=$F136,EB$6&lt;=$H136)*(EA$6-$F136+1),$J136/2,$M136,TRUE))/(1-2*_xlfn.NORM.DIST(0,$J136/2,$M136,TRUE))*$D136+($K136="Steady Growth")*(AND(EB$6&gt;=$F136,EB$6&lt;=$H136)*((EB$6-$F136+1)/($J136*($J136+1)/2)*$D136))+($K136="custom")*CustCF!DV136</f>
        <v/>
      </c>
      <c r="EC136" s="87">
        <f>($K136="Bell Curve")*(_xlfn.NORM.DIST(AND(EC$6&gt;=$F136,EC$6&lt;=$H136)*(EC$6-$F136+1),$J136/2,$M136,TRUE)-_xlfn.NORM.DIST(AND(EC$6&gt;=$F136,EC$6&lt;=$H136)*(EB$6-$F136+1),$J136/2,$M136,TRUE))/(1-2*_xlfn.NORM.DIST(0,$J136/2,$M136,TRUE))*$D136+($K136="Steady Growth")*(AND(EC$6&gt;=$F136,EC$6&lt;=$H136)*((EC$6-$F136+1)/($J136*($J136+1)/2)*$D136))+($K136="custom")*CustCF!DW136</f>
        <v/>
      </c>
      <c r="ED136" s="87">
        <f>($K136="Bell Curve")*(_xlfn.NORM.DIST(AND(ED$6&gt;=$F136,ED$6&lt;=$H136)*(ED$6-$F136+1),$J136/2,$M136,TRUE)-_xlfn.NORM.DIST(AND(ED$6&gt;=$F136,ED$6&lt;=$H136)*(EC$6-$F136+1),$J136/2,$M136,TRUE))/(1-2*_xlfn.NORM.DIST(0,$J136/2,$M136,TRUE))*$D136+($K136="Steady Growth")*(AND(ED$6&gt;=$F136,ED$6&lt;=$H136)*((ED$6-$F136+1)/($J136*($J136+1)/2)*$D136))+($K136="custom")*CustCF!DX136</f>
        <v/>
      </c>
      <c r="EE136" s="87">
        <f>($K136="Bell Curve")*(_xlfn.NORM.DIST(AND(EE$6&gt;=$F136,EE$6&lt;=$H136)*(EE$6-$F136+1),$J136/2,$M136,TRUE)-_xlfn.NORM.DIST(AND(EE$6&gt;=$F136,EE$6&lt;=$H136)*(ED$6-$F136+1),$J136/2,$M136,TRUE))/(1-2*_xlfn.NORM.DIST(0,$J136/2,$M136,TRUE))*$D136+($K136="Steady Growth")*(AND(EE$6&gt;=$F136,EE$6&lt;=$H136)*((EE$6-$F136+1)/($J136*($J136+1)/2)*$D136))+($K136="custom")*CustCF!DY136</f>
        <v/>
      </c>
      <c r="EF136" s="87">
        <f>($K136="Bell Curve")*(_xlfn.NORM.DIST(AND(EF$6&gt;=$F136,EF$6&lt;=$H136)*(EF$6-$F136+1),$J136/2,$M136,TRUE)-_xlfn.NORM.DIST(AND(EF$6&gt;=$F136,EF$6&lt;=$H136)*(EE$6-$F136+1),$J136/2,$M136,TRUE))/(1-2*_xlfn.NORM.DIST(0,$J136/2,$M136,TRUE))*$D136+($K136="Steady Growth")*(AND(EF$6&gt;=$F136,EF$6&lt;=$H136)*((EF$6-$F136+1)/($J136*($J136+1)/2)*$D136))+($K136="custom")*CustCF!DZ136</f>
        <v/>
      </c>
      <c r="EG136" s="87">
        <f>($K136="Bell Curve")*(_xlfn.NORM.DIST(AND(EG$6&gt;=$F136,EG$6&lt;=$H136)*(EG$6-$F136+1),$J136/2,$M136,TRUE)-_xlfn.NORM.DIST(AND(EG$6&gt;=$F136,EG$6&lt;=$H136)*(EF$6-$F136+1),$J136/2,$M136,TRUE))/(1-2*_xlfn.NORM.DIST(0,$J136/2,$M136,TRUE))*$D136+($K136="Steady Growth")*(AND(EG$6&gt;=$F136,EG$6&lt;=$H136)*((EG$6-$F136+1)/($J136*($J136+1)/2)*$D136))+($K136="custom")*CustCF!EA136</f>
        <v/>
      </c>
      <c r="EH136" s="87">
        <f>($K136="Bell Curve")*(_xlfn.NORM.DIST(AND(EH$6&gt;=$F136,EH$6&lt;=$H136)*(EH$6-$F136+1),$J136/2,$M136,TRUE)-_xlfn.NORM.DIST(AND(EH$6&gt;=$F136,EH$6&lt;=$H136)*(EG$6-$F136+1),$J136/2,$M136,TRUE))/(1-2*_xlfn.NORM.DIST(0,$J136/2,$M136,TRUE))*$D136+($K136="Steady Growth")*(AND(EH$6&gt;=$F136,EH$6&lt;=$H136)*((EH$6-$F136+1)/($J136*($J136+1)/2)*$D136))+($K136="custom")*CustCF!EB136</f>
        <v/>
      </c>
      <c r="EI136" s="87">
        <f>($K136="Bell Curve")*(_xlfn.NORM.DIST(AND(EI$6&gt;=$F136,EI$6&lt;=$H136)*(EI$6-$F136+1),$J136/2,$M136,TRUE)-_xlfn.NORM.DIST(AND(EI$6&gt;=$F136,EI$6&lt;=$H136)*(EH$6-$F136+1),$J136/2,$M136,TRUE))/(1-2*_xlfn.NORM.DIST(0,$J136/2,$M136,TRUE))*$D136+($K136="Steady Growth")*(AND(EI$6&gt;=$F136,EI$6&lt;=$H136)*((EI$6-$F136+1)/($J136*($J136+1)/2)*$D136))+($K136="custom")*CustCF!EC136</f>
        <v/>
      </c>
      <c r="EJ136" s="87">
        <f>($K136="Bell Curve")*(_xlfn.NORM.DIST(AND(EJ$6&gt;=$F136,EJ$6&lt;=$H136)*(EJ$6-$F136+1),$J136/2,$M136,TRUE)-_xlfn.NORM.DIST(AND(EJ$6&gt;=$F136,EJ$6&lt;=$H136)*(EI$6-$F136+1),$J136/2,$M136,TRUE))/(1-2*_xlfn.NORM.DIST(0,$J136/2,$M136,TRUE))*$D136+($K136="Steady Growth")*(AND(EJ$6&gt;=$F136,EJ$6&lt;=$H136)*((EJ$6-$F136+1)/($J136*($J136+1)/2)*$D136))+($K136="custom")*CustCF!ED136</f>
        <v/>
      </c>
      <c r="EK136" s="87">
        <f>($K136="Bell Curve")*(_xlfn.NORM.DIST(AND(EK$6&gt;=$F136,EK$6&lt;=$H136)*(EK$6-$F136+1),$J136/2,$M136,TRUE)-_xlfn.NORM.DIST(AND(EK$6&gt;=$F136,EK$6&lt;=$H136)*(EJ$6-$F136+1),$J136/2,$M136,TRUE))/(1-2*_xlfn.NORM.DIST(0,$J136/2,$M136,TRUE))*$D136+($K136="Steady Growth")*(AND(EK$6&gt;=$F136,EK$6&lt;=$H136)*((EK$6-$F136+1)/($J136*($J136+1)/2)*$D136))+($K136="custom")*CustCF!EE136</f>
        <v/>
      </c>
      <c r="EL136" s="87">
        <f>($K136="Bell Curve")*(_xlfn.NORM.DIST(AND(EL$6&gt;=$F136,EL$6&lt;=$H136)*(EL$6-$F136+1),$J136/2,$M136,TRUE)-_xlfn.NORM.DIST(AND(EL$6&gt;=$F136,EL$6&lt;=$H136)*(EK$6-$F136+1),$J136/2,$M136,TRUE))/(1-2*_xlfn.NORM.DIST(0,$J136/2,$M136,TRUE))*$D136+($K136="Steady Growth")*(AND(EL$6&gt;=$F136,EL$6&lt;=$H136)*((EL$6-$F136+1)/($J136*($J136+1)/2)*$D136))+($K136="custom")*CustCF!EF136</f>
        <v/>
      </c>
      <c r="EM136" s="87">
        <f>($K136="Bell Curve")*(_xlfn.NORM.DIST(AND(EM$6&gt;=$F136,EM$6&lt;=$H136)*(EM$6-$F136+1),$J136/2,$M136,TRUE)-_xlfn.NORM.DIST(AND(EM$6&gt;=$F136,EM$6&lt;=$H136)*(EL$6-$F136+1),$J136/2,$M136,TRUE))/(1-2*_xlfn.NORM.DIST(0,$J136/2,$M136,TRUE))*$D136+($K136="Steady Growth")*(AND(EM$6&gt;=$F136,EM$6&lt;=$H136)*((EM$6-$F136+1)/($J136*($J136+1)/2)*$D136))+($K136="custom")*CustCF!EG136</f>
        <v/>
      </c>
      <c r="EN136" s="87">
        <f>($K136="Bell Curve")*(_xlfn.NORM.DIST(AND(EN$6&gt;=$F136,EN$6&lt;=$H136)*(EN$6-$F136+1),$J136/2,$M136,TRUE)-_xlfn.NORM.DIST(AND(EN$6&gt;=$F136,EN$6&lt;=$H136)*(EM$6-$F136+1),$J136/2,$M136,TRUE))/(1-2*_xlfn.NORM.DIST(0,$J136/2,$M136,TRUE))*$D136+($K136="Steady Growth")*(AND(EN$6&gt;=$F136,EN$6&lt;=$H136)*((EN$6-$F136+1)/($J136*($J136+1)/2)*$D136))+($K136="custom")*CustCF!EH136</f>
        <v/>
      </c>
      <c r="EO136" s="87">
        <f>($K136="Bell Curve")*(_xlfn.NORM.DIST(AND(EO$6&gt;=$F136,EO$6&lt;=$H136)*(EO$6-$F136+1),$J136/2,$M136,TRUE)-_xlfn.NORM.DIST(AND(EO$6&gt;=$F136,EO$6&lt;=$H136)*(EN$6-$F136+1),$J136/2,$M136,TRUE))/(1-2*_xlfn.NORM.DIST(0,$J136/2,$M136,TRUE))*$D136+($K136="Steady Growth")*(AND(EO$6&gt;=$F136,EO$6&lt;=$H136)*((EO$6-$F136+1)/($J136*($J136+1)/2)*$D136))+($K136="custom")*CustCF!EI136</f>
        <v/>
      </c>
      <c r="EP136" s="87">
        <f>($K136="Bell Curve")*(_xlfn.NORM.DIST(AND(EP$6&gt;=$F136,EP$6&lt;=$H136)*(EP$6-$F136+1),$J136/2,$M136,TRUE)-_xlfn.NORM.DIST(AND(EP$6&gt;=$F136,EP$6&lt;=$H136)*(EO$6-$F136+1),$J136/2,$M136,TRUE))/(1-2*_xlfn.NORM.DIST(0,$J136/2,$M136,TRUE))*$D136+($K136="Steady Growth")*(AND(EP$6&gt;=$F136,EP$6&lt;=$H136)*((EP$6-$F136+1)/($J136*($J136+1)/2)*$D136))+($K136="custom")*CustCF!EJ136</f>
        <v/>
      </c>
      <c r="EQ136" s="87">
        <f>($K136="Bell Curve")*(_xlfn.NORM.DIST(AND(EQ$6&gt;=$F136,EQ$6&lt;=$H136)*(EQ$6-$F136+1),$J136/2,$M136,TRUE)-_xlfn.NORM.DIST(AND(EQ$6&gt;=$F136,EQ$6&lt;=$H136)*(EP$6-$F136+1),$J136/2,$M136,TRUE))/(1-2*_xlfn.NORM.DIST(0,$J136/2,$M136,TRUE))*$D136+($K136="Steady Growth")*(AND(EQ$6&gt;=$F136,EQ$6&lt;=$H136)*((EQ$6-$F136+1)/($J136*($J136+1)/2)*$D136))+($K136="custom")*CustCF!EK136</f>
        <v/>
      </c>
      <c r="ER136" s="87">
        <f>($K136="Bell Curve")*(_xlfn.NORM.DIST(AND(ER$6&gt;=$F136,ER$6&lt;=$H136)*(ER$6-$F136+1),$J136/2,$M136,TRUE)-_xlfn.NORM.DIST(AND(ER$6&gt;=$F136,ER$6&lt;=$H136)*(EQ$6-$F136+1),$J136/2,$M136,TRUE))/(1-2*_xlfn.NORM.DIST(0,$J136/2,$M136,TRUE))*$D136+($K136="Steady Growth")*(AND(ER$6&gt;=$F136,ER$6&lt;=$H136)*((ER$6-$F136+1)/($J136*($J136+1)/2)*$D136))+($K136="custom")*CustCF!EL136</f>
        <v/>
      </c>
      <c r="ES136" s="87">
        <f>($K136="Bell Curve")*(_xlfn.NORM.DIST(AND(ES$6&gt;=$F136,ES$6&lt;=$H136)*(ES$6-$F136+1),$J136/2,$M136,TRUE)-_xlfn.NORM.DIST(AND(ES$6&gt;=$F136,ES$6&lt;=$H136)*(ER$6-$F136+1),$J136/2,$M136,TRUE))/(1-2*_xlfn.NORM.DIST(0,$J136/2,$M136,TRUE))*$D136+($K136="Steady Growth")*(AND(ES$6&gt;=$F136,ES$6&lt;=$H136)*((ES$6-$F136+1)/($J136*($J136+1)/2)*$D136))+($K136="custom")*CustCF!EM136</f>
        <v/>
      </c>
      <c r="ET136" s="87">
        <f>($K136="Bell Curve")*(_xlfn.NORM.DIST(AND(ET$6&gt;=$F136,ET$6&lt;=$H136)*(ET$6-$F136+1),$J136/2,$M136,TRUE)-_xlfn.NORM.DIST(AND(ET$6&gt;=$F136,ET$6&lt;=$H136)*(ES$6-$F136+1),$J136/2,$M136,TRUE))/(1-2*_xlfn.NORM.DIST(0,$J136/2,$M136,TRUE))*$D136+($K136="Steady Growth")*(AND(ET$6&gt;=$F136,ET$6&lt;=$H136)*((ET$6-$F136+1)/($J136*($J136+1)/2)*$D136))+($K136="custom")*CustCF!EN136</f>
        <v/>
      </c>
      <c r="EU136" s="87">
        <f>($K136="Bell Curve")*(_xlfn.NORM.DIST(AND(EU$6&gt;=$F136,EU$6&lt;=$H136)*(EU$6-$F136+1),$J136/2,$M136,TRUE)-_xlfn.NORM.DIST(AND(EU$6&gt;=$F136,EU$6&lt;=$H136)*(ET$6-$F136+1),$J136/2,$M136,TRUE))/(1-2*_xlfn.NORM.DIST(0,$J136/2,$M136,TRUE))*$D136+($K136="Steady Growth")*(AND(EU$6&gt;=$F136,EU$6&lt;=$H136)*((EU$6-$F136+1)/($J136*($J136+1)/2)*$D136))+($K136="custom")*CustCF!EO136</f>
        <v/>
      </c>
      <c r="EV136" s="87">
        <f>($K136="Bell Curve")*(_xlfn.NORM.DIST(AND(EV$6&gt;=$F136,EV$6&lt;=$H136)*(EV$6-$F136+1),$J136/2,$M136,TRUE)-_xlfn.NORM.DIST(AND(EV$6&gt;=$F136,EV$6&lt;=$H136)*(EU$6-$F136+1),$J136/2,$M136,TRUE))/(1-2*_xlfn.NORM.DIST(0,$J136/2,$M136,TRUE))*$D136+($K136="Steady Growth")*(AND(EV$6&gt;=$F136,EV$6&lt;=$H136)*((EV$6-$F136+1)/($J136*($J136+1)/2)*$D136))+($K136="custom")*CustCF!EP136</f>
        <v/>
      </c>
      <c r="EW136" s="87">
        <f>($K136="Bell Curve")*(_xlfn.NORM.DIST(AND(EW$6&gt;=$F136,EW$6&lt;=$H136)*(EW$6-$F136+1),$J136/2,$M136,TRUE)-_xlfn.NORM.DIST(AND(EW$6&gt;=$F136,EW$6&lt;=$H136)*(EV$6-$F136+1),$J136/2,$M136,TRUE))/(1-2*_xlfn.NORM.DIST(0,$J136/2,$M136,TRUE))*$D136+($K136="Steady Growth")*(AND(EW$6&gt;=$F136,EW$6&lt;=$H136)*((EW$6-$F136+1)/($J136*($J136+1)/2)*$D136))+($K136="custom")*CustCF!EQ136</f>
        <v/>
      </c>
      <c r="EX136" s="87">
        <f>($K136="Bell Curve")*(_xlfn.NORM.DIST(AND(EX$6&gt;=$F136,EX$6&lt;=$H136)*(EX$6-$F136+1),$J136/2,$M136,TRUE)-_xlfn.NORM.DIST(AND(EX$6&gt;=$F136,EX$6&lt;=$H136)*(EW$6-$F136+1),$J136/2,$M136,TRUE))/(1-2*_xlfn.NORM.DIST(0,$J136/2,$M136,TRUE))*$D136+($K136="Steady Growth")*(AND(EX$6&gt;=$F136,EX$6&lt;=$H136)*((EX$6-$F136+1)/($J136*($J136+1)/2)*$D136))+($K136="custom")*CustCF!ER136</f>
        <v/>
      </c>
      <c r="EY136" s="87">
        <f>($K136="Bell Curve")*(_xlfn.NORM.DIST(AND(EY$6&gt;=$F136,EY$6&lt;=$H136)*(EY$6-$F136+1),$J136/2,$M136,TRUE)-_xlfn.NORM.DIST(AND(EY$6&gt;=$F136,EY$6&lt;=$H136)*(EX$6-$F136+1),$J136/2,$M136,TRUE))/(1-2*_xlfn.NORM.DIST(0,$J136/2,$M136,TRUE))*$D136+($K136="Steady Growth")*(AND(EY$6&gt;=$F136,EY$6&lt;=$H136)*((EY$6-$F136+1)/($J136*($J136+1)/2)*$D136))+($K136="custom")*CustCF!ES136</f>
        <v/>
      </c>
      <c r="EZ136" s="87">
        <f>($K136="Bell Curve")*(_xlfn.NORM.DIST(AND(EZ$6&gt;=$F136,EZ$6&lt;=$H136)*(EZ$6-$F136+1),$J136/2,$M136,TRUE)-_xlfn.NORM.DIST(AND(EZ$6&gt;=$F136,EZ$6&lt;=$H136)*(EY$6-$F136+1),$J136/2,$M136,TRUE))/(1-2*_xlfn.NORM.DIST(0,$J136/2,$M136,TRUE))*$D136+($K136="Steady Growth")*(AND(EZ$6&gt;=$F136,EZ$6&lt;=$H136)*((EZ$6-$F136+1)/($J136*($J136+1)/2)*$D136))+($K136="custom")*CustCF!ET136</f>
        <v/>
      </c>
      <c r="FA136" s="87">
        <f>($K136="Bell Curve")*(_xlfn.NORM.DIST(AND(FA$6&gt;=$F136,FA$6&lt;=$H136)*(FA$6-$F136+1),$J136/2,$M136,TRUE)-_xlfn.NORM.DIST(AND(FA$6&gt;=$F136,FA$6&lt;=$H136)*(EZ$6-$F136+1),$J136/2,$M136,TRUE))/(1-2*_xlfn.NORM.DIST(0,$J136/2,$M136,TRUE))*$D136+($K136="Steady Growth")*(AND(FA$6&gt;=$F136,FA$6&lt;=$H136)*((FA$6-$F136+1)/($J136*($J136+1)/2)*$D136))+($K136="custom")*CustCF!EU136</f>
        <v/>
      </c>
      <c r="FB136" s="87">
        <f>($K136="Bell Curve")*(_xlfn.NORM.DIST(AND(FB$6&gt;=$F136,FB$6&lt;=$H136)*(FB$6-$F136+1),$J136/2,$M136,TRUE)-_xlfn.NORM.DIST(AND(FB$6&gt;=$F136,FB$6&lt;=$H136)*(FA$6-$F136+1),$J136/2,$M136,TRUE))/(1-2*_xlfn.NORM.DIST(0,$J136/2,$M136,TRUE))*$D136+($K136="Steady Growth")*(AND(FB$6&gt;=$F136,FB$6&lt;=$H136)*((FB$6-$F136+1)/($J136*($J136+1)/2)*$D136))+($K136="custom")*CustCF!EV136</f>
        <v/>
      </c>
      <c r="FC136" s="87">
        <f>($K136="Bell Curve")*(_xlfn.NORM.DIST(AND(FC$6&gt;=$F136,FC$6&lt;=$H136)*(FC$6-$F136+1),$J136/2,$M136,TRUE)-_xlfn.NORM.DIST(AND(FC$6&gt;=$F136,FC$6&lt;=$H136)*(FB$6-$F136+1),$J136/2,$M136,TRUE))/(1-2*_xlfn.NORM.DIST(0,$J136/2,$M136,TRUE))*$D136+($K136="Steady Growth")*(AND(FC$6&gt;=$F136,FC$6&lt;=$H136)*((FC$6-$F136+1)/($J136*($J136+1)/2)*$D136))+($K136="custom")*CustCF!EW136</f>
        <v/>
      </c>
      <c r="FD136" s="87">
        <f>($K136="Bell Curve")*(_xlfn.NORM.DIST(AND(FD$6&gt;=$F136,FD$6&lt;=$H136)*(FD$6-$F136+1),$J136/2,$M136,TRUE)-_xlfn.NORM.DIST(AND(FD$6&gt;=$F136,FD$6&lt;=$H136)*(FC$6-$F136+1),$J136/2,$M136,TRUE))/(1-2*_xlfn.NORM.DIST(0,$J136/2,$M136,TRUE))*$D136+($K136="Steady Growth")*(AND(FD$6&gt;=$F136,FD$6&lt;=$H136)*((FD$6-$F136+1)/($J136*($J136+1)/2)*$D136))+($K136="custom")*CustCF!EX136</f>
        <v/>
      </c>
      <c r="FE136" s="87">
        <f>($K136="Bell Curve")*(_xlfn.NORM.DIST(AND(FE$6&gt;=$F136,FE$6&lt;=$H136)*(FE$6-$F136+1),$J136/2,$M136,TRUE)-_xlfn.NORM.DIST(AND(FE$6&gt;=$F136,FE$6&lt;=$H136)*(FD$6-$F136+1),$J136/2,$M136,TRUE))/(1-2*_xlfn.NORM.DIST(0,$J136/2,$M136,TRUE))*$D136+($K136="Steady Growth")*(AND(FE$6&gt;=$F136,FE$6&lt;=$H136)*((FE$6-$F136+1)/($J136*($J136+1)/2)*$D136))+($K136="custom")*CustCF!EY136</f>
        <v/>
      </c>
      <c r="FF136" s="87">
        <f>($K136="Bell Curve")*(_xlfn.NORM.DIST(AND(FF$6&gt;=$F136,FF$6&lt;=$H136)*(FF$6-$F136+1),$J136/2,$M136,TRUE)-_xlfn.NORM.DIST(AND(FF$6&gt;=$F136,FF$6&lt;=$H136)*(FE$6-$F136+1),$J136/2,$M136,TRUE))/(1-2*_xlfn.NORM.DIST(0,$J136/2,$M136,TRUE))*$D136+($K136="Steady Growth")*(AND(FF$6&gt;=$F136,FF$6&lt;=$H136)*((FF$6-$F136+1)/($J136*($J136+1)/2)*$D136))+($K136="custom")*CustCF!EZ136</f>
        <v/>
      </c>
      <c r="FG136" s="87">
        <f>($K136="Bell Curve")*(_xlfn.NORM.DIST(AND(FG$6&gt;=$F136,FG$6&lt;=$H136)*(FG$6-$F136+1),$J136/2,$M136,TRUE)-_xlfn.NORM.DIST(AND(FG$6&gt;=$F136,FG$6&lt;=$H136)*(FF$6-$F136+1),$J136/2,$M136,TRUE))/(1-2*_xlfn.NORM.DIST(0,$J136/2,$M136,TRUE))*$D136+($K136="Steady Growth")*(AND(FG$6&gt;=$F136,FG$6&lt;=$H136)*((FG$6-$F136+1)/($J136*($J136+1)/2)*$D136))+($K136="custom")*CustCF!FA136</f>
        <v/>
      </c>
      <c r="FH136" s="87">
        <f>($K136="Bell Curve")*(_xlfn.NORM.DIST(AND(FH$6&gt;=$F136,FH$6&lt;=$H136)*(FH$6-$F136+1),$J136/2,$M136,TRUE)-_xlfn.NORM.DIST(AND(FH$6&gt;=$F136,FH$6&lt;=$H136)*(FG$6-$F136+1),$J136/2,$M136,TRUE))/(1-2*_xlfn.NORM.DIST(0,$J136/2,$M136,TRUE))*$D136+($K136="Steady Growth")*(AND(FH$6&gt;=$F136,FH$6&lt;=$H136)*((FH$6-$F136+1)/($J136*($J136+1)/2)*$D136))+($K136="custom")*CustCF!FB136</f>
        <v/>
      </c>
      <c r="FI136" s="87">
        <f>($K136="Bell Curve")*(_xlfn.NORM.DIST(AND(FI$6&gt;=$F136,FI$6&lt;=$H136)*(FI$6-$F136+1),$J136/2,$M136,TRUE)-_xlfn.NORM.DIST(AND(FI$6&gt;=$F136,FI$6&lt;=$H136)*(FH$6-$F136+1),$J136/2,$M136,TRUE))/(1-2*_xlfn.NORM.DIST(0,$J136/2,$M136,TRUE))*$D136+($K136="Steady Growth")*(AND(FI$6&gt;=$F136,FI$6&lt;=$H136)*((FI$6-$F136+1)/($J136*($J136+1)/2)*$D136))+($K136="custom")*CustCF!FC136</f>
        <v/>
      </c>
      <c r="FJ136" s="87">
        <f>($K136="Bell Curve")*(_xlfn.NORM.DIST(AND(FJ$6&gt;=$F136,FJ$6&lt;=$H136)*(FJ$6-$F136+1),$J136/2,$M136,TRUE)-_xlfn.NORM.DIST(AND(FJ$6&gt;=$F136,FJ$6&lt;=$H136)*(FI$6-$F136+1),$J136/2,$M136,TRUE))/(1-2*_xlfn.NORM.DIST(0,$J136/2,$M136,TRUE))*$D136+($K136="Steady Growth")*(AND(FJ$6&gt;=$F136,FJ$6&lt;=$H136)*((FJ$6-$F136+1)/($J136*($J136+1)/2)*$D136))+($K136="custom")*CustCF!FD136</f>
        <v/>
      </c>
      <c r="FK136" s="87">
        <f>($K136="Bell Curve")*(_xlfn.NORM.DIST(AND(FK$6&gt;=$F136,FK$6&lt;=$H136)*(FK$6-$F136+1),$J136/2,$M136,TRUE)-_xlfn.NORM.DIST(AND(FK$6&gt;=$F136,FK$6&lt;=$H136)*(FJ$6-$F136+1),$J136/2,$M136,TRUE))/(1-2*_xlfn.NORM.DIST(0,$J136/2,$M136,TRUE))*$D136+($K136="Steady Growth")*(AND(FK$6&gt;=$F136,FK$6&lt;=$H136)*((FK$6-$F136+1)/($J136*($J136+1)/2)*$D136))+($K136="custom")*CustCF!FE136</f>
        <v/>
      </c>
      <c r="FL136" s="87">
        <f>($K136="Bell Curve")*(_xlfn.NORM.DIST(AND(FL$6&gt;=$F136,FL$6&lt;=$H136)*(FL$6-$F136+1),$J136/2,$M136,TRUE)-_xlfn.NORM.DIST(AND(FL$6&gt;=$F136,FL$6&lt;=$H136)*(FK$6-$F136+1),$J136/2,$M136,TRUE))/(1-2*_xlfn.NORM.DIST(0,$J136/2,$M136,TRUE))*$D136+($K136="Steady Growth")*(AND(FL$6&gt;=$F136,FL$6&lt;=$H136)*((FL$6-$F136+1)/($J136*($J136+1)/2)*$D136))+($K136="custom")*CustCF!FF136</f>
        <v/>
      </c>
      <c r="FM136" s="87">
        <f>($K136="Bell Curve")*(_xlfn.NORM.DIST(AND(FM$6&gt;=$F136,FM$6&lt;=$H136)*(FM$6-$F136+1),$J136/2,$M136,TRUE)-_xlfn.NORM.DIST(AND(FM$6&gt;=$F136,FM$6&lt;=$H136)*(FL$6-$F136+1),$J136/2,$M136,TRUE))/(1-2*_xlfn.NORM.DIST(0,$J136/2,$M136,TRUE))*$D136+($K136="Steady Growth")*(AND(FM$6&gt;=$F136,FM$6&lt;=$H136)*((FM$6-$F136+1)/($J136*($J136+1)/2)*$D136))+($K136="custom")*CustCF!FG136</f>
        <v/>
      </c>
      <c r="FN136" s="87">
        <f>($K136="Bell Curve")*(_xlfn.NORM.DIST(AND(FN$6&gt;=$F136,FN$6&lt;=$H136)*(FN$6-$F136+1),$J136/2,$M136,TRUE)-_xlfn.NORM.DIST(AND(FN$6&gt;=$F136,FN$6&lt;=$H136)*(FM$6-$F136+1),$J136/2,$M136,TRUE))/(1-2*_xlfn.NORM.DIST(0,$J136/2,$M136,TRUE))*$D136+($K136="Steady Growth")*(AND(FN$6&gt;=$F136,FN$6&lt;=$H136)*((FN$6-$F136+1)/($J136*($J136+1)/2)*$D136))+($K136="custom")*CustCF!FH136</f>
        <v/>
      </c>
      <c r="FO136" s="87">
        <f>($K136="Bell Curve")*(_xlfn.NORM.DIST(AND(FO$6&gt;=$F136,FO$6&lt;=$H136)*(FO$6-$F136+1),$J136/2,$M136,TRUE)-_xlfn.NORM.DIST(AND(FO$6&gt;=$F136,FO$6&lt;=$H136)*(FN$6-$F136+1),$J136/2,$M136,TRUE))/(1-2*_xlfn.NORM.DIST(0,$J136/2,$M136,TRUE))*$D136+($K136="Steady Growth")*(AND(FO$6&gt;=$F136,FO$6&lt;=$H136)*((FO$6-$F136+1)/($J136*($J136+1)/2)*$D136))+($K136="custom")*CustCF!FI136</f>
        <v/>
      </c>
      <c r="FP136" s="87">
        <f>($K136="Bell Curve")*(_xlfn.NORM.DIST(AND(FP$6&gt;=$F136,FP$6&lt;=$H136)*(FP$6-$F136+1),$J136/2,$M136,TRUE)-_xlfn.NORM.DIST(AND(FP$6&gt;=$F136,FP$6&lt;=$H136)*(FO$6-$F136+1),$J136/2,$M136,TRUE))/(1-2*_xlfn.NORM.DIST(0,$J136/2,$M136,TRUE))*$D136+($K136="Steady Growth")*(AND(FP$6&gt;=$F136,FP$6&lt;=$H136)*((FP$6-$F136+1)/($J136*($J136+1)/2)*$D136))+($K136="custom")*CustCF!FJ136</f>
        <v/>
      </c>
      <c r="FQ136" s="87">
        <f>($K136="Bell Curve")*(_xlfn.NORM.DIST(AND(FQ$6&gt;=$F136,FQ$6&lt;=$H136)*(FQ$6-$F136+1),$J136/2,$M136,TRUE)-_xlfn.NORM.DIST(AND(FQ$6&gt;=$F136,FQ$6&lt;=$H136)*(FP$6-$F136+1),$J136/2,$M136,TRUE))/(1-2*_xlfn.NORM.DIST(0,$J136/2,$M136,TRUE))*$D136+($K136="Steady Growth")*(AND(FQ$6&gt;=$F136,FQ$6&lt;=$H136)*((FQ$6-$F136+1)/($J136*($J136+1)/2)*$D136))+($K136="custom")*CustCF!FK136</f>
        <v/>
      </c>
      <c r="FR136" s="87">
        <f>($K136="Bell Curve")*(_xlfn.NORM.DIST(AND(FR$6&gt;=$F136,FR$6&lt;=$H136)*(FR$6-$F136+1),$J136/2,$M136,TRUE)-_xlfn.NORM.DIST(AND(FR$6&gt;=$F136,FR$6&lt;=$H136)*(FQ$6-$F136+1),$J136/2,$M136,TRUE))/(1-2*_xlfn.NORM.DIST(0,$J136/2,$M136,TRUE))*$D136+($K136="Steady Growth")*(AND(FR$6&gt;=$F136,FR$6&lt;=$H136)*((FR$6-$F136+1)/($J136*($J136+1)/2)*$D136))+($K136="custom")*CustCF!FL136</f>
        <v/>
      </c>
      <c r="FS136" s="87">
        <f>($K136="Bell Curve")*(_xlfn.NORM.DIST(AND(FS$6&gt;=$F136,FS$6&lt;=$H136)*(FS$6-$F136+1),$J136/2,$M136,TRUE)-_xlfn.NORM.DIST(AND(FS$6&gt;=$F136,FS$6&lt;=$H136)*(FR$6-$F136+1),$J136/2,$M136,TRUE))/(1-2*_xlfn.NORM.DIST(0,$J136/2,$M136,TRUE))*$D136+($K136="Steady Growth")*(AND(FS$6&gt;=$F136,FS$6&lt;=$H136)*((FS$6-$F136+1)/($J136*($J136+1)/2)*$D136))+($K136="custom")*CustCF!FM136</f>
        <v/>
      </c>
      <c r="FT136" s="87">
        <f>($K136="Bell Curve")*(_xlfn.NORM.DIST(AND(FT$6&gt;=$F136,FT$6&lt;=$H136)*(FT$6-$F136+1),$J136/2,$M136,TRUE)-_xlfn.NORM.DIST(AND(FT$6&gt;=$F136,FT$6&lt;=$H136)*(FS$6-$F136+1),$J136/2,$M136,TRUE))/(1-2*_xlfn.NORM.DIST(0,$J136/2,$M136,TRUE))*$D136+($K136="Steady Growth")*(AND(FT$6&gt;=$F136,FT$6&lt;=$H136)*((FT$6-$F136+1)/($J136*($J136+1)/2)*$D136))+($K136="custom")*CustCF!FN136</f>
        <v/>
      </c>
      <c r="FU136" s="87">
        <f>($K136="Bell Curve")*(_xlfn.NORM.DIST(AND(FU$6&gt;=$F136,FU$6&lt;=$H136)*(FU$6-$F136+1),$J136/2,$M136,TRUE)-_xlfn.NORM.DIST(AND(FU$6&gt;=$F136,FU$6&lt;=$H136)*(FT$6-$F136+1),$J136/2,$M136,TRUE))/(1-2*_xlfn.NORM.DIST(0,$J136/2,$M136,TRUE))*$D136+($K136="Steady Growth")*(AND(FU$6&gt;=$F136,FU$6&lt;=$H136)*((FU$6-$F136+1)/($J136*($J136+1)/2)*$D136))+($K136="custom")*CustCF!FO136</f>
        <v/>
      </c>
      <c r="FV136" s="87">
        <f>($K136="Bell Curve")*(_xlfn.NORM.DIST(AND(FV$6&gt;=$F136,FV$6&lt;=$H136)*(FV$6-$F136+1),$J136/2,$M136,TRUE)-_xlfn.NORM.DIST(AND(FV$6&gt;=$F136,FV$6&lt;=$H136)*(FU$6-$F136+1),$J136/2,$M136,TRUE))/(1-2*_xlfn.NORM.DIST(0,$J136/2,$M136,TRUE))*$D136+($K136="Steady Growth")*(AND(FV$6&gt;=$F136,FV$6&lt;=$H136)*((FV$6-$F136+1)/($J136*($J136+1)/2)*$D136))+($K136="custom")*CustCF!FP136</f>
        <v/>
      </c>
      <c r="FW136" s="87">
        <f>($K136="Bell Curve")*(_xlfn.NORM.DIST(AND(FW$6&gt;=$F136,FW$6&lt;=$H136)*(FW$6-$F136+1),$J136/2,$M136,TRUE)-_xlfn.NORM.DIST(AND(FW$6&gt;=$F136,FW$6&lt;=$H136)*(FV$6-$F136+1),$J136/2,$M136,TRUE))/(1-2*_xlfn.NORM.DIST(0,$J136/2,$M136,TRUE))*$D136+($K136="Steady Growth")*(AND(FW$6&gt;=$F136,FW$6&lt;=$H136)*((FW$6-$F136+1)/($J136*($J136+1)/2)*$D136))+($K136="custom")*CustCF!FQ136</f>
        <v/>
      </c>
      <c r="FX136" s="87">
        <f>($K136="Bell Curve")*(_xlfn.NORM.DIST(AND(FX$6&gt;=$F136,FX$6&lt;=$H136)*(FX$6-$F136+1),$J136/2,$M136,TRUE)-_xlfn.NORM.DIST(AND(FX$6&gt;=$F136,FX$6&lt;=$H136)*(FW$6-$F136+1),$J136/2,$M136,TRUE))/(1-2*_xlfn.NORM.DIST(0,$J136/2,$M136,TRUE))*$D136+($K136="Steady Growth")*(AND(FX$6&gt;=$F136,FX$6&lt;=$H136)*((FX$6-$F136+1)/($J136*($J136+1)/2)*$D136))+($K136="custom")*CustCF!FR136</f>
        <v/>
      </c>
      <c r="FY136" s="87">
        <f>($K136="Bell Curve")*(_xlfn.NORM.DIST(AND(FY$6&gt;=$F136,FY$6&lt;=$H136)*(FY$6-$F136+1),$J136/2,$M136,TRUE)-_xlfn.NORM.DIST(AND(FY$6&gt;=$F136,FY$6&lt;=$H136)*(FX$6-$F136+1),$J136/2,$M136,TRUE))/(1-2*_xlfn.NORM.DIST(0,$J136/2,$M136,TRUE))*$D136+($K136="Steady Growth")*(AND(FY$6&gt;=$F136,FY$6&lt;=$H136)*((FY$6-$F136+1)/($J136*($J136+1)/2)*$D136))+($K136="custom")*CustCF!FS136</f>
        <v/>
      </c>
      <c r="FZ136" s="87">
        <f>($K136="Bell Curve")*(_xlfn.NORM.DIST(AND(FZ$6&gt;=$F136,FZ$6&lt;=$H136)*(FZ$6-$F136+1),$J136/2,$M136,TRUE)-_xlfn.NORM.DIST(AND(FZ$6&gt;=$F136,FZ$6&lt;=$H136)*(FY$6-$F136+1),$J136/2,$M136,TRUE))/(1-2*_xlfn.NORM.DIST(0,$J136/2,$M136,TRUE))*$D136+($K136="Steady Growth")*(AND(FZ$6&gt;=$F136,FZ$6&lt;=$H136)*((FZ$6-$F136+1)/($J136*($J136+1)/2)*$D136))+($K136="custom")*CustCF!FT136</f>
        <v/>
      </c>
      <c r="GA136" s="87">
        <f>($K136="Bell Curve")*(_xlfn.NORM.DIST(AND(GA$6&gt;=$F136,GA$6&lt;=$H136)*(GA$6-$F136+1),$J136/2,$M136,TRUE)-_xlfn.NORM.DIST(AND(GA$6&gt;=$F136,GA$6&lt;=$H136)*(FZ$6-$F136+1),$J136/2,$M136,TRUE))/(1-2*_xlfn.NORM.DIST(0,$J136/2,$M136,TRUE))*$D136+($K136="Steady Growth")*(AND(GA$6&gt;=$F136,GA$6&lt;=$H136)*((GA$6-$F136+1)/($J136*($J136+1)/2)*$D136))+($K136="custom")*CustCF!FU136</f>
        <v/>
      </c>
      <c r="GB136" s="87">
        <f>($K136="Bell Curve")*(_xlfn.NORM.DIST(AND(GB$6&gt;=$F136,GB$6&lt;=$H136)*(GB$6-$F136+1),$J136/2,$M136,TRUE)-_xlfn.NORM.DIST(AND(GB$6&gt;=$F136,GB$6&lt;=$H136)*(GA$6-$F136+1),$J136/2,$M136,TRUE))/(1-2*_xlfn.NORM.DIST(0,$J136/2,$M136,TRUE))*$D136+($K136="Steady Growth")*(AND(GB$6&gt;=$F136,GB$6&lt;=$H136)*((GB$6-$F136+1)/($J136*($J136+1)/2)*$D136))+($K136="custom")*CustCF!FV136</f>
        <v/>
      </c>
      <c r="GC136" s="87">
        <f>($K136="Bell Curve")*(_xlfn.NORM.DIST(AND(GC$6&gt;=$F136,GC$6&lt;=$H136)*(GC$6-$F136+1),$J136/2,$M136,TRUE)-_xlfn.NORM.DIST(AND(GC$6&gt;=$F136,GC$6&lt;=$H136)*(GB$6-$F136+1),$J136/2,$M136,TRUE))/(1-2*_xlfn.NORM.DIST(0,$J136/2,$M136,TRUE))*$D136+($K136="Steady Growth")*(AND(GC$6&gt;=$F136,GC$6&lt;=$H136)*((GC$6-$F136+1)/($J136*($J136+1)/2)*$D136))+($K136="custom")*CustCF!FW136</f>
        <v/>
      </c>
      <c r="GD136" s="87">
        <f>($K136="Bell Curve")*(_xlfn.NORM.DIST(AND(GD$6&gt;=$F136,GD$6&lt;=$H136)*(GD$6-$F136+1),$J136/2,$M136,TRUE)-_xlfn.NORM.DIST(AND(GD$6&gt;=$F136,GD$6&lt;=$H136)*(GC$6-$F136+1),$J136/2,$M136,TRUE))/(1-2*_xlfn.NORM.DIST(0,$J136/2,$M136,TRUE))*$D136+($K136="Steady Growth")*(AND(GD$6&gt;=$F136,GD$6&lt;=$H136)*((GD$6-$F136+1)/($J136*($J136+1)/2)*$D136))+($K136="custom")*CustCF!FX136</f>
        <v/>
      </c>
      <c r="GE136" s="87">
        <f>($K136="Bell Curve")*(_xlfn.NORM.DIST(AND(GE$6&gt;=$F136,GE$6&lt;=$H136)*(GE$6-$F136+1),$J136/2,$M136,TRUE)-_xlfn.NORM.DIST(AND(GE$6&gt;=$F136,GE$6&lt;=$H136)*(GD$6-$F136+1),$J136/2,$M136,TRUE))/(1-2*_xlfn.NORM.DIST(0,$J136/2,$M136,TRUE))*$D136+($K136="Steady Growth")*(AND(GE$6&gt;=$F136,GE$6&lt;=$H136)*((GE$6-$F136+1)/($J136*($J136+1)/2)*$D136))+($K136="custom")*CustCF!FY136</f>
        <v/>
      </c>
      <c r="GF136" s="87">
        <f>($K136="Bell Curve")*(_xlfn.NORM.DIST(AND(GF$6&gt;=$F136,GF$6&lt;=$H136)*(GF$6-$F136+1),$J136/2,$M136,TRUE)-_xlfn.NORM.DIST(AND(GF$6&gt;=$F136,GF$6&lt;=$H136)*(GE$6-$F136+1),$J136/2,$M136,TRUE))/(1-2*_xlfn.NORM.DIST(0,$J136/2,$M136,TRUE))*$D136+($K136="Steady Growth")*(AND(GF$6&gt;=$F136,GF$6&lt;=$H136)*((GF$6-$F136+1)/($J136*($J136+1)/2)*$D136))+($K136="custom")*CustCF!FZ136</f>
        <v/>
      </c>
      <c r="GG136" s="87">
        <f>($K136="Bell Curve")*(_xlfn.NORM.DIST(AND(GG$6&gt;=$F136,GG$6&lt;=$H136)*(GG$6-$F136+1),$J136/2,$M136,TRUE)-_xlfn.NORM.DIST(AND(GG$6&gt;=$F136,GG$6&lt;=$H136)*(GF$6-$F136+1),$J136/2,$M136,TRUE))/(1-2*_xlfn.NORM.DIST(0,$J136/2,$M136,TRUE))*$D136+($K136="Steady Growth")*(AND(GG$6&gt;=$F136,GG$6&lt;=$H136)*((GG$6-$F136+1)/($J136*($J136+1)/2)*$D136))+($K136="custom")*CustCF!GA136</f>
        <v/>
      </c>
      <c r="GH136" s="87">
        <f>($K136="Bell Curve")*(_xlfn.NORM.DIST(AND(GH$6&gt;=$F136,GH$6&lt;=$H136)*(GH$6-$F136+1),$J136/2,$M136,TRUE)-_xlfn.NORM.DIST(AND(GH$6&gt;=$F136,GH$6&lt;=$H136)*(GG$6-$F136+1),$J136/2,$M136,TRUE))/(1-2*_xlfn.NORM.DIST(0,$J136/2,$M136,TRUE))*$D136+($K136="Steady Growth")*(AND(GH$6&gt;=$F136,GH$6&lt;=$H136)*((GH$6-$F136+1)/($J136*($J136+1)/2)*$D136))+($K136="custom")*CustCF!GB136</f>
        <v/>
      </c>
      <c r="GI136" s="87">
        <f>($K136="Bell Curve")*(_xlfn.NORM.DIST(AND(GI$6&gt;=$F136,GI$6&lt;=$H136)*(GI$6-$F136+1),$J136/2,$M136,TRUE)-_xlfn.NORM.DIST(AND(GI$6&gt;=$F136,GI$6&lt;=$H136)*(GH$6-$F136+1),$J136/2,$M136,TRUE))/(1-2*_xlfn.NORM.DIST(0,$J136/2,$M136,TRUE))*$D136+($K136="Steady Growth")*(AND(GI$6&gt;=$F136,GI$6&lt;=$H136)*((GI$6-$F136+1)/($J136*($J136+1)/2)*$D136))+($K136="custom")*CustCF!GC136</f>
        <v/>
      </c>
      <c r="GJ136" s="87">
        <f>($K136="Bell Curve")*(_xlfn.NORM.DIST(AND(GJ$6&gt;=$F136,GJ$6&lt;=$H136)*(GJ$6-$F136+1),$J136/2,$M136,TRUE)-_xlfn.NORM.DIST(AND(GJ$6&gt;=$F136,GJ$6&lt;=$H136)*(GI$6-$F136+1),$J136/2,$M136,TRUE))/(1-2*_xlfn.NORM.DIST(0,$J136/2,$M136,TRUE))*$D136+($K136="Steady Growth")*(AND(GJ$6&gt;=$F136,GJ$6&lt;=$H136)*((GJ$6-$F136+1)/($J136*($J136+1)/2)*$D136))+($K136="custom")*CustCF!GD136</f>
        <v/>
      </c>
      <c r="GK136" s="87">
        <f>($K136="Bell Curve")*(_xlfn.NORM.DIST(AND(GK$6&gt;=$F136,GK$6&lt;=$H136)*(GK$6-$F136+1),$J136/2,$M136,TRUE)-_xlfn.NORM.DIST(AND(GK$6&gt;=$F136,GK$6&lt;=$H136)*(GJ$6-$F136+1),$J136/2,$M136,TRUE))/(1-2*_xlfn.NORM.DIST(0,$J136/2,$M136,TRUE))*$D136+($K136="Steady Growth")*(AND(GK$6&gt;=$F136,GK$6&lt;=$H136)*((GK$6-$F136+1)/($J136*($J136+1)/2)*$D136))+($K136="custom")*CustCF!GE136</f>
        <v/>
      </c>
      <c r="GL136" s="87">
        <f>($K136="Bell Curve")*(_xlfn.NORM.DIST(AND(GL$6&gt;=$F136,GL$6&lt;=$H136)*(GL$6-$F136+1),$J136/2,$M136,TRUE)-_xlfn.NORM.DIST(AND(GL$6&gt;=$F136,GL$6&lt;=$H136)*(GK$6-$F136+1),$J136/2,$M136,TRUE))/(1-2*_xlfn.NORM.DIST(0,$J136/2,$M136,TRUE))*$D136+($K136="Steady Growth")*(AND(GL$6&gt;=$F136,GL$6&lt;=$H136)*((GL$6-$F136+1)/($J136*($J136+1)/2)*$D136))+($K136="custom")*CustCF!GF136</f>
        <v/>
      </c>
      <c r="GM136" s="87">
        <f>($K136="Bell Curve")*(_xlfn.NORM.DIST(AND(GM$6&gt;=$F136,GM$6&lt;=$H136)*(GM$6-$F136+1),$J136/2,$M136,TRUE)-_xlfn.NORM.DIST(AND(GM$6&gt;=$F136,GM$6&lt;=$H136)*(GL$6-$F136+1),$J136/2,$M136,TRUE))/(1-2*_xlfn.NORM.DIST(0,$J136/2,$M136,TRUE))*$D136+($K136="Steady Growth")*(AND(GM$6&gt;=$F136,GM$6&lt;=$H136)*((GM$6-$F136+1)/($J136*($J136+1)/2)*$D136))+($K136="custom")*CustCF!GG136</f>
        <v/>
      </c>
      <c r="GN136" s="257">
        <f>($K136="Bell Curve")*(_xlfn.NORM.DIST(AND(GN$6&gt;=$F136,GN$6&lt;=$H136)*(GN$6-$F136+1),$J136/2,$M136,TRUE)-_xlfn.NORM.DIST(AND(GN$6&gt;=$F136,GN$6&lt;=$H136)*(GM$6-$F136+1),$J136/2,$M136,TRUE))/(1-2*_xlfn.NORM.DIST(0,$J136/2,$M136,TRUE))*$D136+($K136="Steady Growth")*(AND(GN$6&gt;=$F136,GN$6&lt;=$H136)*((GN$6-$F136+1)/($J136*($J136+1)/2)*$D136))+($K136="custom")*CustCF!GH136</f>
        <v/>
      </c>
      <c r="GO136" s="1" t="n"/>
      <c r="GP136" s="63" t="n"/>
    </row>
    <row r="137" hidden="1" outlineLevel="1">
      <c r="A137" s="1" t="n"/>
      <c r="B137" s="1" t="n"/>
      <c r="C137" s="251">
        <f>Budget!AF18</f>
        <v/>
      </c>
      <c r="D137" s="14">
        <f>Budget!AG18</f>
        <v/>
      </c>
      <c r="E137" s="14">
        <f>IF(D137&lt;&gt;0,F137,"")</f>
        <v/>
      </c>
      <c r="F137" s="252" t="n">
        <v>0</v>
      </c>
      <c r="G137" s="921">
        <f>IF(L137="custom",CustCF!F137,INDEX($P$8:$GN$8,MATCH(F137,$P$6:$GN$6,0)))</f>
        <v/>
      </c>
      <c r="H137" s="252" t="n">
        <v>0</v>
      </c>
      <c r="I137" s="921">
        <f>IF(L137="custom",CustCF!G137,INDEX($P$8:$GN$8,MATCH(H137,$P$6:$GN$6,0)))</f>
        <v/>
      </c>
      <c r="J137" s="249">
        <f>H137-F137+1</f>
        <v/>
      </c>
      <c r="K137" s="254" t="inlineStr">
        <is>
          <t>Bell Curve</t>
        </is>
      </c>
      <c r="L137" s="255" t="inlineStr">
        <is>
          <t>Flat (9)</t>
        </is>
      </c>
      <c r="M137" s="256">
        <f>INDEX($D$261:$D$266,MATCH(L137,$C$261:$C$266,0))</f>
        <v/>
      </c>
      <c r="N137" s="13">
        <f>SUM(P137:GN137)</f>
        <v/>
      </c>
      <c r="O137" s="14" t="n"/>
      <c r="P137" s="87">
        <f>($K137="Bell Curve")*(_xlfn.NORM.DIST(AND(P$6&gt;=$F137,P$6&lt;=$H137)*(P$6-$F137+1),$J137/2,$M137,TRUE)-_xlfn.NORM.DIST(AND(P$6&gt;=$F137,P$6&lt;=$H137)*(O$6-$F137+1),$J137/2,$M137,TRUE))/(1-2*_xlfn.NORM.DIST(0,$J137/2,$M137,TRUE))*$D137+($K137="Steady Growth")*(AND(P$6&gt;=$F137,P$6&lt;=$H137)*((P$6-$F137+1)/($J137*($J137+1)/2)*$D137))+($K137="custom")*CustCF!J137</f>
        <v/>
      </c>
      <c r="Q137" s="87">
        <f>($K137="Bell Curve")*(_xlfn.NORM.DIST(AND(Q$6&gt;=$F137,Q$6&lt;=$H137)*(Q$6-$F137+1),$J137/2,$M137,TRUE)-_xlfn.NORM.DIST(AND(Q$6&gt;=$F137,Q$6&lt;=$H137)*(P$6-$F137+1),$J137/2,$M137,TRUE))/(1-2*_xlfn.NORM.DIST(0,$J137/2,$M137,TRUE))*$D137+($K137="Steady Growth")*(AND(Q$6&gt;=$F137,Q$6&lt;=$H137)*((Q$6-$F137+1)/($J137*($J137+1)/2)*$D137))+($K137="custom")*CustCF!K137</f>
        <v/>
      </c>
      <c r="R137" s="87">
        <f>($K137="Bell Curve")*(_xlfn.NORM.DIST(AND(R$6&gt;=$F137,R$6&lt;=$H137)*(R$6-$F137+1),$J137/2,$M137,TRUE)-_xlfn.NORM.DIST(AND(R$6&gt;=$F137,R$6&lt;=$H137)*(Q$6-$F137+1),$J137/2,$M137,TRUE))/(1-2*_xlfn.NORM.DIST(0,$J137/2,$M137,TRUE))*$D137+($K137="Steady Growth")*(AND(R$6&gt;=$F137,R$6&lt;=$H137)*((R$6-$F137+1)/($J137*($J137+1)/2)*$D137))+($K137="custom")*CustCF!L137</f>
        <v/>
      </c>
      <c r="S137" s="87">
        <f>($K137="Bell Curve")*(_xlfn.NORM.DIST(AND(S$6&gt;=$F137,S$6&lt;=$H137)*(S$6-$F137+1),$J137/2,$M137,TRUE)-_xlfn.NORM.DIST(AND(S$6&gt;=$F137,S$6&lt;=$H137)*(R$6-$F137+1),$J137/2,$M137,TRUE))/(1-2*_xlfn.NORM.DIST(0,$J137/2,$M137,TRUE))*$D137+($K137="Steady Growth")*(AND(S$6&gt;=$F137,S$6&lt;=$H137)*((S$6-$F137+1)/($J137*($J137+1)/2)*$D137))+($K137="custom")*CustCF!M137</f>
        <v/>
      </c>
      <c r="T137" s="87">
        <f>($K137="Bell Curve")*(_xlfn.NORM.DIST(AND(T$6&gt;=$F137,T$6&lt;=$H137)*(T$6-$F137+1),$J137/2,$M137,TRUE)-_xlfn.NORM.DIST(AND(T$6&gt;=$F137,T$6&lt;=$H137)*(S$6-$F137+1),$J137/2,$M137,TRUE))/(1-2*_xlfn.NORM.DIST(0,$J137/2,$M137,TRUE))*$D137+($K137="Steady Growth")*(AND(T$6&gt;=$F137,T$6&lt;=$H137)*((T$6-$F137+1)/($J137*($J137+1)/2)*$D137))+($K137="custom")*CustCF!N137</f>
        <v/>
      </c>
      <c r="U137" s="87">
        <f>($K137="Bell Curve")*(_xlfn.NORM.DIST(AND(U$6&gt;=$F137,U$6&lt;=$H137)*(U$6-$F137+1),$J137/2,$M137,TRUE)-_xlfn.NORM.DIST(AND(U$6&gt;=$F137,U$6&lt;=$H137)*(T$6-$F137+1),$J137/2,$M137,TRUE))/(1-2*_xlfn.NORM.DIST(0,$J137/2,$M137,TRUE))*$D137+($K137="Steady Growth")*(AND(U$6&gt;=$F137,U$6&lt;=$H137)*((U$6-$F137+1)/($J137*($J137+1)/2)*$D137))+($K137="custom")*CustCF!O137</f>
        <v/>
      </c>
      <c r="V137" s="87">
        <f>($K137="Bell Curve")*(_xlfn.NORM.DIST(AND(V$6&gt;=$F137,V$6&lt;=$H137)*(V$6-$F137+1),$J137/2,$M137,TRUE)-_xlfn.NORM.DIST(AND(V$6&gt;=$F137,V$6&lt;=$H137)*(U$6-$F137+1),$J137/2,$M137,TRUE))/(1-2*_xlfn.NORM.DIST(0,$J137/2,$M137,TRUE))*$D137+($K137="Steady Growth")*(AND(V$6&gt;=$F137,V$6&lt;=$H137)*((V$6-$F137+1)/($J137*($J137+1)/2)*$D137))+($K137="custom")*CustCF!P137</f>
        <v/>
      </c>
      <c r="W137" s="87">
        <f>($K137="Bell Curve")*(_xlfn.NORM.DIST(AND(W$6&gt;=$F137,W$6&lt;=$H137)*(W$6-$F137+1),$J137/2,$M137,TRUE)-_xlfn.NORM.DIST(AND(W$6&gt;=$F137,W$6&lt;=$H137)*(V$6-$F137+1),$J137/2,$M137,TRUE))/(1-2*_xlfn.NORM.DIST(0,$J137/2,$M137,TRUE))*$D137+($K137="Steady Growth")*(AND(W$6&gt;=$F137,W$6&lt;=$H137)*((W$6-$F137+1)/($J137*($J137+1)/2)*$D137))+($K137="custom")*CustCF!Q137</f>
        <v/>
      </c>
      <c r="X137" s="87">
        <f>($K137="Bell Curve")*(_xlfn.NORM.DIST(AND(X$6&gt;=$F137,X$6&lt;=$H137)*(X$6-$F137+1),$J137/2,$M137,TRUE)-_xlfn.NORM.DIST(AND(X$6&gt;=$F137,X$6&lt;=$H137)*(W$6-$F137+1),$J137/2,$M137,TRUE))/(1-2*_xlfn.NORM.DIST(0,$J137/2,$M137,TRUE))*$D137+($K137="Steady Growth")*(AND(X$6&gt;=$F137,X$6&lt;=$H137)*((X$6-$F137+1)/($J137*($J137+1)/2)*$D137))+($K137="custom")*CustCF!R137</f>
        <v/>
      </c>
      <c r="Y137" s="87">
        <f>($K137="Bell Curve")*(_xlfn.NORM.DIST(AND(Y$6&gt;=$F137,Y$6&lt;=$H137)*(Y$6-$F137+1),$J137/2,$M137,TRUE)-_xlfn.NORM.DIST(AND(Y$6&gt;=$F137,Y$6&lt;=$H137)*(X$6-$F137+1),$J137/2,$M137,TRUE))/(1-2*_xlfn.NORM.DIST(0,$J137/2,$M137,TRUE))*$D137+($K137="Steady Growth")*(AND(Y$6&gt;=$F137,Y$6&lt;=$H137)*((Y$6-$F137+1)/($J137*($J137+1)/2)*$D137))+($K137="custom")*CustCF!S137</f>
        <v/>
      </c>
      <c r="Z137" s="87">
        <f>($K137="Bell Curve")*(_xlfn.NORM.DIST(AND(Z$6&gt;=$F137,Z$6&lt;=$H137)*(Z$6-$F137+1),$J137/2,$M137,TRUE)-_xlfn.NORM.DIST(AND(Z$6&gt;=$F137,Z$6&lt;=$H137)*(Y$6-$F137+1),$J137/2,$M137,TRUE))/(1-2*_xlfn.NORM.DIST(0,$J137/2,$M137,TRUE))*$D137+($K137="Steady Growth")*(AND(Z$6&gt;=$F137,Z$6&lt;=$H137)*((Z$6-$F137+1)/($J137*($J137+1)/2)*$D137))+($K137="custom")*CustCF!T137</f>
        <v/>
      </c>
      <c r="AA137" s="87">
        <f>($K137="Bell Curve")*(_xlfn.NORM.DIST(AND(AA$6&gt;=$F137,AA$6&lt;=$H137)*(AA$6-$F137+1),$J137/2,$M137,TRUE)-_xlfn.NORM.DIST(AND(AA$6&gt;=$F137,AA$6&lt;=$H137)*(Z$6-$F137+1),$J137/2,$M137,TRUE))/(1-2*_xlfn.NORM.DIST(0,$J137/2,$M137,TRUE))*$D137+($K137="Steady Growth")*(AND(AA$6&gt;=$F137,AA$6&lt;=$H137)*((AA$6-$F137+1)/($J137*($J137+1)/2)*$D137))+($K137="custom")*CustCF!U137</f>
        <v/>
      </c>
      <c r="AB137" s="87">
        <f>($K137="Bell Curve")*(_xlfn.NORM.DIST(AND(AB$6&gt;=$F137,AB$6&lt;=$H137)*(AB$6-$F137+1),$J137/2,$M137,TRUE)-_xlfn.NORM.DIST(AND(AB$6&gt;=$F137,AB$6&lt;=$H137)*(AA$6-$F137+1),$J137/2,$M137,TRUE))/(1-2*_xlfn.NORM.DIST(0,$J137/2,$M137,TRUE))*$D137+($K137="Steady Growth")*(AND(AB$6&gt;=$F137,AB$6&lt;=$H137)*((AB$6-$F137+1)/($J137*($J137+1)/2)*$D137))+($K137="custom")*CustCF!V137</f>
        <v/>
      </c>
      <c r="AC137" s="87">
        <f>($K137="Bell Curve")*(_xlfn.NORM.DIST(AND(AC$6&gt;=$F137,AC$6&lt;=$H137)*(AC$6-$F137+1),$J137/2,$M137,TRUE)-_xlfn.NORM.DIST(AND(AC$6&gt;=$F137,AC$6&lt;=$H137)*(AB$6-$F137+1),$J137/2,$M137,TRUE))/(1-2*_xlfn.NORM.DIST(0,$J137/2,$M137,TRUE))*$D137+($K137="Steady Growth")*(AND(AC$6&gt;=$F137,AC$6&lt;=$H137)*((AC$6-$F137+1)/($J137*($J137+1)/2)*$D137))+($K137="custom")*CustCF!W137</f>
        <v/>
      </c>
      <c r="AD137" s="87">
        <f>($K137="Bell Curve")*(_xlfn.NORM.DIST(AND(AD$6&gt;=$F137,AD$6&lt;=$H137)*(AD$6-$F137+1),$J137/2,$M137,TRUE)-_xlfn.NORM.DIST(AND(AD$6&gt;=$F137,AD$6&lt;=$H137)*(AC$6-$F137+1),$J137/2,$M137,TRUE))/(1-2*_xlfn.NORM.DIST(0,$J137/2,$M137,TRUE))*$D137+($K137="Steady Growth")*(AND(AD$6&gt;=$F137,AD$6&lt;=$H137)*((AD$6-$F137+1)/($J137*($J137+1)/2)*$D137))+($K137="custom")*CustCF!X137</f>
        <v/>
      </c>
      <c r="AE137" s="87">
        <f>($K137="Bell Curve")*(_xlfn.NORM.DIST(AND(AE$6&gt;=$F137,AE$6&lt;=$H137)*(AE$6-$F137+1),$J137/2,$M137,TRUE)-_xlfn.NORM.DIST(AND(AE$6&gt;=$F137,AE$6&lt;=$H137)*(AD$6-$F137+1),$J137/2,$M137,TRUE))/(1-2*_xlfn.NORM.DIST(0,$J137/2,$M137,TRUE))*$D137+($K137="Steady Growth")*(AND(AE$6&gt;=$F137,AE$6&lt;=$H137)*((AE$6-$F137+1)/($J137*($J137+1)/2)*$D137))+($K137="custom")*CustCF!Y137</f>
        <v/>
      </c>
      <c r="AF137" s="87">
        <f>($K137="Bell Curve")*(_xlfn.NORM.DIST(AND(AF$6&gt;=$F137,AF$6&lt;=$H137)*(AF$6-$F137+1),$J137/2,$M137,TRUE)-_xlfn.NORM.DIST(AND(AF$6&gt;=$F137,AF$6&lt;=$H137)*(AE$6-$F137+1),$J137/2,$M137,TRUE))/(1-2*_xlfn.NORM.DIST(0,$J137/2,$M137,TRUE))*$D137+($K137="Steady Growth")*(AND(AF$6&gt;=$F137,AF$6&lt;=$H137)*((AF$6-$F137+1)/($J137*($J137+1)/2)*$D137))+($K137="custom")*CustCF!Z137</f>
        <v/>
      </c>
      <c r="AG137" s="87">
        <f>($K137="Bell Curve")*(_xlfn.NORM.DIST(AND(AG$6&gt;=$F137,AG$6&lt;=$H137)*(AG$6-$F137+1),$J137/2,$M137,TRUE)-_xlfn.NORM.DIST(AND(AG$6&gt;=$F137,AG$6&lt;=$H137)*(AF$6-$F137+1),$J137/2,$M137,TRUE))/(1-2*_xlfn.NORM.DIST(0,$J137/2,$M137,TRUE))*$D137+($K137="Steady Growth")*(AND(AG$6&gt;=$F137,AG$6&lt;=$H137)*((AG$6-$F137+1)/($J137*($J137+1)/2)*$D137))+($K137="custom")*CustCF!AA137</f>
        <v/>
      </c>
      <c r="AH137" s="87">
        <f>($K137="Bell Curve")*(_xlfn.NORM.DIST(AND(AH$6&gt;=$F137,AH$6&lt;=$H137)*(AH$6-$F137+1),$J137/2,$M137,TRUE)-_xlfn.NORM.DIST(AND(AH$6&gt;=$F137,AH$6&lt;=$H137)*(AG$6-$F137+1),$J137/2,$M137,TRUE))/(1-2*_xlfn.NORM.DIST(0,$J137/2,$M137,TRUE))*$D137+($K137="Steady Growth")*(AND(AH$6&gt;=$F137,AH$6&lt;=$H137)*((AH$6-$F137+1)/($J137*($J137+1)/2)*$D137))+($K137="custom")*CustCF!AB137</f>
        <v/>
      </c>
      <c r="AI137" s="87">
        <f>($K137="Bell Curve")*(_xlfn.NORM.DIST(AND(AI$6&gt;=$F137,AI$6&lt;=$H137)*(AI$6-$F137+1),$J137/2,$M137,TRUE)-_xlfn.NORM.DIST(AND(AI$6&gt;=$F137,AI$6&lt;=$H137)*(AH$6-$F137+1),$J137/2,$M137,TRUE))/(1-2*_xlfn.NORM.DIST(0,$J137/2,$M137,TRUE))*$D137+($K137="Steady Growth")*(AND(AI$6&gt;=$F137,AI$6&lt;=$H137)*((AI$6-$F137+1)/($J137*($J137+1)/2)*$D137))+($K137="custom")*CustCF!AC137</f>
        <v/>
      </c>
      <c r="AJ137" s="87">
        <f>($K137="Bell Curve")*(_xlfn.NORM.DIST(AND(AJ$6&gt;=$F137,AJ$6&lt;=$H137)*(AJ$6-$F137+1),$J137/2,$M137,TRUE)-_xlfn.NORM.DIST(AND(AJ$6&gt;=$F137,AJ$6&lt;=$H137)*(AI$6-$F137+1),$J137/2,$M137,TRUE))/(1-2*_xlfn.NORM.DIST(0,$J137/2,$M137,TRUE))*$D137+($K137="Steady Growth")*(AND(AJ$6&gt;=$F137,AJ$6&lt;=$H137)*((AJ$6-$F137+1)/($J137*($J137+1)/2)*$D137))+($K137="custom")*CustCF!AD137</f>
        <v/>
      </c>
      <c r="AK137" s="87">
        <f>($K137="Bell Curve")*(_xlfn.NORM.DIST(AND(AK$6&gt;=$F137,AK$6&lt;=$H137)*(AK$6-$F137+1),$J137/2,$M137,TRUE)-_xlfn.NORM.DIST(AND(AK$6&gt;=$F137,AK$6&lt;=$H137)*(AJ$6-$F137+1),$J137/2,$M137,TRUE))/(1-2*_xlfn.NORM.DIST(0,$J137/2,$M137,TRUE))*$D137+($K137="Steady Growth")*(AND(AK$6&gt;=$F137,AK$6&lt;=$H137)*((AK$6-$F137+1)/($J137*($J137+1)/2)*$D137))+($K137="custom")*CustCF!AE137</f>
        <v/>
      </c>
      <c r="AL137" s="87">
        <f>($K137="Bell Curve")*(_xlfn.NORM.DIST(AND(AL$6&gt;=$F137,AL$6&lt;=$H137)*(AL$6-$F137+1),$J137/2,$M137,TRUE)-_xlfn.NORM.DIST(AND(AL$6&gt;=$F137,AL$6&lt;=$H137)*(AK$6-$F137+1),$J137/2,$M137,TRUE))/(1-2*_xlfn.NORM.DIST(0,$J137/2,$M137,TRUE))*$D137+($K137="Steady Growth")*(AND(AL$6&gt;=$F137,AL$6&lt;=$H137)*((AL$6-$F137+1)/($J137*($J137+1)/2)*$D137))+($K137="custom")*CustCF!AF137</f>
        <v/>
      </c>
      <c r="AM137" s="87">
        <f>($K137="Bell Curve")*(_xlfn.NORM.DIST(AND(AM$6&gt;=$F137,AM$6&lt;=$H137)*(AM$6-$F137+1),$J137/2,$M137,TRUE)-_xlfn.NORM.DIST(AND(AM$6&gt;=$F137,AM$6&lt;=$H137)*(AL$6-$F137+1),$J137/2,$M137,TRUE))/(1-2*_xlfn.NORM.DIST(0,$J137/2,$M137,TRUE))*$D137+($K137="Steady Growth")*(AND(AM$6&gt;=$F137,AM$6&lt;=$H137)*((AM$6-$F137+1)/($J137*($J137+1)/2)*$D137))+($K137="custom")*CustCF!AG137</f>
        <v/>
      </c>
      <c r="AN137" s="87">
        <f>($K137="Bell Curve")*(_xlfn.NORM.DIST(AND(AN$6&gt;=$F137,AN$6&lt;=$H137)*(AN$6-$F137+1),$J137/2,$M137,TRUE)-_xlfn.NORM.DIST(AND(AN$6&gt;=$F137,AN$6&lt;=$H137)*(AM$6-$F137+1),$J137/2,$M137,TRUE))/(1-2*_xlfn.NORM.DIST(0,$J137/2,$M137,TRUE))*$D137+($K137="Steady Growth")*(AND(AN$6&gt;=$F137,AN$6&lt;=$H137)*((AN$6-$F137+1)/($J137*($J137+1)/2)*$D137))+($K137="custom")*CustCF!AH137</f>
        <v/>
      </c>
      <c r="AO137" s="87">
        <f>($K137="Bell Curve")*(_xlfn.NORM.DIST(AND(AO$6&gt;=$F137,AO$6&lt;=$H137)*(AO$6-$F137+1),$J137/2,$M137,TRUE)-_xlfn.NORM.DIST(AND(AO$6&gt;=$F137,AO$6&lt;=$H137)*(AN$6-$F137+1),$J137/2,$M137,TRUE))/(1-2*_xlfn.NORM.DIST(0,$J137/2,$M137,TRUE))*$D137+($K137="Steady Growth")*(AND(AO$6&gt;=$F137,AO$6&lt;=$H137)*((AO$6-$F137+1)/($J137*($J137+1)/2)*$D137))+($K137="custom")*CustCF!AI137</f>
        <v/>
      </c>
      <c r="AP137" s="87">
        <f>($K137="Bell Curve")*(_xlfn.NORM.DIST(AND(AP$6&gt;=$F137,AP$6&lt;=$H137)*(AP$6-$F137+1),$J137/2,$M137,TRUE)-_xlfn.NORM.DIST(AND(AP$6&gt;=$F137,AP$6&lt;=$H137)*(AO$6-$F137+1),$J137/2,$M137,TRUE))/(1-2*_xlfn.NORM.DIST(0,$J137/2,$M137,TRUE))*$D137+($K137="Steady Growth")*(AND(AP$6&gt;=$F137,AP$6&lt;=$H137)*((AP$6-$F137+1)/($J137*($J137+1)/2)*$D137))+($K137="custom")*CustCF!AJ137</f>
        <v/>
      </c>
      <c r="AQ137" s="87">
        <f>($K137="Bell Curve")*(_xlfn.NORM.DIST(AND(AQ$6&gt;=$F137,AQ$6&lt;=$H137)*(AQ$6-$F137+1),$J137/2,$M137,TRUE)-_xlfn.NORM.DIST(AND(AQ$6&gt;=$F137,AQ$6&lt;=$H137)*(AP$6-$F137+1),$J137/2,$M137,TRUE))/(1-2*_xlfn.NORM.DIST(0,$J137/2,$M137,TRUE))*$D137+($K137="Steady Growth")*(AND(AQ$6&gt;=$F137,AQ$6&lt;=$H137)*((AQ$6-$F137+1)/($J137*($J137+1)/2)*$D137))+($K137="custom")*CustCF!AK137</f>
        <v/>
      </c>
      <c r="AR137" s="87">
        <f>($K137="Bell Curve")*(_xlfn.NORM.DIST(AND(AR$6&gt;=$F137,AR$6&lt;=$H137)*(AR$6-$F137+1),$J137/2,$M137,TRUE)-_xlfn.NORM.DIST(AND(AR$6&gt;=$F137,AR$6&lt;=$H137)*(AQ$6-$F137+1),$J137/2,$M137,TRUE))/(1-2*_xlfn.NORM.DIST(0,$J137/2,$M137,TRUE))*$D137+($K137="Steady Growth")*(AND(AR$6&gt;=$F137,AR$6&lt;=$H137)*((AR$6-$F137+1)/($J137*($J137+1)/2)*$D137))+($K137="custom")*CustCF!AL137</f>
        <v/>
      </c>
      <c r="AS137" s="87">
        <f>($K137="Bell Curve")*(_xlfn.NORM.DIST(AND(AS$6&gt;=$F137,AS$6&lt;=$H137)*(AS$6-$F137+1),$J137/2,$M137,TRUE)-_xlfn.NORM.DIST(AND(AS$6&gt;=$F137,AS$6&lt;=$H137)*(AR$6-$F137+1),$J137/2,$M137,TRUE))/(1-2*_xlfn.NORM.DIST(0,$J137/2,$M137,TRUE))*$D137+($K137="Steady Growth")*(AND(AS$6&gt;=$F137,AS$6&lt;=$H137)*((AS$6-$F137+1)/($J137*($J137+1)/2)*$D137))+($K137="custom")*CustCF!AM137</f>
        <v/>
      </c>
      <c r="AT137" s="87">
        <f>($K137="Bell Curve")*(_xlfn.NORM.DIST(AND(AT$6&gt;=$F137,AT$6&lt;=$H137)*(AT$6-$F137+1),$J137/2,$M137,TRUE)-_xlfn.NORM.DIST(AND(AT$6&gt;=$F137,AT$6&lt;=$H137)*(AS$6-$F137+1),$J137/2,$M137,TRUE))/(1-2*_xlfn.NORM.DIST(0,$J137/2,$M137,TRUE))*$D137+($K137="Steady Growth")*(AND(AT$6&gt;=$F137,AT$6&lt;=$H137)*((AT$6-$F137+1)/($J137*($J137+1)/2)*$D137))+($K137="custom")*CustCF!AN137</f>
        <v/>
      </c>
      <c r="AU137" s="87">
        <f>($K137="Bell Curve")*(_xlfn.NORM.DIST(AND(AU$6&gt;=$F137,AU$6&lt;=$H137)*(AU$6-$F137+1),$J137/2,$M137,TRUE)-_xlfn.NORM.DIST(AND(AU$6&gt;=$F137,AU$6&lt;=$H137)*(AT$6-$F137+1),$J137/2,$M137,TRUE))/(1-2*_xlfn.NORM.DIST(0,$J137/2,$M137,TRUE))*$D137+($K137="Steady Growth")*(AND(AU$6&gt;=$F137,AU$6&lt;=$H137)*((AU$6-$F137+1)/($J137*($J137+1)/2)*$D137))+($K137="custom")*CustCF!AO137</f>
        <v/>
      </c>
      <c r="AV137" s="87">
        <f>($K137="Bell Curve")*(_xlfn.NORM.DIST(AND(AV$6&gt;=$F137,AV$6&lt;=$H137)*(AV$6-$F137+1),$J137/2,$M137,TRUE)-_xlfn.NORM.DIST(AND(AV$6&gt;=$F137,AV$6&lt;=$H137)*(AU$6-$F137+1),$J137/2,$M137,TRUE))/(1-2*_xlfn.NORM.DIST(0,$J137/2,$M137,TRUE))*$D137+($K137="Steady Growth")*(AND(AV$6&gt;=$F137,AV$6&lt;=$H137)*((AV$6-$F137+1)/($J137*($J137+1)/2)*$D137))+($K137="custom")*CustCF!AP137</f>
        <v/>
      </c>
      <c r="AW137" s="87">
        <f>($K137="Bell Curve")*(_xlfn.NORM.DIST(AND(AW$6&gt;=$F137,AW$6&lt;=$H137)*(AW$6-$F137+1),$J137/2,$M137,TRUE)-_xlfn.NORM.DIST(AND(AW$6&gt;=$F137,AW$6&lt;=$H137)*(AV$6-$F137+1),$J137/2,$M137,TRUE))/(1-2*_xlfn.NORM.DIST(0,$J137/2,$M137,TRUE))*$D137+($K137="Steady Growth")*(AND(AW$6&gt;=$F137,AW$6&lt;=$H137)*((AW$6-$F137+1)/($J137*($J137+1)/2)*$D137))+($K137="custom")*CustCF!AQ137</f>
        <v/>
      </c>
      <c r="AX137" s="87">
        <f>($K137="Bell Curve")*(_xlfn.NORM.DIST(AND(AX$6&gt;=$F137,AX$6&lt;=$H137)*(AX$6-$F137+1),$J137/2,$M137,TRUE)-_xlfn.NORM.DIST(AND(AX$6&gt;=$F137,AX$6&lt;=$H137)*(AW$6-$F137+1),$J137/2,$M137,TRUE))/(1-2*_xlfn.NORM.DIST(0,$J137/2,$M137,TRUE))*$D137+($K137="Steady Growth")*(AND(AX$6&gt;=$F137,AX$6&lt;=$H137)*((AX$6-$F137+1)/($J137*($J137+1)/2)*$D137))+($K137="custom")*CustCF!AR137</f>
        <v/>
      </c>
      <c r="AY137" s="87">
        <f>($K137="Bell Curve")*(_xlfn.NORM.DIST(AND(AY$6&gt;=$F137,AY$6&lt;=$H137)*(AY$6-$F137+1),$J137/2,$M137,TRUE)-_xlfn.NORM.DIST(AND(AY$6&gt;=$F137,AY$6&lt;=$H137)*(AX$6-$F137+1),$J137/2,$M137,TRUE))/(1-2*_xlfn.NORM.DIST(0,$J137/2,$M137,TRUE))*$D137+($K137="Steady Growth")*(AND(AY$6&gt;=$F137,AY$6&lt;=$H137)*((AY$6-$F137+1)/($J137*($J137+1)/2)*$D137))+($K137="custom")*CustCF!AS137</f>
        <v/>
      </c>
      <c r="AZ137" s="87">
        <f>($K137="Bell Curve")*(_xlfn.NORM.DIST(AND(AZ$6&gt;=$F137,AZ$6&lt;=$H137)*(AZ$6-$F137+1),$J137/2,$M137,TRUE)-_xlfn.NORM.DIST(AND(AZ$6&gt;=$F137,AZ$6&lt;=$H137)*(AY$6-$F137+1),$J137/2,$M137,TRUE))/(1-2*_xlfn.NORM.DIST(0,$J137/2,$M137,TRUE))*$D137+($K137="Steady Growth")*(AND(AZ$6&gt;=$F137,AZ$6&lt;=$H137)*((AZ$6-$F137+1)/($J137*($J137+1)/2)*$D137))+($K137="custom")*CustCF!AT137</f>
        <v/>
      </c>
      <c r="BA137" s="87">
        <f>($K137="Bell Curve")*(_xlfn.NORM.DIST(AND(BA$6&gt;=$F137,BA$6&lt;=$H137)*(BA$6-$F137+1),$J137/2,$M137,TRUE)-_xlfn.NORM.DIST(AND(BA$6&gt;=$F137,BA$6&lt;=$H137)*(AZ$6-$F137+1),$J137/2,$M137,TRUE))/(1-2*_xlfn.NORM.DIST(0,$J137/2,$M137,TRUE))*$D137+($K137="Steady Growth")*(AND(BA$6&gt;=$F137,BA$6&lt;=$H137)*((BA$6-$F137+1)/($J137*($J137+1)/2)*$D137))+($K137="custom")*CustCF!AU137</f>
        <v/>
      </c>
      <c r="BB137" s="87">
        <f>($K137="Bell Curve")*(_xlfn.NORM.DIST(AND(BB$6&gt;=$F137,BB$6&lt;=$H137)*(BB$6-$F137+1),$J137/2,$M137,TRUE)-_xlfn.NORM.DIST(AND(BB$6&gt;=$F137,BB$6&lt;=$H137)*(BA$6-$F137+1),$J137/2,$M137,TRUE))/(1-2*_xlfn.NORM.DIST(0,$J137/2,$M137,TRUE))*$D137+($K137="Steady Growth")*(AND(BB$6&gt;=$F137,BB$6&lt;=$H137)*((BB$6-$F137+1)/($J137*($J137+1)/2)*$D137))+($K137="custom")*CustCF!AV137</f>
        <v/>
      </c>
      <c r="BC137" s="87">
        <f>($K137="Bell Curve")*(_xlfn.NORM.DIST(AND(BC$6&gt;=$F137,BC$6&lt;=$H137)*(BC$6-$F137+1),$J137/2,$M137,TRUE)-_xlfn.NORM.DIST(AND(BC$6&gt;=$F137,BC$6&lt;=$H137)*(BB$6-$F137+1),$J137/2,$M137,TRUE))/(1-2*_xlfn.NORM.DIST(0,$J137/2,$M137,TRUE))*$D137+($K137="Steady Growth")*(AND(BC$6&gt;=$F137,BC$6&lt;=$H137)*((BC$6-$F137+1)/($J137*($J137+1)/2)*$D137))+($K137="custom")*CustCF!AW137</f>
        <v/>
      </c>
      <c r="BD137" s="87">
        <f>($K137="Bell Curve")*(_xlfn.NORM.DIST(AND(BD$6&gt;=$F137,BD$6&lt;=$H137)*(BD$6-$F137+1),$J137/2,$M137,TRUE)-_xlfn.NORM.DIST(AND(BD$6&gt;=$F137,BD$6&lt;=$H137)*(BC$6-$F137+1),$J137/2,$M137,TRUE))/(1-2*_xlfn.NORM.DIST(0,$J137/2,$M137,TRUE))*$D137+($K137="Steady Growth")*(AND(BD$6&gt;=$F137,BD$6&lt;=$H137)*((BD$6-$F137+1)/($J137*($J137+1)/2)*$D137))+($K137="custom")*CustCF!AX137</f>
        <v/>
      </c>
      <c r="BE137" s="87">
        <f>($K137="Bell Curve")*(_xlfn.NORM.DIST(AND(BE$6&gt;=$F137,BE$6&lt;=$H137)*(BE$6-$F137+1),$J137/2,$M137,TRUE)-_xlfn.NORM.DIST(AND(BE$6&gt;=$F137,BE$6&lt;=$H137)*(BD$6-$F137+1),$J137/2,$M137,TRUE))/(1-2*_xlfn.NORM.DIST(0,$J137/2,$M137,TRUE))*$D137+($K137="Steady Growth")*(AND(BE$6&gt;=$F137,BE$6&lt;=$H137)*((BE$6-$F137+1)/($J137*($J137+1)/2)*$D137))+($K137="custom")*CustCF!AY137</f>
        <v/>
      </c>
      <c r="BF137" s="87">
        <f>($K137="Bell Curve")*(_xlfn.NORM.DIST(AND(BF$6&gt;=$F137,BF$6&lt;=$H137)*(BF$6-$F137+1),$J137/2,$M137,TRUE)-_xlfn.NORM.DIST(AND(BF$6&gt;=$F137,BF$6&lt;=$H137)*(BE$6-$F137+1),$J137/2,$M137,TRUE))/(1-2*_xlfn.NORM.DIST(0,$J137/2,$M137,TRUE))*$D137+($K137="Steady Growth")*(AND(BF$6&gt;=$F137,BF$6&lt;=$H137)*((BF$6-$F137+1)/($J137*($J137+1)/2)*$D137))+($K137="custom")*CustCF!AZ137</f>
        <v/>
      </c>
      <c r="BG137" s="87">
        <f>($K137="Bell Curve")*(_xlfn.NORM.DIST(AND(BG$6&gt;=$F137,BG$6&lt;=$H137)*(BG$6-$F137+1),$J137/2,$M137,TRUE)-_xlfn.NORM.DIST(AND(BG$6&gt;=$F137,BG$6&lt;=$H137)*(BF$6-$F137+1),$J137/2,$M137,TRUE))/(1-2*_xlfn.NORM.DIST(0,$J137/2,$M137,TRUE))*$D137+($K137="Steady Growth")*(AND(BG$6&gt;=$F137,BG$6&lt;=$H137)*((BG$6-$F137+1)/($J137*($J137+1)/2)*$D137))+($K137="custom")*CustCF!BA137</f>
        <v/>
      </c>
      <c r="BH137" s="87">
        <f>($K137="Bell Curve")*(_xlfn.NORM.DIST(AND(BH$6&gt;=$F137,BH$6&lt;=$H137)*(BH$6-$F137+1),$J137/2,$M137,TRUE)-_xlfn.NORM.DIST(AND(BH$6&gt;=$F137,BH$6&lt;=$H137)*(BG$6-$F137+1),$J137/2,$M137,TRUE))/(1-2*_xlfn.NORM.DIST(0,$J137/2,$M137,TRUE))*$D137+($K137="Steady Growth")*(AND(BH$6&gt;=$F137,BH$6&lt;=$H137)*((BH$6-$F137+1)/($J137*($J137+1)/2)*$D137))+($K137="custom")*CustCF!BB137</f>
        <v/>
      </c>
      <c r="BI137" s="87">
        <f>($K137="Bell Curve")*(_xlfn.NORM.DIST(AND(BI$6&gt;=$F137,BI$6&lt;=$H137)*(BI$6-$F137+1),$J137/2,$M137,TRUE)-_xlfn.NORM.DIST(AND(BI$6&gt;=$F137,BI$6&lt;=$H137)*(BH$6-$F137+1),$J137/2,$M137,TRUE))/(1-2*_xlfn.NORM.DIST(0,$J137/2,$M137,TRUE))*$D137+($K137="Steady Growth")*(AND(BI$6&gt;=$F137,BI$6&lt;=$H137)*((BI$6-$F137+1)/($J137*($J137+1)/2)*$D137))+($K137="custom")*CustCF!BC137</f>
        <v/>
      </c>
      <c r="BJ137" s="87">
        <f>($K137="Bell Curve")*(_xlfn.NORM.DIST(AND(BJ$6&gt;=$F137,BJ$6&lt;=$H137)*(BJ$6-$F137+1),$J137/2,$M137,TRUE)-_xlfn.NORM.DIST(AND(BJ$6&gt;=$F137,BJ$6&lt;=$H137)*(BI$6-$F137+1),$J137/2,$M137,TRUE))/(1-2*_xlfn.NORM.DIST(0,$J137/2,$M137,TRUE))*$D137+($K137="Steady Growth")*(AND(BJ$6&gt;=$F137,BJ$6&lt;=$H137)*((BJ$6-$F137+1)/($J137*($J137+1)/2)*$D137))+($K137="custom")*CustCF!BD137</f>
        <v/>
      </c>
      <c r="BK137" s="87">
        <f>($K137="Bell Curve")*(_xlfn.NORM.DIST(AND(BK$6&gt;=$F137,BK$6&lt;=$H137)*(BK$6-$F137+1),$J137/2,$M137,TRUE)-_xlfn.NORM.DIST(AND(BK$6&gt;=$F137,BK$6&lt;=$H137)*(BJ$6-$F137+1),$J137/2,$M137,TRUE))/(1-2*_xlfn.NORM.DIST(0,$J137/2,$M137,TRUE))*$D137+($K137="Steady Growth")*(AND(BK$6&gt;=$F137,BK$6&lt;=$H137)*((BK$6-$F137+1)/($J137*($J137+1)/2)*$D137))+($K137="custom")*CustCF!BE137</f>
        <v/>
      </c>
      <c r="BL137" s="87">
        <f>($K137="Bell Curve")*(_xlfn.NORM.DIST(AND(BL$6&gt;=$F137,BL$6&lt;=$H137)*(BL$6-$F137+1),$J137/2,$M137,TRUE)-_xlfn.NORM.DIST(AND(BL$6&gt;=$F137,BL$6&lt;=$H137)*(BK$6-$F137+1),$J137/2,$M137,TRUE))/(1-2*_xlfn.NORM.DIST(0,$J137/2,$M137,TRUE))*$D137+($K137="Steady Growth")*(AND(BL$6&gt;=$F137,BL$6&lt;=$H137)*((BL$6-$F137+1)/($J137*($J137+1)/2)*$D137))+($K137="custom")*CustCF!BF137</f>
        <v/>
      </c>
      <c r="BM137" s="87">
        <f>($K137="Bell Curve")*(_xlfn.NORM.DIST(AND(BM$6&gt;=$F137,BM$6&lt;=$H137)*(BM$6-$F137+1),$J137/2,$M137,TRUE)-_xlfn.NORM.DIST(AND(BM$6&gt;=$F137,BM$6&lt;=$H137)*(BL$6-$F137+1),$J137/2,$M137,TRUE))/(1-2*_xlfn.NORM.DIST(0,$J137/2,$M137,TRUE))*$D137+($K137="Steady Growth")*(AND(BM$6&gt;=$F137,BM$6&lt;=$H137)*((BM$6-$F137+1)/($J137*($J137+1)/2)*$D137))+($K137="custom")*CustCF!BG137</f>
        <v/>
      </c>
      <c r="BN137" s="87">
        <f>($K137="Bell Curve")*(_xlfn.NORM.DIST(AND(BN$6&gt;=$F137,BN$6&lt;=$H137)*(BN$6-$F137+1),$J137/2,$M137,TRUE)-_xlfn.NORM.DIST(AND(BN$6&gt;=$F137,BN$6&lt;=$H137)*(BM$6-$F137+1),$J137/2,$M137,TRUE))/(1-2*_xlfn.NORM.DIST(0,$J137/2,$M137,TRUE))*$D137+($K137="Steady Growth")*(AND(BN$6&gt;=$F137,BN$6&lt;=$H137)*((BN$6-$F137+1)/($J137*($J137+1)/2)*$D137))+($K137="custom")*CustCF!BH137</f>
        <v/>
      </c>
      <c r="BO137" s="87">
        <f>($K137="Bell Curve")*(_xlfn.NORM.DIST(AND(BO$6&gt;=$F137,BO$6&lt;=$H137)*(BO$6-$F137+1),$J137/2,$M137,TRUE)-_xlfn.NORM.DIST(AND(BO$6&gt;=$F137,BO$6&lt;=$H137)*(BN$6-$F137+1),$J137/2,$M137,TRUE))/(1-2*_xlfn.NORM.DIST(0,$J137/2,$M137,TRUE))*$D137+($K137="Steady Growth")*(AND(BO$6&gt;=$F137,BO$6&lt;=$H137)*((BO$6-$F137+1)/($J137*($J137+1)/2)*$D137))+($K137="custom")*CustCF!BI137</f>
        <v/>
      </c>
      <c r="BP137" s="87">
        <f>($K137="Bell Curve")*(_xlfn.NORM.DIST(AND(BP$6&gt;=$F137,BP$6&lt;=$H137)*(BP$6-$F137+1),$J137/2,$M137,TRUE)-_xlfn.NORM.DIST(AND(BP$6&gt;=$F137,BP$6&lt;=$H137)*(BO$6-$F137+1),$J137/2,$M137,TRUE))/(1-2*_xlfn.NORM.DIST(0,$J137/2,$M137,TRUE))*$D137+($K137="Steady Growth")*(AND(BP$6&gt;=$F137,BP$6&lt;=$H137)*((BP$6-$F137+1)/($J137*($J137+1)/2)*$D137))+($K137="custom")*CustCF!BJ137</f>
        <v/>
      </c>
      <c r="BQ137" s="87">
        <f>($K137="Bell Curve")*(_xlfn.NORM.DIST(AND(BQ$6&gt;=$F137,BQ$6&lt;=$H137)*(BQ$6-$F137+1),$J137/2,$M137,TRUE)-_xlfn.NORM.DIST(AND(BQ$6&gt;=$F137,BQ$6&lt;=$H137)*(BP$6-$F137+1),$J137/2,$M137,TRUE))/(1-2*_xlfn.NORM.DIST(0,$J137/2,$M137,TRUE))*$D137+($K137="Steady Growth")*(AND(BQ$6&gt;=$F137,BQ$6&lt;=$H137)*((BQ$6-$F137+1)/($J137*($J137+1)/2)*$D137))+($K137="custom")*CustCF!BK137</f>
        <v/>
      </c>
      <c r="BR137" s="87">
        <f>($K137="Bell Curve")*(_xlfn.NORM.DIST(AND(BR$6&gt;=$F137,BR$6&lt;=$H137)*(BR$6-$F137+1),$J137/2,$M137,TRUE)-_xlfn.NORM.DIST(AND(BR$6&gt;=$F137,BR$6&lt;=$H137)*(BQ$6-$F137+1),$J137/2,$M137,TRUE))/(1-2*_xlfn.NORM.DIST(0,$J137/2,$M137,TRUE))*$D137+($K137="Steady Growth")*(AND(BR$6&gt;=$F137,BR$6&lt;=$H137)*((BR$6-$F137+1)/($J137*($J137+1)/2)*$D137))+($K137="custom")*CustCF!BL137</f>
        <v/>
      </c>
      <c r="BS137" s="87">
        <f>($K137="Bell Curve")*(_xlfn.NORM.DIST(AND(BS$6&gt;=$F137,BS$6&lt;=$H137)*(BS$6-$F137+1),$J137/2,$M137,TRUE)-_xlfn.NORM.DIST(AND(BS$6&gt;=$F137,BS$6&lt;=$H137)*(BR$6-$F137+1),$J137/2,$M137,TRUE))/(1-2*_xlfn.NORM.DIST(0,$J137/2,$M137,TRUE))*$D137+($K137="Steady Growth")*(AND(BS$6&gt;=$F137,BS$6&lt;=$H137)*((BS$6-$F137+1)/($J137*($J137+1)/2)*$D137))+($K137="custom")*CustCF!BM137</f>
        <v/>
      </c>
      <c r="BT137" s="87">
        <f>($K137="Bell Curve")*(_xlfn.NORM.DIST(AND(BT$6&gt;=$F137,BT$6&lt;=$H137)*(BT$6-$F137+1),$J137/2,$M137,TRUE)-_xlfn.NORM.DIST(AND(BT$6&gt;=$F137,BT$6&lt;=$H137)*(BS$6-$F137+1),$J137/2,$M137,TRUE))/(1-2*_xlfn.NORM.DIST(0,$J137/2,$M137,TRUE))*$D137+($K137="Steady Growth")*(AND(BT$6&gt;=$F137,BT$6&lt;=$H137)*((BT$6-$F137+1)/($J137*($J137+1)/2)*$D137))+($K137="custom")*CustCF!BN137</f>
        <v/>
      </c>
      <c r="BU137" s="87">
        <f>($K137="Bell Curve")*(_xlfn.NORM.DIST(AND(BU$6&gt;=$F137,BU$6&lt;=$H137)*(BU$6-$F137+1),$J137/2,$M137,TRUE)-_xlfn.NORM.DIST(AND(BU$6&gt;=$F137,BU$6&lt;=$H137)*(BT$6-$F137+1),$J137/2,$M137,TRUE))/(1-2*_xlfn.NORM.DIST(0,$J137/2,$M137,TRUE))*$D137+($K137="Steady Growth")*(AND(BU$6&gt;=$F137,BU$6&lt;=$H137)*((BU$6-$F137+1)/($J137*($J137+1)/2)*$D137))+($K137="custom")*CustCF!BO137</f>
        <v/>
      </c>
      <c r="BV137" s="87">
        <f>($K137="Bell Curve")*(_xlfn.NORM.DIST(AND(BV$6&gt;=$F137,BV$6&lt;=$H137)*(BV$6-$F137+1),$J137/2,$M137,TRUE)-_xlfn.NORM.DIST(AND(BV$6&gt;=$F137,BV$6&lt;=$H137)*(BU$6-$F137+1),$J137/2,$M137,TRUE))/(1-2*_xlfn.NORM.DIST(0,$J137/2,$M137,TRUE))*$D137+($K137="Steady Growth")*(AND(BV$6&gt;=$F137,BV$6&lt;=$H137)*((BV$6-$F137+1)/($J137*($J137+1)/2)*$D137))+($K137="custom")*CustCF!BP137</f>
        <v/>
      </c>
      <c r="BW137" s="87">
        <f>($K137="Bell Curve")*(_xlfn.NORM.DIST(AND(BW$6&gt;=$F137,BW$6&lt;=$H137)*(BW$6-$F137+1),$J137/2,$M137,TRUE)-_xlfn.NORM.DIST(AND(BW$6&gt;=$F137,BW$6&lt;=$H137)*(BV$6-$F137+1),$J137/2,$M137,TRUE))/(1-2*_xlfn.NORM.DIST(0,$J137/2,$M137,TRUE))*$D137+($K137="Steady Growth")*(AND(BW$6&gt;=$F137,BW$6&lt;=$H137)*((BW$6-$F137+1)/($J137*($J137+1)/2)*$D137))+($K137="custom")*CustCF!BQ137</f>
        <v/>
      </c>
      <c r="BX137" s="87">
        <f>($K137="Bell Curve")*(_xlfn.NORM.DIST(AND(BX$6&gt;=$F137,BX$6&lt;=$H137)*(BX$6-$F137+1),$J137/2,$M137,TRUE)-_xlfn.NORM.DIST(AND(BX$6&gt;=$F137,BX$6&lt;=$H137)*(BW$6-$F137+1),$J137/2,$M137,TRUE))/(1-2*_xlfn.NORM.DIST(0,$J137/2,$M137,TRUE))*$D137+($K137="Steady Growth")*(AND(BX$6&gt;=$F137,BX$6&lt;=$H137)*((BX$6-$F137+1)/($J137*($J137+1)/2)*$D137))+($K137="custom")*CustCF!BR137</f>
        <v/>
      </c>
      <c r="BY137" s="87">
        <f>($K137="Bell Curve")*(_xlfn.NORM.DIST(AND(BY$6&gt;=$F137,BY$6&lt;=$H137)*(BY$6-$F137+1),$J137/2,$M137,TRUE)-_xlfn.NORM.DIST(AND(BY$6&gt;=$F137,BY$6&lt;=$H137)*(BX$6-$F137+1),$J137/2,$M137,TRUE))/(1-2*_xlfn.NORM.DIST(0,$J137/2,$M137,TRUE))*$D137+($K137="Steady Growth")*(AND(BY$6&gt;=$F137,BY$6&lt;=$H137)*((BY$6-$F137+1)/($J137*($J137+1)/2)*$D137))+($K137="custom")*CustCF!BS137</f>
        <v/>
      </c>
      <c r="BZ137" s="87">
        <f>($K137="Bell Curve")*(_xlfn.NORM.DIST(AND(BZ$6&gt;=$F137,BZ$6&lt;=$H137)*(BZ$6-$F137+1),$J137/2,$M137,TRUE)-_xlfn.NORM.DIST(AND(BZ$6&gt;=$F137,BZ$6&lt;=$H137)*(BY$6-$F137+1),$J137/2,$M137,TRUE))/(1-2*_xlfn.NORM.DIST(0,$J137/2,$M137,TRUE))*$D137+($K137="Steady Growth")*(AND(BZ$6&gt;=$F137,BZ$6&lt;=$H137)*((BZ$6-$F137+1)/($J137*($J137+1)/2)*$D137))+($K137="custom")*CustCF!BT137</f>
        <v/>
      </c>
      <c r="CA137" s="87">
        <f>($K137="Bell Curve")*(_xlfn.NORM.DIST(AND(CA$6&gt;=$F137,CA$6&lt;=$H137)*(CA$6-$F137+1),$J137/2,$M137,TRUE)-_xlfn.NORM.DIST(AND(CA$6&gt;=$F137,CA$6&lt;=$H137)*(BZ$6-$F137+1),$J137/2,$M137,TRUE))/(1-2*_xlfn.NORM.DIST(0,$J137/2,$M137,TRUE))*$D137+($K137="Steady Growth")*(AND(CA$6&gt;=$F137,CA$6&lt;=$H137)*((CA$6-$F137+1)/($J137*($J137+1)/2)*$D137))+($K137="custom")*CustCF!BU137</f>
        <v/>
      </c>
      <c r="CB137" s="87">
        <f>($K137="Bell Curve")*(_xlfn.NORM.DIST(AND(CB$6&gt;=$F137,CB$6&lt;=$H137)*(CB$6-$F137+1),$J137/2,$M137,TRUE)-_xlfn.NORM.DIST(AND(CB$6&gt;=$F137,CB$6&lt;=$H137)*(CA$6-$F137+1),$J137/2,$M137,TRUE))/(1-2*_xlfn.NORM.DIST(0,$J137/2,$M137,TRUE))*$D137+($K137="Steady Growth")*(AND(CB$6&gt;=$F137,CB$6&lt;=$H137)*((CB$6-$F137+1)/($J137*($J137+1)/2)*$D137))+($K137="custom")*CustCF!BV137</f>
        <v/>
      </c>
      <c r="CC137" s="87">
        <f>($K137="Bell Curve")*(_xlfn.NORM.DIST(AND(CC$6&gt;=$F137,CC$6&lt;=$H137)*(CC$6-$F137+1),$J137/2,$M137,TRUE)-_xlfn.NORM.DIST(AND(CC$6&gt;=$F137,CC$6&lt;=$H137)*(CB$6-$F137+1),$J137/2,$M137,TRUE))/(1-2*_xlfn.NORM.DIST(0,$J137/2,$M137,TRUE))*$D137+($K137="Steady Growth")*(AND(CC$6&gt;=$F137,CC$6&lt;=$H137)*((CC$6-$F137+1)/($J137*($J137+1)/2)*$D137))+($K137="custom")*CustCF!BW137</f>
        <v/>
      </c>
      <c r="CD137" s="87">
        <f>($K137="Bell Curve")*(_xlfn.NORM.DIST(AND(CD$6&gt;=$F137,CD$6&lt;=$H137)*(CD$6-$F137+1),$J137/2,$M137,TRUE)-_xlfn.NORM.DIST(AND(CD$6&gt;=$F137,CD$6&lt;=$H137)*(CC$6-$F137+1),$J137/2,$M137,TRUE))/(1-2*_xlfn.NORM.DIST(0,$J137/2,$M137,TRUE))*$D137+($K137="Steady Growth")*(AND(CD$6&gt;=$F137,CD$6&lt;=$H137)*((CD$6-$F137+1)/($J137*($J137+1)/2)*$D137))+($K137="custom")*CustCF!BX137</f>
        <v/>
      </c>
      <c r="CE137" s="87">
        <f>($K137="Bell Curve")*(_xlfn.NORM.DIST(AND(CE$6&gt;=$F137,CE$6&lt;=$H137)*(CE$6-$F137+1),$J137/2,$M137,TRUE)-_xlfn.NORM.DIST(AND(CE$6&gt;=$F137,CE$6&lt;=$H137)*(CD$6-$F137+1),$J137/2,$M137,TRUE))/(1-2*_xlfn.NORM.DIST(0,$J137/2,$M137,TRUE))*$D137+($K137="Steady Growth")*(AND(CE$6&gt;=$F137,CE$6&lt;=$H137)*((CE$6-$F137+1)/($J137*($J137+1)/2)*$D137))+($K137="custom")*CustCF!BY137</f>
        <v/>
      </c>
      <c r="CF137" s="87">
        <f>($K137="Bell Curve")*(_xlfn.NORM.DIST(AND(CF$6&gt;=$F137,CF$6&lt;=$H137)*(CF$6-$F137+1),$J137/2,$M137,TRUE)-_xlfn.NORM.DIST(AND(CF$6&gt;=$F137,CF$6&lt;=$H137)*(CE$6-$F137+1),$J137/2,$M137,TRUE))/(1-2*_xlfn.NORM.DIST(0,$J137/2,$M137,TRUE))*$D137+($K137="Steady Growth")*(AND(CF$6&gt;=$F137,CF$6&lt;=$H137)*((CF$6-$F137+1)/($J137*($J137+1)/2)*$D137))+($K137="custom")*CustCF!BZ137</f>
        <v/>
      </c>
      <c r="CG137" s="87">
        <f>($K137="Bell Curve")*(_xlfn.NORM.DIST(AND(CG$6&gt;=$F137,CG$6&lt;=$H137)*(CG$6-$F137+1),$J137/2,$M137,TRUE)-_xlfn.NORM.DIST(AND(CG$6&gt;=$F137,CG$6&lt;=$H137)*(CF$6-$F137+1),$J137/2,$M137,TRUE))/(1-2*_xlfn.NORM.DIST(0,$J137/2,$M137,TRUE))*$D137+($K137="Steady Growth")*(AND(CG$6&gt;=$F137,CG$6&lt;=$H137)*((CG$6-$F137+1)/($J137*($J137+1)/2)*$D137))+($K137="custom")*CustCF!CA137</f>
        <v/>
      </c>
      <c r="CH137" s="87">
        <f>($K137="Bell Curve")*(_xlfn.NORM.DIST(AND(CH$6&gt;=$F137,CH$6&lt;=$H137)*(CH$6-$F137+1),$J137/2,$M137,TRUE)-_xlfn.NORM.DIST(AND(CH$6&gt;=$F137,CH$6&lt;=$H137)*(CG$6-$F137+1),$J137/2,$M137,TRUE))/(1-2*_xlfn.NORM.DIST(0,$J137/2,$M137,TRUE))*$D137+($K137="Steady Growth")*(AND(CH$6&gt;=$F137,CH$6&lt;=$H137)*((CH$6-$F137+1)/($J137*($J137+1)/2)*$D137))+($K137="custom")*CustCF!CB137</f>
        <v/>
      </c>
      <c r="CI137" s="87">
        <f>($K137="Bell Curve")*(_xlfn.NORM.DIST(AND(CI$6&gt;=$F137,CI$6&lt;=$H137)*(CI$6-$F137+1),$J137/2,$M137,TRUE)-_xlfn.NORM.DIST(AND(CI$6&gt;=$F137,CI$6&lt;=$H137)*(CH$6-$F137+1),$J137/2,$M137,TRUE))/(1-2*_xlfn.NORM.DIST(0,$J137/2,$M137,TRUE))*$D137+($K137="Steady Growth")*(AND(CI$6&gt;=$F137,CI$6&lt;=$H137)*((CI$6-$F137+1)/($J137*($J137+1)/2)*$D137))+($K137="custom")*CustCF!CC137</f>
        <v/>
      </c>
      <c r="CJ137" s="87">
        <f>($K137="Bell Curve")*(_xlfn.NORM.DIST(AND(CJ$6&gt;=$F137,CJ$6&lt;=$H137)*(CJ$6-$F137+1),$J137/2,$M137,TRUE)-_xlfn.NORM.DIST(AND(CJ$6&gt;=$F137,CJ$6&lt;=$H137)*(CI$6-$F137+1),$J137/2,$M137,TRUE))/(1-2*_xlfn.NORM.DIST(0,$J137/2,$M137,TRUE))*$D137+($K137="Steady Growth")*(AND(CJ$6&gt;=$F137,CJ$6&lt;=$H137)*((CJ$6-$F137+1)/($J137*($J137+1)/2)*$D137))+($K137="custom")*CustCF!CD137</f>
        <v/>
      </c>
      <c r="CK137" s="87">
        <f>($K137="Bell Curve")*(_xlfn.NORM.DIST(AND(CK$6&gt;=$F137,CK$6&lt;=$H137)*(CK$6-$F137+1),$J137/2,$M137,TRUE)-_xlfn.NORM.DIST(AND(CK$6&gt;=$F137,CK$6&lt;=$H137)*(CJ$6-$F137+1),$J137/2,$M137,TRUE))/(1-2*_xlfn.NORM.DIST(0,$J137/2,$M137,TRUE))*$D137+($K137="Steady Growth")*(AND(CK$6&gt;=$F137,CK$6&lt;=$H137)*((CK$6-$F137+1)/($J137*($J137+1)/2)*$D137))+($K137="custom")*CustCF!CE137</f>
        <v/>
      </c>
      <c r="CL137" s="87">
        <f>($K137="Bell Curve")*(_xlfn.NORM.DIST(AND(CL$6&gt;=$F137,CL$6&lt;=$H137)*(CL$6-$F137+1),$J137/2,$M137,TRUE)-_xlfn.NORM.DIST(AND(CL$6&gt;=$F137,CL$6&lt;=$H137)*(CK$6-$F137+1),$J137/2,$M137,TRUE))/(1-2*_xlfn.NORM.DIST(0,$J137/2,$M137,TRUE))*$D137+($K137="Steady Growth")*(AND(CL$6&gt;=$F137,CL$6&lt;=$H137)*((CL$6-$F137+1)/($J137*($J137+1)/2)*$D137))+($K137="custom")*CustCF!CF137</f>
        <v/>
      </c>
      <c r="CM137" s="87">
        <f>($K137="Bell Curve")*(_xlfn.NORM.DIST(AND(CM$6&gt;=$F137,CM$6&lt;=$H137)*(CM$6-$F137+1),$J137/2,$M137,TRUE)-_xlfn.NORM.DIST(AND(CM$6&gt;=$F137,CM$6&lt;=$H137)*(CL$6-$F137+1),$J137/2,$M137,TRUE))/(1-2*_xlfn.NORM.DIST(0,$J137/2,$M137,TRUE))*$D137+($K137="Steady Growth")*(AND(CM$6&gt;=$F137,CM$6&lt;=$H137)*((CM$6-$F137+1)/($J137*($J137+1)/2)*$D137))+($K137="custom")*CustCF!CG137</f>
        <v/>
      </c>
      <c r="CN137" s="87">
        <f>($K137="Bell Curve")*(_xlfn.NORM.DIST(AND(CN$6&gt;=$F137,CN$6&lt;=$H137)*(CN$6-$F137+1),$J137/2,$M137,TRUE)-_xlfn.NORM.DIST(AND(CN$6&gt;=$F137,CN$6&lt;=$H137)*(CM$6-$F137+1),$J137/2,$M137,TRUE))/(1-2*_xlfn.NORM.DIST(0,$J137/2,$M137,TRUE))*$D137+($K137="Steady Growth")*(AND(CN$6&gt;=$F137,CN$6&lt;=$H137)*((CN$6-$F137+1)/($J137*($J137+1)/2)*$D137))+($K137="custom")*CustCF!CH137</f>
        <v/>
      </c>
      <c r="CO137" s="87">
        <f>($K137="Bell Curve")*(_xlfn.NORM.DIST(AND(CO$6&gt;=$F137,CO$6&lt;=$H137)*(CO$6-$F137+1),$J137/2,$M137,TRUE)-_xlfn.NORM.DIST(AND(CO$6&gt;=$F137,CO$6&lt;=$H137)*(CN$6-$F137+1),$J137/2,$M137,TRUE))/(1-2*_xlfn.NORM.DIST(0,$J137/2,$M137,TRUE))*$D137+($K137="Steady Growth")*(AND(CO$6&gt;=$F137,CO$6&lt;=$H137)*((CO$6-$F137+1)/($J137*($J137+1)/2)*$D137))+($K137="custom")*CustCF!CI137</f>
        <v/>
      </c>
      <c r="CP137" s="87">
        <f>($K137="Bell Curve")*(_xlfn.NORM.DIST(AND(CP$6&gt;=$F137,CP$6&lt;=$H137)*(CP$6-$F137+1),$J137/2,$M137,TRUE)-_xlfn.NORM.DIST(AND(CP$6&gt;=$F137,CP$6&lt;=$H137)*(CO$6-$F137+1),$J137/2,$M137,TRUE))/(1-2*_xlfn.NORM.DIST(0,$J137/2,$M137,TRUE))*$D137+($K137="Steady Growth")*(AND(CP$6&gt;=$F137,CP$6&lt;=$H137)*((CP$6-$F137+1)/($J137*($J137+1)/2)*$D137))+($K137="custom")*CustCF!CJ137</f>
        <v/>
      </c>
      <c r="CQ137" s="87">
        <f>($K137="Bell Curve")*(_xlfn.NORM.DIST(AND(CQ$6&gt;=$F137,CQ$6&lt;=$H137)*(CQ$6-$F137+1),$J137/2,$M137,TRUE)-_xlfn.NORM.DIST(AND(CQ$6&gt;=$F137,CQ$6&lt;=$H137)*(CP$6-$F137+1),$J137/2,$M137,TRUE))/(1-2*_xlfn.NORM.DIST(0,$J137/2,$M137,TRUE))*$D137+($K137="Steady Growth")*(AND(CQ$6&gt;=$F137,CQ$6&lt;=$H137)*((CQ$6-$F137+1)/($J137*($J137+1)/2)*$D137))+($K137="custom")*CustCF!CK137</f>
        <v/>
      </c>
      <c r="CR137" s="87">
        <f>($K137="Bell Curve")*(_xlfn.NORM.DIST(AND(CR$6&gt;=$F137,CR$6&lt;=$H137)*(CR$6-$F137+1),$J137/2,$M137,TRUE)-_xlfn.NORM.DIST(AND(CR$6&gt;=$F137,CR$6&lt;=$H137)*(CQ$6-$F137+1),$J137/2,$M137,TRUE))/(1-2*_xlfn.NORM.DIST(0,$J137/2,$M137,TRUE))*$D137+($K137="Steady Growth")*(AND(CR$6&gt;=$F137,CR$6&lt;=$H137)*((CR$6-$F137+1)/($J137*($J137+1)/2)*$D137))+($K137="custom")*CustCF!CL137</f>
        <v/>
      </c>
      <c r="CS137" s="87">
        <f>($K137="Bell Curve")*(_xlfn.NORM.DIST(AND(CS$6&gt;=$F137,CS$6&lt;=$H137)*(CS$6-$F137+1),$J137/2,$M137,TRUE)-_xlfn.NORM.DIST(AND(CS$6&gt;=$F137,CS$6&lt;=$H137)*(CR$6-$F137+1),$J137/2,$M137,TRUE))/(1-2*_xlfn.NORM.DIST(0,$J137/2,$M137,TRUE))*$D137+($K137="Steady Growth")*(AND(CS$6&gt;=$F137,CS$6&lt;=$H137)*((CS$6-$F137+1)/($J137*($J137+1)/2)*$D137))+($K137="custom")*CustCF!CM137</f>
        <v/>
      </c>
      <c r="CT137" s="87">
        <f>($K137="Bell Curve")*(_xlfn.NORM.DIST(AND(CT$6&gt;=$F137,CT$6&lt;=$H137)*(CT$6-$F137+1),$J137/2,$M137,TRUE)-_xlfn.NORM.DIST(AND(CT$6&gt;=$F137,CT$6&lt;=$H137)*(CS$6-$F137+1),$J137/2,$M137,TRUE))/(1-2*_xlfn.NORM.DIST(0,$J137/2,$M137,TRUE))*$D137+($K137="Steady Growth")*(AND(CT$6&gt;=$F137,CT$6&lt;=$H137)*((CT$6-$F137+1)/($J137*($J137+1)/2)*$D137))+($K137="custom")*CustCF!CN137</f>
        <v/>
      </c>
      <c r="CU137" s="87">
        <f>($K137="Bell Curve")*(_xlfn.NORM.DIST(AND(CU$6&gt;=$F137,CU$6&lt;=$H137)*(CU$6-$F137+1),$J137/2,$M137,TRUE)-_xlfn.NORM.DIST(AND(CU$6&gt;=$F137,CU$6&lt;=$H137)*(CT$6-$F137+1),$J137/2,$M137,TRUE))/(1-2*_xlfn.NORM.DIST(0,$J137/2,$M137,TRUE))*$D137+($K137="Steady Growth")*(AND(CU$6&gt;=$F137,CU$6&lt;=$H137)*((CU$6-$F137+1)/($J137*($J137+1)/2)*$D137))+($K137="custom")*CustCF!CO137</f>
        <v/>
      </c>
      <c r="CV137" s="87">
        <f>($K137="Bell Curve")*(_xlfn.NORM.DIST(AND(CV$6&gt;=$F137,CV$6&lt;=$H137)*(CV$6-$F137+1),$J137/2,$M137,TRUE)-_xlfn.NORM.DIST(AND(CV$6&gt;=$F137,CV$6&lt;=$H137)*(CU$6-$F137+1),$J137/2,$M137,TRUE))/(1-2*_xlfn.NORM.DIST(0,$J137/2,$M137,TRUE))*$D137+($K137="Steady Growth")*(AND(CV$6&gt;=$F137,CV$6&lt;=$H137)*((CV$6-$F137+1)/($J137*($J137+1)/2)*$D137))+($K137="custom")*CustCF!CP137</f>
        <v/>
      </c>
      <c r="CW137" s="87">
        <f>($K137="Bell Curve")*(_xlfn.NORM.DIST(AND(CW$6&gt;=$F137,CW$6&lt;=$H137)*(CW$6-$F137+1),$J137/2,$M137,TRUE)-_xlfn.NORM.DIST(AND(CW$6&gt;=$F137,CW$6&lt;=$H137)*(CV$6-$F137+1),$J137/2,$M137,TRUE))/(1-2*_xlfn.NORM.DIST(0,$J137/2,$M137,TRUE))*$D137+($K137="Steady Growth")*(AND(CW$6&gt;=$F137,CW$6&lt;=$H137)*((CW$6-$F137+1)/($J137*($J137+1)/2)*$D137))+($K137="custom")*CustCF!CQ137</f>
        <v/>
      </c>
      <c r="CX137" s="87">
        <f>($K137="Bell Curve")*(_xlfn.NORM.DIST(AND(CX$6&gt;=$F137,CX$6&lt;=$H137)*(CX$6-$F137+1),$J137/2,$M137,TRUE)-_xlfn.NORM.DIST(AND(CX$6&gt;=$F137,CX$6&lt;=$H137)*(CW$6-$F137+1),$J137/2,$M137,TRUE))/(1-2*_xlfn.NORM.DIST(0,$J137/2,$M137,TRUE))*$D137+($K137="Steady Growth")*(AND(CX$6&gt;=$F137,CX$6&lt;=$H137)*((CX$6-$F137+1)/($J137*($J137+1)/2)*$D137))+($K137="custom")*CustCF!CR137</f>
        <v/>
      </c>
      <c r="CY137" s="87">
        <f>($K137="Bell Curve")*(_xlfn.NORM.DIST(AND(CY$6&gt;=$F137,CY$6&lt;=$H137)*(CY$6-$F137+1),$J137/2,$M137,TRUE)-_xlfn.NORM.DIST(AND(CY$6&gt;=$F137,CY$6&lt;=$H137)*(CX$6-$F137+1),$J137/2,$M137,TRUE))/(1-2*_xlfn.NORM.DIST(0,$J137/2,$M137,TRUE))*$D137+($K137="Steady Growth")*(AND(CY$6&gt;=$F137,CY$6&lt;=$H137)*((CY$6-$F137+1)/($J137*($J137+1)/2)*$D137))+($K137="custom")*CustCF!CS137</f>
        <v/>
      </c>
      <c r="CZ137" s="87">
        <f>($K137="Bell Curve")*(_xlfn.NORM.DIST(AND(CZ$6&gt;=$F137,CZ$6&lt;=$H137)*(CZ$6-$F137+1),$J137/2,$M137,TRUE)-_xlfn.NORM.DIST(AND(CZ$6&gt;=$F137,CZ$6&lt;=$H137)*(CY$6-$F137+1),$J137/2,$M137,TRUE))/(1-2*_xlfn.NORM.DIST(0,$J137/2,$M137,TRUE))*$D137+($K137="Steady Growth")*(AND(CZ$6&gt;=$F137,CZ$6&lt;=$H137)*((CZ$6-$F137+1)/($J137*($J137+1)/2)*$D137))+($K137="custom")*CustCF!CT137</f>
        <v/>
      </c>
      <c r="DA137" s="87">
        <f>($K137="Bell Curve")*(_xlfn.NORM.DIST(AND(DA$6&gt;=$F137,DA$6&lt;=$H137)*(DA$6-$F137+1),$J137/2,$M137,TRUE)-_xlfn.NORM.DIST(AND(DA$6&gt;=$F137,DA$6&lt;=$H137)*(CZ$6-$F137+1),$J137/2,$M137,TRUE))/(1-2*_xlfn.NORM.DIST(0,$J137/2,$M137,TRUE))*$D137+($K137="Steady Growth")*(AND(DA$6&gt;=$F137,DA$6&lt;=$H137)*((DA$6-$F137+1)/($J137*($J137+1)/2)*$D137))+($K137="custom")*CustCF!CU137</f>
        <v/>
      </c>
      <c r="DB137" s="87">
        <f>($K137="Bell Curve")*(_xlfn.NORM.DIST(AND(DB$6&gt;=$F137,DB$6&lt;=$H137)*(DB$6-$F137+1),$J137/2,$M137,TRUE)-_xlfn.NORM.DIST(AND(DB$6&gt;=$F137,DB$6&lt;=$H137)*(DA$6-$F137+1),$J137/2,$M137,TRUE))/(1-2*_xlfn.NORM.DIST(0,$J137/2,$M137,TRUE))*$D137+($K137="Steady Growth")*(AND(DB$6&gt;=$F137,DB$6&lt;=$H137)*((DB$6-$F137+1)/($J137*($J137+1)/2)*$D137))+($K137="custom")*CustCF!CV137</f>
        <v/>
      </c>
      <c r="DC137" s="87">
        <f>($K137="Bell Curve")*(_xlfn.NORM.DIST(AND(DC$6&gt;=$F137,DC$6&lt;=$H137)*(DC$6-$F137+1),$J137/2,$M137,TRUE)-_xlfn.NORM.DIST(AND(DC$6&gt;=$F137,DC$6&lt;=$H137)*(DB$6-$F137+1),$J137/2,$M137,TRUE))/(1-2*_xlfn.NORM.DIST(0,$J137/2,$M137,TRUE))*$D137+($K137="Steady Growth")*(AND(DC$6&gt;=$F137,DC$6&lt;=$H137)*((DC$6-$F137+1)/($J137*($J137+1)/2)*$D137))+($K137="custom")*CustCF!CW137</f>
        <v/>
      </c>
      <c r="DD137" s="87">
        <f>($K137="Bell Curve")*(_xlfn.NORM.DIST(AND(DD$6&gt;=$F137,DD$6&lt;=$H137)*(DD$6-$F137+1),$J137/2,$M137,TRUE)-_xlfn.NORM.DIST(AND(DD$6&gt;=$F137,DD$6&lt;=$H137)*(DC$6-$F137+1),$J137/2,$M137,TRUE))/(1-2*_xlfn.NORM.DIST(0,$J137/2,$M137,TRUE))*$D137+($K137="Steady Growth")*(AND(DD$6&gt;=$F137,DD$6&lt;=$H137)*((DD$6-$F137+1)/($J137*($J137+1)/2)*$D137))+($K137="custom")*CustCF!CX137</f>
        <v/>
      </c>
      <c r="DE137" s="87">
        <f>($K137="Bell Curve")*(_xlfn.NORM.DIST(AND(DE$6&gt;=$F137,DE$6&lt;=$H137)*(DE$6-$F137+1),$J137/2,$M137,TRUE)-_xlfn.NORM.DIST(AND(DE$6&gt;=$F137,DE$6&lt;=$H137)*(DD$6-$F137+1),$J137/2,$M137,TRUE))/(1-2*_xlfn.NORM.DIST(0,$J137/2,$M137,TRUE))*$D137+($K137="Steady Growth")*(AND(DE$6&gt;=$F137,DE$6&lt;=$H137)*((DE$6-$F137+1)/($J137*($J137+1)/2)*$D137))+($K137="custom")*CustCF!CY137</f>
        <v/>
      </c>
      <c r="DF137" s="87">
        <f>($K137="Bell Curve")*(_xlfn.NORM.DIST(AND(DF$6&gt;=$F137,DF$6&lt;=$H137)*(DF$6-$F137+1),$J137/2,$M137,TRUE)-_xlfn.NORM.DIST(AND(DF$6&gt;=$F137,DF$6&lt;=$H137)*(DE$6-$F137+1),$J137/2,$M137,TRUE))/(1-2*_xlfn.NORM.DIST(0,$J137/2,$M137,TRUE))*$D137+($K137="Steady Growth")*(AND(DF$6&gt;=$F137,DF$6&lt;=$H137)*((DF$6-$F137+1)/($J137*($J137+1)/2)*$D137))+($K137="custom")*CustCF!CZ137</f>
        <v/>
      </c>
      <c r="DG137" s="87">
        <f>($K137="Bell Curve")*(_xlfn.NORM.DIST(AND(DG$6&gt;=$F137,DG$6&lt;=$H137)*(DG$6-$F137+1),$J137/2,$M137,TRUE)-_xlfn.NORM.DIST(AND(DG$6&gt;=$F137,DG$6&lt;=$H137)*(DF$6-$F137+1),$J137/2,$M137,TRUE))/(1-2*_xlfn.NORM.DIST(0,$J137/2,$M137,TRUE))*$D137+($K137="Steady Growth")*(AND(DG$6&gt;=$F137,DG$6&lt;=$H137)*((DG$6-$F137+1)/($J137*($J137+1)/2)*$D137))+($K137="custom")*CustCF!DA137</f>
        <v/>
      </c>
      <c r="DH137" s="87">
        <f>($K137="Bell Curve")*(_xlfn.NORM.DIST(AND(DH$6&gt;=$F137,DH$6&lt;=$H137)*(DH$6-$F137+1),$J137/2,$M137,TRUE)-_xlfn.NORM.DIST(AND(DH$6&gt;=$F137,DH$6&lt;=$H137)*(DG$6-$F137+1),$J137/2,$M137,TRUE))/(1-2*_xlfn.NORM.DIST(0,$J137/2,$M137,TRUE))*$D137+($K137="Steady Growth")*(AND(DH$6&gt;=$F137,DH$6&lt;=$H137)*((DH$6-$F137+1)/($J137*($J137+1)/2)*$D137))+($K137="custom")*CustCF!DB137</f>
        <v/>
      </c>
      <c r="DI137" s="87">
        <f>($K137="Bell Curve")*(_xlfn.NORM.DIST(AND(DI$6&gt;=$F137,DI$6&lt;=$H137)*(DI$6-$F137+1),$J137/2,$M137,TRUE)-_xlfn.NORM.DIST(AND(DI$6&gt;=$F137,DI$6&lt;=$H137)*(DH$6-$F137+1),$J137/2,$M137,TRUE))/(1-2*_xlfn.NORM.DIST(0,$J137/2,$M137,TRUE))*$D137+($K137="Steady Growth")*(AND(DI$6&gt;=$F137,DI$6&lt;=$H137)*((DI$6-$F137+1)/($J137*($J137+1)/2)*$D137))+($K137="custom")*CustCF!DC137</f>
        <v/>
      </c>
      <c r="DJ137" s="87">
        <f>($K137="Bell Curve")*(_xlfn.NORM.DIST(AND(DJ$6&gt;=$F137,DJ$6&lt;=$H137)*(DJ$6-$F137+1),$J137/2,$M137,TRUE)-_xlfn.NORM.DIST(AND(DJ$6&gt;=$F137,DJ$6&lt;=$H137)*(DI$6-$F137+1),$J137/2,$M137,TRUE))/(1-2*_xlfn.NORM.DIST(0,$J137/2,$M137,TRUE))*$D137+($K137="Steady Growth")*(AND(DJ$6&gt;=$F137,DJ$6&lt;=$H137)*((DJ$6-$F137+1)/($J137*($J137+1)/2)*$D137))+($K137="custom")*CustCF!DD137</f>
        <v/>
      </c>
      <c r="DK137" s="87">
        <f>($K137="Bell Curve")*(_xlfn.NORM.DIST(AND(DK$6&gt;=$F137,DK$6&lt;=$H137)*(DK$6-$F137+1),$J137/2,$M137,TRUE)-_xlfn.NORM.DIST(AND(DK$6&gt;=$F137,DK$6&lt;=$H137)*(DJ$6-$F137+1),$J137/2,$M137,TRUE))/(1-2*_xlfn.NORM.DIST(0,$J137/2,$M137,TRUE))*$D137+($K137="Steady Growth")*(AND(DK$6&gt;=$F137,DK$6&lt;=$H137)*((DK$6-$F137+1)/($J137*($J137+1)/2)*$D137))+($K137="custom")*CustCF!DE137</f>
        <v/>
      </c>
      <c r="DL137" s="87">
        <f>($K137="Bell Curve")*(_xlfn.NORM.DIST(AND(DL$6&gt;=$F137,DL$6&lt;=$H137)*(DL$6-$F137+1),$J137/2,$M137,TRUE)-_xlfn.NORM.DIST(AND(DL$6&gt;=$F137,DL$6&lt;=$H137)*(DK$6-$F137+1),$J137/2,$M137,TRUE))/(1-2*_xlfn.NORM.DIST(0,$J137/2,$M137,TRUE))*$D137+($K137="Steady Growth")*(AND(DL$6&gt;=$F137,DL$6&lt;=$H137)*((DL$6-$F137+1)/($J137*($J137+1)/2)*$D137))+($K137="custom")*CustCF!DF137</f>
        <v/>
      </c>
      <c r="DM137" s="87">
        <f>($K137="Bell Curve")*(_xlfn.NORM.DIST(AND(DM$6&gt;=$F137,DM$6&lt;=$H137)*(DM$6-$F137+1),$J137/2,$M137,TRUE)-_xlfn.NORM.DIST(AND(DM$6&gt;=$F137,DM$6&lt;=$H137)*(DL$6-$F137+1),$J137/2,$M137,TRUE))/(1-2*_xlfn.NORM.DIST(0,$J137/2,$M137,TRUE))*$D137+($K137="Steady Growth")*(AND(DM$6&gt;=$F137,DM$6&lt;=$H137)*((DM$6-$F137+1)/($J137*($J137+1)/2)*$D137))+($K137="custom")*CustCF!DG137</f>
        <v/>
      </c>
      <c r="DN137" s="87">
        <f>($K137="Bell Curve")*(_xlfn.NORM.DIST(AND(DN$6&gt;=$F137,DN$6&lt;=$H137)*(DN$6-$F137+1),$J137/2,$M137,TRUE)-_xlfn.NORM.DIST(AND(DN$6&gt;=$F137,DN$6&lt;=$H137)*(DM$6-$F137+1),$J137/2,$M137,TRUE))/(1-2*_xlfn.NORM.DIST(0,$J137/2,$M137,TRUE))*$D137+($K137="Steady Growth")*(AND(DN$6&gt;=$F137,DN$6&lt;=$H137)*((DN$6-$F137+1)/($J137*($J137+1)/2)*$D137))+($K137="custom")*CustCF!DH137</f>
        <v/>
      </c>
      <c r="DO137" s="87">
        <f>($K137="Bell Curve")*(_xlfn.NORM.DIST(AND(DO$6&gt;=$F137,DO$6&lt;=$H137)*(DO$6-$F137+1),$J137/2,$M137,TRUE)-_xlfn.NORM.DIST(AND(DO$6&gt;=$F137,DO$6&lt;=$H137)*(DN$6-$F137+1),$J137/2,$M137,TRUE))/(1-2*_xlfn.NORM.DIST(0,$J137/2,$M137,TRUE))*$D137+($K137="Steady Growth")*(AND(DO$6&gt;=$F137,DO$6&lt;=$H137)*((DO$6-$F137+1)/($J137*($J137+1)/2)*$D137))+($K137="custom")*CustCF!DI137</f>
        <v/>
      </c>
      <c r="DP137" s="87">
        <f>($K137="Bell Curve")*(_xlfn.NORM.DIST(AND(DP$6&gt;=$F137,DP$6&lt;=$H137)*(DP$6-$F137+1),$J137/2,$M137,TRUE)-_xlfn.NORM.DIST(AND(DP$6&gt;=$F137,DP$6&lt;=$H137)*(DO$6-$F137+1),$J137/2,$M137,TRUE))/(1-2*_xlfn.NORM.DIST(0,$J137/2,$M137,TRUE))*$D137+($K137="Steady Growth")*(AND(DP$6&gt;=$F137,DP$6&lt;=$H137)*((DP$6-$F137+1)/($J137*($J137+1)/2)*$D137))+($K137="custom")*CustCF!DJ137</f>
        <v/>
      </c>
      <c r="DQ137" s="87">
        <f>($K137="Bell Curve")*(_xlfn.NORM.DIST(AND(DQ$6&gt;=$F137,DQ$6&lt;=$H137)*(DQ$6-$F137+1),$J137/2,$M137,TRUE)-_xlfn.NORM.DIST(AND(DQ$6&gt;=$F137,DQ$6&lt;=$H137)*(DP$6-$F137+1),$J137/2,$M137,TRUE))/(1-2*_xlfn.NORM.DIST(0,$J137/2,$M137,TRUE))*$D137+($K137="Steady Growth")*(AND(DQ$6&gt;=$F137,DQ$6&lt;=$H137)*((DQ$6-$F137+1)/($J137*($J137+1)/2)*$D137))+($K137="custom")*CustCF!DK137</f>
        <v/>
      </c>
      <c r="DR137" s="87">
        <f>($K137="Bell Curve")*(_xlfn.NORM.DIST(AND(DR$6&gt;=$F137,DR$6&lt;=$H137)*(DR$6-$F137+1),$J137/2,$M137,TRUE)-_xlfn.NORM.DIST(AND(DR$6&gt;=$F137,DR$6&lt;=$H137)*(DQ$6-$F137+1),$J137/2,$M137,TRUE))/(1-2*_xlfn.NORM.DIST(0,$J137/2,$M137,TRUE))*$D137+($K137="Steady Growth")*(AND(DR$6&gt;=$F137,DR$6&lt;=$H137)*((DR$6-$F137+1)/($J137*($J137+1)/2)*$D137))+($K137="custom")*CustCF!DL137</f>
        <v/>
      </c>
      <c r="DS137" s="87">
        <f>($K137="Bell Curve")*(_xlfn.NORM.DIST(AND(DS$6&gt;=$F137,DS$6&lt;=$H137)*(DS$6-$F137+1),$J137/2,$M137,TRUE)-_xlfn.NORM.DIST(AND(DS$6&gt;=$F137,DS$6&lt;=$H137)*(DR$6-$F137+1),$J137/2,$M137,TRUE))/(1-2*_xlfn.NORM.DIST(0,$J137/2,$M137,TRUE))*$D137+($K137="Steady Growth")*(AND(DS$6&gt;=$F137,DS$6&lt;=$H137)*((DS$6-$F137+1)/($J137*($J137+1)/2)*$D137))+($K137="custom")*CustCF!DM137</f>
        <v/>
      </c>
      <c r="DT137" s="87">
        <f>($K137="Bell Curve")*(_xlfn.NORM.DIST(AND(DT$6&gt;=$F137,DT$6&lt;=$H137)*(DT$6-$F137+1),$J137/2,$M137,TRUE)-_xlfn.NORM.DIST(AND(DT$6&gt;=$F137,DT$6&lt;=$H137)*(DS$6-$F137+1),$J137/2,$M137,TRUE))/(1-2*_xlfn.NORM.DIST(0,$J137/2,$M137,TRUE))*$D137+($K137="Steady Growth")*(AND(DT$6&gt;=$F137,DT$6&lt;=$H137)*((DT$6-$F137+1)/($J137*($J137+1)/2)*$D137))+($K137="custom")*CustCF!DN137</f>
        <v/>
      </c>
      <c r="DU137" s="87">
        <f>($K137="Bell Curve")*(_xlfn.NORM.DIST(AND(DU$6&gt;=$F137,DU$6&lt;=$H137)*(DU$6-$F137+1),$J137/2,$M137,TRUE)-_xlfn.NORM.DIST(AND(DU$6&gt;=$F137,DU$6&lt;=$H137)*(DT$6-$F137+1),$J137/2,$M137,TRUE))/(1-2*_xlfn.NORM.DIST(0,$J137/2,$M137,TRUE))*$D137+($K137="Steady Growth")*(AND(DU$6&gt;=$F137,DU$6&lt;=$H137)*((DU$6-$F137+1)/($J137*($J137+1)/2)*$D137))+($K137="custom")*CustCF!DO137</f>
        <v/>
      </c>
      <c r="DV137" s="87">
        <f>($K137="Bell Curve")*(_xlfn.NORM.DIST(AND(DV$6&gt;=$F137,DV$6&lt;=$H137)*(DV$6-$F137+1),$J137/2,$M137,TRUE)-_xlfn.NORM.DIST(AND(DV$6&gt;=$F137,DV$6&lt;=$H137)*(DU$6-$F137+1),$J137/2,$M137,TRUE))/(1-2*_xlfn.NORM.DIST(0,$J137/2,$M137,TRUE))*$D137+($K137="Steady Growth")*(AND(DV$6&gt;=$F137,DV$6&lt;=$H137)*((DV$6-$F137+1)/($J137*($J137+1)/2)*$D137))+($K137="custom")*CustCF!DP137</f>
        <v/>
      </c>
      <c r="DW137" s="87">
        <f>($K137="Bell Curve")*(_xlfn.NORM.DIST(AND(DW$6&gt;=$F137,DW$6&lt;=$H137)*(DW$6-$F137+1),$J137/2,$M137,TRUE)-_xlfn.NORM.DIST(AND(DW$6&gt;=$F137,DW$6&lt;=$H137)*(DV$6-$F137+1),$J137/2,$M137,TRUE))/(1-2*_xlfn.NORM.DIST(0,$J137/2,$M137,TRUE))*$D137+($K137="Steady Growth")*(AND(DW$6&gt;=$F137,DW$6&lt;=$H137)*((DW$6-$F137+1)/($J137*($J137+1)/2)*$D137))+($K137="custom")*CustCF!DQ137</f>
        <v/>
      </c>
      <c r="DX137" s="87">
        <f>($K137="Bell Curve")*(_xlfn.NORM.DIST(AND(DX$6&gt;=$F137,DX$6&lt;=$H137)*(DX$6-$F137+1),$J137/2,$M137,TRUE)-_xlfn.NORM.DIST(AND(DX$6&gt;=$F137,DX$6&lt;=$H137)*(DW$6-$F137+1),$J137/2,$M137,TRUE))/(1-2*_xlfn.NORM.DIST(0,$J137/2,$M137,TRUE))*$D137+($K137="Steady Growth")*(AND(DX$6&gt;=$F137,DX$6&lt;=$H137)*((DX$6-$F137+1)/($J137*($J137+1)/2)*$D137))+($K137="custom")*CustCF!DR137</f>
        <v/>
      </c>
      <c r="DY137" s="87">
        <f>($K137="Bell Curve")*(_xlfn.NORM.DIST(AND(DY$6&gt;=$F137,DY$6&lt;=$H137)*(DY$6-$F137+1),$J137/2,$M137,TRUE)-_xlfn.NORM.DIST(AND(DY$6&gt;=$F137,DY$6&lt;=$H137)*(DX$6-$F137+1),$J137/2,$M137,TRUE))/(1-2*_xlfn.NORM.DIST(0,$J137/2,$M137,TRUE))*$D137+($K137="Steady Growth")*(AND(DY$6&gt;=$F137,DY$6&lt;=$H137)*((DY$6-$F137+1)/($J137*($J137+1)/2)*$D137))+($K137="custom")*CustCF!DS137</f>
        <v/>
      </c>
      <c r="DZ137" s="87">
        <f>($K137="Bell Curve")*(_xlfn.NORM.DIST(AND(DZ$6&gt;=$F137,DZ$6&lt;=$H137)*(DZ$6-$F137+1),$J137/2,$M137,TRUE)-_xlfn.NORM.DIST(AND(DZ$6&gt;=$F137,DZ$6&lt;=$H137)*(DY$6-$F137+1),$J137/2,$M137,TRUE))/(1-2*_xlfn.NORM.DIST(0,$J137/2,$M137,TRUE))*$D137+($K137="Steady Growth")*(AND(DZ$6&gt;=$F137,DZ$6&lt;=$H137)*((DZ$6-$F137+1)/($J137*($J137+1)/2)*$D137))+($K137="custom")*CustCF!DT137</f>
        <v/>
      </c>
      <c r="EA137" s="87">
        <f>($K137="Bell Curve")*(_xlfn.NORM.DIST(AND(EA$6&gt;=$F137,EA$6&lt;=$H137)*(EA$6-$F137+1),$J137/2,$M137,TRUE)-_xlfn.NORM.DIST(AND(EA$6&gt;=$F137,EA$6&lt;=$H137)*(DZ$6-$F137+1),$J137/2,$M137,TRUE))/(1-2*_xlfn.NORM.DIST(0,$J137/2,$M137,TRUE))*$D137+($K137="Steady Growth")*(AND(EA$6&gt;=$F137,EA$6&lt;=$H137)*((EA$6-$F137+1)/($J137*($J137+1)/2)*$D137))+($K137="custom")*CustCF!DU137</f>
        <v/>
      </c>
      <c r="EB137" s="87">
        <f>($K137="Bell Curve")*(_xlfn.NORM.DIST(AND(EB$6&gt;=$F137,EB$6&lt;=$H137)*(EB$6-$F137+1),$J137/2,$M137,TRUE)-_xlfn.NORM.DIST(AND(EB$6&gt;=$F137,EB$6&lt;=$H137)*(EA$6-$F137+1),$J137/2,$M137,TRUE))/(1-2*_xlfn.NORM.DIST(0,$J137/2,$M137,TRUE))*$D137+($K137="Steady Growth")*(AND(EB$6&gt;=$F137,EB$6&lt;=$H137)*((EB$6-$F137+1)/($J137*($J137+1)/2)*$D137))+($K137="custom")*CustCF!DV137</f>
        <v/>
      </c>
      <c r="EC137" s="87">
        <f>($K137="Bell Curve")*(_xlfn.NORM.DIST(AND(EC$6&gt;=$F137,EC$6&lt;=$H137)*(EC$6-$F137+1),$J137/2,$M137,TRUE)-_xlfn.NORM.DIST(AND(EC$6&gt;=$F137,EC$6&lt;=$H137)*(EB$6-$F137+1),$J137/2,$M137,TRUE))/(1-2*_xlfn.NORM.DIST(0,$J137/2,$M137,TRUE))*$D137+($K137="Steady Growth")*(AND(EC$6&gt;=$F137,EC$6&lt;=$H137)*((EC$6-$F137+1)/($J137*($J137+1)/2)*$D137))+($K137="custom")*CustCF!DW137</f>
        <v/>
      </c>
      <c r="ED137" s="87">
        <f>($K137="Bell Curve")*(_xlfn.NORM.DIST(AND(ED$6&gt;=$F137,ED$6&lt;=$H137)*(ED$6-$F137+1),$J137/2,$M137,TRUE)-_xlfn.NORM.DIST(AND(ED$6&gt;=$F137,ED$6&lt;=$H137)*(EC$6-$F137+1),$J137/2,$M137,TRUE))/(1-2*_xlfn.NORM.DIST(0,$J137/2,$M137,TRUE))*$D137+($K137="Steady Growth")*(AND(ED$6&gt;=$F137,ED$6&lt;=$H137)*((ED$6-$F137+1)/($J137*($J137+1)/2)*$D137))+($K137="custom")*CustCF!DX137</f>
        <v/>
      </c>
      <c r="EE137" s="87">
        <f>($K137="Bell Curve")*(_xlfn.NORM.DIST(AND(EE$6&gt;=$F137,EE$6&lt;=$H137)*(EE$6-$F137+1),$J137/2,$M137,TRUE)-_xlfn.NORM.DIST(AND(EE$6&gt;=$F137,EE$6&lt;=$H137)*(ED$6-$F137+1),$J137/2,$M137,TRUE))/(1-2*_xlfn.NORM.DIST(0,$J137/2,$M137,TRUE))*$D137+($K137="Steady Growth")*(AND(EE$6&gt;=$F137,EE$6&lt;=$H137)*((EE$6-$F137+1)/($J137*($J137+1)/2)*$D137))+($K137="custom")*CustCF!DY137</f>
        <v/>
      </c>
      <c r="EF137" s="87">
        <f>($K137="Bell Curve")*(_xlfn.NORM.DIST(AND(EF$6&gt;=$F137,EF$6&lt;=$H137)*(EF$6-$F137+1),$J137/2,$M137,TRUE)-_xlfn.NORM.DIST(AND(EF$6&gt;=$F137,EF$6&lt;=$H137)*(EE$6-$F137+1),$J137/2,$M137,TRUE))/(1-2*_xlfn.NORM.DIST(0,$J137/2,$M137,TRUE))*$D137+($K137="Steady Growth")*(AND(EF$6&gt;=$F137,EF$6&lt;=$H137)*((EF$6-$F137+1)/($J137*($J137+1)/2)*$D137))+($K137="custom")*CustCF!DZ137</f>
        <v/>
      </c>
      <c r="EG137" s="87">
        <f>($K137="Bell Curve")*(_xlfn.NORM.DIST(AND(EG$6&gt;=$F137,EG$6&lt;=$H137)*(EG$6-$F137+1),$J137/2,$M137,TRUE)-_xlfn.NORM.DIST(AND(EG$6&gt;=$F137,EG$6&lt;=$H137)*(EF$6-$F137+1),$J137/2,$M137,TRUE))/(1-2*_xlfn.NORM.DIST(0,$J137/2,$M137,TRUE))*$D137+($K137="Steady Growth")*(AND(EG$6&gt;=$F137,EG$6&lt;=$H137)*((EG$6-$F137+1)/($J137*($J137+1)/2)*$D137))+($K137="custom")*CustCF!EA137</f>
        <v/>
      </c>
      <c r="EH137" s="87">
        <f>($K137="Bell Curve")*(_xlfn.NORM.DIST(AND(EH$6&gt;=$F137,EH$6&lt;=$H137)*(EH$6-$F137+1),$J137/2,$M137,TRUE)-_xlfn.NORM.DIST(AND(EH$6&gt;=$F137,EH$6&lt;=$H137)*(EG$6-$F137+1),$J137/2,$M137,TRUE))/(1-2*_xlfn.NORM.DIST(0,$J137/2,$M137,TRUE))*$D137+($K137="Steady Growth")*(AND(EH$6&gt;=$F137,EH$6&lt;=$H137)*((EH$6-$F137+1)/($J137*($J137+1)/2)*$D137))+($K137="custom")*CustCF!EB137</f>
        <v/>
      </c>
      <c r="EI137" s="87">
        <f>($K137="Bell Curve")*(_xlfn.NORM.DIST(AND(EI$6&gt;=$F137,EI$6&lt;=$H137)*(EI$6-$F137+1),$J137/2,$M137,TRUE)-_xlfn.NORM.DIST(AND(EI$6&gt;=$F137,EI$6&lt;=$H137)*(EH$6-$F137+1),$J137/2,$M137,TRUE))/(1-2*_xlfn.NORM.DIST(0,$J137/2,$M137,TRUE))*$D137+($K137="Steady Growth")*(AND(EI$6&gt;=$F137,EI$6&lt;=$H137)*((EI$6-$F137+1)/($J137*($J137+1)/2)*$D137))+($K137="custom")*CustCF!EC137</f>
        <v/>
      </c>
      <c r="EJ137" s="87">
        <f>($K137="Bell Curve")*(_xlfn.NORM.DIST(AND(EJ$6&gt;=$F137,EJ$6&lt;=$H137)*(EJ$6-$F137+1),$J137/2,$M137,TRUE)-_xlfn.NORM.DIST(AND(EJ$6&gt;=$F137,EJ$6&lt;=$H137)*(EI$6-$F137+1),$J137/2,$M137,TRUE))/(1-2*_xlfn.NORM.DIST(0,$J137/2,$M137,TRUE))*$D137+($K137="Steady Growth")*(AND(EJ$6&gt;=$F137,EJ$6&lt;=$H137)*((EJ$6-$F137+1)/($J137*($J137+1)/2)*$D137))+($K137="custom")*CustCF!ED137</f>
        <v/>
      </c>
      <c r="EK137" s="87">
        <f>($K137="Bell Curve")*(_xlfn.NORM.DIST(AND(EK$6&gt;=$F137,EK$6&lt;=$H137)*(EK$6-$F137+1),$J137/2,$M137,TRUE)-_xlfn.NORM.DIST(AND(EK$6&gt;=$F137,EK$6&lt;=$H137)*(EJ$6-$F137+1),$J137/2,$M137,TRUE))/(1-2*_xlfn.NORM.DIST(0,$J137/2,$M137,TRUE))*$D137+($K137="Steady Growth")*(AND(EK$6&gt;=$F137,EK$6&lt;=$H137)*((EK$6-$F137+1)/($J137*($J137+1)/2)*$D137))+($K137="custom")*CustCF!EE137</f>
        <v/>
      </c>
      <c r="EL137" s="87">
        <f>($K137="Bell Curve")*(_xlfn.NORM.DIST(AND(EL$6&gt;=$F137,EL$6&lt;=$H137)*(EL$6-$F137+1),$J137/2,$M137,TRUE)-_xlfn.NORM.DIST(AND(EL$6&gt;=$F137,EL$6&lt;=$H137)*(EK$6-$F137+1),$J137/2,$M137,TRUE))/(1-2*_xlfn.NORM.DIST(0,$J137/2,$M137,TRUE))*$D137+($K137="Steady Growth")*(AND(EL$6&gt;=$F137,EL$6&lt;=$H137)*((EL$6-$F137+1)/($J137*($J137+1)/2)*$D137))+($K137="custom")*CustCF!EF137</f>
        <v/>
      </c>
      <c r="EM137" s="87">
        <f>($K137="Bell Curve")*(_xlfn.NORM.DIST(AND(EM$6&gt;=$F137,EM$6&lt;=$H137)*(EM$6-$F137+1),$J137/2,$M137,TRUE)-_xlfn.NORM.DIST(AND(EM$6&gt;=$F137,EM$6&lt;=$H137)*(EL$6-$F137+1),$J137/2,$M137,TRUE))/(1-2*_xlfn.NORM.DIST(0,$J137/2,$M137,TRUE))*$D137+($K137="Steady Growth")*(AND(EM$6&gt;=$F137,EM$6&lt;=$H137)*((EM$6-$F137+1)/($J137*($J137+1)/2)*$D137))+($K137="custom")*CustCF!EG137</f>
        <v/>
      </c>
      <c r="EN137" s="87">
        <f>($K137="Bell Curve")*(_xlfn.NORM.DIST(AND(EN$6&gt;=$F137,EN$6&lt;=$H137)*(EN$6-$F137+1),$J137/2,$M137,TRUE)-_xlfn.NORM.DIST(AND(EN$6&gt;=$F137,EN$6&lt;=$H137)*(EM$6-$F137+1),$J137/2,$M137,TRUE))/(1-2*_xlfn.NORM.DIST(0,$J137/2,$M137,TRUE))*$D137+($K137="Steady Growth")*(AND(EN$6&gt;=$F137,EN$6&lt;=$H137)*((EN$6-$F137+1)/($J137*($J137+1)/2)*$D137))+($K137="custom")*CustCF!EH137</f>
        <v/>
      </c>
      <c r="EO137" s="87">
        <f>($K137="Bell Curve")*(_xlfn.NORM.DIST(AND(EO$6&gt;=$F137,EO$6&lt;=$H137)*(EO$6-$F137+1),$J137/2,$M137,TRUE)-_xlfn.NORM.DIST(AND(EO$6&gt;=$F137,EO$6&lt;=$H137)*(EN$6-$F137+1),$J137/2,$M137,TRUE))/(1-2*_xlfn.NORM.DIST(0,$J137/2,$M137,TRUE))*$D137+($K137="Steady Growth")*(AND(EO$6&gt;=$F137,EO$6&lt;=$H137)*((EO$6-$F137+1)/($J137*($J137+1)/2)*$D137))+($K137="custom")*CustCF!EI137</f>
        <v/>
      </c>
      <c r="EP137" s="87">
        <f>($K137="Bell Curve")*(_xlfn.NORM.DIST(AND(EP$6&gt;=$F137,EP$6&lt;=$H137)*(EP$6-$F137+1),$J137/2,$M137,TRUE)-_xlfn.NORM.DIST(AND(EP$6&gt;=$F137,EP$6&lt;=$H137)*(EO$6-$F137+1),$J137/2,$M137,TRUE))/(1-2*_xlfn.NORM.DIST(0,$J137/2,$M137,TRUE))*$D137+($K137="Steady Growth")*(AND(EP$6&gt;=$F137,EP$6&lt;=$H137)*((EP$6-$F137+1)/($J137*($J137+1)/2)*$D137))+($K137="custom")*CustCF!EJ137</f>
        <v/>
      </c>
      <c r="EQ137" s="87">
        <f>($K137="Bell Curve")*(_xlfn.NORM.DIST(AND(EQ$6&gt;=$F137,EQ$6&lt;=$H137)*(EQ$6-$F137+1),$J137/2,$M137,TRUE)-_xlfn.NORM.DIST(AND(EQ$6&gt;=$F137,EQ$6&lt;=$H137)*(EP$6-$F137+1),$J137/2,$M137,TRUE))/(1-2*_xlfn.NORM.DIST(0,$J137/2,$M137,TRUE))*$D137+($K137="Steady Growth")*(AND(EQ$6&gt;=$F137,EQ$6&lt;=$H137)*((EQ$6-$F137+1)/($J137*($J137+1)/2)*$D137))+($K137="custom")*CustCF!EK137</f>
        <v/>
      </c>
      <c r="ER137" s="87">
        <f>($K137="Bell Curve")*(_xlfn.NORM.DIST(AND(ER$6&gt;=$F137,ER$6&lt;=$H137)*(ER$6-$F137+1),$J137/2,$M137,TRUE)-_xlfn.NORM.DIST(AND(ER$6&gt;=$F137,ER$6&lt;=$H137)*(EQ$6-$F137+1),$J137/2,$M137,TRUE))/(1-2*_xlfn.NORM.DIST(0,$J137/2,$M137,TRUE))*$D137+($K137="Steady Growth")*(AND(ER$6&gt;=$F137,ER$6&lt;=$H137)*((ER$6-$F137+1)/($J137*($J137+1)/2)*$D137))+($K137="custom")*CustCF!EL137</f>
        <v/>
      </c>
      <c r="ES137" s="87">
        <f>($K137="Bell Curve")*(_xlfn.NORM.DIST(AND(ES$6&gt;=$F137,ES$6&lt;=$H137)*(ES$6-$F137+1),$J137/2,$M137,TRUE)-_xlfn.NORM.DIST(AND(ES$6&gt;=$F137,ES$6&lt;=$H137)*(ER$6-$F137+1),$J137/2,$M137,TRUE))/(1-2*_xlfn.NORM.DIST(0,$J137/2,$M137,TRUE))*$D137+($K137="Steady Growth")*(AND(ES$6&gt;=$F137,ES$6&lt;=$H137)*((ES$6-$F137+1)/($J137*($J137+1)/2)*$D137))+($K137="custom")*CustCF!EM137</f>
        <v/>
      </c>
      <c r="ET137" s="87">
        <f>($K137="Bell Curve")*(_xlfn.NORM.DIST(AND(ET$6&gt;=$F137,ET$6&lt;=$H137)*(ET$6-$F137+1),$J137/2,$M137,TRUE)-_xlfn.NORM.DIST(AND(ET$6&gt;=$F137,ET$6&lt;=$H137)*(ES$6-$F137+1),$J137/2,$M137,TRUE))/(1-2*_xlfn.NORM.DIST(0,$J137/2,$M137,TRUE))*$D137+($K137="Steady Growth")*(AND(ET$6&gt;=$F137,ET$6&lt;=$H137)*((ET$6-$F137+1)/($J137*($J137+1)/2)*$D137))+($K137="custom")*CustCF!EN137</f>
        <v/>
      </c>
      <c r="EU137" s="87">
        <f>($K137="Bell Curve")*(_xlfn.NORM.DIST(AND(EU$6&gt;=$F137,EU$6&lt;=$H137)*(EU$6-$F137+1),$J137/2,$M137,TRUE)-_xlfn.NORM.DIST(AND(EU$6&gt;=$F137,EU$6&lt;=$H137)*(ET$6-$F137+1),$J137/2,$M137,TRUE))/(1-2*_xlfn.NORM.DIST(0,$J137/2,$M137,TRUE))*$D137+($K137="Steady Growth")*(AND(EU$6&gt;=$F137,EU$6&lt;=$H137)*((EU$6-$F137+1)/($J137*($J137+1)/2)*$D137))+($K137="custom")*CustCF!EO137</f>
        <v/>
      </c>
      <c r="EV137" s="87">
        <f>($K137="Bell Curve")*(_xlfn.NORM.DIST(AND(EV$6&gt;=$F137,EV$6&lt;=$H137)*(EV$6-$F137+1),$J137/2,$M137,TRUE)-_xlfn.NORM.DIST(AND(EV$6&gt;=$F137,EV$6&lt;=$H137)*(EU$6-$F137+1),$J137/2,$M137,TRUE))/(1-2*_xlfn.NORM.DIST(0,$J137/2,$M137,TRUE))*$D137+($K137="Steady Growth")*(AND(EV$6&gt;=$F137,EV$6&lt;=$H137)*((EV$6-$F137+1)/($J137*($J137+1)/2)*$D137))+($K137="custom")*CustCF!EP137</f>
        <v/>
      </c>
      <c r="EW137" s="87">
        <f>($K137="Bell Curve")*(_xlfn.NORM.DIST(AND(EW$6&gt;=$F137,EW$6&lt;=$H137)*(EW$6-$F137+1),$J137/2,$M137,TRUE)-_xlfn.NORM.DIST(AND(EW$6&gt;=$F137,EW$6&lt;=$H137)*(EV$6-$F137+1),$J137/2,$M137,TRUE))/(1-2*_xlfn.NORM.DIST(0,$J137/2,$M137,TRUE))*$D137+($K137="Steady Growth")*(AND(EW$6&gt;=$F137,EW$6&lt;=$H137)*((EW$6-$F137+1)/($J137*($J137+1)/2)*$D137))+($K137="custom")*CustCF!EQ137</f>
        <v/>
      </c>
      <c r="EX137" s="87">
        <f>($K137="Bell Curve")*(_xlfn.NORM.DIST(AND(EX$6&gt;=$F137,EX$6&lt;=$H137)*(EX$6-$F137+1),$J137/2,$M137,TRUE)-_xlfn.NORM.DIST(AND(EX$6&gt;=$F137,EX$6&lt;=$H137)*(EW$6-$F137+1),$J137/2,$M137,TRUE))/(1-2*_xlfn.NORM.DIST(0,$J137/2,$M137,TRUE))*$D137+($K137="Steady Growth")*(AND(EX$6&gt;=$F137,EX$6&lt;=$H137)*((EX$6-$F137+1)/($J137*($J137+1)/2)*$D137))+($K137="custom")*CustCF!ER137</f>
        <v/>
      </c>
      <c r="EY137" s="87">
        <f>($K137="Bell Curve")*(_xlfn.NORM.DIST(AND(EY$6&gt;=$F137,EY$6&lt;=$H137)*(EY$6-$F137+1),$J137/2,$M137,TRUE)-_xlfn.NORM.DIST(AND(EY$6&gt;=$F137,EY$6&lt;=$H137)*(EX$6-$F137+1),$J137/2,$M137,TRUE))/(1-2*_xlfn.NORM.DIST(0,$J137/2,$M137,TRUE))*$D137+($K137="Steady Growth")*(AND(EY$6&gt;=$F137,EY$6&lt;=$H137)*((EY$6-$F137+1)/($J137*($J137+1)/2)*$D137))+($K137="custom")*CustCF!ES137</f>
        <v/>
      </c>
      <c r="EZ137" s="87">
        <f>($K137="Bell Curve")*(_xlfn.NORM.DIST(AND(EZ$6&gt;=$F137,EZ$6&lt;=$H137)*(EZ$6-$F137+1),$J137/2,$M137,TRUE)-_xlfn.NORM.DIST(AND(EZ$6&gt;=$F137,EZ$6&lt;=$H137)*(EY$6-$F137+1),$J137/2,$M137,TRUE))/(1-2*_xlfn.NORM.DIST(0,$J137/2,$M137,TRUE))*$D137+($K137="Steady Growth")*(AND(EZ$6&gt;=$F137,EZ$6&lt;=$H137)*((EZ$6-$F137+1)/($J137*($J137+1)/2)*$D137))+($K137="custom")*CustCF!ET137</f>
        <v/>
      </c>
      <c r="FA137" s="87">
        <f>($K137="Bell Curve")*(_xlfn.NORM.DIST(AND(FA$6&gt;=$F137,FA$6&lt;=$H137)*(FA$6-$F137+1),$J137/2,$M137,TRUE)-_xlfn.NORM.DIST(AND(FA$6&gt;=$F137,FA$6&lt;=$H137)*(EZ$6-$F137+1),$J137/2,$M137,TRUE))/(1-2*_xlfn.NORM.DIST(0,$J137/2,$M137,TRUE))*$D137+($K137="Steady Growth")*(AND(FA$6&gt;=$F137,FA$6&lt;=$H137)*((FA$6-$F137+1)/($J137*($J137+1)/2)*$D137))+($K137="custom")*CustCF!EU137</f>
        <v/>
      </c>
      <c r="FB137" s="87">
        <f>($K137="Bell Curve")*(_xlfn.NORM.DIST(AND(FB$6&gt;=$F137,FB$6&lt;=$H137)*(FB$6-$F137+1),$J137/2,$M137,TRUE)-_xlfn.NORM.DIST(AND(FB$6&gt;=$F137,FB$6&lt;=$H137)*(FA$6-$F137+1),$J137/2,$M137,TRUE))/(1-2*_xlfn.NORM.DIST(0,$J137/2,$M137,TRUE))*$D137+($K137="Steady Growth")*(AND(FB$6&gt;=$F137,FB$6&lt;=$H137)*((FB$6-$F137+1)/($J137*($J137+1)/2)*$D137))+($K137="custom")*CustCF!EV137</f>
        <v/>
      </c>
      <c r="FC137" s="87">
        <f>($K137="Bell Curve")*(_xlfn.NORM.DIST(AND(FC$6&gt;=$F137,FC$6&lt;=$H137)*(FC$6-$F137+1),$J137/2,$M137,TRUE)-_xlfn.NORM.DIST(AND(FC$6&gt;=$F137,FC$6&lt;=$H137)*(FB$6-$F137+1),$J137/2,$M137,TRUE))/(1-2*_xlfn.NORM.DIST(0,$J137/2,$M137,TRUE))*$D137+($K137="Steady Growth")*(AND(FC$6&gt;=$F137,FC$6&lt;=$H137)*((FC$6-$F137+1)/($J137*($J137+1)/2)*$D137))+($K137="custom")*CustCF!EW137</f>
        <v/>
      </c>
      <c r="FD137" s="87">
        <f>($K137="Bell Curve")*(_xlfn.NORM.DIST(AND(FD$6&gt;=$F137,FD$6&lt;=$H137)*(FD$6-$F137+1),$J137/2,$M137,TRUE)-_xlfn.NORM.DIST(AND(FD$6&gt;=$F137,FD$6&lt;=$H137)*(FC$6-$F137+1),$J137/2,$M137,TRUE))/(1-2*_xlfn.NORM.DIST(0,$J137/2,$M137,TRUE))*$D137+($K137="Steady Growth")*(AND(FD$6&gt;=$F137,FD$6&lt;=$H137)*((FD$6-$F137+1)/($J137*($J137+1)/2)*$D137))+($K137="custom")*CustCF!EX137</f>
        <v/>
      </c>
      <c r="FE137" s="87">
        <f>($K137="Bell Curve")*(_xlfn.NORM.DIST(AND(FE$6&gt;=$F137,FE$6&lt;=$H137)*(FE$6-$F137+1),$J137/2,$M137,TRUE)-_xlfn.NORM.DIST(AND(FE$6&gt;=$F137,FE$6&lt;=$H137)*(FD$6-$F137+1),$J137/2,$M137,TRUE))/(1-2*_xlfn.NORM.DIST(0,$J137/2,$M137,TRUE))*$D137+($K137="Steady Growth")*(AND(FE$6&gt;=$F137,FE$6&lt;=$H137)*((FE$6-$F137+1)/($J137*($J137+1)/2)*$D137))+($K137="custom")*CustCF!EY137</f>
        <v/>
      </c>
      <c r="FF137" s="87">
        <f>($K137="Bell Curve")*(_xlfn.NORM.DIST(AND(FF$6&gt;=$F137,FF$6&lt;=$H137)*(FF$6-$F137+1),$J137/2,$M137,TRUE)-_xlfn.NORM.DIST(AND(FF$6&gt;=$F137,FF$6&lt;=$H137)*(FE$6-$F137+1),$J137/2,$M137,TRUE))/(1-2*_xlfn.NORM.DIST(0,$J137/2,$M137,TRUE))*$D137+($K137="Steady Growth")*(AND(FF$6&gt;=$F137,FF$6&lt;=$H137)*((FF$6-$F137+1)/($J137*($J137+1)/2)*$D137))+($K137="custom")*CustCF!EZ137</f>
        <v/>
      </c>
      <c r="FG137" s="87">
        <f>($K137="Bell Curve")*(_xlfn.NORM.DIST(AND(FG$6&gt;=$F137,FG$6&lt;=$H137)*(FG$6-$F137+1),$J137/2,$M137,TRUE)-_xlfn.NORM.DIST(AND(FG$6&gt;=$F137,FG$6&lt;=$H137)*(FF$6-$F137+1),$J137/2,$M137,TRUE))/(1-2*_xlfn.NORM.DIST(0,$J137/2,$M137,TRUE))*$D137+($K137="Steady Growth")*(AND(FG$6&gt;=$F137,FG$6&lt;=$H137)*((FG$6-$F137+1)/($J137*($J137+1)/2)*$D137))+($K137="custom")*CustCF!FA137</f>
        <v/>
      </c>
      <c r="FH137" s="87">
        <f>($K137="Bell Curve")*(_xlfn.NORM.DIST(AND(FH$6&gt;=$F137,FH$6&lt;=$H137)*(FH$6-$F137+1),$J137/2,$M137,TRUE)-_xlfn.NORM.DIST(AND(FH$6&gt;=$F137,FH$6&lt;=$H137)*(FG$6-$F137+1),$J137/2,$M137,TRUE))/(1-2*_xlfn.NORM.DIST(0,$J137/2,$M137,TRUE))*$D137+($K137="Steady Growth")*(AND(FH$6&gt;=$F137,FH$6&lt;=$H137)*((FH$6-$F137+1)/($J137*($J137+1)/2)*$D137))+($K137="custom")*CustCF!FB137</f>
        <v/>
      </c>
      <c r="FI137" s="87">
        <f>($K137="Bell Curve")*(_xlfn.NORM.DIST(AND(FI$6&gt;=$F137,FI$6&lt;=$H137)*(FI$6-$F137+1),$J137/2,$M137,TRUE)-_xlfn.NORM.DIST(AND(FI$6&gt;=$F137,FI$6&lt;=$H137)*(FH$6-$F137+1),$J137/2,$M137,TRUE))/(1-2*_xlfn.NORM.DIST(0,$J137/2,$M137,TRUE))*$D137+($K137="Steady Growth")*(AND(FI$6&gt;=$F137,FI$6&lt;=$H137)*((FI$6-$F137+1)/($J137*($J137+1)/2)*$D137))+($K137="custom")*CustCF!FC137</f>
        <v/>
      </c>
      <c r="FJ137" s="87">
        <f>($K137="Bell Curve")*(_xlfn.NORM.DIST(AND(FJ$6&gt;=$F137,FJ$6&lt;=$H137)*(FJ$6-$F137+1),$J137/2,$M137,TRUE)-_xlfn.NORM.DIST(AND(FJ$6&gt;=$F137,FJ$6&lt;=$H137)*(FI$6-$F137+1),$J137/2,$M137,TRUE))/(1-2*_xlfn.NORM.DIST(0,$J137/2,$M137,TRUE))*$D137+($K137="Steady Growth")*(AND(FJ$6&gt;=$F137,FJ$6&lt;=$H137)*((FJ$6-$F137+1)/($J137*($J137+1)/2)*$D137))+($K137="custom")*CustCF!FD137</f>
        <v/>
      </c>
      <c r="FK137" s="87">
        <f>($K137="Bell Curve")*(_xlfn.NORM.DIST(AND(FK$6&gt;=$F137,FK$6&lt;=$H137)*(FK$6-$F137+1),$J137/2,$M137,TRUE)-_xlfn.NORM.DIST(AND(FK$6&gt;=$F137,FK$6&lt;=$H137)*(FJ$6-$F137+1),$J137/2,$M137,TRUE))/(1-2*_xlfn.NORM.DIST(0,$J137/2,$M137,TRUE))*$D137+($K137="Steady Growth")*(AND(FK$6&gt;=$F137,FK$6&lt;=$H137)*((FK$6-$F137+1)/($J137*($J137+1)/2)*$D137))+($K137="custom")*CustCF!FE137</f>
        <v/>
      </c>
      <c r="FL137" s="87">
        <f>($K137="Bell Curve")*(_xlfn.NORM.DIST(AND(FL$6&gt;=$F137,FL$6&lt;=$H137)*(FL$6-$F137+1),$J137/2,$M137,TRUE)-_xlfn.NORM.DIST(AND(FL$6&gt;=$F137,FL$6&lt;=$H137)*(FK$6-$F137+1),$J137/2,$M137,TRUE))/(1-2*_xlfn.NORM.DIST(0,$J137/2,$M137,TRUE))*$D137+($K137="Steady Growth")*(AND(FL$6&gt;=$F137,FL$6&lt;=$H137)*((FL$6-$F137+1)/($J137*($J137+1)/2)*$D137))+($K137="custom")*CustCF!FF137</f>
        <v/>
      </c>
      <c r="FM137" s="87">
        <f>($K137="Bell Curve")*(_xlfn.NORM.DIST(AND(FM$6&gt;=$F137,FM$6&lt;=$H137)*(FM$6-$F137+1),$J137/2,$M137,TRUE)-_xlfn.NORM.DIST(AND(FM$6&gt;=$F137,FM$6&lt;=$H137)*(FL$6-$F137+1),$J137/2,$M137,TRUE))/(1-2*_xlfn.NORM.DIST(0,$J137/2,$M137,TRUE))*$D137+($K137="Steady Growth")*(AND(FM$6&gt;=$F137,FM$6&lt;=$H137)*((FM$6-$F137+1)/($J137*($J137+1)/2)*$D137))+($K137="custom")*CustCF!FG137</f>
        <v/>
      </c>
      <c r="FN137" s="87">
        <f>($K137="Bell Curve")*(_xlfn.NORM.DIST(AND(FN$6&gt;=$F137,FN$6&lt;=$H137)*(FN$6-$F137+1),$J137/2,$M137,TRUE)-_xlfn.NORM.DIST(AND(FN$6&gt;=$F137,FN$6&lt;=$H137)*(FM$6-$F137+1),$J137/2,$M137,TRUE))/(1-2*_xlfn.NORM.DIST(0,$J137/2,$M137,TRUE))*$D137+($K137="Steady Growth")*(AND(FN$6&gt;=$F137,FN$6&lt;=$H137)*((FN$6-$F137+1)/($J137*($J137+1)/2)*$D137))+($K137="custom")*CustCF!FH137</f>
        <v/>
      </c>
      <c r="FO137" s="87">
        <f>($K137="Bell Curve")*(_xlfn.NORM.DIST(AND(FO$6&gt;=$F137,FO$6&lt;=$H137)*(FO$6-$F137+1),$J137/2,$M137,TRUE)-_xlfn.NORM.DIST(AND(FO$6&gt;=$F137,FO$6&lt;=$H137)*(FN$6-$F137+1),$J137/2,$M137,TRUE))/(1-2*_xlfn.NORM.DIST(0,$J137/2,$M137,TRUE))*$D137+($K137="Steady Growth")*(AND(FO$6&gt;=$F137,FO$6&lt;=$H137)*((FO$6-$F137+1)/($J137*($J137+1)/2)*$D137))+($K137="custom")*CustCF!FI137</f>
        <v/>
      </c>
      <c r="FP137" s="87">
        <f>($K137="Bell Curve")*(_xlfn.NORM.DIST(AND(FP$6&gt;=$F137,FP$6&lt;=$H137)*(FP$6-$F137+1),$J137/2,$M137,TRUE)-_xlfn.NORM.DIST(AND(FP$6&gt;=$F137,FP$6&lt;=$H137)*(FO$6-$F137+1),$J137/2,$M137,TRUE))/(1-2*_xlfn.NORM.DIST(0,$J137/2,$M137,TRUE))*$D137+($K137="Steady Growth")*(AND(FP$6&gt;=$F137,FP$6&lt;=$H137)*((FP$6-$F137+1)/($J137*($J137+1)/2)*$D137))+($K137="custom")*CustCF!FJ137</f>
        <v/>
      </c>
      <c r="FQ137" s="87">
        <f>($K137="Bell Curve")*(_xlfn.NORM.DIST(AND(FQ$6&gt;=$F137,FQ$6&lt;=$H137)*(FQ$6-$F137+1),$J137/2,$M137,TRUE)-_xlfn.NORM.DIST(AND(FQ$6&gt;=$F137,FQ$6&lt;=$H137)*(FP$6-$F137+1),$J137/2,$M137,TRUE))/(1-2*_xlfn.NORM.DIST(0,$J137/2,$M137,TRUE))*$D137+($K137="Steady Growth")*(AND(FQ$6&gt;=$F137,FQ$6&lt;=$H137)*((FQ$6-$F137+1)/($J137*($J137+1)/2)*$D137))+($K137="custom")*CustCF!FK137</f>
        <v/>
      </c>
      <c r="FR137" s="87">
        <f>($K137="Bell Curve")*(_xlfn.NORM.DIST(AND(FR$6&gt;=$F137,FR$6&lt;=$H137)*(FR$6-$F137+1),$J137/2,$M137,TRUE)-_xlfn.NORM.DIST(AND(FR$6&gt;=$F137,FR$6&lt;=$H137)*(FQ$6-$F137+1),$J137/2,$M137,TRUE))/(1-2*_xlfn.NORM.DIST(0,$J137/2,$M137,TRUE))*$D137+($K137="Steady Growth")*(AND(FR$6&gt;=$F137,FR$6&lt;=$H137)*((FR$6-$F137+1)/($J137*($J137+1)/2)*$D137))+($K137="custom")*CustCF!FL137</f>
        <v/>
      </c>
      <c r="FS137" s="87">
        <f>($K137="Bell Curve")*(_xlfn.NORM.DIST(AND(FS$6&gt;=$F137,FS$6&lt;=$H137)*(FS$6-$F137+1),$J137/2,$M137,TRUE)-_xlfn.NORM.DIST(AND(FS$6&gt;=$F137,FS$6&lt;=$H137)*(FR$6-$F137+1),$J137/2,$M137,TRUE))/(1-2*_xlfn.NORM.DIST(0,$J137/2,$M137,TRUE))*$D137+($K137="Steady Growth")*(AND(FS$6&gt;=$F137,FS$6&lt;=$H137)*((FS$6-$F137+1)/($J137*($J137+1)/2)*$D137))+($K137="custom")*CustCF!FM137</f>
        <v/>
      </c>
      <c r="FT137" s="87">
        <f>($K137="Bell Curve")*(_xlfn.NORM.DIST(AND(FT$6&gt;=$F137,FT$6&lt;=$H137)*(FT$6-$F137+1),$J137/2,$M137,TRUE)-_xlfn.NORM.DIST(AND(FT$6&gt;=$F137,FT$6&lt;=$H137)*(FS$6-$F137+1),$J137/2,$M137,TRUE))/(1-2*_xlfn.NORM.DIST(0,$J137/2,$M137,TRUE))*$D137+($K137="Steady Growth")*(AND(FT$6&gt;=$F137,FT$6&lt;=$H137)*((FT$6-$F137+1)/($J137*($J137+1)/2)*$D137))+($K137="custom")*CustCF!FN137</f>
        <v/>
      </c>
      <c r="FU137" s="87">
        <f>($K137="Bell Curve")*(_xlfn.NORM.DIST(AND(FU$6&gt;=$F137,FU$6&lt;=$H137)*(FU$6-$F137+1),$J137/2,$M137,TRUE)-_xlfn.NORM.DIST(AND(FU$6&gt;=$F137,FU$6&lt;=$H137)*(FT$6-$F137+1),$J137/2,$M137,TRUE))/(1-2*_xlfn.NORM.DIST(0,$J137/2,$M137,TRUE))*$D137+($K137="Steady Growth")*(AND(FU$6&gt;=$F137,FU$6&lt;=$H137)*((FU$6-$F137+1)/($J137*($J137+1)/2)*$D137))+($K137="custom")*CustCF!FO137</f>
        <v/>
      </c>
      <c r="FV137" s="87">
        <f>($K137="Bell Curve")*(_xlfn.NORM.DIST(AND(FV$6&gt;=$F137,FV$6&lt;=$H137)*(FV$6-$F137+1),$J137/2,$M137,TRUE)-_xlfn.NORM.DIST(AND(FV$6&gt;=$F137,FV$6&lt;=$H137)*(FU$6-$F137+1),$J137/2,$M137,TRUE))/(1-2*_xlfn.NORM.DIST(0,$J137/2,$M137,TRUE))*$D137+($K137="Steady Growth")*(AND(FV$6&gt;=$F137,FV$6&lt;=$H137)*((FV$6-$F137+1)/($J137*($J137+1)/2)*$D137))+($K137="custom")*CustCF!FP137</f>
        <v/>
      </c>
      <c r="FW137" s="87">
        <f>($K137="Bell Curve")*(_xlfn.NORM.DIST(AND(FW$6&gt;=$F137,FW$6&lt;=$H137)*(FW$6-$F137+1),$J137/2,$M137,TRUE)-_xlfn.NORM.DIST(AND(FW$6&gt;=$F137,FW$6&lt;=$H137)*(FV$6-$F137+1),$J137/2,$M137,TRUE))/(1-2*_xlfn.NORM.DIST(0,$J137/2,$M137,TRUE))*$D137+($K137="Steady Growth")*(AND(FW$6&gt;=$F137,FW$6&lt;=$H137)*((FW$6-$F137+1)/($J137*($J137+1)/2)*$D137))+($K137="custom")*CustCF!FQ137</f>
        <v/>
      </c>
      <c r="FX137" s="87">
        <f>($K137="Bell Curve")*(_xlfn.NORM.DIST(AND(FX$6&gt;=$F137,FX$6&lt;=$H137)*(FX$6-$F137+1),$J137/2,$M137,TRUE)-_xlfn.NORM.DIST(AND(FX$6&gt;=$F137,FX$6&lt;=$H137)*(FW$6-$F137+1),$J137/2,$M137,TRUE))/(1-2*_xlfn.NORM.DIST(0,$J137/2,$M137,TRUE))*$D137+($K137="Steady Growth")*(AND(FX$6&gt;=$F137,FX$6&lt;=$H137)*((FX$6-$F137+1)/($J137*($J137+1)/2)*$D137))+($K137="custom")*CustCF!FR137</f>
        <v/>
      </c>
      <c r="FY137" s="87">
        <f>($K137="Bell Curve")*(_xlfn.NORM.DIST(AND(FY$6&gt;=$F137,FY$6&lt;=$H137)*(FY$6-$F137+1),$J137/2,$M137,TRUE)-_xlfn.NORM.DIST(AND(FY$6&gt;=$F137,FY$6&lt;=$H137)*(FX$6-$F137+1),$J137/2,$M137,TRUE))/(1-2*_xlfn.NORM.DIST(0,$J137/2,$M137,TRUE))*$D137+($K137="Steady Growth")*(AND(FY$6&gt;=$F137,FY$6&lt;=$H137)*((FY$6-$F137+1)/($J137*($J137+1)/2)*$D137))+($K137="custom")*CustCF!FS137</f>
        <v/>
      </c>
      <c r="FZ137" s="87">
        <f>($K137="Bell Curve")*(_xlfn.NORM.DIST(AND(FZ$6&gt;=$F137,FZ$6&lt;=$H137)*(FZ$6-$F137+1),$J137/2,$M137,TRUE)-_xlfn.NORM.DIST(AND(FZ$6&gt;=$F137,FZ$6&lt;=$H137)*(FY$6-$F137+1),$J137/2,$M137,TRUE))/(1-2*_xlfn.NORM.DIST(0,$J137/2,$M137,TRUE))*$D137+($K137="Steady Growth")*(AND(FZ$6&gt;=$F137,FZ$6&lt;=$H137)*((FZ$6-$F137+1)/($J137*($J137+1)/2)*$D137))+($K137="custom")*CustCF!FT137</f>
        <v/>
      </c>
      <c r="GA137" s="87">
        <f>($K137="Bell Curve")*(_xlfn.NORM.DIST(AND(GA$6&gt;=$F137,GA$6&lt;=$H137)*(GA$6-$F137+1),$J137/2,$M137,TRUE)-_xlfn.NORM.DIST(AND(GA$6&gt;=$F137,GA$6&lt;=$H137)*(FZ$6-$F137+1),$J137/2,$M137,TRUE))/(1-2*_xlfn.NORM.DIST(0,$J137/2,$M137,TRUE))*$D137+($K137="Steady Growth")*(AND(GA$6&gt;=$F137,GA$6&lt;=$H137)*((GA$6-$F137+1)/($J137*($J137+1)/2)*$D137))+($K137="custom")*CustCF!FU137</f>
        <v/>
      </c>
      <c r="GB137" s="87">
        <f>($K137="Bell Curve")*(_xlfn.NORM.DIST(AND(GB$6&gt;=$F137,GB$6&lt;=$H137)*(GB$6-$F137+1),$J137/2,$M137,TRUE)-_xlfn.NORM.DIST(AND(GB$6&gt;=$F137,GB$6&lt;=$H137)*(GA$6-$F137+1),$J137/2,$M137,TRUE))/(1-2*_xlfn.NORM.DIST(0,$J137/2,$M137,TRUE))*$D137+($K137="Steady Growth")*(AND(GB$6&gt;=$F137,GB$6&lt;=$H137)*((GB$6-$F137+1)/($J137*($J137+1)/2)*$D137))+($K137="custom")*CustCF!FV137</f>
        <v/>
      </c>
      <c r="GC137" s="87">
        <f>($K137="Bell Curve")*(_xlfn.NORM.DIST(AND(GC$6&gt;=$F137,GC$6&lt;=$H137)*(GC$6-$F137+1),$J137/2,$M137,TRUE)-_xlfn.NORM.DIST(AND(GC$6&gt;=$F137,GC$6&lt;=$H137)*(GB$6-$F137+1),$J137/2,$M137,TRUE))/(1-2*_xlfn.NORM.DIST(0,$J137/2,$M137,TRUE))*$D137+($K137="Steady Growth")*(AND(GC$6&gt;=$F137,GC$6&lt;=$H137)*((GC$6-$F137+1)/($J137*($J137+1)/2)*$D137))+($K137="custom")*CustCF!FW137</f>
        <v/>
      </c>
      <c r="GD137" s="87">
        <f>($K137="Bell Curve")*(_xlfn.NORM.DIST(AND(GD$6&gt;=$F137,GD$6&lt;=$H137)*(GD$6-$F137+1),$J137/2,$M137,TRUE)-_xlfn.NORM.DIST(AND(GD$6&gt;=$F137,GD$6&lt;=$H137)*(GC$6-$F137+1),$J137/2,$M137,TRUE))/(1-2*_xlfn.NORM.DIST(0,$J137/2,$M137,TRUE))*$D137+($K137="Steady Growth")*(AND(GD$6&gt;=$F137,GD$6&lt;=$H137)*((GD$6-$F137+1)/($J137*($J137+1)/2)*$D137))+($K137="custom")*CustCF!FX137</f>
        <v/>
      </c>
      <c r="GE137" s="87">
        <f>($K137="Bell Curve")*(_xlfn.NORM.DIST(AND(GE$6&gt;=$F137,GE$6&lt;=$H137)*(GE$6-$F137+1),$J137/2,$M137,TRUE)-_xlfn.NORM.DIST(AND(GE$6&gt;=$F137,GE$6&lt;=$H137)*(GD$6-$F137+1),$J137/2,$M137,TRUE))/(1-2*_xlfn.NORM.DIST(0,$J137/2,$M137,TRUE))*$D137+($K137="Steady Growth")*(AND(GE$6&gt;=$F137,GE$6&lt;=$H137)*((GE$6-$F137+1)/($J137*($J137+1)/2)*$D137))+($K137="custom")*CustCF!FY137</f>
        <v/>
      </c>
      <c r="GF137" s="87">
        <f>($K137="Bell Curve")*(_xlfn.NORM.DIST(AND(GF$6&gt;=$F137,GF$6&lt;=$H137)*(GF$6-$F137+1),$J137/2,$M137,TRUE)-_xlfn.NORM.DIST(AND(GF$6&gt;=$F137,GF$6&lt;=$H137)*(GE$6-$F137+1),$J137/2,$M137,TRUE))/(1-2*_xlfn.NORM.DIST(0,$J137/2,$M137,TRUE))*$D137+($K137="Steady Growth")*(AND(GF$6&gt;=$F137,GF$6&lt;=$H137)*((GF$6-$F137+1)/($J137*($J137+1)/2)*$D137))+($K137="custom")*CustCF!FZ137</f>
        <v/>
      </c>
      <c r="GG137" s="87">
        <f>($K137="Bell Curve")*(_xlfn.NORM.DIST(AND(GG$6&gt;=$F137,GG$6&lt;=$H137)*(GG$6-$F137+1),$J137/2,$M137,TRUE)-_xlfn.NORM.DIST(AND(GG$6&gt;=$F137,GG$6&lt;=$H137)*(GF$6-$F137+1),$J137/2,$M137,TRUE))/(1-2*_xlfn.NORM.DIST(0,$J137/2,$M137,TRUE))*$D137+($K137="Steady Growth")*(AND(GG$6&gt;=$F137,GG$6&lt;=$H137)*((GG$6-$F137+1)/($J137*($J137+1)/2)*$D137))+($K137="custom")*CustCF!GA137</f>
        <v/>
      </c>
      <c r="GH137" s="87">
        <f>($K137="Bell Curve")*(_xlfn.NORM.DIST(AND(GH$6&gt;=$F137,GH$6&lt;=$H137)*(GH$6-$F137+1),$J137/2,$M137,TRUE)-_xlfn.NORM.DIST(AND(GH$6&gt;=$F137,GH$6&lt;=$H137)*(GG$6-$F137+1),$J137/2,$M137,TRUE))/(1-2*_xlfn.NORM.DIST(0,$J137/2,$M137,TRUE))*$D137+($K137="Steady Growth")*(AND(GH$6&gt;=$F137,GH$6&lt;=$H137)*((GH$6-$F137+1)/($J137*($J137+1)/2)*$D137))+($K137="custom")*CustCF!GB137</f>
        <v/>
      </c>
      <c r="GI137" s="87">
        <f>($K137="Bell Curve")*(_xlfn.NORM.DIST(AND(GI$6&gt;=$F137,GI$6&lt;=$H137)*(GI$6-$F137+1),$J137/2,$M137,TRUE)-_xlfn.NORM.DIST(AND(GI$6&gt;=$F137,GI$6&lt;=$H137)*(GH$6-$F137+1),$J137/2,$M137,TRUE))/(1-2*_xlfn.NORM.DIST(0,$J137/2,$M137,TRUE))*$D137+($K137="Steady Growth")*(AND(GI$6&gt;=$F137,GI$6&lt;=$H137)*((GI$6-$F137+1)/($J137*($J137+1)/2)*$D137))+($K137="custom")*CustCF!GC137</f>
        <v/>
      </c>
      <c r="GJ137" s="87">
        <f>($K137="Bell Curve")*(_xlfn.NORM.DIST(AND(GJ$6&gt;=$F137,GJ$6&lt;=$H137)*(GJ$6-$F137+1),$J137/2,$M137,TRUE)-_xlfn.NORM.DIST(AND(GJ$6&gt;=$F137,GJ$6&lt;=$H137)*(GI$6-$F137+1),$J137/2,$M137,TRUE))/(1-2*_xlfn.NORM.DIST(0,$J137/2,$M137,TRUE))*$D137+($K137="Steady Growth")*(AND(GJ$6&gt;=$F137,GJ$6&lt;=$H137)*((GJ$6-$F137+1)/($J137*($J137+1)/2)*$D137))+($K137="custom")*CustCF!GD137</f>
        <v/>
      </c>
      <c r="GK137" s="87">
        <f>($K137="Bell Curve")*(_xlfn.NORM.DIST(AND(GK$6&gt;=$F137,GK$6&lt;=$H137)*(GK$6-$F137+1),$J137/2,$M137,TRUE)-_xlfn.NORM.DIST(AND(GK$6&gt;=$F137,GK$6&lt;=$H137)*(GJ$6-$F137+1),$J137/2,$M137,TRUE))/(1-2*_xlfn.NORM.DIST(0,$J137/2,$M137,TRUE))*$D137+($K137="Steady Growth")*(AND(GK$6&gt;=$F137,GK$6&lt;=$H137)*((GK$6-$F137+1)/($J137*($J137+1)/2)*$D137))+($K137="custom")*CustCF!GE137</f>
        <v/>
      </c>
      <c r="GL137" s="87">
        <f>($K137="Bell Curve")*(_xlfn.NORM.DIST(AND(GL$6&gt;=$F137,GL$6&lt;=$H137)*(GL$6-$F137+1),$J137/2,$M137,TRUE)-_xlfn.NORM.DIST(AND(GL$6&gt;=$F137,GL$6&lt;=$H137)*(GK$6-$F137+1),$J137/2,$M137,TRUE))/(1-2*_xlfn.NORM.DIST(0,$J137/2,$M137,TRUE))*$D137+($K137="Steady Growth")*(AND(GL$6&gt;=$F137,GL$6&lt;=$H137)*((GL$6-$F137+1)/($J137*($J137+1)/2)*$D137))+($K137="custom")*CustCF!GF137</f>
        <v/>
      </c>
      <c r="GM137" s="87">
        <f>($K137="Bell Curve")*(_xlfn.NORM.DIST(AND(GM$6&gt;=$F137,GM$6&lt;=$H137)*(GM$6-$F137+1),$J137/2,$M137,TRUE)-_xlfn.NORM.DIST(AND(GM$6&gt;=$F137,GM$6&lt;=$H137)*(GL$6-$F137+1),$J137/2,$M137,TRUE))/(1-2*_xlfn.NORM.DIST(0,$J137/2,$M137,TRUE))*$D137+($K137="Steady Growth")*(AND(GM$6&gt;=$F137,GM$6&lt;=$H137)*((GM$6-$F137+1)/($J137*($J137+1)/2)*$D137))+($K137="custom")*CustCF!GG137</f>
        <v/>
      </c>
      <c r="GN137" s="257">
        <f>($K137="Bell Curve")*(_xlfn.NORM.DIST(AND(GN$6&gt;=$F137,GN$6&lt;=$H137)*(GN$6-$F137+1),$J137/2,$M137,TRUE)-_xlfn.NORM.DIST(AND(GN$6&gt;=$F137,GN$6&lt;=$H137)*(GM$6-$F137+1),$J137/2,$M137,TRUE))/(1-2*_xlfn.NORM.DIST(0,$J137/2,$M137,TRUE))*$D137+($K137="Steady Growth")*(AND(GN$6&gt;=$F137,GN$6&lt;=$H137)*((GN$6-$F137+1)/($J137*($J137+1)/2)*$D137))+($K137="custom")*CustCF!GH137</f>
        <v/>
      </c>
      <c r="GO137" s="1" t="n"/>
      <c r="GP137" s="63" t="n"/>
    </row>
    <row r="138" hidden="1" outlineLevel="1">
      <c r="A138" s="1" t="n"/>
      <c r="B138" s="1" t="n"/>
      <c r="C138" s="251">
        <f>Budget!AF19</f>
        <v/>
      </c>
      <c r="D138" s="14">
        <f>Budget!AG19</f>
        <v/>
      </c>
      <c r="E138" s="14">
        <f>IF(D138&lt;&gt;0,F138,"")</f>
        <v/>
      </c>
      <c r="F138" s="252" t="n">
        <v>0</v>
      </c>
      <c r="G138" s="921">
        <f>IF(L138="custom",CustCF!F138,INDEX($P$8:$GN$8,MATCH(F138,$P$6:$GN$6,0)))</f>
        <v/>
      </c>
      <c r="H138" s="252" t="n">
        <v>0</v>
      </c>
      <c r="I138" s="921">
        <f>IF(L138="custom",CustCF!G138,INDEX($P$8:$GN$8,MATCH(H138,$P$6:$GN$6,0)))</f>
        <v/>
      </c>
      <c r="J138" s="249">
        <f>H138-F138+1</f>
        <v/>
      </c>
      <c r="K138" s="254" t="inlineStr">
        <is>
          <t>Bell Curve</t>
        </is>
      </c>
      <c r="L138" s="255" t="inlineStr">
        <is>
          <t>Flat (9)</t>
        </is>
      </c>
      <c r="M138" s="256">
        <f>INDEX($D$261:$D$266,MATCH(L138,$C$261:$C$266,0))</f>
        <v/>
      </c>
      <c r="N138" s="13">
        <f>SUM(P138:GN138)</f>
        <v/>
      </c>
      <c r="O138" s="14" t="n"/>
      <c r="P138" s="87">
        <f>($K138="Bell Curve")*(_xlfn.NORM.DIST(AND(P$6&gt;=$F138,P$6&lt;=$H138)*(P$6-$F138+1),$J138/2,$M138,TRUE)-_xlfn.NORM.DIST(AND(P$6&gt;=$F138,P$6&lt;=$H138)*(O$6-$F138+1),$J138/2,$M138,TRUE))/(1-2*_xlfn.NORM.DIST(0,$J138/2,$M138,TRUE))*$D138+($K138="Steady Growth")*(AND(P$6&gt;=$F138,P$6&lt;=$H138)*((P$6-$F138+1)/($J138*($J138+1)/2)*$D138))+($K138="custom")*CustCF!J138</f>
        <v/>
      </c>
      <c r="Q138" s="87">
        <f>($K138="Bell Curve")*(_xlfn.NORM.DIST(AND(Q$6&gt;=$F138,Q$6&lt;=$H138)*(Q$6-$F138+1),$J138/2,$M138,TRUE)-_xlfn.NORM.DIST(AND(Q$6&gt;=$F138,Q$6&lt;=$H138)*(P$6-$F138+1),$J138/2,$M138,TRUE))/(1-2*_xlfn.NORM.DIST(0,$J138/2,$M138,TRUE))*$D138+($K138="Steady Growth")*(AND(Q$6&gt;=$F138,Q$6&lt;=$H138)*((Q$6-$F138+1)/($J138*($J138+1)/2)*$D138))+($K138="custom")*CustCF!K138</f>
        <v/>
      </c>
      <c r="R138" s="87">
        <f>($K138="Bell Curve")*(_xlfn.NORM.DIST(AND(R$6&gt;=$F138,R$6&lt;=$H138)*(R$6-$F138+1),$J138/2,$M138,TRUE)-_xlfn.NORM.DIST(AND(R$6&gt;=$F138,R$6&lt;=$H138)*(Q$6-$F138+1),$J138/2,$M138,TRUE))/(1-2*_xlfn.NORM.DIST(0,$J138/2,$M138,TRUE))*$D138+($K138="Steady Growth")*(AND(R$6&gt;=$F138,R$6&lt;=$H138)*((R$6-$F138+1)/($J138*($J138+1)/2)*$D138))+($K138="custom")*CustCF!L138</f>
        <v/>
      </c>
      <c r="S138" s="87">
        <f>($K138="Bell Curve")*(_xlfn.NORM.DIST(AND(S$6&gt;=$F138,S$6&lt;=$H138)*(S$6-$F138+1),$J138/2,$M138,TRUE)-_xlfn.NORM.DIST(AND(S$6&gt;=$F138,S$6&lt;=$H138)*(R$6-$F138+1),$J138/2,$M138,TRUE))/(1-2*_xlfn.NORM.DIST(0,$J138/2,$M138,TRUE))*$D138+($K138="Steady Growth")*(AND(S$6&gt;=$F138,S$6&lt;=$H138)*((S$6-$F138+1)/($J138*($J138+1)/2)*$D138))+($K138="custom")*CustCF!M138</f>
        <v/>
      </c>
      <c r="T138" s="87">
        <f>($K138="Bell Curve")*(_xlfn.NORM.DIST(AND(T$6&gt;=$F138,T$6&lt;=$H138)*(T$6-$F138+1),$J138/2,$M138,TRUE)-_xlfn.NORM.DIST(AND(T$6&gt;=$F138,T$6&lt;=$H138)*(S$6-$F138+1),$J138/2,$M138,TRUE))/(1-2*_xlfn.NORM.DIST(0,$J138/2,$M138,TRUE))*$D138+($K138="Steady Growth")*(AND(T$6&gt;=$F138,T$6&lt;=$H138)*((T$6-$F138+1)/($J138*($J138+1)/2)*$D138))+($K138="custom")*CustCF!N138</f>
        <v/>
      </c>
      <c r="U138" s="87">
        <f>($K138="Bell Curve")*(_xlfn.NORM.DIST(AND(U$6&gt;=$F138,U$6&lt;=$H138)*(U$6-$F138+1),$J138/2,$M138,TRUE)-_xlfn.NORM.DIST(AND(U$6&gt;=$F138,U$6&lt;=$H138)*(T$6-$F138+1),$J138/2,$M138,TRUE))/(1-2*_xlfn.NORM.DIST(0,$J138/2,$M138,TRUE))*$D138+($K138="Steady Growth")*(AND(U$6&gt;=$F138,U$6&lt;=$H138)*((U$6-$F138+1)/($J138*($J138+1)/2)*$D138))+($K138="custom")*CustCF!O138</f>
        <v/>
      </c>
      <c r="V138" s="87">
        <f>($K138="Bell Curve")*(_xlfn.NORM.DIST(AND(V$6&gt;=$F138,V$6&lt;=$H138)*(V$6-$F138+1),$J138/2,$M138,TRUE)-_xlfn.NORM.DIST(AND(V$6&gt;=$F138,V$6&lt;=$H138)*(U$6-$F138+1),$J138/2,$M138,TRUE))/(1-2*_xlfn.NORM.DIST(0,$J138/2,$M138,TRUE))*$D138+($K138="Steady Growth")*(AND(V$6&gt;=$F138,V$6&lt;=$H138)*((V$6-$F138+1)/($J138*($J138+1)/2)*$D138))+($K138="custom")*CustCF!P138</f>
        <v/>
      </c>
      <c r="W138" s="87">
        <f>($K138="Bell Curve")*(_xlfn.NORM.DIST(AND(W$6&gt;=$F138,W$6&lt;=$H138)*(W$6-$F138+1),$J138/2,$M138,TRUE)-_xlfn.NORM.DIST(AND(W$6&gt;=$F138,W$6&lt;=$H138)*(V$6-$F138+1),$J138/2,$M138,TRUE))/(1-2*_xlfn.NORM.DIST(0,$J138/2,$M138,TRUE))*$D138+($K138="Steady Growth")*(AND(W$6&gt;=$F138,W$6&lt;=$H138)*((W$6-$F138+1)/($J138*($J138+1)/2)*$D138))+($K138="custom")*CustCF!Q138</f>
        <v/>
      </c>
      <c r="X138" s="87">
        <f>($K138="Bell Curve")*(_xlfn.NORM.DIST(AND(X$6&gt;=$F138,X$6&lt;=$H138)*(X$6-$F138+1),$J138/2,$M138,TRUE)-_xlfn.NORM.DIST(AND(X$6&gt;=$F138,X$6&lt;=$H138)*(W$6-$F138+1),$J138/2,$M138,TRUE))/(1-2*_xlfn.NORM.DIST(0,$J138/2,$M138,TRUE))*$D138+($K138="Steady Growth")*(AND(X$6&gt;=$F138,X$6&lt;=$H138)*((X$6-$F138+1)/($J138*($J138+1)/2)*$D138))+($K138="custom")*CustCF!R138</f>
        <v/>
      </c>
      <c r="Y138" s="87">
        <f>($K138="Bell Curve")*(_xlfn.NORM.DIST(AND(Y$6&gt;=$F138,Y$6&lt;=$H138)*(Y$6-$F138+1),$J138/2,$M138,TRUE)-_xlfn.NORM.DIST(AND(Y$6&gt;=$F138,Y$6&lt;=$H138)*(X$6-$F138+1),$J138/2,$M138,TRUE))/(1-2*_xlfn.NORM.DIST(0,$J138/2,$M138,TRUE))*$D138+($K138="Steady Growth")*(AND(Y$6&gt;=$F138,Y$6&lt;=$H138)*((Y$6-$F138+1)/($J138*($J138+1)/2)*$D138))+($K138="custom")*CustCF!S138</f>
        <v/>
      </c>
      <c r="Z138" s="87">
        <f>($K138="Bell Curve")*(_xlfn.NORM.DIST(AND(Z$6&gt;=$F138,Z$6&lt;=$H138)*(Z$6-$F138+1),$J138/2,$M138,TRUE)-_xlfn.NORM.DIST(AND(Z$6&gt;=$F138,Z$6&lt;=$H138)*(Y$6-$F138+1),$J138/2,$M138,TRUE))/(1-2*_xlfn.NORM.DIST(0,$J138/2,$M138,TRUE))*$D138+($K138="Steady Growth")*(AND(Z$6&gt;=$F138,Z$6&lt;=$H138)*((Z$6-$F138+1)/($J138*($J138+1)/2)*$D138))+($K138="custom")*CustCF!T138</f>
        <v/>
      </c>
      <c r="AA138" s="87">
        <f>($K138="Bell Curve")*(_xlfn.NORM.DIST(AND(AA$6&gt;=$F138,AA$6&lt;=$H138)*(AA$6-$F138+1),$J138/2,$M138,TRUE)-_xlfn.NORM.DIST(AND(AA$6&gt;=$F138,AA$6&lt;=$H138)*(Z$6-$F138+1),$J138/2,$M138,TRUE))/(1-2*_xlfn.NORM.DIST(0,$J138/2,$M138,TRUE))*$D138+($K138="Steady Growth")*(AND(AA$6&gt;=$F138,AA$6&lt;=$H138)*((AA$6-$F138+1)/($J138*($J138+1)/2)*$D138))+($K138="custom")*CustCF!U138</f>
        <v/>
      </c>
      <c r="AB138" s="87">
        <f>($K138="Bell Curve")*(_xlfn.NORM.DIST(AND(AB$6&gt;=$F138,AB$6&lt;=$H138)*(AB$6-$F138+1),$J138/2,$M138,TRUE)-_xlfn.NORM.DIST(AND(AB$6&gt;=$F138,AB$6&lt;=$H138)*(AA$6-$F138+1),$J138/2,$M138,TRUE))/(1-2*_xlfn.NORM.DIST(0,$J138/2,$M138,TRUE))*$D138+($K138="Steady Growth")*(AND(AB$6&gt;=$F138,AB$6&lt;=$H138)*((AB$6-$F138+1)/($J138*($J138+1)/2)*$D138))+($K138="custom")*CustCF!V138</f>
        <v/>
      </c>
      <c r="AC138" s="87">
        <f>($K138="Bell Curve")*(_xlfn.NORM.DIST(AND(AC$6&gt;=$F138,AC$6&lt;=$H138)*(AC$6-$F138+1),$J138/2,$M138,TRUE)-_xlfn.NORM.DIST(AND(AC$6&gt;=$F138,AC$6&lt;=$H138)*(AB$6-$F138+1),$J138/2,$M138,TRUE))/(1-2*_xlfn.NORM.DIST(0,$J138/2,$M138,TRUE))*$D138+($K138="Steady Growth")*(AND(AC$6&gt;=$F138,AC$6&lt;=$H138)*((AC$6-$F138+1)/($J138*($J138+1)/2)*$D138))+($K138="custom")*CustCF!W138</f>
        <v/>
      </c>
      <c r="AD138" s="87">
        <f>($K138="Bell Curve")*(_xlfn.NORM.DIST(AND(AD$6&gt;=$F138,AD$6&lt;=$H138)*(AD$6-$F138+1),$J138/2,$M138,TRUE)-_xlfn.NORM.DIST(AND(AD$6&gt;=$F138,AD$6&lt;=$H138)*(AC$6-$F138+1),$J138/2,$M138,TRUE))/(1-2*_xlfn.NORM.DIST(0,$J138/2,$M138,TRUE))*$D138+($K138="Steady Growth")*(AND(AD$6&gt;=$F138,AD$6&lt;=$H138)*((AD$6-$F138+1)/($J138*($J138+1)/2)*$D138))+($K138="custom")*CustCF!X138</f>
        <v/>
      </c>
      <c r="AE138" s="87">
        <f>($K138="Bell Curve")*(_xlfn.NORM.DIST(AND(AE$6&gt;=$F138,AE$6&lt;=$H138)*(AE$6-$F138+1),$J138/2,$M138,TRUE)-_xlfn.NORM.DIST(AND(AE$6&gt;=$F138,AE$6&lt;=$H138)*(AD$6-$F138+1),$J138/2,$M138,TRUE))/(1-2*_xlfn.NORM.DIST(0,$J138/2,$M138,TRUE))*$D138+($K138="Steady Growth")*(AND(AE$6&gt;=$F138,AE$6&lt;=$H138)*((AE$6-$F138+1)/($J138*($J138+1)/2)*$D138))+($K138="custom")*CustCF!Y138</f>
        <v/>
      </c>
      <c r="AF138" s="87">
        <f>($K138="Bell Curve")*(_xlfn.NORM.DIST(AND(AF$6&gt;=$F138,AF$6&lt;=$H138)*(AF$6-$F138+1),$J138/2,$M138,TRUE)-_xlfn.NORM.DIST(AND(AF$6&gt;=$F138,AF$6&lt;=$H138)*(AE$6-$F138+1),$J138/2,$M138,TRUE))/(1-2*_xlfn.NORM.DIST(0,$J138/2,$M138,TRUE))*$D138+($K138="Steady Growth")*(AND(AF$6&gt;=$F138,AF$6&lt;=$H138)*((AF$6-$F138+1)/($J138*($J138+1)/2)*$D138))+($K138="custom")*CustCF!Z138</f>
        <v/>
      </c>
      <c r="AG138" s="87">
        <f>($K138="Bell Curve")*(_xlfn.NORM.DIST(AND(AG$6&gt;=$F138,AG$6&lt;=$H138)*(AG$6-$F138+1),$J138/2,$M138,TRUE)-_xlfn.NORM.DIST(AND(AG$6&gt;=$F138,AG$6&lt;=$H138)*(AF$6-$F138+1),$J138/2,$M138,TRUE))/(1-2*_xlfn.NORM.DIST(0,$J138/2,$M138,TRUE))*$D138+($K138="Steady Growth")*(AND(AG$6&gt;=$F138,AG$6&lt;=$H138)*((AG$6-$F138+1)/($J138*($J138+1)/2)*$D138))+($K138="custom")*CustCF!AA138</f>
        <v/>
      </c>
      <c r="AH138" s="87">
        <f>($K138="Bell Curve")*(_xlfn.NORM.DIST(AND(AH$6&gt;=$F138,AH$6&lt;=$H138)*(AH$6-$F138+1),$J138/2,$M138,TRUE)-_xlfn.NORM.DIST(AND(AH$6&gt;=$F138,AH$6&lt;=$H138)*(AG$6-$F138+1),$J138/2,$M138,TRUE))/(1-2*_xlfn.NORM.DIST(0,$J138/2,$M138,TRUE))*$D138+($K138="Steady Growth")*(AND(AH$6&gt;=$F138,AH$6&lt;=$H138)*((AH$6-$F138+1)/($J138*($J138+1)/2)*$D138))+($K138="custom")*CustCF!AB138</f>
        <v/>
      </c>
      <c r="AI138" s="87">
        <f>($K138="Bell Curve")*(_xlfn.NORM.DIST(AND(AI$6&gt;=$F138,AI$6&lt;=$H138)*(AI$6-$F138+1),$J138/2,$M138,TRUE)-_xlfn.NORM.DIST(AND(AI$6&gt;=$F138,AI$6&lt;=$H138)*(AH$6-$F138+1),$J138/2,$M138,TRUE))/(1-2*_xlfn.NORM.DIST(0,$J138/2,$M138,TRUE))*$D138+($K138="Steady Growth")*(AND(AI$6&gt;=$F138,AI$6&lt;=$H138)*((AI$6-$F138+1)/($J138*($J138+1)/2)*$D138))+($K138="custom")*CustCF!AC138</f>
        <v/>
      </c>
      <c r="AJ138" s="87">
        <f>($K138="Bell Curve")*(_xlfn.NORM.DIST(AND(AJ$6&gt;=$F138,AJ$6&lt;=$H138)*(AJ$6-$F138+1),$J138/2,$M138,TRUE)-_xlfn.NORM.DIST(AND(AJ$6&gt;=$F138,AJ$6&lt;=$H138)*(AI$6-$F138+1),$J138/2,$M138,TRUE))/(1-2*_xlfn.NORM.DIST(0,$J138/2,$M138,TRUE))*$D138+($K138="Steady Growth")*(AND(AJ$6&gt;=$F138,AJ$6&lt;=$H138)*((AJ$6-$F138+1)/($J138*($J138+1)/2)*$D138))+($K138="custom")*CustCF!AD138</f>
        <v/>
      </c>
      <c r="AK138" s="87">
        <f>($K138="Bell Curve")*(_xlfn.NORM.DIST(AND(AK$6&gt;=$F138,AK$6&lt;=$H138)*(AK$6-$F138+1),$J138/2,$M138,TRUE)-_xlfn.NORM.DIST(AND(AK$6&gt;=$F138,AK$6&lt;=$H138)*(AJ$6-$F138+1),$J138/2,$M138,TRUE))/(1-2*_xlfn.NORM.DIST(0,$J138/2,$M138,TRUE))*$D138+($K138="Steady Growth")*(AND(AK$6&gt;=$F138,AK$6&lt;=$H138)*((AK$6-$F138+1)/($J138*($J138+1)/2)*$D138))+($K138="custom")*CustCF!AE138</f>
        <v/>
      </c>
      <c r="AL138" s="87">
        <f>($K138="Bell Curve")*(_xlfn.NORM.DIST(AND(AL$6&gt;=$F138,AL$6&lt;=$H138)*(AL$6-$F138+1),$J138/2,$M138,TRUE)-_xlfn.NORM.DIST(AND(AL$6&gt;=$F138,AL$6&lt;=$H138)*(AK$6-$F138+1),$J138/2,$M138,TRUE))/(1-2*_xlfn.NORM.DIST(0,$J138/2,$M138,TRUE))*$D138+($K138="Steady Growth")*(AND(AL$6&gt;=$F138,AL$6&lt;=$H138)*((AL$6-$F138+1)/($J138*($J138+1)/2)*$D138))+($K138="custom")*CustCF!AF138</f>
        <v/>
      </c>
      <c r="AM138" s="87">
        <f>($K138="Bell Curve")*(_xlfn.NORM.DIST(AND(AM$6&gt;=$F138,AM$6&lt;=$H138)*(AM$6-$F138+1),$J138/2,$M138,TRUE)-_xlfn.NORM.DIST(AND(AM$6&gt;=$F138,AM$6&lt;=$H138)*(AL$6-$F138+1),$J138/2,$M138,TRUE))/(1-2*_xlfn.NORM.DIST(0,$J138/2,$M138,TRUE))*$D138+($K138="Steady Growth")*(AND(AM$6&gt;=$F138,AM$6&lt;=$H138)*((AM$6-$F138+1)/($J138*($J138+1)/2)*$D138))+($K138="custom")*CustCF!AG138</f>
        <v/>
      </c>
      <c r="AN138" s="87">
        <f>($K138="Bell Curve")*(_xlfn.NORM.DIST(AND(AN$6&gt;=$F138,AN$6&lt;=$H138)*(AN$6-$F138+1),$J138/2,$M138,TRUE)-_xlfn.NORM.DIST(AND(AN$6&gt;=$F138,AN$6&lt;=$H138)*(AM$6-$F138+1),$J138/2,$M138,TRUE))/(1-2*_xlfn.NORM.DIST(0,$J138/2,$M138,TRUE))*$D138+($K138="Steady Growth")*(AND(AN$6&gt;=$F138,AN$6&lt;=$H138)*((AN$6-$F138+1)/($J138*($J138+1)/2)*$D138))+($K138="custom")*CustCF!AH138</f>
        <v/>
      </c>
      <c r="AO138" s="87">
        <f>($K138="Bell Curve")*(_xlfn.NORM.DIST(AND(AO$6&gt;=$F138,AO$6&lt;=$H138)*(AO$6-$F138+1),$J138/2,$M138,TRUE)-_xlfn.NORM.DIST(AND(AO$6&gt;=$F138,AO$6&lt;=$H138)*(AN$6-$F138+1),$J138/2,$M138,TRUE))/(1-2*_xlfn.NORM.DIST(0,$J138/2,$M138,TRUE))*$D138+($K138="Steady Growth")*(AND(AO$6&gt;=$F138,AO$6&lt;=$H138)*((AO$6-$F138+1)/($J138*($J138+1)/2)*$D138))+($K138="custom")*CustCF!AI138</f>
        <v/>
      </c>
      <c r="AP138" s="87">
        <f>($K138="Bell Curve")*(_xlfn.NORM.DIST(AND(AP$6&gt;=$F138,AP$6&lt;=$H138)*(AP$6-$F138+1),$J138/2,$M138,TRUE)-_xlfn.NORM.DIST(AND(AP$6&gt;=$F138,AP$6&lt;=$H138)*(AO$6-$F138+1),$J138/2,$M138,TRUE))/(1-2*_xlfn.NORM.DIST(0,$J138/2,$M138,TRUE))*$D138+($K138="Steady Growth")*(AND(AP$6&gt;=$F138,AP$6&lt;=$H138)*((AP$6-$F138+1)/($J138*($J138+1)/2)*$D138))+($K138="custom")*CustCF!AJ138</f>
        <v/>
      </c>
      <c r="AQ138" s="87">
        <f>($K138="Bell Curve")*(_xlfn.NORM.DIST(AND(AQ$6&gt;=$F138,AQ$6&lt;=$H138)*(AQ$6-$F138+1),$J138/2,$M138,TRUE)-_xlfn.NORM.DIST(AND(AQ$6&gt;=$F138,AQ$6&lt;=$H138)*(AP$6-$F138+1),$J138/2,$M138,TRUE))/(1-2*_xlfn.NORM.DIST(0,$J138/2,$M138,TRUE))*$D138+($K138="Steady Growth")*(AND(AQ$6&gt;=$F138,AQ$6&lt;=$H138)*((AQ$6-$F138+1)/($J138*($J138+1)/2)*$D138))+($K138="custom")*CustCF!AK138</f>
        <v/>
      </c>
      <c r="AR138" s="87">
        <f>($K138="Bell Curve")*(_xlfn.NORM.DIST(AND(AR$6&gt;=$F138,AR$6&lt;=$H138)*(AR$6-$F138+1),$J138/2,$M138,TRUE)-_xlfn.NORM.DIST(AND(AR$6&gt;=$F138,AR$6&lt;=$H138)*(AQ$6-$F138+1),$J138/2,$M138,TRUE))/(1-2*_xlfn.NORM.DIST(0,$J138/2,$M138,TRUE))*$D138+($K138="Steady Growth")*(AND(AR$6&gt;=$F138,AR$6&lt;=$H138)*((AR$6-$F138+1)/($J138*($J138+1)/2)*$D138))+($K138="custom")*CustCF!AL138</f>
        <v/>
      </c>
      <c r="AS138" s="87">
        <f>($K138="Bell Curve")*(_xlfn.NORM.DIST(AND(AS$6&gt;=$F138,AS$6&lt;=$H138)*(AS$6-$F138+1),$J138/2,$M138,TRUE)-_xlfn.NORM.DIST(AND(AS$6&gt;=$F138,AS$6&lt;=$H138)*(AR$6-$F138+1),$J138/2,$M138,TRUE))/(1-2*_xlfn.NORM.DIST(0,$J138/2,$M138,TRUE))*$D138+($K138="Steady Growth")*(AND(AS$6&gt;=$F138,AS$6&lt;=$H138)*((AS$6-$F138+1)/($J138*($J138+1)/2)*$D138))+($K138="custom")*CustCF!AM138</f>
        <v/>
      </c>
      <c r="AT138" s="87">
        <f>($K138="Bell Curve")*(_xlfn.NORM.DIST(AND(AT$6&gt;=$F138,AT$6&lt;=$H138)*(AT$6-$F138+1),$J138/2,$M138,TRUE)-_xlfn.NORM.DIST(AND(AT$6&gt;=$F138,AT$6&lt;=$H138)*(AS$6-$F138+1),$J138/2,$M138,TRUE))/(1-2*_xlfn.NORM.DIST(0,$J138/2,$M138,TRUE))*$D138+($K138="Steady Growth")*(AND(AT$6&gt;=$F138,AT$6&lt;=$H138)*((AT$6-$F138+1)/($J138*($J138+1)/2)*$D138))+($K138="custom")*CustCF!AN138</f>
        <v/>
      </c>
      <c r="AU138" s="87">
        <f>($K138="Bell Curve")*(_xlfn.NORM.DIST(AND(AU$6&gt;=$F138,AU$6&lt;=$H138)*(AU$6-$F138+1),$J138/2,$M138,TRUE)-_xlfn.NORM.DIST(AND(AU$6&gt;=$F138,AU$6&lt;=$H138)*(AT$6-$F138+1),$J138/2,$M138,TRUE))/(1-2*_xlfn.NORM.DIST(0,$J138/2,$M138,TRUE))*$D138+($K138="Steady Growth")*(AND(AU$6&gt;=$F138,AU$6&lt;=$H138)*((AU$6-$F138+1)/($J138*($J138+1)/2)*$D138))+($K138="custom")*CustCF!AO138</f>
        <v/>
      </c>
      <c r="AV138" s="87">
        <f>($K138="Bell Curve")*(_xlfn.NORM.DIST(AND(AV$6&gt;=$F138,AV$6&lt;=$H138)*(AV$6-$F138+1),$J138/2,$M138,TRUE)-_xlfn.NORM.DIST(AND(AV$6&gt;=$F138,AV$6&lt;=$H138)*(AU$6-$F138+1),$J138/2,$M138,TRUE))/(1-2*_xlfn.NORM.DIST(0,$J138/2,$M138,TRUE))*$D138+($K138="Steady Growth")*(AND(AV$6&gt;=$F138,AV$6&lt;=$H138)*((AV$6-$F138+1)/($J138*($J138+1)/2)*$D138))+($K138="custom")*CustCF!AP138</f>
        <v/>
      </c>
      <c r="AW138" s="87">
        <f>($K138="Bell Curve")*(_xlfn.NORM.DIST(AND(AW$6&gt;=$F138,AW$6&lt;=$H138)*(AW$6-$F138+1),$J138/2,$M138,TRUE)-_xlfn.NORM.DIST(AND(AW$6&gt;=$F138,AW$6&lt;=$H138)*(AV$6-$F138+1),$J138/2,$M138,TRUE))/(1-2*_xlfn.NORM.DIST(0,$J138/2,$M138,TRUE))*$D138+($K138="Steady Growth")*(AND(AW$6&gt;=$F138,AW$6&lt;=$H138)*((AW$6-$F138+1)/($J138*($J138+1)/2)*$D138))+($K138="custom")*CustCF!AQ138</f>
        <v/>
      </c>
      <c r="AX138" s="87">
        <f>($K138="Bell Curve")*(_xlfn.NORM.DIST(AND(AX$6&gt;=$F138,AX$6&lt;=$H138)*(AX$6-$F138+1),$J138/2,$M138,TRUE)-_xlfn.NORM.DIST(AND(AX$6&gt;=$F138,AX$6&lt;=$H138)*(AW$6-$F138+1),$J138/2,$M138,TRUE))/(1-2*_xlfn.NORM.DIST(0,$J138/2,$M138,TRUE))*$D138+($K138="Steady Growth")*(AND(AX$6&gt;=$F138,AX$6&lt;=$H138)*((AX$6-$F138+1)/($J138*($J138+1)/2)*$D138))+($K138="custom")*CustCF!AR138</f>
        <v/>
      </c>
      <c r="AY138" s="87">
        <f>($K138="Bell Curve")*(_xlfn.NORM.DIST(AND(AY$6&gt;=$F138,AY$6&lt;=$H138)*(AY$6-$F138+1),$J138/2,$M138,TRUE)-_xlfn.NORM.DIST(AND(AY$6&gt;=$F138,AY$6&lt;=$H138)*(AX$6-$F138+1),$J138/2,$M138,TRUE))/(1-2*_xlfn.NORM.DIST(0,$J138/2,$M138,TRUE))*$D138+($K138="Steady Growth")*(AND(AY$6&gt;=$F138,AY$6&lt;=$H138)*((AY$6-$F138+1)/($J138*($J138+1)/2)*$D138))+($K138="custom")*CustCF!AS138</f>
        <v/>
      </c>
      <c r="AZ138" s="87">
        <f>($K138="Bell Curve")*(_xlfn.NORM.DIST(AND(AZ$6&gt;=$F138,AZ$6&lt;=$H138)*(AZ$6-$F138+1),$J138/2,$M138,TRUE)-_xlfn.NORM.DIST(AND(AZ$6&gt;=$F138,AZ$6&lt;=$H138)*(AY$6-$F138+1),$J138/2,$M138,TRUE))/(1-2*_xlfn.NORM.DIST(0,$J138/2,$M138,TRUE))*$D138+($K138="Steady Growth")*(AND(AZ$6&gt;=$F138,AZ$6&lt;=$H138)*((AZ$6-$F138+1)/($J138*($J138+1)/2)*$D138))+($K138="custom")*CustCF!AT138</f>
        <v/>
      </c>
      <c r="BA138" s="87">
        <f>($K138="Bell Curve")*(_xlfn.NORM.DIST(AND(BA$6&gt;=$F138,BA$6&lt;=$H138)*(BA$6-$F138+1),$J138/2,$M138,TRUE)-_xlfn.NORM.DIST(AND(BA$6&gt;=$F138,BA$6&lt;=$H138)*(AZ$6-$F138+1),$J138/2,$M138,TRUE))/(1-2*_xlfn.NORM.DIST(0,$J138/2,$M138,TRUE))*$D138+($K138="Steady Growth")*(AND(BA$6&gt;=$F138,BA$6&lt;=$H138)*((BA$6-$F138+1)/($J138*($J138+1)/2)*$D138))+($K138="custom")*CustCF!AU138</f>
        <v/>
      </c>
      <c r="BB138" s="87">
        <f>($K138="Bell Curve")*(_xlfn.NORM.DIST(AND(BB$6&gt;=$F138,BB$6&lt;=$H138)*(BB$6-$F138+1),$J138/2,$M138,TRUE)-_xlfn.NORM.DIST(AND(BB$6&gt;=$F138,BB$6&lt;=$H138)*(BA$6-$F138+1),$J138/2,$M138,TRUE))/(1-2*_xlfn.NORM.DIST(0,$J138/2,$M138,TRUE))*$D138+($K138="Steady Growth")*(AND(BB$6&gt;=$F138,BB$6&lt;=$H138)*((BB$6-$F138+1)/($J138*($J138+1)/2)*$D138))+($K138="custom")*CustCF!AV138</f>
        <v/>
      </c>
      <c r="BC138" s="87">
        <f>($K138="Bell Curve")*(_xlfn.NORM.DIST(AND(BC$6&gt;=$F138,BC$6&lt;=$H138)*(BC$6-$F138+1),$J138/2,$M138,TRUE)-_xlfn.NORM.DIST(AND(BC$6&gt;=$F138,BC$6&lt;=$H138)*(BB$6-$F138+1),$J138/2,$M138,TRUE))/(1-2*_xlfn.NORM.DIST(0,$J138/2,$M138,TRUE))*$D138+($K138="Steady Growth")*(AND(BC$6&gt;=$F138,BC$6&lt;=$H138)*((BC$6-$F138+1)/($J138*($J138+1)/2)*$D138))+($K138="custom")*CustCF!AW138</f>
        <v/>
      </c>
      <c r="BD138" s="87">
        <f>($K138="Bell Curve")*(_xlfn.NORM.DIST(AND(BD$6&gt;=$F138,BD$6&lt;=$H138)*(BD$6-$F138+1),$J138/2,$M138,TRUE)-_xlfn.NORM.DIST(AND(BD$6&gt;=$F138,BD$6&lt;=$H138)*(BC$6-$F138+1),$J138/2,$M138,TRUE))/(1-2*_xlfn.NORM.DIST(0,$J138/2,$M138,TRUE))*$D138+($K138="Steady Growth")*(AND(BD$6&gt;=$F138,BD$6&lt;=$H138)*((BD$6-$F138+1)/($J138*($J138+1)/2)*$D138))+($K138="custom")*CustCF!AX138</f>
        <v/>
      </c>
      <c r="BE138" s="87">
        <f>($K138="Bell Curve")*(_xlfn.NORM.DIST(AND(BE$6&gt;=$F138,BE$6&lt;=$H138)*(BE$6-$F138+1),$J138/2,$M138,TRUE)-_xlfn.NORM.DIST(AND(BE$6&gt;=$F138,BE$6&lt;=$H138)*(BD$6-$F138+1),$J138/2,$M138,TRUE))/(1-2*_xlfn.NORM.DIST(0,$J138/2,$M138,TRUE))*$D138+($K138="Steady Growth")*(AND(BE$6&gt;=$F138,BE$6&lt;=$H138)*((BE$6-$F138+1)/($J138*($J138+1)/2)*$D138))+($K138="custom")*CustCF!AY138</f>
        <v/>
      </c>
      <c r="BF138" s="87">
        <f>($K138="Bell Curve")*(_xlfn.NORM.DIST(AND(BF$6&gt;=$F138,BF$6&lt;=$H138)*(BF$6-$F138+1),$J138/2,$M138,TRUE)-_xlfn.NORM.DIST(AND(BF$6&gt;=$F138,BF$6&lt;=$H138)*(BE$6-$F138+1),$J138/2,$M138,TRUE))/(1-2*_xlfn.NORM.DIST(0,$J138/2,$M138,TRUE))*$D138+($K138="Steady Growth")*(AND(BF$6&gt;=$F138,BF$6&lt;=$H138)*((BF$6-$F138+1)/($J138*($J138+1)/2)*$D138))+($K138="custom")*CustCF!AZ138</f>
        <v/>
      </c>
      <c r="BG138" s="87">
        <f>($K138="Bell Curve")*(_xlfn.NORM.DIST(AND(BG$6&gt;=$F138,BG$6&lt;=$H138)*(BG$6-$F138+1),$J138/2,$M138,TRUE)-_xlfn.NORM.DIST(AND(BG$6&gt;=$F138,BG$6&lt;=$H138)*(BF$6-$F138+1),$J138/2,$M138,TRUE))/(1-2*_xlfn.NORM.DIST(0,$J138/2,$M138,TRUE))*$D138+($K138="Steady Growth")*(AND(BG$6&gt;=$F138,BG$6&lt;=$H138)*((BG$6-$F138+1)/($J138*($J138+1)/2)*$D138))+($K138="custom")*CustCF!BA138</f>
        <v/>
      </c>
      <c r="BH138" s="87">
        <f>($K138="Bell Curve")*(_xlfn.NORM.DIST(AND(BH$6&gt;=$F138,BH$6&lt;=$H138)*(BH$6-$F138+1),$J138/2,$M138,TRUE)-_xlfn.NORM.DIST(AND(BH$6&gt;=$F138,BH$6&lt;=$H138)*(BG$6-$F138+1),$J138/2,$M138,TRUE))/(1-2*_xlfn.NORM.DIST(0,$J138/2,$M138,TRUE))*$D138+($K138="Steady Growth")*(AND(BH$6&gt;=$F138,BH$6&lt;=$H138)*((BH$6-$F138+1)/($J138*($J138+1)/2)*$D138))+($K138="custom")*CustCF!BB138</f>
        <v/>
      </c>
      <c r="BI138" s="87">
        <f>($K138="Bell Curve")*(_xlfn.NORM.DIST(AND(BI$6&gt;=$F138,BI$6&lt;=$H138)*(BI$6-$F138+1),$J138/2,$M138,TRUE)-_xlfn.NORM.DIST(AND(BI$6&gt;=$F138,BI$6&lt;=$H138)*(BH$6-$F138+1),$J138/2,$M138,TRUE))/(1-2*_xlfn.NORM.DIST(0,$J138/2,$M138,TRUE))*$D138+($K138="Steady Growth")*(AND(BI$6&gt;=$F138,BI$6&lt;=$H138)*((BI$6-$F138+1)/($J138*($J138+1)/2)*$D138))+($K138="custom")*CustCF!BC138</f>
        <v/>
      </c>
      <c r="BJ138" s="87">
        <f>($K138="Bell Curve")*(_xlfn.NORM.DIST(AND(BJ$6&gt;=$F138,BJ$6&lt;=$H138)*(BJ$6-$F138+1),$J138/2,$M138,TRUE)-_xlfn.NORM.DIST(AND(BJ$6&gt;=$F138,BJ$6&lt;=$H138)*(BI$6-$F138+1),$J138/2,$M138,TRUE))/(1-2*_xlfn.NORM.DIST(0,$J138/2,$M138,TRUE))*$D138+($K138="Steady Growth")*(AND(BJ$6&gt;=$F138,BJ$6&lt;=$H138)*((BJ$6-$F138+1)/($J138*($J138+1)/2)*$D138))+($K138="custom")*CustCF!BD138</f>
        <v/>
      </c>
      <c r="BK138" s="87">
        <f>($K138="Bell Curve")*(_xlfn.NORM.DIST(AND(BK$6&gt;=$F138,BK$6&lt;=$H138)*(BK$6-$F138+1),$J138/2,$M138,TRUE)-_xlfn.NORM.DIST(AND(BK$6&gt;=$F138,BK$6&lt;=$H138)*(BJ$6-$F138+1),$J138/2,$M138,TRUE))/(1-2*_xlfn.NORM.DIST(0,$J138/2,$M138,TRUE))*$D138+($K138="Steady Growth")*(AND(BK$6&gt;=$F138,BK$6&lt;=$H138)*((BK$6-$F138+1)/($J138*($J138+1)/2)*$D138))+($K138="custom")*CustCF!BE138</f>
        <v/>
      </c>
      <c r="BL138" s="87">
        <f>($K138="Bell Curve")*(_xlfn.NORM.DIST(AND(BL$6&gt;=$F138,BL$6&lt;=$H138)*(BL$6-$F138+1),$J138/2,$M138,TRUE)-_xlfn.NORM.DIST(AND(BL$6&gt;=$F138,BL$6&lt;=$H138)*(BK$6-$F138+1),$J138/2,$M138,TRUE))/(1-2*_xlfn.NORM.DIST(0,$J138/2,$M138,TRUE))*$D138+($K138="Steady Growth")*(AND(BL$6&gt;=$F138,BL$6&lt;=$H138)*((BL$6-$F138+1)/($J138*($J138+1)/2)*$D138))+($K138="custom")*CustCF!BF138</f>
        <v/>
      </c>
      <c r="BM138" s="87">
        <f>($K138="Bell Curve")*(_xlfn.NORM.DIST(AND(BM$6&gt;=$F138,BM$6&lt;=$H138)*(BM$6-$F138+1),$J138/2,$M138,TRUE)-_xlfn.NORM.DIST(AND(BM$6&gt;=$F138,BM$6&lt;=$H138)*(BL$6-$F138+1),$J138/2,$M138,TRUE))/(1-2*_xlfn.NORM.DIST(0,$J138/2,$M138,TRUE))*$D138+($K138="Steady Growth")*(AND(BM$6&gt;=$F138,BM$6&lt;=$H138)*((BM$6-$F138+1)/($J138*($J138+1)/2)*$D138))+($K138="custom")*CustCF!BG138</f>
        <v/>
      </c>
      <c r="BN138" s="87">
        <f>($K138="Bell Curve")*(_xlfn.NORM.DIST(AND(BN$6&gt;=$F138,BN$6&lt;=$H138)*(BN$6-$F138+1),$J138/2,$M138,TRUE)-_xlfn.NORM.DIST(AND(BN$6&gt;=$F138,BN$6&lt;=$H138)*(BM$6-$F138+1),$J138/2,$M138,TRUE))/(1-2*_xlfn.NORM.DIST(0,$J138/2,$M138,TRUE))*$D138+($K138="Steady Growth")*(AND(BN$6&gt;=$F138,BN$6&lt;=$H138)*((BN$6-$F138+1)/($J138*($J138+1)/2)*$D138))+($K138="custom")*CustCF!BH138</f>
        <v/>
      </c>
      <c r="BO138" s="87">
        <f>($K138="Bell Curve")*(_xlfn.NORM.DIST(AND(BO$6&gt;=$F138,BO$6&lt;=$H138)*(BO$6-$F138+1),$J138/2,$M138,TRUE)-_xlfn.NORM.DIST(AND(BO$6&gt;=$F138,BO$6&lt;=$H138)*(BN$6-$F138+1),$J138/2,$M138,TRUE))/(1-2*_xlfn.NORM.DIST(0,$J138/2,$M138,TRUE))*$D138+($K138="Steady Growth")*(AND(BO$6&gt;=$F138,BO$6&lt;=$H138)*((BO$6-$F138+1)/($J138*($J138+1)/2)*$D138))+($K138="custom")*CustCF!BI138</f>
        <v/>
      </c>
      <c r="BP138" s="87">
        <f>($K138="Bell Curve")*(_xlfn.NORM.DIST(AND(BP$6&gt;=$F138,BP$6&lt;=$H138)*(BP$6-$F138+1),$J138/2,$M138,TRUE)-_xlfn.NORM.DIST(AND(BP$6&gt;=$F138,BP$6&lt;=$H138)*(BO$6-$F138+1),$J138/2,$M138,TRUE))/(1-2*_xlfn.NORM.DIST(0,$J138/2,$M138,TRUE))*$D138+($K138="Steady Growth")*(AND(BP$6&gt;=$F138,BP$6&lt;=$H138)*((BP$6-$F138+1)/($J138*($J138+1)/2)*$D138))+($K138="custom")*CustCF!BJ138</f>
        <v/>
      </c>
      <c r="BQ138" s="87">
        <f>($K138="Bell Curve")*(_xlfn.NORM.DIST(AND(BQ$6&gt;=$F138,BQ$6&lt;=$H138)*(BQ$6-$F138+1),$J138/2,$M138,TRUE)-_xlfn.NORM.DIST(AND(BQ$6&gt;=$F138,BQ$6&lt;=$H138)*(BP$6-$F138+1),$J138/2,$M138,TRUE))/(1-2*_xlfn.NORM.DIST(0,$J138/2,$M138,TRUE))*$D138+($K138="Steady Growth")*(AND(BQ$6&gt;=$F138,BQ$6&lt;=$H138)*((BQ$6-$F138+1)/($J138*($J138+1)/2)*$D138))+($K138="custom")*CustCF!BK138</f>
        <v/>
      </c>
      <c r="BR138" s="87">
        <f>($K138="Bell Curve")*(_xlfn.NORM.DIST(AND(BR$6&gt;=$F138,BR$6&lt;=$H138)*(BR$6-$F138+1),$J138/2,$M138,TRUE)-_xlfn.NORM.DIST(AND(BR$6&gt;=$F138,BR$6&lt;=$H138)*(BQ$6-$F138+1),$J138/2,$M138,TRUE))/(1-2*_xlfn.NORM.DIST(0,$J138/2,$M138,TRUE))*$D138+($K138="Steady Growth")*(AND(BR$6&gt;=$F138,BR$6&lt;=$H138)*((BR$6-$F138+1)/($J138*($J138+1)/2)*$D138))+($K138="custom")*CustCF!BL138</f>
        <v/>
      </c>
      <c r="BS138" s="87">
        <f>($K138="Bell Curve")*(_xlfn.NORM.DIST(AND(BS$6&gt;=$F138,BS$6&lt;=$H138)*(BS$6-$F138+1),$J138/2,$M138,TRUE)-_xlfn.NORM.DIST(AND(BS$6&gt;=$F138,BS$6&lt;=$H138)*(BR$6-$F138+1),$J138/2,$M138,TRUE))/(1-2*_xlfn.NORM.DIST(0,$J138/2,$M138,TRUE))*$D138+($K138="Steady Growth")*(AND(BS$6&gt;=$F138,BS$6&lt;=$H138)*((BS$6-$F138+1)/($J138*($J138+1)/2)*$D138))+($K138="custom")*CustCF!BM138</f>
        <v/>
      </c>
      <c r="BT138" s="87">
        <f>($K138="Bell Curve")*(_xlfn.NORM.DIST(AND(BT$6&gt;=$F138,BT$6&lt;=$H138)*(BT$6-$F138+1),$J138/2,$M138,TRUE)-_xlfn.NORM.DIST(AND(BT$6&gt;=$F138,BT$6&lt;=$H138)*(BS$6-$F138+1),$J138/2,$M138,TRUE))/(1-2*_xlfn.NORM.DIST(0,$J138/2,$M138,TRUE))*$D138+($K138="Steady Growth")*(AND(BT$6&gt;=$F138,BT$6&lt;=$H138)*((BT$6-$F138+1)/($J138*($J138+1)/2)*$D138))+($K138="custom")*CustCF!BN138</f>
        <v/>
      </c>
      <c r="BU138" s="87">
        <f>($K138="Bell Curve")*(_xlfn.NORM.DIST(AND(BU$6&gt;=$F138,BU$6&lt;=$H138)*(BU$6-$F138+1),$J138/2,$M138,TRUE)-_xlfn.NORM.DIST(AND(BU$6&gt;=$F138,BU$6&lt;=$H138)*(BT$6-$F138+1),$J138/2,$M138,TRUE))/(1-2*_xlfn.NORM.DIST(0,$J138/2,$M138,TRUE))*$D138+($K138="Steady Growth")*(AND(BU$6&gt;=$F138,BU$6&lt;=$H138)*((BU$6-$F138+1)/($J138*($J138+1)/2)*$D138))+($K138="custom")*CustCF!BO138</f>
        <v/>
      </c>
      <c r="BV138" s="87">
        <f>($K138="Bell Curve")*(_xlfn.NORM.DIST(AND(BV$6&gt;=$F138,BV$6&lt;=$H138)*(BV$6-$F138+1),$J138/2,$M138,TRUE)-_xlfn.NORM.DIST(AND(BV$6&gt;=$F138,BV$6&lt;=$H138)*(BU$6-$F138+1),$J138/2,$M138,TRUE))/(1-2*_xlfn.NORM.DIST(0,$J138/2,$M138,TRUE))*$D138+($K138="Steady Growth")*(AND(BV$6&gt;=$F138,BV$6&lt;=$H138)*((BV$6-$F138+1)/($J138*($J138+1)/2)*$D138))+($K138="custom")*CustCF!BP138</f>
        <v/>
      </c>
      <c r="BW138" s="87">
        <f>($K138="Bell Curve")*(_xlfn.NORM.DIST(AND(BW$6&gt;=$F138,BW$6&lt;=$H138)*(BW$6-$F138+1),$J138/2,$M138,TRUE)-_xlfn.NORM.DIST(AND(BW$6&gt;=$F138,BW$6&lt;=$H138)*(BV$6-$F138+1),$J138/2,$M138,TRUE))/(1-2*_xlfn.NORM.DIST(0,$J138/2,$M138,TRUE))*$D138+($K138="Steady Growth")*(AND(BW$6&gt;=$F138,BW$6&lt;=$H138)*((BW$6-$F138+1)/($J138*($J138+1)/2)*$D138))+($K138="custom")*CustCF!BQ138</f>
        <v/>
      </c>
      <c r="BX138" s="87">
        <f>($K138="Bell Curve")*(_xlfn.NORM.DIST(AND(BX$6&gt;=$F138,BX$6&lt;=$H138)*(BX$6-$F138+1),$J138/2,$M138,TRUE)-_xlfn.NORM.DIST(AND(BX$6&gt;=$F138,BX$6&lt;=$H138)*(BW$6-$F138+1),$J138/2,$M138,TRUE))/(1-2*_xlfn.NORM.DIST(0,$J138/2,$M138,TRUE))*$D138+($K138="Steady Growth")*(AND(BX$6&gt;=$F138,BX$6&lt;=$H138)*((BX$6-$F138+1)/($J138*($J138+1)/2)*$D138))+($K138="custom")*CustCF!BR138</f>
        <v/>
      </c>
      <c r="BY138" s="87">
        <f>($K138="Bell Curve")*(_xlfn.NORM.DIST(AND(BY$6&gt;=$F138,BY$6&lt;=$H138)*(BY$6-$F138+1),$J138/2,$M138,TRUE)-_xlfn.NORM.DIST(AND(BY$6&gt;=$F138,BY$6&lt;=$H138)*(BX$6-$F138+1),$J138/2,$M138,TRUE))/(1-2*_xlfn.NORM.DIST(0,$J138/2,$M138,TRUE))*$D138+($K138="Steady Growth")*(AND(BY$6&gt;=$F138,BY$6&lt;=$H138)*((BY$6-$F138+1)/($J138*($J138+1)/2)*$D138))+($K138="custom")*CustCF!BS138</f>
        <v/>
      </c>
      <c r="BZ138" s="87">
        <f>($K138="Bell Curve")*(_xlfn.NORM.DIST(AND(BZ$6&gt;=$F138,BZ$6&lt;=$H138)*(BZ$6-$F138+1),$J138/2,$M138,TRUE)-_xlfn.NORM.DIST(AND(BZ$6&gt;=$F138,BZ$6&lt;=$H138)*(BY$6-$F138+1),$J138/2,$M138,TRUE))/(1-2*_xlfn.NORM.DIST(0,$J138/2,$M138,TRUE))*$D138+($K138="Steady Growth")*(AND(BZ$6&gt;=$F138,BZ$6&lt;=$H138)*((BZ$6-$F138+1)/($J138*($J138+1)/2)*$D138))+($K138="custom")*CustCF!BT138</f>
        <v/>
      </c>
      <c r="CA138" s="87">
        <f>($K138="Bell Curve")*(_xlfn.NORM.DIST(AND(CA$6&gt;=$F138,CA$6&lt;=$H138)*(CA$6-$F138+1),$J138/2,$M138,TRUE)-_xlfn.NORM.DIST(AND(CA$6&gt;=$F138,CA$6&lt;=$H138)*(BZ$6-$F138+1),$J138/2,$M138,TRUE))/(1-2*_xlfn.NORM.DIST(0,$J138/2,$M138,TRUE))*$D138+($K138="Steady Growth")*(AND(CA$6&gt;=$F138,CA$6&lt;=$H138)*((CA$6-$F138+1)/($J138*($J138+1)/2)*$D138))+($K138="custom")*CustCF!BU138</f>
        <v/>
      </c>
      <c r="CB138" s="87">
        <f>($K138="Bell Curve")*(_xlfn.NORM.DIST(AND(CB$6&gt;=$F138,CB$6&lt;=$H138)*(CB$6-$F138+1),$J138/2,$M138,TRUE)-_xlfn.NORM.DIST(AND(CB$6&gt;=$F138,CB$6&lt;=$H138)*(CA$6-$F138+1),$J138/2,$M138,TRUE))/(1-2*_xlfn.NORM.DIST(0,$J138/2,$M138,TRUE))*$D138+($K138="Steady Growth")*(AND(CB$6&gt;=$F138,CB$6&lt;=$H138)*((CB$6-$F138+1)/($J138*($J138+1)/2)*$D138))+($K138="custom")*CustCF!BV138</f>
        <v/>
      </c>
      <c r="CC138" s="87">
        <f>($K138="Bell Curve")*(_xlfn.NORM.DIST(AND(CC$6&gt;=$F138,CC$6&lt;=$H138)*(CC$6-$F138+1),$J138/2,$M138,TRUE)-_xlfn.NORM.DIST(AND(CC$6&gt;=$F138,CC$6&lt;=$H138)*(CB$6-$F138+1),$J138/2,$M138,TRUE))/(1-2*_xlfn.NORM.DIST(0,$J138/2,$M138,TRUE))*$D138+($K138="Steady Growth")*(AND(CC$6&gt;=$F138,CC$6&lt;=$H138)*((CC$6-$F138+1)/($J138*($J138+1)/2)*$D138))+($K138="custom")*CustCF!BW138</f>
        <v/>
      </c>
      <c r="CD138" s="87">
        <f>($K138="Bell Curve")*(_xlfn.NORM.DIST(AND(CD$6&gt;=$F138,CD$6&lt;=$H138)*(CD$6-$F138+1),$J138/2,$M138,TRUE)-_xlfn.NORM.DIST(AND(CD$6&gt;=$F138,CD$6&lt;=$H138)*(CC$6-$F138+1),$J138/2,$M138,TRUE))/(1-2*_xlfn.NORM.DIST(0,$J138/2,$M138,TRUE))*$D138+($K138="Steady Growth")*(AND(CD$6&gt;=$F138,CD$6&lt;=$H138)*((CD$6-$F138+1)/($J138*($J138+1)/2)*$D138))+($K138="custom")*CustCF!BX138</f>
        <v/>
      </c>
      <c r="CE138" s="87">
        <f>($K138="Bell Curve")*(_xlfn.NORM.DIST(AND(CE$6&gt;=$F138,CE$6&lt;=$H138)*(CE$6-$F138+1),$J138/2,$M138,TRUE)-_xlfn.NORM.DIST(AND(CE$6&gt;=$F138,CE$6&lt;=$H138)*(CD$6-$F138+1),$J138/2,$M138,TRUE))/(1-2*_xlfn.NORM.DIST(0,$J138/2,$M138,TRUE))*$D138+($K138="Steady Growth")*(AND(CE$6&gt;=$F138,CE$6&lt;=$H138)*((CE$6-$F138+1)/($J138*($J138+1)/2)*$D138))+($K138="custom")*CustCF!BY138</f>
        <v/>
      </c>
      <c r="CF138" s="87">
        <f>($K138="Bell Curve")*(_xlfn.NORM.DIST(AND(CF$6&gt;=$F138,CF$6&lt;=$H138)*(CF$6-$F138+1),$J138/2,$M138,TRUE)-_xlfn.NORM.DIST(AND(CF$6&gt;=$F138,CF$6&lt;=$H138)*(CE$6-$F138+1),$J138/2,$M138,TRUE))/(1-2*_xlfn.NORM.DIST(0,$J138/2,$M138,TRUE))*$D138+($K138="Steady Growth")*(AND(CF$6&gt;=$F138,CF$6&lt;=$H138)*((CF$6-$F138+1)/($J138*($J138+1)/2)*$D138))+($K138="custom")*CustCF!BZ138</f>
        <v/>
      </c>
      <c r="CG138" s="87">
        <f>($K138="Bell Curve")*(_xlfn.NORM.DIST(AND(CG$6&gt;=$F138,CG$6&lt;=$H138)*(CG$6-$F138+1),$J138/2,$M138,TRUE)-_xlfn.NORM.DIST(AND(CG$6&gt;=$F138,CG$6&lt;=$H138)*(CF$6-$F138+1),$J138/2,$M138,TRUE))/(1-2*_xlfn.NORM.DIST(0,$J138/2,$M138,TRUE))*$D138+($K138="Steady Growth")*(AND(CG$6&gt;=$F138,CG$6&lt;=$H138)*((CG$6-$F138+1)/($J138*($J138+1)/2)*$D138))+($K138="custom")*CustCF!CA138</f>
        <v/>
      </c>
      <c r="CH138" s="87">
        <f>($K138="Bell Curve")*(_xlfn.NORM.DIST(AND(CH$6&gt;=$F138,CH$6&lt;=$H138)*(CH$6-$F138+1),$J138/2,$M138,TRUE)-_xlfn.NORM.DIST(AND(CH$6&gt;=$F138,CH$6&lt;=$H138)*(CG$6-$F138+1),$J138/2,$M138,TRUE))/(1-2*_xlfn.NORM.DIST(0,$J138/2,$M138,TRUE))*$D138+($K138="Steady Growth")*(AND(CH$6&gt;=$F138,CH$6&lt;=$H138)*((CH$6-$F138+1)/($J138*($J138+1)/2)*$D138))+($K138="custom")*CustCF!CB138</f>
        <v/>
      </c>
      <c r="CI138" s="87">
        <f>($K138="Bell Curve")*(_xlfn.NORM.DIST(AND(CI$6&gt;=$F138,CI$6&lt;=$H138)*(CI$6-$F138+1),$J138/2,$M138,TRUE)-_xlfn.NORM.DIST(AND(CI$6&gt;=$F138,CI$6&lt;=$H138)*(CH$6-$F138+1),$J138/2,$M138,TRUE))/(1-2*_xlfn.NORM.DIST(0,$J138/2,$M138,TRUE))*$D138+($K138="Steady Growth")*(AND(CI$6&gt;=$F138,CI$6&lt;=$H138)*((CI$6-$F138+1)/($J138*($J138+1)/2)*$D138))+($K138="custom")*CustCF!CC138</f>
        <v/>
      </c>
      <c r="CJ138" s="87">
        <f>($K138="Bell Curve")*(_xlfn.NORM.DIST(AND(CJ$6&gt;=$F138,CJ$6&lt;=$H138)*(CJ$6-$F138+1),$J138/2,$M138,TRUE)-_xlfn.NORM.DIST(AND(CJ$6&gt;=$F138,CJ$6&lt;=$H138)*(CI$6-$F138+1),$J138/2,$M138,TRUE))/(1-2*_xlfn.NORM.DIST(0,$J138/2,$M138,TRUE))*$D138+($K138="Steady Growth")*(AND(CJ$6&gt;=$F138,CJ$6&lt;=$H138)*((CJ$6-$F138+1)/($J138*($J138+1)/2)*$D138))+($K138="custom")*CustCF!CD138</f>
        <v/>
      </c>
      <c r="CK138" s="87">
        <f>($K138="Bell Curve")*(_xlfn.NORM.DIST(AND(CK$6&gt;=$F138,CK$6&lt;=$H138)*(CK$6-$F138+1),$J138/2,$M138,TRUE)-_xlfn.NORM.DIST(AND(CK$6&gt;=$F138,CK$6&lt;=$H138)*(CJ$6-$F138+1),$J138/2,$M138,TRUE))/(1-2*_xlfn.NORM.DIST(0,$J138/2,$M138,TRUE))*$D138+($K138="Steady Growth")*(AND(CK$6&gt;=$F138,CK$6&lt;=$H138)*((CK$6-$F138+1)/($J138*($J138+1)/2)*$D138))+($K138="custom")*CustCF!CE138</f>
        <v/>
      </c>
      <c r="CL138" s="87">
        <f>($K138="Bell Curve")*(_xlfn.NORM.DIST(AND(CL$6&gt;=$F138,CL$6&lt;=$H138)*(CL$6-$F138+1),$J138/2,$M138,TRUE)-_xlfn.NORM.DIST(AND(CL$6&gt;=$F138,CL$6&lt;=$H138)*(CK$6-$F138+1),$J138/2,$M138,TRUE))/(1-2*_xlfn.NORM.DIST(0,$J138/2,$M138,TRUE))*$D138+($K138="Steady Growth")*(AND(CL$6&gt;=$F138,CL$6&lt;=$H138)*((CL$6-$F138+1)/($J138*($J138+1)/2)*$D138))+($K138="custom")*CustCF!CF138</f>
        <v/>
      </c>
      <c r="CM138" s="87">
        <f>($K138="Bell Curve")*(_xlfn.NORM.DIST(AND(CM$6&gt;=$F138,CM$6&lt;=$H138)*(CM$6-$F138+1),$J138/2,$M138,TRUE)-_xlfn.NORM.DIST(AND(CM$6&gt;=$F138,CM$6&lt;=$H138)*(CL$6-$F138+1),$J138/2,$M138,TRUE))/(1-2*_xlfn.NORM.DIST(0,$J138/2,$M138,TRUE))*$D138+($K138="Steady Growth")*(AND(CM$6&gt;=$F138,CM$6&lt;=$H138)*((CM$6-$F138+1)/($J138*($J138+1)/2)*$D138))+($K138="custom")*CustCF!CG138</f>
        <v/>
      </c>
      <c r="CN138" s="87">
        <f>($K138="Bell Curve")*(_xlfn.NORM.DIST(AND(CN$6&gt;=$F138,CN$6&lt;=$H138)*(CN$6-$F138+1),$J138/2,$M138,TRUE)-_xlfn.NORM.DIST(AND(CN$6&gt;=$F138,CN$6&lt;=$H138)*(CM$6-$F138+1),$J138/2,$M138,TRUE))/(1-2*_xlfn.NORM.DIST(0,$J138/2,$M138,TRUE))*$D138+($K138="Steady Growth")*(AND(CN$6&gt;=$F138,CN$6&lt;=$H138)*((CN$6-$F138+1)/($J138*($J138+1)/2)*$D138))+($K138="custom")*CustCF!CH138</f>
        <v/>
      </c>
      <c r="CO138" s="87">
        <f>($K138="Bell Curve")*(_xlfn.NORM.DIST(AND(CO$6&gt;=$F138,CO$6&lt;=$H138)*(CO$6-$F138+1),$J138/2,$M138,TRUE)-_xlfn.NORM.DIST(AND(CO$6&gt;=$F138,CO$6&lt;=$H138)*(CN$6-$F138+1),$J138/2,$M138,TRUE))/(1-2*_xlfn.NORM.DIST(0,$J138/2,$M138,TRUE))*$D138+($K138="Steady Growth")*(AND(CO$6&gt;=$F138,CO$6&lt;=$H138)*((CO$6-$F138+1)/($J138*($J138+1)/2)*$D138))+($K138="custom")*CustCF!CI138</f>
        <v/>
      </c>
      <c r="CP138" s="87">
        <f>($K138="Bell Curve")*(_xlfn.NORM.DIST(AND(CP$6&gt;=$F138,CP$6&lt;=$H138)*(CP$6-$F138+1),$J138/2,$M138,TRUE)-_xlfn.NORM.DIST(AND(CP$6&gt;=$F138,CP$6&lt;=$H138)*(CO$6-$F138+1),$J138/2,$M138,TRUE))/(1-2*_xlfn.NORM.DIST(0,$J138/2,$M138,TRUE))*$D138+($K138="Steady Growth")*(AND(CP$6&gt;=$F138,CP$6&lt;=$H138)*((CP$6-$F138+1)/($J138*($J138+1)/2)*$D138))+($K138="custom")*CustCF!CJ138</f>
        <v/>
      </c>
      <c r="CQ138" s="87">
        <f>($K138="Bell Curve")*(_xlfn.NORM.DIST(AND(CQ$6&gt;=$F138,CQ$6&lt;=$H138)*(CQ$6-$F138+1),$J138/2,$M138,TRUE)-_xlfn.NORM.DIST(AND(CQ$6&gt;=$F138,CQ$6&lt;=$H138)*(CP$6-$F138+1),$J138/2,$M138,TRUE))/(1-2*_xlfn.NORM.DIST(0,$J138/2,$M138,TRUE))*$D138+($K138="Steady Growth")*(AND(CQ$6&gt;=$F138,CQ$6&lt;=$H138)*((CQ$6-$F138+1)/($J138*($J138+1)/2)*$D138))+($K138="custom")*CustCF!CK138</f>
        <v/>
      </c>
      <c r="CR138" s="87">
        <f>($K138="Bell Curve")*(_xlfn.NORM.DIST(AND(CR$6&gt;=$F138,CR$6&lt;=$H138)*(CR$6-$F138+1),$J138/2,$M138,TRUE)-_xlfn.NORM.DIST(AND(CR$6&gt;=$F138,CR$6&lt;=$H138)*(CQ$6-$F138+1),$J138/2,$M138,TRUE))/(1-2*_xlfn.NORM.DIST(0,$J138/2,$M138,TRUE))*$D138+($K138="Steady Growth")*(AND(CR$6&gt;=$F138,CR$6&lt;=$H138)*((CR$6-$F138+1)/($J138*($J138+1)/2)*$D138))+($K138="custom")*CustCF!CL138</f>
        <v/>
      </c>
      <c r="CS138" s="87">
        <f>($K138="Bell Curve")*(_xlfn.NORM.DIST(AND(CS$6&gt;=$F138,CS$6&lt;=$H138)*(CS$6-$F138+1),$J138/2,$M138,TRUE)-_xlfn.NORM.DIST(AND(CS$6&gt;=$F138,CS$6&lt;=$H138)*(CR$6-$F138+1),$J138/2,$M138,TRUE))/(1-2*_xlfn.NORM.DIST(0,$J138/2,$M138,TRUE))*$D138+($K138="Steady Growth")*(AND(CS$6&gt;=$F138,CS$6&lt;=$H138)*((CS$6-$F138+1)/($J138*($J138+1)/2)*$D138))+($K138="custom")*CustCF!CM138</f>
        <v/>
      </c>
      <c r="CT138" s="87">
        <f>($K138="Bell Curve")*(_xlfn.NORM.DIST(AND(CT$6&gt;=$F138,CT$6&lt;=$H138)*(CT$6-$F138+1),$J138/2,$M138,TRUE)-_xlfn.NORM.DIST(AND(CT$6&gt;=$F138,CT$6&lt;=$H138)*(CS$6-$F138+1),$J138/2,$M138,TRUE))/(1-2*_xlfn.NORM.DIST(0,$J138/2,$M138,TRUE))*$D138+($K138="Steady Growth")*(AND(CT$6&gt;=$F138,CT$6&lt;=$H138)*((CT$6-$F138+1)/($J138*($J138+1)/2)*$D138))+($K138="custom")*CustCF!CN138</f>
        <v/>
      </c>
      <c r="CU138" s="87">
        <f>($K138="Bell Curve")*(_xlfn.NORM.DIST(AND(CU$6&gt;=$F138,CU$6&lt;=$H138)*(CU$6-$F138+1),$J138/2,$M138,TRUE)-_xlfn.NORM.DIST(AND(CU$6&gt;=$F138,CU$6&lt;=$H138)*(CT$6-$F138+1),$J138/2,$M138,TRUE))/(1-2*_xlfn.NORM.DIST(0,$J138/2,$M138,TRUE))*$D138+($K138="Steady Growth")*(AND(CU$6&gt;=$F138,CU$6&lt;=$H138)*((CU$6-$F138+1)/($J138*($J138+1)/2)*$D138))+($K138="custom")*CustCF!CO138</f>
        <v/>
      </c>
      <c r="CV138" s="87">
        <f>($K138="Bell Curve")*(_xlfn.NORM.DIST(AND(CV$6&gt;=$F138,CV$6&lt;=$H138)*(CV$6-$F138+1),$J138/2,$M138,TRUE)-_xlfn.NORM.DIST(AND(CV$6&gt;=$F138,CV$6&lt;=$H138)*(CU$6-$F138+1),$J138/2,$M138,TRUE))/(1-2*_xlfn.NORM.DIST(0,$J138/2,$M138,TRUE))*$D138+($K138="Steady Growth")*(AND(CV$6&gt;=$F138,CV$6&lt;=$H138)*((CV$6-$F138+1)/($J138*($J138+1)/2)*$D138))+($K138="custom")*CustCF!CP138</f>
        <v/>
      </c>
      <c r="CW138" s="87">
        <f>($K138="Bell Curve")*(_xlfn.NORM.DIST(AND(CW$6&gt;=$F138,CW$6&lt;=$H138)*(CW$6-$F138+1),$J138/2,$M138,TRUE)-_xlfn.NORM.DIST(AND(CW$6&gt;=$F138,CW$6&lt;=$H138)*(CV$6-$F138+1),$J138/2,$M138,TRUE))/(1-2*_xlfn.NORM.DIST(0,$J138/2,$M138,TRUE))*$D138+($K138="Steady Growth")*(AND(CW$6&gt;=$F138,CW$6&lt;=$H138)*((CW$6-$F138+1)/($J138*($J138+1)/2)*$D138))+($K138="custom")*CustCF!CQ138</f>
        <v/>
      </c>
      <c r="CX138" s="87">
        <f>($K138="Bell Curve")*(_xlfn.NORM.DIST(AND(CX$6&gt;=$F138,CX$6&lt;=$H138)*(CX$6-$F138+1),$J138/2,$M138,TRUE)-_xlfn.NORM.DIST(AND(CX$6&gt;=$F138,CX$6&lt;=$H138)*(CW$6-$F138+1),$J138/2,$M138,TRUE))/(1-2*_xlfn.NORM.DIST(0,$J138/2,$M138,TRUE))*$D138+($K138="Steady Growth")*(AND(CX$6&gt;=$F138,CX$6&lt;=$H138)*((CX$6-$F138+1)/($J138*($J138+1)/2)*$D138))+($K138="custom")*CustCF!CR138</f>
        <v/>
      </c>
      <c r="CY138" s="87">
        <f>($K138="Bell Curve")*(_xlfn.NORM.DIST(AND(CY$6&gt;=$F138,CY$6&lt;=$H138)*(CY$6-$F138+1),$J138/2,$M138,TRUE)-_xlfn.NORM.DIST(AND(CY$6&gt;=$F138,CY$6&lt;=$H138)*(CX$6-$F138+1),$J138/2,$M138,TRUE))/(1-2*_xlfn.NORM.DIST(0,$J138/2,$M138,TRUE))*$D138+($K138="Steady Growth")*(AND(CY$6&gt;=$F138,CY$6&lt;=$H138)*((CY$6-$F138+1)/($J138*($J138+1)/2)*$D138))+($K138="custom")*CustCF!CS138</f>
        <v/>
      </c>
      <c r="CZ138" s="87">
        <f>($K138="Bell Curve")*(_xlfn.NORM.DIST(AND(CZ$6&gt;=$F138,CZ$6&lt;=$H138)*(CZ$6-$F138+1),$J138/2,$M138,TRUE)-_xlfn.NORM.DIST(AND(CZ$6&gt;=$F138,CZ$6&lt;=$H138)*(CY$6-$F138+1),$J138/2,$M138,TRUE))/(1-2*_xlfn.NORM.DIST(0,$J138/2,$M138,TRUE))*$D138+($K138="Steady Growth")*(AND(CZ$6&gt;=$F138,CZ$6&lt;=$H138)*((CZ$6-$F138+1)/($J138*($J138+1)/2)*$D138))+($K138="custom")*CustCF!CT138</f>
        <v/>
      </c>
      <c r="DA138" s="87">
        <f>($K138="Bell Curve")*(_xlfn.NORM.DIST(AND(DA$6&gt;=$F138,DA$6&lt;=$H138)*(DA$6-$F138+1),$J138/2,$M138,TRUE)-_xlfn.NORM.DIST(AND(DA$6&gt;=$F138,DA$6&lt;=$H138)*(CZ$6-$F138+1),$J138/2,$M138,TRUE))/(1-2*_xlfn.NORM.DIST(0,$J138/2,$M138,TRUE))*$D138+($K138="Steady Growth")*(AND(DA$6&gt;=$F138,DA$6&lt;=$H138)*((DA$6-$F138+1)/($J138*($J138+1)/2)*$D138))+($K138="custom")*CustCF!CU138</f>
        <v/>
      </c>
      <c r="DB138" s="87">
        <f>($K138="Bell Curve")*(_xlfn.NORM.DIST(AND(DB$6&gt;=$F138,DB$6&lt;=$H138)*(DB$6-$F138+1),$J138/2,$M138,TRUE)-_xlfn.NORM.DIST(AND(DB$6&gt;=$F138,DB$6&lt;=$H138)*(DA$6-$F138+1),$J138/2,$M138,TRUE))/(1-2*_xlfn.NORM.DIST(0,$J138/2,$M138,TRUE))*$D138+($K138="Steady Growth")*(AND(DB$6&gt;=$F138,DB$6&lt;=$H138)*((DB$6-$F138+1)/($J138*($J138+1)/2)*$D138))+($K138="custom")*CustCF!CV138</f>
        <v/>
      </c>
      <c r="DC138" s="87">
        <f>($K138="Bell Curve")*(_xlfn.NORM.DIST(AND(DC$6&gt;=$F138,DC$6&lt;=$H138)*(DC$6-$F138+1),$J138/2,$M138,TRUE)-_xlfn.NORM.DIST(AND(DC$6&gt;=$F138,DC$6&lt;=$H138)*(DB$6-$F138+1),$J138/2,$M138,TRUE))/(1-2*_xlfn.NORM.DIST(0,$J138/2,$M138,TRUE))*$D138+($K138="Steady Growth")*(AND(DC$6&gt;=$F138,DC$6&lt;=$H138)*((DC$6-$F138+1)/($J138*($J138+1)/2)*$D138))+($K138="custom")*CustCF!CW138</f>
        <v/>
      </c>
      <c r="DD138" s="87">
        <f>($K138="Bell Curve")*(_xlfn.NORM.DIST(AND(DD$6&gt;=$F138,DD$6&lt;=$H138)*(DD$6-$F138+1),$J138/2,$M138,TRUE)-_xlfn.NORM.DIST(AND(DD$6&gt;=$F138,DD$6&lt;=$H138)*(DC$6-$F138+1),$J138/2,$M138,TRUE))/(1-2*_xlfn.NORM.DIST(0,$J138/2,$M138,TRUE))*$D138+($K138="Steady Growth")*(AND(DD$6&gt;=$F138,DD$6&lt;=$H138)*((DD$6-$F138+1)/($J138*($J138+1)/2)*$D138))+($K138="custom")*CustCF!CX138</f>
        <v/>
      </c>
      <c r="DE138" s="87">
        <f>($K138="Bell Curve")*(_xlfn.NORM.DIST(AND(DE$6&gt;=$F138,DE$6&lt;=$H138)*(DE$6-$F138+1),$J138/2,$M138,TRUE)-_xlfn.NORM.DIST(AND(DE$6&gt;=$F138,DE$6&lt;=$H138)*(DD$6-$F138+1),$J138/2,$M138,TRUE))/(1-2*_xlfn.NORM.DIST(0,$J138/2,$M138,TRUE))*$D138+($K138="Steady Growth")*(AND(DE$6&gt;=$F138,DE$6&lt;=$H138)*((DE$6-$F138+1)/($J138*($J138+1)/2)*$D138))+($K138="custom")*CustCF!CY138</f>
        <v/>
      </c>
      <c r="DF138" s="87">
        <f>($K138="Bell Curve")*(_xlfn.NORM.DIST(AND(DF$6&gt;=$F138,DF$6&lt;=$H138)*(DF$6-$F138+1),$J138/2,$M138,TRUE)-_xlfn.NORM.DIST(AND(DF$6&gt;=$F138,DF$6&lt;=$H138)*(DE$6-$F138+1),$J138/2,$M138,TRUE))/(1-2*_xlfn.NORM.DIST(0,$J138/2,$M138,TRUE))*$D138+($K138="Steady Growth")*(AND(DF$6&gt;=$F138,DF$6&lt;=$H138)*((DF$6-$F138+1)/($J138*($J138+1)/2)*$D138))+($K138="custom")*CustCF!CZ138</f>
        <v/>
      </c>
      <c r="DG138" s="87">
        <f>($K138="Bell Curve")*(_xlfn.NORM.DIST(AND(DG$6&gt;=$F138,DG$6&lt;=$H138)*(DG$6-$F138+1),$J138/2,$M138,TRUE)-_xlfn.NORM.DIST(AND(DG$6&gt;=$F138,DG$6&lt;=$H138)*(DF$6-$F138+1),$J138/2,$M138,TRUE))/(1-2*_xlfn.NORM.DIST(0,$J138/2,$M138,TRUE))*$D138+($K138="Steady Growth")*(AND(DG$6&gt;=$F138,DG$6&lt;=$H138)*((DG$6-$F138+1)/($J138*($J138+1)/2)*$D138))+($K138="custom")*CustCF!DA138</f>
        <v/>
      </c>
      <c r="DH138" s="87">
        <f>($K138="Bell Curve")*(_xlfn.NORM.DIST(AND(DH$6&gt;=$F138,DH$6&lt;=$H138)*(DH$6-$F138+1),$J138/2,$M138,TRUE)-_xlfn.NORM.DIST(AND(DH$6&gt;=$F138,DH$6&lt;=$H138)*(DG$6-$F138+1),$J138/2,$M138,TRUE))/(1-2*_xlfn.NORM.DIST(0,$J138/2,$M138,TRUE))*$D138+($K138="Steady Growth")*(AND(DH$6&gt;=$F138,DH$6&lt;=$H138)*((DH$6-$F138+1)/($J138*($J138+1)/2)*$D138))+($K138="custom")*CustCF!DB138</f>
        <v/>
      </c>
      <c r="DI138" s="87">
        <f>($K138="Bell Curve")*(_xlfn.NORM.DIST(AND(DI$6&gt;=$F138,DI$6&lt;=$H138)*(DI$6-$F138+1),$J138/2,$M138,TRUE)-_xlfn.NORM.DIST(AND(DI$6&gt;=$F138,DI$6&lt;=$H138)*(DH$6-$F138+1),$J138/2,$M138,TRUE))/(1-2*_xlfn.NORM.DIST(0,$J138/2,$M138,TRUE))*$D138+($K138="Steady Growth")*(AND(DI$6&gt;=$F138,DI$6&lt;=$H138)*((DI$6-$F138+1)/($J138*($J138+1)/2)*$D138))+($K138="custom")*CustCF!DC138</f>
        <v/>
      </c>
      <c r="DJ138" s="87">
        <f>($K138="Bell Curve")*(_xlfn.NORM.DIST(AND(DJ$6&gt;=$F138,DJ$6&lt;=$H138)*(DJ$6-$F138+1),$J138/2,$M138,TRUE)-_xlfn.NORM.DIST(AND(DJ$6&gt;=$F138,DJ$6&lt;=$H138)*(DI$6-$F138+1),$J138/2,$M138,TRUE))/(1-2*_xlfn.NORM.DIST(0,$J138/2,$M138,TRUE))*$D138+($K138="Steady Growth")*(AND(DJ$6&gt;=$F138,DJ$6&lt;=$H138)*((DJ$6-$F138+1)/($J138*($J138+1)/2)*$D138))+($K138="custom")*CustCF!DD138</f>
        <v/>
      </c>
      <c r="DK138" s="87">
        <f>($K138="Bell Curve")*(_xlfn.NORM.DIST(AND(DK$6&gt;=$F138,DK$6&lt;=$H138)*(DK$6-$F138+1),$J138/2,$M138,TRUE)-_xlfn.NORM.DIST(AND(DK$6&gt;=$F138,DK$6&lt;=$H138)*(DJ$6-$F138+1),$J138/2,$M138,TRUE))/(1-2*_xlfn.NORM.DIST(0,$J138/2,$M138,TRUE))*$D138+($K138="Steady Growth")*(AND(DK$6&gt;=$F138,DK$6&lt;=$H138)*((DK$6-$F138+1)/($J138*($J138+1)/2)*$D138))+($K138="custom")*CustCF!DE138</f>
        <v/>
      </c>
      <c r="DL138" s="87">
        <f>($K138="Bell Curve")*(_xlfn.NORM.DIST(AND(DL$6&gt;=$F138,DL$6&lt;=$H138)*(DL$6-$F138+1),$J138/2,$M138,TRUE)-_xlfn.NORM.DIST(AND(DL$6&gt;=$F138,DL$6&lt;=$H138)*(DK$6-$F138+1),$J138/2,$M138,TRUE))/(1-2*_xlfn.NORM.DIST(0,$J138/2,$M138,TRUE))*$D138+($K138="Steady Growth")*(AND(DL$6&gt;=$F138,DL$6&lt;=$H138)*((DL$6-$F138+1)/($J138*($J138+1)/2)*$D138))+($K138="custom")*CustCF!DF138</f>
        <v/>
      </c>
      <c r="DM138" s="87">
        <f>($K138="Bell Curve")*(_xlfn.NORM.DIST(AND(DM$6&gt;=$F138,DM$6&lt;=$H138)*(DM$6-$F138+1),$J138/2,$M138,TRUE)-_xlfn.NORM.DIST(AND(DM$6&gt;=$F138,DM$6&lt;=$H138)*(DL$6-$F138+1),$J138/2,$M138,TRUE))/(1-2*_xlfn.NORM.DIST(0,$J138/2,$M138,TRUE))*$D138+($K138="Steady Growth")*(AND(DM$6&gt;=$F138,DM$6&lt;=$H138)*((DM$6-$F138+1)/($J138*($J138+1)/2)*$D138))+($K138="custom")*CustCF!DG138</f>
        <v/>
      </c>
      <c r="DN138" s="87">
        <f>($K138="Bell Curve")*(_xlfn.NORM.DIST(AND(DN$6&gt;=$F138,DN$6&lt;=$H138)*(DN$6-$F138+1),$J138/2,$M138,TRUE)-_xlfn.NORM.DIST(AND(DN$6&gt;=$F138,DN$6&lt;=$H138)*(DM$6-$F138+1),$J138/2,$M138,TRUE))/(1-2*_xlfn.NORM.DIST(0,$J138/2,$M138,TRUE))*$D138+($K138="Steady Growth")*(AND(DN$6&gt;=$F138,DN$6&lt;=$H138)*((DN$6-$F138+1)/($J138*($J138+1)/2)*$D138))+($K138="custom")*CustCF!DH138</f>
        <v/>
      </c>
      <c r="DO138" s="87">
        <f>($K138="Bell Curve")*(_xlfn.NORM.DIST(AND(DO$6&gt;=$F138,DO$6&lt;=$H138)*(DO$6-$F138+1),$J138/2,$M138,TRUE)-_xlfn.NORM.DIST(AND(DO$6&gt;=$F138,DO$6&lt;=$H138)*(DN$6-$F138+1),$J138/2,$M138,TRUE))/(1-2*_xlfn.NORM.DIST(0,$J138/2,$M138,TRUE))*$D138+($K138="Steady Growth")*(AND(DO$6&gt;=$F138,DO$6&lt;=$H138)*((DO$6-$F138+1)/($J138*($J138+1)/2)*$D138))+($K138="custom")*CustCF!DI138</f>
        <v/>
      </c>
      <c r="DP138" s="87">
        <f>($K138="Bell Curve")*(_xlfn.NORM.DIST(AND(DP$6&gt;=$F138,DP$6&lt;=$H138)*(DP$6-$F138+1),$J138/2,$M138,TRUE)-_xlfn.NORM.DIST(AND(DP$6&gt;=$F138,DP$6&lt;=$H138)*(DO$6-$F138+1),$J138/2,$M138,TRUE))/(1-2*_xlfn.NORM.DIST(0,$J138/2,$M138,TRUE))*$D138+($K138="Steady Growth")*(AND(DP$6&gt;=$F138,DP$6&lt;=$H138)*((DP$6-$F138+1)/($J138*($J138+1)/2)*$D138))+($K138="custom")*CustCF!DJ138</f>
        <v/>
      </c>
      <c r="DQ138" s="87">
        <f>($K138="Bell Curve")*(_xlfn.NORM.DIST(AND(DQ$6&gt;=$F138,DQ$6&lt;=$H138)*(DQ$6-$F138+1),$J138/2,$M138,TRUE)-_xlfn.NORM.DIST(AND(DQ$6&gt;=$F138,DQ$6&lt;=$H138)*(DP$6-$F138+1),$J138/2,$M138,TRUE))/(1-2*_xlfn.NORM.DIST(0,$J138/2,$M138,TRUE))*$D138+($K138="Steady Growth")*(AND(DQ$6&gt;=$F138,DQ$6&lt;=$H138)*((DQ$6-$F138+1)/($J138*($J138+1)/2)*$D138))+($K138="custom")*CustCF!DK138</f>
        <v/>
      </c>
      <c r="DR138" s="87">
        <f>($K138="Bell Curve")*(_xlfn.NORM.DIST(AND(DR$6&gt;=$F138,DR$6&lt;=$H138)*(DR$6-$F138+1),$J138/2,$M138,TRUE)-_xlfn.NORM.DIST(AND(DR$6&gt;=$F138,DR$6&lt;=$H138)*(DQ$6-$F138+1),$J138/2,$M138,TRUE))/(1-2*_xlfn.NORM.DIST(0,$J138/2,$M138,TRUE))*$D138+($K138="Steady Growth")*(AND(DR$6&gt;=$F138,DR$6&lt;=$H138)*((DR$6-$F138+1)/($J138*($J138+1)/2)*$D138))+($K138="custom")*CustCF!DL138</f>
        <v/>
      </c>
      <c r="DS138" s="87">
        <f>($K138="Bell Curve")*(_xlfn.NORM.DIST(AND(DS$6&gt;=$F138,DS$6&lt;=$H138)*(DS$6-$F138+1),$J138/2,$M138,TRUE)-_xlfn.NORM.DIST(AND(DS$6&gt;=$F138,DS$6&lt;=$H138)*(DR$6-$F138+1),$J138/2,$M138,TRUE))/(1-2*_xlfn.NORM.DIST(0,$J138/2,$M138,TRUE))*$D138+($K138="Steady Growth")*(AND(DS$6&gt;=$F138,DS$6&lt;=$H138)*((DS$6-$F138+1)/($J138*($J138+1)/2)*$D138))+($K138="custom")*CustCF!DM138</f>
        <v/>
      </c>
      <c r="DT138" s="87">
        <f>($K138="Bell Curve")*(_xlfn.NORM.DIST(AND(DT$6&gt;=$F138,DT$6&lt;=$H138)*(DT$6-$F138+1),$J138/2,$M138,TRUE)-_xlfn.NORM.DIST(AND(DT$6&gt;=$F138,DT$6&lt;=$H138)*(DS$6-$F138+1),$J138/2,$M138,TRUE))/(1-2*_xlfn.NORM.DIST(0,$J138/2,$M138,TRUE))*$D138+($K138="Steady Growth")*(AND(DT$6&gt;=$F138,DT$6&lt;=$H138)*((DT$6-$F138+1)/($J138*($J138+1)/2)*$D138))+($K138="custom")*CustCF!DN138</f>
        <v/>
      </c>
      <c r="DU138" s="87">
        <f>($K138="Bell Curve")*(_xlfn.NORM.DIST(AND(DU$6&gt;=$F138,DU$6&lt;=$H138)*(DU$6-$F138+1),$J138/2,$M138,TRUE)-_xlfn.NORM.DIST(AND(DU$6&gt;=$F138,DU$6&lt;=$H138)*(DT$6-$F138+1),$J138/2,$M138,TRUE))/(1-2*_xlfn.NORM.DIST(0,$J138/2,$M138,TRUE))*$D138+($K138="Steady Growth")*(AND(DU$6&gt;=$F138,DU$6&lt;=$H138)*((DU$6-$F138+1)/($J138*($J138+1)/2)*$D138))+($K138="custom")*CustCF!DO138</f>
        <v/>
      </c>
      <c r="DV138" s="87">
        <f>($K138="Bell Curve")*(_xlfn.NORM.DIST(AND(DV$6&gt;=$F138,DV$6&lt;=$H138)*(DV$6-$F138+1),$J138/2,$M138,TRUE)-_xlfn.NORM.DIST(AND(DV$6&gt;=$F138,DV$6&lt;=$H138)*(DU$6-$F138+1),$J138/2,$M138,TRUE))/(1-2*_xlfn.NORM.DIST(0,$J138/2,$M138,TRUE))*$D138+($K138="Steady Growth")*(AND(DV$6&gt;=$F138,DV$6&lt;=$H138)*((DV$6-$F138+1)/($J138*($J138+1)/2)*$D138))+($K138="custom")*CustCF!DP138</f>
        <v/>
      </c>
      <c r="DW138" s="87">
        <f>($K138="Bell Curve")*(_xlfn.NORM.DIST(AND(DW$6&gt;=$F138,DW$6&lt;=$H138)*(DW$6-$F138+1),$J138/2,$M138,TRUE)-_xlfn.NORM.DIST(AND(DW$6&gt;=$F138,DW$6&lt;=$H138)*(DV$6-$F138+1),$J138/2,$M138,TRUE))/(1-2*_xlfn.NORM.DIST(0,$J138/2,$M138,TRUE))*$D138+($K138="Steady Growth")*(AND(DW$6&gt;=$F138,DW$6&lt;=$H138)*((DW$6-$F138+1)/($J138*($J138+1)/2)*$D138))+($K138="custom")*CustCF!DQ138</f>
        <v/>
      </c>
      <c r="DX138" s="87">
        <f>($K138="Bell Curve")*(_xlfn.NORM.DIST(AND(DX$6&gt;=$F138,DX$6&lt;=$H138)*(DX$6-$F138+1),$J138/2,$M138,TRUE)-_xlfn.NORM.DIST(AND(DX$6&gt;=$F138,DX$6&lt;=$H138)*(DW$6-$F138+1),$J138/2,$M138,TRUE))/(1-2*_xlfn.NORM.DIST(0,$J138/2,$M138,TRUE))*$D138+($K138="Steady Growth")*(AND(DX$6&gt;=$F138,DX$6&lt;=$H138)*((DX$6-$F138+1)/($J138*($J138+1)/2)*$D138))+($K138="custom")*CustCF!DR138</f>
        <v/>
      </c>
      <c r="DY138" s="87">
        <f>($K138="Bell Curve")*(_xlfn.NORM.DIST(AND(DY$6&gt;=$F138,DY$6&lt;=$H138)*(DY$6-$F138+1),$J138/2,$M138,TRUE)-_xlfn.NORM.DIST(AND(DY$6&gt;=$F138,DY$6&lt;=$H138)*(DX$6-$F138+1),$J138/2,$M138,TRUE))/(1-2*_xlfn.NORM.DIST(0,$J138/2,$M138,TRUE))*$D138+($K138="Steady Growth")*(AND(DY$6&gt;=$F138,DY$6&lt;=$H138)*((DY$6-$F138+1)/($J138*($J138+1)/2)*$D138))+($K138="custom")*CustCF!DS138</f>
        <v/>
      </c>
      <c r="DZ138" s="87">
        <f>($K138="Bell Curve")*(_xlfn.NORM.DIST(AND(DZ$6&gt;=$F138,DZ$6&lt;=$H138)*(DZ$6-$F138+1),$J138/2,$M138,TRUE)-_xlfn.NORM.DIST(AND(DZ$6&gt;=$F138,DZ$6&lt;=$H138)*(DY$6-$F138+1),$J138/2,$M138,TRUE))/(1-2*_xlfn.NORM.DIST(0,$J138/2,$M138,TRUE))*$D138+($K138="Steady Growth")*(AND(DZ$6&gt;=$F138,DZ$6&lt;=$H138)*((DZ$6-$F138+1)/($J138*($J138+1)/2)*$D138))+($K138="custom")*CustCF!DT138</f>
        <v/>
      </c>
      <c r="EA138" s="87">
        <f>($K138="Bell Curve")*(_xlfn.NORM.DIST(AND(EA$6&gt;=$F138,EA$6&lt;=$H138)*(EA$6-$F138+1),$J138/2,$M138,TRUE)-_xlfn.NORM.DIST(AND(EA$6&gt;=$F138,EA$6&lt;=$H138)*(DZ$6-$F138+1),$J138/2,$M138,TRUE))/(1-2*_xlfn.NORM.DIST(0,$J138/2,$M138,TRUE))*$D138+($K138="Steady Growth")*(AND(EA$6&gt;=$F138,EA$6&lt;=$H138)*((EA$6-$F138+1)/($J138*($J138+1)/2)*$D138))+($K138="custom")*CustCF!DU138</f>
        <v/>
      </c>
      <c r="EB138" s="87">
        <f>($K138="Bell Curve")*(_xlfn.NORM.DIST(AND(EB$6&gt;=$F138,EB$6&lt;=$H138)*(EB$6-$F138+1),$J138/2,$M138,TRUE)-_xlfn.NORM.DIST(AND(EB$6&gt;=$F138,EB$6&lt;=$H138)*(EA$6-$F138+1),$J138/2,$M138,TRUE))/(1-2*_xlfn.NORM.DIST(0,$J138/2,$M138,TRUE))*$D138+($K138="Steady Growth")*(AND(EB$6&gt;=$F138,EB$6&lt;=$H138)*((EB$6-$F138+1)/($J138*($J138+1)/2)*$D138))+($K138="custom")*CustCF!DV138</f>
        <v/>
      </c>
      <c r="EC138" s="87">
        <f>($K138="Bell Curve")*(_xlfn.NORM.DIST(AND(EC$6&gt;=$F138,EC$6&lt;=$H138)*(EC$6-$F138+1),$J138/2,$M138,TRUE)-_xlfn.NORM.DIST(AND(EC$6&gt;=$F138,EC$6&lt;=$H138)*(EB$6-$F138+1),$J138/2,$M138,TRUE))/(1-2*_xlfn.NORM.DIST(0,$J138/2,$M138,TRUE))*$D138+($K138="Steady Growth")*(AND(EC$6&gt;=$F138,EC$6&lt;=$H138)*((EC$6-$F138+1)/($J138*($J138+1)/2)*$D138))+($K138="custom")*CustCF!DW138</f>
        <v/>
      </c>
      <c r="ED138" s="87">
        <f>($K138="Bell Curve")*(_xlfn.NORM.DIST(AND(ED$6&gt;=$F138,ED$6&lt;=$H138)*(ED$6-$F138+1),$J138/2,$M138,TRUE)-_xlfn.NORM.DIST(AND(ED$6&gt;=$F138,ED$6&lt;=$H138)*(EC$6-$F138+1),$J138/2,$M138,TRUE))/(1-2*_xlfn.NORM.DIST(0,$J138/2,$M138,TRUE))*$D138+($K138="Steady Growth")*(AND(ED$6&gt;=$F138,ED$6&lt;=$H138)*((ED$6-$F138+1)/($J138*($J138+1)/2)*$D138))+($K138="custom")*CustCF!DX138</f>
        <v/>
      </c>
      <c r="EE138" s="87">
        <f>($K138="Bell Curve")*(_xlfn.NORM.DIST(AND(EE$6&gt;=$F138,EE$6&lt;=$H138)*(EE$6-$F138+1),$J138/2,$M138,TRUE)-_xlfn.NORM.DIST(AND(EE$6&gt;=$F138,EE$6&lt;=$H138)*(ED$6-$F138+1),$J138/2,$M138,TRUE))/(1-2*_xlfn.NORM.DIST(0,$J138/2,$M138,TRUE))*$D138+($K138="Steady Growth")*(AND(EE$6&gt;=$F138,EE$6&lt;=$H138)*((EE$6-$F138+1)/($J138*($J138+1)/2)*$D138))+($K138="custom")*CustCF!DY138</f>
        <v/>
      </c>
      <c r="EF138" s="87">
        <f>($K138="Bell Curve")*(_xlfn.NORM.DIST(AND(EF$6&gt;=$F138,EF$6&lt;=$H138)*(EF$6-$F138+1),$J138/2,$M138,TRUE)-_xlfn.NORM.DIST(AND(EF$6&gt;=$F138,EF$6&lt;=$H138)*(EE$6-$F138+1),$J138/2,$M138,TRUE))/(1-2*_xlfn.NORM.DIST(0,$J138/2,$M138,TRUE))*$D138+($K138="Steady Growth")*(AND(EF$6&gt;=$F138,EF$6&lt;=$H138)*((EF$6-$F138+1)/($J138*($J138+1)/2)*$D138))+($K138="custom")*CustCF!DZ138</f>
        <v/>
      </c>
      <c r="EG138" s="87">
        <f>($K138="Bell Curve")*(_xlfn.NORM.DIST(AND(EG$6&gt;=$F138,EG$6&lt;=$H138)*(EG$6-$F138+1),$J138/2,$M138,TRUE)-_xlfn.NORM.DIST(AND(EG$6&gt;=$F138,EG$6&lt;=$H138)*(EF$6-$F138+1),$J138/2,$M138,TRUE))/(1-2*_xlfn.NORM.DIST(0,$J138/2,$M138,TRUE))*$D138+($K138="Steady Growth")*(AND(EG$6&gt;=$F138,EG$6&lt;=$H138)*((EG$6-$F138+1)/($J138*($J138+1)/2)*$D138))+($K138="custom")*CustCF!EA138</f>
        <v/>
      </c>
      <c r="EH138" s="87">
        <f>($K138="Bell Curve")*(_xlfn.NORM.DIST(AND(EH$6&gt;=$F138,EH$6&lt;=$H138)*(EH$6-$F138+1),$J138/2,$M138,TRUE)-_xlfn.NORM.DIST(AND(EH$6&gt;=$F138,EH$6&lt;=$H138)*(EG$6-$F138+1),$J138/2,$M138,TRUE))/(1-2*_xlfn.NORM.DIST(0,$J138/2,$M138,TRUE))*$D138+($K138="Steady Growth")*(AND(EH$6&gt;=$F138,EH$6&lt;=$H138)*((EH$6-$F138+1)/($J138*($J138+1)/2)*$D138))+($K138="custom")*CustCF!EB138</f>
        <v/>
      </c>
      <c r="EI138" s="87">
        <f>($K138="Bell Curve")*(_xlfn.NORM.DIST(AND(EI$6&gt;=$F138,EI$6&lt;=$H138)*(EI$6-$F138+1),$J138/2,$M138,TRUE)-_xlfn.NORM.DIST(AND(EI$6&gt;=$F138,EI$6&lt;=$H138)*(EH$6-$F138+1),$J138/2,$M138,TRUE))/(1-2*_xlfn.NORM.DIST(0,$J138/2,$M138,TRUE))*$D138+($K138="Steady Growth")*(AND(EI$6&gt;=$F138,EI$6&lt;=$H138)*((EI$6-$F138+1)/($J138*($J138+1)/2)*$D138))+($K138="custom")*CustCF!EC138</f>
        <v/>
      </c>
      <c r="EJ138" s="87">
        <f>($K138="Bell Curve")*(_xlfn.NORM.DIST(AND(EJ$6&gt;=$F138,EJ$6&lt;=$H138)*(EJ$6-$F138+1),$J138/2,$M138,TRUE)-_xlfn.NORM.DIST(AND(EJ$6&gt;=$F138,EJ$6&lt;=$H138)*(EI$6-$F138+1),$J138/2,$M138,TRUE))/(1-2*_xlfn.NORM.DIST(0,$J138/2,$M138,TRUE))*$D138+($K138="Steady Growth")*(AND(EJ$6&gt;=$F138,EJ$6&lt;=$H138)*((EJ$6-$F138+1)/($J138*($J138+1)/2)*$D138))+($K138="custom")*CustCF!ED138</f>
        <v/>
      </c>
      <c r="EK138" s="87">
        <f>($K138="Bell Curve")*(_xlfn.NORM.DIST(AND(EK$6&gt;=$F138,EK$6&lt;=$H138)*(EK$6-$F138+1),$J138/2,$M138,TRUE)-_xlfn.NORM.DIST(AND(EK$6&gt;=$F138,EK$6&lt;=$H138)*(EJ$6-$F138+1),$J138/2,$M138,TRUE))/(1-2*_xlfn.NORM.DIST(0,$J138/2,$M138,TRUE))*$D138+($K138="Steady Growth")*(AND(EK$6&gt;=$F138,EK$6&lt;=$H138)*((EK$6-$F138+1)/($J138*($J138+1)/2)*$D138))+($K138="custom")*CustCF!EE138</f>
        <v/>
      </c>
      <c r="EL138" s="87">
        <f>($K138="Bell Curve")*(_xlfn.NORM.DIST(AND(EL$6&gt;=$F138,EL$6&lt;=$H138)*(EL$6-$F138+1),$J138/2,$M138,TRUE)-_xlfn.NORM.DIST(AND(EL$6&gt;=$F138,EL$6&lt;=$H138)*(EK$6-$F138+1),$J138/2,$M138,TRUE))/(1-2*_xlfn.NORM.DIST(0,$J138/2,$M138,TRUE))*$D138+($K138="Steady Growth")*(AND(EL$6&gt;=$F138,EL$6&lt;=$H138)*((EL$6-$F138+1)/($J138*($J138+1)/2)*$D138))+($K138="custom")*CustCF!EF138</f>
        <v/>
      </c>
      <c r="EM138" s="87">
        <f>($K138="Bell Curve")*(_xlfn.NORM.DIST(AND(EM$6&gt;=$F138,EM$6&lt;=$H138)*(EM$6-$F138+1),$J138/2,$M138,TRUE)-_xlfn.NORM.DIST(AND(EM$6&gt;=$F138,EM$6&lt;=$H138)*(EL$6-$F138+1),$J138/2,$M138,TRUE))/(1-2*_xlfn.NORM.DIST(0,$J138/2,$M138,TRUE))*$D138+($K138="Steady Growth")*(AND(EM$6&gt;=$F138,EM$6&lt;=$H138)*((EM$6-$F138+1)/($J138*($J138+1)/2)*$D138))+($K138="custom")*CustCF!EG138</f>
        <v/>
      </c>
      <c r="EN138" s="87">
        <f>($K138="Bell Curve")*(_xlfn.NORM.DIST(AND(EN$6&gt;=$F138,EN$6&lt;=$H138)*(EN$6-$F138+1),$J138/2,$M138,TRUE)-_xlfn.NORM.DIST(AND(EN$6&gt;=$F138,EN$6&lt;=$H138)*(EM$6-$F138+1),$J138/2,$M138,TRUE))/(1-2*_xlfn.NORM.DIST(0,$J138/2,$M138,TRUE))*$D138+($K138="Steady Growth")*(AND(EN$6&gt;=$F138,EN$6&lt;=$H138)*((EN$6-$F138+1)/($J138*($J138+1)/2)*$D138))+($K138="custom")*CustCF!EH138</f>
        <v/>
      </c>
      <c r="EO138" s="87">
        <f>($K138="Bell Curve")*(_xlfn.NORM.DIST(AND(EO$6&gt;=$F138,EO$6&lt;=$H138)*(EO$6-$F138+1),$J138/2,$M138,TRUE)-_xlfn.NORM.DIST(AND(EO$6&gt;=$F138,EO$6&lt;=$H138)*(EN$6-$F138+1),$J138/2,$M138,TRUE))/(1-2*_xlfn.NORM.DIST(0,$J138/2,$M138,TRUE))*$D138+($K138="Steady Growth")*(AND(EO$6&gt;=$F138,EO$6&lt;=$H138)*((EO$6-$F138+1)/($J138*($J138+1)/2)*$D138))+($K138="custom")*CustCF!EI138</f>
        <v/>
      </c>
      <c r="EP138" s="87">
        <f>($K138="Bell Curve")*(_xlfn.NORM.DIST(AND(EP$6&gt;=$F138,EP$6&lt;=$H138)*(EP$6-$F138+1),$J138/2,$M138,TRUE)-_xlfn.NORM.DIST(AND(EP$6&gt;=$F138,EP$6&lt;=$H138)*(EO$6-$F138+1),$J138/2,$M138,TRUE))/(1-2*_xlfn.NORM.DIST(0,$J138/2,$M138,TRUE))*$D138+($K138="Steady Growth")*(AND(EP$6&gt;=$F138,EP$6&lt;=$H138)*((EP$6-$F138+1)/($J138*($J138+1)/2)*$D138))+($K138="custom")*CustCF!EJ138</f>
        <v/>
      </c>
      <c r="EQ138" s="87">
        <f>($K138="Bell Curve")*(_xlfn.NORM.DIST(AND(EQ$6&gt;=$F138,EQ$6&lt;=$H138)*(EQ$6-$F138+1),$J138/2,$M138,TRUE)-_xlfn.NORM.DIST(AND(EQ$6&gt;=$F138,EQ$6&lt;=$H138)*(EP$6-$F138+1),$J138/2,$M138,TRUE))/(1-2*_xlfn.NORM.DIST(0,$J138/2,$M138,TRUE))*$D138+($K138="Steady Growth")*(AND(EQ$6&gt;=$F138,EQ$6&lt;=$H138)*((EQ$6-$F138+1)/($J138*($J138+1)/2)*$D138))+($K138="custom")*CustCF!EK138</f>
        <v/>
      </c>
      <c r="ER138" s="87">
        <f>($K138="Bell Curve")*(_xlfn.NORM.DIST(AND(ER$6&gt;=$F138,ER$6&lt;=$H138)*(ER$6-$F138+1),$J138/2,$M138,TRUE)-_xlfn.NORM.DIST(AND(ER$6&gt;=$F138,ER$6&lt;=$H138)*(EQ$6-$F138+1),$J138/2,$M138,TRUE))/(1-2*_xlfn.NORM.DIST(0,$J138/2,$M138,TRUE))*$D138+($K138="Steady Growth")*(AND(ER$6&gt;=$F138,ER$6&lt;=$H138)*((ER$6-$F138+1)/($J138*($J138+1)/2)*$D138))+($K138="custom")*CustCF!EL138</f>
        <v/>
      </c>
      <c r="ES138" s="87">
        <f>($K138="Bell Curve")*(_xlfn.NORM.DIST(AND(ES$6&gt;=$F138,ES$6&lt;=$H138)*(ES$6-$F138+1),$J138/2,$M138,TRUE)-_xlfn.NORM.DIST(AND(ES$6&gt;=$F138,ES$6&lt;=$H138)*(ER$6-$F138+1),$J138/2,$M138,TRUE))/(1-2*_xlfn.NORM.DIST(0,$J138/2,$M138,TRUE))*$D138+($K138="Steady Growth")*(AND(ES$6&gt;=$F138,ES$6&lt;=$H138)*((ES$6-$F138+1)/($J138*($J138+1)/2)*$D138))+($K138="custom")*CustCF!EM138</f>
        <v/>
      </c>
      <c r="ET138" s="87">
        <f>($K138="Bell Curve")*(_xlfn.NORM.DIST(AND(ET$6&gt;=$F138,ET$6&lt;=$H138)*(ET$6-$F138+1),$J138/2,$M138,TRUE)-_xlfn.NORM.DIST(AND(ET$6&gt;=$F138,ET$6&lt;=$H138)*(ES$6-$F138+1),$J138/2,$M138,TRUE))/(1-2*_xlfn.NORM.DIST(0,$J138/2,$M138,TRUE))*$D138+($K138="Steady Growth")*(AND(ET$6&gt;=$F138,ET$6&lt;=$H138)*((ET$6-$F138+1)/($J138*($J138+1)/2)*$D138))+($K138="custom")*CustCF!EN138</f>
        <v/>
      </c>
      <c r="EU138" s="87">
        <f>($K138="Bell Curve")*(_xlfn.NORM.DIST(AND(EU$6&gt;=$F138,EU$6&lt;=$H138)*(EU$6-$F138+1),$J138/2,$M138,TRUE)-_xlfn.NORM.DIST(AND(EU$6&gt;=$F138,EU$6&lt;=$H138)*(ET$6-$F138+1),$J138/2,$M138,TRUE))/(1-2*_xlfn.NORM.DIST(0,$J138/2,$M138,TRUE))*$D138+($K138="Steady Growth")*(AND(EU$6&gt;=$F138,EU$6&lt;=$H138)*((EU$6-$F138+1)/($J138*($J138+1)/2)*$D138))+($K138="custom")*CustCF!EO138</f>
        <v/>
      </c>
      <c r="EV138" s="87">
        <f>($K138="Bell Curve")*(_xlfn.NORM.DIST(AND(EV$6&gt;=$F138,EV$6&lt;=$H138)*(EV$6-$F138+1),$J138/2,$M138,TRUE)-_xlfn.NORM.DIST(AND(EV$6&gt;=$F138,EV$6&lt;=$H138)*(EU$6-$F138+1),$J138/2,$M138,TRUE))/(1-2*_xlfn.NORM.DIST(0,$J138/2,$M138,TRUE))*$D138+($K138="Steady Growth")*(AND(EV$6&gt;=$F138,EV$6&lt;=$H138)*((EV$6-$F138+1)/($J138*($J138+1)/2)*$D138))+($K138="custom")*CustCF!EP138</f>
        <v/>
      </c>
      <c r="EW138" s="87">
        <f>($K138="Bell Curve")*(_xlfn.NORM.DIST(AND(EW$6&gt;=$F138,EW$6&lt;=$H138)*(EW$6-$F138+1),$J138/2,$M138,TRUE)-_xlfn.NORM.DIST(AND(EW$6&gt;=$F138,EW$6&lt;=$H138)*(EV$6-$F138+1),$J138/2,$M138,TRUE))/(1-2*_xlfn.NORM.DIST(0,$J138/2,$M138,TRUE))*$D138+($K138="Steady Growth")*(AND(EW$6&gt;=$F138,EW$6&lt;=$H138)*((EW$6-$F138+1)/($J138*($J138+1)/2)*$D138))+($K138="custom")*CustCF!EQ138</f>
        <v/>
      </c>
      <c r="EX138" s="87">
        <f>($K138="Bell Curve")*(_xlfn.NORM.DIST(AND(EX$6&gt;=$F138,EX$6&lt;=$H138)*(EX$6-$F138+1),$J138/2,$M138,TRUE)-_xlfn.NORM.DIST(AND(EX$6&gt;=$F138,EX$6&lt;=$H138)*(EW$6-$F138+1),$J138/2,$M138,TRUE))/(1-2*_xlfn.NORM.DIST(0,$J138/2,$M138,TRUE))*$D138+($K138="Steady Growth")*(AND(EX$6&gt;=$F138,EX$6&lt;=$H138)*((EX$6-$F138+1)/($J138*($J138+1)/2)*$D138))+($K138="custom")*CustCF!ER138</f>
        <v/>
      </c>
      <c r="EY138" s="87">
        <f>($K138="Bell Curve")*(_xlfn.NORM.DIST(AND(EY$6&gt;=$F138,EY$6&lt;=$H138)*(EY$6-$F138+1),$J138/2,$M138,TRUE)-_xlfn.NORM.DIST(AND(EY$6&gt;=$F138,EY$6&lt;=$H138)*(EX$6-$F138+1),$J138/2,$M138,TRUE))/(1-2*_xlfn.NORM.DIST(0,$J138/2,$M138,TRUE))*$D138+($K138="Steady Growth")*(AND(EY$6&gt;=$F138,EY$6&lt;=$H138)*((EY$6-$F138+1)/($J138*($J138+1)/2)*$D138))+($K138="custom")*CustCF!ES138</f>
        <v/>
      </c>
      <c r="EZ138" s="87">
        <f>($K138="Bell Curve")*(_xlfn.NORM.DIST(AND(EZ$6&gt;=$F138,EZ$6&lt;=$H138)*(EZ$6-$F138+1),$J138/2,$M138,TRUE)-_xlfn.NORM.DIST(AND(EZ$6&gt;=$F138,EZ$6&lt;=$H138)*(EY$6-$F138+1),$J138/2,$M138,TRUE))/(1-2*_xlfn.NORM.DIST(0,$J138/2,$M138,TRUE))*$D138+($K138="Steady Growth")*(AND(EZ$6&gt;=$F138,EZ$6&lt;=$H138)*((EZ$6-$F138+1)/($J138*($J138+1)/2)*$D138))+($K138="custom")*CustCF!ET138</f>
        <v/>
      </c>
      <c r="FA138" s="87">
        <f>($K138="Bell Curve")*(_xlfn.NORM.DIST(AND(FA$6&gt;=$F138,FA$6&lt;=$H138)*(FA$6-$F138+1),$J138/2,$M138,TRUE)-_xlfn.NORM.DIST(AND(FA$6&gt;=$F138,FA$6&lt;=$H138)*(EZ$6-$F138+1),$J138/2,$M138,TRUE))/(1-2*_xlfn.NORM.DIST(0,$J138/2,$M138,TRUE))*$D138+($K138="Steady Growth")*(AND(FA$6&gt;=$F138,FA$6&lt;=$H138)*((FA$6-$F138+1)/($J138*($J138+1)/2)*$D138))+($K138="custom")*CustCF!EU138</f>
        <v/>
      </c>
      <c r="FB138" s="87">
        <f>($K138="Bell Curve")*(_xlfn.NORM.DIST(AND(FB$6&gt;=$F138,FB$6&lt;=$H138)*(FB$6-$F138+1),$J138/2,$M138,TRUE)-_xlfn.NORM.DIST(AND(FB$6&gt;=$F138,FB$6&lt;=$H138)*(FA$6-$F138+1),$J138/2,$M138,TRUE))/(1-2*_xlfn.NORM.DIST(0,$J138/2,$M138,TRUE))*$D138+($K138="Steady Growth")*(AND(FB$6&gt;=$F138,FB$6&lt;=$H138)*((FB$6-$F138+1)/($J138*($J138+1)/2)*$D138))+($K138="custom")*CustCF!EV138</f>
        <v/>
      </c>
      <c r="FC138" s="87">
        <f>($K138="Bell Curve")*(_xlfn.NORM.DIST(AND(FC$6&gt;=$F138,FC$6&lt;=$H138)*(FC$6-$F138+1),$J138/2,$M138,TRUE)-_xlfn.NORM.DIST(AND(FC$6&gt;=$F138,FC$6&lt;=$H138)*(FB$6-$F138+1),$J138/2,$M138,TRUE))/(1-2*_xlfn.NORM.DIST(0,$J138/2,$M138,TRUE))*$D138+($K138="Steady Growth")*(AND(FC$6&gt;=$F138,FC$6&lt;=$H138)*((FC$6-$F138+1)/($J138*($J138+1)/2)*$D138))+($K138="custom")*CustCF!EW138</f>
        <v/>
      </c>
      <c r="FD138" s="87">
        <f>($K138="Bell Curve")*(_xlfn.NORM.DIST(AND(FD$6&gt;=$F138,FD$6&lt;=$H138)*(FD$6-$F138+1),$J138/2,$M138,TRUE)-_xlfn.NORM.DIST(AND(FD$6&gt;=$F138,FD$6&lt;=$H138)*(FC$6-$F138+1),$J138/2,$M138,TRUE))/(1-2*_xlfn.NORM.DIST(0,$J138/2,$M138,TRUE))*$D138+($K138="Steady Growth")*(AND(FD$6&gt;=$F138,FD$6&lt;=$H138)*((FD$6-$F138+1)/($J138*($J138+1)/2)*$D138))+($K138="custom")*CustCF!EX138</f>
        <v/>
      </c>
      <c r="FE138" s="87">
        <f>($K138="Bell Curve")*(_xlfn.NORM.DIST(AND(FE$6&gt;=$F138,FE$6&lt;=$H138)*(FE$6-$F138+1),$J138/2,$M138,TRUE)-_xlfn.NORM.DIST(AND(FE$6&gt;=$F138,FE$6&lt;=$H138)*(FD$6-$F138+1),$J138/2,$M138,TRUE))/(1-2*_xlfn.NORM.DIST(0,$J138/2,$M138,TRUE))*$D138+($K138="Steady Growth")*(AND(FE$6&gt;=$F138,FE$6&lt;=$H138)*((FE$6-$F138+1)/($J138*($J138+1)/2)*$D138))+($K138="custom")*CustCF!EY138</f>
        <v/>
      </c>
      <c r="FF138" s="87">
        <f>($K138="Bell Curve")*(_xlfn.NORM.DIST(AND(FF$6&gt;=$F138,FF$6&lt;=$H138)*(FF$6-$F138+1),$J138/2,$M138,TRUE)-_xlfn.NORM.DIST(AND(FF$6&gt;=$F138,FF$6&lt;=$H138)*(FE$6-$F138+1),$J138/2,$M138,TRUE))/(1-2*_xlfn.NORM.DIST(0,$J138/2,$M138,TRUE))*$D138+($K138="Steady Growth")*(AND(FF$6&gt;=$F138,FF$6&lt;=$H138)*((FF$6-$F138+1)/($J138*($J138+1)/2)*$D138))+($K138="custom")*CustCF!EZ138</f>
        <v/>
      </c>
      <c r="FG138" s="87">
        <f>($K138="Bell Curve")*(_xlfn.NORM.DIST(AND(FG$6&gt;=$F138,FG$6&lt;=$H138)*(FG$6-$F138+1),$J138/2,$M138,TRUE)-_xlfn.NORM.DIST(AND(FG$6&gt;=$F138,FG$6&lt;=$H138)*(FF$6-$F138+1),$J138/2,$M138,TRUE))/(1-2*_xlfn.NORM.DIST(0,$J138/2,$M138,TRUE))*$D138+($K138="Steady Growth")*(AND(FG$6&gt;=$F138,FG$6&lt;=$H138)*((FG$6-$F138+1)/($J138*($J138+1)/2)*$D138))+($K138="custom")*CustCF!FA138</f>
        <v/>
      </c>
      <c r="FH138" s="87">
        <f>($K138="Bell Curve")*(_xlfn.NORM.DIST(AND(FH$6&gt;=$F138,FH$6&lt;=$H138)*(FH$6-$F138+1),$J138/2,$M138,TRUE)-_xlfn.NORM.DIST(AND(FH$6&gt;=$F138,FH$6&lt;=$H138)*(FG$6-$F138+1),$J138/2,$M138,TRUE))/(1-2*_xlfn.NORM.DIST(0,$J138/2,$M138,TRUE))*$D138+($K138="Steady Growth")*(AND(FH$6&gt;=$F138,FH$6&lt;=$H138)*((FH$6-$F138+1)/($J138*($J138+1)/2)*$D138))+($K138="custom")*CustCF!FB138</f>
        <v/>
      </c>
      <c r="FI138" s="87">
        <f>($K138="Bell Curve")*(_xlfn.NORM.DIST(AND(FI$6&gt;=$F138,FI$6&lt;=$H138)*(FI$6-$F138+1),$J138/2,$M138,TRUE)-_xlfn.NORM.DIST(AND(FI$6&gt;=$F138,FI$6&lt;=$H138)*(FH$6-$F138+1),$J138/2,$M138,TRUE))/(1-2*_xlfn.NORM.DIST(0,$J138/2,$M138,TRUE))*$D138+($K138="Steady Growth")*(AND(FI$6&gt;=$F138,FI$6&lt;=$H138)*((FI$6-$F138+1)/($J138*($J138+1)/2)*$D138))+($K138="custom")*CustCF!FC138</f>
        <v/>
      </c>
      <c r="FJ138" s="87">
        <f>($K138="Bell Curve")*(_xlfn.NORM.DIST(AND(FJ$6&gt;=$F138,FJ$6&lt;=$H138)*(FJ$6-$F138+1),$J138/2,$M138,TRUE)-_xlfn.NORM.DIST(AND(FJ$6&gt;=$F138,FJ$6&lt;=$H138)*(FI$6-$F138+1),$J138/2,$M138,TRUE))/(1-2*_xlfn.NORM.DIST(0,$J138/2,$M138,TRUE))*$D138+($K138="Steady Growth")*(AND(FJ$6&gt;=$F138,FJ$6&lt;=$H138)*((FJ$6-$F138+1)/($J138*($J138+1)/2)*$D138))+($K138="custom")*CustCF!FD138</f>
        <v/>
      </c>
      <c r="FK138" s="87">
        <f>($K138="Bell Curve")*(_xlfn.NORM.DIST(AND(FK$6&gt;=$F138,FK$6&lt;=$H138)*(FK$6-$F138+1),$J138/2,$M138,TRUE)-_xlfn.NORM.DIST(AND(FK$6&gt;=$F138,FK$6&lt;=$H138)*(FJ$6-$F138+1),$J138/2,$M138,TRUE))/(1-2*_xlfn.NORM.DIST(0,$J138/2,$M138,TRUE))*$D138+($K138="Steady Growth")*(AND(FK$6&gt;=$F138,FK$6&lt;=$H138)*((FK$6-$F138+1)/($J138*($J138+1)/2)*$D138))+($K138="custom")*CustCF!FE138</f>
        <v/>
      </c>
      <c r="FL138" s="87">
        <f>($K138="Bell Curve")*(_xlfn.NORM.DIST(AND(FL$6&gt;=$F138,FL$6&lt;=$H138)*(FL$6-$F138+1),$J138/2,$M138,TRUE)-_xlfn.NORM.DIST(AND(FL$6&gt;=$F138,FL$6&lt;=$H138)*(FK$6-$F138+1),$J138/2,$M138,TRUE))/(1-2*_xlfn.NORM.DIST(0,$J138/2,$M138,TRUE))*$D138+($K138="Steady Growth")*(AND(FL$6&gt;=$F138,FL$6&lt;=$H138)*((FL$6-$F138+1)/($J138*($J138+1)/2)*$D138))+($K138="custom")*CustCF!FF138</f>
        <v/>
      </c>
      <c r="FM138" s="87">
        <f>($K138="Bell Curve")*(_xlfn.NORM.DIST(AND(FM$6&gt;=$F138,FM$6&lt;=$H138)*(FM$6-$F138+1),$J138/2,$M138,TRUE)-_xlfn.NORM.DIST(AND(FM$6&gt;=$F138,FM$6&lt;=$H138)*(FL$6-$F138+1),$J138/2,$M138,TRUE))/(1-2*_xlfn.NORM.DIST(0,$J138/2,$M138,TRUE))*$D138+($K138="Steady Growth")*(AND(FM$6&gt;=$F138,FM$6&lt;=$H138)*((FM$6-$F138+1)/($J138*($J138+1)/2)*$D138))+($K138="custom")*CustCF!FG138</f>
        <v/>
      </c>
      <c r="FN138" s="87">
        <f>($K138="Bell Curve")*(_xlfn.NORM.DIST(AND(FN$6&gt;=$F138,FN$6&lt;=$H138)*(FN$6-$F138+1),$J138/2,$M138,TRUE)-_xlfn.NORM.DIST(AND(FN$6&gt;=$F138,FN$6&lt;=$H138)*(FM$6-$F138+1),$J138/2,$M138,TRUE))/(1-2*_xlfn.NORM.DIST(0,$J138/2,$M138,TRUE))*$D138+($K138="Steady Growth")*(AND(FN$6&gt;=$F138,FN$6&lt;=$H138)*((FN$6-$F138+1)/($J138*($J138+1)/2)*$D138))+($K138="custom")*CustCF!FH138</f>
        <v/>
      </c>
      <c r="FO138" s="87">
        <f>($K138="Bell Curve")*(_xlfn.NORM.DIST(AND(FO$6&gt;=$F138,FO$6&lt;=$H138)*(FO$6-$F138+1),$J138/2,$M138,TRUE)-_xlfn.NORM.DIST(AND(FO$6&gt;=$F138,FO$6&lt;=$H138)*(FN$6-$F138+1),$J138/2,$M138,TRUE))/(1-2*_xlfn.NORM.DIST(0,$J138/2,$M138,TRUE))*$D138+($K138="Steady Growth")*(AND(FO$6&gt;=$F138,FO$6&lt;=$H138)*((FO$6-$F138+1)/($J138*($J138+1)/2)*$D138))+($K138="custom")*CustCF!FI138</f>
        <v/>
      </c>
      <c r="FP138" s="87">
        <f>($K138="Bell Curve")*(_xlfn.NORM.DIST(AND(FP$6&gt;=$F138,FP$6&lt;=$H138)*(FP$6-$F138+1),$J138/2,$M138,TRUE)-_xlfn.NORM.DIST(AND(FP$6&gt;=$F138,FP$6&lt;=$H138)*(FO$6-$F138+1),$J138/2,$M138,TRUE))/(1-2*_xlfn.NORM.DIST(0,$J138/2,$M138,TRUE))*$D138+($K138="Steady Growth")*(AND(FP$6&gt;=$F138,FP$6&lt;=$H138)*((FP$6-$F138+1)/($J138*($J138+1)/2)*$D138))+($K138="custom")*CustCF!FJ138</f>
        <v/>
      </c>
      <c r="FQ138" s="87">
        <f>($K138="Bell Curve")*(_xlfn.NORM.DIST(AND(FQ$6&gt;=$F138,FQ$6&lt;=$H138)*(FQ$6-$F138+1),$J138/2,$M138,TRUE)-_xlfn.NORM.DIST(AND(FQ$6&gt;=$F138,FQ$6&lt;=$H138)*(FP$6-$F138+1),$J138/2,$M138,TRUE))/(1-2*_xlfn.NORM.DIST(0,$J138/2,$M138,TRUE))*$D138+($K138="Steady Growth")*(AND(FQ$6&gt;=$F138,FQ$6&lt;=$H138)*((FQ$6-$F138+1)/($J138*($J138+1)/2)*$D138))+($K138="custom")*CustCF!FK138</f>
        <v/>
      </c>
      <c r="FR138" s="87">
        <f>($K138="Bell Curve")*(_xlfn.NORM.DIST(AND(FR$6&gt;=$F138,FR$6&lt;=$H138)*(FR$6-$F138+1),$J138/2,$M138,TRUE)-_xlfn.NORM.DIST(AND(FR$6&gt;=$F138,FR$6&lt;=$H138)*(FQ$6-$F138+1),$J138/2,$M138,TRUE))/(1-2*_xlfn.NORM.DIST(0,$J138/2,$M138,TRUE))*$D138+($K138="Steady Growth")*(AND(FR$6&gt;=$F138,FR$6&lt;=$H138)*((FR$6-$F138+1)/($J138*($J138+1)/2)*$D138))+($K138="custom")*CustCF!FL138</f>
        <v/>
      </c>
      <c r="FS138" s="87">
        <f>($K138="Bell Curve")*(_xlfn.NORM.DIST(AND(FS$6&gt;=$F138,FS$6&lt;=$H138)*(FS$6-$F138+1),$J138/2,$M138,TRUE)-_xlfn.NORM.DIST(AND(FS$6&gt;=$F138,FS$6&lt;=$H138)*(FR$6-$F138+1),$J138/2,$M138,TRUE))/(1-2*_xlfn.NORM.DIST(0,$J138/2,$M138,TRUE))*$D138+($K138="Steady Growth")*(AND(FS$6&gt;=$F138,FS$6&lt;=$H138)*((FS$6-$F138+1)/($J138*($J138+1)/2)*$D138))+($K138="custom")*CustCF!FM138</f>
        <v/>
      </c>
      <c r="FT138" s="87">
        <f>($K138="Bell Curve")*(_xlfn.NORM.DIST(AND(FT$6&gt;=$F138,FT$6&lt;=$H138)*(FT$6-$F138+1),$J138/2,$M138,TRUE)-_xlfn.NORM.DIST(AND(FT$6&gt;=$F138,FT$6&lt;=$H138)*(FS$6-$F138+1),$J138/2,$M138,TRUE))/(1-2*_xlfn.NORM.DIST(0,$J138/2,$M138,TRUE))*$D138+($K138="Steady Growth")*(AND(FT$6&gt;=$F138,FT$6&lt;=$H138)*((FT$6-$F138+1)/($J138*($J138+1)/2)*$D138))+($K138="custom")*CustCF!FN138</f>
        <v/>
      </c>
      <c r="FU138" s="87">
        <f>($K138="Bell Curve")*(_xlfn.NORM.DIST(AND(FU$6&gt;=$F138,FU$6&lt;=$H138)*(FU$6-$F138+1),$J138/2,$M138,TRUE)-_xlfn.NORM.DIST(AND(FU$6&gt;=$F138,FU$6&lt;=$H138)*(FT$6-$F138+1),$J138/2,$M138,TRUE))/(1-2*_xlfn.NORM.DIST(0,$J138/2,$M138,TRUE))*$D138+($K138="Steady Growth")*(AND(FU$6&gt;=$F138,FU$6&lt;=$H138)*((FU$6-$F138+1)/($J138*($J138+1)/2)*$D138))+($K138="custom")*CustCF!FO138</f>
        <v/>
      </c>
      <c r="FV138" s="87">
        <f>($K138="Bell Curve")*(_xlfn.NORM.DIST(AND(FV$6&gt;=$F138,FV$6&lt;=$H138)*(FV$6-$F138+1),$J138/2,$M138,TRUE)-_xlfn.NORM.DIST(AND(FV$6&gt;=$F138,FV$6&lt;=$H138)*(FU$6-$F138+1),$J138/2,$M138,TRUE))/(1-2*_xlfn.NORM.DIST(0,$J138/2,$M138,TRUE))*$D138+($K138="Steady Growth")*(AND(FV$6&gt;=$F138,FV$6&lt;=$H138)*((FV$6-$F138+1)/($J138*($J138+1)/2)*$D138))+($K138="custom")*CustCF!FP138</f>
        <v/>
      </c>
      <c r="FW138" s="87">
        <f>($K138="Bell Curve")*(_xlfn.NORM.DIST(AND(FW$6&gt;=$F138,FW$6&lt;=$H138)*(FW$6-$F138+1),$J138/2,$M138,TRUE)-_xlfn.NORM.DIST(AND(FW$6&gt;=$F138,FW$6&lt;=$H138)*(FV$6-$F138+1),$J138/2,$M138,TRUE))/(1-2*_xlfn.NORM.DIST(0,$J138/2,$M138,TRUE))*$D138+($K138="Steady Growth")*(AND(FW$6&gt;=$F138,FW$6&lt;=$H138)*((FW$6-$F138+1)/($J138*($J138+1)/2)*$D138))+($K138="custom")*CustCF!FQ138</f>
        <v/>
      </c>
      <c r="FX138" s="87">
        <f>($K138="Bell Curve")*(_xlfn.NORM.DIST(AND(FX$6&gt;=$F138,FX$6&lt;=$H138)*(FX$6-$F138+1),$J138/2,$M138,TRUE)-_xlfn.NORM.DIST(AND(FX$6&gt;=$F138,FX$6&lt;=$H138)*(FW$6-$F138+1),$J138/2,$M138,TRUE))/(1-2*_xlfn.NORM.DIST(0,$J138/2,$M138,TRUE))*$D138+($K138="Steady Growth")*(AND(FX$6&gt;=$F138,FX$6&lt;=$H138)*((FX$6-$F138+1)/($J138*($J138+1)/2)*$D138))+($K138="custom")*CustCF!FR138</f>
        <v/>
      </c>
      <c r="FY138" s="87">
        <f>($K138="Bell Curve")*(_xlfn.NORM.DIST(AND(FY$6&gt;=$F138,FY$6&lt;=$H138)*(FY$6-$F138+1),$J138/2,$M138,TRUE)-_xlfn.NORM.DIST(AND(FY$6&gt;=$F138,FY$6&lt;=$H138)*(FX$6-$F138+1),$J138/2,$M138,TRUE))/(1-2*_xlfn.NORM.DIST(0,$J138/2,$M138,TRUE))*$D138+($K138="Steady Growth")*(AND(FY$6&gt;=$F138,FY$6&lt;=$H138)*((FY$6-$F138+1)/($J138*($J138+1)/2)*$D138))+($K138="custom")*CustCF!FS138</f>
        <v/>
      </c>
      <c r="FZ138" s="87">
        <f>($K138="Bell Curve")*(_xlfn.NORM.DIST(AND(FZ$6&gt;=$F138,FZ$6&lt;=$H138)*(FZ$6-$F138+1),$J138/2,$M138,TRUE)-_xlfn.NORM.DIST(AND(FZ$6&gt;=$F138,FZ$6&lt;=$H138)*(FY$6-$F138+1),$J138/2,$M138,TRUE))/(1-2*_xlfn.NORM.DIST(0,$J138/2,$M138,TRUE))*$D138+($K138="Steady Growth")*(AND(FZ$6&gt;=$F138,FZ$6&lt;=$H138)*((FZ$6-$F138+1)/($J138*($J138+1)/2)*$D138))+($K138="custom")*CustCF!FT138</f>
        <v/>
      </c>
      <c r="GA138" s="87">
        <f>($K138="Bell Curve")*(_xlfn.NORM.DIST(AND(GA$6&gt;=$F138,GA$6&lt;=$H138)*(GA$6-$F138+1),$J138/2,$M138,TRUE)-_xlfn.NORM.DIST(AND(GA$6&gt;=$F138,GA$6&lt;=$H138)*(FZ$6-$F138+1),$J138/2,$M138,TRUE))/(1-2*_xlfn.NORM.DIST(0,$J138/2,$M138,TRUE))*$D138+($K138="Steady Growth")*(AND(GA$6&gt;=$F138,GA$6&lt;=$H138)*((GA$6-$F138+1)/($J138*($J138+1)/2)*$D138))+($K138="custom")*CustCF!FU138</f>
        <v/>
      </c>
      <c r="GB138" s="87">
        <f>($K138="Bell Curve")*(_xlfn.NORM.DIST(AND(GB$6&gt;=$F138,GB$6&lt;=$H138)*(GB$6-$F138+1),$J138/2,$M138,TRUE)-_xlfn.NORM.DIST(AND(GB$6&gt;=$F138,GB$6&lt;=$H138)*(GA$6-$F138+1),$J138/2,$M138,TRUE))/(1-2*_xlfn.NORM.DIST(0,$J138/2,$M138,TRUE))*$D138+($K138="Steady Growth")*(AND(GB$6&gt;=$F138,GB$6&lt;=$H138)*((GB$6-$F138+1)/($J138*($J138+1)/2)*$D138))+($K138="custom")*CustCF!FV138</f>
        <v/>
      </c>
      <c r="GC138" s="87">
        <f>($K138="Bell Curve")*(_xlfn.NORM.DIST(AND(GC$6&gt;=$F138,GC$6&lt;=$H138)*(GC$6-$F138+1),$J138/2,$M138,TRUE)-_xlfn.NORM.DIST(AND(GC$6&gt;=$F138,GC$6&lt;=$H138)*(GB$6-$F138+1),$J138/2,$M138,TRUE))/(1-2*_xlfn.NORM.DIST(0,$J138/2,$M138,TRUE))*$D138+($K138="Steady Growth")*(AND(GC$6&gt;=$F138,GC$6&lt;=$H138)*((GC$6-$F138+1)/($J138*($J138+1)/2)*$D138))+($K138="custom")*CustCF!FW138</f>
        <v/>
      </c>
      <c r="GD138" s="87">
        <f>($K138="Bell Curve")*(_xlfn.NORM.DIST(AND(GD$6&gt;=$F138,GD$6&lt;=$H138)*(GD$6-$F138+1),$J138/2,$M138,TRUE)-_xlfn.NORM.DIST(AND(GD$6&gt;=$F138,GD$6&lt;=$H138)*(GC$6-$F138+1),$J138/2,$M138,TRUE))/(1-2*_xlfn.NORM.DIST(0,$J138/2,$M138,TRUE))*$D138+($K138="Steady Growth")*(AND(GD$6&gt;=$F138,GD$6&lt;=$H138)*((GD$6-$F138+1)/($J138*($J138+1)/2)*$D138))+($K138="custom")*CustCF!FX138</f>
        <v/>
      </c>
      <c r="GE138" s="87">
        <f>($K138="Bell Curve")*(_xlfn.NORM.DIST(AND(GE$6&gt;=$F138,GE$6&lt;=$H138)*(GE$6-$F138+1),$J138/2,$M138,TRUE)-_xlfn.NORM.DIST(AND(GE$6&gt;=$F138,GE$6&lt;=$H138)*(GD$6-$F138+1),$J138/2,$M138,TRUE))/(1-2*_xlfn.NORM.DIST(0,$J138/2,$M138,TRUE))*$D138+($K138="Steady Growth")*(AND(GE$6&gt;=$F138,GE$6&lt;=$H138)*((GE$6-$F138+1)/($J138*($J138+1)/2)*$D138))+($K138="custom")*CustCF!FY138</f>
        <v/>
      </c>
      <c r="GF138" s="87">
        <f>($K138="Bell Curve")*(_xlfn.NORM.DIST(AND(GF$6&gt;=$F138,GF$6&lt;=$H138)*(GF$6-$F138+1),$J138/2,$M138,TRUE)-_xlfn.NORM.DIST(AND(GF$6&gt;=$F138,GF$6&lt;=$H138)*(GE$6-$F138+1),$J138/2,$M138,TRUE))/(1-2*_xlfn.NORM.DIST(0,$J138/2,$M138,TRUE))*$D138+($K138="Steady Growth")*(AND(GF$6&gt;=$F138,GF$6&lt;=$H138)*((GF$6-$F138+1)/($J138*($J138+1)/2)*$D138))+($K138="custom")*CustCF!FZ138</f>
        <v/>
      </c>
      <c r="GG138" s="87">
        <f>($K138="Bell Curve")*(_xlfn.NORM.DIST(AND(GG$6&gt;=$F138,GG$6&lt;=$H138)*(GG$6-$F138+1),$J138/2,$M138,TRUE)-_xlfn.NORM.DIST(AND(GG$6&gt;=$F138,GG$6&lt;=$H138)*(GF$6-$F138+1),$J138/2,$M138,TRUE))/(1-2*_xlfn.NORM.DIST(0,$J138/2,$M138,TRUE))*$D138+($K138="Steady Growth")*(AND(GG$6&gt;=$F138,GG$6&lt;=$H138)*((GG$6-$F138+1)/($J138*($J138+1)/2)*$D138))+($K138="custom")*CustCF!GA138</f>
        <v/>
      </c>
      <c r="GH138" s="87">
        <f>($K138="Bell Curve")*(_xlfn.NORM.DIST(AND(GH$6&gt;=$F138,GH$6&lt;=$H138)*(GH$6-$F138+1),$J138/2,$M138,TRUE)-_xlfn.NORM.DIST(AND(GH$6&gt;=$F138,GH$6&lt;=$H138)*(GG$6-$F138+1),$J138/2,$M138,TRUE))/(1-2*_xlfn.NORM.DIST(0,$J138/2,$M138,TRUE))*$D138+($K138="Steady Growth")*(AND(GH$6&gt;=$F138,GH$6&lt;=$H138)*((GH$6-$F138+1)/($J138*($J138+1)/2)*$D138))+($K138="custom")*CustCF!GB138</f>
        <v/>
      </c>
      <c r="GI138" s="87">
        <f>($K138="Bell Curve")*(_xlfn.NORM.DIST(AND(GI$6&gt;=$F138,GI$6&lt;=$H138)*(GI$6-$F138+1),$J138/2,$M138,TRUE)-_xlfn.NORM.DIST(AND(GI$6&gt;=$F138,GI$6&lt;=$H138)*(GH$6-$F138+1),$J138/2,$M138,TRUE))/(1-2*_xlfn.NORM.DIST(0,$J138/2,$M138,TRUE))*$D138+($K138="Steady Growth")*(AND(GI$6&gt;=$F138,GI$6&lt;=$H138)*((GI$6-$F138+1)/($J138*($J138+1)/2)*$D138))+($K138="custom")*CustCF!GC138</f>
        <v/>
      </c>
      <c r="GJ138" s="87">
        <f>($K138="Bell Curve")*(_xlfn.NORM.DIST(AND(GJ$6&gt;=$F138,GJ$6&lt;=$H138)*(GJ$6-$F138+1),$J138/2,$M138,TRUE)-_xlfn.NORM.DIST(AND(GJ$6&gt;=$F138,GJ$6&lt;=$H138)*(GI$6-$F138+1),$J138/2,$M138,TRUE))/(1-2*_xlfn.NORM.DIST(0,$J138/2,$M138,TRUE))*$D138+($K138="Steady Growth")*(AND(GJ$6&gt;=$F138,GJ$6&lt;=$H138)*((GJ$6-$F138+1)/($J138*($J138+1)/2)*$D138))+($K138="custom")*CustCF!GD138</f>
        <v/>
      </c>
      <c r="GK138" s="87">
        <f>($K138="Bell Curve")*(_xlfn.NORM.DIST(AND(GK$6&gt;=$F138,GK$6&lt;=$H138)*(GK$6-$F138+1),$J138/2,$M138,TRUE)-_xlfn.NORM.DIST(AND(GK$6&gt;=$F138,GK$6&lt;=$H138)*(GJ$6-$F138+1),$J138/2,$M138,TRUE))/(1-2*_xlfn.NORM.DIST(0,$J138/2,$M138,TRUE))*$D138+($K138="Steady Growth")*(AND(GK$6&gt;=$F138,GK$6&lt;=$H138)*((GK$6-$F138+1)/($J138*($J138+1)/2)*$D138))+($K138="custom")*CustCF!GE138</f>
        <v/>
      </c>
      <c r="GL138" s="87">
        <f>($K138="Bell Curve")*(_xlfn.NORM.DIST(AND(GL$6&gt;=$F138,GL$6&lt;=$H138)*(GL$6-$F138+1),$J138/2,$M138,TRUE)-_xlfn.NORM.DIST(AND(GL$6&gt;=$F138,GL$6&lt;=$H138)*(GK$6-$F138+1),$J138/2,$M138,TRUE))/(1-2*_xlfn.NORM.DIST(0,$J138/2,$M138,TRUE))*$D138+($K138="Steady Growth")*(AND(GL$6&gt;=$F138,GL$6&lt;=$H138)*((GL$6-$F138+1)/($J138*($J138+1)/2)*$D138))+($K138="custom")*CustCF!GF138</f>
        <v/>
      </c>
      <c r="GM138" s="87">
        <f>($K138="Bell Curve")*(_xlfn.NORM.DIST(AND(GM$6&gt;=$F138,GM$6&lt;=$H138)*(GM$6-$F138+1),$J138/2,$M138,TRUE)-_xlfn.NORM.DIST(AND(GM$6&gt;=$F138,GM$6&lt;=$H138)*(GL$6-$F138+1),$J138/2,$M138,TRUE))/(1-2*_xlfn.NORM.DIST(0,$J138/2,$M138,TRUE))*$D138+($K138="Steady Growth")*(AND(GM$6&gt;=$F138,GM$6&lt;=$H138)*((GM$6-$F138+1)/($J138*($J138+1)/2)*$D138))+($K138="custom")*CustCF!GG138</f>
        <v/>
      </c>
      <c r="GN138" s="257">
        <f>($K138="Bell Curve")*(_xlfn.NORM.DIST(AND(GN$6&gt;=$F138,GN$6&lt;=$H138)*(GN$6-$F138+1),$J138/2,$M138,TRUE)-_xlfn.NORM.DIST(AND(GN$6&gt;=$F138,GN$6&lt;=$H138)*(GM$6-$F138+1),$J138/2,$M138,TRUE))/(1-2*_xlfn.NORM.DIST(0,$J138/2,$M138,TRUE))*$D138+($K138="Steady Growth")*(AND(GN$6&gt;=$F138,GN$6&lt;=$H138)*((GN$6-$F138+1)/($J138*($J138+1)/2)*$D138))+($K138="custom")*CustCF!GH138</f>
        <v/>
      </c>
      <c r="GO138" s="1" t="n"/>
      <c r="GP138" s="63" t="n"/>
    </row>
    <row r="139" hidden="1" outlineLevel="1">
      <c r="A139" s="1" t="n"/>
      <c r="B139" s="1" t="n"/>
      <c r="C139" s="251">
        <f>Budget!AF20</f>
        <v/>
      </c>
      <c r="D139" s="14">
        <f>Budget!AG20</f>
        <v/>
      </c>
      <c r="E139" s="14">
        <f>IF(D139&lt;&gt;0,F139,"")</f>
        <v/>
      </c>
      <c r="F139" s="252" t="n">
        <v>0</v>
      </c>
      <c r="G139" s="921">
        <f>IF(L139="custom",CustCF!F139,INDEX($P$8:$GN$8,MATCH(F139,$P$6:$GN$6,0)))</f>
        <v/>
      </c>
      <c r="H139" s="252" t="n">
        <v>0</v>
      </c>
      <c r="I139" s="921">
        <f>IF(L139="custom",CustCF!G139,INDEX($P$8:$GN$8,MATCH(H139,$P$6:$GN$6,0)))</f>
        <v/>
      </c>
      <c r="J139" s="249">
        <f>H139-F139+1</f>
        <v/>
      </c>
      <c r="K139" s="254" t="inlineStr">
        <is>
          <t>Bell Curve</t>
        </is>
      </c>
      <c r="L139" s="255" t="inlineStr">
        <is>
          <t>Flat (9)</t>
        </is>
      </c>
      <c r="M139" s="256">
        <f>INDEX($D$261:$D$266,MATCH(L139,$C$261:$C$266,0))</f>
        <v/>
      </c>
      <c r="N139" s="13">
        <f>SUM(P139:GN139)</f>
        <v/>
      </c>
      <c r="O139" s="14" t="n"/>
      <c r="P139" s="87">
        <f>($K139="Bell Curve")*(_xlfn.NORM.DIST(AND(P$6&gt;=$F139,P$6&lt;=$H139)*(P$6-$F139+1),$J139/2,$M139,TRUE)-_xlfn.NORM.DIST(AND(P$6&gt;=$F139,P$6&lt;=$H139)*(O$6-$F139+1),$J139/2,$M139,TRUE))/(1-2*_xlfn.NORM.DIST(0,$J139/2,$M139,TRUE))*$D139+($K139="Steady Growth")*(AND(P$6&gt;=$F139,P$6&lt;=$H139)*((P$6-$F139+1)/($J139*($J139+1)/2)*$D139))+($K139="custom")*CustCF!J139</f>
        <v/>
      </c>
      <c r="Q139" s="87">
        <f>($K139="Bell Curve")*(_xlfn.NORM.DIST(AND(Q$6&gt;=$F139,Q$6&lt;=$H139)*(Q$6-$F139+1),$J139/2,$M139,TRUE)-_xlfn.NORM.DIST(AND(Q$6&gt;=$F139,Q$6&lt;=$H139)*(P$6-$F139+1),$J139/2,$M139,TRUE))/(1-2*_xlfn.NORM.DIST(0,$J139/2,$M139,TRUE))*$D139+($K139="Steady Growth")*(AND(Q$6&gt;=$F139,Q$6&lt;=$H139)*((Q$6-$F139+1)/($J139*($J139+1)/2)*$D139))+($K139="custom")*CustCF!K139</f>
        <v/>
      </c>
      <c r="R139" s="87">
        <f>($K139="Bell Curve")*(_xlfn.NORM.DIST(AND(R$6&gt;=$F139,R$6&lt;=$H139)*(R$6-$F139+1),$J139/2,$M139,TRUE)-_xlfn.NORM.DIST(AND(R$6&gt;=$F139,R$6&lt;=$H139)*(Q$6-$F139+1),$J139/2,$M139,TRUE))/(1-2*_xlfn.NORM.DIST(0,$J139/2,$M139,TRUE))*$D139+($K139="Steady Growth")*(AND(R$6&gt;=$F139,R$6&lt;=$H139)*((R$6-$F139+1)/($J139*($J139+1)/2)*$D139))+($K139="custom")*CustCF!L139</f>
        <v/>
      </c>
      <c r="S139" s="87">
        <f>($K139="Bell Curve")*(_xlfn.NORM.DIST(AND(S$6&gt;=$F139,S$6&lt;=$H139)*(S$6-$F139+1),$J139/2,$M139,TRUE)-_xlfn.NORM.DIST(AND(S$6&gt;=$F139,S$6&lt;=$H139)*(R$6-$F139+1),$J139/2,$M139,TRUE))/(1-2*_xlfn.NORM.DIST(0,$J139/2,$M139,TRUE))*$D139+($K139="Steady Growth")*(AND(S$6&gt;=$F139,S$6&lt;=$H139)*((S$6-$F139+1)/($J139*($J139+1)/2)*$D139))+($K139="custom")*CustCF!M139</f>
        <v/>
      </c>
      <c r="T139" s="87">
        <f>($K139="Bell Curve")*(_xlfn.NORM.DIST(AND(T$6&gt;=$F139,T$6&lt;=$H139)*(T$6-$F139+1),$J139/2,$M139,TRUE)-_xlfn.NORM.DIST(AND(T$6&gt;=$F139,T$6&lt;=$H139)*(S$6-$F139+1),$J139/2,$M139,TRUE))/(1-2*_xlfn.NORM.DIST(0,$J139/2,$M139,TRUE))*$D139+($K139="Steady Growth")*(AND(T$6&gt;=$F139,T$6&lt;=$H139)*((T$6-$F139+1)/($J139*($J139+1)/2)*$D139))+($K139="custom")*CustCF!N139</f>
        <v/>
      </c>
      <c r="U139" s="87">
        <f>($K139="Bell Curve")*(_xlfn.NORM.DIST(AND(U$6&gt;=$F139,U$6&lt;=$H139)*(U$6-$F139+1),$J139/2,$M139,TRUE)-_xlfn.NORM.DIST(AND(U$6&gt;=$F139,U$6&lt;=$H139)*(T$6-$F139+1),$J139/2,$M139,TRUE))/(1-2*_xlfn.NORM.DIST(0,$J139/2,$M139,TRUE))*$D139+($K139="Steady Growth")*(AND(U$6&gt;=$F139,U$6&lt;=$H139)*((U$6-$F139+1)/($J139*($J139+1)/2)*$D139))+($K139="custom")*CustCF!O139</f>
        <v/>
      </c>
      <c r="V139" s="87">
        <f>($K139="Bell Curve")*(_xlfn.NORM.DIST(AND(V$6&gt;=$F139,V$6&lt;=$H139)*(V$6-$F139+1),$J139/2,$M139,TRUE)-_xlfn.NORM.DIST(AND(V$6&gt;=$F139,V$6&lt;=$H139)*(U$6-$F139+1),$J139/2,$M139,TRUE))/(1-2*_xlfn.NORM.DIST(0,$J139/2,$M139,TRUE))*$D139+($K139="Steady Growth")*(AND(V$6&gt;=$F139,V$6&lt;=$H139)*((V$6-$F139+1)/($J139*($J139+1)/2)*$D139))+($K139="custom")*CustCF!P139</f>
        <v/>
      </c>
      <c r="W139" s="87">
        <f>($K139="Bell Curve")*(_xlfn.NORM.DIST(AND(W$6&gt;=$F139,W$6&lt;=$H139)*(W$6-$F139+1),$J139/2,$M139,TRUE)-_xlfn.NORM.DIST(AND(W$6&gt;=$F139,W$6&lt;=$H139)*(V$6-$F139+1),$J139/2,$M139,TRUE))/(1-2*_xlfn.NORM.DIST(0,$J139/2,$M139,TRUE))*$D139+($K139="Steady Growth")*(AND(W$6&gt;=$F139,W$6&lt;=$H139)*((W$6-$F139+1)/($J139*($J139+1)/2)*$D139))+($K139="custom")*CustCF!Q139</f>
        <v/>
      </c>
      <c r="X139" s="87">
        <f>($K139="Bell Curve")*(_xlfn.NORM.DIST(AND(X$6&gt;=$F139,X$6&lt;=$H139)*(X$6-$F139+1),$J139/2,$M139,TRUE)-_xlfn.NORM.DIST(AND(X$6&gt;=$F139,X$6&lt;=$H139)*(W$6-$F139+1),$J139/2,$M139,TRUE))/(1-2*_xlfn.NORM.DIST(0,$J139/2,$M139,TRUE))*$D139+($K139="Steady Growth")*(AND(X$6&gt;=$F139,X$6&lt;=$H139)*((X$6-$F139+1)/($J139*($J139+1)/2)*$D139))+($K139="custom")*CustCF!R139</f>
        <v/>
      </c>
      <c r="Y139" s="87">
        <f>($K139="Bell Curve")*(_xlfn.NORM.DIST(AND(Y$6&gt;=$F139,Y$6&lt;=$H139)*(Y$6-$F139+1),$J139/2,$M139,TRUE)-_xlfn.NORM.DIST(AND(Y$6&gt;=$F139,Y$6&lt;=$H139)*(X$6-$F139+1),$J139/2,$M139,TRUE))/(1-2*_xlfn.NORM.DIST(0,$J139/2,$M139,TRUE))*$D139+($K139="Steady Growth")*(AND(Y$6&gt;=$F139,Y$6&lt;=$H139)*((Y$6-$F139+1)/($J139*($J139+1)/2)*$D139))+($K139="custom")*CustCF!S139</f>
        <v/>
      </c>
      <c r="Z139" s="87">
        <f>($K139="Bell Curve")*(_xlfn.NORM.DIST(AND(Z$6&gt;=$F139,Z$6&lt;=$H139)*(Z$6-$F139+1),$J139/2,$M139,TRUE)-_xlfn.NORM.DIST(AND(Z$6&gt;=$F139,Z$6&lt;=$H139)*(Y$6-$F139+1),$J139/2,$M139,TRUE))/(1-2*_xlfn.NORM.DIST(0,$J139/2,$M139,TRUE))*$D139+($K139="Steady Growth")*(AND(Z$6&gt;=$F139,Z$6&lt;=$H139)*((Z$6-$F139+1)/($J139*($J139+1)/2)*$D139))+($K139="custom")*CustCF!T139</f>
        <v/>
      </c>
      <c r="AA139" s="87">
        <f>($K139="Bell Curve")*(_xlfn.NORM.DIST(AND(AA$6&gt;=$F139,AA$6&lt;=$H139)*(AA$6-$F139+1),$J139/2,$M139,TRUE)-_xlfn.NORM.DIST(AND(AA$6&gt;=$F139,AA$6&lt;=$H139)*(Z$6-$F139+1),$J139/2,$M139,TRUE))/(1-2*_xlfn.NORM.DIST(0,$J139/2,$M139,TRUE))*$D139+($K139="Steady Growth")*(AND(AA$6&gt;=$F139,AA$6&lt;=$H139)*((AA$6-$F139+1)/($J139*($J139+1)/2)*$D139))+($K139="custom")*CustCF!U139</f>
        <v/>
      </c>
      <c r="AB139" s="87">
        <f>($K139="Bell Curve")*(_xlfn.NORM.DIST(AND(AB$6&gt;=$F139,AB$6&lt;=$H139)*(AB$6-$F139+1),$J139/2,$M139,TRUE)-_xlfn.NORM.DIST(AND(AB$6&gt;=$F139,AB$6&lt;=$H139)*(AA$6-$F139+1),$J139/2,$M139,TRUE))/(1-2*_xlfn.NORM.DIST(0,$J139/2,$M139,TRUE))*$D139+($K139="Steady Growth")*(AND(AB$6&gt;=$F139,AB$6&lt;=$H139)*((AB$6-$F139+1)/($J139*($J139+1)/2)*$D139))+($K139="custom")*CustCF!V139</f>
        <v/>
      </c>
      <c r="AC139" s="87">
        <f>($K139="Bell Curve")*(_xlfn.NORM.DIST(AND(AC$6&gt;=$F139,AC$6&lt;=$H139)*(AC$6-$F139+1),$J139/2,$M139,TRUE)-_xlfn.NORM.DIST(AND(AC$6&gt;=$F139,AC$6&lt;=$H139)*(AB$6-$F139+1),$J139/2,$M139,TRUE))/(1-2*_xlfn.NORM.DIST(0,$J139/2,$M139,TRUE))*$D139+($K139="Steady Growth")*(AND(AC$6&gt;=$F139,AC$6&lt;=$H139)*((AC$6-$F139+1)/($J139*($J139+1)/2)*$D139))+($K139="custom")*CustCF!W139</f>
        <v/>
      </c>
      <c r="AD139" s="87">
        <f>($K139="Bell Curve")*(_xlfn.NORM.DIST(AND(AD$6&gt;=$F139,AD$6&lt;=$H139)*(AD$6-$F139+1),$J139/2,$M139,TRUE)-_xlfn.NORM.DIST(AND(AD$6&gt;=$F139,AD$6&lt;=$H139)*(AC$6-$F139+1),$J139/2,$M139,TRUE))/(1-2*_xlfn.NORM.DIST(0,$J139/2,$M139,TRUE))*$D139+($K139="Steady Growth")*(AND(AD$6&gt;=$F139,AD$6&lt;=$H139)*((AD$6-$F139+1)/($J139*($J139+1)/2)*$D139))+($K139="custom")*CustCF!X139</f>
        <v/>
      </c>
      <c r="AE139" s="87">
        <f>($K139="Bell Curve")*(_xlfn.NORM.DIST(AND(AE$6&gt;=$F139,AE$6&lt;=$H139)*(AE$6-$F139+1),$J139/2,$M139,TRUE)-_xlfn.NORM.DIST(AND(AE$6&gt;=$F139,AE$6&lt;=$H139)*(AD$6-$F139+1),$J139/2,$M139,TRUE))/(1-2*_xlfn.NORM.DIST(0,$J139/2,$M139,TRUE))*$D139+($K139="Steady Growth")*(AND(AE$6&gt;=$F139,AE$6&lt;=$H139)*((AE$6-$F139+1)/($J139*($J139+1)/2)*$D139))+($K139="custom")*CustCF!Y139</f>
        <v/>
      </c>
      <c r="AF139" s="87">
        <f>($K139="Bell Curve")*(_xlfn.NORM.DIST(AND(AF$6&gt;=$F139,AF$6&lt;=$H139)*(AF$6-$F139+1),$J139/2,$M139,TRUE)-_xlfn.NORM.DIST(AND(AF$6&gt;=$F139,AF$6&lt;=$H139)*(AE$6-$F139+1),$J139/2,$M139,TRUE))/(1-2*_xlfn.NORM.DIST(0,$J139/2,$M139,TRUE))*$D139+($K139="Steady Growth")*(AND(AF$6&gt;=$F139,AF$6&lt;=$H139)*((AF$6-$F139+1)/($J139*($J139+1)/2)*$D139))+($K139="custom")*CustCF!Z139</f>
        <v/>
      </c>
      <c r="AG139" s="87">
        <f>($K139="Bell Curve")*(_xlfn.NORM.DIST(AND(AG$6&gt;=$F139,AG$6&lt;=$H139)*(AG$6-$F139+1),$J139/2,$M139,TRUE)-_xlfn.NORM.DIST(AND(AG$6&gt;=$F139,AG$6&lt;=$H139)*(AF$6-$F139+1),$J139/2,$M139,TRUE))/(1-2*_xlfn.NORM.DIST(0,$J139/2,$M139,TRUE))*$D139+($K139="Steady Growth")*(AND(AG$6&gt;=$F139,AG$6&lt;=$H139)*((AG$6-$F139+1)/($J139*($J139+1)/2)*$D139))+($K139="custom")*CustCF!AA139</f>
        <v/>
      </c>
      <c r="AH139" s="87">
        <f>($K139="Bell Curve")*(_xlfn.NORM.DIST(AND(AH$6&gt;=$F139,AH$6&lt;=$H139)*(AH$6-$F139+1),$J139/2,$M139,TRUE)-_xlfn.NORM.DIST(AND(AH$6&gt;=$F139,AH$6&lt;=$H139)*(AG$6-$F139+1),$J139/2,$M139,TRUE))/(1-2*_xlfn.NORM.DIST(0,$J139/2,$M139,TRUE))*$D139+($K139="Steady Growth")*(AND(AH$6&gt;=$F139,AH$6&lt;=$H139)*((AH$6-$F139+1)/($J139*($J139+1)/2)*$D139))+($K139="custom")*CustCF!AB139</f>
        <v/>
      </c>
      <c r="AI139" s="87">
        <f>($K139="Bell Curve")*(_xlfn.NORM.DIST(AND(AI$6&gt;=$F139,AI$6&lt;=$H139)*(AI$6-$F139+1),$J139/2,$M139,TRUE)-_xlfn.NORM.DIST(AND(AI$6&gt;=$F139,AI$6&lt;=$H139)*(AH$6-$F139+1),$J139/2,$M139,TRUE))/(1-2*_xlfn.NORM.DIST(0,$J139/2,$M139,TRUE))*$D139+($K139="Steady Growth")*(AND(AI$6&gt;=$F139,AI$6&lt;=$H139)*((AI$6-$F139+1)/($J139*($J139+1)/2)*$D139))+($K139="custom")*CustCF!AC139</f>
        <v/>
      </c>
      <c r="AJ139" s="87">
        <f>($K139="Bell Curve")*(_xlfn.NORM.DIST(AND(AJ$6&gt;=$F139,AJ$6&lt;=$H139)*(AJ$6-$F139+1),$J139/2,$M139,TRUE)-_xlfn.NORM.DIST(AND(AJ$6&gt;=$F139,AJ$6&lt;=$H139)*(AI$6-$F139+1),$J139/2,$M139,TRUE))/(1-2*_xlfn.NORM.DIST(0,$J139/2,$M139,TRUE))*$D139+($K139="Steady Growth")*(AND(AJ$6&gt;=$F139,AJ$6&lt;=$H139)*((AJ$6-$F139+1)/($J139*($J139+1)/2)*$D139))+($K139="custom")*CustCF!AD139</f>
        <v/>
      </c>
      <c r="AK139" s="87">
        <f>($K139="Bell Curve")*(_xlfn.NORM.DIST(AND(AK$6&gt;=$F139,AK$6&lt;=$H139)*(AK$6-$F139+1),$J139/2,$M139,TRUE)-_xlfn.NORM.DIST(AND(AK$6&gt;=$F139,AK$6&lt;=$H139)*(AJ$6-$F139+1),$J139/2,$M139,TRUE))/(1-2*_xlfn.NORM.DIST(0,$J139/2,$M139,TRUE))*$D139+($K139="Steady Growth")*(AND(AK$6&gt;=$F139,AK$6&lt;=$H139)*((AK$6-$F139+1)/($J139*($J139+1)/2)*$D139))+($K139="custom")*CustCF!AE139</f>
        <v/>
      </c>
      <c r="AL139" s="87">
        <f>($K139="Bell Curve")*(_xlfn.NORM.DIST(AND(AL$6&gt;=$F139,AL$6&lt;=$H139)*(AL$6-$F139+1),$J139/2,$M139,TRUE)-_xlfn.NORM.DIST(AND(AL$6&gt;=$F139,AL$6&lt;=$H139)*(AK$6-$F139+1),$J139/2,$M139,TRUE))/(1-2*_xlfn.NORM.DIST(0,$J139/2,$M139,TRUE))*$D139+($K139="Steady Growth")*(AND(AL$6&gt;=$F139,AL$6&lt;=$H139)*((AL$6-$F139+1)/($J139*($J139+1)/2)*$D139))+($K139="custom")*CustCF!AF139</f>
        <v/>
      </c>
      <c r="AM139" s="87">
        <f>($K139="Bell Curve")*(_xlfn.NORM.DIST(AND(AM$6&gt;=$F139,AM$6&lt;=$H139)*(AM$6-$F139+1),$J139/2,$M139,TRUE)-_xlfn.NORM.DIST(AND(AM$6&gt;=$F139,AM$6&lt;=$H139)*(AL$6-$F139+1),$J139/2,$M139,TRUE))/(1-2*_xlfn.NORM.DIST(0,$J139/2,$M139,TRUE))*$D139+($K139="Steady Growth")*(AND(AM$6&gt;=$F139,AM$6&lt;=$H139)*((AM$6-$F139+1)/($J139*($J139+1)/2)*$D139))+($K139="custom")*CustCF!AG139</f>
        <v/>
      </c>
      <c r="AN139" s="87">
        <f>($K139="Bell Curve")*(_xlfn.NORM.DIST(AND(AN$6&gt;=$F139,AN$6&lt;=$H139)*(AN$6-$F139+1),$J139/2,$M139,TRUE)-_xlfn.NORM.DIST(AND(AN$6&gt;=$F139,AN$6&lt;=$H139)*(AM$6-$F139+1),$J139/2,$M139,TRUE))/(1-2*_xlfn.NORM.DIST(0,$J139/2,$M139,TRUE))*$D139+($K139="Steady Growth")*(AND(AN$6&gt;=$F139,AN$6&lt;=$H139)*((AN$6-$F139+1)/($J139*($J139+1)/2)*$D139))+($K139="custom")*CustCF!AH139</f>
        <v/>
      </c>
      <c r="AO139" s="87">
        <f>($K139="Bell Curve")*(_xlfn.NORM.DIST(AND(AO$6&gt;=$F139,AO$6&lt;=$H139)*(AO$6-$F139+1),$J139/2,$M139,TRUE)-_xlfn.NORM.DIST(AND(AO$6&gt;=$F139,AO$6&lt;=$H139)*(AN$6-$F139+1),$J139/2,$M139,TRUE))/(1-2*_xlfn.NORM.DIST(0,$J139/2,$M139,TRUE))*$D139+($K139="Steady Growth")*(AND(AO$6&gt;=$F139,AO$6&lt;=$H139)*((AO$6-$F139+1)/($J139*($J139+1)/2)*$D139))+($K139="custom")*CustCF!AI139</f>
        <v/>
      </c>
      <c r="AP139" s="87">
        <f>($K139="Bell Curve")*(_xlfn.NORM.DIST(AND(AP$6&gt;=$F139,AP$6&lt;=$H139)*(AP$6-$F139+1),$J139/2,$M139,TRUE)-_xlfn.NORM.DIST(AND(AP$6&gt;=$F139,AP$6&lt;=$H139)*(AO$6-$F139+1),$J139/2,$M139,TRUE))/(1-2*_xlfn.NORM.DIST(0,$J139/2,$M139,TRUE))*$D139+($K139="Steady Growth")*(AND(AP$6&gt;=$F139,AP$6&lt;=$H139)*((AP$6-$F139+1)/($J139*($J139+1)/2)*$D139))+($K139="custom")*CustCF!AJ139</f>
        <v/>
      </c>
      <c r="AQ139" s="87">
        <f>($K139="Bell Curve")*(_xlfn.NORM.DIST(AND(AQ$6&gt;=$F139,AQ$6&lt;=$H139)*(AQ$6-$F139+1),$J139/2,$M139,TRUE)-_xlfn.NORM.DIST(AND(AQ$6&gt;=$F139,AQ$6&lt;=$H139)*(AP$6-$F139+1),$J139/2,$M139,TRUE))/(1-2*_xlfn.NORM.DIST(0,$J139/2,$M139,TRUE))*$D139+($K139="Steady Growth")*(AND(AQ$6&gt;=$F139,AQ$6&lt;=$H139)*((AQ$6-$F139+1)/($J139*($J139+1)/2)*$D139))+($K139="custom")*CustCF!AK139</f>
        <v/>
      </c>
      <c r="AR139" s="87">
        <f>($K139="Bell Curve")*(_xlfn.NORM.DIST(AND(AR$6&gt;=$F139,AR$6&lt;=$H139)*(AR$6-$F139+1),$J139/2,$M139,TRUE)-_xlfn.NORM.DIST(AND(AR$6&gt;=$F139,AR$6&lt;=$H139)*(AQ$6-$F139+1),$J139/2,$M139,TRUE))/(1-2*_xlfn.NORM.DIST(0,$J139/2,$M139,TRUE))*$D139+($K139="Steady Growth")*(AND(AR$6&gt;=$F139,AR$6&lt;=$H139)*((AR$6-$F139+1)/($J139*($J139+1)/2)*$D139))+($K139="custom")*CustCF!AL139</f>
        <v/>
      </c>
      <c r="AS139" s="87">
        <f>($K139="Bell Curve")*(_xlfn.NORM.DIST(AND(AS$6&gt;=$F139,AS$6&lt;=$H139)*(AS$6-$F139+1),$J139/2,$M139,TRUE)-_xlfn.NORM.DIST(AND(AS$6&gt;=$F139,AS$6&lt;=$H139)*(AR$6-$F139+1),$J139/2,$M139,TRUE))/(1-2*_xlfn.NORM.DIST(0,$J139/2,$M139,TRUE))*$D139+($K139="Steady Growth")*(AND(AS$6&gt;=$F139,AS$6&lt;=$H139)*((AS$6-$F139+1)/($J139*($J139+1)/2)*$D139))+($K139="custom")*CustCF!AM139</f>
        <v/>
      </c>
      <c r="AT139" s="87">
        <f>($K139="Bell Curve")*(_xlfn.NORM.DIST(AND(AT$6&gt;=$F139,AT$6&lt;=$H139)*(AT$6-$F139+1),$J139/2,$M139,TRUE)-_xlfn.NORM.DIST(AND(AT$6&gt;=$F139,AT$6&lt;=$H139)*(AS$6-$F139+1),$J139/2,$M139,TRUE))/(1-2*_xlfn.NORM.DIST(0,$J139/2,$M139,TRUE))*$D139+($K139="Steady Growth")*(AND(AT$6&gt;=$F139,AT$6&lt;=$H139)*((AT$6-$F139+1)/($J139*($J139+1)/2)*$D139))+($K139="custom")*CustCF!AN139</f>
        <v/>
      </c>
      <c r="AU139" s="87">
        <f>($K139="Bell Curve")*(_xlfn.NORM.DIST(AND(AU$6&gt;=$F139,AU$6&lt;=$H139)*(AU$6-$F139+1),$J139/2,$M139,TRUE)-_xlfn.NORM.DIST(AND(AU$6&gt;=$F139,AU$6&lt;=$H139)*(AT$6-$F139+1),$J139/2,$M139,TRUE))/(1-2*_xlfn.NORM.DIST(0,$J139/2,$M139,TRUE))*$D139+($K139="Steady Growth")*(AND(AU$6&gt;=$F139,AU$6&lt;=$H139)*((AU$6-$F139+1)/($J139*($J139+1)/2)*$D139))+($K139="custom")*CustCF!AO139</f>
        <v/>
      </c>
      <c r="AV139" s="87">
        <f>($K139="Bell Curve")*(_xlfn.NORM.DIST(AND(AV$6&gt;=$F139,AV$6&lt;=$H139)*(AV$6-$F139+1),$J139/2,$M139,TRUE)-_xlfn.NORM.DIST(AND(AV$6&gt;=$F139,AV$6&lt;=$H139)*(AU$6-$F139+1),$J139/2,$M139,TRUE))/(1-2*_xlfn.NORM.DIST(0,$J139/2,$M139,TRUE))*$D139+($K139="Steady Growth")*(AND(AV$6&gt;=$F139,AV$6&lt;=$H139)*((AV$6-$F139+1)/($J139*($J139+1)/2)*$D139))+($K139="custom")*CustCF!AP139</f>
        <v/>
      </c>
      <c r="AW139" s="87">
        <f>($K139="Bell Curve")*(_xlfn.NORM.DIST(AND(AW$6&gt;=$F139,AW$6&lt;=$H139)*(AW$6-$F139+1),$J139/2,$M139,TRUE)-_xlfn.NORM.DIST(AND(AW$6&gt;=$F139,AW$6&lt;=$H139)*(AV$6-$F139+1),$J139/2,$M139,TRUE))/(1-2*_xlfn.NORM.DIST(0,$J139/2,$M139,TRUE))*$D139+($K139="Steady Growth")*(AND(AW$6&gt;=$F139,AW$6&lt;=$H139)*((AW$6-$F139+1)/($J139*($J139+1)/2)*$D139))+($K139="custom")*CustCF!AQ139</f>
        <v/>
      </c>
      <c r="AX139" s="87">
        <f>($K139="Bell Curve")*(_xlfn.NORM.DIST(AND(AX$6&gt;=$F139,AX$6&lt;=$H139)*(AX$6-$F139+1),$J139/2,$M139,TRUE)-_xlfn.NORM.DIST(AND(AX$6&gt;=$F139,AX$6&lt;=$H139)*(AW$6-$F139+1),$J139/2,$M139,TRUE))/(1-2*_xlfn.NORM.DIST(0,$J139/2,$M139,TRUE))*$D139+($K139="Steady Growth")*(AND(AX$6&gt;=$F139,AX$6&lt;=$H139)*((AX$6-$F139+1)/($J139*($J139+1)/2)*$D139))+($K139="custom")*CustCF!AR139</f>
        <v/>
      </c>
      <c r="AY139" s="87">
        <f>($K139="Bell Curve")*(_xlfn.NORM.DIST(AND(AY$6&gt;=$F139,AY$6&lt;=$H139)*(AY$6-$F139+1),$J139/2,$M139,TRUE)-_xlfn.NORM.DIST(AND(AY$6&gt;=$F139,AY$6&lt;=$H139)*(AX$6-$F139+1),$J139/2,$M139,TRUE))/(1-2*_xlfn.NORM.DIST(0,$J139/2,$M139,TRUE))*$D139+($K139="Steady Growth")*(AND(AY$6&gt;=$F139,AY$6&lt;=$H139)*((AY$6-$F139+1)/($J139*($J139+1)/2)*$D139))+($K139="custom")*CustCF!AS139</f>
        <v/>
      </c>
      <c r="AZ139" s="87">
        <f>($K139="Bell Curve")*(_xlfn.NORM.DIST(AND(AZ$6&gt;=$F139,AZ$6&lt;=$H139)*(AZ$6-$F139+1),$J139/2,$M139,TRUE)-_xlfn.NORM.DIST(AND(AZ$6&gt;=$F139,AZ$6&lt;=$H139)*(AY$6-$F139+1),$J139/2,$M139,TRUE))/(1-2*_xlfn.NORM.DIST(0,$J139/2,$M139,TRUE))*$D139+($K139="Steady Growth")*(AND(AZ$6&gt;=$F139,AZ$6&lt;=$H139)*((AZ$6-$F139+1)/($J139*($J139+1)/2)*$D139))+($K139="custom")*CustCF!AT139</f>
        <v/>
      </c>
      <c r="BA139" s="87">
        <f>($K139="Bell Curve")*(_xlfn.NORM.DIST(AND(BA$6&gt;=$F139,BA$6&lt;=$H139)*(BA$6-$F139+1),$J139/2,$M139,TRUE)-_xlfn.NORM.DIST(AND(BA$6&gt;=$F139,BA$6&lt;=$H139)*(AZ$6-$F139+1),$J139/2,$M139,TRUE))/(1-2*_xlfn.NORM.DIST(0,$J139/2,$M139,TRUE))*$D139+($K139="Steady Growth")*(AND(BA$6&gt;=$F139,BA$6&lt;=$H139)*((BA$6-$F139+1)/($J139*($J139+1)/2)*$D139))+($K139="custom")*CustCF!AU139</f>
        <v/>
      </c>
      <c r="BB139" s="87">
        <f>($K139="Bell Curve")*(_xlfn.NORM.DIST(AND(BB$6&gt;=$F139,BB$6&lt;=$H139)*(BB$6-$F139+1),$J139/2,$M139,TRUE)-_xlfn.NORM.DIST(AND(BB$6&gt;=$F139,BB$6&lt;=$H139)*(BA$6-$F139+1),$J139/2,$M139,TRUE))/(1-2*_xlfn.NORM.DIST(0,$J139/2,$M139,TRUE))*$D139+($K139="Steady Growth")*(AND(BB$6&gt;=$F139,BB$6&lt;=$H139)*((BB$6-$F139+1)/($J139*($J139+1)/2)*$D139))+($K139="custom")*CustCF!AV139</f>
        <v/>
      </c>
      <c r="BC139" s="87">
        <f>($K139="Bell Curve")*(_xlfn.NORM.DIST(AND(BC$6&gt;=$F139,BC$6&lt;=$H139)*(BC$6-$F139+1),$J139/2,$M139,TRUE)-_xlfn.NORM.DIST(AND(BC$6&gt;=$F139,BC$6&lt;=$H139)*(BB$6-$F139+1),$J139/2,$M139,TRUE))/(1-2*_xlfn.NORM.DIST(0,$J139/2,$M139,TRUE))*$D139+($K139="Steady Growth")*(AND(BC$6&gt;=$F139,BC$6&lt;=$H139)*((BC$6-$F139+1)/($J139*($J139+1)/2)*$D139))+($K139="custom")*CustCF!AW139</f>
        <v/>
      </c>
      <c r="BD139" s="87">
        <f>($K139="Bell Curve")*(_xlfn.NORM.DIST(AND(BD$6&gt;=$F139,BD$6&lt;=$H139)*(BD$6-$F139+1),$J139/2,$M139,TRUE)-_xlfn.NORM.DIST(AND(BD$6&gt;=$F139,BD$6&lt;=$H139)*(BC$6-$F139+1),$J139/2,$M139,TRUE))/(1-2*_xlfn.NORM.DIST(0,$J139/2,$M139,TRUE))*$D139+($K139="Steady Growth")*(AND(BD$6&gt;=$F139,BD$6&lt;=$H139)*((BD$6-$F139+1)/($J139*($J139+1)/2)*$D139))+($K139="custom")*CustCF!AX139</f>
        <v/>
      </c>
      <c r="BE139" s="87">
        <f>($K139="Bell Curve")*(_xlfn.NORM.DIST(AND(BE$6&gt;=$F139,BE$6&lt;=$H139)*(BE$6-$F139+1),$J139/2,$M139,TRUE)-_xlfn.NORM.DIST(AND(BE$6&gt;=$F139,BE$6&lt;=$H139)*(BD$6-$F139+1),$J139/2,$M139,TRUE))/(1-2*_xlfn.NORM.DIST(0,$J139/2,$M139,TRUE))*$D139+($K139="Steady Growth")*(AND(BE$6&gt;=$F139,BE$6&lt;=$H139)*((BE$6-$F139+1)/($J139*($J139+1)/2)*$D139))+($K139="custom")*CustCF!AY139</f>
        <v/>
      </c>
      <c r="BF139" s="87">
        <f>($K139="Bell Curve")*(_xlfn.NORM.DIST(AND(BF$6&gt;=$F139,BF$6&lt;=$H139)*(BF$6-$F139+1),$J139/2,$M139,TRUE)-_xlfn.NORM.DIST(AND(BF$6&gt;=$F139,BF$6&lt;=$H139)*(BE$6-$F139+1),$J139/2,$M139,TRUE))/(1-2*_xlfn.NORM.DIST(0,$J139/2,$M139,TRUE))*$D139+($K139="Steady Growth")*(AND(BF$6&gt;=$F139,BF$6&lt;=$H139)*((BF$6-$F139+1)/($J139*($J139+1)/2)*$D139))+($K139="custom")*CustCF!AZ139</f>
        <v/>
      </c>
      <c r="BG139" s="87">
        <f>($K139="Bell Curve")*(_xlfn.NORM.DIST(AND(BG$6&gt;=$F139,BG$6&lt;=$H139)*(BG$6-$F139+1),$J139/2,$M139,TRUE)-_xlfn.NORM.DIST(AND(BG$6&gt;=$F139,BG$6&lt;=$H139)*(BF$6-$F139+1),$J139/2,$M139,TRUE))/(1-2*_xlfn.NORM.DIST(0,$J139/2,$M139,TRUE))*$D139+($K139="Steady Growth")*(AND(BG$6&gt;=$F139,BG$6&lt;=$H139)*((BG$6-$F139+1)/($J139*($J139+1)/2)*$D139))+($K139="custom")*CustCF!BA139</f>
        <v/>
      </c>
      <c r="BH139" s="87">
        <f>($K139="Bell Curve")*(_xlfn.NORM.DIST(AND(BH$6&gt;=$F139,BH$6&lt;=$H139)*(BH$6-$F139+1),$J139/2,$M139,TRUE)-_xlfn.NORM.DIST(AND(BH$6&gt;=$F139,BH$6&lt;=$H139)*(BG$6-$F139+1),$J139/2,$M139,TRUE))/(1-2*_xlfn.NORM.DIST(0,$J139/2,$M139,TRUE))*$D139+($K139="Steady Growth")*(AND(BH$6&gt;=$F139,BH$6&lt;=$H139)*((BH$6-$F139+1)/($J139*($J139+1)/2)*$D139))+($K139="custom")*CustCF!BB139</f>
        <v/>
      </c>
      <c r="BI139" s="87">
        <f>($K139="Bell Curve")*(_xlfn.NORM.DIST(AND(BI$6&gt;=$F139,BI$6&lt;=$H139)*(BI$6-$F139+1),$J139/2,$M139,TRUE)-_xlfn.NORM.DIST(AND(BI$6&gt;=$F139,BI$6&lt;=$H139)*(BH$6-$F139+1),$J139/2,$M139,TRUE))/(1-2*_xlfn.NORM.DIST(0,$J139/2,$M139,TRUE))*$D139+($K139="Steady Growth")*(AND(BI$6&gt;=$F139,BI$6&lt;=$H139)*((BI$6-$F139+1)/($J139*($J139+1)/2)*$D139))+($K139="custom")*CustCF!BC139</f>
        <v/>
      </c>
      <c r="BJ139" s="87">
        <f>($K139="Bell Curve")*(_xlfn.NORM.DIST(AND(BJ$6&gt;=$F139,BJ$6&lt;=$H139)*(BJ$6-$F139+1),$J139/2,$M139,TRUE)-_xlfn.NORM.DIST(AND(BJ$6&gt;=$F139,BJ$6&lt;=$H139)*(BI$6-$F139+1),$J139/2,$M139,TRUE))/(1-2*_xlfn.NORM.DIST(0,$J139/2,$M139,TRUE))*$D139+($K139="Steady Growth")*(AND(BJ$6&gt;=$F139,BJ$6&lt;=$H139)*((BJ$6-$F139+1)/($J139*($J139+1)/2)*$D139))+($K139="custom")*CustCF!BD139</f>
        <v/>
      </c>
      <c r="BK139" s="87">
        <f>($K139="Bell Curve")*(_xlfn.NORM.DIST(AND(BK$6&gt;=$F139,BK$6&lt;=$H139)*(BK$6-$F139+1),$J139/2,$M139,TRUE)-_xlfn.NORM.DIST(AND(BK$6&gt;=$F139,BK$6&lt;=$H139)*(BJ$6-$F139+1),$J139/2,$M139,TRUE))/(1-2*_xlfn.NORM.DIST(0,$J139/2,$M139,TRUE))*$D139+($K139="Steady Growth")*(AND(BK$6&gt;=$F139,BK$6&lt;=$H139)*((BK$6-$F139+1)/($J139*($J139+1)/2)*$D139))+($K139="custom")*CustCF!BE139</f>
        <v/>
      </c>
      <c r="BL139" s="87">
        <f>($K139="Bell Curve")*(_xlfn.NORM.DIST(AND(BL$6&gt;=$F139,BL$6&lt;=$H139)*(BL$6-$F139+1),$J139/2,$M139,TRUE)-_xlfn.NORM.DIST(AND(BL$6&gt;=$F139,BL$6&lt;=$H139)*(BK$6-$F139+1),$J139/2,$M139,TRUE))/(1-2*_xlfn.NORM.DIST(0,$J139/2,$M139,TRUE))*$D139+($K139="Steady Growth")*(AND(BL$6&gt;=$F139,BL$6&lt;=$H139)*((BL$6-$F139+1)/($J139*($J139+1)/2)*$D139))+($K139="custom")*CustCF!BF139</f>
        <v/>
      </c>
      <c r="BM139" s="87">
        <f>($K139="Bell Curve")*(_xlfn.NORM.DIST(AND(BM$6&gt;=$F139,BM$6&lt;=$H139)*(BM$6-$F139+1),$J139/2,$M139,TRUE)-_xlfn.NORM.DIST(AND(BM$6&gt;=$F139,BM$6&lt;=$H139)*(BL$6-$F139+1),$J139/2,$M139,TRUE))/(1-2*_xlfn.NORM.DIST(0,$J139/2,$M139,TRUE))*$D139+($K139="Steady Growth")*(AND(BM$6&gt;=$F139,BM$6&lt;=$H139)*((BM$6-$F139+1)/($J139*($J139+1)/2)*$D139))+($K139="custom")*CustCF!BG139</f>
        <v/>
      </c>
      <c r="BN139" s="87">
        <f>($K139="Bell Curve")*(_xlfn.NORM.DIST(AND(BN$6&gt;=$F139,BN$6&lt;=$H139)*(BN$6-$F139+1),$J139/2,$M139,TRUE)-_xlfn.NORM.DIST(AND(BN$6&gt;=$F139,BN$6&lt;=$H139)*(BM$6-$F139+1),$J139/2,$M139,TRUE))/(1-2*_xlfn.NORM.DIST(0,$J139/2,$M139,TRUE))*$D139+($K139="Steady Growth")*(AND(BN$6&gt;=$F139,BN$6&lt;=$H139)*((BN$6-$F139+1)/($J139*($J139+1)/2)*$D139))+($K139="custom")*CustCF!BH139</f>
        <v/>
      </c>
      <c r="BO139" s="87">
        <f>($K139="Bell Curve")*(_xlfn.NORM.DIST(AND(BO$6&gt;=$F139,BO$6&lt;=$H139)*(BO$6-$F139+1),$J139/2,$M139,TRUE)-_xlfn.NORM.DIST(AND(BO$6&gt;=$F139,BO$6&lt;=$H139)*(BN$6-$F139+1),$J139/2,$M139,TRUE))/(1-2*_xlfn.NORM.DIST(0,$J139/2,$M139,TRUE))*$D139+($K139="Steady Growth")*(AND(BO$6&gt;=$F139,BO$6&lt;=$H139)*((BO$6-$F139+1)/($J139*($J139+1)/2)*$D139))+($K139="custom")*CustCF!BI139</f>
        <v/>
      </c>
      <c r="BP139" s="87">
        <f>($K139="Bell Curve")*(_xlfn.NORM.DIST(AND(BP$6&gt;=$F139,BP$6&lt;=$H139)*(BP$6-$F139+1),$J139/2,$M139,TRUE)-_xlfn.NORM.DIST(AND(BP$6&gt;=$F139,BP$6&lt;=$H139)*(BO$6-$F139+1),$J139/2,$M139,TRUE))/(1-2*_xlfn.NORM.DIST(0,$J139/2,$M139,TRUE))*$D139+($K139="Steady Growth")*(AND(BP$6&gt;=$F139,BP$6&lt;=$H139)*((BP$6-$F139+1)/($J139*($J139+1)/2)*$D139))+($K139="custom")*CustCF!BJ139</f>
        <v/>
      </c>
      <c r="BQ139" s="87">
        <f>($K139="Bell Curve")*(_xlfn.NORM.DIST(AND(BQ$6&gt;=$F139,BQ$6&lt;=$H139)*(BQ$6-$F139+1),$J139/2,$M139,TRUE)-_xlfn.NORM.DIST(AND(BQ$6&gt;=$F139,BQ$6&lt;=$H139)*(BP$6-$F139+1),$J139/2,$M139,TRUE))/(1-2*_xlfn.NORM.DIST(0,$J139/2,$M139,TRUE))*$D139+($K139="Steady Growth")*(AND(BQ$6&gt;=$F139,BQ$6&lt;=$H139)*((BQ$6-$F139+1)/($J139*($J139+1)/2)*$D139))+($K139="custom")*CustCF!BK139</f>
        <v/>
      </c>
      <c r="BR139" s="87">
        <f>($K139="Bell Curve")*(_xlfn.NORM.DIST(AND(BR$6&gt;=$F139,BR$6&lt;=$H139)*(BR$6-$F139+1),$J139/2,$M139,TRUE)-_xlfn.NORM.DIST(AND(BR$6&gt;=$F139,BR$6&lt;=$H139)*(BQ$6-$F139+1),$J139/2,$M139,TRUE))/(1-2*_xlfn.NORM.DIST(0,$J139/2,$M139,TRUE))*$D139+($K139="Steady Growth")*(AND(BR$6&gt;=$F139,BR$6&lt;=$H139)*((BR$6-$F139+1)/($J139*($J139+1)/2)*$D139))+($K139="custom")*CustCF!BL139</f>
        <v/>
      </c>
      <c r="BS139" s="87">
        <f>($K139="Bell Curve")*(_xlfn.NORM.DIST(AND(BS$6&gt;=$F139,BS$6&lt;=$H139)*(BS$6-$F139+1),$J139/2,$M139,TRUE)-_xlfn.NORM.DIST(AND(BS$6&gt;=$F139,BS$6&lt;=$H139)*(BR$6-$F139+1),$J139/2,$M139,TRUE))/(1-2*_xlfn.NORM.DIST(0,$J139/2,$M139,TRUE))*$D139+($K139="Steady Growth")*(AND(BS$6&gt;=$F139,BS$6&lt;=$H139)*((BS$6-$F139+1)/($J139*($J139+1)/2)*$D139))+($K139="custom")*CustCF!BM139</f>
        <v/>
      </c>
      <c r="BT139" s="87">
        <f>($K139="Bell Curve")*(_xlfn.NORM.DIST(AND(BT$6&gt;=$F139,BT$6&lt;=$H139)*(BT$6-$F139+1),$J139/2,$M139,TRUE)-_xlfn.NORM.DIST(AND(BT$6&gt;=$F139,BT$6&lt;=$H139)*(BS$6-$F139+1),$J139/2,$M139,TRUE))/(1-2*_xlfn.NORM.DIST(0,$J139/2,$M139,TRUE))*$D139+($K139="Steady Growth")*(AND(BT$6&gt;=$F139,BT$6&lt;=$H139)*((BT$6-$F139+1)/($J139*($J139+1)/2)*$D139))+($K139="custom")*CustCF!BN139</f>
        <v/>
      </c>
      <c r="BU139" s="87">
        <f>($K139="Bell Curve")*(_xlfn.NORM.DIST(AND(BU$6&gt;=$F139,BU$6&lt;=$H139)*(BU$6-$F139+1),$J139/2,$M139,TRUE)-_xlfn.NORM.DIST(AND(BU$6&gt;=$F139,BU$6&lt;=$H139)*(BT$6-$F139+1),$J139/2,$M139,TRUE))/(1-2*_xlfn.NORM.DIST(0,$J139/2,$M139,TRUE))*$D139+($K139="Steady Growth")*(AND(BU$6&gt;=$F139,BU$6&lt;=$H139)*((BU$6-$F139+1)/($J139*($J139+1)/2)*$D139))+($K139="custom")*CustCF!BO139</f>
        <v/>
      </c>
      <c r="BV139" s="87">
        <f>($K139="Bell Curve")*(_xlfn.NORM.DIST(AND(BV$6&gt;=$F139,BV$6&lt;=$H139)*(BV$6-$F139+1),$J139/2,$M139,TRUE)-_xlfn.NORM.DIST(AND(BV$6&gt;=$F139,BV$6&lt;=$H139)*(BU$6-$F139+1),$J139/2,$M139,TRUE))/(1-2*_xlfn.NORM.DIST(0,$J139/2,$M139,TRUE))*$D139+($K139="Steady Growth")*(AND(BV$6&gt;=$F139,BV$6&lt;=$H139)*((BV$6-$F139+1)/($J139*($J139+1)/2)*$D139))+($K139="custom")*CustCF!BP139</f>
        <v/>
      </c>
      <c r="BW139" s="87">
        <f>($K139="Bell Curve")*(_xlfn.NORM.DIST(AND(BW$6&gt;=$F139,BW$6&lt;=$H139)*(BW$6-$F139+1),$J139/2,$M139,TRUE)-_xlfn.NORM.DIST(AND(BW$6&gt;=$F139,BW$6&lt;=$H139)*(BV$6-$F139+1),$J139/2,$M139,TRUE))/(1-2*_xlfn.NORM.DIST(0,$J139/2,$M139,TRUE))*$D139+($K139="Steady Growth")*(AND(BW$6&gt;=$F139,BW$6&lt;=$H139)*((BW$6-$F139+1)/($J139*($J139+1)/2)*$D139))+($K139="custom")*CustCF!BQ139</f>
        <v/>
      </c>
      <c r="BX139" s="87">
        <f>($K139="Bell Curve")*(_xlfn.NORM.DIST(AND(BX$6&gt;=$F139,BX$6&lt;=$H139)*(BX$6-$F139+1),$J139/2,$M139,TRUE)-_xlfn.NORM.DIST(AND(BX$6&gt;=$F139,BX$6&lt;=$H139)*(BW$6-$F139+1),$J139/2,$M139,TRUE))/(1-2*_xlfn.NORM.DIST(0,$J139/2,$M139,TRUE))*$D139+($K139="Steady Growth")*(AND(BX$6&gt;=$F139,BX$6&lt;=$H139)*((BX$6-$F139+1)/($J139*($J139+1)/2)*$D139))+($K139="custom")*CustCF!BR139</f>
        <v/>
      </c>
      <c r="BY139" s="87">
        <f>($K139="Bell Curve")*(_xlfn.NORM.DIST(AND(BY$6&gt;=$F139,BY$6&lt;=$H139)*(BY$6-$F139+1),$J139/2,$M139,TRUE)-_xlfn.NORM.DIST(AND(BY$6&gt;=$F139,BY$6&lt;=$H139)*(BX$6-$F139+1),$J139/2,$M139,TRUE))/(1-2*_xlfn.NORM.DIST(0,$J139/2,$M139,TRUE))*$D139+($K139="Steady Growth")*(AND(BY$6&gt;=$F139,BY$6&lt;=$H139)*((BY$6-$F139+1)/($J139*($J139+1)/2)*$D139))+($K139="custom")*CustCF!BS139</f>
        <v/>
      </c>
      <c r="BZ139" s="87">
        <f>($K139="Bell Curve")*(_xlfn.NORM.DIST(AND(BZ$6&gt;=$F139,BZ$6&lt;=$H139)*(BZ$6-$F139+1),$J139/2,$M139,TRUE)-_xlfn.NORM.DIST(AND(BZ$6&gt;=$F139,BZ$6&lt;=$H139)*(BY$6-$F139+1),$J139/2,$M139,TRUE))/(1-2*_xlfn.NORM.DIST(0,$J139/2,$M139,TRUE))*$D139+($K139="Steady Growth")*(AND(BZ$6&gt;=$F139,BZ$6&lt;=$H139)*((BZ$6-$F139+1)/($J139*($J139+1)/2)*$D139))+($K139="custom")*CustCF!BT139</f>
        <v/>
      </c>
      <c r="CA139" s="87">
        <f>($K139="Bell Curve")*(_xlfn.NORM.DIST(AND(CA$6&gt;=$F139,CA$6&lt;=$H139)*(CA$6-$F139+1),$J139/2,$M139,TRUE)-_xlfn.NORM.DIST(AND(CA$6&gt;=$F139,CA$6&lt;=$H139)*(BZ$6-$F139+1),$J139/2,$M139,TRUE))/(1-2*_xlfn.NORM.DIST(0,$J139/2,$M139,TRUE))*$D139+($K139="Steady Growth")*(AND(CA$6&gt;=$F139,CA$6&lt;=$H139)*((CA$6-$F139+1)/($J139*($J139+1)/2)*$D139))+($K139="custom")*CustCF!BU139</f>
        <v/>
      </c>
      <c r="CB139" s="87">
        <f>($K139="Bell Curve")*(_xlfn.NORM.DIST(AND(CB$6&gt;=$F139,CB$6&lt;=$H139)*(CB$6-$F139+1),$J139/2,$M139,TRUE)-_xlfn.NORM.DIST(AND(CB$6&gt;=$F139,CB$6&lt;=$H139)*(CA$6-$F139+1),$J139/2,$M139,TRUE))/(1-2*_xlfn.NORM.DIST(0,$J139/2,$M139,TRUE))*$D139+($K139="Steady Growth")*(AND(CB$6&gt;=$F139,CB$6&lt;=$H139)*((CB$6-$F139+1)/($J139*($J139+1)/2)*$D139))+($K139="custom")*CustCF!BV139</f>
        <v/>
      </c>
      <c r="CC139" s="87">
        <f>($K139="Bell Curve")*(_xlfn.NORM.DIST(AND(CC$6&gt;=$F139,CC$6&lt;=$H139)*(CC$6-$F139+1),$J139/2,$M139,TRUE)-_xlfn.NORM.DIST(AND(CC$6&gt;=$F139,CC$6&lt;=$H139)*(CB$6-$F139+1),$J139/2,$M139,TRUE))/(1-2*_xlfn.NORM.DIST(0,$J139/2,$M139,TRUE))*$D139+($K139="Steady Growth")*(AND(CC$6&gt;=$F139,CC$6&lt;=$H139)*((CC$6-$F139+1)/($J139*($J139+1)/2)*$D139))+($K139="custom")*CustCF!BW139</f>
        <v/>
      </c>
      <c r="CD139" s="87">
        <f>($K139="Bell Curve")*(_xlfn.NORM.DIST(AND(CD$6&gt;=$F139,CD$6&lt;=$H139)*(CD$6-$F139+1),$J139/2,$M139,TRUE)-_xlfn.NORM.DIST(AND(CD$6&gt;=$F139,CD$6&lt;=$H139)*(CC$6-$F139+1),$J139/2,$M139,TRUE))/(1-2*_xlfn.NORM.DIST(0,$J139/2,$M139,TRUE))*$D139+($K139="Steady Growth")*(AND(CD$6&gt;=$F139,CD$6&lt;=$H139)*((CD$6-$F139+1)/($J139*($J139+1)/2)*$D139))+($K139="custom")*CustCF!BX139</f>
        <v/>
      </c>
      <c r="CE139" s="87">
        <f>($K139="Bell Curve")*(_xlfn.NORM.DIST(AND(CE$6&gt;=$F139,CE$6&lt;=$H139)*(CE$6-$F139+1),$J139/2,$M139,TRUE)-_xlfn.NORM.DIST(AND(CE$6&gt;=$F139,CE$6&lt;=$H139)*(CD$6-$F139+1),$J139/2,$M139,TRUE))/(1-2*_xlfn.NORM.DIST(0,$J139/2,$M139,TRUE))*$D139+($K139="Steady Growth")*(AND(CE$6&gt;=$F139,CE$6&lt;=$H139)*((CE$6-$F139+1)/($J139*($J139+1)/2)*$D139))+($K139="custom")*CustCF!BY139</f>
        <v/>
      </c>
      <c r="CF139" s="87">
        <f>($K139="Bell Curve")*(_xlfn.NORM.DIST(AND(CF$6&gt;=$F139,CF$6&lt;=$H139)*(CF$6-$F139+1),$J139/2,$M139,TRUE)-_xlfn.NORM.DIST(AND(CF$6&gt;=$F139,CF$6&lt;=$H139)*(CE$6-$F139+1),$J139/2,$M139,TRUE))/(1-2*_xlfn.NORM.DIST(0,$J139/2,$M139,TRUE))*$D139+($K139="Steady Growth")*(AND(CF$6&gt;=$F139,CF$6&lt;=$H139)*((CF$6-$F139+1)/($J139*($J139+1)/2)*$D139))+($K139="custom")*CustCF!BZ139</f>
        <v/>
      </c>
      <c r="CG139" s="87">
        <f>($K139="Bell Curve")*(_xlfn.NORM.DIST(AND(CG$6&gt;=$F139,CG$6&lt;=$H139)*(CG$6-$F139+1),$J139/2,$M139,TRUE)-_xlfn.NORM.DIST(AND(CG$6&gt;=$F139,CG$6&lt;=$H139)*(CF$6-$F139+1),$J139/2,$M139,TRUE))/(1-2*_xlfn.NORM.DIST(0,$J139/2,$M139,TRUE))*$D139+($K139="Steady Growth")*(AND(CG$6&gt;=$F139,CG$6&lt;=$H139)*((CG$6-$F139+1)/($J139*($J139+1)/2)*$D139))+($K139="custom")*CustCF!CA139</f>
        <v/>
      </c>
      <c r="CH139" s="87">
        <f>($K139="Bell Curve")*(_xlfn.NORM.DIST(AND(CH$6&gt;=$F139,CH$6&lt;=$H139)*(CH$6-$F139+1),$J139/2,$M139,TRUE)-_xlfn.NORM.DIST(AND(CH$6&gt;=$F139,CH$6&lt;=$H139)*(CG$6-$F139+1),$J139/2,$M139,TRUE))/(1-2*_xlfn.NORM.DIST(0,$J139/2,$M139,TRUE))*$D139+($K139="Steady Growth")*(AND(CH$6&gt;=$F139,CH$6&lt;=$H139)*((CH$6-$F139+1)/($J139*($J139+1)/2)*$D139))+($K139="custom")*CustCF!CB139</f>
        <v/>
      </c>
      <c r="CI139" s="87">
        <f>($K139="Bell Curve")*(_xlfn.NORM.DIST(AND(CI$6&gt;=$F139,CI$6&lt;=$H139)*(CI$6-$F139+1),$J139/2,$M139,TRUE)-_xlfn.NORM.DIST(AND(CI$6&gt;=$F139,CI$6&lt;=$H139)*(CH$6-$F139+1),$J139/2,$M139,TRUE))/(1-2*_xlfn.NORM.DIST(0,$J139/2,$M139,TRUE))*$D139+($K139="Steady Growth")*(AND(CI$6&gt;=$F139,CI$6&lt;=$H139)*((CI$6-$F139+1)/($J139*($J139+1)/2)*$D139))+($K139="custom")*CustCF!CC139</f>
        <v/>
      </c>
      <c r="CJ139" s="87">
        <f>($K139="Bell Curve")*(_xlfn.NORM.DIST(AND(CJ$6&gt;=$F139,CJ$6&lt;=$H139)*(CJ$6-$F139+1),$J139/2,$M139,TRUE)-_xlfn.NORM.DIST(AND(CJ$6&gt;=$F139,CJ$6&lt;=$H139)*(CI$6-$F139+1),$J139/2,$M139,TRUE))/(1-2*_xlfn.NORM.DIST(0,$J139/2,$M139,TRUE))*$D139+($K139="Steady Growth")*(AND(CJ$6&gt;=$F139,CJ$6&lt;=$H139)*((CJ$6-$F139+1)/($J139*($J139+1)/2)*$D139))+($K139="custom")*CustCF!CD139</f>
        <v/>
      </c>
      <c r="CK139" s="87">
        <f>($K139="Bell Curve")*(_xlfn.NORM.DIST(AND(CK$6&gt;=$F139,CK$6&lt;=$H139)*(CK$6-$F139+1),$J139/2,$M139,TRUE)-_xlfn.NORM.DIST(AND(CK$6&gt;=$F139,CK$6&lt;=$H139)*(CJ$6-$F139+1),$J139/2,$M139,TRUE))/(1-2*_xlfn.NORM.DIST(0,$J139/2,$M139,TRUE))*$D139+($K139="Steady Growth")*(AND(CK$6&gt;=$F139,CK$6&lt;=$H139)*((CK$6-$F139+1)/($J139*($J139+1)/2)*$D139))+($K139="custom")*CustCF!CE139</f>
        <v/>
      </c>
      <c r="CL139" s="87">
        <f>($K139="Bell Curve")*(_xlfn.NORM.DIST(AND(CL$6&gt;=$F139,CL$6&lt;=$H139)*(CL$6-$F139+1),$J139/2,$M139,TRUE)-_xlfn.NORM.DIST(AND(CL$6&gt;=$F139,CL$6&lt;=$H139)*(CK$6-$F139+1),$J139/2,$M139,TRUE))/(1-2*_xlfn.NORM.DIST(0,$J139/2,$M139,TRUE))*$D139+($K139="Steady Growth")*(AND(CL$6&gt;=$F139,CL$6&lt;=$H139)*((CL$6-$F139+1)/($J139*($J139+1)/2)*$D139))+($K139="custom")*CustCF!CF139</f>
        <v/>
      </c>
      <c r="CM139" s="87">
        <f>($K139="Bell Curve")*(_xlfn.NORM.DIST(AND(CM$6&gt;=$F139,CM$6&lt;=$H139)*(CM$6-$F139+1),$J139/2,$M139,TRUE)-_xlfn.NORM.DIST(AND(CM$6&gt;=$F139,CM$6&lt;=$H139)*(CL$6-$F139+1),$J139/2,$M139,TRUE))/(1-2*_xlfn.NORM.DIST(0,$J139/2,$M139,TRUE))*$D139+($K139="Steady Growth")*(AND(CM$6&gt;=$F139,CM$6&lt;=$H139)*((CM$6-$F139+1)/($J139*($J139+1)/2)*$D139))+($K139="custom")*CustCF!CG139</f>
        <v/>
      </c>
      <c r="CN139" s="87">
        <f>($K139="Bell Curve")*(_xlfn.NORM.DIST(AND(CN$6&gt;=$F139,CN$6&lt;=$H139)*(CN$6-$F139+1),$J139/2,$M139,TRUE)-_xlfn.NORM.DIST(AND(CN$6&gt;=$F139,CN$6&lt;=$H139)*(CM$6-$F139+1),$J139/2,$M139,TRUE))/(1-2*_xlfn.NORM.DIST(0,$J139/2,$M139,TRUE))*$D139+($K139="Steady Growth")*(AND(CN$6&gt;=$F139,CN$6&lt;=$H139)*((CN$6-$F139+1)/($J139*($J139+1)/2)*$D139))+($K139="custom")*CustCF!CH139</f>
        <v/>
      </c>
      <c r="CO139" s="87">
        <f>($K139="Bell Curve")*(_xlfn.NORM.DIST(AND(CO$6&gt;=$F139,CO$6&lt;=$H139)*(CO$6-$F139+1),$J139/2,$M139,TRUE)-_xlfn.NORM.DIST(AND(CO$6&gt;=$F139,CO$6&lt;=$H139)*(CN$6-$F139+1),$J139/2,$M139,TRUE))/(1-2*_xlfn.NORM.DIST(0,$J139/2,$M139,TRUE))*$D139+($K139="Steady Growth")*(AND(CO$6&gt;=$F139,CO$6&lt;=$H139)*((CO$6-$F139+1)/($J139*($J139+1)/2)*$D139))+($K139="custom")*CustCF!CI139</f>
        <v/>
      </c>
      <c r="CP139" s="87">
        <f>($K139="Bell Curve")*(_xlfn.NORM.DIST(AND(CP$6&gt;=$F139,CP$6&lt;=$H139)*(CP$6-$F139+1),$J139/2,$M139,TRUE)-_xlfn.NORM.DIST(AND(CP$6&gt;=$F139,CP$6&lt;=$H139)*(CO$6-$F139+1),$J139/2,$M139,TRUE))/(1-2*_xlfn.NORM.DIST(0,$J139/2,$M139,TRUE))*$D139+($K139="Steady Growth")*(AND(CP$6&gt;=$F139,CP$6&lt;=$H139)*((CP$6-$F139+1)/($J139*($J139+1)/2)*$D139))+($K139="custom")*CustCF!CJ139</f>
        <v/>
      </c>
      <c r="CQ139" s="87">
        <f>($K139="Bell Curve")*(_xlfn.NORM.DIST(AND(CQ$6&gt;=$F139,CQ$6&lt;=$H139)*(CQ$6-$F139+1),$J139/2,$M139,TRUE)-_xlfn.NORM.DIST(AND(CQ$6&gt;=$F139,CQ$6&lt;=$H139)*(CP$6-$F139+1),$J139/2,$M139,TRUE))/(1-2*_xlfn.NORM.DIST(0,$J139/2,$M139,TRUE))*$D139+($K139="Steady Growth")*(AND(CQ$6&gt;=$F139,CQ$6&lt;=$H139)*((CQ$6-$F139+1)/($J139*($J139+1)/2)*$D139))+($K139="custom")*CustCF!CK139</f>
        <v/>
      </c>
      <c r="CR139" s="87">
        <f>($K139="Bell Curve")*(_xlfn.NORM.DIST(AND(CR$6&gt;=$F139,CR$6&lt;=$H139)*(CR$6-$F139+1),$J139/2,$M139,TRUE)-_xlfn.NORM.DIST(AND(CR$6&gt;=$F139,CR$6&lt;=$H139)*(CQ$6-$F139+1),$J139/2,$M139,TRUE))/(1-2*_xlfn.NORM.DIST(0,$J139/2,$M139,TRUE))*$D139+($K139="Steady Growth")*(AND(CR$6&gt;=$F139,CR$6&lt;=$H139)*((CR$6-$F139+1)/($J139*($J139+1)/2)*$D139))+($K139="custom")*CustCF!CL139</f>
        <v/>
      </c>
      <c r="CS139" s="87">
        <f>($K139="Bell Curve")*(_xlfn.NORM.DIST(AND(CS$6&gt;=$F139,CS$6&lt;=$H139)*(CS$6-$F139+1),$J139/2,$M139,TRUE)-_xlfn.NORM.DIST(AND(CS$6&gt;=$F139,CS$6&lt;=$H139)*(CR$6-$F139+1),$J139/2,$M139,TRUE))/(1-2*_xlfn.NORM.DIST(0,$J139/2,$M139,TRUE))*$D139+($K139="Steady Growth")*(AND(CS$6&gt;=$F139,CS$6&lt;=$H139)*((CS$6-$F139+1)/($J139*($J139+1)/2)*$D139))+($K139="custom")*CustCF!CM139</f>
        <v/>
      </c>
      <c r="CT139" s="87">
        <f>($K139="Bell Curve")*(_xlfn.NORM.DIST(AND(CT$6&gt;=$F139,CT$6&lt;=$H139)*(CT$6-$F139+1),$J139/2,$M139,TRUE)-_xlfn.NORM.DIST(AND(CT$6&gt;=$F139,CT$6&lt;=$H139)*(CS$6-$F139+1),$J139/2,$M139,TRUE))/(1-2*_xlfn.NORM.DIST(0,$J139/2,$M139,TRUE))*$D139+($K139="Steady Growth")*(AND(CT$6&gt;=$F139,CT$6&lt;=$H139)*((CT$6-$F139+1)/($J139*($J139+1)/2)*$D139))+($K139="custom")*CustCF!CN139</f>
        <v/>
      </c>
      <c r="CU139" s="87">
        <f>($K139="Bell Curve")*(_xlfn.NORM.DIST(AND(CU$6&gt;=$F139,CU$6&lt;=$H139)*(CU$6-$F139+1),$J139/2,$M139,TRUE)-_xlfn.NORM.DIST(AND(CU$6&gt;=$F139,CU$6&lt;=$H139)*(CT$6-$F139+1),$J139/2,$M139,TRUE))/(1-2*_xlfn.NORM.DIST(0,$J139/2,$M139,TRUE))*$D139+($K139="Steady Growth")*(AND(CU$6&gt;=$F139,CU$6&lt;=$H139)*((CU$6-$F139+1)/($J139*($J139+1)/2)*$D139))+($K139="custom")*CustCF!CO139</f>
        <v/>
      </c>
      <c r="CV139" s="87">
        <f>($K139="Bell Curve")*(_xlfn.NORM.DIST(AND(CV$6&gt;=$F139,CV$6&lt;=$H139)*(CV$6-$F139+1),$J139/2,$M139,TRUE)-_xlfn.NORM.DIST(AND(CV$6&gt;=$F139,CV$6&lt;=$H139)*(CU$6-$F139+1),$J139/2,$M139,TRUE))/(1-2*_xlfn.NORM.DIST(0,$J139/2,$M139,TRUE))*$D139+($K139="Steady Growth")*(AND(CV$6&gt;=$F139,CV$6&lt;=$H139)*((CV$6-$F139+1)/($J139*($J139+1)/2)*$D139))+($K139="custom")*CustCF!CP139</f>
        <v/>
      </c>
      <c r="CW139" s="87">
        <f>($K139="Bell Curve")*(_xlfn.NORM.DIST(AND(CW$6&gt;=$F139,CW$6&lt;=$H139)*(CW$6-$F139+1),$J139/2,$M139,TRUE)-_xlfn.NORM.DIST(AND(CW$6&gt;=$F139,CW$6&lt;=$H139)*(CV$6-$F139+1),$J139/2,$M139,TRUE))/(1-2*_xlfn.NORM.DIST(0,$J139/2,$M139,TRUE))*$D139+($K139="Steady Growth")*(AND(CW$6&gt;=$F139,CW$6&lt;=$H139)*((CW$6-$F139+1)/($J139*($J139+1)/2)*$D139))+($K139="custom")*CustCF!CQ139</f>
        <v/>
      </c>
      <c r="CX139" s="87">
        <f>($K139="Bell Curve")*(_xlfn.NORM.DIST(AND(CX$6&gt;=$F139,CX$6&lt;=$H139)*(CX$6-$F139+1),$J139/2,$M139,TRUE)-_xlfn.NORM.DIST(AND(CX$6&gt;=$F139,CX$6&lt;=$H139)*(CW$6-$F139+1),$J139/2,$M139,TRUE))/(1-2*_xlfn.NORM.DIST(0,$J139/2,$M139,TRUE))*$D139+($K139="Steady Growth")*(AND(CX$6&gt;=$F139,CX$6&lt;=$H139)*((CX$6-$F139+1)/($J139*($J139+1)/2)*$D139))+($K139="custom")*CustCF!CR139</f>
        <v/>
      </c>
      <c r="CY139" s="87">
        <f>($K139="Bell Curve")*(_xlfn.NORM.DIST(AND(CY$6&gt;=$F139,CY$6&lt;=$H139)*(CY$6-$F139+1),$J139/2,$M139,TRUE)-_xlfn.NORM.DIST(AND(CY$6&gt;=$F139,CY$6&lt;=$H139)*(CX$6-$F139+1),$J139/2,$M139,TRUE))/(1-2*_xlfn.NORM.DIST(0,$J139/2,$M139,TRUE))*$D139+($K139="Steady Growth")*(AND(CY$6&gt;=$F139,CY$6&lt;=$H139)*((CY$6-$F139+1)/($J139*($J139+1)/2)*$D139))+($K139="custom")*CustCF!CS139</f>
        <v/>
      </c>
      <c r="CZ139" s="87">
        <f>($K139="Bell Curve")*(_xlfn.NORM.DIST(AND(CZ$6&gt;=$F139,CZ$6&lt;=$H139)*(CZ$6-$F139+1),$J139/2,$M139,TRUE)-_xlfn.NORM.DIST(AND(CZ$6&gt;=$F139,CZ$6&lt;=$H139)*(CY$6-$F139+1),$J139/2,$M139,TRUE))/(1-2*_xlfn.NORM.DIST(0,$J139/2,$M139,TRUE))*$D139+($K139="Steady Growth")*(AND(CZ$6&gt;=$F139,CZ$6&lt;=$H139)*((CZ$6-$F139+1)/($J139*($J139+1)/2)*$D139))+($K139="custom")*CustCF!CT139</f>
        <v/>
      </c>
      <c r="DA139" s="87">
        <f>($K139="Bell Curve")*(_xlfn.NORM.DIST(AND(DA$6&gt;=$F139,DA$6&lt;=$H139)*(DA$6-$F139+1),$J139/2,$M139,TRUE)-_xlfn.NORM.DIST(AND(DA$6&gt;=$F139,DA$6&lt;=$H139)*(CZ$6-$F139+1),$J139/2,$M139,TRUE))/(1-2*_xlfn.NORM.DIST(0,$J139/2,$M139,TRUE))*$D139+($K139="Steady Growth")*(AND(DA$6&gt;=$F139,DA$6&lt;=$H139)*((DA$6-$F139+1)/($J139*($J139+1)/2)*$D139))+($K139="custom")*CustCF!CU139</f>
        <v/>
      </c>
      <c r="DB139" s="87">
        <f>($K139="Bell Curve")*(_xlfn.NORM.DIST(AND(DB$6&gt;=$F139,DB$6&lt;=$H139)*(DB$6-$F139+1),$J139/2,$M139,TRUE)-_xlfn.NORM.DIST(AND(DB$6&gt;=$F139,DB$6&lt;=$H139)*(DA$6-$F139+1),$J139/2,$M139,TRUE))/(1-2*_xlfn.NORM.DIST(0,$J139/2,$M139,TRUE))*$D139+($K139="Steady Growth")*(AND(DB$6&gt;=$F139,DB$6&lt;=$H139)*((DB$6-$F139+1)/($J139*($J139+1)/2)*$D139))+($K139="custom")*CustCF!CV139</f>
        <v/>
      </c>
      <c r="DC139" s="87">
        <f>($K139="Bell Curve")*(_xlfn.NORM.DIST(AND(DC$6&gt;=$F139,DC$6&lt;=$H139)*(DC$6-$F139+1),$J139/2,$M139,TRUE)-_xlfn.NORM.DIST(AND(DC$6&gt;=$F139,DC$6&lt;=$H139)*(DB$6-$F139+1),$J139/2,$M139,TRUE))/(1-2*_xlfn.NORM.DIST(0,$J139/2,$M139,TRUE))*$D139+($K139="Steady Growth")*(AND(DC$6&gt;=$F139,DC$6&lt;=$H139)*((DC$6-$F139+1)/($J139*($J139+1)/2)*$D139))+($K139="custom")*CustCF!CW139</f>
        <v/>
      </c>
      <c r="DD139" s="87">
        <f>($K139="Bell Curve")*(_xlfn.NORM.DIST(AND(DD$6&gt;=$F139,DD$6&lt;=$H139)*(DD$6-$F139+1),$J139/2,$M139,TRUE)-_xlfn.NORM.DIST(AND(DD$6&gt;=$F139,DD$6&lt;=$H139)*(DC$6-$F139+1),$J139/2,$M139,TRUE))/(1-2*_xlfn.NORM.DIST(0,$J139/2,$M139,TRUE))*$D139+($K139="Steady Growth")*(AND(DD$6&gt;=$F139,DD$6&lt;=$H139)*((DD$6-$F139+1)/($J139*($J139+1)/2)*$D139))+($K139="custom")*CustCF!CX139</f>
        <v/>
      </c>
      <c r="DE139" s="87">
        <f>($K139="Bell Curve")*(_xlfn.NORM.DIST(AND(DE$6&gt;=$F139,DE$6&lt;=$H139)*(DE$6-$F139+1),$J139/2,$M139,TRUE)-_xlfn.NORM.DIST(AND(DE$6&gt;=$F139,DE$6&lt;=$H139)*(DD$6-$F139+1),$J139/2,$M139,TRUE))/(1-2*_xlfn.NORM.DIST(0,$J139/2,$M139,TRUE))*$D139+($K139="Steady Growth")*(AND(DE$6&gt;=$F139,DE$6&lt;=$H139)*((DE$6-$F139+1)/($J139*($J139+1)/2)*$D139))+($K139="custom")*CustCF!CY139</f>
        <v/>
      </c>
      <c r="DF139" s="87">
        <f>($K139="Bell Curve")*(_xlfn.NORM.DIST(AND(DF$6&gt;=$F139,DF$6&lt;=$H139)*(DF$6-$F139+1),$J139/2,$M139,TRUE)-_xlfn.NORM.DIST(AND(DF$6&gt;=$F139,DF$6&lt;=$H139)*(DE$6-$F139+1),$J139/2,$M139,TRUE))/(1-2*_xlfn.NORM.DIST(0,$J139/2,$M139,TRUE))*$D139+($K139="Steady Growth")*(AND(DF$6&gt;=$F139,DF$6&lt;=$H139)*((DF$6-$F139+1)/($J139*($J139+1)/2)*$D139))+($K139="custom")*CustCF!CZ139</f>
        <v/>
      </c>
      <c r="DG139" s="87">
        <f>($K139="Bell Curve")*(_xlfn.NORM.DIST(AND(DG$6&gt;=$F139,DG$6&lt;=$H139)*(DG$6-$F139+1),$J139/2,$M139,TRUE)-_xlfn.NORM.DIST(AND(DG$6&gt;=$F139,DG$6&lt;=$H139)*(DF$6-$F139+1),$J139/2,$M139,TRUE))/(1-2*_xlfn.NORM.DIST(0,$J139/2,$M139,TRUE))*$D139+($K139="Steady Growth")*(AND(DG$6&gt;=$F139,DG$6&lt;=$H139)*((DG$6-$F139+1)/($J139*($J139+1)/2)*$D139))+($K139="custom")*CustCF!DA139</f>
        <v/>
      </c>
      <c r="DH139" s="87">
        <f>($K139="Bell Curve")*(_xlfn.NORM.DIST(AND(DH$6&gt;=$F139,DH$6&lt;=$H139)*(DH$6-$F139+1),$J139/2,$M139,TRUE)-_xlfn.NORM.DIST(AND(DH$6&gt;=$F139,DH$6&lt;=$H139)*(DG$6-$F139+1),$J139/2,$M139,TRUE))/(1-2*_xlfn.NORM.DIST(0,$J139/2,$M139,TRUE))*$D139+($K139="Steady Growth")*(AND(DH$6&gt;=$F139,DH$6&lt;=$H139)*((DH$6-$F139+1)/($J139*($J139+1)/2)*$D139))+($K139="custom")*CustCF!DB139</f>
        <v/>
      </c>
      <c r="DI139" s="87">
        <f>($K139="Bell Curve")*(_xlfn.NORM.DIST(AND(DI$6&gt;=$F139,DI$6&lt;=$H139)*(DI$6-$F139+1),$J139/2,$M139,TRUE)-_xlfn.NORM.DIST(AND(DI$6&gt;=$F139,DI$6&lt;=$H139)*(DH$6-$F139+1),$J139/2,$M139,TRUE))/(1-2*_xlfn.NORM.DIST(0,$J139/2,$M139,TRUE))*$D139+($K139="Steady Growth")*(AND(DI$6&gt;=$F139,DI$6&lt;=$H139)*((DI$6-$F139+1)/($J139*($J139+1)/2)*$D139))+($K139="custom")*CustCF!DC139</f>
        <v/>
      </c>
      <c r="DJ139" s="87">
        <f>($K139="Bell Curve")*(_xlfn.NORM.DIST(AND(DJ$6&gt;=$F139,DJ$6&lt;=$H139)*(DJ$6-$F139+1),$J139/2,$M139,TRUE)-_xlfn.NORM.DIST(AND(DJ$6&gt;=$F139,DJ$6&lt;=$H139)*(DI$6-$F139+1),$J139/2,$M139,TRUE))/(1-2*_xlfn.NORM.DIST(0,$J139/2,$M139,TRUE))*$D139+($K139="Steady Growth")*(AND(DJ$6&gt;=$F139,DJ$6&lt;=$H139)*((DJ$6-$F139+1)/($J139*($J139+1)/2)*$D139))+($K139="custom")*CustCF!DD139</f>
        <v/>
      </c>
      <c r="DK139" s="87">
        <f>($K139="Bell Curve")*(_xlfn.NORM.DIST(AND(DK$6&gt;=$F139,DK$6&lt;=$H139)*(DK$6-$F139+1),$J139/2,$M139,TRUE)-_xlfn.NORM.DIST(AND(DK$6&gt;=$F139,DK$6&lt;=$H139)*(DJ$6-$F139+1),$J139/2,$M139,TRUE))/(1-2*_xlfn.NORM.DIST(0,$J139/2,$M139,TRUE))*$D139+($K139="Steady Growth")*(AND(DK$6&gt;=$F139,DK$6&lt;=$H139)*((DK$6-$F139+1)/($J139*($J139+1)/2)*$D139))+($K139="custom")*CustCF!DE139</f>
        <v/>
      </c>
      <c r="DL139" s="87">
        <f>($K139="Bell Curve")*(_xlfn.NORM.DIST(AND(DL$6&gt;=$F139,DL$6&lt;=$H139)*(DL$6-$F139+1),$J139/2,$M139,TRUE)-_xlfn.NORM.DIST(AND(DL$6&gt;=$F139,DL$6&lt;=$H139)*(DK$6-$F139+1),$J139/2,$M139,TRUE))/(1-2*_xlfn.NORM.DIST(0,$J139/2,$M139,TRUE))*$D139+($K139="Steady Growth")*(AND(DL$6&gt;=$F139,DL$6&lt;=$H139)*((DL$6-$F139+1)/($J139*($J139+1)/2)*$D139))+($K139="custom")*CustCF!DF139</f>
        <v/>
      </c>
      <c r="DM139" s="87">
        <f>($K139="Bell Curve")*(_xlfn.NORM.DIST(AND(DM$6&gt;=$F139,DM$6&lt;=$H139)*(DM$6-$F139+1),$J139/2,$M139,TRUE)-_xlfn.NORM.DIST(AND(DM$6&gt;=$F139,DM$6&lt;=$H139)*(DL$6-$F139+1),$J139/2,$M139,TRUE))/(1-2*_xlfn.NORM.DIST(0,$J139/2,$M139,TRUE))*$D139+($K139="Steady Growth")*(AND(DM$6&gt;=$F139,DM$6&lt;=$H139)*((DM$6-$F139+1)/($J139*($J139+1)/2)*$D139))+($K139="custom")*CustCF!DG139</f>
        <v/>
      </c>
      <c r="DN139" s="87">
        <f>($K139="Bell Curve")*(_xlfn.NORM.DIST(AND(DN$6&gt;=$F139,DN$6&lt;=$H139)*(DN$6-$F139+1),$J139/2,$M139,TRUE)-_xlfn.NORM.DIST(AND(DN$6&gt;=$F139,DN$6&lt;=$H139)*(DM$6-$F139+1),$J139/2,$M139,TRUE))/(1-2*_xlfn.NORM.DIST(0,$J139/2,$M139,TRUE))*$D139+($K139="Steady Growth")*(AND(DN$6&gt;=$F139,DN$6&lt;=$H139)*((DN$6-$F139+1)/($J139*($J139+1)/2)*$D139))+($K139="custom")*CustCF!DH139</f>
        <v/>
      </c>
      <c r="DO139" s="87">
        <f>($K139="Bell Curve")*(_xlfn.NORM.DIST(AND(DO$6&gt;=$F139,DO$6&lt;=$H139)*(DO$6-$F139+1),$J139/2,$M139,TRUE)-_xlfn.NORM.DIST(AND(DO$6&gt;=$F139,DO$6&lt;=$H139)*(DN$6-$F139+1),$J139/2,$M139,TRUE))/(1-2*_xlfn.NORM.DIST(0,$J139/2,$M139,TRUE))*$D139+($K139="Steady Growth")*(AND(DO$6&gt;=$F139,DO$6&lt;=$H139)*((DO$6-$F139+1)/($J139*($J139+1)/2)*$D139))+($K139="custom")*CustCF!DI139</f>
        <v/>
      </c>
      <c r="DP139" s="87">
        <f>($K139="Bell Curve")*(_xlfn.NORM.DIST(AND(DP$6&gt;=$F139,DP$6&lt;=$H139)*(DP$6-$F139+1),$J139/2,$M139,TRUE)-_xlfn.NORM.DIST(AND(DP$6&gt;=$F139,DP$6&lt;=$H139)*(DO$6-$F139+1),$J139/2,$M139,TRUE))/(1-2*_xlfn.NORM.DIST(0,$J139/2,$M139,TRUE))*$D139+($K139="Steady Growth")*(AND(DP$6&gt;=$F139,DP$6&lt;=$H139)*((DP$6-$F139+1)/($J139*($J139+1)/2)*$D139))+($K139="custom")*CustCF!DJ139</f>
        <v/>
      </c>
      <c r="DQ139" s="87">
        <f>($K139="Bell Curve")*(_xlfn.NORM.DIST(AND(DQ$6&gt;=$F139,DQ$6&lt;=$H139)*(DQ$6-$F139+1),$J139/2,$M139,TRUE)-_xlfn.NORM.DIST(AND(DQ$6&gt;=$F139,DQ$6&lt;=$H139)*(DP$6-$F139+1),$J139/2,$M139,TRUE))/(1-2*_xlfn.NORM.DIST(0,$J139/2,$M139,TRUE))*$D139+($K139="Steady Growth")*(AND(DQ$6&gt;=$F139,DQ$6&lt;=$H139)*((DQ$6-$F139+1)/($J139*($J139+1)/2)*$D139))+($K139="custom")*CustCF!DK139</f>
        <v/>
      </c>
      <c r="DR139" s="87">
        <f>($K139="Bell Curve")*(_xlfn.NORM.DIST(AND(DR$6&gt;=$F139,DR$6&lt;=$H139)*(DR$6-$F139+1),$J139/2,$M139,TRUE)-_xlfn.NORM.DIST(AND(DR$6&gt;=$F139,DR$6&lt;=$H139)*(DQ$6-$F139+1),$J139/2,$M139,TRUE))/(1-2*_xlfn.NORM.DIST(0,$J139/2,$M139,TRUE))*$D139+($K139="Steady Growth")*(AND(DR$6&gt;=$F139,DR$6&lt;=$H139)*((DR$6-$F139+1)/($J139*($J139+1)/2)*$D139))+($K139="custom")*CustCF!DL139</f>
        <v/>
      </c>
      <c r="DS139" s="87">
        <f>($K139="Bell Curve")*(_xlfn.NORM.DIST(AND(DS$6&gt;=$F139,DS$6&lt;=$H139)*(DS$6-$F139+1),$J139/2,$M139,TRUE)-_xlfn.NORM.DIST(AND(DS$6&gt;=$F139,DS$6&lt;=$H139)*(DR$6-$F139+1),$J139/2,$M139,TRUE))/(1-2*_xlfn.NORM.DIST(0,$J139/2,$M139,TRUE))*$D139+($K139="Steady Growth")*(AND(DS$6&gt;=$F139,DS$6&lt;=$H139)*((DS$6-$F139+1)/($J139*($J139+1)/2)*$D139))+($K139="custom")*CustCF!DM139</f>
        <v/>
      </c>
      <c r="DT139" s="87">
        <f>($K139="Bell Curve")*(_xlfn.NORM.DIST(AND(DT$6&gt;=$F139,DT$6&lt;=$H139)*(DT$6-$F139+1),$J139/2,$M139,TRUE)-_xlfn.NORM.DIST(AND(DT$6&gt;=$F139,DT$6&lt;=$H139)*(DS$6-$F139+1),$J139/2,$M139,TRUE))/(1-2*_xlfn.NORM.DIST(0,$J139/2,$M139,TRUE))*$D139+($K139="Steady Growth")*(AND(DT$6&gt;=$F139,DT$6&lt;=$H139)*((DT$6-$F139+1)/($J139*($J139+1)/2)*$D139))+($K139="custom")*CustCF!DN139</f>
        <v/>
      </c>
      <c r="DU139" s="87">
        <f>($K139="Bell Curve")*(_xlfn.NORM.DIST(AND(DU$6&gt;=$F139,DU$6&lt;=$H139)*(DU$6-$F139+1),$J139/2,$M139,TRUE)-_xlfn.NORM.DIST(AND(DU$6&gt;=$F139,DU$6&lt;=$H139)*(DT$6-$F139+1),$J139/2,$M139,TRUE))/(1-2*_xlfn.NORM.DIST(0,$J139/2,$M139,TRUE))*$D139+($K139="Steady Growth")*(AND(DU$6&gt;=$F139,DU$6&lt;=$H139)*((DU$6-$F139+1)/($J139*($J139+1)/2)*$D139))+($K139="custom")*CustCF!DO139</f>
        <v/>
      </c>
      <c r="DV139" s="87">
        <f>($K139="Bell Curve")*(_xlfn.NORM.DIST(AND(DV$6&gt;=$F139,DV$6&lt;=$H139)*(DV$6-$F139+1),$J139/2,$M139,TRUE)-_xlfn.NORM.DIST(AND(DV$6&gt;=$F139,DV$6&lt;=$H139)*(DU$6-$F139+1),$J139/2,$M139,TRUE))/(1-2*_xlfn.NORM.DIST(0,$J139/2,$M139,TRUE))*$D139+($K139="Steady Growth")*(AND(DV$6&gt;=$F139,DV$6&lt;=$H139)*((DV$6-$F139+1)/($J139*($J139+1)/2)*$D139))+($K139="custom")*CustCF!DP139</f>
        <v/>
      </c>
      <c r="DW139" s="87">
        <f>($K139="Bell Curve")*(_xlfn.NORM.DIST(AND(DW$6&gt;=$F139,DW$6&lt;=$H139)*(DW$6-$F139+1),$J139/2,$M139,TRUE)-_xlfn.NORM.DIST(AND(DW$6&gt;=$F139,DW$6&lt;=$H139)*(DV$6-$F139+1),$J139/2,$M139,TRUE))/(1-2*_xlfn.NORM.DIST(0,$J139/2,$M139,TRUE))*$D139+($K139="Steady Growth")*(AND(DW$6&gt;=$F139,DW$6&lt;=$H139)*((DW$6-$F139+1)/($J139*($J139+1)/2)*$D139))+($K139="custom")*CustCF!DQ139</f>
        <v/>
      </c>
      <c r="DX139" s="87">
        <f>($K139="Bell Curve")*(_xlfn.NORM.DIST(AND(DX$6&gt;=$F139,DX$6&lt;=$H139)*(DX$6-$F139+1),$J139/2,$M139,TRUE)-_xlfn.NORM.DIST(AND(DX$6&gt;=$F139,DX$6&lt;=$H139)*(DW$6-$F139+1),$J139/2,$M139,TRUE))/(1-2*_xlfn.NORM.DIST(0,$J139/2,$M139,TRUE))*$D139+($K139="Steady Growth")*(AND(DX$6&gt;=$F139,DX$6&lt;=$H139)*((DX$6-$F139+1)/($J139*($J139+1)/2)*$D139))+($K139="custom")*CustCF!DR139</f>
        <v/>
      </c>
      <c r="DY139" s="87">
        <f>($K139="Bell Curve")*(_xlfn.NORM.DIST(AND(DY$6&gt;=$F139,DY$6&lt;=$H139)*(DY$6-$F139+1),$J139/2,$M139,TRUE)-_xlfn.NORM.DIST(AND(DY$6&gt;=$F139,DY$6&lt;=$H139)*(DX$6-$F139+1),$J139/2,$M139,TRUE))/(1-2*_xlfn.NORM.DIST(0,$J139/2,$M139,TRUE))*$D139+($K139="Steady Growth")*(AND(DY$6&gt;=$F139,DY$6&lt;=$H139)*((DY$6-$F139+1)/($J139*($J139+1)/2)*$D139))+($K139="custom")*CustCF!DS139</f>
        <v/>
      </c>
      <c r="DZ139" s="87">
        <f>($K139="Bell Curve")*(_xlfn.NORM.DIST(AND(DZ$6&gt;=$F139,DZ$6&lt;=$H139)*(DZ$6-$F139+1),$J139/2,$M139,TRUE)-_xlfn.NORM.DIST(AND(DZ$6&gt;=$F139,DZ$6&lt;=$H139)*(DY$6-$F139+1),$J139/2,$M139,TRUE))/(1-2*_xlfn.NORM.DIST(0,$J139/2,$M139,TRUE))*$D139+($K139="Steady Growth")*(AND(DZ$6&gt;=$F139,DZ$6&lt;=$H139)*((DZ$6-$F139+1)/($J139*($J139+1)/2)*$D139))+($K139="custom")*CustCF!DT139</f>
        <v/>
      </c>
      <c r="EA139" s="87">
        <f>($K139="Bell Curve")*(_xlfn.NORM.DIST(AND(EA$6&gt;=$F139,EA$6&lt;=$H139)*(EA$6-$F139+1),$J139/2,$M139,TRUE)-_xlfn.NORM.DIST(AND(EA$6&gt;=$F139,EA$6&lt;=$H139)*(DZ$6-$F139+1),$J139/2,$M139,TRUE))/(1-2*_xlfn.NORM.DIST(0,$J139/2,$M139,TRUE))*$D139+($K139="Steady Growth")*(AND(EA$6&gt;=$F139,EA$6&lt;=$H139)*((EA$6-$F139+1)/($J139*($J139+1)/2)*$D139))+($K139="custom")*CustCF!DU139</f>
        <v/>
      </c>
      <c r="EB139" s="87">
        <f>($K139="Bell Curve")*(_xlfn.NORM.DIST(AND(EB$6&gt;=$F139,EB$6&lt;=$H139)*(EB$6-$F139+1),$J139/2,$M139,TRUE)-_xlfn.NORM.DIST(AND(EB$6&gt;=$F139,EB$6&lt;=$H139)*(EA$6-$F139+1),$J139/2,$M139,TRUE))/(1-2*_xlfn.NORM.DIST(0,$J139/2,$M139,TRUE))*$D139+($K139="Steady Growth")*(AND(EB$6&gt;=$F139,EB$6&lt;=$H139)*((EB$6-$F139+1)/($J139*($J139+1)/2)*$D139))+($K139="custom")*CustCF!DV139</f>
        <v/>
      </c>
      <c r="EC139" s="87">
        <f>($K139="Bell Curve")*(_xlfn.NORM.DIST(AND(EC$6&gt;=$F139,EC$6&lt;=$H139)*(EC$6-$F139+1),$J139/2,$M139,TRUE)-_xlfn.NORM.DIST(AND(EC$6&gt;=$F139,EC$6&lt;=$H139)*(EB$6-$F139+1),$J139/2,$M139,TRUE))/(1-2*_xlfn.NORM.DIST(0,$J139/2,$M139,TRUE))*$D139+($K139="Steady Growth")*(AND(EC$6&gt;=$F139,EC$6&lt;=$H139)*((EC$6-$F139+1)/($J139*($J139+1)/2)*$D139))+($K139="custom")*CustCF!DW139</f>
        <v/>
      </c>
      <c r="ED139" s="87">
        <f>($K139="Bell Curve")*(_xlfn.NORM.DIST(AND(ED$6&gt;=$F139,ED$6&lt;=$H139)*(ED$6-$F139+1),$J139/2,$M139,TRUE)-_xlfn.NORM.DIST(AND(ED$6&gt;=$F139,ED$6&lt;=$H139)*(EC$6-$F139+1),$J139/2,$M139,TRUE))/(1-2*_xlfn.NORM.DIST(0,$J139/2,$M139,TRUE))*$D139+($K139="Steady Growth")*(AND(ED$6&gt;=$F139,ED$6&lt;=$H139)*((ED$6-$F139+1)/($J139*($J139+1)/2)*$D139))+($K139="custom")*CustCF!DX139</f>
        <v/>
      </c>
      <c r="EE139" s="87">
        <f>($K139="Bell Curve")*(_xlfn.NORM.DIST(AND(EE$6&gt;=$F139,EE$6&lt;=$H139)*(EE$6-$F139+1),$J139/2,$M139,TRUE)-_xlfn.NORM.DIST(AND(EE$6&gt;=$F139,EE$6&lt;=$H139)*(ED$6-$F139+1),$J139/2,$M139,TRUE))/(1-2*_xlfn.NORM.DIST(0,$J139/2,$M139,TRUE))*$D139+($K139="Steady Growth")*(AND(EE$6&gt;=$F139,EE$6&lt;=$H139)*((EE$6-$F139+1)/($J139*($J139+1)/2)*$D139))+($K139="custom")*CustCF!DY139</f>
        <v/>
      </c>
      <c r="EF139" s="87">
        <f>($K139="Bell Curve")*(_xlfn.NORM.DIST(AND(EF$6&gt;=$F139,EF$6&lt;=$H139)*(EF$6-$F139+1),$J139/2,$M139,TRUE)-_xlfn.NORM.DIST(AND(EF$6&gt;=$F139,EF$6&lt;=$H139)*(EE$6-$F139+1),$J139/2,$M139,TRUE))/(1-2*_xlfn.NORM.DIST(0,$J139/2,$M139,TRUE))*$D139+($K139="Steady Growth")*(AND(EF$6&gt;=$F139,EF$6&lt;=$H139)*((EF$6-$F139+1)/($J139*($J139+1)/2)*$D139))+($K139="custom")*CustCF!DZ139</f>
        <v/>
      </c>
      <c r="EG139" s="87">
        <f>($K139="Bell Curve")*(_xlfn.NORM.DIST(AND(EG$6&gt;=$F139,EG$6&lt;=$H139)*(EG$6-$F139+1),$J139/2,$M139,TRUE)-_xlfn.NORM.DIST(AND(EG$6&gt;=$F139,EG$6&lt;=$H139)*(EF$6-$F139+1),$J139/2,$M139,TRUE))/(1-2*_xlfn.NORM.DIST(0,$J139/2,$M139,TRUE))*$D139+($K139="Steady Growth")*(AND(EG$6&gt;=$F139,EG$6&lt;=$H139)*((EG$6-$F139+1)/($J139*($J139+1)/2)*$D139))+($K139="custom")*CustCF!EA139</f>
        <v/>
      </c>
      <c r="EH139" s="87">
        <f>($K139="Bell Curve")*(_xlfn.NORM.DIST(AND(EH$6&gt;=$F139,EH$6&lt;=$H139)*(EH$6-$F139+1),$J139/2,$M139,TRUE)-_xlfn.NORM.DIST(AND(EH$6&gt;=$F139,EH$6&lt;=$H139)*(EG$6-$F139+1),$J139/2,$M139,TRUE))/(1-2*_xlfn.NORM.DIST(0,$J139/2,$M139,TRUE))*$D139+($K139="Steady Growth")*(AND(EH$6&gt;=$F139,EH$6&lt;=$H139)*((EH$6-$F139+1)/($J139*($J139+1)/2)*$D139))+($K139="custom")*CustCF!EB139</f>
        <v/>
      </c>
      <c r="EI139" s="87">
        <f>($K139="Bell Curve")*(_xlfn.NORM.DIST(AND(EI$6&gt;=$F139,EI$6&lt;=$H139)*(EI$6-$F139+1),$J139/2,$M139,TRUE)-_xlfn.NORM.DIST(AND(EI$6&gt;=$F139,EI$6&lt;=$H139)*(EH$6-$F139+1),$J139/2,$M139,TRUE))/(1-2*_xlfn.NORM.DIST(0,$J139/2,$M139,TRUE))*$D139+($K139="Steady Growth")*(AND(EI$6&gt;=$F139,EI$6&lt;=$H139)*((EI$6-$F139+1)/($J139*($J139+1)/2)*$D139))+($K139="custom")*CustCF!EC139</f>
        <v/>
      </c>
      <c r="EJ139" s="87">
        <f>($K139="Bell Curve")*(_xlfn.NORM.DIST(AND(EJ$6&gt;=$F139,EJ$6&lt;=$H139)*(EJ$6-$F139+1),$J139/2,$M139,TRUE)-_xlfn.NORM.DIST(AND(EJ$6&gt;=$F139,EJ$6&lt;=$H139)*(EI$6-$F139+1),$J139/2,$M139,TRUE))/(1-2*_xlfn.NORM.DIST(0,$J139/2,$M139,TRUE))*$D139+($K139="Steady Growth")*(AND(EJ$6&gt;=$F139,EJ$6&lt;=$H139)*((EJ$6-$F139+1)/($J139*($J139+1)/2)*$D139))+($K139="custom")*CustCF!ED139</f>
        <v/>
      </c>
      <c r="EK139" s="87">
        <f>($K139="Bell Curve")*(_xlfn.NORM.DIST(AND(EK$6&gt;=$F139,EK$6&lt;=$H139)*(EK$6-$F139+1),$J139/2,$M139,TRUE)-_xlfn.NORM.DIST(AND(EK$6&gt;=$F139,EK$6&lt;=$H139)*(EJ$6-$F139+1),$J139/2,$M139,TRUE))/(1-2*_xlfn.NORM.DIST(0,$J139/2,$M139,TRUE))*$D139+($K139="Steady Growth")*(AND(EK$6&gt;=$F139,EK$6&lt;=$H139)*((EK$6-$F139+1)/($J139*($J139+1)/2)*$D139))+($K139="custom")*CustCF!EE139</f>
        <v/>
      </c>
      <c r="EL139" s="87">
        <f>($K139="Bell Curve")*(_xlfn.NORM.DIST(AND(EL$6&gt;=$F139,EL$6&lt;=$H139)*(EL$6-$F139+1),$J139/2,$M139,TRUE)-_xlfn.NORM.DIST(AND(EL$6&gt;=$F139,EL$6&lt;=$H139)*(EK$6-$F139+1),$J139/2,$M139,TRUE))/(1-2*_xlfn.NORM.DIST(0,$J139/2,$M139,TRUE))*$D139+($K139="Steady Growth")*(AND(EL$6&gt;=$F139,EL$6&lt;=$H139)*((EL$6-$F139+1)/($J139*($J139+1)/2)*$D139))+($K139="custom")*CustCF!EF139</f>
        <v/>
      </c>
      <c r="EM139" s="87">
        <f>($K139="Bell Curve")*(_xlfn.NORM.DIST(AND(EM$6&gt;=$F139,EM$6&lt;=$H139)*(EM$6-$F139+1),$J139/2,$M139,TRUE)-_xlfn.NORM.DIST(AND(EM$6&gt;=$F139,EM$6&lt;=$H139)*(EL$6-$F139+1),$J139/2,$M139,TRUE))/(1-2*_xlfn.NORM.DIST(0,$J139/2,$M139,TRUE))*$D139+($K139="Steady Growth")*(AND(EM$6&gt;=$F139,EM$6&lt;=$H139)*((EM$6-$F139+1)/($J139*($J139+1)/2)*$D139))+($K139="custom")*CustCF!EG139</f>
        <v/>
      </c>
      <c r="EN139" s="87">
        <f>($K139="Bell Curve")*(_xlfn.NORM.DIST(AND(EN$6&gt;=$F139,EN$6&lt;=$H139)*(EN$6-$F139+1),$J139/2,$M139,TRUE)-_xlfn.NORM.DIST(AND(EN$6&gt;=$F139,EN$6&lt;=$H139)*(EM$6-$F139+1),$J139/2,$M139,TRUE))/(1-2*_xlfn.NORM.DIST(0,$J139/2,$M139,TRUE))*$D139+($K139="Steady Growth")*(AND(EN$6&gt;=$F139,EN$6&lt;=$H139)*((EN$6-$F139+1)/($J139*($J139+1)/2)*$D139))+($K139="custom")*CustCF!EH139</f>
        <v/>
      </c>
      <c r="EO139" s="87">
        <f>($K139="Bell Curve")*(_xlfn.NORM.DIST(AND(EO$6&gt;=$F139,EO$6&lt;=$H139)*(EO$6-$F139+1),$J139/2,$M139,TRUE)-_xlfn.NORM.DIST(AND(EO$6&gt;=$F139,EO$6&lt;=$H139)*(EN$6-$F139+1),$J139/2,$M139,TRUE))/(1-2*_xlfn.NORM.DIST(0,$J139/2,$M139,TRUE))*$D139+($K139="Steady Growth")*(AND(EO$6&gt;=$F139,EO$6&lt;=$H139)*((EO$6-$F139+1)/($J139*($J139+1)/2)*$D139))+($K139="custom")*CustCF!EI139</f>
        <v/>
      </c>
      <c r="EP139" s="87">
        <f>($K139="Bell Curve")*(_xlfn.NORM.DIST(AND(EP$6&gt;=$F139,EP$6&lt;=$H139)*(EP$6-$F139+1),$J139/2,$M139,TRUE)-_xlfn.NORM.DIST(AND(EP$6&gt;=$F139,EP$6&lt;=$H139)*(EO$6-$F139+1),$J139/2,$M139,TRUE))/(1-2*_xlfn.NORM.DIST(0,$J139/2,$M139,TRUE))*$D139+($K139="Steady Growth")*(AND(EP$6&gt;=$F139,EP$6&lt;=$H139)*((EP$6-$F139+1)/($J139*($J139+1)/2)*$D139))+($K139="custom")*CustCF!EJ139</f>
        <v/>
      </c>
      <c r="EQ139" s="87">
        <f>($K139="Bell Curve")*(_xlfn.NORM.DIST(AND(EQ$6&gt;=$F139,EQ$6&lt;=$H139)*(EQ$6-$F139+1),$J139/2,$M139,TRUE)-_xlfn.NORM.DIST(AND(EQ$6&gt;=$F139,EQ$6&lt;=$H139)*(EP$6-$F139+1),$J139/2,$M139,TRUE))/(1-2*_xlfn.NORM.DIST(0,$J139/2,$M139,TRUE))*$D139+($K139="Steady Growth")*(AND(EQ$6&gt;=$F139,EQ$6&lt;=$H139)*((EQ$6-$F139+1)/($J139*($J139+1)/2)*$D139))+($K139="custom")*CustCF!EK139</f>
        <v/>
      </c>
      <c r="ER139" s="87">
        <f>($K139="Bell Curve")*(_xlfn.NORM.DIST(AND(ER$6&gt;=$F139,ER$6&lt;=$H139)*(ER$6-$F139+1),$J139/2,$M139,TRUE)-_xlfn.NORM.DIST(AND(ER$6&gt;=$F139,ER$6&lt;=$H139)*(EQ$6-$F139+1),$J139/2,$M139,TRUE))/(1-2*_xlfn.NORM.DIST(0,$J139/2,$M139,TRUE))*$D139+($K139="Steady Growth")*(AND(ER$6&gt;=$F139,ER$6&lt;=$H139)*((ER$6-$F139+1)/($J139*($J139+1)/2)*$D139))+($K139="custom")*CustCF!EL139</f>
        <v/>
      </c>
      <c r="ES139" s="87">
        <f>($K139="Bell Curve")*(_xlfn.NORM.DIST(AND(ES$6&gt;=$F139,ES$6&lt;=$H139)*(ES$6-$F139+1),$J139/2,$M139,TRUE)-_xlfn.NORM.DIST(AND(ES$6&gt;=$F139,ES$6&lt;=$H139)*(ER$6-$F139+1),$J139/2,$M139,TRUE))/(1-2*_xlfn.NORM.DIST(0,$J139/2,$M139,TRUE))*$D139+($K139="Steady Growth")*(AND(ES$6&gt;=$F139,ES$6&lt;=$H139)*((ES$6-$F139+1)/($J139*($J139+1)/2)*$D139))+($K139="custom")*CustCF!EM139</f>
        <v/>
      </c>
      <c r="ET139" s="87">
        <f>($K139="Bell Curve")*(_xlfn.NORM.DIST(AND(ET$6&gt;=$F139,ET$6&lt;=$H139)*(ET$6-$F139+1),$J139/2,$M139,TRUE)-_xlfn.NORM.DIST(AND(ET$6&gt;=$F139,ET$6&lt;=$H139)*(ES$6-$F139+1),$J139/2,$M139,TRUE))/(1-2*_xlfn.NORM.DIST(0,$J139/2,$M139,TRUE))*$D139+($K139="Steady Growth")*(AND(ET$6&gt;=$F139,ET$6&lt;=$H139)*((ET$6-$F139+1)/($J139*($J139+1)/2)*$D139))+($K139="custom")*CustCF!EN139</f>
        <v/>
      </c>
      <c r="EU139" s="87">
        <f>($K139="Bell Curve")*(_xlfn.NORM.DIST(AND(EU$6&gt;=$F139,EU$6&lt;=$H139)*(EU$6-$F139+1),$J139/2,$M139,TRUE)-_xlfn.NORM.DIST(AND(EU$6&gt;=$F139,EU$6&lt;=$H139)*(ET$6-$F139+1),$J139/2,$M139,TRUE))/(1-2*_xlfn.NORM.DIST(0,$J139/2,$M139,TRUE))*$D139+($K139="Steady Growth")*(AND(EU$6&gt;=$F139,EU$6&lt;=$H139)*((EU$6-$F139+1)/($J139*($J139+1)/2)*$D139))+($K139="custom")*CustCF!EO139</f>
        <v/>
      </c>
      <c r="EV139" s="87">
        <f>($K139="Bell Curve")*(_xlfn.NORM.DIST(AND(EV$6&gt;=$F139,EV$6&lt;=$H139)*(EV$6-$F139+1),$J139/2,$M139,TRUE)-_xlfn.NORM.DIST(AND(EV$6&gt;=$F139,EV$6&lt;=$H139)*(EU$6-$F139+1),$J139/2,$M139,TRUE))/(1-2*_xlfn.NORM.DIST(0,$J139/2,$M139,TRUE))*$D139+($K139="Steady Growth")*(AND(EV$6&gt;=$F139,EV$6&lt;=$H139)*((EV$6-$F139+1)/($J139*($J139+1)/2)*$D139))+($K139="custom")*CustCF!EP139</f>
        <v/>
      </c>
      <c r="EW139" s="87">
        <f>($K139="Bell Curve")*(_xlfn.NORM.DIST(AND(EW$6&gt;=$F139,EW$6&lt;=$H139)*(EW$6-$F139+1),$J139/2,$M139,TRUE)-_xlfn.NORM.DIST(AND(EW$6&gt;=$F139,EW$6&lt;=$H139)*(EV$6-$F139+1),$J139/2,$M139,TRUE))/(1-2*_xlfn.NORM.DIST(0,$J139/2,$M139,TRUE))*$D139+($K139="Steady Growth")*(AND(EW$6&gt;=$F139,EW$6&lt;=$H139)*((EW$6-$F139+1)/($J139*($J139+1)/2)*$D139))+($K139="custom")*CustCF!EQ139</f>
        <v/>
      </c>
      <c r="EX139" s="87">
        <f>($K139="Bell Curve")*(_xlfn.NORM.DIST(AND(EX$6&gt;=$F139,EX$6&lt;=$H139)*(EX$6-$F139+1),$J139/2,$M139,TRUE)-_xlfn.NORM.DIST(AND(EX$6&gt;=$F139,EX$6&lt;=$H139)*(EW$6-$F139+1),$J139/2,$M139,TRUE))/(1-2*_xlfn.NORM.DIST(0,$J139/2,$M139,TRUE))*$D139+($K139="Steady Growth")*(AND(EX$6&gt;=$F139,EX$6&lt;=$H139)*((EX$6-$F139+1)/($J139*($J139+1)/2)*$D139))+($K139="custom")*CustCF!ER139</f>
        <v/>
      </c>
      <c r="EY139" s="87">
        <f>($K139="Bell Curve")*(_xlfn.NORM.DIST(AND(EY$6&gt;=$F139,EY$6&lt;=$H139)*(EY$6-$F139+1),$J139/2,$M139,TRUE)-_xlfn.NORM.DIST(AND(EY$6&gt;=$F139,EY$6&lt;=$H139)*(EX$6-$F139+1),$J139/2,$M139,TRUE))/(1-2*_xlfn.NORM.DIST(0,$J139/2,$M139,TRUE))*$D139+($K139="Steady Growth")*(AND(EY$6&gt;=$F139,EY$6&lt;=$H139)*((EY$6-$F139+1)/($J139*($J139+1)/2)*$D139))+($K139="custom")*CustCF!ES139</f>
        <v/>
      </c>
      <c r="EZ139" s="87">
        <f>($K139="Bell Curve")*(_xlfn.NORM.DIST(AND(EZ$6&gt;=$F139,EZ$6&lt;=$H139)*(EZ$6-$F139+1),$J139/2,$M139,TRUE)-_xlfn.NORM.DIST(AND(EZ$6&gt;=$F139,EZ$6&lt;=$H139)*(EY$6-$F139+1),$J139/2,$M139,TRUE))/(1-2*_xlfn.NORM.DIST(0,$J139/2,$M139,TRUE))*$D139+($K139="Steady Growth")*(AND(EZ$6&gt;=$F139,EZ$6&lt;=$H139)*((EZ$6-$F139+1)/($J139*($J139+1)/2)*$D139))+($K139="custom")*CustCF!ET139</f>
        <v/>
      </c>
      <c r="FA139" s="87">
        <f>($K139="Bell Curve")*(_xlfn.NORM.DIST(AND(FA$6&gt;=$F139,FA$6&lt;=$H139)*(FA$6-$F139+1),$J139/2,$M139,TRUE)-_xlfn.NORM.DIST(AND(FA$6&gt;=$F139,FA$6&lt;=$H139)*(EZ$6-$F139+1),$J139/2,$M139,TRUE))/(1-2*_xlfn.NORM.DIST(0,$J139/2,$M139,TRUE))*$D139+($K139="Steady Growth")*(AND(FA$6&gt;=$F139,FA$6&lt;=$H139)*((FA$6-$F139+1)/($J139*($J139+1)/2)*$D139))+($K139="custom")*CustCF!EU139</f>
        <v/>
      </c>
      <c r="FB139" s="87">
        <f>($K139="Bell Curve")*(_xlfn.NORM.DIST(AND(FB$6&gt;=$F139,FB$6&lt;=$H139)*(FB$6-$F139+1),$J139/2,$M139,TRUE)-_xlfn.NORM.DIST(AND(FB$6&gt;=$F139,FB$6&lt;=$H139)*(FA$6-$F139+1),$J139/2,$M139,TRUE))/(1-2*_xlfn.NORM.DIST(0,$J139/2,$M139,TRUE))*$D139+($K139="Steady Growth")*(AND(FB$6&gt;=$F139,FB$6&lt;=$H139)*((FB$6-$F139+1)/($J139*($J139+1)/2)*$D139))+($K139="custom")*CustCF!EV139</f>
        <v/>
      </c>
      <c r="FC139" s="87">
        <f>($K139="Bell Curve")*(_xlfn.NORM.DIST(AND(FC$6&gt;=$F139,FC$6&lt;=$H139)*(FC$6-$F139+1),$J139/2,$M139,TRUE)-_xlfn.NORM.DIST(AND(FC$6&gt;=$F139,FC$6&lt;=$H139)*(FB$6-$F139+1),$J139/2,$M139,TRUE))/(1-2*_xlfn.NORM.DIST(0,$J139/2,$M139,TRUE))*$D139+($K139="Steady Growth")*(AND(FC$6&gt;=$F139,FC$6&lt;=$H139)*((FC$6-$F139+1)/($J139*($J139+1)/2)*$D139))+($K139="custom")*CustCF!EW139</f>
        <v/>
      </c>
      <c r="FD139" s="87">
        <f>($K139="Bell Curve")*(_xlfn.NORM.DIST(AND(FD$6&gt;=$F139,FD$6&lt;=$H139)*(FD$6-$F139+1),$J139/2,$M139,TRUE)-_xlfn.NORM.DIST(AND(FD$6&gt;=$F139,FD$6&lt;=$H139)*(FC$6-$F139+1),$J139/2,$M139,TRUE))/(1-2*_xlfn.NORM.DIST(0,$J139/2,$M139,TRUE))*$D139+($K139="Steady Growth")*(AND(FD$6&gt;=$F139,FD$6&lt;=$H139)*((FD$6-$F139+1)/($J139*($J139+1)/2)*$D139))+($K139="custom")*CustCF!EX139</f>
        <v/>
      </c>
      <c r="FE139" s="87">
        <f>($K139="Bell Curve")*(_xlfn.NORM.DIST(AND(FE$6&gt;=$F139,FE$6&lt;=$H139)*(FE$6-$F139+1),$J139/2,$M139,TRUE)-_xlfn.NORM.DIST(AND(FE$6&gt;=$F139,FE$6&lt;=$H139)*(FD$6-$F139+1),$J139/2,$M139,TRUE))/(1-2*_xlfn.NORM.DIST(0,$J139/2,$M139,TRUE))*$D139+($K139="Steady Growth")*(AND(FE$6&gt;=$F139,FE$6&lt;=$H139)*((FE$6-$F139+1)/($J139*($J139+1)/2)*$D139))+($K139="custom")*CustCF!EY139</f>
        <v/>
      </c>
      <c r="FF139" s="87">
        <f>($K139="Bell Curve")*(_xlfn.NORM.DIST(AND(FF$6&gt;=$F139,FF$6&lt;=$H139)*(FF$6-$F139+1),$J139/2,$M139,TRUE)-_xlfn.NORM.DIST(AND(FF$6&gt;=$F139,FF$6&lt;=$H139)*(FE$6-$F139+1),$J139/2,$M139,TRUE))/(1-2*_xlfn.NORM.DIST(0,$J139/2,$M139,TRUE))*$D139+($K139="Steady Growth")*(AND(FF$6&gt;=$F139,FF$6&lt;=$H139)*((FF$6-$F139+1)/($J139*($J139+1)/2)*$D139))+($K139="custom")*CustCF!EZ139</f>
        <v/>
      </c>
      <c r="FG139" s="87">
        <f>($K139="Bell Curve")*(_xlfn.NORM.DIST(AND(FG$6&gt;=$F139,FG$6&lt;=$H139)*(FG$6-$F139+1),$J139/2,$M139,TRUE)-_xlfn.NORM.DIST(AND(FG$6&gt;=$F139,FG$6&lt;=$H139)*(FF$6-$F139+1),$J139/2,$M139,TRUE))/(1-2*_xlfn.NORM.DIST(0,$J139/2,$M139,TRUE))*$D139+($K139="Steady Growth")*(AND(FG$6&gt;=$F139,FG$6&lt;=$H139)*((FG$6-$F139+1)/($J139*($J139+1)/2)*$D139))+($K139="custom")*CustCF!FA139</f>
        <v/>
      </c>
      <c r="FH139" s="87">
        <f>($K139="Bell Curve")*(_xlfn.NORM.DIST(AND(FH$6&gt;=$F139,FH$6&lt;=$H139)*(FH$6-$F139+1),$J139/2,$M139,TRUE)-_xlfn.NORM.DIST(AND(FH$6&gt;=$F139,FH$6&lt;=$H139)*(FG$6-$F139+1),$J139/2,$M139,TRUE))/(1-2*_xlfn.NORM.DIST(0,$J139/2,$M139,TRUE))*$D139+($K139="Steady Growth")*(AND(FH$6&gt;=$F139,FH$6&lt;=$H139)*((FH$6-$F139+1)/($J139*($J139+1)/2)*$D139))+($K139="custom")*CustCF!FB139</f>
        <v/>
      </c>
      <c r="FI139" s="87">
        <f>($K139="Bell Curve")*(_xlfn.NORM.DIST(AND(FI$6&gt;=$F139,FI$6&lt;=$H139)*(FI$6-$F139+1),$J139/2,$M139,TRUE)-_xlfn.NORM.DIST(AND(FI$6&gt;=$F139,FI$6&lt;=$H139)*(FH$6-$F139+1),$J139/2,$M139,TRUE))/(1-2*_xlfn.NORM.DIST(0,$J139/2,$M139,TRUE))*$D139+($K139="Steady Growth")*(AND(FI$6&gt;=$F139,FI$6&lt;=$H139)*((FI$6-$F139+1)/($J139*($J139+1)/2)*$D139))+($K139="custom")*CustCF!FC139</f>
        <v/>
      </c>
      <c r="FJ139" s="87">
        <f>($K139="Bell Curve")*(_xlfn.NORM.DIST(AND(FJ$6&gt;=$F139,FJ$6&lt;=$H139)*(FJ$6-$F139+1),$J139/2,$M139,TRUE)-_xlfn.NORM.DIST(AND(FJ$6&gt;=$F139,FJ$6&lt;=$H139)*(FI$6-$F139+1),$J139/2,$M139,TRUE))/(1-2*_xlfn.NORM.DIST(0,$J139/2,$M139,TRUE))*$D139+($K139="Steady Growth")*(AND(FJ$6&gt;=$F139,FJ$6&lt;=$H139)*((FJ$6-$F139+1)/($J139*($J139+1)/2)*$D139))+($K139="custom")*CustCF!FD139</f>
        <v/>
      </c>
      <c r="FK139" s="87">
        <f>($K139="Bell Curve")*(_xlfn.NORM.DIST(AND(FK$6&gt;=$F139,FK$6&lt;=$H139)*(FK$6-$F139+1),$J139/2,$M139,TRUE)-_xlfn.NORM.DIST(AND(FK$6&gt;=$F139,FK$6&lt;=$H139)*(FJ$6-$F139+1),$J139/2,$M139,TRUE))/(1-2*_xlfn.NORM.DIST(0,$J139/2,$M139,TRUE))*$D139+($K139="Steady Growth")*(AND(FK$6&gt;=$F139,FK$6&lt;=$H139)*((FK$6-$F139+1)/($J139*($J139+1)/2)*$D139))+($K139="custom")*CustCF!FE139</f>
        <v/>
      </c>
      <c r="FL139" s="87">
        <f>($K139="Bell Curve")*(_xlfn.NORM.DIST(AND(FL$6&gt;=$F139,FL$6&lt;=$H139)*(FL$6-$F139+1),$J139/2,$M139,TRUE)-_xlfn.NORM.DIST(AND(FL$6&gt;=$F139,FL$6&lt;=$H139)*(FK$6-$F139+1),$J139/2,$M139,TRUE))/(1-2*_xlfn.NORM.DIST(0,$J139/2,$M139,TRUE))*$D139+($K139="Steady Growth")*(AND(FL$6&gt;=$F139,FL$6&lt;=$H139)*((FL$6-$F139+1)/($J139*($J139+1)/2)*$D139))+($K139="custom")*CustCF!FF139</f>
        <v/>
      </c>
      <c r="FM139" s="87">
        <f>($K139="Bell Curve")*(_xlfn.NORM.DIST(AND(FM$6&gt;=$F139,FM$6&lt;=$H139)*(FM$6-$F139+1),$J139/2,$M139,TRUE)-_xlfn.NORM.DIST(AND(FM$6&gt;=$F139,FM$6&lt;=$H139)*(FL$6-$F139+1),$J139/2,$M139,TRUE))/(1-2*_xlfn.NORM.DIST(0,$J139/2,$M139,TRUE))*$D139+($K139="Steady Growth")*(AND(FM$6&gt;=$F139,FM$6&lt;=$H139)*((FM$6-$F139+1)/($J139*($J139+1)/2)*$D139))+($K139="custom")*CustCF!FG139</f>
        <v/>
      </c>
      <c r="FN139" s="87">
        <f>($K139="Bell Curve")*(_xlfn.NORM.DIST(AND(FN$6&gt;=$F139,FN$6&lt;=$H139)*(FN$6-$F139+1),$J139/2,$M139,TRUE)-_xlfn.NORM.DIST(AND(FN$6&gt;=$F139,FN$6&lt;=$H139)*(FM$6-$F139+1),$J139/2,$M139,TRUE))/(1-2*_xlfn.NORM.DIST(0,$J139/2,$M139,TRUE))*$D139+($K139="Steady Growth")*(AND(FN$6&gt;=$F139,FN$6&lt;=$H139)*((FN$6-$F139+1)/($J139*($J139+1)/2)*$D139))+($K139="custom")*CustCF!FH139</f>
        <v/>
      </c>
      <c r="FO139" s="87">
        <f>($K139="Bell Curve")*(_xlfn.NORM.DIST(AND(FO$6&gt;=$F139,FO$6&lt;=$H139)*(FO$6-$F139+1),$J139/2,$M139,TRUE)-_xlfn.NORM.DIST(AND(FO$6&gt;=$F139,FO$6&lt;=$H139)*(FN$6-$F139+1),$J139/2,$M139,TRUE))/(1-2*_xlfn.NORM.DIST(0,$J139/2,$M139,TRUE))*$D139+($K139="Steady Growth")*(AND(FO$6&gt;=$F139,FO$6&lt;=$H139)*((FO$6-$F139+1)/($J139*($J139+1)/2)*$D139))+($K139="custom")*CustCF!FI139</f>
        <v/>
      </c>
      <c r="FP139" s="87">
        <f>($K139="Bell Curve")*(_xlfn.NORM.DIST(AND(FP$6&gt;=$F139,FP$6&lt;=$H139)*(FP$6-$F139+1),$J139/2,$M139,TRUE)-_xlfn.NORM.DIST(AND(FP$6&gt;=$F139,FP$6&lt;=$H139)*(FO$6-$F139+1),$J139/2,$M139,TRUE))/(1-2*_xlfn.NORM.DIST(0,$J139/2,$M139,TRUE))*$D139+($K139="Steady Growth")*(AND(FP$6&gt;=$F139,FP$6&lt;=$H139)*((FP$6-$F139+1)/($J139*($J139+1)/2)*$D139))+($K139="custom")*CustCF!FJ139</f>
        <v/>
      </c>
      <c r="FQ139" s="87">
        <f>($K139="Bell Curve")*(_xlfn.NORM.DIST(AND(FQ$6&gt;=$F139,FQ$6&lt;=$H139)*(FQ$6-$F139+1),$J139/2,$M139,TRUE)-_xlfn.NORM.DIST(AND(FQ$6&gt;=$F139,FQ$6&lt;=$H139)*(FP$6-$F139+1),$J139/2,$M139,TRUE))/(1-2*_xlfn.NORM.DIST(0,$J139/2,$M139,TRUE))*$D139+($K139="Steady Growth")*(AND(FQ$6&gt;=$F139,FQ$6&lt;=$H139)*((FQ$6-$F139+1)/($J139*($J139+1)/2)*$D139))+($K139="custom")*CustCF!FK139</f>
        <v/>
      </c>
      <c r="FR139" s="87">
        <f>($K139="Bell Curve")*(_xlfn.NORM.DIST(AND(FR$6&gt;=$F139,FR$6&lt;=$H139)*(FR$6-$F139+1),$J139/2,$M139,TRUE)-_xlfn.NORM.DIST(AND(FR$6&gt;=$F139,FR$6&lt;=$H139)*(FQ$6-$F139+1),$J139/2,$M139,TRUE))/(1-2*_xlfn.NORM.DIST(0,$J139/2,$M139,TRUE))*$D139+($K139="Steady Growth")*(AND(FR$6&gt;=$F139,FR$6&lt;=$H139)*((FR$6-$F139+1)/($J139*($J139+1)/2)*$D139))+($K139="custom")*CustCF!FL139</f>
        <v/>
      </c>
      <c r="FS139" s="87">
        <f>($K139="Bell Curve")*(_xlfn.NORM.DIST(AND(FS$6&gt;=$F139,FS$6&lt;=$H139)*(FS$6-$F139+1),$J139/2,$M139,TRUE)-_xlfn.NORM.DIST(AND(FS$6&gt;=$F139,FS$6&lt;=$H139)*(FR$6-$F139+1),$J139/2,$M139,TRUE))/(1-2*_xlfn.NORM.DIST(0,$J139/2,$M139,TRUE))*$D139+($K139="Steady Growth")*(AND(FS$6&gt;=$F139,FS$6&lt;=$H139)*((FS$6-$F139+1)/($J139*($J139+1)/2)*$D139))+($K139="custom")*CustCF!FM139</f>
        <v/>
      </c>
      <c r="FT139" s="87">
        <f>($K139="Bell Curve")*(_xlfn.NORM.DIST(AND(FT$6&gt;=$F139,FT$6&lt;=$H139)*(FT$6-$F139+1),$J139/2,$M139,TRUE)-_xlfn.NORM.DIST(AND(FT$6&gt;=$F139,FT$6&lt;=$H139)*(FS$6-$F139+1),$J139/2,$M139,TRUE))/(1-2*_xlfn.NORM.DIST(0,$J139/2,$M139,TRUE))*$D139+($K139="Steady Growth")*(AND(FT$6&gt;=$F139,FT$6&lt;=$H139)*((FT$6-$F139+1)/($J139*($J139+1)/2)*$D139))+($K139="custom")*CustCF!FN139</f>
        <v/>
      </c>
      <c r="FU139" s="87">
        <f>($K139="Bell Curve")*(_xlfn.NORM.DIST(AND(FU$6&gt;=$F139,FU$6&lt;=$H139)*(FU$6-$F139+1),$J139/2,$M139,TRUE)-_xlfn.NORM.DIST(AND(FU$6&gt;=$F139,FU$6&lt;=$H139)*(FT$6-$F139+1),$J139/2,$M139,TRUE))/(1-2*_xlfn.NORM.DIST(0,$J139/2,$M139,TRUE))*$D139+($K139="Steady Growth")*(AND(FU$6&gt;=$F139,FU$6&lt;=$H139)*((FU$6-$F139+1)/($J139*($J139+1)/2)*$D139))+($K139="custom")*CustCF!FO139</f>
        <v/>
      </c>
      <c r="FV139" s="87">
        <f>($K139="Bell Curve")*(_xlfn.NORM.DIST(AND(FV$6&gt;=$F139,FV$6&lt;=$H139)*(FV$6-$F139+1),$J139/2,$M139,TRUE)-_xlfn.NORM.DIST(AND(FV$6&gt;=$F139,FV$6&lt;=$H139)*(FU$6-$F139+1),$J139/2,$M139,TRUE))/(1-2*_xlfn.NORM.DIST(0,$J139/2,$M139,TRUE))*$D139+($K139="Steady Growth")*(AND(FV$6&gt;=$F139,FV$6&lt;=$H139)*((FV$6-$F139+1)/($J139*($J139+1)/2)*$D139))+($K139="custom")*CustCF!FP139</f>
        <v/>
      </c>
      <c r="FW139" s="87">
        <f>($K139="Bell Curve")*(_xlfn.NORM.DIST(AND(FW$6&gt;=$F139,FW$6&lt;=$H139)*(FW$6-$F139+1),$J139/2,$M139,TRUE)-_xlfn.NORM.DIST(AND(FW$6&gt;=$F139,FW$6&lt;=$H139)*(FV$6-$F139+1),$J139/2,$M139,TRUE))/(1-2*_xlfn.NORM.DIST(0,$J139/2,$M139,TRUE))*$D139+($K139="Steady Growth")*(AND(FW$6&gt;=$F139,FW$6&lt;=$H139)*((FW$6-$F139+1)/($J139*($J139+1)/2)*$D139))+($K139="custom")*CustCF!FQ139</f>
        <v/>
      </c>
      <c r="FX139" s="87">
        <f>($K139="Bell Curve")*(_xlfn.NORM.DIST(AND(FX$6&gt;=$F139,FX$6&lt;=$H139)*(FX$6-$F139+1),$J139/2,$M139,TRUE)-_xlfn.NORM.DIST(AND(FX$6&gt;=$F139,FX$6&lt;=$H139)*(FW$6-$F139+1),$J139/2,$M139,TRUE))/(1-2*_xlfn.NORM.DIST(0,$J139/2,$M139,TRUE))*$D139+($K139="Steady Growth")*(AND(FX$6&gt;=$F139,FX$6&lt;=$H139)*((FX$6-$F139+1)/($J139*($J139+1)/2)*$D139))+($K139="custom")*CustCF!FR139</f>
        <v/>
      </c>
      <c r="FY139" s="87">
        <f>($K139="Bell Curve")*(_xlfn.NORM.DIST(AND(FY$6&gt;=$F139,FY$6&lt;=$H139)*(FY$6-$F139+1),$J139/2,$M139,TRUE)-_xlfn.NORM.DIST(AND(FY$6&gt;=$F139,FY$6&lt;=$H139)*(FX$6-$F139+1),$J139/2,$M139,TRUE))/(1-2*_xlfn.NORM.DIST(0,$J139/2,$M139,TRUE))*$D139+($K139="Steady Growth")*(AND(FY$6&gt;=$F139,FY$6&lt;=$H139)*((FY$6-$F139+1)/($J139*($J139+1)/2)*$D139))+($K139="custom")*CustCF!FS139</f>
        <v/>
      </c>
      <c r="FZ139" s="87">
        <f>($K139="Bell Curve")*(_xlfn.NORM.DIST(AND(FZ$6&gt;=$F139,FZ$6&lt;=$H139)*(FZ$6-$F139+1),$J139/2,$M139,TRUE)-_xlfn.NORM.DIST(AND(FZ$6&gt;=$F139,FZ$6&lt;=$H139)*(FY$6-$F139+1),$J139/2,$M139,TRUE))/(1-2*_xlfn.NORM.DIST(0,$J139/2,$M139,TRUE))*$D139+($K139="Steady Growth")*(AND(FZ$6&gt;=$F139,FZ$6&lt;=$H139)*((FZ$6-$F139+1)/($J139*($J139+1)/2)*$D139))+($K139="custom")*CustCF!FT139</f>
        <v/>
      </c>
      <c r="GA139" s="87">
        <f>($K139="Bell Curve")*(_xlfn.NORM.DIST(AND(GA$6&gt;=$F139,GA$6&lt;=$H139)*(GA$6-$F139+1),$J139/2,$M139,TRUE)-_xlfn.NORM.DIST(AND(GA$6&gt;=$F139,GA$6&lt;=$H139)*(FZ$6-$F139+1),$J139/2,$M139,TRUE))/(1-2*_xlfn.NORM.DIST(0,$J139/2,$M139,TRUE))*$D139+($K139="Steady Growth")*(AND(GA$6&gt;=$F139,GA$6&lt;=$H139)*((GA$6-$F139+1)/($J139*($J139+1)/2)*$D139))+($K139="custom")*CustCF!FU139</f>
        <v/>
      </c>
      <c r="GB139" s="87">
        <f>($K139="Bell Curve")*(_xlfn.NORM.DIST(AND(GB$6&gt;=$F139,GB$6&lt;=$H139)*(GB$6-$F139+1),$J139/2,$M139,TRUE)-_xlfn.NORM.DIST(AND(GB$6&gt;=$F139,GB$6&lt;=$H139)*(GA$6-$F139+1),$J139/2,$M139,TRUE))/(1-2*_xlfn.NORM.DIST(0,$J139/2,$M139,TRUE))*$D139+($K139="Steady Growth")*(AND(GB$6&gt;=$F139,GB$6&lt;=$H139)*((GB$6-$F139+1)/($J139*($J139+1)/2)*$D139))+($K139="custom")*CustCF!FV139</f>
        <v/>
      </c>
      <c r="GC139" s="87">
        <f>($K139="Bell Curve")*(_xlfn.NORM.DIST(AND(GC$6&gt;=$F139,GC$6&lt;=$H139)*(GC$6-$F139+1),$J139/2,$M139,TRUE)-_xlfn.NORM.DIST(AND(GC$6&gt;=$F139,GC$6&lt;=$H139)*(GB$6-$F139+1),$J139/2,$M139,TRUE))/(1-2*_xlfn.NORM.DIST(0,$J139/2,$M139,TRUE))*$D139+($K139="Steady Growth")*(AND(GC$6&gt;=$F139,GC$6&lt;=$H139)*((GC$6-$F139+1)/($J139*($J139+1)/2)*$D139))+($K139="custom")*CustCF!FW139</f>
        <v/>
      </c>
      <c r="GD139" s="87">
        <f>($K139="Bell Curve")*(_xlfn.NORM.DIST(AND(GD$6&gt;=$F139,GD$6&lt;=$H139)*(GD$6-$F139+1),$J139/2,$M139,TRUE)-_xlfn.NORM.DIST(AND(GD$6&gt;=$F139,GD$6&lt;=$H139)*(GC$6-$F139+1),$J139/2,$M139,TRUE))/(1-2*_xlfn.NORM.DIST(0,$J139/2,$M139,TRUE))*$D139+($K139="Steady Growth")*(AND(GD$6&gt;=$F139,GD$6&lt;=$H139)*((GD$6-$F139+1)/($J139*($J139+1)/2)*$D139))+($K139="custom")*CustCF!FX139</f>
        <v/>
      </c>
      <c r="GE139" s="87">
        <f>($K139="Bell Curve")*(_xlfn.NORM.DIST(AND(GE$6&gt;=$F139,GE$6&lt;=$H139)*(GE$6-$F139+1),$J139/2,$M139,TRUE)-_xlfn.NORM.DIST(AND(GE$6&gt;=$F139,GE$6&lt;=$H139)*(GD$6-$F139+1),$J139/2,$M139,TRUE))/(1-2*_xlfn.NORM.DIST(0,$J139/2,$M139,TRUE))*$D139+($K139="Steady Growth")*(AND(GE$6&gt;=$F139,GE$6&lt;=$H139)*((GE$6-$F139+1)/($J139*($J139+1)/2)*$D139))+($K139="custom")*CustCF!FY139</f>
        <v/>
      </c>
      <c r="GF139" s="87">
        <f>($K139="Bell Curve")*(_xlfn.NORM.DIST(AND(GF$6&gt;=$F139,GF$6&lt;=$H139)*(GF$6-$F139+1),$J139/2,$M139,TRUE)-_xlfn.NORM.DIST(AND(GF$6&gt;=$F139,GF$6&lt;=$H139)*(GE$6-$F139+1),$J139/2,$M139,TRUE))/(1-2*_xlfn.NORM.DIST(0,$J139/2,$M139,TRUE))*$D139+($K139="Steady Growth")*(AND(GF$6&gt;=$F139,GF$6&lt;=$H139)*((GF$6-$F139+1)/($J139*($J139+1)/2)*$D139))+($K139="custom")*CustCF!FZ139</f>
        <v/>
      </c>
      <c r="GG139" s="87">
        <f>($K139="Bell Curve")*(_xlfn.NORM.DIST(AND(GG$6&gt;=$F139,GG$6&lt;=$H139)*(GG$6-$F139+1),$J139/2,$M139,TRUE)-_xlfn.NORM.DIST(AND(GG$6&gt;=$F139,GG$6&lt;=$H139)*(GF$6-$F139+1),$J139/2,$M139,TRUE))/(1-2*_xlfn.NORM.DIST(0,$J139/2,$M139,TRUE))*$D139+($K139="Steady Growth")*(AND(GG$6&gt;=$F139,GG$6&lt;=$H139)*((GG$6-$F139+1)/($J139*($J139+1)/2)*$D139))+($K139="custom")*CustCF!GA139</f>
        <v/>
      </c>
      <c r="GH139" s="87">
        <f>($K139="Bell Curve")*(_xlfn.NORM.DIST(AND(GH$6&gt;=$F139,GH$6&lt;=$H139)*(GH$6-$F139+1),$J139/2,$M139,TRUE)-_xlfn.NORM.DIST(AND(GH$6&gt;=$F139,GH$6&lt;=$H139)*(GG$6-$F139+1),$J139/2,$M139,TRUE))/(1-2*_xlfn.NORM.DIST(0,$J139/2,$M139,TRUE))*$D139+($K139="Steady Growth")*(AND(GH$6&gt;=$F139,GH$6&lt;=$H139)*((GH$6-$F139+1)/($J139*($J139+1)/2)*$D139))+($K139="custom")*CustCF!GB139</f>
        <v/>
      </c>
      <c r="GI139" s="87">
        <f>($K139="Bell Curve")*(_xlfn.NORM.DIST(AND(GI$6&gt;=$F139,GI$6&lt;=$H139)*(GI$6-$F139+1),$J139/2,$M139,TRUE)-_xlfn.NORM.DIST(AND(GI$6&gt;=$F139,GI$6&lt;=$H139)*(GH$6-$F139+1),$J139/2,$M139,TRUE))/(1-2*_xlfn.NORM.DIST(0,$J139/2,$M139,TRUE))*$D139+($K139="Steady Growth")*(AND(GI$6&gt;=$F139,GI$6&lt;=$H139)*((GI$6-$F139+1)/($J139*($J139+1)/2)*$D139))+($K139="custom")*CustCF!GC139</f>
        <v/>
      </c>
      <c r="GJ139" s="87">
        <f>($K139="Bell Curve")*(_xlfn.NORM.DIST(AND(GJ$6&gt;=$F139,GJ$6&lt;=$H139)*(GJ$6-$F139+1),$J139/2,$M139,TRUE)-_xlfn.NORM.DIST(AND(GJ$6&gt;=$F139,GJ$6&lt;=$H139)*(GI$6-$F139+1),$J139/2,$M139,TRUE))/(1-2*_xlfn.NORM.DIST(0,$J139/2,$M139,TRUE))*$D139+($K139="Steady Growth")*(AND(GJ$6&gt;=$F139,GJ$6&lt;=$H139)*((GJ$6-$F139+1)/($J139*($J139+1)/2)*$D139))+($K139="custom")*CustCF!GD139</f>
        <v/>
      </c>
      <c r="GK139" s="87">
        <f>($K139="Bell Curve")*(_xlfn.NORM.DIST(AND(GK$6&gt;=$F139,GK$6&lt;=$H139)*(GK$6-$F139+1),$J139/2,$M139,TRUE)-_xlfn.NORM.DIST(AND(GK$6&gt;=$F139,GK$6&lt;=$H139)*(GJ$6-$F139+1),$J139/2,$M139,TRUE))/(1-2*_xlfn.NORM.DIST(0,$J139/2,$M139,TRUE))*$D139+($K139="Steady Growth")*(AND(GK$6&gt;=$F139,GK$6&lt;=$H139)*((GK$6-$F139+1)/($J139*($J139+1)/2)*$D139))+($K139="custom")*CustCF!GE139</f>
        <v/>
      </c>
      <c r="GL139" s="87">
        <f>($K139="Bell Curve")*(_xlfn.NORM.DIST(AND(GL$6&gt;=$F139,GL$6&lt;=$H139)*(GL$6-$F139+1),$J139/2,$M139,TRUE)-_xlfn.NORM.DIST(AND(GL$6&gt;=$F139,GL$6&lt;=$H139)*(GK$6-$F139+1),$J139/2,$M139,TRUE))/(1-2*_xlfn.NORM.DIST(0,$J139/2,$M139,TRUE))*$D139+($K139="Steady Growth")*(AND(GL$6&gt;=$F139,GL$6&lt;=$H139)*((GL$6-$F139+1)/($J139*($J139+1)/2)*$D139))+($K139="custom")*CustCF!GF139</f>
        <v/>
      </c>
      <c r="GM139" s="87">
        <f>($K139="Bell Curve")*(_xlfn.NORM.DIST(AND(GM$6&gt;=$F139,GM$6&lt;=$H139)*(GM$6-$F139+1),$J139/2,$M139,TRUE)-_xlfn.NORM.DIST(AND(GM$6&gt;=$F139,GM$6&lt;=$H139)*(GL$6-$F139+1),$J139/2,$M139,TRUE))/(1-2*_xlfn.NORM.DIST(0,$J139/2,$M139,TRUE))*$D139+($K139="Steady Growth")*(AND(GM$6&gt;=$F139,GM$6&lt;=$H139)*((GM$6-$F139+1)/($J139*($J139+1)/2)*$D139))+($K139="custom")*CustCF!GG139</f>
        <v/>
      </c>
      <c r="GN139" s="257">
        <f>($K139="Bell Curve")*(_xlfn.NORM.DIST(AND(GN$6&gt;=$F139,GN$6&lt;=$H139)*(GN$6-$F139+1),$J139/2,$M139,TRUE)-_xlfn.NORM.DIST(AND(GN$6&gt;=$F139,GN$6&lt;=$H139)*(GM$6-$F139+1),$J139/2,$M139,TRUE))/(1-2*_xlfn.NORM.DIST(0,$J139/2,$M139,TRUE))*$D139+($K139="Steady Growth")*(AND(GN$6&gt;=$F139,GN$6&lt;=$H139)*((GN$6-$F139+1)/($J139*($J139+1)/2)*$D139))+($K139="custom")*CustCF!GH139</f>
        <v/>
      </c>
      <c r="GO139" s="1" t="n"/>
      <c r="GP139" s="63" t="n"/>
    </row>
    <row r="140" hidden="1" outlineLevel="1">
      <c r="A140" s="1" t="n"/>
      <c r="B140" s="1" t="n"/>
      <c r="C140" s="251">
        <f>Budget!AF21</f>
        <v/>
      </c>
      <c r="D140" s="14">
        <f>Budget!AG21</f>
        <v/>
      </c>
      <c r="E140" s="14">
        <f>IF(D140&lt;&gt;0,F140,"")</f>
        <v/>
      </c>
      <c r="F140" s="252" t="n">
        <v>0</v>
      </c>
      <c r="G140" s="921">
        <f>IF(L140="custom",CustCF!F140,INDEX($P$8:$GN$8,MATCH(F140,$P$6:$GN$6,0)))</f>
        <v/>
      </c>
      <c r="H140" s="252" t="n">
        <v>0</v>
      </c>
      <c r="I140" s="921">
        <f>IF(L140="custom",CustCF!G140,INDEX($P$8:$GN$8,MATCH(H140,$P$6:$GN$6,0)))</f>
        <v/>
      </c>
      <c r="J140" s="249">
        <f>H140-F140+1</f>
        <v/>
      </c>
      <c r="K140" s="254" t="inlineStr">
        <is>
          <t>Bell Curve</t>
        </is>
      </c>
      <c r="L140" s="255" t="inlineStr">
        <is>
          <t>Flat (9)</t>
        </is>
      </c>
      <c r="M140" s="256">
        <f>INDEX($D$261:$D$266,MATCH(L140,$C$261:$C$266,0))</f>
        <v/>
      </c>
      <c r="N140" s="13">
        <f>SUM(P140:GN140)</f>
        <v/>
      </c>
      <c r="O140" s="14" t="n"/>
      <c r="P140" s="87">
        <f>($K140="Bell Curve")*(_xlfn.NORM.DIST(AND(P$6&gt;=$F140,P$6&lt;=$H140)*(P$6-$F140+1),$J140/2,$M140,TRUE)-_xlfn.NORM.DIST(AND(P$6&gt;=$F140,P$6&lt;=$H140)*(O$6-$F140+1),$J140/2,$M140,TRUE))/(1-2*_xlfn.NORM.DIST(0,$J140/2,$M140,TRUE))*$D140+($K140="Steady Growth")*(AND(P$6&gt;=$F140,P$6&lt;=$H140)*((P$6-$F140+1)/($J140*($J140+1)/2)*$D140))+($K140="custom")*CustCF!J140</f>
        <v/>
      </c>
      <c r="Q140" s="87">
        <f>($K140="Bell Curve")*(_xlfn.NORM.DIST(AND(Q$6&gt;=$F140,Q$6&lt;=$H140)*(Q$6-$F140+1),$J140/2,$M140,TRUE)-_xlfn.NORM.DIST(AND(Q$6&gt;=$F140,Q$6&lt;=$H140)*(P$6-$F140+1),$J140/2,$M140,TRUE))/(1-2*_xlfn.NORM.DIST(0,$J140/2,$M140,TRUE))*$D140+($K140="Steady Growth")*(AND(Q$6&gt;=$F140,Q$6&lt;=$H140)*((Q$6-$F140+1)/($J140*($J140+1)/2)*$D140))+($K140="custom")*CustCF!K140</f>
        <v/>
      </c>
      <c r="R140" s="87">
        <f>($K140="Bell Curve")*(_xlfn.NORM.DIST(AND(R$6&gt;=$F140,R$6&lt;=$H140)*(R$6-$F140+1),$J140/2,$M140,TRUE)-_xlfn.NORM.DIST(AND(R$6&gt;=$F140,R$6&lt;=$H140)*(Q$6-$F140+1),$J140/2,$M140,TRUE))/(1-2*_xlfn.NORM.DIST(0,$J140/2,$M140,TRUE))*$D140+($K140="Steady Growth")*(AND(R$6&gt;=$F140,R$6&lt;=$H140)*((R$6-$F140+1)/($J140*($J140+1)/2)*$D140))+($K140="custom")*CustCF!L140</f>
        <v/>
      </c>
      <c r="S140" s="87">
        <f>($K140="Bell Curve")*(_xlfn.NORM.DIST(AND(S$6&gt;=$F140,S$6&lt;=$H140)*(S$6-$F140+1),$J140/2,$M140,TRUE)-_xlfn.NORM.DIST(AND(S$6&gt;=$F140,S$6&lt;=$H140)*(R$6-$F140+1),$J140/2,$M140,TRUE))/(1-2*_xlfn.NORM.DIST(0,$J140/2,$M140,TRUE))*$D140+($K140="Steady Growth")*(AND(S$6&gt;=$F140,S$6&lt;=$H140)*((S$6-$F140+1)/($J140*($J140+1)/2)*$D140))+($K140="custom")*CustCF!M140</f>
        <v/>
      </c>
      <c r="T140" s="87">
        <f>($K140="Bell Curve")*(_xlfn.NORM.DIST(AND(T$6&gt;=$F140,T$6&lt;=$H140)*(T$6-$F140+1),$J140/2,$M140,TRUE)-_xlfn.NORM.DIST(AND(T$6&gt;=$F140,T$6&lt;=$H140)*(S$6-$F140+1),$J140/2,$M140,TRUE))/(1-2*_xlfn.NORM.DIST(0,$J140/2,$M140,TRUE))*$D140+($K140="Steady Growth")*(AND(T$6&gt;=$F140,T$6&lt;=$H140)*((T$6-$F140+1)/($J140*($J140+1)/2)*$D140))+($K140="custom")*CustCF!N140</f>
        <v/>
      </c>
      <c r="U140" s="87">
        <f>($K140="Bell Curve")*(_xlfn.NORM.DIST(AND(U$6&gt;=$F140,U$6&lt;=$H140)*(U$6-$F140+1),$J140/2,$M140,TRUE)-_xlfn.NORM.DIST(AND(U$6&gt;=$F140,U$6&lt;=$H140)*(T$6-$F140+1),$J140/2,$M140,TRUE))/(1-2*_xlfn.NORM.DIST(0,$J140/2,$M140,TRUE))*$D140+($K140="Steady Growth")*(AND(U$6&gt;=$F140,U$6&lt;=$H140)*((U$6-$F140+1)/($J140*($J140+1)/2)*$D140))+($K140="custom")*CustCF!O140</f>
        <v/>
      </c>
      <c r="V140" s="87">
        <f>($K140="Bell Curve")*(_xlfn.NORM.DIST(AND(V$6&gt;=$F140,V$6&lt;=$H140)*(V$6-$F140+1),$J140/2,$M140,TRUE)-_xlfn.NORM.DIST(AND(V$6&gt;=$F140,V$6&lt;=$H140)*(U$6-$F140+1),$J140/2,$M140,TRUE))/(1-2*_xlfn.NORM.DIST(0,$J140/2,$M140,TRUE))*$D140+($K140="Steady Growth")*(AND(V$6&gt;=$F140,V$6&lt;=$H140)*((V$6-$F140+1)/($J140*($J140+1)/2)*$D140))+($K140="custom")*CustCF!P140</f>
        <v/>
      </c>
      <c r="W140" s="87">
        <f>($K140="Bell Curve")*(_xlfn.NORM.DIST(AND(W$6&gt;=$F140,W$6&lt;=$H140)*(W$6-$F140+1),$J140/2,$M140,TRUE)-_xlfn.NORM.DIST(AND(W$6&gt;=$F140,W$6&lt;=$H140)*(V$6-$F140+1),$J140/2,$M140,TRUE))/(1-2*_xlfn.NORM.DIST(0,$J140/2,$M140,TRUE))*$D140+($K140="Steady Growth")*(AND(W$6&gt;=$F140,W$6&lt;=$H140)*((W$6-$F140+1)/($J140*($J140+1)/2)*$D140))+($K140="custom")*CustCF!Q140</f>
        <v/>
      </c>
      <c r="X140" s="87">
        <f>($K140="Bell Curve")*(_xlfn.NORM.DIST(AND(X$6&gt;=$F140,X$6&lt;=$H140)*(X$6-$F140+1),$J140/2,$M140,TRUE)-_xlfn.NORM.DIST(AND(X$6&gt;=$F140,X$6&lt;=$H140)*(W$6-$F140+1),$J140/2,$M140,TRUE))/(1-2*_xlfn.NORM.DIST(0,$J140/2,$M140,TRUE))*$D140+($K140="Steady Growth")*(AND(X$6&gt;=$F140,X$6&lt;=$H140)*((X$6-$F140+1)/($J140*($J140+1)/2)*$D140))+($K140="custom")*CustCF!R140</f>
        <v/>
      </c>
      <c r="Y140" s="87">
        <f>($K140="Bell Curve")*(_xlfn.NORM.DIST(AND(Y$6&gt;=$F140,Y$6&lt;=$H140)*(Y$6-$F140+1),$J140/2,$M140,TRUE)-_xlfn.NORM.DIST(AND(Y$6&gt;=$F140,Y$6&lt;=$H140)*(X$6-$F140+1),$J140/2,$M140,TRUE))/(1-2*_xlfn.NORM.DIST(0,$J140/2,$M140,TRUE))*$D140+($K140="Steady Growth")*(AND(Y$6&gt;=$F140,Y$6&lt;=$H140)*((Y$6-$F140+1)/($J140*($J140+1)/2)*$D140))+($K140="custom")*CustCF!S140</f>
        <v/>
      </c>
      <c r="Z140" s="87">
        <f>($K140="Bell Curve")*(_xlfn.NORM.DIST(AND(Z$6&gt;=$F140,Z$6&lt;=$H140)*(Z$6-$F140+1),$J140/2,$M140,TRUE)-_xlfn.NORM.DIST(AND(Z$6&gt;=$F140,Z$6&lt;=$H140)*(Y$6-$F140+1),$J140/2,$M140,TRUE))/(1-2*_xlfn.NORM.DIST(0,$J140/2,$M140,TRUE))*$D140+($K140="Steady Growth")*(AND(Z$6&gt;=$F140,Z$6&lt;=$H140)*((Z$6-$F140+1)/($J140*($J140+1)/2)*$D140))+($K140="custom")*CustCF!T140</f>
        <v/>
      </c>
      <c r="AA140" s="87">
        <f>($K140="Bell Curve")*(_xlfn.NORM.DIST(AND(AA$6&gt;=$F140,AA$6&lt;=$H140)*(AA$6-$F140+1),$J140/2,$M140,TRUE)-_xlfn.NORM.DIST(AND(AA$6&gt;=$F140,AA$6&lt;=$H140)*(Z$6-$F140+1),$J140/2,$M140,TRUE))/(1-2*_xlfn.NORM.DIST(0,$J140/2,$M140,TRUE))*$D140+($K140="Steady Growth")*(AND(AA$6&gt;=$F140,AA$6&lt;=$H140)*((AA$6-$F140+1)/($J140*($J140+1)/2)*$D140))+($K140="custom")*CustCF!U140</f>
        <v/>
      </c>
      <c r="AB140" s="87">
        <f>($K140="Bell Curve")*(_xlfn.NORM.DIST(AND(AB$6&gt;=$F140,AB$6&lt;=$H140)*(AB$6-$F140+1),$J140/2,$M140,TRUE)-_xlfn.NORM.DIST(AND(AB$6&gt;=$F140,AB$6&lt;=$H140)*(AA$6-$F140+1),$J140/2,$M140,TRUE))/(1-2*_xlfn.NORM.DIST(0,$J140/2,$M140,TRUE))*$D140+($K140="Steady Growth")*(AND(AB$6&gt;=$F140,AB$6&lt;=$H140)*((AB$6-$F140+1)/($J140*($J140+1)/2)*$D140))+($K140="custom")*CustCF!V140</f>
        <v/>
      </c>
      <c r="AC140" s="87">
        <f>($K140="Bell Curve")*(_xlfn.NORM.DIST(AND(AC$6&gt;=$F140,AC$6&lt;=$H140)*(AC$6-$F140+1),$J140/2,$M140,TRUE)-_xlfn.NORM.DIST(AND(AC$6&gt;=$F140,AC$6&lt;=$H140)*(AB$6-$F140+1),$J140/2,$M140,TRUE))/(1-2*_xlfn.NORM.DIST(0,$J140/2,$M140,TRUE))*$D140+($K140="Steady Growth")*(AND(AC$6&gt;=$F140,AC$6&lt;=$H140)*((AC$6-$F140+1)/($J140*($J140+1)/2)*$D140))+($K140="custom")*CustCF!W140</f>
        <v/>
      </c>
      <c r="AD140" s="87">
        <f>($K140="Bell Curve")*(_xlfn.NORM.DIST(AND(AD$6&gt;=$F140,AD$6&lt;=$H140)*(AD$6-$F140+1),$J140/2,$M140,TRUE)-_xlfn.NORM.DIST(AND(AD$6&gt;=$F140,AD$6&lt;=$H140)*(AC$6-$F140+1),$J140/2,$M140,TRUE))/(1-2*_xlfn.NORM.DIST(0,$J140/2,$M140,TRUE))*$D140+($K140="Steady Growth")*(AND(AD$6&gt;=$F140,AD$6&lt;=$H140)*((AD$6-$F140+1)/($J140*($J140+1)/2)*$D140))+($K140="custom")*CustCF!X140</f>
        <v/>
      </c>
      <c r="AE140" s="87">
        <f>($K140="Bell Curve")*(_xlfn.NORM.DIST(AND(AE$6&gt;=$F140,AE$6&lt;=$H140)*(AE$6-$F140+1),$J140/2,$M140,TRUE)-_xlfn.NORM.DIST(AND(AE$6&gt;=$F140,AE$6&lt;=$H140)*(AD$6-$F140+1),$J140/2,$M140,TRUE))/(1-2*_xlfn.NORM.DIST(0,$J140/2,$M140,TRUE))*$D140+($K140="Steady Growth")*(AND(AE$6&gt;=$F140,AE$6&lt;=$H140)*((AE$6-$F140+1)/($J140*($J140+1)/2)*$D140))+($K140="custom")*CustCF!Y140</f>
        <v/>
      </c>
      <c r="AF140" s="87">
        <f>($K140="Bell Curve")*(_xlfn.NORM.DIST(AND(AF$6&gt;=$F140,AF$6&lt;=$H140)*(AF$6-$F140+1),$J140/2,$M140,TRUE)-_xlfn.NORM.DIST(AND(AF$6&gt;=$F140,AF$6&lt;=$H140)*(AE$6-$F140+1),$J140/2,$M140,TRUE))/(1-2*_xlfn.NORM.DIST(0,$J140/2,$M140,TRUE))*$D140+($K140="Steady Growth")*(AND(AF$6&gt;=$F140,AF$6&lt;=$H140)*((AF$6-$F140+1)/($J140*($J140+1)/2)*$D140))+($K140="custom")*CustCF!Z140</f>
        <v/>
      </c>
      <c r="AG140" s="87">
        <f>($K140="Bell Curve")*(_xlfn.NORM.DIST(AND(AG$6&gt;=$F140,AG$6&lt;=$H140)*(AG$6-$F140+1),$J140/2,$M140,TRUE)-_xlfn.NORM.DIST(AND(AG$6&gt;=$F140,AG$6&lt;=$H140)*(AF$6-$F140+1),$J140/2,$M140,TRUE))/(1-2*_xlfn.NORM.DIST(0,$J140/2,$M140,TRUE))*$D140+($K140="Steady Growth")*(AND(AG$6&gt;=$F140,AG$6&lt;=$H140)*((AG$6-$F140+1)/($J140*($J140+1)/2)*$D140))+($K140="custom")*CustCF!AA140</f>
        <v/>
      </c>
      <c r="AH140" s="87">
        <f>($K140="Bell Curve")*(_xlfn.NORM.DIST(AND(AH$6&gt;=$F140,AH$6&lt;=$H140)*(AH$6-$F140+1),$J140/2,$M140,TRUE)-_xlfn.NORM.DIST(AND(AH$6&gt;=$F140,AH$6&lt;=$H140)*(AG$6-$F140+1),$J140/2,$M140,TRUE))/(1-2*_xlfn.NORM.DIST(0,$J140/2,$M140,TRUE))*$D140+($K140="Steady Growth")*(AND(AH$6&gt;=$F140,AH$6&lt;=$H140)*((AH$6-$F140+1)/($J140*($J140+1)/2)*$D140))+($K140="custom")*CustCF!AB140</f>
        <v/>
      </c>
      <c r="AI140" s="87">
        <f>($K140="Bell Curve")*(_xlfn.NORM.DIST(AND(AI$6&gt;=$F140,AI$6&lt;=$H140)*(AI$6-$F140+1),$J140/2,$M140,TRUE)-_xlfn.NORM.DIST(AND(AI$6&gt;=$F140,AI$6&lt;=$H140)*(AH$6-$F140+1),$J140/2,$M140,TRUE))/(1-2*_xlfn.NORM.DIST(0,$J140/2,$M140,TRUE))*$D140+($K140="Steady Growth")*(AND(AI$6&gt;=$F140,AI$6&lt;=$H140)*((AI$6-$F140+1)/($J140*($J140+1)/2)*$D140))+($K140="custom")*CustCF!AC140</f>
        <v/>
      </c>
      <c r="AJ140" s="87">
        <f>($K140="Bell Curve")*(_xlfn.NORM.DIST(AND(AJ$6&gt;=$F140,AJ$6&lt;=$H140)*(AJ$6-$F140+1),$J140/2,$M140,TRUE)-_xlfn.NORM.DIST(AND(AJ$6&gt;=$F140,AJ$6&lt;=$H140)*(AI$6-$F140+1),$J140/2,$M140,TRUE))/(1-2*_xlfn.NORM.DIST(0,$J140/2,$M140,TRUE))*$D140+($K140="Steady Growth")*(AND(AJ$6&gt;=$F140,AJ$6&lt;=$H140)*((AJ$6-$F140+1)/($J140*($J140+1)/2)*$D140))+($K140="custom")*CustCF!AD140</f>
        <v/>
      </c>
      <c r="AK140" s="87">
        <f>($K140="Bell Curve")*(_xlfn.NORM.DIST(AND(AK$6&gt;=$F140,AK$6&lt;=$H140)*(AK$6-$F140+1),$J140/2,$M140,TRUE)-_xlfn.NORM.DIST(AND(AK$6&gt;=$F140,AK$6&lt;=$H140)*(AJ$6-$F140+1),$J140/2,$M140,TRUE))/(1-2*_xlfn.NORM.DIST(0,$J140/2,$M140,TRUE))*$D140+($K140="Steady Growth")*(AND(AK$6&gt;=$F140,AK$6&lt;=$H140)*((AK$6-$F140+1)/($J140*($J140+1)/2)*$D140))+($K140="custom")*CustCF!AE140</f>
        <v/>
      </c>
      <c r="AL140" s="87">
        <f>($K140="Bell Curve")*(_xlfn.NORM.DIST(AND(AL$6&gt;=$F140,AL$6&lt;=$H140)*(AL$6-$F140+1),$J140/2,$M140,TRUE)-_xlfn.NORM.DIST(AND(AL$6&gt;=$F140,AL$6&lt;=$H140)*(AK$6-$F140+1),$J140/2,$M140,TRUE))/(1-2*_xlfn.NORM.DIST(0,$J140/2,$M140,TRUE))*$D140+($K140="Steady Growth")*(AND(AL$6&gt;=$F140,AL$6&lt;=$H140)*((AL$6-$F140+1)/($J140*($J140+1)/2)*$D140))+($K140="custom")*CustCF!AF140</f>
        <v/>
      </c>
      <c r="AM140" s="87">
        <f>($K140="Bell Curve")*(_xlfn.NORM.DIST(AND(AM$6&gt;=$F140,AM$6&lt;=$H140)*(AM$6-$F140+1),$J140/2,$M140,TRUE)-_xlfn.NORM.DIST(AND(AM$6&gt;=$F140,AM$6&lt;=$H140)*(AL$6-$F140+1),$J140/2,$M140,TRUE))/(1-2*_xlfn.NORM.DIST(0,$J140/2,$M140,TRUE))*$D140+($K140="Steady Growth")*(AND(AM$6&gt;=$F140,AM$6&lt;=$H140)*((AM$6-$F140+1)/($J140*($J140+1)/2)*$D140))+($K140="custom")*CustCF!AG140</f>
        <v/>
      </c>
      <c r="AN140" s="87">
        <f>($K140="Bell Curve")*(_xlfn.NORM.DIST(AND(AN$6&gt;=$F140,AN$6&lt;=$H140)*(AN$6-$F140+1),$J140/2,$M140,TRUE)-_xlfn.NORM.DIST(AND(AN$6&gt;=$F140,AN$6&lt;=$H140)*(AM$6-$F140+1),$J140/2,$M140,TRUE))/(1-2*_xlfn.NORM.DIST(0,$J140/2,$M140,TRUE))*$D140+($K140="Steady Growth")*(AND(AN$6&gt;=$F140,AN$6&lt;=$H140)*((AN$6-$F140+1)/($J140*($J140+1)/2)*$D140))+($K140="custom")*CustCF!AH140</f>
        <v/>
      </c>
      <c r="AO140" s="87">
        <f>($K140="Bell Curve")*(_xlfn.NORM.DIST(AND(AO$6&gt;=$F140,AO$6&lt;=$H140)*(AO$6-$F140+1),$J140/2,$M140,TRUE)-_xlfn.NORM.DIST(AND(AO$6&gt;=$F140,AO$6&lt;=$H140)*(AN$6-$F140+1),$J140/2,$M140,TRUE))/(1-2*_xlfn.NORM.DIST(0,$J140/2,$M140,TRUE))*$D140+($K140="Steady Growth")*(AND(AO$6&gt;=$F140,AO$6&lt;=$H140)*((AO$6-$F140+1)/($J140*($J140+1)/2)*$D140))+($K140="custom")*CustCF!AI140</f>
        <v/>
      </c>
      <c r="AP140" s="87">
        <f>($K140="Bell Curve")*(_xlfn.NORM.DIST(AND(AP$6&gt;=$F140,AP$6&lt;=$H140)*(AP$6-$F140+1),$J140/2,$M140,TRUE)-_xlfn.NORM.DIST(AND(AP$6&gt;=$F140,AP$6&lt;=$H140)*(AO$6-$F140+1),$J140/2,$M140,TRUE))/(1-2*_xlfn.NORM.DIST(0,$J140/2,$M140,TRUE))*$D140+($K140="Steady Growth")*(AND(AP$6&gt;=$F140,AP$6&lt;=$H140)*((AP$6-$F140+1)/($J140*($J140+1)/2)*$D140))+($K140="custom")*CustCF!AJ140</f>
        <v/>
      </c>
      <c r="AQ140" s="87">
        <f>($K140="Bell Curve")*(_xlfn.NORM.DIST(AND(AQ$6&gt;=$F140,AQ$6&lt;=$H140)*(AQ$6-$F140+1),$J140/2,$M140,TRUE)-_xlfn.NORM.DIST(AND(AQ$6&gt;=$F140,AQ$6&lt;=$H140)*(AP$6-$F140+1),$J140/2,$M140,TRUE))/(1-2*_xlfn.NORM.DIST(0,$J140/2,$M140,TRUE))*$D140+($K140="Steady Growth")*(AND(AQ$6&gt;=$F140,AQ$6&lt;=$H140)*((AQ$6-$F140+1)/($J140*($J140+1)/2)*$D140))+($K140="custom")*CustCF!AK140</f>
        <v/>
      </c>
      <c r="AR140" s="87">
        <f>($K140="Bell Curve")*(_xlfn.NORM.DIST(AND(AR$6&gt;=$F140,AR$6&lt;=$H140)*(AR$6-$F140+1),$J140/2,$M140,TRUE)-_xlfn.NORM.DIST(AND(AR$6&gt;=$F140,AR$6&lt;=$H140)*(AQ$6-$F140+1),$J140/2,$M140,TRUE))/(1-2*_xlfn.NORM.DIST(0,$J140/2,$M140,TRUE))*$D140+($K140="Steady Growth")*(AND(AR$6&gt;=$F140,AR$6&lt;=$H140)*((AR$6-$F140+1)/($J140*($J140+1)/2)*$D140))+($K140="custom")*CustCF!AL140</f>
        <v/>
      </c>
      <c r="AS140" s="87">
        <f>($K140="Bell Curve")*(_xlfn.NORM.DIST(AND(AS$6&gt;=$F140,AS$6&lt;=$H140)*(AS$6-$F140+1),$J140/2,$M140,TRUE)-_xlfn.NORM.DIST(AND(AS$6&gt;=$F140,AS$6&lt;=$H140)*(AR$6-$F140+1),$J140/2,$M140,TRUE))/(1-2*_xlfn.NORM.DIST(0,$J140/2,$M140,TRUE))*$D140+($K140="Steady Growth")*(AND(AS$6&gt;=$F140,AS$6&lt;=$H140)*((AS$6-$F140+1)/($J140*($J140+1)/2)*$D140))+($K140="custom")*CustCF!AM140</f>
        <v/>
      </c>
      <c r="AT140" s="87">
        <f>($K140="Bell Curve")*(_xlfn.NORM.DIST(AND(AT$6&gt;=$F140,AT$6&lt;=$H140)*(AT$6-$F140+1),$J140/2,$M140,TRUE)-_xlfn.NORM.DIST(AND(AT$6&gt;=$F140,AT$6&lt;=$H140)*(AS$6-$F140+1),$J140/2,$M140,TRUE))/(1-2*_xlfn.NORM.DIST(0,$J140/2,$M140,TRUE))*$D140+($K140="Steady Growth")*(AND(AT$6&gt;=$F140,AT$6&lt;=$H140)*((AT$6-$F140+1)/($J140*($J140+1)/2)*$D140))+($K140="custom")*CustCF!AN140</f>
        <v/>
      </c>
      <c r="AU140" s="87">
        <f>($K140="Bell Curve")*(_xlfn.NORM.DIST(AND(AU$6&gt;=$F140,AU$6&lt;=$H140)*(AU$6-$F140+1),$J140/2,$M140,TRUE)-_xlfn.NORM.DIST(AND(AU$6&gt;=$F140,AU$6&lt;=$H140)*(AT$6-$F140+1),$J140/2,$M140,TRUE))/(1-2*_xlfn.NORM.DIST(0,$J140/2,$M140,TRUE))*$D140+($K140="Steady Growth")*(AND(AU$6&gt;=$F140,AU$6&lt;=$H140)*((AU$6-$F140+1)/($J140*($J140+1)/2)*$D140))+($K140="custom")*CustCF!AO140</f>
        <v/>
      </c>
      <c r="AV140" s="87">
        <f>($K140="Bell Curve")*(_xlfn.NORM.DIST(AND(AV$6&gt;=$F140,AV$6&lt;=$H140)*(AV$6-$F140+1),$J140/2,$M140,TRUE)-_xlfn.NORM.DIST(AND(AV$6&gt;=$F140,AV$6&lt;=$H140)*(AU$6-$F140+1),$J140/2,$M140,TRUE))/(1-2*_xlfn.NORM.DIST(0,$J140/2,$M140,TRUE))*$D140+($K140="Steady Growth")*(AND(AV$6&gt;=$F140,AV$6&lt;=$H140)*((AV$6-$F140+1)/($J140*($J140+1)/2)*$D140))+($K140="custom")*CustCF!AP140</f>
        <v/>
      </c>
      <c r="AW140" s="87">
        <f>($K140="Bell Curve")*(_xlfn.NORM.DIST(AND(AW$6&gt;=$F140,AW$6&lt;=$H140)*(AW$6-$F140+1),$J140/2,$M140,TRUE)-_xlfn.NORM.DIST(AND(AW$6&gt;=$F140,AW$6&lt;=$H140)*(AV$6-$F140+1),$J140/2,$M140,TRUE))/(1-2*_xlfn.NORM.DIST(0,$J140/2,$M140,TRUE))*$D140+($K140="Steady Growth")*(AND(AW$6&gt;=$F140,AW$6&lt;=$H140)*((AW$6-$F140+1)/($J140*($J140+1)/2)*$D140))+($K140="custom")*CustCF!AQ140</f>
        <v/>
      </c>
      <c r="AX140" s="87">
        <f>($K140="Bell Curve")*(_xlfn.NORM.DIST(AND(AX$6&gt;=$F140,AX$6&lt;=$H140)*(AX$6-$F140+1),$J140/2,$M140,TRUE)-_xlfn.NORM.DIST(AND(AX$6&gt;=$F140,AX$6&lt;=$H140)*(AW$6-$F140+1),$J140/2,$M140,TRUE))/(1-2*_xlfn.NORM.DIST(0,$J140/2,$M140,TRUE))*$D140+($K140="Steady Growth")*(AND(AX$6&gt;=$F140,AX$6&lt;=$H140)*((AX$6-$F140+1)/($J140*($J140+1)/2)*$D140))+($K140="custom")*CustCF!AR140</f>
        <v/>
      </c>
      <c r="AY140" s="87">
        <f>($K140="Bell Curve")*(_xlfn.NORM.DIST(AND(AY$6&gt;=$F140,AY$6&lt;=$H140)*(AY$6-$F140+1),$J140/2,$M140,TRUE)-_xlfn.NORM.DIST(AND(AY$6&gt;=$F140,AY$6&lt;=$H140)*(AX$6-$F140+1),$J140/2,$M140,TRUE))/(1-2*_xlfn.NORM.DIST(0,$J140/2,$M140,TRUE))*$D140+($K140="Steady Growth")*(AND(AY$6&gt;=$F140,AY$6&lt;=$H140)*((AY$6-$F140+1)/($J140*($J140+1)/2)*$D140))+($K140="custom")*CustCF!AS140</f>
        <v/>
      </c>
      <c r="AZ140" s="87">
        <f>($K140="Bell Curve")*(_xlfn.NORM.DIST(AND(AZ$6&gt;=$F140,AZ$6&lt;=$H140)*(AZ$6-$F140+1),$J140/2,$M140,TRUE)-_xlfn.NORM.DIST(AND(AZ$6&gt;=$F140,AZ$6&lt;=$H140)*(AY$6-$F140+1),$J140/2,$M140,TRUE))/(1-2*_xlfn.NORM.DIST(0,$J140/2,$M140,TRUE))*$D140+($K140="Steady Growth")*(AND(AZ$6&gt;=$F140,AZ$6&lt;=$H140)*((AZ$6-$F140+1)/($J140*($J140+1)/2)*$D140))+($K140="custom")*CustCF!AT140</f>
        <v/>
      </c>
      <c r="BA140" s="87">
        <f>($K140="Bell Curve")*(_xlfn.NORM.DIST(AND(BA$6&gt;=$F140,BA$6&lt;=$H140)*(BA$6-$F140+1),$J140/2,$M140,TRUE)-_xlfn.NORM.DIST(AND(BA$6&gt;=$F140,BA$6&lt;=$H140)*(AZ$6-$F140+1),$J140/2,$M140,TRUE))/(1-2*_xlfn.NORM.DIST(0,$J140/2,$M140,TRUE))*$D140+($K140="Steady Growth")*(AND(BA$6&gt;=$F140,BA$6&lt;=$H140)*((BA$6-$F140+1)/($J140*($J140+1)/2)*$D140))+($K140="custom")*CustCF!AU140</f>
        <v/>
      </c>
      <c r="BB140" s="87">
        <f>($K140="Bell Curve")*(_xlfn.NORM.DIST(AND(BB$6&gt;=$F140,BB$6&lt;=$H140)*(BB$6-$F140+1),$J140/2,$M140,TRUE)-_xlfn.NORM.DIST(AND(BB$6&gt;=$F140,BB$6&lt;=$H140)*(BA$6-$F140+1),$J140/2,$M140,TRUE))/(1-2*_xlfn.NORM.DIST(0,$J140/2,$M140,TRUE))*$D140+($K140="Steady Growth")*(AND(BB$6&gt;=$F140,BB$6&lt;=$H140)*((BB$6-$F140+1)/($J140*($J140+1)/2)*$D140))+($K140="custom")*CustCF!AV140</f>
        <v/>
      </c>
      <c r="BC140" s="87">
        <f>($K140="Bell Curve")*(_xlfn.NORM.DIST(AND(BC$6&gt;=$F140,BC$6&lt;=$H140)*(BC$6-$F140+1),$J140/2,$M140,TRUE)-_xlfn.NORM.DIST(AND(BC$6&gt;=$F140,BC$6&lt;=$H140)*(BB$6-$F140+1),$J140/2,$M140,TRUE))/(1-2*_xlfn.NORM.DIST(0,$J140/2,$M140,TRUE))*$D140+($K140="Steady Growth")*(AND(BC$6&gt;=$F140,BC$6&lt;=$H140)*((BC$6-$F140+1)/($J140*($J140+1)/2)*$D140))+($K140="custom")*CustCF!AW140</f>
        <v/>
      </c>
      <c r="BD140" s="87">
        <f>($K140="Bell Curve")*(_xlfn.NORM.DIST(AND(BD$6&gt;=$F140,BD$6&lt;=$H140)*(BD$6-$F140+1),$J140/2,$M140,TRUE)-_xlfn.NORM.DIST(AND(BD$6&gt;=$F140,BD$6&lt;=$H140)*(BC$6-$F140+1),$J140/2,$M140,TRUE))/(1-2*_xlfn.NORM.DIST(0,$J140/2,$M140,TRUE))*$D140+($K140="Steady Growth")*(AND(BD$6&gt;=$F140,BD$6&lt;=$H140)*((BD$6-$F140+1)/($J140*($J140+1)/2)*$D140))+($K140="custom")*CustCF!AX140</f>
        <v/>
      </c>
      <c r="BE140" s="87">
        <f>($K140="Bell Curve")*(_xlfn.NORM.DIST(AND(BE$6&gt;=$F140,BE$6&lt;=$H140)*(BE$6-$F140+1),$J140/2,$M140,TRUE)-_xlfn.NORM.DIST(AND(BE$6&gt;=$F140,BE$6&lt;=$H140)*(BD$6-$F140+1),$J140/2,$M140,TRUE))/(1-2*_xlfn.NORM.DIST(0,$J140/2,$M140,TRUE))*$D140+($K140="Steady Growth")*(AND(BE$6&gt;=$F140,BE$6&lt;=$H140)*((BE$6-$F140+1)/($J140*($J140+1)/2)*$D140))+($K140="custom")*CustCF!AY140</f>
        <v/>
      </c>
      <c r="BF140" s="87">
        <f>($K140="Bell Curve")*(_xlfn.NORM.DIST(AND(BF$6&gt;=$F140,BF$6&lt;=$H140)*(BF$6-$F140+1),$J140/2,$M140,TRUE)-_xlfn.NORM.DIST(AND(BF$6&gt;=$F140,BF$6&lt;=$H140)*(BE$6-$F140+1),$J140/2,$M140,TRUE))/(1-2*_xlfn.NORM.DIST(0,$J140/2,$M140,TRUE))*$D140+($K140="Steady Growth")*(AND(BF$6&gt;=$F140,BF$6&lt;=$H140)*((BF$6-$F140+1)/($J140*($J140+1)/2)*$D140))+($K140="custom")*CustCF!AZ140</f>
        <v/>
      </c>
      <c r="BG140" s="87">
        <f>($K140="Bell Curve")*(_xlfn.NORM.DIST(AND(BG$6&gt;=$F140,BG$6&lt;=$H140)*(BG$6-$F140+1),$J140/2,$M140,TRUE)-_xlfn.NORM.DIST(AND(BG$6&gt;=$F140,BG$6&lt;=$H140)*(BF$6-$F140+1),$J140/2,$M140,TRUE))/(1-2*_xlfn.NORM.DIST(0,$J140/2,$M140,TRUE))*$D140+($K140="Steady Growth")*(AND(BG$6&gt;=$F140,BG$6&lt;=$H140)*((BG$6-$F140+1)/($J140*($J140+1)/2)*$D140))+($K140="custom")*CustCF!BA140</f>
        <v/>
      </c>
      <c r="BH140" s="87">
        <f>($K140="Bell Curve")*(_xlfn.NORM.DIST(AND(BH$6&gt;=$F140,BH$6&lt;=$H140)*(BH$6-$F140+1),$J140/2,$M140,TRUE)-_xlfn.NORM.DIST(AND(BH$6&gt;=$F140,BH$6&lt;=$H140)*(BG$6-$F140+1),$J140/2,$M140,TRUE))/(1-2*_xlfn.NORM.DIST(0,$J140/2,$M140,TRUE))*$D140+($K140="Steady Growth")*(AND(BH$6&gt;=$F140,BH$6&lt;=$H140)*((BH$6-$F140+1)/($J140*($J140+1)/2)*$D140))+($K140="custom")*CustCF!BB140</f>
        <v/>
      </c>
      <c r="BI140" s="87">
        <f>($K140="Bell Curve")*(_xlfn.NORM.DIST(AND(BI$6&gt;=$F140,BI$6&lt;=$H140)*(BI$6-$F140+1),$J140/2,$M140,TRUE)-_xlfn.NORM.DIST(AND(BI$6&gt;=$F140,BI$6&lt;=$H140)*(BH$6-$F140+1),$J140/2,$M140,TRUE))/(1-2*_xlfn.NORM.DIST(0,$J140/2,$M140,TRUE))*$D140+($K140="Steady Growth")*(AND(BI$6&gt;=$F140,BI$6&lt;=$H140)*((BI$6-$F140+1)/($J140*($J140+1)/2)*$D140))+($K140="custom")*CustCF!BC140</f>
        <v/>
      </c>
      <c r="BJ140" s="87">
        <f>($K140="Bell Curve")*(_xlfn.NORM.DIST(AND(BJ$6&gt;=$F140,BJ$6&lt;=$H140)*(BJ$6-$F140+1),$J140/2,$M140,TRUE)-_xlfn.NORM.DIST(AND(BJ$6&gt;=$F140,BJ$6&lt;=$H140)*(BI$6-$F140+1),$J140/2,$M140,TRUE))/(1-2*_xlfn.NORM.DIST(0,$J140/2,$M140,TRUE))*$D140+($K140="Steady Growth")*(AND(BJ$6&gt;=$F140,BJ$6&lt;=$H140)*((BJ$6-$F140+1)/($J140*($J140+1)/2)*$D140))+($K140="custom")*CustCF!BD140</f>
        <v/>
      </c>
      <c r="BK140" s="87">
        <f>($K140="Bell Curve")*(_xlfn.NORM.DIST(AND(BK$6&gt;=$F140,BK$6&lt;=$H140)*(BK$6-$F140+1),$J140/2,$M140,TRUE)-_xlfn.NORM.DIST(AND(BK$6&gt;=$F140,BK$6&lt;=$H140)*(BJ$6-$F140+1),$J140/2,$M140,TRUE))/(1-2*_xlfn.NORM.DIST(0,$J140/2,$M140,TRUE))*$D140+($K140="Steady Growth")*(AND(BK$6&gt;=$F140,BK$6&lt;=$H140)*((BK$6-$F140+1)/($J140*($J140+1)/2)*$D140))+($K140="custom")*CustCF!BE140</f>
        <v/>
      </c>
      <c r="BL140" s="87">
        <f>($K140="Bell Curve")*(_xlfn.NORM.DIST(AND(BL$6&gt;=$F140,BL$6&lt;=$H140)*(BL$6-$F140+1),$J140/2,$M140,TRUE)-_xlfn.NORM.DIST(AND(BL$6&gt;=$F140,BL$6&lt;=$H140)*(BK$6-$F140+1),$J140/2,$M140,TRUE))/(1-2*_xlfn.NORM.DIST(0,$J140/2,$M140,TRUE))*$D140+($K140="Steady Growth")*(AND(BL$6&gt;=$F140,BL$6&lt;=$H140)*((BL$6-$F140+1)/($J140*($J140+1)/2)*$D140))+($K140="custom")*CustCF!BF140</f>
        <v/>
      </c>
      <c r="BM140" s="87">
        <f>($K140="Bell Curve")*(_xlfn.NORM.DIST(AND(BM$6&gt;=$F140,BM$6&lt;=$H140)*(BM$6-$F140+1),$J140/2,$M140,TRUE)-_xlfn.NORM.DIST(AND(BM$6&gt;=$F140,BM$6&lt;=$H140)*(BL$6-$F140+1),$J140/2,$M140,TRUE))/(1-2*_xlfn.NORM.DIST(0,$J140/2,$M140,TRUE))*$D140+($K140="Steady Growth")*(AND(BM$6&gt;=$F140,BM$6&lt;=$H140)*((BM$6-$F140+1)/($J140*($J140+1)/2)*$D140))+($K140="custom")*CustCF!BG140</f>
        <v/>
      </c>
      <c r="BN140" s="87">
        <f>($K140="Bell Curve")*(_xlfn.NORM.DIST(AND(BN$6&gt;=$F140,BN$6&lt;=$H140)*(BN$6-$F140+1),$J140/2,$M140,TRUE)-_xlfn.NORM.DIST(AND(BN$6&gt;=$F140,BN$6&lt;=$H140)*(BM$6-$F140+1),$J140/2,$M140,TRUE))/(1-2*_xlfn.NORM.DIST(0,$J140/2,$M140,TRUE))*$D140+($K140="Steady Growth")*(AND(BN$6&gt;=$F140,BN$6&lt;=$H140)*((BN$6-$F140+1)/($J140*($J140+1)/2)*$D140))+($K140="custom")*CustCF!BH140</f>
        <v/>
      </c>
      <c r="BO140" s="87">
        <f>($K140="Bell Curve")*(_xlfn.NORM.DIST(AND(BO$6&gt;=$F140,BO$6&lt;=$H140)*(BO$6-$F140+1),$J140/2,$M140,TRUE)-_xlfn.NORM.DIST(AND(BO$6&gt;=$F140,BO$6&lt;=$H140)*(BN$6-$F140+1),$J140/2,$M140,TRUE))/(1-2*_xlfn.NORM.DIST(0,$J140/2,$M140,TRUE))*$D140+($K140="Steady Growth")*(AND(BO$6&gt;=$F140,BO$6&lt;=$H140)*((BO$6-$F140+1)/($J140*($J140+1)/2)*$D140))+($K140="custom")*CustCF!BI140</f>
        <v/>
      </c>
      <c r="BP140" s="87">
        <f>($K140="Bell Curve")*(_xlfn.NORM.DIST(AND(BP$6&gt;=$F140,BP$6&lt;=$H140)*(BP$6-$F140+1),$J140/2,$M140,TRUE)-_xlfn.NORM.DIST(AND(BP$6&gt;=$F140,BP$6&lt;=$H140)*(BO$6-$F140+1),$J140/2,$M140,TRUE))/(1-2*_xlfn.NORM.DIST(0,$J140/2,$M140,TRUE))*$D140+($K140="Steady Growth")*(AND(BP$6&gt;=$F140,BP$6&lt;=$H140)*((BP$6-$F140+1)/($J140*($J140+1)/2)*$D140))+($K140="custom")*CustCF!BJ140</f>
        <v/>
      </c>
      <c r="BQ140" s="87">
        <f>($K140="Bell Curve")*(_xlfn.NORM.DIST(AND(BQ$6&gt;=$F140,BQ$6&lt;=$H140)*(BQ$6-$F140+1),$J140/2,$M140,TRUE)-_xlfn.NORM.DIST(AND(BQ$6&gt;=$F140,BQ$6&lt;=$H140)*(BP$6-$F140+1),$J140/2,$M140,TRUE))/(1-2*_xlfn.NORM.DIST(0,$J140/2,$M140,TRUE))*$D140+($K140="Steady Growth")*(AND(BQ$6&gt;=$F140,BQ$6&lt;=$H140)*((BQ$6-$F140+1)/($J140*($J140+1)/2)*$D140))+($K140="custom")*CustCF!BK140</f>
        <v/>
      </c>
      <c r="BR140" s="87">
        <f>($K140="Bell Curve")*(_xlfn.NORM.DIST(AND(BR$6&gt;=$F140,BR$6&lt;=$H140)*(BR$6-$F140+1),$J140/2,$M140,TRUE)-_xlfn.NORM.DIST(AND(BR$6&gt;=$F140,BR$6&lt;=$H140)*(BQ$6-$F140+1),$J140/2,$M140,TRUE))/(1-2*_xlfn.NORM.DIST(0,$J140/2,$M140,TRUE))*$D140+($K140="Steady Growth")*(AND(BR$6&gt;=$F140,BR$6&lt;=$H140)*((BR$6-$F140+1)/($J140*($J140+1)/2)*$D140))+($K140="custom")*CustCF!BL140</f>
        <v/>
      </c>
      <c r="BS140" s="87">
        <f>($K140="Bell Curve")*(_xlfn.NORM.DIST(AND(BS$6&gt;=$F140,BS$6&lt;=$H140)*(BS$6-$F140+1),$J140/2,$M140,TRUE)-_xlfn.NORM.DIST(AND(BS$6&gt;=$F140,BS$6&lt;=$H140)*(BR$6-$F140+1),$J140/2,$M140,TRUE))/(1-2*_xlfn.NORM.DIST(0,$J140/2,$M140,TRUE))*$D140+($K140="Steady Growth")*(AND(BS$6&gt;=$F140,BS$6&lt;=$H140)*((BS$6-$F140+1)/($J140*($J140+1)/2)*$D140))+($K140="custom")*CustCF!BM140</f>
        <v/>
      </c>
      <c r="BT140" s="87">
        <f>($K140="Bell Curve")*(_xlfn.NORM.DIST(AND(BT$6&gt;=$F140,BT$6&lt;=$H140)*(BT$6-$F140+1),$J140/2,$M140,TRUE)-_xlfn.NORM.DIST(AND(BT$6&gt;=$F140,BT$6&lt;=$H140)*(BS$6-$F140+1),$J140/2,$M140,TRUE))/(1-2*_xlfn.NORM.DIST(0,$J140/2,$M140,TRUE))*$D140+($K140="Steady Growth")*(AND(BT$6&gt;=$F140,BT$6&lt;=$H140)*((BT$6-$F140+1)/($J140*($J140+1)/2)*$D140))+($K140="custom")*CustCF!BN140</f>
        <v/>
      </c>
      <c r="BU140" s="87">
        <f>($K140="Bell Curve")*(_xlfn.NORM.DIST(AND(BU$6&gt;=$F140,BU$6&lt;=$H140)*(BU$6-$F140+1),$J140/2,$M140,TRUE)-_xlfn.NORM.DIST(AND(BU$6&gt;=$F140,BU$6&lt;=$H140)*(BT$6-$F140+1),$J140/2,$M140,TRUE))/(1-2*_xlfn.NORM.DIST(0,$J140/2,$M140,TRUE))*$D140+($K140="Steady Growth")*(AND(BU$6&gt;=$F140,BU$6&lt;=$H140)*((BU$6-$F140+1)/($J140*($J140+1)/2)*$D140))+($K140="custom")*CustCF!BO140</f>
        <v/>
      </c>
      <c r="BV140" s="87">
        <f>($K140="Bell Curve")*(_xlfn.NORM.DIST(AND(BV$6&gt;=$F140,BV$6&lt;=$H140)*(BV$6-$F140+1),$J140/2,$M140,TRUE)-_xlfn.NORM.DIST(AND(BV$6&gt;=$F140,BV$6&lt;=$H140)*(BU$6-$F140+1),$J140/2,$M140,TRUE))/(1-2*_xlfn.NORM.DIST(0,$J140/2,$M140,TRUE))*$D140+($K140="Steady Growth")*(AND(BV$6&gt;=$F140,BV$6&lt;=$H140)*((BV$6-$F140+1)/($J140*($J140+1)/2)*$D140))+($K140="custom")*CustCF!BP140</f>
        <v/>
      </c>
      <c r="BW140" s="87">
        <f>($K140="Bell Curve")*(_xlfn.NORM.DIST(AND(BW$6&gt;=$F140,BW$6&lt;=$H140)*(BW$6-$F140+1),$J140/2,$M140,TRUE)-_xlfn.NORM.DIST(AND(BW$6&gt;=$F140,BW$6&lt;=$H140)*(BV$6-$F140+1),$J140/2,$M140,TRUE))/(1-2*_xlfn.NORM.DIST(0,$J140/2,$M140,TRUE))*$D140+($K140="Steady Growth")*(AND(BW$6&gt;=$F140,BW$6&lt;=$H140)*((BW$6-$F140+1)/($J140*($J140+1)/2)*$D140))+($K140="custom")*CustCF!BQ140</f>
        <v/>
      </c>
      <c r="BX140" s="87">
        <f>($K140="Bell Curve")*(_xlfn.NORM.DIST(AND(BX$6&gt;=$F140,BX$6&lt;=$H140)*(BX$6-$F140+1),$J140/2,$M140,TRUE)-_xlfn.NORM.DIST(AND(BX$6&gt;=$F140,BX$6&lt;=$H140)*(BW$6-$F140+1),$J140/2,$M140,TRUE))/(1-2*_xlfn.NORM.DIST(0,$J140/2,$M140,TRUE))*$D140+($K140="Steady Growth")*(AND(BX$6&gt;=$F140,BX$6&lt;=$H140)*((BX$6-$F140+1)/($J140*($J140+1)/2)*$D140))+($K140="custom")*CustCF!BR140</f>
        <v/>
      </c>
      <c r="BY140" s="87">
        <f>($K140="Bell Curve")*(_xlfn.NORM.DIST(AND(BY$6&gt;=$F140,BY$6&lt;=$H140)*(BY$6-$F140+1),$J140/2,$M140,TRUE)-_xlfn.NORM.DIST(AND(BY$6&gt;=$F140,BY$6&lt;=$H140)*(BX$6-$F140+1),$J140/2,$M140,TRUE))/(1-2*_xlfn.NORM.DIST(0,$J140/2,$M140,TRUE))*$D140+($K140="Steady Growth")*(AND(BY$6&gt;=$F140,BY$6&lt;=$H140)*((BY$6-$F140+1)/($J140*($J140+1)/2)*$D140))+($K140="custom")*CustCF!BS140</f>
        <v/>
      </c>
      <c r="BZ140" s="87">
        <f>($K140="Bell Curve")*(_xlfn.NORM.DIST(AND(BZ$6&gt;=$F140,BZ$6&lt;=$H140)*(BZ$6-$F140+1),$J140/2,$M140,TRUE)-_xlfn.NORM.DIST(AND(BZ$6&gt;=$F140,BZ$6&lt;=$H140)*(BY$6-$F140+1),$J140/2,$M140,TRUE))/(1-2*_xlfn.NORM.DIST(0,$J140/2,$M140,TRUE))*$D140+($K140="Steady Growth")*(AND(BZ$6&gt;=$F140,BZ$6&lt;=$H140)*((BZ$6-$F140+1)/($J140*($J140+1)/2)*$D140))+($K140="custom")*CustCF!BT140</f>
        <v/>
      </c>
      <c r="CA140" s="87">
        <f>($K140="Bell Curve")*(_xlfn.NORM.DIST(AND(CA$6&gt;=$F140,CA$6&lt;=$H140)*(CA$6-$F140+1),$J140/2,$M140,TRUE)-_xlfn.NORM.DIST(AND(CA$6&gt;=$F140,CA$6&lt;=$H140)*(BZ$6-$F140+1),$J140/2,$M140,TRUE))/(1-2*_xlfn.NORM.DIST(0,$J140/2,$M140,TRUE))*$D140+($K140="Steady Growth")*(AND(CA$6&gt;=$F140,CA$6&lt;=$H140)*((CA$6-$F140+1)/($J140*($J140+1)/2)*$D140))+($K140="custom")*CustCF!BU140</f>
        <v/>
      </c>
      <c r="CB140" s="87">
        <f>($K140="Bell Curve")*(_xlfn.NORM.DIST(AND(CB$6&gt;=$F140,CB$6&lt;=$H140)*(CB$6-$F140+1),$J140/2,$M140,TRUE)-_xlfn.NORM.DIST(AND(CB$6&gt;=$F140,CB$6&lt;=$H140)*(CA$6-$F140+1),$J140/2,$M140,TRUE))/(1-2*_xlfn.NORM.DIST(0,$J140/2,$M140,TRUE))*$D140+($K140="Steady Growth")*(AND(CB$6&gt;=$F140,CB$6&lt;=$H140)*((CB$6-$F140+1)/($J140*($J140+1)/2)*$D140))+($K140="custom")*CustCF!BV140</f>
        <v/>
      </c>
      <c r="CC140" s="87">
        <f>($K140="Bell Curve")*(_xlfn.NORM.DIST(AND(CC$6&gt;=$F140,CC$6&lt;=$H140)*(CC$6-$F140+1),$J140/2,$M140,TRUE)-_xlfn.NORM.DIST(AND(CC$6&gt;=$F140,CC$6&lt;=$H140)*(CB$6-$F140+1),$J140/2,$M140,TRUE))/(1-2*_xlfn.NORM.DIST(0,$J140/2,$M140,TRUE))*$D140+($K140="Steady Growth")*(AND(CC$6&gt;=$F140,CC$6&lt;=$H140)*((CC$6-$F140+1)/($J140*($J140+1)/2)*$D140))+($K140="custom")*CustCF!BW140</f>
        <v/>
      </c>
      <c r="CD140" s="87">
        <f>($K140="Bell Curve")*(_xlfn.NORM.DIST(AND(CD$6&gt;=$F140,CD$6&lt;=$H140)*(CD$6-$F140+1),$J140/2,$M140,TRUE)-_xlfn.NORM.DIST(AND(CD$6&gt;=$F140,CD$6&lt;=$H140)*(CC$6-$F140+1),$J140/2,$M140,TRUE))/(1-2*_xlfn.NORM.DIST(0,$J140/2,$M140,TRUE))*$D140+($K140="Steady Growth")*(AND(CD$6&gt;=$F140,CD$6&lt;=$H140)*((CD$6-$F140+1)/($J140*($J140+1)/2)*$D140))+($K140="custom")*CustCF!BX140</f>
        <v/>
      </c>
      <c r="CE140" s="87">
        <f>($K140="Bell Curve")*(_xlfn.NORM.DIST(AND(CE$6&gt;=$F140,CE$6&lt;=$H140)*(CE$6-$F140+1),$J140/2,$M140,TRUE)-_xlfn.NORM.DIST(AND(CE$6&gt;=$F140,CE$6&lt;=$H140)*(CD$6-$F140+1),$J140/2,$M140,TRUE))/(1-2*_xlfn.NORM.DIST(0,$J140/2,$M140,TRUE))*$D140+($K140="Steady Growth")*(AND(CE$6&gt;=$F140,CE$6&lt;=$H140)*((CE$6-$F140+1)/($J140*($J140+1)/2)*$D140))+($K140="custom")*CustCF!BY140</f>
        <v/>
      </c>
      <c r="CF140" s="87">
        <f>($K140="Bell Curve")*(_xlfn.NORM.DIST(AND(CF$6&gt;=$F140,CF$6&lt;=$H140)*(CF$6-$F140+1),$J140/2,$M140,TRUE)-_xlfn.NORM.DIST(AND(CF$6&gt;=$F140,CF$6&lt;=$H140)*(CE$6-$F140+1),$J140/2,$M140,TRUE))/(1-2*_xlfn.NORM.DIST(0,$J140/2,$M140,TRUE))*$D140+($K140="Steady Growth")*(AND(CF$6&gt;=$F140,CF$6&lt;=$H140)*((CF$6-$F140+1)/($J140*($J140+1)/2)*$D140))+($K140="custom")*CustCF!BZ140</f>
        <v/>
      </c>
      <c r="CG140" s="87">
        <f>($K140="Bell Curve")*(_xlfn.NORM.DIST(AND(CG$6&gt;=$F140,CG$6&lt;=$H140)*(CG$6-$F140+1),$J140/2,$M140,TRUE)-_xlfn.NORM.DIST(AND(CG$6&gt;=$F140,CG$6&lt;=$H140)*(CF$6-$F140+1),$J140/2,$M140,TRUE))/(1-2*_xlfn.NORM.DIST(0,$J140/2,$M140,TRUE))*$D140+($K140="Steady Growth")*(AND(CG$6&gt;=$F140,CG$6&lt;=$H140)*((CG$6-$F140+1)/($J140*($J140+1)/2)*$D140))+($K140="custom")*CustCF!CA140</f>
        <v/>
      </c>
      <c r="CH140" s="87">
        <f>($K140="Bell Curve")*(_xlfn.NORM.DIST(AND(CH$6&gt;=$F140,CH$6&lt;=$H140)*(CH$6-$F140+1),$J140/2,$M140,TRUE)-_xlfn.NORM.DIST(AND(CH$6&gt;=$F140,CH$6&lt;=$H140)*(CG$6-$F140+1),$J140/2,$M140,TRUE))/(1-2*_xlfn.NORM.DIST(0,$J140/2,$M140,TRUE))*$D140+($K140="Steady Growth")*(AND(CH$6&gt;=$F140,CH$6&lt;=$H140)*((CH$6-$F140+1)/($J140*($J140+1)/2)*$D140))+($K140="custom")*CustCF!CB140</f>
        <v/>
      </c>
      <c r="CI140" s="87">
        <f>($K140="Bell Curve")*(_xlfn.NORM.DIST(AND(CI$6&gt;=$F140,CI$6&lt;=$H140)*(CI$6-$F140+1),$J140/2,$M140,TRUE)-_xlfn.NORM.DIST(AND(CI$6&gt;=$F140,CI$6&lt;=$H140)*(CH$6-$F140+1),$J140/2,$M140,TRUE))/(1-2*_xlfn.NORM.DIST(0,$J140/2,$M140,TRUE))*$D140+($K140="Steady Growth")*(AND(CI$6&gt;=$F140,CI$6&lt;=$H140)*((CI$6-$F140+1)/($J140*($J140+1)/2)*$D140))+($K140="custom")*CustCF!CC140</f>
        <v/>
      </c>
      <c r="CJ140" s="87">
        <f>($K140="Bell Curve")*(_xlfn.NORM.DIST(AND(CJ$6&gt;=$F140,CJ$6&lt;=$H140)*(CJ$6-$F140+1),$J140/2,$M140,TRUE)-_xlfn.NORM.DIST(AND(CJ$6&gt;=$F140,CJ$6&lt;=$H140)*(CI$6-$F140+1),$J140/2,$M140,TRUE))/(1-2*_xlfn.NORM.DIST(0,$J140/2,$M140,TRUE))*$D140+($K140="Steady Growth")*(AND(CJ$6&gt;=$F140,CJ$6&lt;=$H140)*((CJ$6-$F140+1)/($J140*($J140+1)/2)*$D140))+($K140="custom")*CustCF!CD140</f>
        <v/>
      </c>
      <c r="CK140" s="87">
        <f>($K140="Bell Curve")*(_xlfn.NORM.DIST(AND(CK$6&gt;=$F140,CK$6&lt;=$H140)*(CK$6-$F140+1),$J140/2,$M140,TRUE)-_xlfn.NORM.DIST(AND(CK$6&gt;=$F140,CK$6&lt;=$H140)*(CJ$6-$F140+1),$J140/2,$M140,TRUE))/(1-2*_xlfn.NORM.DIST(0,$J140/2,$M140,TRUE))*$D140+($K140="Steady Growth")*(AND(CK$6&gt;=$F140,CK$6&lt;=$H140)*((CK$6-$F140+1)/($J140*($J140+1)/2)*$D140))+($K140="custom")*CustCF!CE140</f>
        <v/>
      </c>
      <c r="CL140" s="87">
        <f>($K140="Bell Curve")*(_xlfn.NORM.DIST(AND(CL$6&gt;=$F140,CL$6&lt;=$H140)*(CL$6-$F140+1),$J140/2,$M140,TRUE)-_xlfn.NORM.DIST(AND(CL$6&gt;=$F140,CL$6&lt;=$H140)*(CK$6-$F140+1),$J140/2,$M140,TRUE))/(1-2*_xlfn.NORM.DIST(0,$J140/2,$M140,TRUE))*$D140+($K140="Steady Growth")*(AND(CL$6&gt;=$F140,CL$6&lt;=$H140)*((CL$6-$F140+1)/($J140*($J140+1)/2)*$D140))+($K140="custom")*CustCF!CF140</f>
        <v/>
      </c>
      <c r="CM140" s="87">
        <f>($K140="Bell Curve")*(_xlfn.NORM.DIST(AND(CM$6&gt;=$F140,CM$6&lt;=$H140)*(CM$6-$F140+1),$J140/2,$M140,TRUE)-_xlfn.NORM.DIST(AND(CM$6&gt;=$F140,CM$6&lt;=$H140)*(CL$6-$F140+1),$J140/2,$M140,TRUE))/(1-2*_xlfn.NORM.DIST(0,$J140/2,$M140,TRUE))*$D140+($K140="Steady Growth")*(AND(CM$6&gt;=$F140,CM$6&lt;=$H140)*((CM$6-$F140+1)/($J140*($J140+1)/2)*$D140))+($K140="custom")*CustCF!CG140</f>
        <v/>
      </c>
      <c r="CN140" s="87">
        <f>($K140="Bell Curve")*(_xlfn.NORM.DIST(AND(CN$6&gt;=$F140,CN$6&lt;=$H140)*(CN$6-$F140+1),$J140/2,$M140,TRUE)-_xlfn.NORM.DIST(AND(CN$6&gt;=$F140,CN$6&lt;=$H140)*(CM$6-$F140+1),$J140/2,$M140,TRUE))/(1-2*_xlfn.NORM.DIST(0,$J140/2,$M140,TRUE))*$D140+($K140="Steady Growth")*(AND(CN$6&gt;=$F140,CN$6&lt;=$H140)*((CN$6-$F140+1)/($J140*($J140+1)/2)*$D140))+($K140="custom")*CustCF!CH140</f>
        <v/>
      </c>
      <c r="CO140" s="87">
        <f>($K140="Bell Curve")*(_xlfn.NORM.DIST(AND(CO$6&gt;=$F140,CO$6&lt;=$H140)*(CO$6-$F140+1),$J140/2,$M140,TRUE)-_xlfn.NORM.DIST(AND(CO$6&gt;=$F140,CO$6&lt;=$H140)*(CN$6-$F140+1),$J140/2,$M140,TRUE))/(1-2*_xlfn.NORM.DIST(0,$J140/2,$M140,TRUE))*$D140+($K140="Steady Growth")*(AND(CO$6&gt;=$F140,CO$6&lt;=$H140)*((CO$6-$F140+1)/($J140*($J140+1)/2)*$D140))+($K140="custom")*CustCF!CI140</f>
        <v/>
      </c>
      <c r="CP140" s="87">
        <f>($K140="Bell Curve")*(_xlfn.NORM.DIST(AND(CP$6&gt;=$F140,CP$6&lt;=$H140)*(CP$6-$F140+1),$J140/2,$M140,TRUE)-_xlfn.NORM.DIST(AND(CP$6&gt;=$F140,CP$6&lt;=$H140)*(CO$6-$F140+1),$J140/2,$M140,TRUE))/(1-2*_xlfn.NORM.DIST(0,$J140/2,$M140,TRUE))*$D140+($K140="Steady Growth")*(AND(CP$6&gt;=$F140,CP$6&lt;=$H140)*((CP$6-$F140+1)/($J140*($J140+1)/2)*$D140))+($K140="custom")*CustCF!CJ140</f>
        <v/>
      </c>
      <c r="CQ140" s="87">
        <f>($K140="Bell Curve")*(_xlfn.NORM.DIST(AND(CQ$6&gt;=$F140,CQ$6&lt;=$H140)*(CQ$6-$F140+1),$J140/2,$M140,TRUE)-_xlfn.NORM.DIST(AND(CQ$6&gt;=$F140,CQ$6&lt;=$H140)*(CP$6-$F140+1),$J140/2,$M140,TRUE))/(1-2*_xlfn.NORM.DIST(0,$J140/2,$M140,TRUE))*$D140+($K140="Steady Growth")*(AND(CQ$6&gt;=$F140,CQ$6&lt;=$H140)*((CQ$6-$F140+1)/($J140*($J140+1)/2)*$D140))+($K140="custom")*CustCF!CK140</f>
        <v/>
      </c>
      <c r="CR140" s="87">
        <f>($K140="Bell Curve")*(_xlfn.NORM.DIST(AND(CR$6&gt;=$F140,CR$6&lt;=$H140)*(CR$6-$F140+1),$J140/2,$M140,TRUE)-_xlfn.NORM.DIST(AND(CR$6&gt;=$F140,CR$6&lt;=$H140)*(CQ$6-$F140+1),$J140/2,$M140,TRUE))/(1-2*_xlfn.NORM.DIST(0,$J140/2,$M140,TRUE))*$D140+($K140="Steady Growth")*(AND(CR$6&gt;=$F140,CR$6&lt;=$H140)*((CR$6-$F140+1)/($J140*($J140+1)/2)*$D140))+($K140="custom")*CustCF!CL140</f>
        <v/>
      </c>
      <c r="CS140" s="87">
        <f>($K140="Bell Curve")*(_xlfn.NORM.DIST(AND(CS$6&gt;=$F140,CS$6&lt;=$H140)*(CS$6-$F140+1),$J140/2,$M140,TRUE)-_xlfn.NORM.DIST(AND(CS$6&gt;=$F140,CS$6&lt;=$H140)*(CR$6-$F140+1),$J140/2,$M140,TRUE))/(1-2*_xlfn.NORM.DIST(0,$J140/2,$M140,TRUE))*$D140+($K140="Steady Growth")*(AND(CS$6&gt;=$F140,CS$6&lt;=$H140)*((CS$6-$F140+1)/($J140*($J140+1)/2)*$D140))+($K140="custom")*CustCF!CM140</f>
        <v/>
      </c>
      <c r="CT140" s="87">
        <f>($K140="Bell Curve")*(_xlfn.NORM.DIST(AND(CT$6&gt;=$F140,CT$6&lt;=$H140)*(CT$6-$F140+1),$J140/2,$M140,TRUE)-_xlfn.NORM.DIST(AND(CT$6&gt;=$F140,CT$6&lt;=$H140)*(CS$6-$F140+1),$J140/2,$M140,TRUE))/(1-2*_xlfn.NORM.DIST(0,$J140/2,$M140,TRUE))*$D140+($K140="Steady Growth")*(AND(CT$6&gt;=$F140,CT$6&lt;=$H140)*((CT$6-$F140+1)/($J140*($J140+1)/2)*$D140))+($K140="custom")*CustCF!CN140</f>
        <v/>
      </c>
      <c r="CU140" s="87">
        <f>($K140="Bell Curve")*(_xlfn.NORM.DIST(AND(CU$6&gt;=$F140,CU$6&lt;=$H140)*(CU$6-$F140+1),$J140/2,$M140,TRUE)-_xlfn.NORM.DIST(AND(CU$6&gt;=$F140,CU$6&lt;=$H140)*(CT$6-$F140+1),$J140/2,$M140,TRUE))/(1-2*_xlfn.NORM.DIST(0,$J140/2,$M140,TRUE))*$D140+($K140="Steady Growth")*(AND(CU$6&gt;=$F140,CU$6&lt;=$H140)*((CU$6-$F140+1)/($J140*($J140+1)/2)*$D140))+($K140="custom")*CustCF!CO140</f>
        <v/>
      </c>
      <c r="CV140" s="87">
        <f>($K140="Bell Curve")*(_xlfn.NORM.DIST(AND(CV$6&gt;=$F140,CV$6&lt;=$H140)*(CV$6-$F140+1),$J140/2,$M140,TRUE)-_xlfn.NORM.DIST(AND(CV$6&gt;=$F140,CV$6&lt;=$H140)*(CU$6-$F140+1),$J140/2,$M140,TRUE))/(1-2*_xlfn.NORM.DIST(0,$J140/2,$M140,TRUE))*$D140+($K140="Steady Growth")*(AND(CV$6&gt;=$F140,CV$6&lt;=$H140)*((CV$6-$F140+1)/($J140*($J140+1)/2)*$D140))+($K140="custom")*CustCF!CP140</f>
        <v/>
      </c>
      <c r="CW140" s="87">
        <f>($K140="Bell Curve")*(_xlfn.NORM.DIST(AND(CW$6&gt;=$F140,CW$6&lt;=$H140)*(CW$6-$F140+1),$J140/2,$M140,TRUE)-_xlfn.NORM.DIST(AND(CW$6&gt;=$F140,CW$6&lt;=$H140)*(CV$6-$F140+1),$J140/2,$M140,TRUE))/(1-2*_xlfn.NORM.DIST(0,$J140/2,$M140,TRUE))*$D140+($K140="Steady Growth")*(AND(CW$6&gt;=$F140,CW$6&lt;=$H140)*((CW$6-$F140+1)/($J140*($J140+1)/2)*$D140))+($K140="custom")*CustCF!CQ140</f>
        <v/>
      </c>
      <c r="CX140" s="87">
        <f>($K140="Bell Curve")*(_xlfn.NORM.DIST(AND(CX$6&gt;=$F140,CX$6&lt;=$H140)*(CX$6-$F140+1),$J140/2,$M140,TRUE)-_xlfn.NORM.DIST(AND(CX$6&gt;=$F140,CX$6&lt;=$H140)*(CW$6-$F140+1),$J140/2,$M140,TRUE))/(1-2*_xlfn.NORM.DIST(0,$J140/2,$M140,TRUE))*$D140+($K140="Steady Growth")*(AND(CX$6&gt;=$F140,CX$6&lt;=$H140)*((CX$6-$F140+1)/($J140*($J140+1)/2)*$D140))+($K140="custom")*CustCF!CR140</f>
        <v/>
      </c>
      <c r="CY140" s="87">
        <f>($K140="Bell Curve")*(_xlfn.NORM.DIST(AND(CY$6&gt;=$F140,CY$6&lt;=$H140)*(CY$6-$F140+1),$J140/2,$M140,TRUE)-_xlfn.NORM.DIST(AND(CY$6&gt;=$F140,CY$6&lt;=$H140)*(CX$6-$F140+1),$J140/2,$M140,TRUE))/(1-2*_xlfn.NORM.DIST(0,$J140/2,$M140,TRUE))*$D140+($K140="Steady Growth")*(AND(CY$6&gt;=$F140,CY$6&lt;=$H140)*((CY$6-$F140+1)/($J140*($J140+1)/2)*$D140))+($K140="custom")*CustCF!CS140</f>
        <v/>
      </c>
      <c r="CZ140" s="87">
        <f>($K140="Bell Curve")*(_xlfn.NORM.DIST(AND(CZ$6&gt;=$F140,CZ$6&lt;=$H140)*(CZ$6-$F140+1),$J140/2,$M140,TRUE)-_xlfn.NORM.DIST(AND(CZ$6&gt;=$F140,CZ$6&lt;=$H140)*(CY$6-$F140+1),$J140/2,$M140,TRUE))/(1-2*_xlfn.NORM.DIST(0,$J140/2,$M140,TRUE))*$D140+($K140="Steady Growth")*(AND(CZ$6&gt;=$F140,CZ$6&lt;=$H140)*((CZ$6-$F140+1)/($J140*($J140+1)/2)*$D140))+($K140="custom")*CustCF!CT140</f>
        <v/>
      </c>
      <c r="DA140" s="87">
        <f>($K140="Bell Curve")*(_xlfn.NORM.DIST(AND(DA$6&gt;=$F140,DA$6&lt;=$H140)*(DA$6-$F140+1),$J140/2,$M140,TRUE)-_xlfn.NORM.DIST(AND(DA$6&gt;=$F140,DA$6&lt;=$H140)*(CZ$6-$F140+1),$J140/2,$M140,TRUE))/(1-2*_xlfn.NORM.DIST(0,$J140/2,$M140,TRUE))*$D140+($K140="Steady Growth")*(AND(DA$6&gt;=$F140,DA$6&lt;=$H140)*((DA$6-$F140+1)/($J140*($J140+1)/2)*$D140))+($K140="custom")*CustCF!CU140</f>
        <v/>
      </c>
      <c r="DB140" s="87">
        <f>($K140="Bell Curve")*(_xlfn.NORM.DIST(AND(DB$6&gt;=$F140,DB$6&lt;=$H140)*(DB$6-$F140+1),$J140/2,$M140,TRUE)-_xlfn.NORM.DIST(AND(DB$6&gt;=$F140,DB$6&lt;=$H140)*(DA$6-$F140+1),$J140/2,$M140,TRUE))/(1-2*_xlfn.NORM.DIST(0,$J140/2,$M140,TRUE))*$D140+($K140="Steady Growth")*(AND(DB$6&gt;=$F140,DB$6&lt;=$H140)*((DB$6-$F140+1)/($J140*($J140+1)/2)*$D140))+($K140="custom")*CustCF!CV140</f>
        <v/>
      </c>
      <c r="DC140" s="87">
        <f>($K140="Bell Curve")*(_xlfn.NORM.DIST(AND(DC$6&gt;=$F140,DC$6&lt;=$H140)*(DC$6-$F140+1),$J140/2,$M140,TRUE)-_xlfn.NORM.DIST(AND(DC$6&gt;=$F140,DC$6&lt;=$H140)*(DB$6-$F140+1),$J140/2,$M140,TRUE))/(1-2*_xlfn.NORM.DIST(0,$J140/2,$M140,TRUE))*$D140+($K140="Steady Growth")*(AND(DC$6&gt;=$F140,DC$6&lt;=$H140)*((DC$6-$F140+1)/($J140*($J140+1)/2)*$D140))+($K140="custom")*CustCF!CW140</f>
        <v/>
      </c>
      <c r="DD140" s="87">
        <f>($K140="Bell Curve")*(_xlfn.NORM.DIST(AND(DD$6&gt;=$F140,DD$6&lt;=$H140)*(DD$6-$F140+1),$J140/2,$M140,TRUE)-_xlfn.NORM.DIST(AND(DD$6&gt;=$F140,DD$6&lt;=$H140)*(DC$6-$F140+1),$J140/2,$M140,TRUE))/(1-2*_xlfn.NORM.DIST(0,$J140/2,$M140,TRUE))*$D140+($K140="Steady Growth")*(AND(DD$6&gt;=$F140,DD$6&lt;=$H140)*((DD$6-$F140+1)/($J140*($J140+1)/2)*$D140))+($K140="custom")*CustCF!CX140</f>
        <v/>
      </c>
      <c r="DE140" s="87">
        <f>($K140="Bell Curve")*(_xlfn.NORM.DIST(AND(DE$6&gt;=$F140,DE$6&lt;=$H140)*(DE$6-$F140+1),$J140/2,$M140,TRUE)-_xlfn.NORM.DIST(AND(DE$6&gt;=$F140,DE$6&lt;=$H140)*(DD$6-$F140+1),$J140/2,$M140,TRUE))/(1-2*_xlfn.NORM.DIST(0,$J140/2,$M140,TRUE))*$D140+($K140="Steady Growth")*(AND(DE$6&gt;=$F140,DE$6&lt;=$H140)*((DE$6-$F140+1)/($J140*($J140+1)/2)*$D140))+($K140="custom")*CustCF!CY140</f>
        <v/>
      </c>
      <c r="DF140" s="87">
        <f>($K140="Bell Curve")*(_xlfn.NORM.DIST(AND(DF$6&gt;=$F140,DF$6&lt;=$H140)*(DF$6-$F140+1),$J140/2,$M140,TRUE)-_xlfn.NORM.DIST(AND(DF$6&gt;=$F140,DF$6&lt;=$H140)*(DE$6-$F140+1),$J140/2,$M140,TRUE))/(1-2*_xlfn.NORM.DIST(0,$J140/2,$M140,TRUE))*$D140+($K140="Steady Growth")*(AND(DF$6&gt;=$F140,DF$6&lt;=$H140)*((DF$6-$F140+1)/($J140*($J140+1)/2)*$D140))+($K140="custom")*CustCF!CZ140</f>
        <v/>
      </c>
      <c r="DG140" s="87">
        <f>($K140="Bell Curve")*(_xlfn.NORM.DIST(AND(DG$6&gt;=$F140,DG$6&lt;=$H140)*(DG$6-$F140+1),$J140/2,$M140,TRUE)-_xlfn.NORM.DIST(AND(DG$6&gt;=$F140,DG$6&lt;=$H140)*(DF$6-$F140+1),$J140/2,$M140,TRUE))/(1-2*_xlfn.NORM.DIST(0,$J140/2,$M140,TRUE))*$D140+($K140="Steady Growth")*(AND(DG$6&gt;=$F140,DG$6&lt;=$H140)*((DG$6-$F140+1)/($J140*($J140+1)/2)*$D140))+($K140="custom")*CustCF!DA140</f>
        <v/>
      </c>
      <c r="DH140" s="87">
        <f>($K140="Bell Curve")*(_xlfn.NORM.DIST(AND(DH$6&gt;=$F140,DH$6&lt;=$H140)*(DH$6-$F140+1),$J140/2,$M140,TRUE)-_xlfn.NORM.DIST(AND(DH$6&gt;=$F140,DH$6&lt;=$H140)*(DG$6-$F140+1),$J140/2,$M140,TRUE))/(1-2*_xlfn.NORM.DIST(0,$J140/2,$M140,TRUE))*$D140+($K140="Steady Growth")*(AND(DH$6&gt;=$F140,DH$6&lt;=$H140)*((DH$6-$F140+1)/($J140*($J140+1)/2)*$D140))+($K140="custom")*CustCF!DB140</f>
        <v/>
      </c>
      <c r="DI140" s="87">
        <f>($K140="Bell Curve")*(_xlfn.NORM.DIST(AND(DI$6&gt;=$F140,DI$6&lt;=$H140)*(DI$6-$F140+1),$J140/2,$M140,TRUE)-_xlfn.NORM.DIST(AND(DI$6&gt;=$F140,DI$6&lt;=$H140)*(DH$6-$F140+1),$J140/2,$M140,TRUE))/(1-2*_xlfn.NORM.DIST(0,$J140/2,$M140,TRUE))*$D140+($K140="Steady Growth")*(AND(DI$6&gt;=$F140,DI$6&lt;=$H140)*((DI$6-$F140+1)/($J140*($J140+1)/2)*$D140))+($K140="custom")*CustCF!DC140</f>
        <v/>
      </c>
      <c r="DJ140" s="87">
        <f>($K140="Bell Curve")*(_xlfn.NORM.DIST(AND(DJ$6&gt;=$F140,DJ$6&lt;=$H140)*(DJ$6-$F140+1),$J140/2,$M140,TRUE)-_xlfn.NORM.DIST(AND(DJ$6&gt;=$F140,DJ$6&lt;=$H140)*(DI$6-$F140+1),$J140/2,$M140,TRUE))/(1-2*_xlfn.NORM.DIST(0,$J140/2,$M140,TRUE))*$D140+($K140="Steady Growth")*(AND(DJ$6&gt;=$F140,DJ$6&lt;=$H140)*((DJ$6-$F140+1)/($J140*($J140+1)/2)*$D140))+($K140="custom")*CustCF!DD140</f>
        <v/>
      </c>
      <c r="DK140" s="87">
        <f>($K140="Bell Curve")*(_xlfn.NORM.DIST(AND(DK$6&gt;=$F140,DK$6&lt;=$H140)*(DK$6-$F140+1),$J140/2,$M140,TRUE)-_xlfn.NORM.DIST(AND(DK$6&gt;=$F140,DK$6&lt;=$H140)*(DJ$6-$F140+1),$J140/2,$M140,TRUE))/(1-2*_xlfn.NORM.DIST(0,$J140/2,$M140,TRUE))*$D140+($K140="Steady Growth")*(AND(DK$6&gt;=$F140,DK$6&lt;=$H140)*((DK$6-$F140+1)/($J140*($J140+1)/2)*$D140))+($K140="custom")*CustCF!DE140</f>
        <v/>
      </c>
      <c r="DL140" s="87">
        <f>($K140="Bell Curve")*(_xlfn.NORM.DIST(AND(DL$6&gt;=$F140,DL$6&lt;=$H140)*(DL$6-$F140+1),$J140/2,$M140,TRUE)-_xlfn.NORM.DIST(AND(DL$6&gt;=$F140,DL$6&lt;=$H140)*(DK$6-$F140+1),$J140/2,$M140,TRUE))/(1-2*_xlfn.NORM.DIST(0,$J140/2,$M140,TRUE))*$D140+($K140="Steady Growth")*(AND(DL$6&gt;=$F140,DL$6&lt;=$H140)*((DL$6-$F140+1)/($J140*($J140+1)/2)*$D140))+($K140="custom")*CustCF!DF140</f>
        <v/>
      </c>
      <c r="DM140" s="87">
        <f>($K140="Bell Curve")*(_xlfn.NORM.DIST(AND(DM$6&gt;=$F140,DM$6&lt;=$H140)*(DM$6-$F140+1),$J140/2,$M140,TRUE)-_xlfn.NORM.DIST(AND(DM$6&gt;=$F140,DM$6&lt;=$H140)*(DL$6-$F140+1),$J140/2,$M140,TRUE))/(1-2*_xlfn.NORM.DIST(0,$J140/2,$M140,TRUE))*$D140+($K140="Steady Growth")*(AND(DM$6&gt;=$F140,DM$6&lt;=$H140)*((DM$6-$F140+1)/($J140*($J140+1)/2)*$D140))+($K140="custom")*CustCF!DG140</f>
        <v/>
      </c>
      <c r="DN140" s="87">
        <f>($K140="Bell Curve")*(_xlfn.NORM.DIST(AND(DN$6&gt;=$F140,DN$6&lt;=$H140)*(DN$6-$F140+1),$J140/2,$M140,TRUE)-_xlfn.NORM.DIST(AND(DN$6&gt;=$F140,DN$6&lt;=$H140)*(DM$6-$F140+1),$J140/2,$M140,TRUE))/(1-2*_xlfn.NORM.DIST(0,$J140/2,$M140,TRUE))*$D140+($K140="Steady Growth")*(AND(DN$6&gt;=$F140,DN$6&lt;=$H140)*((DN$6-$F140+1)/($J140*($J140+1)/2)*$D140))+($K140="custom")*CustCF!DH140</f>
        <v/>
      </c>
      <c r="DO140" s="87">
        <f>($K140="Bell Curve")*(_xlfn.NORM.DIST(AND(DO$6&gt;=$F140,DO$6&lt;=$H140)*(DO$6-$F140+1),$J140/2,$M140,TRUE)-_xlfn.NORM.DIST(AND(DO$6&gt;=$F140,DO$6&lt;=$H140)*(DN$6-$F140+1),$J140/2,$M140,TRUE))/(1-2*_xlfn.NORM.DIST(0,$J140/2,$M140,TRUE))*$D140+($K140="Steady Growth")*(AND(DO$6&gt;=$F140,DO$6&lt;=$H140)*((DO$6-$F140+1)/($J140*($J140+1)/2)*$D140))+($K140="custom")*CustCF!DI140</f>
        <v/>
      </c>
      <c r="DP140" s="87">
        <f>($K140="Bell Curve")*(_xlfn.NORM.DIST(AND(DP$6&gt;=$F140,DP$6&lt;=$H140)*(DP$6-$F140+1),$J140/2,$M140,TRUE)-_xlfn.NORM.DIST(AND(DP$6&gt;=$F140,DP$6&lt;=$H140)*(DO$6-$F140+1),$J140/2,$M140,TRUE))/(1-2*_xlfn.NORM.DIST(0,$J140/2,$M140,TRUE))*$D140+($K140="Steady Growth")*(AND(DP$6&gt;=$F140,DP$6&lt;=$H140)*((DP$6-$F140+1)/($J140*($J140+1)/2)*$D140))+($K140="custom")*CustCF!DJ140</f>
        <v/>
      </c>
      <c r="DQ140" s="87">
        <f>($K140="Bell Curve")*(_xlfn.NORM.DIST(AND(DQ$6&gt;=$F140,DQ$6&lt;=$H140)*(DQ$6-$F140+1),$J140/2,$M140,TRUE)-_xlfn.NORM.DIST(AND(DQ$6&gt;=$F140,DQ$6&lt;=$H140)*(DP$6-$F140+1),$J140/2,$M140,TRUE))/(1-2*_xlfn.NORM.DIST(0,$J140/2,$M140,TRUE))*$D140+($K140="Steady Growth")*(AND(DQ$6&gt;=$F140,DQ$6&lt;=$H140)*((DQ$6-$F140+1)/($J140*($J140+1)/2)*$D140))+($K140="custom")*CustCF!DK140</f>
        <v/>
      </c>
      <c r="DR140" s="87">
        <f>($K140="Bell Curve")*(_xlfn.NORM.DIST(AND(DR$6&gt;=$F140,DR$6&lt;=$H140)*(DR$6-$F140+1),$J140/2,$M140,TRUE)-_xlfn.NORM.DIST(AND(DR$6&gt;=$F140,DR$6&lt;=$H140)*(DQ$6-$F140+1),$J140/2,$M140,TRUE))/(1-2*_xlfn.NORM.DIST(0,$J140/2,$M140,TRUE))*$D140+($K140="Steady Growth")*(AND(DR$6&gt;=$F140,DR$6&lt;=$H140)*((DR$6-$F140+1)/($J140*($J140+1)/2)*$D140))+($K140="custom")*CustCF!DL140</f>
        <v/>
      </c>
      <c r="DS140" s="87">
        <f>($K140="Bell Curve")*(_xlfn.NORM.DIST(AND(DS$6&gt;=$F140,DS$6&lt;=$H140)*(DS$6-$F140+1),$J140/2,$M140,TRUE)-_xlfn.NORM.DIST(AND(DS$6&gt;=$F140,DS$6&lt;=$H140)*(DR$6-$F140+1),$J140/2,$M140,TRUE))/(1-2*_xlfn.NORM.DIST(0,$J140/2,$M140,TRUE))*$D140+($K140="Steady Growth")*(AND(DS$6&gt;=$F140,DS$6&lt;=$H140)*((DS$6-$F140+1)/($J140*($J140+1)/2)*$D140))+($K140="custom")*CustCF!DM140</f>
        <v/>
      </c>
      <c r="DT140" s="87">
        <f>($K140="Bell Curve")*(_xlfn.NORM.DIST(AND(DT$6&gt;=$F140,DT$6&lt;=$H140)*(DT$6-$F140+1),$J140/2,$M140,TRUE)-_xlfn.NORM.DIST(AND(DT$6&gt;=$F140,DT$6&lt;=$H140)*(DS$6-$F140+1),$J140/2,$M140,TRUE))/(1-2*_xlfn.NORM.DIST(0,$J140/2,$M140,TRUE))*$D140+($K140="Steady Growth")*(AND(DT$6&gt;=$F140,DT$6&lt;=$H140)*((DT$6-$F140+1)/($J140*($J140+1)/2)*$D140))+($K140="custom")*CustCF!DN140</f>
        <v/>
      </c>
      <c r="DU140" s="87">
        <f>($K140="Bell Curve")*(_xlfn.NORM.DIST(AND(DU$6&gt;=$F140,DU$6&lt;=$H140)*(DU$6-$F140+1),$J140/2,$M140,TRUE)-_xlfn.NORM.DIST(AND(DU$6&gt;=$F140,DU$6&lt;=$H140)*(DT$6-$F140+1),$J140/2,$M140,TRUE))/(1-2*_xlfn.NORM.DIST(0,$J140/2,$M140,TRUE))*$D140+($K140="Steady Growth")*(AND(DU$6&gt;=$F140,DU$6&lt;=$H140)*((DU$6-$F140+1)/($J140*($J140+1)/2)*$D140))+($K140="custom")*CustCF!DO140</f>
        <v/>
      </c>
      <c r="DV140" s="87">
        <f>($K140="Bell Curve")*(_xlfn.NORM.DIST(AND(DV$6&gt;=$F140,DV$6&lt;=$H140)*(DV$6-$F140+1),$J140/2,$M140,TRUE)-_xlfn.NORM.DIST(AND(DV$6&gt;=$F140,DV$6&lt;=$H140)*(DU$6-$F140+1),$J140/2,$M140,TRUE))/(1-2*_xlfn.NORM.DIST(0,$J140/2,$M140,TRUE))*$D140+($K140="Steady Growth")*(AND(DV$6&gt;=$F140,DV$6&lt;=$H140)*((DV$6-$F140+1)/($J140*($J140+1)/2)*$D140))+($K140="custom")*CustCF!DP140</f>
        <v/>
      </c>
      <c r="DW140" s="87">
        <f>($K140="Bell Curve")*(_xlfn.NORM.DIST(AND(DW$6&gt;=$F140,DW$6&lt;=$H140)*(DW$6-$F140+1),$J140/2,$M140,TRUE)-_xlfn.NORM.DIST(AND(DW$6&gt;=$F140,DW$6&lt;=$H140)*(DV$6-$F140+1),$J140/2,$M140,TRUE))/(1-2*_xlfn.NORM.DIST(0,$J140/2,$M140,TRUE))*$D140+($K140="Steady Growth")*(AND(DW$6&gt;=$F140,DW$6&lt;=$H140)*((DW$6-$F140+1)/($J140*($J140+1)/2)*$D140))+($K140="custom")*CustCF!DQ140</f>
        <v/>
      </c>
      <c r="DX140" s="87">
        <f>($K140="Bell Curve")*(_xlfn.NORM.DIST(AND(DX$6&gt;=$F140,DX$6&lt;=$H140)*(DX$6-$F140+1),$J140/2,$M140,TRUE)-_xlfn.NORM.DIST(AND(DX$6&gt;=$F140,DX$6&lt;=$H140)*(DW$6-$F140+1),$J140/2,$M140,TRUE))/(1-2*_xlfn.NORM.DIST(0,$J140/2,$M140,TRUE))*$D140+($K140="Steady Growth")*(AND(DX$6&gt;=$F140,DX$6&lt;=$H140)*((DX$6-$F140+1)/($J140*($J140+1)/2)*$D140))+($K140="custom")*CustCF!DR140</f>
        <v/>
      </c>
      <c r="DY140" s="87">
        <f>($K140="Bell Curve")*(_xlfn.NORM.DIST(AND(DY$6&gt;=$F140,DY$6&lt;=$H140)*(DY$6-$F140+1),$J140/2,$M140,TRUE)-_xlfn.NORM.DIST(AND(DY$6&gt;=$F140,DY$6&lt;=$H140)*(DX$6-$F140+1),$J140/2,$M140,TRUE))/(1-2*_xlfn.NORM.DIST(0,$J140/2,$M140,TRUE))*$D140+($K140="Steady Growth")*(AND(DY$6&gt;=$F140,DY$6&lt;=$H140)*((DY$6-$F140+1)/($J140*($J140+1)/2)*$D140))+($K140="custom")*CustCF!DS140</f>
        <v/>
      </c>
      <c r="DZ140" s="87">
        <f>($K140="Bell Curve")*(_xlfn.NORM.DIST(AND(DZ$6&gt;=$F140,DZ$6&lt;=$H140)*(DZ$6-$F140+1),$J140/2,$M140,TRUE)-_xlfn.NORM.DIST(AND(DZ$6&gt;=$F140,DZ$6&lt;=$H140)*(DY$6-$F140+1),$J140/2,$M140,TRUE))/(1-2*_xlfn.NORM.DIST(0,$J140/2,$M140,TRUE))*$D140+($K140="Steady Growth")*(AND(DZ$6&gt;=$F140,DZ$6&lt;=$H140)*((DZ$6-$F140+1)/($J140*($J140+1)/2)*$D140))+($K140="custom")*CustCF!DT140</f>
        <v/>
      </c>
      <c r="EA140" s="87">
        <f>($K140="Bell Curve")*(_xlfn.NORM.DIST(AND(EA$6&gt;=$F140,EA$6&lt;=$H140)*(EA$6-$F140+1),$J140/2,$M140,TRUE)-_xlfn.NORM.DIST(AND(EA$6&gt;=$F140,EA$6&lt;=$H140)*(DZ$6-$F140+1),$J140/2,$M140,TRUE))/(1-2*_xlfn.NORM.DIST(0,$J140/2,$M140,TRUE))*$D140+($K140="Steady Growth")*(AND(EA$6&gt;=$F140,EA$6&lt;=$H140)*((EA$6-$F140+1)/($J140*($J140+1)/2)*$D140))+($K140="custom")*CustCF!DU140</f>
        <v/>
      </c>
      <c r="EB140" s="87">
        <f>($K140="Bell Curve")*(_xlfn.NORM.DIST(AND(EB$6&gt;=$F140,EB$6&lt;=$H140)*(EB$6-$F140+1),$J140/2,$M140,TRUE)-_xlfn.NORM.DIST(AND(EB$6&gt;=$F140,EB$6&lt;=$H140)*(EA$6-$F140+1),$J140/2,$M140,TRUE))/(1-2*_xlfn.NORM.DIST(0,$J140/2,$M140,TRUE))*$D140+($K140="Steady Growth")*(AND(EB$6&gt;=$F140,EB$6&lt;=$H140)*((EB$6-$F140+1)/($J140*($J140+1)/2)*$D140))+($K140="custom")*CustCF!DV140</f>
        <v/>
      </c>
      <c r="EC140" s="87">
        <f>($K140="Bell Curve")*(_xlfn.NORM.DIST(AND(EC$6&gt;=$F140,EC$6&lt;=$H140)*(EC$6-$F140+1),$J140/2,$M140,TRUE)-_xlfn.NORM.DIST(AND(EC$6&gt;=$F140,EC$6&lt;=$H140)*(EB$6-$F140+1),$J140/2,$M140,TRUE))/(1-2*_xlfn.NORM.DIST(0,$J140/2,$M140,TRUE))*$D140+($K140="Steady Growth")*(AND(EC$6&gt;=$F140,EC$6&lt;=$H140)*((EC$6-$F140+1)/($J140*($J140+1)/2)*$D140))+($K140="custom")*CustCF!DW140</f>
        <v/>
      </c>
      <c r="ED140" s="87">
        <f>($K140="Bell Curve")*(_xlfn.NORM.DIST(AND(ED$6&gt;=$F140,ED$6&lt;=$H140)*(ED$6-$F140+1),$J140/2,$M140,TRUE)-_xlfn.NORM.DIST(AND(ED$6&gt;=$F140,ED$6&lt;=$H140)*(EC$6-$F140+1),$J140/2,$M140,TRUE))/(1-2*_xlfn.NORM.DIST(0,$J140/2,$M140,TRUE))*$D140+($K140="Steady Growth")*(AND(ED$6&gt;=$F140,ED$6&lt;=$H140)*((ED$6-$F140+1)/($J140*($J140+1)/2)*$D140))+($K140="custom")*CustCF!DX140</f>
        <v/>
      </c>
      <c r="EE140" s="87">
        <f>($K140="Bell Curve")*(_xlfn.NORM.DIST(AND(EE$6&gt;=$F140,EE$6&lt;=$H140)*(EE$6-$F140+1),$J140/2,$M140,TRUE)-_xlfn.NORM.DIST(AND(EE$6&gt;=$F140,EE$6&lt;=$H140)*(ED$6-$F140+1),$J140/2,$M140,TRUE))/(1-2*_xlfn.NORM.DIST(0,$J140/2,$M140,TRUE))*$D140+($K140="Steady Growth")*(AND(EE$6&gt;=$F140,EE$6&lt;=$H140)*((EE$6-$F140+1)/($J140*($J140+1)/2)*$D140))+($K140="custom")*CustCF!DY140</f>
        <v/>
      </c>
      <c r="EF140" s="87">
        <f>($K140="Bell Curve")*(_xlfn.NORM.DIST(AND(EF$6&gt;=$F140,EF$6&lt;=$H140)*(EF$6-$F140+1),$J140/2,$M140,TRUE)-_xlfn.NORM.DIST(AND(EF$6&gt;=$F140,EF$6&lt;=$H140)*(EE$6-$F140+1),$J140/2,$M140,TRUE))/(1-2*_xlfn.NORM.DIST(0,$J140/2,$M140,TRUE))*$D140+($K140="Steady Growth")*(AND(EF$6&gt;=$F140,EF$6&lt;=$H140)*((EF$6-$F140+1)/($J140*($J140+1)/2)*$D140))+($K140="custom")*CustCF!DZ140</f>
        <v/>
      </c>
      <c r="EG140" s="87">
        <f>($K140="Bell Curve")*(_xlfn.NORM.DIST(AND(EG$6&gt;=$F140,EG$6&lt;=$H140)*(EG$6-$F140+1),$J140/2,$M140,TRUE)-_xlfn.NORM.DIST(AND(EG$6&gt;=$F140,EG$6&lt;=$H140)*(EF$6-$F140+1),$J140/2,$M140,TRUE))/(1-2*_xlfn.NORM.DIST(0,$J140/2,$M140,TRUE))*$D140+($K140="Steady Growth")*(AND(EG$6&gt;=$F140,EG$6&lt;=$H140)*((EG$6-$F140+1)/($J140*($J140+1)/2)*$D140))+($K140="custom")*CustCF!EA140</f>
        <v/>
      </c>
      <c r="EH140" s="87">
        <f>($K140="Bell Curve")*(_xlfn.NORM.DIST(AND(EH$6&gt;=$F140,EH$6&lt;=$H140)*(EH$6-$F140+1),$J140/2,$M140,TRUE)-_xlfn.NORM.DIST(AND(EH$6&gt;=$F140,EH$6&lt;=$H140)*(EG$6-$F140+1),$J140/2,$M140,TRUE))/(1-2*_xlfn.NORM.DIST(0,$J140/2,$M140,TRUE))*$D140+($K140="Steady Growth")*(AND(EH$6&gt;=$F140,EH$6&lt;=$H140)*((EH$6-$F140+1)/($J140*($J140+1)/2)*$D140))+($K140="custom")*CustCF!EB140</f>
        <v/>
      </c>
      <c r="EI140" s="87">
        <f>($K140="Bell Curve")*(_xlfn.NORM.DIST(AND(EI$6&gt;=$F140,EI$6&lt;=$H140)*(EI$6-$F140+1),$J140/2,$M140,TRUE)-_xlfn.NORM.DIST(AND(EI$6&gt;=$F140,EI$6&lt;=$H140)*(EH$6-$F140+1),$J140/2,$M140,TRUE))/(1-2*_xlfn.NORM.DIST(0,$J140/2,$M140,TRUE))*$D140+($K140="Steady Growth")*(AND(EI$6&gt;=$F140,EI$6&lt;=$H140)*((EI$6-$F140+1)/($J140*($J140+1)/2)*$D140))+($K140="custom")*CustCF!EC140</f>
        <v/>
      </c>
      <c r="EJ140" s="87">
        <f>($K140="Bell Curve")*(_xlfn.NORM.DIST(AND(EJ$6&gt;=$F140,EJ$6&lt;=$H140)*(EJ$6-$F140+1),$J140/2,$M140,TRUE)-_xlfn.NORM.DIST(AND(EJ$6&gt;=$F140,EJ$6&lt;=$H140)*(EI$6-$F140+1),$J140/2,$M140,TRUE))/(1-2*_xlfn.NORM.DIST(0,$J140/2,$M140,TRUE))*$D140+($K140="Steady Growth")*(AND(EJ$6&gt;=$F140,EJ$6&lt;=$H140)*((EJ$6-$F140+1)/($J140*($J140+1)/2)*$D140))+($K140="custom")*CustCF!ED140</f>
        <v/>
      </c>
      <c r="EK140" s="87">
        <f>($K140="Bell Curve")*(_xlfn.NORM.DIST(AND(EK$6&gt;=$F140,EK$6&lt;=$H140)*(EK$6-$F140+1),$J140/2,$M140,TRUE)-_xlfn.NORM.DIST(AND(EK$6&gt;=$F140,EK$6&lt;=$H140)*(EJ$6-$F140+1),$J140/2,$M140,TRUE))/(1-2*_xlfn.NORM.DIST(0,$J140/2,$M140,TRUE))*$D140+($K140="Steady Growth")*(AND(EK$6&gt;=$F140,EK$6&lt;=$H140)*((EK$6-$F140+1)/($J140*($J140+1)/2)*$D140))+($K140="custom")*CustCF!EE140</f>
        <v/>
      </c>
      <c r="EL140" s="87">
        <f>($K140="Bell Curve")*(_xlfn.NORM.DIST(AND(EL$6&gt;=$F140,EL$6&lt;=$H140)*(EL$6-$F140+1),$J140/2,$M140,TRUE)-_xlfn.NORM.DIST(AND(EL$6&gt;=$F140,EL$6&lt;=$H140)*(EK$6-$F140+1),$J140/2,$M140,TRUE))/(1-2*_xlfn.NORM.DIST(0,$J140/2,$M140,TRUE))*$D140+($K140="Steady Growth")*(AND(EL$6&gt;=$F140,EL$6&lt;=$H140)*((EL$6-$F140+1)/($J140*($J140+1)/2)*$D140))+($K140="custom")*CustCF!EF140</f>
        <v/>
      </c>
      <c r="EM140" s="87">
        <f>($K140="Bell Curve")*(_xlfn.NORM.DIST(AND(EM$6&gt;=$F140,EM$6&lt;=$H140)*(EM$6-$F140+1),$J140/2,$M140,TRUE)-_xlfn.NORM.DIST(AND(EM$6&gt;=$F140,EM$6&lt;=$H140)*(EL$6-$F140+1),$J140/2,$M140,TRUE))/(1-2*_xlfn.NORM.DIST(0,$J140/2,$M140,TRUE))*$D140+($K140="Steady Growth")*(AND(EM$6&gt;=$F140,EM$6&lt;=$H140)*((EM$6-$F140+1)/($J140*($J140+1)/2)*$D140))+($K140="custom")*CustCF!EG140</f>
        <v/>
      </c>
      <c r="EN140" s="87">
        <f>($K140="Bell Curve")*(_xlfn.NORM.DIST(AND(EN$6&gt;=$F140,EN$6&lt;=$H140)*(EN$6-$F140+1),$J140/2,$M140,TRUE)-_xlfn.NORM.DIST(AND(EN$6&gt;=$F140,EN$6&lt;=$H140)*(EM$6-$F140+1),$J140/2,$M140,TRUE))/(1-2*_xlfn.NORM.DIST(0,$J140/2,$M140,TRUE))*$D140+($K140="Steady Growth")*(AND(EN$6&gt;=$F140,EN$6&lt;=$H140)*((EN$6-$F140+1)/($J140*($J140+1)/2)*$D140))+($K140="custom")*CustCF!EH140</f>
        <v/>
      </c>
      <c r="EO140" s="87">
        <f>($K140="Bell Curve")*(_xlfn.NORM.DIST(AND(EO$6&gt;=$F140,EO$6&lt;=$H140)*(EO$6-$F140+1),$J140/2,$M140,TRUE)-_xlfn.NORM.DIST(AND(EO$6&gt;=$F140,EO$6&lt;=$H140)*(EN$6-$F140+1),$J140/2,$M140,TRUE))/(1-2*_xlfn.NORM.DIST(0,$J140/2,$M140,TRUE))*$D140+($K140="Steady Growth")*(AND(EO$6&gt;=$F140,EO$6&lt;=$H140)*((EO$6-$F140+1)/($J140*($J140+1)/2)*$D140))+($K140="custom")*CustCF!EI140</f>
        <v/>
      </c>
      <c r="EP140" s="87">
        <f>($K140="Bell Curve")*(_xlfn.NORM.DIST(AND(EP$6&gt;=$F140,EP$6&lt;=$H140)*(EP$6-$F140+1),$J140/2,$M140,TRUE)-_xlfn.NORM.DIST(AND(EP$6&gt;=$F140,EP$6&lt;=$H140)*(EO$6-$F140+1),$J140/2,$M140,TRUE))/(1-2*_xlfn.NORM.DIST(0,$J140/2,$M140,TRUE))*$D140+($K140="Steady Growth")*(AND(EP$6&gt;=$F140,EP$6&lt;=$H140)*((EP$6-$F140+1)/($J140*($J140+1)/2)*$D140))+($K140="custom")*CustCF!EJ140</f>
        <v/>
      </c>
      <c r="EQ140" s="87">
        <f>($K140="Bell Curve")*(_xlfn.NORM.DIST(AND(EQ$6&gt;=$F140,EQ$6&lt;=$H140)*(EQ$6-$F140+1),$J140/2,$M140,TRUE)-_xlfn.NORM.DIST(AND(EQ$6&gt;=$F140,EQ$6&lt;=$H140)*(EP$6-$F140+1),$J140/2,$M140,TRUE))/(1-2*_xlfn.NORM.DIST(0,$J140/2,$M140,TRUE))*$D140+($K140="Steady Growth")*(AND(EQ$6&gt;=$F140,EQ$6&lt;=$H140)*((EQ$6-$F140+1)/($J140*($J140+1)/2)*$D140))+($K140="custom")*CustCF!EK140</f>
        <v/>
      </c>
      <c r="ER140" s="87">
        <f>($K140="Bell Curve")*(_xlfn.NORM.DIST(AND(ER$6&gt;=$F140,ER$6&lt;=$H140)*(ER$6-$F140+1),$J140/2,$M140,TRUE)-_xlfn.NORM.DIST(AND(ER$6&gt;=$F140,ER$6&lt;=$H140)*(EQ$6-$F140+1),$J140/2,$M140,TRUE))/(1-2*_xlfn.NORM.DIST(0,$J140/2,$M140,TRUE))*$D140+($K140="Steady Growth")*(AND(ER$6&gt;=$F140,ER$6&lt;=$H140)*((ER$6-$F140+1)/($J140*($J140+1)/2)*$D140))+($K140="custom")*CustCF!EL140</f>
        <v/>
      </c>
      <c r="ES140" s="87">
        <f>($K140="Bell Curve")*(_xlfn.NORM.DIST(AND(ES$6&gt;=$F140,ES$6&lt;=$H140)*(ES$6-$F140+1),$J140/2,$M140,TRUE)-_xlfn.NORM.DIST(AND(ES$6&gt;=$F140,ES$6&lt;=$H140)*(ER$6-$F140+1),$J140/2,$M140,TRUE))/(1-2*_xlfn.NORM.DIST(0,$J140/2,$M140,TRUE))*$D140+($K140="Steady Growth")*(AND(ES$6&gt;=$F140,ES$6&lt;=$H140)*((ES$6-$F140+1)/($J140*($J140+1)/2)*$D140))+($K140="custom")*CustCF!EM140</f>
        <v/>
      </c>
      <c r="ET140" s="87">
        <f>($K140="Bell Curve")*(_xlfn.NORM.DIST(AND(ET$6&gt;=$F140,ET$6&lt;=$H140)*(ET$6-$F140+1),$J140/2,$M140,TRUE)-_xlfn.NORM.DIST(AND(ET$6&gt;=$F140,ET$6&lt;=$H140)*(ES$6-$F140+1),$J140/2,$M140,TRUE))/(1-2*_xlfn.NORM.DIST(0,$J140/2,$M140,TRUE))*$D140+($K140="Steady Growth")*(AND(ET$6&gt;=$F140,ET$6&lt;=$H140)*((ET$6-$F140+1)/($J140*($J140+1)/2)*$D140))+($K140="custom")*CustCF!EN140</f>
        <v/>
      </c>
      <c r="EU140" s="87">
        <f>($K140="Bell Curve")*(_xlfn.NORM.DIST(AND(EU$6&gt;=$F140,EU$6&lt;=$H140)*(EU$6-$F140+1),$J140/2,$M140,TRUE)-_xlfn.NORM.DIST(AND(EU$6&gt;=$F140,EU$6&lt;=$H140)*(ET$6-$F140+1),$J140/2,$M140,TRUE))/(1-2*_xlfn.NORM.DIST(0,$J140/2,$M140,TRUE))*$D140+($K140="Steady Growth")*(AND(EU$6&gt;=$F140,EU$6&lt;=$H140)*((EU$6-$F140+1)/($J140*($J140+1)/2)*$D140))+($K140="custom")*CustCF!EO140</f>
        <v/>
      </c>
      <c r="EV140" s="87">
        <f>($K140="Bell Curve")*(_xlfn.NORM.DIST(AND(EV$6&gt;=$F140,EV$6&lt;=$H140)*(EV$6-$F140+1),$J140/2,$M140,TRUE)-_xlfn.NORM.DIST(AND(EV$6&gt;=$F140,EV$6&lt;=$H140)*(EU$6-$F140+1),$J140/2,$M140,TRUE))/(1-2*_xlfn.NORM.DIST(0,$J140/2,$M140,TRUE))*$D140+($K140="Steady Growth")*(AND(EV$6&gt;=$F140,EV$6&lt;=$H140)*((EV$6-$F140+1)/($J140*($J140+1)/2)*$D140))+($K140="custom")*CustCF!EP140</f>
        <v/>
      </c>
      <c r="EW140" s="87">
        <f>($K140="Bell Curve")*(_xlfn.NORM.DIST(AND(EW$6&gt;=$F140,EW$6&lt;=$H140)*(EW$6-$F140+1),$J140/2,$M140,TRUE)-_xlfn.NORM.DIST(AND(EW$6&gt;=$F140,EW$6&lt;=$H140)*(EV$6-$F140+1),$J140/2,$M140,TRUE))/(1-2*_xlfn.NORM.DIST(0,$J140/2,$M140,TRUE))*$D140+($K140="Steady Growth")*(AND(EW$6&gt;=$F140,EW$6&lt;=$H140)*((EW$6-$F140+1)/($J140*($J140+1)/2)*$D140))+($K140="custom")*CustCF!EQ140</f>
        <v/>
      </c>
      <c r="EX140" s="87">
        <f>($K140="Bell Curve")*(_xlfn.NORM.DIST(AND(EX$6&gt;=$F140,EX$6&lt;=$H140)*(EX$6-$F140+1),$J140/2,$M140,TRUE)-_xlfn.NORM.DIST(AND(EX$6&gt;=$F140,EX$6&lt;=$H140)*(EW$6-$F140+1),$J140/2,$M140,TRUE))/(1-2*_xlfn.NORM.DIST(0,$J140/2,$M140,TRUE))*$D140+($K140="Steady Growth")*(AND(EX$6&gt;=$F140,EX$6&lt;=$H140)*((EX$6-$F140+1)/($J140*($J140+1)/2)*$D140))+($K140="custom")*CustCF!ER140</f>
        <v/>
      </c>
      <c r="EY140" s="87">
        <f>($K140="Bell Curve")*(_xlfn.NORM.DIST(AND(EY$6&gt;=$F140,EY$6&lt;=$H140)*(EY$6-$F140+1),$J140/2,$M140,TRUE)-_xlfn.NORM.DIST(AND(EY$6&gt;=$F140,EY$6&lt;=$H140)*(EX$6-$F140+1),$J140/2,$M140,TRUE))/(1-2*_xlfn.NORM.DIST(0,$J140/2,$M140,TRUE))*$D140+($K140="Steady Growth")*(AND(EY$6&gt;=$F140,EY$6&lt;=$H140)*((EY$6-$F140+1)/($J140*($J140+1)/2)*$D140))+($K140="custom")*CustCF!ES140</f>
        <v/>
      </c>
      <c r="EZ140" s="87">
        <f>($K140="Bell Curve")*(_xlfn.NORM.DIST(AND(EZ$6&gt;=$F140,EZ$6&lt;=$H140)*(EZ$6-$F140+1),$J140/2,$M140,TRUE)-_xlfn.NORM.DIST(AND(EZ$6&gt;=$F140,EZ$6&lt;=$H140)*(EY$6-$F140+1),$J140/2,$M140,TRUE))/(1-2*_xlfn.NORM.DIST(0,$J140/2,$M140,TRUE))*$D140+($K140="Steady Growth")*(AND(EZ$6&gt;=$F140,EZ$6&lt;=$H140)*((EZ$6-$F140+1)/($J140*($J140+1)/2)*$D140))+($K140="custom")*CustCF!ET140</f>
        <v/>
      </c>
      <c r="FA140" s="87">
        <f>($K140="Bell Curve")*(_xlfn.NORM.DIST(AND(FA$6&gt;=$F140,FA$6&lt;=$H140)*(FA$6-$F140+1),$J140/2,$M140,TRUE)-_xlfn.NORM.DIST(AND(FA$6&gt;=$F140,FA$6&lt;=$H140)*(EZ$6-$F140+1),$J140/2,$M140,TRUE))/(1-2*_xlfn.NORM.DIST(0,$J140/2,$M140,TRUE))*$D140+($K140="Steady Growth")*(AND(FA$6&gt;=$F140,FA$6&lt;=$H140)*((FA$6-$F140+1)/($J140*($J140+1)/2)*$D140))+($K140="custom")*CustCF!EU140</f>
        <v/>
      </c>
      <c r="FB140" s="87">
        <f>($K140="Bell Curve")*(_xlfn.NORM.DIST(AND(FB$6&gt;=$F140,FB$6&lt;=$H140)*(FB$6-$F140+1),$J140/2,$M140,TRUE)-_xlfn.NORM.DIST(AND(FB$6&gt;=$F140,FB$6&lt;=$H140)*(FA$6-$F140+1),$J140/2,$M140,TRUE))/(1-2*_xlfn.NORM.DIST(0,$J140/2,$M140,TRUE))*$D140+($K140="Steady Growth")*(AND(FB$6&gt;=$F140,FB$6&lt;=$H140)*((FB$6-$F140+1)/($J140*($J140+1)/2)*$D140))+($K140="custom")*CustCF!EV140</f>
        <v/>
      </c>
      <c r="FC140" s="87">
        <f>($K140="Bell Curve")*(_xlfn.NORM.DIST(AND(FC$6&gt;=$F140,FC$6&lt;=$H140)*(FC$6-$F140+1),$J140/2,$M140,TRUE)-_xlfn.NORM.DIST(AND(FC$6&gt;=$F140,FC$6&lt;=$H140)*(FB$6-$F140+1),$J140/2,$M140,TRUE))/(1-2*_xlfn.NORM.DIST(0,$J140/2,$M140,TRUE))*$D140+($K140="Steady Growth")*(AND(FC$6&gt;=$F140,FC$6&lt;=$H140)*((FC$6-$F140+1)/($J140*($J140+1)/2)*$D140))+($K140="custom")*CustCF!EW140</f>
        <v/>
      </c>
      <c r="FD140" s="87">
        <f>($K140="Bell Curve")*(_xlfn.NORM.DIST(AND(FD$6&gt;=$F140,FD$6&lt;=$H140)*(FD$6-$F140+1),$J140/2,$M140,TRUE)-_xlfn.NORM.DIST(AND(FD$6&gt;=$F140,FD$6&lt;=$H140)*(FC$6-$F140+1),$J140/2,$M140,TRUE))/(1-2*_xlfn.NORM.DIST(0,$J140/2,$M140,TRUE))*$D140+($K140="Steady Growth")*(AND(FD$6&gt;=$F140,FD$6&lt;=$H140)*((FD$6-$F140+1)/($J140*($J140+1)/2)*$D140))+($K140="custom")*CustCF!EX140</f>
        <v/>
      </c>
      <c r="FE140" s="87">
        <f>($K140="Bell Curve")*(_xlfn.NORM.DIST(AND(FE$6&gt;=$F140,FE$6&lt;=$H140)*(FE$6-$F140+1),$J140/2,$M140,TRUE)-_xlfn.NORM.DIST(AND(FE$6&gt;=$F140,FE$6&lt;=$H140)*(FD$6-$F140+1),$J140/2,$M140,TRUE))/(1-2*_xlfn.NORM.DIST(0,$J140/2,$M140,TRUE))*$D140+($K140="Steady Growth")*(AND(FE$6&gt;=$F140,FE$6&lt;=$H140)*((FE$6-$F140+1)/($J140*($J140+1)/2)*$D140))+($K140="custom")*CustCF!EY140</f>
        <v/>
      </c>
      <c r="FF140" s="87">
        <f>($K140="Bell Curve")*(_xlfn.NORM.DIST(AND(FF$6&gt;=$F140,FF$6&lt;=$H140)*(FF$6-$F140+1),$J140/2,$M140,TRUE)-_xlfn.NORM.DIST(AND(FF$6&gt;=$F140,FF$6&lt;=$H140)*(FE$6-$F140+1),$J140/2,$M140,TRUE))/(1-2*_xlfn.NORM.DIST(0,$J140/2,$M140,TRUE))*$D140+($K140="Steady Growth")*(AND(FF$6&gt;=$F140,FF$6&lt;=$H140)*((FF$6-$F140+1)/($J140*($J140+1)/2)*$D140))+($K140="custom")*CustCF!EZ140</f>
        <v/>
      </c>
      <c r="FG140" s="87">
        <f>($K140="Bell Curve")*(_xlfn.NORM.DIST(AND(FG$6&gt;=$F140,FG$6&lt;=$H140)*(FG$6-$F140+1),$J140/2,$M140,TRUE)-_xlfn.NORM.DIST(AND(FG$6&gt;=$F140,FG$6&lt;=$H140)*(FF$6-$F140+1),$J140/2,$M140,TRUE))/(1-2*_xlfn.NORM.DIST(0,$J140/2,$M140,TRUE))*$D140+($K140="Steady Growth")*(AND(FG$6&gt;=$F140,FG$6&lt;=$H140)*((FG$6-$F140+1)/($J140*($J140+1)/2)*$D140))+($K140="custom")*CustCF!FA140</f>
        <v/>
      </c>
      <c r="FH140" s="87">
        <f>($K140="Bell Curve")*(_xlfn.NORM.DIST(AND(FH$6&gt;=$F140,FH$6&lt;=$H140)*(FH$6-$F140+1),$J140/2,$M140,TRUE)-_xlfn.NORM.DIST(AND(FH$6&gt;=$F140,FH$6&lt;=$H140)*(FG$6-$F140+1),$J140/2,$M140,TRUE))/(1-2*_xlfn.NORM.DIST(0,$J140/2,$M140,TRUE))*$D140+($K140="Steady Growth")*(AND(FH$6&gt;=$F140,FH$6&lt;=$H140)*((FH$6-$F140+1)/($J140*($J140+1)/2)*$D140))+($K140="custom")*CustCF!FB140</f>
        <v/>
      </c>
      <c r="FI140" s="87">
        <f>($K140="Bell Curve")*(_xlfn.NORM.DIST(AND(FI$6&gt;=$F140,FI$6&lt;=$H140)*(FI$6-$F140+1),$J140/2,$M140,TRUE)-_xlfn.NORM.DIST(AND(FI$6&gt;=$F140,FI$6&lt;=$H140)*(FH$6-$F140+1),$J140/2,$M140,TRUE))/(1-2*_xlfn.NORM.DIST(0,$J140/2,$M140,TRUE))*$D140+($K140="Steady Growth")*(AND(FI$6&gt;=$F140,FI$6&lt;=$H140)*((FI$6-$F140+1)/($J140*($J140+1)/2)*$D140))+($K140="custom")*CustCF!FC140</f>
        <v/>
      </c>
      <c r="FJ140" s="87">
        <f>($K140="Bell Curve")*(_xlfn.NORM.DIST(AND(FJ$6&gt;=$F140,FJ$6&lt;=$H140)*(FJ$6-$F140+1),$J140/2,$M140,TRUE)-_xlfn.NORM.DIST(AND(FJ$6&gt;=$F140,FJ$6&lt;=$H140)*(FI$6-$F140+1),$J140/2,$M140,TRUE))/(1-2*_xlfn.NORM.DIST(0,$J140/2,$M140,TRUE))*$D140+($K140="Steady Growth")*(AND(FJ$6&gt;=$F140,FJ$6&lt;=$H140)*((FJ$6-$F140+1)/($J140*($J140+1)/2)*$D140))+($K140="custom")*CustCF!FD140</f>
        <v/>
      </c>
      <c r="FK140" s="87">
        <f>($K140="Bell Curve")*(_xlfn.NORM.DIST(AND(FK$6&gt;=$F140,FK$6&lt;=$H140)*(FK$6-$F140+1),$J140/2,$M140,TRUE)-_xlfn.NORM.DIST(AND(FK$6&gt;=$F140,FK$6&lt;=$H140)*(FJ$6-$F140+1),$J140/2,$M140,TRUE))/(1-2*_xlfn.NORM.DIST(0,$J140/2,$M140,TRUE))*$D140+($K140="Steady Growth")*(AND(FK$6&gt;=$F140,FK$6&lt;=$H140)*((FK$6-$F140+1)/($J140*($J140+1)/2)*$D140))+($K140="custom")*CustCF!FE140</f>
        <v/>
      </c>
      <c r="FL140" s="87">
        <f>($K140="Bell Curve")*(_xlfn.NORM.DIST(AND(FL$6&gt;=$F140,FL$6&lt;=$H140)*(FL$6-$F140+1),$J140/2,$M140,TRUE)-_xlfn.NORM.DIST(AND(FL$6&gt;=$F140,FL$6&lt;=$H140)*(FK$6-$F140+1),$J140/2,$M140,TRUE))/(1-2*_xlfn.NORM.DIST(0,$J140/2,$M140,TRUE))*$D140+($K140="Steady Growth")*(AND(FL$6&gt;=$F140,FL$6&lt;=$H140)*((FL$6-$F140+1)/($J140*($J140+1)/2)*$D140))+($K140="custom")*CustCF!FF140</f>
        <v/>
      </c>
      <c r="FM140" s="87">
        <f>($K140="Bell Curve")*(_xlfn.NORM.DIST(AND(FM$6&gt;=$F140,FM$6&lt;=$H140)*(FM$6-$F140+1),$J140/2,$M140,TRUE)-_xlfn.NORM.DIST(AND(FM$6&gt;=$F140,FM$6&lt;=$H140)*(FL$6-$F140+1),$J140/2,$M140,TRUE))/(1-2*_xlfn.NORM.DIST(0,$J140/2,$M140,TRUE))*$D140+($K140="Steady Growth")*(AND(FM$6&gt;=$F140,FM$6&lt;=$H140)*((FM$6-$F140+1)/($J140*($J140+1)/2)*$D140))+($K140="custom")*CustCF!FG140</f>
        <v/>
      </c>
      <c r="FN140" s="87">
        <f>($K140="Bell Curve")*(_xlfn.NORM.DIST(AND(FN$6&gt;=$F140,FN$6&lt;=$H140)*(FN$6-$F140+1),$J140/2,$M140,TRUE)-_xlfn.NORM.DIST(AND(FN$6&gt;=$F140,FN$6&lt;=$H140)*(FM$6-$F140+1),$J140/2,$M140,TRUE))/(1-2*_xlfn.NORM.DIST(0,$J140/2,$M140,TRUE))*$D140+($K140="Steady Growth")*(AND(FN$6&gt;=$F140,FN$6&lt;=$H140)*((FN$6-$F140+1)/($J140*($J140+1)/2)*$D140))+($K140="custom")*CustCF!FH140</f>
        <v/>
      </c>
      <c r="FO140" s="87">
        <f>($K140="Bell Curve")*(_xlfn.NORM.DIST(AND(FO$6&gt;=$F140,FO$6&lt;=$H140)*(FO$6-$F140+1),$J140/2,$M140,TRUE)-_xlfn.NORM.DIST(AND(FO$6&gt;=$F140,FO$6&lt;=$H140)*(FN$6-$F140+1),$J140/2,$M140,TRUE))/(1-2*_xlfn.NORM.DIST(0,$J140/2,$M140,TRUE))*$D140+($K140="Steady Growth")*(AND(FO$6&gt;=$F140,FO$6&lt;=$H140)*((FO$6-$F140+1)/($J140*($J140+1)/2)*$D140))+($K140="custom")*CustCF!FI140</f>
        <v/>
      </c>
      <c r="FP140" s="87">
        <f>($K140="Bell Curve")*(_xlfn.NORM.DIST(AND(FP$6&gt;=$F140,FP$6&lt;=$H140)*(FP$6-$F140+1),$J140/2,$M140,TRUE)-_xlfn.NORM.DIST(AND(FP$6&gt;=$F140,FP$6&lt;=$H140)*(FO$6-$F140+1),$J140/2,$M140,TRUE))/(1-2*_xlfn.NORM.DIST(0,$J140/2,$M140,TRUE))*$D140+($K140="Steady Growth")*(AND(FP$6&gt;=$F140,FP$6&lt;=$H140)*((FP$6-$F140+1)/($J140*($J140+1)/2)*$D140))+($K140="custom")*CustCF!FJ140</f>
        <v/>
      </c>
      <c r="FQ140" s="87">
        <f>($K140="Bell Curve")*(_xlfn.NORM.DIST(AND(FQ$6&gt;=$F140,FQ$6&lt;=$H140)*(FQ$6-$F140+1),$J140/2,$M140,TRUE)-_xlfn.NORM.DIST(AND(FQ$6&gt;=$F140,FQ$6&lt;=$H140)*(FP$6-$F140+1),$J140/2,$M140,TRUE))/(1-2*_xlfn.NORM.DIST(0,$J140/2,$M140,TRUE))*$D140+($K140="Steady Growth")*(AND(FQ$6&gt;=$F140,FQ$6&lt;=$H140)*((FQ$6-$F140+1)/($J140*($J140+1)/2)*$D140))+($K140="custom")*CustCF!FK140</f>
        <v/>
      </c>
      <c r="FR140" s="87">
        <f>($K140="Bell Curve")*(_xlfn.NORM.DIST(AND(FR$6&gt;=$F140,FR$6&lt;=$H140)*(FR$6-$F140+1),$J140/2,$M140,TRUE)-_xlfn.NORM.DIST(AND(FR$6&gt;=$F140,FR$6&lt;=$H140)*(FQ$6-$F140+1),$J140/2,$M140,TRUE))/(1-2*_xlfn.NORM.DIST(0,$J140/2,$M140,TRUE))*$D140+($K140="Steady Growth")*(AND(FR$6&gt;=$F140,FR$6&lt;=$H140)*((FR$6-$F140+1)/($J140*($J140+1)/2)*$D140))+($K140="custom")*CustCF!FL140</f>
        <v/>
      </c>
      <c r="FS140" s="87">
        <f>($K140="Bell Curve")*(_xlfn.NORM.DIST(AND(FS$6&gt;=$F140,FS$6&lt;=$H140)*(FS$6-$F140+1),$J140/2,$M140,TRUE)-_xlfn.NORM.DIST(AND(FS$6&gt;=$F140,FS$6&lt;=$H140)*(FR$6-$F140+1),$J140/2,$M140,TRUE))/(1-2*_xlfn.NORM.DIST(0,$J140/2,$M140,TRUE))*$D140+($K140="Steady Growth")*(AND(FS$6&gt;=$F140,FS$6&lt;=$H140)*((FS$6-$F140+1)/($J140*($J140+1)/2)*$D140))+($K140="custom")*CustCF!FM140</f>
        <v/>
      </c>
      <c r="FT140" s="87">
        <f>($K140="Bell Curve")*(_xlfn.NORM.DIST(AND(FT$6&gt;=$F140,FT$6&lt;=$H140)*(FT$6-$F140+1),$J140/2,$M140,TRUE)-_xlfn.NORM.DIST(AND(FT$6&gt;=$F140,FT$6&lt;=$H140)*(FS$6-$F140+1),$J140/2,$M140,TRUE))/(1-2*_xlfn.NORM.DIST(0,$J140/2,$M140,TRUE))*$D140+($K140="Steady Growth")*(AND(FT$6&gt;=$F140,FT$6&lt;=$H140)*((FT$6-$F140+1)/($J140*($J140+1)/2)*$D140))+($K140="custom")*CustCF!FN140</f>
        <v/>
      </c>
      <c r="FU140" s="87">
        <f>($K140="Bell Curve")*(_xlfn.NORM.DIST(AND(FU$6&gt;=$F140,FU$6&lt;=$H140)*(FU$6-$F140+1),$J140/2,$M140,TRUE)-_xlfn.NORM.DIST(AND(FU$6&gt;=$F140,FU$6&lt;=$H140)*(FT$6-$F140+1),$J140/2,$M140,TRUE))/(1-2*_xlfn.NORM.DIST(0,$J140/2,$M140,TRUE))*$D140+($K140="Steady Growth")*(AND(FU$6&gt;=$F140,FU$6&lt;=$H140)*((FU$6-$F140+1)/($J140*($J140+1)/2)*$D140))+($K140="custom")*CustCF!FO140</f>
        <v/>
      </c>
      <c r="FV140" s="87">
        <f>($K140="Bell Curve")*(_xlfn.NORM.DIST(AND(FV$6&gt;=$F140,FV$6&lt;=$H140)*(FV$6-$F140+1),$J140/2,$M140,TRUE)-_xlfn.NORM.DIST(AND(FV$6&gt;=$F140,FV$6&lt;=$H140)*(FU$6-$F140+1),$J140/2,$M140,TRUE))/(1-2*_xlfn.NORM.DIST(0,$J140/2,$M140,TRUE))*$D140+($K140="Steady Growth")*(AND(FV$6&gt;=$F140,FV$6&lt;=$H140)*((FV$6-$F140+1)/($J140*($J140+1)/2)*$D140))+($K140="custom")*CustCF!FP140</f>
        <v/>
      </c>
      <c r="FW140" s="87">
        <f>($K140="Bell Curve")*(_xlfn.NORM.DIST(AND(FW$6&gt;=$F140,FW$6&lt;=$H140)*(FW$6-$F140+1),$J140/2,$M140,TRUE)-_xlfn.NORM.DIST(AND(FW$6&gt;=$F140,FW$6&lt;=$H140)*(FV$6-$F140+1),$J140/2,$M140,TRUE))/(1-2*_xlfn.NORM.DIST(0,$J140/2,$M140,TRUE))*$D140+($K140="Steady Growth")*(AND(FW$6&gt;=$F140,FW$6&lt;=$H140)*((FW$6-$F140+1)/($J140*($J140+1)/2)*$D140))+($K140="custom")*CustCF!FQ140</f>
        <v/>
      </c>
      <c r="FX140" s="87">
        <f>($K140="Bell Curve")*(_xlfn.NORM.DIST(AND(FX$6&gt;=$F140,FX$6&lt;=$H140)*(FX$6-$F140+1),$J140/2,$M140,TRUE)-_xlfn.NORM.DIST(AND(FX$6&gt;=$F140,FX$6&lt;=$H140)*(FW$6-$F140+1),$J140/2,$M140,TRUE))/(1-2*_xlfn.NORM.DIST(0,$J140/2,$M140,TRUE))*$D140+($K140="Steady Growth")*(AND(FX$6&gt;=$F140,FX$6&lt;=$H140)*((FX$6-$F140+1)/($J140*($J140+1)/2)*$D140))+($K140="custom")*CustCF!FR140</f>
        <v/>
      </c>
      <c r="FY140" s="87">
        <f>($K140="Bell Curve")*(_xlfn.NORM.DIST(AND(FY$6&gt;=$F140,FY$6&lt;=$H140)*(FY$6-$F140+1),$J140/2,$M140,TRUE)-_xlfn.NORM.DIST(AND(FY$6&gt;=$F140,FY$6&lt;=$H140)*(FX$6-$F140+1),$J140/2,$M140,TRUE))/(1-2*_xlfn.NORM.DIST(0,$J140/2,$M140,TRUE))*$D140+($K140="Steady Growth")*(AND(FY$6&gt;=$F140,FY$6&lt;=$H140)*((FY$6-$F140+1)/($J140*($J140+1)/2)*$D140))+($K140="custom")*CustCF!FS140</f>
        <v/>
      </c>
      <c r="FZ140" s="87">
        <f>($K140="Bell Curve")*(_xlfn.NORM.DIST(AND(FZ$6&gt;=$F140,FZ$6&lt;=$H140)*(FZ$6-$F140+1),$J140/2,$M140,TRUE)-_xlfn.NORM.DIST(AND(FZ$6&gt;=$F140,FZ$6&lt;=$H140)*(FY$6-$F140+1),$J140/2,$M140,TRUE))/(1-2*_xlfn.NORM.DIST(0,$J140/2,$M140,TRUE))*$D140+($K140="Steady Growth")*(AND(FZ$6&gt;=$F140,FZ$6&lt;=$H140)*((FZ$6-$F140+1)/($J140*($J140+1)/2)*$D140))+($K140="custom")*CustCF!FT140</f>
        <v/>
      </c>
      <c r="GA140" s="87">
        <f>($K140="Bell Curve")*(_xlfn.NORM.DIST(AND(GA$6&gt;=$F140,GA$6&lt;=$H140)*(GA$6-$F140+1),$J140/2,$M140,TRUE)-_xlfn.NORM.DIST(AND(GA$6&gt;=$F140,GA$6&lt;=$H140)*(FZ$6-$F140+1),$J140/2,$M140,TRUE))/(1-2*_xlfn.NORM.DIST(0,$J140/2,$M140,TRUE))*$D140+($K140="Steady Growth")*(AND(GA$6&gt;=$F140,GA$6&lt;=$H140)*((GA$6-$F140+1)/($J140*($J140+1)/2)*$D140))+($K140="custom")*CustCF!FU140</f>
        <v/>
      </c>
      <c r="GB140" s="87">
        <f>($K140="Bell Curve")*(_xlfn.NORM.DIST(AND(GB$6&gt;=$F140,GB$6&lt;=$H140)*(GB$6-$F140+1),$J140/2,$M140,TRUE)-_xlfn.NORM.DIST(AND(GB$6&gt;=$F140,GB$6&lt;=$H140)*(GA$6-$F140+1),$J140/2,$M140,TRUE))/(1-2*_xlfn.NORM.DIST(0,$J140/2,$M140,TRUE))*$D140+($K140="Steady Growth")*(AND(GB$6&gt;=$F140,GB$6&lt;=$H140)*((GB$6-$F140+1)/($J140*($J140+1)/2)*$D140))+($K140="custom")*CustCF!FV140</f>
        <v/>
      </c>
      <c r="GC140" s="87">
        <f>($K140="Bell Curve")*(_xlfn.NORM.DIST(AND(GC$6&gt;=$F140,GC$6&lt;=$H140)*(GC$6-$F140+1),$J140/2,$M140,TRUE)-_xlfn.NORM.DIST(AND(GC$6&gt;=$F140,GC$6&lt;=$H140)*(GB$6-$F140+1),$J140/2,$M140,TRUE))/(1-2*_xlfn.NORM.DIST(0,$J140/2,$M140,TRUE))*$D140+($K140="Steady Growth")*(AND(GC$6&gt;=$F140,GC$6&lt;=$H140)*((GC$6-$F140+1)/($J140*($J140+1)/2)*$D140))+($K140="custom")*CustCF!FW140</f>
        <v/>
      </c>
      <c r="GD140" s="87">
        <f>($K140="Bell Curve")*(_xlfn.NORM.DIST(AND(GD$6&gt;=$F140,GD$6&lt;=$H140)*(GD$6-$F140+1),$J140/2,$M140,TRUE)-_xlfn.NORM.DIST(AND(GD$6&gt;=$F140,GD$6&lt;=$H140)*(GC$6-$F140+1),$J140/2,$M140,TRUE))/(1-2*_xlfn.NORM.DIST(0,$J140/2,$M140,TRUE))*$D140+($K140="Steady Growth")*(AND(GD$6&gt;=$F140,GD$6&lt;=$H140)*((GD$6-$F140+1)/($J140*($J140+1)/2)*$D140))+($K140="custom")*CustCF!FX140</f>
        <v/>
      </c>
      <c r="GE140" s="87">
        <f>($K140="Bell Curve")*(_xlfn.NORM.DIST(AND(GE$6&gt;=$F140,GE$6&lt;=$H140)*(GE$6-$F140+1),$J140/2,$M140,TRUE)-_xlfn.NORM.DIST(AND(GE$6&gt;=$F140,GE$6&lt;=$H140)*(GD$6-$F140+1),$J140/2,$M140,TRUE))/(1-2*_xlfn.NORM.DIST(0,$J140/2,$M140,TRUE))*$D140+($K140="Steady Growth")*(AND(GE$6&gt;=$F140,GE$6&lt;=$H140)*((GE$6-$F140+1)/($J140*($J140+1)/2)*$D140))+($K140="custom")*CustCF!FY140</f>
        <v/>
      </c>
      <c r="GF140" s="87">
        <f>($K140="Bell Curve")*(_xlfn.NORM.DIST(AND(GF$6&gt;=$F140,GF$6&lt;=$H140)*(GF$6-$F140+1),$J140/2,$M140,TRUE)-_xlfn.NORM.DIST(AND(GF$6&gt;=$F140,GF$6&lt;=$H140)*(GE$6-$F140+1),$J140/2,$M140,TRUE))/(1-2*_xlfn.NORM.DIST(0,$J140/2,$M140,TRUE))*$D140+($K140="Steady Growth")*(AND(GF$6&gt;=$F140,GF$6&lt;=$H140)*((GF$6-$F140+1)/($J140*($J140+1)/2)*$D140))+($K140="custom")*CustCF!FZ140</f>
        <v/>
      </c>
      <c r="GG140" s="87">
        <f>($K140="Bell Curve")*(_xlfn.NORM.DIST(AND(GG$6&gt;=$F140,GG$6&lt;=$H140)*(GG$6-$F140+1),$J140/2,$M140,TRUE)-_xlfn.NORM.DIST(AND(GG$6&gt;=$F140,GG$6&lt;=$H140)*(GF$6-$F140+1),$J140/2,$M140,TRUE))/(1-2*_xlfn.NORM.DIST(0,$J140/2,$M140,TRUE))*$D140+($K140="Steady Growth")*(AND(GG$6&gt;=$F140,GG$6&lt;=$H140)*((GG$6-$F140+1)/($J140*($J140+1)/2)*$D140))+($K140="custom")*CustCF!GA140</f>
        <v/>
      </c>
      <c r="GH140" s="87">
        <f>($K140="Bell Curve")*(_xlfn.NORM.DIST(AND(GH$6&gt;=$F140,GH$6&lt;=$H140)*(GH$6-$F140+1),$J140/2,$M140,TRUE)-_xlfn.NORM.DIST(AND(GH$6&gt;=$F140,GH$6&lt;=$H140)*(GG$6-$F140+1),$J140/2,$M140,TRUE))/(1-2*_xlfn.NORM.DIST(0,$J140/2,$M140,TRUE))*$D140+($K140="Steady Growth")*(AND(GH$6&gt;=$F140,GH$6&lt;=$H140)*((GH$6-$F140+1)/($J140*($J140+1)/2)*$D140))+($K140="custom")*CustCF!GB140</f>
        <v/>
      </c>
      <c r="GI140" s="87">
        <f>($K140="Bell Curve")*(_xlfn.NORM.DIST(AND(GI$6&gt;=$F140,GI$6&lt;=$H140)*(GI$6-$F140+1),$J140/2,$M140,TRUE)-_xlfn.NORM.DIST(AND(GI$6&gt;=$F140,GI$6&lt;=$H140)*(GH$6-$F140+1),$J140/2,$M140,TRUE))/(1-2*_xlfn.NORM.DIST(0,$J140/2,$M140,TRUE))*$D140+($K140="Steady Growth")*(AND(GI$6&gt;=$F140,GI$6&lt;=$H140)*((GI$6-$F140+1)/($J140*($J140+1)/2)*$D140))+($K140="custom")*CustCF!GC140</f>
        <v/>
      </c>
      <c r="GJ140" s="87">
        <f>($K140="Bell Curve")*(_xlfn.NORM.DIST(AND(GJ$6&gt;=$F140,GJ$6&lt;=$H140)*(GJ$6-$F140+1),$J140/2,$M140,TRUE)-_xlfn.NORM.DIST(AND(GJ$6&gt;=$F140,GJ$6&lt;=$H140)*(GI$6-$F140+1),$J140/2,$M140,TRUE))/(1-2*_xlfn.NORM.DIST(0,$J140/2,$M140,TRUE))*$D140+($K140="Steady Growth")*(AND(GJ$6&gt;=$F140,GJ$6&lt;=$H140)*((GJ$6-$F140+1)/($J140*($J140+1)/2)*$D140))+($K140="custom")*CustCF!GD140</f>
        <v/>
      </c>
      <c r="GK140" s="87">
        <f>($K140="Bell Curve")*(_xlfn.NORM.DIST(AND(GK$6&gt;=$F140,GK$6&lt;=$H140)*(GK$6-$F140+1),$J140/2,$M140,TRUE)-_xlfn.NORM.DIST(AND(GK$6&gt;=$F140,GK$6&lt;=$H140)*(GJ$6-$F140+1),$J140/2,$M140,TRUE))/(1-2*_xlfn.NORM.DIST(0,$J140/2,$M140,TRUE))*$D140+($K140="Steady Growth")*(AND(GK$6&gt;=$F140,GK$6&lt;=$H140)*((GK$6-$F140+1)/($J140*($J140+1)/2)*$D140))+($K140="custom")*CustCF!GE140</f>
        <v/>
      </c>
      <c r="GL140" s="87">
        <f>($K140="Bell Curve")*(_xlfn.NORM.DIST(AND(GL$6&gt;=$F140,GL$6&lt;=$H140)*(GL$6-$F140+1),$J140/2,$M140,TRUE)-_xlfn.NORM.DIST(AND(GL$6&gt;=$F140,GL$6&lt;=$H140)*(GK$6-$F140+1),$J140/2,$M140,TRUE))/(1-2*_xlfn.NORM.DIST(0,$J140/2,$M140,TRUE))*$D140+($K140="Steady Growth")*(AND(GL$6&gt;=$F140,GL$6&lt;=$H140)*((GL$6-$F140+1)/($J140*($J140+1)/2)*$D140))+($K140="custom")*CustCF!GF140</f>
        <v/>
      </c>
      <c r="GM140" s="87">
        <f>($K140="Bell Curve")*(_xlfn.NORM.DIST(AND(GM$6&gt;=$F140,GM$6&lt;=$H140)*(GM$6-$F140+1),$J140/2,$M140,TRUE)-_xlfn.NORM.DIST(AND(GM$6&gt;=$F140,GM$6&lt;=$H140)*(GL$6-$F140+1),$J140/2,$M140,TRUE))/(1-2*_xlfn.NORM.DIST(0,$J140/2,$M140,TRUE))*$D140+($K140="Steady Growth")*(AND(GM$6&gt;=$F140,GM$6&lt;=$H140)*((GM$6-$F140+1)/($J140*($J140+1)/2)*$D140))+($K140="custom")*CustCF!GG140</f>
        <v/>
      </c>
      <c r="GN140" s="257">
        <f>($K140="Bell Curve")*(_xlfn.NORM.DIST(AND(GN$6&gt;=$F140,GN$6&lt;=$H140)*(GN$6-$F140+1),$J140/2,$M140,TRUE)-_xlfn.NORM.DIST(AND(GN$6&gt;=$F140,GN$6&lt;=$H140)*(GM$6-$F140+1),$J140/2,$M140,TRUE))/(1-2*_xlfn.NORM.DIST(0,$J140/2,$M140,TRUE))*$D140+($K140="Steady Growth")*(AND(GN$6&gt;=$F140,GN$6&lt;=$H140)*((GN$6-$F140+1)/($J140*($J140+1)/2)*$D140))+($K140="custom")*CustCF!GH140</f>
        <v/>
      </c>
      <c r="GO140" s="1" t="n"/>
      <c r="GP140" s="63" t="n"/>
    </row>
    <row r="141" hidden="1" outlineLevel="1">
      <c r="A141" s="1" t="n"/>
      <c r="B141" s="1" t="n"/>
      <c r="C141" s="251">
        <f>Budget!AF22</f>
        <v/>
      </c>
      <c r="D141" s="14">
        <f>Budget!AG22</f>
        <v/>
      </c>
      <c r="E141" s="14">
        <f>IF(D141&lt;&gt;0,F141,"")</f>
        <v/>
      </c>
      <c r="F141" s="252" t="n">
        <v>0</v>
      </c>
      <c r="G141" s="921">
        <f>IF(L141="custom",CustCF!F141,INDEX($P$8:$GN$8,MATCH(F141,$P$6:$GN$6,0)))</f>
        <v/>
      </c>
      <c r="H141" s="252" t="n">
        <v>0</v>
      </c>
      <c r="I141" s="921">
        <f>IF(L141="custom",CustCF!G141,INDEX($P$8:$GN$8,MATCH(H141,$P$6:$GN$6,0)))</f>
        <v/>
      </c>
      <c r="J141" s="249">
        <f>H141-F141+1</f>
        <v/>
      </c>
      <c r="K141" s="254" t="inlineStr">
        <is>
          <t>Bell Curve</t>
        </is>
      </c>
      <c r="L141" s="255" t="inlineStr">
        <is>
          <t>Flat (9)</t>
        </is>
      </c>
      <c r="M141" s="256">
        <f>INDEX($D$261:$D$266,MATCH(L141,$C$261:$C$266,0))</f>
        <v/>
      </c>
      <c r="N141" s="13">
        <f>SUM(P141:GN141)</f>
        <v/>
      </c>
      <c r="O141" s="14" t="n"/>
      <c r="P141" s="87">
        <f>($K141="Bell Curve")*(_xlfn.NORM.DIST(AND(P$6&gt;=$F141,P$6&lt;=$H141)*(P$6-$F141+1),$J141/2,$M141,TRUE)-_xlfn.NORM.DIST(AND(P$6&gt;=$F141,P$6&lt;=$H141)*(O$6-$F141+1),$J141/2,$M141,TRUE))/(1-2*_xlfn.NORM.DIST(0,$J141/2,$M141,TRUE))*$D141+($K141="Steady Growth")*(AND(P$6&gt;=$F141,P$6&lt;=$H141)*((P$6-$F141+1)/($J141*($J141+1)/2)*$D141))+($K141="custom")*CustCF!J141</f>
        <v/>
      </c>
      <c r="Q141" s="87">
        <f>($K141="Bell Curve")*(_xlfn.NORM.DIST(AND(Q$6&gt;=$F141,Q$6&lt;=$H141)*(Q$6-$F141+1),$J141/2,$M141,TRUE)-_xlfn.NORM.DIST(AND(Q$6&gt;=$F141,Q$6&lt;=$H141)*(P$6-$F141+1),$J141/2,$M141,TRUE))/(1-2*_xlfn.NORM.DIST(0,$J141/2,$M141,TRUE))*$D141+($K141="Steady Growth")*(AND(Q$6&gt;=$F141,Q$6&lt;=$H141)*((Q$6-$F141+1)/($J141*($J141+1)/2)*$D141))+($K141="custom")*CustCF!K141</f>
        <v/>
      </c>
      <c r="R141" s="87">
        <f>($K141="Bell Curve")*(_xlfn.NORM.DIST(AND(R$6&gt;=$F141,R$6&lt;=$H141)*(R$6-$F141+1),$J141/2,$M141,TRUE)-_xlfn.NORM.DIST(AND(R$6&gt;=$F141,R$6&lt;=$H141)*(Q$6-$F141+1),$J141/2,$M141,TRUE))/(1-2*_xlfn.NORM.DIST(0,$J141/2,$M141,TRUE))*$D141+($K141="Steady Growth")*(AND(R$6&gt;=$F141,R$6&lt;=$H141)*((R$6-$F141+1)/($J141*($J141+1)/2)*$D141))+($K141="custom")*CustCF!L141</f>
        <v/>
      </c>
      <c r="S141" s="87">
        <f>($K141="Bell Curve")*(_xlfn.NORM.DIST(AND(S$6&gt;=$F141,S$6&lt;=$H141)*(S$6-$F141+1),$J141/2,$M141,TRUE)-_xlfn.NORM.DIST(AND(S$6&gt;=$F141,S$6&lt;=$H141)*(R$6-$F141+1),$J141/2,$M141,TRUE))/(1-2*_xlfn.NORM.DIST(0,$J141/2,$M141,TRUE))*$D141+($K141="Steady Growth")*(AND(S$6&gt;=$F141,S$6&lt;=$H141)*((S$6-$F141+1)/($J141*($J141+1)/2)*$D141))+($K141="custom")*CustCF!M141</f>
        <v/>
      </c>
      <c r="T141" s="87">
        <f>($K141="Bell Curve")*(_xlfn.NORM.DIST(AND(T$6&gt;=$F141,T$6&lt;=$H141)*(T$6-$F141+1),$J141/2,$M141,TRUE)-_xlfn.NORM.DIST(AND(T$6&gt;=$F141,T$6&lt;=$H141)*(S$6-$F141+1),$J141/2,$M141,TRUE))/(1-2*_xlfn.NORM.DIST(0,$J141/2,$M141,TRUE))*$D141+($K141="Steady Growth")*(AND(T$6&gt;=$F141,T$6&lt;=$H141)*((T$6-$F141+1)/($J141*($J141+1)/2)*$D141))+($K141="custom")*CustCF!N141</f>
        <v/>
      </c>
      <c r="U141" s="87">
        <f>($K141="Bell Curve")*(_xlfn.NORM.DIST(AND(U$6&gt;=$F141,U$6&lt;=$H141)*(U$6-$F141+1),$J141/2,$M141,TRUE)-_xlfn.NORM.DIST(AND(U$6&gt;=$F141,U$6&lt;=$H141)*(T$6-$F141+1),$J141/2,$M141,TRUE))/(1-2*_xlfn.NORM.DIST(0,$J141/2,$M141,TRUE))*$D141+($K141="Steady Growth")*(AND(U$6&gt;=$F141,U$6&lt;=$H141)*((U$6-$F141+1)/($J141*($J141+1)/2)*$D141))+($K141="custom")*CustCF!O141</f>
        <v/>
      </c>
      <c r="V141" s="87">
        <f>($K141="Bell Curve")*(_xlfn.NORM.DIST(AND(V$6&gt;=$F141,V$6&lt;=$H141)*(V$6-$F141+1),$J141/2,$M141,TRUE)-_xlfn.NORM.DIST(AND(V$6&gt;=$F141,V$6&lt;=$H141)*(U$6-$F141+1),$J141/2,$M141,TRUE))/(1-2*_xlfn.NORM.DIST(0,$J141/2,$M141,TRUE))*$D141+($K141="Steady Growth")*(AND(V$6&gt;=$F141,V$6&lt;=$H141)*((V$6-$F141+1)/($J141*($J141+1)/2)*$D141))+($K141="custom")*CustCF!P141</f>
        <v/>
      </c>
      <c r="W141" s="87">
        <f>($K141="Bell Curve")*(_xlfn.NORM.DIST(AND(W$6&gt;=$F141,W$6&lt;=$H141)*(W$6-$F141+1),$J141/2,$M141,TRUE)-_xlfn.NORM.DIST(AND(W$6&gt;=$F141,W$6&lt;=$H141)*(V$6-$F141+1),$J141/2,$M141,TRUE))/(1-2*_xlfn.NORM.DIST(0,$J141/2,$M141,TRUE))*$D141+($K141="Steady Growth")*(AND(W$6&gt;=$F141,W$6&lt;=$H141)*((W$6-$F141+1)/($J141*($J141+1)/2)*$D141))+($K141="custom")*CustCF!Q141</f>
        <v/>
      </c>
      <c r="X141" s="87">
        <f>($K141="Bell Curve")*(_xlfn.NORM.DIST(AND(X$6&gt;=$F141,X$6&lt;=$H141)*(X$6-$F141+1),$J141/2,$M141,TRUE)-_xlfn.NORM.DIST(AND(X$6&gt;=$F141,X$6&lt;=$H141)*(W$6-$F141+1),$J141/2,$M141,TRUE))/(1-2*_xlfn.NORM.DIST(0,$J141/2,$M141,TRUE))*$D141+($K141="Steady Growth")*(AND(X$6&gt;=$F141,X$6&lt;=$H141)*((X$6-$F141+1)/($J141*($J141+1)/2)*$D141))+($K141="custom")*CustCF!R141</f>
        <v/>
      </c>
      <c r="Y141" s="87">
        <f>($K141="Bell Curve")*(_xlfn.NORM.DIST(AND(Y$6&gt;=$F141,Y$6&lt;=$H141)*(Y$6-$F141+1),$J141/2,$M141,TRUE)-_xlfn.NORM.DIST(AND(Y$6&gt;=$F141,Y$6&lt;=$H141)*(X$6-$F141+1),$J141/2,$M141,TRUE))/(1-2*_xlfn.NORM.DIST(0,$J141/2,$M141,TRUE))*$D141+($K141="Steady Growth")*(AND(Y$6&gt;=$F141,Y$6&lt;=$H141)*((Y$6-$F141+1)/($J141*($J141+1)/2)*$D141))+($K141="custom")*CustCF!S141</f>
        <v/>
      </c>
      <c r="Z141" s="87">
        <f>($K141="Bell Curve")*(_xlfn.NORM.DIST(AND(Z$6&gt;=$F141,Z$6&lt;=$H141)*(Z$6-$F141+1),$J141/2,$M141,TRUE)-_xlfn.NORM.DIST(AND(Z$6&gt;=$F141,Z$6&lt;=$H141)*(Y$6-$F141+1),$J141/2,$M141,TRUE))/(1-2*_xlfn.NORM.DIST(0,$J141/2,$M141,TRUE))*$D141+($K141="Steady Growth")*(AND(Z$6&gt;=$F141,Z$6&lt;=$H141)*((Z$6-$F141+1)/($J141*($J141+1)/2)*$D141))+($K141="custom")*CustCF!T141</f>
        <v/>
      </c>
      <c r="AA141" s="87">
        <f>($K141="Bell Curve")*(_xlfn.NORM.DIST(AND(AA$6&gt;=$F141,AA$6&lt;=$H141)*(AA$6-$F141+1),$J141/2,$M141,TRUE)-_xlfn.NORM.DIST(AND(AA$6&gt;=$F141,AA$6&lt;=$H141)*(Z$6-$F141+1),$J141/2,$M141,TRUE))/(1-2*_xlfn.NORM.DIST(0,$J141/2,$M141,TRUE))*$D141+($K141="Steady Growth")*(AND(AA$6&gt;=$F141,AA$6&lt;=$H141)*((AA$6-$F141+1)/($J141*($J141+1)/2)*$D141))+($K141="custom")*CustCF!U141</f>
        <v/>
      </c>
      <c r="AB141" s="87">
        <f>($K141="Bell Curve")*(_xlfn.NORM.DIST(AND(AB$6&gt;=$F141,AB$6&lt;=$H141)*(AB$6-$F141+1),$J141/2,$M141,TRUE)-_xlfn.NORM.DIST(AND(AB$6&gt;=$F141,AB$6&lt;=$H141)*(AA$6-$F141+1),$J141/2,$M141,TRUE))/(1-2*_xlfn.NORM.DIST(0,$J141/2,$M141,TRUE))*$D141+($K141="Steady Growth")*(AND(AB$6&gt;=$F141,AB$6&lt;=$H141)*((AB$6-$F141+1)/($J141*($J141+1)/2)*$D141))+($K141="custom")*CustCF!V141</f>
        <v/>
      </c>
      <c r="AC141" s="87">
        <f>($K141="Bell Curve")*(_xlfn.NORM.DIST(AND(AC$6&gt;=$F141,AC$6&lt;=$H141)*(AC$6-$F141+1),$J141/2,$M141,TRUE)-_xlfn.NORM.DIST(AND(AC$6&gt;=$F141,AC$6&lt;=$H141)*(AB$6-$F141+1),$J141/2,$M141,TRUE))/(1-2*_xlfn.NORM.DIST(0,$J141/2,$M141,TRUE))*$D141+($K141="Steady Growth")*(AND(AC$6&gt;=$F141,AC$6&lt;=$H141)*((AC$6-$F141+1)/($J141*($J141+1)/2)*$D141))+($K141="custom")*CustCF!W141</f>
        <v/>
      </c>
      <c r="AD141" s="87">
        <f>($K141="Bell Curve")*(_xlfn.NORM.DIST(AND(AD$6&gt;=$F141,AD$6&lt;=$H141)*(AD$6-$F141+1),$J141/2,$M141,TRUE)-_xlfn.NORM.DIST(AND(AD$6&gt;=$F141,AD$6&lt;=$H141)*(AC$6-$F141+1),$J141/2,$M141,TRUE))/(1-2*_xlfn.NORM.DIST(0,$J141/2,$M141,TRUE))*$D141+($K141="Steady Growth")*(AND(AD$6&gt;=$F141,AD$6&lt;=$H141)*((AD$6-$F141+1)/($J141*($J141+1)/2)*$D141))+($K141="custom")*CustCF!X141</f>
        <v/>
      </c>
      <c r="AE141" s="87">
        <f>($K141="Bell Curve")*(_xlfn.NORM.DIST(AND(AE$6&gt;=$F141,AE$6&lt;=$H141)*(AE$6-$F141+1),$J141/2,$M141,TRUE)-_xlfn.NORM.DIST(AND(AE$6&gt;=$F141,AE$6&lt;=$H141)*(AD$6-$F141+1),$J141/2,$M141,TRUE))/(1-2*_xlfn.NORM.DIST(0,$J141/2,$M141,TRUE))*$D141+($K141="Steady Growth")*(AND(AE$6&gt;=$F141,AE$6&lt;=$H141)*((AE$6-$F141+1)/($J141*($J141+1)/2)*$D141))+($K141="custom")*CustCF!Y141</f>
        <v/>
      </c>
      <c r="AF141" s="87">
        <f>($K141="Bell Curve")*(_xlfn.NORM.DIST(AND(AF$6&gt;=$F141,AF$6&lt;=$H141)*(AF$6-$F141+1),$J141/2,$M141,TRUE)-_xlfn.NORM.DIST(AND(AF$6&gt;=$F141,AF$6&lt;=$H141)*(AE$6-$F141+1),$J141/2,$M141,TRUE))/(1-2*_xlfn.NORM.DIST(0,$J141/2,$M141,TRUE))*$D141+($K141="Steady Growth")*(AND(AF$6&gt;=$F141,AF$6&lt;=$H141)*((AF$6-$F141+1)/($J141*($J141+1)/2)*$D141))+($K141="custom")*CustCF!Z141</f>
        <v/>
      </c>
      <c r="AG141" s="87">
        <f>($K141="Bell Curve")*(_xlfn.NORM.DIST(AND(AG$6&gt;=$F141,AG$6&lt;=$H141)*(AG$6-$F141+1),$J141/2,$M141,TRUE)-_xlfn.NORM.DIST(AND(AG$6&gt;=$F141,AG$6&lt;=$H141)*(AF$6-$F141+1),$J141/2,$M141,TRUE))/(1-2*_xlfn.NORM.DIST(0,$J141/2,$M141,TRUE))*$D141+($K141="Steady Growth")*(AND(AG$6&gt;=$F141,AG$6&lt;=$H141)*((AG$6-$F141+1)/($J141*($J141+1)/2)*$D141))+($K141="custom")*CustCF!AA141</f>
        <v/>
      </c>
      <c r="AH141" s="87">
        <f>($K141="Bell Curve")*(_xlfn.NORM.DIST(AND(AH$6&gt;=$F141,AH$6&lt;=$H141)*(AH$6-$F141+1),$J141/2,$M141,TRUE)-_xlfn.NORM.DIST(AND(AH$6&gt;=$F141,AH$6&lt;=$H141)*(AG$6-$F141+1),$J141/2,$M141,TRUE))/(1-2*_xlfn.NORM.DIST(0,$J141/2,$M141,TRUE))*$D141+($K141="Steady Growth")*(AND(AH$6&gt;=$F141,AH$6&lt;=$H141)*((AH$6-$F141+1)/($J141*($J141+1)/2)*$D141))+($K141="custom")*CustCF!AB141</f>
        <v/>
      </c>
      <c r="AI141" s="87">
        <f>($K141="Bell Curve")*(_xlfn.NORM.DIST(AND(AI$6&gt;=$F141,AI$6&lt;=$H141)*(AI$6-$F141+1),$J141/2,$M141,TRUE)-_xlfn.NORM.DIST(AND(AI$6&gt;=$F141,AI$6&lt;=$H141)*(AH$6-$F141+1),$J141/2,$M141,TRUE))/(1-2*_xlfn.NORM.DIST(0,$J141/2,$M141,TRUE))*$D141+($K141="Steady Growth")*(AND(AI$6&gt;=$F141,AI$6&lt;=$H141)*((AI$6-$F141+1)/($J141*($J141+1)/2)*$D141))+($K141="custom")*CustCF!AC141</f>
        <v/>
      </c>
      <c r="AJ141" s="87">
        <f>($K141="Bell Curve")*(_xlfn.NORM.DIST(AND(AJ$6&gt;=$F141,AJ$6&lt;=$H141)*(AJ$6-$F141+1),$J141/2,$M141,TRUE)-_xlfn.NORM.DIST(AND(AJ$6&gt;=$F141,AJ$6&lt;=$H141)*(AI$6-$F141+1),$J141/2,$M141,TRUE))/(1-2*_xlfn.NORM.DIST(0,$J141/2,$M141,TRUE))*$D141+($K141="Steady Growth")*(AND(AJ$6&gt;=$F141,AJ$6&lt;=$H141)*((AJ$6-$F141+1)/($J141*($J141+1)/2)*$D141))+($K141="custom")*CustCF!AD141</f>
        <v/>
      </c>
      <c r="AK141" s="87">
        <f>($K141="Bell Curve")*(_xlfn.NORM.DIST(AND(AK$6&gt;=$F141,AK$6&lt;=$H141)*(AK$6-$F141+1),$J141/2,$M141,TRUE)-_xlfn.NORM.DIST(AND(AK$6&gt;=$F141,AK$6&lt;=$H141)*(AJ$6-$F141+1),$J141/2,$M141,TRUE))/(1-2*_xlfn.NORM.DIST(0,$J141/2,$M141,TRUE))*$D141+($K141="Steady Growth")*(AND(AK$6&gt;=$F141,AK$6&lt;=$H141)*((AK$6-$F141+1)/($J141*($J141+1)/2)*$D141))+($K141="custom")*CustCF!AE141</f>
        <v/>
      </c>
      <c r="AL141" s="87">
        <f>($K141="Bell Curve")*(_xlfn.NORM.DIST(AND(AL$6&gt;=$F141,AL$6&lt;=$H141)*(AL$6-$F141+1),$J141/2,$M141,TRUE)-_xlfn.NORM.DIST(AND(AL$6&gt;=$F141,AL$6&lt;=$H141)*(AK$6-$F141+1),$J141/2,$M141,TRUE))/(1-2*_xlfn.NORM.DIST(0,$J141/2,$M141,TRUE))*$D141+($K141="Steady Growth")*(AND(AL$6&gt;=$F141,AL$6&lt;=$H141)*((AL$6-$F141+1)/($J141*($J141+1)/2)*$D141))+($K141="custom")*CustCF!AF141</f>
        <v/>
      </c>
      <c r="AM141" s="87">
        <f>($K141="Bell Curve")*(_xlfn.NORM.DIST(AND(AM$6&gt;=$F141,AM$6&lt;=$H141)*(AM$6-$F141+1),$J141/2,$M141,TRUE)-_xlfn.NORM.DIST(AND(AM$6&gt;=$F141,AM$6&lt;=$H141)*(AL$6-$F141+1),$J141/2,$M141,TRUE))/(1-2*_xlfn.NORM.DIST(0,$J141/2,$M141,TRUE))*$D141+($K141="Steady Growth")*(AND(AM$6&gt;=$F141,AM$6&lt;=$H141)*((AM$6-$F141+1)/($J141*($J141+1)/2)*$D141))+($K141="custom")*CustCF!AG141</f>
        <v/>
      </c>
      <c r="AN141" s="87">
        <f>($K141="Bell Curve")*(_xlfn.NORM.DIST(AND(AN$6&gt;=$F141,AN$6&lt;=$H141)*(AN$6-$F141+1),$J141/2,$M141,TRUE)-_xlfn.NORM.DIST(AND(AN$6&gt;=$F141,AN$6&lt;=$H141)*(AM$6-$F141+1),$J141/2,$M141,TRUE))/(1-2*_xlfn.NORM.DIST(0,$J141/2,$M141,TRUE))*$D141+($K141="Steady Growth")*(AND(AN$6&gt;=$F141,AN$6&lt;=$H141)*((AN$6-$F141+1)/($J141*($J141+1)/2)*$D141))+($K141="custom")*CustCF!AH141</f>
        <v/>
      </c>
      <c r="AO141" s="87">
        <f>($K141="Bell Curve")*(_xlfn.NORM.DIST(AND(AO$6&gt;=$F141,AO$6&lt;=$H141)*(AO$6-$F141+1),$J141/2,$M141,TRUE)-_xlfn.NORM.DIST(AND(AO$6&gt;=$F141,AO$6&lt;=$H141)*(AN$6-$F141+1),$J141/2,$M141,TRUE))/(1-2*_xlfn.NORM.DIST(0,$J141/2,$M141,TRUE))*$D141+($K141="Steady Growth")*(AND(AO$6&gt;=$F141,AO$6&lt;=$H141)*((AO$6-$F141+1)/($J141*($J141+1)/2)*$D141))+($K141="custom")*CustCF!AI141</f>
        <v/>
      </c>
      <c r="AP141" s="87">
        <f>($K141="Bell Curve")*(_xlfn.NORM.DIST(AND(AP$6&gt;=$F141,AP$6&lt;=$H141)*(AP$6-$F141+1),$J141/2,$M141,TRUE)-_xlfn.NORM.DIST(AND(AP$6&gt;=$F141,AP$6&lt;=$H141)*(AO$6-$F141+1),$J141/2,$M141,TRUE))/(1-2*_xlfn.NORM.DIST(0,$J141/2,$M141,TRUE))*$D141+($K141="Steady Growth")*(AND(AP$6&gt;=$F141,AP$6&lt;=$H141)*((AP$6-$F141+1)/($J141*($J141+1)/2)*$D141))+($K141="custom")*CustCF!AJ141</f>
        <v/>
      </c>
      <c r="AQ141" s="87">
        <f>($K141="Bell Curve")*(_xlfn.NORM.DIST(AND(AQ$6&gt;=$F141,AQ$6&lt;=$H141)*(AQ$6-$F141+1),$J141/2,$M141,TRUE)-_xlfn.NORM.DIST(AND(AQ$6&gt;=$F141,AQ$6&lt;=$H141)*(AP$6-$F141+1),$J141/2,$M141,TRUE))/(1-2*_xlfn.NORM.DIST(0,$J141/2,$M141,TRUE))*$D141+($K141="Steady Growth")*(AND(AQ$6&gt;=$F141,AQ$6&lt;=$H141)*((AQ$6-$F141+1)/($J141*($J141+1)/2)*$D141))+($K141="custom")*CustCF!AK141</f>
        <v/>
      </c>
      <c r="AR141" s="87">
        <f>($K141="Bell Curve")*(_xlfn.NORM.DIST(AND(AR$6&gt;=$F141,AR$6&lt;=$H141)*(AR$6-$F141+1),$J141/2,$M141,TRUE)-_xlfn.NORM.DIST(AND(AR$6&gt;=$F141,AR$6&lt;=$H141)*(AQ$6-$F141+1),$J141/2,$M141,TRUE))/(1-2*_xlfn.NORM.DIST(0,$J141/2,$M141,TRUE))*$D141+($K141="Steady Growth")*(AND(AR$6&gt;=$F141,AR$6&lt;=$H141)*((AR$6-$F141+1)/($J141*($J141+1)/2)*$D141))+($K141="custom")*CustCF!AL141</f>
        <v/>
      </c>
      <c r="AS141" s="87">
        <f>($K141="Bell Curve")*(_xlfn.NORM.DIST(AND(AS$6&gt;=$F141,AS$6&lt;=$H141)*(AS$6-$F141+1),$J141/2,$M141,TRUE)-_xlfn.NORM.DIST(AND(AS$6&gt;=$F141,AS$6&lt;=$H141)*(AR$6-$F141+1),$J141/2,$M141,TRUE))/(1-2*_xlfn.NORM.DIST(0,$J141/2,$M141,TRUE))*$D141+($K141="Steady Growth")*(AND(AS$6&gt;=$F141,AS$6&lt;=$H141)*((AS$6-$F141+1)/($J141*($J141+1)/2)*$D141))+($K141="custom")*CustCF!AM141</f>
        <v/>
      </c>
      <c r="AT141" s="87">
        <f>($K141="Bell Curve")*(_xlfn.NORM.DIST(AND(AT$6&gt;=$F141,AT$6&lt;=$H141)*(AT$6-$F141+1),$J141/2,$M141,TRUE)-_xlfn.NORM.DIST(AND(AT$6&gt;=$F141,AT$6&lt;=$H141)*(AS$6-$F141+1),$J141/2,$M141,TRUE))/(1-2*_xlfn.NORM.DIST(0,$J141/2,$M141,TRUE))*$D141+($K141="Steady Growth")*(AND(AT$6&gt;=$F141,AT$6&lt;=$H141)*((AT$6-$F141+1)/($J141*($J141+1)/2)*$D141))+($K141="custom")*CustCF!AN141</f>
        <v/>
      </c>
      <c r="AU141" s="87">
        <f>($K141="Bell Curve")*(_xlfn.NORM.DIST(AND(AU$6&gt;=$F141,AU$6&lt;=$H141)*(AU$6-$F141+1),$J141/2,$M141,TRUE)-_xlfn.NORM.DIST(AND(AU$6&gt;=$F141,AU$6&lt;=$H141)*(AT$6-$F141+1),$J141/2,$M141,TRUE))/(1-2*_xlfn.NORM.DIST(0,$J141/2,$M141,TRUE))*$D141+($K141="Steady Growth")*(AND(AU$6&gt;=$F141,AU$6&lt;=$H141)*((AU$6-$F141+1)/($J141*($J141+1)/2)*$D141))+($K141="custom")*CustCF!AO141</f>
        <v/>
      </c>
      <c r="AV141" s="87">
        <f>($K141="Bell Curve")*(_xlfn.NORM.DIST(AND(AV$6&gt;=$F141,AV$6&lt;=$H141)*(AV$6-$F141+1),$J141/2,$M141,TRUE)-_xlfn.NORM.DIST(AND(AV$6&gt;=$F141,AV$6&lt;=$H141)*(AU$6-$F141+1),$J141/2,$M141,TRUE))/(1-2*_xlfn.NORM.DIST(0,$J141/2,$M141,TRUE))*$D141+($K141="Steady Growth")*(AND(AV$6&gt;=$F141,AV$6&lt;=$H141)*((AV$6-$F141+1)/($J141*($J141+1)/2)*$D141))+($K141="custom")*CustCF!AP141</f>
        <v/>
      </c>
      <c r="AW141" s="87">
        <f>($K141="Bell Curve")*(_xlfn.NORM.DIST(AND(AW$6&gt;=$F141,AW$6&lt;=$H141)*(AW$6-$F141+1),$J141/2,$M141,TRUE)-_xlfn.NORM.DIST(AND(AW$6&gt;=$F141,AW$6&lt;=$H141)*(AV$6-$F141+1),$J141/2,$M141,TRUE))/(1-2*_xlfn.NORM.DIST(0,$J141/2,$M141,TRUE))*$D141+($K141="Steady Growth")*(AND(AW$6&gt;=$F141,AW$6&lt;=$H141)*((AW$6-$F141+1)/($J141*($J141+1)/2)*$D141))+($K141="custom")*CustCF!AQ141</f>
        <v/>
      </c>
      <c r="AX141" s="87">
        <f>($K141="Bell Curve")*(_xlfn.NORM.DIST(AND(AX$6&gt;=$F141,AX$6&lt;=$H141)*(AX$6-$F141+1),$J141/2,$M141,TRUE)-_xlfn.NORM.DIST(AND(AX$6&gt;=$F141,AX$6&lt;=$H141)*(AW$6-$F141+1),$J141/2,$M141,TRUE))/(1-2*_xlfn.NORM.DIST(0,$J141/2,$M141,TRUE))*$D141+($K141="Steady Growth")*(AND(AX$6&gt;=$F141,AX$6&lt;=$H141)*((AX$6-$F141+1)/($J141*($J141+1)/2)*$D141))+($K141="custom")*CustCF!AR141</f>
        <v/>
      </c>
      <c r="AY141" s="87">
        <f>($K141="Bell Curve")*(_xlfn.NORM.DIST(AND(AY$6&gt;=$F141,AY$6&lt;=$H141)*(AY$6-$F141+1),$J141/2,$M141,TRUE)-_xlfn.NORM.DIST(AND(AY$6&gt;=$F141,AY$6&lt;=$H141)*(AX$6-$F141+1),$J141/2,$M141,TRUE))/(1-2*_xlfn.NORM.DIST(0,$J141/2,$M141,TRUE))*$D141+($K141="Steady Growth")*(AND(AY$6&gt;=$F141,AY$6&lt;=$H141)*((AY$6-$F141+1)/($J141*($J141+1)/2)*$D141))+($K141="custom")*CustCF!AS141</f>
        <v/>
      </c>
      <c r="AZ141" s="87">
        <f>($K141="Bell Curve")*(_xlfn.NORM.DIST(AND(AZ$6&gt;=$F141,AZ$6&lt;=$H141)*(AZ$6-$F141+1),$J141/2,$M141,TRUE)-_xlfn.NORM.DIST(AND(AZ$6&gt;=$F141,AZ$6&lt;=$H141)*(AY$6-$F141+1),$J141/2,$M141,TRUE))/(1-2*_xlfn.NORM.DIST(0,$J141/2,$M141,TRUE))*$D141+($K141="Steady Growth")*(AND(AZ$6&gt;=$F141,AZ$6&lt;=$H141)*((AZ$6-$F141+1)/($J141*($J141+1)/2)*$D141))+($K141="custom")*CustCF!AT141</f>
        <v/>
      </c>
      <c r="BA141" s="87">
        <f>($K141="Bell Curve")*(_xlfn.NORM.DIST(AND(BA$6&gt;=$F141,BA$6&lt;=$H141)*(BA$6-$F141+1),$J141/2,$M141,TRUE)-_xlfn.NORM.DIST(AND(BA$6&gt;=$F141,BA$6&lt;=$H141)*(AZ$6-$F141+1),$J141/2,$M141,TRUE))/(1-2*_xlfn.NORM.DIST(0,$J141/2,$M141,TRUE))*$D141+($K141="Steady Growth")*(AND(BA$6&gt;=$F141,BA$6&lt;=$H141)*((BA$6-$F141+1)/($J141*($J141+1)/2)*$D141))+($K141="custom")*CustCF!AU141</f>
        <v/>
      </c>
      <c r="BB141" s="87">
        <f>($K141="Bell Curve")*(_xlfn.NORM.DIST(AND(BB$6&gt;=$F141,BB$6&lt;=$H141)*(BB$6-$F141+1),$J141/2,$M141,TRUE)-_xlfn.NORM.DIST(AND(BB$6&gt;=$F141,BB$6&lt;=$H141)*(BA$6-$F141+1),$J141/2,$M141,TRUE))/(1-2*_xlfn.NORM.DIST(0,$J141/2,$M141,TRUE))*$D141+($K141="Steady Growth")*(AND(BB$6&gt;=$F141,BB$6&lt;=$H141)*((BB$6-$F141+1)/($J141*($J141+1)/2)*$D141))+($K141="custom")*CustCF!AV141</f>
        <v/>
      </c>
      <c r="BC141" s="87">
        <f>($K141="Bell Curve")*(_xlfn.NORM.DIST(AND(BC$6&gt;=$F141,BC$6&lt;=$H141)*(BC$6-$F141+1),$J141/2,$M141,TRUE)-_xlfn.NORM.DIST(AND(BC$6&gt;=$F141,BC$6&lt;=$H141)*(BB$6-$F141+1),$J141/2,$M141,TRUE))/(1-2*_xlfn.NORM.DIST(0,$J141/2,$M141,TRUE))*$D141+($K141="Steady Growth")*(AND(BC$6&gt;=$F141,BC$6&lt;=$H141)*((BC$6-$F141+1)/($J141*($J141+1)/2)*$D141))+($K141="custom")*CustCF!AW141</f>
        <v/>
      </c>
      <c r="BD141" s="87">
        <f>($K141="Bell Curve")*(_xlfn.NORM.DIST(AND(BD$6&gt;=$F141,BD$6&lt;=$H141)*(BD$6-$F141+1),$J141/2,$M141,TRUE)-_xlfn.NORM.DIST(AND(BD$6&gt;=$F141,BD$6&lt;=$H141)*(BC$6-$F141+1),$J141/2,$M141,TRUE))/(1-2*_xlfn.NORM.DIST(0,$J141/2,$M141,TRUE))*$D141+($K141="Steady Growth")*(AND(BD$6&gt;=$F141,BD$6&lt;=$H141)*((BD$6-$F141+1)/($J141*($J141+1)/2)*$D141))+($K141="custom")*CustCF!AX141</f>
        <v/>
      </c>
      <c r="BE141" s="87">
        <f>($K141="Bell Curve")*(_xlfn.NORM.DIST(AND(BE$6&gt;=$F141,BE$6&lt;=$H141)*(BE$6-$F141+1),$J141/2,$M141,TRUE)-_xlfn.NORM.DIST(AND(BE$6&gt;=$F141,BE$6&lt;=$H141)*(BD$6-$F141+1),$J141/2,$M141,TRUE))/(1-2*_xlfn.NORM.DIST(0,$J141/2,$M141,TRUE))*$D141+($K141="Steady Growth")*(AND(BE$6&gt;=$F141,BE$6&lt;=$H141)*((BE$6-$F141+1)/($J141*($J141+1)/2)*$D141))+($K141="custom")*CustCF!AY141</f>
        <v/>
      </c>
      <c r="BF141" s="87">
        <f>($K141="Bell Curve")*(_xlfn.NORM.DIST(AND(BF$6&gt;=$F141,BF$6&lt;=$H141)*(BF$6-$F141+1),$J141/2,$M141,TRUE)-_xlfn.NORM.DIST(AND(BF$6&gt;=$F141,BF$6&lt;=$H141)*(BE$6-$F141+1),$J141/2,$M141,TRUE))/(1-2*_xlfn.NORM.DIST(0,$J141/2,$M141,TRUE))*$D141+($K141="Steady Growth")*(AND(BF$6&gt;=$F141,BF$6&lt;=$H141)*((BF$6-$F141+1)/($J141*($J141+1)/2)*$D141))+($K141="custom")*CustCF!AZ141</f>
        <v/>
      </c>
      <c r="BG141" s="87">
        <f>($K141="Bell Curve")*(_xlfn.NORM.DIST(AND(BG$6&gt;=$F141,BG$6&lt;=$H141)*(BG$6-$F141+1),$J141/2,$M141,TRUE)-_xlfn.NORM.DIST(AND(BG$6&gt;=$F141,BG$6&lt;=$H141)*(BF$6-$F141+1),$J141/2,$M141,TRUE))/(1-2*_xlfn.NORM.DIST(0,$J141/2,$M141,TRUE))*$D141+($K141="Steady Growth")*(AND(BG$6&gt;=$F141,BG$6&lt;=$H141)*((BG$6-$F141+1)/($J141*($J141+1)/2)*$D141))+($K141="custom")*CustCF!BA141</f>
        <v/>
      </c>
      <c r="BH141" s="87">
        <f>($K141="Bell Curve")*(_xlfn.NORM.DIST(AND(BH$6&gt;=$F141,BH$6&lt;=$H141)*(BH$6-$F141+1),$J141/2,$M141,TRUE)-_xlfn.NORM.DIST(AND(BH$6&gt;=$F141,BH$6&lt;=$H141)*(BG$6-$F141+1),$J141/2,$M141,TRUE))/(1-2*_xlfn.NORM.DIST(0,$J141/2,$M141,TRUE))*$D141+($K141="Steady Growth")*(AND(BH$6&gt;=$F141,BH$6&lt;=$H141)*((BH$6-$F141+1)/($J141*($J141+1)/2)*$D141))+($K141="custom")*CustCF!BB141</f>
        <v/>
      </c>
      <c r="BI141" s="87">
        <f>($K141="Bell Curve")*(_xlfn.NORM.DIST(AND(BI$6&gt;=$F141,BI$6&lt;=$H141)*(BI$6-$F141+1),$J141/2,$M141,TRUE)-_xlfn.NORM.DIST(AND(BI$6&gt;=$F141,BI$6&lt;=$H141)*(BH$6-$F141+1),$J141/2,$M141,TRUE))/(1-2*_xlfn.NORM.DIST(0,$J141/2,$M141,TRUE))*$D141+($K141="Steady Growth")*(AND(BI$6&gt;=$F141,BI$6&lt;=$H141)*((BI$6-$F141+1)/($J141*($J141+1)/2)*$D141))+($K141="custom")*CustCF!BC141</f>
        <v/>
      </c>
      <c r="BJ141" s="87">
        <f>($K141="Bell Curve")*(_xlfn.NORM.DIST(AND(BJ$6&gt;=$F141,BJ$6&lt;=$H141)*(BJ$6-$F141+1),$J141/2,$M141,TRUE)-_xlfn.NORM.DIST(AND(BJ$6&gt;=$F141,BJ$6&lt;=$H141)*(BI$6-$F141+1),$J141/2,$M141,TRUE))/(1-2*_xlfn.NORM.DIST(0,$J141/2,$M141,TRUE))*$D141+($K141="Steady Growth")*(AND(BJ$6&gt;=$F141,BJ$6&lt;=$H141)*((BJ$6-$F141+1)/($J141*($J141+1)/2)*$D141))+($K141="custom")*CustCF!BD141</f>
        <v/>
      </c>
      <c r="BK141" s="87">
        <f>($K141="Bell Curve")*(_xlfn.NORM.DIST(AND(BK$6&gt;=$F141,BK$6&lt;=$H141)*(BK$6-$F141+1),$J141/2,$M141,TRUE)-_xlfn.NORM.DIST(AND(BK$6&gt;=$F141,BK$6&lt;=$H141)*(BJ$6-$F141+1),$J141/2,$M141,TRUE))/(1-2*_xlfn.NORM.DIST(0,$J141/2,$M141,TRUE))*$D141+($K141="Steady Growth")*(AND(BK$6&gt;=$F141,BK$6&lt;=$H141)*((BK$6-$F141+1)/($J141*($J141+1)/2)*$D141))+($K141="custom")*CustCF!BE141</f>
        <v/>
      </c>
      <c r="BL141" s="87">
        <f>($K141="Bell Curve")*(_xlfn.NORM.DIST(AND(BL$6&gt;=$F141,BL$6&lt;=$H141)*(BL$6-$F141+1),$J141/2,$M141,TRUE)-_xlfn.NORM.DIST(AND(BL$6&gt;=$F141,BL$6&lt;=$H141)*(BK$6-$F141+1),$J141/2,$M141,TRUE))/(1-2*_xlfn.NORM.DIST(0,$J141/2,$M141,TRUE))*$D141+($K141="Steady Growth")*(AND(BL$6&gt;=$F141,BL$6&lt;=$H141)*((BL$6-$F141+1)/($J141*($J141+1)/2)*$D141))+($K141="custom")*CustCF!BF141</f>
        <v/>
      </c>
      <c r="BM141" s="87">
        <f>($K141="Bell Curve")*(_xlfn.NORM.DIST(AND(BM$6&gt;=$F141,BM$6&lt;=$H141)*(BM$6-$F141+1),$J141/2,$M141,TRUE)-_xlfn.NORM.DIST(AND(BM$6&gt;=$F141,BM$6&lt;=$H141)*(BL$6-$F141+1),$J141/2,$M141,TRUE))/(1-2*_xlfn.NORM.DIST(0,$J141/2,$M141,TRUE))*$D141+($K141="Steady Growth")*(AND(BM$6&gt;=$F141,BM$6&lt;=$H141)*((BM$6-$F141+1)/($J141*($J141+1)/2)*$D141))+($K141="custom")*CustCF!BG141</f>
        <v/>
      </c>
      <c r="BN141" s="87">
        <f>($K141="Bell Curve")*(_xlfn.NORM.DIST(AND(BN$6&gt;=$F141,BN$6&lt;=$H141)*(BN$6-$F141+1),$J141/2,$M141,TRUE)-_xlfn.NORM.DIST(AND(BN$6&gt;=$F141,BN$6&lt;=$H141)*(BM$6-$F141+1),$J141/2,$M141,TRUE))/(1-2*_xlfn.NORM.DIST(0,$J141/2,$M141,TRUE))*$D141+($K141="Steady Growth")*(AND(BN$6&gt;=$F141,BN$6&lt;=$H141)*((BN$6-$F141+1)/($J141*($J141+1)/2)*$D141))+($K141="custom")*CustCF!BH141</f>
        <v/>
      </c>
      <c r="BO141" s="87">
        <f>($K141="Bell Curve")*(_xlfn.NORM.DIST(AND(BO$6&gt;=$F141,BO$6&lt;=$H141)*(BO$6-$F141+1),$J141/2,$M141,TRUE)-_xlfn.NORM.DIST(AND(BO$6&gt;=$F141,BO$6&lt;=$H141)*(BN$6-$F141+1),$J141/2,$M141,TRUE))/(1-2*_xlfn.NORM.DIST(0,$J141/2,$M141,TRUE))*$D141+($K141="Steady Growth")*(AND(BO$6&gt;=$F141,BO$6&lt;=$H141)*((BO$6-$F141+1)/($J141*($J141+1)/2)*$D141))+($K141="custom")*CustCF!BI141</f>
        <v/>
      </c>
      <c r="BP141" s="87">
        <f>($K141="Bell Curve")*(_xlfn.NORM.DIST(AND(BP$6&gt;=$F141,BP$6&lt;=$H141)*(BP$6-$F141+1),$J141/2,$M141,TRUE)-_xlfn.NORM.DIST(AND(BP$6&gt;=$F141,BP$6&lt;=$H141)*(BO$6-$F141+1),$J141/2,$M141,TRUE))/(1-2*_xlfn.NORM.DIST(0,$J141/2,$M141,TRUE))*$D141+($K141="Steady Growth")*(AND(BP$6&gt;=$F141,BP$6&lt;=$H141)*((BP$6-$F141+1)/($J141*($J141+1)/2)*$D141))+($K141="custom")*CustCF!BJ141</f>
        <v/>
      </c>
      <c r="BQ141" s="87">
        <f>($K141="Bell Curve")*(_xlfn.NORM.DIST(AND(BQ$6&gt;=$F141,BQ$6&lt;=$H141)*(BQ$6-$F141+1),$J141/2,$M141,TRUE)-_xlfn.NORM.DIST(AND(BQ$6&gt;=$F141,BQ$6&lt;=$H141)*(BP$6-$F141+1),$J141/2,$M141,TRUE))/(1-2*_xlfn.NORM.DIST(0,$J141/2,$M141,TRUE))*$D141+($K141="Steady Growth")*(AND(BQ$6&gt;=$F141,BQ$6&lt;=$H141)*((BQ$6-$F141+1)/($J141*($J141+1)/2)*$D141))+($K141="custom")*CustCF!BK141</f>
        <v/>
      </c>
      <c r="BR141" s="87">
        <f>($K141="Bell Curve")*(_xlfn.NORM.DIST(AND(BR$6&gt;=$F141,BR$6&lt;=$H141)*(BR$6-$F141+1),$J141/2,$M141,TRUE)-_xlfn.NORM.DIST(AND(BR$6&gt;=$F141,BR$6&lt;=$H141)*(BQ$6-$F141+1),$J141/2,$M141,TRUE))/(1-2*_xlfn.NORM.DIST(0,$J141/2,$M141,TRUE))*$D141+($K141="Steady Growth")*(AND(BR$6&gt;=$F141,BR$6&lt;=$H141)*((BR$6-$F141+1)/($J141*($J141+1)/2)*$D141))+($K141="custom")*CustCF!BL141</f>
        <v/>
      </c>
      <c r="BS141" s="87">
        <f>($K141="Bell Curve")*(_xlfn.NORM.DIST(AND(BS$6&gt;=$F141,BS$6&lt;=$H141)*(BS$6-$F141+1),$J141/2,$M141,TRUE)-_xlfn.NORM.DIST(AND(BS$6&gt;=$F141,BS$6&lt;=$H141)*(BR$6-$F141+1),$J141/2,$M141,TRUE))/(1-2*_xlfn.NORM.DIST(0,$J141/2,$M141,TRUE))*$D141+($K141="Steady Growth")*(AND(BS$6&gt;=$F141,BS$6&lt;=$H141)*((BS$6-$F141+1)/($J141*($J141+1)/2)*$D141))+($K141="custom")*CustCF!BM141</f>
        <v/>
      </c>
      <c r="BT141" s="87">
        <f>($K141="Bell Curve")*(_xlfn.NORM.DIST(AND(BT$6&gt;=$F141,BT$6&lt;=$H141)*(BT$6-$F141+1),$J141/2,$M141,TRUE)-_xlfn.NORM.DIST(AND(BT$6&gt;=$F141,BT$6&lt;=$H141)*(BS$6-$F141+1),$J141/2,$M141,TRUE))/(1-2*_xlfn.NORM.DIST(0,$J141/2,$M141,TRUE))*$D141+($K141="Steady Growth")*(AND(BT$6&gt;=$F141,BT$6&lt;=$H141)*((BT$6-$F141+1)/($J141*($J141+1)/2)*$D141))+($K141="custom")*CustCF!BN141</f>
        <v/>
      </c>
      <c r="BU141" s="87">
        <f>($K141="Bell Curve")*(_xlfn.NORM.DIST(AND(BU$6&gt;=$F141,BU$6&lt;=$H141)*(BU$6-$F141+1),$J141/2,$M141,TRUE)-_xlfn.NORM.DIST(AND(BU$6&gt;=$F141,BU$6&lt;=$H141)*(BT$6-$F141+1),$J141/2,$M141,TRUE))/(1-2*_xlfn.NORM.DIST(0,$J141/2,$M141,TRUE))*$D141+($K141="Steady Growth")*(AND(BU$6&gt;=$F141,BU$6&lt;=$H141)*((BU$6-$F141+1)/($J141*($J141+1)/2)*$D141))+($K141="custom")*CustCF!BO141</f>
        <v/>
      </c>
      <c r="BV141" s="87">
        <f>($K141="Bell Curve")*(_xlfn.NORM.DIST(AND(BV$6&gt;=$F141,BV$6&lt;=$H141)*(BV$6-$F141+1),$J141/2,$M141,TRUE)-_xlfn.NORM.DIST(AND(BV$6&gt;=$F141,BV$6&lt;=$H141)*(BU$6-$F141+1),$J141/2,$M141,TRUE))/(1-2*_xlfn.NORM.DIST(0,$J141/2,$M141,TRUE))*$D141+($K141="Steady Growth")*(AND(BV$6&gt;=$F141,BV$6&lt;=$H141)*((BV$6-$F141+1)/($J141*($J141+1)/2)*$D141))+($K141="custom")*CustCF!BP141</f>
        <v/>
      </c>
      <c r="BW141" s="87">
        <f>($K141="Bell Curve")*(_xlfn.NORM.DIST(AND(BW$6&gt;=$F141,BW$6&lt;=$H141)*(BW$6-$F141+1),$J141/2,$M141,TRUE)-_xlfn.NORM.DIST(AND(BW$6&gt;=$F141,BW$6&lt;=$H141)*(BV$6-$F141+1),$J141/2,$M141,TRUE))/(1-2*_xlfn.NORM.DIST(0,$J141/2,$M141,TRUE))*$D141+($K141="Steady Growth")*(AND(BW$6&gt;=$F141,BW$6&lt;=$H141)*((BW$6-$F141+1)/($J141*($J141+1)/2)*$D141))+($K141="custom")*CustCF!BQ141</f>
        <v/>
      </c>
      <c r="BX141" s="87">
        <f>($K141="Bell Curve")*(_xlfn.NORM.DIST(AND(BX$6&gt;=$F141,BX$6&lt;=$H141)*(BX$6-$F141+1),$J141/2,$M141,TRUE)-_xlfn.NORM.DIST(AND(BX$6&gt;=$F141,BX$6&lt;=$H141)*(BW$6-$F141+1),$J141/2,$M141,TRUE))/(1-2*_xlfn.NORM.DIST(0,$J141/2,$M141,TRUE))*$D141+($K141="Steady Growth")*(AND(BX$6&gt;=$F141,BX$6&lt;=$H141)*((BX$6-$F141+1)/($J141*($J141+1)/2)*$D141))+($K141="custom")*CustCF!BR141</f>
        <v/>
      </c>
      <c r="BY141" s="87">
        <f>($K141="Bell Curve")*(_xlfn.NORM.DIST(AND(BY$6&gt;=$F141,BY$6&lt;=$H141)*(BY$6-$F141+1),$J141/2,$M141,TRUE)-_xlfn.NORM.DIST(AND(BY$6&gt;=$F141,BY$6&lt;=$H141)*(BX$6-$F141+1),$J141/2,$M141,TRUE))/(1-2*_xlfn.NORM.DIST(0,$J141/2,$M141,TRUE))*$D141+($K141="Steady Growth")*(AND(BY$6&gt;=$F141,BY$6&lt;=$H141)*((BY$6-$F141+1)/($J141*($J141+1)/2)*$D141))+($K141="custom")*CustCF!BS141</f>
        <v/>
      </c>
      <c r="BZ141" s="87">
        <f>($K141="Bell Curve")*(_xlfn.NORM.DIST(AND(BZ$6&gt;=$F141,BZ$6&lt;=$H141)*(BZ$6-$F141+1),$J141/2,$M141,TRUE)-_xlfn.NORM.DIST(AND(BZ$6&gt;=$F141,BZ$6&lt;=$H141)*(BY$6-$F141+1),$J141/2,$M141,TRUE))/(1-2*_xlfn.NORM.DIST(0,$J141/2,$M141,TRUE))*$D141+($K141="Steady Growth")*(AND(BZ$6&gt;=$F141,BZ$6&lt;=$H141)*((BZ$6-$F141+1)/($J141*($J141+1)/2)*$D141))+($K141="custom")*CustCF!BT141</f>
        <v/>
      </c>
      <c r="CA141" s="87">
        <f>($K141="Bell Curve")*(_xlfn.NORM.DIST(AND(CA$6&gt;=$F141,CA$6&lt;=$H141)*(CA$6-$F141+1),$J141/2,$M141,TRUE)-_xlfn.NORM.DIST(AND(CA$6&gt;=$F141,CA$6&lt;=$H141)*(BZ$6-$F141+1),$J141/2,$M141,TRUE))/(1-2*_xlfn.NORM.DIST(0,$J141/2,$M141,TRUE))*$D141+($K141="Steady Growth")*(AND(CA$6&gt;=$F141,CA$6&lt;=$H141)*((CA$6-$F141+1)/($J141*($J141+1)/2)*$D141))+($K141="custom")*CustCF!BU141</f>
        <v/>
      </c>
      <c r="CB141" s="87">
        <f>($K141="Bell Curve")*(_xlfn.NORM.DIST(AND(CB$6&gt;=$F141,CB$6&lt;=$H141)*(CB$6-$F141+1),$J141/2,$M141,TRUE)-_xlfn.NORM.DIST(AND(CB$6&gt;=$F141,CB$6&lt;=$H141)*(CA$6-$F141+1),$J141/2,$M141,TRUE))/(1-2*_xlfn.NORM.DIST(0,$J141/2,$M141,TRUE))*$D141+($K141="Steady Growth")*(AND(CB$6&gt;=$F141,CB$6&lt;=$H141)*((CB$6-$F141+1)/($J141*($J141+1)/2)*$D141))+($K141="custom")*CustCF!BV141</f>
        <v/>
      </c>
      <c r="CC141" s="87">
        <f>($K141="Bell Curve")*(_xlfn.NORM.DIST(AND(CC$6&gt;=$F141,CC$6&lt;=$H141)*(CC$6-$F141+1),$J141/2,$M141,TRUE)-_xlfn.NORM.DIST(AND(CC$6&gt;=$F141,CC$6&lt;=$H141)*(CB$6-$F141+1),$J141/2,$M141,TRUE))/(1-2*_xlfn.NORM.DIST(0,$J141/2,$M141,TRUE))*$D141+($K141="Steady Growth")*(AND(CC$6&gt;=$F141,CC$6&lt;=$H141)*((CC$6-$F141+1)/($J141*($J141+1)/2)*$D141))+($K141="custom")*CustCF!BW141</f>
        <v/>
      </c>
      <c r="CD141" s="87">
        <f>($K141="Bell Curve")*(_xlfn.NORM.DIST(AND(CD$6&gt;=$F141,CD$6&lt;=$H141)*(CD$6-$F141+1),$J141/2,$M141,TRUE)-_xlfn.NORM.DIST(AND(CD$6&gt;=$F141,CD$6&lt;=$H141)*(CC$6-$F141+1),$J141/2,$M141,TRUE))/(1-2*_xlfn.NORM.DIST(0,$J141/2,$M141,TRUE))*$D141+($K141="Steady Growth")*(AND(CD$6&gt;=$F141,CD$6&lt;=$H141)*((CD$6-$F141+1)/($J141*($J141+1)/2)*$D141))+($K141="custom")*CustCF!BX141</f>
        <v/>
      </c>
      <c r="CE141" s="87">
        <f>($K141="Bell Curve")*(_xlfn.NORM.DIST(AND(CE$6&gt;=$F141,CE$6&lt;=$H141)*(CE$6-$F141+1),$J141/2,$M141,TRUE)-_xlfn.NORM.DIST(AND(CE$6&gt;=$F141,CE$6&lt;=$H141)*(CD$6-$F141+1),$J141/2,$M141,TRUE))/(1-2*_xlfn.NORM.DIST(0,$J141/2,$M141,TRUE))*$D141+($K141="Steady Growth")*(AND(CE$6&gt;=$F141,CE$6&lt;=$H141)*((CE$6-$F141+1)/($J141*($J141+1)/2)*$D141))+($K141="custom")*CustCF!BY141</f>
        <v/>
      </c>
      <c r="CF141" s="87">
        <f>($K141="Bell Curve")*(_xlfn.NORM.DIST(AND(CF$6&gt;=$F141,CF$6&lt;=$H141)*(CF$6-$F141+1),$J141/2,$M141,TRUE)-_xlfn.NORM.DIST(AND(CF$6&gt;=$F141,CF$6&lt;=$H141)*(CE$6-$F141+1),$J141/2,$M141,TRUE))/(1-2*_xlfn.NORM.DIST(0,$J141/2,$M141,TRUE))*$D141+($K141="Steady Growth")*(AND(CF$6&gt;=$F141,CF$6&lt;=$H141)*((CF$6-$F141+1)/($J141*($J141+1)/2)*$D141))+($K141="custom")*CustCF!BZ141</f>
        <v/>
      </c>
      <c r="CG141" s="87">
        <f>($K141="Bell Curve")*(_xlfn.NORM.DIST(AND(CG$6&gt;=$F141,CG$6&lt;=$H141)*(CG$6-$F141+1),$J141/2,$M141,TRUE)-_xlfn.NORM.DIST(AND(CG$6&gt;=$F141,CG$6&lt;=$H141)*(CF$6-$F141+1),$J141/2,$M141,TRUE))/(1-2*_xlfn.NORM.DIST(0,$J141/2,$M141,TRUE))*$D141+($K141="Steady Growth")*(AND(CG$6&gt;=$F141,CG$6&lt;=$H141)*((CG$6-$F141+1)/($J141*($J141+1)/2)*$D141))+($K141="custom")*CustCF!CA141</f>
        <v/>
      </c>
      <c r="CH141" s="87">
        <f>($K141="Bell Curve")*(_xlfn.NORM.DIST(AND(CH$6&gt;=$F141,CH$6&lt;=$H141)*(CH$6-$F141+1),$J141/2,$M141,TRUE)-_xlfn.NORM.DIST(AND(CH$6&gt;=$F141,CH$6&lt;=$H141)*(CG$6-$F141+1),$J141/2,$M141,TRUE))/(1-2*_xlfn.NORM.DIST(0,$J141/2,$M141,TRUE))*$D141+($K141="Steady Growth")*(AND(CH$6&gt;=$F141,CH$6&lt;=$H141)*((CH$6-$F141+1)/($J141*($J141+1)/2)*$D141))+($K141="custom")*CustCF!CB141</f>
        <v/>
      </c>
      <c r="CI141" s="87">
        <f>($K141="Bell Curve")*(_xlfn.NORM.DIST(AND(CI$6&gt;=$F141,CI$6&lt;=$H141)*(CI$6-$F141+1),$J141/2,$M141,TRUE)-_xlfn.NORM.DIST(AND(CI$6&gt;=$F141,CI$6&lt;=$H141)*(CH$6-$F141+1),$J141/2,$M141,TRUE))/(1-2*_xlfn.NORM.DIST(0,$J141/2,$M141,TRUE))*$D141+($K141="Steady Growth")*(AND(CI$6&gt;=$F141,CI$6&lt;=$H141)*((CI$6-$F141+1)/($J141*($J141+1)/2)*$D141))+($K141="custom")*CustCF!CC141</f>
        <v/>
      </c>
      <c r="CJ141" s="87">
        <f>($K141="Bell Curve")*(_xlfn.NORM.DIST(AND(CJ$6&gt;=$F141,CJ$6&lt;=$H141)*(CJ$6-$F141+1),$J141/2,$M141,TRUE)-_xlfn.NORM.DIST(AND(CJ$6&gt;=$F141,CJ$6&lt;=$H141)*(CI$6-$F141+1),$J141/2,$M141,TRUE))/(1-2*_xlfn.NORM.DIST(0,$J141/2,$M141,TRUE))*$D141+($K141="Steady Growth")*(AND(CJ$6&gt;=$F141,CJ$6&lt;=$H141)*((CJ$6-$F141+1)/($J141*($J141+1)/2)*$D141))+($K141="custom")*CustCF!CD141</f>
        <v/>
      </c>
      <c r="CK141" s="87">
        <f>($K141="Bell Curve")*(_xlfn.NORM.DIST(AND(CK$6&gt;=$F141,CK$6&lt;=$H141)*(CK$6-$F141+1),$J141/2,$M141,TRUE)-_xlfn.NORM.DIST(AND(CK$6&gt;=$F141,CK$6&lt;=$H141)*(CJ$6-$F141+1),$J141/2,$M141,TRUE))/(1-2*_xlfn.NORM.DIST(0,$J141/2,$M141,TRUE))*$D141+($K141="Steady Growth")*(AND(CK$6&gt;=$F141,CK$6&lt;=$H141)*((CK$6-$F141+1)/($J141*($J141+1)/2)*$D141))+($K141="custom")*CustCF!CE141</f>
        <v/>
      </c>
      <c r="CL141" s="87">
        <f>($K141="Bell Curve")*(_xlfn.NORM.DIST(AND(CL$6&gt;=$F141,CL$6&lt;=$H141)*(CL$6-$F141+1),$J141/2,$M141,TRUE)-_xlfn.NORM.DIST(AND(CL$6&gt;=$F141,CL$6&lt;=$H141)*(CK$6-$F141+1),$J141/2,$M141,TRUE))/(1-2*_xlfn.NORM.DIST(0,$J141/2,$M141,TRUE))*$D141+($K141="Steady Growth")*(AND(CL$6&gt;=$F141,CL$6&lt;=$H141)*((CL$6-$F141+1)/($J141*($J141+1)/2)*$D141))+($K141="custom")*CustCF!CF141</f>
        <v/>
      </c>
      <c r="CM141" s="87">
        <f>($K141="Bell Curve")*(_xlfn.NORM.DIST(AND(CM$6&gt;=$F141,CM$6&lt;=$H141)*(CM$6-$F141+1),$J141/2,$M141,TRUE)-_xlfn.NORM.DIST(AND(CM$6&gt;=$F141,CM$6&lt;=$H141)*(CL$6-$F141+1),$J141/2,$M141,TRUE))/(1-2*_xlfn.NORM.DIST(0,$J141/2,$M141,TRUE))*$D141+($K141="Steady Growth")*(AND(CM$6&gt;=$F141,CM$6&lt;=$H141)*((CM$6-$F141+1)/($J141*($J141+1)/2)*$D141))+($K141="custom")*CustCF!CG141</f>
        <v/>
      </c>
      <c r="CN141" s="87">
        <f>($K141="Bell Curve")*(_xlfn.NORM.DIST(AND(CN$6&gt;=$F141,CN$6&lt;=$H141)*(CN$6-$F141+1),$J141/2,$M141,TRUE)-_xlfn.NORM.DIST(AND(CN$6&gt;=$F141,CN$6&lt;=$H141)*(CM$6-$F141+1),$J141/2,$M141,TRUE))/(1-2*_xlfn.NORM.DIST(0,$J141/2,$M141,TRUE))*$D141+($K141="Steady Growth")*(AND(CN$6&gt;=$F141,CN$6&lt;=$H141)*((CN$6-$F141+1)/($J141*($J141+1)/2)*$D141))+($K141="custom")*CustCF!CH141</f>
        <v/>
      </c>
      <c r="CO141" s="87">
        <f>($K141="Bell Curve")*(_xlfn.NORM.DIST(AND(CO$6&gt;=$F141,CO$6&lt;=$H141)*(CO$6-$F141+1),$J141/2,$M141,TRUE)-_xlfn.NORM.DIST(AND(CO$6&gt;=$F141,CO$6&lt;=$H141)*(CN$6-$F141+1),$J141/2,$M141,TRUE))/(1-2*_xlfn.NORM.DIST(0,$J141/2,$M141,TRUE))*$D141+($K141="Steady Growth")*(AND(CO$6&gt;=$F141,CO$6&lt;=$H141)*((CO$6-$F141+1)/($J141*($J141+1)/2)*$D141))+($K141="custom")*CustCF!CI141</f>
        <v/>
      </c>
      <c r="CP141" s="87">
        <f>($K141="Bell Curve")*(_xlfn.NORM.DIST(AND(CP$6&gt;=$F141,CP$6&lt;=$H141)*(CP$6-$F141+1),$J141/2,$M141,TRUE)-_xlfn.NORM.DIST(AND(CP$6&gt;=$F141,CP$6&lt;=$H141)*(CO$6-$F141+1),$J141/2,$M141,TRUE))/(1-2*_xlfn.NORM.DIST(0,$J141/2,$M141,TRUE))*$D141+($K141="Steady Growth")*(AND(CP$6&gt;=$F141,CP$6&lt;=$H141)*((CP$6-$F141+1)/($J141*($J141+1)/2)*$D141))+($K141="custom")*CustCF!CJ141</f>
        <v/>
      </c>
      <c r="CQ141" s="87">
        <f>($K141="Bell Curve")*(_xlfn.NORM.DIST(AND(CQ$6&gt;=$F141,CQ$6&lt;=$H141)*(CQ$6-$F141+1),$J141/2,$M141,TRUE)-_xlfn.NORM.DIST(AND(CQ$6&gt;=$F141,CQ$6&lt;=$H141)*(CP$6-$F141+1),$J141/2,$M141,TRUE))/(1-2*_xlfn.NORM.DIST(0,$J141/2,$M141,TRUE))*$D141+($K141="Steady Growth")*(AND(CQ$6&gt;=$F141,CQ$6&lt;=$H141)*((CQ$6-$F141+1)/($J141*($J141+1)/2)*$D141))+($K141="custom")*CustCF!CK141</f>
        <v/>
      </c>
      <c r="CR141" s="87">
        <f>($K141="Bell Curve")*(_xlfn.NORM.DIST(AND(CR$6&gt;=$F141,CR$6&lt;=$H141)*(CR$6-$F141+1),$J141/2,$M141,TRUE)-_xlfn.NORM.DIST(AND(CR$6&gt;=$F141,CR$6&lt;=$H141)*(CQ$6-$F141+1),$J141/2,$M141,TRUE))/(1-2*_xlfn.NORM.DIST(0,$J141/2,$M141,TRUE))*$D141+($K141="Steady Growth")*(AND(CR$6&gt;=$F141,CR$6&lt;=$H141)*((CR$6-$F141+1)/($J141*($J141+1)/2)*$D141))+($K141="custom")*CustCF!CL141</f>
        <v/>
      </c>
      <c r="CS141" s="87">
        <f>($K141="Bell Curve")*(_xlfn.NORM.DIST(AND(CS$6&gt;=$F141,CS$6&lt;=$H141)*(CS$6-$F141+1),$J141/2,$M141,TRUE)-_xlfn.NORM.DIST(AND(CS$6&gt;=$F141,CS$6&lt;=$H141)*(CR$6-$F141+1),$J141/2,$M141,TRUE))/(1-2*_xlfn.NORM.DIST(0,$J141/2,$M141,TRUE))*$D141+($K141="Steady Growth")*(AND(CS$6&gt;=$F141,CS$6&lt;=$H141)*((CS$6-$F141+1)/($J141*($J141+1)/2)*$D141))+($K141="custom")*CustCF!CM141</f>
        <v/>
      </c>
      <c r="CT141" s="87">
        <f>($K141="Bell Curve")*(_xlfn.NORM.DIST(AND(CT$6&gt;=$F141,CT$6&lt;=$H141)*(CT$6-$F141+1),$J141/2,$M141,TRUE)-_xlfn.NORM.DIST(AND(CT$6&gt;=$F141,CT$6&lt;=$H141)*(CS$6-$F141+1),$J141/2,$M141,TRUE))/(1-2*_xlfn.NORM.DIST(0,$J141/2,$M141,TRUE))*$D141+($K141="Steady Growth")*(AND(CT$6&gt;=$F141,CT$6&lt;=$H141)*((CT$6-$F141+1)/($J141*($J141+1)/2)*$D141))+($K141="custom")*CustCF!CN141</f>
        <v/>
      </c>
      <c r="CU141" s="87">
        <f>($K141="Bell Curve")*(_xlfn.NORM.DIST(AND(CU$6&gt;=$F141,CU$6&lt;=$H141)*(CU$6-$F141+1),$J141/2,$M141,TRUE)-_xlfn.NORM.DIST(AND(CU$6&gt;=$F141,CU$6&lt;=$H141)*(CT$6-$F141+1),$J141/2,$M141,TRUE))/(1-2*_xlfn.NORM.DIST(0,$J141/2,$M141,TRUE))*$D141+($K141="Steady Growth")*(AND(CU$6&gt;=$F141,CU$6&lt;=$H141)*((CU$6-$F141+1)/($J141*($J141+1)/2)*$D141))+($K141="custom")*CustCF!CO141</f>
        <v/>
      </c>
      <c r="CV141" s="87">
        <f>($K141="Bell Curve")*(_xlfn.NORM.DIST(AND(CV$6&gt;=$F141,CV$6&lt;=$H141)*(CV$6-$F141+1),$J141/2,$M141,TRUE)-_xlfn.NORM.DIST(AND(CV$6&gt;=$F141,CV$6&lt;=$H141)*(CU$6-$F141+1),$J141/2,$M141,TRUE))/(1-2*_xlfn.NORM.DIST(0,$J141/2,$M141,TRUE))*$D141+($K141="Steady Growth")*(AND(CV$6&gt;=$F141,CV$6&lt;=$H141)*((CV$6-$F141+1)/($J141*($J141+1)/2)*$D141))+($K141="custom")*CustCF!CP141</f>
        <v/>
      </c>
      <c r="CW141" s="87">
        <f>($K141="Bell Curve")*(_xlfn.NORM.DIST(AND(CW$6&gt;=$F141,CW$6&lt;=$H141)*(CW$6-$F141+1),$J141/2,$M141,TRUE)-_xlfn.NORM.DIST(AND(CW$6&gt;=$F141,CW$6&lt;=$H141)*(CV$6-$F141+1),$J141/2,$M141,TRUE))/(1-2*_xlfn.NORM.DIST(0,$J141/2,$M141,TRUE))*$D141+($K141="Steady Growth")*(AND(CW$6&gt;=$F141,CW$6&lt;=$H141)*((CW$6-$F141+1)/($J141*($J141+1)/2)*$D141))+($K141="custom")*CustCF!CQ141</f>
        <v/>
      </c>
      <c r="CX141" s="87">
        <f>($K141="Bell Curve")*(_xlfn.NORM.DIST(AND(CX$6&gt;=$F141,CX$6&lt;=$H141)*(CX$6-$F141+1),$J141/2,$M141,TRUE)-_xlfn.NORM.DIST(AND(CX$6&gt;=$F141,CX$6&lt;=$H141)*(CW$6-$F141+1),$J141/2,$M141,TRUE))/(1-2*_xlfn.NORM.DIST(0,$J141/2,$M141,TRUE))*$D141+($K141="Steady Growth")*(AND(CX$6&gt;=$F141,CX$6&lt;=$H141)*((CX$6-$F141+1)/($J141*($J141+1)/2)*$D141))+($K141="custom")*CustCF!CR141</f>
        <v/>
      </c>
      <c r="CY141" s="87">
        <f>($K141="Bell Curve")*(_xlfn.NORM.DIST(AND(CY$6&gt;=$F141,CY$6&lt;=$H141)*(CY$6-$F141+1),$J141/2,$M141,TRUE)-_xlfn.NORM.DIST(AND(CY$6&gt;=$F141,CY$6&lt;=$H141)*(CX$6-$F141+1),$J141/2,$M141,TRUE))/(1-2*_xlfn.NORM.DIST(0,$J141/2,$M141,TRUE))*$D141+($K141="Steady Growth")*(AND(CY$6&gt;=$F141,CY$6&lt;=$H141)*((CY$6-$F141+1)/($J141*($J141+1)/2)*$D141))+($K141="custom")*CustCF!CS141</f>
        <v/>
      </c>
      <c r="CZ141" s="87">
        <f>($K141="Bell Curve")*(_xlfn.NORM.DIST(AND(CZ$6&gt;=$F141,CZ$6&lt;=$H141)*(CZ$6-$F141+1),$J141/2,$M141,TRUE)-_xlfn.NORM.DIST(AND(CZ$6&gt;=$F141,CZ$6&lt;=$H141)*(CY$6-$F141+1),$J141/2,$M141,TRUE))/(1-2*_xlfn.NORM.DIST(0,$J141/2,$M141,TRUE))*$D141+($K141="Steady Growth")*(AND(CZ$6&gt;=$F141,CZ$6&lt;=$H141)*((CZ$6-$F141+1)/($J141*($J141+1)/2)*$D141))+($K141="custom")*CustCF!CT141</f>
        <v/>
      </c>
      <c r="DA141" s="87">
        <f>($K141="Bell Curve")*(_xlfn.NORM.DIST(AND(DA$6&gt;=$F141,DA$6&lt;=$H141)*(DA$6-$F141+1),$J141/2,$M141,TRUE)-_xlfn.NORM.DIST(AND(DA$6&gt;=$F141,DA$6&lt;=$H141)*(CZ$6-$F141+1),$J141/2,$M141,TRUE))/(1-2*_xlfn.NORM.DIST(0,$J141/2,$M141,TRUE))*$D141+($K141="Steady Growth")*(AND(DA$6&gt;=$F141,DA$6&lt;=$H141)*((DA$6-$F141+1)/($J141*($J141+1)/2)*$D141))+($K141="custom")*CustCF!CU141</f>
        <v/>
      </c>
      <c r="DB141" s="87">
        <f>($K141="Bell Curve")*(_xlfn.NORM.DIST(AND(DB$6&gt;=$F141,DB$6&lt;=$H141)*(DB$6-$F141+1),$J141/2,$M141,TRUE)-_xlfn.NORM.DIST(AND(DB$6&gt;=$F141,DB$6&lt;=$H141)*(DA$6-$F141+1),$J141/2,$M141,TRUE))/(1-2*_xlfn.NORM.DIST(0,$J141/2,$M141,TRUE))*$D141+($K141="Steady Growth")*(AND(DB$6&gt;=$F141,DB$6&lt;=$H141)*((DB$6-$F141+1)/($J141*($J141+1)/2)*$D141))+($K141="custom")*CustCF!CV141</f>
        <v/>
      </c>
      <c r="DC141" s="87">
        <f>($K141="Bell Curve")*(_xlfn.NORM.DIST(AND(DC$6&gt;=$F141,DC$6&lt;=$H141)*(DC$6-$F141+1),$J141/2,$M141,TRUE)-_xlfn.NORM.DIST(AND(DC$6&gt;=$F141,DC$6&lt;=$H141)*(DB$6-$F141+1),$J141/2,$M141,TRUE))/(1-2*_xlfn.NORM.DIST(0,$J141/2,$M141,TRUE))*$D141+($K141="Steady Growth")*(AND(DC$6&gt;=$F141,DC$6&lt;=$H141)*((DC$6-$F141+1)/($J141*($J141+1)/2)*$D141))+($K141="custom")*CustCF!CW141</f>
        <v/>
      </c>
      <c r="DD141" s="87">
        <f>($K141="Bell Curve")*(_xlfn.NORM.DIST(AND(DD$6&gt;=$F141,DD$6&lt;=$H141)*(DD$6-$F141+1),$J141/2,$M141,TRUE)-_xlfn.NORM.DIST(AND(DD$6&gt;=$F141,DD$6&lt;=$H141)*(DC$6-$F141+1),$J141/2,$M141,TRUE))/(1-2*_xlfn.NORM.DIST(0,$J141/2,$M141,TRUE))*$D141+($K141="Steady Growth")*(AND(DD$6&gt;=$F141,DD$6&lt;=$H141)*((DD$6-$F141+1)/($J141*($J141+1)/2)*$D141))+($K141="custom")*CustCF!CX141</f>
        <v/>
      </c>
      <c r="DE141" s="87">
        <f>($K141="Bell Curve")*(_xlfn.NORM.DIST(AND(DE$6&gt;=$F141,DE$6&lt;=$H141)*(DE$6-$F141+1),$J141/2,$M141,TRUE)-_xlfn.NORM.DIST(AND(DE$6&gt;=$F141,DE$6&lt;=$H141)*(DD$6-$F141+1),$J141/2,$M141,TRUE))/(1-2*_xlfn.NORM.DIST(0,$J141/2,$M141,TRUE))*$D141+($K141="Steady Growth")*(AND(DE$6&gt;=$F141,DE$6&lt;=$H141)*((DE$6-$F141+1)/($J141*($J141+1)/2)*$D141))+($K141="custom")*CustCF!CY141</f>
        <v/>
      </c>
      <c r="DF141" s="87">
        <f>($K141="Bell Curve")*(_xlfn.NORM.DIST(AND(DF$6&gt;=$F141,DF$6&lt;=$H141)*(DF$6-$F141+1),$J141/2,$M141,TRUE)-_xlfn.NORM.DIST(AND(DF$6&gt;=$F141,DF$6&lt;=$H141)*(DE$6-$F141+1),$J141/2,$M141,TRUE))/(1-2*_xlfn.NORM.DIST(0,$J141/2,$M141,TRUE))*$D141+($K141="Steady Growth")*(AND(DF$6&gt;=$F141,DF$6&lt;=$H141)*((DF$6-$F141+1)/($J141*($J141+1)/2)*$D141))+($K141="custom")*CustCF!CZ141</f>
        <v/>
      </c>
      <c r="DG141" s="87">
        <f>($K141="Bell Curve")*(_xlfn.NORM.DIST(AND(DG$6&gt;=$F141,DG$6&lt;=$H141)*(DG$6-$F141+1),$J141/2,$M141,TRUE)-_xlfn.NORM.DIST(AND(DG$6&gt;=$F141,DG$6&lt;=$H141)*(DF$6-$F141+1),$J141/2,$M141,TRUE))/(1-2*_xlfn.NORM.DIST(0,$J141/2,$M141,TRUE))*$D141+($K141="Steady Growth")*(AND(DG$6&gt;=$F141,DG$6&lt;=$H141)*((DG$6-$F141+1)/($J141*($J141+1)/2)*$D141))+($K141="custom")*CustCF!DA141</f>
        <v/>
      </c>
      <c r="DH141" s="87">
        <f>($K141="Bell Curve")*(_xlfn.NORM.DIST(AND(DH$6&gt;=$F141,DH$6&lt;=$H141)*(DH$6-$F141+1),$J141/2,$M141,TRUE)-_xlfn.NORM.DIST(AND(DH$6&gt;=$F141,DH$6&lt;=$H141)*(DG$6-$F141+1),$J141/2,$M141,TRUE))/(1-2*_xlfn.NORM.DIST(0,$J141/2,$M141,TRUE))*$D141+($K141="Steady Growth")*(AND(DH$6&gt;=$F141,DH$6&lt;=$H141)*((DH$6-$F141+1)/($J141*($J141+1)/2)*$D141))+($K141="custom")*CustCF!DB141</f>
        <v/>
      </c>
      <c r="DI141" s="87">
        <f>($K141="Bell Curve")*(_xlfn.NORM.DIST(AND(DI$6&gt;=$F141,DI$6&lt;=$H141)*(DI$6-$F141+1),$J141/2,$M141,TRUE)-_xlfn.NORM.DIST(AND(DI$6&gt;=$F141,DI$6&lt;=$H141)*(DH$6-$F141+1),$J141/2,$M141,TRUE))/(1-2*_xlfn.NORM.DIST(0,$J141/2,$M141,TRUE))*$D141+($K141="Steady Growth")*(AND(DI$6&gt;=$F141,DI$6&lt;=$H141)*((DI$6-$F141+1)/($J141*($J141+1)/2)*$D141))+($K141="custom")*CustCF!DC141</f>
        <v/>
      </c>
      <c r="DJ141" s="87">
        <f>($K141="Bell Curve")*(_xlfn.NORM.DIST(AND(DJ$6&gt;=$F141,DJ$6&lt;=$H141)*(DJ$6-$F141+1),$J141/2,$M141,TRUE)-_xlfn.NORM.DIST(AND(DJ$6&gt;=$F141,DJ$6&lt;=$H141)*(DI$6-$F141+1),$J141/2,$M141,TRUE))/(1-2*_xlfn.NORM.DIST(0,$J141/2,$M141,TRUE))*$D141+($K141="Steady Growth")*(AND(DJ$6&gt;=$F141,DJ$6&lt;=$H141)*((DJ$6-$F141+1)/($J141*($J141+1)/2)*$D141))+($K141="custom")*CustCF!DD141</f>
        <v/>
      </c>
      <c r="DK141" s="87">
        <f>($K141="Bell Curve")*(_xlfn.NORM.DIST(AND(DK$6&gt;=$F141,DK$6&lt;=$H141)*(DK$6-$F141+1),$J141/2,$M141,TRUE)-_xlfn.NORM.DIST(AND(DK$6&gt;=$F141,DK$6&lt;=$H141)*(DJ$6-$F141+1),$J141/2,$M141,TRUE))/(1-2*_xlfn.NORM.DIST(0,$J141/2,$M141,TRUE))*$D141+($K141="Steady Growth")*(AND(DK$6&gt;=$F141,DK$6&lt;=$H141)*((DK$6-$F141+1)/($J141*($J141+1)/2)*$D141))+($K141="custom")*CustCF!DE141</f>
        <v/>
      </c>
      <c r="DL141" s="87">
        <f>($K141="Bell Curve")*(_xlfn.NORM.DIST(AND(DL$6&gt;=$F141,DL$6&lt;=$H141)*(DL$6-$F141+1),$J141/2,$M141,TRUE)-_xlfn.NORM.DIST(AND(DL$6&gt;=$F141,DL$6&lt;=$H141)*(DK$6-$F141+1),$J141/2,$M141,TRUE))/(1-2*_xlfn.NORM.DIST(0,$J141/2,$M141,TRUE))*$D141+($K141="Steady Growth")*(AND(DL$6&gt;=$F141,DL$6&lt;=$H141)*((DL$6-$F141+1)/($J141*($J141+1)/2)*$D141))+($K141="custom")*CustCF!DF141</f>
        <v/>
      </c>
      <c r="DM141" s="87">
        <f>($K141="Bell Curve")*(_xlfn.NORM.DIST(AND(DM$6&gt;=$F141,DM$6&lt;=$H141)*(DM$6-$F141+1),$J141/2,$M141,TRUE)-_xlfn.NORM.DIST(AND(DM$6&gt;=$F141,DM$6&lt;=$H141)*(DL$6-$F141+1),$J141/2,$M141,TRUE))/(1-2*_xlfn.NORM.DIST(0,$J141/2,$M141,TRUE))*$D141+($K141="Steady Growth")*(AND(DM$6&gt;=$F141,DM$6&lt;=$H141)*((DM$6-$F141+1)/($J141*($J141+1)/2)*$D141))+($K141="custom")*CustCF!DG141</f>
        <v/>
      </c>
      <c r="DN141" s="87">
        <f>($K141="Bell Curve")*(_xlfn.NORM.DIST(AND(DN$6&gt;=$F141,DN$6&lt;=$H141)*(DN$6-$F141+1),$J141/2,$M141,TRUE)-_xlfn.NORM.DIST(AND(DN$6&gt;=$F141,DN$6&lt;=$H141)*(DM$6-$F141+1),$J141/2,$M141,TRUE))/(1-2*_xlfn.NORM.DIST(0,$J141/2,$M141,TRUE))*$D141+($K141="Steady Growth")*(AND(DN$6&gt;=$F141,DN$6&lt;=$H141)*((DN$6-$F141+1)/($J141*($J141+1)/2)*$D141))+($K141="custom")*CustCF!DH141</f>
        <v/>
      </c>
      <c r="DO141" s="87">
        <f>($K141="Bell Curve")*(_xlfn.NORM.DIST(AND(DO$6&gt;=$F141,DO$6&lt;=$H141)*(DO$6-$F141+1),$J141/2,$M141,TRUE)-_xlfn.NORM.DIST(AND(DO$6&gt;=$F141,DO$6&lt;=$H141)*(DN$6-$F141+1),$J141/2,$M141,TRUE))/(1-2*_xlfn.NORM.DIST(0,$J141/2,$M141,TRUE))*$D141+($K141="Steady Growth")*(AND(DO$6&gt;=$F141,DO$6&lt;=$H141)*((DO$6-$F141+1)/($J141*($J141+1)/2)*$D141))+($K141="custom")*CustCF!DI141</f>
        <v/>
      </c>
      <c r="DP141" s="87">
        <f>($K141="Bell Curve")*(_xlfn.NORM.DIST(AND(DP$6&gt;=$F141,DP$6&lt;=$H141)*(DP$6-$F141+1),$J141/2,$M141,TRUE)-_xlfn.NORM.DIST(AND(DP$6&gt;=$F141,DP$6&lt;=$H141)*(DO$6-$F141+1),$J141/2,$M141,TRUE))/(1-2*_xlfn.NORM.DIST(0,$J141/2,$M141,TRUE))*$D141+($K141="Steady Growth")*(AND(DP$6&gt;=$F141,DP$6&lt;=$H141)*((DP$6-$F141+1)/($J141*($J141+1)/2)*$D141))+($K141="custom")*CustCF!DJ141</f>
        <v/>
      </c>
      <c r="DQ141" s="87">
        <f>($K141="Bell Curve")*(_xlfn.NORM.DIST(AND(DQ$6&gt;=$F141,DQ$6&lt;=$H141)*(DQ$6-$F141+1),$J141/2,$M141,TRUE)-_xlfn.NORM.DIST(AND(DQ$6&gt;=$F141,DQ$6&lt;=$H141)*(DP$6-$F141+1),$J141/2,$M141,TRUE))/(1-2*_xlfn.NORM.DIST(0,$J141/2,$M141,TRUE))*$D141+($K141="Steady Growth")*(AND(DQ$6&gt;=$F141,DQ$6&lt;=$H141)*((DQ$6-$F141+1)/($J141*($J141+1)/2)*$D141))+($K141="custom")*CustCF!DK141</f>
        <v/>
      </c>
      <c r="DR141" s="87">
        <f>($K141="Bell Curve")*(_xlfn.NORM.DIST(AND(DR$6&gt;=$F141,DR$6&lt;=$H141)*(DR$6-$F141+1),$J141/2,$M141,TRUE)-_xlfn.NORM.DIST(AND(DR$6&gt;=$F141,DR$6&lt;=$H141)*(DQ$6-$F141+1),$J141/2,$M141,TRUE))/(1-2*_xlfn.NORM.DIST(0,$J141/2,$M141,TRUE))*$D141+($K141="Steady Growth")*(AND(DR$6&gt;=$F141,DR$6&lt;=$H141)*((DR$6-$F141+1)/($J141*($J141+1)/2)*$D141))+($K141="custom")*CustCF!DL141</f>
        <v/>
      </c>
      <c r="DS141" s="87">
        <f>($K141="Bell Curve")*(_xlfn.NORM.DIST(AND(DS$6&gt;=$F141,DS$6&lt;=$H141)*(DS$6-$F141+1),$J141/2,$M141,TRUE)-_xlfn.NORM.DIST(AND(DS$6&gt;=$F141,DS$6&lt;=$H141)*(DR$6-$F141+1),$J141/2,$M141,TRUE))/(1-2*_xlfn.NORM.DIST(0,$J141/2,$M141,TRUE))*$D141+($K141="Steady Growth")*(AND(DS$6&gt;=$F141,DS$6&lt;=$H141)*((DS$6-$F141+1)/($J141*($J141+1)/2)*$D141))+($K141="custom")*CustCF!DM141</f>
        <v/>
      </c>
      <c r="DT141" s="87">
        <f>($K141="Bell Curve")*(_xlfn.NORM.DIST(AND(DT$6&gt;=$F141,DT$6&lt;=$H141)*(DT$6-$F141+1),$J141/2,$M141,TRUE)-_xlfn.NORM.DIST(AND(DT$6&gt;=$F141,DT$6&lt;=$H141)*(DS$6-$F141+1),$J141/2,$M141,TRUE))/(1-2*_xlfn.NORM.DIST(0,$J141/2,$M141,TRUE))*$D141+($K141="Steady Growth")*(AND(DT$6&gt;=$F141,DT$6&lt;=$H141)*((DT$6-$F141+1)/($J141*($J141+1)/2)*$D141))+($K141="custom")*CustCF!DN141</f>
        <v/>
      </c>
      <c r="DU141" s="87">
        <f>($K141="Bell Curve")*(_xlfn.NORM.DIST(AND(DU$6&gt;=$F141,DU$6&lt;=$H141)*(DU$6-$F141+1),$J141/2,$M141,TRUE)-_xlfn.NORM.DIST(AND(DU$6&gt;=$F141,DU$6&lt;=$H141)*(DT$6-$F141+1),$J141/2,$M141,TRUE))/(1-2*_xlfn.NORM.DIST(0,$J141/2,$M141,TRUE))*$D141+($K141="Steady Growth")*(AND(DU$6&gt;=$F141,DU$6&lt;=$H141)*((DU$6-$F141+1)/($J141*($J141+1)/2)*$D141))+($K141="custom")*CustCF!DO141</f>
        <v/>
      </c>
      <c r="DV141" s="87">
        <f>($K141="Bell Curve")*(_xlfn.NORM.DIST(AND(DV$6&gt;=$F141,DV$6&lt;=$H141)*(DV$6-$F141+1),$J141/2,$M141,TRUE)-_xlfn.NORM.DIST(AND(DV$6&gt;=$F141,DV$6&lt;=$H141)*(DU$6-$F141+1),$J141/2,$M141,TRUE))/(1-2*_xlfn.NORM.DIST(0,$J141/2,$M141,TRUE))*$D141+($K141="Steady Growth")*(AND(DV$6&gt;=$F141,DV$6&lt;=$H141)*((DV$6-$F141+1)/($J141*($J141+1)/2)*$D141))+($K141="custom")*CustCF!DP141</f>
        <v/>
      </c>
      <c r="DW141" s="87">
        <f>($K141="Bell Curve")*(_xlfn.NORM.DIST(AND(DW$6&gt;=$F141,DW$6&lt;=$H141)*(DW$6-$F141+1),$J141/2,$M141,TRUE)-_xlfn.NORM.DIST(AND(DW$6&gt;=$F141,DW$6&lt;=$H141)*(DV$6-$F141+1),$J141/2,$M141,TRUE))/(1-2*_xlfn.NORM.DIST(0,$J141/2,$M141,TRUE))*$D141+($K141="Steady Growth")*(AND(DW$6&gt;=$F141,DW$6&lt;=$H141)*((DW$6-$F141+1)/($J141*($J141+1)/2)*$D141))+($K141="custom")*CustCF!DQ141</f>
        <v/>
      </c>
      <c r="DX141" s="87">
        <f>($K141="Bell Curve")*(_xlfn.NORM.DIST(AND(DX$6&gt;=$F141,DX$6&lt;=$H141)*(DX$6-$F141+1),$J141/2,$M141,TRUE)-_xlfn.NORM.DIST(AND(DX$6&gt;=$F141,DX$6&lt;=$H141)*(DW$6-$F141+1),$J141/2,$M141,TRUE))/(1-2*_xlfn.NORM.DIST(0,$J141/2,$M141,TRUE))*$D141+($K141="Steady Growth")*(AND(DX$6&gt;=$F141,DX$6&lt;=$H141)*((DX$6-$F141+1)/($J141*($J141+1)/2)*$D141))+($K141="custom")*CustCF!DR141</f>
        <v/>
      </c>
      <c r="DY141" s="87">
        <f>($K141="Bell Curve")*(_xlfn.NORM.DIST(AND(DY$6&gt;=$F141,DY$6&lt;=$H141)*(DY$6-$F141+1),$J141/2,$M141,TRUE)-_xlfn.NORM.DIST(AND(DY$6&gt;=$F141,DY$6&lt;=$H141)*(DX$6-$F141+1),$J141/2,$M141,TRUE))/(1-2*_xlfn.NORM.DIST(0,$J141/2,$M141,TRUE))*$D141+($K141="Steady Growth")*(AND(DY$6&gt;=$F141,DY$6&lt;=$H141)*((DY$6-$F141+1)/($J141*($J141+1)/2)*$D141))+($K141="custom")*CustCF!DS141</f>
        <v/>
      </c>
      <c r="DZ141" s="87">
        <f>($K141="Bell Curve")*(_xlfn.NORM.DIST(AND(DZ$6&gt;=$F141,DZ$6&lt;=$H141)*(DZ$6-$F141+1),$J141/2,$M141,TRUE)-_xlfn.NORM.DIST(AND(DZ$6&gt;=$F141,DZ$6&lt;=$H141)*(DY$6-$F141+1),$J141/2,$M141,TRUE))/(1-2*_xlfn.NORM.DIST(0,$J141/2,$M141,TRUE))*$D141+($K141="Steady Growth")*(AND(DZ$6&gt;=$F141,DZ$6&lt;=$H141)*((DZ$6-$F141+1)/($J141*($J141+1)/2)*$D141))+($K141="custom")*CustCF!DT141</f>
        <v/>
      </c>
      <c r="EA141" s="87">
        <f>($K141="Bell Curve")*(_xlfn.NORM.DIST(AND(EA$6&gt;=$F141,EA$6&lt;=$H141)*(EA$6-$F141+1),$J141/2,$M141,TRUE)-_xlfn.NORM.DIST(AND(EA$6&gt;=$F141,EA$6&lt;=$H141)*(DZ$6-$F141+1),$J141/2,$M141,TRUE))/(1-2*_xlfn.NORM.DIST(0,$J141/2,$M141,TRUE))*$D141+($K141="Steady Growth")*(AND(EA$6&gt;=$F141,EA$6&lt;=$H141)*((EA$6-$F141+1)/($J141*($J141+1)/2)*$D141))+($K141="custom")*CustCF!DU141</f>
        <v/>
      </c>
      <c r="EB141" s="87">
        <f>($K141="Bell Curve")*(_xlfn.NORM.DIST(AND(EB$6&gt;=$F141,EB$6&lt;=$H141)*(EB$6-$F141+1),$J141/2,$M141,TRUE)-_xlfn.NORM.DIST(AND(EB$6&gt;=$F141,EB$6&lt;=$H141)*(EA$6-$F141+1),$J141/2,$M141,TRUE))/(1-2*_xlfn.NORM.DIST(0,$J141/2,$M141,TRUE))*$D141+($K141="Steady Growth")*(AND(EB$6&gt;=$F141,EB$6&lt;=$H141)*((EB$6-$F141+1)/($J141*($J141+1)/2)*$D141))+($K141="custom")*CustCF!DV141</f>
        <v/>
      </c>
      <c r="EC141" s="87">
        <f>($K141="Bell Curve")*(_xlfn.NORM.DIST(AND(EC$6&gt;=$F141,EC$6&lt;=$H141)*(EC$6-$F141+1),$J141/2,$M141,TRUE)-_xlfn.NORM.DIST(AND(EC$6&gt;=$F141,EC$6&lt;=$H141)*(EB$6-$F141+1),$J141/2,$M141,TRUE))/(1-2*_xlfn.NORM.DIST(0,$J141/2,$M141,TRUE))*$D141+($K141="Steady Growth")*(AND(EC$6&gt;=$F141,EC$6&lt;=$H141)*((EC$6-$F141+1)/($J141*($J141+1)/2)*$D141))+($K141="custom")*CustCF!DW141</f>
        <v/>
      </c>
      <c r="ED141" s="87">
        <f>($K141="Bell Curve")*(_xlfn.NORM.DIST(AND(ED$6&gt;=$F141,ED$6&lt;=$H141)*(ED$6-$F141+1),$J141/2,$M141,TRUE)-_xlfn.NORM.DIST(AND(ED$6&gt;=$F141,ED$6&lt;=$H141)*(EC$6-$F141+1),$J141/2,$M141,TRUE))/(1-2*_xlfn.NORM.DIST(0,$J141/2,$M141,TRUE))*$D141+($K141="Steady Growth")*(AND(ED$6&gt;=$F141,ED$6&lt;=$H141)*((ED$6-$F141+1)/($J141*($J141+1)/2)*$D141))+($K141="custom")*CustCF!DX141</f>
        <v/>
      </c>
      <c r="EE141" s="87">
        <f>($K141="Bell Curve")*(_xlfn.NORM.DIST(AND(EE$6&gt;=$F141,EE$6&lt;=$H141)*(EE$6-$F141+1),$J141/2,$M141,TRUE)-_xlfn.NORM.DIST(AND(EE$6&gt;=$F141,EE$6&lt;=$H141)*(ED$6-$F141+1),$J141/2,$M141,TRUE))/(1-2*_xlfn.NORM.DIST(0,$J141/2,$M141,TRUE))*$D141+($K141="Steady Growth")*(AND(EE$6&gt;=$F141,EE$6&lt;=$H141)*((EE$6-$F141+1)/($J141*($J141+1)/2)*$D141))+($K141="custom")*CustCF!DY141</f>
        <v/>
      </c>
      <c r="EF141" s="87">
        <f>($K141="Bell Curve")*(_xlfn.NORM.DIST(AND(EF$6&gt;=$F141,EF$6&lt;=$H141)*(EF$6-$F141+1),$J141/2,$M141,TRUE)-_xlfn.NORM.DIST(AND(EF$6&gt;=$F141,EF$6&lt;=$H141)*(EE$6-$F141+1),$J141/2,$M141,TRUE))/(1-2*_xlfn.NORM.DIST(0,$J141/2,$M141,TRUE))*$D141+($K141="Steady Growth")*(AND(EF$6&gt;=$F141,EF$6&lt;=$H141)*((EF$6-$F141+1)/($J141*($J141+1)/2)*$D141))+($K141="custom")*CustCF!DZ141</f>
        <v/>
      </c>
      <c r="EG141" s="87">
        <f>($K141="Bell Curve")*(_xlfn.NORM.DIST(AND(EG$6&gt;=$F141,EG$6&lt;=$H141)*(EG$6-$F141+1),$J141/2,$M141,TRUE)-_xlfn.NORM.DIST(AND(EG$6&gt;=$F141,EG$6&lt;=$H141)*(EF$6-$F141+1),$J141/2,$M141,TRUE))/(1-2*_xlfn.NORM.DIST(0,$J141/2,$M141,TRUE))*$D141+($K141="Steady Growth")*(AND(EG$6&gt;=$F141,EG$6&lt;=$H141)*((EG$6-$F141+1)/($J141*($J141+1)/2)*$D141))+($K141="custom")*CustCF!EA141</f>
        <v/>
      </c>
      <c r="EH141" s="87">
        <f>($K141="Bell Curve")*(_xlfn.NORM.DIST(AND(EH$6&gt;=$F141,EH$6&lt;=$H141)*(EH$6-$F141+1),$J141/2,$M141,TRUE)-_xlfn.NORM.DIST(AND(EH$6&gt;=$F141,EH$6&lt;=$H141)*(EG$6-$F141+1),$J141/2,$M141,TRUE))/(1-2*_xlfn.NORM.DIST(0,$J141/2,$M141,TRUE))*$D141+($K141="Steady Growth")*(AND(EH$6&gt;=$F141,EH$6&lt;=$H141)*((EH$6-$F141+1)/($J141*($J141+1)/2)*$D141))+($K141="custom")*CustCF!EB141</f>
        <v/>
      </c>
      <c r="EI141" s="87">
        <f>($K141="Bell Curve")*(_xlfn.NORM.DIST(AND(EI$6&gt;=$F141,EI$6&lt;=$H141)*(EI$6-$F141+1),$J141/2,$M141,TRUE)-_xlfn.NORM.DIST(AND(EI$6&gt;=$F141,EI$6&lt;=$H141)*(EH$6-$F141+1),$J141/2,$M141,TRUE))/(1-2*_xlfn.NORM.DIST(0,$J141/2,$M141,TRUE))*$D141+($K141="Steady Growth")*(AND(EI$6&gt;=$F141,EI$6&lt;=$H141)*((EI$6-$F141+1)/($J141*($J141+1)/2)*$D141))+($K141="custom")*CustCF!EC141</f>
        <v/>
      </c>
      <c r="EJ141" s="87">
        <f>($K141="Bell Curve")*(_xlfn.NORM.DIST(AND(EJ$6&gt;=$F141,EJ$6&lt;=$H141)*(EJ$6-$F141+1),$J141/2,$M141,TRUE)-_xlfn.NORM.DIST(AND(EJ$6&gt;=$F141,EJ$6&lt;=$H141)*(EI$6-$F141+1),$J141/2,$M141,TRUE))/(1-2*_xlfn.NORM.DIST(0,$J141/2,$M141,TRUE))*$D141+($K141="Steady Growth")*(AND(EJ$6&gt;=$F141,EJ$6&lt;=$H141)*((EJ$6-$F141+1)/($J141*($J141+1)/2)*$D141))+($K141="custom")*CustCF!ED141</f>
        <v/>
      </c>
      <c r="EK141" s="87">
        <f>($K141="Bell Curve")*(_xlfn.NORM.DIST(AND(EK$6&gt;=$F141,EK$6&lt;=$H141)*(EK$6-$F141+1),$J141/2,$M141,TRUE)-_xlfn.NORM.DIST(AND(EK$6&gt;=$F141,EK$6&lt;=$H141)*(EJ$6-$F141+1),$J141/2,$M141,TRUE))/(1-2*_xlfn.NORM.DIST(0,$J141/2,$M141,TRUE))*$D141+($K141="Steady Growth")*(AND(EK$6&gt;=$F141,EK$6&lt;=$H141)*((EK$6-$F141+1)/($J141*($J141+1)/2)*$D141))+($K141="custom")*CustCF!EE141</f>
        <v/>
      </c>
      <c r="EL141" s="87">
        <f>($K141="Bell Curve")*(_xlfn.NORM.DIST(AND(EL$6&gt;=$F141,EL$6&lt;=$H141)*(EL$6-$F141+1),$J141/2,$M141,TRUE)-_xlfn.NORM.DIST(AND(EL$6&gt;=$F141,EL$6&lt;=$H141)*(EK$6-$F141+1),$J141/2,$M141,TRUE))/(1-2*_xlfn.NORM.DIST(0,$J141/2,$M141,TRUE))*$D141+($K141="Steady Growth")*(AND(EL$6&gt;=$F141,EL$6&lt;=$H141)*((EL$6-$F141+1)/($J141*($J141+1)/2)*$D141))+($K141="custom")*CustCF!EF141</f>
        <v/>
      </c>
      <c r="EM141" s="87">
        <f>($K141="Bell Curve")*(_xlfn.NORM.DIST(AND(EM$6&gt;=$F141,EM$6&lt;=$H141)*(EM$6-$F141+1),$J141/2,$M141,TRUE)-_xlfn.NORM.DIST(AND(EM$6&gt;=$F141,EM$6&lt;=$H141)*(EL$6-$F141+1),$J141/2,$M141,TRUE))/(1-2*_xlfn.NORM.DIST(0,$J141/2,$M141,TRUE))*$D141+($K141="Steady Growth")*(AND(EM$6&gt;=$F141,EM$6&lt;=$H141)*((EM$6-$F141+1)/($J141*($J141+1)/2)*$D141))+($K141="custom")*CustCF!EG141</f>
        <v/>
      </c>
      <c r="EN141" s="87">
        <f>($K141="Bell Curve")*(_xlfn.NORM.DIST(AND(EN$6&gt;=$F141,EN$6&lt;=$H141)*(EN$6-$F141+1),$J141/2,$M141,TRUE)-_xlfn.NORM.DIST(AND(EN$6&gt;=$F141,EN$6&lt;=$H141)*(EM$6-$F141+1),$J141/2,$M141,TRUE))/(1-2*_xlfn.NORM.DIST(0,$J141/2,$M141,TRUE))*$D141+($K141="Steady Growth")*(AND(EN$6&gt;=$F141,EN$6&lt;=$H141)*((EN$6-$F141+1)/($J141*($J141+1)/2)*$D141))+($K141="custom")*CustCF!EH141</f>
        <v/>
      </c>
      <c r="EO141" s="87">
        <f>($K141="Bell Curve")*(_xlfn.NORM.DIST(AND(EO$6&gt;=$F141,EO$6&lt;=$H141)*(EO$6-$F141+1),$J141/2,$M141,TRUE)-_xlfn.NORM.DIST(AND(EO$6&gt;=$F141,EO$6&lt;=$H141)*(EN$6-$F141+1),$J141/2,$M141,TRUE))/(1-2*_xlfn.NORM.DIST(0,$J141/2,$M141,TRUE))*$D141+($K141="Steady Growth")*(AND(EO$6&gt;=$F141,EO$6&lt;=$H141)*((EO$6-$F141+1)/($J141*($J141+1)/2)*$D141))+($K141="custom")*CustCF!EI141</f>
        <v/>
      </c>
      <c r="EP141" s="87">
        <f>($K141="Bell Curve")*(_xlfn.NORM.DIST(AND(EP$6&gt;=$F141,EP$6&lt;=$H141)*(EP$6-$F141+1),$J141/2,$M141,TRUE)-_xlfn.NORM.DIST(AND(EP$6&gt;=$F141,EP$6&lt;=$H141)*(EO$6-$F141+1),$J141/2,$M141,TRUE))/(1-2*_xlfn.NORM.DIST(0,$J141/2,$M141,TRUE))*$D141+($K141="Steady Growth")*(AND(EP$6&gt;=$F141,EP$6&lt;=$H141)*((EP$6-$F141+1)/($J141*($J141+1)/2)*$D141))+($K141="custom")*CustCF!EJ141</f>
        <v/>
      </c>
      <c r="EQ141" s="87">
        <f>($K141="Bell Curve")*(_xlfn.NORM.DIST(AND(EQ$6&gt;=$F141,EQ$6&lt;=$H141)*(EQ$6-$F141+1),$J141/2,$M141,TRUE)-_xlfn.NORM.DIST(AND(EQ$6&gt;=$F141,EQ$6&lt;=$H141)*(EP$6-$F141+1),$J141/2,$M141,TRUE))/(1-2*_xlfn.NORM.DIST(0,$J141/2,$M141,TRUE))*$D141+($K141="Steady Growth")*(AND(EQ$6&gt;=$F141,EQ$6&lt;=$H141)*((EQ$6-$F141+1)/($J141*($J141+1)/2)*$D141))+($K141="custom")*CustCF!EK141</f>
        <v/>
      </c>
      <c r="ER141" s="87">
        <f>($K141="Bell Curve")*(_xlfn.NORM.DIST(AND(ER$6&gt;=$F141,ER$6&lt;=$H141)*(ER$6-$F141+1),$J141/2,$M141,TRUE)-_xlfn.NORM.DIST(AND(ER$6&gt;=$F141,ER$6&lt;=$H141)*(EQ$6-$F141+1),$J141/2,$M141,TRUE))/(1-2*_xlfn.NORM.DIST(0,$J141/2,$M141,TRUE))*$D141+($K141="Steady Growth")*(AND(ER$6&gt;=$F141,ER$6&lt;=$H141)*((ER$6-$F141+1)/($J141*($J141+1)/2)*$D141))+($K141="custom")*CustCF!EL141</f>
        <v/>
      </c>
      <c r="ES141" s="87">
        <f>($K141="Bell Curve")*(_xlfn.NORM.DIST(AND(ES$6&gt;=$F141,ES$6&lt;=$H141)*(ES$6-$F141+1),$J141/2,$M141,TRUE)-_xlfn.NORM.DIST(AND(ES$6&gt;=$F141,ES$6&lt;=$H141)*(ER$6-$F141+1),$J141/2,$M141,TRUE))/(1-2*_xlfn.NORM.DIST(0,$J141/2,$M141,TRUE))*$D141+($K141="Steady Growth")*(AND(ES$6&gt;=$F141,ES$6&lt;=$H141)*((ES$6-$F141+1)/($J141*($J141+1)/2)*$D141))+($K141="custom")*CustCF!EM141</f>
        <v/>
      </c>
      <c r="ET141" s="87">
        <f>($K141="Bell Curve")*(_xlfn.NORM.DIST(AND(ET$6&gt;=$F141,ET$6&lt;=$H141)*(ET$6-$F141+1),$J141/2,$M141,TRUE)-_xlfn.NORM.DIST(AND(ET$6&gt;=$F141,ET$6&lt;=$H141)*(ES$6-$F141+1),$J141/2,$M141,TRUE))/(1-2*_xlfn.NORM.DIST(0,$J141/2,$M141,TRUE))*$D141+($K141="Steady Growth")*(AND(ET$6&gt;=$F141,ET$6&lt;=$H141)*((ET$6-$F141+1)/($J141*($J141+1)/2)*$D141))+($K141="custom")*CustCF!EN141</f>
        <v/>
      </c>
      <c r="EU141" s="87">
        <f>($K141="Bell Curve")*(_xlfn.NORM.DIST(AND(EU$6&gt;=$F141,EU$6&lt;=$H141)*(EU$6-$F141+1),$J141/2,$M141,TRUE)-_xlfn.NORM.DIST(AND(EU$6&gt;=$F141,EU$6&lt;=$H141)*(ET$6-$F141+1),$J141/2,$M141,TRUE))/(1-2*_xlfn.NORM.DIST(0,$J141/2,$M141,TRUE))*$D141+($K141="Steady Growth")*(AND(EU$6&gt;=$F141,EU$6&lt;=$H141)*((EU$6-$F141+1)/($J141*($J141+1)/2)*$D141))+($K141="custom")*CustCF!EO141</f>
        <v/>
      </c>
      <c r="EV141" s="87">
        <f>($K141="Bell Curve")*(_xlfn.NORM.DIST(AND(EV$6&gt;=$F141,EV$6&lt;=$H141)*(EV$6-$F141+1),$J141/2,$M141,TRUE)-_xlfn.NORM.DIST(AND(EV$6&gt;=$F141,EV$6&lt;=$H141)*(EU$6-$F141+1),$J141/2,$M141,TRUE))/(1-2*_xlfn.NORM.DIST(0,$J141/2,$M141,TRUE))*$D141+($K141="Steady Growth")*(AND(EV$6&gt;=$F141,EV$6&lt;=$H141)*((EV$6-$F141+1)/($J141*($J141+1)/2)*$D141))+($K141="custom")*CustCF!EP141</f>
        <v/>
      </c>
      <c r="EW141" s="87">
        <f>($K141="Bell Curve")*(_xlfn.NORM.DIST(AND(EW$6&gt;=$F141,EW$6&lt;=$H141)*(EW$6-$F141+1),$J141/2,$M141,TRUE)-_xlfn.NORM.DIST(AND(EW$6&gt;=$F141,EW$6&lt;=$H141)*(EV$6-$F141+1),$J141/2,$M141,TRUE))/(1-2*_xlfn.NORM.DIST(0,$J141/2,$M141,TRUE))*$D141+($K141="Steady Growth")*(AND(EW$6&gt;=$F141,EW$6&lt;=$H141)*((EW$6-$F141+1)/($J141*($J141+1)/2)*$D141))+($K141="custom")*CustCF!EQ141</f>
        <v/>
      </c>
      <c r="EX141" s="87">
        <f>($K141="Bell Curve")*(_xlfn.NORM.DIST(AND(EX$6&gt;=$F141,EX$6&lt;=$H141)*(EX$6-$F141+1),$J141/2,$M141,TRUE)-_xlfn.NORM.DIST(AND(EX$6&gt;=$F141,EX$6&lt;=$H141)*(EW$6-$F141+1),$J141/2,$M141,TRUE))/(1-2*_xlfn.NORM.DIST(0,$J141/2,$M141,TRUE))*$D141+($K141="Steady Growth")*(AND(EX$6&gt;=$F141,EX$6&lt;=$H141)*((EX$6-$F141+1)/($J141*($J141+1)/2)*$D141))+($K141="custom")*CustCF!ER141</f>
        <v/>
      </c>
      <c r="EY141" s="87">
        <f>($K141="Bell Curve")*(_xlfn.NORM.DIST(AND(EY$6&gt;=$F141,EY$6&lt;=$H141)*(EY$6-$F141+1),$J141/2,$M141,TRUE)-_xlfn.NORM.DIST(AND(EY$6&gt;=$F141,EY$6&lt;=$H141)*(EX$6-$F141+1),$J141/2,$M141,TRUE))/(1-2*_xlfn.NORM.DIST(0,$J141/2,$M141,TRUE))*$D141+($K141="Steady Growth")*(AND(EY$6&gt;=$F141,EY$6&lt;=$H141)*((EY$6-$F141+1)/($J141*($J141+1)/2)*$D141))+($K141="custom")*CustCF!ES141</f>
        <v/>
      </c>
      <c r="EZ141" s="87">
        <f>($K141="Bell Curve")*(_xlfn.NORM.DIST(AND(EZ$6&gt;=$F141,EZ$6&lt;=$H141)*(EZ$6-$F141+1),$J141/2,$M141,TRUE)-_xlfn.NORM.DIST(AND(EZ$6&gt;=$F141,EZ$6&lt;=$H141)*(EY$6-$F141+1),$J141/2,$M141,TRUE))/(1-2*_xlfn.NORM.DIST(0,$J141/2,$M141,TRUE))*$D141+($K141="Steady Growth")*(AND(EZ$6&gt;=$F141,EZ$6&lt;=$H141)*((EZ$6-$F141+1)/($J141*($J141+1)/2)*$D141))+($K141="custom")*CustCF!ET141</f>
        <v/>
      </c>
      <c r="FA141" s="87">
        <f>($K141="Bell Curve")*(_xlfn.NORM.DIST(AND(FA$6&gt;=$F141,FA$6&lt;=$H141)*(FA$6-$F141+1),$J141/2,$M141,TRUE)-_xlfn.NORM.DIST(AND(FA$6&gt;=$F141,FA$6&lt;=$H141)*(EZ$6-$F141+1),$J141/2,$M141,TRUE))/(1-2*_xlfn.NORM.DIST(0,$J141/2,$M141,TRUE))*$D141+($K141="Steady Growth")*(AND(FA$6&gt;=$F141,FA$6&lt;=$H141)*((FA$6-$F141+1)/($J141*($J141+1)/2)*$D141))+($K141="custom")*CustCF!EU141</f>
        <v/>
      </c>
      <c r="FB141" s="87">
        <f>($K141="Bell Curve")*(_xlfn.NORM.DIST(AND(FB$6&gt;=$F141,FB$6&lt;=$H141)*(FB$6-$F141+1),$J141/2,$M141,TRUE)-_xlfn.NORM.DIST(AND(FB$6&gt;=$F141,FB$6&lt;=$H141)*(FA$6-$F141+1),$J141/2,$M141,TRUE))/(1-2*_xlfn.NORM.DIST(0,$J141/2,$M141,TRUE))*$D141+($K141="Steady Growth")*(AND(FB$6&gt;=$F141,FB$6&lt;=$H141)*((FB$6-$F141+1)/($J141*($J141+1)/2)*$D141))+($K141="custom")*CustCF!EV141</f>
        <v/>
      </c>
      <c r="FC141" s="87">
        <f>($K141="Bell Curve")*(_xlfn.NORM.DIST(AND(FC$6&gt;=$F141,FC$6&lt;=$H141)*(FC$6-$F141+1),$J141/2,$M141,TRUE)-_xlfn.NORM.DIST(AND(FC$6&gt;=$F141,FC$6&lt;=$H141)*(FB$6-$F141+1),$J141/2,$M141,TRUE))/(1-2*_xlfn.NORM.DIST(0,$J141/2,$M141,TRUE))*$D141+($K141="Steady Growth")*(AND(FC$6&gt;=$F141,FC$6&lt;=$H141)*((FC$6-$F141+1)/($J141*($J141+1)/2)*$D141))+($K141="custom")*CustCF!EW141</f>
        <v/>
      </c>
      <c r="FD141" s="87">
        <f>($K141="Bell Curve")*(_xlfn.NORM.DIST(AND(FD$6&gt;=$F141,FD$6&lt;=$H141)*(FD$6-$F141+1),$J141/2,$M141,TRUE)-_xlfn.NORM.DIST(AND(FD$6&gt;=$F141,FD$6&lt;=$H141)*(FC$6-$F141+1),$J141/2,$M141,TRUE))/(1-2*_xlfn.NORM.DIST(0,$J141/2,$M141,TRUE))*$D141+($K141="Steady Growth")*(AND(FD$6&gt;=$F141,FD$6&lt;=$H141)*((FD$6-$F141+1)/($J141*($J141+1)/2)*$D141))+($K141="custom")*CustCF!EX141</f>
        <v/>
      </c>
      <c r="FE141" s="87">
        <f>($K141="Bell Curve")*(_xlfn.NORM.DIST(AND(FE$6&gt;=$F141,FE$6&lt;=$H141)*(FE$6-$F141+1),$J141/2,$M141,TRUE)-_xlfn.NORM.DIST(AND(FE$6&gt;=$F141,FE$6&lt;=$H141)*(FD$6-$F141+1),$J141/2,$M141,TRUE))/(1-2*_xlfn.NORM.DIST(0,$J141/2,$M141,TRUE))*$D141+($K141="Steady Growth")*(AND(FE$6&gt;=$F141,FE$6&lt;=$H141)*((FE$6-$F141+1)/($J141*($J141+1)/2)*$D141))+($K141="custom")*CustCF!EY141</f>
        <v/>
      </c>
      <c r="FF141" s="87">
        <f>($K141="Bell Curve")*(_xlfn.NORM.DIST(AND(FF$6&gt;=$F141,FF$6&lt;=$H141)*(FF$6-$F141+1),$J141/2,$M141,TRUE)-_xlfn.NORM.DIST(AND(FF$6&gt;=$F141,FF$6&lt;=$H141)*(FE$6-$F141+1),$J141/2,$M141,TRUE))/(1-2*_xlfn.NORM.DIST(0,$J141/2,$M141,TRUE))*$D141+($K141="Steady Growth")*(AND(FF$6&gt;=$F141,FF$6&lt;=$H141)*((FF$6-$F141+1)/($J141*($J141+1)/2)*$D141))+($K141="custom")*CustCF!EZ141</f>
        <v/>
      </c>
      <c r="FG141" s="87">
        <f>($K141="Bell Curve")*(_xlfn.NORM.DIST(AND(FG$6&gt;=$F141,FG$6&lt;=$H141)*(FG$6-$F141+1),$J141/2,$M141,TRUE)-_xlfn.NORM.DIST(AND(FG$6&gt;=$F141,FG$6&lt;=$H141)*(FF$6-$F141+1),$J141/2,$M141,TRUE))/(1-2*_xlfn.NORM.DIST(0,$J141/2,$M141,TRUE))*$D141+($K141="Steady Growth")*(AND(FG$6&gt;=$F141,FG$6&lt;=$H141)*((FG$6-$F141+1)/($J141*($J141+1)/2)*$D141))+($K141="custom")*CustCF!FA141</f>
        <v/>
      </c>
      <c r="FH141" s="87">
        <f>($K141="Bell Curve")*(_xlfn.NORM.DIST(AND(FH$6&gt;=$F141,FH$6&lt;=$H141)*(FH$6-$F141+1),$J141/2,$M141,TRUE)-_xlfn.NORM.DIST(AND(FH$6&gt;=$F141,FH$6&lt;=$H141)*(FG$6-$F141+1),$J141/2,$M141,TRUE))/(1-2*_xlfn.NORM.DIST(0,$J141/2,$M141,TRUE))*$D141+($K141="Steady Growth")*(AND(FH$6&gt;=$F141,FH$6&lt;=$H141)*((FH$6-$F141+1)/($J141*($J141+1)/2)*$D141))+($K141="custom")*CustCF!FB141</f>
        <v/>
      </c>
      <c r="FI141" s="87">
        <f>($K141="Bell Curve")*(_xlfn.NORM.DIST(AND(FI$6&gt;=$F141,FI$6&lt;=$H141)*(FI$6-$F141+1),$J141/2,$M141,TRUE)-_xlfn.NORM.DIST(AND(FI$6&gt;=$F141,FI$6&lt;=$H141)*(FH$6-$F141+1),$J141/2,$M141,TRUE))/(1-2*_xlfn.NORM.DIST(0,$J141/2,$M141,TRUE))*$D141+($K141="Steady Growth")*(AND(FI$6&gt;=$F141,FI$6&lt;=$H141)*((FI$6-$F141+1)/($J141*($J141+1)/2)*$D141))+($K141="custom")*CustCF!FC141</f>
        <v/>
      </c>
      <c r="FJ141" s="87">
        <f>($K141="Bell Curve")*(_xlfn.NORM.DIST(AND(FJ$6&gt;=$F141,FJ$6&lt;=$H141)*(FJ$6-$F141+1),$J141/2,$M141,TRUE)-_xlfn.NORM.DIST(AND(FJ$6&gt;=$F141,FJ$6&lt;=$H141)*(FI$6-$F141+1),$J141/2,$M141,TRUE))/(1-2*_xlfn.NORM.DIST(0,$J141/2,$M141,TRUE))*$D141+($K141="Steady Growth")*(AND(FJ$6&gt;=$F141,FJ$6&lt;=$H141)*((FJ$6-$F141+1)/($J141*($J141+1)/2)*$D141))+($K141="custom")*CustCF!FD141</f>
        <v/>
      </c>
      <c r="FK141" s="87">
        <f>($K141="Bell Curve")*(_xlfn.NORM.DIST(AND(FK$6&gt;=$F141,FK$6&lt;=$H141)*(FK$6-$F141+1),$J141/2,$M141,TRUE)-_xlfn.NORM.DIST(AND(FK$6&gt;=$F141,FK$6&lt;=$H141)*(FJ$6-$F141+1),$J141/2,$M141,TRUE))/(1-2*_xlfn.NORM.DIST(0,$J141/2,$M141,TRUE))*$D141+($K141="Steady Growth")*(AND(FK$6&gt;=$F141,FK$6&lt;=$H141)*((FK$6-$F141+1)/($J141*($J141+1)/2)*$D141))+($K141="custom")*CustCF!FE141</f>
        <v/>
      </c>
      <c r="FL141" s="87">
        <f>($K141="Bell Curve")*(_xlfn.NORM.DIST(AND(FL$6&gt;=$F141,FL$6&lt;=$H141)*(FL$6-$F141+1),$J141/2,$M141,TRUE)-_xlfn.NORM.DIST(AND(FL$6&gt;=$F141,FL$6&lt;=$H141)*(FK$6-$F141+1),$J141/2,$M141,TRUE))/(1-2*_xlfn.NORM.DIST(0,$J141/2,$M141,TRUE))*$D141+($K141="Steady Growth")*(AND(FL$6&gt;=$F141,FL$6&lt;=$H141)*((FL$6-$F141+1)/($J141*($J141+1)/2)*$D141))+($K141="custom")*CustCF!FF141</f>
        <v/>
      </c>
      <c r="FM141" s="87">
        <f>($K141="Bell Curve")*(_xlfn.NORM.DIST(AND(FM$6&gt;=$F141,FM$6&lt;=$H141)*(FM$6-$F141+1),$J141/2,$M141,TRUE)-_xlfn.NORM.DIST(AND(FM$6&gt;=$F141,FM$6&lt;=$H141)*(FL$6-$F141+1),$J141/2,$M141,TRUE))/(1-2*_xlfn.NORM.DIST(0,$J141/2,$M141,TRUE))*$D141+($K141="Steady Growth")*(AND(FM$6&gt;=$F141,FM$6&lt;=$H141)*((FM$6-$F141+1)/($J141*($J141+1)/2)*$D141))+($K141="custom")*CustCF!FG141</f>
        <v/>
      </c>
      <c r="FN141" s="87">
        <f>($K141="Bell Curve")*(_xlfn.NORM.DIST(AND(FN$6&gt;=$F141,FN$6&lt;=$H141)*(FN$6-$F141+1),$J141/2,$M141,TRUE)-_xlfn.NORM.DIST(AND(FN$6&gt;=$F141,FN$6&lt;=$H141)*(FM$6-$F141+1),$J141/2,$M141,TRUE))/(1-2*_xlfn.NORM.DIST(0,$J141/2,$M141,TRUE))*$D141+($K141="Steady Growth")*(AND(FN$6&gt;=$F141,FN$6&lt;=$H141)*((FN$6-$F141+1)/($J141*($J141+1)/2)*$D141))+($K141="custom")*CustCF!FH141</f>
        <v/>
      </c>
      <c r="FO141" s="87">
        <f>($K141="Bell Curve")*(_xlfn.NORM.DIST(AND(FO$6&gt;=$F141,FO$6&lt;=$H141)*(FO$6-$F141+1),$J141/2,$M141,TRUE)-_xlfn.NORM.DIST(AND(FO$6&gt;=$F141,FO$6&lt;=$H141)*(FN$6-$F141+1),$J141/2,$M141,TRUE))/(1-2*_xlfn.NORM.DIST(0,$J141/2,$M141,TRUE))*$D141+($K141="Steady Growth")*(AND(FO$6&gt;=$F141,FO$6&lt;=$H141)*((FO$6-$F141+1)/($J141*($J141+1)/2)*$D141))+($K141="custom")*CustCF!FI141</f>
        <v/>
      </c>
      <c r="FP141" s="87">
        <f>($K141="Bell Curve")*(_xlfn.NORM.DIST(AND(FP$6&gt;=$F141,FP$6&lt;=$H141)*(FP$6-$F141+1),$J141/2,$M141,TRUE)-_xlfn.NORM.DIST(AND(FP$6&gt;=$F141,FP$6&lt;=$H141)*(FO$6-$F141+1),$J141/2,$M141,TRUE))/(1-2*_xlfn.NORM.DIST(0,$J141/2,$M141,TRUE))*$D141+($K141="Steady Growth")*(AND(FP$6&gt;=$F141,FP$6&lt;=$H141)*((FP$6-$F141+1)/($J141*($J141+1)/2)*$D141))+($K141="custom")*CustCF!FJ141</f>
        <v/>
      </c>
      <c r="FQ141" s="87">
        <f>($K141="Bell Curve")*(_xlfn.NORM.DIST(AND(FQ$6&gt;=$F141,FQ$6&lt;=$H141)*(FQ$6-$F141+1),$J141/2,$M141,TRUE)-_xlfn.NORM.DIST(AND(FQ$6&gt;=$F141,FQ$6&lt;=$H141)*(FP$6-$F141+1),$J141/2,$M141,TRUE))/(1-2*_xlfn.NORM.DIST(0,$J141/2,$M141,TRUE))*$D141+($K141="Steady Growth")*(AND(FQ$6&gt;=$F141,FQ$6&lt;=$H141)*((FQ$6-$F141+1)/($J141*($J141+1)/2)*$D141))+($K141="custom")*CustCF!FK141</f>
        <v/>
      </c>
      <c r="FR141" s="87">
        <f>($K141="Bell Curve")*(_xlfn.NORM.DIST(AND(FR$6&gt;=$F141,FR$6&lt;=$H141)*(FR$6-$F141+1),$J141/2,$M141,TRUE)-_xlfn.NORM.DIST(AND(FR$6&gt;=$F141,FR$6&lt;=$H141)*(FQ$6-$F141+1),$J141/2,$M141,TRUE))/(1-2*_xlfn.NORM.DIST(0,$J141/2,$M141,TRUE))*$D141+($K141="Steady Growth")*(AND(FR$6&gt;=$F141,FR$6&lt;=$H141)*((FR$6-$F141+1)/($J141*($J141+1)/2)*$D141))+($K141="custom")*CustCF!FL141</f>
        <v/>
      </c>
      <c r="FS141" s="87">
        <f>($K141="Bell Curve")*(_xlfn.NORM.DIST(AND(FS$6&gt;=$F141,FS$6&lt;=$H141)*(FS$6-$F141+1),$J141/2,$M141,TRUE)-_xlfn.NORM.DIST(AND(FS$6&gt;=$F141,FS$6&lt;=$H141)*(FR$6-$F141+1),$J141/2,$M141,TRUE))/(1-2*_xlfn.NORM.DIST(0,$J141/2,$M141,TRUE))*$D141+($K141="Steady Growth")*(AND(FS$6&gt;=$F141,FS$6&lt;=$H141)*((FS$6-$F141+1)/($J141*($J141+1)/2)*$D141))+($K141="custom")*CustCF!FM141</f>
        <v/>
      </c>
      <c r="FT141" s="87">
        <f>($K141="Bell Curve")*(_xlfn.NORM.DIST(AND(FT$6&gt;=$F141,FT$6&lt;=$H141)*(FT$6-$F141+1),$J141/2,$M141,TRUE)-_xlfn.NORM.DIST(AND(FT$6&gt;=$F141,FT$6&lt;=$H141)*(FS$6-$F141+1),$J141/2,$M141,TRUE))/(1-2*_xlfn.NORM.DIST(0,$J141/2,$M141,TRUE))*$D141+($K141="Steady Growth")*(AND(FT$6&gt;=$F141,FT$6&lt;=$H141)*((FT$6-$F141+1)/($J141*($J141+1)/2)*$D141))+($K141="custom")*CustCF!FN141</f>
        <v/>
      </c>
      <c r="FU141" s="87">
        <f>($K141="Bell Curve")*(_xlfn.NORM.DIST(AND(FU$6&gt;=$F141,FU$6&lt;=$H141)*(FU$6-$F141+1),$J141/2,$M141,TRUE)-_xlfn.NORM.DIST(AND(FU$6&gt;=$F141,FU$6&lt;=$H141)*(FT$6-$F141+1),$J141/2,$M141,TRUE))/(1-2*_xlfn.NORM.DIST(0,$J141/2,$M141,TRUE))*$D141+($K141="Steady Growth")*(AND(FU$6&gt;=$F141,FU$6&lt;=$H141)*((FU$6-$F141+1)/($J141*($J141+1)/2)*$D141))+($K141="custom")*CustCF!FO141</f>
        <v/>
      </c>
      <c r="FV141" s="87">
        <f>($K141="Bell Curve")*(_xlfn.NORM.DIST(AND(FV$6&gt;=$F141,FV$6&lt;=$H141)*(FV$6-$F141+1),$J141/2,$M141,TRUE)-_xlfn.NORM.DIST(AND(FV$6&gt;=$F141,FV$6&lt;=$H141)*(FU$6-$F141+1),$J141/2,$M141,TRUE))/(1-2*_xlfn.NORM.DIST(0,$J141/2,$M141,TRUE))*$D141+($K141="Steady Growth")*(AND(FV$6&gt;=$F141,FV$6&lt;=$H141)*((FV$6-$F141+1)/($J141*($J141+1)/2)*$D141))+($K141="custom")*CustCF!FP141</f>
        <v/>
      </c>
      <c r="FW141" s="87">
        <f>($K141="Bell Curve")*(_xlfn.NORM.DIST(AND(FW$6&gt;=$F141,FW$6&lt;=$H141)*(FW$6-$F141+1),$J141/2,$M141,TRUE)-_xlfn.NORM.DIST(AND(FW$6&gt;=$F141,FW$6&lt;=$H141)*(FV$6-$F141+1),$J141/2,$M141,TRUE))/(1-2*_xlfn.NORM.DIST(0,$J141/2,$M141,TRUE))*$D141+($K141="Steady Growth")*(AND(FW$6&gt;=$F141,FW$6&lt;=$H141)*((FW$6-$F141+1)/($J141*($J141+1)/2)*$D141))+($K141="custom")*CustCF!FQ141</f>
        <v/>
      </c>
      <c r="FX141" s="87">
        <f>($K141="Bell Curve")*(_xlfn.NORM.DIST(AND(FX$6&gt;=$F141,FX$6&lt;=$H141)*(FX$6-$F141+1),$J141/2,$M141,TRUE)-_xlfn.NORM.DIST(AND(FX$6&gt;=$F141,FX$6&lt;=$H141)*(FW$6-$F141+1),$J141/2,$M141,TRUE))/(1-2*_xlfn.NORM.DIST(0,$J141/2,$M141,TRUE))*$D141+($K141="Steady Growth")*(AND(FX$6&gt;=$F141,FX$6&lt;=$H141)*((FX$6-$F141+1)/($J141*($J141+1)/2)*$D141))+($K141="custom")*CustCF!FR141</f>
        <v/>
      </c>
      <c r="FY141" s="87">
        <f>($K141="Bell Curve")*(_xlfn.NORM.DIST(AND(FY$6&gt;=$F141,FY$6&lt;=$H141)*(FY$6-$F141+1),$J141/2,$M141,TRUE)-_xlfn.NORM.DIST(AND(FY$6&gt;=$F141,FY$6&lt;=$H141)*(FX$6-$F141+1),$J141/2,$M141,TRUE))/(1-2*_xlfn.NORM.DIST(0,$J141/2,$M141,TRUE))*$D141+($K141="Steady Growth")*(AND(FY$6&gt;=$F141,FY$6&lt;=$H141)*((FY$6-$F141+1)/($J141*($J141+1)/2)*$D141))+($K141="custom")*CustCF!FS141</f>
        <v/>
      </c>
      <c r="FZ141" s="87">
        <f>($K141="Bell Curve")*(_xlfn.NORM.DIST(AND(FZ$6&gt;=$F141,FZ$6&lt;=$H141)*(FZ$6-$F141+1),$J141/2,$M141,TRUE)-_xlfn.NORM.DIST(AND(FZ$6&gt;=$F141,FZ$6&lt;=$H141)*(FY$6-$F141+1),$J141/2,$M141,TRUE))/(1-2*_xlfn.NORM.DIST(0,$J141/2,$M141,TRUE))*$D141+($K141="Steady Growth")*(AND(FZ$6&gt;=$F141,FZ$6&lt;=$H141)*((FZ$6-$F141+1)/($J141*($J141+1)/2)*$D141))+($K141="custom")*CustCF!FT141</f>
        <v/>
      </c>
      <c r="GA141" s="87">
        <f>($K141="Bell Curve")*(_xlfn.NORM.DIST(AND(GA$6&gt;=$F141,GA$6&lt;=$H141)*(GA$6-$F141+1),$J141/2,$M141,TRUE)-_xlfn.NORM.DIST(AND(GA$6&gt;=$F141,GA$6&lt;=$H141)*(FZ$6-$F141+1),$J141/2,$M141,TRUE))/(1-2*_xlfn.NORM.DIST(0,$J141/2,$M141,TRUE))*$D141+($K141="Steady Growth")*(AND(GA$6&gt;=$F141,GA$6&lt;=$H141)*((GA$6-$F141+1)/($J141*($J141+1)/2)*$D141))+($K141="custom")*CustCF!FU141</f>
        <v/>
      </c>
      <c r="GB141" s="87">
        <f>($K141="Bell Curve")*(_xlfn.NORM.DIST(AND(GB$6&gt;=$F141,GB$6&lt;=$H141)*(GB$6-$F141+1),$J141/2,$M141,TRUE)-_xlfn.NORM.DIST(AND(GB$6&gt;=$F141,GB$6&lt;=$H141)*(GA$6-$F141+1),$J141/2,$M141,TRUE))/(1-2*_xlfn.NORM.DIST(0,$J141/2,$M141,TRUE))*$D141+($K141="Steady Growth")*(AND(GB$6&gt;=$F141,GB$6&lt;=$H141)*((GB$6-$F141+1)/($J141*($J141+1)/2)*$D141))+($K141="custom")*CustCF!FV141</f>
        <v/>
      </c>
      <c r="GC141" s="87">
        <f>($K141="Bell Curve")*(_xlfn.NORM.DIST(AND(GC$6&gt;=$F141,GC$6&lt;=$H141)*(GC$6-$F141+1),$J141/2,$M141,TRUE)-_xlfn.NORM.DIST(AND(GC$6&gt;=$F141,GC$6&lt;=$H141)*(GB$6-$F141+1),$J141/2,$M141,TRUE))/(1-2*_xlfn.NORM.DIST(0,$J141/2,$M141,TRUE))*$D141+($K141="Steady Growth")*(AND(GC$6&gt;=$F141,GC$6&lt;=$H141)*((GC$6-$F141+1)/($J141*($J141+1)/2)*$D141))+($K141="custom")*CustCF!FW141</f>
        <v/>
      </c>
      <c r="GD141" s="87">
        <f>($K141="Bell Curve")*(_xlfn.NORM.DIST(AND(GD$6&gt;=$F141,GD$6&lt;=$H141)*(GD$6-$F141+1),$J141/2,$M141,TRUE)-_xlfn.NORM.DIST(AND(GD$6&gt;=$F141,GD$6&lt;=$H141)*(GC$6-$F141+1),$J141/2,$M141,TRUE))/(1-2*_xlfn.NORM.DIST(0,$J141/2,$M141,TRUE))*$D141+($K141="Steady Growth")*(AND(GD$6&gt;=$F141,GD$6&lt;=$H141)*((GD$6-$F141+1)/($J141*($J141+1)/2)*$D141))+($K141="custom")*CustCF!FX141</f>
        <v/>
      </c>
      <c r="GE141" s="87">
        <f>($K141="Bell Curve")*(_xlfn.NORM.DIST(AND(GE$6&gt;=$F141,GE$6&lt;=$H141)*(GE$6-$F141+1),$J141/2,$M141,TRUE)-_xlfn.NORM.DIST(AND(GE$6&gt;=$F141,GE$6&lt;=$H141)*(GD$6-$F141+1),$J141/2,$M141,TRUE))/(1-2*_xlfn.NORM.DIST(0,$J141/2,$M141,TRUE))*$D141+($K141="Steady Growth")*(AND(GE$6&gt;=$F141,GE$6&lt;=$H141)*((GE$6-$F141+1)/($J141*($J141+1)/2)*$D141))+($K141="custom")*CustCF!FY141</f>
        <v/>
      </c>
      <c r="GF141" s="87">
        <f>($K141="Bell Curve")*(_xlfn.NORM.DIST(AND(GF$6&gt;=$F141,GF$6&lt;=$H141)*(GF$6-$F141+1),$J141/2,$M141,TRUE)-_xlfn.NORM.DIST(AND(GF$6&gt;=$F141,GF$6&lt;=$H141)*(GE$6-$F141+1),$J141/2,$M141,TRUE))/(1-2*_xlfn.NORM.DIST(0,$J141/2,$M141,TRUE))*$D141+($K141="Steady Growth")*(AND(GF$6&gt;=$F141,GF$6&lt;=$H141)*((GF$6-$F141+1)/($J141*($J141+1)/2)*$D141))+($K141="custom")*CustCF!FZ141</f>
        <v/>
      </c>
      <c r="GG141" s="87">
        <f>($K141="Bell Curve")*(_xlfn.NORM.DIST(AND(GG$6&gt;=$F141,GG$6&lt;=$H141)*(GG$6-$F141+1),$J141/2,$M141,TRUE)-_xlfn.NORM.DIST(AND(GG$6&gt;=$F141,GG$6&lt;=$H141)*(GF$6-$F141+1),$J141/2,$M141,TRUE))/(1-2*_xlfn.NORM.DIST(0,$J141/2,$M141,TRUE))*$D141+($K141="Steady Growth")*(AND(GG$6&gt;=$F141,GG$6&lt;=$H141)*((GG$6-$F141+1)/($J141*($J141+1)/2)*$D141))+($K141="custom")*CustCF!GA141</f>
        <v/>
      </c>
      <c r="GH141" s="87">
        <f>($K141="Bell Curve")*(_xlfn.NORM.DIST(AND(GH$6&gt;=$F141,GH$6&lt;=$H141)*(GH$6-$F141+1),$J141/2,$M141,TRUE)-_xlfn.NORM.DIST(AND(GH$6&gt;=$F141,GH$6&lt;=$H141)*(GG$6-$F141+1),$J141/2,$M141,TRUE))/(1-2*_xlfn.NORM.DIST(0,$J141/2,$M141,TRUE))*$D141+($K141="Steady Growth")*(AND(GH$6&gt;=$F141,GH$6&lt;=$H141)*((GH$6-$F141+1)/($J141*($J141+1)/2)*$D141))+($K141="custom")*CustCF!GB141</f>
        <v/>
      </c>
      <c r="GI141" s="87">
        <f>($K141="Bell Curve")*(_xlfn.NORM.DIST(AND(GI$6&gt;=$F141,GI$6&lt;=$H141)*(GI$6-$F141+1),$J141/2,$M141,TRUE)-_xlfn.NORM.DIST(AND(GI$6&gt;=$F141,GI$6&lt;=$H141)*(GH$6-$F141+1),$J141/2,$M141,TRUE))/(1-2*_xlfn.NORM.DIST(0,$J141/2,$M141,TRUE))*$D141+($K141="Steady Growth")*(AND(GI$6&gt;=$F141,GI$6&lt;=$H141)*((GI$6-$F141+1)/($J141*($J141+1)/2)*$D141))+($K141="custom")*CustCF!GC141</f>
        <v/>
      </c>
      <c r="GJ141" s="87">
        <f>($K141="Bell Curve")*(_xlfn.NORM.DIST(AND(GJ$6&gt;=$F141,GJ$6&lt;=$H141)*(GJ$6-$F141+1),$J141/2,$M141,TRUE)-_xlfn.NORM.DIST(AND(GJ$6&gt;=$F141,GJ$6&lt;=$H141)*(GI$6-$F141+1),$J141/2,$M141,TRUE))/(1-2*_xlfn.NORM.DIST(0,$J141/2,$M141,TRUE))*$D141+($K141="Steady Growth")*(AND(GJ$6&gt;=$F141,GJ$6&lt;=$H141)*((GJ$6-$F141+1)/($J141*($J141+1)/2)*$D141))+($K141="custom")*CustCF!GD141</f>
        <v/>
      </c>
      <c r="GK141" s="87">
        <f>($K141="Bell Curve")*(_xlfn.NORM.DIST(AND(GK$6&gt;=$F141,GK$6&lt;=$H141)*(GK$6-$F141+1),$J141/2,$M141,TRUE)-_xlfn.NORM.DIST(AND(GK$6&gt;=$F141,GK$6&lt;=$H141)*(GJ$6-$F141+1),$J141/2,$M141,TRUE))/(1-2*_xlfn.NORM.DIST(0,$J141/2,$M141,TRUE))*$D141+($K141="Steady Growth")*(AND(GK$6&gt;=$F141,GK$6&lt;=$H141)*((GK$6-$F141+1)/($J141*($J141+1)/2)*$D141))+($K141="custom")*CustCF!GE141</f>
        <v/>
      </c>
      <c r="GL141" s="87">
        <f>($K141="Bell Curve")*(_xlfn.NORM.DIST(AND(GL$6&gt;=$F141,GL$6&lt;=$H141)*(GL$6-$F141+1),$J141/2,$M141,TRUE)-_xlfn.NORM.DIST(AND(GL$6&gt;=$F141,GL$6&lt;=$H141)*(GK$6-$F141+1),$J141/2,$M141,TRUE))/(1-2*_xlfn.NORM.DIST(0,$J141/2,$M141,TRUE))*$D141+($K141="Steady Growth")*(AND(GL$6&gt;=$F141,GL$6&lt;=$H141)*((GL$6-$F141+1)/($J141*($J141+1)/2)*$D141))+($K141="custom")*CustCF!GF141</f>
        <v/>
      </c>
      <c r="GM141" s="87">
        <f>($K141="Bell Curve")*(_xlfn.NORM.DIST(AND(GM$6&gt;=$F141,GM$6&lt;=$H141)*(GM$6-$F141+1),$J141/2,$M141,TRUE)-_xlfn.NORM.DIST(AND(GM$6&gt;=$F141,GM$6&lt;=$H141)*(GL$6-$F141+1),$J141/2,$M141,TRUE))/(1-2*_xlfn.NORM.DIST(0,$J141/2,$M141,TRUE))*$D141+($K141="Steady Growth")*(AND(GM$6&gt;=$F141,GM$6&lt;=$H141)*((GM$6-$F141+1)/($J141*($J141+1)/2)*$D141))+($K141="custom")*CustCF!GG141</f>
        <v/>
      </c>
      <c r="GN141" s="257">
        <f>($K141="Bell Curve")*(_xlfn.NORM.DIST(AND(GN$6&gt;=$F141,GN$6&lt;=$H141)*(GN$6-$F141+1),$J141/2,$M141,TRUE)-_xlfn.NORM.DIST(AND(GN$6&gt;=$F141,GN$6&lt;=$H141)*(GM$6-$F141+1),$J141/2,$M141,TRUE))/(1-2*_xlfn.NORM.DIST(0,$J141/2,$M141,TRUE))*$D141+($K141="Steady Growth")*(AND(GN$6&gt;=$F141,GN$6&lt;=$H141)*((GN$6-$F141+1)/($J141*($J141+1)/2)*$D141))+($K141="custom")*CustCF!GH141</f>
        <v/>
      </c>
      <c r="GO141" s="1" t="n"/>
      <c r="GP141" s="63" t="n"/>
    </row>
    <row r="142" hidden="1" outlineLevel="1">
      <c r="A142" s="1" t="n"/>
      <c r="B142" s="1" t="n"/>
      <c r="C142" s="251">
        <f>Budget!AF23</f>
        <v/>
      </c>
      <c r="D142" s="14">
        <f>Budget!AG23</f>
        <v/>
      </c>
      <c r="E142" s="14">
        <f>IF(D142&lt;&gt;0,F142,"")</f>
        <v/>
      </c>
      <c r="F142" s="252" t="n">
        <v>0</v>
      </c>
      <c r="G142" s="921">
        <f>IF(L142="custom",CustCF!F142,INDEX($P$8:$GN$8,MATCH(F142,$P$6:$GN$6,0)))</f>
        <v/>
      </c>
      <c r="H142" s="252" t="n">
        <v>0</v>
      </c>
      <c r="I142" s="921">
        <f>IF(L142="custom",CustCF!G142,INDEX($P$8:$GN$8,MATCH(H142,$P$6:$GN$6,0)))</f>
        <v/>
      </c>
      <c r="J142" s="249">
        <f>H142-F142+1</f>
        <v/>
      </c>
      <c r="K142" s="254" t="inlineStr">
        <is>
          <t>Bell Curve</t>
        </is>
      </c>
      <c r="L142" s="255" t="inlineStr">
        <is>
          <t>Flat (9)</t>
        </is>
      </c>
      <c r="M142" s="256">
        <f>INDEX($D$261:$D$266,MATCH(L142,$C$261:$C$266,0))</f>
        <v/>
      </c>
      <c r="N142" s="13">
        <f>SUM(P142:GN142)</f>
        <v/>
      </c>
      <c r="O142" s="14" t="n"/>
      <c r="P142" s="87">
        <f>($K142="Bell Curve")*(_xlfn.NORM.DIST(AND(P$6&gt;=$F142,P$6&lt;=$H142)*(P$6-$F142+1),$J142/2,$M142,TRUE)-_xlfn.NORM.DIST(AND(P$6&gt;=$F142,P$6&lt;=$H142)*(O$6-$F142+1),$J142/2,$M142,TRUE))/(1-2*_xlfn.NORM.DIST(0,$J142/2,$M142,TRUE))*$D142+($K142="Steady Growth")*(AND(P$6&gt;=$F142,P$6&lt;=$H142)*((P$6-$F142+1)/($J142*($J142+1)/2)*$D142))+($K142="custom")*CustCF!J142</f>
        <v/>
      </c>
      <c r="Q142" s="87">
        <f>($K142="Bell Curve")*(_xlfn.NORM.DIST(AND(Q$6&gt;=$F142,Q$6&lt;=$H142)*(Q$6-$F142+1),$J142/2,$M142,TRUE)-_xlfn.NORM.DIST(AND(Q$6&gt;=$F142,Q$6&lt;=$H142)*(P$6-$F142+1),$J142/2,$M142,TRUE))/(1-2*_xlfn.NORM.DIST(0,$J142/2,$M142,TRUE))*$D142+($K142="Steady Growth")*(AND(Q$6&gt;=$F142,Q$6&lt;=$H142)*((Q$6-$F142+1)/($J142*($J142+1)/2)*$D142))+($K142="custom")*CustCF!K142</f>
        <v/>
      </c>
      <c r="R142" s="87">
        <f>($K142="Bell Curve")*(_xlfn.NORM.DIST(AND(R$6&gt;=$F142,R$6&lt;=$H142)*(R$6-$F142+1),$J142/2,$M142,TRUE)-_xlfn.NORM.DIST(AND(R$6&gt;=$F142,R$6&lt;=$H142)*(Q$6-$F142+1),$J142/2,$M142,TRUE))/(1-2*_xlfn.NORM.DIST(0,$J142/2,$M142,TRUE))*$D142+($K142="Steady Growth")*(AND(R$6&gt;=$F142,R$6&lt;=$H142)*((R$6-$F142+1)/($J142*($J142+1)/2)*$D142))+($K142="custom")*CustCF!L142</f>
        <v/>
      </c>
      <c r="S142" s="87">
        <f>($K142="Bell Curve")*(_xlfn.NORM.DIST(AND(S$6&gt;=$F142,S$6&lt;=$H142)*(S$6-$F142+1),$J142/2,$M142,TRUE)-_xlfn.NORM.DIST(AND(S$6&gt;=$F142,S$6&lt;=$H142)*(R$6-$F142+1),$J142/2,$M142,TRUE))/(1-2*_xlfn.NORM.DIST(0,$J142/2,$M142,TRUE))*$D142+($K142="Steady Growth")*(AND(S$6&gt;=$F142,S$6&lt;=$H142)*((S$6-$F142+1)/($J142*($J142+1)/2)*$D142))+($K142="custom")*CustCF!M142</f>
        <v/>
      </c>
      <c r="T142" s="87">
        <f>($K142="Bell Curve")*(_xlfn.NORM.DIST(AND(T$6&gt;=$F142,T$6&lt;=$H142)*(T$6-$F142+1),$J142/2,$M142,TRUE)-_xlfn.NORM.DIST(AND(T$6&gt;=$F142,T$6&lt;=$H142)*(S$6-$F142+1),$J142/2,$M142,TRUE))/(1-2*_xlfn.NORM.DIST(0,$J142/2,$M142,TRUE))*$D142+($K142="Steady Growth")*(AND(T$6&gt;=$F142,T$6&lt;=$H142)*((T$6-$F142+1)/($J142*($J142+1)/2)*$D142))+($K142="custom")*CustCF!N142</f>
        <v/>
      </c>
      <c r="U142" s="87">
        <f>($K142="Bell Curve")*(_xlfn.NORM.DIST(AND(U$6&gt;=$F142,U$6&lt;=$H142)*(U$6-$F142+1),$J142/2,$M142,TRUE)-_xlfn.NORM.DIST(AND(U$6&gt;=$F142,U$6&lt;=$H142)*(T$6-$F142+1),$J142/2,$M142,TRUE))/(1-2*_xlfn.NORM.DIST(0,$J142/2,$M142,TRUE))*$D142+($K142="Steady Growth")*(AND(U$6&gt;=$F142,U$6&lt;=$H142)*((U$6-$F142+1)/($J142*($J142+1)/2)*$D142))+($K142="custom")*CustCF!O142</f>
        <v/>
      </c>
      <c r="V142" s="87">
        <f>($K142="Bell Curve")*(_xlfn.NORM.DIST(AND(V$6&gt;=$F142,V$6&lt;=$H142)*(V$6-$F142+1),$J142/2,$M142,TRUE)-_xlfn.NORM.DIST(AND(V$6&gt;=$F142,V$6&lt;=$H142)*(U$6-$F142+1),$J142/2,$M142,TRUE))/(1-2*_xlfn.NORM.DIST(0,$J142/2,$M142,TRUE))*$D142+($K142="Steady Growth")*(AND(V$6&gt;=$F142,V$6&lt;=$H142)*((V$6-$F142+1)/($J142*($J142+1)/2)*$D142))+($K142="custom")*CustCF!P142</f>
        <v/>
      </c>
      <c r="W142" s="87">
        <f>($K142="Bell Curve")*(_xlfn.NORM.DIST(AND(W$6&gt;=$F142,W$6&lt;=$H142)*(W$6-$F142+1),$J142/2,$M142,TRUE)-_xlfn.NORM.DIST(AND(W$6&gt;=$F142,W$6&lt;=$H142)*(V$6-$F142+1),$J142/2,$M142,TRUE))/(1-2*_xlfn.NORM.DIST(0,$J142/2,$M142,TRUE))*$D142+($K142="Steady Growth")*(AND(W$6&gt;=$F142,W$6&lt;=$H142)*((W$6-$F142+1)/($J142*($J142+1)/2)*$D142))+($K142="custom")*CustCF!Q142</f>
        <v/>
      </c>
      <c r="X142" s="87">
        <f>($K142="Bell Curve")*(_xlfn.NORM.DIST(AND(X$6&gt;=$F142,X$6&lt;=$H142)*(X$6-$F142+1),$J142/2,$M142,TRUE)-_xlfn.NORM.DIST(AND(X$6&gt;=$F142,X$6&lt;=$H142)*(W$6-$F142+1),$J142/2,$M142,TRUE))/(1-2*_xlfn.NORM.DIST(0,$J142/2,$M142,TRUE))*$D142+($K142="Steady Growth")*(AND(X$6&gt;=$F142,X$6&lt;=$H142)*((X$6-$F142+1)/($J142*($J142+1)/2)*$D142))+($K142="custom")*CustCF!R142</f>
        <v/>
      </c>
      <c r="Y142" s="87">
        <f>($K142="Bell Curve")*(_xlfn.NORM.DIST(AND(Y$6&gt;=$F142,Y$6&lt;=$H142)*(Y$6-$F142+1),$J142/2,$M142,TRUE)-_xlfn.NORM.DIST(AND(Y$6&gt;=$F142,Y$6&lt;=$H142)*(X$6-$F142+1),$J142/2,$M142,TRUE))/(1-2*_xlfn.NORM.DIST(0,$J142/2,$M142,TRUE))*$D142+($K142="Steady Growth")*(AND(Y$6&gt;=$F142,Y$6&lt;=$H142)*((Y$6-$F142+1)/($J142*($J142+1)/2)*$D142))+($K142="custom")*CustCF!S142</f>
        <v/>
      </c>
      <c r="Z142" s="87">
        <f>($K142="Bell Curve")*(_xlfn.NORM.DIST(AND(Z$6&gt;=$F142,Z$6&lt;=$H142)*(Z$6-$F142+1),$J142/2,$M142,TRUE)-_xlfn.NORM.DIST(AND(Z$6&gt;=$F142,Z$6&lt;=$H142)*(Y$6-$F142+1),$J142/2,$M142,TRUE))/(1-2*_xlfn.NORM.DIST(0,$J142/2,$M142,TRUE))*$D142+($K142="Steady Growth")*(AND(Z$6&gt;=$F142,Z$6&lt;=$H142)*((Z$6-$F142+1)/($J142*($J142+1)/2)*$D142))+($K142="custom")*CustCF!T142</f>
        <v/>
      </c>
      <c r="AA142" s="87">
        <f>($K142="Bell Curve")*(_xlfn.NORM.DIST(AND(AA$6&gt;=$F142,AA$6&lt;=$H142)*(AA$6-$F142+1),$J142/2,$M142,TRUE)-_xlfn.NORM.DIST(AND(AA$6&gt;=$F142,AA$6&lt;=$H142)*(Z$6-$F142+1),$J142/2,$M142,TRUE))/(1-2*_xlfn.NORM.DIST(0,$J142/2,$M142,TRUE))*$D142+($K142="Steady Growth")*(AND(AA$6&gt;=$F142,AA$6&lt;=$H142)*((AA$6-$F142+1)/($J142*($J142+1)/2)*$D142))+($K142="custom")*CustCF!U142</f>
        <v/>
      </c>
      <c r="AB142" s="87">
        <f>($K142="Bell Curve")*(_xlfn.NORM.DIST(AND(AB$6&gt;=$F142,AB$6&lt;=$H142)*(AB$6-$F142+1),$J142/2,$M142,TRUE)-_xlfn.NORM.DIST(AND(AB$6&gt;=$F142,AB$6&lt;=$H142)*(AA$6-$F142+1),$J142/2,$M142,TRUE))/(1-2*_xlfn.NORM.DIST(0,$J142/2,$M142,TRUE))*$D142+($K142="Steady Growth")*(AND(AB$6&gt;=$F142,AB$6&lt;=$H142)*((AB$6-$F142+1)/($J142*($J142+1)/2)*$D142))+($K142="custom")*CustCF!V142</f>
        <v/>
      </c>
      <c r="AC142" s="87">
        <f>($K142="Bell Curve")*(_xlfn.NORM.DIST(AND(AC$6&gt;=$F142,AC$6&lt;=$H142)*(AC$6-$F142+1),$J142/2,$M142,TRUE)-_xlfn.NORM.DIST(AND(AC$6&gt;=$F142,AC$6&lt;=$H142)*(AB$6-$F142+1),$J142/2,$M142,TRUE))/(1-2*_xlfn.NORM.DIST(0,$J142/2,$M142,TRUE))*$D142+($K142="Steady Growth")*(AND(AC$6&gt;=$F142,AC$6&lt;=$H142)*((AC$6-$F142+1)/($J142*($J142+1)/2)*$D142))+($K142="custom")*CustCF!W142</f>
        <v/>
      </c>
      <c r="AD142" s="87">
        <f>($K142="Bell Curve")*(_xlfn.NORM.DIST(AND(AD$6&gt;=$F142,AD$6&lt;=$H142)*(AD$6-$F142+1),$J142/2,$M142,TRUE)-_xlfn.NORM.DIST(AND(AD$6&gt;=$F142,AD$6&lt;=$H142)*(AC$6-$F142+1),$J142/2,$M142,TRUE))/(1-2*_xlfn.NORM.DIST(0,$J142/2,$M142,TRUE))*$D142+($K142="Steady Growth")*(AND(AD$6&gt;=$F142,AD$6&lt;=$H142)*((AD$6-$F142+1)/($J142*($J142+1)/2)*$D142))+($K142="custom")*CustCF!X142</f>
        <v/>
      </c>
      <c r="AE142" s="87">
        <f>($K142="Bell Curve")*(_xlfn.NORM.DIST(AND(AE$6&gt;=$F142,AE$6&lt;=$H142)*(AE$6-$F142+1),$J142/2,$M142,TRUE)-_xlfn.NORM.DIST(AND(AE$6&gt;=$F142,AE$6&lt;=$H142)*(AD$6-$F142+1),$J142/2,$M142,TRUE))/(1-2*_xlfn.NORM.DIST(0,$J142/2,$M142,TRUE))*$D142+($K142="Steady Growth")*(AND(AE$6&gt;=$F142,AE$6&lt;=$H142)*((AE$6-$F142+1)/($J142*($J142+1)/2)*$D142))+($K142="custom")*CustCF!Y142</f>
        <v/>
      </c>
      <c r="AF142" s="87">
        <f>($K142="Bell Curve")*(_xlfn.NORM.DIST(AND(AF$6&gt;=$F142,AF$6&lt;=$H142)*(AF$6-$F142+1),$J142/2,$M142,TRUE)-_xlfn.NORM.DIST(AND(AF$6&gt;=$F142,AF$6&lt;=$H142)*(AE$6-$F142+1),$J142/2,$M142,TRUE))/(1-2*_xlfn.NORM.DIST(0,$J142/2,$M142,TRUE))*$D142+($K142="Steady Growth")*(AND(AF$6&gt;=$F142,AF$6&lt;=$H142)*((AF$6-$F142+1)/($J142*($J142+1)/2)*$D142))+($K142="custom")*CustCF!Z142</f>
        <v/>
      </c>
      <c r="AG142" s="87">
        <f>($K142="Bell Curve")*(_xlfn.NORM.DIST(AND(AG$6&gt;=$F142,AG$6&lt;=$H142)*(AG$6-$F142+1),$J142/2,$M142,TRUE)-_xlfn.NORM.DIST(AND(AG$6&gt;=$F142,AG$6&lt;=$H142)*(AF$6-$F142+1),$J142/2,$M142,TRUE))/(1-2*_xlfn.NORM.DIST(0,$J142/2,$M142,TRUE))*$D142+($K142="Steady Growth")*(AND(AG$6&gt;=$F142,AG$6&lt;=$H142)*((AG$6-$F142+1)/($J142*($J142+1)/2)*$D142))+($K142="custom")*CustCF!AA142</f>
        <v/>
      </c>
      <c r="AH142" s="87">
        <f>($K142="Bell Curve")*(_xlfn.NORM.DIST(AND(AH$6&gt;=$F142,AH$6&lt;=$H142)*(AH$6-$F142+1),$J142/2,$M142,TRUE)-_xlfn.NORM.DIST(AND(AH$6&gt;=$F142,AH$6&lt;=$H142)*(AG$6-$F142+1),$J142/2,$M142,TRUE))/(1-2*_xlfn.NORM.DIST(0,$J142/2,$M142,TRUE))*$D142+($K142="Steady Growth")*(AND(AH$6&gt;=$F142,AH$6&lt;=$H142)*((AH$6-$F142+1)/($J142*($J142+1)/2)*$D142))+($K142="custom")*CustCF!AB142</f>
        <v/>
      </c>
      <c r="AI142" s="87">
        <f>($K142="Bell Curve")*(_xlfn.NORM.DIST(AND(AI$6&gt;=$F142,AI$6&lt;=$H142)*(AI$6-$F142+1),$J142/2,$M142,TRUE)-_xlfn.NORM.DIST(AND(AI$6&gt;=$F142,AI$6&lt;=$H142)*(AH$6-$F142+1),$J142/2,$M142,TRUE))/(1-2*_xlfn.NORM.DIST(0,$J142/2,$M142,TRUE))*$D142+($K142="Steady Growth")*(AND(AI$6&gt;=$F142,AI$6&lt;=$H142)*((AI$6-$F142+1)/($J142*($J142+1)/2)*$D142))+($K142="custom")*CustCF!AC142</f>
        <v/>
      </c>
      <c r="AJ142" s="87">
        <f>($K142="Bell Curve")*(_xlfn.NORM.DIST(AND(AJ$6&gt;=$F142,AJ$6&lt;=$H142)*(AJ$6-$F142+1),$J142/2,$M142,TRUE)-_xlfn.NORM.DIST(AND(AJ$6&gt;=$F142,AJ$6&lt;=$H142)*(AI$6-$F142+1),$J142/2,$M142,TRUE))/(1-2*_xlfn.NORM.DIST(0,$J142/2,$M142,TRUE))*$D142+($K142="Steady Growth")*(AND(AJ$6&gt;=$F142,AJ$6&lt;=$H142)*((AJ$6-$F142+1)/($J142*($J142+1)/2)*$D142))+($K142="custom")*CustCF!AD142</f>
        <v/>
      </c>
      <c r="AK142" s="87">
        <f>($K142="Bell Curve")*(_xlfn.NORM.DIST(AND(AK$6&gt;=$F142,AK$6&lt;=$H142)*(AK$6-$F142+1),$J142/2,$M142,TRUE)-_xlfn.NORM.DIST(AND(AK$6&gt;=$F142,AK$6&lt;=$H142)*(AJ$6-$F142+1),$J142/2,$M142,TRUE))/(1-2*_xlfn.NORM.DIST(0,$J142/2,$M142,TRUE))*$D142+($K142="Steady Growth")*(AND(AK$6&gt;=$F142,AK$6&lt;=$H142)*((AK$6-$F142+1)/($J142*($J142+1)/2)*$D142))+($K142="custom")*CustCF!AE142</f>
        <v/>
      </c>
      <c r="AL142" s="87">
        <f>($K142="Bell Curve")*(_xlfn.NORM.DIST(AND(AL$6&gt;=$F142,AL$6&lt;=$H142)*(AL$6-$F142+1),$J142/2,$M142,TRUE)-_xlfn.NORM.DIST(AND(AL$6&gt;=$F142,AL$6&lt;=$H142)*(AK$6-$F142+1),$J142/2,$M142,TRUE))/(1-2*_xlfn.NORM.DIST(0,$J142/2,$M142,TRUE))*$D142+($K142="Steady Growth")*(AND(AL$6&gt;=$F142,AL$6&lt;=$H142)*((AL$6-$F142+1)/($J142*($J142+1)/2)*$D142))+($K142="custom")*CustCF!AF142</f>
        <v/>
      </c>
      <c r="AM142" s="87">
        <f>($K142="Bell Curve")*(_xlfn.NORM.DIST(AND(AM$6&gt;=$F142,AM$6&lt;=$H142)*(AM$6-$F142+1),$J142/2,$M142,TRUE)-_xlfn.NORM.DIST(AND(AM$6&gt;=$F142,AM$6&lt;=$H142)*(AL$6-$F142+1),$J142/2,$M142,TRUE))/(1-2*_xlfn.NORM.DIST(0,$J142/2,$M142,TRUE))*$D142+($K142="Steady Growth")*(AND(AM$6&gt;=$F142,AM$6&lt;=$H142)*((AM$6-$F142+1)/($J142*($J142+1)/2)*$D142))+($K142="custom")*CustCF!AG142</f>
        <v/>
      </c>
      <c r="AN142" s="87">
        <f>($K142="Bell Curve")*(_xlfn.NORM.DIST(AND(AN$6&gt;=$F142,AN$6&lt;=$H142)*(AN$6-$F142+1),$J142/2,$M142,TRUE)-_xlfn.NORM.DIST(AND(AN$6&gt;=$F142,AN$6&lt;=$H142)*(AM$6-$F142+1),$J142/2,$M142,TRUE))/(1-2*_xlfn.NORM.DIST(0,$J142/2,$M142,TRUE))*$D142+($K142="Steady Growth")*(AND(AN$6&gt;=$F142,AN$6&lt;=$H142)*((AN$6-$F142+1)/($J142*($J142+1)/2)*$D142))+($K142="custom")*CustCF!AH142</f>
        <v/>
      </c>
      <c r="AO142" s="87">
        <f>($K142="Bell Curve")*(_xlfn.NORM.DIST(AND(AO$6&gt;=$F142,AO$6&lt;=$H142)*(AO$6-$F142+1),$J142/2,$M142,TRUE)-_xlfn.NORM.DIST(AND(AO$6&gt;=$F142,AO$6&lt;=$H142)*(AN$6-$F142+1),$J142/2,$M142,TRUE))/(1-2*_xlfn.NORM.DIST(0,$J142/2,$M142,TRUE))*$D142+($K142="Steady Growth")*(AND(AO$6&gt;=$F142,AO$6&lt;=$H142)*((AO$6-$F142+1)/($J142*($J142+1)/2)*$D142))+($K142="custom")*CustCF!AI142</f>
        <v/>
      </c>
      <c r="AP142" s="87">
        <f>($K142="Bell Curve")*(_xlfn.NORM.DIST(AND(AP$6&gt;=$F142,AP$6&lt;=$H142)*(AP$6-$F142+1),$J142/2,$M142,TRUE)-_xlfn.NORM.DIST(AND(AP$6&gt;=$F142,AP$6&lt;=$H142)*(AO$6-$F142+1),$J142/2,$M142,TRUE))/(1-2*_xlfn.NORM.DIST(0,$J142/2,$M142,TRUE))*$D142+($K142="Steady Growth")*(AND(AP$6&gt;=$F142,AP$6&lt;=$H142)*((AP$6-$F142+1)/($J142*($J142+1)/2)*$D142))+($K142="custom")*CustCF!AJ142</f>
        <v/>
      </c>
      <c r="AQ142" s="87">
        <f>($K142="Bell Curve")*(_xlfn.NORM.DIST(AND(AQ$6&gt;=$F142,AQ$6&lt;=$H142)*(AQ$6-$F142+1),$J142/2,$M142,TRUE)-_xlfn.NORM.DIST(AND(AQ$6&gt;=$F142,AQ$6&lt;=$H142)*(AP$6-$F142+1),$J142/2,$M142,TRUE))/(1-2*_xlfn.NORM.DIST(0,$J142/2,$M142,TRUE))*$D142+($K142="Steady Growth")*(AND(AQ$6&gt;=$F142,AQ$6&lt;=$H142)*((AQ$6-$F142+1)/($J142*($J142+1)/2)*$D142))+($K142="custom")*CustCF!AK142</f>
        <v/>
      </c>
      <c r="AR142" s="87">
        <f>($K142="Bell Curve")*(_xlfn.NORM.DIST(AND(AR$6&gt;=$F142,AR$6&lt;=$H142)*(AR$6-$F142+1),$J142/2,$M142,TRUE)-_xlfn.NORM.DIST(AND(AR$6&gt;=$F142,AR$6&lt;=$H142)*(AQ$6-$F142+1),$J142/2,$M142,TRUE))/(1-2*_xlfn.NORM.DIST(0,$J142/2,$M142,TRUE))*$D142+($K142="Steady Growth")*(AND(AR$6&gt;=$F142,AR$6&lt;=$H142)*((AR$6-$F142+1)/($J142*($J142+1)/2)*$D142))+($K142="custom")*CustCF!AL142</f>
        <v/>
      </c>
      <c r="AS142" s="87">
        <f>($K142="Bell Curve")*(_xlfn.NORM.DIST(AND(AS$6&gt;=$F142,AS$6&lt;=$H142)*(AS$6-$F142+1),$J142/2,$M142,TRUE)-_xlfn.NORM.DIST(AND(AS$6&gt;=$F142,AS$6&lt;=$H142)*(AR$6-$F142+1),$J142/2,$M142,TRUE))/(1-2*_xlfn.NORM.DIST(0,$J142/2,$M142,TRUE))*$D142+($K142="Steady Growth")*(AND(AS$6&gt;=$F142,AS$6&lt;=$H142)*((AS$6-$F142+1)/($J142*($J142+1)/2)*$D142))+($K142="custom")*CustCF!AM142</f>
        <v/>
      </c>
      <c r="AT142" s="87">
        <f>($K142="Bell Curve")*(_xlfn.NORM.DIST(AND(AT$6&gt;=$F142,AT$6&lt;=$H142)*(AT$6-$F142+1),$J142/2,$M142,TRUE)-_xlfn.NORM.DIST(AND(AT$6&gt;=$F142,AT$6&lt;=$H142)*(AS$6-$F142+1),$J142/2,$M142,TRUE))/(1-2*_xlfn.NORM.DIST(0,$J142/2,$M142,TRUE))*$D142+($K142="Steady Growth")*(AND(AT$6&gt;=$F142,AT$6&lt;=$H142)*((AT$6-$F142+1)/($J142*($J142+1)/2)*$D142))+($K142="custom")*CustCF!AN142</f>
        <v/>
      </c>
      <c r="AU142" s="87">
        <f>($K142="Bell Curve")*(_xlfn.NORM.DIST(AND(AU$6&gt;=$F142,AU$6&lt;=$H142)*(AU$6-$F142+1),$J142/2,$M142,TRUE)-_xlfn.NORM.DIST(AND(AU$6&gt;=$F142,AU$6&lt;=$H142)*(AT$6-$F142+1),$J142/2,$M142,TRUE))/(1-2*_xlfn.NORM.DIST(0,$J142/2,$M142,TRUE))*$D142+($K142="Steady Growth")*(AND(AU$6&gt;=$F142,AU$6&lt;=$H142)*((AU$6-$F142+1)/($J142*($J142+1)/2)*$D142))+($K142="custom")*CustCF!AO142</f>
        <v/>
      </c>
      <c r="AV142" s="87">
        <f>($K142="Bell Curve")*(_xlfn.NORM.DIST(AND(AV$6&gt;=$F142,AV$6&lt;=$H142)*(AV$6-$F142+1),$J142/2,$M142,TRUE)-_xlfn.NORM.DIST(AND(AV$6&gt;=$F142,AV$6&lt;=$H142)*(AU$6-$F142+1),$J142/2,$M142,TRUE))/(1-2*_xlfn.NORM.DIST(0,$J142/2,$M142,TRUE))*$D142+($K142="Steady Growth")*(AND(AV$6&gt;=$F142,AV$6&lt;=$H142)*((AV$6-$F142+1)/($J142*($J142+1)/2)*$D142))+($K142="custom")*CustCF!AP142</f>
        <v/>
      </c>
      <c r="AW142" s="87">
        <f>($K142="Bell Curve")*(_xlfn.NORM.DIST(AND(AW$6&gt;=$F142,AW$6&lt;=$H142)*(AW$6-$F142+1),$J142/2,$M142,TRUE)-_xlfn.NORM.DIST(AND(AW$6&gt;=$F142,AW$6&lt;=$H142)*(AV$6-$F142+1),$J142/2,$M142,TRUE))/(1-2*_xlfn.NORM.DIST(0,$J142/2,$M142,TRUE))*$D142+($K142="Steady Growth")*(AND(AW$6&gt;=$F142,AW$6&lt;=$H142)*((AW$6-$F142+1)/($J142*($J142+1)/2)*$D142))+($K142="custom")*CustCF!AQ142</f>
        <v/>
      </c>
      <c r="AX142" s="87">
        <f>($K142="Bell Curve")*(_xlfn.NORM.DIST(AND(AX$6&gt;=$F142,AX$6&lt;=$H142)*(AX$6-$F142+1),$J142/2,$M142,TRUE)-_xlfn.NORM.DIST(AND(AX$6&gt;=$F142,AX$6&lt;=$H142)*(AW$6-$F142+1),$J142/2,$M142,TRUE))/(1-2*_xlfn.NORM.DIST(0,$J142/2,$M142,TRUE))*$D142+($K142="Steady Growth")*(AND(AX$6&gt;=$F142,AX$6&lt;=$H142)*((AX$6-$F142+1)/($J142*($J142+1)/2)*$D142))+($K142="custom")*CustCF!AR142</f>
        <v/>
      </c>
      <c r="AY142" s="87">
        <f>($K142="Bell Curve")*(_xlfn.NORM.DIST(AND(AY$6&gt;=$F142,AY$6&lt;=$H142)*(AY$6-$F142+1),$J142/2,$M142,TRUE)-_xlfn.NORM.DIST(AND(AY$6&gt;=$F142,AY$6&lt;=$H142)*(AX$6-$F142+1),$J142/2,$M142,TRUE))/(1-2*_xlfn.NORM.DIST(0,$J142/2,$M142,TRUE))*$D142+($K142="Steady Growth")*(AND(AY$6&gt;=$F142,AY$6&lt;=$H142)*((AY$6-$F142+1)/($J142*($J142+1)/2)*$D142))+($K142="custom")*CustCF!AS142</f>
        <v/>
      </c>
      <c r="AZ142" s="87">
        <f>($K142="Bell Curve")*(_xlfn.NORM.DIST(AND(AZ$6&gt;=$F142,AZ$6&lt;=$H142)*(AZ$6-$F142+1),$J142/2,$M142,TRUE)-_xlfn.NORM.DIST(AND(AZ$6&gt;=$F142,AZ$6&lt;=$H142)*(AY$6-$F142+1),$J142/2,$M142,TRUE))/(1-2*_xlfn.NORM.DIST(0,$J142/2,$M142,TRUE))*$D142+($K142="Steady Growth")*(AND(AZ$6&gt;=$F142,AZ$6&lt;=$H142)*((AZ$6-$F142+1)/($J142*($J142+1)/2)*$D142))+($K142="custom")*CustCF!AT142</f>
        <v/>
      </c>
      <c r="BA142" s="87">
        <f>($K142="Bell Curve")*(_xlfn.NORM.DIST(AND(BA$6&gt;=$F142,BA$6&lt;=$H142)*(BA$6-$F142+1),$J142/2,$M142,TRUE)-_xlfn.NORM.DIST(AND(BA$6&gt;=$F142,BA$6&lt;=$H142)*(AZ$6-$F142+1),$J142/2,$M142,TRUE))/(1-2*_xlfn.NORM.DIST(0,$J142/2,$M142,TRUE))*$D142+($K142="Steady Growth")*(AND(BA$6&gt;=$F142,BA$6&lt;=$H142)*((BA$6-$F142+1)/($J142*($J142+1)/2)*$D142))+($K142="custom")*CustCF!AU142</f>
        <v/>
      </c>
      <c r="BB142" s="87">
        <f>($K142="Bell Curve")*(_xlfn.NORM.DIST(AND(BB$6&gt;=$F142,BB$6&lt;=$H142)*(BB$6-$F142+1),$J142/2,$M142,TRUE)-_xlfn.NORM.DIST(AND(BB$6&gt;=$F142,BB$6&lt;=$H142)*(BA$6-$F142+1),$J142/2,$M142,TRUE))/(1-2*_xlfn.NORM.DIST(0,$J142/2,$M142,TRUE))*$D142+($K142="Steady Growth")*(AND(BB$6&gt;=$F142,BB$6&lt;=$H142)*((BB$6-$F142+1)/($J142*($J142+1)/2)*$D142))+($K142="custom")*CustCF!AV142</f>
        <v/>
      </c>
      <c r="BC142" s="87">
        <f>($K142="Bell Curve")*(_xlfn.NORM.DIST(AND(BC$6&gt;=$F142,BC$6&lt;=$H142)*(BC$6-$F142+1),$J142/2,$M142,TRUE)-_xlfn.NORM.DIST(AND(BC$6&gt;=$F142,BC$6&lt;=$H142)*(BB$6-$F142+1),$J142/2,$M142,TRUE))/(1-2*_xlfn.NORM.DIST(0,$J142/2,$M142,TRUE))*$D142+($K142="Steady Growth")*(AND(BC$6&gt;=$F142,BC$6&lt;=$H142)*((BC$6-$F142+1)/($J142*($J142+1)/2)*$D142))+($K142="custom")*CustCF!AW142</f>
        <v/>
      </c>
      <c r="BD142" s="87">
        <f>($K142="Bell Curve")*(_xlfn.NORM.DIST(AND(BD$6&gt;=$F142,BD$6&lt;=$H142)*(BD$6-$F142+1),$J142/2,$M142,TRUE)-_xlfn.NORM.DIST(AND(BD$6&gt;=$F142,BD$6&lt;=$H142)*(BC$6-$F142+1),$J142/2,$M142,TRUE))/(1-2*_xlfn.NORM.DIST(0,$J142/2,$M142,TRUE))*$D142+($K142="Steady Growth")*(AND(BD$6&gt;=$F142,BD$6&lt;=$H142)*((BD$6-$F142+1)/($J142*($J142+1)/2)*$D142))+($K142="custom")*CustCF!AX142</f>
        <v/>
      </c>
      <c r="BE142" s="87">
        <f>($K142="Bell Curve")*(_xlfn.NORM.DIST(AND(BE$6&gt;=$F142,BE$6&lt;=$H142)*(BE$6-$F142+1),$J142/2,$M142,TRUE)-_xlfn.NORM.DIST(AND(BE$6&gt;=$F142,BE$6&lt;=$H142)*(BD$6-$F142+1),$J142/2,$M142,TRUE))/(1-2*_xlfn.NORM.DIST(0,$J142/2,$M142,TRUE))*$D142+($K142="Steady Growth")*(AND(BE$6&gt;=$F142,BE$6&lt;=$H142)*((BE$6-$F142+1)/($J142*($J142+1)/2)*$D142))+($K142="custom")*CustCF!AY142</f>
        <v/>
      </c>
      <c r="BF142" s="87">
        <f>($K142="Bell Curve")*(_xlfn.NORM.DIST(AND(BF$6&gt;=$F142,BF$6&lt;=$H142)*(BF$6-$F142+1),$J142/2,$M142,TRUE)-_xlfn.NORM.DIST(AND(BF$6&gt;=$F142,BF$6&lt;=$H142)*(BE$6-$F142+1),$J142/2,$M142,TRUE))/(1-2*_xlfn.NORM.DIST(0,$J142/2,$M142,TRUE))*$D142+($K142="Steady Growth")*(AND(BF$6&gt;=$F142,BF$6&lt;=$H142)*((BF$6-$F142+1)/($J142*($J142+1)/2)*$D142))+($K142="custom")*CustCF!AZ142</f>
        <v/>
      </c>
      <c r="BG142" s="87">
        <f>($K142="Bell Curve")*(_xlfn.NORM.DIST(AND(BG$6&gt;=$F142,BG$6&lt;=$H142)*(BG$6-$F142+1),$J142/2,$M142,TRUE)-_xlfn.NORM.DIST(AND(BG$6&gt;=$F142,BG$6&lt;=$H142)*(BF$6-$F142+1),$J142/2,$M142,TRUE))/(1-2*_xlfn.NORM.DIST(0,$J142/2,$M142,TRUE))*$D142+($K142="Steady Growth")*(AND(BG$6&gt;=$F142,BG$6&lt;=$H142)*((BG$6-$F142+1)/($J142*($J142+1)/2)*$D142))+($K142="custom")*CustCF!BA142</f>
        <v/>
      </c>
      <c r="BH142" s="87">
        <f>($K142="Bell Curve")*(_xlfn.NORM.DIST(AND(BH$6&gt;=$F142,BH$6&lt;=$H142)*(BH$6-$F142+1),$J142/2,$M142,TRUE)-_xlfn.NORM.DIST(AND(BH$6&gt;=$F142,BH$6&lt;=$H142)*(BG$6-$F142+1),$J142/2,$M142,TRUE))/(1-2*_xlfn.NORM.DIST(0,$J142/2,$M142,TRUE))*$D142+($K142="Steady Growth")*(AND(BH$6&gt;=$F142,BH$6&lt;=$H142)*((BH$6-$F142+1)/($J142*($J142+1)/2)*$D142))+($K142="custom")*CustCF!BB142</f>
        <v/>
      </c>
      <c r="BI142" s="87">
        <f>($K142="Bell Curve")*(_xlfn.NORM.DIST(AND(BI$6&gt;=$F142,BI$6&lt;=$H142)*(BI$6-$F142+1),$J142/2,$M142,TRUE)-_xlfn.NORM.DIST(AND(BI$6&gt;=$F142,BI$6&lt;=$H142)*(BH$6-$F142+1),$J142/2,$M142,TRUE))/(1-2*_xlfn.NORM.DIST(0,$J142/2,$M142,TRUE))*$D142+($K142="Steady Growth")*(AND(BI$6&gt;=$F142,BI$6&lt;=$H142)*((BI$6-$F142+1)/($J142*($J142+1)/2)*$D142))+($K142="custom")*CustCF!BC142</f>
        <v/>
      </c>
      <c r="BJ142" s="87">
        <f>($K142="Bell Curve")*(_xlfn.NORM.DIST(AND(BJ$6&gt;=$F142,BJ$6&lt;=$H142)*(BJ$6-$F142+1),$J142/2,$M142,TRUE)-_xlfn.NORM.DIST(AND(BJ$6&gt;=$F142,BJ$6&lt;=$H142)*(BI$6-$F142+1),$J142/2,$M142,TRUE))/(1-2*_xlfn.NORM.DIST(0,$J142/2,$M142,TRUE))*$D142+($K142="Steady Growth")*(AND(BJ$6&gt;=$F142,BJ$6&lt;=$H142)*((BJ$6-$F142+1)/($J142*($J142+1)/2)*$D142))+($K142="custom")*CustCF!BD142</f>
        <v/>
      </c>
      <c r="BK142" s="87">
        <f>($K142="Bell Curve")*(_xlfn.NORM.DIST(AND(BK$6&gt;=$F142,BK$6&lt;=$H142)*(BK$6-$F142+1),$J142/2,$M142,TRUE)-_xlfn.NORM.DIST(AND(BK$6&gt;=$F142,BK$6&lt;=$H142)*(BJ$6-$F142+1),$J142/2,$M142,TRUE))/(1-2*_xlfn.NORM.DIST(0,$J142/2,$M142,TRUE))*$D142+($K142="Steady Growth")*(AND(BK$6&gt;=$F142,BK$6&lt;=$H142)*((BK$6-$F142+1)/($J142*($J142+1)/2)*$D142))+($K142="custom")*CustCF!BE142</f>
        <v/>
      </c>
      <c r="BL142" s="87">
        <f>($K142="Bell Curve")*(_xlfn.NORM.DIST(AND(BL$6&gt;=$F142,BL$6&lt;=$H142)*(BL$6-$F142+1),$J142/2,$M142,TRUE)-_xlfn.NORM.DIST(AND(BL$6&gt;=$F142,BL$6&lt;=$H142)*(BK$6-$F142+1),$J142/2,$M142,TRUE))/(1-2*_xlfn.NORM.DIST(0,$J142/2,$M142,TRUE))*$D142+($K142="Steady Growth")*(AND(BL$6&gt;=$F142,BL$6&lt;=$H142)*((BL$6-$F142+1)/($J142*($J142+1)/2)*$D142))+($K142="custom")*CustCF!BF142</f>
        <v/>
      </c>
      <c r="BM142" s="87">
        <f>($K142="Bell Curve")*(_xlfn.NORM.DIST(AND(BM$6&gt;=$F142,BM$6&lt;=$H142)*(BM$6-$F142+1),$J142/2,$M142,TRUE)-_xlfn.NORM.DIST(AND(BM$6&gt;=$F142,BM$6&lt;=$H142)*(BL$6-$F142+1),$J142/2,$M142,TRUE))/(1-2*_xlfn.NORM.DIST(0,$J142/2,$M142,TRUE))*$D142+($K142="Steady Growth")*(AND(BM$6&gt;=$F142,BM$6&lt;=$H142)*((BM$6-$F142+1)/($J142*($J142+1)/2)*$D142))+($K142="custom")*CustCF!BG142</f>
        <v/>
      </c>
      <c r="BN142" s="87">
        <f>($K142="Bell Curve")*(_xlfn.NORM.DIST(AND(BN$6&gt;=$F142,BN$6&lt;=$H142)*(BN$6-$F142+1),$J142/2,$M142,TRUE)-_xlfn.NORM.DIST(AND(BN$6&gt;=$F142,BN$6&lt;=$H142)*(BM$6-$F142+1),$J142/2,$M142,TRUE))/(1-2*_xlfn.NORM.DIST(0,$J142/2,$M142,TRUE))*$D142+($K142="Steady Growth")*(AND(BN$6&gt;=$F142,BN$6&lt;=$H142)*((BN$6-$F142+1)/($J142*($J142+1)/2)*$D142))+($K142="custom")*CustCF!BH142</f>
        <v/>
      </c>
      <c r="BO142" s="87">
        <f>($K142="Bell Curve")*(_xlfn.NORM.DIST(AND(BO$6&gt;=$F142,BO$6&lt;=$H142)*(BO$6-$F142+1),$J142/2,$M142,TRUE)-_xlfn.NORM.DIST(AND(BO$6&gt;=$F142,BO$6&lt;=$H142)*(BN$6-$F142+1),$J142/2,$M142,TRUE))/(1-2*_xlfn.NORM.DIST(0,$J142/2,$M142,TRUE))*$D142+($K142="Steady Growth")*(AND(BO$6&gt;=$F142,BO$6&lt;=$H142)*((BO$6-$F142+1)/($J142*($J142+1)/2)*$D142))+($K142="custom")*CustCF!BI142</f>
        <v/>
      </c>
      <c r="BP142" s="87">
        <f>($K142="Bell Curve")*(_xlfn.NORM.DIST(AND(BP$6&gt;=$F142,BP$6&lt;=$H142)*(BP$6-$F142+1),$J142/2,$M142,TRUE)-_xlfn.NORM.DIST(AND(BP$6&gt;=$F142,BP$6&lt;=$H142)*(BO$6-$F142+1),$J142/2,$M142,TRUE))/(1-2*_xlfn.NORM.DIST(0,$J142/2,$M142,TRUE))*$D142+($K142="Steady Growth")*(AND(BP$6&gt;=$F142,BP$6&lt;=$H142)*((BP$6-$F142+1)/($J142*($J142+1)/2)*$D142))+($K142="custom")*CustCF!BJ142</f>
        <v/>
      </c>
      <c r="BQ142" s="87">
        <f>($K142="Bell Curve")*(_xlfn.NORM.DIST(AND(BQ$6&gt;=$F142,BQ$6&lt;=$H142)*(BQ$6-$F142+1),$J142/2,$M142,TRUE)-_xlfn.NORM.DIST(AND(BQ$6&gt;=$F142,BQ$6&lt;=$H142)*(BP$6-$F142+1),$J142/2,$M142,TRUE))/(1-2*_xlfn.NORM.DIST(0,$J142/2,$M142,TRUE))*$D142+($K142="Steady Growth")*(AND(BQ$6&gt;=$F142,BQ$6&lt;=$H142)*((BQ$6-$F142+1)/($J142*($J142+1)/2)*$D142))+($K142="custom")*CustCF!BK142</f>
        <v/>
      </c>
      <c r="BR142" s="87">
        <f>($K142="Bell Curve")*(_xlfn.NORM.DIST(AND(BR$6&gt;=$F142,BR$6&lt;=$H142)*(BR$6-$F142+1),$J142/2,$M142,TRUE)-_xlfn.NORM.DIST(AND(BR$6&gt;=$F142,BR$6&lt;=$H142)*(BQ$6-$F142+1),$J142/2,$M142,TRUE))/(1-2*_xlfn.NORM.DIST(0,$J142/2,$M142,TRUE))*$D142+($K142="Steady Growth")*(AND(BR$6&gt;=$F142,BR$6&lt;=$H142)*((BR$6-$F142+1)/($J142*($J142+1)/2)*$D142))+($K142="custom")*CustCF!BL142</f>
        <v/>
      </c>
      <c r="BS142" s="87">
        <f>($K142="Bell Curve")*(_xlfn.NORM.DIST(AND(BS$6&gt;=$F142,BS$6&lt;=$H142)*(BS$6-$F142+1),$J142/2,$M142,TRUE)-_xlfn.NORM.DIST(AND(BS$6&gt;=$F142,BS$6&lt;=$H142)*(BR$6-$F142+1),$J142/2,$M142,TRUE))/(1-2*_xlfn.NORM.DIST(0,$J142/2,$M142,TRUE))*$D142+($K142="Steady Growth")*(AND(BS$6&gt;=$F142,BS$6&lt;=$H142)*((BS$6-$F142+1)/($J142*($J142+1)/2)*$D142))+($K142="custom")*CustCF!BM142</f>
        <v/>
      </c>
      <c r="BT142" s="87">
        <f>($K142="Bell Curve")*(_xlfn.NORM.DIST(AND(BT$6&gt;=$F142,BT$6&lt;=$H142)*(BT$6-$F142+1),$J142/2,$M142,TRUE)-_xlfn.NORM.DIST(AND(BT$6&gt;=$F142,BT$6&lt;=$H142)*(BS$6-$F142+1),$J142/2,$M142,TRUE))/(1-2*_xlfn.NORM.DIST(0,$J142/2,$M142,TRUE))*$D142+($K142="Steady Growth")*(AND(BT$6&gt;=$F142,BT$6&lt;=$H142)*((BT$6-$F142+1)/($J142*($J142+1)/2)*$D142))+($K142="custom")*CustCF!BN142</f>
        <v/>
      </c>
      <c r="BU142" s="87">
        <f>($K142="Bell Curve")*(_xlfn.NORM.DIST(AND(BU$6&gt;=$F142,BU$6&lt;=$H142)*(BU$6-$F142+1),$J142/2,$M142,TRUE)-_xlfn.NORM.DIST(AND(BU$6&gt;=$F142,BU$6&lt;=$H142)*(BT$6-$F142+1),$J142/2,$M142,TRUE))/(1-2*_xlfn.NORM.DIST(0,$J142/2,$M142,TRUE))*$D142+($K142="Steady Growth")*(AND(BU$6&gt;=$F142,BU$6&lt;=$H142)*((BU$6-$F142+1)/($J142*($J142+1)/2)*$D142))+($K142="custom")*CustCF!BO142</f>
        <v/>
      </c>
      <c r="BV142" s="87">
        <f>($K142="Bell Curve")*(_xlfn.NORM.DIST(AND(BV$6&gt;=$F142,BV$6&lt;=$H142)*(BV$6-$F142+1),$J142/2,$M142,TRUE)-_xlfn.NORM.DIST(AND(BV$6&gt;=$F142,BV$6&lt;=$H142)*(BU$6-$F142+1),$J142/2,$M142,TRUE))/(1-2*_xlfn.NORM.DIST(0,$J142/2,$M142,TRUE))*$D142+($K142="Steady Growth")*(AND(BV$6&gt;=$F142,BV$6&lt;=$H142)*((BV$6-$F142+1)/($J142*($J142+1)/2)*$D142))+($K142="custom")*CustCF!BP142</f>
        <v/>
      </c>
      <c r="BW142" s="87">
        <f>($K142="Bell Curve")*(_xlfn.NORM.DIST(AND(BW$6&gt;=$F142,BW$6&lt;=$H142)*(BW$6-$F142+1),$J142/2,$M142,TRUE)-_xlfn.NORM.DIST(AND(BW$6&gt;=$F142,BW$6&lt;=$H142)*(BV$6-$F142+1),$J142/2,$M142,TRUE))/(1-2*_xlfn.NORM.DIST(0,$J142/2,$M142,TRUE))*$D142+($K142="Steady Growth")*(AND(BW$6&gt;=$F142,BW$6&lt;=$H142)*((BW$6-$F142+1)/($J142*($J142+1)/2)*$D142))+($K142="custom")*CustCF!BQ142</f>
        <v/>
      </c>
      <c r="BX142" s="87">
        <f>($K142="Bell Curve")*(_xlfn.NORM.DIST(AND(BX$6&gt;=$F142,BX$6&lt;=$H142)*(BX$6-$F142+1),$J142/2,$M142,TRUE)-_xlfn.NORM.DIST(AND(BX$6&gt;=$F142,BX$6&lt;=$H142)*(BW$6-$F142+1),$J142/2,$M142,TRUE))/(1-2*_xlfn.NORM.DIST(0,$J142/2,$M142,TRUE))*$D142+($K142="Steady Growth")*(AND(BX$6&gt;=$F142,BX$6&lt;=$H142)*((BX$6-$F142+1)/($J142*($J142+1)/2)*$D142))+($K142="custom")*CustCF!BR142</f>
        <v/>
      </c>
      <c r="BY142" s="87">
        <f>($K142="Bell Curve")*(_xlfn.NORM.DIST(AND(BY$6&gt;=$F142,BY$6&lt;=$H142)*(BY$6-$F142+1),$J142/2,$M142,TRUE)-_xlfn.NORM.DIST(AND(BY$6&gt;=$F142,BY$6&lt;=$H142)*(BX$6-$F142+1),$J142/2,$M142,TRUE))/(1-2*_xlfn.NORM.DIST(0,$J142/2,$M142,TRUE))*$D142+($K142="Steady Growth")*(AND(BY$6&gt;=$F142,BY$6&lt;=$H142)*((BY$6-$F142+1)/($J142*($J142+1)/2)*$D142))+($K142="custom")*CustCF!BS142</f>
        <v/>
      </c>
      <c r="BZ142" s="87">
        <f>($K142="Bell Curve")*(_xlfn.NORM.DIST(AND(BZ$6&gt;=$F142,BZ$6&lt;=$H142)*(BZ$6-$F142+1),$J142/2,$M142,TRUE)-_xlfn.NORM.DIST(AND(BZ$6&gt;=$F142,BZ$6&lt;=$H142)*(BY$6-$F142+1),$J142/2,$M142,TRUE))/(1-2*_xlfn.NORM.DIST(0,$J142/2,$M142,TRUE))*$D142+($K142="Steady Growth")*(AND(BZ$6&gt;=$F142,BZ$6&lt;=$H142)*((BZ$6-$F142+1)/($J142*($J142+1)/2)*$D142))+($K142="custom")*CustCF!BT142</f>
        <v/>
      </c>
      <c r="CA142" s="87">
        <f>($K142="Bell Curve")*(_xlfn.NORM.DIST(AND(CA$6&gt;=$F142,CA$6&lt;=$H142)*(CA$6-$F142+1),$J142/2,$M142,TRUE)-_xlfn.NORM.DIST(AND(CA$6&gt;=$F142,CA$6&lt;=$H142)*(BZ$6-$F142+1),$J142/2,$M142,TRUE))/(1-2*_xlfn.NORM.DIST(0,$J142/2,$M142,TRUE))*$D142+($K142="Steady Growth")*(AND(CA$6&gt;=$F142,CA$6&lt;=$H142)*((CA$6-$F142+1)/($J142*($J142+1)/2)*$D142))+($K142="custom")*CustCF!BU142</f>
        <v/>
      </c>
      <c r="CB142" s="87">
        <f>($K142="Bell Curve")*(_xlfn.NORM.DIST(AND(CB$6&gt;=$F142,CB$6&lt;=$H142)*(CB$6-$F142+1),$J142/2,$M142,TRUE)-_xlfn.NORM.DIST(AND(CB$6&gt;=$F142,CB$6&lt;=$H142)*(CA$6-$F142+1),$J142/2,$M142,TRUE))/(1-2*_xlfn.NORM.DIST(0,$J142/2,$M142,TRUE))*$D142+($K142="Steady Growth")*(AND(CB$6&gt;=$F142,CB$6&lt;=$H142)*((CB$6-$F142+1)/($J142*($J142+1)/2)*$D142))+($K142="custom")*CustCF!BV142</f>
        <v/>
      </c>
      <c r="CC142" s="87">
        <f>($K142="Bell Curve")*(_xlfn.NORM.DIST(AND(CC$6&gt;=$F142,CC$6&lt;=$H142)*(CC$6-$F142+1),$J142/2,$M142,TRUE)-_xlfn.NORM.DIST(AND(CC$6&gt;=$F142,CC$6&lt;=$H142)*(CB$6-$F142+1),$J142/2,$M142,TRUE))/(1-2*_xlfn.NORM.DIST(0,$J142/2,$M142,TRUE))*$D142+($K142="Steady Growth")*(AND(CC$6&gt;=$F142,CC$6&lt;=$H142)*((CC$6-$F142+1)/($J142*($J142+1)/2)*$D142))+($K142="custom")*CustCF!BW142</f>
        <v/>
      </c>
      <c r="CD142" s="87">
        <f>($K142="Bell Curve")*(_xlfn.NORM.DIST(AND(CD$6&gt;=$F142,CD$6&lt;=$H142)*(CD$6-$F142+1),$J142/2,$M142,TRUE)-_xlfn.NORM.DIST(AND(CD$6&gt;=$F142,CD$6&lt;=$H142)*(CC$6-$F142+1),$J142/2,$M142,TRUE))/(1-2*_xlfn.NORM.DIST(0,$J142/2,$M142,TRUE))*$D142+($K142="Steady Growth")*(AND(CD$6&gt;=$F142,CD$6&lt;=$H142)*((CD$6-$F142+1)/($J142*($J142+1)/2)*$D142))+($K142="custom")*CustCF!BX142</f>
        <v/>
      </c>
      <c r="CE142" s="87">
        <f>($K142="Bell Curve")*(_xlfn.NORM.DIST(AND(CE$6&gt;=$F142,CE$6&lt;=$H142)*(CE$6-$F142+1),$J142/2,$M142,TRUE)-_xlfn.NORM.DIST(AND(CE$6&gt;=$F142,CE$6&lt;=$H142)*(CD$6-$F142+1),$J142/2,$M142,TRUE))/(1-2*_xlfn.NORM.DIST(0,$J142/2,$M142,TRUE))*$D142+($K142="Steady Growth")*(AND(CE$6&gt;=$F142,CE$6&lt;=$H142)*((CE$6-$F142+1)/($J142*($J142+1)/2)*$D142))+($K142="custom")*CustCF!BY142</f>
        <v/>
      </c>
      <c r="CF142" s="87">
        <f>($K142="Bell Curve")*(_xlfn.NORM.DIST(AND(CF$6&gt;=$F142,CF$6&lt;=$H142)*(CF$6-$F142+1),$J142/2,$M142,TRUE)-_xlfn.NORM.DIST(AND(CF$6&gt;=$F142,CF$6&lt;=$H142)*(CE$6-$F142+1),$J142/2,$M142,TRUE))/(1-2*_xlfn.NORM.DIST(0,$J142/2,$M142,TRUE))*$D142+($K142="Steady Growth")*(AND(CF$6&gt;=$F142,CF$6&lt;=$H142)*((CF$6-$F142+1)/($J142*($J142+1)/2)*$D142))+($K142="custom")*CustCF!BZ142</f>
        <v/>
      </c>
      <c r="CG142" s="87">
        <f>($K142="Bell Curve")*(_xlfn.NORM.DIST(AND(CG$6&gt;=$F142,CG$6&lt;=$H142)*(CG$6-$F142+1),$J142/2,$M142,TRUE)-_xlfn.NORM.DIST(AND(CG$6&gt;=$F142,CG$6&lt;=$H142)*(CF$6-$F142+1),$J142/2,$M142,TRUE))/(1-2*_xlfn.NORM.DIST(0,$J142/2,$M142,TRUE))*$D142+($K142="Steady Growth")*(AND(CG$6&gt;=$F142,CG$6&lt;=$H142)*((CG$6-$F142+1)/($J142*($J142+1)/2)*$D142))+($K142="custom")*CustCF!CA142</f>
        <v/>
      </c>
      <c r="CH142" s="87">
        <f>($K142="Bell Curve")*(_xlfn.NORM.DIST(AND(CH$6&gt;=$F142,CH$6&lt;=$H142)*(CH$6-$F142+1),$J142/2,$M142,TRUE)-_xlfn.NORM.DIST(AND(CH$6&gt;=$F142,CH$6&lt;=$H142)*(CG$6-$F142+1),$J142/2,$M142,TRUE))/(1-2*_xlfn.NORM.DIST(0,$J142/2,$M142,TRUE))*$D142+($K142="Steady Growth")*(AND(CH$6&gt;=$F142,CH$6&lt;=$H142)*((CH$6-$F142+1)/($J142*($J142+1)/2)*$D142))+($K142="custom")*CustCF!CB142</f>
        <v/>
      </c>
      <c r="CI142" s="87">
        <f>($K142="Bell Curve")*(_xlfn.NORM.DIST(AND(CI$6&gt;=$F142,CI$6&lt;=$H142)*(CI$6-$F142+1),$J142/2,$M142,TRUE)-_xlfn.NORM.DIST(AND(CI$6&gt;=$F142,CI$6&lt;=$H142)*(CH$6-$F142+1),$J142/2,$M142,TRUE))/(1-2*_xlfn.NORM.DIST(0,$J142/2,$M142,TRUE))*$D142+($K142="Steady Growth")*(AND(CI$6&gt;=$F142,CI$6&lt;=$H142)*((CI$6-$F142+1)/($J142*($J142+1)/2)*$D142))+($K142="custom")*CustCF!CC142</f>
        <v/>
      </c>
      <c r="CJ142" s="87">
        <f>($K142="Bell Curve")*(_xlfn.NORM.DIST(AND(CJ$6&gt;=$F142,CJ$6&lt;=$H142)*(CJ$6-$F142+1),$J142/2,$M142,TRUE)-_xlfn.NORM.DIST(AND(CJ$6&gt;=$F142,CJ$6&lt;=$H142)*(CI$6-$F142+1),$J142/2,$M142,TRUE))/(1-2*_xlfn.NORM.DIST(0,$J142/2,$M142,TRUE))*$D142+($K142="Steady Growth")*(AND(CJ$6&gt;=$F142,CJ$6&lt;=$H142)*((CJ$6-$F142+1)/($J142*($J142+1)/2)*$D142))+($K142="custom")*CustCF!CD142</f>
        <v/>
      </c>
      <c r="CK142" s="87">
        <f>($K142="Bell Curve")*(_xlfn.NORM.DIST(AND(CK$6&gt;=$F142,CK$6&lt;=$H142)*(CK$6-$F142+1),$J142/2,$M142,TRUE)-_xlfn.NORM.DIST(AND(CK$6&gt;=$F142,CK$6&lt;=$H142)*(CJ$6-$F142+1),$J142/2,$M142,TRUE))/(1-2*_xlfn.NORM.DIST(0,$J142/2,$M142,TRUE))*$D142+($K142="Steady Growth")*(AND(CK$6&gt;=$F142,CK$6&lt;=$H142)*((CK$6-$F142+1)/($J142*($J142+1)/2)*$D142))+($K142="custom")*CustCF!CE142</f>
        <v/>
      </c>
      <c r="CL142" s="87">
        <f>($K142="Bell Curve")*(_xlfn.NORM.DIST(AND(CL$6&gt;=$F142,CL$6&lt;=$H142)*(CL$6-$F142+1),$J142/2,$M142,TRUE)-_xlfn.NORM.DIST(AND(CL$6&gt;=$F142,CL$6&lt;=$H142)*(CK$6-$F142+1),$J142/2,$M142,TRUE))/(1-2*_xlfn.NORM.DIST(0,$J142/2,$M142,TRUE))*$D142+($K142="Steady Growth")*(AND(CL$6&gt;=$F142,CL$6&lt;=$H142)*((CL$6-$F142+1)/($J142*($J142+1)/2)*$D142))+($K142="custom")*CustCF!CF142</f>
        <v/>
      </c>
      <c r="CM142" s="87">
        <f>($K142="Bell Curve")*(_xlfn.NORM.DIST(AND(CM$6&gt;=$F142,CM$6&lt;=$H142)*(CM$6-$F142+1),$J142/2,$M142,TRUE)-_xlfn.NORM.DIST(AND(CM$6&gt;=$F142,CM$6&lt;=$H142)*(CL$6-$F142+1),$J142/2,$M142,TRUE))/(1-2*_xlfn.NORM.DIST(0,$J142/2,$M142,TRUE))*$D142+($K142="Steady Growth")*(AND(CM$6&gt;=$F142,CM$6&lt;=$H142)*((CM$6-$F142+1)/($J142*($J142+1)/2)*$D142))+($K142="custom")*CustCF!CG142</f>
        <v/>
      </c>
      <c r="CN142" s="87">
        <f>($K142="Bell Curve")*(_xlfn.NORM.DIST(AND(CN$6&gt;=$F142,CN$6&lt;=$H142)*(CN$6-$F142+1),$J142/2,$M142,TRUE)-_xlfn.NORM.DIST(AND(CN$6&gt;=$F142,CN$6&lt;=$H142)*(CM$6-$F142+1),$J142/2,$M142,TRUE))/(1-2*_xlfn.NORM.DIST(0,$J142/2,$M142,TRUE))*$D142+($K142="Steady Growth")*(AND(CN$6&gt;=$F142,CN$6&lt;=$H142)*((CN$6-$F142+1)/($J142*($J142+1)/2)*$D142))+($K142="custom")*CustCF!CH142</f>
        <v/>
      </c>
      <c r="CO142" s="87">
        <f>($K142="Bell Curve")*(_xlfn.NORM.DIST(AND(CO$6&gt;=$F142,CO$6&lt;=$H142)*(CO$6-$F142+1),$J142/2,$M142,TRUE)-_xlfn.NORM.DIST(AND(CO$6&gt;=$F142,CO$6&lt;=$H142)*(CN$6-$F142+1),$J142/2,$M142,TRUE))/(1-2*_xlfn.NORM.DIST(0,$J142/2,$M142,TRUE))*$D142+($K142="Steady Growth")*(AND(CO$6&gt;=$F142,CO$6&lt;=$H142)*((CO$6-$F142+1)/($J142*($J142+1)/2)*$D142))+($K142="custom")*CustCF!CI142</f>
        <v/>
      </c>
      <c r="CP142" s="87">
        <f>($K142="Bell Curve")*(_xlfn.NORM.DIST(AND(CP$6&gt;=$F142,CP$6&lt;=$H142)*(CP$6-$F142+1),$J142/2,$M142,TRUE)-_xlfn.NORM.DIST(AND(CP$6&gt;=$F142,CP$6&lt;=$H142)*(CO$6-$F142+1),$J142/2,$M142,TRUE))/(1-2*_xlfn.NORM.DIST(0,$J142/2,$M142,TRUE))*$D142+($K142="Steady Growth")*(AND(CP$6&gt;=$F142,CP$6&lt;=$H142)*((CP$6-$F142+1)/($J142*($J142+1)/2)*$D142))+($K142="custom")*CustCF!CJ142</f>
        <v/>
      </c>
      <c r="CQ142" s="87">
        <f>($K142="Bell Curve")*(_xlfn.NORM.DIST(AND(CQ$6&gt;=$F142,CQ$6&lt;=$H142)*(CQ$6-$F142+1),$J142/2,$M142,TRUE)-_xlfn.NORM.DIST(AND(CQ$6&gt;=$F142,CQ$6&lt;=$H142)*(CP$6-$F142+1),$J142/2,$M142,TRUE))/(1-2*_xlfn.NORM.DIST(0,$J142/2,$M142,TRUE))*$D142+($K142="Steady Growth")*(AND(CQ$6&gt;=$F142,CQ$6&lt;=$H142)*((CQ$6-$F142+1)/($J142*($J142+1)/2)*$D142))+($K142="custom")*CustCF!CK142</f>
        <v/>
      </c>
      <c r="CR142" s="87">
        <f>($K142="Bell Curve")*(_xlfn.NORM.DIST(AND(CR$6&gt;=$F142,CR$6&lt;=$H142)*(CR$6-$F142+1),$J142/2,$M142,TRUE)-_xlfn.NORM.DIST(AND(CR$6&gt;=$F142,CR$6&lt;=$H142)*(CQ$6-$F142+1),$J142/2,$M142,TRUE))/(1-2*_xlfn.NORM.DIST(0,$J142/2,$M142,TRUE))*$D142+($K142="Steady Growth")*(AND(CR$6&gt;=$F142,CR$6&lt;=$H142)*((CR$6-$F142+1)/($J142*($J142+1)/2)*$D142))+($K142="custom")*CustCF!CL142</f>
        <v/>
      </c>
      <c r="CS142" s="87">
        <f>($K142="Bell Curve")*(_xlfn.NORM.DIST(AND(CS$6&gt;=$F142,CS$6&lt;=$H142)*(CS$6-$F142+1),$J142/2,$M142,TRUE)-_xlfn.NORM.DIST(AND(CS$6&gt;=$F142,CS$6&lt;=$H142)*(CR$6-$F142+1),$J142/2,$M142,TRUE))/(1-2*_xlfn.NORM.DIST(0,$J142/2,$M142,TRUE))*$D142+($K142="Steady Growth")*(AND(CS$6&gt;=$F142,CS$6&lt;=$H142)*((CS$6-$F142+1)/($J142*($J142+1)/2)*$D142))+($K142="custom")*CustCF!CM142</f>
        <v/>
      </c>
      <c r="CT142" s="87">
        <f>($K142="Bell Curve")*(_xlfn.NORM.DIST(AND(CT$6&gt;=$F142,CT$6&lt;=$H142)*(CT$6-$F142+1),$J142/2,$M142,TRUE)-_xlfn.NORM.DIST(AND(CT$6&gt;=$F142,CT$6&lt;=$H142)*(CS$6-$F142+1),$J142/2,$M142,TRUE))/(1-2*_xlfn.NORM.DIST(0,$J142/2,$M142,TRUE))*$D142+($K142="Steady Growth")*(AND(CT$6&gt;=$F142,CT$6&lt;=$H142)*((CT$6-$F142+1)/($J142*($J142+1)/2)*$D142))+($K142="custom")*CustCF!CN142</f>
        <v/>
      </c>
      <c r="CU142" s="87">
        <f>($K142="Bell Curve")*(_xlfn.NORM.DIST(AND(CU$6&gt;=$F142,CU$6&lt;=$H142)*(CU$6-$F142+1),$J142/2,$M142,TRUE)-_xlfn.NORM.DIST(AND(CU$6&gt;=$F142,CU$6&lt;=$H142)*(CT$6-$F142+1),$J142/2,$M142,TRUE))/(1-2*_xlfn.NORM.DIST(0,$J142/2,$M142,TRUE))*$D142+($K142="Steady Growth")*(AND(CU$6&gt;=$F142,CU$6&lt;=$H142)*((CU$6-$F142+1)/($J142*($J142+1)/2)*$D142))+($K142="custom")*CustCF!CO142</f>
        <v/>
      </c>
      <c r="CV142" s="87">
        <f>($K142="Bell Curve")*(_xlfn.NORM.DIST(AND(CV$6&gt;=$F142,CV$6&lt;=$H142)*(CV$6-$F142+1),$J142/2,$M142,TRUE)-_xlfn.NORM.DIST(AND(CV$6&gt;=$F142,CV$6&lt;=$H142)*(CU$6-$F142+1),$J142/2,$M142,TRUE))/(1-2*_xlfn.NORM.DIST(0,$J142/2,$M142,TRUE))*$D142+($K142="Steady Growth")*(AND(CV$6&gt;=$F142,CV$6&lt;=$H142)*((CV$6-$F142+1)/($J142*($J142+1)/2)*$D142))+($K142="custom")*CustCF!CP142</f>
        <v/>
      </c>
      <c r="CW142" s="87">
        <f>($K142="Bell Curve")*(_xlfn.NORM.DIST(AND(CW$6&gt;=$F142,CW$6&lt;=$H142)*(CW$6-$F142+1),$J142/2,$M142,TRUE)-_xlfn.NORM.DIST(AND(CW$6&gt;=$F142,CW$6&lt;=$H142)*(CV$6-$F142+1),$J142/2,$M142,TRUE))/(1-2*_xlfn.NORM.DIST(0,$J142/2,$M142,TRUE))*$D142+($K142="Steady Growth")*(AND(CW$6&gt;=$F142,CW$6&lt;=$H142)*((CW$6-$F142+1)/($J142*($J142+1)/2)*$D142))+($K142="custom")*CustCF!CQ142</f>
        <v/>
      </c>
      <c r="CX142" s="87">
        <f>($K142="Bell Curve")*(_xlfn.NORM.DIST(AND(CX$6&gt;=$F142,CX$6&lt;=$H142)*(CX$6-$F142+1),$J142/2,$M142,TRUE)-_xlfn.NORM.DIST(AND(CX$6&gt;=$F142,CX$6&lt;=$H142)*(CW$6-$F142+1),$J142/2,$M142,TRUE))/(1-2*_xlfn.NORM.DIST(0,$J142/2,$M142,TRUE))*$D142+($K142="Steady Growth")*(AND(CX$6&gt;=$F142,CX$6&lt;=$H142)*((CX$6-$F142+1)/($J142*($J142+1)/2)*$D142))+($K142="custom")*CustCF!CR142</f>
        <v/>
      </c>
      <c r="CY142" s="87">
        <f>($K142="Bell Curve")*(_xlfn.NORM.DIST(AND(CY$6&gt;=$F142,CY$6&lt;=$H142)*(CY$6-$F142+1),$J142/2,$M142,TRUE)-_xlfn.NORM.DIST(AND(CY$6&gt;=$F142,CY$6&lt;=$H142)*(CX$6-$F142+1),$J142/2,$M142,TRUE))/(1-2*_xlfn.NORM.DIST(0,$J142/2,$M142,TRUE))*$D142+($K142="Steady Growth")*(AND(CY$6&gt;=$F142,CY$6&lt;=$H142)*((CY$6-$F142+1)/($J142*($J142+1)/2)*$D142))+($K142="custom")*CustCF!CS142</f>
        <v/>
      </c>
      <c r="CZ142" s="87">
        <f>($K142="Bell Curve")*(_xlfn.NORM.DIST(AND(CZ$6&gt;=$F142,CZ$6&lt;=$H142)*(CZ$6-$F142+1),$J142/2,$M142,TRUE)-_xlfn.NORM.DIST(AND(CZ$6&gt;=$F142,CZ$6&lt;=$H142)*(CY$6-$F142+1),$J142/2,$M142,TRUE))/(1-2*_xlfn.NORM.DIST(0,$J142/2,$M142,TRUE))*$D142+($K142="Steady Growth")*(AND(CZ$6&gt;=$F142,CZ$6&lt;=$H142)*((CZ$6-$F142+1)/($J142*($J142+1)/2)*$D142))+($K142="custom")*CustCF!CT142</f>
        <v/>
      </c>
      <c r="DA142" s="87">
        <f>($K142="Bell Curve")*(_xlfn.NORM.DIST(AND(DA$6&gt;=$F142,DA$6&lt;=$H142)*(DA$6-$F142+1),$J142/2,$M142,TRUE)-_xlfn.NORM.DIST(AND(DA$6&gt;=$F142,DA$6&lt;=$H142)*(CZ$6-$F142+1),$J142/2,$M142,TRUE))/(1-2*_xlfn.NORM.DIST(0,$J142/2,$M142,TRUE))*$D142+($K142="Steady Growth")*(AND(DA$6&gt;=$F142,DA$6&lt;=$H142)*((DA$6-$F142+1)/($J142*($J142+1)/2)*$D142))+($K142="custom")*CustCF!CU142</f>
        <v/>
      </c>
      <c r="DB142" s="87">
        <f>($K142="Bell Curve")*(_xlfn.NORM.DIST(AND(DB$6&gt;=$F142,DB$6&lt;=$H142)*(DB$6-$F142+1),$J142/2,$M142,TRUE)-_xlfn.NORM.DIST(AND(DB$6&gt;=$F142,DB$6&lt;=$H142)*(DA$6-$F142+1),$J142/2,$M142,TRUE))/(1-2*_xlfn.NORM.DIST(0,$J142/2,$M142,TRUE))*$D142+($K142="Steady Growth")*(AND(DB$6&gt;=$F142,DB$6&lt;=$H142)*((DB$6-$F142+1)/($J142*($J142+1)/2)*$D142))+($K142="custom")*CustCF!CV142</f>
        <v/>
      </c>
      <c r="DC142" s="87">
        <f>($K142="Bell Curve")*(_xlfn.NORM.DIST(AND(DC$6&gt;=$F142,DC$6&lt;=$H142)*(DC$6-$F142+1),$J142/2,$M142,TRUE)-_xlfn.NORM.DIST(AND(DC$6&gt;=$F142,DC$6&lt;=$H142)*(DB$6-$F142+1),$J142/2,$M142,TRUE))/(1-2*_xlfn.NORM.DIST(0,$J142/2,$M142,TRUE))*$D142+($K142="Steady Growth")*(AND(DC$6&gt;=$F142,DC$6&lt;=$H142)*((DC$6-$F142+1)/($J142*($J142+1)/2)*$D142))+($K142="custom")*CustCF!CW142</f>
        <v/>
      </c>
      <c r="DD142" s="87">
        <f>($K142="Bell Curve")*(_xlfn.NORM.DIST(AND(DD$6&gt;=$F142,DD$6&lt;=$H142)*(DD$6-$F142+1),$J142/2,$M142,TRUE)-_xlfn.NORM.DIST(AND(DD$6&gt;=$F142,DD$6&lt;=$H142)*(DC$6-$F142+1),$J142/2,$M142,TRUE))/(1-2*_xlfn.NORM.DIST(0,$J142/2,$M142,TRUE))*$D142+($K142="Steady Growth")*(AND(DD$6&gt;=$F142,DD$6&lt;=$H142)*((DD$6-$F142+1)/($J142*($J142+1)/2)*$D142))+($K142="custom")*CustCF!CX142</f>
        <v/>
      </c>
      <c r="DE142" s="87">
        <f>($K142="Bell Curve")*(_xlfn.NORM.DIST(AND(DE$6&gt;=$F142,DE$6&lt;=$H142)*(DE$6-$F142+1),$J142/2,$M142,TRUE)-_xlfn.NORM.DIST(AND(DE$6&gt;=$F142,DE$6&lt;=$H142)*(DD$6-$F142+1),$J142/2,$M142,TRUE))/(1-2*_xlfn.NORM.DIST(0,$J142/2,$M142,TRUE))*$D142+($K142="Steady Growth")*(AND(DE$6&gt;=$F142,DE$6&lt;=$H142)*((DE$6-$F142+1)/($J142*($J142+1)/2)*$D142))+($K142="custom")*CustCF!CY142</f>
        <v/>
      </c>
      <c r="DF142" s="87">
        <f>($K142="Bell Curve")*(_xlfn.NORM.DIST(AND(DF$6&gt;=$F142,DF$6&lt;=$H142)*(DF$6-$F142+1),$J142/2,$M142,TRUE)-_xlfn.NORM.DIST(AND(DF$6&gt;=$F142,DF$6&lt;=$H142)*(DE$6-$F142+1),$J142/2,$M142,TRUE))/(1-2*_xlfn.NORM.DIST(0,$J142/2,$M142,TRUE))*$D142+($K142="Steady Growth")*(AND(DF$6&gt;=$F142,DF$6&lt;=$H142)*((DF$6-$F142+1)/($J142*($J142+1)/2)*$D142))+($K142="custom")*CustCF!CZ142</f>
        <v/>
      </c>
      <c r="DG142" s="87">
        <f>($K142="Bell Curve")*(_xlfn.NORM.DIST(AND(DG$6&gt;=$F142,DG$6&lt;=$H142)*(DG$6-$F142+1),$J142/2,$M142,TRUE)-_xlfn.NORM.DIST(AND(DG$6&gt;=$F142,DG$6&lt;=$H142)*(DF$6-$F142+1),$J142/2,$M142,TRUE))/(1-2*_xlfn.NORM.DIST(0,$J142/2,$M142,TRUE))*$D142+($K142="Steady Growth")*(AND(DG$6&gt;=$F142,DG$6&lt;=$H142)*((DG$6-$F142+1)/($J142*($J142+1)/2)*$D142))+($K142="custom")*CustCF!DA142</f>
        <v/>
      </c>
      <c r="DH142" s="87">
        <f>($K142="Bell Curve")*(_xlfn.NORM.DIST(AND(DH$6&gt;=$F142,DH$6&lt;=$H142)*(DH$6-$F142+1),$J142/2,$M142,TRUE)-_xlfn.NORM.DIST(AND(DH$6&gt;=$F142,DH$6&lt;=$H142)*(DG$6-$F142+1),$J142/2,$M142,TRUE))/(1-2*_xlfn.NORM.DIST(0,$J142/2,$M142,TRUE))*$D142+($K142="Steady Growth")*(AND(DH$6&gt;=$F142,DH$6&lt;=$H142)*((DH$6-$F142+1)/($J142*($J142+1)/2)*$D142))+($K142="custom")*CustCF!DB142</f>
        <v/>
      </c>
      <c r="DI142" s="87">
        <f>($K142="Bell Curve")*(_xlfn.NORM.DIST(AND(DI$6&gt;=$F142,DI$6&lt;=$H142)*(DI$6-$F142+1),$J142/2,$M142,TRUE)-_xlfn.NORM.DIST(AND(DI$6&gt;=$F142,DI$6&lt;=$H142)*(DH$6-$F142+1),$J142/2,$M142,TRUE))/(1-2*_xlfn.NORM.DIST(0,$J142/2,$M142,TRUE))*$D142+($K142="Steady Growth")*(AND(DI$6&gt;=$F142,DI$6&lt;=$H142)*((DI$6-$F142+1)/($J142*($J142+1)/2)*$D142))+($K142="custom")*CustCF!DC142</f>
        <v/>
      </c>
      <c r="DJ142" s="87">
        <f>($K142="Bell Curve")*(_xlfn.NORM.DIST(AND(DJ$6&gt;=$F142,DJ$6&lt;=$H142)*(DJ$6-$F142+1),$J142/2,$M142,TRUE)-_xlfn.NORM.DIST(AND(DJ$6&gt;=$F142,DJ$6&lt;=$H142)*(DI$6-$F142+1),$J142/2,$M142,TRUE))/(1-2*_xlfn.NORM.DIST(0,$J142/2,$M142,TRUE))*$D142+($K142="Steady Growth")*(AND(DJ$6&gt;=$F142,DJ$6&lt;=$H142)*((DJ$6-$F142+1)/($J142*($J142+1)/2)*$D142))+($K142="custom")*CustCF!DD142</f>
        <v/>
      </c>
      <c r="DK142" s="87">
        <f>($K142="Bell Curve")*(_xlfn.NORM.DIST(AND(DK$6&gt;=$F142,DK$6&lt;=$H142)*(DK$6-$F142+1),$J142/2,$M142,TRUE)-_xlfn.NORM.DIST(AND(DK$6&gt;=$F142,DK$6&lt;=$H142)*(DJ$6-$F142+1),$J142/2,$M142,TRUE))/(1-2*_xlfn.NORM.DIST(0,$J142/2,$M142,TRUE))*$D142+($K142="Steady Growth")*(AND(DK$6&gt;=$F142,DK$6&lt;=$H142)*((DK$6-$F142+1)/($J142*($J142+1)/2)*$D142))+($K142="custom")*CustCF!DE142</f>
        <v/>
      </c>
      <c r="DL142" s="87">
        <f>($K142="Bell Curve")*(_xlfn.NORM.DIST(AND(DL$6&gt;=$F142,DL$6&lt;=$H142)*(DL$6-$F142+1),$J142/2,$M142,TRUE)-_xlfn.NORM.DIST(AND(DL$6&gt;=$F142,DL$6&lt;=$H142)*(DK$6-$F142+1),$J142/2,$M142,TRUE))/(1-2*_xlfn.NORM.DIST(0,$J142/2,$M142,TRUE))*$D142+($K142="Steady Growth")*(AND(DL$6&gt;=$F142,DL$6&lt;=$H142)*((DL$6-$F142+1)/($J142*($J142+1)/2)*$D142))+($K142="custom")*CustCF!DF142</f>
        <v/>
      </c>
      <c r="DM142" s="87">
        <f>($K142="Bell Curve")*(_xlfn.NORM.DIST(AND(DM$6&gt;=$F142,DM$6&lt;=$H142)*(DM$6-$F142+1),$J142/2,$M142,TRUE)-_xlfn.NORM.DIST(AND(DM$6&gt;=$F142,DM$6&lt;=$H142)*(DL$6-$F142+1),$J142/2,$M142,TRUE))/(1-2*_xlfn.NORM.DIST(0,$J142/2,$M142,TRUE))*$D142+($K142="Steady Growth")*(AND(DM$6&gt;=$F142,DM$6&lt;=$H142)*((DM$6-$F142+1)/($J142*($J142+1)/2)*$D142))+($K142="custom")*CustCF!DG142</f>
        <v/>
      </c>
      <c r="DN142" s="87">
        <f>($K142="Bell Curve")*(_xlfn.NORM.DIST(AND(DN$6&gt;=$F142,DN$6&lt;=$H142)*(DN$6-$F142+1),$J142/2,$M142,TRUE)-_xlfn.NORM.DIST(AND(DN$6&gt;=$F142,DN$6&lt;=$H142)*(DM$6-$F142+1),$J142/2,$M142,TRUE))/(1-2*_xlfn.NORM.DIST(0,$J142/2,$M142,TRUE))*$D142+($K142="Steady Growth")*(AND(DN$6&gt;=$F142,DN$6&lt;=$H142)*((DN$6-$F142+1)/($J142*($J142+1)/2)*$D142))+($K142="custom")*CustCF!DH142</f>
        <v/>
      </c>
      <c r="DO142" s="87">
        <f>($K142="Bell Curve")*(_xlfn.NORM.DIST(AND(DO$6&gt;=$F142,DO$6&lt;=$H142)*(DO$6-$F142+1),$J142/2,$M142,TRUE)-_xlfn.NORM.DIST(AND(DO$6&gt;=$F142,DO$6&lt;=$H142)*(DN$6-$F142+1),$J142/2,$M142,TRUE))/(1-2*_xlfn.NORM.DIST(0,$J142/2,$M142,TRUE))*$D142+($K142="Steady Growth")*(AND(DO$6&gt;=$F142,DO$6&lt;=$H142)*((DO$6-$F142+1)/($J142*($J142+1)/2)*$D142))+($K142="custom")*CustCF!DI142</f>
        <v/>
      </c>
      <c r="DP142" s="87">
        <f>($K142="Bell Curve")*(_xlfn.NORM.DIST(AND(DP$6&gt;=$F142,DP$6&lt;=$H142)*(DP$6-$F142+1),$J142/2,$M142,TRUE)-_xlfn.NORM.DIST(AND(DP$6&gt;=$F142,DP$6&lt;=$H142)*(DO$6-$F142+1),$J142/2,$M142,TRUE))/(1-2*_xlfn.NORM.DIST(0,$J142/2,$M142,TRUE))*$D142+($K142="Steady Growth")*(AND(DP$6&gt;=$F142,DP$6&lt;=$H142)*((DP$6-$F142+1)/($J142*($J142+1)/2)*$D142))+($K142="custom")*CustCF!DJ142</f>
        <v/>
      </c>
      <c r="DQ142" s="87">
        <f>($K142="Bell Curve")*(_xlfn.NORM.DIST(AND(DQ$6&gt;=$F142,DQ$6&lt;=$H142)*(DQ$6-$F142+1),$J142/2,$M142,TRUE)-_xlfn.NORM.DIST(AND(DQ$6&gt;=$F142,DQ$6&lt;=$H142)*(DP$6-$F142+1),$J142/2,$M142,TRUE))/(1-2*_xlfn.NORM.DIST(0,$J142/2,$M142,TRUE))*$D142+($K142="Steady Growth")*(AND(DQ$6&gt;=$F142,DQ$6&lt;=$H142)*((DQ$6-$F142+1)/($J142*($J142+1)/2)*$D142))+($K142="custom")*CustCF!DK142</f>
        <v/>
      </c>
      <c r="DR142" s="87">
        <f>($K142="Bell Curve")*(_xlfn.NORM.DIST(AND(DR$6&gt;=$F142,DR$6&lt;=$H142)*(DR$6-$F142+1),$J142/2,$M142,TRUE)-_xlfn.NORM.DIST(AND(DR$6&gt;=$F142,DR$6&lt;=$H142)*(DQ$6-$F142+1),$J142/2,$M142,TRUE))/(1-2*_xlfn.NORM.DIST(0,$J142/2,$M142,TRUE))*$D142+($K142="Steady Growth")*(AND(DR$6&gt;=$F142,DR$6&lt;=$H142)*((DR$6-$F142+1)/($J142*($J142+1)/2)*$D142))+($K142="custom")*CustCF!DL142</f>
        <v/>
      </c>
      <c r="DS142" s="87">
        <f>($K142="Bell Curve")*(_xlfn.NORM.DIST(AND(DS$6&gt;=$F142,DS$6&lt;=$H142)*(DS$6-$F142+1),$J142/2,$M142,TRUE)-_xlfn.NORM.DIST(AND(DS$6&gt;=$F142,DS$6&lt;=$H142)*(DR$6-$F142+1),$J142/2,$M142,TRUE))/(1-2*_xlfn.NORM.DIST(0,$J142/2,$M142,TRUE))*$D142+($K142="Steady Growth")*(AND(DS$6&gt;=$F142,DS$6&lt;=$H142)*((DS$6-$F142+1)/($J142*($J142+1)/2)*$D142))+($K142="custom")*CustCF!DM142</f>
        <v/>
      </c>
      <c r="DT142" s="87">
        <f>($K142="Bell Curve")*(_xlfn.NORM.DIST(AND(DT$6&gt;=$F142,DT$6&lt;=$H142)*(DT$6-$F142+1),$J142/2,$M142,TRUE)-_xlfn.NORM.DIST(AND(DT$6&gt;=$F142,DT$6&lt;=$H142)*(DS$6-$F142+1),$J142/2,$M142,TRUE))/(1-2*_xlfn.NORM.DIST(0,$J142/2,$M142,TRUE))*$D142+($K142="Steady Growth")*(AND(DT$6&gt;=$F142,DT$6&lt;=$H142)*((DT$6-$F142+1)/($J142*($J142+1)/2)*$D142))+($K142="custom")*CustCF!DN142</f>
        <v/>
      </c>
      <c r="DU142" s="87">
        <f>($K142="Bell Curve")*(_xlfn.NORM.DIST(AND(DU$6&gt;=$F142,DU$6&lt;=$H142)*(DU$6-$F142+1),$J142/2,$M142,TRUE)-_xlfn.NORM.DIST(AND(DU$6&gt;=$F142,DU$6&lt;=$H142)*(DT$6-$F142+1),$J142/2,$M142,TRUE))/(1-2*_xlfn.NORM.DIST(0,$J142/2,$M142,TRUE))*$D142+($K142="Steady Growth")*(AND(DU$6&gt;=$F142,DU$6&lt;=$H142)*((DU$6-$F142+1)/($J142*($J142+1)/2)*$D142))+($K142="custom")*CustCF!DO142</f>
        <v/>
      </c>
      <c r="DV142" s="87">
        <f>($K142="Bell Curve")*(_xlfn.NORM.DIST(AND(DV$6&gt;=$F142,DV$6&lt;=$H142)*(DV$6-$F142+1),$J142/2,$M142,TRUE)-_xlfn.NORM.DIST(AND(DV$6&gt;=$F142,DV$6&lt;=$H142)*(DU$6-$F142+1),$J142/2,$M142,TRUE))/(1-2*_xlfn.NORM.DIST(0,$J142/2,$M142,TRUE))*$D142+($K142="Steady Growth")*(AND(DV$6&gt;=$F142,DV$6&lt;=$H142)*((DV$6-$F142+1)/($J142*($J142+1)/2)*$D142))+($K142="custom")*CustCF!DP142</f>
        <v/>
      </c>
      <c r="DW142" s="87">
        <f>($K142="Bell Curve")*(_xlfn.NORM.DIST(AND(DW$6&gt;=$F142,DW$6&lt;=$H142)*(DW$6-$F142+1),$J142/2,$M142,TRUE)-_xlfn.NORM.DIST(AND(DW$6&gt;=$F142,DW$6&lt;=$H142)*(DV$6-$F142+1),$J142/2,$M142,TRUE))/(1-2*_xlfn.NORM.DIST(0,$J142/2,$M142,TRUE))*$D142+($K142="Steady Growth")*(AND(DW$6&gt;=$F142,DW$6&lt;=$H142)*((DW$6-$F142+1)/($J142*($J142+1)/2)*$D142))+($K142="custom")*CustCF!DQ142</f>
        <v/>
      </c>
      <c r="DX142" s="87">
        <f>($K142="Bell Curve")*(_xlfn.NORM.DIST(AND(DX$6&gt;=$F142,DX$6&lt;=$H142)*(DX$6-$F142+1),$J142/2,$M142,TRUE)-_xlfn.NORM.DIST(AND(DX$6&gt;=$F142,DX$6&lt;=$H142)*(DW$6-$F142+1),$J142/2,$M142,TRUE))/(1-2*_xlfn.NORM.DIST(0,$J142/2,$M142,TRUE))*$D142+($K142="Steady Growth")*(AND(DX$6&gt;=$F142,DX$6&lt;=$H142)*((DX$6-$F142+1)/($J142*($J142+1)/2)*$D142))+($K142="custom")*CustCF!DR142</f>
        <v/>
      </c>
      <c r="DY142" s="87">
        <f>($K142="Bell Curve")*(_xlfn.NORM.DIST(AND(DY$6&gt;=$F142,DY$6&lt;=$H142)*(DY$6-$F142+1),$J142/2,$M142,TRUE)-_xlfn.NORM.DIST(AND(DY$6&gt;=$F142,DY$6&lt;=$H142)*(DX$6-$F142+1),$J142/2,$M142,TRUE))/(1-2*_xlfn.NORM.DIST(0,$J142/2,$M142,TRUE))*$D142+($K142="Steady Growth")*(AND(DY$6&gt;=$F142,DY$6&lt;=$H142)*((DY$6-$F142+1)/($J142*($J142+1)/2)*$D142))+($K142="custom")*CustCF!DS142</f>
        <v/>
      </c>
      <c r="DZ142" s="87">
        <f>($K142="Bell Curve")*(_xlfn.NORM.DIST(AND(DZ$6&gt;=$F142,DZ$6&lt;=$H142)*(DZ$6-$F142+1),$J142/2,$M142,TRUE)-_xlfn.NORM.DIST(AND(DZ$6&gt;=$F142,DZ$6&lt;=$H142)*(DY$6-$F142+1),$J142/2,$M142,TRUE))/(1-2*_xlfn.NORM.DIST(0,$J142/2,$M142,TRUE))*$D142+($K142="Steady Growth")*(AND(DZ$6&gt;=$F142,DZ$6&lt;=$H142)*((DZ$6-$F142+1)/($J142*($J142+1)/2)*$D142))+($K142="custom")*CustCF!DT142</f>
        <v/>
      </c>
      <c r="EA142" s="87">
        <f>($K142="Bell Curve")*(_xlfn.NORM.DIST(AND(EA$6&gt;=$F142,EA$6&lt;=$H142)*(EA$6-$F142+1),$J142/2,$M142,TRUE)-_xlfn.NORM.DIST(AND(EA$6&gt;=$F142,EA$6&lt;=$H142)*(DZ$6-$F142+1),$J142/2,$M142,TRUE))/(1-2*_xlfn.NORM.DIST(0,$J142/2,$M142,TRUE))*$D142+($K142="Steady Growth")*(AND(EA$6&gt;=$F142,EA$6&lt;=$H142)*((EA$6-$F142+1)/($J142*($J142+1)/2)*$D142))+($K142="custom")*CustCF!DU142</f>
        <v/>
      </c>
      <c r="EB142" s="87">
        <f>($K142="Bell Curve")*(_xlfn.NORM.DIST(AND(EB$6&gt;=$F142,EB$6&lt;=$H142)*(EB$6-$F142+1),$J142/2,$M142,TRUE)-_xlfn.NORM.DIST(AND(EB$6&gt;=$F142,EB$6&lt;=$H142)*(EA$6-$F142+1),$J142/2,$M142,TRUE))/(1-2*_xlfn.NORM.DIST(0,$J142/2,$M142,TRUE))*$D142+($K142="Steady Growth")*(AND(EB$6&gt;=$F142,EB$6&lt;=$H142)*((EB$6-$F142+1)/($J142*($J142+1)/2)*$D142))+($K142="custom")*CustCF!DV142</f>
        <v/>
      </c>
      <c r="EC142" s="87">
        <f>($K142="Bell Curve")*(_xlfn.NORM.DIST(AND(EC$6&gt;=$F142,EC$6&lt;=$H142)*(EC$6-$F142+1),$J142/2,$M142,TRUE)-_xlfn.NORM.DIST(AND(EC$6&gt;=$F142,EC$6&lt;=$H142)*(EB$6-$F142+1),$J142/2,$M142,TRUE))/(1-2*_xlfn.NORM.DIST(0,$J142/2,$M142,TRUE))*$D142+($K142="Steady Growth")*(AND(EC$6&gt;=$F142,EC$6&lt;=$H142)*((EC$6-$F142+1)/($J142*($J142+1)/2)*$D142))+($K142="custom")*CustCF!DW142</f>
        <v/>
      </c>
      <c r="ED142" s="87">
        <f>($K142="Bell Curve")*(_xlfn.NORM.DIST(AND(ED$6&gt;=$F142,ED$6&lt;=$H142)*(ED$6-$F142+1),$J142/2,$M142,TRUE)-_xlfn.NORM.DIST(AND(ED$6&gt;=$F142,ED$6&lt;=$H142)*(EC$6-$F142+1),$J142/2,$M142,TRUE))/(1-2*_xlfn.NORM.DIST(0,$J142/2,$M142,TRUE))*$D142+($K142="Steady Growth")*(AND(ED$6&gt;=$F142,ED$6&lt;=$H142)*((ED$6-$F142+1)/($J142*($J142+1)/2)*$D142))+($K142="custom")*CustCF!DX142</f>
        <v/>
      </c>
      <c r="EE142" s="87">
        <f>($K142="Bell Curve")*(_xlfn.NORM.DIST(AND(EE$6&gt;=$F142,EE$6&lt;=$H142)*(EE$6-$F142+1),$J142/2,$M142,TRUE)-_xlfn.NORM.DIST(AND(EE$6&gt;=$F142,EE$6&lt;=$H142)*(ED$6-$F142+1),$J142/2,$M142,TRUE))/(1-2*_xlfn.NORM.DIST(0,$J142/2,$M142,TRUE))*$D142+($K142="Steady Growth")*(AND(EE$6&gt;=$F142,EE$6&lt;=$H142)*((EE$6-$F142+1)/($J142*($J142+1)/2)*$D142))+($K142="custom")*CustCF!DY142</f>
        <v/>
      </c>
      <c r="EF142" s="87">
        <f>($K142="Bell Curve")*(_xlfn.NORM.DIST(AND(EF$6&gt;=$F142,EF$6&lt;=$H142)*(EF$6-$F142+1),$J142/2,$M142,TRUE)-_xlfn.NORM.DIST(AND(EF$6&gt;=$F142,EF$6&lt;=$H142)*(EE$6-$F142+1),$J142/2,$M142,TRUE))/(1-2*_xlfn.NORM.DIST(0,$J142/2,$M142,TRUE))*$D142+($K142="Steady Growth")*(AND(EF$6&gt;=$F142,EF$6&lt;=$H142)*((EF$6-$F142+1)/($J142*($J142+1)/2)*$D142))+($K142="custom")*CustCF!DZ142</f>
        <v/>
      </c>
      <c r="EG142" s="87">
        <f>($K142="Bell Curve")*(_xlfn.NORM.DIST(AND(EG$6&gt;=$F142,EG$6&lt;=$H142)*(EG$6-$F142+1),$J142/2,$M142,TRUE)-_xlfn.NORM.DIST(AND(EG$6&gt;=$F142,EG$6&lt;=$H142)*(EF$6-$F142+1),$J142/2,$M142,TRUE))/(1-2*_xlfn.NORM.DIST(0,$J142/2,$M142,TRUE))*$D142+($K142="Steady Growth")*(AND(EG$6&gt;=$F142,EG$6&lt;=$H142)*((EG$6-$F142+1)/($J142*($J142+1)/2)*$D142))+($K142="custom")*CustCF!EA142</f>
        <v/>
      </c>
      <c r="EH142" s="87">
        <f>($K142="Bell Curve")*(_xlfn.NORM.DIST(AND(EH$6&gt;=$F142,EH$6&lt;=$H142)*(EH$6-$F142+1),$J142/2,$M142,TRUE)-_xlfn.NORM.DIST(AND(EH$6&gt;=$F142,EH$6&lt;=$H142)*(EG$6-$F142+1),$J142/2,$M142,TRUE))/(1-2*_xlfn.NORM.DIST(0,$J142/2,$M142,TRUE))*$D142+($K142="Steady Growth")*(AND(EH$6&gt;=$F142,EH$6&lt;=$H142)*((EH$6-$F142+1)/($J142*($J142+1)/2)*$D142))+($K142="custom")*CustCF!EB142</f>
        <v/>
      </c>
      <c r="EI142" s="87">
        <f>($K142="Bell Curve")*(_xlfn.NORM.DIST(AND(EI$6&gt;=$F142,EI$6&lt;=$H142)*(EI$6-$F142+1),$J142/2,$M142,TRUE)-_xlfn.NORM.DIST(AND(EI$6&gt;=$F142,EI$6&lt;=$H142)*(EH$6-$F142+1),$J142/2,$M142,TRUE))/(1-2*_xlfn.NORM.DIST(0,$J142/2,$M142,TRUE))*$D142+($K142="Steady Growth")*(AND(EI$6&gt;=$F142,EI$6&lt;=$H142)*((EI$6-$F142+1)/($J142*($J142+1)/2)*$D142))+($K142="custom")*CustCF!EC142</f>
        <v/>
      </c>
      <c r="EJ142" s="87">
        <f>($K142="Bell Curve")*(_xlfn.NORM.DIST(AND(EJ$6&gt;=$F142,EJ$6&lt;=$H142)*(EJ$6-$F142+1),$J142/2,$M142,TRUE)-_xlfn.NORM.DIST(AND(EJ$6&gt;=$F142,EJ$6&lt;=$H142)*(EI$6-$F142+1),$J142/2,$M142,TRUE))/(1-2*_xlfn.NORM.DIST(0,$J142/2,$M142,TRUE))*$D142+($K142="Steady Growth")*(AND(EJ$6&gt;=$F142,EJ$6&lt;=$H142)*((EJ$6-$F142+1)/($J142*($J142+1)/2)*$D142))+($K142="custom")*CustCF!ED142</f>
        <v/>
      </c>
      <c r="EK142" s="87">
        <f>($K142="Bell Curve")*(_xlfn.NORM.DIST(AND(EK$6&gt;=$F142,EK$6&lt;=$H142)*(EK$6-$F142+1),$J142/2,$M142,TRUE)-_xlfn.NORM.DIST(AND(EK$6&gt;=$F142,EK$6&lt;=$H142)*(EJ$6-$F142+1),$J142/2,$M142,TRUE))/(1-2*_xlfn.NORM.DIST(0,$J142/2,$M142,TRUE))*$D142+($K142="Steady Growth")*(AND(EK$6&gt;=$F142,EK$6&lt;=$H142)*((EK$6-$F142+1)/($J142*($J142+1)/2)*$D142))+($K142="custom")*CustCF!EE142</f>
        <v/>
      </c>
      <c r="EL142" s="87">
        <f>($K142="Bell Curve")*(_xlfn.NORM.DIST(AND(EL$6&gt;=$F142,EL$6&lt;=$H142)*(EL$6-$F142+1),$J142/2,$M142,TRUE)-_xlfn.NORM.DIST(AND(EL$6&gt;=$F142,EL$6&lt;=$H142)*(EK$6-$F142+1),$J142/2,$M142,TRUE))/(1-2*_xlfn.NORM.DIST(0,$J142/2,$M142,TRUE))*$D142+($K142="Steady Growth")*(AND(EL$6&gt;=$F142,EL$6&lt;=$H142)*((EL$6-$F142+1)/($J142*($J142+1)/2)*$D142))+($K142="custom")*CustCF!EF142</f>
        <v/>
      </c>
      <c r="EM142" s="87">
        <f>($K142="Bell Curve")*(_xlfn.NORM.DIST(AND(EM$6&gt;=$F142,EM$6&lt;=$H142)*(EM$6-$F142+1),$J142/2,$M142,TRUE)-_xlfn.NORM.DIST(AND(EM$6&gt;=$F142,EM$6&lt;=$H142)*(EL$6-$F142+1),$J142/2,$M142,TRUE))/(1-2*_xlfn.NORM.DIST(0,$J142/2,$M142,TRUE))*$D142+($K142="Steady Growth")*(AND(EM$6&gt;=$F142,EM$6&lt;=$H142)*((EM$6-$F142+1)/($J142*($J142+1)/2)*$D142))+($K142="custom")*CustCF!EG142</f>
        <v/>
      </c>
      <c r="EN142" s="87">
        <f>($K142="Bell Curve")*(_xlfn.NORM.DIST(AND(EN$6&gt;=$F142,EN$6&lt;=$H142)*(EN$6-$F142+1),$J142/2,$M142,TRUE)-_xlfn.NORM.DIST(AND(EN$6&gt;=$F142,EN$6&lt;=$H142)*(EM$6-$F142+1),$J142/2,$M142,TRUE))/(1-2*_xlfn.NORM.DIST(0,$J142/2,$M142,TRUE))*$D142+($K142="Steady Growth")*(AND(EN$6&gt;=$F142,EN$6&lt;=$H142)*((EN$6-$F142+1)/($J142*($J142+1)/2)*$D142))+($K142="custom")*CustCF!EH142</f>
        <v/>
      </c>
      <c r="EO142" s="87">
        <f>($K142="Bell Curve")*(_xlfn.NORM.DIST(AND(EO$6&gt;=$F142,EO$6&lt;=$H142)*(EO$6-$F142+1),$J142/2,$M142,TRUE)-_xlfn.NORM.DIST(AND(EO$6&gt;=$F142,EO$6&lt;=$H142)*(EN$6-$F142+1),$J142/2,$M142,TRUE))/(1-2*_xlfn.NORM.DIST(0,$J142/2,$M142,TRUE))*$D142+($K142="Steady Growth")*(AND(EO$6&gt;=$F142,EO$6&lt;=$H142)*((EO$6-$F142+1)/($J142*($J142+1)/2)*$D142))+($K142="custom")*CustCF!EI142</f>
        <v/>
      </c>
      <c r="EP142" s="87">
        <f>($K142="Bell Curve")*(_xlfn.NORM.DIST(AND(EP$6&gt;=$F142,EP$6&lt;=$H142)*(EP$6-$F142+1),$J142/2,$M142,TRUE)-_xlfn.NORM.DIST(AND(EP$6&gt;=$F142,EP$6&lt;=$H142)*(EO$6-$F142+1),$J142/2,$M142,TRUE))/(1-2*_xlfn.NORM.DIST(0,$J142/2,$M142,TRUE))*$D142+($K142="Steady Growth")*(AND(EP$6&gt;=$F142,EP$6&lt;=$H142)*((EP$6-$F142+1)/($J142*($J142+1)/2)*$D142))+($K142="custom")*CustCF!EJ142</f>
        <v/>
      </c>
      <c r="EQ142" s="87">
        <f>($K142="Bell Curve")*(_xlfn.NORM.DIST(AND(EQ$6&gt;=$F142,EQ$6&lt;=$H142)*(EQ$6-$F142+1),$J142/2,$M142,TRUE)-_xlfn.NORM.DIST(AND(EQ$6&gt;=$F142,EQ$6&lt;=$H142)*(EP$6-$F142+1),$J142/2,$M142,TRUE))/(1-2*_xlfn.NORM.DIST(0,$J142/2,$M142,TRUE))*$D142+($K142="Steady Growth")*(AND(EQ$6&gt;=$F142,EQ$6&lt;=$H142)*((EQ$6-$F142+1)/($J142*($J142+1)/2)*$D142))+($K142="custom")*CustCF!EK142</f>
        <v/>
      </c>
      <c r="ER142" s="87">
        <f>($K142="Bell Curve")*(_xlfn.NORM.DIST(AND(ER$6&gt;=$F142,ER$6&lt;=$H142)*(ER$6-$F142+1),$J142/2,$M142,TRUE)-_xlfn.NORM.DIST(AND(ER$6&gt;=$F142,ER$6&lt;=$H142)*(EQ$6-$F142+1),$J142/2,$M142,TRUE))/(1-2*_xlfn.NORM.DIST(0,$J142/2,$M142,TRUE))*$D142+($K142="Steady Growth")*(AND(ER$6&gt;=$F142,ER$6&lt;=$H142)*((ER$6-$F142+1)/($J142*($J142+1)/2)*$D142))+($K142="custom")*CustCF!EL142</f>
        <v/>
      </c>
      <c r="ES142" s="87">
        <f>($K142="Bell Curve")*(_xlfn.NORM.DIST(AND(ES$6&gt;=$F142,ES$6&lt;=$H142)*(ES$6-$F142+1),$J142/2,$M142,TRUE)-_xlfn.NORM.DIST(AND(ES$6&gt;=$F142,ES$6&lt;=$H142)*(ER$6-$F142+1),$J142/2,$M142,TRUE))/(1-2*_xlfn.NORM.DIST(0,$J142/2,$M142,TRUE))*$D142+($K142="Steady Growth")*(AND(ES$6&gt;=$F142,ES$6&lt;=$H142)*((ES$6-$F142+1)/($J142*($J142+1)/2)*$D142))+($K142="custom")*CustCF!EM142</f>
        <v/>
      </c>
      <c r="ET142" s="87">
        <f>($K142="Bell Curve")*(_xlfn.NORM.DIST(AND(ET$6&gt;=$F142,ET$6&lt;=$H142)*(ET$6-$F142+1),$J142/2,$M142,TRUE)-_xlfn.NORM.DIST(AND(ET$6&gt;=$F142,ET$6&lt;=$H142)*(ES$6-$F142+1),$J142/2,$M142,TRUE))/(1-2*_xlfn.NORM.DIST(0,$J142/2,$M142,TRUE))*$D142+($K142="Steady Growth")*(AND(ET$6&gt;=$F142,ET$6&lt;=$H142)*((ET$6-$F142+1)/($J142*($J142+1)/2)*$D142))+($K142="custom")*CustCF!EN142</f>
        <v/>
      </c>
      <c r="EU142" s="87">
        <f>($K142="Bell Curve")*(_xlfn.NORM.DIST(AND(EU$6&gt;=$F142,EU$6&lt;=$H142)*(EU$6-$F142+1),$J142/2,$M142,TRUE)-_xlfn.NORM.DIST(AND(EU$6&gt;=$F142,EU$6&lt;=$H142)*(ET$6-$F142+1),$J142/2,$M142,TRUE))/(1-2*_xlfn.NORM.DIST(0,$J142/2,$M142,TRUE))*$D142+($K142="Steady Growth")*(AND(EU$6&gt;=$F142,EU$6&lt;=$H142)*((EU$6-$F142+1)/($J142*($J142+1)/2)*$D142))+($K142="custom")*CustCF!EO142</f>
        <v/>
      </c>
      <c r="EV142" s="87">
        <f>($K142="Bell Curve")*(_xlfn.NORM.DIST(AND(EV$6&gt;=$F142,EV$6&lt;=$H142)*(EV$6-$F142+1),$J142/2,$M142,TRUE)-_xlfn.NORM.DIST(AND(EV$6&gt;=$F142,EV$6&lt;=$H142)*(EU$6-$F142+1),$J142/2,$M142,TRUE))/(1-2*_xlfn.NORM.DIST(0,$J142/2,$M142,TRUE))*$D142+($K142="Steady Growth")*(AND(EV$6&gt;=$F142,EV$6&lt;=$H142)*((EV$6-$F142+1)/($J142*($J142+1)/2)*$D142))+($K142="custom")*CustCF!EP142</f>
        <v/>
      </c>
      <c r="EW142" s="87">
        <f>($K142="Bell Curve")*(_xlfn.NORM.DIST(AND(EW$6&gt;=$F142,EW$6&lt;=$H142)*(EW$6-$F142+1),$J142/2,$M142,TRUE)-_xlfn.NORM.DIST(AND(EW$6&gt;=$F142,EW$6&lt;=$H142)*(EV$6-$F142+1),$J142/2,$M142,TRUE))/(1-2*_xlfn.NORM.DIST(0,$J142/2,$M142,TRUE))*$D142+($K142="Steady Growth")*(AND(EW$6&gt;=$F142,EW$6&lt;=$H142)*((EW$6-$F142+1)/($J142*($J142+1)/2)*$D142))+($K142="custom")*CustCF!EQ142</f>
        <v/>
      </c>
      <c r="EX142" s="87">
        <f>($K142="Bell Curve")*(_xlfn.NORM.DIST(AND(EX$6&gt;=$F142,EX$6&lt;=$H142)*(EX$6-$F142+1),$J142/2,$M142,TRUE)-_xlfn.NORM.DIST(AND(EX$6&gt;=$F142,EX$6&lt;=$H142)*(EW$6-$F142+1),$J142/2,$M142,TRUE))/(1-2*_xlfn.NORM.DIST(0,$J142/2,$M142,TRUE))*$D142+($K142="Steady Growth")*(AND(EX$6&gt;=$F142,EX$6&lt;=$H142)*((EX$6-$F142+1)/($J142*($J142+1)/2)*$D142))+($K142="custom")*CustCF!ER142</f>
        <v/>
      </c>
      <c r="EY142" s="87">
        <f>($K142="Bell Curve")*(_xlfn.NORM.DIST(AND(EY$6&gt;=$F142,EY$6&lt;=$H142)*(EY$6-$F142+1),$J142/2,$M142,TRUE)-_xlfn.NORM.DIST(AND(EY$6&gt;=$F142,EY$6&lt;=$H142)*(EX$6-$F142+1),$J142/2,$M142,TRUE))/(1-2*_xlfn.NORM.DIST(0,$J142/2,$M142,TRUE))*$D142+($K142="Steady Growth")*(AND(EY$6&gt;=$F142,EY$6&lt;=$H142)*((EY$6-$F142+1)/($J142*($J142+1)/2)*$D142))+($K142="custom")*CustCF!ES142</f>
        <v/>
      </c>
      <c r="EZ142" s="87">
        <f>($K142="Bell Curve")*(_xlfn.NORM.DIST(AND(EZ$6&gt;=$F142,EZ$6&lt;=$H142)*(EZ$6-$F142+1),$J142/2,$M142,TRUE)-_xlfn.NORM.DIST(AND(EZ$6&gt;=$F142,EZ$6&lt;=$H142)*(EY$6-$F142+1),$J142/2,$M142,TRUE))/(1-2*_xlfn.NORM.DIST(0,$J142/2,$M142,TRUE))*$D142+($K142="Steady Growth")*(AND(EZ$6&gt;=$F142,EZ$6&lt;=$H142)*((EZ$6-$F142+1)/($J142*($J142+1)/2)*$D142))+($K142="custom")*CustCF!ET142</f>
        <v/>
      </c>
      <c r="FA142" s="87">
        <f>($K142="Bell Curve")*(_xlfn.NORM.DIST(AND(FA$6&gt;=$F142,FA$6&lt;=$H142)*(FA$6-$F142+1),$J142/2,$M142,TRUE)-_xlfn.NORM.DIST(AND(FA$6&gt;=$F142,FA$6&lt;=$H142)*(EZ$6-$F142+1),$J142/2,$M142,TRUE))/(1-2*_xlfn.NORM.DIST(0,$J142/2,$M142,TRUE))*$D142+($K142="Steady Growth")*(AND(FA$6&gt;=$F142,FA$6&lt;=$H142)*((FA$6-$F142+1)/($J142*($J142+1)/2)*$D142))+($K142="custom")*CustCF!EU142</f>
        <v/>
      </c>
      <c r="FB142" s="87">
        <f>($K142="Bell Curve")*(_xlfn.NORM.DIST(AND(FB$6&gt;=$F142,FB$6&lt;=$H142)*(FB$6-$F142+1),$J142/2,$M142,TRUE)-_xlfn.NORM.DIST(AND(FB$6&gt;=$F142,FB$6&lt;=$H142)*(FA$6-$F142+1),$J142/2,$M142,TRUE))/(1-2*_xlfn.NORM.DIST(0,$J142/2,$M142,TRUE))*$D142+($K142="Steady Growth")*(AND(FB$6&gt;=$F142,FB$6&lt;=$H142)*((FB$6-$F142+1)/($J142*($J142+1)/2)*$D142))+($K142="custom")*CustCF!EV142</f>
        <v/>
      </c>
      <c r="FC142" s="87">
        <f>($K142="Bell Curve")*(_xlfn.NORM.DIST(AND(FC$6&gt;=$F142,FC$6&lt;=$H142)*(FC$6-$F142+1),$J142/2,$M142,TRUE)-_xlfn.NORM.DIST(AND(FC$6&gt;=$F142,FC$6&lt;=$H142)*(FB$6-$F142+1),$J142/2,$M142,TRUE))/(1-2*_xlfn.NORM.DIST(0,$J142/2,$M142,TRUE))*$D142+($K142="Steady Growth")*(AND(FC$6&gt;=$F142,FC$6&lt;=$H142)*((FC$6-$F142+1)/($J142*($J142+1)/2)*$D142))+($K142="custom")*CustCF!EW142</f>
        <v/>
      </c>
      <c r="FD142" s="87">
        <f>($K142="Bell Curve")*(_xlfn.NORM.DIST(AND(FD$6&gt;=$F142,FD$6&lt;=$H142)*(FD$6-$F142+1),$J142/2,$M142,TRUE)-_xlfn.NORM.DIST(AND(FD$6&gt;=$F142,FD$6&lt;=$H142)*(FC$6-$F142+1),$J142/2,$M142,TRUE))/(1-2*_xlfn.NORM.DIST(0,$J142/2,$M142,TRUE))*$D142+($K142="Steady Growth")*(AND(FD$6&gt;=$F142,FD$6&lt;=$H142)*((FD$6-$F142+1)/($J142*($J142+1)/2)*$D142))+($K142="custom")*CustCF!EX142</f>
        <v/>
      </c>
      <c r="FE142" s="87">
        <f>($K142="Bell Curve")*(_xlfn.NORM.DIST(AND(FE$6&gt;=$F142,FE$6&lt;=$H142)*(FE$6-$F142+1),$J142/2,$M142,TRUE)-_xlfn.NORM.DIST(AND(FE$6&gt;=$F142,FE$6&lt;=$H142)*(FD$6-$F142+1),$J142/2,$M142,TRUE))/(1-2*_xlfn.NORM.DIST(0,$J142/2,$M142,TRUE))*$D142+($K142="Steady Growth")*(AND(FE$6&gt;=$F142,FE$6&lt;=$H142)*((FE$6-$F142+1)/($J142*($J142+1)/2)*$D142))+($K142="custom")*CustCF!EY142</f>
        <v/>
      </c>
      <c r="FF142" s="87">
        <f>($K142="Bell Curve")*(_xlfn.NORM.DIST(AND(FF$6&gt;=$F142,FF$6&lt;=$H142)*(FF$6-$F142+1),$J142/2,$M142,TRUE)-_xlfn.NORM.DIST(AND(FF$6&gt;=$F142,FF$6&lt;=$H142)*(FE$6-$F142+1),$J142/2,$M142,TRUE))/(1-2*_xlfn.NORM.DIST(0,$J142/2,$M142,TRUE))*$D142+($K142="Steady Growth")*(AND(FF$6&gt;=$F142,FF$6&lt;=$H142)*((FF$6-$F142+1)/($J142*($J142+1)/2)*$D142))+($K142="custom")*CustCF!EZ142</f>
        <v/>
      </c>
      <c r="FG142" s="87">
        <f>($K142="Bell Curve")*(_xlfn.NORM.DIST(AND(FG$6&gt;=$F142,FG$6&lt;=$H142)*(FG$6-$F142+1),$J142/2,$M142,TRUE)-_xlfn.NORM.DIST(AND(FG$6&gt;=$F142,FG$6&lt;=$H142)*(FF$6-$F142+1),$J142/2,$M142,TRUE))/(1-2*_xlfn.NORM.DIST(0,$J142/2,$M142,TRUE))*$D142+($K142="Steady Growth")*(AND(FG$6&gt;=$F142,FG$6&lt;=$H142)*((FG$6-$F142+1)/($J142*($J142+1)/2)*$D142))+($K142="custom")*CustCF!FA142</f>
        <v/>
      </c>
      <c r="FH142" s="87">
        <f>($K142="Bell Curve")*(_xlfn.NORM.DIST(AND(FH$6&gt;=$F142,FH$6&lt;=$H142)*(FH$6-$F142+1),$J142/2,$M142,TRUE)-_xlfn.NORM.DIST(AND(FH$6&gt;=$F142,FH$6&lt;=$H142)*(FG$6-$F142+1),$J142/2,$M142,TRUE))/(1-2*_xlfn.NORM.DIST(0,$J142/2,$M142,TRUE))*$D142+($K142="Steady Growth")*(AND(FH$6&gt;=$F142,FH$6&lt;=$H142)*((FH$6-$F142+1)/($J142*($J142+1)/2)*$D142))+($K142="custom")*CustCF!FB142</f>
        <v/>
      </c>
      <c r="FI142" s="87">
        <f>($K142="Bell Curve")*(_xlfn.NORM.DIST(AND(FI$6&gt;=$F142,FI$6&lt;=$H142)*(FI$6-$F142+1),$J142/2,$M142,TRUE)-_xlfn.NORM.DIST(AND(FI$6&gt;=$F142,FI$6&lt;=$H142)*(FH$6-$F142+1),$J142/2,$M142,TRUE))/(1-2*_xlfn.NORM.DIST(0,$J142/2,$M142,TRUE))*$D142+($K142="Steady Growth")*(AND(FI$6&gt;=$F142,FI$6&lt;=$H142)*((FI$6-$F142+1)/($J142*($J142+1)/2)*$D142))+($K142="custom")*CustCF!FC142</f>
        <v/>
      </c>
      <c r="FJ142" s="87">
        <f>($K142="Bell Curve")*(_xlfn.NORM.DIST(AND(FJ$6&gt;=$F142,FJ$6&lt;=$H142)*(FJ$6-$F142+1),$J142/2,$M142,TRUE)-_xlfn.NORM.DIST(AND(FJ$6&gt;=$F142,FJ$6&lt;=$H142)*(FI$6-$F142+1),$J142/2,$M142,TRUE))/(1-2*_xlfn.NORM.DIST(0,$J142/2,$M142,TRUE))*$D142+($K142="Steady Growth")*(AND(FJ$6&gt;=$F142,FJ$6&lt;=$H142)*((FJ$6-$F142+1)/($J142*($J142+1)/2)*$D142))+($K142="custom")*CustCF!FD142</f>
        <v/>
      </c>
      <c r="FK142" s="87">
        <f>($K142="Bell Curve")*(_xlfn.NORM.DIST(AND(FK$6&gt;=$F142,FK$6&lt;=$H142)*(FK$6-$F142+1),$J142/2,$M142,TRUE)-_xlfn.NORM.DIST(AND(FK$6&gt;=$F142,FK$6&lt;=$H142)*(FJ$6-$F142+1),$J142/2,$M142,TRUE))/(1-2*_xlfn.NORM.DIST(0,$J142/2,$M142,TRUE))*$D142+($K142="Steady Growth")*(AND(FK$6&gt;=$F142,FK$6&lt;=$H142)*((FK$6-$F142+1)/($J142*($J142+1)/2)*$D142))+($K142="custom")*CustCF!FE142</f>
        <v/>
      </c>
      <c r="FL142" s="87">
        <f>($K142="Bell Curve")*(_xlfn.NORM.DIST(AND(FL$6&gt;=$F142,FL$6&lt;=$H142)*(FL$6-$F142+1),$J142/2,$M142,TRUE)-_xlfn.NORM.DIST(AND(FL$6&gt;=$F142,FL$6&lt;=$H142)*(FK$6-$F142+1),$J142/2,$M142,TRUE))/(1-2*_xlfn.NORM.DIST(0,$J142/2,$M142,TRUE))*$D142+($K142="Steady Growth")*(AND(FL$6&gt;=$F142,FL$6&lt;=$H142)*((FL$6-$F142+1)/($J142*($J142+1)/2)*$D142))+($K142="custom")*CustCF!FF142</f>
        <v/>
      </c>
      <c r="FM142" s="87">
        <f>($K142="Bell Curve")*(_xlfn.NORM.DIST(AND(FM$6&gt;=$F142,FM$6&lt;=$H142)*(FM$6-$F142+1),$J142/2,$M142,TRUE)-_xlfn.NORM.DIST(AND(FM$6&gt;=$F142,FM$6&lt;=$H142)*(FL$6-$F142+1),$J142/2,$M142,TRUE))/(1-2*_xlfn.NORM.DIST(0,$J142/2,$M142,TRUE))*$D142+($K142="Steady Growth")*(AND(FM$6&gt;=$F142,FM$6&lt;=$H142)*((FM$6-$F142+1)/($J142*($J142+1)/2)*$D142))+($K142="custom")*CustCF!FG142</f>
        <v/>
      </c>
      <c r="FN142" s="87">
        <f>($K142="Bell Curve")*(_xlfn.NORM.DIST(AND(FN$6&gt;=$F142,FN$6&lt;=$H142)*(FN$6-$F142+1),$J142/2,$M142,TRUE)-_xlfn.NORM.DIST(AND(FN$6&gt;=$F142,FN$6&lt;=$H142)*(FM$6-$F142+1),$J142/2,$M142,TRUE))/(1-2*_xlfn.NORM.DIST(0,$J142/2,$M142,TRUE))*$D142+($K142="Steady Growth")*(AND(FN$6&gt;=$F142,FN$6&lt;=$H142)*((FN$6-$F142+1)/($J142*($J142+1)/2)*$D142))+($K142="custom")*CustCF!FH142</f>
        <v/>
      </c>
      <c r="FO142" s="87">
        <f>($K142="Bell Curve")*(_xlfn.NORM.DIST(AND(FO$6&gt;=$F142,FO$6&lt;=$H142)*(FO$6-$F142+1),$J142/2,$M142,TRUE)-_xlfn.NORM.DIST(AND(FO$6&gt;=$F142,FO$6&lt;=$H142)*(FN$6-$F142+1),$J142/2,$M142,TRUE))/(1-2*_xlfn.NORM.DIST(0,$J142/2,$M142,TRUE))*$D142+($K142="Steady Growth")*(AND(FO$6&gt;=$F142,FO$6&lt;=$H142)*((FO$6-$F142+1)/($J142*($J142+1)/2)*$D142))+($K142="custom")*CustCF!FI142</f>
        <v/>
      </c>
      <c r="FP142" s="87">
        <f>($K142="Bell Curve")*(_xlfn.NORM.DIST(AND(FP$6&gt;=$F142,FP$6&lt;=$H142)*(FP$6-$F142+1),$J142/2,$M142,TRUE)-_xlfn.NORM.DIST(AND(FP$6&gt;=$F142,FP$6&lt;=$H142)*(FO$6-$F142+1),$J142/2,$M142,TRUE))/(1-2*_xlfn.NORM.DIST(0,$J142/2,$M142,TRUE))*$D142+($K142="Steady Growth")*(AND(FP$6&gt;=$F142,FP$6&lt;=$H142)*((FP$6-$F142+1)/($J142*($J142+1)/2)*$D142))+($K142="custom")*CustCF!FJ142</f>
        <v/>
      </c>
      <c r="FQ142" s="87">
        <f>($K142="Bell Curve")*(_xlfn.NORM.DIST(AND(FQ$6&gt;=$F142,FQ$6&lt;=$H142)*(FQ$6-$F142+1),$J142/2,$M142,TRUE)-_xlfn.NORM.DIST(AND(FQ$6&gt;=$F142,FQ$6&lt;=$H142)*(FP$6-$F142+1),$J142/2,$M142,TRUE))/(1-2*_xlfn.NORM.DIST(0,$J142/2,$M142,TRUE))*$D142+($K142="Steady Growth")*(AND(FQ$6&gt;=$F142,FQ$6&lt;=$H142)*((FQ$6-$F142+1)/($J142*($J142+1)/2)*$D142))+($K142="custom")*CustCF!FK142</f>
        <v/>
      </c>
      <c r="FR142" s="87">
        <f>($K142="Bell Curve")*(_xlfn.NORM.DIST(AND(FR$6&gt;=$F142,FR$6&lt;=$H142)*(FR$6-$F142+1),$J142/2,$M142,TRUE)-_xlfn.NORM.DIST(AND(FR$6&gt;=$F142,FR$6&lt;=$H142)*(FQ$6-$F142+1),$J142/2,$M142,TRUE))/(1-2*_xlfn.NORM.DIST(0,$J142/2,$M142,TRUE))*$D142+($K142="Steady Growth")*(AND(FR$6&gt;=$F142,FR$6&lt;=$H142)*((FR$6-$F142+1)/($J142*($J142+1)/2)*$D142))+($K142="custom")*CustCF!FL142</f>
        <v/>
      </c>
      <c r="FS142" s="87">
        <f>($K142="Bell Curve")*(_xlfn.NORM.DIST(AND(FS$6&gt;=$F142,FS$6&lt;=$H142)*(FS$6-$F142+1),$J142/2,$M142,TRUE)-_xlfn.NORM.DIST(AND(FS$6&gt;=$F142,FS$6&lt;=$H142)*(FR$6-$F142+1),$J142/2,$M142,TRUE))/(1-2*_xlfn.NORM.DIST(0,$J142/2,$M142,TRUE))*$D142+($K142="Steady Growth")*(AND(FS$6&gt;=$F142,FS$6&lt;=$H142)*((FS$6-$F142+1)/($J142*($J142+1)/2)*$D142))+($K142="custom")*CustCF!FM142</f>
        <v/>
      </c>
      <c r="FT142" s="87">
        <f>($K142="Bell Curve")*(_xlfn.NORM.DIST(AND(FT$6&gt;=$F142,FT$6&lt;=$H142)*(FT$6-$F142+1),$J142/2,$M142,TRUE)-_xlfn.NORM.DIST(AND(FT$6&gt;=$F142,FT$6&lt;=$H142)*(FS$6-$F142+1),$J142/2,$M142,TRUE))/(1-2*_xlfn.NORM.DIST(0,$J142/2,$M142,TRUE))*$D142+($K142="Steady Growth")*(AND(FT$6&gt;=$F142,FT$6&lt;=$H142)*((FT$6-$F142+1)/($J142*($J142+1)/2)*$D142))+($K142="custom")*CustCF!FN142</f>
        <v/>
      </c>
      <c r="FU142" s="87">
        <f>($K142="Bell Curve")*(_xlfn.NORM.DIST(AND(FU$6&gt;=$F142,FU$6&lt;=$H142)*(FU$6-$F142+1),$J142/2,$M142,TRUE)-_xlfn.NORM.DIST(AND(FU$6&gt;=$F142,FU$6&lt;=$H142)*(FT$6-$F142+1),$J142/2,$M142,TRUE))/(1-2*_xlfn.NORM.DIST(0,$J142/2,$M142,TRUE))*$D142+($K142="Steady Growth")*(AND(FU$6&gt;=$F142,FU$6&lt;=$H142)*((FU$6-$F142+1)/($J142*($J142+1)/2)*$D142))+($K142="custom")*CustCF!FO142</f>
        <v/>
      </c>
      <c r="FV142" s="87">
        <f>($K142="Bell Curve")*(_xlfn.NORM.DIST(AND(FV$6&gt;=$F142,FV$6&lt;=$H142)*(FV$6-$F142+1),$J142/2,$M142,TRUE)-_xlfn.NORM.DIST(AND(FV$6&gt;=$F142,FV$6&lt;=$H142)*(FU$6-$F142+1),$J142/2,$M142,TRUE))/(1-2*_xlfn.NORM.DIST(0,$J142/2,$M142,TRUE))*$D142+($K142="Steady Growth")*(AND(FV$6&gt;=$F142,FV$6&lt;=$H142)*((FV$6-$F142+1)/($J142*($J142+1)/2)*$D142))+($K142="custom")*CustCF!FP142</f>
        <v/>
      </c>
      <c r="FW142" s="87">
        <f>($K142="Bell Curve")*(_xlfn.NORM.DIST(AND(FW$6&gt;=$F142,FW$6&lt;=$H142)*(FW$6-$F142+1),$J142/2,$M142,TRUE)-_xlfn.NORM.DIST(AND(FW$6&gt;=$F142,FW$6&lt;=$H142)*(FV$6-$F142+1),$J142/2,$M142,TRUE))/(1-2*_xlfn.NORM.DIST(0,$J142/2,$M142,TRUE))*$D142+($K142="Steady Growth")*(AND(FW$6&gt;=$F142,FW$6&lt;=$H142)*((FW$6-$F142+1)/($J142*($J142+1)/2)*$D142))+($K142="custom")*CustCF!FQ142</f>
        <v/>
      </c>
      <c r="FX142" s="87">
        <f>($K142="Bell Curve")*(_xlfn.NORM.DIST(AND(FX$6&gt;=$F142,FX$6&lt;=$H142)*(FX$6-$F142+1),$J142/2,$M142,TRUE)-_xlfn.NORM.DIST(AND(FX$6&gt;=$F142,FX$6&lt;=$H142)*(FW$6-$F142+1),$J142/2,$M142,TRUE))/(1-2*_xlfn.NORM.DIST(0,$J142/2,$M142,TRUE))*$D142+($K142="Steady Growth")*(AND(FX$6&gt;=$F142,FX$6&lt;=$H142)*((FX$6-$F142+1)/($J142*($J142+1)/2)*$D142))+($K142="custom")*CustCF!FR142</f>
        <v/>
      </c>
      <c r="FY142" s="87">
        <f>($K142="Bell Curve")*(_xlfn.NORM.DIST(AND(FY$6&gt;=$F142,FY$6&lt;=$H142)*(FY$6-$F142+1),$J142/2,$M142,TRUE)-_xlfn.NORM.DIST(AND(FY$6&gt;=$F142,FY$6&lt;=$H142)*(FX$6-$F142+1),$J142/2,$M142,TRUE))/(1-2*_xlfn.NORM.DIST(0,$J142/2,$M142,TRUE))*$D142+($K142="Steady Growth")*(AND(FY$6&gt;=$F142,FY$6&lt;=$H142)*((FY$6-$F142+1)/($J142*($J142+1)/2)*$D142))+($K142="custom")*CustCF!FS142</f>
        <v/>
      </c>
      <c r="FZ142" s="87">
        <f>($K142="Bell Curve")*(_xlfn.NORM.DIST(AND(FZ$6&gt;=$F142,FZ$6&lt;=$H142)*(FZ$6-$F142+1),$J142/2,$M142,TRUE)-_xlfn.NORM.DIST(AND(FZ$6&gt;=$F142,FZ$6&lt;=$H142)*(FY$6-$F142+1),$J142/2,$M142,TRUE))/(1-2*_xlfn.NORM.DIST(0,$J142/2,$M142,TRUE))*$D142+($K142="Steady Growth")*(AND(FZ$6&gt;=$F142,FZ$6&lt;=$H142)*((FZ$6-$F142+1)/($J142*($J142+1)/2)*$D142))+($K142="custom")*CustCF!FT142</f>
        <v/>
      </c>
      <c r="GA142" s="87">
        <f>($K142="Bell Curve")*(_xlfn.NORM.DIST(AND(GA$6&gt;=$F142,GA$6&lt;=$H142)*(GA$6-$F142+1),$J142/2,$M142,TRUE)-_xlfn.NORM.DIST(AND(GA$6&gt;=$F142,GA$6&lt;=$H142)*(FZ$6-$F142+1),$J142/2,$M142,TRUE))/(1-2*_xlfn.NORM.DIST(0,$J142/2,$M142,TRUE))*$D142+($K142="Steady Growth")*(AND(GA$6&gt;=$F142,GA$6&lt;=$H142)*((GA$6-$F142+1)/($J142*($J142+1)/2)*$D142))+($K142="custom")*CustCF!FU142</f>
        <v/>
      </c>
      <c r="GB142" s="87">
        <f>($K142="Bell Curve")*(_xlfn.NORM.DIST(AND(GB$6&gt;=$F142,GB$6&lt;=$H142)*(GB$6-$F142+1),$J142/2,$M142,TRUE)-_xlfn.NORM.DIST(AND(GB$6&gt;=$F142,GB$6&lt;=$H142)*(GA$6-$F142+1),$J142/2,$M142,TRUE))/(1-2*_xlfn.NORM.DIST(0,$J142/2,$M142,TRUE))*$D142+($K142="Steady Growth")*(AND(GB$6&gt;=$F142,GB$6&lt;=$H142)*((GB$6-$F142+1)/($J142*($J142+1)/2)*$D142))+($K142="custom")*CustCF!FV142</f>
        <v/>
      </c>
      <c r="GC142" s="87">
        <f>($K142="Bell Curve")*(_xlfn.NORM.DIST(AND(GC$6&gt;=$F142,GC$6&lt;=$H142)*(GC$6-$F142+1),$J142/2,$M142,TRUE)-_xlfn.NORM.DIST(AND(GC$6&gt;=$F142,GC$6&lt;=$H142)*(GB$6-$F142+1),$J142/2,$M142,TRUE))/(1-2*_xlfn.NORM.DIST(0,$J142/2,$M142,TRUE))*$D142+($K142="Steady Growth")*(AND(GC$6&gt;=$F142,GC$6&lt;=$H142)*((GC$6-$F142+1)/($J142*($J142+1)/2)*$D142))+($K142="custom")*CustCF!FW142</f>
        <v/>
      </c>
      <c r="GD142" s="87">
        <f>($K142="Bell Curve")*(_xlfn.NORM.DIST(AND(GD$6&gt;=$F142,GD$6&lt;=$H142)*(GD$6-$F142+1),$J142/2,$M142,TRUE)-_xlfn.NORM.DIST(AND(GD$6&gt;=$F142,GD$6&lt;=$H142)*(GC$6-$F142+1),$J142/2,$M142,TRUE))/(1-2*_xlfn.NORM.DIST(0,$J142/2,$M142,TRUE))*$D142+($K142="Steady Growth")*(AND(GD$6&gt;=$F142,GD$6&lt;=$H142)*((GD$6-$F142+1)/($J142*($J142+1)/2)*$D142))+($K142="custom")*CustCF!FX142</f>
        <v/>
      </c>
      <c r="GE142" s="87">
        <f>($K142="Bell Curve")*(_xlfn.NORM.DIST(AND(GE$6&gt;=$F142,GE$6&lt;=$H142)*(GE$6-$F142+1),$J142/2,$M142,TRUE)-_xlfn.NORM.DIST(AND(GE$6&gt;=$F142,GE$6&lt;=$H142)*(GD$6-$F142+1),$J142/2,$M142,TRUE))/(1-2*_xlfn.NORM.DIST(0,$J142/2,$M142,TRUE))*$D142+($K142="Steady Growth")*(AND(GE$6&gt;=$F142,GE$6&lt;=$H142)*((GE$6-$F142+1)/($J142*($J142+1)/2)*$D142))+($K142="custom")*CustCF!FY142</f>
        <v/>
      </c>
      <c r="GF142" s="87">
        <f>($K142="Bell Curve")*(_xlfn.NORM.DIST(AND(GF$6&gt;=$F142,GF$6&lt;=$H142)*(GF$6-$F142+1),$J142/2,$M142,TRUE)-_xlfn.NORM.DIST(AND(GF$6&gt;=$F142,GF$6&lt;=$H142)*(GE$6-$F142+1),$J142/2,$M142,TRUE))/(1-2*_xlfn.NORM.DIST(0,$J142/2,$M142,TRUE))*$D142+($K142="Steady Growth")*(AND(GF$6&gt;=$F142,GF$6&lt;=$H142)*((GF$6-$F142+1)/($J142*($J142+1)/2)*$D142))+($K142="custom")*CustCF!FZ142</f>
        <v/>
      </c>
      <c r="GG142" s="87">
        <f>($K142="Bell Curve")*(_xlfn.NORM.DIST(AND(GG$6&gt;=$F142,GG$6&lt;=$H142)*(GG$6-$F142+1),$J142/2,$M142,TRUE)-_xlfn.NORM.DIST(AND(GG$6&gt;=$F142,GG$6&lt;=$H142)*(GF$6-$F142+1),$J142/2,$M142,TRUE))/(1-2*_xlfn.NORM.DIST(0,$J142/2,$M142,TRUE))*$D142+($K142="Steady Growth")*(AND(GG$6&gt;=$F142,GG$6&lt;=$H142)*((GG$6-$F142+1)/($J142*($J142+1)/2)*$D142))+($K142="custom")*CustCF!GA142</f>
        <v/>
      </c>
      <c r="GH142" s="87">
        <f>($K142="Bell Curve")*(_xlfn.NORM.DIST(AND(GH$6&gt;=$F142,GH$6&lt;=$H142)*(GH$6-$F142+1),$J142/2,$M142,TRUE)-_xlfn.NORM.DIST(AND(GH$6&gt;=$F142,GH$6&lt;=$H142)*(GG$6-$F142+1),$J142/2,$M142,TRUE))/(1-2*_xlfn.NORM.DIST(0,$J142/2,$M142,TRUE))*$D142+($K142="Steady Growth")*(AND(GH$6&gt;=$F142,GH$6&lt;=$H142)*((GH$6-$F142+1)/($J142*($J142+1)/2)*$D142))+($K142="custom")*CustCF!GB142</f>
        <v/>
      </c>
      <c r="GI142" s="87">
        <f>($K142="Bell Curve")*(_xlfn.NORM.DIST(AND(GI$6&gt;=$F142,GI$6&lt;=$H142)*(GI$6-$F142+1),$J142/2,$M142,TRUE)-_xlfn.NORM.DIST(AND(GI$6&gt;=$F142,GI$6&lt;=$H142)*(GH$6-$F142+1),$J142/2,$M142,TRUE))/(1-2*_xlfn.NORM.DIST(0,$J142/2,$M142,TRUE))*$D142+($K142="Steady Growth")*(AND(GI$6&gt;=$F142,GI$6&lt;=$H142)*((GI$6-$F142+1)/($J142*($J142+1)/2)*$D142))+($K142="custom")*CustCF!GC142</f>
        <v/>
      </c>
      <c r="GJ142" s="87">
        <f>($K142="Bell Curve")*(_xlfn.NORM.DIST(AND(GJ$6&gt;=$F142,GJ$6&lt;=$H142)*(GJ$6-$F142+1),$J142/2,$M142,TRUE)-_xlfn.NORM.DIST(AND(GJ$6&gt;=$F142,GJ$6&lt;=$H142)*(GI$6-$F142+1),$J142/2,$M142,TRUE))/(1-2*_xlfn.NORM.DIST(0,$J142/2,$M142,TRUE))*$D142+($K142="Steady Growth")*(AND(GJ$6&gt;=$F142,GJ$6&lt;=$H142)*((GJ$6-$F142+1)/($J142*($J142+1)/2)*$D142))+($K142="custom")*CustCF!GD142</f>
        <v/>
      </c>
      <c r="GK142" s="87">
        <f>($K142="Bell Curve")*(_xlfn.NORM.DIST(AND(GK$6&gt;=$F142,GK$6&lt;=$H142)*(GK$6-$F142+1),$J142/2,$M142,TRUE)-_xlfn.NORM.DIST(AND(GK$6&gt;=$F142,GK$6&lt;=$H142)*(GJ$6-$F142+1),$J142/2,$M142,TRUE))/(1-2*_xlfn.NORM.DIST(0,$J142/2,$M142,TRUE))*$D142+($K142="Steady Growth")*(AND(GK$6&gt;=$F142,GK$6&lt;=$H142)*((GK$6-$F142+1)/($J142*($J142+1)/2)*$D142))+($K142="custom")*CustCF!GE142</f>
        <v/>
      </c>
      <c r="GL142" s="87">
        <f>($K142="Bell Curve")*(_xlfn.NORM.DIST(AND(GL$6&gt;=$F142,GL$6&lt;=$H142)*(GL$6-$F142+1),$J142/2,$M142,TRUE)-_xlfn.NORM.DIST(AND(GL$6&gt;=$F142,GL$6&lt;=$H142)*(GK$6-$F142+1),$J142/2,$M142,TRUE))/(1-2*_xlfn.NORM.DIST(0,$J142/2,$M142,TRUE))*$D142+($K142="Steady Growth")*(AND(GL$6&gt;=$F142,GL$6&lt;=$H142)*((GL$6-$F142+1)/($J142*($J142+1)/2)*$D142))+($K142="custom")*CustCF!GF142</f>
        <v/>
      </c>
      <c r="GM142" s="87">
        <f>($K142="Bell Curve")*(_xlfn.NORM.DIST(AND(GM$6&gt;=$F142,GM$6&lt;=$H142)*(GM$6-$F142+1),$J142/2,$M142,TRUE)-_xlfn.NORM.DIST(AND(GM$6&gt;=$F142,GM$6&lt;=$H142)*(GL$6-$F142+1),$J142/2,$M142,TRUE))/(1-2*_xlfn.NORM.DIST(0,$J142/2,$M142,TRUE))*$D142+($K142="Steady Growth")*(AND(GM$6&gt;=$F142,GM$6&lt;=$H142)*((GM$6-$F142+1)/($J142*($J142+1)/2)*$D142))+($K142="custom")*CustCF!GG142</f>
        <v/>
      </c>
      <c r="GN142" s="257">
        <f>($K142="Bell Curve")*(_xlfn.NORM.DIST(AND(GN$6&gt;=$F142,GN$6&lt;=$H142)*(GN$6-$F142+1),$J142/2,$M142,TRUE)-_xlfn.NORM.DIST(AND(GN$6&gt;=$F142,GN$6&lt;=$H142)*(GM$6-$F142+1),$J142/2,$M142,TRUE))/(1-2*_xlfn.NORM.DIST(0,$J142/2,$M142,TRUE))*$D142+($K142="Steady Growth")*(AND(GN$6&gt;=$F142,GN$6&lt;=$H142)*((GN$6-$F142+1)/($J142*($J142+1)/2)*$D142))+($K142="custom")*CustCF!GH142</f>
        <v/>
      </c>
      <c r="GO142" s="1" t="n"/>
      <c r="GP142" s="63" t="n"/>
    </row>
    <row r="143" hidden="1" outlineLevel="1">
      <c r="A143" s="1" t="n"/>
      <c r="B143" s="1" t="n"/>
      <c r="C143" s="251">
        <f>Budget!AF24</f>
        <v/>
      </c>
      <c r="D143" s="14">
        <f>Budget!AG24</f>
        <v/>
      </c>
      <c r="E143" s="14">
        <f>IF(D143&lt;&gt;0,F143,"")</f>
        <v/>
      </c>
      <c r="F143" s="252" t="n">
        <v>0</v>
      </c>
      <c r="G143" s="921">
        <f>IF(L143="custom",CustCF!F143,INDEX($P$8:$GN$8,MATCH(F143,$P$6:$GN$6,0)))</f>
        <v/>
      </c>
      <c r="H143" s="252" t="n">
        <v>0</v>
      </c>
      <c r="I143" s="921">
        <f>IF(L143="custom",CustCF!G143,INDEX($P$8:$GN$8,MATCH(H143,$P$6:$GN$6,0)))</f>
        <v/>
      </c>
      <c r="J143" s="249">
        <f>H143-F143+1</f>
        <v/>
      </c>
      <c r="K143" s="254" t="inlineStr">
        <is>
          <t>Bell Curve</t>
        </is>
      </c>
      <c r="L143" s="255" t="inlineStr">
        <is>
          <t>Flat (9)</t>
        </is>
      </c>
      <c r="M143" s="256">
        <f>INDEX($D$261:$D$266,MATCH(L143,$C$261:$C$266,0))</f>
        <v/>
      </c>
      <c r="N143" s="13">
        <f>SUM(P143:GN143)</f>
        <v/>
      </c>
      <c r="O143" s="14" t="n"/>
      <c r="P143" s="87">
        <f>($K143="Bell Curve")*(_xlfn.NORM.DIST(AND(P$6&gt;=$F143,P$6&lt;=$H143)*(P$6-$F143+1),$J143/2,$M143,TRUE)-_xlfn.NORM.DIST(AND(P$6&gt;=$F143,P$6&lt;=$H143)*(O$6-$F143+1),$J143/2,$M143,TRUE))/(1-2*_xlfn.NORM.DIST(0,$J143/2,$M143,TRUE))*$D143+($K143="Steady Growth")*(AND(P$6&gt;=$F143,P$6&lt;=$H143)*((P$6-$F143+1)/($J143*($J143+1)/2)*$D143))+($K143="custom")*CustCF!J143</f>
        <v/>
      </c>
      <c r="Q143" s="87">
        <f>($K143="Bell Curve")*(_xlfn.NORM.DIST(AND(Q$6&gt;=$F143,Q$6&lt;=$H143)*(Q$6-$F143+1),$J143/2,$M143,TRUE)-_xlfn.NORM.DIST(AND(Q$6&gt;=$F143,Q$6&lt;=$H143)*(P$6-$F143+1),$J143/2,$M143,TRUE))/(1-2*_xlfn.NORM.DIST(0,$J143/2,$M143,TRUE))*$D143+($K143="Steady Growth")*(AND(Q$6&gt;=$F143,Q$6&lt;=$H143)*((Q$6-$F143+1)/($J143*($J143+1)/2)*$D143))+($K143="custom")*CustCF!K143</f>
        <v/>
      </c>
      <c r="R143" s="87">
        <f>($K143="Bell Curve")*(_xlfn.NORM.DIST(AND(R$6&gt;=$F143,R$6&lt;=$H143)*(R$6-$F143+1),$J143/2,$M143,TRUE)-_xlfn.NORM.DIST(AND(R$6&gt;=$F143,R$6&lt;=$H143)*(Q$6-$F143+1),$J143/2,$M143,TRUE))/(1-2*_xlfn.NORM.DIST(0,$J143/2,$M143,TRUE))*$D143+($K143="Steady Growth")*(AND(R$6&gt;=$F143,R$6&lt;=$H143)*((R$6-$F143+1)/($J143*($J143+1)/2)*$D143))+($K143="custom")*CustCF!L143</f>
        <v/>
      </c>
      <c r="S143" s="87">
        <f>($K143="Bell Curve")*(_xlfn.NORM.DIST(AND(S$6&gt;=$F143,S$6&lt;=$H143)*(S$6-$F143+1),$J143/2,$M143,TRUE)-_xlfn.NORM.DIST(AND(S$6&gt;=$F143,S$6&lt;=$H143)*(R$6-$F143+1),$J143/2,$M143,TRUE))/(1-2*_xlfn.NORM.DIST(0,$J143/2,$M143,TRUE))*$D143+($K143="Steady Growth")*(AND(S$6&gt;=$F143,S$6&lt;=$H143)*((S$6-$F143+1)/($J143*($J143+1)/2)*$D143))+($K143="custom")*CustCF!M143</f>
        <v/>
      </c>
      <c r="T143" s="87">
        <f>($K143="Bell Curve")*(_xlfn.NORM.DIST(AND(T$6&gt;=$F143,T$6&lt;=$H143)*(T$6-$F143+1),$J143/2,$M143,TRUE)-_xlfn.NORM.DIST(AND(T$6&gt;=$F143,T$6&lt;=$H143)*(S$6-$F143+1),$J143/2,$M143,TRUE))/(1-2*_xlfn.NORM.DIST(0,$J143/2,$M143,TRUE))*$D143+($K143="Steady Growth")*(AND(T$6&gt;=$F143,T$6&lt;=$H143)*((T$6-$F143+1)/($J143*($J143+1)/2)*$D143))+($K143="custom")*CustCF!N143</f>
        <v/>
      </c>
      <c r="U143" s="87">
        <f>($K143="Bell Curve")*(_xlfn.NORM.DIST(AND(U$6&gt;=$F143,U$6&lt;=$H143)*(U$6-$F143+1),$J143/2,$M143,TRUE)-_xlfn.NORM.DIST(AND(U$6&gt;=$F143,U$6&lt;=$H143)*(T$6-$F143+1),$J143/2,$M143,TRUE))/(1-2*_xlfn.NORM.DIST(0,$J143/2,$M143,TRUE))*$D143+($K143="Steady Growth")*(AND(U$6&gt;=$F143,U$6&lt;=$H143)*((U$6-$F143+1)/($J143*($J143+1)/2)*$D143))+($K143="custom")*CustCF!O143</f>
        <v/>
      </c>
      <c r="V143" s="87">
        <f>($K143="Bell Curve")*(_xlfn.NORM.DIST(AND(V$6&gt;=$F143,V$6&lt;=$H143)*(V$6-$F143+1),$J143/2,$M143,TRUE)-_xlfn.NORM.DIST(AND(V$6&gt;=$F143,V$6&lt;=$H143)*(U$6-$F143+1),$J143/2,$M143,TRUE))/(1-2*_xlfn.NORM.DIST(0,$J143/2,$M143,TRUE))*$D143+($K143="Steady Growth")*(AND(V$6&gt;=$F143,V$6&lt;=$H143)*((V$6-$F143+1)/($J143*($J143+1)/2)*$D143))+($K143="custom")*CustCF!P143</f>
        <v/>
      </c>
      <c r="W143" s="87">
        <f>($K143="Bell Curve")*(_xlfn.NORM.DIST(AND(W$6&gt;=$F143,W$6&lt;=$H143)*(W$6-$F143+1),$J143/2,$M143,TRUE)-_xlfn.NORM.DIST(AND(W$6&gt;=$F143,W$6&lt;=$H143)*(V$6-$F143+1),$J143/2,$M143,TRUE))/(1-2*_xlfn.NORM.DIST(0,$J143/2,$M143,TRUE))*$D143+($K143="Steady Growth")*(AND(W$6&gt;=$F143,W$6&lt;=$H143)*((W$6-$F143+1)/($J143*($J143+1)/2)*$D143))+($K143="custom")*CustCF!Q143</f>
        <v/>
      </c>
      <c r="X143" s="87">
        <f>($K143="Bell Curve")*(_xlfn.NORM.DIST(AND(X$6&gt;=$F143,X$6&lt;=$H143)*(X$6-$F143+1),$J143/2,$M143,TRUE)-_xlfn.NORM.DIST(AND(X$6&gt;=$F143,X$6&lt;=$H143)*(W$6-$F143+1),$J143/2,$M143,TRUE))/(1-2*_xlfn.NORM.DIST(0,$J143/2,$M143,TRUE))*$D143+($K143="Steady Growth")*(AND(X$6&gt;=$F143,X$6&lt;=$H143)*((X$6-$F143+1)/($J143*($J143+1)/2)*$D143))+($K143="custom")*CustCF!R143</f>
        <v/>
      </c>
      <c r="Y143" s="87">
        <f>($K143="Bell Curve")*(_xlfn.NORM.DIST(AND(Y$6&gt;=$F143,Y$6&lt;=$H143)*(Y$6-$F143+1),$J143/2,$M143,TRUE)-_xlfn.NORM.DIST(AND(Y$6&gt;=$F143,Y$6&lt;=$H143)*(X$6-$F143+1),$J143/2,$M143,TRUE))/(1-2*_xlfn.NORM.DIST(0,$J143/2,$M143,TRUE))*$D143+($K143="Steady Growth")*(AND(Y$6&gt;=$F143,Y$6&lt;=$H143)*((Y$6-$F143+1)/($J143*($J143+1)/2)*$D143))+($K143="custom")*CustCF!S143</f>
        <v/>
      </c>
      <c r="Z143" s="87">
        <f>($K143="Bell Curve")*(_xlfn.NORM.DIST(AND(Z$6&gt;=$F143,Z$6&lt;=$H143)*(Z$6-$F143+1),$J143/2,$M143,TRUE)-_xlfn.NORM.DIST(AND(Z$6&gt;=$F143,Z$6&lt;=$H143)*(Y$6-$F143+1),$J143/2,$M143,TRUE))/(1-2*_xlfn.NORM.DIST(0,$J143/2,$M143,TRUE))*$D143+($K143="Steady Growth")*(AND(Z$6&gt;=$F143,Z$6&lt;=$H143)*((Z$6-$F143+1)/($J143*($J143+1)/2)*$D143))+($K143="custom")*CustCF!T143</f>
        <v/>
      </c>
      <c r="AA143" s="87">
        <f>($K143="Bell Curve")*(_xlfn.NORM.DIST(AND(AA$6&gt;=$F143,AA$6&lt;=$H143)*(AA$6-$F143+1),$J143/2,$M143,TRUE)-_xlfn.NORM.DIST(AND(AA$6&gt;=$F143,AA$6&lt;=$H143)*(Z$6-$F143+1),$J143/2,$M143,TRUE))/(1-2*_xlfn.NORM.DIST(0,$J143/2,$M143,TRUE))*$D143+($K143="Steady Growth")*(AND(AA$6&gt;=$F143,AA$6&lt;=$H143)*((AA$6-$F143+1)/($J143*($J143+1)/2)*$D143))+($K143="custom")*CustCF!U143</f>
        <v/>
      </c>
      <c r="AB143" s="87">
        <f>($K143="Bell Curve")*(_xlfn.NORM.DIST(AND(AB$6&gt;=$F143,AB$6&lt;=$H143)*(AB$6-$F143+1),$J143/2,$M143,TRUE)-_xlfn.NORM.DIST(AND(AB$6&gt;=$F143,AB$6&lt;=$H143)*(AA$6-$F143+1),$J143/2,$M143,TRUE))/(1-2*_xlfn.NORM.DIST(0,$J143/2,$M143,TRUE))*$D143+($K143="Steady Growth")*(AND(AB$6&gt;=$F143,AB$6&lt;=$H143)*((AB$6-$F143+1)/($J143*($J143+1)/2)*$D143))+($K143="custom")*CustCF!V143</f>
        <v/>
      </c>
      <c r="AC143" s="87">
        <f>($K143="Bell Curve")*(_xlfn.NORM.DIST(AND(AC$6&gt;=$F143,AC$6&lt;=$H143)*(AC$6-$F143+1),$J143/2,$M143,TRUE)-_xlfn.NORM.DIST(AND(AC$6&gt;=$F143,AC$6&lt;=$H143)*(AB$6-$F143+1),$J143/2,$M143,TRUE))/(1-2*_xlfn.NORM.DIST(0,$J143/2,$M143,TRUE))*$D143+($K143="Steady Growth")*(AND(AC$6&gt;=$F143,AC$6&lt;=$H143)*((AC$6-$F143+1)/($J143*($J143+1)/2)*$D143))+($K143="custom")*CustCF!W143</f>
        <v/>
      </c>
      <c r="AD143" s="87">
        <f>($K143="Bell Curve")*(_xlfn.NORM.DIST(AND(AD$6&gt;=$F143,AD$6&lt;=$H143)*(AD$6-$F143+1),$J143/2,$M143,TRUE)-_xlfn.NORM.DIST(AND(AD$6&gt;=$F143,AD$6&lt;=$H143)*(AC$6-$F143+1),$J143/2,$M143,TRUE))/(1-2*_xlfn.NORM.DIST(0,$J143/2,$M143,TRUE))*$D143+($K143="Steady Growth")*(AND(AD$6&gt;=$F143,AD$6&lt;=$H143)*((AD$6-$F143+1)/($J143*($J143+1)/2)*$D143))+($K143="custom")*CustCF!X143</f>
        <v/>
      </c>
      <c r="AE143" s="87">
        <f>($K143="Bell Curve")*(_xlfn.NORM.DIST(AND(AE$6&gt;=$F143,AE$6&lt;=$H143)*(AE$6-$F143+1),$J143/2,$M143,TRUE)-_xlfn.NORM.DIST(AND(AE$6&gt;=$F143,AE$6&lt;=$H143)*(AD$6-$F143+1),$J143/2,$M143,TRUE))/(1-2*_xlfn.NORM.DIST(0,$J143/2,$M143,TRUE))*$D143+($K143="Steady Growth")*(AND(AE$6&gt;=$F143,AE$6&lt;=$H143)*((AE$6-$F143+1)/($J143*($J143+1)/2)*$D143))+($K143="custom")*CustCF!Y143</f>
        <v/>
      </c>
      <c r="AF143" s="87">
        <f>($K143="Bell Curve")*(_xlfn.NORM.DIST(AND(AF$6&gt;=$F143,AF$6&lt;=$H143)*(AF$6-$F143+1),$J143/2,$M143,TRUE)-_xlfn.NORM.DIST(AND(AF$6&gt;=$F143,AF$6&lt;=$H143)*(AE$6-$F143+1),$J143/2,$M143,TRUE))/(1-2*_xlfn.NORM.DIST(0,$J143/2,$M143,TRUE))*$D143+($K143="Steady Growth")*(AND(AF$6&gt;=$F143,AF$6&lt;=$H143)*((AF$6-$F143+1)/($J143*($J143+1)/2)*$D143))+($K143="custom")*CustCF!Z143</f>
        <v/>
      </c>
      <c r="AG143" s="87">
        <f>($K143="Bell Curve")*(_xlfn.NORM.DIST(AND(AG$6&gt;=$F143,AG$6&lt;=$H143)*(AG$6-$F143+1),$J143/2,$M143,TRUE)-_xlfn.NORM.DIST(AND(AG$6&gt;=$F143,AG$6&lt;=$H143)*(AF$6-$F143+1),$J143/2,$M143,TRUE))/(1-2*_xlfn.NORM.DIST(0,$J143/2,$M143,TRUE))*$D143+($K143="Steady Growth")*(AND(AG$6&gt;=$F143,AG$6&lt;=$H143)*((AG$6-$F143+1)/($J143*($J143+1)/2)*$D143))+($K143="custom")*CustCF!AA143</f>
        <v/>
      </c>
      <c r="AH143" s="87">
        <f>($K143="Bell Curve")*(_xlfn.NORM.DIST(AND(AH$6&gt;=$F143,AH$6&lt;=$H143)*(AH$6-$F143+1),$J143/2,$M143,TRUE)-_xlfn.NORM.DIST(AND(AH$6&gt;=$F143,AH$6&lt;=$H143)*(AG$6-$F143+1),$J143/2,$M143,TRUE))/(1-2*_xlfn.NORM.DIST(0,$J143/2,$M143,TRUE))*$D143+($K143="Steady Growth")*(AND(AH$6&gt;=$F143,AH$6&lt;=$H143)*((AH$6-$F143+1)/($J143*($J143+1)/2)*$D143))+($K143="custom")*CustCF!AB143</f>
        <v/>
      </c>
      <c r="AI143" s="87">
        <f>($K143="Bell Curve")*(_xlfn.NORM.DIST(AND(AI$6&gt;=$F143,AI$6&lt;=$H143)*(AI$6-$F143+1),$J143/2,$M143,TRUE)-_xlfn.NORM.DIST(AND(AI$6&gt;=$F143,AI$6&lt;=$H143)*(AH$6-$F143+1),$J143/2,$M143,TRUE))/(1-2*_xlfn.NORM.DIST(0,$J143/2,$M143,TRUE))*$D143+($K143="Steady Growth")*(AND(AI$6&gt;=$F143,AI$6&lt;=$H143)*((AI$6-$F143+1)/($J143*($J143+1)/2)*$D143))+($K143="custom")*CustCF!AC143</f>
        <v/>
      </c>
      <c r="AJ143" s="87">
        <f>($K143="Bell Curve")*(_xlfn.NORM.DIST(AND(AJ$6&gt;=$F143,AJ$6&lt;=$H143)*(AJ$6-$F143+1),$J143/2,$M143,TRUE)-_xlfn.NORM.DIST(AND(AJ$6&gt;=$F143,AJ$6&lt;=$H143)*(AI$6-$F143+1),$J143/2,$M143,TRUE))/(1-2*_xlfn.NORM.DIST(0,$J143/2,$M143,TRUE))*$D143+($K143="Steady Growth")*(AND(AJ$6&gt;=$F143,AJ$6&lt;=$H143)*((AJ$6-$F143+1)/($J143*($J143+1)/2)*$D143))+($K143="custom")*CustCF!AD143</f>
        <v/>
      </c>
      <c r="AK143" s="87">
        <f>($K143="Bell Curve")*(_xlfn.NORM.DIST(AND(AK$6&gt;=$F143,AK$6&lt;=$H143)*(AK$6-$F143+1),$J143/2,$M143,TRUE)-_xlfn.NORM.DIST(AND(AK$6&gt;=$F143,AK$6&lt;=$H143)*(AJ$6-$F143+1),$J143/2,$M143,TRUE))/(1-2*_xlfn.NORM.DIST(0,$J143/2,$M143,TRUE))*$D143+($K143="Steady Growth")*(AND(AK$6&gt;=$F143,AK$6&lt;=$H143)*((AK$6-$F143+1)/($J143*($J143+1)/2)*$D143))+($K143="custom")*CustCF!AE143</f>
        <v/>
      </c>
      <c r="AL143" s="87">
        <f>($K143="Bell Curve")*(_xlfn.NORM.DIST(AND(AL$6&gt;=$F143,AL$6&lt;=$H143)*(AL$6-$F143+1),$J143/2,$M143,TRUE)-_xlfn.NORM.DIST(AND(AL$6&gt;=$F143,AL$6&lt;=$H143)*(AK$6-$F143+1),$J143/2,$M143,TRUE))/(1-2*_xlfn.NORM.DIST(0,$J143/2,$M143,TRUE))*$D143+($K143="Steady Growth")*(AND(AL$6&gt;=$F143,AL$6&lt;=$H143)*((AL$6-$F143+1)/($J143*($J143+1)/2)*$D143))+($K143="custom")*CustCF!AF143</f>
        <v/>
      </c>
      <c r="AM143" s="87">
        <f>($K143="Bell Curve")*(_xlfn.NORM.DIST(AND(AM$6&gt;=$F143,AM$6&lt;=$H143)*(AM$6-$F143+1),$J143/2,$M143,TRUE)-_xlfn.NORM.DIST(AND(AM$6&gt;=$F143,AM$6&lt;=$H143)*(AL$6-$F143+1),$J143/2,$M143,TRUE))/(1-2*_xlfn.NORM.DIST(0,$J143/2,$M143,TRUE))*$D143+($K143="Steady Growth")*(AND(AM$6&gt;=$F143,AM$6&lt;=$H143)*((AM$6-$F143+1)/($J143*($J143+1)/2)*$D143))+($K143="custom")*CustCF!AG143</f>
        <v/>
      </c>
      <c r="AN143" s="87">
        <f>($K143="Bell Curve")*(_xlfn.NORM.DIST(AND(AN$6&gt;=$F143,AN$6&lt;=$H143)*(AN$6-$F143+1),$J143/2,$M143,TRUE)-_xlfn.NORM.DIST(AND(AN$6&gt;=$F143,AN$6&lt;=$H143)*(AM$6-$F143+1),$J143/2,$M143,TRUE))/(1-2*_xlfn.NORM.DIST(0,$J143/2,$M143,TRUE))*$D143+($K143="Steady Growth")*(AND(AN$6&gt;=$F143,AN$6&lt;=$H143)*((AN$6-$F143+1)/($J143*($J143+1)/2)*$D143))+($K143="custom")*CustCF!AH143</f>
        <v/>
      </c>
      <c r="AO143" s="87">
        <f>($K143="Bell Curve")*(_xlfn.NORM.DIST(AND(AO$6&gt;=$F143,AO$6&lt;=$H143)*(AO$6-$F143+1),$J143/2,$M143,TRUE)-_xlfn.NORM.DIST(AND(AO$6&gt;=$F143,AO$6&lt;=$H143)*(AN$6-$F143+1),$J143/2,$M143,TRUE))/(1-2*_xlfn.NORM.DIST(0,$J143/2,$M143,TRUE))*$D143+($K143="Steady Growth")*(AND(AO$6&gt;=$F143,AO$6&lt;=$H143)*((AO$6-$F143+1)/($J143*($J143+1)/2)*$D143))+($K143="custom")*CustCF!AI143</f>
        <v/>
      </c>
      <c r="AP143" s="87">
        <f>($K143="Bell Curve")*(_xlfn.NORM.DIST(AND(AP$6&gt;=$F143,AP$6&lt;=$H143)*(AP$6-$F143+1),$J143/2,$M143,TRUE)-_xlfn.NORM.DIST(AND(AP$6&gt;=$F143,AP$6&lt;=$H143)*(AO$6-$F143+1),$J143/2,$M143,TRUE))/(1-2*_xlfn.NORM.DIST(0,$J143/2,$M143,TRUE))*$D143+($K143="Steady Growth")*(AND(AP$6&gt;=$F143,AP$6&lt;=$H143)*((AP$6-$F143+1)/($J143*($J143+1)/2)*$D143))+($K143="custom")*CustCF!AJ143</f>
        <v/>
      </c>
      <c r="AQ143" s="87">
        <f>($K143="Bell Curve")*(_xlfn.NORM.DIST(AND(AQ$6&gt;=$F143,AQ$6&lt;=$H143)*(AQ$6-$F143+1),$J143/2,$M143,TRUE)-_xlfn.NORM.DIST(AND(AQ$6&gt;=$F143,AQ$6&lt;=$H143)*(AP$6-$F143+1),$J143/2,$M143,TRUE))/(1-2*_xlfn.NORM.DIST(0,$J143/2,$M143,TRUE))*$D143+($K143="Steady Growth")*(AND(AQ$6&gt;=$F143,AQ$6&lt;=$H143)*((AQ$6-$F143+1)/($J143*($J143+1)/2)*$D143))+($K143="custom")*CustCF!AK143</f>
        <v/>
      </c>
      <c r="AR143" s="87">
        <f>($K143="Bell Curve")*(_xlfn.NORM.DIST(AND(AR$6&gt;=$F143,AR$6&lt;=$H143)*(AR$6-$F143+1),$J143/2,$M143,TRUE)-_xlfn.NORM.DIST(AND(AR$6&gt;=$F143,AR$6&lt;=$H143)*(AQ$6-$F143+1),$J143/2,$M143,TRUE))/(1-2*_xlfn.NORM.DIST(0,$J143/2,$M143,TRUE))*$D143+($K143="Steady Growth")*(AND(AR$6&gt;=$F143,AR$6&lt;=$H143)*((AR$6-$F143+1)/($J143*($J143+1)/2)*$D143))+($K143="custom")*CustCF!AL143</f>
        <v/>
      </c>
      <c r="AS143" s="87">
        <f>($K143="Bell Curve")*(_xlfn.NORM.DIST(AND(AS$6&gt;=$F143,AS$6&lt;=$H143)*(AS$6-$F143+1),$J143/2,$M143,TRUE)-_xlfn.NORM.DIST(AND(AS$6&gt;=$F143,AS$6&lt;=$H143)*(AR$6-$F143+1),$J143/2,$M143,TRUE))/(1-2*_xlfn.NORM.DIST(0,$J143/2,$M143,TRUE))*$D143+($K143="Steady Growth")*(AND(AS$6&gt;=$F143,AS$6&lt;=$H143)*((AS$6-$F143+1)/($J143*($J143+1)/2)*$D143))+($K143="custom")*CustCF!AM143</f>
        <v/>
      </c>
      <c r="AT143" s="87">
        <f>($K143="Bell Curve")*(_xlfn.NORM.DIST(AND(AT$6&gt;=$F143,AT$6&lt;=$H143)*(AT$6-$F143+1),$J143/2,$M143,TRUE)-_xlfn.NORM.DIST(AND(AT$6&gt;=$F143,AT$6&lt;=$H143)*(AS$6-$F143+1),$J143/2,$M143,TRUE))/(1-2*_xlfn.NORM.DIST(0,$J143/2,$M143,TRUE))*$D143+($K143="Steady Growth")*(AND(AT$6&gt;=$F143,AT$6&lt;=$H143)*((AT$6-$F143+1)/($J143*($J143+1)/2)*$D143))+($K143="custom")*CustCF!AN143</f>
        <v/>
      </c>
      <c r="AU143" s="87">
        <f>($K143="Bell Curve")*(_xlfn.NORM.DIST(AND(AU$6&gt;=$F143,AU$6&lt;=$H143)*(AU$6-$F143+1),$J143/2,$M143,TRUE)-_xlfn.NORM.DIST(AND(AU$6&gt;=$F143,AU$6&lt;=$H143)*(AT$6-$F143+1),$J143/2,$M143,TRUE))/(1-2*_xlfn.NORM.DIST(0,$J143/2,$M143,TRUE))*$D143+($K143="Steady Growth")*(AND(AU$6&gt;=$F143,AU$6&lt;=$H143)*((AU$6-$F143+1)/($J143*($J143+1)/2)*$D143))+($K143="custom")*CustCF!AO143</f>
        <v/>
      </c>
      <c r="AV143" s="87">
        <f>($K143="Bell Curve")*(_xlfn.NORM.DIST(AND(AV$6&gt;=$F143,AV$6&lt;=$H143)*(AV$6-$F143+1),$J143/2,$M143,TRUE)-_xlfn.NORM.DIST(AND(AV$6&gt;=$F143,AV$6&lt;=$H143)*(AU$6-$F143+1),$J143/2,$M143,TRUE))/(1-2*_xlfn.NORM.DIST(0,$J143/2,$M143,TRUE))*$D143+($K143="Steady Growth")*(AND(AV$6&gt;=$F143,AV$6&lt;=$H143)*((AV$6-$F143+1)/($J143*($J143+1)/2)*$D143))+($K143="custom")*CustCF!AP143</f>
        <v/>
      </c>
      <c r="AW143" s="87">
        <f>($K143="Bell Curve")*(_xlfn.NORM.DIST(AND(AW$6&gt;=$F143,AW$6&lt;=$H143)*(AW$6-$F143+1),$J143/2,$M143,TRUE)-_xlfn.NORM.DIST(AND(AW$6&gt;=$F143,AW$6&lt;=$H143)*(AV$6-$F143+1),$J143/2,$M143,TRUE))/(1-2*_xlfn.NORM.DIST(0,$J143/2,$M143,TRUE))*$D143+($K143="Steady Growth")*(AND(AW$6&gt;=$F143,AW$6&lt;=$H143)*((AW$6-$F143+1)/($J143*($J143+1)/2)*$D143))+($K143="custom")*CustCF!AQ143</f>
        <v/>
      </c>
      <c r="AX143" s="87">
        <f>($K143="Bell Curve")*(_xlfn.NORM.DIST(AND(AX$6&gt;=$F143,AX$6&lt;=$H143)*(AX$6-$F143+1),$J143/2,$M143,TRUE)-_xlfn.NORM.DIST(AND(AX$6&gt;=$F143,AX$6&lt;=$H143)*(AW$6-$F143+1),$J143/2,$M143,TRUE))/(1-2*_xlfn.NORM.DIST(0,$J143/2,$M143,TRUE))*$D143+($K143="Steady Growth")*(AND(AX$6&gt;=$F143,AX$6&lt;=$H143)*((AX$6-$F143+1)/($J143*($J143+1)/2)*$D143))+($K143="custom")*CustCF!AR143</f>
        <v/>
      </c>
      <c r="AY143" s="87">
        <f>($K143="Bell Curve")*(_xlfn.NORM.DIST(AND(AY$6&gt;=$F143,AY$6&lt;=$H143)*(AY$6-$F143+1),$J143/2,$M143,TRUE)-_xlfn.NORM.DIST(AND(AY$6&gt;=$F143,AY$6&lt;=$H143)*(AX$6-$F143+1),$J143/2,$M143,TRUE))/(1-2*_xlfn.NORM.DIST(0,$J143/2,$M143,TRUE))*$D143+($K143="Steady Growth")*(AND(AY$6&gt;=$F143,AY$6&lt;=$H143)*((AY$6-$F143+1)/($J143*($J143+1)/2)*$D143))+($K143="custom")*CustCF!AS143</f>
        <v/>
      </c>
      <c r="AZ143" s="87">
        <f>($K143="Bell Curve")*(_xlfn.NORM.DIST(AND(AZ$6&gt;=$F143,AZ$6&lt;=$H143)*(AZ$6-$F143+1),$J143/2,$M143,TRUE)-_xlfn.NORM.DIST(AND(AZ$6&gt;=$F143,AZ$6&lt;=$H143)*(AY$6-$F143+1),$J143/2,$M143,TRUE))/(1-2*_xlfn.NORM.DIST(0,$J143/2,$M143,TRUE))*$D143+($K143="Steady Growth")*(AND(AZ$6&gt;=$F143,AZ$6&lt;=$H143)*((AZ$6-$F143+1)/($J143*($J143+1)/2)*$D143))+($K143="custom")*CustCF!AT143</f>
        <v/>
      </c>
      <c r="BA143" s="87">
        <f>($K143="Bell Curve")*(_xlfn.NORM.DIST(AND(BA$6&gt;=$F143,BA$6&lt;=$H143)*(BA$6-$F143+1),$J143/2,$M143,TRUE)-_xlfn.NORM.DIST(AND(BA$6&gt;=$F143,BA$6&lt;=$H143)*(AZ$6-$F143+1),$J143/2,$M143,TRUE))/(1-2*_xlfn.NORM.DIST(0,$J143/2,$M143,TRUE))*$D143+($K143="Steady Growth")*(AND(BA$6&gt;=$F143,BA$6&lt;=$H143)*((BA$6-$F143+1)/($J143*($J143+1)/2)*$D143))+($K143="custom")*CustCF!AU143</f>
        <v/>
      </c>
      <c r="BB143" s="87">
        <f>($K143="Bell Curve")*(_xlfn.NORM.DIST(AND(BB$6&gt;=$F143,BB$6&lt;=$H143)*(BB$6-$F143+1),$J143/2,$M143,TRUE)-_xlfn.NORM.DIST(AND(BB$6&gt;=$F143,BB$6&lt;=$H143)*(BA$6-$F143+1),$J143/2,$M143,TRUE))/(1-2*_xlfn.NORM.DIST(0,$J143/2,$M143,TRUE))*$D143+($K143="Steady Growth")*(AND(BB$6&gt;=$F143,BB$6&lt;=$H143)*((BB$6-$F143+1)/($J143*($J143+1)/2)*$D143))+($K143="custom")*CustCF!AV143</f>
        <v/>
      </c>
      <c r="BC143" s="87">
        <f>($K143="Bell Curve")*(_xlfn.NORM.DIST(AND(BC$6&gt;=$F143,BC$6&lt;=$H143)*(BC$6-$F143+1),$J143/2,$M143,TRUE)-_xlfn.NORM.DIST(AND(BC$6&gt;=$F143,BC$6&lt;=$H143)*(BB$6-$F143+1),$J143/2,$M143,TRUE))/(1-2*_xlfn.NORM.DIST(0,$J143/2,$M143,TRUE))*$D143+($K143="Steady Growth")*(AND(BC$6&gt;=$F143,BC$6&lt;=$H143)*((BC$6-$F143+1)/($J143*($J143+1)/2)*$D143))+($K143="custom")*CustCF!AW143</f>
        <v/>
      </c>
      <c r="BD143" s="87">
        <f>($K143="Bell Curve")*(_xlfn.NORM.DIST(AND(BD$6&gt;=$F143,BD$6&lt;=$H143)*(BD$6-$F143+1),$J143/2,$M143,TRUE)-_xlfn.NORM.DIST(AND(BD$6&gt;=$F143,BD$6&lt;=$H143)*(BC$6-$F143+1),$J143/2,$M143,TRUE))/(1-2*_xlfn.NORM.DIST(0,$J143/2,$M143,TRUE))*$D143+($K143="Steady Growth")*(AND(BD$6&gt;=$F143,BD$6&lt;=$H143)*((BD$6-$F143+1)/($J143*($J143+1)/2)*$D143))+($K143="custom")*CustCF!AX143</f>
        <v/>
      </c>
      <c r="BE143" s="87">
        <f>($K143="Bell Curve")*(_xlfn.NORM.DIST(AND(BE$6&gt;=$F143,BE$6&lt;=$H143)*(BE$6-$F143+1),$J143/2,$M143,TRUE)-_xlfn.NORM.DIST(AND(BE$6&gt;=$F143,BE$6&lt;=$H143)*(BD$6-$F143+1),$J143/2,$M143,TRUE))/(1-2*_xlfn.NORM.DIST(0,$J143/2,$M143,TRUE))*$D143+($K143="Steady Growth")*(AND(BE$6&gt;=$F143,BE$6&lt;=$H143)*((BE$6-$F143+1)/($J143*($J143+1)/2)*$D143))+($K143="custom")*CustCF!AY143</f>
        <v/>
      </c>
      <c r="BF143" s="87">
        <f>($K143="Bell Curve")*(_xlfn.NORM.DIST(AND(BF$6&gt;=$F143,BF$6&lt;=$H143)*(BF$6-$F143+1),$J143/2,$M143,TRUE)-_xlfn.NORM.DIST(AND(BF$6&gt;=$F143,BF$6&lt;=$H143)*(BE$6-$F143+1),$J143/2,$M143,TRUE))/(1-2*_xlfn.NORM.DIST(0,$J143/2,$M143,TRUE))*$D143+($K143="Steady Growth")*(AND(BF$6&gt;=$F143,BF$6&lt;=$H143)*((BF$6-$F143+1)/($J143*($J143+1)/2)*$D143))+($K143="custom")*CustCF!AZ143</f>
        <v/>
      </c>
      <c r="BG143" s="87">
        <f>($K143="Bell Curve")*(_xlfn.NORM.DIST(AND(BG$6&gt;=$F143,BG$6&lt;=$H143)*(BG$6-$F143+1),$J143/2,$M143,TRUE)-_xlfn.NORM.DIST(AND(BG$6&gt;=$F143,BG$6&lt;=$H143)*(BF$6-$F143+1),$J143/2,$M143,TRUE))/(1-2*_xlfn.NORM.DIST(0,$J143/2,$M143,TRUE))*$D143+($K143="Steady Growth")*(AND(BG$6&gt;=$F143,BG$6&lt;=$H143)*((BG$6-$F143+1)/($J143*($J143+1)/2)*$D143))+($K143="custom")*CustCF!BA143</f>
        <v/>
      </c>
      <c r="BH143" s="87">
        <f>($K143="Bell Curve")*(_xlfn.NORM.DIST(AND(BH$6&gt;=$F143,BH$6&lt;=$H143)*(BH$6-$F143+1),$J143/2,$M143,TRUE)-_xlfn.NORM.DIST(AND(BH$6&gt;=$F143,BH$6&lt;=$H143)*(BG$6-$F143+1),$J143/2,$M143,TRUE))/(1-2*_xlfn.NORM.DIST(0,$J143/2,$M143,TRUE))*$D143+($K143="Steady Growth")*(AND(BH$6&gt;=$F143,BH$6&lt;=$H143)*((BH$6-$F143+1)/($J143*($J143+1)/2)*$D143))+($K143="custom")*CustCF!BB143</f>
        <v/>
      </c>
      <c r="BI143" s="87">
        <f>($K143="Bell Curve")*(_xlfn.NORM.DIST(AND(BI$6&gt;=$F143,BI$6&lt;=$H143)*(BI$6-$F143+1),$J143/2,$M143,TRUE)-_xlfn.NORM.DIST(AND(BI$6&gt;=$F143,BI$6&lt;=$H143)*(BH$6-$F143+1),$J143/2,$M143,TRUE))/(1-2*_xlfn.NORM.DIST(0,$J143/2,$M143,TRUE))*$D143+($K143="Steady Growth")*(AND(BI$6&gt;=$F143,BI$6&lt;=$H143)*((BI$6-$F143+1)/($J143*($J143+1)/2)*$D143))+($K143="custom")*CustCF!BC143</f>
        <v/>
      </c>
      <c r="BJ143" s="87">
        <f>($K143="Bell Curve")*(_xlfn.NORM.DIST(AND(BJ$6&gt;=$F143,BJ$6&lt;=$H143)*(BJ$6-$F143+1),$J143/2,$M143,TRUE)-_xlfn.NORM.DIST(AND(BJ$6&gt;=$F143,BJ$6&lt;=$H143)*(BI$6-$F143+1),$J143/2,$M143,TRUE))/(1-2*_xlfn.NORM.DIST(0,$J143/2,$M143,TRUE))*$D143+($K143="Steady Growth")*(AND(BJ$6&gt;=$F143,BJ$6&lt;=$H143)*((BJ$6-$F143+1)/($J143*($J143+1)/2)*$D143))+($K143="custom")*CustCF!BD143</f>
        <v/>
      </c>
      <c r="BK143" s="87">
        <f>($K143="Bell Curve")*(_xlfn.NORM.DIST(AND(BK$6&gt;=$F143,BK$6&lt;=$H143)*(BK$6-$F143+1),$J143/2,$M143,TRUE)-_xlfn.NORM.DIST(AND(BK$6&gt;=$F143,BK$6&lt;=$H143)*(BJ$6-$F143+1),$J143/2,$M143,TRUE))/(1-2*_xlfn.NORM.DIST(0,$J143/2,$M143,TRUE))*$D143+($K143="Steady Growth")*(AND(BK$6&gt;=$F143,BK$6&lt;=$H143)*((BK$6-$F143+1)/($J143*($J143+1)/2)*$D143))+($K143="custom")*CustCF!BE143</f>
        <v/>
      </c>
      <c r="BL143" s="87">
        <f>($K143="Bell Curve")*(_xlfn.NORM.DIST(AND(BL$6&gt;=$F143,BL$6&lt;=$H143)*(BL$6-$F143+1),$J143/2,$M143,TRUE)-_xlfn.NORM.DIST(AND(BL$6&gt;=$F143,BL$6&lt;=$H143)*(BK$6-$F143+1),$J143/2,$M143,TRUE))/(1-2*_xlfn.NORM.DIST(0,$J143/2,$M143,TRUE))*$D143+($K143="Steady Growth")*(AND(BL$6&gt;=$F143,BL$6&lt;=$H143)*((BL$6-$F143+1)/($J143*($J143+1)/2)*$D143))+($K143="custom")*CustCF!BF143</f>
        <v/>
      </c>
      <c r="BM143" s="87">
        <f>($K143="Bell Curve")*(_xlfn.NORM.DIST(AND(BM$6&gt;=$F143,BM$6&lt;=$H143)*(BM$6-$F143+1),$J143/2,$M143,TRUE)-_xlfn.NORM.DIST(AND(BM$6&gt;=$F143,BM$6&lt;=$H143)*(BL$6-$F143+1),$J143/2,$M143,TRUE))/(1-2*_xlfn.NORM.DIST(0,$J143/2,$M143,TRUE))*$D143+($K143="Steady Growth")*(AND(BM$6&gt;=$F143,BM$6&lt;=$H143)*((BM$6-$F143+1)/($J143*($J143+1)/2)*$D143))+($K143="custom")*CustCF!BG143</f>
        <v/>
      </c>
      <c r="BN143" s="87">
        <f>($K143="Bell Curve")*(_xlfn.NORM.DIST(AND(BN$6&gt;=$F143,BN$6&lt;=$H143)*(BN$6-$F143+1),$J143/2,$M143,TRUE)-_xlfn.NORM.DIST(AND(BN$6&gt;=$F143,BN$6&lt;=$H143)*(BM$6-$F143+1),$J143/2,$M143,TRUE))/(1-2*_xlfn.NORM.DIST(0,$J143/2,$M143,TRUE))*$D143+($K143="Steady Growth")*(AND(BN$6&gt;=$F143,BN$6&lt;=$H143)*((BN$6-$F143+1)/($J143*($J143+1)/2)*$D143))+($K143="custom")*CustCF!BH143</f>
        <v/>
      </c>
      <c r="BO143" s="87">
        <f>($K143="Bell Curve")*(_xlfn.NORM.DIST(AND(BO$6&gt;=$F143,BO$6&lt;=$H143)*(BO$6-$F143+1),$J143/2,$M143,TRUE)-_xlfn.NORM.DIST(AND(BO$6&gt;=$F143,BO$6&lt;=$H143)*(BN$6-$F143+1),$J143/2,$M143,TRUE))/(1-2*_xlfn.NORM.DIST(0,$J143/2,$M143,TRUE))*$D143+($K143="Steady Growth")*(AND(BO$6&gt;=$F143,BO$6&lt;=$H143)*((BO$6-$F143+1)/($J143*($J143+1)/2)*$D143))+($K143="custom")*CustCF!BI143</f>
        <v/>
      </c>
      <c r="BP143" s="87">
        <f>($K143="Bell Curve")*(_xlfn.NORM.DIST(AND(BP$6&gt;=$F143,BP$6&lt;=$H143)*(BP$6-$F143+1),$J143/2,$M143,TRUE)-_xlfn.NORM.DIST(AND(BP$6&gt;=$F143,BP$6&lt;=$H143)*(BO$6-$F143+1),$J143/2,$M143,TRUE))/(1-2*_xlfn.NORM.DIST(0,$J143/2,$M143,TRUE))*$D143+($K143="Steady Growth")*(AND(BP$6&gt;=$F143,BP$6&lt;=$H143)*((BP$6-$F143+1)/($J143*($J143+1)/2)*$D143))+($K143="custom")*CustCF!BJ143</f>
        <v/>
      </c>
      <c r="BQ143" s="87">
        <f>($K143="Bell Curve")*(_xlfn.NORM.DIST(AND(BQ$6&gt;=$F143,BQ$6&lt;=$H143)*(BQ$6-$F143+1),$J143/2,$M143,TRUE)-_xlfn.NORM.DIST(AND(BQ$6&gt;=$F143,BQ$6&lt;=$H143)*(BP$6-$F143+1),$J143/2,$M143,TRUE))/(1-2*_xlfn.NORM.DIST(0,$J143/2,$M143,TRUE))*$D143+($K143="Steady Growth")*(AND(BQ$6&gt;=$F143,BQ$6&lt;=$H143)*((BQ$6-$F143+1)/($J143*($J143+1)/2)*$D143))+($K143="custom")*CustCF!BK143</f>
        <v/>
      </c>
      <c r="BR143" s="87">
        <f>($K143="Bell Curve")*(_xlfn.NORM.DIST(AND(BR$6&gt;=$F143,BR$6&lt;=$H143)*(BR$6-$F143+1),$J143/2,$M143,TRUE)-_xlfn.NORM.DIST(AND(BR$6&gt;=$F143,BR$6&lt;=$H143)*(BQ$6-$F143+1),$J143/2,$M143,TRUE))/(1-2*_xlfn.NORM.DIST(0,$J143/2,$M143,TRUE))*$D143+($K143="Steady Growth")*(AND(BR$6&gt;=$F143,BR$6&lt;=$H143)*((BR$6-$F143+1)/($J143*($J143+1)/2)*$D143))+($K143="custom")*CustCF!BL143</f>
        <v/>
      </c>
      <c r="BS143" s="87">
        <f>($K143="Bell Curve")*(_xlfn.NORM.DIST(AND(BS$6&gt;=$F143,BS$6&lt;=$H143)*(BS$6-$F143+1),$J143/2,$M143,TRUE)-_xlfn.NORM.DIST(AND(BS$6&gt;=$F143,BS$6&lt;=$H143)*(BR$6-$F143+1),$J143/2,$M143,TRUE))/(1-2*_xlfn.NORM.DIST(0,$J143/2,$M143,TRUE))*$D143+($K143="Steady Growth")*(AND(BS$6&gt;=$F143,BS$6&lt;=$H143)*((BS$6-$F143+1)/($J143*($J143+1)/2)*$D143))+($K143="custom")*CustCF!BM143</f>
        <v/>
      </c>
      <c r="BT143" s="87">
        <f>($K143="Bell Curve")*(_xlfn.NORM.DIST(AND(BT$6&gt;=$F143,BT$6&lt;=$H143)*(BT$6-$F143+1),$J143/2,$M143,TRUE)-_xlfn.NORM.DIST(AND(BT$6&gt;=$F143,BT$6&lt;=$H143)*(BS$6-$F143+1),$J143/2,$M143,TRUE))/(1-2*_xlfn.NORM.DIST(0,$J143/2,$M143,TRUE))*$D143+($K143="Steady Growth")*(AND(BT$6&gt;=$F143,BT$6&lt;=$H143)*((BT$6-$F143+1)/($J143*($J143+1)/2)*$D143))+($K143="custom")*CustCF!BN143</f>
        <v/>
      </c>
      <c r="BU143" s="87">
        <f>($K143="Bell Curve")*(_xlfn.NORM.DIST(AND(BU$6&gt;=$F143,BU$6&lt;=$H143)*(BU$6-$F143+1),$J143/2,$M143,TRUE)-_xlfn.NORM.DIST(AND(BU$6&gt;=$F143,BU$6&lt;=$H143)*(BT$6-$F143+1),$J143/2,$M143,TRUE))/(1-2*_xlfn.NORM.DIST(0,$J143/2,$M143,TRUE))*$D143+($K143="Steady Growth")*(AND(BU$6&gt;=$F143,BU$6&lt;=$H143)*((BU$6-$F143+1)/($J143*($J143+1)/2)*$D143))+($K143="custom")*CustCF!BO143</f>
        <v/>
      </c>
      <c r="BV143" s="87">
        <f>($K143="Bell Curve")*(_xlfn.NORM.DIST(AND(BV$6&gt;=$F143,BV$6&lt;=$H143)*(BV$6-$F143+1),$J143/2,$M143,TRUE)-_xlfn.NORM.DIST(AND(BV$6&gt;=$F143,BV$6&lt;=$H143)*(BU$6-$F143+1),$J143/2,$M143,TRUE))/(1-2*_xlfn.NORM.DIST(0,$J143/2,$M143,TRUE))*$D143+($K143="Steady Growth")*(AND(BV$6&gt;=$F143,BV$6&lt;=$H143)*((BV$6-$F143+1)/($J143*($J143+1)/2)*$D143))+($K143="custom")*CustCF!BP143</f>
        <v/>
      </c>
      <c r="BW143" s="87">
        <f>($K143="Bell Curve")*(_xlfn.NORM.DIST(AND(BW$6&gt;=$F143,BW$6&lt;=$H143)*(BW$6-$F143+1),$J143/2,$M143,TRUE)-_xlfn.NORM.DIST(AND(BW$6&gt;=$F143,BW$6&lt;=$H143)*(BV$6-$F143+1),$J143/2,$M143,TRUE))/(1-2*_xlfn.NORM.DIST(0,$J143/2,$M143,TRUE))*$D143+($K143="Steady Growth")*(AND(BW$6&gt;=$F143,BW$6&lt;=$H143)*((BW$6-$F143+1)/($J143*($J143+1)/2)*$D143))+($K143="custom")*CustCF!BQ143</f>
        <v/>
      </c>
      <c r="BX143" s="87">
        <f>($K143="Bell Curve")*(_xlfn.NORM.DIST(AND(BX$6&gt;=$F143,BX$6&lt;=$H143)*(BX$6-$F143+1),$J143/2,$M143,TRUE)-_xlfn.NORM.DIST(AND(BX$6&gt;=$F143,BX$6&lt;=$H143)*(BW$6-$F143+1),$J143/2,$M143,TRUE))/(1-2*_xlfn.NORM.DIST(0,$J143/2,$M143,TRUE))*$D143+($K143="Steady Growth")*(AND(BX$6&gt;=$F143,BX$6&lt;=$H143)*((BX$6-$F143+1)/($J143*($J143+1)/2)*$D143))+($K143="custom")*CustCF!BR143</f>
        <v/>
      </c>
      <c r="BY143" s="87">
        <f>($K143="Bell Curve")*(_xlfn.NORM.DIST(AND(BY$6&gt;=$F143,BY$6&lt;=$H143)*(BY$6-$F143+1),$J143/2,$M143,TRUE)-_xlfn.NORM.DIST(AND(BY$6&gt;=$F143,BY$6&lt;=$H143)*(BX$6-$F143+1),$J143/2,$M143,TRUE))/(1-2*_xlfn.NORM.DIST(0,$J143/2,$M143,TRUE))*$D143+($K143="Steady Growth")*(AND(BY$6&gt;=$F143,BY$6&lt;=$H143)*((BY$6-$F143+1)/($J143*($J143+1)/2)*$D143))+($K143="custom")*CustCF!BS143</f>
        <v/>
      </c>
      <c r="BZ143" s="87">
        <f>($K143="Bell Curve")*(_xlfn.NORM.DIST(AND(BZ$6&gt;=$F143,BZ$6&lt;=$H143)*(BZ$6-$F143+1),$J143/2,$M143,TRUE)-_xlfn.NORM.DIST(AND(BZ$6&gt;=$F143,BZ$6&lt;=$H143)*(BY$6-$F143+1),$J143/2,$M143,TRUE))/(1-2*_xlfn.NORM.DIST(0,$J143/2,$M143,TRUE))*$D143+($K143="Steady Growth")*(AND(BZ$6&gt;=$F143,BZ$6&lt;=$H143)*((BZ$6-$F143+1)/($J143*($J143+1)/2)*$D143))+($K143="custom")*CustCF!BT143</f>
        <v/>
      </c>
      <c r="CA143" s="87">
        <f>($K143="Bell Curve")*(_xlfn.NORM.DIST(AND(CA$6&gt;=$F143,CA$6&lt;=$H143)*(CA$6-$F143+1),$J143/2,$M143,TRUE)-_xlfn.NORM.DIST(AND(CA$6&gt;=$F143,CA$6&lt;=$H143)*(BZ$6-$F143+1),$J143/2,$M143,TRUE))/(1-2*_xlfn.NORM.DIST(0,$J143/2,$M143,TRUE))*$D143+($K143="Steady Growth")*(AND(CA$6&gt;=$F143,CA$6&lt;=$H143)*((CA$6-$F143+1)/($J143*($J143+1)/2)*$D143))+($K143="custom")*CustCF!BU143</f>
        <v/>
      </c>
      <c r="CB143" s="87">
        <f>($K143="Bell Curve")*(_xlfn.NORM.DIST(AND(CB$6&gt;=$F143,CB$6&lt;=$H143)*(CB$6-$F143+1),$J143/2,$M143,TRUE)-_xlfn.NORM.DIST(AND(CB$6&gt;=$F143,CB$6&lt;=$H143)*(CA$6-$F143+1),$J143/2,$M143,TRUE))/(1-2*_xlfn.NORM.DIST(0,$J143/2,$M143,TRUE))*$D143+($K143="Steady Growth")*(AND(CB$6&gt;=$F143,CB$6&lt;=$H143)*((CB$6-$F143+1)/($J143*($J143+1)/2)*$D143))+($K143="custom")*CustCF!BV143</f>
        <v/>
      </c>
      <c r="CC143" s="87">
        <f>($K143="Bell Curve")*(_xlfn.NORM.DIST(AND(CC$6&gt;=$F143,CC$6&lt;=$H143)*(CC$6-$F143+1),$J143/2,$M143,TRUE)-_xlfn.NORM.DIST(AND(CC$6&gt;=$F143,CC$6&lt;=$H143)*(CB$6-$F143+1),$J143/2,$M143,TRUE))/(1-2*_xlfn.NORM.DIST(0,$J143/2,$M143,TRUE))*$D143+($K143="Steady Growth")*(AND(CC$6&gt;=$F143,CC$6&lt;=$H143)*((CC$6-$F143+1)/($J143*($J143+1)/2)*$D143))+($K143="custom")*CustCF!BW143</f>
        <v/>
      </c>
      <c r="CD143" s="87">
        <f>($K143="Bell Curve")*(_xlfn.NORM.DIST(AND(CD$6&gt;=$F143,CD$6&lt;=$H143)*(CD$6-$F143+1),$J143/2,$M143,TRUE)-_xlfn.NORM.DIST(AND(CD$6&gt;=$F143,CD$6&lt;=$H143)*(CC$6-$F143+1),$J143/2,$M143,TRUE))/(1-2*_xlfn.NORM.DIST(0,$J143/2,$M143,TRUE))*$D143+($K143="Steady Growth")*(AND(CD$6&gt;=$F143,CD$6&lt;=$H143)*((CD$6-$F143+1)/($J143*($J143+1)/2)*$D143))+($K143="custom")*CustCF!BX143</f>
        <v/>
      </c>
      <c r="CE143" s="87">
        <f>($K143="Bell Curve")*(_xlfn.NORM.DIST(AND(CE$6&gt;=$F143,CE$6&lt;=$H143)*(CE$6-$F143+1),$J143/2,$M143,TRUE)-_xlfn.NORM.DIST(AND(CE$6&gt;=$F143,CE$6&lt;=$H143)*(CD$6-$F143+1),$J143/2,$M143,TRUE))/(1-2*_xlfn.NORM.DIST(0,$J143/2,$M143,TRUE))*$D143+($K143="Steady Growth")*(AND(CE$6&gt;=$F143,CE$6&lt;=$H143)*((CE$6-$F143+1)/($J143*($J143+1)/2)*$D143))+($K143="custom")*CustCF!BY143</f>
        <v/>
      </c>
      <c r="CF143" s="87">
        <f>($K143="Bell Curve")*(_xlfn.NORM.DIST(AND(CF$6&gt;=$F143,CF$6&lt;=$H143)*(CF$6-$F143+1),$J143/2,$M143,TRUE)-_xlfn.NORM.DIST(AND(CF$6&gt;=$F143,CF$6&lt;=$H143)*(CE$6-$F143+1),$J143/2,$M143,TRUE))/(1-2*_xlfn.NORM.DIST(0,$J143/2,$M143,TRUE))*$D143+($K143="Steady Growth")*(AND(CF$6&gt;=$F143,CF$6&lt;=$H143)*((CF$6-$F143+1)/($J143*($J143+1)/2)*$D143))+($K143="custom")*CustCF!BZ143</f>
        <v/>
      </c>
      <c r="CG143" s="87">
        <f>($K143="Bell Curve")*(_xlfn.NORM.DIST(AND(CG$6&gt;=$F143,CG$6&lt;=$H143)*(CG$6-$F143+1),$J143/2,$M143,TRUE)-_xlfn.NORM.DIST(AND(CG$6&gt;=$F143,CG$6&lt;=$H143)*(CF$6-$F143+1),$J143/2,$M143,TRUE))/(1-2*_xlfn.NORM.DIST(0,$J143/2,$M143,TRUE))*$D143+($K143="Steady Growth")*(AND(CG$6&gt;=$F143,CG$6&lt;=$H143)*((CG$6-$F143+1)/($J143*($J143+1)/2)*$D143))+($K143="custom")*CustCF!CA143</f>
        <v/>
      </c>
      <c r="CH143" s="87">
        <f>($K143="Bell Curve")*(_xlfn.NORM.DIST(AND(CH$6&gt;=$F143,CH$6&lt;=$H143)*(CH$6-$F143+1),$J143/2,$M143,TRUE)-_xlfn.NORM.DIST(AND(CH$6&gt;=$F143,CH$6&lt;=$H143)*(CG$6-$F143+1),$J143/2,$M143,TRUE))/(1-2*_xlfn.NORM.DIST(0,$J143/2,$M143,TRUE))*$D143+($K143="Steady Growth")*(AND(CH$6&gt;=$F143,CH$6&lt;=$H143)*((CH$6-$F143+1)/($J143*($J143+1)/2)*$D143))+($K143="custom")*CustCF!CB143</f>
        <v/>
      </c>
      <c r="CI143" s="87">
        <f>($K143="Bell Curve")*(_xlfn.NORM.DIST(AND(CI$6&gt;=$F143,CI$6&lt;=$H143)*(CI$6-$F143+1),$J143/2,$M143,TRUE)-_xlfn.NORM.DIST(AND(CI$6&gt;=$F143,CI$6&lt;=$H143)*(CH$6-$F143+1),$J143/2,$M143,TRUE))/(1-2*_xlfn.NORM.DIST(0,$J143/2,$M143,TRUE))*$D143+($K143="Steady Growth")*(AND(CI$6&gt;=$F143,CI$6&lt;=$H143)*((CI$6-$F143+1)/($J143*($J143+1)/2)*$D143))+($K143="custom")*CustCF!CC143</f>
        <v/>
      </c>
      <c r="CJ143" s="87">
        <f>($K143="Bell Curve")*(_xlfn.NORM.DIST(AND(CJ$6&gt;=$F143,CJ$6&lt;=$H143)*(CJ$6-$F143+1),$J143/2,$M143,TRUE)-_xlfn.NORM.DIST(AND(CJ$6&gt;=$F143,CJ$6&lt;=$H143)*(CI$6-$F143+1),$J143/2,$M143,TRUE))/(1-2*_xlfn.NORM.DIST(0,$J143/2,$M143,TRUE))*$D143+($K143="Steady Growth")*(AND(CJ$6&gt;=$F143,CJ$6&lt;=$H143)*((CJ$6-$F143+1)/($J143*($J143+1)/2)*$D143))+($K143="custom")*CustCF!CD143</f>
        <v/>
      </c>
      <c r="CK143" s="87">
        <f>($K143="Bell Curve")*(_xlfn.NORM.DIST(AND(CK$6&gt;=$F143,CK$6&lt;=$H143)*(CK$6-$F143+1),$J143/2,$M143,TRUE)-_xlfn.NORM.DIST(AND(CK$6&gt;=$F143,CK$6&lt;=$H143)*(CJ$6-$F143+1),$J143/2,$M143,TRUE))/(1-2*_xlfn.NORM.DIST(0,$J143/2,$M143,TRUE))*$D143+($K143="Steady Growth")*(AND(CK$6&gt;=$F143,CK$6&lt;=$H143)*((CK$6-$F143+1)/($J143*($J143+1)/2)*$D143))+($K143="custom")*CustCF!CE143</f>
        <v/>
      </c>
      <c r="CL143" s="87">
        <f>($K143="Bell Curve")*(_xlfn.NORM.DIST(AND(CL$6&gt;=$F143,CL$6&lt;=$H143)*(CL$6-$F143+1),$J143/2,$M143,TRUE)-_xlfn.NORM.DIST(AND(CL$6&gt;=$F143,CL$6&lt;=$H143)*(CK$6-$F143+1),$J143/2,$M143,TRUE))/(1-2*_xlfn.NORM.DIST(0,$J143/2,$M143,TRUE))*$D143+($K143="Steady Growth")*(AND(CL$6&gt;=$F143,CL$6&lt;=$H143)*((CL$6-$F143+1)/($J143*($J143+1)/2)*$D143))+($K143="custom")*CustCF!CF143</f>
        <v/>
      </c>
      <c r="CM143" s="87">
        <f>($K143="Bell Curve")*(_xlfn.NORM.DIST(AND(CM$6&gt;=$F143,CM$6&lt;=$H143)*(CM$6-$F143+1),$J143/2,$M143,TRUE)-_xlfn.NORM.DIST(AND(CM$6&gt;=$F143,CM$6&lt;=$H143)*(CL$6-$F143+1),$J143/2,$M143,TRUE))/(1-2*_xlfn.NORM.DIST(0,$J143/2,$M143,TRUE))*$D143+($K143="Steady Growth")*(AND(CM$6&gt;=$F143,CM$6&lt;=$H143)*((CM$6-$F143+1)/($J143*($J143+1)/2)*$D143))+($K143="custom")*CustCF!CG143</f>
        <v/>
      </c>
      <c r="CN143" s="87">
        <f>($K143="Bell Curve")*(_xlfn.NORM.DIST(AND(CN$6&gt;=$F143,CN$6&lt;=$H143)*(CN$6-$F143+1),$J143/2,$M143,TRUE)-_xlfn.NORM.DIST(AND(CN$6&gt;=$F143,CN$6&lt;=$H143)*(CM$6-$F143+1),$J143/2,$M143,TRUE))/(1-2*_xlfn.NORM.DIST(0,$J143/2,$M143,TRUE))*$D143+($K143="Steady Growth")*(AND(CN$6&gt;=$F143,CN$6&lt;=$H143)*((CN$6-$F143+1)/($J143*($J143+1)/2)*$D143))+($K143="custom")*CustCF!CH143</f>
        <v/>
      </c>
      <c r="CO143" s="87">
        <f>($K143="Bell Curve")*(_xlfn.NORM.DIST(AND(CO$6&gt;=$F143,CO$6&lt;=$H143)*(CO$6-$F143+1),$J143/2,$M143,TRUE)-_xlfn.NORM.DIST(AND(CO$6&gt;=$F143,CO$6&lt;=$H143)*(CN$6-$F143+1),$J143/2,$M143,TRUE))/(1-2*_xlfn.NORM.DIST(0,$J143/2,$M143,TRUE))*$D143+($K143="Steady Growth")*(AND(CO$6&gt;=$F143,CO$6&lt;=$H143)*((CO$6-$F143+1)/($J143*($J143+1)/2)*$D143))+($K143="custom")*CustCF!CI143</f>
        <v/>
      </c>
      <c r="CP143" s="87">
        <f>($K143="Bell Curve")*(_xlfn.NORM.DIST(AND(CP$6&gt;=$F143,CP$6&lt;=$H143)*(CP$6-$F143+1),$J143/2,$M143,TRUE)-_xlfn.NORM.DIST(AND(CP$6&gt;=$F143,CP$6&lt;=$H143)*(CO$6-$F143+1),$J143/2,$M143,TRUE))/(1-2*_xlfn.NORM.DIST(0,$J143/2,$M143,TRUE))*$D143+($K143="Steady Growth")*(AND(CP$6&gt;=$F143,CP$6&lt;=$H143)*((CP$6-$F143+1)/($J143*($J143+1)/2)*$D143))+($K143="custom")*CustCF!CJ143</f>
        <v/>
      </c>
      <c r="CQ143" s="87">
        <f>($K143="Bell Curve")*(_xlfn.NORM.DIST(AND(CQ$6&gt;=$F143,CQ$6&lt;=$H143)*(CQ$6-$F143+1),$J143/2,$M143,TRUE)-_xlfn.NORM.DIST(AND(CQ$6&gt;=$F143,CQ$6&lt;=$H143)*(CP$6-$F143+1),$J143/2,$M143,TRUE))/(1-2*_xlfn.NORM.DIST(0,$J143/2,$M143,TRUE))*$D143+($K143="Steady Growth")*(AND(CQ$6&gt;=$F143,CQ$6&lt;=$H143)*((CQ$6-$F143+1)/($J143*($J143+1)/2)*$D143))+($K143="custom")*CustCF!CK143</f>
        <v/>
      </c>
      <c r="CR143" s="87">
        <f>($K143="Bell Curve")*(_xlfn.NORM.DIST(AND(CR$6&gt;=$F143,CR$6&lt;=$H143)*(CR$6-$F143+1),$J143/2,$M143,TRUE)-_xlfn.NORM.DIST(AND(CR$6&gt;=$F143,CR$6&lt;=$H143)*(CQ$6-$F143+1),$J143/2,$M143,TRUE))/(1-2*_xlfn.NORM.DIST(0,$J143/2,$M143,TRUE))*$D143+($K143="Steady Growth")*(AND(CR$6&gt;=$F143,CR$6&lt;=$H143)*((CR$6-$F143+1)/($J143*($J143+1)/2)*$D143))+($K143="custom")*CustCF!CL143</f>
        <v/>
      </c>
      <c r="CS143" s="87">
        <f>($K143="Bell Curve")*(_xlfn.NORM.DIST(AND(CS$6&gt;=$F143,CS$6&lt;=$H143)*(CS$6-$F143+1),$J143/2,$M143,TRUE)-_xlfn.NORM.DIST(AND(CS$6&gt;=$F143,CS$6&lt;=$H143)*(CR$6-$F143+1),$J143/2,$M143,TRUE))/(1-2*_xlfn.NORM.DIST(0,$J143/2,$M143,TRUE))*$D143+($K143="Steady Growth")*(AND(CS$6&gt;=$F143,CS$6&lt;=$H143)*((CS$6-$F143+1)/($J143*($J143+1)/2)*$D143))+($K143="custom")*CustCF!CM143</f>
        <v/>
      </c>
      <c r="CT143" s="87">
        <f>($K143="Bell Curve")*(_xlfn.NORM.DIST(AND(CT$6&gt;=$F143,CT$6&lt;=$H143)*(CT$6-$F143+1),$J143/2,$M143,TRUE)-_xlfn.NORM.DIST(AND(CT$6&gt;=$F143,CT$6&lt;=$H143)*(CS$6-$F143+1),$J143/2,$M143,TRUE))/(1-2*_xlfn.NORM.DIST(0,$J143/2,$M143,TRUE))*$D143+($K143="Steady Growth")*(AND(CT$6&gt;=$F143,CT$6&lt;=$H143)*((CT$6-$F143+1)/($J143*($J143+1)/2)*$D143))+($K143="custom")*CustCF!CN143</f>
        <v/>
      </c>
      <c r="CU143" s="87">
        <f>($K143="Bell Curve")*(_xlfn.NORM.DIST(AND(CU$6&gt;=$F143,CU$6&lt;=$H143)*(CU$6-$F143+1),$J143/2,$M143,TRUE)-_xlfn.NORM.DIST(AND(CU$6&gt;=$F143,CU$6&lt;=$H143)*(CT$6-$F143+1),$J143/2,$M143,TRUE))/(1-2*_xlfn.NORM.DIST(0,$J143/2,$M143,TRUE))*$D143+($K143="Steady Growth")*(AND(CU$6&gt;=$F143,CU$6&lt;=$H143)*((CU$6-$F143+1)/($J143*($J143+1)/2)*$D143))+($K143="custom")*CustCF!CO143</f>
        <v/>
      </c>
      <c r="CV143" s="87">
        <f>($K143="Bell Curve")*(_xlfn.NORM.DIST(AND(CV$6&gt;=$F143,CV$6&lt;=$H143)*(CV$6-$F143+1),$J143/2,$M143,TRUE)-_xlfn.NORM.DIST(AND(CV$6&gt;=$F143,CV$6&lt;=$H143)*(CU$6-$F143+1),$J143/2,$M143,TRUE))/(1-2*_xlfn.NORM.DIST(0,$J143/2,$M143,TRUE))*$D143+($K143="Steady Growth")*(AND(CV$6&gt;=$F143,CV$6&lt;=$H143)*((CV$6-$F143+1)/($J143*($J143+1)/2)*$D143))+($K143="custom")*CustCF!CP143</f>
        <v/>
      </c>
      <c r="CW143" s="87">
        <f>($K143="Bell Curve")*(_xlfn.NORM.DIST(AND(CW$6&gt;=$F143,CW$6&lt;=$H143)*(CW$6-$F143+1),$J143/2,$M143,TRUE)-_xlfn.NORM.DIST(AND(CW$6&gt;=$F143,CW$6&lt;=$H143)*(CV$6-$F143+1),$J143/2,$M143,TRUE))/(1-2*_xlfn.NORM.DIST(0,$J143/2,$M143,TRUE))*$D143+($K143="Steady Growth")*(AND(CW$6&gt;=$F143,CW$6&lt;=$H143)*((CW$6-$F143+1)/($J143*($J143+1)/2)*$D143))+($K143="custom")*CustCF!CQ143</f>
        <v/>
      </c>
      <c r="CX143" s="87">
        <f>($K143="Bell Curve")*(_xlfn.NORM.DIST(AND(CX$6&gt;=$F143,CX$6&lt;=$H143)*(CX$6-$F143+1),$J143/2,$M143,TRUE)-_xlfn.NORM.DIST(AND(CX$6&gt;=$F143,CX$6&lt;=$H143)*(CW$6-$F143+1),$J143/2,$M143,TRUE))/(1-2*_xlfn.NORM.DIST(0,$J143/2,$M143,TRUE))*$D143+($K143="Steady Growth")*(AND(CX$6&gt;=$F143,CX$6&lt;=$H143)*((CX$6-$F143+1)/($J143*($J143+1)/2)*$D143))+($K143="custom")*CustCF!CR143</f>
        <v/>
      </c>
      <c r="CY143" s="87">
        <f>($K143="Bell Curve")*(_xlfn.NORM.DIST(AND(CY$6&gt;=$F143,CY$6&lt;=$H143)*(CY$6-$F143+1),$J143/2,$M143,TRUE)-_xlfn.NORM.DIST(AND(CY$6&gt;=$F143,CY$6&lt;=$H143)*(CX$6-$F143+1),$J143/2,$M143,TRUE))/(1-2*_xlfn.NORM.DIST(0,$J143/2,$M143,TRUE))*$D143+($K143="Steady Growth")*(AND(CY$6&gt;=$F143,CY$6&lt;=$H143)*((CY$6-$F143+1)/($J143*($J143+1)/2)*$D143))+($K143="custom")*CustCF!CS143</f>
        <v/>
      </c>
      <c r="CZ143" s="87">
        <f>($K143="Bell Curve")*(_xlfn.NORM.DIST(AND(CZ$6&gt;=$F143,CZ$6&lt;=$H143)*(CZ$6-$F143+1),$J143/2,$M143,TRUE)-_xlfn.NORM.DIST(AND(CZ$6&gt;=$F143,CZ$6&lt;=$H143)*(CY$6-$F143+1),$J143/2,$M143,TRUE))/(1-2*_xlfn.NORM.DIST(0,$J143/2,$M143,TRUE))*$D143+($K143="Steady Growth")*(AND(CZ$6&gt;=$F143,CZ$6&lt;=$H143)*((CZ$6-$F143+1)/($J143*($J143+1)/2)*$D143))+($K143="custom")*CustCF!CT143</f>
        <v/>
      </c>
      <c r="DA143" s="87">
        <f>($K143="Bell Curve")*(_xlfn.NORM.DIST(AND(DA$6&gt;=$F143,DA$6&lt;=$H143)*(DA$6-$F143+1),$J143/2,$M143,TRUE)-_xlfn.NORM.DIST(AND(DA$6&gt;=$F143,DA$6&lt;=$H143)*(CZ$6-$F143+1),$J143/2,$M143,TRUE))/(1-2*_xlfn.NORM.DIST(0,$J143/2,$M143,TRUE))*$D143+($K143="Steady Growth")*(AND(DA$6&gt;=$F143,DA$6&lt;=$H143)*((DA$6-$F143+1)/($J143*($J143+1)/2)*$D143))+($K143="custom")*CustCF!CU143</f>
        <v/>
      </c>
      <c r="DB143" s="87">
        <f>($K143="Bell Curve")*(_xlfn.NORM.DIST(AND(DB$6&gt;=$F143,DB$6&lt;=$H143)*(DB$6-$F143+1),$J143/2,$M143,TRUE)-_xlfn.NORM.DIST(AND(DB$6&gt;=$F143,DB$6&lt;=$H143)*(DA$6-$F143+1),$J143/2,$M143,TRUE))/(1-2*_xlfn.NORM.DIST(0,$J143/2,$M143,TRUE))*$D143+($K143="Steady Growth")*(AND(DB$6&gt;=$F143,DB$6&lt;=$H143)*((DB$6-$F143+1)/($J143*($J143+1)/2)*$D143))+($K143="custom")*CustCF!CV143</f>
        <v/>
      </c>
      <c r="DC143" s="87">
        <f>($K143="Bell Curve")*(_xlfn.NORM.DIST(AND(DC$6&gt;=$F143,DC$6&lt;=$H143)*(DC$6-$F143+1),$J143/2,$M143,TRUE)-_xlfn.NORM.DIST(AND(DC$6&gt;=$F143,DC$6&lt;=$H143)*(DB$6-$F143+1),$J143/2,$M143,TRUE))/(1-2*_xlfn.NORM.DIST(0,$J143/2,$M143,TRUE))*$D143+($K143="Steady Growth")*(AND(DC$6&gt;=$F143,DC$6&lt;=$H143)*((DC$6-$F143+1)/($J143*($J143+1)/2)*$D143))+($K143="custom")*CustCF!CW143</f>
        <v/>
      </c>
      <c r="DD143" s="87">
        <f>($K143="Bell Curve")*(_xlfn.NORM.DIST(AND(DD$6&gt;=$F143,DD$6&lt;=$H143)*(DD$6-$F143+1),$J143/2,$M143,TRUE)-_xlfn.NORM.DIST(AND(DD$6&gt;=$F143,DD$6&lt;=$H143)*(DC$6-$F143+1),$J143/2,$M143,TRUE))/(1-2*_xlfn.NORM.DIST(0,$J143/2,$M143,TRUE))*$D143+($K143="Steady Growth")*(AND(DD$6&gt;=$F143,DD$6&lt;=$H143)*((DD$6-$F143+1)/($J143*($J143+1)/2)*$D143))+($K143="custom")*CustCF!CX143</f>
        <v/>
      </c>
      <c r="DE143" s="87">
        <f>($K143="Bell Curve")*(_xlfn.NORM.DIST(AND(DE$6&gt;=$F143,DE$6&lt;=$H143)*(DE$6-$F143+1),$J143/2,$M143,TRUE)-_xlfn.NORM.DIST(AND(DE$6&gt;=$F143,DE$6&lt;=$H143)*(DD$6-$F143+1),$J143/2,$M143,TRUE))/(1-2*_xlfn.NORM.DIST(0,$J143/2,$M143,TRUE))*$D143+($K143="Steady Growth")*(AND(DE$6&gt;=$F143,DE$6&lt;=$H143)*((DE$6-$F143+1)/($J143*($J143+1)/2)*$D143))+($K143="custom")*CustCF!CY143</f>
        <v/>
      </c>
      <c r="DF143" s="87">
        <f>($K143="Bell Curve")*(_xlfn.NORM.DIST(AND(DF$6&gt;=$F143,DF$6&lt;=$H143)*(DF$6-$F143+1),$J143/2,$M143,TRUE)-_xlfn.NORM.DIST(AND(DF$6&gt;=$F143,DF$6&lt;=$H143)*(DE$6-$F143+1),$J143/2,$M143,TRUE))/(1-2*_xlfn.NORM.DIST(0,$J143/2,$M143,TRUE))*$D143+($K143="Steady Growth")*(AND(DF$6&gt;=$F143,DF$6&lt;=$H143)*((DF$6-$F143+1)/($J143*($J143+1)/2)*$D143))+($K143="custom")*CustCF!CZ143</f>
        <v/>
      </c>
      <c r="DG143" s="87">
        <f>($K143="Bell Curve")*(_xlfn.NORM.DIST(AND(DG$6&gt;=$F143,DG$6&lt;=$H143)*(DG$6-$F143+1),$J143/2,$M143,TRUE)-_xlfn.NORM.DIST(AND(DG$6&gt;=$F143,DG$6&lt;=$H143)*(DF$6-$F143+1),$J143/2,$M143,TRUE))/(1-2*_xlfn.NORM.DIST(0,$J143/2,$M143,TRUE))*$D143+($K143="Steady Growth")*(AND(DG$6&gt;=$F143,DG$6&lt;=$H143)*((DG$6-$F143+1)/($J143*($J143+1)/2)*$D143))+($K143="custom")*CustCF!DA143</f>
        <v/>
      </c>
      <c r="DH143" s="87">
        <f>($K143="Bell Curve")*(_xlfn.NORM.DIST(AND(DH$6&gt;=$F143,DH$6&lt;=$H143)*(DH$6-$F143+1),$J143/2,$M143,TRUE)-_xlfn.NORM.DIST(AND(DH$6&gt;=$F143,DH$6&lt;=$H143)*(DG$6-$F143+1),$J143/2,$M143,TRUE))/(1-2*_xlfn.NORM.DIST(0,$J143/2,$M143,TRUE))*$D143+($K143="Steady Growth")*(AND(DH$6&gt;=$F143,DH$6&lt;=$H143)*((DH$6-$F143+1)/($J143*($J143+1)/2)*$D143))+($K143="custom")*CustCF!DB143</f>
        <v/>
      </c>
      <c r="DI143" s="87">
        <f>($K143="Bell Curve")*(_xlfn.NORM.DIST(AND(DI$6&gt;=$F143,DI$6&lt;=$H143)*(DI$6-$F143+1),$J143/2,$M143,TRUE)-_xlfn.NORM.DIST(AND(DI$6&gt;=$F143,DI$6&lt;=$H143)*(DH$6-$F143+1),$J143/2,$M143,TRUE))/(1-2*_xlfn.NORM.DIST(0,$J143/2,$M143,TRUE))*$D143+($K143="Steady Growth")*(AND(DI$6&gt;=$F143,DI$6&lt;=$H143)*((DI$6-$F143+1)/($J143*($J143+1)/2)*$D143))+($K143="custom")*CustCF!DC143</f>
        <v/>
      </c>
      <c r="DJ143" s="87">
        <f>($K143="Bell Curve")*(_xlfn.NORM.DIST(AND(DJ$6&gt;=$F143,DJ$6&lt;=$H143)*(DJ$6-$F143+1),$J143/2,$M143,TRUE)-_xlfn.NORM.DIST(AND(DJ$6&gt;=$F143,DJ$6&lt;=$H143)*(DI$6-$F143+1),$J143/2,$M143,TRUE))/(1-2*_xlfn.NORM.DIST(0,$J143/2,$M143,TRUE))*$D143+($K143="Steady Growth")*(AND(DJ$6&gt;=$F143,DJ$6&lt;=$H143)*((DJ$6-$F143+1)/($J143*($J143+1)/2)*$D143))+($K143="custom")*CustCF!DD143</f>
        <v/>
      </c>
      <c r="DK143" s="87">
        <f>($K143="Bell Curve")*(_xlfn.NORM.DIST(AND(DK$6&gt;=$F143,DK$6&lt;=$H143)*(DK$6-$F143+1),$J143/2,$M143,TRUE)-_xlfn.NORM.DIST(AND(DK$6&gt;=$F143,DK$6&lt;=$H143)*(DJ$6-$F143+1),$J143/2,$M143,TRUE))/(1-2*_xlfn.NORM.DIST(0,$J143/2,$M143,TRUE))*$D143+($K143="Steady Growth")*(AND(DK$6&gt;=$F143,DK$6&lt;=$H143)*((DK$6-$F143+1)/($J143*($J143+1)/2)*$D143))+($K143="custom")*CustCF!DE143</f>
        <v/>
      </c>
      <c r="DL143" s="87">
        <f>($K143="Bell Curve")*(_xlfn.NORM.DIST(AND(DL$6&gt;=$F143,DL$6&lt;=$H143)*(DL$6-$F143+1),$J143/2,$M143,TRUE)-_xlfn.NORM.DIST(AND(DL$6&gt;=$F143,DL$6&lt;=$H143)*(DK$6-$F143+1),$J143/2,$M143,TRUE))/(1-2*_xlfn.NORM.DIST(0,$J143/2,$M143,TRUE))*$D143+($K143="Steady Growth")*(AND(DL$6&gt;=$F143,DL$6&lt;=$H143)*((DL$6-$F143+1)/($J143*($J143+1)/2)*$D143))+($K143="custom")*CustCF!DF143</f>
        <v/>
      </c>
      <c r="DM143" s="87">
        <f>($K143="Bell Curve")*(_xlfn.NORM.DIST(AND(DM$6&gt;=$F143,DM$6&lt;=$H143)*(DM$6-$F143+1),$J143/2,$M143,TRUE)-_xlfn.NORM.DIST(AND(DM$6&gt;=$F143,DM$6&lt;=$H143)*(DL$6-$F143+1),$J143/2,$M143,TRUE))/(1-2*_xlfn.NORM.DIST(0,$J143/2,$M143,TRUE))*$D143+($K143="Steady Growth")*(AND(DM$6&gt;=$F143,DM$6&lt;=$H143)*((DM$6-$F143+1)/($J143*($J143+1)/2)*$D143))+($K143="custom")*CustCF!DG143</f>
        <v/>
      </c>
      <c r="DN143" s="87">
        <f>($K143="Bell Curve")*(_xlfn.NORM.DIST(AND(DN$6&gt;=$F143,DN$6&lt;=$H143)*(DN$6-$F143+1),$J143/2,$M143,TRUE)-_xlfn.NORM.DIST(AND(DN$6&gt;=$F143,DN$6&lt;=$H143)*(DM$6-$F143+1),$J143/2,$M143,TRUE))/(1-2*_xlfn.NORM.DIST(0,$J143/2,$M143,TRUE))*$D143+($K143="Steady Growth")*(AND(DN$6&gt;=$F143,DN$6&lt;=$H143)*((DN$6-$F143+1)/($J143*($J143+1)/2)*$D143))+($K143="custom")*CustCF!DH143</f>
        <v/>
      </c>
      <c r="DO143" s="87">
        <f>($K143="Bell Curve")*(_xlfn.NORM.DIST(AND(DO$6&gt;=$F143,DO$6&lt;=$H143)*(DO$6-$F143+1),$J143/2,$M143,TRUE)-_xlfn.NORM.DIST(AND(DO$6&gt;=$F143,DO$6&lt;=$H143)*(DN$6-$F143+1),$J143/2,$M143,TRUE))/(1-2*_xlfn.NORM.DIST(0,$J143/2,$M143,TRUE))*$D143+($K143="Steady Growth")*(AND(DO$6&gt;=$F143,DO$6&lt;=$H143)*((DO$6-$F143+1)/($J143*($J143+1)/2)*$D143))+($K143="custom")*CustCF!DI143</f>
        <v/>
      </c>
      <c r="DP143" s="87">
        <f>($K143="Bell Curve")*(_xlfn.NORM.DIST(AND(DP$6&gt;=$F143,DP$6&lt;=$H143)*(DP$6-$F143+1),$J143/2,$M143,TRUE)-_xlfn.NORM.DIST(AND(DP$6&gt;=$F143,DP$6&lt;=$H143)*(DO$6-$F143+1),$J143/2,$M143,TRUE))/(1-2*_xlfn.NORM.DIST(0,$J143/2,$M143,TRUE))*$D143+($K143="Steady Growth")*(AND(DP$6&gt;=$F143,DP$6&lt;=$H143)*((DP$6-$F143+1)/($J143*($J143+1)/2)*$D143))+($K143="custom")*CustCF!DJ143</f>
        <v/>
      </c>
      <c r="DQ143" s="87">
        <f>($K143="Bell Curve")*(_xlfn.NORM.DIST(AND(DQ$6&gt;=$F143,DQ$6&lt;=$H143)*(DQ$6-$F143+1),$J143/2,$M143,TRUE)-_xlfn.NORM.DIST(AND(DQ$6&gt;=$F143,DQ$6&lt;=$H143)*(DP$6-$F143+1),$J143/2,$M143,TRUE))/(1-2*_xlfn.NORM.DIST(0,$J143/2,$M143,TRUE))*$D143+($K143="Steady Growth")*(AND(DQ$6&gt;=$F143,DQ$6&lt;=$H143)*((DQ$6-$F143+1)/($J143*($J143+1)/2)*$D143))+($K143="custom")*CustCF!DK143</f>
        <v/>
      </c>
      <c r="DR143" s="87">
        <f>($K143="Bell Curve")*(_xlfn.NORM.DIST(AND(DR$6&gt;=$F143,DR$6&lt;=$H143)*(DR$6-$F143+1),$J143/2,$M143,TRUE)-_xlfn.NORM.DIST(AND(DR$6&gt;=$F143,DR$6&lt;=$H143)*(DQ$6-$F143+1),$J143/2,$M143,TRUE))/(1-2*_xlfn.NORM.DIST(0,$J143/2,$M143,TRUE))*$D143+($K143="Steady Growth")*(AND(DR$6&gt;=$F143,DR$6&lt;=$H143)*((DR$6-$F143+1)/($J143*($J143+1)/2)*$D143))+($K143="custom")*CustCF!DL143</f>
        <v/>
      </c>
      <c r="DS143" s="87">
        <f>($K143="Bell Curve")*(_xlfn.NORM.DIST(AND(DS$6&gt;=$F143,DS$6&lt;=$H143)*(DS$6-$F143+1),$J143/2,$M143,TRUE)-_xlfn.NORM.DIST(AND(DS$6&gt;=$F143,DS$6&lt;=$H143)*(DR$6-$F143+1),$J143/2,$M143,TRUE))/(1-2*_xlfn.NORM.DIST(0,$J143/2,$M143,TRUE))*$D143+($K143="Steady Growth")*(AND(DS$6&gt;=$F143,DS$6&lt;=$H143)*((DS$6-$F143+1)/($J143*($J143+1)/2)*$D143))+($K143="custom")*CustCF!DM143</f>
        <v/>
      </c>
      <c r="DT143" s="87">
        <f>($K143="Bell Curve")*(_xlfn.NORM.DIST(AND(DT$6&gt;=$F143,DT$6&lt;=$H143)*(DT$6-$F143+1),$J143/2,$M143,TRUE)-_xlfn.NORM.DIST(AND(DT$6&gt;=$F143,DT$6&lt;=$H143)*(DS$6-$F143+1),$J143/2,$M143,TRUE))/(1-2*_xlfn.NORM.DIST(0,$J143/2,$M143,TRUE))*$D143+($K143="Steady Growth")*(AND(DT$6&gt;=$F143,DT$6&lt;=$H143)*((DT$6-$F143+1)/($J143*($J143+1)/2)*$D143))+($K143="custom")*CustCF!DN143</f>
        <v/>
      </c>
      <c r="DU143" s="87">
        <f>($K143="Bell Curve")*(_xlfn.NORM.DIST(AND(DU$6&gt;=$F143,DU$6&lt;=$H143)*(DU$6-$F143+1),$J143/2,$M143,TRUE)-_xlfn.NORM.DIST(AND(DU$6&gt;=$F143,DU$6&lt;=$H143)*(DT$6-$F143+1),$J143/2,$M143,TRUE))/(1-2*_xlfn.NORM.DIST(0,$J143/2,$M143,TRUE))*$D143+($K143="Steady Growth")*(AND(DU$6&gt;=$F143,DU$6&lt;=$H143)*((DU$6-$F143+1)/($J143*($J143+1)/2)*$D143))+($K143="custom")*CustCF!DO143</f>
        <v/>
      </c>
      <c r="DV143" s="87">
        <f>($K143="Bell Curve")*(_xlfn.NORM.DIST(AND(DV$6&gt;=$F143,DV$6&lt;=$H143)*(DV$6-$F143+1),$J143/2,$M143,TRUE)-_xlfn.NORM.DIST(AND(DV$6&gt;=$F143,DV$6&lt;=$H143)*(DU$6-$F143+1),$J143/2,$M143,TRUE))/(1-2*_xlfn.NORM.DIST(0,$J143/2,$M143,TRUE))*$D143+($K143="Steady Growth")*(AND(DV$6&gt;=$F143,DV$6&lt;=$H143)*((DV$6-$F143+1)/($J143*($J143+1)/2)*$D143))+($K143="custom")*CustCF!DP143</f>
        <v/>
      </c>
      <c r="DW143" s="87">
        <f>($K143="Bell Curve")*(_xlfn.NORM.DIST(AND(DW$6&gt;=$F143,DW$6&lt;=$H143)*(DW$6-$F143+1),$J143/2,$M143,TRUE)-_xlfn.NORM.DIST(AND(DW$6&gt;=$F143,DW$6&lt;=$H143)*(DV$6-$F143+1),$J143/2,$M143,TRUE))/(1-2*_xlfn.NORM.DIST(0,$J143/2,$M143,TRUE))*$D143+($K143="Steady Growth")*(AND(DW$6&gt;=$F143,DW$6&lt;=$H143)*((DW$6-$F143+1)/($J143*($J143+1)/2)*$D143))+($K143="custom")*CustCF!DQ143</f>
        <v/>
      </c>
      <c r="DX143" s="87">
        <f>($K143="Bell Curve")*(_xlfn.NORM.DIST(AND(DX$6&gt;=$F143,DX$6&lt;=$H143)*(DX$6-$F143+1),$J143/2,$M143,TRUE)-_xlfn.NORM.DIST(AND(DX$6&gt;=$F143,DX$6&lt;=$H143)*(DW$6-$F143+1),$J143/2,$M143,TRUE))/(1-2*_xlfn.NORM.DIST(0,$J143/2,$M143,TRUE))*$D143+($K143="Steady Growth")*(AND(DX$6&gt;=$F143,DX$6&lt;=$H143)*((DX$6-$F143+1)/($J143*($J143+1)/2)*$D143))+($K143="custom")*CustCF!DR143</f>
        <v/>
      </c>
      <c r="DY143" s="87">
        <f>($K143="Bell Curve")*(_xlfn.NORM.DIST(AND(DY$6&gt;=$F143,DY$6&lt;=$H143)*(DY$6-$F143+1),$J143/2,$M143,TRUE)-_xlfn.NORM.DIST(AND(DY$6&gt;=$F143,DY$6&lt;=$H143)*(DX$6-$F143+1),$J143/2,$M143,TRUE))/(1-2*_xlfn.NORM.DIST(0,$J143/2,$M143,TRUE))*$D143+($K143="Steady Growth")*(AND(DY$6&gt;=$F143,DY$6&lt;=$H143)*((DY$6-$F143+1)/($J143*($J143+1)/2)*$D143))+($K143="custom")*CustCF!DS143</f>
        <v/>
      </c>
      <c r="DZ143" s="87">
        <f>($K143="Bell Curve")*(_xlfn.NORM.DIST(AND(DZ$6&gt;=$F143,DZ$6&lt;=$H143)*(DZ$6-$F143+1),$J143/2,$M143,TRUE)-_xlfn.NORM.DIST(AND(DZ$6&gt;=$F143,DZ$6&lt;=$H143)*(DY$6-$F143+1),$J143/2,$M143,TRUE))/(1-2*_xlfn.NORM.DIST(0,$J143/2,$M143,TRUE))*$D143+($K143="Steady Growth")*(AND(DZ$6&gt;=$F143,DZ$6&lt;=$H143)*((DZ$6-$F143+1)/($J143*($J143+1)/2)*$D143))+($K143="custom")*CustCF!DT143</f>
        <v/>
      </c>
      <c r="EA143" s="87">
        <f>($K143="Bell Curve")*(_xlfn.NORM.DIST(AND(EA$6&gt;=$F143,EA$6&lt;=$H143)*(EA$6-$F143+1),$J143/2,$M143,TRUE)-_xlfn.NORM.DIST(AND(EA$6&gt;=$F143,EA$6&lt;=$H143)*(DZ$6-$F143+1),$J143/2,$M143,TRUE))/(1-2*_xlfn.NORM.DIST(0,$J143/2,$M143,TRUE))*$D143+($K143="Steady Growth")*(AND(EA$6&gt;=$F143,EA$6&lt;=$H143)*((EA$6-$F143+1)/($J143*($J143+1)/2)*$D143))+($K143="custom")*CustCF!DU143</f>
        <v/>
      </c>
      <c r="EB143" s="87">
        <f>($K143="Bell Curve")*(_xlfn.NORM.DIST(AND(EB$6&gt;=$F143,EB$6&lt;=$H143)*(EB$6-$F143+1),$J143/2,$M143,TRUE)-_xlfn.NORM.DIST(AND(EB$6&gt;=$F143,EB$6&lt;=$H143)*(EA$6-$F143+1),$J143/2,$M143,TRUE))/(1-2*_xlfn.NORM.DIST(0,$J143/2,$M143,TRUE))*$D143+($K143="Steady Growth")*(AND(EB$6&gt;=$F143,EB$6&lt;=$H143)*((EB$6-$F143+1)/($J143*($J143+1)/2)*$D143))+($K143="custom")*CustCF!DV143</f>
        <v/>
      </c>
      <c r="EC143" s="87">
        <f>($K143="Bell Curve")*(_xlfn.NORM.DIST(AND(EC$6&gt;=$F143,EC$6&lt;=$H143)*(EC$6-$F143+1),$J143/2,$M143,TRUE)-_xlfn.NORM.DIST(AND(EC$6&gt;=$F143,EC$6&lt;=$H143)*(EB$6-$F143+1),$J143/2,$M143,TRUE))/(1-2*_xlfn.NORM.DIST(0,$J143/2,$M143,TRUE))*$D143+($K143="Steady Growth")*(AND(EC$6&gt;=$F143,EC$6&lt;=$H143)*((EC$6-$F143+1)/($J143*($J143+1)/2)*$D143))+($K143="custom")*CustCF!DW143</f>
        <v/>
      </c>
      <c r="ED143" s="87">
        <f>($K143="Bell Curve")*(_xlfn.NORM.DIST(AND(ED$6&gt;=$F143,ED$6&lt;=$H143)*(ED$6-$F143+1),$J143/2,$M143,TRUE)-_xlfn.NORM.DIST(AND(ED$6&gt;=$F143,ED$6&lt;=$H143)*(EC$6-$F143+1),$J143/2,$M143,TRUE))/(1-2*_xlfn.NORM.DIST(0,$J143/2,$M143,TRUE))*$D143+($K143="Steady Growth")*(AND(ED$6&gt;=$F143,ED$6&lt;=$H143)*((ED$6-$F143+1)/($J143*($J143+1)/2)*$D143))+($K143="custom")*CustCF!DX143</f>
        <v/>
      </c>
      <c r="EE143" s="87">
        <f>($K143="Bell Curve")*(_xlfn.NORM.DIST(AND(EE$6&gt;=$F143,EE$6&lt;=$H143)*(EE$6-$F143+1),$J143/2,$M143,TRUE)-_xlfn.NORM.DIST(AND(EE$6&gt;=$F143,EE$6&lt;=$H143)*(ED$6-$F143+1),$J143/2,$M143,TRUE))/(1-2*_xlfn.NORM.DIST(0,$J143/2,$M143,TRUE))*$D143+($K143="Steady Growth")*(AND(EE$6&gt;=$F143,EE$6&lt;=$H143)*((EE$6-$F143+1)/($J143*($J143+1)/2)*$D143))+($K143="custom")*CustCF!DY143</f>
        <v/>
      </c>
      <c r="EF143" s="87">
        <f>($K143="Bell Curve")*(_xlfn.NORM.DIST(AND(EF$6&gt;=$F143,EF$6&lt;=$H143)*(EF$6-$F143+1),$J143/2,$M143,TRUE)-_xlfn.NORM.DIST(AND(EF$6&gt;=$F143,EF$6&lt;=$H143)*(EE$6-$F143+1),$J143/2,$M143,TRUE))/(1-2*_xlfn.NORM.DIST(0,$J143/2,$M143,TRUE))*$D143+($K143="Steady Growth")*(AND(EF$6&gt;=$F143,EF$6&lt;=$H143)*((EF$6-$F143+1)/($J143*($J143+1)/2)*$D143))+($K143="custom")*CustCF!DZ143</f>
        <v/>
      </c>
      <c r="EG143" s="87">
        <f>($K143="Bell Curve")*(_xlfn.NORM.DIST(AND(EG$6&gt;=$F143,EG$6&lt;=$H143)*(EG$6-$F143+1),$J143/2,$M143,TRUE)-_xlfn.NORM.DIST(AND(EG$6&gt;=$F143,EG$6&lt;=$H143)*(EF$6-$F143+1),$J143/2,$M143,TRUE))/(1-2*_xlfn.NORM.DIST(0,$J143/2,$M143,TRUE))*$D143+($K143="Steady Growth")*(AND(EG$6&gt;=$F143,EG$6&lt;=$H143)*((EG$6-$F143+1)/($J143*($J143+1)/2)*$D143))+($K143="custom")*CustCF!EA143</f>
        <v/>
      </c>
      <c r="EH143" s="87">
        <f>($K143="Bell Curve")*(_xlfn.NORM.DIST(AND(EH$6&gt;=$F143,EH$6&lt;=$H143)*(EH$6-$F143+1),$J143/2,$M143,TRUE)-_xlfn.NORM.DIST(AND(EH$6&gt;=$F143,EH$6&lt;=$H143)*(EG$6-$F143+1),$J143/2,$M143,TRUE))/(1-2*_xlfn.NORM.DIST(0,$J143/2,$M143,TRUE))*$D143+($K143="Steady Growth")*(AND(EH$6&gt;=$F143,EH$6&lt;=$H143)*((EH$6-$F143+1)/($J143*($J143+1)/2)*$D143))+($K143="custom")*CustCF!EB143</f>
        <v/>
      </c>
      <c r="EI143" s="87">
        <f>($K143="Bell Curve")*(_xlfn.NORM.DIST(AND(EI$6&gt;=$F143,EI$6&lt;=$H143)*(EI$6-$F143+1),$J143/2,$M143,TRUE)-_xlfn.NORM.DIST(AND(EI$6&gt;=$F143,EI$6&lt;=$H143)*(EH$6-$F143+1),$J143/2,$M143,TRUE))/(1-2*_xlfn.NORM.DIST(0,$J143/2,$M143,TRUE))*$D143+($K143="Steady Growth")*(AND(EI$6&gt;=$F143,EI$6&lt;=$H143)*((EI$6-$F143+1)/($J143*($J143+1)/2)*$D143))+($K143="custom")*CustCF!EC143</f>
        <v/>
      </c>
      <c r="EJ143" s="87">
        <f>($K143="Bell Curve")*(_xlfn.NORM.DIST(AND(EJ$6&gt;=$F143,EJ$6&lt;=$H143)*(EJ$6-$F143+1),$J143/2,$M143,TRUE)-_xlfn.NORM.DIST(AND(EJ$6&gt;=$F143,EJ$6&lt;=$H143)*(EI$6-$F143+1),$J143/2,$M143,TRUE))/(1-2*_xlfn.NORM.DIST(0,$J143/2,$M143,TRUE))*$D143+($K143="Steady Growth")*(AND(EJ$6&gt;=$F143,EJ$6&lt;=$H143)*((EJ$6-$F143+1)/($J143*($J143+1)/2)*$D143))+($K143="custom")*CustCF!ED143</f>
        <v/>
      </c>
      <c r="EK143" s="87">
        <f>($K143="Bell Curve")*(_xlfn.NORM.DIST(AND(EK$6&gt;=$F143,EK$6&lt;=$H143)*(EK$6-$F143+1),$J143/2,$M143,TRUE)-_xlfn.NORM.DIST(AND(EK$6&gt;=$F143,EK$6&lt;=$H143)*(EJ$6-$F143+1),$J143/2,$M143,TRUE))/(1-2*_xlfn.NORM.DIST(0,$J143/2,$M143,TRUE))*$D143+($K143="Steady Growth")*(AND(EK$6&gt;=$F143,EK$6&lt;=$H143)*((EK$6-$F143+1)/($J143*($J143+1)/2)*$D143))+($K143="custom")*CustCF!EE143</f>
        <v/>
      </c>
      <c r="EL143" s="87">
        <f>($K143="Bell Curve")*(_xlfn.NORM.DIST(AND(EL$6&gt;=$F143,EL$6&lt;=$H143)*(EL$6-$F143+1),$J143/2,$M143,TRUE)-_xlfn.NORM.DIST(AND(EL$6&gt;=$F143,EL$6&lt;=$H143)*(EK$6-$F143+1),$J143/2,$M143,TRUE))/(1-2*_xlfn.NORM.DIST(0,$J143/2,$M143,TRUE))*$D143+($K143="Steady Growth")*(AND(EL$6&gt;=$F143,EL$6&lt;=$H143)*((EL$6-$F143+1)/($J143*($J143+1)/2)*$D143))+($K143="custom")*CustCF!EF143</f>
        <v/>
      </c>
      <c r="EM143" s="87">
        <f>($K143="Bell Curve")*(_xlfn.NORM.DIST(AND(EM$6&gt;=$F143,EM$6&lt;=$H143)*(EM$6-$F143+1),$J143/2,$M143,TRUE)-_xlfn.NORM.DIST(AND(EM$6&gt;=$F143,EM$6&lt;=$H143)*(EL$6-$F143+1),$J143/2,$M143,TRUE))/(1-2*_xlfn.NORM.DIST(0,$J143/2,$M143,TRUE))*$D143+($K143="Steady Growth")*(AND(EM$6&gt;=$F143,EM$6&lt;=$H143)*((EM$6-$F143+1)/($J143*($J143+1)/2)*$D143))+($K143="custom")*CustCF!EG143</f>
        <v/>
      </c>
      <c r="EN143" s="87">
        <f>($K143="Bell Curve")*(_xlfn.NORM.DIST(AND(EN$6&gt;=$F143,EN$6&lt;=$H143)*(EN$6-$F143+1),$J143/2,$M143,TRUE)-_xlfn.NORM.DIST(AND(EN$6&gt;=$F143,EN$6&lt;=$H143)*(EM$6-$F143+1),$J143/2,$M143,TRUE))/(1-2*_xlfn.NORM.DIST(0,$J143/2,$M143,TRUE))*$D143+($K143="Steady Growth")*(AND(EN$6&gt;=$F143,EN$6&lt;=$H143)*((EN$6-$F143+1)/($J143*($J143+1)/2)*$D143))+($K143="custom")*CustCF!EH143</f>
        <v/>
      </c>
      <c r="EO143" s="87">
        <f>($K143="Bell Curve")*(_xlfn.NORM.DIST(AND(EO$6&gt;=$F143,EO$6&lt;=$H143)*(EO$6-$F143+1),$J143/2,$M143,TRUE)-_xlfn.NORM.DIST(AND(EO$6&gt;=$F143,EO$6&lt;=$H143)*(EN$6-$F143+1),$J143/2,$M143,TRUE))/(1-2*_xlfn.NORM.DIST(0,$J143/2,$M143,TRUE))*$D143+($K143="Steady Growth")*(AND(EO$6&gt;=$F143,EO$6&lt;=$H143)*((EO$6-$F143+1)/($J143*($J143+1)/2)*$D143))+($K143="custom")*CustCF!EI143</f>
        <v/>
      </c>
      <c r="EP143" s="87">
        <f>($K143="Bell Curve")*(_xlfn.NORM.DIST(AND(EP$6&gt;=$F143,EP$6&lt;=$H143)*(EP$6-$F143+1),$J143/2,$M143,TRUE)-_xlfn.NORM.DIST(AND(EP$6&gt;=$F143,EP$6&lt;=$H143)*(EO$6-$F143+1),$J143/2,$M143,TRUE))/(1-2*_xlfn.NORM.DIST(0,$J143/2,$M143,TRUE))*$D143+($K143="Steady Growth")*(AND(EP$6&gt;=$F143,EP$6&lt;=$H143)*((EP$6-$F143+1)/($J143*($J143+1)/2)*$D143))+($K143="custom")*CustCF!EJ143</f>
        <v/>
      </c>
      <c r="EQ143" s="87">
        <f>($K143="Bell Curve")*(_xlfn.NORM.DIST(AND(EQ$6&gt;=$F143,EQ$6&lt;=$H143)*(EQ$6-$F143+1),$J143/2,$M143,TRUE)-_xlfn.NORM.DIST(AND(EQ$6&gt;=$F143,EQ$6&lt;=$H143)*(EP$6-$F143+1),$J143/2,$M143,TRUE))/(1-2*_xlfn.NORM.DIST(0,$J143/2,$M143,TRUE))*$D143+($K143="Steady Growth")*(AND(EQ$6&gt;=$F143,EQ$6&lt;=$H143)*((EQ$6-$F143+1)/($J143*($J143+1)/2)*$D143))+($K143="custom")*CustCF!EK143</f>
        <v/>
      </c>
      <c r="ER143" s="87">
        <f>($K143="Bell Curve")*(_xlfn.NORM.DIST(AND(ER$6&gt;=$F143,ER$6&lt;=$H143)*(ER$6-$F143+1),$J143/2,$M143,TRUE)-_xlfn.NORM.DIST(AND(ER$6&gt;=$F143,ER$6&lt;=$H143)*(EQ$6-$F143+1),$J143/2,$M143,TRUE))/(1-2*_xlfn.NORM.DIST(0,$J143/2,$M143,TRUE))*$D143+($K143="Steady Growth")*(AND(ER$6&gt;=$F143,ER$6&lt;=$H143)*((ER$6-$F143+1)/($J143*($J143+1)/2)*$D143))+($K143="custom")*CustCF!EL143</f>
        <v/>
      </c>
      <c r="ES143" s="87">
        <f>($K143="Bell Curve")*(_xlfn.NORM.DIST(AND(ES$6&gt;=$F143,ES$6&lt;=$H143)*(ES$6-$F143+1),$J143/2,$M143,TRUE)-_xlfn.NORM.DIST(AND(ES$6&gt;=$F143,ES$6&lt;=$H143)*(ER$6-$F143+1),$J143/2,$M143,TRUE))/(1-2*_xlfn.NORM.DIST(0,$J143/2,$M143,TRUE))*$D143+($K143="Steady Growth")*(AND(ES$6&gt;=$F143,ES$6&lt;=$H143)*((ES$6-$F143+1)/($J143*($J143+1)/2)*$D143))+($K143="custom")*CustCF!EM143</f>
        <v/>
      </c>
      <c r="ET143" s="87">
        <f>($K143="Bell Curve")*(_xlfn.NORM.DIST(AND(ET$6&gt;=$F143,ET$6&lt;=$H143)*(ET$6-$F143+1),$J143/2,$M143,TRUE)-_xlfn.NORM.DIST(AND(ET$6&gt;=$F143,ET$6&lt;=$H143)*(ES$6-$F143+1),$J143/2,$M143,TRUE))/(1-2*_xlfn.NORM.DIST(0,$J143/2,$M143,TRUE))*$D143+($K143="Steady Growth")*(AND(ET$6&gt;=$F143,ET$6&lt;=$H143)*((ET$6-$F143+1)/($J143*($J143+1)/2)*$D143))+($K143="custom")*CustCF!EN143</f>
        <v/>
      </c>
      <c r="EU143" s="87">
        <f>($K143="Bell Curve")*(_xlfn.NORM.DIST(AND(EU$6&gt;=$F143,EU$6&lt;=$H143)*(EU$6-$F143+1),$J143/2,$M143,TRUE)-_xlfn.NORM.DIST(AND(EU$6&gt;=$F143,EU$6&lt;=$H143)*(ET$6-$F143+1),$J143/2,$M143,TRUE))/(1-2*_xlfn.NORM.DIST(0,$J143/2,$M143,TRUE))*$D143+($K143="Steady Growth")*(AND(EU$6&gt;=$F143,EU$6&lt;=$H143)*((EU$6-$F143+1)/($J143*($J143+1)/2)*$D143))+($K143="custom")*CustCF!EO143</f>
        <v/>
      </c>
      <c r="EV143" s="87">
        <f>($K143="Bell Curve")*(_xlfn.NORM.DIST(AND(EV$6&gt;=$F143,EV$6&lt;=$H143)*(EV$6-$F143+1),$J143/2,$M143,TRUE)-_xlfn.NORM.DIST(AND(EV$6&gt;=$F143,EV$6&lt;=$H143)*(EU$6-$F143+1),$J143/2,$M143,TRUE))/(1-2*_xlfn.NORM.DIST(0,$J143/2,$M143,TRUE))*$D143+($K143="Steady Growth")*(AND(EV$6&gt;=$F143,EV$6&lt;=$H143)*((EV$6-$F143+1)/($J143*($J143+1)/2)*$D143))+($K143="custom")*CustCF!EP143</f>
        <v/>
      </c>
      <c r="EW143" s="87">
        <f>($K143="Bell Curve")*(_xlfn.NORM.DIST(AND(EW$6&gt;=$F143,EW$6&lt;=$H143)*(EW$6-$F143+1),$J143/2,$M143,TRUE)-_xlfn.NORM.DIST(AND(EW$6&gt;=$F143,EW$6&lt;=$H143)*(EV$6-$F143+1),$J143/2,$M143,TRUE))/(1-2*_xlfn.NORM.DIST(0,$J143/2,$M143,TRUE))*$D143+($K143="Steady Growth")*(AND(EW$6&gt;=$F143,EW$6&lt;=$H143)*((EW$6-$F143+1)/($J143*($J143+1)/2)*$D143))+($K143="custom")*CustCF!EQ143</f>
        <v/>
      </c>
      <c r="EX143" s="87">
        <f>($K143="Bell Curve")*(_xlfn.NORM.DIST(AND(EX$6&gt;=$F143,EX$6&lt;=$H143)*(EX$6-$F143+1),$J143/2,$M143,TRUE)-_xlfn.NORM.DIST(AND(EX$6&gt;=$F143,EX$6&lt;=$H143)*(EW$6-$F143+1),$J143/2,$M143,TRUE))/(1-2*_xlfn.NORM.DIST(0,$J143/2,$M143,TRUE))*$D143+($K143="Steady Growth")*(AND(EX$6&gt;=$F143,EX$6&lt;=$H143)*((EX$6-$F143+1)/($J143*($J143+1)/2)*$D143))+($K143="custom")*CustCF!ER143</f>
        <v/>
      </c>
      <c r="EY143" s="87">
        <f>($K143="Bell Curve")*(_xlfn.NORM.DIST(AND(EY$6&gt;=$F143,EY$6&lt;=$H143)*(EY$6-$F143+1),$J143/2,$M143,TRUE)-_xlfn.NORM.DIST(AND(EY$6&gt;=$F143,EY$6&lt;=$H143)*(EX$6-$F143+1),$J143/2,$M143,TRUE))/(1-2*_xlfn.NORM.DIST(0,$J143/2,$M143,TRUE))*$D143+($K143="Steady Growth")*(AND(EY$6&gt;=$F143,EY$6&lt;=$H143)*((EY$6-$F143+1)/($J143*($J143+1)/2)*$D143))+($K143="custom")*CustCF!ES143</f>
        <v/>
      </c>
      <c r="EZ143" s="87">
        <f>($K143="Bell Curve")*(_xlfn.NORM.DIST(AND(EZ$6&gt;=$F143,EZ$6&lt;=$H143)*(EZ$6-$F143+1),$J143/2,$M143,TRUE)-_xlfn.NORM.DIST(AND(EZ$6&gt;=$F143,EZ$6&lt;=$H143)*(EY$6-$F143+1),$J143/2,$M143,TRUE))/(1-2*_xlfn.NORM.DIST(0,$J143/2,$M143,TRUE))*$D143+($K143="Steady Growth")*(AND(EZ$6&gt;=$F143,EZ$6&lt;=$H143)*((EZ$6-$F143+1)/($J143*($J143+1)/2)*$D143))+($K143="custom")*CustCF!ET143</f>
        <v/>
      </c>
      <c r="FA143" s="87">
        <f>($K143="Bell Curve")*(_xlfn.NORM.DIST(AND(FA$6&gt;=$F143,FA$6&lt;=$H143)*(FA$6-$F143+1),$J143/2,$M143,TRUE)-_xlfn.NORM.DIST(AND(FA$6&gt;=$F143,FA$6&lt;=$H143)*(EZ$6-$F143+1),$J143/2,$M143,TRUE))/(1-2*_xlfn.NORM.DIST(0,$J143/2,$M143,TRUE))*$D143+($K143="Steady Growth")*(AND(FA$6&gt;=$F143,FA$6&lt;=$H143)*((FA$6-$F143+1)/($J143*($J143+1)/2)*$D143))+($K143="custom")*CustCF!EU143</f>
        <v/>
      </c>
      <c r="FB143" s="87">
        <f>($K143="Bell Curve")*(_xlfn.NORM.DIST(AND(FB$6&gt;=$F143,FB$6&lt;=$H143)*(FB$6-$F143+1),$J143/2,$M143,TRUE)-_xlfn.NORM.DIST(AND(FB$6&gt;=$F143,FB$6&lt;=$H143)*(FA$6-$F143+1),$J143/2,$M143,TRUE))/(1-2*_xlfn.NORM.DIST(0,$J143/2,$M143,TRUE))*$D143+($K143="Steady Growth")*(AND(FB$6&gt;=$F143,FB$6&lt;=$H143)*((FB$6-$F143+1)/($J143*($J143+1)/2)*$D143))+($K143="custom")*CustCF!EV143</f>
        <v/>
      </c>
      <c r="FC143" s="87">
        <f>($K143="Bell Curve")*(_xlfn.NORM.DIST(AND(FC$6&gt;=$F143,FC$6&lt;=$H143)*(FC$6-$F143+1),$J143/2,$M143,TRUE)-_xlfn.NORM.DIST(AND(FC$6&gt;=$F143,FC$6&lt;=$H143)*(FB$6-$F143+1),$J143/2,$M143,TRUE))/(1-2*_xlfn.NORM.DIST(0,$J143/2,$M143,TRUE))*$D143+($K143="Steady Growth")*(AND(FC$6&gt;=$F143,FC$6&lt;=$H143)*((FC$6-$F143+1)/($J143*($J143+1)/2)*$D143))+($K143="custom")*CustCF!EW143</f>
        <v/>
      </c>
      <c r="FD143" s="87">
        <f>($K143="Bell Curve")*(_xlfn.NORM.DIST(AND(FD$6&gt;=$F143,FD$6&lt;=$H143)*(FD$6-$F143+1),$J143/2,$M143,TRUE)-_xlfn.NORM.DIST(AND(FD$6&gt;=$F143,FD$6&lt;=$H143)*(FC$6-$F143+1),$J143/2,$M143,TRUE))/(1-2*_xlfn.NORM.DIST(0,$J143/2,$M143,TRUE))*$D143+($K143="Steady Growth")*(AND(FD$6&gt;=$F143,FD$6&lt;=$H143)*((FD$6-$F143+1)/($J143*($J143+1)/2)*$D143))+($K143="custom")*CustCF!EX143</f>
        <v/>
      </c>
      <c r="FE143" s="87">
        <f>($K143="Bell Curve")*(_xlfn.NORM.DIST(AND(FE$6&gt;=$F143,FE$6&lt;=$H143)*(FE$6-$F143+1),$J143/2,$M143,TRUE)-_xlfn.NORM.DIST(AND(FE$6&gt;=$F143,FE$6&lt;=$H143)*(FD$6-$F143+1),$J143/2,$M143,TRUE))/(1-2*_xlfn.NORM.DIST(0,$J143/2,$M143,TRUE))*$D143+($K143="Steady Growth")*(AND(FE$6&gt;=$F143,FE$6&lt;=$H143)*((FE$6-$F143+1)/($J143*($J143+1)/2)*$D143))+($K143="custom")*CustCF!EY143</f>
        <v/>
      </c>
      <c r="FF143" s="87">
        <f>($K143="Bell Curve")*(_xlfn.NORM.DIST(AND(FF$6&gt;=$F143,FF$6&lt;=$H143)*(FF$6-$F143+1),$J143/2,$M143,TRUE)-_xlfn.NORM.DIST(AND(FF$6&gt;=$F143,FF$6&lt;=$H143)*(FE$6-$F143+1),$J143/2,$M143,TRUE))/(1-2*_xlfn.NORM.DIST(0,$J143/2,$M143,TRUE))*$D143+($K143="Steady Growth")*(AND(FF$6&gt;=$F143,FF$6&lt;=$H143)*((FF$6-$F143+1)/($J143*($J143+1)/2)*$D143))+($K143="custom")*CustCF!EZ143</f>
        <v/>
      </c>
      <c r="FG143" s="87">
        <f>($K143="Bell Curve")*(_xlfn.NORM.DIST(AND(FG$6&gt;=$F143,FG$6&lt;=$H143)*(FG$6-$F143+1),$J143/2,$M143,TRUE)-_xlfn.NORM.DIST(AND(FG$6&gt;=$F143,FG$6&lt;=$H143)*(FF$6-$F143+1),$J143/2,$M143,TRUE))/(1-2*_xlfn.NORM.DIST(0,$J143/2,$M143,TRUE))*$D143+($K143="Steady Growth")*(AND(FG$6&gt;=$F143,FG$6&lt;=$H143)*((FG$6-$F143+1)/($J143*($J143+1)/2)*$D143))+($K143="custom")*CustCF!FA143</f>
        <v/>
      </c>
      <c r="FH143" s="87">
        <f>($K143="Bell Curve")*(_xlfn.NORM.DIST(AND(FH$6&gt;=$F143,FH$6&lt;=$H143)*(FH$6-$F143+1),$J143/2,$M143,TRUE)-_xlfn.NORM.DIST(AND(FH$6&gt;=$F143,FH$6&lt;=$H143)*(FG$6-$F143+1),$J143/2,$M143,TRUE))/(1-2*_xlfn.NORM.DIST(0,$J143/2,$M143,TRUE))*$D143+($K143="Steady Growth")*(AND(FH$6&gt;=$F143,FH$6&lt;=$H143)*((FH$6-$F143+1)/($J143*($J143+1)/2)*$D143))+($K143="custom")*CustCF!FB143</f>
        <v/>
      </c>
      <c r="FI143" s="87">
        <f>($K143="Bell Curve")*(_xlfn.NORM.DIST(AND(FI$6&gt;=$F143,FI$6&lt;=$H143)*(FI$6-$F143+1),$J143/2,$M143,TRUE)-_xlfn.NORM.DIST(AND(FI$6&gt;=$F143,FI$6&lt;=$H143)*(FH$6-$F143+1),$J143/2,$M143,TRUE))/(1-2*_xlfn.NORM.DIST(0,$J143/2,$M143,TRUE))*$D143+($K143="Steady Growth")*(AND(FI$6&gt;=$F143,FI$6&lt;=$H143)*((FI$6-$F143+1)/($J143*($J143+1)/2)*$D143))+($K143="custom")*CustCF!FC143</f>
        <v/>
      </c>
      <c r="FJ143" s="87">
        <f>($K143="Bell Curve")*(_xlfn.NORM.DIST(AND(FJ$6&gt;=$F143,FJ$6&lt;=$H143)*(FJ$6-$F143+1),$J143/2,$M143,TRUE)-_xlfn.NORM.DIST(AND(FJ$6&gt;=$F143,FJ$6&lt;=$H143)*(FI$6-$F143+1),$J143/2,$M143,TRUE))/(1-2*_xlfn.NORM.DIST(0,$J143/2,$M143,TRUE))*$D143+($K143="Steady Growth")*(AND(FJ$6&gt;=$F143,FJ$6&lt;=$H143)*((FJ$6-$F143+1)/($J143*($J143+1)/2)*$D143))+($K143="custom")*CustCF!FD143</f>
        <v/>
      </c>
      <c r="FK143" s="87">
        <f>($K143="Bell Curve")*(_xlfn.NORM.DIST(AND(FK$6&gt;=$F143,FK$6&lt;=$H143)*(FK$6-$F143+1),$J143/2,$M143,TRUE)-_xlfn.NORM.DIST(AND(FK$6&gt;=$F143,FK$6&lt;=$H143)*(FJ$6-$F143+1),$J143/2,$M143,TRUE))/(1-2*_xlfn.NORM.DIST(0,$J143/2,$M143,TRUE))*$D143+($K143="Steady Growth")*(AND(FK$6&gt;=$F143,FK$6&lt;=$H143)*((FK$6-$F143+1)/($J143*($J143+1)/2)*$D143))+($K143="custom")*CustCF!FE143</f>
        <v/>
      </c>
      <c r="FL143" s="87">
        <f>($K143="Bell Curve")*(_xlfn.NORM.DIST(AND(FL$6&gt;=$F143,FL$6&lt;=$H143)*(FL$6-$F143+1),$J143/2,$M143,TRUE)-_xlfn.NORM.DIST(AND(FL$6&gt;=$F143,FL$6&lt;=$H143)*(FK$6-$F143+1),$J143/2,$M143,TRUE))/(1-2*_xlfn.NORM.DIST(0,$J143/2,$M143,TRUE))*$D143+($K143="Steady Growth")*(AND(FL$6&gt;=$F143,FL$6&lt;=$H143)*((FL$6-$F143+1)/($J143*($J143+1)/2)*$D143))+($K143="custom")*CustCF!FF143</f>
        <v/>
      </c>
      <c r="FM143" s="87">
        <f>($K143="Bell Curve")*(_xlfn.NORM.DIST(AND(FM$6&gt;=$F143,FM$6&lt;=$H143)*(FM$6-$F143+1),$J143/2,$M143,TRUE)-_xlfn.NORM.DIST(AND(FM$6&gt;=$F143,FM$6&lt;=$H143)*(FL$6-$F143+1),$J143/2,$M143,TRUE))/(1-2*_xlfn.NORM.DIST(0,$J143/2,$M143,TRUE))*$D143+($K143="Steady Growth")*(AND(FM$6&gt;=$F143,FM$6&lt;=$H143)*((FM$6-$F143+1)/($J143*($J143+1)/2)*$D143))+($K143="custom")*CustCF!FG143</f>
        <v/>
      </c>
      <c r="FN143" s="87">
        <f>($K143="Bell Curve")*(_xlfn.NORM.DIST(AND(FN$6&gt;=$F143,FN$6&lt;=$H143)*(FN$6-$F143+1),$J143/2,$M143,TRUE)-_xlfn.NORM.DIST(AND(FN$6&gt;=$F143,FN$6&lt;=$H143)*(FM$6-$F143+1),$J143/2,$M143,TRUE))/(1-2*_xlfn.NORM.DIST(0,$J143/2,$M143,TRUE))*$D143+($K143="Steady Growth")*(AND(FN$6&gt;=$F143,FN$6&lt;=$H143)*((FN$6-$F143+1)/($J143*($J143+1)/2)*$D143))+($K143="custom")*CustCF!FH143</f>
        <v/>
      </c>
      <c r="FO143" s="87">
        <f>($K143="Bell Curve")*(_xlfn.NORM.DIST(AND(FO$6&gt;=$F143,FO$6&lt;=$H143)*(FO$6-$F143+1),$J143/2,$M143,TRUE)-_xlfn.NORM.DIST(AND(FO$6&gt;=$F143,FO$6&lt;=$H143)*(FN$6-$F143+1),$J143/2,$M143,TRUE))/(1-2*_xlfn.NORM.DIST(0,$J143/2,$M143,TRUE))*$D143+($K143="Steady Growth")*(AND(FO$6&gt;=$F143,FO$6&lt;=$H143)*((FO$6-$F143+1)/($J143*($J143+1)/2)*$D143))+($K143="custom")*CustCF!FI143</f>
        <v/>
      </c>
      <c r="FP143" s="87">
        <f>($K143="Bell Curve")*(_xlfn.NORM.DIST(AND(FP$6&gt;=$F143,FP$6&lt;=$H143)*(FP$6-$F143+1),$J143/2,$M143,TRUE)-_xlfn.NORM.DIST(AND(FP$6&gt;=$F143,FP$6&lt;=$H143)*(FO$6-$F143+1),$J143/2,$M143,TRUE))/(1-2*_xlfn.NORM.DIST(0,$J143/2,$M143,TRUE))*$D143+($K143="Steady Growth")*(AND(FP$6&gt;=$F143,FP$6&lt;=$H143)*((FP$6-$F143+1)/($J143*($J143+1)/2)*$D143))+($K143="custom")*CustCF!FJ143</f>
        <v/>
      </c>
      <c r="FQ143" s="87">
        <f>($K143="Bell Curve")*(_xlfn.NORM.DIST(AND(FQ$6&gt;=$F143,FQ$6&lt;=$H143)*(FQ$6-$F143+1),$J143/2,$M143,TRUE)-_xlfn.NORM.DIST(AND(FQ$6&gt;=$F143,FQ$6&lt;=$H143)*(FP$6-$F143+1),$J143/2,$M143,TRUE))/(1-2*_xlfn.NORM.DIST(0,$J143/2,$M143,TRUE))*$D143+($K143="Steady Growth")*(AND(FQ$6&gt;=$F143,FQ$6&lt;=$H143)*((FQ$6-$F143+1)/($J143*($J143+1)/2)*$D143))+($K143="custom")*CustCF!FK143</f>
        <v/>
      </c>
      <c r="FR143" s="87">
        <f>($K143="Bell Curve")*(_xlfn.NORM.DIST(AND(FR$6&gt;=$F143,FR$6&lt;=$H143)*(FR$6-$F143+1),$J143/2,$M143,TRUE)-_xlfn.NORM.DIST(AND(FR$6&gt;=$F143,FR$6&lt;=$H143)*(FQ$6-$F143+1),$J143/2,$M143,TRUE))/(1-2*_xlfn.NORM.DIST(0,$J143/2,$M143,TRUE))*$D143+($K143="Steady Growth")*(AND(FR$6&gt;=$F143,FR$6&lt;=$H143)*((FR$6-$F143+1)/($J143*($J143+1)/2)*$D143))+($K143="custom")*CustCF!FL143</f>
        <v/>
      </c>
      <c r="FS143" s="87">
        <f>($K143="Bell Curve")*(_xlfn.NORM.DIST(AND(FS$6&gt;=$F143,FS$6&lt;=$H143)*(FS$6-$F143+1),$J143/2,$M143,TRUE)-_xlfn.NORM.DIST(AND(FS$6&gt;=$F143,FS$6&lt;=$H143)*(FR$6-$F143+1),$J143/2,$M143,TRUE))/(1-2*_xlfn.NORM.DIST(0,$J143/2,$M143,TRUE))*$D143+($K143="Steady Growth")*(AND(FS$6&gt;=$F143,FS$6&lt;=$H143)*((FS$6-$F143+1)/($J143*($J143+1)/2)*$D143))+($K143="custom")*CustCF!FM143</f>
        <v/>
      </c>
      <c r="FT143" s="87">
        <f>($K143="Bell Curve")*(_xlfn.NORM.DIST(AND(FT$6&gt;=$F143,FT$6&lt;=$H143)*(FT$6-$F143+1),$J143/2,$M143,TRUE)-_xlfn.NORM.DIST(AND(FT$6&gt;=$F143,FT$6&lt;=$H143)*(FS$6-$F143+1),$J143/2,$M143,TRUE))/(1-2*_xlfn.NORM.DIST(0,$J143/2,$M143,TRUE))*$D143+($K143="Steady Growth")*(AND(FT$6&gt;=$F143,FT$6&lt;=$H143)*((FT$6-$F143+1)/($J143*($J143+1)/2)*$D143))+($K143="custom")*CustCF!FN143</f>
        <v/>
      </c>
      <c r="FU143" s="87">
        <f>($K143="Bell Curve")*(_xlfn.NORM.DIST(AND(FU$6&gt;=$F143,FU$6&lt;=$H143)*(FU$6-$F143+1),$J143/2,$M143,TRUE)-_xlfn.NORM.DIST(AND(FU$6&gt;=$F143,FU$6&lt;=$H143)*(FT$6-$F143+1),$J143/2,$M143,TRUE))/(1-2*_xlfn.NORM.DIST(0,$J143/2,$M143,TRUE))*$D143+($K143="Steady Growth")*(AND(FU$6&gt;=$F143,FU$6&lt;=$H143)*((FU$6-$F143+1)/($J143*($J143+1)/2)*$D143))+($K143="custom")*CustCF!FO143</f>
        <v/>
      </c>
      <c r="FV143" s="87">
        <f>($K143="Bell Curve")*(_xlfn.NORM.DIST(AND(FV$6&gt;=$F143,FV$6&lt;=$H143)*(FV$6-$F143+1),$J143/2,$M143,TRUE)-_xlfn.NORM.DIST(AND(FV$6&gt;=$F143,FV$6&lt;=$H143)*(FU$6-$F143+1),$J143/2,$M143,TRUE))/(1-2*_xlfn.NORM.DIST(0,$J143/2,$M143,TRUE))*$D143+($K143="Steady Growth")*(AND(FV$6&gt;=$F143,FV$6&lt;=$H143)*((FV$6-$F143+1)/($J143*($J143+1)/2)*$D143))+($K143="custom")*CustCF!FP143</f>
        <v/>
      </c>
      <c r="FW143" s="87">
        <f>($K143="Bell Curve")*(_xlfn.NORM.DIST(AND(FW$6&gt;=$F143,FW$6&lt;=$H143)*(FW$6-$F143+1),$J143/2,$M143,TRUE)-_xlfn.NORM.DIST(AND(FW$6&gt;=$F143,FW$6&lt;=$H143)*(FV$6-$F143+1),$J143/2,$M143,TRUE))/(1-2*_xlfn.NORM.DIST(0,$J143/2,$M143,TRUE))*$D143+($K143="Steady Growth")*(AND(FW$6&gt;=$F143,FW$6&lt;=$H143)*((FW$6-$F143+1)/($J143*($J143+1)/2)*$D143))+($K143="custom")*CustCF!FQ143</f>
        <v/>
      </c>
      <c r="FX143" s="87">
        <f>($K143="Bell Curve")*(_xlfn.NORM.DIST(AND(FX$6&gt;=$F143,FX$6&lt;=$H143)*(FX$6-$F143+1),$J143/2,$M143,TRUE)-_xlfn.NORM.DIST(AND(FX$6&gt;=$F143,FX$6&lt;=$H143)*(FW$6-$F143+1),$J143/2,$M143,TRUE))/(1-2*_xlfn.NORM.DIST(0,$J143/2,$M143,TRUE))*$D143+($K143="Steady Growth")*(AND(FX$6&gt;=$F143,FX$6&lt;=$H143)*((FX$6-$F143+1)/($J143*($J143+1)/2)*$D143))+($K143="custom")*CustCF!FR143</f>
        <v/>
      </c>
      <c r="FY143" s="87">
        <f>($K143="Bell Curve")*(_xlfn.NORM.DIST(AND(FY$6&gt;=$F143,FY$6&lt;=$H143)*(FY$6-$F143+1),$J143/2,$M143,TRUE)-_xlfn.NORM.DIST(AND(FY$6&gt;=$F143,FY$6&lt;=$H143)*(FX$6-$F143+1),$J143/2,$M143,TRUE))/(1-2*_xlfn.NORM.DIST(0,$J143/2,$M143,TRUE))*$D143+($K143="Steady Growth")*(AND(FY$6&gt;=$F143,FY$6&lt;=$H143)*((FY$6-$F143+1)/($J143*($J143+1)/2)*$D143))+($K143="custom")*CustCF!FS143</f>
        <v/>
      </c>
      <c r="FZ143" s="87">
        <f>($K143="Bell Curve")*(_xlfn.NORM.DIST(AND(FZ$6&gt;=$F143,FZ$6&lt;=$H143)*(FZ$6-$F143+1),$J143/2,$M143,TRUE)-_xlfn.NORM.DIST(AND(FZ$6&gt;=$F143,FZ$6&lt;=$H143)*(FY$6-$F143+1),$J143/2,$M143,TRUE))/(1-2*_xlfn.NORM.DIST(0,$J143/2,$M143,TRUE))*$D143+($K143="Steady Growth")*(AND(FZ$6&gt;=$F143,FZ$6&lt;=$H143)*((FZ$6-$F143+1)/($J143*($J143+1)/2)*$D143))+($K143="custom")*CustCF!FT143</f>
        <v/>
      </c>
      <c r="GA143" s="87">
        <f>($K143="Bell Curve")*(_xlfn.NORM.DIST(AND(GA$6&gt;=$F143,GA$6&lt;=$H143)*(GA$6-$F143+1),$J143/2,$M143,TRUE)-_xlfn.NORM.DIST(AND(GA$6&gt;=$F143,GA$6&lt;=$H143)*(FZ$6-$F143+1),$J143/2,$M143,TRUE))/(1-2*_xlfn.NORM.DIST(0,$J143/2,$M143,TRUE))*$D143+($K143="Steady Growth")*(AND(GA$6&gt;=$F143,GA$6&lt;=$H143)*((GA$6-$F143+1)/($J143*($J143+1)/2)*$D143))+($K143="custom")*CustCF!FU143</f>
        <v/>
      </c>
      <c r="GB143" s="87">
        <f>($K143="Bell Curve")*(_xlfn.NORM.DIST(AND(GB$6&gt;=$F143,GB$6&lt;=$H143)*(GB$6-$F143+1),$J143/2,$M143,TRUE)-_xlfn.NORM.DIST(AND(GB$6&gt;=$F143,GB$6&lt;=$H143)*(GA$6-$F143+1),$J143/2,$M143,TRUE))/(1-2*_xlfn.NORM.DIST(0,$J143/2,$M143,TRUE))*$D143+($K143="Steady Growth")*(AND(GB$6&gt;=$F143,GB$6&lt;=$H143)*((GB$6-$F143+1)/($J143*($J143+1)/2)*$D143))+($K143="custom")*CustCF!FV143</f>
        <v/>
      </c>
      <c r="GC143" s="87">
        <f>($K143="Bell Curve")*(_xlfn.NORM.DIST(AND(GC$6&gt;=$F143,GC$6&lt;=$H143)*(GC$6-$F143+1),$J143/2,$M143,TRUE)-_xlfn.NORM.DIST(AND(GC$6&gt;=$F143,GC$6&lt;=$H143)*(GB$6-$F143+1),$J143/2,$M143,TRUE))/(1-2*_xlfn.NORM.DIST(0,$J143/2,$M143,TRUE))*$D143+($K143="Steady Growth")*(AND(GC$6&gt;=$F143,GC$6&lt;=$H143)*((GC$6-$F143+1)/($J143*($J143+1)/2)*$D143))+($K143="custom")*CustCF!FW143</f>
        <v/>
      </c>
      <c r="GD143" s="87">
        <f>($K143="Bell Curve")*(_xlfn.NORM.DIST(AND(GD$6&gt;=$F143,GD$6&lt;=$H143)*(GD$6-$F143+1),$J143/2,$M143,TRUE)-_xlfn.NORM.DIST(AND(GD$6&gt;=$F143,GD$6&lt;=$H143)*(GC$6-$F143+1),$J143/2,$M143,TRUE))/(1-2*_xlfn.NORM.DIST(0,$J143/2,$M143,TRUE))*$D143+($K143="Steady Growth")*(AND(GD$6&gt;=$F143,GD$6&lt;=$H143)*((GD$6-$F143+1)/($J143*($J143+1)/2)*$D143))+($K143="custom")*CustCF!FX143</f>
        <v/>
      </c>
      <c r="GE143" s="87">
        <f>($K143="Bell Curve")*(_xlfn.NORM.DIST(AND(GE$6&gt;=$F143,GE$6&lt;=$H143)*(GE$6-$F143+1),$J143/2,$M143,TRUE)-_xlfn.NORM.DIST(AND(GE$6&gt;=$F143,GE$6&lt;=$H143)*(GD$6-$F143+1),$J143/2,$M143,TRUE))/(1-2*_xlfn.NORM.DIST(0,$J143/2,$M143,TRUE))*$D143+($K143="Steady Growth")*(AND(GE$6&gt;=$F143,GE$6&lt;=$H143)*((GE$6-$F143+1)/($J143*($J143+1)/2)*$D143))+($K143="custom")*CustCF!FY143</f>
        <v/>
      </c>
      <c r="GF143" s="87">
        <f>($K143="Bell Curve")*(_xlfn.NORM.DIST(AND(GF$6&gt;=$F143,GF$6&lt;=$H143)*(GF$6-$F143+1),$J143/2,$M143,TRUE)-_xlfn.NORM.DIST(AND(GF$6&gt;=$F143,GF$6&lt;=$H143)*(GE$6-$F143+1),$J143/2,$M143,TRUE))/(1-2*_xlfn.NORM.DIST(0,$J143/2,$M143,TRUE))*$D143+($K143="Steady Growth")*(AND(GF$6&gt;=$F143,GF$6&lt;=$H143)*((GF$6-$F143+1)/($J143*($J143+1)/2)*$D143))+($K143="custom")*CustCF!FZ143</f>
        <v/>
      </c>
      <c r="GG143" s="87">
        <f>($K143="Bell Curve")*(_xlfn.NORM.DIST(AND(GG$6&gt;=$F143,GG$6&lt;=$H143)*(GG$6-$F143+1),$J143/2,$M143,TRUE)-_xlfn.NORM.DIST(AND(GG$6&gt;=$F143,GG$6&lt;=$H143)*(GF$6-$F143+1),$J143/2,$M143,TRUE))/(1-2*_xlfn.NORM.DIST(0,$J143/2,$M143,TRUE))*$D143+($K143="Steady Growth")*(AND(GG$6&gt;=$F143,GG$6&lt;=$H143)*((GG$6-$F143+1)/($J143*($J143+1)/2)*$D143))+($K143="custom")*CustCF!GA143</f>
        <v/>
      </c>
      <c r="GH143" s="87">
        <f>($K143="Bell Curve")*(_xlfn.NORM.DIST(AND(GH$6&gt;=$F143,GH$6&lt;=$H143)*(GH$6-$F143+1),$J143/2,$M143,TRUE)-_xlfn.NORM.DIST(AND(GH$6&gt;=$F143,GH$6&lt;=$H143)*(GG$6-$F143+1),$J143/2,$M143,TRUE))/(1-2*_xlfn.NORM.DIST(0,$J143/2,$M143,TRUE))*$D143+($K143="Steady Growth")*(AND(GH$6&gt;=$F143,GH$6&lt;=$H143)*((GH$6-$F143+1)/($J143*($J143+1)/2)*$D143))+($K143="custom")*CustCF!GB143</f>
        <v/>
      </c>
      <c r="GI143" s="87">
        <f>($K143="Bell Curve")*(_xlfn.NORM.DIST(AND(GI$6&gt;=$F143,GI$6&lt;=$H143)*(GI$6-$F143+1),$J143/2,$M143,TRUE)-_xlfn.NORM.DIST(AND(GI$6&gt;=$F143,GI$6&lt;=$H143)*(GH$6-$F143+1),$J143/2,$M143,TRUE))/(1-2*_xlfn.NORM.DIST(0,$J143/2,$M143,TRUE))*$D143+($K143="Steady Growth")*(AND(GI$6&gt;=$F143,GI$6&lt;=$H143)*((GI$6-$F143+1)/($J143*($J143+1)/2)*$D143))+($K143="custom")*CustCF!GC143</f>
        <v/>
      </c>
      <c r="GJ143" s="87">
        <f>($K143="Bell Curve")*(_xlfn.NORM.DIST(AND(GJ$6&gt;=$F143,GJ$6&lt;=$H143)*(GJ$6-$F143+1),$J143/2,$M143,TRUE)-_xlfn.NORM.DIST(AND(GJ$6&gt;=$F143,GJ$6&lt;=$H143)*(GI$6-$F143+1),$J143/2,$M143,TRUE))/(1-2*_xlfn.NORM.DIST(0,$J143/2,$M143,TRUE))*$D143+($K143="Steady Growth")*(AND(GJ$6&gt;=$F143,GJ$6&lt;=$H143)*((GJ$6-$F143+1)/($J143*($J143+1)/2)*$D143))+($K143="custom")*CustCF!GD143</f>
        <v/>
      </c>
      <c r="GK143" s="87">
        <f>($K143="Bell Curve")*(_xlfn.NORM.DIST(AND(GK$6&gt;=$F143,GK$6&lt;=$H143)*(GK$6-$F143+1),$J143/2,$M143,TRUE)-_xlfn.NORM.DIST(AND(GK$6&gt;=$F143,GK$6&lt;=$H143)*(GJ$6-$F143+1),$J143/2,$M143,TRUE))/(1-2*_xlfn.NORM.DIST(0,$J143/2,$M143,TRUE))*$D143+($K143="Steady Growth")*(AND(GK$6&gt;=$F143,GK$6&lt;=$H143)*((GK$6-$F143+1)/($J143*($J143+1)/2)*$D143))+($K143="custom")*CustCF!GE143</f>
        <v/>
      </c>
      <c r="GL143" s="87">
        <f>($K143="Bell Curve")*(_xlfn.NORM.DIST(AND(GL$6&gt;=$F143,GL$6&lt;=$H143)*(GL$6-$F143+1),$J143/2,$M143,TRUE)-_xlfn.NORM.DIST(AND(GL$6&gt;=$F143,GL$6&lt;=$H143)*(GK$6-$F143+1),$J143/2,$M143,TRUE))/(1-2*_xlfn.NORM.DIST(0,$J143/2,$M143,TRUE))*$D143+($K143="Steady Growth")*(AND(GL$6&gt;=$F143,GL$6&lt;=$H143)*((GL$6-$F143+1)/($J143*($J143+1)/2)*$D143))+($K143="custom")*CustCF!GF143</f>
        <v/>
      </c>
      <c r="GM143" s="87">
        <f>($K143="Bell Curve")*(_xlfn.NORM.DIST(AND(GM$6&gt;=$F143,GM$6&lt;=$H143)*(GM$6-$F143+1),$J143/2,$M143,TRUE)-_xlfn.NORM.DIST(AND(GM$6&gt;=$F143,GM$6&lt;=$H143)*(GL$6-$F143+1),$J143/2,$M143,TRUE))/(1-2*_xlfn.NORM.DIST(0,$J143/2,$M143,TRUE))*$D143+($K143="Steady Growth")*(AND(GM$6&gt;=$F143,GM$6&lt;=$H143)*((GM$6-$F143+1)/($J143*($J143+1)/2)*$D143))+($K143="custom")*CustCF!GG143</f>
        <v/>
      </c>
      <c r="GN143" s="257">
        <f>($K143="Bell Curve")*(_xlfn.NORM.DIST(AND(GN$6&gt;=$F143,GN$6&lt;=$H143)*(GN$6-$F143+1),$J143/2,$M143,TRUE)-_xlfn.NORM.DIST(AND(GN$6&gt;=$F143,GN$6&lt;=$H143)*(GM$6-$F143+1),$J143/2,$M143,TRUE))/(1-2*_xlfn.NORM.DIST(0,$J143/2,$M143,TRUE))*$D143+($K143="Steady Growth")*(AND(GN$6&gt;=$F143,GN$6&lt;=$H143)*((GN$6-$F143+1)/($J143*($J143+1)/2)*$D143))+($K143="custom")*CustCF!GH143</f>
        <v/>
      </c>
      <c r="GO143" s="1" t="n"/>
      <c r="GP143" s="63" t="n"/>
    </row>
    <row r="144" hidden="1" outlineLevel="1">
      <c r="A144" s="1" t="n"/>
      <c r="B144" s="1" t="n"/>
      <c r="C144" s="251">
        <f>Budget!AF25</f>
        <v/>
      </c>
      <c r="D144" s="14">
        <f>Budget!AG25</f>
        <v/>
      </c>
      <c r="E144" s="14">
        <f>IF(D144&lt;&gt;0,F144,"")</f>
        <v/>
      </c>
      <c r="F144" s="252" t="n">
        <v>0</v>
      </c>
      <c r="G144" s="921">
        <f>IF(L144="custom",CustCF!F144,INDEX($P$8:$GN$8,MATCH(F144,$P$6:$GN$6,0)))</f>
        <v/>
      </c>
      <c r="H144" s="252" t="n">
        <v>0</v>
      </c>
      <c r="I144" s="921">
        <f>IF(L144="custom",CustCF!G144,INDEX($P$8:$GN$8,MATCH(H144,$P$6:$GN$6,0)))</f>
        <v/>
      </c>
      <c r="J144" s="249">
        <f>H144-F144+1</f>
        <v/>
      </c>
      <c r="K144" s="254" t="inlineStr">
        <is>
          <t>Bell Curve</t>
        </is>
      </c>
      <c r="L144" s="255" t="inlineStr">
        <is>
          <t>Flat (9)</t>
        </is>
      </c>
      <c r="M144" s="256">
        <f>INDEX($D$261:$D$266,MATCH(L144,$C$261:$C$266,0))</f>
        <v/>
      </c>
      <c r="N144" s="13">
        <f>SUM(P144:GN144)</f>
        <v/>
      </c>
      <c r="O144" s="14" t="n"/>
      <c r="P144" s="87">
        <f>($K144="Bell Curve")*(_xlfn.NORM.DIST(AND(P$6&gt;=$F144,P$6&lt;=$H144)*(P$6-$F144+1),$J144/2,$M144,TRUE)-_xlfn.NORM.DIST(AND(P$6&gt;=$F144,P$6&lt;=$H144)*(O$6-$F144+1),$J144/2,$M144,TRUE))/(1-2*_xlfn.NORM.DIST(0,$J144/2,$M144,TRUE))*$D144+($K144="Steady Growth")*(AND(P$6&gt;=$F144,P$6&lt;=$H144)*((P$6-$F144+1)/($J144*($J144+1)/2)*$D144))+($K144="custom")*CustCF!J144</f>
        <v/>
      </c>
      <c r="Q144" s="87">
        <f>($K144="Bell Curve")*(_xlfn.NORM.DIST(AND(Q$6&gt;=$F144,Q$6&lt;=$H144)*(Q$6-$F144+1),$J144/2,$M144,TRUE)-_xlfn.NORM.DIST(AND(Q$6&gt;=$F144,Q$6&lt;=$H144)*(P$6-$F144+1),$J144/2,$M144,TRUE))/(1-2*_xlfn.NORM.DIST(0,$J144/2,$M144,TRUE))*$D144+($K144="Steady Growth")*(AND(Q$6&gt;=$F144,Q$6&lt;=$H144)*((Q$6-$F144+1)/($J144*($J144+1)/2)*$D144))+($K144="custom")*CustCF!K144</f>
        <v/>
      </c>
      <c r="R144" s="87">
        <f>($K144="Bell Curve")*(_xlfn.NORM.DIST(AND(R$6&gt;=$F144,R$6&lt;=$H144)*(R$6-$F144+1),$J144/2,$M144,TRUE)-_xlfn.NORM.DIST(AND(R$6&gt;=$F144,R$6&lt;=$H144)*(Q$6-$F144+1),$J144/2,$M144,TRUE))/(1-2*_xlfn.NORM.DIST(0,$J144/2,$M144,TRUE))*$D144+($K144="Steady Growth")*(AND(R$6&gt;=$F144,R$6&lt;=$H144)*((R$6-$F144+1)/($J144*($J144+1)/2)*$D144))+($K144="custom")*CustCF!L144</f>
        <v/>
      </c>
      <c r="S144" s="87">
        <f>($K144="Bell Curve")*(_xlfn.NORM.DIST(AND(S$6&gt;=$F144,S$6&lt;=$H144)*(S$6-$F144+1),$J144/2,$M144,TRUE)-_xlfn.NORM.DIST(AND(S$6&gt;=$F144,S$6&lt;=$H144)*(R$6-$F144+1),$J144/2,$M144,TRUE))/(1-2*_xlfn.NORM.DIST(0,$J144/2,$M144,TRUE))*$D144+($K144="Steady Growth")*(AND(S$6&gt;=$F144,S$6&lt;=$H144)*((S$6-$F144+1)/($J144*($J144+1)/2)*$D144))+($K144="custom")*CustCF!M144</f>
        <v/>
      </c>
      <c r="T144" s="87">
        <f>($K144="Bell Curve")*(_xlfn.NORM.DIST(AND(T$6&gt;=$F144,T$6&lt;=$H144)*(T$6-$F144+1),$J144/2,$M144,TRUE)-_xlfn.NORM.DIST(AND(T$6&gt;=$F144,T$6&lt;=$H144)*(S$6-$F144+1),$J144/2,$M144,TRUE))/(1-2*_xlfn.NORM.DIST(0,$J144/2,$M144,TRUE))*$D144+($K144="Steady Growth")*(AND(T$6&gt;=$F144,T$6&lt;=$H144)*((T$6-$F144+1)/($J144*($J144+1)/2)*$D144))+($K144="custom")*CustCF!N144</f>
        <v/>
      </c>
      <c r="U144" s="87">
        <f>($K144="Bell Curve")*(_xlfn.NORM.DIST(AND(U$6&gt;=$F144,U$6&lt;=$H144)*(U$6-$F144+1),$J144/2,$M144,TRUE)-_xlfn.NORM.DIST(AND(U$6&gt;=$F144,U$6&lt;=$H144)*(T$6-$F144+1),$J144/2,$M144,TRUE))/(1-2*_xlfn.NORM.DIST(0,$J144/2,$M144,TRUE))*$D144+($K144="Steady Growth")*(AND(U$6&gt;=$F144,U$6&lt;=$H144)*((U$6-$F144+1)/($J144*($J144+1)/2)*$D144))+($K144="custom")*CustCF!O144</f>
        <v/>
      </c>
      <c r="V144" s="87">
        <f>($K144="Bell Curve")*(_xlfn.NORM.DIST(AND(V$6&gt;=$F144,V$6&lt;=$H144)*(V$6-$F144+1),$J144/2,$M144,TRUE)-_xlfn.NORM.DIST(AND(V$6&gt;=$F144,V$6&lt;=$H144)*(U$6-$F144+1),$J144/2,$M144,TRUE))/(1-2*_xlfn.NORM.DIST(0,$J144/2,$M144,TRUE))*$D144+($K144="Steady Growth")*(AND(V$6&gt;=$F144,V$6&lt;=$H144)*((V$6-$F144+1)/($J144*($J144+1)/2)*$D144))+($K144="custom")*CustCF!P144</f>
        <v/>
      </c>
      <c r="W144" s="87">
        <f>($K144="Bell Curve")*(_xlfn.NORM.DIST(AND(W$6&gt;=$F144,W$6&lt;=$H144)*(W$6-$F144+1),$J144/2,$M144,TRUE)-_xlfn.NORM.DIST(AND(W$6&gt;=$F144,W$6&lt;=$H144)*(V$6-$F144+1),$J144/2,$M144,TRUE))/(1-2*_xlfn.NORM.DIST(0,$J144/2,$M144,TRUE))*$D144+($K144="Steady Growth")*(AND(W$6&gt;=$F144,W$6&lt;=$H144)*((W$6-$F144+1)/($J144*($J144+1)/2)*$D144))+($K144="custom")*CustCF!Q144</f>
        <v/>
      </c>
      <c r="X144" s="87">
        <f>($K144="Bell Curve")*(_xlfn.NORM.DIST(AND(X$6&gt;=$F144,X$6&lt;=$H144)*(X$6-$F144+1),$J144/2,$M144,TRUE)-_xlfn.NORM.DIST(AND(X$6&gt;=$F144,X$6&lt;=$H144)*(W$6-$F144+1),$J144/2,$M144,TRUE))/(1-2*_xlfn.NORM.DIST(0,$J144/2,$M144,TRUE))*$D144+($K144="Steady Growth")*(AND(X$6&gt;=$F144,X$6&lt;=$H144)*((X$6-$F144+1)/($J144*($J144+1)/2)*$D144))+($K144="custom")*CustCF!R144</f>
        <v/>
      </c>
      <c r="Y144" s="87">
        <f>($K144="Bell Curve")*(_xlfn.NORM.DIST(AND(Y$6&gt;=$F144,Y$6&lt;=$H144)*(Y$6-$F144+1),$J144/2,$M144,TRUE)-_xlfn.NORM.DIST(AND(Y$6&gt;=$F144,Y$6&lt;=$H144)*(X$6-$F144+1),$J144/2,$M144,TRUE))/(1-2*_xlfn.NORM.DIST(0,$J144/2,$M144,TRUE))*$D144+($K144="Steady Growth")*(AND(Y$6&gt;=$F144,Y$6&lt;=$H144)*((Y$6-$F144+1)/($J144*($J144+1)/2)*$D144))+($K144="custom")*CustCF!S144</f>
        <v/>
      </c>
      <c r="Z144" s="87">
        <f>($K144="Bell Curve")*(_xlfn.NORM.DIST(AND(Z$6&gt;=$F144,Z$6&lt;=$H144)*(Z$6-$F144+1),$J144/2,$M144,TRUE)-_xlfn.NORM.DIST(AND(Z$6&gt;=$F144,Z$6&lt;=$H144)*(Y$6-$F144+1),$J144/2,$M144,TRUE))/(1-2*_xlfn.NORM.DIST(0,$J144/2,$M144,TRUE))*$D144+($K144="Steady Growth")*(AND(Z$6&gt;=$F144,Z$6&lt;=$H144)*((Z$6-$F144+1)/($J144*($J144+1)/2)*$D144))+($K144="custom")*CustCF!T144</f>
        <v/>
      </c>
      <c r="AA144" s="87">
        <f>($K144="Bell Curve")*(_xlfn.NORM.DIST(AND(AA$6&gt;=$F144,AA$6&lt;=$H144)*(AA$6-$F144+1),$J144/2,$M144,TRUE)-_xlfn.NORM.DIST(AND(AA$6&gt;=$F144,AA$6&lt;=$H144)*(Z$6-$F144+1),$J144/2,$M144,TRUE))/(1-2*_xlfn.NORM.DIST(0,$J144/2,$M144,TRUE))*$D144+($K144="Steady Growth")*(AND(AA$6&gt;=$F144,AA$6&lt;=$H144)*((AA$6-$F144+1)/($J144*($J144+1)/2)*$D144))+($K144="custom")*CustCF!U144</f>
        <v/>
      </c>
      <c r="AB144" s="87">
        <f>($K144="Bell Curve")*(_xlfn.NORM.DIST(AND(AB$6&gt;=$F144,AB$6&lt;=$H144)*(AB$6-$F144+1),$J144/2,$M144,TRUE)-_xlfn.NORM.DIST(AND(AB$6&gt;=$F144,AB$6&lt;=$H144)*(AA$6-$F144+1),$J144/2,$M144,TRUE))/(1-2*_xlfn.NORM.DIST(0,$J144/2,$M144,TRUE))*$D144+($K144="Steady Growth")*(AND(AB$6&gt;=$F144,AB$6&lt;=$H144)*((AB$6-$F144+1)/($J144*($J144+1)/2)*$D144))+($K144="custom")*CustCF!V144</f>
        <v/>
      </c>
      <c r="AC144" s="87">
        <f>($K144="Bell Curve")*(_xlfn.NORM.DIST(AND(AC$6&gt;=$F144,AC$6&lt;=$H144)*(AC$6-$F144+1),$J144/2,$M144,TRUE)-_xlfn.NORM.DIST(AND(AC$6&gt;=$F144,AC$6&lt;=$H144)*(AB$6-$F144+1),$J144/2,$M144,TRUE))/(1-2*_xlfn.NORM.DIST(0,$J144/2,$M144,TRUE))*$D144+($K144="Steady Growth")*(AND(AC$6&gt;=$F144,AC$6&lt;=$H144)*((AC$6-$F144+1)/($J144*($J144+1)/2)*$D144))+($K144="custom")*CustCF!W144</f>
        <v/>
      </c>
      <c r="AD144" s="87">
        <f>($K144="Bell Curve")*(_xlfn.NORM.DIST(AND(AD$6&gt;=$F144,AD$6&lt;=$H144)*(AD$6-$F144+1),$J144/2,$M144,TRUE)-_xlfn.NORM.DIST(AND(AD$6&gt;=$F144,AD$6&lt;=$H144)*(AC$6-$F144+1),$J144/2,$M144,TRUE))/(1-2*_xlfn.NORM.DIST(0,$J144/2,$M144,TRUE))*$D144+($K144="Steady Growth")*(AND(AD$6&gt;=$F144,AD$6&lt;=$H144)*((AD$6-$F144+1)/($J144*($J144+1)/2)*$D144))+($K144="custom")*CustCF!X144</f>
        <v/>
      </c>
      <c r="AE144" s="87">
        <f>($K144="Bell Curve")*(_xlfn.NORM.DIST(AND(AE$6&gt;=$F144,AE$6&lt;=$H144)*(AE$6-$F144+1),$J144/2,$M144,TRUE)-_xlfn.NORM.DIST(AND(AE$6&gt;=$F144,AE$6&lt;=$H144)*(AD$6-$F144+1),$J144/2,$M144,TRUE))/(1-2*_xlfn.NORM.DIST(0,$J144/2,$M144,TRUE))*$D144+($K144="Steady Growth")*(AND(AE$6&gt;=$F144,AE$6&lt;=$H144)*((AE$6-$F144+1)/($J144*($J144+1)/2)*$D144))+($K144="custom")*CustCF!Y144</f>
        <v/>
      </c>
      <c r="AF144" s="87">
        <f>($K144="Bell Curve")*(_xlfn.NORM.DIST(AND(AF$6&gt;=$F144,AF$6&lt;=$H144)*(AF$6-$F144+1),$J144/2,$M144,TRUE)-_xlfn.NORM.DIST(AND(AF$6&gt;=$F144,AF$6&lt;=$H144)*(AE$6-$F144+1),$J144/2,$M144,TRUE))/(1-2*_xlfn.NORM.DIST(0,$J144/2,$M144,TRUE))*$D144+($K144="Steady Growth")*(AND(AF$6&gt;=$F144,AF$6&lt;=$H144)*((AF$6-$F144+1)/($J144*($J144+1)/2)*$D144))+($K144="custom")*CustCF!Z144</f>
        <v/>
      </c>
      <c r="AG144" s="87">
        <f>($K144="Bell Curve")*(_xlfn.NORM.DIST(AND(AG$6&gt;=$F144,AG$6&lt;=$H144)*(AG$6-$F144+1),$J144/2,$M144,TRUE)-_xlfn.NORM.DIST(AND(AG$6&gt;=$F144,AG$6&lt;=$H144)*(AF$6-$F144+1),$J144/2,$M144,TRUE))/(1-2*_xlfn.NORM.DIST(0,$J144/2,$M144,TRUE))*$D144+($K144="Steady Growth")*(AND(AG$6&gt;=$F144,AG$6&lt;=$H144)*((AG$6-$F144+1)/($J144*($J144+1)/2)*$D144))+($K144="custom")*CustCF!AA144</f>
        <v/>
      </c>
      <c r="AH144" s="87">
        <f>($K144="Bell Curve")*(_xlfn.NORM.DIST(AND(AH$6&gt;=$F144,AH$6&lt;=$H144)*(AH$6-$F144+1),$J144/2,$M144,TRUE)-_xlfn.NORM.DIST(AND(AH$6&gt;=$F144,AH$6&lt;=$H144)*(AG$6-$F144+1),$J144/2,$M144,TRUE))/(1-2*_xlfn.NORM.DIST(0,$J144/2,$M144,TRUE))*$D144+($K144="Steady Growth")*(AND(AH$6&gt;=$F144,AH$6&lt;=$H144)*((AH$6-$F144+1)/($J144*($J144+1)/2)*$D144))+($K144="custom")*CustCF!AB144</f>
        <v/>
      </c>
      <c r="AI144" s="87">
        <f>($K144="Bell Curve")*(_xlfn.NORM.DIST(AND(AI$6&gt;=$F144,AI$6&lt;=$H144)*(AI$6-$F144+1),$J144/2,$M144,TRUE)-_xlfn.NORM.DIST(AND(AI$6&gt;=$F144,AI$6&lt;=$H144)*(AH$6-$F144+1),$J144/2,$M144,TRUE))/(1-2*_xlfn.NORM.DIST(0,$J144/2,$M144,TRUE))*$D144+($K144="Steady Growth")*(AND(AI$6&gt;=$F144,AI$6&lt;=$H144)*((AI$6-$F144+1)/($J144*($J144+1)/2)*$D144))+($K144="custom")*CustCF!AC144</f>
        <v/>
      </c>
      <c r="AJ144" s="87">
        <f>($K144="Bell Curve")*(_xlfn.NORM.DIST(AND(AJ$6&gt;=$F144,AJ$6&lt;=$H144)*(AJ$6-$F144+1),$J144/2,$M144,TRUE)-_xlfn.NORM.DIST(AND(AJ$6&gt;=$F144,AJ$6&lt;=$H144)*(AI$6-$F144+1),$J144/2,$M144,TRUE))/(1-2*_xlfn.NORM.DIST(0,$J144/2,$M144,TRUE))*$D144+($K144="Steady Growth")*(AND(AJ$6&gt;=$F144,AJ$6&lt;=$H144)*((AJ$6-$F144+1)/($J144*($J144+1)/2)*$D144))+($K144="custom")*CustCF!AD144</f>
        <v/>
      </c>
      <c r="AK144" s="87">
        <f>($K144="Bell Curve")*(_xlfn.NORM.DIST(AND(AK$6&gt;=$F144,AK$6&lt;=$H144)*(AK$6-$F144+1),$J144/2,$M144,TRUE)-_xlfn.NORM.DIST(AND(AK$6&gt;=$F144,AK$6&lt;=$H144)*(AJ$6-$F144+1),$J144/2,$M144,TRUE))/(1-2*_xlfn.NORM.DIST(0,$J144/2,$M144,TRUE))*$D144+($K144="Steady Growth")*(AND(AK$6&gt;=$F144,AK$6&lt;=$H144)*((AK$6-$F144+1)/($J144*($J144+1)/2)*$D144))+($K144="custom")*CustCF!AE144</f>
        <v/>
      </c>
      <c r="AL144" s="87">
        <f>($K144="Bell Curve")*(_xlfn.NORM.DIST(AND(AL$6&gt;=$F144,AL$6&lt;=$H144)*(AL$6-$F144+1),$J144/2,$M144,TRUE)-_xlfn.NORM.DIST(AND(AL$6&gt;=$F144,AL$6&lt;=$H144)*(AK$6-$F144+1),$J144/2,$M144,TRUE))/(1-2*_xlfn.NORM.DIST(0,$J144/2,$M144,TRUE))*$D144+($K144="Steady Growth")*(AND(AL$6&gt;=$F144,AL$6&lt;=$H144)*((AL$6-$F144+1)/($J144*($J144+1)/2)*$D144))+($K144="custom")*CustCF!AF144</f>
        <v/>
      </c>
      <c r="AM144" s="87">
        <f>($K144="Bell Curve")*(_xlfn.NORM.DIST(AND(AM$6&gt;=$F144,AM$6&lt;=$H144)*(AM$6-$F144+1),$J144/2,$M144,TRUE)-_xlfn.NORM.DIST(AND(AM$6&gt;=$F144,AM$6&lt;=$H144)*(AL$6-$F144+1),$J144/2,$M144,TRUE))/(1-2*_xlfn.NORM.DIST(0,$J144/2,$M144,TRUE))*$D144+($K144="Steady Growth")*(AND(AM$6&gt;=$F144,AM$6&lt;=$H144)*((AM$6-$F144+1)/($J144*($J144+1)/2)*$D144))+($K144="custom")*CustCF!AG144</f>
        <v/>
      </c>
      <c r="AN144" s="87">
        <f>($K144="Bell Curve")*(_xlfn.NORM.DIST(AND(AN$6&gt;=$F144,AN$6&lt;=$H144)*(AN$6-$F144+1),$J144/2,$M144,TRUE)-_xlfn.NORM.DIST(AND(AN$6&gt;=$F144,AN$6&lt;=$H144)*(AM$6-$F144+1),$J144/2,$M144,TRUE))/(1-2*_xlfn.NORM.DIST(0,$J144/2,$M144,TRUE))*$D144+($K144="Steady Growth")*(AND(AN$6&gt;=$F144,AN$6&lt;=$H144)*((AN$6-$F144+1)/($J144*($J144+1)/2)*$D144))+($K144="custom")*CustCF!AH144</f>
        <v/>
      </c>
      <c r="AO144" s="87">
        <f>($K144="Bell Curve")*(_xlfn.NORM.DIST(AND(AO$6&gt;=$F144,AO$6&lt;=$H144)*(AO$6-$F144+1),$J144/2,$M144,TRUE)-_xlfn.NORM.DIST(AND(AO$6&gt;=$F144,AO$6&lt;=$H144)*(AN$6-$F144+1),$J144/2,$M144,TRUE))/(1-2*_xlfn.NORM.DIST(0,$J144/2,$M144,TRUE))*$D144+($K144="Steady Growth")*(AND(AO$6&gt;=$F144,AO$6&lt;=$H144)*((AO$6-$F144+1)/($J144*($J144+1)/2)*$D144))+($K144="custom")*CustCF!AI144</f>
        <v/>
      </c>
      <c r="AP144" s="87">
        <f>($K144="Bell Curve")*(_xlfn.NORM.DIST(AND(AP$6&gt;=$F144,AP$6&lt;=$H144)*(AP$6-$F144+1),$J144/2,$M144,TRUE)-_xlfn.NORM.DIST(AND(AP$6&gt;=$F144,AP$6&lt;=$H144)*(AO$6-$F144+1),$J144/2,$M144,TRUE))/(1-2*_xlfn.NORM.DIST(0,$J144/2,$M144,TRUE))*$D144+($K144="Steady Growth")*(AND(AP$6&gt;=$F144,AP$6&lt;=$H144)*((AP$6-$F144+1)/($J144*($J144+1)/2)*$D144))+($K144="custom")*CustCF!AJ144</f>
        <v/>
      </c>
      <c r="AQ144" s="87">
        <f>($K144="Bell Curve")*(_xlfn.NORM.DIST(AND(AQ$6&gt;=$F144,AQ$6&lt;=$H144)*(AQ$6-$F144+1),$J144/2,$M144,TRUE)-_xlfn.NORM.DIST(AND(AQ$6&gt;=$F144,AQ$6&lt;=$H144)*(AP$6-$F144+1),$J144/2,$M144,TRUE))/(1-2*_xlfn.NORM.DIST(0,$J144/2,$M144,TRUE))*$D144+($K144="Steady Growth")*(AND(AQ$6&gt;=$F144,AQ$6&lt;=$H144)*((AQ$6-$F144+1)/($J144*($J144+1)/2)*$D144))+($K144="custom")*CustCF!AK144</f>
        <v/>
      </c>
      <c r="AR144" s="87">
        <f>($K144="Bell Curve")*(_xlfn.NORM.DIST(AND(AR$6&gt;=$F144,AR$6&lt;=$H144)*(AR$6-$F144+1),$J144/2,$M144,TRUE)-_xlfn.NORM.DIST(AND(AR$6&gt;=$F144,AR$6&lt;=$H144)*(AQ$6-$F144+1),$J144/2,$M144,TRUE))/(1-2*_xlfn.NORM.DIST(0,$J144/2,$M144,TRUE))*$D144+($K144="Steady Growth")*(AND(AR$6&gt;=$F144,AR$6&lt;=$H144)*((AR$6-$F144+1)/($J144*($J144+1)/2)*$D144))+($K144="custom")*CustCF!AL144</f>
        <v/>
      </c>
      <c r="AS144" s="87">
        <f>($K144="Bell Curve")*(_xlfn.NORM.DIST(AND(AS$6&gt;=$F144,AS$6&lt;=$H144)*(AS$6-$F144+1),$J144/2,$M144,TRUE)-_xlfn.NORM.DIST(AND(AS$6&gt;=$F144,AS$6&lt;=$H144)*(AR$6-$F144+1),$J144/2,$M144,TRUE))/(1-2*_xlfn.NORM.DIST(0,$J144/2,$M144,TRUE))*$D144+($K144="Steady Growth")*(AND(AS$6&gt;=$F144,AS$6&lt;=$H144)*((AS$6-$F144+1)/($J144*($J144+1)/2)*$D144))+($K144="custom")*CustCF!AM144</f>
        <v/>
      </c>
      <c r="AT144" s="87">
        <f>($K144="Bell Curve")*(_xlfn.NORM.DIST(AND(AT$6&gt;=$F144,AT$6&lt;=$H144)*(AT$6-$F144+1),$J144/2,$M144,TRUE)-_xlfn.NORM.DIST(AND(AT$6&gt;=$F144,AT$6&lt;=$H144)*(AS$6-$F144+1),$J144/2,$M144,TRUE))/(1-2*_xlfn.NORM.DIST(0,$J144/2,$M144,TRUE))*$D144+($K144="Steady Growth")*(AND(AT$6&gt;=$F144,AT$6&lt;=$H144)*((AT$6-$F144+1)/($J144*($J144+1)/2)*$D144))+($K144="custom")*CustCF!AN144</f>
        <v/>
      </c>
      <c r="AU144" s="87">
        <f>($K144="Bell Curve")*(_xlfn.NORM.DIST(AND(AU$6&gt;=$F144,AU$6&lt;=$H144)*(AU$6-$F144+1),$J144/2,$M144,TRUE)-_xlfn.NORM.DIST(AND(AU$6&gt;=$F144,AU$6&lt;=$H144)*(AT$6-$F144+1),$J144/2,$M144,TRUE))/(1-2*_xlfn.NORM.DIST(0,$J144/2,$M144,TRUE))*$D144+($K144="Steady Growth")*(AND(AU$6&gt;=$F144,AU$6&lt;=$H144)*((AU$6-$F144+1)/($J144*($J144+1)/2)*$D144))+($K144="custom")*CustCF!AO144</f>
        <v/>
      </c>
      <c r="AV144" s="87">
        <f>($K144="Bell Curve")*(_xlfn.NORM.DIST(AND(AV$6&gt;=$F144,AV$6&lt;=$H144)*(AV$6-$F144+1),$J144/2,$M144,TRUE)-_xlfn.NORM.DIST(AND(AV$6&gt;=$F144,AV$6&lt;=$H144)*(AU$6-$F144+1),$J144/2,$M144,TRUE))/(1-2*_xlfn.NORM.DIST(0,$J144/2,$M144,TRUE))*$D144+($K144="Steady Growth")*(AND(AV$6&gt;=$F144,AV$6&lt;=$H144)*((AV$6-$F144+1)/($J144*($J144+1)/2)*$D144))+($K144="custom")*CustCF!AP144</f>
        <v/>
      </c>
      <c r="AW144" s="87">
        <f>($K144="Bell Curve")*(_xlfn.NORM.DIST(AND(AW$6&gt;=$F144,AW$6&lt;=$H144)*(AW$6-$F144+1),$J144/2,$M144,TRUE)-_xlfn.NORM.DIST(AND(AW$6&gt;=$F144,AW$6&lt;=$H144)*(AV$6-$F144+1),$J144/2,$M144,TRUE))/(1-2*_xlfn.NORM.DIST(0,$J144/2,$M144,TRUE))*$D144+($K144="Steady Growth")*(AND(AW$6&gt;=$F144,AW$6&lt;=$H144)*((AW$6-$F144+1)/($J144*($J144+1)/2)*$D144))+($K144="custom")*CustCF!AQ144</f>
        <v/>
      </c>
      <c r="AX144" s="87">
        <f>($K144="Bell Curve")*(_xlfn.NORM.DIST(AND(AX$6&gt;=$F144,AX$6&lt;=$H144)*(AX$6-$F144+1),$J144/2,$M144,TRUE)-_xlfn.NORM.DIST(AND(AX$6&gt;=$F144,AX$6&lt;=$H144)*(AW$6-$F144+1),$J144/2,$M144,TRUE))/(1-2*_xlfn.NORM.DIST(0,$J144/2,$M144,TRUE))*$D144+($K144="Steady Growth")*(AND(AX$6&gt;=$F144,AX$6&lt;=$H144)*((AX$6-$F144+1)/($J144*($J144+1)/2)*$D144))+($K144="custom")*CustCF!AR144</f>
        <v/>
      </c>
      <c r="AY144" s="87">
        <f>($K144="Bell Curve")*(_xlfn.NORM.DIST(AND(AY$6&gt;=$F144,AY$6&lt;=$H144)*(AY$6-$F144+1),$J144/2,$M144,TRUE)-_xlfn.NORM.DIST(AND(AY$6&gt;=$F144,AY$6&lt;=$H144)*(AX$6-$F144+1),$J144/2,$M144,TRUE))/(1-2*_xlfn.NORM.DIST(0,$J144/2,$M144,TRUE))*$D144+($K144="Steady Growth")*(AND(AY$6&gt;=$F144,AY$6&lt;=$H144)*((AY$6-$F144+1)/($J144*($J144+1)/2)*$D144))+($K144="custom")*CustCF!AS144</f>
        <v/>
      </c>
      <c r="AZ144" s="87">
        <f>($K144="Bell Curve")*(_xlfn.NORM.DIST(AND(AZ$6&gt;=$F144,AZ$6&lt;=$H144)*(AZ$6-$F144+1),$J144/2,$M144,TRUE)-_xlfn.NORM.DIST(AND(AZ$6&gt;=$F144,AZ$6&lt;=$H144)*(AY$6-$F144+1),$J144/2,$M144,TRUE))/(1-2*_xlfn.NORM.DIST(0,$J144/2,$M144,TRUE))*$D144+($K144="Steady Growth")*(AND(AZ$6&gt;=$F144,AZ$6&lt;=$H144)*((AZ$6-$F144+1)/($J144*($J144+1)/2)*$D144))+($K144="custom")*CustCF!AT144</f>
        <v/>
      </c>
      <c r="BA144" s="87">
        <f>($K144="Bell Curve")*(_xlfn.NORM.DIST(AND(BA$6&gt;=$F144,BA$6&lt;=$H144)*(BA$6-$F144+1),$J144/2,$M144,TRUE)-_xlfn.NORM.DIST(AND(BA$6&gt;=$F144,BA$6&lt;=$H144)*(AZ$6-$F144+1),$J144/2,$M144,TRUE))/(1-2*_xlfn.NORM.DIST(0,$J144/2,$M144,TRUE))*$D144+($K144="Steady Growth")*(AND(BA$6&gt;=$F144,BA$6&lt;=$H144)*((BA$6-$F144+1)/($J144*($J144+1)/2)*$D144))+($K144="custom")*CustCF!AU144</f>
        <v/>
      </c>
      <c r="BB144" s="87">
        <f>($K144="Bell Curve")*(_xlfn.NORM.DIST(AND(BB$6&gt;=$F144,BB$6&lt;=$H144)*(BB$6-$F144+1),$J144/2,$M144,TRUE)-_xlfn.NORM.DIST(AND(BB$6&gt;=$F144,BB$6&lt;=$H144)*(BA$6-$F144+1),$J144/2,$M144,TRUE))/(1-2*_xlfn.NORM.DIST(0,$J144/2,$M144,TRUE))*$D144+($K144="Steady Growth")*(AND(BB$6&gt;=$F144,BB$6&lt;=$H144)*((BB$6-$F144+1)/($J144*($J144+1)/2)*$D144))+($K144="custom")*CustCF!AV144</f>
        <v/>
      </c>
      <c r="BC144" s="87">
        <f>($K144="Bell Curve")*(_xlfn.NORM.DIST(AND(BC$6&gt;=$F144,BC$6&lt;=$H144)*(BC$6-$F144+1),$J144/2,$M144,TRUE)-_xlfn.NORM.DIST(AND(BC$6&gt;=$F144,BC$6&lt;=$H144)*(BB$6-$F144+1),$J144/2,$M144,TRUE))/(1-2*_xlfn.NORM.DIST(0,$J144/2,$M144,TRUE))*$D144+($K144="Steady Growth")*(AND(BC$6&gt;=$F144,BC$6&lt;=$H144)*((BC$6-$F144+1)/($J144*($J144+1)/2)*$D144))+($K144="custom")*CustCF!AW144</f>
        <v/>
      </c>
      <c r="BD144" s="87">
        <f>($K144="Bell Curve")*(_xlfn.NORM.DIST(AND(BD$6&gt;=$F144,BD$6&lt;=$H144)*(BD$6-$F144+1),$J144/2,$M144,TRUE)-_xlfn.NORM.DIST(AND(BD$6&gt;=$F144,BD$6&lt;=$H144)*(BC$6-$F144+1),$J144/2,$M144,TRUE))/(1-2*_xlfn.NORM.DIST(0,$J144/2,$M144,TRUE))*$D144+($K144="Steady Growth")*(AND(BD$6&gt;=$F144,BD$6&lt;=$H144)*((BD$6-$F144+1)/($J144*($J144+1)/2)*$D144))+($K144="custom")*CustCF!AX144</f>
        <v/>
      </c>
      <c r="BE144" s="87">
        <f>($K144="Bell Curve")*(_xlfn.NORM.DIST(AND(BE$6&gt;=$F144,BE$6&lt;=$H144)*(BE$6-$F144+1),$J144/2,$M144,TRUE)-_xlfn.NORM.DIST(AND(BE$6&gt;=$F144,BE$6&lt;=$H144)*(BD$6-$F144+1),$J144/2,$M144,TRUE))/(1-2*_xlfn.NORM.DIST(0,$J144/2,$M144,TRUE))*$D144+($K144="Steady Growth")*(AND(BE$6&gt;=$F144,BE$6&lt;=$H144)*((BE$6-$F144+1)/($J144*($J144+1)/2)*$D144))+($K144="custom")*CustCF!AY144</f>
        <v/>
      </c>
      <c r="BF144" s="87">
        <f>($K144="Bell Curve")*(_xlfn.NORM.DIST(AND(BF$6&gt;=$F144,BF$6&lt;=$H144)*(BF$6-$F144+1),$J144/2,$M144,TRUE)-_xlfn.NORM.DIST(AND(BF$6&gt;=$F144,BF$6&lt;=$H144)*(BE$6-$F144+1),$J144/2,$M144,TRUE))/(1-2*_xlfn.NORM.DIST(0,$J144/2,$M144,TRUE))*$D144+($K144="Steady Growth")*(AND(BF$6&gt;=$F144,BF$6&lt;=$H144)*((BF$6-$F144+1)/($J144*($J144+1)/2)*$D144))+($K144="custom")*CustCF!AZ144</f>
        <v/>
      </c>
      <c r="BG144" s="87">
        <f>($K144="Bell Curve")*(_xlfn.NORM.DIST(AND(BG$6&gt;=$F144,BG$6&lt;=$H144)*(BG$6-$F144+1),$J144/2,$M144,TRUE)-_xlfn.NORM.DIST(AND(BG$6&gt;=$F144,BG$6&lt;=$H144)*(BF$6-$F144+1),$J144/2,$M144,TRUE))/(1-2*_xlfn.NORM.DIST(0,$J144/2,$M144,TRUE))*$D144+($K144="Steady Growth")*(AND(BG$6&gt;=$F144,BG$6&lt;=$H144)*((BG$6-$F144+1)/($J144*($J144+1)/2)*$D144))+($K144="custom")*CustCF!BA144</f>
        <v/>
      </c>
      <c r="BH144" s="87">
        <f>($K144="Bell Curve")*(_xlfn.NORM.DIST(AND(BH$6&gt;=$F144,BH$6&lt;=$H144)*(BH$6-$F144+1),$J144/2,$M144,TRUE)-_xlfn.NORM.DIST(AND(BH$6&gt;=$F144,BH$6&lt;=$H144)*(BG$6-$F144+1),$J144/2,$M144,TRUE))/(1-2*_xlfn.NORM.DIST(0,$J144/2,$M144,TRUE))*$D144+($K144="Steady Growth")*(AND(BH$6&gt;=$F144,BH$6&lt;=$H144)*((BH$6-$F144+1)/($J144*($J144+1)/2)*$D144))+($K144="custom")*CustCF!BB144</f>
        <v/>
      </c>
      <c r="BI144" s="87">
        <f>($K144="Bell Curve")*(_xlfn.NORM.DIST(AND(BI$6&gt;=$F144,BI$6&lt;=$H144)*(BI$6-$F144+1),$J144/2,$M144,TRUE)-_xlfn.NORM.DIST(AND(BI$6&gt;=$F144,BI$6&lt;=$H144)*(BH$6-$F144+1),$J144/2,$M144,TRUE))/(1-2*_xlfn.NORM.DIST(0,$J144/2,$M144,TRUE))*$D144+($K144="Steady Growth")*(AND(BI$6&gt;=$F144,BI$6&lt;=$H144)*((BI$6-$F144+1)/($J144*($J144+1)/2)*$D144))+($K144="custom")*CustCF!BC144</f>
        <v/>
      </c>
      <c r="BJ144" s="87">
        <f>($K144="Bell Curve")*(_xlfn.NORM.DIST(AND(BJ$6&gt;=$F144,BJ$6&lt;=$H144)*(BJ$6-$F144+1),$J144/2,$M144,TRUE)-_xlfn.NORM.DIST(AND(BJ$6&gt;=$F144,BJ$6&lt;=$H144)*(BI$6-$F144+1),$J144/2,$M144,TRUE))/(1-2*_xlfn.NORM.DIST(0,$J144/2,$M144,TRUE))*$D144+($K144="Steady Growth")*(AND(BJ$6&gt;=$F144,BJ$6&lt;=$H144)*((BJ$6-$F144+1)/($J144*($J144+1)/2)*$D144))+($K144="custom")*CustCF!BD144</f>
        <v/>
      </c>
      <c r="BK144" s="87">
        <f>($K144="Bell Curve")*(_xlfn.NORM.DIST(AND(BK$6&gt;=$F144,BK$6&lt;=$H144)*(BK$6-$F144+1),$J144/2,$M144,TRUE)-_xlfn.NORM.DIST(AND(BK$6&gt;=$F144,BK$6&lt;=$H144)*(BJ$6-$F144+1),$J144/2,$M144,TRUE))/(1-2*_xlfn.NORM.DIST(0,$J144/2,$M144,TRUE))*$D144+($K144="Steady Growth")*(AND(BK$6&gt;=$F144,BK$6&lt;=$H144)*((BK$6-$F144+1)/($J144*($J144+1)/2)*$D144))+($K144="custom")*CustCF!BE144</f>
        <v/>
      </c>
      <c r="BL144" s="87">
        <f>($K144="Bell Curve")*(_xlfn.NORM.DIST(AND(BL$6&gt;=$F144,BL$6&lt;=$H144)*(BL$6-$F144+1),$J144/2,$M144,TRUE)-_xlfn.NORM.DIST(AND(BL$6&gt;=$F144,BL$6&lt;=$H144)*(BK$6-$F144+1),$J144/2,$M144,TRUE))/(1-2*_xlfn.NORM.DIST(0,$J144/2,$M144,TRUE))*$D144+($K144="Steady Growth")*(AND(BL$6&gt;=$F144,BL$6&lt;=$H144)*((BL$6-$F144+1)/($J144*($J144+1)/2)*$D144))+($K144="custom")*CustCF!BF144</f>
        <v/>
      </c>
      <c r="BM144" s="87">
        <f>($K144="Bell Curve")*(_xlfn.NORM.DIST(AND(BM$6&gt;=$F144,BM$6&lt;=$H144)*(BM$6-$F144+1),$J144/2,$M144,TRUE)-_xlfn.NORM.DIST(AND(BM$6&gt;=$F144,BM$6&lt;=$H144)*(BL$6-$F144+1),$J144/2,$M144,TRUE))/(1-2*_xlfn.NORM.DIST(0,$J144/2,$M144,TRUE))*$D144+($K144="Steady Growth")*(AND(BM$6&gt;=$F144,BM$6&lt;=$H144)*((BM$6-$F144+1)/($J144*($J144+1)/2)*$D144))+($K144="custom")*CustCF!BG144</f>
        <v/>
      </c>
      <c r="BN144" s="87">
        <f>($K144="Bell Curve")*(_xlfn.NORM.DIST(AND(BN$6&gt;=$F144,BN$6&lt;=$H144)*(BN$6-$F144+1),$J144/2,$M144,TRUE)-_xlfn.NORM.DIST(AND(BN$6&gt;=$F144,BN$6&lt;=$H144)*(BM$6-$F144+1),$J144/2,$M144,TRUE))/(1-2*_xlfn.NORM.DIST(0,$J144/2,$M144,TRUE))*$D144+($K144="Steady Growth")*(AND(BN$6&gt;=$F144,BN$6&lt;=$H144)*((BN$6-$F144+1)/($J144*($J144+1)/2)*$D144))+($K144="custom")*CustCF!BH144</f>
        <v/>
      </c>
      <c r="BO144" s="87">
        <f>($K144="Bell Curve")*(_xlfn.NORM.DIST(AND(BO$6&gt;=$F144,BO$6&lt;=$H144)*(BO$6-$F144+1),$J144/2,$M144,TRUE)-_xlfn.NORM.DIST(AND(BO$6&gt;=$F144,BO$6&lt;=$H144)*(BN$6-$F144+1),$J144/2,$M144,TRUE))/(1-2*_xlfn.NORM.DIST(0,$J144/2,$M144,TRUE))*$D144+($K144="Steady Growth")*(AND(BO$6&gt;=$F144,BO$6&lt;=$H144)*((BO$6-$F144+1)/($J144*($J144+1)/2)*$D144))+($K144="custom")*CustCF!BI144</f>
        <v/>
      </c>
      <c r="BP144" s="87">
        <f>($K144="Bell Curve")*(_xlfn.NORM.DIST(AND(BP$6&gt;=$F144,BP$6&lt;=$H144)*(BP$6-$F144+1),$J144/2,$M144,TRUE)-_xlfn.NORM.DIST(AND(BP$6&gt;=$F144,BP$6&lt;=$H144)*(BO$6-$F144+1),$J144/2,$M144,TRUE))/(1-2*_xlfn.NORM.DIST(0,$J144/2,$M144,TRUE))*$D144+($K144="Steady Growth")*(AND(BP$6&gt;=$F144,BP$6&lt;=$H144)*((BP$6-$F144+1)/($J144*($J144+1)/2)*$D144))+($K144="custom")*CustCF!BJ144</f>
        <v/>
      </c>
      <c r="BQ144" s="87">
        <f>($K144="Bell Curve")*(_xlfn.NORM.DIST(AND(BQ$6&gt;=$F144,BQ$6&lt;=$H144)*(BQ$6-$F144+1),$J144/2,$M144,TRUE)-_xlfn.NORM.DIST(AND(BQ$6&gt;=$F144,BQ$6&lt;=$H144)*(BP$6-$F144+1),$J144/2,$M144,TRUE))/(1-2*_xlfn.NORM.DIST(0,$J144/2,$M144,TRUE))*$D144+($K144="Steady Growth")*(AND(BQ$6&gt;=$F144,BQ$6&lt;=$H144)*((BQ$6-$F144+1)/($J144*($J144+1)/2)*$D144))+($K144="custom")*CustCF!BK144</f>
        <v/>
      </c>
      <c r="BR144" s="87">
        <f>($K144="Bell Curve")*(_xlfn.NORM.DIST(AND(BR$6&gt;=$F144,BR$6&lt;=$H144)*(BR$6-$F144+1),$J144/2,$M144,TRUE)-_xlfn.NORM.DIST(AND(BR$6&gt;=$F144,BR$6&lt;=$H144)*(BQ$6-$F144+1),$J144/2,$M144,TRUE))/(1-2*_xlfn.NORM.DIST(0,$J144/2,$M144,TRUE))*$D144+($K144="Steady Growth")*(AND(BR$6&gt;=$F144,BR$6&lt;=$H144)*((BR$6-$F144+1)/($J144*($J144+1)/2)*$D144))+($K144="custom")*CustCF!BL144</f>
        <v/>
      </c>
      <c r="BS144" s="87">
        <f>($K144="Bell Curve")*(_xlfn.NORM.DIST(AND(BS$6&gt;=$F144,BS$6&lt;=$H144)*(BS$6-$F144+1),$J144/2,$M144,TRUE)-_xlfn.NORM.DIST(AND(BS$6&gt;=$F144,BS$6&lt;=$H144)*(BR$6-$F144+1),$J144/2,$M144,TRUE))/(1-2*_xlfn.NORM.DIST(0,$J144/2,$M144,TRUE))*$D144+($K144="Steady Growth")*(AND(BS$6&gt;=$F144,BS$6&lt;=$H144)*((BS$6-$F144+1)/($J144*($J144+1)/2)*$D144))+($K144="custom")*CustCF!BM144</f>
        <v/>
      </c>
      <c r="BT144" s="87">
        <f>($K144="Bell Curve")*(_xlfn.NORM.DIST(AND(BT$6&gt;=$F144,BT$6&lt;=$H144)*(BT$6-$F144+1),$J144/2,$M144,TRUE)-_xlfn.NORM.DIST(AND(BT$6&gt;=$F144,BT$6&lt;=$H144)*(BS$6-$F144+1),$J144/2,$M144,TRUE))/(1-2*_xlfn.NORM.DIST(0,$J144/2,$M144,TRUE))*$D144+($K144="Steady Growth")*(AND(BT$6&gt;=$F144,BT$6&lt;=$H144)*((BT$6-$F144+1)/($J144*($J144+1)/2)*$D144))+($K144="custom")*CustCF!BN144</f>
        <v/>
      </c>
      <c r="BU144" s="87">
        <f>($K144="Bell Curve")*(_xlfn.NORM.DIST(AND(BU$6&gt;=$F144,BU$6&lt;=$H144)*(BU$6-$F144+1),$J144/2,$M144,TRUE)-_xlfn.NORM.DIST(AND(BU$6&gt;=$F144,BU$6&lt;=$H144)*(BT$6-$F144+1),$J144/2,$M144,TRUE))/(1-2*_xlfn.NORM.DIST(0,$J144/2,$M144,TRUE))*$D144+($K144="Steady Growth")*(AND(BU$6&gt;=$F144,BU$6&lt;=$H144)*((BU$6-$F144+1)/($J144*($J144+1)/2)*$D144))+($K144="custom")*CustCF!BO144</f>
        <v/>
      </c>
      <c r="BV144" s="87">
        <f>($K144="Bell Curve")*(_xlfn.NORM.DIST(AND(BV$6&gt;=$F144,BV$6&lt;=$H144)*(BV$6-$F144+1),$J144/2,$M144,TRUE)-_xlfn.NORM.DIST(AND(BV$6&gt;=$F144,BV$6&lt;=$H144)*(BU$6-$F144+1),$J144/2,$M144,TRUE))/(1-2*_xlfn.NORM.DIST(0,$J144/2,$M144,TRUE))*$D144+($K144="Steady Growth")*(AND(BV$6&gt;=$F144,BV$6&lt;=$H144)*((BV$6-$F144+1)/($J144*($J144+1)/2)*$D144))+($K144="custom")*CustCF!BP144</f>
        <v/>
      </c>
      <c r="BW144" s="87">
        <f>($K144="Bell Curve")*(_xlfn.NORM.DIST(AND(BW$6&gt;=$F144,BW$6&lt;=$H144)*(BW$6-$F144+1),$J144/2,$M144,TRUE)-_xlfn.NORM.DIST(AND(BW$6&gt;=$F144,BW$6&lt;=$H144)*(BV$6-$F144+1),$J144/2,$M144,TRUE))/(1-2*_xlfn.NORM.DIST(0,$J144/2,$M144,TRUE))*$D144+($K144="Steady Growth")*(AND(BW$6&gt;=$F144,BW$6&lt;=$H144)*((BW$6-$F144+1)/($J144*($J144+1)/2)*$D144))+($K144="custom")*CustCF!BQ144</f>
        <v/>
      </c>
      <c r="BX144" s="87">
        <f>($K144="Bell Curve")*(_xlfn.NORM.DIST(AND(BX$6&gt;=$F144,BX$6&lt;=$H144)*(BX$6-$F144+1),$J144/2,$M144,TRUE)-_xlfn.NORM.DIST(AND(BX$6&gt;=$F144,BX$6&lt;=$H144)*(BW$6-$F144+1),$J144/2,$M144,TRUE))/(1-2*_xlfn.NORM.DIST(0,$J144/2,$M144,TRUE))*$D144+($K144="Steady Growth")*(AND(BX$6&gt;=$F144,BX$6&lt;=$H144)*((BX$6-$F144+1)/($J144*($J144+1)/2)*$D144))+($K144="custom")*CustCF!BR144</f>
        <v/>
      </c>
      <c r="BY144" s="87">
        <f>($K144="Bell Curve")*(_xlfn.NORM.DIST(AND(BY$6&gt;=$F144,BY$6&lt;=$H144)*(BY$6-$F144+1),$J144/2,$M144,TRUE)-_xlfn.NORM.DIST(AND(BY$6&gt;=$F144,BY$6&lt;=$H144)*(BX$6-$F144+1),$J144/2,$M144,TRUE))/(1-2*_xlfn.NORM.DIST(0,$J144/2,$M144,TRUE))*$D144+($K144="Steady Growth")*(AND(BY$6&gt;=$F144,BY$6&lt;=$H144)*((BY$6-$F144+1)/($J144*($J144+1)/2)*$D144))+($K144="custom")*CustCF!BS144</f>
        <v/>
      </c>
      <c r="BZ144" s="87">
        <f>($K144="Bell Curve")*(_xlfn.NORM.DIST(AND(BZ$6&gt;=$F144,BZ$6&lt;=$H144)*(BZ$6-$F144+1),$J144/2,$M144,TRUE)-_xlfn.NORM.DIST(AND(BZ$6&gt;=$F144,BZ$6&lt;=$H144)*(BY$6-$F144+1),$J144/2,$M144,TRUE))/(1-2*_xlfn.NORM.DIST(0,$J144/2,$M144,TRUE))*$D144+($K144="Steady Growth")*(AND(BZ$6&gt;=$F144,BZ$6&lt;=$H144)*((BZ$6-$F144+1)/($J144*($J144+1)/2)*$D144))+($K144="custom")*CustCF!BT144</f>
        <v/>
      </c>
      <c r="CA144" s="87">
        <f>($K144="Bell Curve")*(_xlfn.NORM.DIST(AND(CA$6&gt;=$F144,CA$6&lt;=$H144)*(CA$6-$F144+1),$J144/2,$M144,TRUE)-_xlfn.NORM.DIST(AND(CA$6&gt;=$F144,CA$6&lt;=$H144)*(BZ$6-$F144+1),$J144/2,$M144,TRUE))/(1-2*_xlfn.NORM.DIST(0,$J144/2,$M144,TRUE))*$D144+($K144="Steady Growth")*(AND(CA$6&gt;=$F144,CA$6&lt;=$H144)*((CA$6-$F144+1)/($J144*($J144+1)/2)*$D144))+($K144="custom")*CustCF!BU144</f>
        <v/>
      </c>
      <c r="CB144" s="87">
        <f>($K144="Bell Curve")*(_xlfn.NORM.DIST(AND(CB$6&gt;=$F144,CB$6&lt;=$H144)*(CB$6-$F144+1),$J144/2,$M144,TRUE)-_xlfn.NORM.DIST(AND(CB$6&gt;=$F144,CB$6&lt;=$H144)*(CA$6-$F144+1),$J144/2,$M144,TRUE))/(1-2*_xlfn.NORM.DIST(0,$J144/2,$M144,TRUE))*$D144+($K144="Steady Growth")*(AND(CB$6&gt;=$F144,CB$6&lt;=$H144)*((CB$6-$F144+1)/($J144*($J144+1)/2)*$D144))+($K144="custom")*CustCF!BV144</f>
        <v/>
      </c>
      <c r="CC144" s="87">
        <f>($K144="Bell Curve")*(_xlfn.NORM.DIST(AND(CC$6&gt;=$F144,CC$6&lt;=$H144)*(CC$6-$F144+1),$J144/2,$M144,TRUE)-_xlfn.NORM.DIST(AND(CC$6&gt;=$F144,CC$6&lt;=$H144)*(CB$6-$F144+1),$J144/2,$M144,TRUE))/(1-2*_xlfn.NORM.DIST(0,$J144/2,$M144,TRUE))*$D144+($K144="Steady Growth")*(AND(CC$6&gt;=$F144,CC$6&lt;=$H144)*((CC$6-$F144+1)/($J144*($J144+1)/2)*$D144))+($K144="custom")*CustCF!BW144</f>
        <v/>
      </c>
      <c r="CD144" s="87">
        <f>($K144="Bell Curve")*(_xlfn.NORM.DIST(AND(CD$6&gt;=$F144,CD$6&lt;=$H144)*(CD$6-$F144+1),$J144/2,$M144,TRUE)-_xlfn.NORM.DIST(AND(CD$6&gt;=$F144,CD$6&lt;=$H144)*(CC$6-$F144+1),$J144/2,$M144,TRUE))/(1-2*_xlfn.NORM.DIST(0,$J144/2,$M144,TRUE))*$D144+($K144="Steady Growth")*(AND(CD$6&gt;=$F144,CD$6&lt;=$H144)*((CD$6-$F144+1)/($J144*($J144+1)/2)*$D144))+($K144="custom")*CustCF!BX144</f>
        <v/>
      </c>
      <c r="CE144" s="87">
        <f>($K144="Bell Curve")*(_xlfn.NORM.DIST(AND(CE$6&gt;=$F144,CE$6&lt;=$H144)*(CE$6-$F144+1),$J144/2,$M144,TRUE)-_xlfn.NORM.DIST(AND(CE$6&gt;=$F144,CE$6&lt;=$H144)*(CD$6-$F144+1),$J144/2,$M144,TRUE))/(1-2*_xlfn.NORM.DIST(0,$J144/2,$M144,TRUE))*$D144+($K144="Steady Growth")*(AND(CE$6&gt;=$F144,CE$6&lt;=$H144)*((CE$6-$F144+1)/($J144*($J144+1)/2)*$D144))+($K144="custom")*CustCF!BY144</f>
        <v/>
      </c>
      <c r="CF144" s="87">
        <f>($K144="Bell Curve")*(_xlfn.NORM.DIST(AND(CF$6&gt;=$F144,CF$6&lt;=$H144)*(CF$6-$F144+1),$J144/2,$M144,TRUE)-_xlfn.NORM.DIST(AND(CF$6&gt;=$F144,CF$6&lt;=$H144)*(CE$6-$F144+1),$J144/2,$M144,TRUE))/(1-2*_xlfn.NORM.DIST(0,$J144/2,$M144,TRUE))*$D144+($K144="Steady Growth")*(AND(CF$6&gt;=$F144,CF$6&lt;=$H144)*((CF$6-$F144+1)/($J144*($J144+1)/2)*$D144))+($K144="custom")*CustCF!BZ144</f>
        <v/>
      </c>
      <c r="CG144" s="87">
        <f>($K144="Bell Curve")*(_xlfn.NORM.DIST(AND(CG$6&gt;=$F144,CG$6&lt;=$H144)*(CG$6-$F144+1),$J144/2,$M144,TRUE)-_xlfn.NORM.DIST(AND(CG$6&gt;=$F144,CG$6&lt;=$H144)*(CF$6-$F144+1),$J144/2,$M144,TRUE))/(1-2*_xlfn.NORM.DIST(0,$J144/2,$M144,TRUE))*$D144+($K144="Steady Growth")*(AND(CG$6&gt;=$F144,CG$6&lt;=$H144)*((CG$6-$F144+1)/($J144*($J144+1)/2)*$D144))+($K144="custom")*CustCF!CA144</f>
        <v/>
      </c>
      <c r="CH144" s="87">
        <f>($K144="Bell Curve")*(_xlfn.NORM.DIST(AND(CH$6&gt;=$F144,CH$6&lt;=$H144)*(CH$6-$F144+1),$J144/2,$M144,TRUE)-_xlfn.NORM.DIST(AND(CH$6&gt;=$F144,CH$6&lt;=$H144)*(CG$6-$F144+1),$J144/2,$M144,TRUE))/(1-2*_xlfn.NORM.DIST(0,$J144/2,$M144,TRUE))*$D144+($K144="Steady Growth")*(AND(CH$6&gt;=$F144,CH$6&lt;=$H144)*((CH$6-$F144+1)/($J144*($J144+1)/2)*$D144))+($K144="custom")*CustCF!CB144</f>
        <v/>
      </c>
      <c r="CI144" s="87">
        <f>($K144="Bell Curve")*(_xlfn.NORM.DIST(AND(CI$6&gt;=$F144,CI$6&lt;=$H144)*(CI$6-$F144+1),$J144/2,$M144,TRUE)-_xlfn.NORM.DIST(AND(CI$6&gt;=$F144,CI$6&lt;=$H144)*(CH$6-$F144+1),$J144/2,$M144,TRUE))/(1-2*_xlfn.NORM.DIST(0,$J144/2,$M144,TRUE))*$D144+($K144="Steady Growth")*(AND(CI$6&gt;=$F144,CI$6&lt;=$H144)*((CI$6-$F144+1)/($J144*($J144+1)/2)*$D144))+($K144="custom")*CustCF!CC144</f>
        <v/>
      </c>
      <c r="CJ144" s="87">
        <f>($K144="Bell Curve")*(_xlfn.NORM.DIST(AND(CJ$6&gt;=$F144,CJ$6&lt;=$H144)*(CJ$6-$F144+1),$J144/2,$M144,TRUE)-_xlfn.NORM.DIST(AND(CJ$6&gt;=$F144,CJ$6&lt;=$H144)*(CI$6-$F144+1),$J144/2,$M144,TRUE))/(1-2*_xlfn.NORM.DIST(0,$J144/2,$M144,TRUE))*$D144+($K144="Steady Growth")*(AND(CJ$6&gt;=$F144,CJ$6&lt;=$H144)*((CJ$6-$F144+1)/($J144*($J144+1)/2)*$D144))+($K144="custom")*CustCF!CD144</f>
        <v/>
      </c>
      <c r="CK144" s="87">
        <f>($K144="Bell Curve")*(_xlfn.NORM.DIST(AND(CK$6&gt;=$F144,CK$6&lt;=$H144)*(CK$6-$F144+1),$J144/2,$M144,TRUE)-_xlfn.NORM.DIST(AND(CK$6&gt;=$F144,CK$6&lt;=$H144)*(CJ$6-$F144+1),$J144/2,$M144,TRUE))/(1-2*_xlfn.NORM.DIST(0,$J144/2,$M144,TRUE))*$D144+($K144="Steady Growth")*(AND(CK$6&gt;=$F144,CK$6&lt;=$H144)*((CK$6-$F144+1)/($J144*($J144+1)/2)*$D144))+($K144="custom")*CustCF!CE144</f>
        <v/>
      </c>
      <c r="CL144" s="87">
        <f>($K144="Bell Curve")*(_xlfn.NORM.DIST(AND(CL$6&gt;=$F144,CL$6&lt;=$H144)*(CL$6-$F144+1),$J144/2,$M144,TRUE)-_xlfn.NORM.DIST(AND(CL$6&gt;=$F144,CL$6&lt;=$H144)*(CK$6-$F144+1),$J144/2,$M144,TRUE))/(1-2*_xlfn.NORM.DIST(0,$J144/2,$M144,TRUE))*$D144+($K144="Steady Growth")*(AND(CL$6&gt;=$F144,CL$6&lt;=$H144)*((CL$6-$F144+1)/($J144*($J144+1)/2)*$D144))+($K144="custom")*CustCF!CF144</f>
        <v/>
      </c>
      <c r="CM144" s="87">
        <f>($K144="Bell Curve")*(_xlfn.NORM.DIST(AND(CM$6&gt;=$F144,CM$6&lt;=$H144)*(CM$6-$F144+1),$J144/2,$M144,TRUE)-_xlfn.NORM.DIST(AND(CM$6&gt;=$F144,CM$6&lt;=$H144)*(CL$6-$F144+1),$J144/2,$M144,TRUE))/(1-2*_xlfn.NORM.DIST(0,$J144/2,$M144,TRUE))*$D144+($K144="Steady Growth")*(AND(CM$6&gt;=$F144,CM$6&lt;=$H144)*((CM$6-$F144+1)/($J144*($J144+1)/2)*$D144))+($K144="custom")*CustCF!CG144</f>
        <v/>
      </c>
      <c r="CN144" s="87">
        <f>($K144="Bell Curve")*(_xlfn.NORM.DIST(AND(CN$6&gt;=$F144,CN$6&lt;=$H144)*(CN$6-$F144+1),$J144/2,$M144,TRUE)-_xlfn.NORM.DIST(AND(CN$6&gt;=$F144,CN$6&lt;=$H144)*(CM$6-$F144+1),$J144/2,$M144,TRUE))/(1-2*_xlfn.NORM.DIST(0,$J144/2,$M144,TRUE))*$D144+($K144="Steady Growth")*(AND(CN$6&gt;=$F144,CN$6&lt;=$H144)*((CN$6-$F144+1)/($J144*($J144+1)/2)*$D144))+($K144="custom")*CustCF!CH144</f>
        <v/>
      </c>
      <c r="CO144" s="87">
        <f>($K144="Bell Curve")*(_xlfn.NORM.DIST(AND(CO$6&gt;=$F144,CO$6&lt;=$H144)*(CO$6-$F144+1),$J144/2,$M144,TRUE)-_xlfn.NORM.DIST(AND(CO$6&gt;=$F144,CO$6&lt;=$H144)*(CN$6-$F144+1),$J144/2,$M144,TRUE))/(1-2*_xlfn.NORM.DIST(0,$J144/2,$M144,TRUE))*$D144+($K144="Steady Growth")*(AND(CO$6&gt;=$F144,CO$6&lt;=$H144)*((CO$6-$F144+1)/($J144*($J144+1)/2)*$D144))+($K144="custom")*CustCF!CI144</f>
        <v/>
      </c>
      <c r="CP144" s="87">
        <f>($K144="Bell Curve")*(_xlfn.NORM.DIST(AND(CP$6&gt;=$F144,CP$6&lt;=$H144)*(CP$6-$F144+1),$J144/2,$M144,TRUE)-_xlfn.NORM.DIST(AND(CP$6&gt;=$F144,CP$6&lt;=$H144)*(CO$6-$F144+1),$J144/2,$M144,TRUE))/(1-2*_xlfn.NORM.DIST(0,$J144/2,$M144,TRUE))*$D144+($K144="Steady Growth")*(AND(CP$6&gt;=$F144,CP$6&lt;=$H144)*((CP$6-$F144+1)/($J144*($J144+1)/2)*$D144))+($K144="custom")*CustCF!CJ144</f>
        <v/>
      </c>
      <c r="CQ144" s="87">
        <f>($K144="Bell Curve")*(_xlfn.NORM.DIST(AND(CQ$6&gt;=$F144,CQ$6&lt;=$H144)*(CQ$6-$F144+1),$J144/2,$M144,TRUE)-_xlfn.NORM.DIST(AND(CQ$6&gt;=$F144,CQ$6&lt;=$H144)*(CP$6-$F144+1),$J144/2,$M144,TRUE))/(1-2*_xlfn.NORM.DIST(0,$J144/2,$M144,TRUE))*$D144+($K144="Steady Growth")*(AND(CQ$6&gt;=$F144,CQ$6&lt;=$H144)*((CQ$6-$F144+1)/($J144*($J144+1)/2)*$D144))+($K144="custom")*CustCF!CK144</f>
        <v/>
      </c>
      <c r="CR144" s="87">
        <f>($K144="Bell Curve")*(_xlfn.NORM.DIST(AND(CR$6&gt;=$F144,CR$6&lt;=$H144)*(CR$6-$F144+1),$J144/2,$M144,TRUE)-_xlfn.NORM.DIST(AND(CR$6&gt;=$F144,CR$6&lt;=$H144)*(CQ$6-$F144+1),$J144/2,$M144,TRUE))/(1-2*_xlfn.NORM.DIST(0,$J144/2,$M144,TRUE))*$D144+($K144="Steady Growth")*(AND(CR$6&gt;=$F144,CR$6&lt;=$H144)*((CR$6-$F144+1)/($J144*($J144+1)/2)*$D144))+($K144="custom")*CustCF!CL144</f>
        <v/>
      </c>
      <c r="CS144" s="87">
        <f>($K144="Bell Curve")*(_xlfn.NORM.DIST(AND(CS$6&gt;=$F144,CS$6&lt;=$H144)*(CS$6-$F144+1),$J144/2,$M144,TRUE)-_xlfn.NORM.DIST(AND(CS$6&gt;=$F144,CS$6&lt;=$H144)*(CR$6-$F144+1),$J144/2,$M144,TRUE))/(1-2*_xlfn.NORM.DIST(0,$J144/2,$M144,TRUE))*$D144+($K144="Steady Growth")*(AND(CS$6&gt;=$F144,CS$6&lt;=$H144)*((CS$6-$F144+1)/($J144*($J144+1)/2)*$D144))+($K144="custom")*CustCF!CM144</f>
        <v/>
      </c>
      <c r="CT144" s="87">
        <f>($K144="Bell Curve")*(_xlfn.NORM.DIST(AND(CT$6&gt;=$F144,CT$6&lt;=$H144)*(CT$6-$F144+1),$J144/2,$M144,TRUE)-_xlfn.NORM.DIST(AND(CT$6&gt;=$F144,CT$6&lt;=$H144)*(CS$6-$F144+1),$J144/2,$M144,TRUE))/(1-2*_xlfn.NORM.DIST(0,$J144/2,$M144,TRUE))*$D144+($K144="Steady Growth")*(AND(CT$6&gt;=$F144,CT$6&lt;=$H144)*((CT$6-$F144+1)/($J144*($J144+1)/2)*$D144))+($K144="custom")*CustCF!CN144</f>
        <v/>
      </c>
      <c r="CU144" s="87">
        <f>($K144="Bell Curve")*(_xlfn.NORM.DIST(AND(CU$6&gt;=$F144,CU$6&lt;=$H144)*(CU$6-$F144+1),$J144/2,$M144,TRUE)-_xlfn.NORM.DIST(AND(CU$6&gt;=$F144,CU$6&lt;=$H144)*(CT$6-$F144+1),$J144/2,$M144,TRUE))/(1-2*_xlfn.NORM.DIST(0,$J144/2,$M144,TRUE))*$D144+($K144="Steady Growth")*(AND(CU$6&gt;=$F144,CU$6&lt;=$H144)*((CU$6-$F144+1)/($J144*($J144+1)/2)*$D144))+($K144="custom")*CustCF!CO144</f>
        <v/>
      </c>
      <c r="CV144" s="87">
        <f>($K144="Bell Curve")*(_xlfn.NORM.DIST(AND(CV$6&gt;=$F144,CV$6&lt;=$H144)*(CV$6-$F144+1),$J144/2,$M144,TRUE)-_xlfn.NORM.DIST(AND(CV$6&gt;=$F144,CV$6&lt;=$H144)*(CU$6-$F144+1),$J144/2,$M144,TRUE))/(1-2*_xlfn.NORM.DIST(0,$J144/2,$M144,TRUE))*$D144+($K144="Steady Growth")*(AND(CV$6&gt;=$F144,CV$6&lt;=$H144)*((CV$6-$F144+1)/($J144*($J144+1)/2)*$D144))+($K144="custom")*CustCF!CP144</f>
        <v/>
      </c>
      <c r="CW144" s="87">
        <f>($K144="Bell Curve")*(_xlfn.NORM.DIST(AND(CW$6&gt;=$F144,CW$6&lt;=$H144)*(CW$6-$F144+1),$J144/2,$M144,TRUE)-_xlfn.NORM.DIST(AND(CW$6&gt;=$F144,CW$6&lt;=$H144)*(CV$6-$F144+1),$J144/2,$M144,TRUE))/(1-2*_xlfn.NORM.DIST(0,$J144/2,$M144,TRUE))*$D144+($K144="Steady Growth")*(AND(CW$6&gt;=$F144,CW$6&lt;=$H144)*((CW$6-$F144+1)/($J144*($J144+1)/2)*$D144))+($K144="custom")*CustCF!CQ144</f>
        <v/>
      </c>
      <c r="CX144" s="87">
        <f>($K144="Bell Curve")*(_xlfn.NORM.DIST(AND(CX$6&gt;=$F144,CX$6&lt;=$H144)*(CX$6-$F144+1),$J144/2,$M144,TRUE)-_xlfn.NORM.DIST(AND(CX$6&gt;=$F144,CX$6&lt;=$H144)*(CW$6-$F144+1),$J144/2,$M144,TRUE))/(1-2*_xlfn.NORM.DIST(0,$J144/2,$M144,TRUE))*$D144+($K144="Steady Growth")*(AND(CX$6&gt;=$F144,CX$6&lt;=$H144)*((CX$6-$F144+1)/($J144*($J144+1)/2)*$D144))+($K144="custom")*CustCF!CR144</f>
        <v/>
      </c>
      <c r="CY144" s="87">
        <f>($K144="Bell Curve")*(_xlfn.NORM.DIST(AND(CY$6&gt;=$F144,CY$6&lt;=$H144)*(CY$6-$F144+1),$J144/2,$M144,TRUE)-_xlfn.NORM.DIST(AND(CY$6&gt;=$F144,CY$6&lt;=$H144)*(CX$6-$F144+1),$J144/2,$M144,TRUE))/(1-2*_xlfn.NORM.DIST(0,$J144/2,$M144,TRUE))*$D144+($K144="Steady Growth")*(AND(CY$6&gt;=$F144,CY$6&lt;=$H144)*((CY$6-$F144+1)/($J144*($J144+1)/2)*$D144))+($K144="custom")*CustCF!CS144</f>
        <v/>
      </c>
      <c r="CZ144" s="87">
        <f>($K144="Bell Curve")*(_xlfn.NORM.DIST(AND(CZ$6&gt;=$F144,CZ$6&lt;=$H144)*(CZ$6-$F144+1),$J144/2,$M144,TRUE)-_xlfn.NORM.DIST(AND(CZ$6&gt;=$F144,CZ$6&lt;=$H144)*(CY$6-$F144+1),$J144/2,$M144,TRUE))/(1-2*_xlfn.NORM.DIST(0,$J144/2,$M144,TRUE))*$D144+($K144="Steady Growth")*(AND(CZ$6&gt;=$F144,CZ$6&lt;=$H144)*((CZ$6-$F144+1)/($J144*($J144+1)/2)*$D144))+($K144="custom")*CustCF!CT144</f>
        <v/>
      </c>
      <c r="DA144" s="87">
        <f>($K144="Bell Curve")*(_xlfn.NORM.DIST(AND(DA$6&gt;=$F144,DA$6&lt;=$H144)*(DA$6-$F144+1),$J144/2,$M144,TRUE)-_xlfn.NORM.DIST(AND(DA$6&gt;=$F144,DA$6&lt;=$H144)*(CZ$6-$F144+1),$J144/2,$M144,TRUE))/(1-2*_xlfn.NORM.DIST(0,$J144/2,$M144,TRUE))*$D144+($K144="Steady Growth")*(AND(DA$6&gt;=$F144,DA$6&lt;=$H144)*((DA$6-$F144+1)/($J144*($J144+1)/2)*$D144))+($K144="custom")*CustCF!CU144</f>
        <v/>
      </c>
      <c r="DB144" s="87">
        <f>($K144="Bell Curve")*(_xlfn.NORM.DIST(AND(DB$6&gt;=$F144,DB$6&lt;=$H144)*(DB$6-$F144+1),$J144/2,$M144,TRUE)-_xlfn.NORM.DIST(AND(DB$6&gt;=$F144,DB$6&lt;=$H144)*(DA$6-$F144+1),$J144/2,$M144,TRUE))/(1-2*_xlfn.NORM.DIST(0,$J144/2,$M144,TRUE))*$D144+($K144="Steady Growth")*(AND(DB$6&gt;=$F144,DB$6&lt;=$H144)*((DB$6-$F144+1)/($J144*($J144+1)/2)*$D144))+($K144="custom")*CustCF!CV144</f>
        <v/>
      </c>
      <c r="DC144" s="87">
        <f>($K144="Bell Curve")*(_xlfn.NORM.DIST(AND(DC$6&gt;=$F144,DC$6&lt;=$H144)*(DC$6-$F144+1),$J144/2,$M144,TRUE)-_xlfn.NORM.DIST(AND(DC$6&gt;=$F144,DC$6&lt;=$H144)*(DB$6-$F144+1),$J144/2,$M144,TRUE))/(1-2*_xlfn.NORM.DIST(0,$J144/2,$M144,TRUE))*$D144+($K144="Steady Growth")*(AND(DC$6&gt;=$F144,DC$6&lt;=$H144)*((DC$6-$F144+1)/($J144*($J144+1)/2)*$D144))+($K144="custom")*CustCF!CW144</f>
        <v/>
      </c>
      <c r="DD144" s="87">
        <f>($K144="Bell Curve")*(_xlfn.NORM.DIST(AND(DD$6&gt;=$F144,DD$6&lt;=$H144)*(DD$6-$F144+1),$J144/2,$M144,TRUE)-_xlfn.NORM.DIST(AND(DD$6&gt;=$F144,DD$6&lt;=$H144)*(DC$6-$F144+1),$J144/2,$M144,TRUE))/(1-2*_xlfn.NORM.DIST(0,$J144/2,$M144,TRUE))*$D144+($K144="Steady Growth")*(AND(DD$6&gt;=$F144,DD$6&lt;=$H144)*((DD$6-$F144+1)/($J144*($J144+1)/2)*$D144))+($K144="custom")*CustCF!CX144</f>
        <v/>
      </c>
      <c r="DE144" s="87">
        <f>($K144="Bell Curve")*(_xlfn.NORM.DIST(AND(DE$6&gt;=$F144,DE$6&lt;=$H144)*(DE$6-$F144+1),$J144/2,$M144,TRUE)-_xlfn.NORM.DIST(AND(DE$6&gt;=$F144,DE$6&lt;=$H144)*(DD$6-$F144+1),$J144/2,$M144,TRUE))/(1-2*_xlfn.NORM.DIST(0,$J144/2,$M144,TRUE))*$D144+($K144="Steady Growth")*(AND(DE$6&gt;=$F144,DE$6&lt;=$H144)*((DE$6-$F144+1)/($J144*($J144+1)/2)*$D144))+($K144="custom")*CustCF!CY144</f>
        <v/>
      </c>
      <c r="DF144" s="87">
        <f>($K144="Bell Curve")*(_xlfn.NORM.DIST(AND(DF$6&gt;=$F144,DF$6&lt;=$H144)*(DF$6-$F144+1),$J144/2,$M144,TRUE)-_xlfn.NORM.DIST(AND(DF$6&gt;=$F144,DF$6&lt;=$H144)*(DE$6-$F144+1),$J144/2,$M144,TRUE))/(1-2*_xlfn.NORM.DIST(0,$J144/2,$M144,TRUE))*$D144+($K144="Steady Growth")*(AND(DF$6&gt;=$F144,DF$6&lt;=$H144)*((DF$6-$F144+1)/($J144*($J144+1)/2)*$D144))+($K144="custom")*CustCF!CZ144</f>
        <v/>
      </c>
      <c r="DG144" s="87">
        <f>($K144="Bell Curve")*(_xlfn.NORM.DIST(AND(DG$6&gt;=$F144,DG$6&lt;=$H144)*(DG$6-$F144+1),$J144/2,$M144,TRUE)-_xlfn.NORM.DIST(AND(DG$6&gt;=$F144,DG$6&lt;=$H144)*(DF$6-$F144+1),$J144/2,$M144,TRUE))/(1-2*_xlfn.NORM.DIST(0,$J144/2,$M144,TRUE))*$D144+($K144="Steady Growth")*(AND(DG$6&gt;=$F144,DG$6&lt;=$H144)*((DG$6-$F144+1)/($J144*($J144+1)/2)*$D144))+($K144="custom")*CustCF!DA144</f>
        <v/>
      </c>
      <c r="DH144" s="87">
        <f>($K144="Bell Curve")*(_xlfn.NORM.DIST(AND(DH$6&gt;=$F144,DH$6&lt;=$H144)*(DH$6-$F144+1),$J144/2,$M144,TRUE)-_xlfn.NORM.DIST(AND(DH$6&gt;=$F144,DH$6&lt;=$H144)*(DG$6-$F144+1),$J144/2,$M144,TRUE))/(1-2*_xlfn.NORM.DIST(0,$J144/2,$M144,TRUE))*$D144+($K144="Steady Growth")*(AND(DH$6&gt;=$F144,DH$6&lt;=$H144)*((DH$6-$F144+1)/($J144*($J144+1)/2)*$D144))+($K144="custom")*CustCF!DB144</f>
        <v/>
      </c>
      <c r="DI144" s="87">
        <f>($K144="Bell Curve")*(_xlfn.NORM.DIST(AND(DI$6&gt;=$F144,DI$6&lt;=$H144)*(DI$6-$F144+1),$J144/2,$M144,TRUE)-_xlfn.NORM.DIST(AND(DI$6&gt;=$F144,DI$6&lt;=$H144)*(DH$6-$F144+1),$J144/2,$M144,TRUE))/(1-2*_xlfn.NORM.DIST(0,$J144/2,$M144,TRUE))*$D144+($K144="Steady Growth")*(AND(DI$6&gt;=$F144,DI$6&lt;=$H144)*((DI$6-$F144+1)/($J144*($J144+1)/2)*$D144))+($K144="custom")*CustCF!DC144</f>
        <v/>
      </c>
      <c r="DJ144" s="87">
        <f>($K144="Bell Curve")*(_xlfn.NORM.DIST(AND(DJ$6&gt;=$F144,DJ$6&lt;=$H144)*(DJ$6-$F144+1),$J144/2,$M144,TRUE)-_xlfn.NORM.DIST(AND(DJ$6&gt;=$F144,DJ$6&lt;=$H144)*(DI$6-$F144+1),$J144/2,$M144,TRUE))/(1-2*_xlfn.NORM.DIST(0,$J144/2,$M144,TRUE))*$D144+($K144="Steady Growth")*(AND(DJ$6&gt;=$F144,DJ$6&lt;=$H144)*((DJ$6-$F144+1)/($J144*($J144+1)/2)*$D144))+($K144="custom")*CustCF!DD144</f>
        <v/>
      </c>
      <c r="DK144" s="87">
        <f>($K144="Bell Curve")*(_xlfn.NORM.DIST(AND(DK$6&gt;=$F144,DK$6&lt;=$H144)*(DK$6-$F144+1),$J144/2,$M144,TRUE)-_xlfn.NORM.DIST(AND(DK$6&gt;=$F144,DK$6&lt;=$H144)*(DJ$6-$F144+1),$J144/2,$M144,TRUE))/(1-2*_xlfn.NORM.DIST(0,$J144/2,$M144,TRUE))*$D144+($K144="Steady Growth")*(AND(DK$6&gt;=$F144,DK$6&lt;=$H144)*((DK$6-$F144+1)/($J144*($J144+1)/2)*$D144))+($K144="custom")*CustCF!DE144</f>
        <v/>
      </c>
      <c r="DL144" s="87">
        <f>($K144="Bell Curve")*(_xlfn.NORM.DIST(AND(DL$6&gt;=$F144,DL$6&lt;=$H144)*(DL$6-$F144+1),$J144/2,$M144,TRUE)-_xlfn.NORM.DIST(AND(DL$6&gt;=$F144,DL$6&lt;=$H144)*(DK$6-$F144+1),$J144/2,$M144,TRUE))/(1-2*_xlfn.NORM.DIST(0,$J144/2,$M144,TRUE))*$D144+($K144="Steady Growth")*(AND(DL$6&gt;=$F144,DL$6&lt;=$H144)*((DL$6-$F144+1)/($J144*($J144+1)/2)*$D144))+($K144="custom")*CustCF!DF144</f>
        <v/>
      </c>
      <c r="DM144" s="87">
        <f>($K144="Bell Curve")*(_xlfn.NORM.DIST(AND(DM$6&gt;=$F144,DM$6&lt;=$H144)*(DM$6-$F144+1),$J144/2,$M144,TRUE)-_xlfn.NORM.DIST(AND(DM$6&gt;=$F144,DM$6&lt;=$H144)*(DL$6-$F144+1),$J144/2,$M144,TRUE))/(1-2*_xlfn.NORM.DIST(0,$J144/2,$M144,TRUE))*$D144+($K144="Steady Growth")*(AND(DM$6&gt;=$F144,DM$6&lt;=$H144)*((DM$6-$F144+1)/($J144*($J144+1)/2)*$D144))+($K144="custom")*CustCF!DG144</f>
        <v/>
      </c>
      <c r="DN144" s="87">
        <f>($K144="Bell Curve")*(_xlfn.NORM.DIST(AND(DN$6&gt;=$F144,DN$6&lt;=$H144)*(DN$6-$F144+1),$J144/2,$M144,TRUE)-_xlfn.NORM.DIST(AND(DN$6&gt;=$F144,DN$6&lt;=$H144)*(DM$6-$F144+1),$J144/2,$M144,TRUE))/(1-2*_xlfn.NORM.DIST(0,$J144/2,$M144,TRUE))*$D144+($K144="Steady Growth")*(AND(DN$6&gt;=$F144,DN$6&lt;=$H144)*((DN$6-$F144+1)/($J144*($J144+1)/2)*$D144))+($K144="custom")*CustCF!DH144</f>
        <v/>
      </c>
      <c r="DO144" s="87">
        <f>($K144="Bell Curve")*(_xlfn.NORM.DIST(AND(DO$6&gt;=$F144,DO$6&lt;=$H144)*(DO$6-$F144+1),$J144/2,$M144,TRUE)-_xlfn.NORM.DIST(AND(DO$6&gt;=$F144,DO$6&lt;=$H144)*(DN$6-$F144+1),$J144/2,$M144,TRUE))/(1-2*_xlfn.NORM.DIST(0,$J144/2,$M144,TRUE))*$D144+($K144="Steady Growth")*(AND(DO$6&gt;=$F144,DO$6&lt;=$H144)*((DO$6-$F144+1)/($J144*($J144+1)/2)*$D144))+($K144="custom")*CustCF!DI144</f>
        <v/>
      </c>
      <c r="DP144" s="87">
        <f>($K144="Bell Curve")*(_xlfn.NORM.DIST(AND(DP$6&gt;=$F144,DP$6&lt;=$H144)*(DP$6-$F144+1),$J144/2,$M144,TRUE)-_xlfn.NORM.DIST(AND(DP$6&gt;=$F144,DP$6&lt;=$H144)*(DO$6-$F144+1),$J144/2,$M144,TRUE))/(1-2*_xlfn.NORM.DIST(0,$J144/2,$M144,TRUE))*$D144+($K144="Steady Growth")*(AND(DP$6&gt;=$F144,DP$6&lt;=$H144)*((DP$6-$F144+1)/($J144*($J144+1)/2)*$D144))+($K144="custom")*CustCF!DJ144</f>
        <v/>
      </c>
      <c r="DQ144" s="87">
        <f>($K144="Bell Curve")*(_xlfn.NORM.DIST(AND(DQ$6&gt;=$F144,DQ$6&lt;=$H144)*(DQ$6-$F144+1),$J144/2,$M144,TRUE)-_xlfn.NORM.DIST(AND(DQ$6&gt;=$F144,DQ$6&lt;=$H144)*(DP$6-$F144+1),$J144/2,$M144,TRUE))/(1-2*_xlfn.NORM.DIST(0,$J144/2,$M144,TRUE))*$D144+($K144="Steady Growth")*(AND(DQ$6&gt;=$F144,DQ$6&lt;=$H144)*((DQ$6-$F144+1)/($J144*($J144+1)/2)*$D144))+($K144="custom")*CustCF!DK144</f>
        <v/>
      </c>
      <c r="DR144" s="87">
        <f>($K144="Bell Curve")*(_xlfn.NORM.DIST(AND(DR$6&gt;=$F144,DR$6&lt;=$H144)*(DR$6-$F144+1),$J144/2,$M144,TRUE)-_xlfn.NORM.DIST(AND(DR$6&gt;=$F144,DR$6&lt;=$H144)*(DQ$6-$F144+1),$J144/2,$M144,TRUE))/(1-2*_xlfn.NORM.DIST(0,$J144/2,$M144,TRUE))*$D144+($K144="Steady Growth")*(AND(DR$6&gt;=$F144,DR$6&lt;=$H144)*((DR$6-$F144+1)/($J144*($J144+1)/2)*$D144))+($K144="custom")*CustCF!DL144</f>
        <v/>
      </c>
      <c r="DS144" s="87">
        <f>($K144="Bell Curve")*(_xlfn.NORM.DIST(AND(DS$6&gt;=$F144,DS$6&lt;=$H144)*(DS$6-$F144+1),$J144/2,$M144,TRUE)-_xlfn.NORM.DIST(AND(DS$6&gt;=$F144,DS$6&lt;=$H144)*(DR$6-$F144+1),$J144/2,$M144,TRUE))/(1-2*_xlfn.NORM.DIST(0,$J144/2,$M144,TRUE))*$D144+($K144="Steady Growth")*(AND(DS$6&gt;=$F144,DS$6&lt;=$H144)*((DS$6-$F144+1)/($J144*($J144+1)/2)*$D144))+($K144="custom")*CustCF!DM144</f>
        <v/>
      </c>
      <c r="DT144" s="87">
        <f>($K144="Bell Curve")*(_xlfn.NORM.DIST(AND(DT$6&gt;=$F144,DT$6&lt;=$H144)*(DT$6-$F144+1),$J144/2,$M144,TRUE)-_xlfn.NORM.DIST(AND(DT$6&gt;=$F144,DT$6&lt;=$H144)*(DS$6-$F144+1),$J144/2,$M144,TRUE))/(1-2*_xlfn.NORM.DIST(0,$J144/2,$M144,TRUE))*$D144+($K144="Steady Growth")*(AND(DT$6&gt;=$F144,DT$6&lt;=$H144)*((DT$6-$F144+1)/($J144*($J144+1)/2)*$D144))+($K144="custom")*CustCF!DN144</f>
        <v/>
      </c>
      <c r="DU144" s="87">
        <f>($K144="Bell Curve")*(_xlfn.NORM.DIST(AND(DU$6&gt;=$F144,DU$6&lt;=$H144)*(DU$6-$F144+1),$J144/2,$M144,TRUE)-_xlfn.NORM.DIST(AND(DU$6&gt;=$F144,DU$6&lt;=$H144)*(DT$6-$F144+1),$J144/2,$M144,TRUE))/(1-2*_xlfn.NORM.DIST(0,$J144/2,$M144,TRUE))*$D144+($K144="Steady Growth")*(AND(DU$6&gt;=$F144,DU$6&lt;=$H144)*((DU$6-$F144+1)/($J144*($J144+1)/2)*$D144))+($K144="custom")*CustCF!DO144</f>
        <v/>
      </c>
      <c r="DV144" s="87">
        <f>($K144="Bell Curve")*(_xlfn.NORM.DIST(AND(DV$6&gt;=$F144,DV$6&lt;=$H144)*(DV$6-$F144+1),$J144/2,$M144,TRUE)-_xlfn.NORM.DIST(AND(DV$6&gt;=$F144,DV$6&lt;=$H144)*(DU$6-$F144+1),$J144/2,$M144,TRUE))/(1-2*_xlfn.NORM.DIST(0,$J144/2,$M144,TRUE))*$D144+($K144="Steady Growth")*(AND(DV$6&gt;=$F144,DV$6&lt;=$H144)*((DV$6-$F144+1)/($J144*($J144+1)/2)*$D144))+($K144="custom")*CustCF!DP144</f>
        <v/>
      </c>
      <c r="DW144" s="87">
        <f>($K144="Bell Curve")*(_xlfn.NORM.DIST(AND(DW$6&gt;=$F144,DW$6&lt;=$H144)*(DW$6-$F144+1),$J144/2,$M144,TRUE)-_xlfn.NORM.DIST(AND(DW$6&gt;=$F144,DW$6&lt;=$H144)*(DV$6-$F144+1),$J144/2,$M144,TRUE))/(1-2*_xlfn.NORM.DIST(0,$J144/2,$M144,TRUE))*$D144+($K144="Steady Growth")*(AND(DW$6&gt;=$F144,DW$6&lt;=$H144)*((DW$6-$F144+1)/($J144*($J144+1)/2)*$D144))+($K144="custom")*CustCF!DQ144</f>
        <v/>
      </c>
      <c r="DX144" s="87">
        <f>($K144="Bell Curve")*(_xlfn.NORM.DIST(AND(DX$6&gt;=$F144,DX$6&lt;=$H144)*(DX$6-$F144+1),$J144/2,$M144,TRUE)-_xlfn.NORM.DIST(AND(DX$6&gt;=$F144,DX$6&lt;=$H144)*(DW$6-$F144+1),$J144/2,$M144,TRUE))/(1-2*_xlfn.NORM.DIST(0,$J144/2,$M144,TRUE))*$D144+($K144="Steady Growth")*(AND(DX$6&gt;=$F144,DX$6&lt;=$H144)*((DX$6-$F144+1)/($J144*($J144+1)/2)*$D144))+($K144="custom")*CustCF!DR144</f>
        <v/>
      </c>
      <c r="DY144" s="87">
        <f>($K144="Bell Curve")*(_xlfn.NORM.DIST(AND(DY$6&gt;=$F144,DY$6&lt;=$H144)*(DY$6-$F144+1),$J144/2,$M144,TRUE)-_xlfn.NORM.DIST(AND(DY$6&gt;=$F144,DY$6&lt;=$H144)*(DX$6-$F144+1),$J144/2,$M144,TRUE))/(1-2*_xlfn.NORM.DIST(0,$J144/2,$M144,TRUE))*$D144+($K144="Steady Growth")*(AND(DY$6&gt;=$F144,DY$6&lt;=$H144)*((DY$6-$F144+1)/($J144*($J144+1)/2)*$D144))+($K144="custom")*CustCF!DS144</f>
        <v/>
      </c>
      <c r="DZ144" s="87">
        <f>($K144="Bell Curve")*(_xlfn.NORM.DIST(AND(DZ$6&gt;=$F144,DZ$6&lt;=$H144)*(DZ$6-$F144+1),$J144/2,$M144,TRUE)-_xlfn.NORM.DIST(AND(DZ$6&gt;=$F144,DZ$6&lt;=$H144)*(DY$6-$F144+1),$J144/2,$M144,TRUE))/(1-2*_xlfn.NORM.DIST(0,$J144/2,$M144,TRUE))*$D144+($K144="Steady Growth")*(AND(DZ$6&gt;=$F144,DZ$6&lt;=$H144)*((DZ$6-$F144+1)/($J144*($J144+1)/2)*$D144))+($K144="custom")*CustCF!DT144</f>
        <v/>
      </c>
      <c r="EA144" s="87">
        <f>($K144="Bell Curve")*(_xlfn.NORM.DIST(AND(EA$6&gt;=$F144,EA$6&lt;=$H144)*(EA$6-$F144+1),$J144/2,$M144,TRUE)-_xlfn.NORM.DIST(AND(EA$6&gt;=$F144,EA$6&lt;=$H144)*(DZ$6-$F144+1),$J144/2,$M144,TRUE))/(1-2*_xlfn.NORM.DIST(0,$J144/2,$M144,TRUE))*$D144+($K144="Steady Growth")*(AND(EA$6&gt;=$F144,EA$6&lt;=$H144)*((EA$6-$F144+1)/($J144*($J144+1)/2)*$D144))+($K144="custom")*CustCF!DU144</f>
        <v/>
      </c>
      <c r="EB144" s="87">
        <f>($K144="Bell Curve")*(_xlfn.NORM.DIST(AND(EB$6&gt;=$F144,EB$6&lt;=$H144)*(EB$6-$F144+1),$J144/2,$M144,TRUE)-_xlfn.NORM.DIST(AND(EB$6&gt;=$F144,EB$6&lt;=$H144)*(EA$6-$F144+1),$J144/2,$M144,TRUE))/(1-2*_xlfn.NORM.DIST(0,$J144/2,$M144,TRUE))*$D144+($K144="Steady Growth")*(AND(EB$6&gt;=$F144,EB$6&lt;=$H144)*((EB$6-$F144+1)/($J144*($J144+1)/2)*$D144))+($K144="custom")*CustCF!DV144</f>
        <v/>
      </c>
      <c r="EC144" s="87">
        <f>($K144="Bell Curve")*(_xlfn.NORM.DIST(AND(EC$6&gt;=$F144,EC$6&lt;=$H144)*(EC$6-$F144+1),$J144/2,$M144,TRUE)-_xlfn.NORM.DIST(AND(EC$6&gt;=$F144,EC$6&lt;=$H144)*(EB$6-$F144+1),$J144/2,$M144,TRUE))/(1-2*_xlfn.NORM.DIST(0,$J144/2,$M144,TRUE))*$D144+($K144="Steady Growth")*(AND(EC$6&gt;=$F144,EC$6&lt;=$H144)*((EC$6-$F144+1)/($J144*($J144+1)/2)*$D144))+($K144="custom")*CustCF!DW144</f>
        <v/>
      </c>
      <c r="ED144" s="87">
        <f>($K144="Bell Curve")*(_xlfn.NORM.DIST(AND(ED$6&gt;=$F144,ED$6&lt;=$H144)*(ED$6-$F144+1),$J144/2,$M144,TRUE)-_xlfn.NORM.DIST(AND(ED$6&gt;=$F144,ED$6&lt;=$H144)*(EC$6-$F144+1),$J144/2,$M144,TRUE))/(1-2*_xlfn.NORM.DIST(0,$J144/2,$M144,TRUE))*$D144+($K144="Steady Growth")*(AND(ED$6&gt;=$F144,ED$6&lt;=$H144)*((ED$6-$F144+1)/($J144*($J144+1)/2)*$D144))+($K144="custom")*CustCF!DX144</f>
        <v/>
      </c>
      <c r="EE144" s="87">
        <f>($K144="Bell Curve")*(_xlfn.NORM.DIST(AND(EE$6&gt;=$F144,EE$6&lt;=$H144)*(EE$6-$F144+1),$J144/2,$M144,TRUE)-_xlfn.NORM.DIST(AND(EE$6&gt;=$F144,EE$6&lt;=$H144)*(ED$6-$F144+1),$J144/2,$M144,TRUE))/(1-2*_xlfn.NORM.DIST(0,$J144/2,$M144,TRUE))*$D144+($K144="Steady Growth")*(AND(EE$6&gt;=$F144,EE$6&lt;=$H144)*((EE$6-$F144+1)/($J144*($J144+1)/2)*$D144))+($K144="custom")*CustCF!DY144</f>
        <v/>
      </c>
      <c r="EF144" s="87">
        <f>($K144="Bell Curve")*(_xlfn.NORM.DIST(AND(EF$6&gt;=$F144,EF$6&lt;=$H144)*(EF$6-$F144+1),$J144/2,$M144,TRUE)-_xlfn.NORM.DIST(AND(EF$6&gt;=$F144,EF$6&lt;=$H144)*(EE$6-$F144+1),$J144/2,$M144,TRUE))/(1-2*_xlfn.NORM.DIST(0,$J144/2,$M144,TRUE))*$D144+($K144="Steady Growth")*(AND(EF$6&gt;=$F144,EF$6&lt;=$H144)*((EF$6-$F144+1)/($J144*($J144+1)/2)*$D144))+($K144="custom")*CustCF!DZ144</f>
        <v/>
      </c>
      <c r="EG144" s="87">
        <f>($K144="Bell Curve")*(_xlfn.NORM.DIST(AND(EG$6&gt;=$F144,EG$6&lt;=$H144)*(EG$6-$F144+1),$J144/2,$M144,TRUE)-_xlfn.NORM.DIST(AND(EG$6&gt;=$F144,EG$6&lt;=$H144)*(EF$6-$F144+1),$J144/2,$M144,TRUE))/(1-2*_xlfn.NORM.DIST(0,$J144/2,$M144,TRUE))*$D144+($K144="Steady Growth")*(AND(EG$6&gt;=$F144,EG$6&lt;=$H144)*((EG$6-$F144+1)/($J144*($J144+1)/2)*$D144))+($K144="custom")*CustCF!EA144</f>
        <v/>
      </c>
      <c r="EH144" s="87">
        <f>($K144="Bell Curve")*(_xlfn.NORM.DIST(AND(EH$6&gt;=$F144,EH$6&lt;=$H144)*(EH$6-$F144+1),$J144/2,$M144,TRUE)-_xlfn.NORM.DIST(AND(EH$6&gt;=$F144,EH$6&lt;=$H144)*(EG$6-$F144+1),$J144/2,$M144,TRUE))/(1-2*_xlfn.NORM.DIST(0,$J144/2,$M144,TRUE))*$D144+($K144="Steady Growth")*(AND(EH$6&gt;=$F144,EH$6&lt;=$H144)*((EH$6-$F144+1)/($J144*($J144+1)/2)*$D144))+($K144="custom")*CustCF!EB144</f>
        <v/>
      </c>
      <c r="EI144" s="87">
        <f>($K144="Bell Curve")*(_xlfn.NORM.DIST(AND(EI$6&gt;=$F144,EI$6&lt;=$H144)*(EI$6-$F144+1),$J144/2,$M144,TRUE)-_xlfn.NORM.DIST(AND(EI$6&gt;=$F144,EI$6&lt;=$H144)*(EH$6-$F144+1),$J144/2,$M144,TRUE))/(1-2*_xlfn.NORM.DIST(0,$J144/2,$M144,TRUE))*$D144+($K144="Steady Growth")*(AND(EI$6&gt;=$F144,EI$6&lt;=$H144)*((EI$6-$F144+1)/($J144*($J144+1)/2)*$D144))+($K144="custom")*CustCF!EC144</f>
        <v/>
      </c>
      <c r="EJ144" s="87">
        <f>($K144="Bell Curve")*(_xlfn.NORM.DIST(AND(EJ$6&gt;=$F144,EJ$6&lt;=$H144)*(EJ$6-$F144+1),$J144/2,$M144,TRUE)-_xlfn.NORM.DIST(AND(EJ$6&gt;=$F144,EJ$6&lt;=$H144)*(EI$6-$F144+1),$J144/2,$M144,TRUE))/(1-2*_xlfn.NORM.DIST(0,$J144/2,$M144,TRUE))*$D144+($K144="Steady Growth")*(AND(EJ$6&gt;=$F144,EJ$6&lt;=$H144)*((EJ$6-$F144+1)/($J144*($J144+1)/2)*$D144))+($K144="custom")*CustCF!ED144</f>
        <v/>
      </c>
      <c r="EK144" s="87">
        <f>($K144="Bell Curve")*(_xlfn.NORM.DIST(AND(EK$6&gt;=$F144,EK$6&lt;=$H144)*(EK$6-$F144+1),$J144/2,$M144,TRUE)-_xlfn.NORM.DIST(AND(EK$6&gt;=$F144,EK$6&lt;=$H144)*(EJ$6-$F144+1),$J144/2,$M144,TRUE))/(1-2*_xlfn.NORM.DIST(0,$J144/2,$M144,TRUE))*$D144+($K144="Steady Growth")*(AND(EK$6&gt;=$F144,EK$6&lt;=$H144)*((EK$6-$F144+1)/($J144*($J144+1)/2)*$D144))+($K144="custom")*CustCF!EE144</f>
        <v/>
      </c>
      <c r="EL144" s="87">
        <f>($K144="Bell Curve")*(_xlfn.NORM.DIST(AND(EL$6&gt;=$F144,EL$6&lt;=$H144)*(EL$6-$F144+1),$J144/2,$M144,TRUE)-_xlfn.NORM.DIST(AND(EL$6&gt;=$F144,EL$6&lt;=$H144)*(EK$6-$F144+1),$J144/2,$M144,TRUE))/(1-2*_xlfn.NORM.DIST(0,$J144/2,$M144,TRUE))*$D144+($K144="Steady Growth")*(AND(EL$6&gt;=$F144,EL$6&lt;=$H144)*((EL$6-$F144+1)/($J144*($J144+1)/2)*$D144))+($K144="custom")*CustCF!EF144</f>
        <v/>
      </c>
      <c r="EM144" s="87">
        <f>($K144="Bell Curve")*(_xlfn.NORM.DIST(AND(EM$6&gt;=$F144,EM$6&lt;=$H144)*(EM$6-$F144+1),$J144/2,$M144,TRUE)-_xlfn.NORM.DIST(AND(EM$6&gt;=$F144,EM$6&lt;=$H144)*(EL$6-$F144+1),$J144/2,$M144,TRUE))/(1-2*_xlfn.NORM.DIST(0,$J144/2,$M144,TRUE))*$D144+($K144="Steady Growth")*(AND(EM$6&gt;=$F144,EM$6&lt;=$H144)*((EM$6-$F144+1)/($J144*($J144+1)/2)*$D144))+($K144="custom")*CustCF!EG144</f>
        <v/>
      </c>
      <c r="EN144" s="87">
        <f>($K144="Bell Curve")*(_xlfn.NORM.DIST(AND(EN$6&gt;=$F144,EN$6&lt;=$H144)*(EN$6-$F144+1),$J144/2,$M144,TRUE)-_xlfn.NORM.DIST(AND(EN$6&gt;=$F144,EN$6&lt;=$H144)*(EM$6-$F144+1),$J144/2,$M144,TRUE))/(1-2*_xlfn.NORM.DIST(0,$J144/2,$M144,TRUE))*$D144+($K144="Steady Growth")*(AND(EN$6&gt;=$F144,EN$6&lt;=$H144)*((EN$6-$F144+1)/($J144*($J144+1)/2)*$D144))+($K144="custom")*CustCF!EH144</f>
        <v/>
      </c>
      <c r="EO144" s="87">
        <f>($K144="Bell Curve")*(_xlfn.NORM.DIST(AND(EO$6&gt;=$F144,EO$6&lt;=$H144)*(EO$6-$F144+1),$J144/2,$M144,TRUE)-_xlfn.NORM.DIST(AND(EO$6&gt;=$F144,EO$6&lt;=$H144)*(EN$6-$F144+1),$J144/2,$M144,TRUE))/(1-2*_xlfn.NORM.DIST(0,$J144/2,$M144,TRUE))*$D144+($K144="Steady Growth")*(AND(EO$6&gt;=$F144,EO$6&lt;=$H144)*((EO$6-$F144+1)/($J144*($J144+1)/2)*$D144))+($K144="custom")*CustCF!EI144</f>
        <v/>
      </c>
      <c r="EP144" s="87">
        <f>($K144="Bell Curve")*(_xlfn.NORM.DIST(AND(EP$6&gt;=$F144,EP$6&lt;=$H144)*(EP$6-$F144+1),$J144/2,$M144,TRUE)-_xlfn.NORM.DIST(AND(EP$6&gt;=$F144,EP$6&lt;=$H144)*(EO$6-$F144+1),$J144/2,$M144,TRUE))/(1-2*_xlfn.NORM.DIST(0,$J144/2,$M144,TRUE))*$D144+($K144="Steady Growth")*(AND(EP$6&gt;=$F144,EP$6&lt;=$H144)*((EP$6-$F144+1)/($J144*($J144+1)/2)*$D144))+($K144="custom")*CustCF!EJ144</f>
        <v/>
      </c>
      <c r="EQ144" s="87">
        <f>($K144="Bell Curve")*(_xlfn.NORM.DIST(AND(EQ$6&gt;=$F144,EQ$6&lt;=$H144)*(EQ$6-$F144+1),$J144/2,$M144,TRUE)-_xlfn.NORM.DIST(AND(EQ$6&gt;=$F144,EQ$6&lt;=$H144)*(EP$6-$F144+1),$J144/2,$M144,TRUE))/(1-2*_xlfn.NORM.DIST(0,$J144/2,$M144,TRUE))*$D144+($K144="Steady Growth")*(AND(EQ$6&gt;=$F144,EQ$6&lt;=$H144)*((EQ$6-$F144+1)/($J144*($J144+1)/2)*$D144))+($K144="custom")*CustCF!EK144</f>
        <v/>
      </c>
      <c r="ER144" s="87">
        <f>($K144="Bell Curve")*(_xlfn.NORM.DIST(AND(ER$6&gt;=$F144,ER$6&lt;=$H144)*(ER$6-$F144+1),$J144/2,$M144,TRUE)-_xlfn.NORM.DIST(AND(ER$6&gt;=$F144,ER$6&lt;=$H144)*(EQ$6-$F144+1),$J144/2,$M144,TRUE))/(1-2*_xlfn.NORM.DIST(0,$J144/2,$M144,TRUE))*$D144+($K144="Steady Growth")*(AND(ER$6&gt;=$F144,ER$6&lt;=$H144)*((ER$6-$F144+1)/($J144*($J144+1)/2)*$D144))+($K144="custom")*CustCF!EL144</f>
        <v/>
      </c>
      <c r="ES144" s="87">
        <f>($K144="Bell Curve")*(_xlfn.NORM.DIST(AND(ES$6&gt;=$F144,ES$6&lt;=$H144)*(ES$6-$F144+1),$J144/2,$M144,TRUE)-_xlfn.NORM.DIST(AND(ES$6&gt;=$F144,ES$6&lt;=$H144)*(ER$6-$F144+1),$J144/2,$M144,TRUE))/(1-2*_xlfn.NORM.DIST(0,$J144/2,$M144,TRUE))*$D144+($K144="Steady Growth")*(AND(ES$6&gt;=$F144,ES$6&lt;=$H144)*((ES$6-$F144+1)/($J144*($J144+1)/2)*$D144))+($K144="custom")*CustCF!EM144</f>
        <v/>
      </c>
      <c r="ET144" s="87">
        <f>($K144="Bell Curve")*(_xlfn.NORM.DIST(AND(ET$6&gt;=$F144,ET$6&lt;=$H144)*(ET$6-$F144+1),$J144/2,$M144,TRUE)-_xlfn.NORM.DIST(AND(ET$6&gt;=$F144,ET$6&lt;=$H144)*(ES$6-$F144+1),$J144/2,$M144,TRUE))/(1-2*_xlfn.NORM.DIST(0,$J144/2,$M144,TRUE))*$D144+($K144="Steady Growth")*(AND(ET$6&gt;=$F144,ET$6&lt;=$H144)*((ET$6-$F144+1)/($J144*($J144+1)/2)*$D144))+($K144="custom")*CustCF!EN144</f>
        <v/>
      </c>
      <c r="EU144" s="87">
        <f>($K144="Bell Curve")*(_xlfn.NORM.DIST(AND(EU$6&gt;=$F144,EU$6&lt;=$H144)*(EU$6-$F144+1),$J144/2,$M144,TRUE)-_xlfn.NORM.DIST(AND(EU$6&gt;=$F144,EU$6&lt;=$H144)*(ET$6-$F144+1),$J144/2,$M144,TRUE))/(1-2*_xlfn.NORM.DIST(0,$J144/2,$M144,TRUE))*$D144+($K144="Steady Growth")*(AND(EU$6&gt;=$F144,EU$6&lt;=$H144)*((EU$6-$F144+1)/($J144*($J144+1)/2)*$D144))+($K144="custom")*CustCF!EO144</f>
        <v/>
      </c>
      <c r="EV144" s="87">
        <f>($K144="Bell Curve")*(_xlfn.NORM.DIST(AND(EV$6&gt;=$F144,EV$6&lt;=$H144)*(EV$6-$F144+1),$J144/2,$M144,TRUE)-_xlfn.NORM.DIST(AND(EV$6&gt;=$F144,EV$6&lt;=$H144)*(EU$6-$F144+1),$J144/2,$M144,TRUE))/(1-2*_xlfn.NORM.DIST(0,$J144/2,$M144,TRUE))*$D144+($K144="Steady Growth")*(AND(EV$6&gt;=$F144,EV$6&lt;=$H144)*((EV$6-$F144+1)/($J144*($J144+1)/2)*$D144))+($K144="custom")*CustCF!EP144</f>
        <v/>
      </c>
      <c r="EW144" s="87">
        <f>($K144="Bell Curve")*(_xlfn.NORM.DIST(AND(EW$6&gt;=$F144,EW$6&lt;=$H144)*(EW$6-$F144+1),$J144/2,$M144,TRUE)-_xlfn.NORM.DIST(AND(EW$6&gt;=$F144,EW$6&lt;=$H144)*(EV$6-$F144+1),$J144/2,$M144,TRUE))/(1-2*_xlfn.NORM.DIST(0,$J144/2,$M144,TRUE))*$D144+($K144="Steady Growth")*(AND(EW$6&gt;=$F144,EW$6&lt;=$H144)*((EW$6-$F144+1)/($J144*($J144+1)/2)*$D144))+($K144="custom")*CustCF!EQ144</f>
        <v/>
      </c>
      <c r="EX144" s="87">
        <f>($K144="Bell Curve")*(_xlfn.NORM.DIST(AND(EX$6&gt;=$F144,EX$6&lt;=$H144)*(EX$6-$F144+1),$J144/2,$M144,TRUE)-_xlfn.NORM.DIST(AND(EX$6&gt;=$F144,EX$6&lt;=$H144)*(EW$6-$F144+1),$J144/2,$M144,TRUE))/(1-2*_xlfn.NORM.DIST(0,$J144/2,$M144,TRUE))*$D144+($K144="Steady Growth")*(AND(EX$6&gt;=$F144,EX$6&lt;=$H144)*((EX$6-$F144+1)/($J144*($J144+1)/2)*$D144))+($K144="custom")*CustCF!ER144</f>
        <v/>
      </c>
      <c r="EY144" s="87">
        <f>($K144="Bell Curve")*(_xlfn.NORM.DIST(AND(EY$6&gt;=$F144,EY$6&lt;=$H144)*(EY$6-$F144+1),$J144/2,$M144,TRUE)-_xlfn.NORM.DIST(AND(EY$6&gt;=$F144,EY$6&lt;=$H144)*(EX$6-$F144+1),$J144/2,$M144,TRUE))/(1-2*_xlfn.NORM.DIST(0,$J144/2,$M144,TRUE))*$D144+($K144="Steady Growth")*(AND(EY$6&gt;=$F144,EY$6&lt;=$H144)*((EY$6-$F144+1)/($J144*($J144+1)/2)*$D144))+($K144="custom")*CustCF!ES144</f>
        <v/>
      </c>
      <c r="EZ144" s="87">
        <f>($K144="Bell Curve")*(_xlfn.NORM.DIST(AND(EZ$6&gt;=$F144,EZ$6&lt;=$H144)*(EZ$6-$F144+1),$J144/2,$M144,TRUE)-_xlfn.NORM.DIST(AND(EZ$6&gt;=$F144,EZ$6&lt;=$H144)*(EY$6-$F144+1),$J144/2,$M144,TRUE))/(1-2*_xlfn.NORM.DIST(0,$J144/2,$M144,TRUE))*$D144+($K144="Steady Growth")*(AND(EZ$6&gt;=$F144,EZ$6&lt;=$H144)*((EZ$6-$F144+1)/($J144*($J144+1)/2)*$D144))+($K144="custom")*CustCF!ET144</f>
        <v/>
      </c>
      <c r="FA144" s="87">
        <f>($K144="Bell Curve")*(_xlfn.NORM.DIST(AND(FA$6&gt;=$F144,FA$6&lt;=$H144)*(FA$6-$F144+1),$J144/2,$M144,TRUE)-_xlfn.NORM.DIST(AND(FA$6&gt;=$F144,FA$6&lt;=$H144)*(EZ$6-$F144+1),$J144/2,$M144,TRUE))/(1-2*_xlfn.NORM.DIST(0,$J144/2,$M144,TRUE))*$D144+($K144="Steady Growth")*(AND(FA$6&gt;=$F144,FA$6&lt;=$H144)*((FA$6-$F144+1)/($J144*($J144+1)/2)*$D144))+($K144="custom")*CustCF!EU144</f>
        <v/>
      </c>
      <c r="FB144" s="87">
        <f>($K144="Bell Curve")*(_xlfn.NORM.DIST(AND(FB$6&gt;=$F144,FB$6&lt;=$H144)*(FB$6-$F144+1),$J144/2,$M144,TRUE)-_xlfn.NORM.DIST(AND(FB$6&gt;=$F144,FB$6&lt;=$H144)*(FA$6-$F144+1),$J144/2,$M144,TRUE))/(1-2*_xlfn.NORM.DIST(0,$J144/2,$M144,TRUE))*$D144+($K144="Steady Growth")*(AND(FB$6&gt;=$F144,FB$6&lt;=$H144)*((FB$6-$F144+1)/($J144*($J144+1)/2)*$D144))+($K144="custom")*CustCF!EV144</f>
        <v/>
      </c>
      <c r="FC144" s="87">
        <f>($K144="Bell Curve")*(_xlfn.NORM.DIST(AND(FC$6&gt;=$F144,FC$6&lt;=$H144)*(FC$6-$F144+1),$J144/2,$M144,TRUE)-_xlfn.NORM.DIST(AND(FC$6&gt;=$F144,FC$6&lt;=$H144)*(FB$6-$F144+1),$J144/2,$M144,TRUE))/(1-2*_xlfn.NORM.DIST(0,$J144/2,$M144,TRUE))*$D144+($K144="Steady Growth")*(AND(FC$6&gt;=$F144,FC$6&lt;=$H144)*((FC$6-$F144+1)/($J144*($J144+1)/2)*$D144))+($K144="custom")*CustCF!EW144</f>
        <v/>
      </c>
      <c r="FD144" s="87">
        <f>($K144="Bell Curve")*(_xlfn.NORM.DIST(AND(FD$6&gt;=$F144,FD$6&lt;=$H144)*(FD$6-$F144+1),$J144/2,$M144,TRUE)-_xlfn.NORM.DIST(AND(FD$6&gt;=$F144,FD$6&lt;=$H144)*(FC$6-$F144+1),$J144/2,$M144,TRUE))/(1-2*_xlfn.NORM.DIST(0,$J144/2,$M144,TRUE))*$D144+($K144="Steady Growth")*(AND(FD$6&gt;=$F144,FD$6&lt;=$H144)*((FD$6-$F144+1)/($J144*($J144+1)/2)*$D144))+($K144="custom")*CustCF!EX144</f>
        <v/>
      </c>
      <c r="FE144" s="87">
        <f>($K144="Bell Curve")*(_xlfn.NORM.DIST(AND(FE$6&gt;=$F144,FE$6&lt;=$H144)*(FE$6-$F144+1),$J144/2,$M144,TRUE)-_xlfn.NORM.DIST(AND(FE$6&gt;=$F144,FE$6&lt;=$H144)*(FD$6-$F144+1),$J144/2,$M144,TRUE))/(1-2*_xlfn.NORM.DIST(0,$J144/2,$M144,TRUE))*$D144+($K144="Steady Growth")*(AND(FE$6&gt;=$F144,FE$6&lt;=$H144)*((FE$6-$F144+1)/($J144*($J144+1)/2)*$D144))+($K144="custom")*CustCF!EY144</f>
        <v/>
      </c>
      <c r="FF144" s="87">
        <f>($K144="Bell Curve")*(_xlfn.NORM.DIST(AND(FF$6&gt;=$F144,FF$6&lt;=$H144)*(FF$6-$F144+1),$J144/2,$M144,TRUE)-_xlfn.NORM.DIST(AND(FF$6&gt;=$F144,FF$6&lt;=$H144)*(FE$6-$F144+1),$J144/2,$M144,TRUE))/(1-2*_xlfn.NORM.DIST(0,$J144/2,$M144,TRUE))*$D144+($K144="Steady Growth")*(AND(FF$6&gt;=$F144,FF$6&lt;=$H144)*((FF$6-$F144+1)/($J144*($J144+1)/2)*$D144))+($K144="custom")*CustCF!EZ144</f>
        <v/>
      </c>
      <c r="FG144" s="87">
        <f>($K144="Bell Curve")*(_xlfn.NORM.DIST(AND(FG$6&gt;=$F144,FG$6&lt;=$H144)*(FG$6-$F144+1),$J144/2,$M144,TRUE)-_xlfn.NORM.DIST(AND(FG$6&gt;=$F144,FG$6&lt;=$H144)*(FF$6-$F144+1),$J144/2,$M144,TRUE))/(1-2*_xlfn.NORM.DIST(0,$J144/2,$M144,TRUE))*$D144+($K144="Steady Growth")*(AND(FG$6&gt;=$F144,FG$6&lt;=$H144)*((FG$6-$F144+1)/($J144*($J144+1)/2)*$D144))+($K144="custom")*CustCF!FA144</f>
        <v/>
      </c>
      <c r="FH144" s="87">
        <f>($K144="Bell Curve")*(_xlfn.NORM.DIST(AND(FH$6&gt;=$F144,FH$6&lt;=$H144)*(FH$6-$F144+1),$J144/2,$M144,TRUE)-_xlfn.NORM.DIST(AND(FH$6&gt;=$F144,FH$6&lt;=$H144)*(FG$6-$F144+1),$J144/2,$M144,TRUE))/(1-2*_xlfn.NORM.DIST(0,$J144/2,$M144,TRUE))*$D144+($K144="Steady Growth")*(AND(FH$6&gt;=$F144,FH$6&lt;=$H144)*((FH$6-$F144+1)/($J144*($J144+1)/2)*$D144))+($K144="custom")*CustCF!FB144</f>
        <v/>
      </c>
      <c r="FI144" s="87">
        <f>($K144="Bell Curve")*(_xlfn.NORM.DIST(AND(FI$6&gt;=$F144,FI$6&lt;=$H144)*(FI$6-$F144+1),$J144/2,$M144,TRUE)-_xlfn.NORM.DIST(AND(FI$6&gt;=$F144,FI$6&lt;=$H144)*(FH$6-$F144+1),$J144/2,$M144,TRUE))/(1-2*_xlfn.NORM.DIST(0,$J144/2,$M144,TRUE))*$D144+($K144="Steady Growth")*(AND(FI$6&gt;=$F144,FI$6&lt;=$H144)*((FI$6-$F144+1)/($J144*($J144+1)/2)*$D144))+($K144="custom")*CustCF!FC144</f>
        <v/>
      </c>
      <c r="FJ144" s="87">
        <f>($K144="Bell Curve")*(_xlfn.NORM.DIST(AND(FJ$6&gt;=$F144,FJ$6&lt;=$H144)*(FJ$6-$F144+1),$J144/2,$M144,TRUE)-_xlfn.NORM.DIST(AND(FJ$6&gt;=$F144,FJ$6&lt;=$H144)*(FI$6-$F144+1),$J144/2,$M144,TRUE))/(1-2*_xlfn.NORM.DIST(0,$J144/2,$M144,TRUE))*$D144+($K144="Steady Growth")*(AND(FJ$6&gt;=$F144,FJ$6&lt;=$H144)*((FJ$6-$F144+1)/($J144*($J144+1)/2)*$D144))+($K144="custom")*CustCF!FD144</f>
        <v/>
      </c>
      <c r="FK144" s="87">
        <f>($K144="Bell Curve")*(_xlfn.NORM.DIST(AND(FK$6&gt;=$F144,FK$6&lt;=$H144)*(FK$6-$F144+1),$J144/2,$M144,TRUE)-_xlfn.NORM.DIST(AND(FK$6&gt;=$F144,FK$6&lt;=$H144)*(FJ$6-$F144+1),$J144/2,$M144,TRUE))/(1-2*_xlfn.NORM.DIST(0,$J144/2,$M144,TRUE))*$D144+($K144="Steady Growth")*(AND(FK$6&gt;=$F144,FK$6&lt;=$H144)*((FK$6-$F144+1)/($J144*($J144+1)/2)*$D144))+($K144="custom")*CustCF!FE144</f>
        <v/>
      </c>
      <c r="FL144" s="87">
        <f>($K144="Bell Curve")*(_xlfn.NORM.DIST(AND(FL$6&gt;=$F144,FL$6&lt;=$H144)*(FL$6-$F144+1),$J144/2,$M144,TRUE)-_xlfn.NORM.DIST(AND(FL$6&gt;=$F144,FL$6&lt;=$H144)*(FK$6-$F144+1),$J144/2,$M144,TRUE))/(1-2*_xlfn.NORM.DIST(0,$J144/2,$M144,TRUE))*$D144+($K144="Steady Growth")*(AND(FL$6&gt;=$F144,FL$6&lt;=$H144)*((FL$6-$F144+1)/($J144*($J144+1)/2)*$D144))+($K144="custom")*CustCF!FF144</f>
        <v/>
      </c>
      <c r="FM144" s="87">
        <f>($K144="Bell Curve")*(_xlfn.NORM.DIST(AND(FM$6&gt;=$F144,FM$6&lt;=$H144)*(FM$6-$F144+1),$J144/2,$M144,TRUE)-_xlfn.NORM.DIST(AND(FM$6&gt;=$F144,FM$6&lt;=$H144)*(FL$6-$F144+1),$J144/2,$M144,TRUE))/(1-2*_xlfn.NORM.DIST(0,$J144/2,$M144,TRUE))*$D144+($K144="Steady Growth")*(AND(FM$6&gt;=$F144,FM$6&lt;=$H144)*((FM$6-$F144+1)/($J144*($J144+1)/2)*$D144))+($K144="custom")*CustCF!FG144</f>
        <v/>
      </c>
      <c r="FN144" s="87">
        <f>($K144="Bell Curve")*(_xlfn.NORM.DIST(AND(FN$6&gt;=$F144,FN$6&lt;=$H144)*(FN$6-$F144+1),$J144/2,$M144,TRUE)-_xlfn.NORM.DIST(AND(FN$6&gt;=$F144,FN$6&lt;=$H144)*(FM$6-$F144+1),$J144/2,$M144,TRUE))/(1-2*_xlfn.NORM.DIST(0,$J144/2,$M144,TRUE))*$D144+($K144="Steady Growth")*(AND(FN$6&gt;=$F144,FN$6&lt;=$H144)*((FN$6-$F144+1)/($J144*($J144+1)/2)*$D144))+($K144="custom")*CustCF!FH144</f>
        <v/>
      </c>
      <c r="FO144" s="87">
        <f>($K144="Bell Curve")*(_xlfn.NORM.DIST(AND(FO$6&gt;=$F144,FO$6&lt;=$H144)*(FO$6-$F144+1),$J144/2,$M144,TRUE)-_xlfn.NORM.DIST(AND(FO$6&gt;=$F144,FO$6&lt;=$H144)*(FN$6-$F144+1),$J144/2,$M144,TRUE))/(1-2*_xlfn.NORM.DIST(0,$J144/2,$M144,TRUE))*$D144+($K144="Steady Growth")*(AND(FO$6&gt;=$F144,FO$6&lt;=$H144)*((FO$6-$F144+1)/($J144*($J144+1)/2)*$D144))+($K144="custom")*CustCF!FI144</f>
        <v/>
      </c>
      <c r="FP144" s="87">
        <f>($K144="Bell Curve")*(_xlfn.NORM.DIST(AND(FP$6&gt;=$F144,FP$6&lt;=$H144)*(FP$6-$F144+1),$J144/2,$M144,TRUE)-_xlfn.NORM.DIST(AND(FP$6&gt;=$F144,FP$6&lt;=$H144)*(FO$6-$F144+1),$J144/2,$M144,TRUE))/(1-2*_xlfn.NORM.DIST(0,$J144/2,$M144,TRUE))*$D144+($K144="Steady Growth")*(AND(FP$6&gt;=$F144,FP$6&lt;=$H144)*((FP$6-$F144+1)/($J144*($J144+1)/2)*$D144))+($K144="custom")*CustCF!FJ144</f>
        <v/>
      </c>
      <c r="FQ144" s="87">
        <f>($K144="Bell Curve")*(_xlfn.NORM.DIST(AND(FQ$6&gt;=$F144,FQ$6&lt;=$H144)*(FQ$6-$F144+1),$J144/2,$M144,TRUE)-_xlfn.NORM.DIST(AND(FQ$6&gt;=$F144,FQ$6&lt;=$H144)*(FP$6-$F144+1),$J144/2,$M144,TRUE))/(1-2*_xlfn.NORM.DIST(0,$J144/2,$M144,TRUE))*$D144+($K144="Steady Growth")*(AND(FQ$6&gt;=$F144,FQ$6&lt;=$H144)*((FQ$6-$F144+1)/($J144*($J144+1)/2)*$D144))+($K144="custom")*CustCF!FK144</f>
        <v/>
      </c>
      <c r="FR144" s="87">
        <f>($K144="Bell Curve")*(_xlfn.NORM.DIST(AND(FR$6&gt;=$F144,FR$6&lt;=$H144)*(FR$6-$F144+1),$J144/2,$M144,TRUE)-_xlfn.NORM.DIST(AND(FR$6&gt;=$F144,FR$6&lt;=$H144)*(FQ$6-$F144+1),$J144/2,$M144,TRUE))/(1-2*_xlfn.NORM.DIST(0,$J144/2,$M144,TRUE))*$D144+($K144="Steady Growth")*(AND(FR$6&gt;=$F144,FR$6&lt;=$H144)*((FR$6-$F144+1)/($J144*($J144+1)/2)*$D144))+($K144="custom")*CustCF!FL144</f>
        <v/>
      </c>
      <c r="FS144" s="87">
        <f>($K144="Bell Curve")*(_xlfn.NORM.DIST(AND(FS$6&gt;=$F144,FS$6&lt;=$H144)*(FS$6-$F144+1),$J144/2,$M144,TRUE)-_xlfn.NORM.DIST(AND(FS$6&gt;=$F144,FS$6&lt;=$H144)*(FR$6-$F144+1),$J144/2,$M144,TRUE))/(1-2*_xlfn.NORM.DIST(0,$J144/2,$M144,TRUE))*$D144+($K144="Steady Growth")*(AND(FS$6&gt;=$F144,FS$6&lt;=$H144)*((FS$6-$F144+1)/($J144*($J144+1)/2)*$D144))+($K144="custom")*CustCF!FM144</f>
        <v/>
      </c>
      <c r="FT144" s="87">
        <f>($K144="Bell Curve")*(_xlfn.NORM.DIST(AND(FT$6&gt;=$F144,FT$6&lt;=$H144)*(FT$6-$F144+1),$J144/2,$M144,TRUE)-_xlfn.NORM.DIST(AND(FT$6&gt;=$F144,FT$6&lt;=$H144)*(FS$6-$F144+1),$J144/2,$M144,TRUE))/(1-2*_xlfn.NORM.DIST(0,$J144/2,$M144,TRUE))*$D144+($K144="Steady Growth")*(AND(FT$6&gt;=$F144,FT$6&lt;=$H144)*((FT$6-$F144+1)/($J144*($J144+1)/2)*$D144))+($K144="custom")*CustCF!FN144</f>
        <v/>
      </c>
      <c r="FU144" s="87">
        <f>($K144="Bell Curve")*(_xlfn.NORM.DIST(AND(FU$6&gt;=$F144,FU$6&lt;=$H144)*(FU$6-$F144+1),$J144/2,$M144,TRUE)-_xlfn.NORM.DIST(AND(FU$6&gt;=$F144,FU$6&lt;=$H144)*(FT$6-$F144+1),$J144/2,$M144,TRUE))/(1-2*_xlfn.NORM.DIST(0,$J144/2,$M144,TRUE))*$D144+($K144="Steady Growth")*(AND(FU$6&gt;=$F144,FU$6&lt;=$H144)*((FU$6-$F144+1)/($J144*($J144+1)/2)*$D144))+($K144="custom")*CustCF!FO144</f>
        <v/>
      </c>
      <c r="FV144" s="87">
        <f>($K144="Bell Curve")*(_xlfn.NORM.DIST(AND(FV$6&gt;=$F144,FV$6&lt;=$H144)*(FV$6-$F144+1),$J144/2,$M144,TRUE)-_xlfn.NORM.DIST(AND(FV$6&gt;=$F144,FV$6&lt;=$H144)*(FU$6-$F144+1),$J144/2,$M144,TRUE))/(1-2*_xlfn.NORM.DIST(0,$J144/2,$M144,TRUE))*$D144+($K144="Steady Growth")*(AND(FV$6&gt;=$F144,FV$6&lt;=$H144)*((FV$6-$F144+1)/($J144*($J144+1)/2)*$D144))+($K144="custom")*CustCF!FP144</f>
        <v/>
      </c>
      <c r="FW144" s="87">
        <f>($K144="Bell Curve")*(_xlfn.NORM.DIST(AND(FW$6&gt;=$F144,FW$6&lt;=$H144)*(FW$6-$F144+1),$J144/2,$M144,TRUE)-_xlfn.NORM.DIST(AND(FW$6&gt;=$F144,FW$6&lt;=$H144)*(FV$6-$F144+1),$J144/2,$M144,TRUE))/(1-2*_xlfn.NORM.DIST(0,$J144/2,$M144,TRUE))*$D144+($K144="Steady Growth")*(AND(FW$6&gt;=$F144,FW$6&lt;=$H144)*((FW$6-$F144+1)/($J144*($J144+1)/2)*$D144))+($K144="custom")*CustCF!FQ144</f>
        <v/>
      </c>
      <c r="FX144" s="87">
        <f>($K144="Bell Curve")*(_xlfn.NORM.DIST(AND(FX$6&gt;=$F144,FX$6&lt;=$H144)*(FX$6-$F144+1),$J144/2,$M144,TRUE)-_xlfn.NORM.DIST(AND(FX$6&gt;=$F144,FX$6&lt;=$H144)*(FW$6-$F144+1),$J144/2,$M144,TRUE))/(1-2*_xlfn.NORM.DIST(0,$J144/2,$M144,TRUE))*$D144+($K144="Steady Growth")*(AND(FX$6&gt;=$F144,FX$6&lt;=$H144)*((FX$6-$F144+1)/($J144*($J144+1)/2)*$D144))+($K144="custom")*CustCF!FR144</f>
        <v/>
      </c>
      <c r="FY144" s="87">
        <f>($K144="Bell Curve")*(_xlfn.NORM.DIST(AND(FY$6&gt;=$F144,FY$6&lt;=$H144)*(FY$6-$F144+1),$J144/2,$M144,TRUE)-_xlfn.NORM.DIST(AND(FY$6&gt;=$F144,FY$6&lt;=$H144)*(FX$6-$F144+1),$J144/2,$M144,TRUE))/(1-2*_xlfn.NORM.DIST(0,$J144/2,$M144,TRUE))*$D144+($K144="Steady Growth")*(AND(FY$6&gt;=$F144,FY$6&lt;=$H144)*((FY$6-$F144+1)/($J144*($J144+1)/2)*$D144))+($K144="custom")*CustCF!FS144</f>
        <v/>
      </c>
      <c r="FZ144" s="87">
        <f>($K144="Bell Curve")*(_xlfn.NORM.DIST(AND(FZ$6&gt;=$F144,FZ$6&lt;=$H144)*(FZ$6-$F144+1),$J144/2,$M144,TRUE)-_xlfn.NORM.DIST(AND(FZ$6&gt;=$F144,FZ$6&lt;=$H144)*(FY$6-$F144+1),$J144/2,$M144,TRUE))/(1-2*_xlfn.NORM.DIST(0,$J144/2,$M144,TRUE))*$D144+($K144="Steady Growth")*(AND(FZ$6&gt;=$F144,FZ$6&lt;=$H144)*((FZ$6-$F144+1)/($J144*($J144+1)/2)*$D144))+($K144="custom")*CustCF!FT144</f>
        <v/>
      </c>
      <c r="GA144" s="87">
        <f>($K144="Bell Curve")*(_xlfn.NORM.DIST(AND(GA$6&gt;=$F144,GA$6&lt;=$H144)*(GA$6-$F144+1),$J144/2,$M144,TRUE)-_xlfn.NORM.DIST(AND(GA$6&gt;=$F144,GA$6&lt;=$H144)*(FZ$6-$F144+1),$J144/2,$M144,TRUE))/(1-2*_xlfn.NORM.DIST(0,$J144/2,$M144,TRUE))*$D144+($K144="Steady Growth")*(AND(GA$6&gt;=$F144,GA$6&lt;=$H144)*((GA$6-$F144+1)/($J144*($J144+1)/2)*$D144))+($K144="custom")*CustCF!FU144</f>
        <v/>
      </c>
      <c r="GB144" s="87">
        <f>($K144="Bell Curve")*(_xlfn.NORM.DIST(AND(GB$6&gt;=$F144,GB$6&lt;=$H144)*(GB$6-$F144+1),$J144/2,$M144,TRUE)-_xlfn.NORM.DIST(AND(GB$6&gt;=$F144,GB$6&lt;=$H144)*(GA$6-$F144+1),$J144/2,$M144,TRUE))/(1-2*_xlfn.NORM.DIST(0,$J144/2,$M144,TRUE))*$D144+($K144="Steady Growth")*(AND(GB$6&gt;=$F144,GB$6&lt;=$H144)*((GB$6-$F144+1)/($J144*($J144+1)/2)*$D144))+($K144="custom")*CustCF!FV144</f>
        <v/>
      </c>
      <c r="GC144" s="87">
        <f>($K144="Bell Curve")*(_xlfn.NORM.DIST(AND(GC$6&gt;=$F144,GC$6&lt;=$H144)*(GC$6-$F144+1),$J144/2,$M144,TRUE)-_xlfn.NORM.DIST(AND(GC$6&gt;=$F144,GC$6&lt;=$H144)*(GB$6-$F144+1),$J144/2,$M144,TRUE))/(1-2*_xlfn.NORM.DIST(0,$J144/2,$M144,TRUE))*$D144+($K144="Steady Growth")*(AND(GC$6&gt;=$F144,GC$6&lt;=$H144)*((GC$6-$F144+1)/($J144*($J144+1)/2)*$D144))+($K144="custom")*CustCF!FW144</f>
        <v/>
      </c>
      <c r="GD144" s="87">
        <f>($K144="Bell Curve")*(_xlfn.NORM.DIST(AND(GD$6&gt;=$F144,GD$6&lt;=$H144)*(GD$6-$F144+1),$J144/2,$M144,TRUE)-_xlfn.NORM.DIST(AND(GD$6&gt;=$F144,GD$6&lt;=$H144)*(GC$6-$F144+1),$J144/2,$M144,TRUE))/(1-2*_xlfn.NORM.DIST(0,$J144/2,$M144,TRUE))*$D144+($K144="Steady Growth")*(AND(GD$6&gt;=$F144,GD$6&lt;=$H144)*((GD$6-$F144+1)/($J144*($J144+1)/2)*$D144))+($K144="custom")*CustCF!FX144</f>
        <v/>
      </c>
      <c r="GE144" s="87">
        <f>($K144="Bell Curve")*(_xlfn.NORM.DIST(AND(GE$6&gt;=$F144,GE$6&lt;=$H144)*(GE$6-$F144+1),$J144/2,$M144,TRUE)-_xlfn.NORM.DIST(AND(GE$6&gt;=$F144,GE$6&lt;=$H144)*(GD$6-$F144+1),$J144/2,$M144,TRUE))/(1-2*_xlfn.NORM.DIST(0,$J144/2,$M144,TRUE))*$D144+($K144="Steady Growth")*(AND(GE$6&gt;=$F144,GE$6&lt;=$H144)*((GE$6-$F144+1)/($J144*($J144+1)/2)*$D144))+($K144="custom")*CustCF!FY144</f>
        <v/>
      </c>
      <c r="GF144" s="87">
        <f>($K144="Bell Curve")*(_xlfn.NORM.DIST(AND(GF$6&gt;=$F144,GF$6&lt;=$H144)*(GF$6-$F144+1),$J144/2,$M144,TRUE)-_xlfn.NORM.DIST(AND(GF$6&gt;=$F144,GF$6&lt;=$H144)*(GE$6-$F144+1),$J144/2,$M144,TRUE))/(1-2*_xlfn.NORM.DIST(0,$J144/2,$M144,TRUE))*$D144+($K144="Steady Growth")*(AND(GF$6&gt;=$F144,GF$6&lt;=$H144)*((GF$6-$F144+1)/($J144*($J144+1)/2)*$D144))+($K144="custom")*CustCF!FZ144</f>
        <v/>
      </c>
      <c r="GG144" s="87">
        <f>($K144="Bell Curve")*(_xlfn.NORM.DIST(AND(GG$6&gt;=$F144,GG$6&lt;=$H144)*(GG$6-$F144+1),$J144/2,$M144,TRUE)-_xlfn.NORM.DIST(AND(GG$6&gt;=$F144,GG$6&lt;=$H144)*(GF$6-$F144+1),$J144/2,$M144,TRUE))/(1-2*_xlfn.NORM.DIST(0,$J144/2,$M144,TRUE))*$D144+($K144="Steady Growth")*(AND(GG$6&gt;=$F144,GG$6&lt;=$H144)*((GG$6-$F144+1)/($J144*($J144+1)/2)*$D144))+($K144="custom")*CustCF!GA144</f>
        <v/>
      </c>
      <c r="GH144" s="87">
        <f>($K144="Bell Curve")*(_xlfn.NORM.DIST(AND(GH$6&gt;=$F144,GH$6&lt;=$H144)*(GH$6-$F144+1),$J144/2,$M144,TRUE)-_xlfn.NORM.DIST(AND(GH$6&gt;=$F144,GH$6&lt;=$H144)*(GG$6-$F144+1),$J144/2,$M144,TRUE))/(1-2*_xlfn.NORM.DIST(0,$J144/2,$M144,TRUE))*$D144+($K144="Steady Growth")*(AND(GH$6&gt;=$F144,GH$6&lt;=$H144)*((GH$6-$F144+1)/($J144*($J144+1)/2)*$D144))+($K144="custom")*CustCF!GB144</f>
        <v/>
      </c>
      <c r="GI144" s="87">
        <f>($K144="Bell Curve")*(_xlfn.NORM.DIST(AND(GI$6&gt;=$F144,GI$6&lt;=$H144)*(GI$6-$F144+1),$J144/2,$M144,TRUE)-_xlfn.NORM.DIST(AND(GI$6&gt;=$F144,GI$6&lt;=$H144)*(GH$6-$F144+1),$J144/2,$M144,TRUE))/(1-2*_xlfn.NORM.DIST(0,$J144/2,$M144,TRUE))*$D144+($K144="Steady Growth")*(AND(GI$6&gt;=$F144,GI$6&lt;=$H144)*((GI$6-$F144+1)/($J144*($J144+1)/2)*$D144))+($K144="custom")*CustCF!GC144</f>
        <v/>
      </c>
      <c r="GJ144" s="87">
        <f>($K144="Bell Curve")*(_xlfn.NORM.DIST(AND(GJ$6&gt;=$F144,GJ$6&lt;=$H144)*(GJ$6-$F144+1),$J144/2,$M144,TRUE)-_xlfn.NORM.DIST(AND(GJ$6&gt;=$F144,GJ$6&lt;=$H144)*(GI$6-$F144+1),$J144/2,$M144,TRUE))/(1-2*_xlfn.NORM.DIST(0,$J144/2,$M144,TRUE))*$D144+($K144="Steady Growth")*(AND(GJ$6&gt;=$F144,GJ$6&lt;=$H144)*((GJ$6-$F144+1)/($J144*($J144+1)/2)*$D144))+($K144="custom")*CustCF!GD144</f>
        <v/>
      </c>
      <c r="GK144" s="87">
        <f>($K144="Bell Curve")*(_xlfn.NORM.DIST(AND(GK$6&gt;=$F144,GK$6&lt;=$H144)*(GK$6-$F144+1),$J144/2,$M144,TRUE)-_xlfn.NORM.DIST(AND(GK$6&gt;=$F144,GK$6&lt;=$H144)*(GJ$6-$F144+1),$J144/2,$M144,TRUE))/(1-2*_xlfn.NORM.DIST(0,$J144/2,$M144,TRUE))*$D144+($K144="Steady Growth")*(AND(GK$6&gt;=$F144,GK$6&lt;=$H144)*((GK$6-$F144+1)/($J144*($J144+1)/2)*$D144))+($K144="custom")*CustCF!GE144</f>
        <v/>
      </c>
      <c r="GL144" s="87">
        <f>($K144="Bell Curve")*(_xlfn.NORM.DIST(AND(GL$6&gt;=$F144,GL$6&lt;=$H144)*(GL$6-$F144+1),$J144/2,$M144,TRUE)-_xlfn.NORM.DIST(AND(GL$6&gt;=$F144,GL$6&lt;=$H144)*(GK$6-$F144+1),$J144/2,$M144,TRUE))/(1-2*_xlfn.NORM.DIST(0,$J144/2,$M144,TRUE))*$D144+($K144="Steady Growth")*(AND(GL$6&gt;=$F144,GL$6&lt;=$H144)*((GL$6-$F144+1)/($J144*($J144+1)/2)*$D144))+($K144="custom")*CustCF!GF144</f>
        <v/>
      </c>
      <c r="GM144" s="87">
        <f>($K144="Bell Curve")*(_xlfn.NORM.DIST(AND(GM$6&gt;=$F144,GM$6&lt;=$H144)*(GM$6-$F144+1),$J144/2,$M144,TRUE)-_xlfn.NORM.DIST(AND(GM$6&gt;=$F144,GM$6&lt;=$H144)*(GL$6-$F144+1),$J144/2,$M144,TRUE))/(1-2*_xlfn.NORM.DIST(0,$J144/2,$M144,TRUE))*$D144+($K144="Steady Growth")*(AND(GM$6&gt;=$F144,GM$6&lt;=$H144)*((GM$6-$F144+1)/($J144*($J144+1)/2)*$D144))+($K144="custom")*CustCF!GG144</f>
        <v/>
      </c>
      <c r="GN144" s="257">
        <f>($K144="Bell Curve")*(_xlfn.NORM.DIST(AND(GN$6&gt;=$F144,GN$6&lt;=$H144)*(GN$6-$F144+1),$J144/2,$M144,TRUE)-_xlfn.NORM.DIST(AND(GN$6&gt;=$F144,GN$6&lt;=$H144)*(GM$6-$F144+1),$J144/2,$M144,TRUE))/(1-2*_xlfn.NORM.DIST(0,$J144/2,$M144,TRUE))*$D144+($K144="Steady Growth")*(AND(GN$6&gt;=$F144,GN$6&lt;=$H144)*((GN$6-$F144+1)/($J144*($J144+1)/2)*$D144))+($K144="custom")*CustCF!GH144</f>
        <v/>
      </c>
      <c r="GO144" s="1" t="n"/>
      <c r="GP144" s="63" t="n"/>
    </row>
    <row r="145" hidden="1" outlineLevel="1">
      <c r="A145" s="1" t="n"/>
      <c r="B145" s="1" t="n"/>
      <c r="C145" s="251">
        <f>Budget!AF26</f>
        <v/>
      </c>
      <c r="D145" s="14">
        <f>Budget!AG26</f>
        <v/>
      </c>
      <c r="E145" s="14">
        <f>IF(D145&lt;&gt;0,F145,"")</f>
        <v/>
      </c>
      <c r="F145" s="252" t="n">
        <v>0</v>
      </c>
      <c r="G145" s="921">
        <f>IF(L145="custom",CustCF!F145,INDEX($P$8:$GN$8,MATCH(F145,$P$6:$GN$6,0)))</f>
        <v/>
      </c>
      <c r="H145" s="252" t="n">
        <v>0</v>
      </c>
      <c r="I145" s="921">
        <f>IF(L145="custom",CustCF!G145,INDEX($P$8:$GN$8,MATCH(H145,$P$6:$GN$6,0)))</f>
        <v/>
      </c>
      <c r="J145" s="249">
        <f>H145-F145+1</f>
        <v/>
      </c>
      <c r="K145" s="254" t="inlineStr">
        <is>
          <t>Bell Curve</t>
        </is>
      </c>
      <c r="L145" s="255" t="inlineStr">
        <is>
          <t>Flat (9)</t>
        </is>
      </c>
      <c r="M145" s="256">
        <f>INDEX($D$261:$D$266,MATCH(L145,$C$261:$C$266,0))</f>
        <v/>
      </c>
      <c r="N145" s="13">
        <f>SUM(P145:GN145)</f>
        <v/>
      </c>
      <c r="O145" s="14" t="n"/>
      <c r="P145" s="87">
        <f>($K145="Bell Curve")*(_xlfn.NORM.DIST(AND(P$6&gt;=$F145,P$6&lt;=$H145)*(P$6-$F145+1),$J145/2,$M145,TRUE)-_xlfn.NORM.DIST(AND(P$6&gt;=$F145,P$6&lt;=$H145)*(O$6-$F145+1),$J145/2,$M145,TRUE))/(1-2*_xlfn.NORM.DIST(0,$J145/2,$M145,TRUE))*$D145+($K145="Steady Growth")*(AND(P$6&gt;=$F145,P$6&lt;=$H145)*((P$6-$F145+1)/($J145*($J145+1)/2)*$D145))+($K145="custom")*CustCF!J145</f>
        <v/>
      </c>
      <c r="Q145" s="87">
        <f>($K145="Bell Curve")*(_xlfn.NORM.DIST(AND(Q$6&gt;=$F145,Q$6&lt;=$H145)*(Q$6-$F145+1),$J145/2,$M145,TRUE)-_xlfn.NORM.DIST(AND(Q$6&gt;=$F145,Q$6&lt;=$H145)*(P$6-$F145+1),$J145/2,$M145,TRUE))/(1-2*_xlfn.NORM.DIST(0,$J145/2,$M145,TRUE))*$D145+($K145="Steady Growth")*(AND(Q$6&gt;=$F145,Q$6&lt;=$H145)*((Q$6-$F145+1)/($J145*($J145+1)/2)*$D145))+($K145="custom")*CustCF!K145</f>
        <v/>
      </c>
      <c r="R145" s="87">
        <f>($K145="Bell Curve")*(_xlfn.NORM.DIST(AND(R$6&gt;=$F145,R$6&lt;=$H145)*(R$6-$F145+1),$J145/2,$M145,TRUE)-_xlfn.NORM.DIST(AND(R$6&gt;=$F145,R$6&lt;=$H145)*(Q$6-$F145+1),$J145/2,$M145,TRUE))/(1-2*_xlfn.NORM.DIST(0,$J145/2,$M145,TRUE))*$D145+($K145="Steady Growth")*(AND(R$6&gt;=$F145,R$6&lt;=$H145)*((R$6-$F145+1)/($J145*($J145+1)/2)*$D145))+($K145="custom")*CustCF!L145</f>
        <v/>
      </c>
      <c r="S145" s="87">
        <f>($K145="Bell Curve")*(_xlfn.NORM.DIST(AND(S$6&gt;=$F145,S$6&lt;=$H145)*(S$6-$F145+1),$J145/2,$M145,TRUE)-_xlfn.NORM.DIST(AND(S$6&gt;=$F145,S$6&lt;=$H145)*(R$6-$F145+1),$J145/2,$M145,TRUE))/(1-2*_xlfn.NORM.DIST(0,$J145/2,$M145,TRUE))*$D145+($K145="Steady Growth")*(AND(S$6&gt;=$F145,S$6&lt;=$H145)*((S$6-$F145+1)/($J145*($J145+1)/2)*$D145))+($K145="custom")*CustCF!M145</f>
        <v/>
      </c>
      <c r="T145" s="87">
        <f>($K145="Bell Curve")*(_xlfn.NORM.DIST(AND(T$6&gt;=$F145,T$6&lt;=$H145)*(T$6-$F145+1),$J145/2,$M145,TRUE)-_xlfn.NORM.DIST(AND(T$6&gt;=$F145,T$6&lt;=$H145)*(S$6-$F145+1),$J145/2,$M145,TRUE))/(1-2*_xlfn.NORM.DIST(0,$J145/2,$M145,TRUE))*$D145+($K145="Steady Growth")*(AND(T$6&gt;=$F145,T$6&lt;=$H145)*((T$6-$F145+1)/($J145*($J145+1)/2)*$D145))+($K145="custom")*CustCF!N145</f>
        <v/>
      </c>
      <c r="U145" s="87">
        <f>($K145="Bell Curve")*(_xlfn.NORM.DIST(AND(U$6&gt;=$F145,U$6&lt;=$H145)*(U$6-$F145+1),$J145/2,$M145,TRUE)-_xlfn.NORM.DIST(AND(U$6&gt;=$F145,U$6&lt;=$H145)*(T$6-$F145+1),$J145/2,$M145,TRUE))/(1-2*_xlfn.NORM.DIST(0,$J145/2,$M145,TRUE))*$D145+($K145="Steady Growth")*(AND(U$6&gt;=$F145,U$6&lt;=$H145)*((U$6-$F145+1)/($J145*($J145+1)/2)*$D145))+($K145="custom")*CustCF!O145</f>
        <v/>
      </c>
      <c r="V145" s="87">
        <f>($K145="Bell Curve")*(_xlfn.NORM.DIST(AND(V$6&gt;=$F145,V$6&lt;=$H145)*(V$6-$F145+1),$J145/2,$M145,TRUE)-_xlfn.NORM.DIST(AND(V$6&gt;=$F145,V$6&lt;=$H145)*(U$6-$F145+1),$J145/2,$M145,TRUE))/(1-2*_xlfn.NORM.DIST(0,$J145/2,$M145,TRUE))*$D145+($K145="Steady Growth")*(AND(V$6&gt;=$F145,V$6&lt;=$H145)*((V$6-$F145+1)/($J145*($J145+1)/2)*$D145))+($K145="custom")*CustCF!P145</f>
        <v/>
      </c>
      <c r="W145" s="87">
        <f>($K145="Bell Curve")*(_xlfn.NORM.DIST(AND(W$6&gt;=$F145,W$6&lt;=$H145)*(W$6-$F145+1),$J145/2,$M145,TRUE)-_xlfn.NORM.DIST(AND(W$6&gt;=$F145,W$6&lt;=$H145)*(V$6-$F145+1),$J145/2,$M145,TRUE))/(1-2*_xlfn.NORM.DIST(0,$J145/2,$M145,TRUE))*$D145+($K145="Steady Growth")*(AND(W$6&gt;=$F145,W$6&lt;=$H145)*((W$6-$F145+1)/($J145*($J145+1)/2)*$D145))+($K145="custom")*CustCF!Q145</f>
        <v/>
      </c>
      <c r="X145" s="87">
        <f>($K145="Bell Curve")*(_xlfn.NORM.DIST(AND(X$6&gt;=$F145,X$6&lt;=$H145)*(X$6-$F145+1),$J145/2,$M145,TRUE)-_xlfn.NORM.DIST(AND(X$6&gt;=$F145,X$6&lt;=$H145)*(W$6-$F145+1),$J145/2,$M145,TRUE))/(1-2*_xlfn.NORM.DIST(0,$J145/2,$M145,TRUE))*$D145+($K145="Steady Growth")*(AND(X$6&gt;=$F145,X$6&lt;=$H145)*((X$6-$F145+1)/($J145*($J145+1)/2)*$D145))+($K145="custom")*CustCF!R145</f>
        <v/>
      </c>
      <c r="Y145" s="87">
        <f>($K145="Bell Curve")*(_xlfn.NORM.DIST(AND(Y$6&gt;=$F145,Y$6&lt;=$H145)*(Y$6-$F145+1),$J145/2,$M145,TRUE)-_xlfn.NORM.DIST(AND(Y$6&gt;=$F145,Y$6&lt;=$H145)*(X$6-$F145+1),$J145/2,$M145,TRUE))/(1-2*_xlfn.NORM.DIST(0,$J145/2,$M145,TRUE))*$D145+($K145="Steady Growth")*(AND(Y$6&gt;=$F145,Y$6&lt;=$H145)*((Y$6-$F145+1)/($J145*($J145+1)/2)*$D145))+($K145="custom")*CustCF!S145</f>
        <v/>
      </c>
      <c r="Z145" s="87">
        <f>($K145="Bell Curve")*(_xlfn.NORM.DIST(AND(Z$6&gt;=$F145,Z$6&lt;=$H145)*(Z$6-$F145+1),$J145/2,$M145,TRUE)-_xlfn.NORM.DIST(AND(Z$6&gt;=$F145,Z$6&lt;=$H145)*(Y$6-$F145+1),$J145/2,$M145,TRUE))/(1-2*_xlfn.NORM.DIST(0,$J145/2,$M145,TRUE))*$D145+($K145="Steady Growth")*(AND(Z$6&gt;=$F145,Z$6&lt;=$H145)*((Z$6-$F145+1)/($J145*($J145+1)/2)*$D145))+($K145="custom")*CustCF!T145</f>
        <v/>
      </c>
      <c r="AA145" s="87">
        <f>($K145="Bell Curve")*(_xlfn.NORM.DIST(AND(AA$6&gt;=$F145,AA$6&lt;=$H145)*(AA$6-$F145+1),$J145/2,$M145,TRUE)-_xlfn.NORM.DIST(AND(AA$6&gt;=$F145,AA$6&lt;=$H145)*(Z$6-$F145+1),$J145/2,$M145,TRUE))/(1-2*_xlfn.NORM.DIST(0,$J145/2,$M145,TRUE))*$D145+($K145="Steady Growth")*(AND(AA$6&gt;=$F145,AA$6&lt;=$H145)*((AA$6-$F145+1)/($J145*($J145+1)/2)*$D145))+($K145="custom")*CustCF!U145</f>
        <v/>
      </c>
      <c r="AB145" s="87">
        <f>($K145="Bell Curve")*(_xlfn.NORM.DIST(AND(AB$6&gt;=$F145,AB$6&lt;=$H145)*(AB$6-$F145+1),$J145/2,$M145,TRUE)-_xlfn.NORM.DIST(AND(AB$6&gt;=$F145,AB$6&lt;=$H145)*(AA$6-$F145+1),$J145/2,$M145,TRUE))/(1-2*_xlfn.NORM.DIST(0,$J145/2,$M145,TRUE))*$D145+($K145="Steady Growth")*(AND(AB$6&gt;=$F145,AB$6&lt;=$H145)*((AB$6-$F145+1)/($J145*($J145+1)/2)*$D145))+($K145="custom")*CustCF!V145</f>
        <v/>
      </c>
      <c r="AC145" s="87">
        <f>($K145="Bell Curve")*(_xlfn.NORM.DIST(AND(AC$6&gt;=$F145,AC$6&lt;=$H145)*(AC$6-$F145+1),$J145/2,$M145,TRUE)-_xlfn.NORM.DIST(AND(AC$6&gt;=$F145,AC$6&lt;=$H145)*(AB$6-$F145+1),$J145/2,$M145,TRUE))/(1-2*_xlfn.NORM.DIST(0,$J145/2,$M145,TRUE))*$D145+($K145="Steady Growth")*(AND(AC$6&gt;=$F145,AC$6&lt;=$H145)*((AC$6-$F145+1)/($J145*($J145+1)/2)*$D145))+($K145="custom")*CustCF!W145</f>
        <v/>
      </c>
      <c r="AD145" s="87">
        <f>($K145="Bell Curve")*(_xlfn.NORM.DIST(AND(AD$6&gt;=$F145,AD$6&lt;=$H145)*(AD$6-$F145+1),$J145/2,$M145,TRUE)-_xlfn.NORM.DIST(AND(AD$6&gt;=$F145,AD$6&lt;=$H145)*(AC$6-$F145+1),$J145/2,$M145,TRUE))/(1-2*_xlfn.NORM.DIST(0,$J145/2,$M145,TRUE))*$D145+($K145="Steady Growth")*(AND(AD$6&gt;=$F145,AD$6&lt;=$H145)*((AD$6-$F145+1)/($J145*($J145+1)/2)*$D145))+($K145="custom")*CustCF!X145</f>
        <v/>
      </c>
      <c r="AE145" s="87">
        <f>($K145="Bell Curve")*(_xlfn.NORM.DIST(AND(AE$6&gt;=$F145,AE$6&lt;=$H145)*(AE$6-$F145+1),$J145/2,$M145,TRUE)-_xlfn.NORM.DIST(AND(AE$6&gt;=$F145,AE$6&lt;=$H145)*(AD$6-$F145+1),$J145/2,$M145,TRUE))/(1-2*_xlfn.NORM.DIST(0,$J145/2,$M145,TRUE))*$D145+($K145="Steady Growth")*(AND(AE$6&gt;=$F145,AE$6&lt;=$H145)*((AE$6-$F145+1)/($J145*($J145+1)/2)*$D145))+($K145="custom")*CustCF!Y145</f>
        <v/>
      </c>
      <c r="AF145" s="87">
        <f>($K145="Bell Curve")*(_xlfn.NORM.DIST(AND(AF$6&gt;=$F145,AF$6&lt;=$H145)*(AF$6-$F145+1),$J145/2,$M145,TRUE)-_xlfn.NORM.DIST(AND(AF$6&gt;=$F145,AF$6&lt;=$H145)*(AE$6-$F145+1),$J145/2,$M145,TRUE))/(1-2*_xlfn.NORM.DIST(0,$J145/2,$M145,TRUE))*$D145+($K145="Steady Growth")*(AND(AF$6&gt;=$F145,AF$6&lt;=$H145)*((AF$6-$F145+1)/($J145*($J145+1)/2)*$D145))+($K145="custom")*CustCF!Z145</f>
        <v/>
      </c>
      <c r="AG145" s="87">
        <f>($K145="Bell Curve")*(_xlfn.NORM.DIST(AND(AG$6&gt;=$F145,AG$6&lt;=$H145)*(AG$6-$F145+1),$J145/2,$M145,TRUE)-_xlfn.NORM.DIST(AND(AG$6&gt;=$F145,AG$6&lt;=$H145)*(AF$6-$F145+1),$J145/2,$M145,TRUE))/(1-2*_xlfn.NORM.DIST(0,$J145/2,$M145,TRUE))*$D145+($K145="Steady Growth")*(AND(AG$6&gt;=$F145,AG$6&lt;=$H145)*((AG$6-$F145+1)/($J145*($J145+1)/2)*$D145))+($K145="custom")*CustCF!AA145</f>
        <v/>
      </c>
      <c r="AH145" s="87">
        <f>($K145="Bell Curve")*(_xlfn.NORM.DIST(AND(AH$6&gt;=$F145,AH$6&lt;=$H145)*(AH$6-$F145+1),$J145/2,$M145,TRUE)-_xlfn.NORM.DIST(AND(AH$6&gt;=$F145,AH$6&lt;=$H145)*(AG$6-$F145+1),$J145/2,$M145,TRUE))/(1-2*_xlfn.NORM.DIST(0,$J145/2,$M145,TRUE))*$D145+($K145="Steady Growth")*(AND(AH$6&gt;=$F145,AH$6&lt;=$H145)*((AH$6-$F145+1)/($J145*($J145+1)/2)*$D145))+($K145="custom")*CustCF!AB145</f>
        <v/>
      </c>
      <c r="AI145" s="87">
        <f>($K145="Bell Curve")*(_xlfn.NORM.DIST(AND(AI$6&gt;=$F145,AI$6&lt;=$H145)*(AI$6-$F145+1),$J145/2,$M145,TRUE)-_xlfn.NORM.DIST(AND(AI$6&gt;=$F145,AI$6&lt;=$H145)*(AH$6-$F145+1),$J145/2,$M145,TRUE))/(1-2*_xlfn.NORM.DIST(0,$J145/2,$M145,TRUE))*$D145+($K145="Steady Growth")*(AND(AI$6&gt;=$F145,AI$6&lt;=$H145)*((AI$6-$F145+1)/($J145*($J145+1)/2)*$D145))+($K145="custom")*CustCF!AC145</f>
        <v/>
      </c>
      <c r="AJ145" s="87">
        <f>($K145="Bell Curve")*(_xlfn.NORM.DIST(AND(AJ$6&gt;=$F145,AJ$6&lt;=$H145)*(AJ$6-$F145+1),$J145/2,$M145,TRUE)-_xlfn.NORM.DIST(AND(AJ$6&gt;=$F145,AJ$6&lt;=$H145)*(AI$6-$F145+1),$J145/2,$M145,TRUE))/(1-2*_xlfn.NORM.DIST(0,$J145/2,$M145,TRUE))*$D145+($K145="Steady Growth")*(AND(AJ$6&gt;=$F145,AJ$6&lt;=$H145)*((AJ$6-$F145+1)/($J145*($J145+1)/2)*$D145))+($K145="custom")*CustCF!AD145</f>
        <v/>
      </c>
      <c r="AK145" s="87">
        <f>($K145="Bell Curve")*(_xlfn.NORM.DIST(AND(AK$6&gt;=$F145,AK$6&lt;=$H145)*(AK$6-$F145+1),$J145/2,$M145,TRUE)-_xlfn.NORM.DIST(AND(AK$6&gt;=$F145,AK$6&lt;=$H145)*(AJ$6-$F145+1),$J145/2,$M145,TRUE))/(1-2*_xlfn.NORM.DIST(0,$J145/2,$M145,TRUE))*$D145+($K145="Steady Growth")*(AND(AK$6&gt;=$F145,AK$6&lt;=$H145)*((AK$6-$F145+1)/($J145*($J145+1)/2)*$D145))+($K145="custom")*CustCF!AE145</f>
        <v/>
      </c>
      <c r="AL145" s="87">
        <f>($K145="Bell Curve")*(_xlfn.NORM.DIST(AND(AL$6&gt;=$F145,AL$6&lt;=$H145)*(AL$6-$F145+1),$J145/2,$M145,TRUE)-_xlfn.NORM.DIST(AND(AL$6&gt;=$F145,AL$6&lt;=$H145)*(AK$6-$F145+1),$J145/2,$M145,TRUE))/(1-2*_xlfn.NORM.DIST(0,$J145/2,$M145,TRUE))*$D145+($K145="Steady Growth")*(AND(AL$6&gt;=$F145,AL$6&lt;=$H145)*((AL$6-$F145+1)/($J145*($J145+1)/2)*$D145))+($K145="custom")*CustCF!AF145</f>
        <v/>
      </c>
      <c r="AM145" s="87">
        <f>($K145="Bell Curve")*(_xlfn.NORM.DIST(AND(AM$6&gt;=$F145,AM$6&lt;=$H145)*(AM$6-$F145+1),$J145/2,$M145,TRUE)-_xlfn.NORM.DIST(AND(AM$6&gt;=$F145,AM$6&lt;=$H145)*(AL$6-$F145+1),$J145/2,$M145,TRUE))/(1-2*_xlfn.NORM.DIST(0,$J145/2,$M145,TRUE))*$D145+($K145="Steady Growth")*(AND(AM$6&gt;=$F145,AM$6&lt;=$H145)*((AM$6-$F145+1)/($J145*($J145+1)/2)*$D145))+($K145="custom")*CustCF!AG145</f>
        <v/>
      </c>
      <c r="AN145" s="87">
        <f>($K145="Bell Curve")*(_xlfn.NORM.DIST(AND(AN$6&gt;=$F145,AN$6&lt;=$H145)*(AN$6-$F145+1),$J145/2,$M145,TRUE)-_xlfn.NORM.DIST(AND(AN$6&gt;=$F145,AN$6&lt;=$H145)*(AM$6-$F145+1),$J145/2,$M145,TRUE))/(1-2*_xlfn.NORM.DIST(0,$J145/2,$M145,TRUE))*$D145+($K145="Steady Growth")*(AND(AN$6&gt;=$F145,AN$6&lt;=$H145)*((AN$6-$F145+1)/($J145*($J145+1)/2)*$D145))+($K145="custom")*CustCF!AH145</f>
        <v/>
      </c>
      <c r="AO145" s="87">
        <f>($K145="Bell Curve")*(_xlfn.NORM.DIST(AND(AO$6&gt;=$F145,AO$6&lt;=$H145)*(AO$6-$F145+1),$J145/2,$M145,TRUE)-_xlfn.NORM.DIST(AND(AO$6&gt;=$F145,AO$6&lt;=$H145)*(AN$6-$F145+1),$J145/2,$M145,TRUE))/(1-2*_xlfn.NORM.DIST(0,$J145/2,$M145,TRUE))*$D145+($K145="Steady Growth")*(AND(AO$6&gt;=$F145,AO$6&lt;=$H145)*((AO$6-$F145+1)/($J145*($J145+1)/2)*$D145))+($K145="custom")*CustCF!AI145</f>
        <v/>
      </c>
      <c r="AP145" s="87">
        <f>($K145="Bell Curve")*(_xlfn.NORM.DIST(AND(AP$6&gt;=$F145,AP$6&lt;=$H145)*(AP$6-$F145+1),$J145/2,$M145,TRUE)-_xlfn.NORM.DIST(AND(AP$6&gt;=$F145,AP$6&lt;=$H145)*(AO$6-$F145+1),$J145/2,$M145,TRUE))/(1-2*_xlfn.NORM.DIST(0,$J145/2,$M145,TRUE))*$D145+($K145="Steady Growth")*(AND(AP$6&gt;=$F145,AP$6&lt;=$H145)*((AP$6-$F145+1)/($J145*($J145+1)/2)*$D145))+($K145="custom")*CustCF!AJ145</f>
        <v/>
      </c>
      <c r="AQ145" s="87">
        <f>($K145="Bell Curve")*(_xlfn.NORM.DIST(AND(AQ$6&gt;=$F145,AQ$6&lt;=$H145)*(AQ$6-$F145+1),$J145/2,$M145,TRUE)-_xlfn.NORM.DIST(AND(AQ$6&gt;=$F145,AQ$6&lt;=$H145)*(AP$6-$F145+1),$J145/2,$M145,TRUE))/(1-2*_xlfn.NORM.DIST(0,$J145/2,$M145,TRUE))*$D145+($K145="Steady Growth")*(AND(AQ$6&gt;=$F145,AQ$6&lt;=$H145)*((AQ$6-$F145+1)/($J145*($J145+1)/2)*$D145))+($K145="custom")*CustCF!AK145</f>
        <v/>
      </c>
      <c r="AR145" s="87">
        <f>($K145="Bell Curve")*(_xlfn.NORM.DIST(AND(AR$6&gt;=$F145,AR$6&lt;=$H145)*(AR$6-$F145+1),$J145/2,$M145,TRUE)-_xlfn.NORM.DIST(AND(AR$6&gt;=$F145,AR$6&lt;=$H145)*(AQ$6-$F145+1),$J145/2,$M145,TRUE))/(1-2*_xlfn.NORM.DIST(0,$J145/2,$M145,TRUE))*$D145+($K145="Steady Growth")*(AND(AR$6&gt;=$F145,AR$6&lt;=$H145)*((AR$6-$F145+1)/($J145*($J145+1)/2)*$D145))+($K145="custom")*CustCF!AL145</f>
        <v/>
      </c>
      <c r="AS145" s="87">
        <f>($K145="Bell Curve")*(_xlfn.NORM.DIST(AND(AS$6&gt;=$F145,AS$6&lt;=$H145)*(AS$6-$F145+1),$J145/2,$M145,TRUE)-_xlfn.NORM.DIST(AND(AS$6&gt;=$F145,AS$6&lt;=$H145)*(AR$6-$F145+1),$J145/2,$M145,TRUE))/(1-2*_xlfn.NORM.DIST(0,$J145/2,$M145,TRUE))*$D145+($K145="Steady Growth")*(AND(AS$6&gt;=$F145,AS$6&lt;=$H145)*((AS$6-$F145+1)/($J145*($J145+1)/2)*$D145))+($K145="custom")*CustCF!AM145</f>
        <v/>
      </c>
      <c r="AT145" s="87">
        <f>($K145="Bell Curve")*(_xlfn.NORM.DIST(AND(AT$6&gt;=$F145,AT$6&lt;=$H145)*(AT$6-$F145+1),$J145/2,$M145,TRUE)-_xlfn.NORM.DIST(AND(AT$6&gt;=$F145,AT$6&lt;=$H145)*(AS$6-$F145+1),$J145/2,$M145,TRUE))/(1-2*_xlfn.NORM.DIST(0,$J145/2,$M145,TRUE))*$D145+($K145="Steady Growth")*(AND(AT$6&gt;=$F145,AT$6&lt;=$H145)*((AT$6-$F145+1)/($J145*($J145+1)/2)*$D145))+($K145="custom")*CustCF!AN145</f>
        <v/>
      </c>
      <c r="AU145" s="87">
        <f>($K145="Bell Curve")*(_xlfn.NORM.DIST(AND(AU$6&gt;=$F145,AU$6&lt;=$H145)*(AU$6-$F145+1),$J145/2,$M145,TRUE)-_xlfn.NORM.DIST(AND(AU$6&gt;=$F145,AU$6&lt;=$H145)*(AT$6-$F145+1),$J145/2,$M145,TRUE))/(1-2*_xlfn.NORM.DIST(0,$J145/2,$M145,TRUE))*$D145+($K145="Steady Growth")*(AND(AU$6&gt;=$F145,AU$6&lt;=$H145)*((AU$6-$F145+1)/($J145*($J145+1)/2)*$D145))+($K145="custom")*CustCF!AO145</f>
        <v/>
      </c>
      <c r="AV145" s="87">
        <f>($K145="Bell Curve")*(_xlfn.NORM.DIST(AND(AV$6&gt;=$F145,AV$6&lt;=$H145)*(AV$6-$F145+1),$J145/2,$M145,TRUE)-_xlfn.NORM.DIST(AND(AV$6&gt;=$F145,AV$6&lt;=$H145)*(AU$6-$F145+1),$J145/2,$M145,TRUE))/(1-2*_xlfn.NORM.DIST(0,$J145/2,$M145,TRUE))*$D145+($K145="Steady Growth")*(AND(AV$6&gt;=$F145,AV$6&lt;=$H145)*((AV$6-$F145+1)/($J145*($J145+1)/2)*$D145))+($K145="custom")*CustCF!AP145</f>
        <v/>
      </c>
      <c r="AW145" s="87">
        <f>($K145="Bell Curve")*(_xlfn.NORM.DIST(AND(AW$6&gt;=$F145,AW$6&lt;=$H145)*(AW$6-$F145+1),$J145/2,$M145,TRUE)-_xlfn.NORM.DIST(AND(AW$6&gt;=$F145,AW$6&lt;=$H145)*(AV$6-$F145+1),$J145/2,$M145,TRUE))/(1-2*_xlfn.NORM.DIST(0,$J145/2,$M145,TRUE))*$D145+($K145="Steady Growth")*(AND(AW$6&gt;=$F145,AW$6&lt;=$H145)*((AW$6-$F145+1)/($J145*($J145+1)/2)*$D145))+($K145="custom")*CustCF!AQ145</f>
        <v/>
      </c>
      <c r="AX145" s="87">
        <f>($K145="Bell Curve")*(_xlfn.NORM.DIST(AND(AX$6&gt;=$F145,AX$6&lt;=$H145)*(AX$6-$F145+1),$J145/2,$M145,TRUE)-_xlfn.NORM.DIST(AND(AX$6&gt;=$F145,AX$6&lt;=$H145)*(AW$6-$F145+1),$J145/2,$M145,TRUE))/(1-2*_xlfn.NORM.DIST(0,$J145/2,$M145,TRUE))*$D145+($K145="Steady Growth")*(AND(AX$6&gt;=$F145,AX$6&lt;=$H145)*((AX$6-$F145+1)/($J145*($J145+1)/2)*$D145))+($K145="custom")*CustCF!AR145</f>
        <v/>
      </c>
      <c r="AY145" s="87">
        <f>($K145="Bell Curve")*(_xlfn.NORM.DIST(AND(AY$6&gt;=$F145,AY$6&lt;=$H145)*(AY$6-$F145+1),$J145/2,$M145,TRUE)-_xlfn.NORM.DIST(AND(AY$6&gt;=$F145,AY$6&lt;=$H145)*(AX$6-$F145+1),$J145/2,$M145,TRUE))/(1-2*_xlfn.NORM.DIST(0,$J145/2,$M145,TRUE))*$D145+($K145="Steady Growth")*(AND(AY$6&gt;=$F145,AY$6&lt;=$H145)*((AY$6-$F145+1)/($J145*($J145+1)/2)*$D145))+($K145="custom")*CustCF!AS145</f>
        <v/>
      </c>
      <c r="AZ145" s="87">
        <f>($K145="Bell Curve")*(_xlfn.NORM.DIST(AND(AZ$6&gt;=$F145,AZ$6&lt;=$H145)*(AZ$6-$F145+1),$J145/2,$M145,TRUE)-_xlfn.NORM.DIST(AND(AZ$6&gt;=$F145,AZ$6&lt;=$H145)*(AY$6-$F145+1),$J145/2,$M145,TRUE))/(1-2*_xlfn.NORM.DIST(0,$J145/2,$M145,TRUE))*$D145+($K145="Steady Growth")*(AND(AZ$6&gt;=$F145,AZ$6&lt;=$H145)*((AZ$6-$F145+1)/($J145*($J145+1)/2)*$D145))+($K145="custom")*CustCF!AT145</f>
        <v/>
      </c>
      <c r="BA145" s="87">
        <f>($K145="Bell Curve")*(_xlfn.NORM.DIST(AND(BA$6&gt;=$F145,BA$6&lt;=$H145)*(BA$6-$F145+1),$J145/2,$M145,TRUE)-_xlfn.NORM.DIST(AND(BA$6&gt;=$F145,BA$6&lt;=$H145)*(AZ$6-$F145+1),$J145/2,$M145,TRUE))/(1-2*_xlfn.NORM.DIST(0,$J145/2,$M145,TRUE))*$D145+($K145="Steady Growth")*(AND(BA$6&gt;=$F145,BA$6&lt;=$H145)*((BA$6-$F145+1)/($J145*($J145+1)/2)*$D145))+($K145="custom")*CustCF!AU145</f>
        <v/>
      </c>
      <c r="BB145" s="87">
        <f>($K145="Bell Curve")*(_xlfn.NORM.DIST(AND(BB$6&gt;=$F145,BB$6&lt;=$H145)*(BB$6-$F145+1),$J145/2,$M145,TRUE)-_xlfn.NORM.DIST(AND(BB$6&gt;=$F145,BB$6&lt;=$H145)*(BA$6-$F145+1),$J145/2,$M145,TRUE))/(1-2*_xlfn.NORM.DIST(0,$J145/2,$M145,TRUE))*$D145+($K145="Steady Growth")*(AND(BB$6&gt;=$F145,BB$6&lt;=$H145)*((BB$6-$F145+1)/($J145*($J145+1)/2)*$D145))+($K145="custom")*CustCF!AV145</f>
        <v/>
      </c>
      <c r="BC145" s="87">
        <f>($K145="Bell Curve")*(_xlfn.NORM.DIST(AND(BC$6&gt;=$F145,BC$6&lt;=$H145)*(BC$6-$F145+1),$J145/2,$M145,TRUE)-_xlfn.NORM.DIST(AND(BC$6&gt;=$F145,BC$6&lt;=$H145)*(BB$6-$F145+1),$J145/2,$M145,TRUE))/(1-2*_xlfn.NORM.DIST(0,$J145/2,$M145,TRUE))*$D145+($K145="Steady Growth")*(AND(BC$6&gt;=$F145,BC$6&lt;=$H145)*((BC$6-$F145+1)/($J145*($J145+1)/2)*$D145))+($K145="custom")*CustCF!AW145</f>
        <v/>
      </c>
      <c r="BD145" s="87">
        <f>($K145="Bell Curve")*(_xlfn.NORM.DIST(AND(BD$6&gt;=$F145,BD$6&lt;=$H145)*(BD$6-$F145+1),$J145/2,$M145,TRUE)-_xlfn.NORM.DIST(AND(BD$6&gt;=$F145,BD$6&lt;=$H145)*(BC$6-$F145+1),$J145/2,$M145,TRUE))/(1-2*_xlfn.NORM.DIST(0,$J145/2,$M145,TRUE))*$D145+($K145="Steady Growth")*(AND(BD$6&gt;=$F145,BD$6&lt;=$H145)*((BD$6-$F145+1)/($J145*($J145+1)/2)*$D145))+($K145="custom")*CustCF!AX145</f>
        <v/>
      </c>
      <c r="BE145" s="87">
        <f>($K145="Bell Curve")*(_xlfn.NORM.DIST(AND(BE$6&gt;=$F145,BE$6&lt;=$H145)*(BE$6-$F145+1),$J145/2,$M145,TRUE)-_xlfn.NORM.DIST(AND(BE$6&gt;=$F145,BE$6&lt;=$H145)*(BD$6-$F145+1),$J145/2,$M145,TRUE))/(1-2*_xlfn.NORM.DIST(0,$J145/2,$M145,TRUE))*$D145+($K145="Steady Growth")*(AND(BE$6&gt;=$F145,BE$6&lt;=$H145)*((BE$6-$F145+1)/($J145*($J145+1)/2)*$D145))+($K145="custom")*CustCF!AY145</f>
        <v/>
      </c>
      <c r="BF145" s="87">
        <f>($K145="Bell Curve")*(_xlfn.NORM.DIST(AND(BF$6&gt;=$F145,BF$6&lt;=$H145)*(BF$6-$F145+1),$J145/2,$M145,TRUE)-_xlfn.NORM.DIST(AND(BF$6&gt;=$F145,BF$6&lt;=$H145)*(BE$6-$F145+1),$J145/2,$M145,TRUE))/(1-2*_xlfn.NORM.DIST(0,$J145/2,$M145,TRUE))*$D145+($K145="Steady Growth")*(AND(BF$6&gt;=$F145,BF$6&lt;=$H145)*((BF$6-$F145+1)/($J145*($J145+1)/2)*$D145))+($K145="custom")*CustCF!AZ145</f>
        <v/>
      </c>
      <c r="BG145" s="87">
        <f>($K145="Bell Curve")*(_xlfn.NORM.DIST(AND(BG$6&gt;=$F145,BG$6&lt;=$H145)*(BG$6-$F145+1),$J145/2,$M145,TRUE)-_xlfn.NORM.DIST(AND(BG$6&gt;=$F145,BG$6&lt;=$H145)*(BF$6-$F145+1),$J145/2,$M145,TRUE))/(1-2*_xlfn.NORM.DIST(0,$J145/2,$M145,TRUE))*$D145+($K145="Steady Growth")*(AND(BG$6&gt;=$F145,BG$6&lt;=$H145)*((BG$6-$F145+1)/($J145*($J145+1)/2)*$D145))+($K145="custom")*CustCF!BA145</f>
        <v/>
      </c>
      <c r="BH145" s="87">
        <f>($K145="Bell Curve")*(_xlfn.NORM.DIST(AND(BH$6&gt;=$F145,BH$6&lt;=$H145)*(BH$6-$F145+1),$J145/2,$M145,TRUE)-_xlfn.NORM.DIST(AND(BH$6&gt;=$F145,BH$6&lt;=$H145)*(BG$6-$F145+1),$J145/2,$M145,TRUE))/(1-2*_xlfn.NORM.DIST(0,$J145/2,$M145,TRUE))*$D145+($K145="Steady Growth")*(AND(BH$6&gt;=$F145,BH$6&lt;=$H145)*((BH$6-$F145+1)/($J145*($J145+1)/2)*$D145))+($K145="custom")*CustCF!BB145</f>
        <v/>
      </c>
      <c r="BI145" s="87">
        <f>($K145="Bell Curve")*(_xlfn.NORM.DIST(AND(BI$6&gt;=$F145,BI$6&lt;=$H145)*(BI$6-$F145+1),$J145/2,$M145,TRUE)-_xlfn.NORM.DIST(AND(BI$6&gt;=$F145,BI$6&lt;=$H145)*(BH$6-$F145+1),$J145/2,$M145,TRUE))/(1-2*_xlfn.NORM.DIST(0,$J145/2,$M145,TRUE))*$D145+($K145="Steady Growth")*(AND(BI$6&gt;=$F145,BI$6&lt;=$H145)*((BI$6-$F145+1)/($J145*($J145+1)/2)*$D145))+($K145="custom")*CustCF!BC145</f>
        <v/>
      </c>
      <c r="BJ145" s="87">
        <f>($K145="Bell Curve")*(_xlfn.NORM.DIST(AND(BJ$6&gt;=$F145,BJ$6&lt;=$H145)*(BJ$6-$F145+1),$J145/2,$M145,TRUE)-_xlfn.NORM.DIST(AND(BJ$6&gt;=$F145,BJ$6&lt;=$H145)*(BI$6-$F145+1),$J145/2,$M145,TRUE))/(1-2*_xlfn.NORM.DIST(0,$J145/2,$M145,TRUE))*$D145+($K145="Steady Growth")*(AND(BJ$6&gt;=$F145,BJ$6&lt;=$H145)*((BJ$6-$F145+1)/($J145*($J145+1)/2)*$D145))+($K145="custom")*CustCF!BD145</f>
        <v/>
      </c>
      <c r="BK145" s="87">
        <f>($K145="Bell Curve")*(_xlfn.NORM.DIST(AND(BK$6&gt;=$F145,BK$6&lt;=$H145)*(BK$6-$F145+1),$J145/2,$M145,TRUE)-_xlfn.NORM.DIST(AND(BK$6&gt;=$F145,BK$6&lt;=$H145)*(BJ$6-$F145+1),$J145/2,$M145,TRUE))/(1-2*_xlfn.NORM.DIST(0,$J145/2,$M145,TRUE))*$D145+($K145="Steady Growth")*(AND(BK$6&gt;=$F145,BK$6&lt;=$H145)*((BK$6-$F145+1)/($J145*($J145+1)/2)*$D145))+($K145="custom")*CustCF!BE145</f>
        <v/>
      </c>
      <c r="BL145" s="87">
        <f>($K145="Bell Curve")*(_xlfn.NORM.DIST(AND(BL$6&gt;=$F145,BL$6&lt;=$H145)*(BL$6-$F145+1),$J145/2,$M145,TRUE)-_xlfn.NORM.DIST(AND(BL$6&gt;=$F145,BL$6&lt;=$H145)*(BK$6-$F145+1),$J145/2,$M145,TRUE))/(1-2*_xlfn.NORM.DIST(0,$J145/2,$M145,TRUE))*$D145+($K145="Steady Growth")*(AND(BL$6&gt;=$F145,BL$6&lt;=$H145)*((BL$6-$F145+1)/($J145*($J145+1)/2)*$D145))+($K145="custom")*CustCF!BF145</f>
        <v/>
      </c>
      <c r="BM145" s="87">
        <f>($K145="Bell Curve")*(_xlfn.NORM.DIST(AND(BM$6&gt;=$F145,BM$6&lt;=$H145)*(BM$6-$F145+1),$J145/2,$M145,TRUE)-_xlfn.NORM.DIST(AND(BM$6&gt;=$F145,BM$6&lt;=$H145)*(BL$6-$F145+1),$J145/2,$M145,TRUE))/(1-2*_xlfn.NORM.DIST(0,$J145/2,$M145,TRUE))*$D145+($K145="Steady Growth")*(AND(BM$6&gt;=$F145,BM$6&lt;=$H145)*((BM$6-$F145+1)/($J145*($J145+1)/2)*$D145))+($K145="custom")*CustCF!BG145</f>
        <v/>
      </c>
      <c r="BN145" s="87">
        <f>($K145="Bell Curve")*(_xlfn.NORM.DIST(AND(BN$6&gt;=$F145,BN$6&lt;=$H145)*(BN$6-$F145+1),$J145/2,$M145,TRUE)-_xlfn.NORM.DIST(AND(BN$6&gt;=$F145,BN$6&lt;=$H145)*(BM$6-$F145+1),$J145/2,$M145,TRUE))/(1-2*_xlfn.NORM.DIST(0,$J145/2,$M145,TRUE))*$D145+($K145="Steady Growth")*(AND(BN$6&gt;=$F145,BN$6&lt;=$H145)*((BN$6-$F145+1)/($J145*($J145+1)/2)*$D145))+($K145="custom")*CustCF!BH145</f>
        <v/>
      </c>
      <c r="BO145" s="87">
        <f>($K145="Bell Curve")*(_xlfn.NORM.DIST(AND(BO$6&gt;=$F145,BO$6&lt;=$H145)*(BO$6-$F145+1),$J145/2,$M145,TRUE)-_xlfn.NORM.DIST(AND(BO$6&gt;=$F145,BO$6&lt;=$H145)*(BN$6-$F145+1),$J145/2,$M145,TRUE))/(1-2*_xlfn.NORM.DIST(0,$J145/2,$M145,TRUE))*$D145+($K145="Steady Growth")*(AND(BO$6&gt;=$F145,BO$6&lt;=$H145)*((BO$6-$F145+1)/($J145*($J145+1)/2)*$D145))+($K145="custom")*CustCF!BI145</f>
        <v/>
      </c>
      <c r="BP145" s="87">
        <f>($K145="Bell Curve")*(_xlfn.NORM.DIST(AND(BP$6&gt;=$F145,BP$6&lt;=$H145)*(BP$6-$F145+1),$J145/2,$M145,TRUE)-_xlfn.NORM.DIST(AND(BP$6&gt;=$F145,BP$6&lt;=$H145)*(BO$6-$F145+1),$J145/2,$M145,TRUE))/(1-2*_xlfn.NORM.DIST(0,$J145/2,$M145,TRUE))*$D145+($K145="Steady Growth")*(AND(BP$6&gt;=$F145,BP$6&lt;=$H145)*((BP$6-$F145+1)/($J145*($J145+1)/2)*$D145))+($K145="custom")*CustCF!BJ145</f>
        <v/>
      </c>
      <c r="BQ145" s="87">
        <f>($K145="Bell Curve")*(_xlfn.NORM.DIST(AND(BQ$6&gt;=$F145,BQ$6&lt;=$H145)*(BQ$6-$F145+1),$J145/2,$M145,TRUE)-_xlfn.NORM.DIST(AND(BQ$6&gt;=$F145,BQ$6&lt;=$H145)*(BP$6-$F145+1),$J145/2,$M145,TRUE))/(1-2*_xlfn.NORM.DIST(0,$J145/2,$M145,TRUE))*$D145+($K145="Steady Growth")*(AND(BQ$6&gt;=$F145,BQ$6&lt;=$H145)*((BQ$6-$F145+1)/($J145*($J145+1)/2)*$D145))+($K145="custom")*CustCF!BK145</f>
        <v/>
      </c>
      <c r="BR145" s="87">
        <f>($K145="Bell Curve")*(_xlfn.NORM.DIST(AND(BR$6&gt;=$F145,BR$6&lt;=$H145)*(BR$6-$F145+1),$J145/2,$M145,TRUE)-_xlfn.NORM.DIST(AND(BR$6&gt;=$F145,BR$6&lt;=$H145)*(BQ$6-$F145+1),$J145/2,$M145,TRUE))/(1-2*_xlfn.NORM.DIST(0,$J145/2,$M145,TRUE))*$D145+($K145="Steady Growth")*(AND(BR$6&gt;=$F145,BR$6&lt;=$H145)*((BR$6-$F145+1)/($J145*($J145+1)/2)*$D145))+($K145="custom")*CustCF!BL145</f>
        <v/>
      </c>
      <c r="BS145" s="87">
        <f>($K145="Bell Curve")*(_xlfn.NORM.DIST(AND(BS$6&gt;=$F145,BS$6&lt;=$H145)*(BS$6-$F145+1),$J145/2,$M145,TRUE)-_xlfn.NORM.DIST(AND(BS$6&gt;=$F145,BS$6&lt;=$H145)*(BR$6-$F145+1),$J145/2,$M145,TRUE))/(1-2*_xlfn.NORM.DIST(0,$J145/2,$M145,TRUE))*$D145+($K145="Steady Growth")*(AND(BS$6&gt;=$F145,BS$6&lt;=$H145)*((BS$6-$F145+1)/($J145*($J145+1)/2)*$D145))+($K145="custom")*CustCF!BM145</f>
        <v/>
      </c>
      <c r="BT145" s="87">
        <f>($K145="Bell Curve")*(_xlfn.NORM.DIST(AND(BT$6&gt;=$F145,BT$6&lt;=$H145)*(BT$6-$F145+1),$J145/2,$M145,TRUE)-_xlfn.NORM.DIST(AND(BT$6&gt;=$F145,BT$6&lt;=$H145)*(BS$6-$F145+1),$J145/2,$M145,TRUE))/(1-2*_xlfn.NORM.DIST(0,$J145/2,$M145,TRUE))*$D145+($K145="Steady Growth")*(AND(BT$6&gt;=$F145,BT$6&lt;=$H145)*((BT$6-$F145+1)/($J145*($J145+1)/2)*$D145))+($K145="custom")*CustCF!BN145</f>
        <v/>
      </c>
      <c r="BU145" s="87">
        <f>($K145="Bell Curve")*(_xlfn.NORM.DIST(AND(BU$6&gt;=$F145,BU$6&lt;=$H145)*(BU$6-$F145+1),$J145/2,$M145,TRUE)-_xlfn.NORM.DIST(AND(BU$6&gt;=$F145,BU$6&lt;=$H145)*(BT$6-$F145+1),$J145/2,$M145,TRUE))/(1-2*_xlfn.NORM.DIST(0,$J145/2,$M145,TRUE))*$D145+($K145="Steady Growth")*(AND(BU$6&gt;=$F145,BU$6&lt;=$H145)*((BU$6-$F145+1)/($J145*($J145+1)/2)*$D145))+($K145="custom")*CustCF!BO145</f>
        <v/>
      </c>
      <c r="BV145" s="87">
        <f>($K145="Bell Curve")*(_xlfn.NORM.DIST(AND(BV$6&gt;=$F145,BV$6&lt;=$H145)*(BV$6-$F145+1),$J145/2,$M145,TRUE)-_xlfn.NORM.DIST(AND(BV$6&gt;=$F145,BV$6&lt;=$H145)*(BU$6-$F145+1),$J145/2,$M145,TRUE))/(1-2*_xlfn.NORM.DIST(0,$J145/2,$M145,TRUE))*$D145+($K145="Steady Growth")*(AND(BV$6&gt;=$F145,BV$6&lt;=$H145)*((BV$6-$F145+1)/($J145*($J145+1)/2)*$D145))+($K145="custom")*CustCF!BP145</f>
        <v/>
      </c>
      <c r="BW145" s="87">
        <f>($K145="Bell Curve")*(_xlfn.NORM.DIST(AND(BW$6&gt;=$F145,BW$6&lt;=$H145)*(BW$6-$F145+1),$J145/2,$M145,TRUE)-_xlfn.NORM.DIST(AND(BW$6&gt;=$F145,BW$6&lt;=$H145)*(BV$6-$F145+1),$J145/2,$M145,TRUE))/(1-2*_xlfn.NORM.DIST(0,$J145/2,$M145,TRUE))*$D145+($K145="Steady Growth")*(AND(BW$6&gt;=$F145,BW$6&lt;=$H145)*((BW$6-$F145+1)/($J145*($J145+1)/2)*$D145))+($K145="custom")*CustCF!BQ145</f>
        <v/>
      </c>
      <c r="BX145" s="87">
        <f>($K145="Bell Curve")*(_xlfn.NORM.DIST(AND(BX$6&gt;=$F145,BX$6&lt;=$H145)*(BX$6-$F145+1),$J145/2,$M145,TRUE)-_xlfn.NORM.DIST(AND(BX$6&gt;=$F145,BX$6&lt;=$H145)*(BW$6-$F145+1),$J145/2,$M145,TRUE))/(1-2*_xlfn.NORM.DIST(0,$J145/2,$M145,TRUE))*$D145+($K145="Steady Growth")*(AND(BX$6&gt;=$F145,BX$6&lt;=$H145)*((BX$6-$F145+1)/($J145*($J145+1)/2)*$D145))+($K145="custom")*CustCF!BR145</f>
        <v/>
      </c>
      <c r="BY145" s="87">
        <f>($K145="Bell Curve")*(_xlfn.NORM.DIST(AND(BY$6&gt;=$F145,BY$6&lt;=$H145)*(BY$6-$F145+1),$J145/2,$M145,TRUE)-_xlfn.NORM.DIST(AND(BY$6&gt;=$F145,BY$6&lt;=$H145)*(BX$6-$F145+1),$J145/2,$M145,TRUE))/(1-2*_xlfn.NORM.DIST(0,$J145/2,$M145,TRUE))*$D145+($K145="Steady Growth")*(AND(BY$6&gt;=$F145,BY$6&lt;=$H145)*((BY$6-$F145+1)/($J145*($J145+1)/2)*$D145))+($K145="custom")*CustCF!BS145</f>
        <v/>
      </c>
      <c r="BZ145" s="87">
        <f>($K145="Bell Curve")*(_xlfn.NORM.DIST(AND(BZ$6&gt;=$F145,BZ$6&lt;=$H145)*(BZ$6-$F145+1),$J145/2,$M145,TRUE)-_xlfn.NORM.DIST(AND(BZ$6&gt;=$F145,BZ$6&lt;=$H145)*(BY$6-$F145+1),$J145/2,$M145,TRUE))/(1-2*_xlfn.NORM.DIST(0,$J145/2,$M145,TRUE))*$D145+($K145="Steady Growth")*(AND(BZ$6&gt;=$F145,BZ$6&lt;=$H145)*((BZ$6-$F145+1)/($J145*($J145+1)/2)*$D145))+($K145="custom")*CustCF!BT145</f>
        <v/>
      </c>
      <c r="CA145" s="87">
        <f>($K145="Bell Curve")*(_xlfn.NORM.DIST(AND(CA$6&gt;=$F145,CA$6&lt;=$H145)*(CA$6-$F145+1),$J145/2,$M145,TRUE)-_xlfn.NORM.DIST(AND(CA$6&gt;=$F145,CA$6&lt;=$H145)*(BZ$6-$F145+1),$J145/2,$M145,TRUE))/(1-2*_xlfn.NORM.DIST(0,$J145/2,$M145,TRUE))*$D145+($K145="Steady Growth")*(AND(CA$6&gt;=$F145,CA$6&lt;=$H145)*((CA$6-$F145+1)/($J145*($J145+1)/2)*$D145))+($K145="custom")*CustCF!BU145</f>
        <v/>
      </c>
      <c r="CB145" s="87">
        <f>($K145="Bell Curve")*(_xlfn.NORM.DIST(AND(CB$6&gt;=$F145,CB$6&lt;=$H145)*(CB$6-$F145+1),$J145/2,$M145,TRUE)-_xlfn.NORM.DIST(AND(CB$6&gt;=$F145,CB$6&lt;=$H145)*(CA$6-$F145+1),$J145/2,$M145,TRUE))/(1-2*_xlfn.NORM.DIST(0,$J145/2,$M145,TRUE))*$D145+($K145="Steady Growth")*(AND(CB$6&gt;=$F145,CB$6&lt;=$H145)*((CB$6-$F145+1)/($J145*($J145+1)/2)*$D145))+($K145="custom")*CustCF!BV145</f>
        <v/>
      </c>
      <c r="CC145" s="87">
        <f>($K145="Bell Curve")*(_xlfn.NORM.DIST(AND(CC$6&gt;=$F145,CC$6&lt;=$H145)*(CC$6-$F145+1),$J145/2,$M145,TRUE)-_xlfn.NORM.DIST(AND(CC$6&gt;=$F145,CC$6&lt;=$H145)*(CB$6-$F145+1),$J145/2,$M145,TRUE))/(1-2*_xlfn.NORM.DIST(0,$J145/2,$M145,TRUE))*$D145+($K145="Steady Growth")*(AND(CC$6&gt;=$F145,CC$6&lt;=$H145)*((CC$6-$F145+1)/($J145*($J145+1)/2)*$D145))+($K145="custom")*CustCF!BW145</f>
        <v/>
      </c>
      <c r="CD145" s="87">
        <f>($K145="Bell Curve")*(_xlfn.NORM.DIST(AND(CD$6&gt;=$F145,CD$6&lt;=$H145)*(CD$6-$F145+1),$J145/2,$M145,TRUE)-_xlfn.NORM.DIST(AND(CD$6&gt;=$F145,CD$6&lt;=$H145)*(CC$6-$F145+1),$J145/2,$M145,TRUE))/(1-2*_xlfn.NORM.DIST(0,$J145/2,$M145,TRUE))*$D145+($K145="Steady Growth")*(AND(CD$6&gt;=$F145,CD$6&lt;=$H145)*((CD$6-$F145+1)/($J145*($J145+1)/2)*$D145))+($K145="custom")*CustCF!BX145</f>
        <v/>
      </c>
      <c r="CE145" s="87">
        <f>($K145="Bell Curve")*(_xlfn.NORM.DIST(AND(CE$6&gt;=$F145,CE$6&lt;=$H145)*(CE$6-$F145+1),$J145/2,$M145,TRUE)-_xlfn.NORM.DIST(AND(CE$6&gt;=$F145,CE$6&lt;=$H145)*(CD$6-$F145+1),$J145/2,$M145,TRUE))/(1-2*_xlfn.NORM.DIST(0,$J145/2,$M145,TRUE))*$D145+($K145="Steady Growth")*(AND(CE$6&gt;=$F145,CE$6&lt;=$H145)*((CE$6-$F145+1)/($J145*($J145+1)/2)*$D145))+($K145="custom")*CustCF!BY145</f>
        <v/>
      </c>
      <c r="CF145" s="87">
        <f>($K145="Bell Curve")*(_xlfn.NORM.DIST(AND(CF$6&gt;=$F145,CF$6&lt;=$H145)*(CF$6-$F145+1),$J145/2,$M145,TRUE)-_xlfn.NORM.DIST(AND(CF$6&gt;=$F145,CF$6&lt;=$H145)*(CE$6-$F145+1),$J145/2,$M145,TRUE))/(1-2*_xlfn.NORM.DIST(0,$J145/2,$M145,TRUE))*$D145+($K145="Steady Growth")*(AND(CF$6&gt;=$F145,CF$6&lt;=$H145)*((CF$6-$F145+1)/($J145*($J145+1)/2)*$D145))+($K145="custom")*CustCF!BZ145</f>
        <v/>
      </c>
      <c r="CG145" s="87">
        <f>($K145="Bell Curve")*(_xlfn.NORM.DIST(AND(CG$6&gt;=$F145,CG$6&lt;=$H145)*(CG$6-$F145+1),$J145/2,$M145,TRUE)-_xlfn.NORM.DIST(AND(CG$6&gt;=$F145,CG$6&lt;=$H145)*(CF$6-$F145+1),$J145/2,$M145,TRUE))/(1-2*_xlfn.NORM.DIST(0,$J145/2,$M145,TRUE))*$D145+($K145="Steady Growth")*(AND(CG$6&gt;=$F145,CG$6&lt;=$H145)*((CG$6-$F145+1)/($J145*($J145+1)/2)*$D145))+($K145="custom")*CustCF!CA145</f>
        <v/>
      </c>
      <c r="CH145" s="87">
        <f>($K145="Bell Curve")*(_xlfn.NORM.DIST(AND(CH$6&gt;=$F145,CH$6&lt;=$H145)*(CH$6-$F145+1),$J145/2,$M145,TRUE)-_xlfn.NORM.DIST(AND(CH$6&gt;=$F145,CH$6&lt;=$H145)*(CG$6-$F145+1),$J145/2,$M145,TRUE))/(1-2*_xlfn.NORM.DIST(0,$J145/2,$M145,TRUE))*$D145+($K145="Steady Growth")*(AND(CH$6&gt;=$F145,CH$6&lt;=$H145)*((CH$6-$F145+1)/($J145*($J145+1)/2)*$D145))+($K145="custom")*CustCF!CB145</f>
        <v/>
      </c>
      <c r="CI145" s="87">
        <f>($K145="Bell Curve")*(_xlfn.NORM.DIST(AND(CI$6&gt;=$F145,CI$6&lt;=$H145)*(CI$6-$F145+1),$J145/2,$M145,TRUE)-_xlfn.NORM.DIST(AND(CI$6&gt;=$F145,CI$6&lt;=$H145)*(CH$6-$F145+1),$J145/2,$M145,TRUE))/(1-2*_xlfn.NORM.DIST(0,$J145/2,$M145,TRUE))*$D145+($K145="Steady Growth")*(AND(CI$6&gt;=$F145,CI$6&lt;=$H145)*((CI$6-$F145+1)/($J145*($J145+1)/2)*$D145))+($K145="custom")*CustCF!CC145</f>
        <v/>
      </c>
      <c r="CJ145" s="87">
        <f>($K145="Bell Curve")*(_xlfn.NORM.DIST(AND(CJ$6&gt;=$F145,CJ$6&lt;=$H145)*(CJ$6-$F145+1),$J145/2,$M145,TRUE)-_xlfn.NORM.DIST(AND(CJ$6&gt;=$F145,CJ$6&lt;=$H145)*(CI$6-$F145+1),$J145/2,$M145,TRUE))/(1-2*_xlfn.NORM.DIST(0,$J145/2,$M145,TRUE))*$D145+($K145="Steady Growth")*(AND(CJ$6&gt;=$F145,CJ$6&lt;=$H145)*((CJ$6-$F145+1)/($J145*($J145+1)/2)*$D145))+($K145="custom")*CustCF!CD145</f>
        <v/>
      </c>
      <c r="CK145" s="87">
        <f>($K145="Bell Curve")*(_xlfn.NORM.DIST(AND(CK$6&gt;=$F145,CK$6&lt;=$H145)*(CK$6-$F145+1),$J145/2,$M145,TRUE)-_xlfn.NORM.DIST(AND(CK$6&gt;=$F145,CK$6&lt;=$H145)*(CJ$6-$F145+1),$J145/2,$M145,TRUE))/(1-2*_xlfn.NORM.DIST(0,$J145/2,$M145,TRUE))*$D145+($K145="Steady Growth")*(AND(CK$6&gt;=$F145,CK$6&lt;=$H145)*((CK$6-$F145+1)/($J145*($J145+1)/2)*$D145))+($K145="custom")*CustCF!CE145</f>
        <v/>
      </c>
      <c r="CL145" s="87">
        <f>($K145="Bell Curve")*(_xlfn.NORM.DIST(AND(CL$6&gt;=$F145,CL$6&lt;=$H145)*(CL$6-$F145+1),$J145/2,$M145,TRUE)-_xlfn.NORM.DIST(AND(CL$6&gt;=$F145,CL$6&lt;=$H145)*(CK$6-$F145+1),$J145/2,$M145,TRUE))/(1-2*_xlfn.NORM.DIST(0,$J145/2,$M145,TRUE))*$D145+($K145="Steady Growth")*(AND(CL$6&gt;=$F145,CL$6&lt;=$H145)*((CL$6-$F145+1)/($J145*($J145+1)/2)*$D145))+($K145="custom")*CustCF!CF145</f>
        <v/>
      </c>
      <c r="CM145" s="87">
        <f>($K145="Bell Curve")*(_xlfn.NORM.DIST(AND(CM$6&gt;=$F145,CM$6&lt;=$H145)*(CM$6-$F145+1),$J145/2,$M145,TRUE)-_xlfn.NORM.DIST(AND(CM$6&gt;=$F145,CM$6&lt;=$H145)*(CL$6-$F145+1),$J145/2,$M145,TRUE))/(1-2*_xlfn.NORM.DIST(0,$J145/2,$M145,TRUE))*$D145+($K145="Steady Growth")*(AND(CM$6&gt;=$F145,CM$6&lt;=$H145)*((CM$6-$F145+1)/($J145*($J145+1)/2)*$D145))+($K145="custom")*CustCF!CG145</f>
        <v/>
      </c>
      <c r="CN145" s="87">
        <f>($K145="Bell Curve")*(_xlfn.NORM.DIST(AND(CN$6&gt;=$F145,CN$6&lt;=$H145)*(CN$6-$F145+1),$J145/2,$M145,TRUE)-_xlfn.NORM.DIST(AND(CN$6&gt;=$F145,CN$6&lt;=$H145)*(CM$6-$F145+1),$J145/2,$M145,TRUE))/(1-2*_xlfn.NORM.DIST(0,$J145/2,$M145,TRUE))*$D145+($K145="Steady Growth")*(AND(CN$6&gt;=$F145,CN$6&lt;=$H145)*((CN$6-$F145+1)/($J145*($J145+1)/2)*$D145))+($K145="custom")*CustCF!CH145</f>
        <v/>
      </c>
      <c r="CO145" s="87">
        <f>($K145="Bell Curve")*(_xlfn.NORM.DIST(AND(CO$6&gt;=$F145,CO$6&lt;=$H145)*(CO$6-$F145+1),$J145/2,$M145,TRUE)-_xlfn.NORM.DIST(AND(CO$6&gt;=$F145,CO$6&lt;=$H145)*(CN$6-$F145+1),$J145/2,$M145,TRUE))/(1-2*_xlfn.NORM.DIST(0,$J145/2,$M145,TRUE))*$D145+($K145="Steady Growth")*(AND(CO$6&gt;=$F145,CO$6&lt;=$H145)*((CO$6-$F145+1)/($J145*($J145+1)/2)*$D145))+($K145="custom")*CustCF!CI145</f>
        <v/>
      </c>
      <c r="CP145" s="87">
        <f>($K145="Bell Curve")*(_xlfn.NORM.DIST(AND(CP$6&gt;=$F145,CP$6&lt;=$H145)*(CP$6-$F145+1),$J145/2,$M145,TRUE)-_xlfn.NORM.DIST(AND(CP$6&gt;=$F145,CP$6&lt;=$H145)*(CO$6-$F145+1),$J145/2,$M145,TRUE))/(1-2*_xlfn.NORM.DIST(0,$J145/2,$M145,TRUE))*$D145+($K145="Steady Growth")*(AND(CP$6&gt;=$F145,CP$6&lt;=$H145)*((CP$6-$F145+1)/($J145*($J145+1)/2)*$D145))+($K145="custom")*CustCF!CJ145</f>
        <v/>
      </c>
      <c r="CQ145" s="87">
        <f>($K145="Bell Curve")*(_xlfn.NORM.DIST(AND(CQ$6&gt;=$F145,CQ$6&lt;=$H145)*(CQ$6-$F145+1),$J145/2,$M145,TRUE)-_xlfn.NORM.DIST(AND(CQ$6&gt;=$F145,CQ$6&lt;=$H145)*(CP$6-$F145+1),$J145/2,$M145,TRUE))/(1-2*_xlfn.NORM.DIST(0,$J145/2,$M145,TRUE))*$D145+($K145="Steady Growth")*(AND(CQ$6&gt;=$F145,CQ$6&lt;=$H145)*((CQ$6-$F145+1)/($J145*($J145+1)/2)*$D145))+($K145="custom")*CustCF!CK145</f>
        <v/>
      </c>
      <c r="CR145" s="87">
        <f>($K145="Bell Curve")*(_xlfn.NORM.DIST(AND(CR$6&gt;=$F145,CR$6&lt;=$H145)*(CR$6-$F145+1),$J145/2,$M145,TRUE)-_xlfn.NORM.DIST(AND(CR$6&gt;=$F145,CR$6&lt;=$H145)*(CQ$6-$F145+1),$J145/2,$M145,TRUE))/(1-2*_xlfn.NORM.DIST(0,$J145/2,$M145,TRUE))*$D145+($K145="Steady Growth")*(AND(CR$6&gt;=$F145,CR$6&lt;=$H145)*((CR$6-$F145+1)/($J145*($J145+1)/2)*$D145))+($K145="custom")*CustCF!CL145</f>
        <v/>
      </c>
      <c r="CS145" s="87">
        <f>($K145="Bell Curve")*(_xlfn.NORM.DIST(AND(CS$6&gt;=$F145,CS$6&lt;=$H145)*(CS$6-$F145+1),$J145/2,$M145,TRUE)-_xlfn.NORM.DIST(AND(CS$6&gt;=$F145,CS$6&lt;=$H145)*(CR$6-$F145+1),$J145/2,$M145,TRUE))/(1-2*_xlfn.NORM.DIST(0,$J145/2,$M145,TRUE))*$D145+($K145="Steady Growth")*(AND(CS$6&gt;=$F145,CS$6&lt;=$H145)*((CS$6-$F145+1)/($J145*($J145+1)/2)*$D145))+($K145="custom")*CustCF!CM145</f>
        <v/>
      </c>
      <c r="CT145" s="87">
        <f>($K145="Bell Curve")*(_xlfn.NORM.DIST(AND(CT$6&gt;=$F145,CT$6&lt;=$H145)*(CT$6-$F145+1),$J145/2,$M145,TRUE)-_xlfn.NORM.DIST(AND(CT$6&gt;=$F145,CT$6&lt;=$H145)*(CS$6-$F145+1),$J145/2,$M145,TRUE))/(1-2*_xlfn.NORM.DIST(0,$J145/2,$M145,TRUE))*$D145+($K145="Steady Growth")*(AND(CT$6&gt;=$F145,CT$6&lt;=$H145)*((CT$6-$F145+1)/($J145*($J145+1)/2)*$D145))+($K145="custom")*CustCF!CN145</f>
        <v/>
      </c>
      <c r="CU145" s="87">
        <f>($K145="Bell Curve")*(_xlfn.NORM.DIST(AND(CU$6&gt;=$F145,CU$6&lt;=$H145)*(CU$6-$F145+1),$J145/2,$M145,TRUE)-_xlfn.NORM.DIST(AND(CU$6&gt;=$F145,CU$6&lt;=$H145)*(CT$6-$F145+1),$J145/2,$M145,TRUE))/(1-2*_xlfn.NORM.DIST(0,$J145/2,$M145,TRUE))*$D145+($K145="Steady Growth")*(AND(CU$6&gt;=$F145,CU$6&lt;=$H145)*((CU$6-$F145+1)/($J145*($J145+1)/2)*$D145))+($K145="custom")*CustCF!CO145</f>
        <v/>
      </c>
      <c r="CV145" s="87">
        <f>($K145="Bell Curve")*(_xlfn.NORM.DIST(AND(CV$6&gt;=$F145,CV$6&lt;=$H145)*(CV$6-$F145+1),$J145/2,$M145,TRUE)-_xlfn.NORM.DIST(AND(CV$6&gt;=$F145,CV$6&lt;=$H145)*(CU$6-$F145+1),$J145/2,$M145,TRUE))/(1-2*_xlfn.NORM.DIST(0,$J145/2,$M145,TRUE))*$D145+($K145="Steady Growth")*(AND(CV$6&gt;=$F145,CV$6&lt;=$H145)*((CV$6-$F145+1)/($J145*($J145+1)/2)*$D145))+($K145="custom")*CustCF!CP145</f>
        <v/>
      </c>
      <c r="CW145" s="87">
        <f>($K145="Bell Curve")*(_xlfn.NORM.DIST(AND(CW$6&gt;=$F145,CW$6&lt;=$H145)*(CW$6-$F145+1),$J145/2,$M145,TRUE)-_xlfn.NORM.DIST(AND(CW$6&gt;=$F145,CW$6&lt;=$H145)*(CV$6-$F145+1),$J145/2,$M145,TRUE))/(1-2*_xlfn.NORM.DIST(0,$J145/2,$M145,TRUE))*$D145+($K145="Steady Growth")*(AND(CW$6&gt;=$F145,CW$6&lt;=$H145)*((CW$6-$F145+1)/($J145*($J145+1)/2)*$D145))+($K145="custom")*CustCF!CQ145</f>
        <v/>
      </c>
      <c r="CX145" s="87">
        <f>($K145="Bell Curve")*(_xlfn.NORM.DIST(AND(CX$6&gt;=$F145,CX$6&lt;=$H145)*(CX$6-$F145+1),$J145/2,$M145,TRUE)-_xlfn.NORM.DIST(AND(CX$6&gt;=$F145,CX$6&lt;=$H145)*(CW$6-$F145+1),$J145/2,$M145,TRUE))/(1-2*_xlfn.NORM.DIST(0,$J145/2,$M145,TRUE))*$D145+($K145="Steady Growth")*(AND(CX$6&gt;=$F145,CX$6&lt;=$H145)*((CX$6-$F145+1)/($J145*($J145+1)/2)*$D145))+($K145="custom")*CustCF!CR145</f>
        <v/>
      </c>
      <c r="CY145" s="87">
        <f>($K145="Bell Curve")*(_xlfn.NORM.DIST(AND(CY$6&gt;=$F145,CY$6&lt;=$H145)*(CY$6-$F145+1),$J145/2,$M145,TRUE)-_xlfn.NORM.DIST(AND(CY$6&gt;=$F145,CY$6&lt;=$H145)*(CX$6-$F145+1),$J145/2,$M145,TRUE))/(1-2*_xlfn.NORM.DIST(0,$J145/2,$M145,TRUE))*$D145+($K145="Steady Growth")*(AND(CY$6&gt;=$F145,CY$6&lt;=$H145)*((CY$6-$F145+1)/($J145*($J145+1)/2)*$D145))+($K145="custom")*CustCF!CS145</f>
        <v/>
      </c>
      <c r="CZ145" s="87">
        <f>($K145="Bell Curve")*(_xlfn.NORM.DIST(AND(CZ$6&gt;=$F145,CZ$6&lt;=$H145)*(CZ$6-$F145+1),$J145/2,$M145,TRUE)-_xlfn.NORM.DIST(AND(CZ$6&gt;=$F145,CZ$6&lt;=$H145)*(CY$6-$F145+1),$J145/2,$M145,TRUE))/(1-2*_xlfn.NORM.DIST(0,$J145/2,$M145,TRUE))*$D145+($K145="Steady Growth")*(AND(CZ$6&gt;=$F145,CZ$6&lt;=$H145)*((CZ$6-$F145+1)/($J145*($J145+1)/2)*$D145))+($K145="custom")*CustCF!CT145</f>
        <v/>
      </c>
      <c r="DA145" s="87">
        <f>($K145="Bell Curve")*(_xlfn.NORM.DIST(AND(DA$6&gt;=$F145,DA$6&lt;=$H145)*(DA$6-$F145+1),$J145/2,$M145,TRUE)-_xlfn.NORM.DIST(AND(DA$6&gt;=$F145,DA$6&lt;=$H145)*(CZ$6-$F145+1),$J145/2,$M145,TRUE))/(1-2*_xlfn.NORM.DIST(0,$J145/2,$M145,TRUE))*$D145+($K145="Steady Growth")*(AND(DA$6&gt;=$F145,DA$6&lt;=$H145)*((DA$6-$F145+1)/($J145*($J145+1)/2)*$D145))+($K145="custom")*CustCF!CU145</f>
        <v/>
      </c>
      <c r="DB145" s="87">
        <f>($K145="Bell Curve")*(_xlfn.NORM.DIST(AND(DB$6&gt;=$F145,DB$6&lt;=$H145)*(DB$6-$F145+1),$J145/2,$M145,TRUE)-_xlfn.NORM.DIST(AND(DB$6&gt;=$F145,DB$6&lt;=$H145)*(DA$6-$F145+1),$J145/2,$M145,TRUE))/(1-2*_xlfn.NORM.DIST(0,$J145/2,$M145,TRUE))*$D145+($K145="Steady Growth")*(AND(DB$6&gt;=$F145,DB$6&lt;=$H145)*((DB$6-$F145+1)/($J145*($J145+1)/2)*$D145))+($K145="custom")*CustCF!CV145</f>
        <v/>
      </c>
      <c r="DC145" s="87">
        <f>($K145="Bell Curve")*(_xlfn.NORM.DIST(AND(DC$6&gt;=$F145,DC$6&lt;=$H145)*(DC$6-$F145+1),$J145/2,$M145,TRUE)-_xlfn.NORM.DIST(AND(DC$6&gt;=$F145,DC$6&lt;=$H145)*(DB$6-$F145+1),$J145/2,$M145,TRUE))/(1-2*_xlfn.NORM.DIST(0,$J145/2,$M145,TRUE))*$D145+($K145="Steady Growth")*(AND(DC$6&gt;=$F145,DC$6&lt;=$H145)*((DC$6-$F145+1)/($J145*($J145+1)/2)*$D145))+($K145="custom")*CustCF!CW145</f>
        <v/>
      </c>
      <c r="DD145" s="87">
        <f>($K145="Bell Curve")*(_xlfn.NORM.DIST(AND(DD$6&gt;=$F145,DD$6&lt;=$H145)*(DD$6-$F145+1),$J145/2,$M145,TRUE)-_xlfn.NORM.DIST(AND(DD$6&gt;=$F145,DD$6&lt;=$H145)*(DC$6-$F145+1),$J145/2,$M145,TRUE))/(1-2*_xlfn.NORM.DIST(0,$J145/2,$M145,TRUE))*$D145+($K145="Steady Growth")*(AND(DD$6&gt;=$F145,DD$6&lt;=$H145)*((DD$6-$F145+1)/($J145*($J145+1)/2)*$D145))+($K145="custom")*CustCF!CX145</f>
        <v/>
      </c>
      <c r="DE145" s="87">
        <f>($K145="Bell Curve")*(_xlfn.NORM.DIST(AND(DE$6&gt;=$F145,DE$6&lt;=$H145)*(DE$6-$F145+1),$J145/2,$M145,TRUE)-_xlfn.NORM.DIST(AND(DE$6&gt;=$F145,DE$6&lt;=$H145)*(DD$6-$F145+1),$J145/2,$M145,TRUE))/(1-2*_xlfn.NORM.DIST(0,$J145/2,$M145,TRUE))*$D145+($K145="Steady Growth")*(AND(DE$6&gt;=$F145,DE$6&lt;=$H145)*((DE$6-$F145+1)/($J145*($J145+1)/2)*$D145))+($K145="custom")*CustCF!CY145</f>
        <v/>
      </c>
      <c r="DF145" s="87">
        <f>($K145="Bell Curve")*(_xlfn.NORM.DIST(AND(DF$6&gt;=$F145,DF$6&lt;=$H145)*(DF$6-$F145+1),$J145/2,$M145,TRUE)-_xlfn.NORM.DIST(AND(DF$6&gt;=$F145,DF$6&lt;=$H145)*(DE$6-$F145+1),$J145/2,$M145,TRUE))/(1-2*_xlfn.NORM.DIST(0,$J145/2,$M145,TRUE))*$D145+($K145="Steady Growth")*(AND(DF$6&gt;=$F145,DF$6&lt;=$H145)*((DF$6-$F145+1)/($J145*($J145+1)/2)*$D145))+($K145="custom")*CustCF!CZ145</f>
        <v/>
      </c>
      <c r="DG145" s="87">
        <f>($K145="Bell Curve")*(_xlfn.NORM.DIST(AND(DG$6&gt;=$F145,DG$6&lt;=$H145)*(DG$6-$F145+1),$J145/2,$M145,TRUE)-_xlfn.NORM.DIST(AND(DG$6&gt;=$F145,DG$6&lt;=$H145)*(DF$6-$F145+1),$J145/2,$M145,TRUE))/(1-2*_xlfn.NORM.DIST(0,$J145/2,$M145,TRUE))*$D145+($K145="Steady Growth")*(AND(DG$6&gt;=$F145,DG$6&lt;=$H145)*((DG$6-$F145+1)/($J145*($J145+1)/2)*$D145))+($K145="custom")*CustCF!DA145</f>
        <v/>
      </c>
      <c r="DH145" s="87">
        <f>($K145="Bell Curve")*(_xlfn.NORM.DIST(AND(DH$6&gt;=$F145,DH$6&lt;=$H145)*(DH$6-$F145+1),$J145/2,$M145,TRUE)-_xlfn.NORM.DIST(AND(DH$6&gt;=$F145,DH$6&lt;=$H145)*(DG$6-$F145+1),$J145/2,$M145,TRUE))/(1-2*_xlfn.NORM.DIST(0,$J145/2,$M145,TRUE))*$D145+($K145="Steady Growth")*(AND(DH$6&gt;=$F145,DH$6&lt;=$H145)*((DH$6-$F145+1)/($J145*($J145+1)/2)*$D145))+($K145="custom")*CustCF!DB145</f>
        <v/>
      </c>
      <c r="DI145" s="87">
        <f>($K145="Bell Curve")*(_xlfn.NORM.DIST(AND(DI$6&gt;=$F145,DI$6&lt;=$H145)*(DI$6-$F145+1),$J145/2,$M145,TRUE)-_xlfn.NORM.DIST(AND(DI$6&gt;=$F145,DI$6&lt;=$H145)*(DH$6-$F145+1),$J145/2,$M145,TRUE))/(1-2*_xlfn.NORM.DIST(0,$J145/2,$M145,TRUE))*$D145+($K145="Steady Growth")*(AND(DI$6&gt;=$F145,DI$6&lt;=$H145)*((DI$6-$F145+1)/($J145*($J145+1)/2)*$D145))+($K145="custom")*CustCF!DC145</f>
        <v/>
      </c>
      <c r="DJ145" s="87">
        <f>($K145="Bell Curve")*(_xlfn.NORM.DIST(AND(DJ$6&gt;=$F145,DJ$6&lt;=$H145)*(DJ$6-$F145+1),$J145/2,$M145,TRUE)-_xlfn.NORM.DIST(AND(DJ$6&gt;=$F145,DJ$6&lt;=$H145)*(DI$6-$F145+1),$J145/2,$M145,TRUE))/(1-2*_xlfn.NORM.DIST(0,$J145/2,$M145,TRUE))*$D145+($K145="Steady Growth")*(AND(DJ$6&gt;=$F145,DJ$6&lt;=$H145)*((DJ$6-$F145+1)/($J145*($J145+1)/2)*$D145))+($K145="custom")*CustCF!DD145</f>
        <v/>
      </c>
      <c r="DK145" s="87">
        <f>($K145="Bell Curve")*(_xlfn.NORM.DIST(AND(DK$6&gt;=$F145,DK$6&lt;=$H145)*(DK$6-$F145+1),$J145/2,$M145,TRUE)-_xlfn.NORM.DIST(AND(DK$6&gt;=$F145,DK$6&lt;=$H145)*(DJ$6-$F145+1),$J145/2,$M145,TRUE))/(1-2*_xlfn.NORM.DIST(0,$J145/2,$M145,TRUE))*$D145+($K145="Steady Growth")*(AND(DK$6&gt;=$F145,DK$6&lt;=$H145)*((DK$6-$F145+1)/($J145*($J145+1)/2)*$D145))+($K145="custom")*CustCF!DE145</f>
        <v/>
      </c>
      <c r="DL145" s="87">
        <f>($K145="Bell Curve")*(_xlfn.NORM.DIST(AND(DL$6&gt;=$F145,DL$6&lt;=$H145)*(DL$6-$F145+1),$J145/2,$M145,TRUE)-_xlfn.NORM.DIST(AND(DL$6&gt;=$F145,DL$6&lt;=$H145)*(DK$6-$F145+1),$J145/2,$M145,TRUE))/(1-2*_xlfn.NORM.DIST(0,$J145/2,$M145,TRUE))*$D145+($K145="Steady Growth")*(AND(DL$6&gt;=$F145,DL$6&lt;=$H145)*((DL$6-$F145+1)/($J145*($J145+1)/2)*$D145))+($K145="custom")*CustCF!DF145</f>
        <v/>
      </c>
      <c r="DM145" s="87">
        <f>($K145="Bell Curve")*(_xlfn.NORM.DIST(AND(DM$6&gt;=$F145,DM$6&lt;=$H145)*(DM$6-$F145+1),$J145/2,$M145,TRUE)-_xlfn.NORM.DIST(AND(DM$6&gt;=$F145,DM$6&lt;=$H145)*(DL$6-$F145+1),$J145/2,$M145,TRUE))/(1-2*_xlfn.NORM.DIST(0,$J145/2,$M145,TRUE))*$D145+($K145="Steady Growth")*(AND(DM$6&gt;=$F145,DM$6&lt;=$H145)*((DM$6-$F145+1)/($J145*($J145+1)/2)*$D145))+($K145="custom")*CustCF!DG145</f>
        <v/>
      </c>
      <c r="DN145" s="87">
        <f>($K145="Bell Curve")*(_xlfn.NORM.DIST(AND(DN$6&gt;=$F145,DN$6&lt;=$H145)*(DN$6-$F145+1),$J145/2,$M145,TRUE)-_xlfn.NORM.DIST(AND(DN$6&gt;=$F145,DN$6&lt;=$H145)*(DM$6-$F145+1),$J145/2,$M145,TRUE))/(1-2*_xlfn.NORM.DIST(0,$J145/2,$M145,TRUE))*$D145+($K145="Steady Growth")*(AND(DN$6&gt;=$F145,DN$6&lt;=$H145)*((DN$6-$F145+1)/($J145*($J145+1)/2)*$D145))+($K145="custom")*CustCF!DH145</f>
        <v/>
      </c>
      <c r="DO145" s="87">
        <f>($K145="Bell Curve")*(_xlfn.NORM.DIST(AND(DO$6&gt;=$F145,DO$6&lt;=$H145)*(DO$6-$F145+1),$J145/2,$M145,TRUE)-_xlfn.NORM.DIST(AND(DO$6&gt;=$F145,DO$6&lt;=$H145)*(DN$6-$F145+1),$J145/2,$M145,TRUE))/(1-2*_xlfn.NORM.DIST(0,$J145/2,$M145,TRUE))*$D145+($K145="Steady Growth")*(AND(DO$6&gt;=$F145,DO$6&lt;=$H145)*((DO$6-$F145+1)/($J145*($J145+1)/2)*$D145))+($K145="custom")*CustCF!DI145</f>
        <v/>
      </c>
      <c r="DP145" s="87">
        <f>($K145="Bell Curve")*(_xlfn.NORM.DIST(AND(DP$6&gt;=$F145,DP$6&lt;=$H145)*(DP$6-$F145+1),$J145/2,$M145,TRUE)-_xlfn.NORM.DIST(AND(DP$6&gt;=$F145,DP$6&lt;=$H145)*(DO$6-$F145+1),$J145/2,$M145,TRUE))/(1-2*_xlfn.NORM.DIST(0,$J145/2,$M145,TRUE))*$D145+($K145="Steady Growth")*(AND(DP$6&gt;=$F145,DP$6&lt;=$H145)*((DP$6-$F145+1)/($J145*($J145+1)/2)*$D145))+($K145="custom")*CustCF!DJ145</f>
        <v/>
      </c>
      <c r="DQ145" s="87">
        <f>($K145="Bell Curve")*(_xlfn.NORM.DIST(AND(DQ$6&gt;=$F145,DQ$6&lt;=$H145)*(DQ$6-$F145+1),$J145/2,$M145,TRUE)-_xlfn.NORM.DIST(AND(DQ$6&gt;=$F145,DQ$6&lt;=$H145)*(DP$6-$F145+1),$J145/2,$M145,TRUE))/(1-2*_xlfn.NORM.DIST(0,$J145/2,$M145,TRUE))*$D145+($K145="Steady Growth")*(AND(DQ$6&gt;=$F145,DQ$6&lt;=$H145)*((DQ$6-$F145+1)/($J145*($J145+1)/2)*$D145))+($K145="custom")*CustCF!DK145</f>
        <v/>
      </c>
      <c r="DR145" s="87">
        <f>($K145="Bell Curve")*(_xlfn.NORM.DIST(AND(DR$6&gt;=$F145,DR$6&lt;=$H145)*(DR$6-$F145+1),$J145/2,$M145,TRUE)-_xlfn.NORM.DIST(AND(DR$6&gt;=$F145,DR$6&lt;=$H145)*(DQ$6-$F145+1),$J145/2,$M145,TRUE))/(1-2*_xlfn.NORM.DIST(0,$J145/2,$M145,TRUE))*$D145+($K145="Steady Growth")*(AND(DR$6&gt;=$F145,DR$6&lt;=$H145)*((DR$6-$F145+1)/($J145*($J145+1)/2)*$D145))+($K145="custom")*CustCF!DL145</f>
        <v/>
      </c>
      <c r="DS145" s="87">
        <f>($K145="Bell Curve")*(_xlfn.NORM.DIST(AND(DS$6&gt;=$F145,DS$6&lt;=$H145)*(DS$6-$F145+1),$J145/2,$M145,TRUE)-_xlfn.NORM.DIST(AND(DS$6&gt;=$F145,DS$6&lt;=$H145)*(DR$6-$F145+1),$J145/2,$M145,TRUE))/(1-2*_xlfn.NORM.DIST(0,$J145/2,$M145,TRUE))*$D145+($K145="Steady Growth")*(AND(DS$6&gt;=$F145,DS$6&lt;=$H145)*((DS$6-$F145+1)/($J145*($J145+1)/2)*$D145))+($K145="custom")*CustCF!DM145</f>
        <v/>
      </c>
      <c r="DT145" s="87">
        <f>($K145="Bell Curve")*(_xlfn.NORM.DIST(AND(DT$6&gt;=$F145,DT$6&lt;=$H145)*(DT$6-$F145+1),$J145/2,$M145,TRUE)-_xlfn.NORM.DIST(AND(DT$6&gt;=$F145,DT$6&lt;=$H145)*(DS$6-$F145+1),$J145/2,$M145,TRUE))/(1-2*_xlfn.NORM.DIST(0,$J145/2,$M145,TRUE))*$D145+($K145="Steady Growth")*(AND(DT$6&gt;=$F145,DT$6&lt;=$H145)*((DT$6-$F145+1)/($J145*($J145+1)/2)*$D145))+($K145="custom")*CustCF!DN145</f>
        <v/>
      </c>
      <c r="DU145" s="87">
        <f>($K145="Bell Curve")*(_xlfn.NORM.DIST(AND(DU$6&gt;=$F145,DU$6&lt;=$H145)*(DU$6-$F145+1),$J145/2,$M145,TRUE)-_xlfn.NORM.DIST(AND(DU$6&gt;=$F145,DU$6&lt;=$H145)*(DT$6-$F145+1),$J145/2,$M145,TRUE))/(1-2*_xlfn.NORM.DIST(0,$J145/2,$M145,TRUE))*$D145+($K145="Steady Growth")*(AND(DU$6&gt;=$F145,DU$6&lt;=$H145)*((DU$6-$F145+1)/($J145*($J145+1)/2)*$D145))+($K145="custom")*CustCF!DO145</f>
        <v/>
      </c>
      <c r="DV145" s="87">
        <f>($K145="Bell Curve")*(_xlfn.NORM.DIST(AND(DV$6&gt;=$F145,DV$6&lt;=$H145)*(DV$6-$F145+1),$J145/2,$M145,TRUE)-_xlfn.NORM.DIST(AND(DV$6&gt;=$F145,DV$6&lt;=$H145)*(DU$6-$F145+1),$J145/2,$M145,TRUE))/(1-2*_xlfn.NORM.DIST(0,$J145/2,$M145,TRUE))*$D145+($K145="Steady Growth")*(AND(DV$6&gt;=$F145,DV$6&lt;=$H145)*((DV$6-$F145+1)/($J145*($J145+1)/2)*$D145))+($K145="custom")*CustCF!DP145</f>
        <v/>
      </c>
      <c r="DW145" s="87">
        <f>($K145="Bell Curve")*(_xlfn.NORM.DIST(AND(DW$6&gt;=$F145,DW$6&lt;=$H145)*(DW$6-$F145+1),$J145/2,$M145,TRUE)-_xlfn.NORM.DIST(AND(DW$6&gt;=$F145,DW$6&lt;=$H145)*(DV$6-$F145+1),$J145/2,$M145,TRUE))/(1-2*_xlfn.NORM.DIST(0,$J145/2,$M145,TRUE))*$D145+($K145="Steady Growth")*(AND(DW$6&gt;=$F145,DW$6&lt;=$H145)*((DW$6-$F145+1)/($J145*($J145+1)/2)*$D145))+($K145="custom")*CustCF!DQ145</f>
        <v/>
      </c>
      <c r="DX145" s="87">
        <f>($K145="Bell Curve")*(_xlfn.NORM.DIST(AND(DX$6&gt;=$F145,DX$6&lt;=$H145)*(DX$6-$F145+1),$J145/2,$M145,TRUE)-_xlfn.NORM.DIST(AND(DX$6&gt;=$F145,DX$6&lt;=$H145)*(DW$6-$F145+1),$J145/2,$M145,TRUE))/(1-2*_xlfn.NORM.DIST(0,$J145/2,$M145,TRUE))*$D145+($K145="Steady Growth")*(AND(DX$6&gt;=$F145,DX$6&lt;=$H145)*((DX$6-$F145+1)/($J145*($J145+1)/2)*$D145))+($K145="custom")*CustCF!DR145</f>
        <v/>
      </c>
      <c r="DY145" s="87">
        <f>($K145="Bell Curve")*(_xlfn.NORM.DIST(AND(DY$6&gt;=$F145,DY$6&lt;=$H145)*(DY$6-$F145+1),$J145/2,$M145,TRUE)-_xlfn.NORM.DIST(AND(DY$6&gt;=$F145,DY$6&lt;=$H145)*(DX$6-$F145+1),$J145/2,$M145,TRUE))/(1-2*_xlfn.NORM.DIST(0,$J145/2,$M145,TRUE))*$D145+($K145="Steady Growth")*(AND(DY$6&gt;=$F145,DY$6&lt;=$H145)*((DY$6-$F145+1)/($J145*($J145+1)/2)*$D145))+($K145="custom")*CustCF!DS145</f>
        <v/>
      </c>
      <c r="DZ145" s="87">
        <f>($K145="Bell Curve")*(_xlfn.NORM.DIST(AND(DZ$6&gt;=$F145,DZ$6&lt;=$H145)*(DZ$6-$F145+1),$J145/2,$M145,TRUE)-_xlfn.NORM.DIST(AND(DZ$6&gt;=$F145,DZ$6&lt;=$H145)*(DY$6-$F145+1),$J145/2,$M145,TRUE))/(1-2*_xlfn.NORM.DIST(0,$J145/2,$M145,TRUE))*$D145+($K145="Steady Growth")*(AND(DZ$6&gt;=$F145,DZ$6&lt;=$H145)*((DZ$6-$F145+1)/($J145*($J145+1)/2)*$D145))+($K145="custom")*CustCF!DT145</f>
        <v/>
      </c>
      <c r="EA145" s="87">
        <f>($K145="Bell Curve")*(_xlfn.NORM.DIST(AND(EA$6&gt;=$F145,EA$6&lt;=$H145)*(EA$6-$F145+1),$J145/2,$M145,TRUE)-_xlfn.NORM.DIST(AND(EA$6&gt;=$F145,EA$6&lt;=$H145)*(DZ$6-$F145+1),$J145/2,$M145,TRUE))/(1-2*_xlfn.NORM.DIST(0,$J145/2,$M145,TRUE))*$D145+($K145="Steady Growth")*(AND(EA$6&gt;=$F145,EA$6&lt;=$H145)*((EA$6-$F145+1)/($J145*($J145+1)/2)*$D145))+($K145="custom")*CustCF!DU145</f>
        <v/>
      </c>
      <c r="EB145" s="87">
        <f>($K145="Bell Curve")*(_xlfn.NORM.DIST(AND(EB$6&gt;=$F145,EB$6&lt;=$H145)*(EB$6-$F145+1),$J145/2,$M145,TRUE)-_xlfn.NORM.DIST(AND(EB$6&gt;=$F145,EB$6&lt;=$H145)*(EA$6-$F145+1),$J145/2,$M145,TRUE))/(1-2*_xlfn.NORM.DIST(0,$J145/2,$M145,TRUE))*$D145+($K145="Steady Growth")*(AND(EB$6&gt;=$F145,EB$6&lt;=$H145)*((EB$6-$F145+1)/($J145*($J145+1)/2)*$D145))+($K145="custom")*CustCF!DV145</f>
        <v/>
      </c>
      <c r="EC145" s="87">
        <f>($K145="Bell Curve")*(_xlfn.NORM.DIST(AND(EC$6&gt;=$F145,EC$6&lt;=$H145)*(EC$6-$F145+1),$J145/2,$M145,TRUE)-_xlfn.NORM.DIST(AND(EC$6&gt;=$F145,EC$6&lt;=$H145)*(EB$6-$F145+1),$J145/2,$M145,TRUE))/(1-2*_xlfn.NORM.DIST(0,$J145/2,$M145,TRUE))*$D145+($K145="Steady Growth")*(AND(EC$6&gt;=$F145,EC$6&lt;=$H145)*((EC$6-$F145+1)/($J145*($J145+1)/2)*$D145))+($K145="custom")*CustCF!DW145</f>
        <v/>
      </c>
      <c r="ED145" s="87">
        <f>($K145="Bell Curve")*(_xlfn.NORM.DIST(AND(ED$6&gt;=$F145,ED$6&lt;=$H145)*(ED$6-$F145+1),$J145/2,$M145,TRUE)-_xlfn.NORM.DIST(AND(ED$6&gt;=$F145,ED$6&lt;=$H145)*(EC$6-$F145+1),$J145/2,$M145,TRUE))/(1-2*_xlfn.NORM.DIST(0,$J145/2,$M145,TRUE))*$D145+($K145="Steady Growth")*(AND(ED$6&gt;=$F145,ED$6&lt;=$H145)*((ED$6-$F145+1)/($J145*($J145+1)/2)*$D145))+($K145="custom")*CustCF!DX145</f>
        <v/>
      </c>
      <c r="EE145" s="87">
        <f>($K145="Bell Curve")*(_xlfn.NORM.DIST(AND(EE$6&gt;=$F145,EE$6&lt;=$H145)*(EE$6-$F145+1),$J145/2,$M145,TRUE)-_xlfn.NORM.DIST(AND(EE$6&gt;=$F145,EE$6&lt;=$H145)*(ED$6-$F145+1),$J145/2,$M145,TRUE))/(1-2*_xlfn.NORM.DIST(0,$J145/2,$M145,TRUE))*$D145+($K145="Steady Growth")*(AND(EE$6&gt;=$F145,EE$6&lt;=$H145)*((EE$6-$F145+1)/($J145*($J145+1)/2)*$D145))+($K145="custom")*CustCF!DY145</f>
        <v/>
      </c>
      <c r="EF145" s="87">
        <f>($K145="Bell Curve")*(_xlfn.NORM.DIST(AND(EF$6&gt;=$F145,EF$6&lt;=$H145)*(EF$6-$F145+1),$J145/2,$M145,TRUE)-_xlfn.NORM.DIST(AND(EF$6&gt;=$F145,EF$6&lt;=$H145)*(EE$6-$F145+1),$J145/2,$M145,TRUE))/(1-2*_xlfn.NORM.DIST(0,$J145/2,$M145,TRUE))*$D145+($K145="Steady Growth")*(AND(EF$6&gt;=$F145,EF$6&lt;=$H145)*((EF$6-$F145+1)/($J145*($J145+1)/2)*$D145))+($K145="custom")*CustCF!DZ145</f>
        <v/>
      </c>
      <c r="EG145" s="87">
        <f>($K145="Bell Curve")*(_xlfn.NORM.DIST(AND(EG$6&gt;=$F145,EG$6&lt;=$H145)*(EG$6-$F145+1),$J145/2,$M145,TRUE)-_xlfn.NORM.DIST(AND(EG$6&gt;=$F145,EG$6&lt;=$H145)*(EF$6-$F145+1),$J145/2,$M145,TRUE))/(1-2*_xlfn.NORM.DIST(0,$J145/2,$M145,TRUE))*$D145+($K145="Steady Growth")*(AND(EG$6&gt;=$F145,EG$6&lt;=$H145)*((EG$6-$F145+1)/($J145*($J145+1)/2)*$D145))+($K145="custom")*CustCF!EA145</f>
        <v/>
      </c>
      <c r="EH145" s="87">
        <f>($K145="Bell Curve")*(_xlfn.NORM.DIST(AND(EH$6&gt;=$F145,EH$6&lt;=$H145)*(EH$6-$F145+1),$J145/2,$M145,TRUE)-_xlfn.NORM.DIST(AND(EH$6&gt;=$F145,EH$6&lt;=$H145)*(EG$6-$F145+1),$J145/2,$M145,TRUE))/(1-2*_xlfn.NORM.DIST(0,$J145/2,$M145,TRUE))*$D145+($K145="Steady Growth")*(AND(EH$6&gt;=$F145,EH$6&lt;=$H145)*((EH$6-$F145+1)/($J145*($J145+1)/2)*$D145))+($K145="custom")*CustCF!EB145</f>
        <v/>
      </c>
      <c r="EI145" s="87">
        <f>($K145="Bell Curve")*(_xlfn.NORM.DIST(AND(EI$6&gt;=$F145,EI$6&lt;=$H145)*(EI$6-$F145+1),$J145/2,$M145,TRUE)-_xlfn.NORM.DIST(AND(EI$6&gt;=$F145,EI$6&lt;=$H145)*(EH$6-$F145+1),$J145/2,$M145,TRUE))/(1-2*_xlfn.NORM.DIST(0,$J145/2,$M145,TRUE))*$D145+($K145="Steady Growth")*(AND(EI$6&gt;=$F145,EI$6&lt;=$H145)*((EI$6-$F145+1)/($J145*($J145+1)/2)*$D145))+($K145="custom")*CustCF!EC145</f>
        <v/>
      </c>
      <c r="EJ145" s="87">
        <f>($K145="Bell Curve")*(_xlfn.NORM.DIST(AND(EJ$6&gt;=$F145,EJ$6&lt;=$H145)*(EJ$6-$F145+1),$J145/2,$M145,TRUE)-_xlfn.NORM.DIST(AND(EJ$6&gt;=$F145,EJ$6&lt;=$H145)*(EI$6-$F145+1),$J145/2,$M145,TRUE))/(1-2*_xlfn.NORM.DIST(0,$J145/2,$M145,TRUE))*$D145+($K145="Steady Growth")*(AND(EJ$6&gt;=$F145,EJ$6&lt;=$H145)*((EJ$6-$F145+1)/($J145*($J145+1)/2)*$D145))+($K145="custom")*CustCF!ED145</f>
        <v/>
      </c>
      <c r="EK145" s="87">
        <f>($K145="Bell Curve")*(_xlfn.NORM.DIST(AND(EK$6&gt;=$F145,EK$6&lt;=$H145)*(EK$6-$F145+1),$J145/2,$M145,TRUE)-_xlfn.NORM.DIST(AND(EK$6&gt;=$F145,EK$6&lt;=$H145)*(EJ$6-$F145+1),$J145/2,$M145,TRUE))/(1-2*_xlfn.NORM.DIST(0,$J145/2,$M145,TRUE))*$D145+($K145="Steady Growth")*(AND(EK$6&gt;=$F145,EK$6&lt;=$H145)*((EK$6-$F145+1)/($J145*($J145+1)/2)*$D145))+($K145="custom")*CustCF!EE145</f>
        <v/>
      </c>
      <c r="EL145" s="87">
        <f>($K145="Bell Curve")*(_xlfn.NORM.DIST(AND(EL$6&gt;=$F145,EL$6&lt;=$H145)*(EL$6-$F145+1),$J145/2,$M145,TRUE)-_xlfn.NORM.DIST(AND(EL$6&gt;=$F145,EL$6&lt;=$H145)*(EK$6-$F145+1),$J145/2,$M145,TRUE))/(1-2*_xlfn.NORM.DIST(0,$J145/2,$M145,TRUE))*$D145+($K145="Steady Growth")*(AND(EL$6&gt;=$F145,EL$6&lt;=$H145)*((EL$6-$F145+1)/($J145*($J145+1)/2)*$D145))+($K145="custom")*CustCF!EF145</f>
        <v/>
      </c>
      <c r="EM145" s="87">
        <f>($K145="Bell Curve")*(_xlfn.NORM.DIST(AND(EM$6&gt;=$F145,EM$6&lt;=$H145)*(EM$6-$F145+1),$J145/2,$M145,TRUE)-_xlfn.NORM.DIST(AND(EM$6&gt;=$F145,EM$6&lt;=$H145)*(EL$6-$F145+1),$J145/2,$M145,TRUE))/(1-2*_xlfn.NORM.DIST(0,$J145/2,$M145,TRUE))*$D145+($K145="Steady Growth")*(AND(EM$6&gt;=$F145,EM$6&lt;=$H145)*((EM$6-$F145+1)/($J145*($J145+1)/2)*$D145))+($K145="custom")*CustCF!EG145</f>
        <v/>
      </c>
      <c r="EN145" s="87">
        <f>($K145="Bell Curve")*(_xlfn.NORM.DIST(AND(EN$6&gt;=$F145,EN$6&lt;=$H145)*(EN$6-$F145+1),$J145/2,$M145,TRUE)-_xlfn.NORM.DIST(AND(EN$6&gt;=$F145,EN$6&lt;=$H145)*(EM$6-$F145+1),$J145/2,$M145,TRUE))/(1-2*_xlfn.NORM.DIST(0,$J145/2,$M145,TRUE))*$D145+($K145="Steady Growth")*(AND(EN$6&gt;=$F145,EN$6&lt;=$H145)*((EN$6-$F145+1)/($J145*($J145+1)/2)*$D145))+($K145="custom")*CustCF!EH145</f>
        <v/>
      </c>
      <c r="EO145" s="87">
        <f>($K145="Bell Curve")*(_xlfn.NORM.DIST(AND(EO$6&gt;=$F145,EO$6&lt;=$H145)*(EO$6-$F145+1),$J145/2,$M145,TRUE)-_xlfn.NORM.DIST(AND(EO$6&gt;=$F145,EO$6&lt;=$H145)*(EN$6-$F145+1),$J145/2,$M145,TRUE))/(1-2*_xlfn.NORM.DIST(0,$J145/2,$M145,TRUE))*$D145+($K145="Steady Growth")*(AND(EO$6&gt;=$F145,EO$6&lt;=$H145)*((EO$6-$F145+1)/($J145*($J145+1)/2)*$D145))+($K145="custom")*CustCF!EI145</f>
        <v/>
      </c>
      <c r="EP145" s="87">
        <f>($K145="Bell Curve")*(_xlfn.NORM.DIST(AND(EP$6&gt;=$F145,EP$6&lt;=$H145)*(EP$6-$F145+1),$J145/2,$M145,TRUE)-_xlfn.NORM.DIST(AND(EP$6&gt;=$F145,EP$6&lt;=$H145)*(EO$6-$F145+1),$J145/2,$M145,TRUE))/(1-2*_xlfn.NORM.DIST(0,$J145/2,$M145,TRUE))*$D145+($K145="Steady Growth")*(AND(EP$6&gt;=$F145,EP$6&lt;=$H145)*((EP$6-$F145+1)/($J145*($J145+1)/2)*$D145))+($K145="custom")*CustCF!EJ145</f>
        <v/>
      </c>
      <c r="EQ145" s="87">
        <f>($K145="Bell Curve")*(_xlfn.NORM.DIST(AND(EQ$6&gt;=$F145,EQ$6&lt;=$H145)*(EQ$6-$F145+1),$J145/2,$M145,TRUE)-_xlfn.NORM.DIST(AND(EQ$6&gt;=$F145,EQ$6&lt;=$H145)*(EP$6-$F145+1),$J145/2,$M145,TRUE))/(1-2*_xlfn.NORM.DIST(0,$J145/2,$M145,TRUE))*$D145+($K145="Steady Growth")*(AND(EQ$6&gt;=$F145,EQ$6&lt;=$H145)*((EQ$6-$F145+1)/($J145*($J145+1)/2)*$D145))+($K145="custom")*CustCF!EK145</f>
        <v/>
      </c>
      <c r="ER145" s="87">
        <f>($K145="Bell Curve")*(_xlfn.NORM.DIST(AND(ER$6&gt;=$F145,ER$6&lt;=$H145)*(ER$6-$F145+1),$J145/2,$M145,TRUE)-_xlfn.NORM.DIST(AND(ER$6&gt;=$F145,ER$6&lt;=$H145)*(EQ$6-$F145+1),$J145/2,$M145,TRUE))/(1-2*_xlfn.NORM.DIST(0,$J145/2,$M145,TRUE))*$D145+($K145="Steady Growth")*(AND(ER$6&gt;=$F145,ER$6&lt;=$H145)*((ER$6-$F145+1)/($J145*($J145+1)/2)*$D145))+($K145="custom")*CustCF!EL145</f>
        <v/>
      </c>
      <c r="ES145" s="87">
        <f>($K145="Bell Curve")*(_xlfn.NORM.DIST(AND(ES$6&gt;=$F145,ES$6&lt;=$H145)*(ES$6-$F145+1),$J145/2,$M145,TRUE)-_xlfn.NORM.DIST(AND(ES$6&gt;=$F145,ES$6&lt;=$H145)*(ER$6-$F145+1),$J145/2,$M145,TRUE))/(1-2*_xlfn.NORM.DIST(0,$J145/2,$M145,TRUE))*$D145+($K145="Steady Growth")*(AND(ES$6&gt;=$F145,ES$6&lt;=$H145)*((ES$6-$F145+1)/($J145*($J145+1)/2)*$D145))+($K145="custom")*CustCF!EM145</f>
        <v/>
      </c>
      <c r="ET145" s="87">
        <f>($K145="Bell Curve")*(_xlfn.NORM.DIST(AND(ET$6&gt;=$F145,ET$6&lt;=$H145)*(ET$6-$F145+1),$J145/2,$M145,TRUE)-_xlfn.NORM.DIST(AND(ET$6&gt;=$F145,ET$6&lt;=$H145)*(ES$6-$F145+1),$J145/2,$M145,TRUE))/(1-2*_xlfn.NORM.DIST(0,$J145/2,$M145,TRUE))*$D145+($K145="Steady Growth")*(AND(ET$6&gt;=$F145,ET$6&lt;=$H145)*((ET$6-$F145+1)/($J145*($J145+1)/2)*$D145))+($K145="custom")*CustCF!EN145</f>
        <v/>
      </c>
      <c r="EU145" s="87">
        <f>($K145="Bell Curve")*(_xlfn.NORM.DIST(AND(EU$6&gt;=$F145,EU$6&lt;=$H145)*(EU$6-$F145+1),$J145/2,$M145,TRUE)-_xlfn.NORM.DIST(AND(EU$6&gt;=$F145,EU$6&lt;=$H145)*(ET$6-$F145+1),$J145/2,$M145,TRUE))/(1-2*_xlfn.NORM.DIST(0,$J145/2,$M145,TRUE))*$D145+($K145="Steady Growth")*(AND(EU$6&gt;=$F145,EU$6&lt;=$H145)*((EU$6-$F145+1)/($J145*($J145+1)/2)*$D145))+($K145="custom")*CustCF!EO145</f>
        <v/>
      </c>
      <c r="EV145" s="87">
        <f>($K145="Bell Curve")*(_xlfn.NORM.DIST(AND(EV$6&gt;=$F145,EV$6&lt;=$H145)*(EV$6-$F145+1),$J145/2,$M145,TRUE)-_xlfn.NORM.DIST(AND(EV$6&gt;=$F145,EV$6&lt;=$H145)*(EU$6-$F145+1),$J145/2,$M145,TRUE))/(1-2*_xlfn.NORM.DIST(0,$J145/2,$M145,TRUE))*$D145+($K145="Steady Growth")*(AND(EV$6&gt;=$F145,EV$6&lt;=$H145)*((EV$6-$F145+1)/($J145*($J145+1)/2)*$D145))+($K145="custom")*CustCF!EP145</f>
        <v/>
      </c>
      <c r="EW145" s="87">
        <f>($K145="Bell Curve")*(_xlfn.NORM.DIST(AND(EW$6&gt;=$F145,EW$6&lt;=$H145)*(EW$6-$F145+1),$J145/2,$M145,TRUE)-_xlfn.NORM.DIST(AND(EW$6&gt;=$F145,EW$6&lt;=$H145)*(EV$6-$F145+1),$J145/2,$M145,TRUE))/(1-2*_xlfn.NORM.DIST(0,$J145/2,$M145,TRUE))*$D145+($K145="Steady Growth")*(AND(EW$6&gt;=$F145,EW$6&lt;=$H145)*((EW$6-$F145+1)/($J145*($J145+1)/2)*$D145))+($K145="custom")*CustCF!EQ145</f>
        <v/>
      </c>
      <c r="EX145" s="87">
        <f>($K145="Bell Curve")*(_xlfn.NORM.DIST(AND(EX$6&gt;=$F145,EX$6&lt;=$H145)*(EX$6-$F145+1),$J145/2,$M145,TRUE)-_xlfn.NORM.DIST(AND(EX$6&gt;=$F145,EX$6&lt;=$H145)*(EW$6-$F145+1),$J145/2,$M145,TRUE))/(1-2*_xlfn.NORM.DIST(0,$J145/2,$M145,TRUE))*$D145+($K145="Steady Growth")*(AND(EX$6&gt;=$F145,EX$6&lt;=$H145)*((EX$6-$F145+1)/($J145*($J145+1)/2)*$D145))+($K145="custom")*CustCF!ER145</f>
        <v/>
      </c>
      <c r="EY145" s="87">
        <f>($K145="Bell Curve")*(_xlfn.NORM.DIST(AND(EY$6&gt;=$F145,EY$6&lt;=$H145)*(EY$6-$F145+1),$J145/2,$M145,TRUE)-_xlfn.NORM.DIST(AND(EY$6&gt;=$F145,EY$6&lt;=$H145)*(EX$6-$F145+1),$J145/2,$M145,TRUE))/(1-2*_xlfn.NORM.DIST(0,$J145/2,$M145,TRUE))*$D145+($K145="Steady Growth")*(AND(EY$6&gt;=$F145,EY$6&lt;=$H145)*((EY$6-$F145+1)/($J145*($J145+1)/2)*$D145))+($K145="custom")*CustCF!ES145</f>
        <v/>
      </c>
      <c r="EZ145" s="87">
        <f>($K145="Bell Curve")*(_xlfn.NORM.DIST(AND(EZ$6&gt;=$F145,EZ$6&lt;=$H145)*(EZ$6-$F145+1),$J145/2,$M145,TRUE)-_xlfn.NORM.DIST(AND(EZ$6&gt;=$F145,EZ$6&lt;=$H145)*(EY$6-$F145+1),$J145/2,$M145,TRUE))/(1-2*_xlfn.NORM.DIST(0,$J145/2,$M145,TRUE))*$D145+($K145="Steady Growth")*(AND(EZ$6&gt;=$F145,EZ$6&lt;=$H145)*((EZ$6-$F145+1)/($J145*($J145+1)/2)*$D145))+($K145="custom")*CustCF!ET145</f>
        <v/>
      </c>
      <c r="FA145" s="87">
        <f>($K145="Bell Curve")*(_xlfn.NORM.DIST(AND(FA$6&gt;=$F145,FA$6&lt;=$H145)*(FA$6-$F145+1),$J145/2,$M145,TRUE)-_xlfn.NORM.DIST(AND(FA$6&gt;=$F145,FA$6&lt;=$H145)*(EZ$6-$F145+1),$J145/2,$M145,TRUE))/(1-2*_xlfn.NORM.DIST(0,$J145/2,$M145,TRUE))*$D145+($K145="Steady Growth")*(AND(FA$6&gt;=$F145,FA$6&lt;=$H145)*((FA$6-$F145+1)/($J145*($J145+1)/2)*$D145))+($K145="custom")*CustCF!EU145</f>
        <v/>
      </c>
      <c r="FB145" s="87">
        <f>($K145="Bell Curve")*(_xlfn.NORM.DIST(AND(FB$6&gt;=$F145,FB$6&lt;=$H145)*(FB$6-$F145+1),$J145/2,$M145,TRUE)-_xlfn.NORM.DIST(AND(FB$6&gt;=$F145,FB$6&lt;=$H145)*(FA$6-$F145+1),$J145/2,$M145,TRUE))/(1-2*_xlfn.NORM.DIST(0,$J145/2,$M145,TRUE))*$D145+($K145="Steady Growth")*(AND(FB$6&gt;=$F145,FB$6&lt;=$H145)*((FB$6-$F145+1)/($J145*($J145+1)/2)*$D145))+($K145="custom")*CustCF!EV145</f>
        <v/>
      </c>
      <c r="FC145" s="87">
        <f>($K145="Bell Curve")*(_xlfn.NORM.DIST(AND(FC$6&gt;=$F145,FC$6&lt;=$H145)*(FC$6-$F145+1),$J145/2,$M145,TRUE)-_xlfn.NORM.DIST(AND(FC$6&gt;=$F145,FC$6&lt;=$H145)*(FB$6-$F145+1),$J145/2,$M145,TRUE))/(1-2*_xlfn.NORM.DIST(0,$J145/2,$M145,TRUE))*$D145+($K145="Steady Growth")*(AND(FC$6&gt;=$F145,FC$6&lt;=$H145)*((FC$6-$F145+1)/($J145*($J145+1)/2)*$D145))+($K145="custom")*CustCF!EW145</f>
        <v/>
      </c>
      <c r="FD145" s="87">
        <f>($K145="Bell Curve")*(_xlfn.NORM.DIST(AND(FD$6&gt;=$F145,FD$6&lt;=$H145)*(FD$6-$F145+1),$J145/2,$M145,TRUE)-_xlfn.NORM.DIST(AND(FD$6&gt;=$F145,FD$6&lt;=$H145)*(FC$6-$F145+1),$J145/2,$M145,TRUE))/(1-2*_xlfn.NORM.DIST(0,$J145/2,$M145,TRUE))*$D145+($K145="Steady Growth")*(AND(FD$6&gt;=$F145,FD$6&lt;=$H145)*((FD$6-$F145+1)/($J145*($J145+1)/2)*$D145))+($K145="custom")*CustCF!EX145</f>
        <v/>
      </c>
      <c r="FE145" s="87">
        <f>($K145="Bell Curve")*(_xlfn.NORM.DIST(AND(FE$6&gt;=$F145,FE$6&lt;=$H145)*(FE$6-$F145+1),$J145/2,$M145,TRUE)-_xlfn.NORM.DIST(AND(FE$6&gt;=$F145,FE$6&lt;=$H145)*(FD$6-$F145+1),$J145/2,$M145,TRUE))/(1-2*_xlfn.NORM.DIST(0,$J145/2,$M145,TRUE))*$D145+($K145="Steady Growth")*(AND(FE$6&gt;=$F145,FE$6&lt;=$H145)*((FE$6-$F145+1)/($J145*($J145+1)/2)*$D145))+($K145="custom")*CustCF!EY145</f>
        <v/>
      </c>
      <c r="FF145" s="87">
        <f>($K145="Bell Curve")*(_xlfn.NORM.DIST(AND(FF$6&gt;=$F145,FF$6&lt;=$H145)*(FF$6-$F145+1),$J145/2,$M145,TRUE)-_xlfn.NORM.DIST(AND(FF$6&gt;=$F145,FF$6&lt;=$H145)*(FE$6-$F145+1),$J145/2,$M145,TRUE))/(1-2*_xlfn.NORM.DIST(0,$J145/2,$M145,TRUE))*$D145+($K145="Steady Growth")*(AND(FF$6&gt;=$F145,FF$6&lt;=$H145)*((FF$6-$F145+1)/($J145*($J145+1)/2)*$D145))+($K145="custom")*CustCF!EZ145</f>
        <v/>
      </c>
      <c r="FG145" s="87">
        <f>($K145="Bell Curve")*(_xlfn.NORM.DIST(AND(FG$6&gt;=$F145,FG$6&lt;=$H145)*(FG$6-$F145+1),$J145/2,$M145,TRUE)-_xlfn.NORM.DIST(AND(FG$6&gt;=$F145,FG$6&lt;=$H145)*(FF$6-$F145+1),$J145/2,$M145,TRUE))/(1-2*_xlfn.NORM.DIST(0,$J145/2,$M145,TRUE))*$D145+($K145="Steady Growth")*(AND(FG$6&gt;=$F145,FG$6&lt;=$H145)*((FG$6-$F145+1)/($J145*($J145+1)/2)*$D145))+($K145="custom")*CustCF!FA145</f>
        <v/>
      </c>
      <c r="FH145" s="87">
        <f>($K145="Bell Curve")*(_xlfn.NORM.DIST(AND(FH$6&gt;=$F145,FH$6&lt;=$H145)*(FH$6-$F145+1),$J145/2,$M145,TRUE)-_xlfn.NORM.DIST(AND(FH$6&gt;=$F145,FH$6&lt;=$H145)*(FG$6-$F145+1),$J145/2,$M145,TRUE))/(1-2*_xlfn.NORM.DIST(0,$J145/2,$M145,TRUE))*$D145+($K145="Steady Growth")*(AND(FH$6&gt;=$F145,FH$6&lt;=$H145)*((FH$6-$F145+1)/($J145*($J145+1)/2)*$D145))+($K145="custom")*CustCF!FB145</f>
        <v/>
      </c>
      <c r="FI145" s="87">
        <f>($K145="Bell Curve")*(_xlfn.NORM.DIST(AND(FI$6&gt;=$F145,FI$6&lt;=$H145)*(FI$6-$F145+1),$J145/2,$M145,TRUE)-_xlfn.NORM.DIST(AND(FI$6&gt;=$F145,FI$6&lt;=$H145)*(FH$6-$F145+1),$J145/2,$M145,TRUE))/(1-2*_xlfn.NORM.DIST(0,$J145/2,$M145,TRUE))*$D145+($K145="Steady Growth")*(AND(FI$6&gt;=$F145,FI$6&lt;=$H145)*((FI$6-$F145+1)/($J145*($J145+1)/2)*$D145))+($K145="custom")*CustCF!FC145</f>
        <v/>
      </c>
      <c r="FJ145" s="87">
        <f>($K145="Bell Curve")*(_xlfn.NORM.DIST(AND(FJ$6&gt;=$F145,FJ$6&lt;=$H145)*(FJ$6-$F145+1),$J145/2,$M145,TRUE)-_xlfn.NORM.DIST(AND(FJ$6&gt;=$F145,FJ$6&lt;=$H145)*(FI$6-$F145+1),$J145/2,$M145,TRUE))/(1-2*_xlfn.NORM.DIST(0,$J145/2,$M145,TRUE))*$D145+($K145="Steady Growth")*(AND(FJ$6&gt;=$F145,FJ$6&lt;=$H145)*((FJ$6-$F145+1)/($J145*($J145+1)/2)*$D145))+($K145="custom")*CustCF!FD145</f>
        <v/>
      </c>
      <c r="FK145" s="87">
        <f>($K145="Bell Curve")*(_xlfn.NORM.DIST(AND(FK$6&gt;=$F145,FK$6&lt;=$H145)*(FK$6-$F145+1),$J145/2,$M145,TRUE)-_xlfn.NORM.DIST(AND(FK$6&gt;=$F145,FK$6&lt;=$H145)*(FJ$6-$F145+1),$J145/2,$M145,TRUE))/(1-2*_xlfn.NORM.DIST(0,$J145/2,$M145,TRUE))*$D145+($K145="Steady Growth")*(AND(FK$6&gt;=$F145,FK$6&lt;=$H145)*((FK$6-$F145+1)/($J145*($J145+1)/2)*$D145))+($K145="custom")*CustCF!FE145</f>
        <v/>
      </c>
      <c r="FL145" s="87">
        <f>($K145="Bell Curve")*(_xlfn.NORM.DIST(AND(FL$6&gt;=$F145,FL$6&lt;=$H145)*(FL$6-$F145+1),$J145/2,$M145,TRUE)-_xlfn.NORM.DIST(AND(FL$6&gt;=$F145,FL$6&lt;=$H145)*(FK$6-$F145+1),$J145/2,$M145,TRUE))/(1-2*_xlfn.NORM.DIST(0,$J145/2,$M145,TRUE))*$D145+($K145="Steady Growth")*(AND(FL$6&gt;=$F145,FL$6&lt;=$H145)*((FL$6-$F145+1)/($J145*($J145+1)/2)*$D145))+($K145="custom")*CustCF!FF145</f>
        <v/>
      </c>
      <c r="FM145" s="87">
        <f>($K145="Bell Curve")*(_xlfn.NORM.DIST(AND(FM$6&gt;=$F145,FM$6&lt;=$H145)*(FM$6-$F145+1),$J145/2,$M145,TRUE)-_xlfn.NORM.DIST(AND(FM$6&gt;=$F145,FM$6&lt;=$H145)*(FL$6-$F145+1),$J145/2,$M145,TRUE))/(1-2*_xlfn.NORM.DIST(0,$J145/2,$M145,TRUE))*$D145+($K145="Steady Growth")*(AND(FM$6&gt;=$F145,FM$6&lt;=$H145)*((FM$6-$F145+1)/($J145*($J145+1)/2)*$D145))+($K145="custom")*CustCF!FG145</f>
        <v/>
      </c>
      <c r="FN145" s="87">
        <f>($K145="Bell Curve")*(_xlfn.NORM.DIST(AND(FN$6&gt;=$F145,FN$6&lt;=$H145)*(FN$6-$F145+1),$J145/2,$M145,TRUE)-_xlfn.NORM.DIST(AND(FN$6&gt;=$F145,FN$6&lt;=$H145)*(FM$6-$F145+1),$J145/2,$M145,TRUE))/(1-2*_xlfn.NORM.DIST(0,$J145/2,$M145,TRUE))*$D145+($K145="Steady Growth")*(AND(FN$6&gt;=$F145,FN$6&lt;=$H145)*((FN$6-$F145+1)/($J145*($J145+1)/2)*$D145))+($K145="custom")*CustCF!FH145</f>
        <v/>
      </c>
      <c r="FO145" s="87">
        <f>($K145="Bell Curve")*(_xlfn.NORM.DIST(AND(FO$6&gt;=$F145,FO$6&lt;=$H145)*(FO$6-$F145+1),$J145/2,$M145,TRUE)-_xlfn.NORM.DIST(AND(FO$6&gt;=$F145,FO$6&lt;=$H145)*(FN$6-$F145+1),$J145/2,$M145,TRUE))/(1-2*_xlfn.NORM.DIST(0,$J145/2,$M145,TRUE))*$D145+($K145="Steady Growth")*(AND(FO$6&gt;=$F145,FO$6&lt;=$H145)*((FO$6-$F145+1)/($J145*($J145+1)/2)*$D145))+($K145="custom")*CustCF!FI145</f>
        <v/>
      </c>
      <c r="FP145" s="87">
        <f>($K145="Bell Curve")*(_xlfn.NORM.DIST(AND(FP$6&gt;=$F145,FP$6&lt;=$H145)*(FP$6-$F145+1),$J145/2,$M145,TRUE)-_xlfn.NORM.DIST(AND(FP$6&gt;=$F145,FP$6&lt;=$H145)*(FO$6-$F145+1),$J145/2,$M145,TRUE))/(1-2*_xlfn.NORM.DIST(0,$J145/2,$M145,TRUE))*$D145+($K145="Steady Growth")*(AND(FP$6&gt;=$F145,FP$6&lt;=$H145)*((FP$6-$F145+1)/($J145*($J145+1)/2)*$D145))+($K145="custom")*CustCF!FJ145</f>
        <v/>
      </c>
      <c r="FQ145" s="87">
        <f>($K145="Bell Curve")*(_xlfn.NORM.DIST(AND(FQ$6&gt;=$F145,FQ$6&lt;=$H145)*(FQ$6-$F145+1),$J145/2,$M145,TRUE)-_xlfn.NORM.DIST(AND(FQ$6&gt;=$F145,FQ$6&lt;=$H145)*(FP$6-$F145+1),$J145/2,$M145,TRUE))/(1-2*_xlfn.NORM.DIST(0,$J145/2,$M145,TRUE))*$D145+($K145="Steady Growth")*(AND(FQ$6&gt;=$F145,FQ$6&lt;=$H145)*((FQ$6-$F145+1)/($J145*($J145+1)/2)*$D145))+($K145="custom")*CustCF!FK145</f>
        <v/>
      </c>
      <c r="FR145" s="87">
        <f>($K145="Bell Curve")*(_xlfn.NORM.DIST(AND(FR$6&gt;=$F145,FR$6&lt;=$H145)*(FR$6-$F145+1),$J145/2,$M145,TRUE)-_xlfn.NORM.DIST(AND(FR$6&gt;=$F145,FR$6&lt;=$H145)*(FQ$6-$F145+1),$J145/2,$M145,TRUE))/(1-2*_xlfn.NORM.DIST(0,$J145/2,$M145,TRUE))*$D145+($K145="Steady Growth")*(AND(FR$6&gt;=$F145,FR$6&lt;=$H145)*((FR$6-$F145+1)/($J145*($J145+1)/2)*$D145))+($K145="custom")*CustCF!FL145</f>
        <v/>
      </c>
      <c r="FS145" s="87">
        <f>($K145="Bell Curve")*(_xlfn.NORM.DIST(AND(FS$6&gt;=$F145,FS$6&lt;=$H145)*(FS$6-$F145+1),$J145/2,$M145,TRUE)-_xlfn.NORM.DIST(AND(FS$6&gt;=$F145,FS$6&lt;=$H145)*(FR$6-$F145+1),$J145/2,$M145,TRUE))/(1-2*_xlfn.NORM.DIST(0,$J145/2,$M145,TRUE))*$D145+($K145="Steady Growth")*(AND(FS$6&gt;=$F145,FS$6&lt;=$H145)*((FS$6-$F145+1)/($J145*($J145+1)/2)*$D145))+($K145="custom")*CustCF!FM145</f>
        <v/>
      </c>
      <c r="FT145" s="87">
        <f>($K145="Bell Curve")*(_xlfn.NORM.DIST(AND(FT$6&gt;=$F145,FT$6&lt;=$H145)*(FT$6-$F145+1),$J145/2,$M145,TRUE)-_xlfn.NORM.DIST(AND(FT$6&gt;=$F145,FT$6&lt;=$H145)*(FS$6-$F145+1),$J145/2,$M145,TRUE))/(1-2*_xlfn.NORM.DIST(0,$J145/2,$M145,TRUE))*$D145+($K145="Steady Growth")*(AND(FT$6&gt;=$F145,FT$6&lt;=$H145)*((FT$6-$F145+1)/($J145*($J145+1)/2)*$D145))+($K145="custom")*CustCF!FN145</f>
        <v/>
      </c>
      <c r="FU145" s="87">
        <f>($K145="Bell Curve")*(_xlfn.NORM.DIST(AND(FU$6&gt;=$F145,FU$6&lt;=$H145)*(FU$6-$F145+1),$J145/2,$M145,TRUE)-_xlfn.NORM.DIST(AND(FU$6&gt;=$F145,FU$6&lt;=$H145)*(FT$6-$F145+1),$J145/2,$M145,TRUE))/(1-2*_xlfn.NORM.DIST(0,$J145/2,$M145,TRUE))*$D145+($K145="Steady Growth")*(AND(FU$6&gt;=$F145,FU$6&lt;=$H145)*((FU$6-$F145+1)/($J145*($J145+1)/2)*$D145))+($K145="custom")*CustCF!FO145</f>
        <v/>
      </c>
      <c r="FV145" s="87">
        <f>($K145="Bell Curve")*(_xlfn.NORM.DIST(AND(FV$6&gt;=$F145,FV$6&lt;=$H145)*(FV$6-$F145+1),$J145/2,$M145,TRUE)-_xlfn.NORM.DIST(AND(FV$6&gt;=$F145,FV$6&lt;=$H145)*(FU$6-$F145+1),$J145/2,$M145,TRUE))/(1-2*_xlfn.NORM.DIST(0,$J145/2,$M145,TRUE))*$D145+($K145="Steady Growth")*(AND(FV$6&gt;=$F145,FV$6&lt;=$H145)*((FV$6-$F145+1)/($J145*($J145+1)/2)*$D145))+($K145="custom")*CustCF!FP145</f>
        <v/>
      </c>
      <c r="FW145" s="87">
        <f>($K145="Bell Curve")*(_xlfn.NORM.DIST(AND(FW$6&gt;=$F145,FW$6&lt;=$H145)*(FW$6-$F145+1),$J145/2,$M145,TRUE)-_xlfn.NORM.DIST(AND(FW$6&gt;=$F145,FW$6&lt;=$H145)*(FV$6-$F145+1),$J145/2,$M145,TRUE))/(1-2*_xlfn.NORM.DIST(0,$J145/2,$M145,TRUE))*$D145+($K145="Steady Growth")*(AND(FW$6&gt;=$F145,FW$6&lt;=$H145)*((FW$6-$F145+1)/($J145*($J145+1)/2)*$D145))+($K145="custom")*CustCF!FQ145</f>
        <v/>
      </c>
      <c r="FX145" s="87">
        <f>($K145="Bell Curve")*(_xlfn.NORM.DIST(AND(FX$6&gt;=$F145,FX$6&lt;=$H145)*(FX$6-$F145+1),$J145/2,$M145,TRUE)-_xlfn.NORM.DIST(AND(FX$6&gt;=$F145,FX$6&lt;=$H145)*(FW$6-$F145+1),$J145/2,$M145,TRUE))/(1-2*_xlfn.NORM.DIST(0,$J145/2,$M145,TRUE))*$D145+($K145="Steady Growth")*(AND(FX$6&gt;=$F145,FX$6&lt;=$H145)*((FX$6-$F145+1)/($J145*($J145+1)/2)*$D145))+($K145="custom")*CustCF!FR145</f>
        <v/>
      </c>
      <c r="FY145" s="87">
        <f>($K145="Bell Curve")*(_xlfn.NORM.DIST(AND(FY$6&gt;=$F145,FY$6&lt;=$H145)*(FY$6-$F145+1),$J145/2,$M145,TRUE)-_xlfn.NORM.DIST(AND(FY$6&gt;=$F145,FY$6&lt;=$H145)*(FX$6-$F145+1),$J145/2,$M145,TRUE))/(1-2*_xlfn.NORM.DIST(0,$J145/2,$M145,TRUE))*$D145+($K145="Steady Growth")*(AND(FY$6&gt;=$F145,FY$6&lt;=$H145)*((FY$6-$F145+1)/($J145*($J145+1)/2)*$D145))+($K145="custom")*CustCF!FS145</f>
        <v/>
      </c>
      <c r="FZ145" s="87">
        <f>($K145="Bell Curve")*(_xlfn.NORM.DIST(AND(FZ$6&gt;=$F145,FZ$6&lt;=$H145)*(FZ$6-$F145+1),$J145/2,$M145,TRUE)-_xlfn.NORM.DIST(AND(FZ$6&gt;=$F145,FZ$6&lt;=$H145)*(FY$6-$F145+1),$J145/2,$M145,TRUE))/(1-2*_xlfn.NORM.DIST(0,$J145/2,$M145,TRUE))*$D145+($K145="Steady Growth")*(AND(FZ$6&gt;=$F145,FZ$6&lt;=$H145)*((FZ$6-$F145+1)/($J145*($J145+1)/2)*$D145))+($K145="custom")*CustCF!FT145</f>
        <v/>
      </c>
      <c r="GA145" s="87">
        <f>($K145="Bell Curve")*(_xlfn.NORM.DIST(AND(GA$6&gt;=$F145,GA$6&lt;=$H145)*(GA$6-$F145+1),$J145/2,$M145,TRUE)-_xlfn.NORM.DIST(AND(GA$6&gt;=$F145,GA$6&lt;=$H145)*(FZ$6-$F145+1),$J145/2,$M145,TRUE))/(1-2*_xlfn.NORM.DIST(0,$J145/2,$M145,TRUE))*$D145+($K145="Steady Growth")*(AND(GA$6&gt;=$F145,GA$6&lt;=$H145)*((GA$6-$F145+1)/($J145*($J145+1)/2)*$D145))+($K145="custom")*CustCF!FU145</f>
        <v/>
      </c>
      <c r="GB145" s="87">
        <f>($K145="Bell Curve")*(_xlfn.NORM.DIST(AND(GB$6&gt;=$F145,GB$6&lt;=$H145)*(GB$6-$F145+1),$J145/2,$M145,TRUE)-_xlfn.NORM.DIST(AND(GB$6&gt;=$F145,GB$6&lt;=$H145)*(GA$6-$F145+1),$J145/2,$M145,TRUE))/(1-2*_xlfn.NORM.DIST(0,$J145/2,$M145,TRUE))*$D145+($K145="Steady Growth")*(AND(GB$6&gt;=$F145,GB$6&lt;=$H145)*((GB$6-$F145+1)/($J145*($J145+1)/2)*$D145))+($K145="custom")*CustCF!FV145</f>
        <v/>
      </c>
      <c r="GC145" s="87">
        <f>($K145="Bell Curve")*(_xlfn.NORM.DIST(AND(GC$6&gt;=$F145,GC$6&lt;=$H145)*(GC$6-$F145+1),$J145/2,$M145,TRUE)-_xlfn.NORM.DIST(AND(GC$6&gt;=$F145,GC$6&lt;=$H145)*(GB$6-$F145+1),$J145/2,$M145,TRUE))/(1-2*_xlfn.NORM.DIST(0,$J145/2,$M145,TRUE))*$D145+($K145="Steady Growth")*(AND(GC$6&gt;=$F145,GC$6&lt;=$H145)*((GC$6-$F145+1)/($J145*($J145+1)/2)*$D145))+($K145="custom")*CustCF!FW145</f>
        <v/>
      </c>
      <c r="GD145" s="87">
        <f>($K145="Bell Curve")*(_xlfn.NORM.DIST(AND(GD$6&gt;=$F145,GD$6&lt;=$H145)*(GD$6-$F145+1),$J145/2,$M145,TRUE)-_xlfn.NORM.DIST(AND(GD$6&gt;=$F145,GD$6&lt;=$H145)*(GC$6-$F145+1),$J145/2,$M145,TRUE))/(1-2*_xlfn.NORM.DIST(0,$J145/2,$M145,TRUE))*$D145+($K145="Steady Growth")*(AND(GD$6&gt;=$F145,GD$6&lt;=$H145)*((GD$6-$F145+1)/($J145*($J145+1)/2)*$D145))+($K145="custom")*CustCF!FX145</f>
        <v/>
      </c>
      <c r="GE145" s="87">
        <f>($K145="Bell Curve")*(_xlfn.NORM.DIST(AND(GE$6&gt;=$F145,GE$6&lt;=$H145)*(GE$6-$F145+1),$J145/2,$M145,TRUE)-_xlfn.NORM.DIST(AND(GE$6&gt;=$F145,GE$6&lt;=$H145)*(GD$6-$F145+1),$J145/2,$M145,TRUE))/(1-2*_xlfn.NORM.DIST(0,$J145/2,$M145,TRUE))*$D145+($K145="Steady Growth")*(AND(GE$6&gt;=$F145,GE$6&lt;=$H145)*((GE$6-$F145+1)/($J145*($J145+1)/2)*$D145))+($K145="custom")*CustCF!FY145</f>
        <v/>
      </c>
      <c r="GF145" s="87">
        <f>($K145="Bell Curve")*(_xlfn.NORM.DIST(AND(GF$6&gt;=$F145,GF$6&lt;=$H145)*(GF$6-$F145+1),$J145/2,$M145,TRUE)-_xlfn.NORM.DIST(AND(GF$6&gt;=$F145,GF$6&lt;=$H145)*(GE$6-$F145+1),$J145/2,$M145,TRUE))/(1-2*_xlfn.NORM.DIST(0,$J145/2,$M145,TRUE))*$D145+($K145="Steady Growth")*(AND(GF$6&gt;=$F145,GF$6&lt;=$H145)*((GF$6-$F145+1)/($J145*($J145+1)/2)*$D145))+($K145="custom")*CustCF!FZ145</f>
        <v/>
      </c>
      <c r="GG145" s="87">
        <f>($K145="Bell Curve")*(_xlfn.NORM.DIST(AND(GG$6&gt;=$F145,GG$6&lt;=$H145)*(GG$6-$F145+1),$J145/2,$M145,TRUE)-_xlfn.NORM.DIST(AND(GG$6&gt;=$F145,GG$6&lt;=$H145)*(GF$6-$F145+1),$J145/2,$M145,TRUE))/(1-2*_xlfn.NORM.DIST(0,$J145/2,$M145,TRUE))*$D145+($K145="Steady Growth")*(AND(GG$6&gt;=$F145,GG$6&lt;=$H145)*((GG$6-$F145+1)/($J145*($J145+1)/2)*$D145))+($K145="custom")*CustCF!GA145</f>
        <v/>
      </c>
      <c r="GH145" s="87">
        <f>($K145="Bell Curve")*(_xlfn.NORM.DIST(AND(GH$6&gt;=$F145,GH$6&lt;=$H145)*(GH$6-$F145+1),$J145/2,$M145,TRUE)-_xlfn.NORM.DIST(AND(GH$6&gt;=$F145,GH$6&lt;=$H145)*(GG$6-$F145+1),$J145/2,$M145,TRUE))/(1-2*_xlfn.NORM.DIST(0,$J145/2,$M145,TRUE))*$D145+($K145="Steady Growth")*(AND(GH$6&gt;=$F145,GH$6&lt;=$H145)*((GH$6-$F145+1)/($J145*($J145+1)/2)*$D145))+($K145="custom")*CustCF!GB145</f>
        <v/>
      </c>
      <c r="GI145" s="87">
        <f>($K145="Bell Curve")*(_xlfn.NORM.DIST(AND(GI$6&gt;=$F145,GI$6&lt;=$H145)*(GI$6-$F145+1),$J145/2,$M145,TRUE)-_xlfn.NORM.DIST(AND(GI$6&gt;=$F145,GI$6&lt;=$H145)*(GH$6-$F145+1),$J145/2,$M145,TRUE))/(1-2*_xlfn.NORM.DIST(0,$J145/2,$M145,TRUE))*$D145+($K145="Steady Growth")*(AND(GI$6&gt;=$F145,GI$6&lt;=$H145)*((GI$6-$F145+1)/($J145*($J145+1)/2)*$D145))+($K145="custom")*CustCF!GC145</f>
        <v/>
      </c>
      <c r="GJ145" s="87">
        <f>($K145="Bell Curve")*(_xlfn.NORM.DIST(AND(GJ$6&gt;=$F145,GJ$6&lt;=$H145)*(GJ$6-$F145+1),$J145/2,$M145,TRUE)-_xlfn.NORM.DIST(AND(GJ$6&gt;=$F145,GJ$6&lt;=$H145)*(GI$6-$F145+1),$J145/2,$M145,TRUE))/(1-2*_xlfn.NORM.DIST(0,$J145/2,$M145,TRUE))*$D145+($K145="Steady Growth")*(AND(GJ$6&gt;=$F145,GJ$6&lt;=$H145)*((GJ$6-$F145+1)/($J145*($J145+1)/2)*$D145))+($K145="custom")*CustCF!GD145</f>
        <v/>
      </c>
      <c r="GK145" s="87">
        <f>($K145="Bell Curve")*(_xlfn.NORM.DIST(AND(GK$6&gt;=$F145,GK$6&lt;=$H145)*(GK$6-$F145+1),$J145/2,$M145,TRUE)-_xlfn.NORM.DIST(AND(GK$6&gt;=$F145,GK$6&lt;=$H145)*(GJ$6-$F145+1),$J145/2,$M145,TRUE))/(1-2*_xlfn.NORM.DIST(0,$J145/2,$M145,TRUE))*$D145+($K145="Steady Growth")*(AND(GK$6&gt;=$F145,GK$6&lt;=$H145)*((GK$6-$F145+1)/($J145*($J145+1)/2)*$D145))+($K145="custom")*CustCF!GE145</f>
        <v/>
      </c>
      <c r="GL145" s="87">
        <f>($K145="Bell Curve")*(_xlfn.NORM.DIST(AND(GL$6&gt;=$F145,GL$6&lt;=$H145)*(GL$6-$F145+1),$J145/2,$M145,TRUE)-_xlfn.NORM.DIST(AND(GL$6&gt;=$F145,GL$6&lt;=$H145)*(GK$6-$F145+1),$J145/2,$M145,TRUE))/(1-2*_xlfn.NORM.DIST(0,$J145/2,$M145,TRUE))*$D145+($K145="Steady Growth")*(AND(GL$6&gt;=$F145,GL$6&lt;=$H145)*((GL$6-$F145+1)/($J145*($J145+1)/2)*$D145))+($K145="custom")*CustCF!GF145</f>
        <v/>
      </c>
      <c r="GM145" s="87">
        <f>($K145="Bell Curve")*(_xlfn.NORM.DIST(AND(GM$6&gt;=$F145,GM$6&lt;=$H145)*(GM$6-$F145+1),$J145/2,$M145,TRUE)-_xlfn.NORM.DIST(AND(GM$6&gt;=$F145,GM$6&lt;=$H145)*(GL$6-$F145+1),$J145/2,$M145,TRUE))/(1-2*_xlfn.NORM.DIST(0,$J145/2,$M145,TRUE))*$D145+($K145="Steady Growth")*(AND(GM$6&gt;=$F145,GM$6&lt;=$H145)*((GM$6-$F145+1)/($J145*($J145+1)/2)*$D145))+($K145="custom")*CustCF!GG145</f>
        <v/>
      </c>
      <c r="GN145" s="257">
        <f>($K145="Bell Curve")*(_xlfn.NORM.DIST(AND(GN$6&gt;=$F145,GN$6&lt;=$H145)*(GN$6-$F145+1),$J145/2,$M145,TRUE)-_xlfn.NORM.DIST(AND(GN$6&gt;=$F145,GN$6&lt;=$H145)*(GM$6-$F145+1),$J145/2,$M145,TRUE))/(1-2*_xlfn.NORM.DIST(0,$J145/2,$M145,TRUE))*$D145+($K145="Steady Growth")*(AND(GN$6&gt;=$F145,GN$6&lt;=$H145)*((GN$6-$F145+1)/($J145*($J145+1)/2)*$D145))+($K145="custom")*CustCF!GH145</f>
        <v/>
      </c>
      <c r="GO145" s="1" t="n"/>
      <c r="GP145" s="63" t="n"/>
    </row>
    <row r="146" hidden="1" outlineLevel="1">
      <c r="A146" s="1" t="n"/>
      <c r="B146" s="1" t="n"/>
      <c r="C146" s="251">
        <f>Budget!AF27</f>
        <v/>
      </c>
      <c r="D146" s="14">
        <f>Budget!AG27</f>
        <v/>
      </c>
      <c r="E146" s="14">
        <f>IF(D146&lt;&gt;0,F146,"")</f>
        <v/>
      </c>
      <c r="F146" s="252" t="n">
        <v>0</v>
      </c>
      <c r="G146" s="921">
        <f>IF(L146="custom",CustCF!F146,INDEX($P$8:$GN$8,MATCH(F146,$P$6:$GN$6,0)))</f>
        <v/>
      </c>
      <c r="H146" s="252" t="n">
        <v>0</v>
      </c>
      <c r="I146" s="921">
        <f>IF(L146="custom",CustCF!G146,INDEX($P$8:$GN$8,MATCH(H146,$P$6:$GN$6,0)))</f>
        <v/>
      </c>
      <c r="J146" s="249">
        <f>H146-F146+1</f>
        <v/>
      </c>
      <c r="K146" s="254" t="inlineStr">
        <is>
          <t>Bell Curve</t>
        </is>
      </c>
      <c r="L146" s="255" t="inlineStr">
        <is>
          <t>Flat (9)</t>
        </is>
      </c>
      <c r="M146" s="256">
        <f>INDEX($D$261:$D$266,MATCH(L146,$C$261:$C$266,0))</f>
        <v/>
      </c>
      <c r="N146" s="13">
        <f>SUM(P146:GN146)</f>
        <v/>
      </c>
      <c r="O146" s="14" t="n"/>
      <c r="P146" s="87">
        <f>($K146="Bell Curve")*(_xlfn.NORM.DIST(AND(P$6&gt;=$F146,P$6&lt;=$H146)*(P$6-$F146+1),$J146/2,$M146,TRUE)-_xlfn.NORM.DIST(AND(P$6&gt;=$F146,P$6&lt;=$H146)*(O$6-$F146+1),$J146/2,$M146,TRUE))/(1-2*_xlfn.NORM.DIST(0,$J146/2,$M146,TRUE))*$D146+($K146="Steady Growth")*(AND(P$6&gt;=$F146,P$6&lt;=$H146)*((P$6-$F146+1)/($J146*($J146+1)/2)*$D146))+($K146="custom")*CustCF!J146</f>
        <v/>
      </c>
      <c r="Q146" s="87">
        <f>($K146="Bell Curve")*(_xlfn.NORM.DIST(AND(Q$6&gt;=$F146,Q$6&lt;=$H146)*(Q$6-$F146+1),$J146/2,$M146,TRUE)-_xlfn.NORM.DIST(AND(Q$6&gt;=$F146,Q$6&lt;=$H146)*(P$6-$F146+1),$J146/2,$M146,TRUE))/(1-2*_xlfn.NORM.DIST(0,$J146/2,$M146,TRUE))*$D146+($K146="Steady Growth")*(AND(Q$6&gt;=$F146,Q$6&lt;=$H146)*((Q$6-$F146+1)/($J146*($J146+1)/2)*$D146))+($K146="custom")*CustCF!K146</f>
        <v/>
      </c>
      <c r="R146" s="87">
        <f>($K146="Bell Curve")*(_xlfn.NORM.DIST(AND(R$6&gt;=$F146,R$6&lt;=$H146)*(R$6-$F146+1),$J146/2,$M146,TRUE)-_xlfn.NORM.DIST(AND(R$6&gt;=$F146,R$6&lt;=$H146)*(Q$6-$F146+1),$J146/2,$M146,TRUE))/(1-2*_xlfn.NORM.DIST(0,$J146/2,$M146,TRUE))*$D146+($K146="Steady Growth")*(AND(R$6&gt;=$F146,R$6&lt;=$H146)*((R$6-$F146+1)/($J146*($J146+1)/2)*$D146))+($K146="custom")*CustCF!L146</f>
        <v/>
      </c>
      <c r="S146" s="87">
        <f>($K146="Bell Curve")*(_xlfn.NORM.DIST(AND(S$6&gt;=$F146,S$6&lt;=$H146)*(S$6-$F146+1),$J146/2,$M146,TRUE)-_xlfn.NORM.DIST(AND(S$6&gt;=$F146,S$6&lt;=$H146)*(R$6-$F146+1),$J146/2,$M146,TRUE))/(1-2*_xlfn.NORM.DIST(0,$J146/2,$M146,TRUE))*$D146+($K146="Steady Growth")*(AND(S$6&gt;=$F146,S$6&lt;=$H146)*((S$6-$F146+1)/($J146*($J146+1)/2)*$D146))+($K146="custom")*CustCF!M146</f>
        <v/>
      </c>
      <c r="T146" s="87">
        <f>($K146="Bell Curve")*(_xlfn.NORM.DIST(AND(T$6&gt;=$F146,T$6&lt;=$H146)*(T$6-$F146+1),$J146/2,$M146,TRUE)-_xlfn.NORM.DIST(AND(T$6&gt;=$F146,T$6&lt;=$H146)*(S$6-$F146+1),$J146/2,$M146,TRUE))/(1-2*_xlfn.NORM.DIST(0,$J146/2,$M146,TRUE))*$D146+($K146="Steady Growth")*(AND(T$6&gt;=$F146,T$6&lt;=$H146)*((T$6-$F146+1)/($J146*($J146+1)/2)*$D146))+($K146="custom")*CustCF!N146</f>
        <v/>
      </c>
      <c r="U146" s="87">
        <f>($K146="Bell Curve")*(_xlfn.NORM.DIST(AND(U$6&gt;=$F146,U$6&lt;=$H146)*(U$6-$F146+1),$J146/2,$M146,TRUE)-_xlfn.NORM.DIST(AND(U$6&gt;=$F146,U$6&lt;=$H146)*(T$6-$F146+1),$J146/2,$M146,TRUE))/(1-2*_xlfn.NORM.DIST(0,$J146/2,$M146,TRUE))*$D146+($K146="Steady Growth")*(AND(U$6&gt;=$F146,U$6&lt;=$H146)*((U$6-$F146+1)/($J146*($J146+1)/2)*$D146))+($K146="custom")*CustCF!O146</f>
        <v/>
      </c>
      <c r="V146" s="87">
        <f>($K146="Bell Curve")*(_xlfn.NORM.DIST(AND(V$6&gt;=$F146,V$6&lt;=$H146)*(V$6-$F146+1),$J146/2,$M146,TRUE)-_xlfn.NORM.DIST(AND(V$6&gt;=$F146,V$6&lt;=$H146)*(U$6-$F146+1),$J146/2,$M146,TRUE))/(1-2*_xlfn.NORM.DIST(0,$J146/2,$M146,TRUE))*$D146+($K146="Steady Growth")*(AND(V$6&gt;=$F146,V$6&lt;=$H146)*((V$6-$F146+1)/($J146*($J146+1)/2)*$D146))+($K146="custom")*CustCF!P146</f>
        <v/>
      </c>
      <c r="W146" s="87">
        <f>($K146="Bell Curve")*(_xlfn.NORM.DIST(AND(W$6&gt;=$F146,W$6&lt;=$H146)*(W$6-$F146+1),$J146/2,$M146,TRUE)-_xlfn.NORM.DIST(AND(W$6&gt;=$F146,W$6&lt;=$H146)*(V$6-$F146+1),$J146/2,$M146,TRUE))/(1-2*_xlfn.NORM.DIST(0,$J146/2,$M146,TRUE))*$D146+($K146="Steady Growth")*(AND(W$6&gt;=$F146,W$6&lt;=$H146)*((W$6-$F146+1)/($J146*($J146+1)/2)*$D146))+($K146="custom")*CustCF!Q146</f>
        <v/>
      </c>
      <c r="X146" s="87">
        <f>($K146="Bell Curve")*(_xlfn.NORM.DIST(AND(X$6&gt;=$F146,X$6&lt;=$H146)*(X$6-$F146+1),$J146/2,$M146,TRUE)-_xlfn.NORM.DIST(AND(X$6&gt;=$F146,X$6&lt;=$H146)*(W$6-$F146+1),$J146/2,$M146,TRUE))/(1-2*_xlfn.NORM.DIST(0,$J146/2,$M146,TRUE))*$D146+($K146="Steady Growth")*(AND(X$6&gt;=$F146,X$6&lt;=$H146)*((X$6-$F146+1)/($J146*($J146+1)/2)*$D146))+($K146="custom")*CustCF!R146</f>
        <v/>
      </c>
      <c r="Y146" s="87">
        <f>($K146="Bell Curve")*(_xlfn.NORM.DIST(AND(Y$6&gt;=$F146,Y$6&lt;=$H146)*(Y$6-$F146+1),$J146/2,$M146,TRUE)-_xlfn.NORM.DIST(AND(Y$6&gt;=$F146,Y$6&lt;=$H146)*(X$6-$F146+1),$J146/2,$M146,TRUE))/(1-2*_xlfn.NORM.DIST(0,$J146/2,$M146,TRUE))*$D146+($K146="Steady Growth")*(AND(Y$6&gt;=$F146,Y$6&lt;=$H146)*((Y$6-$F146+1)/($J146*($J146+1)/2)*$D146))+($K146="custom")*CustCF!S146</f>
        <v/>
      </c>
      <c r="Z146" s="87">
        <f>($K146="Bell Curve")*(_xlfn.NORM.DIST(AND(Z$6&gt;=$F146,Z$6&lt;=$H146)*(Z$6-$F146+1),$J146/2,$M146,TRUE)-_xlfn.NORM.DIST(AND(Z$6&gt;=$F146,Z$6&lt;=$H146)*(Y$6-$F146+1),$J146/2,$M146,TRUE))/(1-2*_xlfn.NORM.DIST(0,$J146/2,$M146,TRUE))*$D146+($K146="Steady Growth")*(AND(Z$6&gt;=$F146,Z$6&lt;=$H146)*((Z$6-$F146+1)/($J146*($J146+1)/2)*$D146))+($K146="custom")*CustCF!T146</f>
        <v/>
      </c>
      <c r="AA146" s="87">
        <f>($K146="Bell Curve")*(_xlfn.NORM.DIST(AND(AA$6&gt;=$F146,AA$6&lt;=$H146)*(AA$6-$F146+1),$J146/2,$M146,TRUE)-_xlfn.NORM.DIST(AND(AA$6&gt;=$F146,AA$6&lt;=$H146)*(Z$6-$F146+1),$J146/2,$M146,TRUE))/(1-2*_xlfn.NORM.DIST(0,$J146/2,$M146,TRUE))*$D146+($K146="Steady Growth")*(AND(AA$6&gt;=$F146,AA$6&lt;=$H146)*((AA$6-$F146+1)/($J146*($J146+1)/2)*$D146))+($K146="custom")*CustCF!U146</f>
        <v/>
      </c>
      <c r="AB146" s="87">
        <f>($K146="Bell Curve")*(_xlfn.NORM.DIST(AND(AB$6&gt;=$F146,AB$6&lt;=$H146)*(AB$6-$F146+1),$J146/2,$M146,TRUE)-_xlfn.NORM.DIST(AND(AB$6&gt;=$F146,AB$6&lt;=$H146)*(AA$6-$F146+1),$J146/2,$M146,TRUE))/(1-2*_xlfn.NORM.DIST(0,$J146/2,$M146,TRUE))*$D146+($K146="Steady Growth")*(AND(AB$6&gt;=$F146,AB$6&lt;=$H146)*((AB$6-$F146+1)/($J146*($J146+1)/2)*$D146))+($K146="custom")*CustCF!V146</f>
        <v/>
      </c>
      <c r="AC146" s="87">
        <f>($K146="Bell Curve")*(_xlfn.NORM.DIST(AND(AC$6&gt;=$F146,AC$6&lt;=$H146)*(AC$6-$F146+1),$J146/2,$M146,TRUE)-_xlfn.NORM.DIST(AND(AC$6&gt;=$F146,AC$6&lt;=$H146)*(AB$6-$F146+1),$J146/2,$M146,TRUE))/(1-2*_xlfn.NORM.DIST(0,$J146/2,$M146,TRUE))*$D146+($K146="Steady Growth")*(AND(AC$6&gt;=$F146,AC$6&lt;=$H146)*((AC$6-$F146+1)/($J146*($J146+1)/2)*$D146))+($K146="custom")*CustCF!W146</f>
        <v/>
      </c>
      <c r="AD146" s="87">
        <f>($K146="Bell Curve")*(_xlfn.NORM.DIST(AND(AD$6&gt;=$F146,AD$6&lt;=$H146)*(AD$6-$F146+1),$J146/2,$M146,TRUE)-_xlfn.NORM.DIST(AND(AD$6&gt;=$F146,AD$6&lt;=$H146)*(AC$6-$F146+1),$J146/2,$M146,TRUE))/(1-2*_xlfn.NORM.DIST(0,$J146/2,$M146,TRUE))*$D146+($K146="Steady Growth")*(AND(AD$6&gt;=$F146,AD$6&lt;=$H146)*((AD$6-$F146+1)/($J146*($J146+1)/2)*$D146))+($K146="custom")*CustCF!X146</f>
        <v/>
      </c>
      <c r="AE146" s="87">
        <f>($K146="Bell Curve")*(_xlfn.NORM.DIST(AND(AE$6&gt;=$F146,AE$6&lt;=$H146)*(AE$6-$F146+1),$J146/2,$M146,TRUE)-_xlfn.NORM.DIST(AND(AE$6&gt;=$F146,AE$6&lt;=$H146)*(AD$6-$F146+1),$J146/2,$M146,TRUE))/(1-2*_xlfn.NORM.DIST(0,$J146/2,$M146,TRUE))*$D146+($K146="Steady Growth")*(AND(AE$6&gt;=$F146,AE$6&lt;=$H146)*((AE$6-$F146+1)/($J146*($J146+1)/2)*$D146))+($K146="custom")*CustCF!Y146</f>
        <v/>
      </c>
      <c r="AF146" s="87">
        <f>($K146="Bell Curve")*(_xlfn.NORM.DIST(AND(AF$6&gt;=$F146,AF$6&lt;=$H146)*(AF$6-$F146+1),$J146/2,$M146,TRUE)-_xlfn.NORM.DIST(AND(AF$6&gt;=$F146,AF$6&lt;=$H146)*(AE$6-$F146+1),$J146/2,$M146,TRUE))/(1-2*_xlfn.NORM.DIST(0,$J146/2,$M146,TRUE))*$D146+($K146="Steady Growth")*(AND(AF$6&gt;=$F146,AF$6&lt;=$H146)*((AF$6-$F146+1)/($J146*($J146+1)/2)*$D146))+($K146="custom")*CustCF!Z146</f>
        <v/>
      </c>
      <c r="AG146" s="87">
        <f>($K146="Bell Curve")*(_xlfn.NORM.DIST(AND(AG$6&gt;=$F146,AG$6&lt;=$H146)*(AG$6-$F146+1),$J146/2,$M146,TRUE)-_xlfn.NORM.DIST(AND(AG$6&gt;=$F146,AG$6&lt;=$H146)*(AF$6-$F146+1),$J146/2,$M146,TRUE))/(1-2*_xlfn.NORM.DIST(0,$J146/2,$M146,TRUE))*$D146+($K146="Steady Growth")*(AND(AG$6&gt;=$F146,AG$6&lt;=$H146)*((AG$6-$F146+1)/($J146*($J146+1)/2)*$D146))+($K146="custom")*CustCF!AA146</f>
        <v/>
      </c>
      <c r="AH146" s="87">
        <f>($K146="Bell Curve")*(_xlfn.NORM.DIST(AND(AH$6&gt;=$F146,AH$6&lt;=$H146)*(AH$6-$F146+1),$J146/2,$M146,TRUE)-_xlfn.NORM.DIST(AND(AH$6&gt;=$F146,AH$6&lt;=$H146)*(AG$6-$F146+1),$J146/2,$M146,TRUE))/(1-2*_xlfn.NORM.DIST(0,$J146/2,$M146,TRUE))*$D146+($K146="Steady Growth")*(AND(AH$6&gt;=$F146,AH$6&lt;=$H146)*((AH$6-$F146+1)/($J146*($J146+1)/2)*$D146))+($K146="custom")*CustCF!AB146</f>
        <v/>
      </c>
      <c r="AI146" s="87">
        <f>($K146="Bell Curve")*(_xlfn.NORM.DIST(AND(AI$6&gt;=$F146,AI$6&lt;=$H146)*(AI$6-$F146+1),$J146/2,$M146,TRUE)-_xlfn.NORM.DIST(AND(AI$6&gt;=$F146,AI$6&lt;=$H146)*(AH$6-$F146+1),$J146/2,$M146,TRUE))/(1-2*_xlfn.NORM.DIST(0,$J146/2,$M146,TRUE))*$D146+($K146="Steady Growth")*(AND(AI$6&gt;=$F146,AI$6&lt;=$H146)*((AI$6-$F146+1)/($J146*($J146+1)/2)*$D146))+($K146="custom")*CustCF!AC146</f>
        <v/>
      </c>
      <c r="AJ146" s="87">
        <f>($K146="Bell Curve")*(_xlfn.NORM.DIST(AND(AJ$6&gt;=$F146,AJ$6&lt;=$H146)*(AJ$6-$F146+1),$J146/2,$M146,TRUE)-_xlfn.NORM.DIST(AND(AJ$6&gt;=$F146,AJ$6&lt;=$H146)*(AI$6-$F146+1),$J146/2,$M146,TRUE))/(1-2*_xlfn.NORM.DIST(0,$J146/2,$M146,TRUE))*$D146+($K146="Steady Growth")*(AND(AJ$6&gt;=$F146,AJ$6&lt;=$H146)*((AJ$6-$F146+1)/($J146*($J146+1)/2)*$D146))+($K146="custom")*CustCF!AD146</f>
        <v/>
      </c>
      <c r="AK146" s="87">
        <f>($K146="Bell Curve")*(_xlfn.NORM.DIST(AND(AK$6&gt;=$F146,AK$6&lt;=$H146)*(AK$6-$F146+1),$J146/2,$M146,TRUE)-_xlfn.NORM.DIST(AND(AK$6&gt;=$F146,AK$6&lt;=$H146)*(AJ$6-$F146+1),$J146/2,$M146,TRUE))/(1-2*_xlfn.NORM.DIST(0,$J146/2,$M146,TRUE))*$D146+($K146="Steady Growth")*(AND(AK$6&gt;=$F146,AK$6&lt;=$H146)*((AK$6-$F146+1)/($J146*($J146+1)/2)*$D146))+($K146="custom")*CustCF!AE146</f>
        <v/>
      </c>
      <c r="AL146" s="87">
        <f>($K146="Bell Curve")*(_xlfn.NORM.DIST(AND(AL$6&gt;=$F146,AL$6&lt;=$H146)*(AL$6-$F146+1),$J146/2,$M146,TRUE)-_xlfn.NORM.DIST(AND(AL$6&gt;=$F146,AL$6&lt;=$H146)*(AK$6-$F146+1),$J146/2,$M146,TRUE))/(1-2*_xlfn.NORM.DIST(0,$J146/2,$M146,TRUE))*$D146+($K146="Steady Growth")*(AND(AL$6&gt;=$F146,AL$6&lt;=$H146)*((AL$6-$F146+1)/($J146*($J146+1)/2)*$D146))+($K146="custom")*CustCF!AF146</f>
        <v/>
      </c>
      <c r="AM146" s="87">
        <f>($K146="Bell Curve")*(_xlfn.NORM.DIST(AND(AM$6&gt;=$F146,AM$6&lt;=$H146)*(AM$6-$F146+1),$J146/2,$M146,TRUE)-_xlfn.NORM.DIST(AND(AM$6&gt;=$F146,AM$6&lt;=$H146)*(AL$6-$F146+1),$J146/2,$M146,TRUE))/(1-2*_xlfn.NORM.DIST(0,$J146/2,$M146,TRUE))*$D146+($K146="Steady Growth")*(AND(AM$6&gt;=$F146,AM$6&lt;=$H146)*((AM$6-$F146+1)/($J146*($J146+1)/2)*$D146))+($K146="custom")*CustCF!AG146</f>
        <v/>
      </c>
      <c r="AN146" s="87">
        <f>($K146="Bell Curve")*(_xlfn.NORM.DIST(AND(AN$6&gt;=$F146,AN$6&lt;=$H146)*(AN$6-$F146+1),$J146/2,$M146,TRUE)-_xlfn.NORM.DIST(AND(AN$6&gt;=$F146,AN$6&lt;=$H146)*(AM$6-$F146+1),$J146/2,$M146,TRUE))/(1-2*_xlfn.NORM.DIST(0,$J146/2,$M146,TRUE))*$D146+($K146="Steady Growth")*(AND(AN$6&gt;=$F146,AN$6&lt;=$H146)*((AN$6-$F146+1)/($J146*($J146+1)/2)*$D146))+($K146="custom")*CustCF!AH146</f>
        <v/>
      </c>
      <c r="AO146" s="87">
        <f>($K146="Bell Curve")*(_xlfn.NORM.DIST(AND(AO$6&gt;=$F146,AO$6&lt;=$H146)*(AO$6-$F146+1),$J146/2,$M146,TRUE)-_xlfn.NORM.DIST(AND(AO$6&gt;=$F146,AO$6&lt;=$H146)*(AN$6-$F146+1),$J146/2,$M146,TRUE))/(1-2*_xlfn.NORM.DIST(0,$J146/2,$M146,TRUE))*$D146+($K146="Steady Growth")*(AND(AO$6&gt;=$F146,AO$6&lt;=$H146)*((AO$6-$F146+1)/($J146*($J146+1)/2)*$D146))+($K146="custom")*CustCF!AI146</f>
        <v/>
      </c>
      <c r="AP146" s="87">
        <f>($K146="Bell Curve")*(_xlfn.NORM.DIST(AND(AP$6&gt;=$F146,AP$6&lt;=$H146)*(AP$6-$F146+1),$J146/2,$M146,TRUE)-_xlfn.NORM.DIST(AND(AP$6&gt;=$F146,AP$6&lt;=$H146)*(AO$6-$F146+1),$J146/2,$M146,TRUE))/(1-2*_xlfn.NORM.DIST(0,$J146/2,$M146,TRUE))*$D146+($K146="Steady Growth")*(AND(AP$6&gt;=$F146,AP$6&lt;=$H146)*((AP$6-$F146+1)/($J146*($J146+1)/2)*$D146))+($K146="custom")*CustCF!AJ146</f>
        <v/>
      </c>
      <c r="AQ146" s="87">
        <f>($K146="Bell Curve")*(_xlfn.NORM.DIST(AND(AQ$6&gt;=$F146,AQ$6&lt;=$H146)*(AQ$6-$F146+1),$J146/2,$M146,TRUE)-_xlfn.NORM.DIST(AND(AQ$6&gt;=$F146,AQ$6&lt;=$H146)*(AP$6-$F146+1),$J146/2,$M146,TRUE))/(1-2*_xlfn.NORM.DIST(0,$J146/2,$M146,TRUE))*$D146+($K146="Steady Growth")*(AND(AQ$6&gt;=$F146,AQ$6&lt;=$H146)*((AQ$6-$F146+1)/($J146*($J146+1)/2)*$D146))+($K146="custom")*CustCF!AK146</f>
        <v/>
      </c>
      <c r="AR146" s="87">
        <f>($K146="Bell Curve")*(_xlfn.NORM.DIST(AND(AR$6&gt;=$F146,AR$6&lt;=$H146)*(AR$6-$F146+1),$J146/2,$M146,TRUE)-_xlfn.NORM.DIST(AND(AR$6&gt;=$F146,AR$6&lt;=$H146)*(AQ$6-$F146+1),$J146/2,$M146,TRUE))/(1-2*_xlfn.NORM.DIST(0,$J146/2,$M146,TRUE))*$D146+($K146="Steady Growth")*(AND(AR$6&gt;=$F146,AR$6&lt;=$H146)*((AR$6-$F146+1)/($J146*($J146+1)/2)*$D146))+($K146="custom")*CustCF!AL146</f>
        <v/>
      </c>
      <c r="AS146" s="87">
        <f>($K146="Bell Curve")*(_xlfn.NORM.DIST(AND(AS$6&gt;=$F146,AS$6&lt;=$H146)*(AS$6-$F146+1),$J146/2,$M146,TRUE)-_xlfn.NORM.DIST(AND(AS$6&gt;=$F146,AS$6&lt;=$H146)*(AR$6-$F146+1),$J146/2,$M146,TRUE))/(1-2*_xlfn.NORM.DIST(0,$J146/2,$M146,TRUE))*$D146+($K146="Steady Growth")*(AND(AS$6&gt;=$F146,AS$6&lt;=$H146)*((AS$6-$F146+1)/($J146*($J146+1)/2)*$D146))+($K146="custom")*CustCF!AM146</f>
        <v/>
      </c>
      <c r="AT146" s="87">
        <f>($K146="Bell Curve")*(_xlfn.NORM.DIST(AND(AT$6&gt;=$F146,AT$6&lt;=$H146)*(AT$6-$F146+1),$J146/2,$M146,TRUE)-_xlfn.NORM.DIST(AND(AT$6&gt;=$F146,AT$6&lt;=$H146)*(AS$6-$F146+1),$J146/2,$M146,TRUE))/(1-2*_xlfn.NORM.DIST(0,$J146/2,$M146,TRUE))*$D146+($K146="Steady Growth")*(AND(AT$6&gt;=$F146,AT$6&lt;=$H146)*((AT$6-$F146+1)/($J146*($J146+1)/2)*$D146))+($K146="custom")*CustCF!AN146</f>
        <v/>
      </c>
      <c r="AU146" s="87">
        <f>($K146="Bell Curve")*(_xlfn.NORM.DIST(AND(AU$6&gt;=$F146,AU$6&lt;=$H146)*(AU$6-$F146+1),$J146/2,$M146,TRUE)-_xlfn.NORM.DIST(AND(AU$6&gt;=$F146,AU$6&lt;=$H146)*(AT$6-$F146+1),$J146/2,$M146,TRUE))/(1-2*_xlfn.NORM.DIST(0,$J146/2,$M146,TRUE))*$D146+($K146="Steady Growth")*(AND(AU$6&gt;=$F146,AU$6&lt;=$H146)*((AU$6-$F146+1)/($J146*($J146+1)/2)*$D146))+($K146="custom")*CustCF!AO146</f>
        <v/>
      </c>
      <c r="AV146" s="87">
        <f>($K146="Bell Curve")*(_xlfn.NORM.DIST(AND(AV$6&gt;=$F146,AV$6&lt;=$H146)*(AV$6-$F146+1),$J146/2,$M146,TRUE)-_xlfn.NORM.DIST(AND(AV$6&gt;=$F146,AV$6&lt;=$H146)*(AU$6-$F146+1),$J146/2,$M146,TRUE))/(1-2*_xlfn.NORM.DIST(0,$J146/2,$M146,TRUE))*$D146+($K146="Steady Growth")*(AND(AV$6&gt;=$F146,AV$6&lt;=$H146)*((AV$6-$F146+1)/($J146*($J146+1)/2)*$D146))+($K146="custom")*CustCF!AP146</f>
        <v/>
      </c>
      <c r="AW146" s="87">
        <f>($K146="Bell Curve")*(_xlfn.NORM.DIST(AND(AW$6&gt;=$F146,AW$6&lt;=$H146)*(AW$6-$F146+1),$J146/2,$M146,TRUE)-_xlfn.NORM.DIST(AND(AW$6&gt;=$F146,AW$6&lt;=$H146)*(AV$6-$F146+1),$J146/2,$M146,TRUE))/(1-2*_xlfn.NORM.DIST(0,$J146/2,$M146,TRUE))*$D146+($K146="Steady Growth")*(AND(AW$6&gt;=$F146,AW$6&lt;=$H146)*((AW$6-$F146+1)/($J146*($J146+1)/2)*$D146))+($K146="custom")*CustCF!AQ146</f>
        <v/>
      </c>
      <c r="AX146" s="87">
        <f>($K146="Bell Curve")*(_xlfn.NORM.DIST(AND(AX$6&gt;=$F146,AX$6&lt;=$H146)*(AX$6-$F146+1),$J146/2,$M146,TRUE)-_xlfn.NORM.DIST(AND(AX$6&gt;=$F146,AX$6&lt;=$H146)*(AW$6-$F146+1),$J146/2,$M146,TRUE))/(1-2*_xlfn.NORM.DIST(0,$J146/2,$M146,TRUE))*$D146+($K146="Steady Growth")*(AND(AX$6&gt;=$F146,AX$6&lt;=$H146)*((AX$6-$F146+1)/($J146*($J146+1)/2)*$D146))+($K146="custom")*CustCF!AR146</f>
        <v/>
      </c>
      <c r="AY146" s="87">
        <f>($K146="Bell Curve")*(_xlfn.NORM.DIST(AND(AY$6&gt;=$F146,AY$6&lt;=$H146)*(AY$6-$F146+1),$J146/2,$M146,TRUE)-_xlfn.NORM.DIST(AND(AY$6&gt;=$F146,AY$6&lt;=$H146)*(AX$6-$F146+1),$J146/2,$M146,TRUE))/(1-2*_xlfn.NORM.DIST(0,$J146/2,$M146,TRUE))*$D146+($K146="Steady Growth")*(AND(AY$6&gt;=$F146,AY$6&lt;=$H146)*((AY$6-$F146+1)/($J146*($J146+1)/2)*$D146))+($K146="custom")*CustCF!AS146</f>
        <v/>
      </c>
      <c r="AZ146" s="87">
        <f>($K146="Bell Curve")*(_xlfn.NORM.DIST(AND(AZ$6&gt;=$F146,AZ$6&lt;=$H146)*(AZ$6-$F146+1),$J146/2,$M146,TRUE)-_xlfn.NORM.DIST(AND(AZ$6&gt;=$F146,AZ$6&lt;=$H146)*(AY$6-$F146+1),$J146/2,$M146,TRUE))/(1-2*_xlfn.NORM.DIST(0,$J146/2,$M146,TRUE))*$D146+($K146="Steady Growth")*(AND(AZ$6&gt;=$F146,AZ$6&lt;=$H146)*((AZ$6-$F146+1)/($J146*($J146+1)/2)*$D146))+($K146="custom")*CustCF!AT146</f>
        <v/>
      </c>
      <c r="BA146" s="87">
        <f>($K146="Bell Curve")*(_xlfn.NORM.DIST(AND(BA$6&gt;=$F146,BA$6&lt;=$H146)*(BA$6-$F146+1),$J146/2,$M146,TRUE)-_xlfn.NORM.DIST(AND(BA$6&gt;=$F146,BA$6&lt;=$H146)*(AZ$6-$F146+1),$J146/2,$M146,TRUE))/(1-2*_xlfn.NORM.DIST(0,$J146/2,$M146,TRUE))*$D146+($K146="Steady Growth")*(AND(BA$6&gt;=$F146,BA$6&lt;=$H146)*((BA$6-$F146+1)/($J146*($J146+1)/2)*$D146))+($K146="custom")*CustCF!AU146</f>
        <v/>
      </c>
      <c r="BB146" s="87">
        <f>($K146="Bell Curve")*(_xlfn.NORM.DIST(AND(BB$6&gt;=$F146,BB$6&lt;=$H146)*(BB$6-$F146+1),$J146/2,$M146,TRUE)-_xlfn.NORM.DIST(AND(BB$6&gt;=$F146,BB$6&lt;=$H146)*(BA$6-$F146+1),$J146/2,$M146,TRUE))/(1-2*_xlfn.NORM.DIST(0,$J146/2,$M146,TRUE))*$D146+($K146="Steady Growth")*(AND(BB$6&gt;=$F146,BB$6&lt;=$H146)*((BB$6-$F146+1)/($J146*($J146+1)/2)*$D146))+($K146="custom")*CustCF!AV146</f>
        <v/>
      </c>
      <c r="BC146" s="87">
        <f>($K146="Bell Curve")*(_xlfn.NORM.DIST(AND(BC$6&gt;=$F146,BC$6&lt;=$H146)*(BC$6-$F146+1),$J146/2,$M146,TRUE)-_xlfn.NORM.DIST(AND(BC$6&gt;=$F146,BC$6&lt;=$H146)*(BB$6-$F146+1),$J146/2,$M146,TRUE))/(1-2*_xlfn.NORM.DIST(0,$J146/2,$M146,TRUE))*$D146+($K146="Steady Growth")*(AND(BC$6&gt;=$F146,BC$6&lt;=$H146)*((BC$6-$F146+1)/($J146*($J146+1)/2)*$D146))+($K146="custom")*CustCF!AW146</f>
        <v/>
      </c>
      <c r="BD146" s="87">
        <f>($K146="Bell Curve")*(_xlfn.NORM.DIST(AND(BD$6&gt;=$F146,BD$6&lt;=$H146)*(BD$6-$F146+1),$J146/2,$M146,TRUE)-_xlfn.NORM.DIST(AND(BD$6&gt;=$F146,BD$6&lt;=$H146)*(BC$6-$F146+1),$J146/2,$M146,TRUE))/(1-2*_xlfn.NORM.DIST(0,$J146/2,$M146,TRUE))*$D146+($K146="Steady Growth")*(AND(BD$6&gt;=$F146,BD$6&lt;=$H146)*((BD$6-$F146+1)/($J146*($J146+1)/2)*$D146))+($K146="custom")*CustCF!AX146</f>
        <v/>
      </c>
      <c r="BE146" s="87">
        <f>($K146="Bell Curve")*(_xlfn.NORM.DIST(AND(BE$6&gt;=$F146,BE$6&lt;=$H146)*(BE$6-$F146+1),$J146/2,$M146,TRUE)-_xlfn.NORM.DIST(AND(BE$6&gt;=$F146,BE$6&lt;=$H146)*(BD$6-$F146+1),$J146/2,$M146,TRUE))/(1-2*_xlfn.NORM.DIST(0,$J146/2,$M146,TRUE))*$D146+($K146="Steady Growth")*(AND(BE$6&gt;=$F146,BE$6&lt;=$H146)*((BE$6-$F146+1)/($J146*($J146+1)/2)*$D146))+($K146="custom")*CustCF!AY146</f>
        <v/>
      </c>
      <c r="BF146" s="87">
        <f>($K146="Bell Curve")*(_xlfn.NORM.DIST(AND(BF$6&gt;=$F146,BF$6&lt;=$H146)*(BF$6-$F146+1),$J146/2,$M146,TRUE)-_xlfn.NORM.DIST(AND(BF$6&gt;=$F146,BF$6&lt;=$H146)*(BE$6-$F146+1),$J146/2,$M146,TRUE))/(1-2*_xlfn.NORM.DIST(0,$J146/2,$M146,TRUE))*$D146+($K146="Steady Growth")*(AND(BF$6&gt;=$F146,BF$6&lt;=$H146)*((BF$6-$F146+1)/($J146*($J146+1)/2)*$D146))+($K146="custom")*CustCF!AZ146</f>
        <v/>
      </c>
      <c r="BG146" s="87">
        <f>($K146="Bell Curve")*(_xlfn.NORM.DIST(AND(BG$6&gt;=$F146,BG$6&lt;=$H146)*(BG$6-$F146+1),$J146/2,$M146,TRUE)-_xlfn.NORM.DIST(AND(BG$6&gt;=$F146,BG$6&lt;=$H146)*(BF$6-$F146+1),$J146/2,$M146,TRUE))/(1-2*_xlfn.NORM.DIST(0,$J146/2,$M146,TRUE))*$D146+($K146="Steady Growth")*(AND(BG$6&gt;=$F146,BG$6&lt;=$H146)*((BG$6-$F146+1)/($J146*($J146+1)/2)*$D146))+($K146="custom")*CustCF!BA146</f>
        <v/>
      </c>
      <c r="BH146" s="87">
        <f>($K146="Bell Curve")*(_xlfn.NORM.DIST(AND(BH$6&gt;=$F146,BH$6&lt;=$H146)*(BH$6-$F146+1),$J146/2,$M146,TRUE)-_xlfn.NORM.DIST(AND(BH$6&gt;=$F146,BH$6&lt;=$H146)*(BG$6-$F146+1),$J146/2,$M146,TRUE))/(1-2*_xlfn.NORM.DIST(0,$J146/2,$M146,TRUE))*$D146+($K146="Steady Growth")*(AND(BH$6&gt;=$F146,BH$6&lt;=$H146)*((BH$6-$F146+1)/($J146*($J146+1)/2)*$D146))+($K146="custom")*CustCF!BB146</f>
        <v/>
      </c>
      <c r="BI146" s="87">
        <f>($K146="Bell Curve")*(_xlfn.NORM.DIST(AND(BI$6&gt;=$F146,BI$6&lt;=$H146)*(BI$6-$F146+1),$J146/2,$M146,TRUE)-_xlfn.NORM.DIST(AND(BI$6&gt;=$F146,BI$6&lt;=$H146)*(BH$6-$F146+1),$J146/2,$M146,TRUE))/(1-2*_xlfn.NORM.DIST(0,$J146/2,$M146,TRUE))*$D146+($K146="Steady Growth")*(AND(BI$6&gt;=$F146,BI$6&lt;=$H146)*((BI$6-$F146+1)/($J146*($J146+1)/2)*$D146))+($K146="custom")*CustCF!BC146</f>
        <v/>
      </c>
      <c r="BJ146" s="87">
        <f>($K146="Bell Curve")*(_xlfn.NORM.DIST(AND(BJ$6&gt;=$F146,BJ$6&lt;=$H146)*(BJ$6-$F146+1),$J146/2,$M146,TRUE)-_xlfn.NORM.DIST(AND(BJ$6&gt;=$F146,BJ$6&lt;=$H146)*(BI$6-$F146+1),$J146/2,$M146,TRUE))/(1-2*_xlfn.NORM.DIST(0,$J146/2,$M146,TRUE))*$D146+($K146="Steady Growth")*(AND(BJ$6&gt;=$F146,BJ$6&lt;=$H146)*((BJ$6-$F146+1)/($J146*($J146+1)/2)*$D146))+($K146="custom")*CustCF!BD146</f>
        <v/>
      </c>
      <c r="BK146" s="87">
        <f>($K146="Bell Curve")*(_xlfn.NORM.DIST(AND(BK$6&gt;=$F146,BK$6&lt;=$H146)*(BK$6-$F146+1),$J146/2,$M146,TRUE)-_xlfn.NORM.DIST(AND(BK$6&gt;=$F146,BK$6&lt;=$H146)*(BJ$6-$F146+1),$J146/2,$M146,TRUE))/(1-2*_xlfn.NORM.DIST(0,$J146/2,$M146,TRUE))*$D146+($K146="Steady Growth")*(AND(BK$6&gt;=$F146,BK$6&lt;=$H146)*((BK$6-$F146+1)/($J146*($J146+1)/2)*$D146))+($K146="custom")*CustCF!BE146</f>
        <v/>
      </c>
      <c r="BL146" s="87">
        <f>($K146="Bell Curve")*(_xlfn.NORM.DIST(AND(BL$6&gt;=$F146,BL$6&lt;=$H146)*(BL$6-$F146+1),$J146/2,$M146,TRUE)-_xlfn.NORM.DIST(AND(BL$6&gt;=$F146,BL$6&lt;=$H146)*(BK$6-$F146+1),$J146/2,$M146,TRUE))/(1-2*_xlfn.NORM.DIST(0,$J146/2,$M146,TRUE))*$D146+($K146="Steady Growth")*(AND(BL$6&gt;=$F146,BL$6&lt;=$H146)*((BL$6-$F146+1)/($J146*($J146+1)/2)*$D146))+($K146="custom")*CustCF!BF146</f>
        <v/>
      </c>
      <c r="BM146" s="87">
        <f>($K146="Bell Curve")*(_xlfn.NORM.DIST(AND(BM$6&gt;=$F146,BM$6&lt;=$H146)*(BM$6-$F146+1),$J146/2,$M146,TRUE)-_xlfn.NORM.DIST(AND(BM$6&gt;=$F146,BM$6&lt;=$H146)*(BL$6-$F146+1),$J146/2,$M146,TRUE))/(1-2*_xlfn.NORM.DIST(0,$J146/2,$M146,TRUE))*$D146+($K146="Steady Growth")*(AND(BM$6&gt;=$F146,BM$6&lt;=$H146)*((BM$6-$F146+1)/($J146*($J146+1)/2)*$D146))+($K146="custom")*CustCF!BG146</f>
        <v/>
      </c>
      <c r="BN146" s="87">
        <f>($K146="Bell Curve")*(_xlfn.NORM.DIST(AND(BN$6&gt;=$F146,BN$6&lt;=$H146)*(BN$6-$F146+1),$J146/2,$M146,TRUE)-_xlfn.NORM.DIST(AND(BN$6&gt;=$F146,BN$6&lt;=$H146)*(BM$6-$F146+1),$J146/2,$M146,TRUE))/(1-2*_xlfn.NORM.DIST(0,$J146/2,$M146,TRUE))*$D146+($K146="Steady Growth")*(AND(BN$6&gt;=$F146,BN$6&lt;=$H146)*((BN$6-$F146+1)/($J146*($J146+1)/2)*$D146))+($K146="custom")*CustCF!BH146</f>
        <v/>
      </c>
      <c r="BO146" s="87">
        <f>($K146="Bell Curve")*(_xlfn.NORM.DIST(AND(BO$6&gt;=$F146,BO$6&lt;=$H146)*(BO$6-$F146+1),$J146/2,$M146,TRUE)-_xlfn.NORM.DIST(AND(BO$6&gt;=$F146,BO$6&lt;=$H146)*(BN$6-$F146+1),$J146/2,$M146,TRUE))/(1-2*_xlfn.NORM.DIST(0,$J146/2,$M146,TRUE))*$D146+($K146="Steady Growth")*(AND(BO$6&gt;=$F146,BO$6&lt;=$H146)*((BO$6-$F146+1)/($J146*($J146+1)/2)*$D146))+($K146="custom")*CustCF!BI146</f>
        <v/>
      </c>
      <c r="BP146" s="87">
        <f>($K146="Bell Curve")*(_xlfn.NORM.DIST(AND(BP$6&gt;=$F146,BP$6&lt;=$H146)*(BP$6-$F146+1),$J146/2,$M146,TRUE)-_xlfn.NORM.DIST(AND(BP$6&gt;=$F146,BP$6&lt;=$H146)*(BO$6-$F146+1),$J146/2,$M146,TRUE))/(1-2*_xlfn.NORM.DIST(0,$J146/2,$M146,TRUE))*$D146+($K146="Steady Growth")*(AND(BP$6&gt;=$F146,BP$6&lt;=$H146)*((BP$6-$F146+1)/($J146*($J146+1)/2)*$D146))+($K146="custom")*CustCF!BJ146</f>
        <v/>
      </c>
      <c r="BQ146" s="87">
        <f>($K146="Bell Curve")*(_xlfn.NORM.DIST(AND(BQ$6&gt;=$F146,BQ$6&lt;=$H146)*(BQ$6-$F146+1),$J146/2,$M146,TRUE)-_xlfn.NORM.DIST(AND(BQ$6&gt;=$F146,BQ$6&lt;=$H146)*(BP$6-$F146+1),$J146/2,$M146,TRUE))/(1-2*_xlfn.NORM.DIST(0,$J146/2,$M146,TRUE))*$D146+($K146="Steady Growth")*(AND(BQ$6&gt;=$F146,BQ$6&lt;=$H146)*((BQ$6-$F146+1)/($J146*($J146+1)/2)*$D146))+($K146="custom")*CustCF!BK146</f>
        <v/>
      </c>
      <c r="BR146" s="87">
        <f>($K146="Bell Curve")*(_xlfn.NORM.DIST(AND(BR$6&gt;=$F146,BR$6&lt;=$H146)*(BR$6-$F146+1),$J146/2,$M146,TRUE)-_xlfn.NORM.DIST(AND(BR$6&gt;=$F146,BR$6&lt;=$H146)*(BQ$6-$F146+1),$J146/2,$M146,TRUE))/(1-2*_xlfn.NORM.DIST(0,$J146/2,$M146,TRUE))*$D146+($K146="Steady Growth")*(AND(BR$6&gt;=$F146,BR$6&lt;=$H146)*((BR$6-$F146+1)/($J146*($J146+1)/2)*$D146))+($K146="custom")*CustCF!BL146</f>
        <v/>
      </c>
      <c r="BS146" s="87">
        <f>($K146="Bell Curve")*(_xlfn.NORM.DIST(AND(BS$6&gt;=$F146,BS$6&lt;=$H146)*(BS$6-$F146+1),$J146/2,$M146,TRUE)-_xlfn.NORM.DIST(AND(BS$6&gt;=$F146,BS$6&lt;=$H146)*(BR$6-$F146+1),$J146/2,$M146,TRUE))/(1-2*_xlfn.NORM.DIST(0,$J146/2,$M146,TRUE))*$D146+($K146="Steady Growth")*(AND(BS$6&gt;=$F146,BS$6&lt;=$H146)*((BS$6-$F146+1)/($J146*($J146+1)/2)*$D146))+($K146="custom")*CustCF!BM146</f>
        <v/>
      </c>
      <c r="BT146" s="87">
        <f>($K146="Bell Curve")*(_xlfn.NORM.DIST(AND(BT$6&gt;=$F146,BT$6&lt;=$H146)*(BT$6-$F146+1),$J146/2,$M146,TRUE)-_xlfn.NORM.DIST(AND(BT$6&gt;=$F146,BT$6&lt;=$H146)*(BS$6-$F146+1),$J146/2,$M146,TRUE))/(1-2*_xlfn.NORM.DIST(0,$J146/2,$M146,TRUE))*$D146+($K146="Steady Growth")*(AND(BT$6&gt;=$F146,BT$6&lt;=$H146)*((BT$6-$F146+1)/($J146*($J146+1)/2)*$D146))+($K146="custom")*CustCF!BN146</f>
        <v/>
      </c>
      <c r="BU146" s="87">
        <f>($K146="Bell Curve")*(_xlfn.NORM.DIST(AND(BU$6&gt;=$F146,BU$6&lt;=$H146)*(BU$6-$F146+1),$J146/2,$M146,TRUE)-_xlfn.NORM.DIST(AND(BU$6&gt;=$F146,BU$6&lt;=$H146)*(BT$6-$F146+1),$J146/2,$M146,TRUE))/(1-2*_xlfn.NORM.DIST(0,$J146/2,$M146,TRUE))*$D146+($K146="Steady Growth")*(AND(BU$6&gt;=$F146,BU$6&lt;=$H146)*((BU$6-$F146+1)/($J146*($J146+1)/2)*$D146))+($K146="custom")*CustCF!BO146</f>
        <v/>
      </c>
      <c r="BV146" s="87">
        <f>($K146="Bell Curve")*(_xlfn.NORM.DIST(AND(BV$6&gt;=$F146,BV$6&lt;=$H146)*(BV$6-$F146+1),$J146/2,$M146,TRUE)-_xlfn.NORM.DIST(AND(BV$6&gt;=$F146,BV$6&lt;=$H146)*(BU$6-$F146+1),$J146/2,$M146,TRUE))/(1-2*_xlfn.NORM.DIST(0,$J146/2,$M146,TRUE))*$D146+($K146="Steady Growth")*(AND(BV$6&gt;=$F146,BV$6&lt;=$H146)*((BV$6-$F146+1)/($J146*($J146+1)/2)*$D146))+($K146="custom")*CustCF!BP146</f>
        <v/>
      </c>
      <c r="BW146" s="87">
        <f>($K146="Bell Curve")*(_xlfn.NORM.DIST(AND(BW$6&gt;=$F146,BW$6&lt;=$H146)*(BW$6-$F146+1),$J146/2,$M146,TRUE)-_xlfn.NORM.DIST(AND(BW$6&gt;=$F146,BW$6&lt;=$H146)*(BV$6-$F146+1),$J146/2,$M146,TRUE))/(1-2*_xlfn.NORM.DIST(0,$J146/2,$M146,TRUE))*$D146+($K146="Steady Growth")*(AND(BW$6&gt;=$F146,BW$6&lt;=$H146)*((BW$6-$F146+1)/($J146*($J146+1)/2)*$D146))+($K146="custom")*CustCF!BQ146</f>
        <v/>
      </c>
      <c r="BX146" s="87">
        <f>($K146="Bell Curve")*(_xlfn.NORM.DIST(AND(BX$6&gt;=$F146,BX$6&lt;=$H146)*(BX$6-$F146+1),$J146/2,$M146,TRUE)-_xlfn.NORM.DIST(AND(BX$6&gt;=$F146,BX$6&lt;=$H146)*(BW$6-$F146+1),$J146/2,$M146,TRUE))/(1-2*_xlfn.NORM.DIST(0,$J146/2,$M146,TRUE))*$D146+($K146="Steady Growth")*(AND(BX$6&gt;=$F146,BX$6&lt;=$H146)*((BX$6-$F146+1)/($J146*($J146+1)/2)*$D146))+($K146="custom")*CustCF!BR146</f>
        <v/>
      </c>
      <c r="BY146" s="87">
        <f>($K146="Bell Curve")*(_xlfn.NORM.DIST(AND(BY$6&gt;=$F146,BY$6&lt;=$H146)*(BY$6-$F146+1),$J146/2,$M146,TRUE)-_xlfn.NORM.DIST(AND(BY$6&gt;=$F146,BY$6&lt;=$H146)*(BX$6-$F146+1),$J146/2,$M146,TRUE))/(1-2*_xlfn.NORM.DIST(0,$J146/2,$M146,TRUE))*$D146+($K146="Steady Growth")*(AND(BY$6&gt;=$F146,BY$6&lt;=$H146)*((BY$6-$F146+1)/($J146*($J146+1)/2)*$D146))+($K146="custom")*CustCF!BS146</f>
        <v/>
      </c>
      <c r="BZ146" s="87">
        <f>($K146="Bell Curve")*(_xlfn.NORM.DIST(AND(BZ$6&gt;=$F146,BZ$6&lt;=$H146)*(BZ$6-$F146+1),$J146/2,$M146,TRUE)-_xlfn.NORM.DIST(AND(BZ$6&gt;=$F146,BZ$6&lt;=$H146)*(BY$6-$F146+1),$J146/2,$M146,TRUE))/(1-2*_xlfn.NORM.DIST(0,$J146/2,$M146,TRUE))*$D146+($K146="Steady Growth")*(AND(BZ$6&gt;=$F146,BZ$6&lt;=$H146)*((BZ$6-$F146+1)/($J146*($J146+1)/2)*$D146))+($K146="custom")*CustCF!BT146</f>
        <v/>
      </c>
      <c r="CA146" s="87">
        <f>($K146="Bell Curve")*(_xlfn.NORM.DIST(AND(CA$6&gt;=$F146,CA$6&lt;=$H146)*(CA$6-$F146+1),$J146/2,$M146,TRUE)-_xlfn.NORM.DIST(AND(CA$6&gt;=$F146,CA$6&lt;=$H146)*(BZ$6-$F146+1),$J146/2,$M146,TRUE))/(1-2*_xlfn.NORM.DIST(0,$J146/2,$M146,TRUE))*$D146+($K146="Steady Growth")*(AND(CA$6&gt;=$F146,CA$6&lt;=$H146)*((CA$6-$F146+1)/($J146*($J146+1)/2)*$D146))+($K146="custom")*CustCF!BU146</f>
        <v/>
      </c>
      <c r="CB146" s="87">
        <f>($K146="Bell Curve")*(_xlfn.NORM.DIST(AND(CB$6&gt;=$F146,CB$6&lt;=$H146)*(CB$6-$F146+1),$J146/2,$M146,TRUE)-_xlfn.NORM.DIST(AND(CB$6&gt;=$F146,CB$6&lt;=$H146)*(CA$6-$F146+1),$J146/2,$M146,TRUE))/(1-2*_xlfn.NORM.DIST(0,$J146/2,$M146,TRUE))*$D146+($K146="Steady Growth")*(AND(CB$6&gt;=$F146,CB$6&lt;=$H146)*((CB$6-$F146+1)/($J146*($J146+1)/2)*$D146))+($K146="custom")*CustCF!BV146</f>
        <v/>
      </c>
      <c r="CC146" s="87">
        <f>($K146="Bell Curve")*(_xlfn.NORM.DIST(AND(CC$6&gt;=$F146,CC$6&lt;=$H146)*(CC$6-$F146+1),$J146/2,$M146,TRUE)-_xlfn.NORM.DIST(AND(CC$6&gt;=$F146,CC$6&lt;=$H146)*(CB$6-$F146+1),$J146/2,$M146,TRUE))/(1-2*_xlfn.NORM.DIST(0,$J146/2,$M146,TRUE))*$D146+($K146="Steady Growth")*(AND(CC$6&gt;=$F146,CC$6&lt;=$H146)*((CC$6-$F146+1)/($J146*($J146+1)/2)*$D146))+($K146="custom")*CustCF!BW146</f>
        <v/>
      </c>
      <c r="CD146" s="87">
        <f>($K146="Bell Curve")*(_xlfn.NORM.DIST(AND(CD$6&gt;=$F146,CD$6&lt;=$H146)*(CD$6-$F146+1),$J146/2,$M146,TRUE)-_xlfn.NORM.DIST(AND(CD$6&gt;=$F146,CD$6&lt;=$H146)*(CC$6-$F146+1),$J146/2,$M146,TRUE))/(1-2*_xlfn.NORM.DIST(0,$J146/2,$M146,TRUE))*$D146+($K146="Steady Growth")*(AND(CD$6&gt;=$F146,CD$6&lt;=$H146)*((CD$6-$F146+1)/($J146*($J146+1)/2)*$D146))+($K146="custom")*CustCF!BX146</f>
        <v/>
      </c>
      <c r="CE146" s="87">
        <f>($K146="Bell Curve")*(_xlfn.NORM.DIST(AND(CE$6&gt;=$F146,CE$6&lt;=$H146)*(CE$6-$F146+1),$J146/2,$M146,TRUE)-_xlfn.NORM.DIST(AND(CE$6&gt;=$F146,CE$6&lt;=$H146)*(CD$6-$F146+1),$J146/2,$M146,TRUE))/(1-2*_xlfn.NORM.DIST(0,$J146/2,$M146,TRUE))*$D146+($K146="Steady Growth")*(AND(CE$6&gt;=$F146,CE$6&lt;=$H146)*((CE$6-$F146+1)/($J146*($J146+1)/2)*$D146))+($K146="custom")*CustCF!BY146</f>
        <v/>
      </c>
      <c r="CF146" s="87">
        <f>($K146="Bell Curve")*(_xlfn.NORM.DIST(AND(CF$6&gt;=$F146,CF$6&lt;=$H146)*(CF$6-$F146+1),$J146/2,$M146,TRUE)-_xlfn.NORM.DIST(AND(CF$6&gt;=$F146,CF$6&lt;=$H146)*(CE$6-$F146+1),$J146/2,$M146,TRUE))/(1-2*_xlfn.NORM.DIST(0,$J146/2,$M146,TRUE))*$D146+($K146="Steady Growth")*(AND(CF$6&gt;=$F146,CF$6&lt;=$H146)*((CF$6-$F146+1)/($J146*($J146+1)/2)*$D146))+($K146="custom")*CustCF!BZ146</f>
        <v/>
      </c>
      <c r="CG146" s="87">
        <f>($K146="Bell Curve")*(_xlfn.NORM.DIST(AND(CG$6&gt;=$F146,CG$6&lt;=$H146)*(CG$6-$F146+1),$J146/2,$M146,TRUE)-_xlfn.NORM.DIST(AND(CG$6&gt;=$F146,CG$6&lt;=$H146)*(CF$6-$F146+1),$J146/2,$M146,TRUE))/(1-2*_xlfn.NORM.DIST(0,$J146/2,$M146,TRUE))*$D146+($K146="Steady Growth")*(AND(CG$6&gt;=$F146,CG$6&lt;=$H146)*((CG$6-$F146+1)/($J146*($J146+1)/2)*$D146))+($K146="custom")*CustCF!CA146</f>
        <v/>
      </c>
      <c r="CH146" s="87">
        <f>($K146="Bell Curve")*(_xlfn.NORM.DIST(AND(CH$6&gt;=$F146,CH$6&lt;=$H146)*(CH$6-$F146+1),$J146/2,$M146,TRUE)-_xlfn.NORM.DIST(AND(CH$6&gt;=$F146,CH$6&lt;=$H146)*(CG$6-$F146+1),$J146/2,$M146,TRUE))/(1-2*_xlfn.NORM.DIST(0,$J146/2,$M146,TRUE))*$D146+($K146="Steady Growth")*(AND(CH$6&gt;=$F146,CH$6&lt;=$H146)*((CH$6-$F146+1)/($J146*($J146+1)/2)*$D146))+($K146="custom")*CustCF!CB146</f>
        <v/>
      </c>
      <c r="CI146" s="87">
        <f>($K146="Bell Curve")*(_xlfn.NORM.DIST(AND(CI$6&gt;=$F146,CI$6&lt;=$H146)*(CI$6-$F146+1),$J146/2,$M146,TRUE)-_xlfn.NORM.DIST(AND(CI$6&gt;=$F146,CI$6&lt;=$H146)*(CH$6-$F146+1),$J146/2,$M146,TRUE))/(1-2*_xlfn.NORM.DIST(0,$J146/2,$M146,TRUE))*$D146+($K146="Steady Growth")*(AND(CI$6&gt;=$F146,CI$6&lt;=$H146)*((CI$6-$F146+1)/($J146*($J146+1)/2)*$D146))+($K146="custom")*CustCF!CC146</f>
        <v/>
      </c>
      <c r="CJ146" s="87">
        <f>($K146="Bell Curve")*(_xlfn.NORM.DIST(AND(CJ$6&gt;=$F146,CJ$6&lt;=$H146)*(CJ$6-$F146+1),$J146/2,$M146,TRUE)-_xlfn.NORM.DIST(AND(CJ$6&gt;=$F146,CJ$6&lt;=$H146)*(CI$6-$F146+1),$J146/2,$M146,TRUE))/(1-2*_xlfn.NORM.DIST(0,$J146/2,$M146,TRUE))*$D146+($K146="Steady Growth")*(AND(CJ$6&gt;=$F146,CJ$6&lt;=$H146)*((CJ$6-$F146+1)/($J146*($J146+1)/2)*$D146))+($K146="custom")*CustCF!CD146</f>
        <v/>
      </c>
      <c r="CK146" s="87">
        <f>($K146="Bell Curve")*(_xlfn.NORM.DIST(AND(CK$6&gt;=$F146,CK$6&lt;=$H146)*(CK$6-$F146+1),$J146/2,$M146,TRUE)-_xlfn.NORM.DIST(AND(CK$6&gt;=$F146,CK$6&lt;=$H146)*(CJ$6-$F146+1),$J146/2,$M146,TRUE))/(1-2*_xlfn.NORM.DIST(0,$J146/2,$M146,TRUE))*$D146+($K146="Steady Growth")*(AND(CK$6&gt;=$F146,CK$6&lt;=$H146)*((CK$6-$F146+1)/($J146*($J146+1)/2)*$D146))+($K146="custom")*CustCF!CE146</f>
        <v/>
      </c>
      <c r="CL146" s="87">
        <f>($K146="Bell Curve")*(_xlfn.NORM.DIST(AND(CL$6&gt;=$F146,CL$6&lt;=$H146)*(CL$6-$F146+1),$J146/2,$M146,TRUE)-_xlfn.NORM.DIST(AND(CL$6&gt;=$F146,CL$6&lt;=$H146)*(CK$6-$F146+1),$J146/2,$M146,TRUE))/(1-2*_xlfn.NORM.DIST(0,$J146/2,$M146,TRUE))*$D146+($K146="Steady Growth")*(AND(CL$6&gt;=$F146,CL$6&lt;=$H146)*((CL$6-$F146+1)/($J146*($J146+1)/2)*$D146))+($K146="custom")*CustCF!CF146</f>
        <v/>
      </c>
      <c r="CM146" s="87">
        <f>($K146="Bell Curve")*(_xlfn.NORM.DIST(AND(CM$6&gt;=$F146,CM$6&lt;=$H146)*(CM$6-$F146+1),$J146/2,$M146,TRUE)-_xlfn.NORM.DIST(AND(CM$6&gt;=$F146,CM$6&lt;=$H146)*(CL$6-$F146+1),$J146/2,$M146,TRUE))/(1-2*_xlfn.NORM.DIST(0,$J146/2,$M146,TRUE))*$D146+($K146="Steady Growth")*(AND(CM$6&gt;=$F146,CM$6&lt;=$H146)*((CM$6-$F146+1)/($J146*($J146+1)/2)*$D146))+($K146="custom")*CustCF!CG146</f>
        <v/>
      </c>
      <c r="CN146" s="87">
        <f>($K146="Bell Curve")*(_xlfn.NORM.DIST(AND(CN$6&gt;=$F146,CN$6&lt;=$H146)*(CN$6-$F146+1),$J146/2,$M146,TRUE)-_xlfn.NORM.DIST(AND(CN$6&gt;=$F146,CN$6&lt;=$H146)*(CM$6-$F146+1),$J146/2,$M146,TRUE))/(1-2*_xlfn.NORM.DIST(0,$J146/2,$M146,TRUE))*$D146+($K146="Steady Growth")*(AND(CN$6&gt;=$F146,CN$6&lt;=$H146)*((CN$6-$F146+1)/($J146*($J146+1)/2)*$D146))+($K146="custom")*CustCF!CH146</f>
        <v/>
      </c>
      <c r="CO146" s="87">
        <f>($K146="Bell Curve")*(_xlfn.NORM.DIST(AND(CO$6&gt;=$F146,CO$6&lt;=$H146)*(CO$6-$F146+1),$J146/2,$M146,TRUE)-_xlfn.NORM.DIST(AND(CO$6&gt;=$F146,CO$6&lt;=$H146)*(CN$6-$F146+1),$J146/2,$M146,TRUE))/(1-2*_xlfn.NORM.DIST(0,$J146/2,$M146,TRUE))*$D146+($K146="Steady Growth")*(AND(CO$6&gt;=$F146,CO$6&lt;=$H146)*((CO$6-$F146+1)/($J146*($J146+1)/2)*$D146))+($K146="custom")*CustCF!CI146</f>
        <v/>
      </c>
      <c r="CP146" s="87">
        <f>($K146="Bell Curve")*(_xlfn.NORM.DIST(AND(CP$6&gt;=$F146,CP$6&lt;=$H146)*(CP$6-$F146+1),$J146/2,$M146,TRUE)-_xlfn.NORM.DIST(AND(CP$6&gt;=$F146,CP$6&lt;=$H146)*(CO$6-$F146+1),$J146/2,$M146,TRUE))/(1-2*_xlfn.NORM.DIST(0,$J146/2,$M146,TRUE))*$D146+($K146="Steady Growth")*(AND(CP$6&gt;=$F146,CP$6&lt;=$H146)*((CP$6-$F146+1)/($J146*($J146+1)/2)*$D146))+($K146="custom")*CustCF!CJ146</f>
        <v/>
      </c>
      <c r="CQ146" s="87">
        <f>($K146="Bell Curve")*(_xlfn.NORM.DIST(AND(CQ$6&gt;=$F146,CQ$6&lt;=$H146)*(CQ$6-$F146+1),$J146/2,$M146,TRUE)-_xlfn.NORM.DIST(AND(CQ$6&gt;=$F146,CQ$6&lt;=$H146)*(CP$6-$F146+1),$J146/2,$M146,TRUE))/(1-2*_xlfn.NORM.DIST(0,$J146/2,$M146,TRUE))*$D146+($K146="Steady Growth")*(AND(CQ$6&gt;=$F146,CQ$6&lt;=$H146)*((CQ$6-$F146+1)/($J146*($J146+1)/2)*$D146))+($K146="custom")*CustCF!CK146</f>
        <v/>
      </c>
      <c r="CR146" s="87">
        <f>($K146="Bell Curve")*(_xlfn.NORM.DIST(AND(CR$6&gt;=$F146,CR$6&lt;=$H146)*(CR$6-$F146+1),$J146/2,$M146,TRUE)-_xlfn.NORM.DIST(AND(CR$6&gt;=$F146,CR$6&lt;=$H146)*(CQ$6-$F146+1),$J146/2,$M146,TRUE))/(1-2*_xlfn.NORM.DIST(0,$J146/2,$M146,TRUE))*$D146+($K146="Steady Growth")*(AND(CR$6&gt;=$F146,CR$6&lt;=$H146)*((CR$6-$F146+1)/($J146*($J146+1)/2)*$D146))+($K146="custom")*CustCF!CL146</f>
        <v/>
      </c>
      <c r="CS146" s="87">
        <f>($K146="Bell Curve")*(_xlfn.NORM.DIST(AND(CS$6&gt;=$F146,CS$6&lt;=$H146)*(CS$6-$F146+1),$J146/2,$M146,TRUE)-_xlfn.NORM.DIST(AND(CS$6&gt;=$F146,CS$6&lt;=$H146)*(CR$6-$F146+1),$J146/2,$M146,TRUE))/(1-2*_xlfn.NORM.DIST(0,$J146/2,$M146,TRUE))*$D146+($K146="Steady Growth")*(AND(CS$6&gt;=$F146,CS$6&lt;=$H146)*((CS$6-$F146+1)/($J146*($J146+1)/2)*$D146))+($K146="custom")*CustCF!CM146</f>
        <v/>
      </c>
      <c r="CT146" s="87">
        <f>($K146="Bell Curve")*(_xlfn.NORM.DIST(AND(CT$6&gt;=$F146,CT$6&lt;=$H146)*(CT$6-$F146+1),$J146/2,$M146,TRUE)-_xlfn.NORM.DIST(AND(CT$6&gt;=$F146,CT$6&lt;=$H146)*(CS$6-$F146+1),$J146/2,$M146,TRUE))/(1-2*_xlfn.NORM.DIST(0,$J146/2,$M146,TRUE))*$D146+($K146="Steady Growth")*(AND(CT$6&gt;=$F146,CT$6&lt;=$H146)*((CT$6-$F146+1)/($J146*($J146+1)/2)*$D146))+($K146="custom")*CustCF!CN146</f>
        <v/>
      </c>
      <c r="CU146" s="87">
        <f>($K146="Bell Curve")*(_xlfn.NORM.DIST(AND(CU$6&gt;=$F146,CU$6&lt;=$H146)*(CU$6-$F146+1),$J146/2,$M146,TRUE)-_xlfn.NORM.DIST(AND(CU$6&gt;=$F146,CU$6&lt;=$H146)*(CT$6-$F146+1),$J146/2,$M146,TRUE))/(1-2*_xlfn.NORM.DIST(0,$J146/2,$M146,TRUE))*$D146+($K146="Steady Growth")*(AND(CU$6&gt;=$F146,CU$6&lt;=$H146)*((CU$6-$F146+1)/($J146*($J146+1)/2)*$D146))+($K146="custom")*CustCF!CO146</f>
        <v/>
      </c>
      <c r="CV146" s="87">
        <f>($K146="Bell Curve")*(_xlfn.NORM.DIST(AND(CV$6&gt;=$F146,CV$6&lt;=$H146)*(CV$6-$F146+1),$J146/2,$M146,TRUE)-_xlfn.NORM.DIST(AND(CV$6&gt;=$F146,CV$6&lt;=$H146)*(CU$6-$F146+1),$J146/2,$M146,TRUE))/(1-2*_xlfn.NORM.DIST(0,$J146/2,$M146,TRUE))*$D146+($K146="Steady Growth")*(AND(CV$6&gt;=$F146,CV$6&lt;=$H146)*((CV$6-$F146+1)/($J146*($J146+1)/2)*$D146))+($K146="custom")*CustCF!CP146</f>
        <v/>
      </c>
      <c r="CW146" s="87">
        <f>($K146="Bell Curve")*(_xlfn.NORM.DIST(AND(CW$6&gt;=$F146,CW$6&lt;=$H146)*(CW$6-$F146+1),$J146/2,$M146,TRUE)-_xlfn.NORM.DIST(AND(CW$6&gt;=$F146,CW$6&lt;=$H146)*(CV$6-$F146+1),$J146/2,$M146,TRUE))/(1-2*_xlfn.NORM.DIST(0,$J146/2,$M146,TRUE))*$D146+($K146="Steady Growth")*(AND(CW$6&gt;=$F146,CW$6&lt;=$H146)*((CW$6-$F146+1)/($J146*($J146+1)/2)*$D146))+($K146="custom")*CustCF!CQ146</f>
        <v/>
      </c>
      <c r="CX146" s="87">
        <f>($K146="Bell Curve")*(_xlfn.NORM.DIST(AND(CX$6&gt;=$F146,CX$6&lt;=$H146)*(CX$6-$F146+1),$J146/2,$M146,TRUE)-_xlfn.NORM.DIST(AND(CX$6&gt;=$F146,CX$6&lt;=$H146)*(CW$6-$F146+1),$J146/2,$M146,TRUE))/(1-2*_xlfn.NORM.DIST(0,$J146/2,$M146,TRUE))*$D146+($K146="Steady Growth")*(AND(CX$6&gt;=$F146,CX$6&lt;=$H146)*((CX$6-$F146+1)/($J146*($J146+1)/2)*$D146))+($K146="custom")*CustCF!CR146</f>
        <v/>
      </c>
      <c r="CY146" s="87">
        <f>($K146="Bell Curve")*(_xlfn.NORM.DIST(AND(CY$6&gt;=$F146,CY$6&lt;=$H146)*(CY$6-$F146+1),$J146/2,$M146,TRUE)-_xlfn.NORM.DIST(AND(CY$6&gt;=$F146,CY$6&lt;=$H146)*(CX$6-$F146+1),$J146/2,$M146,TRUE))/(1-2*_xlfn.NORM.DIST(0,$J146/2,$M146,TRUE))*$D146+($K146="Steady Growth")*(AND(CY$6&gt;=$F146,CY$6&lt;=$H146)*((CY$6-$F146+1)/($J146*($J146+1)/2)*$D146))+($K146="custom")*CustCF!CS146</f>
        <v/>
      </c>
      <c r="CZ146" s="87">
        <f>($K146="Bell Curve")*(_xlfn.NORM.DIST(AND(CZ$6&gt;=$F146,CZ$6&lt;=$H146)*(CZ$6-$F146+1),$J146/2,$M146,TRUE)-_xlfn.NORM.DIST(AND(CZ$6&gt;=$F146,CZ$6&lt;=$H146)*(CY$6-$F146+1),$J146/2,$M146,TRUE))/(1-2*_xlfn.NORM.DIST(0,$J146/2,$M146,TRUE))*$D146+($K146="Steady Growth")*(AND(CZ$6&gt;=$F146,CZ$6&lt;=$H146)*((CZ$6-$F146+1)/($J146*($J146+1)/2)*$D146))+($K146="custom")*CustCF!CT146</f>
        <v/>
      </c>
      <c r="DA146" s="87">
        <f>($K146="Bell Curve")*(_xlfn.NORM.DIST(AND(DA$6&gt;=$F146,DA$6&lt;=$H146)*(DA$6-$F146+1),$J146/2,$M146,TRUE)-_xlfn.NORM.DIST(AND(DA$6&gt;=$F146,DA$6&lt;=$H146)*(CZ$6-$F146+1),$J146/2,$M146,TRUE))/(1-2*_xlfn.NORM.DIST(0,$J146/2,$M146,TRUE))*$D146+($K146="Steady Growth")*(AND(DA$6&gt;=$F146,DA$6&lt;=$H146)*((DA$6-$F146+1)/($J146*($J146+1)/2)*$D146))+($K146="custom")*CustCF!CU146</f>
        <v/>
      </c>
      <c r="DB146" s="87">
        <f>($K146="Bell Curve")*(_xlfn.NORM.DIST(AND(DB$6&gt;=$F146,DB$6&lt;=$H146)*(DB$6-$F146+1),$J146/2,$M146,TRUE)-_xlfn.NORM.DIST(AND(DB$6&gt;=$F146,DB$6&lt;=$H146)*(DA$6-$F146+1),$J146/2,$M146,TRUE))/(1-2*_xlfn.NORM.DIST(0,$J146/2,$M146,TRUE))*$D146+($K146="Steady Growth")*(AND(DB$6&gt;=$F146,DB$6&lt;=$H146)*((DB$6-$F146+1)/($J146*($J146+1)/2)*$D146))+($K146="custom")*CustCF!CV146</f>
        <v/>
      </c>
      <c r="DC146" s="87">
        <f>($K146="Bell Curve")*(_xlfn.NORM.DIST(AND(DC$6&gt;=$F146,DC$6&lt;=$H146)*(DC$6-$F146+1),$J146/2,$M146,TRUE)-_xlfn.NORM.DIST(AND(DC$6&gt;=$F146,DC$6&lt;=$H146)*(DB$6-$F146+1),$J146/2,$M146,TRUE))/(1-2*_xlfn.NORM.DIST(0,$J146/2,$M146,TRUE))*$D146+($K146="Steady Growth")*(AND(DC$6&gt;=$F146,DC$6&lt;=$H146)*((DC$6-$F146+1)/($J146*($J146+1)/2)*$D146))+($K146="custom")*CustCF!CW146</f>
        <v/>
      </c>
      <c r="DD146" s="87">
        <f>($K146="Bell Curve")*(_xlfn.NORM.DIST(AND(DD$6&gt;=$F146,DD$6&lt;=$H146)*(DD$6-$F146+1),$J146/2,$M146,TRUE)-_xlfn.NORM.DIST(AND(DD$6&gt;=$F146,DD$6&lt;=$H146)*(DC$6-$F146+1),$J146/2,$M146,TRUE))/(1-2*_xlfn.NORM.DIST(0,$J146/2,$M146,TRUE))*$D146+($K146="Steady Growth")*(AND(DD$6&gt;=$F146,DD$6&lt;=$H146)*((DD$6-$F146+1)/($J146*($J146+1)/2)*$D146))+($K146="custom")*CustCF!CX146</f>
        <v/>
      </c>
      <c r="DE146" s="87">
        <f>($K146="Bell Curve")*(_xlfn.NORM.DIST(AND(DE$6&gt;=$F146,DE$6&lt;=$H146)*(DE$6-$F146+1),$J146/2,$M146,TRUE)-_xlfn.NORM.DIST(AND(DE$6&gt;=$F146,DE$6&lt;=$H146)*(DD$6-$F146+1),$J146/2,$M146,TRUE))/(1-2*_xlfn.NORM.DIST(0,$J146/2,$M146,TRUE))*$D146+($K146="Steady Growth")*(AND(DE$6&gt;=$F146,DE$6&lt;=$H146)*((DE$6-$F146+1)/($J146*($J146+1)/2)*$D146))+($K146="custom")*CustCF!CY146</f>
        <v/>
      </c>
      <c r="DF146" s="87">
        <f>($K146="Bell Curve")*(_xlfn.NORM.DIST(AND(DF$6&gt;=$F146,DF$6&lt;=$H146)*(DF$6-$F146+1),$J146/2,$M146,TRUE)-_xlfn.NORM.DIST(AND(DF$6&gt;=$F146,DF$6&lt;=$H146)*(DE$6-$F146+1),$J146/2,$M146,TRUE))/(1-2*_xlfn.NORM.DIST(0,$J146/2,$M146,TRUE))*$D146+($K146="Steady Growth")*(AND(DF$6&gt;=$F146,DF$6&lt;=$H146)*((DF$6-$F146+1)/($J146*($J146+1)/2)*$D146))+($K146="custom")*CustCF!CZ146</f>
        <v/>
      </c>
      <c r="DG146" s="87">
        <f>($K146="Bell Curve")*(_xlfn.NORM.DIST(AND(DG$6&gt;=$F146,DG$6&lt;=$H146)*(DG$6-$F146+1),$J146/2,$M146,TRUE)-_xlfn.NORM.DIST(AND(DG$6&gt;=$F146,DG$6&lt;=$H146)*(DF$6-$F146+1),$J146/2,$M146,TRUE))/(1-2*_xlfn.NORM.DIST(0,$J146/2,$M146,TRUE))*$D146+($K146="Steady Growth")*(AND(DG$6&gt;=$F146,DG$6&lt;=$H146)*((DG$6-$F146+1)/($J146*($J146+1)/2)*$D146))+($K146="custom")*CustCF!DA146</f>
        <v/>
      </c>
      <c r="DH146" s="87">
        <f>($K146="Bell Curve")*(_xlfn.NORM.DIST(AND(DH$6&gt;=$F146,DH$6&lt;=$H146)*(DH$6-$F146+1),$J146/2,$M146,TRUE)-_xlfn.NORM.DIST(AND(DH$6&gt;=$F146,DH$6&lt;=$H146)*(DG$6-$F146+1),$J146/2,$M146,TRUE))/(1-2*_xlfn.NORM.DIST(0,$J146/2,$M146,TRUE))*$D146+($K146="Steady Growth")*(AND(DH$6&gt;=$F146,DH$6&lt;=$H146)*((DH$6-$F146+1)/($J146*($J146+1)/2)*$D146))+($K146="custom")*CustCF!DB146</f>
        <v/>
      </c>
      <c r="DI146" s="87">
        <f>($K146="Bell Curve")*(_xlfn.NORM.DIST(AND(DI$6&gt;=$F146,DI$6&lt;=$H146)*(DI$6-$F146+1),$J146/2,$M146,TRUE)-_xlfn.NORM.DIST(AND(DI$6&gt;=$F146,DI$6&lt;=$H146)*(DH$6-$F146+1),$J146/2,$M146,TRUE))/(1-2*_xlfn.NORM.DIST(0,$J146/2,$M146,TRUE))*$D146+($K146="Steady Growth")*(AND(DI$6&gt;=$F146,DI$6&lt;=$H146)*((DI$6-$F146+1)/($J146*($J146+1)/2)*$D146))+($K146="custom")*CustCF!DC146</f>
        <v/>
      </c>
      <c r="DJ146" s="87">
        <f>($K146="Bell Curve")*(_xlfn.NORM.DIST(AND(DJ$6&gt;=$F146,DJ$6&lt;=$H146)*(DJ$6-$F146+1),$J146/2,$M146,TRUE)-_xlfn.NORM.DIST(AND(DJ$6&gt;=$F146,DJ$6&lt;=$H146)*(DI$6-$F146+1),$J146/2,$M146,TRUE))/(1-2*_xlfn.NORM.DIST(0,$J146/2,$M146,TRUE))*$D146+($K146="Steady Growth")*(AND(DJ$6&gt;=$F146,DJ$6&lt;=$H146)*((DJ$6-$F146+1)/($J146*($J146+1)/2)*$D146))+($K146="custom")*CustCF!DD146</f>
        <v/>
      </c>
      <c r="DK146" s="87">
        <f>($K146="Bell Curve")*(_xlfn.NORM.DIST(AND(DK$6&gt;=$F146,DK$6&lt;=$H146)*(DK$6-$F146+1),$J146/2,$M146,TRUE)-_xlfn.NORM.DIST(AND(DK$6&gt;=$F146,DK$6&lt;=$H146)*(DJ$6-$F146+1),$J146/2,$M146,TRUE))/(1-2*_xlfn.NORM.DIST(0,$J146/2,$M146,TRUE))*$D146+($K146="Steady Growth")*(AND(DK$6&gt;=$F146,DK$6&lt;=$H146)*((DK$6-$F146+1)/($J146*($J146+1)/2)*$D146))+($K146="custom")*CustCF!DE146</f>
        <v/>
      </c>
      <c r="DL146" s="87">
        <f>($K146="Bell Curve")*(_xlfn.NORM.DIST(AND(DL$6&gt;=$F146,DL$6&lt;=$H146)*(DL$6-$F146+1),$J146/2,$M146,TRUE)-_xlfn.NORM.DIST(AND(DL$6&gt;=$F146,DL$6&lt;=$H146)*(DK$6-$F146+1),$J146/2,$M146,TRUE))/(1-2*_xlfn.NORM.DIST(0,$J146/2,$M146,TRUE))*$D146+($K146="Steady Growth")*(AND(DL$6&gt;=$F146,DL$6&lt;=$H146)*((DL$6-$F146+1)/($J146*($J146+1)/2)*$D146))+($K146="custom")*CustCF!DF146</f>
        <v/>
      </c>
      <c r="DM146" s="87">
        <f>($K146="Bell Curve")*(_xlfn.NORM.DIST(AND(DM$6&gt;=$F146,DM$6&lt;=$H146)*(DM$6-$F146+1),$J146/2,$M146,TRUE)-_xlfn.NORM.DIST(AND(DM$6&gt;=$F146,DM$6&lt;=$H146)*(DL$6-$F146+1),$J146/2,$M146,TRUE))/(1-2*_xlfn.NORM.DIST(0,$J146/2,$M146,TRUE))*$D146+($K146="Steady Growth")*(AND(DM$6&gt;=$F146,DM$6&lt;=$H146)*((DM$6-$F146+1)/($J146*($J146+1)/2)*$D146))+($K146="custom")*CustCF!DG146</f>
        <v/>
      </c>
      <c r="DN146" s="87">
        <f>($K146="Bell Curve")*(_xlfn.NORM.DIST(AND(DN$6&gt;=$F146,DN$6&lt;=$H146)*(DN$6-$F146+1),$J146/2,$M146,TRUE)-_xlfn.NORM.DIST(AND(DN$6&gt;=$F146,DN$6&lt;=$H146)*(DM$6-$F146+1),$J146/2,$M146,TRUE))/(1-2*_xlfn.NORM.DIST(0,$J146/2,$M146,TRUE))*$D146+($K146="Steady Growth")*(AND(DN$6&gt;=$F146,DN$6&lt;=$H146)*((DN$6-$F146+1)/($J146*($J146+1)/2)*$D146))+($K146="custom")*CustCF!DH146</f>
        <v/>
      </c>
      <c r="DO146" s="87">
        <f>($K146="Bell Curve")*(_xlfn.NORM.DIST(AND(DO$6&gt;=$F146,DO$6&lt;=$H146)*(DO$6-$F146+1),$J146/2,$M146,TRUE)-_xlfn.NORM.DIST(AND(DO$6&gt;=$F146,DO$6&lt;=$H146)*(DN$6-$F146+1),$J146/2,$M146,TRUE))/(1-2*_xlfn.NORM.DIST(0,$J146/2,$M146,TRUE))*$D146+($K146="Steady Growth")*(AND(DO$6&gt;=$F146,DO$6&lt;=$H146)*((DO$6-$F146+1)/($J146*($J146+1)/2)*$D146))+($K146="custom")*CustCF!DI146</f>
        <v/>
      </c>
      <c r="DP146" s="87">
        <f>($K146="Bell Curve")*(_xlfn.NORM.DIST(AND(DP$6&gt;=$F146,DP$6&lt;=$H146)*(DP$6-$F146+1),$J146/2,$M146,TRUE)-_xlfn.NORM.DIST(AND(DP$6&gt;=$F146,DP$6&lt;=$H146)*(DO$6-$F146+1),$J146/2,$M146,TRUE))/(1-2*_xlfn.NORM.DIST(0,$J146/2,$M146,TRUE))*$D146+($K146="Steady Growth")*(AND(DP$6&gt;=$F146,DP$6&lt;=$H146)*((DP$6-$F146+1)/($J146*($J146+1)/2)*$D146))+($K146="custom")*CustCF!DJ146</f>
        <v/>
      </c>
      <c r="DQ146" s="87">
        <f>($K146="Bell Curve")*(_xlfn.NORM.DIST(AND(DQ$6&gt;=$F146,DQ$6&lt;=$H146)*(DQ$6-$F146+1),$J146/2,$M146,TRUE)-_xlfn.NORM.DIST(AND(DQ$6&gt;=$F146,DQ$6&lt;=$H146)*(DP$6-$F146+1),$J146/2,$M146,TRUE))/(1-2*_xlfn.NORM.DIST(0,$J146/2,$M146,TRUE))*$D146+($K146="Steady Growth")*(AND(DQ$6&gt;=$F146,DQ$6&lt;=$H146)*((DQ$6-$F146+1)/($J146*($J146+1)/2)*$D146))+($K146="custom")*CustCF!DK146</f>
        <v/>
      </c>
      <c r="DR146" s="87">
        <f>($K146="Bell Curve")*(_xlfn.NORM.DIST(AND(DR$6&gt;=$F146,DR$6&lt;=$H146)*(DR$6-$F146+1),$J146/2,$M146,TRUE)-_xlfn.NORM.DIST(AND(DR$6&gt;=$F146,DR$6&lt;=$H146)*(DQ$6-$F146+1),$J146/2,$M146,TRUE))/(1-2*_xlfn.NORM.DIST(0,$J146/2,$M146,TRUE))*$D146+($K146="Steady Growth")*(AND(DR$6&gt;=$F146,DR$6&lt;=$H146)*((DR$6-$F146+1)/($J146*($J146+1)/2)*$D146))+($K146="custom")*CustCF!DL146</f>
        <v/>
      </c>
      <c r="DS146" s="87">
        <f>($K146="Bell Curve")*(_xlfn.NORM.DIST(AND(DS$6&gt;=$F146,DS$6&lt;=$H146)*(DS$6-$F146+1),$J146/2,$M146,TRUE)-_xlfn.NORM.DIST(AND(DS$6&gt;=$F146,DS$6&lt;=$H146)*(DR$6-$F146+1),$J146/2,$M146,TRUE))/(1-2*_xlfn.NORM.DIST(0,$J146/2,$M146,TRUE))*$D146+($K146="Steady Growth")*(AND(DS$6&gt;=$F146,DS$6&lt;=$H146)*((DS$6-$F146+1)/($J146*($J146+1)/2)*$D146))+($K146="custom")*CustCF!DM146</f>
        <v/>
      </c>
      <c r="DT146" s="87">
        <f>($K146="Bell Curve")*(_xlfn.NORM.DIST(AND(DT$6&gt;=$F146,DT$6&lt;=$H146)*(DT$6-$F146+1),$J146/2,$M146,TRUE)-_xlfn.NORM.DIST(AND(DT$6&gt;=$F146,DT$6&lt;=$H146)*(DS$6-$F146+1),$J146/2,$M146,TRUE))/(1-2*_xlfn.NORM.DIST(0,$J146/2,$M146,TRUE))*$D146+($K146="Steady Growth")*(AND(DT$6&gt;=$F146,DT$6&lt;=$H146)*((DT$6-$F146+1)/($J146*($J146+1)/2)*$D146))+($K146="custom")*CustCF!DN146</f>
        <v/>
      </c>
      <c r="DU146" s="87">
        <f>($K146="Bell Curve")*(_xlfn.NORM.DIST(AND(DU$6&gt;=$F146,DU$6&lt;=$H146)*(DU$6-$F146+1),$J146/2,$M146,TRUE)-_xlfn.NORM.DIST(AND(DU$6&gt;=$F146,DU$6&lt;=$H146)*(DT$6-$F146+1),$J146/2,$M146,TRUE))/(1-2*_xlfn.NORM.DIST(0,$J146/2,$M146,TRUE))*$D146+($K146="Steady Growth")*(AND(DU$6&gt;=$F146,DU$6&lt;=$H146)*((DU$6-$F146+1)/($J146*($J146+1)/2)*$D146))+($K146="custom")*CustCF!DO146</f>
        <v/>
      </c>
      <c r="DV146" s="87">
        <f>($K146="Bell Curve")*(_xlfn.NORM.DIST(AND(DV$6&gt;=$F146,DV$6&lt;=$H146)*(DV$6-$F146+1),$J146/2,$M146,TRUE)-_xlfn.NORM.DIST(AND(DV$6&gt;=$F146,DV$6&lt;=$H146)*(DU$6-$F146+1),$J146/2,$M146,TRUE))/(1-2*_xlfn.NORM.DIST(0,$J146/2,$M146,TRUE))*$D146+($K146="Steady Growth")*(AND(DV$6&gt;=$F146,DV$6&lt;=$H146)*((DV$6-$F146+1)/($J146*($J146+1)/2)*$D146))+($K146="custom")*CustCF!DP146</f>
        <v/>
      </c>
      <c r="DW146" s="87">
        <f>($K146="Bell Curve")*(_xlfn.NORM.DIST(AND(DW$6&gt;=$F146,DW$6&lt;=$H146)*(DW$6-$F146+1),$J146/2,$M146,TRUE)-_xlfn.NORM.DIST(AND(DW$6&gt;=$F146,DW$6&lt;=$H146)*(DV$6-$F146+1),$J146/2,$M146,TRUE))/(1-2*_xlfn.NORM.DIST(0,$J146/2,$M146,TRUE))*$D146+($K146="Steady Growth")*(AND(DW$6&gt;=$F146,DW$6&lt;=$H146)*((DW$6-$F146+1)/($J146*($J146+1)/2)*$D146))+($K146="custom")*CustCF!DQ146</f>
        <v/>
      </c>
      <c r="DX146" s="87">
        <f>($K146="Bell Curve")*(_xlfn.NORM.DIST(AND(DX$6&gt;=$F146,DX$6&lt;=$H146)*(DX$6-$F146+1),$J146/2,$M146,TRUE)-_xlfn.NORM.DIST(AND(DX$6&gt;=$F146,DX$6&lt;=$H146)*(DW$6-$F146+1),$J146/2,$M146,TRUE))/(1-2*_xlfn.NORM.DIST(0,$J146/2,$M146,TRUE))*$D146+($K146="Steady Growth")*(AND(DX$6&gt;=$F146,DX$6&lt;=$H146)*((DX$6-$F146+1)/($J146*($J146+1)/2)*$D146))+($K146="custom")*CustCF!DR146</f>
        <v/>
      </c>
      <c r="DY146" s="87">
        <f>($K146="Bell Curve")*(_xlfn.NORM.DIST(AND(DY$6&gt;=$F146,DY$6&lt;=$H146)*(DY$6-$F146+1),$J146/2,$M146,TRUE)-_xlfn.NORM.DIST(AND(DY$6&gt;=$F146,DY$6&lt;=$H146)*(DX$6-$F146+1),$J146/2,$M146,TRUE))/(1-2*_xlfn.NORM.DIST(0,$J146/2,$M146,TRUE))*$D146+($K146="Steady Growth")*(AND(DY$6&gt;=$F146,DY$6&lt;=$H146)*((DY$6-$F146+1)/($J146*($J146+1)/2)*$D146))+($K146="custom")*CustCF!DS146</f>
        <v/>
      </c>
      <c r="DZ146" s="87">
        <f>($K146="Bell Curve")*(_xlfn.NORM.DIST(AND(DZ$6&gt;=$F146,DZ$6&lt;=$H146)*(DZ$6-$F146+1),$J146/2,$M146,TRUE)-_xlfn.NORM.DIST(AND(DZ$6&gt;=$F146,DZ$6&lt;=$H146)*(DY$6-$F146+1),$J146/2,$M146,TRUE))/(1-2*_xlfn.NORM.DIST(0,$J146/2,$M146,TRUE))*$D146+($K146="Steady Growth")*(AND(DZ$6&gt;=$F146,DZ$6&lt;=$H146)*((DZ$6-$F146+1)/($J146*($J146+1)/2)*$D146))+($K146="custom")*CustCF!DT146</f>
        <v/>
      </c>
      <c r="EA146" s="87">
        <f>($K146="Bell Curve")*(_xlfn.NORM.DIST(AND(EA$6&gt;=$F146,EA$6&lt;=$H146)*(EA$6-$F146+1),$J146/2,$M146,TRUE)-_xlfn.NORM.DIST(AND(EA$6&gt;=$F146,EA$6&lt;=$H146)*(DZ$6-$F146+1),$J146/2,$M146,TRUE))/(1-2*_xlfn.NORM.DIST(0,$J146/2,$M146,TRUE))*$D146+($K146="Steady Growth")*(AND(EA$6&gt;=$F146,EA$6&lt;=$H146)*((EA$6-$F146+1)/($J146*($J146+1)/2)*$D146))+($K146="custom")*CustCF!DU146</f>
        <v/>
      </c>
      <c r="EB146" s="87">
        <f>($K146="Bell Curve")*(_xlfn.NORM.DIST(AND(EB$6&gt;=$F146,EB$6&lt;=$H146)*(EB$6-$F146+1),$J146/2,$M146,TRUE)-_xlfn.NORM.DIST(AND(EB$6&gt;=$F146,EB$6&lt;=$H146)*(EA$6-$F146+1),$J146/2,$M146,TRUE))/(1-2*_xlfn.NORM.DIST(0,$J146/2,$M146,TRUE))*$D146+($K146="Steady Growth")*(AND(EB$6&gt;=$F146,EB$6&lt;=$H146)*((EB$6-$F146+1)/($J146*($J146+1)/2)*$D146))+($K146="custom")*CustCF!DV146</f>
        <v/>
      </c>
      <c r="EC146" s="87">
        <f>($K146="Bell Curve")*(_xlfn.NORM.DIST(AND(EC$6&gt;=$F146,EC$6&lt;=$H146)*(EC$6-$F146+1),$J146/2,$M146,TRUE)-_xlfn.NORM.DIST(AND(EC$6&gt;=$F146,EC$6&lt;=$H146)*(EB$6-$F146+1),$J146/2,$M146,TRUE))/(1-2*_xlfn.NORM.DIST(0,$J146/2,$M146,TRUE))*$D146+($K146="Steady Growth")*(AND(EC$6&gt;=$F146,EC$6&lt;=$H146)*((EC$6-$F146+1)/($J146*($J146+1)/2)*$D146))+($K146="custom")*CustCF!DW146</f>
        <v/>
      </c>
      <c r="ED146" s="87">
        <f>($K146="Bell Curve")*(_xlfn.NORM.DIST(AND(ED$6&gt;=$F146,ED$6&lt;=$H146)*(ED$6-$F146+1),$J146/2,$M146,TRUE)-_xlfn.NORM.DIST(AND(ED$6&gt;=$F146,ED$6&lt;=$H146)*(EC$6-$F146+1),$J146/2,$M146,TRUE))/(1-2*_xlfn.NORM.DIST(0,$J146/2,$M146,TRUE))*$D146+($K146="Steady Growth")*(AND(ED$6&gt;=$F146,ED$6&lt;=$H146)*((ED$6-$F146+1)/($J146*($J146+1)/2)*$D146))+($K146="custom")*CustCF!DX146</f>
        <v/>
      </c>
      <c r="EE146" s="87">
        <f>($K146="Bell Curve")*(_xlfn.NORM.DIST(AND(EE$6&gt;=$F146,EE$6&lt;=$H146)*(EE$6-$F146+1),$J146/2,$M146,TRUE)-_xlfn.NORM.DIST(AND(EE$6&gt;=$F146,EE$6&lt;=$H146)*(ED$6-$F146+1),$J146/2,$M146,TRUE))/(1-2*_xlfn.NORM.DIST(0,$J146/2,$M146,TRUE))*$D146+($K146="Steady Growth")*(AND(EE$6&gt;=$F146,EE$6&lt;=$H146)*((EE$6-$F146+1)/($J146*($J146+1)/2)*$D146))+($K146="custom")*CustCF!DY146</f>
        <v/>
      </c>
      <c r="EF146" s="87">
        <f>($K146="Bell Curve")*(_xlfn.NORM.DIST(AND(EF$6&gt;=$F146,EF$6&lt;=$H146)*(EF$6-$F146+1),$J146/2,$M146,TRUE)-_xlfn.NORM.DIST(AND(EF$6&gt;=$F146,EF$6&lt;=$H146)*(EE$6-$F146+1),$J146/2,$M146,TRUE))/(1-2*_xlfn.NORM.DIST(0,$J146/2,$M146,TRUE))*$D146+($K146="Steady Growth")*(AND(EF$6&gt;=$F146,EF$6&lt;=$H146)*((EF$6-$F146+1)/($J146*($J146+1)/2)*$D146))+($K146="custom")*CustCF!DZ146</f>
        <v/>
      </c>
      <c r="EG146" s="87">
        <f>($K146="Bell Curve")*(_xlfn.NORM.DIST(AND(EG$6&gt;=$F146,EG$6&lt;=$H146)*(EG$6-$F146+1),$J146/2,$M146,TRUE)-_xlfn.NORM.DIST(AND(EG$6&gt;=$F146,EG$6&lt;=$H146)*(EF$6-$F146+1),$J146/2,$M146,TRUE))/(1-2*_xlfn.NORM.DIST(0,$J146/2,$M146,TRUE))*$D146+($K146="Steady Growth")*(AND(EG$6&gt;=$F146,EG$6&lt;=$H146)*((EG$6-$F146+1)/($J146*($J146+1)/2)*$D146))+($K146="custom")*CustCF!EA146</f>
        <v/>
      </c>
      <c r="EH146" s="87">
        <f>($K146="Bell Curve")*(_xlfn.NORM.DIST(AND(EH$6&gt;=$F146,EH$6&lt;=$H146)*(EH$6-$F146+1),$J146/2,$M146,TRUE)-_xlfn.NORM.DIST(AND(EH$6&gt;=$F146,EH$6&lt;=$H146)*(EG$6-$F146+1),$J146/2,$M146,TRUE))/(1-2*_xlfn.NORM.DIST(0,$J146/2,$M146,TRUE))*$D146+($K146="Steady Growth")*(AND(EH$6&gt;=$F146,EH$6&lt;=$H146)*((EH$6-$F146+1)/($J146*($J146+1)/2)*$D146))+($K146="custom")*CustCF!EB146</f>
        <v/>
      </c>
      <c r="EI146" s="87">
        <f>($K146="Bell Curve")*(_xlfn.NORM.DIST(AND(EI$6&gt;=$F146,EI$6&lt;=$H146)*(EI$6-$F146+1),$J146/2,$M146,TRUE)-_xlfn.NORM.DIST(AND(EI$6&gt;=$F146,EI$6&lt;=$H146)*(EH$6-$F146+1),$J146/2,$M146,TRUE))/(1-2*_xlfn.NORM.DIST(0,$J146/2,$M146,TRUE))*$D146+($K146="Steady Growth")*(AND(EI$6&gt;=$F146,EI$6&lt;=$H146)*((EI$6-$F146+1)/($J146*($J146+1)/2)*$D146))+($K146="custom")*CustCF!EC146</f>
        <v/>
      </c>
      <c r="EJ146" s="87">
        <f>($K146="Bell Curve")*(_xlfn.NORM.DIST(AND(EJ$6&gt;=$F146,EJ$6&lt;=$H146)*(EJ$6-$F146+1),$J146/2,$M146,TRUE)-_xlfn.NORM.DIST(AND(EJ$6&gt;=$F146,EJ$6&lt;=$H146)*(EI$6-$F146+1),$J146/2,$M146,TRUE))/(1-2*_xlfn.NORM.DIST(0,$J146/2,$M146,TRUE))*$D146+($K146="Steady Growth")*(AND(EJ$6&gt;=$F146,EJ$6&lt;=$H146)*((EJ$6-$F146+1)/($J146*($J146+1)/2)*$D146))+($K146="custom")*CustCF!ED146</f>
        <v/>
      </c>
      <c r="EK146" s="87">
        <f>($K146="Bell Curve")*(_xlfn.NORM.DIST(AND(EK$6&gt;=$F146,EK$6&lt;=$H146)*(EK$6-$F146+1),$J146/2,$M146,TRUE)-_xlfn.NORM.DIST(AND(EK$6&gt;=$F146,EK$6&lt;=$H146)*(EJ$6-$F146+1),$J146/2,$M146,TRUE))/(1-2*_xlfn.NORM.DIST(0,$J146/2,$M146,TRUE))*$D146+($K146="Steady Growth")*(AND(EK$6&gt;=$F146,EK$6&lt;=$H146)*((EK$6-$F146+1)/($J146*($J146+1)/2)*$D146))+($K146="custom")*CustCF!EE146</f>
        <v/>
      </c>
      <c r="EL146" s="87">
        <f>($K146="Bell Curve")*(_xlfn.NORM.DIST(AND(EL$6&gt;=$F146,EL$6&lt;=$H146)*(EL$6-$F146+1),$J146/2,$M146,TRUE)-_xlfn.NORM.DIST(AND(EL$6&gt;=$F146,EL$6&lt;=$H146)*(EK$6-$F146+1),$J146/2,$M146,TRUE))/(1-2*_xlfn.NORM.DIST(0,$J146/2,$M146,TRUE))*$D146+($K146="Steady Growth")*(AND(EL$6&gt;=$F146,EL$6&lt;=$H146)*((EL$6-$F146+1)/($J146*($J146+1)/2)*$D146))+($K146="custom")*CustCF!EF146</f>
        <v/>
      </c>
      <c r="EM146" s="87">
        <f>($K146="Bell Curve")*(_xlfn.NORM.DIST(AND(EM$6&gt;=$F146,EM$6&lt;=$H146)*(EM$6-$F146+1),$J146/2,$M146,TRUE)-_xlfn.NORM.DIST(AND(EM$6&gt;=$F146,EM$6&lt;=$H146)*(EL$6-$F146+1),$J146/2,$M146,TRUE))/(1-2*_xlfn.NORM.DIST(0,$J146/2,$M146,TRUE))*$D146+($K146="Steady Growth")*(AND(EM$6&gt;=$F146,EM$6&lt;=$H146)*((EM$6-$F146+1)/($J146*($J146+1)/2)*$D146))+($K146="custom")*CustCF!EG146</f>
        <v/>
      </c>
      <c r="EN146" s="87">
        <f>($K146="Bell Curve")*(_xlfn.NORM.DIST(AND(EN$6&gt;=$F146,EN$6&lt;=$H146)*(EN$6-$F146+1),$J146/2,$M146,TRUE)-_xlfn.NORM.DIST(AND(EN$6&gt;=$F146,EN$6&lt;=$H146)*(EM$6-$F146+1),$J146/2,$M146,TRUE))/(1-2*_xlfn.NORM.DIST(0,$J146/2,$M146,TRUE))*$D146+($K146="Steady Growth")*(AND(EN$6&gt;=$F146,EN$6&lt;=$H146)*((EN$6-$F146+1)/($J146*($J146+1)/2)*$D146))+($K146="custom")*CustCF!EH146</f>
        <v/>
      </c>
      <c r="EO146" s="87">
        <f>($K146="Bell Curve")*(_xlfn.NORM.DIST(AND(EO$6&gt;=$F146,EO$6&lt;=$H146)*(EO$6-$F146+1),$J146/2,$M146,TRUE)-_xlfn.NORM.DIST(AND(EO$6&gt;=$F146,EO$6&lt;=$H146)*(EN$6-$F146+1),$J146/2,$M146,TRUE))/(1-2*_xlfn.NORM.DIST(0,$J146/2,$M146,TRUE))*$D146+($K146="Steady Growth")*(AND(EO$6&gt;=$F146,EO$6&lt;=$H146)*((EO$6-$F146+1)/($J146*($J146+1)/2)*$D146))+($K146="custom")*CustCF!EI146</f>
        <v/>
      </c>
      <c r="EP146" s="87">
        <f>($K146="Bell Curve")*(_xlfn.NORM.DIST(AND(EP$6&gt;=$F146,EP$6&lt;=$H146)*(EP$6-$F146+1),$J146/2,$M146,TRUE)-_xlfn.NORM.DIST(AND(EP$6&gt;=$F146,EP$6&lt;=$H146)*(EO$6-$F146+1),$J146/2,$M146,TRUE))/(1-2*_xlfn.NORM.DIST(0,$J146/2,$M146,TRUE))*$D146+($K146="Steady Growth")*(AND(EP$6&gt;=$F146,EP$6&lt;=$H146)*((EP$6-$F146+1)/($J146*($J146+1)/2)*$D146))+($K146="custom")*CustCF!EJ146</f>
        <v/>
      </c>
      <c r="EQ146" s="87">
        <f>($K146="Bell Curve")*(_xlfn.NORM.DIST(AND(EQ$6&gt;=$F146,EQ$6&lt;=$H146)*(EQ$6-$F146+1),$J146/2,$M146,TRUE)-_xlfn.NORM.DIST(AND(EQ$6&gt;=$F146,EQ$6&lt;=$H146)*(EP$6-$F146+1),$J146/2,$M146,TRUE))/(1-2*_xlfn.NORM.DIST(0,$J146/2,$M146,TRUE))*$D146+($K146="Steady Growth")*(AND(EQ$6&gt;=$F146,EQ$6&lt;=$H146)*((EQ$6-$F146+1)/($J146*($J146+1)/2)*$D146))+($K146="custom")*CustCF!EK146</f>
        <v/>
      </c>
      <c r="ER146" s="87">
        <f>($K146="Bell Curve")*(_xlfn.NORM.DIST(AND(ER$6&gt;=$F146,ER$6&lt;=$H146)*(ER$6-$F146+1),$J146/2,$M146,TRUE)-_xlfn.NORM.DIST(AND(ER$6&gt;=$F146,ER$6&lt;=$H146)*(EQ$6-$F146+1),$J146/2,$M146,TRUE))/(1-2*_xlfn.NORM.DIST(0,$J146/2,$M146,TRUE))*$D146+($K146="Steady Growth")*(AND(ER$6&gt;=$F146,ER$6&lt;=$H146)*((ER$6-$F146+1)/($J146*($J146+1)/2)*$D146))+($K146="custom")*CustCF!EL146</f>
        <v/>
      </c>
      <c r="ES146" s="87">
        <f>($K146="Bell Curve")*(_xlfn.NORM.DIST(AND(ES$6&gt;=$F146,ES$6&lt;=$H146)*(ES$6-$F146+1),$J146/2,$M146,TRUE)-_xlfn.NORM.DIST(AND(ES$6&gt;=$F146,ES$6&lt;=$H146)*(ER$6-$F146+1),$J146/2,$M146,TRUE))/(1-2*_xlfn.NORM.DIST(0,$J146/2,$M146,TRUE))*$D146+($K146="Steady Growth")*(AND(ES$6&gt;=$F146,ES$6&lt;=$H146)*((ES$6-$F146+1)/($J146*($J146+1)/2)*$D146))+($K146="custom")*CustCF!EM146</f>
        <v/>
      </c>
      <c r="ET146" s="87">
        <f>($K146="Bell Curve")*(_xlfn.NORM.DIST(AND(ET$6&gt;=$F146,ET$6&lt;=$H146)*(ET$6-$F146+1),$J146/2,$M146,TRUE)-_xlfn.NORM.DIST(AND(ET$6&gt;=$F146,ET$6&lt;=$H146)*(ES$6-$F146+1),$J146/2,$M146,TRUE))/(1-2*_xlfn.NORM.DIST(0,$J146/2,$M146,TRUE))*$D146+($K146="Steady Growth")*(AND(ET$6&gt;=$F146,ET$6&lt;=$H146)*((ET$6-$F146+1)/($J146*($J146+1)/2)*$D146))+($K146="custom")*CustCF!EN146</f>
        <v/>
      </c>
      <c r="EU146" s="87">
        <f>($K146="Bell Curve")*(_xlfn.NORM.DIST(AND(EU$6&gt;=$F146,EU$6&lt;=$H146)*(EU$6-$F146+1),$J146/2,$M146,TRUE)-_xlfn.NORM.DIST(AND(EU$6&gt;=$F146,EU$6&lt;=$H146)*(ET$6-$F146+1),$J146/2,$M146,TRUE))/(1-2*_xlfn.NORM.DIST(0,$J146/2,$M146,TRUE))*$D146+($K146="Steady Growth")*(AND(EU$6&gt;=$F146,EU$6&lt;=$H146)*((EU$6-$F146+1)/($J146*($J146+1)/2)*$D146))+($K146="custom")*CustCF!EO146</f>
        <v/>
      </c>
      <c r="EV146" s="87">
        <f>($K146="Bell Curve")*(_xlfn.NORM.DIST(AND(EV$6&gt;=$F146,EV$6&lt;=$H146)*(EV$6-$F146+1),$J146/2,$M146,TRUE)-_xlfn.NORM.DIST(AND(EV$6&gt;=$F146,EV$6&lt;=$H146)*(EU$6-$F146+1),$J146/2,$M146,TRUE))/(1-2*_xlfn.NORM.DIST(0,$J146/2,$M146,TRUE))*$D146+($K146="Steady Growth")*(AND(EV$6&gt;=$F146,EV$6&lt;=$H146)*((EV$6-$F146+1)/($J146*($J146+1)/2)*$D146))+($K146="custom")*CustCF!EP146</f>
        <v/>
      </c>
      <c r="EW146" s="87">
        <f>($K146="Bell Curve")*(_xlfn.NORM.DIST(AND(EW$6&gt;=$F146,EW$6&lt;=$H146)*(EW$6-$F146+1),$J146/2,$M146,TRUE)-_xlfn.NORM.DIST(AND(EW$6&gt;=$F146,EW$6&lt;=$H146)*(EV$6-$F146+1),$J146/2,$M146,TRUE))/(1-2*_xlfn.NORM.DIST(0,$J146/2,$M146,TRUE))*$D146+($K146="Steady Growth")*(AND(EW$6&gt;=$F146,EW$6&lt;=$H146)*((EW$6-$F146+1)/($J146*($J146+1)/2)*$D146))+($K146="custom")*CustCF!EQ146</f>
        <v/>
      </c>
      <c r="EX146" s="87">
        <f>($K146="Bell Curve")*(_xlfn.NORM.DIST(AND(EX$6&gt;=$F146,EX$6&lt;=$H146)*(EX$6-$F146+1),$J146/2,$M146,TRUE)-_xlfn.NORM.DIST(AND(EX$6&gt;=$F146,EX$6&lt;=$H146)*(EW$6-$F146+1),$J146/2,$M146,TRUE))/(1-2*_xlfn.NORM.DIST(0,$J146/2,$M146,TRUE))*$D146+($K146="Steady Growth")*(AND(EX$6&gt;=$F146,EX$6&lt;=$H146)*((EX$6-$F146+1)/($J146*($J146+1)/2)*$D146))+($K146="custom")*CustCF!ER146</f>
        <v/>
      </c>
      <c r="EY146" s="87">
        <f>($K146="Bell Curve")*(_xlfn.NORM.DIST(AND(EY$6&gt;=$F146,EY$6&lt;=$H146)*(EY$6-$F146+1),$J146/2,$M146,TRUE)-_xlfn.NORM.DIST(AND(EY$6&gt;=$F146,EY$6&lt;=$H146)*(EX$6-$F146+1),$J146/2,$M146,TRUE))/(1-2*_xlfn.NORM.DIST(0,$J146/2,$M146,TRUE))*$D146+($K146="Steady Growth")*(AND(EY$6&gt;=$F146,EY$6&lt;=$H146)*((EY$6-$F146+1)/($J146*($J146+1)/2)*$D146))+($K146="custom")*CustCF!ES146</f>
        <v/>
      </c>
      <c r="EZ146" s="87">
        <f>($K146="Bell Curve")*(_xlfn.NORM.DIST(AND(EZ$6&gt;=$F146,EZ$6&lt;=$H146)*(EZ$6-$F146+1),$J146/2,$M146,TRUE)-_xlfn.NORM.DIST(AND(EZ$6&gt;=$F146,EZ$6&lt;=$H146)*(EY$6-$F146+1),$J146/2,$M146,TRUE))/(1-2*_xlfn.NORM.DIST(0,$J146/2,$M146,TRUE))*$D146+($K146="Steady Growth")*(AND(EZ$6&gt;=$F146,EZ$6&lt;=$H146)*((EZ$6-$F146+1)/($J146*($J146+1)/2)*$D146))+($K146="custom")*CustCF!ET146</f>
        <v/>
      </c>
      <c r="FA146" s="87">
        <f>($K146="Bell Curve")*(_xlfn.NORM.DIST(AND(FA$6&gt;=$F146,FA$6&lt;=$H146)*(FA$6-$F146+1),$J146/2,$M146,TRUE)-_xlfn.NORM.DIST(AND(FA$6&gt;=$F146,FA$6&lt;=$H146)*(EZ$6-$F146+1),$J146/2,$M146,TRUE))/(1-2*_xlfn.NORM.DIST(0,$J146/2,$M146,TRUE))*$D146+($K146="Steady Growth")*(AND(FA$6&gt;=$F146,FA$6&lt;=$H146)*((FA$6-$F146+1)/($J146*($J146+1)/2)*$D146))+($K146="custom")*CustCF!EU146</f>
        <v/>
      </c>
      <c r="FB146" s="87">
        <f>($K146="Bell Curve")*(_xlfn.NORM.DIST(AND(FB$6&gt;=$F146,FB$6&lt;=$H146)*(FB$6-$F146+1),$J146/2,$M146,TRUE)-_xlfn.NORM.DIST(AND(FB$6&gt;=$F146,FB$6&lt;=$H146)*(FA$6-$F146+1),$J146/2,$M146,TRUE))/(1-2*_xlfn.NORM.DIST(0,$J146/2,$M146,TRUE))*$D146+($K146="Steady Growth")*(AND(FB$6&gt;=$F146,FB$6&lt;=$H146)*((FB$6-$F146+1)/($J146*($J146+1)/2)*$D146))+($K146="custom")*CustCF!EV146</f>
        <v/>
      </c>
      <c r="FC146" s="87">
        <f>($K146="Bell Curve")*(_xlfn.NORM.DIST(AND(FC$6&gt;=$F146,FC$6&lt;=$H146)*(FC$6-$F146+1),$J146/2,$M146,TRUE)-_xlfn.NORM.DIST(AND(FC$6&gt;=$F146,FC$6&lt;=$H146)*(FB$6-$F146+1),$J146/2,$M146,TRUE))/(1-2*_xlfn.NORM.DIST(0,$J146/2,$M146,TRUE))*$D146+($K146="Steady Growth")*(AND(FC$6&gt;=$F146,FC$6&lt;=$H146)*((FC$6-$F146+1)/($J146*($J146+1)/2)*$D146))+($K146="custom")*CustCF!EW146</f>
        <v/>
      </c>
      <c r="FD146" s="87">
        <f>($K146="Bell Curve")*(_xlfn.NORM.DIST(AND(FD$6&gt;=$F146,FD$6&lt;=$H146)*(FD$6-$F146+1),$J146/2,$M146,TRUE)-_xlfn.NORM.DIST(AND(FD$6&gt;=$F146,FD$6&lt;=$H146)*(FC$6-$F146+1),$J146/2,$M146,TRUE))/(1-2*_xlfn.NORM.DIST(0,$J146/2,$M146,TRUE))*$D146+($K146="Steady Growth")*(AND(FD$6&gt;=$F146,FD$6&lt;=$H146)*((FD$6-$F146+1)/($J146*($J146+1)/2)*$D146))+($K146="custom")*CustCF!EX146</f>
        <v/>
      </c>
      <c r="FE146" s="87">
        <f>($K146="Bell Curve")*(_xlfn.NORM.DIST(AND(FE$6&gt;=$F146,FE$6&lt;=$H146)*(FE$6-$F146+1),$J146/2,$M146,TRUE)-_xlfn.NORM.DIST(AND(FE$6&gt;=$F146,FE$6&lt;=$H146)*(FD$6-$F146+1),$J146/2,$M146,TRUE))/(1-2*_xlfn.NORM.DIST(0,$J146/2,$M146,TRUE))*$D146+($K146="Steady Growth")*(AND(FE$6&gt;=$F146,FE$6&lt;=$H146)*((FE$6-$F146+1)/($J146*($J146+1)/2)*$D146))+($K146="custom")*CustCF!EY146</f>
        <v/>
      </c>
      <c r="FF146" s="87">
        <f>($K146="Bell Curve")*(_xlfn.NORM.DIST(AND(FF$6&gt;=$F146,FF$6&lt;=$H146)*(FF$6-$F146+1),$J146/2,$M146,TRUE)-_xlfn.NORM.DIST(AND(FF$6&gt;=$F146,FF$6&lt;=$H146)*(FE$6-$F146+1),$J146/2,$M146,TRUE))/(1-2*_xlfn.NORM.DIST(0,$J146/2,$M146,TRUE))*$D146+($K146="Steady Growth")*(AND(FF$6&gt;=$F146,FF$6&lt;=$H146)*((FF$6-$F146+1)/($J146*($J146+1)/2)*$D146))+($K146="custom")*CustCF!EZ146</f>
        <v/>
      </c>
      <c r="FG146" s="87">
        <f>($K146="Bell Curve")*(_xlfn.NORM.DIST(AND(FG$6&gt;=$F146,FG$6&lt;=$H146)*(FG$6-$F146+1),$J146/2,$M146,TRUE)-_xlfn.NORM.DIST(AND(FG$6&gt;=$F146,FG$6&lt;=$H146)*(FF$6-$F146+1),$J146/2,$M146,TRUE))/(1-2*_xlfn.NORM.DIST(0,$J146/2,$M146,TRUE))*$D146+($K146="Steady Growth")*(AND(FG$6&gt;=$F146,FG$6&lt;=$H146)*((FG$6-$F146+1)/($J146*($J146+1)/2)*$D146))+($K146="custom")*CustCF!FA146</f>
        <v/>
      </c>
      <c r="FH146" s="87">
        <f>($K146="Bell Curve")*(_xlfn.NORM.DIST(AND(FH$6&gt;=$F146,FH$6&lt;=$H146)*(FH$6-$F146+1),$J146/2,$M146,TRUE)-_xlfn.NORM.DIST(AND(FH$6&gt;=$F146,FH$6&lt;=$H146)*(FG$6-$F146+1),$J146/2,$M146,TRUE))/(1-2*_xlfn.NORM.DIST(0,$J146/2,$M146,TRUE))*$D146+($K146="Steady Growth")*(AND(FH$6&gt;=$F146,FH$6&lt;=$H146)*((FH$6-$F146+1)/($J146*($J146+1)/2)*$D146))+($K146="custom")*CustCF!FB146</f>
        <v/>
      </c>
      <c r="FI146" s="87">
        <f>($K146="Bell Curve")*(_xlfn.NORM.DIST(AND(FI$6&gt;=$F146,FI$6&lt;=$H146)*(FI$6-$F146+1),$J146/2,$M146,TRUE)-_xlfn.NORM.DIST(AND(FI$6&gt;=$F146,FI$6&lt;=$H146)*(FH$6-$F146+1),$J146/2,$M146,TRUE))/(1-2*_xlfn.NORM.DIST(0,$J146/2,$M146,TRUE))*$D146+($K146="Steady Growth")*(AND(FI$6&gt;=$F146,FI$6&lt;=$H146)*((FI$6-$F146+1)/($J146*($J146+1)/2)*$D146))+($K146="custom")*CustCF!FC146</f>
        <v/>
      </c>
      <c r="FJ146" s="87">
        <f>($K146="Bell Curve")*(_xlfn.NORM.DIST(AND(FJ$6&gt;=$F146,FJ$6&lt;=$H146)*(FJ$6-$F146+1),$J146/2,$M146,TRUE)-_xlfn.NORM.DIST(AND(FJ$6&gt;=$F146,FJ$6&lt;=$H146)*(FI$6-$F146+1),$J146/2,$M146,TRUE))/(1-2*_xlfn.NORM.DIST(0,$J146/2,$M146,TRUE))*$D146+($K146="Steady Growth")*(AND(FJ$6&gt;=$F146,FJ$6&lt;=$H146)*((FJ$6-$F146+1)/($J146*($J146+1)/2)*$D146))+($K146="custom")*CustCF!FD146</f>
        <v/>
      </c>
      <c r="FK146" s="87">
        <f>($K146="Bell Curve")*(_xlfn.NORM.DIST(AND(FK$6&gt;=$F146,FK$6&lt;=$H146)*(FK$6-$F146+1),$J146/2,$M146,TRUE)-_xlfn.NORM.DIST(AND(FK$6&gt;=$F146,FK$6&lt;=$H146)*(FJ$6-$F146+1),$J146/2,$M146,TRUE))/(1-2*_xlfn.NORM.DIST(0,$J146/2,$M146,TRUE))*$D146+($K146="Steady Growth")*(AND(FK$6&gt;=$F146,FK$6&lt;=$H146)*((FK$6-$F146+1)/($J146*($J146+1)/2)*$D146))+($K146="custom")*CustCF!FE146</f>
        <v/>
      </c>
      <c r="FL146" s="87">
        <f>($K146="Bell Curve")*(_xlfn.NORM.DIST(AND(FL$6&gt;=$F146,FL$6&lt;=$H146)*(FL$6-$F146+1),$J146/2,$M146,TRUE)-_xlfn.NORM.DIST(AND(FL$6&gt;=$F146,FL$6&lt;=$H146)*(FK$6-$F146+1),$J146/2,$M146,TRUE))/(1-2*_xlfn.NORM.DIST(0,$J146/2,$M146,TRUE))*$D146+($K146="Steady Growth")*(AND(FL$6&gt;=$F146,FL$6&lt;=$H146)*((FL$6-$F146+1)/($J146*($J146+1)/2)*$D146))+($K146="custom")*CustCF!FF146</f>
        <v/>
      </c>
      <c r="FM146" s="87">
        <f>($K146="Bell Curve")*(_xlfn.NORM.DIST(AND(FM$6&gt;=$F146,FM$6&lt;=$H146)*(FM$6-$F146+1),$J146/2,$M146,TRUE)-_xlfn.NORM.DIST(AND(FM$6&gt;=$F146,FM$6&lt;=$H146)*(FL$6-$F146+1),$J146/2,$M146,TRUE))/(1-2*_xlfn.NORM.DIST(0,$J146/2,$M146,TRUE))*$D146+($K146="Steady Growth")*(AND(FM$6&gt;=$F146,FM$6&lt;=$H146)*((FM$6-$F146+1)/($J146*($J146+1)/2)*$D146))+($K146="custom")*CustCF!FG146</f>
        <v/>
      </c>
      <c r="FN146" s="87">
        <f>($K146="Bell Curve")*(_xlfn.NORM.DIST(AND(FN$6&gt;=$F146,FN$6&lt;=$H146)*(FN$6-$F146+1),$J146/2,$M146,TRUE)-_xlfn.NORM.DIST(AND(FN$6&gt;=$F146,FN$6&lt;=$H146)*(FM$6-$F146+1),$J146/2,$M146,TRUE))/(1-2*_xlfn.NORM.DIST(0,$J146/2,$M146,TRUE))*$D146+($K146="Steady Growth")*(AND(FN$6&gt;=$F146,FN$6&lt;=$H146)*((FN$6-$F146+1)/($J146*($J146+1)/2)*$D146))+($K146="custom")*CustCF!FH146</f>
        <v/>
      </c>
      <c r="FO146" s="87">
        <f>($K146="Bell Curve")*(_xlfn.NORM.DIST(AND(FO$6&gt;=$F146,FO$6&lt;=$H146)*(FO$6-$F146+1),$J146/2,$M146,TRUE)-_xlfn.NORM.DIST(AND(FO$6&gt;=$F146,FO$6&lt;=$H146)*(FN$6-$F146+1),$J146/2,$M146,TRUE))/(1-2*_xlfn.NORM.DIST(0,$J146/2,$M146,TRUE))*$D146+($K146="Steady Growth")*(AND(FO$6&gt;=$F146,FO$6&lt;=$H146)*((FO$6-$F146+1)/($J146*($J146+1)/2)*$D146))+($K146="custom")*CustCF!FI146</f>
        <v/>
      </c>
      <c r="FP146" s="87">
        <f>($K146="Bell Curve")*(_xlfn.NORM.DIST(AND(FP$6&gt;=$F146,FP$6&lt;=$H146)*(FP$6-$F146+1),$J146/2,$M146,TRUE)-_xlfn.NORM.DIST(AND(FP$6&gt;=$F146,FP$6&lt;=$H146)*(FO$6-$F146+1),$J146/2,$M146,TRUE))/(1-2*_xlfn.NORM.DIST(0,$J146/2,$M146,TRUE))*$D146+($K146="Steady Growth")*(AND(FP$6&gt;=$F146,FP$6&lt;=$H146)*((FP$6-$F146+1)/($J146*($J146+1)/2)*$D146))+($K146="custom")*CustCF!FJ146</f>
        <v/>
      </c>
      <c r="FQ146" s="87">
        <f>($K146="Bell Curve")*(_xlfn.NORM.DIST(AND(FQ$6&gt;=$F146,FQ$6&lt;=$H146)*(FQ$6-$F146+1),$J146/2,$M146,TRUE)-_xlfn.NORM.DIST(AND(FQ$6&gt;=$F146,FQ$6&lt;=$H146)*(FP$6-$F146+1),$J146/2,$M146,TRUE))/(1-2*_xlfn.NORM.DIST(0,$J146/2,$M146,TRUE))*$D146+($K146="Steady Growth")*(AND(FQ$6&gt;=$F146,FQ$6&lt;=$H146)*((FQ$6-$F146+1)/($J146*($J146+1)/2)*$D146))+($K146="custom")*CustCF!FK146</f>
        <v/>
      </c>
      <c r="FR146" s="87">
        <f>($K146="Bell Curve")*(_xlfn.NORM.DIST(AND(FR$6&gt;=$F146,FR$6&lt;=$H146)*(FR$6-$F146+1),$J146/2,$M146,TRUE)-_xlfn.NORM.DIST(AND(FR$6&gt;=$F146,FR$6&lt;=$H146)*(FQ$6-$F146+1),$J146/2,$M146,TRUE))/(1-2*_xlfn.NORM.DIST(0,$J146/2,$M146,TRUE))*$D146+($K146="Steady Growth")*(AND(FR$6&gt;=$F146,FR$6&lt;=$H146)*((FR$6-$F146+1)/($J146*($J146+1)/2)*$D146))+($K146="custom")*CustCF!FL146</f>
        <v/>
      </c>
      <c r="FS146" s="87">
        <f>($K146="Bell Curve")*(_xlfn.NORM.DIST(AND(FS$6&gt;=$F146,FS$6&lt;=$H146)*(FS$6-$F146+1),$J146/2,$M146,TRUE)-_xlfn.NORM.DIST(AND(FS$6&gt;=$F146,FS$6&lt;=$H146)*(FR$6-$F146+1),$J146/2,$M146,TRUE))/(1-2*_xlfn.NORM.DIST(0,$J146/2,$M146,TRUE))*$D146+($K146="Steady Growth")*(AND(FS$6&gt;=$F146,FS$6&lt;=$H146)*((FS$6-$F146+1)/($J146*($J146+1)/2)*$D146))+($K146="custom")*CustCF!FM146</f>
        <v/>
      </c>
      <c r="FT146" s="87">
        <f>($K146="Bell Curve")*(_xlfn.NORM.DIST(AND(FT$6&gt;=$F146,FT$6&lt;=$H146)*(FT$6-$F146+1),$J146/2,$M146,TRUE)-_xlfn.NORM.DIST(AND(FT$6&gt;=$F146,FT$6&lt;=$H146)*(FS$6-$F146+1),$J146/2,$M146,TRUE))/(1-2*_xlfn.NORM.DIST(0,$J146/2,$M146,TRUE))*$D146+($K146="Steady Growth")*(AND(FT$6&gt;=$F146,FT$6&lt;=$H146)*((FT$6-$F146+1)/($J146*($J146+1)/2)*$D146))+($K146="custom")*CustCF!FN146</f>
        <v/>
      </c>
      <c r="FU146" s="87">
        <f>($K146="Bell Curve")*(_xlfn.NORM.DIST(AND(FU$6&gt;=$F146,FU$6&lt;=$H146)*(FU$6-$F146+1),$J146/2,$M146,TRUE)-_xlfn.NORM.DIST(AND(FU$6&gt;=$F146,FU$6&lt;=$H146)*(FT$6-$F146+1),$J146/2,$M146,TRUE))/(1-2*_xlfn.NORM.DIST(0,$J146/2,$M146,TRUE))*$D146+($K146="Steady Growth")*(AND(FU$6&gt;=$F146,FU$6&lt;=$H146)*((FU$6-$F146+1)/($J146*($J146+1)/2)*$D146))+($K146="custom")*CustCF!FO146</f>
        <v/>
      </c>
      <c r="FV146" s="87">
        <f>($K146="Bell Curve")*(_xlfn.NORM.DIST(AND(FV$6&gt;=$F146,FV$6&lt;=$H146)*(FV$6-$F146+1),$J146/2,$M146,TRUE)-_xlfn.NORM.DIST(AND(FV$6&gt;=$F146,FV$6&lt;=$H146)*(FU$6-$F146+1),$J146/2,$M146,TRUE))/(1-2*_xlfn.NORM.DIST(0,$J146/2,$M146,TRUE))*$D146+($K146="Steady Growth")*(AND(FV$6&gt;=$F146,FV$6&lt;=$H146)*((FV$6-$F146+1)/($J146*($J146+1)/2)*$D146))+($K146="custom")*CustCF!FP146</f>
        <v/>
      </c>
      <c r="FW146" s="87">
        <f>($K146="Bell Curve")*(_xlfn.NORM.DIST(AND(FW$6&gt;=$F146,FW$6&lt;=$H146)*(FW$6-$F146+1),$J146/2,$M146,TRUE)-_xlfn.NORM.DIST(AND(FW$6&gt;=$F146,FW$6&lt;=$H146)*(FV$6-$F146+1),$J146/2,$M146,TRUE))/(1-2*_xlfn.NORM.DIST(0,$J146/2,$M146,TRUE))*$D146+($K146="Steady Growth")*(AND(FW$6&gt;=$F146,FW$6&lt;=$H146)*((FW$6-$F146+1)/($J146*($J146+1)/2)*$D146))+($K146="custom")*CustCF!FQ146</f>
        <v/>
      </c>
      <c r="FX146" s="87">
        <f>($K146="Bell Curve")*(_xlfn.NORM.DIST(AND(FX$6&gt;=$F146,FX$6&lt;=$H146)*(FX$6-$F146+1),$J146/2,$M146,TRUE)-_xlfn.NORM.DIST(AND(FX$6&gt;=$F146,FX$6&lt;=$H146)*(FW$6-$F146+1),$J146/2,$M146,TRUE))/(1-2*_xlfn.NORM.DIST(0,$J146/2,$M146,TRUE))*$D146+($K146="Steady Growth")*(AND(FX$6&gt;=$F146,FX$6&lt;=$H146)*((FX$6-$F146+1)/($J146*($J146+1)/2)*$D146))+($K146="custom")*CustCF!FR146</f>
        <v/>
      </c>
      <c r="FY146" s="87">
        <f>($K146="Bell Curve")*(_xlfn.NORM.DIST(AND(FY$6&gt;=$F146,FY$6&lt;=$H146)*(FY$6-$F146+1),$J146/2,$M146,TRUE)-_xlfn.NORM.DIST(AND(FY$6&gt;=$F146,FY$6&lt;=$H146)*(FX$6-$F146+1),$J146/2,$M146,TRUE))/(1-2*_xlfn.NORM.DIST(0,$J146/2,$M146,TRUE))*$D146+($K146="Steady Growth")*(AND(FY$6&gt;=$F146,FY$6&lt;=$H146)*((FY$6-$F146+1)/($J146*($J146+1)/2)*$D146))+($K146="custom")*CustCF!FS146</f>
        <v/>
      </c>
      <c r="FZ146" s="87">
        <f>($K146="Bell Curve")*(_xlfn.NORM.DIST(AND(FZ$6&gt;=$F146,FZ$6&lt;=$H146)*(FZ$6-$F146+1),$J146/2,$M146,TRUE)-_xlfn.NORM.DIST(AND(FZ$6&gt;=$F146,FZ$6&lt;=$H146)*(FY$6-$F146+1),$J146/2,$M146,TRUE))/(1-2*_xlfn.NORM.DIST(0,$J146/2,$M146,TRUE))*$D146+($K146="Steady Growth")*(AND(FZ$6&gt;=$F146,FZ$6&lt;=$H146)*((FZ$6-$F146+1)/($J146*($J146+1)/2)*$D146))+($K146="custom")*CustCF!FT146</f>
        <v/>
      </c>
      <c r="GA146" s="87">
        <f>($K146="Bell Curve")*(_xlfn.NORM.DIST(AND(GA$6&gt;=$F146,GA$6&lt;=$H146)*(GA$6-$F146+1),$J146/2,$M146,TRUE)-_xlfn.NORM.DIST(AND(GA$6&gt;=$F146,GA$6&lt;=$H146)*(FZ$6-$F146+1),$J146/2,$M146,TRUE))/(1-2*_xlfn.NORM.DIST(0,$J146/2,$M146,TRUE))*$D146+($K146="Steady Growth")*(AND(GA$6&gt;=$F146,GA$6&lt;=$H146)*((GA$6-$F146+1)/($J146*($J146+1)/2)*$D146))+($K146="custom")*CustCF!FU146</f>
        <v/>
      </c>
      <c r="GB146" s="87">
        <f>($K146="Bell Curve")*(_xlfn.NORM.DIST(AND(GB$6&gt;=$F146,GB$6&lt;=$H146)*(GB$6-$F146+1),$J146/2,$M146,TRUE)-_xlfn.NORM.DIST(AND(GB$6&gt;=$F146,GB$6&lt;=$H146)*(GA$6-$F146+1),$J146/2,$M146,TRUE))/(1-2*_xlfn.NORM.DIST(0,$J146/2,$M146,TRUE))*$D146+($K146="Steady Growth")*(AND(GB$6&gt;=$F146,GB$6&lt;=$H146)*((GB$6-$F146+1)/($J146*($J146+1)/2)*$D146))+($K146="custom")*CustCF!FV146</f>
        <v/>
      </c>
      <c r="GC146" s="87">
        <f>($K146="Bell Curve")*(_xlfn.NORM.DIST(AND(GC$6&gt;=$F146,GC$6&lt;=$H146)*(GC$6-$F146+1),$J146/2,$M146,TRUE)-_xlfn.NORM.DIST(AND(GC$6&gt;=$F146,GC$6&lt;=$H146)*(GB$6-$F146+1),$J146/2,$M146,TRUE))/(1-2*_xlfn.NORM.DIST(0,$J146/2,$M146,TRUE))*$D146+($K146="Steady Growth")*(AND(GC$6&gt;=$F146,GC$6&lt;=$H146)*((GC$6-$F146+1)/($J146*($J146+1)/2)*$D146))+($K146="custom")*CustCF!FW146</f>
        <v/>
      </c>
      <c r="GD146" s="87">
        <f>($K146="Bell Curve")*(_xlfn.NORM.DIST(AND(GD$6&gt;=$F146,GD$6&lt;=$H146)*(GD$6-$F146+1),$J146/2,$M146,TRUE)-_xlfn.NORM.DIST(AND(GD$6&gt;=$F146,GD$6&lt;=$H146)*(GC$6-$F146+1),$J146/2,$M146,TRUE))/(1-2*_xlfn.NORM.DIST(0,$J146/2,$M146,TRUE))*$D146+($K146="Steady Growth")*(AND(GD$6&gt;=$F146,GD$6&lt;=$H146)*((GD$6-$F146+1)/($J146*($J146+1)/2)*$D146))+($K146="custom")*CustCF!FX146</f>
        <v/>
      </c>
      <c r="GE146" s="87">
        <f>($K146="Bell Curve")*(_xlfn.NORM.DIST(AND(GE$6&gt;=$F146,GE$6&lt;=$H146)*(GE$6-$F146+1),$J146/2,$M146,TRUE)-_xlfn.NORM.DIST(AND(GE$6&gt;=$F146,GE$6&lt;=$H146)*(GD$6-$F146+1),$J146/2,$M146,TRUE))/(1-2*_xlfn.NORM.DIST(0,$J146/2,$M146,TRUE))*$D146+($K146="Steady Growth")*(AND(GE$6&gt;=$F146,GE$6&lt;=$H146)*((GE$6-$F146+1)/($J146*($J146+1)/2)*$D146))+($K146="custom")*CustCF!FY146</f>
        <v/>
      </c>
      <c r="GF146" s="87">
        <f>($K146="Bell Curve")*(_xlfn.NORM.DIST(AND(GF$6&gt;=$F146,GF$6&lt;=$H146)*(GF$6-$F146+1),$J146/2,$M146,TRUE)-_xlfn.NORM.DIST(AND(GF$6&gt;=$F146,GF$6&lt;=$H146)*(GE$6-$F146+1),$J146/2,$M146,TRUE))/(1-2*_xlfn.NORM.DIST(0,$J146/2,$M146,TRUE))*$D146+($K146="Steady Growth")*(AND(GF$6&gt;=$F146,GF$6&lt;=$H146)*((GF$6-$F146+1)/($J146*($J146+1)/2)*$D146))+($K146="custom")*CustCF!FZ146</f>
        <v/>
      </c>
      <c r="GG146" s="87">
        <f>($K146="Bell Curve")*(_xlfn.NORM.DIST(AND(GG$6&gt;=$F146,GG$6&lt;=$H146)*(GG$6-$F146+1),$J146/2,$M146,TRUE)-_xlfn.NORM.DIST(AND(GG$6&gt;=$F146,GG$6&lt;=$H146)*(GF$6-$F146+1),$J146/2,$M146,TRUE))/(1-2*_xlfn.NORM.DIST(0,$J146/2,$M146,TRUE))*$D146+($K146="Steady Growth")*(AND(GG$6&gt;=$F146,GG$6&lt;=$H146)*((GG$6-$F146+1)/($J146*($J146+1)/2)*$D146))+($K146="custom")*CustCF!GA146</f>
        <v/>
      </c>
      <c r="GH146" s="87">
        <f>($K146="Bell Curve")*(_xlfn.NORM.DIST(AND(GH$6&gt;=$F146,GH$6&lt;=$H146)*(GH$6-$F146+1),$J146/2,$M146,TRUE)-_xlfn.NORM.DIST(AND(GH$6&gt;=$F146,GH$6&lt;=$H146)*(GG$6-$F146+1),$J146/2,$M146,TRUE))/(1-2*_xlfn.NORM.DIST(0,$J146/2,$M146,TRUE))*$D146+($K146="Steady Growth")*(AND(GH$6&gt;=$F146,GH$6&lt;=$H146)*((GH$6-$F146+1)/($J146*($J146+1)/2)*$D146))+($K146="custom")*CustCF!GB146</f>
        <v/>
      </c>
      <c r="GI146" s="87">
        <f>($K146="Bell Curve")*(_xlfn.NORM.DIST(AND(GI$6&gt;=$F146,GI$6&lt;=$H146)*(GI$6-$F146+1),$J146/2,$M146,TRUE)-_xlfn.NORM.DIST(AND(GI$6&gt;=$F146,GI$6&lt;=$H146)*(GH$6-$F146+1),$J146/2,$M146,TRUE))/(1-2*_xlfn.NORM.DIST(0,$J146/2,$M146,TRUE))*$D146+($K146="Steady Growth")*(AND(GI$6&gt;=$F146,GI$6&lt;=$H146)*((GI$6-$F146+1)/($J146*($J146+1)/2)*$D146))+($K146="custom")*CustCF!GC146</f>
        <v/>
      </c>
      <c r="GJ146" s="87">
        <f>($K146="Bell Curve")*(_xlfn.NORM.DIST(AND(GJ$6&gt;=$F146,GJ$6&lt;=$H146)*(GJ$6-$F146+1),$J146/2,$M146,TRUE)-_xlfn.NORM.DIST(AND(GJ$6&gt;=$F146,GJ$6&lt;=$H146)*(GI$6-$F146+1),$J146/2,$M146,TRUE))/(1-2*_xlfn.NORM.DIST(0,$J146/2,$M146,TRUE))*$D146+($K146="Steady Growth")*(AND(GJ$6&gt;=$F146,GJ$6&lt;=$H146)*((GJ$6-$F146+1)/($J146*($J146+1)/2)*$D146))+($K146="custom")*CustCF!GD146</f>
        <v/>
      </c>
      <c r="GK146" s="87">
        <f>($K146="Bell Curve")*(_xlfn.NORM.DIST(AND(GK$6&gt;=$F146,GK$6&lt;=$H146)*(GK$6-$F146+1),$J146/2,$M146,TRUE)-_xlfn.NORM.DIST(AND(GK$6&gt;=$F146,GK$6&lt;=$H146)*(GJ$6-$F146+1),$J146/2,$M146,TRUE))/(1-2*_xlfn.NORM.DIST(0,$J146/2,$M146,TRUE))*$D146+($K146="Steady Growth")*(AND(GK$6&gt;=$F146,GK$6&lt;=$H146)*((GK$6-$F146+1)/($J146*($J146+1)/2)*$D146))+($K146="custom")*CustCF!GE146</f>
        <v/>
      </c>
      <c r="GL146" s="87">
        <f>($K146="Bell Curve")*(_xlfn.NORM.DIST(AND(GL$6&gt;=$F146,GL$6&lt;=$H146)*(GL$6-$F146+1),$J146/2,$M146,TRUE)-_xlfn.NORM.DIST(AND(GL$6&gt;=$F146,GL$6&lt;=$H146)*(GK$6-$F146+1),$J146/2,$M146,TRUE))/(1-2*_xlfn.NORM.DIST(0,$J146/2,$M146,TRUE))*$D146+($K146="Steady Growth")*(AND(GL$6&gt;=$F146,GL$6&lt;=$H146)*((GL$6-$F146+1)/($J146*($J146+1)/2)*$D146))+($K146="custom")*CustCF!GF146</f>
        <v/>
      </c>
      <c r="GM146" s="87">
        <f>($K146="Bell Curve")*(_xlfn.NORM.DIST(AND(GM$6&gt;=$F146,GM$6&lt;=$H146)*(GM$6-$F146+1),$J146/2,$M146,TRUE)-_xlfn.NORM.DIST(AND(GM$6&gt;=$F146,GM$6&lt;=$H146)*(GL$6-$F146+1),$J146/2,$M146,TRUE))/(1-2*_xlfn.NORM.DIST(0,$J146/2,$M146,TRUE))*$D146+($K146="Steady Growth")*(AND(GM$6&gt;=$F146,GM$6&lt;=$H146)*((GM$6-$F146+1)/($J146*($J146+1)/2)*$D146))+($K146="custom")*CustCF!GG146</f>
        <v/>
      </c>
      <c r="GN146" s="257">
        <f>($K146="Bell Curve")*(_xlfn.NORM.DIST(AND(GN$6&gt;=$F146,GN$6&lt;=$H146)*(GN$6-$F146+1),$J146/2,$M146,TRUE)-_xlfn.NORM.DIST(AND(GN$6&gt;=$F146,GN$6&lt;=$H146)*(GM$6-$F146+1),$J146/2,$M146,TRUE))/(1-2*_xlfn.NORM.DIST(0,$J146/2,$M146,TRUE))*$D146+($K146="Steady Growth")*(AND(GN$6&gt;=$F146,GN$6&lt;=$H146)*((GN$6-$F146+1)/($J146*($J146+1)/2)*$D146))+($K146="custom")*CustCF!GH146</f>
        <v/>
      </c>
      <c r="GO146" s="1" t="n"/>
      <c r="GP146" s="63" t="n"/>
    </row>
    <row r="147" hidden="1" outlineLevel="1">
      <c r="A147" s="1" t="n"/>
      <c r="B147" s="1" t="n"/>
      <c r="C147" s="251">
        <f>Budget!AF28</f>
        <v/>
      </c>
      <c r="D147" s="14">
        <f>Budget!AG28</f>
        <v/>
      </c>
      <c r="E147" s="14">
        <f>IF(D147&lt;&gt;0,F147,"")</f>
        <v/>
      </c>
      <c r="F147" s="252" t="n">
        <v>0</v>
      </c>
      <c r="G147" s="921">
        <f>IF(L147="custom",CustCF!F147,INDEX($P$8:$GN$8,MATCH(F147,$P$6:$GN$6,0)))</f>
        <v/>
      </c>
      <c r="H147" s="252" t="n">
        <v>0</v>
      </c>
      <c r="I147" s="921">
        <f>IF(L147="custom",CustCF!G147,INDEX($P$8:$GN$8,MATCH(H147,$P$6:$GN$6,0)))</f>
        <v/>
      </c>
      <c r="J147" s="249">
        <f>H147-F147+1</f>
        <v/>
      </c>
      <c r="K147" s="254" t="inlineStr">
        <is>
          <t>Bell Curve</t>
        </is>
      </c>
      <c r="L147" s="255" t="inlineStr">
        <is>
          <t>Flat (9)</t>
        </is>
      </c>
      <c r="M147" s="256">
        <f>INDEX($D$261:$D$266,MATCH(L147,$C$261:$C$266,0))</f>
        <v/>
      </c>
      <c r="N147" s="13">
        <f>SUM(P147:GN147)</f>
        <v/>
      </c>
      <c r="O147" s="14" t="n"/>
      <c r="P147" s="87">
        <f>($K147="Bell Curve")*(_xlfn.NORM.DIST(AND(P$6&gt;=$F147,P$6&lt;=$H147)*(P$6-$F147+1),$J147/2,$M147,TRUE)-_xlfn.NORM.DIST(AND(P$6&gt;=$F147,P$6&lt;=$H147)*(O$6-$F147+1),$J147/2,$M147,TRUE))/(1-2*_xlfn.NORM.DIST(0,$J147/2,$M147,TRUE))*$D147+($K147="Steady Growth")*(AND(P$6&gt;=$F147,P$6&lt;=$H147)*((P$6-$F147+1)/($J147*($J147+1)/2)*$D147))+($K147="custom")*CustCF!J147</f>
        <v/>
      </c>
      <c r="Q147" s="87">
        <f>($K147="Bell Curve")*(_xlfn.NORM.DIST(AND(Q$6&gt;=$F147,Q$6&lt;=$H147)*(Q$6-$F147+1),$J147/2,$M147,TRUE)-_xlfn.NORM.DIST(AND(Q$6&gt;=$F147,Q$6&lt;=$H147)*(P$6-$F147+1),$J147/2,$M147,TRUE))/(1-2*_xlfn.NORM.DIST(0,$J147/2,$M147,TRUE))*$D147+($K147="Steady Growth")*(AND(Q$6&gt;=$F147,Q$6&lt;=$H147)*((Q$6-$F147+1)/($J147*($J147+1)/2)*$D147))+($K147="custom")*CustCF!K147</f>
        <v/>
      </c>
      <c r="R147" s="87">
        <f>($K147="Bell Curve")*(_xlfn.NORM.DIST(AND(R$6&gt;=$F147,R$6&lt;=$H147)*(R$6-$F147+1),$J147/2,$M147,TRUE)-_xlfn.NORM.DIST(AND(R$6&gt;=$F147,R$6&lt;=$H147)*(Q$6-$F147+1),$J147/2,$M147,TRUE))/(1-2*_xlfn.NORM.DIST(0,$J147/2,$M147,TRUE))*$D147+($K147="Steady Growth")*(AND(R$6&gt;=$F147,R$6&lt;=$H147)*((R$6-$F147+1)/($J147*($J147+1)/2)*$D147))+($K147="custom")*CustCF!L147</f>
        <v/>
      </c>
      <c r="S147" s="87">
        <f>($K147="Bell Curve")*(_xlfn.NORM.DIST(AND(S$6&gt;=$F147,S$6&lt;=$H147)*(S$6-$F147+1),$J147/2,$M147,TRUE)-_xlfn.NORM.DIST(AND(S$6&gt;=$F147,S$6&lt;=$H147)*(R$6-$F147+1),$J147/2,$M147,TRUE))/(1-2*_xlfn.NORM.DIST(0,$J147/2,$M147,TRUE))*$D147+($K147="Steady Growth")*(AND(S$6&gt;=$F147,S$6&lt;=$H147)*((S$6-$F147+1)/($J147*($J147+1)/2)*$D147))+($K147="custom")*CustCF!M147</f>
        <v/>
      </c>
      <c r="T147" s="87">
        <f>($K147="Bell Curve")*(_xlfn.NORM.DIST(AND(T$6&gt;=$F147,T$6&lt;=$H147)*(T$6-$F147+1),$J147/2,$M147,TRUE)-_xlfn.NORM.DIST(AND(T$6&gt;=$F147,T$6&lt;=$H147)*(S$6-$F147+1),$J147/2,$M147,TRUE))/(1-2*_xlfn.NORM.DIST(0,$J147/2,$M147,TRUE))*$D147+($K147="Steady Growth")*(AND(T$6&gt;=$F147,T$6&lt;=$H147)*((T$6-$F147+1)/($J147*($J147+1)/2)*$D147))+($K147="custom")*CustCF!N147</f>
        <v/>
      </c>
      <c r="U147" s="87">
        <f>($K147="Bell Curve")*(_xlfn.NORM.DIST(AND(U$6&gt;=$F147,U$6&lt;=$H147)*(U$6-$F147+1),$J147/2,$M147,TRUE)-_xlfn.NORM.DIST(AND(U$6&gt;=$F147,U$6&lt;=$H147)*(T$6-$F147+1),$J147/2,$M147,TRUE))/(1-2*_xlfn.NORM.DIST(0,$J147/2,$M147,TRUE))*$D147+($K147="Steady Growth")*(AND(U$6&gt;=$F147,U$6&lt;=$H147)*((U$6-$F147+1)/($J147*($J147+1)/2)*$D147))+($K147="custom")*CustCF!O147</f>
        <v/>
      </c>
      <c r="V147" s="87">
        <f>($K147="Bell Curve")*(_xlfn.NORM.DIST(AND(V$6&gt;=$F147,V$6&lt;=$H147)*(V$6-$F147+1),$J147/2,$M147,TRUE)-_xlfn.NORM.DIST(AND(V$6&gt;=$F147,V$6&lt;=$H147)*(U$6-$F147+1),$J147/2,$M147,TRUE))/(1-2*_xlfn.NORM.DIST(0,$J147/2,$M147,TRUE))*$D147+($K147="Steady Growth")*(AND(V$6&gt;=$F147,V$6&lt;=$H147)*((V$6-$F147+1)/($J147*($J147+1)/2)*$D147))+($K147="custom")*CustCF!P147</f>
        <v/>
      </c>
      <c r="W147" s="87">
        <f>($K147="Bell Curve")*(_xlfn.NORM.DIST(AND(W$6&gt;=$F147,W$6&lt;=$H147)*(W$6-$F147+1),$J147/2,$M147,TRUE)-_xlfn.NORM.DIST(AND(W$6&gt;=$F147,W$6&lt;=$H147)*(V$6-$F147+1),$J147/2,$M147,TRUE))/(1-2*_xlfn.NORM.DIST(0,$J147/2,$M147,TRUE))*$D147+($K147="Steady Growth")*(AND(W$6&gt;=$F147,W$6&lt;=$H147)*((W$6-$F147+1)/($J147*($J147+1)/2)*$D147))+($K147="custom")*CustCF!Q147</f>
        <v/>
      </c>
      <c r="X147" s="87">
        <f>($K147="Bell Curve")*(_xlfn.NORM.DIST(AND(X$6&gt;=$F147,X$6&lt;=$H147)*(X$6-$F147+1),$J147/2,$M147,TRUE)-_xlfn.NORM.DIST(AND(X$6&gt;=$F147,X$6&lt;=$H147)*(W$6-$F147+1),$J147/2,$M147,TRUE))/(1-2*_xlfn.NORM.DIST(0,$J147/2,$M147,TRUE))*$D147+($K147="Steady Growth")*(AND(X$6&gt;=$F147,X$6&lt;=$H147)*((X$6-$F147+1)/($J147*($J147+1)/2)*$D147))+($K147="custom")*CustCF!R147</f>
        <v/>
      </c>
      <c r="Y147" s="87">
        <f>($K147="Bell Curve")*(_xlfn.NORM.DIST(AND(Y$6&gt;=$F147,Y$6&lt;=$H147)*(Y$6-$F147+1),$J147/2,$M147,TRUE)-_xlfn.NORM.DIST(AND(Y$6&gt;=$F147,Y$6&lt;=$H147)*(X$6-$F147+1),$J147/2,$M147,TRUE))/(1-2*_xlfn.NORM.DIST(0,$J147/2,$M147,TRUE))*$D147+($K147="Steady Growth")*(AND(Y$6&gt;=$F147,Y$6&lt;=$H147)*((Y$6-$F147+1)/($J147*($J147+1)/2)*$D147))+($K147="custom")*CustCF!S147</f>
        <v/>
      </c>
      <c r="Z147" s="87">
        <f>($K147="Bell Curve")*(_xlfn.NORM.DIST(AND(Z$6&gt;=$F147,Z$6&lt;=$H147)*(Z$6-$F147+1),$J147/2,$M147,TRUE)-_xlfn.NORM.DIST(AND(Z$6&gt;=$F147,Z$6&lt;=$H147)*(Y$6-$F147+1),$J147/2,$M147,TRUE))/(1-2*_xlfn.NORM.DIST(0,$J147/2,$M147,TRUE))*$D147+($K147="Steady Growth")*(AND(Z$6&gt;=$F147,Z$6&lt;=$H147)*((Z$6-$F147+1)/($J147*($J147+1)/2)*$D147))+($K147="custom")*CustCF!T147</f>
        <v/>
      </c>
      <c r="AA147" s="87">
        <f>($K147="Bell Curve")*(_xlfn.NORM.DIST(AND(AA$6&gt;=$F147,AA$6&lt;=$H147)*(AA$6-$F147+1),$J147/2,$M147,TRUE)-_xlfn.NORM.DIST(AND(AA$6&gt;=$F147,AA$6&lt;=$H147)*(Z$6-$F147+1),$J147/2,$M147,TRUE))/(1-2*_xlfn.NORM.DIST(0,$J147/2,$M147,TRUE))*$D147+($K147="Steady Growth")*(AND(AA$6&gt;=$F147,AA$6&lt;=$H147)*((AA$6-$F147+1)/($J147*($J147+1)/2)*$D147))+($K147="custom")*CustCF!U147</f>
        <v/>
      </c>
      <c r="AB147" s="87">
        <f>($K147="Bell Curve")*(_xlfn.NORM.DIST(AND(AB$6&gt;=$F147,AB$6&lt;=$H147)*(AB$6-$F147+1),$J147/2,$M147,TRUE)-_xlfn.NORM.DIST(AND(AB$6&gt;=$F147,AB$6&lt;=$H147)*(AA$6-$F147+1),$J147/2,$M147,TRUE))/(1-2*_xlfn.NORM.DIST(0,$J147/2,$M147,TRUE))*$D147+($K147="Steady Growth")*(AND(AB$6&gt;=$F147,AB$6&lt;=$H147)*((AB$6-$F147+1)/($J147*($J147+1)/2)*$D147))+($K147="custom")*CustCF!V147</f>
        <v/>
      </c>
      <c r="AC147" s="87">
        <f>($K147="Bell Curve")*(_xlfn.NORM.DIST(AND(AC$6&gt;=$F147,AC$6&lt;=$H147)*(AC$6-$F147+1),$J147/2,$M147,TRUE)-_xlfn.NORM.DIST(AND(AC$6&gt;=$F147,AC$6&lt;=$H147)*(AB$6-$F147+1),$J147/2,$M147,TRUE))/(1-2*_xlfn.NORM.DIST(0,$J147/2,$M147,TRUE))*$D147+($K147="Steady Growth")*(AND(AC$6&gt;=$F147,AC$6&lt;=$H147)*((AC$6-$F147+1)/($J147*($J147+1)/2)*$D147))+($K147="custom")*CustCF!W147</f>
        <v/>
      </c>
      <c r="AD147" s="87">
        <f>($K147="Bell Curve")*(_xlfn.NORM.DIST(AND(AD$6&gt;=$F147,AD$6&lt;=$H147)*(AD$6-$F147+1),$J147/2,$M147,TRUE)-_xlfn.NORM.DIST(AND(AD$6&gt;=$F147,AD$6&lt;=$H147)*(AC$6-$F147+1),$J147/2,$M147,TRUE))/(1-2*_xlfn.NORM.DIST(0,$J147/2,$M147,TRUE))*$D147+($K147="Steady Growth")*(AND(AD$6&gt;=$F147,AD$6&lt;=$H147)*((AD$6-$F147+1)/($J147*($J147+1)/2)*$D147))+($K147="custom")*CustCF!X147</f>
        <v/>
      </c>
      <c r="AE147" s="87">
        <f>($K147="Bell Curve")*(_xlfn.NORM.DIST(AND(AE$6&gt;=$F147,AE$6&lt;=$H147)*(AE$6-$F147+1),$J147/2,$M147,TRUE)-_xlfn.NORM.DIST(AND(AE$6&gt;=$F147,AE$6&lt;=$H147)*(AD$6-$F147+1),$J147/2,$M147,TRUE))/(1-2*_xlfn.NORM.DIST(0,$J147/2,$M147,TRUE))*$D147+($K147="Steady Growth")*(AND(AE$6&gt;=$F147,AE$6&lt;=$H147)*((AE$6-$F147+1)/($J147*($J147+1)/2)*$D147))+($K147="custom")*CustCF!Y147</f>
        <v/>
      </c>
      <c r="AF147" s="87">
        <f>($K147="Bell Curve")*(_xlfn.NORM.DIST(AND(AF$6&gt;=$F147,AF$6&lt;=$H147)*(AF$6-$F147+1),$J147/2,$M147,TRUE)-_xlfn.NORM.DIST(AND(AF$6&gt;=$F147,AF$6&lt;=$H147)*(AE$6-$F147+1),$J147/2,$M147,TRUE))/(1-2*_xlfn.NORM.DIST(0,$J147/2,$M147,TRUE))*$D147+($K147="Steady Growth")*(AND(AF$6&gt;=$F147,AF$6&lt;=$H147)*((AF$6-$F147+1)/($J147*($J147+1)/2)*$D147))+($K147="custom")*CustCF!Z147</f>
        <v/>
      </c>
      <c r="AG147" s="87">
        <f>($K147="Bell Curve")*(_xlfn.NORM.DIST(AND(AG$6&gt;=$F147,AG$6&lt;=$H147)*(AG$6-$F147+1),$J147/2,$M147,TRUE)-_xlfn.NORM.DIST(AND(AG$6&gt;=$F147,AG$6&lt;=$H147)*(AF$6-$F147+1),$J147/2,$M147,TRUE))/(1-2*_xlfn.NORM.DIST(0,$J147/2,$M147,TRUE))*$D147+($K147="Steady Growth")*(AND(AG$6&gt;=$F147,AG$6&lt;=$H147)*((AG$6-$F147+1)/($J147*($J147+1)/2)*$D147))+($K147="custom")*CustCF!AA147</f>
        <v/>
      </c>
      <c r="AH147" s="87">
        <f>($K147="Bell Curve")*(_xlfn.NORM.DIST(AND(AH$6&gt;=$F147,AH$6&lt;=$H147)*(AH$6-$F147+1),$J147/2,$M147,TRUE)-_xlfn.NORM.DIST(AND(AH$6&gt;=$F147,AH$6&lt;=$H147)*(AG$6-$F147+1),$J147/2,$M147,TRUE))/(1-2*_xlfn.NORM.DIST(0,$J147/2,$M147,TRUE))*$D147+($K147="Steady Growth")*(AND(AH$6&gt;=$F147,AH$6&lt;=$H147)*((AH$6-$F147+1)/($J147*($J147+1)/2)*$D147))+($K147="custom")*CustCF!AB147</f>
        <v/>
      </c>
      <c r="AI147" s="87">
        <f>($K147="Bell Curve")*(_xlfn.NORM.DIST(AND(AI$6&gt;=$F147,AI$6&lt;=$H147)*(AI$6-$F147+1),$J147/2,$M147,TRUE)-_xlfn.NORM.DIST(AND(AI$6&gt;=$F147,AI$6&lt;=$H147)*(AH$6-$F147+1),$J147/2,$M147,TRUE))/(1-2*_xlfn.NORM.DIST(0,$J147/2,$M147,TRUE))*$D147+($K147="Steady Growth")*(AND(AI$6&gt;=$F147,AI$6&lt;=$H147)*((AI$6-$F147+1)/($J147*($J147+1)/2)*$D147))+($K147="custom")*CustCF!AC147</f>
        <v/>
      </c>
      <c r="AJ147" s="87">
        <f>($K147="Bell Curve")*(_xlfn.NORM.DIST(AND(AJ$6&gt;=$F147,AJ$6&lt;=$H147)*(AJ$6-$F147+1),$J147/2,$M147,TRUE)-_xlfn.NORM.DIST(AND(AJ$6&gt;=$F147,AJ$6&lt;=$H147)*(AI$6-$F147+1),$J147/2,$M147,TRUE))/(1-2*_xlfn.NORM.DIST(0,$J147/2,$M147,TRUE))*$D147+($K147="Steady Growth")*(AND(AJ$6&gt;=$F147,AJ$6&lt;=$H147)*((AJ$6-$F147+1)/($J147*($J147+1)/2)*$D147))+($K147="custom")*CustCF!AD147</f>
        <v/>
      </c>
      <c r="AK147" s="87">
        <f>($K147="Bell Curve")*(_xlfn.NORM.DIST(AND(AK$6&gt;=$F147,AK$6&lt;=$H147)*(AK$6-$F147+1),$J147/2,$M147,TRUE)-_xlfn.NORM.DIST(AND(AK$6&gt;=$F147,AK$6&lt;=$H147)*(AJ$6-$F147+1),$J147/2,$M147,TRUE))/(1-2*_xlfn.NORM.DIST(0,$J147/2,$M147,TRUE))*$D147+($K147="Steady Growth")*(AND(AK$6&gt;=$F147,AK$6&lt;=$H147)*((AK$6-$F147+1)/($J147*($J147+1)/2)*$D147))+($K147="custom")*CustCF!AE147</f>
        <v/>
      </c>
      <c r="AL147" s="87">
        <f>($K147="Bell Curve")*(_xlfn.NORM.DIST(AND(AL$6&gt;=$F147,AL$6&lt;=$H147)*(AL$6-$F147+1),$J147/2,$M147,TRUE)-_xlfn.NORM.DIST(AND(AL$6&gt;=$F147,AL$6&lt;=$H147)*(AK$6-$F147+1),$J147/2,$M147,TRUE))/(1-2*_xlfn.NORM.DIST(0,$J147/2,$M147,TRUE))*$D147+($K147="Steady Growth")*(AND(AL$6&gt;=$F147,AL$6&lt;=$H147)*((AL$6-$F147+1)/($J147*($J147+1)/2)*$D147))+($K147="custom")*CustCF!AF147</f>
        <v/>
      </c>
      <c r="AM147" s="87">
        <f>($K147="Bell Curve")*(_xlfn.NORM.DIST(AND(AM$6&gt;=$F147,AM$6&lt;=$H147)*(AM$6-$F147+1),$J147/2,$M147,TRUE)-_xlfn.NORM.DIST(AND(AM$6&gt;=$F147,AM$6&lt;=$H147)*(AL$6-$F147+1),$J147/2,$M147,TRUE))/(1-2*_xlfn.NORM.DIST(0,$J147/2,$M147,TRUE))*$D147+($K147="Steady Growth")*(AND(AM$6&gt;=$F147,AM$6&lt;=$H147)*((AM$6-$F147+1)/($J147*($J147+1)/2)*$D147))+($K147="custom")*CustCF!AG147</f>
        <v/>
      </c>
      <c r="AN147" s="87">
        <f>($K147="Bell Curve")*(_xlfn.NORM.DIST(AND(AN$6&gt;=$F147,AN$6&lt;=$H147)*(AN$6-$F147+1),$J147/2,$M147,TRUE)-_xlfn.NORM.DIST(AND(AN$6&gt;=$F147,AN$6&lt;=$H147)*(AM$6-$F147+1),$J147/2,$M147,TRUE))/(1-2*_xlfn.NORM.DIST(0,$J147/2,$M147,TRUE))*$D147+($K147="Steady Growth")*(AND(AN$6&gt;=$F147,AN$6&lt;=$H147)*((AN$6-$F147+1)/($J147*($J147+1)/2)*$D147))+($K147="custom")*CustCF!AH147</f>
        <v/>
      </c>
      <c r="AO147" s="87">
        <f>($K147="Bell Curve")*(_xlfn.NORM.DIST(AND(AO$6&gt;=$F147,AO$6&lt;=$H147)*(AO$6-$F147+1),$J147/2,$M147,TRUE)-_xlfn.NORM.DIST(AND(AO$6&gt;=$F147,AO$6&lt;=$H147)*(AN$6-$F147+1),$J147/2,$M147,TRUE))/(1-2*_xlfn.NORM.DIST(0,$J147/2,$M147,TRUE))*$D147+($K147="Steady Growth")*(AND(AO$6&gt;=$F147,AO$6&lt;=$H147)*((AO$6-$F147+1)/($J147*($J147+1)/2)*$D147))+($K147="custom")*CustCF!AI147</f>
        <v/>
      </c>
      <c r="AP147" s="87">
        <f>($K147="Bell Curve")*(_xlfn.NORM.DIST(AND(AP$6&gt;=$F147,AP$6&lt;=$H147)*(AP$6-$F147+1),$J147/2,$M147,TRUE)-_xlfn.NORM.DIST(AND(AP$6&gt;=$F147,AP$6&lt;=$H147)*(AO$6-$F147+1),$J147/2,$M147,TRUE))/(1-2*_xlfn.NORM.DIST(0,$J147/2,$M147,TRUE))*$D147+($K147="Steady Growth")*(AND(AP$6&gt;=$F147,AP$6&lt;=$H147)*((AP$6-$F147+1)/($J147*($J147+1)/2)*$D147))+($K147="custom")*CustCF!AJ147</f>
        <v/>
      </c>
      <c r="AQ147" s="87">
        <f>($K147="Bell Curve")*(_xlfn.NORM.DIST(AND(AQ$6&gt;=$F147,AQ$6&lt;=$H147)*(AQ$6-$F147+1),$J147/2,$M147,TRUE)-_xlfn.NORM.DIST(AND(AQ$6&gt;=$F147,AQ$6&lt;=$H147)*(AP$6-$F147+1),$J147/2,$M147,TRUE))/(1-2*_xlfn.NORM.DIST(0,$J147/2,$M147,TRUE))*$D147+($K147="Steady Growth")*(AND(AQ$6&gt;=$F147,AQ$6&lt;=$H147)*((AQ$6-$F147+1)/($J147*($J147+1)/2)*$D147))+($K147="custom")*CustCF!AK147</f>
        <v/>
      </c>
      <c r="AR147" s="87">
        <f>($K147="Bell Curve")*(_xlfn.NORM.DIST(AND(AR$6&gt;=$F147,AR$6&lt;=$H147)*(AR$6-$F147+1),$J147/2,$M147,TRUE)-_xlfn.NORM.DIST(AND(AR$6&gt;=$F147,AR$6&lt;=$H147)*(AQ$6-$F147+1),$J147/2,$M147,TRUE))/(1-2*_xlfn.NORM.DIST(0,$J147/2,$M147,TRUE))*$D147+($K147="Steady Growth")*(AND(AR$6&gt;=$F147,AR$6&lt;=$H147)*((AR$6-$F147+1)/($J147*($J147+1)/2)*$D147))+($K147="custom")*CustCF!AL147</f>
        <v/>
      </c>
      <c r="AS147" s="87">
        <f>($K147="Bell Curve")*(_xlfn.NORM.DIST(AND(AS$6&gt;=$F147,AS$6&lt;=$H147)*(AS$6-$F147+1),$J147/2,$M147,TRUE)-_xlfn.NORM.DIST(AND(AS$6&gt;=$F147,AS$6&lt;=$H147)*(AR$6-$F147+1),$J147/2,$M147,TRUE))/(1-2*_xlfn.NORM.DIST(0,$J147/2,$M147,TRUE))*$D147+($K147="Steady Growth")*(AND(AS$6&gt;=$F147,AS$6&lt;=$H147)*((AS$6-$F147+1)/($J147*($J147+1)/2)*$D147))+($K147="custom")*CustCF!AM147</f>
        <v/>
      </c>
      <c r="AT147" s="87">
        <f>($K147="Bell Curve")*(_xlfn.NORM.DIST(AND(AT$6&gt;=$F147,AT$6&lt;=$H147)*(AT$6-$F147+1),$J147/2,$M147,TRUE)-_xlfn.NORM.DIST(AND(AT$6&gt;=$F147,AT$6&lt;=$H147)*(AS$6-$F147+1),$J147/2,$M147,TRUE))/(1-2*_xlfn.NORM.DIST(0,$J147/2,$M147,TRUE))*$D147+($K147="Steady Growth")*(AND(AT$6&gt;=$F147,AT$6&lt;=$H147)*((AT$6-$F147+1)/($J147*($J147+1)/2)*$D147))+($K147="custom")*CustCF!AN147</f>
        <v/>
      </c>
      <c r="AU147" s="87">
        <f>($K147="Bell Curve")*(_xlfn.NORM.DIST(AND(AU$6&gt;=$F147,AU$6&lt;=$H147)*(AU$6-$F147+1),$J147/2,$M147,TRUE)-_xlfn.NORM.DIST(AND(AU$6&gt;=$F147,AU$6&lt;=$H147)*(AT$6-$F147+1),$J147/2,$M147,TRUE))/(1-2*_xlfn.NORM.DIST(0,$J147/2,$M147,TRUE))*$D147+($K147="Steady Growth")*(AND(AU$6&gt;=$F147,AU$6&lt;=$H147)*((AU$6-$F147+1)/($J147*($J147+1)/2)*$D147))+($K147="custom")*CustCF!AO147</f>
        <v/>
      </c>
      <c r="AV147" s="87">
        <f>($K147="Bell Curve")*(_xlfn.NORM.DIST(AND(AV$6&gt;=$F147,AV$6&lt;=$H147)*(AV$6-$F147+1),$J147/2,$M147,TRUE)-_xlfn.NORM.DIST(AND(AV$6&gt;=$F147,AV$6&lt;=$H147)*(AU$6-$F147+1),$J147/2,$M147,TRUE))/(1-2*_xlfn.NORM.DIST(0,$J147/2,$M147,TRUE))*$D147+($K147="Steady Growth")*(AND(AV$6&gt;=$F147,AV$6&lt;=$H147)*((AV$6-$F147+1)/($J147*($J147+1)/2)*$D147))+($K147="custom")*CustCF!AP147</f>
        <v/>
      </c>
      <c r="AW147" s="87">
        <f>($K147="Bell Curve")*(_xlfn.NORM.DIST(AND(AW$6&gt;=$F147,AW$6&lt;=$H147)*(AW$6-$F147+1),$J147/2,$M147,TRUE)-_xlfn.NORM.DIST(AND(AW$6&gt;=$F147,AW$6&lt;=$H147)*(AV$6-$F147+1),$J147/2,$M147,TRUE))/(1-2*_xlfn.NORM.DIST(0,$J147/2,$M147,TRUE))*$D147+($K147="Steady Growth")*(AND(AW$6&gt;=$F147,AW$6&lt;=$H147)*((AW$6-$F147+1)/($J147*($J147+1)/2)*$D147))+($K147="custom")*CustCF!AQ147</f>
        <v/>
      </c>
      <c r="AX147" s="87">
        <f>($K147="Bell Curve")*(_xlfn.NORM.DIST(AND(AX$6&gt;=$F147,AX$6&lt;=$H147)*(AX$6-$F147+1),$J147/2,$M147,TRUE)-_xlfn.NORM.DIST(AND(AX$6&gt;=$F147,AX$6&lt;=$H147)*(AW$6-$F147+1),$J147/2,$M147,TRUE))/(1-2*_xlfn.NORM.DIST(0,$J147/2,$M147,TRUE))*$D147+($K147="Steady Growth")*(AND(AX$6&gt;=$F147,AX$6&lt;=$H147)*((AX$6-$F147+1)/($J147*($J147+1)/2)*$D147))+($K147="custom")*CustCF!AR147</f>
        <v/>
      </c>
      <c r="AY147" s="87">
        <f>($K147="Bell Curve")*(_xlfn.NORM.DIST(AND(AY$6&gt;=$F147,AY$6&lt;=$H147)*(AY$6-$F147+1),$J147/2,$M147,TRUE)-_xlfn.NORM.DIST(AND(AY$6&gt;=$F147,AY$6&lt;=$H147)*(AX$6-$F147+1),$J147/2,$M147,TRUE))/(1-2*_xlfn.NORM.DIST(0,$J147/2,$M147,TRUE))*$D147+($K147="Steady Growth")*(AND(AY$6&gt;=$F147,AY$6&lt;=$H147)*((AY$6-$F147+1)/($J147*($J147+1)/2)*$D147))+($K147="custom")*CustCF!AS147</f>
        <v/>
      </c>
      <c r="AZ147" s="87">
        <f>($K147="Bell Curve")*(_xlfn.NORM.DIST(AND(AZ$6&gt;=$F147,AZ$6&lt;=$H147)*(AZ$6-$F147+1),$J147/2,$M147,TRUE)-_xlfn.NORM.DIST(AND(AZ$6&gt;=$F147,AZ$6&lt;=$H147)*(AY$6-$F147+1),$J147/2,$M147,TRUE))/(1-2*_xlfn.NORM.DIST(0,$J147/2,$M147,TRUE))*$D147+($K147="Steady Growth")*(AND(AZ$6&gt;=$F147,AZ$6&lt;=$H147)*((AZ$6-$F147+1)/($J147*($J147+1)/2)*$D147))+($K147="custom")*CustCF!AT147</f>
        <v/>
      </c>
      <c r="BA147" s="87">
        <f>($K147="Bell Curve")*(_xlfn.NORM.DIST(AND(BA$6&gt;=$F147,BA$6&lt;=$H147)*(BA$6-$F147+1),$J147/2,$M147,TRUE)-_xlfn.NORM.DIST(AND(BA$6&gt;=$F147,BA$6&lt;=$H147)*(AZ$6-$F147+1),$J147/2,$M147,TRUE))/(1-2*_xlfn.NORM.DIST(0,$J147/2,$M147,TRUE))*$D147+($K147="Steady Growth")*(AND(BA$6&gt;=$F147,BA$6&lt;=$H147)*((BA$6-$F147+1)/($J147*($J147+1)/2)*$D147))+($K147="custom")*CustCF!AU147</f>
        <v/>
      </c>
      <c r="BB147" s="87">
        <f>($K147="Bell Curve")*(_xlfn.NORM.DIST(AND(BB$6&gt;=$F147,BB$6&lt;=$H147)*(BB$6-$F147+1),$J147/2,$M147,TRUE)-_xlfn.NORM.DIST(AND(BB$6&gt;=$F147,BB$6&lt;=$H147)*(BA$6-$F147+1),$J147/2,$M147,TRUE))/(1-2*_xlfn.NORM.DIST(0,$J147/2,$M147,TRUE))*$D147+($K147="Steady Growth")*(AND(BB$6&gt;=$F147,BB$6&lt;=$H147)*((BB$6-$F147+1)/($J147*($J147+1)/2)*$D147))+($K147="custom")*CustCF!AV147</f>
        <v/>
      </c>
      <c r="BC147" s="87">
        <f>($K147="Bell Curve")*(_xlfn.NORM.DIST(AND(BC$6&gt;=$F147,BC$6&lt;=$H147)*(BC$6-$F147+1),$J147/2,$M147,TRUE)-_xlfn.NORM.DIST(AND(BC$6&gt;=$F147,BC$6&lt;=$H147)*(BB$6-$F147+1),$J147/2,$M147,TRUE))/(1-2*_xlfn.NORM.DIST(0,$J147/2,$M147,TRUE))*$D147+($K147="Steady Growth")*(AND(BC$6&gt;=$F147,BC$6&lt;=$H147)*((BC$6-$F147+1)/($J147*($J147+1)/2)*$D147))+($K147="custom")*CustCF!AW147</f>
        <v/>
      </c>
      <c r="BD147" s="87">
        <f>($K147="Bell Curve")*(_xlfn.NORM.DIST(AND(BD$6&gt;=$F147,BD$6&lt;=$H147)*(BD$6-$F147+1),$J147/2,$M147,TRUE)-_xlfn.NORM.DIST(AND(BD$6&gt;=$F147,BD$6&lt;=$H147)*(BC$6-$F147+1),$J147/2,$M147,TRUE))/(1-2*_xlfn.NORM.DIST(0,$J147/2,$M147,TRUE))*$D147+($K147="Steady Growth")*(AND(BD$6&gt;=$F147,BD$6&lt;=$H147)*((BD$6-$F147+1)/($J147*($J147+1)/2)*$D147))+($K147="custom")*CustCF!AX147</f>
        <v/>
      </c>
      <c r="BE147" s="87">
        <f>($K147="Bell Curve")*(_xlfn.NORM.DIST(AND(BE$6&gt;=$F147,BE$6&lt;=$H147)*(BE$6-$F147+1),$J147/2,$M147,TRUE)-_xlfn.NORM.DIST(AND(BE$6&gt;=$F147,BE$6&lt;=$H147)*(BD$6-$F147+1),$J147/2,$M147,TRUE))/(1-2*_xlfn.NORM.DIST(0,$J147/2,$M147,TRUE))*$D147+($K147="Steady Growth")*(AND(BE$6&gt;=$F147,BE$6&lt;=$H147)*((BE$6-$F147+1)/($J147*($J147+1)/2)*$D147))+($K147="custom")*CustCF!AY147</f>
        <v/>
      </c>
      <c r="BF147" s="87">
        <f>($K147="Bell Curve")*(_xlfn.NORM.DIST(AND(BF$6&gt;=$F147,BF$6&lt;=$H147)*(BF$6-$F147+1),$J147/2,$M147,TRUE)-_xlfn.NORM.DIST(AND(BF$6&gt;=$F147,BF$6&lt;=$H147)*(BE$6-$F147+1),$J147/2,$M147,TRUE))/(1-2*_xlfn.NORM.DIST(0,$J147/2,$M147,TRUE))*$D147+($K147="Steady Growth")*(AND(BF$6&gt;=$F147,BF$6&lt;=$H147)*((BF$6-$F147+1)/($J147*($J147+1)/2)*$D147))+($K147="custom")*CustCF!AZ147</f>
        <v/>
      </c>
      <c r="BG147" s="87">
        <f>($K147="Bell Curve")*(_xlfn.NORM.DIST(AND(BG$6&gt;=$F147,BG$6&lt;=$H147)*(BG$6-$F147+1),$J147/2,$M147,TRUE)-_xlfn.NORM.DIST(AND(BG$6&gt;=$F147,BG$6&lt;=$H147)*(BF$6-$F147+1),$J147/2,$M147,TRUE))/(1-2*_xlfn.NORM.DIST(0,$J147/2,$M147,TRUE))*$D147+($K147="Steady Growth")*(AND(BG$6&gt;=$F147,BG$6&lt;=$H147)*((BG$6-$F147+1)/($J147*($J147+1)/2)*$D147))+($K147="custom")*CustCF!BA147</f>
        <v/>
      </c>
      <c r="BH147" s="87">
        <f>($K147="Bell Curve")*(_xlfn.NORM.DIST(AND(BH$6&gt;=$F147,BH$6&lt;=$H147)*(BH$6-$F147+1),$J147/2,$M147,TRUE)-_xlfn.NORM.DIST(AND(BH$6&gt;=$F147,BH$6&lt;=$H147)*(BG$6-$F147+1),$J147/2,$M147,TRUE))/(1-2*_xlfn.NORM.DIST(0,$J147/2,$M147,TRUE))*$D147+($K147="Steady Growth")*(AND(BH$6&gt;=$F147,BH$6&lt;=$H147)*((BH$6-$F147+1)/($J147*($J147+1)/2)*$D147))+($K147="custom")*CustCF!BB147</f>
        <v/>
      </c>
      <c r="BI147" s="87">
        <f>($K147="Bell Curve")*(_xlfn.NORM.DIST(AND(BI$6&gt;=$F147,BI$6&lt;=$H147)*(BI$6-$F147+1),$J147/2,$M147,TRUE)-_xlfn.NORM.DIST(AND(BI$6&gt;=$F147,BI$6&lt;=$H147)*(BH$6-$F147+1),$J147/2,$M147,TRUE))/(1-2*_xlfn.NORM.DIST(0,$J147/2,$M147,TRUE))*$D147+($K147="Steady Growth")*(AND(BI$6&gt;=$F147,BI$6&lt;=$H147)*((BI$6-$F147+1)/($J147*($J147+1)/2)*$D147))+($K147="custom")*CustCF!BC147</f>
        <v/>
      </c>
      <c r="BJ147" s="87">
        <f>($K147="Bell Curve")*(_xlfn.NORM.DIST(AND(BJ$6&gt;=$F147,BJ$6&lt;=$H147)*(BJ$6-$F147+1),$J147/2,$M147,TRUE)-_xlfn.NORM.DIST(AND(BJ$6&gt;=$F147,BJ$6&lt;=$H147)*(BI$6-$F147+1),$J147/2,$M147,TRUE))/(1-2*_xlfn.NORM.DIST(0,$J147/2,$M147,TRUE))*$D147+($K147="Steady Growth")*(AND(BJ$6&gt;=$F147,BJ$6&lt;=$H147)*((BJ$6-$F147+1)/($J147*($J147+1)/2)*$D147))+($K147="custom")*CustCF!BD147</f>
        <v/>
      </c>
      <c r="BK147" s="87">
        <f>($K147="Bell Curve")*(_xlfn.NORM.DIST(AND(BK$6&gt;=$F147,BK$6&lt;=$H147)*(BK$6-$F147+1),$J147/2,$M147,TRUE)-_xlfn.NORM.DIST(AND(BK$6&gt;=$F147,BK$6&lt;=$H147)*(BJ$6-$F147+1),$J147/2,$M147,TRUE))/(1-2*_xlfn.NORM.DIST(0,$J147/2,$M147,TRUE))*$D147+($K147="Steady Growth")*(AND(BK$6&gt;=$F147,BK$6&lt;=$H147)*((BK$6-$F147+1)/($J147*($J147+1)/2)*$D147))+($K147="custom")*CustCF!BE147</f>
        <v/>
      </c>
      <c r="BL147" s="87">
        <f>($K147="Bell Curve")*(_xlfn.NORM.DIST(AND(BL$6&gt;=$F147,BL$6&lt;=$H147)*(BL$6-$F147+1),$J147/2,$M147,TRUE)-_xlfn.NORM.DIST(AND(BL$6&gt;=$F147,BL$6&lt;=$H147)*(BK$6-$F147+1),$J147/2,$M147,TRUE))/(1-2*_xlfn.NORM.DIST(0,$J147/2,$M147,TRUE))*$D147+($K147="Steady Growth")*(AND(BL$6&gt;=$F147,BL$6&lt;=$H147)*((BL$6-$F147+1)/($J147*($J147+1)/2)*$D147))+($K147="custom")*CustCF!BF147</f>
        <v/>
      </c>
      <c r="BM147" s="87">
        <f>($K147="Bell Curve")*(_xlfn.NORM.DIST(AND(BM$6&gt;=$F147,BM$6&lt;=$H147)*(BM$6-$F147+1),$J147/2,$M147,TRUE)-_xlfn.NORM.DIST(AND(BM$6&gt;=$F147,BM$6&lt;=$H147)*(BL$6-$F147+1),$J147/2,$M147,TRUE))/(1-2*_xlfn.NORM.DIST(0,$J147/2,$M147,TRUE))*$D147+($K147="Steady Growth")*(AND(BM$6&gt;=$F147,BM$6&lt;=$H147)*((BM$6-$F147+1)/($J147*($J147+1)/2)*$D147))+($K147="custom")*CustCF!BG147</f>
        <v/>
      </c>
      <c r="BN147" s="87">
        <f>($K147="Bell Curve")*(_xlfn.NORM.DIST(AND(BN$6&gt;=$F147,BN$6&lt;=$H147)*(BN$6-$F147+1),$J147/2,$M147,TRUE)-_xlfn.NORM.DIST(AND(BN$6&gt;=$F147,BN$6&lt;=$H147)*(BM$6-$F147+1),$J147/2,$M147,TRUE))/(1-2*_xlfn.NORM.DIST(0,$J147/2,$M147,TRUE))*$D147+($K147="Steady Growth")*(AND(BN$6&gt;=$F147,BN$6&lt;=$H147)*((BN$6-$F147+1)/($J147*($J147+1)/2)*$D147))+($K147="custom")*CustCF!BH147</f>
        <v/>
      </c>
      <c r="BO147" s="87">
        <f>($K147="Bell Curve")*(_xlfn.NORM.DIST(AND(BO$6&gt;=$F147,BO$6&lt;=$H147)*(BO$6-$F147+1),$J147/2,$M147,TRUE)-_xlfn.NORM.DIST(AND(BO$6&gt;=$F147,BO$6&lt;=$H147)*(BN$6-$F147+1),$J147/2,$M147,TRUE))/(1-2*_xlfn.NORM.DIST(0,$J147/2,$M147,TRUE))*$D147+($K147="Steady Growth")*(AND(BO$6&gt;=$F147,BO$6&lt;=$H147)*((BO$6-$F147+1)/($J147*($J147+1)/2)*$D147))+($K147="custom")*CustCF!BI147</f>
        <v/>
      </c>
      <c r="BP147" s="87">
        <f>($K147="Bell Curve")*(_xlfn.NORM.DIST(AND(BP$6&gt;=$F147,BP$6&lt;=$H147)*(BP$6-$F147+1),$J147/2,$M147,TRUE)-_xlfn.NORM.DIST(AND(BP$6&gt;=$F147,BP$6&lt;=$H147)*(BO$6-$F147+1),$J147/2,$M147,TRUE))/(1-2*_xlfn.NORM.DIST(0,$J147/2,$M147,TRUE))*$D147+($K147="Steady Growth")*(AND(BP$6&gt;=$F147,BP$6&lt;=$H147)*((BP$6-$F147+1)/($J147*($J147+1)/2)*$D147))+($K147="custom")*CustCF!BJ147</f>
        <v/>
      </c>
      <c r="BQ147" s="87">
        <f>($K147="Bell Curve")*(_xlfn.NORM.DIST(AND(BQ$6&gt;=$F147,BQ$6&lt;=$H147)*(BQ$6-$F147+1),$J147/2,$M147,TRUE)-_xlfn.NORM.DIST(AND(BQ$6&gt;=$F147,BQ$6&lt;=$H147)*(BP$6-$F147+1),$J147/2,$M147,TRUE))/(1-2*_xlfn.NORM.DIST(0,$J147/2,$M147,TRUE))*$D147+($K147="Steady Growth")*(AND(BQ$6&gt;=$F147,BQ$6&lt;=$H147)*((BQ$6-$F147+1)/($J147*($J147+1)/2)*$D147))+($K147="custom")*CustCF!BK147</f>
        <v/>
      </c>
      <c r="BR147" s="87">
        <f>($K147="Bell Curve")*(_xlfn.NORM.DIST(AND(BR$6&gt;=$F147,BR$6&lt;=$H147)*(BR$6-$F147+1),$J147/2,$M147,TRUE)-_xlfn.NORM.DIST(AND(BR$6&gt;=$F147,BR$6&lt;=$H147)*(BQ$6-$F147+1),$J147/2,$M147,TRUE))/(1-2*_xlfn.NORM.DIST(0,$J147/2,$M147,TRUE))*$D147+($K147="Steady Growth")*(AND(BR$6&gt;=$F147,BR$6&lt;=$H147)*((BR$6-$F147+1)/($J147*($J147+1)/2)*$D147))+($K147="custom")*CustCF!BL147</f>
        <v/>
      </c>
      <c r="BS147" s="87">
        <f>($K147="Bell Curve")*(_xlfn.NORM.DIST(AND(BS$6&gt;=$F147,BS$6&lt;=$H147)*(BS$6-$F147+1),$J147/2,$M147,TRUE)-_xlfn.NORM.DIST(AND(BS$6&gt;=$F147,BS$6&lt;=$H147)*(BR$6-$F147+1),$J147/2,$M147,TRUE))/(1-2*_xlfn.NORM.DIST(0,$J147/2,$M147,TRUE))*$D147+($K147="Steady Growth")*(AND(BS$6&gt;=$F147,BS$6&lt;=$H147)*((BS$6-$F147+1)/($J147*($J147+1)/2)*$D147))+($K147="custom")*CustCF!BM147</f>
        <v/>
      </c>
      <c r="BT147" s="87">
        <f>($K147="Bell Curve")*(_xlfn.NORM.DIST(AND(BT$6&gt;=$F147,BT$6&lt;=$H147)*(BT$6-$F147+1),$J147/2,$M147,TRUE)-_xlfn.NORM.DIST(AND(BT$6&gt;=$F147,BT$6&lt;=$H147)*(BS$6-$F147+1),$J147/2,$M147,TRUE))/(1-2*_xlfn.NORM.DIST(0,$J147/2,$M147,TRUE))*$D147+($K147="Steady Growth")*(AND(BT$6&gt;=$F147,BT$6&lt;=$H147)*((BT$6-$F147+1)/($J147*($J147+1)/2)*$D147))+($K147="custom")*CustCF!BN147</f>
        <v/>
      </c>
      <c r="BU147" s="87">
        <f>($K147="Bell Curve")*(_xlfn.NORM.DIST(AND(BU$6&gt;=$F147,BU$6&lt;=$H147)*(BU$6-$F147+1),$J147/2,$M147,TRUE)-_xlfn.NORM.DIST(AND(BU$6&gt;=$F147,BU$6&lt;=$H147)*(BT$6-$F147+1),$J147/2,$M147,TRUE))/(1-2*_xlfn.NORM.DIST(0,$J147/2,$M147,TRUE))*$D147+($K147="Steady Growth")*(AND(BU$6&gt;=$F147,BU$6&lt;=$H147)*((BU$6-$F147+1)/($J147*($J147+1)/2)*$D147))+($K147="custom")*CustCF!BO147</f>
        <v/>
      </c>
      <c r="BV147" s="87">
        <f>($K147="Bell Curve")*(_xlfn.NORM.DIST(AND(BV$6&gt;=$F147,BV$6&lt;=$H147)*(BV$6-$F147+1),$J147/2,$M147,TRUE)-_xlfn.NORM.DIST(AND(BV$6&gt;=$F147,BV$6&lt;=$H147)*(BU$6-$F147+1),$J147/2,$M147,TRUE))/(1-2*_xlfn.NORM.DIST(0,$J147/2,$M147,TRUE))*$D147+($K147="Steady Growth")*(AND(BV$6&gt;=$F147,BV$6&lt;=$H147)*((BV$6-$F147+1)/($J147*($J147+1)/2)*$D147))+($K147="custom")*CustCF!BP147</f>
        <v/>
      </c>
      <c r="BW147" s="87">
        <f>($K147="Bell Curve")*(_xlfn.NORM.DIST(AND(BW$6&gt;=$F147,BW$6&lt;=$H147)*(BW$6-$F147+1),$J147/2,$M147,TRUE)-_xlfn.NORM.DIST(AND(BW$6&gt;=$F147,BW$6&lt;=$H147)*(BV$6-$F147+1),$J147/2,$M147,TRUE))/(1-2*_xlfn.NORM.DIST(0,$J147/2,$M147,TRUE))*$D147+($K147="Steady Growth")*(AND(BW$6&gt;=$F147,BW$6&lt;=$H147)*((BW$6-$F147+1)/($J147*($J147+1)/2)*$D147))+($K147="custom")*CustCF!BQ147</f>
        <v/>
      </c>
      <c r="BX147" s="87">
        <f>($K147="Bell Curve")*(_xlfn.NORM.DIST(AND(BX$6&gt;=$F147,BX$6&lt;=$H147)*(BX$6-$F147+1),$J147/2,$M147,TRUE)-_xlfn.NORM.DIST(AND(BX$6&gt;=$F147,BX$6&lt;=$H147)*(BW$6-$F147+1),$J147/2,$M147,TRUE))/(1-2*_xlfn.NORM.DIST(0,$J147/2,$M147,TRUE))*$D147+($K147="Steady Growth")*(AND(BX$6&gt;=$F147,BX$6&lt;=$H147)*((BX$6-$F147+1)/($J147*($J147+1)/2)*$D147))+($K147="custom")*CustCF!BR147</f>
        <v/>
      </c>
      <c r="BY147" s="87">
        <f>($K147="Bell Curve")*(_xlfn.NORM.DIST(AND(BY$6&gt;=$F147,BY$6&lt;=$H147)*(BY$6-$F147+1),$J147/2,$M147,TRUE)-_xlfn.NORM.DIST(AND(BY$6&gt;=$F147,BY$6&lt;=$H147)*(BX$6-$F147+1),$J147/2,$M147,TRUE))/(1-2*_xlfn.NORM.DIST(0,$J147/2,$M147,TRUE))*$D147+($K147="Steady Growth")*(AND(BY$6&gt;=$F147,BY$6&lt;=$H147)*((BY$6-$F147+1)/($J147*($J147+1)/2)*$D147))+($K147="custom")*CustCF!BS147</f>
        <v/>
      </c>
      <c r="BZ147" s="87">
        <f>($K147="Bell Curve")*(_xlfn.NORM.DIST(AND(BZ$6&gt;=$F147,BZ$6&lt;=$H147)*(BZ$6-$F147+1),$J147/2,$M147,TRUE)-_xlfn.NORM.DIST(AND(BZ$6&gt;=$F147,BZ$6&lt;=$H147)*(BY$6-$F147+1),$J147/2,$M147,TRUE))/(1-2*_xlfn.NORM.DIST(0,$J147/2,$M147,TRUE))*$D147+($K147="Steady Growth")*(AND(BZ$6&gt;=$F147,BZ$6&lt;=$H147)*((BZ$6-$F147+1)/($J147*($J147+1)/2)*$D147))+($K147="custom")*CustCF!BT147</f>
        <v/>
      </c>
      <c r="CA147" s="87">
        <f>($K147="Bell Curve")*(_xlfn.NORM.DIST(AND(CA$6&gt;=$F147,CA$6&lt;=$H147)*(CA$6-$F147+1),$J147/2,$M147,TRUE)-_xlfn.NORM.DIST(AND(CA$6&gt;=$F147,CA$6&lt;=$H147)*(BZ$6-$F147+1),$J147/2,$M147,TRUE))/(1-2*_xlfn.NORM.DIST(0,$J147/2,$M147,TRUE))*$D147+($K147="Steady Growth")*(AND(CA$6&gt;=$F147,CA$6&lt;=$H147)*((CA$6-$F147+1)/($J147*($J147+1)/2)*$D147))+($K147="custom")*CustCF!BU147</f>
        <v/>
      </c>
      <c r="CB147" s="87">
        <f>($K147="Bell Curve")*(_xlfn.NORM.DIST(AND(CB$6&gt;=$F147,CB$6&lt;=$H147)*(CB$6-$F147+1),$J147/2,$M147,TRUE)-_xlfn.NORM.DIST(AND(CB$6&gt;=$F147,CB$6&lt;=$H147)*(CA$6-$F147+1),$J147/2,$M147,TRUE))/(1-2*_xlfn.NORM.DIST(0,$J147/2,$M147,TRUE))*$D147+($K147="Steady Growth")*(AND(CB$6&gt;=$F147,CB$6&lt;=$H147)*((CB$6-$F147+1)/($J147*($J147+1)/2)*$D147))+($K147="custom")*CustCF!BV147</f>
        <v/>
      </c>
      <c r="CC147" s="87">
        <f>($K147="Bell Curve")*(_xlfn.NORM.DIST(AND(CC$6&gt;=$F147,CC$6&lt;=$H147)*(CC$6-$F147+1),$J147/2,$M147,TRUE)-_xlfn.NORM.DIST(AND(CC$6&gt;=$F147,CC$6&lt;=$H147)*(CB$6-$F147+1),$J147/2,$M147,TRUE))/(1-2*_xlfn.NORM.DIST(0,$J147/2,$M147,TRUE))*$D147+($K147="Steady Growth")*(AND(CC$6&gt;=$F147,CC$6&lt;=$H147)*((CC$6-$F147+1)/($J147*($J147+1)/2)*$D147))+($K147="custom")*CustCF!BW147</f>
        <v/>
      </c>
      <c r="CD147" s="87">
        <f>($K147="Bell Curve")*(_xlfn.NORM.DIST(AND(CD$6&gt;=$F147,CD$6&lt;=$H147)*(CD$6-$F147+1),$J147/2,$M147,TRUE)-_xlfn.NORM.DIST(AND(CD$6&gt;=$F147,CD$6&lt;=$H147)*(CC$6-$F147+1),$J147/2,$M147,TRUE))/(1-2*_xlfn.NORM.DIST(0,$J147/2,$M147,TRUE))*$D147+($K147="Steady Growth")*(AND(CD$6&gt;=$F147,CD$6&lt;=$H147)*((CD$6-$F147+1)/($J147*($J147+1)/2)*$D147))+($K147="custom")*CustCF!BX147</f>
        <v/>
      </c>
      <c r="CE147" s="87">
        <f>($K147="Bell Curve")*(_xlfn.NORM.DIST(AND(CE$6&gt;=$F147,CE$6&lt;=$H147)*(CE$6-$F147+1),$J147/2,$M147,TRUE)-_xlfn.NORM.DIST(AND(CE$6&gt;=$F147,CE$6&lt;=$H147)*(CD$6-$F147+1),$J147/2,$M147,TRUE))/(1-2*_xlfn.NORM.DIST(0,$J147/2,$M147,TRUE))*$D147+($K147="Steady Growth")*(AND(CE$6&gt;=$F147,CE$6&lt;=$H147)*((CE$6-$F147+1)/($J147*($J147+1)/2)*$D147))+($K147="custom")*CustCF!BY147</f>
        <v/>
      </c>
      <c r="CF147" s="87">
        <f>($K147="Bell Curve")*(_xlfn.NORM.DIST(AND(CF$6&gt;=$F147,CF$6&lt;=$H147)*(CF$6-$F147+1),$J147/2,$M147,TRUE)-_xlfn.NORM.DIST(AND(CF$6&gt;=$F147,CF$6&lt;=$H147)*(CE$6-$F147+1),$J147/2,$M147,TRUE))/(1-2*_xlfn.NORM.DIST(0,$J147/2,$M147,TRUE))*$D147+($K147="Steady Growth")*(AND(CF$6&gt;=$F147,CF$6&lt;=$H147)*((CF$6-$F147+1)/($J147*($J147+1)/2)*$D147))+($K147="custom")*CustCF!BZ147</f>
        <v/>
      </c>
      <c r="CG147" s="87">
        <f>($K147="Bell Curve")*(_xlfn.NORM.DIST(AND(CG$6&gt;=$F147,CG$6&lt;=$H147)*(CG$6-$F147+1),$J147/2,$M147,TRUE)-_xlfn.NORM.DIST(AND(CG$6&gt;=$F147,CG$6&lt;=$H147)*(CF$6-$F147+1),$J147/2,$M147,TRUE))/(1-2*_xlfn.NORM.DIST(0,$J147/2,$M147,TRUE))*$D147+($K147="Steady Growth")*(AND(CG$6&gt;=$F147,CG$6&lt;=$H147)*((CG$6-$F147+1)/($J147*($J147+1)/2)*$D147))+($K147="custom")*CustCF!CA147</f>
        <v/>
      </c>
      <c r="CH147" s="87">
        <f>($K147="Bell Curve")*(_xlfn.NORM.DIST(AND(CH$6&gt;=$F147,CH$6&lt;=$H147)*(CH$6-$F147+1),$J147/2,$M147,TRUE)-_xlfn.NORM.DIST(AND(CH$6&gt;=$F147,CH$6&lt;=$H147)*(CG$6-$F147+1),$J147/2,$M147,TRUE))/(1-2*_xlfn.NORM.DIST(0,$J147/2,$M147,TRUE))*$D147+($K147="Steady Growth")*(AND(CH$6&gt;=$F147,CH$6&lt;=$H147)*((CH$6-$F147+1)/($J147*($J147+1)/2)*$D147))+($K147="custom")*CustCF!CB147</f>
        <v/>
      </c>
      <c r="CI147" s="87">
        <f>($K147="Bell Curve")*(_xlfn.NORM.DIST(AND(CI$6&gt;=$F147,CI$6&lt;=$H147)*(CI$6-$F147+1),$J147/2,$M147,TRUE)-_xlfn.NORM.DIST(AND(CI$6&gt;=$F147,CI$6&lt;=$H147)*(CH$6-$F147+1),$J147/2,$M147,TRUE))/(1-2*_xlfn.NORM.DIST(0,$J147/2,$M147,TRUE))*$D147+($K147="Steady Growth")*(AND(CI$6&gt;=$F147,CI$6&lt;=$H147)*((CI$6-$F147+1)/($J147*($J147+1)/2)*$D147))+($K147="custom")*CustCF!CC147</f>
        <v/>
      </c>
      <c r="CJ147" s="87">
        <f>($K147="Bell Curve")*(_xlfn.NORM.DIST(AND(CJ$6&gt;=$F147,CJ$6&lt;=$H147)*(CJ$6-$F147+1),$J147/2,$M147,TRUE)-_xlfn.NORM.DIST(AND(CJ$6&gt;=$F147,CJ$6&lt;=$H147)*(CI$6-$F147+1),$J147/2,$M147,TRUE))/(1-2*_xlfn.NORM.DIST(0,$J147/2,$M147,TRUE))*$D147+($K147="Steady Growth")*(AND(CJ$6&gt;=$F147,CJ$6&lt;=$H147)*((CJ$6-$F147+1)/($J147*($J147+1)/2)*$D147))+($K147="custom")*CustCF!CD147</f>
        <v/>
      </c>
      <c r="CK147" s="87">
        <f>($K147="Bell Curve")*(_xlfn.NORM.DIST(AND(CK$6&gt;=$F147,CK$6&lt;=$H147)*(CK$6-$F147+1),$J147/2,$M147,TRUE)-_xlfn.NORM.DIST(AND(CK$6&gt;=$F147,CK$6&lt;=$H147)*(CJ$6-$F147+1),$J147/2,$M147,TRUE))/(1-2*_xlfn.NORM.DIST(0,$J147/2,$M147,TRUE))*$D147+($K147="Steady Growth")*(AND(CK$6&gt;=$F147,CK$6&lt;=$H147)*((CK$6-$F147+1)/($J147*($J147+1)/2)*$D147))+($K147="custom")*CustCF!CE147</f>
        <v/>
      </c>
      <c r="CL147" s="87">
        <f>($K147="Bell Curve")*(_xlfn.NORM.DIST(AND(CL$6&gt;=$F147,CL$6&lt;=$H147)*(CL$6-$F147+1),$J147/2,$M147,TRUE)-_xlfn.NORM.DIST(AND(CL$6&gt;=$F147,CL$6&lt;=$H147)*(CK$6-$F147+1),$J147/2,$M147,TRUE))/(1-2*_xlfn.NORM.DIST(0,$J147/2,$M147,TRUE))*$D147+($K147="Steady Growth")*(AND(CL$6&gt;=$F147,CL$6&lt;=$H147)*((CL$6-$F147+1)/($J147*($J147+1)/2)*$D147))+($K147="custom")*CustCF!CF147</f>
        <v/>
      </c>
      <c r="CM147" s="87">
        <f>($K147="Bell Curve")*(_xlfn.NORM.DIST(AND(CM$6&gt;=$F147,CM$6&lt;=$H147)*(CM$6-$F147+1),$J147/2,$M147,TRUE)-_xlfn.NORM.DIST(AND(CM$6&gt;=$F147,CM$6&lt;=$H147)*(CL$6-$F147+1),$J147/2,$M147,TRUE))/(1-2*_xlfn.NORM.DIST(0,$J147/2,$M147,TRUE))*$D147+($K147="Steady Growth")*(AND(CM$6&gt;=$F147,CM$6&lt;=$H147)*((CM$6-$F147+1)/($J147*($J147+1)/2)*$D147))+($K147="custom")*CustCF!CG147</f>
        <v/>
      </c>
      <c r="CN147" s="87">
        <f>($K147="Bell Curve")*(_xlfn.NORM.DIST(AND(CN$6&gt;=$F147,CN$6&lt;=$H147)*(CN$6-$F147+1),$J147/2,$M147,TRUE)-_xlfn.NORM.DIST(AND(CN$6&gt;=$F147,CN$6&lt;=$H147)*(CM$6-$F147+1),$J147/2,$M147,TRUE))/(1-2*_xlfn.NORM.DIST(0,$J147/2,$M147,TRUE))*$D147+($K147="Steady Growth")*(AND(CN$6&gt;=$F147,CN$6&lt;=$H147)*((CN$6-$F147+1)/($J147*($J147+1)/2)*$D147))+($K147="custom")*CustCF!CH147</f>
        <v/>
      </c>
      <c r="CO147" s="87">
        <f>($K147="Bell Curve")*(_xlfn.NORM.DIST(AND(CO$6&gt;=$F147,CO$6&lt;=$H147)*(CO$6-$F147+1),$J147/2,$M147,TRUE)-_xlfn.NORM.DIST(AND(CO$6&gt;=$F147,CO$6&lt;=$H147)*(CN$6-$F147+1),$J147/2,$M147,TRUE))/(1-2*_xlfn.NORM.DIST(0,$J147/2,$M147,TRUE))*$D147+($K147="Steady Growth")*(AND(CO$6&gt;=$F147,CO$6&lt;=$H147)*((CO$6-$F147+1)/($J147*($J147+1)/2)*$D147))+($K147="custom")*CustCF!CI147</f>
        <v/>
      </c>
      <c r="CP147" s="87">
        <f>($K147="Bell Curve")*(_xlfn.NORM.DIST(AND(CP$6&gt;=$F147,CP$6&lt;=$H147)*(CP$6-$F147+1),$J147/2,$M147,TRUE)-_xlfn.NORM.DIST(AND(CP$6&gt;=$F147,CP$6&lt;=$H147)*(CO$6-$F147+1),$J147/2,$M147,TRUE))/(1-2*_xlfn.NORM.DIST(0,$J147/2,$M147,TRUE))*$D147+($K147="Steady Growth")*(AND(CP$6&gt;=$F147,CP$6&lt;=$H147)*((CP$6-$F147+1)/($J147*($J147+1)/2)*$D147))+($K147="custom")*CustCF!CJ147</f>
        <v/>
      </c>
      <c r="CQ147" s="87">
        <f>($K147="Bell Curve")*(_xlfn.NORM.DIST(AND(CQ$6&gt;=$F147,CQ$6&lt;=$H147)*(CQ$6-$F147+1),$J147/2,$M147,TRUE)-_xlfn.NORM.DIST(AND(CQ$6&gt;=$F147,CQ$6&lt;=$H147)*(CP$6-$F147+1),$J147/2,$M147,TRUE))/(1-2*_xlfn.NORM.DIST(0,$J147/2,$M147,TRUE))*$D147+($K147="Steady Growth")*(AND(CQ$6&gt;=$F147,CQ$6&lt;=$H147)*((CQ$6-$F147+1)/($J147*($J147+1)/2)*$D147))+($K147="custom")*CustCF!CK147</f>
        <v/>
      </c>
      <c r="CR147" s="87">
        <f>($K147="Bell Curve")*(_xlfn.NORM.DIST(AND(CR$6&gt;=$F147,CR$6&lt;=$H147)*(CR$6-$F147+1),$J147/2,$M147,TRUE)-_xlfn.NORM.DIST(AND(CR$6&gt;=$F147,CR$6&lt;=$H147)*(CQ$6-$F147+1),$J147/2,$M147,TRUE))/(1-2*_xlfn.NORM.DIST(0,$J147/2,$M147,TRUE))*$D147+($K147="Steady Growth")*(AND(CR$6&gt;=$F147,CR$6&lt;=$H147)*((CR$6-$F147+1)/($J147*($J147+1)/2)*$D147))+($K147="custom")*CustCF!CL147</f>
        <v/>
      </c>
      <c r="CS147" s="87">
        <f>($K147="Bell Curve")*(_xlfn.NORM.DIST(AND(CS$6&gt;=$F147,CS$6&lt;=$H147)*(CS$6-$F147+1),$J147/2,$M147,TRUE)-_xlfn.NORM.DIST(AND(CS$6&gt;=$F147,CS$6&lt;=$H147)*(CR$6-$F147+1),$J147/2,$M147,TRUE))/(1-2*_xlfn.NORM.DIST(0,$J147/2,$M147,TRUE))*$D147+($K147="Steady Growth")*(AND(CS$6&gt;=$F147,CS$6&lt;=$H147)*((CS$6-$F147+1)/($J147*($J147+1)/2)*$D147))+($K147="custom")*CustCF!CM147</f>
        <v/>
      </c>
      <c r="CT147" s="87">
        <f>($K147="Bell Curve")*(_xlfn.NORM.DIST(AND(CT$6&gt;=$F147,CT$6&lt;=$H147)*(CT$6-$F147+1),$J147/2,$M147,TRUE)-_xlfn.NORM.DIST(AND(CT$6&gt;=$F147,CT$6&lt;=$H147)*(CS$6-$F147+1),$J147/2,$M147,TRUE))/(1-2*_xlfn.NORM.DIST(0,$J147/2,$M147,TRUE))*$D147+($K147="Steady Growth")*(AND(CT$6&gt;=$F147,CT$6&lt;=$H147)*((CT$6-$F147+1)/($J147*($J147+1)/2)*$D147))+($K147="custom")*CustCF!CN147</f>
        <v/>
      </c>
      <c r="CU147" s="87">
        <f>($K147="Bell Curve")*(_xlfn.NORM.DIST(AND(CU$6&gt;=$F147,CU$6&lt;=$H147)*(CU$6-$F147+1),$J147/2,$M147,TRUE)-_xlfn.NORM.DIST(AND(CU$6&gt;=$F147,CU$6&lt;=$H147)*(CT$6-$F147+1),$J147/2,$M147,TRUE))/(1-2*_xlfn.NORM.DIST(0,$J147/2,$M147,TRUE))*$D147+($K147="Steady Growth")*(AND(CU$6&gt;=$F147,CU$6&lt;=$H147)*((CU$6-$F147+1)/($J147*($J147+1)/2)*$D147))+($K147="custom")*CustCF!CO147</f>
        <v/>
      </c>
      <c r="CV147" s="87">
        <f>($K147="Bell Curve")*(_xlfn.NORM.DIST(AND(CV$6&gt;=$F147,CV$6&lt;=$H147)*(CV$6-$F147+1),$J147/2,$M147,TRUE)-_xlfn.NORM.DIST(AND(CV$6&gt;=$F147,CV$6&lt;=$H147)*(CU$6-$F147+1),$J147/2,$M147,TRUE))/(1-2*_xlfn.NORM.DIST(0,$J147/2,$M147,TRUE))*$D147+($K147="Steady Growth")*(AND(CV$6&gt;=$F147,CV$6&lt;=$H147)*((CV$6-$F147+1)/($J147*($J147+1)/2)*$D147))+($K147="custom")*CustCF!CP147</f>
        <v/>
      </c>
      <c r="CW147" s="87">
        <f>($K147="Bell Curve")*(_xlfn.NORM.DIST(AND(CW$6&gt;=$F147,CW$6&lt;=$H147)*(CW$6-$F147+1),$J147/2,$M147,TRUE)-_xlfn.NORM.DIST(AND(CW$6&gt;=$F147,CW$6&lt;=$H147)*(CV$6-$F147+1),$J147/2,$M147,TRUE))/(1-2*_xlfn.NORM.DIST(0,$J147/2,$M147,TRUE))*$D147+($K147="Steady Growth")*(AND(CW$6&gt;=$F147,CW$6&lt;=$H147)*((CW$6-$F147+1)/($J147*($J147+1)/2)*$D147))+($K147="custom")*CustCF!CQ147</f>
        <v/>
      </c>
      <c r="CX147" s="87">
        <f>($K147="Bell Curve")*(_xlfn.NORM.DIST(AND(CX$6&gt;=$F147,CX$6&lt;=$H147)*(CX$6-$F147+1),$J147/2,$M147,TRUE)-_xlfn.NORM.DIST(AND(CX$6&gt;=$F147,CX$6&lt;=$H147)*(CW$6-$F147+1),$J147/2,$M147,TRUE))/(1-2*_xlfn.NORM.DIST(0,$J147/2,$M147,TRUE))*$D147+($K147="Steady Growth")*(AND(CX$6&gt;=$F147,CX$6&lt;=$H147)*((CX$6-$F147+1)/($J147*($J147+1)/2)*$D147))+($K147="custom")*CustCF!CR147</f>
        <v/>
      </c>
      <c r="CY147" s="87">
        <f>($K147="Bell Curve")*(_xlfn.NORM.DIST(AND(CY$6&gt;=$F147,CY$6&lt;=$H147)*(CY$6-$F147+1),$J147/2,$M147,TRUE)-_xlfn.NORM.DIST(AND(CY$6&gt;=$F147,CY$6&lt;=$H147)*(CX$6-$F147+1),$J147/2,$M147,TRUE))/(1-2*_xlfn.NORM.DIST(0,$J147/2,$M147,TRUE))*$D147+($K147="Steady Growth")*(AND(CY$6&gt;=$F147,CY$6&lt;=$H147)*((CY$6-$F147+1)/($J147*($J147+1)/2)*$D147))+($K147="custom")*CustCF!CS147</f>
        <v/>
      </c>
      <c r="CZ147" s="87">
        <f>($K147="Bell Curve")*(_xlfn.NORM.DIST(AND(CZ$6&gt;=$F147,CZ$6&lt;=$H147)*(CZ$6-$F147+1),$J147/2,$M147,TRUE)-_xlfn.NORM.DIST(AND(CZ$6&gt;=$F147,CZ$6&lt;=$H147)*(CY$6-$F147+1),$J147/2,$M147,TRUE))/(1-2*_xlfn.NORM.DIST(0,$J147/2,$M147,TRUE))*$D147+($K147="Steady Growth")*(AND(CZ$6&gt;=$F147,CZ$6&lt;=$H147)*((CZ$6-$F147+1)/($J147*($J147+1)/2)*$D147))+($K147="custom")*CustCF!CT147</f>
        <v/>
      </c>
      <c r="DA147" s="87">
        <f>($K147="Bell Curve")*(_xlfn.NORM.DIST(AND(DA$6&gt;=$F147,DA$6&lt;=$H147)*(DA$6-$F147+1),$J147/2,$M147,TRUE)-_xlfn.NORM.DIST(AND(DA$6&gt;=$F147,DA$6&lt;=$H147)*(CZ$6-$F147+1),$J147/2,$M147,TRUE))/(1-2*_xlfn.NORM.DIST(0,$J147/2,$M147,TRUE))*$D147+($K147="Steady Growth")*(AND(DA$6&gt;=$F147,DA$6&lt;=$H147)*((DA$6-$F147+1)/($J147*($J147+1)/2)*$D147))+($K147="custom")*CustCF!CU147</f>
        <v/>
      </c>
      <c r="DB147" s="87">
        <f>($K147="Bell Curve")*(_xlfn.NORM.DIST(AND(DB$6&gt;=$F147,DB$6&lt;=$H147)*(DB$6-$F147+1),$J147/2,$M147,TRUE)-_xlfn.NORM.DIST(AND(DB$6&gt;=$F147,DB$6&lt;=$H147)*(DA$6-$F147+1),$J147/2,$M147,TRUE))/(1-2*_xlfn.NORM.DIST(0,$J147/2,$M147,TRUE))*$D147+($K147="Steady Growth")*(AND(DB$6&gt;=$F147,DB$6&lt;=$H147)*((DB$6-$F147+1)/($J147*($J147+1)/2)*$D147))+($K147="custom")*CustCF!CV147</f>
        <v/>
      </c>
      <c r="DC147" s="87">
        <f>($K147="Bell Curve")*(_xlfn.NORM.DIST(AND(DC$6&gt;=$F147,DC$6&lt;=$H147)*(DC$6-$F147+1),$J147/2,$M147,TRUE)-_xlfn.NORM.DIST(AND(DC$6&gt;=$F147,DC$6&lt;=$H147)*(DB$6-$F147+1),$J147/2,$M147,TRUE))/(1-2*_xlfn.NORM.DIST(0,$J147/2,$M147,TRUE))*$D147+($K147="Steady Growth")*(AND(DC$6&gt;=$F147,DC$6&lt;=$H147)*((DC$6-$F147+1)/($J147*($J147+1)/2)*$D147))+($K147="custom")*CustCF!CW147</f>
        <v/>
      </c>
      <c r="DD147" s="87">
        <f>($K147="Bell Curve")*(_xlfn.NORM.DIST(AND(DD$6&gt;=$F147,DD$6&lt;=$H147)*(DD$6-$F147+1),$J147/2,$M147,TRUE)-_xlfn.NORM.DIST(AND(DD$6&gt;=$F147,DD$6&lt;=$H147)*(DC$6-$F147+1),$J147/2,$M147,TRUE))/(1-2*_xlfn.NORM.DIST(0,$J147/2,$M147,TRUE))*$D147+($K147="Steady Growth")*(AND(DD$6&gt;=$F147,DD$6&lt;=$H147)*((DD$6-$F147+1)/($J147*($J147+1)/2)*$D147))+($K147="custom")*CustCF!CX147</f>
        <v/>
      </c>
      <c r="DE147" s="87">
        <f>($K147="Bell Curve")*(_xlfn.NORM.DIST(AND(DE$6&gt;=$F147,DE$6&lt;=$H147)*(DE$6-$F147+1),$J147/2,$M147,TRUE)-_xlfn.NORM.DIST(AND(DE$6&gt;=$F147,DE$6&lt;=$H147)*(DD$6-$F147+1),$J147/2,$M147,TRUE))/(1-2*_xlfn.NORM.DIST(0,$J147/2,$M147,TRUE))*$D147+($K147="Steady Growth")*(AND(DE$6&gt;=$F147,DE$6&lt;=$H147)*((DE$6-$F147+1)/($J147*($J147+1)/2)*$D147))+($K147="custom")*CustCF!CY147</f>
        <v/>
      </c>
      <c r="DF147" s="87">
        <f>($K147="Bell Curve")*(_xlfn.NORM.DIST(AND(DF$6&gt;=$F147,DF$6&lt;=$H147)*(DF$6-$F147+1),$J147/2,$M147,TRUE)-_xlfn.NORM.DIST(AND(DF$6&gt;=$F147,DF$6&lt;=$H147)*(DE$6-$F147+1),$J147/2,$M147,TRUE))/(1-2*_xlfn.NORM.DIST(0,$J147/2,$M147,TRUE))*$D147+($K147="Steady Growth")*(AND(DF$6&gt;=$F147,DF$6&lt;=$H147)*((DF$6-$F147+1)/($J147*($J147+1)/2)*$D147))+($K147="custom")*CustCF!CZ147</f>
        <v/>
      </c>
      <c r="DG147" s="87">
        <f>($K147="Bell Curve")*(_xlfn.NORM.DIST(AND(DG$6&gt;=$F147,DG$6&lt;=$H147)*(DG$6-$F147+1),$J147/2,$M147,TRUE)-_xlfn.NORM.DIST(AND(DG$6&gt;=$F147,DG$6&lt;=$H147)*(DF$6-$F147+1),$J147/2,$M147,TRUE))/(1-2*_xlfn.NORM.DIST(0,$J147/2,$M147,TRUE))*$D147+($K147="Steady Growth")*(AND(DG$6&gt;=$F147,DG$6&lt;=$H147)*((DG$6-$F147+1)/($J147*($J147+1)/2)*$D147))+($K147="custom")*CustCF!DA147</f>
        <v/>
      </c>
      <c r="DH147" s="87">
        <f>($K147="Bell Curve")*(_xlfn.NORM.DIST(AND(DH$6&gt;=$F147,DH$6&lt;=$H147)*(DH$6-$F147+1),$J147/2,$M147,TRUE)-_xlfn.NORM.DIST(AND(DH$6&gt;=$F147,DH$6&lt;=$H147)*(DG$6-$F147+1),$J147/2,$M147,TRUE))/(1-2*_xlfn.NORM.DIST(0,$J147/2,$M147,TRUE))*$D147+($K147="Steady Growth")*(AND(DH$6&gt;=$F147,DH$6&lt;=$H147)*((DH$6-$F147+1)/($J147*($J147+1)/2)*$D147))+($K147="custom")*CustCF!DB147</f>
        <v/>
      </c>
      <c r="DI147" s="87">
        <f>($K147="Bell Curve")*(_xlfn.NORM.DIST(AND(DI$6&gt;=$F147,DI$6&lt;=$H147)*(DI$6-$F147+1),$J147/2,$M147,TRUE)-_xlfn.NORM.DIST(AND(DI$6&gt;=$F147,DI$6&lt;=$H147)*(DH$6-$F147+1),$J147/2,$M147,TRUE))/(1-2*_xlfn.NORM.DIST(0,$J147/2,$M147,TRUE))*$D147+($K147="Steady Growth")*(AND(DI$6&gt;=$F147,DI$6&lt;=$H147)*((DI$6-$F147+1)/($J147*($J147+1)/2)*$D147))+($K147="custom")*CustCF!DC147</f>
        <v/>
      </c>
      <c r="DJ147" s="87">
        <f>($K147="Bell Curve")*(_xlfn.NORM.DIST(AND(DJ$6&gt;=$F147,DJ$6&lt;=$H147)*(DJ$6-$F147+1),$J147/2,$M147,TRUE)-_xlfn.NORM.DIST(AND(DJ$6&gt;=$F147,DJ$6&lt;=$H147)*(DI$6-$F147+1),$J147/2,$M147,TRUE))/(1-2*_xlfn.NORM.DIST(0,$J147/2,$M147,TRUE))*$D147+($K147="Steady Growth")*(AND(DJ$6&gt;=$F147,DJ$6&lt;=$H147)*((DJ$6-$F147+1)/($J147*($J147+1)/2)*$D147))+($K147="custom")*CustCF!DD147</f>
        <v/>
      </c>
      <c r="DK147" s="87">
        <f>($K147="Bell Curve")*(_xlfn.NORM.DIST(AND(DK$6&gt;=$F147,DK$6&lt;=$H147)*(DK$6-$F147+1),$J147/2,$M147,TRUE)-_xlfn.NORM.DIST(AND(DK$6&gt;=$F147,DK$6&lt;=$H147)*(DJ$6-$F147+1),$J147/2,$M147,TRUE))/(1-2*_xlfn.NORM.DIST(0,$J147/2,$M147,TRUE))*$D147+($K147="Steady Growth")*(AND(DK$6&gt;=$F147,DK$6&lt;=$H147)*((DK$6-$F147+1)/($J147*($J147+1)/2)*$D147))+($K147="custom")*CustCF!DE147</f>
        <v/>
      </c>
      <c r="DL147" s="87">
        <f>($K147="Bell Curve")*(_xlfn.NORM.DIST(AND(DL$6&gt;=$F147,DL$6&lt;=$H147)*(DL$6-$F147+1),$J147/2,$M147,TRUE)-_xlfn.NORM.DIST(AND(DL$6&gt;=$F147,DL$6&lt;=$H147)*(DK$6-$F147+1),$J147/2,$M147,TRUE))/(1-2*_xlfn.NORM.DIST(0,$J147/2,$M147,TRUE))*$D147+($K147="Steady Growth")*(AND(DL$6&gt;=$F147,DL$6&lt;=$H147)*((DL$6-$F147+1)/($J147*($J147+1)/2)*$D147))+($K147="custom")*CustCF!DF147</f>
        <v/>
      </c>
      <c r="DM147" s="87">
        <f>($K147="Bell Curve")*(_xlfn.NORM.DIST(AND(DM$6&gt;=$F147,DM$6&lt;=$H147)*(DM$6-$F147+1),$J147/2,$M147,TRUE)-_xlfn.NORM.DIST(AND(DM$6&gt;=$F147,DM$6&lt;=$H147)*(DL$6-$F147+1),$J147/2,$M147,TRUE))/(1-2*_xlfn.NORM.DIST(0,$J147/2,$M147,TRUE))*$D147+($K147="Steady Growth")*(AND(DM$6&gt;=$F147,DM$6&lt;=$H147)*((DM$6-$F147+1)/($J147*($J147+1)/2)*$D147))+($K147="custom")*CustCF!DG147</f>
        <v/>
      </c>
      <c r="DN147" s="87">
        <f>($K147="Bell Curve")*(_xlfn.NORM.DIST(AND(DN$6&gt;=$F147,DN$6&lt;=$H147)*(DN$6-$F147+1),$J147/2,$M147,TRUE)-_xlfn.NORM.DIST(AND(DN$6&gt;=$F147,DN$6&lt;=$H147)*(DM$6-$F147+1),$J147/2,$M147,TRUE))/(1-2*_xlfn.NORM.DIST(0,$J147/2,$M147,TRUE))*$D147+($K147="Steady Growth")*(AND(DN$6&gt;=$F147,DN$6&lt;=$H147)*((DN$6-$F147+1)/($J147*($J147+1)/2)*$D147))+($K147="custom")*CustCF!DH147</f>
        <v/>
      </c>
      <c r="DO147" s="87">
        <f>($K147="Bell Curve")*(_xlfn.NORM.DIST(AND(DO$6&gt;=$F147,DO$6&lt;=$H147)*(DO$6-$F147+1),$J147/2,$M147,TRUE)-_xlfn.NORM.DIST(AND(DO$6&gt;=$F147,DO$6&lt;=$H147)*(DN$6-$F147+1),$J147/2,$M147,TRUE))/(1-2*_xlfn.NORM.DIST(0,$J147/2,$M147,TRUE))*$D147+($K147="Steady Growth")*(AND(DO$6&gt;=$F147,DO$6&lt;=$H147)*((DO$6-$F147+1)/($J147*($J147+1)/2)*$D147))+($K147="custom")*CustCF!DI147</f>
        <v/>
      </c>
      <c r="DP147" s="87">
        <f>($K147="Bell Curve")*(_xlfn.NORM.DIST(AND(DP$6&gt;=$F147,DP$6&lt;=$H147)*(DP$6-$F147+1),$J147/2,$M147,TRUE)-_xlfn.NORM.DIST(AND(DP$6&gt;=$F147,DP$6&lt;=$H147)*(DO$6-$F147+1),$J147/2,$M147,TRUE))/(1-2*_xlfn.NORM.DIST(0,$J147/2,$M147,TRUE))*$D147+($K147="Steady Growth")*(AND(DP$6&gt;=$F147,DP$6&lt;=$H147)*((DP$6-$F147+1)/($J147*($J147+1)/2)*$D147))+($K147="custom")*CustCF!DJ147</f>
        <v/>
      </c>
      <c r="DQ147" s="87">
        <f>($K147="Bell Curve")*(_xlfn.NORM.DIST(AND(DQ$6&gt;=$F147,DQ$6&lt;=$H147)*(DQ$6-$F147+1),$J147/2,$M147,TRUE)-_xlfn.NORM.DIST(AND(DQ$6&gt;=$F147,DQ$6&lt;=$H147)*(DP$6-$F147+1),$J147/2,$M147,TRUE))/(1-2*_xlfn.NORM.DIST(0,$J147/2,$M147,TRUE))*$D147+($K147="Steady Growth")*(AND(DQ$6&gt;=$F147,DQ$6&lt;=$H147)*((DQ$6-$F147+1)/($J147*($J147+1)/2)*$D147))+($K147="custom")*CustCF!DK147</f>
        <v/>
      </c>
      <c r="DR147" s="87">
        <f>($K147="Bell Curve")*(_xlfn.NORM.DIST(AND(DR$6&gt;=$F147,DR$6&lt;=$H147)*(DR$6-$F147+1),$J147/2,$M147,TRUE)-_xlfn.NORM.DIST(AND(DR$6&gt;=$F147,DR$6&lt;=$H147)*(DQ$6-$F147+1),$J147/2,$M147,TRUE))/(1-2*_xlfn.NORM.DIST(0,$J147/2,$M147,TRUE))*$D147+($K147="Steady Growth")*(AND(DR$6&gt;=$F147,DR$6&lt;=$H147)*((DR$6-$F147+1)/($J147*($J147+1)/2)*$D147))+($K147="custom")*CustCF!DL147</f>
        <v/>
      </c>
      <c r="DS147" s="87">
        <f>($K147="Bell Curve")*(_xlfn.NORM.DIST(AND(DS$6&gt;=$F147,DS$6&lt;=$H147)*(DS$6-$F147+1),$J147/2,$M147,TRUE)-_xlfn.NORM.DIST(AND(DS$6&gt;=$F147,DS$6&lt;=$H147)*(DR$6-$F147+1),$J147/2,$M147,TRUE))/(1-2*_xlfn.NORM.DIST(0,$J147/2,$M147,TRUE))*$D147+($K147="Steady Growth")*(AND(DS$6&gt;=$F147,DS$6&lt;=$H147)*((DS$6-$F147+1)/($J147*($J147+1)/2)*$D147))+($K147="custom")*CustCF!DM147</f>
        <v/>
      </c>
      <c r="DT147" s="87">
        <f>($K147="Bell Curve")*(_xlfn.NORM.DIST(AND(DT$6&gt;=$F147,DT$6&lt;=$H147)*(DT$6-$F147+1),$J147/2,$M147,TRUE)-_xlfn.NORM.DIST(AND(DT$6&gt;=$F147,DT$6&lt;=$H147)*(DS$6-$F147+1),$J147/2,$M147,TRUE))/(1-2*_xlfn.NORM.DIST(0,$J147/2,$M147,TRUE))*$D147+($K147="Steady Growth")*(AND(DT$6&gt;=$F147,DT$6&lt;=$H147)*((DT$6-$F147+1)/($J147*($J147+1)/2)*$D147))+($K147="custom")*CustCF!DN147</f>
        <v/>
      </c>
      <c r="DU147" s="87">
        <f>($K147="Bell Curve")*(_xlfn.NORM.DIST(AND(DU$6&gt;=$F147,DU$6&lt;=$H147)*(DU$6-$F147+1),$J147/2,$M147,TRUE)-_xlfn.NORM.DIST(AND(DU$6&gt;=$F147,DU$6&lt;=$H147)*(DT$6-$F147+1),$J147/2,$M147,TRUE))/(1-2*_xlfn.NORM.DIST(0,$J147/2,$M147,TRUE))*$D147+($K147="Steady Growth")*(AND(DU$6&gt;=$F147,DU$6&lt;=$H147)*((DU$6-$F147+1)/($J147*($J147+1)/2)*$D147))+($K147="custom")*CustCF!DO147</f>
        <v/>
      </c>
      <c r="DV147" s="87">
        <f>($K147="Bell Curve")*(_xlfn.NORM.DIST(AND(DV$6&gt;=$F147,DV$6&lt;=$H147)*(DV$6-$F147+1),$J147/2,$M147,TRUE)-_xlfn.NORM.DIST(AND(DV$6&gt;=$F147,DV$6&lt;=$H147)*(DU$6-$F147+1),$J147/2,$M147,TRUE))/(1-2*_xlfn.NORM.DIST(0,$J147/2,$M147,TRUE))*$D147+($K147="Steady Growth")*(AND(DV$6&gt;=$F147,DV$6&lt;=$H147)*((DV$6-$F147+1)/($J147*($J147+1)/2)*$D147))+($K147="custom")*CustCF!DP147</f>
        <v/>
      </c>
      <c r="DW147" s="87">
        <f>($K147="Bell Curve")*(_xlfn.NORM.DIST(AND(DW$6&gt;=$F147,DW$6&lt;=$H147)*(DW$6-$F147+1),$J147/2,$M147,TRUE)-_xlfn.NORM.DIST(AND(DW$6&gt;=$F147,DW$6&lt;=$H147)*(DV$6-$F147+1),$J147/2,$M147,TRUE))/(1-2*_xlfn.NORM.DIST(0,$J147/2,$M147,TRUE))*$D147+($K147="Steady Growth")*(AND(DW$6&gt;=$F147,DW$6&lt;=$H147)*((DW$6-$F147+1)/($J147*($J147+1)/2)*$D147))+($K147="custom")*CustCF!DQ147</f>
        <v/>
      </c>
      <c r="DX147" s="87">
        <f>($K147="Bell Curve")*(_xlfn.NORM.DIST(AND(DX$6&gt;=$F147,DX$6&lt;=$H147)*(DX$6-$F147+1),$J147/2,$M147,TRUE)-_xlfn.NORM.DIST(AND(DX$6&gt;=$F147,DX$6&lt;=$H147)*(DW$6-$F147+1),$J147/2,$M147,TRUE))/(1-2*_xlfn.NORM.DIST(0,$J147/2,$M147,TRUE))*$D147+($K147="Steady Growth")*(AND(DX$6&gt;=$F147,DX$6&lt;=$H147)*((DX$6-$F147+1)/($J147*($J147+1)/2)*$D147))+($K147="custom")*CustCF!DR147</f>
        <v/>
      </c>
      <c r="DY147" s="87">
        <f>($K147="Bell Curve")*(_xlfn.NORM.DIST(AND(DY$6&gt;=$F147,DY$6&lt;=$H147)*(DY$6-$F147+1),$J147/2,$M147,TRUE)-_xlfn.NORM.DIST(AND(DY$6&gt;=$F147,DY$6&lt;=$H147)*(DX$6-$F147+1),$J147/2,$M147,TRUE))/(1-2*_xlfn.NORM.DIST(0,$J147/2,$M147,TRUE))*$D147+($K147="Steady Growth")*(AND(DY$6&gt;=$F147,DY$6&lt;=$H147)*((DY$6-$F147+1)/($J147*($J147+1)/2)*$D147))+($K147="custom")*CustCF!DS147</f>
        <v/>
      </c>
      <c r="DZ147" s="87">
        <f>($K147="Bell Curve")*(_xlfn.NORM.DIST(AND(DZ$6&gt;=$F147,DZ$6&lt;=$H147)*(DZ$6-$F147+1),$J147/2,$M147,TRUE)-_xlfn.NORM.DIST(AND(DZ$6&gt;=$F147,DZ$6&lt;=$H147)*(DY$6-$F147+1),$J147/2,$M147,TRUE))/(1-2*_xlfn.NORM.DIST(0,$J147/2,$M147,TRUE))*$D147+($K147="Steady Growth")*(AND(DZ$6&gt;=$F147,DZ$6&lt;=$H147)*((DZ$6-$F147+1)/($J147*($J147+1)/2)*$D147))+($K147="custom")*CustCF!DT147</f>
        <v/>
      </c>
      <c r="EA147" s="87">
        <f>($K147="Bell Curve")*(_xlfn.NORM.DIST(AND(EA$6&gt;=$F147,EA$6&lt;=$H147)*(EA$6-$F147+1),$J147/2,$M147,TRUE)-_xlfn.NORM.DIST(AND(EA$6&gt;=$F147,EA$6&lt;=$H147)*(DZ$6-$F147+1),$J147/2,$M147,TRUE))/(1-2*_xlfn.NORM.DIST(0,$J147/2,$M147,TRUE))*$D147+($K147="Steady Growth")*(AND(EA$6&gt;=$F147,EA$6&lt;=$H147)*((EA$6-$F147+1)/($J147*($J147+1)/2)*$D147))+($K147="custom")*CustCF!DU147</f>
        <v/>
      </c>
      <c r="EB147" s="87">
        <f>($K147="Bell Curve")*(_xlfn.NORM.DIST(AND(EB$6&gt;=$F147,EB$6&lt;=$H147)*(EB$6-$F147+1),$J147/2,$M147,TRUE)-_xlfn.NORM.DIST(AND(EB$6&gt;=$F147,EB$6&lt;=$H147)*(EA$6-$F147+1),$J147/2,$M147,TRUE))/(1-2*_xlfn.NORM.DIST(0,$J147/2,$M147,TRUE))*$D147+($K147="Steady Growth")*(AND(EB$6&gt;=$F147,EB$6&lt;=$H147)*((EB$6-$F147+1)/($J147*($J147+1)/2)*$D147))+($K147="custom")*CustCF!DV147</f>
        <v/>
      </c>
      <c r="EC147" s="87">
        <f>($K147="Bell Curve")*(_xlfn.NORM.DIST(AND(EC$6&gt;=$F147,EC$6&lt;=$H147)*(EC$6-$F147+1),$J147/2,$M147,TRUE)-_xlfn.NORM.DIST(AND(EC$6&gt;=$F147,EC$6&lt;=$H147)*(EB$6-$F147+1),$J147/2,$M147,TRUE))/(1-2*_xlfn.NORM.DIST(0,$J147/2,$M147,TRUE))*$D147+($K147="Steady Growth")*(AND(EC$6&gt;=$F147,EC$6&lt;=$H147)*((EC$6-$F147+1)/($J147*($J147+1)/2)*$D147))+($K147="custom")*CustCF!DW147</f>
        <v/>
      </c>
      <c r="ED147" s="87">
        <f>($K147="Bell Curve")*(_xlfn.NORM.DIST(AND(ED$6&gt;=$F147,ED$6&lt;=$H147)*(ED$6-$F147+1),$J147/2,$M147,TRUE)-_xlfn.NORM.DIST(AND(ED$6&gt;=$F147,ED$6&lt;=$H147)*(EC$6-$F147+1),$J147/2,$M147,TRUE))/(1-2*_xlfn.NORM.DIST(0,$J147/2,$M147,TRUE))*$D147+($K147="Steady Growth")*(AND(ED$6&gt;=$F147,ED$6&lt;=$H147)*((ED$6-$F147+1)/($J147*($J147+1)/2)*$D147))+($K147="custom")*CustCF!DX147</f>
        <v/>
      </c>
      <c r="EE147" s="87">
        <f>($K147="Bell Curve")*(_xlfn.NORM.DIST(AND(EE$6&gt;=$F147,EE$6&lt;=$H147)*(EE$6-$F147+1),$J147/2,$M147,TRUE)-_xlfn.NORM.DIST(AND(EE$6&gt;=$F147,EE$6&lt;=$H147)*(ED$6-$F147+1),$J147/2,$M147,TRUE))/(1-2*_xlfn.NORM.DIST(0,$J147/2,$M147,TRUE))*$D147+($K147="Steady Growth")*(AND(EE$6&gt;=$F147,EE$6&lt;=$H147)*((EE$6-$F147+1)/($J147*($J147+1)/2)*$D147))+($K147="custom")*CustCF!DY147</f>
        <v/>
      </c>
      <c r="EF147" s="87">
        <f>($K147="Bell Curve")*(_xlfn.NORM.DIST(AND(EF$6&gt;=$F147,EF$6&lt;=$H147)*(EF$6-$F147+1),$J147/2,$M147,TRUE)-_xlfn.NORM.DIST(AND(EF$6&gt;=$F147,EF$6&lt;=$H147)*(EE$6-$F147+1),$J147/2,$M147,TRUE))/(1-2*_xlfn.NORM.DIST(0,$J147/2,$M147,TRUE))*$D147+($K147="Steady Growth")*(AND(EF$6&gt;=$F147,EF$6&lt;=$H147)*((EF$6-$F147+1)/($J147*($J147+1)/2)*$D147))+($K147="custom")*CustCF!DZ147</f>
        <v/>
      </c>
      <c r="EG147" s="87">
        <f>($K147="Bell Curve")*(_xlfn.NORM.DIST(AND(EG$6&gt;=$F147,EG$6&lt;=$H147)*(EG$6-$F147+1),$J147/2,$M147,TRUE)-_xlfn.NORM.DIST(AND(EG$6&gt;=$F147,EG$6&lt;=$H147)*(EF$6-$F147+1),$J147/2,$M147,TRUE))/(1-2*_xlfn.NORM.DIST(0,$J147/2,$M147,TRUE))*$D147+($K147="Steady Growth")*(AND(EG$6&gt;=$F147,EG$6&lt;=$H147)*((EG$6-$F147+1)/($J147*($J147+1)/2)*$D147))+($K147="custom")*CustCF!EA147</f>
        <v/>
      </c>
      <c r="EH147" s="87">
        <f>($K147="Bell Curve")*(_xlfn.NORM.DIST(AND(EH$6&gt;=$F147,EH$6&lt;=$H147)*(EH$6-$F147+1),$J147/2,$M147,TRUE)-_xlfn.NORM.DIST(AND(EH$6&gt;=$F147,EH$6&lt;=$H147)*(EG$6-$F147+1),$J147/2,$M147,TRUE))/(1-2*_xlfn.NORM.DIST(0,$J147/2,$M147,TRUE))*$D147+($K147="Steady Growth")*(AND(EH$6&gt;=$F147,EH$6&lt;=$H147)*((EH$6-$F147+1)/($J147*($J147+1)/2)*$D147))+($K147="custom")*CustCF!EB147</f>
        <v/>
      </c>
      <c r="EI147" s="87">
        <f>($K147="Bell Curve")*(_xlfn.NORM.DIST(AND(EI$6&gt;=$F147,EI$6&lt;=$H147)*(EI$6-$F147+1),$J147/2,$M147,TRUE)-_xlfn.NORM.DIST(AND(EI$6&gt;=$F147,EI$6&lt;=$H147)*(EH$6-$F147+1),$J147/2,$M147,TRUE))/(1-2*_xlfn.NORM.DIST(0,$J147/2,$M147,TRUE))*$D147+($K147="Steady Growth")*(AND(EI$6&gt;=$F147,EI$6&lt;=$H147)*((EI$6-$F147+1)/($J147*($J147+1)/2)*$D147))+($K147="custom")*CustCF!EC147</f>
        <v/>
      </c>
      <c r="EJ147" s="87">
        <f>($K147="Bell Curve")*(_xlfn.NORM.DIST(AND(EJ$6&gt;=$F147,EJ$6&lt;=$H147)*(EJ$6-$F147+1),$J147/2,$M147,TRUE)-_xlfn.NORM.DIST(AND(EJ$6&gt;=$F147,EJ$6&lt;=$H147)*(EI$6-$F147+1),$J147/2,$M147,TRUE))/(1-2*_xlfn.NORM.DIST(0,$J147/2,$M147,TRUE))*$D147+($K147="Steady Growth")*(AND(EJ$6&gt;=$F147,EJ$6&lt;=$H147)*((EJ$6-$F147+1)/($J147*($J147+1)/2)*$D147))+($K147="custom")*CustCF!ED147</f>
        <v/>
      </c>
      <c r="EK147" s="87">
        <f>($K147="Bell Curve")*(_xlfn.NORM.DIST(AND(EK$6&gt;=$F147,EK$6&lt;=$H147)*(EK$6-$F147+1),$J147/2,$M147,TRUE)-_xlfn.NORM.DIST(AND(EK$6&gt;=$F147,EK$6&lt;=$H147)*(EJ$6-$F147+1),$J147/2,$M147,TRUE))/(1-2*_xlfn.NORM.DIST(0,$J147/2,$M147,TRUE))*$D147+($K147="Steady Growth")*(AND(EK$6&gt;=$F147,EK$6&lt;=$H147)*((EK$6-$F147+1)/($J147*($J147+1)/2)*$D147))+($K147="custom")*CustCF!EE147</f>
        <v/>
      </c>
      <c r="EL147" s="87">
        <f>($K147="Bell Curve")*(_xlfn.NORM.DIST(AND(EL$6&gt;=$F147,EL$6&lt;=$H147)*(EL$6-$F147+1),$J147/2,$M147,TRUE)-_xlfn.NORM.DIST(AND(EL$6&gt;=$F147,EL$6&lt;=$H147)*(EK$6-$F147+1),$J147/2,$M147,TRUE))/(1-2*_xlfn.NORM.DIST(0,$J147/2,$M147,TRUE))*$D147+($K147="Steady Growth")*(AND(EL$6&gt;=$F147,EL$6&lt;=$H147)*((EL$6-$F147+1)/($J147*($J147+1)/2)*$D147))+($K147="custom")*CustCF!EF147</f>
        <v/>
      </c>
      <c r="EM147" s="87">
        <f>($K147="Bell Curve")*(_xlfn.NORM.DIST(AND(EM$6&gt;=$F147,EM$6&lt;=$H147)*(EM$6-$F147+1),$J147/2,$M147,TRUE)-_xlfn.NORM.DIST(AND(EM$6&gt;=$F147,EM$6&lt;=$H147)*(EL$6-$F147+1),$J147/2,$M147,TRUE))/(1-2*_xlfn.NORM.DIST(0,$J147/2,$M147,TRUE))*$D147+($K147="Steady Growth")*(AND(EM$6&gt;=$F147,EM$6&lt;=$H147)*((EM$6-$F147+1)/($J147*($J147+1)/2)*$D147))+($K147="custom")*CustCF!EG147</f>
        <v/>
      </c>
      <c r="EN147" s="87">
        <f>($K147="Bell Curve")*(_xlfn.NORM.DIST(AND(EN$6&gt;=$F147,EN$6&lt;=$H147)*(EN$6-$F147+1),$J147/2,$M147,TRUE)-_xlfn.NORM.DIST(AND(EN$6&gt;=$F147,EN$6&lt;=$H147)*(EM$6-$F147+1),$J147/2,$M147,TRUE))/(1-2*_xlfn.NORM.DIST(0,$J147/2,$M147,TRUE))*$D147+($K147="Steady Growth")*(AND(EN$6&gt;=$F147,EN$6&lt;=$H147)*((EN$6-$F147+1)/($J147*($J147+1)/2)*$D147))+($K147="custom")*CustCF!EH147</f>
        <v/>
      </c>
      <c r="EO147" s="87">
        <f>($K147="Bell Curve")*(_xlfn.NORM.DIST(AND(EO$6&gt;=$F147,EO$6&lt;=$H147)*(EO$6-$F147+1),$J147/2,$M147,TRUE)-_xlfn.NORM.DIST(AND(EO$6&gt;=$F147,EO$6&lt;=$H147)*(EN$6-$F147+1),$J147/2,$M147,TRUE))/(1-2*_xlfn.NORM.DIST(0,$J147/2,$M147,TRUE))*$D147+($K147="Steady Growth")*(AND(EO$6&gt;=$F147,EO$6&lt;=$H147)*((EO$6-$F147+1)/($J147*($J147+1)/2)*$D147))+($K147="custom")*CustCF!EI147</f>
        <v/>
      </c>
      <c r="EP147" s="87">
        <f>($K147="Bell Curve")*(_xlfn.NORM.DIST(AND(EP$6&gt;=$F147,EP$6&lt;=$H147)*(EP$6-$F147+1),$J147/2,$M147,TRUE)-_xlfn.NORM.DIST(AND(EP$6&gt;=$F147,EP$6&lt;=$H147)*(EO$6-$F147+1),$J147/2,$M147,TRUE))/(1-2*_xlfn.NORM.DIST(0,$J147/2,$M147,TRUE))*$D147+($K147="Steady Growth")*(AND(EP$6&gt;=$F147,EP$6&lt;=$H147)*((EP$6-$F147+1)/($J147*($J147+1)/2)*$D147))+($K147="custom")*CustCF!EJ147</f>
        <v/>
      </c>
      <c r="EQ147" s="87">
        <f>($K147="Bell Curve")*(_xlfn.NORM.DIST(AND(EQ$6&gt;=$F147,EQ$6&lt;=$H147)*(EQ$6-$F147+1),$J147/2,$M147,TRUE)-_xlfn.NORM.DIST(AND(EQ$6&gt;=$F147,EQ$6&lt;=$H147)*(EP$6-$F147+1),$J147/2,$M147,TRUE))/(1-2*_xlfn.NORM.DIST(0,$J147/2,$M147,TRUE))*$D147+($K147="Steady Growth")*(AND(EQ$6&gt;=$F147,EQ$6&lt;=$H147)*((EQ$6-$F147+1)/($J147*($J147+1)/2)*$D147))+($K147="custom")*CustCF!EK147</f>
        <v/>
      </c>
      <c r="ER147" s="87">
        <f>($K147="Bell Curve")*(_xlfn.NORM.DIST(AND(ER$6&gt;=$F147,ER$6&lt;=$H147)*(ER$6-$F147+1),$J147/2,$M147,TRUE)-_xlfn.NORM.DIST(AND(ER$6&gt;=$F147,ER$6&lt;=$H147)*(EQ$6-$F147+1),$J147/2,$M147,TRUE))/(1-2*_xlfn.NORM.DIST(0,$J147/2,$M147,TRUE))*$D147+($K147="Steady Growth")*(AND(ER$6&gt;=$F147,ER$6&lt;=$H147)*((ER$6-$F147+1)/($J147*($J147+1)/2)*$D147))+($K147="custom")*CustCF!EL147</f>
        <v/>
      </c>
      <c r="ES147" s="87">
        <f>($K147="Bell Curve")*(_xlfn.NORM.DIST(AND(ES$6&gt;=$F147,ES$6&lt;=$H147)*(ES$6-$F147+1),$J147/2,$M147,TRUE)-_xlfn.NORM.DIST(AND(ES$6&gt;=$F147,ES$6&lt;=$H147)*(ER$6-$F147+1),$J147/2,$M147,TRUE))/(1-2*_xlfn.NORM.DIST(0,$J147/2,$M147,TRUE))*$D147+($K147="Steady Growth")*(AND(ES$6&gt;=$F147,ES$6&lt;=$H147)*((ES$6-$F147+1)/($J147*($J147+1)/2)*$D147))+($K147="custom")*CustCF!EM147</f>
        <v/>
      </c>
      <c r="ET147" s="87">
        <f>($K147="Bell Curve")*(_xlfn.NORM.DIST(AND(ET$6&gt;=$F147,ET$6&lt;=$H147)*(ET$6-$F147+1),$J147/2,$M147,TRUE)-_xlfn.NORM.DIST(AND(ET$6&gt;=$F147,ET$6&lt;=$H147)*(ES$6-$F147+1),$J147/2,$M147,TRUE))/(1-2*_xlfn.NORM.DIST(0,$J147/2,$M147,TRUE))*$D147+($K147="Steady Growth")*(AND(ET$6&gt;=$F147,ET$6&lt;=$H147)*((ET$6-$F147+1)/($J147*($J147+1)/2)*$D147))+($K147="custom")*CustCF!EN147</f>
        <v/>
      </c>
      <c r="EU147" s="87">
        <f>($K147="Bell Curve")*(_xlfn.NORM.DIST(AND(EU$6&gt;=$F147,EU$6&lt;=$H147)*(EU$6-$F147+1),$J147/2,$M147,TRUE)-_xlfn.NORM.DIST(AND(EU$6&gt;=$F147,EU$6&lt;=$H147)*(ET$6-$F147+1),$J147/2,$M147,TRUE))/(1-2*_xlfn.NORM.DIST(0,$J147/2,$M147,TRUE))*$D147+($K147="Steady Growth")*(AND(EU$6&gt;=$F147,EU$6&lt;=$H147)*((EU$6-$F147+1)/($J147*($J147+1)/2)*$D147))+($K147="custom")*CustCF!EO147</f>
        <v/>
      </c>
      <c r="EV147" s="87">
        <f>($K147="Bell Curve")*(_xlfn.NORM.DIST(AND(EV$6&gt;=$F147,EV$6&lt;=$H147)*(EV$6-$F147+1),$J147/2,$M147,TRUE)-_xlfn.NORM.DIST(AND(EV$6&gt;=$F147,EV$6&lt;=$H147)*(EU$6-$F147+1),$J147/2,$M147,TRUE))/(1-2*_xlfn.NORM.DIST(0,$J147/2,$M147,TRUE))*$D147+($K147="Steady Growth")*(AND(EV$6&gt;=$F147,EV$6&lt;=$H147)*((EV$6-$F147+1)/($J147*($J147+1)/2)*$D147))+($K147="custom")*CustCF!EP147</f>
        <v/>
      </c>
      <c r="EW147" s="87">
        <f>($K147="Bell Curve")*(_xlfn.NORM.DIST(AND(EW$6&gt;=$F147,EW$6&lt;=$H147)*(EW$6-$F147+1),$J147/2,$M147,TRUE)-_xlfn.NORM.DIST(AND(EW$6&gt;=$F147,EW$6&lt;=$H147)*(EV$6-$F147+1),$J147/2,$M147,TRUE))/(1-2*_xlfn.NORM.DIST(0,$J147/2,$M147,TRUE))*$D147+($K147="Steady Growth")*(AND(EW$6&gt;=$F147,EW$6&lt;=$H147)*((EW$6-$F147+1)/($J147*($J147+1)/2)*$D147))+($K147="custom")*CustCF!EQ147</f>
        <v/>
      </c>
      <c r="EX147" s="87">
        <f>($K147="Bell Curve")*(_xlfn.NORM.DIST(AND(EX$6&gt;=$F147,EX$6&lt;=$H147)*(EX$6-$F147+1),$J147/2,$M147,TRUE)-_xlfn.NORM.DIST(AND(EX$6&gt;=$F147,EX$6&lt;=$H147)*(EW$6-$F147+1),$J147/2,$M147,TRUE))/(1-2*_xlfn.NORM.DIST(0,$J147/2,$M147,TRUE))*$D147+($K147="Steady Growth")*(AND(EX$6&gt;=$F147,EX$6&lt;=$H147)*((EX$6-$F147+1)/($J147*($J147+1)/2)*$D147))+($K147="custom")*CustCF!ER147</f>
        <v/>
      </c>
      <c r="EY147" s="87">
        <f>($K147="Bell Curve")*(_xlfn.NORM.DIST(AND(EY$6&gt;=$F147,EY$6&lt;=$H147)*(EY$6-$F147+1),$J147/2,$M147,TRUE)-_xlfn.NORM.DIST(AND(EY$6&gt;=$F147,EY$6&lt;=$H147)*(EX$6-$F147+1),$J147/2,$M147,TRUE))/(1-2*_xlfn.NORM.DIST(0,$J147/2,$M147,TRUE))*$D147+($K147="Steady Growth")*(AND(EY$6&gt;=$F147,EY$6&lt;=$H147)*((EY$6-$F147+1)/($J147*($J147+1)/2)*$D147))+($K147="custom")*CustCF!ES147</f>
        <v/>
      </c>
      <c r="EZ147" s="87">
        <f>($K147="Bell Curve")*(_xlfn.NORM.DIST(AND(EZ$6&gt;=$F147,EZ$6&lt;=$H147)*(EZ$6-$F147+1),$J147/2,$M147,TRUE)-_xlfn.NORM.DIST(AND(EZ$6&gt;=$F147,EZ$6&lt;=$H147)*(EY$6-$F147+1),$J147/2,$M147,TRUE))/(1-2*_xlfn.NORM.DIST(0,$J147/2,$M147,TRUE))*$D147+($K147="Steady Growth")*(AND(EZ$6&gt;=$F147,EZ$6&lt;=$H147)*((EZ$6-$F147+1)/($J147*($J147+1)/2)*$D147))+($K147="custom")*CustCF!ET147</f>
        <v/>
      </c>
      <c r="FA147" s="87">
        <f>($K147="Bell Curve")*(_xlfn.NORM.DIST(AND(FA$6&gt;=$F147,FA$6&lt;=$H147)*(FA$6-$F147+1),$J147/2,$M147,TRUE)-_xlfn.NORM.DIST(AND(FA$6&gt;=$F147,FA$6&lt;=$H147)*(EZ$6-$F147+1),$J147/2,$M147,TRUE))/(1-2*_xlfn.NORM.DIST(0,$J147/2,$M147,TRUE))*$D147+($K147="Steady Growth")*(AND(FA$6&gt;=$F147,FA$6&lt;=$H147)*((FA$6-$F147+1)/($J147*($J147+1)/2)*$D147))+($K147="custom")*CustCF!EU147</f>
        <v/>
      </c>
      <c r="FB147" s="87">
        <f>($K147="Bell Curve")*(_xlfn.NORM.DIST(AND(FB$6&gt;=$F147,FB$6&lt;=$H147)*(FB$6-$F147+1),$J147/2,$M147,TRUE)-_xlfn.NORM.DIST(AND(FB$6&gt;=$F147,FB$6&lt;=$H147)*(FA$6-$F147+1),$J147/2,$M147,TRUE))/(1-2*_xlfn.NORM.DIST(0,$J147/2,$M147,TRUE))*$D147+($K147="Steady Growth")*(AND(FB$6&gt;=$F147,FB$6&lt;=$H147)*((FB$6-$F147+1)/($J147*($J147+1)/2)*$D147))+($K147="custom")*CustCF!EV147</f>
        <v/>
      </c>
      <c r="FC147" s="87">
        <f>($K147="Bell Curve")*(_xlfn.NORM.DIST(AND(FC$6&gt;=$F147,FC$6&lt;=$H147)*(FC$6-$F147+1),$J147/2,$M147,TRUE)-_xlfn.NORM.DIST(AND(FC$6&gt;=$F147,FC$6&lt;=$H147)*(FB$6-$F147+1),$J147/2,$M147,TRUE))/(1-2*_xlfn.NORM.DIST(0,$J147/2,$M147,TRUE))*$D147+($K147="Steady Growth")*(AND(FC$6&gt;=$F147,FC$6&lt;=$H147)*((FC$6-$F147+1)/($J147*($J147+1)/2)*$D147))+($K147="custom")*CustCF!EW147</f>
        <v/>
      </c>
      <c r="FD147" s="87">
        <f>($K147="Bell Curve")*(_xlfn.NORM.DIST(AND(FD$6&gt;=$F147,FD$6&lt;=$H147)*(FD$6-$F147+1),$J147/2,$M147,TRUE)-_xlfn.NORM.DIST(AND(FD$6&gt;=$F147,FD$6&lt;=$H147)*(FC$6-$F147+1),$J147/2,$M147,TRUE))/(1-2*_xlfn.NORM.DIST(0,$J147/2,$M147,TRUE))*$D147+($K147="Steady Growth")*(AND(FD$6&gt;=$F147,FD$6&lt;=$H147)*((FD$6-$F147+1)/($J147*($J147+1)/2)*$D147))+($K147="custom")*CustCF!EX147</f>
        <v/>
      </c>
      <c r="FE147" s="87">
        <f>($K147="Bell Curve")*(_xlfn.NORM.DIST(AND(FE$6&gt;=$F147,FE$6&lt;=$H147)*(FE$6-$F147+1),$J147/2,$M147,TRUE)-_xlfn.NORM.DIST(AND(FE$6&gt;=$F147,FE$6&lt;=$H147)*(FD$6-$F147+1),$J147/2,$M147,TRUE))/(1-2*_xlfn.NORM.DIST(0,$J147/2,$M147,TRUE))*$D147+($K147="Steady Growth")*(AND(FE$6&gt;=$F147,FE$6&lt;=$H147)*((FE$6-$F147+1)/($J147*($J147+1)/2)*$D147))+($K147="custom")*CustCF!EY147</f>
        <v/>
      </c>
      <c r="FF147" s="87">
        <f>($K147="Bell Curve")*(_xlfn.NORM.DIST(AND(FF$6&gt;=$F147,FF$6&lt;=$H147)*(FF$6-$F147+1),$J147/2,$M147,TRUE)-_xlfn.NORM.DIST(AND(FF$6&gt;=$F147,FF$6&lt;=$H147)*(FE$6-$F147+1),$J147/2,$M147,TRUE))/(1-2*_xlfn.NORM.DIST(0,$J147/2,$M147,TRUE))*$D147+($K147="Steady Growth")*(AND(FF$6&gt;=$F147,FF$6&lt;=$H147)*((FF$6-$F147+1)/($J147*($J147+1)/2)*$D147))+($K147="custom")*CustCF!EZ147</f>
        <v/>
      </c>
      <c r="FG147" s="87">
        <f>($K147="Bell Curve")*(_xlfn.NORM.DIST(AND(FG$6&gt;=$F147,FG$6&lt;=$H147)*(FG$6-$F147+1),$J147/2,$M147,TRUE)-_xlfn.NORM.DIST(AND(FG$6&gt;=$F147,FG$6&lt;=$H147)*(FF$6-$F147+1),$J147/2,$M147,TRUE))/(1-2*_xlfn.NORM.DIST(0,$J147/2,$M147,TRUE))*$D147+($K147="Steady Growth")*(AND(FG$6&gt;=$F147,FG$6&lt;=$H147)*((FG$6-$F147+1)/($J147*($J147+1)/2)*$D147))+($K147="custom")*CustCF!FA147</f>
        <v/>
      </c>
      <c r="FH147" s="87">
        <f>($K147="Bell Curve")*(_xlfn.NORM.DIST(AND(FH$6&gt;=$F147,FH$6&lt;=$H147)*(FH$6-$F147+1),$J147/2,$M147,TRUE)-_xlfn.NORM.DIST(AND(FH$6&gt;=$F147,FH$6&lt;=$H147)*(FG$6-$F147+1),$J147/2,$M147,TRUE))/(1-2*_xlfn.NORM.DIST(0,$J147/2,$M147,TRUE))*$D147+($K147="Steady Growth")*(AND(FH$6&gt;=$F147,FH$6&lt;=$H147)*((FH$6-$F147+1)/($J147*($J147+1)/2)*$D147))+($K147="custom")*CustCF!FB147</f>
        <v/>
      </c>
      <c r="FI147" s="87">
        <f>($K147="Bell Curve")*(_xlfn.NORM.DIST(AND(FI$6&gt;=$F147,FI$6&lt;=$H147)*(FI$6-$F147+1),$J147/2,$M147,TRUE)-_xlfn.NORM.DIST(AND(FI$6&gt;=$F147,FI$6&lt;=$H147)*(FH$6-$F147+1),$J147/2,$M147,TRUE))/(1-2*_xlfn.NORM.DIST(0,$J147/2,$M147,TRUE))*$D147+($K147="Steady Growth")*(AND(FI$6&gt;=$F147,FI$6&lt;=$H147)*((FI$6-$F147+1)/($J147*($J147+1)/2)*$D147))+($K147="custom")*CustCF!FC147</f>
        <v/>
      </c>
      <c r="FJ147" s="87">
        <f>($K147="Bell Curve")*(_xlfn.NORM.DIST(AND(FJ$6&gt;=$F147,FJ$6&lt;=$H147)*(FJ$6-$F147+1),$J147/2,$M147,TRUE)-_xlfn.NORM.DIST(AND(FJ$6&gt;=$F147,FJ$6&lt;=$H147)*(FI$6-$F147+1),$J147/2,$M147,TRUE))/(1-2*_xlfn.NORM.DIST(0,$J147/2,$M147,TRUE))*$D147+($K147="Steady Growth")*(AND(FJ$6&gt;=$F147,FJ$6&lt;=$H147)*((FJ$6-$F147+1)/($J147*($J147+1)/2)*$D147))+($K147="custom")*CustCF!FD147</f>
        <v/>
      </c>
      <c r="FK147" s="87">
        <f>($K147="Bell Curve")*(_xlfn.NORM.DIST(AND(FK$6&gt;=$F147,FK$6&lt;=$H147)*(FK$6-$F147+1),$J147/2,$M147,TRUE)-_xlfn.NORM.DIST(AND(FK$6&gt;=$F147,FK$6&lt;=$H147)*(FJ$6-$F147+1),$J147/2,$M147,TRUE))/(1-2*_xlfn.NORM.DIST(0,$J147/2,$M147,TRUE))*$D147+($K147="Steady Growth")*(AND(FK$6&gt;=$F147,FK$6&lt;=$H147)*((FK$6-$F147+1)/($J147*($J147+1)/2)*$D147))+($K147="custom")*CustCF!FE147</f>
        <v/>
      </c>
      <c r="FL147" s="87">
        <f>($K147="Bell Curve")*(_xlfn.NORM.DIST(AND(FL$6&gt;=$F147,FL$6&lt;=$H147)*(FL$6-$F147+1),$J147/2,$M147,TRUE)-_xlfn.NORM.DIST(AND(FL$6&gt;=$F147,FL$6&lt;=$H147)*(FK$6-$F147+1),$J147/2,$M147,TRUE))/(1-2*_xlfn.NORM.DIST(0,$J147/2,$M147,TRUE))*$D147+($K147="Steady Growth")*(AND(FL$6&gt;=$F147,FL$6&lt;=$H147)*((FL$6-$F147+1)/($J147*($J147+1)/2)*$D147))+($K147="custom")*CustCF!FF147</f>
        <v/>
      </c>
      <c r="FM147" s="87">
        <f>($K147="Bell Curve")*(_xlfn.NORM.DIST(AND(FM$6&gt;=$F147,FM$6&lt;=$H147)*(FM$6-$F147+1),$J147/2,$M147,TRUE)-_xlfn.NORM.DIST(AND(FM$6&gt;=$F147,FM$6&lt;=$H147)*(FL$6-$F147+1),$J147/2,$M147,TRUE))/(1-2*_xlfn.NORM.DIST(0,$J147/2,$M147,TRUE))*$D147+($K147="Steady Growth")*(AND(FM$6&gt;=$F147,FM$6&lt;=$H147)*((FM$6-$F147+1)/($J147*($J147+1)/2)*$D147))+($K147="custom")*CustCF!FG147</f>
        <v/>
      </c>
      <c r="FN147" s="87">
        <f>($K147="Bell Curve")*(_xlfn.NORM.DIST(AND(FN$6&gt;=$F147,FN$6&lt;=$H147)*(FN$6-$F147+1),$J147/2,$M147,TRUE)-_xlfn.NORM.DIST(AND(FN$6&gt;=$F147,FN$6&lt;=$H147)*(FM$6-$F147+1),$J147/2,$M147,TRUE))/(1-2*_xlfn.NORM.DIST(0,$J147/2,$M147,TRUE))*$D147+($K147="Steady Growth")*(AND(FN$6&gt;=$F147,FN$6&lt;=$H147)*((FN$6-$F147+1)/($J147*($J147+1)/2)*$D147))+($K147="custom")*CustCF!FH147</f>
        <v/>
      </c>
      <c r="FO147" s="87">
        <f>($K147="Bell Curve")*(_xlfn.NORM.DIST(AND(FO$6&gt;=$F147,FO$6&lt;=$H147)*(FO$6-$F147+1),$J147/2,$M147,TRUE)-_xlfn.NORM.DIST(AND(FO$6&gt;=$F147,FO$6&lt;=$H147)*(FN$6-$F147+1),$J147/2,$M147,TRUE))/(1-2*_xlfn.NORM.DIST(0,$J147/2,$M147,TRUE))*$D147+($K147="Steady Growth")*(AND(FO$6&gt;=$F147,FO$6&lt;=$H147)*((FO$6-$F147+1)/($J147*($J147+1)/2)*$D147))+($K147="custom")*CustCF!FI147</f>
        <v/>
      </c>
      <c r="FP147" s="87">
        <f>($K147="Bell Curve")*(_xlfn.NORM.DIST(AND(FP$6&gt;=$F147,FP$6&lt;=$H147)*(FP$6-$F147+1),$J147/2,$M147,TRUE)-_xlfn.NORM.DIST(AND(FP$6&gt;=$F147,FP$6&lt;=$H147)*(FO$6-$F147+1),$J147/2,$M147,TRUE))/(1-2*_xlfn.NORM.DIST(0,$J147/2,$M147,TRUE))*$D147+($K147="Steady Growth")*(AND(FP$6&gt;=$F147,FP$6&lt;=$H147)*((FP$6-$F147+1)/($J147*($J147+1)/2)*$D147))+($K147="custom")*CustCF!FJ147</f>
        <v/>
      </c>
      <c r="FQ147" s="87">
        <f>($K147="Bell Curve")*(_xlfn.NORM.DIST(AND(FQ$6&gt;=$F147,FQ$6&lt;=$H147)*(FQ$6-$F147+1),$J147/2,$M147,TRUE)-_xlfn.NORM.DIST(AND(FQ$6&gt;=$F147,FQ$6&lt;=$H147)*(FP$6-$F147+1),$J147/2,$M147,TRUE))/(1-2*_xlfn.NORM.DIST(0,$J147/2,$M147,TRUE))*$D147+($K147="Steady Growth")*(AND(FQ$6&gt;=$F147,FQ$6&lt;=$H147)*((FQ$6-$F147+1)/($J147*($J147+1)/2)*$D147))+($K147="custom")*CustCF!FK147</f>
        <v/>
      </c>
      <c r="FR147" s="87">
        <f>($K147="Bell Curve")*(_xlfn.NORM.DIST(AND(FR$6&gt;=$F147,FR$6&lt;=$H147)*(FR$6-$F147+1),$J147/2,$M147,TRUE)-_xlfn.NORM.DIST(AND(FR$6&gt;=$F147,FR$6&lt;=$H147)*(FQ$6-$F147+1),$J147/2,$M147,TRUE))/(1-2*_xlfn.NORM.DIST(0,$J147/2,$M147,TRUE))*$D147+($K147="Steady Growth")*(AND(FR$6&gt;=$F147,FR$6&lt;=$H147)*((FR$6-$F147+1)/($J147*($J147+1)/2)*$D147))+($K147="custom")*CustCF!FL147</f>
        <v/>
      </c>
      <c r="FS147" s="87">
        <f>($K147="Bell Curve")*(_xlfn.NORM.DIST(AND(FS$6&gt;=$F147,FS$6&lt;=$H147)*(FS$6-$F147+1),$J147/2,$M147,TRUE)-_xlfn.NORM.DIST(AND(FS$6&gt;=$F147,FS$6&lt;=$H147)*(FR$6-$F147+1),$J147/2,$M147,TRUE))/(1-2*_xlfn.NORM.DIST(0,$J147/2,$M147,TRUE))*$D147+($K147="Steady Growth")*(AND(FS$6&gt;=$F147,FS$6&lt;=$H147)*((FS$6-$F147+1)/($J147*($J147+1)/2)*$D147))+($K147="custom")*CustCF!FM147</f>
        <v/>
      </c>
      <c r="FT147" s="87">
        <f>($K147="Bell Curve")*(_xlfn.NORM.DIST(AND(FT$6&gt;=$F147,FT$6&lt;=$H147)*(FT$6-$F147+1),$J147/2,$M147,TRUE)-_xlfn.NORM.DIST(AND(FT$6&gt;=$F147,FT$6&lt;=$H147)*(FS$6-$F147+1),$J147/2,$M147,TRUE))/(1-2*_xlfn.NORM.DIST(0,$J147/2,$M147,TRUE))*$D147+($K147="Steady Growth")*(AND(FT$6&gt;=$F147,FT$6&lt;=$H147)*((FT$6-$F147+1)/($J147*($J147+1)/2)*$D147))+($K147="custom")*CustCF!FN147</f>
        <v/>
      </c>
      <c r="FU147" s="87">
        <f>($K147="Bell Curve")*(_xlfn.NORM.DIST(AND(FU$6&gt;=$F147,FU$6&lt;=$H147)*(FU$6-$F147+1),$J147/2,$M147,TRUE)-_xlfn.NORM.DIST(AND(FU$6&gt;=$F147,FU$6&lt;=$H147)*(FT$6-$F147+1),$J147/2,$M147,TRUE))/(1-2*_xlfn.NORM.DIST(0,$J147/2,$M147,TRUE))*$D147+($K147="Steady Growth")*(AND(FU$6&gt;=$F147,FU$6&lt;=$H147)*((FU$6-$F147+1)/($J147*($J147+1)/2)*$D147))+($K147="custom")*CustCF!FO147</f>
        <v/>
      </c>
      <c r="FV147" s="87">
        <f>($K147="Bell Curve")*(_xlfn.NORM.DIST(AND(FV$6&gt;=$F147,FV$6&lt;=$H147)*(FV$6-$F147+1),$J147/2,$M147,TRUE)-_xlfn.NORM.DIST(AND(FV$6&gt;=$F147,FV$6&lt;=$H147)*(FU$6-$F147+1),$J147/2,$M147,TRUE))/(1-2*_xlfn.NORM.DIST(0,$J147/2,$M147,TRUE))*$D147+($K147="Steady Growth")*(AND(FV$6&gt;=$F147,FV$6&lt;=$H147)*((FV$6-$F147+1)/($J147*($J147+1)/2)*$D147))+($K147="custom")*CustCF!FP147</f>
        <v/>
      </c>
      <c r="FW147" s="87">
        <f>($K147="Bell Curve")*(_xlfn.NORM.DIST(AND(FW$6&gt;=$F147,FW$6&lt;=$H147)*(FW$6-$F147+1),$J147/2,$M147,TRUE)-_xlfn.NORM.DIST(AND(FW$6&gt;=$F147,FW$6&lt;=$H147)*(FV$6-$F147+1),$J147/2,$M147,TRUE))/(1-2*_xlfn.NORM.DIST(0,$J147/2,$M147,TRUE))*$D147+($K147="Steady Growth")*(AND(FW$6&gt;=$F147,FW$6&lt;=$H147)*((FW$6-$F147+1)/($J147*($J147+1)/2)*$D147))+($K147="custom")*CustCF!FQ147</f>
        <v/>
      </c>
      <c r="FX147" s="87">
        <f>($K147="Bell Curve")*(_xlfn.NORM.DIST(AND(FX$6&gt;=$F147,FX$6&lt;=$H147)*(FX$6-$F147+1),$J147/2,$M147,TRUE)-_xlfn.NORM.DIST(AND(FX$6&gt;=$F147,FX$6&lt;=$H147)*(FW$6-$F147+1),$J147/2,$M147,TRUE))/(1-2*_xlfn.NORM.DIST(0,$J147/2,$M147,TRUE))*$D147+($K147="Steady Growth")*(AND(FX$6&gt;=$F147,FX$6&lt;=$H147)*((FX$6-$F147+1)/($J147*($J147+1)/2)*$D147))+($K147="custom")*CustCF!FR147</f>
        <v/>
      </c>
      <c r="FY147" s="87">
        <f>($K147="Bell Curve")*(_xlfn.NORM.DIST(AND(FY$6&gt;=$F147,FY$6&lt;=$H147)*(FY$6-$F147+1),$J147/2,$M147,TRUE)-_xlfn.NORM.DIST(AND(FY$6&gt;=$F147,FY$6&lt;=$H147)*(FX$6-$F147+1),$J147/2,$M147,TRUE))/(1-2*_xlfn.NORM.DIST(0,$J147/2,$M147,TRUE))*$D147+($K147="Steady Growth")*(AND(FY$6&gt;=$F147,FY$6&lt;=$H147)*((FY$6-$F147+1)/($J147*($J147+1)/2)*$D147))+($K147="custom")*CustCF!FS147</f>
        <v/>
      </c>
      <c r="FZ147" s="87">
        <f>($K147="Bell Curve")*(_xlfn.NORM.DIST(AND(FZ$6&gt;=$F147,FZ$6&lt;=$H147)*(FZ$6-$F147+1),$J147/2,$M147,TRUE)-_xlfn.NORM.DIST(AND(FZ$6&gt;=$F147,FZ$6&lt;=$H147)*(FY$6-$F147+1),$J147/2,$M147,TRUE))/(1-2*_xlfn.NORM.DIST(0,$J147/2,$M147,TRUE))*$D147+($K147="Steady Growth")*(AND(FZ$6&gt;=$F147,FZ$6&lt;=$H147)*((FZ$6-$F147+1)/($J147*($J147+1)/2)*$D147))+($K147="custom")*CustCF!FT147</f>
        <v/>
      </c>
      <c r="GA147" s="87">
        <f>($K147="Bell Curve")*(_xlfn.NORM.DIST(AND(GA$6&gt;=$F147,GA$6&lt;=$H147)*(GA$6-$F147+1),$J147/2,$M147,TRUE)-_xlfn.NORM.DIST(AND(GA$6&gt;=$F147,GA$6&lt;=$H147)*(FZ$6-$F147+1),$J147/2,$M147,TRUE))/(1-2*_xlfn.NORM.DIST(0,$J147/2,$M147,TRUE))*$D147+($K147="Steady Growth")*(AND(GA$6&gt;=$F147,GA$6&lt;=$H147)*((GA$6-$F147+1)/($J147*($J147+1)/2)*$D147))+($K147="custom")*CustCF!FU147</f>
        <v/>
      </c>
      <c r="GB147" s="87">
        <f>($K147="Bell Curve")*(_xlfn.NORM.DIST(AND(GB$6&gt;=$F147,GB$6&lt;=$H147)*(GB$6-$F147+1),$J147/2,$M147,TRUE)-_xlfn.NORM.DIST(AND(GB$6&gt;=$F147,GB$6&lt;=$H147)*(GA$6-$F147+1),$J147/2,$M147,TRUE))/(1-2*_xlfn.NORM.DIST(0,$J147/2,$M147,TRUE))*$D147+($K147="Steady Growth")*(AND(GB$6&gt;=$F147,GB$6&lt;=$H147)*((GB$6-$F147+1)/($J147*($J147+1)/2)*$D147))+($K147="custom")*CustCF!FV147</f>
        <v/>
      </c>
      <c r="GC147" s="87">
        <f>($K147="Bell Curve")*(_xlfn.NORM.DIST(AND(GC$6&gt;=$F147,GC$6&lt;=$H147)*(GC$6-$F147+1),$J147/2,$M147,TRUE)-_xlfn.NORM.DIST(AND(GC$6&gt;=$F147,GC$6&lt;=$H147)*(GB$6-$F147+1),$J147/2,$M147,TRUE))/(1-2*_xlfn.NORM.DIST(0,$J147/2,$M147,TRUE))*$D147+($K147="Steady Growth")*(AND(GC$6&gt;=$F147,GC$6&lt;=$H147)*((GC$6-$F147+1)/($J147*($J147+1)/2)*$D147))+($K147="custom")*CustCF!FW147</f>
        <v/>
      </c>
      <c r="GD147" s="87">
        <f>($K147="Bell Curve")*(_xlfn.NORM.DIST(AND(GD$6&gt;=$F147,GD$6&lt;=$H147)*(GD$6-$F147+1),$J147/2,$M147,TRUE)-_xlfn.NORM.DIST(AND(GD$6&gt;=$F147,GD$6&lt;=$H147)*(GC$6-$F147+1),$J147/2,$M147,TRUE))/(1-2*_xlfn.NORM.DIST(0,$J147/2,$M147,TRUE))*$D147+($K147="Steady Growth")*(AND(GD$6&gt;=$F147,GD$6&lt;=$H147)*((GD$6-$F147+1)/($J147*($J147+1)/2)*$D147))+($K147="custom")*CustCF!FX147</f>
        <v/>
      </c>
      <c r="GE147" s="87">
        <f>($K147="Bell Curve")*(_xlfn.NORM.DIST(AND(GE$6&gt;=$F147,GE$6&lt;=$H147)*(GE$6-$F147+1),$J147/2,$M147,TRUE)-_xlfn.NORM.DIST(AND(GE$6&gt;=$F147,GE$6&lt;=$H147)*(GD$6-$F147+1),$J147/2,$M147,TRUE))/(1-2*_xlfn.NORM.DIST(0,$J147/2,$M147,TRUE))*$D147+($K147="Steady Growth")*(AND(GE$6&gt;=$F147,GE$6&lt;=$H147)*((GE$6-$F147+1)/($J147*($J147+1)/2)*$D147))+($K147="custom")*CustCF!FY147</f>
        <v/>
      </c>
      <c r="GF147" s="87">
        <f>($K147="Bell Curve")*(_xlfn.NORM.DIST(AND(GF$6&gt;=$F147,GF$6&lt;=$H147)*(GF$6-$F147+1),$J147/2,$M147,TRUE)-_xlfn.NORM.DIST(AND(GF$6&gt;=$F147,GF$6&lt;=$H147)*(GE$6-$F147+1),$J147/2,$M147,TRUE))/(1-2*_xlfn.NORM.DIST(0,$J147/2,$M147,TRUE))*$D147+($K147="Steady Growth")*(AND(GF$6&gt;=$F147,GF$6&lt;=$H147)*((GF$6-$F147+1)/($J147*($J147+1)/2)*$D147))+($K147="custom")*CustCF!FZ147</f>
        <v/>
      </c>
      <c r="GG147" s="87">
        <f>($K147="Bell Curve")*(_xlfn.NORM.DIST(AND(GG$6&gt;=$F147,GG$6&lt;=$H147)*(GG$6-$F147+1),$J147/2,$M147,TRUE)-_xlfn.NORM.DIST(AND(GG$6&gt;=$F147,GG$6&lt;=$H147)*(GF$6-$F147+1),$J147/2,$M147,TRUE))/(1-2*_xlfn.NORM.DIST(0,$J147/2,$M147,TRUE))*$D147+($K147="Steady Growth")*(AND(GG$6&gt;=$F147,GG$6&lt;=$H147)*((GG$6-$F147+1)/($J147*($J147+1)/2)*$D147))+($K147="custom")*CustCF!GA147</f>
        <v/>
      </c>
      <c r="GH147" s="87">
        <f>($K147="Bell Curve")*(_xlfn.NORM.DIST(AND(GH$6&gt;=$F147,GH$6&lt;=$H147)*(GH$6-$F147+1),$J147/2,$M147,TRUE)-_xlfn.NORM.DIST(AND(GH$6&gt;=$F147,GH$6&lt;=$H147)*(GG$6-$F147+1),$J147/2,$M147,TRUE))/(1-2*_xlfn.NORM.DIST(0,$J147/2,$M147,TRUE))*$D147+($K147="Steady Growth")*(AND(GH$6&gt;=$F147,GH$6&lt;=$H147)*((GH$6-$F147+1)/($J147*($J147+1)/2)*$D147))+($K147="custom")*CustCF!GB147</f>
        <v/>
      </c>
      <c r="GI147" s="87">
        <f>($K147="Bell Curve")*(_xlfn.NORM.DIST(AND(GI$6&gt;=$F147,GI$6&lt;=$H147)*(GI$6-$F147+1),$J147/2,$M147,TRUE)-_xlfn.NORM.DIST(AND(GI$6&gt;=$F147,GI$6&lt;=$H147)*(GH$6-$F147+1),$J147/2,$M147,TRUE))/(1-2*_xlfn.NORM.DIST(0,$J147/2,$M147,TRUE))*$D147+($K147="Steady Growth")*(AND(GI$6&gt;=$F147,GI$6&lt;=$H147)*((GI$6-$F147+1)/($J147*($J147+1)/2)*$D147))+($K147="custom")*CustCF!GC147</f>
        <v/>
      </c>
      <c r="GJ147" s="87">
        <f>($K147="Bell Curve")*(_xlfn.NORM.DIST(AND(GJ$6&gt;=$F147,GJ$6&lt;=$H147)*(GJ$6-$F147+1),$J147/2,$M147,TRUE)-_xlfn.NORM.DIST(AND(GJ$6&gt;=$F147,GJ$6&lt;=$H147)*(GI$6-$F147+1),$J147/2,$M147,TRUE))/(1-2*_xlfn.NORM.DIST(0,$J147/2,$M147,TRUE))*$D147+($K147="Steady Growth")*(AND(GJ$6&gt;=$F147,GJ$6&lt;=$H147)*((GJ$6-$F147+1)/($J147*($J147+1)/2)*$D147))+($K147="custom")*CustCF!GD147</f>
        <v/>
      </c>
      <c r="GK147" s="87">
        <f>($K147="Bell Curve")*(_xlfn.NORM.DIST(AND(GK$6&gt;=$F147,GK$6&lt;=$H147)*(GK$6-$F147+1),$J147/2,$M147,TRUE)-_xlfn.NORM.DIST(AND(GK$6&gt;=$F147,GK$6&lt;=$H147)*(GJ$6-$F147+1),$J147/2,$M147,TRUE))/(1-2*_xlfn.NORM.DIST(0,$J147/2,$M147,TRUE))*$D147+($K147="Steady Growth")*(AND(GK$6&gt;=$F147,GK$6&lt;=$H147)*((GK$6-$F147+1)/($J147*($J147+1)/2)*$D147))+($K147="custom")*CustCF!GE147</f>
        <v/>
      </c>
      <c r="GL147" s="87">
        <f>($K147="Bell Curve")*(_xlfn.NORM.DIST(AND(GL$6&gt;=$F147,GL$6&lt;=$H147)*(GL$6-$F147+1),$J147/2,$M147,TRUE)-_xlfn.NORM.DIST(AND(GL$6&gt;=$F147,GL$6&lt;=$H147)*(GK$6-$F147+1),$J147/2,$M147,TRUE))/(1-2*_xlfn.NORM.DIST(0,$J147/2,$M147,TRUE))*$D147+($K147="Steady Growth")*(AND(GL$6&gt;=$F147,GL$6&lt;=$H147)*((GL$6-$F147+1)/($J147*($J147+1)/2)*$D147))+($K147="custom")*CustCF!GF147</f>
        <v/>
      </c>
      <c r="GM147" s="87">
        <f>($K147="Bell Curve")*(_xlfn.NORM.DIST(AND(GM$6&gt;=$F147,GM$6&lt;=$H147)*(GM$6-$F147+1),$J147/2,$M147,TRUE)-_xlfn.NORM.DIST(AND(GM$6&gt;=$F147,GM$6&lt;=$H147)*(GL$6-$F147+1),$J147/2,$M147,TRUE))/(1-2*_xlfn.NORM.DIST(0,$J147/2,$M147,TRUE))*$D147+($K147="Steady Growth")*(AND(GM$6&gt;=$F147,GM$6&lt;=$H147)*((GM$6-$F147+1)/($J147*($J147+1)/2)*$D147))+($K147="custom")*CustCF!GG147</f>
        <v/>
      </c>
      <c r="GN147" s="257">
        <f>($K147="Bell Curve")*(_xlfn.NORM.DIST(AND(GN$6&gt;=$F147,GN$6&lt;=$H147)*(GN$6-$F147+1),$J147/2,$M147,TRUE)-_xlfn.NORM.DIST(AND(GN$6&gt;=$F147,GN$6&lt;=$H147)*(GM$6-$F147+1),$J147/2,$M147,TRUE))/(1-2*_xlfn.NORM.DIST(0,$J147/2,$M147,TRUE))*$D147+($K147="Steady Growth")*(AND(GN$6&gt;=$F147,GN$6&lt;=$H147)*((GN$6-$F147+1)/($J147*($J147+1)/2)*$D147))+($K147="custom")*CustCF!GH147</f>
        <v/>
      </c>
      <c r="GO147" s="1" t="n"/>
      <c r="GP147" s="63" t="n"/>
    </row>
    <row r="148" hidden="1" outlineLevel="1">
      <c r="A148" s="1" t="n"/>
      <c r="B148" s="1" t="n"/>
      <c r="C148" s="251">
        <f>Budget!AF29</f>
        <v/>
      </c>
      <c r="D148" s="14">
        <f>Budget!AG29</f>
        <v/>
      </c>
      <c r="E148" s="14">
        <f>IF(D148&lt;&gt;0,F148,"")</f>
        <v/>
      </c>
      <c r="F148" s="252" t="n">
        <v>0</v>
      </c>
      <c r="G148" s="921">
        <f>IF(L148="custom",CustCF!F148,INDEX($P$8:$GN$8,MATCH(F148,$P$6:$GN$6,0)))</f>
        <v/>
      </c>
      <c r="H148" s="252" t="n">
        <v>0</v>
      </c>
      <c r="I148" s="921">
        <f>IF(L148="custom",CustCF!G148,INDEX($P$8:$GN$8,MATCH(H148,$P$6:$GN$6,0)))</f>
        <v/>
      </c>
      <c r="J148" s="249">
        <f>H148-F148+1</f>
        <v/>
      </c>
      <c r="K148" s="254" t="inlineStr">
        <is>
          <t>Bell Curve</t>
        </is>
      </c>
      <c r="L148" s="255" t="inlineStr">
        <is>
          <t>Flat (9)</t>
        </is>
      </c>
      <c r="M148" s="256">
        <f>INDEX($D$261:$D$266,MATCH(L148,$C$261:$C$266,0))</f>
        <v/>
      </c>
      <c r="N148" s="13">
        <f>SUM(P148:GN148)</f>
        <v/>
      </c>
      <c r="O148" s="14" t="n"/>
      <c r="P148" s="87">
        <f>($K148="Bell Curve")*(_xlfn.NORM.DIST(AND(P$6&gt;=$F148,P$6&lt;=$H148)*(P$6-$F148+1),$J148/2,$M148,TRUE)-_xlfn.NORM.DIST(AND(P$6&gt;=$F148,P$6&lt;=$H148)*(O$6-$F148+1),$J148/2,$M148,TRUE))/(1-2*_xlfn.NORM.DIST(0,$J148/2,$M148,TRUE))*$D148+($K148="Steady Growth")*(AND(P$6&gt;=$F148,P$6&lt;=$H148)*((P$6-$F148+1)/($J148*($J148+1)/2)*$D148))+($K148="custom")*CustCF!J148</f>
        <v/>
      </c>
      <c r="Q148" s="87">
        <f>($K148="Bell Curve")*(_xlfn.NORM.DIST(AND(Q$6&gt;=$F148,Q$6&lt;=$H148)*(Q$6-$F148+1),$J148/2,$M148,TRUE)-_xlfn.NORM.DIST(AND(Q$6&gt;=$F148,Q$6&lt;=$H148)*(P$6-$F148+1),$J148/2,$M148,TRUE))/(1-2*_xlfn.NORM.DIST(0,$J148/2,$M148,TRUE))*$D148+($K148="Steady Growth")*(AND(Q$6&gt;=$F148,Q$6&lt;=$H148)*((Q$6-$F148+1)/($J148*($J148+1)/2)*$D148))+($K148="custom")*CustCF!K148</f>
        <v/>
      </c>
      <c r="R148" s="87">
        <f>($K148="Bell Curve")*(_xlfn.NORM.DIST(AND(R$6&gt;=$F148,R$6&lt;=$H148)*(R$6-$F148+1),$J148/2,$M148,TRUE)-_xlfn.NORM.DIST(AND(R$6&gt;=$F148,R$6&lt;=$H148)*(Q$6-$F148+1),$J148/2,$M148,TRUE))/(1-2*_xlfn.NORM.DIST(0,$J148/2,$M148,TRUE))*$D148+($K148="Steady Growth")*(AND(R$6&gt;=$F148,R$6&lt;=$H148)*((R$6-$F148+1)/($J148*($J148+1)/2)*$D148))+($K148="custom")*CustCF!L148</f>
        <v/>
      </c>
      <c r="S148" s="87">
        <f>($K148="Bell Curve")*(_xlfn.NORM.DIST(AND(S$6&gt;=$F148,S$6&lt;=$H148)*(S$6-$F148+1),$J148/2,$M148,TRUE)-_xlfn.NORM.DIST(AND(S$6&gt;=$F148,S$6&lt;=$H148)*(R$6-$F148+1),$J148/2,$M148,TRUE))/(1-2*_xlfn.NORM.DIST(0,$J148/2,$M148,TRUE))*$D148+($K148="Steady Growth")*(AND(S$6&gt;=$F148,S$6&lt;=$H148)*((S$6-$F148+1)/($J148*($J148+1)/2)*$D148))+($K148="custom")*CustCF!M148</f>
        <v/>
      </c>
      <c r="T148" s="87">
        <f>($K148="Bell Curve")*(_xlfn.NORM.DIST(AND(T$6&gt;=$F148,T$6&lt;=$H148)*(T$6-$F148+1),$J148/2,$M148,TRUE)-_xlfn.NORM.DIST(AND(T$6&gt;=$F148,T$6&lt;=$H148)*(S$6-$F148+1),$J148/2,$M148,TRUE))/(1-2*_xlfn.NORM.DIST(0,$J148/2,$M148,TRUE))*$D148+($K148="Steady Growth")*(AND(T$6&gt;=$F148,T$6&lt;=$H148)*((T$6-$F148+1)/($J148*($J148+1)/2)*$D148))+($K148="custom")*CustCF!N148</f>
        <v/>
      </c>
      <c r="U148" s="87">
        <f>($K148="Bell Curve")*(_xlfn.NORM.DIST(AND(U$6&gt;=$F148,U$6&lt;=$H148)*(U$6-$F148+1),$J148/2,$M148,TRUE)-_xlfn.NORM.DIST(AND(U$6&gt;=$F148,U$6&lt;=$H148)*(T$6-$F148+1),$J148/2,$M148,TRUE))/(1-2*_xlfn.NORM.DIST(0,$J148/2,$M148,TRUE))*$D148+($K148="Steady Growth")*(AND(U$6&gt;=$F148,U$6&lt;=$H148)*((U$6-$F148+1)/($J148*($J148+1)/2)*$D148))+($K148="custom")*CustCF!O148</f>
        <v/>
      </c>
      <c r="V148" s="87">
        <f>($K148="Bell Curve")*(_xlfn.NORM.DIST(AND(V$6&gt;=$F148,V$6&lt;=$H148)*(V$6-$F148+1),$J148/2,$M148,TRUE)-_xlfn.NORM.DIST(AND(V$6&gt;=$F148,V$6&lt;=$H148)*(U$6-$F148+1),$J148/2,$M148,TRUE))/(1-2*_xlfn.NORM.DIST(0,$J148/2,$M148,TRUE))*$D148+($K148="Steady Growth")*(AND(V$6&gt;=$F148,V$6&lt;=$H148)*((V$6-$F148+1)/($J148*($J148+1)/2)*$D148))+($K148="custom")*CustCF!P148</f>
        <v/>
      </c>
      <c r="W148" s="87">
        <f>($K148="Bell Curve")*(_xlfn.NORM.DIST(AND(W$6&gt;=$F148,W$6&lt;=$H148)*(W$6-$F148+1),$J148/2,$M148,TRUE)-_xlfn.NORM.DIST(AND(W$6&gt;=$F148,W$6&lt;=$H148)*(V$6-$F148+1),$J148/2,$M148,TRUE))/(1-2*_xlfn.NORM.DIST(0,$J148/2,$M148,TRUE))*$D148+($K148="Steady Growth")*(AND(W$6&gt;=$F148,W$6&lt;=$H148)*((W$6-$F148+1)/($J148*($J148+1)/2)*$D148))+($K148="custom")*CustCF!Q148</f>
        <v/>
      </c>
      <c r="X148" s="87">
        <f>($K148="Bell Curve")*(_xlfn.NORM.DIST(AND(X$6&gt;=$F148,X$6&lt;=$H148)*(X$6-$F148+1),$J148/2,$M148,TRUE)-_xlfn.NORM.DIST(AND(X$6&gt;=$F148,X$6&lt;=$H148)*(W$6-$F148+1),$J148/2,$M148,TRUE))/(1-2*_xlfn.NORM.DIST(0,$J148/2,$M148,TRUE))*$D148+($K148="Steady Growth")*(AND(X$6&gt;=$F148,X$6&lt;=$H148)*((X$6-$F148+1)/($J148*($J148+1)/2)*$D148))+($K148="custom")*CustCF!R148</f>
        <v/>
      </c>
      <c r="Y148" s="87">
        <f>($K148="Bell Curve")*(_xlfn.NORM.DIST(AND(Y$6&gt;=$F148,Y$6&lt;=$H148)*(Y$6-$F148+1),$J148/2,$M148,TRUE)-_xlfn.NORM.DIST(AND(Y$6&gt;=$F148,Y$6&lt;=$H148)*(X$6-$F148+1),$J148/2,$M148,TRUE))/(1-2*_xlfn.NORM.DIST(0,$J148/2,$M148,TRUE))*$D148+($K148="Steady Growth")*(AND(Y$6&gt;=$F148,Y$6&lt;=$H148)*((Y$6-$F148+1)/($J148*($J148+1)/2)*$D148))+($K148="custom")*CustCF!S148</f>
        <v/>
      </c>
      <c r="Z148" s="87">
        <f>($K148="Bell Curve")*(_xlfn.NORM.DIST(AND(Z$6&gt;=$F148,Z$6&lt;=$H148)*(Z$6-$F148+1),$J148/2,$M148,TRUE)-_xlfn.NORM.DIST(AND(Z$6&gt;=$F148,Z$6&lt;=$H148)*(Y$6-$F148+1),$J148/2,$M148,TRUE))/(1-2*_xlfn.NORM.DIST(0,$J148/2,$M148,TRUE))*$D148+($K148="Steady Growth")*(AND(Z$6&gt;=$F148,Z$6&lt;=$H148)*((Z$6-$F148+1)/($J148*($J148+1)/2)*$D148))+($K148="custom")*CustCF!T148</f>
        <v/>
      </c>
      <c r="AA148" s="87">
        <f>($K148="Bell Curve")*(_xlfn.NORM.DIST(AND(AA$6&gt;=$F148,AA$6&lt;=$H148)*(AA$6-$F148+1),$J148/2,$M148,TRUE)-_xlfn.NORM.DIST(AND(AA$6&gt;=$F148,AA$6&lt;=$H148)*(Z$6-$F148+1),$J148/2,$M148,TRUE))/(1-2*_xlfn.NORM.DIST(0,$J148/2,$M148,TRUE))*$D148+($K148="Steady Growth")*(AND(AA$6&gt;=$F148,AA$6&lt;=$H148)*((AA$6-$F148+1)/($J148*($J148+1)/2)*$D148))+($K148="custom")*CustCF!U148</f>
        <v/>
      </c>
      <c r="AB148" s="87">
        <f>($K148="Bell Curve")*(_xlfn.NORM.DIST(AND(AB$6&gt;=$F148,AB$6&lt;=$H148)*(AB$6-$F148+1),$J148/2,$M148,TRUE)-_xlfn.NORM.DIST(AND(AB$6&gt;=$F148,AB$6&lt;=$H148)*(AA$6-$F148+1),$J148/2,$M148,TRUE))/(1-2*_xlfn.NORM.DIST(0,$J148/2,$M148,TRUE))*$D148+($K148="Steady Growth")*(AND(AB$6&gt;=$F148,AB$6&lt;=$H148)*((AB$6-$F148+1)/($J148*($J148+1)/2)*$D148))+($K148="custom")*CustCF!V148</f>
        <v/>
      </c>
      <c r="AC148" s="87">
        <f>($K148="Bell Curve")*(_xlfn.NORM.DIST(AND(AC$6&gt;=$F148,AC$6&lt;=$H148)*(AC$6-$F148+1),$J148/2,$M148,TRUE)-_xlfn.NORM.DIST(AND(AC$6&gt;=$F148,AC$6&lt;=$H148)*(AB$6-$F148+1),$J148/2,$M148,TRUE))/(1-2*_xlfn.NORM.DIST(0,$J148/2,$M148,TRUE))*$D148+($K148="Steady Growth")*(AND(AC$6&gt;=$F148,AC$6&lt;=$H148)*((AC$6-$F148+1)/($J148*($J148+1)/2)*$D148))+($K148="custom")*CustCF!W148</f>
        <v/>
      </c>
      <c r="AD148" s="87">
        <f>($K148="Bell Curve")*(_xlfn.NORM.DIST(AND(AD$6&gt;=$F148,AD$6&lt;=$H148)*(AD$6-$F148+1),$J148/2,$M148,TRUE)-_xlfn.NORM.DIST(AND(AD$6&gt;=$F148,AD$6&lt;=$H148)*(AC$6-$F148+1),$J148/2,$M148,TRUE))/(1-2*_xlfn.NORM.DIST(0,$J148/2,$M148,TRUE))*$D148+($K148="Steady Growth")*(AND(AD$6&gt;=$F148,AD$6&lt;=$H148)*((AD$6-$F148+1)/($J148*($J148+1)/2)*$D148))+($K148="custom")*CustCF!X148</f>
        <v/>
      </c>
      <c r="AE148" s="87">
        <f>($K148="Bell Curve")*(_xlfn.NORM.DIST(AND(AE$6&gt;=$F148,AE$6&lt;=$H148)*(AE$6-$F148+1),$J148/2,$M148,TRUE)-_xlfn.NORM.DIST(AND(AE$6&gt;=$F148,AE$6&lt;=$H148)*(AD$6-$F148+1),$J148/2,$M148,TRUE))/(1-2*_xlfn.NORM.DIST(0,$J148/2,$M148,TRUE))*$D148+($K148="Steady Growth")*(AND(AE$6&gt;=$F148,AE$6&lt;=$H148)*((AE$6-$F148+1)/($J148*($J148+1)/2)*$D148))+($K148="custom")*CustCF!Y148</f>
        <v/>
      </c>
      <c r="AF148" s="87">
        <f>($K148="Bell Curve")*(_xlfn.NORM.DIST(AND(AF$6&gt;=$F148,AF$6&lt;=$H148)*(AF$6-$F148+1),$J148/2,$M148,TRUE)-_xlfn.NORM.DIST(AND(AF$6&gt;=$F148,AF$6&lt;=$H148)*(AE$6-$F148+1),$J148/2,$M148,TRUE))/(1-2*_xlfn.NORM.DIST(0,$J148/2,$M148,TRUE))*$D148+($K148="Steady Growth")*(AND(AF$6&gt;=$F148,AF$6&lt;=$H148)*((AF$6-$F148+1)/($J148*($J148+1)/2)*$D148))+($K148="custom")*CustCF!Z148</f>
        <v/>
      </c>
      <c r="AG148" s="87">
        <f>($K148="Bell Curve")*(_xlfn.NORM.DIST(AND(AG$6&gt;=$F148,AG$6&lt;=$H148)*(AG$6-$F148+1),$J148/2,$M148,TRUE)-_xlfn.NORM.DIST(AND(AG$6&gt;=$F148,AG$6&lt;=$H148)*(AF$6-$F148+1),$J148/2,$M148,TRUE))/(1-2*_xlfn.NORM.DIST(0,$J148/2,$M148,TRUE))*$D148+($K148="Steady Growth")*(AND(AG$6&gt;=$F148,AG$6&lt;=$H148)*((AG$6-$F148+1)/($J148*($J148+1)/2)*$D148))+($K148="custom")*CustCF!AA148</f>
        <v/>
      </c>
      <c r="AH148" s="87">
        <f>($K148="Bell Curve")*(_xlfn.NORM.DIST(AND(AH$6&gt;=$F148,AH$6&lt;=$H148)*(AH$6-$F148+1),$J148/2,$M148,TRUE)-_xlfn.NORM.DIST(AND(AH$6&gt;=$F148,AH$6&lt;=$H148)*(AG$6-$F148+1),$J148/2,$M148,TRUE))/(1-2*_xlfn.NORM.DIST(0,$J148/2,$M148,TRUE))*$D148+($K148="Steady Growth")*(AND(AH$6&gt;=$F148,AH$6&lt;=$H148)*((AH$6-$F148+1)/($J148*($J148+1)/2)*$D148))+($K148="custom")*CustCF!AB148</f>
        <v/>
      </c>
      <c r="AI148" s="87">
        <f>($K148="Bell Curve")*(_xlfn.NORM.DIST(AND(AI$6&gt;=$F148,AI$6&lt;=$H148)*(AI$6-$F148+1),$J148/2,$M148,TRUE)-_xlfn.NORM.DIST(AND(AI$6&gt;=$F148,AI$6&lt;=$H148)*(AH$6-$F148+1),$J148/2,$M148,TRUE))/(1-2*_xlfn.NORM.DIST(0,$J148/2,$M148,TRUE))*$D148+($K148="Steady Growth")*(AND(AI$6&gt;=$F148,AI$6&lt;=$H148)*((AI$6-$F148+1)/($J148*($J148+1)/2)*$D148))+($K148="custom")*CustCF!AC148</f>
        <v/>
      </c>
      <c r="AJ148" s="87">
        <f>($K148="Bell Curve")*(_xlfn.NORM.DIST(AND(AJ$6&gt;=$F148,AJ$6&lt;=$H148)*(AJ$6-$F148+1),$J148/2,$M148,TRUE)-_xlfn.NORM.DIST(AND(AJ$6&gt;=$F148,AJ$6&lt;=$H148)*(AI$6-$F148+1),$J148/2,$M148,TRUE))/(1-2*_xlfn.NORM.DIST(0,$J148/2,$M148,TRUE))*$D148+($K148="Steady Growth")*(AND(AJ$6&gt;=$F148,AJ$6&lt;=$H148)*((AJ$6-$F148+1)/($J148*($J148+1)/2)*$D148))+($K148="custom")*CustCF!AD148</f>
        <v/>
      </c>
      <c r="AK148" s="87">
        <f>($K148="Bell Curve")*(_xlfn.NORM.DIST(AND(AK$6&gt;=$F148,AK$6&lt;=$H148)*(AK$6-$F148+1),$J148/2,$M148,TRUE)-_xlfn.NORM.DIST(AND(AK$6&gt;=$F148,AK$6&lt;=$H148)*(AJ$6-$F148+1),$J148/2,$M148,TRUE))/(1-2*_xlfn.NORM.DIST(0,$J148/2,$M148,TRUE))*$D148+($K148="Steady Growth")*(AND(AK$6&gt;=$F148,AK$6&lt;=$H148)*((AK$6-$F148+1)/($J148*($J148+1)/2)*$D148))+($K148="custom")*CustCF!AE148</f>
        <v/>
      </c>
      <c r="AL148" s="87">
        <f>($K148="Bell Curve")*(_xlfn.NORM.DIST(AND(AL$6&gt;=$F148,AL$6&lt;=$H148)*(AL$6-$F148+1),$J148/2,$M148,TRUE)-_xlfn.NORM.DIST(AND(AL$6&gt;=$F148,AL$6&lt;=$H148)*(AK$6-$F148+1),$J148/2,$M148,TRUE))/(1-2*_xlfn.NORM.DIST(0,$J148/2,$M148,TRUE))*$D148+($K148="Steady Growth")*(AND(AL$6&gt;=$F148,AL$6&lt;=$H148)*((AL$6-$F148+1)/($J148*($J148+1)/2)*$D148))+($K148="custom")*CustCF!AF148</f>
        <v/>
      </c>
      <c r="AM148" s="87">
        <f>($K148="Bell Curve")*(_xlfn.NORM.DIST(AND(AM$6&gt;=$F148,AM$6&lt;=$H148)*(AM$6-$F148+1),$J148/2,$M148,TRUE)-_xlfn.NORM.DIST(AND(AM$6&gt;=$F148,AM$6&lt;=$H148)*(AL$6-$F148+1),$J148/2,$M148,TRUE))/(1-2*_xlfn.NORM.DIST(0,$J148/2,$M148,TRUE))*$D148+($K148="Steady Growth")*(AND(AM$6&gt;=$F148,AM$6&lt;=$H148)*((AM$6-$F148+1)/($J148*($J148+1)/2)*$D148))+($K148="custom")*CustCF!AG148</f>
        <v/>
      </c>
      <c r="AN148" s="87">
        <f>($K148="Bell Curve")*(_xlfn.NORM.DIST(AND(AN$6&gt;=$F148,AN$6&lt;=$H148)*(AN$6-$F148+1),$J148/2,$M148,TRUE)-_xlfn.NORM.DIST(AND(AN$6&gt;=$F148,AN$6&lt;=$H148)*(AM$6-$F148+1),$J148/2,$M148,TRUE))/(1-2*_xlfn.NORM.DIST(0,$J148/2,$M148,TRUE))*$D148+($K148="Steady Growth")*(AND(AN$6&gt;=$F148,AN$6&lt;=$H148)*((AN$6-$F148+1)/($J148*($J148+1)/2)*$D148))+($K148="custom")*CustCF!AH148</f>
        <v/>
      </c>
      <c r="AO148" s="87">
        <f>($K148="Bell Curve")*(_xlfn.NORM.DIST(AND(AO$6&gt;=$F148,AO$6&lt;=$H148)*(AO$6-$F148+1),$J148/2,$M148,TRUE)-_xlfn.NORM.DIST(AND(AO$6&gt;=$F148,AO$6&lt;=$H148)*(AN$6-$F148+1),$J148/2,$M148,TRUE))/(1-2*_xlfn.NORM.DIST(0,$J148/2,$M148,TRUE))*$D148+($K148="Steady Growth")*(AND(AO$6&gt;=$F148,AO$6&lt;=$H148)*((AO$6-$F148+1)/($J148*($J148+1)/2)*$D148))+($K148="custom")*CustCF!AI148</f>
        <v/>
      </c>
      <c r="AP148" s="87">
        <f>($K148="Bell Curve")*(_xlfn.NORM.DIST(AND(AP$6&gt;=$F148,AP$6&lt;=$H148)*(AP$6-$F148+1),$J148/2,$M148,TRUE)-_xlfn.NORM.DIST(AND(AP$6&gt;=$F148,AP$6&lt;=$H148)*(AO$6-$F148+1),$J148/2,$M148,TRUE))/(1-2*_xlfn.NORM.DIST(0,$J148/2,$M148,TRUE))*$D148+($K148="Steady Growth")*(AND(AP$6&gt;=$F148,AP$6&lt;=$H148)*((AP$6-$F148+1)/($J148*($J148+1)/2)*$D148))+($K148="custom")*CustCF!AJ148</f>
        <v/>
      </c>
      <c r="AQ148" s="87">
        <f>($K148="Bell Curve")*(_xlfn.NORM.DIST(AND(AQ$6&gt;=$F148,AQ$6&lt;=$H148)*(AQ$6-$F148+1),$J148/2,$M148,TRUE)-_xlfn.NORM.DIST(AND(AQ$6&gt;=$F148,AQ$6&lt;=$H148)*(AP$6-$F148+1),$J148/2,$M148,TRUE))/(1-2*_xlfn.NORM.DIST(0,$J148/2,$M148,TRUE))*$D148+($K148="Steady Growth")*(AND(AQ$6&gt;=$F148,AQ$6&lt;=$H148)*((AQ$6-$F148+1)/($J148*($J148+1)/2)*$D148))+($K148="custom")*CustCF!AK148</f>
        <v/>
      </c>
      <c r="AR148" s="87">
        <f>($K148="Bell Curve")*(_xlfn.NORM.DIST(AND(AR$6&gt;=$F148,AR$6&lt;=$H148)*(AR$6-$F148+1),$J148/2,$M148,TRUE)-_xlfn.NORM.DIST(AND(AR$6&gt;=$F148,AR$6&lt;=$H148)*(AQ$6-$F148+1),$J148/2,$M148,TRUE))/(1-2*_xlfn.NORM.DIST(0,$J148/2,$M148,TRUE))*$D148+($K148="Steady Growth")*(AND(AR$6&gt;=$F148,AR$6&lt;=$H148)*((AR$6-$F148+1)/($J148*($J148+1)/2)*$D148))+($K148="custom")*CustCF!AL148</f>
        <v/>
      </c>
      <c r="AS148" s="87">
        <f>($K148="Bell Curve")*(_xlfn.NORM.DIST(AND(AS$6&gt;=$F148,AS$6&lt;=$H148)*(AS$6-$F148+1),$J148/2,$M148,TRUE)-_xlfn.NORM.DIST(AND(AS$6&gt;=$F148,AS$6&lt;=$H148)*(AR$6-$F148+1),$J148/2,$M148,TRUE))/(1-2*_xlfn.NORM.DIST(0,$J148/2,$M148,TRUE))*$D148+($K148="Steady Growth")*(AND(AS$6&gt;=$F148,AS$6&lt;=$H148)*((AS$6-$F148+1)/($J148*($J148+1)/2)*$D148))+($K148="custom")*CustCF!AM148</f>
        <v/>
      </c>
      <c r="AT148" s="87">
        <f>($K148="Bell Curve")*(_xlfn.NORM.DIST(AND(AT$6&gt;=$F148,AT$6&lt;=$H148)*(AT$6-$F148+1),$J148/2,$M148,TRUE)-_xlfn.NORM.DIST(AND(AT$6&gt;=$F148,AT$6&lt;=$H148)*(AS$6-$F148+1),$J148/2,$M148,TRUE))/(1-2*_xlfn.NORM.DIST(0,$J148/2,$M148,TRUE))*$D148+($K148="Steady Growth")*(AND(AT$6&gt;=$F148,AT$6&lt;=$H148)*((AT$6-$F148+1)/($J148*($J148+1)/2)*$D148))+($K148="custom")*CustCF!AN148</f>
        <v/>
      </c>
      <c r="AU148" s="87">
        <f>($K148="Bell Curve")*(_xlfn.NORM.DIST(AND(AU$6&gt;=$F148,AU$6&lt;=$H148)*(AU$6-$F148+1),$J148/2,$M148,TRUE)-_xlfn.NORM.DIST(AND(AU$6&gt;=$F148,AU$6&lt;=$H148)*(AT$6-$F148+1),$J148/2,$M148,TRUE))/(1-2*_xlfn.NORM.DIST(0,$J148/2,$M148,TRUE))*$D148+($K148="Steady Growth")*(AND(AU$6&gt;=$F148,AU$6&lt;=$H148)*((AU$6-$F148+1)/($J148*($J148+1)/2)*$D148))+($K148="custom")*CustCF!AO148</f>
        <v/>
      </c>
      <c r="AV148" s="87">
        <f>($K148="Bell Curve")*(_xlfn.NORM.DIST(AND(AV$6&gt;=$F148,AV$6&lt;=$H148)*(AV$6-$F148+1),$J148/2,$M148,TRUE)-_xlfn.NORM.DIST(AND(AV$6&gt;=$F148,AV$6&lt;=$H148)*(AU$6-$F148+1),$J148/2,$M148,TRUE))/(1-2*_xlfn.NORM.DIST(0,$J148/2,$M148,TRUE))*$D148+($K148="Steady Growth")*(AND(AV$6&gt;=$F148,AV$6&lt;=$H148)*((AV$6-$F148+1)/($J148*($J148+1)/2)*$D148))+($K148="custom")*CustCF!AP148</f>
        <v/>
      </c>
      <c r="AW148" s="87">
        <f>($K148="Bell Curve")*(_xlfn.NORM.DIST(AND(AW$6&gt;=$F148,AW$6&lt;=$H148)*(AW$6-$F148+1),$J148/2,$M148,TRUE)-_xlfn.NORM.DIST(AND(AW$6&gt;=$F148,AW$6&lt;=$H148)*(AV$6-$F148+1),$J148/2,$M148,TRUE))/(1-2*_xlfn.NORM.DIST(0,$J148/2,$M148,TRUE))*$D148+($K148="Steady Growth")*(AND(AW$6&gt;=$F148,AW$6&lt;=$H148)*((AW$6-$F148+1)/($J148*($J148+1)/2)*$D148))+($K148="custom")*CustCF!AQ148</f>
        <v/>
      </c>
      <c r="AX148" s="87">
        <f>($K148="Bell Curve")*(_xlfn.NORM.DIST(AND(AX$6&gt;=$F148,AX$6&lt;=$H148)*(AX$6-$F148+1),$J148/2,$M148,TRUE)-_xlfn.NORM.DIST(AND(AX$6&gt;=$F148,AX$6&lt;=$H148)*(AW$6-$F148+1),$J148/2,$M148,TRUE))/(1-2*_xlfn.NORM.DIST(0,$J148/2,$M148,TRUE))*$D148+($K148="Steady Growth")*(AND(AX$6&gt;=$F148,AX$6&lt;=$H148)*((AX$6-$F148+1)/($J148*($J148+1)/2)*$D148))+($K148="custom")*CustCF!AR148</f>
        <v/>
      </c>
      <c r="AY148" s="87">
        <f>($K148="Bell Curve")*(_xlfn.NORM.DIST(AND(AY$6&gt;=$F148,AY$6&lt;=$H148)*(AY$6-$F148+1),$J148/2,$M148,TRUE)-_xlfn.NORM.DIST(AND(AY$6&gt;=$F148,AY$6&lt;=$H148)*(AX$6-$F148+1),$J148/2,$M148,TRUE))/(1-2*_xlfn.NORM.DIST(0,$J148/2,$M148,TRUE))*$D148+($K148="Steady Growth")*(AND(AY$6&gt;=$F148,AY$6&lt;=$H148)*((AY$6-$F148+1)/($J148*($J148+1)/2)*$D148))+($K148="custom")*CustCF!AS148</f>
        <v/>
      </c>
      <c r="AZ148" s="87">
        <f>($K148="Bell Curve")*(_xlfn.NORM.DIST(AND(AZ$6&gt;=$F148,AZ$6&lt;=$H148)*(AZ$6-$F148+1),$J148/2,$M148,TRUE)-_xlfn.NORM.DIST(AND(AZ$6&gt;=$F148,AZ$6&lt;=$H148)*(AY$6-$F148+1),$J148/2,$M148,TRUE))/(1-2*_xlfn.NORM.DIST(0,$J148/2,$M148,TRUE))*$D148+($K148="Steady Growth")*(AND(AZ$6&gt;=$F148,AZ$6&lt;=$H148)*((AZ$6-$F148+1)/($J148*($J148+1)/2)*$D148))+($K148="custom")*CustCF!AT148</f>
        <v/>
      </c>
      <c r="BA148" s="87">
        <f>($K148="Bell Curve")*(_xlfn.NORM.DIST(AND(BA$6&gt;=$F148,BA$6&lt;=$H148)*(BA$6-$F148+1),$J148/2,$M148,TRUE)-_xlfn.NORM.DIST(AND(BA$6&gt;=$F148,BA$6&lt;=$H148)*(AZ$6-$F148+1),$J148/2,$M148,TRUE))/(1-2*_xlfn.NORM.DIST(0,$J148/2,$M148,TRUE))*$D148+($K148="Steady Growth")*(AND(BA$6&gt;=$F148,BA$6&lt;=$H148)*((BA$6-$F148+1)/($J148*($J148+1)/2)*$D148))+($K148="custom")*CustCF!AU148</f>
        <v/>
      </c>
      <c r="BB148" s="87">
        <f>($K148="Bell Curve")*(_xlfn.NORM.DIST(AND(BB$6&gt;=$F148,BB$6&lt;=$H148)*(BB$6-$F148+1),$J148/2,$M148,TRUE)-_xlfn.NORM.DIST(AND(BB$6&gt;=$F148,BB$6&lt;=$H148)*(BA$6-$F148+1),$J148/2,$M148,TRUE))/(1-2*_xlfn.NORM.DIST(0,$J148/2,$M148,TRUE))*$D148+($K148="Steady Growth")*(AND(BB$6&gt;=$F148,BB$6&lt;=$H148)*((BB$6-$F148+1)/($J148*($J148+1)/2)*$D148))+($K148="custom")*CustCF!AV148</f>
        <v/>
      </c>
      <c r="BC148" s="87">
        <f>($K148="Bell Curve")*(_xlfn.NORM.DIST(AND(BC$6&gt;=$F148,BC$6&lt;=$H148)*(BC$6-$F148+1),$J148/2,$M148,TRUE)-_xlfn.NORM.DIST(AND(BC$6&gt;=$F148,BC$6&lt;=$H148)*(BB$6-$F148+1),$J148/2,$M148,TRUE))/(1-2*_xlfn.NORM.DIST(0,$J148/2,$M148,TRUE))*$D148+($K148="Steady Growth")*(AND(BC$6&gt;=$F148,BC$6&lt;=$H148)*((BC$6-$F148+1)/($J148*($J148+1)/2)*$D148))+($K148="custom")*CustCF!AW148</f>
        <v/>
      </c>
      <c r="BD148" s="87">
        <f>($K148="Bell Curve")*(_xlfn.NORM.DIST(AND(BD$6&gt;=$F148,BD$6&lt;=$H148)*(BD$6-$F148+1),$J148/2,$M148,TRUE)-_xlfn.NORM.DIST(AND(BD$6&gt;=$F148,BD$6&lt;=$H148)*(BC$6-$F148+1),$J148/2,$M148,TRUE))/(1-2*_xlfn.NORM.DIST(0,$J148/2,$M148,TRUE))*$D148+($K148="Steady Growth")*(AND(BD$6&gt;=$F148,BD$6&lt;=$H148)*((BD$6-$F148+1)/($J148*($J148+1)/2)*$D148))+($K148="custom")*CustCF!AX148</f>
        <v/>
      </c>
      <c r="BE148" s="87">
        <f>($K148="Bell Curve")*(_xlfn.NORM.DIST(AND(BE$6&gt;=$F148,BE$6&lt;=$H148)*(BE$6-$F148+1),$J148/2,$M148,TRUE)-_xlfn.NORM.DIST(AND(BE$6&gt;=$F148,BE$6&lt;=$H148)*(BD$6-$F148+1),$J148/2,$M148,TRUE))/(1-2*_xlfn.NORM.DIST(0,$J148/2,$M148,TRUE))*$D148+($K148="Steady Growth")*(AND(BE$6&gt;=$F148,BE$6&lt;=$H148)*((BE$6-$F148+1)/($J148*($J148+1)/2)*$D148))+($K148="custom")*CustCF!AY148</f>
        <v/>
      </c>
      <c r="BF148" s="87">
        <f>($K148="Bell Curve")*(_xlfn.NORM.DIST(AND(BF$6&gt;=$F148,BF$6&lt;=$H148)*(BF$6-$F148+1),$J148/2,$M148,TRUE)-_xlfn.NORM.DIST(AND(BF$6&gt;=$F148,BF$6&lt;=$H148)*(BE$6-$F148+1),$J148/2,$M148,TRUE))/(1-2*_xlfn.NORM.DIST(0,$J148/2,$M148,TRUE))*$D148+($K148="Steady Growth")*(AND(BF$6&gt;=$F148,BF$6&lt;=$H148)*((BF$6-$F148+1)/($J148*($J148+1)/2)*$D148))+($K148="custom")*CustCF!AZ148</f>
        <v/>
      </c>
      <c r="BG148" s="87">
        <f>($K148="Bell Curve")*(_xlfn.NORM.DIST(AND(BG$6&gt;=$F148,BG$6&lt;=$H148)*(BG$6-$F148+1),$J148/2,$M148,TRUE)-_xlfn.NORM.DIST(AND(BG$6&gt;=$F148,BG$6&lt;=$H148)*(BF$6-$F148+1),$J148/2,$M148,TRUE))/(1-2*_xlfn.NORM.DIST(0,$J148/2,$M148,TRUE))*$D148+($K148="Steady Growth")*(AND(BG$6&gt;=$F148,BG$6&lt;=$H148)*((BG$6-$F148+1)/($J148*($J148+1)/2)*$D148))+($K148="custom")*CustCF!BA148</f>
        <v/>
      </c>
      <c r="BH148" s="87">
        <f>($K148="Bell Curve")*(_xlfn.NORM.DIST(AND(BH$6&gt;=$F148,BH$6&lt;=$H148)*(BH$6-$F148+1),$J148/2,$M148,TRUE)-_xlfn.NORM.DIST(AND(BH$6&gt;=$F148,BH$6&lt;=$H148)*(BG$6-$F148+1),$J148/2,$M148,TRUE))/(1-2*_xlfn.NORM.DIST(0,$J148/2,$M148,TRUE))*$D148+($K148="Steady Growth")*(AND(BH$6&gt;=$F148,BH$6&lt;=$H148)*((BH$6-$F148+1)/($J148*($J148+1)/2)*$D148))+($K148="custom")*CustCF!BB148</f>
        <v/>
      </c>
      <c r="BI148" s="87">
        <f>($K148="Bell Curve")*(_xlfn.NORM.DIST(AND(BI$6&gt;=$F148,BI$6&lt;=$H148)*(BI$6-$F148+1),$J148/2,$M148,TRUE)-_xlfn.NORM.DIST(AND(BI$6&gt;=$F148,BI$6&lt;=$H148)*(BH$6-$F148+1),$J148/2,$M148,TRUE))/(1-2*_xlfn.NORM.DIST(0,$J148/2,$M148,TRUE))*$D148+($K148="Steady Growth")*(AND(BI$6&gt;=$F148,BI$6&lt;=$H148)*((BI$6-$F148+1)/($J148*($J148+1)/2)*$D148))+($K148="custom")*CustCF!BC148</f>
        <v/>
      </c>
      <c r="BJ148" s="87">
        <f>($K148="Bell Curve")*(_xlfn.NORM.DIST(AND(BJ$6&gt;=$F148,BJ$6&lt;=$H148)*(BJ$6-$F148+1),$J148/2,$M148,TRUE)-_xlfn.NORM.DIST(AND(BJ$6&gt;=$F148,BJ$6&lt;=$H148)*(BI$6-$F148+1),$J148/2,$M148,TRUE))/(1-2*_xlfn.NORM.DIST(0,$J148/2,$M148,TRUE))*$D148+($K148="Steady Growth")*(AND(BJ$6&gt;=$F148,BJ$6&lt;=$H148)*((BJ$6-$F148+1)/($J148*($J148+1)/2)*$D148))+($K148="custom")*CustCF!BD148</f>
        <v/>
      </c>
      <c r="BK148" s="87">
        <f>($K148="Bell Curve")*(_xlfn.NORM.DIST(AND(BK$6&gt;=$F148,BK$6&lt;=$H148)*(BK$6-$F148+1),$J148/2,$M148,TRUE)-_xlfn.NORM.DIST(AND(BK$6&gt;=$F148,BK$6&lt;=$H148)*(BJ$6-$F148+1),$J148/2,$M148,TRUE))/(1-2*_xlfn.NORM.DIST(0,$J148/2,$M148,TRUE))*$D148+($K148="Steady Growth")*(AND(BK$6&gt;=$F148,BK$6&lt;=$H148)*((BK$6-$F148+1)/($J148*($J148+1)/2)*$D148))+($K148="custom")*CustCF!BE148</f>
        <v/>
      </c>
      <c r="BL148" s="87">
        <f>($K148="Bell Curve")*(_xlfn.NORM.DIST(AND(BL$6&gt;=$F148,BL$6&lt;=$H148)*(BL$6-$F148+1),$J148/2,$M148,TRUE)-_xlfn.NORM.DIST(AND(BL$6&gt;=$F148,BL$6&lt;=$H148)*(BK$6-$F148+1),$J148/2,$M148,TRUE))/(1-2*_xlfn.NORM.DIST(0,$J148/2,$M148,TRUE))*$D148+($K148="Steady Growth")*(AND(BL$6&gt;=$F148,BL$6&lt;=$H148)*((BL$6-$F148+1)/($J148*($J148+1)/2)*$D148))+($K148="custom")*CustCF!BF148</f>
        <v/>
      </c>
      <c r="BM148" s="87">
        <f>($K148="Bell Curve")*(_xlfn.NORM.DIST(AND(BM$6&gt;=$F148,BM$6&lt;=$H148)*(BM$6-$F148+1),$J148/2,$M148,TRUE)-_xlfn.NORM.DIST(AND(BM$6&gt;=$F148,BM$6&lt;=$H148)*(BL$6-$F148+1),$J148/2,$M148,TRUE))/(1-2*_xlfn.NORM.DIST(0,$J148/2,$M148,TRUE))*$D148+($K148="Steady Growth")*(AND(BM$6&gt;=$F148,BM$6&lt;=$H148)*((BM$6-$F148+1)/($J148*($J148+1)/2)*$D148))+($K148="custom")*CustCF!BG148</f>
        <v/>
      </c>
      <c r="BN148" s="87">
        <f>($K148="Bell Curve")*(_xlfn.NORM.DIST(AND(BN$6&gt;=$F148,BN$6&lt;=$H148)*(BN$6-$F148+1),$J148/2,$M148,TRUE)-_xlfn.NORM.DIST(AND(BN$6&gt;=$F148,BN$6&lt;=$H148)*(BM$6-$F148+1),$J148/2,$M148,TRUE))/(1-2*_xlfn.NORM.DIST(0,$J148/2,$M148,TRUE))*$D148+($K148="Steady Growth")*(AND(BN$6&gt;=$F148,BN$6&lt;=$H148)*((BN$6-$F148+1)/($J148*($J148+1)/2)*$D148))+($K148="custom")*CustCF!BH148</f>
        <v/>
      </c>
      <c r="BO148" s="87">
        <f>($K148="Bell Curve")*(_xlfn.NORM.DIST(AND(BO$6&gt;=$F148,BO$6&lt;=$H148)*(BO$6-$F148+1),$J148/2,$M148,TRUE)-_xlfn.NORM.DIST(AND(BO$6&gt;=$F148,BO$6&lt;=$H148)*(BN$6-$F148+1),$J148/2,$M148,TRUE))/(1-2*_xlfn.NORM.DIST(0,$J148/2,$M148,TRUE))*$D148+($K148="Steady Growth")*(AND(BO$6&gt;=$F148,BO$6&lt;=$H148)*((BO$6-$F148+1)/($J148*($J148+1)/2)*$D148))+($K148="custom")*CustCF!BI148</f>
        <v/>
      </c>
      <c r="BP148" s="87">
        <f>($K148="Bell Curve")*(_xlfn.NORM.DIST(AND(BP$6&gt;=$F148,BP$6&lt;=$H148)*(BP$6-$F148+1),$J148/2,$M148,TRUE)-_xlfn.NORM.DIST(AND(BP$6&gt;=$F148,BP$6&lt;=$H148)*(BO$6-$F148+1),$J148/2,$M148,TRUE))/(1-2*_xlfn.NORM.DIST(0,$J148/2,$M148,TRUE))*$D148+($K148="Steady Growth")*(AND(BP$6&gt;=$F148,BP$6&lt;=$H148)*((BP$6-$F148+1)/($J148*($J148+1)/2)*$D148))+($K148="custom")*CustCF!BJ148</f>
        <v/>
      </c>
      <c r="BQ148" s="87">
        <f>($K148="Bell Curve")*(_xlfn.NORM.DIST(AND(BQ$6&gt;=$F148,BQ$6&lt;=$H148)*(BQ$6-$F148+1),$J148/2,$M148,TRUE)-_xlfn.NORM.DIST(AND(BQ$6&gt;=$F148,BQ$6&lt;=$H148)*(BP$6-$F148+1),$J148/2,$M148,TRUE))/(1-2*_xlfn.NORM.DIST(0,$J148/2,$M148,TRUE))*$D148+($K148="Steady Growth")*(AND(BQ$6&gt;=$F148,BQ$6&lt;=$H148)*((BQ$6-$F148+1)/($J148*($J148+1)/2)*$D148))+($K148="custom")*CustCF!BK148</f>
        <v/>
      </c>
      <c r="BR148" s="87">
        <f>($K148="Bell Curve")*(_xlfn.NORM.DIST(AND(BR$6&gt;=$F148,BR$6&lt;=$H148)*(BR$6-$F148+1),$J148/2,$M148,TRUE)-_xlfn.NORM.DIST(AND(BR$6&gt;=$F148,BR$6&lt;=$H148)*(BQ$6-$F148+1),$J148/2,$M148,TRUE))/(1-2*_xlfn.NORM.DIST(0,$J148/2,$M148,TRUE))*$D148+($K148="Steady Growth")*(AND(BR$6&gt;=$F148,BR$6&lt;=$H148)*((BR$6-$F148+1)/($J148*($J148+1)/2)*$D148))+($K148="custom")*CustCF!BL148</f>
        <v/>
      </c>
      <c r="BS148" s="87">
        <f>($K148="Bell Curve")*(_xlfn.NORM.DIST(AND(BS$6&gt;=$F148,BS$6&lt;=$H148)*(BS$6-$F148+1),$J148/2,$M148,TRUE)-_xlfn.NORM.DIST(AND(BS$6&gt;=$F148,BS$6&lt;=$H148)*(BR$6-$F148+1),$J148/2,$M148,TRUE))/(1-2*_xlfn.NORM.DIST(0,$J148/2,$M148,TRUE))*$D148+($K148="Steady Growth")*(AND(BS$6&gt;=$F148,BS$6&lt;=$H148)*((BS$6-$F148+1)/($J148*($J148+1)/2)*$D148))+($K148="custom")*CustCF!BM148</f>
        <v/>
      </c>
      <c r="BT148" s="87">
        <f>($K148="Bell Curve")*(_xlfn.NORM.DIST(AND(BT$6&gt;=$F148,BT$6&lt;=$H148)*(BT$6-$F148+1),$J148/2,$M148,TRUE)-_xlfn.NORM.DIST(AND(BT$6&gt;=$F148,BT$6&lt;=$H148)*(BS$6-$F148+1),$J148/2,$M148,TRUE))/(1-2*_xlfn.NORM.DIST(0,$J148/2,$M148,TRUE))*$D148+($K148="Steady Growth")*(AND(BT$6&gt;=$F148,BT$6&lt;=$H148)*((BT$6-$F148+1)/($J148*($J148+1)/2)*$D148))+($K148="custom")*CustCF!BN148</f>
        <v/>
      </c>
      <c r="BU148" s="87">
        <f>($K148="Bell Curve")*(_xlfn.NORM.DIST(AND(BU$6&gt;=$F148,BU$6&lt;=$H148)*(BU$6-$F148+1),$J148/2,$M148,TRUE)-_xlfn.NORM.DIST(AND(BU$6&gt;=$F148,BU$6&lt;=$H148)*(BT$6-$F148+1),$J148/2,$M148,TRUE))/(1-2*_xlfn.NORM.DIST(0,$J148/2,$M148,TRUE))*$D148+($K148="Steady Growth")*(AND(BU$6&gt;=$F148,BU$6&lt;=$H148)*((BU$6-$F148+1)/($J148*($J148+1)/2)*$D148))+($K148="custom")*CustCF!BO148</f>
        <v/>
      </c>
      <c r="BV148" s="87">
        <f>($K148="Bell Curve")*(_xlfn.NORM.DIST(AND(BV$6&gt;=$F148,BV$6&lt;=$H148)*(BV$6-$F148+1),$J148/2,$M148,TRUE)-_xlfn.NORM.DIST(AND(BV$6&gt;=$F148,BV$6&lt;=$H148)*(BU$6-$F148+1),$J148/2,$M148,TRUE))/(1-2*_xlfn.NORM.DIST(0,$J148/2,$M148,TRUE))*$D148+($K148="Steady Growth")*(AND(BV$6&gt;=$F148,BV$6&lt;=$H148)*((BV$6-$F148+1)/($J148*($J148+1)/2)*$D148))+($K148="custom")*CustCF!BP148</f>
        <v/>
      </c>
      <c r="BW148" s="87">
        <f>($K148="Bell Curve")*(_xlfn.NORM.DIST(AND(BW$6&gt;=$F148,BW$6&lt;=$H148)*(BW$6-$F148+1),$J148/2,$M148,TRUE)-_xlfn.NORM.DIST(AND(BW$6&gt;=$F148,BW$6&lt;=$H148)*(BV$6-$F148+1),$J148/2,$M148,TRUE))/(1-2*_xlfn.NORM.DIST(0,$J148/2,$M148,TRUE))*$D148+($K148="Steady Growth")*(AND(BW$6&gt;=$F148,BW$6&lt;=$H148)*((BW$6-$F148+1)/($J148*($J148+1)/2)*$D148))+($K148="custom")*CustCF!BQ148</f>
        <v/>
      </c>
      <c r="BX148" s="87">
        <f>($K148="Bell Curve")*(_xlfn.NORM.DIST(AND(BX$6&gt;=$F148,BX$6&lt;=$H148)*(BX$6-$F148+1),$J148/2,$M148,TRUE)-_xlfn.NORM.DIST(AND(BX$6&gt;=$F148,BX$6&lt;=$H148)*(BW$6-$F148+1),$J148/2,$M148,TRUE))/(1-2*_xlfn.NORM.DIST(0,$J148/2,$M148,TRUE))*$D148+($K148="Steady Growth")*(AND(BX$6&gt;=$F148,BX$6&lt;=$H148)*((BX$6-$F148+1)/($J148*($J148+1)/2)*$D148))+($K148="custom")*CustCF!BR148</f>
        <v/>
      </c>
      <c r="BY148" s="87">
        <f>($K148="Bell Curve")*(_xlfn.NORM.DIST(AND(BY$6&gt;=$F148,BY$6&lt;=$H148)*(BY$6-$F148+1),$J148/2,$M148,TRUE)-_xlfn.NORM.DIST(AND(BY$6&gt;=$F148,BY$6&lt;=$H148)*(BX$6-$F148+1),$J148/2,$M148,TRUE))/(1-2*_xlfn.NORM.DIST(0,$J148/2,$M148,TRUE))*$D148+($K148="Steady Growth")*(AND(BY$6&gt;=$F148,BY$6&lt;=$H148)*((BY$6-$F148+1)/($J148*($J148+1)/2)*$D148))+($K148="custom")*CustCF!BS148</f>
        <v/>
      </c>
      <c r="BZ148" s="87">
        <f>($K148="Bell Curve")*(_xlfn.NORM.DIST(AND(BZ$6&gt;=$F148,BZ$6&lt;=$H148)*(BZ$6-$F148+1),$J148/2,$M148,TRUE)-_xlfn.NORM.DIST(AND(BZ$6&gt;=$F148,BZ$6&lt;=$H148)*(BY$6-$F148+1),$J148/2,$M148,TRUE))/(1-2*_xlfn.NORM.DIST(0,$J148/2,$M148,TRUE))*$D148+($K148="Steady Growth")*(AND(BZ$6&gt;=$F148,BZ$6&lt;=$H148)*((BZ$6-$F148+1)/($J148*($J148+1)/2)*$D148))+($K148="custom")*CustCF!BT148</f>
        <v/>
      </c>
      <c r="CA148" s="87">
        <f>($K148="Bell Curve")*(_xlfn.NORM.DIST(AND(CA$6&gt;=$F148,CA$6&lt;=$H148)*(CA$6-$F148+1),$J148/2,$M148,TRUE)-_xlfn.NORM.DIST(AND(CA$6&gt;=$F148,CA$6&lt;=$H148)*(BZ$6-$F148+1),$J148/2,$M148,TRUE))/(1-2*_xlfn.NORM.DIST(0,$J148/2,$M148,TRUE))*$D148+($K148="Steady Growth")*(AND(CA$6&gt;=$F148,CA$6&lt;=$H148)*((CA$6-$F148+1)/($J148*($J148+1)/2)*$D148))+($K148="custom")*CustCF!BU148</f>
        <v/>
      </c>
      <c r="CB148" s="87">
        <f>($K148="Bell Curve")*(_xlfn.NORM.DIST(AND(CB$6&gt;=$F148,CB$6&lt;=$H148)*(CB$6-$F148+1),$J148/2,$M148,TRUE)-_xlfn.NORM.DIST(AND(CB$6&gt;=$F148,CB$6&lt;=$H148)*(CA$6-$F148+1),$J148/2,$M148,TRUE))/(1-2*_xlfn.NORM.DIST(0,$J148/2,$M148,TRUE))*$D148+($K148="Steady Growth")*(AND(CB$6&gt;=$F148,CB$6&lt;=$H148)*((CB$6-$F148+1)/($J148*($J148+1)/2)*$D148))+($K148="custom")*CustCF!BV148</f>
        <v/>
      </c>
      <c r="CC148" s="87">
        <f>($K148="Bell Curve")*(_xlfn.NORM.DIST(AND(CC$6&gt;=$F148,CC$6&lt;=$H148)*(CC$6-$F148+1),$J148/2,$M148,TRUE)-_xlfn.NORM.DIST(AND(CC$6&gt;=$F148,CC$6&lt;=$H148)*(CB$6-$F148+1),$J148/2,$M148,TRUE))/(1-2*_xlfn.NORM.DIST(0,$J148/2,$M148,TRUE))*$D148+($K148="Steady Growth")*(AND(CC$6&gt;=$F148,CC$6&lt;=$H148)*((CC$6-$F148+1)/($J148*($J148+1)/2)*$D148))+($K148="custom")*CustCF!BW148</f>
        <v/>
      </c>
      <c r="CD148" s="87">
        <f>($K148="Bell Curve")*(_xlfn.NORM.DIST(AND(CD$6&gt;=$F148,CD$6&lt;=$H148)*(CD$6-$F148+1),$J148/2,$M148,TRUE)-_xlfn.NORM.DIST(AND(CD$6&gt;=$F148,CD$6&lt;=$H148)*(CC$6-$F148+1),$J148/2,$M148,TRUE))/(1-2*_xlfn.NORM.DIST(0,$J148/2,$M148,TRUE))*$D148+($K148="Steady Growth")*(AND(CD$6&gt;=$F148,CD$6&lt;=$H148)*((CD$6-$F148+1)/($J148*($J148+1)/2)*$D148))+($K148="custom")*CustCF!BX148</f>
        <v/>
      </c>
      <c r="CE148" s="87">
        <f>($K148="Bell Curve")*(_xlfn.NORM.DIST(AND(CE$6&gt;=$F148,CE$6&lt;=$H148)*(CE$6-$F148+1),$J148/2,$M148,TRUE)-_xlfn.NORM.DIST(AND(CE$6&gt;=$F148,CE$6&lt;=$H148)*(CD$6-$F148+1),$J148/2,$M148,TRUE))/(1-2*_xlfn.NORM.DIST(0,$J148/2,$M148,TRUE))*$D148+($K148="Steady Growth")*(AND(CE$6&gt;=$F148,CE$6&lt;=$H148)*((CE$6-$F148+1)/($J148*($J148+1)/2)*$D148))+($K148="custom")*CustCF!BY148</f>
        <v/>
      </c>
      <c r="CF148" s="87">
        <f>($K148="Bell Curve")*(_xlfn.NORM.DIST(AND(CF$6&gt;=$F148,CF$6&lt;=$H148)*(CF$6-$F148+1),$J148/2,$M148,TRUE)-_xlfn.NORM.DIST(AND(CF$6&gt;=$F148,CF$6&lt;=$H148)*(CE$6-$F148+1),$J148/2,$M148,TRUE))/(1-2*_xlfn.NORM.DIST(0,$J148/2,$M148,TRUE))*$D148+($K148="Steady Growth")*(AND(CF$6&gt;=$F148,CF$6&lt;=$H148)*((CF$6-$F148+1)/($J148*($J148+1)/2)*$D148))+($K148="custom")*CustCF!BZ148</f>
        <v/>
      </c>
      <c r="CG148" s="87">
        <f>($K148="Bell Curve")*(_xlfn.NORM.DIST(AND(CG$6&gt;=$F148,CG$6&lt;=$H148)*(CG$6-$F148+1),$J148/2,$M148,TRUE)-_xlfn.NORM.DIST(AND(CG$6&gt;=$F148,CG$6&lt;=$H148)*(CF$6-$F148+1),$J148/2,$M148,TRUE))/(1-2*_xlfn.NORM.DIST(0,$J148/2,$M148,TRUE))*$D148+($K148="Steady Growth")*(AND(CG$6&gt;=$F148,CG$6&lt;=$H148)*((CG$6-$F148+1)/($J148*($J148+1)/2)*$D148))+($K148="custom")*CustCF!CA148</f>
        <v/>
      </c>
      <c r="CH148" s="87">
        <f>($K148="Bell Curve")*(_xlfn.NORM.DIST(AND(CH$6&gt;=$F148,CH$6&lt;=$H148)*(CH$6-$F148+1),$J148/2,$M148,TRUE)-_xlfn.NORM.DIST(AND(CH$6&gt;=$F148,CH$6&lt;=$H148)*(CG$6-$F148+1),$J148/2,$M148,TRUE))/(1-2*_xlfn.NORM.DIST(0,$J148/2,$M148,TRUE))*$D148+($K148="Steady Growth")*(AND(CH$6&gt;=$F148,CH$6&lt;=$H148)*((CH$6-$F148+1)/($J148*($J148+1)/2)*$D148))+($K148="custom")*CustCF!CB148</f>
        <v/>
      </c>
      <c r="CI148" s="87">
        <f>($K148="Bell Curve")*(_xlfn.NORM.DIST(AND(CI$6&gt;=$F148,CI$6&lt;=$H148)*(CI$6-$F148+1),$J148/2,$M148,TRUE)-_xlfn.NORM.DIST(AND(CI$6&gt;=$F148,CI$6&lt;=$H148)*(CH$6-$F148+1),$J148/2,$M148,TRUE))/(1-2*_xlfn.NORM.DIST(0,$J148/2,$M148,TRUE))*$D148+($K148="Steady Growth")*(AND(CI$6&gt;=$F148,CI$6&lt;=$H148)*((CI$6-$F148+1)/($J148*($J148+1)/2)*$D148))+($K148="custom")*CustCF!CC148</f>
        <v/>
      </c>
      <c r="CJ148" s="87">
        <f>($K148="Bell Curve")*(_xlfn.NORM.DIST(AND(CJ$6&gt;=$F148,CJ$6&lt;=$H148)*(CJ$6-$F148+1),$J148/2,$M148,TRUE)-_xlfn.NORM.DIST(AND(CJ$6&gt;=$F148,CJ$6&lt;=$H148)*(CI$6-$F148+1),$J148/2,$M148,TRUE))/(1-2*_xlfn.NORM.DIST(0,$J148/2,$M148,TRUE))*$D148+($K148="Steady Growth")*(AND(CJ$6&gt;=$F148,CJ$6&lt;=$H148)*((CJ$6-$F148+1)/($J148*($J148+1)/2)*$D148))+($K148="custom")*CustCF!CD148</f>
        <v/>
      </c>
      <c r="CK148" s="87">
        <f>($K148="Bell Curve")*(_xlfn.NORM.DIST(AND(CK$6&gt;=$F148,CK$6&lt;=$H148)*(CK$6-$F148+1),$J148/2,$M148,TRUE)-_xlfn.NORM.DIST(AND(CK$6&gt;=$F148,CK$6&lt;=$H148)*(CJ$6-$F148+1),$J148/2,$M148,TRUE))/(1-2*_xlfn.NORM.DIST(0,$J148/2,$M148,TRUE))*$D148+($K148="Steady Growth")*(AND(CK$6&gt;=$F148,CK$6&lt;=$H148)*((CK$6-$F148+1)/($J148*($J148+1)/2)*$D148))+($K148="custom")*CustCF!CE148</f>
        <v/>
      </c>
      <c r="CL148" s="87">
        <f>($K148="Bell Curve")*(_xlfn.NORM.DIST(AND(CL$6&gt;=$F148,CL$6&lt;=$H148)*(CL$6-$F148+1),$J148/2,$M148,TRUE)-_xlfn.NORM.DIST(AND(CL$6&gt;=$F148,CL$6&lt;=$H148)*(CK$6-$F148+1),$J148/2,$M148,TRUE))/(1-2*_xlfn.NORM.DIST(0,$J148/2,$M148,TRUE))*$D148+($K148="Steady Growth")*(AND(CL$6&gt;=$F148,CL$6&lt;=$H148)*((CL$6-$F148+1)/($J148*($J148+1)/2)*$D148))+($K148="custom")*CustCF!CF148</f>
        <v/>
      </c>
      <c r="CM148" s="87">
        <f>($K148="Bell Curve")*(_xlfn.NORM.DIST(AND(CM$6&gt;=$F148,CM$6&lt;=$H148)*(CM$6-$F148+1),$J148/2,$M148,TRUE)-_xlfn.NORM.DIST(AND(CM$6&gt;=$F148,CM$6&lt;=$H148)*(CL$6-$F148+1),$J148/2,$M148,TRUE))/(1-2*_xlfn.NORM.DIST(0,$J148/2,$M148,TRUE))*$D148+($K148="Steady Growth")*(AND(CM$6&gt;=$F148,CM$6&lt;=$H148)*((CM$6-$F148+1)/($J148*($J148+1)/2)*$D148))+($K148="custom")*CustCF!CG148</f>
        <v/>
      </c>
      <c r="CN148" s="87">
        <f>($K148="Bell Curve")*(_xlfn.NORM.DIST(AND(CN$6&gt;=$F148,CN$6&lt;=$H148)*(CN$6-$F148+1),$J148/2,$M148,TRUE)-_xlfn.NORM.DIST(AND(CN$6&gt;=$F148,CN$6&lt;=$H148)*(CM$6-$F148+1),$J148/2,$M148,TRUE))/(1-2*_xlfn.NORM.DIST(0,$J148/2,$M148,TRUE))*$D148+($K148="Steady Growth")*(AND(CN$6&gt;=$F148,CN$6&lt;=$H148)*((CN$6-$F148+1)/($J148*($J148+1)/2)*$D148))+($K148="custom")*CustCF!CH148</f>
        <v/>
      </c>
      <c r="CO148" s="87">
        <f>($K148="Bell Curve")*(_xlfn.NORM.DIST(AND(CO$6&gt;=$F148,CO$6&lt;=$H148)*(CO$6-$F148+1),$J148/2,$M148,TRUE)-_xlfn.NORM.DIST(AND(CO$6&gt;=$F148,CO$6&lt;=$H148)*(CN$6-$F148+1),$J148/2,$M148,TRUE))/(1-2*_xlfn.NORM.DIST(0,$J148/2,$M148,TRUE))*$D148+($K148="Steady Growth")*(AND(CO$6&gt;=$F148,CO$6&lt;=$H148)*((CO$6-$F148+1)/($J148*($J148+1)/2)*$D148))+($K148="custom")*CustCF!CI148</f>
        <v/>
      </c>
      <c r="CP148" s="87">
        <f>($K148="Bell Curve")*(_xlfn.NORM.DIST(AND(CP$6&gt;=$F148,CP$6&lt;=$H148)*(CP$6-$F148+1),$J148/2,$M148,TRUE)-_xlfn.NORM.DIST(AND(CP$6&gt;=$F148,CP$6&lt;=$H148)*(CO$6-$F148+1),$J148/2,$M148,TRUE))/(1-2*_xlfn.NORM.DIST(0,$J148/2,$M148,TRUE))*$D148+($K148="Steady Growth")*(AND(CP$6&gt;=$F148,CP$6&lt;=$H148)*((CP$6-$F148+1)/($J148*($J148+1)/2)*$D148))+($K148="custom")*CustCF!CJ148</f>
        <v/>
      </c>
      <c r="CQ148" s="87">
        <f>($K148="Bell Curve")*(_xlfn.NORM.DIST(AND(CQ$6&gt;=$F148,CQ$6&lt;=$H148)*(CQ$6-$F148+1),$J148/2,$M148,TRUE)-_xlfn.NORM.DIST(AND(CQ$6&gt;=$F148,CQ$6&lt;=$H148)*(CP$6-$F148+1),$J148/2,$M148,TRUE))/(1-2*_xlfn.NORM.DIST(0,$J148/2,$M148,TRUE))*$D148+($K148="Steady Growth")*(AND(CQ$6&gt;=$F148,CQ$6&lt;=$H148)*((CQ$6-$F148+1)/($J148*($J148+1)/2)*$D148))+($K148="custom")*CustCF!CK148</f>
        <v/>
      </c>
      <c r="CR148" s="87">
        <f>($K148="Bell Curve")*(_xlfn.NORM.DIST(AND(CR$6&gt;=$F148,CR$6&lt;=$H148)*(CR$6-$F148+1),$J148/2,$M148,TRUE)-_xlfn.NORM.DIST(AND(CR$6&gt;=$F148,CR$6&lt;=$H148)*(CQ$6-$F148+1),$J148/2,$M148,TRUE))/(1-2*_xlfn.NORM.DIST(0,$J148/2,$M148,TRUE))*$D148+($K148="Steady Growth")*(AND(CR$6&gt;=$F148,CR$6&lt;=$H148)*((CR$6-$F148+1)/($J148*($J148+1)/2)*$D148))+($K148="custom")*CustCF!CL148</f>
        <v/>
      </c>
      <c r="CS148" s="87">
        <f>($K148="Bell Curve")*(_xlfn.NORM.DIST(AND(CS$6&gt;=$F148,CS$6&lt;=$H148)*(CS$6-$F148+1),$J148/2,$M148,TRUE)-_xlfn.NORM.DIST(AND(CS$6&gt;=$F148,CS$6&lt;=$H148)*(CR$6-$F148+1),$J148/2,$M148,TRUE))/(1-2*_xlfn.NORM.DIST(0,$J148/2,$M148,TRUE))*$D148+($K148="Steady Growth")*(AND(CS$6&gt;=$F148,CS$6&lt;=$H148)*((CS$6-$F148+1)/($J148*($J148+1)/2)*$D148))+($K148="custom")*CustCF!CM148</f>
        <v/>
      </c>
      <c r="CT148" s="87">
        <f>($K148="Bell Curve")*(_xlfn.NORM.DIST(AND(CT$6&gt;=$F148,CT$6&lt;=$H148)*(CT$6-$F148+1),$J148/2,$M148,TRUE)-_xlfn.NORM.DIST(AND(CT$6&gt;=$F148,CT$6&lt;=$H148)*(CS$6-$F148+1),$J148/2,$M148,TRUE))/(1-2*_xlfn.NORM.DIST(0,$J148/2,$M148,TRUE))*$D148+($K148="Steady Growth")*(AND(CT$6&gt;=$F148,CT$6&lt;=$H148)*((CT$6-$F148+1)/($J148*($J148+1)/2)*$D148))+($K148="custom")*CustCF!CN148</f>
        <v/>
      </c>
      <c r="CU148" s="87">
        <f>($K148="Bell Curve")*(_xlfn.NORM.DIST(AND(CU$6&gt;=$F148,CU$6&lt;=$H148)*(CU$6-$F148+1),$J148/2,$M148,TRUE)-_xlfn.NORM.DIST(AND(CU$6&gt;=$F148,CU$6&lt;=$H148)*(CT$6-$F148+1),$J148/2,$M148,TRUE))/(1-2*_xlfn.NORM.DIST(0,$J148/2,$M148,TRUE))*$D148+($K148="Steady Growth")*(AND(CU$6&gt;=$F148,CU$6&lt;=$H148)*((CU$6-$F148+1)/($J148*($J148+1)/2)*$D148))+($K148="custom")*CustCF!CO148</f>
        <v/>
      </c>
      <c r="CV148" s="87">
        <f>($K148="Bell Curve")*(_xlfn.NORM.DIST(AND(CV$6&gt;=$F148,CV$6&lt;=$H148)*(CV$6-$F148+1),$J148/2,$M148,TRUE)-_xlfn.NORM.DIST(AND(CV$6&gt;=$F148,CV$6&lt;=$H148)*(CU$6-$F148+1),$J148/2,$M148,TRUE))/(1-2*_xlfn.NORM.DIST(0,$J148/2,$M148,TRUE))*$D148+($K148="Steady Growth")*(AND(CV$6&gt;=$F148,CV$6&lt;=$H148)*((CV$6-$F148+1)/($J148*($J148+1)/2)*$D148))+($K148="custom")*CustCF!CP148</f>
        <v/>
      </c>
      <c r="CW148" s="87">
        <f>($K148="Bell Curve")*(_xlfn.NORM.DIST(AND(CW$6&gt;=$F148,CW$6&lt;=$H148)*(CW$6-$F148+1),$J148/2,$M148,TRUE)-_xlfn.NORM.DIST(AND(CW$6&gt;=$F148,CW$6&lt;=$H148)*(CV$6-$F148+1),$J148/2,$M148,TRUE))/(1-2*_xlfn.NORM.DIST(0,$J148/2,$M148,TRUE))*$D148+($K148="Steady Growth")*(AND(CW$6&gt;=$F148,CW$6&lt;=$H148)*((CW$6-$F148+1)/($J148*($J148+1)/2)*$D148))+($K148="custom")*CustCF!CQ148</f>
        <v/>
      </c>
      <c r="CX148" s="87">
        <f>($K148="Bell Curve")*(_xlfn.NORM.DIST(AND(CX$6&gt;=$F148,CX$6&lt;=$H148)*(CX$6-$F148+1),$J148/2,$M148,TRUE)-_xlfn.NORM.DIST(AND(CX$6&gt;=$F148,CX$6&lt;=$H148)*(CW$6-$F148+1),$J148/2,$M148,TRUE))/(1-2*_xlfn.NORM.DIST(0,$J148/2,$M148,TRUE))*$D148+($K148="Steady Growth")*(AND(CX$6&gt;=$F148,CX$6&lt;=$H148)*((CX$6-$F148+1)/($J148*($J148+1)/2)*$D148))+($K148="custom")*CustCF!CR148</f>
        <v/>
      </c>
      <c r="CY148" s="87">
        <f>($K148="Bell Curve")*(_xlfn.NORM.DIST(AND(CY$6&gt;=$F148,CY$6&lt;=$H148)*(CY$6-$F148+1),$J148/2,$M148,TRUE)-_xlfn.NORM.DIST(AND(CY$6&gt;=$F148,CY$6&lt;=$H148)*(CX$6-$F148+1),$J148/2,$M148,TRUE))/(1-2*_xlfn.NORM.DIST(0,$J148/2,$M148,TRUE))*$D148+($K148="Steady Growth")*(AND(CY$6&gt;=$F148,CY$6&lt;=$H148)*((CY$6-$F148+1)/($J148*($J148+1)/2)*$D148))+($K148="custom")*CustCF!CS148</f>
        <v/>
      </c>
      <c r="CZ148" s="87">
        <f>($K148="Bell Curve")*(_xlfn.NORM.DIST(AND(CZ$6&gt;=$F148,CZ$6&lt;=$H148)*(CZ$6-$F148+1),$J148/2,$M148,TRUE)-_xlfn.NORM.DIST(AND(CZ$6&gt;=$F148,CZ$6&lt;=$H148)*(CY$6-$F148+1),$J148/2,$M148,TRUE))/(1-2*_xlfn.NORM.DIST(0,$J148/2,$M148,TRUE))*$D148+($K148="Steady Growth")*(AND(CZ$6&gt;=$F148,CZ$6&lt;=$H148)*((CZ$6-$F148+1)/($J148*($J148+1)/2)*$D148))+($K148="custom")*CustCF!CT148</f>
        <v/>
      </c>
      <c r="DA148" s="87">
        <f>($K148="Bell Curve")*(_xlfn.NORM.DIST(AND(DA$6&gt;=$F148,DA$6&lt;=$H148)*(DA$6-$F148+1),$J148/2,$M148,TRUE)-_xlfn.NORM.DIST(AND(DA$6&gt;=$F148,DA$6&lt;=$H148)*(CZ$6-$F148+1),$J148/2,$M148,TRUE))/(1-2*_xlfn.NORM.DIST(0,$J148/2,$M148,TRUE))*$D148+($K148="Steady Growth")*(AND(DA$6&gt;=$F148,DA$6&lt;=$H148)*((DA$6-$F148+1)/($J148*($J148+1)/2)*$D148))+($K148="custom")*CustCF!CU148</f>
        <v/>
      </c>
      <c r="DB148" s="87">
        <f>($K148="Bell Curve")*(_xlfn.NORM.DIST(AND(DB$6&gt;=$F148,DB$6&lt;=$H148)*(DB$6-$F148+1),$J148/2,$M148,TRUE)-_xlfn.NORM.DIST(AND(DB$6&gt;=$F148,DB$6&lt;=$H148)*(DA$6-$F148+1),$J148/2,$M148,TRUE))/(1-2*_xlfn.NORM.DIST(0,$J148/2,$M148,TRUE))*$D148+($K148="Steady Growth")*(AND(DB$6&gt;=$F148,DB$6&lt;=$H148)*((DB$6-$F148+1)/($J148*($J148+1)/2)*$D148))+($K148="custom")*CustCF!CV148</f>
        <v/>
      </c>
      <c r="DC148" s="87">
        <f>($K148="Bell Curve")*(_xlfn.NORM.DIST(AND(DC$6&gt;=$F148,DC$6&lt;=$H148)*(DC$6-$F148+1),$J148/2,$M148,TRUE)-_xlfn.NORM.DIST(AND(DC$6&gt;=$F148,DC$6&lt;=$H148)*(DB$6-$F148+1),$J148/2,$M148,TRUE))/(1-2*_xlfn.NORM.DIST(0,$J148/2,$M148,TRUE))*$D148+($K148="Steady Growth")*(AND(DC$6&gt;=$F148,DC$6&lt;=$H148)*((DC$6-$F148+1)/($J148*($J148+1)/2)*$D148))+($K148="custom")*CustCF!CW148</f>
        <v/>
      </c>
      <c r="DD148" s="87">
        <f>($K148="Bell Curve")*(_xlfn.NORM.DIST(AND(DD$6&gt;=$F148,DD$6&lt;=$H148)*(DD$6-$F148+1),$J148/2,$M148,TRUE)-_xlfn.NORM.DIST(AND(DD$6&gt;=$F148,DD$6&lt;=$H148)*(DC$6-$F148+1),$J148/2,$M148,TRUE))/(1-2*_xlfn.NORM.DIST(0,$J148/2,$M148,TRUE))*$D148+($K148="Steady Growth")*(AND(DD$6&gt;=$F148,DD$6&lt;=$H148)*((DD$6-$F148+1)/($J148*($J148+1)/2)*$D148))+($K148="custom")*CustCF!CX148</f>
        <v/>
      </c>
      <c r="DE148" s="87">
        <f>($K148="Bell Curve")*(_xlfn.NORM.DIST(AND(DE$6&gt;=$F148,DE$6&lt;=$H148)*(DE$6-$F148+1),$J148/2,$M148,TRUE)-_xlfn.NORM.DIST(AND(DE$6&gt;=$F148,DE$6&lt;=$H148)*(DD$6-$F148+1),$J148/2,$M148,TRUE))/(1-2*_xlfn.NORM.DIST(0,$J148/2,$M148,TRUE))*$D148+($K148="Steady Growth")*(AND(DE$6&gt;=$F148,DE$6&lt;=$H148)*((DE$6-$F148+1)/($J148*($J148+1)/2)*$D148))+($K148="custom")*CustCF!CY148</f>
        <v/>
      </c>
      <c r="DF148" s="87">
        <f>($K148="Bell Curve")*(_xlfn.NORM.DIST(AND(DF$6&gt;=$F148,DF$6&lt;=$H148)*(DF$6-$F148+1),$J148/2,$M148,TRUE)-_xlfn.NORM.DIST(AND(DF$6&gt;=$F148,DF$6&lt;=$H148)*(DE$6-$F148+1),$J148/2,$M148,TRUE))/(1-2*_xlfn.NORM.DIST(0,$J148/2,$M148,TRUE))*$D148+($K148="Steady Growth")*(AND(DF$6&gt;=$F148,DF$6&lt;=$H148)*((DF$6-$F148+1)/($J148*($J148+1)/2)*$D148))+($K148="custom")*CustCF!CZ148</f>
        <v/>
      </c>
      <c r="DG148" s="87">
        <f>($K148="Bell Curve")*(_xlfn.NORM.DIST(AND(DG$6&gt;=$F148,DG$6&lt;=$H148)*(DG$6-$F148+1),$J148/2,$M148,TRUE)-_xlfn.NORM.DIST(AND(DG$6&gt;=$F148,DG$6&lt;=$H148)*(DF$6-$F148+1),$J148/2,$M148,TRUE))/(1-2*_xlfn.NORM.DIST(0,$J148/2,$M148,TRUE))*$D148+($K148="Steady Growth")*(AND(DG$6&gt;=$F148,DG$6&lt;=$H148)*((DG$6-$F148+1)/($J148*($J148+1)/2)*$D148))+($K148="custom")*CustCF!DA148</f>
        <v/>
      </c>
      <c r="DH148" s="87">
        <f>($K148="Bell Curve")*(_xlfn.NORM.DIST(AND(DH$6&gt;=$F148,DH$6&lt;=$H148)*(DH$6-$F148+1),$J148/2,$M148,TRUE)-_xlfn.NORM.DIST(AND(DH$6&gt;=$F148,DH$6&lt;=$H148)*(DG$6-$F148+1),$J148/2,$M148,TRUE))/(1-2*_xlfn.NORM.DIST(0,$J148/2,$M148,TRUE))*$D148+($K148="Steady Growth")*(AND(DH$6&gt;=$F148,DH$6&lt;=$H148)*((DH$6-$F148+1)/($J148*($J148+1)/2)*$D148))+($K148="custom")*CustCF!DB148</f>
        <v/>
      </c>
      <c r="DI148" s="87">
        <f>($K148="Bell Curve")*(_xlfn.NORM.DIST(AND(DI$6&gt;=$F148,DI$6&lt;=$H148)*(DI$6-$F148+1),$J148/2,$M148,TRUE)-_xlfn.NORM.DIST(AND(DI$6&gt;=$F148,DI$6&lt;=$H148)*(DH$6-$F148+1),$J148/2,$M148,TRUE))/(1-2*_xlfn.NORM.DIST(0,$J148/2,$M148,TRUE))*$D148+($K148="Steady Growth")*(AND(DI$6&gt;=$F148,DI$6&lt;=$H148)*((DI$6-$F148+1)/($J148*($J148+1)/2)*$D148))+($K148="custom")*CustCF!DC148</f>
        <v/>
      </c>
      <c r="DJ148" s="87">
        <f>($K148="Bell Curve")*(_xlfn.NORM.DIST(AND(DJ$6&gt;=$F148,DJ$6&lt;=$H148)*(DJ$6-$F148+1),$J148/2,$M148,TRUE)-_xlfn.NORM.DIST(AND(DJ$6&gt;=$F148,DJ$6&lt;=$H148)*(DI$6-$F148+1),$J148/2,$M148,TRUE))/(1-2*_xlfn.NORM.DIST(0,$J148/2,$M148,TRUE))*$D148+($K148="Steady Growth")*(AND(DJ$6&gt;=$F148,DJ$6&lt;=$H148)*((DJ$6-$F148+1)/($J148*($J148+1)/2)*$D148))+($K148="custom")*CustCF!DD148</f>
        <v/>
      </c>
      <c r="DK148" s="87">
        <f>($K148="Bell Curve")*(_xlfn.NORM.DIST(AND(DK$6&gt;=$F148,DK$6&lt;=$H148)*(DK$6-$F148+1),$J148/2,$M148,TRUE)-_xlfn.NORM.DIST(AND(DK$6&gt;=$F148,DK$6&lt;=$H148)*(DJ$6-$F148+1),$J148/2,$M148,TRUE))/(1-2*_xlfn.NORM.DIST(0,$J148/2,$M148,TRUE))*$D148+($K148="Steady Growth")*(AND(DK$6&gt;=$F148,DK$6&lt;=$H148)*((DK$6-$F148+1)/($J148*($J148+1)/2)*$D148))+($K148="custom")*CustCF!DE148</f>
        <v/>
      </c>
      <c r="DL148" s="87">
        <f>($K148="Bell Curve")*(_xlfn.NORM.DIST(AND(DL$6&gt;=$F148,DL$6&lt;=$H148)*(DL$6-$F148+1),$J148/2,$M148,TRUE)-_xlfn.NORM.DIST(AND(DL$6&gt;=$F148,DL$6&lt;=$H148)*(DK$6-$F148+1),$J148/2,$M148,TRUE))/(1-2*_xlfn.NORM.DIST(0,$J148/2,$M148,TRUE))*$D148+($K148="Steady Growth")*(AND(DL$6&gt;=$F148,DL$6&lt;=$H148)*((DL$6-$F148+1)/($J148*($J148+1)/2)*$D148))+($K148="custom")*CustCF!DF148</f>
        <v/>
      </c>
      <c r="DM148" s="87">
        <f>($K148="Bell Curve")*(_xlfn.NORM.DIST(AND(DM$6&gt;=$F148,DM$6&lt;=$H148)*(DM$6-$F148+1),$J148/2,$M148,TRUE)-_xlfn.NORM.DIST(AND(DM$6&gt;=$F148,DM$6&lt;=$H148)*(DL$6-$F148+1),$J148/2,$M148,TRUE))/(1-2*_xlfn.NORM.DIST(0,$J148/2,$M148,TRUE))*$D148+($K148="Steady Growth")*(AND(DM$6&gt;=$F148,DM$6&lt;=$H148)*((DM$6-$F148+1)/($J148*($J148+1)/2)*$D148))+($K148="custom")*CustCF!DG148</f>
        <v/>
      </c>
      <c r="DN148" s="87">
        <f>($K148="Bell Curve")*(_xlfn.NORM.DIST(AND(DN$6&gt;=$F148,DN$6&lt;=$H148)*(DN$6-$F148+1),$J148/2,$M148,TRUE)-_xlfn.NORM.DIST(AND(DN$6&gt;=$F148,DN$6&lt;=$H148)*(DM$6-$F148+1),$J148/2,$M148,TRUE))/(1-2*_xlfn.NORM.DIST(0,$J148/2,$M148,TRUE))*$D148+($K148="Steady Growth")*(AND(DN$6&gt;=$F148,DN$6&lt;=$H148)*((DN$6-$F148+1)/($J148*($J148+1)/2)*$D148))+($K148="custom")*CustCF!DH148</f>
        <v/>
      </c>
      <c r="DO148" s="87">
        <f>($K148="Bell Curve")*(_xlfn.NORM.DIST(AND(DO$6&gt;=$F148,DO$6&lt;=$H148)*(DO$6-$F148+1),$J148/2,$M148,TRUE)-_xlfn.NORM.DIST(AND(DO$6&gt;=$F148,DO$6&lt;=$H148)*(DN$6-$F148+1),$J148/2,$M148,TRUE))/(1-2*_xlfn.NORM.DIST(0,$J148/2,$M148,TRUE))*$D148+($K148="Steady Growth")*(AND(DO$6&gt;=$F148,DO$6&lt;=$H148)*((DO$6-$F148+1)/($J148*($J148+1)/2)*$D148))+($K148="custom")*CustCF!DI148</f>
        <v/>
      </c>
      <c r="DP148" s="87">
        <f>($K148="Bell Curve")*(_xlfn.NORM.DIST(AND(DP$6&gt;=$F148,DP$6&lt;=$H148)*(DP$6-$F148+1),$J148/2,$M148,TRUE)-_xlfn.NORM.DIST(AND(DP$6&gt;=$F148,DP$6&lt;=$H148)*(DO$6-$F148+1),$J148/2,$M148,TRUE))/(1-2*_xlfn.NORM.DIST(0,$J148/2,$M148,TRUE))*$D148+($K148="Steady Growth")*(AND(DP$6&gt;=$F148,DP$6&lt;=$H148)*((DP$6-$F148+1)/($J148*($J148+1)/2)*$D148))+($K148="custom")*CustCF!DJ148</f>
        <v/>
      </c>
      <c r="DQ148" s="87">
        <f>($K148="Bell Curve")*(_xlfn.NORM.DIST(AND(DQ$6&gt;=$F148,DQ$6&lt;=$H148)*(DQ$6-$F148+1),$J148/2,$M148,TRUE)-_xlfn.NORM.DIST(AND(DQ$6&gt;=$F148,DQ$6&lt;=$H148)*(DP$6-$F148+1),$J148/2,$M148,TRUE))/(1-2*_xlfn.NORM.DIST(0,$J148/2,$M148,TRUE))*$D148+($K148="Steady Growth")*(AND(DQ$6&gt;=$F148,DQ$6&lt;=$H148)*((DQ$6-$F148+1)/($J148*($J148+1)/2)*$D148))+($K148="custom")*CustCF!DK148</f>
        <v/>
      </c>
      <c r="DR148" s="87">
        <f>($K148="Bell Curve")*(_xlfn.NORM.DIST(AND(DR$6&gt;=$F148,DR$6&lt;=$H148)*(DR$6-$F148+1),$J148/2,$M148,TRUE)-_xlfn.NORM.DIST(AND(DR$6&gt;=$F148,DR$6&lt;=$H148)*(DQ$6-$F148+1),$J148/2,$M148,TRUE))/(1-2*_xlfn.NORM.DIST(0,$J148/2,$M148,TRUE))*$D148+($K148="Steady Growth")*(AND(DR$6&gt;=$F148,DR$6&lt;=$H148)*((DR$6-$F148+1)/($J148*($J148+1)/2)*$D148))+($K148="custom")*CustCF!DL148</f>
        <v/>
      </c>
      <c r="DS148" s="87">
        <f>($K148="Bell Curve")*(_xlfn.NORM.DIST(AND(DS$6&gt;=$F148,DS$6&lt;=$H148)*(DS$6-$F148+1),$J148/2,$M148,TRUE)-_xlfn.NORM.DIST(AND(DS$6&gt;=$F148,DS$6&lt;=$H148)*(DR$6-$F148+1),$J148/2,$M148,TRUE))/(1-2*_xlfn.NORM.DIST(0,$J148/2,$M148,TRUE))*$D148+($K148="Steady Growth")*(AND(DS$6&gt;=$F148,DS$6&lt;=$H148)*((DS$6-$F148+1)/($J148*($J148+1)/2)*$D148))+($K148="custom")*CustCF!DM148</f>
        <v/>
      </c>
      <c r="DT148" s="87">
        <f>($K148="Bell Curve")*(_xlfn.NORM.DIST(AND(DT$6&gt;=$F148,DT$6&lt;=$H148)*(DT$6-$F148+1),$J148/2,$M148,TRUE)-_xlfn.NORM.DIST(AND(DT$6&gt;=$F148,DT$6&lt;=$H148)*(DS$6-$F148+1),$J148/2,$M148,TRUE))/(1-2*_xlfn.NORM.DIST(0,$J148/2,$M148,TRUE))*$D148+($K148="Steady Growth")*(AND(DT$6&gt;=$F148,DT$6&lt;=$H148)*((DT$6-$F148+1)/($J148*($J148+1)/2)*$D148))+($K148="custom")*CustCF!DN148</f>
        <v/>
      </c>
      <c r="DU148" s="87">
        <f>($K148="Bell Curve")*(_xlfn.NORM.DIST(AND(DU$6&gt;=$F148,DU$6&lt;=$H148)*(DU$6-$F148+1),$J148/2,$M148,TRUE)-_xlfn.NORM.DIST(AND(DU$6&gt;=$F148,DU$6&lt;=$H148)*(DT$6-$F148+1),$J148/2,$M148,TRUE))/(1-2*_xlfn.NORM.DIST(0,$J148/2,$M148,TRUE))*$D148+($K148="Steady Growth")*(AND(DU$6&gt;=$F148,DU$6&lt;=$H148)*((DU$6-$F148+1)/($J148*($J148+1)/2)*$D148))+($K148="custom")*CustCF!DO148</f>
        <v/>
      </c>
      <c r="DV148" s="87">
        <f>($K148="Bell Curve")*(_xlfn.NORM.DIST(AND(DV$6&gt;=$F148,DV$6&lt;=$H148)*(DV$6-$F148+1),$J148/2,$M148,TRUE)-_xlfn.NORM.DIST(AND(DV$6&gt;=$F148,DV$6&lt;=$H148)*(DU$6-$F148+1),$J148/2,$M148,TRUE))/(1-2*_xlfn.NORM.DIST(0,$J148/2,$M148,TRUE))*$D148+($K148="Steady Growth")*(AND(DV$6&gt;=$F148,DV$6&lt;=$H148)*((DV$6-$F148+1)/($J148*($J148+1)/2)*$D148))+($K148="custom")*CustCF!DP148</f>
        <v/>
      </c>
      <c r="DW148" s="87">
        <f>($K148="Bell Curve")*(_xlfn.NORM.DIST(AND(DW$6&gt;=$F148,DW$6&lt;=$H148)*(DW$6-$F148+1),$J148/2,$M148,TRUE)-_xlfn.NORM.DIST(AND(DW$6&gt;=$F148,DW$6&lt;=$H148)*(DV$6-$F148+1),$J148/2,$M148,TRUE))/(1-2*_xlfn.NORM.DIST(0,$J148/2,$M148,TRUE))*$D148+($K148="Steady Growth")*(AND(DW$6&gt;=$F148,DW$6&lt;=$H148)*((DW$6-$F148+1)/($J148*($J148+1)/2)*$D148))+($K148="custom")*CustCF!DQ148</f>
        <v/>
      </c>
      <c r="DX148" s="87">
        <f>($K148="Bell Curve")*(_xlfn.NORM.DIST(AND(DX$6&gt;=$F148,DX$6&lt;=$H148)*(DX$6-$F148+1),$J148/2,$M148,TRUE)-_xlfn.NORM.DIST(AND(DX$6&gt;=$F148,DX$6&lt;=$H148)*(DW$6-$F148+1),$J148/2,$M148,TRUE))/(1-2*_xlfn.NORM.DIST(0,$J148/2,$M148,TRUE))*$D148+($K148="Steady Growth")*(AND(DX$6&gt;=$F148,DX$6&lt;=$H148)*((DX$6-$F148+1)/($J148*($J148+1)/2)*$D148))+($K148="custom")*CustCF!DR148</f>
        <v/>
      </c>
      <c r="DY148" s="87">
        <f>($K148="Bell Curve")*(_xlfn.NORM.DIST(AND(DY$6&gt;=$F148,DY$6&lt;=$H148)*(DY$6-$F148+1),$J148/2,$M148,TRUE)-_xlfn.NORM.DIST(AND(DY$6&gt;=$F148,DY$6&lt;=$H148)*(DX$6-$F148+1),$J148/2,$M148,TRUE))/(1-2*_xlfn.NORM.DIST(0,$J148/2,$M148,TRUE))*$D148+($K148="Steady Growth")*(AND(DY$6&gt;=$F148,DY$6&lt;=$H148)*((DY$6-$F148+1)/($J148*($J148+1)/2)*$D148))+($K148="custom")*CustCF!DS148</f>
        <v/>
      </c>
      <c r="DZ148" s="87">
        <f>($K148="Bell Curve")*(_xlfn.NORM.DIST(AND(DZ$6&gt;=$F148,DZ$6&lt;=$H148)*(DZ$6-$F148+1),$J148/2,$M148,TRUE)-_xlfn.NORM.DIST(AND(DZ$6&gt;=$F148,DZ$6&lt;=$H148)*(DY$6-$F148+1),$J148/2,$M148,TRUE))/(1-2*_xlfn.NORM.DIST(0,$J148/2,$M148,TRUE))*$D148+($K148="Steady Growth")*(AND(DZ$6&gt;=$F148,DZ$6&lt;=$H148)*((DZ$6-$F148+1)/($J148*($J148+1)/2)*$D148))+($K148="custom")*CustCF!DT148</f>
        <v/>
      </c>
      <c r="EA148" s="87">
        <f>($K148="Bell Curve")*(_xlfn.NORM.DIST(AND(EA$6&gt;=$F148,EA$6&lt;=$H148)*(EA$6-$F148+1),$J148/2,$M148,TRUE)-_xlfn.NORM.DIST(AND(EA$6&gt;=$F148,EA$6&lt;=$H148)*(DZ$6-$F148+1),$J148/2,$M148,TRUE))/(1-2*_xlfn.NORM.DIST(0,$J148/2,$M148,TRUE))*$D148+($K148="Steady Growth")*(AND(EA$6&gt;=$F148,EA$6&lt;=$H148)*((EA$6-$F148+1)/($J148*($J148+1)/2)*$D148))+($K148="custom")*CustCF!DU148</f>
        <v/>
      </c>
      <c r="EB148" s="87">
        <f>($K148="Bell Curve")*(_xlfn.NORM.DIST(AND(EB$6&gt;=$F148,EB$6&lt;=$H148)*(EB$6-$F148+1),$J148/2,$M148,TRUE)-_xlfn.NORM.DIST(AND(EB$6&gt;=$F148,EB$6&lt;=$H148)*(EA$6-$F148+1),$J148/2,$M148,TRUE))/(1-2*_xlfn.NORM.DIST(0,$J148/2,$M148,TRUE))*$D148+($K148="Steady Growth")*(AND(EB$6&gt;=$F148,EB$6&lt;=$H148)*((EB$6-$F148+1)/($J148*($J148+1)/2)*$D148))+($K148="custom")*CustCF!DV148</f>
        <v/>
      </c>
      <c r="EC148" s="87">
        <f>($K148="Bell Curve")*(_xlfn.NORM.DIST(AND(EC$6&gt;=$F148,EC$6&lt;=$H148)*(EC$6-$F148+1),$J148/2,$M148,TRUE)-_xlfn.NORM.DIST(AND(EC$6&gt;=$F148,EC$6&lt;=$H148)*(EB$6-$F148+1),$J148/2,$M148,TRUE))/(1-2*_xlfn.NORM.DIST(0,$J148/2,$M148,TRUE))*$D148+($K148="Steady Growth")*(AND(EC$6&gt;=$F148,EC$6&lt;=$H148)*((EC$6-$F148+1)/($J148*($J148+1)/2)*$D148))+($K148="custom")*CustCF!DW148</f>
        <v/>
      </c>
      <c r="ED148" s="87">
        <f>($K148="Bell Curve")*(_xlfn.NORM.DIST(AND(ED$6&gt;=$F148,ED$6&lt;=$H148)*(ED$6-$F148+1),$J148/2,$M148,TRUE)-_xlfn.NORM.DIST(AND(ED$6&gt;=$F148,ED$6&lt;=$H148)*(EC$6-$F148+1),$J148/2,$M148,TRUE))/(1-2*_xlfn.NORM.DIST(0,$J148/2,$M148,TRUE))*$D148+($K148="Steady Growth")*(AND(ED$6&gt;=$F148,ED$6&lt;=$H148)*((ED$6-$F148+1)/($J148*($J148+1)/2)*$D148))+($K148="custom")*CustCF!DX148</f>
        <v/>
      </c>
      <c r="EE148" s="87">
        <f>($K148="Bell Curve")*(_xlfn.NORM.DIST(AND(EE$6&gt;=$F148,EE$6&lt;=$H148)*(EE$6-$F148+1),$J148/2,$M148,TRUE)-_xlfn.NORM.DIST(AND(EE$6&gt;=$F148,EE$6&lt;=$H148)*(ED$6-$F148+1),$J148/2,$M148,TRUE))/(1-2*_xlfn.NORM.DIST(0,$J148/2,$M148,TRUE))*$D148+($K148="Steady Growth")*(AND(EE$6&gt;=$F148,EE$6&lt;=$H148)*((EE$6-$F148+1)/($J148*($J148+1)/2)*$D148))+($K148="custom")*CustCF!DY148</f>
        <v/>
      </c>
      <c r="EF148" s="87">
        <f>($K148="Bell Curve")*(_xlfn.NORM.DIST(AND(EF$6&gt;=$F148,EF$6&lt;=$H148)*(EF$6-$F148+1),$J148/2,$M148,TRUE)-_xlfn.NORM.DIST(AND(EF$6&gt;=$F148,EF$6&lt;=$H148)*(EE$6-$F148+1),$J148/2,$M148,TRUE))/(1-2*_xlfn.NORM.DIST(0,$J148/2,$M148,TRUE))*$D148+($K148="Steady Growth")*(AND(EF$6&gt;=$F148,EF$6&lt;=$H148)*((EF$6-$F148+1)/($J148*($J148+1)/2)*$D148))+($K148="custom")*CustCF!DZ148</f>
        <v/>
      </c>
      <c r="EG148" s="87">
        <f>($K148="Bell Curve")*(_xlfn.NORM.DIST(AND(EG$6&gt;=$F148,EG$6&lt;=$H148)*(EG$6-$F148+1),$J148/2,$M148,TRUE)-_xlfn.NORM.DIST(AND(EG$6&gt;=$F148,EG$6&lt;=$H148)*(EF$6-$F148+1),$J148/2,$M148,TRUE))/(1-2*_xlfn.NORM.DIST(0,$J148/2,$M148,TRUE))*$D148+($K148="Steady Growth")*(AND(EG$6&gt;=$F148,EG$6&lt;=$H148)*((EG$6-$F148+1)/($J148*($J148+1)/2)*$D148))+($K148="custom")*CustCF!EA148</f>
        <v/>
      </c>
      <c r="EH148" s="87">
        <f>($K148="Bell Curve")*(_xlfn.NORM.DIST(AND(EH$6&gt;=$F148,EH$6&lt;=$H148)*(EH$6-$F148+1),$J148/2,$M148,TRUE)-_xlfn.NORM.DIST(AND(EH$6&gt;=$F148,EH$6&lt;=$H148)*(EG$6-$F148+1),$J148/2,$M148,TRUE))/(1-2*_xlfn.NORM.DIST(0,$J148/2,$M148,TRUE))*$D148+($K148="Steady Growth")*(AND(EH$6&gt;=$F148,EH$6&lt;=$H148)*((EH$6-$F148+1)/($J148*($J148+1)/2)*$D148))+($K148="custom")*CustCF!EB148</f>
        <v/>
      </c>
      <c r="EI148" s="87">
        <f>($K148="Bell Curve")*(_xlfn.NORM.DIST(AND(EI$6&gt;=$F148,EI$6&lt;=$H148)*(EI$6-$F148+1),$J148/2,$M148,TRUE)-_xlfn.NORM.DIST(AND(EI$6&gt;=$F148,EI$6&lt;=$H148)*(EH$6-$F148+1),$J148/2,$M148,TRUE))/(1-2*_xlfn.NORM.DIST(0,$J148/2,$M148,TRUE))*$D148+($K148="Steady Growth")*(AND(EI$6&gt;=$F148,EI$6&lt;=$H148)*((EI$6-$F148+1)/($J148*($J148+1)/2)*$D148))+($K148="custom")*CustCF!EC148</f>
        <v/>
      </c>
      <c r="EJ148" s="87">
        <f>($K148="Bell Curve")*(_xlfn.NORM.DIST(AND(EJ$6&gt;=$F148,EJ$6&lt;=$H148)*(EJ$6-$F148+1),$J148/2,$M148,TRUE)-_xlfn.NORM.DIST(AND(EJ$6&gt;=$F148,EJ$6&lt;=$H148)*(EI$6-$F148+1),$J148/2,$M148,TRUE))/(1-2*_xlfn.NORM.DIST(0,$J148/2,$M148,TRUE))*$D148+($K148="Steady Growth")*(AND(EJ$6&gt;=$F148,EJ$6&lt;=$H148)*((EJ$6-$F148+1)/($J148*($J148+1)/2)*$D148))+($K148="custom")*CustCF!ED148</f>
        <v/>
      </c>
      <c r="EK148" s="87">
        <f>($K148="Bell Curve")*(_xlfn.NORM.DIST(AND(EK$6&gt;=$F148,EK$6&lt;=$H148)*(EK$6-$F148+1),$J148/2,$M148,TRUE)-_xlfn.NORM.DIST(AND(EK$6&gt;=$F148,EK$6&lt;=$H148)*(EJ$6-$F148+1),$J148/2,$M148,TRUE))/(1-2*_xlfn.NORM.DIST(0,$J148/2,$M148,TRUE))*$D148+($K148="Steady Growth")*(AND(EK$6&gt;=$F148,EK$6&lt;=$H148)*((EK$6-$F148+1)/($J148*($J148+1)/2)*$D148))+($K148="custom")*CustCF!EE148</f>
        <v/>
      </c>
      <c r="EL148" s="87">
        <f>($K148="Bell Curve")*(_xlfn.NORM.DIST(AND(EL$6&gt;=$F148,EL$6&lt;=$H148)*(EL$6-$F148+1),$J148/2,$M148,TRUE)-_xlfn.NORM.DIST(AND(EL$6&gt;=$F148,EL$6&lt;=$H148)*(EK$6-$F148+1),$J148/2,$M148,TRUE))/(1-2*_xlfn.NORM.DIST(0,$J148/2,$M148,TRUE))*$D148+($K148="Steady Growth")*(AND(EL$6&gt;=$F148,EL$6&lt;=$H148)*((EL$6-$F148+1)/($J148*($J148+1)/2)*$D148))+($K148="custom")*CustCF!EF148</f>
        <v/>
      </c>
      <c r="EM148" s="87">
        <f>($K148="Bell Curve")*(_xlfn.NORM.DIST(AND(EM$6&gt;=$F148,EM$6&lt;=$H148)*(EM$6-$F148+1),$J148/2,$M148,TRUE)-_xlfn.NORM.DIST(AND(EM$6&gt;=$F148,EM$6&lt;=$H148)*(EL$6-$F148+1),$J148/2,$M148,TRUE))/(1-2*_xlfn.NORM.DIST(0,$J148/2,$M148,TRUE))*$D148+($K148="Steady Growth")*(AND(EM$6&gt;=$F148,EM$6&lt;=$H148)*((EM$6-$F148+1)/($J148*($J148+1)/2)*$D148))+($K148="custom")*CustCF!EG148</f>
        <v/>
      </c>
      <c r="EN148" s="87">
        <f>($K148="Bell Curve")*(_xlfn.NORM.DIST(AND(EN$6&gt;=$F148,EN$6&lt;=$H148)*(EN$6-$F148+1),$J148/2,$M148,TRUE)-_xlfn.NORM.DIST(AND(EN$6&gt;=$F148,EN$6&lt;=$H148)*(EM$6-$F148+1),$J148/2,$M148,TRUE))/(1-2*_xlfn.NORM.DIST(0,$J148/2,$M148,TRUE))*$D148+($K148="Steady Growth")*(AND(EN$6&gt;=$F148,EN$6&lt;=$H148)*((EN$6-$F148+1)/($J148*($J148+1)/2)*$D148))+($K148="custom")*CustCF!EH148</f>
        <v/>
      </c>
      <c r="EO148" s="87">
        <f>($K148="Bell Curve")*(_xlfn.NORM.DIST(AND(EO$6&gt;=$F148,EO$6&lt;=$H148)*(EO$6-$F148+1),$J148/2,$M148,TRUE)-_xlfn.NORM.DIST(AND(EO$6&gt;=$F148,EO$6&lt;=$H148)*(EN$6-$F148+1),$J148/2,$M148,TRUE))/(1-2*_xlfn.NORM.DIST(0,$J148/2,$M148,TRUE))*$D148+($K148="Steady Growth")*(AND(EO$6&gt;=$F148,EO$6&lt;=$H148)*((EO$6-$F148+1)/($J148*($J148+1)/2)*$D148))+($K148="custom")*CustCF!EI148</f>
        <v/>
      </c>
      <c r="EP148" s="87">
        <f>($K148="Bell Curve")*(_xlfn.NORM.DIST(AND(EP$6&gt;=$F148,EP$6&lt;=$H148)*(EP$6-$F148+1),$J148/2,$M148,TRUE)-_xlfn.NORM.DIST(AND(EP$6&gt;=$F148,EP$6&lt;=$H148)*(EO$6-$F148+1),$J148/2,$M148,TRUE))/(1-2*_xlfn.NORM.DIST(0,$J148/2,$M148,TRUE))*$D148+($K148="Steady Growth")*(AND(EP$6&gt;=$F148,EP$6&lt;=$H148)*((EP$6-$F148+1)/($J148*($J148+1)/2)*$D148))+($K148="custom")*CustCF!EJ148</f>
        <v/>
      </c>
      <c r="EQ148" s="87">
        <f>($K148="Bell Curve")*(_xlfn.NORM.DIST(AND(EQ$6&gt;=$F148,EQ$6&lt;=$H148)*(EQ$6-$F148+1),$J148/2,$M148,TRUE)-_xlfn.NORM.DIST(AND(EQ$6&gt;=$F148,EQ$6&lt;=$H148)*(EP$6-$F148+1),$J148/2,$M148,TRUE))/(1-2*_xlfn.NORM.DIST(0,$J148/2,$M148,TRUE))*$D148+($K148="Steady Growth")*(AND(EQ$6&gt;=$F148,EQ$6&lt;=$H148)*((EQ$6-$F148+1)/($J148*($J148+1)/2)*$D148))+($K148="custom")*CustCF!EK148</f>
        <v/>
      </c>
      <c r="ER148" s="87">
        <f>($K148="Bell Curve")*(_xlfn.NORM.DIST(AND(ER$6&gt;=$F148,ER$6&lt;=$H148)*(ER$6-$F148+1),$J148/2,$M148,TRUE)-_xlfn.NORM.DIST(AND(ER$6&gt;=$F148,ER$6&lt;=$H148)*(EQ$6-$F148+1),$J148/2,$M148,TRUE))/(1-2*_xlfn.NORM.DIST(0,$J148/2,$M148,TRUE))*$D148+($K148="Steady Growth")*(AND(ER$6&gt;=$F148,ER$6&lt;=$H148)*((ER$6-$F148+1)/($J148*($J148+1)/2)*$D148))+($K148="custom")*CustCF!EL148</f>
        <v/>
      </c>
      <c r="ES148" s="87">
        <f>($K148="Bell Curve")*(_xlfn.NORM.DIST(AND(ES$6&gt;=$F148,ES$6&lt;=$H148)*(ES$6-$F148+1),$J148/2,$M148,TRUE)-_xlfn.NORM.DIST(AND(ES$6&gt;=$F148,ES$6&lt;=$H148)*(ER$6-$F148+1),$J148/2,$M148,TRUE))/(1-2*_xlfn.NORM.DIST(0,$J148/2,$M148,TRUE))*$D148+($K148="Steady Growth")*(AND(ES$6&gt;=$F148,ES$6&lt;=$H148)*((ES$6-$F148+1)/($J148*($J148+1)/2)*$D148))+($K148="custom")*CustCF!EM148</f>
        <v/>
      </c>
      <c r="ET148" s="87">
        <f>($K148="Bell Curve")*(_xlfn.NORM.DIST(AND(ET$6&gt;=$F148,ET$6&lt;=$H148)*(ET$6-$F148+1),$J148/2,$M148,TRUE)-_xlfn.NORM.DIST(AND(ET$6&gt;=$F148,ET$6&lt;=$H148)*(ES$6-$F148+1),$J148/2,$M148,TRUE))/(1-2*_xlfn.NORM.DIST(0,$J148/2,$M148,TRUE))*$D148+($K148="Steady Growth")*(AND(ET$6&gt;=$F148,ET$6&lt;=$H148)*((ET$6-$F148+1)/($J148*($J148+1)/2)*$D148))+($K148="custom")*CustCF!EN148</f>
        <v/>
      </c>
      <c r="EU148" s="87">
        <f>($K148="Bell Curve")*(_xlfn.NORM.DIST(AND(EU$6&gt;=$F148,EU$6&lt;=$H148)*(EU$6-$F148+1),$J148/2,$M148,TRUE)-_xlfn.NORM.DIST(AND(EU$6&gt;=$F148,EU$6&lt;=$H148)*(ET$6-$F148+1),$J148/2,$M148,TRUE))/(1-2*_xlfn.NORM.DIST(0,$J148/2,$M148,TRUE))*$D148+($K148="Steady Growth")*(AND(EU$6&gt;=$F148,EU$6&lt;=$H148)*((EU$6-$F148+1)/($J148*($J148+1)/2)*$D148))+($K148="custom")*CustCF!EO148</f>
        <v/>
      </c>
      <c r="EV148" s="87">
        <f>($K148="Bell Curve")*(_xlfn.NORM.DIST(AND(EV$6&gt;=$F148,EV$6&lt;=$H148)*(EV$6-$F148+1),$J148/2,$M148,TRUE)-_xlfn.NORM.DIST(AND(EV$6&gt;=$F148,EV$6&lt;=$H148)*(EU$6-$F148+1),$J148/2,$M148,TRUE))/(1-2*_xlfn.NORM.DIST(0,$J148/2,$M148,TRUE))*$D148+($K148="Steady Growth")*(AND(EV$6&gt;=$F148,EV$6&lt;=$H148)*((EV$6-$F148+1)/($J148*($J148+1)/2)*$D148))+($K148="custom")*CustCF!EP148</f>
        <v/>
      </c>
      <c r="EW148" s="87">
        <f>($K148="Bell Curve")*(_xlfn.NORM.DIST(AND(EW$6&gt;=$F148,EW$6&lt;=$H148)*(EW$6-$F148+1),$J148/2,$M148,TRUE)-_xlfn.NORM.DIST(AND(EW$6&gt;=$F148,EW$6&lt;=$H148)*(EV$6-$F148+1),$J148/2,$M148,TRUE))/(1-2*_xlfn.NORM.DIST(0,$J148/2,$M148,TRUE))*$D148+($K148="Steady Growth")*(AND(EW$6&gt;=$F148,EW$6&lt;=$H148)*((EW$6-$F148+1)/($J148*($J148+1)/2)*$D148))+($K148="custom")*CustCF!EQ148</f>
        <v/>
      </c>
      <c r="EX148" s="87">
        <f>($K148="Bell Curve")*(_xlfn.NORM.DIST(AND(EX$6&gt;=$F148,EX$6&lt;=$H148)*(EX$6-$F148+1),$J148/2,$M148,TRUE)-_xlfn.NORM.DIST(AND(EX$6&gt;=$F148,EX$6&lt;=$H148)*(EW$6-$F148+1),$J148/2,$M148,TRUE))/(1-2*_xlfn.NORM.DIST(0,$J148/2,$M148,TRUE))*$D148+($K148="Steady Growth")*(AND(EX$6&gt;=$F148,EX$6&lt;=$H148)*((EX$6-$F148+1)/($J148*($J148+1)/2)*$D148))+($K148="custom")*CustCF!ER148</f>
        <v/>
      </c>
      <c r="EY148" s="87">
        <f>($K148="Bell Curve")*(_xlfn.NORM.DIST(AND(EY$6&gt;=$F148,EY$6&lt;=$H148)*(EY$6-$F148+1),$J148/2,$M148,TRUE)-_xlfn.NORM.DIST(AND(EY$6&gt;=$F148,EY$6&lt;=$H148)*(EX$6-$F148+1),$J148/2,$M148,TRUE))/(1-2*_xlfn.NORM.DIST(0,$J148/2,$M148,TRUE))*$D148+($K148="Steady Growth")*(AND(EY$6&gt;=$F148,EY$6&lt;=$H148)*((EY$6-$F148+1)/($J148*($J148+1)/2)*$D148))+($K148="custom")*CustCF!ES148</f>
        <v/>
      </c>
      <c r="EZ148" s="87">
        <f>($K148="Bell Curve")*(_xlfn.NORM.DIST(AND(EZ$6&gt;=$F148,EZ$6&lt;=$H148)*(EZ$6-$F148+1),$J148/2,$M148,TRUE)-_xlfn.NORM.DIST(AND(EZ$6&gt;=$F148,EZ$6&lt;=$H148)*(EY$6-$F148+1),$J148/2,$M148,TRUE))/(1-2*_xlfn.NORM.DIST(0,$J148/2,$M148,TRUE))*$D148+($K148="Steady Growth")*(AND(EZ$6&gt;=$F148,EZ$6&lt;=$H148)*((EZ$6-$F148+1)/($J148*($J148+1)/2)*$D148))+($K148="custom")*CustCF!ET148</f>
        <v/>
      </c>
      <c r="FA148" s="87">
        <f>($K148="Bell Curve")*(_xlfn.NORM.DIST(AND(FA$6&gt;=$F148,FA$6&lt;=$H148)*(FA$6-$F148+1),$J148/2,$M148,TRUE)-_xlfn.NORM.DIST(AND(FA$6&gt;=$F148,FA$6&lt;=$H148)*(EZ$6-$F148+1),$J148/2,$M148,TRUE))/(1-2*_xlfn.NORM.DIST(0,$J148/2,$M148,TRUE))*$D148+($K148="Steady Growth")*(AND(FA$6&gt;=$F148,FA$6&lt;=$H148)*((FA$6-$F148+1)/($J148*($J148+1)/2)*$D148))+($K148="custom")*CustCF!EU148</f>
        <v/>
      </c>
      <c r="FB148" s="87">
        <f>($K148="Bell Curve")*(_xlfn.NORM.DIST(AND(FB$6&gt;=$F148,FB$6&lt;=$H148)*(FB$6-$F148+1),$J148/2,$M148,TRUE)-_xlfn.NORM.DIST(AND(FB$6&gt;=$F148,FB$6&lt;=$H148)*(FA$6-$F148+1),$J148/2,$M148,TRUE))/(1-2*_xlfn.NORM.DIST(0,$J148/2,$M148,TRUE))*$D148+($K148="Steady Growth")*(AND(FB$6&gt;=$F148,FB$6&lt;=$H148)*((FB$6-$F148+1)/($J148*($J148+1)/2)*$D148))+($K148="custom")*CustCF!EV148</f>
        <v/>
      </c>
      <c r="FC148" s="87">
        <f>($K148="Bell Curve")*(_xlfn.NORM.DIST(AND(FC$6&gt;=$F148,FC$6&lt;=$H148)*(FC$6-$F148+1),$J148/2,$M148,TRUE)-_xlfn.NORM.DIST(AND(FC$6&gt;=$F148,FC$6&lt;=$H148)*(FB$6-$F148+1),$J148/2,$M148,TRUE))/(1-2*_xlfn.NORM.DIST(0,$J148/2,$M148,TRUE))*$D148+($K148="Steady Growth")*(AND(FC$6&gt;=$F148,FC$6&lt;=$H148)*((FC$6-$F148+1)/($J148*($J148+1)/2)*$D148))+($K148="custom")*CustCF!EW148</f>
        <v/>
      </c>
      <c r="FD148" s="87">
        <f>($K148="Bell Curve")*(_xlfn.NORM.DIST(AND(FD$6&gt;=$F148,FD$6&lt;=$H148)*(FD$6-$F148+1),$J148/2,$M148,TRUE)-_xlfn.NORM.DIST(AND(FD$6&gt;=$F148,FD$6&lt;=$H148)*(FC$6-$F148+1),$J148/2,$M148,TRUE))/(1-2*_xlfn.NORM.DIST(0,$J148/2,$M148,TRUE))*$D148+($K148="Steady Growth")*(AND(FD$6&gt;=$F148,FD$6&lt;=$H148)*((FD$6-$F148+1)/($J148*($J148+1)/2)*$D148))+($K148="custom")*CustCF!EX148</f>
        <v/>
      </c>
      <c r="FE148" s="87">
        <f>($K148="Bell Curve")*(_xlfn.NORM.DIST(AND(FE$6&gt;=$F148,FE$6&lt;=$H148)*(FE$6-$F148+1),$J148/2,$M148,TRUE)-_xlfn.NORM.DIST(AND(FE$6&gt;=$F148,FE$6&lt;=$H148)*(FD$6-$F148+1),$J148/2,$M148,TRUE))/(1-2*_xlfn.NORM.DIST(0,$J148/2,$M148,TRUE))*$D148+($K148="Steady Growth")*(AND(FE$6&gt;=$F148,FE$6&lt;=$H148)*((FE$6-$F148+1)/($J148*($J148+1)/2)*$D148))+($K148="custom")*CustCF!EY148</f>
        <v/>
      </c>
      <c r="FF148" s="87">
        <f>($K148="Bell Curve")*(_xlfn.NORM.DIST(AND(FF$6&gt;=$F148,FF$6&lt;=$H148)*(FF$6-$F148+1),$J148/2,$M148,TRUE)-_xlfn.NORM.DIST(AND(FF$6&gt;=$F148,FF$6&lt;=$H148)*(FE$6-$F148+1),$J148/2,$M148,TRUE))/(1-2*_xlfn.NORM.DIST(0,$J148/2,$M148,TRUE))*$D148+($K148="Steady Growth")*(AND(FF$6&gt;=$F148,FF$6&lt;=$H148)*((FF$6-$F148+1)/($J148*($J148+1)/2)*$D148))+($K148="custom")*CustCF!EZ148</f>
        <v/>
      </c>
      <c r="FG148" s="87">
        <f>($K148="Bell Curve")*(_xlfn.NORM.DIST(AND(FG$6&gt;=$F148,FG$6&lt;=$H148)*(FG$6-$F148+1),$J148/2,$M148,TRUE)-_xlfn.NORM.DIST(AND(FG$6&gt;=$F148,FG$6&lt;=$H148)*(FF$6-$F148+1),$J148/2,$M148,TRUE))/(1-2*_xlfn.NORM.DIST(0,$J148/2,$M148,TRUE))*$D148+($K148="Steady Growth")*(AND(FG$6&gt;=$F148,FG$6&lt;=$H148)*((FG$6-$F148+1)/($J148*($J148+1)/2)*$D148))+($K148="custom")*CustCF!FA148</f>
        <v/>
      </c>
      <c r="FH148" s="87">
        <f>($K148="Bell Curve")*(_xlfn.NORM.DIST(AND(FH$6&gt;=$F148,FH$6&lt;=$H148)*(FH$6-$F148+1),$J148/2,$M148,TRUE)-_xlfn.NORM.DIST(AND(FH$6&gt;=$F148,FH$6&lt;=$H148)*(FG$6-$F148+1),$J148/2,$M148,TRUE))/(1-2*_xlfn.NORM.DIST(0,$J148/2,$M148,TRUE))*$D148+($K148="Steady Growth")*(AND(FH$6&gt;=$F148,FH$6&lt;=$H148)*((FH$6-$F148+1)/($J148*($J148+1)/2)*$D148))+($K148="custom")*CustCF!FB148</f>
        <v/>
      </c>
      <c r="FI148" s="87">
        <f>($K148="Bell Curve")*(_xlfn.NORM.DIST(AND(FI$6&gt;=$F148,FI$6&lt;=$H148)*(FI$6-$F148+1),$J148/2,$M148,TRUE)-_xlfn.NORM.DIST(AND(FI$6&gt;=$F148,FI$6&lt;=$H148)*(FH$6-$F148+1),$J148/2,$M148,TRUE))/(1-2*_xlfn.NORM.DIST(0,$J148/2,$M148,TRUE))*$D148+($K148="Steady Growth")*(AND(FI$6&gt;=$F148,FI$6&lt;=$H148)*((FI$6-$F148+1)/($J148*($J148+1)/2)*$D148))+($K148="custom")*CustCF!FC148</f>
        <v/>
      </c>
      <c r="FJ148" s="87">
        <f>($K148="Bell Curve")*(_xlfn.NORM.DIST(AND(FJ$6&gt;=$F148,FJ$6&lt;=$H148)*(FJ$6-$F148+1),$J148/2,$M148,TRUE)-_xlfn.NORM.DIST(AND(FJ$6&gt;=$F148,FJ$6&lt;=$H148)*(FI$6-$F148+1),$J148/2,$M148,TRUE))/(1-2*_xlfn.NORM.DIST(0,$J148/2,$M148,TRUE))*$D148+($K148="Steady Growth")*(AND(FJ$6&gt;=$F148,FJ$6&lt;=$H148)*((FJ$6-$F148+1)/($J148*($J148+1)/2)*$D148))+($K148="custom")*CustCF!FD148</f>
        <v/>
      </c>
      <c r="FK148" s="87">
        <f>($K148="Bell Curve")*(_xlfn.NORM.DIST(AND(FK$6&gt;=$F148,FK$6&lt;=$H148)*(FK$6-$F148+1),$J148/2,$M148,TRUE)-_xlfn.NORM.DIST(AND(FK$6&gt;=$F148,FK$6&lt;=$H148)*(FJ$6-$F148+1),$J148/2,$M148,TRUE))/(1-2*_xlfn.NORM.DIST(0,$J148/2,$M148,TRUE))*$D148+($K148="Steady Growth")*(AND(FK$6&gt;=$F148,FK$6&lt;=$H148)*((FK$6-$F148+1)/($J148*($J148+1)/2)*$D148))+($K148="custom")*CustCF!FE148</f>
        <v/>
      </c>
      <c r="FL148" s="87">
        <f>($K148="Bell Curve")*(_xlfn.NORM.DIST(AND(FL$6&gt;=$F148,FL$6&lt;=$H148)*(FL$6-$F148+1),$J148/2,$M148,TRUE)-_xlfn.NORM.DIST(AND(FL$6&gt;=$F148,FL$6&lt;=$H148)*(FK$6-$F148+1),$J148/2,$M148,TRUE))/(1-2*_xlfn.NORM.DIST(0,$J148/2,$M148,TRUE))*$D148+($K148="Steady Growth")*(AND(FL$6&gt;=$F148,FL$6&lt;=$H148)*((FL$6-$F148+1)/($J148*($J148+1)/2)*$D148))+($K148="custom")*CustCF!FF148</f>
        <v/>
      </c>
      <c r="FM148" s="87">
        <f>($K148="Bell Curve")*(_xlfn.NORM.DIST(AND(FM$6&gt;=$F148,FM$6&lt;=$H148)*(FM$6-$F148+1),$J148/2,$M148,TRUE)-_xlfn.NORM.DIST(AND(FM$6&gt;=$F148,FM$6&lt;=$H148)*(FL$6-$F148+1),$J148/2,$M148,TRUE))/(1-2*_xlfn.NORM.DIST(0,$J148/2,$M148,TRUE))*$D148+($K148="Steady Growth")*(AND(FM$6&gt;=$F148,FM$6&lt;=$H148)*((FM$6-$F148+1)/($J148*($J148+1)/2)*$D148))+($K148="custom")*CustCF!FG148</f>
        <v/>
      </c>
      <c r="FN148" s="87">
        <f>($K148="Bell Curve")*(_xlfn.NORM.DIST(AND(FN$6&gt;=$F148,FN$6&lt;=$H148)*(FN$6-$F148+1),$J148/2,$M148,TRUE)-_xlfn.NORM.DIST(AND(FN$6&gt;=$F148,FN$6&lt;=$H148)*(FM$6-$F148+1),$J148/2,$M148,TRUE))/(1-2*_xlfn.NORM.DIST(0,$J148/2,$M148,TRUE))*$D148+($K148="Steady Growth")*(AND(FN$6&gt;=$F148,FN$6&lt;=$H148)*((FN$6-$F148+1)/($J148*($J148+1)/2)*$D148))+($K148="custom")*CustCF!FH148</f>
        <v/>
      </c>
      <c r="FO148" s="87">
        <f>($K148="Bell Curve")*(_xlfn.NORM.DIST(AND(FO$6&gt;=$F148,FO$6&lt;=$H148)*(FO$6-$F148+1),$J148/2,$M148,TRUE)-_xlfn.NORM.DIST(AND(FO$6&gt;=$F148,FO$6&lt;=$H148)*(FN$6-$F148+1),$J148/2,$M148,TRUE))/(1-2*_xlfn.NORM.DIST(0,$J148/2,$M148,TRUE))*$D148+($K148="Steady Growth")*(AND(FO$6&gt;=$F148,FO$6&lt;=$H148)*((FO$6-$F148+1)/($J148*($J148+1)/2)*$D148))+($K148="custom")*CustCF!FI148</f>
        <v/>
      </c>
      <c r="FP148" s="87">
        <f>($K148="Bell Curve")*(_xlfn.NORM.DIST(AND(FP$6&gt;=$F148,FP$6&lt;=$H148)*(FP$6-$F148+1),$J148/2,$M148,TRUE)-_xlfn.NORM.DIST(AND(FP$6&gt;=$F148,FP$6&lt;=$H148)*(FO$6-$F148+1),$J148/2,$M148,TRUE))/(1-2*_xlfn.NORM.DIST(0,$J148/2,$M148,TRUE))*$D148+($K148="Steady Growth")*(AND(FP$6&gt;=$F148,FP$6&lt;=$H148)*((FP$6-$F148+1)/($J148*($J148+1)/2)*$D148))+($K148="custom")*CustCF!FJ148</f>
        <v/>
      </c>
      <c r="FQ148" s="87">
        <f>($K148="Bell Curve")*(_xlfn.NORM.DIST(AND(FQ$6&gt;=$F148,FQ$6&lt;=$H148)*(FQ$6-$F148+1),$J148/2,$M148,TRUE)-_xlfn.NORM.DIST(AND(FQ$6&gt;=$F148,FQ$6&lt;=$H148)*(FP$6-$F148+1),$J148/2,$M148,TRUE))/(1-2*_xlfn.NORM.DIST(0,$J148/2,$M148,TRUE))*$D148+($K148="Steady Growth")*(AND(FQ$6&gt;=$F148,FQ$6&lt;=$H148)*((FQ$6-$F148+1)/($J148*($J148+1)/2)*$D148))+($K148="custom")*CustCF!FK148</f>
        <v/>
      </c>
      <c r="FR148" s="87">
        <f>($K148="Bell Curve")*(_xlfn.NORM.DIST(AND(FR$6&gt;=$F148,FR$6&lt;=$H148)*(FR$6-$F148+1),$J148/2,$M148,TRUE)-_xlfn.NORM.DIST(AND(FR$6&gt;=$F148,FR$6&lt;=$H148)*(FQ$6-$F148+1),$J148/2,$M148,TRUE))/(1-2*_xlfn.NORM.DIST(0,$J148/2,$M148,TRUE))*$D148+($K148="Steady Growth")*(AND(FR$6&gt;=$F148,FR$6&lt;=$H148)*((FR$6-$F148+1)/($J148*($J148+1)/2)*$D148))+($K148="custom")*CustCF!FL148</f>
        <v/>
      </c>
      <c r="FS148" s="87">
        <f>($K148="Bell Curve")*(_xlfn.NORM.DIST(AND(FS$6&gt;=$F148,FS$6&lt;=$H148)*(FS$6-$F148+1),$J148/2,$M148,TRUE)-_xlfn.NORM.DIST(AND(FS$6&gt;=$F148,FS$6&lt;=$H148)*(FR$6-$F148+1),$J148/2,$M148,TRUE))/(1-2*_xlfn.NORM.DIST(0,$J148/2,$M148,TRUE))*$D148+($K148="Steady Growth")*(AND(FS$6&gt;=$F148,FS$6&lt;=$H148)*((FS$6-$F148+1)/($J148*($J148+1)/2)*$D148))+($K148="custom")*CustCF!FM148</f>
        <v/>
      </c>
      <c r="FT148" s="87">
        <f>($K148="Bell Curve")*(_xlfn.NORM.DIST(AND(FT$6&gt;=$F148,FT$6&lt;=$H148)*(FT$6-$F148+1),$J148/2,$M148,TRUE)-_xlfn.NORM.DIST(AND(FT$6&gt;=$F148,FT$6&lt;=$H148)*(FS$6-$F148+1),$J148/2,$M148,TRUE))/(1-2*_xlfn.NORM.DIST(0,$J148/2,$M148,TRUE))*$D148+($K148="Steady Growth")*(AND(FT$6&gt;=$F148,FT$6&lt;=$H148)*((FT$6-$F148+1)/($J148*($J148+1)/2)*$D148))+($K148="custom")*CustCF!FN148</f>
        <v/>
      </c>
      <c r="FU148" s="87">
        <f>($K148="Bell Curve")*(_xlfn.NORM.DIST(AND(FU$6&gt;=$F148,FU$6&lt;=$H148)*(FU$6-$F148+1),$J148/2,$M148,TRUE)-_xlfn.NORM.DIST(AND(FU$6&gt;=$F148,FU$6&lt;=$H148)*(FT$6-$F148+1),$J148/2,$M148,TRUE))/(1-2*_xlfn.NORM.DIST(0,$J148/2,$M148,TRUE))*$D148+($K148="Steady Growth")*(AND(FU$6&gt;=$F148,FU$6&lt;=$H148)*((FU$6-$F148+1)/($J148*($J148+1)/2)*$D148))+($K148="custom")*CustCF!FO148</f>
        <v/>
      </c>
      <c r="FV148" s="87">
        <f>($K148="Bell Curve")*(_xlfn.NORM.DIST(AND(FV$6&gt;=$F148,FV$6&lt;=$H148)*(FV$6-$F148+1),$J148/2,$M148,TRUE)-_xlfn.NORM.DIST(AND(FV$6&gt;=$F148,FV$6&lt;=$H148)*(FU$6-$F148+1),$J148/2,$M148,TRUE))/(1-2*_xlfn.NORM.DIST(0,$J148/2,$M148,TRUE))*$D148+($K148="Steady Growth")*(AND(FV$6&gt;=$F148,FV$6&lt;=$H148)*((FV$6-$F148+1)/($J148*($J148+1)/2)*$D148))+($K148="custom")*CustCF!FP148</f>
        <v/>
      </c>
      <c r="FW148" s="87">
        <f>($K148="Bell Curve")*(_xlfn.NORM.DIST(AND(FW$6&gt;=$F148,FW$6&lt;=$H148)*(FW$6-$F148+1),$J148/2,$M148,TRUE)-_xlfn.NORM.DIST(AND(FW$6&gt;=$F148,FW$6&lt;=$H148)*(FV$6-$F148+1),$J148/2,$M148,TRUE))/(1-2*_xlfn.NORM.DIST(0,$J148/2,$M148,TRUE))*$D148+($K148="Steady Growth")*(AND(FW$6&gt;=$F148,FW$6&lt;=$H148)*((FW$6-$F148+1)/($J148*($J148+1)/2)*$D148))+($K148="custom")*CustCF!FQ148</f>
        <v/>
      </c>
      <c r="FX148" s="87">
        <f>($K148="Bell Curve")*(_xlfn.NORM.DIST(AND(FX$6&gt;=$F148,FX$6&lt;=$H148)*(FX$6-$F148+1),$J148/2,$M148,TRUE)-_xlfn.NORM.DIST(AND(FX$6&gt;=$F148,FX$6&lt;=$H148)*(FW$6-$F148+1),$J148/2,$M148,TRUE))/(1-2*_xlfn.NORM.DIST(0,$J148/2,$M148,TRUE))*$D148+($K148="Steady Growth")*(AND(FX$6&gt;=$F148,FX$6&lt;=$H148)*((FX$6-$F148+1)/($J148*($J148+1)/2)*$D148))+($K148="custom")*CustCF!FR148</f>
        <v/>
      </c>
      <c r="FY148" s="87">
        <f>($K148="Bell Curve")*(_xlfn.NORM.DIST(AND(FY$6&gt;=$F148,FY$6&lt;=$H148)*(FY$6-$F148+1),$J148/2,$M148,TRUE)-_xlfn.NORM.DIST(AND(FY$6&gt;=$F148,FY$6&lt;=$H148)*(FX$6-$F148+1),$J148/2,$M148,TRUE))/(1-2*_xlfn.NORM.DIST(0,$J148/2,$M148,TRUE))*$D148+($K148="Steady Growth")*(AND(FY$6&gt;=$F148,FY$6&lt;=$H148)*((FY$6-$F148+1)/($J148*($J148+1)/2)*$D148))+($K148="custom")*CustCF!FS148</f>
        <v/>
      </c>
      <c r="FZ148" s="87">
        <f>($K148="Bell Curve")*(_xlfn.NORM.DIST(AND(FZ$6&gt;=$F148,FZ$6&lt;=$H148)*(FZ$6-$F148+1),$J148/2,$M148,TRUE)-_xlfn.NORM.DIST(AND(FZ$6&gt;=$F148,FZ$6&lt;=$H148)*(FY$6-$F148+1),$J148/2,$M148,TRUE))/(1-2*_xlfn.NORM.DIST(0,$J148/2,$M148,TRUE))*$D148+($K148="Steady Growth")*(AND(FZ$6&gt;=$F148,FZ$6&lt;=$H148)*((FZ$6-$F148+1)/($J148*($J148+1)/2)*$D148))+($K148="custom")*CustCF!FT148</f>
        <v/>
      </c>
      <c r="GA148" s="87">
        <f>($K148="Bell Curve")*(_xlfn.NORM.DIST(AND(GA$6&gt;=$F148,GA$6&lt;=$H148)*(GA$6-$F148+1),$J148/2,$M148,TRUE)-_xlfn.NORM.DIST(AND(GA$6&gt;=$F148,GA$6&lt;=$H148)*(FZ$6-$F148+1),$J148/2,$M148,TRUE))/(1-2*_xlfn.NORM.DIST(0,$J148/2,$M148,TRUE))*$D148+($K148="Steady Growth")*(AND(GA$6&gt;=$F148,GA$6&lt;=$H148)*((GA$6-$F148+1)/($J148*($J148+1)/2)*$D148))+($K148="custom")*CustCF!FU148</f>
        <v/>
      </c>
      <c r="GB148" s="87">
        <f>($K148="Bell Curve")*(_xlfn.NORM.DIST(AND(GB$6&gt;=$F148,GB$6&lt;=$H148)*(GB$6-$F148+1),$J148/2,$M148,TRUE)-_xlfn.NORM.DIST(AND(GB$6&gt;=$F148,GB$6&lt;=$H148)*(GA$6-$F148+1),$J148/2,$M148,TRUE))/(1-2*_xlfn.NORM.DIST(0,$J148/2,$M148,TRUE))*$D148+($K148="Steady Growth")*(AND(GB$6&gt;=$F148,GB$6&lt;=$H148)*((GB$6-$F148+1)/($J148*($J148+1)/2)*$D148))+($K148="custom")*CustCF!FV148</f>
        <v/>
      </c>
      <c r="GC148" s="87">
        <f>($K148="Bell Curve")*(_xlfn.NORM.DIST(AND(GC$6&gt;=$F148,GC$6&lt;=$H148)*(GC$6-$F148+1),$J148/2,$M148,TRUE)-_xlfn.NORM.DIST(AND(GC$6&gt;=$F148,GC$6&lt;=$H148)*(GB$6-$F148+1),$J148/2,$M148,TRUE))/(1-2*_xlfn.NORM.DIST(0,$J148/2,$M148,TRUE))*$D148+($K148="Steady Growth")*(AND(GC$6&gt;=$F148,GC$6&lt;=$H148)*((GC$6-$F148+1)/($J148*($J148+1)/2)*$D148))+($K148="custom")*CustCF!FW148</f>
        <v/>
      </c>
      <c r="GD148" s="87">
        <f>($K148="Bell Curve")*(_xlfn.NORM.DIST(AND(GD$6&gt;=$F148,GD$6&lt;=$H148)*(GD$6-$F148+1),$J148/2,$M148,TRUE)-_xlfn.NORM.DIST(AND(GD$6&gt;=$F148,GD$6&lt;=$H148)*(GC$6-$F148+1),$J148/2,$M148,TRUE))/(1-2*_xlfn.NORM.DIST(0,$J148/2,$M148,TRUE))*$D148+($K148="Steady Growth")*(AND(GD$6&gt;=$F148,GD$6&lt;=$H148)*((GD$6-$F148+1)/($J148*($J148+1)/2)*$D148))+($K148="custom")*CustCF!FX148</f>
        <v/>
      </c>
      <c r="GE148" s="87">
        <f>($K148="Bell Curve")*(_xlfn.NORM.DIST(AND(GE$6&gt;=$F148,GE$6&lt;=$H148)*(GE$6-$F148+1),$J148/2,$M148,TRUE)-_xlfn.NORM.DIST(AND(GE$6&gt;=$F148,GE$6&lt;=$H148)*(GD$6-$F148+1),$J148/2,$M148,TRUE))/(1-2*_xlfn.NORM.DIST(0,$J148/2,$M148,TRUE))*$D148+($K148="Steady Growth")*(AND(GE$6&gt;=$F148,GE$6&lt;=$H148)*((GE$6-$F148+1)/($J148*($J148+1)/2)*$D148))+($K148="custom")*CustCF!FY148</f>
        <v/>
      </c>
      <c r="GF148" s="87">
        <f>($K148="Bell Curve")*(_xlfn.NORM.DIST(AND(GF$6&gt;=$F148,GF$6&lt;=$H148)*(GF$6-$F148+1),$J148/2,$M148,TRUE)-_xlfn.NORM.DIST(AND(GF$6&gt;=$F148,GF$6&lt;=$H148)*(GE$6-$F148+1),$J148/2,$M148,TRUE))/(1-2*_xlfn.NORM.DIST(0,$J148/2,$M148,TRUE))*$D148+($K148="Steady Growth")*(AND(GF$6&gt;=$F148,GF$6&lt;=$H148)*((GF$6-$F148+1)/($J148*($J148+1)/2)*$D148))+($K148="custom")*CustCF!FZ148</f>
        <v/>
      </c>
      <c r="GG148" s="87">
        <f>($K148="Bell Curve")*(_xlfn.NORM.DIST(AND(GG$6&gt;=$F148,GG$6&lt;=$H148)*(GG$6-$F148+1),$J148/2,$M148,TRUE)-_xlfn.NORM.DIST(AND(GG$6&gt;=$F148,GG$6&lt;=$H148)*(GF$6-$F148+1),$J148/2,$M148,TRUE))/(1-2*_xlfn.NORM.DIST(0,$J148/2,$M148,TRUE))*$D148+($K148="Steady Growth")*(AND(GG$6&gt;=$F148,GG$6&lt;=$H148)*((GG$6-$F148+1)/($J148*($J148+1)/2)*$D148))+($K148="custom")*CustCF!GA148</f>
        <v/>
      </c>
      <c r="GH148" s="87">
        <f>($K148="Bell Curve")*(_xlfn.NORM.DIST(AND(GH$6&gt;=$F148,GH$6&lt;=$H148)*(GH$6-$F148+1),$J148/2,$M148,TRUE)-_xlfn.NORM.DIST(AND(GH$6&gt;=$F148,GH$6&lt;=$H148)*(GG$6-$F148+1),$J148/2,$M148,TRUE))/(1-2*_xlfn.NORM.DIST(0,$J148/2,$M148,TRUE))*$D148+($K148="Steady Growth")*(AND(GH$6&gt;=$F148,GH$6&lt;=$H148)*((GH$6-$F148+1)/($J148*($J148+1)/2)*$D148))+($K148="custom")*CustCF!GB148</f>
        <v/>
      </c>
      <c r="GI148" s="87">
        <f>($K148="Bell Curve")*(_xlfn.NORM.DIST(AND(GI$6&gt;=$F148,GI$6&lt;=$H148)*(GI$6-$F148+1),$J148/2,$M148,TRUE)-_xlfn.NORM.DIST(AND(GI$6&gt;=$F148,GI$6&lt;=$H148)*(GH$6-$F148+1),$J148/2,$M148,TRUE))/(1-2*_xlfn.NORM.DIST(0,$J148/2,$M148,TRUE))*$D148+($K148="Steady Growth")*(AND(GI$6&gt;=$F148,GI$6&lt;=$H148)*((GI$6-$F148+1)/($J148*($J148+1)/2)*$D148))+($K148="custom")*CustCF!GC148</f>
        <v/>
      </c>
      <c r="GJ148" s="87">
        <f>($K148="Bell Curve")*(_xlfn.NORM.DIST(AND(GJ$6&gt;=$F148,GJ$6&lt;=$H148)*(GJ$6-$F148+1),$J148/2,$M148,TRUE)-_xlfn.NORM.DIST(AND(GJ$6&gt;=$F148,GJ$6&lt;=$H148)*(GI$6-$F148+1),$J148/2,$M148,TRUE))/(1-2*_xlfn.NORM.DIST(0,$J148/2,$M148,TRUE))*$D148+($K148="Steady Growth")*(AND(GJ$6&gt;=$F148,GJ$6&lt;=$H148)*((GJ$6-$F148+1)/($J148*($J148+1)/2)*$D148))+($K148="custom")*CustCF!GD148</f>
        <v/>
      </c>
      <c r="GK148" s="87">
        <f>($K148="Bell Curve")*(_xlfn.NORM.DIST(AND(GK$6&gt;=$F148,GK$6&lt;=$H148)*(GK$6-$F148+1),$J148/2,$M148,TRUE)-_xlfn.NORM.DIST(AND(GK$6&gt;=$F148,GK$6&lt;=$H148)*(GJ$6-$F148+1),$J148/2,$M148,TRUE))/(1-2*_xlfn.NORM.DIST(0,$J148/2,$M148,TRUE))*$D148+($K148="Steady Growth")*(AND(GK$6&gt;=$F148,GK$6&lt;=$H148)*((GK$6-$F148+1)/($J148*($J148+1)/2)*$D148))+($K148="custom")*CustCF!GE148</f>
        <v/>
      </c>
      <c r="GL148" s="87">
        <f>($K148="Bell Curve")*(_xlfn.NORM.DIST(AND(GL$6&gt;=$F148,GL$6&lt;=$H148)*(GL$6-$F148+1),$J148/2,$M148,TRUE)-_xlfn.NORM.DIST(AND(GL$6&gt;=$F148,GL$6&lt;=$H148)*(GK$6-$F148+1),$J148/2,$M148,TRUE))/(1-2*_xlfn.NORM.DIST(0,$J148/2,$M148,TRUE))*$D148+($K148="Steady Growth")*(AND(GL$6&gt;=$F148,GL$6&lt;=$H148)*((GL$6-$F148+1)/($J148*($J148+1)/2)*$D148))+($K148="custom")*CustCF!GF148</f>
        <v/>
      </c>
      <c r="GM148" s="87">
        <f>($K148="Bell Curve")*(_xlfn.NORM.DIST(AND(GM$6&gt;=$F148,GM$6&lt;=$H148)*(GM$6-$F148+1),$J148/2,$M148,TRUE)-_xlfn.NORM.DIST(AND(GM$6&gt;=$F148,GM$6&lt;=$H148)*(GL$6-$F148+1),$J148/2,$M148,TRUE))/(1-2*_xlfn.NORM.DIST(0,$J148/2,$M148,TRUE))*$D148+($K148="Steady Growth")*(AND(GM$6&gt;=$F148,GM$6&lt;=$H148)*((GM$6-$F148+1)/($J148*($J148+1)/2)*$D148))+($K148="custom")*CustCF!GG148</f>
        <v/>
      </c>
      <c r="GN148" s="257">
        <f>($K148="Bell Curve")*(_xlfn.NORM.DIST(AND(GN$6&gt;=$F148,GN$6&lt;=$H148)*(GN$6-$F148+1),$J148/2,$M148,TRUE)-_xlfn.NORM.DIST(AND(GN$6&gt;=$F148,GN$6&lt;=$H148)*(GM$6-$F148+1),$J148/2,$M148,TRUE))/(1-2*_xlfn.NORM.DIST(0,$J148/2,$M148,TRUE))*$D148+($K148="Steady Growth")*(AND(GN$6&gt;=$F148,GN$6&lt;=$H148)*((GN$6-$F148+1)/($J148*($J148+1)/2)*$D148))+($K148="custom")*CustCF!GH148</f>
        <v/>
      </c>
      <c r="GO148" s="1" t="n"/>
      <c r="GP148" s="63" t="n"/>
    </row>
    <row r="149" hidden="1" outlineLevel="1">
      <c r="A149" s="1" t="n"/>
      <c r="B149" s="1" t="n"/>
      <c r="C149" s="251">
        <f>Budget!AF30</f>
        <v/>
      </c>
      <c r="D149" s="14">
        <f>Budget!AG30</f>
        <v/>
      </c>
      <c r="E149" s="14">
        <f>IF(D149&lt;&gt;0,F149,"")</f>
        <v/>
      </c>
      <c r="F149" s="252" t="n">
        <v>0</v>
      </c>
      <c r="G149" s="921">
        <f>IF(L149="custom",CustCF!F149,INDEX($P$8:$GN$8,MATCH(F149,$P$6:$GN$6,0)))</f>
        <v/>
      </c>
      <c r="H149" s="252" t="n">
        <v>0</v>
      </c>
      <c r="I149" s="921">
        <f>IF(L149="custom",CustCF!G149,INDEX($P$8:$GN$8,MATCH(H149,$P$6:$GN$6,0)))</f>
        <v/>
      </c>
      <c r="J149" s="249">
        <f>H149-F149+1</f>
        <v/>
      </c>
      <c r="K149" s="254" t="inlineStr">
        <is>
          <t>Bell Curve</t>
        </is>
      </c>
      <c r="L149" s="255" t="inlineStr">
        <is>
          <t>Flat (9)</t>
        </is>
      </c>
      <c r="M149" s="256">
        <f>INDEX($D$261:$D$266,MATCH(L149,$C$261:$C$266,0))</f>
        <v/>
      </c>
      <c r="N149" s="13">
        <f>SUM(P149:GN149)</f>
        <v/>
      </c>
      <c r="O149" s="14" t="n"/>
      <c r="P149" s="87">
        <f>($K149="Bell Curve")*(_xlfn.NORM.DIST(AND(P$6&gt;=$F149,P$6&lt;=$H149)*(P$6-$F149+1),$J149/2,$M149,TRUE)-_xlfn.NORM.DIST(AND(P$6&gt;=$F149,P$6&lt;=$H149)*(O$6-$F149+1),$J149/2,$M149,TRUE))/(1-2*_xlfn.NORM.DIST(0,$J149/2,$M149,TRUE))*$D149+($K149="Steady Growth")*(AND(P$6&gt;=$F149,P$6&lt;=$H149)*((P$6-$F149+1)/($J149*($J149+1)/2)*$D149))+($K149="custom")*CustCF!J149</f>
        <v/>
      </c>
      <c r="Q149" s="87">
        <f>($K149="Bell Curve")*(_xlfn.NORM.DIST(AND(Q$6&gt;=$F149,Q$6&lt;=$H149)*(Q$6-$F149+1),$J149/2,$M149,TRUE)-_xlfn.NORM.DIST(AND(Q$6&gt;=$F149,Q$6&lt;=$H149)*(P$6-$F149+1),$J149/2,$M149,TRUE))/(1-2*_xlfn.NORM.DIST(0,$J149/2,$M149,TRUE))*$D149+($K149="Steady Growth")*(AND(Q$6&gt;=$F149,Q$6&lt;=$H149)*((Q$6-$F149+1)/($J149*($J149+1)/2)*$D149))+($K149="custom")*CustCF!K149</f>
        <v/>
      </c>
      <c r="R149" s="87">
        <f>($K149="Bell Curve")*(_xlfn.NORM.DIST(AND(R$6&gt;=$F149,R$6&lt;=$H149)*(R$6-$F149+1),$J149/2,$M149,TRUE)-_xlfn.NORM.DIST(AND(R$6&gt;=$F149,R$6&lt;=$H149)*(Q$6-$F149+1),$J149/2,$M149,TRUE))/(1-2*_xlfn.NORM.DIST(0,$J149/2,$M149,TRUE))*$D149+($K149="Steady Growth")*(AND(R$6&gt;=$F149,R$6&lt;=$H149)*((R$6-$F149+1)/($J149*($J149+1)/2)*$D149))+($K149="custom")*CustCF!L149</f>
        <v/>
      </c>
      <c r="S149" s="87">
        <f>($K149="Bell Curve")*(_xlfn.NORM.DIST(AND(S$6&gt;=$F149,S$6&lt;=$H149)*(S$6-$F149+1),$J149/2,$M149,TRUE)-_xlfn.NORM.DIST(AND(S$6&gt;=$F149,S$6&lt;=$H149)*(R$6-$F149+1),$J149/2,$M149,TRUE))/(1-2*_xlfn.NORM.DIST(0,$J149/2,$M149,TRUE))*$D149+($K149="Steady Growth")*(AND(S$6&gt;=$F149,S$6&lt;=$H149)*((S$6-$F149+1)/($J149*($J149+1)/2)*$D149))+($K149="custom")*CustCF!M149</f>
        <v/>
      </c>
      <c r="T149" s="87">
        <f>($K149="Bell Curve")*(_xlfn.NORM.DIST(AND(T$6&gt;=$F149,T$6&lt;=$H149)*(T$6-$F149+1),$J149/2,$M149,TRUE)-_xlfn.NORM.DIST(AND(T$6&gt;=$F149,T$6&lt;=$H149)*(S$6-$F149+1),$J149/2,$M149,TRUE))/(1-2*_xlfn.NORM.DIST(0,$J149/2,$M149,TRUE))*$D149+($K149="Steady Growth")*(AND(T$6&gt;=$F149,T$6&lt;=$H149)*((T$6-$F149+1)/($J149*($J149+1)/2)*$D149))+($K149="custom")*CustCF!N149</f>
        <v/>
      </c>
      <c r="U149" s="87">
        <f>($K149="Bell Curve")*(_xlfn.NORM.DIST(AND(U$6&gt;=$F149,U$6&lt;=$H149)*(U$6-$F149+1),$J149/2,$M149,TRUE)-_xlfn.NORM.DIST(AND(U$6&gt;=$F149,U$6&lt;=$H149)*(T$6-$F149+1),$J149/2,$M149,TRUE))/(1-2*_xlfn.NORM.DIST(0,$J149/2,$M149,TRUE))*$D149+($K149="Steady Growth")*(AND(U$6&gt;=$F149,U$6&lt;=$H149)*((U$6-$F149+1)/($J149*($J149+1)/2)*$D149))+($K149="custom")*CustCF!O149</f>
        <v/>
      </c>
      <c r="V149" s="87">
        <f>($K149="Bell Curve")*(_xlfn.NORM.DIST(AND(V$6&gt;=$F149,V$6&lt;=$H149)*(V$6-$F149+1),$J149/2,$M149,TRUE)-_xlfn.NORM.DIST(AND(V$6&gt;=$F149,V$6&lt;=$H149)*(U$6-$F149+1),$J149/2,$M149,TRUE))/(1-2*_xlfn.NORM.DIST(0,$J149/2,$M149,TRUE))*$D149+($K149="Steady Growth")*(AND(V$6&gt;=$F149,V$6&lt;=$H149)*((V$6-$F149+1)/($J149*($J149+1)/2)*$D149))+($K149="custom")*CustCF!P149</f>
        <v/>
      </c>
      <c r="W149" s="87">
        <f>($K149="Bell Curve")*(_xlfn.NORM.DIST(AND(W$6&gt;=$F149,W$6&lt;=$H149)*(W$6-$F149+1),$J149/2,$M149,TRUE)-_xlfn.NORM.DIST(AND(W$6&gt;=$F149,W$6&lt;=$H149)*(V$6-$F149+1),$J149/2,$M149,TRUE))/(1-2*_xlfn.NORM.DIST(0,$J149/2,$M149,TRUE))*$D149+($K149="Steady Growth")*(AND(W$6&gt;=$F149,W$6&lt;=$H149)*((W$6-$F149+1)/($J149*($J149+1)/2)*$D149))+($K149="custom")*CustCF!Q149</f>
        <v/>
      </c>
      <c r="X149" s="87">
        <f>($K149="Bell Curve")*(_xlfn.NORM.DIST(AND(X$6&gt;=$F149,X$6&lt;=$H149)*(X$6-$F149+1),$J149/2,$M149,TRUE)-_xlfn.NORM.DIST(AND(X$6&gt;=$F149,X$6&lt;=$H149)*(W$6-$F149+1),$J149/2,$M149,TRUE))/(1-2*_xlfn.NORM.DIST(0,$J149/2,$M149,TRUE))*$D149+($K149="Steady Growth")*(AND(X$6&gt;=$F149,X$6&lt;=$H149)*((X$6-$F149+1)/($J149*($J149+1)/2)*$D149))+($K149="custom")*CustCF!R149</f>
        <v/>
      </c>
      <c r="Y149" s="87">
        <f>($K149="Bell Curve")*(_xlfn.NORM.DIST(AND(Y$6&gt;=$F149,Y$6&lt;=$H149)*(Y$6-$F149+1),$J149/2,$M149,TRUE)-_xlfn.NORM.DIST(AND(Y$6&gt;=$F149,Y$6&lt;=$H149)*(X$6-$F149+1),$J149/2,$M149,TRUE))/(1-2*_xlfn.NORM.DIST(0,$J149/2,$M149,TRUE))*$D149+($K149="Steady Growth")*(AND(Y$6&gt;=$F149,Y$6&lt;=$H149)*((Y$6-$F149+1)/($J149*($J149+1)/2)*$D149))+($K149="custom")*CustCF!S149</f>
        <v/>
      </c>
      <c r="Z149" s="87">
        <f>($K149="Bell Curve")*(_xlfn.NORM.DIST(AND(Z$6&gt;=$F149,Z$6&lt;=$H149)*(Z$6-$F149+1),$J149/2,$M149,TRUE)-_xlfn.NORM.DIST(AND(Z$6&gt;=$F149,Z$6&lt;=$H149)*(Y$6-$F149+1),$J149/2,$M149,TRUE))/(1-2*_xlfn.NORM.DIST(0,$J149/2,$M149,TRUE))*$D149+($K149="Steady Growth")*(AND(Z$6&gt;=$F149,Z$6&lt;=$H149)*((Z$6-$F149+1)/($J149*($J149+1)/2)*$D149))+($K149="custom")*CustCF!T149</f>
        <v/>
      </c>
      <c r="AA149" s="87">
        <f>($K149="Bell Curve")*(_xlfn.NORM.DIST(AND(AA$6&gt;=$F149,AA$6&lt;=$H149)*(AA$6-$F149+1),$J149/2,$M149,TRUE)-_xlfn.NORM.DIST(AND(AA$6&gt;=$F149,AA$6&lt;=$H149)*(Z$6-$F149+1),$J149/2,$M149,TRUE))/(1-2*_xlfn.NORM.DIST(0,$J149/2,$M149,TRUE))*$D149+($K149="Steady Growth")*(AND(AA$6&gt;=$F149,AA$6&lt;=$H149)*((AA$6-$F149+1)/($J149*($J149+1)/2)*$D149))+($K149="custom")*CustCF!U149</f>
        <v/>
      </c>
      <c r="AB149" s="87">
        <f>($K149="Bell Curve")*(_xlfn.NORM.DIST(AND(AB$6&gt;=$F149,AB$6&lt;=$H149)*(AB$6-$F149+1),$J149/2,$M149,TRUE)-_xlfn.NORM.DIST(AND(AB$6&gt;=$F149,AB$6&lt;=$H149)*(AA$6-$F149+1),$J149/2,$M149,TRUE))/(1-2*_xlfn.NORM.DIST(0,$J149/2,$M149,TRUE))*$D149+($K149="Steady Growth")*(AND(AB$6&gt;=$F149,AB$6&lt;=$H149)*((AB$6-$F149+1)/($J149*($J149+1)/2)*$D149))+($K149="custom")*CustCF!V149</f>
        <v/>
      </c>
      <c r="AC149" s="87">
        <f>($K149="Bell Curve")*(_xlfn.NORM.DIST(AND(AC$6&gt;=$F149,AC$6&lt;=$H149)*(AC$6-$F149+1),$J149/2,$M149,TRUE)-_xlfn.NORM.DIST(AND(AC$6&gt;=$F149,AC$6&lt;=$H149)*(AB$6-$F149+1),$J149/2,$M149,TRUE))/(1-2*_xlfn.NORM.DIST(0,$J149/2,$M149,TRUE))*$D149+($K149="Steady Growth")*(AND(AC$6&gt;=$F149,AC$6&lt;=$H149)*((AC$6-$F149+1)/($J149*($J149+1)/2)*$D149))+($K149="custom")*CustCF!W149</f>
        <v/>
      </c>
      <c r="AD149" s="87">
        <f>($K149="Bell Curve")*(_xlfn.NORM.DIST(AND(AD$6&gt;=$F149,AD$6&lt;=$H149)*(AD$6-$F149+1),$J149/2,$M149,TRUE)-_xlfn.NORM.DIST(AND(AD$6&gt;=$F149,AD$6&lt;=$H149)*(AC$6-$F149+1),$J149/2,$M149,TRUE))/(1-2*_xlfn.NORM.DIST(0,$J149/2,$M149,TRUE))*$D149+($K149="Steady Growth")*(AND(AD$6&gt;=$F149,AD$6&lt;=$H149)*((AD$6-$F149+1)/($J149*($J149+1)/2)*$D149))+($K149="custom")*CustCF!X149</f>
        <v/>
      </c>
      <c r="AE149" s="87">
        <f>($K149="Bell Curve")*(_xlfn.NORM.DIST(AND(AE$6&gt;=$F149,AE$6&lt;=$H149)*(AE$6-$F149+1),$J149/2,$M149,TRUE)-_xlfn.NORM.DIST(AND(AE$6&gt;=$F149,AE$6&lt;=$H149)*(AD$6-$F149+1),$J149/2,$M149,TRUE))/(1-2*_xlfn.NORM.DIST(0,$J149/2,$M149,TRUE))*$D149+($K149="Steady Growth")*(AND(AE$6&gt;=$F149,AE$6&lt;=$H149)*((AE$6-$F149+1)/($J149*($J149+1)/2)*$D149))+($K149="custom")*CustCF!Y149</f>
        <v/>
      </c>
      <c r="AF149" s="87">
        <f>($K149="Bell Curve")*(_xlfn.NORM.DIST(AND(AF$6&gt;=$F149,AF$6&lt;=$H149)*(AF$6-$F149+1),$J149/2,$M149,TRUE)-_xlfn.NORM.DIST(AND(AF$6&gt;=$F149,AF$6&lt;=$H149)*(AE$6-$F149+1),$J149/2,$M149,TRUE))/(1-2*_xlfn.NORM.DIST(0,$J149/2,$M149,TRUE))*$D149+($K149="Steady Growth")*(AND(AF$6&gt;=$F149,AF$6&lt;=$H149)*((AF$6-$F149+1)/($J149*($J149+1)/2)*$D149))+($K149="custom")*CustCF!Z149</f>
        <v/>
      </c>
      <c r="AG149" s="87">
        <f>($K149="Bell Curve")*(_xlfn.NORM.DIST(AND(AG$6&gt;=$F149,AG$6&lt;=$H149)*(AG$6-$F149+1),$J149/2,$M149,TRUE)-_xlfn.NORM.DIST(AND(AG$6&gt;=$F149,AG$6&lt;=$H149)*(AF$6-$F149+1),$J149/2,$M149,TRUE))/(1-2*_xlfn.NORM.DIST(0,$J149/2,$M149,TRUE))*$D149+($K149="Steady Growth")*(AND(AG$6&gt;=$F149,AG$6&lt;=$H149)*((AG$6-$F149+1)/($J149*($J149+1)/2)*$D149))+($K149="custom")*CustCF!AA149</f>
        <v/>
      </c>
      <c r="AH149" s="87">
        <f>($K149="Bell Curve")*(_xlfn.NORM.DIST(AND(AH$6&gt;=$F149,AH$6&lt;=$H149)*(AH$6-$F149+1),$J149/2,$M149,TRUE)-_xlfn.NORM.DIST(AND(AH$6&gt;=$F149,AH$6&lt;=$H149)*(AG$6-$F149+1),$J149/2,$M149,TRUE))/(1-2*_xlfn.NORM.DIST(0,$J149/2,$M149,TRUE))*$D149+($K149="Steady Growth")*(AND(AH$6&gt;=$F149,AH$6&lt;=$H149)*((AH$6-$F149+1)/($J149*($J149+1)/2)*$D149))+($K149="custom")*CustCF!AB149</f>
        <v/>
      </c>
      <c r="AI149" s="87">
        <f>($K149="Bell Curve")*(_xlfn.NORM.DIST(AND(AI$6&gt;=$F149,AI$6&lt;=$H149)*(AI$6-$F149+1),$J149/2,$M149,TRUE)-_xlfn.NORM.DIST(AND(AI$6&gt;=$F149,AI$6&lt;=$H149)*(AH$6-$F149+1),$J149/2,$M149,TRUE))/(1-2*_xlfn.NORM.DIST(0,$J149/2,$M149,TRUE))*$D149+($K149="Steady Growth")*(AND(AI$6&gt;=$F149,AI$6&lt;=$H149)*((AI$6-$F149+1)/($J149*($J149+1)/2)*$D149))+($K149="custom")*CustCF!AC149</f>
        <v/>
      </c>
      <c r="AJ149" s="87">
        <f>($K149="Bell Curve")*(_xlfn.NORM.DIST(AND(AJ$6&gt;=$F149,AJ$6&lt;=$H149)*(AJ$6-$F149+1),$J149/2,$M149,TRUE)-_xlfn.NORM.DIST(AND(AJ$6&gt;=$F149,AJ$6&lt;=$H149)*(AI$6-$F149+1),$J149/2,$M149,TRUE))/(1-2*_xlfn.NORM.DIST(0,$J149/2,$M149,TRUE))*$D149+($K149="Steady Growth")*(AND(AJ$6&gt;=$F149,AJ$6&lt;=$H149)*((AJ$6-$F149+1)/($J149*($J149+1)/2)*$D149))+($K149="custom")*CustCF!AD149</f>
        <v/>
      </c>
      <c r="AK149" s="87">
        <f>($K149="Bell Curve")*(_xlfn.NORM.DIST(AND(AK$6&gt;=$F149,AK$6&lt;=$H149)*(AK$6-$F149+1),$J149/2,$M149,TRUE)-_xlfn.NORM.DIST(AND(AK$6&gt;=$F149,AK$6&lt;=$H149)*(AJ$6-$F149+1),$J149/2,$M149,TRUE))/(1-2*_xlfn.NORM.DIST(0,$J149/2,$M149,TRUE))*$D149+($K149="Steady Growth")*(AND(AK$6&gt;=$F149,AK$6&lt;=$H149)*((AK$6-$F149+1)/($J149*($J149+1)/2)*$D149))+($K149="custom")*CustCF!AE149</f>
        <v/>
      </c>
      <c r="AL149" s="87">
        <f>($K149="Bell Curve")*(_xlfn.NORM.DIST(AND(AL$6&gt;=$F149,AL$6&lt;=$H149)*(AL$6-$F149+1),$J149/2,$M149,TRUE)-_xlfn.NORM.DIST(AND(AL$6&gt;=$F149,AL$6&lt;=$H149)*(AK$6-$F149+1),$J149/2,$M149,TRUE))/(1-2*_xlfn.NORM.DIST(0,$J149/2,$M149,TRUE))*$D149+($K149="Steady Growth")*(AND(AL$6&gt;=$F149,AL$6&lt;=$H149)*((AL$6-$F149+1)/($J149*($J149+1)/2)*$D149))+($K149="custom")*CustCF!AF149</f>
        <v/>
      </c>
      <c r="AM149" s="87">
        <f>($K149="Bell Curve")*(_xlfn.NORM.DIST(AND(AM$6&gt;=$F149,AM$6&lt;=$H149)*(AM$6-$F149+1),$J149/2,$M149,TRUE)-_xlfn.NORM.DIST(AND(AM$6&gt;=$F149,AM$6&lt;=$H149)*(AL$6-$F149+1),$J149/2,$M149,TRUE))/(1-2*_xlfn.NORM.DIST(0,$J149/2,$M149,TRUE))*$D149+($K149="Steady Growth")*(AND(AM$6&gt;=$F149,AM$6&lt;=$H149)*((AM$6-$F149+1)/($J149*($J149+1)/2)*$D149))+($K149="custom")*CustCF!AG149</f>
        <v/>
      </c>
      <c r="AN149" s="87">
        <f>($K149="Bell Curve")*(_xlfn.NORM.DIST(AND(AN$6&gt;=$F149,AN$6&lt;=$H149)*(AN$6-$F149+1),$J149/2,$M149,TRUE)-_xlfn.NORM.DIST(AND(AN$6&gt;=$F149,AN$6&lt;=$H149)*(AM$6-$F149+1),$J149/2,$M149,TRUE))/(1-2*_xlfn.NORM.DIST(0,$J149/2,$M149,TRUE))*$D149+($K149="Steady Growth")*(AND(AN$6&gt;=$F149,AN$6&lt;=$H149)*((AN$6-$F149+1)/($J149*($J149+1)/2)*$D149))+($K149="custom")*CustCF!AH149</f>
        <v/>
      </c>
      <c r="AO149" s="87">
        <f>($K149="Bell Curve")*(_xlfn.NORM.DIST(AND(AO$6&gt;=$F149,AO$6&lt;=$H149)*(AO$6-$F149+1),$J149/2,$M149,TRUE)-_xlfn.NORM.DIST(AND(AO$6&gt;=$F149,AO$6&lt;=$H149)*(AN$6-$F149+1),$J149/2,$M149,TRUE))/(1-2*_xlfn.NORM.DIST(0,$J149/2,$M149,TRUE))*$D149+($K149="Steady Growth")*(AND(AO$6&gt;=$F149,AO$6&lt;=$H149)*((AO$6-$F149+1)/($J149*($J149+1)/2)*$D149))+($K149="custom")*CustCF!AI149</f>
        <v/>
      </c>
      <c r="AP149" s="87">
        <f>($K149="Bell Curve")*(_xlfn.NORM.DIST(AND(AP$6&gt;=$F149,AP$6&lt;=$H149)*(AP$6-$F149+1),$J149/2,$M149,TRUE)-_xlfn.NORM.DIST(AND(AP$6&gt;=$F149,AP$6&lt;=$H149)*(AO$6-$F149+1),$J149/2,$M149,TRUE))/(1-2*_xlfn.NORM.DIST(0,$J149/2,$M149,TRUE))*$D149+($K149="Steady Growth")*(AND(AP$6&gt;=$F149,AP$6&lt;=$H149)*((AP$6-$F149+1)/($J149*($J149+1)/2)*$D149))+($K149="custom")*CustCF!AJ149</f>
        <v/>
      </c>
      <c r="AQ149" s="87">
        <f>($K149="Bell Curve")*(_xlfn.NORM.DIST(AND(AQ$6&gt;=$F149,AQ$6&lt;=$H149)*(AQ$6-$F149+1),$J149/2,$M149,TRUE)-_xlfn.NORM.DIST(AND(AQ$6&gt;=$F149,AQ$6&lt;=$H149)*(AP$6-$F149+1),$J149/2,$M149,TRUE))/(1-2*_xlfn.NORM.DIST(0,$J149/2,$M149,TRUE))*$D149+($K149="Steady Growth")*(AND(AQ$6&gt;=$F149,AQ$6&lt;=$H149)*((AQ$6-$F149+1)/($J149*($J149+1)/2)*$D149))+($K149="custom")*CustCF!AK149</f>
        <v/>
      </c>
      <c r="AR149" s="87">
        <f>($K149="Bell Curve")*(_xlfn.NORM.DIST(AND(AR$6&gt;=$F149,AR$6&lt;=$H149)*(AR$6-$F149+1),$J149/2,$M149,TRUE)-_xlfn.NORM.DIST(AND(AR$6&gt;=$F149,AR$6&lt;=$H149)*(AQ$6-$F149+1),$J149/2,$M149,TRUE))/(1-2*_xlfn.NORM.DIST(0,$J149/2,$M149,TRUE))*$D149+($K149="Steady Growth")*(AND(AR$6&gt;=$F149,AR$6&lt;=$H149)*((AR$6-$F149+1)/($J149*($J149+1)/2)*$D149))+($K149="custom")*CustCF!AL149</f>
        <v/>
      </c>
      <c r="AS149" s="87">
        <f>($K149="Bell Curve")*(_xlfn.NORM.DIST(AND(AS$6&gt;=$F149,AS$6&lt;=$H149)*(AS$6-$F149+1),$J149/2,$M149,TRUE)-_xlfn.NORM.DIST(AND(AS$6&gt;=$F149,AS$6&lt;=$H149)*(AR$6-$F149+1),$J149/2,$M149,TRUE))/(1-2*_xlfn.NORM.DIST(0,$J149/2,$M149,TRUE))*$D149+($K149="Steady Growth")*(AND(AS$6&gt;=$F149,AS$6&lt;=$H149)*((AS$6-$F149+1)/($J149*($J149+1)/2)*$D149))+($K149="custom")*CustCF!AM149</f>
        <v/>
      </c>
      <c r="AT149" s="87">
        <f>($K149="Bell Curve")*(_xlfn.NORM.DIST(AND(AT$6&gt;=$F149,AT$6&lt;=$H149)*(AT$6-$F149+1),$J149/2,$M149,TRUE)-_xlfn.NORM.DIST(AND(AT$6&gt;=$F149,AT$6&lt;=$H149)*(AS$6-$F149+1),$J149/2,$M149,TRUE))/(1-2*_xlfn.NORM.DIST(0,$J149/2,$M149,TRUE))*$D149+($K149="Steady Growth")*(AND(AT$6&gt;=$F149,AT$6&lt;=$H149)*((AT$6-$F149+1)/($J149*($J149+1)/2)*$D149))+($K149="custom")*CustCF!AN149</f>
        <v/>
      </c>
      <c r="AU149" s="87">
        <f>($K149="Bell Curve")*(_xlfn.NORM.DIST(AND(AU$6&gt;=$F149,AU$6&lt;=$H149)*(AU$6-$F149+1),$J149/2,$M149,TRUE)-_xlfn.NORM.DIST(AND(AU$6&gt;=$F149,AU$6&lt;=$H149)*(AT$6-$F149+1),$J149/2,$M149,TRUE))/(1-2*_xlfn.NORM.DIST(0,$J149/2,$M149,TRUE))*$D149+($K149="Steady Growth")*(AND(AU$6&gt;=$F149,AU$6&lt;=$H149)*((AU$6-$F149+1)/($J149*($J149+1)/2)*$D149))+($K149="custom")*CustCF!AO149</f>
        <v/>
      </c>
      <c r="AV149" s="87">
        <f>($K149="Bell Curve")*(_xlfn.NORM.DIST(AND(AV$6&gt;=$F149,AV$6&lt;=$H149)*(AV$6-$F149+1),$J149/2,$M149,TRUE)-_xlfn.NORM.DIST(AND(AV$6&gt;=$F149,AV$6&lt;=$H149)*(AU$6-$F149+1),$J149/2,$M149,TRUE))/(1-2*_xlfn.NORM.DIST(0,$J149/2,$M149,TRUE))*$D149+($K149="Steady Growth")*(AND(AV$6&gt;=$F149,AV$6&lt;=$H149)*((AV$6-$F149+1)/($J149*($J149+1)/2)*$D149))+($K149="custom")*CustCF!AP149</f>
        <v/>
      </c>
      <c r="AW149" s="87">
        <f>($K149="Bell Curve")*(_xlfn.NORM.DIST(AND(AW$6&gt;=$F149,AW$6&lt;=$H149)*(AW$6-$F149+1),$J149/2,$M149,TRUE)-_xlfn.NORM.DIST(AND(AW$6&gt;=$F149,AW$6&lt;=$H149)*(AV$6-$F149+1),$J149/2,$M149,TRUE))/(1-2*_xlfn.NORM.DIST(0,$J149/2,$M149,TRUE))*$D149+($K149="Steady Growth")*(AND(AW$6&gt;=$F149,AW$6&lt;=$H149)*((AW$6-$F149+1)/($J149*($J149+1)/2)*$D149))+($K149="custom")*CustCF!AQ149</f>
        <v/>
      </c>
      <c r="AX149" s="87">
        <f>($K149="Bell Curve")*(_xlfn.NORM.DIST(AND(AX$6&gt;=$F149,AX$6&lt;=$H149)*(AX$6-$F149+1),$J149/2,$M149,TRUE)-_xlfn.NORM.DIST(AND(AX$6&gt;=$F149,AX$6&lt;=$H149)*(AW$6-$F149+1),$J149/2,$M149,TRUE))/(1-2*_xlfn.NORM.DIST(0,$J149/2,$M149,TRUE))*$D149+($K149="Steady Growth")*(AND(AX$6&gt;=$F149,AX$6&lt;=$H149)*((AX$6-$F149+1)/($J149*($J149+1)/2)*$D149))+($K149="custom")*CustCF!AR149</f>
        <v/>
      </c>
      <c r="AY149" s="87">
        <f>($K149="Bell Curve")*(_xlfn.NORM.DIST(AND(AY$6&gt;=$F149,AY$6&lt;=$H149)*(AY$6-$F149+1),$J149/2,$M149,TRUE)-_xlfn.NORM.DIST(AND(AY$6&gt;=$F149,AY$6&lt;=$H149)*(AX$6-$F149+1),$J149/2,$M149,TRUE))/(1-2*_xlfn.NORM.DIST(0,$J149/2,$M149,TRUE))*$D149+($K149="Steady Growth")*(AND(AY$6&gt;=$F149,AY$6&lt;=$H149)*((AY$6-$F149+1)/($J149*($J149+1)/2)*$D149))+($K149="custom")*CustCF!AS149</f>
        <v/>
      </c>
      <c r="AZ149" s="87">
        <f>($K149="Bell Curve")*(_xlfn.NORM.DIST(AND(AZ$6&gt;=$F149,AZ$6&lt;=$H149)*(AZ$6-$F149+1),$J149/2,$M149,TRUE)-_xlfn.NORM.DIST(AND(AZ$6&gt;=$F149,AZ$6&lt;=$H149)*(AY$6-$F149+1),$J149/2,$M149,TRUE))/(1-2*_xlfn.NORM.DIST(0,$J149/2,$M149,TRUE))*$D149+($K149="Steady Growth")*(AND(AZ$6&gt;=$F149,AZ$6&lt;=$H149)*((AZ$6-$F149+1)/($J149*($J149+1)/2)*$D149))+($K149="custom")*CustCF!AT149</f>
        <v/>
      </c>
      <c r="BA149" s="87">
        <f>($K149="Bell Curve")*(_xlfn.NORM.DIST(AND(BA$6&gt;=$F149,BA$6&lt;=$H149)*(BA$6-$F149+1),$J149/2,$M149,TRUE)-_xlfn.NORM.DIST(AND(BA$6&gt;=$F149,BA$6&lt;=$H149)*(AZ$6-$F149+1),$J149/2,$M149,TRUE))/(1-2*_xlfn.NORM.DIST(0,$J149/2,$M149,TRUE))*$D149+($K149="Steady Growth")*(AND(BA$6&gt;=$F149,BA$6&lt;=$H149)*((BA$6-$F149+1)/($J149*($J149+1)/2)*$D149))+($K149="custom")*CustCF!AU149</f>
        <v/>
      </c>
      <c r="BB149" s="87">
        <f>($K149="Bell Curve")*(_xlfn.NORM.DIST(AND(BB$6&gt;=$F149,BB$6&lt;=$H149)*(BB$6-$F149+1),$J149/2,$M149,TRUE)-_xlfn.NORM.DIST(AND(BB$6&gt;=$F149,BB$6&lt;=$H149)*(BA$6-$F149+1),$J149/2,$M149,TRUE))/(1-2*_xlfn.NORM.DIST(0,$J149/2,$M149,TRUE))*$D149+($K149="Steady Growth")*(AND(BB$6&gt;=$F149,BB$6&lt;=$H149)*((BB$6-$F149+1)/($J149*($J149+1)/2)*$D149))+($K149="custom")*CustCF!AV149</f>
        <v/>
      </c>
      <c r="BC149" s="87">
        <f>($K149="Bell Curve")*(_xlfn.NORM.DIST(AND(BC$6&gt;=$F149,BC$6&lt;=$H149)*(BC$6-$F149+1),$J149/2,$M149,TRUE)-_xlfn.NORM.DIST(AND(BC$6&gt;=$F149,BC$6&lt;=$H149)*(BB$6-$F149+1),$J149/2,$M149,TRUE))/(1-2*_xlfn.NORM.DIST(0,$J149/2,$M149,TRUE))*$D149+($K149="Steady Growth")*(AND(BC$6&gt;=$F149,BC$6&lt;=$H149)*((BC$6-$F149+1)/($J149*($J149+1)/2)*$D149))+($K149="custom")*CustCF!AW149</f>
        <v/>
      </c>
      <c r="BD149" s="87">
        <f>($K149="Bell Curve")*(_xlfn.NORM.DIST(AND(BD$6&gt;=$F149,BD$6&lt;=$H149)*(BD$6-$F149+1),$J149/2,$M149,TRUE)-_xlfn.NORM.DIST(AND(BD$6&gt;=$F149,BD$6&lt;=$H149)*(BC$6-$F149+1),$J149/2,$M149,TRUE))/(1-2*_xlfn.NORM.DIST(0,$J149/2,$M149,TRUE))*$D149+($K149="Steady Growth")*(AND(BD$6&gt;=$F149,BD$6&lt;=$H149)*((BD$6-$F149+1)/($J149*($J149+1)/2)*$D149))+($K149="custom")*CustCF!AX149</f>
        <v/>
      </c>
      <c r="BE149" s="87">
        <f>($K149="Bell Curve")*(_xlfn.NORM.DIST(AND(BE$6&gt;=$F149,BE$6&lt;=$H149)*(BE$6-$F149+1),$J149/2,$M149,TRUE)-_xlfn.NORM.DIST(AND(BE$6&gt;=$F149,BE$6&lt;=$H149)*(BD$6-$F149+1),$J149/2,$M149,TRUE))/(1-2*_xlfn.NORM.DIST(0,$J149/2,$M149,TRUE))*$D149+($K149="Steady Growth")*(AND(BE$6&gt;=$F149,BE$6&lt;=$H149)*((BE$6-$F149+1)/($J149*($J149+1)/2)*$D149))+($K149="custom")*CustCF!AY149</f>
        <v/>
      </c>
      <c r="BF149" s="87">
        <f>($K149="Bell Curve")*(_xlfn.NORM.DIST(AND(BF$6&gt;=$F149,BF$6&lt;=$H149)*(BF$6-$F149+1),$J149/2,$M149,TRUE)-_xlfn.NORM.DIST(AND(BF$6&gt;=$F149,BF$6&lt;=$H149)*(BE$6-$F149+1),$J149/2,$M149,TRUE))/(1-2*_xlfn.NORM.DIST(0,$J149/2,$M149,TRUE))*$D149+($K149="Steady Growth")*(AND(BF$6&gt;=$F149,BF$6&lt;=$H149)*((BF$6-$F149+1)/($J149*($J149+1)/2)*$D149))+($K149="custom")*CustCF!AZ149</f>
        <v/>
      </c>
      <c r="BG149" s="87">
        <f>($K149="Bell Curve")*(_xlfn.NORM.DIST(AND(BG$6&gt;=$F149,BG$6&lt;=$H149)*(BG$6-$F149+1),$J149/2,$M149,TRUE)-_xlfn.NORM.DIST(AND(BG$6&gt;=$F149,BG$6&lt;=$H149)*(BF$6-$F149+1),$J149/2,$M149,TRUE))/(1-2*_xlfn.NORM.DIST(0,$J149/2,$M149,TRUE))*$D149+($K149="Steady Growth")*(AND(BG$6&gt;=$F149,BG$6&lt;=$H149)*((BG$6-$F149+1)/($J149*($J149+1)/2)*$D149))+($K149="custom")*CustCF!BA149</f>
        <v/>
      </c>
      <c r="BH149" s="87">
        <f>($K149="Bell Curve")*(_xlfn.NORM.DIST(AND(BH$6&gt;=$F149,BH$6&lt;=$H149)*(BH$6-$F149+1),$J149/2,$M149,TRUE)-_xlfn.NORM.DIST(AND(BH$6&gt;=$F149,BH$6&lt;=$H149)*(BG$6-$F149+1),$J149/2,$M149,TRUE))/(1-2*_xlfn.NORM.DIST(0,$J149/2,$M149,TRUE))*$D149+($K149="Steady Growth")*(AND(BH$6&gt;=$F149,BH$6&lt;=$H149)*((BH$6-$F149+1)/($J149*($J149+1)/2)*$D149))+($K149="custom")*CustCF!BB149</f>
        <v/>
      </c>
      <c r="BI149" s="87">
        <f>($K149="Bell Curve")*(_xlfn.NORM.DIST(AND(BI$6&gt;=$F149,BI$6&lt;=$H149)*(BI$6-$F149+1),$J149/2,$M149,TRUE)-_xlfn.NORM.DIST(AND(BI$6&gt;=$F149,BI$6&lt;=$H149)*(BH$6-$F149+1),$J149/2,$M149,TRUE))/(1-2*_xlfn.NORM.DIST(0,$J149/2,$M149,TRUE))*$D149+($K149="Steady Growth")*(AND(BI$6&gt;=$F149,BI$6&lt;=$H149)*((BI$6-$F149+1)/($J149*($J149+1)/2)*$D149))+($K149="custom")*CustCF!BC149</f>
        <v/>
      </c>
      <c r="BJ149" s="87">
        <f>($K149="Bell Curve")*(_xlfn.NORM.DIST(AND(BJ$6&gt;=$F149,BJ$6&lt;=$H149)*(BJ$6-$F149+1),$J149/2,$M149,TRUE)-_xlfn.NORM.DIST(AND(BJ$6&gt;=$F149,BJ$6&lt;=$H149)*(BI$6-$F149+1),$J149/2,$M149,TRUE))/(1-2*_xlfn.NORM.DIST(0,$J149/2,$M149,TRUE))*$D149+($K149="Steady Growth")*(AND(BJ$6&gt;=$F149,BJ$6&lt;=$H149)*((BJ$6-$F149+1)/($J149*($J149+1)/2)*$D149))+($K149="custom")*CustCF!BD149</f>
        <v/>
      </c>
      <c r="BK149" s="87">
        <f>($K149="Bell Curve")*(_xlfn.NORM.DIST(AND(BK$6&gt;=$F149,BK$6&lt;=$H149)*(BK$6-$F149+1),$J149/2,$M149,TRUE)-_xlfn.NORM.DIST(AND(BK$6&gt;=$F149,BK$6&lt;=$H149)*(BJ$6-$F149+1),$J149/2,$M149,TRUE))/(1-2*_xlfn.NORM.DIST(0,$J149/2,$M149,TRUE))*$D149+($K149="Steady Growth")*(AND(BK$6&gt;=$F149,BK$6&lt;=$H149)*((BK$6-$F149+1)/($J149*($J149+1)/2)*$D149))+($K149="custom")*CustCF!BE149</f>
        <v/>
      </c>
      <c r="BL149" s="87">
        <f>($K149="Bell Curve")*(_xlfn.NORM.DIST(AND(BL$6&gt;=$F149,BL$6&lt;=$H149)*(BL$6-$F149+1),$J149/2,$M149,TRUE)-_xlfn.NORM.DIST(AND(BL$6&gt;=$F149,BL$6&lt;=$H149)*(BK$6-$F149+1),$J149/2,$M149,TRUE))/(1-2*_xlfn.NORM.DIST(0,$J149/2,$M149,TRUE))*$D149+($K149="Steady Growth")*(AND(BL$6&gt;=$F149,BL$6&lt;=$H149)*((BL$6-$F149+1)/($J149*($J149+1)/2)*$D149))+($K149="custom")*CustCF!BF149</f>
        <v/>
      </c>
      <c r="BM149" s="87">
        <f>($K149="Bell Curve")*(_xlfn.NORM.DIST(AND(BM$6&gt;=$F149,BM$6&lt;=$H149)*(BM$6-$F149+1),$J149/2,$M149,TRUE)-_xlfn.NORM.DIST(AND(BM$6&gt;=$F149,BM$6&lt;=$H149)*(BL$6-$F149+1),$J149/2,$M149,TRUE))/(1-2*_xlfn.NORM.DIST(0,$J149/2,$M149,TRUE))*$D149+($K149="Steady Growth")*(AND(BM$6&gt;=$F149,BM$6&lt;=$H149)*((BM$6-$F149+1)/($J149*($J149+1)/2)*$D149))+($K149="custom")*CustCF!BG149</f>
        <v/>
      </c>
      <c r="BN149" s="87">
        <f>($K149="Bell Curve")*(_xlfn.NORM.DIST(AND(BN$6&gt;=$F149,BN$6&lt;=$H149)*(BN$6-$F149+1),$J149/2,$M149,TRUE)-_xlfn.NORM.DIST(AND(BN$6&gt;=$F149,BN$6&lt;=$H149)*(BM$6-$F149+1),$J149/2,$M149,TRUE))/(1-2*_xlfn.NORM.DIST(0,$J149/2,$M149,TRUE))*$D149+($K149="Steady Growth")*(AND(BN$6&gt;=$F149,BN$6&lt;=$H149)*((BN$6-$F149+1)/($J149*($J149+1)/2)*$D149))+($K149="custom")*CustCF!BH149</f>
        <v/>
      </c>
      <c r="BO149" s="87">
        <f>($K149="Bell Curve")*(_xlfn.NORM.DIST(AND(BO$6&gt;=$F149,BO$6&lt;=$H149)*(BO$6-$F149+1),$J149/2,$M149,TRUE)-_xlfn.NORM.DIST(AND(BO$6&gt;=$F149,BO$6&lt;=$H149)*(BN$6-$F149+1),$J149/2,$M149,TRUE))/(1-2*_xlfn.NORM.DIST(0,$J149/2,$M149,TRUE))*$D149+($K149="Steady Growth")*(AND(BO$6&gt;=$F149,BO$6&lt;=$H149)*((BO$6-$F149+1)/($J149*($J149+1)/2)*$D149))+($K149="custom")*CustCF!BI149</f>
        <v/>
      </c>
      <c r="BP149" s="87">
        <f>($K149="Bell Curve")*(_xlfn.NORM.DIST(AND(BP$6&gt;=$F149,BP$6&lt;=$H149)*(BP$6-$F149+1),$J149/2,$M149,TRUE)-_xlfn.NORM.DIST(AND(BP$6&gt;=$F149,BP$6&lt;=$H149)*(BO$6-$F149+1),$J149/2,$M149,TRUE))/(1-2*_xlfn.NORM.DIST(0,$J149/2,$M149,TRUE))*$D149+($K149="Steady Growth")*(AND(BP$6&gt;=$F149,BP$6&lt;=$H149)*((BP$6-$F149+1)/($J149*($J149+1)/2)*$D149))+($K149="custom")*CustCF!BJ149</f>
        <v/>
      </c>
      <c r="BQ149" s="87">
        <f>($K149="Bell Curve")*(_xlfn.NORM.DIST(AND(BQ$6&gt;=$F149,BQ$6&lt;=$H149)*(BQ$6-$F149+1),$J149/2,$M149,TRUE)-_xlfn.NORM.DIST(AND(BQ$6&gt;=$F149,BQ$6&lt;=$H149)*(BP$6-$F149+1),$J149/2,$M149,TRUE))/(1-2*_xlfn.NORM.DIST(0,$J149/2,$M149,TRUE))*$D149+($K149="Steady Growth")*(AND(BQ$6&gt;=$F149,BQ$6&lt;=$H149)*((BQ$6-$F149+1)/($J149*($J149+1)/2)*$D149))+($K149="custom")*CustCF!BK149</f>
        <v/>
      </c>
      <c r="BR149" s="87">
        <f>($K149="Bell Curve")*(_xlfn.NORM.DIST(AND(BR$6&gt;=$F149,BR$6&lt;=$H149)*(BR$6-$F149+1),$J149/2,$M149,TRUE)-_xlfn.NORM.DIST(AND(BR$6&gt;=$F149,BR$6&lt;=$H149)*(BQ$6-$F149+1),$J149/2,$M149,TRUE))/(1-2*_xlfn.NORM.DIST(0,$J149/2,$M149,TRUE))*$D149+($K149="Steady Growth")*(AND(BR$6&gt;=$F149,BR$6&lt;=$H149)*((BR$6-$F149+1)/($J149*($J149+1)/2)*$D149))+($K149="custom")*CustCF!BL149</f>
        <v/>
      </c>
      <c r="BS149" s="87">
        <f>($K149="Bell Curve")*(_xlfn.NORM.DIST(AND(BS$6&gt;=$F149,BS$6&lt;=$H149)*(BS$6-$F149+1),$J149/2,$M149,TRUE)-_xlfn.NORM.DIST(AND(BS$6&gt;=$F149,BS$6&lt;=$H149)*(BR$6-$F149+1),$J149/2,$M149,TRUE))/(1-2*_xlfn.NORM.DIST(0,$J149/2,$M149,TRUE))*$D149+($K149="Steady Growth")*(AND(BS$6&gt;=$F149,BS$6&lt;=$H149)*((BS$6-$F149+1)/($J149*($J149+1)/2)*$D149))+($K149="custom")*CustCF!BM149</f>
        <v/>
      </c>
      <c r="BT149" s="87">
        <f>($K149="Bell Curve")*(_xlfn.NORM.DIST(AND(BT$6&gt;=$F149,BT$6&lt;=$H149)*(BT$6-$F149+1),$J149/2,$M149,TRUE)-_xlfn.NORM.DIST(AND(BT$6&gt;=$F149,BT$6&lt;=$H149)*(BS$6-$F149+1),$J149/2,$M149,TRUE))/(1-2*_xlfn.NORM.DIST(0,$J149/2,$M149,TRUE))*$D149+($K149="Steady Growth")*(AND(BT$6&gt;=$F149,BT$6&lt;=$H149)*((BT$6-$F149+1)/($J149*($J149+1)/2)*$D149))+($K149="custom")*CustCF!BN149</f>
        <v/>
      </c>
      <c r="BU149" s="87">
        <f>($K149="Bell Curve")*(_xlfn.NORM.DIST(AND(BU$6&gt;=$F149,BU$6&lt;=$H149)*(BU$6-$F149+1),$J149/2,$M149,TRUE)-_xlfn.NORM.DIST(AND(BU$6&gt;=$F149,BU$6&lt;=$H149)*(BT$6-$F149+1),$J149/2,$M149,TRUE))/(1-2*_xlfn.NORM.DIST(0,$J149/2,$M149,TRUE))*$D149+($K149="Steady Growth")*(AND(BU$6&gt;=$F149,BU$6&lt;=$H149)*((BU$6-$F149+1)/($J149*($J149+1)/2)*$D149))+($K149="custom")*CustCF!BO149</f>
        <v/>
      </c>
      <c r="BV149" s="87">
        <f>($K149="Bell Curve")*(_xlfn.NORM.DIST(AND(BV$6&gt;=$F149,BV$6&lt;=$H149)*(BV$6-$F149+1),$J149/2,$M149,TRUE)-_xlfn.NORM.DIST(AND(BV$6&gt;=$F149,BV$6&lt;=$H149)*(BU$6-$F149+1),$J149/2,$M149,TRUE))/(1-2*_xlfn.NORM.DIST(0,$J149/2,$M149,TRUE))*$D149+($K149="Steady Growth")*(AND(BV$6&gt;=$F149,BV$6&lt;=$H149)*((BV$6-$F149+1)/($J149*($J149+1)/2)*$D149))+($K149="custom")*CustCF!BP149</f>
        <v/>
      </c>
      <c r="BW149" s="87">
        <f>($K149="Bell Curve")*(_xlfn.NORM.DIST(AND(BW$6&gt;=$F149,BW$6&lt;=$H149)*(BW$6-$F149+1),$J149/2,$M149,TRUE)-_xlfn.NORM.DIST(AND(BW$6&gt;=$F149,BW$6&lt;=$H149)*(BV$6-$F149+1),$J149/2,$M149,TRUE))/(1-2*_xlfn.NORM.DIST(0,$J149/2,$M149,TRUE))*$D149+($K149="Steady Growth")*(AND(BW$6&gt;=$F149,BW$6&lt;=$H149)*((BW$6-$F149+1)/($J149*($J149+1)/2)*$D149))+($K149="custom")*CustCF!BQ149</f>
        <v/>
      </c>
      <c r="BX149" s="87">
        <f>($K149="Bell Curve")*(_xlfn.NORM.DIST(AND(BX$6&gt;=$F149,BX$6&lt;=$H149)*(BX$6-$F149+1),$J149/2,$M149,TRUE)-_xlfn.NORM.DIST(AND(BX$6&gt;=$F149,BX$6&lt;=$H149)*(BW$6-$F149+1),$J149/2,$M149,TRUE))/(1-2*_xlfn.NORM.DIST(0,$J149/2,$M149,TRUE))*$D149+($K149="Steady Growth")*(AND(BX$6&gt;=$F149,BX$6&lt;=$H149)*((BX$6-$F149+1)/($J149*($J149+1)/2)*$D149))+($K149="custom")*CustCF!BR149</f>
        <v/>
      </c>
      <c r="BY149" s="87">
        <f>($K149="Bell Curve")*(_xlfn.NORM.DIST(AND(BY$6&gt;=$F149,BY$6&lt;=$H149)*(BY$6-$F149+1),$J149/2,$M149,TRUE)-_xlfn.NORM.DIST(AND(BY$6&gt;=$F149,BY$6&lt;=$H149)*(BX$6-$F149+1),$J149/2,$M149,TRUE))/(1-2*_xlfn.NORM.DIST(0,$J149/2,$M149,TRUE))*$D149+($K149="Steady Growth")*(AND(BY$6&gt;=$F149,BY$6&lt;=$H149)*((BY$6-$F149+1)/($J149*($J149+1)/2)*$D149))+($K149="custom")*CustCF!BS149</f>
        <v/>
      </c>
      <c r="BZ149" s="87">
        <f>($K149="Bell Curve")*(_xlfn.NORM.DIST(AND(BZ$6&gt;=$F149,BZ$6&lt;=$H149)*(BZ$6-$F149+1),$J149/2,$M149,TRUE)-_xlfn.NORM.DIST(AND(BZ$6&gt;=$F149,BZ$6&lt;=$H149)*(BY$6-$F149+1),$J149/2,$M149,TRUE))/(1-2*_xlfn.NORM.DIST(0,$J149/2,$M149,TRUE))*$D149+($K149="Steady Growth")*(AND(BZ$6&gt;=$F149,BZ$6&lt;=$H149)*((BZ$6-$F149+1)/($J149*($J149+1)/2)*$D149))+($K149="custom")*CustCF!BT149</f>
        <v/>
      </c>
      <c r="CA149" s="87">
        <f>($K149="Bell Curve")*(_xlfn.NORM.DIST(AND(CA$6&gt;=$F149,CA$6&lt;=$H149)*(CA$6-$F149+1),$J149/2,$M149,TRUE)-_xlfn.NORM.DIST(AND(CA$6&gt;=$F149,CA$6&lt;=$H149)*(BZ$6-$F149+1),$J149/2,$M149,TRUE))/(1-2*_xlfn.NORM.DIST(0,$J149/2,$M149,TRUE))*$D149+($K149="Steady Growth")*(AND(CA$6&gt;=$F149,CA$6&lt;=$H149)*((CA$6-$F149+1)/($J149*($J149+1)/2)*$D149))+($K149="custom")*CustCF!BU149</f>
        <v/>
      </c>
      <c r="CB149" s="87">
        <f>($K149="Bell Curve")*(_xlfn.NORM.DIST(AND(CB$6&gt;=$F149,CB$6&lt;=$H149)*(CB$6-$F149+1),$J149/2,$M149,TRUE)-_xlfn.NORM.DIST(AND(CB$6&gt;=$F149,CB$6&lt;=$H149)*(CA$6-$F149+1),$J149/2,$M149,TRUE))/(1-2*_xlfn.NORM.DIST(0,$J149/2,$M149,TRUE))*$D149+($K149="Steady Growth")*(AND(CB$6&gt;=$F149,CB$6&lt;=$H149)*((CB$6-$F149+1)/($J149*($J149+1)/2)*$D149))+($K149="custom")*CustCF!BV149</f>
        <v/>
      </c>
      <c r="CC149" s="87">
        <f>($K149="Bell Curve")*(_xlfn.NORM.DIST(AND(CC$6&gt;=$F149,CC$6&lt;=$H149)*(CC$6-$F149+1),$J149/2,$M149,TRUE)-_xlfn.NORM.DIST(AND(CC$6&gt;=$F149,CC$6&lt;=$H149)*(CB$6-$F149+1),$J149/2,$M149,TRUE))/(1-2*_xlfn.NORM.DIST(0,$J149/2,$M149,TRUE))*$D149+($K149="Steady Growth")*(AND(CC$6&gt;=$F149,CC$6&lt;=$H149)*((CC$6-$F149+1)/($J149*($J149+1)/2)*$D149))+($K149="custom")*CustCF!BW149</f>
        <v/>
      </c>
      <c r="CD149" s="87">
        <f>($K149="Bell Curve")*(_xlfn.NORM.DIST(AND(CD$6&gt;=$F149,CD$6&lt;=$H149)*(CD$6-$F149+1),$J149/2,$M149,TRUE)-_xlfn.NORM.DIST(AND(CD$6&gt;=$F149,CD$6&lt;=$H149)*(CC$6-$F149+1),$J149/2,$M149,TRUE))/(1-2*_xlfn.NORM.DIST(0,$J149/2,$M149,TRUE))*$D149+($K149="Steady Growth")*(AND(CD$6&gt;=$F149,CD$6&lt;=$H149)*((CD$6-$F149+1)/($J149*($J149+1)/2)*$D149))+($K149="custom")*CustCF!BX149</f>
        <v/>
      </c>
      <c r="CE149" s="87">
        <f>($K149="Bell Curve")*(_xlfn.NORM.DIST(AND(CE$6&gt;=$F149,CE$6&lt;=$H149)*(CE$6-$F149+1),$J149/2,$M149,TRUE)-_xlfn.NORM.DIST(AND(CE$6&gt;=$F149,CE$6&lt;=$H149)*(CD$6-$F149+1),$J149/2,$M149,TRUE))/(1-2*_xlfn.NORM.DIST(0,$J149/2,$M149,TRUE))*$D149+($K149="Steady Growth")*(AND(CE$6&gt;=$F149,CE$6&lt;=$H149)*((CE$6-$F149+1)/($J149*($J149+1)/2)*$D149))+($K149="custom")*CustCF!BY149</f>
        <v/>
      </c>
      <c r="CF149" s="87">
        <f>($K149="Bell Curve")*(_xlfn.NORM.DIST(AND(CF$6&gt;=$F149,CF$6&lt;=$H149)*(CF$6-$F149+1),$J149/2,$M149,TRUE)-_xlfn.NORM.DIST(AND(CF$6&gt;=$F149,CF$6&lt;=$H149)*(CE$6-$F149+1),$J149/2,$M149,TRUE))/(1-2*_xlfn.NORM.DIST(0,$J149/2,$M149,TRUE))*$D149+($K149="Steady Growth")*(AND(CF$6&gt;=$F149,CF$6&lt;=$H149)*((CF$6-$F149+1)/($J149*($J149+1)/2)*$D149))+($K149="custom")*CustCF!BZ149</f>
        <v/>
      </c>
      <c r="CG149" s="87">
        <f>($K149="Bell Curve")*(_xlfn.NORM.DIST(AND(CG$6&gt;=$F149,CG$6&lt;=$H149)*(CG$6-$F149+1),$J149/2,$M149,TRUE)-_xlfn.NORM.DIST(AND(CG$6&gt;=$F149,CG$6&lt;=$H149)*(CF$6-$F149+1),$J149/2,$M149,TRUE))/(1-2*_xlfn.NORM.DIST(0,$J149/2,$M149,TRUE))*$D149+($K149="Steady Growth")*(AND(CG$6&gt;=$F149,CG$6&lt;=$H149)*((CG$6-$F149+1)/($J149*($J149+1)/2)*$D149))+($K149="custom")*CustCF!CA149</f>
        <v/>
      </c>
      <c r="CH149" s="87">
        <f>($K149="Bell Curve")*(_xlfn.NORM.DIST(AND(CH$6&gt;=$F149,CH$6&lt;=$H149)*(CH$6-$F149+1),$J149/2,$M149,TRUE)-_xlfn.NORM.DIST(AND(CH$6&gt;=$F149,CH$6&lt;=$H149)*(CG$6-$F149+1),$J149/2,$M149,TRUE))/(1-2*_xlfn.NORM.DIST(0,$J149/2,$M149,TRUE))*$D149+($K149="Steady Growth")*(AND(CH$6&gt;=$F149,CH$6&lt;=$H149)*((CH$6-$F149+1)/($J149*($J149+1)/2)*$D149))+($K149="custom")*CustCF!CB149</f>
        <v/>
      </c>
      <c r="CI149" s="87">
        <f>($K149="Bell Curve")*(_xlfn.NORM.DIST(AND(CI$6&gt;=$F149,CI$6&lt;=$H149)*(CI$6-$F149+1),$J149/2,$M149,TRUE)-_xlfn.NORM.DIST(AND(CI$6&gt;=$F149,CI$6&lt;=$H149)*(CH$6-$F149+1),$J149/2,$M149,TRUE))/(1-2*_xlfn.NORM.DIST(0,$J149/2,$M149,TRUE))*$D149+($K149="Steady Growth")*(AND(CI$6&gt;=$F149,CI$6&lt;=$H149)*((CI$6-$F149+1)/($J149*($J149+1)/2)*$D149))+($K149="custom")*CustCF!CC149</f>
        <v/>
      </c>
      <c r="CJ149" s="87">
        <f>($K149="Bell Curve")*(_xlfn.NORM.DIST(AND(CJ$6&gt;=$F149,CJ$6&lt;=$H149)*(CJ$6-$F149+1),$J149/2,$M149,TRUE)-_xlfn.NORM.DIST(AND(CJ$6&gt;=$F149,CJ$6&lt;=$H149)*(CI$6-$F149+1),$J149/2,$M149,TRUE))/(1-2*_xlfn.NORM.DIST(0,$J149/2,$M149,TRUE))*$D149+($K149="Steady Growth")*(AND(CJ$6&gt;=$F149,CJ$6&lt;=$H149)*((CJ$6-$F149+1)/($J149*($J149+1)/2)*$D149))+($K149="custom")*CustCF!CD149</f>
        <v/>
      </c>
      <c r="CK149" s="87">
        <f>($K149="Bell Curve")*(_xlfn.NORM.DIST(AND(CK$6&gt;=$F149,CK$6&lt;=$H149)*(CK$6-$F149+1),$J149/2,$M149,TRUE)-_xlfn.NORM.DIST(AND(CK$6&gt;=$F149,CK$6&lt;=$H149)*(CJ$6-$F149+1),$J149/2,$M149,TRUE))/(1-2*_xlfn.NORM.DIST(0,$J149/2,$M149,TRUE))*$D149+($K149="Steady Growth")*(AND(CK$6&gt;=$F149,CK$6&lt;=$H149)*((CK$6-$F149+1)/($J149*($J149+1)/2)*$D149))+($K149="custom")*CustCF!CE149</f>
        <v/>
      </c>
      <c r="CL149" s="87">
        <f>($K149="Bell Curve")*(_xlfn.NORM.DIST(AND(CL$6&gt;=$F149,CL$6&lt;=$H149)*(CL$6-$F149+1),$J149/2,$M149,TRUE)-_xlfn.NORM.DIST(AND(CL$6&gt;=$F149,CL$6&lt;=$H149)*(CK$6-$F149+1),$J149/2,$M149,TRUE))/(1-2*_xlfn.NORM.DIST(0,$J149/2,$M149,TRUE))*$D149+($K149="Steady Growth")*(AND(CL$6&gt;=$F149,CL$6&lt;=$H149)*((CL$6-$F149+1)/($J149*($J149+1)/2)*$D149))+($K149="custom")*CustCF!CF149</f>
        <v/>
      </c>
      <c r="CM149" s="87">
        <f>($K149="Bell Curve")*(_xlfn.NORM.DIST(AND(CM$6&gt;=$F149,CM$6&lt;=$H149)*(CM$6-$F149+1),$J149/2,$M149,TRUE)-_xlfn.NORM.DIST(AND(CM$6&gt;=$F149,CM$6&lt;=$H149)*(CL$6-$F149+1),$J149/2,$M149,TRUE))/(1-2*_xlfn.NORM.DIST(0,$J149/2,$M149,TRUE))*$D149+($K149="Steady Growth")*(AND(CM$6&gt;=$F149,CM$6&lt;=$H149)*((CM$6-$F149+1)/($J149*($J149+1)/2)*$D149))+($K149="custom")*CustCF!CG149</f>
        <v/>
      </c>
      <c r="CN149" s="87">
        <f>($K149="Bell Curve")*(_xlfn.NORM.DIST(AND(CN$6&gt;=$F149,CN$6&lt;=$H149)*(CN$6-$F149+1),$J149/2,$M149,TRUE)-_xlfn.NORM.DIST(AND(CN$6&gt;=$F149,CN$6&lt;=$H149)*(CM$6-$F149+1),$J149/2,$M149,TRUE))/(1-2*_xlfn.NORM.DIST(0,$J149/2,$M149,TRUE))*$D149+($K149="Steady Growth")*(AND(CN$6&gt;=$F149,CN$6&lt;=$H149)*((CN$6-$F149+1)/($J149*($J149+1)/2)*$D149))+($K149="custom")*CustCF!CH149</f>
        <v/>
      </c>
      <c r="CO149" s="87">
        <f>($K149="Bell Curve")*(_xlfn.NORM.DIST(AND(CO$6&gt;=$F149,CO$6&lt;=$H149)*(CO$6-$F149+1),$J149/2,$M149,TRUE)-_xlfn.NORM.DIST(AND(CO$6&gt;=$F149,CO$6&lt;=$H149)*(CN$6-$F149+1),$J149/2,$M149,TRUE))/(1-2*_xlfn.NORM.DIST(0,$J149/2,$M149,TRUE))*$D149+($K149="Steady Growth")*(AND(CO$6&gt;=$F149,CO$6&lt;=$H149)*((CO$6-$F149+1)/($J149*($J149+1)/2)*$D149))+($K149="custom")*CustCF!CI149</f>
        <v/>
      </c>
      <c r="CP149" s="87">
        <f>($K149="Bell Curve")*(_xlfn.NORM.DIST(AND(CP$6&gt;=$F149,CP$6&lt;=$H149)*(CP$6-$F149+1),$J149/2,$M149,TRUE)-_xlfn.NORM.DIST(AND(CP$6&gt;=$F149,CP$6&lt;=$H149)*(CO$6-$F149+1),$J149/2,$M149,TRUE))/(1-2*_xlfn.NORM.DIST(0,$J149/2,$M149,TRUE))*$D149+($K149="Steady Growth")*(AND(CP$6&gt;=$F149,CP$6&lt;=$H149)*((CP$6-$F149+1)/($J149*($J149+1)/2)*$D149))+($K149="custom")*CustCF!CJ149</f>
        <v/>
      </c>
      <c r="CQ149" s="87">
        <f>($K149="Bell Curve")*(_xlfn.NORM.DIST(AND(CQ$6&gt;=$F149,CQ$6&lt;=$H149)*(CQ$6-$F149+1),$J149/2,$M149,TRUE)-_xlfn.NORM.DIST(AND(CQ$6&gt;=$F149,CQ$6&lt;=$H149)*(CP$6-$F149+1),$J149/2,$M149,TRUE))/(1-2*_xlfn.NORM.DIST(0,$J149/2,$M149,TRUE))*$D149+($K149="Steady Growth")*(AND(CQ$6&gt;=$F149,CQ$6&lt;=$H149)*((CQ$6-$F149+1)/($J149*($J149+1)/2)*$D149))+($K149="custom")*CustCF!CK149</f>
        <v/>
      </c>
      <c r="CR149" s="87">
        <f>($K149="Bell Curve")*(_xlfn.NORM.DIST(AND(CR$6&gt;=$F149,CR$6&lt;=$H149)*(CR$6-$F149+1),$J149/2,$M149,TRUE)-_xlfn.NORM.DIST(AND(CR$6&gt;=$F149,CR$6&lt;=$H149)*(CQ$6-$F149+1),$J149/2,$M149,TRUE))/(1-2*_xlfn.NORM.DIST(0,$J149/2,$M149,TRUE))*$D149+($K149="Steady Growth")*(AND(CR$6&gt;=$F149,CR$6&lt;=$H149)*((CR$6-$F149+1)/($J149*($J149+1)/2)*$D149))+($K149="custom")*CustCF!CL149</f>
        <v/>
      </c>
      <c r="CS149" s="87">
        <f>($K149="Bell Curve")*(_xlfn.NORM.DIST(AND(CS$6&gt;=$F149,CS$6&lt;=$H149)*(CS$6-$F149+1),$J149/2,$M149,TRUE)-_xlfn.NORM.DIST(AND(CS$6&gt;=$F149,CS$6&lt;=$H149)*(CR$6-$F149+1),$J149/2,$M149,TRUE))/(1-2*_xlfn.NORM.DIST(0,$J149/2,$M149,TRUE))*$D149+($K149="Steady Growth")*(AND(CS$6&gt;=$F149,CS$6&lt;=$H149)*((CS$6-$F149+1)/($J149*($J149+1)/2)*$D149))+($K149="custom")*CustCF!CM149</f>
        <v/>
      </c>
      <c r="CT149" s="87">
        <f>($K149="Bell Curve")*(_xlfn.NORM.DIST(AND(CT$6&gt;=$F149,CT$6&lt;=$H149)*(CT$6-$F149+1),$J149/2,$M149,TRUE)-_xlfn.NORM.DIST(AND(CT$6&gt;=$F149,CT$6&lt;=$H149)*(CS$6-$F149+1),$J149/2,$M149,TRUE))/(1-2*_xlfn.NORM.DIST(0,$J149/2,$M149,TRUE))*$D149+($K149="Steady Growth")*(AND(CT$6&gt;=$F149,CT$6&lt;=$H149)*((CT$6-$F149+1)/($J149*($J149+1)/2)*$D149))+($K149="custom")*CustCF!CN149</f>
        <v/>
      </c>
      <c r="CU149" s="87">
        <f>($K149="Bell Curve")*(_xlfn.NORM.DIST(AND(CU$6&gt;=$F149,CU$6&lt;=$H149)*(CU$6-$F149+1),$J149/2,$M149,TRUE)-_xlfn.NORM.DIST(AND(CU$6&gt;=$F149,CU$6&lt;=$H149)*(CT$6-$F149+1),$J149/2,$M149,TRUE))/(1-2*_xlfn.NORM.DIST(0,$J149/2,$M149,TRUE))*$D149+($K149="Steady Growth")*(AND(CU$6&gt;=$F149,CU$6&lt;=$H149)*((CU$6-$F149+1)/($J149*($J149+1)/2)*$D149))+($K149="custom")*CustCF!CO149</f>
        <v/>
      </c>
      <c r="CV149" s="87">
        <f>($K149="Bell Curve")*(_xlfn.NORM.DIST(AND(CV$6&gt;=$F149,CV$6&lt;=$H149)*(CV$6-$F149+1),$J149/2,$M149,TRUE)-_xlfn.NORM.DIST(AND(CV$6&gt;=$F149,CV$6&lt;=$H149)*(CU$6-$F149+1),$J149/2,$M149,TRUE))/(1-2*_xlfn.NORM.DIST(0,$J149/2,$M149,TRUE))*$D149+($K149="Steady Growth")*(AND(CV$6&gt;=$F149,CV$6&lt;=$H149)*((CV$6-$F149+1)/($J149*($J149+1)/2)*$D149))+($K149="custom")*CustCF!CP149</f>
        <v/>
      </c>
      <c r="CW149" s="87">
        <f>($K149="Bell Curve")*(_xlfn.NORM.DIST(AND(CW$6&gt;=$F149,CW$6&lt;=$H149)*(CW$6-$F149+1),$J149/2,$M149,TRUE)-_xlfn.NORM.DIST(AND(CW$6&gt;=$F149,CW$6&lt;=$H149)*(CV$6-$F149+1),$J149/2,$M149,TRUE))/(1-2*_xlfn.NORM.DIST(0,$J149/2,$M149,TRUE))*$D149+($K149="Steady Growth")*(AND(CW$6&gt;=$F149,CW$6&lt;=$H149)*((CW$6-$F149+1)/($J149*($J149+1)/2)*$D149))+($K149="custom")*CustCF!CQ149</f>
        <v/>
      </c>
      <c r="CX149" s="87">
        <f>($K149="Bell Curve")*(_xlfn.NORM.DIST(AND(CX$6&gt;=$F149,CX$6&lt;=$H149)*(CX$6-$F149+1),$J149/2,$M149,TRUE)-_xlfn.NORM.DIST(AND(CX$6&gt;=$F149,CX$6&lt;=$H149)*(CW$6-$F149+1),$J149/2,$M149,TRUE))/(1-2*_xlfn.NORM.DIST(0,$J149/2,$M149,TRUE))*$D149+($K149="Steady Growth")*(AND(CX$6&gt;=$F149,CX$6&lt;=$H149)*((CX$6-$F149+1)/($J149*($J149+1)/2)*$D149))+($K149="custom")*CustCF!CR149</f>
        <v/>
      </c>
      <c r="CY149" s="87">
        <f>($K149="Bell Curve")*(_xlfn.NORM.DIST(AND(CY$6&gt;=$F149,CY$6&lt;=$H149)*(CY$6-$F149+1),$J149/2,$M149,TRUE)-_xlfn.NORM.DIST(AND(CY$6&gt;=$F149,CY$6&lt;=$H149)*(CX$6-$F149+1),$J149/2,$M149,TRUE))/(1-2*_xlfn.NORM.DIST(0,$J149/2,$M149,TRUE))*$D149+($K149="Steady Growth")*(AND(CY$6&gt;=$F149,CY$6&lt;=$H149)*((CY$6-$F149+1)/($J149*($J149+1)/2)*$D149))+($K149="custom")*CustCF!CS149</f>
        <v/>
      </c>
      <c r="CZ149" s="87">
        <f>($K149="Bell Curve")*(_xlfn.NORM.DIST(AND(CZ$6&gt;=$F149,CZ$6&lt;=$H149)*(CZ$6-$F149+1),$J149/2,$M149,TRUE)-_xlfn.NORM.DIST(AND(CZ$6&gt;=$F149,CZ$6&lt;=$H149)*(CY$6-$F149+1),$J149/2,$M149,TRUE))/(1-2*_xlfn.NORM.DIST(0,$J149/2,$M149,TRUE))*$D149+($K149="Steady Growth")*(AND(CZ$6&gt;=$F149,CZ$6&lt;=$H149)*((CZ$6-$F149+1)/($J149*($J149+1)/2)*$D149))+($K149="custom")*CustCF!CT149</f>
        <v/>
      </c>
      <c r="DA149" s="87">
        <f>($K149="Bell Curve")*(_xlfn.NORM.DIST(AND(DA$6&gt;=$F149,DA$6&lt;=$H149)*(DA$6-$F149+1),$J149/2,$M149,TRUE)-_xlfn.NORM.DIST(AND(DA$6&gt;=$F149,DA$6&lt;=$H149)*(CZ$6-$F149+1),$J149/2,$M149,TRUE))/(1-2*_xlfn.NORM.DIST(0,$J149/2,$M149,TRUE))*$D149+($K149="Steady Growth")*(AND(DA$6&gt;=$F149,DA$6&lt;=$H149)*((DA$6-$F149+1)/($J149*($J149+1)/2)*$D149))+($K149="custom")*CustCF!CU149</f>
        <v/>
      </c>
      <c r="DB149" s="87">
        <f>($K149="Bell Curve")*(_xlfn.NORM.DIST(AND(DB$6&gt;=$F149,DB$6&lt;=$H149)*(DB$6-$F149+1),$J149/2,$M149,TRUE)-_xlfn.NORM.DIST(AND(DB$6&gt;=$F149,DB$6&lt;=$H149)*(DA$6-$F149+1),$J149/2,$M149,TRUE))/(1-2*_xlfn.NORM.DIST(0,$J149/2,$M149,TRUE))*$D149+($K149="Steady Growth")*(AND(DB$6&gt;=$F149,DB$6&lt;=$H149)*((DB$6-$F149+1)/($J149*($J149+1)/2)*$D149))+($K149="custom")*CustCF!CV149</f>
        <v/>
      </c>
      <c r="DC149" s="87">
        <f>($K149="Bell Curve")*(_xlfn.NORM.DIST(AND(DC$6&gt;=$F149,DC$6&lt;=$H149)*(DC$6-$F149+1),$J149/2,$M149,TRUE)-_xlfn.NORM.DIST(AND(DC$6&gt;=$F149,DC$6&lt;=$H149)*(DB$6-$F149+1),$J149/2,$M149,TRUE))/(1-2*_xlfn.NORM.DIST(0,$J149/2,$M149,TRUE))*$D149+($K149="Steady Growth")*(AND(DC$6&gt;=$F149,DC$6&lt;=$H149)*((DC$6-$F149+1)/($J149*($J149+1)/2)*$D149))+($K149="custom")*CustCF!CW149</f>
        <v/>
      </c>
      <c r="DD149" s="87">
        <f>($K149="Bell Curve")*(_xlfn.NORM.DIST(AND(DD$6&gt;=$F149,DD$6&lt;=$H149)*(DD$6-$F149+1),$J149/2,$M149,TRUE)-_xlfn.NORM.DIST(AND(DD$6&gt;=$F149,DD$6&lt;=$H149)*(DC$6-$F149+1),$J149/2,$M149,TRUE))/(1-2*_xlfn.NORM.DIST(0,$J149/2,$M149,TRUE))*$D149+($K149="Steady Growth")*(AND(DD$6&gt;=$F149,DD$6&lt;=$H149)*((DD$6-$F149+1)/($J149*($J149+1)/2)*$D149))+($K149="custom")*CustCF!CX149</f>
        <v/>
      </c>
      <c r="DE149" s="87">
        <f>($K149="Bell Curve")*(_xlfn.NORM.DIST(AND(DE$6&gt;=$F149,DE$6&lt;=$H149)*(DE$6-$F149+1),$J149/2,$M149,TRUE)-_xlfn.NORM.DIST(AND(DE$6&gt;=$F149,DE$6&lt;=$H149)*(DD$6-$F149+1),$J149/2,$M149,TRUE))/(1-2*_xlfn.NORM.DIST(0,$J149/2,$M149,TRUE))*$D149+($K149="Steady Growth")*(AND(DE$6&gt;=$F149,DE$6&lt;=$H149)*((DE$6-$F149+1)/($J149*($J149+1)/2)*$D149))+($K149="custom")*CustCF!CY149</f>
        <v/>
      </c>
      <c r="DF149" s="87">
        <f>($K149="Bell Curve")*(_xlfn.NORM.DIST(AND(DF$6&gt;=$F149,DF$6&lt;=$H149)*(DF$6-$F149+1),$J149/2,$M149,TRUE)-_xlfn.NORM.DIST(AND(DF$6&gt;=$F149,DF$6&lt;=$H149)*(DE$6-$F149+1),$J149/2,$M149,TRUE))/(1-2*_xlfn.NORM.DIST(0,$J149/2,$M149,TRUE))*$D149+($K149="Steady Growth")*(AND(DF$6&gt;=$F149,DF$6&lt;=$H149)*((DF$6-$F149+1)/($J149*($J149+1)/2)*$D149))+($K149="custom")*CustCF!CZ149</f>
        <v/>
      </c>
      <c r="DG149" s="87">
        <f>($K149="Bell Curve")*(_xlfn.NORM.DIST(AND(DG$6&gt;=$F149,DG$6&lt;=$H149)*(DG$6-$F149+1),$J149/2,$M149,TRUE)-_xlfn.NORM.DIST(AND(DG$6&gt;=$F149,DG$6&lt;=$H149)*(DF$6-$F149+1),$J149/2,$M149,TRUE))/(1-2*_xlfn.NORM.DIST(0,$J149/2,$M149,TRUE))*$D149+($K149="Steady Growth")*(AND(DG$6&gt;=$F149,DG$6&lt;=$H149)*((DG$6-$F149+1)/($J149*($J149+1)/2)*$D149))+($K149="custom")*CustCF!DA149</f>
        <v/>
      </c>
      <c r="DH149" s="87">
        <f>($K149="Bell Curve")*(_xlfn.NORM.DIST(AND(DH$6&gt;=$F149,DH$6&lt;=$H149)*(DH$6-$F149+1),$J149/2,$M149,TRUE)-_xlfn.NORM.DIST(AND(DH$6&gt;=$F149,DH$6&lt;=$H149)*(DG$6-$F149+1),$J149/2,$M149,TRUE))/(1-2*_xlfn.NORM.DIST(0,$J149/2,$M149,TRUE))*$D149+($K149="Steady Growth")*(AND(DH$6&gt;=$F149,DH$6&lt;=$H149)*((DH$6-$F149+1)/($J149*($J149+1)/2)*$D149))+($K149="custom")*CustCF!DB149</f>
        <v/>
      </c>
      <c r="DI149" s="87">
        <f>($K149="Bell Curve")*(_xlfn.NORM.DIST(AND(DI$6&gt;=$F149,DI$6&lt;=$H149)*(DI$6-$F149+1),$J149/2,$M149,TRUE)-_xlfn.NORM.DIST(AND(DI$6&gt;=$F149,DI$6&lt;=$H149)*(DH$6-$F149+1),$J149/2,$M149,TRUE))/(1-2*_xlfn.NORM.DIST(0,$J149/2,$M149,TRUE))*$D149+($K149="Steady Growth")*(AND(DI$6&gt;=$F149,DI$6&lt;=$H149)*((DI$6-$F149+1)/($J149*($J149+1)/2)*$D149))+($K149="custom")*CustCF!DC149</f>
        <v/>
      </c>
      <c r="DJ149" s="87">
        <f>($K149="Bell Curve")*(_xlfn.NORM.DIST(AND(DJ$6&gt;=$F149,DJ$6&lt;=$H149)*(DJ$6-$F149+1),$J149/2,$M149,TRUE)-_xlfn.NORM.DIST(AND(DJ$6&gt;=$F149,DJ$6&lt;=$H149)*(DI$6-$F149+1),$J149/2,$M149,TRUE))/(1-2*_xlfn.NORM.DIST(0,$J149/2,$M149,TRUE))*$D149+($K149="Steady Growth")*(AND(DJ$6&gt;=$F149,DJ$6&lt;=$H149)*((DJ$6-$F149+1)/($J149*($J149+1)/2)*$D149))+($K149="custom")*CustCF!DD149</f>
        <v/>
      </c>
      <c r="DK149" s="87">
        <f>($K149="Bell Curve")*(_xlfn.NORM.DIST(AND(DK$6&gt;=$F149,DK$6&lt;=$H149)*(DK$6-$F149+1),$J149/2,$M149,TRUE)-_xlfn.NORM.DIST(AND(DK$6&gt;=$F149,DK$6&lt;=$H149)*(DJ$6-$F149+1),$J149/2,$M149,TRUE))/(1-2*_xlfn.NORM.DIST(0,$J149/2,$M149,TRUE))*$D149+($K149="Steady Growth")*(AND(DK$6&gt;=$F149,DK$6&lt;=$H149)*((DK$6-$F149+1)/($J149*($J149+1)/2)*$D149))+($K149="custom")*CustCF!DE149</f>
        <v/>
      </c>
      <c r="DL149" s="87">
        <f>($K149="Bell Curve")*(_xlfn.NORM.DIST(AND(DL$6&gt;=$F149,DL$6&lt;=$H149)*(DL$6-$F149+1),$J149/2,$M149,TRUE)-_xlfn.NORM.DIST(AND(DL$6&gt;=$F149,DL$6&lt;=$H149)*(DK$6-$F149+1),$J149/2,$M149,TRUE))/(1-2*_xlfn.NORM.DIST(0,$J149/2,$M149,TRUE))*$D149+($K149="Steady Growth")*(AND(DL$6&gt;=$F149,DL$6&lt;=$H149)*((DL$6-$F149+1)/($J149*($J149+1)/2)*$D149))+($K149="custom")*CustCF!DF149</f>
        <v/>
      </c>
      <c r="DM149" s="87">
        <f>($K149="Bell Curve")*(_xlfn.NORM.DIST(AND(DM$6&gt;=$F149,DM$6&lt;=$H149)*(DM$6-$F149+1),$J149/2,$M149,TRUE)-_xlfn.NORM.DIST(AND(DM$6&gt;=$F149,DM$6&lt;=$H149)*(DL$6-$F149+1),$J149/2,$M149,TRUE))/(1-2*_xlfn.NORM.DIST(0,$J149/2,$M149,TRUE))*$D149+($K149="Steady Growth")*(AND(DM$6&gt;=$F149,DM$6&lt;=$H149)*((DM$6-$F149+1)/($J149*($J149+1)/2)*$D149))+($K149="custom")*CustCF!DG149</f>
        <v/>
      </c>
      <c r="DN149" s="87">
        <f>($K149="Bell Curve")*(_xlfn.NORM.DIST(AND(DN$6&gt;=$F149,DN$6&lt;=$H149)*(DN$6-$F149+1),$J149/2,$M149,TRUE)-_xlfn.NORM.DIST(AND(DN$6&gt;=$F149,DN$6&lt;=$H149)*(DM$6-$F149+1),$J149/2,$M149,TRUE))/(1-2*_xlfn.NORM.DIST(0,$J149/2,$M149,TRUE))*$D149+($K149="Steady Growth")*(AND(DN$6&gt;=$F149,DN$6&lt;=$H149)*((DN$6-$F149+1)/($J149*($J149+1)/2)*$D149))+($K149="custom")*CustCF!DH149</f>
        <v/>
      </c>
      <c r="DO149" s="87">
        <f>($K149="Bell Curve")*(_xlfn.NORM.DIST(AND(DO$6&gt;=$F149,DO$6&lt;=$H149)*(DO$6-$F149+1),$J149/2,$M149,TRUE)-_xlfn.NORM.DIST(AND(DO$6&gt;=$F149,DO$6&lt;=$H149)*(DN$6-$F149+1),$J149/2,$M149,TRUE))/(1-2*_xlfn.NORM.DIST(0,$J149/2,$M149,TRUE))*$D149+($K149="Steady Growth")*(AND(DO$6&gt;=$F149,DO$6&lt;=$H149)*((DO$6-$F149+1)/($J149*($J149+1)/2)*$D149))+($K149="custom")*CustCF!DI149</f>
        <v/>
      </c>
      <c r="DP149" s="87">
        <f>($K149="Bell Curve")*(_xlfn.NORM.DIST(AND(DP$6&gt;=$F149,DP$6&lt;=$H149)*(DP$6-$F149+1),$J149/2,$M149,TRUE)-_xlfn.NORM.DIST(AND(DP$6&gt;=$F149,DP$6&lt;=$H149)*(DO$6-$F149+1),$J149/2,$M149,TRUE))/(1-2*_xlfn.NORM.DIST(0,$J149/2,$M149,TRUE))*$D149+($K149="Steady Growth")*(AND(DP$6&gt;=$F149,DP$6&lt;=$H149)*((DP$6-$F149+1)/($J149*($J149+1)/2)*$D149))+($K149="custom")*CustCF!DJ149</f>
        <v/>
      </c>
      <c r="DQ149" s="87">
        <f>($K149="Bell Curve")*(_xlfn.NORM.DIST(AND(DQ$6&gt;=$F149,DQ$6&lt;=$H149)*(DQ$6-$F149+1),$J149/2,$M149,TRUE)-_xlfn.NORM.DIST(AND(DQ$6&gt;=$F149,DQ$6&lt;=$H149)*(DP$6-$F149+1),$J149/2,$M149,TRUE))/(1-2*_xlfn.NORM.DIST(0,$J149/2,$M149,TRUE))*$D149+($K149="Steady Growth")*(AND(DQ$6&gt;=$F149,DQ$6&lt;=$H149)*((DQ$6-$F149+1)/($J149*($J149+1)/2)*$D149))+($K149="custom")*CustCF!DK149</f>
        <v/>
      </c>
      <c r="DR149" s="87">
        <f>($K149="Bell Curve")*(_xlfn.NORM.DIST(AND(DR$6&gt;=$F149,DR$6&lt;=$H149)*(DR$6-$F149+1),$J149/2,$M149,TRUE)-_xlfn.NORM.DIST(AND(DR$6&gt;=$F149,DR$6&lt;=$H149)*(DQ$6-$F149+1),$J149/2,$M149,TRUE))/(1-2*_xlfn.NORM.DIST(0,$J149/2,$M149,TRUE))*$D149+($K149="Steady Growth")*(AND(DR$6&gt;=$F149,DR$6&lt;=$H149)*((DR$6-$F149+1)/($J149*($J149+1)/2)*$D149))+($K149="custom")*CustCF!DL149</f>
        <v/>
      </c>
      <c r="DS149" s="87">
        <f>($K149="Bell Curve")*(_xlfn.NORM.DIST(AND(DS$6&gt;=$F149,DS$6&lt;=$H149)*(DS$6-$F149+1),$J149/2,$M149,TRUE)-_xlfn.NORM.DIST(AND(DS$6&gt;=$F149,DS$6&lt;=$H149)*(DR$6-$F149+1),$J149/2,$M149,TRUE))/(1-2*_xlfn.NORM.DIST(0,$J149/2,$M149,TRUE))*$D149+($K149="Steady Growth")*(AND(DS$6&gt;=$F149,DS$6&lt;=$H149)*((DS$6-$F149+1)/($J149*($J149+1)/2)*$D149))+($K149="custom")*CustCF!DM149</f>
        <v/>
      </c>
      <c r="DT149" s="87">
        <f>($K149="Bell Curve")*(_xlfn.NORM.DIST(AND(DT$6&gt;=$F149,DT$6&lt;=$H149)*(DT$6-$F149+1),$J149/2,$M149,TRUE)-_xlfn.NORM.DIST(AND(DT$6&gt;=$F149,DT$6&lt;=$H149)*(DS$6-$F149+1),$J149/2,$M149,TRUE))/(1-2*_xlfn.NORM.DIST(0,$J149/2,$M149,TRUE))*$D149+($K149="Steady Growth")*(AND(DT$6&gt;=$F149,DT$6&lt;=$H149)*((DT$6-$F149+1)/($J149*($J149+1)/2)*$D149))+($K149="custom")*CustCF!DN149</f>
        <v/>
      </c>
      <c r="DU149" s="87">
        <f>($K149="Bell Curve")*(_xlfn.NORM.DIST(AND(DU$6&gt;=$F149,DU$6&lt;=$H149)*(DU$6-$F149+1),$J149/2,$M149,TRUE)-_xlfn.NORM.DIST(AND(DU$6&gt;=$F149,DU$6&lt;=$H149)*(DT$6-$F149+1),$J149/2,$M149,TRUE))/(1-2*_xlfn.NORM.DIST(0,$J149/2,$M149,TRUE))*$D149+($K149="Steady Growth")*(AND(DU$6&gt;=$F149,DU$6&lt;=$H149)*((DU$6-$F149+1)/($J149*($J149+1)/2)*$D149))+($K149="custom")*CustCF!DO149</f>
        <v/>
      </c>
      <c r="DV149" s="87">
        <f>($K149="Bell Curve")*(_xlfn.NORM.DIST(AND(DV$6&gt;=$F149,DV$6&lt;=$H149)*(DV$6-$F149+1),$J149/2,$M149,TRUE)-_xlfn.NORM.DIST(AND(DV$6&gt;=$F149,DV$6&lt;=$H149)*(DU$6-$F149+1),$J149/2,$M149,TRUE))/(1-2*_xlfn.NORM.DIST(0,$J149/2,$M149,TRUE))*$D149+($K149="Steady Growth")*(AND(DV$6&gt;=$F149,DV$6&lt;=$H149)*((DV$6-$F149+1)/($J149*($J149+1)/2)*$D149))+($K149="custom")*CustCF!DP149</f>
        <v/>
      </c>
      <c r="DW149" s="87">
        <f>($K149="Bell Curve")*(_xlfn.NORM.DIST(AND(DW$6&gt;=$F149,DW$6&lt;=$H149)*(DW$6-$F149+1),$J149/2,$M149,TRUE)-_xlfn.NORM.DIST(AND(DW$6&gt;=$F149,DW$6&lt;=$H149)*(DV$6-$F149+1),$J149/2,$M149,TRUE))/(1-2*_xlfn.NORM.DIST(0,$J149/2,$M149,TRUE))*$D149+($K149="Steady Growth")*(AND(DW$6&gt;=$F149,DW$6&lt;=$H149)*((DW$6-$F149+1)/($J149*($J149+1)/2)*$D149))+($K149="custom")*CustCF!DQ149</f>
        <v/>
      </c>
      <c r="DX149" s="87">
        <f>($K149="Bell Curve")*(_xlfn.NORM.DIST(AND(DX$6&gt;=$F149,DX$6&lt;=$H149)*(DX$6-$F149+1),$J149/2,$M149,TRUE)-_xlfn.NORM.DIST(AND(DX$6&gt;=$F149,DX$6&lt;=$H149)*(DW$6-$F149+1),$J149/2,$M149,TRUE))/(1-2*_xlfn.NORM.DIST(0,$J149/2,$M149,TRUE))*$D149+($K149="Steady Growth")*(AND(DX$6&gt;=$F149,DX$6&lt;=$H149)*((DX$6-$F149+1)/($J149*($J149+1)/2)*$D149))+($K149="custom")*CustCF!DR149</f>
        <v/>
      </c>
      <c r="DY149" s="87">
        <f>($K149="Bell Curve")*(_xlfn.NORM.DIST(AND(DY$6&gt;=$F149,DY$6&lt;=$H149)*(DY$6-$F149+1),$J149/2,$M149,TRUE)-_xlfn.NORM.DIST(AND(DY$6&gt;=$F149,DY$6&lt;=$H149)*(DX$6-$F149+1),$J149/2,$M149,TRUE))/(1-2*_xlfn.NORM.DIST(0,$J149/2,$M149,TRUE))*$D149+($K149="Steady Growth")*(AND(DY$6&gt;=$F149,DY$6&lt;=$H149)*((DY$6-$F149+1)/($J149*($J149+1)/2)*$D149))+($K149="custom")*CustCF!DS149</f>
        <v/>
      </c>
      <c r="DZ149" s="87">
        <f>($K149="Bell Curve")*(_xlfn.NORM.DIST(AND(DZ$6&gt;=$F149,DZ$6&lt;=$H149)*(DZ$6-$F149+1),$J149/2,$M149,TRUE)-_xlfn.NORM.DIST(AND(DZ$6&gt;=$F149,DZ$6&lt;=$H149)*(DY$6-$F149+1),$J149/2,$M149,TRUE))/(1-2*_xlfn.NORM.DIST(0,$J149/2,$M149,TRUE))*$D149+($K149="Steady Growth")*(AND(DZ$6&gt;=$F149,DZ$6&lt;=$H149)*((DZ$6-$F149+1)/($J149*($J149+1)/2)*$D149))+($K149="custom")*CustCF!DT149</f>
        <v/>
      </c>
      <c r="EA149" s="87">
        <f>($K149="Bell Curve")*(_xlfn.NORM.DIST(AND(EA$6&gt;=$F149,EA$6&lt;=$H149)*(EA$6-$F149+1),$J149/2,$M149,TRUE)-_xlfn.NORM.DIST(AND(EA$6&gt;=$F149,EA$6&lt;=$H149)*(DZ$6-$F149+1),$J149/2,$M149,TRUE))/(1-2*_xlfn.NORM.DIST(0,$J149/2,$M149,TRUE))*$D149+($K149="Steady Growth")*(AND(EA$6&gt;=$F149,EA$6&lt;=$H149)*((EA$6-$F149+1)/($J149*($J149+1)/2)*$D149))+($K149="custom")*CustCF!DU149</f>
        <v/>
      </c>
      <c r="EB149" s="87">
        <f>($K149="Bell Curve")*(_xlfn.NORM.DIST(AND(EB$6&gt;=$F149,EB$6&lt;=$H149)*(EB$6-$F149+1),$J149/2,$M149,TRUE)-_xlfn.NORM.DIST(AND(EB$6&gt;=$F149,EB$6&lt;=$H149)*(EA$6-$F149+1),$J149/2,$M149,TRUE))/(1-2*_xlfn.NORM.DIST(0,$J149/2,$M149,TRUE))*$D149+($K149="Steady Growth")*(AND(EB$6&gt;=$F149,EB$6&lt;=$H149)*((EB$6-$F149+1)/($J149*($J149+1)/2)*$D149))+($K149="custom")*CustCF!DV149</f>
        <v/>
      </c>
      <c r="EC149" s="87">
        <f>($K149="Bell Curve")*(_xlfn.NORM.DIST(AND(EC$6&gt;=$F149,EC$6&lt;=$H149)*(EC$6-$F149+1),$J149/2,$M149,TRUE)-_xlfn.NORM.DIST(AND(EC$6&gt;=$F149,EC$6&lt;=$H149)*(EB$6-$F149+1),$J149/2,$M149,TRUE))/(1-2*_xlfn.NORM.DIST(0,$J149/2,$M149,TRUE))*$D149+($K149="Steady Growth")*(AND(EC$6&gt;=$F149,EC$6&lt;=$H149)*((EC$6-$F149+1)/($J149*($J149+1)/2)*$D149))+($K149="custom")*CustCF!DW149</f>
        <v/>
      </c>
      <c r="ED149" s="87">
        <f>($K149="Bell Curve")*(_xlfn.NORM.DIST(AND(ED$6&gt;=$F149,ED$6&lt;=$H149)*(ED$6-$F149+1),$J149/2,$M149,TRUE)-_xlfn.NORM.DIST(AND(ED$6&gt;=$F149,ED$6&lt;=$H149)*(EC$6-$F149+1),$J149/2,$M149,TRUE))/(1-2*_xlfn.NORM.DIST(0,$J149/2,$M149,TRUE))*$D149+($K149="Steady Growth")*(AND(ED$6&gt;=$F149,ED$6&lt;=$H149)*((ED$6-$F149+1)/($J149*($J149+1)/2)*$D149))+($K149="custom")*CustCF!DX149</f>
        <v/>
      </c>
      <c r="EE149" s="87">
        <f>($K149="Bell Curve")*(_xlfn.NORM.DIST(AND(EE$6&gt;=$F149,EE$6&lt;=$H149)*(EE$6-$F149+1),$J149/2,$M149,TRUE)-_xlfn.NORM.DIST(AND(EE$6&gt;=$F149,EE$6&lt;=$H149)*(ED$6-$F149+1),$J149/2,$M149,TRUE))/(1-2*_xlfn.NORM.DIST(0,$J149/2,$M149,TRUE))*$D149+($K149="Steady Growth")*(AND(EE$6&gt;=$F149,EE$6&lt;=$H149)*((EE$6-$F149+1)/($J149*($J149+1)/2)*$D149))+($K149="custom")*CustCF!DY149</f>
        <v/>
      </c>
      <c r="EF149" s="87">
        <f>($K149="Bell Curve")*(_xlfn.NORM.DIST(AND(EF$6&gt;=$F149,EF$6&lt;=$H149)*(EF$6-$F149+1),$J149/2,$M149,TRUE)-_xlfn.NORM.DIST(AND(EF$6&gt;=$F149,EF$6&lt;=$H149)*(EE$6-$F149+1),$J149/2,$M149,TRUE))/(1-2*_xlfn.NORM.DIST(0,$J149/2,$M149,TRUE))*$D149+($K149="Steady Growth")*(AND(EF$6&gt;=$F149,EF$6&lt;=$H149)*((EF$6-$F149+1)/($J149*($J149+1)/2)*$D149))+($K149="custom")*CustCF!DZ149</f>
        <v/>
      </c>
      <c r="EG149" s="87">
        <f>($K149="Bell Curve")*(_xlfn.NORM.DIST(AND(EG$6&gt;=$F149,EG$6&lt;=$H149)*(EG$6-$F149+1),$J149/2,$M149,TRUE)-_xlfn.NORM.DIST(AND(EG$6&gt;=$F149,EG$6&lt;=$H149)*(EF$6-$F149+1),$J149/2,$M149,TRUE))/(1-2*_xlfn.NORM.DIST(0,$J149/2,$M149,TRUE))*$D149+($K149="Steady Growth")*(AND(EG$6&gt;=$F149,EG$6&lt;=$H149)*((EG$6-$F149+1)/($J149*($J149+1)/2)*$D149))+($K149="custom")*CustCF!EA149</f>
        <v/>
      </c>
      <c r="EH149" s="87">
        <f>($K149="Bell Curve")*(_xlfn.NORM.DIST(AND(EH$6&gt;=$F149,EH$6&lt;=$H149)*(EH$6-$F149+1),$J149/2,$M149,TRUE)-_xlfn.NORM.DIST(AND(EH$6&gt;=$F149,EH$6&lt;=$H149)*(EG$6-$F149+1),$J149/2,$M149,TRUE))/(1-2*_xlfn.NORM.DIST(0,$J149/2,$M149,TRUE))*$D149+($K149="Steady Growth")*(AND(EH$6&gt;=$F149,EH$6&lt;=$H149)*((EH$6-$F149+1)/($J149*($J149+1)/2)*$D149))+($K149="custom")*CustCF!EB149</f>
        <v/>
      </c>
      <c r="EI149" s="87">
        <f>($K149="Bell Curve")*(_xlfn.NORM.DIST(AND(EI$6&gt;=$F149,EI$6&lt;=$H149)*(EI$6-$F149+1),$J149/2,$M149,TRUE)-_xlfn.NORM.DIST(AND(EI$6&gt;=$F149,EI$6&lt;=$H149)*(EH$6-$F149+1),$J149/2,$M149,TRUE))/(1-2*_xlfn.NORM.DIST(0,$J149/2,$M149,TRUE))*$D149+($K149="Steady Growth")*(AND(EI$6&gt;=$F149,EI$6&lt;=$H149)*((EI$6-$F149+1)/($J149*($J149+1)/2)*$D149))+($K149="custom")*CustCF!EC149</f>
        <v/>
      </c>
      <c r="EJ149" s="87">
        <f>($K149="Bell Curve")*(_xlfn.NORM.DIST(AND(EJ$6&gt;=$F149,EJ$6&lt;=$H149)*(EJ$6-$F149+1),$J149/2,$M149,TRUE)-_xlfn.NORM.DIST(AND(EJ$6&gt;=$F149,EJ$6&lt;=$H149)*(EI$6-$F149+1),$J149/2,$M149,TRUE))/(1-2*_xlfn.NORM.DIST(0,$J149/2,$M149,TRUE))*$D149+($K149="Steady Growth")*(AND(EJ$6&gt;=$F149,EJ$6&lt;=$H149)*((EJ$6-$F149+1)/($J149*($J149+1)/2)*$D149))+($K149="custom")*CustCF!ED149</f>
        <v/>
      </c>
      <c r="EK149" s="87">
        <f>($K149="Bell Curve")*(_xlfn.NORM.DIST(AND(EK$6&gt;=$F149,EK$6&lt;=$H149)*(EK$6-$F149+1),$J149/2,$M149,TRUE)-_xlfn.NORM.DIST(AND(EK$6&gt;=$F149,EK$6&lt;=$H149)*(EJ$6-$F149+1),$J149/2,$M149,TRUE))/(1-2*_xlfn.NORM.DIST(0,$J149/2,$M149,TRUE))*$D149+($K149="Steady Growth")*(AND(EK$6&gt;=$F149,EK$6&lt;=$H149)*((EK$6-$F149+1)/($J149*($J149+1)/2)*$D149))+($K149="custom")*CustCF!EE149</f>
        <v/>
      </c>
      <c r="EL149" s="87">
        <f>($K149="Bell Curve")*(_xlfn.NORM.DIST(AND(EL$6&gt;=$F149,EL$6&lt;=$H149)*(EL$6-$F149+1),$J149/2,$M149,TRUE)-_xlfn.NORM.DIST(AND(EL$6&gt;=$F149,EL$6&lt;=$H149)*(EK$6-$F149+1),$J149/2,$M149,TRUE))/(1-2*_xlfn.NORM.DIST(0,$J149/2,$M149,TRUE))*$D149+($K149="Steady Growth")*(AND(EL$6&gt;=$F149,EL$6&lt;=$H149)*((EL$6-$F149+1)/($J149*($J149+1)/2)*$D149))+($K149="custom")*CustCF!EF149</f>
        <v/>
      </c>
      <c r="EM149" s="87">
        <f>($K149="Bell Curve")*(_xlfn.NORM.DIST(AND(EM$6&gt;=$F149,EM$6&lt;=$H149)*(EM$6-$F149+1),$J149/2,$M149,TRUE)-_xlfn.NORM.DIST(AND(EM$6&gt;=$F149,EM$6&lt;=$H149)*(EL$6-$F149+1),$J149/2,$M149,TRUE))/(1-2*_xlfn.NORM.DIST(0,$J149/2,$M149,TRUE))*$D149+($K149="Steady Growth")*(AND(EM$6&gt;=$F149,EM$6&lt;=$H149)*((EM$6-$F149+1)/($J149*($J149+1)/2)*$D149))+($K149="custom")*CustCF!EG149</f>
        <v/>
      </c>
      <c r="EN149" s="87">
        <f>($K149="Bell Curve")*(_xlfn.NORM.DIST(AND(EN$6&gt;=$F149,EN$6&lt;=$H149)*(EN$6-$F149+1),$J149/2,$M149,TRUE)-_xlfn.NORM.DIST(AND(EN$6&gt;=$F149,EN$6&lt;=$H149)*(EM$6-$F149+1),$J149/2,$M149,TRUE))/(1-2*_xlfn.NORM.DIST(0,$J149/2,$M149,TRUE))*$D149+($K149="Steady Growth")*(AND(EN$6&gt;=$F149,EN$6&lt;=$H149)*((EN$6-$F149+1)/($J149*($J149+1)/2)*$D149))+($K149="custom")*CustCF!EH149</f>
        <v/>
      </c>
      <c r="EO149" s="87">
        <f>($K149="Bell Curve")*(_xlfn.NORM.DIST(AND(EO$6&gt;=$F149,EO$6&lt;=$H149)*(EO$6-$F149+1),$J149/2,$M149,TRUE)-_xlfn.NORM.DIST(AND(EO$6&gt;=$F149,EO$6&lt;=$H149)*(EN$6-$F149+1),$J149/2,$M149,TRUE))/(1-2*_xlfn.NORM.DIST(0,$J149/2,$M149,TRUE))*$D149+($K149="Steady Growth")*(AND(EO$6&gt;=$F149,EO$6&lt;=$H149)*((EO$6-$F149+1)/($J149*($J149+1)/2)*$D149))+($K149="custom")*CustCF!EI149</f>
        <v/>
      </c>
      <c r="EP149" s="87">
        <f>($K149="Bell Curve")*(_xlfn.NORM.DIST(AND(EP$6&gt;=$F149,EP$6&lt;=$H149)*(EP$6-$F149+1),$J149/2,$M149,TRUE)-_xlfn.NORM.DIST(AND(EP$6&gt;=$F149,EP$6&lt;=$H149)*(EO$6-$F149+1),$J149/2,$M149,TRUE))/(1-2*_xlfn.NORM.DIST(0,$J149/2,$M149,TRUE))*$D149+($K149="Steady Growth")*(AND(EP$6&gt;=$F149,EP$6&lt;=$H149)*((EP$6-$F149+1)/($J149*($J149+1)/2)*$D149))+($K149="custom")*CustCF!EJ149</f>
        <v/>
      </c>
      <c r="EQ149" s="87">
        <f>($K149="Bell Curve")*(_xlfn.NORM.DIST(AND(EQ$6&gt;=$F149,EQ$6&lt;=$H149)*(EQ$6-$F149+1),$J149/2,$M149,TRUE)-_xlfn.NORM.DIST(AND(EQ$6&gt;=$F149,EQ$6&lt;=$H149)*(EP$6-$F149+1),$J149/2,$M149,TRUE))/(1-2*_xlfn.NORM.DIST(0,$J149/2,$M149,TRUE))*$D149+($K149="Steady Growth")*(AND(EQ$6&gt;=$F149,EQ$6&lt;=$H149)*((EQ$6-$F149+1)/($J149*($J149+1)/2)*$D149))+($K149="custom")*CustCF!EK149</f>
        <v/>
      </c>
      <c r="ER149" s="87">
        <f>($K149="Bell Curve")*(_xlfn.NORM.DIST(AND(ER$6&gt;=$F149,ER$6&lt;=$H149)*(ER$6-$F149+1),$J149/2,$M149,TRUE)-_xlfn.NORM.DIST(AND(ER$6&gt;=$F149,ER$6&lt;=$H149)*(EQ$6-$F149+1),$J149/2,$M149,TRUE))/(1-2*_xlfn.NORM.DIST(0,$J149/2,$M149,TRUE))*$D149+($K149="Steady Growth")*(AND(ER$6&gt;=$F149,ER$6&lt;=$H149)*((ER$6-$F149+1)/($J149*($J149+1)/2)*$D149))+($K149="custom")*CustCF!EL149</f>
        <v/>
      </c>
      <c r="ES149" s="87">
        <f>($K149="Bell Curve")*(_xlfn.NORM.DIST(AND(ES$6&gt;=$F149,ES$6&lt;=$H149)*(ES$6-$F149+1),$J149/2,$M149,TRUE)-_xlfn.NORM.DIST(AND(ES$6&gt;=$F149,ES$6&lt;=$H149)*(ER$6-$F149+1),$J149/2,$M149,TRUE))/(1-2*_xlfn.NORM.DIST(0,$J149/2,$M149,TRUE))*$D149+($K149="Steady Growth")*(AND(ES$6&gt;=$F149,ES$6&lt;=$H149)*((ES$6-$F149+1)/($J149*($J149+1)/2)*$D149))+($K149="custom")*CustCF!EM149</f>
        <v/>
      </c>
      <c r="ET149" s="87">
        <f>($K149="Bell Curve")*(_xlfn.NORM.DIST(AND(ET$6&gt;=$F149,ET$6&lt;=$H149)*(ET$6-$F149+1),$J149/2,$M149,TRUE)-_xlfn.NORM.DIST(AND(ET$6&gt;=$F149,ET$6&lt;=$H149)*(ES$6-$F149+1),$J149/2,$M149,TRUE))/(1-2*_xlfn.NORM.DIST(0,$J149/2,$M149,TRUE))*$D149+($K149="Steady Growth")*(AND(ET$6&gt;=$F149,ET$6&lt;=$H149)*((ET$6-$F149+1)/($J149*($J149+1)/2)*$D149))+($K149="custom")*CustCF!EN149</f>
        <v/>
      </c>
      <c r="EU149" s="87">
        <f>($K149="Bell Curve")*(_xlfn.NORM.DIST(AND(EU$6&gt;=$F149,EU$6&lt;=$H149)*(EU$6-$F149+1),$J149/2,$M149,TRUE)-_xlfn.NORM.DIST(AND(EU$6&gt;=$F149,EU$6&lt;=$H149)*(ET$6-$F149+1),$J149/2,$M149,TRUE))/(1-2*_xlfn.NORM.DIST(0,$J149/2,$M149,TRUE))*$D149+($K149="Steady Growth")*(AND(EU$6&gt;=$F149,EU$6&lt;=$H149)*((EU$6-$F149+1)/($J149*($J149+1)/2)*$D149))+($K149="custom")*CustCF!EO149</f>
        <v/>
      </c>
      <c r="EV149" s="87">
        <f>($K149="Bell Curve")*(_xlfn.NORM.DIST(AND(EV$6&gt;=$F149,EV$6&lt;=$H149)*(EV$6-$F149+1),$J149/2,$M149,TRUE)-_xlfn.NORM.DIST(AND(EV$6&gt;=$F149,EV$6&lt;=$H149)*(EU$6-$F149+1),$J149/2,$M149,TRUE))/(1-2*_xlfn.NORM.DIST(0,$J149/2,$M149,TRUE))*$D149+($K149="Steady Growth")*(AND(EV$6&gt;=$F149,EV$6&lt;=$H149)*((EV$6-$F149+1)/($J149*($J149+1)/2)*$D149))+($K149="custom")*CustCF!EP149</f>
        <v/>
      </c>
      <c r="EW149" s="87">
        <f>($K149="Bell Curve")*(_xlfn.NORM.DIST(AND(EW$6&gt;=$F149,EW$6&lt;=$H149)*(EW$6-$F149+1),$J149/2,$M149,TRUE)-_xlfn.NORM.DIST(AND(EW$6&gt;=$F149,EW$6&lt;=$H149)*(EV$6-$F149+1),$J149/2,$M149,TRUE))/(1-2*_xlfn.NORM.DIST(0,$J149/2,$M149,TRUE))*$D149+($K149="Steady Growth")*(AND(EW$6&gt;=$F149,EW$6&lt;=$H149)*((EW$6-$F149+1)/($J149*($J149+1)/2)*$D149))+($K149="custom")*CustCF!EQ149</f>
        <v/>
      </c>
      <c r="EX149" s="87">
        <f>($K149="Bell Curve")*(_xlfn.NORM.DIST(AND(EX$6&gt;=$F149,EX$6&lt;=$H149)*(EX$6-$F149+1),$J149/2,$M149,TRUE)-_xlfn.NORM.DIST(AND(EX$6&gt;=$F149,EX$6&lt;=$H149)*(EW$6-$F149+1),$J149/2,$M149,TRUE))/(1-2*_xlfn.NORM.DIST(0,$J149/2,$M149,TRUE))*$D149+($K149="Steady Growth")*(AND(EX$6&gt;=$F149,EX$6&lt;=$H149)*((EX$6-$F149+1)/($J149*($J149+1)/2)*$D149))+($K149="custom")*CustCF!ER149</f>
        <v/>
      </c>
      <c r="EY149" s="87">
        <f>($K149="Bell Curve")*(_xlfn.NORM.DIST(AND(EY$6&gt;=$F149,EY$6&lt;=$H149)*(EY$6-$F149+1),$J149/2,$M149,TRUE)-_xlfn.NORM.DIST(AND(EY$6&gt;=$F149,EY$6&lt;=$H149)*(EX$6-$F149+1),$J149/2,$M149,TRUE))/(1-2*_xlfn.NORM.DIST(0,$J149/2,$M149,TRUE))*$D149+($K149="Steady Growth")*(AND(EY$6&gt;=$F149,EY$6&lt;=$H149)*((EY$6-$F149+1)/($J149*($J149+1)/2)*$D149))+($K149="custom")*CustCF!ES149</f>
        <v/>
      </c>
      <c r="EZ149" s="87">
        <f>($K149="Bell Curve")*(_xlfn.NORM.DIST(AND(EZ$6&gt;=$F149,EZ$6&lt;=$H149)*(EZ$6-$F149+1),$J149/2,$M149,TRUE)-_xlfn.NORM.DIST(AND(EZ$6&gt;=$F149,EZ$6&lt;=$H149)*(EY$6-$F149+1),$J149/2,$M149,TRUE))/(1-2*_xlfn.NORM.DIST(0,$J149/2,$M149,TRUE))*$D149+($K149="Steady Growth")*(AND(EZ$6&gt;=$F149,EZ$6&lt;=$H149)*((EZ$6-$F149+1)/($J149*($J149+1)/2)*$D149))+($K149="custom")*CustCF!ET149</f>
        <v/>
      </c>
      <c r="FA149" s="87">
        <f>($K149="Bell Curve")*(_xlfn.NORM.DIST(AND(FA$6&gt;=$F149,FA$6&lt;=$H149)*(FA$6-$F149+1),$J149/2,$M149,TRUE)-_xlfn.NORM.DIST(AND(FA$6&gt;=$F149,FA$6&lt;=$H149)*(EZ$6-$F149+1),$J149/2,$M149,TRUE))/(1-2*_xlfn.NORM.DIST(0,$J149/2,$M149,TRUE))*$D149+($K149="Steady Growth")*(AND(FA$6&gt;=$F149,FA$6&lt;=$H149)*((FA$6-$F149+1)/($J149*($J149+1)/2)*$D149))+($K149="custom")*CustCF!EU149</f>
        <v/>
      </c>
      <c r="FB149" s="87">
        <f>($K149="Bell Curve")*(_xlfn.NORM.DIST(AND(FB$6&gt;=$F149,FB$6&lt;=$H149)*(FB$6-$F149+1),$J149/2,$M149,TRUE)-_xlfn.NORM.DIST(AND(FB$6&gt;=$F149,FB$6&lt;=$H149)*(FA$6-$F149+1),$J149/2,$M149,TRUE))/(1-2*_xlfn.NORM.DIST(0,$J149/2,$M149,TRUE))*$D149+($K149="Steady Growth")*(AND(FB$6&gt;=$F149,FB$6&lt;=$H149)*((FB$6-$F149+1)/($J149*($J149+1)/2)*$D149))+($K149="custom")*CustCF!EV149</f>
        <v/>
      </c>
      <c r="FC149" s="87">
        <f>($K149="Bell Curve")*(_xlfn.NORM.DIST(AND(FC$6&gt;=$F149,FC$6&lt;=$H149)*(FC$6-$F149+1),$J149/2,$M149,TRUE)-_xlfn.NORM.DIST(AND(FC$6&gt;=$F149,FC$6&lt;=$H149)*(FB$6-$F149+1),$J149/2,$M149,TRUE))/(1-2*_xlfn.NORM.DIST(0,$J149/2,$M149,TRUE))*$D149+($K149="Steady Growth")*(AND(FC$6&gt;=$F149,FC$6&lt;=$H149)*((FC$6-$F149+1)/($J149*($J149+1)/2)*$D149))+($K149="custom")*CustCF!EW149</f>
        <v/>
      </c>
      <c r="FD149" s="87">
        <f>($K149="Bell Curve")*(_xlfn.NORM.DIST(AND(FD$6&gt;=$F149,FD$6&lt;=$H149)*(FD$6-$F149+1),$J149/2,$M149,TRUE)-_xlfn.NORM.DIST(AND(FD$6&gt;=$F149,FD$6&lt;=$H149)*(FC$6-$F149+1),$J149/2,$M149,TRUE))/(1-2*_xlfn.NORM.DIST(0,$J149/2,$M149,TRUE))*$D149+($K149="Steady Growth")*(AND(FD$6&gt;=$F149,FD$6&lt;=$H149)*((FD$6-$F149+1)/($J149*($J149+1)/2)*$D149))+($K149="custom")*CustCF!EX149</f>
        <v/>
      </c>
      <c r="FE149" s="87">
        <f>($K149="Bell Curve")*(_xlfn.NORM.DIST(AND(FE$6&gt;=$F149,FE$6&lt;=$H149)*(FE$6-$F149+1),$J149/2,$M149,TRUE)-_xlfn.NORM.DIST(AND(FE$6&gt;=$F149,FE$6&lt;=$H149)*(FD$6-$F149+1),$J149/2,$M149,TRUE))/(1-2*_xlfn.NORM.DIST(0,$J149/2,$M149,TRUE))*$D149+($K149="Steady Growth")*(AND(FE$6&gt;=$F149,FE$6&lt;=$H149)*((FE$6-$F149+1)/($J149*($J149+1)/2)*$D149))+($K149="custom")*CustCF!EY149</f>
        <v/>
      </c>
      <c r="FF149" s="87">
        <f>($K149="Bell Curve")*(_xlfn.NORM.DIST(AND(FF$6&gt;=$F149,FF$6&lt;=$H149)*(FF$6-$F149+1),$J149/2,$M149,TRUE)-_xlfn.NORM.DIST(AND(FF$6&gt;=$F149,FF$6&lt;=$H149)*(FE$6-$F149+1),$J149/2,$M149,TRUE))/(1-2*_xlfn.NORM.DIST(0,$J149/2,$M149,TRUE))*$D149+($K149="Steady Growth")*(AND(FF$6&gt;=$F149,FF$6&lt;=$H149)*((FF$6-$F149+1)/($J149*($J149+1)/2)*$D149))+($K149="custom")*CustCF!EZ149</f>
        <v/>
      </c>
      <c r="FG149" s="87">
        <f>($K149="Bell Curve")*(_xlfn.NORM.DIST(AND(FG$6&gt;=$F149,FG$6&lt;=$H149)*(FG$6-$F149+1),$J149/2,$M149,TRUE)-_xlfn.NORM.DIST(AND(FG$6&gt;=$F149,FG$6&lt;=$H149)*(FF$6-$F149+1),$J149/2,$M149,TRUE))/(1-2*_xlfn.NORM.DIST(0,$J149/2,$M149,TRUE))*$D149+($K149="Steady Growth")*(AND(FG$6&gt;=$F149,FG$6&lt;=$H149)*((FG$6-$F149+1)/($J149*($J149+1)/2)*$D149))+($K149="custom")*CustCF!FA149</f>
        <v/>
      </c>
      <c r="FH149" s="87">
        <f>($K149="Bell Curve")*(_xlfn.NORM.DIST(AND(FH$6&gt;=$F149,FH$6&lt;=$H149)*(FH$6-$F149+1),$J149/2,$M149,TRUE)-_xlfn.NORM.DIST(AND(FH$6&gt;=$F149,FH$6&lt;=$H149)*(FG$6-$F149+1),$J149/2,$M149,TRUE))/(1-2*_xlfn.NORM.DIST(0,$J149/2,$M149,TRUE))*$D149+($K149="Steady Growth")*(AND(FH$6&gt;=$F149,FH$6&lt;=$H149)*((FH$6-$F149+1)/($J149*($J149+1)/2)*$D149))+($K149="custom")*CustCF!FB149</f>
        <v/>
      </c>
      <c r="FI149" s="87">
        <f>($K149="Bell Curve")*(_xlfn.NORM.DIST(AND(FI$6&gt;=$F149,FI$6&lt;=$H149)*(FI$6-$F149+1),$J149/2,$M149,TRUE)-_xlfn.NORM.DIST(AND(FI$6&gt;=$F149,FI$6&lt;=$H149)*(FH$6-$F149+1),$J149/2,$M149,TRUE))/(1-2*_xlfn.NORM.DIST(0,$J149/2,$M149,TRUE))*$D149+($K149="Steady Growth")*(AND(FI$6&gt;=$F149,FI$6&lt;=$H149)*((FI$6-$F149+1)/($J149*($J149+1)/2)*$D149))+($K149="custom")*CustCF!FC149</f>
        <v/>
      </c>
      <c r="FJ149" s="87">
        <f>($K149="Bell Curve")*(_xlfn.NORM.DIST(AND(FJ$6&gt;=$F149,FJ$6&lt;=$H149)*(FJ$6-$F149+1),$J149/2,$M149,TRUE)-_xlfn.NORM.DIST(AND(FJ$6&gt;=$F149,FJ$6&lt;=$H149)*(FI$6-$F149+1),$J149/2,$M149,TRUE))/(1-2*_xlfn.NORM.DIST(0,$J149/2,$M149,TRUE))*$D149+($K149="Steady Growth")*(AND(FJ$6&gt;=$F149,FJ$6&lt;=$H149)*((FJ$6-$F149+1)/($J149*($J149+1)/2)*$D149))+($K149="custom")*CustCF!FD149</f>
        <v/>
      </c>
      <c r="FK149" s="87">
        <f>($K149="Bell Curve")*(_xlfn.NORM.DIST(AND(FK$6&gt;=$F149,FK$6&lt;=$H149)*(FK$6-$F149+1),$J149/2,$M149,TRUE)-_xlfn.NORM.DIST(AND(FK$6&gt;=$F149,FK$6&lt;=$H149)*(FJ$6-$F149+1),$J149/2,$M149,TRUE))/(1-2*_xlfn.NORM.DIST(0,$J149/2,$M149,TRUE))*$D149+($K149="Steady Growth")*(AND(FK$6&gt;=$F149,FK$6&lt;=$H149)*((FK$6-$F149+1)/($J149*($J149+1)/2)*$D149))+($K149="custom")*CustCF!FE149</f>
        <v/>
      </c>
      <c r="FL149" s="87">
        <f>($K149="Bell Curve")*(_xlfn.NORM.DIST(AND(FL$6&gt;=$F149,FL$6&lt;=$H149)*(FL$6-$F149+1),$J149/2,$M149,TRUE)-_xlfn.NORM.DIST(AND(FL$6&gt;=$F149,FL$6&lt;=$H149)*(FK$6-$F149+1),$J149/2,$M149,TRUE))/(1-2*_xlfn.NORM.DIST(0,$J149/2,$M149,TRUE))*$D149+($K149="Steady Growth")*(AND(FL$6&gt;=$F149,FL$6&lt;=$H149)*((FL$6-$F149+1)/($J149*($J149+1)/2)*$D149))+($K149="custom")*CustCF!FF149</f>
        <v/>
      </c>
      <c r="FM149" s="87">
        <f>($K149="Bell Curve")*(_xlfn.NORM.DIST(AND(FM$6&gt;=$F149,FM$6&lt;=$H149)*(FM$6-$F149+1),$J149/2,$M149,TRUE)-_xlfn.NORM.DIST(AND(FM$6&gt;=$F149,FM$6&lt;=$H149)*(FL$6-$F149+1),$J149/2,$M149,TRUE))/(1-2*_xlfn.NORM.DIST(0,$J149/2,$M149,TRUE))*$D149+($K149="Steady Growth")*(AND(FM$6&gt;=$F149,FM$6&lt;=$H149)*((FM$6-$F149+1)/($J149*($J149+1)/2)*$D149))+($K149="custom")*CustCF!FG149</f>
        <v/>
      </c>
      <c r="FN149" s="87">
        <f>($K149="Bell Curve")*(_xlfn.NORM.DIST(AND(FN$6&gt;=$F149,FN$6&lt;=$H149)*(FN$6-$F149+1),$J149/2,$M149,TRUE)-_xlfn.NORM.DIST(AND(FN$6&gt;=$F149,FN$6&lt;=$H149)*(FM$6-$F149+1),$J149/2,$M149,TRUE))/(1-2*_xlfn.NORM.DIST(0,$J149/2,$M149,TRUE))*$D149+($K149="Steady Growth")*(AND(FN$6&gt;=$F149,FN$6&lt;=$H149)*((FN$6-$F149+1)/($J149*($J149+1)/2)*$D149))+($K149="custom")*CustCF!FH149</f>
        <v/>
      </c>
      <c r="FO149" s="87">
        <f>($K149="Bell Curve")*(_xlfn.NORM.DIST(AND(FO$6&gt;=$F149,FO$6&lt;=$H149)*(FO$6-$F149+1),$J149/2,$M149,TRUE)-_xlfn.NORM.DIST(AND(FO$6&gt;=$F149,FO$6&lt;=$H149)*(FN$6-$F149+1),$J149/2,$M149,TRUE))/(1-2*_xlfn.NORM.DIST(0,$J149/2,$M149,TRUE))*$D149+($K149="Steady Growth")*(AND(FO$6&gt;=$F149,FO$6&lt;=$H149)*((FO$6-$F149+1)/($J149*($J149+1)/2)*$D149))+($K149="custom")*CustCF!FI149</f>
        <v/>
      </c>
      <c r="FP149" s="87">
        <f>($K149="Bell Curve")*(_xlfn.NORM.DIST(AND(FP$6&gt;=$F149,FP$6&lt;=$H149)*(FP$6-$F149+1),$J149/2,$M149,TRUE)-_xlfn.NORM.DIST(AND(FP$6&gt;=$F149,FP$6&lt;=$H149)*(FO$6-$F149+1),$J149/2,$M149,TRUE))/(1-2*_xlfn.NORM.DIST(0,$J149/2,$M149,TRUE))*$D149+($K149="Steady Growth")*(AND(FP$6&gt;=$F149,FP$6&lt;=$H149)*((FP$6-$F149+1)/($J149*($J149+1)/2)*$D149))+($K149="custom")*CustCF!FJ149</f>
        <v/>
      </c>
      <c r="FQ149" s="87">
        <f>($K149="Bell Curve")*(_xlfn.NORM.DIST(AND(FQ$6&gt;=$F149,FQ$6&lt;=$H149)*(FQ$6-$F149+1),$J149/2,$M149,TRUE)-_xlfn.NORM.DIST(AND(FQ$6&gt;=$F149,FQ$6&lt;=$H149)*(FP$6-$F149+1),$J149/2,$M149,TRUE))/(1-2*_xlfn.NORM.DIST(0,$J149/2,$M149,TRUE))*$D149+($K149="Steady Growth")*(AND(FQ$6&gt;=$F149,FQ$6&lt;=$H149)*((FQ$6-$F149+1)/($J149*($J149+1)/2)*$D149))+($K149="custom")*CustCF!FK149</f>
        <v/>
      </c>
      <c r="FR149" s="87">
        <f>($K149="Bell Curve")*(_xlfn.NORM.DIST(AND(FR$6&gt;=$F149,FR$6&lt;=$H149)*(FR$6-$F149+1),$J149/2,$M149,TRUE)-_xlfn.NORM.DIST(AND(FR$6&gt;=$F149,FR$6&lt;=$H149)*(FQ$6-$F149+1),$J149/2,$M149,TRUE))/(1-2*_xlfn.NORM.DIST(0,$J149/2,$M149,TRUE))*$D149+($K149="Steady Growth")*(AND(FR$6&gt;=$F149,FR$6&lt;=$H149)*((FR$6-$F149+1)/($J149*($J149+1)/2)*$D149))+($K149="custom")*CustCF!FL149</f>
        <v/>
      </c>
      <c r="FS149" s="87">
        <f>($K149="Bell Curve")*(_xlfn.NORM.DIST(AND(FS$6&gt;=$F149,FS$6&lt;=$H149)*(FS$6-$F149+1),$J149/2,$M149,TRUE)-_xlfn.NORM.DIST(AND(FS$6&gt;=$F149,FS$6&lt;=$H149)*(FR$6-$F149+1),$J149/2,$M149,TRUE))/(1-2*_xlfn.NORM.DIST(0,$J149/2,$M149,TRUE))*$D149+($K149="Steady Growth")*(AND(FS$6&gt;=$F149,FS$6&lt;=$H149)*((FS$6-$F149+1)/($J149*($J149+1)/2)*$D149))+($K149="custom")*CustCF!FM149</f>
        <v/>
      </c>
      <c r="FT149" s="87">
        <f>($K149="Bell Curve")*(_xlfn.NORM.DIST(AND(FT$6&gt;=$F149,FT$6&lt;=$H149)*(FT$6-$F149+1),$J149/2,$M149,TRUE)-_xlfn.NORM.DIST(AND(FT$6&gt;=$F149,FT$6&lt;=$H149)*(FS$6-$F149+1),$J149/2,$M149,TRUE))/(1-2*_xlfn.NORM.DIST(0,$J149/2,$M149,TRUE))*$D149+($K149="Steady Growth")*(AND(FT$6&gt;=$F149,FT$6&lt;=$H149)*((FT$6-$F149+1)/($J149*($J149+1)/2)*$D149))+($K149="custom")*CustCF!FN149</f>
        <v/>
      </c>
      <c r="FU149" s="87">
        <f>($K149="Bell Curve")*(_xlfn.NORM.DIST(AND(FU$6&gt;=$F149,FU$6&lt;=$H149)*(FU$6-$F149+1),$J149/2,$M149,TRUE)-_xlfn.NORM.DIST(AND(FU$6&gt;=$F149,FU$6&lt;=$H149)*(FT$6-$F149+1),$J149/2,$M149,TRUE))/(1-2*_xlfn.NORM.DIST(0,$J149/2,$M149,TRUE))*$D149+($K149="Steady Growth")*(AND(FU$6&gt;=$F149,FU$6&lt;=$H149)*((FU$6-$F149+1)/($J149*($J149+1)/2)*$D149))+($K149="custom")*CustCF!FO149</f>
        <v/>
      </c>
      <c r="FV149" s="87">
        <f>($K149="Bell Curve")*(_xlfn.NORM.DIST(AND(FV$6&gt;=$F149,FV$6&lt;=$H149)*(FV$6-$F149+1),$J149/2,$M149,TRUE)-_xlfn.NORM.DIST(AND(FV$6&gt;=$F149,FV$6&lt;=$H149)*(FU$6-$F149+1),$J149/2,$M149,TRUE))/(1-2*_xlfn.NORM.DIST(0,$J149/2,$M149,TRUE))*$D149+($K149="Steady Growth")*(AND(FV$6&gt;=$F149,FV$6&lt;=$H149)*((FV$6-$F149+1)/($J149*($J149+1)/2)*$D149))+($K149="custom")*CustCF!FP149</f>
        <v/>
      </c>
      <c r="FW149" s="87">
        <f>($K149="Bell Curve")*(_xlfn.NORM.DIST(AND(FW$6&gt;=$F149,FW$6&lt;=$H149)*(FW$6-$F149+1),$J149/2,$M149,TRUE)-_xlfn.NORM.DIST(AND(FW$6&gt;=$F149,FW$6&lt;=$H149)*(FV$6-$F149+1),$J149/2,$M149,TRUE))/(1-2*_xlfn.NORM.DIST(0,$J149/2,$M149,TRUE))*$D149+($K149="Steady Growth")*(AND(FW$6&gt;=$F149,FW$6&lt;=$H149)*((FW$6-$F149+1)/($J149*($J149+1)/2)*$D149))+($K149="custom")*CustCF!FQ149</f>
        <v/>
      </c>
      <c r="FX149" s="87">
        <f>($K149="Bell Curve")*(_xlfn.NORM.DIST(AND(FX$6&gt;=$F149,FX$6&lt;=$H149)*(FX$6-$F149+1),$J149/2,$M149,TRUE)-_xlfn.NORM.DIST(AND(FX$6&gt;=$F149,FX$6&lt;=$H149)*(FW$6-$F149+1),$J149/2,$M149,TRUE))/(1-2*_xlfn.NORM.DIST(0,$J149/2,$M149,TRUE))*$D149+($K149="Steady Growth")*(AND(FX$6&gt;=$F149,FX$6&lt;=$H149)*((FX$6-$F149+1)/($J149*($J149+1)/2)*$D149))+($K149="custom")*CustCF!FR149</f>
        <v/>
      </c>
      <c r="FY149" s="87">
        <f>($K149="Bell Curve")*(_xlfn.NORM.DIST(AND(FY$6&gt;=$F149,FY$6&lt;=$H149)*(FY$6-$F149+1),$J149/2,$M149,TRUE)-_xlfn.NORM.DIST(AND(FY$6&gt;=$F149,FY$6&lt;=$H149)*(FX$6-$F149+1),$J149/2,$M149,TRUE))/(1-2*_xlfn.NORM.DIST(0,$J149/2,$M149,TRUE))*$D149+($K149="Steady Growth")*(AND(FY$6&gt;=$F149,FY$6&lt;=$H149)*((FY$6-$F149+1)/($J149*($J149+1)/2)*$D149))+($K149="custom")*CustCF!FS149</f>
        <v/>
      </c>
      <c r="FZ149" s="87">
        <f>($K149="Bell Curve")*(_xlfn.NORM.DIST(AND(FZ$6&gt;=$F149,FZ$6&lt;=$H149)*(FZ$6-$F149+1),$J149/2,$M149,TRUE)-_xlfn.NORM.DIST(AND(FZ$6&gt;=$F149,FZ$6&lt;=$H149)*(FY$6-$F149+1),$J149/2,$M149,TRUE))/(1-2*_xlfn.NORM.DIST(0,$J149/2,$M149,TRUE))*$D149+($K149="Steady Growth")*(AND(FZ$6&gt;=$F149,FZ$6&lt;=$H149)*((FZ$6-$F149+1)/($J149*($J149+1)/2)*$D149))+($K149="custom")*CustCF!FT149</f>
        <v/>
      </c>
      <c r="GA149" s="87">
        <f>($K149="Bell Curve")*(_xlfn.NORM.DIST(AND(GA$6&gt;=$F149,GA$6&lt;=$H149)*(GA$6-$F149+1),$J149/2,$M149,TRUE)-_xlfn.NORM.DIST(AND(GA$6&gt;=$F149,GA$6&lt;=$H149)*(FZ$6-$F149+1),$J149/2,$M149,TRUE))/(1-2*_xlfn.NORM.DIST(0,$J149/2,$M149,TRUE))*$D149+($K149="Steady Growth")*(AND(GA$6&gt;=$F149,GA$6&lt;=$H149)*((GA$6-$F149+1)/($J149*($J149+1)/2)*$D149))+($K149="custom")*CustCF!FU149</f>
        <v/>
      </c>
      <c r="GB149" s="87">
        <f>($K149="Bell Curve")*(_xlfn.NORM.DIST(AND(GB$6&gt;=$F149,GB$6&lt;=$H149)*(GB$6-$F149+1),$J149/2,$M149,TRUE)-_xlfn.NORM.DIST(AND(GB$6&gt;=$F149,GB$6&lt;=$H149)*(GA$6-$F149+1),$J149/2,$M149,TRUE))/(1-2*_xlfn.NORM.DIST(0,$J149/2,$M149,TRUE))*$D149+($K149="Steady Growth")*(AND(GB$6&gt;=$F149,GB$6&lt;=$H149)*((GB$6-$F149+1)/($J149*($J149+1)/2)*$D149))+($K149="custom")*CustCF!FV149</f>
        <v/>
      </c>
      <c r="GC149" s="87">
        <f>($K149="Bell Curve")*(_xlfn.NORM.DIST(AND(GC$6&gt;=$F149,GC$6&lt;=$H149)*(GC$6-$F149+1),$J149/2,$M149,TRUE)-_xlfn.NORM.DIST(AND(GC$6&gt;=$F149,GC$6&lt;=$H149)*(GB$6-$F149+1),$J149/2,$M149,TRUE))/(1-2*_xlfn.NORM.DIST(0,$J149/2,$M149,TRUE))*$D149+($K149="Steady Growth")*(AND(GC$6&gt;=$F149,GC$6&lt;=$H149)*((GC$6-$F149+1)/($J149*($J149+1)/2)*$D149))+($K149="custom")*CustCF!FW149</f>
        <v/>
      </c>
      <c r="GD149" s="87">
        <f>($K149="Bell Curve")*(_xlfn.NORM.DIST(AND(GD$6&gt;=$F149,GD$6&lt;=$H149)*(GD$6-$F149+1),$J149/2,$M149,TRUE)-_xlfn.NORM.DIST(AND(GD$6&gt;=$F149,GD$6&lt;=$H149)*(GC$6-$F149+1),$J149/2,$M149,TRUE))/(1-2*_xlfn.NORM.DIST(0,$J149/2,$M149,TRUE))*$D149+($K149="Steady Growth")*(AND(GD$6&gt;=$F149,GD$6&lt;=$H149)*((GD$6-$F149+1)/($J149*($J149+1)/2)*$D149))+($K149="custom")*CustCF!FX149</f>
        <v/>
      </c>
      <c r="GE149" s="87">
        <f>($K149="Bell Curve")*(_xlfn.NORM.DIST(AND(GE$6&gt;=$F149,GE$6&lt;=$H149)*(GE$6-$F149+1),$J149/2,$M149,TRUE)-_xlfn.NORM.DIST(AND(GE$6&gt;=$F149,GE$6&lt;=$H149)*(GD$6-$F149+1),$J149/2,$M149,TRUE))/(1-2*_xlfn.NORM.DIST(0,$J149/2,$M149,TRUE))*$D149+($K149="Steady Growth")*(AND(GE$6&gt;=$F149,GE$6&lt;=$H149)*((GE$6-$F149+1)/($J149*($J149+1)/2)*$D149))+($K149="custom")*CustCF!FY149</f>
        <v/>
      </c>
      <c r="GF149" s="87">
        <f>($K149="Bell Curve")*(_xlfn.NORM.DIST(AND(GF$6&gt;=$F149,GF$6&lt;=$H149)*(GF$6-$F149+1),$J149/2,$M149,TRUE)-_xlfn.NORM.DIST(AND(GF$6&gt;=$F149,GF$6&lt;=$H149)*(GE$6-$F149+1),$J149/2,$M149,TRUE))/(1-2*_xlfn.NORM.DIST(0,$J149/2,$M149,TRUE))*$D149+($K149="Steady Growth")*(AND(GF$6&gt;=$F149,GF$6&lt;=$H149)*((GF$6-$F149+1)/($J149*($J149+1)/2)*$D149))+($K149="custom")*CustCF!FZ149</f>
        <v/>
      </c>
      <c r="GG149" s="87">
        <f>($K149="Bell Curve")*(_xlfn.NORM.DIST(AND(GG$6&gt;=$F149,GG$6&lt;=$H149)*(GG$6-$F149+1),$J149/2,$M149,TRUE)-_xlfn.NORM.DIST(AND(GG$6&gt;=$F149,GG$6&lt;=$H149)*(GF$6-$F149+1),$J149/2,$M149,TRUE))/(1-2*_xlfn.NORM.DIST(0,$J149/2,$M149,TRUE))*$D149+($K149="Steady Growth")*(AND(GG$6&gt;=$F149,GG$6&lt;=$H149)*((GG$6-$F149+1)/($J149*($J149+1)/2)*$D149))+($K149="custom")*CustCF!GA149</f>
        <v/>
      </c>
      <c r="GH149" s="87">
        <f>($K149="Bell Curve")*(_xlfn.NORM.DIST(AND(GH$6&gt;=$F149,GH$6&lt;=$H149)*(GH$6-$F149+1),$J149/2,$M149,TRUE)-_xlfn.NORM.DIST(AND(GH$6&gt;=$F149,GH$6&lt;=$H149)*(GG$6-$F149+1),$J149/2,$M149,TRUE))/(1-2*_xlfn.NORM.DIST(0,$J149/2,$M149,TRUE))*$D149+($K149="Steady Growth")*(AND(GH$6&gt;=$F149,GH$6&lt;=$H149)*((GH$6-$F149+1)/($J149*($J149+1)/2)*$D149))+($K149="custom")*CustCF!GB149</f>
        <v/>
      </c>
      <c r="GI149" s="87">
        <f>($K149="Bell Curve")*(_xlfn.NORM.DIST(AND(GI$6&gt;=$F149,GI$6&lt;=$H149)*(GI$6-$F149+1),$J149/2,$M149,TRUE)-_xlfn.NORM.DIST(AND(GI$6&gt;=$F149,GI$6&lt;=$H149)*(GH$6-$F149+1),$J149/2,$M149,TRUE))/(1-2*_xlfn.NORM.DIST(0,$J149/2,$M149,TRUE))*$D149+($K149="Steady Growth")*(AND(GI$6&gt;=$F149,GI$6&lt;=$H149)*((GI$6-$F149+1)/($J149*($J149+1)/2)*$D149))+($K149="custom")*CustCF!GC149</f>
        <v/>
      </c>
      <c r="GJ149" s="87">
        <f>($K149="Bell Curve")*(_xlfn.NORM.DIST(AND(GJ$6&gt;=$F149,GJ$6&lt;=$H149)*(GJ$6-$F149+1),$J149/2,$M149,TRUE)-_xlfn.NORM.DIST(AND(GJ$6&gt;=$F149,GJ$6&lt;=$H149)*(GI$6-$F149+1),$J149/2,$M149,TRUE))/(1-2*_xlfn.NORM.DIST(0,$J149/2,$M149,TRUE))*$D149+($K149="Steady Growth")*(AND(GJ$6&gt;=$F149,GJ$6&lt;=$H149)*((GJ$6-$F149+1)/($J149*($J149+1)/2)*$D149))+($K149="custom")*CustCF!GD149</f>
        <v/>
      </c>
      <c r="GK149" s="87">
        <f>($K149="Bell Curve")*(_xlfn.NORM.DIST(AND(GK$6&gt;=$F149,GK$6&lt;=$H149)*(GK$6-$F149+1),$J149/2,$M149,TRUE)-_xlfn.NORM.DIST(AND(GK$6&gt;=$F149,GK$6&lt;=$H149)*(GJ$6-$F149+1),$J149/2,$M149,TRUE))/(1-2*_xlfn.NORM.DIST(0,$J149/2,$M149,TRUE))*$D149+($K149="Steady Growth")*(AND(GK$6&gt;=$F149,GK$6&lt;=$H149)*((GK$6-$F149+1)/($J149*($J149+1)/2)*$D149))+($K149="custom")*CustCF!GE149</f>
        <v/>
      </c>
      <c r="GL149" s="87">
        <f>($K149="Bell Curve")*(_xlfn.NORM.DIST(AND(GL$6&gt;=$F149,GL$6&lt;=$H149)*(GL$6-$F149+1),$J149/2,$M149,TRUE)-_xlfn.NORM.DIST(AND(GL$6&gt;=$F149,GL$6&lt;=$H149)*(GK$6-$F149+1),$J149/2,$M149,TRUE))/(1-2*_xlfn.NORM.DIST(0,$J149/2,$M149,TRUE))*$D149+($K149="Steady Growth")*(AND(GL$6&gt;=$F149,GL$6&lt;=$H149)*((GL$6-$F149+1)/($J149*($J149+1)/2)*$D149))+($K149="custom")*CustCF!GF149</f>
        <v/>
      </c>
      <c r="GM149" s="87">
        <f>($K149="Bell Curve")*(_xlfn.NORM.DIST(AND(GM$6&gt;=$F149,GM$6&lt;=$H149)*(GM$6-$F149+1),$J149/2,$M149,TRUE)-_xlfn.NORM.DIST(AND(GM$6&gt;=$F149,GM$6&lt;=$H149)*(GL$6-$F149+1),$J149/2,$M149,TRUE))/(1-2*_xlfn.NORM.DIST(0,$J149/2,$M149,TRUE))*$D149+($K149="Steady Growth")*(AND(GM$6&gt;=$F149,GM$6&lt;=$H149)*((GM$6-$F149+1)/($J149*($J149+1)/2)*$D149))+($K149="custom")*CustCF!GG149</f>
        <v/>
      </c>
      <c r="GN149" s="257">
        <f>($K149="Bell Curve")*(_xlfn.NORM.DIST(AND(GN$6&gt;=$F149,GN$6&lt;=$H149)*(GN$6-$F149+1),$J149/2,$M149,TRUE)-_xlfn.NORM.DIST(AND(GN$6&gt;=$F149,GN$6&lt;=$H149)*(GM$6-$F149+1),$J149/2,$M149,TRUE))/(1-2*_xlfn.NORM.DIST(0,$J149/2,$M149,TRUE))*$D149+($K149="Steady Growth")*(AND(GN$6&gt;=$F149,GN$6&lt;=$H149)*((GN$6-$F149+1)/($J149*($J149+1)/2)*$D149))+($K149="custom")*CustCF!GH149</f>
        <v/>
      </c>
      <c r="GO149" s="1" t="n"/>
      <c r="GP149" s="63" t="n"/>
    </row>
    <row r="150" hidden="1" outlineLevel="1">
      <c r="A150" s="1" t="n"/>
      <c r="B150" s="1" t="n"/>
      <c r="C150" s="251">
        <f>Budget!AF31</f>
        <v/>
      </c>
      <c r="D150" s="14">
        <f>Budget!AG31</f>
        <v/>
      </c>
      <c r="E150" s="14">
        <f>IF(D150&lt;&gt;0,F150,"")</f>
        <v/>
      </c>
      <c r="F150" s="252" t="n">
        <v>0</v>
      </c>
      <c r="G150" s="921">
        <f>IF(L150="custom",CustCF!F150,INDEX($P$8:$GN$8,MATCH(F150,$P$6:$GN$6,0)))</f>
        <v/>
      </c>
      <c r="H150" s="252" t="n">
        <v>0</v>
      </c>
      <c r="I150" s="921">
        <f>IF(L150="custom",CustCF!G150,INDEX($P$8:$GN$8,MATCH(H150,$P$6:$GN$6,0)))</f>
        <v/>
      </c>
      <c r="J150" s="249">
        <f>H150-F150+1</f>
        <v/>
      </c>
      <c r="K150" s="254" t="inlineStr">
        <is>
          <t>Bell Curve</t>
        </is>
      </c>
      <c r="L150" s="255" t="inlineStr">
        <is>
          <t>Flat (9)</t>
        </is>
      </c>
      <c r="M150" s="256">
        <f>INDEX($D$261:$D$266,MATCH(L150,$C$261:$C$266,0))</f>
        <v/>
      </c>
      <c r="N150" s="13">
        <f>SUM(P150:GN150)</f>
        <v/>
      </c>
      <c r="O150" s="14" t="n"/>
      <c r="P150" s="87">
        <f>($K150="Bell Curve")*(_xlfn.NORM.DIST(AND(P$6&gt;=$F150,P$6&lt;=$H150)*(P$6-$F150+1),$J150/2,$M150,TRUE)-_xlfn.NORM.DIST(AND(P$6&gt;=$F150,P$6&lt;=$H150)*(O$6-$F150+1),$J150/2,$M150,TRUE))/(1-2*_xlfn.NORM.DIST(0,$J150/2,$M150,TRUE))*$D150+($K150="Steady Growth")*(AND(P$6&gt;=$F150,P$6&lt;=$H150)*((P$6-$F150+1)/($J150*($J150+1)/2)*$D150))+($K150="custom")*CustCF!J150</f>
        <v/>
      </c>
      <c r="Q150" s="87">
        <f>($K150="Bell Curve")*(_xlfn.NORM.DIST(AND(Q$6&gt;=$F150,Q$6&lt;=$H150)*(Q$6-$F150+1),$J150/2,$M150,TRUE)-_xlfn.NORM.DIST(AND(Q$6&gt;=$F150,Q$6&lt;=$H150)*(P$6-$F150+1),$J150/2,$M150,TRUE))/(1-2*_xlfn.NORM.DIST(0,$J150/2,$M150,TRUE))*$D150+($K150="Steady Growth")*(AND(Q$6&gt;=$F150,Q$6&lt;=$H150)*((Q$6-$F150+1)/($J150*($J150+1)/2)*$D150))+($K150="custom")*CustCF!K150</f>
        <v/>
      </c>
      <c r="R150" s="87">
        <f>($K150="Bell Curve")*(_xlfn.NORM.DIST(AND(R$6&gt;=$F150,R$6&lt;=$H150)*(R$6-$F150+1),$J150/2,$M150,TRUE)-_xlfn.NORM.DIST(AND(R$6&gt;=$F150,R$6&lt;=$H150)*(Q$6-$F150+1),$J150/2,$M150,TRUE))/(1-2*_xlfn.NORM.DIST(0,$J150/2,$M150,TRUE))*$D150+($K150="Steady Growth")*(AND(R$6&gt;=$F150,R$6&lt;=$H150)*((R$6-$F150+1)/($J150*($J150+1)/2)*$D150))+($K150="custom")*CustCF!L150</f>
        <v/>
      </c>
      <c r="S150" s="87">
        <f>($K150="Bell Curve")*(_xlfn.NORM.DIST(AND(S$6&gt;=$F150,S$6&lt;=$H150)*(S$6-$F150+1),$J150/2,$M150,TRUE)-_xlfn.NORM.DIST(AND(S$6&gt;=$F150,S$6&lt;=$H150)*(R$6-$F150+1),$J150/2,$M150,TRUE))/(1-2*_xlfn.NORM.DIST(0,$J150/2,$M150,TRUE))*$D150+($K150="Steady Growth")*(AND(S$6&gt;=$F150,S$6&lt;=$H150)*((S$6-$F150+1)/($J150*($J150+1)/2)*$D150))+($K150="custom")*CustCF!M150</f>
        <v/>
      </c>
      <c r="T150" s="87">
        <f>($K150="Bell Curve")*(_xlfn.NORM.DIST(AND(T$6&gt;=$F150,T$6&lt;=$H150)*(T$6-$F150+1),$J150/2,$M150,TRUE)-_xlfn.NORM.DIST(AND(T$6&gt;=$F150,T$6&lt;=$H150)*(S$6-$F150+1),$J150/2,$M150,TRUE))/(1-2*_xlfn.NORM.DIST(0,$J150/2,$M150,TRUE))*$D150+($K150="Steady Growth")*(AND(T$6&gt;=$F150,T$6&lt;=$H150)*((T$6-$F150+1)/($J150*($J150+1)/2)*$D150))+($K150="custom")*CustCF!N150</f>
        <v/>
      </c>
      <c r="U150" s="87">
        <f>($K150="Bell Curve")*(_xlfn.NORM.DIST(AND(U$6&gt;=$F150,U$6&lt;=$H150)*(U$6-$F150+1),$J150/2,$M150,TRUE)-_xlfn.NORM.DIST(AND(U$6&gt;=$F150,U$6&lt;=$H150)*(T$6-$F150+1),$J150/2,$M150,TRUE))/(1-2*_xlfn.NORM.DIST(0,$J150/2,$M150,TRUE))*$D150+($K150="Steady Growth")*(AND(U$6&gt;=$F150,U$6&lt;=$H150)*((U$6-$F150+1)/($J150*($J150+1)/2)*$D150))+($K150="custom")*CustCF!O150</f>
        <v/>
      </c>
      <c r="V150" s="87">
        <f>($K150="Bell Curve")*(_xlfn.NORM.DIST(AND(V$6&gt;=$F150,V$6&lt;=$H150)*(V$6-$F150+1),$J150/2,$M150,TRUE)-_xlfn.NORM.DIST(AND(V$6&gt;=$F150,V$6&lt;=$H150)*(U$6-$F150+1),$J150/2,$M150,TRUE))/(1-2*_xlfn.NORM.DIST(0,$J150/2,$M150,TRUE))*$D150+($K150="Steady Growth")*(AND(V$6&gt;=$F150,V$6&lt;=$H150)*((V$6-$F150+1)/($J150*($J150+1)/2)*$D150))+($K150="custom")*CustCF!P150</f>
        <v/>
      </c>
      <c r="W150" s="87">
        <f>($K150="Bell Curve")*(_xlfn.NORM.DIST(AND(W$6&gt;=$F150,W$6&lt;=$H150)*(W$6-$F150+1),$J150/2,$M150,TRUE)-_xlfn.NORM.DIST(AND(W$6&gt;=$F150,W$6&lt;=$H150)*(V$6-$F150+1),$J150/2,$M150,TRUE))/(1-2*_xlfn.NORM.DIST(0,$J150/2,$M150,TRUE))*$D150+($K150="Steady Growth")*(AND(W$6&gt;=$F150,W$6&lt;=$H150)*((W$6-$F150+1)/($J150*($J150+1)/2)*$D150))+($K150="custom")*CustCF!Q150</f>
        <v/>
      </c>
      <c r="X150" s="87">
        <f>($K150="Bell Curve")*(_xlfn.NORM.DIST(AND(X$6&gt;=$F150,X$6&lt;=$H150)*(X$6-$F150+1),$J150/2,$M150,TRUE)-_xlfn.NORM.DIST(AND(X$6&gt;=$F150,X$6&lt;=$H150)*(W$6-$F150+1),$J150/2,$M150,TRUE))/(1-2*_xlfn.NORM.DIST(0,$J150/2,$M150,TRUE))*$D150+($K150="Steady Growth")*(AND(X$6&gt;=$F150,X$6&lt;=$H150)*((X$6-$F150+1)/($J150*($J150+1)/2)*$D150))+($K150="custom")*CustCF!R150</f>
        <v/>
      </c>
      <c r="Y150" s="87">
        <f>($K150="Bell Curve")*(_xlfn.NORM.DIST(AND(Y$6&gt;=$F150,Y$6&lt;=$H150)*(Y$6-$F150+1),$J150/2,$M150,TRUE)-_xlfn.NORM.DIST(AND(Y$6&gt;=$F150,Y$6&lt;=$H150)*(X$6-$F150+1),$J150/2,$M150,TRUE))/(1-2*_xlfn.NORM.DIST(0,$J150/2,$M150,TRUE))*$D150+($K150="Steady Growth")*(AND(Y$6&gt;=$F150,Y$6&lt;=$H150)*((Y$6-$F150+1)/($J150*($J150+1)/2)*$D150))+($K150="custom")*CustCF!S150</f>
        <v/>
      </c>
      <c r="Z150" s="87">
        <f>($K150="Bell Curve")*(_xlfn.NORM.DIST(AND(Z$6&gt;=$F150,Z$6&lt;=$H150)*(Z$6-$F150+1),$J150/2,$M150,TRUE)-_xlfn.NORM.DIST(AND(Z$6&gt;=$F150,Z$6&lt;=$H150)*(Y$6-$F150+1),$J150/2,$M150,TRUE))/(1-2*_xlfn.NORM.DIST(0,$J150/2,$M150,TRUE))*$D150+($K150="Steady Growth")*(AND(Z$6&gt;=$F150,Z$6&lt;=$H150)*((Z$6-$F150+1)/($J150*($J150+1)/2)*$D150))+($K150="custom")*CustCF!T150</f>
        <v/>
      </c>
      <c r="AA150" s="87">
        <f>($K150="Bell Curve")*(_xlfn.NORM.DIST(AND(AA$6&gt;=$F150,AA$6&lt;=$H150)*(AA$6-$F150+1),$J150/2,$M150,TRUE)-_xlfn.NORM.DIST(AND(AA$6&gt;=$F150,AA$6&lt;=$H150)*(Z$6-$F150+1),$J150/2,$M150,TRUE))/(1-2*_xlfn.NORM.DIST(0,$J150/2,$M150,TRUE))*$D150+($K150="Steady Growth")*(AND(AA$6&gt;=$F150,AA$6&lt;=$H150)*((AA$6-$F150+1)/($J150*($J150+1)/2)*$D150))+($K150="custom")*CustCF!U150</f>
        <v/>
      </c>
      <c r="AB150" s="87">
        <f>($K150="Bell Curve")*(_xlfn.NORM.DIST(AND(AB$6&gt;=$F150,AB$6&lt;=$H150)*(AB$6-$F150+1),$J150/2,$M150,TRUE)-_xlfn.NORM.DIST(AND(AB$6&gt;=$F150,AB$6&lt;=$H150)*(AA$6-$F150+1),$J150/2,$M150,TRUE))/(1-2*_xlfn.NORM.DIST(0,$J150/2,$M150,TRUE))*$D150+($K150="Steady Growth")*(AND(AB$6&gt;=$F150,AB$6&lt;=$H150)*((AB$6-$F150+1)/($J150*($J150+1)/2)*$D150))+($K150="custom")*CustCF!V150</f>
        <v/>
      </c>
      <c r="AC150" s="87">
        <f>($K150="Bell Curve")*(_xlfn.NORM.DIST(AND(AC$6&gt;=$F150,AC$6&lt;=$H150)*(AC$6-$F150+1),$J150/2,$M150,TRUE)-_xlfn.NORM.DIST(AND(AC$6&gt;=$F150,AC$6&lt;=$H150)*(AB$6-$F150+1),$J150/2,$M150,TRUE))/(1-2*_xlfn.NORM.DIST(0,$J150/2,$M150,TRUE))*$D150+($K150="Steady Growth")*(AND(AC$6&gt;=$F150,AC$6&lt;=$H150)*((AC$6-$F150+1)/($J150*($J150+1)/2)*$D150))+($K150="custom")*CustCF!W150</f>
        <v/>
      </c>
      <c r="AD150" s="87">
        <f>($K150="Bell Curve")*(_xlfn.NORM.DIST(AND(AD$6&gt;=$F150,AD$6&lt;=$H150)*(AD$6-$F150+1),$J150/2,$M150,TRUE)-_xlfn.NORM.DIST(AND(AD$6&gt;=$F150,AD$6&lt;=$H150)*(AC$6-$F150+1),$J150/2,$M150,TRUE))/(1-2*_xlfn.NORM.DIST(0,$J150/2,$M150,TRUE))*$D150+($K150="Steady Growth")*(AND(AD$6&gt;=$F150,AD$6&lt;=$H150)*((AD$6-$F150+1)/($J150*($J150+1)/2)*$D150))+($K150="custom")*CustCF!X150</f>
        <v/>
      </c>
      <c r="AE150" s="87">
        <f>($K150="Bell Curve")*(_xlfn.NORM.DIST(AND(AE$6&gt;=$F150,AE$6&lt;=$H150)*(AE$6-$F150+1),$J150/2,$M150,TRUE)-_xlfn.NORM.DIST(AND(AE$6&gt;=$F150,AE$6&lt;=$H150)*(AD$6-$F150+1),$J150/2,$M150,TRUE))/(1-2*_xlfn.NORM.DIST(0,$J150/2,$M150,TRUE))*$D150+($K150="Steady Growth")*(AND(AE$6&gt;=$F150,AE$6&lt;=$H150)*((AE$6-$F150+1)/($J150*($J150+1)/2)*$D150))+($K150="custom")*CustCF!Y150</f>
        <v/>
      </c>
      <c r="AF150" s="87">
        <f>($K150="Bell Curve")*(_xlfn.NORM.DIST(AND(AF$6&gt;=$F150,AF$6&lt;=$H150)*(AF$6-$F150+1),$J150/2,$M150,TRUE)-_xlfn.NORM.DIST(AND(AF$6&gt;=$F150,AF$6&lt;=$H150)*(AE$6-$F150+1),$J150/2,$M150,TRUE))/(1-2*_xlfn.NORM.DIST(0,$J150/2,$M150,TRUE))*$D150+($K150="Steady Growth")*(AND(AF$6&gt;=$F150,AF$6&lt;=$H150)*((AF$6-$F150+1)/($J150*($J150+1)/2)*$D150))+($K150="custom")*CustCF!Z150</f>
        <v/>
      </c>
      <c r="AG150" s="87">
        <f>($K150="Bell Curve")*(_xlfn.NORM.DIST(AND(AG$6&gt;=$F150,AG$6&lt;=$H150)*(AG$6-$F150+1),$J150/2,$M150,TRUE)-_xlfn.NORM.DIST(AND(AG$6&gt;=$F150,AG$6&lt;=$H150)*(AF$6-$F150+1),$J150/2,$M150,TRUE))/(1-2*_xlfn.NORM.DIST(0,$J150/2,$M150,TRUE))*$D150+($K150="Steady Growth")*(AND(AG$6&gt;=$F150,AG$6&lt;=$H150)*((AG$6-$F150+1)/($J150*($J150+1)/2)*$D150))+($K150="custom")*CustCF!AA150</f>
        <v/>
      </c>
      <c r="AH150" s="87">
        <f>($K150="Bell Curve")*(_xlfn.NORM.DIST(AND(AH$6&gt;=$F150,AH$6&lt;=$H150)*(AH$6-$F150+1),$J150/2,$M150,TRUE)-_xlfn.NORM.DIST(AND(AH$6&gt;=$F150,AH$6&lt;=$H150)*(AG$6-$F150+1),$J150/2,$M150,TRUE))/(1-2*_xlfn.NORM.DIST(0,$J150/2,$M150,TRUE))*$D150+($K150="Steady Growth")*(AND(AH$6&gt;=$F150,AH$6&lt;=$H150)*((AH$6-$F150+1)/($J150*($J150+1)/2)*$D150))+($K150="custom")*CustCF!AB150</f>
        <v/>
      </c>
      <c r="AI150" s="87">
        <f>($K150="Bell Curve")*(_xlfn.NORM.DIST(AND(AI$6&gt;=$F150,AI$6&lt;=$H150)*(AI$6-$F150+1),$J150/2,$M150,TRUE)-_xlfn.NORM.DIST(AND(AI$6&gt;=$F150,AI$6&lt;=$H150)*(AH$6-$F150+1),$J150/2,$M150,TRUE))/(1-2*_xlfn.NORM.DIST(0,$J150/2,$M150,TRUE))*$D150+($K150="Steady Growth")*(AND(AI$6&gt;=$F150,AI$6&lt;=$H150)*((AI$6-$F150+1)/($J150*($J150+1)/2)*$D150))+($K150="custom")*CustCF!AC150</f>
        <v/>
      </c>
      <c r="AJ150" s="87">
        <f>($K150="Bell Curve")*(_xlfn.NORM.DIST(AND(AJ$6&gt;=$F150,AJ$6&lt;=$H150)*(AJ$6-$F150+1),$J150/2,$M150,TRUE)-_xlfn.NORM.DIST(AND(AJ$6&gt;=$F150,AJ$6&lt;=$H150)*(AI$6-$F150+1),$J150/2,$M150,TRUE))/(1-2*_xlfn.NORM.DIST(0,$J150/2,$M150,TRUE))*$D150+($K150="Steady Growth")*(AND(AJ$6&gt;=$F150,AJ$6&lt;=$H150)*((AJ$6-$F150+1)/($J150*($J150+1)/2)*$D150))+($K150="custom")*CustCF!AD150</f>
        <v/>
      </c>
      <c r="AK150" s="87">
        <f>($K150="Bell Curve")*(_xlfn.NORM.DIST(AND(AK$6&gt;=$F150,AK$6&lt;=$H150)*(AK$6-$F150+1),$J150/2,$M150,TRUE)-_xlfn.NORM.DIST(AND(AK$6&gt;=$F150,AK$6&lt;=$H150)*(AJ$6-$F150+1),$J150/2,$M150,TRUE))/(1-2*_xlfn.NORM.DIST(0,$J150/2,$M150,TRUE))*$D150+($K150="Steady Growth")*(AND(AK$6&gt;=$F150,AK$6&lt;=$H150)*((AK$6-$F150+1)/($J150*($J150+1)/2)*$D150))+($K150="custom")*CustCF!AE150</f>
        <v/>
      </c>
      <c r="AL150" s="87">
        <f>($K150="Bell Curve")*(_xlfn.NORM.DIST(AND(AL$6&gt;=$F150,AL$6&lt;=$H150)*(AL$6-$F150+1),$J150/2,$M150,TRUE)-_xlfn.NORM.DIST(AND(AL$6&gt;=$F150,AL$6&lt;=$H150)*(AK$6-$F150+1),$J150/2,$M150,TRUE))/(1-2*_xlfn.NORM.DIST(0,$J150/2,$M150,TRUE))*$D150+($K150="Steady Growth")*(AND(AL$6&gt;=$F150,AL$6&lt;=$H150)*((AL$6-$F150+1)/($J150*($J150+1)/2)*$D150))+($K150="custom")*CustCF!AF150</f>
        <v/>
      </c>
      <c r="AM150" s="87">
        <f>($K150="Bell Curve")*(_xlfn.NORM.DIST(AND(AM$6&gt;=$F150,AM$6&lt;=$H150)*(AM$6-$F150+1),$J150/2,$M150,TRUE)-_xlfn.NORM.DIST(AND(AM$6&gt;=$F150,AM$6&lt;=$H150)*(AL$6-$F150+1),$J150/2,$M150,TRUE))/(1-2*_xlfn.NORM.DIST(0,$J150/2,$M150,TRUE))*$D150+($K150="Steady Growth")*(AND(AM$6&gt;=$F150,AM$6&lt;=$H150)*((AM$6-$F150+1)/($J150*($J150+1)/2)*$D150))+($K150="custom")*CustCF!AG150</f>
        <v/>
      </c>
      <c r="AN150" s="87">
        <f>($K150="Bell Curve")*(_xlfn.NORM.DIST(AND(AN$6&gt;=$F150,AN$6&lt;=$H150)*(AN$6-$F150+1),$J150/2,$M150,TRUE)-_xlfn.NORM.DIST(AND(AN$6&gt;=$F150,AN$6&lt;=$H150)*(AM$6-$F150+1),$J150/2,$M150,TRUE))/(1-2*_xlfn.NORM.DIST(0,$J150/2,$M150,TRUE))*$D150+($K150="Steady Growth")*(AND(AN$6&gt;=$F150,AN$6&lt;=$H150)*((AN$6-$F150+1)/($J150*($J150+1)/2)*$D150))+($K150="custom")*CustCF!AH150</f>
        <v/>
      </c>
      <c r="AO150" s="87">
        <f>($K150="Bell Curve")*(_xlfn.NORM.DIST(AND(AO$6&gt;=$F150,AO$6&lt;=$H150)*(AO$6-$F150+1),$J150/2,$M150,TRUE)-_xlfn.NORM.DIST(AND(AO$6&gt;=$F150,AO$6&lt;=$H150)*(AN$6-$F150+1),$J150/2,$M150,TRUE))/(1-2*_xlfn.NORM.DIST(0,$J150/2,$M150,TRUE))*$D150+($K150="Steady Growth")*(AND(AO$6&gt;=$F150,AO$6&lt;=$H150)*((AO$6-$F150+1)/($J150*($J150+1)/2)*$D150))+($K150="custom")*CustCF!AI150</f>
        <v/>
      </c>
      <c r="AP150" s="87">
        <f>($K150="Bell Curve")*(_xlfn.NORM.DIST(AND(AP$6&gt;=$F150,AP$6&lt;=$H150)*(AP$6-$F150+1),$J150/2,$M150,TRUE)-_xlfn.NORM.DIST(AND(AP$6&gt;=$F150,AP$6&lt;=$H150)*(AO$6-$F150+1),$J150/2,$M150,TRUE))/(1-2*_xlfn.NORM.DIST(0,$J150/2,$M150,TRUE))*$D150+($K150="Steady Growth")*(AND(AP$6&gt;=$F150,AP$6&lt;=$H150)*((AP$6-$F150+1)/($J150*($J150+1)/2)*$D150))+($K150="custom")*CustCF!AJ150</f>
        <v/>
      </c>
      <c r="AQ150" s="87">
        <f>($K150="Bell Curve")*(_xlfn.NORM.DIST(AND(AQ$6&gt;=$F150,AQ$6&lt;=$H150)*(AQ$6-$F150+1),$J150/2,$M150,TRUE)-_xlfn.NORM.DIST(AND(AQ$6&gt;=$F150,AQ$6&lt;=$H150)*(AP$6-$F150+1),$J150/2,$M150,TRUE))/(1-2*_xlfn.NORM.DIST(0,$J150/2,$M150,TRUE))*$D150+($K150="Steady Growth")*(AND(AQ$6&gt;=$F150,AQ$6&lt;=$H150)*((AQ$6-$F150+1)/($J150*($J150+1)/2)*$D150))+($K150="custom")*CustCF!AK150</f>
        <v/>
      </c>
      <c r="AR150" s="87">
        <f>($K150="Bell Curve")*(_xlfn.NORM.DIST(AND(AR$6&gt;=$F150,AR$6&lt;=$H150)*(AR$6-$F150+1),$J150/2,$M150,TRUE)-_xlfn.NORM.DIST(AND(AR$6&gt;=$F150,AR$6&lt;=$H150)*(AQ$6-$F150+1),$J150/2,$M150,TRUE))/(1-2*_xlfn.NORM.DIST(0,$J150/2,$M150,TRUE))*$D150+($K150="Steady Growth")*(AND(AR$6&gt;=$F150,AR$6&lt;=$H150)*((AR$6-$F150+1)/($J150*($J150+1)/2)*$D150))+($K150="custom")*CustCF!AL150</f>
        <v/>
      </c>
      <c r="AS150" s="87">
        <f>($K150="Bell Curve")*(_xlfn.NORM.DIST(AND(AS$6&gt;=$F150,AS$6&lt;=$H150)*(AS$6-$F150+1),$J150/2,$M150,TRUE)-_xlfn.NORM.DIST(AND(AS$6&gt;=$F150,AS$6&lt;=$H150)*(AR$6-$F150+1),$J150/2,$M150,TRUE))/(1-2*_xlfn.NORM.DIST(0,$J150/2,$M150,TRUE))*$D150+($K150="Steady Growth")*(AND(AS$6&gt;=$F150,AS$6&lt;=$H150)*((AS$6-$F150+1)/($J150*($J150+1)/2)*$D150))+($K150="custom")*CustCF!AM150</f>
        <v/>
      </c>
      <c r="AT150" s="87">
        <f>($K150="Bell Curve")*(_xlfn.NORM.DIST(AND(AT$6&gt;=$F150,AT$6&lt;=$H150)*(AT$6-$F150+1),$J150/2,$M150,TRUE)-_xlfn.NORM.DIST(AND(AT$6&gt;=$F150,AT$6&lt;=$H150)*(AS$6-$F150+1),$J150/2,$M150,TRUE))/(1-2*_xlfn.NORM.DIST(0,$J150/2,$M150,TRUE))*$D150+($K150="Steady Growth")*(AND(AT$6&gt;=$F150,AT$6&lt;=$H150)*((AT$6-$F150+1)/($J150*($J150+1)/2)*$D150))+($K150="custom")*CustCF!AN150</f>
        <v/>
      </c>
      <c r="AU150" s="87">
        <f>($K150="Bell Curve")*(_xlfn.NORM.DIST(AND(AU$6&gt;=$F150,AU$6&lt;=$H150)*(AU$6-$F150+1),$J150/2,$M150,TRUE)-_xlfn.NORM.DIST(AND(AU$6&gt;=$F150,AU$6&lt;=$H150)*(AT$6-$F150+1),$J150/2,$M150,TRUE))/(1-2*_xlfn.NORM.DIST(0,$J150/2,$M150,TRUE))*$D150+($K150="Steady Growth")*(AND(AU$6&gt;=$F150,AU$6&lt;=$H150)*((AU$6-$F150+1)/($J150*($J150+1)/2)*$D150))+($K150="custom")*CustCF!AO150</f>
        <v/>
      </c>
      <c r="AV150" s="87">
        <f>($K150="Bell Curve")*(_xlfn.NORM.DIST(AND(AV$6&gt;=$F150,AV$6&lt;=$H150)*(AV$6-$F150+1),$J150/2,$M150,TRUE)-_xlfn.NORM.DIST(AND(AV$6&gt;=$F150,AV$6&lt;=$H150)*(AU$6-$F150+1),$J150/2,$M150,TRUE))/(1-2*_xlfn.NORM.DIST(0,$J150/2,$M150,TRUE))*$D150+($K150="Steady Growth")*(AND(AV$6&gt;=$F150,AV$6&lt;=$H150)*((AV$6-$F150+1)/($J150*($J150+1)/2)*$D150))+($K150="custom")*CustCF!AP150</f>
        <v/>
      </c>
      <c r="AW150" s="87">
        <f>($K150="Bell Curve")*(_xlfn.NORM.DIST(AND(AW$6&gt;=$F150,AW$6&lt;=$H150)*(AW$6-$F150+1),$J150/2,$M150,TRUE)-_xlfn.NORM.DIST(AND(AW$6&gt;=$F150,AW$6&lt;=$H150)*(AV$6-$F150+1),$J150/2,$M150,TRUE))/(1-2*_xlfn.NORM.DIST(0,$J150/2,$M150,TRUE))*$D150+($K150="Steady Growth")*(AND(AW$6&gt;=$F150,AW$6&lt;=$H150)*((AW$6-$F150+1)/($J150*($J150+1)/2)*$D150))+($K150="custom")*CustCF!AQ150</f>
        <v/>
      </c>
      <c r="AX150" s="87">
        <f>($K150="Bell Curve")*(_xlfn.NORM.DIST(AND(AX$6&gt;=$F150,AX$6&lt;=$H150)*(AX$6-$F150+1),$J150/2,$M150,TRUE)-_xlfn.NORM.DIST(AND(AX$6&gt;=$F150,AX$6&lt;=$H150)*(AW$6-$F150+1),$J150/2,$M150,TRUE))/(1-2*_xlfn.NORM.DIST(0,$J150/2,$M150,TRUE))*$D150+($K150="Steady Growth")*(AND(AX$6&gt;=$F150,AX$6&lt;=$H150)*((AX$6-$F150+1)/($J150*($J150+1)/2)*$D150))+($K150="custom")*CustCF!AR150</f>
        <v/>
      </c>
      <c r="AY150" s="87">
        <f>($K150="Bell Curve")*(_xlfn.NORM.DIST(AND(AY$6&gt;=$F150,AY$6&lt;=$H150)*(AY$6-$F150+1),$J150/2,$M150,TRUE)-_xlfn.NORM.DIST(AND(AY$6&gt;=$F150,AY$6&lt;=$H150)*(AX$6-$F150+1),$J150/2,$M150,TRUE))/(1-2*_xlfn.NORM.DIST(0,$J150/2,$M150,TRUE))*$D150+($K150="Steady Growth")*(AND(AY$6&gt;=$F150,AY$6&lt;=$H150)*((AY$6-$F150+1)/($J150*($J150+1)/2)*$D150))+($K150="custom")*CustCF!AS150</f>
        <v/>
      </c>
      <c r="AZ150" s="87">
        <f>($K150="Bell Curve")*(_xlfn.NORM.DIST(AND(AZ$6&gt;=$F150,AZ$6&lt;=$H150)*(AZ$6-$F150+1),$J150/2,$M150,TRUE)-_xlfn.NORM.DIST(AND(AZ$6&gt;=$F150,AZ$6&lt;=$H150)*(AY$6-$F150+1),$J150/2,$M150,TRUE))/(1-2*_xlfn.NORM.DIST(0,$J150/2,$M150,TRUE))*$D150+($K150="Steady Growth")*(AND(AZ$6&gt;=$F150,AZ$6&lt;=$H150)*((AZ$6-$F150+1)/($J150*($J150+1)/2)*$D150))+($K150="custom")*CustCF!AT150</f>
        <v/>
      </c>
      <c r="BA150" s="87">
        <f>($K150="Bell Curve")*(_xlfn.NORM.DIST(AND(BA$6&gt;=$F150,BA$6&lt;=$H150)*(BA$6-$F150+1),$J150/2,$M150,TRUE)-_xlfn.NORM.DIST(AND(BA$6&gt;=$F150,BA$6&lt;=$H150)*(AZ$6-$F150+1),$J150/2,$M150,TRUE))/(1-2*_xlfn.NORM.DIST(0,$J150/2,$M150,TRUE))*$D150+($K150="Steady Growth")*(AND(BA$6&gt;=$F150,BA$6&lt;=$H150)*((BA$6-$F150+1)/($J150*($J150+1)/2)*$D150))+($K150="custom")*CustCF!AU150</f>
        <v/>
      </c>
      <c r="BB150" s="87">
        <f>($K150="Bell Curve")*(_xlfn.NORM.DIST(AND(BB$6&gt;=$F150,BB$6&lt;=$H150)*(BB$6-$F150+1),$J150/2,$M150,TRUE)-_xlfn.NORM.DIST(AND(BB$6&gt;=$F150,BB$6&lt;=$H150)*(BA$6-$F150+1),$J150/2,$M150,TRUE))/(1-2*_xlfn.NORM.DIST(0,$J150/2,$M150,TRUE))*$D150+($K150="Steady Growth")*(AND(BB$6&gt;=$F150,BB$6&lt;=$H150)*((BB$6-$F150+1)/($J150*($J150+1)/2)*$D150))+($K150="custom")*CustCF!AV150</f>
        <v/>
      </c>
      <c r="BC150" s="87">
        <f>($K150="Bell Curve")*(_xlfn.NORM.DIST(AND(BC$6&gt;=$F150,BC$6&lt;=$H150)*(BC$6-$F150+1),$J150/2,$M150,TRUE)-_xlfn.NORM.DIST(AND(BC$6&gt;=$F150,BC$6&lt;=$H150)*(BB$6-$F150+1),$J150/2,$M150,TRUE))/(1-2*_xlfn.NORM.DIST(0,$J150/2,$M150,TRUE))*$D150+($K150="Steady Growth")*(AND(BC$6&gt;=$F150,BC$6&lt;=$H150)*((BC$6-$F150+1)/($J150*($J150+1)/2)*$D150))+($K150="custom")*CustCF!AW150</f>
        <v/>
      </c>
      <c r="BD150" s="87">
        <f>($K150="Bell Curve")*(_xlfn.NORM.DIST(AND(BD$6&gt;=$F150,BD$6&lt;=$H150)*(BD$6-$F150+1),$J150/2,$M150,TRUE)-_xlfn.NORM.DIST(AND(BD$6&gt;=$F150,BD$6&lt;=$H150)*(BC$6-$F150+1),$J150/2,$M150,TRUE))/(1-2*_xlfn.NORM.DIST(0,$J150/2,$M150,TRUE))*$D150+($K150="Steady Growth")*(AND(BD$6&gt;=$F150,BD$6&lt;=$H150)*((BD$6-$F150+1)/($J150*($J150+1)/2)*$D150))+($K150="custom")*CustCF!AX150</f>
        <v/>
      </c>
      <c r="BE150" s="87">
        <f>($K150="Bell Curve")*(_xlfn.NORM.DIST(AND(BE$6&gt;=$F150,BE$6&lt;=$H150)*(BE$6-$F150+1),$J150/2,$M150,TRUE)-_xlfn.NORM.DIST(AND(BE$6&gt;=$F150,BE$6&lt;=$H150)*(BD$6-$F150+1),$J150/2,$M150,TRUE))/(1-2*_xlfn.NORM.DIST(0,$J150/2,$M150,TRUE))*$D150+($K150="Steady Growth")*(AND(BE$6&gt;=$F150,BE$6&lt;=$H150)*((BE$6-$F150+1)/($J150*($J150+1)/2)*$D150))+($K150="custom")*CustCF!AY150</f>
        <v/>
      </c>
      <c r="BF150" s="87">
        <f>($K150="Bell Curve")*(_xlfn.NORM.DIST(AND(BF$6&gt;=$F150,BF$6&lt;=$H150)*(BF$6-$F150+1),$J150/2,$M150,TRUE)-_xlfn.NORM.DIST(AND(BF$6&gt;=$F150,BF$6&lt;=$H150)*(BE$6-$F150+1),$J150/2,$M150,TRUE))/(1-2*_xlfn.NORM.DIST(0,$J150/2,$M150,TRUE))*$D150+($K150="Steady Growth")*(AND(BF$6&gt;=$F150,BF$6&lt;=$H150)*((BF$6-$F150+1)/($J150*($J150+1)/2)*$D150))+($K150="custom")*CustCF!AZ150</f>
        <v/>
      </c>
      <c r="BG150" s="87">
        <f>($K150="Bell Curve")*(_xlfn.NORM.DIST(AND(BG$6&gt;=$F150,BG$6&lt;=$H150)*(BG$6-$F150+1),$J150/2,$M150,TRUE)-_xlfn.NORM.DIST(AND(BG$6&gt;=$F150,BG$6&lt;=$H150)*(BF$6-$F150+1),$J150/2,$M150,TRUE))/(1-2*_xlfn.NORM.DIST(0,$J150/2,$M150,TRUE))*$D150+($K150="Steady Growth")*(AND(BG$6&gt;=$F150,BG$6&lt;=$H150)*((BG$6-$F150+1)/($J150*($J150+1)/2)*$D150))+($K150="custom")*CustCF!BA150</f>
        <v/>
      </c>
      <c r="BH150" s="87">
        <f>($K150="Bell Curve")*(_xlfn.NORM.DIST(AND(BH$6&gt;=$F150,BH$6&lt;=$H150)*(BH$6-$F150+1),$J150/2,$M150,TRUE)-_xlfn.NORM.DIST(AND(BH$6&gt;=$F150,BH$6&lt;=$H150)*(BG$6-$F150+1),$J150/2,$M150,TRUE))/(1-2*_xlfn.NORM.DIST(0,$J150/2,$M150,TRUE))*$D150+($K150="Steady Growth")*(AND(BH$6&gt;=$F150,BH$6&lt;=$H150)*((BH$6-$F150+1)/($J150*($J150+1)/2)*$D150))+($K150="custom")*CustCF!BB150</f>
        <v/>
      </c>
      <c r="BI150" s="87">
        <f>($K150="Bell Curve")*(_xlfn.NORM.DIST(AND(BI$6&gt;=$F150,BI$6&lt;=$H150)*(BI$6-$F150+1),$J150/2,$M150,TRUE)-_xlfn.NORM.DIST(AND(BI$6&gt;=$F150,BI$6&lt;=$H150)*(BH$6-$F150+1),$J150/2,$M150,TRUE))/(1-2*_xlfn.NORM.DIST(0,$J150/2,$M150,TRUE))*$D150+($K150="Steady Growth")*(AND(BI$6&gt;=$F150,BI$6&lt;=$H150)*((BI$6-$F150+1)/($J150*($J150+1)/2)*$D150))+($K150="custom")*CustCF!BC150</f>
        <v/>
      </c>
      <c r="BJ150" s="87">
        <f>($K150="Bell Curve")*(_xlfn.NORM.DIST(AND(BJ$6&gt;=$F150,BJ$6&lt;=$H150)*(BJ$6-$F150+1),$J150/2,$M150,TRUE)-_xlfn.NORM.DIST(AND(BJ$6&gt;=$F150,BJ$6&lt;=$H150)*(BI$6-$F150+1),$J150/2,$M150,TRUE))/(1-2*_xlfn.NORM.DIST(0,$J150/2,$M150,TRUE))*$D150+($K150="Steady Growth")*(AND(BJ$6&gt;=$F150,BJ$6&lt;=$H150)*((BJ$6-$F150+1)/($J150*($J150+1)/2)*$D150))+($K150="custom")*CustCF!BD150</f>
        <v/>
      </c>
      <c r="BK150" s="87">
        <f>($K150="Bell Curve")*(_xlfn.NORM.DIST(AND(BK$6&gt;=$F150,BK$6&lt;=$H150)*(BK$6-$F150+1),$J150/2,$M150,TRUE)-_xlfn.NORM.DIST(AND(BK$6&gt;=$F150,BK$6&lt;=$H150)*(BJ$6-$F150+1),$J150/2,$M150,TRUE))/(1-2*_xlfn.NORM.DIST(0,$J150/2,$M150,TRUE))*$D150+($K150="Steady Growth")*(AND(BK$6&gt;=$F150,BK$6&lt;=$H150)*((BK$6-$F150+1)/($J150*($J150+1)/2)*$D150))+($K150="custom")*CustCF!BE150</f>
        <v/>
      </c>
      <c r="BL150" s="87">
        <f>($K150="Bell Curve")*(_xlfn.NORM.DIST(AND(BL$6&gt;=$F150,BL$6&lt;=$H150)*(BL$6-$F150+1),$J150/2,$M150,TRUE)-_xlfn.NORM.DIST(AND(BL$6&gt;=$F150,BL$6&lt;=$H150)*(BK$6-$F150+1),$J150/2,$M150,TRUE))/(1-2*_xlfn.NORM.DIST(0,$J150/2,$M150,TRUE))*$D150+($K150="Steady Growth")*(AND(BL$6&gt;=$F150,BL$6&lt;=$H150)*((BL$6-$F150+1)/($J150*($J150+1)/2)*$D150))+($K150="custom")*CustCF!BF150</f>
        <v/>
      </c>
      <c r="BM150" s="87">
        <f>($K150="Bell Curve")*(_xlfn.NORM.DIST(AND(BM$6&gt;=$F150,BM$6&lt;=$H150)*(BM$6-$F150+1),$J150/2,$M150,TRUE)-_xlfn.NORM.DIST(AND(BM$6&gt;=$F150,BM$6&lt;=$H150)*(BL$6-$F150+1),$J150/2,$M150,TRUE))/(1-2*_xlfn.NORM.DIST(0,$J150/2,$M150,TRUE))*$D150+($K150="Steady Growth")*(AND(BM$6&gt;=$F150,BM$6&lt;=$H150)*((BM$6-$F150+1)/($J150*($J150+1)/2)*$D150))+($K150="custom")*CustCF!BG150</f>
        <v/>
      </c>
      <c r="BN150" s="87">
        <f>($K150="Bell Curve")*(_xlfn.NORM.DIST(AND(BN$6&gt;=$F150,BN$6&lt;=$H150)*(BN$6-$F150+1),$J150/2,$M150,TRUE)-_xlfn.NORM.DIST(AND(BN$6&gt;=$F150,BN$6&lt;=$H150)*(BM$6-$F150+1),$J150/2,$M150,TRUE))/(1-2*_xlfn.NORM.DIST(0,$J150/2,$M150,TRUE))*$D150+($K150="Steady Growth")*(AND(BN$6&gt;=$F150,BN$6&lt;=$H150)*((BN$6-$F150+1)/($J150*($J150+1)/2)*$D150))+($K150="custom")*CustCF!BH150</f>
        <v/>
      </c>
      <c r="BO150" s="87">
        <f>($K150="Bell Curve")*(_xlfn.NORM.DIST(AND(BO$6&gt;=$F150,BO$6&lt;=$H150)*(BO$6-$F150+1),$J150/2,$M150,TRUE)-_xlfn.NORM.DIST(AND(BO$6&gt;=$F150,BO$6&lt;=$H150)*(BN$6-$F150+1),$J150/2,$M150,TRUE))/(1-2*_xlfn.NORM.DIST(0,$J150/2,$M150,TRUE))*$D150+($K150="Steady Growth")*(AND(BO$6&gt;=$F150,BO$6&lt;=$H150)*((BO$6-$F150+1)/($J150*($J150+1)/2)*$D150))+($K150="custom")*CustCF!BI150</f>
        <v/>
      </c>
      <c r="BP150" s="87">
        <f>($K150="Bell Curve")*(_xlfn.NORM.DIST(AND(BP$6&gt;=$F150,BP$6&lt;=$H150)*(BP$6-$F150+1),$J150/2,$M150,TRUE)-_xlfn.NORM.DIST(AND(BP$6&gt;=$F150,BP$6&lt;=$H150)*(BO$6-$F150+1),$J150/2,$M150,TRUE))/(1-2*_xlfn.NORM.DIST(0,$J150/2,$M150,TRUE))*$D150+($K150="Steady Growth")*(AND(BP$6&gt;=$F150,BP$6&lt;=$H150)*((BP$6-$F150+1)/($J150*($J150+1)/2)*$D150))+($K150="custom")*CustCF!BJ150</f>
        <v/>
      </c>
      <c r="BQ150" s="87">
        <f>($K150="Bell Curve")*(_xlfn.NORM.DIST(AND(BQ$6&gt;=$F150,BQ$6&lt;=$H150)*(BQ$6-$F150+1),$J150/2,$M150,TRUE)-_xlfn.NORM.DIST(AND(BQ$6&gt;=$F150,BQ$6&lt;=$H150)*(BP$6-$F150+1),$J150/2,$M150,TRUE))/(1-2*_xlfn.NORM.DIST(0,$J150/2,$M150,TRUE))*$D150+($K150="Steady Growth")*(AND(BQ$6&gt;=$F150,BQ$6&lt;=$H150)*((BQ$6-$F150+1)/($J150*($J150+1)/2)*$D150))+($K150="custom")*CustCF!BK150</f>
        <v/>
      </c>
      <c r="BR150" s="87">
        <f>($K150="Bell Curve")*(_xlfn.NORM.DIST(AND(BR$6&gt;=$F150,BR$6&lt;=$H150)*(BR$6-$F150+1),$J150/2,$M150,TRUE)-_xlfn.NORM.DIST(AND(BR$6&gt;=$F150,BR$6&lt;=$H150)*(BQ$6-$F150+1),$J150/2,$M150,TRUE))/(1-2*_xlfn.NORM.DIST(0,$J150/2,$M150,TRUE))*$D150+($K150="Steady Growth")*(AND(BR$6&gt;=$F150,BR$6&lt;=$H150)*((BR$6-$F150+1)/($J150*($J150+1)/2)*$D150))+($K150="custom")*CustCF!BL150</f>
        <v/>
      </c>
      <c r="BS150" s="87">
        <f>($K150="Bell Curve")*(_xlfn.NORM.DIST(AND(BS$6&gt;=$F150,BS$6&lt;=$H150)*(BS$6-$F150+1),$J150/2,$M150,TRUE)-_xlfn.NORM.DIST(AND(BS$6&gt;=$F150,BS$6&lt;=$H150)*(BR$6-$F150+1),$J150/2,$M150,TRUE))/(1-2*_xlfn.NORM.DIST(0,$J150/2,$M150,TRUE))*$D150+($K150="Steady Growth")*(AND(BS$6&gt;=$F150,BS$6&lt;=$H150)*((BS$6-$F150+1)/($J150*($J150+1)/2)*$D150))+($K150="custom")*CustCF!BM150</f>
        <v/>
      </c>
      <c r="BT150" s="87">
        <f>($K150="Bell Curve")*(_xlfn.NORM.DIST(AND(BT$6&gt;=$F150,BT$6&lt;=$H150)*(BT$6-$F150+1),$J150/2,$M150,TRUE)-_xlfn.NORM.DIST(AND(BT$6&gt;=$F150,BT$6&lt;=$H150)*(BS$6-$F150+1),$J150/2,$M150,TRUE))/(1-2*_xlfn.NORM.DIST(0,$J150/2,$M150,TRUE))*$D150+($K150="Steady Growth")*(AND(BT$6&gt;=$F150,BT$6&lt;=$H150)*((BT$6-$F150+1)/($J150*($J150+1)/2)*$D150))+($K150="custom")*CustCF!BN150</f>
        <v/>
      </c>
      <c r="BU150" s="87">
        <f>($K150="Bell Curve")*(_xlfn.NORM.DIST(AND(BU$6&gt;=$F150,BU$6&lt;=$H150)*(BU$6-$F150+1),$J150/2,$M150,TRUE)-_xlfn.NORM.DIST(AND(BU$6&gt;=$F150,BU$6&lt;=$H150)*(BT$6-$F150+1),$J150/2,$M150,TRUE))/(1-2*_xlfn.NORM.DIST(0,$J150/2,$M150,TRUE))*$D150+($K150="Steady Growth")*(AND(BU$6&gt;=$F150,BU$6&lt;=$H150)*((BU$6-$F150+1)/($J150*($J150+1)/2)*$D150))+($K150="custom")*CustCF!BO150</f>
        <v/>
      </c>
      <c r="BV150" s="87">
        <f>($K150="Bell Curve")*(_xlfn.NORM.DIST(AND(BV$6&gt;=$F150,BV$6&lt;=$H150)*(BV$6-$F150+1),$J150/2,$M150,TRUE)-_xlfn.NORM.DIST(AND(BV$6&gt;=$F150,BV$6&lt;=$H150)*(BU$6-$F150+1),$J150/2,$M150,TRUE))/(1-2*_xlfn.NORM.DIST(0,$J150/2,$M150,TRUE))*$D150+($K150="Steady Growth")*(AND(BV$6&gt;=$F150,BV$6&lt;=$H150)*((BV$6-$F150+1)/($J150*($J150+1)/2)*$D150))+($K150="custom")*CustCF!BP150</f>
        <v/>
      </c>
      <c r="BW150" s="87">
        <f>($K150="Bell Curve")*(_xlfn.NORM.DIST(AND(BW$6&gt;=$F150,BW$6&lt;=$H150)*(BW$6-$F150+1),$J150/2,$M150,TRUE)-_xlfn.NORM.DIST(AND(BW$6&gt;=$F150,BW$6&lt;=$H150)*(BV$6-$F150+1),$J150/2,$M150,TRUE))/(1-2*_xlfn.NORM.DIST(0,$J150/2,$M150,TRUE))*$D150+($K150="Steady Growth")*(AND(BW$6&gt;=$F150,BW$6&lt;=$H150)*((BW$6-$F150+1)/($J150*($J150+1)/2)*$D150))+($K150="custom")*CustCF!BQ150</f>
        <v/>
      </c>
      <c r="BX150" s="87">
        <f>($K150="Bell Curve")*(_xlfn.NORM.DIST(AND(BX$6&gt;=$F150,BX$6&lt;=$H150)*(BX$6-$F150+1),$J150/2,$M150,TRUE)-_xlfn.NORM.DIST(AND(BX$6&gt;=$F150,BX$6&lt;=$H150)*(BW$6-$F150+1),$J150/2,$M150,TRUE))/(1-2*_xlfn.NORM.DIST(0,$J150/2,$M150,TRUE))*$D150+($K150="Steady Growth")*(AND(BX$6&gt;=$F150,BX$6&lt;=$H150)*((BX$6-$F150+1)/($J150*($J150+1)/2)*$D150))+($K150="custom")*CustCF!BR150</f>
        <v/>
      </c>
      <c r="BY150" s="87">
        <f>($K150="Bell Curve")*(_xlfn.NORM.DIST(AND(BY$6&gt;=$F150,BY$6&lt;=$H150)*(BY$6-$F150+1),$J150/2,$M150,TRUE)-_xlfn.NORM.DIST(AND(BY$6&gt;=$F150,BY$6&lt;=$H150)*(BX$6-$F150+1),$J150/2,$M150,TRUE))/(1-2*_xlfn.NORM.DIST(0,$J150/2,$M150,TRUE))*$D150+($K150="Steady Growth")*(AND(BY$6&gt;=$F150,BY$6&lt;=$H150)*((BY$6-$F150+1)/($J150*($J150+1)/2)*$D150))+($K150="custom")*CustCF!BS150</f>
        <v/>
      </c>
      <c r="BZ150" s="87">
        <f>($K150="Bell Curve")*(_xlfn.NORM.DIST(AND(BZ$6&gt;=$F150,BZ$6&lt;=$H150)*(BZ$6-$F150+1),$J150/2,$M150,TRUE)-_xlfn.NORM.DIST(AND(BZ$6&gt;=$F150,BZ$6&lt;=$H150)*(BY$6-$F150+1),$J150/2,$M150,TRUE))/(1-2*_xlfn.NORM.DIST(0,$J150/2,$M150,TRUE))*$D150+($K150="Steady Growth")*(AND(BZ$6&gt;=$F150,BZ$6&lt;=$H150)*((BZ$6-$F150+1)/($J150*($J150+1)/2)*$D150))+($K150="custom")*CustCF!BT150</f>
        <v/>
      </c>
      <c r="CA150" s="87">
        <f>($K150="Bell Curve")*(_xlfn.NORM.DIST(AND(CA$6&gt;=$F150,CA$6&lt;=$H150)*(CA$6-$F150+1),$J150/2,$M150,TRUE)-_xlfn.NORM.DIST(AND(CA$6&gt;=$F150,CA$6&lt;=$H150)*(BZ$6-$F150+1),$J150/2,$M150,TRUE))/(1-2*_xlfn.NORM.DIST(0,$J150/2,$M150,TRUE))*$D150+($K150="Steady Growth")*(AND(CA$6&gt;=$F150,CA$6&lt;=$H150)*((CA$6-$F150+1)/($J150*($J150+1)/2)*$D150))+($K150="custom")*CustCF!BU150</f>
        <v/>
      </c>
      <c r="CB150" s="87">
        <f>($K150="Bell Curve")*(_xlfn.NORM.DIST(AND(CB$6&gt;=$F150,CB$6&lt;=$H150)*(CB$6-$F150+1),$J150/2,$M150,TRUE)-_xlfn.NORM.DIST(AND(CB$6&gt;=$F150,CB$6&lt;=$H150)*(CA$6-$F150+1),$J150/2,$M150,TRUE))/(1-2*_xlfn.NORM.DIST(0,$J150/2,$M150,TRUE))*$D150+($K150="Steady Growth")*(AND(CB$6&gt;=$F150,CB$6&lt;=$H150)*((CB$6-$F150+1)/($J150*($J150+1)/2)*$D150))+($K150="custom")*CustCF!BV150</f>
        <v/>
      </c>
      <c r="CC150" s="87">
        <f>($K150="Bell Curve")*(_xlfn.NORM.DIST(AND(CC$6&gt;=$F150,CC$6&lt;=$H150)*(CC$6-$F150+1),$J150/2,$M150,TRUE)-_xlfn.NORM.DIST(AND(CC$6&gt;=$F150,CC$6&lt;=$H150)*(CB$6-$F150+1),$J150/2,$M150,TRUE))/(1-2*_xlfn.NORM.DIST(0,$J150/2,$M150,TRUE))*$D150+($K150="Steady Growth")*(AND(CC$6&gt;=$F150,CC$6&lt;=$H150)*((CC$6-$F150+1)/($J150*($J150+1)/2)*$D150))+($K150="custom")*CustCF!BW150</f>
        <v/>
      </c>
      <c r="CD150" s="87">
        <f>($K150="Bell Curve")*(_xlfn.NORM.DIST(AND(CD$6&gt;=$F150,CD$6&lt;=$H150)*(CD$6-$F150+1),$J150/2,$M150,TRUE)-_xlfn.NORM.DIST(AND(CD$6&gt;=$F150,CD$6&lt;=$H150)*(CC$6-$F150+1),$J150/2,$M150,TRUE))/(1-2*_xlfn.NORM.DIST(0,$J150/2,$M150,TRUE))*$D150+($K150="Steady Growth")*(AND(CD$6&gt;=$F150,CD$6&lt;=$H150)*((CD$6-$F150+1)/($J150*($J150+1)/2)*$D150))+($K150="custom")*CustCF!BX150</f>
        <v/>
      </c>
      <c r="CE150" s="87">
        <f>($K150="Bell Curve")*(_xlfn.NORM.DIST(AND(CE$6&gt;=$F150,CE$6&lt;=$H150)*(CE$6-$F150+1),$J150/2,$M150,TRUE)-_xlfn.NORM.DIST(AND(CE$6&gt;=$F150,CE$6&lt;=$H150)*(CD$6-$F150+1),$J150/2,$M150,TRUE))/(1-2*_xlfn.NORM.DIST(0,$J150/2,$M150,TRUE))*$D150+($K150="Steady Growth")*(AND(CE$6&gt;=$F150,CE$6&lt;=$H150)*((CE$6-$F150+1)/($J150*($J150+1)/2)*$D150))+($K150="custom")*CustCF!BY150</f>
        <v/>
      </c>
      <c r="CF150" s="87">
        <f>($K150="Bell Curve")*(_xlfn.NORM.DIST(AND(CF$6&gt;=$F150,CF$6&lt;=$H150)*(CF$6-$F150+1),$J150/2,$M150,TRUE)-_xlfn.NORM.DIST(AND(CF$6&gt;=$F150,CF$6&lt;=$H150)*(CE$6-$F150+1),$J150/2,$M150,TRUE))/(1-2*_xlfn.NORM.DIST(0,$J150/2,$M150,TRUE))*$D150+($K150="Steady Growth")*(AND(CF$6&gt;=$F150,CF$6&lt;=$H150)*((CF$6-$F150+1)/($J150*($J150+1)/2)*$D150))+($K150="custom")*CustCF!BZ150</f>
        <v/>
      </c>
      <c r="CG150" s="87">
        <f>($K150="Bell Curve")*(_xlfn.NORM.DIST(AND(CG$6&gt;=$F150,CG$6&lt;=$H150)*(CG$6-$F150+1),$J150/2,$M150,TRUE)-_xlfn.NORM.DIST(AND(CG$6&gt;=$F150,CG$6&lt;=$H150)*(CF$6-$F150+1),$J150/2,$M150,TRUE))/(1-2*_xlfn.NORM.DIST(0,$J150/2,$M150,TRUE))*$D150+($K150="Steady Growth")*(AND(CG$6&gt;=$F150,CG$6&lt;=$H150)*((CG$6-$F150+1)/($J150*($J150+1)/2)*$D150))+($K150="custom")*CustCF!CA150</f>
        <v/>
      </c>
      <c r="CH150" s="87">
        <f>($K150="Bell Curve")*(_xlfn.NORM.DIST(AND(CH$6&gt;=$F150,CH$6&lt;=$H150)*(CH$6-$F150+1),$J150/2,$M150,TRUE)-_xlfn.NORM.DIST(AND(CH$6&gt;=$F150,CH$6&lt;=$H150)*(CG$6-$F150+1),$J150/2,$M150,TRUE))/(1-2*_xlfn.NORM.DIST(0,$J150/2,$M150,TRUE))*$D150+($K150="Steady Growth")*(AND(CH$6&gt;=$F150,CH$6&lt;=$H150)*((CH$6-$F150+1)/($J150*($J150+1)/2)*$D150))+($K150="custom")*CustCF!CB150</f>
        <v/>
      </c>
      <c r="CI150" s="87">
        <f>($K150="Bell Curve")*(_xlfn.NORM.DIST(AND(CI$6&gt;=$F150,CI$6&lt;=$H150)*(CI$6-$F150+1),$J150/2,$M150,TRUE)-_xlfn.NORM.DIST(AND(CI$6&gt;=$F150,CI$6&lt;=$H150)*(CH$6-$F150+1),$J150/2,$M150,TRUE))/(1-2*_xlfn.NORM.DIST(0,$J150/2,$M150,TRUE))*$D150+($K150="Steady Growth")*(AND(CI$6&gt;=$F150,CI$6&lt;=$H150)*((CI$6-$F150+1)/($J150*($J150+1)/2)*$D150))+($K150="custom")*CustCF!CC150</f>
        <v/>
      </c>
      <c r="CJ150" s="87">
        <f>($K150="Bell Curve")*(_xlfn.NORM.DIST(AND(CJ$6&gt;=$F150,CJ$6&lt;=$H150)*(CJ$6-$F150+1),$J150/2,$M150,TRUE)-_xlfn.NORM.DIST(AND(CJ$6&gt;=$F150,CJ$6&lt;=$H150)*(CI$6-$F150+1),$J150/2,$M150,TRUE))/(1-2*_xlfn.NORM.DIST(0,$J150/2,$M150,TRUE))*$D150+($K150="Steady Growth")*(AND(CJ$6&gt;=$F150,CJ$6&lt;=$H150)*((CJ$6-$F150+1)/($J150*($J150+1)/2)*$D150))+($K150="custom")*CustCF!CD150</f>
        <v/>
      </c>
      <c r="CK150" s="87">
        <f>($K150="Bell Curve")*(_xlfn.NORM.DIST(AND(CK$6&gt;=$F150,CK$6&lt;=$H150)*(CK$6-$F150+1),$J150/2,$M150,TRUE)-_xlfn.NORM.DIST(AND(CK$6&gt;=$F150,CK$6&lt;=$H150)*(CJ$6-$F150+1),$J150/2,$M150,TRUE))/(1-2*_xlfn.NORM.DIST(0,$J150/2,$M150,TRUE))*$D150+($K150="Steady Growth")*(AND(CK$6&gt;=$F150,CK$6&lt;=$H150)*((CK$6-$F150+1)/($J150*($J150+1)/2)*$D150))+($K150="custom")*CustCF!CE150</f>
        <v/>
      </c>
      <c r="CL150" s="87">
        <f>($K150="Bell Curve")*(_xlfn.NORM.DIST(AND(CL$6&gt;=$F150,CL$6&lt;=$H150)*(CL$6-$F150+1),$J150/2,$M150,TRUE)-_xlfn.NORM.DIST(AND(CL$6&gt;=$F150,CL$6&lt;=$H150)*(CK$6-$F150+1),$J150/2,$M150,TRUE))/(1-2*_xlfn.NORM.DIST(0,$J150/2,$M150,TRUE))*$D150+($K150="Steady Growth")*(AND(CL$6&gt;=$F150,CL$6&lt;=$H150)*((CL$6-$F150+1)/($J150*($J150+1)/2)*$D150))+($K150="custom")*CustCF!CF150</f>
        <v/>
      </c>
      <c r="CM150" s="87">
        <f>($K150="Bell Curve")*(_xlfn.NORM.DIST(AND(CM$6&gt;=$F150,CM$6&lt;=$H150)*(CM$6-$F150+1),$J150/2,$M150,TRUE)-_xlfn.NORM.DIST(AND(CM$6&gt;=$F150,CM$6&lt;=$H150)*(CL$6-$F150+1),$J150/2,$M150,TRUE))/(1-2*_xlfn.NORM.DIST(0,$J150/2,$M150,TRUE))*$D150+($K150="Steady Growth")*(AND(CM$6&gt;=$F150,CM$6&lt;=$H150)*((CM$6-$F150+1)/($J150*($J150+1)/2)*$D150))+($K150="custom")*CustCF!CG150</f>
        <v/>
      </c>
      <c r="CN150" s="87">
        <f>($K150="Bell Curve")*(_xlfn.NORM.DIST(AND(CN$6&gt;=$F150,CN$6&lt;=$H150)*(CN$6-$F150+1),$J150/2,$M150,TRUE)-_xlfn.NORM.DIST(AND(CN$6&gt;=$F150,CN$6&lt;=$H150)*(CM$6-$F150+1),$J150/2,$M150,TRUE))/(1-2*_xlfn.NORM.DIST(0,$J150/2,$M150,TRUE))*$D150+($K150="Steady Growth")*(AND(CN$6&gt;=$F150,CN$6&lt;=$H150)*((CN$6-$F150+1)/($J150*($J150+1)/2)*$D150))+($K150="custom")*CustCF!CH150</f>
        <v/>
      </c>
      <c r="CO150" s="87">
        <f>($K150="Bell Curve")*(_xlfn.NORM.DIST(AND(CO$6&gt;=$F150,CO$6&lt;=$H150)*(CO$6-$F150+1),$J150/2,$M150,TRUE)-_xlfn.NORM.DIST(AND(CO$6&gt;=$F150,CO$6&lt;=$H150)*(CN$6-$F150+1),$J150/2,$M150,TRUE))/(1-2*_xlfn.NORM.DIST(0,$J150/2,$M150,TRUE))*$D150+($K150="Steady Growth")*(AND(CO$6&gt;=$F150,CO$6&lt;=$H150)*((CO$6-$F150+1)/($J150*($J150+1)/2)*$D150))+($K150="custom")*CustCF!CI150</f>
        <v/>
      </c>
      <c r="CP150" s="87">
        <f>($K150="Bell Curve")*(_xlfn.NORM.DIST(AND(CP$6&gt;=$F150,CP$6&lt;=$H150)*(CP$6-$F150+1),$J150/2,$M150,TRUE)-_xlfn.NORM.DIST(AND(CP$6&gt;=$F150,CP$6&lt;=$H150)*(CO$6-$F150+1),$J150/2,$M150,TRUE))/(1-2*_xlfn.NORM.DIST(0,$J150/2,$M150,TRUE))*$D150+($K150="Steady Growth")*(AND(CP$6&gt;=$F150,CP$6&lt;=$H150)*((CP$6-$F150+1)/($J150*($J150+1)/2)*$D150))+($K150="custom")*CustCF!CJ150</f>
        <v/>
      </c>
      <c r="CQ150" s="87">
        <f>($K150="Bell Curve")*(_xlfn.NORM.DIST(AND(CQ$6&gt;=$F150,CQ$6&lt;=$H150)*(CQ$6-$F150+1),$J150/2,$M150,TRUE)-_xlfn.NORM.DIST(AND(CQ$6&gt;=$F150,CQ$6&lt;=$H150)*(CP$6-$F150+1),$J150/2,$M150,TRUE))/(1-2*_xlfn.NORM.DIST(0,$J150/2,$M150,TRUE))*$D150+($K150="Steady Growth")*(AND(CQ$6&gt;=$F150,CQ$6&lt;=$H150)*((CQ$6-$F150+1)/($J150*($J150+1)/2)*$D150))+($K150="custom")*CustCF!CK150</f>
        <v/>
      </c>
      <c r="CR150" s="87">
        <f>($K150="Bell Curve")*(_xlfn.NORM.DIST(AND(CR$6&gt;=$F150,CR$6&lt;=$H150)*(CR$6-$F150+1),$J150/2,$M150,TRUE)-_xlfn.NORM.DIST(AND(CR$6&gt;=$F150,CR$6&lt;=$H150)*(CQ$6-$F150+1),$J150/2,$M150,TRUE))/(1-2*_xlfn.NORM.DIST(0,$J150/2,$M150,TRUE))*$D150+($K150="Steady Growth")*(AND(CR$6&gt;=$F150,CR$6&lt;=$H150)*((CR$6-$F150+1)/($J150*($J150+1)/2)*$D150))+($K150="custom")*CustCF!CL150</f>
        <v/>
      </c>
      <c r="CS150" s="87">
        <f>($K150="Bell Curve")*(_xlfn.NORM.DIST(AND(CS$6&gt;=$F150,CS$6&lt;=$H150)*(CS$6-$F150+1),$J150/2,$M150,TRUE)-_xlfn.NORM.DIST(AND(CS$6&gt;=$F150,CS$6&lt;=$H150)*(CR$6-$F150+1),$J150/2,$M150,TRUE))/(1-2*_xlfn.NORM.DIST(0,$J150/2,$M150,TRUE))*$D150+($K150="Steady Growth")*(AND(CS$6&gt;=$F150,CS$6&lt;=$H150)*((CS$6-$F150+1)/($J150*($J150+1)/2)*$D150))+($K150="custom")*CustCF!CM150</f>
        <v/>
      </c>
      <c r="CT150" s="87">
        <f>($K150="Bell Curve")*(_xlfn.NORM.DIST(AND(CT$6&gt;=$F150,CT$6&lt;=$H150)*(CT$6-$F150+1),$J150/2,$M150,TRUE)-_xlfn.NORM.DIST(AND(CT$6&gt;=$F150,CT$6&lt;=$H150)*(CS$6-$F150+1),$J150/2,$M150,TRUE))/(1-2*_xlfn.NORM.DIST(0,$J150/2,$M150,TRUE))*$D150+($K150="Steady Growth")*(AND(CT$6&gt;=$F150,CT$6&lt;=$H150)*((CT$6-$F150+1)/($J150*($J150+1)/2)*$D150))+($K150="custom")*CustCF!CN150</f>
        <v/>
      </c>
      <c r="CU150" s="87">
        <f>($K150="Bell Curve")*(_xlfn.NORM.DIST(AND(CU$6&gt;=$F150,CU$6&lt;=$H150)*(CU$6-$F150+1),$J150/2,$M150,TRUE)-_xlfn.NORM.DIST(AND(CU$6&gt;=$F150,CU$6&lt;=$H150)*(CT$6-$F150+1),$J150/2,$M150,TRUE))/(1-2*_xlfn.NORM.DIST(0,$J150/2,$M150,TRUE))*$D150+($K150="Steady Growth")*(AND(CU$6&gt;=$F150,CU$6&lt;=$H150)*((CU$6-$F150+1)/($J150*($J150+1)/2)*$D150))+($K150="custom")*CustCF!CO150</f>
        <v/>
      </c>
      <c r="CV150" s="87">
        <f>($K150="Bell Curve")*(_xlfn.NORM.DIST(AND(CV$6&gt;=$F150,CV$6&lt;=$H150)*(CV$6-$F150+1),$J150/2,$M150,TRUE)-_xlfn.NORM.DIST(AND(CV$6&gt;=$F150,CV$6&lt;=$H150)*(CU$6-$F150+1),$J150/2,$M150,TRUE))/(1-2*_xlfn.NORM.DIST(0,$J150/2,$M150,TRUE))*$D150+($K150="Steady Growth")*(AND(CV$6&gt;=$F150,CV$6&lt;=$H150)*((CV$6-$F150+1)/($J150*($J150+1)/2)*$D150))+($K150="custom")*CustCF!CP150</f>
        <v/>
      </c>
      <c r="CW150" s="87">
        <f>($K150="Bell Curve")*(_xlfn.NORM.DIST(AND(CW$6&gt;=$F150,CW$6&lt;=$H150)*(CW$6-$F150+1),$J150/2,$M150,TRUE)-_xlfn.NORM.DIST(AND(CW$6&gt;=$F150,CW$6&lt;=$H150)*(CV$6-$F150+1),$J150/2,$M150,TRUE))/(1-2*_xlfn.NORM.DIST(0,$J150/2,$M150,TRUE))*$D150+($K150="Steady Growth")*(AND(CW$6&gt;=$F150,CW$6&lt;=$H150)*((CW$6-$F150+1)/($J150*($J150+1)/2)*$D150))+($K150="custom")*CustCF!CQ150</f>
        <v/>
      </c>
      <c r="CX150" s="87">
        <f>($K150="Bell Curve")*(_xlfn.NORM.DIST(AND(CX$6&gt;=$F150,CX$6&lt;=$H150)*(CX$6-$F150+1),$J150/2,$M150,TRUE)-_xlfn.NORM.DIST(AND(CX$6&gt;=$F150,CX$6&lt;=$H150)*(CW$6-$F150+1),$J150/2,$M150,TRUE))/(1-2*_xlfn.NORM.DIST(0,$J150/2,$M150,TRUE))*$D150+($K150="Steady Growth")*(AND(CX$6&gt;=$F150,CX$6&lt;=$H150)*((CX$6-$F150+1)/($J150*($J150+1)/2)*$D150))+($K150="custom")*CustCF!CR150</f>
        <v/>
      </c>
      <c r="CY150" s="87">
        <f>($K150="Bell Curve")*(_xlfn.NORM.DIST(AND(CY$6&gt;=$F150,CY$6&lt;=$H150)*(CY$6-$F150+1),$J150/2,$M150,TRUE)-_xlfn.NORM.DIST(AND(CY$6&gt;=$F150,CY$6&lt;=$H150)*(CX$6-$F150+1),$J150/2,$M150,TRUE))/(1-2*_xlfn.NORM.DIST(0,$J150/2,$M150,TRUE))*$D150+($K150="Steady Growth")*(AND(CY$6&gt;=$F150,CY$6&lt;=$H150)*((CY$6-$F150+1)/($J150*($J150+1)/2)*$D150))+($K150="custom")*CustCF!CS150</f>
        <v/>
      </c>
      <c r="CZ150" s="87">
        <f>($K150="Bell Curve")*(_xlfn.NORM.DIST(AND(CZ$6&gt;=$F150,CZ$6&lt;=$H150)*(CZ$6-$F150+1),$J150/2,$M150,TRUE)-_xlfn.NORM.DIST(AND(CZ$6&gt;=$F150,CZ$6&lt;=$H150)*(CY$6-$F150+1),$J150/2,$M150,TRUE))/(1-2*_xlfn.NORM.DIST(0,$J150/2,$M150,TRUE))*$D150+($K150="Steady Growth")*(AND(CZ$6&gt;=$F150,CZ$6&lt;=$H150)*((CZ$6-$F150+1)/($J150*($J150+1)/2)*$D150))+($K150="custom")*CustCF!CT150</f>
        <v/>
      </c>
      <c r="DA150" s="87">
        <f>($K150="Bell Curve")*(_xlfn.NORM.DIST(AND(DA$6&gt;=$F150,DA$6&lt;=$H150)*(DA$6-$F150+1),$J150/2,$M150,TRUE)-_xlfn.NORM.DIST(AND(DA$6&gt;=$F150,DA$6&lt;=$H150)*(CZ$6-$F150+1),$J150/2,$M150,TRUE))/(1-2*_xlfn.NORM.DIST(0,$J150/2,$M150,TRUE))*$D150+($K150="Steady Growth")*(AND(DA$6&gt;=$F150,DA$6&lt;=$H150)*((DA$6-$F150+1)/($J150*($J150+1)/2)*$D150))+($K150="custom")*CustCF!CU150</f>
        <v/>
      </c>
      <c r="DB150" s="87">
        <f>($K150="Bell Curve")*(_xlfn.NORM.DIST(AND(DB$6&gt;=$F150,DB$6&lt;=$H150)*(DB$6-$F150+1),$J150/2,$M150,TRUE)-_xlfn.NORM.DIST(AND(DB$6&gt;=$F150,DB$6&lt;=$H150)*(DA$6-$F150+1),$J150/2,$M150,TRUE))/(1-2*_xlfn.NORM.DIST(0,$J150/2,$M150,TRUE))*$D150+($K150="Steady Growth")*(AND(DB$6&gt;=$F150,DB$6&lt;=$H150)*((DB$6-$F150+1)/($J150*($J150+1)/2)*$D150))+($K150="custom")*CustCF!CV150</f>
        <v/>
      </c>
      <c r="DC150" s="87">
        <f>($K150="Bell Curve")*(_xlfn.NORM.DIST(AND(DC$6&gt;=$F150,DC$6&lt;=$H150)*(DC$6-$F150+1),$J150/2,$M150,TRUE)-_xlfn.NORM.DIST(AND(DC$6&gt;=$F150,DC$6&lt;=$H150)*(DB$6-$F150+1),$J150/2,$M150,TRUE))/(1-2*_xlfn.NORM.DIST(0,$J150/2,$M150,TRUE))*$D150+($K150="Steady Growth")*(AND(DC$6&gt;=$F150,DC$6&lt;=$H150)*((DC$6-$F150+1)/($J150*($J150+1)/2)*$D150))+($K150="custom")*CustCF!CW150</f>
        <v/>
      </c>
      <c r="DD150" s="87">
        <f>($K150="Bell Curve")*(_xlfn.NORM.DIST(AND(DD$6&gt;=$F150,DD$6&lt;=$H150)*(DD$6-$F150+1),$J150/2,$M150,TRUE)-_xlfn.NORM.DIST(AND(DD$6&gt;=$F150,DD$6&lt;=$H150)*(DC$6-$F150+1),$J150/2,$M150,TRUE))/(1-2*_xlfn.NORM.DIST(0,$J150/2,$M150,TRUE))*$D150+($K150="Steady Growth")*(AND(DD$6&gt;=$F150,DD$6&lt;=$H150)*((DD$6-$F150+1)/($J150*($J150+1)/2)*$D150))+($K150="custom")*CustCF!CX150</f>
        <v/>
      </c>
      <c r="DE150" s="87">
        <f>($K150="Bell Curve")*(_xlfn.NORM.DIST(AND(DE$6&gt;=$F150,DE$6&lt;=$H150)*(DE$6-$F150+1),$J150/2,$M150,TRUE)-_xlfn.NORM.DIST(AND(DE$6&gt;=$F150,DE$6&lt;=$H150)*(DD$6-$F150+1),$J150/2,$M150,TRUE))/(1-2*_xlfn.NORM.DIST(0,$J150/2,$M150,TRUE))*$D150+($K150="Steady Growth")*(AND(DE$6&gt;=$F150,DE$6&lt;=$H150)*((DE$6-$F150+1)/($J150*($J150+1)/2)*$D150))+($K150="custom")*CustCF!CY150</f>
        <v/>
      </c>
      <c r="DF150" s="87">
        <f>($K150="Bell Curve")*(_xlfn.NORM.DIST(AND(DF$6&gt;=$F150,DF$6&lt;=$H150)*(DF$6-$F150+1),$J150/2,$M150,TRUE)-_xlfn.NORM.DIST(AND(DF$6&gt;=$F150,DF$6&lt;=$H150)*(DE$6-$F150+1),$J150/2,$M150,TRUE))/(1-2*_xlfn.NORM.DIST(0,$J150/2,$M150,TRUE))*$D150+($K150="Steady Growth")*(AND(DF$6&gt;=$F150,DF$6&lt;=$H150)*((DF$6-$F150+1)/($J150*($J150+1)/2)*$D150))+($K150="custom")*CustCF!CZ150</f>
        <v/>
      </c>
      <c r="DG150" s="87">
        <f>($K150="Bell Curve")*(_xlfn.NORM.DIST(AND(DG$6&gt;=$F150,DG$6&lt;=$H150)*(DG$6-$F150+1),$J150/2,$M150,TRUE)-_xlfn.NORM.DIST(AND(DG$6&gt;=$F150,DG$6&lt;=$H150)*(DF$6-$F150+1),$J150/2,$M150,TRUE))/(1-2*_xlfn.NORM.DIST(0,$J150/2,$M150,TRUE))*$D150+($K150="Steady Growth")*(AND(DG$6&gt;=$F150,DG$6&lt;=$H150)*((DG$6-$F150+1)/($J150*($J150+1)/2)*$D150))+($K150="custom")*CustCF!DA150</f>
        <v/>
      </c>
      <c r="DH150" s="87">
        <f>($K150="Bell Curve")*(_xlfn.NORM.DIST(AND(DH$6&gt;=$F150,DH$6&lt;=$H150)*(DH$6-$F150+1),$J150/2,$M150,TRUE)-_xlfn.NORM.DIST(AND(DH$6&gt;=$F150,DH$6&lt;=$H150)*(DG$6-$F150+1),$J150/2,$M150,TRUE))/(1-2*_xlfn.NORM.DIST(0,$J150/2,$M150,TRUE))*$D150+($K150="Steady Growth")*(AND(DH$6&gt;=$F150,DH$6&lt;=$H150)*((DH$6-$F150+1)/($J150*($J150+1)/2)*$D150))+($K150="custom")*CustCF!DB150</f>
        <v/>
      </c>
      <c r="DI150" s="87">
        <f>($K150="Bell Curve")*(_xlfn.NORM.DIST(AND(DI$6&gt;=$F150,DI$6&lt;=$H150)*(DI$6-$F150+1),$J150/2,$M150,TRUE)-_xlfn.NORM.DIST(AND(DI$6&gt;=$F150,DI$6&lt;=$H150)*(DH$6-$F150+1),$J150/2,$M150,TRUE))/(1-2*_xlfn.NORM.DIST(0,$J150/2,$M150,TRUE))*$D150+($K150="Steady Growth")*(AND(DI$6&gt;=$F150,DI$6&lt;=$H150)*((DI$6-$F150+1)/($J150*($J150+1)/2)*$D150))+($K150="custom")*CustCF!DC150</f>
        <v/>
      </c>
      <c r="DJ150" s="87">
        <f>($K150="Bell Curve")*(_xlfn.NORM.DIST(AND(DJ$6&gt;=$F150,DJ$6&lt;=$H150)*(DJ$6-$F150+1),$J150/2,$M150,TRUE)-_xlfn.NORM.DIST(AND(DJ$6&gt;=$F150,DJ$6&lt;=$H150)*(DI$6-$F150+1),$J150/2,$M150,TRUE))/(1-2*_xlfn.NORM.DIST(0,$J150/2,$M150,TRUE))*$D150+($K150="Steady Growth")*(AND(DJ$6&gt;=$F150,DJ$6&lt;=$H150)*((DJ$6-$F150+1)/($J150*($J150+1)/2)*$D150))+($K150="custom")*CustCF!DD150</f>
        <v/>
      </c>
      <c r="DK150" s="87">
        <f>($K150="Bell Curve")*(_xlfn.NORM.DIST(AND(DK$6&gt;=$F150,DK$6&lt;=$H150)*(DK$6-$F150+1),$J150/2,$M150,TRUE)-_xlfn.NORM.DIST(AND(DK$6&gt;=$F150,DK$6&lt;=$H150)*(DJ$6-$F150+1),$J150/2,$M150,TRUE))/(1-2*_xlfn.NORM.DIST(0,$J150/2,$M150,TRUE))*$D150+($K150="Steady Growth")*(AND(DK$6&gt;=$F150,DK$6&lt;=$H150)*((DK$6-$F150+1)/($J150*($J150+1)/2)*$D150))+($K150="custom")*CustCF!DE150</f>
        <v/>
      </c>
      <c r="DL150" s="87">
        <f>($K150="Bell Curve")*(_xlfn.NORM.DIST(AND(DL$6&gt;=$F150,DL$6&lt;=$H150)*(DL$6-$F150+1),$J150/2,$M150,TRUE)-_xlfn.NORM.DIST(AND(DL$6&gt;=$F150,DL$6&lt;=$H150)*(DK$6-$F150+1),$J150/2,$M150,TRUE))/(1-2*_xlfn.NORM.DIST(0,$J150/2,$M150,TRUE))*$D150+($K150="Steady Growth")*(AND(DL$6&gt;=$F150,DL$6&lt;=$H150)*((DL$6-$F150+1)/($J150*($J150+1)/2)*$D150))+($K150="custom")*CustCF!DF150</f>
        <v/>
      </c>
      <c r="DM150" s="87">
        <f>($K150="Bell Curve")*(_xlfn.NORM.DIST(AND(DM$6&gt;=$F150,DM$6&lt;=$H150)*(DM$6-$F150+1),$J150/2,$M150,TRUE)-_xlfn.NORM.DIST(AND(DM$6&gt;=$F150,DM$6&lt;=$H150)*(DL$6-$F150+1),$J150/2,$M150,TRUE))/(1-2*_xlfn.NORM.DIST(0,$J150/2,$M150,TRUE))*$D150+($K150="Steady Growth")*(AND(DM$6&gt;=$F150,DM$6&lt;=$H150)*((DM$6-$F150+1)/($J150*($J150+1)/2)*$D150))+($K150="custom")*CustCF!DG150</f>
        <v/>
      </c>
      <c r="DN150" s="87">
        <f>($K150="Bell Curve")*(_xlfn.NORM.DIST(AND(DN$6&gt;=$F150,DN$6&lt;=$H150)*(DN$6-$F150+1),$J150/2,$M150,TRUE)-_xlfn.NORM.DIST(AND(DN$6&gt;=$F150,DN$6&lt;=$H150)*(DM$6-$F150+1),$J150/2,$M150,TRUE))/(1-2*_xlfn.NORM.DIST(0,$J150/2,$M150,TRUE))*$D150+($K150="Steady Growth")*(AND(DN$6&gt;=$F150,DN$6&lt;=$H150)*((DN$6-$F150+1)/($J150*($J150+1)/2)*$D150))+($K150="custom")*CustCF!DH150</f>
        <v/>
      </c>
      <c r="DO150" s="87">
        <f>($K150="Bell Curve")*(_xlfn.NORM.DIST(AND(DO$6&gt;=$F150,DO$6&lt;=$H150)*(DO$6-$F150+1),$J150/2,$M150,TRUE)-_xlfn.NORM.DIST(AND(DO$6&gt;=$F150,DO$6&lt;=$H150)*(DN$6-$F150+1),$J150/2,$M150,TRUE))/(1-2*_xlfn.NORM.DIST(0,$J150/2,$M150,TRUE))*$D150+($K150="Steady Growth")*(AND(DO$6&gt;=$F150,DO$6&lt;=$H150)*((DO$6-$F150+1)/($J150*($J150+1)/2)*$D150))+($K150="custom")*CustCF!DI150</f>
        <v/>
      </c>
      <c r="DP150" s="87">
        <f>($K150="Bell Curve")*(_xlfn.NORM.DIST(AND(DP$6&gt;=$F150,DP$6&lt;=$H150)*(DP$6-$F150+1),$J150/2,$M150,TRUE)-_xlfn.NORM.DIST(AND(DP$6&gt;=$F150,DP$6&lt;=$H150)*(DO$6-$F150+1),$J150/2,$M150,TRUE))/(1-2*_xlfn.NORM.DIST(0,$J150/2,$M150,TRUE))*$D150+($K150="Steady Growth")*(AND(DP$6&gt;=$F150,DP$6&lt;=$H150)*((DP$6-$F150+1)/($J150*($J150+1)/2)*$D150))+($K150="custom")*CustCF!DJ150</f>
        <v/>
      </c>
      <c r="DQ150" s="87">
        <f>($K150="Bell Curve")*(_xlfn.NORM.DIST(AND(DQ$6&gt;=$F150,DQ$6&lt;=$H150)*(DQ$6-$F150+1),$J150/2,$M150,TRUE)-_xlfn.NORM.DIST(AND(DQ$6&gt;=$F150,DQ$6&lt;=$H150)*(DP$6-$F150+1),$J150/2,$M150,TRUE))/(1-2*_xlfn.NORM.DIST(0,$J150/2,$M150,TRUE))*$D150+($K150="Steady Growth")*(AND(DQ$6&gt;=$F150,DQ$6&lt;=$H150)*((DQ$6-$F150+1)/($J150*($J150+1)/2)*$D150))+($K150="custom")*CustCF!DK150</f>
        <v/>
      </c>
      <c r="DR150" s="87">
        <f>($K150="Bell Curve")*(_xlfn.NORM.DIST(AND(DR$6&gt;=$F150,DR$6&lt;=$H150)*(DR$6-$F150+1),$J150/2,$M150,TRUE)-_xlfn.NORM.DIST(AND(DR$6&gt;=$F150,DR$6&lt;=$H150)*(DQ$6-$F150+1),$J150/2,$M150,TRUE))/(1-2*_xlfn.NORM.DIST(0,$J150/2,$M150,TRUE))*$D150+($K150="Steady Growth")*(AND(DR$6&gt;=$F150,DR$6&lt;=$H150)*((DR$6-$F150+1)/($J150*($J150+1)/2)*$D150))+($K150="custom")*CustCF!DL150</f>
        <v/>
      </c>
      <c r="DS150" s="87">
        <f>($K150="Bell Curve")*(_xlfn.NORM.DIST(AND(DS$6&gt;=$F150,DS$6&lt;=$H150)*(DS$6-$F150+1),$J150/2,$M150,TRUE)-_xlfn.NORM.DIST(AND(DS$6&gt;=$F150,DS$6&lt;=$H150)*(DR$6-$F150+1),$J150/2,$M150,TRUE))/(1-2*_xlfn.NORM.DIST(0,$J150/2,$M150,TRUE))*$D150+($K150="Steady Growth")*(AND(DS$6&gt;=$F150,DS$6&lt;=$H150)*((DS$6-$F150+1)/($J150*($J150+1)/2)*$D150))+($K150="custom")*CustCF!DM150</f>
        <v/>
      </c>
      <c r="DT150" s="87">
        <f>($K150="Bell Curve")*(_xlfn.NORM.DIST(AND(DT$6&gt;=$F150,DT$6&lt;=$H150)*(DT$6-$F150+1),$J150/2,$M150,TRUE)-_xlfn.NORM.DIST(AND(DT$6&gt;=$F150,DT$6&lt;=$H150)*(DS$6-$F150+1),$J150/2,$M150,TRUE))/(1-2*_xlfn.NORM.DIST(0,$J150/2,$M150,TRUE))*$D150+($K150="Steady Growth")*(AND(DT$6&gt;=$F150,DT$6&lt;=$H150)*((DT$6-$F150+1)/($J150*($J150+1)/2)*$D150))+($K150="custom")*CustCF!DN150</f>
        <v/>
      </c>
      <c r="DU150" s="87">
        <f>($K150="Bell Curve")*(_xlfn.NORM.DIST(AND(DU$6&gt;=$F150,DU$6&lt;=$H150)*(DU$6-$F150+1),$J150/2,$M150,TRUE)-_xlfn.NORM.DIST(AND(DU$6&gt;=$F150,DU$6&lt;=$H150)*(DT$6-$F150+1),$J150/2,$M150,TRUE))/(1-2*_xlfn.NORM.DIST(0,$J150/2,$M150,TRUE))*$D150+($K150="Steady Growth")*(AND(DU$6&gt;=$F150,DU$6&lt;=$H150)*((DU$6-$F150+1)/($J150*($J150+1)/2)*$D150))+($K150="custom")*CustCF!DO150</f>
        <v/>
      </c>
      <c r="DV150" s="87">
        <f>($K150="Bell Curve")*(_xlfn.NORM.DIST(AND(DV$6&gt;=$F150,DV$6&lt;=$H150)*(DV$6-$F150+1),$J150/2,$M150,TRUE)-_xlfn.NORM.DIST(AND(DV$6&gt;=$F150,DV$6&lt;=$H150)*(DU$6-$F150+1),$J150/2,$M150,TRUE))/(1-2*_xlfn.NORM.DIST(0,$J150/2,$M150,TRUE))*$D150+($K150="Steady Growth")*(AND(DV$6&gt;=$F150,DV$6&lt;=$H150)*((DV$6-$F150+1)/($J150*($J150+1)/2)*$D150))+($K150="custom")*CustCF!DP150</f>
        <v/>
      </c>
      <c r="DW150" s="87">
        <f>($K150="Bell Curve")*(_xlfn.NORM.DIST(AND(DW$6&gt;=$F150,DW$6&lt;=$H150)*(DW$6-$F150+1),$J150/2,$M150,TRUE)-_xlfn.NORM.DIST(AND(DW$6&gt;=$F150,DW$6&lt;=$H150)*(DV$6-$F150+1),$J150/2,$M150,TRUE))/(1-2*_xlfn.NORM.DIST(0,$J150/2,$M150,TRUE))*$D150+($K150="Steady Growth")*(AND(DW$6&gt;=$F150,DW$6&lt;=$H150)*((DW$6-$F150+1)/($J150*($J150+1)/2)*$D150))+($K150="custom")*CustCF!DQ150</f>
        <v/>
      </c>
      <c r="DX150" s="87">
        <f>($K150="Bell Curve")*(_xlfn.NORM.DIST(AND(DX$6&gt;=$F150,DX$6&lt;=$H150)*(DX$6-$F150+1),$J150/2,$M150,TRUE)-_xlfn.NORM.DIST(AND(DX$6&gt;=$F150,DX$6&lt;=$H150)*(DW$6-$F150+1),$J150/2,$M150,TRUE))/(1-2*_xlfn.NORM.DIST(0,$J150/2,$M150,TRUE))*$D150+($K150="Steady Growth")*(AND(DX$6&gt;=$F150,DX$6&lt;=$H150)*((DX$6-$F150+1)/($J150*($J150+1)/2)*$D150))+($K150="custom")*CustCF!DR150</f>
        <v/>
      </c>
      <c r="DY150" s="87">
        <f>($K150="Bell Curve")*(_xlfn.NORM.DIST(AND(DY$6&gt;=$F150,DY$6&lt;=$H150)*(DY$6-$F150+1),$J150/2,$M150,TRUE)-_xlfn.NORM.DIST(AND(DY$6&gt;=$F150,DY$6&lt;=$H150)*(DX$6-$F150+1),$J150/2,$M150,TRUE))/(1-2*_xlfn.NORM.DIST(0,$J150/2,$M150,TRUE))*$D150+($K150="Steady Growth")*(AND(DY$6&gt;=$F150,DY$6&lt;=$H150)*((DY$6-$F150+1)/($J150*($J150+1)/2)*$D150))+($K150="custom")*CustCF!DS150</f>
        <v/>
      </c>
      <c r="DZ150" s="87">
        <f>($K150="Bell Curve")*(_xlfn.NORM.DIST(AND(DZ$6&gt;=$F150,DZ$6&lt;=$H150)*(DZ$6-$F150+1),$J150/2,$M150,TRUE)-_xlfn.NORM.DIST(AND(DZ$6&gt;=$F150,DZ$6&lt;=$H150)*(DY$6-$F150+1),$J150/2,$M150,TRUE))/(1-2*_xlfn.NORM.DIST(0,$J150/2,$M150,TRUE))*$D150+($K150="Steady Growth")*(AND(DZ$6&gt;=$F150,DZ$6&lt;=$H150)*((DZ$6-$F150+1)/($J150*($J150+1)/2)*$D150))+($K150="custom")*CustCF!DT150</f>
        <v/>
      </c>
      <c r="EA150" s="87">
        <f>($K150="Bell Curve")*(_xlfn.NORM.DIST(AND(EA$6&gt;=$F150,EA$6&lt;=$H150)*(EA$6-$F150+1),$J150/2,$M150,TRUE)-_xlfn.NORM.DIST(AND(EA$6&gt;=$F150,EA$6&lt;=$H150)*(DZ$6-$F150+1),$J150/2,$M150,TRUE))/(1-2*_xlfn.NORM.DIST(0,$J150/2,$M150,TRUE))*$D150+($K150="Steady Growth")*(AND(EA$6&gt;=$F150,EA$6&lt;=$H150)*((EA$6-$F150+1)/($J150*($J150+1)/2)*$D150))+($K150="custom")*CustCF!DU150</f>
        <v/>
      </c>
      <c r="EB150" s="87">
        <f>($K150="Bell Curve")*(_xlfn.NORM.DIST(AND(EB$6&gt;=$F150,EB$6&lt;=$H150)*(EB$6-$F150+1),$J150/2,$M150,TRUE)-_xlfn.NORM.DIST(AND(EB$6&gt;=$F150,EB$6&lt;=$H150)*(EA$6-$F150+1),$J150/2,$M150,TRUE))/(1-2*_xlfn.NORM.DIST(0,$J150/2,$M150,TRUE))*$D150+($K150="Steady Growth")*(AND(EB$6&gt;=$F150,EB$6&lt;=$H150)*((EB$6-$F150+1)/($J150*($J150+1)/2)*$D150))+($K150="custom")*CustCF!DV150</f>
        <v/>
      </c>
      <c r="EC150" s="87">
        <f>($K150="Bell Curve")*(_xlfn.NORM.DIST(AND(EC$6&gt;=$F150,EC$6&lt;=$H150)*(EC$6-$F150+1),$J150/2,$M150,TRUE)-_xlfn.NORM.DIST(AND(EC$6&gt;=$F150,EC$6&lt;=$H150)*(EB$6-$F150+1),$J150/2,$M150,TRUE))/(1-2*_xlfn.NORM.DIST(0,$J150/2,$M150,TRUE))*$D150+($K150="Steady Growth")*(AND(EC$6&gt;=$F150,EC$6&lt;=$H150)*((EC$6-$F150+1)/($J150*($J150+1)/2)*$D150))+($K150="custom")*CustCF!DW150</f>
        <v/>
      </c>
      <c r="ED150" s="87">
        <f>($K150="Bell Curve")*(_xlfn.NORM.DIST(AND(ED$6&gt;=$F150,ED$6&lt;=$H150)*(ED$6-$F150+1),$J150/2,$M150,TRUE)-_xlfn.NORM.DIST(AND(ED$6&gt;=$F150,ED$6&lt;=$H150)*(EC$6-$F150+1),$J150/2,$M150,TRUE))/(1-2*_xlfn.NORM.DIST(0,$J150/2,$M150,TRUE))*$D150+($K150="Steady Growth")*(AND(ED$6&gt;=$F150,ED$6&lt;=$H150)*((ED$6-$F150+1)/($J150*($J150+1)/2)*$D150))+($K150="custom")*CustCF!DX150</f>
        <v/>
      </c>
      <c r="EE150" s="87">
        <f>($K150="Bell Curve")*(_xlfn.NORM.DIST(AND(EE$6&gt;=$F150,EE$6&lt;=$H150)*(EE$6-$F150+1),$J150/2,$M150,TRUE)-_xlfn.NORM.DIST(AND(EE$6&gt;=$F150,EE$6&lt;=$H150)*(ED$6-$F150+1),$J150/2,$M150,TRUE))/(1-2*_xlfn.NORM.DIST(0,$J150/2,$M150,TRUE))*$D150+($K150="Steady Growth")*(AND(EE$6&gt;=$F150,EE$6&lt;=$H150)*((EE$6-$F150+1)/($J150*($J150+1)/2)*$D150))+($K150="custom")*CustCF!DY150</f>
        <v/>
      </c>
      <c r="EF150" s="87">
        <f>($K150="Bell Curve")*(_xlfn.NORM.DIST(AND(EF$6&gt;=$F150,EF$6&lt;=$H150)*(EF$6-$F150+1),$J150/2,$M150,TRUE)-_xlfn.NORM.DIST(AND(EF$6&gt;=$F150,EF$6&lt;=$H150)*(EE$6-$F150+1),$J150/2,$M150,TRUE))/(1-2*_xlfn.NORM.DIST(0,$J150/2,$M150,TRUE))*$D150+($K150="Steady Growth")*(AND(EF$6&gt;=$F150,EF$6&lt;=$H150)*((EF$6-$F150+1)/($J150*($J150+1)/2)*$D150))+($K150="custom")*CustCF!DZ150</f>
        <v/>
      </c>
      <c r="EG150" s="87">
        <f>($K150="Bell Curve")*(_xlfn.NORM.DIST(AND(EG$6&gt;=$F150,EG$6&lt;=$H150)*(EG$6-$F150+1),$J150/2,$M150,TRUE)-_xlfn.NORM.DIST(AND(EG$6&gt;=$F150,EG$6&lt;=$H150)*(EF$6-$F150+1),$J150/2,$M150,TRUE))/(1-2*_xlfn.NORM.DIST(0,$J150/2,$M150,TRUE))*$D150+($K150="Steady Growth")*(AND(EG$6&gt;=$F150,EG$6&lt;=$H150)*((EG$6-$F150+1)/($J150*($J150+1)/2)*$D150))+($K150="custom")*CustCF!EA150</f>
        <v/>
      </c>
      <c r="EH150" s="87">
        <f>($K150="Bell Curve")*(_xlfn.NORM.DIST(AND(EH$6&gt;=$F150,EH$6&lt;=$H150)*(EH$6-$F150+1),$J150/2,$M150,TRUE)-_xlfn.NORM.DIST(AND(EH$6&gt;=$F150,EH$6&lt;=$H150)*(EG$6-$F150+1),$J150/2,$M150,TRUE))/(1-2*_xlfn.NORM.DIST(0,$J150/2,$M150,TRUE))*$D150+($K150="Steady Growth")*(AND(EH$6&gt;=$F150,EH$6&lt;=$H150)*((EH$6-$F150+1)/($J150*($J150+1)/2)*$D150))+($K150="custom")*CustCF!EB150</f>
        <v/>
      </c>
      <c r="EI150" s="87">
        <f>($K150="Bell Curve")*(_xlfn.NORM.DIST(AND(EI$6&gt;=$F150,EI$6&lt;=$H150)*(EI$6-$F150+1),$J150/2,$M150,TRUE)-_xlfn.NORM.DIST(AND(EI$6&gt;=$F150,EI$6&lt;=$H150)*(EH$6-$F150+1),$J150/2,$M150,TRUE))/(1-2*_xlfn.NORM.DIST(0,$J150/2,$M150,TRUE))*$D150+($K150="Steady Growth")*(AND(EI$6&gt;=$F150,EI$6&lt;=$H150)*((EI$6-$F150+1)/($J150*($J150+1)/2)*$D150))+($K150="custom")*CustCF!EC150</f>
        <v/>
      </c>
      <c r="EJ150" s="87">
        <f>($K150="Bell Curve")*(_xlfn.NORM.DIST(AND(EJ$6&gt;=$F150,EJ$6&lt;=$H150)*(EJ$6-$F150+1),$J150/2,$M150,TRUE)-_xlfn.NORM.DIST(AND(EJ$6&gt;=$F150,EJ$6&lt;=$H150)*(EI$6-$F150+1),$J150/2,$M150,TRUE))/(1-2*_xlfn.NORM.DIST(0,$J150/2,$M150,TRUE))*$D150+($K150="Steady Growth")*(AND(EJ$6&gt;=$F150,EJ$6&lt;=$H150)*((EJ$6-$F150+1)/($J150*($J150+1)/2)*$D150))+($K150="custom")*CustCF!ED150</f>
        <v/>
      </c>
      <c r="EK150" s="87">
        <f>($K150="Bell Curve")*(_xlfn.NORM.DIST(AND(EK$6&gt;=$F150,EK$6&lt;=$H150)*(EK$6-$F150+1),$J150/2,$M150,TRUE)-_xlfn.NORM.DIST(AND(EK$6&gt;=$F150,EK$6&lt;=$H150)*(EJ$6-$F150+1),$J150/2,$M150,TRUE))/(1-2*_xlfn.NORM.DIST(0,$J150/2,$M150,TRUE))*$D150+($K150="Steady Growth")*(AND(EK$6&gt;=$F150,EK$6&lt;=$H150)*((EK$6-$F150+1)/($J150*($J150+1)/2)*$D150))+($K150="custom")*CustCF!EE150</f>
        <v/>
      </c>
      <c r="EL150" s="87">
        <f>($K150="Bell Curve")*(_xlfn.NORM.DIST(AND(EL$6&gt;=$F150,EL$6&lt;=$H150)*(EL$6-$F150+1),$J150/2,$M150,TRUE)-_xlfn.NORM.DIST(AND(EL$6&gt;=$F150,EL$6&lt;=$H150)*(EK$6-$F150+1),$J150/2,$M150,TRUE))/(1-2*_xlfn.NORM.DIST(0,$J150/2,$M150,TRUE))*$D150+($K150="Steady Growth")*(AND(EL$6&gt;=$F150,EL$6&lt;=$H150)*((EL$6-$F150+1)/($J150*($J150+1)/2)*$D150))+($K150="custom")*CustCF!EF150</f>
        <v/>
      </c>
      <c r="EM150" s="87">
        <f>($K150="Bell Curve")*(_xlfn.NORM.DIST(AND(EM$6&gt;=$F150,EM$6&lt;=$H150)*(EM$6-$F150+1),$J150/2,$M150,TRUE)-_xlfn.NORM.DIST(AND(EM$6&gt;=$F150,EM$6&lt;=$H150)*(EL$6-$F150+1),$J150/2,$M150,TRUE))/(1-2*_xlfn.NORM.DIST(0,$J150/2,$M150,TRUE))*$D150+($K150="Steady Growth")*(AND(EM$6&gt;=$F150,EM$6&lt;=$H150)*((EM$6-$F150+1)/($J150*($J150+1)/2)*$D150))+($K150="custom")*CustCF!EG150</f>
        <v/>
      </c>
      <c r="EN150" s="87">
        <f>($K150="Bell Curve")*(_xlfn.NORM.DIST(AND(EN$6&gt;=$F150,EN$6&lt;=$H150)*(EN$6-$F150+1),$J150/2,$M150,TRUE)-_xlfn.NORM.DIST(AND(EN$6&gt;=$F150,EN$6&lt;=$H150)*(EM$6-$F150+1),$J150/2,$M150,TRUE))/(1-2*_xlfn.NORM.DIST(0,$J150/2,$M150,TRUE))*$D150+($K150="Steady Growth")*(AND(EN$6&gt;=$F150,EN$6&lt;=$H150)*((EN$6-$F150+1)/($J150*($J150+1)/2)*$D150))+($K150="custom")*CustCF!EH150</f>
        <v/>
      </c>
      <c r="EO150" s="87">
        <f>($K150="Bell Curve")*(_xlfn.NORM.DIST(AND(EO$6&gt;=$F150,EO$6&lt;=$H150)*(EO$6-$F150+1),$J150/2,$M150,TRUE)-_xlfn.NORM.DIST(AND(EO$6&gt;=$F150,EO$6&lt;=$H150)*(EN$6-$F150+1),$J150/2,$M150,TRUE))/(1-2*_xlfn.NORM.DIST(0,$J150/2,$M150,TRUE))*$D150+($K150="Steady Growth")*(AND(EO$6&gt;=$F150,EO$6&lt;=$H150)*((EO$6-$F150+1)/($J150*($J150+1)/2)*$D150))+($K150="custom")*CustCF!EI150</f>
        <v/>
      </c>
      <c r="EP150" s="87">
        <f>($K150="Bell Curve")*(_xlfn.NORM.DIST(AND(EP$6&gt;=$F150,EP$6&lt;=$H150)*(EP$6-$F150+1),$J150/2,$M150,TRUE)-_xlfn.NORM.DIST(AND(EP$6&gt;=$F150,EP$6&lt;=$H150)*(EO$6-$F150+1),$J150/2,$M150,TRUE))/(1-2*_xlfn.NORM.DIST(0,$J150/2,$M150,TRUE))*$D150+($K150="Steady Growth")*(AND(EP$6&gt;=$F150,EP$6&lt;=$H150)*((EP$6-$F150+1)/($J150*($J150+1)/2)*$D150))+($K150="custom")*CustCF!EJ150</f>
        <v/>
      </c>
      <c r="EQ150" s="87">
        <f>($K150="Bell Curve")*(_xlfn.NORM.DIST(AND(EQ$6&gt;=$F150,EQ$6&lt;=$H150)*(EQ$6-$F150+1),$J150/2,$M150,TRUE)-_xlfn.NORM.DIST(AND(EQ$6&gt;=$F150,EQ$6&lt;=$H150)*(EP$6-$F150+1),$J150/2,$M150,TRUE))/(1-2*_xlfn.NORM.DIST(0,$J150/2,$M150,TRUE))*$D150+($K150="Steady Growth")*(AND(EQ$6&gt;=$F150,EQ$6&lt;=$H150)*((EQ$6-$F150+1)/($J150*($J150+1)/2)*$D150))+($K150="custom")*CustCF!EK150</f>
        <v/>
      </c>
      <c r="ER150" s="87">
        <f>($K150="Bell Curve")*(_xlfn.NORM.DIST(AND(ER$6&gt;=$F150,ER$6&lt;=$H150)*(ER$6-$F150+1),$J150/2,$M150,TRUE)-_xlfn.NORM.DIST(AND(ER$6&gt;=$F150,ER$6&lt;=$H150)*(EQ$6-$F150+1),$J150/2,$M150,TRUE))/(1-2*_xlfn.NORM.DIST(0,$J150/2,$M150,TRUE))*$D150+($K150="Steady Growth")*(AND(ER$6&gt;=$F150,ER$6&lt;=$H150)*((ER$6-$F150+1)/($J150*($J150+1)/2)*$D150))+($K150="custom")*CustCF!EL150</f>
        <v/>
      </c>
      <c r="ES150" s="87">
        <f>($K150="Bell Curve")*(_xlfn.NORM.DIST(AND(ES$6&gt;=$F150,ES$6&lt;=$H150)*(ES$6-$F150+1),$J150/2,$M150,TRUE)-_xlfn.NORM.DIST(AND(ES$6&gt;=$F150,ES$6&lt;=$H150)*(ER$6-$F150+1),$J150/2,$M150,TRUE))/(1-2*_xlfn.NORM.DIST(0,$J150/2,$M150,TRUE))*$D150+($K150="Steady Growth")*(AND(ES$6&gt;=$F150,ES$6&lt;=$H150)*((ES$6-$F150+1)/($J150*($J150+1)/2)*$D150))+($K150="custom")*CustCF!EM150</f>
        <v/>
      </c>
      <c r="ET150" s="87">
        <f>($K150="Bell Curve")*(_xlfn.NORM.DIST(AND(ET$6&gt;=$F150,ET$6&lt;=$H150)*(ET$6-$F150+1),$J150/2,$M150,TRUE)-_xlfn.NORM.DIST(AND(ET$6&gt;=$F150,ET$6&lt;=$H150)*(ES$6-$F150+1),$J150/2,$M150,TRUE))/(1-2*_xlfn.NORM.DIST(0,$J150/2,$M150,TRUE))*$D150+($K150="Steady Growth")*(AND(ET$6&gt;=$F150,ET$6&lt;=$H150)*((ET$6-$F150+1)/($J150*($J150+1)/2)*$D150))+($K150="custom")*CustCF!EN150</f>
        <v/>
      </c>
      <c r="EU150" s="87">
        <f>($K150="Bell Curve")*(_xlfn.NORM.DIST(AND(EU$6&gt;=$F150,EU$6&lt;=$H150)*(EU$6-$F150+1),$J150/2,$M150,TRUE)-_xlfn.NORM.DIST(AND(EU$6&gt;=$F150,EU$6&lt;=$H150)*(ET$6-$F150+1),$J150/2,$M150,TRUE))/(1-2*_xlfn.NORM.DIST(0,$J150/2,$M150,TRUE))*$D150+($K150="Steady Growth")*(AND(EU$6&gt;=$F150,EU$6&lt;=$H150)*((EU$6-$F150+1)/($J150*($J150+1)/2)*$D150))+($K150="custom")*CustCF!EO150</f>
        <v/>
      </c>
      <c r="EV150" s="87">
        <f>($K150="Bell Curve")*(_xlfn.NORM.DIST(AND(EV$6&gt;=$F150,EV$6&lt;=$H150)*(EV$6-$F150+1),$J150/2,$M150,TRUE)-_xlfn.NORM.DIST(AND(EV$6&gt;=$F150,EV$6&lt;=$H150)*(EU$6-$F150+1),$J150/2,$M150,TRUE))/(1-2*_xlfn.NORM.DIST(0,$J150/2,$M150,TRUE))*$D150+($K150="Steady Growth")*(AND(EV$6&gt;=$F150,EV$6&lt;=$H150)*((EV$6-$F150+1)/($J150*($J150+1)/2)*$D150))+($K150="custom")*CustCF!EP150</f>
        <v/>
      </c>
      <c r="EW150" s="87">
        <f>($K150="Bell Curve")*(_xlfn.NORM.DIST(AND(EW$6&gt;=$F150,EW$6&lt;=$H150)*(EW$6-$F150+1),$J150/2,$M150,TRUE)-_xlfn.NORM.DIST(AND(EW$6&gt;=$F150,EW$6&lt;=$H150)*(EV$6-$F150+1),$J150/2,$M150,TRUE))/(1-2*_xlfn.NORM.DIST(0,$J150/2,$M150,TRUE))*$D150+($K150="Steady Growth")*(AND(EW$6&gt;=$F150,EW$6&lt;=$H150)*((EW$6-$F150+1)/($J150*($J150+1)/2)*$D150))+($K150="custom")*CustCF!EQ150</f>
        <v/>
      </c>
      <c r="EX150" s="87">
        <f>($K150="Bell Curve")*(_xlfn.NORM.DIST(AND(EX$6&gt;=$F150,EX$6&lt;=$H150)*(EX$6-$F150+1),$J150/2,$M150,TRUE)-_xlfn.NORM.DIST(AND(EX$6&gt;=$F150,EX$6&lt;=$H150)*(EW$6-$F150+1),$J150/2,$M150,TRUE))/(1-2*_xlfn.NORM.DIST(0,$J150/2,$M150,TRUE))*$D150+($K150="Steady Growth")*(AND(EX$6&gt;=$F150,EX$6&lt;=$H150)*((EX$6-$F150+1)/($J150*($J150+1)/2)*$D150))+($K150="custom")*CustCF!ER150</f>
        <v/>
      </c>
      <c r="EY150" s="87">
        <f>($K150="Bell Curve")*(_xlfn.NORM.DIST(AND(EY$6&gt;=$F150,EY$6&lt;=$H150)*(EY$6-$F150+1),$J150/2,$M150,TRUE)-_xlfn.NORM.DIST(AND(EY$6&gt;=$F150,EY$6&lt;=$H150)*(EX$6-$F150+1),$J150/2,$M150,TRUE))/(1-2*_xlfn.NORM.DIST(0,$J150/2,$M150,TRUE))*$D150+($K150="Steady Growth")*(AND(EY$6&gt;=$F150,EY$6&lt;=$H150)*((EY$6-$F150+1)/($J150*($J150+1)/2)*$D150))+($K150="custom")*CustCF!ES150</f>
        <v/>
      </c>
      <c r="EZ150" s="87">
        <f>($K150="Bell Curve")*(_xlfn.NORM.DIST(AND(EZ$6&gt;=$F150,EZ$6&lt;=$H150)*(EZ$6-$F150+1),$J150/2,$M150,TRUE)-_xlfn.NORM.DIST(AND(EZ$6&gt;=$F150,EZ$6&lt;=$H150)*(EY$6-$F150+1),$J150/2,$M150,TRUE))/(1-2*_xlfn.NORM.DIST(0,$J150/2,$M150,TRUE))*$D150+($K150="Steady Growth")*(AND(EZ$6&gt;=$F150,EZ$6&lt;=$H150)*((EZ$6-$F150+1)/($J150*($J150+1)/2)*$D150))+($K150="custom")*CustCF!ET150</f>
        <v/>
      </c>
      <c r="FA150" s="87">
        <f>($K150="Bell Curve")*(_xlfn.NORM.DIST(AND(FA$6&gt;=$F150,FA$6&lt;=$H150)*(FA$6-$F150+1),$J150/2,$M150,TRUE)-_xlfn.NORM.DIST(AND(FA$6&gt;=$F150,FA$6&lt;=$H150)*(EZ$6-$F150+1),$J150/2,$M150,TRUE))/(1-2*_xlfn.NORM.DIST(0,$J150/2,$M150,TRUE))*$D150+($K150="Steady Growth")*(AND(FA$6&gt;=$F150,FA$6&lt;=$H150)*((FA$6-$F150+1)/($J150*($J150+1)/2)*$D150))+($K150="custom")*CustCF!EU150</f>
        <v/>
      </c>
      <c r="FB150" s="87">
        <f>($K150="Bell Curve")*(_xlfn.NORM.DIST(AND(FB$6&gt;=$F150,FB$6&lt;=$H150)*(FB$6-$F150+1),$J150/2,$M150,TRUE)-_xlfn.NORM.DIST(AND(FB$6&gt;=$F150,FB$6&lt;=$H150)*(FA$6-$F150+1),$J150/2,$M150,TRUE))/(1-2*_xlfn.NORM.DIST(0,$J150/2,$M150,TRUE))*$D150+($K150="Steady Growth")*(AND(FB$6&gt;=$F150,FB$6&lt;=$H150)*((FB$6-$F150+1)/($J150*($J150+1)/2)*$D150))+($K150="custom")*CustCF!EV150</f>
        <v/>
      </c>
      <c r="FC150" s="87">
        <f>($K150="Bell Curve")*(_xlfn.NORM.DIST(AND(FC$6&gt;=$F150,FC$6&lt;=$H150)*(FC$6-$F150+1),$J150/2,$M150,TRUE)-_xlfn.NORM.DIST(AND(FC$6&gt;=$F150,FC$6&lt;=$H150)*(FB$6-$F150+1),$J150/2,$M150,TRUE))/(1-2*_xlfn.NORM.DIST(0,$J150/2,$M150,TRUE))*$D150+($K150="Steady Growth")*(AND(FC$6&gt;=$F150,FC$6&lt;=$H150)*((FC$6-$F150+1)/($J150*($J150+1)/2)*$D150))+($K150="custom")*CustCF!EW150</f>
        <v/>
      </c>
      <c r="FD150" s="87">
        <f>($K150="Bell Curve")*(_xlfn.NORM.DIST(AND(FD$6&gt;=$F150,FD$6&lt;=$H150)*(FD$6-$F150+1),$J150/2,$M150,TRUE)-_xlfn.NORM.DIST(AND(FD$6&gt;=$F150,FD$6&lt;=$H150)*(FC$6-$F150+1),$J150/2,$M150,TRUE))/(1-2*_xlfn.NORM.DIST(0,$J150/2,$M150,TRUE))*$D150+($K150="Steady Growth")*(AND(FD$6&gt;=$F150,FD$6&lt;=$H150)*((FD$6-$F150+1)/($J150*($J150+1)/2)*$D150))+($K150="custom")*CustCF!EX150</f>
        <v/>
      </c>
      <c r="FE150" s="87">
        <f>($K150="Bell Curve")*(_xlfn.NORM.DIST(AND(FE$6&gt;=$F150,FE$6&lt;=$H150)*(FE$6-$F150+1),$J150/2,$M150,TRUE)-_xlfn.NORM.DIST(AND(FE$6&gt;=$F150,FE$6&lt;=$H150)*(FD$6-$F150+1),$J150/2,$M150,TRUE))/(1-2*_xlfn.NORM.DIST(0,$J150/2,$M150,TRUE))*$D150+($K150="Steady Growth")*(AND(FE$6&gt;=$F150,FE$6&lt;=$H150)*((FE$6-$F150+1)/($J150*($J150+1)/2)*$D150))+($K150="custom")*CustCF!EY150</f>
        <v/>
      </c>
      <c r="FF150" s="87">
        <f>($K150="Bell Curve")*(_xlfn.NORM.DIST(AND(FF$6&gt;=$F150,FF$6&lt;=$H150)*(FF$6-$F150+1),$J150/2,$M150,TRUE)-_xlfn.NORM.DIST(AND(FF$6&gt;=$F150,FF$6&lt;=$H150)*(FE$6-$F150+1),$J150/2,$M150,TRUE))/(1-2*_xlfn.NORM.DIST(0,$J150/2,$M150,TRUE))*$D150+($K150="Steady Growth")*(AND(FF$6&gt;=$F150,FF$6&lt;=$H150)*((FF$6-$F150+1)/($J150*($J150+1)/2)*$D150))+($K150="custom")*CustCF!EZ150</f>
        <v/>
      </c>
      <c r="FG150" s="87">
        <f>($K150="Bell Curve")*(_xlfn.NORM.DIST(AND(FG$6&gt;=$F150,FG$6&lt;=$H150)*(FG$6-$F150+1),$J150/2,$M150,TRUE)-_xlfn.NORM.DIST(AND(FG$6&gt;=$F150,FG$6&lt;=$H150)*(FF$6-$F150+1),$J150/2,$M150,TRUE))/(1-2*_xlfn.NORM.DIST(0,$J150/2,$M150,TRUE))*$D150+($K150="Steady Growth")*(AND(FG$6&gt;=$F150,FG$6&lt;=$H150)*((FG$6-$F150+1)/($J150*($J150+1)/2)*$D150))+($K150="custom")*CustCF!FA150</f>
        <v/>
      </c>
      <c r="FH150" s="87">
        <f>($K150="Bell Curve")*(_xlfn.NORM.DIST(AND(FH$6&gt;=$F150,FH$6&lt;=$H150)*(FH$6-$F150+1),$J150/2,$M150,TRUE)-_xlfn.NORM.DIST(AND(FH$6&gt;=$F150,FH$6&lt;=$H150)*(FG$6-$F150+1),$J150/2,$M150,TRUE))/(1-2*_xlfn.NORM.DIST(0,$J150/2,$M150,TRUE))*$D150+($K150="Steady Growth")*(AND(FH$6&gt;=$F150,FH$6&lt;=$H150)*((FH$6-$F150+1)/($J150*($J150+1)/2)*$D150))+($K150="custom")*CustCF!FB150</f>
        <v/>
      </c>
      <c r="FI150" s="87">
        <f>($K150="Bell Curve")*(_xlfn.NORM.DIST(AND(FI$6&gt;=$F150,FI$6&lt;=$H150)*(FI$6-$F150+1),$J150/2,$M150,TRUE)-_xlfn.NORM.DIST(AND(FI$6&gt;=$F150,FI$6&lt;=$H150)*(FH$6-$F150+1),$J150/2,$M150,TRUE))/(1-2*_xlfn.NORM.DIST(0,$J150/2,$M150,TRUE))*$D150+($K150="Steady Growth")*(AND(FI$6&gt;=$F150,FI$6&lt;=$H150)*((FI$6-$F150+1)/($J150*($J150+1)/2)*$D150))+($K150="custom")*CustCF!FC150</f>
        <v/>
      </c>
      <c r="FJ150" s="87">
        <f>($K150="Bell Curve")*(_xlfn.NORM.DIST(AND(FJ$6&gt;=$F150,FJ$6&lt;=$H150)*(FJ$6-$F150+1),$J150/2,$M150,TRUE)-_xlfn.NORM.DIST(AND(FJ$6&gt;=$F150,FJ$6&lt;=$H150)*(FI$6-$F150+1),$J150/2,$M150,TRUE))/(1-2*_xlfn.NORM.DIST(0,$J150/2,$M150,TRUE))*$D150+($K150="Steady Growth")*(AND(FJ$6&gt;=$F150,FJ$6&lt;=$H150)*((FJ$6-$F150+1)/($J150*($J150+1)/2)*$D150))+($K150="custom")*CustCF!FD150</f>
        <v/>
      </c>
      <c r="FK150" s="87">
        <f>($K150="Bell Curve")*(_xlfn.NORM.DIST(AND(FK$6&gt;=$F150,FK$6&lt;=$H150)*(FK$6-$F150+1),$J150/2,$M150,TRUE)-_xlfn.NORM.DIST(AND(FK$6&gt;=$F150,FK$6&lt;=$H150)*(FJ$6-$F150+1),$J150/2,$M150,TRUE))/(1-2*_xlfn.NORM.DIST(0,$J150/2,$M150,TRUE))*$D150+($K150="Steady Growth")*(AND(FK$6&gt;=$F150,FK$6&lt;=$H150)*((FK$6-$F150+1)/($J150*($J150+1)/2)*$D150))+($K150="custom")*CustCF!FE150</f>
        <v/>
      </c>
      <c r="FL150" s="87">
        <f>($K150="Bell Curve")*(_xlfn.NORM.DIST(AND(FL$6&gt;=$F150,FL$6&lt;=$H150)*(FL$6-$F150+1),$J150/2,$M150,TRUE)-_xlfn.NORM.DIST(AND(FL$6&gt;=$F150,FL$6&lt;=$H150)*(FK$6-$F150+1),$J150/2,$M150,TRUE))/(1-2*_xlfn.NORM.DIST(0,$J150/2,$M150,TRUE))*$D150+($K150="Steady Growth")*(AND(FL$6&gt;=$F150,FL$6&lt;=$H150)*((FL$6-$F150+1)/($J150*($J150+1)/2)*$D150))+($K150="custom")*CustCF!FF150</f>
        <v/>
      </c>
      <c r="FM150" s="87">
        <f>($K150="Bell Curve")*(_xlfn.NORM.DIST(AND(FM$6&gt;=$F150,FM$6&lt;=$H150)*(FM$6-$F150+1),$J150/2,$M150,TRUE)-_xlfn.NORM.DIST(AND(FM$6&gt;=$F150,FM$6&lt;=$H150)*(FL$6-$F150+1),$J150/2,$M150,TRUE))/(1-2*_xlfn.NORM.DIST(0,$J150/2,$M150,TRUE))*$D150+($K150="Steady Growth")*(AND(FM$6&gt;=$F150,FM$6&lt;=$H150)*((FM$6-$F150+1)/($J150*($J150+1)/2)*$D150))+($K150="custom")*CustCF!FG150</f>
        <v/>
      </c>
      <c r="FN150" s="87">
        <f>($K150="Bell Curve")*(_xlfn.NORM.DIST(AND(FN$6&gt;=$F150,FN$6&lt;=$H150)*(FN$6-$F150+1),$J150/2,$M150,TRUE)-_xlfn.NORM.DIST(AND(FN$6&gt;=$F150,FN$6&lt;=$H150)*(FM$6-$F150+1),$J150/2,$M150,TRUE))/(1-2*_xlfn.NORM.DIST(0,$J150/2,$M150,TRUE))*$D150+($K150="Steady Growth")*(AND(FN$6&gt;=$F150,FN$6&lt;=$H150)*((FN$6-$F150+1)/($J150*($J150+1)/2)*$D150))+($K150="custom")*CustCF!FH150</f>
        <v/>
      </c>
      <c r="FO150" s="87">
        <f>($K150="Bell Curve")*(_xlfn.NORM.DIST(AND(FO$6&gt;=$F150,FO$6&lt;=$H150)*(FO$6-$F150+1),$J150/2,$M150,TRUE)-_xlfn.NORM.DIST(AND(FO$6&gt;=$F150,FO$6&lt;=$H150)*(FN$6-$F150+1),$J150/2,$M150,TRUE))/(1-2*_xlfn.NORM.DIST(0,$J150/2,$M150,TRUE))*$D150+($K150="Steady Growth")*(AND(FO$6&gt;=$F150,FO$6&lt;=$H150)*((FO$6-$F150+1)/($J150*($J150+1)/2)*$D150))+($K150="custom")*CustCF!FI150</f>
        <v/>
      </c>
      <c r="FP150" s="87">
        <f>($K150="Bell Curve")*(_xlfn.NORM.DIST(AND(FP$6&gt;=$F150,FP$6&lt;=$H150)*(FP$6-$F150+1),$J150/2,$M150,TRUE)-_xlfn.NORM.DIST(AND(FP$6&gt;=$F150,FP$6&lt;=$H150)*(FO$6-$F150+1),$J150/2,$M150,TRUE))/(1-2*_xlfn.NORM.DIST(0,$J150/2,$M150,TRUE))*$D150+($K150="Steady Growth")*(AND(FP$6&gt;=$F150,FP$6&lt;=$H150)*((FP$6-$F150+1)/($J150*($J150+1)/2)*$D150))+($K150="custom")*CustCF!FJ150</f>
        <v/>
      </c>
      <c r="FQ150" s="87">
        <f>($K150="Bell Curve")*(_xlfn.NORM.DIST(AND(FQ$6&gt;=$F150,FQ$6&lt;=$H150)*(FQ$6-$F150+1),$J150/2,$M150,TRUE)-_xlfn.NORM.DIST(AND(FQ$6&gt;=$F150,FQ$6&lt;=$H150)*(FP$6-$F150+1),$J150/2,$M150,TRUE))/(1-2*_xlfn.NORM.DIST(0,$J150/2,$M150,TRUE))*$D150+($K150="Steady Growth")*(AND(FQ$6&gt;=$F150,FQ$6&lt;=$H150)*((FQ$6-$F150+1)/($J150*($J150+1)/2)*$D150))+($K150="custom")*CustCF!FK150</f>
        <v/>
      </c>
      <c r="FR150" s="87">
        <f>($K150="Bell Curve")*(_xlfn.NORM.DIST(AND(FR$6&gt;=$F150,FR$6&lt;=$H150)*(FR$6-$F150+1),$J150/2,$M150,TRUE)-_xlfn.NORM.DIST(AND(FR$6&gt;=$F150,FR$6&lt;=$H150)*(FQ$6-$F150+1),$J150/2,$M150,TRUE))/(1-2*_xlfn.NORM.DIST(0,$J150/2,$M150,TRUE))*$D150+($K150="Steady Growth")*(AND(FR$6&gt;=$F150,FR$6&lt;=$H150)*((FR$6-$F150+1)/($J150*($J150+1)/2)*$D150))+($K150="custom")*CustCF!FL150</f>
        <v/>
      </c>
      <c r="FS150" s="87">
        <f>($K150="Bell Curve")*(_xlfn.NORM.DIST(AND(FS$6&gt;=$F150,FS$6&lt;=$H150)*(FS$6-$F150+1),$J150/2,$M150,TRUE)-_xlfn.NORM.DIST(AND(FS$6&gt;=$F150,FS$6&lt;=$H150)*(FR$6-$F150+1),$J150/2,$M150,TRUE))/(1-2*_xlfn.NORM.DIST(0,$J150/2,$M150,TRUE))*$D150+($K150="Steady Growth")*(AND(FS$6&gt;=$F150,FS$6&lt;=$H150)*((FS$6-$F150+1)/($J150*($J150+1)/2)*$D150))+($K150="custom")*CustCF!FM150</f>
        <v/>
      </c>
      <c r="FT150" s="87">
        <f>($K150="Bell Curve")*(_xlfn.NORM.DIST(AND(FT$6&gt;=$F150,FT$6&lt;=$H150)*(FT$6-$F150+1),$J150/2,$M150,TRUE)-_xlfn.NORM.DIST(AND(FT$6&gt;=$F150,FT$6&lt;=$H150)*(FS$6-$F150+1),$J150/2,$M150,TRUE))/(1-2*_xlfn.NORM.DIST(0,$J150/2,$M150,TRUE))*$D150+($K150="Steady Growth")*(AND(FT$6&gt;=$F150,FT$6&lt;=$H150)*((FT$6-$F150+1)/($J150*($J150+1)/2)*$D150))+($K150="custom")*CustCF!FN150</f>
        <v/>
      </c>
      <c r="FU150" s="87">
        <f>($K150="Bell Curve")*(_xlfn.NORM.DIST(AND(FU$6&gt;=$F150,FU$6&lt;=$H150)*(FU$6-$F150+1),$J150/2,$M150,TRUE)-_xlfn.NORM.DIST(AND(FU$6&gt;=$F150,FU$6&lt;=$H150)*(FT$6-$F150+1),$J150/2,$M150,TRUE))/(1-2*_xlfn.NORM.DIST(0,$J150/2,$M150,TRUE))*$D150+($K150="Steady Growth")*(AND(FU$6&gt;=$F150,FU$6&lt;=$H150)*((FU$6-$F150+1)/($J150*($J150+1)/2)*$D150))+($K150="custom")*CustCF!FO150</f>
        <v/>
      </c>
      <c r="FV150" s="87">
        <f>($K150="Bell Curve")*(_xlfn.NORM.DIST(AND(FV$6&gt;=$F150,FV$6&lt;=$H150)*(FV$6-$F150+1),$J150/2,$M150,TRUE)-_xlfn.NORM.DIST(AND(FV$6&gt;=$F150,FV$6&lt;=$H150)*(FU$6-$F150+1),$J150/2,$M150,TRUE))/(1-2*_xlfn.NORM.DIST(0,$J150/2,$M150,TRUE))*$D150+($K150="Steady Growth")*(AND(FV$6&gt;=$F150,FV$6&lt;=$H150)*((FV$6-$F150+1)/($J150*($J150+1)/2)*$D150))+($K150="custom")*CustCF!FP150</f>
        <v/>
      </c>
      <c r="FW150" s="87">
        <f>($K150="Bell Curve")*(_xlfn.NORM.DIST(AND(FW$6&gt;=$F150,FW$6&lt;=$H150)*(FW$6-$F150+1),$J150/2,$M150,TRUE)-_xlfn.NORM.DIST(AND(FW$6&gt;=$F150,FW$6&lt;=$H150)*(FV$6-$F150+1),$J150/2,$M150,TRUE))/(1-2*_xlfn.NORM.DIST(0,$J150/2,$M150,TRUE))*$D150+($K150="Steady Growth")*(AND(FW$6&gt;=$F150,FW$6&lt;=$H150)*((FW$6-$F150+1)/($J150*($J150+1)/2)*$D150))+($K150="custom")*CustCF!FQ150</f>
        <v/>
      </c>
      <c r="FX150" s="87">
        <f>($K150="Bell Curve")*(_xlfn.NORM.DIST(AND(FX$6&gt;=$F150,FX$6&lt;=$H150)*(FX$6-$F150+1),$J150/2,$M150,TRUE)-_xlfn.NORM.DIST(AND(FX$6&gt;=$F150,FX$6&lt;=$H150)*(FW$6-$F150+1),$J150/2,$M150,TRUE))/(1-2*_xlfn.NORM.DIST(0,$J150/2,$M150,TRUE))*$D150+($K150="Steady Growth")*(AND(FX$6&gt;=$F150,FX$6&lt;=$H150)*((FX$6-$F150+1)/($J150*($J150+1)/2)*$D150))+($K150="custom")*CustCF!FR150</f>
        <v/>
      </c>
      <c r="FY150" s="87">
        <f>($K150="Bell Curve")*(_xlfn.NORM.DIST(AND(FY$6&gt;=$F150,FY$6&lt;=$H150)*(FY$6-$F150+1),$J150/2,$M150,TRUE)-_xlfn.NORM.DIST(AND(FY$6&gt;=$F150,FY$6&lt;=$H150)*(FX$6-$F150+1),$J150/2,$M150,TRUE))/(1-2*_xlfn.NORM.DIST(0,$J150/2,$M150,TRUE))*$D150+($K150="Steady Growth")*(AND(FY$6&gt;=$F150,FY$6&lt;=$H150)*((FY$6-$F150+1)/($J150*($J150+1)/2)*$D150))+($K150="custom")*CustCF!FS150</f>
        <v/>
      </c>
      <c r="FZ150" s="87">
        <f>($K150="Bell Curve")*(_xlfn.NORM.DIST(AND(FZ$6&gt;=$F150,FZ$6&lt;=$H150)*(FZ$6-$F150+1),$J150/2,$M150,TRUE)-_xlfn.NORM.DIST(AND(FZ$6&gt;=$F150,FZ$6&lt;=$H150)*(FY$6-$F150+1),$J150/2,$M150,TRUE))/(1-2*_xlfn.NORM.DIST(0,$J150/2,$M150,TRUE))*$D150+($K150="Steady Growth")*(AND(FZ$6&gt;=$F150,FZ$6&lt;=$H150)*((FZ$6-$F150+1)/($J150*($J150+1)/2)*$D150))+($K150="custom")*CustCF!FT150</f>
        <v/>
      </c>
      <c r="GA150" s="87">
        <f>($K150="Bell Curve")*(_xlfn.NORM.DIST(AND(GA$6&gt;=$F150,GA$6&lt;=$H150)*(GA$6-$F150+1),$J150/2,$M150,TRUE)-_xlfn.NORM.DIST(AND(GA$6&gt;=$F150,GA$6&lt;=$H150)*(FZ$6-$F150+1),$J150/2,$M150,TRUE))/(1-2*_xlfn.NORM.DIST(0,$J150/2,$M150,TRUE))*$D150+($K150="Steady Growth")*(AND(GA$6&gt;=$F150,GA$6&lt;=$H150)*((GA$6-$F150+1)/($J150*($J150+1)/2)*$D150))+($K150="custom")*CustCF!FU150</f>
        <v/>
      </c>
      <c r="GB150" s="87">
        <f>($K150="Bell Curve")*(_xlfn.NORM.DIST(AND(GB$6&gt;=$F150,GB$6&lt;=$H150)*(GB$6-$F150+1),$J150/2,$M150,TRUE)-_xlfn.NORM.DIST(AND(GB$6&gt;=$F150,GB$6&lt;=$H150)*(GA$6-$F150+1),$J150/2,$M150,TRUE))/(1-2*_xlfn.NORM.DIST(0,$J150/2,$M150,TRUE))*$D150+($K150="Steady Growth")*(AND(GB$6&gt;=$F150,GB$6&lt;=$H150)*((GB$6-$F150+1)/($J150*($J150+1)/2)*$D150))+($K150="custom")*CustCF!FV150</f>
        <v/>
      </c>
      <c r="GC150" s="87">
        <f>($K150="Bell Curve")*(_xlfn.NORM.DIST(AND(GC$6&gt;=$F150,GC$6&lt;=$H150)*(GC$6-$F150+1),$J150/2,$M150,TRUE)-_xlfn.NORM.DIST(AND(GC$6&gt;=$F150,GC$6&lt;=$H150)*(GB$6-$F150+1),$J150/2,$M150,TRUE))/(1-2*_xlfn.NORM.DIST(0,$J150/2,$M150,TRUE))*$D150+($K150="Steady Growth")*(AND(GC$6&gt;=$F150,GC$6&lt;=$H150)*((GC$6-$F150+1)/($J150*($J150+1)/2)*$D150))+($K150="custom")*CustCF!FW150</f>
        <v/>
      </c>
      <c r="GD150" s="87">
        <f>($K150="Bell Curve")*(_xlfn.NORM.DIST(AND(GD$6&gt;=$F150,GD$6&lt;=$H150)*(GD$6-$F150+1),$J150/2,$M150,TRUE)-_xlfn.NORM.DIST(AND(GD$6&gt;=$F150,GD$6&lt;=$H150)*(GC$6-$F150+1),$J150/2,$M150,TRUE))/(1-2*_xlfn.NORM.DIST(0,$J150/2,$M150,TRUE))*$D150+($K150="Steady Growth")*(AND(GD$6&gt;=$F150,GD$6&lt;=$H150)*((GD$6-$F150+1)/($J150*($J150+1)/2)*$D150))+($K150="custom")*CustCF!FX150</f>
        <v/>
      </c>
      <c r="GE150" s="87">
        <f>($K150="Bell Curve")*(_xlfn.NORM.DIST(AND(GE$6&gt;=$F150,GE$6&lt;=$H150)*(GE$6-$F150+1),$J150/2,$M150,TRUE)-_xlfn.NORM.DIST(AND(GE$6&gt;=$F150,GE$6&lt;=$H150)*(GD$6-$F150+1),$J150/2,$M150,TRUE))/(1-2*_xlfn.NORM.DIST(0,$J150/2,$M150,TRUE))*$D150+($K150="Steady Growth")*(AND(GE$6&gt;=$F150,GE$6&lt;=$H150)*((GE$6-$F150+1)/($J150*($J150+1)/2)*$D150))+($K150="custom")*CustCF!FY150</f>
        <v/>
      </c>
      <c r="GF150" s="87">
        <f>($K150="Bell Curve")*(_xlfn.NORM.DIST(AND(GF$6&gt;=$F150,GF$6&lt;=$H150)*(GF$6-$F150+1),$J150/2,$M150,TRUE)-_xlfn.NORM.DIST(AND(GF$6&gt;=$F150,GF$6&lt;=$H150)*(GE$6-$F150+1),$J150/2,$M150,TRUE))/(1-2*_xlfn.NORM.DIST(0,$J150/2,$M150,TRUE))*$D150+($K150="Steady Growth")*(AND(GF$6&gt;=$F150,GF$6&lt;=$H150)*((GF$6-$F150+1)/($J150*($J150+1)/2)*$D150))+($K150="custom")*CustCF!FZ150</f>
        <v/>
      </c>
      <c r="GG150" s="87">
        <f>($K150="Bell Curve")*(_xlfn.NORM.DIST(AND(GG$6&gt;=$F150,GG$6&lt;=$H150)*(GG$6-$F150+1),$J150/2,$M150,TRUE)-_xlfn.NORM.DIST(AND(GG$6&gt;=$F150,GG$6&lt;=$H150)*(GF$6-$F150+1),$J150/2,$M150,TRUE))/(1-2*_xlfn.NORM.DIST(0,$J150/2,$M150,TRUE))*$D150+($K150="Steady Growth")*(AND(GG$6&gt;=$F150,GG$6&lt;=$H150)*((GG$6-$F150+1)/($J150*($J150+1)/2)*$D150))+($K150="custom")*CustCF!GA150</f>
        <v/>
      </c>
      <c r="GH150" s="87">
        <f>($K150="Bell Curve")*(_xlfn.NORM.DIST(AND(GH$6&gt;=$F150,GH$6&lt;=$H150)*(GH$6-$F150+1),$J150/2,$M150,TRUE)-_xlfn.NORM.DIST(AND(GH$6&gt;=$F150,GH$6&lt;=$H150)*(GG$6-$F150+1),$J150/2,$M150,TRUE))/(1-2*_xlfn.NORM.DIST(0,$J150/2,$M150,TRUE))*$D150+($K150="Steady Growth")*(AND(GH$6&gt;=$F150,GH$6&lt;=$H150)*((GH$6-$F150+1)/($J150*($J150+1)/2)*$D150))+($K150="custom")*CustCF!GB150</f>
        <v/>
      </c>
      <c r="GI150" s="87">
        <f>($K150="Bell Curve")*(_xlfn.NORM.DIST(AND(GI$6&gt;=$F150,GI$6&lt;=$H150)*(GI$6-$F150+1),$J150/2,$M150,TRUE)-_xlfn.NORM.DIST(AND(GI$6&gt;=$F150,GI$6&lt;=$H150)*(GH$6-$F150+1),$J150/2,$M150,TRUE))/(1-2*_xlfn.NORM.DIST(0,$J150/2,$M150,TRUE))*$D150+($K150="Steady Growth")*(AND(GI$6&gt;=$F150,GI$6&lt;=$H150)*((GI$6-$F150+1)/($J150*($J150+1)/2)*$D150))+($K150="custom")*CustCF!GC150</f>
        <v/>
      </c>
      <c r="GJ150" s="87">
        <f>($K150="Bell Curve")*(_xlfn.NORM.DIST(AND(GJ$6&gt;=$F150,GJ$6&lt;=$H150)*(GJ$6-$F150+1),$J150/2,$M150,TRUE)-_xlfn.NORM.DIST(AND(GJ$6&gt;=$F150,GJ$6&lt;=$H150)*(GI$6-$F150+1),$J150/2,$M150,TRUE))/(1-2*_xlfn.NORM.DIST(0,$J150/2,$M150,TRUE))*$D150+($K150="Steady Growth")*(AND(GJ$6&gt;=$F150,GJ$6&lt;=$H150)*((GJ$6-$F150+1)/($J150*($J150+1)/2)*$D150))+($K150="custom")*CustCF!GD150</f>
        <v/>
      </c>
      <c r="GK150" s="87">
        <f>($K150="Bell Curve")*(_xlfn.NORM.DIST(AND(GK$6&gt;=$F150,GK$6&lt;=$H150)*(GK$6-$F150+1),$J150/2,$M150,TRUE)-_xlfn.NORM.DIST(AND(GK$6&gt;=$F150,GK$6&lt;=$H150)*(GJ$6-$F150+1),$J150/2,$M150,TRUE))/(1-2*_xlfn.NORM.DIST(0,$J150/2,$M150,TRUE))*$D150+($K150="Steady Growth")*(AND(GK$6&gt;=$F150,GK$6&lt;=$H150)*((GK$6-$F150+1)/($J150*($J150+1)/2)*$D150))+($K150="custom")*CustCF!GE150</f>
        <v/>
      </c>
      <c r="GL150" s="87">
        <f>($K150="Bell Curve")*(_xlfn.NORM.DIST(AND(GL$6&gt;=$F150,GL$6&lt;=$H150)*(GL$6-$F150+1),$J150/2,$M150,TRUE)-_xlfn.NORM.DIST(AND(GL$6&gt;=$F150,GL$6&lt;=$H150)*(GK$6-$F150+1),$J150/2,$M150,TRUE))/(1-2*_xlfn.NORM.DIST(0,$J150/2,$M150,TRUE))*$D150+($K150="Steady Growth")*(AND(GL$6&gt;=$F150,GL$6&lt;=$H150)*((GL$6-$F150+1)/($J150*($J150+1)/2)*$D150))+($K150="custom")*CustCF!GF150</f>
        <v/>
      </c>
      <c r="GM150" s="87">
        <f>($K150="Bell Curve")*(_xlfn.NORM.DIST(AND(GM$6&gt;=$F150,GM$6&lt;=$H150)*(GM$6-$F150+1),$J150/2,$M150,TRUE)-_xlfn.NORM.DIST(AND(GM$6&gt;=$F150,GM$6&lt;=$H150)*(GL$6-$F150+1),$J150/2,$M150,TRUE))/(1-2*_xlfn.NORM.DIST(0,$J150/2,$M150,TRUE))*$D150+($K150="Steady Growth")*(AND(GM$6&gt;=$F150,GM$6&lt;=$H150)*((GM$6-$F150+1)/($J150*($J150+1)/2)*$D150))+($K150="custom")*CustCF!GG150</f>
        <v/>
      </c>
      <c r="GN150" s="257">
        <f>($K150="Bell Curve")*(_xlfn.NORM.DIST(AND(GN$6&gt;=$F150,GN$6&lt;=$H150)*(GN$6-$F150+1),$J150/2,$M150,TRUE)-_xlfn.NORM.DIST(AND(GN$6&gt;=$F150,GN$6&lt;=$H150)*(GM$6-$F150+1),$J150/2,$M150,TRUE))/(1-2*_xlfn.NORM.DIST(0,$J150/2,$M150,TRUE))*$D150+($K150="Steady Growth")*(AND(GN$6&gt;=$F150,GN$6&lt;=$H150)*((GN$6-$F150+1)/($J150*($J150+1)/2)*$D150))+($K150="custom")*CustCF!GH150</f>
        <v/>
      </c>
      <c r="GO150" s="1" t="n"/>
      <c r="GP150" s="63" t="n"/>
    </row>
    <row r="151" hidden="1" outlineLevel="1">
      <c r="A151" s="1" t="n"/>
      <c r="B151" s="1" t="n"/>
      <c r="C151" s="251">
        <f>Budget!AF32</f>
        <v/>
      </c>
      <c r="D151" s="14">
        <f>Budget!AG32</f>
        <v/>
      </c>
      <c r="E151" s="14">
        <f>IF(D151&lt;&gt;0,F151,"")</f>
        <v/>
      </c>
      <c r="F151" s="252" t="n">
        <v>0</v>
      </c>
      <c r="G151" s="921">
        <f>IF(L151="custom",CustCF!F151,INDEX($P$8:$GN$8,MATCH(F151,$P$6:$GN$6,0)))</f>
        <v/>
      </c>
      <c r="H151" s="252" t="n">
        <v>0</v>
      </c>
      <c r="I151" s="921">
        <f>IF(L151="custom",CustCF!G151,INDEX($P$8:$GN$8,MATCH(H151,$P$6:$GN$6,0)))</f>
        <v/>
      </c>
      <c r="J151" s="249">
        <f>H151-F151+1</f>
        <v/>
      </c>
      <c r="K151" s="254" t="inlineStr">
        <is>
          <t>Bell Curve</t>
        </is>
      </c>
      <c r="L151" s="255" t="inlineStr">
        <is>
          <t>Flat (9)</t>
        </is>
      </c>
      <c r="M151" s="256">
        <f>INDEX($D$261:$D$266,MATCH(L151,$C$261:$C$266,0))</f>
        <v/>
      </c>
      <c r="N151" s="13">
        <f>SUM(P151:GN151)</f>
        <v/>
      </c>
      <c r="O151" s="14" t="n"/>
      <c r="P151" s="87">
        <f>($K151="Bell Curve")*(_xlfn.NORM.DIST(AND(P$6&gt;=$F151,P$6&lt;=$H151)*(P$6-$F151+1),$J151/2,$M151,TRUE)-_xlfn.NORM.DIST(AND(P$6&gt;=$F151,P$6&lt;=$H151)*(O$6-$F151+1),$J151/2,$M151,TRUE))/(1-2*_xlfn.NORM.DIST(0,$J151/2,$M151,TRUE))*$D151+($K151="Steady Growth")*(AND(P$6&gt;=$F151,P$6&lt;=$H151)*((P$6-$F151+1)/($J151*($J151+1)/2)*$D151))+($K151="custom")*CustCF!J151</f>
        <v/>
      </c>
      <c r="Q151" s="87">
        <f>($K151="Bell Curve")*(_xlfn.NORM.DIST(AND(Q$6&gt;=$F151,Q$6&lt;=$H151)*(Q$6-$F151+1),$J151/2,$M151,TRUE)-_xlfn.NORM.DIST(AND(Q$6&gt;=$F151,Q$6&lt;=$H151)*(P$6-$F151+1),$J151/2,$M151,TRUE))/(1-2*_xlfn.NORM.DIST(0,$J151/2,$M151,TRUE))*$D151+($K151="Steady Growth")*(AND(Q$6&gt;=$F151,Q$6&lt;=$H151)*((Q$6-$F151+1)/($J151*($J151+1)/2)*$D151))+($K151="custom")*CustCF!K151</f>
        <v/>
      </c>
      <c r="R151" s="87">
        <f>($K151="Bell Curve")*(_xlfn.NORM.DIST(AND(R$6&gt;=$F151,R$6&lt;=$H151)*(R$6-$F151+1),$J151/2,$M151,TRUE)-_xlfn.NORM.DIST(AND(R$6&gt;=$F151,R$6&lt;=$H151)*(Q$6-$F151+1),$J151/2,$M151,TRUE))/(1-2*_xlfn.NORM.DIST(0,$J151/2,$M151,TRUE))*$D151+($K151="Steady Growth")*(AND(R$6&gt;=$F151,R$6&lt;=$H151)*((R$6-$F151+1)/($J151*($J151+1)/2)*$D151))+($K151="custom")*CustCF!L151</f>
        <v/>
      </c>
      <c r="S151" s="87">
        <f>($K151="Bell Curve")*(_xlfn.NORM.DIST(AND(S$6&gt;=$F151,S$6&lt;=$H151)*(S$6-$F151+1),$J151/2,$M151,TRUE)-_xlfn.NORM.DIST(AND(S$6&gt;=$F151,S$6&lt;=$H151)*(R$6-$F151+1),$J151/2,$M151,TRUE))/(1-2*_xlfn.NORM.DIST(0,$J151/2,$M151,TRUE))*$D151+($K151="Steady Growth")*(AND(S$6&gt;=$F151,S$6&lt;=$H151)*((S$6-$F151+1)/($J151*($J151+1)/2)*$D151))+($K151="custom")*CustCF!M151</f>
        <v/>
      </c>
      <c r="T151" s="87">
        <f>($K151="Bell Curve")*(_xlfn.NORM.DIST(AND(T$6&gt;=$F151,T$6&lt;=$H151)*(T$6-$F151+1),$J151/2,$M151,TRUE)-_xlfn.NORM.DIST(AND(T$6&gt;=$F151,T$6&lt;=$H151)*(S$6-$F151+1),$J151/2,$M151,TRUE))/(1-2*_xlfn.NORM.DIST(0,$J151/2,$M151,TRUE))*$D151+($K151="Steady Growth")*(AND(T$6&gt;=$F151,T$6&lt;=$H151)*((T$6-$F151+1)/($J151*($J151+1)/2)*$D151))+($K151="custom")*CustCF!N151</f>
        <v/>
      </c>
      <c r="U151" s="87">
        <f>($K151="Bell Curve")*(_xlfn.NORM.DIST(AND(U$6&gt;=$F151,U$6&lt;=$H151)*(U$6-$F151+1),$J151/2,$M151,TRUE)-_xlfn.NORM.DIST(AND(U$6&gt;=$F151,U$6&lt;=$H151)*(T$6-$F151+1),$J151/2,$M151,TRUE))/(1-2*_xlfn.NORM.DIST(0,$J151/2,$M151,TRUE))*$D151+($K151="Steady Growth")*(AND(U$6&gt;=$F151,U$6&lt;=$H151)*((U$6-$F151+1)/($J151*($J151+1)/2)*$D151))+($K151="custom")*CustCF!O151</f>
        <v/>
      </c>
      <c r="V151" s="87">
        <f>($K151="Bell Curve")*(_xlfn.NORM.DIST(AND(V$6&gt;=$F151,V$6&lt;=$H151)*(V$6-$F151+1),$J151/2,$M151,TRUE)-_xlfn.NORM.DIST(AND(V$6&gt;=$F151,V$6&lt;=$H151)*(U$6-$F151+1),$J151/2,$M151,TRUE))/(1-2*_xlfn.NORM.DIST(0,$J151/2,$M151,TRUE))*$D151+($K151="Steady Growth")*(AND(V$6&gt;=$F151,V$6&lt;=$H151)*((V$6-$F151+1)/($J151*($J151+1)/2)*$D151))+($K151="custom")*CustCF!P151</f>
        <v/>
      </c>
      <c r="W151" s="87">
        <f>($K151="Bell Curve")*(_xlfn.NORM.DIST(AND(W$6&gt;=$F151,W$6&lt;=$H151)*(W$6-$F151+1),$J151/2,$M151,TRUE)-_xlfn.NORM.DIST(AND(W$6&gt;=$F151,W$6&lt;=$H151)*(V$6-$F151+1),$J151/2,$M151,TRUE))/(1-2*_xlfn.NORM.DIST(0,$J151/2,$M151,TRUE))*$D151+($K151="Steady Growth")*(AND(W$6&gt;=$F151,W$6&lt;=$H151)*((W$6-$F151+1)/($J151*($J151+1)/2)*$D151))+($K151="custom")*CustCF!Q151</f>
        <v/>
      </c>
      <c r="X151" s="87">
        <f>($K151="Bell Curve")*(_xlfn.NORM.DIST(AND(X$6&gt;=$F151,X$6&lt;=$H151)*(X$6-$F151+1),$J151/2,$M151,TRUE)-_xlfn.NORM.DIST(AND(X$6&gt;=$F151,X$6&lt;=$H151)*(W$6-$F151+1),$J151/2,$M151,TRUE))/(1-2*_xlfn.NORM.DIST(0,$J151/2,$M151,TRUE))*$D151+($K151="Steady Growth")*(AND(X$6&gt;=$F151,X$6&lt;=$H151)*((X$6-$F151+1)/($J151*($J151+1)/2)*$D151))+($K151="custom")*CustCF!R151</f>
        <v/>
      </c>
      <c r="Y151" s="87">
        <f>($K151="Bell Curve")*(_xlfn.NORM.DIST(AND(Y$6&gt;=$F151,Y$6&lt;=$H151)*(Y$6-$F151+1),$J151/2,$M151,TRUE)-_xlfn.NORM.DIST(AND(Y$6&gt;=$F151,Y$6&lt;=$H151)*(X$6-$F151+1),$J151/2,$M151,TRUE))/(1-2*_xlfn.NORM.DIST(0,$J151/2,$M151,TRUE))*$D151+($K151="Steady Growth")*(AND(Y$6&gt;=$F151,Y$6&lt;=$H151)*((Y$6-$F151+1)/($J151*($J151+1)/2)*$D151))+($K151="custom")*CustCF!S151</f>
        <v/>
      </c>
      <c r="Z151" s="87">
        <f>($K151="Bell Curve")*(_xlfn.NORM.DIST(AND(Z$6&gt;=$F151,Z$6&lt;=$H151)*(Z$6-$F151+1),$J151/2,$M151,TRUE)-_xlfn.NORM.DIST(AND(Z$6&gt;=$F151,Z$6&lt;=$H151)*(Y$6-$F151+1),$J151/2,$M151,TRUE))/(1-2*_xlfn.NORM.DIST(0,$J151/2,$M151,TRUE))*$D151+($K151="Steady Growth")*(AND(Z$6&gt;=$F151,Z$6&lt;=$H151)*((Z$6-$F151+1)/($J151*($J151+1)/2)*$D151))+($K151="custom")*CustCF!T151</f>
        <v/>
      </c>
      <c r="AA151" s="87">
        <f>($K151="Bell Curve")*(_xlfn.NORM.DIST(AND(AA$6&gt;=$F151,AA$6&lt;=$H151)*(AA$6-$F151+1),$J151/2,$M151,TRUE)-_xlfn.NORM.DIST(AND(AA$6&gt;=$F151,AA$6&lt;=$H151)*(Z$6-$F151+1),$J151/2,$M151,TRUE))/(1-2*_xlfn.NORM.DIST(0,$J151/2,$M151,TRUE))*$D151+($K151="Steady Growth")*(AND(AA$6&gt;=$F151,AA$6&lt;=$H151)*((AA$6-$F151+1)/($J151*($J151+1)/2)*$D151))+($K151="custom")*CustCF!U151</f>
        <v/>
      </c>
      <c r="AB151" s="87">
        <f>($K151="Bell Curve")*(_xlfn.NORM.DIST(AND(AB$6&gt;=$F151,AB$6&lt;=$H151)*(AB$6-$F151+1),$J151/2,$M151,TRUE)-_xlfn.NORM.DIST(AND(AB$6&gt;=$F151,AB$6&lt;=$H151)*(AA$6-$F151+1),$J151/2,$M151,TRUE))/(1-2*_xlfn.NORM.DIST(0,$J151/2,$M151,TRUE))*$D151+($K151="Steady Growth")*(AND(AB$6&gt;=$F151,AB$6&lt;=$H151)*((AB$6-$F151+1)/($J151*($J151+1)/2)*$D151))+($K151="custom")*CustCF!V151</f>
        <v/>
      </c>
      <c r="AC151" s="87">
        <f>($K151="Bell Curve")*(_xlfn.NORM.DIST(AND(AC$6&gt;=$F151,AC$6&lt;=$H151)*(AC$6-$F151+1),$J151/2,$M151,TRUE)-_xlfn.NORM.DIST(AND(AC$6&gt;=$F151,AC$6&lt;=$H151)*(AB$6-$F151+1),$J151/2,$M151,TRUE))/(1-2*_xlfn.NORM.DIST(0,$J151/2,$M151,TRUE))*$D151+($K151="Steady Growth")*(AND(AC$6&gt;=$F151,AC$6&lt;=$H151)*((AC$6-$F151+1)/($J151*($J151+1)/2)*$D151))+($K151="custom")*CustCF!W151</f>
        <v/>
      </c>
      <c r="AD151" s="87">
        <f>($K151="Bell Curve")*(_xlfn.NORM.DIST(AND(AD$6&gt;=$F151,AD$6&lt;=$H151)*(AD$6-$F151+1),$J151/2,$M151,TRUE)-_xlfn.NORM.DIST(AND(AD$6&gt;=$F151,AD$6&lt;=$H151)*(AC$6-$F151+1),$J151/2,$M151,TRUE))/(1-2*_xlfn.NORM.DIST(0,$J151/2,$M151,TRUE))*$D151+($K151="Steady Growth")*(AND(AD$6&gt;=$F151,AD$6&lt;=$H151)*((AD$6-$F151+1)/($J151*($J151+1)/2)*$D151))+($K151="custom")*CustCF!X151</f>
        <v/>
      </c>
      <c r="AE151" s="87">
        <f>($K151="Bell Curve")*(_xlfn.NORM.DIST(AND(AE$6&gt;=$F151,AE$6&lt;=$H151)*(AE$6-$F151+1),$J151/2,$M151,TRUE)-_xlfn.NORM.DIST(AND(AE$6&gt;=$F151,AE$6&lt;=$H151)*(AD$6-$F151+1),$J151/2,$M151,TRUE))/(1-2*_xlfn.NORM.DIST(0,$J151/2,$M151,TRUE))*$D151+($K151="Steady Growth")*(AND(AE$6&gt;=$F151,AE$6&lt;=$H151)*((AE$6-$F151+1)/($J151*($J151+1)/2)*$D151))+($K151="custom")*CustCF!Y151</f>
        <v/>
      </c>
      <c r="AF151" s="87">
        <f>($K151="Bell Curve")*(_xlfn.NORM.DIST(AND(AF$6&gt;=$F151,AF$6&lt;=$H151)*(AF$6-$F151+1),$J151/2,$M151,TRUE)-_xlfn.NORM.DIST(AND(AF$6&gt;=$F151,AF$6&lt;=$H151)*(AE$6-$F151+1),$J151/2,$M151,TRUE))/(1-2*_xlfn.NORM.DIST(0,$J151/2,$M151,TRUE))*$D151+($K151="Steady Growth")*(AND(AF$6&gt;=$F151,AF$6&lt;=$H151)*((AF$6-$F151+1)/($J151*($J151+1)/2)*$D151))+($K151="custom")*CustCF!Z151</f>
        <v/>
      </c>
      <c r="AG151" s="87">
        <f>($K151="Bell Curve")*(_xlfn.NORM.DIST(AND(AG$6&gt;=$F151,AG$6&lt;=$H151)*(AG$6-$F151+1),$J151/2,$M151,TRUE)-_xlfn.NORM.DIST(AND(AG$6&gt;=$F151,AG$6&lt;=$H151)*(AF$6-$F151+1),$J151/2,$M151,TRUE))/(1-2*_xlfn.NORM.DIST(0,$J151/2,$M151,TRUE))*$D151+($K151="Steady Growth")*(AND(AG$6&gt;=$F151,AG$6&lt;=$H151)*((AG$6-$F151+1)/($J151*($J151+1)/2)*$D151))+($K151="custom")*CustCF!AA151</f>
        <v/>
      </c>
      <c r="AH151" s="87">
        <f>($K151="Bell Curve")*(_xlfn.NORM.DIST(AND(AH$6&gt;=$F151,AH$6&lt;=$H151)*(AH$6-$F151+1),$J151/2,$M151,TRUE)-_xlfn.NORM.DIST(AND(AH$6&gt;=$F151,AH$6&lt;=$H151)*(AG$6-$F151+1),$J151/2,$M151,TRUE))/(1-2*_xlfn.NORM.DIST(0,$J151/2,$M151,TRUE))*$D151+($K151="Steady Growth")*(AND(AH$6&gt;=$F151,AH$6&lt;=$H151)*((AH$6-$F151+1)/($J151*($J151+1)/2)*$D151))+($K151="custom")*CustCF!AB151</f>
        <v/>
      </c>
      <c r="AI151" s="87">
        <f>($K151="Bell Curve")*(_xlfn.NORM.DIST(AND(AI$6&gt;=$F151,AI$6&lt;=$H151)*(AI$6-$F151+1),$J151/2,$M151,TRUE)-_xlfn.NORM.DIST(AND(AI$6&gt;=$F151,AI$6&lt;=$H151)*(AH$6-$F151+1),$J151/2,$M151,TRUE))/(1-2*_xlfn.NORM.DIST(0,$J151/2,$M151,TRUE))*$D151+($K151="Steady Growth")*(AND(AI$6&gt;=$F151,AI$6&lt;=$H151)*((AI$6-$F151+1)/($J151*($J151+1)/2)*$D151))+($K151="custom")*CustCF!AC151</f>
        <v/>
      </c>
      <c r="AJ151" s="87">
        <f>($K151="Bell Curve")*(_xlfn.NORM.DIST(AND(AJ$6&gt;=$F151,AJ$6&lt;=$H151)*(AJ$6-$F151+1),$J151/2,$M151,TRUE)-_xlfn.NORM.DIST(AND(AJ$6&gt;=$F151,AJ$6&lt;=$H151)*(AI$6-$F151+1),$J151/2,$M151,TRUE))/(1-2*_xlfn.NORM.DIST(0,$J151/2,$M151,TRUE))*$D151+($K151="Steady Growth")*(AND(AJ$6&gt;=$F151,AJ$6&lt;=$H151)*((AJ$6-$F151+1)/($J151*($J151+1)/2)*$D151))+($K151="custom")*CustCF!AD151</f>
        <v/>
      </c>
      <c r="AK151" s="87">
        <f>($K151="Bell Curve")*(_xlfn.NORM.DIST(AND(AK$6&gt;=$F151,AK$6&lt;=$H151)*(AK$6-$F151+1),$J151/2,$M151,TRUE)-_xlfn.NORM.DIST(AND(AK$6&gt;=$F151,AK$6&lt;=$H151)*(AJ$6-$F151+1),$J151/2,$M151,TRUE))/(1-2*_xlfn.NORM.DIST(0,$J151/2,$M151,TRUE))*$D151+($K151="Steady Growth")*(AND(AK$6&gt;=$F151,AK$6&lt;=$H151)*((AK$6-$F151+1)/($J151*($J151+1)/2)*$D151))+($K151="custom")*CustCF!AE151</f>
        <v/>
      </c>
      <c r="AL151" s="87">
        <f>($K151="Bell Curve")*(_xlfn.NORM.DIST(AND(AL$6&gt;=$F151,AL$6&lt;=$H151)*(AL$6-$F151+1),$J151/2,$M151,TRUE)-_xlfn.NORM.DIST(AND(AL$6&gt;=$F151,AL$6&lt;=$H151)*(AK$6-$F151+1),$J151/2,$M151,TRUE))/(1-2*_xlfn.NORM.DIST(0,$J151/2,$M151,TRUE))*$D151+($K151="Steady Growth")*(AND(AL$6&gt;=$F151,AL$6&lt;=$H151)*((AL$6-$F151+1)/($J151*($J151+1)/2)*$D151))+($K151="custom")*CustCF!AF151</f>
        <v/>
      </c>
      <c r="AM151" s="87">
        <f>($K151="Bell Curve")*(_xlfn.NORM.DIST(AND(AM$6&gt;=$F151,AM$6&lt;=$H151)*(AM$6-$F151+1),$J151/2,$M151,TRUE)-_xlfn.NORM.DIST(AND(AM$6&gt;=$F151,AM$6&lt;=$H151)*(AL$6-$F151+1),$J151/2,$M151,TRUE))/(1-2*_xlfn.NORM.DIST(0,$J151/2,$M151,TRUE))*$D151+($K151="Steady Growth")*(AND(AM$6&gt;=$F151,AM$6&lt;=$H151)*((AM$6-$F151+1)/($J151*($J151+1)/2)*$D151))+($K151="custom")*CustCF!AG151</f>
        <v/>
      </c>
      <c r="AN151" s="87">
        <f>($K151="Bell Curve")*(_xlfn.NORM.DIST(AND(AN$6&gt;=$F151,AN$6&lt;=$H151)*(AN$6-$F151+1),$J151/2,$M151,TRUE)-_xlfn.NORM.DIST(AND(AN$6&gt;=$F151,AN$6&lt;=$H151)*(AM$6-$F151+1),$J151/2,$M151,TRUE))/(1-2*_xlfn.NORM.DIST(0,$J151/2,$M151,TRUE))*$D151+($K151="Steady Growth")*(AND(AN$6&gt;=$F151,AN$6&lt;=$H151)*((AN$6-$F151+1)/($J151*($J151+1)/2)*$D151))+($K151="custom")*CustCF!AH151</f>
        <v/>
      </c>
      <c r="AO151" s="87">
        <f>($K151="Bell Curve")*(_xlfn.NORM.DIST(AND(AO$6&gt;=$F151,AO$6&lt;=$H151)*(AO$6-$F151+1),$J151/2,$M151,TRUE)-_xlfn.NORM.DIST(AND(AO$6&gt;=$F151,AO$6&lt;=$H151)*(AN$6-$F151+1),$J151/2,$M151,TRUE))/(1-2*_xlfn.NORM.DIST(0,$J151/2,$M151,TRUE))*$D151+($K151="Steady Growth")*(AND(AO$6&gt;=$F151,AO$6&lt;=$H151)*((AO$6-$F151+1)/($J151*($J151+1)/2)*$D151))+($K151="custom")*CustCF!AI151</f>
        <v/>
      </c>
      <c r="AP151" s="87">
        <f>($K151="Bell Curve")*(_xlfn.NORM.DIST(AND(AP$6&gt;=$F151,AP$6&lt;=$H151)*(AP$6-$F151+1),$J151/2,$M151,TRUE)-_xlfn.NORM.DIST(AND(AP$6&gt;=$F151,AP$6&lt;=$H151)*(AO$6-$F151+1),$J151/2,$M151,TRUE))/(1-2*_xlfn.NORM.DIST(0,$J151/2,$M151,TRUE))*$D151+($K151="Steady Growth")*(AND(AP$6&gt;=$F151,AP$6&lt;=$H151)*((AP$6-$F151+1)/($J151*($J151+1)/2)*$D151))+($K151="custom")*CustCF!AJ151</f>
        <v/>
      </c>
      <c r="AQ151" s="87">
        <f>($K151="Bell Curve")*(_xlfn.NORM.DIST(AND(AQ$6&gt;=$F151,AQ$6&lt;=$H151)*(AQ$6-$F151+1),$J151/2,$M151,TRUE)-_xlfn.NORM.DIST(AND(AQ$6&gt;=$F151,AQ$6&lt;=$H151)*(AP$6-$F151+1),$J151/2,$M151,TRUE))/(1-2*_xlfn.NORM.DIST(0,$J151/2,$M151,TRUE))*$D151+($K151="Steady Growth")*(AND(AQ$6&gt;=$F151,AQ$6&lt;=$H151)*((AQ$6-$F151+1)/($J151*($J151+1)/2)*$D151))+($K151="custom")*CustCF!AK151</f>
        <v/>
      </c>
      <c r="AR151" s="87">
        <f>($K151="Bell Curve")*(_xlfn.NORM.DIST(AND(AR$6&gt;=$F151,AR$6&lt;=$H151)*(AR$6-$F151+1),$J151/2,$M151,TRUE)-_xlfn.NORM.DIST(AND(AR$6&gt;=$F151,AR$6&lt;=$H151)*(AQ$6-$F151+1),$J151/2,$M151,TRUE))/(1-2*_xlfn.NORM.DIST(0,$J151/2,$M151,TRUE))*$D151+($K151="Steady Growth")*(AND(AR$6&gt;=$F151,AR$6&lt;=$H151)*((AR$6-$F151+1)/($J151*($J151+1)/2)*$D151))+($K151="custom")*CustCF!AL151</f>
        <v/>
      </c>
      <c r="AS151" s="87">
        <f>($K151="Bell Curve")*(_xlfn.NORM.DIST(AND(AS$6&gt;=$F151,AS$6&lt;=$H151)*(AS$6-$F151+1),$J151/2,$M151,TRUE)-_xlfn.NORM.DIST(AND(AS$6&gt;=$F151,AS$6&lt;=$H151)*(AR$6-$F151+1),$J151/2,$M151,TRUE))/(1-2*_xlfn.NORM.DIST(0,$J151/2,$M151,TRUE))*$D151+($K151="Steady Growth")*(AND(AS$6&gt;=$F151,AS$6&lt;=$H151)*((AS$6-$F151+1)/($J151*($J151+1)/2)*$D151))+($K151="custom")*CustCF!AM151</f>
        <v/>
      </c>
      <c r="AT151" s="87">
        <f>($K151="Bell Curve")*(_xlfn.NORM.DIST(AND(AT$6&gt;=$F151,AT$6&lt;=$H151)*(AT$6-$F151+1),$J151/2,$M151,TRUE)-_xlfn.NORM.DIST(AND(AT$6&gt;=$F151,AT$6&lt;=$H151)*(AS$6-$F151+1),$J151/2,$M151,TRUE))/(1-2*_xlfn.NORM.DIST(0,$J151/2,$M151,TRUE))*$D151+($K151="Steady Growth")*(AND(AT$6&gt;=$F151,AT$6&lt;=$H151)*((AT$6-$F151+1)/($J151*($J151+1)/2)*$D151))+($K151="custom")*CustCF!AN151</f>
        <v/>
      </c>
      <c r="AU151" s="87">
        <f>($K151="Bell Curve")*(_xlfn.NORM.DIST(AND(AU$6&gt;=$F151,AU$6&lt;=$H151)*(AU$6-$F151+1),$J151/2,$M151,TRUE)-_xlfn.NORM.DIST(AND(AU$6&gt;=$F151,AU$6&lt;=$H151)*(AT$6-$F151+1),$J151/2,$M151,TRUE))/(1-2*_xlfn.NORM.DIST(0,$J151/2,$M151,TRUE))*$D151+($K151="Steady Growth")*(AND(AU$6&gt;=$F151,AU$6&lt;=$H151)*((AU$6-$F151+1)/($J151*($J151+1)/2)*$D151))+($K151="custom")*CustCF!AO151</f>
        <v/>
      </c>
      <c r="AV151" s="87">
        <f>($K151="Bell Curve")*(_xlfn.NORM.DIST(AND(AV$6&gt;=$F151,AV$6&lt;=$H151)*(AV$6-$F151+1),$J151/2,$M151,TRUE)-_xlfn.NORM.DIST(AND(AV$6&gt;=$F151,AV$6&lt;=$H151)*(AU$6-$F151+1),$J151/2,$M151,TRUE))/(1-2*_xlfn.NORM.DIST(0,$J151/2,$M151,TRUE))*$D151+($K151="Steady Growth")*(AND(AV$6&gt;=$F151,AV$6&lt;=$H151)*((AV$6-$F151+1)/($J151*($J151+1)/2)*$D151))+($K151="custom")*CustCF!AP151</f>
        <v/>
      </c>
      <c r="AW151" s="87">
        <f>($K151="Bell Curve")*(_xlfn.NORM.DIST(AND(AW$6&gt;=$F151,AW$6&lt;=$H151)*(AW$6-$F151+1),$J151/2,$M151,TRUE)-_xlfn.NORM.DIST(AND(AW$6&gt;=$F151,AW$6&lt;=$H151)*(AV$6-$F151+1),$J151/2,$M151,TRUE))/(1-2*_xlfn.NORM.DIST(0,$J151/2,$M151,TRUE))*$D151+($K151="Steady Growth")*(AND(AW$6&gt;=$F151,AW$6&lt;=$H151)*((AW$6-$F151+1)/($J151*($J151+1)/2)*$D151))+($K151="custom")*CustCF!AQ151</f>
        <v/>
      </c>
      <c r="AX151" s="87">
        <f>($K151="Bell Curve")*(_xlfn.NORM.DIST(AND(AX$6&gt;=$F151,AX$6&lt;=$H151)*(AX$6-$F151+1),$J151/2,$M151,TRUE)-_xlfn.NORM.DIST(AND(AX$6&gt;=$F151,AX$6&lt;=$H151)*(AW$6-$F151+1),$J151/2,$M151,TRUE))/(1-2*_xlfn.NORM.DIST(0,$J151/2,$M151,TRUE))*$D151+($K151="Steady Growth")*(AND(AX$6&gt;=$F151,AX$6&lt;=$H151)*((AX$6-$F151+1)/($J151*($J151+1)/2)*$D151))+($K151="custom")*CustCF!AR151</f>
        <v/>
      </c>
      <c r="AY151" s="87">
        <f>($K151="Bell Curve")*(_xlfn.NORM.DIST(AND(AY$6&gt;=$F151,AY$6&lt;=$H151)*(AY$6-$F151+1),$J151/2,$M151,TRUE)-_xlfn.NORM.DIST(AND(AY$6&gt;=$F151,AY$6&lt;=$H151)*(AX$6-$F151+1),$J151/2,$M151,TRUE))/(1-2*_xlfn.NORM.DIST(0,$J151/2,$M151,TRUE))*$D151+($K151="Steady Growth")*(AND(AY$6&gt;=$F151,AY$6&lt;=$H151)*((AY$6-$F151+1)/($J151*($J151+1)/2)*$D151))+($K151="custom")*CustCF!AS151</f>
        <v/>
      </c>
      <c r="AZ151" s="87">
        <f>($K151="Bell Curve")*(_xlfn.NORM.DIST(AND(AZ$6&gt;=$F151,AZ$6&lt;=$H151)*(AZ$6-$F151+1),$J151/2,$M151,TRUE)-_xlfn.NORM.DIST(AND(AZ$6&gt;=$F151,AZ$6&lt;=$H151)*(AY$6-$F151+1),$J151/2,$M151,TRUE))/(1-2*_xlfn.NORM.DIST(0,$J151/2,$M151,TRUE))*$D151+($K151="Steady Growth")*(AND(AZ$6&gt;=$F151,AZ$6&lt;=$H151)*((AZ$6-$F151+1)/($J151*($J151+1)/2)*$D151))+($K151="custom")*CustCF!AT151</f>
        <v/>
      </c>
      <c r="BA151" s="87">
        <f>($K151="Bell Curve")*(_xlfn.NORM.DIST(AND(BA$6&gt;=$F151,BA$6&lt;=$H151)*(BA$6-$F151+1),$J151/2,$M151,TRUE)-_xlfn.NORM.DIST(AND(BA$6&gt;=$F151,BA$6&lt;=$H151)*(AZ$6-$F151+1),$J151/2,$M151,TRUE))/(1-2*_xlfn.NORM.DIST(0,$J151/2,$M151,TRUE))*$D151+($K151="Steady Growth")*(AND(BA$6&gt;=$F151,BA$6&lt;=$H151)*((BA$6-$F151+1)/($J151*($J151+1)/2)*$D151))+($K151="custom")*CustCF!AU151</f>
        <v/>
      </c>
      <c r="BB151" s="87">
        <f>($K151="Bell Curve")*(_xlfn.NORM.DIST(AND(BB$6&gt;=$F151,BB$6&lt;=$H151)*(BB$6-$F151+1),$J151/2,$M151,TRUE)-_xlfn.NORM.DIST(AND(BB$6&gt;=$F151,BB$6&lt;=$H151)*(BA$6-$F151+1),$J151/2,$M151,TRUE))/(1-2*_xlfn.NORM.DIST(0,$J151/2,$M151,TRUE))*$D151+($K151="Steady Growth")*(AND(BB$6&gt;=$F151,BB$6&lt;=$H151)*((BB$6-$F151+1)/($J151*($J151+1)/2)*$D151))+($K151="custom")*CustCF!AV151</f>
        <v/>
      </c>
      <c r="BC151" s="87">
        <f>($K151="Bell Curve")*(_xlfn.NORM.DIST(AND(BC$6&gt;=$F151,BC$6&lt;=$H151)*(BC$6-$F151+1),$J151/2,$M151,TRUE)-_xlfn.NORM.DIST(AND(BC$6&gt;=$F151,BC$6&lt;=$H151)*(BB$6-$F151+1),$J151/2,$M151,TRUE))/(1-2*_xlfn.NORM.DIST(0,$J151/2,$M151,TRUE))*$D151+($K151="Steady Growth")*(AND(BC$6&gt;=$F151,BC$6&lt;=$H151)*((BC$6-$F151+1)/($J151*($J151+1)/2)*$D151))+($K151="custom")*CustCF!AW151</f>
        <v/>
      </c>
      <c r="BD151" s="87">
        <f>($K151="Bell Curve")*(_xlfn.NORM.DIST(AND(BD$6&gt;=$F151,BD$6&lt;=$H151)*(BD$6-$F151+1),$J151/2,$M151,TRUE)-_xlfn.NORM.DIST(AND(BD$6&gt;=$F151,BD$6&lt;=$H151)*(BC$6-$F151+1),$J151/2,$M151,TRUE))/(1-2*_xlfn.NORM.DIST(0,$J151/2,$M151,TRUE))*$D151+($K151="Steady Growth")*(AND(BD$6&gt;=$F151,BD$6&lt;=$H151)*((BD$6-$F151+1)/($J151*($J151+1)/2)*$D151))+($K151="custom")*CustCF!AX151</f>
        <v/>
      </c>
      <c r="BE151" s="87">
        <f>($K151="Bell Curve")*(_xlfn.NORM.DIST(AND(BE$6&gt;=$F151,BE$6&lt;=$H151)*(BE$6-$F151+1),$J151/2,$M151,TRUE)-_xlfn.NORM.DIST(AND(BE$6&gt;=$F151,BE$6&lt;=$H151)*(BD$6-$F151+1),$J151/2,$M151,TRUE))/(1-2*_xlfn.NORM.DIST(0,$J151/2,$M151,TRUE))*$D151+($K151="Steady Growth")*(AND(BE$6&gt;=$F151,BE$6&lt;=$H151)*((BE$6-$F151+1)/($J151*($J151+1)/2)*$D151))+($K151="custom")*CustCF!AY151</f>
        <v/>
      </c>
      <c r="BF151" s="87">
        <f>($K151="Bell Curve")*(_xlfn.NORM.DIST(AND(BF$6&gt;=$F151,BF$6&lt;=$H151)*(BF$6-$F151+1),$J151/2,$M151,TRUE)-_xlfn.NORM.DIST(AND(BF$6&gt;=$F151,BF$6&lt;=$H151)*(BE$6-$F151+1),$J151/2,$M151,TRUE))/(1-2*_xlfn.NORM.DIST(0,$J151/2,$M151,TRUE))*$D151+($K151="Steady Growth")*(AND(BF$6&gt;=$F151,BF$6&lt;=$H151)*((BF$6-$F151+1)/($J151*($J151+1)/2)*$D151))+($K151="custom")*CustCF!AZ151</f>
        <v/>
      </c>
      <c r="BG151" s="87">
        <f>($K151="Bell Curve")*(_xlfn.NORM.DIST(AND(BG$6&gt;=$F151,BG$6&lt;=$H151)*(BG$6-$F151+1),$J151/2,$M151,TRUE)-_xlfn.NORM.DIST(AND(BG$6&gt;=$F151,BG$6&lt;=$H151)*(BF$6-$F151+1),$J151/2,$M151,TRUE))/(1-2*_xlfn.NORM.DIST(0,$J151/2,$M151,TRUE))*$D151+($K151="Steady Growth")*(AND(BG$6&gt;=$F151,BG$6&lt;=$H151)*((BG$6-$F151+1)/($J151*($J151+1)/2)*$D151))+($K151="custom")*CustCF!BA151</f>
        <v/>
      </c>
      <c r="BH151" s="87">
        <f>($K151="Bell Curve")*(_xlfn.NORM.DIST(AND(BH$6&gt;=$F151,BH$6&lt;=$H151)*(BH$6-$F151+1),$J151/2,$M151,TRUE)-_xlfn.NORM.DIST(AND(BH$6&gt;=$F151,BH$6&lt;=$H151)*(BG$6-$F151+1),$J151/2,$M151,TRUE))/(1-2*_xlfn.NORM.DIST(0,$J151/2,$M151,TRUE))*$D151+($K151="Steady Growth")*(AND(BH$6&gt;=$F151,BH$6&lt;=$H151)*((BH$6-$F151+1)/($J151*($J151+1)/2)*$D151))+($K151="custom")*CustCF!BB151</f>
        <v/>
      </c>
      <c r="BI151" s="87">
        <f>($K151="Bell Curve")*(_xlfn.NORM.DIST(AND(BI$6&gt;=$F151,BI$6&lt;=$H151)*(BI$6-$F151+1),$J151/2,$M151,TRUE)-_xlfn.NORM.DIST(AND(BI$6&gt;=$F151,BI$6&lt;=$H151)*(BH$6-$F151+1),$J151/2,$M151,TRUE))/(1-2*_xlfn.NORM.DIST(0,$J151/2,$M151,TRUE))*$D151+($K151="Steady Growth")*(AND(BI$6&gt;=$F151,BI$6&lt;=$H151)*((BI$6-$F151+1)/($J151*($J151+1)/2)*$D151))+($K151="custom")*CustCF!BC151</f>
        <v/>
      </c>
      <c r="BJ151" s="87">
        <f>($K151="Bell Curve")*(_xlfn.NORM.DIST(AND(BJ$6&gt;=$F151,BJ$6&lt;=$H151)*(BJ$6-$F151+1),$J151/2,$M151,TRUE)-_xlfn.NORM.DIST(AND(BJ$6&gt;=$F151,BJ$6&lt;=$H151)*(BI$6-$F151+1),$J151/2,$M151,TRUE))/(1-2*_xlfn.NORM.DIST(0,$J151/2,$M151,TRUE))*$D151+($K151="Steady Growth")*(AND(BJ$6&gt;=$F151,BJ$6&lt;=$H151)*((BJ$6-$F151+1)/($J151*($J151+1)/2)*$D151))+($K151="custom")*CustCF!BD151</f>
        <v/>
      </c>
      <c r="BK151" s="87">
        <f>($K151="Bell Curve")*(_xlfn.NORM.DIST(AND(BK$6&gt;=$F151,BK$6&lt;=$H151)*(BK$6-$F151+1),$J151/2,$M151,TRUE)-_xlfn.NORM.DIST(AND(BK$6&gt;=$F151,BK$6&lt;=$H151)*(BJ$6-$F151+1),$J151/2,$M151,TRUE))/(1-2*_xlfn.NORM.DIST(0,$J151/2,$M151,TRUE))*$D151+($K151="Steady Growth")*(AND(BK$6&gt;=$F151,BK$6&lt;=$H151)*((BK$6-$F151+1)/($J151*($J151+1)/2)*$D151))+($K151="custom")*CustCF!BE151</f>
        <v/>
      </c>
      <c r="BL151" s="87">
        <f>($K151="Bell Curve")*(_xlfn.NORM.DIST(AND(BL$6&gt;=$F151,BL$6&lt;=$H151)*(BL$6-$F151+1),$J151/2,$M151,TRUE)-_xlfn.NORM.DIST(AND(BL$6&gt;=$F151,BL$6&lt;=$H151)*(BK$6-$F151+1),$J151/2,$M151,TRUE))/(1-2*_xlfn.NORM.DIST(0,$J151/2,$M151,TRUE))*$D151+($K151="Steady Growth")*(AND(BL$6&gt;=$F151,BL$6&lt;=$H151)*((BL$6-$F151+1)/($J151*($J151+1)/2)*$D151))+($K151="custom")*CustCF!BF151</f>
        <v/>
      </c>
      <c r="BM151" s="87">
        <f>($K151="Bell Curve")*(_xlfn.NORM.DIST(AND(BM$6&gt;=$F151,BM$6&lt;=$H151)*(BM$6-$F151+1),$J151/2,$M151,TRUE)-_xlfn.NORM.DIST(AND(BM$6&gt;=$F151,BM$6&lt;=$H151)*(BL$6-$F151+1),$J151/2,$M151,TRUE))/(1-2*_xlfn.NORM.DIST(0,$J151/2,$M151,TRUE))*$D151+($K151="Steady Growth")*(AND(BM$6&gt;=$F151,BM$6&lt;=$H151)*((BM$6-$F151+1)/($J151*($J151+1)/2)*$D151))+($K151="custom")*CustCF!BG151</f>
        <v/>
      </c>
      <c r="BN151" s="87">
        <f>($K151="Bell Curve")*(_xlfn.NORM.DIST(AND(BN$6&gt;=$F151,BN$6&lt;=$H151)*(BN$6-$F151+1),$J151/2,$M151,TRUE)-_xlfn.NORM.DIST(AND(BN$6&gt;=$F151,BN$6&lt;=$H151)*(BM$6-$F151+1),$J151/2,$M151,TRUE))/(1-2*_xlfn.NORM.DIST(0,$J151/2,$M151,TRUE))*$D151+($K151="Steady Growth")*(AND(BN$6&gt;=$F151,BN$6&lt;=$H151)*((BN$6-$F151+1)/($J151*($J151+1)/2)*$D151))+($K151="custom")*CustCF!BH151</f>
        <v/>
      </c>
      <c r="BO151" s="87">
        <f>($K151="Bell Curve")*(_xlfn.NORM.DIST(AND(BO$6&gt;=$F151,BO$6&lt;=$H151)*(BO$6-$F151+1),$J151/2,$M151,TRUE)-_xlfn.NORM.DIST(AND(BO$6&gt;=$F151,BO$6&lt;=$H151)*(BN$6-$F151+1),$J151/2,$M151,TRUE))/(1-2*_xlfn.NORM.DIST(0,$J151/2,$M151,TRUE))*$D151+($K151="Steady Growth")*(AND(BO$6&gt;=$F151,BO$6&lt;=$H151)*((BO$6-$F151+1)/($J151*($J151+1)/2)*$D151))+($K151="custom")*CustCF!BI151</f>
        <v/>
      </c>
      <c r="BP151" s="87">
        <f>($K151="Bell Curve")*(_xlfn.NORM.DIST(AND(BP$6&gt;=$F151,BP$6&lt;=$H151)*(BP$6-$F151+1),$J151/2,$M151,TRUE)-_xlfn.NORM.DIST(AND(BP$6&gt;=$F151,BP$6&lt;=$H151)*(BO$6-$F151+1),$J151/2,$M151,TRUE))/(1-2*_xlfn.NORM.DIST(0,$J151/2,$M151,TRUE))*$D151+($K151="Steady Growth")*(AND(BP$6&gt;=$F151,BP$6&lt;=$H151)*((BP$6-$F151+1)/($J151*($J151+1)/2)*$D151))+($K151="custom")*CustCF!BJ151</f>
        <v/>
      </c>
      <c r="BQ151" s="87">
        <f>($K151="Bell Curve")*(_xlfn.NORM.DIST(AND(BQ$6&gt;=$F151,BQ$6&lt;=$H151)*(BQ$6-$F151+1),$J151/2,$M151,TRUE)-_xlfn.NORM.DIST(AND(BQ$6&gt;=$F151,BQ$6&lt;=$H151)*(BP$6-$F151+1),$J151/2,$M151,TRUE))/(1-2*_xlfn.NORM.DIST(0,$J151/2,$M151,TRUE))*$D151+($K151="Steady Growth")*(AND(BQ$6&gt;=$F151,BQ$6&lt;=$H151)*((BQ$6-$F151+1)/($J151*($J151+1)/2)*$D151))+($K151="custom")*CustCF!BK151</f>
        <v/>
      </c>
      <c r="BR151" s="87">
        <f>($K151="Bell Curve")*(_xlfn.NORM.DIST(AND(BR$6&gt;=$F151,BR$6&lt;=$H151)*(BR$6-$F151+1),$J151/2,$M151,TRUE)-_xlfn.NORM.DIST(AND(BR$6&gt;=$F151,BR$6&lt;=$H151)*(BQ$6-$F151+1),$J151/2,$M151,TRUE))/(1-2*_xlfn.NORM.DIST(0,$J151/2,$M151,TRUE))*$D151+($K151="Steady Growth")*(AND(BR$6&gt;=$F151,BR$6&lt;=$H151)*((BR$6-$F151+1)/($J151*($J151+1)/2)*$D151))+($K151="custom")*CustCF!BL151</f>
        <v/>
      </c>
      <c r="BS151" s="87">
        <f>($K151="Bell Curve")*(_xlfn.NORM.DIST(AND(BS$6&gt;=$F151,BS$6&lt;=$H151)*(BS$6-$F151+1),$J151/2,$M151,TRUE)-_xlfn.NORM.DIST(AND(BS$6&gt;=$F151,BS$6&lt;=$H151)*(BR$6-$F151+1),$J151/2,$M151,TRUE))/(1-2*_xlfn.NORM.DIST(0,$J151/2,$M151,TRUE))*$D151+($K151="Steady Growth")*(AND(BS$6&gt;=$F151,BS$6&lt;=$H151)*((BS$6-$F151+1)/($J151*($J151+1)/2)*$D151))+($K151="custom")*CustCF!BM151</f>
        <v/>
      </c>
      <c r="BT151" s="87">
        <f>($K151="Bell Curve")*(_xlfn.NORM.DIST(AND(BT$6&gt;=$F151,BT$6&lt;=$H151)*(BT$6-$F151+1),$J151/2,$M151,TRUE)-_xlfn.NORM.DIST(AND(BT$6&gt;=$F151,BT$6&lt;=$H151)*(BS$6-$F151+1),$J151/2,$M151,TRUE))/(1-2*_xlfn.NORM.DIST(0,$J151/2,$M151,TRUE))*$D151+($K151="Steady Growth")*(AND(BT$6&gt;=$F151,BT$6&lt;=$H151)*((BT$6-$F151+1)/($J151*($J151+1)/2)*$D151))+($K151="custom")*CustCF!BN151</f>
        <v/>
      </c>
      <c r="BU151" s="87">
        <f>($K151="Bell Curve")*(_xlfn.NORM.DIST(AND(BU$6&gt;=$F151,BU$6&lt;=$H151)*(BU$6-$F151+1),$J151/2,$M151,TRUE)-_xlfn.NORM.DIST(AND(BU$6&gt;=$F151,BU$6&lt;=$H151)*(BT$6-$F151+1),$J151/2,$M151,TRUE))/(1-2*_xlfn.NORM.DIST(0,$J151/2,$M151,TRUE))*$D151+($K151="Steady Growth")*(AND(BU$6&gt;=$F151,BU$6&lt;=$H151)*((BU$6-$F151+1)/($J151*($J151+1)/2)*$D151))+($K151="custom")*CustCF!BO151</f>
        <v/>
      </c>
      <c r="BV151" s="87">
        <f>($K151="Bell Curve")*(_xlfn.NORM.DIST(AND(BV$6&gt;=$F151,BV$6&lt;=$H151)*(BV$6-$F151+1),$J151/2,$M151,TRUE)-_xlfn.NORM.DIST(AND(BV$6&gt;=$F151,BV$6&lt;=$H151)*(BU$6-$F151+1),$J151/2,$M151,TRUE))/(1-2*_xlfn.NORM.DIST(0,$J151/2,$M151,TRUE))*$D151+($K151="Steady Growth")*(AND(BV$6&gt;=$F151,BV$6&lt;=$H151)*((BV$6-$F151+1)/($J151*($J151+1)/2)*$D151))+($K151="custom")*CustCF!BP151</f>
        <v/>
      </c>
      <c r="BW151" s="87">
        <f>($K151="Bell Curve")*(_xlfn.NORM.DIST(AND(BW$6&gt;=$F151,BW$6&lt;=$H151)*(BW$6-$F151+1),$J151/2,$M151,TRUE)-_xlfn.NORM.DIST(AND(BW$6&gt;=$F151,BW$6&lt;=$H151)*(BV$6-$F151+1),$J151/2,$M151,TRUE))/(1-2*_xlfn.NORM.DIST(0,$J151/2,$M151,TRUE))*$D151+($K151="Steady Growth")*(AND(BW$6&gt;=$F151,BW$6&lt;=$H151)*((BW$6-$F151+1)/($J151*($J151+1)/2)*$D151))+($K151="custom")*CustCF!BQ151</f>
        <v/>
      </c>
      <c r="BX151" s="87">
        <f>($K151="Bell Curve")*(_xlfn.NORM.DIST(AND(BX$6&gt;=$F151,BX$6&lt;=$H151)*(BX$6-$F151+1),$J151/2,$M151,TRUE)-_xlfn.NORM.DIST(AND(BX$6&gt;=$F151,BX$6&lt;=$H151)*(BW$6-$F151+1),$J151/2,$M151,TRUE))/(1-2*_xlfn.NORM.DIST(0,$J151/2,$M151,TRUE))*$D151+($K151="Steady Growth")*(AND(BX$6&gt;=$F151,BX$6&lt;=$H151)*((BX$6-$F151+1)/($J151*($J151+1)/2)*$D151))+($K151="custom")*CustCF!BR151</f>
        <v/>
      </c>
      <c r="BY151" s="87">
        <f>($K151="Bell Curve")*(_xlfn.NORM.DIST(AND(BY$6&gt;=$F151,BY$6&lt;=$H151)*(BY$6-$F151+1),$J151/2,$M151,TRUE)-_xlfn.NORM.DIST(AND(BY$6&gt;=$F151,BY$6&lt;=$H151)*(BX$6-$F151+1),$J151/2,$M151,TRUE))/(1-2*_xlfn.NORM.DIST(0,$J151/2,$M151,TRUE))*$D151+($K151="Steady Growth")*(AND(BY$6&gt;=$F151,BY$6&lt;=$H151)*((BY$6-$F151+1)/($J151*($J151+1)/2)*$D151))+($K151="custom")*CustCF!BS151</f>
        <v/>
      </c>
      <c r="BZ151" s="87">
        <f>($K151="Bell Curve")*(_xlfn.NORM.DIST(AND(BZ$6&gt;=$F151,BZ$6&lt;=$H151)*(BZ$6-$F151+1),$J151/2,$M151,TRUE)-_xlfn.NORM.DIST(AND(BZ$6&gt;=$F151,BZ$6&lt;=$H151)*(BY$6-$F151+1),$J151/2,$M151,TRUE))/(1-2*_xlfn.NORM.DIST(0,$J151/2,$M151,TRUE))*$D151+($K151="Steady Growth")*(AND(BZ$6&gt;=$F151,BZ$6&lt;=$H151)*((BZ$6-$F151+1)/($J151*($J151+1)/2)*$D151))+($K151="custom")*CustCF!BT151</f>
        <v/>
      </c>
      <c r="CA151" s="87">
        <f>($K151="Bell Curve")*(_xlfn.NORM.DIST(AND(CA$6&gt;=$F151,CA$6&lt;=$H151)*(CA$6-$F151+1),$J151/2,$M151,TRUE)-_xlfn.NORM.DIST(AND(CA$6&gt;=$F151,CA$6&lt;=$H151)*(BZ$6-$F151+1),$J151/2,$M151,TRUE))/(1-2*_xlfn.NORM.DIST(0,$J151/2,$M151,TRUE))*$D151+($K151="Steady Growth")*(AND(CA$6&gt;=$F151,CA$6&lt;=$H151)*((CA$6-$F151+1)/($J151*($J151+1)/2)*$D151))+($K151="custom")*CustCF!BU151</f>
        <v/>
      </c>
      <c r="CB151" s="87">
        <f>($K151="Bell Curve")*(_xlfn.NORM.DIST(AND(CB$6&gt;=$F151,CB$6&lt;=$H151)*(CB$6-$F151+1),$J151/2,$M151,TRUE)-_xlfn.NORM.DIST(AND(CB$6&gt;=$F151,CB$6&lt;=$H151)*(CA$6-$F151+1),$J151/2,$M151,TRUE))/(1-2*_xlfn.NORM.DIST(0,$J151/2,$M151,TRUE))*$D151+($K151="Steady Growth")*(AND(CB$6&gt;=$F151,CB$6&lt;=$H151)*((CB$6-$F151+1)/($J151*($J151+1)/2)*$D151))+($K151="custom")*CustCF!BV151</f>
        <v/>
      </c>
      <c r="CC151" s="87">
        <f>($K151="Bell Curve")*(_xlfn.NORM.DIST(AND(CC$6&gt;=$F151,CC$6&lt;=$H151)*(CC$6-$F151+1),$J151/2,$M151,TRUE)-_xlfn.NORM.DIST(AND(CC$6&gt;=$F151,CC$6&lt;=$H151)*(CB$6-$F151+1),$J151/2,$M151,TRUE))/(1-2*_xlfn.NORM.DIST(0,$J151/2,$M151,TRUE))*$D151+($K151="Steady Growth")*(AND(CC$6&gt;=$F151,CC$6&lt;=$H151)*((CC$6-$F151+1)/($J151*($J151+1)/2)*$D151))+($K151="custom")*CustCF!BW151</f>
        <v/>
      </c>
      <c r="CD151" s="87">
        <f>($K151="Bell Curve")*(_xlfn.NORM.DIST(AND(CD$6&gt;=$F151,CD$6&lt;=$H151)*(CD$6-$F151+1),$J151/2,$M151,TRUE)-_xlfn.NORM.DIST(AND(CD$6&gt;=$F151,CD$6&lt;=$H151)*(CC$6-$F151+1),$J151/2,$M151,TRUE))/(1-2*_xlfn.NORM.DIST(0,$J151/2,$M151,TRUE))*$D151+($K151="Steady Growth")*(AND(CD$6&gt;=$F151,CD$6&lt;=$H151)*((CD$6-$F151+1)/($J151*($J151+1)/2)*$D151))+($K151="custom")*CustCF!BX151</f>
        <v/>
      </c>
      <c r="CE151" s="87">
        <f>($K151="Bell Curve")*(_xlfn.NORM.DIST(AND(CE$6&gt;=$F151,CE$6&lt;=$H151)*(CE$6-$F151+1),$J151/2,$M151,TRUE)-_xlfn.NORM.DIST(AND(CE$6&gt;=$F151,CE$6&lt;=$H151)*(CD$6-$F151+1),$J151/2,$M151,TRUE))/(1-2*_xlfn.NORM.DIST(0,$J151/2,$M151,TRUE))*$D151+($K151="Steady Growth")*(AND(CE$6&gt;=$F151,CE$6&lt;=$H151)*((CE$6-$F151+1)/($J151*($J151+1)/2)*$D151))+($K151="custom")*CustCF!BY151</f>
        <v/>
      </c>
      <c r="CF151" s="87">
        <f>($K151="Bell Curve")*(_xlfn.NORM.DIST(AND(CF$6&gt;=$F151,CF$6&lt;=$H151)*(CF$6-$F151+1),$J151/2,$M151,TRUE)-_xlfn.NORM.DIST(AND(CF$6&gt;=$F151,CF$6&lt;=$H151)*(CE$6-$F151+1),$J151/2,$M151,TRUE))/(1-2*_xlfn.NORM.DIST(0,$J151/2,$M151,TRUE))*$D151+($K151="Steady Growth")*(AND(CF$6&gt;=$F151,CF$6&lt;=$H151)*((CF$6-$F151+1)/($J151*($J151+1)/2)*$D151))+($K151="custom")*CustCF!BZ151</f>
        <v/>
      </c>
      <c r="CG151" s="87">
        <f>($K151="Bell Curve")*(_xlfn.NORM.DIST(AND(CG$6&gt;=$F151,CG$6&lt;=$H151)*(CG$6-$F151+1),$J151/2,$M151,TRUE)-_xlfn.NORM.DIST(AND(CG$6&gt;=$F151,CG$6&lt;=$H151)*(CF$6-$F151+1),$J151/2,$M151,TRUE))/(1-2*_xlfn.NORM.DIST(0,$J151/2,$M151,TRUE))*$D151+($K151="Steady Growth")*(AND(CG$6&gt;=$F151,CG$6&lt;=$H151)*((CG$6-$F151+1)/($J151*($J151+1)/2)*$D151))+($K151="custom")*CustCF!CA151</f>
        <v/>
      </c>
      <c r="CH151" s="87">
        <f>($K151="Bell Curve")*(_xlfn.NORM.DIST(AND(CH$6&gt;=$F151,CH$6&lt;=$H151)*(CH$6-$F151+1),$J151/2,$M151,TRUE)-_xlfn.NORM.DIST(AND(CH$6&gt;=$F151,CH$6&lt;=$H151)*(CG$6-$F151+1),$J151/2,$M151,TRUE))/(1-2*_xlfn.NORM.DIST(0,$J151/2,$M151,TRUE))*$D151+($K151="Steady Growth")*(AND(CH$6&gt;=$F151,CH$6&lt;=$H151)*((CH$6-$F151+1)/($J151*($J151+1)/2)*$D151))+($K151="custom")*CustCF!CB151</f>
        <v/>
      </c>
      <c r="CI151" s="87">
        <f>($K151="Bell Curve")*(_xlfn.NORM.DIST(AND(CI$6&gt;=$F151,CI$6&lt;=$H151)*(CI$6-$F151+1),$J151/2,$M151,TRUE)-_xlfn.NORM.DIST(AND(CI$6&gt;=$F151,CI$6&lt;=$H151)*(CH$6-$F151+1),$J151/2,$M151,TRUE))/(1-2*_xlfn.NORM.DIST(0,$J151/2,$M151,TRUE))*$D151+($K151="Steady Growth")*(AND(CI$6&gt;=$F151,CI$6&lt;=$H151)*((CI$6-$F151+1)/($J151*($J151+1)/2)*$D151))+($K151="custom")*CustCF!CC151</f>
        <v/>
      </c>
      <c r="CJ151" s="87">
        <f>($K151="Bell Curve")*(_xlfn.NORM.DIST(AND(CJ$6&gt;=$F151,CJ$6&lt;=$H151)*(CJ$6-$F151+1),$J151/2,$M151,TRUE)-_xlfn.NORM.DIST(AND(CJ$6&gt;=$F151,CJ$6&lt;=$H151)*(CI$6-$F151+1),$J151/2,$M151,TRUE))/(1-2*_xlfn.NORM.DIST(0,$J151/2,$M151,TRUE))*$D151+($K151="Steady Growth")*(AND(CJ$6&gt;=$F151,CJ$6&lt;=$H151)*((CJ$6-$F151+1)/($J151*($J151+1)/2)*$D151))+($K151="custom")*CustCF!CD151</f>
        <v/>
      </c>
      <c r="CK151" s="87">
        <f>($K151="Bell Curve")*(_xlfn.NORM.DIST(AND(CK$6&gt;=$F151,CK$6&lt;=$H151)*(CK$6-$F151+1),$J151/2,$M151,TRUE)-_xlfn.NORM.DIST(AND(CK$6&gt;=$F151,CK$6&lt;=$H151)*(CJ$6-$F151+1),$J151/2,$M151,TRUE))/(1-2*_xlfn.NORM.DIST(0,$J151/2,$M151,TRUE))*$D151+($K151="Steady Growth")*(AND(CK$6&gt;=$F151,CK$6&lt;=$H151)*((CK$6-$F151+1)/($J151*($J151+1)/2)*$D151))+($K151="custom")*CustCF!CE151</f>
        <v/>
      </c>
      <c r="CL151" s="87">
        <f>($K151="Bell Curve")*(_xlfn.NORM.DIST(AND(CL$6&gt;=$F151,CL$6&lt;=$H151)*(CL$6-$F151+1),$J151/2,$M151,TRUE)-_xlfn.NORM.DIST(AND(CL$6&gt;=$F151,CL$6&lt;=$H151)*(CK$6-$F151+1),$J151/2,$M151,TRUE))/(1-2*_xlfn.NORM.DIST(0,$J151/2,$M151,TRUE))*$D151+($K151="Steady Growth")*(AND(CL$6&gt;=$F151,CL$6&lt;=$H151)*((CL$6-$F151+1)/($J151*($J151+1)/2)*$D151))+($K151="custom")*CustCF!CF151</f>
        <v/>
      </c>
      <c r="CM151" s="87">
        <f>($K151="Bell Curve")*(_xlfn.NORM.DIST(AND(CM$6&gt;=$F151,CM$6&lt;=$H151)*(CM$6-$F151+1),$J151/2,$M151,TRUE)-_xlfn.NORM.DIST(AND(CM$6&gt;=$F151,CM$6&lt;=$H151)*(CL$6-$F151+1),$J151/2,$M151,TRUE))/(1-2*_xlfn.NORM.DIST(0,$J151/2,$M151,TRUE))*$D151+($K151="Steady Growth")*(AND(CM$6&gt;=$F151,CM$6&lt;=$H151)*((CM$6-$F151+1)/($J151*($J151+1)/2)*$D151))+($K151="custom")*CustCF!CG151</f>
        <v/>
      </c>
      <c r="CN151" s="87">
        <f>($K151="Bell Curve")*(_xlfn.NORM.DIST(AND(CN$6&gt;=$F151,CN$6&lt;=$H151)*(CN$6-$F151+1),$J151/2,$M151,TRUE)-_xlfn.NORM.DIST(AND(CN$6&gt;=$F151,CN$6&lt;=$H151)*(CM$6-$F151+1),$J151/2,$M151,TRUE))/(1-2*_xlfn.NORM.DIST(0,$J151/2,$M151,TRUE))*$D151+($K151="Steady Growth")*(AND(CN$6&gt;=$F151,CN$6&lt;=$H151)*((CN$6-$F151+1)/($J151*($J151+1)/2)*$D151))+($K151="custom")*CustCF!CH151</f>
        <v/>
      </c>
      <c r="CO151" s="87">
        <f>($K151="Bell Curve")*(_xlfn.NORM.DIST(AND(CO$6&gt;=$F151,CO$6&lt;=$H151)*(CO$6-$F151+1),$J151/2,$M151,TRUE)-_xlfn.NORM.DIST(AND(CO$6&gt;=$F151,CO$6&lt;=$H151)*(CN$6-$F151+1),$J151/2,$M151,TRUE))/(1-2*_xlfn.NORM.DIST(0,$J151/2,$M151,TRUE))*$D151+($K151="Steady Growth")*(AND(CO$6&gt;=$F151,CO$6&lt;=$H151)*((CO$6-$F151+1)/($J151*($J151+1)/2)*$D151))+($K151="custom")*CustCF!CI151</f>
        <v/>
      </c>
      <c r="CP151" s="87">
        <f>($K151="Bell Curve")*(_xlfn.NORM.DIST(AND(CP$6&gt;=$F151,CP$6&lt;=$H151)*(CP$6-$F151+1),$J151/2,$M151,TRUE)-_xlfn.NORM.DIST(AND(CP$6&gt;=$F151,CP$6&lt;=$H151)*(CO$6-$F151+1),$J151/2,$M151,TRUE))/(1-2*_xlfn.NORM.DIST(0,$J151/2,$M151,TRUE))*$D151+($K151="Steady Growth")*(AND(CP$6&gt;=$F151,CP$6&lt;=$H151)*((CP$6-$F151+1)/($J151*($J151+1)/2)*$D151))+($K151="custom")*CustCF!CJ151</f>
        <v/>
      </c>
      <c r="CQ151" s="87">
        <f>($K151="Bell Curve")*(_xlfn.NORM.DIST(AND(CQ$6&gt;=$F151,CQ$6&lt;=$H151)*(CQ$6-$F151+1),$J151/2,$M151,TRUE)-_xlfn.NORM.DIST(AND(CQ$6&gt;=$F151,CQ$6&lt;=$H151)*(CP$6-$F151+1),$J151/2,$M151,TRUE))/(1-2*_xlfn.NORM.DIST(0,$J151/2,$M151,TRUE))*$D151+($K151="Steady Growth")*(AND(CQ$6&gt;=$F151,CQ$6&lt;=$H151)*((CQ$6-$F151+1)/($J151*($J151+1)/2)*$D151))+($K151="custom")*CustCF!CK151</f>
        <v/>
      </c>
      <c r="CR151" s="87">
        <f>($K151="Bell Curve")*(_xlfn.NORM.DIST(AND(CR$6&gt;=$F151,CR$6&lt;=$H151)*(CR$6-$F151+1),$J151/2,$M151,TRUE)-_xlfn.NORM.DIST(AND(CR$6&gt;=$F151,CR$6&lt;=$H151)*(CQ$6-$F151+1),$J151/2,$M151,TRUE))/(1-2*_xlfn.NORM.DIST(0,$J151/2,$M151,TRUE))*$D151+($K151="Steady Growth")*(AND(CR$6&gt;=$F151,CR$6&lt;=$H151)*((CR$6-$F151+1)/($J151*($J151+1)/2)*$D151))+($K151="custom")*CustCF!CL151</f>
        <v/>
      </c>
      <c r="CS151" s="87">
        <f>($K151="Bell Curve")*(_xlfn.NORM.DIST(AND(CS$6&gt;=$F151,CS$6&lt;=$H151)*(CS$6-$F151+1),$J151/2,$M151,TRUE)-_xlfn.NORM.DIST(AND(CS$6&gt;=$F151,CS$6&lt;=$H151)*(CR$6-$F151+1),$J151/2,$M151,TRUE))/(1-2*_xlfn.NORM.DIST(0,$J151/2,$M151,TRUE))*$D151+($K151="Steady Growth")*(AND(CS$6&gt;=$F151,CS$6&lt;=$H151)*((CS$6-$F151+1)/($J151*($J151+1)/2)*$D151))+($K151="custom")*CustCF!CM151</f>
        <v/>
      </c>
      <c r="CT151" s="87">
        <f>($K151="Bell Curve")*(_xlfn.NORM.DIST(AND(CT$6&gt;=$F151,CT$6&lt;=$H151)*(CT$6-$F151+1),$J151/2,$M151,TRUE)-_xlfn.NORM.DIST(AND(CT$6&gt;=$F151,CT$6&lt;=$H151)*(CS$6-$F151+1),$J151/2,$M151,TRUE))/(1-2*_xlfn.NORM.DIST(0,$J151/2,$M151,TRUE))*$D151+($K151="Steady Growth")*(AND(CT$6&gt;=$F151,CT$6&lt;=$H151)*((CT$6-$F151+1)/($J151*($J151+1)/2)*$D151))+($K151="custom")*CustCF!CN151</f>
        <v/>
      </c>
      <c r="CU151" s="87">
        <f>($K151="Bell Curve")*(_xlfn.NORM.DIST(AND(CU$6&gt;=$F151,CU$6&lt;=$H151)*(CU$6-$F151+1),$J151/2,$M151,TRUE)-_xlfn.NORM.DIST(AND(CU$6&gt;=$F151,CU$6&lt;=$H151)*(CT$6-$F151+1),$J151/2,$M151,TRUE))/(1-2*_xlfn.NORM.DIST(0,$J151/2,$M151,TRUE))*$D151+($K151="Steady Growth")*(AND(CU$6&gt;=$F151,CU$6&lt;=$H151)*((CU$6-$F151+1)/($J151*($J151+1)/2)*$D151))+($K151="custom")*CustCF!CO151</f>
        <v/>
      </c>
      <c r="CV151" s="87">
        <f>($K151="Bell Curve")*(_xlfn.NORM.DIST(AND(CV$6&gt;=$F151,CV$6&lt;=$H151)*(CV$6-$F151+1),$J151/2,$M151,TRUE)-_xlfn.NORM.DIST(AND(CV$6&gt;=$F151,CV$6&lt;=$H151)*(CU$6-$F151+1),$J151/2,$M151,TRUE))/(1-2*_xlfn.NORM.DIST(0,$J151/2,$M151,TRUE))*$D151+($K151="Steady Growth")*(AND(CV$6&gt;=$F151,CV$6&lt;=$H151)*((CV$6-$F151+1)/($J151*($J151+1)/2)*$D151))+($K151="custom")*CustCF!CP151</f>
        <v/>
      </c>
      <c r="CW151" s="87">
        <f>($K151="Bell Curve")*(_xlfn.NORM.DIST(AND(CW$6&gt;=$F151,CW$6&lt;=$H151)*(CW$6-$F151+1),$J151/2,$M151,TRUE)-_xlfn.NORM.DIST(AND(CW$6&gt;=$F151,CW$6&lt;=$H151)*(CV$6-$F151+1),$J151/2,$M151,TRUE))/(1-2*_xlfn.NORM.DIST(0,$J151/2,$M151,TRUE))*$D151+($K151="Steady Growth")*(AND(CW$6&gt;=$F151,CW$6&lt;=$H151)*((CW$6-$F151+1)/($J151*($J151+1)/2)*$D151))+($K151="custom")*CustCF!CQ151</f>
        <v/>
      </c>
      <c r="CX151" s="87">
        <f>($K151="Bell Curve")*(_xlfn.NORM.DIST(AND(CX$6&gt;=$F151,CX$6&lt;=$H151)*(CX$6-$F151+1),$J151/2,$M151,TRUE)-_xlfn.NORM.DIST(AND(CX$6&gt;=$F151,CX$6&lt;=$H151)*(CW$6-$F151+1),$J151/2,$M151,TRUE))/(1-2*_xlfn.NORM.DIST(0,$J151/2,$M151,TRUE))*$D151+($K151="Steady Growth")*(AND(CX$6&gt;=$F151,CX$6&lt;=$H151)*((CX$6-$F151+1)/($J151*($J151+1)/2)*$D151))+($K151="custom")*CustCF!CR151</f>
        <v/>
      </c>
      <c r="CY151" s="87">
        <f>($K151="Bell Curve")*(_xlfn.NORM.DIST(AND(CY$6&gt;=$F151,CY$6&lt;=$H151)*(CY$6-$F151+1),$J151/2,$M151,TRUE)-_xlfn.NORM.DIST(AND(CY$6&gt;=$F151,CY$6&lt;=$H151)*(CX$6-$F151+1),$J151/2,$M151,TRUE))/(1-2*_xlfn.NORM.DIST(0,$J151/2,$M151,TRUE))*$D151+($K151="Steady Growth")*(AND(CY$6&gt;=$F151,CY$6&lt;=$H151)*((CY$6-$F151+1)/($J151*($J151+1)/2)*$D151))+($K151="custom")*CustCF!CS151</f>
        <v/>
      </c>
      <c r="CZ151" s="87">
        <f>($K151="Bell Curve")*(_xlfn.NORM.DIST(AND(CZ$6&gt;=$F151,CZ$6&lt;=$H151)*(CZ$6-$F151+1),$J151/2,$M151,TRUE)-_xlfn.NORM.DIST(AND(CZ$6&gt;=$F151,CZ$6&lt;=$H151)*(CY$6-$F151+1),$J151/2,$M151,TRUE))/(1-2*_xlfn.NORM.DIST(0,$J151/2,$M151,TRUE))*$D151+($K151="Steady Growth")*(AND(CZ$6&gt;=$F151,CZ$6&lt;=$H151)*((CZ$6-$F151+1)/($J151*($J151+1)/2)*$D151))+($K151="custom")*CustCF!CT151</f>
        <v/>
      </c>
      <c r="DA151" s="87">
        <f>($K151="Bell Curve")*(_xlfn.NORM.DIST(AND(DA$6&gt;=$F151,DA$6&lt;=$H151)*(DA$6-$F151+1),$J151/2,$M151,TRUE)-_xlfn.NORM.DIST(AND(DA$6&gt;=$F151,DA$6&lt;=$H151)*(CZ$6-$F151+1),$J151/2,$M151,TRUE))/(1-2*_xlfn.NORM.DIST(0,$J151/2,$M151,TRUE))*$D151+($K151="Steady Growth")*(AND(DA$6&gt;=$F151,DA$6&lt;=$H151)*((DA$6-$F151+1)/($J151*($J151+1)/2)*$D151))+($K151="custom")*CustCF!CU151</f>
        <v/>
      </c>
      <c r="DB151" s="87">
        <f>($K151="Bell Curve")*(_xlfn.NORM.DIST(AND(DB$6&gt;=$F151,DB$6&lt;=$H151)*(DB$6-$F151+1),$J151/2,$M151,TRUE)-_xlfn.NORM.DIST(AND(DB$6&gt;=$F151,DB$6&lt;=$H151)*(DA$6-$F151+1),$J151/2,$M151,TRUE))/(1-2*_xlfn.NORM.DIST(0,$J151/2,$M151,TRUE))*$D151+($K151="Steady Growth")*(AND(DB$6&gt;=$F151,DB$6&lt;=$H151)*((DB$6-$F151+1)/($J151*($J151+1)/2)*$D151))+($K151="custom")*CustCF!CV151</f>
        <v/>
      </c>
      <c r="DC151" s="87">
        <f>($K151="Bell Curve")*(_xlfn.NORM.DIST(AND(DC$6&gt;=$F151,DC$6&lt;=$H151)*(DC$6-$F151+1),$J151/2,$M151,TRUE)-_xlfn.NORM.DIST(AND(DC$6&gt;=$F151,DC$6&lt;=$H151)*(DB$6-$F151+1),$J151/2,$M151,TRUE))/(1-2*_xlfn.NORM.DIST(0,$J151/2,$M151,TRUE))*$D151+($K151="Steady Growth")*(AND(DC$6&gt;=$F151,DC$6&lt;=$H151)*((DC$6-$F151+1)/($J151*($J151+1)/2)*$D151))+($K151="custom")*CustCF!CW151</f>
        <v/>
      </c>
      <c r="DD151" s="87">
        <f>($K151="Bell Curve")*(_xlfn.NORM.DIST(AND(DD$6&gt;=$F151,DD$6&lt;=$H151)*(DD$6-$F151+1),$J151/2,$M151,TRUE)-_xlfn.NORM.DIST(AND(DD$6&gt;=$F151,DD$6&lt;=$H151)*(DC$6-$F151+1),$J151/2,$M151,TRUE))/(1-2*_xlfn.NORM.DIST(0,$J151/2,$M151,TRUE))*$D151+($K151="Steady Growth")*(AND(DD$6&gt;=$F151,DD$6&lt;=$H151)*((DD$6-$F151+1)/($J151*($J151+1)/2)*$D151))+($K151="custom")*CustCF!CX151</f>
        <v/>
      </c>
      <c r="DE151" s="87">
        <f>($K151="Bell Curve")*(_xlfn.NORM.DIST(AND(DE$6&gt;=$F151,DE$6&lt;=$H151)*(DE$6-$F151+1),$J151/2,$M151,TRUE)-_xlfn.NORM.DIST(AND(DE$6&gt;=$F151,DE$6&lt;=$H151)*(DD$6-$F151+1),$J151/2,$M151,TRUE))/(1-2*_xlfn.NORM.DIST(0,$J151/2,$M151,TRUE))*$D151+($K151="Steady Growth")*(AND(DE$6&gt;=$F151,DE$6&lt;=$H151)*((DE$6-$F151+1)/($J151*($J151+1)/2)*$D151))+($K151="custom")*CustCF!CY151</f>
        <v/>
      </c>
      <c r="DF151" s="87">
        <f>($K151="Bell Curve")*(_xlfn.NORM.DIST(AND(DF$6&gt;=$F151,DF$6&lt;=$H151)*(DF$6-$F151+1),$J151/2,$M151,TRUE)-_xlfn.NORM.DIST(AND(DF$6&gt;=$F151,DF$6&lt;=$H151)*(DE$6-$F151+1),$J151/2,$M151,TRUE))/(1-2*_xlfn.NORM.DIST(0,$J151/2,$M151,TRUE))*$D151+($K151="Steady Growth")*(AND(DF$6&gt;=$F151,DF$6&lt;=$H151)*((DF$6-$F151+1)/($J151*($J151+1)/2)*$D151))+($K151="custom")*CustCF!CZ151</f>
        <v/>
      </c>
      <c r="DG151" s="87">
        <f>($K151="Bell Curve")*(_xlfn.NORM.DIST(AND(DG$6&gt;=$F151,DG$6&lt;=$H151)*(DG$6-$F151+1),$J151/2,$M151,TRUE)-_xlfn.NORM.DIST(AND(DG$6&gt;=$F151,DG$6&lt;=$H151)*(DF$6-$F151+1),$J151/2,$M151,TRUE))/(1-2*_xlfn.NORM.DIST(0,$J151/2,$M151,TRUE))*$D151+($K151="Steady Growth")*(AND(DG$6&gt;=$F151,DG$6&lt;=$H151)*((DG$6-$F151+1)/($J151*($J151+1)/2)*$D151))+($K151="custom")*CustCF!DA151</f>
        <v/>
      </c>
      <c r="DH151" s="87">
        <f>($K151="Bell Curve")*(_xlfn.NORM.DIST(AND(DH$6&gt;=$F151,DH$6&lt;=$H151)*(DH$6-$F151+1),$J151/2,$M151,TRUE)-_xlfn.NORM.DIST(AND(DH$6&gt;=$F151,DH$6&lt;=$H151)*(DG$6-$F151+1),$J151/2,$M151,TRUE))/(1-2*_xlfn.NORM.DIST(0,$J151/2,$M151,TRUE))*$D151+($K151="Steady Growth")*(AND(DH$6&gt;=$F151,DH$6&lt;=$H151)*((DH$6-$F151+1)/($J151*($J151+1)/2)*$D151))+($K151="custom")*CustCF!DB151</f>
        <v/>
      </c>
      <c r="DI151" s="87">
        <f>($K151="Bell Curve")*(_xlfn.NORM.DIST(AND(DI$6&gt;=$F151,DI$6&lt;=$H151)*(DI$6-$F151+1),$J151/2,$M151,TRUE)-_xlfn.NORM.DIST(AND(DI$6&gt;=$F151,DI$6&lt;=$H151)*(DH$6-$F151+1),$J151/2,$M151,TRUE))/(1-2*_xlfn.NORM.DIST(0,$J151/2,$M151,TRUE))*$D151+($K151="Steady Growth")*(AND(DI$6&gt;=$F151,DI$6&lt;=$H151)*((DI$6-$F151+1)/($J151*($J151+1)/2)*$D151))+($K151="custom")*CustCF!DC151</f>
        <v/>
      </c>
      <c r="DJ151" s="87">
        <f>($K151="Bell Curve")*(_xlfn.NORM.DIST(AND(DJ$6&gt;=$F151,DJ$6&lt;=$H151)*(DJ$6-$F151+1),$J151/2,$M151,TRUE)-_xlfn.NORM.DIST(AND(DJ$6&gt;=$F151,DJ$6&lt;=$H151)*(DI$6-$F151+1),$J151/2,$M151,TRUE))/(1-2*_xlfn.NORM.DIST(0,$J151/2,$M151,TRUE))*$D151+($K151="Steady Growth")*(AND(DJ$6&gt;=$F151,DJ$6&lt;=$H151)*((DJ$6-$F151+1)/($J151*($J151+1)/2)*$D151))+($K151="custom")*CustCF!DD151</f>
        <v/>
      </c>
      <c r="DK151" s="87">
        <f>($K151="Bell Curve")*(_xlfn.NORM.DIST(AND(DK$6&gt;=$F151,DK$6&lt;=$H151)*(DK$6-$F151+1),$J151/2,$M151,TRUE)-_xlfn.NORM.DIST(AND(DK$6&gt;=$F151,DK$6&lt;=$H151)*(DJ$6-$F151+1),$J151/2,$M151,TRUE))/(1-2*_xlfn.NORM.DIST(0,$J151/2,$M151,TRUE))*$D151+($K151="Steady Growth")*(AND(DK$6&gt;=$F151,DK$6&lt;=$H151)*((DK$6-$F151+1)/($J151*($J151+1)/2)*$D151))+($K151="custom")*CustCF!DE151</f>
        <v/>
      </c>
      <c r="DL151" s="87">
        <f>($K151="Bell Curve")*(_xlfn.NORM.DIST(AND(DL$6&gt;=$F151,DL$6&lt;=$H151)*(DL$6-$F151+1),$J151/2,$M151,TRUE)-_xlfn.NORM.DIST(AND(DL$6&gt;=$F151,DL$6&lt;=$H151)*(DK$6-$F151+1),$J151/2,$M151,TRUE))/(1-2*_xlfn.NORM.DIST(0,$J151/2,$M151,TRUE))*$D151+($K151="Steady Growth")*(AND(DL$6&gt;=$F151,DL$6&lt;=$H151)*((DL$6-$F151+1)/($J151*($J151+1)/2)*$D151))+($K151="custom")*CustCF!DF151</f>
        <v/>
      </c>
      <c r="DM151" s="87">
        <f>($K151="Bell Curve")*(_xlfn.NORM.DIST(AND(DM$6&gt;=$F151,DM$6&lt;=$H151)*(DM$6-$F151+1),$J151/2,$M151,TRUE)-_xlfn.NORM.DIST(AND(DM$6&gt;=$F151,DM$6&lt;=$H151)*(DL$6-$F151+1),$J151/2,$M151,TRUE))/(1-2*_xlfn.NORM.DIST(0,$J151/2,$M151,TRUE))*$D151+($K151="Steady Growth")*(AND(DM$6&gt;=$F151,DM$6&lt;=$H151)*((DM$6-$F151+1)/($J151*($J151+1)/2)*$D151))+($K151="custom")*CustCF!DG151</f>
        <v/>
      </c>
      <c r="DN151" s="87">
        <f>($K151="Bell Curve")*(_xlfn.NORM.DIST(AND(DN$6&gt;=$F151,DN$6&lt;=$H151)*(DN$6-$F151+1),$J151/2,$M151,TRUE)-_xlfn.NORM.DIST(AND(DN$6&gt;=$F151,DN$6&lt;=$H151)*(DM$6-$F151+1),$J151/2,$M151,TRUE))/(1-2*_xlfn.NORM.DIST(0,$J151/2,$M151,TRUE))*$D151+($K151="Steady Growth")*(AND(DN$6&gt;=$F151,DN$6&lt;=$H151)*((DN$6-$F151+1)/($J151*($J151+1)/2)*$D151))+($K151="custom")*CustCF!DH151</f>
        <v/>
      </c>
      <c r="DO151" s="87">
        <f>($K151="Bell Curve")*(_xlfn.NORM.DIST(AND(DO$6&gt;=$F151,DO$6&lt;=$H151)*(DO$6-$F151+1),$J151/2,$M151,TRUE)-_xlfn.NORM.DIST(AND(DO$6&gt;=$F151,DO$6&lt;=$H151)*(DN$6-$F151+1),$J151/2,$M151,TRUE))/(1-2*_xlfn.NORM.DIST(0,$J151/2,$M151,TRUE))*$D151+($K151="Steady Growth")*(AND(DO$6&gt;=$F151,DO$6&lt;=$H151)*((DO$6-$F151+1)/($J151*($J151+1)/2)*$D151))+($K151="custom")*CustCF!DI151</f>
        <v/>
      </c>
      <c r="DP151" s="87">
        <f>($K151="Bell Curve")*(_xlfn.NORM.DIST(AND(DP$6&gt;=$F151,DP$6&lt;=$H151)*(DP$6-$F151+1),$J151/2,$M151,TRUE)-_xlfn.NORM.DIST(AND(DP$6&gt;=$F151,DP$6&lt;=$H151)*(DO$6-$F151+1),$J151/2,$M151,TRUE))/(1-2*_xlfn.NORM.DIST(0,$J151/2,$M151,TRUE))*$D151+($K151="Steady Growth")*(AND(DP$6&gt;=$F151,DP$6&lt;=$H151)*((DP$6-$F151+1)/($J151*($J151+1)/2)*$D151))+($K151="custom")*CustCF!DJ151</f>
        <v/>
      </c>
      <c r="DQ151" s="87">
        <f>($K151="Bell Curve")*(_xlfn.NORM.DIST(AND(DQ$6&gt;=$F151,DQ$6&lt;=$H151)*(DQ$6-$F151+1),$J151/2,$M151,TRUE)-_xlfn.NORM.DIST(AND(DQ$6&gt;=$F151,DQ$6&lt;=$H151)*(DP$6-$F151+1),$J151/2,$M151,TRUE))/(1-2*_xlfn.NORM.DIST(0,$J151/2,$M151,TRUE))*$D151+($K151="Steady Growth")*(AND(DQ$6&gt;=$F151,DQ$6&lt;=$H151)*((DQ$6-$F151+1)/($J151*($J151+1)/2)*$D151))+($K151="custom")*CustCF!DK151</f>
        <v/>
      </c>
      <c r="DR151" s="87">
        <f>($K151="Bell Curve")*(_xlfn.NORM.DIST(AND(DR$6&gt;=$F151,DR$6&lt;=$H151)*(DR$6-$F151+1),$J151/2,$M151,TRUE)-_xlfn.NORM.DIST(AND(DR$6&gt;=$F151,DR$6&lt;=$H151)*(DQ$6-$F151+1),$J151/2,$M151,TRUE))/(1-2*_xlfn.NORM.DIST(0,$J151/2,$M151,TRUE))*$D151+($K151="Steady Growth")*(AND(DR$6&gt;=$F151,DR$6&lt;=$H151)*((DR$6-$F151+1)/($J151*($J151+1)/2)*$D151))+($K151="custom")*CustCF!DL151</f>
        <v/>
      </c>
      <c r="DS151" s="87">
        <f>($K151="Bell Curve")*(_xlfn.NORM.DIST(AND(DS$6&gt;=$F151,DS$6&lt;=$H151)*(DS$6-$F151+1),$J151/2,$M151,TRUE)-_xlfn.NORM.DIST(AND(DS$6&gt;=$F151,DS$6&lt;=$H151)*(DR$6-$F151+1),$J151/2,$M151,TRUE))/(1-2*_xlfn.NORM.DIST(0,$J151/2,$M151,TRUE))*$D151+($K151="Steady Growth")*(AND(DS$6&gt;=$F151,DS$6&lt;=$H151)*((DS$6-$F151+1)/($J151*($J151+1)/2)*$D151))+($K151="custom")*CustCF!DM151</f>
        <v/>
      </c>
      <c r="DT151" s="87">
        <f>($K151="Bell Curve")*(_xlfn.NORM.DIST(AND(DT$6&gt;=$F151,DT$6&lt;=$H151)*(DT$6-$F151+1),$J151/2,$M151,TRUE)-_xlfn.NORM.DIST(AND(DT$6&gt;=$F151,DT$6&lt;=$H151)*(DS$6-$F151+1),$J151/2,$M151,TRUE))/(1-2*_xlfn.NORM.DIST(0,$J151/2,$M151,TRUE))*$D151+($K151="Steady Growth")*(AND(DT$6&gt;=$F151,DT$6&lt;=$H151)*((DT$6-$F151+1)/($J151*($J151+1)/2)*$D151))+($K151="custom")*CustCF!DN151</f>
        <v/>
      </c>
      <c r="DU151" s="87">
        <f>($K151="Bell Curve")*(_xlfn.NORM.DIST(AND(DU$6&gt;=$F151,DU$6&lt;=$H151)*(DU$6-$F151+1),$J151/2,$M151,TRUE)-_xlfn.NORM.DIST(AND(DU$6&gt;=$F151,DU$6&lt;=$H151)*(DT$6-$F151+1),$J151/2,$M151,TRUE))/(1-2*_xlfn.NORM.DIST(0,$J151/2,$M151,TRUE))*$D151+($K151="Steady Growth")*(AND(DU$6&gt;=$F151,DU$6&lt;=$H151)*((DU$6-$F151+1)/($J151*($J151+1)/2)*$D151))+($K151="custom")*CustCF!DO151</f>
        <v/>
      </c>
      <c r="DV151" s="87">
        <f>($K151="Bell Curve")*(_xlfn.NORM.DIST(AND(DV$6&gt;=$F151,DV$6&lt;=$H151)*(DV$6-$F151+1),$J151/2,$M151,TRUE)-_xlfn.NORM.DIST(AND(DV$6&gt;=$F151,DV$6&lt;=$H151)*(DU$6-$F151+1),$J151/2,$M151,TRUE))/(1-2*_xlfn.NORM.DIST(0,$J151/2,$M151,TRUE))*$D151+($K151="Steady Growth")*(AND(DV$6&gt;=$F151,DV$6&lt;=$H151)*((DV$6-$F151+1)/($J151*($J151+1)/2)*$D151))+($K151="custom")*CustCF!DP151</f>
        <v/>
      </c>
      <c r="DW151" s="87">
        <f>($K151="Bell Curve")*(_xlfn.NORM.DIST(AND(DW$6&gt;=$F151,DW$6&lt;=$H151)*(DW$6-$F151+1),$J151/2,$M151,TRUE)-_xlfn.NORM.DIST(AND(DW$6&gt;=$F151,DW$6&lt;=$H151)*(DV$6-$F151+1),$J151/2,$M151,TRUE))/(1-2*_xlfn.NORM.DIST(0,$J151/2,$M151,TRUE))*$D151+($K151="Steady Growth")*(AND(DW$6&gt;=$F151,DW$6&lt;=$H151)*((DW$6-$F151+1)/($J151*($J151+1)/2)*$D151))+($K151="custom")*CustCF!DQ151</f>
        <v/>
      </c>
      <c r="DX151" s="87">
        <f>($K151="Bell Curve")*(_xlfn.NORM.DIST(AND(DX$6&gt;=$F151,DX$6&lt;=$H151)*(DX$6-$F151+1),$J151/2,$M151,TRUE)-_xlfn.NORM.DIST(AND(DX$6&gt;=$F151,DX$6&lt;=$H151)*(DW$6-$F151+1),$J151/2,$M151,TRUE))/(1-2*_xlfn.NORM.DIST(0,$J151/2,$M151,TRUE))*$D151+($K151="Steady Growth")*(AND(DX$6&gt;=$F151,DX$6&lt;=$H151)*((DX$6-$F151+1)/($J151*($J151+1)/2)*$D151))+($K151="custom")*CustCF!DR151</f>
        <v/>
      </c>
      <c r="DY151" s="87">
        <f>($K151="Bell Curve")*(_xlfn.NORM.DIST(AND(DY$6&gt;=$F151,DY$6&lt;=$H151)*(DY$6-$F151+1),$J151/2,$M151,TRUE)-_xlfn.NORM.DIST(AND(DY$6&gt;=$F151,DY$6&lt;=$H151)*(DX$6-$F151+1),$J151/2,$M151,TRUE))/(1-2*_xlfn.NORM.DIST(0,$J151/2,$M151,TRUE))*$D151+($K151="Steady Growth")*(AND(DY$6&gt;=$F151,DY$6&lt;=$H151)*((DY$6-$F151+1)/($J151*($J151+1)/2)*$D151))+($K151="custom")*CustCF!DS151</f>
        <v/>
      </c>
      <c r="DZ151" s="87">
        <f>($K151="Bell Curve")*(_xlfn.NORM.DIST(AND(DZ$6&gt;=$F151,DZ$6&lt;=$H151)*(DZ$6-$F151+1),$J151/2,$M151,TRUE)-_xlfn.NORM.DIST(AND(DZ$6&gt;=$F151,DZ$6&lt;=$H151)*(DY$6-$F151+1),$J151/2,$M151,TRUE))/(1-2*_xlfn.NORM.DIST(0,$J151/2,$M151,TRUE))*$D151+($K151="Steady Growth")*(AND(DZ$6&gt;=$F151,DZ$6&lt;=$H151)*((DZ$6-$F151+1)/($J151*($J151+1)/2)*$D151))+($K151="custom")*CustCF!DT151</f>
        <v/>
      </c>
      <c r="EA151" s="87">
        <f>($K151="Bell Curve")*(_xlfn.NORM.DIST(AND(EA$6&gt;=$F151,EA$6&lt;=$H151)*(EA$6-$F151+1),$J151/2,$M151,TRUE)-_xlfn.NORM.DIST(AND(EA$6&gt;=$F151,EA$6&lt;=$H151)*(DZ$6-$F151+1),$J151/2,$M151,TRUE))/(1-2*_xlfn.NORM.DIST(0,$J151/2,$M151,TRUE))*$D151+($K151="Steady Growth")*(AND(EA$6&gt;=$F151,EA$6&lt;=$H151)*((EA$6-$F151+1)/($J151*($J151+1)/2)*$D151))+($K151="custom")*CustCF!DU151</f>
        <v/>
      </c>
      <c r="EB151" s="87">
        <f>($K151="Bell Curve")*(_xlfn.NORM.DIST(AND(EB$6&gt;=$F151,EB$6&lt;=$H151)*(EB$6-$F151+1),$J151/2,$M151,TRUE)-_xlfn.NORM.DIST(AND(EB$6&gt;=$F151,EB$6&lt;=$H151)*(EA$6-$F151+1),$J151/2,$M151,TRUE))/(1-2*_xlfn.NORM.DIST(0,$J151/2,$M151,TRUE))*$D151+($K151="Steady Growth")*(AND(EB$6&gt;=$F151,EB$6&lt;=$H151)*((EB$6-$F151+1)/($J151*($J151+1)/2)*$D151))+($K151="custom")*CustCF!DV151</f>
        <v/>
      </c>
      <c r="EC151" s="87">
        <f>($K151="Bell Curve")*(_xlfn.NORM.DIST(AND(EC$6&gt;=$F151,EC$6&lt;=$H151)*(EC$6-$F151+1),$J151/2,$M151,TRUE)-_xlfn.NORM.DIST(AND(EC$6&gt;=$F151,EC$6&lt;=$H151)*(EB$6-$F151+1),$J151/2,$M151,TRUE))/(1-2*_xlfn.NORM.DIST(0,$J151/2,$M151,TRUE))*$D151+($K151="Steady Growth")*(AND(EC$6&gt;=$F151,EC$6&lt;=$H151)*((EC$6-$F151+1)/($J151*($J151+1)/2)*$D151))+($K151="custom")*CustCF!DW151</f>
        <v/>
      </c>
      <c r="ED151" s="87">
        <f>($K151="Bell Curve")*(_xlfn.NORM.DIST(AND(ED$6&gt;=$F151,ED$6&lt;=$H151)*(ED$6-$F151+1),$J151/2,$M151,TRUE)-_xlfn.NORM.DIST(AND(ED$6&gt;=$F151,ED$6&lt;=$H151)*(EC$6-$F151+1),$J151/2,$M151,TRUE))/(1-2*_xlfn.NORM.DIST(0,$J151/2,$M151,TRUE))*$D151+($K151="Steady Growth")*(AND(ED$6&gt;=$F151,ED$6&lt;=$H151)*((ED$6-$F151+1)/($J151*($J151+1)/2)*$D151))+($K151="custom")*CustCF!DX151</f>
        <v/>
      </c>
      <c r="EE151" s="87">
        <f>($K151="Bell Curve")*(_xlfn.NORM.DIST(AND(EE$6&gt;=$F151,EE$6&lt;=$H151)*(EE$6-$F151+1),$J151/2,$M151,TRUE)-_xlfn.NORM.DIST(AND(EE$6&gt;=$F151,EE$6&lt;=$H151)*(ED$6-$F151+1),$J151/2,$M151,TRUE))/(1-2*_xlfn.NORM.DIST(0,$J151/2,$M151,TRUE))*$D151+($K151="Steady Growth")*(AND(EE$6&gt;=$F151,EE$6&lt;=$H151)*((EE$6-$F151+1)/($J151*($J151+1)/2)*$D151))+($K151="custom")*CustCF!DY151</f>
        <v/>
      </c>
      <c r="EF151" s="87">
        <f>($K151="Bell Curve")*(_xlfn.NORM.DIST(AND(EF$6&gt;=$F151,EF$6&lt;=$H151)*(EF$6-$F151+1),$J151/2,$M151,TRUE)-_xlfn.NORM.DIST(AND(EF$6&gt;=$F151,EF$6&lt;=$H151)*(EE$6-$F151+1),$J151/2,$M151,TRUE))/(1-2*_xlfn.NORM.DIST(0,$J151/2,$M151,TRUE))*$D151+($K151="Steady Growth")*(AND(EF$6&gt;=$F151,EF$6&lt;=$H151)*((EF$6-$F151+1)/($J151*($J151+1)/2)*$D151))+($K151="custom")*CustCF!DZ151</f>
        <v/>
      </c>
      <c r="EG151" s="87">
        <f>($K151="Bell Curve")*(_xlfn.NORM.DIST(AND(EG$6&gt;=$F151,EG$6&lt;=$H151)*(EG$6-$F151+1),$J151/2,$M151,TRUE)-_xlfn.NORM.DIST(AND(EG$6&gt;=$F151,EG$6&lt;=$H151)*(EF$6-$F151+1),$J151/2,$M151,TRUE))/(1-2*_xlfn.NORM.DIST(0,$J151/2,$M151,TRUE))*$D151+($K151="Steady Growth")*(AND(EG$6&gt;=$F151,EG$6&lt;=$H151)*((EG$6-$F151+1)/($J151*($J151+1)/2)*$D151))+($K151="custom")*CustCF!EA151</f>
        <v/>
      </c>
      <c r="EH151" s="87">
        <f>($K151="Bell Curve")*(_xlfn.NORM.DIST(AND(EH$6&gt;=$F151,EH$6&lt;=$H151)*(EH$6-$F151+1),$J151/2,$M151,TRUE)-_xlfn.NORM.DIST(AND(EH$6&gt;=$F151,EH$6&lt;=$H151)*(EG$6-$F151+1),$J151/2,$M151,TRUE))/(1-2*_xlfn.NORM.DIST(0,$J151/2,$M151,TRUE))*$D151+($K151="Steady Growth")*(AND(EH$6&gt;=$F151,EH$6&lt;=$H151)*((EH$6-$F151+1)/($J151*($J151+1)/2)*$D151))+($K151="custom")*CustCF!EB151</f>
        <v/>
      </c>
      <c r="EI151" s="87">
        <f>($K151="Bell Curve")*(_xlfn.NORM.DIST(AND(EI$6&gt;=$F151,EI$6&lt;=$H151)*(EI$6-$F151+1),$J151/2,$M151,TRUE)-_xlfn.NORM.DIST(AND(EI$6&gt;=$F151,EI$6&lt;=$H151)*(EH$6-$F151+1),$J151/2,$M151,TRUE))/(1-2*_xlfn.NORM.DIST(0,$J151/2,$M151,TRUE))*$D151+($K151="Steady Growth")*(AND(EI$6&gt;=$F151,EI$6&lt;=$H151)*((EI$6-$F151+1)/($J151*($J151+1)/2)*$D151))+($K151="custom")*CustCF!EC151</f>
        <v/>
      </c>
      <c r="EJ151" s="87">
        <f>($K151="Bell Curve")*(_xlfn.NORM.DIST(AND(EJ$6&gt;=$F151,EJ$6&lt;=$H151)*(EJ$6-$F151+1),$J151/2,$M151,TRUE)-_xlfn.NORM.DIST(AND(EJ$6&gt;=$F151,EJ$6&lt;=$H151)*(EI$6-$F151+1),$J151/2,$M151,TRUE))/(1-2*_xlfn.NORM.DIST(0,$J151/2,$M151,TRUE))*$D151+($K151="Steady Growth")*(AND(EJ$6&gt;=$F151,EJ$6&lt;=$H151)*((EJ$6-$F151+1)/($J151*($J151+1)/2)*$D151))+($K151="custom")*CustCF!ED151</f>
        <v/>
      </c>
      <c r="EK151" s="87">
        <f>($K151="Bell Curve")*(_xlfn.NORM.DIST(AND(EK$6&gt;=$F151,EK$6&lt;=$H151)*(EK$6-$F151+1),$J151/2,$M151,TRUE)-_xlfn.NORM.DIST(AND(EK$6&gt;=$F151,EK$6&lt;=$H151)*(EJ$6-$F151+1),$J151/2,$M151,TRUE))/(1-2*_xlfn.NORM.DIST(0,$J151/2,$M151,TRUE))*$D151+($K151="Steady Growth")*(AND(EK$6&gt;=$F151,EK$6&lt;=$H151)*((EK$6-$F151+1)/($J151*($J151+1)/2)*$D151))+($K151="custom")*CustCF!EE151</f>
        <v/>
      </c>
      <c r="EL151" s="87">
        <f>($K151="Bell Curve")*(_xlfn.NORM.DIST(AND(EL$6&gt;=$F151,EL$6&lt;=$H151)*(EL$6-$F151+1),$J151/2,$M151,TRUE)-_xlfn.NORM.DIST(AND(EL$6&gt;=$F151,EL$6&lt;=$H151)*(EK$6-$F151+1),$J151/2,$M151,TRUE))/(1-2*_xlfn.NORM.DIST(0,$J151/2,$M151,TRUE))*$D151+($K151="Steady Growth")*(AND(EL$6&gt;=$F151,EL$6&lt;=$H151)*((EL$6-$F151+1)/($J151*($J151+1)/2)*$D151))+($K151="custom")*CustCF!EF151</f>
        <v/>
      </c>
      <c r="EM151" s="87">
        <f>($K151="Bell Curve")*(_xlfn.NORM.DIST(AND(EM$6&gt;=$F151,EM$6&lt;=$H151)*(EM$6-$F151+1),$J151/2,$M151,TRUE)-_xlfn.NORM.DIST(AND(EM$6&gt;=$F151,EM$6&lt;=$H151)*(EL$6-$F151+1),$J151/2,$M151,TRUE))/(1-2*_xlfn.NORM.DIST(0,$J151/2,$M151,TRUE))*$D151+($K151="Steady Growth")*(AND(EM$6&gt;=$F151,EM$6&lt;=$H151)*((EM$6-$F151+1)/($J151*($J151+1)/2)*$D151))+($K151="custom")*CustCF!EG151</f>
        <v/>
      </c>
      <c r="EN151" s="87">
        <f>($K151="Bell Curve")*(_xlfn.NORM.DIST(AND(EN$6&gt;=$F151,EN$6&lt;=$H151)*(EN$6-$F151+1),$J151/2,$M151,TRUE)-_xlfn.NORM.DIST(AND(EN$6&gt;=$F151,EN$6&lt;=$H151)*(EM$6-$F151+1),$J151/2,$M151,TRUE))/(1-2*_xlfn.NORM.DIST(0,$J151/2,$M151,TRUE))*$D151+($K151="Steady Growth")*(AND(EN$6&gt;=$F151,EN$6&lt;=$H151)*((EN$6-$F151+1)/($J151*($J151+1)/2)*$D151))+($K151="custom")*CustCF!EH151</f>
        <v/>
      </c>
      <c r="EO151" s="87">
        <f>($K151="Bell Curve")*(_xlfn.NORM.DIST(AND(EO$6&gt;=$F151,EO$6&lt;=$H151)*(EO$6-$F151+1),$J151/2,$M151,TRUE)-_xlfn.NORM.DIST(AND(EO$6&gt;=$F151,EO$6&lt;=$H151)*(EN$6-$F151+1),$J151/2,$M151,TRUE))/(1-2*_xlfn.NORM.DIST(0,$J151/2,$M151,TRUE))*$D151+($K151="Steady Growth")*(AND(EO$6&gt;=$F151,EO$6&lt;=$H151)*((EO$6-$F151+1)/($J151*($J151+1)/2)*$D151))+($K151="custom")*CustCF!EI151</f>
        <v/>
      </c>
      <c r="EP151" s="87">
        <f>($K151="Bell Curve")*(_xlfn.NORM.DIST(AND(EP$6&gt;=$F151,EP$6&lt;=$H151)*(EP$6-$F151+1),$J151/2,$M151,TRUE)-_xlfn.NORM.DIST(AND(EP$6&gt;=$F151,EP$6&lt;=$H151)*(EO$6-$F151+1),$J151/2,$M151,TRUE))/(1-2*_xlfn.NORM.DIST(0,$J151/2,$M151,TRUE))*$D151+($K151="Steady Growth")*(AND(EP$6&gt;=$F151,EP$6&lt;=$H151)*((EP$6-$F151+1)/($J151*($J151+1)/2)*$D151))+($K151="custom")*CustCF!EJ151</f>
        <v/>
      </c>
      <c r="EQ151" s="87">
        <f>($K151="Bell Curve")*(_xlfn.NORM.DIST(AND(EQ$6&gt;=$F151,EQ$6&lt;=$H151)*(EQ$6-$F151+1),$J151/2,$M151,TRUE)-_xlfn.NORM.DIST(AND(EQ$6&gt;=$F151,EQ$6&lt;=$H151)*(EP$6-$F151+1),$J151/2,$M151,TRUE))/(1-2*_xlfn.NORM.DIST(0,$J151/2,$M151,TRUE))*$D151+($K151="Steady Growth")*(AND(EQ$6&gt;=$F151,EQ$6&lt;=$H151)*((EQ$6-$F151+1)/($J151*($J151+1)/2)*$D151))+($K151="custom")*CustCF!EK151</f>
        <v/>
      </c>
      <c r="ER151" s="87">
        <f>($K151="Bell Curve")*(_xlfn.NORM.DIST(AND(ER$6&gt;=$F151,ER$6&lt;=$H151)*(ER$6-$F151+1),$J151/2,$M151,TRUE)-_xlfn.NORM.DIST(AND(ER$6&gt;=$F151,ER$6&lt;=$H151)*(EQ$6-$F151+1),$J151/2,$M151,TRUE))/(1-2*_xlfn.NORM.DIST(0,$J151/2,$M151,TRUE))*$D151+($K151="Steady Growth")*(AND(ER$6&gt;=$F151,ER$6&lt;=$H151)*((ER$6-$F151+1)/($J151*($J151+1)/2)*$D151))+($K151="custom")*CustCF!EL151</f>
        <v/>
      </c>
      <c r="ES151" s="87">
        <f>($K151="Bell Curve")*(_xlfn.NORM.DIST(AND(ES$6&gt;=$F151,ES$6&lt;=$H151)*(ES$6-$F151+1),$J151/2,$M151,TRUE)-_xlfn.NORM.DIST(AND(ES$6&gt;=$F151,ES$6&lt;=$H151)*(ER$6-$F151+1),$J151/2,$M151,TRUE))/(1-2*_xlfn.NORM.DIST(0,$J151/2,$M151,TRUE))*$D151+($K151="Steady Growth")*(AND(ES$6&gt;=$F151,ES$6&lt;=$H151)*((ES$6-$F151+1)/($J151*($J151+1)/2)*$D151))+($K151="custom")*CustCF!EM151</f>
        <v/>
      </c>
      <c r="ET151" s="87">
        <f>($K151="Bell Curve")*(_xlfn.NORM.DIST(AND(ET$6&gt;=$F151,ET$6&lt;=$H151)*(ET$6-$F151+1),$J151/2,$M151,TRUE)-_xlfn.NORM.DIST(AND(ET$6&gt;=$F151,ET$6&lt;=$H151)*(ES$6-$F151+1),$J151/2,$M151,TRUE))/(1-2*_xlfn.NORM.DIST(0,$J151/2,$M151,TRUE))*$D151+($K151="Steady Growth")*(AND(ET$6&gt;=$F151,ET$6&lt;=$H151)*((ET$6-$F151+1)/($J151*($J151+1)/2)*$D151))+($K151="custom")*CustCF!EN151</f>
        <v/>
      </c>
      <c r="EU151" s="87">
        <f>($K151="Bell Curve")*(_xlfn.NORM.DIST(AND(EU$6&gt;=$F151,EU$6&lt;=$H151)*(EU$6-$F151+1),$J151/2,$M151,TRUE)-_xlfn.NORM.DIST(AND(EU$6&gt;=$F151,EU$6&lt;=$H151)*(ET$6-$F151+1),$J151/2,$M151,TRUE))/(1-2*_xlfn.NORM.DIST(0,$J151/2,$M151,TRUE))*$D151+($K151="Steady Growth")*(AND(EU$6&gt;=$F151,EU$6&lt;=$H151)*((EU$6-$F151+1)/($J151*($J151+1)/2)*$D151))+($K151="custom")*CustCF!EO151</f>
        <v/>
      </c>
      <c r="EV151" s="87">
        <f>($K151="Bell Curve")*(_xlfn.NORM.DIST(AND(EV$6&gt;=$F151,EV$6&lt;=$H151)*(EV$6-$F151+1),$J151/2,$M151,TRUE)-_xlfn.NORM.DIST(AND(EV$6&gt;=$F151,EV$6&lt;=$H151)*(EU$6-$F151+1),$J151/2,$M151,TRUE))/(1-2*_xlfn.NORM.DIST(0,$J151/2,$M151,TRUE))*$D151+($K151="Steady Growth")*(AND(EV$6&gt;=$F151,EV$6&lt;=$H151)*((EV$6-$F151+1)/($J151*($J151+1)/2)*$D151))+($K151="custom")*CustCF!EP151</f>
        <v/>
      </c>
      <c r="EW151" s="87">
        <f>($K151="Bell Curve")*(_xlfn.NORM.DIST(AND(EW$6&gt;=$F151,EW$6&lt;=$H151)*(EW$6-$F151+1),$J151/2,$M151,TRUE)-_xlfn.NORM.DIST(AND(EW$6&gt;=$F151,EW$6&lt;=$H151)*(EV$6-$F151+1),$J151/2,$M151,TRUE))/(1-2*_xlfn.NORM.DIST(0,$J151/2,$M151,TRUE))*$D151+($K151="Steady Growth")*(AND(EW$6&gt;=$F151,EW$6&lt;=$H151)*((EW$6-$F151+1)/($J151*($J151+1)/2)*$D151))+($K151="custom")*CustCF!EQ151</f>
        <v/>
      </c>
      <c r="EX151" s="87">
        <f>($K151="Bell Curve")*(_xlfn.NORM.DIST(AND(EX$6&gt;=$F151,EX$6&lt;=$H151)*(EX$6-$F151+1),$J151/2,$M151,TRUE)-_xlfn.NORM.DIST(AND(EX$6&gt;=$F151,EX$6&lt;=$H151)*(EW$6-$F151+1),$J151/2,$M151,TRUE))/(1-2*_xlfn.NORM.DIST(0,$J151/2,$M151,TRUE))*$D151+($K151="Steady Growth")*(AND(EX$6&gt;=$F151,EX$6&lt;=$H151)*((EX$6-$F151+1)/($J151*($J151+1)/2)*$D151))+($K151="custom")*CustCF!ER151</f>
        <v/>
      </c>
      <c r="EY151" s="87">
        <f>($K151="Bell Curve")*(_xlfn.NORM.DIST(AND(EY$6&gt;=$F151,EY$6&lt;=$H151)*(EY$6-$F151+1),$J151/2,$M151,TRUE)-_xlfn.NORM.DIST(AND(EY$6&gt;=$F151,EY$6&lt;=$H151)*(EX$6-$F151+1),$J151/2,$M151,TRUE))/(1-2*_xlfn.NORM.DIST(0,$J151/2,$M151,TRUE))*$D151+($K151="Steady Growth")*(AND(EY$6&gt;=$F151,EY$6&lt;=$H151)*((EY$6-$F151+1)/($J151*($J151+1)/2)*$D151))+($K151="custom")*CustCF!ES151</f>
        <v/>
      </c>
      <c r="EZ151" s="87">
        <f>($K151="Bell Curve")*(_xlfn.NORM.DIST(AND(EZ$6&gt;=$F151,EZ$6&lt;=$H151)*(EZ$6-$F151+1),$J151/2,$M151,TRUE)-_xlfn.NORM.DIST(AND(EZ$6&gt;=$F151,EZ$6&lt;=$H151)*(EY$6-$F151+1),$J151/2,$M151,TRUE))/(1-2*_xlfn.NORM.DIST(0,$J151/2,$M151,TRUE))*$D151+($K151="Steady Growth")*(AND(EZ$6&gt;=$F151,EZ$6&lt;=$H151)*((EZ$6-$F151+1)/($J151*($J151+1)/2)*$D151))+($K151="custom")*CustCF!ET151</f>
        <v/>
      </c>
      <c r="FA151" s="87">
        <f>($K151="Bell Curve")*(_xlfn.NORM.DIST(AND(FA$6&gt;=$F151,FA$6&lt;=$H151)*(FA$6-$F151+1),$J151/2,$M151,TRUE)-_xlfn.NORM.DIST(AND(FA$6&gt;=$F151,FA$6&lt;=$H151)*(EZ$6-$F151+1),$J151/2,$M151,TRUE))/(1-2*_xlfn.NORM.DIST(0,$J151/2,$M151,TRUE))*$D151+($K151="Steady Growth")*(AND(FA$6&gt;=$F151,FA$6&lt;=$H151)*((FA$6-$F151+1)/($J151*($J151+1)/2)*$D151))+($K151="custom")*CustCF!EU151</f>
        <v/>
      </c>
      <c r="FB151" s="87">
        <f>($K151="Bell Curve")*(_xlfn.NORM.DIST(AND(FB$6&gt;=$F151,FB$6&lt;=$H151)*(FB$6-$F151+1),$J151/2,$M151,TRUE)-_xlfn.NORM.DIST(AND(FB$6&gt;=$F151,FB$6&lt;=$H151)*(FA$6-$F151+1),$J151/2,$M151,TRUE))/(1-2*_xlfn.NORM.DIST(0,$J151/2,$M151,TRUE))*$D151+($K151="Steady Growth")*(AND(FB$6&gt;=$F151,FB$6&lt;=$H151)*((FB$6-$F151+1)/($J151*($J151+1)/2)*$D151))+($K151="custom")*CustCF!EV151</f>
        <v/>
      </c>
      <c r="FC151" s="87">
        <f>($K151="Bell Curve")*(_xlfn.NORM.DIST(AND(FC$6&gt;=$F151,FC$6&lt;=$H151)*(FC$6-$F151+1),$J151/2,$M151,TRUE)-_xlfn.NORM.DIST(AND(FC$6&gt;=$F151,FC$6&lt;=$H151)*(FB$6-$F151+1),$J151/2,$M151,TRUE))/(1-2*_xlfn.NORM.DIST(0,$J151/2,$M151,TRUE))*$D151+($K151="Steady Growth")*(AND(FC$6&gt;=$F151,FC$6&lt;=$H151)*((FC$6-$F151+1)/($J151*($J151+1)/2)*$D151))+($K151="custom")*CustCF!EW151</f>
        <v/>
      </c>
      <c r="FD151" s="87">
        <f>($K151="Bell Curve")*(_xlfn.NORM.DIST(AND(FD$6&gt;=$F151,FD$6&lt;=$H151)*(FD$6-$F151+1),$J151/2,$M151,TRUE)-_xlfn.NORM.DIST(AND(FD$6&gt;=$F151,FD$6&lt;=$H151)*(FC$6-$F151+1),$J151/2,$M151,TRUE))/(1-2*_xlfn.NORM.DIST(0,$J151/2,$M151,TRUE))*$D151+($K151="Steady Growth")*(AND(FD$6&gt;=$F151,FD$6&lt;=$H151)*((FD$6-$F151+1)/($J151*($J151+1)/2)*$D151))+($K151="custom")*CustCF!EX151</f>
        <v/>
      </c>
      <c r="FE151" s="87">
        <f>($K151="Bell Curve")*(_xlfn.NORM.DIST(AND(FE$6&gt;=$F151,FE$6&lt;=$H151)*(FE$6-$F151+1),$J151/2,$M151,TRUE)-_xlfn.NORM.DIST(AND(FE$6&gt;=$F151,FE$6&lt;=$H151)*(FD$6-$F151+1),$J151/2,$M151,TRUE))/(1-2*_xlfn.NORM.DIST(0,$J151/2,$M151,TRUE))*$D151+($K151="Steady Growth")*(AND(FE$6&gt;=$F151,FE$6&lt;=$H151)*((FE$6-$F151+1)/($J151*($J151+1)/2)*$D151))+($K151="custom")*CustCF!EY151</f>
        <v/>
      </c>
      <c r="FF151" s="87">
        <f>($K151="Bell Curve")*(_xlfn.NORM.DIST(AND(FF$6&gt;=$F151,FF$6&lt;=$H151)*(FF$6-$F151+1),$J151/2,$M151,TRUE)-_xlfn.NORM.DIST(AND(FF$6&gt;=$F151,FF$6&lt;=$H151)*(FE$6-$F151+1),$J151/2,$M151,TRUE))/(1-2*_xlfn.NORM.DIST(0,$J151/2,$M151,TRUE))*$D151+($K151="Steady Growth")*(AND(FF$6&gt;=$F151,FF$6&lt;=$H151)*((FF$6-$F151+1)/($J151*($J151+1)/2)*$D151))+($K151="custom")*CustCF!EZ151</f>
        <v/>
      </c>
      <c r="FG151" s="87">
        <f>($K151="Bell Curve")*(_xlfn.NORM.DIST(AND(FG$6&gt;=$F151,FG$6&lt;=$H151)*(FG$6-$F151+1),$J151/2,$M151,TRUE)-_xlfn.NORM.DIST(AND(FG$6&gt;=$F151,FG$6&lt;=$H151)*(FF$6-$F151+1),$J151/2,$M151,TRUE))/(1-2*_xlfn.NORM.DIST(0,$J151/2,$M151,TRUE))*$D151+($K151="Steady Growth")*(AND(FG$6&gt;=$F151,FG$6&lt;=$H151)*((FG$6-$F151+1)/($J151*($J151+1)/2)*$D151))+($K151="custom")*CustCF!FA151</f>
        <v/>
      </c>
      <c r="FH151" s="87">
        <f>($K151="Bell Curve")*(_xlfn.NORM.DIST(AND(FH$6&gt;=$F151,FH$6&lt;=$H151)*(FH$6-$F151+1),$J151/2,$M151,TRUE)-_xlfn.NORM.DIST(AND(FH$6&gt;=$F151,FH$6&lt;=$H151)*(FG$6-$F151+1),$J151/2,$M151,TRUE))/(1-2*_xlfn.NORM.DIST(0,$J151/2,$M151,TRUE))*$D151+($K151="Steady Growth")*(AND(FH$6&gt;=$F151,FH$6&lt;=$H151)*((FH$6-$F151+1)/($J151*($J151+1)/2)*$D151))+($K151="custom")*CustCF!FB151</f>
        <v/>
      </c>
      <c r="FI151" s="87">
        <f>($K151="Bell Curve")*(_xlfn.NORM.DIST(AND(FI$6&gt;=$F151,FI$6&lt;=$H151)*(FI$6-$F151+1),$J151/2,$M151,TRUE)-_xlfn.NORM.DIST(AND(FI$6&gt;=$F151,FI$6&lt;=$H151)*(FH$6-$F151+1),$J151/2,$M151,TRUE))/(1-2*_xlfn.NORM.DIST(0,$J151/2,$M151,TRUE))*$D151+($K151="Steady Growth")*(AND(FI$6&gt;=$F151,FI$6&lt;=$H151)*((FI$6-$F151+1)/($J151*($J151+1)/2)*$D151))+($K151="custom")*CustCF!FC151</f>
        <v/>
      </c>
      <c r="FJ151" s="87">
        <f>($K151="Bell Curve")*(_xlfn.NORM.DIST(AND(FJ$6&gt;=$F151,FJ$6&lt;=$H151)*(FJ$6-$F151+1),$J151/2,$M151,TRUE)-_xlfn.NORM.DIST(AND(FJ$6&gt;=$F151,FJ$6&lt;=$H151)*(FI$6-$F151+1),$J151/2,$M151,TRUE))/(1-2*_xlfn.NORM.DIST(0,$J151/2,$M151,TRUE))*$D151+($K151="Steady Growth")*(AND(FJ$6&gt;=$F151,FJ$6&lt;=$H151)*((FJ$6-$F151+1)/($J151*($J151+1)/2)*$D151))+($K151="custom")*CustCF!FD151</f>
        <v/>
      </c>
      <c r="FK151" s="87">
        <f>($K151="Bell Curve")*(_xlfn.NORM.DIST(AND(FK$6&gt;=$F151,FK$6&lt;=$H151)*(FK$6-$F151+1),$J151/2,$M151,TRUE)-_xlfn.NORM.DIST(AND(FK$6&gt;=$F151,FK$6&lt;=$H151)*(FJ$6-$F151+1),$J151/2,$M151,TRUE))/(1-2*_xlfn.NORM.DIST(0,$J151/2,$M151,TRUE))*$D151+($K151="Steady Growth")*(AND(FK$6&gt;=$F151,FK$6&lt;=$H151)*((FK$6-$F151+1)/($J151*($J151+1)/2)*$D151))+($K151="custom")*CustCF!FE151</f>
        <v/>
      </c>
      <c r="FL151" s="87">
        <f>($K151="Bell Curve")*(_xlfn.NORM.DIST(AND(FL$6&gt;=$F151,FL$6&lt;=$H151)*(FL$6-$F151+1),$J151/2,$M151,TRUE)-_xlfn.NORM.DIST(AND(FL$6&gt;=$F151,FL$6&lt;=$H151)*(FK$6-$F151+1),$J151/2,$M151,TRUE))/(1-2*_xlfn.NORM.DIST(0,$J151/2,$M151,TRUE))*$D151+($K151="Steady Growth")*(AND(FL$6&gt;=$F151,FL$6&lt;=$H151)*((FL$6-$F151+1)/($J151*($J151+1)/2)*$D151))+($K151="custom")*CustCF!FF151</f>
        <v/>
      </c>
      <c r="FM151" s="87">
        <f>($K151="Bell Curve")*(_xlfn.NORM.DIST(AND(FM$6&gt;=$F151,FM$6&lt;=$H151)*(FM$6-$F151+1),$J151/2,$M151,TRUE)-_xlfn.NORM.DIST(AND(FM$6&gt;=$F151,FM$6&lt;=$H151)*(FL$6-$F151+1),$J151/2,$M151,TRUE))/(1-2*_xlfn.NORM.DIST(0,$J151/2,$M151,TRUE))*$D151+($K151="Steady Growth")*(AND(FM$6&gt;=$F151,FM$6&lt;=$H151)*((FM$6-$F151+1)/($J151*($J151+1)/2)*$D151))+($K151="custom")*CustCF!FG151</f>
        <v/>
      </c>
      <c r="FN151" s="87">
        <f>($K151="Bell Curve")*(_xlfn.NORM.DIST(AND(FN$6&gt;=$F151,FN$6&lt;=$H151)*(FN$6-$F151+1),$J151/2,$M151,TRUE)-_xlfn.NORM.DIST(AND(FN$6&gt;=$F151,FN$6&lt;=$H151)*(FM$6-$F151+1),$J151/2,$M151,TRUE))/(1-2*_xlfn.NORM.DIST(0,$J151/2,$M151,TRUE))*$D151+($K151="Steady Growth")*(AND(FN$6&gt;=$F151,FN$6&lt;=$H151)*((FN$6-$F151+1)/($J151*($J151+1)/2)*$D151))+($K151="custom")*CustCF!FH151</f>
        <v/>
      </c>
      <c r="FO151" s="87">
        <f>($K151="Bell Curve")*(_xlfn.NORM.DIST(AND(FO$6&gt;=$F151,FO$6&lt;=$H151)*(FO$6-$F151+1),$J151/2,$M151,TRUE)-_xlfn.NORM.DIST(AND(FO$6&gt;=$F151,FO$6&lt;=$H151)*(FN$6-$F151+1),$J151/2,$M151,TRUE))/(1-2*_xlfn.NORM.DIST(0,$J151/2,$M151,TRUE))*$D151+($K151="Steady Growth")*(AND(FO$6&gt;=$F151,FO$6&lt;=$H151)*((FO$6-$F151+1)/($J151*($J151+1)/2)*$D151))+($K151="custom")*CustCF!FI151</f>
        <v/>
      </c>
      <c r="FP151" s="87">
        <f>($K151="Bell Curve")*(_xlfn.NORM.DIST(AND(FP$6&gt;=$F151,FP$6&lt;=$H151)*(FP$6-$F151+1),$J151/2,$M151,TRUE)-_xlfn.NORM.DIST(AND(FP$6&gt;=$F151,FP$6&lt;=$H151)*(FO$6-$F151+1),$J151/2,$M151,TRUE))/(1-2*_xlfn.NORM.DIST(0,$J151/2,$M151,TRUE))*$D151+($K151="Steady Growth")*(AND(FP$6&gt;=$F151,FP$6&lt;=$H151)*((FP$6-$F151+1)/($J151*($J151+1)/2)*$D151))+($K151="custom")*CustCF!FJ151</f>
        <v/>
      </c>
      <c r="FQ151" s="87">
        <f>($K151="Bell Curve")*(_xlfn.NORM.DIST(AND(FQ$6&gt;=$F151,FQ$6&lt;=$H151)*(FQ$6-$F151+1),$J151/2,$M151,TRUE)-_xlfn.NORM.DIST(AND(FQ$6&gt;=$F151,FQ$6&lt;=$H151)*(FP$6-$F151+1),$J151/2,$M151,TRUE))/(1-2*_xlfn.NORM.DIST(0,$J151/2,$M151,TRUE))*$D151+($K151="Steady Growth")*(AND(FQ$6&gt;=$F151,FQ$6&lt;=$H151)*((FQ$6-$F151+1)/($J151*($J151+1)/2)*$D151))+($K151="custom")*CustCF!FK151</f>
        <v/>
      </c>
      <c r="FR151" s="87">
        <f>($K151="Bell Curve")*(_xlfn.NORM.DIST(AND(FR$6&gt;=$F151,FR$6&lt;=$H151)*(FR$6-$F151+1),$J151/2,$M151,TRUE)-_xlfn.NORM.DIST(AND(FR$6&gt;=$F151,FR$6&lt;=$H151)*(FQ$6-$F151+1),$J151/2,$M151,TRUE))/(1-2*_xlfn.NORM.DIST(0,$J151/2,$M151,TRUE))*$D151+($K151="Steady Growth")*(AND(FR$6&gt;=$F151,FR$6&lt;=$H151)*((FR$6-$F151+1)/($J151*($J151+1)/2)*$D151))+($K151="custom")*CustCF!FL151</f>
        <v/>
      </c>
      <c r="FS151" s="87">
        <f>($K151="Bell Curve")*(_xlfn.NORM.DIST(AND(FS$6&gt;=$F151,FS$6&lt;=$H151)*(FS$6-$F151+1),$J151/2,$M151,TRUE)-_xlfn.NORM.DIST(AND(FS$6&gt;=$F151,FS$6&lt;=$H151)*(FR$6-$F151+1),$J151/2,$M151,TRUE))/(1-2*_xlfn.NORM.DIST(0,$J151/2,$M151,TRUE))*$D151+($K151="Steady Growth")*(AND(FS$6&gt;=$F151,FS$6&lt;=$H151)*((FS$6-$F151+1)/($J151*($J151+1)/2)*$D151))+($K151="custom")*CustCF!FM151</f>
        <v/>
      </c>
      <c r="FT151" s="87">
        <f>($K151="Bell Curve")*(_xlfn.NORM.DIST(AND(FT$6&gt;=$F151,FT$6&lt;=$H151)*(FT$6-$F151+1),$J151/2,$M151,TRUE)-_xlfn.NORM.DIST(AND(FT$6&gt;=$F151,FT$6&lt;=$H151)*(FS$6-$F151+1),$J151/2,$M151,TRUE))/(1-2*_xlfn.NORM.DIST(0,$J151/2,$M151,TRUE))*$D151+($K151="Steady Growth")*(AND(FT$6&gt;=$F151,FT$6&lt;=$H151)*((FT$6-$F151+1)/($J151*($J151+1)/2)*$D151))+($K151="custom")*CustCF!FN151</f>
        <v/>
      </c>
      <c r="FU151" s="87">
        <f>($K151="Bell Curve")*(_xlfn.NORM.DIST(AND(FU$6&gt;=$F151,FU$6&lt;=$H151)*(FU$6-$F151+1),$J151/2,$M151,TRUE)-_xlfn.NORM.DIST(AND(FU$6&gt;=$F151,FU$6&lt;=$H151)*(FT$6-$F151+1),$J151/2,$M151,TRUE))/(1-2*_xlfn.NORM.DIST(0,$J151/2,$M151,TRUE))*$D151+($K151="Steady Growth")*(AND(FU$6&gt;=$F151,FU$6&lt;=$H151)*((FU$6-$F151+1)/($J151*($J151+1)/2)*$D151))+($K151="custom")*CustCF!FO151</f>
        <v/>
      </c>
      <c r="FV151" s="87">
        <f>($K151="Bell Curve")*(_xlfn.NORM.DIST(AND(FV$6&gt;=$F151,FV$6&lt;=$H151)*(FV$6-$F151+1),$J151/2,$M151,TRUE)-_xlfn.NORM.DIST(AND(FV$6&gt;=$F151,FV$6&lt;=$H151)*(FU$6-$F151+1),$J151/2,$M151,TRUE))/(1-2*_xlfn.NORM.DIST(0,$J151/2,$M151,TRUE))*$D151+($K151="Steady Growth")*(AND(FV$6&gt;=$F151,FV$6&lt;=$H151)*((FV$6-$F151+1)/($J151*($J151+1)/2)*$D151))+($K151="custom")*CustCF!FP151</f>
        <v/>
      </c>
      <c r="FW151" s="87">
        <f>($K151="Bell Curve")*(_xlfn.NORM.DIST(AND(FW$6&gt;=$F151,FW$6&lt;=$H151)*(FW$6-$F151+1),$J151/2,$M151,TRUE)-_xlfn.NORM.DIST(AND(FW$6&gt;=$F151,FW$6&lt;=$H151)*(FV$6-$F151+1),$J151/2,$M151,TRUE))/(1-2*_xlfn.NORM.DIST(0,$J151/2,$M151,TRUE))*$D151+($K151="Steady Growth")*(AND(FW$6&gt;=$F151,FW$6&lt;=$H151)*((FW$6-$F151+1)/($J151*($J151+1)/2)*$D151))+($K151="custom")*CustCF!FQ151</f>
        <v/>
      </c>
      <c r="FX151" s="87">
        <f>($K151="Bell Curve")*(_xlfn.NORM.DIST(AND(FX$6&gt;=$F151,FX$6&lt;=$H151)*(FX$6-$F151+1),$J151/2,$M151,TRUE)-_xlfn.NORM.DIST(AND(FX$6&gt;=$F151,FX$6&lt;=$H151)*(FW$6-$F151+1),$J151/2,$M151,TRUE))/(1-2*_xlfn.NORM.DIST(0,$J151/2,$M151,TRUE))*$D151+($K151="Steady Growth")*(AND(FX$6&gt;=$F151,FX$6&lt;=$H151)*((FX$6-$F151+1)/($J151*($J151+1)/2)*$D151))+($K151="custom")*CustCF!FR151</f>
        <v/>
      </c>
      <c r="FY151" s="87">
        <f>($K151="Bell Curve")*(_xlfn.NORM.DIST(AND(FY$6&gt;=$F151,FY$6&lt;=$H151)*(FY$6-$F151+1),$J151/2,$M151,TRUE)-_xlfn.NORM.DIST(AND(FY$6&gt;=$F151,FY$6&lt;=$H151)*(FX$6-$F151+1),$J151/2,$M151,TRUE))/(1-2*_xlfn.NORM.DIST(0,$J151/2,$M151,TRUE))*$D151+($K151="Steady Growth")*(AND(FY$6&gt;=$F151,FY$6&lt;=$H151)*((FY$6-$F151+1)/($J151*($J151+1)/2)*$D151))+($K151="custom")*CustCF!FS151</f>
        <v/>
      </c>
      <c r="FZ151" s="87">
        <f>($K151="Bell Curve")*(_xlfn.NORM.DIST(AND(FZ$6&gt;=$F151,FZ$6&lt;=$H151)*(FZ$6-$F151+1),$J151/2,$M151,TRUE)-_xlfn.NORM.DIST(AND(FZ$6&gt;=$F151,FZ$6&lt;=$H151)*(FY$6-$F151+1),$J151/2,$M151,TRUE))/(1-2*_xlfn.NORM.DIST(0,$J151/2,$M151,TRUE))*$D151+($K151="Steady Growth")*(AND(FZ$6&gt;=$F151,FZ$6&lt;=$H151)*((FZ$6-$F151+1)/($J151*($J151+1)/2)*$D151))+($K151="custom")*CustCF!FT151</f>
        <v/>
      </c>
      <c r="GA151" s="87">
        <f>($K151="Bell Curve")*(_xlfn.NORM.DIST(AND(GA$6&gt;=$F151,GA$6&lt;=$H151)*(GA$6-$F151+1),$J151/2,$M151,TRUE)-_xlfn.NORM.DIST(AND(GA$6&gt;=$F151,GA$6&lt;=$H151)*(FZ$6-$F151+1),$J151/2,$M151,TRUE))/(1-2*_xlfn.NORM.DIST(0,$J151/2,$M151,TRUE))*$D151+($K151="Steady Growth")*(AND(GA$6&gt;=$F151,GA$6&lt;=$H151)*((GA$6-$F151+1)/($J151*($J151+1)/2)*$D151))+($K151="custom")*CustCF!FU151</f>
        <v/>
      </c>
      <c r="GB151" s="87">
        <f>($K151="Bell Curve")*(_xlfn.NORM.DIST(AND(GB$6&gt;=$F151,GB$6&lt;=$H151)*(GB$6-$F151+1),$J151/2,$M151,TRUE)-_xlfn.NORM.DIST(AND(GB$6&gt;=$F151,GB$6&lt;=$H151)*(GA$6-$F151+1),$J151/2,$M151,TRUE))/(1-2*_xlfn.NORM.DIST(0,$J151/2,$M151,TRUE))*$D151+($K151="Steady Growth")*(AND(GB$6&gt;=$F151,GB$6&lt;=$H151)*((GB$6-$F151+1)/($J151*($J151+1)/2)*$D151))+($K151="custom")*CustCF!FV151</f>
        <v/>
      </c>
      <c r="GC151" s="87">
        <f>($K151="Bell Curve")*(_xlfn.NORM.DIST(AND(GC$6&gt;=$F151,GC$6&lt;=$H151)*(GC$6-$F151+1),$J151/2,$M151,TRUE)-_xlfn.NORM.DIST(AND(GC$6&gt;=$F151,GC$6&lt;=$H151)*(GB$6-$F151+1),$J151/2,$M151,TRUE))/(1-2*_xlfn.NORM.DIST(0,$J151/2,$M151,TRUE))*$D151+($K151="Steady Growth")*(AND(GC$6&gt;=$F151,GC$6&lt;=$H151)*((GC$6-$F151+1)/($J151*($J151+1)/2)*$D151))+($K151="custom")*CustCF!FW151</f>
        <v/>
      </c>
      <c r="GD151" s="87">
        <f>($K151="Bell Curve")*(_xlfn.NORM.DIST(AND(GD$6&gt;=$F151,GD$6&lt;=$H151)*(GD$6-$F151+1),$J151/2,$M151,TRUE)-_xlfn.NORM.DIST(AND(GD$6&gt;=$F151,GD$6&lt;=$H151)*(GC$6-$F151+1),$J151/2,$M151,TRUE))/(1-2*_xlfn.NORM.DIST(0,$J151/2,$M151,TRUE))*$D151+($K151="Steady Growth")*(AND(GD$6&gt;=$F151,GD$6&lt;=$H151)*((GD$6-$F151+1)/($J151*($J151+1)/2)*$D151))+($K151="custom")*CustCF!FX151</f>
        <v/>
      </c>
      <c r="GE151" s="87">
        <f>($K151="Bell Curve")*(_xlfn.NORM.DIST(AND(GE$6&gt;=$F151,GE$6&lt;=$H151)*(GE$6-$F151+1),$J151/2,$M151,TRUE)-_xlfn.NORM.DIST(AND(GE$6&gt;=$F151,GE$6&lt;=$H151)*(GD$6-$F151+1),$J151/2,$M151,TRUE))/(1-2*_xlfn.NORM.DIST(0,$J151/2,$M151,TRUE))*$D151+($K151="Steady Growth")*(AND(GE$6&gt;=$F151,GE$6&lt;=$H151)*((GE$6-$F151+1)/($J151*($J151+1)/2)*$D151))+($K151="custom")*CustCF!FY151</f>
        <v/>
      </c>
      <c r="GF151" s="87">
        <f>($K151="Bell Curve")*(_xlfn.NORM.DIST(AND(GF$6&gt;=$F151,GF$6&lt;=$H151)*(GF$6-$F151+1),$J151/2,$M151,TRUE)-_xlfn.NORM.DIST(AND(GF$6&gt;=$F151,GF$6&lt;=$H151)*(GE$6-$F151+1),$J151/2,$M151,TRUE))/(1-2*_xlfn.NORM.DIST(0,$J151/2,$M151,TRUE))*$D151+($K151="Steady Growth")*(AND(GF$6&gt;=$F151,GF$6&lt;=$H151)*((GF$6-$F151+1)/($J151*($J151+1)/2)*$D151))+($K151="custom")*CustCF!FZ151</f>
        <v/>
      </c>
      <c r="GG151" s="87">
        <f>($K151="Bell Curve")*(_xlfn.NORM.DIST(AND(GG$6&gt;=$F151,GG$6&lt;=$H151)*(GG$6-$F151+1),$J151/2,$M151,TRUE)-_xlfn.NORM.DIST(AND(GG$6&gt;=$F151,GG$6&lt;=$H151)*(GF$6-$F151+1),$J151/2,$M151,TRUE))/(1-2*_xlfn.NORM.DIST(0,$J151/2,$M151,TRUE))*$D151+($K151="Steady Growth")*(AND(GG$6&gt;=$F151,GG$6&lt;=$H151)*((GG$6-$F151+1)/($J151*($J151+1)/2)*$D151))+($K151="custom")*CustCF!GA151</f>
        <v/>
      </c>
      <c r="GH151" s="87">
        <f>($K151="Bell Curve")*(_xlfn.NORM.DIST(AND(GH$6&gt;=$F151,GH$6&lt;=$H151)*(GH$6-$F151+1),$J151/2,$M151,TRUE)-_xlfn.NORM.DIST(AND(GH$6&gt;=$F151,GH$6&lt;=$H151)*(GG$6-$F151+1),$J151/2,$M151,TRUE))/(1-2*_xlfn.NORM.DIST(0,$J151/2,$M151,TRUE))*$D151+($K151="Steady Growth")*(AND(GH$6&gt;=$F151,GH$6&lt;=$H151)*((GH$6-$F151+1)/($J151*($J151+1)/2)*$D151))+($K151="custom")*CustCF!GB151</f>
        <v/>
      </c>
      <c r="GI151" s="87">
        <f>($K151="Bell Curve")*(_xlfn.NORM.DIST(AND(GI$6&gt;=$F151,GI$6&lt;=$H151)*(GI$6-$F151+1),$J151/2,$M151,TRUE)-_xlfn.NORM.DIST(AND(GI$6&gt;=$F151,GI$6&lt;=$H151)*(GH$6-$F151+1),$J151/2,$M151,TRUE))/(1-2*_xlfn.NORM.DIST(0,$J151/2,$M151,TRUE))*$D151+($K151="Steady Growth")*(AND(GI$6&gt;=$F151,GI$6&lt;=$H151)*((GI$6-$F151+1)/($J151*($J151+1)/2)*$D151))+($K151="custom")*CustCF!GC151</f>
        <v/>
      </c>
      <c r="GJ151" s="87">
        <f>($K151="Bell Curve")*(_xlfn.NORM.DIST(AND(GJ$6&gt;=$F151,GJ$6&lt;=$H151)*(GJ$6-$F151+1),$J151/2,$M151,TRUE)-_xlfn.NORM.DIST(AND(GJ$6&gt;=$F151,GJ$6&lt;=$H151)*(GI$6-$F151+1),$J151/2,$M151,TRUE))/(1-2*_xlfn.NORM.DIST(0,$J151/2,$M151,TRUE))*$D151+($K151="Steady Growth")*(AND(GJ$6&gt;=$F151,GJ$6&lt;=$H151)*((GJ$6-$F151+1)/($J151*($J151+1)/2)*$D151))+($K151="custom")*CustCF!GD151</f>
        <v/>
      </c>
      <c r="GK151" s="87">
        <f>($K151="Bell Curve")*(_xlfn.NORM.DIST(AND(GK$6&gt;=$F151,GK$6&lt;=$H151)*(GK$6-$F151+1),$J151/2,$M151,TRUE)-_xlfn.NORM.DIST(AND(GK$6&gt;=$F151,GK$6&lt;=$H151)*(GJ$6-$F151+1),$J151/2,$M151,TRUE))/(1-2*_xlfn.NORM.DIST(0,$J151/2,$M151,TRUE))*$D151+($K151="Steady Growth")*(AND(GK$6&gt;=$F151,GK$6&lt;=$H151)*((GK$6-$F151+1)/($J151*($J151+1)/2)*$D151))+($K151="custom")*CustCF!GE151</f>
        <v/>
      </c>
      <c r="GL151" s="87">
        <f>($K151="Bell Curve")*(_xlfn.NORM.DIST(AND(GL$6&gt;=$F151,GL$6&lt;=$H151)*(GL$6-$F151+1),$J151/2,$M151,TRUE)-_xlfn.NORM.DIST(AND(GL$6&gt;=$F151,GL$6&lt;=$H151)*(GK$6-$F151+1),$J151/2,$M151,TRUE))/(1-2*_xlfn.NORM.DIST(0,$J151/2,$M151,TRUE))*$D151+($K151="Steady Growth")*(AND(GL$6&gt;=$F151,GL$6&lt;=$H151)*((GL$6-$F151+1)/($J151*($J151+1)/2)*$D151))+($K151="custom")*CustCF!GF151</f>
        <v/>
      </c>
      <c r="GM151" s="87">
        <f>($K151="Bell Curve")*(_xlfn.NORM.DIST(AND(GM$6&gt;=$F151,GM$6&lt;=$H151)*(GM$6-$F151+1),$J151/2,$M151,TRUE)-_xlfn.NORM.DIST(AND(GM$6&gt;=$F151,GM$6&lt;=$H151)*(GL$6-$F151+1),$J151/2,$M151,TRUE))/(1-2*_xlfn.NORM.DIST(0,$J151/2,$M151,TRUE))*$D151+($K151="Steady Growth")*(AND(GM$6&gt;=$F151,GM$6&lt;=$H151)*((GM$6-$F151+1)/($J151*($J151+1)/2)*$D151))+($K151="custom")*CustCF!GG151</f>
        <v/>
      </c>
      <c r="GN151" s="257">
        <f>($K151="Bell Curve")*(_xlfn.NORM.DIST(AND(GN$6&gt;=$F151,GN$6&lt;=$H151)*(GN$6-$F151+1),$J151/2,$M151,TRUE)-_xlfn.NORM.DIST(AND(GN$6&gt;=$F151,GN$6&lt;=$H151)*(GM$6-$F151+1),$J151/2,$M151,TRUE))/(1-2*_xlfn.NORM.DIST(0,$J151/2,$M151,TRUE))*$D151+($K151="Steady Growth")*(AND(GN$6&gt;=$F151,GN$6&lt;=$H151)*((GN$6-$F151+1)/($J151*($J151+1)/2)*$D151))+($K151="custom")*CustCF!GH151</f>
        <v/>
      </c>
      <c r="GO151" s="1" t="n"/>
      <c r="GP151" s="63" t="n"/>
    </row>
    <row r="152" hidden="1" outlineLevel="1">
      <c r="A152" s="1" t="n"/>
      <c r="B152" s="1" t="n"/>
      <c r="C152" s="251">
        <f>Budget!AF33</f>
        <v/>
      </c>
      <c r="D152" s="14">
        <f>Budget!AG33</f>
        <v/>
      </c>
      <c r="E152" s="14">
        <f>IF(D152&lt;&gt;0,F152,"")</f>
        <v/>
      </c>
      <c r="F152" s="252" t="n">
        <v>0</v>
      </c>
      <c r="G152" s="921">
        <f>IF(L152="custom",CustCF!F152,INDEX($P$8:$GN$8,MATCH(F152,$P$6:$GN$6,0)))</f>
        <v/>
      </c>
      <c r="H152" s="252" t="n">
        <v>0</v>
      </c>
      <c r="I152" s="921">
        <f>IF(L152="custom",CustCF!G152,INDEX($P$8:$GN$8,MATCH(H152,$P$6:$GN$6,0)))</f>
        <v/>
      </c>
      <c r="J152" s="249">
        <f>H152-F152+1</f>
        <v/>
      </c>
      <c r="K152" s="254" t="inlineStr">
        <is>
          <t>Bell Curve</t>
        </is>
      </c>
      <c r="L152" s="255" t="inlineStr">
        <is>
          <t>Flat (9)</t>
        </is>
      </c>
      <c r="M152" s="256">
        <f>INDEX($D$261:$D$266,MATCH(L152,$C$261:$C$266,0))</f>
        <v/>
      </c>
      <c r="N152" s="13">
        <f>SUM(P152:GN152)</f>
        <v/>
      </c>
      <c r="O152" s="14" t="n"/>
      <c r="P152" s="87">
        <f>($K152="Bell Curve")*(_xlfn.NORM.DIST(AND(P$6&gt;=$F152,P$6&lt;=$H152)*(P$6-$F152+1),$J152/2,$M152,TRUE)-_xlfn.NORM.DIST(AND(P$6&gt;=$F152,P$6&lt;=$H152)*(O$6-$F152+1),$J152/2,$M152,TRUE))/(1-2*_xlfn.NORM.DIST(0,$J152/2,$M152,TRUE))*$D152+($K152="Steady Growth")*(AND(P$6&gt;=$F152,P$6&lt;=$H152)*((P$6-$F152+1)/($J152*($J152+1)/2)*$D152))+($K152="custom")*CustCF!J152</f>
        <v/>
      </c>
      <c r="Q152" s="87">
        <f>($K152="Bell Curve")*(_xlfn.NORM.DIST(AND(Q$6&gt;=$F152,Q$6&lt;=$H152)*(Q$6-$F152+1),$J152/2,$M152,TRUE)-_xlfn.NORM.DIST(AND(Q$6&gt;=$F152,Q$6&lt;=$H152)*(P$6-$F152+1),$J152/2,$M152,TRUE))/(1-2*_xlfn.NORM.DIST(0,$J152/2,$M152,TRUE))*$D152+($K152="Steady Growth")*(AND(Q$6&gt;=$F152,Q$6&lt;=$H152)*((Q$6-$F152+1)/($J152*($J152+1)/2)*$D152))+($K152="custom")*CustCF!K152</f>
        <v/>
      </c>
      <c r="R152" s="87">
        <f>($K152="Bell Curve")*(_xlfn.NORM.DIST(AND(R$6&gt;=$F152,R$6&lt;=$H152)*(R$6-$F152+1),$J152/2,$M152,TRUE)-_xlfn.NORM.DIST(AND(R$6&gt;=$F152,R$6&lt;=$H152)*(Q$6-$F152+1),$J152/2,$M152,TRUE))/(1-2*_xlfn.NORM.DIST(0,$J152/2,$M152,TRUE))*$D152+($K152="Steady Growth")*(AND(R$6&gt;=$F152,R$6&lt;=$H152)*((R$6-$F152+1)/($J152*($J152+1)/2)*$D152))+($K152="custom")*CustCF!L152</f>
        <v/>
      </c>
      <c r="S152" s="87">
        <f>($K152="Bell Curve")*(_xlfn.NORM.DIST(AND(S$6&gt;=$F152,S$6&lt;=$H152)*(S$6-$F152+1),$J152/2,$M152,TRUE)-_xlfn.NORM.DIST(AND(S$6&gt;=$F152,S$6&lt;=$H152)*(R$6-$F152+1),$J152/2,$M152,TRUE))/(1-2*_xlfn.NORM.DIST(0,$J152/2,$M152,TRUE))*$D152+($K152="Steady Growth")*(AND(S$6&gt;=$F152,S$6&lt;=$H152)*((S$6-$F152+1)/($J152*($J152+1)/2)*$D152))+($K152="custom")*CustCF!M152</f>
        <v/>
      </c>
      <c r="T152" s="87">
        <f>($K152="Bell Curve")*(_xlfn.NORM.DIST(AND(T$6&gt;=$F152,T$6&lt;=$H152)*(T$6-$F152+1),$J152/2,$M152,TRUE)-_xlfn.NORM.DIST(AND(T$6&gt;=$F152,T$6&lt;=$H152)*(S$6-$F152+1),$J152/2,$M152,TRUE))/(1-2*_xlfn.NORM.DIST(0,$J152/2,$M152,TRUE))*$D152+($K152="Steady Growth")*(AND(T$6&gt;=$F152,T$6&lt;=$H152)*((T$6-$F152+1)/($J152*($J152+1)/2)*$D152))+($K152="custom")*CustCF!N152</f>
        <v/>
      </c>
      <c r="U152" s="87">
        <f>($K152="Bell Curve")*(_xlfn.NORM.DIST(AND(U$6&gt;=$F152,U$6&lt;=$H152)*(U$6-$F152+1),$J152/2,$M152,TRUE)-_xlfn.NORM.DIST(AND(U$6&gt;=$F152,U$6&lt;=$H152)*(T$6-$F152+1),$J152/2,$M152,TRUE))/(1-2*_xlfn.NORM.DIST(0,$J152/2,$M152,TRUE))*$D152+($K152="Steady Growth")*(AND(U$6&gt;=$F152,U$6&lt;=$H152)*((U$6-$F152+1)/($J152*($J152+1)/2)*$D152))+($K152="custom")*CustCF!O152</f>
        <v/>
      </c>
      <c r="V152" s="87">
        <f>($K152="Bell Curve")*(_xlfn.NORM.DIST(AND(V$6&gt;=$F152,V$6&lt;=$H152)*(V$6-$F152+1),$J152/2,$M152,TRUE)-_xlfn.NORM.DIST(AND(V$6&gt;=$F152,V$6&lt;=$H152)*(U$6-$F152+1),$J152/2,$M152,TRUE))/(1-2*_xlfn.NORM.DIST(0,$J152/2,$M152,TRUE))*$D152+($K152="Steady Growth")*(AND(V$6&gt;=$F152,V$6&lt;=$H152)*((V$6-$F152+1)/($J152*($J152+1)/2)*$D152))+($K152="custom")*CustCF!P152</f>
        <v/>
      </c>
      <c r="W152" s="87">
        <f>($K152="Bell Curve")*(_xlfn.NORM.DIST(AND(W$6&gt;=$F152,W$6&lt;=$H152)*(W$6-$F152+1),$J152/2,$M152,TRUE)-_xlfn.NORM.DIST(AND(W$6&gt;=$F152,W$6&lt;=$H152)*(V$6-$F152+1),$J152/2,$M152,TRUE))/(1-2*_xlfn.NORM.DIST(0,$J152/2,$M152,TRUE))*$D152+($K152="Steady Growth")*(AND(W$6&gt;=$F152,W$6&lt;=$H152)*((W$6-$F152+1)/($J152*($J152+1)/2)*$D152))+($K152="custom")*CustCF!Q152</f>
        <v/>
      </c>
      <c r="X152" s="87">
        <f>($K152="Bell Curve")*(_xlfn.NORM.DIST(AND(X$6&gt;=$F152,X$6&lt;=$H152)*(X$6-$F152+1),$J152/2,$M152,TRUE)-_xlfn.NORM.DIST(AND(X$6&gt;=$F152,X$6&lt;=$H152)*(W$6-$F152+1),$J152/2,$M152,TRUE))/(1-2*_xlfn.NORM.DIST(0,$J152/2,$M152,TRUE))*$D152+($K152="Steady Growth")*(AND(X$6&gt;=$F152,X$6&lt;=$H152)*((X$6-$F152+1)/($J152*($J152+1)/2)*$D152))+($K152="custom")*CustCF!R152</f>
        <v/>
      </c>
      <c r="Y152" s="87">
        <f>($K152="Bell Curve")*(_xlfn.NORM.DIST(AND(Y$6&gt;=$F152,Y$6&lt;=$H152)*(Y$6-$F152+1),$J152/2,$M152,TRUE)-_xlfn.NORM.DIST(AND(Y$6&gt;=$F152,Y$6&lt;=$H152)*(X$6-$F152+1),$J152/2,$M152,TRUE))/(1-2*_xlfn.NORM.DIST(0,$J152/2,$M152,TRUE))*$D152+($K152="Steady Growth")*(AND(Y$6&gt;=$F152,Y$6&lt;=$H152)*((Y$6-$F152+1)/($J152*($J152+1)/2)*$D152))+($K152="custom")*CustCF!S152</f>
        <v/>
      </c>
      <c r="Z152" s="87">
        <f>($K152="Bell Curve")*(_xlfn.NORM.DIST(AND(Z$6&gt;=$F152,Z$6&lt;=$H152)*(Z$6-$F152+1),$J152/2,$M152,TRUE)-_xlfn.NORM.DIST(AND(Z$6&gt;=$F152,Z$6&lt;=$H152)*(Y$6-$F152+1),$J152/2,$M152,TRUE))/(1-2*_xlfn.NORM.DIST(0,$J152/2,$M152,TRUE))*$D152+($K152="Steady Growth")*(AND(Z$6&gt;=$F152,Z$6&lt;=$H152)*((Z$6-$F152+1)/($J152*($J152+1)/2)*$D152))+($K152="custom")*CustCF!T152</f>
        <v/>
      </c>
      <c r="AA152" s="87">
        <f>($K152="Bell Curve")*(_xlfn.NORM.DIST(AND(AA$6&gt;=$F152,AA$6&lt;=$H152)*(AA$6-$F152+1),$J152/2,$M152,TRUE)-_xlfn.NORM.DIST(AND(AA$6&gt;=$F152,AA$6&lt;=$H152)*(Z$6-$F152+1),$J152/2,$M152,TRUE))/(1-2*_xlfn.NORM.DIST(0,$J152/2,$M152,TRUE))*$D152+($K152="Steady Growth")*(AND(AA$6&gt;=$F152,AA$6&lt;=$H152)*((AA$6-$F152+1)/($J152*($J152+1)/2)*$D152))+($K152="custom")*CustCF!U152</f>
        <v/>
      </c>
      <c r="AB152" s="87">
        <f>($K152="Bell Curve")*(_xlfn.NORM.DIST(AND(AB$6&gt;=$F152,AB$6&lt;=$H152)*(AB$6-$F152+1),$J152/2,$M152,TRUE)-_xlfn.NORM.DIST(AND(AB$6&gt;=$F152,AB$6&lt;=$H152)*(AA$6-$F152+1),$J152/2,$M152,TRUE))/(1-2*_xlfn.NORM.DIST(0,$J152/2,$M152,TRUE))*$D152+($K152="Steady Growth")*(AND(AB$6&gt;=$F152,AB$6&lt;=$H152)*((AB$6-$F152+1)/($J152*($J152+1)/2)*$D152))+($K152="custom")*CustCF!V152</f>
        <v/>
      </c>
      <c r="AC152" s="87">
        <f>($K152="Bell Curve")*(_xlfn.NORM.DIST(AND(AC$6&gt;=$F152,AC$6&lt;=$H152)*(AC$6-$F152+1),$J152/2,$M152,TRUE)-_xlfn.NORM.DIST(AND(AC$6&gt;=$F152,AC$6&lt;=$H152)*(AB$6-$F152+1),$J152/2,$M152,TRUE))/(1-2*_xlfn.NORM.DIST(0,$J152/2,$M152,TRUE))*$D152+($K152="Steady Growth")*(AND(AC$6&gt;=$F152,AC$6&lt;=$H152)*((AC$6-$F152+1)/($J152*($J152+1)/2)*$D152))+($K152="custom")*CustCF!W152</f>
        <v/>
      </c>
      <c r="AD152" s="87">
        <f>($K152="Bell Curve")*(_xlfn.NORM.DIST(AND(AD$6&gt;=$F152,AD$6&lt;=$H152)*(AD$6-$F152+1),$J152/2,$M152,TRUE)-_xlfn.NORM.DIST(AND(AD$6&gt;=$F152,AD$6&lt;=$H152)*(AC$6-$F152+1),$J152/2,$M152,TRUE))/(1-2*_xlfn.NORM.DIST(0,$J152/2,$M152,TRUE))*$D152+($K152="Steady Growth")*(AND(AD$6&gt;=$F152,AD$6&lt;=$H152)*((AD$6-$F152+1)/($J152*($J152+1)/2)*$D152))+($K152="custom")*CustCF!X152</f>
        <v/>
      </c>
      <c r="AE152" s="87">
        <f>($K152="Bell Curve")*(_xlfn.NORM.DIST(AND(AE$6&gt;=$F152,AE$6&lt;=$H152)*(AE$6-$F152+1),$J152/2,$M152,TRUE)-_xlfn.NORM.DIST(AND(AE$6&gt;=$F152,AE$6&lt;=$H152)*(AD$6-$F152+1),$J152/2,$M152,TRUE))/(1-2*_xlfn.NORM.DIST(0,$J152/2,$M152,TRUE))*$D152+($K152="Steady Growth")*(AND(AE$6&gt;=$F152,AE$6&lt;=$H152)*((AE$6-$F152+1)/($J152*($J152+1)/2)*$D152))+($K152="custom")*CustCF!Y152</f>
        <v/>
      </c>
      <c r="AF152" s="87">
        <f>($K152="Bell Curve")*(_xlfn.NORM.DIST(AND(AF$6&gt;=$F152,AF$6&lt;=$H152)*(AF$6-$F152+1),$J152/2,$M152,TRUE)-_xlfn.NORM.DIST(AND(AF$6&gt;=$F152,AF$6&lt;=$H152)*(AE$6-$F152+1),$J152/2,$M152,TRUE))/(1-2*_xlfn.NORM.DIST(0,$J152/2,$M152,TRUE))*$D152+($K152="Steady Growth")*(AND(AF$6&gt;=$F152,AF$6&lt;=$H152)*((AF$6-$F152+1)/($J152*($J152+1)/2)*$D152))+($K152="custom")*CustCF!Z152</f>
        <v/>
      </c>
      <c r="AG152" s="87">
        <f>($K152="Bell Curve")*(_xlfn.NORM.DIST(AND(AG$6&gt;=$F152,AG$6&lt;=$H152)*(AG$6-$F152+1),$J152/2,$M152,TRUE)-_xlfn.NORM.DIST(AND(AG$6&gt;=$F152,AG$6&lt;=$H152)*(AF$6-$F152+1),$J152/2,$M152,TRUE))/(1-2*_xlfn.NORM.DIST(0,$J152/2,$M152,TRUE))*$D152+($K152="Steady Growth")*(AND(AG$6&gt;=$F152,AG$6&lt;=$H152)*((AG$6-$F152+1)/($J152*($J152+1)/2)*$D152))+($K152="custom")*CustCF!AA152</f>
        <v/>
      </c>
      <c r="AH152" s="87">
        <f>($K152="Bell Curve")*(_xlfn.NORM.DIST(AND(AH$6&gt;=$F152,AH$6&lt;=$H152)*(AH$6-$F152+1),$J152/2,$M152,TRUE)-_xlfn.NORM.DIST(AND(AH$6&gt;=$F152,AH$6&lt;=$H152)*(AG$6-$F152+1),$J152/2,$M152,TRUE))/(1-2*_xlfn.NORM.DIST(0,$J152/2,$M152,TRUE))*$D152+($K152="Steady Growth")*(AND(AH$6&gt;=$F152,AH$6&lt;=$H152)*((AH$6-$F152+1)/($J152*($J152+1)/2)*$D152))+($K152="custom")*CustCF!AB152</f>
        <v/>
      </c>
      <c r="AI152" s="87">
        <f>($K152="Bell Curve")*(_xlfn.NORM.DIST(AND(AI$6&gt;=$F152,AI$6&lt;=$H152)*(AI$6-$F152+1),$J152/2,$M152,TRUE)-_xlfn.NORM.DIST(AND(AI$6&gt;=$F152,AI$6&lt;=$H152)*(AH$6-$F152+1),$J152/2,$M152,TRUE))/(1-2*_xlfn.NORM.DIST(0,$J152/2,$M152,TRUE))*$D152+($K152="Steady Growth")*(AND(AI$6&gt;=$F152,AI$6&lt;=$H152)*((AI$6-$F152+1)/($J152*($J152+1)/2)*$D152))+($K152="custom")*CustCF!AC152</f>
        <v/>
      </c>
      <c r="AJ152" s="87">
        <f>($K152="Bell Curve")*(_xlfn.NORM.DIST(AND(AJ$6&gt;=$F152,AJ$6&lt;=$H152)*(AJ$6-$F152+1),$J152/2,$M152,TRUE)-_xlfn.NORM.DIST(AND(AJ$6&gt;=$F152,AJ$6&lt;=$H152)*(AI$6-$F152+1),$J152/2,$M152,TRUE))/(1-2*_xlfn.NORM.DIST(0,$J152/2,$M152,TRUE))*$D152+($K152="Steady Growth")*(AND(AJ$6&gt;=$F152,AJ$6&lt;=$H152)*((AJ$6-$F152+1)/($J152*($J152+1)/2)*$D152))+($K152="custom")*CustCF!AD152</f>
        <v/>
      </c>
      <c r="AK152" s="87">
        <f>($K152="Bell Curve")*(_xlfn.NORM.DIST(AND(AK$6&gt;=$F152,AK$6&lt;=$H152)*(AK$6-$F152+1),$J152/2,$M152,TRUE)-_xlfn.NORM.DIST(AND(AK$6&gt;=$F152,AK$6&lt;=$H152)*(AJ$6-$F152+1),$J152/2,$M152,TRUE))/(1-2*_xlfn.NORM.DIST(0,$J152/2,$M152,TRUE))*$D152+($K152="Steady Growth")*(AND(AK$6&gt;=$F152,AK$6&lt;=$H152)*((AK$6-$F152+1)/($J152*($J152+1)/2)*$D152))+($K152="custom")*CustCF!AE152</f>
        <v/>
      </c>
      <c r="AL152" s="87">
        <f>($K152="Bell Curve")*(_xlfn.NORM.DIST(AND(AL$6&gt;=$F152,AL$6&lt;=$H152)*(AL$6-$F152+1),$J152/2,$M152,TRUE)-_xlfn.NORM.DIST(AND(AL$6&gt;=$F152,AL$6&lt;=$H152)*(AK$6-$F152+1),$J152/2,$M152,TRUE))/(1-2*_xlfn.NORM.DIST(0,$J152/2,$M152,TRUE))*$D152+($K152="Steady Growth")*(AND(AL$6&gt;=$F152,AL$6&lt;=$H152)*((AL$6-$F152+1)/($J152*($J152+1)/2)*$D152))+($K152="custom")*CustCF!AF152</f>
        <v/>
      </c>
      <c r="AM152" s="87">
        <f>($K152="Bell Curve")*(_xlfn.NORM.DIST(AND(AM$6&gt;=$F152,AM$6&lt;=$H152)*(AM$6-$F152+1),$J152/2,$M152,TRUE)-_xlfn.NORM.DIST(AND(AM$6&gt;=$F152,AM$6&lt;=$H152)*(AL$6-$F152+1),$J152/2,$M152,TRUE))/(1-2*_xlfn.NORM.DIST(0,$J152/2,$M152,TRUE))*$D152+($K152="Steady Growth")*(AND(AM$6&gt;=$F152,AM$6&lt;=$H152)*((AM$6-$F152+1)/($J152*($J152+1)/2)*$D152))+($K152="custom")*CustCF!AG152</f>
        <v/>
      </c>
      <c r="AN152" s="87">
        <f>($K152="Bell Curve")*(_xlfn.NORM.DIST(AND(AN$6&gt;=$F152,AN$6&lt;=$H152)*(AN$6-$F152+1),$J152/2,$M152,TRUE)-_xlfn.NORM.DIST(AND(AN$6&gt;=$F152,AN$6&lt;=$H152)*(AM$6-$F152+1),$J152/2,$M152,TRUE))/(1-2*_xlfn.NORM.DIST(0,$J152/2,$M152,TRUE))*$D152+($K152="Steady Growth")*(AND(AN$6&gt;=$F152,AN$6&lt;=$H152)*((AN$6-$F152+1)/($J152*($J152+1)/2)*$D152))+($K152="custom")*CustCF!AH152</f>
        <v/>
      </c>
      <c r="AO152" s="87">
        <f>($K152="Bell Curve")*(_xlfn.NORM.DIST(AND(AO$6&gt;=$F152,AO$6&lt;=$H152)*(AO$6-$F152+1),$J152/2,$M152,TRUE)-_xlfn.NORM.DIST(AND(AO$6&gt;=$F152,AO$6&lt;=$H152)*(AN$6-$F152+1),$J152/2,$M152,TRUE))/(1-2*_xlfn.NORM.DIST(0,$J152/2,$M152,TRUE))*$D152+($K152="Steady Growth")*(AND(AO$6&gt;=$F152,AO$6&lt;=$H152)*((AO$6-$F152+1)/($J152*($J152+1)/2)*$D152))+($K152="custom")*CustCF!AI152</f>
        <v/>
      </c>
      <c r="AP152" s="87">
        <f>($K152="Bell Curve")*(_xlfn.NORM.DIST(AND(AP$6&gt;=$F152,AP$6&lt;=$H152)*(AP$6-$F152+1),$J152/2,$M152,TRUE)-_xlfn.NORM.DIST(AND(AP$6&gt;=$F152,AP$6&lt;=$H152)*(AO$6-$F152+1),$J152/2,$M152,TRUE))/(1-2*_xlfn.NORM.DIST(0,$J152/2,$M152,TRUE))*$D152+($K152="Steady Growth")*(AND(AP$6&gt;=$F152,AP$6&lt;=$H152)*((AP$6-$F152+1)/($J152*($J152+1)/2)*$D152))+($K152="custom")*CustCF!AJ152</f>
        <v/>
      </c>
      <c r="AQ152" s="87">
        <f>($K152="Bell Curve")*(_xlfn.NORM.DIST(AND(AQ$6&gt;=$F152,AQ$6&lt;=$H152)*(AQ$6-$F152+1),$J152/2,$M152,TRUE)-_xlfn.NORM.DIST(AND(AQ$6&gt;=$F152,AQ$6&lt;=$H152)*(AP$6-$F152+1),$J152/2,$M152,TRUE))/(1-2*_xlfn.NORM.DIST(0,$J152/2,$M152,TRUE))*$D152+($K152="Steady Growth")*(AND(AQ$6&gt;=$F152,AQ$6&lt;=$H152)*((AQ$6-$F152+1)/($J152*($J152+1)/2)*$D152))+($K152="custom")*CustCF!AK152</f>
        <v/>
      </c>
      <c r="AR152" s="87">
        <f>($K152="Bell Curve")*(_xlfn.NORM.DIST(AND(AR$6&gt;=$F152,AR$6&lt;=$H152)*(AR$6-$F152+1),$J152/2,$M152,TRUE)-_xlfn.NORM.DIST(AND(AR$6&gt;=$F152,AR$6&lt;=$H152)*(AQ$6-$F152+1),$J152/2,$M152,TRUE))/(1-2*_xlfn.NORM.DIST(0,$J152/2,$M152,TRUE))*$D152+($K152="Steady Growth")*(AND(AR$6&gt;=$F152,AR$6&lt;=$H152)*((AR$6-$F152+1)/($J152*($J152+1)/2)*$D152))+($K152="custom")*CustCF!AL152</f>
        <v/>
      </c>
      <c r="AS152" s="87">
        <f>($K152="Bell Curve")*(_xlfn.NORM.DIST(AND(AS$6&gt;=$F152,AS$6&lt;=$H152)*(AS$6-$F152+1),$J152/2,$M152,TRUE)-_xlfn.NORM.DIST(AND(AS$6&gt;=$F152,AS$6&lt;=$H152)*(AR$6-$F152+1),$J152/2,$M152,TRUE))/(1-2*_xlfn.NORM.DIST(0,$J152/2,$M152,TRUE))*$D152+($K152="Steady Growth")*(AND(AS$6&gt;=$F152,AS$6&lt;=$H152)*((AS$6-$F152+1)/($J152*($J152+1)/2)*$D152))+($K152="custom")*CustCF!AM152</f>
        <v/>
      </c>
      <c r="AT152" s="87">
        <f>($K152="Bell Curve")*(_xlfn.NORM.DIST(AND(AT$6&gt;=$F152,AT$6&lt;=$H152)*(AT$6-$F152+1),$J152/2,$M152,TRUE)-_xlfn.NORM.DIST(AND(AT$6&gt;=$F152,AT$6&lt;=$H152)*(AS$6-$F152+1),$J152/2,$M152,TRUE))/(1-2*_xlfn.NORM.DIST(0,$J152/2,$M152,TRUE))*$D152+($K152="Steady Growth")*(AND(AT$6&gt;=$F152,AT$6&lt;=$H152)*((AT$6-$F152+1)/($J152*($J152+1)/2)*$D152))+($K152="custom")*CustCF!AN152</f>
        <v/>
      </c>
      <c r="AU152" s="87">
        <f>($K152="Bell Curve")*(_xlfn.NORM.DIST(AND(AU$6&gt;=$F152,AU$6&lt;=$H152)*(AU$6-$F152+1),$J152/2,$M152,TRUE)-_xlfn.NORM.DIST(AND(AU$6&gt;=$F152,AU$6&lt;=$H152)*(AT$6-$F152+1),$J152/2,$M152,TRUE))/(1-2*_xlfn.NORM.DIST(0,$J152/2,$M152,TRUE))*$D152+($K152="Steady Growth")*(AND(AU$6&gt;=$F152,AU$6&lt;=$H152)*((AU$6-$F152+1)/($J152*($J152+1)/2)*$D152))+($K152="custom")*CustCF!AO152</f>
        <v/>
      </c>
      <c r="AV152" s="87">
        <f>($K152="Bell Curve")*(_xlfn.NORM.DIST(AND(AV$6&gt;=$F152,AV$6&lt;=$H152)*(AV$6-$F152+1),$J152/2,$M152,TRUE)-_xlfn.NORM.DIST(AND(AV$6&gt;=$F152,AV$6&lt;=$H152)*(AU$6-$F152+1),$J152/2,$M152,TRUE))/(1-2*_xlfn.NORM.DIST(0,$J152/2,$M152,TRUE))*$D152+($K152="Steady Growth")*(AND(AV$6&gt;=$F152,AV$6&lt;=$H152)*((AV$6-$F152+1)/($J152*($J152+1)/2)*$D152))+($K152="custom")*CustCF!AP152</f>
        <v/>
      </c>
      <c r="AW152" s="87">
        <f>($K152="Bell Curve")*(_xlfn.NORM.DIST(AND(AW$6&gt;=$F152,AW$6&lt;=$H152)*(AW$6-$F152+1),$J152/2,$M152,TRUE)-_xlfn.NORM.DIST(AND(AW$6&gt;=$F152,AW$6&lt;=$H152)*(AV$6-$F152+1),$J152/2,$M152,TRUE))/(1-2*_xlfn.NORM.DIST(0,$J152/2,$M152,TRUE))*$D152+($K152="Steady Growth")*(AND(AW$6&gt;=$F152,AW$6&lt;=$H152)*((AW$6-$F152+1)/($J152*($J152+1)/2)*$D152))+($K152="custom")*CustCF!AQ152</f>
        <v/>
      </c>
      <c r="AX152" s="87">
        <f>($K152="Bell Curve")*(_xlfn.NORM.DIST(AND(AX$6&gt;=$F152,AX$6&lt;=$H152)*(AX$6-$F152+1),$J152/2,$M152,TRUE)-_xlfn.NORM.DIST(AND(AX$6&gt;=$F152,AX$6&lt;=$H152)*(AW$6-$F152+1),$J152/2,$M152,TRUE))/(1-2*_xlfn.NORM.DIST(0,$J152/2,$M152,TRUE))*$D152+($K152="Steady Growth")*(AND(AX$6&gt;=$F152,AX$6&lt;=$H152)*((AX$6-$F152+1)/($J152*($J152+1)/2)*$D152))+($K152="custom")*CustCF!AR152</f>
        <v/>
      </c>
      <c r="AY152" s="87">
        <f>($K152="Bell Curve")*(_xlfn.NORM.DIST(AND(AY$6&gt;=$F152,AY$6&lt;=$H152)*(AY$6-$F152+1),$J152/2,$M152,TRUE)-_xlfn.NORM.DIST(AND(AY$6&gt;=$F152,AY$6&lt;=$H152)*(AX$6-$F152+1),$J152/2,$M152,TRUE))/(1-2*_xlfn.NORM.DIST(0,$J152/2,$M152,TRUE))*$D152+($K152="Steady Growth")*(AND(AY$6&gt;=$F152,AY$6&lt;=$H152)*((AY$6-$F152+1)/($J152*($J152+1)/2)*$D152))+($K152="custom")*CustCF!AS152</f>
        <v/>
      </c>
      <c r="AZ152" s="87">
        <f>($K152="Bell Curve")*(_xlfn.NORM.DIST(AND(AZ$6&gt;=$F152,AZ$6&lt;=$H152)*(AZ$6-$F152+1),$J152/2,$M152,TRUE)-_xlfn.NORM.DIST(AND(AZ$6&gt;=$F152,AZ$6&lt;=$H152)*(AY$6-$F152+1),$J152/2,$M152,TRUE))/(1-2*_xlfn.NORM.DIST(0,$J152/2,$M152,TRUE))*$D152+($K152="Steady Growth")*(AND(AZ$6&gt;=$F152,AZ$6&lt;=$H152)*((AZ$6-$F152+1)/($J152*($J152+1)/2)*$D152))+($K152="custom")*CustCF!AT152</f>
        <v/>
      </c>
      <c r="BA152" s="87">
        <f>($K152="Bell Curve")*(_xlfn.NORM.DIST(AND(BA$6&gt;=$F152,BA$6&lt;=$H152)*(BA$6-$F152+1),$J152/2,$M152,TRUE)-_xlfn.NORM.DIST(AND(BA$6&gt;=$F152,BA$6&lt;=$H152)*(AZ$6-$F152+1),$J152/2,$M152,TRUE))/(1-2*_xlfn.NORM.DIST(0,$J152/2,$M152,TRUE))*$D152+($K152="Steady Growth")*(AND(BA$6&gt;=$F152,BA$6&lt;=$H152)*((BA$6-$F152+1)/($J152*($J152+1)/2)*$D152))+($K152="custom")*CustCF!AU152</f>
        <v/>
      </c>
      <c r="BB152" s="87">
        <f>($K152="Bell Curve")*(_xlfn.NORM.DIST(AND(BB$6&gt;=$F152,BB$6&lt;=$H152)*(BB$6-$F152+1),$J152/2,$M152,TRUE)-_xlfn.NORM.DIST(AND(BB$6&gt;=$F152,BB$6&lt;=$H152)*(BA$6-$F152+1),$J152/2,$M152,TRUE))/(1-2*_xlfn.NORM.DIST(0,$J152/2,$M152,TRUE))*$D152+($K152="Steady Growth")*(AND(BB$6&gt;=$F152,BB$6&lt;=$H152)*((BB$6-$F152+1)/($J152*($J152+1)/2)*$D152))+($K152="custom")*CustCF!AV152</f>
        <v/>
      </c>
      <c r="BC152" s="87">
        <f>($K152="Bell Curve")*(_xlfn.NORM.DIST(AND(BC$6&gt;=$F152,BC$6&lt;=$H152)*(BC$6-$F152+1),$J152/2,$M152,TRUE)-_xlfn.NORM.DIST(AND(BC$6&gt;=$F152,BC$6&lt;=$H152)*(BB$6-$F152+1),$J152/2,$M152,TRUE))/(1-2*_xlfn.NORM.DIST(0,$J152/2,$M152,TRUE))*$D152+($K152="Steady Growth")*(AND(BC$6&gt;=$F152,BC$6&lt;=$H152)*((BC$6-$F152+1)/($J152*($J152+1)/2)*$D152))+($K152="custom")*CustCF!AW152</f>
        <v/>
      </c>
      <c r="BD152" s="87">
        <f>($K152="Bell Curve")*(_xlfn.NORM.DIST(AND(BD$6&gt;=$F152,BD$6&lt;=$H152)*(BD$6-$F152+1),$J152/2,$M152,TRUE)-_xlfn.NORM.DIST(AND(BD$6&gt;=$F152,BD$6&lt;=$H152)*(BC$6-$F152+1),$J152/2,$M152,TRUE))/(1-2*_xlfn.NORM.DIST(0,$J152/2,$M152,TRUE))*$D152+($K152="Steady Growth")*(AND(BD$6&gt;=$F152,BD$6&lt;=$H152)*((BD$6-$F152+1)/($J152*($J152+1)/2)*$D152))+($K152="custom")*CustCF!AX152</f>
        <v/>
      </c>
      <c r="BE152" s="87">
        <f>($K152="Bell Curve")*(_xlfn.NORM.DIST(AND(BE$6&gt;=$F152,BE$6&lt;=$H152)*(BE$6-$F152+1),$J152/2,$M152,TRUE)-_xlfn.NORM.DIST(AND(BE$6&gt;=$F152,BE$6&lt;=$H152)*(BD$6-$F152+1),$J152/2,$M152,TRUE))/(1-2*_xlfn.NORM.DIST(0,$J152/2,$M152,TRUE))*$D152+($K152="Steady Growth")*(AND(BE$6&gt;=$F152,BE$6&lt;=$H152)*((BE$6-$F152+1)/($J152*($J152+1)/2)*$D152))+($K152="custom")*CustCF!AY152</f>
        <v/>
      </c>
      <c r="BF152" s="87">
        <f>($K152="Bell Curve")*(_xlfn.NORM.DIST(AND(BF$6&gt;=$F152,BF$6&lt;=$H152)*(BF$6-$F152+1),$J152/2,$M152,TRUE)-_xlfn.NORM.DIST(AND(BF$6&gt;=$F152,BF$6&lt;=$H152)*(BE$6-$F152+1),$J152/2,$M152,TRUE))/(1-2*_xlfn.NORM.DIST(0,$J152/2,$M152,TRUE))*$D152+($K152="Steady Growth")*(AND(BF$6&gt;=$F152,BF$6&lt;=$H152)*((BF$6-$F152+1)/($J152*($J152+1)/2)*$D152))+($K152="custom")*CustCF!AZ152</f>
        <v/>
      </c>
      <c r="BG152" s="87">
        <f>($K152="Bell Curve")*(_xlfn.NORM.DIST(AND(BG$6&gt;=$F152,BG$6&lt;=$H152)*(BG$6-$F152+1),$J152/2,$M152,TRUE)-_xlfn.NORM.DIST(AND(BG$6&gt;=$F152,BG$6&lt;=$H152)*(BF$6-$F152+1),$J152/2,$M152,TRUE))/(1-2*_xlfn.NORM.DIST(0,$J152/2,$M152,TRUE))*$D152+($K152="Steady Growth")*(AND(BG$6&gt;=$F152,BG$6&lt;=$H152)*((BG$6-$F152+1)/($J152*($J152+1)/2)*$D152))+($K152="custom")*CustCF!BA152</f>
        <v/>
      </c>
      <c r="BH152" s="87">
        <f>($K152="Bell Curve")*(_xlfn.NORM.DIST(AND(BH$6&gt;=$F152,BH$6&lt;=$H152)*(BH$6-$F152+1),$J152/2,$M152,TRUE)-_xlfn.NORM.DIST(AND(BH$6&gt;=$F152,BH$6&lt;=$H152)*(BG$6-$F152+1),$J152/2,$M152,TRUE))/(1-2*_xlfn.NORM.DIST(0,$J152/2,$M152,TRUE))*$D152+($K152="Steady Growth")*(AND(BH$6&gt;=$F152,BH$6&lt;=$H152)*((BH$6-$F152+1)/($J152*($J152+1)/2)*$D152))+($K152="custom")*CustCF!BB152</f>
        <v/>
      </c>
      <c r="BI152" s="87">
        <f>($K152="Bell Curve")*(_xlfn.NORM.DIST(AND(BI$6&gt;=$F152,BI$6&lt;=$H152)*(BI$6-$F152+1),$J152/2,$M152,TRUE)-_xlfn.NORM.DIST(AND(BI$6&gt;=$F152,BI$6&lt;=$H152)*(BH$6-$F152+1),$J152/2,$M152,TRUE))/(1-2*_xlfn.NORM.DIST(0,$J152/2,$M152,TRUE))*$D152+($K152="Steady Growth")*(AND(BI$6&gt;=$F152,BI$6&lt;=$H152)*((BI$6-$F152+1)/($J152*($J152+1)/2)*$D152))+($K152="custom")*CustCF!BC152</f>
        <v/>
      </c>
      <c r="BJ152" s="87">
        <f>($K152="Bell Curve")*(_xlfn.NORM.DIST(AND(BJ$6&gt;=$F152,BJ$6&lt;=$H152)*(BJ$6-$F152+1),$J152/2,$M152,TRUE)-_xlfn.NORM.DIST(AND(BJ$6&gt;=$F152,BJ$6&lt;=$H152)*(BI$6-$F152+1),$J152/2,$M152,TRUE))/(1-2*_xlfn.NORM.DIST(0,$J152/2,$M152,TRUE))*$D152+($K152="Steady Growth")*(AND(BJ$6&gt;=$F152,BJ$6&lt;=$H152)*((BJ$6-$F152+1)/($J152*($J152+1)/2)*$D152))+($K152="custom")*CustCF!BD152</f>
        <v/>
      </c>
      <c r="BK152" s="87">
        <f>($K152="Bell Curve")*(_xlfn.NORM.DIST(AND(BK$6&gt;=$F152,BK$6&lt;=$H152)*(BK$6-$F152+1),$J152/2,$M152,TRUE)-_xlfn.NORM.DIST(AND(BK$6&gt;=$F152,BK$6&lt;=$H152)*(BJ$6-$F152+1),$J152/2,$M152,TRUE))/(1-2*_xlfn.NORM.DIST(0,$J152/2,$M152,TRUE))*$D152+($K152="Steady Growth")*(AND(BK$6&gt;=$F152,BK$6&lt;=$H152)*((BK$6-$F152+1)/($J152*($J152+1)/2)*$D152))+($K152="custom")*CustCF!BE152</f>
        <v/>
      </c>
      <c r="BL152" s="87">
        <f>($K152="Bell Curve")*(_xlfn.NORM.DIST(AND(BL$6&gt;=$F152,BL$6&lt;=$H152)*(BL$6-$F152+1),$J152/2,$M152,TRUE)-_xlfn.NORM.DIST(AND(BL$6&gt;=$F152,BL$6&lt;=$H152)*(BK$6-$F152+1),$J152/2,$M152,TRUE))/(1-2*_xlfn.NORM.DIST(0,$J152/2,$M152,TRUE))*$D152+($K152="Steady Growth")*(AND(BL$6&gt;=$F152,BL$6&lt;=$H152)*((BL$6-$F152+1)/($J152*($J152+1)/2)*$D152))+($K152="custom")*CustCF!BF152</f>
        <v/>
      </c>
      <c r="BM152" s="87">
        <f>($K152="Bell Curve")*(_xlfn.NORM.DIST(AND(BM$6&gt;=$F152,BM$6&lt;=$H152)*(BM$6-$F152+1),$J152/2,$M152,TRUE)-_xlfn.NORM.DIST(AND(BM$6&gt;=$F152,BM$6&lt;=$H152)*(BL$6-$F152+1),$J152/2,$M152,TRUE))/(1-2*_xlfn.NORM.DIST(0,$J152/2,$M152,TRUE))*$D152+($K152="Steady Growth")*(AND(BM$6&gt;=$F152,BM$6&lt;=$H152)*((BM$6-$F152+1)/($J152*($J152+1)/2)*$D152))+($K152="custom")*CustCF!BG152</f>
        <v/>
      </c>
      <c r="BN152" s="87">
        <f>($K152="Bell Curve")*(_xlfn.NORM.DIST(AND(BN$6&gt;=$F152,BN$6&lt;=$H152)*(BN$6-$F152+1),$J152/2,$M152,TRUE)-_xlfn.NORM.DIST(AND(BN$6&gt;=$F152,BN$6&lt;=$H152)*(BM$6-$F152+1),$J152/2,$M152,TRUE))/(1-2*_xlfn.NORM.DIST(0,$J152/2,$M152,TRUE))*$D152+($K152="Steady Growth")*(AND(BN$6&gt;=$F152,BN$6&lt;=$H152)*((BN$6-$F152+1)/($J152*($J152+1)/2)*$D152))+($K152="custom")*CustCF!BH152</f>
        <v/>
      </c>
      <c r="BO152" s="87">
        <f>($K152="Bell Curve")*(_xlfn.NORM.DIST(AND(BO$6&gt;=$F152,BO$6&lt;=$H152)*(BO$6-$F152+1),$J152/2,$M152,TRUE)-_xlfn.NORM.DIST(AND(BO$6&gt;=$F152,BO$6&lt;=$H152)*(BN$6-$F152+1),$J152/2,$M152,TRUE))/(1-2*_xlfn.NORM.DIST(0,$J152/2,$M152,TRUE))*$D152+($K152="Steady Growth")*(AND(BO$6&gt;=$F152,BO$6&lt;=$H152)*((BO$6-$F152+1)/($J152*($J152+1)/2)*$D152))+($K152="custom")*CustCF!BI152</f>
        <v/>
      </c>
      <c r="BP152" s="87">
        <f>($K152="Bell Curve")*(_xlfn.NORM.DIST(AND(BP$6&gt;=$F152,BP$6&lt;=$H152)*(BP$6-$F152+1),$J152/2,$M152,TRUE)-_xlfn.NORM.DIST(AND(BP$6&gt;=$F152,BP$6&lt;=$H152)*(BO$6-$F152+1),$J152/2,$M152,TRUE))/(1-2*_xlfn.NORM.DIST(0,$J152/2,$M152,TRUE))*$D152+($K152="Steady Growth")*(AND(BP$6&gt;=$F152,BP$6&lt;=$H152)*((BP$6-$F152+1)/($J152*($J152+1)/2)*$D152))+($K152="custom")*CustCF!BJ152</f>
        <v/>
      </c>
      <c r="BQ152" s="87">
        <f>($K152="Bell Curve")*(_xlfn.NORM.DIST(AND(BQ$6&gt;=$F152,BQ$6&lt;=$H152)*(BQ$6-$F152+1),$J152/2,$M152,TRUE)-_xlfn.NORM.DIST(AND(BQ$6&gt;=$F152,BQ$6&lt;=$H152)*(BP$6-$F152+1),$J152/2,$M152,TRUE))/(1-2*_xlfn.NORM.DIST(0,$J152/2,$M152,TRUE))*$D152+($K152="Steady Growth")*(AND(BQ$6&gt;=$F152,BQ$6&lt;=$H152)*((BQ$6-$F152+1)/($J152*($J152+1)/2)*$D152))+($K152="custom")*CustCF!BK152</f>
        <v/>
      </c>
      <c r="BR152" s="87">
        <f>($K152="Bell Curve")*(_xlfn.NORM.DIST(AND(BR$6&gt;=$F152,BR$6&lt;=$H152)*(BR$6-$F152+1),$J152/2,$M152,TRUE)-_xlfn.NORM.DIST(AND(BR$6&gt;=$F152,BR$6&lt;=$H152)*(BQ$6-$F152+1),$J152/2,$M152,TRUE))/(1-2*_xlfn.NORM.DIST(0,$J152/2,$M152,TRUE))*$D152+($K152="Steady Growth")*(AND(BR$6&gt;=$F152,BR$6&lt;=$H152)*((BR$6-$F152+1)/($J152*($J152+1)/2)*$D152))+($K152="custom")*CustCF!BL152</f>
        <v/>
      </c>
      <c r="BS152" s="87">
        <f>($K152="Bell Curve")*(_xlfn.NORM.DIST(AND(BS$6&gt;=$F152,BS$6&lt;=$H152)*(BS$6-$F152+1),$J152/2,$M152,TRUE)-_xlfn.NORM.DIST(AND(BS$6&gt;=$F152,BS$6&lt;=$H152)*(BR$6-$F152+1),$J152/2,$M152,TRUE))/(1-2*_xlfn.NORM.DIST(0,$J152/2,$M152,TRUE))*$D152+($K152="Steady Growth")*(AND(BS$6&gt;=$F152,BS$6&lt;=$H152)*((BS$6-$F152+1)/($J152*($J152+1)/2)*$D152))+($K152="custom")*CustCF!BM152</f>
        <v/>
      </c>
      <c r="BT152" s="87">
        <f>($K152="Bell Curve")*(_xlfn.NORM.DIST(AND(BT$6&gt;=$F152,BT$6&lt;=$H152)*(BT$6-$F152+1),$J152/2,$M152,TRUE)-_xlfn.NORM.DIST(AND(BT$6&gt;=$F152,BT$6&lt;=$H152)*(BS$6-$F152+1),$J152/2,$M152,TRUE))/(1-2*_xlfn.NORM.DIST(0,$J152/2,$M152,TRUE))*$D152+($K152="Steady Growth")*(AND(BT$6&gt;=$F152,BT$6&lt;=$H152)*((BT$6-$F152+1)/($J152*($J152+1)/2)*$D152))+($K152="custom")*CustCF!BN152</f>
        <v/>
      </c>
      <c r="BU152" s="87">
        <f>($K152="Bell Curve")*(_xlfn.NORM.DIST(AND(BU$6&gt;=$F152,BU$6&lt;=$H152)*(BU$6-$F152+1),$J152/2,$M152,TRUE)-_xlfn.NORM.DIST(AND(BU$6&gt;=$F152,BU$6&lt;=$H152)*(BT$6-$F152+1),$J152/2,$M152,TRUE))/(1-2*_xlfn.NORM.DIST(0,$J152/2,$M152,TRUE))*$D152+($K152="Steady Growth")*(AND(BU$6&gt;=$F152,BU$6&lt;=$H152)*((BU$6-$F152+1)/($J152*($J152+1)/2)*$D152))+($K152="custom")*CustCF!BO152</f>
        <v/>
      </c>
      <c r="BV152" s="87">
        <f>($K152="Bell Curve")*(_xlfn.NORM.DIST(AND(BV$6&gt;=$F152,BV$6&lt;=$H152)*(BV$6-$F152+1),$J152/2,$M152,TRUE)-_xlfn.NORM.DIST(AND(BV$6&gt;=$F152,BV$6&lt;=$H152)*(BU$6-$F152+1),$J152/2,$M152,TRUE))/(1-2*_xlfn.NORM.DIST(0,$J152/2,$M152,TRUE))*$D152+($K152="Steady Growth")*(AND(BV$6&gt;=$F152,BV$6&lt;=$H152)*((BV$6-$F152+1)/($J152*($J152+1)/2)*$D152))+($K152="custom")*CustCF!BP152</f>
        <v/>
      </c>
      <c r="BW152" s="87">
        <f>($K152="Bell Curve")*(_xlfn.NORM.DIST(AND(BW$6&gt;=$F152,BW$6&lt;=$H152)*(BW$6-$F152+1),$J152/2,$M152,TRUE)-_xlfn.NORM.DIST(AND(BW$6&gt;=$F152,BW$6&lt;=$H152)*(BV$6-$F152+1),$J152/2,$M152,TRUE))/(1-2*_xlfn.NORM.DIST(0,$J152/2,$M152,TRUE))*$D152+($K152="Steady Growth")*(AND(BW$6&gt;=$F152,BW$6&lt;=$H152)*((BW$6-$F152+1)/($J152*($J152+1)/2)*$D152))+($K152="custom")*CustCF!BQ152</f>
        <v/>
      </c>
      <c r="BX152" s="87">
        <f>($K152="Bell Curve")*(_xlfn.NORM.DIST(AND(BX$6&gt;=$F152,BX$6&lt;=$H152)*(BX$6-$F152+1),$J152/2,$M152,TRUE)-_xlfn.NORM.DIST(AND(BX$6&gt;=$F152,BX$6&lt;=$H152)*(BW$6-$F152+1),$J152/2,$M152,TRUE))/(1-2*_xlfn.NORM.DIST(0,$J152/2,$M152,TRUE))*$D152+($K152="Steady Growth")*(AND(BX$6&gt;=$F152,BX$6&lt;=$H152)*((BX$6-$F152+1)/($J152*($J152+1)/2)*$D152))+($K152="custom")*CustCF!BR152</f>
        <v/>
      </c>
      <c r="BY152" s="87">
        <f>($K152="Bell Curve")*(_xlfn.NORM.DIST(AND(BY$6&gt;=$F152,BY$6&lt;=$H152)*(BY$6-$F152+1),$J152/2,$M152,TRUE)-_xlfn.NORM.DIST(AND(BY$6&gt;=$F152,BY$6&lt;=$H152)*(BX$6-$F152+1),$J152/2,$M152,TRUE))/(1-2*_xlfn.NORM.DIST(0,$J152/2,$M152,TRUE))*$D152+($K152="Steady Growth")*(AND(BY$6&gt;=$F152,BY$6&lt;=$H152)*((BY$6-$F152+1)/($J152*($J152+1)/2)*$D152))+($K152="custom")*CustCF!BS152</f>
        <v/>
      </c>
      <c r="BZ152" s="87">
        <f>($K152="Bell Curve")*(_xlfn.NORM.DIST(AND(BZ$6&gt;=$F152,BZ$6&lt;=$H152)*(BZ$6-$F152+1),$J152/2,$M152,TRUE)-_xlfn.NORM.DIST(AND(BZ$6&gt;=$F152,BZ$6&lt;=$H152)*(BY$6-$F152+1),$J152/2,$M152,TRUE))/(1-2*_xlfn.NORM.DIST(0,$J152/2,$M152,TRUE))*$D152+($K152="Steady Growth")*(AND(BZ$6&gt;=$F152,BZ$6&lt;=$H152)*((BZ$6-$F152+1)/($J152*($J152+1)/2)*$D152))+($K152="custom")*CustCF!BT152</f>
        <v/>
      </c>
      <c r="CA152" s="87">
        <f>($K152="Bell Curve")*(_xlfn.NORM.DIST(AND(CA$6&gt;=$F152,CA$6&lt;=$H152)*(CA$6-$F152+1),$J152/2,$M152,TRUE)-_xlfn.NORM.DIST(AND(CA$6&gt;=$F152,CA$6&lt;=$H152)*(BZ$6-$F152+1),$J152/2,$M152,TRUE))/(1-2*_xlfn.NORM.DIST(0,$J152/2,$M152,TRUE))*$D152+($K152="Steady Growth")*(AND(CA$6&gt;=$F152,CA$6&lt;=$H152)*((CA$6-$F152+1)/($J152*($J152+1)/2)*$D152))+($K152="custom")*CustCF!BU152</f>
        <v/>
      </c>
      <c r="CB152" s="87">
        <f>($K152="Bell Curve")*(_xlfn.NORM.DIST(AND(CB$6&gt;=$F152,CB$6&lt;=$H152)*(CB$6-$F152+1),$J152/2,$M152,TRUE)-_xlfn.NORM.DIST(AND(CB$6&gt;=$F152,CB$6&lt;=$H152)*(CA$6-$F152+1),$J152/2,$M152,TRUE))/(1-2*_xlfn.NORM.DIST(0,$J152/2,$M152,TRUE))*$D152+($K152="Steady Growth")*(AND(CB$6&gt;=$F152,CB$6&lt;=$H152)*((CB$6-$F152+1)/($J152*($J152+1)/2)*$D152))+($K152="custom")*CustCF!BV152</f>
        <v/>
      </c>
      <c r="CC152" s="87">
        <f>($K152="Bell Curve")*(_xlfn.NORM.DIST(AND(CC$6&gt;=$F152,CC$6&lt;=$H152)*(CC$6-$F152+1),$J152/2,$M152,TRUE)-_xlfn.NORM.DIST(AND(CC$6&gt;=$F152,CC$6&lt;=$H152)*(CB$6-$F152+1),$J152/2,$M152,TRUE))/(1-2*_xlfn.NORM.DIST(0,$J152/2,$M152,TRUE))*$D152+($K152="Steady Growth")*(AND(CC$6&gt;=$F152,CC$6&lt;=$H152)*((CC$6-$F152+1)/($J152*($J152+1)/2)*$D152))+($K152="custom")*CustCF!BW152</f>
        <v/>
      </c>
      <c r="CD152" s="87">
        <f>($K152="Bell Curve")*(_xlfn.NORM.DIST(AND(CD$6&gt;=$F152,CD$6&lt;=$H152)*(CD$6-$F152+1),$J152/2,$M152,TRUE)-_xlfn.NORM.DIST(AND(CD$6&gt;=$F152,CD$6&lt;=$H152)*(CC$6-$F152+1),$J152/2,$M152,TRUE))/(1-2*_xlfn.NORM.DIST(0,$J152/2,$M152,TRUE))*$D152+($K152="Steady Growth")*(AND(CD$6&gt;=$F152,CD$6&lt;=$H152)*((CD$6-$F152+1)/($J152*($J152+1)/2)*$D152))+($K152="custom")*CustCF!BX152</f>
        <v/>
      </c>
      <c r="CE152" s="87">
        <f>($K152="Bell Curve")*(_xlfn.NORM.DIST(AND(CE$6&gt;=$F152,CE$6&lt;=$H152)*(CE$6-$F152+1),$J152/2,$M152,TRUE)-_xlfn.NORM.DIST(AND(CE$6&gt;=$F152,CE$6&lt;=$H152)*(CD$6-$F152+1),$J152/2,$M152,TRUE))/(1-2*_xlfn.NORM.DIST(0,$J152/2,$M152,TRUE))*$D152+($K152="Steady Growth")*(AND(CE$6&gt;=$F152,CE$6&lt;=$H152)*((CE$6-$F152+1)/($J152*($J152+1)/2)*$D152))+($K152="custom")*CustCF!BY152</f>
        <v/>
      </c>
      <c r="CF152" s="87">
        <f>($K152="Bell Curve")*(_xlfn.NORM.DIST(AND(CF$6&gt;=$F152,CF$6&lt;=$H152)*(CF$6-$F152+1),$J152/2,$M152,TRUE)-_xlfn.NORM.DIST(AND(CF$6&gt;=$F152,CF$6&lt;=$H152)*(CE$6-$F152+1),$J152/2,$M152,TRUE))/(1-2*_xlfn.NORM.DIST(0,$J152/2,$M152,TRUE))*$D152+($K152="Steady Growth")*(AND(CF$6&gt;=$F152,CF$6&lt;=$H152)*((CF$6-$F152+1)/($J152*($J152+1)/2)*$D152))+($K152="custom")*CustCF!BZ152</f>
        <v/>
      </c>
      <c r="CG152" s="87">
        <f>($K152="Bell Curve")*(_xlfn.NORM.DIST(AND(CG$6&gt;=$F152,CG$6&lt;=$H152)*(CG$6-$F152+1),$J152/2,$M152,TRUE)-_xlfn.NORM.DIST(AND(CG$6&gt;=$F152,CG$6&lt;=$H152)*(CF$6-$F152+1),$J152/2,$M152,TRUE))/(1-2*_xlfn.NORM.DIST(0,$J152/2,$M152,TRUE))*$D152+($K152="Steady Growth")*(AND(CG$6&gt;=$F152,CG$6&lt;=$H152)*((CG$6-$F152+1)/($J152*($J152+1)/2)*$D152))+($K152="custom")*CustCF!CA152</f>
        <v/>
      </c>
      <c r="CH152" s="87">
        <f>($K152="Bell Curve")*(_xlfn.NORM.DIST(AND(CH$6&gt;=$F152,CH$6&lt;=$H152)*(CH$6-$F152+1),$J152/2,$M152,TRUE)-_xlfn.NORM.DIST(AND(CH$6&gt;=$F152,CH$6&lt;=$H152)*(CG$6-$F152+1),$J152/2,$M152,TRUE))/(1-2*_xlfn.NORM.DIST(0,$J152/2,$M152,TRUE))*$D152+($K152="Steady Growth")*(AND(CH$6&gt;=$F152,CH$6&lt;=$H152)*((CH$6-$F152+1)/($J152*($J152+1)/2)*$D152))+($K152="custom")*CustCF!CB152</f>
        <v/>
      </c>
      <c r="CI152" s="87">
        <f>($K152="Bell Curve")*(_xlfn.NORM.DIST(AND(CI$6&gt;=$F152,CI$6&lt;=$H152)*(CI$6-$F152+1),$J152/2,$M152,TRUE)-_xlfn.NORM.DIST(AND(CI$6&gt;=$F152,CI$6&lt;=$H152)*(CH$6-$F152+1),$J152/2,$M152,TRUE))/(1-2*_xlfn.NORM.DIST(0,$J152/2,$M152,TRUE))*$D152+($K152="Steady Growth")*(AND(CI$6&gt;=$F152,CI$6&lt;=$H152)*((CI$6-$F152+1)/($J152*($J152+1)/2)*$D152))+($K152="custom")*CustCF!CC152</f>
        <v/>
      </c>
      <c r="CJ152" s="87">
        <f>($K152="Bell Curve")*(_xlfn.NORM.DIST(AND(CJ$6&gt;=$F152,CJ$6&lt;=$H152)*(CJ$6-$F152+1),$J152/2,$M152,TRUE)-_xlfn.NORM.DIST(AND(CJ$6&gt;=$F152,CJ$6&lt;=$H152)*(CI$6-$F152+1),$J152/2,$M152,TRUE))/(1-2*_xlfn.NORM.DIST(0,$J152/2,$M152,TRUE))*$D152+($K152="Steady Growth")*(AND(CJ$6&gt;=$F152,CJ$6&lt;=$H152)*((CJ$6-$F152+1)/($J152*($J152+1)/2)*$D152))+($K152="custom")*CustCF!CD152</f>
        <v/>
      </c>
      <c r="CK152" s="87">
        <f>($K152="Bell Curve")*(_xlfn.NORM.DIST(AND(CK$6&gt;=$F152,CK$6&lt;=$H152)*(CK$6-$F152+1),$J152/2,$M152,TRUE)-_xlfn.NORM.DIST(AND(CK$6&gt;=$F152,CK$6&lt;=$H152)*(CJ$6-$F152+1),$J152/2,$M152,TRUE))/(1-2*_xlfn.NORM.DIST(0,$J152/2,$M152,TRUE))*$D152+($K152="Steady Growth")*(AND(CK$6&gt;=$F152,CK$6&lt;=$H152)*((CK$6-$F152+1)/($J152*($J152+1)/2)*$D152))+($K152="custom")*CustCF!CE152</f>
        <v/>
      </c>
      <c r="CL152" s="87">
        <f>($K152="Bell Curve")*(_xlfn.NORM.DIST(AND(CL$6&gt;=$F152,CL$6&lt;=$H152)*(CL$6-$F152+1),$J152/2,$M152,TRUE)-_xlfn.NORM.DIST(AND(CL$6&gt;=$F152,CL$6&lt;=$H152)*(CK$6-$F152+1),$J152/2,$M152,TRUE))/(1-2*_xlfn.NORM.DIST(0,$J152/2,$M152,TRUE))*$D152+($K152="Steady Growth")*(AND(CL$6&gt;=$F152,CL$6&lt;=$H152)*((CL$6-$F152+1)/($J152*($J152+1)/2)*$D152))+($K152="custom")*CustCF!CF152</f>
        <v/>
      </c>
      <c r="CM152" s="87">
        <f>($K152="Bell Curve")*(_xlfn.NORM.DIST(AND(CM$6&gt;=$F152,CM$6&lt;=$H152)*(CM$6-$F152+1),$J152/2,$M152,TRUE)-_xlfn.NORM.DIST(AND(CM$6&gt;=$F152,CM$6&lt;=$H152)*(CL$6-$F152+1),$J152/2,$M152,TRUE))/(1-2*_xlfn.NORM.DIST(0,$J152/2,$M152,TRUE))*$D152+($K152="Steady Growth")*(AND(CM$6&gt;=$F152,CM$6&lt;=$H152)*((CM$6-$F152+1)/($J152*($J152+1)/2)*$D152))+($K152="custom")*CustCF!CG152</f>
        <v/>
      </c>
      <c r="CN152" s="87">
        <f>($K152="Bell Curve")*(_xlfn.NORM.DIST(AND(CN$6&gt;=$F152,CN$6&lt;=$H152)*(CN$6-$F152+1),$J152/2,$M152,TRUE)-_xlfn.NORM.DIST(AND(CN$6&gt;=$F152,CN$6&lt;=$H152)*(CM$6-$F152+1),$J152/2,$M152,TRUE))/(1-2*_xlfn.NORM.DIST(0,$J152/2,$M152,TRUE))*$D152+($K152="Steady Growth")*(AND(CN$6&gt;=$F152,CN$6&lt;=$H152)*((CN$6-$F152+1)/($J152*($J152+1)/2)*$D152))+($K152="custom")*CustCF!CH152</f>
        <v/>
      </c>
      <c r="CO152" s="87">
        <f>($K152="Bell Curve")*(_xlfn.NORM.DIST(AND(CO$6&gt;=$F152,CO$6&lt;=$H152)*(CO$6-$F152+1),$J152/2,$M152,TRUE)-_xlfn.NORM.DIST(AND(CO$6&gt;=$F152,CO$6&lt;=$H152)*(CN$6-$F152+1),$J152/2,$M152,TRUE))/(1-2*_xlfn.NORM.DIST(0,$J152/2,$M152,TRUE))*$D152+($K152="Steady Growth")*(AND(CO$6&gt;=$F152,CO$6&lt;=$H152)*((CO$6-$F152+1)/($J152*($J152+1)/2)*$D152))+($K152="custom")*CustCF!CI152</f>
        <v/>
      </c>
      <c r="CP152" s="87">
        <f>($K152="Bell Curve")*(_xlfn.NORM.DIST(AND(CP$6&gt;=$F152,CP$6&lt;=$H152)*(CP$6-$F152+1),$J152/2,$M152,TRUE)-_xlfn.NORM.DIST(AND(CP$6&gt;=$F152,CP$6&lt;=$H152)*(CO$6-$F152+1),$J152/2,$M152,TRUE))/(1-2*_xlfn.NORM.DIST(0,$J152/2,$M152,TRUE))*$D152+($K152="Steady Growth")*(AND(CP$6&gt;=$F152,CP$6&lt;=$H152)*((CP$6-$F152+1)/($J152*($J152+1)/2)*$D152))+($K152="custom")*CustCF!CJ152</f>
        <v/>
      </c>
      <c r="CQ152" s="87">
        <f>($K152="Bell Curve")*(_xlfn.NORM.DIST(AND(CQ$6&gt;=$F152,CQ$6&lt;=$H152)*(CQ$6-$F152+1),$J152/2,$M152,TRUE)-_xlfn.NORM.DIST(AND(CQ$6&gt;=$F152,CQ$6&lt;=$H152)*(CP$6-$F152+1),$J152/2,$M152,TRUE))/(1-2*_xlfn.NORM.DIST(0,$J152/2,$M152,TRUE))*$D152+($K152="Steady Growth")*(AND(CQ$6&gt;=$F152,CQ$6&lt;=$H152)*((CQ$6-$F152+1)/($J152*($J152+1)/2)*$D152))+($K152="custom")*CustCF!CK152</f>
        <v/>
      </c>
      <c r="CR152" s="87">
        <f>($K152="Bell Curve")*(_xlfn.NORM.DIST(AND(CR$6&gt;=$F152,CR$6&lt;=$H152)*(CR$6-$F152+1),$J152/2,$M152,TRUE)-_xlfn.NORM.DIST(AND(CR$6&gt;=$F152,CR$6&lt;=$H152)*(CQ$6-$F152+1),$J152/2,$M152,TRUE))/(1-2*_xlfn.NORM.DIST(0,$J152/2,$M152,TRUE))*$D152+($K152="Steady Growth")*(AND(CR$6&gt;=$F152,CR$6&lt;=$H152)*((CR$6-$F152+1)/($J152*($J152+1)/2)*$D152))+($K152="custom")*CustCF!CL152</f>
        <v/>
      </c>
      <c r="CS152" s="87">
        <f>($K152="Bell Curve")*(_xlfn.NORM.DIST(AND(CS$6&gt;=$F152,CS$6&lt;=$H152)*(CS$6-$F152+1),$J152/2,$M152,TRUE)-_xlfn.NORM.DIST(AND(CS$6&gt;=$F152,CS$6&lt;=$H152)*(CR$6-$F152+1),$J152/2,$M152,TRUE))/(1-2*_xlfn.NORM.DIST(0,$J152/2,$M152,TRUE))*$D152+($K152="Steady Growth")*(AND(CS$6&gt;=$F152,CS$6&lt;=$H152)*((CS$6-$F152+1)/($J152*($J152+1)/2)*$D152))+($K152="custom")*CustCF!CM152</f>
        <v/>
      </c>
      <c r="CT152" s="87">
        <f>($K152="Bell Curve")*(_xlfn.NORM.DIST(AND(CT$6&gt;=$F152,CT$6&lt;=$H152)*(CT$6-$F152+1),$J152/2,$M152,TRUE)-_xlfn.NORM.DIST(AND(CT$6&gt;=$F152,CT$6&lt;=$H152)*(CS$6-$F152+1),$J152/2,$M152,TRUE))/(1-2*_xlfn.NORM.DIST(0,$J152/2,$M152,TRUE))*$D152+($K152="Steady Growth")*(AND(CT$6&gt;=$F152,CT$6&lt;=$H152)*((CT$6-$F152+1)/($J152*($J152+1)/2)*$D152))+($K152="custom")*CustCF!CN152</f>
        <v/>
      </c>
      <c r="CU152" s="87">
        <f>($K152="Bell Curve")*(_xlfn.NORM.DIST(AND(CU$6&gt;=$F152,CU$6&lt;=$H152)*(CU$6-$F152+1),$J152/2,$M152,TRUE)-_xlfn.NORM.DIST(AND(CU$6&gt;=$F152,CU$6&lt;=$H152)*(CT$6-$F152+1),$J152/2,$M152,TRUE))/(1-2*_xlfn.NORM.DIST(0,$J152/2,$M152,TRUE))*$D152+($K152="Steady Growth")*(AND(CU$6&gt;=$F152,CU$6&lt;=$H152)*((CU$6-$F152+1)/($J152*($J152+1)/2)*$D152))+($K152="custom")*CustCF!CO152</f>
        <v/>
      </c>
      <c r="CV152" s="87">
        <f>($K152="Bell Curve")*(_xlfn.NORM.DIST(AND(CV$6&gt;=$F152,CV$6&lt;=$H152)*(CV$6-$F152+1),$J152/2,$M152,TRUE)-_xlfn.NORM.DIST(AND(CV$6&gt;=$F152,CV$6&lt;=$H152)*(CU$6-$F152+1),$J152/2,$M152,TRUE))/(1-2*_xlfn.NORM.DIST(0,$J152/2,$M152,TRUE))*$D152+($K152="Steady Growth")*(AND(CV$6&gt;=$F152,CV$6&lt;=$H152)*((CV$6-$F152+1)/($J152*($J152+1)/2)*$D152))+($K152="custom")*CustCF!CP152</f>
        <v/>
      </c>
      <c r="CW152" s="87">
        <f>($K152="Bell Curve")*(_xlfn.NORM.DIST(AND(CW$6&gt;=$F152,CW$6&lt;=$H152)*(CW$6-$F152+1),$J152/2,$M152,TRUE)-_xlfn.NORM.DIST(AND(CW$6&gt;=$F152,CW$6&lt;=$H152)*(CV$6-$F152+1),$J152/2,$M152,TRUE))/(1-2*_xlfn.NORM.DIST(0,$J152/2,$M152,TRUE))*$D152+($K152="Steady Growth")*(AND(CW$6&gt;=$F152,CW$6&lt;=$H152)*((CW$6-$F152+1)/($J152*($J152+1)/2)*$D152))+($K152="custom")*CustCF!CQ152</f>
        <v/>
      </c>
      <c r="CX152" s="87">
        <f>($K152="Bell Curve")*(_xlfn.NORM.DIST(AND(CX$6&gt;=$F152,CX$6&lt;=$H152)*(CX$6-$F152+1),$J152/2,$M152,TRUE)-_xlfn.NORM.DIST(AND(CX$6&gt;=$F152,CX$6&lt;=$H152)*(CW$6-$F152+1),$J152/2,$M152,TRUE))/(1-2*_xlfn.NORM.DIST(0,$J152/2,$M152,TRUE))*$D152+($K152="Steady Growth")*(AND(CX$6&gt;=$F152,CX$6&lt;=$H152)*((CX$6-$F152+1)/($J152*($J152+1)/2)*$D152))+($K152="custom")*CustCF!CR152</f>
        <v/>
      </c>
      <c r="CY152" s="87">
        <f>($K152="Bell Curve")*(_xlfn.NORM.DIST(AND(CY$6&gt;=$F152,CY$6&lt;=$H152)*(CY$6-$F152+1),$J152/2,$M152,TRUE)-_xlfn.NORM.DIST(AND(CY$6&gt;=$F152,CY$6&lt;=$H152)*(CX$6-$F152+1),$J152/2,$M152,TRUE))/(1-2*_xlfn.NORM.DIST(0,$J152/2,$M152,TRUE))*$D152+($K152="Steady Growth")*(AND(CY$6&gt;=$F152,CY$6&lt;=$H152)*((CY$6-$F152+1)/($J152*($J152+1)/2)*$D152))+($K152="custom")*CustCF!CS152</f>
        <v/>
      </c>
      <c r="CZ152" s="87">
        <f>($K152="Bell Curve")*(_xlfn.NORM.DIST(AND(CZ$6&gt;=$F152,CZ$6&lt;=$H152)*(CZ$6-$F152+1),$J152/2,$M152,TRUE)-_xlfn.NORM.DIST(AND(CZ$6&gt;=$F152,CZ$6&lt;=$H152)*(CY$6-$F152+1),$J152/2,$M152,TRUE))/(1-2*_xlfn.NORM.DIST(0,$J152/2,$M152,TRUE))*$D152+($K152="Steady Growth")*(AND(CZ$6&gt;=$F152,CZ$6&lt;=$H152)*((CZ$6-$F152+1)/($J152*($J152+1)/2)*$D152))+($K152="custom")*CustCF!CT152</f>
        <v/>
      </c>
      <c r="DA152" s="87">
        <f>($K152="Bell Curve")*(_xlfn.NORM.DIST(AND(DA$6&gt;=$F152,DA$6&lt;=$H152)*(DA$6-$F152+1),$J152/2,$M152,TRUE)-_xlfn.NORM.DIST(AND(DA$6&gt;=$F152,DA$6&lt;=$H152)*(CZ$6-$F152+1),$J152/2,$M152,TRUE))/(1-2*_xlfn.NORM.DIST(0,$J152/2,$M152,TRUE))*$D152+($K152="Steady Growth")*(AND(DA$6&gt;=$F152,DA$6&lt;=$H152)*((DA$6-$F152+1)/($J152*($J152+1)/2)*$D152))+($K152="custom")*CustCF!CU152</f>
        <v/>
      </c>
      <c r="DB152" s="87">
        <f>($K152="Bell Curve")*(_xlfn.NORM.DIST(AND(DB$6&gt;=$F152,DB$6&lt;=$H152)*(DB$6-$F152+1),$J152/2,$M152,TRUE)-_xlfn.NORM.DIST(AND(DB$6&gt;=$F152,DB$6&lt;=$H152)*(DA$6-$F152+1),$J152/2,$M152,TRUE))/(1-2*_xlfn.NORM.DIST(0,$J152/2,$M152,TRUE))*$D152+($K152="Steady Growth")*(AND(DB$6&gt;=$F152,DB$6&lt;=$H152)*((DB$6-$F152+1)/($J152*($J152+1)/2)*$D152))+($K152="custom")*CustCF!CV152</f>
        <v/>
      </c>
      <c r="DC152" s="87">
        <f>($K152="Bell Curve")*(_xlfn.NORM.DIST(AND(DC$6&gt;=$F152,DC$6&lt;=$H152)*(DC$6-$F152+1),$J152/2,$M152,TRUE)-_xlfn.NORM.DIST(AND(DC$6&gt;=$F152,DC$6&lt;=$H152)*(DB$6-$F152+1),$J152/2,$M152,TRUE))/(1-2*_xlfn.NORM.DIST(0,$J152/2,$M152,TRUE))*$D152+($K152="Steady Growth")*(AND(DC$6&gt;=$F152,DC$6&lt;=$H152)*((DC$6-$F152+1)/($J152*($J152+1)/2)*$D152))+($K152="custom")*CustCF!CW152</f>
        <v/>
      </c>
      <c r="DD152" s="87">
        <f>($K152="Bell Curve")*(_xlfn.NORM.DIST(AND(DD$6&gt;=$F152,DD$6&lt;=$H152)*(DD$6-$F152+1),$J152/2,$M152,TRUE)-_xlfn.NORM.DIST(AND(DD$6&gt;=$F152,DD$6&lt;=$H152)*(DC$6-$F152+1),$J152/2,$M152,TRUE))/(1-2*_xlfn.NORM.DIST(0,$J152/2,$M152,TRUE))*$D152+($K152="Steady Growth")*(AND(DD$6&gt;=$F152,DD$6&lt;=$H152)*((DD$6-$F152+1)/($J152*($J152+1)/2)*$D152))+($K152="custom")*CustCF!CX152</f>
        <v/>
      </c>
      <c r="DE152" s="87">
        <f>($K152="Bell Curve")*(_xlfn.NORM.DIST(AND(DE$6&gt;=$F152,DE$6&lt;=$H152)*(DE$6-$F152+1),$J152/2,$M152,TRUE)-_xlfn.NORM.DIST(AND(DE$6&gt;=$F152,DE$6&lt;=$H152)*(DD$6-$F152+1),$J152/2,$M152,TRUE))/(1-2*_xlfn.NORM.DIST(0,$J152/2,$M152,TRUE))*$D152+($K152="Steady Growth")*(AND(DE$6&gt;=$F152,DE$6&lt;=$H152)*((DE$6-$F152+1)/($J152*($J152+1)/2)*$D152))+($K152="custom")*CustCF!CY152</f>
        <v/>
      </c>
      <c r="DF152" s="87">
        <f>($K152="Bell Curve")*(_xlfn.NORM.DIST(AND(DF$6&gt;=$F152,DF$6&lt;=$H152)*(DF$6-$F152+1),$J152/2,$M152,TRUE)-_xlfn.NORM.DIST(AND(DF$6&gt;=$F152,DF$6&lt;=$H152)*(DE$6-$F152+1),$J152/2,$M152,TRUE))/(1-2*_xlfn.NORM.DIST(0,$J152/2,$M152,TRUE))*$D152+($K152="Steady Growth")*(AND(DF$6&gt;=$F152,DF$6&lt;=$H152)*((DF$6-$F152+1)/($J152*($J152+1)/2)*$D152))+($K152="custom")*CustCF!CZ152</f>
        <v/>
      </c>
      <c r="DG152" s="87">
        <f>($K152="Bell Curve")*(_xlfn.NORM.DIST(AND(DG$6&gt;=$F152,DG$6&lt;=$H152)*(DG$6-$F152+1),$J152/2,$M152,TRUE)-_xlfn.NORM.DIST(AND(DG$6&gt;=$F152,DG$6&lt;=$H152)*(DF$6-$F152+1),$J152/2,$M152,TRUE))/(1-2*_xlfn.NORM.DIST(0,$J152/2,$M152,TRUE))*$D152+($K152="Steady Growth")*(AND(DG$6&gt;=$F152,DG$6&lt;=$H152)*((DG$6-$F152+1)/($J152*($J152+1)/2)*$D152))+($K152="custom")*CustCF!DA152</f>
        <v/>
      </c>
      <c r="DH152" s="87">
        <f>($K152="Bell Curve")*(_xlfn.NORM.DIST(AND(DH$6&gt;=$F152,DH$6&lt;=$H152)*(DH$6-$F152+1),$J152/2,$M152,TRUE)-_xlfn.NORM.DIST(AND(DH$6&gt;=$F152,DH$6&lt;=$H152)*(DG$6-$F152+1),$J152/2,$M152,TRUE))/(1-2*_xlfn.NORM.DIST(0,$J152/2,$M152,TRUE))*$D152+($K152="Steady Growth")*(AND(DH$6&gt;=$F152,DH$6&lt;=$H152)*((DH$6-$F152+1)/($J152*($J152+1)/2)*$D152))+($K152="custom")*CustCF!DB152</f>
        <v/>
      </c>
      <c r="DI152" s="87">
        <f>($K152="Bell Curve")*(_xlfn.NORM.DIST(AND(DI$6&gt;=$F152,DI$6&lt;=$H152)*(DI$6-$F152+1),$J152/2,$M152,TRUE)-_xlfn.NORM.DIST(AND(DI$6&gt;=$F152,DI$6&lt;=$H152)*(DH$6-$F152+1),$J152/2,$M152,TRUE))/(1-2*_xlfn.NORM.DIST(0,$J152/2,$M152,TRUE))*$D152+($K152="Steady Growth")*(AND(DI$6&gt;=$F152,DI$6&lt;=$H152)*((DI$6-$F152+1)/($J152*($J152+1)/2)*$D152))+($K152="custom")*CustCF!DC152</f>
        <v/>
      </c>
      <c r="DJ152" s="87">
        <f>($K152="Bell Curve")*(_xlfn.NORM.DIST(AND(DJ$6&gt;=$F152,DJ$6&lt;=$H152)*(DJ$6-$F152+1),$J152/2,$M152,TRUE)-_xlfn.NORM.DIST(AND(DJ$6&gt;=$F152,DJ$6&lt;=$H152)*(DI$6-$F152+1),$J152/2,$M152,TRUE))/(1-2*_xlfn.NORM.DIST(0,$J152/2,$M152,TRUE))*$D152+($K152="Steady Growth")*(AND(DJ$6&gt;=$F152,DJ$6&lt;=$H152)*((DJ$6-$F152+1)/($J152*($J152+1)/2)*$D152))+($K152="custom")*CustCF!DD152</f>
        <v/>
      </c>
      <c r="DK152" s="87">
        <f>($K152="Bell Curve")*(_xlfn.NORM.DIST(AND(DK$6&gt;=$F152,DK$6&lt;=$H152)*(DK$6-$F152+1),$J152/2,$M152,TRUE)-_xlfn.NORM.DIST(AND(DK$6&gt;=$F152,DK$6&lt;=$H152)*(DJ$6-$F152+1),$J152/2,$M152,TRUE))/(1-2*_xlfn.NORM.DIST(0,$J152/2,$M152,TRUE))*$D152+($K152="Steady Growth")*(AND(DK$6&gt;=$F152,DK$6&lt;=$H152)*((DK$6-$F152+1)/($J152*($J152+1)/2)*$D152))+($K152="custom")*CustCF!DE152</f>
        <v/>
      </c>
      <c r="DL152" s="87">
        <f>($K152="Bell Curve")*(_xlfn.NORM.DIST(AND(DL$6&gt;=$F152,DL$6&lt;=$H152)*(DL$6-$F152+1),$J152/2,$M152,TRUE)-_xlfn.NORM.DIST(AND(DL$6&gt;=$F152,DL$6&lt;=$H152)*(DK$6-$F152+1),$J152/2,$M152,TRUE))/(1-2*_xlfn.NORM.DIST(0,$J152/2,$M152,TRUE))*$D152+($K152="Steady Growth")*(AND(DL$6&gt;=$F152,DL$6&lt;=$H152)*((DL$6-$F152+1)/($J152*($J152+1)/2)*$D152))+($K152="custom")*CustCF!DF152</f>
        <v/>
      </c>
      <c r="DM152" s="87">
        <f>($K152="Bell Curve")*(_xlfn.NORM.DIST(AND(DM$6&gt;=$F152,DM$6&lt;=$H152)*(DM$6-$F152+1),$J152/2,$M152,TRUE)-_xlfn.NORM.DIST(AND(DM$6&gt;=$F152,DM$6&lt;=$H152)*(DL$6-$F152+1),$J152/2,$M152,TRUE))/(1-2*_xlfn.NORM.DIST(0,$J152/2,$M152,TRUE))*$D152+($K152="Steady Growth")*(AND(DM$6&gt;=$F152,DM$6&lt;=$H152)*((DM$6-$F152+1)/($J152*($J152+1)/2)*$D152))+($K152="custom")*CustCF!DG152</f>
        <v/>
      </c>
      <c r="DN152" s="87">
        <f>($K152="Bell Curve")*(_xlfn.NORM.DIST(AND(DN$6&gt;=$F152,DN$6&lt;=$H152)*(DN$6-$F152+1),$J152/2,$M152,TRUE)-_xlfn.NORM.DIST(AND(DN$6&gt;=$F152,DN$6&lt;=$H152)*(DM$6-$F152+1),$J152/2,$M152,TRUE))/(1-2*_xlfn.NORM.DIST(0,$J152/2,$M152,TRUE))*$D152+($K152="Steady Growth")*(AND(DN$6&gt;=$F152,DN$6&lt;=$H152)*((DN$6-$F152+1)/($J152*($J152+1)/2)*$D152))+($K152="custom")*CustCF!DH152</f>
        <v/>
      </c>
      <c r="DO152" s="87">
        <f>($K152="Bell Curve")*(_xlfn.NORM.DIST(AND(DO$6&gt;=$F152,DO$6&lt;=$H152)*(DO$6-$F152+1),$J152/2,$M152,TRUE)-_xlfn.NORM.DIST(AND(DO$6&gt;=$F152,DO$6&lt;=$H152)*(DN$6-$F152+1),$J152/2,$M152,TRUE))/(1-2*_xlfn.NORM.DIST(0,$J152/2,$M152,TRUE))*$D152+($K152="Steady Growth")*(AND(DO$6&gt;=$F152,DO$6&lt;=$H152)*((DO$6-$F152+1)/($J152*($J152+1)/2)*$D152))+($K152="custom")*CustCF!DI152</f>
        <v/>
      </c>
      <c r="DP152" s="87">
        <f>($K152="Bell Curve")*(_xlfn.NORM.DIST(AND(DP$6&gt;=$F152,DP$6&lt;=$H152)*(DP$6-$F152+1),$J152/2,$M152,TRUE)-_xlfn.NORM.DIST(AND(DP$6&gt;=$F152,DP$6&lt;=$H152)*(DO$6-$F152+1),$J152/2,$M152,TRUE))/(1-2*_xlfn.NORM.DIST(0,$J152/2,$M152,TRUE))*$D152+($K152="Steady Growth")*(AND(DP$6&gt;=$F152,DP$6&lt;=$H152)*((DP$6-$F152+1)/($J152*($J152+1)/2)*$D152))+($K152="custom")*CustCF!DJ152</f>
        <v/>
      </c>
      <c r="DQ152" s="87">
        <f>($K152="Bell Curve")*(_xlfn.NORM.DIST(AND(DQ$6&gt;=$F152,DQ$6&lt;=$H152)*(DQ$6-$F152+1),$J152/2,$M152,TRUE)-_xlfn.NORM.DIST(AND(DQ$6&gt;=$F152,DQ$6&lt;=$H152)*(DP$6-$F152+1),$J152/2,$M152,TRUE))/(1-2*_xlfn.NORM.DIST(0,$J152/2,$M152,TRUE))*$D152+($K152="Steady Growth")*(AND(DQ$6&gt;=$F152,DQ$6&lt;=$H152)*((DQ$6-$F152+1)/($J152*($J152+1)/2)*$D152))+($K152="custom")*CustCF!DK152</f>
        <v/>
      </c>
      <c r="DR152" s="87">
        <f>($K152="Bell Curve")*(_xlfn.NORM.DIST(AND(DR$6&gt;=$F152,DR$6&lt;=$H152)*(DR$6-$F152+1),$J152/2,$M152,TRUE)-_xlfn.NORM.DIST(AND(DR$6&gt;=$F152,DR$6&lt;=$H152)*(DQ$6-$F152+1),$J152/2,$M152,TRUE))/(1-2*_xlfn.NORM.DIST(0,$J152/2,$M152,TRUE))*$D152+($K152="Steady Growth")*(AND(DR$6&gt;=$F152,DR$6&lt;=$H152)*((DR$6-$F152+1)/($J152*($J152+1)/2)*$D152))+($K152="custom")*CustCF!DL152</f>
        <v/>
      </c>
      <c r="DS152" s="87">
        <f>($K152="Bell Curve")*(_xlfn.NORM.DIST(AND(DS$6&gt;=$F152,DS$6&lt;=$H152)*(DS$6-$F152+1),$J152/2,$M152,TRUE)-_xlfn.NORM.DIST(AND(DS$6&gt;=$F152,DS$6&lt;=$H152)*(DR$6-$F152+1),$J152/2,$M152,TRUE))/(1-2*_xlfn.NORM.DIST(0,$J152/2,$M152,TRUE))*$D152+($K152="Steady Growth")*(AND(DS$6&gt;=$F152,DS$6&lt;=$H152)*((DS$6-$F152+1)/($J152*($J152+1)/2)*$D152))+($K152="custom")*CustCF!DM152</f>
        <v/>
      </c>
      <c r="DT152" s="87">
        <f>($K152="Bell Curve")*(_xlfn.NORM.DIST(AND(DT$6&gt;=$F152,DT$6&lt;=$H152)*(DT$6-$F152+1),$J152/2,$M152,TRUE)-_xlfn.NORM.DIST(AND(DT$6&gt;=$F152,DT$6&lt;=$H152)*(DS$6-$F152+1),$J152/2,$M152,TRUE))/(1-2*_xlfn.NORM.DIST(0,$J152/2,$M152,TRUE))*$D152+($K152="Steady Growth")*(AND(DT$6&gt;=$F152,DT$6&lt;=$H152)*((DT$6-$F152+1)/($J152*($J152+1)/2)*$D152))+($K152="custom")*CustCF!DN152</f>
        <v/>
      </c>
      <c r="DU152" s="87">
        <f>($K152="Bell Curve")*(_xlfn.NORM.DIST(AND(DU$6&gt;=$F152,DU$6&lt;=$H152)*(DU$6-$F152+1),$J152/2,$M152,TRUE)-_xlfn.NORM.DIST(AND(DU$6&gt;=$F152,DU$6&lt;=$H152)*(DT$6-$F152+1),$J152/2,$M152,TRUE))/(1-2*_xlfn.NORM.DIST(0,$J152/2,$M152,TRUE))*$D152+($K152="Steady Growth")*(AND(DU$6&gt;=$F152,DU$6&lt;=$H152)*((DU$6-$F152+1)/($J152*($J152+1)/2)*$D152))+($K152="custom")*CustCF!DO152</f>
        <v/>
      </c>
      <c r="DV152" s="87">
        <f>($K152="Bell Curve")*(_xlfn.NORM.DIST(AND(DV$6&gt;=$F152,DV$6&lt;=$H152)*(DV$6-$F152+1),$J152/2,$M152,TRUE)-_xlfn.NORM.DIST(AND(DV$6&gt;=$F152,DV$6&lt;=$H152)*(DU$6-$F152+1),$J152/2,$M152,TRUE))/(1-2*_xlfn.NORM.DIST(0,$J152/2,$M152,TRUE))*$D152+($K152="Steady Growth")*(AND(DV$6&gt;=$F152,DV$6&lt;=$H152)*((DV$6-$F152+1)/($J152*($J152+1)/2)*$D152))+($K152="custom")*CustCF!DP152</f>
        <v/>
      </c>
      <c r="DW152" s="87">
        <f>($K152="Bell Curve")*(_xlfn.NORM.DIST(AND(DW$6&gt;=$F152,DW$6&lt;=$H152)*(DW$6-$F152+1),$J152/2,$M152,TRUE)-_xlfn.NORM.DIST(AND(DW$6&gt;=$F152,DW$6&lt;=$H152)*(DV$6-$F152+1),$J152/2,$M152,TRUE))/(1-2*_xlfn.NORM.DIST(0,$J152/2,$M152,TRUE))*$D152+($K152="Steady Growth")*(AND(DW$6&gt;=$F152,DW$6&lt;=$H152)*((DW$6-$F152+1)/($J152*($J152+1)/2)*$D152))+($K152="custom")*CustCF!DQ152</f>
        <v/>
      </c>
      <c r="DX152" s="87">
        <f>($K152="Bell Curve")*(_xlfn.NORM.DIST(AND(DX$6&gt;=$F152,DX$6&lt;=$H152)*(DX$6-$F152+1),$J152/2,$M152,TRUE)-_xlfn.NORM.DIST(AND(DX$6&gt;=$F152,DX$6&lt;=$H152)*(DW$6-$F152+1),$J152/2,$M152,TRUE))/(1-2*_xlfn.NORM.DIST(0,$J152/2,$M152,TRUE))*$D152+($K152="Steady Growth")*(AND(DX$6&gt;=$F152,DX$6&lt;=$H152)*((DX$6-$F152+1)/($J152*($J152+1)/2)*$D152))+($K152="custom")*CustCF!DR152</f>
        <v/>
      </c>
      <c r="DY152" s="87">
        <f>($K152="Bell Curve")*(_xlfn.NORM.DIST(AND(DY$6&gt;=$F152,DY$6&lt;=$H152)*(DY$6-$F152+1),$J152/2,$M152,TRUE)-_xlfn.NORM.DIST(AND(DY$6&gt;=$F152,DY$6&lt;=$H152)*(DX$6-$F152+1),$J152/2,$M152,TRUE))/(1-2*_xlfn.NORM.DIST(0,$J152/2,$M152,TRUE))*$D152+($K152="Steady Growth")*(AND(DY$6&gt;=$F152,DY$6&lt;=$H152)*((DY$6-$F152+1)/($J152*($J152+1)/2)*$D152))+($K152="custom")*CustCF!DS152</f>
        <v/>
      </c>
      <c r="DZ152" s="87">
        <f>($K152="Bell Curve")*(_xlfn.NORM.DIST(AND(DZ$6&gt;=$F152,DZ$6&lt;=$H152)*(DZ$6-$F152+1),$J152/2,$M152,TRUE)-_xlfn.NORM.DIST(AND(DZ$6&gt;=$F152,DZ$6&lt;=$H152)*(DY$6-$F152+1),$J152/2,$M152,TRUE))/(1-2*_xlfn.NORM.DIST(0,$J152/2,$M152,TRUE))*$D152+($K152="Steady Growth")*(AND(DZ$6&gt;=$F152,DZ$6&lt;=$H152)*((DZ$6-$F152+1)/($J152*($J152+1)/2)*$D152))+($K152="custom")*CustCF!DT152</f>
        <v/>
      </c>
      <c r="EA152" s="87">
        <f>($K152="Bell Curve")*(_xlfn.NORM.DIST(AND(EA$6&gt;=$F152,EA$6&lt;=$H152)*(EA$6-$F152+1),$J152/2,$M152,TRUE)-_xlfn.NORM.DIST(AND(EA$6&gt;=$F152,EA$6&lt;=$H152)*(DZ$6-$F152+1),$J152/2,$M152,TRUE))/(1-2*_xlfn.NORM.DIST(0,$J152/2,$M152,TRUE))*$D152+($K152="Steady Growth")*(AND(EA$6&gt;=$F152,EA$6&lt;=$H152)*((EA$6-$F152+1)/($J152*($J152+1)/2)*$D152))+($K152="custom")*CustCF!DU152</f>
        <v/>
      </c>
      <c r="EB152" s="87">
        <f>($K152="Bell Curve")*(_xlfn.NORM.DIST(AND(EB$6&gt;=$F152,EB$6&lt;=$H152)*(EB$6-$F152+1),$J152/2,$M152,TRUE)-_xlfn.NORM.DIST(AND(EB$6&gt;=$F152,EB$6&lt;=$H152)*(EA$6-$F152+1),$J152/2,$M152,TRUE))/(1-2*_xlfn.NORM.DIST(0,$J152/2,$M152,TRUE))*$D152+($K152="Steady Growth")*(AND(EB$6&gt;=$F152,EB$6&lt;=$H152)*((EB$6-$F152+1)/($J152*($J152+1)/2)*$D152))+($K152="custom")*CustCF!DV152</f>
        <v/>
      </c>
      <c r="EC152" s="87">
        <f>($K152="Bell Curve")*(_xlfn.NORM.DIST(AND(EC$6&gt;=$F152,EC$6&lt;=$H152)*(EC$6-$F152+1),$J152/2,$M152,TRUE)-_xlfn.NORM.DIST(AND(EC$6&gt;=$F152,EC$6&lt;=$H152)*(EB$6-$F152+1),$J152/2,$M152,TRUE))/(1-2*_xlfn.NORM.DIST(0,$J152/2,$M152,TRUE))*$D152+($K152="Steady Growth")*(AND(EC$6&gt;=$F152,EC$6&lt;=$H152)*((EC$6-$F152+1)/($J152*($J152+1)/2)*$D152))+($K152="custom")*CustCF!DW152</f>
        <v/>
      </c>
      <c r="ED152" s="87">
        <f>($K152="Bell Curve")*(_xlfn.NORM.DIST(AND(ED$6&gt;=$F152,ED$6&lt;=$H152)*(ED$6-$F152+1),$J152/2,$M152,TRUE)-_xlfn.NORM.DIST(AND(ED$6&gt;=$F152,ED$6&lt;=$H152)*(EC$6-$F152+1),$J152/2,$M152,TRUE))/(1-2*_xlfn.NORM.DIST(0,$J152/2,$M152,TRUE))*$D152+($K152="Steady Growth")*(AND(ED$6&gt;=$F152,ED$6&lt;=$H152)*((ED$6-$F152+1)/($J152*($J152+1)/2)*$D152))+($K152="custom")*CustCF!DX152</f>
        <v/>
      </c>
      <c r="EE152" s="87">
        <f>($K152="Bell Curve")*(_xlfn.NORM.DIST(AND(EE$6&gt;=$F152,EE$6&lt;=$H152)*(EE$6-$F152+1),$J152/2,$M152,TRUE)-_xlfn.NORM.DIST(AND(EE$6&gt;=$F152,EE$6&lt;=$H152)*(ED$6-$F152+1),$J152/2,$M152,TRUE))/(1-2*_xlfn.NORM.DIST(0,$J152/2,$M152,TRUE))*$D152+($K152="Steady Growth")*(AND(EE$6&gt;=$F152,EE$6&lt;=$H152)*((EE$6-$F152+1)/($J152*($J152+1)/2)*$D152))+($K152="custom")*CustCF!DY152</f>
        <v/>
      </c>
      <c r="EF152" s="87">
        <f>($K152="Bell Curve")*(_xlfn.NORM.DIST(AND(EF$6&gt;=$F152,EF$6&lt;=$H152)*(EF$6-$F152+1),$J152/2,$M152,TRUE)-_xlfn.NORM.DIST(AND(EF$6&gt;=$F152,EF$6&lt;=$H152)*(EE$6-$F152+1),$J152/2,$M152,TRUE))/(1-2*_xlfn.NORM.DIST(0,$J152/2,$M152,TRUE))*$D152+($K152="Steady Growth")*(AND(EF$6&gt;=$F152,EF$6&lt;=$H152)*((EF$6-$F152+1)/($J152*($J152+1)/2)*$D152))+($K152="custom")*CustCF!DZ152</f>
        <v/>
      </c>
      <c r="EG152" s="87">
        <f>($K152="Bell Curve")*(_xlfn.NORM.DIST(AND(EG$6&gt;=$F152,EG$6&lt;=$H152)*(EG$6-$F152+1),$J152/2,$M152,TRUE)-_xlfn.NORM.DIST(AND(EG$6&gt;=$F152,EG$6&lt;=$H152)*(EF$6-$F152+1),$J152/2,$M152,TRUE))/(1-2*_xlfn.NORM.DIST(0,$J152/2,$M152,TRUE))*$D152+($K152="Steady Growth")*(AND(EG$6&gt;=$F152,EG$6&lt;=$H152)*((EG$6-$F152+1)/($J152*($J152+1)/2)*$D152))+($K152="custom")*CustCF!EA152</f>
        <v/>
      </c>
      <c r="EH152" s="87">
        <f>($K152="Bell Curve")*(_xlfn.NORM.DIST(AND(EH$6&gt;=$F152,EH$6&lt;=$H152)*(EH$6-$F152+1),$J152/2,$M152,TRUE)-_xlfn.NORM.DIST(AND(EH$6&gt;=$F152,EH$6&lt;=$H152)*(EG$6-$F152+1),$J152/2,$M152,TRUE))/(1-2*_xlfn.NORM.DIST(0,$J152/2,$M152,TRUE))*$D152+($K152="Steady Growth")*(AND(EH$6&gt;=$F152,EH$6&lt;=$H152)*((EH$6-$F152+1)/($J152*($J152+1)/2)*$D152))+($K152="custom")*CustCF!EB152</f>
        <v/>
      </c>
      <c r="EI152" s="87">
        <f>($K152="Bell Curve")*(_xlfn.NORM.DIST(AND(EI$6&gt;=$F152,EI$6&lt;=$H152)*(EI$6-$F152+1),$J152/2,$M152,TRUE)-_xlfn.NORM.DIST(AND(EI$6&gt;=$F152,EI$6&lt;=$H152)*(EH$6-$F152+1),$J152/2,$M152,TRUE))/(1-2*_xlfn.NORM.DIST(0,$J152/2,$M152,TRUE))*$D152+($K152="Steady Growth")*(AND(EI$6&gt;=$F152,EI$6&lt;=$H152)*((EI$6-$F152+1)/($J152*($J152+1)/2)*$D152))+($K152="custom")*CustCF!EC152</f>
        <v/>
      </c>
      <c r="EJ152" s="87">
        <f>($K152="Bell Curve")*(_xlfn.NORM.DIST(AND(EJ$6&gt;=$F152,EJ$6&lt;=$H152)*(EJ$6-$F152+1),$J152/2,$M152,TRUE)-_xlfn.NORM.DIST(AND(EJ$6&gt;=$F152,EJ$6&lt;=$H152)*(EI$6-$F152+1),$J152/2,$M152,TRUE))/(1-2*_xlfn.NORM.DIST(0,$J152/2,$M152,TRUE))*$D152+($K152="Steady Growth")*(AND(EJ$6&gt;=$F152,EJ$6&lt;=$H152)*((EJ$6-$F152+1)/($J152*($J152+1)/2)*$D152))+($K152="custom")*CustCF!ED152</f>
        <v/>
      </c>
      <c r="EK152" s="87">
        <f>($K152="Bell Curve")*(_xlfn.NORM.DIST(AND(EK$6&gt;=$F152,EK$6&lt;=$H152)*(EK$6-$F152+1),$J152/2,$M152,TRUE)-_xlfn.NORM.DIST(AND(EK$6&gt;=$F152,EK$6&lt;=$H152)*(EJ$6-$F152+1),$J152/2,$M152,TRUE))/(1-2*_xlfn.NORM.DIST(0,$J152/2,$M152,TRUE))*$D152+($K152="Steady Growth")*(AND(EK$6&gt;=$F152,EK$6&lt;=$H152)*((EK$6-$F152+1)/($J152*($J152+1)/2)*$D152))+($K152="custom")*CustCF!EE152</f>
        <v/>
      </c>
      <c r="EL152" s="87">
        <f>($K152="Bell Curve")*(_xlfn.NORM.DIST(AND(EL$6&gt;=$F152,EL$6&lt;=$H152)*(EL$6-$F152+1),$J152/2,$M152,TRUE)-_xlfn.NORM.DIST(AND(EL$6&gt;=$F152,EL$6&lt;=$H152)*(EK$6-$F152+1),$J152/2,$M152,TRUE))/(1-2*_xlfn.NORM.DIST(0,$J152/2,$M152,TRUE))*$D152+($K152="Steady Growth")*(AND(EL$6&gt;=$F152,EL$6&lt;=$H152)*((EL$6-$F152+1)/($J152*($J152+1)/2)*$D152))+($K152="custom")*CustCF!EF152</f>
        <v/>
      </c>
      <c r="EM152" s="87">
        <f>($K152="Bell Curve")*(_xlfn.NORM.DIST(AND(EM$6&gt;=$F152,EM$6&lt;=$H152)*(EM$6-$F152+1),$J152/2,$M152,TRUE)-_xlfn.NORM.DIST(AND(EM$6&gt;=$F152,EM$6&lt;=$H152)*(EL$6-$F152+1),$J152/2,$M152,TRUE))/(1-2*_xlfn.NORM.DIST(0,$J152/2,$M152,TRUE))*$D152+($K152="Steady Growth")*(AND(EM$6&gt;=$F152,EM$6&lt;=$H152)*((EM$6-$F152+1)/($J152*($J152+1)/2)*$D152))+($K152="custom")*CustCF!EG152</f>
        <v/>
      </c>
      <c r="EN152" s="87">
        <f>($K152="Bell Curve")*(_xlfn.NORM.DIST(AND(EN$6&gt;=$F152,EN$6&lt;=$H152)*(EN$6-$F152+1),$J152/2,$M152,TRUE)-_xlfn.NORM.DIST(AND(EN$6&gt;=$F152,EN$6&lt;=$H152)*(EM$6-$F152+1),$J152/2,$M152,TRUE))/(1-2*_xlfn.NORM.DIST(0,$J152/2,$M152,TRUE))*$D152+($K152="Steady Growth")*(AND(EN$6&gt;=$F152,EN$6&lt;=$H152)*((EN$6-$F152+1)/($J152*($J152+1)/2)*$D152))+($K152="custom")*CustCF!EH152</f>
        <v/>
      </c>
      <c r="EO152" s="87">
        <f>($K152="Bell Curve")*(_xlfn.NORM.DIST(AND(EO$6&gt;=$F152,EO$6&lt;=$H152)*(EO$6-$F152+1),$J152/2,$M152,TRUE)-_xlfn.NORM.DIST(AND(EO$6&gt;=$F152,EO$6&lt;=$H152)*(EN$6-$F152+1),$J152/2,$M152,TRUE))/(1-2*_xlfn.NORM.DIST(0,$J152/2,$M152,TRUE))*$D152+($K152="Steady Growth")*(AND(EO$6&gt;=$F152,EO$6&lt;=$H152)*((EO$6-$F152+1)/($J152*($J152+1)/2)*$D152))+($K152="custom")*CustCF!EI152</f>
        <v/>
      </c>
      <c r="EP152" s="87">
        <f>($K152="Bell Curve")*(_xlfn.NORM.DIST(AND(EP$6&gt;=$F152,EP$6&lt;=$H152)*(EP$6-$F152+1),$J152/2,$M152,TRUE)-_xlfn.NORM.DIST(AND(EP$6&gt;=$F152,EP$6&lt;=$H152)*(EO$6-$F152+1),$J152/2,$M152,TRUE))/(1-2*_xlfn.NORM.DIST(0,$J152/2,$M152,TRUE))*$D152+($K152="Steady Growth")*(AND(EP$6&gt;=$F152,EP$6&lt;=$H152)*((EP$6-$F152+1)/($J152*($J152+1)/2)*$D152))+($K152="custom")*CustCF!EJ152</f>
        <v/>
      </c>
      <c r="EQ152" s="87">
        <f>($K152="Bell Curve")*(_xlfn.NORM.DIST(AND(EQ$6&gt;=$F152,EQ$6&lt;=$H152)*(EQ$6-$F152+1),$J152/2,$M152,TRUE)-_xlfn.NORM.DIST(AND(EQ$6&gt;=$F152,EQ$6&lt;=$H152)*(EP$6-$F152+1),$J152/2,$M152,TRUE))/(1-2*_xlfn.NORM.DIST(0,$J152/2,$M152,TRUE))*$D152+($K152="Steady Growth")*(AND(EQ$6&gt;=$F152,EQ$6&lt;=$H152)*((EQ$6-$F152+1)/($J152*($J152+1)/2)*$D152))+($K152="custom")*CustCF!EK152</f>
        <v/>
      </c>
      <c r="ER152" s="87">
        <f>($K152="Bell Curve")*(_xlfn.NORM.DIST(AND(ER$6&gt;=$F152,ER$6&lt;=$H152)*(ER$6-$F152+1),$J152/2,$M152,TRUE)-_xlfn.NORM.DIST(AND(ER$6&gt;=$F152,ER$6&lt;=$H152)*(EQ$6-$F152+1),$J152/2,$M152,TRUE))/(1-2*_xlfn.NORM.DIST(0,$J152/2,$M152,TRUE))*$D152+($K152="Steady Growth")*(AND(ER$6&gt;=$F152,ER$6&lt;=$H152)*((ER$6-$F152+1)/($J152*($J152+1)/2)*$D152))+($K152="custom")*CustCF!EL152</f>
        <v/>
      </c>
      <c r="ES152" s="87">
        <f>($K152="Bell Curve")*(_xlfn.NORM.DIST(AND(ES$6&gt;=$F152,ES$6&lt;=$H152)*(ES$6-$F152+1),$J152/2,$M152,TRUE)-_xlfn.NORM.DIST(AND(ES$6&gt;=$F152,ES$6&lt;=$H152)*(ER$6-$F152+1),$J152/2,$M152,TRUE))/(1-2*_xlfn.NORM.DIST(0,$J152/2,$M152,TRUE))*$D152+($K152="Steady Growth")*(AND(ES$6&gt;=$F152,ES$6&lt;=$H152)*((ES$6-$F152+1)/($J152*($J152+1)/2)*$D152))+($K152="custom")*CustCF!EM152</f>
        <v/>
      </c>
      <c r="ET152" s="87">
        <f>($K152="Bell Curve")*(_xlfn.NORM.DIST(AND(ET$6&gt;=$F152,ET$6&lt;=$H152)*(ET$6-$F152+1),$J152/2,$M152,TRUE)-_xlfn.NORM.DIST(AND(ET$6&gt;=$F152,ET$6&lt;=$H152)*(ES$6-$F152+1),$J152/2,$M152,TRUE))/(1-2*_xlfn.NORM.DIST(0,$J152/2,$M152,TRUE))*$D152+($K152="Steady Growth")*(AND(ET$6&gt;=$F152,ET$6&lt;=$H152)*((ET$6-$F152+1)/($J152*($J152+1)/2)*$D152))+($K152="custom")*CustCF!EN152</f>
        <v/>
      </c>
      <c r="EU152" s="87">
        <f>($K152="Bell Curve")*(_xlfn.NORM.DIST(AND(EU$6&gt;=$F152,EU$6&lt;=$H152)*(EU$6-$F152+1),$J152/2,$M152,TRUE)-_xlfn.NORM.DIST(AND(EU$6&gt;=$F152,EU$6&lt;=$H152)*(ET$6-$F152+1),$J152/2,$M152,TRUE))/(1-2*_xlfn.NORM.DIST(0,$J152/2,$M152,TRUE))*$D152+($K152="Steady Growth")*(AND(EU$6&gt;=$F152,EU$6&lt;=$H152)*((EU$6-$F152+1)/($J152*($J152+1)/2)*$D152))+($K152="custom")*CustCF!EO152</f>
        <v/>
      </c>
      <c r="EV152" s="87">
        <f>($K152="Bell Curve")*(_xlfn.NORM.DIST(AND(EV$6&gt;=$F152,EV$6&lt;=$H152)*(EV$6-$F152+1),$J152/2,$M152,TRUE)-_xlfn.NORM.DIST(AND(EV$6&gt;=$F152,EV$6&lt;=$H152)*(EU$6-$F152+1),$J152/2,$M152,TRUE))/(1-2*_xlfn.NORM.DIST(0,$J152/2,$M152,TRUE))*$D152+($K152="Steady Growth")*(AND(EV$6&gt;=$F152,EV$6&lt;=$H152)*((EV$6-$F152+1)/($J152*($J152+1)/2)*$D152))+($K152="custom")*CustCF!EP152</f>
        <v/>
      </c>
      <c r="EW152" s="87">
        <f>($K152="Bell Curve")*(_xlfn.NORM.DIST(AND(EW$6&gt;=$F152,EW$6&lt;=$H152)*(EW$6-$F152+1),$J152/2,$M152,TRUE)-_xlfn.NORM.DIST(AND(EW$6&gt;=$F152,EW$6&lt;=$H152)*(EV$6-$F152+1),$J152/2,$M152,TRUE))/(1-2*_xlfn.NORM.DIST(0,$J152/2,$M152,TRUE))*$D152+($K152="Steady Growth")*(AND(EW$6&gt;=$F152,EW$6&lt;=$H152)*((EW$6-$F152+1)/($J152*($J152+1)/2)*$D152))+($K152="custom")*CustCF!EQ152</f>
        <v/>
      </c>
      <c r="EX152" s="87">
        <f>($K152="Bell Curve")*(_xlfn.NORM.DIST(AND(EX$6&gt;=$F152,EX$6&lt;=$H152)*(EX$6-$F152+1),$J152/2,$M152,TRUE)-_xlfn.NORM.DIST(AND(EX$6&gt;=$F152,EX$6&lt;=$H152)*(EW$6-$F152+1),$J152/2,$M152,TRUE))/(1-2*_xlfn.NORM.DIST(0,$J152/2,$M152,TRUE))*$D152+($K152="Steady Growth")*(AND(EX$6&gt;=$F152,EX$6&lt;=$H152)*((EX$6-$F152+1)/($J152*($J152+1)/2)*$D152))+($K152="custom")*CustCF!ER152</f>
        <v/>
      </c>
      <c r="EY152" s="87">
        <f>($K152="Bell Curve")*(_xlfn.NORM.DIST(AND(EY$6&gt;=$F152,EY$6&lt;=$H152)*(EY$6-$F152+1),$J152/2,$M152,TRUE)-_xlfn.NORM.DIST(AND(EY$6&gt;=$F152,EY$6&lt;=$H152)*(EX$6-$F152+1),$J152/2,$M152,TRUE))/(1-2*_xlfn.NORM.DIST(0,$J152/2,$M152,TRUE))*$D152+($K152="Steady Growth")*(AND(EY$6&gt;=$F152,EY$6&lt;=$H152)*((EY$6-$F152+1)/($J152*($J152+1)/2)*$D152))+($K152="custom")*CustCF!ES152</f>
        <v/>
      </c>
      <c r="EZ152" s="87">
        <f>($K152="Bell Curve")*(_xlfn.NORM.DIST(AND(EZ$6&gt;=$F152,EZ$6&lt;=$H152)*(EZ$6-$F152+1),$J152/2,$M152,TRUE)-_xlfn.NORM.DIST(AND(EZ$6&gt;=$F152,EZ$6&lt;=$H152)*(EY$6-$F152+1),$J152/2,$M152,TRUE))/(1-2*_xlfn.NORM.DIST(0,$J152/2,$M152,TRUE))*$D152+($K152="Steady Growth")*(AND(EZ$6&gt;=$F152,EZ$6&lt;=$H152)*((EZ$6-$F152+1)/($J152*($J152+1)/2)*$D152))+($K152="custom")*CustCF!ET152</f>
        <v/>
      </c>
      <c r="FA152" s="87">
        <f>($K152="Bell Curve")*(_xlfn.NORM.DIST(AND(FA$6&gt;=$F152,FA$6&lt;=$H152)*(FA$6-$F152+1),$J152/2,$M152,TRUE)-_xlfn.NORM.DIST(AND(FA$6&gt;=$F152,FA$6&lt;=$H152)*(EZ$6-$F152+1),$J152/2,$M152,TRUE))/(1-2*_xlfn.NORM.DIST(0,$J152/2,$M152,TRUE))*$D152+($K152="Steady Growth")*(AND(FA$6&gt;=$F152,FA$6&lt;=$H152)*((FA$6-$F152+1)/($J152*($J152+1)/2)*$D152))+($K152="custom")*CustCF!EU152</f>
        <v/>
      </c>
      <c r="FB152" s="87">
        <f>($K152="Bell Curve")*(_xlfn.NORM.DIST(AND(FB$6&gt;=$F152,FB$6&lt;=$H152)*(FB$6-$F152+1),$J152/2,$M152,TRUE)-_xlfn.NORM.DIST(AND(FB$6&gt;=$F152,FB$6&lt;=$H152)*(FA$6-$F152+1),$J152/2,$M152,TRUE))/(1-2*_xlfn.NORM.DIST(0,$J152/2,$M152,TRUE))*$D152+($K152="Steady Growth")*(AND(FB$6&gt;=$F152,FB$6&lt;=$H152)*((FB$6-$F152+1)/($J152*($J152+1)/2)*$D152))+($K152="custom")*CustCF!EV152</f>
        <v/>
      </c>
      <c r="FC152" s="87">
        <f>($K152="Bell Curve")*(_xlfn.NORM.DIST(AND(FC$6&gt;=$F152,FC$6&lt;=$H152)*(FC$6-$F152+1),$J152/2,$M152,TRUE)-_xlfn.NORM.DIST(AND(FC$6&gt;=$F152,FC$6&lt;=$H152)*(FB$6-$F152+1),$J152/2,$M152,TRUE))/(1-2*_xlfn.NORM.DIST(0,$J152/2,$M152,TRUE))*$D152+($K152="Steady Growth")*(AND(FC$6&gt;=$F152,FC$6&lt;=$H152)*((FC$6-$F152+1)/($J152*($J152+1)/2)*$D152))+($K152="custom")*CustCF!EW152</f>
        <v/>
      </c>
      <c r="FD152" s="87">
        <f>($K152="Bell Curve")*(_xlfn.NORM.DIST(AND(FD$6&gt;=$F152,FD$6&lt;=$H152)*(FD$6-$F152+1),$J152/2,$M152,TRUE)-_xlfn.NORM.DIST(AND(FD$6&gt;=$F152,FD$6&lt;=$H152)*(FC$6-$F152+1),$J152/2,$M152,TRUE))/(1-2*_xlfn.NORM.DIST(0,$J152/2,$M152,TRUE))*$D152+($K152="Steady Growth")*(AND(FD$6&gt;=$F152,FD$6&lt;=$H152)*((FD$6-$F152+1)/($J152*($J152+1)/2)*$D152))+($K152="custom")*CustCF!EX152</f>
        <v/>
      </c>
      <c r="FE152" s="87">
        <f>($K152="Bell Curve")*(_xlfn.NORM.DIST(AND(FE$6&gt;=$F152,FE$6&lt;=$H152)*(FE$6-$F152+1),$J152/2,$M152,TRUE)-_xlfn.NORM.DIST(AND(FE$6&gt;=$F152,FE$6&lt;=$H152)*(FD$6-$F152+1),$J152/2,$M152,TRUE))/(1-2*_xlfn.NORM.DIST(0,$J152/2,$M152,TRUE))*$D152+($K152="Steady Growth")*(AND(FE$6&gt;=$F152,FE$6&lt;=$H152)*((FE$6-$F152+1)/($J152*($J152+1)/2)*$D152))+($K152="custom")*CustCF!EY152</f>
        <v/>
      </c>
      <c r="FF152" s="87">
        <f>($K152="Bell Curve")*(_xlfn.NORM.DIST(AND(FF$6&gt;=$F152,FF$6&lt;=$H152)*(FF$6-$F152+1),$J152/2,$M152,TRUE)-_xlfn.NORM.DIST(AND(FF$6&gt;=$F152,FF$6&lt;=$H152)*(FE$6-$F152+1),$J152/2,$M152,TRUE))/(1-2*_xlfn.NORM.DIST(0,$J152/2,$M152,TRUE))*$D152+($K152="Steady Growth")*(AND(FF$6&gt;=$F152,FF$6&lt;=$H152)*((FF$6-$F152+1)/($J152*($J152+1)/2)*$D152))+($K152="custom")*CustCF!EZ152</f>
        <v/>
      </c>
      <c r="FG152" s="87">
        <f>($K152="Bell Curve")*(_xlfn.NORM.DIST(AND(FG$6&gt;=$F152,FG$6&lt;=$H152)*(FG$6-$F152+1),$J152/2,$M152,TRUE)-_xlfn.NORM.DIST(AND(FG$6&gt;=$F152,FG$6&lt;=$H152)*(FF$6-$F152+1),$J152/2,$M152,TRUE))/(1-2*_xlfn.NORM.DIST(0,$J152/2,$M152,TRUE))*$D152+($K152="Steady Growth")*(AND(FG$6&gt;=$F152,FG$6&lt;=$H152)*((FG$6-$F152+1)/($J152*($J152+1)/2)*$D152))+($K152="custom")*CustCF!FA152</f>
        <v/>
      </c>
      <c r="FH152" s="87">
        <f>($K152="Bell Curve")*(_xlfn.NORM.DIST(AND(FH$6&gt;=$F152,FH$6&lt;=$H152)*(FH$6-$F152+1),$J152/2,$M152,TRUE)-_xlfn.NORM.DIST(AND(FH$6&gt;=$F152,FH$6&lt;=$H152)*(FG$6-$F152+1),$J152/2,$M152,TRUE))/(1-2*_xlfn.NORM.DIST(0,$J152/2,$M152,TRUE))*$D152+($K152="Steady Growth")*(AND(FH$6&gt;=$F152,FH$6&lt;=$H152)*((FH$6-$F152+1)/($J152*($J152+1)/2)*$D152))+($K152="custom")*CustCF!FB152</f>
        <v/>
      </c>
      <c r="FI152" s="87">
        <f>($K152="Bell Curve")*(_xlfn.NORM.DIST(AND(FI$6&gt;=$F152,FI$6&lt;=$H152)*(FI$6-$F152+1),$J152/2,$M152,TRUE)-_xlfn.NORM.DIST(AND(FI$6&gt;=$F152,FI$6&lt;=$H152)*(FH$6-$F152+1),$J152/2,$M152,TRUE))/(1-2*_xlfn.NORM.DIST(0,$J152/2,$M152,TRUE))*$D152+($K152="Steady Growth")*(AND(FI$6&gt;=$F152,FI$6&lt;=$H152)*((FI$6-$F152+1)/($J152*($J152+1)/2)*$D152))+($K152="custom")*CustCF!FC152</f>
        <v/>
      </c>
      <c r="FJ152" s="87">
        <f>($K152="Bell Curve")*(_xlfn.NORM.DIST(AND(FJ$6&gt;=$F152,FJ$6&lt;=$H152)*(FJ$6-$F152+1),$J152/2,$M152,TRUE)-_xlfn.NORM.DIST(AND(FJ$6&gt;=$F152,FJ$6&lt;=$H152)*(FI$6-$F152+1),$J152/2,$M152,TRUE))/(1-2*_xlfn.NORM.DIST(0,$J152/2,$M152,TRUE))*$D152+($K152="Steady Growth")*(AND(FJ$6&gt;=$F152,FJ$6&lt;=$H152)*((FJ$6-$F152+1)/($J152*($J152+1)/2)*$D152))+($K152="custom")*CustCF!FD152</f>
        <v/>
      </c>
      <c r="FK152" s="87">
        <f>($K152="Bell Curve")*(_xlfn.NORM.DIST(AND(FK$6&gt;=$F152,FK$6&lt;=$H152)*(FK$6-$F152+1),$J152/2,$M152,TRUE)-_xlfn.NORM.DIST(AND(FK$6&gt;=$F152,FK$6&lt;=$H152)*(FJ$6-$F152+1),$J152/2,$M152,TRUE))/(1-2*_xlfn.NORM.DIST(0,$J152/2,$M152,TRUE))*$D152+($K152="Steady Growth")*(AND(FK$6&gt;=$F152,FK$6&lt;=$H152)*((FK$6-$F152+1)/($J152*($J152+1)/2)*$D152))+($K152="custom")*CustCF!FE152</f>
        <v/>
      </c>
      <c r="FL152" s="87">
        <f>($K152="Bell Curve")*(_xlfn.NORM.DIST(AND(FL$6&gt;=$F152,FL$6&lt;=$H152)*(FL$6-$F152+1),$J152/2,$M152,TRUE)-_xlfn.NORM.DIST(AND(FL$6&gt;=$F152,FL$6&lt;=$H152)*(FK$6-$F152+1),$J152/2,$M152,TRUE))/(1-2*_xlfn.NORM.DIST(0,$J152/2,$M152,TRUE))*$D152+($K152="Steady Growth")*(AND(FL$6&gt;=$F152,FL$6&lt;=$H152)*((FL$6-$F152+1)/($J152*($J152+1)/2)*$D152))+($K152="custom")*CustCF!FF152</f>
        <v/>
      </c>
      <c r="FM152" s="87">
        <f>($K152="Bell Curve")*(_xlfn.NORM.DIST(AND(FM$6&gt;=$F152,FM$6&lt;=$H152)*(FM$6-$F152+1),$J152/2,$M152,TRUE)-_xlfn.NORM.DIST(AND(FM$6&gt;=$F152,FM$6&lt;=$H152)*(FL$6-$F152+1),$J152/2,$M152,TRUE))/(1-2*_xlfn.NORM.DIST(0,$J152/2,$M152,TRUE))*$D152+($K152="Steady Growth")*(AND(FM$6&gt;=$F152,FM$6&lt;=$H152)*((FM$6-$F152+1)/($J152*($J152+1)/2)*$D152))+($K152="custom")*CustCF!FG152</f>
        <v/>
      </c>
      <c r="FN152" s="87">
        <f>($K152="Bell Curve")*(_xlfn.NORM.DIST(AND(FN$6&gt;=$F152,FN$6&lt;=$H152)*(FN$6-$F152+1),$J152/2,$M152,TRUE)-_xlfn.NORM.DIST(AND(FN$6&gt;=$F152,FN$6&lt;=$H152)*(FM$6-$F152+1),$J152/2,$M152,TRUE))/(1-2*_xlfn.NORM.DIST(0,$J152/2,$M152,TRUE))*$D152+($K152="Steady Growth")*(AND(FN$6&gt;=$F152,FN$6&lt;=$H152)*((FN$6-$F152+1)/($J152*($J152+1)/2)*$D152))+($K152="custom")*CustCF!FH152</f>
        <v/>
      </c>
      <c r="FO152" s="87">
        <f>($K152="Bell Curve")*(_xlfn.NORM.DIST(AND(FO$6&gt;=$F152,FO$6&lt;=$H152)*(FO$6-$F152+1),$J152/2,$M152,TRUE)-_xlfn.NORM.DIST(AND(FO$6&gt;=$F152,FO$6&lt;=$H152)*(FN$6-$F152+1),$J152/2,$M152,TRUE))/(1-2*_xlfn.NORM.DIST(0,$J152/2,$M152,TRUE))*$D152+($K152="Steady Growth")*(AND(FO$6&gt;=$F152,FO$6&lt;=$H152)*((FO$6-$F152+1)/($J152*($J152+1)/2)*$D152))+($K152="custom")*CustCF!FI152</f>
        <v/>
      </c>
      <c r="FP152" s="87">
        <f>($K152="Bell Curve")*(_xlfn.NORM.DIST(AND(FP$6&gt;=$F152,FP$6&lt;=$H152)*(FP$6-$F152+1),$J152/2,$M152,TRUE)-_xlfn.NORM.DIST(AND(FP$6&gt;=$F152,FP$6&lt;=$H152)*(FO$6-$F152+1),$J152/2,$M152,TRUE))/(1-2*_xlfn.NORM.DIST(0,$J152/2,$M152,TRUE))*$D152+($K152="Steady Growth")*(AND(FP$6&gt;=$F152,FP$6&lt;=$H152)*((FP$6-$F152+1)/($J152*($J152+1)/2)*$D152))+($K152="custom")*CustCF!FJ152</f>
        <v/>
      </c>
      <c r="FQ152" s="87">
        <f>($K152="Bell Curve")*(_xlfn.NORM.DIST(AND(FQ$6&gt;=$F152,FQ$6&lt;=$H152)*(FQ$6-$F152+1),$J152/2,$M152,TRUE)-_xlfn.NORM.DIST(AND(FQ$6&gt;=$F152,FQ$6&lt;=$H152)*(FP$6-$F152+1),$J152/2,$M152,TRUE))/(1-2*_xlfn.NORM.DIST(0,$J152/2,$M152,TRUE))*$D152+($K152="Steady Growth")*(AND(FQ$6&gt;=$F152,FQ$6&lt;=$H152)*((FQ$6-$F152+1)/($J152*($J152+1)/2)*$D152))+($K152="custom")*CustCF!FK152</f>
        <v/>
      </c>
      <c r="FR152" s="87">
        <f>($K152="Bell Curve")*(_xlfn.NORM.DIST(AND(FR$6&gt;=$F152,FR$6&lt;=$H152)*(FR$6-$F152+1),$J152/2,$M152,TRUE)-_xlfn.NORM.DIST(AND(FR$6&gt;=$F152,FR$6&lt;=$H152)*(FQ$6-$F152+1),$J152/2,$M152,TRUE))/(1-2*_xlfn.NORM.DIST(0,$J152/2,$M152,TRUE))*$D152+($K152="Steady Growth")*(AND(FR$6&gt;=$F152,FR$6&lt;=$H152)*((FR$6-$F152+1)/($J152*($J152+1)/2)*$D152))+($K152="custom")*CustCF!FL152</f>
        <v/>
      </c>
      <c r="FS152" s="87">
        <f>($K152="Bell Curve")*(_xlfn.NORM.DIST(AND(FS$6&gt;=$F152,FS$6&lt;=$H152)*(FS$6-$F152+1),$J152/2,$M152,TRUE)-_xlfn.NORM.DIST(AND(FS$6&gt;=$F152,FS$6&lt;=$H152)*(FR$6-$F152+1),$J152/2,$M152,TRUE))/(1-2*_xlfn.NORM.DIST(0,$J152/2,$M152,TRUE))*$D152+($K152="Steady Growth")*(AND(FS$6&gt;=$F152,FS$6&lt;=$H152)*((FS$6-$F152+1)/($J152*($J152+1)/2)*$D152))+($K152="custom")*CustCF!FM152</f>
        <v/>
      </c>
      <c r="FT152" s="87">
        <f>($K152="Bell Curve")*(_xlfn.NORM.DIST(AND(FT$6&gt;=$F152,FT$6&lt;=$H152)*(FT$6-$F152+1),$J152/2,$M152,TRUE)-_xlfn.NORM.DIST(AND(FT$6&gt;=$F152,FT$6&lt;=$H152)*(FS$6-$F152+1),$J152/2,$M152,TRUE))/(1-2*_xlfn.NORM.DIST(0,$J152/2,$M152,TRUE))*$D152+($K152="Steady Growth")*(AND(FT$6&gt;=$F152,FT$6&lt;=$H152)*((FT$6-$F152+1)/($J152*($J152+1)/2)*$D152))+($K152="custom")*CustCF!FN152</f>
        <v/>
      </c>
      <c r="FU152" s="87">
        <f>($K152="Bell Curve")*(_xlfn.NORM.DIST(AND(FU$6&gt;=$F152,FU$6&lt;=$H152)*(FU$6-$F152+1),$J152/2,$M152,TRUE)-_xlfn.NORM.DIST(AND(FU$6&gt;=$F152,FU$6&lt;=$H152)*(FT$6-$F152+1),$J152/2,$M152,TRUE))/(1-2*_xlfn.NORM.DIST(0,$J152/2,$M152,TRUE))*$D152+($K152="Steady Growth")*(AND(FU$6&gt;=$F152,FU$6&lt;=$H152)*((FU$6-$F152+1)/($J152*($J152+1)/2)*$D152))+($K152="custom")*CustCF!FO152</f>
        <v/>
      </c>
      <c r="FV152" s="87">
        <f>($K152="Bell Curve")*(_xlfn.NORM.DIST(AND(FV$6&gt;=$F152,FV$6&lt;=$H152)*(FV$6-$F152+1),$J152/2,$M152,TRUE)-_xlfn.NORM.DIST(AND(FV$6&gt;=$F152,FV$6&lt;=$H152)*(FU$6-$F152+1),$J152/2,$M152,TRUE))/(1-2*_xlfn.NORM.DIST(0,$J152/2,$M152,TRUE))*$D152+($K152="Steady Growth")*(AND(FV$6&gt;=$F152,FV$6&lt;=$H152)*((FV$6-$F152+1)/($J152*($J152+1)/2)*$D152))+($K152="custom")*CustCF!FP152</f>
        <v/>
      </c>
      <c r="FW152" s="87">
        <f>($K152="Bell Curve")*(_xlfn.NORM.DIST(AND(FW$6&gt;=$F152,FW$6&lt;=$H152)*(FW$6-$F152+1),$J152/2,$M152,TRUE)-_xlfn.NORM.DIST(AND(FW$6&gt;=$F152,FW$6&lt;=$H152)*(FV$6-$F152+1),$J152/2,$M152,TRUE))/(1-2*_xlfn.NORM.DIST(0,$J152/2,$M152,TRUE))*$D152+($K152="Steady Growth")*(AND(FW$6&gt;=$F152,FW$6&lt;=$H152)*((FW$6-$F152+1)/($J152*($J152+1)/2)*$D152))+($K152="custom")*CustCF!FQ152</f>
        <v/>
      </c>
      <c r="FX152" s="87">
        <f>($K152="Bell Curve")*(_xlfn.NORM.DIST(AND(FX$6&gt;=$F152,FX$6&lt;=$H152)*(FX$6-$F152+1),$J152/2,$M152,TRUE)-_xlfn.NORM.DIST(AND(FX$6&gt;=$F152,FX$6&lt;=$H152)*(FW$6-$F152+1),$J152/2,$M152,TRUE))/(1-2*_xlfn.NORM.DIST(0,$J152/2,$M152,TRUE))*$D152+($K152="Steady Growth")*(AND(FX$6&gt;=$F152,FX$6&lt;=$H152)*((FX$6-$F152+1)/($J152*($J152+1)/2)*$D152))+($K152="custom")*CustCF!FR152</f>
        <v/>
      </c>
      <c r="FY152" s="87">
        <f>($K152="Bell Curve")*(_xlfn.NORM.DIST(AND(FY$6&gt;=$F152,FY$6&lt;=$H152)*(FY$6-$F152+1),$J152/2,$M152,TRUE)-_xlfn.NORM.DIST(AND(FY$6&gt;=$F152,FY$6&lt;=$H152)*(FX$6-$F152+1),$J152/2,$M152,TRUE))/(1-2*_xlfn.NORM.DIST(0,$J152/2,$M152,TRUE))*$D152+($K152="Steady Growth")*(AND(FY$6&gt;=$F152,FY$6&lt;=$H152)*((FY$6-$F152+1)/($J152*($J152+1)/2)*$D152))+($K152="custom")*CustCF!FS152</f>
        <v/>
      </c>
      <c r="FZ152" s="87">
        <f>($K152="Bell Curve")*(_xlfn.NORM.DIST(AND(FZ$6&gt;=$F152,FZ$6&lt;=$H152)*(FZ$6-$F152+1),$J152/2,$M152,TRUE)-_xlfn.NORM.DIST(AND(FZ$6&gt;=$F152,FZ$6&lt;=$H152)*(FY$6-$F152+1),$J152/2,$M152,TRUE))/(1-2*_xlfn.NORM.DIST(0,$J152/2,$M152,TRUE))*$D152+($K152="Steady Growth")*(AND(FZ$6&gt;=$F152,FZ$6&lt;=$H152)*((FZ$6-$F152+1)/($J152*($J152+1)/2)*$D152))+($K152="custom")*CustCF!FT152</f>
        <v/>
      </c>
      <c r="GA152" s="87">
        <f>($K152="Bell Curve")*(_xlfn.NORM.DIST(AND(GA$6&gt;=$F152,GA$6&lt;=$H152)*(GA$6-$F152+1),$J152/2,$M152,TRUE)-_xlfn.NORM.DIST(AND(GA$6&gt;=$F152,GA$6&lt;=$H152)*(FZ$6-$F152+1),$J152/2,$M152,TRUE))/(1-2*_xlfn.NORM.DIST(0,$J152/2,$M152,TRUE))*$D152+($K152="Steady Growth")*(AND(GA$6&gt;=$F152,GA$6&lt;=$H152)*((GA$6-$F152+1)/($J152*($J152+1)/2)*$D152))+($K152="custom")*CustCF!FU152</f>
        <v/>
      </c>
      <c r="GB152" s="87">
        <f>($K152="Bell Curve")*(_xlfn.NORM.DIST(AND(GB$6&gt;=$F152,GB$6&lt;=$H152)*(GB$6-$F152+1),$J152/2,$M152,TRUE)-_xlfn.NORM.DIST(AND(GB$6&gt;=$F152,GB$6&lt;=$H152)*(GA$6-$F152+1),$J152/2,$M152,TRUE))/(1-2*_xlfn.NORM.DIST(0,$J152/2,$M152,TRUE))*$D152+($K152="Steady Growth")*(AND(GB$6&gt;=$F152,GB$6&lt;=$H152)*((GB$6-$F152+1)/($J152*($J152+1)/2)*$D152))+($K152="custom")*CustCF!FV152</f>
        <v/>
      </c>
      <c r="GC152" s="87">
        <f>($K152="Bell Curve")*(_xlfn.NORM.DIST(AND(GC$6&gt;=$F152,GC$6&lt;=$H152)*(GC$6-$F152+1),$J152/2,$M152,TRUE)-_xlfn.NORM.DIST(AND(GC$6&gt;=$F152,GC$6&lt;=$H152)*(GB$6-$F152+1),$J152/2,$M152,TRUE))/(1-2*_xlfn.NORM.DIST(0,$J152/2,$M152,TRUE))*$D152+($K152="Steady Growth")*(AND(GC$6&gt;=$F152,GC$6&lt;=$H152)*((GC$6-$F152+1)/($J152*($J152+1)/2)*$D152))+($K152="custom")*CustCF!FW152</f>
        <v/>
      </c>
      <c r="GD152" s="87">
        <f>($K152="Bell Curve")*(_xlfn.NORM.DIST(AND(GD$6&gt;=$F152,GD$6&lt;=$H152)*(GD$6-$F152+1),$J152/2,$M152,TRUE)-_xlfn.NORM.DIST(AND(GD$6&gt;=$F152,GD$6&lt;=$H152)*(GC$6-$F152+1),$J152/2,$M152,TRUE))/(1-2*_xlfn.NORM.DIST(0,$J152/2,$M152,TRUE))*$D152+($K152="Steady Growth")*(AND(GD$6&gt;=$F152,GD$6&lt;=$H152)*((GD$6-$F152+1)/($J152*($J152+1)/2)*$D152))+($K152="custom")*CustCF!FX152</f>
        <v/>
      </c>
      <c r="GE152" s="87">
        <f>($K152="Bell Curve")*(_xlfn.NORM.DIST(AND(GE$6&gt;=$F152,GE$6&lt;=$H152)*(GE$6-$F152+1),$J152/2,$M152,TRUE)-_xlfn.NORM.DIST(AND(GE$6&gt;=$F152,GE$6&lt;=$H152)*(GD$6-$F152+1),$J152/2,$M152,TRUE))/(1-2*_xlfn.NORM.DIST(0,$J152/2,$M152,TRUE))*$D152+($K152="Steady Growth")*(AND(GE$6&gt;=$F152,GE$6&lt;=$H152)*((GE$6-$F152+1)/($J152*($J152+1)/2)*$D152))+($K152="custom")*CustCF!FY152</f>
        <v/>
      </c>
      <c r="GF152" s="87">
        <f>($K152="Bell Curve")*(_xlfn.NORM.DIST(AND(GF$6&gt;=$F152,GF$6&lt;=$H152)*(GF$6-$F152+1),$J152/2,$M152,TRUE)-_xlfn.NORM.DIST(AND(GF$6&gt;=$F152,GF$6&lt;=$H152)*(GE$6-$F152+1),$J152/2,$M152,TRUE))/(1-2*_xlfn.NORM.DIST(0,$J152/2,$M152,TRUE))*$D152+($K152="Steady Growth")*(AND(GF$6&gt;=$F152,GF$6&lt;=$H152)*((GF$6-$F152+1)/($J152*($J152+1)/2)*$D152))+($K152="custom")*CustCF!FZ152</f>
        <v/>
      </c>
      <c r="GG152" s="87">
        <f>($K152="Bell Curve")*(_xlfn.NORM.DIST(AND(GG$6&gt;=$F152,GG$6&lt;=$H152)*(GG$6-$F152+1),$J152/2,$M152,TRUE)-_xlfn.NORM.DIST(AND(GG$6&gt;=$F152,GG$6&lt;=$H152)*(GF$6-$F152+1),$J152/2,$M152,TRUE))/(1-2*_xlfn.NORM.DIST(0,$J152/2,$M152,TRUE))*$D152+($K152="Steady Growth")*(AND(GG$6&gt;=$F152,GG$6&lt;=$H152)*((GG$6-$F152+1)/($J152*($J152+1)/2)*$D152))+($K152="custom")*CustCF!GA152</f>
        <v/>
      </c>
      <c r="GH152" s="87">
        <f>($K152="Bell Curve")*(_xlfn.NORM.DIST(AND(GH$6&gt;=$F152,GH$6&lt;=$H152)*(GH$6-$F152+1),$J152/2,$M152,TRUE)-_xlfn.NORM.DIST(AND(GH$6&gt;=$F152,GH$6&lt;=$H152)*(GG$6-$F152+1),$J152/2,$M152,TRUE))/(1-2*_xlfn.NORM.DIST(0,$J152/2,$M152,TRUE))*$D152+($K152="Steady Growth")*(AND(GH$6&gt;=$F152,GH$6&lt;=$H152)*((GH$6-$F152+1)/($J152*($J152+1)/2)*$D152))+($K152="custom")*CustCF!GB152</f>
        <v/>
      </c>
      <c r="GI152" s="87">
        <f>($K152="Bell Curve")*(_xlfn.NORM.DIST(AND(GI$6&gt;=$F152,GI$6&lt;=$H152)*(GI$6-$F152+1),$J152/2,$M152,TRUE)-_xlfn.NORM.DIST(AND(GI$6&gt;=$F152,GI$6&lt;=$H152)*(GH$6-$F152+1),$J152/2,$M152,TRUE))/(1-2*_xlfn.NORM.DIST(0,$J152/2,$M152,TRUE))*$D152+($K152="Steady Growth")*(AND(GI$6&gt;=$F152,GI$6&lt;=$H152)*((GI$6-$F152+1)/($J152*($J152+1)/2)*$D152))+($K152="custom")*CustCF!GC152</f>
        <v/>
      </c>
      <c r="GJ152" s="87">
        <f>($K152="Bell Curve")*(_xlfn.NORM.DIST(AND(GJ$6&gt;=$F152,GJ$6&lt;=$H152)*(GJ$6-$F152+1),$J152/2,$M152,TRUE)-_xlfn.NORM.DIST(AND(GJ$6&gt;=$F152,GJ$6&lt;=$H152)*(GI$6-$F152+1),$J152/2,$M152,TRUE))/(1-2*_xlfn.NORM.DIST(0,$J152/2,$M152,TRUE))*$D152+($K152="Steady Growth")*(AND(GJ$6&gt;=$F152,GJ$6&lt;=$H152)*((GJ$6-$F152+1)/($J152*($J152+1)/2)*$D152))+($K152="custom")*CustCF!GD152</f>
        <v/>
      </c>
      <c r="GK152" s="87">
        <f>($K152="Bell Curve")*(_xlfn.NORM.DIST(AND(GK$6&gt;=$F152,GK$6&lt;=$H152)*(GK$6-$F152+1),$J152/2,$M152,TRUE)-_xlfn.NORM.DIST(AND(GK$6&gt;=$F152,GK$6&lt;=$H152)*(GJ$6-$F152+1),$J152/2,$M152,TRUE))/(1-2*_xlfn.NORM.DIST(0,$J152/2,$M152,TRUE))*$D152+($K152="Steady Growth")*(AND(GK$6&gt;=$F152,GK$6&lt;=$H152)*((GK$6-$F152+1)/($J152*($J152+1)/2)*$D152))+($K152="custom")*CustCF!GE152</f>
        <v/>
      </c>
      <c r="GL152" s="87">
        <f>($K152="Bell Curve")*(_xlfn.NORM.DIST(AND(GL$6&gt;=$F152,GL$6&lt;=$H152)*(GL$6-$F152+1),$J152/2,$M152,TRUE)-_xlfn.NORM.DIST(AND(GL$6&gt;=$F152,GL$6&lt;=$H152)*(GK$6-$F152+1),$J152/2,$M152,TRUE))/(1-2*_xlfn.NORM.DIST(0,$J152/2,$M152,TRUE))*$D152+($K152="Steady Growth")*(AND(GL$6&gt;=$F152,GL$6&lt;=$H152)*((GL$6-$F152+1)/($J152*($J152+1)/2)*$D152))+($K152="custom")*CustCF!GF152</f>
        <v/>
      </c>
      <c r="GM152" s="87">
        <f>($K152="Bell Curve")*(_xlfn.NORM.DIST(AND(GM$6&gt;=$F152,GM$6&lt;=$H152)*(GM$6-$F152+1),$J152/2,$M152,TRUE)-_xlfn.NORM.DIST(AND(GM$6&gt;=$F152,GM$6&lt;=$H152)*(GL$6-$F152+1),$J152/2,$M152,TRUE))/(1-2*_xlfn.NORM.DIST(0,$J152/2,$M152,TRUE))*$D152+($K152="Steady Growth")*(AND(GM$6&gt;=$F152,GM$6&lt;=$H152)*((GM$6-$F152+1)/($J152*($J152+1)/2)*$D152))+($K152="custom")*CustCF!GG152</f>
        <v/>
      </c>
      <c r="GN152" s="257">
        <f>($K152="Bell Curve")*(_xlfn.NORM.DIST(AND(GN$6&gt;=$F152,GN$6&lt;=$H152)*(GN$6-$F152+1),$J152/2,$M152,TRUE)-_xlfn.NORM.DIST(AND(GN$6&gt;=$F152,GN$6&lt;=$H152)*(GM$6-$F152+1),$J152/2,$M152,TRUE))/(1-2*_xlfn.NORM.DIST(0,$J152/2,$M152,TRUE))*$D152+($K152="Steady Growth")*(AND(GN$6&gt;=$F152,GN$6&lt;=$H152)*((GN$6-$F152+1)/($J152*($J152+1)/2)*$D152))+($K152="custom")*CustCF!GH152</f>
        <v/>
      </c>
      <c r="GO152" s="1" t="n"/>
      <c r="GP152" s="63" t="n"/>
    </row>
    <row r="153" hidden="1" outlineLevel="1">
      <c r="A153" s="1" t="n"/>
      <c r="B153" s="1" t="n"/>
      <c r="C153" s="251">
        <f>Budget!AF34</f>
        <v/>
      </c>
      <c r="D153" s="14">
        <f>Budget!AG34</f>
        <v/>
      </c>
      <c r="E153" s="14">
        <f>IF(D153&lt;&gt;0,F153,"")</f>
        <v/>
      </c>
      <c r="F153" s="252" t="n">
        <v>0</v>
      </c>
      <c r="G153" s="921">
        <f>IF(L153="custom",CustCF!F153,INDEX($P$8:$GN$8,MATCH(F153,$P$6:$GN$6,0)))</f>
        <v/>
      </c>
      <c r="H153" s="252" t="n">
        <v>0</v>
      </c>
      <c r="I153" s="921">
        <f>IF(L153="custom",CustCF!G153,INDEX($P$8:$GN$8,MATCH(H153,$P$6:$GN$6,0)))</f>
        <v/>
      </c>
      <c r="J153" s="249">
        <f>H153-F153+1</f>
        <v/>
      </c>
      <c r="K153" s="254" t="inlineStr">
        <is>
          <t>Bell Curve</t>
        </is>
      </c>
      <c r="L153" s="255" t="inlineStr">
        <is>
          <t>Flat (9)</t>
        </is>
      </c>
      <c r="M153" s="256">
        <f>INDEX($D$261:$D$266,MATCH(L153,$C$261:$C$266,0))</f>
        <v/>
      </c>
      <c r="N153" s="13">
        <f>SUM(P153:GN153)</f>
        <v/>
      </c>
      <c r="O153" s="14" t="n"/>
      <c r="P153" s="87">
        <f>($K153="Bell Curve")*(_xlfn.NORM.DIST(AND(P$6&gt;=$F153,P$6&lt;=$H153)*(P$6-$F153+1),$J153/2,$M153,TRUE)-_xlfn.NORM.DIST(AND(P$6&gt;=$F153,P$6&lt;=$H153)*(O$6-$F153+1),$J153/2,$M153,TRUE))/(1-2*_xlfn.NORM.DIST(0,$J153/2,$M153,TRUE))*$D153+($K153="Steady Growth")*(AND(P$6&gt;=$F153,P$6&lt;=$H153)*((P$6-$F153+1)/($J153*($J153+1)/2)*$D153))+($K153="custom")*CustCF!J153</f>
        <v/>
      </c>
      <c r="Q153" s="87">
        <f>($K153="Bell Curve")*(_xlfn.NORM.DIST(AND(Q$6&gt;=$F153,Q$6&lt;=$H153)*(Q$6-$F153+1),$J153/2,$M153,TRUE)-_xlfn.NORM.DIST(AND(Q$6&gt;=$F153,Q$6&lt;=$H153)*(P$6-$F153+1),$J153/2,$M153,TRUE))/(1-2*_xlfn.NORM.DIST(0,$J153/2,$M153,TRUE))*$D153+($K153="Steady Growth")*(AND(Q$6&gt;=$F153,Q$6&lt;=$H153)*((Q$6-$F153+1)/($J153*($J153+1)/2)*$D153))+($K153="custom")*CustCF!K153</f>
        <v/>
      </c>
      <c r="R153" s="87">
        <f>($K153="Bell Curve")*(_xlfn.NORM.DIST(AND(R$6&gt;=$F153,R$6&lt;=$H153)*(R$6-$F153+1),$J153/2,$M153,TRUE)-_xlfn.NORM.DIST(AND(R$6&gt;=$F153,R$6&lt;=$H153)*(Q$6-$F153+1),$J153/2,$M153,TRUE))/(1-2*_xlfn.NORM.DIST(0,$J153/2,$M153,TRUE))*$D153+($K153="Steady Growth")*(AND(R$6&gt;=$F153,R$6&lt;=$H153)*((R$6-$F153+1)/($J153*($J153+1)/2)*$D153))+($K153="custom")*CustCF!L153</f>
        <v/>
      </c>
      <c r="S153" s="87">
        <f>($K153="Bell Curve")*(_xlfn.NORM.DIST(AND(S$6&gt;=$F153,S$6&lt;=$H153)*(S$6-$F153+1),$J153/2,$M153,TRUE)-_xlfn.NORM.DIST(AND(S$6&gt;=$F153,S$6&lt;=$H153)*(R$6-$F153+1),$J153/2,$M153,TRUE))/(1-2*_xlfn.NORM.DIST(0,$J153/2,$M153,TRUE))*$D153+($K153="Steady Growth")*(AND(S$6&gt;=$F153,S$6&lt;=$H153)*((S$6-$F153+1)/($J153*($J153+1)/2)*$D153))+($K153="custom")*CustCF!M153</f>
        <v/>
      </c>
      <c r="T153" s="87">
        <f>($K153="Bell Curve")*(_xlfn.NORM.DIST(AND(T$6&gt;=$F153,T$6&lt;=$H153)*(T$6-$F153+1),$J153/2,$M153,TRUE)-_xlfn.NORM.DIST(AND(T$6&gt;=$F153,T$6&lt;=$H153)*(S$6-$F153+1),$J153/2,$M153,TRUE))/(1-2*_xlfn.NORM.DIST(0,$J153/2,$M153,TRUE))*$D153+($K153="Steady Growth")*(AND(T$6&gt;=$F153,T$6&lt;=$H153)*((T$6-$F153+1)/($J153*($J153+1)/2)*$D153))+($K153="custom")*CustCF!N153</f>
        <v/>
      </c>
      <c r="U153" s="87">
        <f>($K153="Bell Curve")*(_xlfn.NORM.DIST(AND(U$6&gt;=$F153,U$6&lt;=$H153)*(U$6-$F153+1),$J153/2,$M153,TRUE)-_xlfn.NORM.DIST(AND(U$6&gt;=$F153,U$6&lt;=$H153)*(T$6-$F153+1),$J153/2,$M153,TRUE))/(1-2*_xlfn.NORM.DIST(0,$J153/2,$M153,TRUE))*$D153+($K153="Steady Growth")*(AND(U$6&gt;=$F153,U$6&lt;=$H153)*((U$6-$F153+1)/($J153*($J153+1)/2)*$D153))+($K153="custom")*CustCF!O153</f>
        <v/>
      </c>
      <c r="V153" s="87">
        <f>($K153="Bell Curve")*(_xlfn.NORM.DIST(AND(V$6&gt;=$F153,V$6&lt;=$H153)*(V$6-$F153+1),$J153/2,$M153,TRUE)-_xlfn.NORM.DIST(AND(V$6&gt;=$F153,V$6&lt;=$H153)*(U$6-$F153+1),$J153/2,$M153,TRUE))/(1-2*_xlfn.NORM.DIST(0,$J153/2,$M153,TRUE))*$D153+($K153="Steady Growth")*(AND(V$6&gt;=$F153,V$6&lt;=$H153)*((V$6-$F153+1)/($J153*($J153+1)/2)*$D153))+($K153="custom")*CustCF!P153</f>
        <v/>
      </c>
      <c r="W153" s="87">
        <f>($K153="Bell Curve")*(_xlfn.NORM.DIST(AND(W$6&gt;=$F153,W$6&lt;=$H153)*(W$6-$F153+1),$J153/2,$M153,TRUE)-_xlfn.NORM.DIST(AND(W$6&gt;=$F153,W$6&lt;=$H153)*(V$6-$F153+1),$J153/2,$M153,TRUE))/(1-2*_xlfn.NORM.DIST(0,$J153/2,$M153,TRUE))*$D153+($K153="Steady Growth")*(AND(W$6&gt;=$F153,W$6&lt;=$H153)*((W$6-$F153+1)/($J153*($J153+1)/2)*$D153))+($K153="custom")*CustCF!Q153</f>
        <v/>
      </c>
      <c r="X153" s="87">
        <f>($K153="Bell Curve")*(_xlfn.NORM.DIST(AND(X$6&gt;=$F153,X$6&lt;=$H153)*(X$6-$F153+1),$J153/2,$M153,TRUE)-_xlfn.NORM.DIST(AND(X$6&gt;=$F153,X$6&lt;=$H153)*(W$6-$F153+1),$J153/2,$M153,TRUE))/(1-2*_xlfn.NORM.DIST(0,$J153/2,$M153,TRUE))*$D153+($K153="Steady Growth")*(AND(X$6&gt;=$F153,X$6&lt;=$H153)*((X$6-$F153+1)/($J153*($J153+1)/2)*$D153))+($K153="custom")*CustCF!R153</f>
        <v/>
      </c>
      <c r="Y153" s="87">
        <f>($K153="Bell Curve")*(_xlfn.NORM.DIST(AND(Y$6&gt;=$F153,Y$6&lt;=$H153)*(Y$6-$F153+1),$J153/2,$M153,TRUE)-_xlfn.NORM.DIST(AND(Y$6&gt;=$F153,Y$6&lt;=$H153)*(X$6-$F153+1),$J153/2,$M153,TRUE))/(1-2*_xlfn.NORM.DIST(0,$J153/2,$M153,TRUE))*$D153+($K153="Steady Growth")*(AND(Y$6&gt;=$F153,Y$6&lt;=$H153)*((Y$6-$F153+1)/($J153*($J153+1)/2)*$D153))+($K153="custom")*CustCF!S153</f>
        <v/>
      </c>
      <c r="Z153" s="87">
        <f>($K153="Bell Curve")*(_xlfn.NORM.DIST(AND(Z$6&gt;=$F153,Z$6&lt;=$H153)*(Z$6-$F153+1),$J153/2,$M153,TRUE)-_xlfn.NORM.DIST(AND(Z$6&gt;=$F153,Z$6&lt;=$H153)*(Y$6-$F153+1),$J153/2,$M153,TRUE))/(1-2*_xlfn.NORM.DIST(0,$J153/2,$M153,TRUE))*$D153+($K153="Steady Growth")*(AND(Z$6&gt;=$F153,Z$6&lt;=$H153)*((Z$6-$F153+1)/($J153*($J153+1)/2)*$D153))+($K153="custom")*CustCF!T153</f>
        <v/>
      </c>
      <c r="AA153" s="87">
        <f>($K153="Bell Curve")*(_xlfn.NORM.DIST(AND(AA$6&gt;=$F153,AA$6&lt;=$H153)*(AA$6-$F153+1),$J153/2,$M153,TRUE)-_xlfn.NORM.DIST(AND(AA$6&gt;=$F153,AA$6&lt;=$H153)*(Z$6-$F153+1),$J153/2,$M153,TRUE))/(1-2*_xlfn.NORM.DIST(0,$J153/2,$M153,TRUE))*$D153+($K153="Steady Growth")*(AND(AA$6&gt;=$F153,AA$6&lt;=$H153)*((AA$6-$F153+1)/($J153*($J153+1)/2)*$D153))+($K153="custom")*CustCF!U153</f>
        <v/>
      </c>
      <c r="AB153" s="87">
        <f>($K153="Bell Curve")*(_xlfn.NORM.DIST(AND(AB$6&gt;=$F153,AB$6&lt;=$H153)*(AB$6-$F153+1),$J153/2,$M153,TRUE)-_xlfn.NORM.DIST(AND(AB$6&gt;=$F153,AB$6&lt;=$H153)*(AA$6-$F153+1),$J153/2,$M153,TRUE))/(1-2*_xlfn.NORM.DIST(0,$J153/2,$M153,TRUE))*$D153+($K153="Steady Growth")*(AND(AB$6&gt;=$F153,AB$6&lt;=$H153)*((AB$6-$F153+1)/($J153*($J153+1)/2)*$D153))+($K153="custom")*CustCF!V153</f>
        <v/>
      </c>
      <c r="AC153" s="87">
        <f>($K153="Bell Curve")*(_xlfn.NORM.DIST(AND(AC$6&gt;=$F153,AC$6&lt;=$H153)*(AC$6-$F153+1),$J153/2,$M153,TRUE)-_xlfn.NORM.DIST(AND(AC$6&gt;=$F153,AC$6&lt;=$H153)*(AB$6-$F153+1),$J153/2,$M153,TRUE))/(1-2*_xlfn.NORM.DIST(0,$J153/2,$M153,TRUE))*$D153+($K153="Steady Growth")*(AND(AC$6&gt;=$F153,AC$6&lt;=$H153)*((AC$6-$F153+1)/($J153*($J153+1)/2)*$D153))+($K153="custom")*CustCF!W153</f>
        <v/>
      </c>
      <c r="AD153" s="87">
        <f>($K153="Bell Curve")*(_xlfn.NORM.DIST(AND(AD$6&gt;=$F153,AD$6&lt;=$H153)*(AD$6-$F153+1),$J153/2,$M153,TRUE)-_xlfn.NORM.DIST(AND(AD$6&gt;=$F153,AD$6&lt;=$H153)*(AC$6-$F153+1),$J153/2,$M153,TRUE))/(1-2*_xlfn.NORM.DIST(0,$J153/2,$M153,TRUE))*$D153+($K153="Steady Growth")*(AND(AD$6&gt;=$F153,AD$6&lt;=$H153)*((AD$6-$F153+1)/($J153*($J153+1)/2)*$D153))+($K153="custom")*CustCF!X153</f>
        <v/>
      </c>
      <c r="AE153" s="87">
        <f>($K153="Bell Curve")*(_xlfn.NORM.DIST(AND(AE$6&gt;=$F153,AE$6&lt;=$H153)*(AE$6-$F153+1),$J153/2,$M153,TRUE)-_xlfn.NORM.DIST(AND(AE$6&gt;=$F153,AE$6&lt;=$H153)*(AD$6-$F153+1),$J153/2,$M153,TRUE))/(1-2*_xlfn.NORM.DIST(0,$J153/2,$M153,TRUE))*$D153+($K153="Steady Growth")*(AND(AE$6&gt;=$F153,AE$6&lt;=$H153)*((AE$6-$F153+1)/($J153*($J153+1)/2)*$D153))+($K153="custom")*CustCF!Y153</f>
        <v/>
      </c>
      <c r="AF153" s="87">
        <f>($K153="Bell Curve")*(_xlfn.NORM.DIST(AND(AF$6&gt;=$F153,AF$6&lt;=$H153)*(AF$6-$F153+1),$J153/2,$M153,TRUE)-_xlfn.NORM.DIST(AND(AF$6&gt;=$F153,AF$6&lt;=$H153)*(AE$6-$F153+1),$J153/2,$M153,TRUE))/(1-2*_xlfn.NORM.DIST(0,$J153/2,$M153,TRUE))*$D153+($K153="Steady Growth")*(AND(AF$6&gt;=$F153,AF$6&lt;=$H153)*((AF$6-$F153+1)/($J153*($J153+1)/2)*$D153))+($K153="custom")*CustCF!Z153</f>
        <v/>
      </c>
      <c r="AG153" s="87">
        <f>($K153="Bell Curve")*(_xlfn.NORM.DIST(AND(AG$6&gt;=$F153,AG$6&lt;=$H153)*(AG$6-$F153+1),$J153/2,$M153,TRUE)-_xlfn.NORM.DIST(AND(AG$6&gt;=$F153,AG$6&lt;=$H153)*(AF$6-$F153+1),$J153/2,$M153,TRUE))/(1-2*_xlfn.NORM.DIST(0,$J153/2,$M153,TRUE))*$D153+($K153="Steady Growth")*(AND(AG$6&gt;=$F153,AG$6&lt;=$H153)*((AG$6-$F153+1)/($J153*($J153+1)/2)*$D153))+($K153="custom")*CustCF!AA153</f>
        <v/>
      </c>
      <c r="AH153" s="87">
        <f>($K153="Bell Curve")*(_xlfn.NORM.DIST(AND(AH$6&gt;=$F153,AH$6&lt;=$H153)*(AH$6-$F153+1),$J153/2,$M153,TRUE)-_xlfn.NORM.DIST(AND(AH$6&gt;=$F153,AH$6&lt;=$H153)*(AG$6-$F153+1),$J153/2,$M153,TRUE))/(1-2*_xlfn.NORM.DIST(0,$J153/2,$M153,TRUE))*$D153+($K153="Steady Growth")*(AND(AH$6&gt;=$F153,AH$6&lt;=$H153)*((AH$6-$F153+1)/($J153*($J153+1)/2)*$D153))+($K153="custom")*CustCF!AB153</f>
        <v/>
      </c>
      <c r="AI153" s="87">
        <f>($K153="Bell Curve")*(_xlfn.NORM.DIST(AND(AI$6&gt;=$F153,AI$6&lt;=$H153)*(AI$6-$F153+1),$J153/2,$M153,TRUE)-_xlfn.NORM.DIST(AND(AI$6&gt;=$F153,AI$6&lt;=$H153)*(AH$6-$F153+1),$J153/2,$M153,TRUE))/(1-2*_xlfn.NORM.DIST(0,$J153/2,$M153,TRUE))*$D153+($K153="Steady Growth")*(AND(AI$6&gt;=$F153,AI$6&lt;=$H153)*((AI$6-$F153+1)/($J153*($J153+1)/2)*$D153))+($K153="custom")*CustCF!AC153</f>
        <v/>
      </c>
      <c r="AJ153" s="87">
        <f>($K153="Bell Curve")*(_xlfn.NORM.DIST(AND(AJ$6&gt;=$F153,AJ$6&lt;=$H153)*(AJ$6-$F153+1),$J153/2,$M153,TRUE)-_xlfn.NORM.DIST(AND(AJ$6&gt;=$F153,AJ$6&lt;=$H153)*(AI$6-$F153+1),$J153/2,$M153,TRUE))/(1-2*_xlfn.NORM.DIST(0,$J153/2,$M153,TRUE))*$D153+($K153="Steady Growth")*(AND(AJ$6&gt;=$F153,AJ$6&lt;=$H153)*((AJ$6-$F153+1)/($J153*($J153+1)/2)*$D153))+($K153="custom")*CustCF!AD153</f>
        <v/>
      </c>
      <c r="AK153" s="87">
        <f>($K153="Bell Curve")*(_xlfn.NORM.DIST(AND(AK$6&gt;=$F153,AK$6&lt;=$H153)*(AK$6-$F153+1),$J153/2,$M153,TRUE)-_xlfn.NORM.DIST(AND(AK$6&gt;=$F153,AK$6&lt;=$H153)*(AJ$6-$F153+1),$J153/2,$M153,TRUE))/(1-2*_xlfn.NORM.DIST(0,$J153/2,$M153,TRUE))*$D153+($K153="Steady Growth")*(AND(AK$6&gt;=$F153,AK$6&lt;=$H153)*((AK$6-$F153+1)/($J153*($J153+1)/2)*$D153))+($K153="custom")*CustCF!AE153</f>
        <v/>
      </c>
      <c r="AL153" s="87">
        <f>($K153="Bell Curve")*(_xlfn.NORM.DIST(AND(AL$6&gt;=$F153,AL$6&lt;=$H153)*(AL$6-$F153+1),$J153/2,$M153,TRUE)-_xlfn.NORM.DIST(AND(AL$6&gt;=$F153,AL$6&lt;=$H153)*(AK$6-$F153+1),$J153/2,$M153,TRUE))/(1-2*_xlfn.NORM.DIST(0,$J153/2,$M153,TRUE))*$D153+($K153="Steady Growth")*(AND(AL$6&gt;=$F153,AL$6&lt;=$H153)*((AL$6-$F153+1)/($J153*($J153+1)/2)*$D153))+($K153="custom")*CustCF!AF153</f>
        <v/>
      </c>
      <c r="AM153" s="87">
        <f>($K153="Bell Curve")*(_xlfn.NORM.DIST(AND(AM$6&gt;=$F153,AM$6&lt;=$H153)*(AM$6-$F153+1),$J153/2,$M153,TRUE)-_xlfn.NORM.DIST(AND(AM$6&gt;=$F153,AM$6&lt;=$H153)*(AL$6-$F153+1),$J153/2,$M153,TRUE))/(1-2*_xlfn.NORM.DIST(0,$J153/2,$M153,TRUE))*$D153+($K153="Steady Growth")*(AND(AM$6&gt;=$F153,AM$6&lt;=$H153)*((AM$6-$F153+1)/($J153*($J153+1)/2)*$D153))+($K153="custom")*CustCF!AG153</f>
        <v/>
      </c>
      <c r="AN153" s="87">
        <f>($K153="Bell Curve")*(_xlfn.NORM.DIST(AND(AN$6&gt;=$F153,AN$6&lt;=$H153)*(AN$6-$F153+1),$J153/2,$M153,TRUE)-_xlfn.NORM.DIST(AND(AN$6&gt;=$F153,AN$6&lt;=$H153)*(AM$6-$F153+1),$J153/2,$M153,TRUE))/(1-2*_xlfn.NORM.DIST(0,$J153/2,$M153,TRUE))*$D153+($K153="Steady Growth")*(AND(AN$6&gt;=$F153,AN$6&lt;=$H153)*((AN$6-$F153+1)/($J153*($J153+1)/2)*$D153))+($K153="custom")*CustCF!AH153</f>
        <v/>
      </c>
      <c r="AO153" s="87">
        <f>($K153="Bell Curve")*(_xlfn.NORM.DIST(AND(AO$6&gt;=$F153,AO$6&lt;=$H153)*(AO$6-$F153+1),$J153/2,$M153,TRUE)-_xlfn.NORM.DIST(AND(AO$6&gt;=$F153,AO$6&lt;=$H153)*(AN$6-$F153+1),$J153/2,$M153,TRUE))/(1-2*_xlfn.NORM.DIST(0,$J153/2,$M153,TRUE))*$D153+($K153="Steady Growth")*(AND(AO$6&gt;=$F153,AO$6&lt;=$H153)*((AO$6-$F153+1)/($J153*($J153+1)/2)*$D153))+($K153="custom")*CustCF!AI153</f>
        <v/>
      </c>
      <c r="AP153" s="87">
        <f>($K153="Bell Curve")*(_xlfn.NORM.DIST(AND(AP$6&gt;=$F153,AP$6&lt;=$H153)*(AP$6-$F153+1),$J153/2,$M153,TRUE)-_xlfn.NORM.DIST(AND(AP$6&gt;=$F153,AP$6&lt;=$H153)*(AO$6-$F153+1),$J153/2,$M153,TRUE))/(1-2*_xlfn.NORM.DIST(0,$J153/2,$M153,TRUE))*$D153+($K153="Steady Growth")*(AND(AP$6&gt;=$F153,AP$6&lt;=$H153)*((AP$6-$F153+1)/($J153*($J153+1)/2)*$D153))+($K153="custom")*CustCF!AJ153</f>
        <v/>
      </c>
      <c r="AQ153" s="87">
        <f>($K153="Bell Curve")*(_xlfn.NORM.DIST(AND(AQ$6&gt;=$F153,AQ$6&lt;=$H153)*(AQ$6-$F153+1),$J153/2,$M153,TRUE)-_xlfn.NORM.DIST(AND(AQ$6&gt;=$F153,AQ$6&lt;=$H153)*(AP$6-$F153+1),$J153/2,$M153,TRUE))/(1-2*_xlfn.NORM.DIST(0,$J153/2,$M153,TRUE))*$D153+($K153="Steady Growth")*(AND(AQ$6&gt;=$F153,AQ$6&lt;=$H153)*((AQ$6-$F153+1)/($J153*($J153+1)/2)*$D153))+($K153="custom")*CustCF!AK153</f>
        <v/>
      </c>
      <c r="AR153" s="87">
        <f>($K153="Bell Curve")*(_xlfn.NORM.DIST(AND(AR$6&gt;=$F153,AR$6&lt;=$H153)*(AR$6-$F153+1),$J153/2,$M153,TRUE)-_xlfn.NORM.DIST(AND(AR$6&gt;=$F153,AR$6&lt;=$H153)*(AQ$6-$F153+1),$J153/2,$M153,TRUE))/(1-2*_xlfn.NORM.DIST(0,$J153/2,$M153,TRUE))*$D153+($K153="Steady Growth")*(AND(AR$6&gt;=$F153,AR$6&lt;=$H153)*((AR$6-$F153+1)/($J153*($J153+1)/2)*$D153))+($K153="custom")*CustCF!AL153</f>
        <v/>
      </c>
      <c r="AS153" s="87">
        <f>($K153="Bell Curve")*(_xlfn.NORM.DIST(AND(AS$6&gt;=$F153,AS$6&lt;=$H153)*(AS$6-$F153+1),$J153/2,$M153,TRUE)-_xlfn.NORM.DIST(AND(AS$6&gt;=$F153,AS$6&lt;=$H153)*(AR$6-$F153+1),$J153/2,$M153,TRUE))/(1-2*_xlfn.NORM.DIST(0,$J153/2,$M153,TRUE))*$D153+($K153="Steady Growth")*(AND(AS$6&gt;=$F153,AS$6&lt;=$H153)*((AS$6-$F153+1)/($J153*($J153+1)/2)*$D153))+($K153="custom")*CustCF!AM153</f>
        <v/>
      </c>
      <c r="AT153" s="87">
        <f>($K153="Bell Curve")*(_xlfn.NORM.DIST(AND(AT$6&gt;=$F153,AT$6&lt;=$H153)*(AT$6-$F153+1),$J153/2,$M153,TRUE)-_xlfn.NORM.DIST(AND(AT$6&gt;=$F153,AT$6&lt;=$H153)*(AS$6-$F153+1),$J153/2,$M153,TRUE))/(1-2*_xlfn.NORM.DIST(0,$J153/2,$M153,TRUE))*$D153+($K153="Steady Growth")*(AND(AT$6&gt;=$F153,AT$6&lt;=$H153)*((AT$6-$F153+1)/($J153*($J153+1)/2)*$D153))+($K153="custom")*CustCF!AN153</f>
        <v/>
      </c>
      <c r="AU153" s="87">
        <f>($K153="Bell Curve")*(_xlfn.NORM.DIST(AND(AU$6&gt;=$F153,AU$6&lt;=$H153)*(AU$6-$F153+1),$J153/2,$M153,TRUE)-_xlfn.NORM.DIST(AND(AU$6&gt;=$F153,AU$6&lt;=$H153)*(AT$6-$F153+1),$J153/2,$M153,TRUE))/(1-2*_xlfn.NORM.DIST(0,$J153/2,$M153,TRUE))*$D153+($K153="Steady Growth")*(AND(AU$6&gt;=$F153,AU$6&lt;=$H153)*((AU$6-$F153+1)/($J153*($J153+1)/2)*$D153))+($K153="custom")*CustCF!AO153</f>
        <v/>
      </c>
      <c r="AV153" s="87">
        <f>($K153="Bell Curve")*(_xlfn.NORM.DIST(AND(AV$6&gt;=$F153,AV$6&lt;=$H153)*(AV$6-$F153+1),$J153/2,$M153,TRUE)-_xlfn.NORM.DIST(AND(AV$6&gt;=$F153,AV$6&lt;=$H153)*(AU$6-$F153+1),$J153/2,$M153,TRUE))/(1-2*_xlfn.NORM.DIST(0,$J153/2,$M153,TRUE))*$D153+($K153="Steady Growth")*(AND(AV$6&gt;=$F153,AV$6&lt;=$H153)*((AV$6-$F153+1)/($J153*($J153+1)/2)*$D153))+($K153="custom")*CustCF!AP153</f>
        <v/>
      </c>
      <c r="AW153" s="87">
        <f>($K153="Bell Curve")*(_xlfn.NORM.DIST(AND(AW$6&gt;=$F153,AW$6&lt;=$H153)*(AW$6-$F153+1),$J153/2,$M153,TRUE)-_xlfn.NORM.DIST(AND(AW$6&gt;=$F153,AW$6&lt;=$H153)*(AV$6-$F153+1),$J153/2,$M153,TRUE))/(1-2*_xlfn.NORM.DIST(0,$J153/2,$M153,TRUE))*$D153+($K153="Steady Growth")*(AND(AW$6&gt;=$F153,AW$6&lt;=$H153)*((AW$6-$F153+1)/($J153*($J153+1)/2)*$D153))+($K153="custom")*CustCF!AQ153</f>
        <v/>
      </c>
      <c r="AX153" s="87">
        <f>($K153="Bell Curve")*(_xlfn.NORM.DIST(AND(AX$6&gt;=$F153,AX$6&lt;=$H153)*(AX$6-$F153+1),$J153/2,$M153,TRUE)-_xlfn.NORM.DIST(AND(AX$6&gt;=$F153,AX$6&lt;=$H153)*(AW$6-$F153+1),$J153/2,$M153,TRUE))/(1-2*_xlfn.NORM.DIST(0,$J153/2,$M153,TRUE))*$D153+($K153="Steady Growth")*(AND(AX$6&gt;=$F153,AX$6&lt;=$H153)*((AX$6-$F153+1)/($J153*($J153+1)/2)*$D153))+($K153="custom")*CustCF!AR153</f>
        <v/>
      </c>
      <c r="AY153" s="87">
        <f>($K153="Bell Curve")*(_xlfn.NORM.DIST(AND(AY$6&gt;=$F153,AY$6&lt;=$H153)*(AY$6-$F153+1),$J153/2,$M153,TRUE)-_xlfn.NORM.DIST(AND(AY$6&gt;=$F153,AY$6&lt;=$H153)*(AX$6-$F153+1),$J153/2,$M153,TRUE))/(1-2*_xlfn.NORM.DIST(0,$J153/2,$M153,TRUE))*$D153+($K153="Steady Growth")*(AND(AY$6&gt;=$F153,AY$6&lt;=$H153)*((AY$6-$F153+1)/($J153*($J153+1)/2)*$D153))+($K153="custom")*CustCF!AS153</f>
        <v/>
      </c>
      <c r="AZ153" s="87">
        <f>($K153="Bell Curve")*(_xlfn.NORM.DIST(AND(AZ$6&gt;=$F153,AZ$6&lt;=$H153)*(AZ$6-$F153+1),$J153/2,$M153,TRUE)-_xlfn.NORM.DIST(AND(AZ$6&gt;=$F153,AZ$6&lt;=$H153)*(AY$6-$F153+1),$J153/2,$M153,TRUE))/(1-2*_xlfn.NORM.DIST(0,$J153/2,$M153,TRUE))*$D153+($K153="Steady Growth")*(AND(AZ$6&gt;=$F153,AZ$6&lt;=$H153)*((AZ$6-$F153+1)/($J153*($J153+1)/2)*$D153))+($K153="custom")*CustCF!AT153</f>
        <v/>
      </c>
      <c r="BA153" s="87">
        <f>($K153="Bell Curve")*(_xlfn.NORM.DIST(AND(BA$6&gt;=$F153,BA$6&lt;=$H153)*(BA$6-$F153+1),$J153/2,$M153,TRUE)-_xlfn.NORM.DIST(AND(BA$6&gt;=$F153,BA$6&lt;=$H153)*(AZ$6-$F153+1),$J153/2,$M153,TRUE))/(1-2*_xlfn.NORM.DIST(0,$J153/2,$M153,TRUE))*$D153+($K153="Steady Growth")*(AND(BA$6&gt;=$F153,BA$6&lt;=$H153)*((BA$6-$F153+1)/($J153*($J153+1)/2)*$D153))+($K153="custom")*CustCF!AU153</f>
        <v/>
      </c>
      <c r="BB153" s="87">
        <f>($K153="Bell Curve")*(_xlfn.NORM.DIST(AND(BB$6&gt;=$F153,BB$6&lt;=$H153)*(BB$6-$F153+1),$J153/2,$M153,TRUE)-_xlfn.NORM.DIST(AND(BB$6&gt;=$F153,BB$6&lt;=$H153)*(BA$6-$F153+1),$J153/2,$M153,TRUE))/(1-2*_xlfn.NORM.DIST(0,$J153/2,$M153,TRUE))*$D153+($K153="Steady Growth")*(AND(BB$6&gt;=$F153,BB$6&lt;=$H153)*((BB$6-$F153+1)/($J153*($J153+1)/2)*$D153))+($K153="custom")*CustCF!AV153</f>
        <v/>
      </c>
      <c r="BC153" s="87">
        <f>($K153="Bell Curve")*(_xlfn.NORM.DIST(AND(BC$6&gt;=$F153,BC$6&lt;=$H153)*(BC$6-$F153+1),$J153/2,$M153,TRUE)-_xlfn.NORM.DIST(AND(BC$6&gt;=$F153,BC$6&lt;=$H153)*(BB$6-$F153+1),$J153/2,$M153,TRUE))/(1-2*_xlfn.NORM.DIST(0,$J153/2,$M153,TRUE))*$D153+($K153="Steady Growth")*(AND(BC$6&gt;=$F153,BC$6&lt;=$H153)*((BC$6-$F153+1)/($J153*($J153+1)/2)*$D153))+($K153="custom")*CustCF!AW153</f>
        <v/>
      </c>
      <c r="BD153" s="87">
        <f>($K153="Bell Curve")*(_xlfn.NORM.DIST(AND(BD$6&gt;=$F153,BD$6&lt;=$H153)*(BD$6-$F153+1),$J153/2,$M153,TRUE)-_xlfn.NORM.DIST(AND(BD$6&gt;=$F153,BD$6&lt;=$H153)*(BC$6-$F153+1),$J153/2,$M153,TRUE))/(1-2*_xlfn.NORM.DIST(0,$J153/2,$M153,TRUE))*$D153+($K153="Steady Growth")*(AND(BD$6&gt;=$F153,BD$6&lt;=$H153)*((BD$6-$F153+1)/($J153*($J153+1)/2)*$D153))+($K153="custom")*CustCF!AX153</f>
        <v/>
      </c>
      <c r="BE153" s="87">
        <f>($K153="Bell Curve")*(_xlfn.NORM.DIST(AND(BE$6&gt;=$F153,BE$6&lt;=$H153)*(BE$6-$F153+1),$J153/2,$M153,TRUE)-_xlfn.NORM.DIST(AND(BE$6&gt;=$F153,BE$6&lt;=$H153)*(BD$6-$F153+1),$J153/2,$M153,TRUE))/(1-2*_xlfn.NORM.DIST(0,$J153/2,$M153,TRUE))*$D153+($K153="Steady Growth")*(AND(BE$6&gt;=$F153,BE$6&lt;=$H153)*((BE$6-$F153+1)/($J153*($J153+1)/2)*$D153))+($K153="custom")*CustCF!AY153</f>
        <v/>
      </c>
      <c r="BF153" s="87">
        <f>($K153="Bell Curve")*(_xlfn.NORM.DIST(AND(BF$6&gt;=$F153,BF$6&lt;=$H153)*(BF$6-$F153+1),$J153/2,$M153,TRUE)-_xlfn.NORM.DIST(AND(BF$6&gt;=$F153,BF$6&lt;=$H153)*(BE$6-$F153+1),$J153/2,$M153,TRUE))/(1-2*_xlfn.NORM.DIST(0,$J153/2,$M153,TRUE))*$D153+($K153="Steady Growth")*(AND(BF$6&gt;=$F153,BF$6&lt;=$H153)*((BF$6-$F153+1)/($J153*($J153+1)/2)*$D153))+($K153="custom")*CustCF!AZ153</f>
        <v/>
      </c>
      <c r="BG153" s="87">
        <f>($K153="Bell Curve")*(_xlfn.NORM.DIST(AND(BG$6&gt;=$F153,BG$6&lt;=$H153)*(BG$6-$F153+1),$J153/2,$M153,TRUE)-_xlfn.NORM.DIST(AND(BG$6&gt;=$F153,BG$6&lt;=$H153)*(BF$6-$F153+1),$J153/2,$M153,TRUE))/(1-2*_xlfn.NORM.DIST(0,$J153/2,$M153,TRUE))*$D153+($K153="Steady Growth")*(AND(BG$6&gt;=$F153,BG$6&lt;=$H153)*((BG$6-$F153+1)/($J153*($J153+1)/2)*$D153))+($K153="custom")*CustCF!BA153</f>
        <v/>
      </c>
      <c r="BH153" s="87">
        <f>($K153="Bell Curve")*(_xlfn.NORM.DIST(AND(BH$6&gt;=$F153,BH$6&lt;=$H153)*(BH$6-$F153+1),$J153/2,$M153,TRUE)-_xlfn.NORM.DIST(AND(BH$6&gt;=$F153,BH$6&lt;=$H153)*(BG$6-$F153+1),$J153/2,$M153,TRUE))/(1-2*_xlfn.NORM.DIST(0,$J153/2,$M153,TRUE))*$D153+($K153="Steady Growth")*(AND(BH$6&gt;=$F153,BH$6&lt;=$H153)*((BH$6-$F153+1)/($J153*($J153+1)/2)*$D153))+($K153="custom")*CustCF!BB153</f>
        <v/>
      </c>
      <c r="BI153" s="87">
        <f>($K153="Bell Curve")*(_xlfn.NORM.DIST(AND(BI$6&gt;=$F153,BI$6&lt;=$H153)*(BI$6-$F153+1),$J153/2,$M153,TRUE)-_xlfn.NORM.DIST(AND(BI$6&gt;=$F153,BI$6&lt;=$H153)*(BH$6-$F153+1),$J153/2,$M153,TRUE))/(1-2*_xlfn.NORM.DIST(0,$J153/2,$M153,TRUE))*$D153+($K153="Steady Growth")*(AND(BI$6&gt;=$F153,BI$6&lt;=$H153)*((BI$6-$F153+1)/($J153*($J153+1)/2)*$D153))+($K153="custom")*CustCF!BC153</f>
        <v/>
      </c>
      <c r="BJ153" s="87">
        <f>($K153="Bell Curve")*(_xlfn.NORM.DIST(AND(BJ$6&gt;=$F153,BJ$6&lt;=$H153)*(BJ$6-$F153+1),$J153/2,$M153,TRUE)-_xlfn.NORM.DIST(AND(BJ$6&gt;=$F153,BJ$6&lt;=$H153)*(BI$6-$F153+1),$J153/2,$M153,TRUE))/(1-2*_xlfn.NORM.DIST(0,$J153/2,$M153,TRUE))*$D153+($K153="Steady Growth")*(AND(BJ$6&gt;=$F153,BJ$6&lt;=$H153)*((BJ$6-$F153+1)/($J153*($J153+1)/2)*$D153))+($K153="custom")*CustCF!BD153</f>
        <v/>
      </c>
      <c r="BK153" s="87">
        <f>($K153="Bell Curve")*(_xlfn.NORM.DIST(AND(BK$6&gt;=$F153,BK$6&lt;=$H153)*(BK$6-$F153+1),$J153/2,$M153,TRUE)-_xlfn.NORM.DIST(AND(BK$6&gt;=$F153,BK$6&lt;=$H153)*(BJ$6-$F153+1),$J153/2,$M153,TRUE))/(1-2*_xlfn.NORM.DIST(0,$J153/2,$M153,TRUE))*$D153+($K153="Steady Growth")*(AND(BK$6&gt;=$F153,BK$6&lt;=$H153)*((BK$6-$F153+1)/($J153*($J153+1)/2)*$D153))+($K153="custom")*CustCF!BE153</f>
        <v/>
      </c>
      <c r="BL153" s="87">
        <f>($K153="Bell Curve")*(_xlfn.NORM.DIST(AND(BL$6&gt;=$F153,BL$6&lt;=$H153)*(BL$6-$F153+1),$J153/2,$M153,TRUE)-_xlfn.NORM.DIST(AND(BL$6&gt;=$F153,BL$6&lt;=$H153)*(BK$6-$F153+1),$J153/2,$M153,TRUE))/(1-2*_xlfn.NORM.DIST(0,$J153/2,$M153,TRUE))*$D153+($K153="Steady Growth")*(AND(BL$6&gt;=$F153,BL$6&lt;=$H153)*((BL$6-$F153+1)/($J153*($J153+1)/2)*$D153))+($K153="custom")*CustCF!BF153</f>
        <v/>
      </c>
      <c r="BM153" s="87">
        <f>($K153="Bell Curve")*(_xlfn.NORM.DIST(AND(BM$6&gt;=$F153,BM$6&lt;=$H153)*(BM$6-$F153+1),$J153/2,$M153,TRUE)-_xlfn.NORM.DIST(AND(BM$6&gt;=$F153,BM$6&lt;=$H153)*(BL$6-$F153+1),$J153/2,$M153,TRUE))/(1-2*_xlfn.NORM.DIST(0,$J153/2,$M153,TRUE))*$D153+($K153="Steady Growth")*(AND(BM$6&gt;=$F153,BM$6&lt;=$H153)*((BM$6-$F153+1)/($J153*($J153+1)/2)*$D153))+($K153="custom")*CustCF!BG153</f>
        <v/>
      </c>
      <c r="BN153" s="87">
        <f>($K153="Bell Curve")*(_xlfn.NORM.DIST(AND(BN$6&gt;=$F153,BN$6&lt;=$H153)*(BN$6-$F153+1),$J153/2,$M153,TRUE)-_xlfn.NORM.DIST(AND(BN$6&gt;=$F153,BN$6&lt;=$H153)*(BM$6-$F153+1),$J153/2,$M153,TRUE))/(1-2*_xlfn.NORM.DIST(0,$J153/2,$M153,TRUE))*$D153+($K153="Steady Growth")*(AND(BN$6&gt;=$F153,BN$6&lt;=$H153)*((BN$6-$F153+1)/($J153*($J153+1)/2)*$D153))+($K153="custom")*CustCF!BH153</f>
        <v/>
      </c>
      <c r="BO153" s="87">
        <f>($K153="Bell Curve")*(_xlfn.NORM.DIST(AND(BO$6&gt;=$F153,BO$6&lt;=$H153)*(BO$6-$F153+1),$J153/2,$M153,TRUE)-_xlfn.NORM.DIST(AND(BO$6&gt;=$F153,BO$6&lt;=$H153)*(BN$6-$F153+1),$J153/2,$M153,TRUE))/(1-2*_xlfn.NORM.DIST(0,$J153/2,$M153,TRUE))*$D153+($K153="Steady Growth")*(AND(BO$6&gt;=$F153,BO$6&lt;=$H153)*((BO$6-$F153+1)/($J153*($J153+1)/2)*$D153))+($K153="custom")*CustCF!BI153</f>
        <v/>
      </c>
      <c r="BP153" s="87">
        <f>($K153="Bell Curve")*(_xlfn.NORM.DIST(AND(BP$6&gt;=$F153,BP$6&lt;=$H153)*(BP$6-$F153+1),$J153/2,$M153,TRUE)-_xlfn.NORM.DIST(AND(BP$6&gt;=$F153,BP$6&lt;=$H153)*(BO$6-$F153+1),$J153/2,$M153,TRUE))/(1-2*_xlfn.NORM.DIST(0,$J153/2,$M153,TRUE))*$D153+($K153="Steady Growth")*(AND(BP$6&gt;=$F153,BP$6&lt;=$H153)*((BP$6-$F153+1)/($J153*($J153+1)/2)*$D153))+($K153="custom")*CustCF!BJ153</f>
        <v/>
      </c>
      <c r="BQ153" s="87">
        <f>($K153="Bell Curve")*(_xlfn.NORM.DIST(AND(BQ$6&gt;=$F153,BQ$6&lt;=$H153)*(BQ$6-$F153+1),$J153/2,$M153,TRUE)-_xlfn.NORM.DIST(AND(BQ$6&gt;=$F153,BQ$6&lt;=$H153)*(BP$6-$F153+1),$J153/2,$M153,TRUE))/(1-2*_xlfn.NORM.DIST(0,$J153/2,$M153,TRUE))*$D153+($K153="Steady Growth")*(AND(BQ$6&gt;=$F153,BQ$6&lt;=$H153)*((BQ$6-$F153+1)/($J153*($J153+1)/2)*$D153))+($K153="custom")*CustCF!BK153</f>
        <v/>
      </c>
      <c r="BR153" s="87">
        <f>($K153="Bell Curve")*(_xlfn.NORM.DIST(AND(BR$6&gt;=$F153,BR$6&lt;=$H153)*(BR$6-$F153+1),$J153/2,$M153,TRUE)-_xlfn.NORM.DIST(AND(BR$6&gt;=$F153,BR$6&lt;=$H153)*(BQ$6-$F153+1),$J153/2,$M153,TRUE))/(1-2*_xlfn.NORM.DIST(0,$J153/2,$M153,TRUE))*$D153+($K153="Steady Growth")*(AND(BR$6&gt;=$F153,BR$6&lt;=$H153)*((BR$6-$F153+1)/($J153*($J153+1)/2)*$D153))+($K153="custom")*CustCF!BL153</f>
        <v/>
      </c>
      <c r="BS153" s="87">
        <f>($K153="Bell Curve")*(_xlfn.NORM.DIST(AND(BS$6&gt;=$F153,BS$6&lt;=$H153)*(BS$6-$F153+1),$J153/2,$M153,TRUE)-_xlfn.NORM.DIST(AND(BS$6&gt;=$F153,BS$6&lt;=$H153)*(BR$6-$F153+1),$J153/2,$M153,TRUE))/(1-2*_xlfn.NORM.DIST(0,$J153/2,$M153,TRUE))*$D153+($K153="Steady Growth")*(AND(BS$6&gt;=$F153,BS$6&lt;=$H153)*((BS$6-$F153+1)/($J153*($J153+1)/2)*$D153))+($K153="custom")*CustCF!BM153</f>
        <v/>
      </c>
      <c r="BT153" s="87">
        <f>($K153="Bell Curve")*(_xlfn.NORM.DIST(AND(BT$6&gt;=$F153,BT$6&lt;=$H153)*(BT$6-$F153+1),$J153/2,$M153,TRUE)-_xlfn.NORM.DIST(AND(BT$6&gt;=$F153,BT$6&lt;=$H153)*(BS$6-$F153+1),$J153/2,$M153,TRUE))/(1-2*_xlfn.NORM.DIST(0,$J153/2,$M153,TRUE))*$D153+($K153="Steady Growth")*(AND(BT$6&gt;=$F153,BT$6&lt;=$H153)*((BT$6-$F153+1)/($J153*($J153+1)/2)*$D153))+($K153="custom")*CustCF!BN153</f>
        <v/>
      </c>
      <c r="BU153" s="87">
        <f>($K153="Bell Curve")*(_xlfn.NORM.DIST(AND(BU$6&gt;=$F153,BU$6&lt;=$H153)*(BU$6-$F153+1),$J153/2,$M153,TRUE)-_xlfn.NORM.DIST(AND(BU$6&gt;=$F153,BU$6&lt;=$H153)*(BT$6-$F153+1),$J153/2,$M153,TRUE))/(1-2*_xlfn.NORM.DIST(0,$J153/2,$M153,TRUE))*$D153+($K153="Steady Growth")*(AND(BU$6&gt;=$F153,BU$6&lt;=$H153)*((BU$6-$F153+1)/($J153*($J153+1)/2)*$D153))+($K153="custom")*CustCF!BO153</f>
        <v/>
      </c>
      <c r="BV153" s="87">
        <f>($K153="Bell Curve")*(_xlfn.NORM.DIST(AND(BV$6&gt;=$F153,BV$6&lt;=$H153)*(BV$6-$F153+1),$J153/2,$M153,TRUE)-_xlfn.NORM.DIST(AND(BV$6&gt;=$F153,BV$6&lt;=$H153)*(BU$6-$F153+1),$J153/2,$M153,TRUE))/(1-2*_xlfn.NORM.DIST(0,$J153/2,$M153,TRUE))*$D153+($K153="Steady Growth")*(AND(BV$6&gt;=$F153,BV$6&lt;=$H153)*((BV$6-$F153+1)/($J153*($J153+1)/2)*$D153))+($K153="custom")*CustCF!BP153</f>
        <v/>
      </c>
      <c r="BW153" s="87">
        <f>($K153="Bell Curve")*(_xlfn.NORM.DIST(AND(BW$6&gt;=$F153,BW$6&lt;=$H153)*(BW$6-$F153+1),$J153/2,$M153,TRUE)-_xlfn.NORM.DIST(AND(BW$6&gt;=$F153,BW$6&lt;=$H153)*(BV$6-$F153+1),$J153/2,$M153,TRUE))/(1-2*_xlfn.NORM.DIST(0,$J153/2,$M153,TRUE))*$D153+($K153="Steady Growth")*(AND(BW$6&gt;=$F153,BW$6&lt;=$H153)*((BW$6-$F153+1)/($J153*($J153+1)/2)*$D153))+($K153="custom")*CustCF!BQ153</f>
        <v/>
      </c>
      <c r="BX153" s="87">
        <f>($K153="Bell Curve")*(_xlfn.NORM.DIST(AND(BX$6&gt;=$F153,BX$6&lt;=$H153)*(BX$6-$F153+1),$J153/2,$M153,TRUE)-_xlfn.NORM.DIST(AND(BX$6&gt;=$F153,BX$6&lt;=$H153)*(BW$6-$F153+1),$J153/2,$M153,TRUE))/(1-2*_xlfn.NORM.DIST(0,$J153/2,$M153,TRUE))*$D153+($K153="Steady Growth")*(AND(BX$6&gt;=$F153,BX$6&lt;=$H153)*((BX$6-$F153+1)/($J153*($J153+1)/2)*$D153))+($K153="custom")*CustCF!BR153</f>
        <v/>
      </c>
      <c r="BY153" s="87">
        <f>($K153="Bell Curve")*(_xlfn.NORM.DIST(AND(BY$6&gt;=$F153,BY$6&lt;=$H153)*(BY$6-$F153+1),$J153/2,$M153,TRUE)-_xlfn.NORM.DIST(AND(BY$6&gt;=$F153,BY$6&lt;=$H153)*(BX$6-$F153+1),$J153/2,$M153,TRUE))/(1-2*_xlfn.NORM.DIST(0,$J153/2,$M153,TRUE))*$D153+($K153="Steady Growth")*(AND(BY$6&gt;=$F153,BY$6&lt;=$H153)*((BY$6-$F153+1)/($J153*($J153+1)/2)*$D153))+($K153="custom")*CustCF!BS153</f>
        <v/>
      </c>
      <c r="BZ153" s="87">
        <f>($K153="Bell Curve")*(_xlfn.NORM.DIST(AND(BZ$6&gt;=$F153,BZ$6&lt;=$H153)*(BZ$6-$F153+1),$J153/2,$M153,TRUE)-_xlfn.NORM.DIST(AND(BZ$6&gt;=$F153,BZ$6&lt;=$H153)*(BY$6-$F153+1),$J153/2,$M153,TRUE))/(1-2*_xlfn.NORM.DIST(0,$J153/2,$M153,TRUE))*$D153+($K153="Steady Growth")*(AND(BZ$6&gt;=$F153,BZ$6&lt;=$H153)*((BZ$6-$F153+1)/($J153*($J153+1)/2)*$D153))+($K153="custom")*CustCF!BT153</f>
        <v/>
      </c>
      <c r="CA153" s="87">
        <f>($K153="Bell Curve")*(_xlfn.NORM.DIST(AND(CA$6&gt;=$F153,CA$6&lt;=$H153)*(CA$6-$F153+1),$J153/2,$M153,TRUE)-_xlfn.NORM.DIST(AND(CA$6&gt;=$F153,CA$6&lt;=$H153)*(BZ$6-$F153+1),$J153/2,$M153,TRUE))/(1-2*_xlfn.NORM.DIST(0,$J153/2,$M153,TRUE))*$D153+($K153="Steady Growth")*(AND(CA$6&gt;=$F153,CA$6&lt;=$H153)*((CA$6-$F153+1)/($J153*($J153+1)/2)*$D153))+($K153="custom")*CustCF!BU153</f>
        <v/>
      </c>
      <c r="CB153" s="87">
        <f>($K153="Bell Curve")*(_xlfn.NORM.DIST(AND(CB$6&gt;=$F153,CB$6&lt;=$H153)*(CB$6-$F153+1),$J153/2,$M153,TRUE)-_xlfn.NORM.DIST(AND(CB$6&gt;=$F153,CB$6&lt;=$H153)*(CA$6-$F153+1),$J153/2,$M153,TRUE))/(1-2*_xlfn.NORM.DIST(0,$J153/2,$M153,TRUE))*$D153+($K153="Steady Growth")*(AND(CB$6&gt;=$F153,CB$6&lt;=$H153)*((CB$6-$F153+1)/($J153*($J153+1)/2)*$D153))+($K153="custom")*CustCF!BV153</f>
        <v/>
      </c>
      <c r="CC153" s="87">
        <f>($K153="Bell Curve")*(_xlfn.NORM.DIST(AND(CC$6&gt;=$F153,CC$6&lt;=$H153)*(CC$6-$F153+1),$J153/2,$M153,TRUE)-_xlfn.NORM.DIST(AND(CC$6&gt;=$F153,CC$6&lt;=$H153)*(CB$6-$F153+1),$J153/2,$M153,TRUE))/(1-2*_xlfn.NORM.DIST(0,$J153/2,$M153,TRUE))*$D153+($K153="Steady Growth")*(AND(CC$6&gt;=$F153,CC$6&lt;=$H153)*((CC$6-$F153+1)/($J153*($J153+1)/2)*$D153))+($K153="custom")*CustCF!BW153</f>
        <v/>
      </c>
      <c r="CD153" s="87">
        <f>($K153="Bell Curve")*(_xlfn.NORM.DIST(AND(CD$6&gt;=$F153,CD$6&lt;=$H153)*(CD$6-$F153+1),$J153/2,$M153,TRUE)-_xlfn.NORM.DIST(AND(CD$6&gt;=$F153,CD$6&lt;=$H153)*(CC$6-$F153+1),$J153/2,$M153,TRUE))/(1-2*_xlfn.NORM.DIST(0,$J153/2,$M153,TRUE))*$D153+($K153="Steady Growth")*(AND(CD$6&gt;=$F153,CD$6&lt;=$H153)*((CD$6-$F153+1)/($J153*($J153+1)/2)*$D153))+($K153="custom")*CustCF!BX153</f>
        <v/>
      </c>
      <c r="CE153" s="87">
        <f>($K153="Bell Curve")*(_xlfn.NORM.DIST(AND(CE$6&gt;=$F153,CE$6&lt;=$H153)*(CE$6-$F153+1),$J153/2,$M153,TRUE)-_xlfn.NORM.DIST(AND(CE$6&gt;=$F153,CE$6&lt;=$H153)*(CD$6-$F153+1),$J153/2,$M153,TRUE))/(1-2*_xlfn.NORM.DIST(0,$J153/2,$M153,TRUE))*$D153+($K153="Steady Growth")*(AND(CE$6&gt;=$F153,CE$6&lt;=$H153)*((CE$6-$F153+1)/($J153*($J153+1)/2)*$D153))+($K153="custom")*CustCF!BY153</f>
        <v/>
      </c>
      <c r="CF153" s="87">
        <f>($K153="Bell Curve")*(_xlfn.NORM.DIST(AND(CF$6&gt;=$F153,CF$6&lt;=$H153)*(CF$6-$F153+1),$J153/2,$M153,TRUE)-_xlfn.NORM.DIST(AND(CF$6&gt;=$F153,CF$6&lt;=$H153)*(CE$6-$F153+1),$J153/2,$M153,TRUE))/(1-2*_xlfn.NORM.DIST(0,$J153/2,$M153,TRUE))*$D153+($K153="Steady Growth")*(AND(CF$6&gt;=$F153,CF$6&lt;=$H153)*((CF$6-$F153+1)/($J153*($J153+1)/2)*$D153))+($K153="custom")*CustCF!BZ153</f>
        <v/>
      </c>
      <c r="CG153" s="87">
        <f>($K153="Bell Curve")*(_xlfn.NORM.DIST(AND(CG$6&gt;=$F153,CG$6&lt;=$H153)*(CG$6-$F153+1),$J153/2,$M153,TRUE)-_xlfn.NORM.DIST(AND(CG$6&gt;=$F153,CG$6&lt;=$H153)*(CF$6-$F153+1),$J153/2,$M153,TRUE))/(1-2*_xlfn.NORM.DIST(0,$J153/2,$M153,TRUE))*$D153+($K153="Steady Growth")*(AND(CG$6&gt;=$F153,CG$6&lt;=$H153)*((CG$6-$F153+1)/($J153*($J153+1)/2)*$D153))+($K153="custom")*CustCF!CA153</f>
        <v/>
      </c>
      <c r="CH153" s="87">
        <f>($K153="Bell Curve")*(_xlfn.NORM.DIST(AND(CH$6&gt;=$F153,CH$6&lt;=$H153)*(CH$6-$F153+1),$J153/2,$M153,TRUE)-_xlfn.NORM.DIST(AND(CH$6&gt;=$F153,CH$6&lt;=$H153)*(CG$6-$F153+1),$J153/2,$M153,TRUE))/(1-2*_xlfn.NORM.DIST(0,$J153/2,$M153,TRUE))*$D153+($K153="Steady Growth")*(AND(CH$6&gt;=$F153,CH$6&lt;=$H153)*((CH$6-$F153+1)/($J153*($J153+1)/2)*$D153))+($K153="custom")*CustCF!CB153</f>
        <v/>
      </c>
      <c r="CI153" s="87">
        <f>($K153="Bell Curve")*(_xlfn.NORM.DIST(AND(CI$6&gt;=$F153,CI$6&lt;=$H153)*(CI$6-$F153+1),$J153/2,$M153,TRUE)-_xlfn.NORM.DIST(AND(CI$6&gt;=$F153,CI$6&lt;=$H153)*(CH$6-$F153+1),$J153/2,$M153,TRUE))/(1-2*_xlfn.NORM.DIST(0,$J153/2,$M153,TRUE))*$D153+($K153="Steady Growth")*(AND(CI$6&gt;=$F153,CI$6&lt;=$H153)*((CI$6-$F153+1)/($J153*($J153+1)/2)*$D153))+($K153="custom")*CustCF!CC153</f>
        <v/>
      </c>
      <c r="CJ153" s="87">
        <f>($K153="Bell Curve")*(_xlfn.NORM.DIST(AND(CJ$6&gt;=$F153,CJ$6&lt;=$H153)*(CJ$6-$F153+1),$J153/2,$M153,TRUE)-_xlfn.NORM.DIST(AND(CJ$6&gt;=$F153,CJ$6&lt;=$H153)*(CI$6-$F153+1),$J153/2,$M153,TRUE))/(1-2*_xlfn.NORM.DIST(0,$J153/2,$M153,TRUE))*$D153+($K153="Steady Growth")*(AND(CJ$6&gt;=$F153,CJ$6&lt;=$H153)*((CJ$6-$F153+1)/($J153*($J153+1)/2)*$D153))+($K153="custom")*CustCF!CD153</f>
        <v/>
      </c>
      <c r="CK153" s="87">
        <f>($K153="Bell Curve")*(_xlfn.NORM.DIST(AND(CK$6&gt;=$F153,CK$6&lt;=$H153)*(CK$6-$F153+1),$J153/2,$M153,TRUE)-_xlfn.NORM.DIST(AND(CK$6&gt;=$F153,CK$6&lt;=$H153)*(CJ$6-$F153+1),$J153/2,$M153,TRUE))/(1-2*_xlfn.NORM.DIST(0,$J153/2,$M153,TRUE))*$D153+($K153="Steady Growth")*(AND(CK$6&gt;=$F153,CK$6&lt;=$H153)*((CK$6-$F153+1)/($J153*($J153+1)/2)*$D153))+($K153="custom")*CustCF!CE153</f>
        <v/>
      </c>
      <c r="CL153" s="87">
        <f>($K153="Bell Curve")*(_xlfn.NORM.DIST(AND(CL$6&gt;=$F153,CL$6&lt;=$H153)*(CL$6-$F153+1),$J153/2,$M153,TRUE)-_xlfn.NORM.DIST(AND(CL$6&gt;=$F153,CL$6&lt;=$H153)*(CK$6-$F153+1),$J153/2,$M153,TRUE))/(1-2*_xlfn.NORM.DIST(0,$J153/2,$M153,TRUE))*$D153+($K153="Steady Growth")*(AND(CL$6&gt;=$F153,CL$6&lt;=$H153)*((CL$6-$F153+1)/($J153*($J153+1)/2)*$D153))+($K153="custom")*CustCF!CF153</f>
        <v/>
      </c>
      <c r="CM153" s="87">
        <f>($K153="Bell Curve")*(_xlfn.NORM.DIST(AND(CM$6&gt;=$F153,CM$6&lt;=$H153)*(CM$6-$F153+1),$J153/2,$M153,TRUE)-_xlfn.NORM.DIST(AND(CM$6&gt;=$F153,CM$6&lt;=$H153)*(CL$6-$F153+1),$J153/2,$M153,TRUE))/(1-2*_xlfn.NORM.DIST(0,$J153/2,$M153,TRUE))*$D153+($K153="Steady Growth")*(AND(CM$6&gt;=$F153,CM$6&lt;=$H153)*((CM$6-$F153+1)/($J153*($J153+1)/2)*$D153))+($K153="custom")*CustCF!CG153</f>
        <v/>
      </c>
      <c r="CN153" s="87">
        <f>($K153="Bell Curve")*(_xlfn.NORM.DIST(AND(CN$6&gt;=$F153,CN$6&lt;=$H153)*(CN$6-$F153+1),$J153/2,$M153,TRUE)-_xlfn.NORM.DIST(AND(CN$6&gt;=$F153,CN$6&lt;=$H153)*(CM$6-$F153+1),$J153/2,$M153,TRUE))/(1-2*_xlfn.NORM.DIST(0,$J153/2,$M153,TRUE))*$D153+($K153="Steady Growth")*(AND(CN$6&gt;=$F153,CN$6&lt;=$H153)*((CN$6-$F153+1)/($J153*($J153+1)/2)*$D153))+($K153="custom")*CustCF!CH153</f>
        <v/>
      </c>
      <c r="CO153" s="87">
        <f>($K153="Bell Curve")*(_xlfn.NORM.DIST(AND(CO$6&gt;=$F153,CO$6&lt;=$H153)*(CO$6-$F153+1),$J153/2,$M153,TRUE)-_xlfn.NORM.DIST(AND(CO$6&gt;=$F153,CO$6&lt;=$H153)*(CN$6-$F153+1),$J153/2,$M153,TRUE))/(1-2*_xlfn.NORM.DIST(0,$J153/2,$M153,TRUE))*$D153+($K153="Steady Growth")*(AND(CO$6&gt;=$F153,CO$6&lt;=$H153)*((CO$6-$F153+1)/($J153*($J153+1)/2)*$D153))+($K153="custom")*CustCF!CI153</f>
        <v/>
      </c>
      <c r="CP153" s="87">
        <f>($K153="Bell Curve")*(_xlfn.NORM.DIST(AND(CP$6&gt;=$F153,CP$6&lt;=$H153)*(CP$6-$F153+1),$J153/2,$M153,TRUE)-_xlfn.NORM.DIST(AND(CP$6&gt;=$F153,CP$6&lt;=$H153)*(CO$6-$F153+1),$J153/2,$M153,TRUE))/(1-2*_xlfn.NORM.DIST(0,$J153/2,$M153,TRUE))*$D153+($K153="Steady Growth")*(AND(CP$6&gt;=$F153,CP$6&lt;=$H153)*((CP$6-$F153+1)/($J153*($J153+1)/2)*$D153))+($K153="custom")*CustCF!CJ153</f>
        <v/>
      </c>
      <c r="CQ153" s="87">
        <f>($K153="Bell Curve")*(_xlfn.NORM.DIST(AND(CQ$6&gt;=$F153,CQ$6&lt;=$H153)*(CQ$6-$F153+1),$J153/2,$M153,TRUE)-_xlfn.NORM.DIST(AND(CQ$6&gt;=$F153,CQ$6&lt;=$H153)*(CP$6-$F153+1),$J153/2,$M153,TRUE))/(1-2*_xlfn.NORM.DIST(0,$J153/2,$M153,TRUE))*$D153+($K153="Steady Growth")*(AND(CQ$6&gt;=$F153,CQ$6&lt;=$H153)*((CQ$6-$F153+1)/($J153*($J153+1)/2)*$D153))+($K153="custom")*CustCF!CK153</f>
        <v/>
      </c>
      <c r="CR153" s="87">
        <f>($K153="Bell Curve")*(_xlfn.NORM.DIST(AND(CR$6&gt;=$F153,CR$6&lt;=$H153)*(CR$6-$F153+1),$J153/2,$M153,TRUE)-_xlfn.NORM.DIST(AND(CR$6&gt;=$F153,CR$6&lt;=$H153)*(CQ$6-$F153+1),$J153/2,$M153,TRUE))/(1-2*_xlfn.NORM.DIST(0,$J153/2,$M153,TRUE))*$D153+($K153="Steady Growth")*(AND(CR$6&gt;=$F153,CR$6&lt;=$H153)*((CR$6-$F153+1)/($J153*($J153+1)/2)*$D153))+($K153="custom")*CustCF!CL153</f>
        <v/>
      </c>
      <c r="CS153" s="87">
        <f>($K153="Bell Curve")*(_xlfn.NORM.DIST(AND(CS$6&gt;=$F153,CS$6&lt;=$H153)*(CS$6-$F153+1),$J153/2,$M153,TRUE)-_xlfn.NORM.DIST(AND(CS$6&gt;=$F153,CS$6&lt;=$H153)*(CR$6-$F153+1),$J153/2,$M153,TRUE))/(1-2*_xlfn.NORM.DIST(0,$J153/2,$M153,TRUE))*$D153+($K153="Steady Growth")*(AND(CS$6&gt;=$F153,CS$6&lt;=$H153)*((CS$6-$F153+1)/($J153*($J153+1)/2)*$D153))+($K153="custom")*CustCF!CM153</f>
        <v/>
      </c>
      <c r="CT153" s="87">
        <f>($K153="Bell Curve")*(_xlfn.NORM.DIST(AND(CT$6&gt;=$F153,CT$6&lt;=$H153)*(CT$6-$F153+1),$J153/2,$M153,TRUE)-_xlfn.NORM.DIST(AND(CT$6&gt;=$F153,CT$6&lt;=$H153)*(CS$6-$F153+1),$J153/2,$M153,TRUE))/(1-2*_xlfn.NORM.DIST(0,$J153/2,$M153,TRUE))*$D153+($K153="Steady Growth")*(AND(CT$6&gt;=$F153,CT$6&lt;=$H153)*((CT$6-$F153+1)/($J153*($J153+1)/2)*$D153))+($K153="custom")*CustCF!CN153</f>
        <v/>
      </c>
      <c r="CU153" s="87">
        <f>($K153="Bell Curve")*(_xlfn.NORM.DIST(AND(CU$6&gt;=$F153,CU$6&lt;=$H153)*(CU$6-$F153+1),$J153/2,$M153,TRUE)-_xlfn.NORM.DIST(AND(CU$6&gt;=$F153,CU$6&lt;=$H153)*(CT$6-$F153+1),$J153/2,$M153,TRUE))/(1-2*_xlfn.NORM.DIST(0,$J153/2,$M153,TRUE))*$D153+($K153="Steady Growth")*(AND(CU$6&gt;=$F153,CU$6&lt;=$H153)*((CU$6-$F153+1)/($J153*($J153+1)/2)*$D153))+($K153="custom")*CustCF!CO153</f>
        <v/>
      </c>
      <c r="CV153" s="87">
        <f>($K153="Bell Curve")*(_xlfn.NORM.DIST(AND(CV$6&gt;=$F153,CV$6&lt;=$H153)*(CV$6-$F153+1),$J153/2,$M153,TRUE)-_xlfn.NORM.DIST(AND(CV$6&gt;=$F153,CV$6&lt;=$H153)*(CU$6-$F153+1),$J153/2,$M153,TRUE))/(1-2*_xlfn.NORM.DIST(0,$J153/2,$M153,TRUE))*$D153+($K153="Steady Growth")*(AND(CV$6&gt;=$F153,CV$6&lt;=$H153)*((CV$6-$F153+1)/($J153*($J153+1)/2)*$D153))+($K153="custom")*CustCF!CP153</f>
        <v/>
      </c>
      <c r="CW153" s="87">
        <f>($K153="Bell Curve")*(_xlfn.NORM.DIST(AND(CW$6&gt;=$F153,CW$6&lt;=$H153)*(CW$6-$F153+1),$J153/2,$M153,TRUE)-_xlfn.NORM.DIST(AND(CW$6&gt;=$F153,CW$6&lt;=$H153)*(CV$6-$F153+1),$J153/2,$M153,TRUE))/(1-2*_xlfn.NORM.DIST(0,$J153/2,$M153,TRUE))*$D153+($K153="Steady Growth")*(AND(CW$6&gt;=$F153,CW$6&lt;=$H153)*((CW$6-$F153+1)/($J153*($J153+1)/2)*$D153))+($K153="custom")*CustCF!CQ153</f>
        <v/>
      </c>
      <c r="CX153" s="87">
        <f>($K153="Bell Curve")*(_xlfn.NORM.DIST(AND(CX$6&gt;=$F153,CX$6&lt;=$H153)*(CX$6-$F153+1),$J153/2,$M153,TRUE)-_xlfn.NORM.DIST(AND(CX$6&gt;=$F153,CX$6&lt;=$H153)*(CW$6-$F153+1),$J153/2,$M153,TRUE))/(1-2*_xlfn.NORM.DIST(0,$J153/2,$M153,TRUE))*$D153+($K153="Steady Growth")*(AND(CX$6&gt;=$F153,CX$6&lt;=$H153)*((CX$6-$F153+1)/($J153*($J153+1)/2)*$D153))+($K153="custom")*CustCF!CR153</f>
        <v/>
      </c>
      <c r="CY153" s="87">
        <f>($K153="Bell Curve")*(_xlfn.NORM.DIST(AND(CY$6&gt;=$F153,CY$6&lt;=$H153)*(CY$6-$F153+1),$J153/2,$M153,TRUE)-_xlfn.NORM.DIST(AND(CY$6&gt;=$F153,CY$6&lt;=$H153)*(CX$6-$F153+1),$J153/2,$M153,TRUE))/(1-2*_xlfn.NORM.DIST(0,$J153/2,$M153,TRUE))*$D153+($K153="Steady Growth")*(AND(CY$6&gt;=$F153,CY$6&lt;=$H153)*((CY$6-$F153+1)/($J153*($J153+1)/2)*$D153))+($K153="custom")*CustCF!CS153</f>
        <v/>
      </c>
      <c r="CZ153" s="87">
        <f>($K153="Bell Curve")*(_xlfn.NORM.DIST(AND(CZ$6&gt;=$F153,CZ$6&lt;=$H153)*(CZ$6-$F153+1),$J153/2,$M153,TRUE)-_xlfn.NORM.DIST(AND(CZ$6&gt;=$F153,CZ$6&lt;=$H153)*(CY$6-$F153+1),$J153/2,$M153,TRUE))/(1-2*_xlfn.NORM.DIST(0,$J153/2,$M153,TRUE))*$D153+($K153="Steady Growth")*(AND(CZ$6&gt;=$F153,CZ$6&lt;=$H153)*((CZ$6-$F153+1)/($J153*($J153+1)/2)*$D153))+($K153="custom")*CustCF!CT153</f>
        <v/>
      </c>
      <c r="DA153" s="87">
        <f>($K153="Bell Curve")*(_xlfn.NORM.DIST(AND(DA$6&gt;=$F153,DA$6&lt;=$H153)*(DA$6-$F153+1),$J153/2,$M153,TRUE)-_xlfn.NORM.DIST(AND(DA$6&gt;=$F153,DA$6&lt;=$H153)*(CZ$6-$F153+1),$J153/2,$M153,TRUE))/(1-2*_xlfn.NORM.DIST(0,$J153/2,$M153,TRUE))*$D153+($K153="Steady Growth")*(AND(DA$6&gt;=$F153,DA$6&lt;=$H153)*((DA$6-$F153+1)/($J153*($J153+1)/2)*$D153))+($K153="custom")*CustCF!CU153</f>
        <v/>
      </c>
      <c r="DB153" s="87">
        <f>($K153="Bell Curve")*(_xlfn.NORM.DIST(AND(DB$6&gt;=$F153,DB$6&lt;=$H153)*(DB$6-$F153+1),$J153/2,$M153,TRUE)-_xlfn.NORM.DIST(AND(DB$6&gt;=$F153,DB$6&lt;=$H153)*(DA$6-$F153+1),$J153/2,$M153,TRUE))/(1-2*_xlfn.NORM.DIST(0,$J153/2,$M153,TRUE))*$D153+($K153="Steady Growth")*(AND(DB$6&gt;=$F153,DB$6&lt;=$H153)*((DB$6-$F153+1)/($J153*($J153+1)/2)*$D153))+($K153="custom")*CustCF!CV153</f>
        <v/>
      </c>
      <c r="DC153" s="87">
        <f>($K153="Bell Curve")*(_xlfn.NORM.DIST(AND(DC$6&gt;=$F153,DC$6&lt;=$H153)*(DC$6-$F153+1),$J153/2,$M153,TRUE)-_xlfn.NORM.DIST(AND(DC$6&gt;=$F153,DC$6&lt;=$H153)*(DB$6-$F153+1),$J153/2,$M153,TRUE))/(1-2*_xlfn.NORM.DIST(0,$J153/2,$M153,TRUE))*$D153+($K153="Steady Growth")*(AND(DC$6&gt;=$F153,DC$6&lt;=$H153)*((DC$6-$F153+1)/($J153*($J153+1)/2)*$D153))+($K153="custom")*CustCF!CW153</f>
        <v/>
      </c>
      <c r="DD153" s="87">
        <f>($K153="Bell Curve")*(_xlfn.NORM.DIST(AND(DD$6&gt;=$F153,DD$6&lt;=$H153)*(DD$6-$F153+1),$J153/2,$M153,TRUE)-_xlfn.NORM.DIST(AND(DD$6&gt;=$F153,DD$6&lt;=$H153)*(DC$6-$F153+1),$J153/2,$M153,TRUE))/(1-2*_xlfn.NORM.DIST(0,$J153/2,$M153,TRUE))*$D153+($K153="Steady Growth")*(AND(DD$6&gt;=$F153,DD$6&lt;=$H153)*((DD$6-$F153+1)/($J153*($J153+1)/2)*$D153))+($K153="custom")*CustCF!CX153</f>
        <v/>
      </c>
      <c r="DE153" s="87">
        <f>($K153="Bell Curve")*(_xlfn.NORM.DIST(AND(DE$6&gt;=$F153,DE$6&lt;=$H153)*(DE$6-$F153+1),$J153/2,$M153,TRUE)-_xlfn.NORM.DIST(AND(DE$6&gt;=$F153,DE$6&lt;=$H153)*(DD$6-$F153+1),$J153/2,$M153,TRUE))/(1-2*_xlfn.NORM.DIST(0,$J153/2,$M153,TRUE))*$D153+($K153="Steady Growth")*(AND(DE$6&gt;=$F153,DE$6&lt;=$H153)*((DE$6-$F153+1)/($J153*($J153+1)/2)*$D153))+($K153="custom")*CustCF!CY153</f>
        <v/>
      </c>
      <c r="DF153" s="87">
        <f>($K153="Bell Curve")*(_xlfn.NORM.DIST(AND(DF$6&gt;=$F153,DF$6&lt;=$H153)*(DF$6-$F153+1),$J153/2,$M153,TRUE)-_xlfn.NORM.DIST(AND(DF$6&gt;=$F153,DF$6&lt;=$H153)*(DE$6-$F153+1),$J153/2,$M153,TRUE))/(1-2*_xlfn.NORM.DIST(0,$J153/2,$M153,TRUE))*$D153+($K153="Steady Growth")*(AND(DF$6&gt;=$F153,DF$6&lt;=$H153)*((DF$6-$F153+1)/($J153*($J153+1)/2)*$D153))+($K153="custom")*CustCF!CZ153</f>
        <v/>
      </c>
      <c r="DG153" s="87">
        <f>($K153="Bell Curve")*(_xlfn.NORM.DIST(AND(DG$6&gt;=$F153,DG$6&lt;=$H153)*(DG$6-$F153+1),$J153/2,$M153,TRUE)-_xlfn.NORM.DIST(AND(DG$6&gt;=$F153,DG$6&lt;=$H153)*(DF$6-$F153+1),$J153/2,$M153,TRUE))/(1-2*_xlfn.NORM.DIST(0,$J153/2,$M153,TRUE))*$D153+($K153="Steady Growth")*(AND(DG$6&gt;=$F153,DG$6&lt;=$H153)*((DG$6-$F153+1)/($J153*($J153+1)/2)*$D153))+($K153="custom")*CustCF!DA153</f>
        <v/>
      </c>
      <c r="DH153" s="87">
        <f>($K153="Bell Curve")*(_xlfn.NORM.DIST(AND(DH$6&gt;=$F153,DH$6&lt;=$H153)*(DH$6-$F153+1),$J153/2,$M153,TRUE)-_xlfn.NORM.DIST(AND(DH$6&gt;=$F153,DH$6&lt;=$H153)*(DG$6-$F153+1),$J153/2,$M153,TRUE))/(1-2*_xlfn.NORM.DIST(0,$J153/2,$M153,TRUE))*$D153+($K153="Steady Growth")*(AND(DH$6&gt;=$F153,DH$6&lt;=$H153)*((DH$6-$F153+1)/($J153*($J153+1)/2)*$D153))+($K153="custom")*CustCF!DB153</f>
        <v/>
      </c>
      <c r="DI153" s="87">
        <f>($K153="Bell Curve")*(_xlfn.NORM.DIST(AND(DI$6&gt;=$F153,DI$6&lt;=$H153)*(DI$6-$F153+1),$J153/2,$M153,TRUE)-_xlfn.NORM.DIST(AND(DI$6&gt;=$F153,DI$6&lt;=$H153)*(DH$6-$F153+1),$J153/2,$M153,TRUE))/(1-2*_xlfn.NORM.DIST(0,$J153/2,$M153,TRUE))*$D153+($K153="Steady Growth")*(AND(DI$6&gt;=$F153,DI$6&lt;=$H153)*((DI$6-$F153+1)/($J153*($J153+1)/2)*$D153))+($K153="custom")*CustCF!DC153</f>
        <v/>
      </c>
      <c r="DJ153" s="87">
        <f>($K153="Bell Curve")*(_xlfn.NORM.DIST(AND(DJ$6&gt;=$F153,DJ$6&lt;=$H153)*(DJ$6-$F153+1),$J153/2,$M153,TRUE)-_xlfn.NORM.DIST(AND(DJ$6&gt;=$F153,DJ$6&lt;=$H153)*(DI$6-$F153+1),$J153/2,$M153,TRUE))/(1-2*_xlfn.NORM.DIST(0,$J153/2,$M153,TRUE))*$D153+($K153="Steady Growth")*(AND(DJ$6&gt;=$F153,DJ$6&lt;=$H153)*((DJ$6-$F153+1)/($J153*($J153+1)/2)*$D153))+($K153="custom")*CustCF!DD153</f>
        <v/>
      </c>
      <c r="DK153" s="87">
        <f>($K153="Bell Curve")*(_xlfn.NORM.DIST(AND(DK$6&gt;=$F153,DK$6&lt;=$H153)*(DK$6-$F153+1),$J153/2,$M153,TRUE)-_xlfn.NORM.DIST(AND(DK$6&gt;=$F153,DK$6&lt;=$H153)*(DJ$6-$F153+1),$J153/2,$M153,TRUE))/(1-2*_xlfn.NORM.DIST(0,$J153/2,$M153,TRUE))*$D153+($K153="Steady Growth")*(AND(DK$6&gt;=$F153,DK$6&lt;=$H153)*((DK$6-$F153+1)/($J153*($J153+1)/2)*$D153))+($K153="custom")*CustCF!DE153</f>
        <v/>
      </c>
      <c r="DL153" s="87">
        <f>($K153="Bell Curve")*(_xlfn.NORM.DIST(AND(DL$6&gt;=$F153,DL$6&lt;=$H153)*(DL$6-$F153+1),$J153/2,$M153,TRUE)-_xlfn.NORM.DIST(AND(DL$6&gt;=$F153,DL$6&lt;=$H153)*(DK$6-$F153+1),$J153/2,$M153,TRUE))/(1-2*_xlfn.NORM.DIST(0,$J153/2,$M153,TRUE))*$D153+($K153="Steady Growth")*(AND(DL$6&gt;=$F153,DL$6&lt;=$H153)*((DL$6-$F153+1)/($J153*($J153+1)/2)*$D153))+($K153="custom")*CustCF!DF153</f>
        <v/>
      </c>
      <c r="DM153" s="87">
        <f>($K153="Bell Curve")*(_xlfn.NORM.DIST(AND(DM$6&gt;=$F153,DM$6&lt;=$H153)*(DM$6-$F153+1),$J153/2,$M153,TRUE)-_xlfn.NORM.DIST(AND(DM$6&gt;=$F153,DM$6&lt;=$H153)*(DL$6-$F153+1),$J153/2,$M153,TRUE))/(1-2*_xlfn.NORM.DIST(0,$J153/2,$M153,TRUE))*$D153+($K153="Steady Growth")*(AND(DM$6&gt;=$F153,DM$6&lt;=$H153)*((DM$6-$F153+1)/($J153*($J153+1)/2)*$D153))+($K153="custom")*CustCF!DG153</f>
        <v/>
      </c>
      <c r="DN153" s="87">
        <f>($K153="Bell Curve")*(_xlfn.NORM.DIST(AND(DN$6&gt;=$F153,DN$6&lt;=$H153)*(DN$6-$F153+1),$J153/2,$M153,TRUE)-_xlfn.NORM.DIST(AND(DN$6&gt;=$F153,DN$6&lt;=$H153)*(DM$6-$F153+1),$J153/2,$M153,TRUE))/(1-2*_xlfn.NORM.DIST(0,$J153/2,$M153,TRUE))*$D153+($K153="Steady Growth")*(AND(DN$6&gt;=$F153,DN$6&lt;=$H153)*((DN$6-$F153+1)/($J153*($J153+1)/2)*$D153))+($K153="custom")*CustCF!DH153</f>
        <v/>
      </c>
      <c r="DO153" s="87">
        <f>($K153="Bell Curve")*(_xlfn.NORM.DIST(AND(DO$6&gt;=$F153,DO$6&lt;=$H153)*(DO$6-$F153+1),$J153/2,$M153,TRUE)-_xlfn.NORM.DIST(AND(DO$6&gt;=$F153,DO$6&lt;=$H153)*(DN$6-$F153+1),$J153/2,$M153,TRUE))/(1-2*_xlfn.NORM.DIST(0,$J153/2,$M153,TRUE))*$D153+($K153="Steady Growth")*(AND(DO$6&gt;=$F153,DO$6&lt;=$H153)*((DO$6-$F153+1)/($J153*($J153+1)/2)*$D153))+($K153="custom")*CustCF!DI153</f>
        <v/>
      </c>
      <c r="DP153" s="87">
        <f>($K153="Bell Curve")*(_xlfn.NORM.DIST(AND(DP$6&gt;=$F153,DP$6&lt;=$H153)*(DP$6-$F153+1),$J153/2,$M153,TRUE)-_xlfn.NORM.DIST(AND(DP$6&gt;=$F153,DP$6&lt;=$H153)*(DO$6-$F153+1),$J153/2,$M153,TRUE))/(1-2*_xlfn.NORM.DIST(0,$J153/2,$M153,TRUE))*$D153+($K153="Steady Growth")*(AND(DP$6&gt;=$F153,DP$6&lt;=$H153)*((DP$6-$F153+1)/($J153*($J153+1)/2)*$D153))+($K153="custom")*CustCF!DJ153</f>
        <v/>
      </c>
      <c r="DQ153" s="87">
        <f>($K153="Bell Curve")*(_xlfn.NORM.DIST(AND(DQ$6&gt;=$F153,DQ$6&lt;=$H153)*(DQ$6-$F153+1),$J153/2,$M153,TRUE)-_xlfn.NORM.DIST(AND(DQ$6&gt;=$F153,DQ$6&lt;=$H153)*(DP$6-$F153+1),$J153/2,$M153,TRUE))/(1-2*_xlfn.NORM.DIST(0,$J153/2,$M153,TRUE))*$D153+($K153="Steady Growth")*(AND(DQ$6&gt;=$F153,DQ$6&lt;=$H153)*((DQ$6-$F153+1)/($J153*($J153+1)/2)*$D153))+($K153="custom")*CustCF!DK153</f>
        <v/>
      </c>
      <c r="DR153" s="87">
        <f>($K153="Bell Curve")*(_xlfn.NORM.DIST(AND(DR$6&gt;=$F153,DR$6&lt;=$H153)*(DR$6-$F153+1),$J153/2,$M153,TRUE)-_xlfn.NORM.DIST(AND(DR$6&gt;=$F153,DR$6&lt;=$H153)*(DQ$6-$F153+1),$J153/2,$M153,TRUE))/(1-2*_xlfn.NORM.DIST(0,$J153/2,$M153,TRUE))*$D153+($K153="Steady Growth")*(AND(DR$6&gt;=$F153,DR$6&lt;=$H153)*((DR$6-$F153+1)/($J153*($J153+1)/2)*$D153))+($K153="custom")*CustCF!DL153</f>
        <v/>
      </c>
      <c r="DS153" s="87">
        <f>($K153="Bell Curve")*(_xlfn.NORM.DIST(AND(DS$6&gt;=$F153,DS$6&lt;=$H153)*(DS$6-$F153+1),$J153/2,$M153,TRUE)-_xlfn.NORM.DIST(AND(DS$6&gt;=$F153,DS$6&lt;=$H153)*(DR$6-$F153+1),$J153/2,$M153,TRUE))/(1-2*_xlfn.NORM.DIST(0,$J153/2,$M153,TRUE))*$D153+($K153="Steady Growth")*(AND(DS$6&gt;=$F153,DS$6&lt;=$H153)*((DS$6-$F153+1)/($J153*($J153+1)/2)*$D153))+($K153="custom")*CustCF!DM153</f>
        <v/>
      </c>
      <c r="DT153" s="87">
        <f>($K153="Bell Curve")*(_xlfn.NORM.DIST(AND(DT$6&gt;=$F153,DT$6&lt;=$H153)*(DT$6-$F153+1),$J153/2,$M153,TRUE)-_xlfn.NORM.DIST(AND(DT$6&gt;=$F153,DT$6&lt;=$H153)*(DS$6-$F153+1),$J153/2,$M153,TRUE))/(1-2*_xlfn.NORM.DIST(0,$J153/2,$M153,TRUE))*$D153+($K153="Steady Growth")*(AND(DT$6&gt;=$F153,DT$6&lt;=$H153)*((DT$6-$F153+1)/($J153*($J153+1)/2)*$D153))+($K153="custom")*CustCF!DN153</f>
        <v/>
      </c>
      <c r="DU153" s="87">
        <f>($K153="Bell Curve")*(_xlfn.NORM.DIST(AND(DU$6&gt;=$F153,DU$6&lt;=$H153)*(DU$6-$F153+1),$J153/2,$M153,TRUE)-_xlfn.NORM.DIST(AND(DU$6&gt;=$F153,DU$6&lt;=$H153)*(DT$6-$F153+1),$J153/2,$M153,TRUE))/(1-2*_xlfn.NORM.DIST(0,$J153/2,$M153,TRUE))*$D153+($K153="Steady Growth")*(AND(DU$6&gt;=$F153,DU$6&lt;=$H153)*((DU$6-$F153+1)/($J153*($J153+1)/2)*$D153))+($K153="custom")*CustCF!DO153</f>
        <v/>
      </c>
      <c r="DV153" s="87">
        <f>($K153="Bell Curve")*(_xlfn.NORM.DIST(AND(DV$6&gt;=$F153,DV$6&lt;=$H153)*(DV$6-$F153+1),$J153/2,$M153,TRUE)-_xlfn.NORM.DIST(AND(DV$6&gt;=$F153,DV$6&lt;=$H153)*(DU$6-$F153+1),$J153/2,$M153,TRUE))/(1-2*_xlfn.NORM.DIST(0,$J153/2,$M153,TRUE))*$D153+($K153="Steady Growth")*(AND(DV$6&gt;=$F153,DV$6&lt;=$H153)*((DV$6-$F153+1)/($J153*($J153+1)/2)*$D153))+($K153="custom")*CustCF!DP153</f>
        <v/>
      </c>
      <c r="DW153" s="87">
        <f>($K153="Bell Curve")*(_xlfn.NORM.DIST(AND(DW$6&gt;=$F153,DW$6&lt;=$H153)*(DW$6-$F153+1),$J153/2,$M153,TRUE)-_xlfn.NORM.DIST(AND(DW$6&gt;=$F153,DW$6&lt;=$H153)*(DV$6-$F153+1),$J153/2,$M153,TRUE))/(1-2*_xlfn.NORM.DIST(0,$J153/2,$M153,TRUE))*$D153+($K153="Steady Growth")*(AND(DW$6&gt;=$F153,DW$6&lt;=$H153)*((DW$6-$F153+1)/($J153*($J153+1)/2)*$D153))+($K153="custom")*CustCF!DQ153</f>
        <v/>
      </c>
      <c r="DX153" s="87">
        <f>($K153="Bell Curve")*(_xlfn.NORM.DIST(AND(DX$6&gt;=$F153,DX$6&lt;=$H153)*(DX$6-$F153+1),$J153/2,$M153,TRUE)-_xlfn.NORM.DIST(AND(DX$6&gt;=$F153,DX$6&lt;=$H153)*(DW$6-$F153+1),$J153/2,$M153,TRUE))/(1-2*_xlfn.NORM.DIST(0,$J153/2,$M153,TRUE))*$D153+($K153="Steady Growth")*(AND(DX$6&gt;=$F153,DX$6&lt;=$H153)*((DX$6-$F153+1)/($J153*($J153+1)/2)*$D153))+($K153="custom")*CustCF!DR153</f>
        <v/>
      </c>
      <c r="DY153" s="87">
        <f>($K153="Bell Curve")*(_xlfn.NORM.DIST(AND(DY$6&gt;=$F153,DY$6&lt;=$H153)*(DY$6-$F153+1),$J153/2,$M153,TRUE)-_xlfn.NORM.DIST(AND(DY$6&gt;=$F153,DY$6&lt;=$H153)*(DX$6-$F153+1),$J153/2,$M153,TRUE))/(1-2*_xlfn.NORM.DIST(0,$J153/2,$M153,TRUE))*$D153+($K153="Steady Growth")*(AND(DY$6&gt;=$F153,DY$6&lt;=$H153)*((DY$6-$F153+1)/($J153*($J153+1)/2)*$D153))+($K153="custom")*CustCF!DS153</f>
        <v/>
      </c>
      <c r="DZ153" s="87">
        <f>($K153="Bell Curve")*(_xlfn.NORM.DIST(AND(DZ$6&gt;=$F153,DZ$6&lt;=$H153)*(DZ$6-$F153+1),$J153/2,$M153,TRUE)-_xlfn.NORM.DIST(AND(DZ$6&gt;=$F153,DZ$6&lt;=$H153)*(DY$6-$F153+1),$J153/2,$M153,TRUE))/(1-2*_xlfn.NORM.DIST(0,$J153/2,$M153,TRUE))*$D153+($K153="Steady Growth")*(AND(DZ$6&gt;=$F153,DZ$6&lt;=$H153)*((DZ$6-$F153+1)/($J153*($J153+1)/2)*$D153))+($K153="custom")*CustCF!DT153</f>
        <v/>
      </c>
      <c r="EA153" s="87">
        <f>($K153="Bell Curve")*(_xlfn.NORM.DIST(AND(EA$6&gt;=$F153,EA$6&lt;=$H153)*(EA$6-$F153+1),$J153/2,$M153,TRUE)-_xlfn.NORM.DIST(AND(EA$6&gt;=$F153,EA$6&lt;=$H153)*(DZ$6-$F153+1),$J153/2,$M153,TRUE))/(1-2*_xlfn.NORM.DIST(0,$J153/2,$M153,TRUE))*$D153+($K153="Steady Growth")*(AND(EA$6&gt;=$F153,EA$6&lt;=$H153)*((EA$6-$F153+1)/($J153*($J153+1)/2)*$D153))+($K153="custom")*CustCF!DU153</f>
        <v/>
      </c>
      <c r="EB153" s="87">
        <f>($K153="Bell Curve")*(_xlfn.NORM.DIST(AND(EB$6&gt;=$F153,EB$6&lt;=$H153)*(EB$6-$F153+1),$J153/2,$M153,TRUE)-_xlfn.NORM.DIST(AND(EB$6&gt;=$F153,EB$6&lt;=$H153)*(EA$6-$F153+1),$J153/2,$M153,TRUE))/(1-2*_xlfn.NORM.DIST(0,$J153/2,$M153,TRUE))*$D153+($K153="Steady Growth")*(AND(EB$6&gt;=$F153,EB$6&lt;=$H153)*((EB$6-$F153+1)/($J153*($J153+1)/2)*$D153))+($K153="custom")*CustCF!DV153</f>
        <v/>
      </c>
      <c r="EC153" s="87">
        <f>($K153="Bell Curve")*(_xlfn.NORM.DIST(AND(EC$6&gt;=$F153,EC$6&lt;=$H153)*(EC$6-$F153+1),$J153/2,$M153,TRUE)-_xlfn.NORM.DIST(AND(EC$6&gt;=$F153,EC$6&lt;=$H153)*(EB$6-$F153+1),$J153/2,$M153,TRUE))/(1-2*_xlfn.NORM.DIST(0,$J153/2,$M153,TRUE))*$D153+($K153="Steady Growth")*(AND(EC$6&gt;=$F153,EC$6&lt;=$H153)*((EC$6-$F153+1)/($J153*($J153+1)/2)*$D153))+($K153="custom")*CustCF!DW153</f>
        <v/>
      </c>
      <c r="ED153" s="87">
        <f>($K153="Bell Curve")*(_xlfn.NORM.DIST(AND(ED$6&gt;=$F153,ED$6&lt;=$H153)*(ED$6-$F153+1),$J153/2,$M153,TRUE)-_xlfn.NORM.DIST(AND(ED$6&gt;=$F153,ED$6&lt;=$H153)*(EC$6-$F153+1),$J153/2,$M153,TRUE))/(1-2*_xlfn.NORM.DIST(0,$J153/2,$M153,TRUE))*$D153+($K153="Steady Growth")*(AND(ED$6&gt;=$F153,ED$6&lt;=$H153)*((ED$6-$F153+1)/($J153*($J153+1)/2)*$D153))+($K153="custom")*CustCF!DX153</f>
        <v/>
      </c>
      <c r="EE153" s="87">
        <f>($K153="Bell Curve")*(_xlfn.NORM.DIST(AND(EE$6&gt;=$F153,EE$6&lt;=$H153)*(EE$6-$F153+1),$J153/2,$M153,TRUE)-_xlfn.NORM.DIST(AND(EE$6&gt;=$F153,EE$6&lt;=$H153)*(ED$6-$F153+1),$J153/2,$M153,TRUE))/(1-2*_xlfn.NORM.DIST(0,$J153/2,$M153,TRUE))*$D153+($K153="Steady Growth")*(AND(EE$6&gt;=$F153,EE$6&lt;=$H153)*((EE$6-$F153+1)/($J153*($J153+1)/2)*$D153))+($K153="custom")*CustCF!DY153</f>
        <v/>
      </c>
      <c r="EF153" s="87">
        <f>($K153="Bell Curve")*(_xlfn.NORM.DIST(AND(EF$6&gt;=$F153,EF$6&lt;=$H153)*(EF$6-$F153+1),$J153/2,$M153,TRUE)-_xlfn.NORM.DIST(AND(EF$6&gt;=$F153,EF$6&lt;=$H153)*(EE$6-$F153+1),$J153/2,$M153,TRUE))/(1-2*_xlfn.NORM.DIST(0,$J153/2,$M153,TRUE))*$D153+($K153="Steady Growth")*(AND(EF$6&gt;=$F153,EF$6&lt;=$H153)*((EF$6-$F153+1)/($J153*($J153+1)/2)*$D153))+($K153="custom")*CustCF!DZ153</f>
        <v/>
      </c>
      <c r="EG153" s="87">
        <f>($K153="Bell Curve")*(_xlfn.NORM.DIST(AND(EG$6&gt;=$F153,EG$6&lt;=$H153)*(EG$6-$F153+1),$J153/2,$M153,TRUE)-_xlfn.NORM.DIST(AND(EG$6&gt;=$F153,EG$6&lt;=$H153)*(EF$6-$F153+1),$J153/2,$M153,TRUE))/(1-2*_xlfn.NORM.DIST(0,$J153/2,$M153,TRUE))*$D153+($K153="Steady Growth")*(AND(EG$6&gt;=$F153,EG$6&lt;=$H153)*((EG$6-$F153+1)/($J153*($J153+1)/2)*$D153))+($K153="custom")*CustCF!EA153</f>
        <v/>
      </c>
      <c r="EH153" s="87">
        <f>($K153="Bell Curve")*(_xlfn.NORM.DIST(AND(EH$6&gt;=$F153,EH$6&lt;=$H153)*(EH$6-$F153+1),$J153/2,$M153,TRUE)-_xlfn.NORM.DIST(AND(EH$6&gt;=$F153,EH$6&lt;=$H153)*(EG$6-$F153+1),$J153/2,$M153,TRUE))/(1-2*_xlfn.NORM.DIST(0,$J153/2,$M153,TRUE))*$D153+($K153="Steady Growth")*(AND(EH$6&gt;=$F153,EH$6&lt;=$H153)*((EH$6-$F153+1)/($J153*($J153+1)/2)*$D153))+($K153="custom")*CustCF!EB153</f>
        <v/>
      </c>
      <c r="EI153" s="87">
        <f>($K153="Bell Curve")*(_xlfn.NORM.DIST(AND(EI$6&gt;=$F153,EI$6&lt;=$H153)*(EI$6-$F153+1),$J153/2,$M153,TRUE)-_xlfn.NORM.DIST(AND(EI$6&gt;=$F153,EI$6&lt;=$H153)*(EH$6-$F153+1),$J153/2,$M153,TRUE))/(1-2*_xlfn.NORM.DIST(0,$J153/2,$M153,TRUE))*$D153+($K153="Steady Growth")*(AND(EI$6&gt;=$F153,EI$6&lt;=$H153)*((EI$6-$F153+1)/($J153*($J153+1)/2)*$D153))+($K153="custom")*CustCF!EC153</f>
        <v/>
      </c>
      <c r="EJ153" s="87">
        <f>($K153="Bell Curve")*(_xlfn.NORM.DIST(AND(EJ$6&gt;=$F153,EJ$6&lt;=$H153)*(EJ$6-$F153+1),$J153/2,$M153,TRUE)-_xlfn.NORM.DIST(AND(EJ$6&gt;=$F153,EJ$6&lt;=$H153)*(EI$6-$F153+1),$J153/2,$M153,TRUE))/(1-2*_xlfn.NORM.DIST(0,$J153/2,$M153,TRUE))*$D153+($K153="Steady Growth")*(AND(EJ$6&gt;=$F153,EJ$6&lt;=$H153)*((EJ$6-$F153+1)/($J153*($J153+1)/2)*$D153))+($K153="custom")*CustCF!ED153</f>
        <v/>
      </c>
      <c r="EK153" s="87">
        <f>($K153="Bell Curve")*(_xlfn.NORM.DIST(AND(EK$6&gt;=$F153,EK$6&lt;=$H153)*(EK$6-$F153+1),$J153/2,$M153,TRUE)-_xlfn.NORM.DIST(AND(EK$6&gt;=$F153,EK$6&lt;=$H153)*(EJ$6-$F153+1),$J153/2,$M153,TRUE))/(1-2*_xlfn.NORM.DIST(0,$J153/2,$M153,TRUE))*$D153+($K153="Steady Growth")*(AND(EK$6&gt;=$F153,EK$6&lt;=$H153)*((EK$6-$F153+1)/($J153*($J153+1)/2)*$D153))+($K153="custom")*CustCF!EE153</f>
        <v/>
      </c>
      <c r="EL153" s="87">
        <f>($K153="Bell Curve")*(_xlfn.NORM.DIST(AND(EL$6&gt;=$F153,EL$6&lt;=$H153)*(EL$6-$F153+1),$J153/2,$M153,TRUE)-_xlfn.NORM.DIST(AND(EL$6&gt;=$F153,EL$6&lt;=$H153)*(EK$6-$F153+1),$J153/2,$M153,TRUE))/(1-2*_xlfn.NORM.DIST(0,$J153/2,$M153,TRUE))*$D153+($K153="Steady Growth")*(AND(EL$6&gt;=$F153,EL$6&lt;=$H153)*((EL$6-$F153+1)/($J153*($J153+1)/2)*$D153))+($K153="custom")*CustCF!EF153</f>
        <v/>
      </c>
      <c r="EM153" s="87">
        <f>($K153="Bell Curve")*(_xlfn.NORM.DIST(AND(EM$6&gt;=$F153,EM$6&lt;=$H153)*(EM$6-$F153+1),$J153/2,$M153,TRUE)-_xlfn.NORM.DIST(AND(EM$6&gt;=$F153,EM$6&lt;=$H153)*(EL$6-$F153+1),$J153/2,$M153,TRUE))/(1-2*_xlfn.NORM.DIST(0,$J153/2,$M153,TRUE))*$D153+($K153="Steady Growth")*(AND(EM$6&gt;=$F153,EM$6&lt;=$H153)*((EM$6-$F153+1)/($J153*($J153+1)/2)*$D153))+($K153="custom")*CustCF!EG153</f>
        <v/>
      </c>
      <c r="EN153" s="87">
        <f>($K153="Bell Curve")*(_xlfn.NORM.DIST(AND(EN$6&gt;=$F153,EN$6&lt;=$H153)*(EN$6-$F153+1),$J153/2,$M153,TRUE)-_xlfn.NORM.DIST(AND(EN$6&gt;=$F153,EN$6&lt;=$H153)*(EM$6-$F153+1),$J153/2,$M153,TRUE))/(1-2*_xlfn.NORM.DIST(0,$J153/2,$M153,TRUE))*$D153+($K153="Steady Growth")*(AND(EN$6&gt;=$F153,EN$6&lt;=$H153)*((EN$6-$F153+1)/($J153*($J153+1)/2)*$D153))+($K153="custom")*CustCF!EH153</f>
        <v/>
      </c>
      <c r="EO153" s="87">
        <f>($K153="Bell Curve")*(_xlfn.NORM.DIST(AND(EO$6&gt;=$F153,EO$6&lt;=$H153)*(EO$6-$F153+1),$J153/2,$M153,TRUE)-_xlfn.NORM.DIST(AND(EO$6&gt;=$F153,EO$6&lt;=$H153)*(EN$6-$F153+1),$J153/2,$M153,TRUE))/(1-2*_xlfn.NORM.DIST(0,$J153/2,$M153,TRUE))*$D153+($K153="Steady Growth")*(AND(EO$6&gt;=$F153,EO$6&lt;=$H153)*((EO$6-$F153+1)/($J153*($J153+1)/2)*$D153))+($K153="custom")*CustCF!EI153</f>
        <v/>
      </c>
      <c r="EP153" s="87">
        <f>($K153="Bell Curve")*(_xlfn.NORM.DIST(AND(EP$6&gt;=$F153,EP$6&lt;=$H153)*(EP$6-$F153+1),$J153/2,$M153,TRUE)-_xlfn.NORM.DIST(AND(EP$6&gt;=$F153,EP$6&lt;=$H153)*(EO$6-$F153+1),$J153/2,$M153,TRUE))/(1-2*_xlfn.NORM.DIST(0,$J153/2,$M153,TRUE))*$D153+($K153="Steady Growth")*(AND(EP$6&gt;=$F153,EP$6&lt;=$H153)*((EP$6-$F153+1)/($J153*($J153+1)/2)*$D153))+($K153="custom")*CustCF!EJ153</f>
        <v/>
      </c>
      <c r="EQ153" s="87">
        <f>($K153="Bell Curve")*(_xlfn.NORM.DIST(AND(EQ$6&gt;=$F153,EQ$6&lt;=$H153)*(EQ$6-$F153+1),$J153/2,$M153,TRUE)-_xlfn.NORM.DIST(AND(EQ$6&gt;=$F153,EQ$6&lt;=$H153)*(EP$6-$F153+1),$J153/2,$M153,TRUE))/(1-2*_xlfn.NORM.DIST(0,$J153/2,$M153,TRUE))*$D153+($K153="Steady Growth")*(AND(EQ$6&gt;=$F153,EQ$6&lt;=$H153)*((EQ$6-$F153+1)/($J153*($J153+1)/2)*$D153))+($K153="custom")*CustCF!EK153</f>
        <v/>
      </c>
      <c r="ER153" s="87">
        <f>($K153="Bell Curve")*(_xlfn.NORM.DIST(AND(ER$6&gt;=$F153,ER$6&lt;=$H153)*(ER$6-$F153+1),$J153/2,$M153,TRUE)-_xlfn.NORM.DIST(AND(ER$6&gt;=$F153,ER$6&lt;=$H153)*(EQ$6-$F153+1),$J153/2,$M153,TRUE))/(1-2*_xlfn.NORM.DIST(0,$J153/2,$M153,TRUE))*$D153+($K153="Steady Growth")*(AND(ER$6&gt;=$F153,ER$6&lt;=$H153)*((ER$6-$F153+1)/($J153*($J153+1)/2)*$D153))+($K153="custom")*CustCF!EL153</f>
        <v/>
      </c>
      <c r="ES153" s="87">
        <f>($K153="Bell Curve")*(_xlfn.NORM.DIST(AND(ES$6&gt;=$F153,ES$6&lt;=$H153)*(ES$6-$F153+1),$J153/2,$M153,TRUE)-_xlfn.NORM.DIST(AND(ES$6&gt;=$F153,ES$6&lt;=$H153)*(ER$6-$F153+1),$J153/2,$M153,TRUE))/(1-2*_xlfn.NORM.DIST(0,$J153/2,$M153,TRUE))*$D153+($K153="Steady Growth")*(AND(ES$6&gt;=$F153,ES$6&lt;=$H153)*((ES$6-$F153+1)/($J153*($J153+1)/2)*$D153))+($K153="custom")*CustCF!EM153</f>
        <v/>
      </c>
      <c r="ET153" s="87">
        <f>($K153="Bell Curve")*(_xlfn.NORM.DIST(AND(ET$6&gt;=$F153,ET$6&lt;=$H153)*(ET$6-$F153+1),$J153/2,$M153,TRUE)-_xlfn.NORM.DIST(AND(ET$6&gt;=$F153,ET$6&lt;=$H153)*(ES$6-$F153+1),$J153/2,$M153,TRUE))/(1-2*_xlfn.NORM.DIST(0,$J153/2,$M153,TRUE))*$D153+($K153="Steady Growth")*(AND(ET$6&gt;=$F153,ET$6&lt;=$H153)*((ET$6-$F153+1)/($J153*($J153+1)/2)*$D153))+($K153="custom")*CustCF!EN153</f>
        <v/>
      </c>
      <c r="EU153" s="87">
        <f>($K153="Bell Curve")*(_xlfn.NORM.DIST(AND(EU$6&gt;=$F153,EU$6&lt;=$H153)*(EU$6-$F153+1),$J153/2,$M153,TRUE)-_xlfn.NORM.DIST(AND(EU$6&gt;=$F153,EU$6&lt;=$H153)*(ET$6-$F153+1),$J153/2,$M153,TRUE))/(1-2*_xlfn.NORM.DIST(0,$J153/2,$M153,TRUE))*$D153+($K153="Steady Growth")*(AND(EU$6&gt;=$F153,EU$6&lt;=$H153)*((EU$6-$F153+1)/($J153*($J153+1)/2)*$D153))+($K153="custom")*CustCF!EO153</f>
        <v/>
      </c>
      <c r="EV153" s="87">
        <f>($K153="Bell Curve")*(_xlfn.NORM.DIST(AND(EV$6&gt;=$F153,EV$6&lt;=$H153)*(EV$6-$F153+1),$J153/2,$M153,TRUE)-_xlfn.NORM.DIST(AND(EV$6&gt;=$F153,EV$6&lt;=$H153)*(EU$6-$F153+1),$J153/2,$M153,TRUE))/(1-2*_xlfn.NORM.DIST(0,$J153/2,$M153,TRUE))*$D153+($K153="Steady Growth")*(AND(EV$6&gt;=$F153,EV$6&lt;=$H153)*((EV$6-$F153+1)/($J153*($J153+1)/2)*$D153))+($K153="custom")*CustCF!EP153</f>
        <v/>
      </c>
      <c r="EW153" s="87">
        <f>($K153="Bell Curve")*(_xlfn.NORM.DIST(AND(EW$6&gt;=$F153,EW$6&lt;=$H153)*(EW$6-$F153+1),$J153/2,$M153,TRUE)-_xlfn.NORM.DIST(AND(EW$6&gt;=$F153,EW$6&lt;=$H153)*(EV$6-$F153+1),$J153/2,$M153,TRUE))/(1-2*_xlfn.NORM.DIST(0,$J153/2,$M153,TRUE))*$D153+($K153="Steady Growth")*(AND(EW$6&gt;=$F153,EW$6&lt;=$H153)*((EW$6-$F153+1)/($J153*($J153+1)/2)*$D153))+($K153="custom")*CustCF!EQ153</f>
        <v/>
      </c>
      <c r="EX153" s="87">
        <f>($K153="Bell Curve")*(_xlfn.NORM.DIST(AND(EX$6&gt;=$F153,EX$6&lt;=$H153)*(EX$6-$F153+1),$J153/2,$M153,TRUE)-_xlfn.NORM.DIST(AND(EX$6&gt;=$F153,EX$6&lt;=$H153)*(EW$6-$F153+1),$J153/2,$M153,TRUE))/(1-2*_xlfn.NORM.DIST(0,$J153/2,$M153,TRUE))*$D153+($K153="Steady Growth")*(AND(EX$6&gt;=$F153,EX$6&lt;=$H153)*((EX$6-$F153+1)/($J153*($J153+1)/2)*$D153))+($K153="custom")*CustCF!ER153</f>
        <v/>
      </c>
      <c r="EY153" s="87">
        <f>($K153="Bell Curve")*(_xlfn.NORM.DIST(AND(EY$6&gt;=$F153,EY$6&lt;=$H153)*(EY$6-$F153+1),$J153/2,$M153,TRUE)-_xlfn.NORM.DIST(AND(EY$6&gt;=$F153,EY$6&lt;=$H153)*(EX$6-$F153+1),$J153/2,$M153,TRUE))/(1-2*_xlfn.NORM.DIST(0,$J153/2,$M153,TRUE))*$D153+($K153="Steady Growth")*(AND(EY$6&gt;=$F153,EY$6&lt;=$H153)*((EY$6-$F153+1)/($J153*($J153+1)/2)*$D153))+($K153="custom")*CustCF!ES153</f>
        <v/>
      </c>
      <c r="EZ153" s="87">
        <f>($K153="Bell Curve")*(_xlfn.NORM.DIST(AND(EZ$6&gt;=$F153,EZ$6&lt;=$H153)*(EZ$6-$F153+1),$J153/2,$M153,TRUE)-_xlfn.NORM.DIST(AND(EZ$6&gt;=$F153,EZ$6&lt;=$H153)*(EY$6-$F153+1),$J153/2,$M153,TRUE))/(1-2*_xlfn.NORM.DIST(0,$J153/2,$M153,TRUE))*$D153+($K153="Steady Growth")*(AND(EZ$6&gt;=$F153,EZ$6&lt;=$H153)*((EZ$6-$F153+1)/($J153*($J153+1)/2)*$D153))+($K153="custom")*CustCF!ET153</f>
        <v/>
      </c>
      <c r="FA153" s="87">
        <f>($K153="Bell Curve")*(_xlfn.NORM.DIST(AND(FA$6&gt;=$F153,FA$6&lt;=$H153)*(FA$6-$F153+1),$J153/2,$M153,TRUE)-_xlfn.NORM.DIST(AND(FA$6&gt;=$F153,FA$6&lt;=$H153)*(EZ$6-$F153+1),$J153/2,$M153,TRUE))/(1-2*_xlfn.NORM.DIST(0,$J153/2,$M153,TRUE))*$D153+($K153="Steady Growth")*(AND(FA$6&gt;=$F153,FA$6&lt;=$H153)*((FA$6-$F153+1)/($J153*($J153+1)/2)*$D153))+($K153="custom")*CustCF!EU153</f>
        <v/>
      </c>
      <c r="FB153" s="87">
        <f>($K153="Bell Curve")*(_xlfn.NORM.DIST(AND(FB$6&gt;=$F153,FB$6&lt;=$H153)*(FB$6-$F153+1),$J153/2,$M153,TRUE)-_xlfn.NORM.DIST(AND(FB$6&gt;=$F153,FB$6&lt;=$H153)*(FA$6-$F153+1),$J153/2,$M153,TRUE))/(1-2*_xlfn.NORM.DIST(0,$J153/2,$M153,TRUE))*$D153+($K153="Steady Growth")*(AND(FB$6&gt;=$F153,FB$6&lt;=$H153)*((FB$6-$F153+1)/($J153*($J153+1)/2)*$D153))+($K153="custom")*CustCF!EV153</f>
        <v/>
      </c>
      <c r="FC153" s="87">
        <f>($K153="Bell Curve")*(_xlfn.NORM.DIST(AND(FC$6&gt;=$F153,FC$6&lt;=$H153)*(FC$6-$F153+1),$J153/2,$M153,TRUE)-_xlfn.NORM.DIST(AND(FC$6&gt;=$F153,FC$6&lt;=$H153)*(FB$6-$F153+1),$J153/2,$M153,TRUE))/(1-2*_xlfn.NORM.DIST(0,$J153/2,$M153,TRUE))*$D153+($K153="Steady Growth")*(AND(FC$6&gt;=$F153,FC$6&lt;=$H153)*((FC$6-$F153+1)/($J153*($J153+1)/2)*$D153))+($K153="custom")*CustCF!EW153</f>
        <v/>
      </c>
      <c r="FD153" s="87">
        <f>($K153="Bell Curve")*(_xlfn.NORM.DIST(AND(FD$6&gt;=$F153,FD$6&lt;=$H153)*(FD$6-$F153+1),$J153/2,$M153,TRUE)-_xlfn.NORM.DIST(AND(FD$6&gt;=$F153,FD$6&lt;=$H153)*(FC$6-$F153+1),$J153/2,$M153,TRUE))/(1-2*_xlfn.NORM.DIST(0,$J153/2,$M153,TRUE))*$D153+($K153="Steady Growth")*(AND(FD$6&gt;=$F153,FD$6&lt;=$H153)*((FD$6-$F153+1)/($J153*($J153+1)/2)*$D153))+($K153="custom")*CustCF!EX153</f>
        <v/>
      </c>
      <c r="FE153" s="87">
        <f>($K153="Bell Curve")*(_xlfn.NORM.DIST(AND(FE$6&gt;=$F153,FE$6&lt;=$H153)*(FE$6-$F153+1),$J153/2,$M153,TRUE)-_xlfn.NORM.DIST(AND(FE$6&gt;=$F153,FE$6&lt;=$H153)*(FD$6-$F153+1),$J153/2,$M153,TRUE))/(1-2*_xlfn.NORM.DIST(0,$J153/2,$M153,TRUE))*$D153+($K153="Steady Growth")*(AND(FE$6&gt;=$F153,FE$6&lt;=$H153)*((FE$6-$F153+1)/($J153*($J153+1)/2)*$D153))+($K153="custom")*CustCF!EY153</f>
        <v/>
      </c>
      <c r="FF153" s="87">
        <f>($K153="Bell Curve")*(_xlfn.NORM.DIST(AND(FF$6&gt;=$F153,FF$6&lt;=$H153)*(FF$6-$F153+1),$J153/2,$M153,TRUE)-_xlfn.NORM.DIST(AND(FF$6&gt;=$F153,FF$6&lt;=$H153)*(FE$6-$F153+1),$J153/2,$M153,TRUE))/(1-2*_xlfn.NORM.DIST(0,$J153/2,$M153,TRUE))*$D153+($K153="Steady Growth")*(AND(FF$6&gt;=$F153,FF$6&lt;=$H153)*((FF$6-$F153+1)/($J153*($J153+1)/2)*$D153))+($K153="custom")*CustCF!EZ153</f>
        <v/>
      </c>
      <c r="FG153" s="87">
        <f>($K153="Bell Curve")*(_xlfn.NORM.DIST(AND(FG$6&gt;=$F153,FG$6&lt;=$H153)*(FG$6-$F153+1),$J153/2,$M153,TRUE)-_xlfn.NORM.DIST(AND(FG$6&gt;=$F153,FG$6&lt;=$H153)*(FF$6-$F153+1),$J153/2,$M153,TRUE))/(1-2*_xlfn.NORM.DIST(0,$J153/2,$M153,TRUE))*$D153+($K153="Steady Growth")*(AND(FG$6&gt;=$F153,FG$6&lt;=$H153)*((FG$6-$F153+1)/($J153*($J153+1)/2)*$D153))+($K153="custom")*CustCF!FA153</f>
        <v/>
      </c>
      <c r="FH153" s="87">
        <f>($K153="Bell Curve")*(_xlfn.NORM.DIST(AND(FH$6&gt;=$F153,FH$6&lt;=$H153)*(FH$6-$F153+1),$J153/2,$M153,TRUE)-_xlfn.NORM.DIST(AND(FH$6&gt;=$F153,FH$6&lt;=$H153)*(FG$6-$F153+1),$J153/2,$M153,TRUE))/(1-2*_xlfn.NORM.DIST(0,$J153/2,$M153,TRUE))*$D153+($K153="Steady Growth")*(AND(FH$6&gt;=$F153,FH$6&lt;=$H153)*((FH$6-$F153+1)/($J153*($J153+1)/2)*$D153))+($K153="custom")*CustCF!FB153</f>
        <v/>
      </c>
      <c r="FI153" s="87">
        <f>($K153="Bell Curve")*(_xlfn.NORM.DIST(AND(FI$6&gt;=$F153,FI$6&lt;=$H153)*(FI$6-$F153+1),$J153/2,$M153,TRUE)-_xlfn.NORM.DIST(AND(FI$6&gt;=$F153,FI$6&lt;=$H153)*(FH$6-$F153+1),$J153/2,$M153,TRUE))/(1-2*_xlfn.NORM.DIST(0,$J153/2,$M153,TRUE))*$D153+($K153="Steady Growth")*(AND(FI$6&gt;=$F153,FI$6&lt;=$H153)*((FI$6-$F153+1)/($J153*($J153+1)/2)*$D153))+($K153="custom")*CustCF!FC153</f>
        <v/>
      </c>
      <c r="FJ153" s="87">
        <f>($K153="Bell Curve")*(_xlfn.NORM.DIST(AND(FJ$6&gt;=$F153,FJ$6&lt;=$H153)*(FJ$6-$F153+1),$J153/2,$M153,TRUE)-_xlfn.NORM.DIST(AND(FJ$6&gt;=$F153,FJ$6&lt;=$H153)*(FI$6-$F153+1),$J153/2,$M153,TRUE))/(1-2*_xlfn.NORM.DIST(0,$J153/2,$M153,TRUE))*$D153+($K153="Steady Growth")*(AND(FJ$6&gt;=$F153,FJ$6&lt;=$H153)*((FJ$6-$F153+1)/($J153*($J153+1)/2)*$D153))+($K153="custom")*CustCF!FD153</f>
        <v/>
      </c>
      <c r="FK153" s="87">
        <f>($K153="Bell Curve")*(_xlfn.NORM.DIST(AND(FK$6&gt;=$F153,FK$6&lt;=$H153)*(FK$6-$F153+1),$J153/2,$M153,TRUE)-_xlfn.NORM.DIST(AND(FK$6&gt;=$F153,FK$6&lt;=$H153)*(FJ$6-$F153+1),$J153/2,$M153,TRUE))/(1-2*_xlfn.NORM.DIST(0,$J153/2,$M153,TRUE))*$D153+($K153="Steady Growth")*(AND(FK$6&gt;=$F153,FK$6&lt;=$H153)*((FK$6-$F153+1)/($J153*($J153+1)/2)*$D153))+($K153="custom")*CustCF!FE153</f>
        <v/>
      </c>
      <c r="FL153" s="87">
        <f>($K153="Bell Curve")*(_xlfn.NORM.DIST(AND(FL$6&gt;=$F153,FL$6&lt;=$H153)*(FL$6-$F153+1),$J153/2,$M153,TRUE)-_xlfn.NORM.DIST(AND(FL$6&gt;=$F153,FL$6&lt;=$H153)*(FK$6-$F153+1),$J153/2,$M153,TRUE))/(1-2*_xlfn.NORM.DIST(0,$J153/2,$M153,TRUE))*$D153+($K153="Steady Growth")*(AND(FL$6&gt;=$F153,FL$6&lt;=$H153)*((FL$6-$F153+1)/($J153*($J153+1)/2)*$D153))+($K153="custom")*CustCF!FF153</f>
        <v/>
      </c>
      <c r="FM153" s="87">
        <f>($K153="Bell Curve")*(_xlfn.NORM.DIST(AND(FM$6&gt;=$F153,FM$6&lt;=$H153)*(FM$6-$F153+1),$J153/2,$M153,TRUE)-_xlfn.NORM.DIST(AND(FM$6&gt;=$F153,FM$6&lt;=$H153)*(FL$6-$F153+1),$J153/2,$M153,TRUE))/(1-2*_xlfn.NORM.DIST(0,$J153/2,$M153,TRUE))*$D153+($K153="Steady Growth")*(AND(FM$6&gt;=$F153,FM$6&lt;=$H153)*((FM$6-$F153+1)/($J153*($J153+1)/2)*$D153))+($K153="custom")*CustCF!FG153</f>
        <v/>
      </c>
      <c r="FN153" s="87">
        <f>($K153="Bell Curve")*(_xlfn.NORM.DIST(AND(FN$6&gt;=$F153,FN$6&lt;=$H153)*(FN$6-$F153+1),$J153/2,$M153,TRUE)-_xlfn.NORM.DIST(AND(FN$6&gt;=$F153,FN$6&lt;=$H153)*(FM$6-$F153+1),$J153/2,$M153,TRUE))/(1-2*_xlfn.NORM.DIST(0,$J153/2,$M153,TRUE))*$D153+($K153="Steady Growth")*(AND(FN$6&gt;=$F153,FN$6&lt;=$H153)*((FN$6-$F153+1)/($J153*($J153+1)/2)*$D153))+($K153="custom")*CustCF!FH153</f>
        <v/>
      </c>
      <c r="FO153" s="87">
        <f>($K153="Bell Curve")*(_xlfn.NORM.DIST(AND(FO$6&gt;=$F153,FO$6&lt;=$H153)*(FO$6-$F153+1),$J153/2,$M153,TRUE)-_xlfn.NORM.DIST(AND(FO$6&gt;=$F153,FO$6&lt;=$H153)*(FN$6-$F153+1),$J153/2,$M153,TRUE))/(1-2*_xlfn.NORM.DIST(0,$J153/2,$M153,TRUE))*$D153+($K153="Steady Growth")*(AND(FO$6&gt;=$F153,FO$6&lt;=$H153)*((FO$6-$F153+1)/($J153*($J153+1)/2)*$D153))+($K153="custom")*CustCF!FI153</f>
        <v/>
      </c>
      <c r="FP153" s="87">
        <f>($K153="Bell Curve")*(_xlfn.NORM.DIST(AND(FP$6&gt;=$F153,FP$6&lt;=$H153)*(FP$6-$F153+1),$J153/2,$M153,TRUE)-_xlfn.NORM.DIST(AND(FP$6&gt;=$F153,FP$6&lt;=$H153)*(FO$6-$F153+1),$J153/2,$M153,TRUE))/(1-2*_xlfn.NORM.DIST(0,$J153/2,$M153,TRUE))*$D153+($K153="Steady Growth")*(AND(FP$6&gt;=$F153,FP$6&lt;=$H153)*((FP$6-$F153+1)/($J153*($J153+1)/2)*$D153))+($K153="custom")*CustCF!FJ153</f>
        <v/>
      </c>
      <c r="FQ153" s="87">
        <f>($K153="Bell Curve")*(_xlfn.NORM.DIST(AND(FQ$6&gt;=$F153,FQ$6&lt;=$H153)*(FQ$6-$F153+1),$J153/2,$M153,TRUE)-_xlfn.NORM.DIST(AND(FQ$6&gt;=$F153,FQ$6&lt;=$H153)*(FP$6-$F153+1),$J153/2,$M153,TRUE))/(1-2*_xlfn.NORM.DIST(0,$J153/2,$M153,TRUE))*$D153+($K153="Steady Growth")*(AND(FQ$6&gt;=$F153,FQ$6&lt;=$H153)*((FQ$6-$F153+1)/($J153*($J153+1)/2)*$D153))+($K153="custom")*CustCF!FK153</f>
        <v/>
      </c>
      <c r="FR153" s="87">
        <f>($K153="Bell Curve")*(_xlfn.NORM.DIST(AND(FR$6&gt;=$F153,FR$6&lt;=$H153)*(FR$6-$F153+1),$J153/2,$M153,TRUE)-_xlfn.NORM.DIST(AND(FR$6&gt;=$F153,FR$6&lt;=$H153)*(FQ$6-$F153+1),$J153/2,$M153,TRUE))/(1-2*_xlfn.NORM.DIST(0,$J153/2,$M153,TRUE))*$D153+($K153="Steady Growth")*(AND(FR$6&gt;=$F153,FR$6&lt;=$H153)*((FR$6-$F153+1)/($J153*($J153+1)/2)*$D153))+($K153="custom")*CustCF!FL153</f>
        <v/>
      </c>
      <c r="FS153" s="87">
        <f>($K153="Bell Curve")*(_xlfn.NORM.DIST(AND(FS$6&gt;=$F153,FS$6&lt;=$H153)*(FS$6-$F153+1),$J153/2,$M153,TRUE)-_xlfn.NORM.DIST(AND(FS$6&gt;=$F153,FS$6&lt;=$H153)*(FR$6-$F153+1),$J153/2,$M153,TRUE))/(1-2*_xlfn.NORM.DIST(0,$J153/2,$M153,TRUE))*$D153+($K153="Steady Growth")*(AND(FS$6&gt;=$F153,FS$6&lt;=$H153)*((FS$6-$F153+1)/($J153*($J153+1)/2)*$D153))+($K153="custom")*CustCF!FM153</f>
        <v/>
      </c>
      <c r="FT153" s="87">
        <f>($K153="Bell Curve")*(_xlfn.NORM.DIST(AND(FT$6&gt;=$F153,FT$6&lt;=$H153)*(FT$6-$F153+1),$J153/2,$M153,TRUE)-_xlfn.NORM.DIST(AND(FT$6&gt;=$F153,FT$6&lt;=$H153)*(FS$6-$F153+1),$J153/2,$M153,TRUE))/(1-2*_xlfn.NORM.DIST(0,$J153/2,$M153,TRUE))*$D153+($K153="Steady Growth")*(AND(FT$6&gt;=$F153,FT$6&lt;=$H153)*((FT$6-$F153+1)/($J153*($J153+1)/2)*$D153))+($K153="custom")*CustCF!FN153</f>
        <v/>
      </c>
      <c r="FU153" s="87">
        <f>($K153="Bell Curve")*(_xlfn.NORM.DIST(AND(FU$6&gt;=$F153,FU$6&lt;=$H153)*(FU$6-$F153+1),$J153/2,$M153,TRUE)-_xlfn.NORM.DIST(AND(FU$6&gt;=$F153,FU$6&lt;=$H153)*(FT$6-$F153+1),$J153/2,$M153,TRUE))/(1-2*_xlfn.NORM.DIST(0,$J153/2,$M153,TRUE))*$D153+($K153="Steady Growth")*(AND(FU$6&gt;=$F153,FU$6&lt;=$H153)*((FU$6-$F153+1)/($J153*($J153+1)/2)*$D153))+($K153="custom")*CustCF!FO153</f>
        <v/>
      </c>
      <c r="FV153" s="87">
        <f>($K153="Bell Curve")*(_xlfn.NORM.DIST(AND(FV$6&gt;=$F153,FV$6&lt;=$H153)*(FV$6-$F153+1),$J153/2,$M153,TRUE)-_xlfn.NORM.DIST(AND(FV$6&gt;=$F153,FV$6&lt;=$H153)*(FU$6-$F153+1),$J153/2,$M153,TRUE))/(1-2*_xlfn.NORM.DIST(0,$J153/2,$M153,TRUE))*$D153+($K153="Steady Growth")*(AND(FV$6&gt;=$F153,FV$6&lt;=$H153)*((FV$6-$F153+1)/($J153*($J153+1)/2)*$D153))+($K153="custom")*CustCF!FP153</f>
        <v/>
      </c>
      <c r="FW153" s="87">
        <f>($K153="Bell Curve")*(_xlfn.NORM.DIST(AND(FW$6&gt;=$F153,FW$6&lt;=$H153)*(FW$6-$F153+1),$J153/2,$M153,TRUE)-_xlfn.NORM.DIST(AND(FW$6&gt;=$F153,FW$6&lt;=$H153)*(FV$6-$F153+1),$J153/2,$M153,TRUE))/(1-2*_xlfn.NORM.DIST(0,$J153/2,$M153,TRUE))*$D153+($K153="Steady Growth")*(AND(FW$6&gt;=$F153,FW$6&lt;=$H153)*((FW$6-$F153+1)/($J153*($J153+1)/2)*$D153))+($K153="custom")*CustCF!FQ153</f>
        <v/>
      </c>
      <c r="FX153" s="87">
        <f>($K153="Bell Curve")*(_xlfn.NORM.DIST(AND(FX$6&gt;=$F153,FX$6&lt;=$H153)*(FX$6-$F153+1),$J153/2,$M153,TRUE)-_xlfn.NORM.DIST(AND(FX$6&gt;=$F153,FX$6&lt;=$H153)*(FW$6-$F153+1),$J153/2,$M153,TRUE))/(1-2*_xlfn.NORM.DIST(0,$J153/2,$M153,TRUE))*$D153+($K153="Steady Growth")*(AND(FX$6&gt;=$F153,FX$6&lt;=$H153)*((FX$6-$F153+1)/($J153*($J153+1)/2)*$D153))+($K153="custom")*CustCF!FR153</f>
        <v/>
      </c>
      <c r="FY153" s="87">
        <f>($K153="Bell Curve")*(_xlfn.NORM.DIST(AND(FY$6&gt;=$F153,FY$6&lt;=$H153)*(FY$6-$F153+1),$J153/2,$M153,TRUE)-_xlfn.NORM.DIST(AND(FY$6&gt;=$F153,FY$6&lt;=$H153)*(FX$6-$F153+1),$J153/2,$M153,TRUE))/(1-2*_xlfn.NORM.DIST(0,$J153/2,$M153,TRUE))*$D153+($K153="Steady Growth")*(AND(FY$6&gt;=$F153,FY$6&lt;=$H153)*((FY$6-$F153+1)/($J153*($J153+1)/2)*$D153))+($K153="custom")*CustCF!FS153</f>
        <v/>
      </c>
      <c r="FZ153" s="87">
        <f>($K153="Bell Curve")*(_xlfn.NORM.DIST(AND(FZ$6&gt;=$F153,FZ$6&lt;=$H153)*(FZ$6-$F153+1),$J153/2,$M153,TRUE)-_xlfn.NORM.DIST(AND(FZ$6&gt;=$F153,FZ$6&lt;=$H153)*(FY$6-$F153+1),$J153/2,$M153,TRUE))/(1-2*_xlfn.NORM.DIST(0,$J153/2,$M153,TRUE))*$D153+($K153="Steady Growth")*(AND(FZ$6&gt;=$F153,FZ$6&lt;=$H153)*((FZ$6-$F153+1)/($J153*($J153+1)/2)*$D153))+($K153="custom")*CustCF!FT153</f>
        <v/>
      </c>
      <c r="GA153" s="87">
        <f>($K153="Bell Curve")*(_xlfn.NORM.DIST(AND(GA$6&gt;=$F153,GA$6&lt;=$H153)*(GA$6-$F153+1),$J153/2,$M153,TRUE)-_xlfn.NORM.DIST(AND(GA$6&gt;=$F153,GA$6&lt;=$H153)*(FZ$6-$F153+1),$J153/2,$M153,TRUE))/(1-2*_xlfn.NORM.DIST(0,$J153/2,$M153,TRUE))*$D153+($K153="Steady Growth")*(AND(GA$6&gt;=$F153,GA$6&lt;=$H153)*((GA$6-$F153+1)/($J153*($J153+1)/2)*$D153))+($K153="custom")*CustCF!FU153</f>
        <v/>
      </c>
      <c r="GB153" s="87">
        <f>($K153="Bell Curve")*(_xlfn.NORM.DIST(AND(GB$6&gt;=$F153,GB$6&lt;=$H153)*(GB$6-$F153+1),$J153/2,$M153,TRUE)-_xlfn.NORM.DIST(AND(GB$6&gt;=$F153,GB$6&lt;=$H153)*(GA$6-$F153+1),$J153/2,$M153,TRUE))/(1-2*_xlfn.NORM.DIST(0,$J153/2,$M153,TRUE))*$D153+($K153="Steady Growth")*(AND(GB$6&gt;=$F153,GB$6&lt;=$H153)*((GB$6-$F153+1)/($J153*($J153+1)/2)*$D153))+($K153="custom")*CustCF!FV153</f>
        <v/>
      </c>
      <c r="GC153" s="87">
        <f>($K153="Bell Curve")*(_xlfn.NORM.DIST(AND(GC$6&gt;=$F153,GC$6&lt;=$H153)*(GC$6-$F153+1),$J153/2,$M153,TRUE)-_xlfn.NORM.DIST(AND(GC$6&gt;=$F153,GC$6&lt;=$H153)*(GB$6-$F153+1),$J153/2,$M153,TRUE))/(1-2*_xlfn.NORM.DIST(0,$J153/2,$M153,TRUE))*$D153+($K153="Steady Growth")*(AND(GC$6&gt;=$F153,GC$6&lt;=$H153)*((GC$6-$F153+1)/($J153*($J153+1)/2)*$D153))+($K153="custom")*CustCF!FW153</f>
        <v/>
      </c>
      <c r="GD153" s="87">
        <f>($K153="Bell Curve")*(_xlfn.NORM.DIST(AND(GD$6&gt;=$F153,GD$6&lt;=$H153)*(GD$6-$F153+1),$J153/2,$M153,TRUE)-_xlfn.NORM.DIST(AND(GD$6&gt;=$F153,GD$6&lt;=$H153)*(GC$6-$F153+1),$J153/2,$M153,TRUE))/(1-2*_xlfn.NORM.DIST(0,$J153/2,$M153,TRUE))*$D153+($K153="Steady Growth")*(AND(GD$6&gt;=$F153,GD$6&lt;=$H153)*((GD$6-$F153+1)/($J153*($J153+1)/2)*$D153))+($K153="custom")*CustCF!FX153</f>
        <v/>
      </c>
      <c r="GE153" s="87">
        <f>($K153="Bell Curve")*(_xlfn.NORM.DIST(AND(GE$6&gt;=$F153,GE$6&lt;=$H153)*(GE$6-$F153+1),$J153/2,$M153,TRUE)-_xlfn.NORM.DIST(AND(GE$6&gt;=$F153,GE$6&lt;=$H153)*(GD$6-$F153+1),$J153/2,$M153,TRUE))/(1-2*_xlfn.NORM.DIST(0,$J153/2,$M153,TRUE))*$D153+($K153="Steady Growth")*(AND(GE$6&gt;=$F153,GE$6&lt;=$H153)*((GE$6-$F153+1)/($J153*($J153+1)/2)*$D153))+($K153="custom")*CustCF!FY153</f>
        <v/>
      </c>
      <c r="GF153" s="87">
        <f>($K153="Bell Curve")*(_xlfn.NORM.DIST(AND(GF$6&gt;=$F153,GF$6&lt;=$H153)*(GF$6-$F153+1),$J153/2,$M153,TRUE)-_xlfn.NORM.DIST(AND(GF$6&gt;=$F153,GF$6&lt;=$H153)*(GE$6-$F153+1),$J153/2,$M153,TRUE))/(1-2*_xlfn.NORM.DIST(0,$J153/2,$M153,TRUE))*$D153+($K153="Steady Growth")*(AND(GF$6&gt;=$F153,GF$6&lt;=$H153)*((GF$6-$F153+1)/($J153*($J153+1)/2)*$D153))+($K153="custom")*CustCF!FZ153</f>
        <v/>
      </c>
      <c r="GG153" s="87">
        <f>($K153="Bell Curve")*(_xlfn.NORM.DIST(AND(GG$6&gt;=$F153,GG$6&lt;=$H153)*(GG$6-$F153+1),$J153/2,$M153,TRUE)-_xlfn.NORM.DIST(AND(GG$6&gt;=$F153,GG$6&lt;=$H153)*(GF$6-$F153+1),$J153/2,$M153,TRUE))/(1-2*_xlfn.NORM.DIST(0,$J153/2,$M153,TRUE))*$D153+($K153="Steady Growth")*(AND(GG$6&gt;=$F153,GG$6&lt;=$H153)*((GG$6-$F153+1)/($J153*($J153+1)/2)*$D153))+($K153="custom")*CustCF!GA153</f>
        <v/>
      </c>
      <c r="GH153" s="87">
        <f>($K153="Bell Curve")*(_xlfn.NORM.DIST(AND(GH$6&gt;=$F153,GH$6&lt;=$H153)*(GH$6-$F153+1),$J153/2,$M153,TRUE)-_xlfn.NORM.DIST(AND(GH$6&gt;=$F153,GH$6&lt;=$H153)*(GG$6-$F153+1),$J153/2,$M153,TRUE))/(1-2*_xlfn.NORM.DIST(0,$J153/2,$M153,TRUE))*$D153+($K153="Steady Growth")*(AND(GH$6&gt;=$F153,GH$6&lt;=$H153)*((GH$6-$F153+1)/($J153*($J153+1)/2)*$D153))+($K153="custom")*CustCF!GB153</f>
        <v/>
      </c>
      <c r="GI153" s="87">
        <f>($K153="Bell Curve")*(_xlfn.NORM.DIST(AND(GI$6&gt;=$F153,GI$6&lt;=$H153)*(GI$6-$F153+1),$J153/2,$M153,TRUE)-_xlfn.NORM.DIST(AND(GI$6&gt;=$F153,GI$6&lt;=$H153)*(GH$6-$F153+1),$J153/2,$M153,TRUE))/(1-2*_xlfn.NORM.DIST(0,$J153/2,$M153,TRUE))*$D153+($K153="Steady Growth")*(AND(GI$6&gt;=$F153,GI$6&lt;=$H153)*((GI$6-$F153+1)/($J153*($J153+1)/2)*$D153))+($K153="custom")*CustCF!GC153</f>
        <v/>
      </c>
      <c r="GJ153" s="87">
        <f>($K153="Bell Curve")*(_xlfn.NORM.DIST(AND(GJ$6&gt;=$F153,GJ$6&lt;=$H153)*(GJ$6-$F153+1),$J153/2,$M153,TRUE)-_xlfn.NORM.DIST(AND(GJ$6&gt;=$F153,GJ$6&lt;=$H153)*(GI$6-$F153+1),$J153/2,$M153,TRUE))/(1-2*_xlfn.NORM.DIST(0,$J153/2,$M153,TRUE))*$D153+($K153="Steady Growth")*(AND(GJ$6&gt;=$F153,GJ$6&lt;=$H153)*((GJ$6-$F153+1)/($J153*($J153+1)/2)*$D153))+($K153="custom")*CustCF!GD153</f>
        <v/>
      </c>
      <c r="GK153" s="87">
        <f>($K153="Bell Curve")*(_xlfn.NORM.DIST(AND(GK$6&gt;=$F153,GK$6&lt;=$H153)*(GK$6-$F153+1),$J153/2,$M153,TRUE)-_xlfn.NORM.DIST(AND(GK$6&gt;=$F153,GK$6&lt;=$H153)*(GJ$6-$F153+1),$J153/2,$M153,TRUE))/(1-2*_xlfn.NORM.DIST(0,$J153/2,$M153,TRUE))*$D153+($K153="Steady Growth")*(AND(GK$6&gt;=$F153,GK$6&lt;=$H153)*((GK$6-$F153+1)/($J153*($J153+1)/2)*$D153))+($K153="custom")*CustCF!GE153</f>
        <v/>
      </c>
      <c r="GL153" s="87">
        <f>($K153="Bell Curve")*(_xlfn.NORM.DIST(AND(GL$6&gt;=$F153,GL$6&lt;=$H153)*(GL$6-$F153+1),$J153/2,$M153,TRUE)-_xlfn.NORM.DIST(AND(GL$6&gt;=$F153,GL$6&lt;=$H153)*(GK$6-$F153+1),$J153/2,$M153,TRUE))/(1-2*_xlfn.NORM.DIST(0,$J153/2,$M153,TRUE))*$D153+($K153="Steady Growth")*(AND(GL$6&gt;=$F153,GL$6&lt;=$H153)*((GL$6-$F153+1)/($J153*($J153+1)/2)*$D153))+($K153="custom")*CustCF!GF153</f>
        <v/>
      </c>
      <c r="GM153" s="87">
        <f>($K153="Bell Curve")*(_xlfn.NORM.DIST(AND(GM$6&gt;=$F153,GM$6&lt;=$H153)*(GM$6-$F153+1),$J153/2,$M153,TRUE)-_xlfn.NORM.DIST(AND(GM$6&gt;=$F153,GM$6&lt;=$H153)*(GL$6-$F153+1),$J153/2,$M153,TRUE))/(1-2*_xlfn.NORM.DIST(0,$J153/2,$M153,TRUE))*$D153+($K153="Steady Growth")*(AND(GM$6&gt;=$F153,GM$6&lt;=$H153)*((GM$6-$F153+1)/($J153*($J153+1)/2)*$D153))+($K153="custom")*CustCF!GG153</f>
        <v/>
      </c>
      <c r="GN153" s="257">
        <f>($K153="Bell Curve")*(_xlfn.NORM.DIST(AND(GN$6&gt;=$F153,GN$6&lt;=$H153)*(GN$6-$F153+1),$J153/2,$M153,TRUE)-_xlfn.NORM.DIST(AND(GN$6&gt;=$F153,GN$6&lt;=$H153)*(GM$6-$F153+1),$J153/2,$M153,TRUE))/(1-2*_xlfn.NORM.DIST(0,$J153/2,$M153,TRUE))*$D153+($K153="Steady Growth")*(AND(GN$6&gt;=$F153,GN$6&lt;=$H153)*((GN$6-$F153+1)/($J153*($J153+1)/2)*$D153))+($K153="custom")*CustCF!GH153</f>
        <v/>
      </c>
      <c r="GO153" s="1" t="n"/>
      <c r="GP153" s="63" t="n"/>
    </row>
    <row r="154" hidden="1" outlineLevel="1">
      <c r="A154" s="1" t="n"/>
      <c r="B154" s="1" t="n"/>
      <c r="C154" s="251">
        <f>Budget!AF35</f>
        <v/>
      </c>
      <c r="D154" s="14">
        <f>Budget!AG35</f>
        <v/>
      </c>
      <c r="E154" s="14">
        <f>IF(D154&lt;&gt;0,F154,"")</f>
        <v/>
      </c>
      <c r="F154" s="252" t="n">
        <v>0</v>
      </c>
      <c r="G154" s="921">
        <f>IF(L154="custom",CustCF!F154,INDEX($P$8:$GN$8,MATCH(F154,$P$6:$GN$6,0)))</f>
        <v/>
      </c>
      <c r="H154" s="252" t="n">
        <v>0</v>
      </c>
      <c r="I154" s="921">
        <f>IF(L154="custom",CustCF!G154,INDEX($P$8:$GN$8,MATCH(H154,$P$6:$GN$6,0)))</f>
        <v/>
      </c>
      <c r="J154" s="249">
        <f>H154-F154+1</f>
        <v/>
      </c>
      <c r="K154" s="254" t="inlineStr">
        <is>
          <t>Bell Curve</t>
        </is>
      </c>
      <c r="L154" s="255" t="inlineStr">
        <is>
          <t>Flat (9)</t>
        </is>
      </c>
      <c r="M154" s="256">
        <f>INDEX($D$261:$D$266,MATCH(L154,$C$261:$C$266,0))</f>
        <v/>
      </c>
      <c r="N154" s="13">
        <f>SUM(P154:GN154)</f>
        <v/>
      </c>
      <c r="O154" s="14" t="n"/>
      <c r="P154" s="87">
        <f>($K154="Bell Curve")*(_xlfn.NORM.DIST(AND(P$6&gt;=$F154,P$6&lt;=$H154)*(P$6-$F154+1),$J154/2,$M154,TRUE)-_xlfn.NORM.DIST(AND(P$6&gt;=$F154,P$6&lt;=$H154)*(O$6-$F154+1),$J154/2,$M154,TRUE))/(1-2*_xlfn.NORM.DIST(0,$J154/2,$M154,TRUE))*$D154+($K154="Steady Growth")*(AND(P$6&gt;=$F154,P$6&lt;=$H154)*((P$6-$F154+1)/($J154*($J154+1)/2)*$D154))+($K154="custom")*CustCF!J154</f>
        <v/>
      </c>
      <c r="Q154" s="87">
        <f>($K154="Bell Curve")*(_xlfn.NORM.DIST(AND(Q$6&gt;=$F154,Q$6&lt;=$H154)*(Q$6-$F154+1),$J154/2,$M154,TRUE)-_xlfn.NORM.DIST(AND(Q$6&gt;=$F154,Q$6&lt;=$H154)*(P$6-$F154+1),$J154/2,$M154,TRUE))/(1-2*_xlfn.NORM.DIST(0,$J154/2,$M154,TRUE))*$D154+($K154="Steady Growth")*(AND(Q$6&gt;=$F154,Q$6&lt;=$H154)*((Q$6-$F154+1)/($J154*($J154+1)/2)*$D154))+($K154="custom")*CustCF!K154</f>
        <v/>
      </c>
      <c r="R154" s="87">
        <f>($K154="Bell Curve")*(_xlfn.NORM.DIST(AND(R$6&gt;=$F154,R$6&lt;=$H154)*(R$6-$F154+1),$J154/2,$M154,TRUE)-_xlfn.NORM.DIST(AND(R$6&gt;=$F154,R$6&lt;=$H154)*(Q$6-$F154+1),$J154/2,$M154,TRUE))/(1-2*_xlfn.NORM.DIST(0,$J154/2,$M154,TRUE))*$D154+($K154="Steady Growth")*(AND(R$6&gt;=$F154,R$6&lt;=$H154)*((R$6-$F154+1)/($J154*($J154+1)/2)*$D154))+($K154="custom")*CustCF!L154</f>
        <v/>
      </c>
      <c r="S154" s="87">
        <f>($K154="Bell Curve")*(_xlfn.NORM.DIST(AND(S$6&gt;=$F154,S$6&lt;=$H154)*(S$6-$F154+1),$J154/2,$M154,TRUE)-_xlfn.NORM.DIST(AND(S$6&gt;=$F154,S$6&lt;=$H154)*(R$6-$F154+1),$J154/2,$M154,TRUE))/(1-2*_xlfn.NORM.DIST(0,$J154/2,$M154,TRUE))*$D154+($K154="Steady Growth")*(AND(S$6&gt;=$F154,S$6&lt;=$H154)*((S$6-$F154+1)/($J154*($J154+1)/2)*$D154))+($K154="custom")*CustCF!M154</f>
        <v/>
      </c>
      <c r="T154" s="87">
        <f>($K154="Bell Curve")*(_xlfn.NORM.DIST(AND(T$6&gt;=$F154,T$6&lt;=$H154)*(T$6-$F154+1),$J154/2,$M154,TRUE)-_xlfn.NORM.DIST(AND(T$6&gt;=$F154,T$6&lt;=$H154)*(S$6-$F154+1),$J154/2,$M154,TRUE))/(1-2*_xlfn.NORM.DIST(0,$J154/2,$M154,TRUE))*$D154+($K154="Steady Growth")*(AND(T$6&gt;=$F154,T$6&lt;=$H154)*((T$6-$F154+1)/($J154*($J154+1)/2)*$D154))+($K154="custom")*CustCF!N154</f>
        <v/>
      </c>
      <c r="U154" s="87">
        <f>($K154="Bell Curve")*(_xlfn.NORM.DIST(AND(U$6&gt;=$F154,U$6&lt;=$H154)*(U$6-$F154+1),$J154/2,$M154,TRUE)-_xlfn.NORM.DIST(AND(U$6&gt;=$F154,U$6&lt;=$H154)*(T$6-$F154+1),$J154/2,$M154,TRUE))/(1-2*_xlfn.NORM.DIST(0,$J154/2,$M154,TRUE))*$D154+($K154="Steady Growth")*(AND(U$6&gt;=$F154,U$6&lt;=$H154)*((U$6-$F154+1)/($J154*($J154+1)/2)*$D154))+($K154="custom")*CustCF!O154</f>
        <v/>
      </c>
      <c r="V154" s="87">
        <f>($K154="Bell Curve")*(_xlfn.NORM.DIST(AND(V$6&gt;=$F154,V$6&lt;=$H154)*(V$6-$F154+1),$J154/2,$M154,TRUE)-_xlfn.NORM.DIST(AND(V$6&gt;=$F154,V$6&lt;=$H154)*(U$6-$F154+1),$J154/2,$M154,TRUE))/(1-2*_xlfn.NORM.DIST(0,$J154/2,$M154,TRUE))*$D154+($K154="Steady Growth")*(AND(V$6&gt;=$F154,V$6&lt;=$H154)*((V$6-$F154+1)/($J154*($J154+1)/2)*$D154))+($K154="custom")*CustCF!P154</f>
        <v/>
      </c>
      <c r="W154" s="87">
        <f>($K154="Bell Curve")*(_xlfn.NORM.DIST(AND(W$6&gt;=$F154,W$6&lt;=$H154)*(W$6-$F154+1),$J154/2,$M154,TRUE)-_xlfn.NORM.DIST(AND(W$6&gt;=$F154,W$6&lt;=$H154)*(V$6-$F154+1),$J154/2,$M154,TRUE))/(1-2*_xlfn.NORM.DIST(0,$J154/2,$M154,TRUE))*$D154+($K154="Steady Growth")*(AND(W$6&gt;=$F154,W$6&lt;=$H154)*((W$6-$F154+1)/($J154*($J154+1)/2)*$D154))+($K154="custom")*CustCF!Q154</f>
        <v/>
      </c>
      <c r="X154" s="87">
        <f>($K154="Bell Curve")*(_xlfn.NORM.DIST(AND(X$6&gt;=$F154,X$6&lt;=$H154)*(X$6-$F154+1),$J154/2,$M154,TRUE)-_xlfn.NORM.DIST(AND(X$6&gt;=$F154,X$6&lt;=$H154)*(W$6-$F154+1),$J154/2,$M154,TRUE))/(1-2*_xlfn.NORM.DIST(0,$J154/2,$M154,TRUE))*$D154+($K154="Steady Growth")*(AND(X$6&gt;=$F154,X$6&lt;=$H154)*((X$6-$F154+1)/($J154*($J154+1)/2)*$D154))+($K154="custom")*CustCF!R154</f>
        <v/>
      </c>
      <c r="Y154" s="87">
        <f>($K154="Bell Curve")*(_xlfn.NORM.DIST(AND(Y$6&gt;=$F154,Y$6&lt;=$H154)*(Y$6-$F154+1),$J154/2,$M154,TRUE)-_xlfn.NORM.DIST(AND(Y$6&gt;=$F154,Y$6&lt;=$H154)*(X$6-$F154+1),$J154/2,$M154,TRUE))/(1-2*_xlfn.NORM.DIST(0,$J154/2,$M154,TRUE))*$D154+($K154="Steady Growth")*(AND(Y$6&gt;=$F154,Y$6&lt;=$H154)*((Y$6-$F154+1)/($J154*($J154+1)/2)*$D154))+($K154="custom")*CustCF!S154</f>
        <v/>
      </c>
      <c r="Z154" s="87">
        <f>($K154="Bell Curve")*(_xlfn.NORM.DIST(AND(Z$6&gt;=$F154,Z$6&lt;=$H154)*(Z$6-$F154+1),$J154/2,$M154,TRUE)-_xlfn.NORM.DIST(AND(Z$6&gt;=$F154,Z$6&lt;=$H154)*(Y$6-$F154+1),$J154/2,$M154,TRUE))/(1-2*_xlfn.NORM.DIST(0,$J154/2,$M154,TRUE))*$D154+($K154="Steady Growth")*(AND(Z$6&gt;=$F154,Z$6&lt;=$H154)*((Z$6-$F154+1)/($J154*($J154+1)/2)*$D154))+($K154="custom")*CustCF!T154</f>
        <v/>
      </c>
      <c r="AA154" s="87">
        <f>($K154="Bell Curve")*(_xlfn.NORM.DIST(AND(AA$6&gt;=$F154,AA$6&lt;=$H154)*(AA$6-$F154+1),$J154/2,$M154,TRUE)-_xlfn.NORM.DIST(AND(AA$6&gt;=$F154,AA$6&lt;=$H154)*(Z$6-$F154+1),$J154/2,$M154,TRUE))/(1-2*_xlfn.NORM.DIST(0,$J154/2,$M154,TRUE))*$D154+($K154="Steady Growth")*(AND(AA$6&gt;=$F154,AA$6&lt;=$H154)*((AA$6-$F154+1)/($J154*($J154+1)/2)*$D154))+($K154="custom")*CustCF!U154</f>
        <v/>
      </c>
      <c r="AB154" s="87">
        <f>($K154="Bell Curve")*(_xlfn.NORM.DIST(AND(AB$6&gt;=$F154,AB$6&lt;=$H154)*(AB$6-$F154+1),$J154/2,$M154,TRUE)-_xlfn.NORM.DIST(AND(AB$6&gt;=$F154,AB$6&lt;=$H154)*(AA$6-$F154+1),$J154/2,$M154,TRUE))/(1-2*_xlfn.NORM.DIST(0,$J154/2,$M154,TRUE))*$D154+($K154="Steady Growth")*(AND(AB$6&gt;=$F154,AB$6&lt;=$H154)*((AB$6-$F154+1)/($J154*($J154+1)/2)*$D154))+($K154="custom")*CustCF!V154</f>
        <v/>
      </c>
      <c r="AC154" s="87">
        <f>($K154="Bell Curve")*(_xlfn.NORM.DIST(AND(AC$6&gt;=$F154,AC$6&lt;=$H154)*(AC$6-$F154+1),$J154/2,$M154,TRUE)-_xlfn.NORM.DIST(AND(AC$6&gt;=$F154,AC$6&lt;=$H154)*(AB$6-$F154+1),$J154/2,$M154,TRUE))/(1-2*_xlfn.NORM.DIST(0,$J154/2,$M154,TRUE))*$D154+($K154="Steady Growth")*(AND(AC$6&gt;=$F154,AC$6&lt;=$H154)*((AC$6-$F154+1)/($J154*($J154+1)/2)*$D154))+($K154="custom")*CustCF!W154</f>
        <v/>
      </c>
      <c r="AD154" s="87">
        <f>($K154="Bell Curve")*(_xlfn.NORM.DIST(AND(AD$6&gt;=$F154,AD$6&lt;=$H154)*(AD$6-$F154+1),$J154/2,$M154,TRUE)-_xlfn.NORM.DIST(AND(AD$6&gt;=$F154,AD$6&lt;=$H154)*(AC$6-$F154+1),$J154/2,$M154,TRUE))/(1-2*_xlfn.NORM.DIST(0,$J154/2,$M154,TRUE))*$D154+($K154="Steady Growth")*(AND(AD$6&gt;=$F154,AD$6&lt;=$H154)*((AD$6-$F154+1)/($J154*($J154+1)/2)*$D154))+($K154="custom")*CustCF!X154</f>
        <v/>
      </c>
      <c r="AE154" s="87">
        <f>($K154="Bell Curve")*(_xlfn.NORM.DIST(AND(AE$6&gt;=$F154,AE$6&lt;=$H154)*(AE$6-$F154+1),$J154/2,$M154,TRUE)-_xlfn.NORM.DIST(AND(AE$6&gt;=$F154,AE$6&lt;=$H154)*(AD$6-$F154+1),$J154/2,$M154,TRUE))/(1-2*_xlfn.NORM.DIST(0,$J154/2,$M154,TRUE))*$D154+($K154="Steady Growth")*(AND(AE$6&gt;=$F154,AE$6&lt;=$H154)*((AE$6-$F154+1)/($J154*($J154+1)/2)*$D154))+($K154="custom")*CustCF!Y154</f>
        <v/>
      </c>
      <c r="AF154" s="87">
        <f>($K154="Bell Curve")*(_xlfn.NORM.DIST(AND(AF$6&gt;=$F154,AF$6&lt;=$H154)*(AF$6-$F154+1),$J154/2,$M154,TRUE)-_xlfn.NORM.DIST(AND(AF$6&gt;=$F154,AF$6&lt;=$H154)*(AE$6-$F154+1),$J154/2,$M154,TRUE))/(1-2*_xlfn.NORM.DIST(0,$J154/2,$M154,TRUE))*$D154+($K154="Steady Growth")*(AND(AF$6&gt;=$F154,AF$6&lt;=$H154)*((AF$6-$F154+1)/($J154*($J154+1)/2)*$D154))+($K154="custom")*CustCF!Z154</f>
        <v/>
      </c>
      <c r="AG154" s="87">
        <f>($K154="Bell Curve")*(_xlfn.NORM.DIST(AND(AG$6&gt;=$F154,AG$6&lt;=$H154)*(AG$6-$F154+1),$J154/2,$M154,TRUE)-_xlfn.NORM.DIST(AND(AG$6&gt;=$F154,AG$6&lt;=$H154)*(AF$6-$F154+1),$J154/2,$M154,TRUE))/(1-2*_xlfn.NORM.DIST(0,$J154/2,$M154,TRUE))*$D154+($K154="Steady Growth")*(AND(AG$6&gt;=$F154,AG$6&lt;=$H154)*((AG$6-$F154+1)/($J154*($J154+1)/2)*$D154))+($K154="custom")*CustCF!AA154</f>
        <v/>
      </c>
      <c r="AH154" s="87">
        <f>($K154="Bell Curve")*(_xlfn.NORM.DIST(AND(AH$6&gt;=$F154,AH$6&lt;=$H154)*(AH$6-$F154+1),$J154/2,$M154,TRUE)-_xlfn.NORM.DIST(AND(AH$6&gt;=$F154,AH$6&lt;=$H154)*(AG$6-$F154+1),$J154/2,$M154,TRUE))/(1-2*_xlfn.NORM.DIST(0,$J154/2,$M154,TRUE))*$D154+($K154="Steady Growth")*(AND(AH$6&gt;=$F154,AH$6&lt;=$H154)*((AH$6-$F154+1)/($J154*($J154+1)/2)*$D154))+($K154="custom")*CustCF!AB154</f>
        <v/>
      </c>
      <c r="AI154" s="87">
        <f>($K154="Bell Curve")*(_xlfn.NORM.DIST(AND(AI$6&gt;=$F154,AI$6&lt;=$H154)*(AI$6-$F154+1),$J154/2,$M154,TRUE)-_xlfn.NORM.DIST(AND(AI$6&gt;=$F154,AI$6&lt;=$H154)*(AH$6-$F154+1),$J154/2,$M154,TRUE))/(1-2*_xlfn.NORM.DIST(0,$J154/2,$M154,TRUE))*$D154+($K154="Steady Growth")*(AND(AI$6&gt;=$F154,AI$6&lt;=$H154)*((AI$6-$F154+1)/($J154*($J154+1)/2)*$D154))+($K154="custom")*CustCF!AC154</f>
        <v/>
      </c>
      <c r="AJ154" s="87">
        <f>($K154="Bell Curve")*(_xlfn.NORM.DIST(AND(AJ$6&gt;=$F154,AJ$6&lt;=$H154)*(AJ$6-$F154+1),$J154/2,$M154,TRUE)-_xlfn.NORM.DIST(AND(AJ$6&gt;=$F154,AJ$6&lt;=$H154)*(AI$6-$F154+1),$J154/2,$M154,TRUE))/(1-2*_xlfn.NORM.DIST(0,$J154/2,$M154,TRUE))*$D154+($K154="Steady Growth")*(AND(AJ$6&gt;=$F154,AJ$6&lt;=$H154)*((AJ$6-$F154+1)/($J154*($J154+1)/2)*$D154))+($K154="custom")*CustCF!AD154</f>
        <v/>
      </c>
      <c r="AK154" s="87">
        <f>($K154="Bell Curve")*(_xlfn.NORM.DIST(AND(AK$6&gt;=$F154,AK$6&lt;=$H154)*(AK$6-$F154+1),$J154/2,$M154,TRUE)-_xlfn.NORM.DIST(AND(AK$6&gt;=$F154,AK$6&lt;=$H154)*(AJ$6-$F154+1),$J154/2,$M154,TRUE))/(1-2*_xlfn.NORM.DIST(0,$J154/2,$M154,TRUE))*$D154+($K154="Steady Growth")*(AND(AK$6&gt;=$F154,AK$6&lt;=$H154)*((AK$6-$F154+1)/($J154*($J154+1)/2)*$D154))+($K154="custom")*CustCF!AE154</f>
        <v/>
      </c>
      <c r="AL154" s="87">
        <f>($K154="Bell Curve")*(_xlfn.NORM.DIST(AND(AL$6&gt;=$F154,AL$6&lt;=$H154)*(AL$6-$F154+1),$J154/2,$M154,TRUE)-_xlfn.NORM.DIST(AND(AL$6&gt;=$F154,AL$6&lt;=$H154)*(AK$6-$F154+1),$J154/2,$M154,TRUE))/(1-2*_xlfn.NORM.DIST(0,$J154/2,$M154,TRUE))*$D154+($K154="Steady Growth")*(AND(AL$6&gt;=$F154,AL$6&lt;=$H154)*((AL$6-$F154+1)/($J154*($J154+1)/2)*$D154))+($K154="custom")*CustCF!AF154</f>
        <v/>
      </c>
      <c r="AM154" s="87">
        <f>($K154="Bell Curve")*(_xlfn.NORM.DIST(AND(AM$6&gt;=$F154,AM$6&lt;=$H154)*(AM$6-$F154+1),$J154/2,$M154,TRUE)-_xlfn.NORM.DIST(AND(AM$6&gt;=$F154,AM$6&lt;=$H154)*(AL$6-$F154+1),$J154/2,$M154,TRUE))/(1-2*_xlfn.NORM.DIST(0,$J154/2,$M154,TRUE))*$D154+($K154="Steady Growth")*(AND(AM$6&gt;=$F154,AM$6&lt;=$H154)*((AM$6-$F154+1)/($J154*($J154+1)/2)*$D154))+($K154="custom")*CustCF!AG154</f>
        <v/>
      </c>
      <c r="AN154" s="87">
        <f>($K154="Bell Curve")*(_xlfn.NORM.DIST(AND(AN$6&gt;=$F154,AN$6&lt;=$H154)*(AN$6-$F154+1),$J154/2,$M154,TRUE)-_xlfn.NORM.DIST(AND(AN$6&gt;=$F154,AN$6&lt;=$H154)*(AM$6-$F154+1),$J154/2,$M154,TRUE))/(1-2*_xlfn.NORM.DIST(0,$J154/2,$M154,TRUE))*$D154+($K154="Steady Growth")*(AND(AN$6&gt;=$F154,AN$6&lt;=$H154)*((AN$6-$F154+1)/($J154*($J154+1)/2)*$D154))+($K154="custom")*CustCF!AH154</f>
        <v/>
      </c>
      <c r="AO154" s="87">
        <f>($K154="Bell Curve")*(_xlfn.NORM.DIST(AND(AO$6&gt;=$F154,AO$6&lt;=$H154)*(AO$6-$F154+1),$J154/2,$M154,TRUE)-_xlfn.NORM.DIST(AND(AO$6&gt;=$F154,AO$6&lt;=$H154)*(AN$6-$F154+1),$J154/2,$M154,TRUE))/(1-2*_xlfn.NORM.DIST(0,$J154/2,$M154,TRUE))*$D154+($K154="Steady Growth")*(AND(AO$6&gt;=$F154,AO$6&lt;=$H154)*((AO$6-$F154+1)/($J154*($J154+1)/2)*$D154))+($K154="custom")*CustCF!AI154</f>
        <v/>
      </c>
      <c r="AP154" s="87">
        <f>($K154="Bell Curve")*(_xlfn.NORM.DIST(AND(AP$6&gt;=$F154,AP$6&lt;=$H154)*(AP$6-$F154+1),$J154/2,$M154,TRUE)-_xlfn.NORM.DIST(AND(AP$6&gt;=$F154,AP$6&lt;=$H154)*(AO$6-$F154+1),$J154/2,$M154,TRUE))/(1-2*_xlfn.NORM.DIST(0,$J154/2,$M154,TRUE))*$D154+($K154="Steady Growth")*(AND(AP$6&gt;=$F154,AP$6&lt;=$H154)*((AP$6-$F154+1)/($J154*($J154+1)/2)*$D154))+($K154="custom")*CustCF!AJ154</f>
        <v/>
      </c>
      <c r="AQ154" s="87">
        <f>($K154="Bell Curve")*(_xlfn.NORM.DIST(AND(AQ$6&gt;=$F154,AQ$6&lt;=$H154)*(AQ$6-$F154+1),$J154/2,$M154,TRUE)-_xlfn.NORM.DIST(AND(AQ$6&gt;=$F154,AQ$6&lt;=$H154)*(AP$6-$F154+1),$J154/2,$M154,TRUE))/(1-2*_xlfn.NORM.DIST(0,$J154/2,$M154,TRUE))*$D154+($K154="Steady Growth")*(AND(AQ$6&gt;=$F154,AQ$6&lt;=$H154)*((AQ$6-$F154+1)/($J154*($J154+1)/2)*$D154))+($K154="custom")*CustCF!AK154</f>
        <v/>
      </c>
      <c r="AR154" s="87">
        <f>($K154="Bell Curve")*(_xlfn.NORM.DIST(AND(AR$6&gt;=$F154,AR$6&lt;=$H154)*(AR$6-$F154+1),$J154/2,$M154,TRUE)-_xlfn.NORM.DIST(AND(AR$6&gt;=$F154,AR$6&lt;=$H154)*(AQ$6-$F154+1),$J154/2,$M154,TRUE))/(1-2*_xlfn.NORM.DIST(0,$J154/2,$M154,TRUE))*$D154+($K154="Steady Growth")*(AND(AR$6&gt;=$F154,AR$6&lt;=$H154)*((AR$6-$F154+1)/($J154*($J154+1)/2)*$D154))+($K154="custom")*CustCF!AL154</f>
        <v/>
      </c>
      <c r="AS154" s="87">
        <f>($K154="Bell Curve")*(_xlfn.NORM.DIST(AND(AS$6&gt;=$F154,AS$6&lt;=$H154)*(AS$6-$F154+1),$J154/2,$M154,TRUE)-_xlfn.NORM.DIST(AND(AS$6&gt;=$F154,AS$6&lt;=$H154)*(AR$6-$F154+1),$J154/2,$M154,TRUE))/(1-2*_xlfn.NORM.DIST(0,$J154/2,$M154,TRUE))*$D154+($K154="Steady Growth")*(AND(AS$6&gt;=$F154,AS$6&lt;=$H154)*((AS$6-$F154+1)/($J154*($J154+1)/2)*$D154))+($K154="custom")*CustCF!AM154</f>
        <v/>
      </c>
      <c r="AT154" s="87">
        <f>($K154="Bell Curve")*(_xlfn.NORM.DIST(AND(AT$6&gt;=$F154,AT$6&lt;=$H154)*(AT$6-$F154+1),$J154/2,$M154,TRUE)-_xlfn.NORM.DIST(AND(AT$6&gt;=$F154,AT$6&lt;=$H154)*(AS$6-$F154+1),$J154/2,$M154,TRUE))/(1-2*_xlfn.NORM.DIST(0,$J154/2,$M154,TRUE))*$D154+($K154="Steady Growth")*(AND(AT$6&gt;=$F154,AT$6&lt;=$H154)*((AT$6-$F154+1)/($J154*($J154+1)/2)*$D154))+($K154="custom")*CustCF!AN154</f>
        <v/>
      </c>
      <c r="AU154" s="87">
        <f>($K154="Bell Curve")*(_xlfn.NORM.DIST(AND(AU$6&gt;=$F154,AU$6&lt;=$H154)*(AU$6-$F154+1),$J154/2,$M154,TRUE)-_xlfn.NORM.DIST(AND(AU$6&gt;=$F154,AU$6&lt;=$H154)*(AT$6-$F154+1),$J154/2,$M154,TRUE))/(1-2*_xlfn.NORM.DIST(0,$J154/2,$M154,TRUE))*$D154+($K154="Steady Growth")*(AND(AU$6&gt;=$F154,AU$6&lt;=$H154)*((AU$6-$F154+1)/($J154*($J154+1)/2)*$D154))+($K154="custom")*CustCF!AO154</f>
        <v/>
      </c>
      <c r="AV154" s="87">
        <f>($K154="Bell Curve")*(_xlfn.NORM.DIST(AND(AV$6&gt;=$F154,AV$6&lt;=$H154)*(AV$6-$F154+1),$J154/2,$M154,TRUE)-_xlfn.NORM.DIST(AND(AV$6&gt;=$F154,AV$6&lt;=$H154)*(AU$6-$F154+1),$J154/2,$M154,TRUE))/(1-2*_xlfn.NORM.DIST(0,$J154/2,$M154,TRUE))*$D154+($K154="Steady Growth")*(AND(AV$6&gt;=$F154,AV$6&lt;=$H154)*((AV$6-$F154+1)/($J154*($J154+1)/2)*$D154))+($K154="custom")*CustCF!AP154</f>
        <v/>
      </c>
      <c r="AW154" s="87">
        <f>($K154="Bell Curve")*(_xlfn.NORM.DIST(AND(AW$6&gt;=$F154,AW$6&lt;=$H154)*(AW$6-$F154+1),$J154/2,$M154,TRUE)-_xlfn.NORM.DIST(AND(AW$6&gt;=$F154,AW$6&lt;=$H154)*(AV$6-$F154+1),$J154/2,$M154,TRUE))/(1-2*_xlfn.NORM.DIST(0,$J154/2,$M154,TRUE))*$D154+($K154="Steady Growth")*(AND(AW$6&gt;=$F154,AW$6&lt;=$H154)*((AW$6-$F154+1)/($J154*($J154+1)/2)*$D154))+($K154="custom")*CustCF!AQ154</f>
        <v/>
      </c>
      <c r="AX154" s="87">
        <f>($K154="Bell Curve")*(_xlfn.NORM.DIST(AND(AX$6&gt;=$F154,AX$6&lt;=$H154)*(AX$6-$F154+1),$J154/2,$M154,TRUE)-_xlfn.NORM.DIST(AND(AX$6&gt;=$F154,AX$6&lt;=$H154)*(AW$6-$F154+1),$J154/2,$M154,TRUE))/(1-2*_xlfn.NORM.DIST(0,$J154/2,$M154,TRUE))*$D154+($K154="Steady Growth")*(AND(AX$6&gt;=$F154,AX$6&lt;=$H154)*((AX$6-$F154+1)/($J154*($J154+1)/2)*$D154))+($K154="custom")*CustCF!AR154</f>
        <v/>
      </c>
      <c r="AY154" s="87">
        <f>($K154="Bell Curve")*(_xlfn.NORM.DIST(AND(AY$6&gt;=$F154,AY$6&lt;=$H154)*(AY$6-$F154+1),$J154/2,$M154,TRUE)-_xlfn.NORM.DIST(AND(AY$6&gt;=$F154,AY$6&lt;=$H154)*(AX$6-$F154+1),$J154/2,$M154,TRUE))/(1-2*_xlfn.NORM.DIST(0,$J154/2,$M154,TRUE))*$D154+($K154="Steady Growth")*(AND(AY$6&gt;=$F154,AY$6&lt;=$H154)*((AY$6-$F154+1)/($J154*($J154+1)/2)*$D154))+($K154="custom")*CustCF!AS154</f>
        <v/>
      </c>
      <c r="AZ154" s="87">
        <f>($K154="Bell Curve")*(_xlfn.NORM.DIST(AND(AZ$6&gt;=$F154,AZ$6&lt;=$H154)*(AZ$6-$F154+1),$J154/2,$M154,TRUE)-_xlfn.NORM.DIST(AND(AZ$6&gt;=$F154,AZ$6&lt;=$H154)*(AY$6-$F154+1),$J154/2,$M154,TRUE))/(1-2*_xlfn.NORM.DIST(0,$J154/2,$M154,TRUE))*$D154+($K154="Steady Growth")*(AND(AZ$6&gt;=$F154,AZ$6&lt;=$H154)*((AZ$6-$F154+1)/($J154*($J154+1)/2)*$D154))+($K154="custom")*CustCF!AT154</f>
        <v/>
      </c>
      <c r="BA154" s="87">
        <f>($K154="Bell Curve")*(_xlfn.NORM.DIST(AND(BA$6&gt;=$F154,BA$6&lt;=$H154)*(BA$6-$F154+1),$J154/2,$M154,TRUE)-_xlfn.NORM.DIST(AND(BA$6&gt;=$F154,BA$6&lt;=$H154)*(AZ$6-$F154+1),$J154/2,$M154,TRUE))/(1-2*_xlfn.NORM.DIST(0,$J154/2,$M154,TRUE))*$D154+($K154="Steady Growth")*(AND(BA$6&gt;=$F154,BA$6&lt;=$H154)*((BA$6-$F154+1)/($J154*($J154+1)/2)*$D154))+($K154="custom")*CustCF!AU154</f>
        <v/>
      </c>
      <c r="BB154" s="87">
        <f>($K154="Bell Curve")*(_xlfn.NORM.DIST(AND(BB$6&gt;=$F154,BB$6&lt;=$H154)*(BB$6-$F154+1),$J154/2,$M154,TRUE)-_xlfn.NORM.DIST(AND(BB$6&gt;=$F154,BB$6&lt;=$H154)*(BA$6-$F154+1),$J154/2,$M154,TRUE))/(1-2*_xlfn.NORM.DIST(0,$J154/2,$M154,TRUE))*$D154+($K154="Steady Growth")*(AND(BB$6&gt;=$F154,BB$6&lt;=$H154)*((BB$6-$F154+1)/($J154*($J154+1)/2)*$D154))+($K154="custom")*CustCF!AV154</f>
        <v/>
      </c>
      <c r="BC154" s="87">
        <f>($K154="Bell Curve")*(_xlfn.NORM.DIST(AND(BC$6&gt;=$F154,BC$6&lt;=$H154)*(BC$6-$F154+1),$J154/2,$M154,TRUE)-_xlfn.NORM.DIST(AND(BC$6&gt;=$F154,BC$6&lt;=$H154)*(BB$6-$F154+1),$J154/2,$M154,TRUE))/(1-2*_xlfn.NORM.DIST(0,$J154/2,$M154,TRUE))*$D154+($K154="Steady Growth")*(AND(BC$6&gt;=$F154,BC$6&lt;=$H154)*((BC$6-$F154+1)/($J154*($J154+1)/2)*$D154))+($K154="custom")*CustCF!AW154</f>
        <v/>
      </c>
      <c r="BD154" s="87">
        <f>($K154="Bell Curve")*(_xlfn.NORM.DIST(AND(BD$6&gt;=$F154,BD$6&lt;=$H154)*(BD$6-$F154+1),$J154/2,$M154,TRUE)-_xlfn.NORM.DIST(AND(BD$6&gt;=$F154,BD$6&lt;=$H154)*(BC$6-$F154+1),$J154/2,$M154,TRUE))/(1-2*_xlfn.NORM.DIST(0,$J154/2,$M154,TRUE))*$D154+($K154="Steady Growth")*(AND(BD$6&gt;=$F154,BD$6&lt;=$H154)*((BD$6-$F154+1)/($J154*($J154+1)/2)*$D154))+($K154="custom")*CustCF!AX154</f>
        <v/>
      </c>
      <c r="BE154" s="87">
        <f>($K154="Bell Curve")*(_xlfn.NORM.DIST(AND(BE$6&gt;=$F154,BE$6&lt;=$H154)*(BE$6-$F154+1),$J154/2,$M154,TRUE)-_xlfn.NORM.DIST(AND(BE$6&gt;=$F154,BE$6&lt;=$H154)*(BD$6-$F154+1),$J154/2,$M154,TRUE))/(1-2*_xlfn.NORM.DIST(0,$J154/2,$M154,TRUE))*$D154+($K154="Steady Growth")*(AND(BE$6&gt;=$F154,BE$6&lt;=$H154)*((BE$6-$F154+1)/($J154*($J154+1)/2)*$D154))+($K154="custom")*CustCF!AY154</f>
        <v/>
      </c>
      <c r="BF154" s="87">
        <f>($K154="Bell Curve")*(_xlfn.NORM.DIST(AND(BF$6&gt;=$F154,BF$6&lt;=$H154)*(BF$6-$F154+1),$J154/2,$M154,TRUE)-_xlfn.NORM.DIST(AND(BF$6&gt;=$F154,BF$6&lt;=$H154)*(BE$6-$F154+1),$J154/2,$M154,TRUE))/(1-2*_xlfn.NORM.DIST(0,$J154/2,$M154,TRUE))*$D154+($K154="Steady Growth")*(AND(BF$6&gt;=$F154,BF$6&lt;=$H154)*((BF$6-$F154+1)/($J154*($J154+1)/2)*$D154))+($K154="custom")*CustCF!AZ154</f>
        <v/>
      </c>
      <c r="BG154" s="87">
        <f>($K154="Bell Curve")*(_xlfn.NORM.DIST(AND(BG$6&gt;=$F154,BG$6&lt;=$H154)*(BG$6-$F154+1),$J154/2,$M154,TRUE)-_xlfn.NORM.DIST(AND(BG$6&gt;=$F154,BG$6&lt;=$H154)*(BF$6-$F154+1),$J154/2,$M154,TRUE))/(1-2*_xlfn.NORM.DIST(0,$J154/2,$M154,TRUE))*$D154+($K154="Steady Growth")*(AND(BG$6&gt;=$F154,BG$6&lt;=$H154)*((BG$6-$F154+1)/($J154*($J154+1)/2)*$D154))+($K154="custom")*CustCF!BA154</f>
        <v/>
      </c>
      <c r="BH154" s="87">
        <f>($K154="Bell Curve")*(_xlfn.NORM.DIST(AND(BH$6&gt;=$F154,BH$6&lt;=$H154)*(BH$6-$F154+1),$J154/2,$M154,TRUE)-_xlfn.NORM.DIST(AND(BH$6&gt;=$F154,BH$6&lt;=$H154)*(BG$6-$F154+1),$J154/2,$M154,TRUE))/(1-2*_xlfn.NORM.DIST(0,$J154/2,$M154,TRUE))*$D154+($K154="Steady Growth")*(AND(BH$6&gt;=$F154,BH$6&lt;=$H154)*((BH$6-$F154+1)/($J154*($J154+1)/2)*$D154))+($K154="custom")*CustCF!BB154</f>
        <v/>
      </c>
      <c r="BI154" s="87">
        <f>($K154="Bell Curve")*(_xlfn.NORM.DIST(AND(BI$6&gt;=$F154,BI$6&lt;=$H154)*(BI$6-$F154+1),$J154/2,$M154,TRUE)-_xlfn.NORM.DIST(AND(BI$6&gt;=$F154,BI$6&lt;=$H154)*(BH$6-$F154+1),$J154/2,$M154,TRUE))/(1-2*_xlfn.NORM.DIST(0,$J154/2,$M154,TRUE))*$D154+($K154="Steady Growth")*(AND(BI$6&gt;=$F154,BI$6&lt;=$H154)*((BI$6-$F154+1)/($J154*($J154+1)/2)*$D154))+($K154="custom")*CustCF!BC154</f>
        <v/>
      </c>
      <c r="BJ154" s="87">
        <f>($K154="Bell Curve")*(_xlfn.NORM.DIST(AND(BJ$6&gt;=$F154,BJ$6&lt;=$H154)*(BJ$6-$F154+1),$J154/2,$M154,TRUE)-_xlfn.NORM.DIST(AND(BJ$6&gt;=$F154,BJ$6&lt;=$H154)*(BI$6-$F154+1),$J154/2,$M154,TRUE))/(1-2*_xlfn.NORM.DIST(0,$J154/2,$M154,TRUE))*$D154+($K154="Steady Growth")*(AND(BJ$6&gt;=$F154,BJ$6&lt;=$H154)*((BJ$6-$F154+1)/($J154*($J154+1)/2)*$D154))+($K154="custom")*CustCF!BD154</f>
        <v/>
      </c>
      <c r="BK154" s="87">
        <f>($K154="Bell Curve")*(_xlfn.NORM.DIST(AND(BK$6&gt;=$F154,BK$6&lt;=$H154)*(BK$6-$F154+1),$J154/2,$M154,TRUE)-_xlfn.NORM.DIST(AND(BK$6&gt;=$F154,BK$6&lt;=$H154)*(BJ$6-$F154+1),$J154/2,$M154,TRUE))/(1-2*_xlfn.NORM.DIST(0,$J154/2,$M154,TRUE))*$D154+($K154="Steady Growth")*(AND(BK$6&gt;=$F154,BK$6&lt;=$H154)*((BK$6-$F154+1)/($J154*($J154+1)/2)*$D154))+($K154="custom")*CustCF!BE154</f>
        <v/>
      </c>
      <c r="BL154" s="87">
        <f>($K154="Bell Curve")*(_xlfn.NORM.DIST(AND(BL$6&gt;=$F154,BL$6&lt;=$H154)*(BL$6-$F154+1),$J154/2,$M154,TRUE)-_xlfn.NORM.DIST(AND(BL$6&gt;=$F154,BL$6&lt;=$H154)*(BK$6-$F154+1),$J154/2,$M154,TRUE))/(1-2*_xlfn.NORM.DIST(0,$J154/2,$M154,TRUE))*$D154+($K154="Steady Growth")*(AND(BL$6&gt;=$F154,BL$6&lt;=$H154)*((BL$6-$F154+1)/($J154*($J154+1)/2)*$D154))+($K154="custom")*CustCF!BF154</f>
        <v/>
      </c>
      <c r="BM154" s="87">
        <f>($K154="Bell Curve")*(_xlfn.NORM.DIST(AND(BM$6&gt;=$F154,BM$6&lt;=$H154)*(BM$6-$F154+1),$J154/2,$M154,TRUE)-_xlfn.NORM.DIST(AND(BM$6&gt;=$F154,BM$6&lt;=$H154)*(BL$6-$F154+1),$J154/2,$M154,TRUE))/(1-2*_xlfn.NORM.DIST(0,$J154/2,$M154,TRUE))*$D154+($K154="Steady Growth")*(AND(BM$6&gt;=$F154,BM$6&lt;=$H154)*((BM$6-$F154+1)/($J154*($J154+1)/2)*$D154))+($K154="custom")*CustCF!BG154</f>
        <v/>
      </c>
      <c r="BN154" s="87">
        <f>($K154="Bell Curve")*(_xlfn.NORM.DIST(AND(BN$6&gt;=$F154,BN$6&lt;=$H154)*(BN$6-$F154+1),$J154/2,$M154,TRUE)-_xlfn.NORM.DIST(AND(BN$6&gt;=$F154,BN$6&lt;=$H154)*(BM$6-$F154+1),$J154/2,$M154,TRUE))/(1-2*_xlfn.NORM.DIST(0,$J154/2,$M154,TRUE))*$D154+($K154="Steady Growth")*(AND(BN$6&gt;=$F154,BN$6&lt;=$H154)*((BN$6-$F154+1)/($J154*($J154+1)/2)*$D154))+($K154="custom")*CustCF!BH154</f>
        <v/>
      </c>
      <c r="BO154" s="87">
        <f>($K154="Bell Curve")*(_xlfn.NORM.DIST(AND(BO$6&gt;=$F154,BO$6&lt;=$H154)*(BO$6-$F154+1),$J154/2,$M154,TRUE)-_xlfn.NORM.DIST(AND(BO$6&gt;=$F154,BO$6&lt;=$H154)*(BN$6-$F154+1),$J154/2,$M154,TRUE))/(1-2*_xlfn.NORM.DIST(0,$J154/2,$M154,TRUE))*$D154+($K154="Steady Growth")*(AND(BO$6&gt;=$F154,BO$6&lt;=$H154)*((BO$6-$F154+1)/($J154*($J154+1)/2)*$D154))+($K154="custom")*CustCF!BI154</f>
        <v/>
      </c>
      <c r="BP154" s="87">
        <f>($K154="Bell Curve")*(_xlfn.NORM.DIST(AND(BP$6&gt;=$F154,BP$6&lt;=$H154)*(BP$6-$F154+1),$J154/2,$M154,TRUE)-_xlfn.NORM.DIST(AND(BP$6&gt;=$F154,BP$6&lt;=$H154)*(BO$6-$F154+1),$J154/2,$M154,TRUE))/(1-2*_xlfn.NORM.DIST(0,$J154/2,$M154,TRUE))*$D154+($K154="Steady Growth")*(AND(BP$6&gt;=$F154,BP$6&lt;=$H154)*((BP$6-$F154+1)/($J154*($J154+1)/2)*$D154))+($K154="custom")*CustCF!BJ154</f>
        <v/>
      </c>
      <c r="BQ154" s="87">
        <f>($K154="Bell Curve")*(_xlfn.NORM.DIST(AND(BQ$6&gt;=$F154,BQ$6&lt;=$H154)*(BQ$6-$F154+1),$J154/2,$M154,TRUE)-_xlfn.NORM.DIST(AND(BQ$6&gt;=$F154,BQ$6&lt;=$H154)*(BP$6-$F154+1),$J154/2,$M154,TRUE))/(1-2*_xlfn.NORM.DIST(0,$J154/2,$M154,TRUE))*$D154+($K154="Steady Growth")*(AND(BQ$6&gt;=$F154,BQ$6&lt;=$H154)*((BQ$6-$F154+1)/($J154*($J154+1)/2)*$D154))+($K154="custom")*CustCF!BK154</f>
        <v/>
      </c>
      <c r="BR154" s="87">
        <f>($K154="Bell Curve")*(_xlfn.NORM.DIST(AND(BR$6&gt;=$F154,BR$6&lt;=$H154)*(BR$6-$F154+1),$J154/2,$M154,TRUE)-_xlfn.NORM.DIST(AND(BR$6&gt;=$F154,BR$6&lt;=$H154)*(BQ$6-$F154+1),$J154/2,$M154,TRUE))/(1-2*_xlfn.NORM.DIST(0,$J154/2,$M154,TRUE))*$D154+($K154="Steady Growth")*(AND(BR$6&gt;=$F154,BR$6&lt;=$H154)*((BR$6-$F154+1)/($J154*($J154+1)/2)*$D154))+($K154="custom")*CustCF!BL154</f>
        <v/>
      </c>
      <c r="BS154" s="87">
        <f>($K154="Bell Curve")*(_xlfn.NORM.DIST(AND(BS$6&gt;=$F154,BS$6&lt;=$H154)*(BS$6-$F154+1),$J154/2,$M154,TRUE)-_xlfn.NORM.DIST(AND(BS$6&gt;=$F154,BS$6&lt;=$H154)*(BR$6-$F154+1),$J154/2,$M154,TRUE))/(1-2*_xlfn.NORM.DIST(0,$J154/2,$M154,TRUE))*$D154+($K154="Steady Growth")*(AND(BS$6&gt;=$F154,BS$6&lt;=$H154)*((BS$6-$F154+1)/($J154*($J154+1)/2)*$D154))+($K154="custom")*CustCF!BM154</f>
        <v/>
      </c>
      <c r="BT154" s="87">
        <f>($K154="Bell Curve")*(_xlfn.NORM.DIST(AND(BT$6&gt;=$F154,BT$6&lt;=$H154)*(BT$6-$F154+1),$J154/2,$M154,TRUE)-_xlfn.NORM.DIST(AND(BT$6&gt;=$F154,BT$6&lt;=$H154)*(BS$6-$F154+1),$J154/2,$M154,TRUE))/(1-2*_xlfn.NORM.DIST(0,$J154/2,$M154,TRUE))*$D154+($K154="Steady Growth")*(AND(BT$6&gt;=$F154,BT$6&lt;=$H154)*((BT$6-$F154+1)/($J154*($J154+1)/2)*$D154))+($K154="custom")*CustCF!BN154</f>
        <v/>
      </c>
      <c r="BU154" s="87">
        <f>($K154="Bell Curve")*(_xlfn.NORM.DIST(AND(BU$6&gt;=$F154,BU$6&lt;=$H154)*(BU$6-$F154+1),$J154/2,$M154,TRUE)-_xlfn.NORM.DIST(AND(BU$6&gt;=$F154,BU$6&lt;=$H154)*(BT$6-$F154+1),$J154/2,$M154,TRUE))/(1-2*_xlfn.NORM.DIST(0,$J154/2,$M154,TRUE))*$D154+($K154="Steady Growth")*(AND(BU$6&gt;=$F154,BU$6&lt;=$H154)*((BU$6-$F154+1)/($J154*($J154+1)/2)*$D154))+($K154="custom")*CustCF!BO154</f>
        <v/>
      </c>
      <c r="BV154" s="87">
        <f>($K154="Bell Curve")*(_xlfn.NORM.DIST(AND(BV$6&gt;=$F154,BV$6&lt;=$H154)*(BV$6-$F154+1),$J154/2,$M154,TRUE)-_xlfn.NORM.DIST(AND(BV$6&gt;=$F154,BV$6&lt;=$H154)*(BU$6-$F154+1),$J154/2,$M154,TRUE))/(1-2*_xlfn.NORM.DIST(0,$J154/2,$M154,TRUE))*$D154+($K154="Steady Growth")*(AND(BV$6&gt;=$F154,BV$6&lt;=$H154)*((BV$6-$F154+1)/($J154*($J154+1)/2)*$D154))+($K154="custom")*CustCF!BP154</f>
        <v/>
      </c>
      <c r="BW154" s="87">
        <f>($K154="Bell Curve")*(_xlfn.NORM.DIST(AND(BW$6&gt;=$F154,BW$6&lt;=$H154)*(BW$6-$F154+1),$J154/2,$M154,TRUE)-_xlfn.NORM.DIST(AND(BW$6&gt;=$F154,BW$6&lt;=$H154)*(BV$6-$F154+1),$J154/2,$M154,TRUE))/(1-2*_xlfn.NORM.DIST(0,$J154/2,$M154,TRUE))*$D154+($K154="Steady Growth")*(AND(BW$6&gt;=$F154,BW$6&lt;=$H154)*((BW$6-$F154+1)/($J154*($J154+1)/2)*$D154))+($K154="custom")*CustCF!BQ154</f>
        <v/>
      </c>
      <c r="BX154" s="87">
        <f>($K154="Bell Curve")*(_xlfn.NORM.DIST(AND(BX$6&gt;=$F154,BX$6&lt;=$H154)*(BX$6-$F154+1),$J154/2,$M154,TRUE)-_xlfn.NORM.DIST(AND(BX$6&gt;=$F154,BX$6&lt;=$H154)*(BW$6-$F154+1),$J154/2,$M154,TRUE))/(1-2*_xlfn.NORM.DIST(0,$J154/2,$M154,TRUE))*$D154+($K154="Steady Growth")*(AND(BX$6&gt;=$F154,BX$6&lt;=$H154)*((BX$6-$F154+1)/($J154*($J154+1)/2)*$D154))+($K154="custom")*CustCF!BR154</f>
        <v/>
      </c>
      <c r="BY154" s="87">
        <f>($K154="Bell Curve")*(_xlfn.NORM.DIST(AND(BY$6&gt;=$F154,BY$6&lt;=$H154)*(BY$6-$F154+1),$J154/2,$M154,TRUE)-_xlfn.NORM.DIST(AND(BY$6&gt;=$F154,BY$6&lt;=$H154)*(BX$6-$F154+1),$J154/2,$M154,TRUE))/(1-2*_xlfn.NORM.DIST(0,$J154/2,$M154,TRUE))*$D154+($K154="Steady Growth")*(AND(BY$6&gt;=$F154,BY$6&lt;=$H154)*((BY$6-$F154+1)/($J154*($J154+1)/2)*$D154))+($K154="custom")*CustCF!BS154</f>
        <v/>
      </c>
      <c r="BZ154" s="87">
        <f>($K154="Bell Curve")*(_xlfn.NORM.DIST(AND(BZ$6&gt;=$F154,BZ$6&lt;=$H154)*(BZ$6-$F154+1),$J154/2,$M154,TRUE)-_xlfn.NORM.DIST(AND(BZ$6&gt;=$F154,BZ$6&lt;=$H154)*(BY$6-$F154+1),$J154/2,$M154,TRUE))/(1-2*_xlfn.NORM.DIST(0,$J154/2,$M154,TRUE))*$D154+($K154="Steady Growth")*(AND(BZ$6&gt;=$F154,BZ$6&lt;=$H154)*((BZ$6-$F154+1)/($J154*($J154+1)/2)*$D154))+($K154="custom")*CustCF!BT154</f>
        <v/>
      </c>
      <c r="CA154" s="87">
        <f>($K154="Bell Curve")*(_xlfn.NORM.DIST(AND(CA$6&gt;=$F154,CA$6&lt;=$H154)*(CA$6-$F154+1),$J154/2,$M154,TRUE)-_xlfn.NORM.DIST(AND(CA$6&gt;=$F154,CA$6&lt;=$H154)*(BZ$6-$F154+1),$J154/2,$M154,TRUE))/(1-2*_xlfn.NORM.DIST(0,$J154/2,$M154,TRUE))*$D154+($K154="Steady Growth")*(AND(CA$6&gt;=$F154,CA$6&lt;=$H154)*((CA$6-$F154+1)/($J154*($J154+1)/2)*$D154))+($K154="custom")*CustCF!BU154</f>
        <v/>
      </c>
      <c r="CB154" s="87">
        <f>($K154="Bell Curve")*(_xlfn.NORM.DIST(AND(CB$6&gt;=$F154,CB$6&lt;=$H154)*(CB$6-$F154+1),$J154/2,$M154,TRUE)-_xlfn.NORM.DIST(AND(CB$6&gt;=$F154,CB$6&lt;=$H154)*(CA$6-$F154+1),$J154/2,$M154,TRUE))/(1-2*_xlfn.NORM.DIST(0,$J154/2,$M154,TRUE))*$D154+($K154="Steady Growth")*(AND(CB$6&gt;=$F154,CB$6&lt;=$H154)*((CB$6-$F154+1)/($J154*($J154+1)/2)*$D154))+($K154="custom")*CustCF!BV154</f>
        <v/>
      </c>
      <c r="CC154" s="87">
        <f>($K154="Bell Curve")*(_xlfn.NORM.DIST(AND(CC$6&gt;=$F154,CC$6&lt;=$H154)*(CC$6-$F154+1),$J154/2,$M154,TRUE)-_xlfn.NORM.DIST(AND(CC$6&gt;=$F154,CC$6&lt;=$H154)*(CB$6-$F154+1),$J154/2,$M154,TRUE))/(1-2*_xlfn.NORM.DIST(0,$J154/2,$M154,TRUE))*$D154+($K154="Steady Growth")*(AND(CC$6&gt;=$F154,CC$6&lt;=$H154)*((CC$6-$F154+1)/($J154*($J154+1)/2)*$D154))+($K154="custom")*CustCF!BW154</f>
        <v/>
      </c>
      <c r="CD154" s="87">
        <f>($K154="Bell Curve")*(_xlfn.NORM.DIST(AND(CD$6&gt;=$F154,CD$6&lt;=$H154)*(CD$6-$F154+1),$J154/2,$M154,TRUE)-_xlfn.NORM.DIST(AND(CD$6&gt;=$F154,CD$6&lt;=$H154)*(CC$6-$F154+1),$J154/2,$M154,TRUE))/(1-2*_xlfn.NORM.DIST(0,$J154/2,$M154,TRUE))*$D154+($K154="Steady Growth")*(AND(CD$6&gt;=$F154,CD$6&lt;=$H154)*((CD$6-$F154+1)/($J154*($J154+1)/2)*$D154))+($K154="custom")*CustCF!BX154</f>
        <v/>
      </c>
      <c r="CE154" s="87">
        <f>($K154="Bell Curve")*(_xlfn.NORM.DIST(AND(CE$6&gt;=$F154,CE$6&lt;=$H154)*(CE$6-$F154+1),$J154/2,$M154,TRUE)-_xlfn.NORM.DIST(AND(CE$6&gt;=$F154,CE$6&lt;=$H154)*(CD$6-$F154+1),$J154/2,$M154,TRUE))/(1-2*_xlfn.NORM.DIST(0,$J154/2,$M154,TRUE))*$D154+($K154="Steady Growth")*(AND(CE$6&gt;=$F154,CE$6&lt;=$H154)*((CE$6-$F154+1)/($J154*($J154+1)/2)*$D154))+($K154="custom")*CustCF!BY154</f>
        <v/>
      </c>
      <c r="CF154" s="87">
        <f>($K154="Bell Curve")*(_xlfn.NORM.DIST(AND(CF$6&gt;=$F154,CF$6&lt;=$H154)*(CF$6-$F154+1),$J154/2,$M154,TRUE)-_xlfn.NORM.DIST(AND(CF$6&gt;=$F154,CF$6&lt;=$H154)*(CE$6-$F154+1),$J154/2,$M154,TRUE))/(1-2*_xlfn.NORM.DIST(0,$J154/2,$M154,TRUE))*$D154+($K154="Steady Growth")*(AND(CF$6&gt;=$F154,CF$6&lt;=$H154)*((CF$6-$F154+1)/($J154*($J154+1)/2)*$D154))+($K154="custom")*CustCF!BZ154</f>
        <v/>
      </c>
      <c r="CG154" s="87">
        <f>($K154="Bell Curve")*(_xlfn.NORM.DIST(AND(CG$6&gt;=$F154,CG$6&lt;=$H154)*(CG$6-$F154+1),$J154/2,$M154,TRUE)-_xlfn.NORM.DIST(AND(CG$6&gt;=$F154,CG$6&lt;=$H154)*(CF$6-$F154+1),$J154/2,$M154,TRUE))/(1-2*_xlfn.NORM.DIST(0,$J154/2,$M154,TRUE))*$D154+($K154="Steady Growth")*(AND(CG$6&gt;=$F154,CG$6&lt;=$H154)*((CG$6-$F154+1)/($J154*($J154+1)/2)*$D154))+($K154="custom")*CustCF!CA154</f>
        <v/>
      </c>
      <c r="CH154" s="87">
        <f>($K154="Bell Curve")*(_xlfn.NORM.DIST(AND(CH$6&gt;=$F154,CH$6&lt;=$H154)*(CH$6-$F154+1),$J154/2,$M154,TRUE)-_xlfn.NORM.DIST(AND(CH$6&gt;=$F154,CH$6&lt;=$H154)*(CG$6-$F154+1),$J154/2,$M154,TRUE))/(1-2*_xlfn.NORM.DIST(0,$J154/2,$M154,TRUE))*$D154+($K154="Steady Growth")*(AND(CH$6&gt;=$F154,CH$6&lt;=$H154)*((CH$6-$F154+1)/($J154*($J154+1)/2)*$D154))+($K154="custom")*CustCF!CB154</f>
        <v/>
      </c>
      <c r="CI154" s="87">
        <f>($K154="Bell Curve")*(_xlfn.NORM.DIST(AND(CI$6&gt;=$F154,CI$6&lt;=$H154)*(CI$6-$F154+1),$J154/2,$M154,TRUE)-_xlfn.NORM.DIST(AND(CI$6&gt;=$F154,CI$6&lt;=$H154)*(CH$6-$F154+1),$J154/2,$M154,TRUE))/(1-2*_xlfn.NORM.DIST(0,$J154/2,$M154,TRUE))*$D154+($K154="Steady Growth")*(AND(CI$6&gt;=$F154,CI$6&lt;=$H154)*((CI$6-$F154+1)/($J154*($J154+1)/2)*$D154))+($K154="custom")*CustCF!CC154</f>
        <v/>
      </c>
      <c r="CJ154" s="87">
        <f>($K154="Bell Curve")*(_xlfn.NORM.DIST(AND(CJ$6&gt;=$F154,CJ$6&lt;=$H154)*(CJ$6-$F154+1),$J154/2,$M154,TRUE)-_xlfn.NORM.DIST(AND(CJ$6&gt;=$F154,CJ$6&lt;=$H154)*(CI$6-$F154+1),$J154/2,$M154,TRUE))/(1-2*_xlfn.NORM.DIST(0,$J154/2,$M154,TRUE))*$D154+($K154="Steady Growth")*(AND(CJ$6&gt;=$F154,CJ$6&lt;=$H154)*((CJ$6-$F154+1)/($J154*($J154+1)/2)*$D154))+($K154="custom")*CustCF!CD154</f>
        <v/>
      </c>
      <c r="CK154" s="87">
        <f>($K154="Bell Curve")*(_xlfn.NORM.DIST(AND(CK$6&gt;=$F154,CK$6&lt;=$H154)*(CK$6-$F154+1),$J154/2,$M154,TRUE)-_xlfn.NORM.DIST(AND(CK$6&gt;=$F154,CK$6&lt;=$H154)*(CJ$6-$F154+1),$J154/2,$M154,TRUE))/(1-2*_xlfn.NORM.DIST(0,$J154/2,$M154,TRUE))*$D154+($K154="Steady Growth")*(AND(CK$6&gt;=$F154,CK$6&lt;=$H154)*((CK$6-$F154+1)/($J154*($J154+1)/2)*$D154))+($K154="custom")*CustCF!CE154</f>
        <v/>
      </c>
      <c r="CL154" s="87">
        <f>($K154="Bell Curve")*(_xlfn.NORM.DIST(AND(CL$6&gt;=$F154,CL$6&lt;=$H154)*(CL$6-$F154+1),$J154/2,$M154,TRUE)-_xlfn.NORM.DIST(AND(CL$6&gt;=$F154,CL$6&lt;=$H154)*(CK$6-$F154+1),$J154/2,$M154,TRUE))/(1-2*_xlfn.NORM.DIST(0,$J154/2,$M154,TRUE))*$D154+($K154="Steady Growth")*(AND(CL$6&gt;=$F154,CL$6&lt;=$H154)*((CL$6-$F154+1)/($J154*($J154+1)/2)*$D154))+($K154="custom")*CustCF!CF154</f>
        <v/>
      </c>
      <c r="CM154" s="87">
        <f>($K154="Bell Curve")*(_xlfn.NORM.DIST(AND(CM$6&gt;=$F154,CM$6&lt;=$H154)*(CM$6-$F154+1),$J154/2,$M154,TRUE)-_xlfn.NORM.DIST(AND(CM$6&gt;=$F154,CM$6&lt;=$H154)*(CL$6-$F154+1),$J154/2,$M154,TRUE))/(1-2*_xlfn.NORM.DIST(0,$J154/2,$M154,TRUE))*$D154+($K154="Steady Growth")*(AND(CM$6&gt;=$F154,CM$6&lt;=$H154)*((CM$6-$F154+1)/($J154*($J154+1)/2)*$D154))+($K154="custom")*CustCF!CG154</f>
        <v/>
      </c>
      <c r="CN154" s="87">
        <f>($K154="Bell Curve")*(_xlfn.NORM.DIST(AND(CN$6&gt;=$F154,CN$6&lt;=$H154)*(CN$6-$F154+1),$J154/2,$M154,TRUE)-_xlfn.NORM.DIST(AND(CN$6&gt;=$F154,CN$6&lt;=$H154)*(CM$6-$F154+1),$J154/2,$M154,TRUE))/(1-2*_xlfn.NORM.DIST(0,$J154/2,$M154,TRUE))*$D154+($K154="Steady Growth")*(AND(CN$6&gt;=$F154,CN$6&lt;=$H154)*((CN$6-$F154+1)/($J154*($J154+1)/2)*$D154))+($K154="custom")*CustCF!CH154</f>
        <v/>
      </c>
      <c r="CO154" s="87">
        <f>($K154="Bell Curve")*(_xlfn.NORM.DIST(AND(CO$6&gt;=$F154,CO$6&lt;=$H154)*(CO$6-$F154+1),$J154/2,$M154,TRUE)-_xlfn.NORM.DIST(AND(CO$6&gt;=$F154,CO$6&lt;=$H154)*(CN$6-$F154+1),$J154/2,$M154,TRUE))/(1-2*_xlfn.NORM.DIST(0,$J154/2,$M154,TRUE))*$D154+($K154="Steady Growth")*(AND(CO$6&gt;=$F154,CO$6&lt;=$H154)*((CO$6-$F154+1)/($J154*($J154+1)/2)*$D154))+($K154="custom")*CustCF!CI154</f>
        <v/>
      </c>
      <c r="CP154" s="87">
        <f>($K154="Bell Curve")*(_xlfn.NORM.DIST(AND(CP$6&gt;=$F154,CP$6&lt;=$H154)*(CP$6-$F154+1),$J154/2,$M154,TRUE)-_xlfn.NORM.DIST(AND(CP$6&gt;=$F154,CP$6&lt;=$H154)*(CO$6-$F154+1),$J154/2,$M154,TRUE))/(1-2*_xlfn.NORM.DIST(0,$J154/2,$M154,TRUE))*$D154+($K154="Steady Growth")*(AND(CP$6&gt;=$F154,CP$6&lt;=$H154)*((CP$6-$F154+1)/($J154*($J154+1)/2)*$D154))+($K154="custom")*CustCF!CJ154</f>
        <v/>
      </c>
      <c r="CQ154" s="87">
        <f>($K154="Bell Curve")*(_xlfn.NORM.DIST(AND(CQ$6&gt;=$F154,CQ$6&lt;=$H154)*(CQ$6-$F154+1),$J154/2,$M154,TRUE)-_xlfn.NORM.DIST(AND(CQ$6&gt;=$F154,CQ$6&lt;=$H154)*(CP$6-$F154+1),$J154/2,$M154,TRUE))/(1-2*_xlfn.NORM.DIST(0,$J154/2,$M154,TRUE))*$D154+($K154="Steady Growth")*(AND(CQ$6&gt;=$F154,CQ$6&lt;=$H154)*((CQ$6-$F154+1)/($J154*($J154+1)/2)*$D154))+($K154="custom")*CustCF!CK154</f>
        <v/>
      </c>
      <c r="CR154" s="87">
        <f>($K154="Bell Curve")*(_xlfn.NORM.DIST(AND(CR$6&gt;=$F154,CR$6&lt;=$H154)*(CR$6-$F154+1),$J154/2,$M154,TRUE)-_xlfn.NORM.DIST(AND(CR$6&gt;=$F154,CR$6&lt;=$H154)*(CQ$6-$F154+1),$J154/2,$M154,TRUE))/(1-2*_xlfn.NORM.DIST(0,$J154/2,$M154,TRUE))*$D154+($K154="Steady Growth")*(AND(CR$6&gt;=$F154,CR$6&lt;=$H154)*((CR$6-$F154+1)/($J154*($J154+1)/2)*$D154))+($K154="custom")*CustCF!CL154</f>
        <v/>
      </c>
      <c r="CS154" s="87">
        <f>($K154="Bell Curve")*(_xlfn.NORM.DIST(AND(CS$6&gt;=$F154,CS$6&lt;=$H154)*(CS$6-$F154+1),$J154/2,$M154,TRUE)-_xlfn.NORM.DIST(AND(CS$6&gt;=$F154,CS$6&lt;=$H154)*(CR$6-$F154+1),$J154/2,$M154,TRUE))/(1-2*_xlfn.NORM.DIST(0,$J154/2,$M154,TRUE))*$D154+($K154="Steady Growth")*(AND(CS$6&gt;=$F154,CS$6&lt;=$H154)*((CS$6-$F154+1)/($J154*($J154+1)/2)*$D154))+($K154="custom")*CustCF!CM154</f>
        <v/>
      </c>
      <c r="CT154" s="87">
        <f>($K154="Bell Curve")*(_xlfn.NORM.DIST(AND(CT$6&gt;=$F154,CT$6&lt;=$H154)*(CT$6-$F154+1),$J154/2,$M154,TRUE)-_xlfn.NORM.DIST(AND(CT$6&gt;=$F154,CT$6&lt;=$H154)*(CS$6-$F154+1),$J154/2,$M154,TRUE))/(1-2*_xlfn.NORM.DIST(0,$J154/2,$M154,TRUE))*$D154+($K154="Steady Growth")*(AND(CT$6&gt;=$F154,CT$6&lt;=$H154)*((CT$6-$F154+1)/($J154*($J154+1)/2)*$D154))+($K154="custom")*CustCF!CN154</f>
        <v/>
      </c>
      <c r="CU154" s="87">
        <f>($K154="Bell Curve")*(_xlfn.NORM.DIST(AND(CU$6&gt;=$F154,CU$6&lt;=$H154)*(CU$6-$F154+1),$J154/2,$M154,TRUE)-_xlfn.NORM.DIST(AND(CU$6&gt;=$F154,CU$6&lt;=$H154)*(CT$6-$F154+1),$J154/2,$M154,TRUE))/(1-2*_xlfn.NORM.DIST(0,$J154/2,$M154,TRUE))*$D154+($K154="Steady Growth")*(AND(CU$6&gt;=$F154,CU$6&lt;=$H154)*((CU$6-$F154+1)/($J154*($J154+1)/2)*$D154))+($K154="custom")*CustCF!CO154</f>
        <v/>
      </c>
      <c r="CV154" s="87">
        <f>($K154="Bell Curve")*(_xlfn.NORM.DIST(AND(CV$6&gt;=$F154,CV$6&lt;=$H154)*(CV$6-$F154+1),$J154/2,$M154,TRUE)-_xlfn.NORM.DIST(AND(CV$6&gt;=$F154,CV$6&lt;=$H154)*(CU$6-$F154+1),$J154/2,$M154,TRUE))/(1-2*_xlfn.NORM.DIST(0,$J154/2,$M154,TRUE))*$D154+($K154="Steady Growth")*(AND(CV$6&gt;=$F154,CV$6&lt;=$H154)*((CV$6-$F154+1)/($J154*($J154+1)/2)*$D154))+($K154="custom")*CustCF!CP154</f>
        <v/>
      </c>
      <c r="CW154" s="87">
        <f>($K154="Bell Curve")*(_xlfn.NORM.DIST(AND(CW$6&gt;=$F154,CW$6&lt;=$H154)*(CW$6-$F154+1),$J154/2,$M154,TRUE)-_xlfn.NORM.DIST(AND(CW$6&gt;=$F154,CW$6&lt;=$H154)*(CV$6-$F154+1),$J154/2,$M154,TRUE))/(1-2*_xlfn.NORM.DIST(0,$J154/2,$M154,TRUE))*$D154+($K154="Steady Growth")*(AND(CW$6&gt;=$F154,CW$6&lt;=$H154)*((CW$6-$F154+1)/($J154*($J154+1)/2)*$D154))+($K154="custom")*CustCF!CQ154</f>
        <v/>
      </c>
      <c r="CX154" s="87">
        <f>($K154="Bell Curve")*(_xlfn.NORM.DIST(AND(CX$6&gt;=$F154,CX$6&lt;=$H154)*(CX$6-$F154+1),$J154/2,$M154,TRUE)-_xlfn.NORM.DIST(AND(CX$6&gt;=$F154,CX$6&lt;=$H154)*(CW$6-$F154+1),$J154/2,$M154,TRUE))/(1-2*_xlfn.NORM.DIST(0,$J154/2,$M154,TRUE))*$D154+($K154="Steady Growth")*(AND(CX$6&gt;=$F154,CX$6&lt;=$H154)*((CX$6-$F154+1)/($J154*($J154+1)/2)*$D154))+($K154="custom")*CustCF!CR154</f>
        <v/>
      </c>
      <c r="CY154" s="87">
        <f>($K154="Bell Curve")*(_xlfn.NORM.DIST(AND(CY$6&gt;=$F154,CY$6&lt;=$H154)*(CY$6-$F154+1),$J154/2,$M154,TRUE)-_xlfn.NORM.DIST(AND(CY$6&gt;=$F154,CY$6&lt;=$H154)*(CX$6-$F154+1),$J154/2,$M154,TRUE))/(1-2*_xlfn.NORM.DIST(0,$J154/2,$M154,TRUE))*$D154+($K154="Steady Growth")*(AND(CY$6&gt;=$F154,CY$6&lt;=$H154)*((CY$6-$F154+1)/($J154*($J154+1)/2)*$D154))+($K154="custom")*CustCF!CS154</f>
        <v/>
      </c>
      <c r="CZ154" s="87">
        <f>($K154="Bell Curve")*(_xlfn.NORM.DIST(AND(CZ$6&gt;=$F154,CZ$6&lt;=$H154)*(CZ$6-$F154+1),$J154/2,$M154,TRUE)-_xlfn.NORM.DIST(AND(CZ$6&gt;=$F154,CZ$6&lt;=$H154)*(CY$6-$F154+1),$J154/2,$M154,TRUE))/(1-2*_xlfn.NORM.DIST(0,$J154/2,$M154,TRUE))*$D154+($K154="Steady Growth")*(AND(CZ$6&gt;=$F154,CZ$6&lt;=$H154)*((CZ$6-$F154+1)/($J154*($J154+1)/2)*$D154))+($K154="custom")*CustCF!CT154</f>
        <v/>
      </c>
      <c r="DA154" s="87">
        <f>($K154="Bell Curve")*(_xlfn.NORM.DIST(AND(DA$6&gt;=$F154,DA$6&lt;=$H154)*(DA$6-$F154+1),$J154/2,$M154,TRUE)-_xlfn.NORM.DIST(AND(DA$6&gt;=$F154,DA$6&lt;=$H154)*(CZ$6-$F154+1),$J154/2,$M154,TRUE))/(1-2*_xlfn.NORM.DIST(0,$J154/2,$M154,TRUE))*$D154+($K154="Steady Growth")*(AND(DA$6&gt;=$F154,DA$6&lt;=$H154)*((DA$6-$F154+1)/($J154*($J154+1)/2)*$D154))+($K154="custom")*CustCF!CU154</f>
        <v/>
      </c>
      <c r="DB154" s="87">
        <f>($K154="Bell Curve")*(_xlfn.NORM.DIST(AND(DB$6&gt;=$F154,DB$6&lt;=$H154)*(DB$6-$F154+1),$J154/2,$M154,TRUE)-_xlfn.NORM.DIST(AND(DB$6&gt;=$F154,DB$6&lt;=$H154)*(DA$6-$F154+1),$J154/2,$M154,TRUE))/(1-2*_xlfn.NORM.DIST(0,$J154/2,$M154,TRUE))*$D154+($K154="Steady Growth")*(AND(DB$6&gt;=$F154,DB$6&lt;=$H154)*((DB$6-$F154+1)/($J154*($J154+1)/2)*$D154))+($K154="custom")*CustCF!CV154</f>
        <v/>
      </c>
      <c r="DC154" s="87">
        <f>($K154="Bell Curve")*(_xlfn.NORM.DIST(AND(DC$6&gt;=$F154,DC$6&lt;=$H154)*(DC$6-$F154+1),$J154/2,$M154,TRUE)-_xlfn.NORM.DIST(AND(DC$6&gt;=$F154,DC$6&lt;=$H154)*(DB$6-$F154+1),$J154/2,$M154,TRUE))/(1-2*_xlfn.NORM.DIST(0,$J154/2,$M154,TRUE))*$D154+($K154="Steady Growth")*(AND(DC$6&gt;=$F154,DC$6&lt;=$H154)*((DC$6-$F154+1)/($J154*($J154+1)/2)*$D154))+($K154="custom")*CustCF!CW154</f>
        <v/>
      </c>
      <c r="DD154" s="87">
        <f>($K154="Bell Curve")*(_xlfn.NORM.DIST(AND(DD$6&gt;=$F154,DD$6&lt;=$H154)*(DD$6-$F154+1),$J154/2,$M154,TRUE)-_xlfn.NORM.DIST(AND(DD$6&gt;=$F154,DD$6&lt;=$H154)*(DC$6-$F154+1),$J154/2,$M154,TRUE))/(1-2*_xlfn.NORM.DIST(0,$J154/2,$M154,TRUE))*$D154+($K154="Steady Growth")*(AND(DD$6&gt;=$F154,DD$6&lt;=$H154)*((DD$6-$F154+1)/($J154*($J154+1)/2)*$D154))+($K154="custom")*CustCF!CX154</f>
        <v/>
      </c>
      <c r="DE154" s="87">
        <f>($K154="Bell Curve")*(_xlfn.NORM.DIST(AND(DE$6&gt;=$F154,DE$6&lt;=$H154)*(DE$6-$F154+1),$J154/2,$M154,TRUE)-_xlfn.NORM.DIST(AND(DE$6&gt;=$F154,DE$6&lt;=$H154)*(DD$6-$F154+1),$J154/2,$M154,TRUE))/(1-2*_xlfn.NORM.DIST(0,$J154/2,$M154,TRUE))*$D154+($K154="Steady Growth")*(AND(DE$6&gt;=$F154,DE$6&lt;=$H154)*((DE$6-$F154+1)/($J154*($J154+1)/2)*$D154))+($K154="custom")*CustCF!CY154</f>
        <v/>
      </c>
      <c r="DF154" s="87">
        <f>($K154="Bell Curve")*(_xlfn.NORM.DIST(AND(DF$6&gt;=$F154,DF$6&lt;=$H154)*(DF$6-$F154+1),$J154/2,$M154,TRUE)-_xlfn.NORM.DIST(AND(DF$6&gt;=$F154,DF$6&lt;=$H154)*(DE$6-$F154+1),$J154/2,$M154,TRUE))/(1-2*_xlfn.NORM.DIST(0,$J154/2,$M154,TRUE))*$D154+($K154="Steady Growth")*(AND(DF$6&gt;=$F154,DF$6&lt;=$H154)*((DF$6-$F154+1)/($J154*($J154+1)/2)*$D154))+($K154="custom")*CustCF!CZ154</f>
        <v/>
      </c>
      <c r="DG154" s="87">
        <f>($K154="Bell Curve")*(_xlfn.NORM.DIST(AND(DG$6&gt;=$F154,DG$6&lt;=$H154)*(DG$6-$F154+1),$J154/2,$M154,TRUE)-_xlfn.NORM.DIST(AND(DG$6&gt;=$F154,DG$6&lt;=$H154)*(DF$6-$F154+1),$J154/2,$M154,TRUE))/(1-2*_xlfn.NORM.DIST(0,$J154/2,$M154,TRUE))*$D154+($K154="Steady Growth")*(AND(DG$6&gt;=$F154,DG$6&lt;=$H154)*((DG$6-$F154+1)/($J154*($J154+1)/2)*$D154))+($K154="custom")*CustCF!DA154</f>
        <v/>
      </c>
      <c r="DH154" s="87">
        <f>($K154="Bell Curve")*(_xlfn.NORM.DIST(AND(DH$6&gt;=$F154,DH$6&lt;=$H154)*(DH$6-$F154+1),$J154/2,$M154,TRUE)-_xlfn.NORM.DIST(AND(DH$6&gt;=$F154,DH$6&lt;=$H154)*(DG$6-$F154+1),$J154/2,$M154,TRUE))/(1-2*_xlfn.NORM.DIST(0,$J154/2,$M154,TRUE))*$D154+($K154="Steady Growth")*(AND(DH$6&gt;=$F154,DH$6&lt;=$H154)*((DH$6-$F154+1)/($J154*($J154+1)/2)*$D154))+($K154="custom")*CustCF!DB154</f>
        <v/>
      </c>
      <c r="DI154" s="87">
        <f>($K154="Bell Curve")*(_xlfn.NORM.DIST(AND(DI$6&gt;=$F154,DI$6&lt;=$H154)*(DI$6-$F154+1),$J154/2,$M154,TRUE)-_xlfn.NORM.DIST(AND(DI$6&gt;=$F154,DI$6&lt;=$H154)*(DH$6-$F154+1),$J154/2,$M154,TRUE))/(1-2*_xlfn.NORM.DIST(0,$J154/2,$M154,TRUE))*$D154+($K154="Steady Growth")*(AND(DI$6&gt;=$F154,DI$6&lt;=$H154)*((DI$6-$F154+1)/($J154*($J154+1)/2)*$D154))+($K154="custom")*CustCF!DC154</f>
        <v/>
      </c>
      <c r="DJ154" s="87">
        <f>($K154="Bell Curve")*(_xlfn.NORM.DIST(AND(DJ$6&gt;=$F154,DJ$6&lt;=$H154)*(DJ$6-$F154+1),$J154/2,$M154,TRUE)-_xlfn.NORM.DIST(AND(DJ$6&gt;=$F154,DJ$6&lt;=$H154)*(DI$6-$F154+1),$J154/2,$M154,TRUE))/(1-2*_xlfn.NORM.DIST(0,$J154/2,$M154,TRUE))*$D154+($K154="Steady Growth")*(AND(DJ$6&gt;=$F154,DJ$6&lt;=$H154)*((DJ$6-$F154+1)/($J154*($J154+1)/2)*$D154))+($K154="custom")*CustCF!DD154</f>
        <v/>
      </c>
      <c r="DK154" s="87">
        <f>($K154="Bell Curve")*(_xlfn.NORM.DIST(AND(DK$6&gt;=$F154,DK$6&lt;=$H154)*(DK$6-$F154+1),$J154/2,$M154,TRUE)-_xlfn.NORM.DIST(AND(DK$6&gt;=$F154,DK$6&lt;=$H154)*(DJ$6-$F154+1),$J154/2,$M154,TRUE))/(1-2*_xlfn.NORM.DIST(0,$J154/2,$M154,TRUE))*$D154+($K154="Steady Growth")*(AND(DK$6&gt;=$F154,DK$6&lt;=$H154)*((DK$6-$F154+1)/($J154*($J154+1)/2)*$D154))+($K154="custom")*CustCF!DE154</f>
        <v/>
      </c>
      <c r="DL154" s="87">
        <f>($K154="Bell Curve")*(_xlfn.NORM.DIST(AND(DL$6&gt;=$F154,DL$6&lt;=$H154)*(DL$6-$F154+1),$J154/2,$M154,TRUE)-_xlfn.NORM.DIST(AND(DL$6&gt;=$F154,DL$6&lt;=$H154)*(DK$6-$F154+1),$J154/2,$M154,TRUE))/(1-2*_xlfn.NORM.DIST(0,$J154/2,$M154,TRUE))*$D154+($K154="Steady Growth")*(AND(DL$6&gt;=$F154,DL$6&lt;=$H154)*((DL$6-$F154+1)/($J154*($J154+1)/2)*$D154))+($K154="custom")*CustCF!DF154</f>
        <v/>
      </c>
      <c r="DM154" s="87">
        <f>($K154="Bell Curve")*(_xlfn.NORM.DIST(AND(DM$6&gt;=$F154,DM$6&lt;=$H154)*(DM$6-$F154+1),$J154/2,$M154,TRUE)-_xlfn.NORM.DIST(AND(DM$6&gt;=$F154,DM$6&lt;=$H154)*(DL$6-$F154+1),$J154/2,$M154,TRUE))/(1-2*_xlfn.NORM.DIST(0,$J154/2,$M154,TRUE))*$D154+($K154="Steady Growth")*(AND(DM$6&gt;=$F154,DM$6&lt;=$H154)*((DM$6-$F154+1)/($J154*($J154+1)/2)*$D154))+($K154="custom")*CustCF!DG154</f>
        <v/>
      </c>
      <c r="DN154" s="87">
        <f>($K154="Bell Curve")*(_xlfn.NORM.DIST(AND(DN$6&gt;=$F154,DN$6&lt;=$H154)*(DN$6-$F154+1),$J154/2,$M154,TRUE)-_xlfn.NORM.DIST(AND(DN$6&gt;=$F154,DN$6&lt;=$H154)*(DM$6-$F154+1),$J154/2,$M154,TRUE))/(1-2*_xlfn.NORM.DIST(0,$J154/2,$M154,TRUE))*$D154+($K154="Steady Growth")*(AND(DN$6&gt;=$F154,DN$6&lt;=$H154)*((DN$6-$F154+1)/($J154*($J154+1)/2)*$D154))+($K154="custom")*CustCF!DH154</f>
        <v/>
      </c>
      <c r="DO154" s="87">
        <f>($K154="Bell Curve")*(_xlfn.NORM.DIST(AND(DO$6&gt;=$F154,DO$6&lt;=$H154)*(DO$6-$F154+1),$J154/2,$M154,TRUE)-_xlfn.NORM.DIST(AND(DO$6&gt;=$F154,DO$6&lt;=$H154)*(DN$6-$F154+1),$J154/2,$M154,TRUE))/(1-2*_xlfn.NORM.DIST(0,$J154/2,$M154,TRUE))*$D154+($K154="Steady Growth")*(AND(DO$6&gt;=$F154,DO$6&lt;=$H154)*((DO$6-$F154+1)/($J154*($J154+1)/2)*$D154))+($K154="custom")*CustCF!DI154</f>
        <v/>
      </c>
      <c r="DP154" s="87">
        <f>($K154="Bell Curve")*(_xlfn.NORM.DIST(AND(DP$6&gt;=$F154,DP$6&lt;=$H154)*(DP$6-$F154+1),$J154/2,$M154,TRUE)-_xlfn.NORM.DIST(AND(DP$6&gt;=$F154,DP$6&lt;=$H154)*(DO$6-$F154+1),$J154/2,$M154,TRUE))/(1-2*_xlfn.NORM.DIST(0,$J154/2,$M154,TRUE))*$D154+($K154="Steady Growth")*(AND(DP$6&gt;=$F154,DP$6&lt;=$H154)*((DP$6-$F154+1)/($J154*($J154+1)/2)*$D154))+($K154="custom")*CustCF!DJ154</f>
        <v/>
      </c>
      <c r="DQ154" s="87">
        <f>($K154="Bell Curve")*(_xlfn.NORM.DIST(AND(DQ$6&gt;=$F154,DQ$6&lt;=$H154)*(DQ$6-$F154+1),$J154/2,$M154,TRUE)-_xlfn.NORM.DIST(AND(DQ$6&gt;=$F154,DQ$6&lt;=$H154)*(DP$6-$F154+1),$J154/2,$M154,TRUE))/(1-2*_xlfn.NORM.DIST(0,$J154/2,$M154,TRUE))*$D154+($K154="Steady Growth")*(AND(DQ$6&gt;=$F154,DQ$6&lt;=$H154)*((DQ$6-$F154+1)/($J154*($J154+1)/2)*$D154))+($K154="custom")*CustCF!DK154</f>
        <v/>
      </c>
      <c r="DR154" s="87">
        <f>($K154="Bell Curve")*(_xlfn.NORM.DIST(AND(DR$6&gt;=$F154,DR$6&lt;=$H154)*(DR$6-$F154+1),$J154/2,$M154,TRUE)-_xlfn.NORM.DIST(AND(DR$6&gt;=$F154,DR$6&lt;=$H154)*(DQ$6-$F154+1),$J154/2,$M154,TRUE))/(1-2*_xlfn.NORM.DIST(0,$J154/2,$M154,TRUE))*$D154+($K154="Steady Growth")*(AND(DR$6&gt;=$F154,DR$6&lt;=$H154)*((DR$6-$F154+1)/($J154*($J154+1)/2)*$D154))+($K154="custom")*CustCF!DL154</f>
        <v/>
      </c>
      <c r="DS154" s="87">
        <f>($K154="Bell Curve")*(_xlfn.NORM.DIST(AND(DS$6&gt;=$F154,DS$6&lt;=$H154)*(DS$6-$F154+1),$J154/2,$M154,TRUE)-_xlfn.NORM.DIST(AND(DS$6&gt;=$F154,DS$6&lt;=$H154)*(DR$6-$F154+1),$J154/2,$M154,TRUE))/(1-2*_xlfn.NORM.DIST(0,$J154/2,$M154,TRUE))*$D154+($K154="Steady Growth")*(AND(DS$6&gt;=$F154,DS$6&lt;=$H154)*((DS$6-$F154+1)/($J154*($J154+1)/2)*$D154))+($K154="custom")*CustCF!DM154</f>
        <v/>
      </c>
      <c r="DT154" s="87">
        <f>($K154="Bell Curve")*(_xlfn.NORM.DIST(AND(DT$6&gt;=$F154,DT$6&lt;=$H154)*(DT$6-$F154+1),$J154/2,$M154,TRUE)-_xlfn.NORM.DIST(AND(DT$6&gt;=$F154,DT$6&lt;=$H154)*(DS$6-$F154+1),$J154/2,$M154,TRUE))/(1-2*_xlfn.NORM.DIST(0,$J154/2,$M154,TRUE))*$D154+($K154="Steady Growth")*(AND(DT$6&gt;=$F154,DT$6&lt;=$H154)*((DT$6-$F154+1)/($J154*($J154+1)/2)*$D154))+($K154="custom")*CustCF!DN154</f>
        <v/>
      </c>
      <c r="DU154" s="87">
        <f>($K154="Bell Curve")*(_xlfn.NORM.DIST(AND(DU$6&gt;=$F154,DU$6&lt;=$H154)*(DU$6-$F154+1),$J154/2,$M154,TRUE)-_xlfn.NORM.DIST(AND(DU$6&gt;=$F154,DU$6&lt;=$H154)*(DT$6-$F154+1),$J154/2,$M154,TRUE))/(1-2*_xlfn.NORM.DIST(0,$J154/2,$M154,TRUE))*$D154+($K154="Steady Growth")*(AND(DU$6&gt;=$F154,DU$6&lt;=$H154)*((DU$6-$F154+1)/($J154*($J154+1)/2)*$D154))+($K154="custom")*CustCF!DO154</f>
        <v/>
      </c>
      <c r="DV154" s="87">
        <f>($K154="Bell Curve")*(_xlfn.NORM.DIST(AND(DV$6&gt;=$F154,DV$6&lt;=$H154)*(DV$6-$F154+1),$J154/2,$M154,TRUE)-_xlfn.NORM.DIST(AND(DV$6&gt;=$F154,DV$6&lt;=$H154)*(DU$6-$F154+1),$J154/2,$M154,TRUE))/(1-2*_xlfn.NORM.DIST(0,$J154/2,$M154,TRUE))*$D154+($K154="Steady Growth")*(AND(DV$6&gt;=$F154,DV$6&lt;=$H154)*((DV$6-$F154+1)/($J154*($J154+1)/2)*$D154))+($K154="custom")*CustCF!DP154</f>
        <v/>
      </c>
      <c r="DW154" s="87">
        <f>($K154="Bell Curve")*(_xlfn.NORM.DIST(AND(DW$6&gt;=$F154,DW$6&lt;=$H154)*(DW$6-$F154+1),$J154/2,$M154,TRUE)-_xlfn.NORM.DIST(AND(DW$6&gt;=$F154,DW$6&lt;=$H154)*(DV$6-$F154+1),$J154/2,$M154,TRUE))/(1-2*_xlfn.NORM.DIST(0,$J154/2,$M154,TRUE))*$D154+($K154="Steady Growth")*(AND(DW$6&gt;=$F154,DW$6&lt;=$H154)*((DW$6-$F154+1)/($J154*($J154+1)/2)*$D154))+($K154="custom")*CustCF!DQ154</f>
        <v/>
      </c>
      <c r="DX154" s="87">
        <f>($K154="Bell Curve")*(_xlfn.NORM.DIST(AND(DX$6&gt;=$F154,DX$6&lt;=$H154)*(DX$6-$F154+1),$J154/2,$M154,TRUE)-_xlfn.NORM.DIST(AND(DX$6&gt;=$F154,DX$6&lt;=$H154)*(DW$6-$F154+1),$J154/2,$M154,TRUE))/(1-2*_xlfn.NORM.DIST(0,$J154/2,$M154,TRUE))*$D154+($K154="Steady Growth")*(AND(DX$6&gt;=$F154,DX$6&lt;=$H154)*((DX$6-$F154+1)/($J154*($J154+1)/2)*$D154))+($K154="custom")*CustCF!DR154</f>
        <v/>
      </c>
      <c r="DY154" s="87">
        <f>($K154="Bell Curve")*(_xlfn.NORM.DIST(AND(DY$6&gt;=$F154,DY$6&lt;=$H154)*(DY$6-$F154+1),$J154/2,$M154,TRUE)-_xlfn.NORM.DIST(AND(DY$6&gt;=$F154,DY$6&lt;=$H154)*(DX$6-$F154+1),$J154/2,$M154,TRUE))/(1-2*_xlfn.NORM.DIST(0,$J154/2,$M154,TRUE))*$D154+($K154="Steady Growth")*(AND(DY$6&gt;=$F154,DY$6&lt;=$H154)*((DY$6-$F154+1)/($J154*($J154+1)/2)*$D154))+($K154="custom")*CustCF!DS154</f>
        <v/>
      </c>
      <c r="DZ154" s="87">
        <f>($K154="Bell Curve")*(_xlfn.NORM.DIST(AND(DZ$6&gt;=$F154,DZ$6&lt;=$H154)*(DZ$6-$F154+1),$J154/2,$M154,TRUE)-_xlfn.NORM.DIST(AND(DZ$6&gt;=$F154,DZ$6&lt;=$H154)*(DY$6-$F154+1),$J154/2,$M154,TRUE))/(1-2*_xlfn.NORM.DIST(0,$J154/2,$M154,TRUE))*$D154+($K154="Steady Growth")*(AND(DZ$6&gt;=$F154,DZ$6&lt;=$H154)*((DZ$6-$F154+1)/($J154*($J154+1)/2)*$D154))+($K154="custom")*CustCF!DT154</f>
        <v/>
      </c>
      <c r="EA154" s="87">
        <f>($K154="Bell Curve")*(_xlfn.NORM.DIST(AND(EA$6&gt;=$F154,EA$6&lt;=$H154)*(EA$6-$F154+1),$J154/2,$M154,TRUE)-_xlfn.NORM.DIST(AND(EA$6&gt;=$F154,EA$6&lt;=$H154)*(DZ$6-$F154+1),$J154/2,$M154,TRUE))/(1-2*_xlfn.NORM.DIST(0,$J154/2,$M154,TRUE))*$D154+($K154="Steady Growth")*(AND(EA$6&gt;=$F154,EA$6&lt;=$H154)*((EA$6-$F154+1)/($J154*($J154+1)/2)*$D154))+($K154="custom")*CustCF!DU154</f>
        <v/>
      </c>
      <c r="EB154" s="87">
        <f>($K154="Bell Curve")*(_xlfn.NORM.DIST(AND(EB$6&gt;=$F154,EB$6&lt;=$H154)*(EB$6-$F154+1),$J154/2,$M154,TRUE)-_xlfn.NORM.DIST(AND(EB$6&gt;=$F154,EB$6&lt;=$H154)*(EA$6-$F154+1),$J154/2,$M154,TRUE))/(1-2*_xlfn.NORM.DIST(0,$J154/2,$M154,TRUE))*$D154+($K154="Steady Growth")*(AND(EB$6&gt;=$F154,EB$6&lt;=$H154)*((EB$6-$F154+1)/($J154*($J154+1)/2)*$D154))+($K154="custom")*CustCF!DV154</f>
        <v/>
      </c>
      <c r="EC154" s="87">
        <f>($K154="Bell Curve")*(_xlfn.NORM.DIST(AND(EC$6&gt;=$F154,EC$6&lt;=$H154)*(EC$6-$F154+1),$J154/2,$M154,TRUE)-_xlfn.NORM.DIST(AND(EC$6&gt;=$F154,EC$6&lt;=$H154)*(EB$6-$F154+1),$J154/2,$M154,TRUE))/(1-2*_xlfn.NORM.DIST(0,$J154/2,$M154,TRUE))*$D154+($K154="Steady Growth")*(AND(EC$6&gt;=$F154,EC$6&lt;=$H154)*((EC$6-$F154+1)/($J154*($J154+1)/2)*$D154))+($K154="custom")*CustCF!DW154</f>
        <v/>
      </c>
      <c r="ED154" s="87">
        <f>($K154="Bell Curve")*(_xlfn.NORM.DIST(AND(ED$6&gt;=$F154,ED$6&lt;=$H154)*(ED$6-$F154+1),$J154/2,$M154,TRUE)-_xlfn.NORM.DIST(AND(ED$6&gt;=$F154,ED$6&lt;=$H154)*(EC$6-$F154+1),$J154/2,$M154,TRUE))/(1-2*_xlfn.NORM.DIST(0,$J154/2,$M154,TRUE))*$D154+($K154="Steady Growth")*(AND(ED$6&gt;=$F154,ED$6&lt;=$H154)*((ED$6-$F154+1)/($J154*($J154+1)/2)*$D154))+($K154="custom")*CustCF!DX154</f>
        <v/>
      </c>
      <c r="EE154" s="87">
        <f>($K154="Bell Curve")*(_xlfn.NORM.DIST(AND(EE$6&gt;=$F154,EE$6&lt;=$H154)*(EE$6-$F154+1),$J154/2,$M154,TRUE)-_xlfn.NORM.DIST(AND(EE$6&gt;=$F154,EE$6&lt;=$H154)*(ED$6-$F154+1),$J154/2,$M154,TRUE))/(1-2*_xlfn.NORM.DIST(0,$J154/2,$M154,TRUE))*$D154+($K154="Steady Growth")*(AND(EE$6&gt;=$F154,EE$6&lt;=$H154)*((EE$6-$F154+1)/($J154*($J154+1)/2)*$D154))+($K154="custom")*CustCF!DY154</f>
        <v/>
      </c>
      <c r="EF154" s="87">
        <f>($K154="Bell Curve")*(_xlfn.NORM.DIST(AND(EF$6&gt;=$F154,EF$6&lt;=$H154)*(EF$6-$F154+1),$J154/2,$M154,TRUE)-_xlfn.NORM.DIST(AND(EF$6&gt;=$F154,EF$6&lt;=$H154)*(EE$6-$F154+1),$J154/2,$M154,TRUE))/(1-2*_xlfn.NORM.DIST(0,$J154/2,$M154,TRUE))*$D154+($K154="Steady Growth")*(AND(EF$6&gt;=$F154,EF$6&lt;=$H154)*((EF$6-$F154+1)/($J154*($J154+1)/2)*$D154))+($K154="custom")*CustCF!DZ154</f>
        <v/>
      </c>
      <c r="EG154" s="87">
        <f>($K154="Bell Curve")*(_xlfn.NORM.DIST(AND(EG$6&gt;=$F154,EG$6&lt;=$H154)*(EG$6-$F154+1),$J154/2,$M154,TRUE)-_xlfn.NORM.DIST(AND(EG$6&gt;=$F154,EG$6&lt;=$H154)*(EF$6-$F154+1),$J154/2,$M154,TRUE))/(1-2*_xlfn.NORM.DIST(0,$J154/2,$M154,TRUE))*$D154+($K154="Steady Growth")*(AND(EG$6&gt;=$F154,EG$6&lt;=$H154)*((EG$6-$F154+1)/($J154*($J154+1)/2)*$D154))+($K154="custom")*CustCF!EA154</f>
        <v/>
      </c>
      <c r="EH154" s="87">
        <f>($K154="Bell Curve")*(_xlfn.NORM.DIST(AND(EH$6&gt;=$F154,EH$6&lt;=$H154)*(EH$6-$F154+1),$J154/2,$M154,TRUE)-_xlfn.NORM.DIST(AND(EH$6&gt;=$F154,EH$6&lt;=$H154)*(EG$6-$F154+1),$J154/2,$M154,TRUE))/(1-2*_xlfn.NORM.DIST(0,$J154/2,$M154,TRUE))*$D154+($K154="Steady Growth")*(AND(EH$6&gt;=$F154,EH$6&lt;=$H154)*((EH$6-$F154+1)/($J154*($J154+1)/2)*$D154))+($K154="custom")*CustCF!EB154</f>
        <v/>
      </c>
      <c r="EI154" s="87">
        <f>($K154="Bell Curve")*(_xlfn.NORM.DIST(AND(EI$6&gt;=$F154,EI$6&lt;=$H154)*(EI$6-$F154+1),$J154/2,$M154,TRUE)-_xlfn.NORM.DIST(AND(EI$6&gt;=$F154,EI$6&lt;=$H154)*(EH$6-$F154+1),$J154/2,$M154,TRUE))/(1-2*_xlfn.NORM.DIST(0,$J154/2,$M154,TRUE))*$D154+($K154="Steady Growth")*(AND(EI$6&gt;=$F154,EI$6&lt;=$H154)*((EI$6-$F154+1)/($J154*($J154+1)/2)*$D154))+($K154="custom")*CustCF!EC154</f>
        <v/>
      </c>
      <c r="EJ154" s="87">
        <f>($K154="Bell Curve")*(_xlfn.NORM.DIST(AND(EJ$6&gt;=$F154,EJ$6&lt;=$H154)*(EJ$6-$F154+1),$J154/2,$M154,TRUE)-_xlfn.NORM.DIST(AND(EJ$6&gt;=$F154,EJ$6&lt;=$H154)*(EI$6-$F154+1),$J154/2,$M154,TRUE))/(1-2*_xlfn.NORM.DIST(0,$J154/2,$M154,TRUE))*$D154+($K154="Steady Growth")*(AND(EJ$6&gt;=$F154,EJ$6&lt;=$H154)*((EJ$6-$F154+1)/($J154*($J154+1)/2)*$D154))+($K154="custom")*CustCF!ED154</f>
        <v/>
      </c>
      <c r="EK154" s="87">
        <f>($K154="Bell Curve")*(_xlfn.NORM.DIST(AND(EK$6&gt;=$F154,EK$6&lt;=$H154)*(EK$6-$F154+1),$J154/2,$M154,TRUE)-_xlfn.NORM.DIST(AND(EK$6&gt;=$F154,EK$6&lt;=$H154)*(EJ$6-$F154+1),$J154/2,$M154,TRUE))/(1-2*_xlfn.NORM.DIST(0,$J154/2,$M154,TRUE))*$D154+($K154="Steady Growth")*(AND(EK$6&gt;=$F154,EK$6&lt;=$H154)*((EK$6-$F154+1)/($J154*($J154+1)/2)*$D154))+($K154="custom")*CustCF!EE154</f>
        <v/>
      </c>
      <c r="EL154" s="87">
        <f>($K154="Bell Curve")*(_xlfn.NORM.DIST(AND(EL$6&gt;=$F154,EL$6&lt;=$H154)*(EL$6-$F154+1),$J154/2,$M154,TRUE)-_xlfn.NORM.DIST(AND(EL$6&gt;=$F154,EL$6&lt;=$H154)*(EK$6-$F154+1),$J154/2,$M154,TRUE))/(1-2*_xlfn.NORM.DIST(0,$J154/2,$M154,TRUE))*$D154+($K154="Steady Growth")*(AND(EL$6&gt;=$F154,EL$6&lt;=$H154)*((EL$6-$F154+1)/($J154*($J154+1)/2)*$D154))+($K154="custom")*CustCF!EF154</f>
        <v/>
      </c>
      <c r="EM154" s="87">
        <f>($K154="Bell Curve")*(_xlfn.NORM.DIST(AND(EM$6&gt;=$F154,EM$6&lt;=$H154)*(EM$6-$F154+1),$J154/2,$M154,TRUE)-_xlfn.NORM.DIST(AND(EM$6&gt;=$F154,EM$6&lt;=$H154)*(EL$6-$F154+1),$J154/2,$M154,TRUE))/(1-2*_xlfn.NORM.DIST(0,$J154/2,$M154,TRUE))*$D154+($K154="Steady Growth")*(AND(EM$6&gt;=$F154,EM$6&lt;=$H154)*((EM$6-$F154+1)/($J154*($J154+1)/2)*$D154))+($K154="custom")*CustCF!EG154</f>
        <v/>
      </c>
      <c r="EN154" s="87">
        <f>($K154="Bell Curve")*(_xlfn.NORM.DIST(AND(EN$6&gt;=$F154,EN$6&lt;=$H154)*(EN$6-$F154+1),$J154/2,$M154,TRUE)-_xlfn.NORM.DIST(AND(EN$6&gt;=$F154,EN$6&lt;=$H154)*(EM$6-$F154+1),$J154/2,$M154,TRUE))/(1-2*_xlfn.NORM.DIST(0,$J154/2,$M154,TRUE))*$D154+($K154="Steady Growth")*(AND(EN$6&gt;=$F154,EN$6&lt;=$H154)*((EN$6-$F154+1)/($J154*($J154+1)/2)*$D154))+($K154="custom")*CustCF!EH154</f>
        <v/>
      </c>
      <c r="EO154" s="87">
        <f>($K154="Bell Curve")*(_xlfn.NORM.DIST(AND(EO$6&gt;=$F154,EO$6&lt;=$H154)*(EO$6-$F154+1),$J154/2,$M154,TRUE)-_xlfn.NORM.DIST(AND(EO$6&gt;=$F154,EO$6&lt;=$H154)*(EN$6-$F154+1),$J154/2,$M154,TRUE))/(1-2*_xlfn.NORM.DIST(0,$J154/2,$M154,TRUE))*$D154+($K154="Steady Growth")*(AND(EO$6&gt;=$F154,EO$6&lt;=$H154)*((EO$6-$F154+1)/($J154*($J154+1)/2)*$D154))+($K154="custom")*CustCF!EI154</f>
        <v/>
      </c>
      <c r="EP154" s="87">
        <f>($K154="Bell Curve")*(_xlfn.NORM.DIST(AND(EP$6&gt;=$F154,EP$6&lt;=$H154)*(EP$6-$F154+1),$J154/2,$M154,TRUE)-_xlfn.NORM.DIST(AND(EP$6&gt;=$F154,EP$6&lt;=$H154)*(EO$6-$F154+1),$J154/2,$M154,TRUE))/(1-2*_xlfn.NORM.DIST(0,$J154/2,$M154,TRUE))*$D154+($K154="Steady Growth")*(AND(EP$6&gt;=$F154,EP$6&lt;=$H154)*((EP$6-$F154+1)/($J154*($J154+1)/2)*$D154))+($K154="custom")*CustCF!EJ154</f>
        <v/>
      </c>
      <c r="EQ154" s="87">
        <f>($K154="Bell Curve")*(_xlfn.NORM.DIST(AND(EQ$6&gt;=$F154,EQ$6&lt;=$H154)*(EQ$6-$F154+1),$J154/2,$M154,TRUE)-_xlfn.NORM.DIST(AND(EQ$6&gt;=$F154,EQ$6&lt;=$H154)*(EP$6-$F154+1),$J154/2,$M154,TRUE))/(1-2*_xlfn.NORM.DIST(0,$J154/2,$M154,TRUE))*$D154+($K154="Steady Growth")*(AND(EQ$6&gt;=$F154,EQ$6&lt;=$H154)*((EQ$6-$F154+1)/($J154*($J154+1)/2)*$D154))+($K154="custom")*CustCF!EK154</f>
        <v/>
      </c>
      <c r="ER154" s="87">
        <f>($K154="Bell Curve")*(_xlfn.NORM.DIST(AND(ER$6&gt;=$F154,ER$6&lt;=$H154)*(ER$6-$F154+1),$J154/2,$M154,TRUE)-_xlfn.NORM.DIST(AND(ER$6&gt;=$F154,ER$6&lt;=$H154)*(EQ$6-$F154+1),$J154/2,$M154,TRUE))/(1-2*_xlfn.NORM.DIST(0,$J154/2,$M154,TRUE))*$D154+($K154="Steady Growth")*(AND(ER$6&gt;=$F154,ER$6&lt;=$H154)*((ER$6-$F154+1)/($J154*($J154+1)/2)*$D154))+($K154="custom")*CustCF!EL154</f>
        <v/>
      </c>
      <c r="ES154" s="87">
        <f>($K154="Bell Curve")*(_xlfn.NORM.DIST(AND(ES$6&gt;=$F154,ES$6&lt;=$H154)*(ES$6-$F154+1),$J154/2,$M154,TRUE)-_xlfn.NORM.DIST(AND(ES$6&gt;=$F154,ES$6&lt;=$H154)*(ER$6-$F154+1),$J154/2,$M154,TRUE))/(1-2*_xlfn.NORM.DIST(0,$J154/2,$M154,TRUE))*$D154+($K154="Steady Growth")*(AND(ES$6&gt;=$F154,ES$6&lt;=$H154)*((ES$6-$F154+1)/($J154*($J154+1)/2)*$D154))+($K154="custom")*CustCF!EM154</f>
        <v/>
      </c>
      <c r="ET154" s="87">
        <f>($K154="Bell Curve")*(_xlfn.NORM.DIST(AND(ET$6&gt;=$F154,ET$6&lt;=$H154)*(ET$6-$F154+1),$J154/2,$M154,TRUE)-_xlfn.NORM.DIST(AND(ET$6&gt;=$F154,ET$6&lt;=$H154)*(ES$6-$F154+1),$J154/2,$M154,TRUE))/(1-2*_xlfn.NORM.DIST(0,$J154/2,$M154,TRUE))*$D154+($K154="Steady Growth")*(AND(ET$6&gt;=$F154,ET$6&lt;=$H154)*((ET$6-$F154+1)/($J154*($J154+1)/2)*$D154))+($K154="custom")*CustCF!EN154</f>
        <v/>
      </c>
      <c r="EU154" s="87">
        <f>($K154="Bell Curve")*(_xlfn.NORM.DIST(AND(EU$6&gt;=$F154,EU$6&lt;=$H154)*(EU$6-$F154+1),$J154/2,$M154,TRUE)-_xlfn.NORM.DIST(AND(EU$6&gt;=$F154,EU$6&lt;=$H154)*(ET$6-$F154+1),$J154/2,$M154,TRUE))/(1-2*_xlfn.NORM.DIST(0,$J154/2,$M154,TRUE))*$D154+($K154="Steady Growth")*(AND(EU$6&gt;=$F154,EU$6&lt;=$H154)*((EU$6-$F154+1)/($J154*($J154+1)/2)*$D154))+($K154="custom")*CustCF!EO154</f>
        <v/>
      </c>
      <c r="EV154" s="87">
        <f>($K154="Bell Curve")*(_xlfn.NORM.DIST(AND(EV$6&gt;=$F154,EV$6&lt;=$H154)*(EV$6-$F154+1),$J154/2,$M154,TRUE)-_xlfn.NORM.DIST(AND(EV$6&gt;=$F154,EV$6&lt;=$H154)*(EU$6-$F154+1),$J154/2,$M154,TRUE))/(1-2*_xlfn.NORM.DIST(0,$J154/2,$M154,TRUE))*$D154+($K154="Steady Growth")*(AND(EV$6&gt;=$F154,EV$6&lt;=$H154)*((EV$6-$F154+1)/($J154*($J154+1)/2)*$D154))+($K154="custom")*CustCF!EP154</f>
        <v/>
      </c>
      <c r="EW154" s="87">
        <f>($K154="Bell Curve")*(_xlfn.NORM.DIST(AND(EW$6&gt;=$F154,EW$6&lt;=$H154)*(EW$6-$F154+1),$J154/2,$M154,TRUE)-_xlfn.NORM.DIST(AND(EW$6&gt;=$F154,EW$6&lt;=$H154)*(EV$6-$F154+1),$J154/2,$M154,TRUE))/(1-2*_xlfn.NORM.DIST(0,$J154/2,$M154,TRUE))*$D154+($K154="Steady Growth")*(AND(EW$6&gt;=$F154,EW$6&lt;=$H154)*((EW$6-$F154+1)/($J154*($J154+1)/2)*$D154))+($K154="custom")*CustCF!EQ154</f>
        <v/>
      </c>
      <c r="EX154" s="87">
        <f>($K154="Bell Curve")*(_xlfn.NORM.DIST(AND(EX$6&gt;=$F154,EX$6&lt;=$H154)*(EX$6-$F154+1),$J154/2,$M154,TRUE)-_xlfn.NORM.DIST(AND(EX$6&gt;=$F154,EX$6&lt;=$H154)*(EW$6-$F154+1),$J154/2,$M154,TRUE))/(1-2*_xlfn.NORM.DIST(0,$J154/2,$M154,TRUE))*$D154+($K154="Steady Growth")*(AND(EX$6&gt;=$F154,EX$6&lt;=$H154)*((EX$6-$F154+1)/($J154*($J154+1)/2)*$D154))+($K154="custom")*CustCF!ER154</f>
        <v/>
      </c>
      <c r="EY154" s="87">
        <f>($K154="Bell Curve")*(_xlfn.NORM.DIST(AND(EY$6&gt;=$F154,EY$6&lt;=$H154)*(EY$6-$F154+1),$J154/2,$M154,TRUE)-_xlfn.NORM.DIST(AND(EY$6&gt;=$F154,EY$6&lt;=$H154)*(EX$6-$F154+1),$J154/2,$M154,TRUE))/(1-2*_xlfn.NORM.DIST(0,$J154/2,$M154,TRUE))*$D154+($K154="Steady Growth")*(AND(EY$6&gt;=$F154,EY$6&lt;=$H154)*((EY$6-$F154+1)/($J154*($J154+1)/2)*$D154))+($K154="custom")*CustCF!ES154</f>
        <v/>
      </c>
      <c r="EZ154" s="87">
        <f>($K154="Bell Curve")*(_xlfn.NORM.DIST(AND(EZ$6&gt;=$F154,EZ$6&lt;=$H154)*(EZ$6-$F154+1),$J154/2,$M154,TRUE)-_xlfn.NORM.DIST(AND(EZ$6&gt;=$F154,EZ$6&lt;=$H154)*(EY$6-$F154+1),$J154/2,$M154,TRUE))/(1-2*_xlfn.NORM.DIST(0,$J154/2,$M154,TRUE))*$D154+($K154="Steady Growth")*(AND(EZ$6&gt;=$F154,EZ$6&lt;=$H154)*((EZ$6-$F154+1)/($J154*($J154+1)/2)*$D154))+($K154="custom")*CustCF!ET154</f>
        <v/>
      </c>
      <c r="FA154" s="87">
        <f>($K154="Bell Curve")*(_xlfn.NORM.DIST(AND(FA$6&gt;=$F154,FA$6&lt;=$H154)*(FA$6-$F154+1),$J154/2,$M154,TRUE)-_xlfn.NORM.DIST(AND(FA$6&gt;=$F154,FA$6&lt;=$H154)*(EZ$6-$F154+1),$J154/2,$M154,TRUE))/(1-2*_xlfn.NORM.DIST(0,$J154/2,$M154,TRUE))*$D154+($K154="Steady Growth")*(AND(FA$6&gt;=$F154,FA$6&lt;=$H154)*((FA$6-$F154+1)/($J154*($J154+1)/2)*$D154))+($K154="custom")*CustCF!EU154</f>
        <v/>
      </c>
      <c r="FB154" s="87">
        <f>($K154="Bell Curve")*(_xlfn.NORM.DIST(AND(FB$6&gt;=$F154,FB$6&lt;=$H154)*(FB$6-$F154+1),$J154/2,$M154,TRUE)-_xlfn.NORM.DIST(AND(FB$6&gt;=$F154,FB$6&lt;=$H154)*(FA$6-$F154+1),$J154/2,$M154,TRUE))/(1-2*_xlfn.NORM.DIST(0,$J154/2,$M154,TRUE))*$D154+($K154="Steady Growth")*(AND(FB$6&gt;=$F154,FB$6&lt;=$H154)*((FB$6-$F154+1)/($J154*($J154+1)/2)*$D154))+($K154="custom")*CustCF!EV154</f>
        <v/>
      </c>
      <c r="FC154" s="87">
        <f>($K154="Bell Curve")*(_xlfn.NORM.DIST(AND(FC$6&gt;=$F154,FC$6&lt;=$H154)*(FC$6-$F154+1),$J154/2,$M154,TRUE)-_xlfn.NORM.DIST(AND(FC$6&gt;=$F154,FC$6&lt;=$H154)*(FB$6-$F154+1),$J154/2,$M154,TRUE))/(1-2*_xlfn.NORM.DIST(0,$J154/2,$M154,TRUE))*$D154+($K154="Steady Growth")*(AND(FC$6&gt;=$F154,FC$6&lt;=$H154)*((FC$6-$F154+1)/($J154*($J154+1)/2)*$D154))+($K154="custom")*CustCF!EW154</f>
        <v/>
      </c>
      <c r="FD154" s="87">
        <f>($K154="Bell Curve")*(_xlfn.NORM.DIST(AND(FD$6&gt;=$F154,FD$6&lt;=$H154)*(FD$6-$F154+1),$J154/2,$M154,TRUE)-_xlfn.NORM.DIST(AND(FD$6&gt;=$F154,FD$6&lt;=$H154)*(FC$6-$F154+1),$J154/2,$M154,TRUE))/(1-2*_xlfn.NORM.DIST(0,$J154/2,$M154,TRUE))*$D154+($K154="Steady Growth")*(AND(FD$6&gt;=$F154,FD$6&lt;=$H154)*((FD$6-$F154+1)/($J154*($J154+1)/2)*$D154))+($K154="custom")*CustCF!EX154</f>
        <v/>
      </c>
      <c r="FE154" s="87">
        <f>($K154="Bell Curve")*(_xlfn.NORM.DIST(AND(FE$6&gt;=$F154,FE$6&lt;=$H154)*(FE$6-$F154+1),$J154/2,$M154,TRUE)-_xlfn.NORM.DIST(AND(FE$6&gt;=$F154,FE$6&lt;=$H154)*(FD$6-$F154+1),$J154/2,$M154,TRUE))/(1-2*_xlfn.NORM.DIST(0,$J154/2,$M154,TRUE))*$D154+($K154="Steady Growth")*(AND(FE$6&gt;=$F154,FE$6&lt;=$H154)*((FE$6-$F154+1)/($J154*($J154+1)/2)*$D154))+($K154="custom")*CustCF!EY154</f>
        <v/>
      </c>
      <c r="FF154" s="87">
        <f>($K154="Bell Curve")*(_xlfn.NORM.DIST(AND(FF$6&gt;=$F154,FF$6&lt;=$H154)*(FF$6-$F154+1),$J154/2,$M154,TRUE)-_xlfn.NORM.DIST(AND(FF$6&gt;=$F154,FF$6&lt;=$H154)*(FE$6-$F154+1),$J154/2,$M154,TRUE))/(1-2*_xlfn.NORM.DIST(0,$J154/2,$M154,TRUE))*$D154+($K154="Steady Growth")*(AND(FF$6&gt;=$F154,FF$6&lt;=$H154)*((FF$6-$F154+1)/($J154*($J154+1)/2)*$D154))+($K154="custom")*CustCF!EZ154</f>
        <v/>
      </c>
      <c r="FG154" s="87">
        <f>($K154="Bell Curve")*(_xlfn.NORM.DIST(AND(FG$6&gt;=$F154,FG$6&lt;=$H154)*(FG$6-$F154+1),$J154/2,$M154,TRUE)-_xlfn.NORM.DIST(AND(FG$6&gt;=$F154,FG$6&lt;=$H154)*(FF$6-$F154+1),$J154/2,$M154,TRUE))/(1-2*_xlfn.NORM.DIST(0,$J154/2,$M154,TRUE))*$D154+($K154="Steady Growth")*(AND(FG$6&gt;=$F154,FG$6&lt;=$H154)*((FG$6-$F154+1)/($J154*($J154+1)/2)*$D154))+($K154="custom")*CustCF!FA154</f>
        <v/>
      </c>
      <c r="FH154" s="87">
        <f>($K154="Bell Curve")*(_xlfn.NORM.DIST(AND(FH$6&gt;=$F154,FH$6&lt;=$H154)*(FH$6-$F154+1),$J154/2,$M154,TRUE)-_xlfn.NORM.DIST(AND(FH$6&gt;=$F154,FH$6&lt;=$H154)*(FG$6-$F154+1),$J154/2,$M154,TRUE))/(1-2*_xlfn.NORM.DIST(0,$J154/2,$M154,TRUE))*$D154+($K154="Steady Growth")*(AND(FH$6&gt;=$F154,FH$6&lt;=$H154)*((FH$6-$F154+1)/($J154*($J154+1)/2)*$D154))+($K154="custom")*CustCF!FB154</f>
        <v/>
      </c>
      <c r="FI154" s="87">
        <f>($K154="Bell Curve")*(_xlfn.NORM.DIST(AND(FI$6&gt;=$F154,FI$6&lt;=$H154)*(FI$6-$F154+1),$J154/2,$M154,TRUE)-_xlfn.NORM.DIST(AND(FI$6&gt;=$F154,FI$6&lt;=$H154)*(FH$6-$F154+1),$J154/2,$M154,TRUE))/(1-2*_xlfn.NORM.DIST(0,$J154/2,$M154,TRUE))*$D154+($K154="Steady Growth")*(AND(FI$6&gt;=$F154,FI$6&lt;=$H154)*((FI$6-$F154+1)/($J154*($J154+1)/2)*$D154))+($K154="custom")*CustCF!FC154</f>
        <v/>
      </c>
      <c r="FJ154" s="87">
        <f>($K154="Bell Curve")*(_xlfn.NORM.DIST(AND(FJ$6&gt;=$F154,FJ$6&lt;=$H154)*(FJ$6-$F154+1),$J154/2,$M154,TRUE)-_xlfn.NORM.DIST(AND(FJ$6&gt;=$F154,FJ$6&lt;=$H154)*(FI$6-$F154+1),$J154/2,$M154,TRUE))/(1-2*_xlfn.NORM.DIST(0,$J154/2,$M154,TRUE))*$D154+($K154="Steady Growth")*(AND(FJ$6&gt;=$F154,FJ$6&lt;=$H154)*((FJ$6-$F154+1)/($J154*($J154+1)/2)*$D154))+($K154="custom")*CustCF!FD154</f>
        <v/>
      </c>
      <c r="FK154" s="87">
        <f>($K154="Bell Curve")*(_xlfn.NORM.DIST(AND(FK$6&gt;=$F154,FK$6&lt;=$H154)*(FK$6-$F154+1),$J154/2,$M154,TRUE)-_xlfn.NORM.DIST(AND(FK$6&gt;=$F154,FK$6&lt;=$H154)*(FJ$6-$F154+1),$J154/2,$M154,TRUE))/(1-2*_xlfn.NORM.DIST(0,$J154/2,$M154,TRUE))*$D154+($K154="Steady Growth")*(AND(FK$6&gt;=$F154,FK$6&lt;=$H154)*((FK$6-$F154+1)/($J154*($J154+1)/2)*$D154))+($K154="custom")*CustCF!FE154</f>
        <v/>
      </c>
      <c r="FL154" s="87">
        <f>($K154="Bell Curve")*(_xlfn.NORM.DIST(AND(FL$6&gt;=$F154,FL$6&lt;=$H154)*(FL$6-$F154+1),$J154/2,$M154,TRUE)-_xlfn.NORM.DIST(AND(FL$6&gt;=$F154,FL$6&lt;=$H154)*(FK$6-$F154+1),$J154/2,$M154,TRUE))/(1-2*_xlfn.NORM.DIST(0,$J154/2,$M154,TRUE))*$D154+($K154="Steady Growth")*(AND(FL$6&gt;=$F154,FL$6&lt;=$H154)*((FL$6-$F154+1)/($J154*($J154+1)/2)*$D154))+($K154="custom")*CustCF!FF154</f>
        <v/>
      </c>
      <c r="FM154" s="87">
        <f>($K154="Bell Curve")*(_xlfn.NORM.DIST(AND(FM$6&gt;=$F154,FM$6&lt;=$H154)*(FM$6-$F154+1),$J154/2,$M154,TRUE)-_xlfn.NORM.DIST(AND(FM$6&gt;=$F154,FM$6&lt;=$H154)*(FL$6-$F154+1),$J154/2,$M154,TRUE))/(1-2*_xlfn.NORM.DIST(0,$J154/2,$M154,TRUE))*$D154+($K154="Steady Growth")*(AND(FM$6&gt;=$F154,FM$6&lt;=$H154)*((FM$6-$F154+1)/($J154*($J154+1)/2)*$D154))+($K154="custom")*CustCF!FG154</f>
        <v/>
      </c>
      <c r="FN154" s="87">
        <f>($K154="Bell Curve")*(_xlfn.NORM.DIST(AND(FN$6&gt;=$F154,FN$6&lt;=$H154)*(FN$6-$F154+1),$J154/2,$M154,TRUE)-_xlfn.NORM.DIST(AND(FN$6&gt;=$F154,FN$6&lt;=$H154)*(FM$6-$F154+1),$J154/2,$M154,TRUE))/(1-2*_xlfn.NORM.DIST(0,$J154/2,$M154,TRUE))*$D154+($K154="Steady Growth")*(AND(FN$6&gt;=$F154,FN$6&lt;=$H154)*((FN$6-$F154+1)/($J154*($J154+1)/2)*$D154))+($K154="custom")*CustCF!FH154</f>
        <v/>
      </c>
      <c r="FO154" s="87">
        <f>($K154="Bell Curve")*(_xlfn.NORM.DIST(AND(FO$6&gt;=$F154,FO$6&lt;=$H154)*(FO$6-$F154+1),$J154/2,$M154,TRUE)-_xlfn.NORM.DIST(AND(FO$6&gt;=$F154,FO$6&lt;=$H154)*(FN$6-$F154+1),$J154/2,$M154,TRUE))/(1-2*_xlfn.NORM.DIST(0,$J154/2,$M154,TRUE))*$D154+($K154="Steady Growth")*(AND(FO$6&gt;=$F154,FO$6&lt;=$H154)*((FO$6-$F154+1)/($J154*($J154+1)/2)*$D154))+($K154="custom")*CustCF!FI154</f>
        <v/>
      </c>
      <c r="FP154" s="87">
        <f>($K154="Bell Curve")*(_xlfn.NORM.DIST(AND(FP$6&gt;=$F154,FP$6&lt;=$H154)*(FP$6-$F154+1),$J154/2,$M154,TRUE)-_xlfn.NORM.DIST(AND(FP$6&gt;=$F154,FP$6&lt;=$H154)*(FO$6-$F154+1),$J154/2,$M154,TRUE))/(1-2*_xlfn.NORM.DIST(0,$J154/2,$M154,TRUE))*$D154+($K154="Steady Growth")*(AND(FP$6&gt;=$F154,FP$6&lt;=$H154)*((FP$6-$F154+1)/($J154*($J154+1)/2)*$D154))+($K154="custom")*CustCF!FJ154</f>
        <v/>
      </c>
      <c r="FQ154" s="87">
        <f>($K154="Bell Curve")*(_xlfn.NORM.DIST(AND(FQ$6&gt;=$F154,FQ$6&lt;=$H154)*(FQ$6-$F154+1),$J154/2,$M154,TRUE)-_xlfn.NORM.DIST(AND(FQ$6&gt;=$F154,FQ$6&lt;=$H154)*(FP$6-$F154+1),$J154/2,$M154,TRUE))/(1-2*_xlfn.NORM.DIST(0,$J154/2,$M154,TRUE))*$D154+($K154="Steady Growth")*(AND(FQ$6&gt;=$F154,FQ$6&lt;=$H154)*((FQ$6-$F154+1)/($J154*($J154+1)/2)*$D154))+($K154="custom")*CustCF!FK154</f>
        <v/>
      </c>
      <c r="FR154" s="87">
        <f>($K154="Bell Curve")*(_xlfn.NORM.DIST(AND(FR$6&gt;=$F154,FR$6&lt;=$H154)*(FR$6-$F154+1),$J154/2,$M154,TRUE)-_xlfn.NORM.DIST(AND(FR$6&gt;=$F154,FR$6&lt;=$H154)*(FQ$6-$F154+1),$J154/2,$M154,TRUE))/(1-2*_xlfn.NORM.DIST(0,$J154/2,$M154,TRUE))*$D154+($K154="Steady Growth")*(AND(FR$6&gt;=$F154,FR$6&lt;=$H154)*((FR$6-$F154+1)/($J154*($J154+1)/2)*$D154))+($K154="custom")*CustCF!FL154</f>
        <v/>
      </c>
      <c r="FS154" s="87">
        <f>($K154="Bell Curve")*(_xlfn.NORM.DIST(AND(FS$6&gt;=$F154,FS$6&lt;=$H154)*(FS$6-$F154+1),$J154/2,$M154,TRUE)-_xlfn.NORM.DIST(AND(FS$6&gt;=$F154,FS$6&lt;=$H154)*(FR$6-$F154+1),$J154/2,$M154,TRUE))/(1-2*_xlfn.NORM.DIST(0,$J154/2,$M154,TRUE))*$D154+($K154="Steady Growth")*(AND(FS$6&gt;=$F154,FS$6&lt;=$H154)*((FS$6-$F154+1)/($J154*($J154+1)/2)*$D154))+($K154="custom")*CustCF!FM154</f>
        <v/>
      </c>
      <c r="FT154" s="87">
        <f>($K154="Bell Curve")*(_xlfn.NORM.DIST(AND(FT$6&gt;=$F154,FT$6&lt;=$H154)*(FT$6-$F154+1),$J154/2,$M154,TRUE)-_xlfn.NORM.DIST(AND(FT$6&gt;=$F154,FT$6&lt;=$H154)*(FS$6-$F154+1),$J154/2,$M154,TRUE))/(1-2*_xlfn.NORM.DIST(0,$J154/2,$M154,TRUE))*$D154+($K154="Steady Growth")*(AND(FT$6&gt;=$F154,FT$6&lt;=$H154)*((FT$6-$F154+1)/($J154*($J154+1)/2)*$D154))+($K154="custom")*CustCF!FN154</f>
        <v/>
      </c>
      <c r="FU154" s="87">
        <f>($K154="Bell Curve")*(_xlfn.NORM.DIST(AND(FU$6&gt;=$F154,FU$6&lt;=$H154)*(FU$6-$F154+1),$J154/2,$M154,TRUE)-_xlfn.NORM.DIST(AND(FU$6&gt;=$F154,FU$6&lt;=$H154)*(FT$6-$F154+1),$J154/2,$M154,TRUE))/(1-2*_xlfn.NORM.DIST(0,$J154/2,$M154,TRUE))*$D154+($K154="Steady Growth")*(AND(FU$6&gt;=$F154,FU$6&lt;=$H154)*((FU$6-$F154+1)/($J154*($J154+1)/2)*$D154))+($K154="custom")*CustCF!FO154</f>
        <v/>
      </c>
      <c r="FV154" s="87">
        <f>($K154="Bell Curve")*(_xlfn.NORM.DIST(AND(FV$6&gt;=$F154,FV$6&lt;=$H154)*(FV$6-$F154+1),$J154/2,$M154,TRUE)-_xlfn.NORM.DIST(AND(FV$6&gt;=$F154,FV$6&lt;=$H154)*(FU$6-$F154+1),$J154/2,$M154,TRUE))/(1-2*_xlfn.NORM.DIST(0,$J154/2,$M154,TRUE))*$D154+($K154="Steady Growth")*(AND(FV$6&gt;=$F154,FV$6&lt;=$H154)*((FV$6-$F154+1)/($J154*($J154+1)/2)*$D154))+($K154="custom")*CustCF!FP154</f>
        <v/>
      </c>
      <c r="FW154" s="87">
        <f>($K154="Bell Curve")*(_xlfn.NORM.DIST(AND(FW$6&gt;=$F154,FW$6&lt;=$H154)*(FW$6-$F154+1),$J154/2,$M154,TRUE)-_xlfn.NORM.DIST(AND(FW$6&gt;=$F154,FW$6&lt;=$H154)*(FV$6-$F154+1),$J154/2,$M154,TRUE))/(1-2*_xlfn.NORM.DIST(0,$J154/2,$M154,TRUE))*$D154+($K154="Steady Growth")*(AND(FW$6&gt;=$F154,FW$6&lt;=$H154)*((FW$6-$F154+1)/($J154*($J154+1)/2)*$D154))+($K154="custom")*CustCF!FQ154</f>
        <v/>
      </c>
      <c r="FX154" s="87">
        <f>($K154="Bell Curve")*(_xlfn.NORM.DIST(AND(FX$6&gt;=$F154,FX$6&lt;=$H154)*(FX$6-$F154+1),$J154/2,$M154,TRUE)-_xlfn.NORM.DIST(AND(FX$6&gt;=$F154,FX$6&lt;=$H154)*(FW$6-$F154+1),$J154/2,$M154,TRUE))/(1-2*_xlfn.NORM.DIST(0,$J154/2,$M154,TRUE))*$D154+($K154="Steady Growth")*(AND(FX$6&gt;=$F154,FX$6&lt;=$H154)*((FX$6-$F154+1)/($J154*($J154+1)/2)*$D154))+($K154="custom")*CustCF!FR154</f>
        <v/>
      </c>
      <c r="FY154" s="87">
        <f>($K154="Bell Curve")*(_xlfn.NORM.DIST(AND(FY$6&gt;=$F154,FY$6&lt;=$H154)*(FY$6-$F154+1),$J154/2,$M154,TRUE)-_xlfn.NORM.DIST(AND(FY$6&gt;=$F154,FY$6&lt;=$H154)*(FX$6-$F154+1),$J154/2,$M154,TRUE))/(1-2*_xlfn.NORM.DIST(0,$J154/2,$M154,TRUE))*$D154+($K154="Steady Growth")*(AND(FY$6&gt;=$F154,FY$6&lt;=$H154)*((FY$6-$F154+1)/($J154*($J154+1)/2)*$D154))+($K154="custom")*CustCF!FS154</f>
        <v/>
      </c>
      <c r="FZ154" s="87">
        <f>($K154="Bell Curve")*(_xlfn.NORM.DIST(AND(FZ$6&gt;=$F154,FZ$6&lt;=$H154)*(FZ$6-$F154+1),$J154/2,$M154,TRUE)-_xlfn.NORM.DIST(AND(FZ$6&gt;=$F154,FZ$6&lt;=$H154)*(FY$6-$F154+1),$J154/2,$M154,TRUE))/(1-2*_xlfn.NORM.DIST(0,$J154/2,$M154,TRUE))*$D154+($K154="Steady Growth")*(AND(FZ$6&gt;=$F154,FZ$6&lt;=$H154)*((FZ$6-$F154+1)/($J154*($J154+1)/2)*$D154))+($K154="custom")*CustCF!FT154</f>
        <v/>
      </c>
      <c r="GA154" s="87">
        <f>($K154="Bell Curve")*(_xlfn.NORM.DIST(AND(GA$6&gt;=$F154,GA$6&lt;=$H154)*(GA$6-$F154+1),$J154/2,$M154,TRUE)-_xlfn.NORM.DIST(AND(GA$6&gt;=$F154,GA$6&lt;=$H154)*(FZ$6-$F154+1),$J154/2,$M154,TRUE))/(1-2*_xlfn.NORM.DIST(0,$J154/2,$M154,TRUE))*$D154+($K154="Steady Growth")*(AND(GA$6&gt;=$F154,GA$6&lt;=$H154)*((GA$6-$F154+1)/($J154*($J154+1)/2)*$D154))+($K154="custom")*CustCF!FU154</f>
        <v/>
      </c>
      <c r="GB154" s="87">
        <f>($K154="Bell Curve")*(_xlfn.NORM.DIST(AND(GB$6&gt;=$F154,GB$6&lt;=$H154)*(GB$6-$F154+1),$J154/2,$M154,TRUE)-_xlfn.NORM.DIST(AND(GB$6&gt;=$F154,GB$6&lt;=$H154)*(GA$6-$F154+1),$J154/2,$M154,TRUE))/(1-2*_xlfn.NORM.DIST(0,$J154/2,$M154,TRUE))*$D154+($K154="Steady Growth")*(AND(GB$6&gt;=$F154,GB$6&lt;=$H154)*((GB$6-$F154+1)/($J154*($J154+1)/2)*$D154))+($K154="custom")*CustCF!FV154</f>
        <v/>
      </c>
      <c r="GC154" s="87">
        <f>($K154="Bell Curve")*(_xlfn.NORM.DIST(AND(GC$6&gt;=$F154,GC$6&lt;=$H154)*(GC$6-$F154+1),$J154/2,$M154,TRUE)-_xlfn.NORM.DIST(AND(GC$6&gt;=$F154,GC$6&lt;=$H154)*(GB$6-$F154+1),$J154/2,$M154,TRUE))/(1-2*_xlfn.NORM.DIST(0,$J154/2,$M154,TRUE))*$D154+($K154="Steady Growth")*(AND(GC$6&gt;=$F154,GC$6&lt;=$H154)*((GC$6-$F154+1)/($J154*($J154+1)/2)*$D154))+($K154="custom")*CustCF!FW154</f>
        <v/>
      </c>
      <c r="GD154" s="87">
        <f>($K154="Bell Curve")*(_xlfn.NORM.DIST(AND(GD$6&gt;=$F154,GD$6&lt;=$H154)*(GD$6-$F154+1),$J154/2,$M154,TRUE)-_xlfn.NORM.DIST(AND(GD$6&gt;=$F154,GD$6&lt;=$H154)*(GC$6-$F154+1),$J154/2,$M154,TRUE))/(1-2*_xlfn.NORM.DIST(0,$J154/2,$M154,TRUE))*$D154+($K154="Steady Growth")*(AND(GD$6&gt;=$F154,GD$6&lt;=$H154)*((GD$6-$F154+1)/($J154*($J154+1)/2)*$D154))+($K154="custom")*CustCF!FX154</f>
        <v/>
      </c>
      <c r="GE154" s="87">
        <f>($K154="Bell Curve")*(_xlfn.NORM.DIST(AND(GE$6&gt;=$F154,GE$6&lt;=$H154)*(GE$6-$F154+1),$J154/2,$M154,TRUE)-_xlfn.NORM.DIST(AND(GE$6&gt;=$F154,GE$6&lt;=$H154)*(GD$6-$F154+1),$J154/2,$M154,TRUE))/(1-2*_xlfn.NORM.DIST(0,$J154/2,$M154,TRUE))*$D154+($K154="Steady Growth")*(AND(GE$6&gt;=$F154,GE$6&lt;=$H154)*((GE$6-$F154+1)/($J154*($J154+1)/2)*$D154))+($K154="custom")*CustCF!FY154</f>
        <v/>
      </c>
      <c r="GF154" s="87">
        <f>($K154="Bell Curve")*(_xlfn.NORM.DIST(AND(GF$6&gt;=$F154,GF$6&lt;=$H154)*(GF$6-$F154+1),$J154/2,$M154,TRUE)-_xlfn.NORM.DIST(AND(GF$6&gt;=$F154,GF$6&lt;=$H154)*(GE$6-$F154+1),$J154/2,$M154,TRUE))/(1-2*_xlfn.NORM.DIST(0,$J154/2,$M154,TRUE))*$D154+($K154="Steady Growth")*(AND(GF$6&gt;=$F154,GF$6&lt;=$H154)*((GF$6-$F154+1)/($J154*($J154+1)/2)*$D154))+($K154="custom")*CustCF!FZ154</f>
        <v/>
      </c>
      <c r="GG154" s="87">
        <f>($K154="Bell Curve")*(_xlfn.NORM.DIST(AND(GG$6&gt;=$F154,GG$6&lt;=$H154)*(GG$6-$F154+1),$J154/2,$M154,TRUE)-_xlfn.NORM.DIST(AND(GG$6&gt;=$F154,GG$6&lt;=$H154)*(GF$6-$F154+1),$J154/2,$M154,TRUE))/(1-2*_xlfn.NORM.DIST(0,$J154/2,$M154,TRUE))*$D154+($K154="Steady Growth")*(AND(GG$6&gt;=$F154,GG$6&lt;=$H154)*((GG$6-$F154+1)/($J154*($J154+1)/2)*$D154))+($K154="custom")*CustCF!GA154</f>
        <v/>
      </c>
      <c r="GH154" s="87">
        <f>($K154="Bell Curve")*(_xlfn.NORM.DIST(AND(GH$6&gt;=$F154,GH$6&lt;=$H154)*(GH$6-$F154+1),$J154/2,$M154,TRUE)-_xlfn.NORM.DIST(AND(GH$6&gt;=$F154,GH$6&lt;=$H154)*(GG$6-$F154+1),$J154/2,$M154,TRUE))/(1-2*_xlfn.NORM.DIST(0,$J154/2,$M154,TRUE))*$D154+($K154="Steady Growth")*(AND(GH$6&gt;=$F154,GH$6&lt;=$H154)*((GH$6-$F154+1)/($J154*($J154+1)/2)*$D154))+($K154="custom")*CustCF!GB154</f>
        <v/>
      </c>
      <c r="GI154" s="87">
        <f>($K154="Bell Curve")*(_xlfn.NORM.DIST(AND(GI$6&gt;=$F154,GI$6&lt;=$H154)*(GI$6-$F154+1),$J154/2,$M154,TRUE)-_xlfn.NORM.DIST(AND(GI$6&gt;=$F154,GI$6&lt;=$H154)*(GH$6-$F154+1),$J154/2,$M154,TRUE))/(1-2*_xlfn.NORM.DIST(0,$J154/2,$M154,TRUE))*$D154+($K154="Steady Growth")*(AND(GI$6&gt;=$F154,GI$6&lt;=$H154)*((GI$6-$F154+1)/($J154*($J154+1)/2)*$D154))+($K154="custom")*CustCF!GC154</f>
        <v/>
      </c>
      <c r="GJ154" s="87">
        <f>($K154="Bell Curve")*(_xlfn.NORM.DIST(AND(GJ$6&gt;=$F154,GJ$6&lt;=$H154)*(GJ$6-$F154+1),$J154/2,$M154,TRUE)-_xlfn.NORM.DIST(AND(GJ$6&gt;=$F154,GJ$6&lt;=$H154)*(GI$6-$F154+1),$J154/2,$M154,TRUE))/(1-2*_xlfn.NORM.DIST(0,$J154/2,$M154,TRUE))*$D154+($K154="Steady Growth")*(AND(GJ$6&gt;=$F154,GJ$6&lt;=$H154)*((GJ$6-$F154+1)/($J154*($J154+1)/2)*$D154))+($K154="custom")*CustCF!GD154</f>
        <v/>
      </c>
      <c r="GK154" s="87">
        <f>($K154="Bell Curve")*(_xlfn.NORM.DIST(AND(GK$6&gt;=$F154,GK$6&lt;=$H154)*(GK$6-$F154+1),$J154/2,$M154,TRUE)-_xlfn.NORM.DIST(AND(GK$6&gt;=$F154,GK$6&lt;=$H154)*(GJ$6-$F154+1),$J154/2,$M154,TRUE))/(1-2*_xlfn.NORM.DIST(0,$J154/2,$M154,TRUE))*$D154+($K154="Steady Growth")*(AND(GK$6&gt;=$F154,GK$6&lt;=$H154)*((GK$6-$F154+1)/($J154*($J154+1)/2)*$D154))+($K154="custom")*CustCF!GE154</f>
        <v/>
      </c>
      <c r="GL154" s="87">
        <f>($K154="Bell Curve")*(_xlfn.NORM.DIST(AND(GL$6&gt;=$F154,GL$6&lt;=$H154)*(GL$6-$F154+1),$J154/2,$M154,TRUE)-_xlfn.NORM.DIST(AND(GL$6&gt;=$F154,GL$6&lt;=$H154)*(GK$6-$F154+1),$J154/2,$M154,TRUE))/(1-2*_xlfn.NORM.DIST(0,$J154/2,$M154,TRUE))*$D154+($K154="Steady Growth")*(AND(GL$6&gt;=$F154,GL$6&lt;=$H154)*((GL$6-$F154+1)/($J154*($J154+1)/2)*$D154))+($K154="custom")*CustCF!GF154</f>
        <v/>
      </c>
      <c r="GM154" s="87">
        <f>($K154="Bell Curve")*(_xlfn.NORM.DIST(AND(GM$6&gt;=$F154,GM$6&lt;=$H154)*(GM$6-$F154+1),$J154/2,$M154,TRUE)-_xlfn.NORM.DIST(AND(GM$6&gt;=$F154,GM$6&lt;=$H154)*(GL$6-$F154+1),$J154/2,$M154,TRUE))/(1-2*_xlfn.NORM.DIST(0,$J154/2,$M154,TRUE))*$D154+($K154="Steady Growth")*(AND(GM$6&gt;=$F154,GM$6&lt;=$H154)*((GM$6-$F154+1)/($J154*($J154+1)/2)*$D154))+($K154="custom")*CustCF!GG154</f>
        <v/>
      </c>
      <c r="GN154" s="257">
        <f>($K154="Bell Curve")*(_xlfn.NORM.DIST(AND(GN$6&gt;=$F154,GN$6&lt;=$H154)*(GN$6-$F154+1),$J154/2,$M154,TRUE)-_xlfn.NORM.DIST(AND(GN$6&gt;=$F154,GN$6&lt;=$H154)*(GM$6-$F154+1),$J154/2,$M154,TRUE))/(1-2*_xlfn.NORM.DIST(0,$J154/2,$M154,TRUE))*$D154+($K154="Steady Growth")*(AND(GN$6&gt;=$F154,GN$6&lt;=$H154)*((GN$6-$F154+1)/($J154*($J154+1)/2)*$D154))+($K154="custom")*CustCF!GH154</f>
        <v/>
      </c>
      <c r="GO154" s="1" t="n"/>
      <c r="GP154" s="63" t="n"/>
    </row>
    <row r="155" hidden="1" outlineLevel="1">
      <c r="A155" s="1" t="n"/>
      <c r="B155" s="1" t="n"/>
      <c r="C155" s="251">
        <f>Budget!AF36</f>
        <v/>
      </c>
      <c r="D155" s="14">
        <f>Budget!AG36</f>
        <v/>
      </c>
      <c r="E155" s="14">
        <f>IF(D155&lt;&gt;0,F155,"")</f>
        <v/>
      </c>
      <c r="F155" s="252" t="n">
        <v>0</v>
      </c>
      <c r="G155" s="921">
        <f>IF(L155="custom",CustCF!F155,INDEX($P$8:$GN$8,MATCH(F155,$P$6:$GN$6,0)))</f>
        <v/>
      </c>
      <c r="H155" s="252" t="n">
        <v>0</v>
      </c>
      <c r="I155" s="921">
        <f>IF(L155="custom",CustCF!G155,INDEX($P$8:$GN$8,MATCH(H155,$P$6:$GN$6,0)))</f>
        <v/>
      </c>
      <c r="J155" s="249">
        <f>H155-F155+1</f>
        <v/>
      </c>
      <c r="K155" s="254" t="inlineStr">
        <is>
          <t>Bell Curve</t>
        </is>
      </c>
      <c r="L155" s="255" t="inlineStr">
        <is>
          <t>Flat (9)</t>
        </is>
      </c>
      <c r="M155" s="256">
        <f>INDEX($D$261:$D$266,MATCH(L155,$C$261:$C$266,0))</f>
        <v/>
      </c>
      <c r="N155" s="13">
        <f>SUM(P155:GN155)</f>
        <v/>
      </c>
      <c r="O155" s="14" t="n"/>
      <c r="P155" s="87">
        <f>($K155="Bell Curve")*(_xlfn.NORM.DIST(AND(P$6&gt;=$F155,P$6&lt;=$H155)*(P$6-$F155+1),$J155/2,$M155,TRUE)-_xlfn.NORM.DIST(AND(P$6&gt;=$F155,P$6&lt;=$H155)*(O$6-$F155+1),$J155/2,$M155,TRUE))/(1-2*_xlfn.NORM.DIST(0,$J155/2,$M155,TRUE))*$D155+($K155="Steady Growth")*(AND(P$6&gt;=$F155,P$6&lt;=$H155)*((P$6-$F155+1)/($J155*($J155+1)/2)*$D155))+($K155="custom")*CustCF!J155</f>
        <v/>
      </c>
      <c r="Q155" s="87">
        <f>($K155="Bell Curve")*(_xlfn.NORM.DIST(AND(Q$6&gt;=$F155,Q$6&lt;=$H155)*(Q$6-$F155+1),$J155/2,$M155,TRUE)-_xlfn.NORM.DIST(AND(Q$6&gt;=$F155,Q$6&lt;=$H155)*(P$6-$F155+1),$J155/2,$M155,TRUE))/(1-2*_xlfn.NORM.DIST(0,$J155/2,$M155,TRUE))*$D155+($K155="Steady Growth")*(AND(Q$6&gt;=$F155,Q$6&lt;=$H155)*((Q$6-$F155+1)/($J155*($J155+1)/2)*$D155))+($K155="custom")*CustCF!K155</f>
        <v/>
      </c>
      <c r="R155" s="87">
        <f>($K155="Bell Curve")*(_xlfn.NORM.DIST(AND(R$6&gt;=$F155,R$6&lt;=$H155)*(R$6-$F155+1),$J155/2,$M155,TRUE)-_xlfn.NORM.DIST(AND(R$6&gt;=$F155,R$6&lt;=$H155)*(Q$6-$F155+1),$J155/2,$M155,TRUE))/(1-2*_xlfn.NORM.DIST(0,$J155/2,$M155,TRUE))*$D155+($K155="Steady Growth")*(AND(R$6&gt;=$F155,R$6&lt;=$H155)*((R$6-$F155+1)/($J155*($J155+1)/2)*$D155))+($K155="custom")*CustCF!L155</f>
        <v/>
      </c>
      <c r="S155" s="87">
        <f>($K155="Bell Curve")*(_xlfn.NORM.DIST(AND(S$6&gt;=$F155,S$6&lt;=$H155)*(S$6-$F155+1),$J155/2,$M155,TRUE)-_xlfn.NORM.DIST(AND(S$6&gt;=$F155,S$6&lt;=$H155)*(R$6-$F155+1),$J155/2,$M155,TRUE))/(1-2*_xlfn.NORM.DIST(0,$J155/2,$M155,TRUE))*$D155+($K155="Steady Growth")*(AND(S$6&gt;=$F155,S$6&lt;=$H155)*((S$6-$F155+1)/($J155*($J155+1)/2)*$D155))+($K155="custom")*CustCF!M155</f>
        <v/>
      </c>
      <c r="T155" s="87">
        <f>($K155="Bell Curve")*(_xlfn.NORM.DIST(AND(T$6&gt;=$F155,T$6&lt;=$H155)*(T$6-$F155+1),$J155/2,$M155,TRUE)-_xlfn.NORM.DIST(AND(T$6&gt;=$F155,T$6&lt;=$H155)*(S$6-$F155+1),$J155/2,$M155,TRUE))/(1-2*_xlfn.NORM.DIST(0,$J155/2,$M155,TRUE))*$D155+($K155="Steady Growth")*(AND(T$6&gt;=$F155,T$6&lt;=$H155)*((T$6-$F155+1)/($J155*($J155+1)/2)*$D155))+($K155="custom")*CustCF!N155</f>
        <v/>
      </c>
      <c r="U155" s="87">
        <f>($K155="Bell Curve")*(_xlfn.NORM.DIST(AND(U$6&gt;=$F155,U$6&lt;=$H155)*(U$6-$F155+1),$J155/2,$M155,TRUE)-_xlfn.NORM.DIST(AND(U$6&gt;=$F155,U$6&lt;=$H155)*(T$6-$F155+1),$J155/2,$M155,TRUE))/(1-2*_xlfn.NORM.DIST(0,$J155/2,$M155,TRUE))*$D155+($K155="Steady Growth")*(AND(U$6&gt;=$F155,U$6&lt;=$H155)*((U$6-$F155+1)/($J155*($J155+1)/2)*$D155))+($K155="custom")*CustCF!O155</f>
        <v/>
      </c>
      <c r="V155" s="87">
        <f>($K155="Bell Curve")*(_xlfn.NORM.DIST(AND(V$6&gt;=$F155,V$6&lt;=$H155)*(V$6-$F155+1),$J155/2,$M155,TRUE)-_xlfn.NORM.DIST(AND(V$6&gt;=$F155,V$6&lt;=$H155)*(U$6-$F155+1),$J155/2,$M155,TRUE))/(1-2*_xlfn.NORM.DIST(0,$J155/2,$M155,TRUE))*$D155+($K155="Steady Growth")*(AND(V$6&gt;=$F155,V$6&lt;=$H155)*((V$6-$F155+1)/($J155*($J155+1)/2)*$D155))+($K155="custom")*CustCF!P155</f>
        <v/>
      </c>
      <c r="W155" s="87">
        <f>($K155="Bell Curve")*(_xlfn.NORM.DIST(AND(W$6&gt;=$F155,W$6&lt;=$H155)*(W$6-$F155+1),$J155/2,$M155,TRUE)-_xlfn.NORM.DIST(AND(W$6&gt;=$F155,W$6&lt;=$H155)*(V$6-$F155+1),$J155/2,$M155,TRUE))/(1-2*_xlfn.NORM.DIST(0,$J155/2,$M155,TRUE))*$D155+($K155="Steady Growth")*(AND(W$6&gt;=$F155,W$6&lt;=$H155)*((W$6-$F155+1)/($J155*($J155+1)/2)*$D155))+($K155="custom")*CustCF!Q155</f>
        <v/>
      </c>
      <c r="X155" s="87">
        <f>($K155="Bell Curve")*(_xlfn.NORM.DIST(AND(X$6&gt;=$F155,X$6&lt;=$H155)*(X$6-$F155+1),$J155/2,$M155,TRUE)-_xlfn.NORM.DIST(AND(X$6&gt;=$F155,X$6&lt;=$H155)*(W$6-$F155+1),$J155/2,$M155,TRUE))/(1-2*_xlfn.NORM.DIST(0,$J155/2,$M155,TRUE))*$D155+($K155="Steady Growth")*(AND(X$6&gt;=$F155,X$6&lt;=$H155)*((X$6-$F155+1)/($J155*($J155+1)/2)*$D155))+($K155="custom")*CustCF!R155</f>
        <v/>
      </c>
      <c r="Y155" s="87">
        <f>($K155="Bell Curve")*(_xlfn.NORM.DIST(AND(Y$6&gt;=$F155,Y$6&lt;=$H155)*(Y$6-$F155+1),$J155/2,$M155,TRUE)-_xlfn.NORM.DIST(AND(Y$6&gt;=$F155,Y$6&lt;=$H155)*(X$6-$F155+1),$J155/2,$M155,TRUE))/(1-2*_xlfn.NORM.DIST(0,$J155/2,$M155,TRUE))*$D155+($K155="Steady Growth")*(AND(Y$6&gt;=$F155,Y$6&lt;=$H155)*((Y$6-$F155+1)/($J155*($J155+1)/2)*$D155))+($K155="custom")*CustCF!S155</f>
        <v/>
      </c>
      <c r="Z155" s="87">
        <f>($K155="Bell Curve")*(_xlfn.NORM.DIST(AND(Z$6&gt;=$F155,Z$6&lt;=$H155)*(Z$6-$F155+1),$J155/2,$M155,TRUE)-_xlfn.NORM.DIST(AND(Z$6&gt;=$F155,Z$6&lt;=$H155)*(Y$6-$F155+1),$J155/2,$M155,TRUE))/(1-2*_xlfn.NORM.DIST(0,$J155/2,$M155,TRUE))*$D155+($K155="Steady Growth")*(AND(Z$6&gt;=$F155,Z$6&lt;=$H155)*((Z$6-$F155+1)/($J155*($J155+1)/2)*$D155))+($K155="custom")*CustCF!T155</f>
        <v/>
      </c>
      <c r="AA155" s="87">
        <f>($K155="Bell Curve")*(_xlfn.NORM.DIST(AND(AA$6&gt;=$F155,AA$6&lt;=$H155)*(AA$6-$F155+1),$J155/2,$M155,TRUE)-_xlfn.NORM.DIST(AND(AA$6&gt;=$F155,AA$6&lt;=$H155)*(Z$6-$F155+1),$J155/2,$M155,TRUE))/(1-2*_xlfn.NORM.DIST(0,$J155/2,$M155,TRUE))*$D155+($K155="Steady Growth")*(AND(AA$6&gt;=$F155,AA$6&lt;=$H155)*((AA$6-$F155+1)/($J155*($J155+1)/2)*$D155))+($K155="custom")*CustCF!U155</f>
        <v/>
      </c>
      <c r="AB155" s="87">
        <f>($K155="Bell Curve")*(_xlfn.NORM.DIST(AND(AB$6&gt;=$F155,AB$6&lt;=$H155)*(AB$6-$F155+1),$J155/2,$M155,TRUE)-_xlfn.NORM.DIST(AND(AB$6&gt;=$F155,AB$6&lt;=$H155)*(AA$6-$F155+1),$J155/2,$M155,TRUE))/(1-2*_xlfn.NORM.DIST(0,$J155/2,$M155,TRUE))*$D155+($K155="Steady Growth")*(AND(AB$6&gt;=$F155,AB$6&lt;=$H155)*((AB$6-$F155+1)/($J155*($J155+1)/2)*$D155))+($K155="custom")*CustCF!V155</f>
        <v/>
      </c>
      <c r="AC155" s="87">
        <f>($K155="Bell Curve")*(_xlfn.NORM.DIST(AND(AC$6&gt;=$F155,AC$6&lt;=$H155)*(AC$6-$F155+1),$J155/2,$M155,TRUE)-_xlfn.NORM.DIST(AND(AC$6&gt;=$F155,AC$6&lt;=$H155)*(AB$6-$F155+1),$J155/2,$M155,TRUE))/(1-2*_xlfn.NORM.DIST(0,$J155/2,$M155,TRUE))*$D155+($K155="Steady Growth")*(AND(AC$6&gt;=$F155,AC$6&lt;=$H155)*((AC$6-$F155+1)/($J155*($J155+1)/2)*$D155))+($K155="custom")*CustCF!W155</f>
        <v/>
      </c>
      <c r="AD155" s="87">
        <f>($K155="Bell Curve")*(_xlfn.NORM.DIST(AND(AD$6&gt;=$F155,AD$6&lt;=$H155)*(AD$6-$F155+1),$J155/2,$M155,TRUE)-_xlfn.NORM.DIST(AND(AD$6&gt;=$F155,AD$6&lt;=$H155)*(AC$6-$F155+1),$J155/2,$M155,TRUE))/(1-2*_xlfn.NORM.DIST(0,$J155/2,$M155,TRUE))*$D155+($K155="Steady Growth")*(AND(AD$6&gt;=$F155,AD$6&lt;=$H155)*((AD$6-$F155+1)/($J155*($J155+1)/2)*$D155))+($K155="custom")*CustCF!X155</f>
        <v/>
      </c>
      <c r="AE155" s="87">
        <f>($K155="Bell Curve")*(_xlfn.NORM.DIST(AND(AE$6&gt;=$F155,AE$6&lt;=$H155)*(AE$6-$F155+1),$J155/2,$M155,TRUE)-_xlfn.NORM.DIST(AND(AE$6&gt;=$F155,AE$6&lt;=$H155)*(AD$6-$F155+1),$J155/2,$M155,TRUE))/(1-2*_xlfn.NORM.DIST(0,$J155/2,$M155,TRUE))*$D155+($K155="Steady Growth")*(AND(AE$6&gt;=$F155,AE$6&lt;=$H155)*((AE$6-$F155+1)/($J155*($J155+1)/2)*$D155))+($K155="custom")*CustCF!Y155</f>
        <v/>
      </c>
      <c r="AF155" s="87">
        <f>($K155="Bell Curve")*(_xlfn.NORM.DIST(AND(AF$6&gt;=$F155,AF$6&lt;=$H155)*(AF$6-$F155+1),$J155/2,$M155,TRUE)-_xlfn.NORM.DIST(AND(AF$6&gt;=$F155,AF$6&lt;=$H155)*(AE$6-$F155+1),$J155/2,$M155,TRUE))/(1-2*_xlfn.NORM.DIST(0,$J155/2,$M155,TRUE))*$D155+($K155="Steady Growth")*(AND(AF$6&gt;=$F155,AF$6&lt;=$H155)*((AF$6-$F155+1)/($J155*($J155+1)/2)*$D155))+($K155="custom")*CustCF!Z155</f>
        <v/>
      </c>
      <c r="AG155" s="87">
        <f>($K155="Bell Curve")*(_xlfn.NORM.DIST(AND(AG$6&gt;=$F155,AG$6&lt;=$H155)*(AG$6-$F155+1),$J155/2,$M155,TRUE)-_xlfn.NORM.DIST(AND(AG$6&gt;=$F155,AG$6&lt;=$H155)*(AF$6-$F155+1),$J155/2,$M155,TRUE))/(1-2*_xlfn.NORM.DIST(0,$J155/2,$M155,TRUE))*$D155+($K155="Steady Growth")*(AND(AG$6&gt;=$F155,AG$6&lt;=$H155)*((AG$6-$F155+1)/($J155*($J155+1)/2)*$D155))+($K155="custom")*CustCF!AA155</f>
        <v/>
      </c>
      <c r="AH155" s="87">
        <f>($K155="Bell Curve")*(_xlfn.NORM.DIST(AND(AH$6&gt;=$F155,AH$6&lt;=$H155)*(AH$6-$F155+1),$J155/2,$M155,TRUE)-_xlfn.NORM.DIST(AND(AH$6&gt;=$F155,AH$6&lt;=$H155)*(AG$6-$F155+1),$J155/2,$M155,TRUE))/(1-2*_xlfn.NORM.DIST(0,$J155/2,$M155,TRUE))*$D155+($K155="Steady Growth")*(AND(AH$6&gt;=$F155,AH$6&lt;=$H155)*((AH$6-$F155+1)/($J155*($J155+1)/2)*$D155))+($K155="custom")*CustCF!AB155</f>
        <v/>
      </c>
      <c r="AI155" s="87">
        <f>($K155="Bell Curve")*(_xlfn.NORM.DIST(AND(AI$6&gt;=$F155,AI$6&lt;=$H155)*(AI$6-$F155+1),$J155/2,$M155,TRUE)-_xlfn.NORM.DIST(AND(AI$6&gt;=$F155,AI$6&lt;=$H155)*(AH$6-$F155+1),$J155/2,$M155,TRUE))/(1-2*_xlfn.NORM.DIST(0,$J155/2,$M155,TRUE))*$D155+($K155="Steady Growth")*(AND(AI$6&gt;=$F155,AI$6&lt;=$H155)*((AI$6-$F155+1)/($J155*($J155+1)/2)*$D155))+($K155="custom")*CustCF!AC155</f>
        <v/>
      </c>
      <c r="AJ155" s="87">
        <f>($K155="Bell Curve")*(_xlfn.NORM.DIST(AND(AJ$6&gt;=$F155,AJ$6&lt;=$H155)*(AJ$6-$F155+1),$J155/2,$M155,TRUE)-_xlfn.NORM.DIST(AND(AJ$6&gt;=$F155,AJ$6&lt;=$H155)*(AI$6-$F155+1),$J155/2,$M155,TRUE))/(1-2*_xlfn.NORM.DIST(0,$J155/2,$M155,TRUE))*$D155+($K155="Steady Growth")*(AND(AJ$6&gt;=$F155,AJ$6&lt;=$H155)*((AJ$6-$F155+1)/($J155*($J155+1)/2)*$D155))+($K155="custom")*CustCF!AD155</f>
        <v/>
      </c>
      <c r="AK155" s="87">
        <f>($K155="Bell Curve")*(_xlfn.NORM.DIST(AND(AK$6&gt;=$F155,AK$6&lt;=$H155)*(AK$6-$F155+1),$J155/2,$M155,TRUE)-_xlfn.NORM.DIST(AND(AK$6&gt;=$F155,AK$6&lt;=$H155)*(AJ$6-$F155+1),$J155/2,$M155,TRUE))/(1-2*_xlfn.NORM.DIST(0,$J155/2,$M155,TRUE))*$D155+($K155="Steady Growth")*(AND(AK$6&gt;=$F155,AK$6&lt;=$H155)*((AK$6-$F155+1)/($J155*($J155+1)/2)*$D155))+($K155="custom")*CustCF!AE155</f>
        <v/>
      </c>
      <c r="AL155" s="87">
        <f>($K155="Bell Curve")*(_xlfn.NORM.DIST(AND(AL$6&gt;=$F155,AL$6&lt;=$H155)*(AL$6-$F155+1),$J155/2,$M155,TRUE)-_xlfn.NORM.DIST(AND(AL$6&gt;=$F155,AL$6&lt;=$H155)*(AK$6-$F155+1),$J155/2,$M155,TRUE))/(1-2*_xlfn.NORM.DIST(0,$J155/2,$M155,TRUE))*$D155+($K155="Steady Growth")*(AND(AL$6&gt;=$F155,AL$6&lt;=$H155)*((AL$6-$F155+1)/($J155*($J155+1)/2)*$D155))+($K155="custom")*CustCF!AF155</f>
        <v/>
      </c>
      <c r="AM155" s="87">
        <f>($K155="Bell Curve")*(_xlfn.NORM.DIST(AND(AM$6&gt;=$F155,AM$6&lt;=$H155)*(AM$6-$F155+1),$J155/2,$M155,TRUE)-_xlfn.NORM.DIST(AND(AM$6&gt;=$F155,AM$6&lt;=$H155)*(AL$6-$F155+1),$J155/2,$M155,TRUE))/(1-2*_xlfn.NORM.DIST(0,$J155/2,$M155,TRUE))*$D155+($K155="Steady Growth")*(AND(AM$6&gt;=$F155,AM$6&lt;=$H155)*((AM$6-$F155+1)/($J155*($J155+1)/2)*$D155))+($K155="custom")*CustCF!AG155</f>
        <v/>
      </c>
      <c r="AN155" s="87">
        <f>($K155="Bell Curve")*(_xlfn.NORM.DIST(AND(AN$6&gt;=$F155,AN$6&lt;=$H155)*(AN$6-$F155+1),$J155/2,$M155,TRUE)-_xlfn.NORM.DIST(AND(AN$6&gt;=$F155,AN$6&lt;=$H155)*(AM$6-$F155+1),$J155/2,$M155,TRUE))/(1-2*_xlfn.NORM.DIST(0,$J155/2,$M155,TRUE))*$D155+($K155="Steady Growth")*(AND(AN$6&gt;=$F155,AN$6&lt;=$H155)*((AN$6-$F155+1)/($J155*($J155+1)/2)*$D155))+($K155="custom")*CustCF!AH155</f>
        <v/>
      </c>
      <c r="AO155" s="87">
        <f>($K155="Bell Curve")*(_xlfn.NORM.DIST(AND(AO$6&gt;=$F155,AO$6&lt;=$H155)*(AO$6-$F155+1),$J155/2,$M155,TRUE)-_xlfn.NORM.DIST(AND(AO$6&gt;=$F155,AO$6&lt;=$H155)*(AN$6-$F155+1),$J155/2,$M155,TRUE))/(1-2*_xlfn.NORM.DIST(0,$J155/2,$M155,TRUE))*$D155+($K155="Steady Growth")*(AND(AO$6&gt;=$F155,AO$6&lt;=$H155)*((AO$6-$F155+1)/($J155*($J155+1)/2)*$D155))+($K155="custom")*CustCF!AI155</f>
        <v/>
      </c>
      <c r="AP155" s="87">
        <f>($K155="Bell Curve")*(_xlfn.NORM.DIST(AND(AP$6&gt;=$F155,AP$6&lt;=$H155)*(AP$6-$F155+1),$J155/2,$M155,TRUE)-_xlfn.NORM.DIST(AND(AP$6&gt;=$F155,AP$6&lt;=$H155)*(AO$6-$F155+1),$J155/2,$M155,TRUE))/(1-2*_xlfn.NORM.DIST(0,$J155/2,$M155,TRUE))*$D155+($K155="Steady Growth")*(AND(AP$6&gt;=$F155,AP$6&lt;=$H155)*((AP$6-$F155+1)/($J155*($J155+1)/2)*$D155))+($K155="custom")*CustCF!AJ155</f>
        <v/>
      </c>
      <c r="AQ155" s="87">
        <f>($K155="Bell Curve")*(_xlfn.NORM.DIST(AND(AQ$6&gt;=$F155,AQ$6&lt;=$H155)*(AQ$6-$F155+1),$J155/2,$M155,TRUE)-_xlfn.NORM.DIST(AND(AQ$6&gt;=$F155,AQ$6&lt;=$H155)*(AP$6-$F155+1),$J155/2,$M155,TRUE))/(1-2*_xlfn.NORM.DIST(0,$J155/2,$M155,TRUE))*$D155+($K155="Steady Growth")*(AND(AQ$6&gt;=$F155,AQ$6&lt;=$H155)*((AQ$6-$F155+1)/($J155*($J155+1)/2)*$D155))+($K155="custom")*CustCF!AK155</f>
        <v/>
      </c>
      <c r="AR155" s="87">
        <f>($K155="Bell Curve")*(_xlfn.NORM.DIST(AND(AR$6&gt;=$F155,AR$6&lt;=$H155)*(AR$6-$F155+1),$J155/2,$M155,TRUE)-_xlfn.NORM.DIST(AND(AR$6&gt;=$F155,AR$6&lt;=$H155)*(AQ$6-$F155+1),$J155/2,$M155,TRUE))/(1-2*_xlfn.NORM.DIST(0,$J155/2,$M155,TRUE))*$D155+($K155="Steady Growth")*(AND(AR$6&gt;=$F155,AR$6&lt;=$H155)*((AR$6-$F155+1)/($J155*($J155+1)/2)*$D155))+($K155="custom")*CustCF!AL155</f>
        <v/>
      </c>
      <c r="AS155" s="87">
        <f>($K155="Bell Curve")*(_xlfn.NORM.DIST(AND(AS$6&gt;=$F155,AS$6&lt;=$H155)*(AS$6-$F155+1),$J155/2,$M155,TRUE)-_xlfn.NORM.DIST(AND(AS$6&gt;=$F155,AS$6&lt;=$H155)*(AR$6-$F155+1),$J155/2,$M155,TRUE))/(1-2*_xlfn.NORM.DIST(0,$J155/2,$M155,TRUE))*$D155+($K155="Steady Growth")*(AND(AS$6&gt;=$F155,AS$6&lt;=$H155)*((AS$6-$F155+1)/($J155*($J155+1)/2)*$D155))+($K155="custom")*CustCF!AM155</f>
        <v/>
      </c>
      <c r="AT155" s="87">
        <f>($K155="Bell Curve")*(_xlfn.NORM.DIST(AND(AT$6&gt;=$F155,AT$6&lt;=$H155)*(AT$6-$F155+1),$J155/2,$M155,TRUE)-_xlfn.NORM.DIST(AND(AT$6&gt;=$F155,AT$6&lt;=$H155)*(AS$6-$F155+1),$J155/2,$M155,TRUE))/(1-2*_xlfn.NORM.DIST(0,$J155/2,$M155,TRUE))*$D155+($K155="Steady Growth")*(AND(AT$6&gt;=$F155,AT$6&lt;=$H155)*((AT$6-$F155+1)/($J155*($J155+1)/2)*$D155))+($K155="custom")*CustCF!AN155</f>
        <v/>
      </c>
      <c r="AU155" s="87">
        <f>($K155="Bell Curve")*(_xlfn.NORM.DIST(AND(AU$6&gt;=$F155,AU$6&lt;=$H155)*(AU$6-$F155+1),$J155/2,$M155,TRUE)-_xlfn.NORM.DIST(AND(AU$6&gt;=$F155,AU$6&lt;=$H155)*(AT$6-$F155+1),$J155/2,$M155,TRUE))/(1-2*_xlfn.NORM.DIST(0,$J155/2,$M155,TRUE))*$D155+($K155="Steady Growth")*(AND(AU$6&gt;=$F155,AU$6&lt;=$H155)*((AU$6-$F155+1)/($J155*($J155+1)/2)*$D155))+($K155="custom")*CustCF!AO155</f>
        <v/>
      </c>
      <c r="AV155" s="87">
        <f>($K155="Bell Curve")*(_xlfn.NORM.DIST(AND(AV$6&gt;=$F155,AV$6&lt;=$H155)*(AV$6-$F155+1),$J155/2,$M155,TRUE)-_xlfn.NORM.DIST(AND(AV$6&gt;=$F155,AV$6&lt;=$H155)*(AU$6-$F155+1),$J155/2,$M155,TRUE))/(1-2*_xlfn.NORM.DIST(0,$J155/2,$M155,TRUE))*$D155+($K155="Steady Growth")*(AND(AV$6&gt;=$F155,AV$6&lt;=$H155)*((AV$6-$F155+1)/($J155*($J155+1)/2)*$D155))+($K155="custom")*CustCF!AP155</f>
        <v/>
      </c>
      <c r="AW155" s="87">
        <f>($K155="Bell Curve")*(_xlfn.NORM.DIST(AND(AW$6&gt;=$F155,AW$6&lt;=$H155)*(AW$6-$F155+1),$J155/2,$M155,TRUE)-_xlfn.NORM.DIST(AND(AW$6&gt;=$F155,AW$6&lt;=$H155)*(AV$6-$F155+1),$J155/2,$M155,TRUE))/(1-2*_xlfn.NORM.DIST(0,$J155/2,$M155,TRUE))*$D155+($K155="Steady Growth")*(AND(AW$6&gt;=$F155,AW$6&lt;=$H155)*((AW$6-$F155+1)/($J155*($J155+1)/2)*$D155))+($K155="custom")*CustCF!AQ155</f>
        <v/>
      </c>
      <c r="AX155" s="87">
        <f>($K155="Bell Curve")*(_xlfn.NORM.DIST(AND(AX$6&gt;=$F155,AX$6&lt;=$H155)*(AX$6-$F155+1),$J155/2,$M155,TRUE)-_xlfn.NORM.DIST(AND(AX$6&gt;=$F155,AX$6&lt;=$H155)*(AW$6-$F155+1),$J155/2,$M155,TRUE))/(1-2*_xlfn.NORM.DIST(0,$J155/2,$M155,TRUE))*$D155+($K155="Steady Growth")*(AND(AX$6&gt;=$F155,AX$6&lt;=$H155)*((AX$6-$F155+1)/($J155*($J155+1)/2)*$D155))+($K155="custom")*CustCF!AR155</f>
        <v/>
      </c>
      <c r="AY155" s="87">
        <f>($K155="Bell Curve")*(_xlfn.NORM.DIST(AND(AY$6&gt;=$F155,AY$6&lt;=$H155)*(AY$6-$F155+1),$J155/2,$M155,TRUE)-_xlfn.NORM.DIST(AND(AY$6&gt;=$F155,AY$6&lt;=$H155)*(AX$6-$F155+1),$J155/2,$M155,TRUE))/(1-2*_xlfn.NORM.DIST(0,$J155/2,$M155,TRUE))*$D155+($K155="Steady Growth")*(AND(AY$6&gt;=$F155,AY$6&lt;=$H155)*((AY$6-$F155+1)/($J155*($J155+1)/2)*$D155))+($K155="custom")*CustCF!AS155</f>
        <v/>
      </c>
      <c r="AZ155" s="87">
        <f>($K155="Bell Curve")*(_xlfn.NORM.DIST(AND(AZ$6&gt;=$F155,AZ$6&lt;=$H155)*(AZ$6-$F155+1),$J155/2,$M155,TRUE)-_xlfn.NORM.DIST(AND(AZ$6&gt;=$F155,AZ$6&lt;=$H155)*(AY$6-$F155+1),$J155/2,$M155,TRUE))/(1-2*_xlfn.NORM.DIST(0,$J155/2,$M155,TRUE))*$D155+($K155="Steady Growth")*(AND(AZ$6&gt;=$F155,AZ$6&lt;=$H155)*((AZ$6-$F155+1)/($J155*($J155+1)/2)*$D155))+($K155="custom")*CustCF!AT155</f>
        <v/>
      </c>
      <c r="BA155" s="87">
        <f>($K155="Bell Curve")*(_xlfn.NORM.DIST(AND(BA$6&gt;=$F155,BA$6&lt;=$H155)*(BA$6-$F155+1),$J155/2,$M155,TRUE)-_xlfn.NORM.DIST(AND(BA$6&gt;=$F155,BA$6&lt;=$H155)*(AZ$6-$F155+1),$J155/2,$M155,TRUE))/(1-2*_xlfn.NORM.DIST(0,$J155/2,$M155,TRUE))*$D155+($K155="Steady Growth")*(AND(BA$6&gt;=$F155,BA$6&lt;=$H155)*((BA$6-$F155+1)/($J155*($J155+1)/2)*$D155))+($K155="custom")*CustCF!AU155</f>
        <v/>
      </c>
      <c r="BB155" s="87">
        <f>($K155="Bell Curve")*(_xlfn.NORM.DIST(AND(BB$6&gt;=$F155,BB$6&lt;=$H155)*(BB$6-$F155+1),$J155/2,$M155,TRUE)-_xlfn.NORM.DIST(AND(BB$6&gt;=$F155,BB$6&lt;=$H155)*(BA$6-$F155+1),$J155/2,$M155,TRUE))/(1-2*_xlfn.NORM.DIST(0,$J155/2,$M155,TRUE))*$D155+($K155="Steady Growth")*(AND(BB$6&gt;=$F155,BB$6&lt;=$H155)*((BB$6-$F155+1)/($J155*($J155+1)/2)*$D155))+($K155="custom")*CustCF!AV155</f>
        <v/>
      </c>
      <c r="BC155" s="87">
        <f>($K155="Bell Curve")*(_xlfn.NORM.DIST(AND(BC$6&gt;=$F155,BC$6&lt;=$H155)*(BC$6-$F155+1),$J155/2,$M155,TRUE)-_xlfn.NORM.DIST(AND(BC$6&gt;=$F155,BC$6&lt;=$H155)*(BB$6-$F155+1),$J155/2,$M155,TRUE))/(1-2*_xlfn.NORM.DIST(0,$J155/2,$M155,TRUE))*$D155+($K155="Steady Growth")*(AND(BC$6&gt;=$F155,BC$6&lt;=$H155)*((BC$6-$F155+1)/($J155*($J155+1)/2)*$D155))+($K155="custom")*CustCF!AW155</f>
        <v/>
      </c>
      <c r="BD155" s="87">
        <f>($K155="Bell Curve")*(_xlfn.NORM.DIST(AND(BD$6&gt;=$F155,BD$6&lt;=$H155)*(BD$6-$F155+1),$J155/2,$M155,TRUE)-_xlfn.NORM.DIST(AND(BD$6&gt;=$F155,BD$6&lt;=$H155)*(BC$6-$F155+1),$J155/2,$M155,TRUE))/(1-2*_xlfn.NORM.DIST(0,$J155/2,$M155,TRUE))*$D155+($K155="Steady Growth")*(AND(BD$6&gt;=$F155,BD$6&lt;=$H155)*((BD$6-$F155+1)/($J155*($J155+1)/2)*$D155))+($K155="custom")*CustCF!AX155</f>
        <v/>
      </c>
      <c r="BE155" s="87">
        <f>($K155="Bell Curve")*(_xlfn.NORM.DIST(AND(BE$6&gt;=$F155,BE$6&lt;=$H155)*(BE$6-$F155+1),$J155/2,$M155,TRUE)-_xlfn.NORM.DIST(AND(BE$6&gt;=$F155,BE$6&lt;=$H155)*(BD$6-$F155+1),$J155/2,$M155,TRUE))/(1-2*_xlfn.NORM.DIST(0,$J155/2,$M155,TRUE))*$D155+($K155="Steady Growth")*(AND(BE$6&gt;=$F155,BE$6&lt;=$H155)*((BE$6-$F155+1)/($J155*($J155+1)/2)*$D155))+($K155="custom")*CustCF!AY155</f>
        <v/>
      </c>
      <c r="BF155" s="87">
        <f>($K155="Bell Curve")*(_xlfn.NORM.DIST(AND(BF$6&gt;=$F155,BF$6&lt;=$H155)*(BF$6-$F155+1),$J155/2,$M155,TRUE)-_xlfn.NORM.DIST(AND(BF$6&gt;=$F155,BF$6&lt;=$H155)*(BE$6-$F155+1),$J155/2,$M155,TRUE))/(1-2*_xlfn.NORM.DIST(0,$J155/2,$M155,TRUE))*$D155+($K155="Steady Growth")*(AND(BF$6&gt;=$F155,BF$6&lt;=$H155)*((BF$6-$F155+1)/($J155*($J155+1)/2)*$D155))+($K155="custom")*CustCF!AZ155</f>
        <v/>
      </c>
      <c r="BG155" s="87">
        <f>($K155="Bell Curve")*(_xlfn.NORM.DIST(AND(BG$6&gt;=$F155,BG$6&lt;=$H155)*(BG$6-$F155+1),$J155/2,$M155,TRUE)-_xlfn.NORM.DIST(AND(BG$6&gt;=$F155,BG$6&lt;=$H155)*(BF$6-$F155+1),$J155/2,$M155,TRUE))/(1-2*_xlfn.NORM.DIST(0,$J155/2,$M155,TRUE))*$D155+($K155="Steady Growth")*(AND(BG$6&gt;=$F155,BG$6&lt;=$H155)*((BG$6-$F155+1)/($J155*($J155+1)/2)*$D155))+($K155="custom")*CustCF!BA155</f>
        <v/>
      </c>
      <c r="BH155" s="87">
        <f>($K155="Bell Curve")*(_xlfn.NORM.DIST(AND(BH$6&gt;=$F155,BH$6&lt;=$H155)*(BH$6-$F155+1),$J155/2,$M155,TRUE)-_xlfn.NORM.DIST(AND(BH$6&gt;=$F155,BH$6&lt;=$H155)*(BG$6-$F155+1),$J155/2,$M155,TRUE))/(1-2*_xlfn.NORM.DIST(0,$J155/2,$M155,TRUE))*$D155+($K155="Steady Growth")*(AND(BH$6&gt;=$F155,BH$6&lt;=$H155)*((BH$6-$F155+1)/($J155*($J155+1)/2)*$D155))+($K155="custom")*CustCF!BB155</f>
        <v/>
      </c>
      <c r="BI155" s="87">
        <f>($K155="Bell Curve")*(_xlfn.NORM.DIST(AND(BI$6&gt;=$F155,BI$6&lt;=$H155)*(BI$6-$F155+1),$J155/2,$M155,TRUE)-_xlfn.NORM.DIST(AND(BI$6&gt;=$F155,BI$6&lt;=$H155)*(BH$6-$F155+1),$J155/2,$M155,TRUE))/(1-2*_xlfn.NORM.DIST(0,$J155/2,$M155,TRUE))*$D155+($K155="Steady Growth")*(AND(BI$6&gt;=$F155,BI$6&lt;=$H155)*((BI$6-$F155+1)/($J155*($J155+1)/2)*$D155))+($K155="custom")*CustCF!BC155</f>
        <v/>
      </c>
      <c r="BJ155" s="87">
        <f>($K155="Bell Curve")*(_xlfn.NORM.DIST(AND(BJ$6&gt;=$F155,BJ$6&lt;=$H155)*(BJ$6-$F155+1),$J155/2,$M155,TRUE)-_xlfn.NORM.DIST(AND(BJ$6&gt;=$F155,BJ$6&lt;=$H155)*(BI$6-$F155+1),$J155/2,$M155,TRUE))/(1-2*_xlfn.NORM.DIST(0,$J155/2,$M155,TRUE))*$D155+($K155="Steady Growth")*(AND(BJ$6&gt;=$F155,BJ$6&lt;=$H155)*((BJ$6-$F155+1)/($J155*($J155+1)/2)*$D155))+($K155="custom")*CustCF!BD155</f>
        <v/>
      </c>
      <c r="BK155" s="87">
        <f>($K155="Bell Curve")*(_xlfn.NORM.DIST(AND(BK$6&gt;=$F155,BK$6&lt;=$H155)*(BK$6-$F155+1),$J155/2,$M155,TRUE)-_xlfn.NORM.DIST(AND(BK$6&gt;=$F155,BK$6&lt;=$H155)*(BJ$6-$F155+1),$J155/2,$M155,TRUE))/(1-2*_xlfn.NORM.DIST(0,$J155/2,$M155,TRUE))*$D155+($K155="Steady Growth")*(AND(BK$6&gt;=$F155,BK$6&lt;=$H155)*((BK$6-$F155+1)/($J155*($J155+1)/2)*$D155))+($K155="custom")*CustCF!BE155</f>
        <v/>
      </c>
      <c r="BL155" s="87">
        <f>($K155="Bell Curve")*(_xlfn.NORM.DIST(AND(BL$6&gt;=$F155,BL$6&lt;=$H155)*(BL$6-$F155+1),$J155/2,$M155,TRUE)-_xlfn.NORM.DIST(AND(BL$6&gt;=$F155,BL$6&lt;=$H155)*(BK$6-$F155+1),$J155/2,$M155,TRUE))/(1-2*_xlfn.NORM.DIST(0,$J155/2,$M155,TRUE))*$D155+($K155="Steady Growth")*(AND(BL$6&gt;=$F155,BL$6&lt;=$H155)*((BL$6-$F155+1)/($J155*($J155+1)/2)*$D155))+($K155="custom")*CustCF!BF155</f>
        <v/>
      </c>
      <c r="BM155" s="87">
        <f>($K155="Bell Curve")*(_xlfn.NORM.DIST(AND(BM$6&gt;=$F155,BM$6&lt;=$H155)*(BM$6-$F155+1),$J155/2,$M155,TRUE)-_xlfn.NORM.DIST(AND(BM$6&gt;=$F155,BM$6&lt;=$H155)*(BL$6-$F155+1),$J155/2,$M155,TRUE))/(1-2*_xlfn.NORM.DIST(0,$J155/2,$M155,TRUE))*$D155+($K155="Steady Growth")*(AND(BM$6&gt;=$F155,BM$6&lt;=$H155)*((BM$6-$F155+1)/($J155*($J155+1)/2)*$D155))+($K155="custom")*CustCF!BG155</f>
        <v/>
      </c>
      <c r="BN155" s="87">
        <f>($K155="Bell Curve")*(_xlfn.NORM.DIST(AND(BN$6&gt;=$F155,BN$6&lt;=$H155)*(BN$6-$F155+1),$J155/2,$M155,TRUE)-_xlfn.NORM.DIST(AND(BN$6&gt;=$F155,BN$6&lt;=$H155)*(BM$6-$F155+1),$J155/2,$M155,TRUE))/(1-2*_xlfn.NORM.DIST(0,$J155/2,$M155,TRUE))*$D155+($K155="Steady Growth")*(AND(BN$6&gt;=$F155,BN$6&lt;=$H155)*((BN$6-$F155+1)/($J155*($J155+1)/2)*$D155))+($K155="custom")*CustCF!BH155</f>
        <v/>
      </c>
      <c r="BO155" s="87">
        <f>($K155="Bell Curve")*(_xlfn.NORM.DIST(AND(BO$6&gt;=$F155,BO$6&lt;=$H155)*(BO$6-$F155+1),$J155/2,$M155,TRUE)-_xlfn.NORM.DIST(AND(BO$6&gt;=$F155,BO$6&lt;=$H155)*(BN$6-$F155+1),$J155/2,$M155,TRUE))/(1-2*_xlfn.NORM.DIST(0,$J155/2,$M155,TRUE))*$D155+($K155="Steady Growth")*(AND(BO$6&gt;=$F155,BO$6&lt;=$H155)*((BO$6-$F155+1)/($J155*($J155+1)/2)*$D155))+($K155="custom")*CustCF!BI155</f>
        <v/>
      </c>
      <c r="BP155" s="87">
        <f>($K155="Bell Curve")*(_xlfn.NORM.DIST(AND(BP$6&gt;=$F155,BP$6&lt;=$H155)*(BP$6-$F155+1),$J155/2,$M155,TRUE)-_xlfn.NORM.DIST(AND(BP$6&gt;=$F155,BP$6&lt;=$H155)*(BO$6-$F155+1),$J155/2,$M155,TRUE))/(1-2*_xlfn.NORM.DIST(0,$J155/2,$M155,TRUE))*$D155+($K155="Steady Growth")*(AND(BP$6&gt;=$F155,BP$6&lt;=$H155)*((BP$6-$F155+1)/($J155*($J155+1)/2)*$D155))+($K155="custom")*CustCF!BJ155</f>
        <v/>
      </c>
      <c r="BQ155" s="87">
        <f>($K155="Bell Curve")*(_xlfn.NORM.DIST(AND(BQ$6&gt;=$F155,BQ$6&lt;=$H155)*(BQ$6-$F155+1),$J155/2,$M155,TRUE)-_xlfn.NORM.DIST(AND(BQ$6&gt;=$F155,BQ$6&lt;=$H155)*(BP$6-$F155+1),$J155/2,$M155,TRUE))/(1-2*_xlfn.NORM.DIST(0,$J155/2,$M155,TRUE))*$D155+($K155="Steady Growth")*(AND(BQ$6&gt;=$F155,BQ$6&lt;=$H155)*((BQ$6-$F155+1)/($J155*($J155+1)/2)*$D155))+($K155="custom")*CustCF!BK155</f>
        <v/>
      </c>
      <c r="BR155" s="87">
        <f>($K155="Bell Curve")*(_xlfn.NORM.DIST(AND(BR$6&gt;=$F155,BR$6&lt;=$H155)*(BR$6-$F155+1),$J155/2,$M155,TRUE)-_xlfn.NORM.DIST(AND(BR$6&gt;=$F155,BR$6&lt;=$H155)*(BQ$6-$F155+1),$J155/2,$M155,TRUE))/(1-2*_xlfn.NORM.DIST(0,$J155/2,$M155,TRUE))*$D155+($K155="Steady Growth")*(AND(BR$6&gt;=$F155,BR$6&lt;=$H155)*((BR$6-$F155+1)/($J155*($J155+1)/2)*$D155))+($K155="custom")*CustCF!BL155</f>
        <v/>
      </c>
      <c r="BS155" s="87">
        <f>($K155="Bell Curve")*(_xlfn.NORM.DIST(AND(BS$6&gt;=$F155,BS$6&lt;=$H155)*(BS$6-$F155+1),$J155/2,$M155,TRUE)-_xlfn.NORM.DIST(AND(BS$6&gt;=$F155,BS$6&lt;=$H155)*(BR$6-$F155+1),$J155/2,$M155,TRUE))/(1-2*_xlfn.NORM.DIST(0,$J155/2,$M155,TRUE))*$D155+($K155="Steady Growth")*(AND(BS$6&gt;=$F155,BS$6&lt;=$H155)*((BS$6-$F155+1)/($J155*($J155+1)/2)*$D155))+($K155="custom")*CustCF!BM155</f>
        <v/>
      </c>
      <c r="BT155" s="87">
        <f>($K155="Bell Curve")*(_xlfn.NORM.DIST(AND(BT$6&gt;=$F155,BT$6&lt;=$H155)*(BT$6-$F155+1),$J155/2,$M155,TRUE)-_xlfn.NORM.DIST(AND(BT$6&gt;=$F155,BT$6&lt;=$H155)*(BS$6-$F155+1),$J155/2,$M155,TRUE))/(1-2*_xlfn.NORM.DIST(0,$J155/2,$M155,TRUE))*$D155+($K155="Steady Growth")*(AND(BT$6&gt;=$F155,BT$6&lt;=$H155)*((BT$6-$F155+1)/($J155*($J155+1)/2)*$D155))+($K155="custom")*CustCF!BN155</f>
        <v/>
      </c>
      <c r="BU155" s="87">
        <f>($K155="Bell Curve")*(_xlfn.NORM.DIST(AND(BU$6&gt;=$F155,BU$6&lt;=$H155)*(BU$6-$F155+1),$J155/2,$M155,TRUE)-_xlfn.NORM.DIST(AND(BU$6&gt;=$F155,BU$6&lt;=$H155)*(BT$6-$F155+1),$J155/2,$M155,TRUE))/(1-2*_xlfn.NORM.DIST(0,$J155/2,$M155,TRUE))*$D155+($K155="Steady Growth")*(AND(BU$6&gt;=$F155,BU$6&lt;=$H155)*((BU$6-$F155+1)/($J155*($J155+1)/2)*$D155))+($K155="custom")*CustCF!BO155</f>
        <v/>
      </c>
      <c r="BV155" s="87">
        <f>($K155="Bell Curve")*(_xlfn.NORM.DIST(AND(BV$6&gt;=$F155,BV$6&lt;=$H155)*(BV$6-$F155+1),$J155/2,$M155,TRUE)-_xlfn.NORM.DIST(AND(BV$6&gt;=$F155,BV$6&lt;=$H155)*(BU$6-$F155+1),$J155/2,$M155,TRUE))/(1-2*_xlfn.NORM.DIST(0,$J155/2,$M155,TRUE))*$D155+($K155="Steady Growth")*(AND(BV$6&gt;=$F155,BV$6&lt;=$H155)*((BV$6-$F155+1)/($J155*($J155+1)/2)*$D155))+($K155="custom")*CustCF!BP155</f>
        <v/>
      </c>
      <c r="BW155" s="87">
        <f>($K155="Bell Curve")*(_xlfn.NORM.DIST(AND(BW$6&gt;=$F155,BW$6&lt;=$H155)*(BW$6-$F155+1),$J155/2,$M155,TRUE)-_xlfn.NORM.DIST(AND(BW$6&gt;=$F155,BW$6&lt;=$H155)*(BV$6-$F155+1),$J155/2,$M155,TRUE))/(1-2*_xlfn.NORM.DIST(0,$J155/2,$M155,TRUE))*$D155+($K155="Steady Growth")*(AND(BW$6&gt;=$F155,BW$6&lt;=$H155)*((BW$6-$F155+1)/($J155*($J155+1)/2)*$D155))+($K155="custom")*CustCF!BQ155</f>
        <v/>
      </c>
      <c r="BX155" s="87">
        <f>($K155="Bell Curve")*(_xlfn.NORM.DIST(AND(BX$6&gt;=$F155,BX$6&lt;=$H155)*(BX$6-$F155+1),$J155/2,$M155,TRUE)-_xlfn.NORM.DIST(AND(BX$6&gt;=$F155,BX$6&lt;=$H155)*(BW$6-$F155+1),$J155/2,$M155,TRUE))/(1-2*_xlfn.NORM.DIST(0,$J155/2,$M155,TRUE))*$D155+($K155="Steady Growth")*(AND(BX$6&gt;=$F155,BX$6&lt;=$H155)*((BX$6-$F155+1)/($J155*($J155+1)/2)*$D155))+($K155="custom")*CustCF!BR155</f>
        <v/>
      </c>
      <c r="BY155" s="87">
        <f>($K155="Bell Curve")*(_xlfn.NORM.DIST(AND(BY$6&gt;=$F155,BY$6&lt;=$H155)*(BY$6-$F155+1),$J155/2,$M155,TRUE)-_xlfn.NORM.DIST(AND(BY$6&gt;=$F155,BY$6&lt;=$H155)*(BX$6-$F155+1),$J155/2,$M155,TRUE))/(1-2*_xlfn.NORM.DIST(0,$J155/2,$M155,TRUE))*$D155+($K155="Steady Growth")*(AND(BY$6&gt;=$F155,BY$6&lt;=$H155)*((BY$6-$F155+1)/($J155*($J155+1)/2)*$D155))+($K155="custom")*CustCF!BS155</f>
        <v/>
      </c>
      <c r="BZ155" s="87">
        <f>($K155="Bell Curve")*(_xlfn.NORM.DIST(AND(BZ$6&gt;=$F155,BZ$6&lt;=$H155)*(BZ$6-$F155+1),$J155/2,$M155,TRUE)-_xlfn.NORM.DIST(AND(BZ$6&gt;=$F155,BZ$6&lt;=$H155)*(BY$6-$F155+1),$J155/2,$M155,TRUE))/(1-2*_xlfn.NORM.DIST(0,$J155/2,$M155,TRUE))*$D155+($K155="Steady Growth")*(AND(BZ$6&gt;=$F155,BZ$6&lt;=$H155)*((BZ$6-$F155+1)/($J155*($J155+1)/2)*$D155))+($K155="custom")*CustCF!BT155</f>
        <v/>
      </c>
      <c r="CA155" s="87">
        <f>($K155="Bell Curve")*(_xlfn.NORM.DIST(AND(CA$6&gt;=$F155,CA$6&lt;=$H155)*(CA$6-$F155+1),$J155/2,$M155,TRUE)-_xlfn.NORM.DIST(AND(CA$6&gt;=$F155,CA$6&lt;=$H155)*(BZ$6-$F155+1),$J155/2,$M155,TRUE))/(1-2*_xlfn.NORM.DIST(0,$J155/2,$M155,TRUE))*$D155+($K155="Steady Growth")*(AND(CA$6&gt;=$F155,CA$6&lt;=$H155)*((CA$6-$F155+1)/($J155*($J155+1)/2)*$D155))+($K155="custom")*CustCF!BU155</f>
        <v/>
      </c>
      <c r="CB155" s="87">
        <f>($K155="Bell Curve")*(_xlfn.NORM.DIST(AND(CB$6&gt;=$F155,CB$6&lt;=$H155)*(CB$6-$F155+1),$J155/2,$M155,TRUE)-_xlfn.NORM.DIST(AND(CB$6&gt;=$F155,CB$6&lt;=$H155)*(CA$6-$F155+1),$J155/2,$M155,TRUE))/(1-2*_xlfn.NORM.DIST(0,$J155/2,$M155,TRUE))*$D155+($K155="Steady Growth")*(AND(CB$6&gt;=$F155,CB$6&lt;=$H155)*((CB$6-$F155+1)/($J155*($J155+1)/2)*$D155))+($K155="custom")*CustCF!BV155</f>
        <v/>
      </c>
      <c r="CC155" s="87">
        <f>($K155="Bell Curve")*(_xlfn.NORM.DIST(AND(CC$6&gt;=$F155,CC$6&lt;=$H155)*(CC$6-$F155+1),$J155/2,$M155,TRUE)-_xlfn.NORM.DIST(AND(CC$6&gt;=$F155,CC$6&lt;=$H155)*(CB$6-$F155+1),$J155/2,$M155,TRUE))/(1-2*_xlfn.NORM.DIST(0,$J155/2,$M155,TRUE))*$D155+($K155="Steady Growth")*(AND(CC$6&gt;=$F155,CC$6&lt;=$H155)*((CC$6-$F155+1)/($J155*($J155+1)/2)*$D155))+($K155="custom")*CustCF!BW155</f>
        <v/>
      </c>
      <c r="CD155" s="87">
        <f>($K155="Bell Curve")*(_xlfn.NORM.DIST(AND(CD$6&gt;=$F155,CD$6&lt;=$H155)*(CD$6-$F155+1),$J155/2,$M155,TRUE)-_xlfn.NORM.DIST(AND(CD$6&gt;=$F155,CD$6&lt;=$H155)*(CC$6-$F155+1),$J155/2,$M155,TRUE))/(1-2*_xlfn.NORM.DIST(0,$J155/2,$M155,TRUE))*$D155+($K155="Steady Growth")*(AND(CD$6&gt;=$F155,CD$6&lt;=$H155)*((CD$6-$F155+1)/($J155*($J155+1)/2)*$D155))+($K155="custom")*CustCF!BX155</f>
        <v/>
      </c>
      <c r="CE155" s="87">
        <f>($K155="Bell Curve")*(_xlfn.NORM.DIST(AND(CE$6&gt;=$F155,CE$6&lt;=$H155)*(CE$6-$F155+1),$J155/2,$M155,TRUE)-_xlfn.NORM.DIST(AND(CE$6&gt;=$F155,CE$6&lt;=$H155)*(CD$6-$F155+1),$J155/2,$M155,TRUE))/(1-2*_xlfn.NORM.DIST(0,$J155/2,$M155,TRUE))*$D155+($K155="Steady Growth")*(AND(CE$6&gt;=$F155,CE$6&lt;=$H155)*((CE$6-$F155+1)/($J155*($J155+1)/2)*$D155))+($K155="custom")*CustCF!BY155</f>
        <v/>
      </c>
      <c r="CF155" s="87">
        <f>($K155="Bell Curve")*(_xlfn.NORM.DIST(AND(CF$6&gt;=$F155,CF$6&lt;=$H155)*(CF$6-$F155+1),$J155/2,$M155,TRUE)-_xlfn.NORM.DIST(AND(CF$6&gt;=$F155,CF$6&lt;=$H155)*(CE$6-$F155+1),$J155/2,$M155,TRUE))/(1-2*_xlfn.NORM.DIST(0,$J155/2,$M155,TRUE))*$D155+($K155="Steady Growth")*(AND(CF$6&gt;=$F155,CF$6&lt;=$H155)*((CF$6-$F155+1)/($J155*($J155+1)/2)*$D155))+($K155="custom")*CustCF!BZ155</f>
        <v/>
      </c>
      <c r="CG155" s="87">
        <f>($K155="Bell Curve")*(_xlfn.NORM.DIST(AND(CG$6&gt;=$F155,CG$6&lt;=$H155)*(CG$6-$F155+1),$J155/2,$M155,TRUE)-_xlfn.NORM.DIST(AND(CG$6&gt;=$F155,CG$6&lt;=$H155)*(CF$6-$F155+1),$J155/2,$M155,TRUE))/(1-2*_xlfn.NORM.DIST(0,$J155/2,$M155,TRUE))*$D155+($K155="Steady Growth")*(AND(CG$6&gt;=$F155,CG$6&lt;=$H155)*((CG$6-$F155+1)/($J155*($J155+1)/2)*$D155))+($K155="custom")*CustCF!CA155</f>
        <v/>
      </c>
      <c r="CH155" s="87">
        <f>($K155="Bell Curve")*(_xlfn.NORM.DIST(AND(CH$6&gt;=$F155,CH$6&lt;=$H155)*(CH$6-$F155+1),$J155/2,$M155,TRUE)-_xlfn.NORM.DIST(AND(CH$6&gt;=$F155,CH$6&lt;=$H155)*(CG$6-$F155+1),$J155/2,$M155,TRUE))/(1-2*_xlfn.NORM.DIST(0,$J155/2,$M155,TRUE))*$D155+($K155="Steady Growth")*(AND(CH$6&gt;=$F155,CH$6&lt;=$H155)*((CH$6-$F155+1)/($J155*($J155+1)/2)*$D155))+($K155="custom")*CustCF!CB155</f>
        <v/>
      </c>
      <c r="CI155" s="87">
        <f>($K155="Bell Curve")*(_xlfn.NORM.DIST(AND(CI$6&gt;=$F155,CI$6&lt;=$H155)*(CI$6-$F155+1),$J155/2,$M155,TRUE)-_xlfn.NORM.DIST(AND(CI$6&gt;=$F155,CI$6&lt;=$H155)*(CH$6-$F155+1),$J155/2,$M155,TRUE))/(1-2*_xlfn.NORM.DIST(0,$J155/2,$M155,TRUE))*$D155+($K155="Steady Growth")*(AND(CI$6&gt;=$F155,CI$6&lt;=$H155)*((CI$6-$F155+1)/($J155*($J155+1)/2)*$D155))+($K155="custom")*CustCF!CC155</f>
        <v/>
      </c>
      <c r="CJ155" s="87">
        <f>($K155="Bell Curve")*(_xlfn.NORM.DIST(AND(CJ$6&gt;=$F155,CJ$6&lt;=$H155)*(CJ$6-$F155+1),$J155/2,$M155,TRUE)-_xlfn.NORM.DIST(AND(CJ$6&gt;=$F155,CJ$6&lt;=$H155)*(CI$6-$F155+1),$J155/2,$M155,TRUE))/(1-2*_xlfn.NORM.DIST(0,$J155/2,$M155,TRUE))*$D155+($K155="Steady Growth")*(AND(CJ$6&gt;=$F155,CJ$6&lt;=$H155)*((CJ$6-$F155+1)/($J155*($J155+1)/2)*$D155))+($K155="custom")*CustCF!CD155</f>
        <v/>
      </c>
      <c r="CK155" s="87">
        <f>($K155="Bell Curve")*(_xlfn.NORM.DIST(AND(CK$6&gt;=$F155,CK$6&lt;=$H155)*(CK$6-$F155+1),$J155/2,$M155,TRUE)-_xlfn.NORM.DIST(AND(CK$6&gt;=$F155,CK$6&lt;=$H155)*(CJ$6-$F155+1),$J155/2,$M155,TRUE))/(1-2*_xlfn.NORM.DIST(0,$J155/2,$M155,TRUE))*$D155+($K155="Steady Growth")*(AND(CK$6&gt;=$F155,CK$6&lt;=$H155)*((CK$6-$F155+1)/($J155*($J155+1)/2)*$D155))+($K155="custom")*CustCF!CE155</f>
        <v/>
      </c>
      <c r="CL155" s="87">
        <f>($K155="Bell Curve")*(_xlfn.NORM.DIST(AND(CL$6&gt;=$F155,CL$6&lt;=$H155)*(CL$6-$F155+1),$J155/2,$M155,TRUE)-_xlfn.NORM.DIST(AND(CL$6&gt;=$F155,CL$6&lt;=$H155)*(CK$6-$F155+1),$J155/2,$M155,TRUE))/(1-2*_xlfn.NORM.DIST(0,$J155/2,$M155,TRUE))*$D155+($K155="Steady Growth")*(AND(CL$6&gt;=$F155,CL$6&lt;=$H155)*((CL$6-$F155+1)/($J155*($J155+1)/2)*$D155))+($K155="custom")*CustCF!CF155</f>
        <v/>
      </c>
      <c r="CM155" s="87">
        <f>($K155="Bell Curve")*(_xlfn.NORM.DIST(AND(CM$6&gt;=$F155,CM$6&lt;=$H155)*(CM$6-$F155+1),$J155/2,$M155,TRUE)-_xlfn.NORM.DIST(AND(CM$6&gt;=$F155,CM$6&lt;=$H155)*(CL$6-$F155+1),$J155/2,$M155,TRUE))/(1-2*_xlfn.NORM.DIST(0,$J155/2,$M155,TRUE))*$D155+($K155="Steady Growth")*(AND(CM$6&gt;=$F155,CM$6&lt;=$H155)*((CM$6-$F155+1)/($J155*($J155+1)/2)*$D155))+($K155="custom")*CustCF!CG155</f>
        <v/>
      </c>
      <c r="CN155" s="87">
        <f>($K155="Bell Curve")*(_xlfn.NORM.DIST(AND(CN$6&gt;=$F155,CN$6&lt;=$H155)*(CN$6-$F155+1),$J155/2,$M155,TRUE)-_xlfn.NORM.DIST(AND(CN$6&gt;=$F155,CN$6&lt;=$H155)*(CM$6-$F155+1),$J155/2,$M155,TRUE))/(1-2*_xlfn.NORM.DIST(0,$J155/2,$M155,TRUE))*$D155+($K155="Steady Growth")*(AND(CN$6&gt;=$F155,CN$6&lt;=$H155)*((CN$6-$F155+1)/($J155*($J155+1)/2)*$D155))+($K155="custom")*CustCF!CH155</f>
        <v/>
      </c>
      <c r="CO155" s="87">
        <f>($K155="Bell Curve")*(_xlfn.NORM.DIST(AND(CO$6&gt;=$F155,CO$6&lt;=$H155)*(CO$6-$F155+1),$J155/2,$M155,TRUE)-_xlfn.NORM.DIST(AND(CO$6&gt;=$F155,CO$6&lt;=$H155)*(CN$6-$F155+1),$J155/2,$M155,TRUE))/(1-2*_xlfn.NORM.DIST(0,$J155/2,$M155,TRUE))*$D155+($K155="Steady Growth")*(AND(CO$6&gt;=$F155,CO$6&lt;=$H155)*((CO$6-$F155+1)/($J155*($J155+1)/2)*$D155))+($K155="custom")*CustCF!CI155</f>
        <v/>
      </c>
      <c r="CP155" s="87">
        <f>($K155="Bell Curve")*(_xlfn.NORM.DIST(AND(CP$6&gt;=$F155,CP$6&lt;=$H155)*(CP$6-$F155+1),$J155/2,$M155,TRUE)-_xlfn.NORM.DIST(AND(CP$6&gt;=$F155,CP$6&lt;=$H155)*(CO$6-$F155+1),$J155/2,$M155,TRUE))/(1-2*_xlfn.NORM.DIST(0,$J155/2,$M155,TRUE))*$D155+($K155="Steady Growth")*(AND(CP$6&gt;=$F155,CP$6&lt;=$H155)*((CP$6-$F155+1)/($J155*($J155+1)/2)*$D155))+($K155="custom")*CustCF!CJ155</f>
        <v/>
      </c>
      <c r="CQ155" s="87">
        <f>($K155="Bell Curve")*(_xlfn.NORM.DIST(AND(CQ$6&gt;=$F155,CQ$6&lt;=$H155)*(CQ$6-$F155+1),$J155/2,$M155,TRUE)-_xlfn.NORM.DIST(AND(CQ$6&gt;=$F155,CQ$6&lt;=$H155)*(CP$6-$F155+1),$J155/2,$M155,TRUE))/(1-2*_xlfn.NORM.DIST(0,$J155/2,$M155,TRUE))*$D155+($K155="Steady Growth")*(AND(CQ$6&gt;=$F155,CQ$6&lt;=$H155)*((CQ$6-$F155+1)/($J155*($J155+1)/2)*$D155))+($K155="custom")*CustCF!CK155</f>
        <v/>
      </c>
      <c r="CR155" s="87">
        <f>($K155="Bell Curve")*(_xlfn.NORM.DIST(AND(CR$6&gt;=$F155,CR$6&lt;=$H155)*(CR$6-$F155+1),$J155/2,$M155,TRUE)-_xlfn.NORM.DIST(AND(CR$6&gt;=$F155,CR$6&lt;=$H155)*(CQ$6-$F155+1),$J155/2,$M155,TRUE))/(1-2*_xlfn.NORM.DIST(0,$J155/2,$M155,TRUE))*$D155+($K155="Steady Growth")*(AND(CR$6&gt;=$F155,CR$6&lt;=$H155)*((CR$6-$F155+1)/($J155*($J155+1)/2)*$D155))+($K155="custom")*CustCF!CL155</f>
        <v/>
      </c>
      <c r="CS155" s="87">
        <f>($K155="Bell Curve")*(_xlfn.NORM.DIST(AND(CS$6&gt;=$F155,CS$6&lt;=$H155)*(CS$6-$F155+1),$J155/2,$M155,TRUE)-_xlfn.NORM.DIST(AND(CS$6&gt;=$F155,CS$6&lt;=$H155)*(CR$6-$F155+1),$J155/2,$M155,TRUE))/(1-2*_xlfn.NORM.DIST(0,$J155/2,$M155,TRUE))*$D155+($K155="Steady Growth")*(AND(CS$6&gt;=$F155,CS$6&lt;=$H155)*((CS$6-$F155+1)/($J155*($J155+1)/2)*$D155))+($K155="custom")*CustCF!CM155</f>
        <v/>
      </c>
      <c r="CT155" s="87">
        <f>($K155="Bell Curve")*(_xlfn.NORM.DIST(AND(CT$6&gt;=$F155,CT$6&lt;=$H155)*(CT$6-$F155+1),$J155/2,$M155,TRUE)-_xlfn.NORM.DIST(AND(CT$6&gt;=$F155,CT$6&lt;=$H155)*(CS$6-$F155+1),$J155/2,$M155,TRUE))/(1-2*_xlfn.NORM.DIST(0,$J155/2,$M155,TRUE))*$D155+($K155="Steady Growth")*(AND(CT$6&gt;=$F155,CT$6&lt;=$H155)*((CT$6-$F155+1)/($J155*($J155+1)/2)*$D155))+($K155="custom")*CustCF!CN155</f>
        <v/>
      </c>
      <c r="CU155" s="87">
        <f>($K155="Bell Curve")*(_xlfn.NORM.DIST(AND(CU$6&gt;=$F155,CU$6&lt;=$H155)*(CU$6-$F155+1),$J155/2,$M155,TRUE)-_xlfn.NORM.DIST(AND(CU$6&gt;=$F155,CU$6&lt;=$H155)*(CT$6-$F155+1),$J155/2,$M155,TRUE))/(1-2*_xlfn.NORM.DIST(0,$J155/2,$M155,TRUE))*$D155+($K155="Steady Growth")*(AND(CU$6&gt;=$F155,CU$6&lt;=$H155)*((CU$6-$F155+1)/($J155*($J155+1)/2)*$D155))+($K155="custom")*CustCF!CO155</f>
        <v/>
      </c>
      <c r="CV155" s="87">
        <f>($K155="Bell Curve")*(_xlfn.NORM.DIST(AND(CV$6&gt;=$F155,CV$6&lt;=$H155)*(CV$6-$F155+1),$J155/2,$M155,TRUE)-_xlfn.NORM.DIST(AND(CV$6&gt;=$F155,CV$6&lt;=$H155)*(CU$6-$F155+1),$J155/2,$M155,TRUE))/(1-2*_xlfn.NORM.DIST(0,$J155/2,$M155,TRUE))*$D155+($K155="Steady Growth")*(AND(CV$6&gt;=$F155,CV$6&lt;=$H155)*((CV$6-$F155+1)/($J155*($J155+1)/2)*$D155))+($K155="custom")*CustCF!CP155</f>
        <v/>
      </c>
      <c r="CW155" s="87">
        <f>($K155="Bell Curve")*(_xlfn.NORM.DIST(AND(CW$6&gt;=$F155,CW$6&lt;=$H155)*(CW$6-$F155+1),$J155/2,$M155,TRUE)-_xlfn.NORM.DIST(AND(CW$6&gt;=$F155,CW$6&lt;=$H155)*(CV$6-$F155+1),$J155/2,$M155,TRUE))/(1-2*_xlfn.NORM.DIST(0,$J155/2,$M155,TRUE))*$D155+($K155="Steady Growth")*(AND(CW$6&gt;=$F155,CW$6&lt;=$H155)*((CW$6-$F155+1)/($J155*($J155+1)/2)*$D155))+($K155="custom")*CustCF!CQ155</f>
        <v/>
      </c>
      <c r="CX155" s="87">
        <f>($K155="Bell Curve")*(_xlfn.NORM.DIST(AND(CX$6&gt;=$F155,CX$6&lt;=$H155)*(CX$6-$F155+1),$J155/2,$M155,TRUE)-_xlfn.NORM.DIST(AND(CX$6&gt;=$F155,CX$6&lt;=$H155)*(CW$6-$F155+1),$J155/2,$M155,TRUE))/(1-2*_xlfn.NORM.DIST(0,$J155/2,$M155,TRUE))*$D155+($K155="Steady Growth")*(AND(CX$6&gt;=$F155,CX$6&lt;=$H155)*((CX$6-$F155+1)/($J155*($J155+1)/2)*$D155))+($K155="custom")*CustCF!CR155</f>
        <v/>
      </c>
      <c r="CY155" s="87">
        <f>($K155="Bell Curve")*(_xlfn.NORM.DIST(AND(CY$6&gt;=$F155,CY$6&lt;=$H155)*(CY$6-$F155+1),$J155/2,$M155,TRUE)-_xlfn.NORM.DIST(AND(CY$6&gt;=$F155,CY$6&lt;=$H155)*(CX$6-$F155+1),$J155/2,$M155,TRUE))/(1-2*_xlfn.NORM.DIST(0,$J155/2,$M155,TRUE))*$D155+($K155="Steady Growth")*(AND(CY$6&gt;=$F155,CY$6&lt;=$H155)*((CY$6-$F155+1)/($J155*($J155+1)/2)*$D155))+($K155="custom")*CustCF!CS155</f>
        <v/>
      </c>
      <c r="CZ155" s="87">
        <f>($K155="Bell Curve")*(_xlfn.NORM.DIST(AND(CZ$6&gt;=$F155,CZ$6&lt;=$H155)*(CZ$6-$F155+1),$J155/2,$M155,TRUE)-_xlfn.NORM.DIST(AND(CZ$6&gt;=$F155,CZ$6&lt;=$H155)*(CY$6-$F155+1),$J155/2,$M155,TRUE))/(1-2*_xlfn.NORM.DIST(0,$J155/2,$M155,TRUE))*$D155+($K155="Steady Growth")*(AND(CZ$6&gt;=$F155,CZ$6&lt;=$H155)*((CZ$6-$F155+1)/($J155*($J155+1)/2)*$D155))+($K155="custom")*CustCF!CT155</f>
        <v/>
      </c>
      <c r="DA155" s="87">
        <f>($K155="Bell Curve")*(_xlfn.NORM.DIST(AND(DA$6&gt;=$F155,DA$6&lt;=$H155)*(DA$6-$F155+1),$J155/2,$M155,TRUE)-_xlfn.NORM.DIST(AND(DA$6&gt;=$F155,DA$6&lt;=$H155)*(CZ$6-$F155+1),$J155/2,$M155,TRUE))/(1-2*_xlfn.NORM.DIST(0,$J155/2,$M155,TRUE))*$D155+($K155="Steady Growth")*(AND(DA$6&gt;=$F155,DA$6&lt;=$H155)*((DA$6-$F155+1)/($J155*($J155+1)/2)*$D155))+($K155="custom")*CustCF!CU155</f>
        <v/>
      </c>
      <c r="DB155" s="87">
        <f>($K155="Bell Curve")*(_xlfn.NORM.DIST(AND(DB$6&gt;=$F155,DB$6&lt;=$H155)*(DB$6-$F155+1),$J155/2,$M155,TRUE)-_xlfn.NORM.DIST(AND(DB$6&gt;=$F155,DB$6&lt;=$H155)*(DA$6-$F155+1),$J155/2,$M155,TRUE))/(1-2*_xlfn.NORM.DIST(0,$J155/2,$M155,TRUE))*$D155+($K155="Steady Growth")*(AND(DB$6&gt;=$F155,DB$6&lt;=$H155)*((DB$6-$F155+1)/($J155*($J155+1)/2)*$D155))+($K155="custom")*CustCF!CV155</f>
        <v/>
      </c>
      <c r="DC155" s="87">
        <f>($K155="Bell Curve")*(_xlfn.NORM.DIST(AND(DC$6&gt;=$F155,DC$6&lt;=$H155)*(DC$6-$F155+1),$J155/2,$M155,TRUE)-_xlfn.NORM.DIST(AND(DC$6&gt;=$F155,DC$6&lt;=$H155)*(DB$6-$F155+1),$J155/2,$M155,TRUE))/(1-2*_xlfn.NORM.DIST(0,$J155/2,$M155,TRUE))*$D155+($K155="Steady Growth")*(AND(DC$6&gt;=$F155,DC$6&lt;=$H155)*((DC$6-$F155+1)/($J155*($J155+1)/2)*$D155))+($K155="custom")*CustCF!CW155</f>
        <v/>
      </c>
      <c r="DD155" s="87">
        <f>($K155="Bell Curve")*(_xlfn.NORM.DIST(AND(DD$6&gt;=$F155,DD$6&lt;=$H155)*(DD$6-$F155+1),$J155/2,$M155,TRUE)-_xlfn.NORM.DIST(AND(DD$6&gt;=$F155,DD$6&lt;=$H155)*(DC$6-$F155+1),$J155/2,$M155,TRUE))/(1-2*_xlfn.NORM.DIST(0,$J155/2,$M155,TRUE))*$D155+($K155="Steady Growth")*(AND(DD$6&gt;=$F155,DD$6&lt;=$H155)*((DD$6-$F155+1)/($J155*($J155+1)/2)*$D155))+($K155="custom")*CustCF!CX155</f>
        <v/>
      </c>
      <c r="DE155" s="87">
        <f>($K155="Bell Curve")*(_xlfn.NORM.DIST(AND(DE$6&gt;=$F155,DE$6&lt;=$H155)*(DE$6-$F155+1),$J155/2,$M155,TRUE)-_xlfn.NORM.DIST(AND(DE$6&gt;=$F155,DE$6&lt;=$H155)*(DD$6-$F155+1),$J155/2,$M155,TRUE))/(1-2*_xlfn.NORM.DIST(0,$J155/2,$M155,TRUE))*$D155+($K155="Steady Growth")*(AND(DE$6&gt;=$F155,DE$6&lt;=$H155)*((DE$6-$F155+1)/($J155*($J155+1)/2)*$D155))+($K155="custom")*CustCF!CY155</f>
        <v/>
      </c>
      <c r="DF155" s="87">
        <f>($K155="Bell Curve")*(_xlfn.NORM.DIST(AND(DF$6&gt;=$F155,DF$6&lt;=$H155)*(DF$6-$F155+1),$J155/2,$M155,TRUE)-_xlfn.NORM.DIST(AND(DF$6&gt;=$F155,DF$6&lt;=$H155)*(DE$6-$F155+1),$J155/2,$M155,TRUE))/(1-2*_xlfn.NORM.DIST(0,$J155/2,$M155,TRUE))*$D155+($K155="Steady Growth")*(AND(DF$6&gt;=$F155,DF$6&lt;=$H155)*((DF$6-$F155+1)/($J155*($J155+1)/2)*$D155))+($K155="custom")*CustCF!CZ155</f>
        <v/>
      </c>
      <c r="DG155" s="87">
        <f>($K155="Bell Curve")*(_xlfn.NORM.DIST(AND(DG$6&gt;=$F155,DG$6&lt;=$H155)*(DG$6-$F155+1),$J155/2,$M155,TRUE)-_xlfn.NORM.DIST(AND(DG$6&gt;=$F155,DG$6&lt;=$H155)*(DF$6-$F155+1),$J155/2,$M155,TRUE))/(1-2*_xlfn.NORM.DIST(0,$J155/2,$M155,TRUE))*$D155+($K155="Steady Growth")*(AND(DG$6&gt;=$F155,DG$6&lt;=$H155)*((DG$6-$F155+1)/($J155*($J155+1)/2)*$D155))+($K155="custom")*CustCF!DA155</f>
        <v/>
      </c>
      <c r="DH155" s="87">
        <f>($K155="Bell Curve")*(_xlfn.NORM.DIST(AND(DH$6&gt;=$F155,DH$6&lt;=$H155)*(DH$6-$F155+1),$J155/2,$M155,TRUE)-_xlfn.NORM.DIST(AND(DH$6&gt;=$F155,DH$6&lt;=$H155)*(DG$6-$F155+1),$J155/2,$M155,TRUE))/(1-2*_xlfn.NORM.DIST(0,$J155/2,$M155,TRUE))*$D155+($K155="Steady Growth")*(AND(DH$6&gt;=$F155,DH$6&lt;=$H155)*((DH$6-$F155+1)/($J155*($J155+1)/2)*$D155))+($K155="custom")*CustCF!DB155</f>
        <v/>
      </c>
      <c r="DI155" s="87">
        <f>($K155="Bell Curve")*(_xlfn.NORM.DIST(AND(DI$6&gt;=$F155,DI$6&lt;=$H155)*(DI$6-$F155+1),$J155/2,$M155,TRUE)-_xlfn.NORM.DIST(AND(DI$6&gt;=$F155,DI$6&lt;=$H155)*(DH$6-$F155+1),$J155/2,$M155,TRUE))/(1-2*_xlfn.NORM.DIST(0,$J155/2,$M155,TRUE))*$D155+($K155="Steady Growth")*(AND(DI$6&gt;=$F155,DI$6&lt;=$H155)*((DI$6-$F155+1)/($J155*($J155+1)/2)*$D155))+($K155="custom")*CustCF!DC155</f>
        <v/>
      </c>
      <c r="DJ155" s="87">
        <f>($K155="Bell Curve")*(_xlfn.NORM.DIST(AND(DJ$6&gt;=$F155,DJ$6&lt;=$H155)*(DJ$6-$F155+1),$J155/2,$M155,TRUE)-_xlfn.NORM.DIST(AND(DJ$6&gt;=$F155,DJ$6&lt;=$H155)*(DI$6-$F155+1),$J155/2,$M155,TRUE))/(1-2*_xlfn.NORM.DIST(0,$J155/2,$M155,TRUE))*$D155+($K155="Steady Growth")*(AND(DJ$6&gt;=$F155,DJ$6&lt;=$H155)*((DJ$6-$F155+1)/($J155*($J155+1)/2)*$D155))+($K155="custom")*CustCF!DD155</f>
        <v/>
      </c>
      <c r="DK155" s="87">
        <f>($K155="Bell Curve")*(_xlfn.NORM.DIST(AND(DK$6&gt;=$F155,DK$6&lt;=$H155)*(DK$6-$F155+1),$J155/2,$M155,TRUE)-_xlfn.NORM.DIST(AND(DK$6&gt;=$F155,DK$6&lt;=$H155)*(DJ$6-$F155+1),$J155/2,$M155,TRUE))/(1-2*_xlfn.NORM.DIST(0,$J155/2,$M155,TRUE))*$D155+($K155="Steady Growth")*(AND(DK$6&gt;=$F155,DK$6&lt;=$H155)*((DK$6-$F155+1)/($J155*($J155+1)/2)*$D155))+($K155="custom")*CustCF!DE155</f>
        <v/>
      </c>
      <c r="DL155" s="87">
        <f>($K155="Bell Curve")*(_xlfn.NORM.DIST(AND(DL$6&gt;=$F155,DL$6&lt;=$H155)*(DL$6-$F155+1),$J155/2,$M155,TRUE)-_xlfn.NORM.DIST(AND(DL$6&gt;=$F155,DL$6&lt;=$H155)*(DK$6-$F155+1),$J155/2,$M155,TRUE))/(1-2*_xlfn.NORM.DIST(0,$J155/2,$M155,TRUE))*$D155+($K155="Steady Growth")*(AND(DL$6&gt;=$F155,DL$6&lt;=$H155)*((DL$6-$F155+1)/($J155*($J155+1)/2)*$D155))+($K155="custom")*CustCF!DF155</f>
        <v/>
      </c>
      <c r="DM155" s="87">
        <f>($K155="Bell Curve")*(_xlfn.NORM.DIST(AND(DM$6&gt;=$F155,DM$6&lt;=$H155)*(DM$6-$F155+1),$J155/2,$M155,TRUE)-_xlfn.NORM.DIST(AND(DM$6&gt;=$F155,DM$6&lt;=$H155)*(DL$6-$F155+1),$J155/2,$M155,TRUE))/(1-2*_xlfn.NORM.DIST(0,$J155/2,$M155,TRUE))*$D155+($K155="Steady Growth")*(AND(DM$6&gt;=$F155,DM$6&lt;=$H155)*((DM$6-$F155+1)/($J155*($J155+1)/2)*$D155))+($K155="custom")*CustCF!DG155</f>
        <v/>
      </c>
      <c r="DN155" s="87">
        <f>($K155="Bell Curve")*(_xlfn.NORM.DIST(AND(DN$6&gt;=$F155,DN$6&lt;=$H155)*(DN$6-$F155+1),$J155/2,$M155,TRUE)-_xlfn.NORM.DIST(AND(DN$6&gt;=$F155,DN$6&lt;=$H155)*(DM$6-$F155+1),$J155/2,$M155,TRUE))/(1-2*_xlfn.NORM.DIST(0,$J155/2,$M155,TRUE))*$D155+($K155="Steady Growth")*(AND(DN$6&gt;=$F155,DN$6&lt;=$H155)*((DN$6-$F155+1)/($J155*($J155+1)/2)*$D155))+($K155="custom")*CustCF!DH155</f>
        <v/>
      </c>
      <c r="DO155" s="87">
        <f>($K155="Bell Curve")*(_xlfn.NORM.DIST(AND(DO$6&gt;=$F155,DO$6&lt;=$H155)*(DO$6-$F155+1),$J155/2,$M155,TRUE)-_xlfn.NORM.DIST(AND(DO$6&gt;=$F155,DO$6&lt;=$H155)*(DN$6-$F155+1),$J155/2,$M155,TRUE))/(1-2*_xlfn.NORM.DIST(0,$J155/2,$M155,TRUE))*$D155+($K155="Steady Growth")*(AND(DO$6&gt;=$F155,DO$6&lt;=$H155)*((DO$6-$F155+1)/($J155*($J155+1)/2)*$D155))+($K155="custom")*CustCF!DI155</f>
        <v/>
      </c>
      <c r="DP155" s="87">
        <f>($K155="Bell Curve")*(_xlfn.NORM.DIST(AND(DP$6&gt;=$F155,DP$6&lt;=$H155)*(DP$6-$F155+1),$J155/2,$M155,TRUE)-_xlfn.NORM.DIST(AND(DP$6&gt;=$F155,DP$6&lt;=$H155)*(DO$6-$F155+1),$J155/2,$M155,TRUE))/(1-2*_xlfn.NORM.DIST(0,$J155/2,$M155,TRUE))*$D155+($K155="Steady Growth")*(AND(DP$6&gt;=$F155,DP$6&lt;=$H155)*((DP$6-$F155+1)/($J155*($J155+1)/2)*$D155))+($K155="custom")*CustCF!DJ155</f>
        <v/>
      </c>
      <c r="DQ155" s="87">
        <f>($K155="Bell Curve")*(_xlfn.NORM.DIST(AND(DQ$6&gt;=$F155,DQ$6&lt;=$H155)*(DQ$6-$F155+1),$J155/2,$M155,TRUE)-_xlfn.NORM.DIST(AND(DQ$6&gt;=$F155,DQ$6&lt;=$H155)*(DP$6-$F155+1),$J155/2,$M155,TRUE))/(1-2*_xlfn.NORM.DIST(0,$J155/2,$M155,TRUE))*$D155+($K155="Steady Growth")*(AND(DQ$6&gt;=$F155,DQ$6&lt;=$H155)*((DQ$6-$F155+1)/($J155*($J155+1)/2)*$D155))+($K155="custom")*CustCF!DK155</f>
        <v/>
      </c>
      <c r="DR155" s="87">
        <f>($K155="Bell Curve")*(_xlfn.NORM.DIST(AND(DR$6&gt;=$F155,DR$6&lt;=$H155)*(DR$6-$F155+1),$J155/2,$M155,TRUE)-_xlfn.NORM.DIST(AND(DR$6&gt;=$F155,DR$6&lt;=$H155)*(DQ$6-$F155+1),$J155/2,$M155,TRUE))/(1-2*_xlfn.NORM.DIST(0,$J155/2,$M155,TRUE))*$D155+($K155="Steady Growth")*(AND(DR$6&gt;=$F155,DR$6&lt;=$H155)*((DR$6-$F155+1)/($J155*($J155+1)/2)*$D155))+($K155="custom")*CustCF!DL155</f>
        <v/>
      </c>
      <c r="DS155" s="87">
        <f>($K155="Bell Curve")*(_xlfn.NORM.DIST(AND(DS$6&gt;=$F155,DS$6&lt;=$H155)*(DS$6-$F155+1),$J155/2,$M155,TRUE)-_xlfn.NORM.DIST(AND(DS$6&gt;=$F155,DS$6&lt;=$H155)*(DR$6-$F155+1),$J155/2,$M155,TRUE))/(1-2*_xlfn.NORM.DIST(0,$J155/2,$M155,TRUE))*$D155+($K155="Steady Growth")*(AND(DS$6&gt;=$F155,DS$6&lt;=$H155)*((DS$6-$F155+1)/($J155*($J155+1)/2)*$D155))+($K155="custom")*CustCF!DM155</f>
        <v/>
      </c>
      <c r="DT155" s="87">
        <f>($K155="Bell Curve")*(_xlfn.NORM.DIST(AND(DT$6&gt;=$F155,DT$6&lt;=$H155)*(DT$6-$F155+1),$J155/2,$M155,TRUE)-_xlfn.NORM.DIST(AND(DT$6&gt;=$F155,DT$6&lt;=$H155)*(DS$6-$F155+1),$J155/2,$M155,TRUE))/(1-2*_xlfn.NORM.DIST(0,$J155/2,$M155,TRUE))*$D155+($K155="Steady Growth")*(AND(DT$6&gt;=$F155,DT$6&lt;=$H155)*((DT$6-$F155+1)/($J155*($J155+1)/2)*$D155))+($K155="custom")*CustCF!DN155</f>
        <v/>
      </c>
      <c r="DU155" s="87">
        <f>($K155="Bell Curve")*(_xlfn.NORM.DIST(AND(DU$6&gt;=$F155,DU$6&lt;=$H155)*(DU$6-$F155+1),$J155/2,$M155,TRUE)-_xlfn.NORM.DIST(AND(DU$6&gt;=$F155,DU$6&lt;=$H155)*(DT$6-$F155+1),$J155/2,$M155,TRUE))/(1-2*_xlfn.NORM.DIST(0,$J155/2,$M155,TRUE))*$D155+($K155="Steady Growth")*(AND(DU$6&gt;=$F155,DU$6&lt;=$H155)*((DU$6-$F155+1)/($J155*($J155+1)/2)*$D155))+($K155="custom")*CustCF!DO155</f>
        <v/>
      </c>
      <c r="DV155" s="87">
        <f>($K155="Bell Curve")*(_xlfn.NORM.DIST(AND(DV$6&gt;=$F155,DV$6&lt;=$H155)*(DV$6-$F155+1),$J155/2,$M155,TRUE)-_xlfn.NORM.DIST(AND(DV$6&gt;=$F155,DV$6&lt;=$H155)*(DU$6-$F155+1),$J155/2,$M155,TRUE))/(1-2*_xlfn.NORM.DIST(0,$J155/2,$M155,TRUE))*$D155+($K155="Steady Growth")*(AND(DV$6&gt;=$F155,DV$6&lt;=$H155)*((DV$6-$F155+1)/($J155*($J155+1)/2)*$D155))+($K155="custom")*CustCF!DP155</f>
        <v/>
      </c>
      <c r="DW155" s="87">
        <f>($K155="Bell Curve")*(_xlfn.NORM.DIST(AND(DW$6&gt;=$F155,DW$6&lt;=$H155)*(DW$6-$F155+1),$J155/2,$M155,TRUE)-_xlfn.NORM.DIST(AND(DW$6&gt;=$F155,DW$6&lt;=$H155)*(DV$6-$F155+1),$J155/2,$M155,TRUE))/(1-2*_xlfn.NORM.DIST(0,$J155/2,$M155,TRUE))*$D155+($K155="Steady Growth")*(AND(DW$6&gt;=$F155,DW$6&lt;=$H155)*((DW$6-$F155+1)/($J155*($J155+1)/2)*$D155))+($K155="custom")*CustCF!DQ155</f>
        <v/>
      </c>
      <c r="DX155" s="87">
        <f>($K155="Bell Curve")*(_xlfn.NORM.DIST(AND(DX$6&gt;=$F155,DX$6&lt;=$H155)*(DX$6-$F155+1),$J155/2,$M155,TRUE)-_xlfn.NORM.DIST(AND(DX$6&gt;=$F155,DX$6&lt;=$H155)*(DW$6-$F155+1),$J155/2,$M155,TRUE))/(1-2*_xlfn.NORM.DIST(0,$J155/2,$M155,TRUE))*$D155+($K155="Steady Growth")*(AND(DX$6&gt;=$F155,DX$6&lt;=$H155)*((DX$6-$F155+1)/($J155*($J155+1)/2)*$D155))+($K155="custom")*CustCF!DR155</f>
        <v/>
      </c>
      <c r="DY155" s="87">
        <f>($K155="Bell Curve")*(_xlfn.NORM.DIST(AND(DY$6&gt;=$F155,DY$6&lt;=$H155)*(DY$6-$F155+1),$J155/2,$M155,TRUE)-_xlfn.NORM.DIST(AND(DY$6&gt;=$F155,DY$6&lt;=$H155)*(DX$6-$F155+1),$J155/2,$M155,TRUE))/(1-2*_xlfn.NORM.DIST(0,$J155/2,$M155,TRUE))*$D155+($K155="Steady Growth")*(AND(DY$6&gt;=$F155,DY$6&lt;=$H155)*((DY$6-$F155+1)/($J155*($J155+1)/2)*$D155))+($K155="custom")*CustCF!DS155</f>
        <v/>
      </c>
      <c r="DZ155" s="87">
        <f>($K155="Bell Curve")*(_xlfn.NORM.DIST(AND(DZ$6&gt;=$F155,DZ$6&lt;=$H155)*(DZ$6-$F155+1),$J155/2,$M155,TRUE)-_xlfn.NORM.DIST(AND(DZ$6&gt;=$F155,DZ$6&lt;=$H155)*(DY$6-$F155+1),$J155/2,$M155,TRUE))/(1-2*_xlfn.NORM.DIST(0,$J155/2,$M155,TRUE))*$D155+($K155="Steady Growth")*(AND(DZ$6&gt;=$F155,DZ$6&lt;=$H155)*((DZ$6-$F155+1)/($J155*($J155+1)/2)*$D155))+($K155="custom")*CustCF!DT155</f>
        <v/>
      </c>
      <c r="EA155" s="87">
        <f>($K155="Bell Curve")*(_xlfn.NORM.DIST(AND(EA$6&gt;=$F155,EA$6&lt;=$H155)*(EA$6-$F155+1),$J155/2,$M155,TRUE)-_xlfn.NORM.DIST(AND(EA$6&gt;=$F155,EA$6&lt;=$H155)*(DZ$6-$F155+1),$J155/2,$M155,TRUE))/(1-2*_xlfn.NORM.DIST(0,$J155/2,$M155,TRUE))*$D155+($K155="Steady Growth")*(AND(EA$6&gt;=$F155,EA$6&lt;=$H155)*((EA$6-$F155+1)/($J155*($J155+1)/2)*$D155))+($K155="custom")*CustCF!DU155</f>
        <v/>
      </c>
      <c r="EB155" s="87">
        <f>($K155="Bell Curve")*(_xlfn.NORM.DIST(AND(EB$6&gt;=$F155,EB$6&lt;=$H155)*(EB$6-$F155+1),$J155/2,$M155,TRUE)-_xlfn.NORM.DIST(AND(EB$6&gt;=$F155,EB$6&lt;=$H155)*(EA$6-$F155+1),$J155/2,$M155,TRUE))/(1-2*_xlfn.NORM.DIST(0,$J155/2,$M155,TRUE))*$D155+($K155="Steady Growth")*(AND(EB$6&gt;=$F155,EB$6&lt;=$H155)*((EB$6-$F155+1)/($J155*($J155+1)/2)*$D155))+($K155="custom")*CustCF!DV155</f>
        <v/>
      </c>
      <c r="EC155" s="87">
        <f>($K155="Bell Curve")*(_xlfn.NORM.DIST(AND(EC$6&gt;=$F155,EC$6&lt;=$H155)*(EC$6-$F155+1),$J155/2,$M155,TRUE)-_xlfn.NORM.DIST(AND(EC$6&gt;=$F155,EC$6&lt;=$H155)*(EB$6-$F155+1),$J155/2,$M155,TRUE))/(1-2*_xlfn.NORM.DIST(0,$J155/2,$M155,TRUE))*$D155+($K155="Steady Growth")*(AND(EC$6&gt;=$F155,EC$6&lt;=$H155)*((EC$6-$F155+1)/($J155*($J155+1)/2)*$D155))+($K155="custom")*CustCF!DW155</f>
        <v/>
      </c>
      <c r="ED155" s="87">
        <f>($K155="Bell Curve")*(_xlfn.NORM.DIST(AND(ED$6&gt;=$F155,ED$6&lt;=$H155)*(ED$6-$F155+1),$J155/2,$M155,TRUE)-_xlfn.NORM.DIST(AND(ED$6&gt;=$F155,ED$6&lt;=$H155)*(EC$6-$F155+1),$J155/2,$M155,TRUE))/(1-2*_xlfn.NORM.DIST(0,$J155/2,$M155,TRUE))*$D155+($K155="Steady Growth")*(AND(ED$6&gt;=$F155,ED$6&lt;=$H155)*((ED$6-$F155+1)/($J155*($J155+1)/2)*$D155))+($K155="custom")*CustCF!DX155</f>
        <v/>
      </c>
      <c r="EE155" s="87">
        <f>($K155="Bell Curve")*(_xlfn.NORM.DIST(AND(EE$6&gt;=$F155,EE$6&lt;=$H155)*(EE$6-$F155+1),$J155/2,$M155,TRUE)-_xlfn.NORM.DIST(AND(EE$6&gt;=$F155,EE$6&lt;=$H155)*(ED$6-$F155+1),$J155/2,$M155,TRUE))/(1-2*_xlfn.NORM.DIST(0,$J155/2,$M155,TRUE))*$D155+($K155="Steady Growth")*(AND(EE$6&gt;=$F155,EE$6&lt;=$H155)*((EE$6-$F155+1)/($J155*($J155+1)/2)*$D155))+($K155="custom")*CustCF!DY155</f>
        <v/>
      </c>
      <c r="EF155" s="87">
        <f>($K155="Bell Curve")*(_xlfn.NORM.DIST(AND(EF$6&gt;=$F155,EF$6&lt;=$H155)*(EF$6-$F155+1),$J155/2,$M155,TRUE)-_xlfn.NORM.DIST(AND(EF$6&gt;=$F155,EF$6&lt;=$H155)*(EE$6-$F155+1),$J155/2,$M155,TRUE))/(1-2*_xlfn.NORM.DIST(0,$J155/2,$M155,TRUE))*$D155+($K155="Steady Growth")*(AND(EF$6&gt;=$F155,EF$6&lt;=$H155)*((EF$6-$F155+1)/($J155*($J155+1)/2)*$D155))+($K155="custom")*CustCF!DZ155</f>
        <v/>
      </c>
      <c r="EG155" s="87">
        <f>($K155="Bell Curve")*(_xlfn.NORM.DIST(AND(EG$6&gt;=$F155,EG$6&lt;=$H155)*(EG$6-$F155+1),$J155/2,$M155,TRUE)-_xlfn.NORM.DIST(AND(EG$6&gt;=$F155,EG$6&lt;=$H155)*(EF$6-$F155+1),$J155/2,$M155,TRUE))/(1-2*_xlfn.NORM.DIST(0,$J155/2,$M155,TRUE))*$D155+($K155="Steady Growth")*(AND(EG$6&gt;=$F155,EG$6&lt;=$H155)*((EG$6-$F155+1)/($J155*($J155+1)/2)*$D155))+($K155="custom")*CustCF!EA155</f>
        <v/>
      </c>
      <c r="EH155" s="87">
        <f>($K155="Bell Curve")*(_xlfn.NORM.DIST(AND(EH$6&gt;=$F155,EH$6&lt;=$H155)*(EH$6-$F155+1),$J155/2,$M155,TRUE)-_xlfn.NORM.DIST(AND(EH$6&gt;=$F155,EH$6&lt;=$H155)*(EG$6-$F155+1),$J155/2,$M155,TRUE))/(1-2*_xlfn.NORM.DIST(0,$J155/2,$M155,TRUE))*$D155+($K155="Steady Growth")*(AND(EH$6&gt;=$F155,EH$6&lt;=$H155)*((EH$6-$F155+1)/($J155*($J155+1)/2)*$D155))+($K155="custom")*CustCF!EB155</f>
        <v/>
      </c>
      <c r="EI155" s="87">
        <f>($K155="Bell Curve")*(_xlfn.NORM.DIST(AND(EI$6&gt;=$F155,EI$6&lt;=$H155)*(EI$6-$F155+1),$J155/2,$M155,TRUE)-_xlfn.NORM.DIST(AND(EI$6&gt;=$F155,EI$6&lt;=$H155)*(EH$6-$F155+1),$J155/2,$M155,TRUE))/(1-2*_xlfn.NORM.DIST(0,$J155/2,$M155,TRUE))*$D155+($K155="Steady Growth")*(AND(EI$6&gt;=$F155,EI$6&lt;=$H155)*((EI$6-$F155+1)/($J155*($J155+1)/2)*$D155))+($K155="custom")*CustCF!EC155</f>
        <v/>
      </c>
      <c r="EJ155" s="87">
        <f>($K155="Bell Curve")*(_xlfn.NORM.DIST(AND(EJ$6&gt;=$F155,EJ$6&lt;=$H155)*(EJ$6-$F155+1),$J155/2,$M155,TRUE)-_xlfn.NORM.DIST(AND(EJ$6&gt;=$F155,EJ$6&lt;=$H155)*(EI$6-$F155+1),$J155/2,$M155,TRUE))/(1-2*_xlfn.NORM.DIST(0,$J155/2,$M155,TRUE))*$D155+($K155="Steady Growth")*(AND(EJ$6&gt;=$F155,EJ$6&lt;=$H155)*((EJ$6-$F155+1)/($J155*($J155+1)/2)*$D155))+($K155="custom")*CustCF!ED155</f>
        <v/>
      </c>
      <c r="EK155" s="87">
        <f>($K155="Bell Curve")*(_xlfn.NORM.DIST(AND(EK$6&gt;=$F155,EK$6&lt;=$H155)*(EK$6-$F155+1),$J155/2,$M155,TRUE)-_xlfn.NORM.DIST(AND(EK$6&gt;=$F155,EK$6&lt;=$H155)*(EJ$6-$F155+1),$J155/2,$M155,TRUE))/(1-2*_xlfn.NORM.DIST(0,$J155/2,$M155,TRUE))*$D155+($K155="Steady Growth")*(AND(EK$6&gt;=$F155,EK$6&lt;=$H155)*((EK$6-$F155+1)/($J155*($J155+1)/2)*$D155))+($K155="custom")*CustCF!EE155</f>
        <v/>
      </c>
      <c r="EL155" s="87">
        <f>($K155="Bell Curve")*(_xlfn.NORM.DIST(AND(EL$6&gt;=$F155,EL$6&lt;=$H155)*(EL$6-$F155+1),$J155/2,$M155,TRUE)-_xlfn.NORM.DIST(AND(EL$6&gt;=$F155,EL$6&lt;=$H155)*(EK$6-$F155+1),$J155/2,$M155,TRUE))/(1-2*_xlfn.NORM.DIST(0,$J155/2,$M155,TRUE))*$D155+($K155="Steady Growth")*(AND(EL$6&gt;=$F155,EL$6&lt;=$H155)*((EL$6-$F155+1)/($J155*($J155+1)/2)*$D155))+($K155="custom")*CustCF!EF155</f>
        <v/>
      </c>
      <c r="EM155" s="87">
        <f>($K155="Bell Curve")*(_xlfn.NORM.DIST(AND(EM$6&gt;=$F155,EM$6&lt;=$H155)*(EM$6-$F155+1),$J155/2,$M155,TRUE)-_xlfn.NORM.DIST(AND(EM$6&gt;=$F155,EM$6&lt;=$H155)*(EL$6-$F155+1),$J155/2,$M155,TRUE))/(1-2*_xlfn.NORM.DIST(0,$J155/2,$M155,TRUE))*$D155+($K155="Steady Growth")*(AND(EM$6&gt;=$F155,EM$6&lt;=$H155)*((EM$6-$F155+1)/($J155*($J155+1)/2)*$D155))+($K155="custom")*CustCF!EG155</f>
        <v/>
      </c>
      <c r="EN155" s="87">
        <f>($K155="Bell Curve")*(_xlfn.NORM.DIST(AND(EN$6&gt;=$F155,EN$6&lt;=$H155)*(EN$6-$F155+1),$J155/2,$M155,TRUE)-_xlfn.NORM.DIST(AND(EN$6&gt;=$F155,EN$6&lt;=$H155)*(EM$6-$F155+1),$J155/2,$M155,TRUE))/(1-2*_xlfn.NORM.DIST(0,$J155/2,$M155,TRUE))*$D155+($K155="Steady Growth")*(AND(EN$6&gt;=$F155,EN$6&lt;=$H155)*((EN$6-$F155+1)/($J155*($J155+1)/2)*$D155))+($K155="custom")*CustCF!EH155</f>
        <v/>
      </c>
      <c r="EO155" s="87">
        <f>($K155="Bell Curve")*(_xlfn.NORM.DIST(AND(EO$6&gt;=$F155,EO$6&lt;=$H155)*(EO$6-$F155+1),$J155/2,$M155,TRUE)-_xlfn.NORM.DIST(AND(EO$6&gt;=$F155,EO$6&lt;=$H155)*(EN$6-$F155+1),$J155/2,$M155,TRUE))/(1-2*_xlfn.NORM.DIST(0,$J155/2,$M155,TRUE))*$D155+($K155="Steady Growth")*(AND(EO$6&gt;=$F155,EO$6&lt;=$H155)*((EO$6-$F155+1)/($J155*($J155+1)/2)*$D155))+($K155="custom")*CustCF!EI155</f>
        <v/>
      </c>
      <c r="EP155" s="87">
        <f>($K155="Bell Curve")*(_xlfn.NORM.DIST(AND(EP$6&gt;=$F155,EP$6&lt;=$H155)*(EP$6-$F155+1),$J155/2,$M155,TRUE)-_xlfn.NORM.DIST(AND(EP$6&gt;=$F155,EP$6&lt;=$H155)*(EO$6-$F155+1),$J155/2,$M155,TRUE))/(1-2*_xlfn.NORM.DIST(0,$J155/2,$M155,TRUE))*$D155+($K155="Steady Growth")*(AND(EP$6&gt;=$F155,EP$6&lt;=$H155)*((EP$6-$F155+1)/($J155*($J155+1)/2)*$D155))+($K155="custom")*CustCF!EJ155</f>
        <v/>
      </c>
      <c r="EQ155" s="87">
        <f>($K155="Bell Curve")*(_xlfn.NORM.DIST(AND(EQ$6&gt;=$F155,EQ$6&lt;=$H155)*(EQ$6-$F155+1),$J155/2,$M155,TRUE)-_xlfn.NORM.DIST(AND(EQ$6&gt;=$F155,EQ$6&lt;=$H155)*(EP$6-$F155+1),$J155/2,$M155,TRUE))/(1-2*_xlfn.NORM.DIST(0,$J155/2,$M155,TRUE))*$D155+($K155="Steady Growth")*(AND(EQ$6&gt;=$F155,EQ$6&lt;=$H155)*((EQ$6-$F155+1)/($J155*($J155+1)/2)*$D155))+($K155="custom")*CustCF!EK155</f>
        <v/>
      </c>
      <c r="ER155" s="87">
        <f>($K155="Bell Curve")*(_xlfn.NORM.DIST(AND(ER$6&gt;=$F155,ER$6&lt;=$H155)*(ER$6-$F155+1),$J155/2,$M155,TRUE)-_xlfn.NORM.DIST(AND(ER$6&gt;=$F155,ER$6&lt;=$H155)*(EQ$6-$F155+1),$J155/2,$M155,TRUE))/(1-2*_xlfn.NORM.DIST(0,$J155/2,$M155,TRUE))*$D155+($K155="Steady Growth")*(AND(ER$6&gt;=$F155,ER$6&lt;=$H155)*((ER$6-$F155+1)/($J155*($J155+1)/2)*$D155))+($K155="custom")*CustCF!EL155</f>
        <v/>
      </c>
      <c r="ES155" s="87">
        <f>($K155="Bell Curve")*(_xlfn.NORM.DIST(AND(ES$6&gt;=$F155,ES$6&lt;=$H155)*(ES$6-$F155+1),$J155/2,$M155,TRUE)-_xlfn.NORM.DIST(AND(ES$6&gt;=$F155,ES$6&lt;=$H155)*(ER$6-$F155+1),$J155/2,$M155,TRUE))/(1-2*_xlfn.NORM.DIST(0,$J155/2,$M155,TRUE))*$D155+($K155="Steady Growth")*(AND(ES$6&gt;=$F155,ES$6&lt;=$H155)*((ES$6-$F155+1)/($J155*($J155+1)/2)*$D155))+($K155="custom")*CustCF!EM155</f>
        <v/>
      </c>
      <c r="ET155" s="87">
        <f>($K155="Bell Curve")*(_xlfn.NORM.DIST(AND(ET$6&gt;=$F155,ET$6&lt;=$H155)*(ET$6-$F155+1),$J155/2,$M155,TRUE)-_xlfn.NORM.DIST(AND(ET$6&gt;=$F155,ET$6&lt;=$H155)*(ES$6-$F155+1),$J155/2,$M155,TRUE))/(1-2*_xlfn.NORM.DIST(0,$J155/2,$M155,TRUE))*$D155+($K155="Steady Growth")*(AND(ET$6&gt;=$F155,ET$6&lt;=$H155)*((ET$6-$F155+1)/($J155*($J155+1)/2)*$D155))+($K155="custom")*CustCF!EN155</f>
        <v/>
      </c>
      <c r="EU155" s="87">
        <f>($K155="Bell Curve")*(_xlfn.NORM.DIST(AND(EU$6&gt;=$F155,EU$6&lt;=$H155)*(EU$6-$F155+1),$J155/2,$M155,TRUE)-_xlfn.NORM.DIST(AND(EU$6&gt;=$F155,EU$6&lt;=$H155)*(ET$6-$F155+1),$J155/2,$M155,TRUE))/(1-2*_xlfn.NORM.DIST(0,$J155/2,$M155,TRUE))*$D155+($K155="Steady Growth")*(AND(EU$6&gt;=$F155,EU$6&lt;=$H155)*((EU$6-$F155+1)/($J155*($J155+1)/2)*$D155))+($K155="custom")*CustCF!EO155</f>
        <v/>
      </c>
      <c r="EV155" s="87">
        <f>($K155="Bell Curve")*(_xlfn.NORM.DIST(AND(EV$6&gt;=$F155,EV$6&lt;=$H155)*(EV$6-$F155+1),$J155/2,$M155,TRUE)-_xlfn.NORM.DIST(AND(EV$6&gt;=$F155,EV$6&lt;=$H155)*(EU$6-$F155+1),$J155/2,$M155,TRUE))/(1-2*_xlfn.NORM.DIST(0,$J155/2,$M155,TRUE))*$D155+($K155="Steady Growth")*(AND(EV$6&gt;=$F155,EV$6&lt;=$H155)*((EV$6-$F155+1)/($J155*($J155+1)/2)*$D155))+($K155="custom")*CustCF!EP155</f>
        <v/>
      </c>
      <c r="EW155" s="87">
        <f>($K155="Bell Curve")*(_xlfn.NORM.DIST(AND(EW$6&gt;=$F155,EW$6&lt;=$H155)*(EW$6-$F155+1),$J155/2,$M155,TRUE)-_xlfn.NORM.DIST(AND(EW$6&gt;=$F155,EW$6&lt;=$H155)*(EV$6-$F155+1),$J155/2,$M155,TRUE))/(1-2*_xlfn.NORM.DIST(0,$J155/2,$M155,TRUE))*$D155+($K155="Steady Growth")*(AND(EW$6&gt;=$F155,EW$6&lt;=$H155)*((EW$6-$F155+1)/($J155*($J155+1)/2)*$D155))+($K155="custom")*CustCF!EQ155</f>
        <v/>
      </c>
      <c r="EX155" s="87">
        <f>($K155="Bell Curve")*(_xlfn.NORM.DIST(AND(EX$6&gt;=$F155,EX$6&lt;=$H155)*(EX$6-$F155+1),$J155/2,$M155,TRUE)-_xlfn.NORM.DIST(AND(EX$6&gt;=$F155,EX$6&lt;=$H155)*(EW$6-$F155+1),$J155/2,$M155,TRUE))/(1-2*_xlfn.NORM.DIST(0,$J155/2,$M155,TRUE))*$D155+($K155="Steady Growth")*(AND(EX$6&gt;=$F155,EX$6&lt;=$H155)*((EX$6-$F155+1)/($J155*($J155+1)/2)*$D155))+($K155="custom")*CustCF!ER155</f>
        <v/>
      </c>
      <c r="EY155" s="87">
        <f>($K155="Bell Curve")*(_xlfn.NORM.DIST(AND(EY$6&gt;=$F155,EY$6&lt;=$H155)*(EY$6-$F155+1),$J155/2,$M155,TRUE)-_xlfn.NORM.DIST(AND(EY$6&gt;=$F155,EY$6&lt;=$H155)*(EX$6-$F155+1),$J155/2,$M155,TRUE))/(1-2*_xlfn.NORM.DIST(0,$J155/2,$M155,TRUE))*$D155+($K155="Steady Growth")*(AND(EY$6&gt;=$F155,EY$6&lt;=$H155)*((EY$6-$F155+1)/($J155*($J155+1)/2)*$D155))+($K155="custom")*CustCF!ES155</f>
        <v/>
      </c>
      <c r="EZ155" s="87">
        <f>($K155="Bell Curve")*(_xlfn.NORM.DIST(AND(EZ$6&gt;=$F155,EZ$6&lt;=$H155)*(EZ$6-$F155+1),$J155/2,$M155,TRUE)-_xlfn.NORM.DIST(AND(EZ$6&gt;=$F155,EZ$6&lt;=$H155)*(EY$6-$F155+1),$J155/2,$M155,TRUE))/(1-2*_xlfn.NORM.DIST(0,$J155/2,$M155,TRUE))*$D155+($K155="Steady Growth")*(AND(EZ$6&gt;=$F155,EZ$6&lt;=$H155)*((EZ$6-$F155+1)/($J155*($J155+1)/2)*$D155))+($K155="custom")*CustCF!ET155</f>
        <v/>
      </c>
      <c r="FA155" s="87">
        <f>($K155="Bell Curve")*(_xlfn.NORM.DIST(AND(FA$6&gt;=$F155,FA$6&lt;=$H155)*(FA$6-$F155+1),$J155/2,$M155,TRUE)-_xlfn.NORM.DIST(AND(FA$6&gt;=$F155,FA$6&lt;=$H155)*(EZ$6-$F155+1),$J155/2,$M155,TRUE))/(1-2*_xlfn.NORM.DIST(0,$J155/2,$M155,TRUE))*$D155+($K155="Steady Growth")*(AND(FA$6&gt;=$F155,FA$6&lt;=$H155)*((FA$6-$F155+1)/($J155*($J155+1)/2)*$D155))+($K155="custom")*CustCF!EU155</f>
        <v/>
      </c>
      <c r="FB155" s="87">
        <f>($K155="Bell Curve")*(_xlfn.NORM.DIST(AND(FB$6&gt;=$F155,FB$6&lt;=$H155)*(FB$6-$F155+1),$J155/2,$M155,TRUE)-_xlfn.NORM.DIST(AND(FB$6&gt;=$F155,FB$6&lt;=$H155)*(FA$6-$F155+1),$J155/2,$M155,TRUE))/(1-2*_xlfn.NORM.DIST(0,$J155/2,$M155,TRUE))*$D155+($K155="Steady Growth")*(AND(FB$6&gt;=$F155,FB$6&lt;=$H155)*((FB$6-$F155+1)/($J155*($J155+1)/2)*$D155))+($K155="custom")*CustCF!EV155</f>
        <v/>
      </c>
      <c r="FC155" s="87">
        <f>($K155="Bell Curve")*(_xlfn.NORM.DIST(AND(FC$6&gt;=$F155,FC$6&lt;=$H155)*(FC$6-$F155+1),$J155/2,$M155,TRUE)-_xlfn.NORM.DIST(AND(FC$6&gt;=$F155,FC$6&lt;=$H155)*(FB$6-$F155+1),$J155/2,$M155,TRUE))/(1-2*_xlfn.NORM.DIST(0,$J155/2,$M155,TRUE))*$D155+($K155="Steady Growth")*(AND(FC$6&gt;=$F155,FC$6&lt;=$H155)*((FC$6-$F155+1)/($J155*($J155+1)/2)*$D155))+($K155="custom")*CustCF!EW155</f>
        <v/>
      </c>
      <c r="FD155" s="87">
        <f>($K155="Bell Curve")*(_xlfn.NORM.DIST(AND(FD$6&gt;=$F155,FD$6&lt;=$H155)*(FD$6-$F155+1),$J155/2,$M155,TRUE)-_xlfn.NORM.DIST(AND(FD$6&gt;=$F155,FD$6&lt;=$H155)*(FC$6-$F155+1),$J155/2,$M155,TRUE))/(1-2*_xlfn.NORM.DIST(0,$J155/2,$M155,TRUE))*$D155+($K155="Steady Growth")*(AND(FD$6&gt;=$F155,FD$6&lt;=$H155)*((FD$6-$F155+1)/($J155*($J155+1)/2)*$D155))+($K155="custom")*CustCF!EX155</f>
        <v/>
      </c>
      <c r="FE155" s="87">
        <f>($K155="Bell Curve")*(_xlfn.NORM.DIST(AND(FE$6&gt;=$F155,FE$6&lt;=$H155)*(FE$6-$F155+1),$J155/2,$M155,TRUE)-_xlfn.NORM.DIST(AND(FE$6&gt;=$F155,FE$6&lt;=$H155)*(FD$6-$F155+1),$J155/2,$M155,TRUE))/(1-2*_xlfn.NORM.DIST(0,$J155/2,$M155,TRUE))*$D155+($K155="Steady Growth")*(AND(FE$6&gt;=$F155,FE$6&lt;=$H155)*((FE$6-$F155+1)/($J155*($J155+1)/2)*$D155))+($K155="custom")*CustCF!EY155</f>
        <v/>
      </c>
      <c r="FF155" s="87">
        <f>($K155="Bell Curve")*(_xlfn.NORM.DIST(AND(FF$6&gt;=$F155,FF$6&lt;=$H155)*(FF$6-$F155+1),$J155/2,$M155,TRUE)-_xlfn.NORM.DIST(AND(FF$6&gt;=$F155,FF$6&lt;=$H155)*(FE$6-$F155+1),$J155/2,$M155,TRUE))/(1-2*_xlfn.NORM.DIST(0,$J155/2,$M155,TRUE))*$D155+($K155="Steady Growth")*(AND(FF$6&gt;=$F155,FF$6&lt;=$H155)*((FF$6-$F155+1)/($J155*($J155+1)/2)*$D155))+($K155="custom")*CustCF!EZ155</f>
        <v/>
      </c>
      <c r="FG155" s="87">
        <f>($K155="Bell Curve")*(_xlfn.NORM.DIST(AND(FG$6&gt;=$F155,FG$6&lt;=$H155)*(FG$6-$F155+1),$J155/2,$M155,TRUE)-_xlfn.NORM.DIST(AND(FG$6&gt;=$F155,FG$6&lt;=$H155)*(FF$6-$F155+1),$J155/2,$M155,TRUE))/(1-2*_xlfn.NORM.DIST(0,$J155/2,$M155,TRUE))*$D155+($K155="Steady Growth")*(AND(FG$6&gt;=$F155,FG$6&lt;=$H155)*((FG$6-$F155+1)/($J155*($J155+1)/2)*$D155))+($K155="custom")*CustCF!FA155</f>
        <v/>
      </c>
      <c r="FH155" s="87">
        <f>($K155="Bell Curve")*(_xlfn.NORM.DIST(AND(FH$6&gt;=$F155,FH$6&lt;=$H155)*(FH$6-$F155+1),$J155/2,$M155,TRUE)-_xlfn.NORM.DIST(AND(FH$6&gt;=$F155,FH$6&lt;=$H155)*(FG$6-$F155+1),$J155/2,$M155,TRUE))/(1-2*_xlfn.NORM.DIST(0,$J155/2,$M155,TRUE))*$D155+($K155="Steady Growth")*(AND(FH$6&gt;=$F155,FH$6&lt;=$H155)*((FH$6-$F155+1)/($J155*($J155+1)/2)*$D155))+($K155="custom")*CustCF!FB155</f>
        <v/>
      </c>
      <c r="FI155" s="87">
        <f>($K155="Bell Curve")*(_xlfn.NORM.DIST(AND(FI$6&gt;=$F155,FI$6&lt;=$H155)*(FI$6-$F155+1),$J155/2,$M155,TRUE)-_xlfn.NORM.DIST(AND(FI$6&gt;=$F155,FI$6&lt;=$H155)*(FH$6-$F155+1),$J155/2,$M155,TRUE))/(1-2*_xlfn.NORM.DIST(0,$J155/2,$M155,TRUE))*$D155+($K155="Steady Growth")*(AND(FI$6&gt;=$F155,FI$6&lt;=$H155)*((FI$6-$F155+1)/($J155*($J155+1)/2)*$D155))+($K155="custom")*CustCF!FC155</f>
        <v/>
      </c>
      <c r="FJ155" s="87">
        <f>($K155="Bell Curve")*(_xlfn.NORM.DIST(AND(FJ$6&gt;=$F155,FJ$6&lt;=$H155)*(FJ$6-$F155+1),$J155/2,$M155,TRUE)-_xlfn.NORM.DIST(AND(FJ$6&gt;=$F155,FJ$6&lt;=$H155)*(FI$6-$F155+1),$J155/2,$M155,TRUE))/(1-2*_xlfn.NORM.DIST(0,$J155/2,$M155,TRUE))*$D155+($K155="Steady Growth")*(AND(FJ$6&gt;=$F155,FJ$6&lt;=$H155)*((FJ$6-$F155+1)/($J155*($J155+1)/2)*$D155))+($K155="custom")*CustCF!FD155</f>
        <v/>
      </c>
      <c r="FK155" s="87">
        <f>($K155="Bell Curve")*(_xlfn.NORM.DIST(AND(FK$6&gt;=$F155,FK$6&lt;=$H155)*(FK$6-$F155+1),$J155/2,$M155,TRUE)-_xlfn.NORM.DIST(AND(FK$6&gt;=$F155,FK$6&lt;=$H155)*(FJ$6-$F155+1),$J155/2,$M155,TRUE))/(1-2*_xlfn.NORM.DIST(0,$J155/2,$M155,TRUE))*$D155+($K155="Steady Growth")*(AND(FK$6&gt;=$F155,FK$6&lt;=$H155)*((FK$6-$F155+1)/($J155*($J155+1)/2)*$D155))+($K155="custom")*CustCF!FE155</f>
        <v/>
      </c>
      <c r="FL155" s="87">
        <f>($K155="Bell Curve")*(_xlfn.NORM.DIST(AND(FL$6&gt;=$F155,FL$6&lt;=$H155)*(FL$6-$F155+1),$J155/2,$M155,TRUE)-_xlfn.NORM.DIST(AND(FL$6&gt;=$F155,FL$6&lt;=$H155)*(FK$6-$F155+1),$J155/2,$M155,TRUE))/(1-2*_xlfn.NORM.DIST(0,$J155/2,$M155,TRUE))*$D155+($K155="Steady Growth")*(AND(FL$6&gt;=$F155,FL$6&lt;=$H155)*((FL$6-$F155+1)/($J155*($J155+1)/2)*$D155))+($K155="custom")*CustCF!FF155</f>
        <v/>
      </c>
      <c r="FM155" s="87">
        <f>($K155="Bell Curve")*(_xlfn.NORM.DIST(AND(FM$6&gt;=$F155,FM$6&lt;=$H155)*(FM$6-$F155+1),$J155/2,$M155,TRUE)-_xlfn.NORM.DIST(AND(FM$6&gt;=$F155,FM$6&lt;=$H155)*(FL$6-$F155+1),$J155/2,$M155,TRUE))/(1-2*_xlfn.NORM.DIST(0,$J155/2,$M155,TRUE))*$D155+($K155="Steady Growth")*(AND(FM$6&gt;=$F155,FM$6&lt;=$H155)*((FM$6-$F155+1)/($J155*($J155+1)/2)*$D155))+($K155="custom")*CustCF!FG155</f>
        <v/>
      </c>
      <c r="FN155" s="87">
        <f>($K155="Bell Curve")*(_xlfn.NORM.DIST(AND(FN$6&gt;=$F155,FN$6&lt;=$H155)*(FN$6-$F155+1),$J155/2,$M155,TRUE)-_xlfn.NORM.DIST(AND(FN$6&gt;=$F155,FN$6&lt;=$H155)*(FM$6-$F155+1),$J155/2,$M155,TRUE))/(1-2*_xlfn.NORM.DIST(0,$J155/2,$M155,TRUE))*$D155+($K155="Steady Growth")*(AND(FN$6&gt;=$F155,FN$6&lt;=$H155)*((FN$6-$F155+1)/($J155*($J155+1)/2)*$D155))+($K155="custom")*CustCF!FH155</f>
        <v/>
      </c>
      <c r="FO155" s="87">
        <f>($K155="Bell Curve")*(_xlfn.NORM.DIST(AND(FO$6&gt;=$F155,FO$6&lt;=$H155)*(FO$6-$F155+1),$J155/2,$M155,TRUE)-_xlfn.NORM.DIST(AND(FO$6&gt;=$F155,FO$6&lt;=$H155)*(FN$6-$F155+1),$J155/2,$M155,TRUE))/(1-2*_xlfn.NORM.DIST(0,$J155/2,$M155,TRUE))*$D155+($K155="Steady Growth")*(AND(FO$6&gt;=$F155,FO$6&lt;=$H155)*((FO$6-$F155+1)/($J155*($J155+1)/2)*$D155))+($K155="custom")*CustCF!FI155</f>
        <v/>
      </c>
      <c r="FP155" s="87">
        <f>($K155="Bell Curve")*(_xlfn.NORM.DIST(AND(FP$6&gt;=$F155,FP$6&lt;=$H155)*(FP$6-$F155+1),$J155/2,$M155,TRUE)-_xlfn.NORM.DIST(AND(FP$6&gt;=$F155,FP$6&lt;=$H155)*(FO$6-$F155+1),$J155/2,$M155,TRUE))/(1-2*_xlfn.NORM.DIST(0,$J155/2,$M155,TRUE))*$D155+($K155="Steady Growth")*(AND(FP$6&gt;=$F155,FP$6&lt;=$H155)*((FP$6-$F155+1)/($J155*($J155+1)/2)*$D155))+($K155="custom")*CustCF!FJ155</f>
        <v/>
      </c>
      <c r="FQ155" s="87">
        <f>($K155="Bell Curve")*(_xlfn.NORM.DIST(AND(FQ$6&gt;=$F155,FQ$6&lt;=$H155)*(FQ$6-$F155+1),$J155/2,$M155,TRUE)-_xlfn.NORM.DIST(AND(FQ$6&gt;=$F155,FQ$6&lt;=$H155)*(FP$6-$F155+1),$J155/2,$M155,TRUE))/(1-2*_xlfn.NORM.DIST(0,$J155/2,$M155,TRUE))*$D155+($K155="Steady Growth")*(AND(FQ$6&gt;=$F155,FQ$6&lt;=$H155)*((FQ$6-$F155+1)/($J155*($J155+1)/2)*$D155))+($K155="custom")*CustCF!FK155</f>
        <v/>
      </c>
      <c r="FR155" s="87">
        <f>($K155="Bell Curve")*(_xlfn.NORM.DIST(AND(FR$6&gt;=$F155,FR$6&lt;=$H155)*(FR$6-$F155+1),$J155/2,$M155,TRUE)-_xlfn.NORM.DIST(AND(FR$6&gt;=$F155,FR$6&lt;=$H155)*(FQ$6-$F155+1),$J155/2,$M155,TRUE))/(1-2*_xlfn.NORM.DIST(0,$J155/2,$M155,TRUE))*$D155+($K155="Steady Growth")*(AND(FR$6&gt;=$F155,FR$6&lt;=$H155)*((FR$6-$F155+1)/($J155*($J155+1)/2)*$D155))+($K155="custom")*CustCF!FL155</f>
        <v/>
      </c>
      <c r="FS155" s="87">
        <f>($K155="Bell Curve")*(_xlfn.NORM.DIST(AND(FS$6&gt;=$F155,FS$6&lt;=$H155)*(FS$6-$F155+1),$J155/2,$M155,TRUE)-_xlfn.NORM.DIST(AND(FS$6&gt;=$F155,FS$6&lt;=$H155)*(FR$6-$F155+1),$J155/2,$M155,TRUE))/(1-2*_xlfn.NORM.DIST(0,$J155/2,$M155,TRUE))*$D155+($K155="Steady Growth")*(AND(FS$6&gt;=$F155,FS$6&lt;=$H155)*((FS$6-$F155+1)/($J155*($J155+1)/2)*$D155))+($K155="custom")*CustCF!FM155</f>
        <v/>
      </c>
      <c r="FT155" s="87">
        <f>($K155="Bell Curve")*(_xlfn.NORM.DIST(AND(FT$6&gt;=$F155,FT$6&lt;=$H155)*(FT$6-$F155+1),$J155/2,$M155,TRUE)-_xlfn.NORM.DIST(AND(FT$6&gt;=$F155,FT$6&lt;=$H155)*(FS$6-$F155+1),$J155/2,$M155,TRUE))/(1-2*_xlfn.NORM.DIST(0,$J155/2,$M155,TRUE))*$D155+($K155="Steady Growth")*(AND(FT$6&gt;=$F155,FT$6&lt;=$H155)*((FT$6-$F155+1)/($J155*($J155+1)/2)*$D155))+($K155="custom")*CustCF!FN155</f>
        <v/>
      </c>
      <c r="FU155" s="87">
        <f>($K155="Bell Curve")*(_xlfn.NORM.DIST(AND(FU$6&gt;=$F155,FU$6&lt;=$H155)*(FU$6-$F155+1),$J155/2,$M155,TRUE)-_xlfn.NORM.DIST(AND(FU$6&gt;=$F155,FU$6&lt;=$H155)*(FT$6-$F155+1),$J155/2,$M155,TRUE))/(1-2*_xlfn.NORM.DIST(0,$J155/2,$M155,TRUE))*$D155+($K155="Steady Growth")*(AND(FU$6&gt;=$F155,FU$6&lt;=$H155)*((FU$6-$F155+1)/($J155*($J155+1)/2)*$D155))+($K155="custom")*CustCF!FO155</f>
        <v/>
      </c>
      <c r="FV155" s="87">
        <f>($K155="Bell Curve")*(_xlfn.NORM.DIST(AND(FV$6&gt;=$F155,FV$6&lt;=$H155)*(FV$6-$F155+1),$J155/2,$M155,TRUE)-_xlfn.NORM.DIST(AND(FV$6&gt;=$F155,FV$6&lt;=$H155)*(FU$6-$F155+1),$J155/2,$M155,TRUE))/(1-2*_xlfn.NORM.DIST(0,$J155/2,$M155,TRUE))*$D155+($K155="Steady Growth")*(AND(FV$6&gt;=$F155,FV$6&lt;=$H155)*((FV$6-$F155+1)/($J155*($J155+1)/2)*$D155))+($K155="custom")*CustCF!FP155</f>
        <v/>
      </c>
      <c r="FW155" s="87">
        <f>($K155="Bell Curve")*(_xlfn.NORM.DIST(AND(FW$6&gt;=$F155,FW$6&lt;=$H155)*(FW$6-$F155+1),$J155/2,$M155,TRUE)-_xlfn.NORM.DIST(AND(FW$6&gt;=$F155,FW$6&lt;=$H155)*(FV$6-$F155+1),$J155/2,$M155,TRUE))/(1-2*_xlfn.NORM.DIST(0,$J155/2,$M155,TRUE))*$D155+($K155="Steady Growth")*(AND(FW$6&gt;=$F155,FW$6&lt;=$H155)*((FW$6-$F155+1)/($J155*($J155+1)/2)*$D155))+($K155="custom")*CustCF!FQ155</f>
        <v/>
      </c>
      <c r="FX155" s="87">
        <f>($K155="Bell Curve")*(_xlfn.NORM.DIST(AND(FX$6&gt;=$F155,FX$6&lt;=$H155)*(FX$6-$F155+1),$J155/2,$M155,TRUE)-_xlfn.NORM.DIST(AND(FX$6&gt;=$F155,FX$6&lt;=$H155)*(FW$6-$F155+1),$J155/2,$M155,TRUE))/(1-2*_xlfn.NORM.DIST(0,$J155/2,$M155,TRUE))*$D155+($K155="Steady Growth")*(AND(FX$6&gt;=$F155,FX$6&lt;=$H155)*((FX$6-$F155+1)/($J155*($J155+1)/2)*$D155))+($K155="custom")*CustCF!FR155</f>
        <v/>
      </c>
      <c r="FY155" s="87">
        <f>($K155="Bell Curve")*(_xlfn.NORM.DIST(AND(FY$6&gt;=$F155,FY$6&lt;=$H155)*(FY$6-$F155+1),$J155/2,$M155,TRUE)-_xlfn.NORM.DIST(AND(FY$6&gt;=$F155,FY$6&lt;=$H155)*(FX$6-$F155+1),$J155/2,$M155,TRUE))/(1-2*_xlfn.NORM.DIST(0,$J155/2,$M155,TRUE))*$D155+($K155="Steady Growth")*(AND(FY$6&gt;=$F155,FY$6&lt;=$H155)*((FY$6-$F155+1)/($J155*($J155+1)/2)*$D155))+($K155="custom")*CustCF!FS155</f>
        <v/>
      </c>
      <c r="FZ155" s="87">
        <f>($K155="Bell Curve")*(_xlfn.NORM.DIST(AND(FZ$6&gt;=$F155,FZ$6&lt;=$H155)*(FZ$6-$F155+1),$J155/2,$M155,TRUE)-_xlfn.NORM.DIST(AND(FZ$6&gt;=$F155,FZ$6&lt;=$H155)*(FY$6-$F155+1),$J155/2,$M155,TRUE))/(1-2*_xlfn.NORM.DIST(0,$J155/2,$M155,TRUE))*$D155+($K155="Steady Growth")*(AND(FZ$6&gt;=$F155,FZ$6&lt;=$H155)*((FZ$6-$F155+1)/($J155*($J155+1)/2)*$D155))+($K155="custom")*CustCF!FT155</f>
        <v/>
      </c>
      <c r="GA155" s="87">
        <f>($K155="Bell Curve")*(_xlfn.NORM.DIST(AND(GA$6&gt;=$F155,GA$6&lt;=$H155)*(GA$6-$F155+1),$J155/2,$M155,TRUE)-_xlfn.NORM.DIST(AND(GA$6&gt;=$F155,GA$6&lt;=$H155)*(FZ$6-$F155+1),$J155/2,$M155,TRUE))/(1-2*_xlfn.NORM.DIST(0,$J155/2,$M155,TRUE))*$D155+($K155="Steady Growth")*(AND(GA$6&gt;=$F155,GA$6&lt;=$H155)*((GA$6-$F155+1)/($J155*($J155+1)/2)*$D155))+($K155="custom")*CustCF!FU155</f>
        <v/>
      </c>
      <c r="GB155" s="87">
        <f>($K155="Bell Curve")*(_xlfn.NORM.DIST(AND(GB$6&gt;=$F155,GB$6&lt;=$H155)*(GB$6-$F155+1),$J155/2,$M155,TRUE)-_xlfn.NORM.DIST(AND(GB$6&gt;=$F155,GB$6&lt;=$H155)*(GA$6-$F155+1),$J155/2,$M155,TRUE))/(1-2*_xlfn.NORM.DIST(0,$J155/2,$M155,TRUE))*$D155+($K155="Steady Growth")*(AND(GB$6&gt;=$F155,GB$6&lt;=$H155)*((GB$6-$F155+1)/($J155*($J155+1)/2)*$D155))+($K155="custom")*CustCF!FV155</f>
        <v/>
      </c>
      <c r="GC155" s="87">
        <f>($K155="Bell Curve")*(_xlfn.NORM.DIST(AND(GC$6&gt;=$F155,GC$6&lt;=$H155)*(GC$6-$F155+1),$J155/2,$M155,TRUE)-_xlfn.NORM.DIST(AND(GC$6&gt;=$F155,GC$6&lt;=$H155)*(GB$6-$F155+1),$J155/2,$M155,TRUE))/(1-2*_xlfn.NORM.DIST(0,$J155/2,$M155,TRUE))*$D155+($K155="Steady Growth")*(AND(GC$6&gt;=$F155,GC$6&lt;=$H155)*((GC$6-$F155+1)/($J155*($J155+1)/2)*$D155))+($K155="custom")*CustCF!FW155</f>
        <v/>
      </c>
      <c r="GD155" s="87">
        <f>($K155="Bell Curve")*(_xlfn.NORM.DIST(AND(GD$6&gt;=$F155,GD$6&lt;=$H155)*(GD$6-$F155+1),$J155/2,$M155,TRUE)-_xlfn.NORM.DIST(AND(GD$6&gt;=$F155,GD$6&lt;=$H155)*(GC$6-$F155+1),$J155/2,$M155,TRUE))/(1-2*_xlfn.NORM.DIST(0,$J155/2,$M155,TRUE))*$D155+($K155="Steady Growth")*(AND(GD$6&gt;=$F155,GD$6&lt;=$H155)*((GD$6-$F155+1)/($J155*($J155+1)/2)*$D155))+($K155="custom")*CustCF!FX155</f>
        <v/>
      </c>
      <c r="GE155" s="87">
        <f>($K155="Bell Curve")*(_xlfn.NORM.DIST(AND(GE$6&gt;=$F155,GE$6&lt;=$H155)*(GE$6-$F155+1),$J155/2,$M155,TRUE)-_xlfn.NORM.DIST(AND(GE$6&gt;=$F155,GE$6&lt;=$H155)*(GD$6-$F155+1),$J155/2,$M155,TRUE))/(1-2*_xlfn.NORM.DIST(0,$J155/2,$M155,TRUE))*$D155+($K155="Steady Growth")*(AND(GE$6&gt;=$F155,GE$6&lt;=$H155)*((GE$6-$F155+1)/($J155*($J155+1)/2)*$D155))+($K155="custom")*CustCF!FY155</f>
        <v/>
      </c>
      <c r="GF155" s="87">
        <f>($K155="Bell Curve")*(_xlfn.NORM.DIST(AND(GF$6&gt;=$F155,GF$6&lt;=$H155)*(GF$6-$F155+1),$J155/2,$M155,TRUE)-_xlfn.NORM.DIST(AND(GF$6&gt;=$F155,GF$6&lt;=$H155)*(GE$6-$F155+1),$J155/2,$M155,TRUE))/(1-2*_xlfn.NORM.DIST(0,$J155/2,$M155,TRUE))*$D155+($K155="Steady Growth")*(AND(GF$6&gt;=$F155,GF$6&lt;=$H155)*((GF$6-$F155+1)/($J155*($J155+1)/2)*$D155))+($K155="custom")*CustCF!FZ155</f>
        <v/>
      </c>
      <c r="GG155" s="87">
        <f>($K155="Bell Curve")*(_xlfn.NORM.DIST(AND(GG$6&gt;=$F155,GG$6&lt;=$H155)*(GG$6-$F155+1),$J155/2,$M155,TRUE)-_xlfn.NORM.DIST(AND(GG$6&gt;=$F155,GG$6&lt;=$H155)*(GF$6-$F155+1),$J155/2,$M155,TRUE))/(1-2*_xlfn.NORM.DIST(0,$J155/2,$M155,TRUE))*$D155+($K155="Steady Growth")*(AND(GG$6&gt;=$F155,GG$6&lt;=$H155)*((GG$6-$F155+1)/($J155*($J155+1)/2)*$D155))+($K155="custom")*CustCF!GA155</f>
        <v/>
      </c>
      <c r="GH155" s="87">
        <f>($K155="Bell Curve")*(_xlfn.NORM.DIST(AND(GH$6&gt;=$F155,GH$6&lt;=$H155)*(GH$6-$F155+1),$J155/2,$M155,TRUE)-_xlfn.NORM.DIST(AND(GH$6&gt;=$F155,GH$6&lt;=$H155)*(GG$6-$F155+1),$J155/2,$M155,TRUE))/(1-2*_xlfn.NORM.DIST(0,$J155/2,$M155,TRUE))*$D155+($K155="Steady Growth")*(AND(GH$6&gt;=$F155,GH$6&lt;=$H155)*((GH$6-$F155+1)/($J155*($J155+1)/2)*$D155))+($K155="custom")*CustCF!GB155</f>
        <v/>
      </c>
      <c r="GI155" s="87">
        <f>($K155="Bell Curve")*(_xlfn.NORM.DIST(AND(GI$6&gt;=$F155,GI$6&lt;=$H155)*(GI$6-$F155+1),$J155/2,$M155,TRUE)-_xlfn.NORM.DIST(AND(GI$6&gt;=$F155,GI$6&lt;=$H155)*(GH$6-$F155+1),$J155/2,$M155,TRUE))/(1-2*_xlfn.NORM.DIST(0,$J155/2,$M155,TRUE))*$D155+($K155="Steady Growth")*(AND(GI$6&gt;=$F155,GI$6&lt;=$H155)*((GI$6-$F155+1)/($J155*($J155+1)/2)*$D155))+($K155="custom")*CustCF!GC155</f>
        <v/>
      </c>
      <c r="GJ155" s="87">
        <f>($K155="Bell Curve")*(_xlfn.NORM.DIST(AND(GJ$6&gt;=$F155,GJ$6&lt;=$H155)*(GJ$6-$F155+1),$J155/2,$M155,TRUE)-_xlfn.NORM.DIST(AND(GJ$6&gt;=$F155,GJ$6&lt;=$H155)*(GI$6-$F155+1),$J155/2,$M155,TRUE))/(1-2*_xlfn.NORM.DIST(0,$J155/2,$M155,TRUE))*$D155+($K155="Steady Growth")*(AND(GJ$6&gt;=$F155,GJ$6&lt;=$H155)*((GJ$6-$F155+1)/($J155*($J155+1)/2)*$D155))+($K155="custom")*CustCF!GD155</f>
        <v/>
      </c>
      <c r="GK155" s="87">
        <f>($K155="Bell Curve")*(_xlfn.NORM.DIST(AND(GK$6&gt;=$F155,GK$6&lt;=$H155)*(GK$6-$F155+1),$J155/2,$M155,TRUE)-_xlfn.NORM.DIST(AND(GK$6&gt;=$F155,GK$6&lt;=$H155)*(GJ$6-$F155+1),$J155/2,$M155,TRUE))/(1-2*_xlfn.NORM.DIST(0,$J155/2,$M155,TRUE))*$D155+($K155="Steady Growth")*(AND(GK$6&gt;=$F155,GK$6&lt;=$H155)*((GK$6-$F155+1)/($J155*($J155+1)/2)*$D155))+($K155="custom")*CustCF!GE155</f>
        <v/>
      </c>
      <c r="GL155" s="87">
        <f>($K155="Bell Curve")*(_xlfn.NORM.DIST(AND(GL$6&gt;=$F155,GL$6&lt;=$H155)*(GL$6-$F155+1),$J155/2,$M155,TRUE)-_xlfn.NORM.DIST(AND(GL$6&gt;=$F155,GL$6&lt;=$H155)*(GK$6-$F155+1),$J155/2,$M155,TRUE))/(1-2*_xlfn.NORM.DIST(0,$J155/2,$M155,TRUE))*$D155+($K155="Steady Growth")*(AND(GL$6&gt;=$F155,GL$6&lt;=$H155)*((GL$6-$F155+1)/($J155*($J155+1)/2)*$D155))+($K155="custom")*CustCF!GF155</f>
        <v/>
      </c>
      <c r="GM155" s="87">
        <f>($K155="Bell Curve")*(_xlfn.NORM.DIST(AND(GM$6&gt;=$F155,GM$6&lt;=$H155)*(GM$6-$F155+1),$J155/2,$M155,TRUE)-_xlfn.NORM.DIST(AND(GM$6&gt;=$F155,GM$6&lt;=$H155)*(GL$6-$F155+1),$J155/2,$M155,TRUE))/(1-2*_xlfn.NORM.DIST(0,$J155/2,$M155,TRUE))*$D155+($K155="Steady Growth")*(AND(GM$6&gt;=$F155,GM$6&lt;=$H155)*((GM$6-$F155+1)/($J155*($J155+1)/2)*$D155))+($K155="custom")*CustCF!GG155</f>
        <v/>
      </c>
      <c r="GN155" s="257">
        <f>($K155="Bell Curve")*(_xlfn.NORM.DIST(AND(GN$6&gt;=$F155,GN$6&lt;=$H155)*(GN$6-$F155+1),$J155/2,$M155,TRUE)-_xlfn.NORM.DIST(AND(GN$6&gt;=$F155,GN$6&lt;=$H155)*(GM$6-$F155+1),$J155/2,$M155,TRUE))/(1-2*_xlfn.NORM.DIST(0,$J155/2,$M155,TRUE))*$D155+($K155="Steady Growth")*(AND(GN$6&gt;=$F155,GN$6&lt;=$H155)*((GN$6-$F155+1)/($J155*($J155+1)/2)*$D155))+($K155="custom")*CustCF!GH155</f>
        <v/>
      </c>
      <c r="GO155" s="1" t="n"/>
      <c r="GP155" s="63" t="n"/>
    </row>
    <row r="156" hidden="1" outlineLevel="1">
      <c r="A156" s="1" t="n"/>
      <c r="B156" s="1" t="n"/>
      <c r="C156" s="251">
        <f>Budget!AF37</f>
        <v/>
      </c>
      <c r="D156" s="14">
        <f>Budget!AG37</f>
        <v/>
      </c>
      <c r="E156" s="14">
        <f>IF(D156&lt;&gt;0,F156,"")</f>
        <v/>
      </c>
      <c r="F156" s="252" t="n">
        <v>0</v>
      </c>
      <c r="G156" s="921">
        <f>IF(L156="custom",CustCF!F156,INDEX($P$8:$GN$8,MATCH(F156,$P$6:$GN$6,0)))</f>
        <v/>
      </c>
      <c r="H156" s="252" t="n">
        <v>0</v>
      </c>
      <c r="I156" s="921">
        <f>IF(L156="custom",CustCF!G156,INDEX($P$8:$GN$8,MATCH(H156,$P$6:$GN$6,0)))</f>
        <v/>
      </c>
      <c r="J156" s="249">
        <f>H156-F156+1</f>
        <v/>
      </c>
      <c r="K156" s="254" t="inlineStr">
        <is>
          <t>Bell Curve</t>
        </is>
      </c>
      <c r="L156" s="255" t="inlineStr">
        <is>
          <t>Flat (9)</t>
        </is>
      </c>
      <c r="M156" s="256">
        <f>INDEX($D$261:$D$266,MATCH(L156,$C$261:$C$266,0))</f>
        <v/>
      </c>
      <c r="N156" s="13">
        <f>SUM(P156:GN156)</f>
        <v/>
      </c>
      <c r="O156" s="14" t="n"/>
      <c r="P156" s="87">
        <f>($K156="Bell Curve")*(_xlfn.NORM.DIST(AND(P$6&gt;=$F156,P$6&lt;=$H156)*(P$6-$F156+1),$J156/2,$M156,TRUE)-_xlfn.NORM.DIST(AND(P$6&gt;=$F156,P$6&lt;=$H156)*(O$6-$F156+1),$J156/2,$M156,TRUE))/(1-2*_xlfn.NORM.DIST(0,$J156/2,$M156,TRUE))*$D156+($K156="Steady Growth")*(AND(P$6&gt;=$F156,P$6&lt;=$H156)*((P$6-$F156+1)/($J156*($J156+1)/2)*$D156))+($K156="custom")*CustCF!J156</f>
        <v/>
      </c>
      <c r="Q156" s="87">
        <f>($K156="Bell Curve")*(_xlfn.NORM.DIST(AND(Q$6&gt;=$F156,Q$6&lt;=$H156)*(Q$6-$F156+1),$J156/2,$M156,TRUE)-_xlfn.NORM.DIST(AND(Q$6&gt;=$F156,Q$6&lt;=$H156)*(P$6-$F156+1),$J156/2,$M156,TRUE))/(1-2*_xlfn.NORM.DIST(0,$J156/2,$M156,TRUE))*$D156+($K156="Steady Growth")*(AND(Q$6&gt;=$F156,Q$6&lt;=$H156)*((Q$6-$F156+1)/($J156*($J156+1)/2)*$D156))+($K156="custom")*CustCF!K156</f>
        <v/>
      </c>
      <c r="R156" s="87">
        <f>($K156="Bell Curve")*(_xlfn.NORM.DIST(AND(R$6&gt;=$F156,R$6&lt;=$H156)*(R$6-$F156+1),$J156/2,$M156,TRUE)-_xlfn.NORM.DIST(AND(R$6&gt;=$F156,R$6&lt;=$H156)*(Q$6-$F156+1),$J156/2,$M156,TRUE))/(1-2*_xlfn.NORM.DIST(0,$J156/2,$M156,TRUE))*$D156+($K156="Steady Growth")*(AND(R$6&gt;=$F156,R$6&lt;=$H156)*((R$6-$F156+1)/($J156*($J156+1)/2)*$D156))+($K156="custom")*CustCF!L156</f>
        <v/>
      </c>
      <c r="S156" s="87">
        <f>($K156="Bell Curve")*(_xlfn.NORM.DIST(AND(S$6&gt;=$F156,S$6&lt;=$H156)*(S$6-$F156+1),$J156/2,$M156,TRUE)-_xlfn.NORM.DIST(AND(S$6&gt;=$F156,S$6&lt;=$H156)*(R$6-$F156+1),$J156/2,$M156,TRUE))/(1-2*_xlfn.NORM.DIST(0,$J156/2,$M156,TRUE))*$D156+($K156="Steady Growth")*(AND(S$6&gt;=$F156,S$6&lt;=$H156)*((S$6-$F156+1)/($J156*($J156+1)/2)*$D156))+($K156="custom")*CustCF!M156</f>
        <v/>
      </c>
      <c r="T156" s="87">
        <f>($K156="Bell Curve")*(_xlfn.NORM.DIST(AND(T$6&gt;=$F156,T$6&lt;=$H156)*(T$6-$F156+1),$J156/2,$M156,TRUE)-_xlfn.NORM.DIST(AND(T$6&gt;=$F156,T$6&lt;=$H156)*(S$6-$F156+1),$J156/2,$M156,TRUE))/(1-2*_xlfn.NORM.DIST(0,$J156/2,$M156,TRUE))*$D156+($K156="Steady Growth")*(AND(T$6&gt;=$F156,T$6&lt;=$H156)*((T$6-$F156+1)/($J156*($J156+1)/2)*$D156))+($K156="custom")*CustCF!N156</f>
        <v/>
      </c>
      <c r="U156" s="87">
        <f>($K156="Bell Curve")*(_xlfn.NORM.DIST(AND(U$6&gt;=$F156,U$6&lt;=$H156)*(U$6-$F156+1),$J156/2,$M156,TRUE)-_xlfn.NORM.DIST(AND(U$6&gt;=$F156,U$6&lt;=$H156)*(T$6-$F156+1),$J156/2,$M156,TRUE))/(1-2*_xlfn.NORM.DIST(0,$J156/2,$M156,TRUE))*$D156+($K156="Steady Growth")*(AND(U$6&gt;=$F156,U$6&lt;=$H156)*((U$6-$F156+1)/($J156*($J156+1)/2)*$D156))+($K156="custom")*CustCF!O156</f>
        <v/>
      </c>
      <c r="V156" s="87">
        <f>($K156="Bell Curve")*(_xlfn.NORM.DIST(AND(V$6&gt;=$F156,V$6&lt;=$H156)*(V$6-$F156+1),$J156/2,$M156,TRUE)-_xlfn.NORM.DIST(AND(V$6&gt;=$F156,V$6&lt;=$H156)*(U$6-$F156+1),$J156/2,$M156,TRUE))/(1-2*_xlfn.NORM.DIST(0,$J156/2,$M156,TRUE))*$D156+($K156="Steady Growth")*(AND(V$6&gt;=$F156,V$6&lt;=$H156)*((V$6-$F156+1)/($J156*($J156+1)/2)*$D156))+($K156="custom")*CustCF!P156</f>
        <v/>
      </c>
      <c r="W156" s="87">
        <f>($K156="Bell Curve")*(_xlfn.NORM.DIST(AND(W$6&gt;=$F156,W$6&lt;=$H156)*(W$6-$F156+1),$J156/2,$M156,TRUE)-_xlfn.NORM.DIST(AND(W$6&gt;=$F156,W$6&lt;=$H156)*(V$6-$F156+1),$J156/2,$M156,TRUE))/(1-2*_xlfn.NORM.DIST(0,$J156/2,$M156,TRUE))*$D156+($K156="Steady Growth")*(AND(W$6&gt;=$F156,W$6&lt;=$H156)*((W$6-$F156+1)/($J156*($J156+1)/2)*$D156))+($K156="custom")*CustCF!Q156</f>
        <v/>
      </c>
      <c r="X156" s="87">
        <f>($K156="Bell Curve")*(_xlfn.NORM.DIST(AND(X$6&gt;=$F156,X$6&lt;=$H156)*(X$6-$F156+1),$J156/2,$M156,TRUE)-_xlfn.NORM.DIST(AND(X$6&gt;=$F156,X$6&lt;=$H156)*(W$6-$F156+1),$J156/2,$M156,TRUE))/(1-2*_xlfn.NORM.DIST(0,$J156/2,$M156,TRUE))*$D156+($K156="Steady Growth")*(AND(X$6&gt;=$F156,X$6&lt;=$H156)*((X$6-$F156+1)/($J156*($J156+1)/2)*$D156))+($K156="custom")*CustCF!R156</f>
        <v/>
      </c>
      <c r="Y156" s="87">
        <f>($K156="Bell Curve")*(_xlfn.NORM.DIST(AND(Y$6&gt;=$F156,Y$6&lt;=$H156)*(Y$6-$F156+1),$J156/2,$M156,TRUE)-_xlfn.NORM.DIST(AND(Y$6&gt;=$F156,Y$6&lt;=$H156)*(X$6-$F156+1),$J156/2,$M156,TRUE))/(1-2*_xlfn.NORM.DIST(0,$J156/2,$M156,TRUE))*$D156+($K156="Steady Growth")*(AND(Y$6&gt;=$F156,Y$6&lt;=$H156)*((Y$6-$F156+1)/($J156*($J156+1)/2)*$D156))+($K156="custom")*CustCF!S156</f>
        <v/>
      </c>
      <c r="Z156" s="87">
        <f>($K156="Bell Curve")*(_xlfn.NORM.DIST(AND(Z$6&gt;=$F156,Z$6&lt;=$H156)*(Z$6-$F156+1),$J156/2,$M156,TRUE)-_xlfn.NORM.DIST(AND(Z$6&gt;=$F156,Z$6&lt;=$H156)*(Y$6-$F156+1),$J156/2,$M156,TRUE))/(1-2*_xlfn.NORM.DIST(0,$J156/2,$M156,TRUE))*$D156+($K156="Steady Growth")*(AND(Z$6&gt;=$F156,Z$6&lt;=$H156)*((Z$6-$F156+1)/($J156*($J156+1)/2)*$D156))+($K156="custom")*CustCF!T156</f>
        <v/>
      </c>
      <c r="AA156" s="87">
        <f>($K156="Bell Curve")*(_xlfn.NORM.DIST(AND(AA$6&gt;=$F156,AA$6&lt;=$H156)*(AA$6-$F156+1),$J156/2,$M156,TRUE)-_xlfn.NORM.DIST(AND(AA$6&gt;=$F156,AA$6&lt;=$H156)*(Z$6-$F156+1),$J156/2,$M156,TRUE))/(1-2*_xlfn.NORM.DIST(0,$J156/2,$M156,TRUE))*$D156+($K156="Steady Growth")*(AND(AA$6&gt;=$F156,AA$6&lt;=$H156)*((AA$6-$F156+1)/($J156*($J156+1)/2)*$D156))+($K156="custom")*CustCF!U156</f>
        <v/>
      </c>
      <c r="AB156" s="87">
        <f>($K156="Bell Curve")*(_xlfn.NORM.DIST(AND(AB$6&gt;=$F156,AB$6&lt;=$H156)*(AB$6-$F156+1),$J156/2,$M156,TRUE)-_xlfn.NORM.DIST(AND(AB$6&gt;=$F156,AB$6&lt;=$H156)*(AA$6-$F156+1),$J156/2,$M156,TRUE))/(1-2*_xlfn.NORM.DIST(0,$J156/2,$M156,TRUE))*$D156+($K156="Steady Growth")*(AND(AB$6&gt;=$F156,AB$6&lt;=$H156)*((AB$6-$F156+1)/($J156*($J156+1)/2)*$D156))+($K156="custom")*CustCF!V156</f>
        <v/>
      </c>
      <c r="AC156" s="87">
        <f>($K156="Bell Curve")*(_xlfn.NORM.DIST(AND(AC$6&gt;=$F156,AC$6&lt;=$H156)*(AC$6-$F156+1),$J156/2,$M156,TRUE)-_xlfn.NORM.DIST(AND(AC$6&gt;=$F156,AC$6&lt;=$H156)*(AB$6-$F156+1),$J156/2,$M156,TRUE))/(1-2*_xlfn.NORM.DIST(0,$J156/2,$M156,TRUE))*$D156+($K156="Steady Growth")*(AND(AC$6&gt;=$F156,AC$6&lt;=$H156)*((AC$6-$F156+1)/($J156*($J156+1)/2)*$D156))+($K156="custom")*CustCF!W156</f>
        <v/>
      </c>
      <c r="AD156" s="87">
        <f>($K156="Bell Curve")*(_xlfn.NORM.DIST(AND(AD$6&gt;=$F156,AD$6&lt;=$H156)*(AD$6-$F156+1),$J156/2,$M156,TRUE)-_xlfn.NORM.DIST(AND(AD$6&gt;=$F156,AD$6&lt;=$H156)*(AC$6-$F156+1),$J156/2,$M156,TRUE))/(1-2*_xlfn.NORM.DIST(0,$J156/2,$M156,TRUE))*$D156+($K156="Steady Growth")*(AND(AD$6&gt;=$F156,AD$6&lt;=$H156)*((AD$6-$F156+1)/($J156*($J156+1)/2)*$D156))+($K156="custom")*CustCF!X156</f>
        <v/>
      </c>
      <c r="AE156" s="87">
        <f>($K156="Bell Curve")*(_xlfn.NORM.DIST(AND(AE$6&gt;=$F156,AE$6&lt;=$H156)*(AE$6-$F156+1),$J156/2,$M156,TRUE)-_xlfn.NORM.DIST(AND(AE$6&gt;=$F156,AE$6&lt;=$H156)*(AD$6-$F156+1),$J156/2,$M156,TRUE))/(1-2*_xlfn.NORM.DIST(0,$J156/2,$M156,TRUE))*$D156+($K156="Steady Growth")*(AND(AE$6&gt;=$F156,AE$6&lt;=$H156)*((AE$6-$F156+1)/($J156*($J156+1)/2)*$D156))+($K156="custom")*CustCF!Y156</f>
        <v/>
      </c>
      <c r="AF156" s="87">
        <f>($K156="Bell Curve")*(_xlfn.NORM.DIST(AND(AF$6&gt;=$F156,AF$6&lt;=$H156)*(AF$6-$F156+1),$J156/2,$M156,TRUE)-_xlfn.NORM.DIST(AND(AF$6&gt;=$F156,AF$6&lt;=$H156)*(AE$6-$F156+1),$J156/2,$M156,TRUE))/(1-2*_xlfn.NORM.DIST(0,$J156/2,$M156,TRUE))*$D156+($K156="Steady Growth")*(AND(AF$6&gt;=$F156,AF$6&lt;=$H156)*((AF$6-$F156+1)/($J156*($J156+1)/2)*$D156))+($K156="custom")*CustCF!Z156</f>
        <v/>
      </c>
      <c r="AG156" s="87">
        <f>($K156="Bell Curve")*(_xlfn.NORM.DIST(AND(AG$6&gt;=$F156,AG$6&lt;=$H156)*(AG$6-$F156+1),$J156/2,$M156,TRUE)-_xlfn.NORM.DIST(AND(AG$6&gt;=$F156,AG$6&lt;=$H156)*(AF$6-$F156+1),$J156/2,$M156,TRUE))/(1-2*_xlfn.NORM.DIST(0,$J156/2,$M156,TRUE))*$D156+($K156="Steady Growth")*(AND(AG$6&gt;=$F156,AG$6&lt;=$H156)*((AG$6-$F156+1)/($J156*($J156+1)/2)*$D156))+($K156="custom")*CustCF!AA156</f>
        <v/>
      </c>
      <c r="AH156" s="87">
        <f>($K156="Bell Curve")*(_xlfn.NORM.DIST(AND(AH$6&gt;=$F156,AH$6&lt;=$H156)*(AH$6-$F156+1),$J156/2,$M156,TRUE)-_xlfn.NORM.DIST(AND(AH$6&gt;=$F156,AH$6&lt;=$H156)*(AG$6-$F156+1),$J156/2,$M156,TRUE))/(1-2*_xlfn.NORM.DIST(0,$J156/2,$M156,TRUE))*$D156+($K156="Steady Growth")*(AND(AH$6&gt;=$F156,AH$6&lt;=$H156)*((AH$6-$F156+1)/($J156*($J156+1)/2)*$D156))+($K156="custom")*CustCF!AB156</f>
        <v/>
      </c>
      <c r="AI156" s="87">
        <f>($K156="Bell Curve")*(_xlfn.NORM.DIST(AND(AI$6&gt;=$F156,AI$6&lt;=$H156)*(AI$6-$F156+1),$J156/2,$M156,TRUE)-_xlfn.NORM.DIST(AND(AI$6&gt;=$F156,AI$6&lt;=$H156)*(AH$6-$F156+1),$J156/2,$M156,TRUE))/(1-2*_xlfn.NORM.DIST(0,$J156/2,$M156,TRUE))*$D156+($K156="Steady Growth")*(AND(AI$6&gt;=$F156,AI$6&lt;=$H156)*((AI$6-$F156+1)/($J156*($J156+1)/2)*$D156))+($K156="custom")*CustCF!AC156</f>
        <v/>
      </c>
      <c r="AJ156" s="87">
        <f>($K156="Bell Curve")*(_xlfn.NORM.DIST(AND(AJ$6&gt;=$F156,AJ$6&lt;=$H156)*(AJ$6-$F156+1),$J156/2,$M156,TRUE)-_xlfn.NORM.DIST(AND(AJ$6&gt;=$F156,AJ$6&lt;=$H156)*(AI$6-$F156+1),$J156/2,$M156,TRUE))/(1-2*_xlfn.NORM.DIST(0,$J156/2,$M156,TRUE))*$D156+($K156="Steady Growth")*(AND(AJ$6&gt;=$F156,AJ$6&lt;=$H156)*((AJ$6-$F156+1)/($J156*($J156+1)/2)*$D156))+($K156="custom")*CustCF!AD156</f>
        <v/>
      </c>
      <c r="AK156" s="87">
        <f>($K156="Bell Curve")*(_xlfn.NORM.DIST(AND(AK$6&gt;=$F156,AK$6&lt;=$H156)*(AK$6-$F156+1),$J156/2,$M156,TRUE)-_xlfn.NORM.DIST(AND(AK$6&gt;=$F156,AK$6&lt;=$H156)*(AJ$6-$F156+1),$J156/2,$M156,TRUE))/(1-2*_xlfn.NORM.DIST(0,$J156/2,$M156,TRUE))*$D156+($K156="Steady Growth")*(AND(AK$6&gt;=$F156,AK$6&lt;=$H156)*((AK$6-$F156+1)/($J156*($J156+1)/2)*$D156))+($K156="custom")*CustCF!AE156</f>
        <v/>
      </c>
      <c r="AL156" s="87">
        <f>($K156="Bell Curve")*(_xlfn.NORM.DIST(AND(AL$6&gt;=$F156,AL$6&lt;=$H156)*(AL$6-$F156+1),$J156/2,$M156,TRUE)-_xlfn.NORM.DIST(AND(AL$6&gt;=$F156,AL$6&lt;=$H156)*(AK$6-$F156+1),$J156/2,$M156,TRUE))/(1-2*_xlfn.NORM.DIST(0,$J156/2,$M156,TRUE))*$D156+($K156="Steady Growth")*(AND(AL$6&gt;=$F156,AL$6&lt;=$H156)*((AL$6-$F156+1)/($J156*($J156+1)/2)*$D156))+($K156="custom")*CustCF!AF156</f>
        <v/>
      </c>
      <c r="AM156" s="87">
        <f>($K156="Bell Curve")*(_xlfn.NORM.DIST(AND(AM$6&gt;=$F156,AM$6&lt;=$H156)*(AM$6-$F156+1),$J156/2,$M156,TRUE)-_xlfn.NORM.DIST(AND(AM$6&gt;=$F156,AM$6&lt;=$H156)*(AL$6-$F156+1),$J156/2,$M156,TRUE))/(1-2*_xlfn.NORM.DIST(0,$J156/2,$M156,TRUE))*$D156+($K156="Steady Growth")*(AND(AM$6&gt;=$F156,AM$6&lt;=$H156)*((AM$6-$F156+1)/($J156*($J156+1)/2)*$D156))+($K156="custom")*CustCF!AG156</f>
        <v/>
      </c>
      <c r="AN156" s="87">
        <f>($K156="Bell Curve")*(_xlfn.NORM.DIST(AND(AN$6&gt;=$F156,AN$6&lt;=$H156)*(AN$6-$F156+1),$J156/2,$M156,TRUE)-_xlfn.NORM.DIST(AND(AN$6&gt;=$F156,AN$6&lt;=$H156)*(AM$6-$F156+1),$J156/2,$M156,TRUE))/(1-2*_xlfn.NORM.DIST(0,$J156/2,$M156,TRUE))*$D156+($K156="Steady Growth")*(AND(AN$6&gt;=$F156,AN$6&lt;=$H156)*((AN$6-$F156+1)/($J156*($J156+1)/2)*$D156))+($K156="custom")*CustCF!AH156</f>
        <v/>
      </c>
      <c r="AO156" s="87">
        <f>($K156="Bell Curve")*(_xlfn.NORM.DIST(AND(AO$6&gt;=$F156,AO$6&lt;=$H156)*(AO$6-$F156+1),$J156/2,$M156,TRUE)-_xlfn.NORM.DIST(AND(AO$6&gt;=$F156,AO$6&lt;=$H156)*(AN$6-$F156+1),$J156/2,$M156,TRUE))/(1-2*_xlfn.NORM.DIST(0,$J156/2,$M156,TRUE))*$D156+($K156="Steady Growth")*(AND(AO$6&gt;=$F156,AO$6&lt;=$H156)*((AO$6-$F156+1)/($J156*($J156+1)/2)*$D156))+($K156="custom")*CustCF!AI156</f>
        <v/>
      </c>
      <c r="AP156" s="87">
        <f>($K156="Bell Curve")*(_xlfn.NORM.DIST(AND(AP$6&gt;=$F156,AP$6&lt;=$H156)*(AP$6-$F156+1),$J156/2,$M156,TRUE)-_xlfn.NORM.DIST(AND(AP$6&gt;=$F156,AP$6&lt;=$H156)*(AO$6-$F156+1),$J156/2,$M156,TRUE))/(1-2*_xlfn.NORM.DIST(0,$J156/2,$M156,TRUE))*$D156+($K156="Steady Growth")*(AND(AP$6&gt;=$F156,AP$6&lt;=$H156)*((AP$6-$F156+1)/($J156*($J156+1)/2)*$D156))+($K156="custom")*CustCF!AJ156</f>
        <v/>
      </c>
      <c r="AQ156" s="87">
        <f>($K156="Bell Curve")*(_xlfn.NORM.DIST(AND(AQ$6&gt;=$F156,AQ$6&lt;=$H156)*(AQ$6-$F156+1),$J156/2,$M156,TRUE)-_xlfn.NORM.DIST(AND(AQ$6&gt;=$F156,AQ$6&lt;=$H156)*(AP$6-$F156+1),$J156/2,$M156,TRUE))/(1-2*_xlfn.NORM.DIST(0,$J156/2,$M156,TRUE))*$D156+($K156="Steady Growth")*(AND(AQ$6&gt;=$F156,AQ$6&lt;=$H156)*((AQ$6-$F156+1)/($J156*($J156+1)/2)*$D156))+($K156="custom")*CustCF!AK156</f>
        <v/>
      </c>
      <c r="AR156" s="87">
        <f>($K156="Bell Curve")*(_xlfn.NORM.DIST(AND(AR$6&gt;=$F156,AR$6&lt;=$H156)*(AR$6-$F156+1),$J156/2,$M156,TRUE)-_xlfn.NORM.DIST(AND(AR$6&gt;=$F156,AR$6&lt;=$H156)*(AQ$6-$F156+1),$J156/2,$M156,TRUE))/(1-2*_xlfn.NORM.DIST(0,$J156/2,$M156,TRUE))*$D156+($K156="Steady Growth")*(AND(AR$6&gt;=$F156,AR$6&lt;=$H156)*((AR$6-$F156+1)/($J156*($J156+1)/2)*$D156))+($K156="custom")*CustCF!AL156</f>
        <v/>
      </c>
      <c r="AS156" s="87">
        <f>($K156="Bell Curve")*(_xlfn.NORM.DIST(AND(AS$6&gt;=$F156,AS$6&lt;=$H156)*(AS$6-$F156+1),$J156/2,$M156,TRUE)-_xlfn.NORM.DIST(AND(AS$6&gt;=$F156,AS$6&lt;=$H156)*(AR$6-$F156+1),$J156/2,$M156,TRUE))/(1-2*_xlfn.NORM.DIST(0,$J156/2,$M156,TRUE))*$D156+($K156="Steady Growth")*(AND(AS$6&gt;=$F156,AS$6&lt;=$H156)*((AS$6-$F156+1)/($J156*($J156+1)/2)*$D156))+($K156="custom")*CustCF!AM156</f>
        <v/>
      </c>
      <c r="AT156" s="87">
        <f>($K156="Bell Curve")*(_xlfn.NORM.DIST(AND(AT$6&gt;=$F156,AT$6&lt;=$H156)*(AT$6-$F156+1),$J156/2,$M156,TRUE)-_xlfn.NORM.DIST(AND(AT$6&gt;=$F156,AT$6&lt;=$H156)*(AS$6-$F156+1),$J156/2,$M156,TRUE))/(1-2*_xlfn.NORM.DIST(0,$J156/2,$M156,TRUE))*$D156+($K156="Steady Growth")*(AND(AT$6&gt;=$F156,AT$6&lt;=$H156)*((AT$6-$F156+1)/($J156*($J156+1)/2)*$D156))+($K156="custom")*CustCF!AN156</f>
        <v/>
      </c>
      <c r="AU156" s="87">
        <f>($K156="Bell Curve")*(_xlfn.NORM.DIST(AND(AU$6&gt;=$F156,AU$6&lt;=$H156)*(AU$6-$F156+1),$J156/2,$M156,TRUE)-_xlfn.NORM.DIST(AND(AU$6&gt;=$F156,AU$6&lt;=$H156)*(AT$6-$F156+1),$J156/2,$M156,TRUE))/(1-2*_xlfn.NORM.DIST(0,$J156/2,$M156,TRUE))*$D156+($K156="Steady Growth")*(AND(AU$6&gt;=$F156,AU$6&lt;=$H156)*((AU$6-$F156+1)/($J156*($J156+1)/2)*$D156))+($K156="custom")*CustCF!AO156</f>
        <v/>
      </c>
      <c r="AV156" s="87">
        <f>($K156="Bell Curve")*(_xlfn.NORM.DIST(AND(AV$6&gt;=$F156,AV$6&lt;=$H156)*(AV$6-$F156+1),$J156/2,$M156,TRUE)-_xlfn.NORM.DIST(AND(AV$6&gt;=$F156,AV$6&lt;=$H156)*(AU$6-$F156+1),$J156/2,$M156,TRUE))/(1-2*_xlfn.NORM.DIST(0,$J156/2,$M156,TRUE))*$D156+($K156="Steady Growth")*(AND(AV$6&gt;=$F156,AV$6&lt;=$H156)*((AV$6-$F156+1)/($J156*($J156+1)/2)*$D156))+($K156="custom")*CustCF!AP156</f>
        <v/>
      </c>
      <c r="AW156" s="87">
        <f>($K156="Bell Curve")*(_xlfn.NORM.DIST(AND(AW$6&gt;=$F156,AW$6&lt;=$H156)*(AW$6-$F156+1),$J156/2,$M156,TRUE)-_xlfn.NORM.DIST(AND(AW$6&gt;=$F156,AW$6&lt;=$H156)*(AV$6-$F156+1),$J156/2,$M156,TRUE))/(1-2*_xlfn.NORM.DIST(0,$J156/2,$M156,TRUE))*$D156+($K156="Steady Growth")*(AND(AW$6&gt;=$F156,AW$6&lt;=$H156)*((AW$6-$F156+1)/($J156*($J156+1)/2)*$D156))+($K156="custom")*CustCF!AQ156</f>
        <v/>
      </c>
      <c r="AX156" s="87">
        <f>($K156="Bell Curve")*(_xlfn.NORM.DIST(AND(AX$6&gt;=$F156,AX$6&lt;=$H156)*(AX$6-$F156+1),$J156/2,$M156,TRUE)-_xlfn.NORM.DIST(AND(AX$6&gt;=$F156,AX$6&lt;=$H156)*(AW$6-$F156+1),$J156/2,$M156,TRUE))/(1-2*_xlfn.NORM.DIST(0,$J156/2,$M156,TRUE))*$D156+($K156="Steady Growth")*(AND(AX$6&gt;=$F156,AX$6&lt;=$H156)*((AX$6-$F156+1)/($J156*($J156+1)/2)*$D156))+($K156="custom")*CustCF!AR156</f>
        <v/>
      </c>
      <c r="AY156" s="87">
        <f>($K156="Bell Curve")*(_xlfn.NORM.DIST(AND(AY$6&gt;=$F156,AY$6&lt;=$H156)*(AY$6-$F156+1),$J156/2,$M156,TRUE)-_xlfn.NORM.DIST(AND(AY$6&gt;=$F156,AY$6&lt;=$H156)*(AX$6-$F156+1),$J156/2,$M156,TRUE))/(1-2*_xlfn.NORM.DIST(0,$J156/2,$M156,TRUE))*$D156+($K156="Steady Growth")*(AND(AY$6&gt;=$F156,AY$6&lt;=$H156)*((AY$6-$F156+1)/($J156*($J156+1)/2)*$D156))+($K156="custom")*CustCF!AS156</f>
        <v/>
      </c>
      <c r="AZ156" s="87">
        <f>($K156="Bell Curve")*(_xlfn.NORM.DIST(AND(AZ$6&gt;=$F156,AZ$6&lt;=$H156)*(AZ$6-$F156+1),$J156/2,$M156,TRUE)-_xlfn.NORM.DIST(AND(AZ$6&gt;=$F156,AZ$6&lt;=$H156)*(AY$6-$F156+1),$J156/2,$M156,TRUE))/(1-2*_xlfn.NORM.DIST(0,$J156/2,$M156,TRUE))*$D156+($K156="Steady Growth")*(AND(AZ$6&gt;=$F156,AZ$6&lt;=$H156)*((AZ$6-$F156+1)/($J156*($J156+1)/2)*$D156))+($K156="custom")*CustCF!AT156</f>
        <v/>
      </c>
      <c r="BA156" s="87">
        <f>($K156="Bell Curve")*(_xlfn.NORM.DIST(AND(BA$6&gt;=$F156,BA$6&lt;=$H156)*(BA$6-$F156+1),$J156/2,$M156,TRUE)-_xlfn.NORM.DIST(AND(BA$6&gt;=$F156,BA$6&lt;=$H156)*(AZ$6-$F156+1),$J156/2,$M156,TRUE))/(1-2*_xlfn.NORM.DIST(0,$J156/2,$M156,TRUE))*$D156+($K156="Steady Growth")*(AND(BA$6&gt;=$F156,BA$6&lt;=$H156)*((BA$6-$F156+1)/($J156*($J156+1)/2)*$D156))+($K156="custom")*CustCF!AU156</f>
        <v/>
      </c>
      <c r="BB156" s="87">
        <f>($K156="Bell Curve")*(_xlfn.NORM.DIST(AND(BB$6&gt;=$F156,BB$6&lt;=$H156)*(BB$6-$F156+1),$J156/2,$M156,TRUE)-_xlfn.NORM.DIST(AND(BB$6&gt;=$F156,BB$6&lt;=$H156)*(BA$6-$F156+1),$J156/2,$M156,TRUE))/(1-2*_xlfn.NORM.DIST(0,$J156/2,$M156,TRUE))*$D156+($K156="Steady Growth")*(AND(BB$6&gt;=$F156,BB$6&lt;=$H156)*((BB$6-$F156+1)/($J156*($J156+1)/2)*$D156))+($K156="custom")*CustCF!AV156</f>
        <v/>
      </c>
      <c r="BC156" s="87">
        <f>($K156="Bell Curve")*(_xlfn.NORM.DIST(AND(BC$6&gt;=$F156,BC$6&lt;=$H156)*(BC$6-$F156+1),$J156/2,$M156,TRUE)-_xlfn.NORM.DIST(AND(BC$6&gt;=$F156,BC$6&lt;=$H156)*(BB$6-$F156+1),$J156/2,$M156,TRUE))/(1-2*_xlfn.NORM.DIST(0,$J156/2,$M156,TRUE))*$D156+($K156="Steady Growth")*(AND(BC$6&gt;=$F156,BC$6&lt;=$H156)*((BC$6-$F156+1)/($J156*($J156+1)/2)*$D156))+($K156="custom")*CustCF!AW156</f>
        <v/>
      </c>
      <c r="BD156" s="87">
        <f>($K156="Bell Curve")*(_xlfn.NORM.DIST(AND(BD$6&gt;=$F156,BD$6&lt;=$H156)*(BD$6-$F156+1),$J156/2,$M156,TRUE)-_xlfn.NORM.DIST(AND(BD$6&gt;=$F156,BD$6&lt;=$H156)*(BC$6-$F156+1),$J156/2,$M156,TRUE))/(1-2*_xlfn.NORM.DIST(0,$J156/2,$M156,TRUE))*$D156+($K156="Steady Growth")*(AND(BD$6&gt;=$F156,BD$6&lt;=$H156)*((BD$6-$F156+1)/($J156*($J156+1)/2)*$D156))+($K156="custom")*CustCF!AX156</f>
        <v/>
      </c>
      <c r="BE156" s="87">
        <f>($K156="Bell Curve")*(_xlfn.NORM.DIST(AND(BE$6&gt;=$F156,BE$6&lt;=$H156)*(BE$6-$F156+1),$J156/2,$M156,TRUE)-_xlfn.NORM.DIST(AND(BE$6&gt;=$F156,BE$6&lt;=$H156)*(BD$6-$F156+1),$J156/2,$M156,TRUE))/(1-2*_xlfn.NORM.DIST(0,$J156/2,$M156,TRUE))*$D156+($K156="Steady Growth")*(AND(BE$6&gt;=$F156,BE$6&lt;=$H156)*((BE$6-$F156+1)/($J156*($J156+1)/2)*$D156))+($K156="custom")*CustCF!AY156</f>
        <v/>
      </c>
      <c r="BF156" s="87">
        <f>($K156="Bell Curve")*(_xlfn.NORM.DIST(AND(BF$6&gt;=$F156,BF$6&lt;=$H156)*(BF$6-$F156+1),$J156/2,$M156,TRUE)-_xlfn.NORM.DIST(AND(BF$6&gt;=$F156,BF$6&lt;=$H156)*(BE$6-$F156+1),$J156/2,$M156,TRUE))/(1-2*_xlfn.NORM.DIST(0,$J156/2,$M156,TRUE))*$D156+($K156="Steady Growth")*(AND(BF$6&gt;=$F156,BF$6&lt;=$H156)*((BF$6-$F156+1)/($J156*($J156+1)/2)*$D156))+($K156="custom")*CustCF!AZ156</f>
        <v/>
      </c>
      <c r="BG156" s="87">
        <f>($K156="Bell Curve")*(_xlfn.NORM.DIST(AND(BG$6&gt;=$F156,BG$6&lt;=$H156)*(BG$6-$F156+1),$J156/2,$M156,TRUE)-_xlfn.NORM.DIST(AND(BG$6&gt;=$F156,BG$6&lt;=$H156)*(BF$6-$F156+1),$J156/2,$M156,TRUE))/(1-2*_xlfn.NORM.DIST(0,$J156/2,$M156,TRUE))*$D156+($K156="Steady Growth")*(AND(BG$6&gt;=$F156,BG$6&lt;=$H156)*((BG$6-$F156+1)/($J156*($J156+1)/2)*$D156))+($K156="custom")*CustCF!BA156</f>
        <v/>
      </c>
      <c r="BH156" s="87">
        <f>($K156="Bell Curve")*(_xlfn.NORM.DIST(AND(BH$6&gt;=$F156,BH$6&lt;=$H156)*(BH$6-$F156+1),$J156/2,$M156,TRUE)-_xlfn.NORM.DIST(AND(BH$6&gt;=$F156,BH$6&lt;=$H156)*(BG$6-$F156+1),$J156/2,$M156,TRUE))/(1-2*_xlfn.NORM.DIST(0,$J156/2,$M156,TRUE))*$D156+($K156="Steady Growth")*(AND(BH$6&gt;=$F156,BH$6&lt;=$H156)*((BH$6-$F156+1)/($J156*($J156+1)/2)*$D156))+($K156="custom")*CustCF!BB156</f>
        <v/>
      </c>
      <c r="BI156" s="87">
        <f>($K156="Bell Curve")*(_xlfn.NORM.DIST(AND(BI$6&gt;=$F156,BI$6&lt;=$H156)*(BI$6-$F156+1),$J156/2,$M156,TRUE)-_xlfn.NORM.DIST(AND(BI$6&gt;=$F156,BI$6&lt;=$H156)*(BH$6-$F156+1),$J156/2,$M156,TRUE))/(1-2*_xlfn.NORM.DIST(0,$J156/2,$M156,TRUE))*$D156+($K156="Steady Growth")*(AND(BI$6&gt;=$F156,BI$6&lt;=$H156)*((BI$6-$F156+1)/($J156*($J156+1)/2)*$D156))+($K156="custom")*CustCF!BC156</f>
        <v/>
      </c>
      <c r="BJ156" s="87">
        <f>($K156="Bell Curve")*(_xlfn.NORM.DIST(AND(BJ$6&gt;=$F156,BJ$6&lt;=$H156)*(BJ$6-$F156+1),$J156/2,$M156,TRUE)-_xlfn.NORM.DIST(AND(BJ$6&gt;=$F156,BJ$6&lt;=$H156)*(BI$6-$F156+1),$J156/2,$M156,TRUE))/(1-2*_xlfn.NORM.DIST(0,$J156/2,$M156,TRUE))*$D156+($K156="Steady Growth")*(AND(BJ$6&gt;=$F156,BJ$6&lt;=$H156)*((BJ$6-$F156+1)/($J156*($J156+1)/2)*$D156))+($K156="custom")*CustCF!BD156</f>
        <v/>
      </c>
      <c r="BK156" s="87">
        <f>($K156="Bell Curve")*(_xlfn.NORM.DIST(AND(BK$6&gt;=$F156,BK$6&lt;=$H156)*(BK$6-$F156+1),$J156/2,$M156,TRUE)-_xlfn.NORM.DIST(AND(BK$6&gt;=$F156,BK$6&lt;=$H156)*(BJ$6-$F156+1),$J156/2,$M156,TRUE))/(1-2*_xlfn.NORM.DIST(0,$J156/2,$M156,TRUE))*$D156+($K156="Steady Growth")*(AND(BK$6&gt;=$F156,BK$6&lt;=$H156)*((BK$6-$F156+1)/($J156*($J156+1)/2)*$D156))+($K156="custom")*CustCF!BE156</f>
        <v/>
      </c>
      <c r="BL156" s="87">
        <f>($K156="Bell Curve")*(_xlfn.NORM.DIST(AND(BL$6&gt;=$F156,BL$6&lt;=$H156)*(BL$6-$F156+1),$J156/2,$M156,TRUE)-_xlfn.NORM.DIST(AND(BL$6&gt;=$F156,BL$6&lt;=$H156)*(BK$6-$F156+1),$J156/2,$M156,TRUE))/(1-2*_xlfn.NORM.DIST(0,$J156/2,$M156,TRUE))*$D156+($K156="Steady Growth")*(AND(BL$6&gt;=$F156,BL$6&lt;=$H156)*((BL$6-$F156+1)/($J156*($J156+1)/2)*$D156))+($K156="custom")*CustCF!BF156</f>
        <v/>
      </c>
      <c r="BM156" s="87">
        <f>($K156="Bell Curve")*(_xlfn.NORM.DIST(AND(BM$6&gt;=$F156,BM$6&lt;=$H156)*(BM$6-$F156+1),$J156/2,$M156,TRUE)-_xlfn.NORM.DIST(AND(BM$6&gt;=$F156,BM$6&lt;=$H156)*(BL$6-$F156+1),$J156/2,$M156,TRUE))/(1-2*_xlfn.NORM.DIST(0,$J156/2,$M156,TRUE))*$D156+($K156="Steady Growth")*(AND(BM$6&gt;=$F156,BM$6&lt;=$H156)*((BM$6-$F156+1)/($J156*($J156+1)/2)*$D156))+($K156="custom")*CustCF!BG156</f>
        <v/>
      </c>
      <c r="BN156" s="87">
        <f>($K156="Bell Curve")*(_xlfn.NORM.DIST(AND(BN$6&gt;=$F156,BN$6&lt;=$H156)*(BN$6-$F156+1),$J156/2,$M156,TRUE)-_xlfn.NORM.DIST(AND(BN$6&gt;=$F156,BN$6&lt;=$H156)*(BM$6-$F156+1),$J156/2,$M156,TRUE))/(1-2*_xlfn.NORM.DIST(0,$J156/2,$M156,TRUE))*$D156+($K156="Steady Growth")*(AND(BN$6&gt;=$F156,BN$6&lt;=$H156)*((BN$6-$F156+1)/($J156*($J156+1)/2)*$D156))+($K156="custom")*CustCF!BH156</f>
        <v/>
      </c>
      <c r="BO156" s="87">
        <f>($K156="Bell Curve")*(_xlfn.NORM.DIST(AND(BO$6&gt;=$F156,BO$6&lt;=$H156)*(BO$6-$F156+1),$J156/2,$M156,TRUE)-_xlfn.NORM.DIST(AND(BO$6&gt;=$F156,BO$6&lt;=$H156)*(BN$6-$F156+1),$J156/2,$M156,TRUE))/(1-2*_xlfn.NORM.DIST(0,$J156/2,$M156,TRUE))*$D156+($K156="Steady Growth")*(AND(BO$6&gt;=$F156,BO$6&lt;=$H156)*((BO$6-$F156+1)/($J156*($J156+1)/2)*$D156))+($K156="custom")*CustCF!BI156</f>
        <v/>
      </c>
      <c r="BP156" s="87">
        <f>($K156="Bell Curve")*(_xlfn.NORM.DIST(AND(BP$6&gt;=$F156,BP$6&lt;=$H156)*(BP$6-$F156+1),$J156/2,$M156,TRUE)-_xlfn.NORM.DIST(AND(BP$6&gt;=$F156,BP$6&lt;=$H156)*(BO$6-$F156+1),$J156/2,$M156,TRUE))/(1-2*_xlfn.NORM.DIST(0,$J156/2,$M156,TRUE))*$D156+($K156="Steady Growth")*(AND(BP$6&gt;=$F156,BP$6&lt;=$H156)*((BP$6-$F156+1)/($J156*($J156+1)/2)*$D156))+($K156="custom")*CustCF!BJ156</f>
        <v/>
      </c>
      <c r="BQ156" s="87">
        <f>($K156="Bell Curve")*(_xlfn.NORM.DIST(AND(BQ$6&gt;=$F156,BQ$6&lt;=$H156)*(BQ$6-$F156+1),$J156/2,$M156,TRUE)-_xlfn.NORM.DIST(AND(BQ$6&gt;=$F156,BQ$6&lt;=$H156)*(BP$6-$F156+1),$J156/2,$M156,TRUE))/(1-2*_xlfn.NORM.DIST(0,$J156/2,$M156,TRUE))*$D156+($K156="Steady Growth")*(AND(BQ$6&gt;=$F156,BQ$6&lt;=$H156)*((BQ$6-$F156+1)/($J156*($J156+1)/2)*$D156))+($K156="custom")*CustCF!BK156</f>
        <v/>
      </c>
      <c r="BR156" s="87">
        <f>($K156="Bell Curve")*(_xlfn.NORM.DIST(AND(BR$6&gt;=$F156,BR$6&lt;=$H156)*(BR$6-$F156+1),$J156/2,$M156,TRUE)-_xlfn.NORM.DIST(AND(BR$6&gt;=$F156,BR$6&lt;=$H156)*(BQ$6-$F156+1),$J156/2,$M156,TRUE))/(1-2*_xlfn.NORM.DIST(0,$J156/2,$M156,TRUE))*$D156+($K156="Steady Growth")*(AND(BR$6&gt;=$F156,BR$6&lt;=$H156)*((BR$6-$F156+1)/($J156*($J156+1)/2)*$D156))+($K156="custom")*CustCF!BL156</f>
        <v/>
      </c>
      <c r="BS156" s="87">
        <f>($K156="Bell Curve")*(_xlfn.NORM.DIST(AND(BS$6&gt;=$F156,BS$6&lt;=$H156)*(BS$6-$F156+1),$J156/2,$M156,TRUE)-_xlfn.NORM.DIST(AND(BS$6&gt;=$F156,BS$6&lt;=$H156)*(BR$6-$F156+1),$J156/2,$M156,TRUE))/(1-2*_xlfn.NORM.DIST(0,$J156/2,$M156,TRUE))*$D156+($K156="Steady Growth")*(AND(BS$6&gt;=$F156,BS$6&lt;=$H156)*((BS$6-$F156+1)/($J156*($J156+1)/2)*$D156))+($K156="custom")*CustCF!BM156</f>
        <v/>
      </c>
      <c r="BT156" s="87">
        <f>($K156="Bell Curve")*(_xlfn.NORM.DIST(AND(BT$6&gt;=$F156,BT$6&lt;=$H156)*(BT$6-$F156+1),$J156/2,$M156,TRUE)-_xlfn.NORM.DIST(AND(BT$6&gt;=$F156,BT$6&lt;=$H156)*(BS$6-$F156+1),$J156/2,$M156,TRUE))/(1-2*_xlfn.NORM.DIST(0,$J156/2,$M156,TRUE))*$D156+($K156="Steady Growth")*(AND(BT$6&gt;=$F156,BT$6&lt;=$H156)*((BT$6-$F156+1)/($J156*($J156+1)/2)*$D156))+($K156="custom")*CustCF!BN156</f>
        <v/>
      </c>
      <c r="BU156" s="87">
        <f>($K156="Bell Curve")*(_xlfn.NORM.DIST(AND(BU$6&gt;=$F156,BU$6&lt;=$H156)*(BU$6-$F156+1),$J156/2,$M156,TRUE)-_xlfn.NORM.DIST(AND(BU$6&gt;=$F156,BU$6&lt;=$H156)*(BT$6-$F156+1),$J156/2,$M156,TRUE))/(1-2*_xlfn.NORM.DIST(0,$J156/2,$M156,TRUE))*$D156+($K156="Steady Growth")*(AND(BU$6&gt;=$F156,BU$6&lt;=$H156)*((BU$6-$F156+1)/($J156*($J156+1)/2)*$D156))+($K156="custom")*CustCF!BO156</f>
        <v/>
      </c>
      <c r="BV156" s="87">
        <f>($K156="Bell Curve")*(_xlfn.NORM.DIST(AND(BV$6&gt;=$F156,BV$6&lt;=$H156)*(BV$6-$F156+1),$J156/2,$M156,TRUE)-_xlfn.NORM.DIST(AND(BV$6&gt;=$F156,BV$6&lt;=$H156)*(BU$6-$F156+1),$J156/2,$M156,TRUE))/(1-2*_xlfn.NORM.DIST(0,$J156/2,$M156,TRUE))*$D156+($K156="Steady Growth")*(AND(BV$6&gt;=$F156,BV$6&lt;=$H156)*((BV$6-$F156+1)/($J156*($J156+1)/2)*$D156))+($K156="custom")*CustCF!BP156</f>
        <v/>
      </c>
      <c r="BW156" s="87">
        <f>($K156="Bell Curve")*(_xlfn.NORM.DIST(AND(BW$6&gt;=$F156,BW$6&lt;=$H156)*(BW$6-$F156+1),$J156/2,$M156,TRUE)-_xlfn.NORM.DIST(AND(BW$6&gt;=$F156,BW$6&lt;=$H156)*(BV$6-$F156+1),$J156/2,$M156,TRUE))/(1-2*_xlfn.NORM.DIST(0,$J156/2,$M156,TRUE))*$D156+($K156="Steady Growth")*(AND(BW$6&gt;=$F156,BW$6&lt;=$H156)*((BW$6-$F156+1)/($J156*($J156+1)/2)*$D156))+($K156="custom")*CustCF!BQ156</f>
        <v/>
      </c>
      <c r="BX156" s="87">
        <f>($K156="Bell Curve")*(_xlfn.NORM.DIST(AND(BX$6&gt;=$F156,BX$6&lt;=$H156)*(BX$6-$F156+1),$J156/2,$M156,TRUE)-_xlfn.NORM.DIST(AND(BX$6&gt;=$F156,BX$6&lt;=$H156)*(BW$6-$F156+1),$J156/2,$M156,TRUE))/(1-2*_xlfn.NORM.DIST(0,$J156/2,$M156,TRUE))*$D156+($K156="Steady Growth")*(AND(BX$6&gt;=$F156,BX$6&lt;=$H156)*((BX$6-$F156+1)/($J156*($J156+1)/2)*$D156))+($K156="custom")*CustCF!BR156</f>
        <v/>
      </c>
      <c r="BY156" s="87">
        <f>($K156="Bell Curve")*(_xlfn.NORM.DIST(AND(BY$6&gt;=$F156,BY$6&lt;=$H156)*(BY$6-$F156+1),$J156/2,$M156,TRUE)-_xlfn.NORM.DIST(AND(BY$6&gt;=$F156,BY$6&lt;=$H156)*(BX$6-$F156+1),$J156/2,$M156,TRUE))/(1-2*_xlfn.NORM.DIST(0,$J156/2,$M156,TRUE))*$D156+($K156="Steady Growth")*(AND(BY$6&gt;=$F156,BY$6&lt;=$H156)*((BY$6-$F156+1)/($J156*($J156+1)/2)*$D156))+($K156="custom")*CustCF!BS156</f>
        <v/>
      </c>
      <c r="BZ156" s="87">
        <f>($K156="Bell Curve")*(_xlfn.NORM.DIST(AND(BZ$6&gt;=$F156,BZ$6&lt;=$H156)*(BZ$6-$F156+1),$J156/2,$M156,TRUE)-_xlfn.NORM.DIST(AND(BZ$6&gt;=$F156,BZ$6&lt;=$H156)*(BY$6-$F156+1),$J156/2,$M156,TRUE))/(1-2*_xlfn.NORM.DIST(0,$J156/2,$M156,TRUE))*$D156+($K156="Steady Growth")*(AND(BZ$6&gt;=$F156,BZ$6&lt;=$H156)*((BZ$6-$F156+1)/($J156*($J156+1)/2)*$D156))+($K156="custom")*CustCF!BT156</f>
        <v/>
      </c>
      <c r="CA156" s="87">
        <f>($K156="Bell Curve")*(_xlfn.NORM.DIST(AND(CA$6&gt;=$F156,CA$6&lt;=$H156)*(CA$6-$F156+1),$J156/2,$M156,TRUE)-_xlfn.NORM.DIST(AND(CA$6&gt;=$F156,CA$6&lt;=$H156)*(BZ$6-$F156+1),$J156/2,$M156,TRUE))/(1-2*_xlfn.NORM.DIST(0,$J156/2,$M156,TRUE))*$D156+($K156="Steady Growth")*(AND(CA$6&gt;=$F156,CA$6&lt;=$H156)*((CA$6-$F156+1)/($J156*($J156+1)/2)*$D156))+($K156="custom")*CustCF!BU156</f>
        <v/>
      </c>
      <c r="CB156" s="87">
        <f>($K156="Bell Curve")*(_xlfn.NORM.DIST(AND(CB$6&gt;=$F156,CB$6&lt;=$H156)*(CB$6-$F156+1),$J156/2,$M156,TRUE)-_xlfn.NORM.DIST(AND(CB$6&gt;=$F156,CB$6&lt;=$H156)*(CA$6-$F156+1),$J156/2,$M156,TRUE))/(1-2*_xlfn.NORM.DIST(0,$J156/2,$M156,TRUE))*$D156+($K156="Steady Growth")*(AND(CB$6&gt;=$F156,CB$6&lt;=$H156)*((CB$6-$F156+1)/($J156*($J156+1)/2)*$D156))+($K156="custom")*CustCF!BV156</f>
        <v/>
      </c>
      <c r="CC156" s="87">
        <f>($K156="Bell Curve")*(_xlfn.NORM.DIST(AND(CC$6&gt;=$F156,CC$6&lt;=$H156)*(CC$6-$F156+1),$J156/2,$M156,TRUE)-_xlfn.NORM.DIST(AND(CC$6&gt;=$F156,CC$6&lt;=$H156)*(CB$6-$F156+1),$J156/2,$M156,TRUE))/(1-2*_xlfn.NORM.DIST(0,$J156/2,$M156,TRUE))*$D156+($K156="Steady Growth")*(AND(CC$6&gt;=$F156,CC$6&lt;=$H156)*((CC$6-$F156+1)/($J156*($J156+1)/2)*$D156))+($K156="custom")*CustCF!BW156</f>
        <v/>
      </c>
      <c r="CD156" s="87">
        <f>($K156="Bell Curve")*(_xlfn.NORM.DIST(AND(CD$6&gt;=$F156,CD$6&lt;=$H156)*(CD$6-$F156+1),$J156/2,$M156,TRUE)-_xlfn.NORM.DIST(AND(CD$6&gt;=$F156,CD$6&lt;=$H156)*(CC$6-$F156+1),$J156/2,$M156,TRUE))/(1-2*_xlfn.NORM.DIST(0,$J156/2,$M156,TRUE))*$D156+($K156="Steady Growth")*(AND(CD$6&gt;=$F156,CD$6&lt;=$H156)*((CD$6-$F156+1)/($J156*($J156+1)/2)*$D156))+($K156="custom")*CustCF!BX156</f>
        <v/>
      </c>
      <c r="CE156" s="87">
        <f>($K156="Bell Curve")*(_xlfn.NORM.DIST(AND(CE$6&gt;=$F156,CE$6&lt;=$H156)*(CE$6-$F156+1),$J156/2,$M156,TRUE)-_xlfn.NORM.DIST(AND(CE$6&gt;=$F156,CE$6&lt;=$H156)*(CD$6-$F156+1),$J156/2,$M156,TRUE))/(1-2*_xlfn.NORM.DIST(0,$J156/2,$M156,TRUE))*$D156+($K156="Steady Growth")*(AND(CE$6&gt;=$F156,CE$6&lt;=$H156)*((CE$6-$F156+1)/($J156*($J156+1)/2)*$D156))+($K156="custom")*CustCF!BY156</f>
        <v/>
      </c>
      <c r="CF156" s="87">
        <f>($K156="Bell Curve")*(_xlfn.NORM.DIST(AND(CF$6&gt;=$F156,CF$6&lt;=$H156)*(CF$6-$F156+1),$J156/2,$M156,TRUE)-_xlfn.NORM.DIST(AND(CF$6&gt;=$F156,CF$6&lt;=$H156)*(CE$6-$F156+1),$J156/2,$M156,TRUE))/(1-2*_xlfn.NORM.DIST(0,$J156/2,$M156,TRUE))*$D156+($K156="Steady Growth")*(AND(CF$6&gt;=$F156,CF$6&lt;=$H156)*((CF$6-$F156+1)/($J156*($J156+1)/2)*$D156))+($K156="custom")*CustCF!BZ156</f>
        <v/>
      </c>
      <c r="CG156" s="87">
        <f>($K156="Bell Curve")*(_xlfn.NORM.DIST(AND(CG$6&gt;=$F156,CG$6&lt;=$H156)*(CG$6-$F156+1),$J156/2,$M156,TRUE)-_xlfn.NORM.DIST(AND(CG$6&gt;=$F156,CG$6&lt;=$H156)*(CF$6-$F156+1),$J156/2,$M156,TRUE))/(1-2*_xlfn.NORM.DIST(0,$J156/2,$M156,TRUE))*$D156+($K156="Steady Growth")*(AND(CG$6&gt;=$F156,CG$6&lt;=$H156)*((CG$6-$F156+1)/($J156*($J156+1)/2)*$D156))+($K156="custom")*CustCF!CA156</f>
        <v/>
      </c>
      <c r="CH156" s="87">
        <f>($K156="Bell Curve")*(_xlfn.NORM.DIST(AND(CH$6&gt;=$F156,CH$6&lt;=$H156)*(CH$6-$F156+1),$J156/2,$M156,TRUE)-_xlfn.NORM.DIST(AND(CH$6&gt;=$F156,CH$6&lt;=$H156)*(CG$6-$F156+1),$J156/2,$M156,TRUE))/(1-2*_xlfn.NORM.DIST(0,$J156/2,$M156,TRUE))*$D156+($K156="Steady Growth")*(AND(CH$6&gt;=$F156,CH$6&lt;=$H156)*((CH$6-$F156+1)/($J156*($J156+1)/2)*$D156))+($K156="custom")*CustCF!CB156</f>
        <v/>
      </c>
      <c r="CI156" s="87">
        <f>($K156="Bell Curve")*(_xlfn.NORM.DIST(AND(CI$6&gt;=$F156,CI$6&lt;=$H156)*(CI$6-$F156+1),$J156/2,$M156,TRUE)-_xlfn.NORM.DIST(AND(CI$6&gt;=$F156,CI$6&lt;=$H156)*(CH$6-$F156+1),$J156/2,$M156,TRUE))/(1-2*_xlfn.NORM.DIST(0,$J156/2,$M156,TRUE))*$D156+($K156="Steady Growth")*(AND(CI$6&gt;=$F156,CI$6&lt;=$H156)*((CI$6-$F156+1)/($J156*($J156+1)/2)*$D156))+($K156="custom")*CustCF!CC156</f>
        <v/>
      </c>
      <c r="CJ156" s="87">
        <f>($K156="Bell Curve")*(_xlfn.NORM.DIST(AND(CJ$6&gt;=$F156,CJ$6&lt;=$H156)*(CJ$6-$F156+1),$J156/2,$M156,TRUE)-_xlfn.NORM.DIST(AND(CJ$6&gt;=$F156,CJ$6&lt;=$H156)*(CI$6-$F156+1),$J156/2,$M156,TRUE))/(1-2*_xlfn.NORM.DIST(0,$J156/2,$M156,TRUE))*$D156+($K156="Steady Growth")*(AND(CJ$6&gt;=$F156,CJ$6&lt;=$H156)*((CJ$6-$F156+1)/($J156*($J156+1)/2)*$D156))+($K156="custom")*CustCF!CD156</f>
        <v/>
      </c>
      <c r="CK156" s="87">
        <f>($K156="Bell Curve")*(_xlfn.NORM.DIST(AND(CK$6&gt;=$F156,CK$6&lt;=$H156)*(CK$6-$F156+1),$J156/2,$M156,TRUE)-_xlfn.NORM.DIST(AND(CK$6&gt;=$F156,CK$6&lt;=$H156)*(CJ$6-$F156+1),$J156/2,$M156,TRUE))/(1-2*_xlfn.NORM.DIST(0,$J156/2,$M156,TRUE))*$D156+($K156="Steady Growth")*(AND(CK$6&gt;=$F156,CK$6&lt;=$H156)*((CK$6-$F156+1)/($J156*($J156+1)/2)*$D156))+($K156="custom")*CustCF!CE156</f>
        <v/>
      </c>
      <c r="CL156" s="87">
        <f>($K156="Bell Curve")*(_xlfn.NORM.DIST(AND(CL$6&gt;=$F156,CL$6&lt;=$H156)*(CL$6-$F156+1),$J156/2,$M156,TRUE)-_xlfn.NORM.DIST(AND(CL$6&gt;=$F156,CL$6&lt;=$H156)*(CK$6-$F156+1),$J156/2,$M156,TRUE))/(1-2*_xlfn.NORM.DIST(0,$J156/2,$M156,TRUE))*$D156+($K156="Steady Growth")*(AND(CL$6&gt;=$F156,CL$6&lt;=$H156)*((CL$6-$F156+1)/($J156*($J156+1)/2)*$D156))+($K156="custom")*CustCF!CF156</f>
        <v/>
      </c>
      <c r="CM156" s="87">
        <f>($K156="Bell Curve")*(_xlfn.NORM.DIST(AND(CM$6&gt;=$F156,CM$6&lt;=$H156)*(CM$6-$F156+1),$J156/2,$M156,TRUE)-_xlfn.NORM.DIST(AND(CM$6&gt;=$F156,CM$6&lt;=$H156)*(CL$6-$F156+1),$J156/2,$M156,TRUE))/(1-2*_xlfn.NORM.DIST(0,$J156/2,$M156,TRUE))*$D156+($K156="Steady Growth")*(AND(CM$6&gt;=$F156,CM$6&lt;=$H156)*((CM$6-$F156+1)/($J156*($J156+1)/2)*$D156))+($K156="custom")*CustCF!CG156</f>
        <v/>
      </c>
      <c r="CN156" s="87">
        <f>($K156="Bell Curve")*(_xlfn.NORM.DIST(AND(CN$6&gt;=$F156,CN$6&lt;=$H156)*(CN$6-$F156+1),$J156/2,$M156,TRUE)-_xlfn.NORM.DIST(AND(CN$6&gt;=$F156,CN$6&lt;=$H156)*(CM$6-$F156+1),$J156/2,$M156,TRUE))/(1-2*_xlfn.NORM.DIST(0,$J156/2,$M156,TRUE))*$D156+($K156="Steady Growth")*(AND(CN$6&gt;=$F156,CN$6&lt;=$H156)*((CN$6-$F156+1)/($J156*($J156+1)/2)*$D156))+($K156="custom")*CustCF!CH156</f>
        <v/>
      </c>
      <c r="CO156" s="87">
        <f>($K156="Bell Curve")*(_xlfn.NORM.DIST(AND(CO$6&gt;=$F156,CO$6&lt;=$H156)*(CO$6-$F156+1),$J156/2,$M156,TRUE)-_xlfn.NORM.DIST(AND(CO$6&gt;=$F156,CO$6&lt;=$H156)*(CN$6-$F156+1),$J156/2,$M156,TRUE))/(1-2*_xlfn.NORM.DIST(0,$J156/2,$M156,TRUE))*$D156+($K156="Steady Growth")*(AND(CO$6&gt;=$F156,CO$6&lt;=$H156)*((CO$6-$F156+1)/($J156*($J156+1)/2)*$D156))+($K156="custom")*CustCF!CI156</f>
        <v/>
      </c>
      <c r="CP156" s="87">
        <f>($K156="Bell Curve")*(_xlfn.NORM.DIST(AND(CP$6&gt;=$F156,CP$6&lt;=$H156)*(CP$6-$F156+1),$J156/2,$M156,TRUE)-_xlfn.NORM.DIST(AND(CP$6&gt;=$F156,CP$6&lt;=$H156)*(CO$6-$F156+1),$J156/2,$M156,TRUE))/(1-2*_xlfn.NORM.DIST(0,$J156/2,$M156,TRUE))*$D156+($K156="Steady Growth")*(AND(CP$6&gt;=$F156,CP$6&lt;=$H156)*((CP$6-$F156+1)/($J156*($J156+1)/2)*$D156))+($K156="custom")*CustCF!CJ156</f>
        <v/>
      </c>
      <c r="CQ156" s="87">
        <f>($K156="Bell Curve")*(_xlfn.NORM.DIST(AND(CQ$6&gt;=$F156,CQ$6&lt;=$H156)*(CQ$6-$F156+1),$J156/2,$M156,TRUE)-_xlfn.NORM.DIST(AND(CQ$6&gt;=$F156,CQ$6&lt;=$H156)*(CP$6-$F156+1),$J156/2,$M156,TRUE))/(1-2*_xlfn.NORM.DIST(0,$J156/2,$M156,TRUE))*$D156+($K156="Steady Growth")*(AND(CQ$6&gt;=$F156,CQ$6&lt;=$H156)*((CQ$6-$F156+1)/($J156*($J156+1)/2)*$D156))+($K156="custom")*CustCF!CK156</f>
        <v/>
      </c>
      <c r="CR156" s="87">
        <f>($K156="Bell Curve")*(_xlfn.NORM.DIST(AND(CR$6&gt;=$F156,CR$6&lt;=$H156)*(CR$6-$F156+1),$J156/2,$M156,TRUE)-_xlfn.NORM.DIST(AND(CR$6&gt;=$F156,CR$6&lt;=$H156)*(CQ$6-$F156+1),$J156/2,$M156,TRUE))/(1-2*_xlfn.NORM.DIST(0,$J156/2,$M156,TRUE))*$D156+($K156="Steady Growth")*(AND(CR$6&gt;=$F156,CR$6&lt;=$H156)*((CR$6-$F156+1)/($J156*($J156+1)/2)*$D156))+($K156="custom")*CustCF!CL156</f>
        <v/>
      </c>
      <c r="CS156" s="87">
        <f>($K156="Bell Curve")*(_xlfn.NORM.DIST(AND(CS$6&gt;=$F156,CS$6&lt;=$H156)*(CS$6-$F156+1),$J156/2,$M156,TRUE)-_xlfn.NORM.DIST(AND(CS$6&gt;=$F156,CS$6&lt;=$H156)*(CR$6-$F156+1),$J156/2,$M156,TRUE))/(1-2*_xlfn.NORM.DIST(0,$J156/2,$M156,TRUE))*$D156+($K156="Steady Growth")*(AND(CS$6&gt;=$F156,CS$6&lt;=$H156)*((CS$6-$F156+1)/($J156*($J156+1)/2)*$D156))+($K156="custom")*CustCF!CM156</f>
        <v/>
      </c>
      <c r="CT156" s="87">
        <f>($K156="Bell Curve")*(_xlfn.NORM.DIST(AND(CT$6&gt;=$F156,CT$6&lt;=$H156)*(CT$6-$F156+1),$J156/2,$M156,TRUE)-_xlfn.NORM.DIST(AND(CT$6&gt;=$F156,CT$6&lt;=$H156)*(CS$6-$F156+1),$J156/2,$M156,TRUE))/(1-2*_xlfn.NORM.DIST(0,$J156/2,$M156,TRUE))*$D156+($K156="Steady Growth")*(AND(CT$6&gt;=$F156,CT$6&lt;=$H156)*((CT$6-$F156+1)/($J156*($J156+1)/2)*$D156))+($K156="custom")*CustCF!CN156</f>
        <v/>
      </c>
      <c r="CU156" s="87">
        <f>($K156="Bell Curve")*(_xlfn.NORM.DIST(AND(CU$6&gt;=$F156,CU$6&lt;=$H156)*(CU$6-$F156+1),$J156/2,$M156,TRUE)-_xlfn.NORM.DIST(AND(CU$6&gt;=$F156,CU$6&lt;=$H156)*(CT$6-$F156+1),$J156/2,$M156,TRUE))/(1-2*_xlfn.NORM.DIST(0,$J156/2,$M156,TRUE))*$D156+($K156="Steady Growth")*(AND(CU$6&gt;=$F156,CU$6&lt;=$H156)*((CU$6-$F156+1)/($J156*($J156+1)/2)*$D156))+($K156="custom")*CustCF!CO156</f>
        <v/>
      </c>
      <c r="CV156" s="87">
        <f>($K156="Bell Curve")*(_xlfn.NORM.DIST(AND(CV$6&gt;=$F156,CV$6&lt;=$H156)*(CV$6-$F156+1),$J156/2,$M156,TRUE)-_xlfn.NORM.DIST(AND(CV$6&gt;=$F156,CV$6&lt;=$H156)*(CU$6-$F156+1),$J156/2,$M156,TRUE))/(1-2*_xlfn.NORM.DIST(0,$J156/2,$M156,TRUE))*$D156+($K156="Steady Growth")*(AND(CV$6&gt;=$F156,CV$6&lt;=$H156)*((CV$6-$F156+1)/($J156*($J156+1)/2)*$D156))+($K156="custom")*CustCF!CP156</f>
        <v/>
      </c>
      <c r="CW156" s="87">
        <f>($K156="Bell Curve")*(_xlfn.NORM.DIST(AND(CW$6&gt;=$F156,CW$6&lt;=$H156)*(CW$6-$F156+1),$J156/2,$M156,TRUE)-_xlfn.NORM.DIST(AND(CW$6&gt;=$F156,CW$6&lt;=$H156)*(CV$6-$F156+1),$J156/2,$M156,TRUE))/(1-2*_xlfn.NORM.DIST(0,$J156/2,$M156,TRUE))*$D156+($K156="Steady Growth")*(AND(CW$6&gt;=$F156,CW$6&lt;=$H156)*((CW$6-$F156+1)/($J156*($J156+1)/2)*$D156))+($K156="custom")*CustCF!CQ156</f>
        <v/>
      </c>
      <c r="CX156" s="87">
        <f>($K156="Bell Curve")*(_xlfn.NORM.DIST(AND(CX$6&gt;=$F156,CX$6&lt;=$H156)*(CX$6-$F156+1),$J156/2,$M156,TRUE)-_xlfn.NORM.DIST(AND(CX$6&gt;=$F156,CX$6&lt;=$H156)*(CW$6-$F156+1),$J156/2,$M156,TRUE))/(1-2*_xlfn.NORM.DIST(0,$J156/2,$M156,TRUE))*$D156+($K156="Steady Growth")*(AND(CX$6&gt;=$F156,CX$6&lt;=$H156)*((CX$6-$F156+1)/($J156*($J156+1)/2)*$D156))+($K156="custom")*CustCF!CR156</f>
        <v/>
      </c>
      <c r="CY156" s="87">
        <f>($K156="Bell Curve")*(_xlfn.NORM.DIST(AND(CY$6&gt;=$F156,CY$6&lt;=$H156)*(CY$6-$F156+1),$J156/2,$M156,TRUE)-_xlfn.NORM.DIST(AND(CY$6&gt;=$F156,CY$6&lt;=$H156)*(CX$6-$F156+1),$J156/2,$M156,TRUE))/(1-2*_xlfn.NORM.DIST(0,$J156/2,$M156,TRUE))*$D156+($K156="Steady Growth")*(AND(CY$6&gt;=$F156,CY$6&lt;=$H156)*((CY$6-$F156+1)/($J156*($J156+1)/2)*$D156))+($K156="custom")*CustCF!CS156</f>
        <v/>
      </c>
      <c r="CZ156" s="87">
        <f>($K156="Bell Curve")*(_xlfn.NORM.DIST(AND(CZ$6&gt;=$F156,CZ$6&lt;=$H156)*(CZ$6-$F156+1),$J156/2,$M156,TRUE)-_xlfn.NORM.DIST(AND(CZ$6&gt;=$F156,CZ$6&lt;=$H156)*(CY$6-$F156+1),$J156/2,$M156,TRUE))/(1-2*_xlfn.NORM.DIST(0,$J156/2,$M156,TRUE))*$D156+($K156="Steady Growth")*(AND(CZ$6&gt;=$F156,CZ$6&lt;=$H156)*((CZ$6-$F156+1)/($J156*($J156+1)/2)*$D156))+($K156="custom")*CustCF!CT156</f>
        <v/>
      </c>
      <c r="DA156" s="87">
        <f>($K156="Bell Curve")*(_xlfn.NORM.DIST(AND(DA$6&gt;=$F156,DA$6&lt;=$H156)*(DA$6-$F156+1),$J156/2,$M156,TRUE)-_xlfn.NORM.DIST(AND(DA$6&gt;=$F156,DA$6&lt;=$H156)*(CZ$6-$F156+1),$J156/2,$M156,TRUE))/(1-2*_xlfn.NORM.DIST(0,$J156/2,$M156,TRUE))*$D156+($K156="Steady Growth")*(AND(DA$6&gt;=$F156,DA$6&lt;=$H156)*((DA$6-$F156+1)/($J156*($J156+1)/2)*$D156))+($K156="custom")*CustCF!CU156</f>
        <v/>
      </c>
      <c r="DB156" s="87">
        <f>($K156="Bell Curve")*(_xlfn.NORM.DIST(AND(DB$6&gt;=$F156,DB$6&lt;=$H156)*(DB$6-$F156+1),$J156/2,$M156,TRUE)-_xlfn.NORM.DIST(AND(DB$6&gt;=$F156,DB$6&lt;=$H156)*(DA$6-$F156+1),$J156/2,$M156,TRUE))/(1-2*_xlfn.NORM.DIST(0,$J156/2,$M156,TRUE))*$D156+($K156="Steady Growth")*(AND(DB$6&gt;=$F156,DB$6&lt;=$H156)*((DB$6-$F156+1)/($J156*($J156+1)/2)*$D156))+($K156="custom")*CustCF!CV156</f>
        <v/>
      </c>
      <c r="DC156" s="87">
        <f>($K156="Bell Curve")*(_xlfn.NORM.DIST(AND(DC$6&gt;=$F156,DC$6&lt;=$H156)*(DC$6-$F156+1),$J156/2,$M156,TRUE)-_xlfn.NORM.DIST(AND(DC$6&gt;=$F156,DC$6&lt;=$H156)*(DB$6-$F156+1),$J156/2,$M156,TRUE))/(1-2*_xlfn.NORM.DIST(0,$J156/2,$M156,TRUE))*$D156+($K156="Steady Growth")*(AND(DC$6&gt;=$F156,DC$6&lt;=$H156)*((DC$6-$F156+1)/($J156*($J156+1)/2)*$D156))+($K156="custom")*CustCF!CW156</f>
        <v/>
      </c>
      <c r="DD156" s="87">
        <f>($K156="Bell Curve")*(_xlfn.NORM.DIST(AND(DD$6&gt;=$F156,DD$6&lt;=$H156)*(DD$6-$F156+1),$J156/2,$M156,TRUE)-_xlfn.NORM.DIST(AND(DD$6&gt;=$F156,DD$6&lt;=$H156)*(DC$6-$F156+1),$J156/2,$M156,TRUE))/(1-2*_xlfn.NORM.DIST(0,$J156/2,$M156,TRUE))*$D156+($K156="Steady Growth")*(AND(DD$6&gt;=$F156,DD$6&lt;=$H156)*((DD$6-$F156+1)/($J156*($J156+1)/2)*$D156))+($K156="custom")*CustCF!CX156</f>
        <v/>
      </c>
      <c r="DE156" s="87">
        <f>($K156="Bell Curve")*(_xlfn.NORM.DIST(AND(DE$6&gt;=$F156,DE$6&lt;=$H156)*(DE$6-$F156+1),$J156/2,$M156,TRUE)-_xlfn.NORM.DIST(AND(DE$6&gt;=$F156,DE$6&lt;=$H156)*(DD$6-$F156+1),$J156/2,$M156,TRUE))/(1-2*_xlfn.NORM.DIST(0,$J156/2,$M156,TRUE))*$D156+($K156="Steady Growth")*(AND(DE$6&gt;=$F156,DE$6&lt;=$H156)*((DE$6-$F156+1)/($J156*($J156+1)/2)*$D156))+($K156="custom")*CustCF!CY156</f>
        <v/>
      </c>
      <c r="DF156" s="87">
        <f>($K156="Bell Curve")*(_xlfn.NORM.DIST(AND(DF$6&gt;=$F156,DF$6&lt;=$H156)*(DF$6-$F156+1),$J156/2,$M156,TRUE)-_xlfn.NORM.DIST(AND(DF$6&gt;=$F156,DF$6&lt;=$H156)*(DE$6-$F156+1),$J156/2,$M156,TRUE))/(1-2*_xlfn.NORM.DIST(0,$J156/2,$M156,TRUE))*$D156+($K156="Steady Growth")*(AND(DF$6&gt;=$F156,DF$6&lt;=$H156)*((DF$6-$F156+1)/($J156*($J156+1)/2)*$D156))+($K156="custom")*CustCF!CZ156</f>
        <v/>
      </c>
      <c r="DG156" s="87">
        <f>($K156="Bell Curve")*(_xlfn.NORM.DIST(AND(DG$6&gt;=$F156,DG$6&lt;=$H156)*(DG$6-$F156+1),$J156/2,$M156,TRUE)-_xlfn.NORM.DIST(AND(DG$6&gt;=$F156,DG$6&lt;=$H156)*(DF$6-$F156+1),$J156/2,$M156,TRUE))/(1-2*_xlfn.NORM.DIST(0,$J156/2,$M156,TRUE))*$D156+($K156="Steady Growth")*(AND(DG$6&gt;=$F156,DG$6&lt;=$H156)*((DG$6-$F156+1)/($J156*($J156+1)/2)*$D156))+($K156="custom")*CustCF!DA156</f>
        <v/>
      </c>
      <c r="DH156" s="87">
        <f>($K156="Bell Curve")*(_xlfn.NORM.DIST(AND(DH$6&gt;=$F156,DH$6&lt;=$H156)*(DH$6-$F156+1),$J156/2,$M156,TRUE)-_xlfn.NORM.DIST(AND(DH$6&gt;=$F156,DH$6&lt;=$H156)*(DG$6-$F156+1),$J156/2,$M156,TRUE))/(1-2*_xlfn.NORM.DIST(0,$J156/2,$M156,TRUE))*$D156+($K156="Steady Growth")*(AND(DH$6&gt;=$F156,DH$6&lt;=$H156)*((DH$6-$F156+1)/($J156*($J156+1)/2)*$D156))+($K156="custom")*CustCF!DB156</f>
        <v/>
      </c>
      <c r="DI156" s="87">
        <f>($K156="Bell Curve")*(_xlfn.NORM.DIST(AND(DI$6&gt;=$F156,DI$6&lt;=$H156)*(DI$6-$F156+1),$J156/2,$M156,TRUE)-_xlfn.NORM.DIST(AND(DI$6&gt;=$F156,DI$6&lt;=$H156)*(DH$6-$F156+1),$J156/2,$M156,TRUE))/(1-2*_xlfn.NORM.DIST(0,$J156/2,$M156,TRUE))*$D156+($K156="Steady Growth")*(AND(DI$6&gt;=$F156,DI$6&lt;=$H156)*((DI$6-$F156+1)/($J156*($J156+1)/2)*$D156))+($K156="custom")*CustCF!DC156</f>
        <v/>
      </c>
      <c r="DJ156" s="87">
        <f>($K156="Bell Curve")*(_xlfn.NORM.DIST(AND(DJ$6&gt;=$F156,DJ$6&lt;=$H156)*(DJ$6-$F156+1),$J156/2,$M156,TRUE)-_xlfn.NORM.DIST(AND(DJ$6&gt;=$F156,DJ$6&lt;=$H156)*(DI$6-$F156+1),$J156/2,$M156,TRUE))/(1-2*_xlfn.NORM.DIST(0,$J156/2,$M156,TRUE))*$D156+($K156="Steady Growth")*(AND(DJ$6&gt;=$F156,DJ$6&lt;=$H156)*((DJ$6-$F156+1)/($J156*($J156+1)/2)*$D156))+($K156="custom")*CustCF!DD156</f>
        <v/>
      </c>
      <c r="DK156" s="87">
        <f>($K156="Bell Curve")*(_xlfn.NORM.DIST(AND(DK$6&gt;=$F156,DK$6&lt;=$H156)*(DK$6-$F156+1),$J156/2,$M156,TRUE)-_xlfn.NORM.DIST(AND(DK$6&gt;=$F156,DK$6&lt;=$H156)*(DJ$6-$F156+1),$J156/2,$M156,TRUE))/(1-2*_xlfn.NORM.DIST(0,$J156/2,$M156,TRUE))*$D156+($K156="Steady Growth")*(AND(DK$6&gt;=$F156,DK$6&lt;=$H156)*((DK$6-$F156+1)/($J156*($J156+1)/2)*$D156))+($K156="custom")*CustCF!DE156</f>
        <v/>
      </c>
      <c r="DL156" s="87">
        <f>($K156="Bell Curve")*(_xlfn.NORM.DIST(AND(DL$6&gt;=$F156,DL$6&lt;=$H156)*(DL$6-$F156+1),$J156/2,$M156,TRUE)-_xlfn.NORM.DIST(AND(DL$6&gt;=$F156,DL$6&lt;=$H156)*(DK$6-$F156+1),$J156/2,$M156,TRUE))/(1-2*_xlfn.NORM.DIST(0,$J156/2,$M156,TRUE))*$D156+($K156="Steady Growth")*(AND(DL$6&gt;=$F156,DL$6&lt;=$H156)*((DL$6-$F156+1)/($J156*($J156+1)/2)*$D156))+($K156="custom")*CustCF!DF156</f>
        <v/>
      </c>
      <c r="DM156" s="87">
        <f>($K156="Bell Curve")*(_xlfn.NORM.DIST(AND(DM$6&gt;=$F156,DM$6&lt;=$H156)*(DM$6-$F156+1),$J156/2,$M156,TRUE)-_xlfn.NORM.DIST(AND(DM$6&gt;=$F156,DM$6&lt;=$H156)*(DL$6-$F156+1),$J156/2,$M156,TRUE))/(1-2*_xlfn.NORM.DIST(0,$J156/2,$M156,TRUE))*$D156+($K156="Steady Growth")*(AND(DM$6&gt;=$F156,DM$6&lt;=$H156)*((DM$6-$F156+1)/($J156*($J156+1)/2)*$D156))+($K156="custom")*CustCF!DG156</f>
        <v/>
      </c>
      <c r="DN156" s="87">
        <f>($K156="Bell Curve")*(_xlfn.NORM.DIST(AND(DN$6&gt;=$F156,DN$6&lt;=$H156)*(DN$6-$F156+1),$J156/2,$M156,TRUE)-_xlfn.NORM.DIST(AND(DN$6&gt;=$F156,DN$6&lt;=$H156)*(DM$6-$F156+1),$J156/2,$M156,TRUE))/(1-2*_xlfn.NORM.DIST(0,$J156/2,$M156,TRUE))*$D156+($K156="Steady Growth")*(AND(DN$6&gt;=$F156,DN$6&lt;=$H156)*((DN$6-$F156+1)/($J156*($J156+1)/2)*$D156))+($K156="custom")*CustCF!DH156</f>
        <v/>
      </c>
      <c r="DO156" s="87">
        <f>($K156="Bell Curve")*(_xlfn.NORM.DIST(AND(DO$6&gt;=$F156,DO$6&lt;=$H156)*(DO$6-$F156+1),$J156/2,$M156,TRUE)-_xlfn.NORM.DIST(AND(DO$6&gt;=$F156,DO$6&lt;=$H156)*(DN$6-$F156+1),$J156/2,$M156,TRUE))/(1-2*_xlfn.NORM.DIST(0,$J156/2,$M156,TRUE))*$D156+($K156="Steady Growth")*(AND(DO$6&gt;=$F156,DO$6&lt;=$H156)*((DO$6-$F156+1)/($J156*($J156+1)/2)*$D156))+($K156="custom")*CustCF!DI156</f>
        <v/>
      </c>
      <c r="DP156" s="87">
        <f>($K156="Bell Curve")*(_xlfn.NORM.DIST(AND(DP$6&gt;=$F156,DP$6&lt;=$H156)*(DP$6-$F156+1),$J156/2,$M156,TRUE)-_xlfn.NORM.DIST(AND(DP$6&gt;=$F156,DP$6&lt;=$H156)*(DO$6-$F156+1),$J156/2,$M156,TRUE))/(1-2*_xlfn.NORM.DIST(0,$J156/2,$M156,TRUE))*$D156+($K156="Steady Growth")*(AND(DP$6&gt;=$F156,DP$6&lt;=$H156)*((DP$6-$F156+1)/($J156*($J156+1)/2)*$D156))+($K156="custom")*CustCF!DJ156</f>
        <v/>
      </c>
      <c r="DQ156" s="87">
        <f>($K156="Bell Curve")*(_xlfn.NORM.DIST(AND(DQ$6&gt;=$F156,DQ$6&lt;=$H156)*(DQ$6-$F156+1),$J156/2,$M156,TRUE)-_xlfn.NORM.DIST(AND(DQ$6&gt;=$F156,DQ$6&lt;=$H156)*(DP$6-$F156+1),$J156/2,$M156,TRUE))/(1-2*_xlfn.NORM.DIST(0,$J156/2,$M156,TRUE))*$D156+($K156="Steady Growth")*(AND(DQ$6&gt;=$F156,DQ$6&lt;=$H156)*((DQ$6-$F156+1)/($J156*($J156+1)/2)*$D156))+($K156="custom")*CustCF!DK156</f>
        <v/>
      </c>
      <c r="DR156" s="87">
        <f>($K156="Bell Curve")*(_xlfn.NORM.DIST(AND(DR$6&gt;=$F156,DR$6&lt;=$H156)*(DR$6-$F156+1),$J156/2,$M156,TRUE)-_xlfn.NORM.DIST(AND(DR$6&gt;=$F156,DR$6&lt;=$H156)*(DQ$6-$F156+1),$J156/2,$M156,TRUE))/(1-2*_xlfn.NORM.DIST(0,$J156/2,$M156,TRUE))*$D156+($K156="Steady Growth")*(AND(DR$6&gt;=$F156,DR$6&lt;=$H156)*((DR$6-$F156+1)/($J156*($J156+1)/2)*$D156))+($K156="custom")*CustCF!DL156</f>
        <v/>
      </c>
      <c r="DS156" s="87">
        <f>($K156="Bell Curve")*(_xlfn.NORM.DIST(AND(DS$6&gt;=$F156,DS$6&lt;=$H156)*(DS$6-$F156+1),$J156/2,$M156,TRUE)-_xlfn.NORM.DIST(AND(DS$6&gt;=$F156,DS$6&lt;=$H156)*(DR$6-$F156+1),$J156/2,$M156,TRUE))/(1-2*_xlfn.NORM.DIST(0,$J156/2,$M156,TRUE))*$D156+($K156="Steady Growth")*(AND(DS$6&gt;=$F156,DS$6&lt;=$H156)*((DS$6-$F156+1)/($J156*($J156+1)/2)*$D156))+($K156="custom")*CustCF!DM156</f>
        <v/>
      </c>
      <c r="DT156" s="87">
        <f>($K156="Bell Curve")*(_xlfn.NORM.DIST(AND(DT$6&gt;=$F156,DT$6&lt;=$H156)*(DT$6-$F156+1),$J156/2,$M156,TRUE)-_xlfn.NORM.DIST(AND(DT$6&gt;=$F156,DT$6&lt;=$H156)*(DS$6-$F156+1),$J156/2,$M156,TRUE))/(1-2*_xlfn.NORM.DIST(0,$J156/2,$M156,TRUE))*$D156+($K156="Steady Growth")*(AND(DT$6&gt;=$F156,DT$6&lt;=$H156)*((DT$6-$F156+1)/($J156*($J156+1)/2)*$D156))+($K156="custom")*CustCF!DN156</f>
        <v/>
      </c>
      <c r="DU156" s="87">
        <f>($K156="Bell Curve")*(_xlfn.NORM.DIST(AND(DU$6&gt;=$F156,DU$6&lt;=$H156)*(DU$6-$F156+1),$J156/2,$M156,TRUE)-_xlfn.NORM.DIST(AND(DU$6&gt;=$F156,DU$6&lt;=$H156)*(DT$6-$F156+1),$J156/2,$M156,TRUE))/(1-2*_xlfn.NORM.DIST(0,$J156/2,$M156,TRUE))*$D156+($K156="Steady Growth")*(AND(DU$6&gt;=$F156,DU$6&lt;=$H156)*((DU$6-$F156+1)/($J156*($J156+1)/2)*$D156))+($K156="custom")*CustCF!DO156</f>
        <v/>
      </c>
      <c r="DV156" s="87">
        <f>($K156="Bell Curve")*(_xlfn.NORM.DIST(AND(DV$6&gt;=$F156,DV$6&lt;=$H156)*(DV$6-$F156+1),$J156/2,$M156,TRUE)-_xlfn.NORM.DIST(AND(DV$6&gt;=$F156,DV$6&lt;=$H156)*(DU$6-$F156+1),$J156/2,$M156,TRUE))/(1-2*_xlfn.NORM.DIST(0,$J156/2,$M156,TRUE))*$D156+($K156="Steady Growth")*(AND(DV$6&gt;=$F156,DV$6&lt;=$H156)*((DV$6-$F156+1)/($J156*($J156+1)/2)*$D156))+($K156="custom")*CustCF!DP156</f>
        <v/>
      </c>
      <c r="DW156" s="87">
        <f>($K156="Bell Curve")*(_xlfn.NORM.DIST(AND(DW$6&gt;=$F156,DW$6&lt;=$H156)*(DW$6-$F156+1),$J156/2,$M156,TRUE)-_xlfn.NORM.DIST(AND(DW$6&gt;=$F156,DW$6&lt;=$H156)*(DV$6-$F156+1),$J156/2,$M156,TRUE))/(1-2*_xlfn.NORM.DIST(0,$J156/2,$M156,TRUE))*$D156+($K156="Steady Growth")*(AND(DW$6&gt;=$F156,DW$6&lt;=$H156)*((DW$6-$F156+1)/($J156*($J156+1)/2)*$D156))+($K156="custom")*CustCF!DQ156</f>
        <v/>
      </c>
      <c r="DX156" s="87">
        <f>($K156="Bell Curve")*(_xlfn.NORM.DIST(AND(DX$6&gt;=$F156,DX$6&lt;=$H156)*(DX$6-$F156+1),$J156/2,$M156,TRUE)-_xlfn.NORM.DIST(AND(DX$6&gt;=$F156,DX$6&lt;=$H156)*(DW$6-$F156+1),$J156/2,$M156,TRUE))/(1-2*_xlfn.NORM.DIST(0,$J156/2,$M156,TRUE))*$D156+($K156="Steady Growth")*(AND(DX$6&gt;=$F156,DX$6&lt;=$H156)*((DX$6-$F156+1)/($J156*($J156+1)/2)*$D156))+($K156="custom")*CustCF!DR156</f>
        <v/>
      </c>
      <c r="DY156" s="87">
        <f>($K156="Bell Curve")*(_xlfn.NORM.DIST(AND(DY$6&gt;=$F156,DY$6&lt;=$H156)*(DY$6-$F156+1),$J156/2,$M156,TRUE)-_xlfn.NORM.DIST(AND(DY$6&gt;=$F156,DY$6&lt;=$H156)*(DX$6-$F156+1),$J156/2,$M156,TRUE))/(1-2*_xlfn.NORM.DIST(0,$J156/2,$M156,TRUE))*$D156+($K156="Steady Growth")*(AND(DY$6&gt;=$F156,DY$6&lt;=$H156)*((DY$6-$F156+1)/($J156*($J156+1)/2)*$D156))+($K156="custom")*CustCF!DS156</f>
        <v/>
      </c>
      <c r="DZ156" s="87">
        <f>($K156="Bell Curve")*(_xlfn.NORM.DIST(AND(DZ$6&gt;=$F156,DZ$6&lt;=$H156)*(DZ$6-$F156+1),$J156/2,$M156,TRUE)-_xlfn.NORM.DIST(AND(DZ$6&gt;=$F156,DZ$6&lt;=$H156)*(DY$6-$F156+1),$J156/2,$M156,TRUE))/(1-2*_xlfn.NORM.DIST(0,$J156/2,$M156,TRUE))*$D156+($K156="Steady Growth")*(AND(DZ$6&gt;=$F156,DZ$6&lt;=$H156)*((DZ$6-$F156+1)/($J156*($J156+1)/2)*$D156))+($K156="custom")*CustCF!DT156</f>
        <v/>
      </c>
      <c r="EA156" s="87">
        <f>($K156="Bell Curve")*(_xlfn.NORM.DIST(AND(EA$6&gt;=$F156,EA$6&lt;=$H156)*(EA$6-$F156+1),$J156/2,$M156,TRUE)-_xlfn.NORM.DIST(AND(EA$6&gt;=$F156,EA$6&lt;=$H156)*(DZ$6-$F156+1),$J156/2,$M156,TRUE))/(1-2*_xlfn.NORM.DIST(0,$J156/2,$M156,TRUE))*$D156+($K156="Steady Growth")*(AND(EA$6&gt;=$F156,EA$6&lt;=$H156)*((EA$6-$F156+1)/($J156*($J156+1)/2)*$D156))+($K156="custom")*CustCF!DU156</f>
        <v/>
      </c>
      <c r="EB156" s="87">
        <f>($K156="Bell Curve")*(_xlfn.NORM.DIST(AND(EB$6&gt;=$F156,EB$6&lt;=$H156)*(EB$6-$F156+1),$J156/2,$M156,TRUE)-_xlfn.NORM.DIST(AND(EB$6&gt;=$F156,EB$6&lt;=$H156)*(EA$6-$F156+1),$J156/2,$M156,TRUE))/(1-2*_xlfn.NORM.DIST(0,$J156/2,$M156,TRUE))*$D156+($K156="Steady Growth")*(AND(EB$6&gt;=$F156,EB$6&lt;=$H156)*((EB$6-$F156+1)/($J156*($J156+1)/2)*$D156))+($K156="custom")*CustCF!DV156</f>
        <v/>
      </c>
      <c r="EC156" s="87">
        <f>($K156="Bell Curve")*(_xlfn.NORM.DIST(AND(EC$6&gt;=$F156,EC$6&lt;=$H156)*(EC$6-$F156+1),$J156/2,$M156,TRUE)-_xlfn.NORM.DIST(AND(EC$6&gt;=$F156,EC$6&lt;=$H156)*(EB$6-$F156+1),$J156/2,$M156,TRUE))/(1-2*_xlfn.NORM.DIST(0,$J156/2,$M156,TRUE))*$D156+($K156="Steady Growth")*(AND(EC$6&gt;=$F156,EC$6&lt;=$H156)*((EC$6-$F156+1)/($J156*($J156+1)/2)*$D156))+($K156="custom")*CustCF!DW156</f>
        <v/>
      </c>
      <c r="ED156" s="87">
        <f>($K156="Bell Curve")*(_xlfn.NORM.DIST(AND(ED$6&gt;=$F156,ED$6&lt;=$H156)*(ED$6-$F156+1),$J156/2,$M156,TRUE)-_xlfn.NORM.DIST(AND(ED$6&gt;=$F156,ED$6&lt;=$H156)*(EC$6-$F156+1),$J156/2,$M156,TRUE))/(1-2*_xlfn.NORM.DIST(0,$J156/2,$M156,TRUE))*$D156+($K156="Steady Growth")*(AND(ED$6&gt;=$F156,ED$6&lt;=$H156)*((ED$6-$F156+1)/($J156*($J156+1)/2)*$D156))+($K156="custom")*CustCF!DX156</f>
        <v/>
      </c>
      <c r="EE156" s="87">
        <f>($K156="Bell Curve")*(_xlfn.NORM.DIST(AND(EE$6&gt;=$F156,EE$6&lt;=$H156)*(EE$6-$F156+1),$J156/2,$M156,TRUE)-_xlfn.NORM.DIST(AND(EE$6&gt;=$F156,EE$6&lt;=$H156)*(ED$6-$F156+1),$J156/2,$M156,TRUE))/(1-2*_xlfn.NORM.DIST(0,$J156/2,$M156,TRUE))*$D156+($K156="Steady Growth")*(AND(EE$6&gt;=$F156,EE$6&lt;=$H156)*((EE$6-$F156+1)/($J156*($J156+1)/2)*$D156))+($K156="custom")*CustCF!DY156</f>
        <v/>
      </c>
      <c r="EF156" s="87">
        <f>($K156="Bell Curve")*(_xlfn.NORM.DIST(AND(EF$6&gt;=$F156,EF$6&lt;=$H156)*(EF$6-$F156+1),$J156/2,$M156,TRUE)-_xlfn.NORM.DIST(AND(EF$6&gt;=$F156,EF$6&lt;=$H156)*(EE$6-$F156+1),$J156/2,$M156,TRUE))/(1-2*_xlfn.NORM.DIST(0,$J156/2,$M156,TRUE))*$D156+($K156="Steady Growth")*(AND(EF$6&gt;=$F156,EF$6&lt;=$H156)*((EF$6-$F156+1)/($J156*($J156+1)/2)*$D156))+($K156="custom")*CustCF!DZ156</f>
        <v/>
      </c>
      <c r="EG156" s="87">
        <f>($K156="Bell Curve")*(_xlfn.NORM.DIST(AND(EG$6&gt;=$F156,EG$6&lt;=$H156)*(EG$6-$F156+1),$J156/2,$M156,TRUE)-_xlfn.NORM.DIST(AND(EG$6&gt;=$F156,EG$6&lt;=$H156)*(EF$6-$F156+1),$J156/2,$M156,TRUE))/(1-2*_xlfn.NORM.DIST(0,$J156/2,$M156,TRUE))*$D156+($K156="Steady Growth")*(AND(EG$6&gt;=$F156,EG$6&lt;=$H156)*((EG$6-$F156+1)/($J156*($J156+1)/2)*$D156))+($K156="custom")*CustCF!EA156</f>
        <v/>
      </c>
      <c r="EH156" s="87">
        <f>($K156="Bell Curve")*(_xlfn.NORM.DIST(AND(EH$6&gt;=$F156,EH$6&lt;=$H156)*(EH$6-$F156+1),$J156/2,$M156,TRUE)-_xlfn.NORM.DIST(AND(EH$6&gt;=$F156,EH$6&lt;=$H156)*(EG$6-$F156+1),$J156/2,$M156,TRUE))/(1-2*_xlfn.NORM.DIST(0,$J156/2,$M156,TRUE))*$D156+($K156="Steady Growth")*(AND(EH$6&gt;=$F156,EH$6&lt;=$H156)*((EH$6-$F156+1)/($J156*($J156+1)/2)*$D156))+($K156="custom")*CustCF!EB156</f>
        <v/>
      </c>
      <c r="EI156" s="87">
        <f>($K156="Bell Curve")*(_xlfn.NORM.DIST(AND(EI$6&gt;=$F156,EI$6&lt;=$H156)*(EI$6-$F156+1),$J156/2,$M156,TRUE)-_xlfn.NORM.DIST(AND(EI$6&gt;=$F156,EI$6&lt;=$H156)*(EH$6-$F156+1),$J156/2,$M156,TRUE))/(1-2*_xlfn.NORM.DIST(0,$J156/2,$M156,TRUE))*$D156+($K156="Steady Growth")*(AND(EI$6&gt;=$F156,EI$6&lt;=$H156)*((EI$6-$F156+1)/($J156*($J156+1)/2)*$D156))+($K156="custom")*CustCF!EC156</f>
        <v/>
      </c>
      <c r="EJ156" s="87">
        <f>($K156="Bell Curve")*(_xlfn.NORM.DIST(AND(EJ$6&gt;=$F156,EJ$6&lt;=$H156)*(EJ$6-$F156+1),$J156/2,$M156,TRUE)-_xlfn.NORM.DIST(AND(EJ$6&gt;=$F156,EJ$6&lt;=$H156)*(EI$6-$F156+1),$J156/2,$M156,TRUE))/(1-2*_xlfn.NORM.DIST(0,$J156/2,$M156,TRUE))*$D156+($K156="Steady Growth")*(AND(EJ$6&gt;=$F156,EJ$6&lt;=$H156)*((EJ$6-$F156+1)/($J156*($J156+1)/2)*$D156))+($K156="custom")*CustCF!ED156</f>
        <v/>
      </c>
      <c r="EK156" s="87">
        <f>($K156="Bell Curve")*(_xlfn.NORM.DIST(AND(EK$6&gt;=$F156,EK$6&lt;=$H156)*(EK$6-$F156+1),$J156/2,$M156,TRUE)-_xlfn.NORM.DIST(AND(EK$6&gt;=$F156,EK$6&lt;=$H156)*(EJ$6-$F156+1),$J156/2,$M156,TRUE))/(1-2*_xlfn.NORM.DIST(0,$J156/2,$M156,TRUE))*$D156+($K156="Steady Growth")*(AND(EK$6&gt;=$F156,EK$6&lt;=$H156)*((EK$6-$F156+1)/($J156*($J156+1)/2)*$D156))+($K156="custom")*CustCF!EE156</f>
        <v/>
      </c>
      <c r="EL156" s="87">
        <f>($K156="Bell Curve")*(_xlfn.NORM.DIST(AND(EL$6&gt;=$F156,EL$6&lt;=$H156)*(EL$6-$F156+1),$J156/2,$M156,TRUE)-_xlfn.NORM.DIST(AND(EL$6&gt;=$F156,EL$6&lt;=$H156)*(EK$6-$F156+1),$J156/2,$M156,TRUE))/(1-2*_xlfn.NORM.DIST(0,$J156/2,$M156,TRUE))*$D156+($K156="Steady Growth")*(AND(EL$6&gt;=$F156,EL$6&lt;=$H156)*((EL$6-$F156+1)/($J156*($J156+1)/2)*$D156))+($K156="custom")*CustCF!EF156</f>
        <v/>
      </c>
      <c r="EM156" s="87">
        <f>($K156="Bell Curve")*(_xlfn.NORM.DIST(AND(EM$6&gt;=$F156,EM$6&lt;=$H156)*(EM$6-$F156+1),$J156/2,$M156,TRUE)-_xlfn.NORM.DIST(AND(EM$6&gt;=$F156,EM$6&lt;=$H156)*(EL$6-$F156+1),$J156/2,$M156,TRUE))/(1-2*_xlfn.NORM.DIST(0,$J156/2,$M156,TRUE))*$D156+($K156="Steady Growth")*(AND(EM$6&gt;=$F156,EM$6&lt;=$H156)*((EM$6-$F156+1)/($J156*($J156+1)/2)*$D156))+($K156="custom")*CustCF!EG156</f>
        <v/>
      </c>
      <c r="EN156" s="87">
        <f>($K156="Bell Curve")*(_xlfn.NORM.DIST(AND(EN$6&gt;=$F156,EN$6&lt;=$H156)*(EN$6-$F156+1),$J156/2,$M156,TRUE)-_xlfn.NORM.DIST(AND(EN$6&gt;=$F156,EN$6&lt;=$H156)*(EM$6-$F156+1),$J156/2,$M156,TRUE))/(1-2*_xlfn.NORM.DIST(0,$J156/2,$M156,TRUE))*$D156+($K156="Steady Growth")*(AND(EN$6&gt;=$F156,EN$6&lt;=$H156)*((EN$6-$F156+1)/($J156*($J156+1)/2)*$D156))+($K156="custom")*CustCF!EH156</f>
        <v/>
      </c>
      <c r="EO156" s="87">
        <f>($K156="Bell Curve")*(_xlfn.NORM.DIST(AND(EO$6&gt;=$F156,EO$6&lt;=$H156)*(EO$6-$F156+1),$J156/2,$M156,TRUE)-_xlfn.NORM.DIST(AND(EO$6&gt;=$F156,EO$6&lt;=$H156)*(EN$6-$F156+1),$J156/2,$M156,TRUE))/(1-2*_xlfn.NORM.DIST(0,$J156/2,$M156,TRUE))*$D156+($K156="Steady Growth")*(AND(EO$6&gt;=$F156,EO$6&lt;=$H156)*((EO$6-$F156+1)/($J156*($J156+1)/2)*$D156))+($K156="custom")*CustCF!EI156</f>
        <v/>
      </c>
      <c r="EP156" s="87">
        <f>($K156="Bell Curve")*(_xlfn.NORM.DIST(AND(EP$6&gt;=$F156,EP$6&lt;=$H156)*(EP$6-$F156+1),$J156/2,$M156,TRUE)-_xlfn.NORM.DIST(AND(EP$6&gt;=$F156,EP$6&lt;=$H156)*(EO$6-$F156+1),$J156/2,$M156,TRUE))/(1-2*_xlfn.NORM.DIST(0,$J156/2,$M156,TRUE))*$D156+($K156="Steady Growth")*(AND(EP$6&gt;=$F156,EP$6&lt;=$H156)*((EP$6-$F156+1)/($J156*($J156+1)/2)*$D156))+($K156="custom")*CustCF!EJ156</f>
        <v/>
      </c>
      <c r="EQ156" s="87">
        <f>($K156="Bell Curve")*(_xlfn.NORM.DIST(AND(EQ$6&gt;=$F156,EQ$6&lt;=$H156)*(EQ$6-$F156+1),$J156/2,$M156,TRUE)-_xlfn.NORM.DIST(AND(EQ$6&gt;=$F156,EQ$6&lt;=$H156)*(EP$6-$F156+1),$J156/2,$M156,TRUE))/(1-2*_xlfn.NORM.DIST(0,$J156/2,$M156,TRUE))*$D156+($K156="Steady Growth")*(AND(EQ$6&gt;=$F156,EQ$6&lt;=$H156)*((EQ$6-$F156+1)/($J156*($J156+1)/2)*$D156))+($K156="custom")*CustCF!EK156</f>
        <v/>
      </c>
      <c r="ER156" s="87">
        <f>($K156="Bell Curve")*(_xlfn.NORM.DIST(AND(ER$6&gt;=$F156,ER$6&lt;=$H156)*(ER$6-$F156+1),$J156/2,$M156,TRUE)-_xlfn.NORM.DIST(AND(ER$6&gt;=$F156,ER$6&lt;=$H156)*(EQ$6-$F156+1),$J156/2,$M156,TRUE))/(1-2*_xlfn.NORM.DIST(0,$J156/2,$M156,TRUE))*$D156+($K156="Steady Growth")*(AND(ER$6&gt;=$F156,ER$6&lt;=$H156)*((ER$6-$F156+1)/($J156*($J156+1)/2)*$D156))+($K156="custom")*CustCF!EL156</f>
        <v/>
      </c>
      <c r="ES156" s="87">
        <f>($K156="Bell Curve")*(_xlfn.NORM.DIST(AND(ES$6&gt;=$F156,ES$6&lt;=$H156)*(ES$6-$F156+1),$J156/2,$M156,TRUE)-_xlfn.NORM.DIST(AND(ES$6&gt;=$F156,ES$6&lt;=$H156)*(ER$6-$F156+1),$J156/2,$M156,TRUE))/(1-2*_xlfn.NORM.DIST(0,$J156/2,$M156,TRUE))*$D156+($K156="Steady Growth")*(AND(ES$6&gt;=$F156,ES$6&lt;=$H156)*((ES$6-$F156+1)/($J156*($J156+1)/2)*$D156))+($K156="custom")*CustCF!EM156</f>
        <v/>
      </c>
      <c r="ET156" s="87">
        <f>($K156="Bell Curve")*(_xlfn.NORM.DIST(AND(ET$6&gt;=$F156,ET$6&lt;=$H156)*(ET$6-$F156+1),$J156/2,$M156,TRUE)-_xlfn.NORM.DIST(AND(ET$6&gt;=$F156,ET$6&lt;=$H156)*(ES$6-$F156+1),$J156/2,$M156,TRUE))/(1-2*_xlfn.NORM.DIST(0,$J156/2,$M156,TRUE))*$D156+($K156="Steady Growth")*(AND(ET$6&gt;=$F156,ET$6&lt;=$H156)*((ET$6-$F156+1)/($J156*($J156+1)/2)*$D156))+($K156="custom")*CustCF!EN156</f>
        <v/>
      </c>
      <c r="EU156" s="87">
        <f>($K156="Bell Curve")*(_xlfn.NORM.DIST(AND(EU$6&gt;=$F156,EU$6&lt;=$H156)*(EU$6-$F156+1),$J156/2,$M156,TRUE)-_xlfn.NORM.DIST(AND(EU$6&gt;=$F156,EU$6&lt;=$H156)*(ET$6-$F156+1),$J156/2,$M156,TRUE))/(1-2*_xlfn.NORM.DIST(0,$J156/2,$M156,TRUE))*$D156+($K156="Steady Growth")*(AND(EU$6&gt;=$F156,EU$6&lt;=$H156)*((EU$6-$F156+1)/($J156*($J156+1)/2)*$D156))+($K156="custom")*CustCF!EO156</f>
        <v/>
      </c>
      <c r="EV156" s="87">
        <f>($K156="Bell Curve")*(_xlfn.NORM.DIST(AND(EV$6&gt;=$F156,EV$6&lt;=$H156)*(EV$6-$F156+1),$J156/2,$M156,TRUE)-_xlfn.NORM.DIST(AND(EV$6&gt;=$F156,EV$6&lt;=$H156)*(EU$6-$F156+1),$J156/2,$M156,TRUE))/(1-2*_xlfn.NORM.DIST(0,$J156/2,$M156,TRUE))*$D156+($K156="Steady Growth")*(AND(EV$6&gt;=$F156,EV$6&lt;=$H156)*((EV$6-$F156+1)/($J156*($J156+1)/2)*$D156))+($K156="custom")*CustCF!EP156</f>
        <v/>
      </c>
      <c r="EW156" s="87">
        <f>($K156="Bell Curve")*(_xlfn.NORM.DIST(AND(EW$6&gt;=$F156,EW$6&lt;=$H156)*(EW$6-$F156+1),$J156/2,$M156,TRUE)-_xlfn.NORM.DIST(AND(EW$6&gt;=$F156,EW$6&lt;=$H156)*(EV$6-$F156+1),$J156/2,$M156,TRUE))/(1-2*_xlfn.NORM.DIST(0,$J156/2,$M156,TRUE))*$D156+($K156="Steady Growth")*(AND(EW$6&gt;=$F156,EW$6&lt;=$H156)*((EW$6-$F156+1)/($J156*($J156+1)/2)*$D156))+($K156="custom")*CustCF!EQ156</f>
        <v/>
      </c>
      <c r="EX156" s="87">
        <f>($K156="Bell Curve")*(_xlfn.NORM.DIST(AND(EX$6&gt;=$F156,EX$6&lt;=$H156)*(EX$6-$F156+1),$J156/2,$M156,TRUE)-_xlfn.NORM.DIST(AND(EX$6&gt;=$F156,EX$6&lt;=$H156)*(EW$6-$F156+1),$J156/2,$M156,TRUE))/(1-2*_xlfn.NORM.DIST(0,$J156/2,$M156,TRUE))*$D156+($K156="Steady Growth")*(AND(EX$6&gt;=$F156,EX$6&lt;=$H156)*((EX$6-$F156+1)/($J156*($J156+1)/2)*$D156))+($K156="custom")*CustCF!ER156</f>
        <v/>
      </c>
      <c r="EY156" s="87">
        <f>($K156="Bell Curve")*(_xlfn.NORM.DIST(AND(EY$6&gt;=$F156,EY$6&lt;=$H156)*(EY$6-$F156+1),$J156/2,$M156,TRUE)-_xlfn.NORM.DIST(AND(EY$6&gt;=$F156,EY$6&lt;=$H156)*(EX$6-$F156+1),$J156/2,$M156,TRUE))/(1-2*_xlfn.NORM.DIST(0,$J156/2,$M156,TRUE))*$D156+($K156="Steady Growth")*(AND(EY$6&gt;=$F156,EY$6&lt;=$H156)*((EY$6-$F156+1)/($J156*($J156+1)/2)*$D156))+($K156="custom")*CustCF!ES156</f>
        <v/>
      </c>
      <c r="EZ156" s="87">
        <f>($K156="Bell Curve")*(_xlfn.NORM.DIST(AND(EZ$6&gt;=$F156,EZ$6&lt;=$H156)*(EZ$6-$F156+1),$J156/2,$M156,TRUE)-_xlfn.NORM.DIST(AND(EZ$6&gt;=$F156,EZ$6&lt;=$H156)*(EY$6-$F156+1),$J156/2,$M156,TRUE))/(1-2*_xlfn.NORM.DIST(0,$J156/2,$M156,TRUE))*$D156+($K156="Steady Growth")*(AND(EZ$6&gt;=$F156,EZ$6&lt;=$H156)*((EZ$6-$F156+1)/($J156*($J156+1)/2)*$D156))+($K156="custom")*CustCF!ET156</f>
        <v/>
      </c>
      <c r="FA156" s="87">
        <f>($K156="Bell Curve")*(_xlfn.NORM.DIST(AND(FA$6&gt;=$F156,FA$6&lt;=$H156)*(FA$6-$F156+1),$J156/2,$M156,TRUE)-_xlfn.NORM.DIST(AND(FA$6&gt;=$F156,FA$6&lt;=$H156)*(EZ$6-$F156+1),$J156/2,$M156,TRUE))/(1-2*_xlfn.NORM.DIST(0,$J156/2,$M156,TRUE))*$D156+($K156="Steady Growth")*(AND(FA$6&gt;=$F156,FA$6&lt;=$H156)*((FA$6-$F156+1)/($J156*($J156+1)/2)*$D156))+($K156="custom")*CustCF!EU156</f>
        <v/>
      </c>
      <c r="FB156" s="87">
        <f>($K156="Bell Curve")*(_xlfn.NORM.DIST(AND(FB$6&gt;=$F156,FB$6&lt;=$H156)*(FB$6-$F156+1),$J156/2,$M156,TRUE)-_xlfn.NORM.DIST(AND(FB$6&gt;=$F156,FB$6&lt;=$H156)*(FA$6-$F156+1),$J156/2,$M156,TRUE))/(1-2*_xlfn.NORM.DIST(0,$J156/2,$M156,TRUE))*$D156+($K156="Steady Growth")*(AND(FB$6&gt;=$F156,FB$6&lt;=$H156)*((FB$6-$F156+1)/($J156*($J156+1)/2)*$D156))+($K156="custom")*CustCF!EV156</f>
        <v/>
      </c>
      <c r="FC156" s="87">
        <f>($K156="Bell Curve")*(_xlfn.NORM.DIST(AND(FC$6&gt;=$F156,FC$6&lt;=$H156)*(FC$6-$F156+1),$J156/2,$M156,TRUE)-_xlfn.NORM.DIST(AND(FC$6&gt;=$F156,FC$6&lt;=$H156)*(FB$6-$F156+1),$J156/2,$M156,TRUE))/(1-2*_xlfn.NORM.DIST(0,$J156/2,$M156,TRUE))*$D156+($K156="Steady Growth")*(AND(FC$6&gt;=$F156,FC$6&lt;=$H156)*((FC$6-$F156+1)/($J156*($J156+1)/2)*$D156))+($K156="custom")*CustCF!EW156</f>
        <v/>
      </c>
      <c r="FD156" s="87">
        <f>($K156="Bell Curve")*(_xlfn.NORM.DIST(AND(FD$6&gt;=$F156,FD$6&lt;=$H156)*(FD$6-$F156+1),$J156/2,$M156,TRUE)-_xlfn.NORM.DIST(AND(FD$6&gt;=$F156,FD$6&lt;=$H156)*(FC$6-$F156+1),$J156/2,$M156,TRUE))/(1-2*_xlfn.NORM.DIST(0,$J156/2,$M156,TRUE))*$D156+($K156="Steady Growth")*(AND(FD$6&gt;=$F156,FD$6&lt;=$H156)*((FD$6-$F156+1)/($J156*($J156+1)/2)*$D156))+($K156="custom")*CustCF!EX156</f>
        <v/>
      </c>
      <c r="FE156" s="87">
        <f>($K156="Bell Curve")*(_xlfn.NORM.DIST(AND(FE$6&gt;=$F156,FE$6&lt;=$H156)*(FE$6-$F156+1),$J156/2,$M156,TRUE)-_xlfn.NORM.DIST(AND(FE$6&gt;=$F156,FE$6&lt;=$H156)*(FD$6-$F156+1),$J156/2,$M156,TRUE))/(1-2*_xlfn.NORM.DIST(0,$J156/2,$M156,TRUE))*$D156+($K156="Steady Growth")*(AND(FE$6&gt;=$F156,FE$6&lt;=$H156)*((FE$6-$F156+1)/($J156*($J156+1)/2)*$D156))+($K156="custom")*CustCF!EY156</f>
        <v/>
      </c>
      <c r="FF156" s="87">
        <f>($K156="Bell Curve")*(_xlfn.NORM.DIST(AND(FF$6&gt;=$F156,FF$6&lt;=$H156)*(FF$6-$F156+1),$J156/2,$M156,TRUE)-_xlfn.NORM.DIST(AND(FF$6&gt;=$F156,FF$6&lt;=$H156)*(FE$6-$F156+1),$J156/2,$M156,TRUE))/(1-2*_xlfn.NORM.DIST(0,$J156/2,$M156,TRUE))*$D156+($K156="Steady Growth")*(AND(FF$6&gt;=$F156,FF$6&lt;=$H156)*((FF$6-$F156+1)/($J156*($J156+1)/2)*$D156))+($K156="custom")*CustCF!EZ156</f>
        <v/>
      </c>
      <c r="FG156" s="87">
        <f>($K156="Bell Curve")*(_xlfn.NORM.DIST(AND(FG$6&gt;=$F156,FG$6&lt;=$H156)*(FG$6-$F156+1),$J156/2,$M156,TRUE)-_xlfn.NORM.DIST(AND(FG$6&gt;=$F156,FG$6&lt;=$H156)*(FF$6-$F156+1),$J156/2,$M156,TRUE))/(1-2*_xlfn.NORM.DIST(0,$J156/2,$M156,TRUE))*$D156+($K156="Steady Growth")*(AND(FG$6&gt;=$F156,FG$6&lt;=$H156)*((FG$6-$F156+1)/($J156*($J156+1)/2)*$D156))+($K156="custom")*CustCF!FA156</f>
        <v/>
      </c>
      <c r="FH156" s="87">
        <f>($K156="Bell Curve")*(_xlfn.NORM.DIST(AND(FH$6&gt;=$F156,FH$6&lt;=$H156)*(FH$6-$F156+1),$J156/2,$M156,TRUE)-_xlfn.NORM.DIST(AND(FH$6&gt;=$F156,FH$6&lt;=$H156)*(FG$6-$F156+1),$J156/2,$M156,TRUE))/(1-2*_xlfn.NORM.DIST(0,$J156/2,$M156,TRUE))*$D156+($K156="Steady Growth")*(AND(FH$6&gt;=$F156,FH$6&lt;=$H156)*((FH$6-$F156+1)/($J156*($J156+1)/2)*$D156))+($K156="custom")*CustCF!FB156</f>
        <v/>
      </c>
      <c r="FI156" s="87">
        <f>($K156="Bell Curve")*(_xlfn.NORM.DIST(AND(FI$6&gt;=$F156,FI$6&lt;=$H156)*(FI$6-$F156+1),$J156/2,$M156,TRUE)-_xlfn.NORM.DIST(AND(FI$6&gt;=$F156,FI$6&lt;=$H156)*(FH$6-$F156+1),$J156/2,$M156,TRUE))/(1-2*_xlfn.NORM.DIST(0,$J156/2,$M156,TRUE))*$D156+($K156="Steady Growth")*(AND(FI$6&gt;=$F156,FI$6&lt;=$H156)*((FI$6-$F156+1)/($J156*($J156+1)/2)*$D156))+($K156="custom")*CustCF!FC156</f>
        <v/>
      </c>
      <c r="FJ156" s="87">
        <f>($K156="Bell Curve")*(_xlfn.NORM.DIST(AND(FJ$6&gt;=$F156,FJ$6&lt;=$H156)*(FJ$6-$F156+1),$J156/2,$M156,TRUE)-_xlfn.NORM.DIST(AND(FJ$6&gt;=$F156,FJ$6&lt;=$H156)*(FI$6-$F156+1),$J156/2,$M156,TRUE))/(1-2*_xlfn.NORM.DIST(0,$J156/2,$M156,TRUE))*$D156+($K156="Steady Growth")*(AND(FJ$6&gt;=$F156,FJ$6&lt;=$H156)*((FJ$6-$F156+1)/($J156*($J156+1)/2)*$D156))+($K156="custom")*CustCF!FD156</f>
        <v/>
      </c>
      <c r="FK156" s="87">
        <f>($K156="Bell Curve")*(_xlfn.NORM.DIST(AND(FK$6&gt;=$F156,FK$6&lt;=$H156)*(FK$6-$F156+1),$J156/2,$M156,TRUE)-_xlfn.NORM.DIST(AND(FK$6&gt;=$F156,FK$6&lt;=$H156)*(FJ$6-$F156+1),$J156/2,$M156,TRUE))/(1-2*_xlfn.NORM.DIST(0,$J156/2,$M156,TRUE))*$D156+($K156="Steady Growth")*(AND(FK$6&gt;=$F156,FK$6&lt;=$H156)*((FK$6-$F156+1)/($J156*($J156+1)/2)*$D156))+($K156="custom")*CustCF!FE156</f>
        <v/>
      </c>
      <c r="FL156" s="87">
        <f>($K156="Bell Curve")*(_xlfn.NORM.DIST(AND(FL$6&gt;=$F156,FL$6&lt;=$H156)*(FL$6-$F156+1),$J156/2,$M156,TRUE)-_xlfn.NORM.DIST(AND(FL$6&gt;=$F156,FL$6&lt;=$H156)*(FK$6-$F156+1),$J156/2,$M156,TRUE))/(1-2*_xlfn.NORM.DIST(0,$J156/2,$M156,TRUE))*$D156+($K156="Steady Growth")*(AND(FL$6&gt;=$F156,FL$6&lt;=$H156)*((FL$6-$F156+1)/($J156*($J156+1)/2)*$D156))+($K156="custom")*CustCF!FF156</f>
        <v/>
      </c>
      <c r="FM156" s="87">
        <f>($K156="Bell Curve")*(_xlfn.NORM.DIST(AND(FM$6&gt;=$F156,FM$6&lt;=$H156)*(FM$6-$F156+1),$J156/2,$M156,TRUE)-_xlfn.NORM.DIST(AND(FM$6&gt;=$F156,FM$6&lt;=$H156)*(FL$6-$F156+1),$J156/2,$M156,TRUE))/(1-2*_xlfn.NORM.DIST(0,$J156/2,$M156,TRUE))*$D156+($K156="Steady Growth")*(AND(FM$6&gt;=$F156,FM$6&lt;=$H156)*((FM$6-$F156+1)/($J156*($J156+1)/2)*$D156))+($K156="custom")*CustCF!FG156</f>
        <v/>
      </c>
      <c r="FN156" s="87">
        <f>($K156="Bell Curve")*(_xlfn.NORM.DIST(AND(FN$6&gt;=$F156,FN$6&lt;=$H156)*(FN$6-$F156+1),$J156/2,$M156,TRUE)-_xlfn.NORM.DIST(AND(FN$6&gt;=$F156,FN$6&lt;=$H156)*(FM$6-$F156+1),$J156/2,$M156,TRUE))/(1-2*_xlfn.NORM.DIST(0,$J156/2,$M156,TRUE))*$D156+($K156="Steady Growth")*(AND(FN$6&gt;=$F156,FN$6&lt;=$H156)*((FN$6-$F156+1)/($J156*($J156+1)/2)*$D156))+($K156="custom")*CustCF!FH156</f>
        <v/>
      </c>
      <c r="FO156" s="87">
        <f>($K156="Bell Curve")*(_xlfn.NORM.DIST(AND(FO$6&gt;=$F156,FO$6&lt;=$H156)*(FO$6-$F156+1),$J156/2,$M156,TRUE)-_xlfn.NORM.DIST(AND(FO$6&gt;=$F156,FO$6&lt;=$H156)*(FN$6-$F156+1),$J156/2,$M156,TRUE))/(1-2*_xlfn.NORM.DIST(0,$J156/2,$M156,TRUE))*$D156+($K156="Steady Growth")*(AND(FO$6&gt;=$F156,FO$6&lt;=$H156)*((FO$6-$F156+1)/($J156*($J156+1)/2)*$D156))+($K156="custom")*CustCF!FI156</f>
        <v/>
      </c>
      <c r="FP156" s="87">
        <f>($K156="Bell Curve")*(_xlfn.NORM.DIST(AND(FP$6&gt;=$F156,FP$6&lt;=$H156)*(FP$6-$F156+1),$J156/2,$M156,TRUE)-_xlfn.NORM.DIST(AND(FP$6&gt;=$F156,FP$6&lt;=$H156)*(FO$6-$F156+1),$J156/2,$M156,TRUE))/(1-2*_xlfn.NORM.DIST(0,$J156/2,$M156,TRUE))*$D156+($K156="Steady Growth")*(AND(FP$6&gt;=$F156,FP$6&lt;=$H156)*((FP$6-$F156+1)/($J156*($J156+1)/2)*$D156))+($K156="custom")*CustCF!FJ156</f>
        <v/>
      </c>
      <c r="FQ156" s="87">
        <f>($K156="Bell Curve")*(_xlfn.NORM.DIST(AND(FQ$6&gt;=$F156,FQ$6&lt;=$H156)*(FQ$6-$F156+1),$J156/2,$M156,TRUE)-_xlfn.NORM.DIST(AND(FQ$6&gt;=$F156,FQ$6&lt;=$H156)*(FP$6-$F156+1),$J156/2,$M156,TRUE))/(1-2*_xlfn.NORM.DIST(0,$J156/2,$M156,TRUE))*$D156+($K156="Steady Growth")*(AND(FQ$6&gt;=$F156,FQ$6&lt;=$H156)*((FQ$6-$F156+1)/($J156*($J156+1)/2)*$D156))+($K156="custom")*CustCF!FK156</f>
        <v/>
      </c>
      <c r="FR156" s="87">
        <f>($K156="Bell Curve")*(_xlfn.NORM.DIST(AND(FR$6&gt;=$F156,FR$6&lt;=$H156)*(FR$6-$F156+1),$J156/2,$M156,TRUE)-_xlfn.NORM.DIST(AND(FR$6&gt;=$F156,FR$6&lt;=$H156)*(FQ$6-$F156+1),$J156/2,$M156,TRUE))/(1-2*_xlfn.NORM.DIST(0,$J156/2,$M156,TRUE))*$D156+($K156="Steady Growth")*(AND(FR$6&gt;=$F156,FR$6&lt;=$H156)*((FR$6-$F156+1)/($J156*($J156+1)/2)*$D156))+($K156="custom")*CustCF!FL156</f>
        <v/>
      </c>
      <c r="FS156" s="87">
        <f>($K156="Bell Curve")*(_xlfn.NORM.DIST(AND(FS$6&gt;=$F156,FS$6&lt;=$H156)*(FS$6-$F156+1),$J156/2,$M156,TRUE)-_xlfn.NORM.DIST(AND(FS$6&gt;=$F156,FS$6&lt;=$H156)*(FR$6-$F156+1),$J156/2,$M156,TRUE))/(1-2*_xlfn.NORM.DIST(0,$J156/2,$M156,TRUE))*$D156+($K156="Steady Growth")*(AND(FS$6&gt;=$F156,FS$6&lt;=$H156)*((FS$6-$F156+1)/($J156*($J156+1)/2)*$D156))+($K156="custom")*CustCF!FM156</f>
        <v/>
      </c>
      <c r="FT156" s="87">
        <f>($K156="Bell Curve")*(_xlfn.NORM.DIST(AND(FT$6&gt;=$F156,FT$6&lt;=$H156)*(FT$6-$F156+1),$J156/2,$M156,TRUE)-_xlfn.NORM.DIST(AND(FT$6&gt;=$F156,FT$6&lt;=$H156)*(FS$6-$F156+1),$J156/2,$M156,TRUE))/(1-2*_xlfn.NORM.DIST(0,$J156/2,$M156,TRUE))*$D156+($K156="Steady Growth")*(AND(FT$6&gt;=$F156,FT$6&lt;=$H156)*((FT$6-$F156+1)/($J156*($J156+1)/2)*$D156))+($K156="custom")*CustCF!FN156</f>
        <v/>
      </c>
      <c r="FU156" s="87">
        <f>($K156="Bell Curve")*(_xlfn.NORM.DIST(AND(FU$6&gt;=$F156,FU$6&lt;=$H156)*(FU$6-$F156+1),$J156/2,$M156,TRUE)-_xlfn.NORM.DIST(AND(FU$6&gt;=$F156,FU$6&lt;=$H156)*(FT$6-$F156+1),$J156/2,$M156,TRUE))/(1-2*_xlfn.NORM.DIST(0,$J156/2,$M156,TRUE))*$D156+($K156="Steady Growth")*(AND(FU$6&gt;=$F156,FU$6&lt;=$H156)*((FU$6-$F156+1)/($J156*($J156+1)/2)*$D156))+($K156="custom")*CustCF!FO156</f>
        <v/>
      </c>
      <c r="FV156" s="87">
        <f>($K156="Bell Curve")*(_xlfn.NORM.DIST(AND(FV$6&gt;=$F156,FV$6&lt;=$H156)*(FV$6-$F156+1),$J156/2,$M156,TRUE)-_xlfn.NORM.DIST(AND(FV$6&gt;=$F156,FV$6&lt;=$H156)*(FU$6-$F156+1),$J156/2,$M156,TRUE))/(1-2*_xlfn.NORM.DIST(0,$J156/2,$M156,TRUE))*$D156+($K156="Steady Growth")*(AND(FV$6&gt;=$F156,FV$6&lt;=$H156)*((FV$6-$F156+1)/($J156*($J156+1)/2)*$D156))+($K156="custom")*CustCF!FP156</f>
        <v/>
      </c>
      <c r="FW156" s="87">
        <f>($K156="Bell Curve")*(_xlfn.NORM.DIST(AND(FW$6&gt;=$F156,FW$6&lt;=$H156)*(FW$6-$F156+1),$J156/2,$M156,TRUE)-_xlfn.NORM.DIST(AND(FW$6&gt;=$F156,FW$6&lt;=$H156)*(FV$6-$F156+1),$J156/2,$M156,TRUE))/(1-2*_xlfn.NORM.DIST(0,$J156/2,$M156,TRUE))*$D156+($K156="Steady Growth")*(AND(FW$6&gt;=$F156,FW$6&lt;=$H156)*((FW$6-$F156+1)/($J156*($J156+1)/2)*$D156))+($K156="custom")*CustCF!FQ156</f>
        <v/>
      </c>
      <c r="FX156" s="87">
        <f>($K156="Bell Curve")*(_xlfn.NORM.DIST(AND(FX$6&gt;=$F156,FX$6&lt;=$H156)*(FX$6-$F156+1),$J156/2,$M156,TRUE)-_xlfn.NORM.DIST(AND(FX$6&gt;=$F156,FX$6&lt;=$H156)*(FW$6-$F156+1),$J156/2,$M156,TRUE))/(1-2*_xlfn.NORM.DIST(0,$J156/2,$M156,TRUE))*$D156+($K156="Steady Growth")*(AND(FX$6&gt;=$F156,FX$6&lt;=$H156)*((FX$6-$F156+1)/($J156*($J156+1)/2)*$D156))+($K156="custom")*CustCF!FR156</f>
        <v/>
      </c>
      <c r="FY156" s="87">
        <f>($K156="Bell Curve")*(_xlfn.NORM.DIST(AND(FY$6&gt;=$F156,FY$6&lt;=$H156)*(FY$6-$F156+1),$J156/2,$M156,TRUE)-_xlfn.NORM.DIST(AND(FY$6&gt;=$F156,FY$6&lt;=$H156)*(FX$6-$F156+1),$J156/2,$M156,TRUE))/(1-2*_xlfn.NORM.DIST(0,$J156/2,$M156,TRUE))*$D156+($K156="Steady Growth")*(AND(FY$6&gt;=$F156,FY$6&lt;=$H156)*((FY$6-$F156+1)/($J156*($J156+1)/2)*$D156))+($K156="custom")*CustCF!FS156</f>
        <v/>
      </c>
      <c r="FZ156" s="87">
        <f>($K156="Bell Curve")*(_xlfn.NORM.DIST(AND(FZ$6&gt;=$F156,FZ$6&lt;=$H156)*(FZ$6-$F156+1),$J156/2,$M156,TRUE)-_xlfn.NORM.DIST(AND(FZ$6&gt;=$F156,FZ$6&lt;=$H156)*(FY$6-$F156+1),$J156/2,$M156,TRUE))/(1-2*_xlfn.NORM.DIST(0,$J156/2,$M156,TRUE))*$D156+($K156="Steady Growth")*(AND(FZ$6&gt;=$F156,FZ$6&lt;=$H156)*((FZ$6-$F156+1)/($J156*($J156+1)/2)*$D156))+($K156="custom")*CustCF!FT156</f>
        <v/>
      </c>
      <c r="GA156" s="87">
        <f>($K156="Bell Curve")*(_xlfn.NORM.DIST(AND(GA$6&gt;=$F156,GA$6&lt;=$H156)*(GA$6-$F156+1),$J156/2,$M156,TRUE)-_xlfn.NORM.DIST(AND(GA$6&gt;=$F156,GA$6&lt;=$H156)*(FZ$6-$F156+1),$J156/2,$M156,TRUE))/(1-2*_xlfn.NORM.DIST(0,$J156/2,$M156,TRUE))*$D156+($K156="Steady Growth")*(AND(GA$6&gt;=$F156,GA$6&lt;=$H156)*((GA$6-$F156+1)/($J156*($J156+1)/2)*$D156))+($K156="custom")*CustCF!FU156</f>
        <v/>
      </c>
      <c r="GB156" s="87">
        <f>($K156="Bell Curve")*(_xlfn.NORM.DIST(AND(GB$6&gt;=$F156,GB$6&lt;=$H156)*(GB$6-$F156+1),$J156/2,$M156,TRUE)-_xlfn.NORM.DIST(AND(GB$6&gt;=$F156,GB$6&lt;=$H156)*(GA$6-$F156+1),$J156/2,$M156,TRUE))/(1-2*_xlfn.NORM.DIST(0,$J156/2,$M156,TRUE))*$D156+($K156="Steady Growth")*(AND(GB$6&gt;=$F156,GB$6&lt;=$H156)*((GB$6-$F156+1)/($J156*($J156+1)/2)*$D156))+($K156="custom")*CustCF!FV156</f>
        <v/>
      </c>
      <c r="GC156" s="87">
        <f>($K156="Bell Curve")*(_xlfn.NORM.DIST(AND(GC$6&gt;=$F156,GC$6&lt;=$H156)*(GC$6-$F156+1),$J156/2,$M156,TRUE)-_xlfn.NORM.DIST(AND(GC$6&gt;=$F156,GC$6&lt;=$H156)*(GB$6-$F156+1),$J156/2,$M156,TRUE))/(1-2*_xlfn.NORM.DIST(0,$J156/2,$M156,TRUE))*$D156+($K156="Steady Growth")*(AND(GC$6&gt;=$F156,GC$6&lt;=$H156)*((GC$6-$F156+1)/($J156*($J156+1)/2)*$D156))+($K156="custom")*CustCF!FW156</f>
        <v/>
      </c>
      <c r="GD156" s="87">
        <f>($K156="Bell Curve")*(_xlfn.NORM.DIST(AND(GD$6&gt;=$F156,GD$6&lt;=$H156)*(GD$6-$F156+1),$J156/2,$M156,TRUE)-_xlfn.NORM.DIST(AND(GD$6&gt;=$F156,GD$6&lt;=$H156)*(GC$6-$F156+1),$J156/2,$M156,TRUE))/(1-2*_xlfn.NORM.DIST(0,$J156/2,$M156,TRUE))*$D156+($K156="Steady Growth")*(AND(GD$6&gt;=$F156,GD$6&lt;=$H156)*((GD$6-$F156+1)/($J156*($J156+1)/2)*$D156))+($K156="custom")*CustCF!FX156</f>
        <v/>
      </c>
      <c r="GE156" s="87">
        <f>($K156="Bell Curve")*(_xlfn.NORM.DIST(AND(GE$6&gt;=$F156,GE$6&lt;=$H156)*(GE$6-$F156+1),$J156/2,$M156,TRUE)-_xlfn.NORM.DIST(AND(GE$6&gt;=$F156,GE$6&lt;=$H156)*(GD$6-$F156+1),$J156/2,$M156,TRUE))/(1-2*_xlfn.NORM.DIST(0,$J156/2,$M156,TRUE))*$D156+($K156="Steady Growth")*(AND(GE$6&gt;=$F156,GE$6&lt;=$H156)*((GE$6-$F156+1)/($J156*($J156+1)/2)*$D156))+($K156="custom")*CustCF!FY156</f>
        <v/>
      </c>
      <c r="GF156" s="87">
        <f>($K156="Bell Curve")*(_xlfn.NORM.DIST(AND(GF$6&gt;=$F156,GF$6&lt;=$H156)*(GF$6-$F156+1),$J156/2,$M156,TRUE)-_xlfn.NORM.DIST(AND(GF$6&gt;=$F156,GF$6&lt;=$H156)*(GE$6-$F156+1),$J156/2,$M156,TRUE))/(1-2*_xlfn.NORM.DIST(0,$J156/2,$M156,TRUE))*$D156+($K156="Steady Growth")*(AND(GF$6&gt;=$F156,GF$6&lt;=$H156)*((GF$6-$F156+1)/($J156*($J156+1)/2)*$D156))+($K156="custom")*CustCF!FZ156</f>
        <v/>
      </c>
      <c r="GG156" s="87">
        <f>($K156="Bell Curve")*(_xlfn.NORM.DIST(AND(GG$6&gt;=$F156,GG$6&lt;=$H156)*(GG$6-$F156+1),$J156/2,$M156,TRUE)-_xlfn.NORM.DIST(AND(GG$6&gt;=$F156,GG$6&lt;=$H156)*(GF$6-$F156+1),$J156/2,$M156,TRUE))/(1-2*_xlfn.NORM.DIST(0,$J156/2,$M156,TRUE))*$D156+($K156="Steady Growth")*(AND(GG$6&gt;=$F156,GG$6&lt;=$H156)*((GG$6-$F156+1)/($J156*($J156+1)/2)*$D156))+($K156="custom")*CustCF!GA156</f>
        <v/>
      </c>
      <c r="GH156" s="87">
        <f>($K156="Bell Curve")*(_xlfn.NORM.DIST(AND(GH$6&gt;=$F156,GH$6&lt;=$H156)*(GH$6-$F156+1),$J156/2,$M156,TRUE)-_xlfn.NORM.DIST(AND(GH$6&gt;=$F156,GH$6&lt;=$H156)*(GG$6-$F156+1),$J156/2,$M156,TRUE))/(1-2*_xlfn.NORM.DIST(0,$J156/2,$M156,TRUE))*$D156+($K156="Steady Growth")*(AND(GH$6&gt;=$F156,GH$6&lt;=$H156)*((GH$6-$F156+1)/($J156*($J156+1)/2)*$D156))+($K156="custom")*CustCF!GB156</f>
        <v/>
      </c>
      <c r="GI156" s="87">
        <f>($K156="Bell Curve")*(_xlfn.NORM.DIST(AND(GI$6&gt;=$F156,GI$6&lt;=$H156)*(GI$6-$F156+1),$J156/2,$M156,TRUE)-_xlfn.NORM.DIST(AND(GI$6&gt;=$F156,GI$6&lt;=$H156)*(GH$6-$F156+1),$J156/2,$M156,TRUE))/(1-2*_xlfn.NORM.DIST(0,$J156/2,$M156,TRUE))*$D156+($K156="Steady Growth")*(AND(GI$6&gt;=$F156,GI$6&lt;=$H156)*((GI$6-$F156+1)/($J156*($J156+1)/2)*$D156))+($K156="custom")*CustCF!GC156</f>
        <v/>
      </c>
      <c r="GJ156" s="87">
        <f>($K156="Bell Curve")*(_xlfn.NORM.DIST(AND(GJ$6&gt;=$F156,GJ$6&lt;=$H156)*(GJ$6-$F156+1),$J156/2,$M156,TRUE)-_xlfn.NORM.DIST(AND(GJ$6&gt;=$F156,GJ$6&lt;=$H156)*(GI$6-$F156+1),$J156/2,$M156,TRUE))/(1-2*_xlfn.NORM.DIST(0,$J156/2,$M156,TRUE))*$D156+($K156="Steady Growth")*(AND(GJ$6&gt;=$F156,GJ$6&lt;=$H156)*((GJ$6-$F156+1)/($J156*($J156+1)/2)*$D156))+($K156="custom")*CustCF!GD156</f>
        <v/>
      </c>
      <c r="GK156" s="87">
        <f>($K156="Bell Curve")*(_xlfn.NORM.DIST(AND(GK$6&gt;=$F156,GK$6&lt;=$H156)*(GK$6-$F156+1),$J156/2,$M156,TRUE)-_xlfn.NORM.DIST(AND(GK$6&gt;=$F156,GK$6&lt;=$H156)*(GJ$6-$F156+1),$J156/2,$M156,TRUE))/(1-2*_xlfn.NORM.DIST(0,$J156/2,$M156,TRUE))*$D156+($K156="Steady Growth")*(AND(GK$6&gt;=$F156,GK$6&lt;=$H156)*((GK$6-$F156+1)/($J156*($J156+1)/2)*$D156))+($K156="custom")*CustCF!GE156</f>
        <v/>
      </c>
      <c r="GL156" s="87">
        <f>($K156="Bell Curve")*(_xlfn.NORM.DIST(AND(GL$6&gt;=$F156,GL$6&lt;=$H156)*(GL$6-$F156+1),$J156/2,$M156,TRUE)-_xlfn.NORM.DIST(AND(GL$6&gt;=$F156,GL$6&lt;=$H156)*(GK$6-$F156+1),$J156/2,$M156,TRUE))/(1-2*_xlfn.NORM.DIST(0,$J156/2,$M156,TRUE))*$D156+($K156="Steady Growth")*(AND(GL$6&gt;=$F156,GL$6&lt;=$H156)*((GL$6-$F156+1)/($J156*($J156+1)/2)*$D156))+($K156="custom")*CustCF!GF156</f>
        <v/>
      </c>
      <c r="GM156" s="87">
        <f>($K156="Bell Curve")*(_xlfn.NORM.DIST(AND(GM$6&gt;=$F156,GM$6&lt;=$H156)*(GM$6-$F156+1),$J156/2,$M156,TRUE)-_xlfn.NORM.DIST(AND(GM$6&gt;=$F156,GM$6&lt;=$H156)*(GL$6-$F156+1),$J156/2,$M156,TRUE))/(1-2*_xlfn.NORM.DIST(0,$J156/2,$M156,TRUE))*$D156+($K156="Steady Growth")*(AND(GM$6&gt;=$F156,GM$6&lt;=$H156)*((GM$6-$F156+1)/($J156*($J156+1)/2)*$D156))+($K156="custom")*CustCF!GG156</f>
        <v/>
      </c>
      <c r="GN156" s="257">
        <f>($K156="Bell Curve")*(_xlfn.NORM.DIST(AND(GN$6&gt;=$F156,GN$6&lt;=$H156)*(GN$6-$F156+1),$J156/2,$M156,TRUE)-_xlfn.NORM.DIST(AND(GN$6&gt;=$F156,GN$6&lt;=$H156)*(GM$6-$F156+1),$J156/2,$M156,TRUE))/(1-2*_xlfn.NORM.DIST(0,$J156/2,$M156,TRUE))*$D156+($K156="Steady Growth")*(AND(GN$6&gt;=$F156,GN$6&lt;=$H156)*((GN$6-$F156+1)/($J156*($J156+1)/2)*$D156))+($K156="custom")*CustCF!GH156</f>
        <v/>
      </c>
      <c r="GO156" s="1" t="n"/>
      <c r="GP156" s="63" t="n"/>
    </row>
    <row r="157" hidden="1" outlineLevel="1">
      <c r="A157" s="1" t="n"/>
      <c r="B157" s="1" t="n"/>
      <c r="C157" s="251">
        <f>Budget!AF38</f>
        <v/>
      </c>
      <c r="D157" s="14">
        <f>Budget!AG38</f>
        <v/>
      </c>
      <c r="E157" s="14">
        <f>IF(D157&lt;&gt;0,F157,"")</f>
        <v/>
      </c>
      <c r="F157" s="252" t="n">
        <v>0</v>
      </c>
      <c r="G157" s="921">
        <f>IF(L157="custom",CustCF!F157,INDEX($P$8:$GN$8,MATCH(F157,$P$6:$GN$6,0)))</f>
        <v/>
      </c>
      <c r="H157" s="252" t="n">
        <v>0</v>
      </c>
      <c r="I157" s="921">
        <f>IF(L157="custom",CustCF!G157,INDEX($P$8:$GN$8,MATCH(H157,$P$6:$GN$6,0)))</f>
        <v/>
      </c>
      <c r="J157" s="249">
        <f>H157-F157+1</f>
        <v/>
      </c>
      <c r="K157" s="254" t="inlineStr">
        <is>
          <t>Bell Curve</t>
        </is>
      </c>
      <c r="L157" s="255" t="inlineStr">
        <is>
          <t>Flat (9)</t>
        </is>
      </c>
      <c r="M157" s="256">
        <f>INDEX($D$261:$D$266,MATCH(L157,$C$261:$C$266,0))</f>
        <v/>
      </c>
      <c r="N157" s="13">
        <f>SUM(P157:GN157)</f>
        <v/>
      </c>
      <c r="O157" s="14" t="n"/>
      <c r="P157" s="87">
        <f>($K157="Bell Curve")*(_xlfn.NORM.DIST(AND(P$6&gt;=$F157,P$6&lt;=$H157)*(P$6-$F157+1),$J157/2,$M157,TRUE)-_xlfn.NORM.DIST(AND(P$6&gt;=$F157,P$6&lt;=$H157)*(O$6-$F157+1),$J157/2,$M157,TRUE))/(1-2*_xlfn.NORM.DIST(0,$J157/2,$M157,TRUE))*$D157+($K157="Steady Growth")*(AND(P$6&gt;=$F157,P$6&lt;=$H157)*((P$6-$F157+1)/($J157*($J157+1)/2)*$D157))+($K157="custom")*CustCF!J157</f>
        <v/>
      </c>
      <c r="Q157" s="87">
        <f>($K157="Bell Curve")*(_xlfn.NORM.DIST(AND(Q$6&gt;=$F157,Q$6&lt;=$H157)*(Q$6-$F157+1),$J157/2,$M157,TRUE)-_xlfn.NORM.DIST(AND(Q$6&gt;=$F157,Q$6&lt;=$H157)*(P$6-$F157+1),$J157/2,$M157,TRUE))/(1-2*_xlfn.NORM.DIST(0,$J157/2,$M157,TRUE))*$D157+($K157="Steady Growth")*(AND(Q$6&gt;=$F157,Q$6&lt;=$H157)*((Q$6-$F157+1)/($J157*($J157+1)/2)*$D157))+($K157="custom")*CustCF!K157</f>
        <v/>
      </c>
      <c r="R157" s="87">
        <f>($K157="Bell Curve")*(_xlfn.NORM.DIST(AND(R$6&gt;=$F157,R$6&lt;=$H157)*(R$6-$F157+1),$J157/2,$M157,TRUE)-_xlfn.NORM.DIST(AND(R$6&gt;=$F157,R$6&lt;=$H157)*(Q$6-$F157+1),$J157/2,$M157,TRUE))/(1-2*_xlfn.NORM.DIST(0,$J157/2,$M157,TRUE))*$D157+($K157="Steady Growth")*(AND(R$6&gt;=$F157,R$6&lt;=$H157)*((R$6-$F157+1)/($J157*($J157+1)/2)*$D157))+($K157="custom")*CustCF!L157</f>
        <v/>
      </c>
      <c r="S157" s="87">
        <f>($K157="Bell Curve")*(_xlfn.NORM.DIST(AND(S$6&gt;=$F157,S$6&lt;=$H157)*(S$6-$F157+1),$J157/2,$M157,TRUE)-_xlfn.NORM.DIST(AND(S$6&gt;=$F157,S$6&lt;=$H157)*(R$6-$F157+1),$J157/2,$M157,TRUE))/(1-2*_xlfn.NORM.DIST(0,$J157/2,$M157,TRUE))*$D157+($K157="Steady Growth")*(AND(S$6&gt;=$F157,S$6&lt;=$H157)*((S$6-$F157+1)/($J157*($J157+1)/2)*$D157))+($K157="custom")*CustCF!M157</f>
        <v/>
      </c>
      <c r="T157" s="87">
        <f>($K157="Bell Curve")*(_xlfn.NORM.DIST(AND(T$6&gt;=$F157,T$6&lt;=$H157)*(T$6-$F157+1),$J157/2,$M157,TRUE)-_xlfn.NORM.DIST(AND(T$6&gt;=$F157,T$6&lt;=$H157)*(S$6-$F157+1),$J157/2,$M157,TRUE))/(1-2*_xlfn.NORM.DIST(0,$J157/2,$M157,TRUE))*$D157+($K157="Steady Growth")*(AND(T$6&gt;=$F157,T$6&lt;=$H157)*((T$6-$F157+1)/($J157*($J157+1)/2)*$D157))+($K157="custom")*CustCF!N157</f>
        <v/>
      </c>
      <c r="U157" s="87">
        <f>($K157="Bell Curve")*(_xlfn.NORM.DIST(AND(U$6&gt;=$F157,U$6&lt;=$H157)*(U$6-$F157+1),$J157/2,$M157,TRUE)-_xlfn.NORM.DIST(AND(U$6&gt;=$F157,U$6&lt;=$H157)*(T$6-$F157+1),$J157/2,$M157,TRUE))/(1-2*_xlfn.NORM.DIST(0,$J157/2,$M157,TRUE))*$D157+($K157="Steady Growth")*(AND(U$6&gt;=$F157,U$6&lt;=$H157)*((U$6-$F157+1)/($J157*($J157+1)/2)*$D157))+($K157="custom")*CustCF!O157</f>
        <v/>
      </c>
      <c r="V157" s="87">
        <f>($K157="Bell Curve")*(_xlfn.NORM.DIST(AND(V$6&gt;=$F157,V$6&lt;=$H157)*(V$6-$F157+1),$J157/2,$M157,TRUE)-_xlfn.NORM.DIST(AND(V$6&gt;=$F157,V$6&lt;=$H157)*(U$6-$F157+1),$J157/2,$M157,TRUE))/(1-2*_xlfn.NORM.DIST(0,$J157/2,$M157,TRUE))*$D157+($K157="Steady Growth")*(AND(V$6&gt;=$F157,V$6&lt;=$H157)*((V$6-$F157+1)/($J157*($J157+1)/2)*$D157))+($K157="custom")*CustCF!P157</f>
        <v/>
      </c>
      <c r="W157" s="87">
        <f>($K157="Bell Curve")*(_xlfn.NORM.DIST(AND(W$6&gt;=$F157,W$6&lt;=$H157)*(W$6-$F157+1),$J157/2,$M157,TRUE)-_xlfn.NORM.DIST(AND(W$6&gt;=$F157,W$6&lt;=$H157)*(V$6-$F157+1),$J157/2,$M157,TRUE))/(1-2*_xlfn.NORM.DIST(0,$J157/2,$M157,TRUE))*$D157+($K157="Steady Growth")*(AND(W$6&gt;=$F157,W$6&lt;=$H157)*((W$6-$F157+1)/($J157*($J157+1)/2)*$D157))+($K157="custom")*CustCF!Q157</f>
        <v/>
      </c>
      <c r="X157" s="87">
        <f>($K157="Bell Curve")*(_xlfn.NORM.DIST(AND(X$6&gt;=$F157,X$6&lt;=$H157)*(X$6-$F157+1),$J157/2,$M157,TRUE)-_xlfn.NORM.DIST(AND(X$6&gt;=$F157,X$6&lt;=$H157)*(W$6-$F157+1),$J157/2,$M157,TRUE))/(1-2*_xlfn.NORM.DIST(0,$J157/2,$M157,TRUE))*$D157+($K157="Steady Growth")*(AND(X$6&gt;=$F157,X$6&lt;=$H157)*((X$6-$F157+1)/($J157*($J157+1)/2)*$D157))+($K157="custom")*CustCF!R157</f>
        <v/>
      </c>
      <c r="Y157" s="87">
        <f>($K157="Bell Curve")*(_xlfn.NORM.DIST(AND(Y$6&gt;=$F157,Y$6&lt;=$H157)*(Y$6-$F157+1),$J157/2,$M157,TRUE)-_xlfn.NORM.DIST(AND(Y$6&gt;=$F157,Y$6&lt;=$H157)*(X$6-$F157+1),$J157/2,$M157,TRUE))/(1-2*_xlfn.NORM.DIST(0,$J157/2,$M157,TRUE))*$D157+($K157="Steady Growth")*(AND(Y$6&gt;=$F157,Y$6&lt;=$H157)*((Y$6-$F157+1)/($J157*($J157+1)/2)*$D157))+($K157="custom")*CustCF!S157</f>
        <v/>
      </c>
      <c r="Z157" s="87">
        <f>($K157="Bell Curve")*(_xlfn.NORM.DIST(AND(Z$6&gt;=$F157,Z$6&lt;=$H157)*(Z$6-$F157+1),$J157/2,$M157,TRUE)-_xlfn.NORM.DIST(AND(Z$6&gt;=$F157,Z$6&lt;=$H157)*(Y$6-$F157+1),$J157/2,$M157,TRUE))/(1-2*_xlfn.NORM.DIST(0,$J157/2,$M157,TRUE))*$D157+($K157="Steady Growth")*(AND(Z$6&gt;=$F157,Z$6&lt;=$H157)*((Z$6-$F157+1)/($J157*($J157+1)/2)*$D157))+($K157="custom")*CustCF!T157</f>
        <v/>
      </c>
      <c r="AA157" s="87">
        <f>($K157="Bell Curve")*(_xlfn.NORM.DIST(AND(AA$6&gt;=$F157,AA$6&lt;=$H157)*(AA$6-$F157+1),$J157/2,$M157,TRUE)-_xlfn.NORM.DIST(AND(AA$6&gt;=$F157,AA$6&lt;=$H157)*(Z$6-$F157+1),$J157/2,$M157,TRUE))/(1-2*_xlfn.NORM.DIST(0,$J157/2,$M157,TRUE))*$D157+($K157="Steady Growth")*(AND(AA$6&gt;=$F157,AA$6&lt;=$H157)*((AA$6-$F157+1)/($J157*($J157+1)/2)*$D157))+($K157="custom")*CustCF!U157</f>
        <v/>
      </c>
      <c r="AB157" s="87">
        <f>($K157="Bell Curve")*(_xlfn.NORM.DIST(AND(AB$6&gt;=$F157,AB$6&lt;=$H157)*(AB$6-$F157+1),$J157/2,$M157,TRUE)-_xlfn.NORM.DIST(AND(AB$6&gt;=$F157,AB$6&lt;=$H157)*(AA$6-$F157+1),$J157/2,$M157,TRUE))/(1-2*_xlfn.NORM.DIST(0,$J157/2,$M157,TRUE))*$D157+($K157="Steady Growth")*(AND(AB$6&gt;=$F157,AB$6&lt;=$H157)*((AB$6-$F157+1)/($J157*($J157+1)/2)*$D157))+($K157="custom")*CustCF!V157</f>
        <v/>
      </c>
      <c r="AC157" s="87">
        <f>($K157="Bell Curve")*(_xlfn.NORM.DIST(AND(AC$6&gt;=$F157,AC$6&lt;=$H157)*(AC$6-$F157+1),$J157/2,$M157,TRUE)-_xlfn.NORM.DIST(AND(AC$6&gt;=$F157,AC$6&lt;=$H157)*(AB$6-$F157+1),$J157/2,$M157,TRUE))/(1-2*_xlfn.NORM.DIST(0,$J157/2,$M157,TRUE))*$D157+($K157="Steady Growth")*(AND(AC$6&gt;=$F157,AC$6&lt;=$H157)*((AC$6-$F157+1)/($J157*($J157+1)/2)*$D157))+($K157="custom")*CustCF!W157</f>
        <v/>
      </c>
      <c r="AD157" s="87">
        <f>($K157="Bell Curve")*(_xlfn.NORM.DIST(AND(AD$6&gt;=$F157,AD$6&lt;=$H157)*(AD$6-$F157+1),$J157/2,$M157,TRUE)-_xlfn.NORM.DIST(AND(AD$6&gt;=$F157,AD$6&lt;=$H157)*(AC$6-$F157+1),$J157/2,$M157,TRUE))/(1-2*_xlfn.NORM.DIST(0,$J157/2,$M157,TRUE))*$D157+($K157="Steady Growth")*(AND(AD$6&gt;=$F157,AD$6&lt;=$H157)*((AD$6-$F157+1)/($J157*($J157+1)/2)*$D157))+($K157="custom")*CustCF!X157</f>
        <v/>
      </c>
      <c r="AE157" s="87">
        <f>($K157="Bell Curve")*(_xlfn.NORM.DIST(AND(AE$6&gt;=$F157,AE$6&lt;=$H157)*(AE$6-$F157+1),$J157/2,$M157,TRUE)-_xlfn.NORM.DIST(AND(AE$6&gt;=$F157,AE$6&lt;=$H157)*(AD$6-$F157+1),$J157/2,$M157,TRUE))/(1-2*_xlfn.NORM.DIST(0,$J157/2,$M157,TRUE))*$D157+($K157="Steady Growth")*(AND(AE$6&gt;=$F157,AE$6&lt;=$H157)*((AE$6-$F157+1)/($J157*($J157+1)/2)*$D157))+($K157="custom")*CustCF!Y157</f>
        <v/>
      </c>
      <c r="AF157" s="87">
        <f>($K157="Bell Curve")*(_xlfn.NORM.DIST(AND(AF$6&gt;=$F157,AF$6&lt;=$H157)*(AF$6-$F157+1),$J157/2,$M157,TRUE)-_xlfn.NORM.DIST(AND(AF$6&gt;=$F157,AF$6&lt;=$H157)*(AE$6-$F157+1),$J157/2,$M157,TRUE))/(1-2*_xlfn.NORM.DIST(0,$J157/2,$M157,TRUE))*$D157+($K157="Steady Growth")*(AND(AF$6&gt;=$F157,AF$6&lt;=$H157)*((AF$6-$F157+1)/($J157*($J157+1)/2)*$D157))+($K157="custom")*CustCF!Z157</f>
        <v/>
      </c>
      <c r="AG157" s="87">
        <f>($K157="Bell Curve")*(_xlfn.NORM.DIST(AND(AG$6&gt;=$F157,AG$6&lt;=$H157)*(AG$6-$F157+1),$J157/2,$M157,TRUE)-_xlfn.NORM.DIST(AND(AG$6&gt;=$F157,AG$6&lt;=$H157)*(AF$6-$F157+1),$J157/2,$M157,TRUE))/(1-2*_xlfn.NORM.DIST(0,$J157/2,$M157,TRUE))*$D157+($K157="Steady Growth")*(AND(AG$6&gt;=$F157,AG$6&lt;=$H157)*((AG$6-$F157+1)/($J157*($J157+1)/2)*$D157))+($K157="custom")*CustCF!AA157</f>
        <v/>
      </c>
      <c r="AH157" s="87">
        <f>($K157="Bell Curve")*(_xlfn.NORM.DIST(AND(AH$6&gt;=$F157,AH$6&lt;=$H157)*(AH$6-$F157+1),$J157/2,$M157,TRUE)-_xlfn.NORM.DIST(AND(AH$6&gt;=$F157,AH$6&lt;=$H157)*(AG$6-$F157+1),$J157/2,$M157,TRUE))/(1-2*_xlfn.NORM.DIST(0,$J157/2,$M157,TRUE))*$D157+($K157="Steady Growth")*(AND(AH$6&gt;=$F157,AH$6&lt;=$H157)*((AH$6-$F157+1)/($J157*($J157+1)/2)*$D157))+($K157="custom")*CustCF!AB157</f>
        <v/>
      </c>
      <c r="AI157" s="87">
        <f>($K157="Bell Curve")*(_xlfn.NORM.DIST(AND(AI$6&gt;=$F157,AI$6&lt;=$H157)*(AI$6-$F157+1),$J157/2,$M157,TRUE)-_xlfn.NORM.DIST(AND(AI$6&gt;=$F157,AI$6&lt;=$H157)*(AH$6-$F157+1),$J157/2,$M157,TRUE))/(1-2*_xlfn.NORM.DIST(0,$J157/2,$M157,TRUE))*$D157+($K157="Steady Growth")*(AND(AI$6&gt;=$F157,AI$6&lt;=$H157)*((AI$6-$F157+1)/($J157*($J157+1)/2)*$D157))+($K157="custom")*CustCF!AC157</f>
        <v/>
      </c>
      <c r="AJ157" s="87">
        <f>($K157="Bell Curve")*(_xlfn.NORM.DIST(AND(AJ$6&gt;=$F157,AJ$6&lt;=$H157)*(AJ$6-$F157+1),$J157/2,$M157,TRUE)-_xlfn.NORM.DIST(AND(AJ$6&gt;=$F157,AJ$6&lt;=$H157)*(AI$6-$F157+1),$J157/2,$M157,TRUE))/(1-2*_xlfn.NORM.DIST(0,$J157/2,$M157,TRUE))*$D157+($K157="Steady Growth")*(AND(AJ$6&gt;=$F157,AJ$6&lt;=$H157)*((AJ$6-$F157+1)/($J157*($J157+1)/2)*$D157))+($K157="custom")*CustCF!AD157</f>
        <v/>
      </c>
      <c r="AK157" s="87">
        <f>($K157="Bell Curve")*(_xlfn.NORM.DIST(AND(AK$6&gt;=$F157,AK$6&lt;=$H157)*(AK$6-$F157+1),$J157/2,$M157,TRUE)-_xlfn.NORM.DIST(AND(AK$6&gt;=$F157,AK$6&lt;=$H157)*(AJ$6-$F157+1),$J157/2,$M157,TRUE))/(1-2*_xlfn.NORM.DIST(0,$J157/2,$M157,TRUE))*$D157+($K157="Steady Growth")*(AND(AK$6&gt;=$F157,AK$6&lt;=$H157)*((AK$6-$F157+1)/($J157*($J157+1)/2)*$D157))+($K157="custom")*CustCF!AE157</f>
        <v/>
      </c>
      <c r="AL157" s="87">
        <f>($K157="Bell Curve")*(_xlfn.NORM.DIST(AND(AL$6&gt;=$F157,AL$6&lt;=$H157)*(AL$6-$F157+1),$J157/2,$M157,TRUE)-_xlfn.NORM.DIST(AND(AL$6&gt;=$F157,AL$6&lt;=$H157)*(AK$6-$F157+1),$J157/2,$M157,TRUE))/(1-2*_xlfn.NORM.DIST(0,$J157/2,$M157,TRUE))*$D157+($K157="Steady Growth")*(AND(AL$6&gt;=$F157,AL$6&lt;=$H157)*((AL$6-$F157+1)/($J157*($J157+1)/2)*$D157))+($K157="custom")*CustCF!AF157</f>
        <v/>
      </c>
      <c r="AM157" s="87">
        <f>($K157="Bell Curve")*(_xlfn.NORM.DIST(AND(AM$6&gt;=$F157,AM$6&lt;=$H157)*(AM$6-$F157+1),$J157/2,$M157,TRUE)-_xlfn.NORM.DIST(AND(AM$6&gt;=$F157,AM$6&lt;=$H157)*(AL$6-$F157+1),$J157/2,$M157,TRUE))/(1-2*_xlfn.NORM.DIST(0,$J157/2,$M157,TRUE))*$D157+($K157="Steady Growth")*(AND(AM$6&gt;=$F157,AM$6&lt;=$H157)*((AM$6-$F157+1)/($J157*($J157+1)/2)*$D157))+($K157="custom")*CustCF!AG157</f>
        <v/>
      </c>
      <c r="AN157" s="87">
        <f>($K157="Bell Curve")*(_xlfn.NORM.DIST(AND(AN$6&gt;=$F157,AN$6&lt;=$H157)*(AN$6-$F157+1),$J157/2,$M157,TRUE)-_xlfn.NORM.DIST(AND(AN$6&gt;=$F157,AN$6&lt;=$H157)*(AM$6-$F157+1),$J157/2,$M157,TRUE))/(1-2*_xlfn.NORM.DIST(0,$J157/2,$M157,TRUE))*$D157+($K157="Steady Growth")*(AND(AN$6&gt;=$F157,AN$6&lt;=$H157)*((AN$6-$F157+1)/($J157*($J157+1)/2)*$D157))+($K157="custom")*CustCF!AH157</f>
        <v/>
      </c>
      <c r="AO157" s="87">
        <f>($K157="Bell Curve")*(_xlfn.NORM.DIST(AND(AO$6&gt;=$F157,AO$6&lt;=$H157)*(AO$6-$F157+1),$J157/2,$M157,TRUE)-_xlfn.NORM.DIST(AND(AO$6&gt;=$F157,AO$6&lt;=$H157)*(AN$6-$F157+1),$J157/2,$M157,TRUE))/(1-2*_xlfn.NORM.DIST(0,$J157/2,$M157,TRUE))*$D157+($K157="Steady Growth")*(AND(AO$6&gt;=$F157,AO$6&lt;=$H157)*((AO$6-$F157+1)/($J157*($J157+1)/2)*$D157))+($K157="custom")*CustCF!AI157</f>
        <v/>
      </c>
      <c r="AP157" s="87">
        <f>($K157="Bell Curve")*(_xlfn.NORM.DIST(AND(AP$6&gt;=$F157,AP$6&lt;=$H157)*(AP$6-$F157+1),$J157/2,$M157,TRUE)-_xlfn.NORM.DIST(AND(AP$6&gt;=$F157,AP$6&lt;=$H157)*(AO$6-$F157+1),$J157/2,$M157,TRUE))/(1-2*_xlfn.NORM.DIST(0,$J157/2,$M157,TRUE))*$D157+($K157="Steady Growth")*(AND(AP$6&gt;=$F157,AP$6&lt;=$H157)*((AP$6-$F157+1)/($J157*($J157+1)/2)*$D157))+($K157="custom")*CustCF!AJ157</f>
        <v/>
      </c>
      <c r="AQ157" s="87">
        <f>($K157="Bell Curve")*(_xlfn.NORM.DIST(AND(AQ$6&gt;=$F157,AQ$6&lt;=$H157)*(AQ$6-$F157+1),$J157/2,$M157,TRUE)-_xlfn.NORM.DIST(AND(AQ$6&gt;=$F157,AQ$6&lt;=$H157)*(AP$6-$F157+1),$J157/2,$M157,TRUE))/(1-2*_xlfn.NORM.DIST(0,$J157/2,$M157,TRUE))*$D157+($K157="Steady Growth")*(AND(AQ$6&gt;=$F157,AQ$6&lt;=$H157)*((AQ$6-$F157+1)/($J157*($J157+1)/2)*$D157))+($K157="custom")*CustCF!AK157</f>
        <v/>
      </c>
      <c r="AR157" s="87">
        <f>($K157="Bell Curve")*(_xlfn.NORM.DIST(AND(AR$6&gt;=$F157,AR$6&lt;=$H157)*(AR$6-$F157+1),$J157/2,$M157,TRUE)-_xlfn.NORM.DIST(AND(AR$6&gt;=$F157,AR$6&lt;=$H157)*(AQ$6-$F157+1),$J157/2,$M157,TRUE))/(1-2*_xlfn.NORM.DIST(0,$J157/2,$M157,TRUE))*$D157+($K157="Steady Growth")*(AND(AR$6&gt;=$F157,AR$6&lt;=$H157)*((AR$6-$F157+1)/($J157*($J157+1)/2)*$D157))+($K157="custom")*CustCF!AL157</f>
        <v/>
      </c>
      <c r="AS157" s="87">
        <f>($K157="Bell Curve")*(_xlfn.NORM.DIST(AND(AS$6&gt;=$F157,AS$6&lt;=$H157)*(AS$6-$F157+1),$J157/2,$M157,TRUE)-_xlfn.NORM.DIST(AND(AS$6&gt;=$F157,AS$6&lt;=$H157)*(AR$6-$F157+1),$J157/2,$M157,TRUE))/(1-2*_xlfn.NORM.DIST(0,$J157/2,$M157,TRUE))*$D157+($K157="Steady Growth")*(AND(AS$6&gt;=$F157,AS$6&lt;=$H157)*((AS$6-$F157+1)/($J157*($J157+1)/2)*$D157))+($K157="custom")*CustCF!AM157</f>
        <v/>
      </c>
      <c r="AT157" s="87">
        <f>($K157="Bell Curve")*(_xlfn.NORM.DIST(AND(AT$6&gt;=$F157,AT$6&lt;=$H157)*(AT$6-$F157+1),$J157/2,$M157,TRUE)-_xlfn.NORM.DIST(AND(AT$6&gt;=$F157,AT$6&lt;=$H157)*(AS$6-$F157+1),$J157/2,$M157,TRUE))/(1-2*_xlfn.NORM.DIST(0,$J157/2,$M157,TRUE))*$D157+($K157="Steady Growth")*(AND(AT$6&gt;=$F157,AT$6&lt;=$H157)*((AT$6-$F157+1)/($J157*($J157+1)/2)*$D157))+($K157="custom")*CustCF!AN157</f>
        <v/>
      </c>
      <c r="AU157" s="87">
        <f>($K157="Bell Curve")*(_xlfn.NORM.DIST(AND(AU$6&gt;=$F157,AU$6&lt;=$H157)*(AU$6-$F157+1),$J157/2,$M157,TRUE)-_xlfn.NORM.DIST(AND(AU$6&gt;=$F157,AU$6&lt;=$H157)*(AT$6-$F157+1),$J157/2,$M157,TRUE))/(1-2*_xlfn.NORM.DIST(0,$J157/2,$M157,TRUE))*$D157+($K157="Steady Growth")*(AND(AU$6&gt;=$F157,AU$6&lt;=$H157)*((AU$6-$F157+1)/($J157*($J157+1)/2)*$D157))+($K157="custom")*CustCF!AO157</f>
        <v/>
      </c>
      <c r="AV157" s="87">
        <f>($K157="Bell Curve")*(_xlfn.NORM.DIST(AND(AV$6&gt;=$F157,AV$6&lt;=$H157)*(AV$6-$F157+1),$J157/2,$M157,TRUE)-_xlfn.NORM.DIST(AND(AV$6&gt;=$F157,AV$6&lt;=$H157)*(AU$6-$F157+1),$J157/2,$M157,TRUE))/(1-2*_xlfn.NORM.DIST(0,$J157/2,$M157,TRUE))*$D157+($K157="Steady Growth")*(AND(AV$6&gt;=$F157,AV$6&lt;=$H157)*((AV$6-$F157+1)/($J157*($J157+1)/2)*$D157))+($K157="custom")*CustCF!AP157</f>
        <v/>
      </c>
      <c r="AW157" s="87">
        <f>($K157="Bell Curve")*(_xlfn.NORM.DIST(AND(AW$6&gt;=$F157,AW$6&lt;=$H157)*(AW$6-$F157+1),$J157/2,$M157,TRUE)-_xlfn.NORM.DIST(AND(AW$6&gt;=$F157,AW$6&lt;=$H157)*(AV$6-$F157+1),$J157/2,$M157,TRUE))/(1-2*_xlfn.NORM.DIST(0,$J157/2,$M157,TRUE))*$D157+($K157="Steady Growth")*(AND(AW$6&gt;=$F157,AW$6&lt;=$H157)*((AW$6-$F157+1)/($J157*($J157+1)/2)*$D157))+($K157="custom")*CustCF!AQ157</f>
        <v/>
      </c>
      <c r="AX157" s="87">
        <f>($K157="Bell Curve")*(_xlfn.NORM.DIST(AND(AX$6&gt;=$F157,AX$6&lt;=$H157)*(AX$6-$F157+1),$J157/2,$M157,TRUE)-_xlfn.NORM.DIST(AND(AX$6&gt;=$F157,AX$6&lt;=$H157)*(AW$6-$F157+1),$J157/2,$M157,TRUE))/(1-2*_xlfn.NORM.DIST(0,$J157/2,$M157,TRUE))*$D157+($K157="Steady Growth")*(AND(AX$6&gt;=$F157,AX$6&lt;=$H157)*((AX$6-$F157+1)/($J157*($J157+1)/2)*$D157))+($K157="custom")*CustCF!AR157</f>
        <v/>
      </c>
      <c r="AY157" s="87">
        <f>($K157="Bell Curve")*(_xlfn.NORM.DIST(AND(AY$6&gt;=$F157,AY$6&lt;=$H157)*(AY$6-$F157+1),$J157/2,$M157,TRUE)-_xlfn.NORM.DIST(AND(AY$6&gt;=$F157,AY$6&lt;=$H157)*(AX$6-$F157+1),$J157/2,$M157,TRUE))/(1-2*_xlfn.NORM.DIST(0,$J157/2,$M157,TRUE))*$D157+($K157="Steady Growth")*(AND(AY$6&gt;=$F157,AY$6&lt;=$H157)*((AY$6-$F157+1)/($J157*($J157+1)/2)*$D157))+($K157="custom")*CustCF!AS157</f>
        <v/>
      </c>
      <c r="AZ157" s="87">
        <f>($K157="Bell Curve")*(_xlfn.NORM.DIST(AND(AZ$6&gt;=$F157,AZ$6&lt;=$H157)*(AZ$6-$F157+1),$J157/2,$M157,TRUE)-_xlfn.NORM.DIST(AND(AZ$6&gt;=$F157,AZ$6&lt;=$H157)*(AY$6-$F157+1),$J157/2,$M157,TRUE))/(1-2*_xlfn.NORM.DIST(0,$J157/2,$M157,TRUE))*$D157+($K157="Steady Growth")*(AND(AZ$6&gt;=$F157,AZ$6&lt;=$H157)*((AZ$6-$F157+1)/($J157*($J157+1)/2)*$D157))+($K157="custom")*CustCF!AT157</f>
        <v/>
      </c>
      <c r="BA157" s="87">
        <f>($K157="Bell Curve")*(_xlfn.NORM.DIST(AND(BA$6&gt;=$F157,BA$6&lt;=$H157)*(BA$6-$F157+1),$J157/2,$M157,TRUE)-_xlfn.NORM.DIST(AND(BA$6&gt;=$F157,BA$6&lt;=$H157)*(AZ$6-$F157+1),$J157/2,$M157,TRUE))/(1-2*_xlfn.NORM.DIST(0,$J157/2,$M157,TRUE))*$D157+($K157="Steady Growth")*(AND(BA$6&gt;=$F157,BA$6&lt;=$H157)*((BA$6-$F157+1)/($J157*($J157+1)/2)*$D157))+($K157="custom")*CustCF!AU157</f>
        <v/>
      </c>
      <c r="BB157" s="87">
        <f>($K157="Bell Curve")*(_xlfn.NORM.DIST(AND(BB$6&gt;=$F157,BB$6&lt;=$H157)*(BB$6-$F157+1),$J157/2,$M157,TRUE)-_xlfn.NORM.DIST(AND(BB$6&gt;=$F157,BB$6&lt;=$H157)*(BA$6-$F157+1),$J157/2,$M157,TRUE))/(1-2*_xlfn.NORM.DIST(0,$J157/2,$M157,TRUE))*$D157+($K157="Steady Growth")*(AND(BB$6&gt;=$F157,BB$6&lt;=$H157)*((BB$6-$F157+1)/($J157*($J157+1)/2)*$D157))+($K157="custom")*CustCF!AV157</f>
        <v/>
      </c>
      <c r="BC157" s="87">
        <f>($K157="Bell Curve")*(_xlfn.NORM.DIST(AND(BC$6&gt;=$F157,BC$6&lt;=$H157)*(BC$6-$F157+1),$J157/2,$M157,TRUE)-_xlfn.NORM.DIST(AND(BC$6&gt;=$F157,BC$6&lt;=$H157)*(BB$6-$F157+1),$J157/2,$M157,TRUE))/(1-2*_xlfn.NORM.DIST(0,$J157/2,$M157,TRUE))*$D157+($K157="Steady Growth")*(AND(BC$6&gt;=$F157,BC$6&lt;=$H157)*((BC$6-$F157+1)/($J157*($J157+1)/2)*$D157))+($K157="custom")*CustCF!AW157</f>
        <v/>
      </c>
      <c r="BD157" s="87">
        <f>($K157="Bell Curve")*(_xlfn.NORM.DIST(AND(BD$6&gt;=$F157,BD$6&lt;=$H157)*(BD$6-$F157+1),$J157/2,$M157,TRUE)-_xlfn.NORM.DIST(AND(BD$6&gt;=$F157,BD$6&lt;=$H157)*(BC$6-$F157+1),$J157/2,$M157,TRUE))/(1-2*_xlfn.NORM.DIST(0,$J157/2,$M157,TRUE))*$D157+($K157="Steady Growth")*(AND(BD$6&gt;=$F157,BD$6&lt;=$H157)*((BD$6-$F157+1)/($J157*($J157+1)/2)*$D157))+($K157="custom")*CustCF!AX157</f>
        <v/>
      </c>
      <c r="BE157" s="87">
        <f>($K157="Bell Curve")*(_xlfn.NORM.DIST(AND(BE$6&gt;=$F157,BE$6&lt;=$H157)*(BE$6-$F157+1),$J157/2,$M157,TRUE)-_xlfn.NORM.DIST(AND(BE$6&gt;=$F157,BE$6&lt;=$H157)*(BD$6-$F157+1),$J157/2,$M157,TRUE))/(1-2*_xlfn.NORM.DIST(0,$J157/2,$M157,TRUE))*$D157+($K157="Steady Growth")*(AND(BE$6&gt;=$F157,BE$6&lt;=$H157)*((BE$6-$F157+1)/($J157*($J157+1)/2)*$D157))+($K157="custom")*CustCF!AY157</f>
        <v/>
      </c>
      <c r="BF157" s="87">
        <f>($K157="Bell Curve")*(_xlfn.NORM.DIST(AND(BF$6&gt;=$F157,BF$6&lt;=$H157)*(BF$6-$F157+1),$J157/2,$M157,TRUE)-_xlfn.NORM.DIST(AND(BF$6&gt;=$F157,BF$6&lt;=$H157)*(BE$6-$F157+1),$J157/2,$M157,TRUE))/(1-2*_xlfn.NORM.DIST(0,$J157/2,$M157,TRUE))*$D157+($K157="Steady Growth")*(AND(BF$6&gt;=$F157,BF$6&lt;=$H157)*((BF$6-$F157+1)/($J157*($J157+1)/2)*$D157))+($K157="custom")*CustCF!AZ157</f>
        <v/>
      </c>
      <c r="BG157" s="87">
        <f>($K157="Bell Curve")*(_xlfn.NORM.DIST(AND(BG$6&gt;=$F157,BG$6&lt;=$H157)*(BG$6-$F157+1),$J157/2,$M157,TRUE)-_xlfn.NORM.DIST(AND(BG$6&gt;=$F157,BG$6&lt;=$H157)*(BF$6-$F157+1),$J157/2,$M157,TRUE))/(1-2*_xlfn.NORM.DIST(0,$J157/2,$M157,TRUE))*$D157+($K157="Steady Growth")*(AND(BG$6&gt;=$F157,BG$6&lt;=$H157)*((BG$6-$F157+1)/($J157*($J157+1)/2)*$D157))+($K157="custom")*CustCF!BA157</f>
        <v/>
      </c>
      <c r="BH157" s="87">
        <f>($K157="Bell Curve")*(_xlfn.NORM.DIST(AND(BH$6&gt;=$F157,BH$6&lt;=$H157)*(BH$6-$F157+1),$J157/2,$M157,TRUE)-_xlfn.NORM.DIST(AND(BH$6&gt;=$F157,BH$6&lt;=$H157)*(BG$6-$F157+1),$J157/2,$M157,TRUE))/(1-2*_xlfn.NORM.DIST(0,$J157/2,$M157,TRUE))*$D157+($K157="Steady Growth")*(AND(BH$6&gt;=$F157,BH$6&lt;=$H157)*((BH$6-$F157+1)/($J157*($J157+1)/2)*$D157))+($K157="custom")*CustCF!BB157</f>
        <v/>
      </c>
      <c r="BI157" s="87">
        <f>($K157="Bell Curve")*(_xlfn.NORM.DIST(AND(BI$6&gt;=$F157,BI$6&lt;=$H157)*(BI$6-$F157+1),$J157/2,$M157,TRUE)-_xlfn.NORM.DIST(AND(BI$6&gt;=$F157,BI$6&lt;=$H157)*(BH$6-$F157+1),$J157/2,$M157,TRUE))/(1-2*_xlfn.NORM.DIST(0,$J157/2,$M157,TRUE))*$D157+($K157="Steady Growth")*(AND(BI$6&gt;=$F157,BI$6&lt;=$H157)*((BI$6-$F157+1)/($J157*($J157+1)/2)*$D157))+($K157="custom")*CustCF!BC157</f>
        <v/>
      </c>
      <c r="BJ157" s="87">
        <f>($K157="Bell Curve")*(_xlfn.NORM.DIST(AND(BJ$6&gt;=$F157,BJ$6&lt;=$H157)*(BJ$6-$F157+1),$J157/2,$M157,TRUE)-_xlfn.NORM.DIST(AND(BJ$6&gt;=$F157,BJ$6&lt;=$H157)*(BI$6-$F157+1),$J157/2,$M157,TRUE))/(1-2*_xlfn.NORM.DIST(0,$J157/2,$M157,TRUE))*$D157+($K157="Steady Growth")*(AND(BJ$6&gt;=$F157,BJ$6&lt;=$H157)*((BJ$6-$F157+1)/($J157*($J157+1)/2)*$D157))+($K157="custom")*CustCF!BD157</f>
        <v/>
      </c>
      <c r="BK157" s="87">
        <f>($K157="Bell Curve")*(_xlfn.NORM.DIST(AND(BK$6&gt;=$F157,BK$6&lt;=$H157)*(BK$6-$F157+1),$J157/2,$M157,TRUE)-_xlfn.NORM.DIST(AND(BK$6&gt;=$F157,BK$6&lt;=$H157)*(BJ$6-$F157+1),$J157/2,$M157,TRUE))/(1-2*_xlfn.NORM.DIST(0,$J157/2,$M157,TRUE))*$D157+($K157="Steady Growth")*(AND(BK$6&gt;=$F157,BK$6&lt;=$H157)*((BK$6-$F157+1)/($J157*($J157+1)/2)*$D157))+($K157="custom")*CustCF!BE157</f>
        <v/>
      </c>
      <c r="BL157" s="87">
        <f>($K157="Bell Curve")*(_xlfn.NORM.DIST(AND(BL$6&gt;=$F157,BL$6&lt;=$H157)*(BL$6-$F157+1),$J157/2,$M157,TRUE)-_xlfn.NORM.DIST(AND(BL$6&gt;=$F157,BL$6&lt;=$H157)*(BK$6-$F157+1),$J157/2,$M157,TRUE))/(1-2*_xlfn.NORM.DIST(0,$J157/2,$M157,TRUE))*$D157+($K157="Steady Growth")*(AND(BL$6&gt;=$F157,BL$6&lt;=$H157)*((BL$6-$F157+1)/($J157*($J157+1)/2)*$D157))+($K157="custom")*CustCF!BF157</f>
        <v/>
      </c>
      <c r="BM157" s="87">
        <f>($K157="Bell Curve")*(_xlfn.NORM.DIST(AND(BM$6&gt;=$F157,BM$6&lt;=$H157)*(BM$6-$F157+1),$J157/2,$M157,TRUE)-_xlfn.NORM.DIST(AND(BM$6&gt;=$F157,BM$6&lt;=$H157)*(BL$6-$F157+1),$J157/2,$M157,TRUE))/(1-2*_xlfn.NORM.DIST(0,$J157/2,$M157,TRUE))*$D157+($K157="Steady Growth")*(AND(BM$6&gt;=$F157,BM$6&lt;=$H157)*((BM$6-$F157+1)/($J157*($J157+1)/2)*$D157))+($K157="custom")*CustCF!BG157</f>
        <v/>
      </c>
      <c r="BN157" s="87">
        <f>($K157="Bell Curve")*(_xlfn.NORM.DIST(AND(BN$6&gt;=$F157,BN$6&lt;=$H157)*(BN$6-$F157+1),$J157/2,$M157,TRUE)-_xlfn.NORM.DIST(AND(BN$6&gt;=$F157,BN$6&lt;=$H157)*(BM$6-$F157+1),$J157/2,$M157,TRUE))/(1-2*_xlfn.NORM.DIST(0,$J157/2,$M157,TRUE))*$D157+($K157="Steady Growth")*(AND(BN$6&gt;=$F157,BN$6&lt;=$H157)*((BN$6-$F157+1)/($J157*($J157+1)/2)*$D157))+($K157="custom")*CustCF!BH157</f>
        <v/>
      </c>
      <c r="BO157" s="87">
        <f>($K157="Bell Curve")*(_xlfn.NORM.DIST(AND(BO$6&gt;=$F157,BO$6&lt;=$H157)*(BO$6-$F157+1),$J157/2,$M157,TRUE)-_xlfn.NORM.DIST(AND(BO$6&gt;=$F157,BO$6&lt;=$H157)*(BN$6-$F157+1),$J157/2,$M157,TRUE))/(1-2*_xlfn.NORM.DIST(0,$J157/2,$M157,TRUE))*$D157+($K157="Steady Growth")*(AND(BO$6&gt;=$F157,BO$6&lt;=$H157)*((BO$6-$F157+1)/($J157*($J157+1)/2)*$D157))+($K157="custom")*CustCF!BI157</f>
        <v/>
      </c>
      <c r="BP157" s="87">
        <f>($K157="Bell Curve")*(_xlfn.NORM.DIST(AND(BP$6&gt;=$F157,BP$6&lt;=$H157)*(BP$6-$F157+1),$J157/2,$M157,TRUE)-_xlfn.NORM.DIST(AND(BP$6&gt;=$F157,BP$6&lt;=$H157)*(BO$6-$F157+1),$J157/2,$M157,TRUE))/(1-2*_xlfn.NORM.DIST(0,$J157/2,$M157,TRUE))*$D157+($K157="Steady Growth")*(AND(BP$6&gt;=$F157,BP$6&lt;=$H157)*((BP$6-$F157+1)/($J157*($J157+1)/2)*$D157))+($K157="custom")*CustCF!BJ157</f>
        <v/>
      </c>
      <c r="BQ157" s="87">
        <f>($K157="Bell Curve")*(_xlfn.NORM.DIST(AND(BQ$6&gt;=$F157,BQ$6&lt;=$H157)*(BQ$6-$F157+1),$J157/2,$M157,TRUE)-_xlfn.NORM.DIST(AND(BQ$6&gt;=$F157,BQ$6&lt;=$H157)*(BP$6-$F157+1),$J157/2,$M157,TRUE))/(1-2*_xlfn.NORM.DIST(0,$J157/2,$M157,TRUE))*$D157+($K157="Steady Growth")*(AND(BQ$6&gt;=$F157,BQ$6&lt;=$H157)*((BQ$6-$F157+1)/($J157*($J157+1)/2)*$D157))+($K157="custom")*CustCF!BK157</f>
        <v/>
      </c>
      <c r="BR157" s="87">
        <f>($K157="Bell Curve")*(_xlfn.NORM.DIST(AND(BR$6&gt;=$F157,BR$6&lt;=$H157)*(BR$6-$F157+1),$J157/2,$M157,TRUE)-_xlfn.NORM.DIST(AND(BR$6&gt;=$F157,BR$6&lt;=$H157)*(BQ$6-$F157+1),$J157/2,$M157,TRUE))/(1-2*_xlfn.NORM.DIST(0,$J157/2,$M157,TRUE))*$D157+($K157="Steady Growth")*(AND(BR$6&gt;=$F157,BR$6&lt;=$H157)*((BR$6-$F157+1)/($J157*($J157+1)/2)*$D157))+($K157="custom")*CustCF!BL157</f>
        <v/>
      </c>
      <c r="BS157" s="87">
        <f>($K157="Bell Curve")*(_xlfn.NORM.DIST(AND(BS$6&gt;=$F157,BS$6&lt;=$H157)*(BS$6-$F157+1),$J157/2,$M157,TRUE)-_xlfn.NORM.DIST(AND(BS$6&gt;=$F157,BS$6&lt;=$H157)*(BR$6-$F157+1),$J157/2,$M157,TRUE))/(1-2*_xlfn.NORM.DIST(0,$J157/2,$M157,TRUE))*$D157+($K157="Steady Growth")*(AND(BS$6&gt;=$F157,BS$6&lt;=$H157)*((BS$6-$F157+1)/($J157*($J157+1)/2)*$D157))+($K157="custom")*CustCF!BM157</f>
        <v/>
      </c>
      <c r="BT157" s="87">
        <f>($K157="Bell Curve")*(_xlfn.NORM.DIST(AND(BT$6&gt;=$F157,BT$6&lt;=$H157)*(BT$6-$F157+1),$J157/2,$M157,TRUE)-_xlfn.NORM.DIST(AND(BT$6&gt;=$F157,BT$6&lt;=$H157)*(BS$6-$F157+1),$J157/2,$M157,TRUE))/(1-2*_xlfn.NORM.DIST(0,$J157/2,$M157,TRUE))*$D157+($K157="Steady Growth")*(AND(BT$6&gt;=$F157,BT$6&lt;=$H157)*((BT$6-$F157+1)/($J157*($J157+1)/2)*$D157))+($K157="custom")*CustCF!BN157</f>
        <v/>
      </c>
      <c r="BU157" s="87">
        <f>($K157="Bell Curve")*(_xlfn.NORM.DIST(AND(BU$6&gt;=$F157,BU$6&lt;=$H157)*(BU$6-$F157+1),$J157/2,$M157,TRUE)-_xlfn.NORM.DIST(AND(BU$6&gt;=$F157,BU$6&lt;=$H157)*(BT$6-$F157+1),$J157/2,$M157,TRUE))/(1-2*_xlfn.NORM.DIST(0,$J157/2,$M157,TRUE))*$D157+($K157="Steady Growth")*(AND(BU$6&gt;=$F157,BU$6&lt;=$H157)*((BU$6-$F157+1)/($J157*($J157+1)/2)*$D157))+($K157="custom")*CustCF!BO157</f>
        <v/>
      </c>
      <c r="BV157" s="87">
        <f>($K157="Bell Curve")*(_xlfn.NORM.DIST(AND(BV$6&gt;=$F157,BV$6&lt;=$H157)*(BV$6-$F157+1),$J157/2,$M157,TRUE)-_xlfn.NORM.DIST(AND(BV$6&gt;=$F157,BV$6&lt;=$H157)*(BU$6-$F157+1),$J157/2,$M157,TRUE))/(1-2*_xlfn.NORM.DIST(0,$J157/2,$M157,TRUE))*$D157+($K157="Steady Growth")*(AND(BV$6&gt;=$F157,BV$6&lt;=$H157)*((BV$6-$F157+1)/($J157*($J157+1)/2)*$D157))+($K157="custom")*CustCF!BP157</f>
        <v/>
      </c>
      <c r="BW157" s="87">
        <f>($K157="Bell Curve")*(_xlfn.NORM.DIST(AND(BW$6&gt;=$F157,BW$6&lt;=$H157)*(BW$6-$F157+1),$J157/2,$M157,TRUE)-_xlfn.NORM.DIST(AND(BW$6&gt;=$F157,BW$6&lt;=$H157)*(BV$6-$F157+1),$J157/2,$M157,TRUE))/(1-2*_xlfn.NORM.DIST(0,$J157/2,$M157,TRUE))*$D157+($K157="Steady Growth")*(AND(BW$6&gt;=$F157,BW$6&lt;=$H157)*((BW$6-$F157+1)/($J157*($J157+1)/2)*$D157))+($K157="custom")*CustCF!BQ157</f>
        <v/>
      </c>
      <c r="BX157" s="87">
        <f>($K157="Bell Curve")*(_xlfn.NORM.DIST(AND(BX$6&gt;=$F157,BX$6&lt;=$H157)*(BX$6-$F157+1),$J157/2,$M157,TRUE)-_xlfn.NORM.DIST(AND(BX$6&gt;=$F157,BX$6&lt;=$H157)*(BW$6-$F157+1),$J157/2,$M157,TRUE))/(1-2*_xlfn.NORM.DIST(0,$J157/2,$M157,TRUE))*$D157+($K157="Steady Growth")*(AND(BX$6&gt;=$F157,BX$6&lt;=$H157)*((BX$6-$F157+1)/($J157*($J157+1)/2)*$D157))+($K157="custom")*CustCF!BR157</f>
        <v/>
      </c>
      <c r="BY157" s="87">
        <f>($K157="Bell Curve")*(_xlfn.NORM.DIST(AND(BY$6&gt;=$F157,BY$6&lt;=$H157)*(BY$6-$F157+1),$J157/2,$M157,TRUE)-_xlfn.NORM.DIST(AND(BY$6&gt;=$F157,BY$6&lt;=$H157)*(BX$6-$F157+1),$J157/2,$M157,TRUE))/(1-2*_xlfn.NORM.DIST(0,$J157/2,$M157,TRUE))*$D157+($K157="Steady Growth")*(AND(BY$6&gt;=$F157,BY$6&lt;=$H157)*((BY$6-$F157+1)/($J157*($J157+1)/2)*$D157))+($K157="custom")*CustCF!BS157</f>
        <v/>
      </c>
      <c r="BZ157" s="87">
        <f>($K157="Bell Curve")*(_xlfn.NORM.DIST(AND(BZ$6&gt;=$F157,BZ$6&lt;=$H157)*(BZ$6-$F157+1),$J157/2,$M157,TRUE)-_xlfn.NORM.DIST(AND(BZ$6&gt;=$F157,BZ$6&lt;=$H157)*(BY$6-$F157+1),$J157/2,$M157,TRUE))/(1-2*_xlfn.NORM.DIST(0,$J157/2,$M157,TRUE))*$D157+($K157="Steady Growth")*(AND(BZ$6&gt;=$F157,BZ$6&lt;=$H157)*((BZ$6-$F157+1)/($J157*($J157+1)/2)*$D157))+($K157="custom")*CustCF!BT157</f>
        <v/>
      </c>
      <c r="CA157" s="87">
        <f>($K157="Bell Curve")*(_xlfn.NORM.DIST(AND(CA$6&gt;=$F157,CA$6&lt;=$H157)*(CA$6-$F157+1),$J157/2,$M157,TRUE)-_xlfn.NORM.DIST(AND(CA$6&gt;=$F157,CA$6&lt;=$H157)*(BZ$6-$F157+1),$J157/2,$M157,TRUE))/(1-2*_xlfn.NORM.DIST(0,$J157/2,$M157,TRUE))*$D157+($K157="Steady Growth")*(AND(CA$6&gt;=$F157,CA$6&lt;=$H157)*((CA$6-$F157+1)/($J157*($J157+1)/2)*$D157))+($K157="custom")*CustCF!BU157</f>
        <v/>
      </c>
      <c r="CB157" s="87">
        <f>($K157="Bell Curve")*(_xlfn.NORM.DIST(AND(CB$6&gt;=$F157,CB$6&lt;=$H157)*(CB$6-$F157+1),$J157/2,$M157,TRUE)-_xlfn.NORM.DIST(AND(CB$6&gt;=$F157,CB$6&lt;=$H157)*(CA$6-$F157+1),$J157/2,$M157,TRUE))/(1-2*_xlfn.NORM.DIST(0,$J157/2,$M157,TRUE))*$D157+($K157="Steady Growth")*(AND(CB$6&gt;=$F157,CB$6&lt;=$H157)*((CB$6-$F157+1)/($J157*($J157+1)/2)*$D157))+($K157="custom")*CustCF!BV157</f>
        <v/>
      </c>
      <c r="CC157" s="87">
        <f>($K157="Bell Curve")*(_xlfn.NORM.DIST(AND(CC$6&gt;=$F157,CC$6&lt;=$H157)*(CC$6-$F157+1),$J157/2,$M157,TRUE)-_xlfn.NORM.DIST(AND(CC$6&gt;=$F157,CC$6&lt;=$H157)*(CB$6-$F157+1),$J157/2,$M157,TRUE))/(1-2*_xlfn.NORM.DIST(0,$J157/2,$M157,TRUE))*$D157+($K157="Steady Growth")*(AND(CC$6&gt;=$F157,CC$6&lt;=$H157)*((CC$6-$F157+1)/($J157*($J157+1)/2)*$D157))+($K157="custom")*CustCF!BW157</f>
        <v/>
      </c>
      <c r="CD157" s="87">
        <f>($K157="Bell Curve")*(_xlfn.NORM.DIST(AND(CD$6&gt;=$F157,CD$6&lt;=$H157)*(CD$6-$F157+1),$J157/2,$M157,TRUE)-_xlfn.NORM.DIST(AND(CD$6&gt;=$F157,CD$6&lt;=$H157)*(CC$6-$F157+1),$J157/2,$M157,TRUE))/(1-2*_xlfn.NORM.DIST(0,$J157/2,$M157,TRUE))*$D157+($K157="Steady Growth")*(AND(CD$6&gt;=$F157,CD$6&lt;=$H157)*((CD$6-$F157+1)/($J157*($J157+1)/2)*$D157))+($K157="custom")*CustCF!BX157</f>
        <v/>
      </c>
      <c r="CE157" s="87">
        <f>($K157="Bell Curve")*(_xlfn.NORM.DIST(AND(CE$6&gt;=$F157,CE$6&lt;=$H157)*(CE$6-$F157+1),$J157/2,$M157,TRUE)-_xlfn.NORM.DIST(AND(CE$6&gt;=$F157,CE$6&lt;=$H157)*(CD$6-$F157+1),$J157/2,$M157,TRUE))/(1-2*_xlfn.NORM.DIST(0,$J157/2,$M157,TRUE))*$D157+($K157="Steady Growth")*(AND(CE$6&gt;=$F157,CE$6&lt;=$H157)*((CE$6-$F157+1)/($J157*($J157+1)/2)*$D157))+($K157="custom")*CustCF!BY157</f>
        <v/>
      </c>
      <c r="CF157" s="87">
        <f>($K157="Bell Curve")*(_xlfn.NORM.DIST(AND(CF$6&gt;=$F157,CF$6&lt;=$H157)*(CF$6-$F157+1),$J157/2,$M157,TRUE)-_xlfn.NORM.DIST(AND(CF$6&gt;=$F157,CF$6&lt;=$H157)*(CE$6-$F157+1),$J157/2,$M157,TRUE))/(1-2*_xlfn.NORM.DIST(0,$J157/2,$M157,TRUE))*$D157+($K157="Steady Growth")*(AND(CF$6&gt;=$F157,CF$6&lt;=$H157)*((CF$6-$F157+1)/($J157*($J157+1)/2)*$D157))+($K157="custom")*CustCF!BZ157</f>
        <v/>
      </c>
      <c r="CG157" s="87">
        <f>($K157="Bell Curve")*(_xlfn.NORM.DIST(AND(CG$6&gt;=$F157,CG$6&lt;=$H157)*(CG$6-$F157+1),$J157/2,$M157,TRUE)-_xlfn.NORM.DIST(AND(CG$6&gt;=$F157,CG$6&lt;=$H157)*(CF$6-$F157+1),$J157/2,$M157,TRUE))/(1-2*_xlfn.NORM.DIST(0,$J157/2,$M157,TRUE))*$D157+($K157="Steady Growth")*(AND(CG$6&gt;=$F157,CG$6&lt;=$H157)*((CG$6-$F157+1)/($J157*($J157+1)/2)*$D157))+($K157="custom")*CustCF!CA157</f>
        <v/>
      </c>
      <c r="CH157" s="87">
        <f>($K157="Bell Curve")*(_xlfn.NORM.DIST(AND(CH$6&gt;=$F157,CH$6&lt;=$H157)*(CH$6-$F157+1),$J157/2,$M157,TRUE)-_xlfn.NORM.DIST(AND(CH$6&gt;=$F157,CH$6&lt;=$H157)*(CG$6-$F157+1),$J157/2,$M157,TRUE))/(1-2*_xlfn.NORM.DIST(0,$J157/2,$M157,TRUE))*$D157+($K157="Steady Growth")*(AND(CH$6&gt;=$F157,CH$6&lt;=$H157)*((CH$6-$F157+1)/($J157*($J157+1)/2)*$D157))+($K157="custom")*CustCF!CB157</f>
        <v/>
      </c>
      <c r="CI157" s="87">
        <f>($K157="Bell Curve")*(_xlfn.NORM.DIST(AND(CI$6&gt;=$F157,CI$6&lt;=$H157)*(CI$6-$F157+1),$J157/2,$M157,TRUE)-_xlfn.NORM.DIST(AND(CI$6&gt;=$F157,CI$6&lt;=$H157)*(CH$6-$F157+1),$J157/2,$M157,TRUE))/(1-2*_xlfn.NORM.DIST(0,$J157/2,$M157,TRUE))*$D157+($K157="Steady Growth")*(AND(CI$6&gt;=$F157,CI$6&lt;=$H157)*((CI$6-$F157+1)/($J157*($J157+1)/2)*$D157))+($K157="custom")*CustCF!CC157</f>
        <v/>
      </c>
      <c r="CJ157" s="87">
        <f>($K157="Bell Curve")*(_xlfn.NORM.DIST(AND(CJ$6&gt;=$F157,CJ$6&lt;=$H157)*(CJ$6-$F157+1),$J157/2,$M157,TRUE)-_xlfn.NORM.DIST(AND(CJ$6&gt;=$F157,CJ$6&lt;=$H157)*(CI$6-$F157+1),$J157/2,$M157,TRUE))/(1-2*_xlfn.NORM.DIST(0,$J157/2,$M157,TRUE))*$D157+($K157="Steady Growth")*(AND(CJ$6&gt;=$F157,CJ$6&lt;=$H157)*((CJ$6-$F157+1)/($J157*($J157+1)/2)*$D157))+($K157="custom")*CustCF!CD157</f>
        <v/>
      </c>
      <c r="CK157" s="87">
        <f>($K157="Bell Curve")*(_xlfn.NORM.DIST(AND(CK$6&gt;=$F157,CK$6&lt;=$H157)*(CK$6-$F157+1),$J157/2,$M157,TRUE)-_xlfn.NORM.DIST(AND(CK$6&gt;=$F157,CK$6&lt;=$H157)*(CJ$6-$F157+1),$J157/2,$M157,TRUE))/(1-2*_xlfn.NORM.DIST(0,$J157/2,$M157,TRUE))*$D157+($K157="Steady Growth")*(AND(CK$6&gt;=$F157,CK$6&lt;=$H157)*((CK$6-$F157+1)/($J157*($J157+1)/2)*$D157))+($K157="custom")*CustCF!CE157</f>
        <v/>
      </c>
      <c r="CL157" s="87">
        <f>($K157="Bell Curve")*(_xlfn.NORM.DIST(AND(CL$6&gt;=$F157,CL$6&lt;=$H157)*(CL$6-$F157+1),$J157/2,$M157,TRUE)-_xlfn.NORM.DIST(AND(CL$6&gt;=$F157,CL$6&lt;=$H157)*(CK$6-$F157+1),$J157/2,$M157,TRUE))/(1-2*_xlfn.NORM.DIST(0,$J157/2,$M157,TRUE))*$D157+($K157="Steady Growth")*(AND(CL$6&gt;=$F157,CL$6&lt;=$H157)*((CL$6-$F157+1)/($J157*($J157+1)/2)*$D157))+($K157="custom")*CustCF!CF157</f>
        <v/>
      </c>
      <c r="CM157" s="87">
        <f>($K157="Bell Curve")*(_xlfn.NORM.DIST(AND(CM$6&gt;=$F157,CM$6&lt;=$H157)*(CM$6-$F157+1),$J157/2,$M157,TRUE)-_xlfn.NORM.DIST(AND(CM$6&gt;=$F157,CM$6&lt;=$H157)*(CL$6-$F157+1),$J157/2,$M157,TRUE))/(1-2*_xlfn.NORM.DIST(0,$J157/2,$M157,TRUE))*$D157+($K157="Steady Growth")*(AND(CM$6&gt;=$F157,CM$6&lt;=$H157)*((CM$6-$F157+1)/($J157*($J157+1)/2)*$D157))+($K157="custom")*CustCF!CG157</f>
        <v/>
      </c>
      <c r="CN157" s="87">
        <f>($K157="Bell Curve")*(_xlfn.NORM.DIST(AND(CN$6&gt;=$F157,CN$6&lt;=$H157)*(CN$6-$F157+1),$J157/2,$M157,TRUE)-_xlfn.NORM.DIST(AND(CN$6&gt;=$F157,CN$6&lt;=$H157)*(CM$6-$F157+1),$J157/2,$M157,TRUE))/(1-2*_xlfn.NORM.DIST(0,$J157/2,$M157,TRUE))*$D157+($K157="Steady Growth")*(AND(CN$6&gt;=$F157,CN$6&lt;=$H157)*((CN$6-$F157+1)/($J157*($J157+1)/2)*$D157))+($K157="custom")*CustCF!CH157</f>
        <v/>
      </c>
      <c r="CO157" s="87">
        <f>($K157="Bell Curve")*(_xlfn.NORM.DIST(AND(CO$6&gt;=$F157,CO$6&lt;=$H157)*(CO$6-$F157+1),$J157/2,$M157,TRUE)-_xlfn.NORM.DIST(AND(CO$6&gt;=$F157,CO$6&lt;=$H157)*(CN$6-$F157+1),$J157/2,$M157,TRUE))/(1-2*_xlfn.NORM.DIST(0,$J157/2,$M157,TRUE))*$D157+($K157="Steady Growth")*(AND(CO$6&gt;=$F157,CO$6&lt;=$H157)*((CO$6-$F157+1)/($J157*($J157+1)/2)*$D157))+($K157="custom")*CustCF!CI157</f>
        <v/>
      </c>
      <c r="CP157" s="87">
        <f>($K157="Bell Curve")*(_xlfn.NORM.DIST(AND(CP$6&gt;=$F157,CP$6&lt;=$H157)*(CP$6-$F157+1),$J157/2,$M157,TRUE)-_xlfn.NORM.DIST(AND(CP$6&gt;=$F157,CP$6&lt;=$H157)*(CO$6-$F157+1),$J157/2,$M157,TRUE))/(1-2*_xlfn.NORM.DIST(0,$J157/2,$M157,TRUE))*$D157+($K157="Steady Growth")*(AND(CP$6&gt;=$F157,CP$6&lt;=$H157)*((CP$6-$F157+1)/($J157*($J157+1)/2)*$D157))+($K157="custom")*CustCF!CJ157</f>
        <v/>
      </c>
      <c r="CQ157" s="87">
        <f>($K157="Bell Curve")*(_xlfn.NORM.DIST(AND(CQ$6&gt;=$F157,CQ$6&lt;=$H157)*(CQ$6-$F157+1),$J157/2,$M157,TRUE)-_xlfn.NORM.DIST(AND(CQ$6&gt;=$F157,CQ$6&lt;=$H157)*(CP$6-$F157+1),$J157/2,$M157,TRUE))/(1-2*_xlfn.NORM.DIST(0,$J157/2,$M157,TRUE))*$D157+($K157="Steady Growth")*(AND(CQ$6&gt;=$F157,CQ$6&lt;=$H157)*((CQ$6-$F157+1)/($J157*($J157+1)/2)*$D157))+($K157="custom")*CustCF!CK157</f>
        <v/>
      </c>
      <c r="CR157" s="87">
        <f>($K157="Bell Curve")*(_xlfn.NORM.DIST(AND(CR$6&gt;=$F157,CR$6&lt;=$H157)*(CR$6-$F157+1),$J157/2,$M157,TRUE)-_xlfn.NORM.DIST(AND(CR$6&gt;=$F157,CR$6&lt;=$H157)*(CQ$6-$F157+1),$J157/2,$M157,TRUE))/(1-2*_xlfn.NORM.DIST(0,$J157/2,$M157,TRUE))*$D157+($K157="Steady Growth")*(AND(CR$6&gt;=$F157,CR$6&lt;=$H157)*((CR$6-$F157+1)/($J157*($J157+1)/2)*$D157))+($K157="custom")*CustCF!CL157</f>
        <v/>
      </c>
      <c r="CS157" s="87">
        <f>($K157="Bell Curve")*(_xlfn.NORM.DIST(AND(CS$6&gt;=$F157,CS$6&lt;=$H157)*(CS$6-$F157+1),$J157/2,$M157,TRUE)-_xlfn.NORM.DIST(AND(CS$6&gt;=$F157,CS$6&lt;=$H157)*(CR$6-$F157+1),$J157/2,$M157,TRUE))/(1-2*_xlfn.NORM.DIST(0,$J157/2,$M157,TRUE))*$D157+($K157="Steady Growth")*(AND(CS$6&gt;=$F157,CS$6&lt;=$H157)*((CS$6-$F157+1)/($J157*($J157+1)/2)*$D157))+($K157="custom")*CustCF!CM157</f>
        <v/>
      </c>
      <c r="CT157" s="87">
        <f>($K157="Bell Curve")*(_xlfn.NORM.DIST(AND(CT$6&gt;=$F157,CT$6&lt;=$H157)*(CT$6-$F157+1),$J157/2,$M157,TRUE)-_xlfn.NORM.DIST(AND(CT$6&gt;=$F157,CT$6&lt;=$H157)*(CS$6-$F157+1),$J157/2,$M157,TRUE))/(1-2*_xlfn.NORM.DIST(0,$J157/2,$M157,TRUE))*$D157+($K157="Steady Growth")*(AND(CT$6&gt;=$F157,CT$6&lt;=$H157)*((CT$6-$F157+1)/($J157*($J157+1)/2)*$D157))+($K157="custom")*CustCF!CN157</f>
        <v/>
      </c>
      <c r="CU157" s="87">
        <f>($K157="Bell Curve")*(_xlfn.NORM.DIST(AND(CU$6&gt;=$F157,CU$6&lt;=$H157)*(CU$6-$F157+1),$J157/2,$M157,TRUE)-_xlfn.NORM.DIST(AND(CU$6&gt;=$F157,CU$6&lt;=$H157)*(CT$6-$F157+1),$J157/2,$M157,TRUE))/(1-2*_xlfn.NORM.DIST(0,$J157/2,$M157,TRUE))*$D157+($K157="Steady Growth")*(AND(CU$6&gt;=$F157,CU$6&lt;=$H157)*((CU$6-$F157+1)/($J157*($J157+1)/2)*$D157))+($K157="custom")*CustCF!CO157</f>
        <v/>
      </c>
      <c r="CV157" s="87">
        <f>($K157="Bell Curve")*(_xlfn.NORM.DIST(AND(CV$6&gt;=$F157,CV$6&lt;=$H157)*(CV$6-$F157+1),$J157/2,$M157,TRUE)-_xlfn.NORM.DIST(AND(CV$6&gt;=$F157,CV$6&lt;=$H157)*(CU$6-$F157+1),$J157/2,$M157,TRUE))/(1-2*_xlfn.NORM.DIST(0,$J157/2,$M157,TRUE))*$D157+($K157="Steady Growth")*(AND(CV$6&gt;=$F157,CV$6&lt;=$H157)*((CV$6-$F157+1)/($J157*($J157+1)/2)*$D157))+($K157="custom")*CustCF!CP157</f>
        <v/>
      </c>
      <c r="CW157" s="87">
        <f>($K157="Bell Curve")*(_xlfn.NORM.DIST(AND(CW$6&gt;=$F157,CW$6&lt;=$H157)*(CW$6-$F157+1),$J157/2,$M157,TRUE)-_xlfn.NORM.DIST(AND(CW$6&gt;=$F157,CW$6&lt;=$H157)*(CV$6-$F157+1),$J157/2,$M157,TRUE))/(1-2*_xlfn.NORM.DIST(0,$J157/2,$M157,TRUE))*$D157+($K157="Steady Growth")*(AND(CW$6&gt;=$F157,CW$6&lt;=$H157)*((CW$6-$F157+1)/($J157*($J157+1)/2)*$D157))+($K157="custom")*CustCF!CQ157</f>
        <v/>
      </c>
      <c r="CX157" s="87">
        <f>($K157="Bell Curve")*(_xlfn.NORM.DIST(AND(CX$6&gt;=$F157,CX$6&lt;=$H157)*(CX$6-$F157+1),$J157/2,$M157,TRUE)-_xlfn.NORM.DIST(AND(CX$6&gt;=$F157,CX$6&lt;=$H157)*(CW$6-$F157+1),$J157/2,$M157,TRUE))/(1-2*_xlfn.NORM.DIST(0,$J157/2,$M157,TRUE))*$D157+($K157="Steady Growth")*(AND(CX$6&gt;=$F157,CX$6&lt;=$H157)*((CX$6-$F157+1)/($J157*($J157+1)/2)*$D157))+($K157="custom")*CustCF!CR157</f>
        <v/>
      </c>
      <c r="CY157" s="87">
        <f>($K157="Bell Curve")*(_xlfn.NORM.DIST(AND(CY$6&gt;=$F157,CY$6&lt;=$H157)*(CY$6-$F157+1),$J157/2,$M157,TRUE)-_xlfn.NORM.DIST(AND(CY$6&gt;=$F157,CY$6&lt;=$H157)*(CX$6-$F157+1),$J157/2,$M157,TRUE))/(1-2*_xlfn.NORM.DIST(0,$J157/2,$M157,TRUE))*$D157+($K157="Steady Growth")*(AND(CY$6&gt;=$F157,CY$6&lt;=$H157)*((CY$6-$F157+1)/($J157*($J157+1)/2)*$D157))+($K157="custom")*CustCF!CS157</f>
        <v/>
      </c>
      <c r="CZ157" s="87">
        <f>($K157="Bell Curve")*(_xlfn.NORM.DIST(AND(CZ$6&gt;=$F157,CZ$6&lt;=$H157)*(CZ$6-$F157+1),$J157/2,$M157,TRUE)-_xlfn.NORM.DIST(AND(CZ$6&gt;=$F157,CZ$6&lt;=$H157)*(CY$6-$F157+1),$J157/2,$M157,TRUE))/(1-2*_xlfn.NORM.DIST(0,$J157/2,$M157,TRUE))*$D157+($K157="Steady Growth")*(AND(CZ$6&gt;=$F157,CZ$6&lt;=$H157)*((CZ$6-$F157+1)/($J157*($J157+1)/2)*$D157))+($K157="custom")*CustCF!CT157</f>
        <v/>
      </c>
      <c r="DA157" s="87">
        <f>($K157="Bell Curve")*(_xlfn.NORM.DIST(AND(DA$6&gt;=$F157,DA$6&lt;=$H157)*(DA$6-$F157+1),$J157/2,$M157,TRUE)-_xlfn.NORM.DIST(AND(DA$6&gt;=$F157,DA$6&lt;=$H157)*(CZ$6-$F157+1),$J157/2,$M157,TRUE))/(1-2*_xlfn.NORM.DIST(0,$J157/2,$M157,TRUE))*$D157+($K157="Steady Growth")*(AND(DA$6&gt;=$F157,DA$6&lt;=$H157)*((DA$6-$F157+1)/($J157*($J157+1)/2)*$D157))+($K157="custom")*CustCF!CU157</f>
        <v/>
      </c>
      <c r="DB157" s="87">
        <f>($K157="Bell Curve")*(_xlfn.NORM.DIST(AND(DB$6&gt;=$F157,DB$6&lt;=$H157)*(DB$6-$F157+1),$J157/2,$M157,TRUE)-_xlfn.NORM.DIST(AND(DB$6&gt;=$F157,DB$6&lt;=$H157)*(DA$6-$F157+1),$J157/2,$M157,TRUE))/(1-2*_xlfn.NORM.DIST(0,$J157/2,$M157,TRUE))*$D157+($K157="Steady Growth")*(AND(DB$6&gt;=$F157,DB$6&lt;=$H157)*((DB$6-$F157+1)/($J157*($J157+1)/2)*$D157))+($K157="custom")*CustCF!CV157</f>
        <v/>
      </c>
      <c r="DC157" s="87">
        <f>($K157="Bell Curve")*(_xlfn.NORM.DIST(AND(DC$6&gt;=$F157,DC$6&lt;=$H157)*(DC$6-$F157+1),$J157/2,$M157,TRUE)-_xlfn.NORM.DIST(AND(DC$6&gt;=$F157,DC$6&lt;=$H157)*(DB$6-$F157+1),$J157/2,$M157,TRUE))/(1-2*_xlfn.NORM.DIST(0,$J157/2,$M157,TRUE))*$D157+($K157="Steady Growth")*(AND(DC$6&gt;=$F157,DC$6&lt;=$H157)*((DC$6-$F157+1)/($J157*($J157+1)/2)*$D157))+($K157="custom")*CustCF!CW157</f>
        <v/>
      </c>
      <c r="DD157" s="87">
        <f>($K157="Bell Curve")*(_xlfn.NORM.DIST(AND(DD$6&gt;=$F157,DD$6&lt;=$H157)*(DD$6-$F157+1),$J157/2,$M157,TRUE)-_xlfn.NORM.DIST(AND(DD$6&gt;=$F157,DD$6&lt;=$H157)*(DC$6-$F157+1),$J157/2,$M157,TRUE))/(1-2*_xlfn.NORM.DIST(0,$J157/2,$M157,TRUE))*$D157+($K157="Steady Growth")*(AND(DD$6&gt;=$F157,DD$6&lt;=$H157)*((DD$6-$F157+1)/($J157*($J157+1)/2)*$D157))+($K157="custom")*CustCF!CX157</f>
        <v/>
      </c>
      <c r="DE157" s="87">
        <f>($K157="Bell Curve")*(_xlfn.NORM.DIST(AND(DE$6&gt;=$F157,DE$6&lt;=$H157)*(DE$6-$F157+1),$J157/2,$M157,TRUE)-_xlfn.NORM.DIST(AND(DE$6&gt;=$F157,DE$6&lt;=$H157)*(DD$6-$F157+1),$J157/2,$M157,TRUE))/(1-2*_xlfn.NORM.DIST(0,$J157/2,$M157,TRUE))*$D157+($K157="Steady Growth")*(AND(DE$6&gt;=$F157,DE$6&lt;=$H157)*((DE$6-$F157+1)/($J157*($J157+1)/2)*$D157))+($K157="custom")*CustCF!CY157</f>
        <v/>
      </c>
      <c r="DF157" s="87">
        <f>($K157="Bell Curve")*(_xlfn.NORM.DIST(AND(DF$6&gt;=$F157,DF$6&lt;=$H157)*(DF$6-$F157+1),$J157/2,$M157,TRUE)-_xlfn.NORM.DIST(AND(DF$6&gt;=$F157,DF$6&lt;=$H157)*(DE$6-$F157+1),$J157/2,$M157,TRUE))/(1-2*_xlfn.NORM.DIST(0,$J157/2,$M157,TRUE))*$D157+($K157="Steady Growth")*(AND(DF$6&gt;=$F157,DF$6&lt;=$H157)*((DF$6-$F157+1)/($J157*($J157+1)/2)*$D157))+($K157="custom")*CustCF!CZ157</f>
        <v/>
      </c>
      <c r="DG157" s="87">
        <f>($K157="Bell Curve")*(_xlfn.NORM.DIST(AND(DG$6&gt;=$F157,DG$6&lt;=$H157)*(DG$6-$F157+1),$J157/2,$M157,TRUE)-_xlfn.NORM.DIST(AND(DG$6&gt;=$F157,DG$6&lt;=$H157)*(DF$6-$F157+1),$J157/2,$M157,TRUE))/(1-2*_xlfn.NORM.DIST(0,$J157/2,$M157,TRUE))*$D157+($K157="Steady Growth")*(AND(DG$6&gt;=$F157,DG$6&lt;=$H157)*((DG$6-$F157+1)/($J157*($J157+1)/2)*$D157))+($K157="custom")*CustCF!DA157</f>
        <v/>
      </c>
      <c r="DH157" s="87">
        <f>($K157="Bell Curve")*(_xlfn.NORM.DIST(AND(DH$6&gt;=$F157,DH$6&lt;=$H157)*(DH$6-$F157+1),$J157/2,$M157,TRUE)-_xlfn.NORM.DIST(AND(DH$6&gt;=$F157,DH$6&lt;=$H157)*(DG$6-$F157+1),$J157/2,$M157,TRUE))/(1-2*_xlfn.NORM.DIST(0,$J157/2,$M157,TRUE))*$D157+($K157="Steady Growth")*(AND(DH$6&gt;=$F157,DH$6&lt;=$H157)*((DH$6-$F157+1)/($J157*($J157+1)/2)*$D157))+($K157="custom")*CustCF!DB157</f>
        <v/>
      </c>
      <c r="DI157" s="87">
        <f>($K157="Bell Curve")*(_xlfn.NORM.DIST(AND(DI$6&gt;=$F157,DI$6&lt;=$H157)*(DI$6-$F157+1),$J157/2,$M157,TRUE)-_xlfn.NORM.DIST(AND(DI$6&gt;=$F157,DI$6&lt;=$H157)*(DH$6-$F157+1),$J157/2,$M157,TRUE))/(1-2*_xlfn.NORM.DIST(0,$J157/2,$M157,TRUE))*$D157+($K157="Steady Growth")*(AND(DI$6&gt;=$F157,DI$6&lt;=$H157)*((DI$6-$F157+1)/($J157*($J157+1)/2)*$D157))+($K157="custom")*CustCF!DC157</f>
        <v/>
      </c>
      <c r="DJ157" s="87">
        <f>($K157="Bell Curve")*(_xlfn.NORM.DIST(AND(DJ$6&gt;=$F157,DJ$6&lt;=$H157)*(DJ$6-$F157+1),$J157/2,$M157,TRUE)-_xlfn.NORM.DIST(AND(DJ$6&gt;=$F157,DJ$6&lt;=$H157)*(DI$6-$F157+1),$J157/2,$M157,TRUE))/(1-2*_xlfn.NORM.DIST(0,$J157/2,$M157,TRUE))*$D157+($K157="Steady Growth")*(AND(DJ$6&gt;=$F157,DJ$6&lt;=$H157)*((DJ$6-$F157+1)/($J157*($J157+1)/2)*$D157))+($K157="custom")*CustCF!DD157</f>
        <v/>
      </c>
      <c r="DK157" s="87">
        <f>($K157="Bell Curve")*(_xlfn.NORM.DIST(AND(DK$6&gt;=$F157,DK$6&lt;=$H157)*(DK$6-$F157+1),$J157/2,$M157,TRUE)-_xlfn.NORM.DIST(AND(DK$6&gt;=$F157,DK$6&lt;=$H157)*(DJ$6-$F157+1),$J157/2,$M157,TRUE))/(1-2*_xlfn.NORM.DIST(0,$J157/2,$M157,TRUE))*$D157+($K157="Steady Growth")*(AND(DK$6&gt;=$F157,DK$6&lt;=$H157)*((DK$6-$F157+1)/($J157*($J157+1)/2)*$D157))+($K157="custom")*CustCF!DE157</f>
        <v/>
      </c>
      <c r="DL157" s="87">
        <f>($K157="Bell Curve")*(_xlfn.NORM.DIST(AND(DL$6&gt;=$F157,DL$6&lt;=$H157)*(DL$6-$F157+1),$J157/2,$M157,TRUE)-_xlfn.NORM.DIST(AND(DL$6&gt;=$F157,DL$6&lt;=$H157)*(DK$6-$F157+1),$J157/2,$M157,TRUE))/(1-2*_xlfn.NORM.DIST(0,$J157/2,$M157,TRUE))*$D157+($K157="Steady Growth")*(AND(DL$6&gt;=$F157,DL$6&lt;=$H157)*((DL$6-$F157+1)/($J157*($J157+1)/2)*$D157))+($K157="custom")*CustCF!DF157</f>
        <v/>
      </c>
      <c r="DM157" s="87">
        <f>($K157="Bell Curve")*(_xlfn.NORM.DIST(AND(DM$6&gt;=$F157,DM$6&lt;=$H157)*(DM$6-$F157+1),$J157/2,$M157,TRUE)-_xlfn.NORM.DIST(AND(DM$6&gt;=$F157,DM$6&lt;=$H157)*(DL$6-$F157+1),$J157/2,$M157,TRUE))/(1-2*_xlfn.NORM.DIST(0,$J157/2,$M157,TRUE))*$D157+($K157="Steady Growth")*(AND(DM$6&gt;=$F157,DM$6&lt;=$H157)*((DM$6-$F157+1)/($J157*($J157+1)/2)*$D157))+($K157="custom")*CustCF!DG157</f>
        <v/>
      </c>
      <c r="DN157" s="87">
        <f>($K157="Bell Curve")*(_xlfn.NORM.DIST(AND(DN$6&gt;=$F157,DN$6&lt;=$H157)*(DN$6-$F157+1),$J157/2,$M157,TRUE)-_xlfn.NORM.DIST(AND(DN$6&gt;=$F157,DN$6&lt;=$H157)*(DM$6-$F157+1),$J157/2,$M157,TRUE))/(1-2*_xlfn.NORM.DIST(0,$J157/2,$M157,TRUE))*$D157+($K157="Steady Growth")*(AND(DN$6&gt;=$F157,DN$6&lt;=$H157)*((DN$6-$F157+1)/($J157*($J157+1)/2)*$D157))+($K157="custom")*CustCF!DH157</f>
        <v/>
      </c>
      <c r="DO157" s="87">
        <f>($K157="Bell Curve")*(_xlfn.NORM.DIST(AND(DO$6&gt;=$F157,DO$6&lt;=$H157)*(DO$6-$F157+1),$J157/2,$M157,TRUE)-_xlfn.NORM.DIST(AND(DO$6&gt;=$F157,DO$6&lt;=$H157)*(DN$6-$F157+1),$J157/2,$M157,TRUE))/(1-2*_xlfn.NORM.DIST(0,$J157/2,$M157,TRUE))*$D157+($K157="Steady Growth")*(AND(DO$6&gt;=$F157,DO$6&lt;=$H157)*((DO$6-$F157+1)/($J157*($J157+1)/2)*$D157))+($K157="custom")*CustCF!DI157</f>
        <v/>
      </c>
      <c r="DP157" s="87">
        <f>($K157="Bell Curve")*(_xlfn.NORM.DIST(AND(DP$6&gt;=$F157,DP$6&lt;=$H157)*(DP$6-$F157+1),$J157/2,$M157,TRUE)-_xlfn.NORM.DIST(AND(DP$6&gt;=$F157,DP$6&lt;=$H157)*(DO$6-$F157+1),$J157/2,$M157,TRUE))/(1-2*_xlfn.NORM.DIST(0,$J157/2,$M157,TRUE))*$D157+($K157="Steady Growth")*(AND(DP$6&gt;=$F157,DP$6&lt;=$H157)*((DP$6-$F157+1)/($J157*($J157+1)/2)*$D157))+($K157="custom")*CustCF!DJ157</f>
        <v/>
      </c>
      <c r="DQ157" s="87">
        <f>($K157="Bell Curve")*(_xlfn.NORM.DIST(AND(DQ$6&gt;=$F157,DQ$6&lt;=$H157)*(DQ$6-$F157+1),$J157/2,$M157,TRUE)-_xlfn.NORM.DIST(AND(DQ$6&gt;=$F157,DQ$6&lt;=$H157)*(DP$6-$F157+1),$J157/2,$M157,TRUE))/(1-2*_xlfn.NORM.DIST(0,$J157/2,$M157,TRUE))*$D157+($K157="Steady Growth")*(AND(DQ$6&gt;=$F157,DQ$6&lt;=$H157)*((DQ$6-$F157+1)/($J157*($J157+1)/2)*$D157))+($K157="custom")*CustCF!DK157</f>
        <v/>
      </c>
      <c r="DR157" s="87">
        <f>($K157="Bell Curve")*(_xlfn.NORM.DIST(AND(DR$6&gt;=$F157,DR$6&lt;=$H157)*(DR$6-$F157+1),$J157/2,$M157,TRUE)-_xlfn.NORM.DIST(AND(DR$6&gt;=$F157,DR$6&lt;=$H157)*(DQ$6-$F157+1),$J157/2,$M157,TRUE))/(1-2*_xlfn.NORM.DIST(0,$J157/2,$M157,TRUE))*$D157+($K157="Steady Growth")*(AND(DR$6&gt;=$F157,DR$6&lt;=$H157)*((DR$6-$F157+1)/($J157*($J157+1)/2)*$D157))+($K157="custom")*CustCF!DL157</f>
        <v/>
      </c>
      <c r="DS157" s="87">
        <f>($K157="Bell Curve")*(_xlfn.NORM.DIST(AND(DS$6&gt;=$F157,DS$6&lt;=$H157)*(DS$6-$F157+1),$J157/2,$M157,TRUE)-_xlfn.NORM.DIST(AND(DS$6&gt;=$F157,DS$6&lt;=$H157)*(DR$6-$F157+1),$J157/2,$M157,TRUE))/(1-2*_xlfn.NORM.DIST(0,$J157/2,$M157,TRUE))*$D157+($K157="Steady Growth")*(AND(DS$6&gt;=$F157,DS$6&lt;=$H157)*((DS$6-$F157+1)/($J157*($J157+1)/2)*$D157))+($K157="custom")*CustCF!DM157</f>
        <v/>
      </c>
      <c r="DT157" s="87">
        <f>($K157="Bell Curve")*(_xlfn.NORM.DIST(AND(DT$6&gt;=$F157,DT$6&lt;=$H157)*(DT$6-$F157+1),$J157/2,$M157,TRUE)-_xlfn.NORM.DIST(AND(DT$6&gt;=$F157,DT$6&lt;=$H157)*(DS$6-$F157+1),$J157/2,$M157,TRUE))/(1-2*_xlfn.NORM.DIST(0,$J157/2,$M157,TRUE))*$D157+($K157="Steady Growth")*(AND(DT$6&gt;=$F157,DT$6&lt;=$H157)*((DT$6-$F157+1)/($J157*($J157+1)/2)*$D157))+($K157="custom")*CustCF!DN157</f>
        <v/>
      </c>
      <c r="DU157" s="87">
        <f>($K157="Bell Curve")*(_xlfn.NORM.DIST(AND(DU$6&gt;=$F157,DU$6&lt;=$H157)*(DU$6-$F157+1),$J157/2,$M157,TRUE)-_xlfn.NORM.DIST(AND(DU$6&gt;=$F157,DU$6&lt;=$H157)*(DT$6-$F157+1),$J157/2,$M157,TRUE))/(1-2*_xlfn.NORM.DIST(0,$J157/2,$M157,TRUE))*$D157+($K157="Steady Growth")*(AND(DU$6&gt;=$F157,DU$6&lt;=$H157)*((DU$6-$F157+1)/($J157*($J157+1)/2)*$D157))+($K157="custom")*CustCF!DO157</f>
        <v/>
      </c>
      <c r="DV157" s="87">
        <f>($K157="Bell Curve")*(_xlfn.NORM.DIST(AND(DV$6&gt;=$F157,DV$6&lt;=$H157)*(DV$6-$F157+1),$J157/2,$M157,TRUE)-_xlfn.NORM.DIST(AND(DV$6&gt;=$F157,DV$6&lt;=$H157)*(DU$6-$F157+1),$J157/2,$M157,TRUE))/(1-2*_xlfn.NORM.DIST(0,$J157/2,$M157,TRUE))*$D157+($K157="Steady Growth")*(AND(DV$6&gt;=$F157,DV$6&lt;=$H157)*((DV$6-$F157+1)/($J157*($J157+1)/2)*$D157))+($K157="custom")*CustCF!DP157</f>
        <v/>
      </c>
      <c r="DW157" s="87">
        <f>($K157="Bell Curve")*(_xlfn.NORM.DIST(AND(DW$6&gt;=$F157,DW$6&lt;=$H157)*(DW$6-$F157+1),$J157/2,$M157,TRUE)-_xlfn.NORM.DIST(AND(DW$6&gt;=$F157,DW$6&lt;=$H157)*(DV$6-$F157+1),$J157/2,$M157,TRUE))/(1-2*_xlfn.NORM.DIST(0,$J157/2,$M157,TRUE))*$D157+($K157="Steady Growth")*(AND(DW$6&gt;=$F157,DW$6&lt;=$H157)*((DW$6-$F157+1)/($J157*($J157+1)/2)*$D157))+($K157="custom")*CustCF!DQ157</f>
        <v/>
      </c>
      <c r="DX157" s="87">
        <f>($K157="Bell Curve")*(_xlfn.NORM.DIST(AND(DX$6&gt;=$F157,DX$6&lt;=$H157)*(DX$6-$F157+1),$J157/2,$M157,TRUE)-_xlfn.NORM.DIST(AND(DX$6&gt;=$F157,DX$6&lt;=$H157)*(DW$6-$F157+1),$J157/2,$M157,TRUE))/(1-2*_xlfn.NORM.DIST(0,$J157/2,$M157,TRUE))*$D157+($K157="Steady Growth")*(AND(DX$6&gt;=$F157,DX$6&lt;=$H157)*((DX$6-$F157+1)/($J157*($J157+1)/2)*$D157))+($K157="custom")*CustCF!DR157</f>
        <v/>
      </c>
      <c r="DY157" s="87">
        <f>($K157="Bell Curve")*(_xlfn.NORM.DIST(AND(DY$6&gt;=$F157,DY$6&lt;=$H157)*(DY$6-$F157+1),$J157/2,$M157,TRUE)-_xlfn.NORM.DIST(AND(DY$6&gt;=$F157,DY$6&lt;=$H157)*(DX$6-$F157+1),$J157/2,$M157,TRUE))/(1-2*_xlfn.NORM.DIST(0,$J157/2,$M157,TRUE))*$D157+($K157="Steady Growth")*(AND(DY$6&gt;=$F157,DY$6&lt;=$H157)*((DY$6-$F157+1)/($J157*($J157+1)/2)*$D157))+($K157="custom")*CustCF!DS157</f>
        <v/>
      </c>
      <c r="DZ157" s="87">
        <f>($K157="Bell Curve")*(_xlfn.NORM.DIST(AND(DZ$6&gt;=$F157,DZ$6&lt;=$H157)*(DZ$6-$F157+1),$J157/2,$M157,TRUE)-_xlfn.NORM.DIST(AND(DZ$6&gt;=$F157,DZ$6&lt;=$H157)*(DY$6-$F157+1),$J157/2,$M157,TRUE))/(1-2*_xlfn.NORM.DIST(0,$J157/2,$M157,TRUE))*$D157+($K157="Steady Growth")*(AND(DZ$6&gt;=$F157,DZ$6&lt;=$H157)*((DZ$6-$F157+1)/($J157*($J157+1)/2)*$D157))+($K157="custom")*CustCF!DT157</f>
        <v/>
      </c>
      <c r="EA157" s="87">
        <f>($K157="Bell Curve")*(_xlfn.NORM.DIST(AND(EA$6&gt;=$F157,EA$6&lt;=$H157)*(EA$6-$F157+1),$J157/2,$M157,TRUE)-_xlfn.NORM.DIST(AND(EA$6&gt;=$F157,EA$6&lt;=$H157)*(DZ$6-$F157+1),$J157/2,$M157,TRUE))/(1-2*_xlfn.NORM.DIST(0,$J157/2,$M157,TRUE))*$D157+($K157="Steady Growth")*(AND(EA$6&gt;=$F157,EA$6&lt;=$H157)*((EA$6-$F157+1)/($J157*($J157+1)/2)*$D157))+($K157="custom")*CustCF!DU157</f>
        <v/>
      </c>
      <c r="EB157" s="87">
        <f>($K157="Bell Curve")*(_xlfn.NORM.DIST(AND(EB$6&gt;=$F157,EB$6&lt;=$H157)*(EB$6-$F157+1),$J157/2,$M157,TRUE)-_xlfn.NORM.DIST(AND(EB$6&gt;=$F157,EB$6&lt;=$H157)*(EA$6-$F157+1),$J157/2,$M157,TRUE))/(1-2*_xlfn.NORM.DIST(0,$J157/2,$M157,TRUE))*$D157+($K157="Steady Growth")*(AND(EB$6&gt;=$F157,EB$6&lt;=$H157)*((EB$6-$F157+1)/($J157*($J157+1)/2)*$D157))+($K157="custom")*CustCF!DV157</f>
        <v/>
      </c>
      <c r="EC157" s="87">
        <f>($K157="Bell Curve")*(_xlfn.NORM.DIST(AND(EC$6&gt;=$F157,EC$6&lt;=$H157)*(EC$6-$F157+1),$J157/2,$M157,TRUE)-_xlfn.NORM.DIST(AND(EC$6&gt;=$F157,EC$6&lt;=$H157)*(EB$6-$F157+1),$J157/2,$M157,TRUE))/(1-2*_xlfn.NORM.DIST(0,$J157/2,$M157,TRUE))*$D157+($K157="Steady Growth")*(AND(EC$6&gt;=$F157,EC$6&lt;=$H157)*((EC$6-$F157+1)/($J157*($J157+1)/2)*$D157))+($K157="custom")*CustCF!DW157</f>
        <v/>
      </c>
      <c r="ED157" s="87">
        <f>($K157="Bell Curve")*(_xlfn.NORM.DIST(AND(ED$6&gt;=$F157,ED$6&lt;=$H157)*(ED$6-$F157+1),$J157/2,$M157,TRUE)-_xlfn.NORM.DIST(AND(ED$6&gt;=$F157,ED$6&lt;=$H157)*(EC$6-$F157+1),$J157/2,$M157,TRUE))/(1-2*_xlfn.NORM.DIST(0,$J157/2,$M157,TRUE))*$D157+($K157="Steady Growth")*(AND(ED$6&gt;=$F157,ED$6&lt;=$H157)*((ED$6-$F157+1)/($J157*($J157+1)/2)*$D157))+($K157="custom")*CustCF!DX157</f>
        <v/>
      </c>
      <c r="EE157" s="87">
        <f>($K157="Bell Curve")*(_xlfn.NORM.DIST(AND(EE$6&gt;=$F157,EE$6&lt;=$H157)*(EE$6-$F157+1),$J157/2,$M157,TRUE)-_xlfn.NORM.DIST(AND(EE$6&gt;=$F157,EE$6&lt;=$H157)*(ED$6-$F157+1),$J157/2,$M157,TRUE))/(1-2*_xlfn.NORM.DIST(0,$J157/2,$M157,TRUE))*$D157+($K157="Steady Growth")*(AND(EE$6&gt;=$F157,EE$6&lt;=$H157)*((EE$6-$F157+1)/($J157*($J157+1)/2)*$D157))+($K157="custom")*CustCF!DY157</f>
        <v/>
      </c>
      <c r="EF157" s="87">
        <f>($K157="Bell Curve")*(_xlfn.NORM.DIST(AND(EF$6&gt;=$F157,EF$6&lt;=$H157)*(EF$6-$F157+1),$J157/2,$M157,TRUE)-_xlfn.NORM.DIST(AND(EF$6&gt;=$F157,EF$6&lt;=$H157)*(EE$6-$F157+1),$J157/2,$M157,TRUE))/(1-2*_xlfn.NORM.DIST(0,$J157/2,$M157,TRUE))*$D157+($K157="Steady Growth")*(AND(EF$6&gt;=$F157,EF$6&lt;=$H157)*((EF$6-$F157+1)/($J157*($J157+1)/2)*$D157))+($K157="custom")*CustCF!DZ157</f>
        <v/>
      </c>
      <c r="EG157" s="87">
        <f>($K157="Bell Curve")*(_xlfn.NORM.DIST(AND(EG$6&gt;=$F157,EG$6&lt;=$H157)*(EG$6-$F157+1),$J157/2,$M157,TRUE)-_xlfn.NORM.DIST(AND(EG$6&gt;=$F157,EG$6&lt;=$H157)*(EF$6-$F157+1),$J157/2,$M157,TRUE))/(1-2*_xlfn.NORM.DIST(0,$J157/2,$M157,TRUE))*$D157+($K157="Steady Growth")*(AND(EG$6&gt;=$F157,EG$6&lt;=$H157)*((EG$6-$F157+1)/($J157*($J157+1)/2)*$D157))+($K157="custom")*CustCF!EA157</f>
        <v/>
      </c>
      <c r="EH157" s="87">
        <f>($K157="Bell Curve")*(_xlfn.NORM.DIST(AND(EH$6&gt;=$F157,EH$6&lt;=$H157)*(EH$6-$F157+1),$J157/2,$M157,TRUE)-_xlfn.NORM.DIST(AND(EH$6&gt;=$F157,EH$6&lt;=$H157)*(EG$6-$F157+1),$J157/2,$M157,TRUE))/(1-2*_xlfn.NORM.DIST(0,$J157/2,$M157,TRUE))*$D157+($K157="Steady Growth")*(AND(EH$6&gt;=$F157,EH$6&lt;=$H157)*((EH$6-$F157+1)/($J157*($J157+1)/2)*$D157))+($K157="custom")*CustCF!EB157</f>
        <v/>
      </c>
      <c r="EI157" s="87">
        <f>($K157="Bell Curve")*(_xlfn.NORM.DIST(AND(EI$6&gt;=$F157,EI$6&lt;=$H157)*(EI$6-$F157+1),$J157/2,$M157,TRUE)-_xlfn.NORM.DIST(AND(EI$6&gt;=$F157,EI$6&lt;=$H157)*(EH$6-$F157+1),$J157/2,$M157,TRUE))/(1-2*_xlfn.NORM.DIST(0,$J157/2,$M157,TRUE))*$D157+($K157="Steady Growth")*(AND(EI$6&gt;=$F157,EI$6&lt;=$H157)*((EI$6-$F157+1)/($J157*($J157+1)/2)*$D157))+($K157="custom")*CustCF!EC157</f>
        <v/>
      </c>
      <c r="EJ157" s="87">
        <f>($K157="Bell Curve")*(_xlfn.NORM.DIST(AND(EJ$6&gt;=$F157,EJ$6&lt;=$H157)*(EJ$6-$F157+1),$J157/2,$M157,TRUE)-_xlfn.NORM.DIST(AND(EJ$6&gt;=$F157,EJ$6&lt;=$H157)*(EI$6-$F157+1),$J157/2,$M157,TRUE))/(1-2*_xlfn.NORM.DIST(0,$J157/2,$M157,TRUE))*$D157+($K157="Steady Growth")*(AND(EJ$6&gt;=$F157,EJ$6&lt;=$H157)*((EJ$6-$F157+1)/($J157*($J157+1)/2)*$D157))+($K157="custom")*CustCF!ED157</f>
        <v/>
      </c>
      <c r="EK157" s="87">
        <f>($K157="Bell Curve")*(_xlfn.NORM.DIST(AND(EK$6&gt;=$F157,EK$6&lt;=$H157)*(EK$6-$F157+1),$J157/2,$M157,TRUE)-_xlfn.NORM.DIST(AND(EK$6&gt;=$F157,EK$6&lt;=$H157)*(EJ$6-$F157+1),$J157/2,$M157,TRUE))/(1-2*_xlfn.NORM.DIST(0,$J157/2,$M157,TRUE))*$D157+($K157="Steady Growth")*(AND(EK$6&gt;=$F157,EK$6&lt;=$H157)*((EK$6-$F157+1)/($J157*($J157+1)/2)*$D157))+($K157="custom")*CustCF!EE157</f>
        <v/>
      </c>
      <c r="EL157" s="87">
        <f>($K157="Bell Curve")*(_xlfn.NORM.DIST(AND(EL$6&gt;=$F157,EL$6&lt;=$H157)*(EL$6-$F157+1),$J157/2,$M157,TRUE)-_xlfn.NORM.DIST(AND(EL$6&gt;=$F157,EL$6&lt;=$H157)*(EK$6-$F157+1),$J157/2,$M157,TRUE))/(1-2*_xlfn.NORM.DIST(0,$J157/2,$M157,TRUE))*$D157+($K157="Steady Growth")*(AND(EL$6&gt;=$F157,EL$6&lt;=$H157)*((EL$6-$F157+1)/($J157*($J157+1)/2)*$D157))+($K157="custom")*CustCF!EF157</f>
        <v/>
      </c>
      <c r="EM157" s="87">
        <f>($K157="Bell Curve")*(_xlfn.NORM.DIST(AND(EM$6&gt;=$F157,EM$6&lt;=$H157)*(EM$6-$F157+1),$J157/2,$M157,TRUE)-_xlfn.NORM.DIST(AND(EM$6&gt;=$F157,EM$6&lt;=$H157)*(EL$6-$F157+1),$J157/2,$M157,TRUE))/(1-2*_xlfn.NORM.DIST(0,$J157/2,$M157,TRUE))*$D157+($K157="Steady Growth")*(AND(EM$6&gt;=$F157,EM$6&lt;=$H157)*((EM$6-$F157+1)/($J157*($J157+1)/2)*$D157))+($K157="custom")*CustCF!EG157</f>
        <v/>
      </c>
      <c r="EN157" s="87">
        <f>($K157="Bell Curve")*(_xlfn.NORM.DIST(AND(EN$6&gt;=$F157,EN$6&lt;=$H157)*(EN$6-$F157+1),$J157/2,$M157,TRUE)-_xlfn.NORM.DIST(AND(EN$6&gt;=$F157,EN$6&lt;=$H157)*(EM$6-$F157+1),$J157/2,$M157,TRUE))/(1-2*_xlfn.NORM.DIST(0,$J157/2,$M157,TRUE))*$D157+($K157="Steady Growth")*(AND(EN$6&gt;=$F157,EN$6&lt;=$H157)*((EN$6-$F157+1)/($J157*($J157+1)/2)*$D157))+($K157="custom")*CustCF!EH157</f>
        <v/>
      </c>
      <c r="EO157" s="87">
        <f>($K157="Bell Curve")*(_xlfn.NORM.DIST(AND(EO$6&gt;=$F157,EO$6&lt;=$H157)*(EO$6-$F157+1),$J157/2,$M157,TRUE)-_xlfn.NORM.DIST(AND(EO$6&gt;=$F157,EO$6&lt;=$H157)*(EN$6-$F157+1),$J157/2,$M157,TRUE))/(1-2*_xlfn.NORM.DIST(0,$J157/2,$M157,TRUE))*$D157+($K157="Steady Growth")*(AND(EO$6&gt;=$F157,EO$6&lt;=$H157)*((EO$6-$F157+1)/($J157*($J157+1)/2)*$D157))+($K157="custom")*CustCF!EI157</f>
        <v/>
      </c>
      <c r="EP157" s="87">
        <f>($K157="Bell Curve")*(_xlfn.NORM.DIST(AND(EP$6&gt;=$F157,EP$6&lt;=$H157)*(EP$6-$F157+1),$J157/2,$M157,TRUE)-_xlfn.NORM.DIST(AND(EP$6&gt;=$F157,EP$6&lt;=$H157)*(EO$6-$F157+1),$J157/2,$M157,TRUE))/(1-2*_xlfn.NORM.DIST(0,$J157/2,$M157,TRUE))*$D157+($K157="Steady Growth")*(AND(EP$6&gt;=$F157,EP$6&lt;=$H157)*((EP$6-$F157+1)/($J157*($J157+1)/2)*$D157))+($K157="custom")*CustCF!EJ157</f>
        <v/>
      </c>
      <c r="EQ157" s="87">
        <f>($K157="Bell Curve")*(_xlfn.NORM.DIST(AND(EQ$6&gt;=$F157,EQ$6&lt;=$H157)*(EQ$6-$F157+1),$J157/2,$M157,TRUE)-_xlfn.NORM.DIST(AND(EQ$6&gt;=$F157,EQ$6&lt;=$H157)*(EP$6-$F157+1),$J157/2,$M157,TRUE))/(1-2*_xlfn.NORM.DIST(0,$J157/2,$M157,TRUE))*$D157+($K157="Steady Growth")*(AND(EQ$6&gt;=$F157,EQ$6&lt;=$H157)*((EQ$6-$F157+1)/($J157*($J157+1)/2)*$D157))+($K157="custom")*CustCF!EK157</f>
        <v/>
      </c>
      <c r="ER157" s="87">
        <f>($K157="Bell Curve")*(_xlfn.NORM.DIST(AND(ER$6&gt;=$F157,ER$6&lt;=$H157)*(ER$6-$F157+1),$J157/2,$M157,TRUE)-_xlfn.NORM.DIST(AND(ER$6&gt;=$F157,ER$6&lt;=$H157)*(EQ$6-$F157+1),$J157/2,$M157,TRUE))/(1-2*_xlfn.NORM.DIST(0,$J157/2,$M157,TRUE))*$D157+($K157="Steady Growth")*(AND(ER$6&gt;=$F157,ER$6&lt;=$H157)*((ER$6-$F157+1)/($J157*($J157+1)/2)*$D157))+($K157="custom")*CustCF!EL157</f>
        <v/>
      </c>
      <c r="ES157" s="87">
        <f>($K157="Bell Curve")*(_xlfn.NORM.DIST(AND(ES$6&gt;=$F157,ES$6&lt;=$H157)*(ES$6-$F157+1),$J157/2,$M157,TRUE)-_xlfn.NORM.DIST(AND(ES$6&gt;=$F157,ES$6&lt;=$H157)*(ER$6-$F157+1),$J157/2,$M157,TRUE))/(1-2*_xlfn.NORM.DIST(0,$J157/2,$M157,TRUE))*$D157+($K157="Steady Growth")*(AND(ES$6&gt;=$F157,ES$6&lt;=$H157)*((ES$6-$F157+1)/($J157*($J157+1)/2)*$D157))+($K157="custom")*CustCF!EM157</f>
        <v/>
      </c>
      <c r="ET157" s="87">
        <f>($K157="Bell Curve")*(_xlfn.NORM.DIST(AND(ET$6&gt;=$F157,ET$6&lt;=$H157)*(ET$6-$F157+1),$J157/2,$M157,TRUE)-_xlfn.NORM.DIST(AND(ET$6&gt;=$F157,ET$6&lt;=$H157)*(ES$6-$F157+1),$J157/2,$M157,TRUE))/(1-2*_xlfn.NORM.DIST(0,$J157/2,$M157,TRUE))*$D157+($K157="Steady Growth")*(AND(ET$6&gt;=$F157,ET$6&lt;=$H157)*((ET$6-$F157+1)/($J157*($J157+1)/2)*$D157))+($K157="custom")*CustCF!EN157</f>
        <v/>
      </c>
      <c r="EU157" s="87">
        <f>($K157="Bell Curve")*(_xlfn.NORM.DIST(AND(EU$6&gt;=$F157,EU$6&lt;=$H157)*(EU$6-$F157+1),$J157/2,$M157,TRUE)-_xlfn.NORM.DIST(AND(EU$6&gt;=$F157,EU$6&lt;=$H157)*(ET$6-$F157+1),$J157/2,$M157,TRUE))/(1-2*_xlfn.NORM.DIST(0,$J157/2,$M157,TRUE))*$D157+($K157="Steady Growth")*(AND(EU$6&gt;=$F157,EU$6&lt;=$H157)*((EU$6-$F157+1)/($J157*($J157+1)/2)*$D157))+($K157="custom")*CustCF!EO157</f>
        <v/>
      </c>
      <c r="EV157" s="87">
        <f>($K157="Bell Curve")*(_xlfn.NORM.DIST(AND(EV$6&gt;=$F157,EV$6&lt;=$H157)*(EV$6-$F157+1),$J157/2,$M157,TRUE)-_xlfn.NORM.DIST(AND(EV$6&gt;=$F157,EV$6&lt;=$H157)*(EU$6-$F157+1),$J157/2,$M157,TRUE))/(1-2*_xlfn.NORM.DIST(0,$J157/2,$M157,TRUE))*$D157+($K157="Steady Growth")*(AND(EV$6&gt;=$F157,EV$6&lt;=$H157)*((EV$6-$F157+1)/($J157*($J157+1)/2)*$D157))+($K157="custom")*CustCF!EP157</f>
        <v/>
      </c>
      <c r="EW157" s="87">
        <f>($K157="Bell Curve")*(_xlfn.NORM.DIST(AND(EW$6&gt;=$F157,EW$6&lt;=$H157)*(EW$6-$F157+1),$J157/2,$M157,TRUE)-_xlfn.NORM.DIST(AND(EW$6&gt;=$F157,EW$6&lt;=$H157)*(EV$6-$F157+1),$J157/2,$M157,TRUE))/(1-2*_xlfn.NORM.DIST(0,$J157/2,$M157,TRUE))*$D157+($K157="Steady Growth")*(AND(EW$6&gt;=$F157,EW$6&lt;=$H157)*((EW$6-$F157+1)/($J157*($J157+1)/2)*$D157))+($K157="custom")*CustCF!EQ157</f>
        <v/>
      </c>
      <c r="EX157" s="87">
        <f>($K157="Bell Curve")*(_xlfn.NORM.DIST(AND(EX$6&gt;=$F157,EX$6&lt;=$H157)*(EX$6-$F157+1),$J157/2,$M157,TRUE)-_xlfn.NORM.DIST(AND(EX$6&gt;=$F157,EX$6&lt;=$H157)*(EW$6-$F157+1),$J157/2,$M157,TRUE))/(1-2*_xlfn.NORM.DIST(0,$J157/2,$M157,TRUE))*$D157+($K157="Steady Growth")*(AND(EX$6&gt;=$F157,EX$6&lt;=$H157)*((EX$6-$F157+1)/($J157*($J157+1)/2)*$D157))+($K157="custom")*CustCF!ER157</f>
        <v/>
      </c>
      <c r="EY157" s="87">
        <f>($K157="Bell Curve")*(_xlfn.NORM.DIST(AND(EY$6&gt;=$F157,EY$6&lt;=$H157)*(EY$6-$F157+1),$J157/2,$M157,TRUE)-_xlfn.NORM.DIST(AND(EY$6&gt;=$F157,EY$6&lt;=$H157)*(EX$6-$F157+1),$J157/2,$M157,TRUE))/(1-2*_xlfn.NORM.DIST(0,$J157/2,$M157,TRUE))*$D157+($K157="Steady Growth")*(AND(EY$6&gt;=$F157,EY$6&lt;=$H157)*((EY$6-$F157+1)/($J157*($J157+1)/2)*$D157))+($K157="custom")*CustCF!ES157</f>
        <v/>
      </c>
      <c r="EZ157" s="87">
        <f>($K157="Bell Curve")*(_xlfn.NORM.DIST(AND(EZ$6&gt;=$F157,EZ$6&lt;=$H157)*(EZ$6-$F157+1),$J157/2,$M157,TRUE)-_xlfn.NORM.DIST(AND(EZ$6&gt;=$F157,EZ$6&lt;=$H157)*(EY$6-$F157+1),$J157/2,$M157,TRUE))/(1-2*_xlfn.NORM.DIST(0,$J157/2,$M157,TRUE))*$D157+($K157="Steady Growth")*(AND(EZ$6&gt;=$F157,EZ$6&lt;=$H157)*((EZ$6-$F157+1)/($J157*($J157+1)/2)*$D157))+($K157="custom")*CustCF!ET157</f>
        <v/>
      </c>
      <c r="FA157" s="87">
        <f>($K157="Bell Curve")*(_xlfn.NORM.DIST(AND(FA$6&gt;=$F157,FA$6&lt;=$H157)*(FA$6-$F157+1),$J157/2,$M157,TRUE)-_xlfn.NORM.DIST(AND(FA$6&gt;=$F157,FA$6&lt;=$H157)*(EZ$6-$F157+1),$J157/2,$M157,TRUE))/(1-2*_xlfn.NORM.DIST(0,$J157/2,$M157,TRUE))*$D157+($K157="Steady Growth")*(AND(FA$6&gt;=$F157,FA$6&lt;=$H157)*((FA$6-$F157+1)/($J157*($J157+1)/2)*$D157))+($K157="custom")*CustCF!EU157</f>
        <v/>
      </c>
      <c r="FB157" s="87">
        <f>($K157="Bell Curve")*(_xlfn.NORM.DIST(AND(FB$6&gt;=$F157,FB$6&lt;=$H157)*(FB$6-$F157+1),$J157/2,$M157,TRUE)-_xlfn.NORM.DIST(AND(FB$6&gt;=$F157,FB$6&lt;=$H157)*(FA$6-$F157+1),$J157/2,$M157,TRUE))/(1-2*_xlfn.NORM.DIST(0,$J157/2,$M157,TRUE))*$D157+($K157="Steady Growth")*(AND(FB$6&gt;=$F157,FB$6&lt;=$H157)*((FB$6-$F157+1)/($J157*($J157+1)/2)*$D157))+($K157="custom")*CustCF!EV157</f>
        <v/>
      </c>
      <c r="FC157" s="87">
        <f>($K157="Bell Curve")*(_xlfn.NORM.DIST(AND(FC$6&gt;=$F157,FC$6&lt;=$H157)*(FC$6-$F157+1),$J157/2,$M157,TRUE)-_xlfn.NORM.DIST(AND(FC$6&gt;=$F157,FC$6&lt;=$H157)*(FB$6-$F157+1),$J157/2,$M157,TRUE))/(1-2*_xlfn.NORM.DIST(0,$J157/2,$M157,TRUE))*$D157+($K157="Steady Growth")*(AND(FC$6&gt;=$F157,FC$6&lt;=$H157)*((FC$6-$F157+1)/($J157*($J157+1)/2)*$D157))+($K157="custom")*CustCF!EW157</f>
        <v/>
      </c>
      <c r="FD157" s="87">
        <f>($K157="Bell Curve")*(_xlfn.NORM.DIST(AND(FD$6&gt;=$F157,FD$6&lt;=$H157)*(FD$6-$F157+1),$J157/2,$M157,TRUE)-_xlfn.NORM.DIST(AND(FD$6&gt;=$F157,FD$6&lt;=$H157)*(FC$6-$F157+1),$J157/2,$M157,TRUE))/(1-2*_xlfn.NORM.DIST(0,$J157/2,$M157,TRUE))*$D157+($K157="Steady Growth")*(AND(FD$6&gt;=$F157,FD$6&lt;=$H157)*((FD$6-$F157+1)/($J157*($J157+1)/2)*$D157))+($K157="custom")*CustCF!EX157</f>
        <v/>
      </c>
      <c r="FE157" s="87">
        <f>($K157="Bell Curve")*(_xlfn.NORM.DIST(AND(FE$6&gt;=$F157,FE$6&lt;=$H157)*(FE$6-$F157+1),$J157/2,$M157,TRUE)-_xlfn.NORM.DIST(AND(FE$6&gt;=$F157,FE$6&lt;=$H157)*(FD$6-$F157+1),$J157/2,$M157,TRUE))/(1-2*_xlfn.NORM.DIST(0,$J157/2,$M157,TRUE))*$D157+($K157="Steady Growth")*(AND(FE$6&gt;=$F157,FE$6&lt;=$H157)*((FE$6-$F157+1)/($J157*($J157+1)/2)*$D157))+($K157="custom")*CustCF!EY157</f>
        <v/>
      </c>
      <c r="FF157" s="87">
        <f>($K157="Bell Curve")*(_xlfn.NORM.DIST(AND(FF$6&gt;=$F157,FF$6&lt;=$H157)*(FF$6-$F157+1),$J157/2,$M157,TRUE)-_xlfn.NORM.DIST(AND(FF$6&gt;=$F157,FF$6&lt;=$H157)*(FE$6-$F157+1),$J157/2,$M157,TRUE))/(1-2*_xlfn.NORM.DIST(0,$J157/2,$M157,TRUE))*$D157+($K157="Steady Growth")*(AND(FF$6&gt;=$F157,FF$6&lt;=$H157)*((FF$6-$F157+1)/($J157*($J157+1)/2)*$D157))+($K157="custom")*CustCF!EZ157</f>
        <v/>
      </c>
      <c r="FG157" s="87">
        <f>($K157="Bell Curve")*(_xlfn.NORM.DIST(AND(FG$6&gt;=$F157,FG$6&lt;=$H157)*(FG$6-$F157+1),$J157/2,$M157,TRUE)-_xlfn.NORM.DIST(AND(FG$6&gt;=$F157,FG$6&lt;=$H157)*(FF$6-$F157+1),$J157/2,$M157,TRUE))/(1-2*_xlfn.NORM.DIST(0,$J157/2,$M157,TRUE))*$D157+($K157="Steady Growth")*(AND(FG$6&gt;=$F157,FG$6&lt;=$H157)*((FG$6-$F157+1)/($J157*($J157+1)/2)*$D157))+($K157="custom")*CustCF!FA157</f>
        <v/>
      </c>
      <c r="FH157" s="87">
        <f>($K157="Bell Curve")*(_xlfn.NORM.DIST(AND(FH$6&gt;=$F157,FH$6&lt;=$H157)*(FH$6-$F157+1),$J157/2,$M157,TRUE)-_xlfn.NORM.DIST(AND(FH$6&gt;=$F157,FH$6&lt;=$H157)*(FG$6-$F157+1),$J157/2,$M157,TRUE))/(1-2*_xlfn.NORM.DIST(0,$J157/2,$M157,TRUE))*$D157+($K157="Steady Growth")*(AND(FH$6&gt;=$F157,FH$6&lt;=$H157)*((FH$6-$F157+1)/($J157*($J157+1)/2)*$D157))+($K157="custom")*CustCF!FB157</f>
        <v/>
      </c>
      <c r="FI157" s="87">
        <f>($K157="Bell Curve")*(_xlfn.NORM.DIST(AND(FI$6&gt;=$F157,FI$6&lt;=$H157)*(FI$6-$F157+1),$J157/2,$M157,TRUE)-_xlfn.NORM.DIST(AND(FI$6&gt;=$F157,FI$6&lt;=$H157)*(FH$6-$F157+1),$J157/2,$M157,TRUE))/(1-2*_xlfn.NORM.DIST(0,$J157/2,$M157,TRUE))*$D157+($K157="Steady Growth")*(AND(FI$6&gt;=$F157,FI$6&lt;=$H157)*((FI$6-$F157+1)/($J157*($J157+1)/2)*$D157))+($K157="custom")*CustCF!FC157</f>
        <v/>
      </c>
      <c r="FJ157" s="87">
        <f>($K157="Bell Curve")*(_xlfn.NORM.DIST(AND(FJ$6&gt;=$F157,FJ$6&lt;=$H157)*(FJ$6-$F157+1),$J157/2,$M157,TRUE)-_xlfn.NORM.DIST(AND(FJ$6&gt;=$F157,FJ$6&lt;=$H157)*(FI$6-$F157+1),$J157/2,$M157,TRUE))/(1-2*_xlfn.NORM.DIST(0,$J157/2,$M157,TRUE))*$D157+($K157="Steady Growth")*(AND(FJ$6&gt;=$F157,FJ$6&lt;=$H157)*((FJ$6-$F157+1)/($J157*($J157+1)/2)*$D157))+($K157="custom")*CustCF!FD157</f>
        <v/>
      </c>
      <c r="FK157" s="87">
        <f>($K157="Bell Curve")*(_xlfn.NORM.DIST(AND(FK$6&gt;=$F157,FK$6&lt;=$H157)*(FK$6-$F157+1),$J157/2,$M157,TRUE)-_xlfn.NORM.DIST(AND(FK$6&gt;=$F157,FK$6&lt;=$H157)*(FJ$6-$F157+1),$J157/2,$M157,TRUE))/(1-2*_xlfn.NORM.DIST(0,$J157/2,$M157,TRUE))*$D157+($K157="Steady Growth")*(AND(FK$6&gt;=$F157,FK$6&lt;=$H157)*((FK$6-$F157+1)/($J157*($J157+1)/2)*$D157))+($K157="custom")*CustCF!FE157</f>
        <v/>
      </c>
      <c r="FL157" s="87">
        <f>($K157="Bell Curve")*(_xlfn.NORM.DIST(AND(FL$6&gt;=$F157,FL$6&lt;=$H157)*(FL$6-$F157+1),$J157/2,$M157,TRUE)-_xlfn.NORM.DIST(AND(FL$6&gt;=$F157,FL$6&lt;=$H157)*(FK$6-$F157+1),$J157/2,$M157,TRUE))/(1-2*_xlfn.NORM.DIST(0,$J157/2,$M157,TRUE))*$D157+($K157="Steady Growth")*(AND(FL$6&gt;=$F157,FL$6&lt;=$H157)*((FL$6-$F157+1)/($J157*($J157+1)/2)*$D157))+($K157="custom")*CustCF!FF157</f>
        <v/>
      </c>
      <c r="FM157" s="87">
        <f>($K157="Bell Curve")*(_xlfn.NORM.DIST(AND(FM$6&gt;=$F157,FM$6&lt;=$H157)*(FM$6-$F157+1),$J157/2,$M157,TRUE)-_xlfn.NORM.DIST(AND(FM$6&gt;=$F157,FM$6&lt;=$H157)*(FL$6-$F157+1),$J157/2,$M157,TRUE))/(1-2*_xlfn.NORM.DIST(0,$J157/2,$M157,TRUE))*$D157+($K157="Steady Growth")*(AND(FM$6&gt;=$F157,FM$6&lt;=$H157)*((FM$6-$F157+1)/($J157*($J157+1)/2)*$D157))+($K157="custom")*CustCF!FG157</f>
        <v/>
      </c>
      <c r="FN157" s="87">
        <f>($K157="Bell Curve")*(_xlfn.NORM.DIST(AND(FN$6&gt;=$F157,FN$6&lt;=$H157)*(FN$6-$F157+1),$J157/2,$M157,TRUE)-_xlfn.NORM.DIST(AND(FN$6&gt;=$F157,FN$6&lt;=$H157)*(FM$6-$F157+1),$J157/2,$M157,TRUE))/(1-2*_xlfn.NORM.DIST(0,$J157/2,$M157,TRUE))*$D157+($K157="Steady Growth")*(AND(FN$6&gt;=$F157,FN$6&lt;=$H157)*((FN$6-$F157+1)/($J157*($J157+1)/2)*$D157))+($K157="custom")*CustCF!FH157</f>
        <v/>
      </c>
      <c r="FO157" s="87">
        <f>($K157="Bell Curve")*(_xlfn.NORM.DIST(AND(FO$6&gt;=$F157,FO$6&lt;=$H157)*(FO$6-$F157+1),$J157/2,$M157,TRUE)-_xlfn.NORM.DIST(AND(FO$6&gt;=$F157,FO$6&lt;=$H157)*(FN$6-$F157+1),$J157/2,$M157,TRUE))/(1-2*_xlfn.NORM.DIST(0,$J157/2,$M157,TRUE))*$D157+($K157="Steady Growth")*(AND(FO$6&gt;=$F157,FO$6&lt;=$H157)*((FO$6-$F157+1)/($J157*($J157+1)/2)*$D157))+($K157="custom")*CustCF!FI157</f>
        <v/>
      </c>
      <c r="FP157" s="87">
        <f>($K157="Bell Curve")*(_xlfn.NORM.DIST(AND(FP$6&gt;=$F157,FP$6&lt;=$H157)*(FP$6-$F157+1),$J157/2,$M157,TRUE)-_xlfn.NORM.DIST(AND(FP$6&gt;=$F157,FP$6&lt;=$H157)*(FO$6-$F157+1),$J157/2,$M157,TRUE))/(1-2*_xlfn.NORM.DIST(0,$J157/2,$M157,TRUE))*$D157+($K157="Steady Growth")*(AND(FP$6&gt;=$F157,FP$6&lt;=$H157)*((FP$6-$F157+1)/($J157*($J157+1)/2)*$D157))+($K157="custom")*CustCF!FJ157</f>
        <v/>
      </c>
      <c r="FQ157" s="87">
        <f>($K157="Bell Curve")*(_xlfn.NORM.DIST(AND(FQ$6&gt;=$F157,FQ$6&lt;=$H157)*(FQ$6-$F157+1),$J157/2,$M157,TRUE)-_xlfn.NORM.DIST(AND(FQ$6&gt;=$F157,FQ$6&lt;=$H157)*(FP$6-$F157+1),$J157/2,$M157,TRUE))/(1-2*_xlfn.NORM.DIST(0,$J157/2,$M157,TRUE))*$D157+($K157="Steady Growth")*(AND(FQ$6&gt;=$F157,FQ$6&lt;=$H157)*((FQ$6-$F157+1)/($J157*($J157+1)/2)*$D157))+($K157="custom")*CustCF!FK157</f>
        <v/>
      </c>
      <c r="FR157" s="87">
        <f>($K157="Bell Curve")*(_xlfn.NORM.DIST(AND(FR$6&gt;=$F157,FR$6&lt;=$H157)*(FR$6-$F157+1),$J157/2,$M157,TRUE)-_xlfn.NORM.DIST(AND(FR$6&gt;=$F157,FR$6&lt;=$H157)*(FQ$6-$F157+1),$J157/2,$M157,TRUE))/(1-2*_xlfn.NORM.DIST(0,$J157/2,$M157,TRUE))*$D157+($K157="Steady Growth")*(AND(FR$6&gt;=$F157,FR$6&lt;=$H157)*((FR$6-$F157+1)/($J157*($J157+1)/2)*$D157))+($K157="custom")*CustCF!FL157</f>
        <v/>
      </c>
      <c r="FS157" s="87">
        <f>($K157="Bell Curve")*(_xlfn.NORM.DIST(AND(FS$6&gt;=$F157,FS$6&lt;=$H157)*(FS$6-$F157+1),$J157/2,$M157,TRUE)-_xlfn.NORM.DIST(AND(FS$6&gt;=$F157,FS$6&lt;=$H157)*(FR$6-$F157+1),$J157/2,$M157,TRUE))/(1-2*_xlfn.NORM.DIST(0,$J157/2,$M157,TRUE))*$D157+($K157="Steady Growth")*(AND(FS$6&gt;=$F157,FS$6&lt;=$H157)*((FS$6-$F157+1)/($J157*($J157+1)/2)*$D157))+($K157="custom")*CustCF!FM157</f>
        <v/>
      </c>
      <c r="FT157" s="87">
        <f>($K157="Bell Curve")*(_xlfn.NORM.DIST(AND(FT$6&gt;=$F157,FT$6&lt;=$H157)*(FT$6-$F157+1),$J157/2,$M157,TRUE)-_xlfn.NORM.DIST(AND(FT$6&gt;=$F157,FT$6&lt;=$H157)*(FS$6-$F157+1),$J157/2,$M157,TRUE))/(1-2*_xlfn.NORM.DIST(0,$J157/2,$M157,TRUE))*$D157+($K157="Steady Growth")*(AND(FT$6&gt;=$F157,FT$6&lt;=$H157)*((FT$6-$F157+1)/($J157*($J157+1)/2)*$D157))+($K157="custom")*CustCF!FN157</f>
        <v/>
      </c>
      <c r="FU157" s="87">
        <f>($K157="Bell Curve")*(_xlfn.NORM.DIST(AND(FU$6&gt;=$F157,FU$6&lt;=$H157)*(FU$6-$F157+1),$J157/2,$M157,TRUE)-_xlfn.NORM.DIST(AND(FU$6&gt;=$F157,FU$6&lt;=$H157)*(FT$6-$F157+1),$J157/2,$M157,TRUE))/(1-2*_xlfn.NORM.DIST(0,$J157/2,$M157,TRUE))*$D157+($K157="Steady Growth")*(AND(FU$6&gt;=$F157,FU$6&lt;=$H157)*((FU$6-$F157+1)/($J157*($J157+1)/2)*$D157))+($K157="custom")*CustCF!FO157</f>
        <v/>
      </c>
      <c r="FV157" s="87">
        <f>($K157="Bell Curve")*(_xlfn.NORM.DIST(AND(FV$6&gt;=$F157,FV$6&lt;=$H157)*(FV$6-$F157+1),$J157/2,$M157,TRUE)-_xlfn.NORM.DIST(AND(FV$6&gt;=$F157,FV$6&lt;=$H157)*(FU$6-$F157+1),$J157/2,$M157,TRUE))/(1-2*_xlfn.NORM.DIST(0,$J157/2,$M157,TRUE))*$D157+($K157="Steady Growth")*(AND(FV$6&gt;=$F157,FV$6&lt;=$H157)*((FV$6-$F157+1)/($J157*($J157+1)/2)*$D157))+($K157="custom")*CustCF!FP157</f>
        <v/>
      </c>
      <c r="FW157" s="87">
        <f>($K157="Bell Curve")*(_xlfn.NORM.DIST(AND(FW$6&gt;=$F157,FW$6&lt;=$H157)*(FW$6-$F157+1),$J157/2,$M157,TRUE)-_xlfn.NORM.DIST(AND(FW$6&gt;=$F157,FW$6&lt;=$H157)*(FV$6-$F157+1),$J157/2,$M157,TRUE))/(1-2*_xlfn.NORM.DIST(0,$J157/2,$M157,TRUE))*$D157+($K157="Steady Growth")*(AND(FW$6&gt;=$F157,FW$6&lt;=$H157)*((FW$6-$F157+1)/($J157*($J157+1)/2)*$D157))+($K157="custom")*CustCF!FQ157</f>
        <v/>
      </c>
      <c r="FX157" s="87">
        <f>($K157="Bell Curve")*(_xlfn.NORM.DIST(AND(FX$6&gt;=$F157,FX$6&lt;=$H157)*(FX$6-$F157+1),$J157/2,$M157,TRUE)-_xlfn.NORM.DIST(AND(FX$6&gt;=$F157,FX$6&lt;=$H157)*(FW$6-$F157+1),$J157/2,$M157,TRUE))/(1-2*_xlfn.NORM.DIST(0,$J157/2,$M157,TRUE))*$D157+($K157="Steady Growth")*(AND(FX$6&gt;=$F157,FX$6&lt;=$H157)*((FX$6-$F157+1)/($J157*($J157+1)/2)*$D157))+($K157="custom")*CustCF!FR157</f>
        <v/>
      </c>
      <c r="FY157" s="87">
        <f>($K157="Bell Curve")*(_xlfn.NORM.DIST(AND(FY$6&gt;=$F157,FY$6&lt;=$H157)*(FY$6-$F157+1),$J157/2,$M157,TRUE)-_xlfn.NORM.DIST(AND(FY$6&gt;=$F157,FY$6&lt;=$H157)*(FX$6-$F157+1),$J157/2,$M157,TRUE))/(1-2*_xlfn.NORM.DIST(0,$J157/2,$M157,TRUE))*$D157+($K157="Steady Growth")*(AND(FY$6&gt;=$F157,FY$6&lt;=$H157)*((FY$6-$F157+1)/($J157*($J157+1)/2)*$D157))+($K157="custom")*CustCF!FS157</f>
        <v/>
      </c>
      <c r="FZ157" s="87">
        <f>($K157="Bell Curve")*(_xlfn.NORM.DIST(AND(FZ$6&gt;=$F157,FZ$6&lt;=$H157)*(FZ$6-$F157+1),$J157/2,$M157,TRUE)-_xlfn.NORM.DIST(AND(FZ$6&gt;=$F157,FZ$6&lt;=$H157)*(FY$6-$F157+1),$J157/2,$M157,TRUE))/(1-2*_xlfn.NORM.DIST(0,$J157/2,$M157,TRUE))*$D157+($K157="Steady Growth")*(AND(FZ$6&gt;=$F157,FZ$6&lt;=$H157)*((FZ$6-$F157+1)/($J157*($J157+1)/2)*$D157))+($K157="custom")*CustCF!FT157</f>
        <v/>
      </c>
      <c r="GA157" s="87">
        <f>($K157="Bell Curve")*(_xlfn.NORM.DIST(AND(GA$6&gt;=$F157,GA$6&lt;=$H157)*(GA$6-$F157+1),$J157/2,$M157,TRUE)-_xlfn.NORM.DIST(AND(GA$6&gt;=$F157,GA$6&lt;=$H157)*(FZ$6-$F157+1),$J157/2,$M157,TRUE))/(1-2*_xlfn.NORM.DIST(0,$J157/2,$M157,TRUE))*$D157+($K157="Steady Growth")*(AND(GA$6&gt;=$F157,GA$6&lt;=$H157)*((GA$6-$F157+1)/($J157*($J157+1)/2)*$D157))+($K157="custom")*CustCF!FU157</f>
        <v/>
      </c>
      <c r="GB157" s="87">
        <f>($K157="Bell Curve")*(_xlfn.NORM.DIST(AND(GB$6&gt;=$F157,GB$6&lt;=$H157)*(GB$6-$F157+1),$J157/2,$M157,TRUE)-_xlfn.NORM.DIST(AND(GB$6&gt;=$F157,GB$6&lt;=$H157)*(GA$6-$F157+1),$J157/2,$M157,TRUE))/(1-2*_xlfn.NORM.DIST(0,$J157/2,$M157,TRUE))*$D157+($K157="Steady Growth")*(AND(GB$6&gt;=$F157,GB$6&lt;=$H157)*((GB$6-$F157+1)/($J157*($J157+1)/2)*$D157))+($K157="custom")*CustCF!FV157</f>
        <v/>
      </c>
      <c r="GC157" s="87">
        <f>($K157="Bell Curve")*(_xlfn.NORM.DIST(AND(GC$6&gt;=$F157,GC$6&lt;=$H157)*(GC$6-$F157+1),$J157/2,$M157,TRUE)-_xlfn.NORM.DIST(AND(GC$6&gt;=$F157,GC$6&lt;=$H157)*(GB$6-$F157+1),$J157/2,$M157,TRUE))/(1-2*_xlfn.NORM.DIST(0,$J157/2,$M157,TRUE))*$D157+($K157="Steady Growth")*(AND(GC$6&gt;=$F157,GC$6&lt;=$H157)*((GC$6-$F157+1)/($J157*($J157+1)/2)*$D157))+($K157="custom")*CustCF!FW157</f>
        <v/>
      </c>
      <c r="GD157" s="87">
        <f>($K157="Bell Curve")*(_xlfn.NORM.DIST(AND(GD$6&gt;=$F157,GD$6&lt;=$H157)*(GD$6-$F157+1),$J157/2,$M157,TRUE)-_xlfn.NORM.DIST(AND(GD$6&gt;=$F157,GD$6&lt;=$H157)*(GC$6-$F157+1),$J157/2,$M157,TRUE))/(1-2*_xlfn.NORM.DIST(0,$J157/2,$M157,TRUE))*$D157+($K157="Steady Growth")*(AND(GD$6&gt;=$F157,GD$6&lt;=$H157)*((GD$6-$F157+1)/($J157*($J157+1)/2)*$D157))+($K157="custom")*CustCF!FX157</f>
        <v/>
      </c>
      <c r="GE157" s="87">
        <f>($K157="Bell Curve")*(_xlfn.NORM.DIST(AND(GE$6&gt;=$F157,GE$6&lt;=$H157)*(GE$6-$F157+1),$J157/2,$M157,TRUE)-_xlfn.NORM.DIST(AND(GE$6&gt;=$F157,GE$6&lt;=$H157)*(GD$6-$F157+1),$J157/2,$M157,TRUE))/(1-2*_xlfn.NORM.DIST(0,$J157/2,$M157,TRUE))*$D157+($K157="Steady Growth")*(AND(GE$6&gt;=$F157,GE$6&lt;=$H157)*((GE$6-$F157+1)/($J157*($J157+1)/2)*$D157))+($K157="custom")*CustCF!FY157</f>
        <v/>
      </c>
      <c r="GF157" s="87">
        <f>($K157="Bell Curve")*(_xlfn.NORM.DIST(AND(GF$6&gt;=$F157,GF$6&lt;=$H157)*(GF$6-$F157+1),$J157/2,$M157,TRUE)-_xlfn.NORM.DIST(AND(GF$6&gt;=$F157,GF$6&lt;=$H157)*(GE$6-$F157+1),$J157/2,$M157,TRUE))/(1-2*_xlfn.NORM.DIST(0,$J157/2,$M157,TRUE))*$D157+($K157="Steady Growth")*(AND(GF$6&gt;=$F157,GF$6&lt;=$H157)*((GF$6-$F157+1)/($J157*($J157+1)/2)*$D157))+($K157="custom")*CustCF!FZ157</f>
        <v/>
      </c>
      <c r="GG157" s="87">
        <f>($K157="Bell Curve")*(_xlfn.NORM.DIST(AND(GG$6&gt;=$F157,GG$6&lt;=$H157)*(GG$6-$F157+1),$J157/2,$M157,TRUE)-_xlfn.NORM.DIST(AND(GG$6&gt;=$F157,GG$6&lt;=$H157)*(GF$6-$F157+1),$J157/2,$M157,TRUE))/(1-2*_xlfn.NORM.DIST(0,$J157/2,$M157,TRUE))*$D157+($K157="Steady Growth")*(AND(GG$6&gt;=$F157,GG$6&lt;=$H157)*((GG$6-$F157+1)/($J157*($J157+1)/2)*$D157))+($K157="custom")*CustCF!GA157</f>
        <v/>
      </c>
      <c r="GH157" s="87">
        <f>($K157="Bell Curve")*(_xlfn.NORM.DIST(AND(GH$6&gt;=$F157,GH$6&lt;=$H157)*(GH$6-$F157+1),$J157/2,$M157,TRUE)-_xlfn.NORM.DIST(AND(GH$6&gt;=$F157,GH$6&lt;=$H157)*(GG$6-$F157+1),$J157/2,$M157,TRUE))/(1-2*_xlfn.NORM.DIST(0,$J157/2,$M157,TRUE))*$D157+($K157="Steady Growth")*(AND(GH$6&gt;=$F157,GH$6&lt;=$H157)*((GH$6-$F157+1)/($J157*($J157+1)/2)*$D157))+($K157="custom")*CustCF!GB157</f>
        <v/>
      </c>
      <c r="GI157" s="87">
        <f>($K157="Bell Curve")*(_xlfn.NORM.DIST(AND(GI$6&gt;=$F157,GI$6&lt;=$H157)*(GI$6-$F157+1),$J157/2,$M157,TRUE)-_xlfn.NORM.DIST(AND(GI$6&gt;=$F157,GI$6&lt;=$H157)*(GH$6-$F157+1),$J157/2,$M157,TRUE))/(1-2*_xlfn.NORM.DIST(0,$J157/2,$M157,TRUE))*$D157+($K157="Steady Growth")*(AND(GI$6&gt;=$F157,GI$6&lt;=$H157)*((GI$6-$F157+1)/($J157*($J157+1)/2)*$D157))+($K157="custom")*CustCF!GC157</f>
        <v/>
      </c>
      <c r="GJ157" s="87">
        <f>($K157="Bell Curve")*(_xlfn.NORM.DIST(AND(GJ$6&gt;=$F157,GJ$6&lt;=$H157)*(GJ$6-$F157+1),$J157/2,$M157,TRUE)-_xlfn.NORM.DIST(AND(GJ$6&gt;=$F157,GJ$6&lt;=$H157)*(GI$6-$F157+1),$J157/2,$M157,TRUE))/(1-2*_xlfn.NORM.DIST(0,$J157/2,$M157,TRUE))*$D157+($K157="Steady Growth")*(AND(GJ$6&gt;=$F157,GJ$6&lt;=$H157)*((GJ$6-$F157+1)/($J157*($J157+1)/2)*$D157))+($K157="custom")*CustCF!GD157</f>
        <v/>
      </c>
      <c r="GK157" s="87">
        <f>($K157="Bell Curve")*(_xlfn.NORM.DIST(AND(GK$6&gt;=$F157,GK$6&lt;=$H157)*(GK$6-$F157+1),$J157/2,$M157,TRUE)-_xlfn.NORM.DIST(AND(GK$6&gt;=$F157,GK$6&lt;=$H157)*(GJ$6-$F157+1),$J157/2,$M157,TRUE))/(1-2*_xlfn.NORM.DIST(0,$J157/2,$M157,TRUE))*$D157+($K157="Steady Growth")*(AND(GK$6&gt;=$F157,GK$6&lt;=$H157)*((GK$6-$F157+1)/($J157*($J157+1)/2)*$D157))+($K157="custom")*CustCF!GE157</f>
        <v/>
      </c>
      <c r="GL157" s="87">
        <f>($K157="Bell Curve")*(_xlfn.NORM.DIST(AND(GL$6&gt;=$F157,GL$6&lt;=$H157)*(GL$6-$F157+1),$J157/2,$M157,TRUE)-_xlfn.NORM.DIST(AND(GL$6&gt;=$F157,GL$6&lt;=$H157)*(GK$6-$F157+1),$J157/2,$M157,TRUE))/(1-2*_xlfn.NORM.DIST(0,$J157/2,$M157,TRUE))*$D157+($K157="Steady Growth")*(AND(GL$6&gt;=$F157,GL$6&lt;=$H157)*((GL$6-$F157+1)/($J157*($J157+1)/2)*$D157))+($K157="custom")*CustCF!GF157</f>
        <v/>
      </c>
      <c r="GM157" s="87">
        <f>($K157="Bell Curve")*(_xlfn.NORM.DIST(AND(GM$6&gt;=$F157,GM$6&lt;=$H157)*(GM$6-$F157+1),$J157/2,$M157,TRUE)-_xlfn.NORM.DIST(AND(GM$6&gt;=$F157,GM$6&lt;=$H157)*(GL$6-$F157+1),$J157/2,$M157,TRUE))/(1-2*_xlfn.NORM.DIST(0,$J157/2,$M157,TRUE))*$D157+($K157="Steady Growth")*(AND(GM$6&gt;=$F157,GM$6&lt;=$H157)*((GM$6-$F157+1)/($J157*($J157+1)/2)*$D157))+($K157="custom")*CustCF!GG157</f>
        <v/>
      </c>
      <c r="GN157" s="257">
        <f>($K157="Bell Curve")*(_xlfn.NORM.DIST(AND(GN$6&gt;=$F157,GN$6&lt;=$H157)*(GN$6-$F157+1),$J157/2,$M157,TRUE)-_xlfn.NORM.DIST(AND(GN$6&gt;=$F157,GN$6&lt;=$H157)*(GM$6-$F157+1),$J157/2,$M157,TRUE))/(1-2*_xlfn.NORM.DIST(0,$J157/2,$M157,TRUE))*$D157+($K157="Steady Growth")*(AND(GN$6&gt;=$F157,GN$6&lt;=$H157)*((GN$6-$F157+1)/($J157*($J157+1)/2)*$D157))+($K157="custom")*CustCF!GH157</f>
        <v/>
      </c>
      <c r="GO157" s="1" t="n"/>
      <c r="GP157" s="63" t="n"/>
    </row>
    <row r="158" outlineLevel="1">
      <c r="A158" s="1" t="n"/>
      <c r="B158" s="1" t="n"/>
      <c r="C158" s="251" t="n"/>
      <c r="D158" s="14" t="n"/>
      <c r="E158" s="14" t="n"/>
      <c r="F158" s="258" t="n"/>
      <c r="G158" s="922" t="n"/>
      <c r="H158" s="258" t="n"/>
      <c r="I158" s="922" t="n"/>
      <c r="J158" s="93" t="n"/>
      <c r="K158" s="93" t="n"/>
      <c r="L158" s="259" t="n"/>
      <c r="M158" s="256" t="n"/>
      <c r="N158" s="13" t="n"/>
      <c r="O158" s="14" t="n"/>
      <c r="P158" s="87" t="n"/>
      <c r="Q158" s="87" t="n"/>
      <c r="R158" s="87" t="n"/>
      <c r="S158" s="87" t="n"/>
      <c r="T158" s="87" t="n"/>
      <c r="U158" s="87" t="n"/>
      <c r="V158" s="87" t="n"/>
      <c r="W158" s="87" t="n"/>
      <c r="X158" s="87" t="n"/>
      <c r="Y158" s="87" t="n"/>
      <c r="Z158" s="87" t="n"/>
      <c r="AA158" s="87" t="n"/>
      <c r="AB158" s="87" t="n"/>
      <c r="AC158" s="87" t="n"/>
      <c r="AD158" s="87" t="n"/>
      <c r="AE158" s="87" t="n"/>
      <c r="AF158" s="87" t="n"/>
      <c r="AG158" s="87" t="n"/>
      <c r="AH158" s="87" t="n"/>
      <c r="AI158" s="87" t="n"/>
      <c r="AJ158" s="87" t="n"/>
      <c r="AK158" s="87" t="n"/>
      <c r="AL158" s="87" t="n"/>
      <c r="AM158" s="87" t="n"/>
      <c r="AN158" s="87" t="n"/>
      <c r="AO158" s="87" t="n"/>
      <c r="AP158" s="87" t="n"/>
      <c r="AQ158" s="87" t="n"/>
      <c r="AR158" s="87" t="n"/>
      <c r="AS158" s="87" t="n"/>
      <c r="AT158" s="87" t="n"/>
      <c r="AU158" s="87" t="n"/>
      <c r="AV158" s="87" t="n"/>
      <c r="AW158" s="87" t="n"/>
      <c r="AX158" s="87" t="n"/>
      <c r="AY158" s="87" t="n"/>
      <c r="AZ158" s="87" t="n"/>
      <c r="BA158" s="87" t="n"/>
      <c r="BB158" s="87" t="n"/>
      <c r="BC158" s="87" t="n"/>
      <c r="BD158" s="87" t="n"/>
      <c r="BE158" s="87" t="n"/>
      <c r="BF158" s="87" t="n"/>
      <c r="BG158" s="87" t="n"/>
      <c r="BH158" s="87" t="n"/>
      <c r="BI158" s="87" t="n"/>
      <c r="BJ158" s="87" t="n"/>
      <c r="BK158" s="87" t="n"/>
      <c r="BL158" s="87" t="n"/>
      <c r="BM158" s="87" t="n"/>
      <c r="BN158" s="87" t="n"/>
      <c r="BO158" s="87" t="n"/>
      <c r="BP158" s="87" t="n"/>
      <c r="BQ158" s="87" t="n"/>
      <c r="BR158" s="87" t="n"/>
      <c r="BS158" s="87" t="n"/>
      <c r="BT158" s="87" t="n"/>
      <c r="BU158" s="87" t="n"/>
      <c r="BV158" s="87" t="n"/>
      <c r="BW158" s="87" t="n"/>
      <c r="BX158" s="87" t="n"/>
      <c r="BY158" s="87" t="n"/>
      <c r="BZ158" s="87" t="n"/>
      <c r="CA158" s="87" t="n"/>
      <c r="CB158" s="87" t="n"/>
      <c r="CC158" s="87" t="n"/>
      <c r="CD158" s="87" t="n"/>
      <c r="CE158" s="87" t="n"/>
      <c r="CF158" s="87" t="n"/>
      <c r="CG158" s="87" t="n"/>
      <c r="CH158" s="87" t="n"/>
      <c r="CI158" s="87" t="n"/>
      <c r="CJ158" s="87" t="n"/>
      <c r="CK158" s="87" t="n"/>
      <c r="CL158" s="87" t="n"/>
      <c r="CM158" s="87" t="n"/>
      <c r="CN158" s="87" t="n"/>
      <c r="CO158" s="87" t="n"/>
      <c r="CP158" s="87" t="n"/>
      <c r="CQ158" s="87" t="n"/>
      <c r="CR158" s="87" t="n"/>
      <c r="CS158" s="87" t="n"/>
      <c r="CT158" s="87" t="n"/>
      <c r="CU158" s="87" t="n"/>
      <c r="CV158" s="87" t="n"/>
      <c r="CW158" s="87" t="n"/>
      <c r="CX158" s="87" t="n"/>
      <c r="CY158" s="87" t="n"/>
      <c r="CZ158" s="87" t="n"/>
      <c r="DA158" s="87" t="n"/>
      <c r="DB158" s="87" t="n"/>
      <c r="DC158" s="87" t="n"/>
      <c r="DD158" s="87" t="n"/>
      <c r="DE158" s="87" t="n"/>
      <c r="DF158" s="87" t="n"/>
      <c r="DG158" s="87" t="n"/>
      <c r="DH158" s="87" t="n"/>
      <c r="DI158" s="87" t="n"/>
      <c r="DJ158" s="87" t="n"/>
      <c r="DK158" s="87" t="n"/>
      <c r="DL158" s="87" t="n"/>
      <c r="DM158" s="87" t="n"/>
      <c r="DN158" s="87" t="n"/>
      <c r="DO158" s="87" t="n"/>
      <c r="DP158" s="87" t="n"/>
      <c r="DQ158" s="87" t="n"/>
      <c r="DR158" s="87" t="n"/>
      <c r="DS158" s="87" t="n"/>
      <c r="DT158" s="87" t="n"/>
      <c r="DU158" s="87" t="n"/>
      <c r="DV158" s="87" t="n"/>
      <c r="DW158" s="87" t="n"/>
      <c r="DX158" s="87" t="n"/>
      <c r="DY158" s="87" t="n"/>
      <c r="DZ158" s="87" t="n"/>
      <c r="EA158" s="87" t="n"/>
      <c r="EB158" s="87" t="n"/>
      <c r="EC158" s="87" t="n"/>
      <c r="ED158" s="87" t="n"/>
      <c r="EE158" s="87" t="n"/>
      <c r="EF158" s="87" t="n"/>
      <c r="EG158" s="87" t="n"/>
      <c r="EH158" s="87" t="n"/>
      <c r="EI158" s="87" t="n"/>
      <c r="EJ158" s="87" t="n"/>
      <c r="EK158" s="87" t="n"/>
      <c r="EL158" s="87" t="n"/>
      <c r="EM158" s="87" t="n"/>
      <c r="EN158" s="87" t="n"/>
      <c r="EO158" s="87" t="n"/>
      <c r="EP158" s="87" t="n"/>
      <c r="EQ158" s="87" t="n"/>
      <c r="ER158" s="87" t="n"/>
      <c r="ES158" s="87" t="n"/>
      <c r="ET158" s="87" t="n"/>
      <c r="EU158" s="87" t="n"/>
      <c r="EV158" s="87" t="n"/>
      <c r="EW158" s="87" t="n"/>
      <c r="EX158" s="87" t="n"/>
      <c r="EY158" s="87" t="n"/>
      <c r="EZ158" s="87" t="n"/>
      <c r="FA158" s="87" t="n"/>
      <c r="FB158" s="87" t="n"/>
      <c r="FC158" s="87" t="n"/>
      <c r="FD158" s="87" t="n"/>
      <c r="FE158" s="87" t="n"/>
      <c r="FF158" s="87" t="n"/>
      <c r="FG158" s="87" t="n"/>
      <c r="FH158" s="87" t="n"/>
      <c r="FI158" s="87" t="n"/>
      <c r="FJ158" s="87" t="n"/>
      <c r="FK158" s="87" t="n"/>
      <c r="FL158" s="87" t="n"/>
      <c r="FM158" s="87" t="n"/>
      <c r="FN158" s="87" t="n"/>
      <c r="FO158" s="87" t="n"/>
      <c r="FP158" s="87" t="n"/>
      <c r="FQ158" s="87" t="n"/>
      <c r="FR158" s="87" t="n"/>
      <c r="FS158" s="87" t="n"/>
      <c r="FT158" s="87" t="n"/>
      <c r="FU158" s="87" t="n"/>
      <c r="FV158" s="87" t="n"/>
      <c r="FW158" s="87" t="n"/>
      <c r="FX158" s="87" t="n"/>
      <c r="FY158" s="87" t="n"/>
      <c r="FZ158" s="87" t="n"/>
      <c r="GA158" s="87" t="n"/>
      <c r="GB158" s="87" t="n"/>
      <c r="GC158" s="87" t="n"/>
      <c r="GD158" s="87" t="n"/>
      <c r="GE158" s="87" t="n"/>
      <c r="GF158" s="87" t="n"/>
      <c r="GG158" s="87" t="n"/>
      <c r="GH158" s="87" t="n"/>
      <c r="GI158" s="87" t="n"/>
      <c r="GJ158" s="87" t="n"/>
      <c r="GK158" s="87" t="n"/>
      <c r="GL158" s="87" t="n"/>
      <c r="GM158" s="87" t="n"/>
      <c r="GN158" s="257" t="n"/>
      <c r="GO158" s="1" t="n"/>
      <c r="GP158" s="63" t="n"/>
    </row>
    <row r="159">
      <c r="A159" s="1" t="n"/>
      <c r="B159" s="1" t="n"/>
      <c r="C159" s="260">
        <f>Budget!AJ10</f>
        <v/>
      </c>
      <c r="D159" s="16">
        <f>Budget!AK10</f>
        <v/>
      </c>
      <c r="E159" s="16" t="n"/>
      <c r="F159" s="261">
        <f>IF(MIN(E160:E187)=0,"",MIN(E160:E187))</f>
        <v/>
      </c>
      <c r="G159" s="921">
        <f>IFERROR(INDEX($P$8:$GN$8,MATCH(F159,$P$6:$GN$6,0)),"")</f>
        <v/>
      </c>
      <c r="H159" s="247">
        <f>IF(F159="","",MAX(H160:H187))</f>
        <v/>
      </c>
      <c r="I159" s="922">
        <f>IFERROR(INDEX($P$8:$GN$8,MATCH(H159,$P$6:$GN$6,0)),"")</f>
        <v/>
      </c>
      <c r="J159" s="249">
        <f>IFERROR(H159-F159+1,"")</f>
        <v/>
      </c>
      <c r="K159" s="93" t="n"/>
      <c r="L159" s="57" t="n"/>
      <c r="M159" s="57" t="n"/>
      <c r="N159" s="15">
        <f>SUM(P159:GN159)</f>
        <v/>
      </c>
      <c r="O159" s="16" t="n"/>
      <c r="P159" s="16">
        <f>SUM(P160:P187)</f>
        <v/>
      </c>
      <c r="Q159" s="16">
        <f>SUM(Q160:Q187)</f>
        <v/>
      </c>
      <c r="R159" s="16">
        <f>SUM(R160:R187)</f>
        <v/>
      </c>
      <c r="S159" s="16">
        <f>SUM(S160:S187)</f>
        <v/>
      </c>
      <c r="T159" s="16">
        <f>SUM(T160:T187)</f>
        <v/>
      </c>
      <c r="U159" s="16">
        <f>SUM(U160:U187)</f>
        <v/>
      </c>
      <c r="V159" s="16">
        <f>SUM(V160:V187)</f>
        <v/>
      </c>
      <c r="W159" s="16">
        <f>SUM(W160:W187)</f>
        <v/>
      </c>
      <c r="X159" s="16">
        <f>SUM(X160:X187)</f>
        <v/>
      </c>
      <c r="Y159" s="16">
        <f>SUM(Y160:Y187)</f>
        <v/>
      </c>
      <c r="Z159" s="16">
        <f>SUM(Z160:Z187)</f>
        <v/>
      </c>
      <c r="AA159" s="16">
        <f>SUM(AA160:AA187)</f>
        <v/>
      </c>
      <c r="AB159" s="16">
        <f>SUM(AB160:AB187)</f>
        <v/>
      </c>
      <c r="AC159" s="16">
        <f>SUM(AC160:AC187)</f>
        <v/>
      </c>
      <c r="AD159" s="16">
        <f>SUM(AD160:AD187)</f>
        <v/>
      </c>
      <c r="AE159" s="16">
        <f>SUM(AE160:AE187)</f>
        <v/>
      </c>
      <c r="AF159" s="16">
        <f>SUM(AF160:AF187)</f>
        <v/>
      </c>
      <c r="AG159" s="16">
        <f>SUM(AG160:AG187)</f>
        <v/>
      </c>
      <c r="AH159" s="16">
        <f>SUM(AH160:AH187)</f>
        <v/>
      </c>
      <c r="AI159" s="16">
        <f>SUM(AI160:AI187)</f>
        <v/>
      </c>
      <c r="AJ159" s="16">
        <f>SUM(AJ160:AJ187)</f>
        <v/>
      </c>
      <c r="AK159" s="16">
        <f>SUM(AK160:AK187)</f>
        <v/>
      </c>
      <c r="AL159" s="16">
        <f>SUM(AL160:AL187)</f>
        <v/>
      </c>
      <c r="AM159" s="16">
        <f>SUM(AM160:AM187)</f>
        <v/>
      </c>
      <c r="AN159" s="16">
        <f>SUM(AN160:AN187)</f>
        <v/>
      </c>
      <c r="AO159" s="16">
        <f>SUM(AO160:AO187)</f>
        <v/>
      </c>
      <c r="AP159" s="16">
        <f>SUM(AP160:AP187)</f>
        <v/>
      </c>
      <c r="AQ159" s="16">
        <f>SUM(AQ160:AQ187)</f>
        <v/>
      </c>
      <c r="AR159" s="16">
        <f>SUM(AR160:AR187)</f>
        <v/>
      </c>
      <c r="AS159" s="16">
        <f>SUM(AS160:AS187)</f>
        <v/>
      </c>
      <c r="AT159" s="16">
        <f>SUM(AT160:AT187)</f>
        <v/>
      </c>
      <c r="AU159" s="16">
        <f>SUM(AU160:AU187)</f>
        <v/>
      </c>
      <c r="AV159" s="16">
        <f>SUM(AV160:AV187)</f>
        <v/>
      </c>
      <c r="AW159" s="16">
        <f>SUM(AW160:AW187)</f>
        <v/>
      </c>
      <c r="AX159" s="16">
        <f>SUM(AX160:AX187)</f>
        <v/>
      </c>
      <c r="AY159" s="16">
        <f>SUM(AY160:AY187)</f>
        <v/>
      </c>
      <c r="AZ159" s="16">
        <f>SUM(AZ160:AZ187)</f>
        <v/>
      </c>
      <c r="BA159" s="16">
        <f>SUM(BA160:BA187)</f>
        <v/>
      </c>
      <c r="BB159" s="16">
        <f>SUM(BB160:BB187)</f>
        <v/>
      </c>
      <c r="BC159" s="16">
        <f>SUM(BC160:BC187)</f>
        <v/>
      </c>
      <c r="BD159" s="16">
        <f>SUM(BD160:BD187)</f>
        <v/>
      </c>
      <c r="BE159" s="16">
        <f>SUM(BE160:BE187)</f>
        <v/>
      </c>
      <c r="BF159" s="16">
        <f>SUM(BF160:BF187)</f>
        <v/>
      </c>
      <c r="BG159" s="16">
        <f>SUM(BG160:BG187)</f>
        <v/>
      </c>
      <c r="BH159" s="16">
        <f>SUM(BH160:BH187)</f>
        <v/>
      </c>
      <c r="BI159" s="16">
        <f>SUM(BI160:BI187)</f>
        <v/>
      </c>
      <c r="BJ159" s="16">
        <f>SUM(BJ160:BJ187)</f>
        <v/>
      </c>
      <c r="BK159" s="16">
        <f>SUM(BK160:BK187)</f>
        <v/>
      </c>
      <c r="BL159" s="16">
        <f>SUM(BL160:BL187)</f>
        <v/>
      </c>
      <c r="BM159" s="16">
        <f>SUM(BM160:BM187)</f>
        <v/>
      </c>
      <c r="BN159" s="16">
        <f>SUM(BN160:BN187)</f>
        <v/>
      </c>
      <c r="BO159" s="16">
        <f>SUM(BO160:BO187)</f>
        <v/>
      </c>
      <c r="BP159" s="16">
        <f>SUM(BP160:BP187)</f>
        <v/>
      </c>
      <c r="BQ159" s="16">
        <f>SUM(BQ160:BQ187)</f>
        <v/>
      </c>
      <c r="BR159" s="16">
        <f>SUM(BR160:BR187)</f>
        <v/>
      </c>
      <c r="BS159" s="16">
        <f>SUM(BS160:BS187)</f>
        <v/>
      </c>
      <c r="BT159" s="16">
        <f>SUM(BT160:BT187)</f>
        <v/>
      </c>
      <c r="BU159" s="16">
        <f>SUM(BU160:BU187)</f>
        <v/>
      </c>
      <c r="BV159" s="16">
        <f>SUM(BV160:BV187)</f>
        <v/>
      </c>
      <c r="BW159" s="16">
        <f>SUM(BW160:BW187)</f>
        <v/>
      </c>
      <c r="BX159" s="16">
        <f>SUM(BX160:BX187)</f>
        <v/>
      </c>
      <c r="BY159" s="16">
        <f>SUM(BY160:BY187)</f>
        <v/>
      </c>
      <c r="BZ159" s="16">
        <f>SUM(BZ160:BZ187)</f>
        <v/>
      </c>
      <c r="CA159" s="16">
        <f>SUM(CA160:CA187)</f>
        <v/>
      </c>
      <c r="CB159" s="16">
        <f>SUM(CB160:CB187)</f>
        <v/>
      </c>
      <c r="CC159" s="16">
        <f>SUM(CC160:CC187)</f>
        <v/>
      </c>
      <c r="CD159" s="16">
        <f>SUM(CD160:CD187)</f>
        <v/>
      </c>
      <c r="CE159" s="16">
        <f>SUM(CE160:CE187)</f>
        <v/>
      </c>
      <c r="CF159" s="16">
        <f>SUM(CF160:CF187)</f>
        <v/>
      </c>
      <c r="CG159" s="16">
        <f>SUM(CG160:CG187)</f>
        <v/>
      </c>
      <c r="CH159" s="16">
        <f>SUM(CH160:CH187)</f>
        <v/>
      </c>
      <c r="CI159" s="16">
        <f>SUM(CI160:CI187)</f>
        <v/>
      </c>
      <c r="CJ159" s="16">
        <f>SUM(CJ160:CJ187)</f>
        <v/>
      </c>
      <c r="CK159" s="16">
        <f>SUM(CK160:CK187)</f>
        <v/>
      </c>
      <c r="CL159" s="16">
        <f>SUM(CL160:CL187)</f>
        <v/>
      </c>
      <c r="CM159" s="16">
        <f>SUM(CM160:CM187)</f>
        <v/>
      </c>
      <c r="CN159" s="16">
        <f>SUM(CN160:CN187)</f>
        <v/>
      </c>
      <c r="CO159" s="16">
        <f>SUM(CO160:CO187)</f>
        <v/>
      </c>
      <c r="CP159" s="16">
        <f>SUM(CP160:CP187)</f>
        <v/>
      </c>
      <c r="CQ159" s="16">
        <f>SUM(CQ160:CQ187)</f>
        <v/>
      </c>
      <c r="CR159" s="16">
        <f>SUM(CR160:CR187)</f>
        <v/>
      </c>
      <c r="CS159" s="16">
        <f>SUM(CS160:CS187)</f>
        <v/>
      </c>
      <c r="CT159" s="16">
        <f>SUM(CT160:CT187)</f>
        <v/>
      </c>
      <c r="CU159" s="16">
        <f>SUM(CU160:CU187)</f>
        <v/>
      </c>
      <c r="CV159" s="16">
        <f>SUM(CV160:CV187)</f>
        <v/>
      </c>
      <c r="CW159" s="16">
        <f>SUM(CW160:CW187)</f>
        <v/>
      </c>
      <c r="CX159" s="16">
        <f>SUM(CX160:CX187)</f>
        <v/>
      </c>
      <c r="CY159" s="16">
        <f>SUM(CY160:CY187)</f>
        <v/>
      </c>
      <c r="CZ159" s="16">
        <f>SUM(CZ160:CZ187)</f>
        <v/>
      </c>
      <c r="DA159" s="16">
        <f>SUM(DA160:DA187)</f>
        <v/>
      </c>
      <c r="DB159" s="16">
        <f>SUM(DB160:DB187)</f>
        <v/>
      </c>
      <c r="DC159" s="16">
        <f>SUM(DC160:DC187)</f>
        <v/>
      </c>
      <c r="DD159" s="16">
        <f>SUM(DD160:DD187)</f>
        <v/>
      </c>
      <c r="DE159" s="16">
        <f>SUM(DE160:DE187)</f>
        <v/>
      </c>
      <c r="DF159" s="16">
        <f>SUM(DF160:DF187)</f>
        <v/>
      </c>
      <c r="DG159" s="16">
        <f>SUM(DG160:DG187)</f>
        <v/>
      </c>
      <c r="DH159" s="16">
        <f>SUM(DH160:DH187)</f>
        <v/>
      </c>
      <c r="DI159" s="16">
        <f>SUM(DI160:DI187)</f>
        <v/>
      </c>
      <c r="DJ159" s="16">
        <f>SUM(DJ160:DJ187)</f>
        <v/>
      </c>
      <c r="DK159" s="16">
        <f>SUM(DK160:DK187)</f>
        <v/>
      </c>
      <c r="DL159" s="16">
        <f>SUM(DL160:DL187)</f>
        <v/>
      </c>
      <c r="DM159" s="16">
        <f>SUM(DM160:DM187)</f>
        <v/>
      </c>
      <c r="DN159" s="16">
        <f>SUM(DN160:DN187)</f>
        <v/>
      </c>
      <c r="DO159" s="16">
        <f>SUM(DO160:DO187)</f>
        <v/>
      </c>
      <c r="DP159" s="16">
        <f>SUM(DP160:DP187)</f>
        <v/>
      </c>
      <c r="DQ159" s="16">
        <f>SUM(DQ160:DQ187)</f>
        <v/>
      </c>
      <c r="DR159" s="16">
        <f>SUM(DR160:DR187)</f>
        <v/>
      </c>
      <c r="DS159" s="16">
        <f>SUM(DS160:DS187)</f>
        <v/>
      </c>
      <c r="DT159" s="16">
        <f>SUM(DT160:DT187)</f>
        <v/>
      </c>
      <c r="DU159" s="16">
        <f>SUM(DU160:DU187)</f>
        <v/>
      </c>
      <c r="DV159" s="16">
        <f>SUM(DV160:DV187)</f>
        <v/>
      </c>
      <c r="DW159" s="16">
        <f>SUM(DW160:DW187)</f>
        <v/>
      </c>
      <c r="DX159" s="16">
        <f>SUM(DX160:DX187)</f>
        <v/>
      </c>
      <c r="DY159" s="16">
        <f>SUM(DY160:DY187)</f>
        <v/>
      </c>
      <c r="DZ159" s="16">
        <f>SUM(DZ160:DZ187)</f>
        <v/>
      </c>
      <c r="EA159" s="16">
        <f>SUM(EA160:EA187)</f>
        <v/>
      </c>
      <c r="EB159" s="16">
        <f>SUM(EB160:EB187)</f>
        <v/>
      </c>
      <c r="EC159" s="16">
        <f>SUM(EC160:EC187)</f>
        <v/>
      </c>
      <c r="ED159" s="16">
        <f>SUM(ED160:ED187)</f>
        <v/>
      </c>
      <c r="EE159" s="16">
        <f>SUM(EE160:EE187)</f>
        <v/>
      </c>
      <c r="EF159" s="16">
        <f>SUM(EF160:EF187)</f>
        <v/>
      </c>
      <c r="EG159" s="16">
        <f>SUM(EG160:EG187)</f>
        <v/>
      </c>
      <c r="EH159" s="16">
        <f>SUM(EH160:EH187)</f>
        <v/>
      </c>
      <c r="EI159" s="16">
        <f>SUM(EI160:EI187)</f>
        <v/>
      </c>
      <c r="EJ159" s="16">
        <f>SUM(EJ160:EJ187)</f>
        <v/>
      </c>
      <c r="EK159" s="16">
        <f>SUM(EK160:EK187)</f>
        <v/>
      </c>
      <c r="EL159" s="16">
        <f>SUM(EL160:EL187)</f>
        <v/>
      </c>
      <c r="EM159" s="16">
        <f>SUM(EM160:EM187)</f>
        <v/>
      </c>
      <c r="EN159" s="16">
        <f>SUM(EN160:EN187)</f>
        <v/>
      </c>
      <c r="EO159" s="16">
        <f>SUM(EO160:EO187)</f>
        <v/>
      </c>
      <c r="EP159" s="16">
        <f>SUM(EP160:EP187)</f>
        <v/>
      </c>
      <c r="EQ159" s="16">
        <f>SUM(EQ160:EQ187)</f>
        <v/>
      </c>
      <c r="ER159" s="16">
        <f>SUM(ER160:ER187)</f>
        <v/>
      </c>
      <c r="ES159" s="16">
        <f>SUM(ES160:ES187)</f>
        <v/>
      </c>
      <c r="ET159" s="16">
        <f>SUM(ET160:ET187)</f>
        <v/>
      </c>
      <c r="EU159" s="16">
        <f>SUM(EU160:EU187)</f>
        <v/>
      </c>
      <c r="EV159" s="16">
        <f>SUM(EV160:EV187)</f>
        <v/>
      </c>
      <c r="EW159" s="16">
        <f>SUM(EW160:EW187)</f>
        <v/>
      </c>
      <c r="EX159" s="16">
        <f>SUM(EX160:EX187)</f>
        <v/>
      </c>
      <c r="EY159" s="16">
        <f>SUM(EY160:EY187)</f>
        <v/>
      </c>
      <c r="EZ159" s="16">
        <f>SUM(EZ160:EZ187)</f>
        <v/>
      </c>
      <c r="FA159" s="16">
        <f>SUM(FA160:FA187)</f>
        <v/>
      </c>
      <c r="FB159" s="16">
        <f>SUM(FB160:FB187)</f>
        <v/>
      </c>
      <c r="FC159" s="16">
        <f>SUM(FC160:FC187)</f>
        <v/>
      </c>
      <c r="FD159" s="16">
        <f>SUM(FD160:FD187)</f>
        <v/>
      </c>
      <c r="FE159" s="16">
        <f>SUM(FE160:FE187)</f>
        <v/>
      </c>
      <c r="FF159" s="16">
        <f>SUM(FF160:FF187)</f>
        <v/>
      </c>
      <c r="FG159" s="16">
        <f>SUM(FG160:FG187)</f>
        <v/>
      </c>
      <c r="FH159" s="16">
        <f>SUM(FH160:FH187)</f>
        <v/>
      </c>
      <c r="FI159" s="16">
        <f>SUM(FI160:FI187)</f>
        <v/>
      </c>
      <c r="FJ159" s="16">
        <f>SUM(FJ160:FJ187)</f>
        <v/>
      </c>
      <c r="FK159" s="16">
        <f>SUM(FK160:FK187)</f>
        <v/>
      </c>
      <c r="FL159" s="16">
        <f>SUM(FL160:FL187)</f>
        <v/>
      </c>
      <c r="FM159" s="16">
        <f>SUM(FM160:FM187)</f>
        <v/>
      </c>
      <c r="FN159" s="16">
        <f>SUM(FN160:FN187)</f>
        <v/>
      </c>
      <c r="FO159" s="16">
        <f>SUM(FO160:FO187)</f>
        <v/>
      </c>
      <c r="FP159" s="16">
        <f>SUM(FP160:FP187)</f>
        <v/>
      </c>
      <c r="FQ159" s="16">
        <f>SUM(FQ160:FQ187)</f>
        <v/>
      </c>
      <c r="FR159" s="16">
        <f>SUM(FR160:FR187)</f>
        <v/>
      </c>
      <c r="FS159" s="16">
        <f>SUM(FS160:FS187)</f>
        <v/>
      </c>
      <c r="FT159" s="16">
        <f>SUM(FT160:FT187)</f>
        <v/>
      </c>
      <c r="FU159" s="16">
        <f>SUM(FU160:FU187)</f>
        <v/>
      </c>
      <c r="FV159" s="16">
        <f>SUM(FV160:FV187)</f>
        <v/>
      </c>
      <c r="FW159" s="16">
        <f>SUM(FW160:FW187)</f>
        <v/>
      </c>
      <c r="FX159" s="16">
        <f>SUM(FX160:FX187)</f>
        <v/>
      </c>
      <c r="FY159" s="16">
        <f>SUM(FY160:FY187)</f>
        <v/>
      </c>
      <c r="FZ159" s="16">
        <f>SUM(FZ160:FZ187)</f>
        <v/>
      </c>
      <c r="GA159" s="16">
        <f>SUM(GA160:GA187)</f>
        <v/>
      </c>
      <c r="GB159" s="16">
        <f>SUM(GB160:GB187)</f>
        <v/>
      </c>
      <c r="GC159" s="16">
        <f>SUM(GC160:GC187)</f>
        <v/>
      </c>
      <c r="GD159" s="16">
        <f>SUM(GD160:GD187)</f>
        <v/>
      </c>
      <c r="GE159" s="16">
        <f>SUM(GE160:GE187)</f>
        <v/>
      </c>
      <c r="GF159" s="16">
        <f>SUM(GF160:GF187)</f>
        <v/>
      </c>
      <c r="GG159" s="16">
        <f>SUM(GG160:GG187)</f>
        <v/>
      </c>
      <c r="GH159" s="16">
        <f>SUM(GH160:GH187)</f>
        <v/>
      </c>
      <c r="GI159" s="16">
        <f>SUM(GI160:GI187)</f>
        <v/>
      </c>
      <c r="GJ159" s="16">
        <f>SUM(GJ160:GJ187)</f>
        <v/>
      </c>
      <c r="GK159" s="16">
        <f>SUM(GK160:GK187)</f>
        <v/>
      </c>
      <c r="GL159" s="16">
        <f>SUM(GL160:GL187)</f>
        <v/>
      </c>
      <c r="GM159" s="16">
        <f>SUM(GM160:GM187)</f>
        <v/>
      </c>
      <c r="GN159" s="262">
        <f>SUM(GN160:GN187)</f>
        <v/>
      </c>
      <c r="GO159" s="1" t="n"/>
      <c r="GP159" s="63" t="n"/>
    </row>
    <row r="160" outlineLevel="1">
      <c r="A160" s="1" t="n"/>
      <c r="B160" s="1" t="n"/>
      <c r="C160" s="251">
        <f>Budget!AJ11</f>
        <v/>
      </c>
      <c r="D160" s="14">
        <f>Budget!AK11</f>
        <v/>
      </c>
      <c r="E160" s="14">
        <f>IF(D160&lt;&gt;0,F160,"")</f>
        <v/>
      </c>
      <c r="F160" s="252" t="n">
        <v>1</v>
      </c>
      <c r="G160" s="921">
        <f>IF(L160="custom",CustCF!F160,INDEX($P$8:$EW$8,MATCH(F160,$P$6:$EW$6,0)))</f>
        <v/>
      </c>
      <c r="H160" s="253" t="n">
        <v>16</v>
      </c>
      <c r="I160" s="921">
        <f>IF(L160="custom",CustCF!G160,INDEX($P$8:$EW$8,MATCH(H160,$P$6:$EW$6,0)))</f>
        <v/>
      </c>
      <c r="J160" s="93">
        <f>H160-F160+1</f>
        <v/>
      </c>
      <c r="K160" s="254" t="inlineStr">
        <is>
          <t>Bell Curve</t>
        </is>
      </c>
      <c r="L160" s="255" t="inlineStr">
        <is>
          <t>Flat (9)</t>
        </is>
      </c>
      <c r="M160" s="256">
        <f>INDEX($D$261:$D$266,MATCH(L160,$C$261:$C$266,0))</f>
        <v/>
      </c>
      <c r="N160" s="13">
        <f>SUM(P160:GN160)</f>
        <v/>
      </c>
      <c r="O160" s="14" t="n"/>
      <c r="P160" s="87">
        <f>($K160="Bell Curve")*(_xlfn.NORM.DIST(AND(P$6&gt;=$F160,P$6&lt;=$H160)*(P$6-$F160+1),$J160/2,$M160,TRUE)-_xlfn.NORM.DIST(AND(P$6&gt;=$F160,P$6&lt;=$H160)*(O$6-$F160+1),$J160/2,$M160,TRUE))/(1-2*_xlfn.NORM.DIST(0,$J160/2,$M160,TRUE))*$D160+($K160="Steady Growth")*(AND(P$6&gt;=$F160,P$6&lt;=$H160)*((P$6-$F160+1)/($J160*($J160+1)/2)*$D160))+($K160="custom")*CustCF!J160</f>
        <v/>
      </c>
      <c r="Q160" s="87">
        <f>($K160="Bell Curve")*(_xlfn.NORM.DIST(AND(Q$6&gt;=$F160,Q$6&lt;=$H160)*(Q$6-$F160+1),$J160/2,$M160,TRUE)-_xlfn.NORM.DIST(AND(Q$6&gt;=$F160,Q$6&lt;=$H160)*(P$6-$F160+1),$J160/2,$M160,TRUE))/(1-2*_xlfn.NORM.DIST(0,$J160/2,$M160,TRUE))*$D160+($K160="Steady Growth")*(AND(Q$6&gt;=$F160,Q$6&lt;=$H160)*((Q$6-$F160+1)/($J160*($J160+1)/2)*$D160))+($K160="custom")*CustCF!K160</f>
        <v/>
      </c>
      <c r="R160" s="87">
        <f>($K160="Bell Curve")*(_xlfn.NORM.DIST(AND(R$6&gt;=$F160,R$6&lt;=$H160)*(R$6-$F160+1),$J160/2,$M160,TRUE)-_xlfn.NORM.DIST(AND(R$6&gt;=$F160,R$6&lt;=$H160)*(Q$6-$F160+1),$J160/2,$M160,TRUE))/(1-2*_xlfn.NORM.DIST(0,$J160/2,$M160,TRUE))*$D160+($K160="Steady Growth")*(AND(R$6&gt;=$F160,R$6&lt;=$H160)*((R$6-$F160+1)/($J160*($J160+1)/2)*$D160))+($K160="custom")*CustCF!L160</f>
        <v/>
      </c>
      <c r="S160" s="87">
        <f>($K160="Bell Curve")*(_xlfn.NORM.DIST(AND(S$6&gt;=$F160,S$6&lt;=$H160)*(S$6-$F160+1),$J160/2,$M160,TRUE)-_xlfn.NORM.DIST(AND(S$6&gt;=$F160,S$6&lt;=$H160)*(R$6-$F160+1),$J160/2,$M160,TRUE))/(1-2*_xlfn.NORM.DIST(0,$J160/2,$M160,TRUE))*$D160+($K160="Steady Growth")*(AND(S$6&gt;=$F160,S$6&lt;=$H160)*((S$6-$F160+1)/($J160*($J160+1)/2)*$D160))+($K160="custom")*CustCF!M160</f>
        <v/>
      </c>
      <c r="T160" s="87">
        <f>($K160="Bell Curve")*(_xlfn.NORM.DIST(AND(T$6&gt;=$F160,T$6&lt;=$H160)*(T$6-$F160+1),$J160/2,$M160,TRUE)-_xlfn.NORM.DIST(AND(T$6&gt;=$F160,T$6&lt;=$H160)*(S$6-$F160+1),$J160/2,$M160,TRUE))/(1-2*_xlfn.NORM.DIST(0,$J160/2,$M160,TRUE))*$D160+($K160="Steady Growth")*(AND(T$6&gt;=$F160,T$6&lt;=$H160)*((T$6-$F160+1)/($J160*($J160+1)/2)*$D160))+($K160="custom")*CustCF!N160</f>
        <v/>
      </c>
      <c r="U160" s="87">
        <f>($K160="Bell Curve")*(_xlfn.NORM.DIST(AND(U$6&gt;=$F160,U$6&lt;=$H160)*(U$6-$F160+1),$J160/2,$M160,TRUE)-_xlfn.NORM.DIST(AND(U$6&gt;=$F160,U$6&lt;=$H160)*(T$6-$F160+1),$J160/2,$M160,TRUE))/(1-2*_xlfn.NORM.DIST(0,$J160/2,$M160,TRUE))*$D160+($K160="Steady Growth")*(AND(U$6&gt;=$F160,U$6&lt;=$H160)*((U$6-$F160+1)/($J160*($J160+1)/2)*$D160))+($K160="custom")*CustCF!O160</f>
        <v/>
      </c>
      <c r="V160" s="87">
        <f>($K160="Bell Curve")*(_xlfn.NORM.DIST(AND(V$6&gt;=$F160,V$6&lt;=$H160)*(V$6-$F160+1),$J160/2,$M160,TRUE)-_xlfn.NORM.DIST(AND(V$6&gt;=$F160,V$6&lt;=$H160)*(U$6-$F160+1),$J160/2,$M160,TRUE))/(1-2*_xlfn.NORM.DIST(0,$J160/2,$M160,TRUE))*$D160+($K160="Steady Growth")*(AND(V$6&gt;=$F160,V$6&lt;=$H160)*((V$6-$F160+1)/($J160*($J160+1)/2)*$D160))+($K160="custom")*CustCF!P160</f>
        <v/>
      </c>
      <c r="W160" s="87">
        <f>($K160="Bell Curve")*(_xlfn.NORM.DIST(AND(W$6&gt;=$F160,W$6&lt;=$H160)*(W$6-$F160+1),$J160/2,$M160,TRUE)-_xlfn.NORM.DIST(AND(W$6&gt;=$F160,W$6&lt;=$H160)*(V$6-$F160+1),$J160/2,$M160,TRUE))/(1-2*_xlfn.NORM.DIST(0,$J160/2,$M160,TRUE))*$D160+($K160="Steady Growth")*(AND(W$6&gt;=$F160,W$6&lt;=$H160)*((W$6-$F160+1)/($J160*($J160+1)/2)*$D160))+($K160="custom")*CustCF!Q160</f>
        <v/>
      </c>
      <c r="X160" s="87">
        <f>($K160="Bell Curve")*(_xlfn.NORM.DIST(AND(X$6&gt;=$F160,X$6&lt;=$H160)*(X$6-$F160+1),$J160/2,$M160,TRUE)-_xlfn.NORM.DIST(AND(X$6&gt;=$F160,X$6&lt;=$H160)*(W$6-$F160+1),$J160/2,$M160,TRUE))/(1-2*_xlfn.NORM.DIST(0,$J160/2,$M160,TRUE))*$D160+($K160="Steady Growth")*(AND(X$6&gt;=$F160,X$6&lt;=$H160)*((X$6-$F160+1)/($J160*($J160+1)/2)*$D160))+($K160="custom")*CustCF!R160</f>
        <v/>
      </c>
      <c r="Y160" s="87">
        <f>($K160="Bell Curve")*(_xlfn.NORM.DIST(AND(Y$6&gt;=$F160,Y$6&lt;=$H160)*(Y$6-$F160+1),$J160/2,$M160,TRUE)-_xlfn.NORM.DIST(AND(Y$6&gt;=$F160,Y$6&lt;=$H160)*(X$6-$F160+1),$J160/2,$M160,TRUE))/(1-2*_xlfn.NORM.DIST(0,$J160/2,$M160,TRUE))*$D160+($K160="Steady Growth")*(AND(Y$6&gt;=$F160,Y$6&lt;=$H160)*((Y$6-$F160+1)/($J160*($J160+1)/2)*$D160))+($K160="custom")*CustCF!S160</f>
        <v/>
      </c>
      <c r="Z160" s="87">
        <f>($K160="Bell Curve")*(_xlfn.NORM.DIST(AND(Z$6&gt;=$F160,Z$6&lt;=$H160)*(Z$6-$F160+1),$J160/2,$M160,TRUE)-_xlfn.NORM.DIST(AND(Z$6&gt;=$F160,Z$6&lt;=$H160)*(Y$6-$F160+1),$J160/2,$M160,TRUE))/(1-2*_xlfn.NORM.DIST(0,$J160/2,$M160,TRUE))*$D160+($K160="Steady Growth")*(AND(Z$6&gt;=$F160,Z$6&lt;=$H160)*((Z$6-$F160+1)/($J160*($J160+1)/2)*$D160))+($K160="custom")*CustCF!T160</f>
        <v/>
      </c>
      <c r="AA160" s="87">
        <f>($K160="Bell Curve")*(_xlfn.NORM.DIST(AND(AA$6&gt;=$F160,AA$6&lt;=$H160)*(AA$6-$F160+1),$J160/2,$M160,TRUE)-_xlfn.NORM.DIST(AND(AA$6&gt;=$F160,AA$6&lt;=$H160)*(Z$6-$F160+1),$J160/2,$M160,TRUE))/(1-2*_xlfn.NORM.DIST(0,$J160/2,$M160,TRUE))*$D160+($K160="Steady Growth")*(AND(AA$6&gt;=$F160,AA$6&lt;=$H160)*((AA$6-$F160+1)/($J160*($J160+1)/2)*$D160))+($K160="custom")*CustCF!U160</f>
        <v/>
      </c>
      <c r="AB160" s="87">
        <f>($K160="Bell Curve")*(_xlfn.NORM.DIST(AND(AB$6&gt;=$F160,AB$6&lt;=$H160)*(AB$6-$F160+1),$J160/2,$M160,TRUE)-_xlfn.NORM.DIST(AND(AB$6&gt;=$F160,AB$6&lt;=$H160)*(AA$6-$F160+1),$J160/2,$M160,TRUE))/(1-2*_xlfn.NORM.DIST(0,$J160/2,$M160,TRUE))*$D160+($K160="Steady Growth")*(AND(AB$6&gt;=$F160,AB$6&lt;=$H160)*((AB$6-$F160+1)/($J160*($J160+1)/2)*$D160))+($K160="custom")*CustCF!V160</f>
        <v/>
      </c>
      <c r="AC160" s="87">
        <f>($K160="Bell Curve")*(_xlfn.NORM.DIST(AND(AC$6&gt;=$F160,AC$6&lt;=$H160)*(AC$6-$F160+1),$J160/2,$M160,TRUE)-_xlfn.NORM.DIST(AND(AC$6&gt;=$F160,AC$6&lt;=$H160)*(AB$6-$F160+1),$J160/2,$M160,TRUE))/(1-2*_xlfn.NORM.DIST(0,$J160/2,$M160,TRUE))*$D160+($K160="Steady Growth")*(AND(AC$6&gt;=$F160,AC$6&lt;=$H160)*((AC$6-$F160+1)/($J160*($J160+1)/2)*$D160))+($K160="custom")*CustCF!W160</f>
        <v/>
      </c>
      <c r="AD160" s="87">
        <f>($K160="Bell Curve")*(_xlfn.NORM.DIST(AND(AD$6&gt;=$F160,AD$6&lt;=$H160)*(AD$6-$F160+1),$J160/2,$M160,TRUE)-_xlfn.NORM.DIST(AND(AD$6&gt;=$F160,AD$6&lt;=$H160)*(AC$6-$F160+1),$J160/2,$M160,TRUE))/(1-2*_xlfn.NORM.DIST(0,$J160/2,$M160,TRUE))*$D160+($K160="Steady Growth")*(AND(AD$6&gt;=$F160,AD$6&lt;=$H160)*((AD$6-$F160+1)/($J160*($J160+1)/2)*$D160))+($K160="custom")*CustCF!X160</f>
        <v/>
      </c>
      <c r="AE160" s="87">
        <f>($K160="Bell Curve")*(_xlfn.NORM.DIST(AND(AE$6&gt;=$F160,AE$6&lt;=$H160)*(AE$6-$F160+1),$J160/2,$M160,TRUE)-_xlfn.NORM.DIST(AND(AE$6&gt;=$F160,AE$6&lt;=$H160)*(AD$6-$F160+1),$J160/2,$M160,TRUE))/(1-2*_xlfn.NORM.DIST(0,$J160/2,$M160,TRUE))*$D160+($K160="Steady Growth")*(AND(AE$6&gt;=$F160,AE$6&lt;=$H160)*((AE$6-$F160+1)/($J160*($J160+1)/2)*$D160))+($K160="custom")*CustCF!Y160</f>
        <v/>
      </c>
      <c r="AF160" s="87">
        <f>($K160="Bell Curve")*(_xlfn.NORM.DIST(AND(AF$6&gt;=$F160,AF$6&lt;=$H160)*(AF$6-$F160+1),$J160/2,$M160,TRUE)-_xlfn.NORM.DIST(AND(AF$6&gt;=$F160,AF$6&lt;=$H160)*(AE$6-$F160+1),$J160/2,$M160,TRUE))/(1-2*_xlfn.NORM.DIST(0,$J160/2,$M160,TRUE))*$D160+($K160="Steady Growth")*(AND(AF$6&gt;=$F160,AF$6&lt;=$H160)*((AF$6-$F160+1)/($J160*($J160+1)/2)*$D160))+($K160="custom")*CustCF!Z160</f>
        <v/>
      </c>
      <c r="AG160" s="87">
        <f>($K160="Bell Curve")*(_xlfn.NORM.DIST(AND(AG$6&gt;=$F160,AG$6&lt;=$H160)*(AG$6-$F160+1),$J160/2,$M160,TRUE)-_xlfn.NORM.DIST(AND(AG$6&gt;=$F160,AG$6&lt;=$H160)*(AF$6-$F160+1),$J160/2,$M160,TRUE))/(1-2*_xlfn.NORM.DIST(0,$J160/2,$M160,TRUE))*$D160+($K160="Steady Growth")*(AND(AG$6&gt;=$F160,AG$6&lt;=$H160)*((AG$6-$F160+1)/($J160*($J160+1)/2)*$D160))+($K160="custom")*CustCF!AA160</f>
        <v/>
      </c>
      <c r="AH160" s="87">
        <f>($K160="Bell Curve")*(_xlfn.NORM.DIST(AND(AH$6&gt;=$F160,AH$6&lt;=$H160)*(AH$6-$F160+1),$J160/2,$M160,TRUE)-_xlfn.NORM.DIST(AND(AH$6&gt;=$F160,AH$6&lt;=$H160)*(AG$6-$F160+1),$J160/2,$M160,TRUE))/(1-2*_xlfn.NORM.DIST(0,$J160/2,$M160,TRUE))*$D160+($K160="Steady Growth")*(AND(AH$6&gt;=$F160,AH$6&lt;=$H160)*((AH$6-$F160+1)/($J160*($J160+1)/2)*$D160))+($K160="custom")*CustCF!AB160</f>
        <v/>
      </c>
      <c r="AI160" s="87">
        <f>($K160="Bell Curve")*(_xlfn.NORM.DIST(AND(AI$6&gt;=$F160,AI$6&lt;=$H160)*(AI$6-$F160+1),$J160/2,$M160,TRUE)-_xlfn.NORM.DIST(AND(AI$6&gt;=$F160,AI$6&lt;=$H160)*(AH$6-$F160+1),$J160/2,$M160,TRUE))/(1-2*_xlfn.NORM.DIST(0,$J160/2,$M160,TRUE))*$D160+($K160="Steady Growth")*(AND(AI$6&gt;=$F160,AI$6&lt;=$H160)*((AI$6-$F160+1)/($J160*($J160+1)/2)*$D160))+($K160="custom")*CustCF!AC160</f>
        <v/>
      </c>
      <c r="AJ160" s="87">
        <f>($K160="Bell Curve")*(_xlfn.NORM.DIST(AND(AJ$6&gt;=$F160,AJ$6&lt;=$H160)*(AJ$6-$F160+1),$J160/2,$M160,TRUE)-_xlfn.NORM.DIST(AND(AJ$6&gt;=$F160,AJ$6&lt;=$H160)*(AI$6-$F160+1),$J160/2,$M160,TRUE))/(1-2*_xlfn.NORM.DIST(0,$J160/2,$M160,TRUE))*$D160+($K160="Steady Growth")*(AND(AJ$6&gt;=$F160,AJ$6&lt;=$H160)*((AJ$6-$F160+1)/($J160*($J160+1)/2)*$D160))+($K160="custom")*CustCF!AD160</f>
        <v/>
      </c>
      <c r="AK160" s="87">
        <f>($K160="Bell Curve")*(_xlfn.NORM.DIST(AND(AK$6&gt;=$F160,AK$6&lt;=$H160)*(AK$6-$F160+1),$J160/2,$M160,TRUE)-_xlfn.NORM.DIST(AND(AK$6&gt;=$F160,AK$6&lt;=$H160)*(AJ$6-$F160+1),$J160/2,$M160,TRUE))/(1-2*_xlfn.NORM.DIST(0,$J160/2,$M160,TRUE))*$D160+($K160="Steady Growth")*(AND(AK$6&gt;=$F160,AK$6&lt;=$H160)*((AK$6-$F160+1)/($J160*($J160+1)/2)*$D160))+($K160="custom")*CustCF!AE160</f>
        <v/>
      </c>
      <c r="AL160" s="87">
        <f>($K160="Bell Curve")*(_xlfn.NORM.DIST(AND(AL$6&gt;=$F160,AL$6&lt;=$H160)*(AL$6-$F160+1),$J160/2,$M160,TRUE)-_xlfn.NORM.DIST(AND(AL$6&gt;=$F160,AL$6&lt;=$H160)*(AK$6-$F160+1),$J160/2,$M160,TRUE))/(1-2*_xlfn.NORM.DIST(0,$J160/2,$M160,TRUE))*$D160+($K160="Steady Growth")*(AND(AL$6&gt;=$F160,AL$6&lt;=$H160)*((AL$6-$F160+1)/($J160*($J160+1)/2)*$D160))+($K160="custom")*CustCF!AF160</f>
        <v/>
      </c>
      <c r="AM160" s="87">
        <f>($K160="Bell Curve")*(_xlfn.NORM.DIST(AND(AM$6&gt;=$F160,AM$6&lt;=$H160)*(AM$6-$F160+1),$J160/2,$M160,TRUE)-_xlfn.NORM.DIST(AND(AM$6&gt;=$F160,AM$6&lt;=$H160)*(AL$6-$F160+1),$J160/2,$M160,TRUE))/(1-2*_xlfn.NORM.DIST(0,$J160/2,$M160,TRUE))*$D160+($K160="Steady Growth")*(AND(AM$6&gt;=$F160,AM$6&lt;=$H160)*((AM$6-$F160+1)/($J160*($J160+1)/2)*$D160))+($K160="custom")*CustCF!AG160</f>
        <v/>
      </c>
      <c r="AN160" s="87">
        <f>($K160="Bell Curve")*(_xlfn.NORM.DIST(AND(AN$6&gt;=$F160,AN$6&lt;=$H160)*(AN$6-$F160+1),$J160/2,$M160,TRUE)-_xlfn.NORM.DIST(AND(AN$6&gt;=$F160,AN$6&lt;=$H160)*(AM$6-$F160+1),$J160/2,$M160,TRUE))/(1-2*_xlfn.NORM.DIST(0,$J160/2,$M160,TRUE))*$D160+($K160="Steady Growth")*(AND(AN$6&gt;=$F160,AN$6&lt;=$H160)*((AN$6-$F160+1)/($J160*($J160+1)/2)*$D160))+($K160="custom")*CustCF!AH160</f>
        <v/>
      </c>
      <c r="AO160" s="87">
        <f>($K160="Bell Curve")*(_xlfn.NORM.DIST(AND(AO$6&gt;=$F160,AO$6&lt;=$H160)*(AO$6-$F160+1),$J160/2,$M160,TRUE)-_xlfn.NORM.DIST(AND(AO$6&gt;=$F160,AO$6&lt;=$H160)*(AN$6-$F160+1),$J160/2,$M160,TRUE))/(1-2*_xlfn.NORM.DIST(0,$J160/2,$M160,TRUE))*$D160+($K160="Steady Growth")*(AND(AO$6&gt;=$F160,AO$6&lt;=$H160)*((AO$6-$F160+1)/($J160*($J160+1)/2)*$D160))+($K160="custom")*CustCF!AI160</f>
        <v/>
      </c>
      <c r="AP160" s="87">
        <f>($K160="Bell Curve")*(_xlfn.NORM.DIST(AND(AP$6&gt;=$F160,AP$6&lt;=$H160)*(AP$6-$F160+1),$J160/2,$M160,TRUE)-_xlfn.NORM.DIST(AND(AP$6&gt;=$F160,AP$6&lt;=$H160)*(AO$6-$F160+1),$J160/2,$M160,TRUE))/(1-2*_xlfn.NORM.DIST(0,$J160/2,$M160,TRUE))*$D160+($K160="Steady Growth")*(AND(AP$6&gt;=$F160,AP$6&lt;=$H160)*((AP$6-$F160+1)/($J160*($J160+1)/2)*$D160))+($K160="custom")*CustCF!AJ160</f>
        <v/>
      </c>
      <c r="AQ160" s="87">
        <f>($K160="Bell Curve")*(_xlfn.NORM.DIST(AND(AQ$6&gt;=$F160,AQ$6&lt;=$H160)*(AQ$6-$F160+1),$J160/2,$M160,TRUE)-_xlfn.NORM.DIST(AND(AQ$6&gt;=$F160,AQ$6&lt;=$H160)*(AP$6-$F160+1),$J160/2,$M160,TRUE))/(1-2*_xlfn.NORM.DIST(0,$J160/2,$M160,TRUE))*$D160+($K160="Steady Growth")*(AND(AQ$6&gt;=$F160,AQ$6&lt;=$H160)*((AQ$6-$F160+1)/($J160*($J160+1)/2)*$D160))+($K160="custom")*CustCF!AK160</f>
        <v/>
      </c>
      <c r="AR160" s="87">
        <f>($K160="Bell Curve")*(_xlfn.NORM.DIST(AND(AR$6&gt;=$F160,AR$6&lt;=$H160)*(AR$6-$F160+1),$J160/2,$M160,TRUE)-_xlfn.NORM.DIST(AND(AR$6&gt;=$F160,AR$6&lt;=$H160)*(AQ$6-$F160+1),$J160/2,$M160,TRUE))/(1-2*_xlfn.NORM.DIST(0,$J160/2,$M160,TRUE))*$D160+($K160="Steady Growth")*(AND(AR$6&gt;=$F160,AR$6&lt;=$H160)*((AR$6-$F160+1)/($J160*($J160+1)/2)*$D160))+($K160="custom")*CustCF!AL160</f>
        <v/>
      </c>
      <c r="AS160" s="87">
        <f>($K160="Bell Curve")*(_xlfn.NORM.DIST(AND(AS$6&gt;=$F160,AS$6&lt;=$H160)*(AS$6-$F160+1),$J160/2,$M160,TRUE)-_xlfn.NORM.DIST(AND(AS$6&gt;=$F160,AS$6&lt;=$H160)*(AR$6-$F160+1),$J160/2,$M160,TRUE))/(1-2*_xlfn.NORM.DIST(0,$J160/2,$M160,TRUE))*$D160+($K160="Steady Growth")*(AND(AS$6&gt;=$F160,AS$6&lt;=$H160)*((AS$6-$F160+1)/($J160*($J160+1)/2)*$D160))+($K160="custom")*CustCF!AM160</f>
        <v/>
      </c>
      <c r="AT160" s="87">
        <f>($K160="Bell Curve")*(_xlfn.NORM.DIST(AND(AT$6&gt;=$F160,AT$6&lt;=$H160)*(AT$6-$F160+1),$J160/2,$M160,TRUE)-_xlfn.NORM.DIST(AND(AT$6&gt;=$F160,AT$6&lt;=$H160)*(AS$6-$F160+1),$J160/2,$M160,TRUE))/(1-2*_xlfn.NORM.DIST(0,$J160/2,$M160,TRUE))*$D160+($K160="Steady Growth")*(AND(AT$6&gt;=$F160,AT$6&lt;=$H160)*((AT$6-$F160+1)/($J160*($J160+1)/2)*$D160))+($K160="custom")*CustCF!AN160</f>
        <v/>
      </c>
      <c r="AU160" s="87">
        <f>($K160="Bell Curve")*(_xlfn.NORM.DIST(AND(AU$6&gt;=$F160,AU$6&lt;=$H160)*(AU$6-$F160+1),$J160/2,$M160,TRUE)-_xlfn.NORM.DIST(AND(AU$6&gt;=$F160,AU$6&lt;=$H160)*(AT$6-$F160+1),$J160/2,$M160,TRUE))/(1-2*_xlfn.NORM.DIST(0,$J160/2,$M160,TRUE))*$D160+($K160="Steady Growth")*(AND(AU$6&gt;=$F160,AU$6&lt;=$H160)*((AU$6-$F160+1)/($J160*($J160+1)/2)*$D160))+($K160="custom")*CustCF!AO160</f>
        <v/>
      </c>
      <c r="AV160" s="87">
        <f>($K160="Bell Curve")*(_xlfn.NORM.DIST(AND(AV$6&gt;=$F160,AV$6&lt;=$H160)*(AV$6-$F160+1),$J160/2,$M160,TRUE)-_xlfn.NORM.DIST(AND(AV$6&gt;=$F160,AV$6&lt;=$H160)*(AU$6-$F160+1),$J160/2,$M160,TRUE))/(1-2*_xlfn.NORM.DIST(0,$J160/2,$M160,TRUE))*$D160+($K160="Steady Growth")*(AND(AV$6&gt;=$F160,AV$6&lt;=$H160)*((AV$6-$F160+1)/($J160*($J160+1)/2)*$D160))+($K160="custom")*CustCF!AP160</f>
        <v/>
      </c>
      <c r="AW160" s="87">
        <f>($K160="Bell Curve")*(_xlfn.NORM.DIST(AND(AW$6&gt;=$F160,AW$6&lt;=$H160)*(AW$6-$F160+1),$J160/2,$M160,TRUE)-_xlfn.NORM.DIST(AND(AW$6&gt;=$F160,AW$6&lt;=$H160)*(AV$6-$F160+1),$J160/2,$M160,TRUE))/(1-2*_xlfn.NORM.DIST(0,$J160/2,$M160,TRUE))*$D160+($K160="Steady Growth")*(AND(AW$6&gt;=$F160,AW$6&lt;=$H160)*((AW$6-$F160+1)/($J160*($J160+1)/2)*$D160))+($K160="custom")*CustCF!AQ160</f>
        <v/>
      </c>
      <c r="AX160" s="87">
        <f>($K160="Bell Curve")*(_xlfn.NORM.DIST(AND(AX$6&gt;=$F160,AX$6&lt;=$H160)*(AX$6-$F160+1),$J160/2,$M160,TRUE)-_xlfn.NORM.DIST(AND(AX$6&gt;=$F160,AX$6&lt;=$H160)*(AW$6-$F160+1),$J160/2,$M160,TRUE))/(1-2*_xlfn.NORM.DIST(0,$J160/2,$M160,TRUE))*$D160+($K160="Steady Growth")*(AND(AX$6&gt;=$F160,AX$6&lt;=$H160)*((AX$6-$F160+1)/($J160*($J160+1)/2)*$D160))+($K160="custom")*CustCF!AR160</f>
        <v/>
      </c>
      <c r="AY160" s="87">
        <f>($K160="Bell Curve")*(_xlfn.NORM.DIST(AND(AY$6&gt;=$F160,AY$6&lt;=$H160)*(AY$6-$F160+1),$J160/2,$M160,TRUE)-_xlfn.NORM.DIST(AND(AY$6&gt;=$F160,AY$6&lt;=$H160)*(AX$6-$F160+1),$J160/2,$M160,TRUE))/(1-2*_xlfn.NORM.DIST(0,$J160/2,$M160,TRUE))*$D160+($K160="Steady Growth")*(AND(AY$6&gt;=$F160,AY$6&lt;=$H160)*((AY$6-$F160+1)/($J160*($J160+1)/2)*$D160))+($K160="custom")*CustCF!AS160</f>
        <v/>
      </c>
      <c r="AZ160" s="87">
        <f>($K160="Bell Curve")*(_xlfn.NORM.DIST(AND(AZ$6&gt;=$F160,AZ$6&lt;=$H160)*(AZ$6-$F160+1),$J160/2,$M160,TRUE)-_xlfn.NORM.DIST(AND(AZ$6&gt;=$F160,AZ$6&lt;=$H160)*(AY$6-$F160+1),$J160/2,$M160,TRUE))/(1-2*_xlfn.NORM.DIST(0,$J160/2,$M160,TRUE))*$D160+($K160="Steady Growth")*(AND(AZ$6&gt;=$F160,AZ$6&lt;=$H160)*((AZ$6-$F160+1)/($J160*($J160+1)/2)*$D160))+($K160="custom")*CustCF!AT160</f>
        <v/>
      </c>
      <c r="BA160" s="87">
        <f>($K160="Bell Curve")*(_xlfn.NORM.DIST(AND(BA$6&gt;=$F160,BA$6&lt;=$H160)*(BA$6-$F160+1),$J160/2,$M160,TRUE)-_xlfn.NORM.DIST(AND(BA$6&gt;=$F160,BA$6&lt;=$H160)*(AZ$6-$F160+1),$J160/2,$M160,TRUE))/(1-2*_xlfn.NORM.DIST(0,$J160/2,$M160,TRUE))*$D160+($K160="Steady Growth")*(AND(BA$6&gt;=$F160,BA$6&lt;=$H160)*((BA$6-$F160+1)/($J160*($J160+1)/2)*$D160))+($K160="custom")*CustCF!AU160</f>
        <v/>
      </c>
      <c r="BB160" s="87">
        <f>($K160="Bell Curve")*(_xlfn.NORM.DIST(AND(BB$6&gt;=$F160,BB$6&lt;=$H160)*(BB$6-$F160+1),$J160/2,$M160,TRUE)-_xlfn.NORM.DIST(AND(BB$6&gt;=$F160,BB$6&lt;=$H160)*(BA$6-$F160+1),$J160/2,$M160,TRUE))/(1-2*_xlfn.NORM.DIST(0,$J160/2,$M160,TRUE))*$D160+($K160="Steady Growth")*(AND(BB$6&gt;=$F160,BB$6&lt;=$H160)*((BB$6-$F160+1)/($J160*($J160+1)/2)*$D160))+($K160="custom")*CustCF!AV160</f>
        <v/>
      </c>
      <c r="BC160" s="87">
        <f>($K160="Bell Curve")*(_xlfn.NORM.DIST(AND(BC$6&gt;=$F160,BC$6&lt;=$H160)*(BC$6-$F160+1),$J160/2,$M160,TRUE)-_xlfn.NORM.DIST(AND(BC$6&gt;=$F160,BC$6&lt;=$H160)*(BB$6-$F160+1),$J160/2,$M160,TRUE))/(1-2*_xlfn.NORM.DIST(0,$J160/2,$M160,TRUE))*$D160+($K160="Steady Growth")*(AND(BC$6&gt;=$F160,BC$6&lt;=$H160)*((BC$6-$F160+1)/($J160*($J160+1)/2)*$D160))+($K160="custom")*CustCF!AW160</f>
        <v/>
      </c>
      <c r="BD160" s="87">
        <f>($K160="Bell Curve")*(_xlfn.NORM.DIST(AND(BD$6&gt;=$F160,BD$6&lt;=$H160)*(BD$6-$F160+1),$J160/2,$M160,TRUE)-_xlfn.NORM.DIST(AND(BD$6&gt;=$F160,BD$6&lt;=$H160)*(BC$6-$F160+1),$J160/2,$M160,TRUE))/(1-2*_xlfn.NORM.DIST(0,$J160/2,$M160,TRUE))*$D160+($K160="Steady Growth")*(AND(BD$6&gt;=$F160,BD$6&lt;=$H160)*((BD$6-$F160+1)/($J160*($J160+1)/2)*$D160))+($K160="custom")*CustCF!AX160</f>
        <v/>
      </c>
      <c r="BE160" s="87">
        <f>($K160="Bell Curve")*(_xlfn.NORM.DIST(AND(BE$6&gt;=$F160,BE$6&lt;=$H160)*(BE$6-$F160+1),$J160/2,$M160,TRUE)-_xlfn.NORM.DIST(AND(BE$6&gt;=$F160,BE$6&lt;=$H160)*(BD$6-$F160+1),$J160/2,$M160,TRUE))/(1-2*_xlfn.NORM.DIST(0,$J160/2,$M160,TRUE))*$D160+($K160="Steady Growth")*(AND(BE$6&gt;=$F160,BE$6&lt;=$H160)*((BE$6-$F160+1)/($J160*($J160+1)/2)*$D160))+($K160="custom")*CustCF!AY160</f>
        <v/>
      </c>
      <c r="BF160" s="87">
        <f>($K160="Bell Curve")*(_xlfn.NORM.DIST(AND(BF$6&gt;=$F160,BF$6&lt;=$H160)*(BF$6-$F160+1),$J160/2,$M160,TRUE)-_xlfn.NORM.DIST(AND(BF$6&gt;=$F160,BF$6&lt;=$H160)*(BE$6-$F160+1),$J160/2,$M160,TRUE))/(1-2*_xlfn.NORM.DIST(0,$J160/2,$M160,TRUE))*$D160+($K160="Steady Growth")*(AND(BF$6&gt;=$F160,BF$6&lt;=$H160)*((BF$6-$F160+1)/($J160*($J160+1)/2)*$D160))+($K160="custom")*CustCF!AZ160</f>
        <v/>
      </c>
      <c r="BG160" s="87">
        <f>($K160="Bell Curve")*(_xlfn.NORM.DIST(AND(BG$6&gt;=$F160,BG$6&lt;=$H160)*(BG$6-$F160+1),$J160/2,$M160,TRUE)-_xlfn.NORM.DIST(AND(BG$6&gt;=$F160,BG$6&lt;=$H160)*(BF$6-$F160+1),$J160/2,$M160,TRUE))/(1-2*_xlfn.NORM.DIST(0,$J160/2,$M160,TRUE))*$D160+($K160="Steady Growth")*(AND(BG$6&gt;=$F160,BG$6&lt;=$H160)*((BG$6-$F160+1)/($J160*($J160+1)/2)*$D160))+($K160="custom")*CustCF!BA160</f>
        <v/>
      </c>
      <c r="BH160" s="87">
        <f>($K160="Bell Curve")*(_xlfn.NORM.DIST(AND(BH$6&gt;=$F160,BH$6&lt;=$H160)*(BH$6-$F160+1),$J160/2,$M160,TRUE)-_xlfn.NORM.DIST(AND(BH$6&gt;=$F160,BH$6&lt;=$H160)*(BG$6-$F160+1),$J160/2,$M160,TRUE))/(1-2*_xlfn.NORM.DIST(0,$J160/2,$M160,TRUE))*$D160+($K160="Steady Growth")*(AND(BH$6&gt;=$F160,BH$6&lt;=$H160)*((BH$6-$F160+1)/($J160*($J160+1)/2)*$D160))+($K160="custom")*CustCF!BB160</f>
        <v/>
      </c>
      <c r="BI160" s="87">
        <f>($K160="Bell Curve")*(_xlfn.NORM.DIST(AND(BI$6&gt;=$F160,BI$6&lt;=$H160)*(BI$6-$F160+1),$J160/2,$M160,TRUE)-_xlfn.NORM.DIST(AND(BI$6&gt;=$F160,BI$6&lt;=$H160)*(BH$6-$F160+1),$J160/2,$M160,TRUE))/(1-2*_xlfn.NORM.DIST(0,$J160/2,$M160,TRUE))*$D160+($K160="Steady Growth")*(AND(BI$6&gt;=$F160,BI$6&lt;=$H160)*((BI$6-$F160+1)/($J160*($J160+1)/2)*$D160))+($K160="custom")*CustCF!BC160</f>
        <v/>
      </c>
      <c r="BJ160" s="87">
        <f>($K160="Bell Curve")*(_xlfn.NORM.DIST(AND(BJ$6&gt;=$F160,BJ$6&lt;=$H160)*(BJ$6-$F160+1),$J160/2,$M160,TRUE)-_xlfn.NORM.DIST(AND(BJ$6&gt;=$F160,BJ$6&lt;=$H160)*(BI$6-$F160+1),$J160/2,$M160,TRUE))/(1-2*_xlfn.NORM.DIST(0,$J160/2,$M160,TRUE))*$D160+($K160="Steady Growth")*(AND(BJ$6&gt;=$F160,BJ$6&lt;=$H160)*((BJ$6-$F160+1)/($J160*($J160+1)/2)*$D160))+($K160="custom")*CustCF!BD160</f>
        <v/>
      </c>
      <c r="BK160" s="87">
        <f>($K160="Bell Curve")*(_xlfn.NORM.DIST(AND(BK$6&gt;=$F160,BK$6&lt;=$H160)*(BK$6-$F160+1),$J160/2,$M160,TRUE)-_xlfn.NORM.DIST(AND(BK$6&gt;=$F160,BK$6&lt;=$H160)*(BJ$6-$F160+1),$J160/2,$M160,TRUE))/(1-2*_xlfn.NORM.DIST(0,$J160/2,$M160,TRUE))*$D160+($K160="Steady Growth")*(AND(BK$6&gt;=$F160,BK$6&lt;=$H160)*((BK$6-$F160+1)/($J160*($J160+1)/2)*$D160))+($K160="custom")*CustCF!BE160</f>
        <v/>
      </c>
      <c r="BL160" s="87">
        <f>($K160="Bell Curve")*(_xlfn.NORM.DIST(AND(BL$6&gt;=$F160,BL$6&lt;=$H160)*(BL$6-$F160+1),$J160/2,$M160,TRUE)-_xlfn.NORM.DIST(AND(BL$6&gt;=$F160,BL$6&lt;=$H160)*(BK$6-$F160+1),$J160/2,$M160,TRUE))/(1-2*_xlfn.NORM.DIST(0,$J160/2,$M160,TRUE))*$D160+($K160="Steady Growth")*(AND(BL$6&gt;=$F160,BL$6&lt;=$H160)*((BL$6-$F160+1)/($J160*($J160+1)/2)*$D160))+($K160="custom")*CustCF!BF160</f>
        <v/>
      </c>
      <c r="BM160" s="87">
        <f>($K160="Bell Curve")*(_xlfn.NORM.DIST(AND(BM$6&gt;=$F160,BM$6&lt;=$H160)*(BM$6-$F160+1),$J160/2,$M160,TRUE)-_xlfn.NORM.DIST(AND(BM$6&gt;=$F160,BM$6&lt;=$H160)*(BL$6-$F160+1),$J160/2,$M160,TRUE))/(1-2*_xlfn.NORM.DIST(0,$J160/2,$M160,TRUE))*$D160+($K160="Steady Growth")*(AND(BM$6&gt;=$F160,BM$6&lt;=$H160)*((BM$6-$F160+1)/($J160*($J160+1)/2)*$D160))+($K160="custom")*CustCF!BG160</f>
        <v/>
      </c>
      <c r="BN160" s="87">
        <f>($K160="Bell Curve")*(_xlfn.NORM.DIST(AND(BN$6&gt;=$F160,BN$6&lt;=$H160)*(BN$6-$F160+1),$J160/2,$M160,TRUE)-_xlfn.NORM.DIST(AND(BN$6&gt;=$F160,BN$6&lt;=$H160)*(BM$6-$F160+1),$J160/2,$M160,TRUE))/(1-2*_xlfn.NORM.DIST(0,$J160/2,$M160,TRUE))*$D160+($K160="Steady Growth")*(AND(BN$6&gt;=$F160,BN$6&lt;=$H160)*((BN$6-$F160+1)/($J160*($J160+1)/2)*$D160))+($K160="custom")*CustCF!BH160</f>
        <v/>
      </c>
      <c r="BO160" s="87">
        <f>($K160="Bell Curve")*(_xlfn.NORM.DIST(AND(BO$6&gt;=$F160,BO$6&lt;=$H160)*(BO$6-$F160+1),$J160/2,$M160,TRUE)-_xlfn.NORM.DIST(AND(BO$6&gt;=$F160,BO$6&lt;=$H160)*(BN$6-$F160+1),$J160/2,$M160,TRUE))/(1-2*_xlfn.NORM.DIST(0,$J160/2,$M160,TRUE))*$D160+($K160="Steady Growth")*(AND(BO$6&gt;=$F160,BO$6&lt;=$H160)*((BO$6-$F160+1)/($J160*($J160+1)/2)*$D160))+($K160="custom")*CustCF!BI160</f>
        <v/>
      </c>
      <c r="BP160" s="87">
        <f>($K160="Bell Curve")*(_xlfn.NORM.DIST(AND(BP$6&gt;=$F160,BP$6&lt;=$H160)*(BP$6-$F160+1),$J160/2,$M160,TRUE)-_xlfn.NORM.DIST(AND(BP$6&gt;=$F160,BP$6&lt;=$H160)*(BO$6-$F160+1),$J160/2,$M160,TRUE))/(1-2*_xlfn.NORM.DIST(0,$J160/2,$M160,TRUE))*$D160+($K160="Steady Growth")*(AND(BP$6&gt;=$F160,BP$6&lt;=$H160)*((BP$6-$F160+1)/($J160*($J160+1)/2)*$D160))+($K160="custom")*CustCF!BJ160</f>
        <v/>
      </c>
      <c r="BQ160" s="87">
        <f>($K160="Bell Curve")*(_xlfn.NORM.DIST(AND(BQ$6&gt;=$F160,BQ$6&lt;=$H160)*(BQ$6-$F160+1),$J160/2,$M160,TRUE)-_xlfn.NORM.DIST(AND(BQ$6&gt;=$F160,BQ$6&lt;=$H160)*(BP$6-$F160+1),$J160/2,$M160,TRUE))/(1-2*_xlfn.NORM.DIST(0,$J160/2,$M160,TRUE))*$D160+($K160="Steady Growth")*(AND(BQ$6&gt;=$F160,BQ$6&lt;=$H160)*((BQ$6-$F160+1)/($J160*($J160+1)/2)*$D160))+($K160="custom")*CustCF!BK160</f>
        <v/>
      </c>
      <c r="BR160" s="87">
        <f>($K160="Bell Curve")*(_xlfn.NORM.DIST(AND(BR$6&gt;=$F160,BR$6&lt;=$H160)*(BR$6-$F160+1),$J160/2,$M160,TRUE)-_xlfn.NORM.DIST(AND(BR$6&gt;=$F160,BR$6&lt;=$H160)*(BQ$6-$F160+1),$J160/2,$M160,TRUE))/(1-2*_xlfn.NORM.DIST(0,$J160/2,$M160,TRUE))*$D160+($K160="Steady Growth")*(AND(BR$6&gt;=$F160,BR$6&lt;=$H160)*((BR$6-$F160+1)/($J160*($J160+1)/2)*$D160))+($K160="custom")*CustCF!BL160</f>
        <v/>
      </c>
      <c r="BS160" s="87">
        <f>($K160="Bell Curve")*(_xlfn.NORM.DIST(AND(BS$6&gt;=$F160,BS$6&lt;=$H160)*(BS$6-$F160+1),$J160/2,$M160,TRUE)-_xlfn.NORM.DIST(AND(BS$6&gt;=$F160,BS$6&lt;=$H160)*(BR$6-$F160+1),$J160/2,$M160,TRUE))/(1-2*_xlfn.NORM.DIST(0,$J160/2,$M160,TRUE))*$D160+($K160="Steady Growth")*(AND(BS$6&gt;=$F160,BS$6&lt;=$H160)*((BS$6-$F160+1)/($J160*($J160+1)/2)*$D160))+($K160="custom")*CustCF!BM160</f>
        <v/>
      </c>
      <c r="BT160" s="87">
        <f>($K160="Bell Curve")*(_xlfn.NORM.DIST(AND(BT$6&gt;=$F160,BT$6&lt;=$H160)*(BT$6-$F160+1),$J160/2,$M160,TRUE)-_xlfn.NORM.DIST(AND(BT$6&gt;=$F160,BT$6&lt;=$H160)*(BS$6-$F160+1),$J160/2,$M160,TRUE))/(1-2*_xlfn.NORM.DIST(0,$J160/2,$M160,TRUE))*$D160+($K160="Steady Growth")*(AND(BT$6&gt;=$F160,BT$6&lt;=$H160)*((BT$6-$F160+1)/($J160*($J160+1)/2)*$D160))+($K160="custom")*CustCF!BN160</f>
        <v/>
      </c>
      <c r="BU160" s="87">
        <f>($K160="Bell Curve")*(_xlfn.NORM.DIST(AND(BU$6&gt;=$F160,BU$6&lt;=$H160)*(BU$6-$F160+1),$J160/2,$M160,TRUE)-_xlfn.NORM.DIST(AND(BU$6&gt;=$F160,BU$6&lt;=$H160)*(BT$6-$F160+1),$J160/2,$M160,TRUE))/(1-2*_xlfn.NORM.DIST(0,$J160/2,$M160,TRUE))*$D160+($K160="Steady Growth")*(AND(BU$6&gt;=$F160,BU$6&lt;=$H160)*((BU$6-$F160+1)/($J160*($J160+1)/2)*$D160))+($K160="custom")*CustCF!BO160</f>
        <v/>
      </c>
      <c r="BV160" s="87">
        <f>($K160="Bell Curve")*(_xlfn.NORM.DIST(AND(BV$6&gt;=$F160,BV$6&lt;=$H160)*(BV$6-$F160+1),$J160/2,$M160,TRUE)-_xlfn.NORM.DIST(AND(BV$6&gt;=$F160,BV$6&lt;=$H160)*(BU$6-$F160+1),$J160/2,$M160,TRUE))/(1-2*_xlfn.NORM.DIST(0,$J160/2,$M160,TRUE))*$D160+($K160="Steady Growth")*(AND(BV$6&gt;=$F160,BV$6&lt;=$H160)*((BV$6-$F160+1)/($J160*($J160+1)/2)*$D160))+($K160="custom")*CustCF!BP160</f>
        <v/>
      </c>
      <c r="BW160" s="87">
        <f>($K160="Bell Curve")*(_xlfn.NORM.DIST(AND(BW$6&gt;=$F160,BW$6&lt;=$H160)*(BW$6-$F160+1),$J160/2,$M160,TRUE)-_xlfn.NORM.DIST(AND(BW$6&gt;=$F160,BW$6&lt;=$H160)*(BV$6-$F160+1),$J160/2,$M160,TRUE))/(1-2*_xlfn.NORM.DIST(0,$J160/2,$M160,TRUE))*$D160+($K160="Steady Growth")*(AND(BW$6&gt;=$F160,BW$6&lt;=$H160)*((BW$6-$F160+1)/($J160*($J160+1)/2)*$D160))+($K160="custom")*CustCF!BQ160</f>
        <v/>
      </c>
      <c r="BX160" s="87">
        <f>($K160="Bell Curve")*(_xlfn.NORM.DIST(AND(BX$6&gt;=$F160,BX$6&lt;=$H160)*(BX$6-$F160+1),$J160/2,$M160,TRUE)-_xlfn.NORM.DIST(AND(BX$6&gt;=$F160,BX$6&lt;=$H160)*(BW$6-$F160+1),$J160/2,$M160,TRUE))/(1-2*_xlfn.NORM.DIST(0,$J160/2,$M160,TRUE))*$D160+($K160="Steady Growth")*(AND(BX$6&gt;=$F160,BX$6&lt;=$H160)*((BX$6-$F160+1)/($J160*($J160+1)/2)*$D160))+($K160="custom")*CustCF!BR160</f>
        <v/>
      </c>
      <c r="BY160" s="87">
        <f>($K160="Bell Curve")*(_xlfn.NORM.DIST(AND(BY$6&gt;=$F160,BY$6&lt;=$H160)*(BY$6-$F160+1),$J160/2,$M160,TRUE)-_xlfn.NORM.DIST(AND(BY$6&gt;=$F160,BY$6&lt;=$H160)*(BX$6-$F160+1),$J160/2,$M160,TRUE))/(1-2*_xlfn.NORM.DIST(0,$J160/2,$M160,TRUE))*$D160+($K160="Steady Growth")*(AND(BY$6&gt;=$F160,BY$6&lt;=$H160)*((BY$6-$F160+1)/($J160*($J160+1)/2)*$D160))+($K160="custom")*CustCF!BS160</f>
        <v/>
      </c>
      <c r="BZ160" s="87">
        <f>($K160="Bell Curve")*(_xlfn.NORM.DIST(AND(BZ$6&gt;=$F160,BZ$6&lt;=$H160)*(BZ$6-$F160+1),$J160/2,$M160,TRUE)-_xlfn.NORM.DIST(AND(BZ$6&gt;=$F160,BZ$6&lt;=$H160)*(BY$6-$F160+1),$J160/2,$M160,TRUE))/(1-2*_xlfn.NORM.DIST(0,$J160/2,$M160,TRUE))*$D160+($K160="Steady Growth")*(AND(BZ$6&gt;=$F160,BZ$6&lt;=$H160)*((BZ$6-$F160+1)/($J160*($J160+1)/2)*$D160))+($K160="custom")*CustCF!BT160</f>
        <v/>
      </c>
      <c r="CA160" s="87">
        <f>($K160="Bell Curve")*(_xlfn.NORM.DIST(AND(CA$6&gt;=$F160,CA$6&lt;=$H160)*(CA$6-$F160+1),$J160/2,$M160,TRUE)-_xlfn.NORM.DIST(AND(CA$6&gt;=$F160,CA$6&lt;=$H160)*(BZ$6-$F160+1),$J160/2,$M160,TRUE))/(1-2*_xlfn.NORM.DIST(0,$J160/2,$M160,TRUE))*$D160+($K160="Steady Growth")*(AND(CA$6&gt;=$F160,CA$6&lt;=$H160)*((CA$6-$F160+1)/($J160*($J160+1)/2)*$D160))+($K160="custom")*CustCF!BU160</f>
        <v/>
      </c>
      <c r="CB160" s="87">
        <f>($K160="Bell Curve")*(_xlfn.NORM.DIST(AND(CB$6&gt;=$F160,CB$6&lt;=$H160)*(CB$6-$F160+1),$J160/2,$M160,TRUE)-_xlfn.NORM.DIST(AND(CB$6&gt;=$F160,CB$6&lt;=$H160)*(CA$6-$F160+1),$J160/2,$M160,TRUE))/(1-2*_xlfn.NORM.DIST(0,$J160/2,$M160,TRUE))*$D160+($K160="Steady Growth")*(AND(CB$6&gt;=$F160,CB$6&lt;=$H160)*((CB$6-$F160+1)/($J160*($J160+1)/2)*$D160))+($K160="custom")*CustCF!BV160</f>
        <v/>
      </c>
      <c r="CC160" s="87">
        <f>($K160="Bell Curve")*(_xlfn.NORM.DIST(AND(CC$6&gt;=$F160,CC$6&lt;=$H160)*(CC$6-$F160+1),$J160/2,$M160,TRUE)-_xlfn.NORM.DIST(AND(CC$6&gt;=$F160,CC$6&lt;=$H160)*(CB$6-$F160+1),$J160/2,$M160,TRUE))/(1-2*_xlfn.NORM.DIST(0,$J160/2,$M160,TRUE))*$D160+($K160="Steady Growth")*(AND(CC$6&gt;=$F160,CC$6&lt;=$H160)*((CC$6-$F160+1)/($J160*($J160+1)/2)*$D160))+($K160="custom")*CustCF!BW160</f>
        <v/>
      </c>
      <c r="CD160" s="87">
        <f>($K160="Bell Curve")*(_xlfn.NORM.DIST(AND(CD$6&gt;=$F160,CD$6&lt;=$H160)*(CD$6-$F160+1),$J160/2,$M160,TRUE)-_xlfn.NORM.DIST(AND(CD$6&gt;=$F160,CD$6&lt;=$H160)*(CC$6-$F160+1),$J160/2,$M160,TRUE))/(1-2*_xlfn.NORM.DIST(0,$J160/2,$M160,TRUE))*$D160+($K160="Steady Growth")*(AND(CD$6&gt;=$F160,CD$6&lt;=$H160)*((CD$6-$F160+1)/($J160*($J160+1)/2)*$D160))+($K160="custom")*CustCF!BX160</f>
        <v/>
      </c>
      <c r="CE160" s="87">
        <f>($K160="Bell Curve")*(_xlfn.NORM.DIST(AND(CE$6&gt;=$F160,CE$6&lt;=$H160)*(CE$6-$F160+1),$J160/2,$M160,TRUE)-_xlfn.NORM.DIST(AND(CE$6&gt;=$F160,CE$6&lt;=$H160)*(CD$6-$F160+1),$J160/2,$M160,TRUE))/(1-2*_xlfn.NORM.DIST(0,$J160/2,$M160,TRUE))*$D160+($K160="Steady Growth")*(AND(CE$6&gt;=$F160,CE$6&lt;=$H160)*((CE$6-$F160+1)/($J160*($J160+1)/2)*$D160))+($K160="custom")*CustCF!BY160</f>
        <v/>
      </c>
      <c r="CF160" s="87">
        <f>($K160="Bell Curve")*(_xlfn.NORM.DIST(AND(CF$6&gt;=$F160,CF$6&lt;=$H160)*(CF$6-$F160+1),$J160/2,$M160,TRUE)-_xlfn.NORM.DIST(AND(CF$6&gt;=$F160,CF$6&lt;=$H160)*(CE$6-$F160+1),$J160/2,$M160,TRUE))/(1-2*_xlfn.NORM.DIST(0,$J160/2,$M160,TRUE))*$D160+($K160="Steady Growth")*(AND(CF$6&gt;=$F160,CF$6&lt;=$H160)*((CF$6-$F160+1)/($J160*($J160+1)/2)*$D160))+($K160="custom")*CustCF!BZ160</f>
        <v/>
      </c>
      <c r="CG160" s="87">
        <f>($K160="Bell Curve")*(_xlfn.NORM.DIST(AND(CG$6&gt;=$F160,CG$6&lt;=$H160)*(CG$6-$F160+1),$J160/2,$M160,TRUE)-_xlfn.NORM.DIST(AND(CG$6&gt;=$F160,CG$6&lt;=$H160)*(CF$6-$F160+1),$J160/2,$M160,TRUE))/(1-2*_xlfn.NORM.DIST(0,$J160/2,$M160,TRUE))*$D160+($K160="Steady Growth")*(AND(CG$6&gt;=$F160,CG$6&lt;=$H160)*((CG$6-$F160+1)/($J160*($J160+1)/2)*$D160))+($K160="custom")*CustCF!CA160</f>
        <v/>
      </c>
      <c r="CH160" s="87">
        <f>($K160="Bell Curve")*(_xlfn.NORM.DIST(AND(CH$6&gt;=$F160,CH$6&lt;=$H160)*(CH$6-$F160+1),$J160/2,$M160,TRUE)-_xlfn.NORM.DIST(AND(CH$6&gt;=$F160,CH$6&lt;=$H160)*(CG$6-$F160+1),$J160/2,$M160,TRUE))/(1-2*_xlfn.NORM.DIST(0,$J160/2,$M160,TRUE))*$D160+($K160="Steady Growth")*(AND(CH$6&gt;=$F160,CH$6&lt;=$H160)*((CH$6-$F160+1)/($J160*($J160+1)/2)*$D160))+($K160="custom")*CustCF!CB160</f>
        <v/>
      </c>
      <c r="CI160" s="87">
        <f>($K160="Bell Curve")*(_xlfn.NORM.DIST(AND(CI$6&gt;=$F160,CI$6&lt;=$H160)*(CI$6-$F160+1),$J160/2,$M160,TRUE)-_xlfn.NORM.DIST(AND(CI$6&gt;=$F160,CI$6&lt;=$H160)*(CH$6-$F160+1),$J160/2,$M160,TRUE))/(1-2*_xlfn.NORM.DIST(0,$J160/2,$M160,TRUE))*$D160+($K160="Steady Growth")*(AND(CI$6&gt;=$F160,CI$6&lt;=$H160)*((CI$6-$F160+1)/($J160*($J160+1)/2)*$D160))+($K160="custom")*CustCF!CC160</f>
        <v/>
      </c>
      <c r="CJ160" s="87">
        <f>($K160="Bell Curve")*(_xlfn.NORM.DIST(AND(CJ$6&gt;=$F160,CJ$6&lt;=$H160)*(CJ$6-$F160+1),$J160/2,$M160,TRUE)-_xlfn.NORM.DIST(AND(CJ$6&gt;=$F160,CJ$6&lt;=$H160)*(CI$6-$F160+1),$J160/2,$M160,TRUE))/(1-2*_xlfn.NORM.DIST(0,$J160/2,$M160,TRUE))*$D160+($K160="Steady Growth")*(AND(CJ$6&gt;=$F160,CJ$6&lt;=$H160)*((CJ$6-$F160+1)/($J160*($J160+1)/2)*$D160))+($K160="custom")*CustCF!CD160</f>
        <v/>
      </c>
      <c r="CK160" s="87">
        <f>($K160="Bell Curve")*(_xlfn.NORM.DIST(AND(CK$6&gt;=$F160,CK$6&lt;=$H160)*(CK$6-$F160+1),$J160/2,$M160,TRUE)-_xlfn.NORM.DIST(AND(CK$6&gt;=$F160,CK$6&lt;=$H160)*(CJ$6-$F160+1),$J160/2,$M160,TRUE))/(1-2*_xlfn.NORM.DIST(0,$J160/2,$M160,TRUE))*$D160+($K160="Steady Growth")*(AND(CK$6&gt;=$F160,CK$6&lt;=$H160)*((CK$6-$F160+1)/($J160*($J160+1)/2)*$D160))+($K160="custom")*CustCF!CE160</f>
        <v/>
      </c>
      <c r="CL160" s="87">
        <f>($K160="Bell Curve")*(_xlfn.NORM.DIST(AND(CL$6&gt;=$F160,CL$6&lt;=$H160)*(CL$6-$F160+1),$J160/2,$M160,TRUE)-_xlfn.NORM.DIST(AND(CL$6&gt;=$F160,CL$6&lt;=$H160)*(CK$6-$F160+1),$J160/2,$M160,TRUE))/(1-2*_xlfn.NORM.DIST(0,$J160/2,$M160,TRUE))*$D160+($K160="Steady Growth")*(AND(CL$6&gt;=$F160,CL$6&lt;=$H160)*((CL$6-$F160+1)/($J160*($J160+1)/2)*$D160))+($K160="custom")*CustCF!CF160</f>
        <v/>
      </c>
      <c r="CM160" s="87">
        <f>($K160="Bell Curve")*(_xlfn.NORM.DIST(AND(CM$6&gt;=$F160,CM$6&lt;=$H160)*(CM$6-$F160+1),$J160/2,$M160,TRUE)-_xlfn.NORM.DIST(AND(CM$6&gt;=$F160,CM$6&lt;=$H160)*(CL$6-$F160+1),$J160/2,$M160,TRUE))/(1-2*_xlfn.NORM.DIST(0,$J160/2,$M160,TRUE))*$D160+($K160="Steady Growth")*(AND(CM$6&gt;=$F160,CM$6&lt;=$H160)*((CM$6-$F160+1)/($J160*($J160+1)/2)*$D160))+($K160="custom")*CustCF!CG160</f>
        <v/>
      </c>
      <c r="CN160" s="87">
        <f>($K160="Bell Curve")*(_xlfn.NORM.DIST(AND(CN$6&gt;=$F160,CN$6&lt;=$H160)*(CN$6-$F160+1),$J160/2,$M160,TRUE)-_xlfn.NORM.DIST(AND(CN$6&gt;=$F160,CN$6&lt;=$H160)*(CM$6-$F160+1),$J160/2,$M160,TRUE))/(1-2*_xlfn.NORM.DIST(0,$J160/2,$M160,TRUE))*$D160+($K160="Steady Growth")*(AND(CN$6&gt;=$F160,CN$6&lt;=$H160)*((CN$6-$F160+1)/($J160*($J160+1)/2)*$D160))+($K160="custom")*CustCF!CH160</f>
        <v/>
      </c>
      <c r="CO160" s="87">
        <f>($K160="Bell Curve")*(_xlfn.NORM.DIST(AND(CO$6&gt;=$F160,CO$6&lt;=$H160)*(CO$6-$F160+1),$J160/2,$M160,TRUE)-_xlfn.NORM.DIST(AND(CO$6&gt;=$F160,CO$6&lt;=$H160)*(CN$6-$F160+1),$J160/2,$M160,TRUE))/(1-2*_xlfn.NORM.DIST(0,$J160/2,$M160,TRUE))*$D160+($K160="Steady Growth")*(AND(CO$6&gt;=$F160,CO$6&lt;=$H160)*((CO$6-$F160+1)/($J160*($J160+1)/2)*$D160))+($K160="custom")*CustCF!CI160</f>
        <v/>
      </c>
      <c r="CP160" s="87">
        <f>($K160="Bell Curve")*(_xlfn.NORM.DIST(AND(CP$6&gt;=$F160,CP$6&lt;=$H160)*(CP$6-$F160+1),$J160/2,$M160,TRUE)-_xlfn.NORM.DIST(AND(CP$6&gt;=$F160,CP$6&lt;=$H160)*(CO$6-$F160+1),$J160/2,$M160,TRUE))/(1-2*_xlfn.NORM.DIST(0,$J160/2,$M160,TRUE))*$D160+($K160="Steady Growth")*(AND(CP$6&gt;=$F160,CP$6&lt;=$H160)*((CP$6-$F160+1)/($J160*($J160+1)/2)*$D160))+($K160="custom")*CustCF!CJ160</f>
        <v/>
      </c>
      <c r="CQ160" s="87">
        <f>($K160="Bell Curve")*(_xlfn.NORM.DIST(AND(CQ$6&gt;=$F160,CQ$6&lt;=$H160)*(CQ$6-$F160+1),$J160/2,$M160,TRUE)-_xlfn.NORM.DIST(AND(CQ$6&gt;=$F160,CQ$6&lt;=$H160)*(CP$6-$F160+1),$J160/2,$M160,TRUE))/(1-2*_xlfn.NORM.DIST(0,$J160/2,$M160,TRUE))*$D160+($K160="Steady Growth")*(AND(CQ$6&gt;=$F160,CQ$6&lt;=$H160)*((CQ$6-$F160+1)/($J160*($J160+1)/2)*$D160))+($K160="custom")*CustCF!CK160</f>
        <v/>
      </c>
      <c r="CR160" s="87">
        <f>($K160="Bell Curve")*(_xlfn.NORM.DIST(AND(CR$6&gt;=$F160,CR$6&lt;=$H160)*(CR$6-$F160+1),$J160/2,$M160,TRUE)-_xlfn.NORM.DIST(AND(CR$6&gt;=$F160,CR$6&lt;=$H160)*(CQ$6-$F160+1),$J160/2,$M160,TRUE))/(1-2*_xlfn.NORM.DIST(0,$J160/2,$M160,TRUE))*$D160+($K160="Steady Growth")*(AND(CR$6&gt;=$F160,CR$6&lt;=$H160)*((CR$6-$F160+1)/($J160*($J160+1)/2)*$D160))+($K160="custom")*CustCF!CL160</f>
        <v/>
      </c>
      <c r="CS160" s="87">
        <f>($K160="Bell Curve")*(_xlfn.NORM.DIST(AND(CS$6&gt;=$F160,CS$6&lt;=$H160)*(CS$6-$F160+1),$J160/2,$M160,TRUE)-_xlfn.NORM.DIST(AND(CS$6&gt;=$F160,CS$6&lt;=$H160)*(CR$6-$F160+1),$J160/2,$M160,TRUE))/(1-2*_xlfn.NORM.DIST(0,$J160/2,$M160,TRUE))*$D160+($K160="Steady Growth")*(AND(CS$6&gt;=$F160,CS$6&lt;=$H160)*((CS$6-$F160+1)/($J160*($J160+1)/2)*$D160))+($K160="custom")*CustCF!CM160</f>
        <v/>
      </c>
      <c r="CT160" s="87">
        <f>($K160="Bell Curve")*(_xlfn.NORM.DIST(AND(CT$6&gt;=$F160,CT$6&lt;=$H160)*(CT$6-$F160+1),$J160/2,$M160,TRUE)-_xlfn.NORM.DIST(AND(CT$6&gt;=$F160,CT$6&lt;=$H160)*(CS$6-$F160+1),$J160/2,$M160,TRUE))/(1-2*_xlfn.NORM.DIST(0,$J160/2,$M160,TRUE))*$D160+($K160="Steady Growth")*(AND(CT$6&gt;=$F160,CT$6&lt;=$H160)*((CT$6-$F160+1)/($J160*($J160+1)/2)*$D160))+($K160="custom")*CustCF!CN160</f>
        <v/>
      </c>
      <c r="CU160" s="87">
        <f>($K160="Bell Curve")*(_xlfn.NORM.DIST(AND(CU$6&gt;=$F160,CU$6&lt;=$H160)*(CU$6-$F160+1),$J160/2,$M160,TRUE)-_xlfn.NORM.DIST(AND(CU$6&gt;=$F160,CU$6&lt;=$H160)*(CT$6-$F160+1),$J160/2,$M160,TRUE))/(1-2*_xlfn.NORM.DIST(0,$J160/2,$M160,TRUE))*$D160+($K160="Steady Growth")*(AND(CU$6&gt;=$F160,CU$6&lt;=$H160)*((CU$6-$F160+1)/($J160*($J160+1)/2)*$D160))+($K160="custom")*CustCF!CO160</f>
        <v/>
      </c>
      <c r="CV160" s="87">
        <f>($K160="Bell Curve")*(_xlfn.NORM.DIST(AND(CV$6&gt;=$F160,CV$6&lt;=$H160)*(CV$6-$F160+1),$J160/2,$M160,TRUE)-_xlfn.NORM.DIST(AND(CV$6&gt;=$F160,CV$6&lt;=$H160)*(CU$6-$F160+1),$J160/2,$M160,TRUE))/(1-2*_xlfn.NORM.DIST(0,$J160/2,$M160,TRUE))*$D160+($K160="Steady Growth")*(AND(CV$6&gt;=$F160,CV$6&lt;=$H160)*((CV$6-$F160+1)/($J160*($J160+1)/2)*$D160))+($K160="custom")*CustCF!CP160</f>
        <v/>
      </c>
      <c r="CW160" s="87">
        <f>($K160="Bell Curve")*(_xlfn.NORM.DIST(AND(CW$6&gt;=$F160,CW$6&lt;=$H160)*(CW$6-$F160+1),$J160/2,$M160,TRUE)-_xlfn.NORM.DIST(AND(CW$6&gt;=$F160,CW$6&lt;=$H160)*(CV$6-$F160+1),$J160/2,$M160,TRUE))/(1-2*_xlfn.NORM.DIST(0,$J160/2,$M160,TRUE))*$D160+($K160="Steady Growth")*(AND(CW$6&gt;=$F160,CW$6&lt;=$H160)*((CW$6-$F160+1)/($J160*($J160+1)/2)*$D160))+($K160="custom")*CustCF!CQ160</f>
        <v/>
      </c>
      <c r="CX160" s="87">
        <f>($K160="Bell Curve")*(_xlfn.NORM.DIST(AND(CX$6&gt;=$F160,CX$6&lt;=$H160)*(CX$6-$F160+1),$J160/2,$M160,TRUE)-_xlfn.NORM.DIST(AND(CX$6&gt;=$F160,CX$6&lt;=$H160)*(CW$6-$F160+1),$J160/2,$M160,TRUE))/(1-2*_xlfn.NORM.DIST(0,$J160/2,$M160,TRUE))*$D160+($K160="Steady Growth")*(AND(CX$6&gt;=$F160,CX$6&lt;=$H160)*((CX$6-$F160+1)/($J160*($J160+1)/2)*$D160))+($K160="custom")*CustCF!CR160</f>
        <v/>
      </c>
      <c r="CY160" s="87">
        <f>($K160="Bell Curve")*(_xlfn.NORM.DIST(AND(CY$6&gt;=$F160,CY$6&lt;=$H160)*(CY$6-$F160+1),$J160/2,$M160,TRUE)-_xlfn.NORM.DIST(AND(CY$6&gt;=$F160,CY$6&lt;=$H160)*(CX$6-$F160+1),$J160/2,$M160,TRUE))/(1-2*_xlfn.NORM.DIST(0,$J160/2,$M160,TRUE))*$D160+($K160="Steady Growth")*(AND(CY$6&gt;=$F160,CY$6&lt;=$H160)*((CY$6-$F160+1)/($J160*($J160+1)/2)*$D160))+($K160="custom")*CustCF!CS160</f>
        <v/>
      </c>
      <c r="CZ160" s="87">
        <f>($K160="Bell Curve")*(_xlfn.NORM.DIST(AND(CZ$6&gt;=$F160,CZ$6&lt;=$H160)*(CZ$6-$F160+1),$J160/2,$M160,TRUE)-_xlfn.NORM.DIST(AND(CZ$6&gt;=$F160,CZ$6&lt;=$H160)*(CY$6-$F160+1),$J160/2,$M160,TRUE))/(1-2*_xlfn.NORM.DIST(0,$J160/2,$M160,TRUE))*$D160+($K160="Steady Growth")*(AND(CZ$6&gt;=$F160,CZ$6&lt;=$H160)*((CZ$6-$F160+1)/($J160*($J160+1)/2)*$D160))+($K160="custom")*CustCF!CT160</f>
        <v/>
      </c>
      <c r="DA160" s="87">
        <f>($K160="Bell Curve")*(_xlfn.NORM.DIST(AND(DA$6&gt;=$F160,DA$6&lt;=$H160)*(DA$6-$F160+1),$J160/2,$M160,TRUE)-_xlfn.NORM.DIST(AND(DA$6&gt;=$F160,DA$6&lt;=$H160)*(CZ$6-$F160+1),$J160/2,$M160,TRUE))/(1-2*_xlfn.NORM.DIST(0,$J160/2,$M160,TRUE))*$D160+($K160="Steady Growth")*(AND(DA$6&gt;=$F160,DA$6&lt;=$H160)*((DA$6-$F160+1)/($J160*($J160+1)/2)*$D160))+($K160="custom")*CustCF!CU160</f>
        <v/>
      </c>
      <c r="DB160" s="87">
        <f>($K160="Bell Curve")*(_xlfn.NORM.DIST(AND(DB$6&gt;=$F160,DB$6&lt;=$H160)*(DB$6-$F160+1),$J160/2,$M160,TRUE)-_xlfn.NORM.DIST(AND(DB$6&gt;=$F160,DB$6&lt;=$H160)*(DA$6-$F160+1),$J160/2,$M160,TRUE))/(1-2*_xlfn.NORM.DIST(0,$J160/2,$M160,TRUE))*$D160+($K160="Steady Growth")*(AND(DB$6&gt;=$F160,DB$6&lt;=$H160)*((DB$6-$F160+1)/($J160*($J160+1)/2)*$D160))+($K160="custom")*CustCF!CV160</f>
        <v/>
      </c>
      <c r="DC160" s="87">
        <f>($K160="Bell Curve")*(_xlfn.NORM.DIST(AND(DC$6&gt;=$F160,DC$6&lt;=$H160)*(DC$6-$F160+1),$J160/2,$M160,TRUE)-_xlfn.NORM.DIST(AND(DC$6&gt;=$F160,DC$6&lt;=$H160)*(DB$6-$F160+1),$J160/2,$M160,TRUE))/(1-2*_xlfn.NORM.DIST(0,$J160/2,$M160,TRUE))*$D160+($K160="Steady Growth")*(AND(DC$6&gt;=$F160,DC$6&lt;=$H160)*((DC$6-$F160+1)/($J160*($J160+1)/2)*$D160))+($K160="custom")*CustCF!CW160</f>
        <v/>
      </c>
      <c r="DD160" s="87">
        <f>($K160="Bell Curve")*(_xlfn.NORM.DIST(AND(DD$6&gt;=$F160,DD$6&lt;=$H160)*(DD$6-$F160+1),$J160/2,$M160,TRUE)-_xlfn.NORM.DIST(AND(DD$6&gt;=$F160,DD$6&lt;=$H160)*(DC$6-$F160+1),$J160/2,$M160,TRUE))/(1-2*_xlfn.NORM.DIST(0,$J160/2,$M160,TRUE))*$D160+($K160="Steady Growth")*(AND(DD$6&gt;=$F160,DD$6&lt;=$H160)*((DD$6-$F160+1)/($J160*($J160+1)/2)*$D160))+($K160="custom")*CustCF!CX160</f>
        <v/>
      </c>
      <c r="DE160" s="87">
        <f>($K160="Bell Curve")*(_xlfn.NORM.DIST(AND(DE$6&gt;=$F160,DE$6&lt;=$H160)*(DE$6-$F160+1),$J160/2,$M160,TRUE)-_xlfn.NORM.DIST(AND(DE$6&gt;=$F160,DE$6&lt;=$H160)*(DD$6-$F160+1),$J160/2,$M160,TRUE))/(1-2*_xlfn.NORM.DIST(0,$J160/2,$M160,TRUE))*$D160+($K160="Steady Growth")*(AND(DE$6&gt;=$F160,DE$6&lt;=$H160)*((DE$6-$F160+1)/($J160*($J160+1)/2)*$D160))+($K160="custom")*CustCF!CY160</f>
        <v/>
      </c>
      <c r="DF160" s="87">
        <f>($K160="Bell Curve")*(_xlfn.NORM.DIST(AND(DF$6&gt;=$F160,DF$6&lt;=$H160)*(DF$6-$F160+1),$J160/2,$M160,TRUE)-_xlfn.NORM.DIST(AND(DF$6&gt;=$F160,DF$6&lt;=$H160)*(DE$6-$F160+1),$J160/2,$M160,TRUE))/(1-2*_xlfn.NORM.DIST(0,$J160/2,$M160,TRUE))*$D160+($K160="Steady Growth")*(AND(DF$6&gt;=$F160,DF$6&lt;=$H160)*((DF$6-$F160+1)/($J160*($J160+1)/2)*$D160))+($K160="custom")*CustCF!CZ160</f>
        <v/>
      </c>
      <c r="DG160" s="87">
        <f>($K160="Bell Curve")*(_xlfn.NORM.DIST(AND(DG$6&gt;=$F160,DG$6&lt;=$H160)*(DG$6-$F160+1),$J160/2,$M160,TRUE)-_xlfn.NORM.DIST(AND(DG$6&gt;=$F160,DG$6&lt;=$H160)*(DF$6-$F160+1),$J160/2,$M160,TRUE))/(1-2*_xlfn.NORM.DIST(0,$J160/2,$M160,TRUE))*$D160+($K160="Steady Growth")*(AND(DG$6&gt;=$F160,DG$6&lt;=$H160)*((DG$6-$F160+1)/($J160*($J160+1)/2)*$D160))+($K160="custom")*CustCF!DA160</f>
        <v/>
      </c>
      <c r="DH160" s="87">
        <f>($K160="Bell Curve")*(_xlfn.NORM.DIST(AND(DH$6&gt;=$F160,DH$6&lt;=$H160)*(DH$6-$F160+1),$J160/2,$M160,TRUE)-_xlfn.NORM.DIST(AND(DH$6&gt;=$F160,DH$6&lt;=$H160)*(DG$6-$F160+1),$J160/2,$M160,TRUE))/(1-2*_xlfn.NORM.DIST(0,$J160/2,$M160,TRUE))*$D160+($K160="Steady Growth")*(AND(DH$6&gt;=$F160,DH$6&lt;=$H160)*((DH$6-$F160+1)/($J160*($J160+1)/2)*$D160))+($K160="custom")*CustCF!DB160</f>
        <v/>
      </c>
      <c r="DI160" s="87">
        <f>($K160="Bell Curve")*(_xlfn.NORM.DIST(AND(DI$6&gt;=$F160,DI$6&lt;=$H160)*(DI$6-$F160+1),$J160/2,$M160,TRUE)-_xlfn.NORM.DIST(AND(DI$6&gt;=$F160,DI$6&lt;=$H160)*(DH$6-$F160+1),$J160/2,$M160,TRUE))/(1-2*_xlfn.NORM.DIST(0,$J160/2,$M160,TRUE))*$D160+($K160="Steady Growth")*(AND(DI$6&gt;=$F160,DI$6&lt;=$H160)*((DI$6-$F160+1)/($J160*($J160+1)/2)*$D160))+($K160="custom")*CustCF!DC160</f>
        <v/>
      </c>
      <c r="DJ160" s="87">
        <f>($K160="Bell Curve")*(_xlfn.NORM.DIST(AND(DJ$6&gt;=$F160,DJ$6&lt;=$H160)*(DJ$6-$F160+1),$J160/2,$M160,TRUE)-_xlfn.NORM.DIST(AND(DJ$6&gt;=$F160,DJ$6&lt;=$H160)*(DI$6-$F160+1),$J160/2,$M160,TRUE))/(1-2*_xlfn.NORM.DIST(0,$J160/2,$M160,TRUE))*$D160+($K160="Steady Growth")*(AND(DJ$6&gt;=$F160,DJ$6&lt;=$H160)*((DJ$6-$F160+1)/($J160*($J160+1)/2)*$D160))+($K160="custom")*CustCF!DD160</f>
        <v/>
      </c>
      <c r="DK160" s="87">
        <f>($K160="Bell Curve")*(_xlfn.NORM.DIST(AND(DK$6&gt;=$F160,DK$6&lt;=$H160)*(DK$6-$F160+1),$J160/2,$M160,TRUE)-_xlfn.NORM.DIST(AND(DK$6&gt;=$F160,DK$6&lt;=$H160)*(DJ$6-$F160+1),$J160/2,$M160,TRUE))/(1-2*_xlfn.NORM.DIST(0,$J160/2,$M160,TRUE))*$D160+($K160="Steady Growth")*(AND(DK$6&gt;=$F160,DK$6&lt;=$H160)*((DK$6-$F160+1)/($J160*($J160+1)/2)*$D160))+($K160="custom")*CustCF!DE160</f>
        <v/>
      </c>
      <c r="DL160" s="87">
        <f>($K160="Bell Curve")*(_xlfn.NORM.DIST(AND(DL$6&gt;=$F160,DL$6&lt;=$H160)*(DL$6-$F160+1),$J160/2,$M160,TRUE)-_xlfn.NORM.DIST(AND(DL$6&gt;=$F160,DL$6&lt;=$H160)*(DK$6-$F160+1),$J160/2,$M160,TRUE))/(1-2*_xlfn.NORM.DIST(0,$J160/2,$M160,TRUE))*$D160+($K160="Steady Growth")*(AND(DL$6&gt;=$F160,DL$6&lt;=$H160)*((DL$6-$F160+1)/($J160*($J160+1)/2)*$D160))+($K160="custom")*CustCF!DF160</f>
        <v/>
      </c>
      <c r="DM160" s="87">
        <f>($K160="Bell Curve")*(_xlfn.NORM.DIST(AND(DM$6&gt;=$F160,DM$6&lt;=$H160)*(DM$6-$F160+1),$J160/2,$M160,TRUE)-_xlfn.NORM.DIST(AND(DM$6&gt;=$F160,DM$6&lt;=$H160)*(DL$6-$F160+1),$J160/2,$M160,TRUE))/(1-2*_xlfn.NORM.DIST(0,$J160/2,$M160,TRUE))*$D160+($K160="Steady Growth")*(AND(DM$6&gt;=$F160,DM$6&lt;=$H160)*((DM$6-$F160+1)/($J160*($J160+1)/2)*$D160))+($K160="custom")*CustCF!DG160</f>
        <v/>
      </c>
      <c r="DN160" s="87">
        <f>($K160="Bell Curve")*(_xlfn.NORM.DIST(AND(DN$6&gt;=$F160,DN$6&lt;=$H160)*(DN$6-$F160+1),$J160/2,$M160,TRUE)-_xlfn.NORM.DIST(AND(DN$6&gt;=$F160,DN$6&lt;=$H160)*(DM$6-$F160+1),$J160/2,$M160,TRUE))/(1-2*_xlfn.NORM.DIST(0,$J160/2,$M160,TRUE))*$D160+($K160="Steady Growth")*(AND(DN$6&gt;=$F160,DN$6&lt;=$H160)*((DN$6-$F160+1)/($J160*($J160+1)/2)*$D160))+($K160="custom")*CustCF!DH160</f>
        <v/>
      </c>
      <c r="DO160" s="87">
        <f>($K160="Bell Curve")*(_xlfn.NORM.DIST(AND(DO$6&gt;=$F160,DO$6&lt;=$H160)*(DO$6-$F160+1),$J160/2,$M160,TRUE)-_xlfn.NORM.DIST(AND(DO$6&gt;=$F160,DO$6&lt;=$H160)*(DN$6-$F160+1),$J160/2,$M160,TRUE))/(1-2*_xlfn.NORM.DIST(0,$J160/2,$M160,TRUE))*$D160+($K160="Steady Growth")*(AND(DO$6&gt;=$F160,DO$6&lt;=$H160)*((DO$6-$F160+1)/($J160*($J160+1)/2)*$D160))+($K160="custom")*CustCF!DI160</f>
        <v/>
      </c>
      <c r="DP160" s="87">
        <f>($K160="Bell Curve")*(_xlfn.NORM.DIST(AND(DP$6&gt;=$F160,DP$6&lt;=$H160)*(DP$6-$F160+1),$J160/2,$M160,TRUE)-_xlfn.NORM.DIST(AND(DP$6&gt;=$F160,DP$6&lt;=$H160)*(DO$6-$F160+1),$J160/2,$M160,TRUE))/(1-2*_xlfn.NORM.DIST(0,$J160/2,$M160,TRUE))*$D160+($K160="Steady Growth")*(AND(DP$6&gt;=$F160,DP$6&lt;=$H160)*((DP$6-$F160+1)/($J160*($J160+1)/2)*$D160))+($K160="custom")*CustCF!DJ160</f>
        <v/>
      </c>
      <c r="DQ160" s="87">
        <f>($K160="Bell Curve")*(_xlfn.NORM.DIST(AND(DQ$6&gt;=$F160,DQ$6&lt;=$H160)*(DQ$6-$F160+1),$J160/2,$M160,TRUE)-_xlfn.NORM.DIST(AND(DQ$6&gt;=$F160,DQ$6&lt;=$H160)*(DP$6-$F160+1),$J160/2,$M160,TRUE))/(1-2*_xlfn.NORM.DIST(0,$J160/2,$M160,TRUE))*$D160+($K160="Steady Growth")*(AND(DQ$6&gt;=$F160,DQ$6&lt;=$H160)*((DQ$6-$F160+1)/($J160*($J160+1)/2)*$D160))+($K160="custom")*CustCF!DK160</f>
        <v/>
      </c>
      <c r="DR160" s="87">
        <f>($K160="Bell Curve")*(_xlfn.NORM.DIST(AND(DR$6&gt;=$F160,DR$6&lt;=$H160)*(DR$6-$F160+1),$J160/2,$M160,TRUE)-_xlfn.NORM.DIST(AND(DR$6&gt;=$F160,DR$6&lt;=$H160)*(DQ$6-$F160+1),$J160/2,$M160,TRUE))/(1-2*_xlfn.NORM.DIST(0,$J160/2,$M160,TRUE))*$D160+($K160="Steady Growth")*(AND(DR$6&gt;=$F160,DR$6&lt;=$H160)*((DR$6-$F160+1)/($J160*($J160+1)/2)*$D160))+($K160="custom")*CustCF!DL160</f>
        <v/>
      </c>
      <c r="DS160" s="87">
        <f>($K160="Bell Curve")*(_xlfn.NORM.DIST(AND(DS$6&gt;=$F160,DS$6&lt;=$H160)*(DS$6-$F160+1),$J160/2,$M160,TRUE)-_xlfn.NORM.DIST(AND(DS$6&gt;=$F160,DS$6&lt;=$H160)*(DR$6-$F160+1),$J160/2,$M160,TRUE))/(1-2*_xlfn.NORM.DIST(0,$J160/2,$M160,TRUE))*$D160+($K160="Steady Growth")*(AND(DS$6&gt;=$F160,DS$6&lt;=$H160)*((DS$6-$F160+1)/($J160*($J160+1)/2)*$D160))+($K160="custom")*CustCF!DM160</f>
        <v/>
      </c>
      <c r="DT160" s="87">
        <f>($K160="Bell Curve")*(_xlfn.NORM.DIST(AND(DT$6&gt;=$F160,DT$6&lt;=$H160)*(DT$6-$F160+1),$J160/2,$M160,TRUE)-_xlfn.NORM.DIST(AND(DT$6&gt;=$F160,DT$6&lt;=$H160)*(DS$6-$F160+1),$J160/2,$M160,TRUE))/(1-2*_xlfn.NORM.DIST(0,$J160/2,$M160,TRUE))*$D160+($K160="Steady Growth")*(AND(DT$6&gt;=$F160,DT$6&lt;=$H160)*((DT$6-$F160+1)/($J160*($J160+1)/2)*$D160))+($K160="custom")*CustCF!DN160</f>
        <v/>
      </c>
      <c r="DU160" s="87">
        <f>($K160="Bell Curve")*(_xlfn.NORM.DIST(AND(DU$6&gt;=$F160,DU$6&lt;=$H160)*(DU$6-$F160+1),$J160/2,$M160,TRUE)-_xlfn.NORM.DIST(AND(DU$6&gt;=$F160,DU$6&lt;=$H160)*(DT$6-$F160+1),$J160/2,$M160,TRUE))/(1-2*_xlfn.NORM.DIST(0,$J160/2,$M160,TRUE))*$D160+($K160="Steady Growth")*(AND(DU$6&gt;=$F160,DU$6&lt;=$H160)*((DU$6-$F160+1)/($J160*($J160+1)/2)*$D160))+($K160="custom")*CustCF!DO160</f>
        <v/>
      </c>
      <c r="DV160" s="87">
        <f>($K160="Bell Curve")*(_xlfn.NORM.DIST(AND(DV$6&gt;=$F160,DV$6&lt;=$H160)*(DV$6-$F160+1),$J160/2,$M160,TRUE)-_xlfn.NORM.DIST(AND(DV$6&gt;=$F160,DV$6&lt;=$H160)*(DU$6-$F160+1),$J160/2,$M160,TRUE))/(1-2*_xlfn.NORM.DIST(0,$J160/2,$M160,TRUE))*$D160+($K160="Steady Growth")*(AND(DV$6&gt;=$F160,DV$6&lt;=$H160)*((DV$6-$F160+1)/($J160*($J160+1)/2)*$D160))+($K160="custom")*CustCF!DP160</f>
        <v/>
      </c>
      <c r="DW160" s="87">
        <f>($K160="Bell Curve")*(_xlfn.NORM.DIST(AND(DW$6&gt;=$F160,DW$6&lt;=$H160)*(DW$6-$F160+1),$J160/2,$M160,TRUE)-_xlfn.NORM.DIST(AND(DW$6&gt;=$F160,DW$6&lt;=$H160)*(DV$6-$F160+1),$J160/2,$M160,TRUE))/(1-2*_xlfn.NORM.DIST(0,$J160/2,$M160,TRUE))*$D160+($K160="Steady Growth")*(AND(DW$6&gt;=$F160,DW$6&lt;=$H160)*((DW$6-$F160+1)/($J160*($J160+1)/2)*$D160))+($K160="custom")*CustCF!DQ160</f>
        <v/>
      </c>
      <c r="DX160" s="87">
        <f>($K160="Bell Curve")*(_xlfn.NORM.DIST(AND(DX$6&gt;=$F160,DX$6&lt;=$H160)*(DX$6-$F160+1),$J160/2,$M160,TRUE)-_xlfn.NORM.DIST(AND(DX$6&gt;=$F160,DX$6&lt;=$H160)*(DW$6-$F160+1),$J160/2,$M160,TRUE))/(1-2*_xlfn.NORM.DIST(0,$J160/2,$M160,TRUE))*$D160+($K160="Steady Growth")*(AND(DX$6&gt;=$F160,DX$6&lt;=$H160)*((DX$6-$F160+1)/($J160*($J160+1)/2)*$D160))+($K160="custom")*CustCF!DR160</f>
        <v/>
      </c>
      <c r="DY160" s="87">
        <f>($K160="Bell Curve")*(_xlfn.NORM.DIST(AND(DY$6&gt;=$F160,DY$6&lt;=$H160)*(DY$6-$F160+1),$J160/2,$M160,TRUE)-_xlfn.NORM.DIST(AND(DY$6&gt;=$F160,DY$6&lt;=$H160)*(DX$6-$F160+1),$J160/2,$M160,TRUE))/(1-2*_xlfn.NORM.DIST(0,$J160/2,$M160,TRUE))*$D160+($K160="Steady Growth")*(AND(DY$6&gt;=$F160,DY$6&lt;=$H160)*((DY$6-$F160+1)/($J160*($J160+1)/2)*$D160))+($K160="custom")*CustCF!DS160</f>
        <v/>
      </c>
      <c r="DZ160" s="87">
        <f>($K160="Bell Curve")*(_xlfn.NORM.DIST(AND(DZ$6&gt;=$F160,DZ$6&lt;=$H160)*(DZ$6-$F160+1),$J160/2,$M160,TRUE)-_xlfn.NORM.DIST(AND(DZ$6&gt;=$F160,DZ$6&lt;=$H160)*(DY$6-$F160+1),$J160/2,$M160,TRUE))/(1-2*_xlfn.NORM.DIST(0,$J160/2,$M160,TRUE))*$D160+($K160="Steady Growth")*(AND(DZ$6&gt;=$F160,DZ$6&lt;=$H160)*((DZ$6-$F160+1)/($J160*($J160+1)/2)*$D160))+($K160="custom")*CustCF!DT160</f>
        <v/>
      </c>
      <c r="EA160" s="87">
        <f>($K160="Bell Curve")*(_xlfn.NORM.DIST(AND(EA$6&gt;=$F160,EA$6&lt;=$H160)*(EA$6-$F160+1),$J160/2,$M160,TRUE)-_xlfn.NORM.DIST(AND(EA$6&gt;=$F160,EA$6&lt;=$H160)*(DZ$6-$F160+1),$J160/2,$M160,TRUE))/(1-2*_xlfn.NORM.DIST(0,$J160/2,$M160,TRUE))*$D160+($K160="Steady Growth")*(AND(EA$6&gt;=$F160,EA$6&lt;=$H160)*((EA$6-$F160+1)/($J160*($J160+1)/2)*$D160))+($K160="custom")*CustCF!DU160</f>
        <v/>
      </c>
      <c r="EB160" s="87">
        <f>($K160="Bell Curve")*(_xlfn.NORM.DIST(AND(EB$6&gt;=$F160,EB$6&lt;=$H160)*(EB$6-$F160+1),$J160/2,$M160,TRUE)-_xlfn.NORM.DIST(AND(EB$6&gt;=$F160,EB$6&lt;=$H160)*(EA$6-$F160+1),$J160/2,$M160,TRUE))/(1-2*_xlfn.NORM.DIST(0,$J160/2,$M160,TRUE))*$D160+($K160="Steady Growth")*(AND(EB$6&gt;=$F160,EB$6&lt;=$H160)*((EB$6-$F160+1)/($J160*($J160+1)/2)*$D160))+($K160="custom")*CustCF!DV160</f>
        <v/>
      </c>
      <c r="EC160" s="87">
        <f>($K160="Bell Curve")*(_xlfn.NORM.DIST(AND(EC$6&gt;=$F160,EC$6&lt;=$H160)*(EC$6-$F160+1),$J160/2,$M160,TRUE)-_xlfn.NORM.DIST(AND(EC$6&gt;=$F160,EC$6&lt;=$H160)*(EB$6-$F160+1),$J160/2,$M160,TRUE))/(1-2*_xlfn.NORM.DIST(0,$J160/2,$M160,TRUE))*$D160+($K160="Steady Growth")*(AND(EC$6&gt;=$F160,EC$6&lt;=$H160)*((EC$6-$F160+1)/($J160*($J160+1)/2)*$D160))+($K160="custom")*CustCF!DW160</f>
        <v/>
      </c>
      <c r="ED160" s="87">
        <f>($K160="Bell Curve")*(_xlfn.NORM.DIST(AND(ED$6&gt;=$F160,ED$6&lt;=$H160)*(ED$6-$F160+1),$J160/2,$M160,TRUE)-_xlfn.NORM.DIST(AND(ED$6&gt;=$F160,ED$6&lt;=$H160)*(EC$6-$F160+1),$J160/2,$M160,TRUE))/(1-2*_xlfn.NORM.DIST(0,$J160/2,$M160,TRUE))*$D160+($K160="Steady Growth")*(AND(ED$6&gt;=$F160,ED$6&lt;=$H160)*((ED$6-$F160+1)/($J160*($J160+1)/2)*$D160))+($K160="custom")*CustCF!DX160</f>
        <v/>
      </c>
      <c r="EE160" s="87">
        <f>($K160="Bell Curve")*(_xlfn.NORM.DIST(AND(EE$6&gt;=$F160,EE$6&lt;=$H160)*(EE$6-$F160+1),$J160/2,$M160,TRUE)-_xlfn.NORM.DIST(AND(EE$6&gt;=$F160,EE$6&lt;=$H160)*(ED$6-$F160+1),$J160/2,$M160,TRUE))/(1-2*_xlfn.NORM.DIST(0,$J160/2,$M160,TRUE))*$D160+($K160="Steady Growth")*(AND(EE$6&gt;=$F160,EE$6&lt;=$H160)*((EE$6-$F160+1)/($J160*($J160+1)/2)*$D160))+($K160="custom")*CustCF!DY160</f>
        <v/>
      </c>
      <c r="EF160" s="87">
        <f>($K160="Bell Curve")*(_xlfn.NORM.DIST(AND(EF$6&gt;=$F160,EF$6&lt;=$H160)*(EF$6-$F160+1),$J160/2,$M160,TRUE)-_xlfn.NORM.DIST(AND(EF$6&gt;=$F160,EF$6&lt;=$H160)*(EE$6-$F160+1),$J160/2,$M160,TRUE))/(1-2*_xlfn.NORM.DIST(0,$J160/2,$M160,TRUE))*$D160+($K160="Steady Growth")*(AND(EF$6&gt;=$F160,EF$6&lt;=$H160)*((EF$6-$F160+1)/($J160*($J160+1)/2)*$D160))+($K160="custom")*CustCF!DZ160</f>
        <v/>
      </c>
      <c r="EG160" s="87">
        <f>($K160="Bell Curve")*(_xlfn.NORM.DIST(AND(EG$6&gt;=$F160,EG$6&lt;=$H160)*(EG$6-$F160+1),$J160/2,$M160,TRUE)-_xlfn.NORM.DIST(AND(EG$6&gt;=$F160,EG$6&lt;=$H160)*(EF$6-$F160+1),$J160/2,$M160,TRUE))/(1-2*_xlfn.NORM.DIST(0,$J160/2,$M160,TRUE))*$D160+($K160="Steady Growth")*(AND(EG$6&gt;=$F160,EG$6&lt;=$H160)*((EG$6-$F160+1)/($J160*($J160+1)/2)*$D160))+($K160="custom")*CustCF!EA160</f>
        <v/>
      </c>
      <c r="EH160" s="87">
        <f>($K160="Bell Curve")*(_xlfn.NORM.DIST(AND(EH$6&gt;=$F160,EH$6&lt;=$H160)*(EH$6-$F160+1),$J160/2,$M160,TRUE)-_xlfn.NORM.DIST(AND(EH$6&gt;=$F160,EH$6&lt;=$H160)*(EG$6-$F160+1),$J160/2,$M160,TRUE))/(1-2*_xlfn.NORM.DIST(0,$J160/2,$M160,TRUE))*$D160+($K160="Steady Growth")*(AND(EH$6&gt;=$F160,EH$6&lt;=$H160)*((EH$6-$F160+1)/($J160*($J160+1)/2)*$D160))+($K160="custom")*CustCF!EB160</f>
        <v/>
      </c>
      <c r="EI160" s="87">
        <f>($K160="Bell Curve")*(_xlfn.NORM.DIST(AND(EI$6&gt;=$F160,EI$6&lt;=$H160)*(EI$6-$F160+1),$J160/2,$M160,TRUE)-_xlfn.NORM.DIST(AND(EI$6&gt;=$F160,EI$6&lt;=$H160)*(EH$6-$F160+1),$J160/2,$M160,TRUE))/(1-2*_xlfn.NORM.DIST(0,$J160/2,$M160,TRUE))*$D160+($K160="Steady Growth")*(AND(EI$6&gt;=$F160,EI$6&lt;=$H160)*((EI$6-$F160+1)/($J160*($J160+1)/2)*$D160))+($K160="custom")*CustCF!EC160</f>
        <v/>
      </c>
      <c r="EJ160" s="87">
        <f>($K160="Bell Curve")*(_xlfn.NORM.DIST(AND(EJ$6&gt;=$F160,EJ$6&lt;=$H160)*(EJ$6-$F160+1),$J160/2,$M160,TRUE)-_xlfn.NORM.DIST(AND(EJ$6&gt;=$F160,EJ$6&lt;=$H160)*(EI$6-$F160+1),$J160/2,$M160,TRUE))/(1-2*_xlfn.NORM.DIST(0,$J160/2,$M160,TRUE))*$D160+($K160="Steady Growth")*(AND(EJ$6&gt;=$F160,EJ$6&lt;=$H160)*((EJ$6-$F160+1)/($J160*($J160+1)/2)*$D160))+($K160="custom")*CustCF!ED160</f>
        <v/>
      </c>
      <c r="EK160" s="87">
        <f>($K160="Bell Curve")*(_xlfn.NORM.DIST(AND(EK$6&gt;=$F160,EK$6&lt;=$H160)*(EK$6-$F160+1),$J160/2,$M160,TRUE)-_xlfn.NORM.DIST(AND(EK$6&gt;=$F160,EK$6&lt;=$H160)*(EJ$6-$F160+1),$J160/2,$M160,TRUE))/(1-2*_xlfn.NORM.DIST(0,$J160/2,$M160,TRUE))*$D160+($K160="Steady Growth")*(AND(EK$6&gt;=$F160,EK$6&lt;=$H160)*((EK$6-$F160+1)/($J160*($J160+1)/2)*$D160))+($K160="custom")*CustCF!EE160</f>
        <v/>
      </c>
      <c r="EL160" s="87">
        <f>($K160="Bell Curve")*(_xlfn.NORM.DIST(AND(EL$6&gt;=$F160,EL$6&lt;=$H160)*(EL$6-$F160+1),$J160/2,$M160,TRUE)-_xlfn.NORM.DIST(AND(EL$6&gt;=$F160,EL$6&lt;=$H160)*(EK$6-$F160+1),$J160/2,$M160,TRUE))/(1-2*_xlfn.NORM.DIST(0,$J160/2,$M160,TRUE))*$D160+($K160="Steady Growth")*(AND(EL$6&gt;=$F160,EL$6&lt;=$H160)*((EL$6-$F160+1)/($J160*($J160+1)/2)*$D160))+($K160="custom")*CustCF!EF160</f>
        <v/>
      </c>
      <c r="EM160" s="87">
        <f>($K160="Bell Curve")*(_xlfn.NORM.DIST(AND(EM$6&gt;=$F160,EM$6&lt;=$H160)*(EM$6-$F160+1),$J160/2,$M160,TRUE)-_xlfn.NORM.DIST(AND(EM$6&gt;=$F160,EM$6&lt;=$H160)*(EL$6-$F160+1),$J160/2,$M160,TRUE))/(1-2*_xlfn.NORM.DIST(0,$J160/2,$M160,TRUE))*$D160+($K160="Steady Growth")*(AND(EM$6&gt;=$F160,EM$6&lt;=$H160)*((EM$6-$F160+1)/($J160*($J160+1)/2)*$D160))+($K160="custom")*CustCF!EG160</f>
        <v/>
      </c>
      <c r="EN160" s="87">
        <f>($K160="Bell Curve")*(_xlfn.NORM.DIST(AND(EN$6&gt;=$F160,EN$6&lt;=$H160)*(EN$6-$F160+1),$J160/2,$M160,TRUE)-_xlfn.NORM.DIST(AND(EN$6&gt;=$F160,EN$6&lt;=$H160)*(EM$6-$F160+1),$J160/2,$M160,TRUE))/(1-2*_xlfn.NORM.DIST(0,$J160/2,$M160,TRUE))*$D160+($K160="Steady Growth")*(AND(EN$6&gt;=$F160,EN$6&lt;=$H160)*((EN$6-$F160+1)/($J160*($J160+1)/2)*$D160))+($K160="custom")*CustCF!EH160</f>
        <v/>
      </c>
      <c r="EO160" s="87">
        <f>($K160="Bell Curve")*(_xlfn.NORM.DIST(AND(EO$6&gt;=$F160,EO$6&lt;=$H160)*(EO$6-$F160+1),$J160/2,$M160,TRUE)-_xlfn.NORM.DIST(AND(EO$6&gt;=$F160,EO$6&lt;=$H160)*(EN$6-$F160+1),$J160/2,$M160,TRUE))/(1-2*_xlfn.NORM.DIST(0,$J160/2,$M160,TRUE))*$D160+($K160="Steady Growth")*(AND(EO$6&gt;=$F160,EO$6&lt;=$H160)*((EO$6-$F160+1)/($J160*($J160+1)/2)*$D160))+($K160="custom")*CustCF!EI160</f>
        <v/>
      </c>
      <c r="EP160" s="87">
        <f>($K160="Bell Curve")*(_xlfn.NORM.DIST(AND(EP$6&gt;=$F160,EP$6&lt;=$H160)*(EP$6-$F160+1),$J160/2,$M160,TRUE)-_xlfn.NORM.DIST(AND(EP$6&gt;=$F160,EP$6&lt;=$H160)*(EO$6-$F160+1),$J160/2,$M160,TRUE))/(1-2*_xlfn.NORM.DIST(0,$J160/2,$M160,TRUE))*$D160+($K160="Steady Growth")*(AND(EP$6&gt;=$F160,EP$6&lt;=$H160)*((EP$6-$F160+1)/($J160*($J160+1)/2)*$D160))+($K160="custom")*CustCF!EJ160</f>
        <v/>
      </c>
      <c r="EQ160" s="87">
        <f>($K160="Bell Curve")*(_xlfn.NORM.DIST(AND(EQ$6&gt;=$F160,EQ$6&lt;=$H160)*(EQ$6-$F160+1),$J160/2,$M160,TRUE)-_xlfn.NORM.DIST(AND(EQ$6&gt;=$F160,EQ$6&lt;=$H160)*(EP$6-$F160+1),$J160/2,$M160,TRUE))/(1-2*_xlfn.NORM.DIST(0,$J160/2,$M160,TRUE))*$D160+($K160="Steady Growth")*(AND(EQ$6&gt;=$F160,EQ$6&lt;=$H160)*((EQ$6-$F160+1)/($J160*($J160+1)/2)*$D160))+($K160="custom")*CustCF!EK160</f>
        <v/>
      </c>
      <c r="ER160" s="87">
        <f>($K160="Bell Curve")*(_xlfn.NORM.DIST(AND(ER$6&gt;=$F160,ER$6&lt;=$H160)*(ER$6-$F160+1),$J160/2,$M160,TRUE)-_xlfn.NORM.DIST(AND(ER$6&gt;=$F160,ER$6&lt;=$H160)*(EQ$6-$F160+1),$J160/2,$M160,TRUE))/(1-2*_xlfn.NORM.DIST(0,$J160/2,$M160,TRUE))*$D160+($K160="Steady Growth")*(AND(ER$6&gt;=$F160,ER$6&lt;=$H160)*((ER$6-$F160+1)/($J160*($J160+1)/2)*$D160))+($K160="custom")*CustCF!EL160</f>
        <v/>
      </c>
      <c r="ES160" s="87">
        <f>($K160="Bell Curve")*(_xlfn.NORM.DIST(AND(ES$6&gt;=$F160,ES$6&lt;=$H160)*(ES$6-$F160+1),$J160/2,$M160,TRUE)-_xlfn.NORM.DIST(AND(ES$6&gt;=$F160,ES$6&lt;=$H160)*(ER$6-$F160+1),$J160/2,$M160,TRUE))/(1-2*_xlfn.NORM.DIST(0,$J160/2,$M160,TRUE))*$D160+($K160="Steady Growth")*(AND(ES$6&gt;=$F160,ES$6&lt;=$H160)*((ES$6-$F160+1)/($J160*($J160+1)/2)*$D160))+($K160="custom")*CustCF!EM160</f>
        <v/>
      </c>
      <c r="ET160" s="87">
        <f>($K160="Bell Curve")*(_xlfn.NORM.DIST(AND(ET$6&gt;=$F160,ET$6&lt;=$H160)*(ET$6-$F160+1),$J160/2,$M160,TRUE)-_xlfn.NORM.DIST(AND(ET$6&gt;=$F160,ET$6&lt;=$H160)*(ES$6-$F160+1),$J160/2,$M160,TRUE))/(1-2*_xlfn.NORM.DIST(0,$J160/2,$M160,TRUE))*$D160+($K160="Steady Growth")*(AND(ET$6&gt;=$F160,ET$6&lt;=$H160)*((ET$6-$F160+1)/($J160*($J160+1)/2)*$D160))+($K160="custom")*CustCF!EN160</f>
        <v/>
      </c>
      <c r="EU160" s="87">
        <f>($K160="Bell Curve")*(_xlfn.NORM.DIST(AND(EU$6&gt;=$F160,EU$6&lt;=$H160)*(EU$6-$F160+1),$J160/2,$M160,TRUE)-_xlfn.NORM.DIST(AND(EU$6&gt;=$F160,EU$6&lt;=$H160)*(ET$6-$F160+1),$J160/2,$M160,TRUE))/(1-2*_xlfn.NORM.DIST(0,$J160/2,$M160,TRUE))*$D160+($K160="Steady Growth")*(AND(EU$6&gt;=$F160,EU$6&lt;=$H160)*((EU$6-$F160+1)/($J160*($J160+1)/2)*$D160))+($K160="custom")*CustCF!EO160</f>
        <v/>
      </c>
      <c r="EV160" s="87">
        <f>($K160="Bell Curve")*(_xlfn.NORM.DIST(AND(EV$6&gt;=$F160,EV$6&lt;=$H160)*(EV$6-$F160+1),$J160/2,$M160,TRUE)-_xlfn.NORM.DIST(AND(EV$6&gt;=$F160,EV$6&lt;=$H160)*(EU$6-$F160+1),$J160/2,$M160,TRUE))/(1-2*_xlfn.NORM.DIST(0,$J160/2,$M160,TRUE))*$D160+($K160="Steady Growth")*(AND(EV$6&gt;=$F160,EV$6&lt;=$H160)*((EV$6-$F160+1)/($J160*($J160+1)/2)*$D160))+($K160="custom")*CustCF!EP160</f>
        <v/>
      </c>
      <c r="EW160" s="87">
        <f>($K160="Bell Curve")*(_xlfn.NORM.DIST(AND(EW$6&gt;=$F160,EW$6&lt;=$H160)*(EW$6-$F160+1),$J160/2,$M160,TRUE)-_xlfn.NORM.DIST(AND(EW$6&gt;=$F160,EW$6&lt;=$H160)*(EV$6-$F160+1),$J160/2,$M160,TRUE))/(1-2*_xlfn.NORM.DIST(0,$J160/2,$M160,TRUE))*$D160+($K160="Steady Growth")*(AND(EW$6&gt;=$F160,EW$6&lt;=$H160)*((EW$6-$F160+1)/($J160*($J160+1)/2)*$D160))+($K160="custom")*CustCF!EQ160</f>
        <v/>
      </c>
      <c r="EX160" s="87">
        <f>($K160="Bell Curve")*(_xlfn.NORM.DIST(AND(EX$6&gt;=$F160,EX$6&lt;=$H160)*(EX$6-$F160+1),$J160/2,$M160,TRUE)-_xlfn.NORM.DIST(AND(EX$6&gt;=$F160,EX$6&lt;=$H160)*(EW$6-$F160+1),$J160/2,$M160,TRUE))/(1-2*_xlfn.NORM.DIST(0,$J160/2,$M160,TRUE))*$D160+($K160="Steady Growth")*(AND(EX$6&gt;=$F160,EX$6&lt;=$H160)*((EX$6-$F160+1)/($J160*($J160+1)/2)*$D160))+($K160="custom")*CustCF!ER160</f>
        <v/>
      </c>
      <c r="EY160" s="87">
        <f>($K160="Bell Curve")*(_xlfn.NORM.DIST(AND(EY$6&gt;=$F160,EY$6&lt;=$H160)*(EY$6-$F160+1),$J160/2,$M160,TRUE)-_xlfn.NORM.DIST(AND(EY$6&gt;=$F160,EY$6&lt;=$H160)*(EX$6-$F160+1),$J160/2,$M160,TRUE))/(1-2*_xlfn.NORM.DIST(0,$J160/2,$M160,TRUE))*$D160+($K160="Steady Growth")*(AND(EY$6&gt;=$F160,EY$6&lt;=$H160)*((EY$6-$F160+1)/($J160*($J160+1)/2)*$D160))+($K160="custom")*CustCF!ES160</f>
        <v/>
      </c>
      <c r="EZ160" s="87">
        <f>($K160="Bell Curve")*(_xlfn.NORM.DIST(AND(EZ$6&gt;=$F160,EZ$6&lt;=$H160)*(EZ$6-$F160+1),$J160/2,$M160,TRUE)-_xlfn.NORM.DIST(AND(EZ$6&gt;=$F160,EZ$6&lt;=$H160)*(EY$6-$F160+1),$J160/2,$M160,TRUE))/(1-2*_xlfn.NORM.DIST(0,$J160/2,$M160,TRUE))*$D160+($K160="Steady Growth")*(AND(EZ$6&gt;=$F160,EZ$6&lt;=$H160)*((EZ$6-$F160+1)/($J160*($J160+1)/2)*$D160))+($K160="custom")*CustCF!ET160</f>
        <v/>
      </c>
      <c r="FA160" s="87">
        <f>($K160="Bell Curve")*(_xlfn.NORM.DIST(AND(FA$6&gt;=$F160,FA$6&lt;=$H160)*(FA$6-$F160+1),$J160/2,$M160,TRUE)-_xlfn.NORM.DIST(AND(FA$6&gt;=$F160,FA$6&lt;=$H160)*(EZ$6-$F160+1),$J160/2,$M160,TRUE))/(1-2*_xlfn.NORM.DIST(0,$J160/2,$M160,TRUE))*$D160+($K160="Steady Growth")*(AND(FA$6&gt;=$F160,FA$6&lt;=$H160)*((FA$6-$F160+1)/($J160*($J160+1)/2)*$D160))+($K160="custom")*CustCF!EU160</f>
        <v/>
      </c>
      <c r="FB160" s="87">
        <f>($K160="Bell Curve")*(_xlfn.NORM.DIST(AND(FB$6&gt;=$F160,FB$6&lt;=$H160)*(FB$6-$F160+1),$J160/2,$M160,TRUE)-_xlfn.NORM.DIST(AND(FB$6&gt;=$F160,FB$6&lt;=$H160)*(FA$6-$F160+1),$J160/2,$M160,TRUE))/(1-2*_xlfn.NORM.DIST(0,$J160/2,$M160,TRUE))*$D160+($K160="Steady Growth")*(AND(FB$6&gt;=$F160,FB$6&lt;=$H160)*((FB$6-$F160+1)/($J160*($J160+1)/2)*$D160))+($K160="custom")*CustCF!EV160</f>
        <v/>
      </c>
      <c r="FC160" s="87">
        <f>($K160="Bell Curve")*(_xlfn.NORM.DIST(AND(FC$6&gt;=$F160,FC$6&lt;=$H160)*(FC$6-$F160+1),$J160/2,$M160,TRUE)-_xlfn.NORM.DIST(AND(FC$6&gt;=$F160,FC$6&lt;=$H160)*(FB$6-$F160+1),$J160/2,$M160,TRUE))/(1-2*_xlfn.NORM.DIST(0,$J160/2,$M160,TRUE))*$D160+($K160="Steady Growth")*(AND(FC$6&gt;=$F160,FC$6&lt;=$H160)*((FC$6-$F160+1)/($J160*($J160+1)/2)*$D160))+($K160="custom")*CustCF!EW160</f>
        <v/>
      </c>
      <c r="FD160" s="87">
        <f>($K160="Bell Curve")*(_xlfn.NORM.DIST(AND(FD$6&gt;=$F160,FD$6&lt;=$H160)*(FD$6-$F160+1),$J160/2,$M160,TRUE)-_xlfn.NORM.DIST(AND(FD$6&gt;=$F160,FD$6&lt;=$H160)*(FC$6-$F160+1),$J160/2,$M160,TRUE))/(1-2*_xlfn.NORM.DIST(0,$J160/2,$M160,TRUE))*$D160+($K160="Steady Growth")*(AND(FD$6&gt;=$F160,FD$6&lt;=$H160)*((FD$6-$F160+1)/($J160*($J160+1)/2)*$D160))+($K160="custom")*CustCF!EX160</f>
        <v/>
      </c>
      <c r="FE160" s="87">
        <f>($K160="Bell Curve")*(_xlfn.NORM.DIST(AND(FE$6&gt;=$F160,FE$6&lt;=$H160)*(FE$6-$F160+1),$J160/2,$M160,TRUE)-_xlfn.NORM.DIST(AND(FE$6&gt;=$F160,FE$6&lt;=$H160)*(FD$6-$F160+1),$J160/2,$M160,TRUE))/(1-2*_xlfn.NORM.DIST(0,$J160/2,$M160,TRUE))*$D160+($K160="Steady Growth")*(AND(FE$6&gt;=$F160,FE$6&lt;=$H160)*((FE$6-$F160+1)/($J160*($J160+1)/2)*$D160))+($K160="custom")*CustCF!EY160</f>
        <v/>
      </c>
      <c r="FF160" s="87">
        <f>($K160="Bell Curve")*(_xlfn.NORM.DIST(AND(FF$6&gt;=$F160,FF$6&lt;=$H160)*(FF$6-$F160+1),$J160/2,$M160,TRUE)-_xlfn.NORM.DIST(AND(FF$6&gt;=$F160,FF$6&lt;=$H160)*(FE$6-$F160+1),$J160/2,$M160,TRUE))/(1-2*_xlfn.NORM.DIST(0,$J160/2,$M160,TRUE))*$D160+($K160="Steady Growth")*(AND(FF$6&gt;=$F160,FF$6&lt;=$H160)*((FF$6-$F160+1)/($J160*($J160+1)/2)*$D160))+($K160="custom")*CustCF!EZ160</f>
        <v/>
      </c>
      <c r="FG160" s="87">
        <f>($K160="Bell Curve")*(_xlfn.NORM.DIST(AND(FG$6&gt;=$F160,FG$6&lt;=$H160)*(FG$6-$F160+1),$J160/2,$M160,TRUE)-_xlfn.NORM.DIST(AND(FG$6&gt;=$F160,FG$6&lt;=$H160)*(FF$6-$F160+1),$J160/2,$M160,TRUE))/(1-2*_xlfn.NORM.DIST(0,$J160/2,$M160,TRUE))*$D160+($K160="Steady Growth")*(AND(FG$6&gt;=$F160,FG$6&lt;=$H160)*((FG$6-$F160+1)/($J160*($J160+1)/2)*$D160))+($K160="custom")*CustCF!FA160</f>
        <v/>
      </c>
      <c r="FH160" s="87">
        <f>($K160="Bell Curve")*(_xlfn.NORM.DIST(AND(FH$6&gt;=$F160,FH$6&lt;=$H160)*(FH$6-$F160+1),$J160/2,$M160,TRUE)-_xlfn.NORM.DIST(AND(FH$6&gt;=$F160,FH$6&lt;=$H160)*(FG$6-$F160+1),$J160/2,$M160,TRUE))/(1-2*_xlfn.NORM.DIST(0,$J160/2,$M160,TRUE))*$D160+($K160="Steady Growth")*(AND(FH$6&gt;=$F160,FH$6&lt;=$H160)*((FH$6-$F160+1)/($J160*($J160+1)/2)*$D160))+($K160="custom")*CustCF!FB160</f>
        <v/>
      </c>
      <c r="FI160" s="87">
        <f>($K160="Bell Curve")*(_xlfn.NORM.DIST(AND(FI$6&gt;=$F160,FI$6&lt;=$H160)*(FI$6-$F160+1),$J160/2,$M160,TRUE)-_xlfn.NORM.DIST(AND(FI$6&gt;=$F160,FI$6&lt;=$H160)*(FH$6-$F160+1),$J160/2,$M160,TRUE))/(1-2*_xlfn.NORM.DIST(0,$J160/2,$M160,TRUE))*$D160+($K160="Steady Growth")*(AND(FI$6&gt;=$F160,FI$6&lt;=$H160)*((FI$6-$F160+1)/($J160*($J160+1)/2)*$D160))+($K160="custom")*CustCF!FC160</f>
        <v/>
      </c>
      <c r="FJ160" s="87">
        <f>($K160="Bell Curve")*(_xlfn.NORM.DIST(AND(FJ$6&gt;=$F160,FJ$6&lt;=$H160)*(FJ$6-$F160+1),$J160/2,$M160,TRUE)-_xlfn.NORM.DIST(AND(FJ$6&gt;=$F160,FJ$6&lt;=$H160)*(FI$6-$F160+1),$J160/2,$M160,TRUE))/(1-2*_xlfn.NORM.DIST(0,$J160/2,$M160,TRUE))*$D160+($K160="Steady Growth")*(AND(FJ$6&gt;=$F160,FJ$6&lt;=$H160)*((FJ$6-$F160+1)/($J160*($J160+1)/2)*$D160))+($K160="custom")*CustCF!FD160</f>
        <v/>
      </c>
      <c r="FK160" s="87">
        <f>($K160="Bell Curve")*(_xlfn.NORM.DIST(AND(FK$6&gt;=$F160,FK$6&lt;=$H160)*(FK$6-$F160+1),$J160/2,$M160,TRUE)-_xlfn.NORM.DIST(AND(FK$6&gt;=$F160,FK$6&lt;=$H160)*(FJ$6-$F160+1),$J160/2,$M160,TRUE))/(1-2*_xlfn.NORM.DIST(0,$J160/2,$M160,TRUE))*$D160+($K160="Steady Growth")*(AND(FK$6&gt;=$F160,FK$6&lt;=$H160)*((FK$6-$F160+1)/($J160*($J160+1)/2)*$D160))+($K160="custom")*CustCF!FE160</f>
        <v/>
      </c>
      <c r="FL160" s="87">
        <f>($K160="Bell Curve")*(_xlfn.NORM.DIST(AND(FL$6&gt;=$F160,FL$6&lt;=$H160)*(FL$6-$F160+1),$J160/2,$M160,TRUE)-_xlfn.NORM.DIST(AND(FL$6&gt;=$F160,FL$6&lt;=$H160)*(FK$6-$F160+1),$J160/2,$M160,TRUE))/(1-2*_xlfn.NORM.DIST(0,$J160/2,$M160,TRUE))*$D160+($K160="Steady Growth")*(AND(FL$6&gt;=$F160,FL$6&lt;=$H160)*((FL$6-$F160+1)/($J160*($J160+1)/2)*$D160))+($K160="custom")*CustCF!FF160</f>
        <v/>
      </c>
      <c r="FM160" s="87">
        <f>($K160="Bell Curve")*(_xlfn.NORM.DIST(AND(FM$6&gt;=$F160,FM$6&lt;=$H160)*(FM$6-$F160+1),$J160/2,$M160,TRUE)-_xlfn.NORM.DIST(AND(FM$6&gt;=$F160,FM$6&lt;=$H160)*(FL$6-$F160+1),$J160/2,$M160,TRUE))/(1-2*_xlfn.NORM.DIST(0,$J160/2,$M160,TRUE))*$D160+($K160="Steady Growth")*(AND(FM$6&gt;=$F160,FM$6&lt;=$H160)*((FM$6-$F160+1)/($J160*($J160+1)/2)*$D160))+($K160="custom")*CustCF!FG160</f>
        <v/>
      </c>
      <c r="FN160" s="87">
        <f>($K160="Bell Curve")*(_xlfn.NORM.DIST(AND(FN$6&gt;=$F160,FN$6&lt;=$H160)*(FN$6-$F160+1),$J160/2,$M160,TRUE)-_xlfn.NORM.DIST(AND(FN$6&gt;=$F160,FN$6&lt;=$H160)*(FM$6-$F160+1),$J160/2,$M160,TRUE))/(1-2*_xlfn.NORM.DIST(0,$J160/2,$M160,TRUE))*$D160+($K160="Steady Growth")*(AND(FN$6&gt;=$F160,FN$6&lt;=$H160)*((FN$6-$F160+1)/($J160*($J160+1)/2)*$D160))+($K160="custom")*CustCF!FH160</f>
        <v/>
      </c>
      <c r="FO160" s="87">
        <f>($K160="Bell Curve")*(_xlfn.NORM.DIST(AND(FO$6&gt;=$F160,FO$6&lt;=$H160)*(FO$6-$F160+1),$J160/2,$M160,TRUE)-_xlfn.NORM.DIST(AND(FO$6&gt;=$F160,FO$6&lt;=$H160)*(FN$6-$F160+1),$J160/2,$M160,TRUE))/(1-2*_xlfn.NORM.DIST(0,$J160/2,$M160,TRUE))*$D160+($K160="Steady Growth")*(AND(FO$6&gt;=$F160,FO$6&lt;=$H160)*((FO$6-$F160+1)/($J160*($J160+1)/2)*$D160))+($K160="custom")*CustCF!FI160</f>
        <v/>
      </c>
      <c r="FP160" s="87">
        <f>($K160="Bell Curve")*(_xlfn.NORM.DIST(AND(FP$6&gt;=$F160,FP$6&lt;=$H160)*(FP$6-$F160+1),$J160/2,$M160,TRUE)-_xlfn.NORM.DIST(AND(FP$6&gt;=$F160,FP$6&lt;=$H160)*(FO$6-$F160+1),$J160/2,$M160,TRUE))/(1-2*_xlfn.NORM.DIST(0,$J160/2,$M160,TRUE))*$D160+($K160="Steady Growth")*(AND(FP$6&gt;=$F160,FP$6&lt;=$H160)*((FP$6-$F160+1)/($J160*($J160+1)/2)*$D160))+($K160="custom")*CustCF!FJ160</f>
        <v/>
      </c>
      <c r="FQ160" s="87">
        <f>($K160="Bell Curve")*(_xlfn.NORM.DIST(AND(FQ$6&gt;=$F160,FQ$6&lt;=$H160)*(FQ$6-$F160+1),$J160/2,$M160,TRUE)-_xlfn.NORM.DIST(AND(FQ$6&gt;=$F160,FQ$6&lt;=$H160)*(FP$6-$F160+1),$J160/2,$M160,TRUE))/(1-2*_xlfn.NORM.DIST(0,$J160/2,$M160,TRUE))*$D160+($K160="Steady Growth")*(AND(FQ$6&gt;=$F160,FQ$6&lt;=$H160)*((FQ$6-$F160+1)/($J160*($J160+1)/2)*$D160))+($K160="custom")*CustCF!FK160</f>
        <v/>
      </c>
      <c r="FR160" s="87">
        <f>($K160="Bell Curve")*(_xlfn.NORM.DIST(AND(FR$6&gt;=$F160,FR$6&lt;=$H160)*(FR$6-$F160+1),$J160/2,$M160,TRUE)-_xlfn.NORM.DIST(AND(FR$6&gt;=$F160,FR$6&lt;=$H160)*(FQ$6-$F160+1),$J160/2,$M160,TRUE))/(1-2*_xlfn.NORM.DIST(0,$J160/2,$M160,TRUE))*$D160+($K160="Steady Growth")*(AND(FR$6&gt;=$F160,FR$6&lt;=$H160)*((FR$6-$F160+1)/($J160*($J160+1)/2)*$D160))+($K160="custom")*CustCF!FL160</f>
        <v/>
      </c>
      <c r="FS160" s="87">
        <f>($K160="Bell Curve")*(_xlfn.NORM.DIST(AND(FS$6&gt;=$F160,FS$6&lt;=$H160)*(FS$6-$F160+1),$J160/2,$M160,TRUE)-_xlfn.NORM.DIST(AND(FS$6&gt;=$F160,FS$6&lt;=$H160)*(FR$6-$F160+1),$J160/2,$M160,TRUE))/(1-2*_xlfn.NORM.DIST(0,$J160/2,$M160,TRUE))*$D160+($K160="Steady Growth")*(AND(FS$6&gt;=$F160,FS$6&lt;=$H160)*((FS$6-$F160+1)/($J160*($J160+1)/2)*$D160))+($K160="custom")*CustCF!FM160</f>
        <v/>
      </c>
      <c r="FT160" s="87">
        <f>($K160="Bell Curve")*(_xlfn.NORM.DIST(AND(FT$6&gt;=$F160,FT$6&lt;=$H160)*(FT$6-$F160+1),$J160/2,$M160,TRUE)-_xlfn.NORM.DIST(AND(FT$6&gt;=$F160,FT$6&lt;=$H160)*(FS$6-$F160+1),$J160/2,$M160,TRUE))/(1-2*_xlfn.NORM.DIST(0,$J160/2,$M160,TRUE))*$D160+($K160="Steady Growth")*(AND(FT$6&gt;=$F160,FT$6&lt;=$H160)*((FT$6-$F160+1)/($J160*($J160+1)/2)*$D160))+($K160="custom")*CustCF!FN160</f>
        <v/>
      </c>
      <c r="FU160" s="87">
        <f>($K160="Bell Curve")*(_xlfn.NORM.DIST(AND(FU$6&gt;=$F160,FU$6&lt;=$H160)*(FU$6-$F160+1),$J160/2,$M160,TRUE)-_xlfn.NORM.DIST(AND(FU$6&gt;=$F160,FU$6&lt;=$H160)*(FT$6-$F160+1),$J160/2,$M160,TRUE))/(1-2*_xlfn.NORM.DIST(0,$J160/2,$M160,TRUE))*$D160+($K160="Steady Growth")*(AND(FU$6&gt;=$F160,FU$6&lt;=$H160)*((FU$6-$F160+1)/($J160*($J160+1)/2)*$D160))+($K160="custom")*CustCF!FO160</f>
        <v/>
      </c>
      <c r="FV160" s="87">
        <f>($K160="Bell Curve")*(_xlfn.NORM.DIST(AND(FV$6&gt;=$F160,FV$6&lt;=$H160)*(FV$6-$F160+1),$J160/2,$M160,TRUE)-_xlfn.NORM.DIST(AND(FV$6&gt;=$F160,FV$6&lt;=$H160)*(FU$6-$F160+1),$J160/2,$M160,TRUE))/(1-2*_xlfn.NORM.DIST(0,$J160/2,$M160,TRUE))*$D160+($K160="Steady Growth")*(AND(FV$6&gt;=$F160,FV$6&lt;=$H160)*((FV$6-$F160+1)/($J160*($J160+1)/2)*$D160))+($K160="custom")*CustCF!FP160</f>
        <v/>
      </c>
      <c r="FW160" s="87">
        <f>($K160="Bell Curve")*(_xlfn.NORM.DIST(AND(FW$6&gt;=$F160,FW$6&lt;=$H160)*(FW$6-$F160+1),$J160/2,$M160,TRUE)-_xlfn.NORM.DIST(AND(FW$6&gt;=$F160,FW$6&lt;=$H160)*(FV$6-$F160+1),$J160/2,$M160,TRUE))/(1-2*_xlfn.NORM.DIST(0,$J160/2,$M160,TRUE))*$D160+($K160="Steady Growth")*(AND(FW$6&gt;=$F160,FW$6&lt;=$H160)*((FW$6-$F160+1)/($J160*($J160+1)/2)*$D160))+($K160="custom")*CustCF!FQ160</f>
        <v/>
      </c>
      <c r="FX160" s="87">
        <f>($K160="Bell Curve")*(_xlfn.NORM.DIST(AND(FX$6&gt;=$F160,FX$6&lt;=$H160)*(FX$6-$F160+1),$J160/2,$M160,TRUE)-_xlfn.NORM.DIST(AND(FX$6&gt;=$F160,FX$6&lt;=$H160)*(FW$6-$F160+1),$J160/2,$M160,TRUE))/(1-2*_xlfn.NORM.DIST(0,$J160/2,$M160,TRUE))*$D160+($K160="Steady Growth")*(AND(FX$6&gt;=$F160,FX$6&lt;=$H160)*((FX$6-$F160+1)/($J160*($J160+1)/2)*$D160))+($K160="custom")*CustCF!FR160</f>
        <v/>
      </c>
      <c r="FY160" s="87">
        <f>($K160="Bell Curve")*(_xlfn.NORM.DIST(AND(FY$6&gt;=$F160,FY$6&lt;=$H160)*(FY$6-$F160+1),$J160/2,$M160,TRUE)-_xlfn.NORM.DIST(AND(FY$6&gt;=$F160,FY$6&lt;=$H160)*(FX$6-$F160+1),$J160/2,$M160,TRUE))/(1-2*_xlfn.NORM.DIST(0,$J160/2,$M160,TRUE))*$D160+($K160="Steady Growth")*(AND(FY$6&gt;=$F160,FY$6&lt;=$H160)*((FY$6-$F160+1)/($J160*($J160+1)/2)*$D160))+($K160="custom")*CustCF!FS160</f>
        <v/>
      </c>
      <c r="FZ160" s="87">
        <f>($K160="Bell Curve")*(_xlfn.NORM.DIST(AND(FZ$6&gt;=$F160,FZ$6&lt;=$H160)*(FZ$6-$F160+1),$J160/2,$M160,TRUE)-_xlfn.NORM.DIST(AND(FZ$6&gt;=$F160,FZ$6&lt;=$H160)*(FY$6-$F160+1),$J160/2,$M160,TRUE))/(1-2*_xlfn.NORM.DIST(0,$J160/2,$M160,TRUE))*$D160+($K160="Steady Growth")*(AND(FZ$6&gt;=$F160,FZ$6&lt;=$H160)*((FZ$6-$F160+1)/($J160*($J160+1)/2)*$D160))+($K160="custom")*CustCF!FT160</f>
        <v/>
      </c>
      <c r="GA160" s="87">
        <f>($K160="Bell Curve")*(_xlfn.NORM.DIST(AND(GA$6&gt;=$F160,GA$6&lt;=$H160)*(GA$6-$F160+1),$J160/2,$M160,TRUE)-_xlfn.NORM.DIST(AND(GA$6&gt;=$F160,GA$6&lt;=$H160)*(FZ$6-$F160+1),$J160/2,$M160,TRUE))/(1-2*_xlfn.NORM.DIST(0,$J160/2,$M160,TRUE))*$D160+($K160="Steady Growth")*(AND(GA$6&gt;=$F160,GA$6&lt;=$H160)*((GA$6-$F160+1)/($J160*($J160+1)/2)*$D160))+($K160="custom")*CustCF!FU160</f>
        <v/>
      </c>
      <c r="GB160" s="87">
        <f>($K160="Bell Curve")*(_xlfn.NORM.DIST(AND(GB$6&gt;=$F160,GB$6&lt;=$H160)*(GB$6-$F160+1),$J160/2,$M160,TRUE)-_xlfn.NORM.DIST(AND(GB$6&gt;=$F160,GB$6&lt;=$H160)*(GA$6-$F160+1),$J160/2,$M160,TRUE))/(1-2*_xlfn.NORM.DIST(0,$J160/2,$M160,TRUE))*$D160+($K160="Steady Growth")*(AND(GB$6&gt;=$F160,GB$6&lt;=$H160)*((GB$6-$F160+1)/($J160*($J160+1)/2)*$D160))+($K160="custom")*CustCF!FV160</f>
        <v/>
      </c>
      <c r="GC160" s="87">
        <f>($K160="Bell Curve")*(_xlfn.NORM.DIST(AND(GC$6&gt;=$F160,GC$6&lt;=$H160)*(GC$6-$F160+1),$J160/2,$M160,TRUE)-_xlfn.NORM.DIST(AND(GC$6&gt;=$F160,GC$6&lt;=$H160)*(GB$6-$F160+1),$J160/2,$M160,TRUE))/(1-2*_xlfn.NORM.DIST(0,$J160/2,$M160,TRUE))*$D160+($K160="Steady Growth")*(AND(GC$6&gt;=$F160,GC$6&lt;=$H160)*((GC$6-$F160+1)/($J160*($J160+1)/2)*$D160))+($K160="custom")*CustCF!FW160</f>
        <v/>
      </c>
      <c r="GD160" s="87">
        <f>($K160="Bell Curve")*(_xlfn.NORM.DIST(AND(GD$6&gt;=$F160,GD$6&lt;=$H160)*(GD$6-$F160+1),$J160/2,$M160,TRUE)-_xlfn.NORM.DIST(AND(GD$6&gt;=$F160,GD$6&lt;=$H160)*(GC$6-$F160+1),$J160/2,$M160,TRUE))/(1-2*_xlfn.NORM.DIST(0,$J160/2,$M160,TRUE))*$D160+($K160="Steady Growth")*(AND(GD$6&gt;=$F160,GD$6&lt;=$H160)*((GD$6-$F160+1)/($J160*($J160+1)/2)*$D160))+($K160="custom")*CustCF!FX160</f>
        <v/>
      </c>
      <c r="GE160" s="87">
        <f>($K160="Bell Curve")*(_xlfn.NORM.DIST(AND(GE$6&gt;=$F160,GE$6&lt;=$H160)*(GE$6-$F160+1),$J160/2,$M160,TRUE)-_xlfn.NORM.DIST(AND(GE$6&gt;=$F160,GE$6&lt;=$H160)*(GD$6-$F160+1),$J160/2,$M160,TRUE))/(1-2*_xlfn.NORM.DIST(0,$J160/2,$M160,TRUE))*$D160+($K160="Steady Growth")*(AND(GE$6&gt;=$F160,GE$6&lt;=$H160)*((GE$6-$F160+1)/($J160*($J160+1)/2)*$D160))+($K160="custom")*CustCF!FY160</f>
        <v/>
      </c>
      <c r="GF160" s="87">
        <f>($K160="Bell Curve")*(_xlfn.NORM.DIST(AND(GF$6&gt;=$F160,GF$6&lt;=$H160)*(GF$6-$F160+1),$J160/2,$M160,TRUE)-_xlfn.NORM.DIST(AND(GF$6&gt;=$F160,GF$6&lt;=$H160)*(GE$6-$F160+1),$J160/2,$M160,TRUE))/(1-2*_xlfn.NORM.DIST(0,$J160/2,$M160,TRUE))*$D160+($K160="Steady Growth")*(AND(GF$6&gt;=$F160,GF$6&lt;=$H160)*((GF$6-$F160+1)/($J160*($J160+1)/2)*$D160))+($K160="custom")*CustCF!FZ160</f>
        <v/>
      </c>
      <c r="GG160" s="87">
        <f>($K160="Bell Curve")*(_xlfn.NORM.DIST(AND(GG$6&gt;=$F160,GG$6&lt;=$H160)*(GG$6-$F160+1),$J160/2,$M160,TRUE)-_xlfn.NORM.DIST(AND(GG$6&gt;=$F160,GG$6&lt;=$H160)*(GF$6-$F160+1),$J160/2,$M160,TRUE))/(1-2*_xlfn.NORM.DIST(0,$J160/2,$M160,TRUE))*$D160+($K160="Steady Growth")*(AND(GG$6&gt;=$F160,GG$6&lt;=$H160)*((GG$6-$F160+1)/($J160*($J160+1)/2)*$D160))+($K160="custom")*CustCF!GA160</f>
        <v/>
      </c>
      <c r="GH160" s="87">
        <f>($K160="Bell Curve")*(_xlfn.NORM.DIST(AND(GH$6&gt;=$F160,GH$6&lt;=$H160)*(GH$6-$F160+1),$J160/2,$M160,TRUE)-_xlfn.NORM.DIST(AND(GH$6&gt;=$F160,GH$6&lt;=$H160)*(GG$6-$F160+1),$J160/2,$M160,TRUE))/(1-2*_xlfn.NORM.DIST(0,$J160/2,$M160,TRUE))*$D160+($K160="Steady Growth")*(AND(GH$6&gt;=$F160,GH$6&lt;=$H160)*((GH$6-$F160+1)/($J160*($J160+1)/2)*$D160))+($K160="custom")*CustCF!GB160</f>
        <v/>
      </c>
      <c r="GI160" s="87">
        <f>($K160="Bell Curve")*(_xlfn.NORM.DIST(AND(GI$6&gt;=$F160,GI$6&lt;=$H160)*(GI$6-$F160+1),$J160/2,$M160,TRUE)-_xlfn.NORM.DIST(AND(GI$6&gt;=$F160,GI$6&lt;=$H160)*(GH$6-$F160+1),$J160/2,$M160,TRUE))/(1-2*_xlfn.NORM.DIST(0,$J160/2,$M160,TRUE))*$D160+($K160="Steady Growth")*(AND(GI$6&gt;=$F160,GI$6&lt;=$H160)*((GI$6-$F160+1)/($J160*($J160+1)/2)*$D160))+($K160="custom")*CustCF!GC160</f>
        <v/>
      </c>
      <c r="GJ160" s="87">
        <f>($K160="Bell Curve")*(_xlfn.NORM.DIST(AND(GJ$6&gt;=$F160,GJ$6&lt;=$H160)*(GJ$6-$F160+1),$J160/2,$M160,TRUE)-_xlfn.NORM.DIST(AND(GJ$6&gt;=$F160,GJ$6&lt;=$H160)*(GI$6-$F160+1),$J160/2,$M160,TRUE))/(1-2*_xlfn.NORM.DIST(0,$J160/2,$M160,TRUE))*$D160+($K160="Steady Growth")*(AND(GJ$6&gt;=$F160,GJ$6&lt;=$H160)*((GJ$6-$F160+1)/($J160*($J160+1)/2)*$D160))+($K160="custom")*CustCF!GD160</f>
        <v/>
      </c>
      <c r="GK160" s="87">
        <f>($K160="Bell Curve")*(_xlfn.NORM.DIST(AND(GK$6&gt;=$F160,GK$6&lt;=$H160)*(GK$6-$F160+1),$J160/2,$M160,TRUE)-_xlfn.NORM.DIST(AND(GK$6&gt;=$F160,GK$6&lt;=$H160)*(GJ$6-$F160+1),$J160/2,$M160,TRUE))/(1-2*_xlfn.NORM.DIST(0,$J160/2,$M160,TRUE))*$D160+($K160="Steady Growth")*(AND(GK$6&gt;=$F160,GK$6&lt;=$H160)*((GK$6-$F160+1)/($J160*($J160+1)/2)*$D160))+($K160="custom")*CustCF!GE160</f>
        <v/>
      </c>
      <c r="GL160" s="87">
        <f>($K160="Bell Curve")*(_xlfn.NORM.DIST(AND(GL$6&gt;=$F160,GL$6&lt;=$H160)*(GL$6-$F160+1),$J160/2,$M160,TRUE)-_xlfn.NORM.DIST(AND(GL$6&gt;=$F160,GL$6&lt;=$H160)*(GK$6-$F160+1),$J160/2,$M160,TRUE))/(1-2*_xlfn.NORM.DIST(0,$J160/2,$M160,TRUE))*$D160+($K160="Steady Growth")*(AND(GL$6&gt;=$F160,GL$6&lt;=$H160)*((GL$6-$F160+1)/($J160*($J160+1)/2)*$D160))+($K160="custom")*CustCF!GF160</f>
        <v/>
      </c>
      <c r="GM160" s="87">
        <f>($K160="Bell Curve")*(_xlfn.NORM.DIST(AND(GM$6&gt;=$F160,GM$6&lt;=$H160)*(GM$6-$F160+1),$J160/2,$M160,TRUE)-_xlfn.NORM.DIST(AND(GM$6&gt;=$F160,GM$6&lt;=$H160)*(GL$6-$F160+1),$J160/2,$M160,TRUE))/(1-2*_xlfn.NORM.DIST(0,$J160/2,$M160,TRUE))*$D160+($K160="Steady Growth")*(AND(GM$6&gt;=$F160,GM$6&lt;=$H160)*((GM$6-$F160+1)/($J160*($J160+1)/2)*$D160))+($K160="custom")*CustCF!GG160</f>
        <v/>
      </c>
      <c r="GN160" s="257">
        <f>($K160="Bell Curve")*(_xlfn.NORM.DIST(AND(GN$6&gt;=$F160,GN$6&lt;=$H160)*(GN$6-$F160+1),$J160/2,$M160,TRUE)-_xlfn.NORM.DIST(AND(GN$6&gt;=$F160,GN$6&lt;=$H160)*(GM$6-$F160+1),$J160/2,$M160,TRUE))/(1-2*_xlfn.NORM.DIST(0,$J160/2,$M160,TRUE))*$D160+($K160="Steady Growth")*(AND(GN$6&gt;=$F160,GN$6&lt;=$H160)*((GN$6-$F160+1)/($J160*($J160+1)/2)*$D160))+($K160="custom")*CustCF!GH160</f>
        <v/>
      </c>
      <c r="GO160" s="1" t="n"/>
      <c r="GP160" s="63" t="n"/>
    </row>
    <row r="161" hidden="1" outlineLevel="1">
      <c r="A161" s="1" t="n"/>
      <c r="B161" s="1" t="n"/>
      <c r="C161" s="251">
        <f>Budget!AJ12</f>
        <v/>
      </c>
      <c r="D161" s="14">
        <f>Budget!AK12</f>
        <v/>
      </c>
      <c r="E161" s="14">
        <f>IF(D161&lt;&gt;0,F161,"")</f>
        <v/>
      </c>
      <c r="F161" s="252" t="n">
        <v>0</v>
      </c>
      <c r="G161" s="921">
        <f>IF(L161="custom",CustCF!F161,INDEX($P$8:$EW$8,MATCH(F161,$P$6:$EW$6,0)))</f>
        <v/>
      </c>
      <c r="H161" s="253" t="n">
        <v>0</v>
      </c>
      <c r="I161" s="921">
        <f>IF(L161="custom",CustCF!G161,INDEX($P$8:$EW$8,MATCH(H161,$P$6:$EW$6,0)))</f>
        <v/>
      </c>
      <c r="J161" s="93">
        <f>H161-F161+1</f>
        <v/>
      </c>
      <c r="K161" s="254" t="inlineStr">
        <is>
          <t>Bell Curve</t>
        </is>
      </c>
      <c r="L161" s="255" t="inlineStr">
        <is>
          <t>Flat (9)</t>
        </is>
      </c>
      <c r="M161" s="256">
        <f>INDEX($D$261:$D$266,MATCH(L161,$C$261:$C$266,0))</f>
        <v/>
      </c>
      <c r="N161" s="13">
        <f>SUM(P161:GN161)</f>
        <v/>
      </c>
      <c r="O161" s="14" t="n"/>
      <c r="P161" s="87">
        <f>($K161="Bell Curve")*(_xlfn.NORM.DIST(AND(P$6&gt;=$F161,P$6&lt;=$H161)*(P$6-$F161+1),$J161/2,$M161,TRUE)-_xlfn.NORM.DIST(AND(P$6&gt;=$F161,P$6&lt;=$H161)*(O$6-$F161+1),$J161/2,$M161,TRUE))/(1-2*_xlfn.NORM.DIST(0,$J161/2,$M161,TRUE))*$D161+($K161="Steady Growth")*(AND(P$6&gt;=$F161,P$6&lt;=$H161)*((P$6-$F161+1)/($J161*($J161+1)/2)*$D161))+($K161="custom")*CustCF!J161</f>
        <v/>
      </c>
      <c r="Q161" s="87">
        <f>($K161="Bell Curve")*(_xlfn.NORM.DIST(AND(Q$6&gt;=$F161,Q$6&lt;=$H161)*(Q$6-$F161+1),$J161/2,$M161,TRUE)-_xlfn.NORM.DIST(AND(Q$6&gt;=$F161,Q$6&lt;=$H161)*(P$6-$F161+1),$J161/2,$M161,TRUE))/(1-2*_xlfn.NORM.DIST(0,$J161/2,$M161,TRUE))*$D161+($K161="Steady Growth")*(AND(Q$6&gt;=$F161,Q$6&lt;=$H161)*((Q$6-$F161+1)/($J161*($J161+1)/2)*$D161))+($K161="custom")*CustCF!K161</f>
        <v/>
      </c>
      <c r="R161" s="87">
        <f>($K161="Bell Curve")*(_xlfn.NORM.DIST(AND(R$6&gt;=$F161,R$6&lt;=$H161)*(R$6-$F161+1),$J161/2,$M161,TRUE)-_xlfn.NORM.DIST(AND(R$6&gt;=$F161,R$6&lt;=$H161)*(Q$6-$F161+1),$J161/2,$M161,TRUE))/(1-2*_xlfn.NORM.DIST(0,$J161/2,$M161,TRUE))*$D161+($K161="Steady Growth")*(AND(R$6&gt;=$F161,R$6&lt;=$H161)*((R$6-$F161+1)/($J161*($J161+1)/2)*$D161))+($K161="custom")*CustCF!L161</f>
        <v/>
      </c>
      <c r="S161" s="87">
        <f>($K161="Bell Curve")*(_xlfn.NORM.DIST(AND(S$6&gt;=$F161,S$6&lt;=$H161)*(S$6-$F161+1),$J161/2,$M161,TRUE)-_xlfn.NORM.DIST(AND(S$6&gt;=$F161,S$6&lt;=$H161)*(R$6-$F161+1),$J161/2,$M161,TRUE))/(1-2*_xlfn.NORM.DIST(0,$J161/2,$M161,TRUE))*$D161+($K161="Steady Growth")*(AND(S$6&gt;=$F161,S$6&lt;=$H161)*((S$6-$F161+1)/($J161*($J161+1)/2)*$D161))+($K161="custom")*CustCF!M161</f>
        <v/>
      </c>
      <c r="T161" s="87">
        <f>($K161="Bell Curve")*(_xlfn.NORM.DIST(AND(T$6&gt;=$F161,T$6&lt;=$H161)*(T$6-$F161+1),$J161/2,$M161,TRUE)-_xlfn.NORM.DIST(AND(T$6&gt;=$F161,T$6&lt;=$H161)*(S$6-$F161+1),$J161/2,$M161,TRUE))/(1-2*_xlfn.NORM.DIST(0,$J161/2,$M161,TRUE))*$D161+($K161="Steady Growth")*(AND(T$6&gt;=$F161,T$6&lt;=$H161)*((T$6-$F161+1)/($J161*($J161+1)/2)*$D161))+($K161="custom")*CustCF!N161</f>
        <v/>
      </c>
      <c r="U161" s="87">
        <f>($K161="Bell Curve")*(_xlfn.NORM.DIST(AND(U$6&gt;=$F161,U$6&lt;=$H161)*(U$6-$F161+1),$J161/2,$M161,TRUE)-_xlfn.NORM.DIST(AND(U$6&gt;=$F161,U$6&lt;=$H161)*(T$6-$F161+1),$J161/2,$M161,TRUE))/(1-2*_xlfn.NORM.DIST(0,$J161/2,$M161,TRUE))*$D161+($K161="Steady Growth")*(AND(U$6&gt;=$F161,U$6&lt;=$H161)*((U$6-$F161+1)/($J161*($J161+1)/2)*$D161))+($K161="custom")*CustCF!O161</f>
        <v/>
      </c>
      <c r="V161" s="87">
        <f>($K161="Bell Curve")*(_xlfn.NORM.DIST(AND(V$6&gt;=$F161,V$6&lt;=$H161)*(V$6-$F161+1),$J161/2,$M161,TRUE)-_xlfn.NORM.DIST(AND(V$6&gt;=$F161,V$6&lt;=$H161)*(U$6-$F161+1),$J161/2,$M161,TRUE))/(1-2*_xlfn.NORM.DIST(0,$J161/2,$M161,TRUE))*$D161+($K161="Steady Growth")*(AND(V$6&gt;=$F161,V$6&lt;=$H161)*((V$6-$F161+1)/($J161*($J161+1)/2)*$D161))+($K161="custom")*CustCF!P161</f>
        <v/>
      </c>
      <c r="W161" s="87">
        <f>($K161="Bell Curve")*(_xlfn.NORM.DIST(AND(W$6&gt;=$F161,W$6&lt;=$H161)*(W$6-$F161+1),$J161/2,$M161,TRUE)-_xlfn.NORM.DIST(AND(W$6&gt;=$F161,W$6&lt;=$H161)*(V$6-$F161+1),$J161/2,$M161,TRUE))/(1-2*_xlfn.NORM.DIST(0,$J161/2,$M161,TRUE))*$D161+($K161="Steady Growth")*(AND(W$6&gt;=$F161,W$6&lt;=$H161)*((W$6-$F161+1)/($J161*($J161+1)/2)*$D161))+($K161="custom")*CustCF!Q161</f>
        <v/>
      </c>
      <c r="X161" s="87">
        <f>($K161="Bell Curve")*(_xlfn.NORM.DIST(AND(X$6&gt;=$F161,X$6&lt;=$H161)*(X$6-$F161+1),$J161/2,$M161,TRUE)-_xlfn.NORM.DIST(AND(X$6&gt;=$F161,X$6&lt;=$H161)*(W$6-$F161+1),$J161/2,$M161,TRUE))/(1-2*_xlfn.NORM.DIST(0,$J161/2,$M161,TRUE))*$D161+($K161="Steady Growth")*(AND(X$6&gt;=$F161,X$6&lt;=$H161)*((X$6-$F161+1)/($J161*($J161+1)/2)*$D161))+($K161="custom")*CustCF!R161</f>
        <v/>
      </c>
      <c r="Y161" s="87">
        <f>($K161="Bell Curve")*(_xlfn.NORM.DIST(AND(Y$6&gt;=$F161,Y$6&lt;=$H161)*(Y$6-$F161+1),$J161/2,$M161,TRUE)-_xlfn.NORM.DIST(AND(Y$6&gt;=$F161,Y$6&lt;=$H161)*(X$6-$F161+1),$J161/2,$M161,TRUE))/(1-2*_xlfn.NORM.DIST(0,$J161/2,$M161,TRUE))*$D161+($K161="Steady Growth")*(AND(Y$6&gt;=$F161,Y$6&lt;=$H161)*((Y$6-$F161+1)/($J161*($J161+1)/2)*$D161))+($K161="custom")*CustCF!S161</f>
        <v/>
      </c>
      <c r="Z161" s="87">
        <f>($K161="Bell Curve")*(_xlfn.NORM.DIST(AND(Z$6&gt;=$F161,Z$6&lt;=$H161)*(Z$6-$F161+1),$J161/2,$M161,TRUE)-_xlfn.NORM.DIST(AND(Z$6&gt;=$F161,Z$6&lt;=$H161)*(Y$6-$F161+1),$J161/2,$M161,TRUE))/(1-2*_xlfn.NORM.DIST(0,$J161/2,$M161,TRUE))*$D161+($K161="Steady Growth")*(AND(Z$6&gt;=$F161,Z$6&lt;=$H161)*((Z$6-$F161+1)/($J161*($J161+1)/2)*$D161))+($K161="custom")*CustCF!T161</f>
        <v/>
      </c>
      <c r="AA161" s="87">
        <f>($K161="Bell Curve")*(_xlfn.NORM.DIST(AND(AA$6&gt;=$F161,AA$6&lt;=$H161)*(AA$6-$F161+1),$J161/2,$M161,TRUE)-_xlfn.NORM.DIST(AND(AA$6&gt;=$F161,AA$6&lt;=$H161)*(Z$6-$F161+1),$J161/2,$M161,TRUE))/(1-2*_xlfn.NORM.DIST(0,$J161/2,$M161,TRUE))*$D161+($K161="Steady Growth")*(AND(AA$6&gt;=$F161,AA$6&lt;=$H161)*((AA$6-$F161+1)/($J161*($J161+1)/2)*$D161))+($K161="custom")*CustCF!U161</f>
        <v/>
      </c>
      <c r="AB161" s="87">
        <f>($K161="Bell Curve")*(_xlfn.NORM.DIST(AND(AB$6&gt;=$F161,AB$6&lt;=$H161)*(AB$6-$F161+1),$J161/2,$M161,TRUE)-_xlfn.NORM.DIST(AND(AB$6&gt;=$F161,AB$6&lt;=$H161)*(AA$6-$F161+1),$J161/2,$M161,TRUE))/(1-2*_xlfn.NORM.DIST(0,$J161/2,$M161,TRUE))*$D161+($K161="Steady Growth")*(AND(AB$6&gt;=$F161,AB$6&lt;=$H161)*((AB$6-$F161+1)/($J161*($J161+1)/2)*$D161))+($K161="custom")*CustCF!V161</f>
        <v/>
      </c>
      <c r="AC161" s="87">
        <f>($K161="Bell Curve")*(_xlfn.NORM.DIST(AND(AC$6&gt;=$F161,AC$6&lt;=$H161)*(AC$6-$F161+1),$J161/2,$M161,TRUE)-_xlfn.NORM.DIST(AND(AC$6&gt;=$F161,AC$6&lt;=$H161)*(AB$6-$F161+1),$J161/2,$M161,TRUE))/(1-2*_xlfn.NORM.DIST(0,$J161/2,$M161,TRUE))*$D161+($K161="Steady Growth")*(AND(AC$6&gt;=$F161,AC$6&lt;=$H161)*((AC$6-$F161+1)/($J161*($J161+1)/2)*$D161))+($K161="custom")*CustCF!W161</f>
        <v/>
      </c>
      <c r="AD161" s="87">
        <f>($K161="Bell Curve")*(_xlfn.NORM.DIST(AND(AD$6&gt;=$F161,AD$6&lt;=$H161)*(AD$6-$F161+1),$J161/2,$M161,TRUE)-_xlfn.NORM.DIST(AND(AD$6&gt;=$F161,AD$6&lt;=$H161)*(AC$6-$F161+1),$J161/2,$M161,TRUE))/(1-2*_xlfn.NORM.DIST(0,$J161/2,$M161,TRUE))*$D161+($K161="Steady Growth")*(AND(AD$6&gt;=$F161,AD$6&lt;=$H161)*((AD$6-$F161+1)/($J161*($J161+1)/2)*$D161))+($K161="custom")*CustCF!X161</f>
        <v/>
      </c>
      <c r="AE161" s="87">
        <f>($K161="Bell Curve")*(_xlfn.NORM.DIST(AND(AE$6&gt;=$F161,AE$6&lt;=$H161)*(AE$6-$F161+1),$J161/2,$M161,TRUE)-_xlfn.NORM.DIST(AND(AE$6&gt;=$F161,AE$6&lt;=$H161)*(AD$6-$F161+1),$J161/2,$M161,TRUE))/(1-2*_xlfn.NORM.DIST(0,$J161/2,$M161,TRUE))*$D161+($K161="Steady Growth")*(AND(AE$6&gt;=$F161,AE$6&lt;=$H161)*((AE$6-$F161+1)/($J161*($J161+1)/2)*$D161))+($K161="custom")*CustCF!Y161</f>
        <v/>
      </c>
      <c r="AF161" s="87">
        <f>($K161="Bell Curve")*(_xlfn.NORM.DIST(AND(AF$6&gt;=$F161,AF$6&lt;=$H161)*(AF$6-$F161+1),$J161/2,$M161,TRUE)-_xlfn.NORM.DIST(AND(AF$6&gt;=$F161,AF$6&lt;=$H161)*(AE$6-$F161+1),$J161/2,$M161,TRUE))/(1-2*_xlfn.NORM.DIST(0,$J161/2,$M161,TRUE))*$D161+($K161="Steady Growth")*(AND(AF$6&gt;=$F161,AF$6&lt;=$H161)*((AF$6-$F161+1)/($J161*($J161+1)/2)*$D161))+($K161="custom")*CustCF!Z161</f>
        <v/>
      </c>
      <c r="AG161" s="87">
        <f>($K161="Bell Curve")*(_xlfn.NORM.DIST(AND(AG$6&gt;=$F161,AG$6&lt;=$H161)*(AG$6-$F161+1),$J161/2,$M161,TRUE)-_xlfn.NORM.DIST(AND(AG$6&gt;=$F161,AG$6&lt;=$H161)*(AF$6-$F161+1),$J161/2,$M161,TRUE))/(1-2*_xlfn.NORM.DIST(0,$J161/2,$M161,TRUE))*$D161+($K161="Steady Growth")*(AND(AG$6&gt;=$F161,AG$6&lt;=$H161)*((AG$6-$F161+1)/($J161*($J161+1)/2)*$D161))+($K161="custom")*CustCF!AA161</f>
        <v/>
      </c>
      <c r="AH161" s="87">
        <f>($K161="Bell Curve")*(_xlfn.NORM.DIST(AND(AH$6&gt;=$F161,AH$6&lt;=$H161)*(AH$6-$F161+1),$J161/2,$M161,TRUE)-_xlfn.NORM.DIST(AND(AH$6&gt;=$F161,AH$6&lt;=$H161)*(AG$6-$F161+1),$J161/2,$M161,TRUE))/(1-2*_xlfn.NORM.DIST(0,$J161/2,$M161,TRUE))*$D161+($K161="Steady Growth")*(AND(AH$6&gt;=$F161,AH$6&lt;=$H161)*((AH$6-$F161+1)/($J161*($J161+1)/2)*$D161))+($K161="custom")*CustCF!AB161</f>
        <v/>
      </c>
      <c r="AI161" s="87">
        <f>($K161="Bell Curve")*(_xlfn.NORM.DIST(AND(AI$6&gt;=$F161,AI$6&lt;=$H161)*(AI$6-$F161+1),$J161/2,$M161,TRUE)-_xlfn.NORM.DIST(AND(AI$6&gt;=$F161,AI$6&lt;=$H161)*(AH$6-$F161+1),$J161/2,$M161,TRUE))/(1-2*_xlfn.NORM.DIST(0,$J161/2,$M161,TRUE))*$D161+($K161="Steady Growth")*(AND(AI$6&gt;=$F161,AI$6&lt;=$H161)*((AI$6-$F161+1)/($J161*($J161+1)/2)*$D161))+($K161="custom")*CustCF!AC161</f>
        <v/>
      </c>
      <c r="AJ161" s="87">
        <f>($K161="Bell Curve")*(_xlfn.NORM.DIST(AND(AJ$6&gt;=$F161,AJ$6&lt;=$H161)*(AJ$6-$F161+1),$J161/2,$M161,TRUE)-_xlfn.NORM.DIST(AND(AJ$6&gt;=$F161,AJ$6&lt;=$H161)*(AI$6-$F161+1),$J161/2,$M161,TRUE))/(1-2*_xlfn.NORM.DIST(0,$J161/2,$M161,TRUE))*$D161+($K161="Steady Growth")*(AND(AJ$6&gt;=$F161,AJ$6&lt;=$H161)*((AJ$6-$F161+1)/($J161*($J161+1)/2)*$D161))+($K161="custom")*CustCF!AD161</f>
        <v/>
      </c>
      <c r="AK161" s="87">
        <f>($K161="Bell Curve")*(_xlfn.NORM.DIST(AND(AK$6&gt;=$F161,AK$6&lt;=$H161)*(AK$6-$F161+1),$J161/2,$M161,TRUE)-_xlfn.NORM.DIST(AND(AK$6&gt;=$F161,AK$6&lt;=$H161)*(AJ$6-$F161+1),$J161/2,$M161,TRUE))/(1-2*_xlfn.NORM.DIST(0,$J161/2,$M161,TRUE))*$D161+($K161="Steady Growth")*(AND(AK$6&gt;=$F161,AK$6&lt;=$H161)*((AK$6-$F161+1)/($J161*($J161+1)/2)*$D161))+($K161="custom")*CustCF!AE161</f>
        <v/>
      </c>
      <c r="AL161" s="87">
        <f>($K161="Bell Curve")*(_xlfn.NORM.DIST(AND(AL$6&gt;=$F161,AL$6&lt;=$H161)*(AL$6-$F161+1),$J161/2,$M161,TRUE)-_xlfn.NORM.DIST(AND(AL$6&gt;=$F161,AL$6&lt;=$H161)*(AK$6-$F161+1),$J161/2,$M161,TRUE))/(1-2*_xlfn.NORM.DIST(0,$J161/2,$M161,TRUE))*$D161+($K161="Steady Growth")*(AND(AL$6&gt;=$F161,AL$6&lt;=$H161)*((AL$6-$F161+1)/($J161*($J161+1)/2)*$D161))+($K161="custom")*CustCF!AF161</f>
        <v/>
      </c>
      <c r="AM161" s="87">
        <f>($K161="Bell Curve")*(_xlfn.NORM.DIST(AND(AM$6&gt;=$F161,AM$6&lt;=$H161)*(AM$6-$F161+1),$J161/2,$M161,TRUE)-_xlfn.NORM.DIST(AND(AM$6&gt;=$F161,AM$6&lt;=$H161)*(AL$6-$F161+1),$J161/2,$M161,TRUE))/(1-2*_xlfn.NORM.DIST(0,$J161/2,$M161,TRUE))*$D161+($K161="Steady Growth")*(AND(AM$6&gt;=$F161,AM$6&lt;=$H161)*((AM$6-$F161+1)/($J161*($J161+1)/2)*$D161))+($K161="custom")*CustCF!AG161</f>
        <v/>
      </c>
      <c r="AN161" s="87">
        <f>($K161="Bell Curve")*(_xlfn.NORM.DIST(AND(AN$6&gt;=$F161,AN$6&lt;=$H161)*(AN$6-$F161+1),$J161/2,$M161,TRUE)-_xlfn.NORM.DIST(AND(AN$6&gt;=$F161,AN$6&lt;=$H161)*(AM$6-$F161+1),$J161/2,$M161,TRUE))/(1-2*_xlfn.NORM.DIST(0,$J161/2,$M161,TRUE))*$D161+($K161="Steady Growth")*(AND(AN$6&gt;=$F161,AN$6&lt;=$H161)*((AN$6-$F161+1)/($J161*($J161+1)/2)*$D161))+($K161="custom")*CustCF!AH161</f>
        <v/>
      </c>
      <c r="AO161" s="87">
        <f>($K161="Bell Curve")*(_xlfn.NORM.DIST(AND(AO$6&gt;=$F161,AO$6&lt;=$H161)*(AO$6-$F161+1),$J161/2,$M161,TRUE)-_xlfn.NORM.DIST(AND(AO$6&gt;=$F161,AO$6&lt;=$H161)*(AN$6-$F161+1),$J161/2,$M161,TRUE))/(1-2*_xlfn.NORM.DIST(0,$J161/2,$M161,TRUE))*$D161+($K161="Steady Growth")*(AND(AO$6&gt;=$F161,AO$6&lt;=$H161)*((AO$6-$F161+1)/($J161*($J161+1)/2)*$D161))+($K161="custom")*CustCF!AI161</f>
        <v/>
      </c>
      <c r="AP161" s="87">
        <f>($K161="Bell Curve")*(_xlfn.NORM.DIST(AND(AP$6&gt;=$F161,AP$6&lt;=$H161)*(AP$6-$F161+1),$J161/2,$M161,TRUE)-_xlfn.NORM.DIST(AND(AP$6&gt;=$F161,AP$6&lt;=$H161)*(AO$6-$F161+1),$J161/2,$M161,TRUE))/(1-2*_xlfn.NORM.DIST(0,$J161/2,$M161,TRUE))*$D161+($K161="Steady Growth")*(AND(AP$6&gt;=$F161,AP$6&lt;=$H161)*((AP$6-$F161+1)/($J161*($J161+1)/2)*$D161))+($K161="custom")*CustCF!AJ161</f>
        <v/>
      </c>
      <c r="AQ161" s="87">
        <f>($K161="Bell Curve")*(_xlfn.NORM.DIST(AND(AQ$6&gt;=$F161,AQ$6&lt;=$H161)*(AQ$6-$F161+1),$J161/2,$M161,TRUE)-_xlfn.NORM.DIST(AND(AQ$6&gt;=$F161,AQ$6&lt;=$H161)*(AP$6-$F161+1),$J161/2,$M161,TRUE))/(1-2*_xlfn.NORM.DIST(0,$J161/2,$M161,TRUE))*$D161+($K161="Steady Growth")*(AND(AQ$6&gt;=$F161,AQ$6&lt;=$H161)*((AQ$6-$F161+1)/($J161*($J161+1)/2)*$D161))+($K161="custom")*CustCF!AK161</f>
        <v/>
      </c>
      <c r="AR161" s="87">
        <f>($K161="Bell Curve")*(_xlfn.NORM.DIST(AND(AR$6&gt;=$F161,AR$6&lt;=$H161)*(AR$6-$F161+1),$J161/2,$M161,TRUE)-_xlfn.NORM.DIST(AND(AR$6&gt;=$F161,AR$6&lt;=$H161)*(AQ$6-$F161+1),$J161/2,$M161,TRUE))/(1-2*_xlfn.NORM.DIST(0,$J161/2,$M161,TRUE))*$D161+($K161="Steady Growth")*(AND(AR$6&gt;=$F161,AR$6&lt;=$H161)*((AR$6-$F161+1)/($J161*($J161+1)/2)*$D161))+($K161="custom")*CustCF!AL161</f>
        <v/>
      </c>
      <c r="AS161" s="87">
        <f>($K161="Bell Curve")*(_xlfn.NORM.DIST(AND(AS$6&gt;=$F161,AS$6&lt;=$H161)*(AS$6-$F161+1),$J161/2,$M161,TRUE)-_xlfn.NORM.DIST(AND(AS$6&gt;=$F161,AS$6&lt;=$H161)*(AR$6-$F161+1),$J161/2,$M161,TRUE))/(1-2*_xlfn.NORM.DIST(0,$J161/2,$M161,TRUE))*$D161+($K161="Steady Growth")*(AND(AS$6&gt;=$F161,AS$6&lt;=$H161)*((AS$6-$F161+1)/($J161*($J161+1)/2)*$D161))+($K161="custom")*CustCF!AM161</f>
        <v/>
      </c>
      <c r="AT161" s="87">
        <f>($K161="Bell Curve")*(_xlfn.NORM.DIST(AND(AT$6&gt;=$F161,AT$6&lt;=$H161)*(AT$6-$F161+1),$J161/2,$M161,TRUE)-_xlfn.NORM.DIST(AND(AT$6&gt;=$F161,AT$6&lt;=$H161)*(AS$6-$F161+1),$J161/2,$M161,TRUE))/(1-2*_xlfn.NORM.DIST(0,$J161/2,$M161,TRUE))*$D161+($K161="Steady Growth")*(AND(AT$6&gt;=$F161,AT$6&lt;=$H161)*((AT$6-$F161+1)/($J161*($J161+1)/2)*$D161))+($K161="custom")*CustCF!AN161</f>
        <v/>
      </c>
      <c r="AU161" s="87">
        <f>($K161="Bell Curve")*(_xlfn.NORM.DIST(AND(AU$6&gt;=$F161,AU$6&lt;=$H161)*(AU$6-$F161+1),$J161/2,$M161,TRUE)-_xlfn.NORM.DIST(AND(AU$6&gt;=$F161,AU$6&lt;=$H161)*(AT$6-$F161+1),$J161/2,$M161,TRUE))/(1-2*_xlfn.NORM.DIST(0,$J161/2,$M161,TRUE))*$D161+($K161="Steady Growth")*(AND(AU$6&gt;=$F161,AU$6&lt;=$H161)*((AU$6-$F161+1)/($J161*($J161+1)/2)*$D161))+($K161="custom")*CustCF!AO161</f>
        <v/>
      </c>
      <c r="AV161" s="87">
        <f>($K161="Bell Curve")*(_xlfn.NORM.DIST(AND(AV$6&gt;=$F161,AV$6&lt;=$H161)*(AV$6-$F161+1),$J161/2,$M161,TRUE)-_xlfn.NORM.DIST(AND(AV$6&gt;=$F161,AV$6&lt;=$H161)*(AU$6-$F161+1),$J161/2,$M161,TRUE))/(1-2*_xlfn.NORM.DIST(0,$J161/2,$M161,TRUE))*$D161+($K161="Steady Growth")*(AND(AV$6&gt;=$F161,AV$6&lt;=$H161)*((AV$6-$F161+1)/($J161*($J161+1)/2)*$D161))+($K161="custom")*CustCF!AP161</f>
        <v/>
      </c>
      <c r="AW161" s="87">
        <f>($K161="Bell Curve")*(_xlfn.NORM.DIST(AND(AW$6&gt;=$F161,AW$6&lt;=$H161)*(AW$6-$F161+1),$J161/2,$M161,TRUE)-_xlfn.NORM.DIST(AND(AW$6&gt;=$F161,AW$6&lt;=$H161)*(AV$6-$F161+1),$J161/2,$M161,TRUE))/(1-2*_xlfn.NORM.DIST(0,$J161/2,$M161,TRUE))*$D161+($K161="Steady Growth")*(AND(AW$6&gt;=$F161,AW$6&lt;=$H161)*((AW$6-$F161+1)/($J161*($J161+1)/2)*$D161))+($K161="custom")*CustCF!AQ161</f>
        <v/>
      </c>
      <c r="AX161" s="87">
        <f>($K161="Bell Curve")*(_xlfn.NORM.DIST(AND(AX$6&gt;=$F161,AX$6&lt;=$H161)*(AX$6-$F161+1),$J161/2,$M161,TRUE)-_xlfn.NORM.DIST(AND(AX$6&gt;=$F161,AX$6&lt;=$H161)*(AW$6-$F161+1),$J161/2,$M161,TRUE))/(1-2*_xlfn.NORM.DIST(0,$J161/2,$M161,TRUE))*$D161+($K161="Steady Growth")*(AND(AX$6&gt;=$F161,AX$6&lt;=$H161)*((AX$6-$F161+1)/($J161*($J161+1)/2)*$D161))+($K161="custom")*CustCF!AR161</f>
        <v/>
      </c>
      <c r="AY161" s="87">
        <f>($K161="Bell Curve")*(_xlfn.NORM.DIST(AND(AY$6&gt;=$F161,AY$6&lt;=$H161)*(AY$6-$F161+1),$J161/2,$M161,TRUE)-_xlfn.NORM.DIST(AND(AY$6&gt;=$F161,AY$6&lt;=$H161)*(AX$6-$F161+1),$J161/2,$M161,TRUE))/(1-2*_xlfn.NORM.DIST(0,$J161/2,$M161,TRUE))*$D161+($K161="Steady Growth")*(AND(AY$6&gt;=$F161,AY$6&lt;=$H161)*((AY$6-$F161+1)/($J161*($J161+1)/2)*$D161))+($K161="custom")*CustCF!AS161</f>
        <v/>
      </c>
      <c r="AZ161" s="87">
        <f>($K161="Bell Curve")*(_xlfn.NORM.DIST(AND(AZ$6&gt;=$F161,AZ$6&lt;=$H161)*(AZ$6-$F161+1),$J161/2,$M161,TRUE)-_xlfn.NORM.DIST(AND(AZ$6&gt;=$F161,AZ$6&lt;=$H161)*(AY$6-$F161+1),$J161/2,$M161,TRUE))/(1-2*_xlfn.NORM.DIST(0,$J161/2,$M161,TRUE))*$D161+($K161="Steady Growth")*(AND(AZ$6&gt;=$F161,AZ$6&lt;=$H161)*((AZ$6-$F161+1)/($J161*($J161+1)/2)*$D161))+($K161="custom")*CustCF!AT161</f>
        <v/>
      </c>
      <c r="BA161" s="87">
        <f>($K161="Bell Curve")*(_xlfn.NORM.DIST(AND(BA$6&gt;=$F161,BA$6&lt;=$H161)*(BA$6-$F161+1),$J161/2,$M161,TRUE)-_xlfn.NORM.DIST(AND(BA$6&gt;=$F161,BA$6&lt;=$H161)*(AZ$6-$F161+1),$J161/2,$M161,TRUE))/(1-2*_xlfn.NORM.DIST(0,$J161/2,$M161,TRUE))*$D161+($K161="Steady Growth")*(AND(BA$6&gt;=$F161,BA$6&lt;=$H161)*((BA$6-$F161+1)/($J161*($J161+1)/2)*$D161))+($K161="custom")*CustCF!AU161</f>
        <v/>
      </c>
      <c r="BB161" s="87">
        <f>($K161="Bell Curve")*(_xlfn.NORM.DIST(AND(BB$6&gt;=$F161,BB$6&lt;=$H161)*(BB$6-$F161+1),$J161/2,$M161,TRUE)-_xlfn.NORM.DIST(AND(BB$6&gt;=$F161,BB$6&lt;=$H161)*(BA$6-$F161+1),$J161/2,$M161,TRUE))/(1-2*_xlfn.NORM.DIST(0,$J161/2,$M161,TRUE))*$D161+($K161="Steady Growth")*(AND(BB$6&gt;=$F161,BB$6&lt;=$H161)*((BB$6-$F161+1)/($J161*($J161+1)/2)*$D161))+($K161="custom")*CustCF!AV161</f>
        <v/>
      </c>
      <c r="BC161" s="87">
        <f>($K161="Bell Curve")*(_xlfn.NORM.DIST(AND(BC$6&gt;=$F161,BC$6&lt;=$H161)*(BC$6-$F161+1),$J161/2,$M161,TRUE)-_xlfn.NORM.DIST(AND(BC$6&gt;=$F161,BC$6&lt;=$H161)*(BB$6-$F161+1),$J161/2,$M161,TRUE))/(1-2*_xlfn.NORM.DIST(0,$J161/2,$M161,TRUE))*$D161+($K161="Steady Growth")*(AND(BC$6&gt;=$F161,BC$6&lt;=$H161)*((BC$6-$F161+1)/($J161*($J161+1)/2)*$D161))+($K161="custom")*CustCF!AW161</f>
        <v/>
      </c>
      <c r="BD161" s="87">
        <f>($K161="Bell Curve")*(_xlfn.NORM.DIST(AND(BD$6&gt;=$F161,BD$6&lt;=$H161)*(BD$6-$F161+1),$J161/2,$M161,TRUE)-_xlfn.NORM.DIST(AND(BD$6&gt;=$F161,BD$6&lt;=$H161)*(BC$6-$F161+1),$J161/2,$M161,TRUE))/(1-2*_xlfn.NORM.DIST(0,$J161/2,$M161,TRUE))*$D161+($K161="Steady Growth")*(AND(BD$6&gt;=$F161,BD$6&lt;=$H161)*((BD$6-$F161+1)/($J161*($J161+1)/2)*$D161))+($K161="custom")*CustCF!AX161</f>
        <v/>
      </c>
      <c r="BE161" s="87">
        <f>($K161="Bell Curve")*(_xlfn.NORM.DIST(AND(BE$6&gt;=$F161,BE$6&lt;=$H161)*(BE$6-$F161+1),$J161/2,$M161,TRUE)-_xlfn.NORM.DIST(AND(BE$6&gt;=$F161,BE$6&lt;=$H161)*(BD$6-$F161+1),$J161/2,$M161,TRUE))/(1-2*_xlfn.NORM.DIST(0,$J161/2,$M161,TRUE))*$D161+($K161="Steady Growth")*(AND(BE$6&gt;=$F161,BE$6&lt;=$H161)*((BE$6-$F161+1)/($J161*($J161+1)/2)*$D161))+($K161="custom")*CustCF!AY161</f>
        <v/>
      </c>
      <c r="BF161" s="87">
        <f>($K161="Bell Curve")*(_xlfn.NORM.DIST(AND(BF$6&gt;=$F161,BF$6&lt;=$H161)*(BF$6-$F161+1),$J161/2,$M161,TRUE)-_xlfn.NORM.DIST(AND(BF$6&gt;=$F161,BF$6&lt;=$H161)*(BE$6-$F161+1),$J161/2,$M161,TRUE))/(1-2*_xlfn.NORM.DIST(0,$J161/2,$M161,TRUE))*$D161+($K161="Steady Growth")*(AND(BF$6&gt;=$F161,BF$6&lt;=$H161)*((BF$6-$F161+1)/($J161*($J161+1)/2)*$D161))+($K161="custom")*CustCF!AZ161</f>
        <v/>
      </c>
      <c r="BG161" s="87">
        <f>($K161="Bell Curve")*(_xlfn.NORM.DIST(AND(BG$6&gt;=$F161,BG$6&lt;=$H161)*(BG$6-$F161+1),$J161/2,$M161,TRUE)-_xlfn.NORM.DIST(AND(BG$6&gt;=$F161,BG$6&lt;=$H161)*(BF$6-$F161+1),$J161/2,$M161,TRUE))/(1-2*_xlfn.NORM.DIST(0,$J161/2,$M161,TRUE))*$D161+($K161="Steady Growth")*(AND(BG$6&gt;=$F161,BG$6&lt;=$H161)*((BG$6-$F161+1)/($J161*($J161+1)/2)*$D161))+($K161="custom")*CustCF!BA161</f>
        <v/>
      </c>
      <c r="BH161" s="87">
        <f>($K161="Bell Curve")*(_xlfn.NORM.DIST(AND(BH$6&gt;=$F161,BH$6&lt;=$H161)*(BH$6-$F161+1),$J161/2,$M161,TRUE)-_xlfn.NORM.DIST(AND(BH$6&gt;=$F161,BH$6&lt;=$H161)*(BG$6-$F161+1),$J161/2,$M161,TRUE))/(1-2*_xlfn.NORM.DIST(0,$J161/2,$M161,TRUE))*$D161+($K161="Steady Growth")*(AND(BH$6&gt;=$F161,BH$6&lt;=$H161)*((BH$6-$F161+1)/($J161*($J161+1)/2)*$D161))+($K161="custom")*CustCF!BB161</f>
        <v/>
      </c>
      <c r="BI161" s="87">
        <f>($K161="Bell Curve")*(_xlfn.NORM.DIST(AND(BI$6&gt;=$F161,BI$6&lt;=$H161)*(BI$6-$F161+1),$J161/2,$M161,TRUE)-_xlfn.NORM.DIST(AND(BI$6&gt;=$F161,BI$6&lt;=$H161)*(BH$6-$F161+1),$J161/2,$M161,TRUE))/(1-2*_xlfn.NORM.DIST(0,$J161/2,$M161,TRUE))*$D161+($K161="Steady Growth")*(AND(BI$6&gt;=$F161,BI$6&lt;=$H161)*((BI$6-$F161+1)/($J161*($J161+1)/2)*$D161))+($K161="custom")*CustCF!BC161</f>
        <v/>
      </c>
      <c r="BJ161" s="87">
        <f>($K161="Bell Curve")*(_xlfn.NORM.DIST(AND(BJ$6&gt;=$F161,BJ$6&lt;=$H161)*(BJ$6-$F161+1),$J161/2,$M161,TRUE)-_xlfn.NORM.DIST(AND(BJ$6&gt;=$F161,BJ$6&lt;=$H161)*(BI$6-$F161+1),$J161/2,$M161,TRUE))/(1-2*_xlfn.NORM.DIST(0,$J161/2,$M161,TRUE))*$D161+($K161="Steady Growth")*(AND(BJ$6&gt;=$F161,BJ$6&lt;=$H161)*((BJ$6-$F161+1)/($J161*($J161+1)/2)*$D161))+($K161="custom")*CustCF!BD161</f>
        <v/>
      </c>
      <c r="BK161" s="87">
        <f>($K161="Bell Curve")*(_xlfn.NORM.DIST(AND(BK$6&gt;=$F161,BK$6&lt;=$H161)*(BK$6-$F161+1),$J161/2,$M161,TRUE)-_xlfn.NORM.DIST(AND(BK$6&gt;=$F161,BK$6&lt;=$H161)*(BJ$6-$F161+1),$J161/2,$M161,TRUE))/(1-2*_xlfn.NORM.DIST(0,$J161/2,$M161,TRUE))*$D161+($K161="Steady Growth")*(AND(BK$6&gt;=$F161,BK$6&lt;=$H161)*((BK$6-$F161+1)/($J161*($J161+1)/2)*$D161))+($K161="custom")*CustCF!BE161</f>
        <v/>
      </c>
      <c r="BL161" s="87">
        <f>($K161="Bell Curve")*(_xlfn.NORM.DIST(AND(BL$6&gt;=$F161,BL$6&lt;=$H161)*(BL$6-$F161+1),$J161/2,$M161,TRUE)-_xlfn.NORM.DIST(AND(BL$6&gt;=$F161,BL$6&lt;=$H161)*(BK$6-$F161+1),$J161/2,$M161,TRUE))/(1-2*_xlfn.NORM.DIST(0,$J161/2,$M161,TRUE))*$D161+($K161="Steady Growth")*(AND(BL$6&gt;=$F161,BL$6&lt;=$H161)*((BL$6-$F161+1)/($J161*($J161+1)/2)*$D161))+($K161="custom")*CustCF!BF161</f>
        <v/>
      </c>
      <c r="BM161" s="87">
        <f>($K161="Bell Curve")*(_xlfn.NORM.DIST(AND(BM$6&gt;=$F161,BM$6&lt;=$H161)*(BM$6-$F161+1),$J161/2,$M161,TRUE)-_xlfn.NORM.DIST(AND(BM$6&gt;=$F161,BM$6&lt;=$H161)*(BL$6-$F161+1),$J161/2,$M161,TRUE))/(1-2*_xlfn.NORM.DIST(0,$J161/2,$M161,TRUE))*$D161+($K161="Steady Growth")*(AND(BM$6&gt;=$F161,BM$6&lt;=$H161)*((BM$6-$F161+1)/($J161*($J161+1)/2)*$D161))+($K161="custom")*CustCF!BG161</f>
        <v/>
      </c>
      <c r="BN161" s="87">
        <f>($K161="Bell Curve")*(_xlfn.NORM.DIST(AND(BN$6&gt;=$F161,BN$6&lt;=$H161)*(BN$6-$F161+1),$J161/2,$M161,TRUE)-_xlfn.NORM.DIST(AND(BN$6&gt;=$F161,BN$6&lt;=$H161)*(BM$6-$F161+1),$J161/2,$M161,TRUE))/(1-2*_xlfn.NORM.DIST(0,$J161/2,$M161,TRUE))*$D161+($K161="Steady Growth")*(AND(BN$6&gt;=$F161,BN$6&lt;=$H161)*((BN$6-$F161+1)/($J161*($J161+1)/2)*$D161))+($K161="custom")*CustCF!BH161</f>
        <v/>
      </c>
      <c r="BO161" s="87">
        <f>($K161="Bell Curve")*(_xlfn.NORM.DIST(AND(BO$6&gt;=$F161,BO$6&lt;=$H161)*(BO$6-$F161+1),$J161/2,$M161,TRUE)-_xlfn.NORM.DIST(AND(BO$6&gt;=$F161,BO$6&lt;=$H161)*(BN$6-$F161+1),$J161/2,$M161,TRUE))/(1-2*_xlfn.NORM.DIST(0,$J161/2,$M161,TRUE))*$D161+($K161="Steady Growth")*(AND(BO$6&gt;=$F161,BO$6&lt;=$H161)*((BO$6-$F161+1)/($J161*($J161+1)/2)*$D161))+($K161="custom")*CustCF!BI161</f>
        <v/>
      </c>
      <c r="BP161" s="87">
        <f>($K161="Bell Curve")*(_xlfn.NORM.DIST(AND(BP$6&gt;=$F161,BP$6&lt;=$H161)*(BP$6-$F161+1),$J161/2,$M161,TRUE)-_xlfn.NORM.DIST(AND(BP$6&gt;=$F161,BP$6&lt;=$H161)*(BO$6-$F161+1),$J161/2,$M161,TRUE))/(1-2*_xlfn.NORM.DIST(0,$J161/2,$M161,TRUE))*$D161+($K161="Steady Growth")*(AND(BP$6&gt;=$F161,BP$6&lt;=$H161)*((BP$6-$F161+1)/($J161*($J161+1)/2)*$D161))+($K161="custom")*CustCF!BJ161</f>
        <v/>
      </c>
      <c r="BQ161" s="87">
        <f>($K161="Bell Curve")*(_xlfn.NORM.DIST(AND(BQ$6&gt;=$F161,BQ$6&lt;=$H161)*(BQ$6-$F161+1),$J161/2,$M161,TRUE)-_xlfn.NORM.DIST(AND(BQ$6&gt;=$F161,BQ$6&lt;=$H161)*(BP$6-$F161+1),$J161/2,$M161,TRUE))/(1-2*_xlfn.NORM.DIST(0,$J161/2,$M161,TRUE))*$D161+($K161="Steady Growth")*(AND(BQ$6&gt;=$F161,BQ$6&lt;=$H161)*((BQ$6-$F161+1)/($J161*($J161+1)/2)*$D161))+($K161="custom")*CustCF!BK161</f>
        <v/>
      </c>
      <c r="BR161" s="87">
        <f>($K161="Bell Curve")*(_xlfn.NORM.DIST(AND(BR$6&gt;=$F161,BR$6&lt;=$H161)*(BR$6-$F161+1),$J161/2,$M161,TRUE)-_xlfn.NORM.DIST(AND(BR$6&gt;=$F161,BR$6&lt;=$H161)*(BQ$6-$F161+1),$J161/2,$M161,TRUE))/(1-2*_xlfn.NORM.DIST(0,$J161/2,$M161,TRUE))*$D161+($K161="Steady Growth")*(AND(BR$6&gt;=$F161,BR$6&lt;=$H161)*((BR$6-$F161+1)/($J161*($J161+1)/2)*$D161))+($K161="custom")*CustCF!BL161</f>
        <v/>
      </c>
      <c r="BS161" s="87">
        <f>($K161="Bell Curve")*(_xlfn.NORM.DIST(AND(BS$6&gt;=$F161,BS$6&lt;=$H161)*(BS$6-$F161+1),$J161/2,$M161,TRUE)-_xlfn.NORM.DIST(AND(BS$6&gt;=$F161,BS$6&lt;=$H161)*(BR$6-$F161+1),$J161/2,$M161,TRUE))/(1-2*_xlfn.NORM.DIST(0,$J161/2,$M161,TRUE))*$D161+($K161="Steady Growth")*(AND(BS$6&gt;=$F161,BS$6&lt;=$H161)*((BS$6-$F161+1)/($J161*($J161+1)/2)*$D161))+($K161="custom")*CustCF!BM161</f>
        <v/>
      </c>
      <c r="BT161" s="87">
        <f>($K161="Bell Curve")*(_xlfn.NORM.DIST(AND(BT$6&gt;=$F161,BT$6&lt;=$H161)*(BT$6-$F161+1),$J161/2,$M161,TRUE)-_xlfn.NORM.DIST(AND(BT$6&gt;=$F161,BT$6&lt;=$H161)*(BS$6-$F161+1),$J161/2,$M161,TRUE))/(1-2*_xlfn.NORM.DIST(0,$J161/2,$M161,TRUE))*$D161+($K161="Steady Growth")*(AND(BT$6&gt;=$F161,BT$6&lt;=$H161)*((BT$6-$F161+1)/($J161*($J161+1)/2)*$D161))+($K161="custom")*CustCF!BN161</f>
        <v/>
      </c>
      <c r="BU161" s="87">
        <f>($K161="Bell Curve")*(_xlfn.NORM.DIST(AND(BU$6&gt;=$F161,BU$6&lt;=$H161)*(BU$6-$F161+1),$J161/2,$M161,TRUE)-_xlfn.NORM.DIST(AND(BU$6&gt;=$F161,BU$6&lt;=$H161)*(BT$6-$F161+1),$J161/2,$M161,TRUE))/(1-2*_xlfn.NORM.DIST(0,$J161/2,$M161,TRUE))*$D161+($K161="Steady Growth")*(AND(BU$6&gt;=$F161,BU$6&lt;=$H161)*((BU$6-$F161+1)/($J161*($J161+1)/2)*$D161))+($K161="custom")*CustCF!BO161</f>
        <v/>
      </c>
      <c r="BV161" s="87">
        <f>($K161="Bell Curve")*(_xlfn.NORM.DIST(AND(BV$6&gt;=$F161,BV$6&lt;=$H161)*(BV$6-$F161+1),$J161/2,$M161,TRUE)-_xlfn.NORM.DIST(AND(BV$6&gt;=$F161,BV$6&lt;=$H161)*(BU$6-$F161+1),$J161/2,$M161,TRUE))/(1-2*_xlfn.NORM.DIST(0,$J161/2,$M161,TRUE))*$D161+($K161="Steady Growth")*(AND(BV$6&gt;=$F161,BV$6&lt;=$H161)*((BV$6-$F161+1)/($J161*($J161+1)/2)*$D161))+($K161="custom")*CustCF!BP161</f>
        <v/>
      </c>
      <c r="BW161" s="87">
        <f>($K161="Bell Curve")*(_xlfn.NORM.DIST(AND(BW$6&gt;=$F161,BW$6&lt;=$H161)*(BW$6-$F161+1),$J161/2,$M161,TRUE)-_xlfn.NORM.DIST(AND(BW$6&gt;=$F161,BW$6&lt;=$H161)*(BV$6-$F161+1),$J161/2,$M161,TRUE))/(1-2*_xlfn.NORM.DIST(0,$J161/2,$M161,TRUE))*$D161+($K161="Steady Growth")*(AND(BW$6&gt;=$F161,BW$6&lt;=$H161)*((BW$6-$F161+1)/($J161*($J161+1)/2)*$D161))+($K161="custom")*CustCF!BQ161</f>
        <v/>
      </c>
      <c r="BX161" s="87">
        <f>($K161="Bell Curve")*(_xlfn.NORM.DIST(AND(BX$6&gt;=$F161,BX$6&lt;=$H161)*(BX$6-$F161+1),$J161/2,$M161,TRUE)-_xlfn.NORM.DIST(AND(BX$6&gt;=$F161,BX$6&lt;=$H161)*(BW$6-$F161+1),$J161/2,$M161,TRUE))/(1-2*_xlfn.NORM.DIST(0,$J161/2,$M161,TRUE))*$D161+($K161="Steady Growth")*(AND(BX$6&gt;=$F161,BX$6&lt;=$H161)*((BX$6-$F161+1)/($J161*($J161+1)/2)*$D161))+($K161="custom")*CustCF!BR161</f>
        <v/>
      </c>
      <c r="BY161" s="87">
        <f>($K161="Bell Curve")*(_xlfn.NORM.DIST(AND(BY$6&gt;=$F161,BY$6&lt;=$H161)*(BY$6-$F161+1),$J161/2,$M161,TRUE)-_xlfn.NORM.DIST(AND(BY$6&gt;=$F161,BY$6&lt;=$H161)*(BX$6-$F161+1),$J161/2,$M161,TRUE))/(1-2*_xlfn.NORM.DIST(0,$J161/2,$M161,TRUE))*$D161+($K161="Steady Growth")*(AND(BY$6&gt;=$F161,BY$6&lt;=$H161)*((BY$6-$F161+1)/($J161*($J161+1)/2)*$D161))+($K161="custom")*CustCF!BS161</f>
        <v/>
      </c>
      <c r="BZ161" s="87">
        <f>($K161="Bell Curve")*(_xlfn.NORM.DIST(AND(BZ$6&gt;=$F161,BZ$6&lt;=$H161)*(BZ$6-$F161+1),$J161/2,$M161,TRUE)-_xlfn.NORM.DIST(AND(BZ$6&gt;=$F161,BZ$6&lt;=$H161)*(BY$6-$F161+1),$J161/2,$M161,TRUE))/(1-2*_xlfn.NORM.DIST(0,$J161/2,$M161,TRUE))*$D161+($K161="Steady Growth")*(AND(BZ$6&gt;=$F161,BZ$6&lt;=$H161)*((BZ$6-$F161+1)/($J161*($J161+1)/2)*$D161))+($K161="custom")*CustCF!BT161</f>
        <v/>
      </c>
      <c r="CA161" s="87">
        <f>($K161="Bell Curve")*(_xlfn.NORM.DIST(AND(CA$6&gt;=$F161,CA$6&lt;=$H161)*(CA$6-$F161+1),$J161/2,$M161,TRUE)-_xlfn.NORM.DIST(AND(CA$6&gt;=$F161,CA$6&lt;=$H161)*(BZ$6-$F161+1),$J161/2,$M161,TRUE))/(1-2*_xlfn.NORM.DIST(0,$J161/2,$M161,TRUE))*$D161+($K161="Steady Growth")*(AND(CA$6&gt;=$F161,CA$6&lt;=$H161)*((CA$6-$F161+1)/($J161*($J161+1)/2)*$D161))+($K161="custom")*CustCF!BU161</f>
        <v/>
      </c>
      <c r="CB161" s="87">
        <f>($K161="Bell Curve")*(_xlfn.NORM.DIST(AND(CB$6&gt;=$F161,CB$6&lt;=$H161)*(CB$6-$F161+1),$J161/2,$M161,TRUE)-_xlfn.NORM.DIST(AND(CB$6&gt;=$F161,CB$6&lt;=$H161)*(CA$6-$F161+1),$J161/2,$M161,TRUE))/(1-2*_xlfn.NORM.DIST(0,$J161/2,$M161,TRUE))*$D161+($K161="Steady Growth")*(AND(CB$6&gt;=$F161,CB$6&lt;=$H161)*((CB$6-$F161+1)/($J161*($J161+1)/2)*$D161))+($K161="custom")*CustCF!BV161</f>
        <v/>
      </c>
      <c r="CC161" s="87">
        <f>($K161="Bell Curve")*(_xlfn.NORM.DIST(AND(CC$6&gt;=$F161,CC$6&lt;=$H161)*(CC$6-$F161+1),$J161/2,$M161,TRUE)-_xlfn.NORM.DIST(AND(CC$6&gt;=$F161,CC$6&lt;=$H161)*(CB$6-$F161+1),$J161/2,$M161,TRUE))/(1-2*_xlfn.NORM.DIST(0,$J161/2,$M161,TRUE))*$D161+($K161="Steady Growth")*(AND(CC$6&gt;=$F161,CC$6&lt;=$H161)*((CC$6-$F161+1)/($J161*($J161+1)/2)*$D161))+($K161="custom")*CustCF!BW161</f>
        <v/>
      </c>
      <c r="CD161" s="87">
        <f>($K161="Bell Curve")*(_xlfn.NORM.DIST(AND(CD$6&gt;=$F161,CD$6&lt;=$H161)*(CD$6-$F161+1),$J161/2,$M161,TRUE)-_xlfn.NORM.DIST(AND(CD$6&gt;=$F161,CD$6&lt;=$H161)*(CC$6-$F161+1),$J161/2,$M161,TRUE))/(1-2*_xlfn.NORM.DIST(0,$J161/2,$M161,TRUE))*$D161+($K161="Steady Growth")*(AND(CD$6&gt;=$F161,CD$6&lt;=$H161)*((CD$6-$F161+1)/($J161*($J161+1)/2)*$D161))+($K161="custom")*CustCF!BX161</f>
        <v/>
      </c>
      <c r="CE161" s="87">
        <f>($K161="Bell Curve")*(_xlfn.NORM.DIST(AND(CE$6&gt;=$F161,CE$6&lt;=$H161)*(CE$6-$F161+1),$J161/2,$M161,TRUE)-_xlfn.NORM.DIST(AND(CE$6&gt;=$F161,CE$6&lt;=$H161)*(CD$6-$F161+1),$J161/2,$M161,TRUE))/(1-2*_xlfn.NORM.DIST(0,$J161/2,$M161,TRUE))*$D161+($K161="Steady Growth")*(AND(CE$6&gt;=$F161,CE$6&lt;=$H161)*((CE$6-$F161+1)/($J161*($J161+1)/2)*$D161))+($K161="custom")*CustCF!BY161</f>
        <v/>
      </c>
      <c r="CF161" s="87">
        <f>($K161="Bell Curve")*(_xlfn.NORM.DIST(AND(CF$6&gt;=$F161,CF$6&lt;=$H161)*(CF$6-$F161+1),$J161/2,$M161,TRUE)-_xlfn.NORM.DIST(AND(CF$6&gt;=$F161,CF$6&lt;=$H161)*(CE$6-$F161+1),$J161/2,$M161,TRUE))/(1-2*_xlfn.NORM.DIST(0,$J161/2,$M161,TRUE))*$D161+($K161="Steady Growth")*(AND(CF$6&gt;=$F161,CF$6&lt;=$H161)*((CF$6-$F161+1)/($J161*($J161+1)/2)*$D161))+($K161="custom")*CustCF!BZ161</f>
        <v/>
      </c>
      <c r="CG161" s="87">
        <f>($K161="Bell Curve")*(_xlfn.NORM.DIST(AND(CG$6&gt;=$F161,CG$6&lt;=$H161)*(CG$6-$F161+1),$J161/2,$M161,TRUE)-_xlfn.NORM.DIST(AND(CG$6&gt;=$F161,CG$6&lt;=$H161)*(CF$6-$F161+1),$J161/2,$M161,TRUE))/(1-2*_xlfn.NORM.DIST(0,$J161/2,$M161,TRUE))*$D161+($K161="Steady Growth")*(AND(CG$6&gt;=$F161,CG$6&lt;=$H161)*((CG$6-$F161+1)/($J161*($J161+1)/2)*$D161))+($K161="custom")*CustCF!CA161</f>
        <v/>
      </c>
      <c r="CH161" s="87">
        <f>($K161="Bell Curve")*(_xlfn.NORM.DIST(AND(CH$6&gt;=$F161,CH$6&lt;=$H161)*(CH$6-$F161+1),$J161/2,$M161,TRUE)-_xlfn.NORM.DIST(AND(CH$6&gt;=$F161,CH$6&lt;=$H161)*(CG$6-$F161+1),$J161/2,$M161,TRUE))/(1-2*_xlfn.NORM.DIST(0,$J161/2,$M161,TRUE))*$D161+($K161="Steady Growth")*(AND(CH$6&gt;=$F161,CH$6&lt;=$H161)*((CH$6-$F161+1)/($J161*($J161+1)/2)*$D161))+($K161="custom")*CustCF!CB161</f>
        <v/>
      </c>
      <c r="CI161" s="87">
        <f>($K161="Bell Curve")*(_xlfn.NORM.DIST(AND(CI$6&gt;=$F161,CI$6&lt;=$H161)*(CI$6-$F161+1),$J161/2,$M161,TRUE)-_xlfn.NORM.DIST(AND(CI$6&gt;=$F161,CI$6&lt;=$H161)*(CH$6-$F161+1),$J161/2,$M161,TRUE))/(1-2*_xlfn.NORM.DIST(0,$J161/2,$M161,TRUE))*$D161+($K161="Steady Growth")*(AND(CI$6&gt;=$F161,CI$6&lt;=$H161)*((CI$6-$F161+1)/($J161*($J161+1)/2)*$D161))+($K161="custom")*CustCF!CC161</f>
        <v/>
      </c>
      <c r="CJ161" s="87">
        <f>($K161="Bell Curve")*(_xlfn.NORM.DIST(AND(CJ$6&gt;=$F161,CJ$6&lt;=$H161)*(CJ$6-$F161+1),$J161/2,$M161,TRUE)-_xlfn.NORM.DIST(AND(CJ$6&gt;=$F161,CJ$6&lt;=$H161)*(CI$6-$F161+1),$J161/2,$M161,TRUE))/(1-2*_xlfn.NORM.DIST(0,$J161/2,$M161,TRUE))*$D161+($K161="Steady Growth")*(AND(CJ$6&gt;=$F161,CJ$6&lt;=$H161)*((CJ$6-$F161+1)/($J161*($J161+1)/2)*$D161))+($K161="custom")*CustCF!CD161</f>
        <v/>
      </c>
      <c r="CK161" s="87">
        <f>($K161="Bell Curve")*(_xlfn.NORM.DIST(AND(CK$6&gt;=$F161,CK$6&lt;=$H161)*(CK$6-$F161+1),$J161/2,$M161,TRUE)-_xlfn.NORM.DIST(AND(CK$6&gt;=$F161,CK$6&lt;=$H161)*(CJ$6-$F161+1),$J161/2,$M161,TRUE))/(1-2*_xlfn.NORM.DIST(0,$J161/2,$M161,TRUE))*$D161+($K161="Steady Growth")*(AND(CK$6&gt;=$F161,CK$6&lt;=$H161)*((CK$6-$F161+1)/($J161*($J161+1)/2)*$D161))+($K161="custom")*CustCF!CE161</f>
        <v/>
      </c>
      <c r="CL161" s="87">
        <f>($K161="Bell Curve")*(_xlfn.NORM.DIST(AND(CL$6&gt;=$F161,CL$6&lt;=$H161)*(CL$6-$F161+1),$J161/2,$M161,TRUE)-_xlfn.NORM.DIST(AND(CL$6&gt;=$F161,CL$6&lt;=$H161)*(CK$6-$F161+1),$J161/2,$M161,TRUE))/(1-2*_xlfn.NORM.DIST(0,$J161/2,$M161,TRUE))*$D161+($K161="Steady Growth")*(AND(CL$6&gt;=$F161,CL$6&lt;=$H161)*((CL$6-$F161+1)/($J161*($J161+1)/2)*$D161))+($K161="custom")*CustCF!CF161</f>
        <v/>
      </c>
      <c r="CM161" s="87">
        <f>($K161="Bell Curve")*(_xlfn.NORM.DIST(AND(CM$6&gt;=$F161,CM$6&lt;=$H161)*(CM$6-$F161+1),$J161/2,$M161,TRUE)-_xlfn.NORM.DIST(AND(CM$6&gt;=$F161,CM$6&lt;=$H161)*(CL$6-$F161+1),$J161/2,$M161,TRUE))/(1-2*_xlfn.NORM.DIST(0,$J161/2,$M161,TRUE))*$D161+($K161="Steady Growth")*(AND(CM$6&gt;=$F161,CM$6&lt;=$H161)*((CM$6-$F161+1)/($J161*($J161+1)/2)*$D161))+($K161="custom")*CustCF!CG161</f>
        <v/>
      </c>
      <c r="CN161" s="87">
        <f>($K161="Bell Curve")*(_xlfn.NORM.DIST(AND(CN$6&gt;=$F161,CN$6&lt;=$H161)*(CN$6-$F161+1),$J161/2,$M161,TRUE)-_xlfn.NORM.DIST(AND(CN$6&gt;=$F161,CN$6&lt;=$H161)*(CM$6-$F161+1),$J161/2,$M161,TRUE))/(1-2*_xlfn.NORM.DIST(0,$J161/2,$M161,TRUE))*$D161+($K161="Steady Growth")*(AND(CN$6&gt;=$F161,CN$6&lt;=$H161)*((CN$6-$F161+1)/($J161*($J161+1)/2)*$D161))+($K161="custom")*CustCF!CH161</f>
        <v/>
      </c>
      <c r="CO161" s="87">
        <f>($K161="Bell Curve")*(_xlfn.NORM.DIST(AND(CO$6&gt;=$F161,CO$6&lt;=$H161)*(CO$6-$F161+1),$J161/2,$M161,TRUE)-_xlfn.NORM.DIST(AND(CO$6&gt;=$F161,CO$6&lt;=$H161)*(CN$6-$F161+1),$J161/2,$M161,TRUE))/(1-2*_xlfn.NORM.DIST(0,$J161/2,$M161,TRUE))*$D161+($K161="Steady Growth")*(AND(CO$6&gt;=$F161,CO$6&lt;=$H161)*((CO$6-$F161+1)/($J161*($J161+1)/2)*$D161))+($K161="custom")*CustCF!CI161</f>
        <v/>
      </c>
      <c r="CP161" s="87">
        <f>($K161="Bell Curve")*(_xlfn.NORM.DIST(AND(CP$6&gt;=$F161,CP$6&lt;=$H161)*(CP$6-$F161+1),$J161/2,$M161,TRUE)-_xlfn.NORM.DIST(AND(CP$6&gt;=$F161,CP$6&lt;=$H161)*(CO$6-$F161+1),$J161/2,$M161,TRUE))/(1-2*_xlfn.NORM.DIST(0,$J161/2,$M161,TRUE))*$D161+($K161="Steady Growth")*(AND(CP$6&gt;=$F161,CP$6&lt;=$H161)*((CP$6-$F161+1)/($J161*($J161+1)/2)*$D161))+($K161="custom")*CustCF!CJ161</f>
        <v/>
      </c>
      <c r="CQ161" s="87">
        <f>($K161="Bell Curve")*(_xlfn.NORM.DIST(AND(CQ$6&gt;=$F161,CQ$6&lt;=$H161)*(CQ$6-$F161+1),$J161/2,$M161,TRUE)-_xlfn.NORM.DIST(AND(CQ$6&gt;=$F161,CQ$6&lt;=$H161)*(CP$6-$F161+1),$J161/2,$M161,TRUE))/(1-2*_xlfn.NORM.DIST(0,$J161/2,$M161,TRUE))*$D161+($K161="Steady Growth")*(AND(CQ$6&gt;=$F161,CQ$6&lt;=$H161)*((CQ$6-$F161+1)/($J161*($J161+1)/2)*$D161))+($K161="custom")*CustCF!CK161</f>
        <v/>
      </c>
      <c r="CR161" s="87">
        <f>($K161="Bell Curve")*(_xlfn.NORM.DIST(AND(CR$6&gt;=$F161,CR$6&lt;=$H161)*(CR$6-$F161+1),$J161/2,$M161,TRUE)-_xlfn.NORM.DIST(AND(CR$6&gt;=$F161,CR$6&lt;=$H161)*(CQ$6-$F161+1),$J161/2,$M161,TRUE))/(1-2*_xlfn.NORM.DIST(0,$J161/2,$M161,TRUE))*$D161+($K161="Steady Growth")*(AND(CR$6&gt;=$F161,CR$6&lt;=$H161)*((CR$6-$F161+1)/($J161*($J161+1)/2)*$D161))+($K161="custom")*CustCF!CL161</f>
        <v/>
      </c>
      <c r="CS161" s="87">
        <f>($K161="Bell Curve")*(_xlfn.NORM.DIST(AND(CS$6&gt;=$F161,CS$6&lt;=$H161)*(CS$6-$F161+1),$J161/2,$M161,TRUE)-_xlfn.NORM.DIST(AND(CS$6&gt;=$F161,CS$6&lt;=$H161)*(CR$6-$F161+1),$J161/2,$M161,TRUE))/(1-2*_xlfn.NORM.DIST(0,$J161/2,$M161,TRUE))*$D161+($K161="Steady Growth")*(AND(CS$6&gt;=$F161,CS$6&lt;=$H161)*((CS$6-$F161+1)/($J161*($J161+1)/2)*$D161))+($K161="custom")*CustCF!CM161</f>
        <v/>
      </c>
      <c r="CT161" s="87">
        <f>($K161="Bell Curve")*(_xlfn.NORM.DIST(AND(CT$6&gt;=$F161,CT$6&lt;=$H161)*(CT$6-$F161+1),$J161/2,$M161,TRUE)-_xlfn.NORM.DIST(AND(CT$6&gt;=$F161,CT$6&lt;=$H161)*(CS$6-$F161+1),$J161/2,$M161,TRUE))/(1-2*_xlfn.NORM.DIST(0,$J161/2,$M161,TRUE))*$D161+($K161="Steady Growth")*(AND(CT$6&gt;=$F161,CT$6&lt;=$H161)*((CT$6-$F161+1)/($J161*($J161+1)/2)*$D161))+($K161="custom")*CustCF!CN161</f>
        <v/>
      </c>
      <c r="CU161" s="87">
        <f>($K161="Bell Curve")*(_xlfn.NORM.DIST(AND(CU$6&gt;=$F161,CU$6&lt;=$H161)*(CU$6-$F161+1),$J161/2,$M161,TRUE)-_xlfn.NORM.DIST(AND(CU$6&gt;=$F161,CU$6&lt;=$H161)*(CT$6-$F161+1),$J161/2,$M161,TRUE))/(1-2*_xlfn.NORM.DIST(0,$J161/2,$M161,TRUE))*$D161+($K161="Steady Growth")*(AND(CU$6&gt;=$F161,CU$6&lt;=$H161)*((CU$6-$F161+1)/($J161*($J161+1)/2)*$D161))+($K161="custom")*CustCF!CO161</f>
        <v/>
      </c>
      <c r="CV161" s="87">
        <f>($K161="Bell Curve")*(_xlfn.NORM.DIST(AND(CV$6&gt;=$F161,CV$6&lt;=$H161)*(CV$6-$F161+1),$J161/2,$M161,TRUE)-_xlfn.NORM.DIST(AND(CV$6&gt;=$F161,CV$6&lt;=$H161)*(CU$6-$F161+1),$J161/2,$M161,TRUE))/(1-2*_xlfn.NORM.DIST(0,$J161/2,$M161,TRUE))*$D161+($K161="Steady Growth")*(AND(CV$6&gt;=$F161,CV$6&lt;=$H161)*((CV$6-$F161+1)/($J161*($J161+1)/2)*$D161))+($K161="custom")*CustCF!CP161</f>
        <v/>
      </c>
      <c r="CW161" s="87">
        <f>($K161="Bell Curve")*(_xlfn.NORM.DIST(AND(CW$6&gt;=$F161,CW$6&lt;=$H161)*(CW$6-$F161+1),$J161/2,$M161,TRUE)-_xlfn.NORM.DIST(AND(CW$6&gt;=$F161,CW$6&lt;=$H161)*(CV$6-$F161+1),$J161/2,$M161,TRUE))/(1-2*_xlfn.NORM.DIST(0,$J161/2,$M161,TRUE))*$D161+($K161="Steady Growth")*(AND(CW$6&gt;=$F161,CW$6&lt;=$H161)*((CW$6-$F161+1)/($J161*($J161+1)/2)*$D161))+($K161="custom")*CustCF!CQ161</f>
        <v/>
      </c>
      <c r="CX161" s="87">
        <f>($K161="Bell Curve")*(_xlfn.NORM.DIST(AND(CX$6&gt;=$F161,CX$6&lt;=$H161)*(CX$6-$F161+1),$J161/2,$M161,TRUE)-_xlfn.NORM.DIST(AND(CX$6&gt;=$F161,CX$6&lt;=$H161)*(CW$6-$F161+1),$J161/2,$M161,TRUE))/(1-2*_xlfn.NORM.DIST(0,$J161/2,$M161,TRUE))*$D161+($K161="Steady Growth")*(AND(CX$6&gt;=$F161,CX$6&lt;=$H161)*((CX$6-$F161+1)/($J161*($J161+1)/2)*$D161))+($K161="custom")*CustCF!CR161</f>
        <v/>
      </c>
      <c r="CY161" s="87">
        <f>($K161="Bell Curve")*(_xlfn.NORM.DIST(AND(CY$6&gt;=$F161,CY$6&lt;=$H161)*(CY$6-$F161+1),$J161/2,$M161,TRUE)-_xlfn.NORM.DIST(AND(CY$6&gt;=$F161,CY$6&lt;=$H161)*(CX$6-$F161+1),$J161/2,$M161,TRUE))/(1-2*_xlfn.NORM.DIST(0,$J161/2,$M161,TRUE))*$D161+($K161="Steady Growth")*(AND(CY$6&gt;=$F161,CY$6&lt;=$H161)*((CY$6-$F161+1)/($J161*($J161+1)/2)*$D161))+($K161="custom")*CustCF!CS161</f>
        <v/>
      </c>
      <c r="CZ161" s="87">
        <f>($K161="Bell Curve")*(_xlfn.NORM.DIST(AND(CZ$6&gt;=$F161,CZ$6&lt;=$H161)*(CZ$6-$F161+1),$J161/2,$M161,TRUE)-_xlfn.NORM.DIST(AND(CZ$6&gt;=$F161,CZ$6&lt;=$H161)*(CY$6-$F161+1),$J161/2,$M161,TRUE))/(1-2*_xlfn.NORM.DIST(0,$J161/2,$M161,TRUE))*$D161+($K161="Steady Growth")*(AND(CZ$6&gt;=$F161,CZ$6&lt;=$H161)*((CZ$6-$F161+1)/($J161*($J161+1)/2)*$D161))+($K161="custom")*CustCF!CT161</f>
        <v/>
      </c>
      <c r="DA161" s="87">
        <f>($K161="Bell Curve")*(_xlfn.NORM.DIST(AND(DA$6&gt;=$F161,DA$6&lt;=$H161)*(DA$6-$F161+1),$J161/2,$M161,TRUE)-_xlfn.NORM.DIST(AND(DA$6&gt;=$F161,DA$6&lt;=$H161)*(CZ$6-$F161+1),$J161/2,$M161,TRUE))/(1-2*_xlfn.NORM.DIST(0,$J161/2,$M161,TRUE))*$D161+($K161="Steady Growth")*(AND(DA$6&gt;=$F161,DA$6&lt;=$H161)*((DA$6-$F161+1)/($J161*($J161+1)/2)*$D161))+($K161="custom")*CustCF!CU161</f>
        <v/>
      </c>
      <c r="DB161" s="87">
        <f>($K161="Bell Curve")*(_xlfn.NORM.DIST(AND(DB$6&gt;=$F161,DB$6&lt;=$H161)*(DB$6-$F161+1),$J161/2,$M161,TRUE)-_xlfn.NORM.DIST(AND(DB$6&gt;=$F161,DB$6&lt;=$H161)*(DA$6-$F161+1),$J161/2,$M161,TRUE))/(1-2*_xlfn.NORM.DIST(0,$J161/2,$M161,TRUE))*$D161+($K161="Steady Growth")*(AND(DB$6&gt;=$F161,DB$6&lt;=$H161)*((DB$6-$F161+1)/($J161*($J161+1)/2)*$D161))+($K161="custom")*CustCF!CV161</f>
        <v/>
      </c>
      <c r="DC161" s="87">
        <f>($K161="Bell Curve")*(_xlfn.NORM.DIST(AND(DC$6&gt;=$F161,DC$6&lt;=$H161)*(DC$6-$F161+1),$J161/2,$M161,TRUE)-_xlfn.NORM.DIST(AND(DC$6&gt;=$F161,DC$6&lt;=$H161)*(DB$6-$F161+1),$J161/2,$M161,TRUE))/(1-2*_xlfn.NORM.DIST(0,$J161/2,$M161,TRUE))*$D161+($K161="Steady Growth")*(AND(DC$6&gt;=$F161,DC$6&lt;=$H161)*((DC$6-$F161+1)/($J161*($J161+1)/2)*$D161))+($K161="custom")*CustCF!CW161</f>
        <v/>
      </c>
      <c r="DD161" s="87">
        <f>($K161="Bell Curve")*(_xlfn.NORM.DIST(AND(DD$6&gt;=$F161,DD$6&lt;=$H161)*(DD$6-$F161+1),$J161/2,$M161,TRUE)-_xlfn.NORM.DIST(AND(DD$6&gt;=$F161,DD$6&lt;=$H161)*(DC$6-$F161+1),$J161/2,$M161,TRUE))/(1-2*_xlfn.NORM.DIST(0,$J161/2,$M161,TRUE))*$D161+($K161="Steady Growth")*(AND(DD$6&gt;=$F161,DD$6&lt;=$H161)*((DD$6-$F161+1)/($J161*($J161+1)/2)*$D161))+($K161="custom")*CustCF!CX161</f>
        <v/>
      </c>
      <c r="DE161" s="87">
        <f>($K161="Bell Curve")*(_xlfn.NORM.DIST(AND(DE$6&gt;=$F161,DE$6&lt;=$H161)*(DE$6-$F161+1),$J161/2,$M161,TRUE)-_xlfn.NORM.DIST(AND(DE$6&gt;=$F161,DE$6&lt;=$H161)*(DD$6-$F161+1),$J161/2,$M161,TRUE))/(1-2*_xlfn.NORM.DIST(0,$J161/2,$M161,TRUE))*$D161+($K161="Steady Growth")*(AND(DE$6&gt;=$F161,DE$6&lt;=$H161)*((DE$6-$F161+1)/($J161*($J161+1)/2)*$D161))+($K161="custom")*CustCF!CY161</f>
        <v/>
      </c>
      <c r="DF161" s="87">
        <f>($K161="Bell Curve")*(_xlfn.NORM.DIST(AND(DF$6&gt;=$F161,DF$6&lt;=$H161)*(DF$6-$F161+1),$J161/2,$M161,TRUE)-_xlfn.NORM.DIST(AND(DF$6&gt;=$F161,DF$6&lt;=$H161)*(DE$6-$F161+1),$J161/2,$M161,TRUE))/(1-2*_xlfn.NORM.DIST(0,$J161/2,$M161,TRUE))*$D161+($K161="Steady Growth")*(AND(DF$6&gt;=$F161,DF$6&lt;=$H161)*((DF$6-$F161+1)/($J161*($J161+1)/2)*$D161))+($K161="custom")*CustCF!CZ161</f>
        <v/>
      </c>
      <c r="DG161" s="87">
        <f>($K161="Bell Curve")*(_xlfn.NORM.DIST(AND(DG$6&gt;=$F161,DG$6&lt;=$H161)*(DG$6-$F161+1),$J161/2,$M161,TRUE)-_xlfn.NORM.DIST(AND(DG$6&gt;=$F161,DG$6&lt;=$H161)*(DF$6-$F161+1),$J161/2,$M161,TRUE))/(1-2*_xlfn.NORM.DIST(0,$J161/2,$M161,TRUE))*$D161+($K161="Steady Growth")*(AND(DG$6&gt;=$F161,DG$6&lt;=$H161)*((DG$6-$F161+1)/($J161*($J161+1)/2)*$D161))+($K161="custom")*CustCF!DA161</f>
        <v/>
      </c>
      <c r="DH161" s="87">
        <f>($K161="Bell Curve")*(_xlfn.NORM.DIST(AND(DH$6&gt;=$F161,DH$6&lt;=$H161)*(DH$6-$F161+1),$J161/2,$M161,TRUE)-_xlfn.NORM.DIST(AND(DH$6&gt;=$F161,DH$6&lt;=$H161)*(DG$6-$F161+1),$J161/2,$M161,TRUE))/(1-2*_xlfn.NORM.DIST(0,$J161/2,$M161,TRUE))*$D161+($K161="Steady Growth")*(AND(DH$6&gt;=$F161,DH$6&lt;=$H161)*((DH$6-$F161+1)/($J161*($J161+1)/2)*$D161))+($K161="custom")*CustCF!DB161</f>
        <v/>
      </c>
      <c r="DI161" s="87">
        <f>($K161="Bell Curve")*(_xlfn.NORM.DIST(AND(DI$6&gt;=$F161,DI$6&lt;=$H161)*(DI$6-$F161+1),$J161/2,$M161,TRUE)-_xlfn.NORM.DIST(AND(DI$6&gt;=$F161,DI$6&lt;=$H161)*(DH$6-$F161+1),$J161/2,$M161,TRUE))/(1-2*_xlfn.NORM.DIST(0,$J161/2,$M161,TRUE))*$D161+($K161="Steady Growth")*(AND(DI$6&gt;=$F161,DI$6&lt;=$H161)*((DI$6-$F161+1)/($J161*($J161+1)/2)*$D161))+($K161="custom")*CustCF!DC161</f>
        <v/>
      </c>
      <c r="DJ161" s="87">
        <f>($K161="Bell Curve")*(_xlfn.NORM.DIST(AND(DJ$6&gt;=$F161,DJ$6&lt;=$H161)*(DJ$6-$F161+1),$J161/2,$M161,TRUE)-_xlfn.NORM.DIST(AND(DJ$6&gt;=$F161,DJ$6&lt;=$H161)*(DI$6-$F161+1),$J161/2,$M161,TRUE))/(1-2*_xlfn.NORM.DIST(0,$J161/2,$M161,TRUE))*$D161+($K161="Steady Growth")*(AND(DJ$6&gt;=$F161,DJ$6&lt;=$H161)*((DJ$6-$F161+1)/($J161*($J161+1)/2)*$D161))+($K161="custom")*CustCF!DD161</f>
        <v/>
      </c>
      <c r="DK161" s="87">
        <f>($K161="Bell Curve")*(_xlfn.NORM.DIST(AND(DK$6&gt;=$F161,DK$6&lt;=$H161)*(DK$6-$F161+1),$J161/2,$M161,TRUE)-_xlfn.NORM.DIST(AND(DK$6&gt;=$F161,DK$6&lt;=$H161)*(DJ$6-$F161+1),$J161/2,$M161,TRUE))/(1-2*_xlfn.NORM.DIST(0,$J161/2,$M161,TRUE))*$D161+($K161="Steady Growth")*(AND(DK$6&gt;=$F161,DK$6&lt;=$H161)*((DK$6-$F161+1)/($J161*($J161+1)/2)*$D161))+($K161="custom")*CustCF!DE161</f>
        <v/>
      </c>
      <c r="DL161" s="87">
        <f>($K161="Bell Curve")*(_xlfn.NORM.DIST(AND(DL$6&gt;=$F161,DL$6&lt;=$H161)*(DL$6-$F161+1),$J161/2,$M161,TRUE)-_xlfn.NORM.DIST(AND(DL$6&gt;=$F161,DL$6&lt;=$H161)*(DK$6-$F161+1),$J161/2,$M161,TRUE))/(1-2*_xlfn.NORM.DIST(0,$J161/2,$M161,TRUE))*$D161+($K161="Steady Growth")*(AND(DL$6&gt;=$F161,DL$6&lt;=$H161)*((DL$6-$F161+1)/($J161*($J161+1)/2)*$D161))+($K161="custom")*CustCF!DF161</f>
        <v/>
      </c>
      <c r="DM161" s="87">
        <f>($K161="Bell Curve")*(_xlfn.NORM.DIST(AND(DM$6&gt;=$F161,DM$6&lt;=$H161)*(DM$6-$F161+1),$J161/2,$M161,TRUE)-_xlfn.NORM.DIST(AND(DM$6&gt;=$F161,DM$6&lt;=$H161)*(DL$6-$F161+1),$J161/2,$M161,TRUE))/(1-2*_xlfn.NORM.DIST(0,$J161/2,$M161,TRUE))*$D161+($K161="Steady Growth")*(AND(DM$6&gt;=$F161,DM$6&lt;=$H161)*((DM$6-$F161+1)/($J161*($J161+1)/2)*$D161))+($K161="custom")*CustCF!DG161</f>
        <v/>
      </c>
      <c r="DN161" s="87">
        <f>($K161="Bell Curve")*(_xlfn.NORM.DIST(AND(DN$6&gt;=$F161,DN$6&lt;=$H161)*(DN$6-$F161+1),$J161/2,$M161,TRUE)-_xlfn.NORM.DIST(AND(DN$6&gt;=$F161,DN$6&lt;=$H161)*(DM$6-$F161+1),$J161/2,$M161,TRUE))/(1-2*_xlfn.NORM.DIST(0,$J161/2,$M161,TRUE))*$D161+($K161="Steady Growth")*(AND(DN$6&gt;=$F161,DN$6&lt;=$H161)*((DN$6-$F161+1)/($J161*($J161+1)/2)*$D161))+($K161="custom")*CustCF!DH161</f>
        <v/>
      </c>
      <c r="DO161" s="87">
        <f>($K161="Bell Curve")*(_xlfn.NORM.DIST(AND(DO$6&gt;=$F161,DO$6&lt;=$H161)*(DO$6-$F161+1),$J161/2,$M161,TRUE)-_xlfn.NORM.DIST(AND(DO$6&gt;=$F161,DO$6&lt;=$H161)*(DN$6-$F161+1),$J161/2,$M161,TRUE))/(1-2*_xlfn.NORM.DIST(0,$J161/2,$M161,TRUE))*$D161+($K161="Steady Growth")*(AND(DO$6&gt;=$F161,DO$6&lt;=$H161)*((DO$6-$F161+1)/($J161*($J161+1)/2)*$D161))+($K161="custom")*CustCF!DI161</f>
        <v/>
      </c>
      <c r="DP161" s="87">
        <f>($K161="Bell Curve")*(_xlfn.NORM.DIST(AND(DP$6&gt;=$F161,DP$6&lt;=$H161)*(DP$6-$F161+1),$J161/2,$M161,TRUE)-_xlfn.NORM.DIST(AND(DP$6&gt;=$F161,DP$6&lt;=$H161)*(DO$6-$F161+1),$J161/2,$M161,TRUE))/(1-2*_xlfn.NORM.DIST(0,$J161/2,$M161,TRUE))*$D161+($K161="Steady Growth")*(AND(DP$6&gt;=$F161,DP$6&lt;=$H161)*((DP$6-$F161+1)/($J161*($J161+1)/2)*$D161))+($K161="custom")*CustCF!DJ161</f>
        <v/>
      </c>
      <c r="DQ161" s="87">
        <f>($K161="Bell Curve")*(_xlfn.NORM.DIST(AND(DQ$6&gt;=$F161,DQ$6&lt;=$H161)*(DQ$6-$F161+1),$J161/2,$M161,TRUE)-_xlfn.NORM.DIST(AND(DQ$6&gt;=$F161,DQ$6&lt;=$H161)*(DP$6-$F161+1),$J161/2,$M161,TRUE))/(1-2*_xlfn.NORM.DIST(0,$J161/2,$M161,TRUE))*$D161+($K161="Steady Growth")*(AND(DQ$6&gt;=$F161,DQ$6&lt;=$H161)*((DQ$6-$F161+1)/($J161*($J161+1)/2)*$D161))+($K161="custom")*CustCF!DK161</f>
        <v/>
      </c>
      <c r="DR161" s="87">
        <f>($K161="Bell Curve")*(_xlfn.NORM.DIST(AND(DR$6&gt;=$F161,DR$6&lt;=$H161)*(DR$6-$F161+1),$J161/2,$M161,TRUE)-_xlfn.NORM.DIST(AND(DR$6&gt;=$F161,DR$6&lt;=$H161)*(DQ$6-$F161+1),$J161/2,$M161,TRUE))/(1-2*_xlfn.NORM.DIST(0,$J161/2,$M161,TRUE))*$D161+($K161="Steady Growth")*(AND(DR$6&gt;=$F161,DR$6&lt;=$H161)*((DR$6-$F161+1)/($J161*($J161+1)/2)*$D161))+($K161="custom")*CustCF!DL161</f>
        <v/>
      </c>
      <c r="DS161" s="87">
        <f>($K161="Bell Curve")*(_xlfn.NORM.DIST(AND(DS$6&gt;=$F161,DS$6&lt;=$H161)*(DS$6-$F161+1),$J161/2,$M161,TRUE)-_xlfn.NORM.DIST(AND(DS$6&gt;=$F161,DS$6&lt;=$H161)*(DR$6-$F161+1),$J161/2,$M161,TRUE))/(1-2*_xlfn.NORM.DIST(0,$J161/2,$M161,TRUE))*$D161+($K161="Steady Growth")*(AND(DS$6&gt;=$F161,DS$6&lt;=$H161)*((DS$6-$F161+1)/($J161*($J161+1)/2)*$D161))+($K161="custom")*CustCF!DM161</f>
        <v/>
      </c>
      <c r="DT161" s="87">
        <f>($K161="Bell Curve")*(_xlfn.NORM.DIST(AND(DT$6&gt;=$F161,DT$6&lt;=$H161)*(DT$6-$F161+1),$J161/2,$M161,TRUE)-_xlfn.NORM.DIST(AND(DT$6&gt;=$F161,DT$6&lt;=$H161)*(DS$6-$F161+1),$J161/2,$M161,TRUE))/(1-2*_xlfn.NORM.DIST(0,$J161/2,$M161,TRUE))*$D161+($K161="Steady Growth")*(AND(DT$6&gt;=$F161,DT$6&lt;=$H161)*((DT$6-$F161+1)/($J161*($J161+1)/2)*$D161))+($K161="custom")*CustCF!DN161</f>
        <v/>
      </c>
      <c r="DU161" s="87">
        <f>($K161="Bell Curve")*(_xlfn.NORM.DIST(AND(DU$6&gt;=$F161,DU$6&lt;=$H161)*(DU$6-$F161+1),$J161/2,$M161,TRUE)-_xlfn.NORM.DIST(AND(DU$6&gt;=$F161,DU$6&lt;=$H161)*(DT$6-$F161+1),$J161/2,$M161,TRUE))/(1-2*_xlfn.NORM.DIST(0,$J161/2,$M161,TRUE))*$D161+($K161="Steady Growth")*(AND(DU$6&gt;=$F161,DU$6&lt;=$H161)*((DU$6-$F161+1)/($J161*($J161+1)/2)*$D161))+($K161="custom")*CustCF!DO161</f>
        <v/>
      </c>
      <c r="DV161" s="87">
        <f>($K161="Bell Curve")*(_xlfn.NORM.DIST(AND(DV$6&gt;=$F161,DV$6&lt;=$H161)*(DV$6-$F161+1),$J161/2,$M161,TRUE)-_xlfn.NORM.DIST(AND(DV$6&gt;=$F161,DV$6&lt;=$H161)*(DU$6-$F161+1),$J161/2,$M161,TRUE))/(1-2*_xlfn.NORM.DIST(0,$J161/2,$M161,TRUE))*$D161+($K161="Steady Growth")*(AND(DV$6&gt;=$F161,DV$6&lt;=$H161)*((DV$6-$F161+1)/($J161*($J161+1)/2)*$D161))+($K161="custom")*CustCF!DP161</f>
        <v/>
      </c>
      <c r="DW161" s="87">
        <f>($K161="Bell Curve")*(_xlfn.NORM.DIST(AND(DW$6&gt;=$F161,DW$6&lt;=$H161)*(DW$6-$F161+1),$J161/2,$M161,TRUE)-_xlfn.NORM.DIST(AND(DW$6&gt;=$F161,DW$6&lt;=$H161)*(DV$6-$F161+1),$J161/2,$M161,TRUE))/(1-2*_xlfn.NORM.DIST(0,$J161/2,$M161,TRUE))*$D161+($K161="Steady Growth")*(AND(DW$6&gt;=$F161,DW$6&lt;=$H161)*((DW$6-$F161+1)/($J161*($J161+1)/2)*$D161))+($K161="custom")*CustCF!DQ161</f>
        <v/>
      </c>
      <c r="DX161" s="87">
        <f>($K161="Bell Curve")*(_xlfn.NORM.DIST(AND(DX$6&gt;=$F161,DX$6&lt;=$H161)*(DX$6-$F161+1),$J161/2,$M161,TRUE)-_xlfn.NORM.DIST(AND(DX$6&gt;=$F161,DX$6&lt;=$H161)*(DW$6-$F161+1),$J161/2,$M161,TRUE))/(1-2*_xlfn.NORM.DIST(0,$J161/2,$M161,TRUE))*$D161+($K161="Steady Growth")*(AND(DX$6&gt;=$F161,DX$6&lt;=$H161)*((DX$6-$F161+1)/($J161*($J161+1)/2)*$D161))+($K161="custom")*CustCF!DR161</f>
        <v/>
      </c>
      <c r="DY161" s="87">
        <f>($K161="Bell Curve")*(_xlfn.NORM.DIST(AND(DY$6&gt;=$F161,DY$6&lt;=$H161)*(DY$6-$F161+1),$J161/2,$M161,TRUE)-_xlfn.NORM.DIST(AND(DY$6&gt;=$F161,DY$6&lt;=$H161)*(DX$6-$F161+1),$J161/2,$M161,TRUE))/(1-2*_xlfn.NORM.DIST(0,$J161/2,$M161,TRUE))*$D161+($K161="Steady Growth")*(AND(DY$6&gt;=$F161,DY$6&lt;=$H161)*((DY$6-$F161+1)/($J161*($J161+1)/2)*$D161))+($K161="custom")*CustCF!DS161</f>
        <v/>
      </c>
      <c r="DZ161" s="87">
        <f>($K161="Bell Curve")*(_xlfn.NORM.DIST(AND(DZ$6&gt;=$F161,DZ$6&lt;=$H161)*(DZ$6-$F161+1),$J161/2,$M161,TRUE)-_xlfn.NORM.DIST(AND(DZ$6&gt;=$F161,DZ$6&lt;=$H161)*(DY$6-$F161+1),$J161/2,$M161,TRUE))/(1-2*_xlfn.NORM.DIST(0,$J161/2,$M161,TRUE))*$D161+($K161="Steady Growth")*(AND(DZ$6&gt;=$F161,DZ$6&lt;=$H161)*((DZ$6-$F161+1)/($J161*($J161+1)/2)*$D161))+($K161="custom")*CustCF!DT161</f>
        <v/>
      </c>
      <c r="EA161" s="87">
        <f>($K161="Bell Curve")*(_xlfn.NORM.DIST(AND(EA$6&gt;=$F161,EA$6&lt;=$H161)*(EA$6-$F161+1),$J161/2,$M161,TRUE)-_xlfn.NORM.DIST(AND(EA$6&gt;=$F161,EA$6&lt;=$H161)*(DZ$6-$F161+1),$J161/2,$M161,TRUE))/(1-2*_xlfn.NORM.DIST(0,$J161/2,$M161,TRUE))*$D161+($K161="Steady Growth")*(AND(EA$6&gt;=$F161,EA$6&lt;=$H161)*((EA$6-$F161+1)/($J161*($J161+1)/2)*$D161))+($K161="custom")*CustCF!DU161</f>
        <v/>
      </c>
      <c r="EB161" s="87">
        <f>($K161="Bell Curve")*(_xlfn.NORM.DIST(AND(EB$6&gt;=$F161,EB$6&lt;=$H161)*(EB$6-$F161+1),$J161/2,$M161,TRUE)-_xlfn.NORM.DIST(AND(EB$6&gt;=$F161,EB$6&lt;=$H161)*(EA$6-$F161+1),$J161/2,$M161,TRUE))/(1-2*_xlfn.NORM.DIST(0,$J161/2,$M161,TRUE))*$D161+($K161="Steady Growth")*(AND(EB$6&gt;=$F161,EB$6&lt;=$H161)*((EB$6-$F161+1)/($J161*($J161+1)/2)*$D161))+($K161="custom")*CustCF!DV161</f>
        <v/>
      </c>
      <c r="EC161" s="87">
        <f>($K161="Bell Curve")*(_xlfn.NORM.DIST(AND(EC$6&gt;=$F161,EC$6&lt;=$H161)*(EC$6-$F161+1),$J161/2,$M161,TRUE)-_xlfn.NORM.DIST(AND(EC$6&gt;=$F161,EC$6&lt;=$H161)*(EB$6-$F161+1),$J161/2,$M161,TRUE))/(1-2*_xlfn.NORM.DIST(0,$J161/2,$M161,TRUE))*$D161+($K161="Steady Growth")*(AND(EC$6&gt;=$F161,EC$6&lt;=$H161)*((EC$6-$F161+1)/($J161*($J161+1)/2)*$D161))+($K161="custom")*CustCF!DW161</f>
        <v/>
      </c>
      <c r="ED161" s="87">
        <f>($K161="Bell Curve")*(_xlfn.NORM.DIST(AND(ED$6&gt;=$F161,ED$6&lt;=$H161)*(ED$6-$F161+1),$J161/2,$M161,TRUE)-_xlfn.NORM.DIST(AND(ED$6&gt;=$F161,ED$6&lt;=$H161)*(EC$6-$F161+1),$J161/2,$M161,TRUE))/(1-2*_xlfn.NORM.DIST(0,$J161/2,$M161,TRUE))*$D161+($K161="Steady Growth")*(AND(ED$6&gt;=$F161,ED$6&lt;=$H161)*((ED$6-$F161+1)/($J161*($J161+1)/2)*$D161))+($K161="custom")*CustCF!DX161</f>
        <v/>
      </c>
      <c r="EE161" s="87">
        <f>($K161="Bell Curve")*(_xlfn.NORM.DIST(AND(EE$6&gt;=$F161,EE$6&lt;=$H161)*(EE$6-$F161+1),$J161/2,$M161,TRUE)-_xlfn.NORM.DIST(AND(EE$6&gt;=$F161,EE$6&lt;=$H161)*(ED$6-$F161+1),$J161/2,$M161,TRUE))/(1-2*_xlfn.NORM.DIST(0,$J161/2,$M161,TRUE))*$D161+($K161="Steady Growth")*(AND(EE$6&gt;=$F161,EE$6&lt;=$H161)*((EE$6-$F161+1)/($J161*($J161+1)/2)*$D161))+($K161="custom")*CustCF!DY161</f>
        <v/>
      </c>
      <c r="EF161" s="87">
        <f>($K161="Bell Curve")*(_xlfn.NORM.DIST(AND(EF$6&gt;=$F161,EF$6&lt;=$H161)*(EF$6-$F161+1),$J161/2,$M161,TRUE)-_xlfn.NORM.DIST(AND(EF$6&gt;=$F161,EF$6&lt;=$H161)*(EE$6-$F161+1),$J161/2,$M161,TRUE))/(1-2*_xlfn.NORM.DIST(0,$J161/2,$M161,TRUE))*$D161+($K161="Steady Growth")*(AND(EF$6&gt;=$F161,EF$6&lt;=$H161)*((EF$6-$F161+1)/($J161*($J161+1)/2)*$D161))+($K161="custom")*CustCF!DZ161</f>
        <v/>
      </c>
      <c r="EG161" s="87">
        <f>($K161="Bell Curve")*(_xlfn.NORM.DIST(AND(EG$6&gt;=$F161,EG$6&lt;=$H161)*(EG$6-$F161+1),$J161/2,$M161,TRUE)-_xlfn.NORM.DIST(AND(EG$6&gt;=$F161,EG$6&lt;=$H161)*(EF$6-$F161+1),$J161/2,$M161,TRUE))/(1-2*_xlfn.NORM.DIST(0,$J161/2,$M161,TRUE))*$D161+($K161="Steady Growth")*(AND(EG$6&gt;=$F161,EG$6&lt;=$H161)*((EG$6-$F161+1)/($J161*($J161+1)/2)*$D161))+($K161="custom")*CustCF!EA161</f>
        <v/>
      </c>
      <c r="EH161" s="87">
        <f>($K161="Bell Curve")*(_xlfn.NORM.DIST(AND(EH$6&gt;=$F161,EH$6&lt;=$H161)*(EH$6-$F161+1),$J161/2,$M161,TRUE)-_xlfn.NORM.DIST(AND(EH$6&gt;=$F161,EH$6&lt;=$H161)*(EG$6-$F161+1),$J161/2,$M161,TRUE))/(1-2*_xlfn.NORM.DIST(0,$J161/2,$M161,TRUE))*$D161+($K161="Steady Growth")*(AND(EH$6&gt;=$F161,EH$6&lt;=$H161)*((EH$6-$F161+1)/($J161*($J161+1)/2)*$D161))+($K161="custom")*CustCF!EB161</f>
        <v/>
      </c>
      <c r="EI161" s="87">
        <f>($K161="Bell Curve")*(_xlfn.NORM.DIST(AND(EI$6&gt;=$F161,EI$6&lt;=$H161)*(EI$6-$F161+1),$J161/2,$M161,TRUE)-_xlfn.NORM.DIST(AND(EI$6&gt;=$F161,EI$6&lt;=$H161)*(EH$6-$F161+1),$J161/2,$M161,TRUE))/(1-2*_xlfn.NORM.DIST(0,$J161/2,$M161,TRUE))*$D161+($K161="Steady Growth")*(AND(EI$6&gt;=$F161,EI$6&lt;=$H161)*((EI$6-$F161+1)/($J161*($J161+1)/2)*$D161))+($K161="custom")*CustCF!EC161</f>
        <v/>
      </c>
      <c r="EJ161" s="87">
        <f>($K161="Bell Curve")*(_xlfn.NORM.DIST(AND(EJ$6&gt;=$F161,EJ$6&lt;=$H161)*(EJ$6-$F161+1),$J161/2,$M161,TRUE)-_xlfn.NORM.DIST(AND(EJ$6&gt;=$F161,EJ$6&lt;=$H161)*(EI$6-$F161+1),$J161/2,$M161,TRUE))/(1-2*_xlfn.NORM.DIST(0,$J161/2,$M161,TRUE))*$D161+($K161="Steady Growth")*(AND(EJ$6&gt;=$F161,EJ$6&lt;=$H161)*((EJ$6-$F161+1)/($J161*($J161+1)/2)*$D161))+($K161="custom")*CustCF!ED161</f>
        <v/>
      </c>
      <c r="EK161" s="87">
        <f>($K161="Bell Curve")*(_xlfn.NORM.DIST(AND(EK$6&gt;=$F161,EK$6&lt;=$H161)*(EK$6-$F161+1),$J161/2,$M161,TRUE)-_xlfn.NORM.DIST(AND(EK$6&gt;=$F161,EK$6&lt;=$H161)*(EJ$6-$F161+1),$J161/2,$M161,TRUE))/(1-2*_xlfn.NORM.DIST(0,$J161/2,$M161,TRUE))*$D161+($K161="Steady Growth")*(AND(EK$6&gt;=$F161,EK$6&lt;=$H161)*((EK$6-$F161+1)/($J161*($J161+1)/2)*$D161))+($K161="custom")*CustCF!EE161</f>
        <v/>
      </c>
      <c r="EL161" s="87">
        <f>($K161="Bell Curve")*(_xlfn.NORM.DIST(AND(EL$6&gt;=$F161,EL$6&lt;=$H161)*(EL$6-$F161+1),$J161/2,$M161,TRUE)-_xlfn.NORM.DIST(AND(EL$6&gt;=$F161,EL$6&lt;=$H161)*(EK$6-$F161+1),$J161/2,$M161,TRUE))/(1-2*_xlfn.NORM.DIST(0,$J161/2,$M161,TRUE))*$D161+($K161="Steady Growth")*(AND(EL$6&gt;=$F161,EL$6&lt;=$H161)*((EL$6-$F161+1)/($J161*($J161+1)/2)*$D161))+($K161="custom")*CustCF!EF161</f>
        <v/>
      </c>
      <c r="EM161" s="87">
        <f>($K161="Bell Curve")*(_xlfn.NORM.DIST(AND(EM$6&gt;=$F161,EM$6&lt;=$H161)*(EM$6-$F161+1),$J161/2,$M161,TRUE)-_xlfn.NORM.DIST(AND(EM$6&gt;=$F161,EM$6&lt;=$H161)*(EL$6-$F161+1),$J161/2,$M161,TRUE))/(1-2*_xlfn.NORM.DIST(0,$J161/2,$M161,TRUE))*$D161+($K161="Steady Growth")*(AND(EM$6&gt;=$F161,EM$6&lt;=$H161)*((EM$6-$F161+1)/($J161*($J161+1)/2)*$D161))+($K161="custom")*CustCF!EG161</f>
        <v/>
      </c>
      <c r="EN161" s="87">
        <f>($K161="Bell Curve")*(_xlfn.NORM.DIST(AND(EN$6&gt;=$F161,EN$6&lt;=$H161)*(EN$6-$F161+1),$J161/2,$M161,TRUE)-_xlfn.NORM.DIST(AND(EN$6&gt;=$F161,EN$6&lt;=$H161)*(EM$6-$F161+1),$J161/2,$M161,TRUE))/(1-2*_xlfn.NORM.DIST(0,$J161/2,$M161,TRUE))*$D161+($K161="Steady Growth")*(AND(EN$6&gt;=$F161,EN$6&lt;=$H161)*((EN$6-$F161+1)/($J161*($J161+1)/2)*$D161))+($K161="custom")*CustCF!EH161</f>
        <v/>
      </c>
      <c r="EO161" s="87">
        <f>($K161="Bell Curve")*(_xlfn.NORM.DIST(AND(EO$6&gt;=$F161,EO$6&lt;=$H161)*(EO$6-$F161+1),$J161/2,$M161,TRUE)-_xlfn.NORM.DIST(AND(EO$6&gt;=$F161,EO$6&lt;=$H161)*(EN$6-$F161+1),$J161/2,$M161,TRUE))/(1-2*_xlfn.NORM.DIST(0,$J161/2,$M161,TRUE))*$D161+($K161="Steady Growth")*(AND(EO$6&gt;=$F161,EO$6&lt;=$H161)*((EO$6-$F161+1)/($J161*($J161+1)/2)*$D161))+($K161="custom")*CustCF!EI161</f>
        <v/>
      </c>
      <c r="EP161" s="87">
        <f>($K161="Bell Curve")*(_xlfn.NORM.DIST(AND(EP$6&gt;=$F161,EP$6&lt;=$H161)*(EP$6-$F161+1),$J161/2,$M161,TRUE)-_xlfn.NORM.DIST(AND(EP$6&gt;=$F161,EP$6&lt;=$H161)*(EO$6-$F161+1),$J161/2,$M161,TRUE))/(1-2*_xlfn.NORM.DIST(0,$J161/2,$M161,TRUE))*$D161+($K161="Steady Growth")*(AND(EP$6&gt;=$F161,EP$6&lt;=$H161)*((EP$6-$F161+1)/($J161*($J161+1)/2)*$D161))+($K161="custom")*CustCF!EJ161</f>
        <v/>
      </c>
      <c r="EQ161" s="87">
        <f>($K161="Bell Curve")*(_xlfn.NORM.DIST(AND(EQ$6&gt;=$F161,EQ$6&lt;=$H161)*(EQ$6-$F161+1),$J161/2,$M161,TRUE)-_xlfn.NORM.DIST(AND(EQ$6&gt;=$F161,EQ$6&lt;=$H161)*(EP$6-$F161+1),$J161/2,$M161,TRUE))/(1-2*_xlfn.NORM.DIST(0,$J161/2,$M161,TRUE))*$D161+($K161="Steady Growth")*(AND(EQ$6&gt;=$F161,EQ$6&lt;=$H161)*((EQ$6-$F161+1)/($J161*($J161+1)/2)*$D161))+($K161="custom")*CustCF!EK161</f>
        <v/>
      </c>
      <c r="ER161" s="87">
        <f>($K161="Bell Curve")*(_xlfn.NORM.DIST(AND(ER$6&gt;=$F161,ER$6&lt;=$H161)*(ER$6-$F161+1),$J161/2,$M161,TRUE)-_xlfn.NORM.DIST(AND(ER$6&gt;=$F161,ER$6&lt;=$H161)*(EQ$6-$F161+1),$J161/2,$M161,TRUE))/(1-2*_xlfn.NORM.DIST(0,$J161/2,$M161,TRUE))*$D161+($K161="Steady Growth")*(AND(ER$6&gt;=$F161,ER$6&lt;=$H161)*((ER$6-$F161+1)/($J161*($J161+1)/2)*$D161))+($K161="custom")*CustCF!EL161</f>
        <v/>
      </c>
      <c r="ES161" s="87">
        <f>($K161="Bell Curve")*(_xlfn.NORM.DIST(AND(ES$6&gt;=$F161,ES$6&lt;=$H161)*(ES$6-$F161+1),$J161/2,$M161,TRUE)-_xlfn.NORM.DIST(AND(ES$6&gt;=$F161,ES$6&lt;=$H161)*(ER$6-$F161+1),$J161/2,$M161,TRUE))/(1-2*_xlfn.NORM.DIST(0,$J161/2,$M161,TRUE))*$D161+($K161="Steady Growth")*(AND(ES$6&gt;=$F161,ES$6&lt;=$H161)*((ES$6-$F161+1)/($J161*($J161+1)/2)*$D161))+($K161="custom")*CustCF!EM161</f>
        <v/>
      </c>
      <c r="ET161" s="87">
        <f>($K161="Bell Curve")*(_xlfn.NORM.DIST(AND(ET$6&gt;=$F161,ET$6&lt;=$H161)*(ET$6-$F161+1),$J161/2,$M161,TRUE)-_xlfn.NORM.DIST(AND(ET$6&gt;=$F161,ET$6&lt;=$H161)*(ES$6-$F161+1),$J161/2,$M161,TRUE))/(1-2*_xlfn.NORM.DIST(0,$J161/2,$M161,TRUE))*$D161+($K161="Steady Growth")*(AND(ET$6&gt;=$F161,ET$6&lt;=$H161)*((ET$6-$F161+1)/($J161*($J161+1)/2)*$D161))+($K161="custom")*CustCF!EN161</f>
        <v/>
      </c>
      <c r="EU161" s="87">
        <f>($K161="Bell Curve")*(_xlfn.NORM.DIST(AND(EU$6&gt;=$F161,EU$6&lt;=$H161)*(EU$6-$F161+1),$J161/2,$M161,TRUE)-_xlfn.NORM.DIST(AND(EU$6&gt;=$F161,EU$6&lt;=$H161)*(ET$6-$F161+1),$J161/2,$M161,TRUE))/(1-2*_xlfn.NORM.DIST(0,$J161/2,$M161,TRUE))*$D161+($K161="Steady Growth")*(AND(EU$6&gt;=$F161,EU$6&lt;=$H161)*((EU$6-$F161+1)/($J161*($J161+1)/2)*$D161))+($K161="custom")*CustCF!EO161</f>
        <v/>
      </c>
      <c r="EV161" s="87">
        <f>($K161="Bell Curve")*(_xlfn.NORM.DIST(AND(EV$6&gt;=$F161,EV$6&lt;=$H161)*(EV$6-$F161+1),$J161/2,$M161,TRUE)-_xlfn.NORM.DIST(AND(EV$6&gt;=$F161,EV$6&lt;=$H161)*(EU$6-$F161+1),$J161/2,$M161,TRUE))/(1-2*_xlfn.NORM.DIST(0,$J161/2,$M161,TRUE))*$D161+($K161="Steady Growth")*(AND(EV$6&gt;=$F161,EV$6&lt;=$H161)*((EV$6-$F161+1)/($J161*($J161+1)/2)*$D161))+($K161="custom")*CustCF!EP161</f>
        <v/>
      </c>
      <c r="EW161" s="87">
        <f>($K161="Bell Curve")*(_xlfn.NORM.DIST(AND(EW$6&gt;=$F161,EW$6&lt;=$H161)*(EW$6-$F161+1),$J161/2,$M161,TRUE)-_xlfn.NORM.DIST(AND(EW$6&gt;=$F161,EW$6&lt;=$H161)*(EV$6-$F161+1),$J161/2,$M161,TRUE))/(1-2*_xlfn.NORM.DIST(0,$J161/2,$M161,TRUE))*$D161+($K161="Steady Growth")*(AND(EW$6&gt;=$F161,EW$6&lt;=$H161)*((EW$6-$F161+1)/($J161*($J161+1)/2)*$D161))+($K161="custom")*CustCF!EQ161</f>
        <v/>
      </c>
      <c r="EX161" s="87">
        <f>($K161="Bell Curve")*(_xlfn.NORM.DIST(AND(EX$6&gt;=$F161,EX$6&lt;=$H161)*(EX$6-$F161+1),$J161/2,$M161,TRUE)-_xlfn.NORM.DIST(AND(EX$6&gt;=$F161,EX$6&lt;=$H161)*(EW$6-$F161+1),$J161/2,$M161,TRUE))/(1-2*_xlfn.NORM.DIST(0,$J161/2,$M161,TRUE))*$D161+($K161="Steady Growth")*(AND(EX$6&gt;=$F161,EX$6&lt;=$H161)*((EX$6-$F161+1)/($J161*($J161+1)/2)*$D161))+($K161="custom")*CustCF!ER161</f>
        <v/>
      </c>
      <c r="EY161" s="87">
        <f>($K161="Bell Curve")*(_xlfn.NORM.DIST(AND(EY$6&gt;=$F161,EY$6&lt;=$H161)*(EY$6-$F161+1),$J161/2,$M161,TRUE)-_xlfn.NORM.DIST(AND(EY$6&gt;=$F161,EY$6&lt;=$H161)*(EX$6-$F161+1),$J161/2,$M161,TRUE))/(1-2*_xlfn.NORM.DIST(0,$J161/2,$M161,TRUE))*$D161+($K161="Steady Growth")*(AND(EY$6&gt;=$F161,EY$6&lt;=$H161)*((EY$6-$F161+1)/($J161*($J161+1)/2)*$D161))+($K161="custom")*CustCF!ES161</f>
        <v/>
      </c>
      <c r="EZ161" s="87">
        <f>($K161="Bell Curve")*(_xlfn.NORM.DIST(AND(EZ$6&gt;=$F161,EZ$6&lt;=$H161)*(EZ$6-$F161+1),$J161/2,$M161,TRUE)-_xlfn.NORM.DIST(AND(EZ$6&gt;=$F161,EZ$6&lt;=$H161)*(EY$6-$F161+1),$J161/2,$M161,TRUE))/(1-2*_xlfn.NORM.DIST(0,$J161/2,$M161,TRUE))*$D161+($K161="Steady Growth")*(AND(EZ$6&gt;=$F161,EZ$6&lt;=$H161)*((EZ$6-$F161+1)/($J161*($J161+1)/2)*$D161))+($K161="custom")*CustCF!ET161</f>
        <v/>
      </c>
      <c r="FA161" s="87">
        <f>($K161="Bell Curve")*(_xlfn.NORM.DIST(AND(FA$6&gt;=$F161,FA$6&lt;=$H161)*(FA$6-$F161+1),$J161/2,$M161,TRUE)-_xlfn.NORM.DIST(AND(FA$6&gt;=$F161,FA$6&lt;=$H161)*(EZ$6-$F161+1),$J161/2,$M161,TRUE))/(1-2*_xlfn.NORM.DIST(0,$J161/2,$M161,TRUE))*$D161+($K161="Steady Growth")*(AND(FA$6&gt;=$F161,FA$6&lt;=$H161)*((FA$6-$F161+1)/($J161*($J161+1)/2)*$D161))+($K161="custom")*CustCF!EU161</f>
        <v/>
      </c>
      <c r="FB161" s="87">
        <f>($K161="Bell Curve")*(_xlfn.NORM.DIST(AND(FB$6&gt;=$F161,FB$6&lt;=$H161)*(FB$6-$F161+1),$J161/2,$M161,TRUE)-_xlfn.NORM.DIST(AND(FB$6&gt;=$F161,FB$6&lt;=$H161)*(FA$6-$F161+1),$J161/2,$M161,TRUE))/(1-2*_xlfn.NORM.DIST(0,$J161/2,$M161,TRUE))*$D161+($K161="Steady Growth")*(AND(FB$6&gt;=$F161,FB$6&lt;=$H161)*((FB$6-$F161+1)/($J161*($J161+1)/2)*$D161))+($K161="custom")*CustCF!EV161</f>
        <v/>
      </c>
      <c r="FC161" s="87">
        <f>($K161="Bell Curve")*(_xlfn.NORM.DIST(AND(FC$6&gt;=$F161,FC$6&lt;=$H161)*(FC$6-$F161+1),$J161/2,$M161,TRUE)-_xlfn.NORM.DIST(AND(FC$6&gt;=$F161,FC$6&lt;=$H161)*(FB$6-$F161+1),$J161/2,$M161,TRUE))/(1-2*_xlfn.NORM.DIST(0,$J161/2,$M161,TRUE))*$D161+($K161="Steady Growth")*(AND(FC$6&gt;=$F161,FC$6&lt;=$H161)*((FC$6-$F161+1)/($J161*($J161+1)/2)*$D161))+($K161="custom")*CustCF!EW161</f>
        <v/>
      </c>
      <c r="FD161" s="87">
        <f>($K161="Bell Curve")*(_xlfn.NORM.DIST(AND(FD$6&gt;=$F161,FD$6&lt;=$H161)*(FD$6-$F161+1),$J161/2,$M161,TRUE)-_xlfn.NORM.DIST(AND(FD$6&gt;=$F161,FD$6&lt;=$H161)*(FC$6-$F161+1),$J161/2,$M161,TRUE))/(1-2*_xlfn.NORM.DIST(0,$J161/2,$M161,TRUE))*$D161+($K161="Steady Growth")*(AND(FD$6&gt;=$F161,FD$6&lt;=$H161)*((FD$6-$F161+1)/($J161*($J161+1)/2)*$D161))+($K161="custom")*CustCF!EX161</f>
        <v/>
      </c>
      <c r="FE161" s="87">
        <f>($K161="Bell Curve")*(_xlfn.NORM.DIST(AND(FE$6&gt;=$F161,FE$6&lt;=$H161)*(FE$6-$F161+1),$J161/2,$M161,TRUE)-_xlfn.NORM.DIST(AND(FE$6&gt;=$F161,FE$6&lt;=$H161)*(FD$6-$F161+1),$J161/2,$M161,TRUE))/(1-2*_xlfn.NORM.DIST(0,$J161/2,$M161,TRUE))*$D161+($K161="Steady Growth")*(AND(FE$6&gt;=$F161,FE$6&lt;=$H161)*((FE$6-$F161+1)/($J161*($J161+1)/2)*$D161))+($K161="custom")*CustCF!EY161</f>
        <v/>
      </c>
      <c r="FF161" s="87">
        <f>($K161="Bell Curve")*(_xlfn.NORM.DIST(AND(FF$6&gt;=$F161,FF$6&lt;=$H161)*(FF$6-$F161+1),$J161/2,$M161,TRUE)-_xlfn.NORM.DIST(AND(FF$6&gt;=$F161,FF$6&lt;=$H161)*(FE$6-$F161+1),$J161/2,$M161,TRUE))/(1-2*_xlfn.NORM.DIST(0,$J161/2,$M161,TRUE))*$D161+($K161="Steady Growth")*(AND(FF$6&gt;=$F161,FF$6&lt;=$H161)*((FF$6-$F161+1)/($J161*($J161+1)/2)*$D161))+($K161="custom")*CustCF!EZ161</f>
        <v/>
      </c>
      <c r="FG161" s="87">
        <f>($K161="Bell Curve")*(_xlfn.NORM.DIST(AND(FG$6&gt;=$F161,FG$6&lt;=$H161)*(FG$6-$F161+1),$J161/2,$M161,TRUE)-_xlfn.NORM.DIST(AND(FG$6&gt;=$F161,FG$6&lt;=$H161)*(FF$6-$F161+1),$J161/2,$M161,TRUE))/(1-2*_xlfn.NORM.DIST(0,$J161/2,$M161,TRUE))*$D161+($K161="Steady Growth")*(AND(FG$6&gt;=$F161,FG$6&lt;=$H161)*((FG$6-$F161+1)/($J161*($J161+1)/2)*$D161))+($K161="custom")*CustCF!FA161</f>
        <v/>
      </c>
      <c r="FH161" s="87">
        <f>($K161="Bell Curve")*(_xlfn.NORM.DIST(AND(FH$6&gt;=$F161,FH$6&lt;=$H161)*(FH$6-$F161+1),$J161/2,$M161,TRUE)-_xlfn.NORM.DIST(AND(FH$6&gt;=$F161,FH$6&lt;=$H161)*(FG$6-$F161+1),$J161/2,$M161,TRUE))/(1-2*_xlfn.NORM.DIST(0,$J161/2,$M161,TRUE))*$D161+($K161="Steady Growth")*(AND(FH$6&gt;=$F161,FH$6&lt;=$H161)*((FH$6-$F161+1)/($J161*($J161+1)/2)*$D161))+($K161="custom")*CustCF!FB161</f>
        <v/>
      </c>
      <c r="FI161" s="87">
        <f>($K161="Bell Curve")*(_xlfn.NORM.DIST(AND(FI$6&gt;=$F161,FI$6&lt;=$H161)*(FI$6-$F161+1),$J161/2,$M161,TRUE)-_xlfn.NORM.DIST(AND(FI$6&gt;=$F161,FI$6&lt;=$H161)*(FH$6-$F161+1),$J161/2,$M161,TRUE))/(1-2*_xlfn.NORM.DIST(0,$J161/2,$M161,TRUE))*$D161+($K161="Steady Growth")*(AND(FI$6&gt;=$F161,FI$6&lt;=$H161)*((FI$6-$F161+1)/($J161*($J161+1)/2)*$D161))+($K161="custom")*CustCF!FC161</f>
        <v/>
      </c>
      <c r="FJ161" s="87">
        <f>($K161="Bell Curve")*(_xlfn.NORM.DIST(AND(FJ$6&gt;=$F161,FJ$6&lt;=$H161)*(FJ$6-$F161+1),$J161/2,$M161,TRUE)-_xlfn.NORM.DIST(AND(FJ$6&gt;=$F161,FJ$6&lt;=$H161)*(FI$6-$F161+1),$J161/2,$M161,TRUE))/(1-2*_xlfn.NORM.DIST(0,$J161/2,$M161,TRUE))*$D161+($K161="Steady Growth")*(AND(FJ$6&gt;=$F161,FJ$6&lt;=$H161)*((FJ$6-$F161+1)/($J161*($J161+1)/2)*$D161))+($K161="custom")*CustCF!FD161</f>
        <v/>
      </c>
      <c r="FK161" s="87">
        <f>($K161="Bell Curve")*(_xlfn.NORM.DIST(AND(FK$6&gt;=$F161,FK$6&lt;=$H161)*(FK$6-$F161+1),$J161/2,$M161,TRUE)-_xlfn.NORM.DIST(AND(FK$6&gt;=$F161,FK$6&lt;=$H161)*(FJ$6-$F161+1),$J161/2,$M161,TRUE))/(1-2*_xlfn.NORM.DIST(0,$J161/2,$M161,TRUE))*$D161+($K161="Steady Growth")*(AND(FK$6&gt;=$F161,FK$6&lt;=$H161)*((FK$6-$F161+1)/($J161*($J161+1)/2)*$D161))+($K161="custom")*CustCF!FE161</f>
        <v/>
      </c>
      <c r="FL161" s="87">
        <f>($K161="Bell Curve")*(_xlfn.NORM.DIST(AND(FL$6&gt;=$F161,FL$6&lt;=$H161)*(FL$6-$F161+1),$J161/2,$M161,TRUE)-_xlfn.NORM.DIST(AND(FL$6&gt;=$F161,FL$6&lt;=$H161)*(FK$6-$F161+1),$J161/2,$M161,TRUE))/(1-2*_xlfn.NORM.DIST(0,$J161/2,$M161,TRUE))*$D161+($K161="Steady Growth")*(AND(FL$6&gt;=$F161,FL$6&lt;=$H161)*((FL$6-$F161+1)/($J161*($J161+1)/2)*$D161))+($K161="custom")*CustCF!FF161</f>
        <v/>
      </c>
      <c r="FM161" s="87">
        <f>($K161="Bell Curve")*(_xlfn.NORM.DIST(AND(FM$6&gt;=$F161,FM$6&lt;=$H161)*(FM$6-$F161+1),$J161/2,$M161,TRUE)-_xlfn.NORM.DIST(AND(FM$6&gt;=$F161,FM$6&lt;=$H161)*(FL$6-$F161+1),$J161/2,$M161,TRUE))/(1-2*_xlfn.NORM.DIST(0,$J161/2,$M161,TRUE))*$D161+($K161="Steady Growth")*(AND(FM$6&gt;=$F161,FM$6&lt;=$H161)*((FM$6-$F161+1)/($J161*($J161+1)/2)*$D161))+($K161="custom")*CustCF!FG161</f>
        <v/>
      </c>
      <c r="FN161" s="87">
        <f>($K161="Bell Curve")*(_xlfn.NORM.DIST(AND(FN$6&gt;=$F161,FN$6&lt;=$H161)*(FN$6-$F161+1),$J161/2,$M161,TRUE)-_xlfn.NORM.DIST(AND(FN$6&gt;=$F161,FN$6&lt;=$H161)*(FM$6-$F161+1),$J161/2,$M161,TRUE))/(1-2*_xlfn.NORM.DIST(0,$J161/2,$M161,TRUE))*$D161+($K161="Steady Growth")*(AND(FN$6&gt;=$F161,FN$6&lt;=$H161)*((FN$6-$F161+1)/($J161*($J161+1)/2)*$D161))+($K161="custom")*CustCF!FH161</f>
        <v/>
      </c>
      <c r="FO161" s="87">
        <f>($K161="Bell Curve")*(_xlfn.NORM.DIST(AND(FO$6&gt;=$F161,FO$6&lt;=$H161)*(FO$6-$F161+1),$J161/2,$M161,TRUE)-_xlfn.NORM.DIST(AND(FO$6&gt;=$F161,FO$6&lt;=$H161)*(FN$6-$F161+1),$J161/2,$M161,TRUE))/(1-2*_xlfn.NORM.DIST(0,$J161/2,$M161,TRUE))*$D161+($K161="Steady Growth")*(AND(FO$6&gt;=$F161,FO$6&lt;=$H161)*((FO$6-$F161+1)/($J161*($J161+1)/2)*$D161))+($K161="custom")*CustCF!FI161</f>
        <v/>
      </c>
      <c r="FP161" s="87">
        <f>($K161="Bell Curve")*(_xlfn.NORM.DIST(AND(FP$6&gt;=$F161,FP$6&lt;=$H161)*(FP$6-$F161+1),$J161/2,$M161,TRUE)-_xlfn.NORM.DIST(AND(FP$6&gt;=$F161,FP$6&lt;=$H161)*(FO$6-$F161+1),$J161/2,$M161,TRUE))/(1-2*_xlfn.NORM.DIST(0,$J161/2,$M161,TRUE))*$D161+($K161="Steady Growth")*(AND(FP$6&gt;=$F161,FP$6&lt;=$H161)*((FP$6-$F161+1)/($J161*($J161+1)/2)*$D161))+($K161="custom")*CustCF!FJ161</f>
        <v/>
      </c>
      <c r="FQ161" s="87">
        <f>($K161="Bell Curve")*(_xlfn.NORM.DIST(AND(FQ$6&gt;=$F161,FQ$6&lt;=$H161)*(FQ$6-$F161+1),$J161/2,$M161,TRUE)-_xlfn.NORM.DIST(AND(FQ$6&gt;=$F161,FQ$6&lt;=$H161)*(FP$6-$F161+1),$J161/2,$M161,TRUE))/(1-2*_xlfn.NORM.DIST(0,$J161/2,$M161,TRUE))*$D161+($K161="Steady Growth")*(AND(FQ$6&gt;=$F161,FQ$6&lt;=$H161)*((FQ$6-$F161+1)/($J161*($J161+1)/2)*$D161))+($K161="custom")*CustCF!FK161</f>
        <v/>
      </c>
      <c r="FR161" s="87">
        <f>($K161="Bell Curve")*(_xlfn.NORM.DIST(AND(FR$6&gt;=$F161,FR$6&lt;=$H161)*(FR$6-$F161+1),$J161/2,$M161,TRUE)-_xlfn.NORM.DIST(AND(FR$6&gt;=$F161,FR$6&lt;=$H161)*(FQ$6-$F161+1),$J161/2,$M161,TRUE))/(1-2*_xlfn.NORM.DIST(0,$J161/2,$M161,TRUE))*$D161+($K161="Steady Growth")*(AND(FR$6&gt;=$F161,FR$6&lt;=$H161)*((FR$6-$F161+1)/($J161*($J161+1)/2)*$D161))+($K161="custom")*CustCF!FL161</f>
        <v/>
      </c>
      <c r="FS161" s="87">
        <f>($K161="Bell Curve")*(_xlfn.NORM.DIST(AND(FS$6&gt;=$F161,FS$6&lt;=$H161)*(FS$6-$F161+1),$J161/2,$M161,TRUE)-_xlfn.NORM.DIST(AND(FS$6&gt;=$F161,FS$6&lt;=$H161)*(FR$6-$F161+1),$J161/2,$M161,TRUE))/(1-2*_xlfn.NORM.DIST(0,$J161/2,$M161,TRUE))*$D161+($K161="Steady Growth")*(AND(FS$6&gt;=$F161,FS$6&lt;=$H161)*((FS$6-$F161+1)/($J161*($J161+1)/2)*$D161))+($K161="custom")*CustCF!FM161</f>
        <v/>
      </c>
      <c r="FT161" s="87">
        <f>($K161="Bell Curve")*(_xlfn.NORM.DIST(AND(FT$6&gt;=$F161,FT$6&lt;=$H161)*(FT$6-$F161+1),$J161/2,$M161,TRUE)-_xlfn.NORM.DIST(AND(FT$6&gt;=$F161,FT$6&lt;=$H161)*(FS$6-$F161+1),$J161/2,$M161,TRUE))/(1-2*_xlfn.NORM.DIST(0,$J161/2,$M161,TRUE))*$D161+($K161="Steady Growth")*(AND(FT$6&gt;=$F161,FT$6&lt;=$H161)*((FT$6-$F161+1)/($J161*($J161+1)/2)*$D161))+($K161="custom")*CustCF!FN161</f>
        <v/>
      </c>
      <c r="FU161" s="87">
        <f>($K161="Bell Curve")*(_xlfn.NORM.DIST(AND(FU$6&gt;=$F161,FU$6&lt;=$H161)*(FU$6-$F161+1),$J161/2,$M161,TRUE)-_xlfn.NORM.DIST(AND(FU$6&gt;=$F161,FU$6&lt;=$H161)*(FT$6-$F161+1),$J161/2,$M161,TRUE))/(1-2*_xlfn.NORM.DIST(0,$J161/2,$M161,TRUE))*$D161+($K161="Steady Growth")*(AND(FU$6&gt;=$F161,FU$6&lt;=$H161)*((FU$6-$F161+1)/($J161*($J161+1)/2)*$D161))+($K161="custom")*CustCF!FO161</f>
        <v/>
      </c>
      <c r="FV161" s="87">
        <f>($K161="Bell Curve")*(_xlfn.NORM.DIST(AND(FV$6&gt;=$F161,FV$6&lt;=$H161)*(FV$6-$F161+1),$J161/2,$M161,TRUE)-_xlfn.NORM.DIST(AND(FV$6&gt;=$F161,FV$6&lt;=$H161)*(FU$6-$F161+1),$J161/2,$M161,TRUE))/(1-2*_xlfn.NORM.DIST(0,$J161/2,$M161,TRUE))*$D161+($K161="Steady Growth")*(AND(FV$6&gt;=$F161,FV$6&lt;=$H161)*((FV$6-$F161+1)/($J161*($J161+1)/2)*$D161))+($K161="custom")*CustCF!FP161</f>
        <v/>
      </c>
      <c r="FW161" s="87">
        <f>($K161="Bell Curve")*(_xlfn.NORM.DIST(AND(FW$6&gt;=$F161,FW$6&lt;=$H161)*(FW$6-$F161+1),$J161/2,$M161,TRUE)-_xlfn.NORM.DIST(AND(FW$6&gt;=$F161,FW$6&lt;=$H161)*(FV$6-$F161+1),$J161/2,$M161,TRUE))/(1-2*_xlfn.NORM.DIST(0,$J161/2,$M161,TRUE))*$D161+($K161="Steady Growth")*(AND(FW$6&gt;=$F161,FW$6&lt;=$H161)*((FW$6-$F161+1)/($J161*($J161+1)/2)*$D161))+($K161="custom")*CustCF!FQ161</f>
        <v/>
      </c>
      <c r="FX161" s="87">
        <f>($K161="Bell Curve")*(_xlfn.NORM.DIST(AND(FX$6&gt;=$F161,FX$6&lt;=$H161)*(FX$6-$F161+1),$J161/2,$M161,TRUE)-_xlfn.NORM.DIST(AND(FX$6&gt;=$F161,FX$6&lt;=$H161)*(FW$6-$F161+1),$J161/2,$M161,TRUE))/(1-2*_xlfn.NORM.DIST(0,$J161/2,$M161,TRUE))*$D161+($K161="Steady Growth")*(AND(FX$6&gt;=$F161,FX$6&lt;=$H161)*((FX$6-$F161+1)/($J161*($J161+1)/2)*$D161))+($K161="custom")*CustCF!FR161</f>
        <v/>
      </c>
      <c r="FY161" s="87">
        <f>($K161="Bell Curve")*(_xlfn.NORM.DIST(AND(FY$6&gt;=$F161,FY$6&lt;=$H161)*(FY$6-$F161+1),$J161/2,$M161,TRUE)-_xlfn.NORM.DIST(AND(FY$6&gt;=$F161,FY$6&lt;=$H161)*(FX$6-$F161+1),$J161/2,$M161,TRUE))/(1-2*_xlfn.NORM.DIST(0,$J161/2,$M161,TRUE))*$D161+($K161="Steady Growth")*(AND(FY$6&gt;=$F161,FY$6&lt;=$H161)*((FY$6-$F161+1)/($J161*($J161+1)/2)*$D161))+($K161="custom")*CustCF!FS161</f>
        <v/>
      </c>
      <c r="FZ161" s="87">
        <f>($K161="Bell Curve")*(_xlfn.NORM.DIST(AND(FZ$6&gt;=$F161,FZ$6&lt;=$H161)*(FZ$6-$F161+1),$J161/2,$M161,TRUE)-_xlfn.NORM.DIST(AND(FZ$6&gt;=$F161,FZ$6&lt;=$H161)*(FY$6-$F161+1),$J161/2,$M161,TRUE))/(1-2*_xlfn.NORM.DIST(0,$J161/2,$M161,TRUE))*$D161+($K161="Steady Growth")*(AND(FZ$6&gt;=$F161,FZ$6&lt;=$H161)*((FZ$6-$F161+1)/($J161*($J161+1)/2)*$D161))+($K161="custom")*CustCF!FT161</f>
        <v/>
      </c>
      <c r="GA161" s="87">
        <f>($K161="Bell Curve")*(_xlfn.NORM.DIST(AND(GA$6&gt;=$F161,GA$6&lt;=$H161)*(GA$6-$F161+1),$J161/2,$M161,TRUE)-_xlfn.NORM.DIST(AND(GA$6&gt;=$F161,GA$6&lt;=$H161)*(FZ$6-$F161+1),$J161/2,$M161,TRUE))/(1-2*_xlfn.NORM.DIST(0,$J161/2,$M161,TRUE))*$D161+($K161="Steady Growth")*(AND(GA$6&gt;=$F161,GA$6&lt;=$H161)*((GA$6-$F161+1)/($J161*($J161+1)/2)*$D161))+($K161="custom")*CustCF!FU161</f>
        <v/>
      </c>
      <c r="GB161" s="87">
        <f>($K161="Bell Curve")*(_xlfn.NORM.DIST(AND(GB$6&gt;=$F161,GB$6&lt;=$H161)*(GB$6-$F161+1),$J161/2,$M161,TRUE)-_xlfn.NORM.DIST(AND(GB$6&gt;=$F161,GB$6&lt;=$H161)*(GA$6-$F161+1),$J161/2,$M161,TRUE))/(1-2*_xlfn.NORM.DIST(0,$J161/2,$M161,TRUE))*$D161+($K161="Steady Growth")*(AND(GB$6&gt;=$F161,GB$6&lt;=$H161)*((GB$6-$F161+1)/($J161*($J161+1)/2)*$D161))+($K161="custom")*CustCF!FV161</f>
        <v/>
      </c>
      <c r="GC161" s="87">
        <f>($K161="Bell Curve")*(_xlfn.NORM.DIST(AND(GC$6&gt;=$F161,GC$6&lt;=$H161)*(GC$6-$F161+1),$J161/2,$M161,TRUE)-_xlfn.NORM.DIST(AND(GC$6&gt;=$F161,GC$6&lt;=$H161)*(GB$6-$F161+1),$J161/2,$M161,TRUE))/(1-2*_xlfn.NORM.DIST(0,$J161/2,$M161,TRUE))*$D161+($K161="Steady Growth")*(AND(GC$6&gt;=$F161,GC$6&lt;=$H161)*((GC$6-$F161+1)/($J161*($J161+1)/2)*$D161))+($K161="custom")*CustCF!FW161</f>
        <v/>
      </c>
      <c r="GD161" s="87">
        <f>($K161="Bell Curve")*(_xlfn.NORM.DIST(AND(GD$6&gt;=$F161,GD$6&lt;=$H161)*(GD$6-$F161+1),$J161/2,$M161,TRUE)-_xlfn.NORM.DIST(AND(GD$6&gt;=$F161,GD$6&lt;=$H161)*(GC$6-$F161+1),$J161/2,$M161,TRUE))/(1-2*_xlfn.NORM.DIST(0,$J161/2,$M161,TRUE))*$D161+($K161="Steady Growth")*(AND(GD$6&gt;=$F161,GD$6&lt;=$H161)*((GD$6-$F161+1)/($J161*($J161+1)/2)*$D161))+($K161="custom")*CustCF!FX161</f>
        <v/>
      </c>
      <c r="GE161" s="87">
        <f>($K161="Bell Curve")*(_xlfn.NORM.DIST(AND(GE$6&gt;=$F161,GE$6&lt;=$H161)*(GE$6-$F161+1),$J161/2,$M161,TRUE)-_xlfn.NORM.DIST(AND(GE$6&gt;=$F161,GE$6&lt;=$H161)*(GD$6-$F161+1),$J161/2,$M161,TRUE))/(1-2*_xlfn.NORM.DIST(0,$J161/2,$M161,TRUE))*$D161+($K161="Steady Growth")*(AND(GE$6&gt;=$F161,GE$6&lt;=$H161)*((GE$6-$F161+1)/($J161*($J161+1)/2)*$D161))+($K161="custom")*CustCF!FY161</f>
        <v/>
      </c>
      <c r="GF161" s="87">
        <f>($K161="Bell Curve")*(_xlfn.NORM.DIST(AND(GF$6&gt;=$F161,GF$6&lt;=$H161)*(GF$6-$F161+1),$J161/2,$M161,TRUE)-_xlfn.NORM.DIST(AND(GF$6&gt;=$F161,GF$6&lt;=$H161)*(GE$6-$F161+1),$J161/2,$M161,TRUE))/(1-2*_xlfn.NORM.DIST(0,$J161/2,$M161,TRUE))*$D161+($K161="Steady Growth")*(AND(GF$6&gt;=$F161,GF$6&lt;=$H161)*((GF$6-$F161+1)/($J161*($J161+1)/2)*$D161))+($K161="custom")*CustCF!FZ161</f>
        <v/>
      </c>
      <c r="GG161" s="87">
        <f>($K161="Bell Curve")*(_xlfn.NORM.DIST(AND(GG$6&gt;=$F161,GG$6&lt;=$H161)*(GG$6-$F161+1),$J161/2,$M161,TRUE)-_xlfn.NORM.DIST(AND(GG$6&gt;=$F161,GG$6&lt;=$H161)*(GF$6-$F161+1),$J161/2,$M161,TRUE))/(1-2*_xlfn.NORM.DIST(0,$J161/2,$M161,TRUE))*$D161+($K161="Steady Growth")*(AND(GG$6&gt;=$F161,GG$6&lt;=$H161)*((GG$6-$F161+1)/($J161*($J161+1)/2)*$D161))+($K161="custom")*CustCF!GA161</f>
        <v/>
      </c>
      <c r="GH161" s="87">
        <f>($K161="Bell Curve")*(_xlfn.NORM.DIST(AND(GH$6&gt;=$F161,GH$6&lt;=$H161)*(GH$6-$F161+1),$J161/2,$M161,TRUE)-_xlfn.NORM.DIST(AND(GH$6&gt;=$F161,GH$6&lt;=$H161)*(GG$6-$F161+1),$J161/2,$M161,TRUE))/(1-2*_xlfn.NORM.DIST(0,$J161/2,$M161,TRUE))*$D161+($K161="Steady Growth")*(AND(GH$6&gt;=$F161,GH$6&lt;=$H161)*((GH$6-$F161+1)/($J161*($J161+1)/2)*$D161))+($K161="custom")*CustCF!GB161</f>
        <v/>
      </c>
      <c r="GI161" s="87">
        <f>($K161="Bell Curve")*(_xlfn.NORM.DIST(AND(GI$6&gt;=$F161,GI$6&lt;=$H161)*(GI$6-$F161+1),$J161/2,$M161,TRUE)-_xlfn.NORM.DIST(AND(GI$6&gt;=$F161,GI$6&lt;=$H161)*(GH$6-$F161+1),$J161/2,$M161,TRUE))/(1-2*_xlfn.NORM.DIST(0,$J161/2,$M161,TRUE))*$D161+($K161="Steady Growth")*(AND(GI$6&gt;=$F161,GI$6&lt;=$H161)*((GI$6-$F161+1)/($J161*($J161+1)/2)*$D161))+($K161="custom")*CustCF!GC161</f>
        <v/>
      </c>
      <c r="GJ161" s="87">
        <f>($K161="Bell Curve")*(_xlfn.NORM.DIST(AND(GJ$6&gt;=$F161,GJ$6&lt;=$H161)*(GJ$6-$F161+1),$J161/2,$M161,TRUE)-_xlfn.NORM.DIST(AND(GJ$6&gt;=$F161,GJ$6&lt;=$H161)*(GI$6-$F161+1),$J161/2,$M161,TRUE))/(1-2*_xlfn.NORM.DIST(0,$J161/2,$M161,TRUE))*$D161+($K161="Steady Growth")*(AND(GJ$6&gt;=$F161,GJ$6&lt;=$H161)*((GJ$6-$F161+1)/($J161*($J161+1)/2)*$D161))+($K161="custom")*CustCF!GD161</f>
        <v/>
      </c>
      <c r="GK161" s="87">
        <f>($K161="Bell Curve")*(_xlfn.NORM.DIST(AND(GK$6&gt;=$F161,GK$6&lt;=$H161)*(GK$6-$F161+1),$J161/2,$M161,TRUE)-_xlfn.NORM.DIST(AND(GK$6&gt;=$F161,GK$6&lt;=$H161)*(GJ$6-$F161+1),$J161/2,$M161,TRUE))/(1-2*_xlfn.NORM.DIST(0,$J161/2,$M161,TRUE))*$D161+($K161="Steady Growth")*(AND(GK$6&gt;=$F161,GK$6&lt;=$H161)*((GK$6-$F161+1)/($J161*($J161+1)/2)*$D161))+($K161="custom")*CustCF!GE161</f>
        <v/>
      </c>
      <c r="GL161" s="87">
        <f>($K161="Bell Curve")*(_xlfn.NORM.DIST(AND(GL$6&gt;=$F161,GL$6&lt;=$H161)*(GL$6-$F161+1),$J161/2,$M161,TRUE)-_xlfn.NORM.DIST(AND(GL$6&gt;=$F161,GL$6&lt;=$H161)*(GK$6-$F161+1),$J161/2,$M161,TRUE))/(1-2*_xlfn.NORM.DIST(0,$J161/2,$M161,TRUE))*$D161+($K161="Steady Growth")*(AND(GL$6&gt;=$F161,GL$6&lt;=$H161)*((GL$6-$F161+1)/($J161*($J161+1)/2)*$D161))+($K161="custom")*CustCF!GF161</f>
        <v/>
      </c>
      <c r="GM161" s="87">
        <f>($K161="Bell Curve")*(_xlfn.NORM.DIST(AND(GM$6&gt;=$F161,GM$6&lt;=$H161)*(GM$6-$F161+1),$J161/2,$M161,TRUE)-_xlfn.NORM.DIST(AND(GM$6&gt;=$F161,GM$6&lt;=$H161)*(GL$6-$F161+1),$J161/2,$M161,TRUE))/(1-2*_xlfn.NORM.DIST(0,$J161/2,$M161,TRUE))*$D161+($K161="Steady Growth")*(AND(GM$6&gt;=$F161,GM$6&lt;=$H161)*((GM$6-$F161+1)/($J161*($J161+1)/2)*$D161))+($K161="custom")*CustCF!GG161</f>
        <v/>
      </c>
      <c r="GN161" s="257">
        <f>($K161="Bell Curve")*(_xlfn.NORM.DIST(AND(GN$6&gt;=$F161,GN$6&lt;=$H161)*(GN$6-$F161+1),$J161/2,$M161,TRUE)-_xlfn.NORM.DIST(AND(GN$6&gt;=$F161,GN$6&lt;=$H161)*(GM$6-$F161+1),$J161/2,$M161,TRUE))/(1-2*_xlfn.NORM.DIST(0,$J161/2,$M161,TRUE))*$D161+($K161="Steady Growth")*(AND(GN$6&gt;=$F161,GN$6&lt;=$H161)*((GN$6-$F161+1)/($J161*($J161+1)/2)*$D161))+($K161="custom")*CustCF!GH161</f>
        <v/>
      </c>
      <c r="GO161" s="1" t="n"/>
      <c r="GP161" s="63" t="n"/>
    </row>
    <row r="162" hidden="1" outlineLevel="1">
      <c r="A162" s="1" t="n"/>
      <c r="B162" s="1" t="n"/>
      <c r="C162" s="251">
        <f>Budget!AJ13</f>
        <v/>
      </c>
      <c r="D162" s="14">
        <f>Budget!AK13</f>
        <v/>
      </c>
      <c r="E162" s="14">
        <f>IF(D162&lt;&gt;0,F162,"")</f>
        <v/>
      </c>
      <c r="F162" s="252" t="n">
        <v>0</v>
      </c>
      <c r="G162" s="921">
        <f>IF(L162="custom",CustCF!F162,INDEX($P$8:$EW$8,MATCH(F162,$P$6:$EW$6,0)))</f>
        <v/>
      </c>
      <c r="H162" s="252" t="n">
        <v>0</v>
      </c>
      <c r="I162" s="921">
        <f>IF(L162="custom",CustCF!G162,INDEX($P$8:$EW$8,MATCH(H162,$P$6:$EW$6,0)))</f>
        <v/>
      </c>
      <c r="J162" s="93">
        <f>H162-F162+1</f>
        <v/>
      </c>
      <c r="K162" s="254" t="inlineStr">
        <is>
          <t>Bell Curve</t>
        </is>
      </c>
      <c r="L162" s="255" t="inlineStr">
        <is>
          <t>Flat (9)</t>
        </is>
      </c>
      <c r="M162" s="256">
        <f>INDEX($D$261:$D$266,MATCH(L162,$C$261:$C$266,0))</f>
        <v/>
      </c>
      <c r="N162" s="13">
        <f>SUM(P162:GN162)</f>
        <v/>
      </c>
      <c r="O162" s="14" t="n"/>
      <c r="P162" s="87">
        <f>($K162="Bell Curve")*(_xlfn.NORM.DIST(AND(P$6&gt;=$F162,P$6&lt;=$H162)*(P$6-$F162+1),$J162/2,$M162,TRUE)-_xlfn.NORM.DIST(AND(P$6&gt;=$F162,P$6&lt;=$H162)*(O$6-$F162+1),$J162/2,$M162,TRUE))/(1-2*_xlfn.NORM.DIST(0,$J162/2,$M162,TRUE))*$D162+($K162="Steady Growth")*(AND(P$6&gt;=$F162,P$6&lt;=$H162)*((P$6-$F162+1)/($J162*($J162+1)/2)*$D162))+($K162="custom")*CustCF!J162</f>
        <v/>
      </c>
      <c r="Q162" s="87">
        <f>($K162="Bell Curve")*(_xlfn.NORM.DIST(AND(Q$6&gt;=$F162,Q$6&lt;=$H162)*(Q$6-$F162+1),$J162/2,$M162,TRUE)-_xlfn.NORM.DIST(AND(Q$6&gt;=$F162,Q$6&lt;=$H162)*(P$6-$F162+1),$J162/2,$M162,TRUE))/(1-2*_xlfn.NORM.DIST(0,$J162/2,$M162,TRUE))*$D162+($K162="Steady Growth")*(AND(Q$6&gt;=$F162,Q$6&lt;=$H162)*((Q$6-$F162+1)/($J162*($J162+1)/2)*$D162))+($K162="custom")*CustCF!K162</f>
        <v/>
      </c>
      <c r="R162" s="87">
        <f>($K162="Bell Curve")*(_xlfn.NORM.DIST(AND(R$6&gt;=$F162,R$6&lt;=$H162)*(R$6-$F162+1),$J162/2,$M162,TRUE)-_xlfn.NORM.DIST(AND(R$6&gt;=$F162,R$6&lt;=$H162)*(Q$6-$F162+1),$J162/2,$M162,TRUE))/(1-2*_xlfn.NORM.DIST(0,$J162/2,$M162,TRUE))*$D162+($K162="Steady Growth")*(AND(R$6&gt;=$F162,R$6&lt;=$H162)*((R$6-$F162+1)/($J162*($J162+1)/2)*$D162))+($K162="custom")*CustCF!L162</f>
        <v/>
      </c>
      <c r="S162" s="87">
        <f>($K162="Bell Curve")*(_xlfn.NORM.DIST(AND(S$6&gt;=$F162,S$6&lt;=$H162)*(S$6-$F162+1),$J162/2,$M162,TRUE)-_xlfn.NORM.DIST(AND(S$6&gt;=$F162,S$6&lt;=$H162)*(R$6-$F162+1),$J162/2,$M162,TRUE))/(1-2*_xlfn.NORM.DIST(0,$J162/2,$M162,TRUE))*$D162+($K162="Steady Growth")*(AND(S$6&gt;=$F162,S$6&lt;=$H162)*((S$6-$F162+1)/($J162*($J162+1)/2)*$D162))+($K162="custom")*CustCF!M162</f>
        <v/>
      </c>
      <c r="T162" s="87">
        <f>($K162="Bell Curve")*(_xlfn.NORM.DIST(AND(T$6&gt;=$F162,T$6&lt;=$H162)*(T$6-$F162+1),$J162/2,$M162,TRUE)-_xlfn.NORM.DIST(AND(T$6&gt;=$F162,T$6&lt;=$H162)*(S$6-$F162+1),$J162/2,$M162,TRUE))/(1-2*_xlfn.NORM.DIST(0,$J162/2,$M162,TRUE))*$D162+($K162="Steady Growth")*(AND(T$6&gt;=$F162,T$6&lt;=$H162)*((T$6-$F162+1)/($J162*($J162+1)/2)*$D162))+($K162="custom")*CustCF!N162</f>
        <v/>
      </c>
      <c r="U162" s="87">
        <f>($K162="Bell Curve")*(_xlfn.NORM.DIST(AND(U$6&gt;=$F162,U$6&lt;=$H162)*(U$6-$F162+1),$J162/2,$M162,TRUE)-_xlfn.NORM.DIST(AND(U$6&gt;=$F162,U$6&lt;=$H162)*(T$6-$F162+1),$J162/2,$M162,TRUE))/(1-2*_xlfn.NORM.DIST(0,$J162/2,$M162,TRUE))*$D162+($K162="Steady Growth")*(AND(U$6&gt;=$F162,U$6&lt;=$H162)*((U$6-$F162+1)/($J162*($J162+1)/2)*$D162))+($K162="custom")*CustCF!O162</f>
        <v/>
      </c>
      <c r="V162" s="87">
        <f>($K162="Bell Curve")*(_xlfn.NORM.DIST(AND(V$6&gt;=$F162,V$6&lt;=$H162)*(V$6-$F162+1),$J162/2,$M162,TRUE)-_xlfn.NORM.DIST(AND(V$6&gt;=$F162,V$6&lt;=$H162)*(U$6-$F162+1),$J162/2,$M162,TRUE))/(1-2*_xlfn.NORM.DIST(0,$J162/2,$M162,TRUE))*$D162+($K162="Steady Growth")*(AND(V$6&gt;=$F162,V$6&lt;=$H162)*((V$6-$F162+1)/($J162*($J162+1)/2)*$D162))+($K162="custom")*CustCF!P162</f>
        <v/>
      </c>
      <c r="W162" s="87">
        <f>($K162="Bell Curve")*(_xlfn.NORM.DIST(AND(W$6&gt;=$F162,W$6&lt;=$H162)*(W$6-$F162+1),$J162/2,$M162,TRUE)-_xlfn.NORM.DIST(AND(W$6&gt;=$F162,W$6&lt;=$H162)*(V$6-$F162+1),$J162/2,$M162,TRUE))/(1-2*_xlfn.NORM.DIST(0,$J162/2,$M162,TRUE))*$D162+($K162="Steady Growth")*(AND(W$6&gt;=$F162,W$6&lt;=$H162)*((W$6-$F162+1)/($J162*($J162+1)/2)*$D162))+($K162="custom")*CustCF!Q162</f>
        <v/>
      </c>
      <c r="X162" s="87">
        <f>($K162="Bell Curve")*(_xlfn.NORM.DIST(AND(X$6&gt;=$F162,X$6&lt;=$H162)*(X$6-$F162+1),$J162/2,$M162,TRUE)-_xlfn.NORM.DIST(AND(X$6&gt;=$F162,X$6&lt;=$H162)*(W$6-$F162+1),$J162/2,$M162,TRUE))/(1-2*_xlfn.NORM.DIST(0,$J162/2,$M162,TRUE))*$D162+($K162="Steady Growth")*(AND(X$6&gt;=$F162,X$6&lt;=$H162)*((X$6-$F162+1)/($J162*($J162+1)/2)*$D162))+($K162="custom")*CustCF!R162</f>
        <v/>
      </c>
      <c r="Y162" s="87">
        <f>($K162="Bell Curve")*(_xlfn.NORM.DIST(AND(Y$6&gt;=$F162,Y$6&lt;=$H162)*(Y$6-$F162+1),$J162/2,$M162,TRUE)-_xlfn.NORM.DIST(AND(Y$6&gt;=$F162,Y$6&lt;=$H162)*(X$6-$F162+1),$J162/2,$M162,TRUE))/(1-2*_xlfn.NORM.DIST(0,$J162/2,$M162,TRUE))*$D162+($K162="Steady Growth")*(AND(Y$6&gt;=$F162,Y$6&lt;=$H162)*((Y$6-$F162+1)/($J162*($J162+1)/2)*$D162))+($K162="custom")*CustCF!S162</f>
        <v/>
      </c>
      <c r="Z162" s="87">
        <f>($K162="Bell Curve")*(_xlfn.NORM.DIST(AND(Z$6&gt;=$F162,Z$6&lt;=$H162)*(Z$6-$F162+1),$J162/2,$M162,TRUE)-_xlfn.NORM.DIST(AND(Z$6&gt;=$F162,Z$6&lt;=$H162)*(Y$6-$F162+1),$J162/2,$M162,TRUE))/(1-2*_xlfn.NORM.DIST(0,$J162/2,$M162,TRUE))*$D162+($K162="Steady Growth")*(AND(Z$6&gt;=$F162,Z$6&lt;=$H162)*((Z$6-$F162+1)/($J162*($J162+1)/2)*$D162))+($K162="custom")*CustCF!T162</f>
        <v/>
      </c>
      <c r="AA162" s="87">
        <f>($K162="Bell Curve")*(_xlfn.NORM.DIST(AND(AA$6&gt;=$F162,AA$6&lt;=$H162)*(AA$6-$F162+1),$J162/2,$M162,TRUE)-_xlfn.NORM.DIST(AND(AA$6&gt;=$F162,AA$6&lt;=$H162)*(Z$6-$F162+1),$J162/2,$M162,TRUE))/(1-2*_xlfn.NORM.DIST(0,$J162/2,$M162,TRUE))*$D162+($K162="Steady Growth")*(AND(AA$6&gt;=$F162,AA$6&lt;=$H162)*((AA$6-$F162+1)/($J162*($J162+1)/2)*$D162))+($K162="custom")*CustCF!U162</f>
        <v/>
      </c>
      <c r="AB162" s="87">
        <f>($K162="Bell Curve")*(_xlfn.NORM.DIST(AND(AB$6&gt;=$F162,AB$6&lt;=$H162)*(AB$6-$F162+1),$J162/2,$M162,TRUE)-_xlfn.NORM.DIST(AND(AB$6&gt;=$F162,AB$6&lt;=$H162)*(AA$6-$F162+1),$J162/2,$M162,TRUE))/(1-2*_xlfn.NORM.DIST(0,$J162/2,$M162,TRUE))*$D162+($K162="Steady Growth")*(AND(AB$6&gt;=$F162,AB$6&lt;=$H162)*((AB$6-$F162+1)/($J162*($J162+1)/2)*$D162))+($K162="custom")*CustCF!V162</f>
        <v/>
      </c>
      <c r="AC162" s="87">
        <f>($K162="Bell Curve")*(_xlfn.NORM.DIST(AND(AC$6&gt;=$F162,AC$6&lt;=$H162)*(AC$6-$F162+1),$J162/2,$M162,TRUE)-_xlfn.NORM.DIST(AND(AC$6&gt;=$F162,AC$6&lt;=$H162)*(AB$6-$F162+1),$J162/2,$M162,TRUE))/(1-2*_xlfn.NORM.DIST(0,$J162/2,$M162,TRUE))*$D162+($K162="Steady Growth")*(AND(AC$6&gt;=$F162,AC$6&lt;=$H162)*((AC$6-$F162+1)/($J162*($J162+1)/2)*$D162))+($K162="custom")*CustCF!W162</f>
        <v/>
      </c>
      <c r="AD162" s="87">
        <f>($K162="Bell Curve")*(_xlfn.NORM.DIST(AND(AD$6&gt;=$F162,AD$6&lt;=$H162)*(AD$6-$F162+1),$J162/2,$M162,TRUE)-_xlfn.NORM.DIST(AND(AD$6&gt;=$F162,AD$6&lt;=$H162)*(AC$6-$F162+1),$J162/2,$M162,TRUE))/(1-2*_xlfn.NORM.DIST(0,$J162/2,$M162,TRUE))*$D162+($K162="Steady Growth")*(AND(AD$6&gt;=$F162,AD$6&lt;=$H162)*((AD$6-$F162+1)/($J162*($J162+1)/2)*$D162))+($K162="custom")*CustCF!X162</f>
        <v/>
      </c>
      <c r="AE162" s="87">
        <f>($K162="Bell Curve")*(_xlfn.NORM.DIST(AND(AE$6&gt;=$F162,AE$6&lt;=$H162)*(AE$6-$F162+1),$J162/2,$M162,TRUE)-_xlfn.NORM.DIST(AND(AE$6&gt;=$F162,AE$6&lt;=$H162)*(AD$6-$F162+1),$J162/2,$M162,TRUE))/(1-2*_xlfn.NORM.DIST(0,$J162/2,$M162,TRUE))*$D162+($K162="Steady Growth")*(AND(AE$6&gt;=$F162,AE$6&lt;=$H162)*((AE$6-$F162+1)/($J162*($J162+1)/2)*$D162))+($K162="custom")*CustCF!Y162</f>
        <v/>
      </c>
      <c r="AF162" s="87">
        <f>($K162="Bell Curve")*(_xlfn.NORM.DIST(AND(AF$6&gt;=$F162,AF$6&lt;=$H162)*(AF$6-$F162+1),$J162/2,$M162,TRUE)-_xlfn.NORM.DIST(AND(AF$6&gt;=$F162,AF$6&lt;=$H162)*(AE$6-$F162+1),$J162/2,$M162,TRUE))/(1-2*_xlfn.NORM.DIST(0,$J162/2,$M162,TRUE))*$D162+($K162="Steady Growth")*(AND(AF$6&gt;=$F162,AF$6&lt;=$H162)*((AF$6-$F162+1)/($J162*($J162+1)/2)*$D162))+($K162="custom")*CustCF!Z162</f>
        <v/>
      </c>
      <c r="AG162" s="87">
        <f>($K162="Bell Curve")*(_xlfn.NORM.DIST(AND(AG$6&gt;=$F162,AG$6&lt;=$H162)*(AG$6-$F162+1),$J162/2,$M162,TRUE)-_xlfn.NORM.DIST(AND(AG$6&gt;=$F162,AG$6&lt;=$H162)*(AF$6-$F162+1),$J162/2,$M162,TRUE))/(1-2*_xlfn.NORM.DIST(0,$J162/2,$M162,TRUE))*$D162+($K162="Steady Growth")*(AND(AG$6&gt;=$F162,AG$6&lt;=$H162)*((AG$6-$F162+1)/($J162*($J162+1)/2)*$D162))+($K162="custom")*CustCF!AA162</f>
        <v/>
      </c>
      <c r="AH162" s="87">
        <f>($K162="Bell Curve")*(_xlfn.NORM.DIST(AND(AH$6&gt;=$F162,AH$6&lt;=$H162)*(AH$6-$F162+1),$J162/2,$M162,TRUE)-_xlfn.NORM.DIST(AND(AH$6&gt;=$F162,AH$6&lt;=$H162)*(AG$6-$F162+1),$J162/2,$M162,TRUE))/(1-2*_xlfn.NORM.DIST(0,$J162/2,$M162,TRUE))*$D162+($K162="Steady Growth")*(AND(AH$6&gt;=$F162,AH$6&lt;=$H162)*((AH$6-$F162+1)/($J162*($J162+1)/2)*$D162))+($K162="custom")*CustCF!AB162</f>
        <v/>
      </c>
      <c r="AI162" s="87">
        <f>($K162="Bell Curve")*(_xlfn.NORM.DIST(AND(AI$6&gt;=$F162,AI$6&lt;=$H162)*(AI$6-$F162+1),$J162/2,$M162,TRUE)-_xlfn.NORM.DIST(AND(AI$6&gt;=$F162,AI$6&lt;=$H162)*(AH$6-$F162+1),$J162/2,$M162,TRUE))/(1-2*_xlfn.NORM.DIST(0,$J162/2,$M162,TRUE))*$D162+($K162="Steady Growth")*(AND(AI$6&gt;=$F162,AI$6&lt;=$H162)*((AI$6-$F162+1)/($J162*($J162+1)/2)*$D162))+($K162="custom")*CustCF!AC162</f>
        <v/>
      </c>
      <c r="AJ162" s="87">
        <f>($K162="Bell Curve")*(_xlfn.NORM.DIST(AND(AJ$6&gt;=$F162,AJ$6&lt;=$H162)*(AJ$6-$F162+1),$J162/2,$M162,TRUE)-_xlfn.NORM.DIST(AND(AJ$6&gt;=$F162,AJ$6&lt;=$H162)*(AI$6-$F162+1),$J162/2,$M162,TRUE))/(1-2*_xlfn.NORM.DIST(0,$J162/2,$M162,TRUE))*$D162+($K162="Steady Growth")*(AND(AJ$6&gt;=$F162,AJ$6&lt;=$H162)*((AJ$6-$F162+1)/($J162*($J162+1)/2)*$D162))+($K162="custom")*CustCF!AD162</f>
        <v/>
      </c>
      <c r="AK162" s="87">
        <f>($K162="Bell Curve")*(_xlfn.NORM.DIST(AND(AK$6&gt;=$F162,AK$6&lt;=$H162)*(AK$6-$F162+1),$J162/2,$M162,TRUE)-_xlfn.NORM.DIST(AND(AK$6&gt;=$F162,AK$6&lt;=$H162)*(AJ$6-$F162+1),$J162/2,$M162,TRUE))/(1-2*_xlfn.NORM.DIST(0,$J162/2,$M162,TRUE))*$D162+($K162="Steady Growth")*(AND(AK$6&gt;=$F162,AK$6&lt;=$H162)*((AK$6-$F162+1)/($J162*($J162+1)/2)*$D162))+($K162="custom")*CustCF!AE162</f>
        <v/>
      </c>
      <c r="AL162" s="87">
        <f>($K162="Bell Curve")*(_xlfn.NORM.DIST(AND(AL$6&gt;=$F162,AL$6&lt;=$H162)*(AL$6-$F162+1),$J162/2,$M162,TRUE)-_xlfn.NORM.DIST(AND(AL$6&gt;=$F162,AL$6&lt;=$H162)*(AK$6-$F162+1),$J162/2,$M162,TRUE))/(1-2*_xlfn.NORM.DIST(0,$J162/2,$M162,TRUE))*$D162+($K162="Steady Growth")*(AND(AL$6&gt;=$F162,AL$6&lt;=$H162)*((AL$6-$F162+1)/($J162*($J162+1)/2)*$D162))+($K162="custom")*CustCF!AF162</f>
        <v/>
      </c>
      <c r="AM162" s="87">
        <f>($K162="Bell Curve")*(_xlfn.NORM.DIST(AND(AM$6&gt;=$F162,AM$6&lt;=$H162)*(AM$6-$F162+1),$J162/2,$M162,TRUE)-_xlfn.NORM.DIST(AND(AM$6&gt;=$F162,AM$6&lt;=$H162)*(AL$6-$F162+1),$J162/2,$M162,TRUE))/(1-2*_xlfn.NORM.DIST(0,$J162/2,$M162,TRUE))*$D162+($K162="Steady Growth")*(AND(AM$6&gt;=$F162,AM$6&lt;=$H162)*((AM$6-$F162+1)/($J162*($J162+1)/2)*$D162))+($K162="custom")*CustCF!AG162</f>
        <v/>
      </c>
      <c r="AN162" s="87">
        <f>($K162="Bell Curve")*(_xlfn.NORM.DIST(AND(AN$6&gt;=$F162,AN$6&lt;=$H162)*(AN$6-$F162+1),$J162/2,$M162,TRUE)-_xlfn.NORM.DIST(AND(AN$6&gt;=$F162,AN$6&lt;=$H162)*(AM$6-$F162+1),$J162/2,$M162,TRUE))/(1-2*_xlfn.NORM.DIST(0,$J162/2,$M162,TRUE))*$D162+($K162="Steady Growth")*(AND(AN$6&gt;=$F162,AN$6&lt;=$H162)*((AN$6-$F162+1)/($J162*($J162+1)/2)*$D162))+($K162="custom")*CustCF!AH162</f>
        <v/>
      </c>
      <c r="AO162" s="87">
        <f>($K162="Bell Curve")*(_xlfn.NORM.DIST(AND(AO$6&gt;=$F162,AO$6&lt;=$H162)*(AO$6-$F162+1),$J162/2,$M162,TRUE)-_xlfn.NORM.DIST(AND(AO$6&gt;=$F162,AO$6&lt;=$H162)*(AN$6-$F162+1),$J162/2,$M162,TRUE))/(1-2*_xlfn.NORM.DIST(0,$J162/2,$M162,TRUE))*$D162+($K162="Steady Growth")*(AND(AO$6&gt;=$F162,AO$6&lt;=$H162)*((AO$6-$F162+1)/($J162*($J162+1)/2)*$D162))+($K162="custom")*CustCF!AI162</f>
        <v/>
      </c>
      <c r="AP162" s="87">
        <f>($K162="Bell Curve")*(_xlfn.NORM.DIST(AND(AP$6&gt;=$F162,AP$6&lt;=$H162)*(AP$6-$F162+1),$J162/2,$M162,TRUE)-_xlfn.NORM.DIST(AND(AP$6&gt;=$F162,AP$6&lt;=$H162)*(AO$6-$F162+1),$J162/2,$M162,TRUE))/(1-2*_xlfn.NORM.DIST(0,$J162/2,$M162,TRUE))*$D162+($K162="Steady Growth")*(AND(AP$6&gt;=$F162,AP$6&lt;=$H162)*((AP$6-$F162+1)/($J162*($J162+1)/2)*$D162))+($K162="custom")*CustCF!AJ162</f>
        <v/>
      </c>
      <c r="AQ162" s="87">
        <f>($K162="Bell Curve")*(_xlfn.NORM.DIST(AND(AQ$6&gt;=$F162,AQ$6&lt;=$H162)*(AQ$6-$F162+1),$J162/2,$M162,TRUE)-_xlfn.NORM.DIST(AND(AQ$6&gt;=$F162,AQ$6&lt;=$H162)*(AP$6-$F162+1),$J162/2,$M162,TRUE))/(1-2*_xlfn.NORM.DIST(0,$J162/2,$M162,TRUE))*$D162+($K162="Steady Growth")*(AND(AQ$6&gt;=$F162,AQ$6&lt;=$H162)*((AQ$6-$F162+1)/($J162*($J162+1)/2)*$D162))+($K162="custom")*CustCF!AK162</f>
        <v/>
      </c>
      <c r="AR162" s="87">
        <f>($K162="Bell Curve")*(_xlfn.NORM.DIST(AND(AR$6&gt;=$F162,AR$6&lt;=$H162)*(AR$6-$F162+1),$J162/2,$M162,TRUE)-_xlfn.NORM.DIST(AND(AR$6&gt;=$F162,AR$6&lt;=$H162)*(AQ$6-$F162+1),$J162/2,$M162,TRUE))/(1-2*_xlfn.NORM.DIST(0,$J162/2,$M162,TRUE))*$D162+($K162="Steady Growth")*(AND(AR$6&gt;=$F162,AR$6&lt;=$H162)*((AR$6-$F162+1)/($J162*($J162+1)/2)*$D162))+($K162="custom")*CustCF!AL162</f>
        <v/>
      </c>
      <c r="AS162" s="87">
        <f>($K162="Bell Curve")*(_xlfn.NORM.DIST(AND(AS$6&gt;=$F162,AS$6&lt;=$H162)*(AS$6-$F162+1),$J162/2,$M162,TRUE)-_xlfn.NORM.DIST(AND(AS$6&gt;=$F162,AS$6&lt;=$H162)*(AR$6-$F162+1),$J162/2,$M162,TRUE))/(1-2*_xlfn.NORM.DIST(0,$J162/2,$M162,TRUE))*$D162+($K162="Steady Growth")*(AND(AS$6&gt;=$F162,AS$6&lt;=$H162)*((AS$6-$F162+1)/($J162*($J162+1)/2)*$D162))+($K162="custom")*CustCF!AM162</f>
        <v/>
      </c>
      <c r="AT162" s="87">
        <f>($K162="Bell Curve")*(_xlfn.NORM.DIST(AND(AT$6&gt;=$F162,AT$6&lt;=$H162)*(AT$6-$F162+1),$J162/2,$M162,TRUE)-_xlfn.NORM.DIST(AND(AT$6&gt;=$F162,AT$6&lt;=$H162)*(AS$6-$F162+1),$J162/2,$M162,TRUE))/(1-2*_xlfn.NORM.DIST(0,$J162/2,$M162,TRUE))*$D162+($K162="Steady Growth")*(AND(AT$6&gt;=$F162,AT$6&lt;=$H162)*((AT$6-$F162+1)/($J162*($J162+1)/2)*$D162))+($K162="custom")*CustCF!AN162</f>
        <v/>
      </c>
      <c r="AU162" s="87">
        <f>($K162="Bell Curve")*(_xlfn.NORM.DIST(AND(AU$6&gt;=$F162,AU$6&lt;=$H162)*(AU$6-$F162+1),$J162/2,$M162,TRUE)-_xlfn.NORM.DIST(AND(AU$6&gt;=$F162,AU$6&lt;=$H162)*(AT$6-$F162+1),$J162/2,$M162,TRUE))/(1-2*_xlfn.NORM.DIST(0,$J162/2,$M162,TRUE))*$D162+($K162="Steady Growth")*(AND(AU$6&gt;=$F162,AU$6&lt;=$H162)*((AU$6-$F162+1)/($J162*($J162+1)/2)*$D162))+($K162="custom")*CustCF!AO162</f>
        <v/>
      </c>
      <c r="AV162" s="87">
        <f>($K162="Bell Curve")*(_xlfn.NORM.DIST(AND(AV$6&gt;=$F162,AV$6&lt;=$H162)*(AV$6-$F162+1),$J162/2,$M162,TRUE)-_xlfn.NORM.DIST(AND(AV$6&gt;=$F162,AV$6&lt;=$H162)*(AU$6-$F162+1),$J162/2,$M162,TRUE))/(1-2*_xlfn.NORM.DIST(0,$J162/2,$M162,TRUE))*$D162+($K162="Steady Growth")*(AND(AV$6&gt;=$F162,AV$6&lt;=$H162)*((AV$6-$F162+1)/($J162*($J162+1)/2)*$D162))+($K162="custom")*CustCF!AP162</f>
        <v/>
      </c>
      <c r="AW162" s="87">
        <f>($K162="Bell Curve")*(_xlfn.NORM.DIST(AND(AW$6&gt;=$F162,AW$6&lt;=$H162)*(AW$6-$F162+1),$J162/2,$M162,TRUE)-_xlfn.NORM.DIST(AND(AW$6&gt;=$F162,AW$6&lt;=$H162)*(AV$6-$F162+1),$J162/2,$M162,TRUE))/(1-2*_xlfn.NORM.DIST(0,$J162/2,$M162,TRUE))*$D162+($K162="Steady Growth")*(AND(AW$6&gt;=$F162,AW$6&lt;=$H162)*((AW$6-$F162+1)/($J162*($J162+1)/2)*$D162))+($K162="custom")*CustCF!AQ162</f>
        <v/>
      </c>
      <c r="AX162" s="87">
        <f>($K162="Bell Curve")*(_xlfn.NORM.DIST(AND(AX$6&gt;=$F162,AX$6&lt;=$H162)*(AX$6-$F162+1),$J162/2,$M162,TRUE)-_xlfn.NORM.DIST(AND(AX$6&gt;=$F162,AX$6&lt;=$H162)*(AW$6-$F162+1),$J162/2,$M162,TRUE))/(1-2*_xlfn.NORM.DIST(0,$J162/2,$M162,TRUE))*$D162+($K162="Steady Growth")*(AND(AX$6&gt;=$F162,AX$6&lt;=$H162)*((AX$6-$F162+1)/($J162*($J162+1)/2)*$D162))+($K162="custom")*CustCF!AR162</f>
        <v/>
      </c>
      <c r="AY162" s="87">
        <f>($K162="Bell Curve")*(_xlfn.NORM.DIST(AND(AY$6&gt;=$F162,AY$6&lt;=$H162)*(AY$6-$F162+1),$J162/2,$M162,TRUE)-_xlfn.NORM.DIST(AND(AY$6&gt;=$F162,AY$6&lt;=$H162)*(AX$6-$F162+1),$J162/2,$M162,TRUE))/(1-2*_xlfn.NORM.DIST(0,$J162/2,$M162,TRUE))*$D162+($K162="Steady Growth")*(AND(AY$6&gt;=$F162,AY$6&lt;=$H162)*((AY$6-$F162+1)/($J162*($J162+1)/2)*$D162))+($K162="custom")*CustCF!AS162</f>
        <v/>
      </c>
      <c r="AZ162" s="87">
        <f>($K162="Bell Curve")*(_xlfn.NORM.DIST(AND(AZ$6&gt;=$F162,AZ$6&lt;=$H162)*(AZ$6-$F162+1),$J162/2,$M162,TRUE)-_xlfn.NORM.DIST(AND(AZ$6&gt;=$F162,AZ$6&lt;=$H162)*(AY$6-$F162+1),$J162/2,$M162,TRUE))/(1-2*_xlfn.NORM.DIST(0,$J162/2,$M162,TRUE))*$D162+($K162="Steady Growth")*(AND(AZ$6&gt;=$F162,AZ$6&lt;=$H162)*((AZ$6-$F162+1)/($J162*($J162+1)/2)*$D162))+($K162="custom")*CustCF!AT162</f>
        <v/>
      </c>
      <c r="BA162" s="87">
        <f>($K162="Bell Curve")*(_xlfn.NORM.DIST(AND(BA$6&gt;=$F162,BA$6&lt;=$H162)*(BA$6-$F162+1),$J162/2,$M162,TRUE)-_xlfn.NORM.DIST(AND(BA$6&gt;=$F162,BA$6&lt;=$H162)*(AZ$6-$F162+1),$J162/2,$M162,TRUE))/(1-2*_xlfn.NORM.DIST(0,$J162/2,$M162,TRUE))*$D162+($K162="Steady Growth")*(AND(BA$6&gt;=$F162,BA$6&lt;=$H162)*((BA$6-$F162+1)/($J162*($J162+1)/2)*$D162))+($K162="custom")*CustCF!AU162</f>
        <v/>
      </c>
      <c r="BB162" s="87">
        <f>($K162="Bell Curve")*(_xlfn.NORM.DIST(AND(BB$6&gt;=$F162,BB$6&lt;=$H162)*(BB$6-$F162+1),$J162/2,$M162,TRUE)-_xlfn.NORM.DIST(AND(BB$6&gt;=$F162,BB$6&lt;=$H162)*(BA$6-$F162+1),$J162/2,$M162,TRUE))/(1-2*_xlfn.NORM.DIST(0,$J162/2,$M162,TRUE))*$D162+($K162="Steady Growth")*(AND(BB$6&gt;=$F162,BB$6&lt;=$H162)*((BB$6-$F162+1)/($J162*($J162+1)/2)*$D162))+($K162="custom")*CustCF!AV162</f>
        <v/>
      </c>
      <c r="BC162" s="87">
        <f>($K162="Bell Curve")*(_xlfn.NORM.DIST(AND(BC$6&gt;=$F162,BC$6&lt;=$H162)*(BC$6-$F162+1),$J162/2,$M162,TRUE)-_xlfn.NORM.DIST(AND(BC$6&gt;=$F162,BC$6&lt;=$H162)*(BB$6-$F162+1),$J162/2,$M162,TRUE))/(1-2*_xlfn.NORM.DIST(0,$J162/2,$M162,TRUE))*$D162+($K162="Steady Growth")*(AND(BC$6&gt;=$F162,BC$6&lt;=$H162)*((BC$6-$F162+1)/($J162*($J162+1)/2)*$D162))+($K162="custom")*CustCF!AW162</f>
        <v/>
      </c>
      <c r="BD162" s="87">
        <f>($K162="Bell Curve")*(_xlfn.NORM.DIST(AND(BD$6&gt;=$F162,BD$6&lt;=$H162)*(BD$6-$F162+1),$J162/2,$M162,TRUE)-_xlfn.NORM.DIST(AND(BD$6&gt;=$F162,BD$6&lt;=$H162)*(BC$6-$F162+1),$J162/2,$M162,TRUE))/(1-2*_xlfn.NORM.DIST(0,$J162/2,$M162,TRUE))*$D162+($K162="Steady Growth")*(AND(BD$6&gt;=$F162,BD$6&lt;=$H162)*((BD$6-$F162+1)/($J162*($J162+1)/2)*$D162))+($K162="custom")*CustCF!AX162</f>
        <v/>
      </c>
      <c r="BE162" s="87">
        <f>($K162="Bell Curve")*(_xlfn.NORM.DIST(AND(BE$6&gt;=$F162,BE$6&lt;=$H162)*(BE$6-$F162+1),$J162/2,$M162,TRUE)-_xlfn.NORM.DIST(AND(BE$6&gt;=$F162,BE$6&lt;=$H162)*(BD$6-$F162+1),$J162/2,$M162,TRUE))/(1-2*_xlfn.NORM.DIST(0,$J162/2,$M162,TRUE))*$D162+($K162="Steady Growth")*(AND(BE$6&gt;=$F162,BE$6&lt;=$H162)*((BE$6-$F162+1)/($J162*($J162+1)/2)*$D162))+($K162="custom")*CustCF!AY162</f>
        <v/>
      </c>
      <c r="BF162" s="87">
        <f>($K162="Bell Curve")*(_xlfn.NORM.DIST(AND(BF$6&gt;=$F162,BF$6&lt;=$H162)*(BF$6-$F162+1),$J162/2,$M162,TRUE)-_xlfn.NORM.DIST(AND(BF$6&gt;=$F162,BF$6&lt;=$H162)*(BE$6-$F162+1),$J162/2,$M162,TRUE))/(1-2*_xlfn.NORM.DIST(0,$J162/2,$M162,TRUE))*$D162+($K162="Steady Growth")*(AND(BF$6&gt;=$F162,BF$6&lt;=$H162)*((BF$6-$F162+1)/($J162*($J162+1)/2)*$D162))+($K162="custom")*CustCF!AZ162</f>
        <v/>
      </c>
      <c r="BG162" s="87">
        <f>($K162="Bell Curve")*(_xlfn.NORM.DIST(AND(BG$6&gt;=$F162,BG$6&lt;=$H162)*(BG$6-$F162+1),$J162/2,$M162,TRUE)-_xlfn.NORM.DIST(AND(BG$6&gt;=$F162,BG$6&lt;=$H162)*(BF$6-$F162+1),$J162/2,$M162,TRUE))/(1-2*_xlfn.NORM.DIST(0,$J162/2,$M162,TRUE))*$D162+($K162="Steady Growth")*(AND(BG$6&gt;=$F162,BG$6&lt;=$H162)*((BG$6-$F162+1)/($J162*($J162+1)/2)*$D162))+($K162="custom")*CustCF!BA162</f>
        <v/>
      </c>
      <c r="BH162" s="87">
        <f>($K162="Bell Curve")*(_xlfn.NORM.DIST(AND(BH$6&gt;=$F162,BH$6&lt;=$H162)*(BH$6-$F162+1),$J162/2,$M162,TRUE)-_xlfn.NORM.DIST(AND(BH$6&gt;=$F162,BH$6&lt;=$H162)*(BG$6-$F162+1),$J162/2,$M162,TRUE))/(1-2*_xlfn.NORM.DIST(0,$J162/2,$M162,TRUE))*$D162+($K162="Steady Growth")*(AND(BH$6&gt;=$F162,BH$6&lt;=$H162)*((BH$6-$F162+1)/($J162*($J162+1)/2)*$D162))+($K162="custom")*CustCF!BB162</f>
        <v/>
      </c>
      <c r="BI162" s="87">
        <f>($K162="Bell Curve")*(_xlfn.NORM.DIST(AND(BI$6&gt;=$F162,BI$6&lt;=$H162)*(BI$6-$F162+1),$J162/2,$M162,TRUE)-_xlfn.NORM.DIST(AND(BI$6&gt;=$F162,BI$6&lt;=$H162)*(BH$6-$F162+1),$J162/2,$M162,TRUE))/(1-2*_xlfn.NORM.DIST(0,$J162/2,$M162,TRUE))*$D162+($K162="Steady Growth")*(AND(BI$6&gt;=$F162,BI$6&lt;=$H162)*((BI$6-$F162+1)/($J162*($J162+1)/2)*$D162))+($K162="custom")*CustCF!BC162</f>
        <v/>
      </c>
      <c r="BJ162" s="87">
        <f>($K162="Bell Curve")*(_xlfn.NORM.DIST(AND(BJ$6&gt;=$F162,BJ$6&lt;=$H162)*(BJ$6-$F162+1),$J162/2,$M162,TRUE)-_xlfn.NORM.DIST(AND(BJ$6&gt;=$F162,BJ$6&lt;=$H162)*(BI$6-$F162+1),$J162/2,$M162,TRUE))/(1-2*_xlfn.NORM.DIST(0,$J162/2,$M162,TRUE))*$D162+($K162="Steady Growth")*(AND(BJ$6&gt;=$F162,BJ$6&lt;=$H162)*((BJ$6-$F162+1)/($J162*($J162+1)/2)*$D162))+($K162="custom")*CustCF!BD162</f>
        <v/>
      </c>
      <c r="BK162" s="87">
        <f>($K162="Bell Curve")*(_xlfn.NORM.DIST(AND(BK$6&gt;=$F162,BK$6&lt;=$H162)*(BK$6-$F162+1),$J162/2,$M162,TRUE)-_xlfn.NORM.DIST(AND(BK$6&gt;=$F162,BK$6&lt;=$H162)*(BJ$6-$F162+1),$J162/2,$M162,TRUE))/(1-2*_xlfn.NORM.DIST(0,$J162/2,$M162,TRUE))*$D162+($K162="Steady Growth")*(AND(BK$6&gt;=$F162,BK$6&lt;=$H162)*((BK$6-$F162+1)/($J162*($J162+1)/2)*$D162))+($K162="custom")*CustCF!BE162</f>
        <v/>
      </c>
      <c r="BL162" s="87">
        <f>($K162="Bell Curve")*(_xlfn.NORM.DIST(AND(BL$6&gt;=$F162,BL$6&lt;=$H162)*(BL$6-$F162+1),$J162/2,$M162,TRUE)-_xlfn.NORM.DIST(AND(BL$6&gt;=$F162,BL$6&lt;=$H162)*(BK$6-$F162+1),$J162/2,$M162,TRUE))/(1-2*_xlfn.NORM.DIST(0,$J162/2,$M162,TRUE))*$D162+($K162="Steady Growth")*(AND(BL$6&gt;=$F162,BL$6&lt;=$H162)*((BL$6-$F162+1)/($J162*($J162+1)/2)*$D162))+($K162="custom")*CustCF!BF162</f>
        <v/>
      </c>
      <c r="BM162" s="87">
        <f>($K162="Bell Curve")*(_xlfn.NORM.DIST(AND(BM$6&gt;=$F162,BM$6&lt;=$H162)*(BM$6-$F162+1),$J162/2,$M162,TRUE)-_xlfn.NORM.DIST(AND(BM$6&gt;=$F162,BM$6&lt;=$H162)*(BL$6-$F162+1),$J162/2,$M162,TRUE))/(1-2*_xlfn.NORM.DIST(0,$J162/2,$M162,TRUE))*$D162+($K162="Steady Growth")*(AND(BM$6&gt;=$F162,BM$6&lt;=$H162)*((BM$6-$F162+1)/($J162*($J162+1)/2)*$D162))+($K162="custom")*CustCF!BG162</f>
        <v/>
      </c>
      <c r="BN162" s="87">
        <f>($K162="Bell Curve")*(_xlfn.NORM.DIST(AND(BN$6&gt;=$F162,BN$6&lt;=$H162)*(BN$6-$F162+1),$J162/2,$M162,TRUE)-_xlfn.NORM.DIST(AND(BN$6&gt;=$F162,BN$6&lt;=$H162)*(BM$6-$F162+1),$J162/2,$M162,TRUE))/(1-2*_xlfn.NORM.DIST(0,$J162/2,$M162,TRUE))*$D162+($K162="Steady Growth")*(AND(BN$6&gt;=$F162,BN$6&lt;=$H162)*((BN$6-$F162+1)/($J162*($J162+1)/2)*$D162))+($K162="custom")*CustCF!BH162</f>
        <v/>
      </c>
      <c r="BO162" s="87">
        <f>($K162="Bell Curve")*(_xlfn.NORM.DIST(AND(BO$6&gt;=$F162,BO$6&lt;=$H162)*(BO$6-$F162+1),$J162/2,$M162,TRUE)-_xlfn.NORM.DIST(AND(BO$6&gt;=$F162,BO$6&lt;=$H162)*(BN$6-$F162+1),$J162/2,$M162,TRUE))/(1-2*_xlfn.NORM.DIST(0,$J162/2,$M162,TRUE))*$D162+($K162="Steady Growth")*(AND(BO$6&gt;=$F162,BO$6&lt;=$H162)*((BO$6-$F162+1)/($J162*($J162+1)/2)*$D162))+($K162="custom")*CustCF!BI162</f>
        <v/>
      </c>
      <c r="BP162" s="87">
        <f>($K162="Bell Curve")*(_xlfn.NORM.DIST(AND(BP$6&gt;=$F162,BP$6&lt;=$H162)*(BP$6-$F162+1),$J162/2,$M162,TRUE)-_xlfn.NORM.DIST(AND(BP$6&gt;=$F162,BP$6&lt;=$H162)*(BO$6-$F162+1),$J162/2,$M162,TRUE))/(1-2*_xlfn.NORM.DIST(0,$J162/2,$M162,TRUE))*$D162+($K162="Steady Growth")*(AND(BP$6&gt;=$F162,BP$6&lt;=$H162)*((BP$6-$F162+1)/($J162*($J162+1)/2)*$D162))+($K162="custom")*CustCF!BJ162</f>
        <v/>
      </c>
      <c r="BQ162" s="87">
        <f>($K162="Bell Curve")*(_xlfn.NORM.DIST(AND(BQ$6&gt;=$F162,BQ$6&lt;=$H162)*(BQ$6-$F162+1),$J162/2,$M162,TRUE)-_xlfn.NORM.DIST(AND(BQ$6&gt;=$F162,BQ$6&lt;=$H162)*(BP$6-$F162+1),$J162/2,$M162,TRUE))/(1-2*_xlfn.NORM.DIST(0,$J162/2,$M162,TRUE))*$D162+($K162="Steady Growth")*(AND(BQ$6&gt;=$F162,BQ$6&lt;=$H162)*((BQ$6-$F162+1)/($J162*($J162+1)/2)*$D162))+($K162="custom")*CustCF!BK162</f>
        <v/>
      </c>
      <c r="BR162" s="87">
        <f>($K162="Bell Curve")*(_xlfn.NORM.DIST(AND(BR$6&gt;=$F162,BR$6&lt;=$H162)*(BR$6-$F162+1),$J162/2,$M162,TRUE)-_xlfn.NORM.DIST(AND(BR$6&gt;=$F162,BR$6&lt;=$H162)*(BQ$6-$F162+1),$J162/2,$M162,TRUE))/(1-2*_xlfn.NORM.DIST(0,$J162/2,$M162,TRUE))*$D162+($K162="Steady Growth")*(AND(BR$6&gt;=$F162,BR$6&lt;=$H162)*((BR$6-$F162+1)/($J162*($J162+1)/2)*$D162))+($K162="custom")*CustCF!BL162</f>
        <v/>
      </c>
      <c r="BS162" s="87">
        <f>($K162="Bell Curve")*(_xlfn.NORM.DIST(AND(BS$6&gt;=$F162,BS$6&lt;=$H162)*(BS$6-$F162+1),$J162/2,$M162,TRUE)-_xlfn.NORM.DIST(AND(BS$6&gt;=$F162,BS$6&lt;=$H162)*(BR$6-$F162+1),$J162/2,$M162,TRUE))/(1-2*_xlfn.NORM.DIST(0,$J162/2,$M162,TRUE))*$D162+($K162="Steady Growth")*(AND(BS$6&gt;=$F162,BS$6&lt;=$H162)*((BS$6-$F162+1)/($J162*($J162+1)/2)*$D162))+($K162="custom")*CustCF!BM162</f>
        <v/>
      </c>
      <c r="BT162" s="87">
        <f>($K162="Bell Curve")*(_xlfn.NORM.DIST(AND(BT$6&gt;=$F162,BT$6&lt;=$H162)*(BT$6-$F162+1),$J162/2,$M162,TRUE)-_xlfn.NORM.DIST(AND(BT$6&gt;=$F162,BT$6&lt;=$H162)*(BS$6-$F162+1),$J162/2,$M162,TRUE))/(1-2*_xlfn.NORM.DIST(0,$J162/2,$M162,TRUE))*$D162+($K162="Steady Growth")*(AND(BT$6&gt;=$F162,BT$6&lt;=$H162)*((BT$6-$F162+1)/($J162*($J162+1)/2)*$D162))+($K162="custom")*CustCF!BN162</f>
        <v/>
      </c>
      <c r="BU162" s="87">
        <f>($K162="Bell Curve")*(_xlfn.NORM.DIST(AND(BU$6&gt;=$F162,BU$6&lt;=$H162)*(BU$6-$F162+1),$J162/2,$M162,TRUE)-_xlfn.NORM.DIST(AND(BU$6&gt;=$F162,BU$6&lt;=$H162)*(BT$6-$F162+1),$J162/2,$M162,TRUE))/(1-2*_xlfn.NORM.DIST(0,$J162/2,$M162,TRUE))*$D162+($K162="Steady Growth")*(AND(BU$6&gt;=$F162,BU$6&lt;=$H162)*((BU$6-$F162+1)/($J162*($J162+1)/2)*$D162))+($K162="custom")*CustCF!BO162</f>
        <v/>
      </c>
      <c r="BV162" s="87">
        <f>($K162="Bell Curve")*(_xlfn.NORM.DIST(AND(BV$6&gt;=$F162,BV$6&lt;=$H162)*(BV$6-$F162+1),$J162/2,$M162,TRUE)-_xlfn.NORM.DIST(AND(BV$6&gt;=$F162,BV$6&lt;=$H162)*(BU$6-$F162+1),$J162/2,$M162,TRUE))/(1-2*_xlfn.NORM.DIST(0,$J162/2,$M162,TRUE))*$D162+($K162="Steady Growth")*(AND(BV$6&gt;=$F162,BV$6&lt;=$H162)*((BV$6-$F162+1)/($J162*($J162+1)/2)*$D162))+($K162="custom")*CustCF!BP162</f>
        <v/>
      </c>
      <c r="BW162" s="87">
        <f>($K162="Bell Curve")*(_xlfn.NORM.DIST(AND(BW$6&gt;=$F162,BW$6&lt;=$H162)*(BW$6-$F162+1),$J162/2,$M162,TRUE)-_xlfn.NORM.DIST(AND(BW$6&gt;=$F162,BW$6&lt;=$H162)*(BV$6-$F162+1),$J162/2,$M162,TRUE))/(1-2*_xlfn.NORM.DIST(0,$J162/2,$M162,TRUE))*$D162+($K162="Steady Growth")*(AND(BW$6&gt;=$F162,BW$6&lt;=$H162)*((BW$6-$F162+1)/($J162*($J162+1)/2)*$D162))+($K162="custom")*CustCF!BQ162</f>
        <v/>
      </c>
      <c r="BX162" s="87">
        <f>($K162="Bell Curve")*(_xlfn.NORM.DIST(AND(BX$6&gt;=$F162,BX$6&lt;=$H162)*(BX$6-$F162+1),$J162/2,$M162,TRUE)-_xlfn.NORM.DIST(AND(BX$6&gt;=$F162,BX$6&lt;=$H162)*(BW$6-$F162+1),$J162/2,$M162,TRUE))/(1-2*_xlfn.NORM.DIST(0,$J162/2,$M162,TRUE))*$D162+($K162="Steady Growth")*(AND(BX$6&gt;=$F162,BX$6&lt;=$H162)*((BX$6-$F162+1)/($J162*($J162+1)/2)*$D162))+($K162="custom")*CustCF!BR162</f>
        <v/>
      </c>
      <c r="BY162" s="87">
        <f>($K162="Bell Curve")*(_xlfn.NORM.DIST(AND(BY$6&gt;=$F162,BY$6&lt;=$H162)*(BY$6-$F162+1),$J162/2,$M162,TRUE)-_xlfn.NORM.DIST(AND(BY$6&gt;=$F162,BY$6&lt;=$H162)*(BX$6-$F162+1),$J162/2,$M162,TRUE))/(1-2*_xlfn.NORM.DIST(0,$J162/2,$M162,TRUE))*$D162+($K162="Steady Growth")*(AND(BY$6&gt;=$F162,BY$6&lt;=$H162)*((BY$6-$F162+1)/($J162*($J162+1)/2)*$D162))+($K162="custom")*CustCF!BS162</f>
        <v/>
      </c>
      <c r="BZ162" s="87">
        <f>($K162="Bell Curve")*(_xlfn.NORM.DIST(AND(BZ$6&gt;=$F162,BZ$6&lt;=$H162)*(BZ$6-$F162+1),$J162/2,$M162,TRUE)-_xlfn.NORM.DIST(AND(BZ$6&gt;=$F162,BZ$6&lt;=$H162)*(BY$6-$F162+1),$J162/2,$M162,TRUE))/(1-2*_xlfn.NORM.DIST(0,$J162/2,$M162,TRUE))*$D162+($K162="Steady Growth")*(AND(BZ$6&gt;=$F162,BZ$6&lt;=$H162)*((BZ$6-$F162+1)/($J162*($J162+1)/2)*$D162))+($K162="custom")*CustCF!BT162</f>
        <v/>
      </c>
      <c r="CA162" s="87">
        <f>($K162="Bell Curve")*(_xlfn.NORM.DIST(AND(CA$6&gt;=$F162,CA$6&lt;=$H162)*(CA$6-$F162+1),$J162/2,$M162,TRUE)-_xlfn.NORM.DIST(AND(CA$6&gt;=$F162,CA$6&lt;=$H162)*(BZ$6-$F162+1),$J162/2,$M162,TRUE))/(1-2*_xlfn.NORM.DIST(0,$J162/2,$M162,TRUE))*$D162+($K162="Steady Growth")*(AND(CA$6&gt;=$F162,CA$6&lt;=$H162)*((CA$6-$F162+1)/($J162*($J162+1)/2)*$D162))+($K162="custom")*CustCF!BU162</f>
        <v/>
      </c>
      <c r="CB162" s="87">
        <f>($K162="Bell Curve")*(_xlfn.NORM.DIST(AND(CB$6&gt;=$F162,CB$6&lt;=$H162)*(CB$6-$F162+1),$J162/2,$M162,TRUE)-_xlfn.NORM.DIST(AND(CB$6&gt;=$F162,CB$6&lt;=$H162)*(CA$6-$F162+1),$J162/2,$M162,TRUE))/(1-2*_xlfn.NORM.DIST(0,$J162/2,$M162,TRUE))*$D162+($K162="Steady Growth")*(AND(CB$6&gt;=$F162,CB$6&lt;=$H162)*((CB$6-$F162+1)/($J162*($J162+1)/2)*$D162))+($K162="custom")*CustCF!BV162</f>
        <v/>
      </c>
      <c r="CC162" s="87">
        <f>($K162="Bell Curve")*(_xlfn.NORM.DIST(AND(CC$6&gt;=$F162,CC$6&lt;=$H162)*(CC$6-$F162+1),$J162/2,$M162,TRUE)-_xlfn.NORM.DIST(AND(CC$6&gt;=$F162,CC$6&lt;=$H162)*(CB$6-$F162+1),$J162/2,$M162,TRUE))/(1-2*_xlfn.NORM.DIST(0,$J162/2,$M162,TRUE))*$D162+($K162="Steady Growth")*(AND(CC$6&gt;=$F162,CC$6&lt;=$H162)*((CC$6-$F162+1)/($J162*($J162+1)/2)*$D162))+($K162="custom")*CustCF!BW162</f>
        <v/>
      </c>
      <c r="CD162" s="87">
        <f>($K162="Bell Curve")*(_xlfn.NORM.DIST(AND(CD$6&gt;=$F162,CD$6&lt;=$H162)*(CD$6-$F162+1),$J162/2,$M162,TRUE)-_xlfn.NORM.DIST(AND(CD$6&gt;=$F162,CD$6&lt;=$H162)*(CC$6-$F162+1),$J162/2,$M162,TRUE))/(1-2*_xlfn.NORM.DIST(0,$J162/2,$M162,TRUE))*$D162+($K162="Steady Growth")*(AND(CD$6&gt;=$F162,CD$6&lt;=$H162)*((CD$6-$F162+1)/($J162*($J162+1)/2)*$D162))+($K162="custom")*CustCF!BX162</f>
        <v/>
      </c>
      <c r="CE162" s="87">
        <f>($K162="Bell Curve")*(_xlfn.NORM.DIST(AND(CE$6&gt;=$F162,CE$6&lt;=$H162)*(CE$6-$F162+1),$J162/2,$M162,TRUE)-_xlfn.NORM.DIST(AND(CE$6&gt;=$F162,CE$6&lt;=$H162)*(CD$6-$F162+1),$J162/2,$M162,TRUE))/(1-2*_xlfn.NORM.DIST(0,$J162/2,$M162,TRUE))*$D162+($K162="Steady Growth")*(AND(CE$6&gt;=$F162,CE$6&lt;=$H162)*((CE$6-$F162+1)/($J162*($J162+1)/2)*$D162))+($K162="custom")*CustCF!BY162</f>
        <v/>
      </c>
      <c r="CF162" s="87">
        <f>($K162="Bell Curve")*(_xlfn.NORM.DIST(AND(CF$6&gt;=$F162,CF$6&lt;=$H162)*(CF$6-$F162+1),$J162/2,$M162,TRUE)-_xlfn.NORM.DIST(AND(CF$6&gt;=$F162,CF$6&lt;=$H162)*(CE$6-$F162+1),$J162/2,$M162,TRUE))/(1-2*_xlfn.NORM.DIST(0,$J162/2,$M162,TRUE))*$D162+($K162="Steady Growth")*(AND(CF$6&gt;=$F162,CF$6&lt;=$H162)*((CF$6-$F162+1)/($J162*($J162+1)/2)*$D162))+($K162="custom")*CustCF!BZ162</f>
        <v/>
      </c>
      <c r="CG162" s="87">
        <f>($K162="Bell Curve")*(_xlfn.NORM.DIST(AND(CG$6&gt;=$F162,CG$6&lt;=$H162)*(CG$6-$F162+1),$J162/2,$M162,TRUE)-_xlfn.NORM.DIST(AND(CG$6&gt;=$F162,CG$6&lt;=$H162)*(CF$6-$F162+1),$J162/2,$M162,TRUE))/(1-2*_xlfn.NORM.DIST(0,$J162/2,$M162,TRUE))*$D162+($K162="Steady Growth")*(AND(CG$6&gt;=$F162,CG$6&lt;=$H162)*((CG$6-$F162+1)/($J162*($J162+1)/2)*$D162))+($K162="custom")*CustCF!CA162</f>
        <v/>
      </c>
      <c r="CH162" s="87">
        <f>($K162="Bell Curve")*(_xlfn.NORM.DIST(AND(CH$6&gt;=$F162,CH$6&lt;=$H162)*(CH$6-$F162+1),$J162/2,$M162,TRUE)-_xlfn.NORM.DIST(AND(CH$6&gt;=$F162,CH$6&lt;=$H162)*(CG$6-$F162+1),$J162/2,$M162,TRUE))/(1-2*_xlfn.NORM.DIST(0,$J162/2,$M162,TRUE))*$D162+($K162="Steady Growth")*(AND(CH$6&gt;=$F162,CH$6&lt;=$H162)*((CH$6-$F162+1)/($J162*($J162+1)/2)*$D162))+($K162="custom")*CustCF!CB162</f>
        <v/>
      </c>
      <c r="CI162" s="87">
        <f>($K162="Bell Curve")*(_xlfn.NORM.DIST(AND(CI$6&gt;=$F162,CI$6&lt;=$H162)*(CI$6-$F162+1),$J162/2,$M162,TRUE)-_xlfn.NORM.DIST(AND(CI$6&gt;=$F162,CI$6&lt;=$H162)*(CH$6-$F162+1),$J162/2,$M162,TRUE))/(1-2*_xlfn.NORM.DIST(0,$J162/2,$M162,TRUE))*$D162+($K162="Steady Growth")*(AND(CI$6&gt;=$F162,CI$6&lt;=$H162)*((CI$6-$F162+1)/($J162*($J162+1)/2)*$D162))+($K162="custom")*CustCF!CC162</f>
        <v/>
      </c>
      <c r="CJ162" s="87">
        <f>($K162="Bell Curve")*(_xlfn.NORM.DIST(AND(CJ$6&gt;=$F162,CJ$6&lt;=$H162)*(CJ$6-$F162+1),$J162/2,$M162,TRUE)-_xlfn.NORM.DIST(AND(CJ$6&gt;=$F162,CJ$6&lt;=$H162)*(CI$6-$F162+1),$J162/2,$M162,TRUE))/(1-2*_xlfn.NORM.DIST(0,$J162/2,$M162,TRUE))*$D162+($K162="Steady Growth")*(AND(CJ$6&gt;=$F162,CJ$6&lt;=$H162)*((CJ$6-$F162+1)/($J162*($J162+1)/2)*$D162))+($K162="custom")*CustCF!CD162</f>
        <v/>
      </c>
      <c r="CK162" s="87">
        <f>($K162="Bell Curve")*(_xlfn.NORM.DIST(AND(CK$6&gt;=$F162,CK$6&lt;=$H162)*(CK$6-$F162+1),$J162/2,$M162,TRUE)-_xlfn.NORM.DIST(AND(CK$6&gt;=$F162,CK$6&lt;=$H162)*(CJ$6-$F162+1),$J162/2,$M162,TRUE))/(1-2*_xlfn.NORM.DIST(0,$J162/2,$M162,TRUE))*$D162+($K162="Steady Growth")*(AND(CK$6&gt;=$F162,CK$6&lt;=$H162)*((CK$6-$F162+1)/($J162*($J162+1)/2)*$D162))+($K162="custom")*CustCF!CE162</f>
        <v/>
      </c>
      <c r="CL162" s="87">
        <f>($K162="Bell Curve")*(_xlfn.NORM.DIST(AND(CL$6&gt;=$F162,CL$6&lt;=$H162)*(CL$6-$F162+1),$J162/2,$M162,TRUE)-_xlfn.NORM.DIST(AND(CL$6&gt;=$F162,CL$6&lt;=$H162)*(CK$6-$F162+1),$J162/2,$M162,TRUE))/(1-2*_xlfn.NORM.DIST(0,$J162/2,$M162,TRUE))*$D162+($K162="Steady Growth")*(AND(CL$6&gt;=$F162,CL$6&lt;=$H162)*((CL$6-$F162+1)/($J162*($J162+1)/2)*$D162))+($K162="custom")*CustCF!CF162</f>
        <v/>
      </c>
      <c r="CM162" s="87">
        <f>($K162="Bell Curve")*(_xlfn.NORM.DIST(AND(CM$6&gt;=$F162,CM$6&lt;=$H162)*(CM$6-$F162+1),$J162/2,$M162,TRUE)-_xlfn.NORM.DIST(AND(CM$6&gt;=$F162,CM$6&lt;=$H162)*(CL$6-$F162+1),$J162/2,$M162,TRUE))/(1-2*_xlfn.NORM.DIST(0,$J162/2,$M162,TRUE))*$D162+($K162="Steady Growth")*(AND(CM$6&gt;=$F162,CM$6&lt;=$H162)*((CM$6-$F162+1)/($J162*($J162+1)/2)*$D162))+($K162="custom")*CustCF!CG162</f>
        <v/>
      </c>
      <c r="CN162" s="87">
        <f>($K162="Bell Curve")*(_xlfn.NORM.DIST(AND(CN$6&gt;=$F162,CN$6&lt;=$H162)*(CN$6-$F162+1),$J162/2,$M162,TRUE)-_xlfn.NORM.DIST(AND(CN$6&gt;=$F162,CN$6&lt;=$H162)*(CM$6-$F162+1),$J162/2,$M162,TRUE))/(1-2*_xlfn.NORM.DIST(0,$J162/2,$M162,TRUE))*$D162+($K162="Steady Growth")*(AND(CN$6&gt;=$F162,CN$6&lt;=$H162)*((CN$6-$F162+1)/($J162*($J162+1)/2)*$D162))+($K162="custom")*CustCF!CH162</f>
        <v/>
      </c>
      <c r="CO162" s="87">
        <f>($K162="Bell Curve")*(_xlfn.NORM.DIST(AND(CO$6&gt;=$F162,CO$6&lt;=$H162)*(CO$6-$F162+1),$J162/2,$M162,TRUE)-_xlfn.NORM.DIST(AND(CO$6&gt;=$F162,CO$6&lt;=$H162)*(CN$6-$F162+1),$J162/2,$M162,TRUE))/(1-2*_xlfn.NORM.DIST(0,$J162/2,$M162,TRUE))*$D162+($K162="Steady Growth")*(AND(CO$6&gt;=$F162,CO$6&lt;=$H162)*((CO$6-$F162+1)/($J162*($J162+1)/2)*$D162))+($K162="custom")*CustCF!CI162</f>
        <v/>
      </c>
      <c r="CP162" s="87">
        <f>($K162="Bell Curve")*(_xlfn.NORM.DIST(AND(CP$6&gt;=$F162,CP$6&lt;=$H162)*(CP$6-$F162+1),$J162/2,$M162,TRUE)-_xlfn.NORM.DIST(AND(CP$6&gt;=$F162,CP$6&lt;=$H162)*(CO$6-$F162+1),$J162/2,$M162,TRUE))/(1-2*_xlfn.NORM.DIST(0,$J162/2,$M162,TRUE))*$D162+($K162="Steady Growth")*(AND(CP$6&gt;=$F162,CP$6&lt;=$H162)*((CP$6-$F162+1)/($J162*($J162+1)/2)*$D162))+($K162="custom")*CustCF!CJ162</f>
        <v/>
      </c>
      <c r="CQ162" s="87">
        <f>($K162="Bell Curve")*(_xlfn.NORM.DIST(AND(CQ$6&gt;=$F162,CQ$6&lt;=$H162)*(CQ$6-$F162+1),$J162/2,$M162,TRUE)-_xlfn.NORM.DIST(AND(CQ$6&gt;=$F162,CQ$6&lt;=$H162)*(CP$6-$F162+1),$J162/2,$M162,TRUE))/(1-2*_xlfn.NORM.DIST(0,$J162/2,$M162,TRUE))*$D162+($K162="Steady Growth")*(AND(CQ$6&gt;=$F162,CQ$6&lt;=$H162)*((CQ$6-$F162+1)/($J162*($J162+1)/2)*$D162))+($K162="custom")*CustCF!CK162</f>
        <v/>
      </c>
      <c r="CR162" s="87">
        <f>($K162="Bell Curve")*(_xlfn.NORM.DIST(AND(CR$6&gt;=$F162,CR$6&lt;=$H162)*(CR$6-$F162+1),$J162/2,$M162,TRUE)-_xlfn.NORM.DIST(AND(CR$6&gt;=$F162,CR$6&lt;=$H162)*(CQ$6-$F162+1),$J162/2,$M162,TRUE))/(1-2*_xlfn.NORM.DIST(0,$J162/2,$M162,TRUE))*$D162+($K162="Steady Growth")*(AND(CR$6&gt;=$F162,CR$6&lt;=$H162)*((CR$6-$F162+1)/($J162*($J162+1)/2)*$D162))+($K162="custom")*CustCF!CL162</f>
        <v/>
      </c>
      <c r="CS162" s="87">
        <f>($K162="Bell Curve")*(_xlfn.NORM.DIST(AND(CS$6&gt;=$F162,CS$6&lt;=$H162)*(CS$6-$F162+1),$J162/2,$M162,TRUE)-_xlfn.NORM.DIST(AND(CS$6&gt;=$F162,CS$6&lt;=$H162)*(CR$6-$F162+1),$J162/2,$M162,TRUE))/(1-2*_xlfn.NORM.DIST(0,$J162/2,$M162,TRUE))*$D162+($K162="Steady Growth")*(AND(CS$6&gt;=$F162,CS$6&lt;=$H162)*((CS$6-$F162+1)/($J162*($J162+1)/2)*$D162))+($K162="custom")*CustCF!CM162</f>
        <v/>
      </c>
      <c r="CT162" s="87">
        <f>($K162="Bell Curve")*(_xlfn.NORM.DIST(AND(CT$6&gt;=$F162,CT$6&lt;=$H162)*(CT$6-$F162+1),$J162/2,$M162,TRUE)-_xlfn.NORM.DIST(AND(CT$6&gt;=$F162,CT$6&lt;=$H162)*(CS$6-$F162+1),$J162/2,$M162,TRUE))/(1-2*_xlfn.NORM.DIST(0,$J162/2,$M162,TRUE))*$D162+($K162="Steady Growth")*(AND(CT$6&gt;=$F162,CT$6&lt;=$H162)*((CT$6-$F162+1)/($J162*($J162+1)/2)*$D162))+($K162="custom")*CustCF!CN162</f>
        <v/>
      </c>
      <c r="CU162" s="87">
        <f>($K162="Bell Curve")*(_xlfn.NORM.DIST(AND(CU$6&gt;=$F162,CU$6&lt;=$H162)*(CU$6-$F162+1),$J162/2,$M162,TRUE)-_xlfn.NORM.DIST(AND(CU$6&gt;=$F162,CU$6&lt;=$H162)*(CT$6-$F162+1),$J162/2,$M162,TRUE))/(1-2*_xlfn.NORM.DIST(0,$J162/2,$M162,TRUE))*$D162+($K162="Steady Growth")*(AND(CU$6&gt;=$F162,CU$6&lt;=$H162)*((CU$6-$F162+1)/($J162*($J162+1)/2)*$D162))+($K162="custom")*CustCF!CO162</f>
        <v/>
      </c>
      <c r="CV162" s="87">
        <f>($K162="Bell Curve")*(_xlfn.NORM.DIST(AND(CV$6&gt;=$F162,CV$6&lt;=$H162)*(CV$6-$F162+1),$J162/2,$M162,TRUE)-_xlfn.NORM.DIST(AND(CV$6&gt;=$F162,CV$6&lt;=$H162)*(CU$6-$F162+1),$J162/2,$M162,TRUE))/(1-2*_xlfn.NORM.DIST(0,$J162/2,$M162,TRUE))*$D162+($K162="Steady Growth")*(AND(CV$6&gt;=$F162,CV$6&lt;=$H162)*((CV$6-$F162+1)/($J162*($J162+1)/2)*$D162))+($K162="custom")*CustCF!CP162</f>
        <v/>
      </c>
      <c r="CW162" s="87">
        <f>($K162="Bell Curve")*(_xlfn.NORM.DIST(AND(CW$6&gt;=$F162,CW$6&lt;=$H162)*(CW$6-$F162+1),$J162/2,$M162,TRUE)-_xlfn.NORM.DIST(AND(CW$6&gt;=$F162,CW$6&lt;=$H162)*(CV$6-$F162+1),$J162/2,$M162,TRUE))/(1-2*_xlfn.NORM.DIST(0,$J162/2,$M162,TRUE))*$D162+($K162="Steady Growth")*(AND(CW$6&gt;=$F162,CW$6&lt;=$H162)*((CW$6-$F162+1)/($J162*($J162+1)/2)*$D162))+($K162="custom")*CustCF!CQ162</f>
        <v/>
      </c>
      <c r="CX162" s="87">
        <f>($K162="Bell Curve")*(_xlfn.NORM.DIST(AND(CX$6&gt;=$F162,CX$6&lt;=$H162)*(CX$6-$F162+1),$J162/2,$M162,TRUE)-_xlfn.NORM.DIST(AND(CX$6&gt;=$F162,CX$6&lt;=$H162)*(CW$6-$F162+1),$J162/2,$M162,TRUE))/(1-2*_xlfn.NORM.DIST(0,$J162/2,$M162,TRUE))*$D162+($K162="Steady Growth")*(AND(CX$6&gt;=$F162,CX$6&lt;=$H162)*((CX$6-$F162+1)/($J162*($J162+1)/2)*$D162))+($K162="custom")*CustCF!CR162</f>
        <v/>
      </c>
      <c r="CY162" s="87">
        <f>($K162="Bell Curve")*(_xlfn.NORM.DIST(AND(CY$6&gt;=$F162,CY$6&lt;=$H162)*(CY$6-$F162+1),$J162/2,$M162,TRUE)-_xlfn.NORM.DIST(AND(CY$6&gt;=$F162,CY$6&lt;=$H162)*(CX$6-$F162+1),$J162/2,$M162,TRUE))/(1-2*_xlfn.NORM.DIST(0,$J162/2,$M162,TRUE))*$D162+($K162="Steady Growth")*(AND(CY$6&gt;=$F162,CY$6&lt;=$H162)*((CY$6-$F162+1)/($J162*($J162+1)/2)*$D162))+($K162="custom")*CustCF!CS162</f>
        <v/>
      </c>
      <c r="CZ162" s="87">
        <f>($K162="Bell Curve")*(_xlfn.NORM.DIST(AND(CZ$6&gt;=$F162,CZ$6&lt;=$H162)*(CZ$6-$F162+1),$J162/2,$M162,TRUE)-_xlfn.NORM.DIST(AND(CZ$6&gt;=$F162,CZ$6&lt;=$H162)*(CY$6-$F162+1),$J162/2,$M162,TRUE))/(1-2*_xlfn.NORM.DIST(0,$J162/2,$M162,TRUE))*$D162+($K162="Steady Growth")*(AND(CZ$6&gt;=$F162,CZ$6&lt;=$H162)*((CZ$6-$F162+1)/($J162*($J162+1)/2)*$D162))+($K162="custom")*CustCF!CT162</f>
        <v/>
      </c>
      <c r="DA162" s="87">
        <f>($K162="Bell Curve")*(_xlfn.NORM.DIST(AND(DA$6&gt;=$F162,DA$6&lt;=$H162)*(DA$6-$F162+1),$J162/2,$M162,TRUE)-_xlfn.NORM.DIST(AND(DA$6&gt;=$F162,DA$6&lt;=$H162)*(CZ$6-$F162+1),$J162/2,$M162,TRUE))/(1-2*_xlfn.NORM.DIST(0,$J162/2,$M162,TRUE))*$D162+($K162="Steady Growth")*(AND(DA$6&gt;=$F162,DA$6&lt;=$H162)*((DA$6-$F162+1)/($J162*($J162+1)/2)*$D162))+($K162="custom")*CustCF!CU162</f>
        <v/>
      </c>
      <c r="DB162" s="87">
        <f>($K162="Bell Curve")*(_xlfn.NORM.DIST(AND(DB$6&gt;=$F162,DB$6&lt;=$H162)*(DB$6-$F162+1),$J162/2,$M162,TRUE)-_xlfn.NORM.DIST(AND(DB$6&gt;=$F162,DB$6&lt;=$H162)*(DA$6-$F162+1),$J162/2,$M162,TRUE))/(1-2*_xlfn.NORM.DIST(0,$J162/2,$M162,TRUE))*$D162+($K162="Steady Growth")*(AND(DB$6&gt;=$F162,DB$6&lt;=$H162)*((DB$6-$F162+1)/($J162*($J162+1)/2)*$D162))+($K162="custom")*CustCF!CV162</f>
        <v/>
      </c>
      <c r="DC162" s="87">
        <f>($K162="Bell Curve")*(_xlfn.NORM.DIST(AND(DC$6&gt;=$F162,DC$6&lt;=$H162)*(DC$6-$F162+1),$J162/2,$M162,TRUE)-_xlfn.NORM.DIST(AND(DC$6&gt;=$F162,DC$6&lt;=$H162)*(DB$6-$F162+1),$J162/2,$M162,TRUE))/(1-2*_xlfn.NORM.DIST(0,$J162/2,$M162,TRUE))*$D162+($K162="Steady Growth")*(AND(DC$6&gt;=$F162,DC$6&lt;=$H162)*((DC$6-$F162+1)/($J162*($J162+1)/2)*$D162))+($K162="custom")*CustCF!CW162</f>
        <v/>
      </c>
      <c r="DD162" s="87">
        <f>($K162="Bell Curve")*(_xlfn.NORM.DIST(AND(DD$6&gt;=$F162,DD$6&lt;=$H162)*(DD$6-$F162+1),$J162/2,$M162,TRUE)-_xlfn.NORM.DIST(AND(DD$6&gt;=$F162,DD$6&lt;=$H162)*(DC$6-$F162+1),$J162/2,$M162,TRUE))/(1-2*_xlfn.NORM.DIST(0,$J162/2,$M162,TRUE))*$D162+($K162="Steady Growth")*(AND(DD$6&gt;=$F162,DD$6&lt;=$H162)*((DD$6-$F162+1)/($J162*($J162+1)/2)*$D162))+($K162="custom")*CustCF!CX162</f>
        <v/>
      </c>
      <c r="DE162" s="87">
        <f>($K162="Bell Curve")*(_xlfn.NORM.DIST(AND(DE$6&gt;=$F162,DE$6&lt;=$H162)*(DE$6-$F162+1),$J162/2,$M162,TRUE)-_xlfn.NORM.DIST(AND(DE$6&gt;=$F162,DE$6&lt;=$H162)*(DD$6-$F162+1),$J162/2,$M162,TRUE))/(1-2*_xlfn.NORM.DIST(0,$J162/2,$M162,TRUE))*$D162+($K162="Steady Growth")*(AND(DE$6&gt;=$F162,DE$6&lt;=$H162)*((DE$6-$F162+1)/($J162*($J162+1)/2)*$D162))+($K162="custom")*CustCF!CY162</f>
        <v/>
      </c>
      <c r="DF162" s="87">
        <f>($K162="Bell Curve")*(_xlfn.NORM.DIST(AND(DF$6&gt;=$F162,DF$6&lt;=$H162)*(DF$6-$F162+1),$J162/2,$M162,TRUE)-_xlfn.NORM.DIST(AND(DF$6&gt;=$F162,DF$6&lt;=$H162)*(DE$6-$F162+1),$J162/2,$M162,TRUE))/(1-2*_xlfn.NORM.DIST(0,$J162/2,$M162,TRUE))*$D162+($K162="Steady Growth")*(AND(DF$6&gt;=$F162,DF$6&lt;=$H162)*((DF$6-$F162+1)/($J162*($J162+1)/2)*$D162))+($K162="custom")*CustCF!CZ162</f>
        <v/>
      </c>
      <c r="DG162" s="87">
        <f>($K162="Bell Curve")*(_xlfn.NORM.DIST(AND(DG$6&gt;=$F162,DG$6&lt;=$H162)*(DG$6-$F162+1),$J162/2,$M162,TRUE)-_xlfn.NORM.DIST(AND(DG$6&gt;=$F162,DG$6&lt;=$H162)*(DF$6-$F162+1),$J162/2,$M162,TRUE))/(1-2*_xlfn.NORM.DIST(0,$J162/2,$M162,TRUE))*$D162+($K162="Steady Growth")*(AND(DG$6&gt;=$F162,DG$6&lt;=$H162)*((DG$6-$F162+1)/($J162*($J162+1)/2)*$D162))+($K162="custom")*CustCF!DA162</f>
        <v/>
      </c>
      <c r="DH162" s="87">
        <f>($K162="Bell Curve")*(_xlfn.NORM.DIST(AND(DH$6&gt;=$F162,DH$6&lt;=$H162)*(DH$6-$F162+1),$J162/2,$M162,TRUE)-_xlfn.NORM.DIST(AND(DH$6&gt;=$F162,DH$6&lt;=$H162)*(DG$6-$F162+1),$J162/2,$M162,TRUE))/(1-2*_xlfn.NORM.DIST(0,$J162/2,$M162,TRUE))*$D162+($K162="Steady Growth")*(AND(DH$6&gt;=$F162,DH$6&lt;=$H162)*((DH$6-$F162+1)/($J162*($J162+1)/2)*$D162))+($K162="custom")*CustCF!DB162</f>
        <v/>
      </c>
      <c r="DI162" s="87">
        <f>($K162="Bell Curve")*(_xlfn.NORM.DIST(AND(DI$6&gt;=$F162,DI$6&lt;=$H162)*(DI$6-$F162+1),$J162/2,$M162,TRUE)-_xlfn.NORM.DIST(AND(DI$6&gt;=$F162,DI$6&lt;=$H162)*(DH$6-$F162+1),$J162/2,$M162,TRUE))/(1-2*_xlfn.NORM.DIST(0,$J162/2,$M162,TRUE))*$D162+($K162="Steady Growth")*(AND(DI$6&gt;=$F162,DI$6&lt;=$H162)*((DI$6-$F162+1)/($J162*($J162+1)/2)*$D162))+($K162="custom")*CustCF!DC162</f>
        <v/>
      </c>
      <c r="DJ162" s="87">
        <f>($K162="Bell Curve")*(_xlfn.NORM.DIST(AND(DJ$6&gt;=$F162,DJ$6&lt;=$H162)*(DJ$6-$F162+1),$J162/2,$M162,TRUE)-_xlfn.NORM.DIST(AND(DJ$6&gt;=$F162,DJ$6&lt;=$H162)*(DI$6-$F162+1),$J162/2,$M162,TRUE))/(1-2*_xlfn.NORM.DIST(0,$J162/2,$M162,TRUE))*$D162+($K162="Steady Growth")*(AND(DJ$6&gt;=$F162,DJ$6&lt;=$H162)*((DJ$6-$F162+1)/($J162*($J162+1)/2)*$D162))+($K162="custom")*CustCF!DD162</f>
        <v/>
      </c>
      <c r="DK162" s="87">
        <f>($K162="Bell Curve")*(_xlfn.NORM.DIST(AND(DK$6&gt;=$F162,DK$6&lt;=$H162)*(DK$6-$F162+1),$J162/2,$M162,TRUE)-_xlfn.NORM.DIST(AND(DK$6&gt;=$F162,DK$6&lt;=$H162)*(DJ$6-$F162+1),$J162/2,$M162,TRUE))/(1-2*_xlfn.NORM.DIST(0,$J162/2,$M162,TRUE))*$D162+($K162="Steady Growth")*(AND(DK$6&gt;=$F162,DK$6&lt;=$H162)*((DK$6-$F162+1)/($J162*($J162+1)/2)*$D162))+($K162="custom")*CustCF!DE162</f>
        <v/>
      </c>
      <c r="DL162" s="87">
        <f>($K162="Bell Curve")*(_xlfn.NORM.DIST(AND(DL$6&gt;=$F162,DL$6&lt;=$H162)*(DL$6-$F162+1),$J162/2,$M162,TRUE)-_xlfn.NORM.DIST(AND(DL$6&gt;=$F162,DL$6&lt;=$H162)*(DK$6-$F162+1),$J162/2,$M162,TRUE))/(1-2*_xlfn.NORM.DIST(0,$J162/2,$M162,TRUE))*$D162+($K162="Steady Growth")*(AND(DL$6&gt;=$F162,DL$6&lt;=$H162)*((DL$6-$F162+1)/($J162*($J162+1)/2)*$D162))+($K162="custom")*CustCF!DF162</f>
        <v/>
      </c>
      <c r="DM162" s="87">
        <f>($K162="Bell Curve")*(_xlfn.NORM.DIST(AND(DM$6&gt;=$F162,DM$6&lt;=$H162)*(DM$6-$F162+1),$J162/2,$M162,TRUE)-_xlfn.NORM.DIST(AND(DM$6&gt;=$F162,DM$6&lt;=$H162)*(DL$6-$F162+1),$J162/2,$M162,TRUE))/(1-2*_xlfn.NORM.DIST(0,$J162/2,$M162,TRUE))*$D162+($K162="Steady Growth")*(AND(DM$6&gt;=$F162,DM$6&lt;=$H162)*((DM$6-$F162+1)/($J162*($J162+1)/2)*$D162))+($K162="custom")*CustCF!DG162</f>
        <v/>
      </c>
      <c r="DN162" s="87">
        <f>($K162="Bell Curve")*(_xlfn.NORM.DIST(AND(DN$6&gt;=$F162,DN$6&lt;=$H162)*(DN$6-$F162+1),$J162/2,$M162,TRUE)-_xlfn.NORM.DIST(AND(DN$6&gt;=$F162,DN$6&lt;=$H162)*(DM$6-$F162+1),$J162/2,$M162,TRUE))/(1-2*_xlfn.NORM.DIST(0,$J162/2,$M162,TRUE))*$D162+($K162="Steady Growth")*(AND(DN$6&gt;=$F162,DN$6&lt;=$H162)*((DN$6-$F162+1)/($J162*($J162+1)/2)*$D162))+($K162="custom")*CustCF!DH162</f>
        <v/>
      </c>
      <c r="DO162" s="87">
        <f>($K162="Bell Curve")*(_xlfn.NORM.DIST(AND(DO$6&gt;=$F162,DO$6&lt;=$H162)*(DO$6-$F162+1),$J162/2,$M162,TRUE)-_xlfn.NORM.DIST(AND(DO$6&gt;=$F162,DO$6&lt;=$H162)*(DN$6-$F162+1),$J162/2,$M162,TRUE))/(1-2*_xlfn.NORM.DIST(0,$J162/2,$M162,TRUE))*$D162+($K162="Steady Growth")*(AND(DO$6&gt;=$F162,DO$6&lt;=$H162)*((DO$6-$F162+1)/($J162*($J162+1)/2)*$D162))+($K162="custom")*CustCF!DI162</f>
        <v/>
      </c>
      <c r="DP162" s="87">
        <f>($K162="Bell Curve")*(_xlfn.NORM.DIST(AND(DP$6&gt;=$F162,DP$6&lt;=$H162)*(DP$6-$F162+1),$J162/2,$M162,TRUE)-_xlfn.NORM.DIST(AND(DP$6&gt;=$F162,DP$6&lt;=$H162)*(DO$6-$F162+1),$J162/2,$M162,TRUE))/(1-2*_xlfn.NORM.DIST(0,$J162/2,$M162,TRUE))*$D162+($K162="Steady Growth")*(AND(DP$6&gt;=$F162,DP$6&lt;=$H162)*((DP$6-$F162+1)/($J162*($J162+1)/2)*$D162))+($K162="custom")*CustCF!DJ162</f>
        <v/>
      </c>
      <c r="DQ162" s="87">
        <f>($K162="Bell Curve")*(_xlfn.NORM.DIST(AND(DQ$6&gt;=$F162,DQ$6&lt;=$H162)*(DQ$6-$F162+1),$J162/2,$M162,TRUE)-_xlfn.NORM.DIST(AND(DQ$6&gt;=$F162,DQ$6&lt;=$H162)*(DP$6-$F162+1),$J162/2,$M162,TRUE))/(1-2*_xlfn.NORM.DIST(0,$J162/2,$M162,TRUE))*$D162+($K162="Steady Growth")*(AND(DQ$6&gt;=$F162,DQ$6&lt;=$H162)*((DQ$6-$F162+1)/($J162*($J162+1)/2)*$D162))+($K162="custom")*CustCF!DK162</f>
        <v/>
      </c>
      <c r="DR162" s="87">
        <f>($K162="Bell Curve")*(_xlfn.NORM.DIST(AND(DR$6&gt;=$F162,DR$6&lt;=$H162)*(DR$6-$F162+1),$J162/2,$M162,TRUE)-_xlfn.NORM.DIST(AND(DR$6&gt;=$F162,DR$6&lt;=$H162)*(DQ$6-$F162+1),$J162/2,$M162,TRUE))/(1-2*_xlfn.NORM.DIST(0,$J162/2,$M162,TRUE))*$D162+($K162="Steady Growth")*(AND(DR$6&gt;=$F162,DR$6&lt;=$H162)*((DR$6-$F162+1)/($J162*($J162+1)/2)*$D162))+($K162="custom")*CustCF!DL162</f>
        <v/>
      </c>
      <c r="DS162" s="87">
        <f>($K162="Bell Curve")*(_xlfn.NORM.DIST(AND(DS$6&gt;=$F162,DS$6&lt;=$H162)*(DS$6-$F162+1),$J162/2,$M162,TRUE)-_xlfn.NORM.DIST(AND(DS$6&gt;=$F162,DS$6&lt;=$H162)*(DR$6-$F162+1),$J162/2,$M162,TRUE))/(1-2*_xlfn.NORM.DIST(0,$J162/2,$M162,TRUE))*$D162+($K162="Steady Growth")*(AND(DS$6&gt;=$F162,DS$6&lt;=$H162)*((DS$6-$F162+1)/($J162*($J162+1)/2)*$D162))+($K162="custom")*CustCF!DM162</f>
        <v/>
      </c>
      <c r="DT162" s="87">
        <f>($K162="Bell Curve")*(_xlfn.NORM.DIST(AND(DT$6&gt;=$F162,DT$6&lt;=$H162)*(DT$6-$F162+1),$J162/2,$M162,TRUE)-_xlfn.NORM.DIST(AND(DT$6&gt;=$F162,DT$6&lt;=$H162)*(DS$6-$F162+1),$J162/2,$M162,TRUE))/(1-2*_xlfn.NORM.DIST(0,$J162/2,$M162,TRUE))*$D162+($K162="Steady Growth")*(AND(DT$6&gt;=$F162,DT$6&lt;=$H162)*((DT$6-$F162+1)/($J162*($J162+1)/2)*$D162))+($K162="custom")*CustCF!DN162</f>
        <v/>
      </c>
      <c r="DU162" s="87">
        <f>($K162="Bell Curve")*(_xlfn.NORM.DIST(AND(DU$6&gt;=$F162,DU$6&lt;=$H162)*(DU$6-$F162+1),$J162/2,$M162,TRUE)-_xlfn.NORM.DIST(AND(DU$6&gt;=$F162,DU$6&lt;=$H162)*(DT$6-$F162+1),$J162/2,$M162,TRUE))/(1-2*_xlfn.NORM.DIST(0,$J162/2,$M162,TRUE))*$D162+($K162="Steady Growth")*(AND(DU$6&gt;=$F162,DU$6&lt;=$H162)*((DU$6-$F162+1)/($J162*($J162+1)/2)*$D162))+($K162="custom")*CustCF!DO162</f>
        <v/>
      </c>
      <c r="DV162" s="87">
        <f>($K162="Bell Curve")*(_xlfn.NORM.DIST(AND(DV$6&gt;=$F162,DV$6&lt;=$H162)*(DV$6-$F162+1),$J162/2,$M162,TRUE)-_xlfn.NORM.DIST(AND(DV$6&gt;=$F162,DV$6&lt;=$H162)*(DU$6-$F162+1),$J162/2,$M162,TRUE))/(1-2*_xlfn.NORM.DIST(0,$J162/2,$M162,TRUE))*$D162+($K162="Steady Growth")*(AND(DV$6&gt;=$F162,DV$6&lt;=$H162)*((DV$6-$F162+1)/($J162*($J162+1)/2)*$D162))+($K162="custom")*CustCF!DP162</f>
        <v/>
      </c>
      <c r="DW162" s="87">
        <f>($K162="Bell Curve")*(_xlfn.NORM.DIST(AND(DW$6&gt;=$F162,DW$6&lt;=$H162)*(DW$6-$F162+1),$J162/2,$M162,TRUE)-_xlfn.NORM.DIST(AND(DW$6&gt;=$F162,DW$6&lt;=$H162)*(DV$6-$F162+1),$J162/2,$M162,TRUE))/(1-2*_xlfn.NORM.DIST(0,$J162/2,$M162,TRUE))*$D162+($K162="Steady Growth")*(AND(DW$6&gt;=$F162,DW$6&lt;=$H162)*((DW$6-$F162+1)/($J162*($J162+1)/2)*$D162))+($K162="custom")*CustCF!DQ162</f>
        <v/>
      </c>
      <c r="DX162" s="87">
        <f>($K162="Bell Curve")*(_xlfn.NORM.DIST(AND(DX$6&gt;=$F162,DX$6&lt;=$H162)*(DX$6-$F162+1),$J162/2,$M162,TRUE)-_xlfn.NORM.DIST(AND(DX$6&gt;=$F162,DX$6&lt;=$H162)*(DW$6-$F162+1),$J162/2,$M162,TRUE))/(1-2*_xlfn.NORM.DIST(0,$J162/2,$M162,TRUE))*$D162+($K162="Steady Growth")*(AND(DX$6&gt;=$F162,DX$6&lt;=$H162)*((DX$6-$F162+1)/($J162*($J162+1)/2)*$D162))+($K162="custom")*CustCF!DR162</f>
        <v/>
      </c>
      <c r="DY162" s="87">
        <f>($K162="Bell Curve")*(_xlfn.NORM.DIST(AND(DY$6&gt;=$F162,DY$6&lt;=$H162)*(DY$6-$F162+1),$J162/2,$M162,TRUE)-_xlfn.NORM.DIST(AND(DY$6&gt;=$F162,DY$6&lt;=$H162)*(DX$6-$F162+1),$J162/2,$M162,TRUE))/(1-2*_xlfn.NORM.DIST(0,$J162/2,$M162,TRUE))*$D162+($K162="Steady Growth")*(AND(DY$6&gt;=$F162,DY$6&lt;=$H162)*((DY$6-$F162+1)/($J162*($J162+1)/2)*$D162))+($K162="custom")*CustCF!DS162</f>
        <v/>
      </c>
      <c r="DZ162" s="87">
        <f>($K162="Bell Curve")*(_xlfn.NORM.DIST(AND(DZ$6&gt;=$F162,DZ$6&lt;=$H162)*(DZ$6-$F162+1),$J162/2,$M162,TRUE)-_xlfn.NORM.DIST(AND(DZ$6&gt;=$F162,DZ$6&lt;=$H162)*(DY$6-$F162+1),$J162/2,$M162,TRUE))/(1-2*_xlfn.NORM.DIST(0,$J162/2,$M162,TRUE))*$D162+($K162="Steady Growth")*(AND(DZ$6&gt;=$F162,DZ$6&lt;=$H162)*((DZ$6-$F162+1)/($J162*($J162+1)/2)*$D162))+($K162="custom")*CustCF!DT162</f>
        <v/>
      </c>
      <c r="EA162" s="87">
        <f>($K162="Bell Curve")*(_xlfn.NORM.DIST(AND(EA$6&gt;=$F162,EA$6&lt;=$H162)*(EA$6-$F162+1),$J162/2,$M162,TRUE)-_xlfn.NORM.DIST(AND(EA$6&gt;=$F162,EA$6&lt;=$H162)*(DZ$6-$F162+1),$J162/2,$M162,TRUE))/(1-2*_xlfn.NORM.DIST(0,$J162/2,$M162,TRUE))*$D162+($K162="Steady Growth")*(AND(EA$6&gt;=$F162,EA$6&lt;=$H162)*((EA$6-$F162+1)/($J162*($J162+1)/2)*$D162))+($K162="custom")*CustCF!DU162</f>
        <v/>
      </c>
      <c r="EB162" s="87">
        <f>($K162="Bell Curve")*(_xlfn.NORM.DIST(AND(EB$6&gt;=$F162,EB$6&lt;=$H162)*(EB$6-$F162+1),$J162/2,$M162,TRUE)-_xlfn.NORM.DIST(AND(EB$6&gt;=$F162,EB$6&lt;=$H162)*(EA$6-$F162+1),$J162/2,$M162,TRUE))/(1-2*_xlfn.NORM.DIST(0,$J162/2,$M162,TRUE))*$D162+($K162="Steady Growth")*(AND(EB$6&gt;=$F162,EB$6&lt;=$H162)*((EB$6-$F162+1)/($J162*($J162+1)/2)*$D162))+($K162="custom")*CustCF!DV162</f>
        <v/>
      </c>
      <c r="EC162" s="87">
        <f>($K162="Bell Curve")*(_xlfn.NORM.DIST(AND(EC$6&gt;=$F162,EC$6&lt;=$H162)*(EC$6-$F162+1),$J162/2,$M162,TRUE)-_xlfn.NORM.DIST(AND(EC$6&gt;=$F162,EC$6&lt;=$H162)*(EB$6-$F162+1),$J162/2,$M162,TRUE))/(1-2*_xlfn.NORM.DIST(0,$J162/2,$M162,TRUE))*$D162+($K162="Steady Growth")*(AND(EC$6&gt;=$F162,EC$6&lt;=$H162)*((EC$6-$F162+1)/($J162*($J162+1)/2)*$D162))+($K162="custom")*CustCF!DW162</f>
        <v/>
      </c>
      <c r="ED162" s="87">
        <f>($K162="Bell Curve")*(_xlfn.NORM.DIST(AND(ED$6&gt;=$F162,ED$6&lt;=$H162)*(ED$6-$F162+1),$J162/2,$M162,TRUE)-_xlfn.NORM.DIST(AND(ED$6&gt;=$F162,ED$6&lt;=$H162)*(EC$6-$F162+1),$J162/2,$M162,TRUE))/(1-2*_xlfn.NORM.DIST(0,$J162/2,$M162,TRUE))*$D162+($K162="Steady Growth")*(AND(ED$6&gt;=$F162,ED$6&lt;=$H162)*((ED$6-$F162+1)/($J162*($J162+1)/2)*$D162))+($K162="custom")*CustCF!DX162</f>
        <v/>
      </c>
      <c r="EE162" s="87">
        <f>($K162="Bell Curve")*(_xlfn.NORM.DIST(AND(EE$6&gt;=$F162,EE$6&lt;=$H162)*(EE$6-$F162+1),$J162/2,$M162,TRUE)-_xlfn.NORM.DIST(AND(EE$6&gt;=$F162,EE$6&lt;=$H162)*(ED$6-$F162+1),$J162/2,$M162,TRUE))/(1-2*_xlfn.NORM.DIST(0,$J162/2,$M162,TRUE))*$D162+($K162="Steady Growth")*(AND(EE$6&gt;=$F162,EE$6&lt;=$H162)*((EE$6-$F162+1)/($J162*($J162+1)/2)*$D162))+($K162="custom")*CustCF!DY162</f>
        <v/>
      </c>
      <c r="EF162" s="87">
        <f>($K162="Bell Curve")*(_xlfn.NORM.DIST(AND(EF$6&gt;=$F162,EF$6&lt;=$H162)*(EF$6-$F162+1),$J162/2,$M162,TRUE)-_xlfn.NORM.DIST(AND(EF$6&gt;=$F162,EF$6&lt;=$H162)*(EE$6-$F162+1),$J162/2,$M162,TRUE))/(1-2*_xlfn.NORM.DIST(0,$J162/2,$M162,TRUE))*$D162+($K162="Steady Growth")*(AND(EF$6&gt;=$F162,EF$6&lt;=$H162)*((EF$6-$F162+1)/($J162*($J162+1)/2)*$D162))+($K162="custom")*CustCF!DZ162</f>
        <v/>
      </c>
      <c r="EG162" s="87">
        <f>($K162="Bell Curve")*(_xlfn.NORM.DIST(AND(EG$6&gt;=$F162,EG$6&lt;=$H162)*(EG$6-$F162+1),$J162/2,$M162,TRUE)-_xlfn.NORM.DIST(AND(EG$6&gt;=$F162,EG$6&lt;=$H162)*(EF$6-$F162+1),$J162/2,$M162,TRUE))/(1-2*_xlfn.NORM.DIST(0,$J162/2,$M162,TRUE))*$D162+($K162="Steady Growth")*(AND(EG$6&gt;=$F162,EG$6&lt;=$H162)*((EG$6-$F162+1)/($J162*($J162+1)/2)*$D162))+($K162="custom")*CustCF!EA162</f>
        <v/>
      </c>
      <c r="EH162" s="87">
        <f>($K162="Bell Curve")*(_xlfn.NORM.DIST(AND(EH$6&gt;=$F162,EH$6&lt;=$H162)*(EH$6-$F162+1),$J162/2,$M162,TRUE)-_xlfn.NORM.DIST(AND(EH$6&gt;=$F162,EH$6&lt;=$H162)*(EG$6-$F162+1),$J162/2,$M162,TRUE))/(1-2*_xlfn.NORM.DIST(0,$J162/2,$M162,TRUE))*$D162+($K162="Steady Growth")*(AND(EH$6&gt;=$F162,EH$6&lt;=$H162)*((EH$6-$F162+1)/($J162*($J162+1)/2)*$D162))+($K162="custom")*CustCF!EB162</f>
        <v/>
      </c>
      <c r="EI162" s="87">
        <f>($K162="Bell Curve")*(_xlfn.NORM.DIST(AND(EI$6&gt;=$F162,EI$6&lt;=$H162)*(EI$6-$F162+1),$J162/2,$M162,TRUE)-_xlfn.NORM.DIST(AND(EI$6&gt;=$F162,EI$6&lt;=$H162)*(EH$6-$F162+1),$J162/2,$M162,TRUE))/(1-2*_xlfn.NORM.DIST(0,$J162/2,$M162,TRUE))*$D162+($K162="Steady Growth")*(AND(EI$6&gt;=$F162,EI$6&lt;=$H162)*((EI$6-$F162+1)/($J162*($J162+1)/2)*$D162))+($K162="custom")*CustCF!EC162</f>
        <v/>
      </c>
      <c r="EJ162" s="87">
        <f>($K162="Bell Curve")*(_xlfn.NORM.DIST(AND(EJ$6&gt;=$F162,EJ$6&lt;=$H162)*(EJ$6-$F162+1),$J162/2,$M162,TRUE)-_xlfn.NORM.DIST(AND(EJ$6&gt;=$F162,EJ$6&lt;=$H162)*(EI$6-$F162+1),$J162/2,$M162,TRUE))/(1-2*_xlfn.NORM.DIST(0,$J162/2,$M162,TRUE))*$D162+($K162="Steady Growth")*(AND(EJ$6&gt;=$F162,EJ$6&lt;=$H162)*((EJ$6-$F162+1)/($J162*($J162+1)/2)*$D162))+($K162="custom")*CustCF!ED162</f>
        <v/>
      </c>
      <c r="EK162" s="87">
        <f>($K162="Bell Curve")*(_xlfn.NORM.DIST(AND(EK$6&gt;=$F162,EK$6&lt;=$H162)*(EK$6-$F162+1),$J162/2,$M162,TRUE)-_xlfn.NORM.DIST(AND(EK$6&gt;=$F162,EK$6&lt;=$H162)*(EJ$6-$F162+1),$J162/2,$M162,TRUE))/(1-2*_xlfn.NORM.DIST(0,$J162/2,$M162,TRUE))*$D162+($K162="Steady Growth")*(AND(EK$6&gt;=$F162,EK$6&lt;=$H162)*((EK$6-$F162+1)/($J162*($J162+1)/2)*$D162))+($K162="custom")*CustCF!EE162</f>
        <v/>
      </c>
      <c r="EL162" s="87">
        <f>($K162="Bell Curve")*(_xlfn.NORM.DIST(AND(EL$6&gt;=$F162,EL$6&lt;=$H162)*(EL$6-$F162+1),$J162/2,$M162,TRUE)-_xlfn.NORM.DIST(AND(EL$6&gt;=$F162,EL$6&lt;=$H162)*(EK$6-$F162+1),$J162/2,$M162,TRUE))/(1-2*_xlfn.NORM.DIST(0,$J162/2,$M162,TRUE))*$D162+($K162="Steady Growth")*(AND(EL$6&gt;=$F162,EL$6&lt;=$H162)*((EL$6-$F162+1)/($J162*($J162+1)/2)*$D162))+($K162="custom")*CustCF!EF162</f>
        <v/>
      </c>
      <c r="EM162" s="87">
        <f>($K162="Bell Curve")*(_xlfn.NORM.DIST(AND(EM$6&gt;=$F162,EM$6&lt;=$H162)*(EM$6-$F162+1),$J162/2,$M162,TRUE)-_xlfn.NORM.DIST(AND(EM$6&gt;=$F162,EM$6&lt;=$H162)*(EL$6-$F162+1),$J162/2,$M162,TRUE))/(1-2*_xlfn.NORM.DIST(0,$J162/2,$M162,TRUE))*$D162+($K162="Steady Growth")*(AND(EM$6&gt;=$F162,EM$6&lt;=$H162)*((EM$6-$F162+1)/($J162*($J162+1)/2)*$D162))+($K162="custom")*CustCF!EG162</f>
        <v/>
      </c>
      <c r="EN162" s="87">
        <f>($K162="Bell Curve")*(_xlfn.NORM.DIST(AND(EN$6&gt;=$F162,EN$6&lt;=$H162)*(EN$6-$F162+1),$J162/2,$M162,TRUE)-_xlfn.NORM.DIST(AND(EN$6&gt;=$F162,EN$6&lt;=$H162)*(EM$6-$F162+1),$J162/2,$M162,TRUE))/(1-2*_xlfn.NORM.DIST(0,$J162/2,$M162,TRUE))*$D162+($K162="Steady Growth")*(AND(EN$6&gt;=$F162,EN$6&lt;=$H162)*((EN$6-$F162+1)/($J162*($J162+1)/2)*$D162))+($K162="custom")*CustCF!EH162</f>
        <v/>
      </c>
      <c r="EO162" s="87">
        <f>($K162="Bell Curve")*(_xlfn.NORM.DIST(AND(EO$6&gt;=$F162,EO$6&lt;=$H162)*(EO$6-$F162+1),$J162/2,$M162,TRUE)-_xlfn.NORM.DIST(AND(EO$6&gt;=$F162,EO$6&lt;=$H162)*(EN$6-$F162+1),$J162/2,$M162,TRUE))/(1-2*_xlfn.NORM.DIST(0,$J162/2,$M162,TRUE))*$D162+($K162="Steady Growth")*(AND(EO$6&gt;=$F162,EO$6&lt;=$H162)*((EO$6-$F162+1)/($J162*($J162+1)/2)*$D162))+($K162="custom")*CustCF!EI162</f>
        <v/>
      </c>
      <c r="EP162" s="87">
        <f>($K162="Bell Curve")*(_xlfn.NORM.DIST(AND(EP$6&gt;=$F162,EP$6&lt;=$H162)*(EP$6-$F162+1),$J162/2,$M162,TRUE)-_xlfn.NORM.DIST(AND(EP$6&gt;=$F162,EP$6&lt;=$H162)*(EO$6-$F162+1),$J162/2,$M162,TRUE))/(1-2*_xlfn.NORM.DIST(0,$J162/2,$M162,TRUE))*$D162+($K162="Steady Growth")*(AND(EP$6&gt;=$F162,EP$6&lt;=$H162)*((EP$6-$F162+1)/($J162*($J162+1)/2)*$D162))+($K162="custom")*CustCF!EJ162</f>
        <v/>
      </c>
      <c r="EQ162" s="87">
        <f>($K162="Bell Curve")*(_xlfn.NORM.DIST(AND(EQ$6&gt;=$F162,EQ$6&lt;=$H162)*(EQ$6-$F162+1),$J162/2,$M162,TRUE)-_xlfn.NORM.DIST(AND(EQ$6&gt;=$F162,EQ$6&lt;=$H162)*(EP$6-$F162+1),$J162/2,$M162,TRUE))/(1-2*_xlfn.NORM.DIST(0,$J162/2,$M162,TRUE))*$D162+($K162="Steady Growth")*(AND(EQ$6&gt;=$F162,EQ$6&lt;=$H162)*((EQ$6-$F162+1)/($J162*($J162+1)/2)*$D162))+($K162="custom")*CustCF!EK162</f>
        <v/>
      </c>
      <c r="ER162" s="87">
        <f>($K162="Bell Curve")*(_xlfn.NORM.DIST(AND(ER$6&gt;=$F162,ER$6&lt;=$H162)*(ER$6-$F162+1),$J162/2,$M162,TRUE)-_xlfn.NORM.DIST(AND(ER$6&gt;=$F162,ER$6&lt;=$H162)*(EQ$6-$F162+1),$J162/2,$M162,TRUE))/(1-2*_xlfn.NORM.DIST(0,$J162/2,$M162,TRUE))*$D162+($K162="Steady Growth")*(AND(ER$6&gt;=$F162,ER$6&lt;=$H162)*((ER$6-$F162+1)/($J162*($J162+1)/2)*$D162))+($K162="custom")*CustCF!EL162</f>
        <v/>
      </c>
      <c r="ES162" s="87">
        <f>($K162="Bell Curve")*(_xlfn.NORM.DIST(AND(ES$6&gt;=$F162,ES$6&lt;=$H162)*(ES$6-$F162+1),$J162/2,$M162,TRUE)-_xlfn.NORM.DIST(AND(ES$6&gt;=$F162,ES$6&lt;=$H162)*(ER$6-$F162+1),$J162/2,$M162,TRUE))/(1-2*_xlfn.NORM.DIST(0,$J162/2,$M162,TRUE))*$D162+($K162="Steady Growth")*(AND(ES$6&gt;=$F162,ES$6&lt;=$H162)*((ES$6-$F162+1)/($J162*($J162+1)/2)*$D162))+($K162="custom")*CustCF!EM162</f>
        <v/>
      </c>
      <c r="ET162" s="87">
        <f>($K162="Bell Curve")*(_xlfn.NORM.DIST(AND(ET$6&gt;=$F162,ET$6&lt;=$H162)*(ET$6-$F162+1),$J162/2,$M162,TRUE)-_xlfn.NORM.DIST(AND(ET$6&gt;=$F162,ET$6&lt;=$H162)*(ES$6-$F162+1),$J162/2,$M162,TRUE))/(1-2*_xlfn.NORM.DIST(0,$J162/2,$M162,TRUE))*$D162+($K162="Steady Growth")*(AND(ET$6&gt;=$F162,ET$6&lt;=$H162)*((ET$6-$F162+1)/($J162*($J162+1)/2)*$D162))+($K162="custom")*CustCF!EN162</f>
        <v/>
      </c>
      <c r="EU162" s="87">
        <f>($K162="Bell Curve")*(_xlfn.NORM.DIST(AND(EU$6&gt;=$F162,EU$6&lt;=$H162)*(EU$6-$F162+1),$J162/2,$M162,TRUE)-_xlfn.NORM.DIST(AND(EU$6&gt;=$F162,EU$6&lt;=$H162)*(ET$6-$F162+1),$J162/2,$M162,TRUE))/(1-2*_xlfn.NORM.DIST(0,$J162/2,$M162,TRUE))*$D162+($K162="Steady Growth")*(AND(EU$6&gt;=$F162,EU$6&lt;=$H162)*((EU$6-$F162+1)/($J162*($J162+1)/2)*$D162))+($K162="custom")*CustCF!EO162</f>
        <v/>
      </c>
      <c r="EV162" s="87">
        <f>($K162="Bell Curve")*(_xlfn.NORM.DIST(AND(EV$6&gt;=$F162,EV$6&lt;=$H162)*(EV$6-$F162+1),$J162/2,$M162,TRUE)-_xlfn.NORM.DIST(AND(EV$6&gt;=$F162,EV$6&lt;=$H162)*(EU$6-$F162+1),$J162/2,$M162,TRUE))/(1-2*_xlfn.NORM.DIST(0,$J162/2,$M162,TRUE))*$D162+($K162="Steady Growth")*(AND(EV$6&gt;=$F162,EV$6&lt;=$H162)*((EV$6-$F162+1)/($J162*($J162+1)/2)*$D162))+($K162="custom")*CustCF!EP162</f>
        <v/>
      </c>
      <c r="EW162" s="87">
        <f>($K162="Bell Curve")*(_xlfn.NORM.DIST(AND(EW$6&gt;=$F162,EW$6&lt;=$H162)*(EW$6-$F162+1),$J162/2,$M162,TRUE)-_xlfn.NORM.DIST(AND(EW$6&gt;=$F162,EW$6&lt;=$H162)*(EV$6-$F162+1),$J162/2,$M162,TRUE))/(1-2*_xlfn.NORM.DIST(0,$J162/2,$M162,TRUE))*$D162+($K162="Steady Growth")*(AND(EW$6&gt;=$F162,EW$6&lt;=$H162)*((EW$6-$F162+1)/($J162*($J162+1)/2)*$D162))+($K162="custom")*CustCF!EQ162</f>
        <v/>
      </c>
      <c r="EX162" s="87">
        <f>($K162="Bell Curve")*(_xlfn.NORM.DIST(AND(EX$6&gt;=$F162,EX$6&lt;=$H162)*(EX$6-$F162+1),$J162/2,$M162,TRUE)-_xlfn.NORM.DIST(AND(EX$6&gt;=$F162,EX$6&lt;=$H162)*(EW$6-$F162+1),$J162/2,$M162,TRUE))/(1-2*_xlfn.NORM.DIST(0,$J162/2,$M162,TRUE))*$D162+($K162="Steady Growth")*(AND(EX$6&gt;=$F162,EX$6&lt;=$H162)*((EX$6-$F162+1)/($J162*($J162+1)/2)*$D162))+($K162="custom")*CustCF!ER162</f>
        <v/>
      </c>
      <c r="EY162" s="87">
        <f>($K162="Bell Curve")*(_xlfn.NORM.DIST(AND(EY$6&gt;=$F162,EY$6&lt;=$H162)*(EY$6-$F162+1),$J162/2,$M162,TRUE)-_xlfn.NORM.DIST(AND(EY$6&gt;=$F162,EY$6&lt;=$H162)*(EX$6-$F162+1),$J162/2,$M162,TRUE))/(1-2*_xlfn.NORM.DIST(0,$J162/2,$M162,TRUE))*$D162+($K162="Steady Growth")*(AND(EY$6&gt;=$F162,EY$6&lt;=$H162)*((EY$6-$F162+1)/($J162*($J162+1)/2)*$D162))+($K162="custom")*CustCF!ES162</f>
        <v/>
      </c>
      <c r="EZ162" s="87">
        <f>($K162="Bell Curve")*(_xlfn.NORM.DIST(AND(EZ$6&gt;=$F162,EZ$6&lt;=$H162)*(EZ$6-$F162+1),$J162/2,$M162,TRUE)-_xlfn.NORM.DIST(AND(EZ$6&gt;=$F162,EZ$6&lt;=$H162)*(EY$6-$F162+1),$J162/2,$M162,TRUE))/(1-2*_xlfn.NORM.DIST(0,$J162/2,$M162,TRUE))*$D162+($K162="Steady Growth")*(AND(EZ$6&gt;=$F162,EZ$6&lt;=$H162)*((EZ$6-$F162+1)/($J162*($J162+1)/2)*$D162))+($K162="custom")*CustCF!ET162</f>
        <v/>
      </c>
      <c r="FA162" s="87">
        <f>($K162="Bell Curve")*(_xlfn.NORM.DIST(AND(FA$6&gt;=$F162,FA$6&lt;=$H162)*(FA$6-$F162+1),$J162/2,$M162,TRUE)-_xlfn.NORM.DIST(AND(FA$6&gt;=$F162,FA$6&lt;=$H162)*(EZ$6-$F162+1),$J162/2,$M162,TRUE))/(1-2*_xlfn.NORM.DIST(0,$J162/2,$M162,TRUE))*$D162+($K162="Steady Growth")*(AND(FA$6&gt;=$F162,FA$6&lt;=$H162)*((FA$6-$F162+1)/($J162*($J162+1)/2)*$D162))+($K162="custom")*CustCF!EU162</f>
        <v/>
      </c>
      <c r="FB162" s="87">
        <f>($K162="Bell Curve")*(_xlfn.NORM.DIST(AND(FB$6&gt;=$F162,FB$6&lt;=$H162)*(FB$6-$F162+1),$J162/2,$M162,TRUE)-_xlfn.NORM.DIST(AND(FB$6&gt;=$F162,FB$6&lt;=$H162)*(FA$6-$F162+1),$J162/2,$M162,TRUE))/(1-2*_xlfn.NORM.DIST(0,$J162/2,$M162,TRUE))*$D162+($K162="Steady Growth")*(AND(FB$6&gt;=$F162,FB$6&lt;=$H162)*((FB$6-$F162+1)/($J162*($J162+1)/2)*$D162))+($K162="custom")*CustCF!EV162</f>
        <v/>
      </c>
      <c r="FC162" s="87">
        <f>($K162="Bell Curve")*(_xlfn.NORM.DIST(AND(FC$6&gt;=$F162,FC$6&lt;=$H162)*(FC$6-$F162+1),$J162/2,$M162,TRUE)-_xlfn.NORM.DIST(AND(FC$6&gt;=$F162,FC$6&lt;=$H162)*(FB$6-$F162+1),$J162/2,$M162,TRUE))/(1-2*_xlfn.NORM.DIST(0,$J162/2,$M162,TRUE))*$D162+($K162="Steady Growth")*(AND(FC$6&gt;=$F162,FC$6&lt;=$H162)*((FC$6-$F162+1)/($J162*($J162+1)/2)*$D162))+($K162="custom")*CustCF!EW162</f>
        <v/>
      </c>
      <c r="FD162" s="87">
        <f>($K162="Bell Curve")*(_xlfn.NORM.DIST(AND(FD$6&gt;=$F162,FD$6&lt;=$H162)*(FD$6-$F162+1),$J162/2,$M162,TRUE)-_xlfn.NORM.DIST(AND(FD$6&gt;=$F162,FD$6&lt;=$H162)*(FC$6-$F162+1),$J162/2,$M162,TRUE))/(1-2*_xlfn.NORM.DIST(0,$J162/2,$M162,TRUE))*$D162+($K162="Steady Growth")*(AND(FD$6&gt;=$F162,FD$6&lt;=$H162)*((FD$6-$F162+1)/($J162*($J162+1)/2)*$D162))+($K162="custom")*CustCF!EX162</f>
        <v/>
      </c>
      <c r="FE162" s="87">
        <f>($K162="Bell Curve")*(_xlfn.NORM.DIST(AND(FE$6&gt;=$F162,FE$6&lt;=$H162)*(FE$6-$F162+1),$J162/2,$M162,TRUE)-_xlfn.NORM.DIST(AND(FE$6&gt;=$F162,FE$6&lt;=$H162)*(FD$6-$F162+1),$J162/2,$M162,TRUE))/(1-2*_xlfn.NORM.DIST(0,$J162/2,$M162,TRUE))*$D162+($K162="Steady Growth")*(AND(FE$6&gt;=$F162,FE$6&lt;=$H162)*((FE$6-$F162+1)/($J162*($J162+1)/2)*$D162))+($K162="custom")*CustCF!EY162</f>
        <v/>
      </c>
      <c r="FF162" s="87">
        <f>($K162="Bell Curve")*(_xlfn.NORM.DIST(AND(FF$6&gt;=$F162,FF$6&lt;=$H162)*(FF$6-$F162+1),$J162/2,$M162,TRUE)-_xlfn.NORM.DIST(AND(FF$6&gt;=$F162,FF$6&lt;=$H162)*(FE$6-$F162+1),$J162/2,$M162,TRUE))/(1-2*_xlfn.NORM.DIST(0,$J162/2,$M162,TRUE))*$D162+($K162="Steady Growth")*(AND(FF$6&gt;=$F162,FF$6&lt;=$H162)*((FF$6-$F162+1)/($J162*($J162+1)/2)*$D162))+($K162="custom")*CustCF!EZ162</f>
        <v/>
      </c>
      <c r="FG162" s="87">
        <f>($K162="Bell Curve")*(_xlfn.NORM.DIST(AND(FG$6&gt;=$F162,FG$6&lt;=$H162)*(FG$6-$F162+1),$J162/2,$M162,TRUE)-_xlfn.NORM.DIST(AND(FG$6&gt;=$F162,FG$6&lt;=$H162)*(FF$6-$F162+1),$J162/2,$M162,TRUE))/(1-2*_xlfn.NORM.DIST(0,$J162/2,$M162,TRUE))*$D162+($K162="Steady Growth")*(AND(FG$6&gt;=$F162,FG$6&lt;=$H162)*((FG$6-$F162+1)/($J162*($J162+1)/2)*$D162))+($K162="custom")*CustCF!FA162</f>
        <v/>
      </c>
      <c r="FH162" s="87">
        <f>($K162="Bell Curve")*(_xlfn.NORM.DIST(AND(FH$6&gt;=$F162,FH$6&lt;=$H162)*(FH$6-$F162+1),$J162/2,$M162,TRUE)-_xlfn.NORM.DIST(AND(FH$6&gt;=$F162,FH$6&lt;=$H162)*(FG$6-$F162+1),$J162/2,$M162,TRUE))/(1-2*_xlfn.NORM.DIST(0,$J162/2,$M162,TRUE))*$D162+($K162="Steady Growth")*(AND(FH$6&gt;=$F162,FH$6&lt;=$H162)*((FH$6-$F162+1)/($J162*($J162+1)/2)*$D162))+($K162="custom")*CustCF!FB162</f>
        <v/>
      </c>
      <c r="FI162" s="87">
        <f>($K162="Bell Curve")*(_xlfn.NORM.DIST(AND(FI$6&gt;=$F162,FI$6&lt;=$H162)*(FI$6-$F162+1),$J162/2,$M162,TRUE)-_xlfn.NORM.DIST(AND(FI$6&gt;=$F162,FI$6&lt;=$H162)*(FH$6-$F162+1),$J162/2,$M162,TRUE))/(1-2*_xlfn.NORM.DIST(0,$J162/2,$M162,TRUE))*$D162+($K162="Steady Growth")*(AND(FI$6&gt;=$F162,FI$6&lt;=$H162)*((FI$6-$F162+1)/($J162*($J162+1)/2)*$D162))+($K162="custom")*CustCF!FC162</f>
        <v/>
      </c>
      <c r="FJ162" s="87">
        <f>($K162="Bell Curve")*(_xlfn.NORM.DIST(AND(FJ$6&gt;=$F162,FJ$6&lt;=$H162)*(FJ$6-$F162+1),$J162/2,$M162,TRUE)-_xlfn.NORM.DIST(AND(FJ$6&gt;=$F162,FJ$6&lt;=$H162)*(FI$6-$F162+1),$J162/2,$M162,TRUE))/(1-2*_xlfn.NORM.DIST(0,$J162/2,$M162,TRUE))*$D162+($K162="Steady Growth")*(AND(FJ$6&gt;=$F162,FJ$6&lt;=$H162)*((FJ$6-$F162+1)/($J162*($J162+1)/2)*$D162))+($K162="custom")*CustCF!FD162</f>
        <v/>
      </c>
      <c r="FK162" s="87">
        <f>($K162="Bell Curve")*(_xlfn.NORM.DIST(AND(FK$6&gt;=$F162,FK$6&lt;=$H162)*(FK$6-$F162+1),$J162/2,$M162,TRUE)-_xlfn.NORM.DIST(AND(FK$6&gt;=$F162,FK$6&lt;=$H162)*(FJ$6-$F162+1),$J162/2,$M162,TRUE))/(1-2*_xlfn.NORM.DIST(0,$J162/2,$M162,TRUE))*$D162+($K162="Steady Growth")*(AND(FK$6&gt;=$F162,FK$6&lt;=$H162)*((FK$6-$F162+1)/($J162*($J162+1)/2)*$D162))+($K162="custom")*CustCF!FE162</f>
        <v/>
      </c>
      <c r="FL162" s="87">
        <f>($K162="Bell Curve")*(_xlfn.NORM.DIST(AND(FL$6&gt;=$F162,FL$6&lt;=$H162)*(FL$6-$F162+1),$J162/2,$M162,TRUE)-_xlfn.NORM.DIST(AND(FL$6&gt;=$F162,FL$6&lt;=$H162)*(FK$6-$F162+1),$J162/2,$M162,TRUE))/(1-2*_xlfn.NORM.DIST(0,$J162/2,$M162,TRUE))*$D162+($K162="Steady Growth")*(AND(FL$6&gt;=$F162,FL$6&lt;=$H162)*((FL$6-$F162+1)/($J162*($J162+1)/2)*$D162))+($K162="custom")*CustCF!FF162</f>
        <v/>
      </c>
      <c r="FM162" s="87">
        <f>($K162="Bell Curve")*(_xlfn.NORM.DIST(AND(FM$6&gt;=$F162,FM$6&lt;=$H162)*(FM$6-$F162+1),$J162/2,$M162,TRUE)-_xlfn.NORM.DIST(AND(FM$6&gt;=$F162,FM$6&lt;=$H162)*(FL$6-$F162+1),$J162/2,$M162,TRUE))/(1-2*_xlfn.NORM.DIST(0,$J162/2,$M162,TRUE))*$D162+($K162="Steady Growth")*(AND(FM$6&gt;=$F162,FM$6&lt;=$H162)*((FM$6-$F162+1)/($J162*($J162+1)/2)*$D162))+($K162="custom")*CustCF!FG162</f>
        <v/>
      </c>
      <c r="FN162" s="87">
        <f>($K162="Bell Curve")*(_xlfn.NORM.DIST(AND(FN$6&gt;=$F162,FN$6&lt;=$H162)*(FN$6-$F162+1),$J162/2,$M162,TRUE)-_xlfn.NORM.DIST(AND(FN$6&gt;=$F162,FN$6&lt;=$H162)*(FM$6-$F162+1),$J162/2,$M162,TRUE))/(1-2*_xlfn.NORM.DIST(0,$J162/2,$M162,TRUE))*$D162+($K162="Steady Growth")*(AND(FN$6&gt;=$F162,FN$6&lt;=$H162)*((FN$6-$F162+1)/($J162*($J162+1)/2)*$D162))+($K162="custom")*CustCF!FH162</f>
        <v/>
      </c>
      <c r="FO162" s="87">
        <f>($K162="Bell Curve")*(_xlfn.NORM.DIST(AND(FO$6&gt;=$F162,FO$6&lt;=$H162)*(FO$6-$F162+1),$J162/2,$M162,TRUE)-_xlfn.NORM.DIST(AND(FO$6&gt;=$F162,FO$6&lt;=$H162)*(FN$6-$F162+1),$J162/2,$M162,TRUE))/(1-2*_xlfn.NORM.DIST(0,$J162/2,$M162,TRUE))*$D162+($K162="Steady Growth")*(AND(FO$6&gt;=$F162,FO$6&lt;=$H162)*((FO$6-$F162+1)/($J162*($J162+1)/2)*$D162))+($K162="custom")*CustCF!FI162</f>
        <v/>
      </c>
      <c r="FP162" s="87">
        <f>($K162="Bell Curve")*(_xlfn.NORM.DIST(AND(FP$6&gt;=$F162,FP$6&lt;=$H162)*(FP$6-$F162+1),$J162/2,$M162,TRUE)-_xlfn.NORM.DIST(AND(FP$6&gt;=$F162,FP$6&lt;=$H162)*(FO$6-$F162+1),$J162/2,$M162,TRUE))/(1-2*_xlfn.NORM.DIST(0,$J162/2,$M162,TRUE))*$D162+($K162="Steady Growth")*(AND(FP$6&gt;=$F162,FP$6&lt;=$H162)*((FP$6-$F162+1)/($J162*($J162+1)/2)*$D162))+($K162="custom")*CustCF!FJ162</f>
        <v/>
      </c>
      <c r="FQ162" s="87">
        <f>($K162="Bell Curve")*(_xlfn.NORM.DIST(AND(FQ$6&gt;=$F162,FQ$6&lt;=$H162)*(FQ$6-$F162+1),$J162/2,$M162,TRUE)-_xlfn.NORM.DIST(AND(FQ$6&gt;=$F162,FQ$6&lt;=$H162)*(FP$6-$F162+1),$J162/2,$M162,TRUE))/(1-2*_xlfn.NORM.DIST(0,$J162/2,$M162,TRUE))*$D162+($K162="Steady Growth")*(AND(FQ$6&gt;=$F162,FQ$6&lt;=$H162)*((FQ$6-$F162+1)/($J162*($J162+1)/2)*$D162))+($K162="custom")*CustCF!FK162</f>
        <v/>
      </c>
      <c r="FR162" s="87">
        <f>($K162="Bell Curve")*(_xlfn.NORM.DIST(AND(FR$6&gt;=$F162,FR$6&lt;=$H162)*(FR$6-$F162+1),$J162/2,$M162,TRUE)-_xlfn.NORM.DIST(AND(FR$6&gt;=$F162,FR$6&lt;=$H162)*(FQ$6-$F162+1),$J162/2,$M162,TRUE))/(1-2*_xlfn.NORM.DIST(0,$J162/2,$M162,TRUE))*$D162+($K162="Steady Growth")*(AND(FR$6&gt;=$F162,FR$6&lt;=$H162)*((FR$6-$F162+1)/($J162*($J162+1)/2)*$D162))+($K162="custom")*CustCF!FL162</f>
        <v/>
      </c>
      <c r="FS162" s="87">
        <f>($K162="Bell Curve")*(_xlfn.NORM.DIST(AND(FS$6&gt;=$F162,FS$6&lt;=$H162)*(FS$6-$F162+1),$J162/2,$M162,TRUE)-_xlfn.NORM.DIST(AND(FS$6&gt;=$F162,FS$6&lt;=$H162)*(FR$6-$F162+1),$J162/2,$M162,TRUE))/(1-2*_xlfn.NORM.DIST(0,$J162/2,$M162,TRUE))*$D162+($K162="Steady Growth")*(AND(FS$6&gt;=$F162,FS$6&lt;=$H162)*((FS$6-$F162+1)/($J162*($J162+1)/2)*$D162))+($K162="custom")*CustCF!FM162</f>
        <v/>
      </c>
      <c r="FT162" s="87">
        <f>($K162="Bell Curve")*(_xlfn.NORM.DIST(AND(FT$6&gt;=$F162,FT$6&lt;=$H162)*(FT$6-$F162+1),$J162/2,$M162,TRUE)-_xlfn.NORM.DIST(AND(FT$6&gt;=$F162,FT$6&lt;=$H162)*(FS$6-$F162+1),$J162/2,$M162,TRUE))/(1-2*_xlfn.NORM.DIST(0,$J162/2,$M162,TRUE))*$D162+($K162="Steady Growth")*(AND(FT$6&gt;=$F162,FT$6&lt;=$H162)*((FT$6-$F162+1)/($J162*($J162+1)/2)*$D162))+($K162="custom")*CustCF!FN162</f>
        <v/>
      </c>
      <c r="FU162" s="87">
        <f>($K162="Bell Curve")*(_xlfn.NORM.DIST(AND(FU$6&gt;=$F162,FU$6&lt;=$H162)*(FU$6-$F162+1),$J162/2,$M162,TRUE)-_xlfn.NORM.DIST(AND(FU$6&gt;=$F162,FU$6&lt;=$H162)*(FT$6-$F162+1),$J162/2,$M162,TRUE))/(1-2*_xlfn.NORM.DIST(0,$J162/2,$M162,TRUE))*$D162+($K162="Steady Growth")*(AND(FU$6&gt;=$F162,FU$6&lt;=$H162)*((FU$6-$F162+1)/($J162*($J162+1)/2)*$D162))+($K162="custom")*CustCF!FO162</f>
        <v/>
      </c>
      <c r="FV162" s="87">
        <f>($K162="Bell Curve")*(_xlfn.NORM.DIST(AND(FV$6&gt;=$F162,FV$6&lt;=$H162)*(FV$6-$F162+1),$J162/2,$M162,TRUE)-_xlfn.NORM.DIST(AND(FV$6&gt;=$F162,FV$6&lt;=$H162)*(FU$6-$F162+1),$J162/2,$M162,TRUE))/(1-2*_xlfn.NORM.DIST(0,$J162/2,$M162,TRUE))*$D162+($K162="Steady Growth")*(AND(FV$6&gt;=$F162,FV$6&lt;=$H162)*((FV$6-$F162+1)/($J162*($J162+1)/2)*$D162))+($K162="custom")*CustCF!FP162</f>
        <v/>
      </c>
      <c r="FW162" s="87">
        <f>($K162="Bell Curve")*(_xlfn.NORM.DIST(AND(FW$6&gt;=$F162,FW$6&lt;=$H162)*(FW$6-$F162+1),$J162/2,$M162,TRUE)-_xlfn.NORM.DIST(AND(FW$6&gt;=$F162,FW$6&lt;=$H162)*(FV$6-$F162+1),$J162/2,$M162,TRUE))/(1-2*_xlfn.NORM.DIST(0,$J162/2,$M162,TRUE))*$D162+($K162="Steady Growth")*(AND(FW$6&gt;=$F162,FW$6&lt;=$H162)*((FW$6-$F162+1)/($J162*($J162+1)/2)*$D162))+($K162="custom")*CustCF!FQ162</f>
        <v/>
      </c>
      <c r="FX162" s="87">
        <f>($K162="Bell Curve")*(_xlfn.NORM.DIST(AND(FX$6&gt;=$F162,FX$6&lt;=$H162)*(FX$6-$F162+1),$J162/2,$M162,TRUE)-_xlfn.NORM.DIST(AND(FX$6&gt;=$F162,FX$6&lt;=$H162)*(FW$6-$F162+1),$J162/2,$M162,TRUE))/(1-2*_xlfn.NORM.DIST(0,$J162/2,$M162,TRUE))*$D162+($K162="Steady Growth")*(AND(FX$6&gt;=$F162,FX$6&lt;=$H162)*((FX$6-$F162+1)/($J162*($J162+1)/2)*$D162))+($K162="custom")*CustCF!FR162</f>
        <v/>
      </c>
      <c r="FY162" s="87">
        <f>($K162="Bell Curve")*(_xlfn.NORM.DIST(AND(FY$6&gt;=$F162,FY$6&lt;=$H162)*(FY$6-$F162+1),$J162/2,$M162,TRUE)-_xlfn.NORM.DIST(AND(FY$6&gt;=$F162,FY$6&lt;=$H162)*(FX$6-$F162+1),$J162/2,$M162,TRUE))/(1-2*_xlfn.NORM.DIST(0,$J162/2,$M162,TRUE))*$D162+($K162="Steady Growth")*(AND(FY$6&gt;=$F162,FY$6&lt;=$H162)*((FY$6-$F162+1)/($J162*($J162+1)/2)*$D162))+($K162="custom")*CustCF!FS162</f>
        <v/>
      </c>
      <c r="FZ162" s="87">
        <f>($K162="Bell Curve")*(_xlfn.NORM.DIST(AND(FZ$6&gt;=$F162,FZ$6&lt;=$H162)*(FZ$6-$F162+1),$J162/2,$M162,TRUE)-_xlfn.NORM.DIST(AND(FZ$6&gt;=$F162,FZ$6&lt;=$H162)*(FY$6-$F162+1),$J162/2,$M162,TRUE))/(1-2*_xlfn.NORM.DIST(0,$J162/2,$M162,TRUE))*$D162+($K162="Steady Growth")*(AND(FZ$6&gt;=$F162,FZ$6&lt;=$H162)*((FZ$6-$F162+1)/($J162*($J162+1)/2)*$D162))+($K162="custom")*CustCF!FT162</f>
        <v/>
      </c>
      <c r="GA162" s="87">
        <f>($K162="Bell Curve")*(_xlfn.NORM.DIST(AND(GA$6&gt;=$F162,GA$6&lt;=$H162)*(GA$6-$F162+1),$J162/2,$M162,TRUE)-_xlfn.NORM.DIST(AND(GA$6&gt;=$F162,GA$6&lt;=$H162)*(FZ$6-$F162+1),$J162/2,$M162,TRUE))/(1-2*_xlfn.NORM.DIST(0,$J162/2,$M162,TRUE))*$D162+($K162="Steady Growth")*(AND(GA$6&gt;=$F162,GA$6&lt;=$H162)*((GA$6-$F162+1)/($J162*($J162+1)/2)*$D162))+($K162="custom")*CustCF!FU162</f>
        <v/>
      </c>
      <c r="GB162" s="87">
        <f>($K162="Bell Curve")*(_xlfn.NORM.DIST(AND(GB$6&gt;=$F162,GB$6&lt;=$H162)*(GB$6-$F162+1),$J162/2,$M162,TRUE)-_xlfn.NORM.DIST(AND(GB$6&gt;=$F162,GB$6&lt;=$H162)*(GA$6-$F162+1),$J162/2,$M162,TRUE))/(1-2*_xlfn.NORM.DIST(0,$J162/2,$M162,TRUE))*$D162+($K162="Steady Growth")*(AND(GB$6&gt;=$F162,GB$6&lt;=$H162)*((GB$6-$F162+1)/($J162*($J162+1)/2)*$D162))+($K162="custom")*CustCF!FV162</f>
        <v/>
      </c>
      <c r="GC162" s="87">
        <f>($K162="Bell Curve")*(_xlfn.NORM.DIST(AND(GC$6&gt;=$F162,GC$6&lt;=$H162)*(GC$6-$F162+1),$J162/2,$M162,TRUE)-_xlfn.NORM.DIST(AND(GC$6&gt;=$F162,GC$6&lt;=$H162)*(GB$6-$F162+1),$J162/2,$M162,TRUE))/(1-2*_xlfn.NORM.DIST(0,$J162/2,$M162,TRUE))*$D162+($K162="Steady Growth")*(AND(GC$6&gt;=$F162,GC$6&lt;=$H162)*((GC$6-$F162+1)/($J162*($J162+1)/2)*$D162))+($K162="custom")*CustCF!FW162</f>
        <v/>
      </c>
      <c r="GD162" s="87">
        <f>($K162="Bell Curve")*(_xlfn.NORM.DIST(AND(GD$6&gt;=$F162,GD$6&lt;=$H162)*(GD$6-$F162+1),$J162/2,$M162,TRUE)-_xlfn.NORM.DIST(AND(GD$6&gt;=$F162,GD$6&lt;=$H162)*(GC$6-$F162+1),$J162/2,$M162,TRUE))/(1-2*_xlfn.NORM.DIST(0,$J162/2,$M162,TRUE))*$D162+($K162="Steady Growth")*(AND(GD$6&gt;=$F162,GD$6&lt;=$H162)*((GD$6-$F162+1)/($J162*($J162+1)/2)*$D162))+($K162="custom")*CustCF!FX162</f>
        <v/>
      </c>
      <c r="GE162" s="87">
        <f>($K162="Bell Curve")*(_xlfn.NORM.DIST(AND(GE$6&gt;=$F162,GE$6&lt;=$H162)*(GE$6-$F162+1),$J162/2,$M162,TRUE)-_xlfn.NORM.DIST(AND(GE$6&gt;=$F162,GE$6&lt;=$H162)*(GD$6-$F162+1),$J162/2,$M162,TRUE))/(1-2*_xlfn.NORM.DIST(0,$J162/2,$M162,TRUE))*$D162+($K162="Steady Growth")*(AND(GE$6&gt;=$F162,GE$6&lt;=$H162)*((GE$6-$F162+1)/($J162*($J162+1)/2)*$D162))+($K162="custom")*CustCF!FY162</f>
        <v/>
      </c>
      <c r="GF162" s="87">
        <f>($K162="Bell Curve")*(_xlfn.NORM.DIST(AND(GF$6&gt;=$F162,GF$6&lt;=$H162)*(GF$6-$F162+1),$J162/2,$M162,TRUE)-_xlfn.NORM.DIST(AND(GF$6&gt;=$F162,GF$6&lt;=$H162)*(GE$6-$F162+1),$J162/2,$M162,TRUE))/(1-2*_xlfn.NORM.DIST(0,$J162/2,$M162,TRUE))*$D162+($K162="Steady Growth")*(AND(GF$6&gt;=$F162,GF$6&lt;=$H162)*((GF$6-$F162+1)/($J162*($J162+1)/2)*$D162))+($K162="custom")*CustCF!FZ162</f>
        <v/>
      </c>
      <c r="GG162" s="87">
        <f>($K162="Bell Curve")*(_xlfn.NORM.DIST(AND(GG$6&gt;=$F162,GG$6&lt;=$H162)*(GG$6-$F162+1),$J162/2,$M162,TRUE)-_xlfn.NORM.DIST(AND(GG$6&gt;=$F162,GG$6&lt;=$H162)*(GF$6-$F162+1),$J162/2,$M162,TRUE))/(1-2*_xlfn.NORM.DIST(0,$J162/2,$M162,TRUE))*$D162+($K162="Steady Growth")*(AND(GG$6&gt;=$F162,GG$6&lt;=$H162)*((GG$6-$F162+1)/($J162*($J162+1)/2)*$D162))+($K162="custom")*CustCF!GA162</f>
        <v/>
      </c>
      <c r="GH162" s="87">
        <f>($K162="Bell Curve")*(_xlfn.NORM.DIST(AND(GH$6&gt;=$F162,GH$6&lt;=$H162)*(GH$6-$F162+1),$J162/2,$M162,TRUE)-_xlfn.NORM.DIST(AND(GH$6&gt;=$F162,GH$6&lt;=$H162)*(GG$6-$F162+1),$J162/2,$M162,TRUE))/(1-2*_xlfn.NORM.DIST(0,$J162/2,$M162,TRUE))*$D162+($K162="Steady Growth")*(AND(GH$6&gt;=$F162,GH$6&lt;=$H162)*((GH$6-$F162+1)/($J162*($J162+1)/2)*$D162))+($K162="custom")*CustCF!GB162</f>
        <v/>
      </c>
      <c r="GI162" s="87">
        <f>($K162="Bell Curve")*(_xlfn.NORM.DIST(AND(GI$6&gt;=$F162,GI$6&lt;=$H162)*(GI$6-$F162+1),$J162/2,$M162,TRUE)-_xlfn.NORM.DIST(AND(GI$6&gt;=$F162,GI$6&lt;=$H162)*(GH$6-$F162+1),$J162/2,$M162,TRUE))/(1-2*_xlfn.NORM.DIST(0,$J162/2,$M162,TRUE))*$D162+($K162="Steady Growth")*(AND(GI$6&gt;=$F162,GI$6&lt;=$H162)*((GI$6-$F162+1)/($J162*($J162+1)/2)*$D162))+($K162="custom")*CustCF!GC162</f>
        <v/>
      </c>
      <c r="GJ162" s="87">
        <f>($K162="Bell Curve")*(_xlfn.NORM.DIST(AND(GJ$6&gt;=$F162,GJ$6&lt;=$H162)*(GJ$6-$F162+1),$J162/2,$M162,TRUE)-_xlfn.NORM.DIST(AND(GJ$6&gt;=$F162,GJ$6&lt;=$H162)*(GI$6-$F162+1),$J162/2,$M162,TRUE))/(1-2*_xlfn.NORM.DIST(0,$J162/2,$M162,TRUE))*$D162+($K162="Steady Growth")*(AND(GJ$6&gt;=$F162,GJ$6&lt;=$H162)*((GJ$6-$F162+1)/($J162*($J162+1)/2)*$D162))+($K162="custom")*CustCF!GD162</f>
        <v/>
      </c>
      <c r="GK162" s="87">
        <f>($K162="Bell Curve")*(_xlfn.NORM.DIST(AND(GK$6&gt;=$F162,GK$6&lt;=$H162)*(GK$6-$F162+1),$J162/2,$M162,TRUE)-_xlfn.NORM.DIST(AND(GK$6&gt;=$F162,GK$6&lt;=$H162)*(GJ$6-$F162+1),$J162/2,$M162,TRUE))/(1-2*_xlfn.NORM.DIST(0,$J162/2,$M162,TRUE))*$D162+($K162="Steady Growth")*(AND(GK$6&gt;=$F162,GK$6&lt;=$H162)*((GK$6-$F162+1)/($J162*($J162+1)/2)*$D162))+($K162="custom")*CustCF!GE162</f>
        <v/>
      </c>
      <c r="GL162" s="87">
        <f>($K162="Bell Curve")*(_xlfn.NORM.DIST(AND(GL$6&gt;=$F162,GL$6&lt;=$H162)*(GL$6-$F162+1),$J162/2,$M162,TRUE)-_xlfn.NORM.DIST(AND(GL$6&gt;=$F162,GL$6&lt;=$H162)*(GK$6-$F162+1),$J162/2,$M162,TRUE))/(1-2*_xlfn.NORM.DIST(0,$J162/2,$M162,TRUE))*$D162+($K162="Steady Growth")*(AND(GL$6&gt;=$F162,GL$6&lt;=$H162)*((GL$6-$F162+1)/($J162*($J162+1)/2)*$D162))+($K162="custom")*CustCF!GF162</f>
        <v/>
      </c>
      <c r="GM162" s="87">
        <f>($K162="Bell Curve")*(_xlfn.NORM.DIST(AND(GM$6&gt;=$F162,GM$6&lt;=$H162)*(GM$6-$F162+1),$J162/2,$M162,TRUE)-_xlfn.NORM.DIST(AND(GM$6&gt;=$F162,GM$6&lt;=$H162)*(GL$6-$F162+1),$J162/2,$M162,TRUE))/(1-2*_xlfn.NORM.DIST(0,$J162/2,$M162,TRUE))*$D162+($K162="Steady Growth")*(AND(GM$6&gt;=$F162,GM$6&lt;=$H162)*((GM$6-$F162+1)/($J162*($J162+1)/2)*$D162))+($K162="custom")*CustCF!GG162</f>
        <v/>
      </c>
      <c r="GN162" s="257">
        <f>($K162="Bell Curve")*(_xlfn.NORM.DIST(AND(GN$6&gt;=$F162,GN$6&lt;=$H162)*(GN$6-$F162+1),$J162/2,$M162,TRUE)-_xlfn.NORM.DIST(AND(GN$6&gt;=$F162,GN$6&lt;=$H162)*(GM$6-$F162+1),$J162/2,$M162,TRUE))/(1-2*_xlfn.NORM.DIST(0,$J162/2,$M162,TRUE))*$D162+($K162="Steady Growth")*(AND(GN$6&gt;=$F162,GN$6&lt;=$H162)*((GN$6-$F162+1)/($J162*($J162+1)/2)*$D162))+($K162="custom")*CustCF!GH162</f>
        <v/>
      </c>
      <c r="GO162" s="1" t="n"/>
      <c r="GP162" s="63" t="n"/>
    </row>
    <row r="163" hidden="1" outlineLevel="1">
      <c r="A163" s="1" t="n"/>
      <c r="B163" s="1" t="n"/>
      <c r="C163" s="251">
        <f>Budget!AJ14</f>
        <v/>
      </c>
      <c r="D163" s="14">
        <f>Budget!AK14</f>
        <v/>
      </c>
      <c r="E163" s="14">
        <f>IF(D163&lt;&gt;0,F163,"")</f>
        <v/>
      </c>
      <c r="F163" s="252" t="n">
        <v>0</v>
      </c>
      <c r="G163" s="921">
        <f>IF(L163="custom",CustCF!F163,INDEX($P$8:$EW$8,MATCH(F163,$P$6:$EW$6,0)))</f>
        <v/>
      </c>
      <c r="H163" s="252" t="n">
        <v>0</v>
      </c>
      <c r="I163" s="921">
        <f>IF(L163="custom",CustCF!G163,INDEX($P$8:$EW$8,MATCH(H163,$P$6:$EW$6,0)))</f>
        <v/>
      </c>
      <c r="J163" s="93">
        <f>H163-F163+1</f>
        <v/>
      </c>
      <c r="K163" s="254" t="inlineStr">
        <is>
          <t>Bell Curve</t>
        </is>
      </c>
      <c r="L163" s="255" t="inlineStr">
        <is>
          <t>Flat (9)</t>
        </is>
      </c>
      <c r="M163" s="256">
        <f>INDEX($D$261:$D$266,MATCH(L163,$C$261:$C$266,0))</f>
        <v/>
      </c>
      <c r="N163" s="13">
        <f>SUM(P163:GN163)</f>
        <v/>
      </c>
      <c r="O163" s="14" t="n"/>
      <c r="P163" s="87">
        <f>($K163="Bell Curve")*(_xlfn.NORM.DIST(AND(P$6&gt;=$F163,P$6&lt;=$H163)*(P$6-$F163+1),$J163/2,$M163,TRUE)-_xlfn.NORM.DIST(AND(P$6&gt;=$F163,P$6&lt;=$H163)*(O$6-$F163+1),$J163/2,$M163,TRUE))/(1-2*_xlfn.NORM.DIST(0,$J163/2,$M163,TRUE))*$D163+($K163="Steady Growth")*(AND(P$6&gt;=$F163,P$6&lt;=$H163)*((P$6-$F163+1)/($J163*($J163+1)/2)*$D163))+($K163="custom")*CustCF!J163</f>
        <v/>
      </c>
      <c r="Q163" s="87">
        <f>($K163="Bell Curve")*(_xlfn.NORM.DIST(AND(Q$6&gt;=$F163,Q$6&lt;=$H163)*(Q$6-$F163+1),$J163/2,$M163,TRUE)-_xlfn.NORM.DIST(AND(Q$6&gt;=$F163,Q$6&lt;=$H163)*(P$6-$F163+1),$J163/2,$M163,TRUE))/(1-2*_xlfn.NORM.DIST(0,$J163/2,$M163,TRUE))*$D163+($K163="Steady Growth")*(AND(Q$6&gt;=$F163,Q$6&lt;=$H163)*((Q$6-$F163+1)/($J163*($J163+1)/2)*$D163))+($K163="custom")*CustCF!K163</f>
        <v/>
      </c>
      <c r="R163" s="87">
        <f>($K163="Bell Curve")*(_xlfn.NORM.DIST(AND(R$6&gt;=$F163,R$6&lt;=$H163)*(R$6-$F163+1),$J163/2,$M163,TRUE)-_xlfn.NORM.DIST(AND(R$6&gt;=$F163,R$6&lt;=$H163)*(Q$6-$F163+1),$J163/2,$M163,TRUE))/(1-2*_xlfn.NORM.DIST(0,$J163/2,$M163,TRUE))*$D163+($K163="Steady Growth")*(AND(R$6&gt;=$F163,R$6&lt;=$H163)*((R$6-$F163+1)/($J163*($J163+1)/2)*$D163))+($K163="custom")*CustCF!L163</f>
        <v/>
      </c>
      <c r="S163" s="87">
        <f>($K163="Bell Curve")*(_xlfn.NORM.DIST(AND(S$6&gt;=$F163,S$6&lt;=$H163)*(S$6-$F163+1),$J163/2,$M163,TRUE)-_xlfn.NORM.DIST(AND(S$6&gt;=$F163,S$6&lt;=$H163)*(R$6-$F163+1),$J163/2,$M163,TRUE))/(1-2*_xlfn.NORM.DIST(0,$J163/2,$M163,TRUE))*$D163+($K163="Steady Growth")*(AND(S$6&gt;=$F163,S$6&lt;=$H163)*((S$6-$F163+1)/($J163*($J163+1)/2)*$D163))+($K163="custom")*CustCF!M163</f>
        <v/>
      </c>
      <c r="T163" s="87">
        <f>($K163="Bell Curve")*(_xlfn.NORM.DIST(AND(T$6&gt;=$F163,T$6&lt;=$H163)*(T$6-$F163+1),$J163/2,$M163,TRUE)-_xlfn.NORM.DIST(AND(T$6&gt;=$F163,T$6&lt;=$H163)*(S$6-$F163+1),$J163/2,$M163,TRUE))/(1-2*_xlfn.NORM.DIST(0,$J163/2,$M163,TRUE))*$D163+($K163="Steady Growth")*(AND(T$6&gt;=$F163,T$6&lt;=$H163)*((T$6-$F163+1)/($J163*($J163+1)/2)*$D163))+($K163="custom")*CustCF!N163</f>
        <v/>
      </c>
      <c r="U163" s="87">
        <f>($K163="Bell Curve")*(_xlfn.NORM.DIST(AND(U$6&gt;=$F163,U$6&lt;=$H163)*(U$6-$F163+1),$J163/2,$M163,TRUE)-_xlfn.NORM.DIST(AND(U$6&gt;=$F163,U$6&lt;=$H163)*(T$6-$F163+1),$J163/2,$M163,TRUE))/(1-2*_xlfn.NORM.DIST(0,$J163/2,$M163,TRUE))*$D163+($K163="Steady Growth")*(AND(U$6&gt;=$F163,U$6&lt;=$H163)*((U$6-$F163+1)/($J163*($J163+1)/2)*$D163))+($K163="custom")*CustCF!O163</f>
        <v/>
      </c>
      <c r="V163" s="87">
        <f>($K163="Bell Curve")*(_xlfn.NORM.DIST(AND(V$6&gt;=$F163,V$6&lt;=$H163)*(V$6-$F163+1),$J163/2,$M163,TRUE)-_xlfn.NORM.DIST(AND(V$6&gt;=$F163,V$6&lt;=$H163)*(U$6-$F163+1),$J163/2,$M163,TRUE))/(1-2*_xlfn.NORM.DIST(0,$J163/2,$M163,TRUE))*$D163+($K163="Steady Growth")*(AND(V$6&gt;=$F163,V$6&lt;=$H163)*((V$6-$F163+1)/($J163*($J163+1)/2)*$D163))+($K163="custom")*CustCF!P163</f>
        <v/>
      </c>
      <c r="W163" s="87">
        <f>($K163="Bell Curve")*(_xlfn.NORM.DIST(AND(W$6&gt;=$F163,W$6&lt;=$H163)*(W$6-$F163+1),$J163/2,$M163,TRUE)-_xlfn.NORM.DIST(AND(W$6&gt;=$F163,W$6&lt;=$H163)*(V$6-$F163+1),$J163/2,$M163,TRUE))/(1-2*_xlfn.NORM.DIST(0,$J163/2,$M163,TRUE))*$D163+($K163="Steady Growth")*(AND(W$6&gt;=$F163,W$6&lt;=$H163)*((W$6-$F163+1)/($J163*($J163+1)/2)*$D163))+($K163="custom")*CustCF!Q163</f>
        <v/>
      </c>
      <c r="X163" s="87">
        <f>($K163="Bell Curve")*(_xlfn.NORM.DIST(AND(X$6&gt;=$F163,X$6&lt;=$H163)*(X$6-$F163+1),$J163/2,$M163,TRUE)-_xlfn.NORM.DIST(AND(X$6&gt;=$F163,X$6&lt;=$H163)*(W$6-$F163+1),$J163/2,$M163,TRUE))/(1-2*_xlfn.NORM.DIST(0,$J163/2,$M163,TRUE))*$D163+($K163="Steady Growth")*(AND(X$6&gt;=$F163,X$6&lt;=$H163)*((X$6-$F163+1)/($J163*($J163+1)/2)*$D163))+($K163="custom")*CustCF!R163</f>
        <v/>
      </c>
      <c r="Y163" s="87">
        <f>($K163="Bell Curve")*(_xlfn.NORM.DIST(AND(Y$6&gt;=$F163,Y$6&lt;=$H163)*(Y$6-$F163+1),$J163/2,$M163,TRUE)-_xlfn.NORM.DIST(AND(Y$6&gt;=$F163,Y$6&lt;=$H163)*(X$6-$F163+1),$J163/2,$M163,TRUE))/(1-2*_xlfn.NORM.DIST(0,$J163/2,$M163,TRUE))*$D163+($K163="Steady Growth")*(AND(Y$6&gt;=$F163,Y$6&lt;=$H163)*((Y$6-$F163+1)/($J163*($J163+1)/2)*$D163))+($K163="custom")*CustCF!S163</f>
        <v/>
      </c>
      <c r="Z163" s="87">
        <f>($K163="Bell Curve")*(_xlfn.NORM.DIST(AND(Z$6&gt;=$F163,Z$6&lt;=$H163)*(Z$6-$F163+1),$J163/2,$M163,TRUE)-_xlfn.NORM.DIST(AND(Z$6&gt;=$F163,Z$6&lt;=$H163)*(Y$6-$F163+1),$J163/2,$M163,TRUE))/(1-2*_xlfn.NORM.DIST(0,$J163/2,$M163,TRUE))*$D163+($K163="Steady Growth")*(AND(Z$6&gt;=$F163,Z$6&lt;=$H163)*((Z$6-$F163+1)/($J163*($J163+1)/2)*$D163))+($K163="custom")*CustCF!T163</f>
        <v/>
      </c>
      <c r="AA163" s="87">
        <f>($K163="Bell Curve")*(_xlfn.NORM.DIST(AND(AA$6&gt;=$F163,AA$6&lt;=$H163)*(AA$6-$F163+1),$J163/2,$M163,TRUE)-_xlfn.NORM.DIST(AND(AA$6&gt;=$F163,AA$6&lt;=$H163)*(Z$6-$F163+1),$J163/2,$M163,TRUE))/(1-2*_xlfn.NORM.DIST(0,$J163/2,$M163,TRUE))*$D163+($K163="Steady Growth")*(AND(AA$6&gt;=$F163,AA$6&lt;=$H163)*((AA$6-$F163+1)/($J163*($J163+1)/2)*$D163))+($K163="custom")*CustCF!U163</f>
        <v/>
      </c>
      <c r="AB163" s="87">
        <f>($K163="Bell Curve")*(_xlfn.NORM.DIST(AND(AB$6&gt;=$F163,AB$6&lt;=$H163)*(AB$6-$F163+1),$J163/2,$M163,TRUE)-_xlfn.NORM.DIST(AND(AB$6&gt;=$F163,AB$6&lt;=$H163)*(AA$6-$F163+1),$J163/2,$M163,TRUE))/(1-2*_xlfn.NORM.DIST(0,$J163/2,$M163,TRUE))*$D163+($K163="Steady Growth")*(AND(AB$6&gt;=$F163,AB$6&lt;=$H163)*((AB$6-$F163+1)/($J163*($J163+1)/2)*$D163))+($K163="custom")*CustCF!V163</f>
        <v/>
      </c>
      <c r="AC163" s="87">
        <f>($K163="Bell Curve")*(_xlfn.NORM.DIST(AND(AC$6&gt;=$F163,AC$6&lt;=$H163)*(AC$6-$F163+1),$J163/2,$M163,TRUE)-_xlfn.NORM.DIST(AND(AC$6&gt;=$F163,AC$6&lt;=$H163)*(AB$6-$F163+1),$J163/2,$M163,TRUE))/(1-2*_xlfn.NORM.DIST(0,$J163/2,$M163,TRUE))*$D163+($K163="Steady Growth")*(AND(AC$6&gt;=$F163,AC$6&lt;=$H163)*((AC$6-$F163+1)/($J163*($J163+1)/2)*$D163))+($K163="custom")*CustCF!W163</f>
        <v/>
      </c>
      <c r="AD163" s="87">
        <f>($K163="Bell Curve")*(_xlfn.NORM.DIST(AND(AD$6&gt;=$F163,AD$6&lt;=$H163)*(AD$6-$F163+1),$J163/2,$M163,TRUE)-_xlfn.NORM.DIST(AND(AD$6&gt;=$F163,AD$6&lt;=$H163)*(AC$6-$F163+1),$J163/2,$M163,TRUE))/(1-2*_xlfn.NORM.DIST(0,$J163/2,$M163,TRUE))*$D163+($K163="Steady Growth")*(AND(AD$6&gt;=$F163,AD$6&lt;=$H163)*((AD$6-$F163+1)/($J163*($J163+1)/2)*$D163))+($K163="custom")*CustCF!X163</f>
        <v/>
      </c>
      <c r="AE163" s="87">
        <f>($K163="Bell Curve")*(_xlfn.NORM.DIST(AND(AE$6&gt;=$F163,AE$6&lt;=$H163)*(AE$6-$F163+1),$J163/2,$M163,TRUE)-_xlfn.NORM.DIST(AND(AE$6&gt;=$F163,AE$6&lt;=$H163)*(AD$6-$F163+1),$J163/2,$M163,TRUE))/(1-2*_xlfn.NORM.DIST(0,$J163/2,$M163,TRUE))*$D163+($K163="Steady Growth")*(AND(AE$6&gt;=$F163,AE$6&lt;=$H163)*((AE$6-$F163+1)/($J163*($J163+1)/2)*$D163))+($K163="custom")*CustCF!Y163</f>
        <v/>
      </c>
      <c r="AF163" s="87">
        <f>($K163="Bell Curve")*(_xlfn.NORM.DIST(AND(AF$6&gt;=$F163,AF$6&lt;=$H163)*(AF$6-$F163+1),$J163/2,$M163,TRUE)-_xlfn.NORM.DIST(AND(AF$6&gt;=$F163,AF$6&lt;=$H163)*(AE$6-$F163+1),$J163/2,$M163,TRUE))/(1-2*_xlfn.NORM.DIST(0,$J163/2,$M163,TRUE))*$D163+($K163="Steady Growth")*(AND(AF$6&gt;=$F163,AF$6&lt;=$H163)*((AF$6-$F163+1)/($J163*($J163+1)/2)*$D163))+($K163="custom")*CustCF!Z163</f>
        <v/>
      </c>
      <c r="AG163" s="87">
        <f>($K163="Bell Curve")*(_xlfn.NORM.DIST(AND(AG$6&gt;=$F163,AG$6&lt;=$H163)*(AG$6-$F163+1),$J163/2,$M163,TRUE)-_xlfn.NORM.DIST(AND(AG$6&gt;=$F163,AG$6&lt;=$H163)*(AF$6-$F163+1),$J163/2,$M163,TRUE))/(1-2*_xlfn.NORM.DIST(0,$J163/2,$M163,TRUE))*$D163+($K163="Steady Growth")*(AND(AG$6&gt;=$F163,AG$6&lt;=$H163)*((AG$6-$F163+1)/($J163*($J163+1)/2)*$D163))+($K163="custom")*CustCF!AA163</f>
        <v/>
      </c>
      <c r="AH163" s="87">
        <f>($K163="Bell Curve")*(_xlfn.NORM.DIST(AND(AH$6&gt;=$F163,AH$6&lt;=$H163)*(AH$6-$F163+1),$J163/2,$M163,TRUE)-_xlfn.NORM.DIST(AND(AH$6&gt;=$F163,AH$6&lt;=$H163)*(AG$6-$F163+1),$J163/2,$M163,TRUE))/(1-2*_xlfn.NORM.DIST(0,$J163/2,$M163,TRUE))*$D163+($K163="Steady Growth")*(AND(AH$6&gt;=$F163,AH$6&lt;=$H163)*((AH$6-$F163+1)/($J163*($J163+1)/2)*$D163))+($K163="custom")*CustCF!AB163</f>
        <v/>
      </c>
      <c r="AI163" s="87">
        <f>($K163="Bell Curve")*(_xlfn.NORM.DIST(AND(AI$6&gt;=$F163,AI$6&lt;=$H163)*(AI$6-$F163+1),$J163/2,$M163,TRUE)-_xlfn.NORM.DIST(AND(AI$6&gt;=$F163,AI$6&lt;=$H163)*(AH$6-$F163+1),$J163/2,$M163,TRUE))/(1-2*_xlfn.NORM.DIST(0,$J163/2,$M163,TRUE))*$D163+($K163="Steady Growth")*(AND(AI$6&gt;=$F163,AI$6&lt;=$H163)*((AI$6-$F163+1)/($J163*($J163+1)/2)*$D163))+($K163="custom")*CustCF!AC163</f>
        <v/>
      </c>
      <c r="AJ163" s="87">
        <f>($K163="Bell Curve")*(_xlfn.NORM.DIST(AND(AJ$6&gt;=$F163,AJ$6&lt;=$H163)*(AJ$6-$F163+1),$J163/2,$M163,TRUE)-_xlfn.NORM.DIST(AND(AJ$6&gt;=$F163,AJ$6&lt;=$H163)*(AI$6-$F163+1),$J163/2,$M163,TRUE))/(1-2*_xlfn.NORM.DIST(0,$J163/2,$M163,TRUE))*$D163+($K163="Steady Growth")*(AND(AJ$6&gt;=$F163,AJ$6&lt;=$H163)*((AJ$6-$F163+1)/($J163*($J163+1)/2)*$D163))+($K163="custom")*CustCF!AD163</f>
        <v/>
      </c>
      <c r="AK163" s="87">
        <f>($K163="Bell Curve")*(_xlfn.NORM.DIST(AND(AK$6&gt;=$F163,AK$6&lt;=$H163)*(AK$6-$F163+1),$J163/2,$M163,TRUE)-_xlfn.NORM.DIST(AND(AK$6&gt;=$F163,AK$6&lt;=$H163)*(AJ$6-$F163+1),$J163/2,$M163,TRUE))/(1-2*_xlfn.NORM.DIST(0,$J163/2,$M163,TRUE))*$D163+($K163="Steady Growth")*(AND(AK$6&gt;=$F163,AK$6&lt;=$H163)*((AK$6-$F163+1)/($J163*($J163+1)/2)*$D163))+($K163="custom")*CustCF!AE163</f>
        <v/>
      </c>
      <c r="AL163" s="87">
        <f>($K163="Bell Curve")*(_xlfn.NORM.DIST(AND(AL$6&gt;=$F163,AL$6&lt;=$H163)*(AL$6-$F163+1),$J163/2,$M163,TRUE)-_xlfn.NORM.DIST(AND(AL$6&gt;=$F163,AL$6&lt;=$H163)*(AK$6-$F163+1),$J163/2,$M163,TRUE))/(1-2*_xlfn.NORM.DIST(0,$J163/2,$M163,TRUE))*$D163+($K163="Steady Growth")*(AND(AL$6&gt;=$F163,AL$6&lt;=$H163)*((AL$6-$F163+1)/($J163*($J163+1)/2)*$D163))+($K163="custom")*CustCF!AF163</f>
        <v/>
      </c>
      <c r="AM163" s="87">
        <f>($K163="Bell Curve")*(_xlfn.NORM.DIST(AND(AM$6&gt;=$F163,AM$6&lt;=$H163)*(AM$6-$F163+1),$J163/2,$M163,TRUE)-_xlfn.NORM.DIST(AND(AM$6&gt;=$F163,AM$6&lt;=$H163)*(AL$6-$F163+1),$J163/2,$M163,TRUE))/(1-2*_xlfn.NORM.DIST(0,$J163/2,$M163,TRUE))*$D163+($K163="Steady Growth")*(AND(AM$6&gt;=$F163,AM$6&lt;=$H163)*((AM$6-$F163+1)/($J163*($J163+1)/2)*$D163))+($K163="custom")*CustCF!AG163</f>
        <v/>
      </c>
      <c r="AN163" s="87">
        <f>($K163="Bell Curve")*(_xlfn.NORM.DIST(AND(AN$6&gt;=$F163,AN$6&lt;=$H163)*(AN$6-$F163+1),$J163/2,$M163,TRUE)-_xlfn.NORM.DIST(AND(AN$6&gt;=$F163,AN$6&lt;=$H163)*(AM$6-$F163+1),$J163/2,$M163,TRUE))/(1-2*_xlfn.NORM.DIST(0,$J163/2,$M163,TRUE))*$D163+($K163="Steady Growth")*(AND(AN$6&gt;=$F163,AN$6&lt;=$H163)*((AN$6-$F163+1)/($J163*($J163+1)/2)*$D163))+($K163="custom")*CustCF!AH163</f>
        <v/>
      </c>
      <c r="AO163" s="87">
        <f>($K163="Bell Curve")*(_xlfn.NORM.DIST(AND(AO$6&gt;=$F163,AO$6&lt;=$H163)*(AO$6-$F163+1),$J163/2,$M163,TRUE)-_xlfn.NORM.DIST(AND(AO$6&gt;=$F163,AO$6&lt;=$H163)*(AN$6-$F163+1),$J163/2,$M163,TRUE))/(1-2*_xlfn.NORM.DIST(0,$J163/2,$M163,TRUE))*$D163+($K163="Steady Growth")*(AND(AO$6&gt;=$F163,AO$6&lt;=$H163)*((AO$6-$F163+1)/($J163*($J163+1)/2)*$D163))+($K163="custom")*CustCF!AI163</f>
        <v/>
      </c>
      <c r="AP163" s="87">
        <f>($K163="Bell Curve")*(_xlfn.NORM.DIST(AND(AP$6&gt;=$F163,AP$6&lt;=$H163)*(AP$6-$F163+1),$J163/2,$M163,TRUE)-_xlfn.NORM.DIST(AND(AP$6&gt;=$F163,AP$6&lt;=$H163)*(AO$6-$F163+1),$J163/2,$M163,TRUE))/(1-2*_xlfn.NORM.DIST(0,$J163/2,$M163,TRUE))*$D163+($K163="Steady Growth")*(AND(AP$6&gt;=$F163,AP$6&lt;=$H163)*((AP$6-$F163+1)/($J163*($J163+1)/2)*$D163))+($K163="custom")*CustCF!AJ163</f>
        <v/>
      </c>
      <c r="AQ163" s="87">
        <f>($K163="Bell Curve")*(_xlfn.NORM.DIST(AND(AQ$6&gt;=$F163,AQ$6&lt;=$H163)*(AQ$6-$F163+1),$J163/2,$M163,TRUE)-_xlfn.NORM.DIST(AND(AQ$6&gt;=$F163,AQ$6&lt;=$H163)*(AP$6-$F163+1),$J163/2,$M163,TRUE))/(1-2*_xlfn.NORM.DIST(0,$J163/2,$M163,TRUE))*$D163+($K163="Steady Growth")*(AND(AQ$6&gt;=$F163,AQ$6&lt;=$H163)*((AQ$6-$F163+1)/($J163*($J163+1)/2)*$D163))+($K163="custom")*CustCF!AK163</f>
        <v/>
      </c>
      <c r="AR163" s="87">
        <f>($K163="Bell Curve")*(_xlfn.NORM.DIST(AND(AR$6&gt;=$F163,AR$6&lt;=$H163)*(AR$6-$F163+1),$J163/2,$M163,TRUE)-_xlfn.NORM.DIST(AND(AR$6&gt;=$F163,AR$6&lt;=$H163)*(AQ$6-$F163+1),$J163/2,$M163,TRUE))/(1-2*_xlfn.NORM.DIST(0,$J163/2,$M163,TRUE))*$D163+($K163="Steady Growth")*(AND(AR$6&gt;=$F163,AR$6&lt;=$H163)*((AR$6-$F163+1)/($J163*($J163+1)/2)*$D163))+($K163="custom")*CustCF!AL163</f>
        <v/>
      </c>
      <c r="AS163" s="87">
        <f>($K163="Bell Curve")*(_xlfn.NORM.DIST(AND(AS$6&gt;=$F163,AS$6&lt;=$H163)*(AS$6-$F163+1),$J163/2,$M163,TRUE)-_xlfn.NORM.DIST(AND(AS$6&gt;=$F163,AS$6&lt;=$H163)*(AR$6-$F163+1),$J163/2,$M163,TRUE))/(1-2*_xlfn.NORM.DIST(0,$J163/2,$M163,TRUE))*$D163+($K163="Steady Growth")*(AND(AS$6&gt;=$F163,AS$6&lt;=$H163)*((AS$6-$F163+1)/($J163*($J163+1)/2)*$D163))+($K163="custom")*CustCF!AM163</f>
        <v/>
      </c>
      <c r="AT163" s="87">
        <f>($K163="Bell Curve")*(_xlfn.NORM.DIST(AND(AT$6&gt;=$F163,AT$6&lt;=$H163)*(AT$6-$F163+1),$J163/2,$M163,TRUE)-_xlfn.NORM.DIST(AND(AT$6&gt;=$F163,AT$6&lt;=$H163)*(AS$6-$F163+1),$J163/2,$M163,TRUE))/(1-2*_xlfn.NORM.DIST(0,$J163/2,$M163,TRUE))*$D163+($K163="Steady Growth")*(AND(AT$6&gt;=$F163,AT$6&lt;=$H163)*((AT$6-$F163+1)/($J163*($J163+1)/2)*$D163))+($K163="custom")*CustCF!AN163</f>
        <v/>
      </c>
      <c r="AU163" s="87">
        <f>($K163="Bell Curve")*(_xlfn.NORM.DIST(AND(AU$6&gt;=$F163,AU$6&lt;=$H163)*(AU$6-$F163+1),$J163/2,$M163,TRUE)-_xlfn.NORM.DIST(AND(AU$6&gt;=$F163,AU$6&lt;=$H163)*(AT$6-$F163+1),$J163/2,$M163,TRUE))/(1-2*_xlfn.NORM.DIST(0,$J163/2,$M163,TRUE))*$D163+($K163="Steady Growth")*(AND(AU$6&gt;=$F163,AU$6&lt;=$H163)*((AU$6-$F163+1)/($J163*($J163+1)/2)*$D163))+($K163="custom")*CustCF!AO163</f>
        <v/>
      </c>
      <c r="AV163" s="87">
        <f>($K163="Bell Curve")*(_xlfn.NORM.DIST(AND(AV$6&gt;=$F163,AV$6&lt;=$H163)*(AV$6-$F163+1),$J163/2,$M163,TRUE)-_xlfn.NORM.DIST(AND(AV$6&gt;=$F163,AV$6&lt;=$H163)*(AU$6-$F163+1),$J163/2,$M163,TRUE))/(1-2*_xlfn.NORM.DIST(0,$J163/2,$M163,TRUE))*$D163+($K163="Steady Growth")*(AND(AV$6&gt;=$F163,AV$6&lt;=$H163)*((AV$6-$F163+1)/($J163*($J163+1)/2)*$D163))+($K163="custom")*CustCF!AP163</f>
        <v/>
      </c>
      <c r="AW163" s="87">
        <f>($K163="Bell Curve")*(_xlfn.NORM.DIST(AND(AW$6&gt;=$F163,AW$6&lt;=$H163)*(AW$6-$F163+1),$J163/2,$M163,TRUE)-_xlfn.NORM.DIST(AND(AW$6&gt;=$F163,AW$6&lt;=$H163)*(AV$6-$F163+1),$J163/2,$M163,TRUE))/(1-2*_xlfn.NORM.DIST(0,$J163/2,$M163,TRUE))*$D163+($K163="Steady Growth")*(AND(AW$6&gt;=$F163,AW$6&lt;=$H163)*((AW$6-$F163+1)/($J163*($J163+1)/2)*$D163))+($K163="custom")*CustCF!AQ163</f>
        <v/>
      </c>
      <c r="AX163" s="87">
        <f>($K163="Bell Curve")*(_xlfn.NORM.DIST(AND(AX$6&gt;=$F163,AX$6&lt;=$H163)*(AX$6-$F163+1),$J163/2,$M163,TRUE)-_xlfn.NORM.DIST(AND(AX$6&gt;=$F163,AX$6&lt;=$H163)*(AW$6-$F163+1),$J163/2,$M163,TRUE))/(1-2*_xlfn.NORM.DIST(0,$J163/2,$M163,TRUE))*$D163+($K163="Steady Growth")*(AND(AX$6&gt;=$F163,AX$6&lt;=$H163)*((AX$6-$F163+1)/($J163*($J163+1)/2)*$D163))+($K163="custom")*CustCF!AR163</f>
        <v/>
      </c>
      <c r="AY163" s="87">
        <f>($K163="Bell Curve")*(_xlfn.NORM.DIST(AND(AY$6&gt;=$F163,AY$6&lt;=$H163)*(AY$6-$F163+1),$J163/2,$M163,TRUE)-_xlfn.NORM.DIST(AND(AY$6&gt;=$F163,AY$6&lt;=$H163)*(AX$6-$F163+1),$J163/2,$M163,TRUE))/(1-2*_xlfn.NORM.DIST(0,$J163/2,$M163,TRUE))*$D163+($K163="Steady Growth")*(AND(AY$6&gt;=$F163,AY$6&lt;=$H163)*((AY$6-$F163+1)/($J163*($J163+1)/2)*$D163))+($K163="custom")*CustCF!AS163</f>
        <v/>
      </c>
      <c r="AZ163" s="87">
        <f>($K163="Bell Curve")*(_xlfn.NORM.DIST(AND(AZ$6&gt;=$F163,AZ$6&lt;=$H163)*(AZ$6-$F163+1),$J163/2,$M163,TRUE)-_xlfn.NORM.DIST(AND(AZ$6&gt;=$F163,AZ$6&lt;=$H163)*(AY$6-$F163+1),$J163/2,$M163,TRUE))/(1-2*_xlfn.NORM.DIST(0,$J163/2,$M163,TRUE))*$D163+($K163="Steady Growth")*(AND(AZ$6&gt;=$F163,AZ$6&lt;=$H163)*((AZ$6-$F163+1)/($J163*($J163+1)/2)*$D163))+($K163="custom")*CustCF!AT163</f>
        <v/>
      </c>
      <c r="BA163" s="87">
        <f>($K163="Bell Curve")*(_xlfn.NORM.DIST(AND(BA$6&gt;=$F163,BA$6&lt;=$H163)*(BA$6-$F163+1),$J163/2,$M163,TRUE)-_xlfn.NORM.DIST(AND(BA$6&gt;=$F163,BA$6&lt;=$H163)*(AZ$6-$F163+1),$J163/2,$M163,TRUE))/(1-2*_xlfn.NORM.DIST(0,$J163/2,$M163,TRUE))*$D163+($K163="Steady Growth")*(AND(BA$6&gt;=$F163,BA$6&lt;=$H163)*((BA$6-$F163+1)/($J163*($J163+1)/2)*$D163))+($K163="custom")*CustCF!AU163</f>
        <v/>
      </c>
      <c r="BB163" s="87">
        <f>($K163="Bell Curve")*(_xlfn.NORM.DIST(AND(BB$6&gt;=$F163,BB$6&lt;=$H163)*(BB$6-$F163+1),$J163/2,$M163,TRUE)-_xlfn.NORM.DIST(AND(BB$6&gt;=$F163,BB$6&lt;=$H163)*(BA$6-$F163+1),$J163/2,$M163,TRUE))/(1-2*_xlfn.NORM.DIST(0,$J163/2,$M163,TRUE))*$D163+($K163="Steady Growth")*(AND(BB$6&gt;=$F163,BB$6&lt;=$H163)*((BB$6-$F163+1)/($J163*($J163+1)/2)*$D163))+($K163="custom")*CustCF!AV163</f>
        <v/>
      </c>
      <c r="BC163" s="87">
        <f>($K163="Bell Curve")*(_xlfn.NORM.DIST(AND(BC$6&gt;=$F163,BC$6&lt;=$H163)*(BC$6-$F163+1),$J163/2,$M163,TRUE)-_xlfn.NORM.DIST(AND(BC$6&gt;=$F163,BC$6&lt;=$H163)*(BB$6-$F163+1),$J163/2,$M163,TRUE))/(1-2*_xlfn.NORM.DIST(0,$J163/2,$M163,TRUE))*$D163+($K163="Steady Growth")*(AND(BC$6&gt;=$F163,BC$6&lt;=$H163)*((BC$6-$F163+1)/($J163*($J163+1)/2)*$D163))+($K163="custom")*CustCF!AW163</f>
        <v/>
      </c>
      <c r="BD163" s="87">
        <f>($K163="Bell Curve")*(_xlfn.NORM.DIST(AND(BD$6&gt;=$F163,BD$6&lt;=$H163)*(BD$6-$F163+1),$J163/2,$M163,TRUE)-_xlfn.NORM.DIST(AND(BD$6&gt;=$F163,BD$6&lt;=$H163)*(BC$6-$F163+1),$J163/2,$M163,TRUE))/(1-2*_xlfn.NORM.DIST(0,$J163/2,$M163,TRUE))*$D163+($K163="Steady Growth")*(AND(BD$6&gt;=$F163,BD$6&lt;=$H163)*((BD$6-$F163+1)/($J163*($J163+1)/2)*$D163))+($K163="custom")*CustCF!AX163</f>
        <v/>
      </c>
      <c r="BE163" s="87">
        <f>($K163="Bell Curve")*(_xlfn.NORM.DIST(AND(BE$6&gt;=$F163,BE$6&lt;=$H163)*(BE$6-$F163+1),$J163/2,$M163,TRUE)-_xlfn.NORM.DIST(AND(BE$6&gt;=$F163,BE$6&lt;=$H163)*(BD$6-$F163+1),$J163/2,$M163,TRUE))/(1-2*_xlfn.NORM.DIST(0,$J163/2,$M163,TRUE))*$D163+($K163="Steady Growth")*(AND(BE$6&gt;=$F163,BE$6&lt;=$H163)*((BE$6-$F163+1)/($J163*($J163+1)/2)*$D163))+($K163="custom")*CustCF!AY163</f>
        <v/>
      </c>
      <c r="BF163" s="87">
        <f>($K163="Bell Curve")*(_xlfn.NORM.DIST(AND(BF$6&gt;=$F163,BF$6&lt;=$H163)*(BF$6-$F163+1),$J163/2,$M163,TRUE)-_xlfn.NORM.DIST(AND(BF$6&gt;=$F163,BF$6&lt;=$H163)*(BE$6-$F163+1),$J163/2,$M163,TRUE))/(1-2*_xlfn.NORM.DIST(0,$J163/2,$M163,TRUE))*$D163+($K163="Steady Growth")*(AND(BF$6&gt;=$F163,BF$6&lt;=$H163)*((BF$6-$F163+1)/($J163*($J163+1)/2)*$D163))+($K163="custom")*CustCF!AZ163</f>
        <v/>
      </c>
      <c r="BG163" s="87">
        <f>($K163="Bell Curve")*(_xlfn.NORM.DIST(AND(BG$6&gt;=$F163,BG$6&lt;=$H163)*(BG$6-$F163+1),$J163/2,$M163,TRUE)-_xlfn.NORM.DIST(AND(BG$6&gt;=$F163,BG$6&lt;=$H163)*(BF$6-$F163+1),$J163/2,$M163,TRUE))/(1-2*_xlfn.NORM.DIST(0,$J163/2,$M163,TRUE))*$D163+($K163="Steady Growth")*(AND(BG$6&gt;=$F163,BG$6&lt;=$H163)*((BG$6-$F163+1)/($J163*($J163+1)/2)*$D163))+($K163="custom")*CustCF!BA163</f>
        <v/>
      </c>
      <c r="BH163" s="87">
        <f>($K163="Bell Curve")*(_xlfn.NORM.DIST(AND(BH$6&gt;=$F163,BH$6&lt;=$H163)*(BH$6-$F163+1),$J163/2,$M163,TRUE)-_xlfn.NORM.DIST(AND(BH$6&gt;=$F163,BH$6&lt;=$H163)*(BG$6-$F163+1),$J163/2,$M163,TRUE))/(1-2*_xlfn.NORM.DIST(0,$J163/2,$M163,TRUE))*$D163+($K163="Steady Growth")*(AND(BH$6&gt;=$F163,BH$6&lt;=$H163)*((BH$6-$F163+1)/($J163*($J163+1)/2)*$D163))+($K163="custom")*CustCF!BB163</f>
        <v/>
      </c>
      <c r="BI163" s="87">
        <f>($K163="Bell Curve")*(_xlfn.NORM.DIST(AND(BI$6&gt;=$F163,BI$6&lt;=$H163)*(BI$6-$F163+1),$J163/2,$M163,TRUE)-_xlfn.NORM.DIST(AND(BI$6&gt;=$F163,BI$6&lt;=$H163)*(BH$6-$F163+1),$J163/2,$M163,TRUE))/(1-2*_xlfn.NORM.DIST(0,$J163/2,$M163,TRUE))*$D163+($K163="Steady Growth")*(AND(BI$6&gt;=$F163,BI$6&lt;=$H163)*((BI$6-$F163+1)/($J163*($J163+1)/2)*$D163))+($K163="custom")*CustCF!BC163</f>
        <v/>
      </c>
      <c r="BJ163" s="87">
        <f>($K163="Bell Curve")*(_xlfn.NORM.DIST(AND(BJ$6&gt;=$F163,BJ$6&lt;=$H163)*(BJ$6-$F163+1),$J163/2,$M163,TRUE)-_xlfn.NORM.DIST(AND(BJ$6&gt;=$F163,BJ$6&lt;=$H163)*(BI$6-$F163+1),$J163/2,$M163,TRUE))/(1-2*_xlfn.NORM.DIST(0,$J163/2,$M163,TRUE))*$D163+($K163="Steady Growth")*(AND(BJ$6&gt;=$F163,BJ$6&lt;=$H163)*((BJ$6-$F163+1)/($J163*($J163+1)/2)*$D163))+($K163="custom")*CustCF!BD163</f>
        <v/>
      </c>
      <c r="BK163" s="87">
        <f>($K163="Bell Curve")*(_xlfn.NORM.DIST(AND(BK$6&gt;=$F163,BK$6&lt;=$H163)*(BK$6-$F163+1),$J163/2,$M163,TRUE)-_xlfn.NORM.DIST(AND(BK$6&gt;=$F163,BK$6&lt;=$H163)*(BJ$6-$F163+1),$J163/2,$M163,TRUE))/(1-2*_xlfn.NORM.DIST(0,$J163/2,$M163,TRUE))*$D163+($K163="Steady Growth")*(AND(BK$6&gt;=$F163,BK$6&lt;=$H163)*((BK$6-$F163+1)/($J163*($J163+1)/2)*$D163))+($K163="custom")*CustCF!BE163</f>
        <v/>
      </c>
      <c r="BL163" s="87">
        <f>($K163="Bell Curve")*(_xlfn.NORM.DIST(AND(BL$6&gt;=$F163,BL$6&lt;=$H163)*(BL$6-$F163+1),$J163/2,$M163,TRUE)-_xlfn.NORM.DIST(AND(BL$6&gt;=$F163,BL$6&lt;=$H163)*(BK$6-$F163+1),$J163/2,$M163,TRUE))/(1-2*_xlfn.NORM.DIST(0,$J163/2,$M163,TRUE))*$D163+($K163="Steady Growth")*(AND(BL$6&gt;=$F163,BL$6&lt;=$H163)*((BL$6-$F163+1)/($J163*($J163+1)/2)*$D163))+($K163="custom")*CustCF!BF163</f>
        <v/>
      </c>
      <c r="BM163" s="87">
        <f>($K163="Bell Curve")*(_xlfn.NORM.DIST(AND(BM$6&gt;=$F163,BM$6&lt;=$H163)*(BM$6-$F163+1),$J163/2,$M163,TRUE)-_xlfn.NORM.DIST(AND(BM$6&gt;=$F163,BM$6&lt;=$H163)*(BL$6-$F163+1),$J163/2,$M163,TRUE))/(1-2*_xlfn.NORM.DIST(0,$J163/2,$M163,TRUE))*$D163+($K163="Steady Growth")*(AND(BM$6&gt;=$F163,BM$6&lt;=$H163)*((BM$6-$F163+1)/($J163*($J163+1)/2)*$D163))+($K163="custom")*CustCF!BG163</f>
        <v/>
      </c>
      <c r="BN163" s="87">
        <f>($K163="Bell Curve")*(_xlfn.NORM.DIST(AND(BN$6&gt;=$F163,BN$6&lt;=$H163)*(BN$6-$F163+1),$J163/2,$M163,TRUE)-_xlfn.NORM.DIST(AND(BN$6&gt;=$F163,BN$6&lt;=$H163)*(BM$6-$F163+1),$J163/2,$M163,TRUE))/(1-2*_xlfn.NORM.DIST(0,$J163/2,$M163,TRUE))*$D163+($K163="Steady Growth")*(AND(BN$6&gt;=$F163,BN$6&lt;=$H163)*((BN$6-$F163+1)/($J163*($J163+1)/2)*$D163))+($K163="custom")*CustCF!BH163</f>
        <v/>
      </c>
      <c r="BO163" s="87">
        <f>($K163="Bell Curve")*(_xlfn.NORM.DIST(AND(BO$6&gt;=$F163,BO$6&lt;=$H163)*(BO$6-$F163+1),$J163/2,$M163,TRUE)-_xlfn.NORM.DIST(AND(BO$6&gt;=$F163,BO$6&lt;=$H163)*(BN$6-$F163+1),$J163/2,$M163,TRUE))/(1-2*_xlfn.NORM.DIST(0,$J163/2,$M163,TRUE))*$D163+($K163="Steady Growth")*(AND(BO$6&gt;=$F163,BO$6&lt;=$H163)*((BO$6-$F163+1)/($J163*($J163+1)/2)*$D163))+($K163="custom")*CustCF!BI163</f>
        <v/>
      </c>
      <c r="BP163" s="87">
        <f>($K163="Bell Curve")*(_xlfn.NORM.DIST(AND(BP$6&gt;=$F163,BP$6&lt;=$H163)*(BP$6-$F163+1),$J163/2,$M163,TRUE)-_xlfn.NORM.DIST(AND(BP$6&gt;=$F163,BP$6&lt;=$H163)*(BO$6-$F163+1),$J163/2,$M163,TRUE))/(1-2*_xlfn.NORM.DIST(0,$J163/2,$M163,TRUE))*$D163+($K163="Steady Growth")*(AND(BP$6&gt;=$F163,BP$6&lt;=$H163)*((BP$6-$F163+1)/($J163*($J163+1)/2)*$D163))+($K163="custom")*CustCF!BJ163</f>
        <v/>
      </c>
      <c r="BQ163" s="87">
        <f>($K163="Bell Curve")*(_xlfn.NORM.DIST(AND(BQ$6&gt;=$F163,BQ$6&lt;=$H163)*(BQ$6-$F163+1),$J163/2,$M163,TRUE)-_xlfn.NORM.DIST(AND(BQ$6&gt;=$F163,BQ$6&lt;=$H163)*(BP$6-$F163+1),$J163/2,$M163,TRUE))/(1-2*_xlfn.NORM.DIST(0,$J163/2,$M163,TRUE))*$D163+($K163="Steady Growth")*(AND(BQ$6&gt;=$F163,BQ$6&lt;=$H163)*((BQ$6-$F163+1)/($J163*($J163+1)/2)*$D163))+($K163="custom")*CustCF!BK163</f>
        <v/>
      </c>
      <c r="BR163" s="87">
        <f>($K163="Bell Curve")*(_xlfn.NORM.DIST(AND(BR$6&gt;=$F163,BR$6&lt;=$H163)*(BR$6-$F163+1),$J163/2,$M163,TRUE)-_xlfn.NORM.DIST(AND(BR$6&gt;=$F163,BR$6&lt;=$H163)*(BQ$6-$F163+1),$J163/2,$M163,TRUE))/(1-2*_xlfn.NORM.DIST(0,$J163/2,$M163,TRUE))*$D163+($K163="Steady Growth")*(AND(BR$6&gt;=$F163,BR$6&lt;=$H163)*((BR$6-$F163+1)/($J163*($J163+1)/2)*$D163))+($K163="custom")*CustCF!BL163</f>
        <v/>
      </c>
      <c r="BS163" s="87">
        <f>($K163="Bell Curve")*(_xlfn.NORM.DIST(AND(BS$6&gt;=$F163,BS$6&lt;=$H163)*(BS$6-$F163+1),$J163/2,$M163,TRUE)-_xlfn.NORM.DIST(AND(BS$6&gt;=$F163,BS$6&lt;=$H163)*(BR$6-$F163+1),$J163/2,$M163,TRUE))/(1-2*_xlfn.NORM.DIST(0,$J163/2,$M163,TRUE))*$D163+($K163="Steady Growth")*(AND(BS$6&gt;=$F163,BS$6&lt;=$H163)*((BS$6-$F163+1)/($J163*($J163+1)/2)*$D163))+($K163="custom")*CustCF!BM163</f>
        <v/>
      </c>
      <c r="BT163" s="87">
        <f>($K163="Bell Curve")*(_xlfn.NORM.DIST(AND(BT$6&gt;=$F163,BT$6&lt;=$H163)*(BT$6-$F163+1),$J163/2,$M163,TRUE)-_xlfn.NORM.DIST(AND(BT$6&gt;=$F163,BT$6&lt;=$H163)*(BS$6-$F163+1),$J163/2,$M163,TRUE))/(1-2*_xlfn.NORM.DIST(0,$J163/2,$M163,TRUE))*$D163+($K163="Steady Growth")*(AND(BT$6&gt;=$F163,BT$6&lt;=$H163)*((BT$6-$F163+1)/($J163*($J163+1)/2)*$D163))+($K163="custom")*CustCF!BN163</f>
        <v/>
      </c>
      <c r="BU163" s="87">
        <f>($K163="Bell Curve")*(_xlfn.NORM.DIST(AND(BU$6&gt;=$F163,BU$6&lt;=$H163)*(BU$6-$F163+1),$J163/2,$M163,TRUE)-_xlfn.NORM.DIST(AND(BU$6&gt;=$F163,BU$6&lt;=$H163)*(BT$6-$F163+1),$J163/2,$M163,TRUE))/(1-2*_xlfn.NORM.DIST(0,$J163/2,$M163,TRUE))*$D163+($K163="Steady Growth")*(AND(BU$6&gt;=$F163,BU$6&lt;=$H163)*((BU$6-$F163+1)/($J163*($J163+1)/2)*$D163))+($K163="custom")*CustCF!BO163</f>
        <v/>
      </c>
      <c r="BV163" s="87">
        <f>($K163="Bell Curve")*(_xlfn.NORM.DIST(AND(BV$6&gt;=$F163,BV$6&lt;=$H163)*(BV$6-$F163+1),$J163/2,$M163,TRUE)-_xlfn.NORM.DIST(AND(BV$6&gt;=$F163,BV$6&lt;=$H163)*(BU$6-$F163+1),$J163/2,$M163,TRUE))/(1-2*_xlfn.NORM.DIST(0,$J163/2,$M163,TRUE))*$D163+($K163="Steady Growth")*(AND(BV$6&gt;=$F163,BV$6&lt;=$H163)*((BV$6-$F163+1)/($J163*($J163+1)/2)*$D163))+($K163="custom")*CustCF!BP163</f>
        <v/>
      </c>
      <c r="BW163" s="87">
        <f>($K163="Bell Curve")*(_xlfn.NORM.DIST(AND(BW$6&gt;=$F163,BW$6&lt;=$H163)*(BW$6-$F163+1),$J163/2,$M163,TRUE)-_xlfn.NORM.DIST(AND(BW$6&gt;=$F163,BW$6&lt;=$H163)*(BV$6-$F163+1),$J163/2,$M163,TRUE))/(1-2*_xlfn.NORM.DIST(0,$J163/2,$M163,TRUE))*$D163+($K163="Steady Growth")*(AND(BW$6&gt;=$F163,BW$6&lt;=$H163)*((BW$6-$F163+1)/($J163*($J163+1)/2)*$D163))+($K163="custom")*CustCF!BQ163</f>
        <v/>
      </c>
      <c r="BX163" s="87">
        <f>($K163="Bell Curve")*(_xlfn.NORM.DIST(AND(BX$6&gt;=$F163,BX$6&lt;=$H163)*(BX$6-$F163+1),$J163/2,$M163,TRUE)-_xlfn.NORM.DIST(AND(BX$6&gt;=$F163,BX$6&lt;=$H163)*(BW$6-$F163+1),$J163/2,$M163,TRUE))/(1-2*_xlfn.NORM.DIST(0,$J163/2,$M163,TRUE))*$D163+($K163="Steady Growth")*(AND(BX$6&gt;=$F163,BX$6&lt;=$H163)*((BX$6-$F163+1)/($J163*($J163+1)/2)*$D163))+($K163="custom")*CustCF!BR163</f>
        <v/>
      </c>
      <c r="BY163" s="87">
        <f>($K163="Bell Curve")*(_xlfn.NORM.DIST(AND(BY$6&gt;=$F163,BY$6&lt;=$H163)*(BY$6-$F163+1),$J163/2,$M163,TRUE)-_xlfn.NORM.DIST(AND(BY$6&gt;=$F163,BY$6&lt;=$H163)*(BX$6-$F163+1),$J163/2,$M163,TRUE))/(1-2*_xlfn.NORM.DIST(0,$J163/2,$M163,TRUE))*$D163+($K163="Steady Growth")*(AND(BY$6&gt;=$F163,BY$6&lt;=$H163)*((BY$6-$F163+1)/($J163*($J163+1)/2)*$D163))+($K163="custom")*CustCF!BS163</f>
        <v/>
      </c>
      <c r="BZ163" s="87">
        <f>($K163="Bell Curve")*(_xlfn.NORM.DIST(AND(BZ$6&gt;=$F163,BZ$6&lt;=$H163)*(BZ$6-$F163+1),$J163/2,$M163,TRUE)-_xlfn.NORM.DIST(AND(BZ$6&gt;=$F163,BZ$6&lt;=$H163)*(BY$6-$F163+1),$J163/2,$M163,TRUE))/(1-2*_xlfn.NORM.DIST(0,$J163/2,$M163,TRUE))*$D163+($K163="Steady Growth")*(AND(BZ$6&gt;=$F163,BZ$6&lt;=$H163)*((BZ$6-$F163+1)/($J163*($J163+1)/2)*$D163))+($K163="custom")*CustCF!BT163</f>
        <v/>
      </c>
      <c r="CA163" s="87">
        <f>($K163="Bell Curve")*(_xlfn.NORM.DIST(AND(CA$6&gt;=$F163,CA$6&lt;=$H163)*(CA$6-$F163+1),$J163/2,$M163,TRUE)-_xlfn.NORM.DIST(AND(CA$6&gt;=$F163,CA$6&lt;=$H163)*(BZ$6-$F163+1),$J163/2,$M163,TRUE))/(1-2*_xlfn.NORM.DIST(0,$J163/2,$M163,TRUE))*$D163+($K163="Steady Growth")*(AND(CA$6&gt;=$F163,CA$6&lt;=$H163)*((CA$6-$F163+1)/($J163*($J163+1)/2)*$D163))+($K163="custom")*CustCF!BU163</f>
        <v/>
      </c>
      <c r="CB163" s="87">
        <f>($K163="Bell Curve")*(_xlfn.NORM.DIST(AND(CB$6&gt;=$F163,CB$6&lt;=$H163)*(CB$6-$F163+1),$J163/2,$M163,TRUE)-_xlfn.NORM.DIST(AND(CB$6&gt;=$F163,CB$6&lt;=$H163)*(CA$6-$F163+1),$J163/2,$M163,TRUE))/(1-2*_xlfn.NORM.DIST(0,$J163/2,$M163,TRUE))*$D163+($K163="Steady Growth")*(AND(CB$6&gt;=$F163,CB$6&lt;=$H163)*((CB$6-$F163+1)/($J163*($J163+1)/2)*$D163))+($K163="custom")*CustCF!BV163</f>
        <v/>
      </c>
      <c r="CC163" s="87">
        <f>($K163="Bell Curve")*(_xlfn.NORM.DIST(AND(CC$6&gt;=$F163,CC$6&lt;=$H163)*(CC$6-$F163+1),$J163/2,$M163,TRUE)-_xlfn.NORM.DIST(AND(CC$6&gt;=$F163,CC$6&lt;=$H163)*(CB$6-$F163+1),$J163/2,$M163,TRUE))/(1-2*_xlfn.NORM.DIST(0,$J163/2,$M163,TRUE))*$D163+($K163="Steady Growth")*(AND(CC$6&gt;=$F163,CC$6&lt;=$H163)*((CC$6-$F163+1)/($J163*($J163+1)/2)*$D163))+($K163="custom")*CustCF!BW163</f>
        <v/>
      </c>
      <c r="CD163" s="87">
        <f>($K163="Bell Curve")*(_xlfn.NORM.DIST(AND(CD$6&gt;=$F163,CD$6&lt;=$H163)*(CD$6-$F163+1),$J163/2,$M163,TRUE)-_xlfn.NORM.DIST(AND(CD$6&gt;=$F163,CD$6&lt;=$H163)*(CC$6-$F163+1),$J163/2,$M163,TRUE))/(1-2*_xlfn.NORM.DIST(0,$J163/2,$M163,TRUE))*$D163+($K163="Steady Growth")*(AND(CD$6&gt;=$F163,CD$6&lt;=$H163)*((CD$6-$F163+1)/($J163*($J163+1)/2)*$D163))+($K163="custom")*CustCF!BX163</f>
        <v/>
      </c>
      <c r="CE163" s="87">
        <f>($K163="Bell Curve")*(_xlfn.NORM.DIST(AND(CE$6&gt;=$F163,CE$6&lt;=$H163)*(CE$6-$F163+1),$J163/2,$M163,TRUE)-_xlfn.NORM.DIST(AND(CE$6&gt;=$F163,CE$6&lt;=$H163)*(CD$6-$F163+1),$J163/2,$M163,TRUE))/(1-2*_xlfn.NORM.DIST(0,$J163/2,$M163,TRUE))*$D163+($K163="Steady Growth")*(AND(CE$6&gt;=$F163,CE$6&lt;=$H163)*((CE$6-$F163+1)/($J163*($J163+1)/2)*$D163))+($K163="custom")*CustCF!BY163</f>
        <v/>
      </c>
      <c r="CF163" s="87">
        <f>($K163="Bell Curve")*(_xlfn.NORM.DIST(AND(CF$6&gt;=$F163,CF$6&lt;=$H163)*(CF$6-$F163+1),$J163/2,$M163,TRUE)-_xlfn.NORM.DIST(AND(CF$6&gt;=$F163,CF$6&lt;=$H163)*(CE$6-$F163+1),$J163/2,$M163,TRUE))/(1-2*_xlfn.NORM.DIST(0,$J163/2,$M163,TRUE))*$D163+($K163="Steady Growth")*(AND(CF$6&gt;=$F163,CF$6&lt;=$H163)*((CF$6-$F163+1)/($J163*($J163+1)/2)*$D163))+($K163="custom")*CustCF!BZ163</f>
        <v/>
      </c>
      <c r="CG163" s="87">
        <f>($K163="Bell Curve")*(_xlfn.NORM.DIST(AND(CG$6&gt;=$F163,CG$6&lt;=$H163)*(CG$6-$F163+1),$J163/2,$M163,TRUE)-_xlfn.NORM.DIST(AND(CG$6&gt;=$F163,CG$6&lt;=$H163)*(CF$6-$F163+1),$J163/2,$M163,TRUE))/(1-2*_xlfn.NORM.DIST(0,$J163/2,$M163,TRUE))*$D163+($K163="Steady Growth")*(AND(CG$6&gt;=$F163,CG$6&lt;=$H163)*((CG$6-$F163+1)/($J163*($J163+1)/2)*$D163))+($K163="custom")*CustCF!CA163</f>
        <v/>
      </c>
      <c r="CH163" s="87">
        <f>($K163="Bell Curve")*(_xlfn.NORM.DIST(AND(CH$6&gt;=$F163,CH$6&lt;=$H163)*(CH$6-$F163+1),$J163/2,$M163,TRUE)-_xlfn.NORM.DIST(AND(CH$6&gt;=$F163,CH$6&lt;=$H163)*(CG$6-$F163+1),$J163/2,$M163,TRUE))/(1-2*_xlfn.NORM.DIST(0,$J163/2,$M163,TRUE))*$D163+($K163="Steady Growth")*(AND(CH$6&gt;=$F163,CH$6&lt;=$H163)*((CH$6-$F163+1)/($J163*($J163+1)/2)*$D163))+($K163="custom")*CustCF!CB163</f>
        <v/>
      </c>
      <c r="CI163" s="87">
        <f>($K163="Bell Curve")*(_xlfn.NORM.DIST(AND(CI$6&gt;=$F163,CI$6&lt;=$H163)*(CI$6-$F163+1),$J163/2,$M163,TRUE)-_xlfn.NORM.DIST(AND(CI$6&gt;=$F163,CI$6&lt;=$H163)*(CH$6-$F163+1),$J163/2,$M163,TRUE))/(1-2*_xlfn.NORM.DIST(0,$J163/2,$M163,TRUE))*$D163+($K163="Steady Growth")*(AND(CI$6&gt;=$F163,CI$6&lt;=$H163)*((CI$6-$F163+1)/($J163*($J163+1)/2)*$D163))+($K163="custom")*CustCF!CC163</f>
        <v/>
      </c>
      <c r="CJ163" s="87">
        <f>($K163="Bell Curve")*(_xlfn.NORM.DIST(AND(CJ$6&gt;=$F163,CJ$6&lt;=$H163)*(CJ$6-$F163+1),$J163/2,$M163,TRUE)-_xlfn.NORM.DIST(AND(CJ$6&gt;=$F163,CJ$6&lt;=$H163)*(CI$6-$F163+1),$J163/2,$M163,TRUE))/(1-2*_xlfn.NORM.DIST(0,$J163/2,$M163,TRUE))*$D163+($K163="Steady Growth")*(AND(CJ$6&gt;=$F163,CJ$6&lt;=$H163)*((CJ$6-$F163+1)/($J163*($J163+1)/2)*$D163))+($K163="custom")*CustCF!CD163</f>
        <v/>
      </c>
      <c r="CK163" s="87">
        <f>($K163="Bell Curve")*(_xlfn.NORM.DIST(AND(CK$6&gt;=$F163,CK$6&lt;=$H163)*(CK$6-$F163+1),$J163/2,$M163,TRUE)-_xlfn.NORM.DIST(AND(CK$6&gt;=$F163,CK$6&lt;=$H163)*(CJ$6-$F163+1),$J163/2,$M163,TRUE))/(1-2*_xlfn.NORM.DIST(0,$J163/2,$M163,TRUE))*$D163+($K163="Steady Growth")*(AND(CK$6&gt;=$F163,CK$6&lt;=$H163)*((CK$6-$F163+1)/($J163*($J163+1)/2)*$D163))+($K163="custom")*CustCF!CE163</f>
        <v/>
      </c>
      <c r="CL163" s="87">
        <f>($K163="Bell Curve")*(_xlfn.NORM.DIST(AND(CL$6&gt;=$F163,CL$6&lt;=$H163)*(CL$6-$F163+1),$J163/2,$M163,TRUE)-_xlfn.NORM.DIST(AND(CL$6&gt;=$F163,CL$6&lt;=$H163)*(CK$6-$F163+1),$J163/2,$M163,TRUE))/(1-2*_xlfn.NORM.DIST(0,$J163/2,$M163,TRUE))*$D163+($K163="Steady Growth")*(AND(CL$6&gt;=$F163,CL$6&lt;=$H163)*((CL$6-$F163+1)/($J163*($J163+1)/2)*$D163))+($K163="custom")*CustCF!CF163</f>
        <v/>
      </c>
      <c r="CM163" s="87">
        <f>($K163="Bell Curve")*(_xlfn.NORM.DIST(AND(CM$6&gt;=$F163,CM$6&lt;=$H163)*(CM$6-$F163+1),$J163/2,$M163,TRUE)-_xlfn.NORM.DIST(AND(CM$6&gt;=$F163,CM$6&lt;=$H163)*(CL$6-$F163+1),$J163/2,$M163,TRUE))/(1-2*_xlfn.NORM.DIST(0,$J163/2,$M163,TRUE))*$D163+($K163="Steady Growth")*(AND(CM$6&gt;=$F163,CM$6&lt;=$H163)*((CM$6-$F163+1)/($J163*($J163+1)/2)*$D163))+($K163="custom")*CustCF!CG163</f>
        <v/>
      </c>
      <c r="CN163" s="87">
        <f>($K163="Bell Curve")*(_xlfn.NORM.DIST(AND(CN$6&gt;=$F163,CN$6&lt;=$H163)*(CN$6-$F163+1),$J163/2,$M163,TRUE)-_xlfn.NORM.DIST(AND(CN$6&gt;=$F163,CN$6&lt;=$H163)*(CM$6-$F163+1),$J163/2,$M163,TRUE))/(1-2*_xlfn.NORM.DIST(0,$J163/2,$M163,TRUE))*$D163+($K163="Steady Growth")*(AND(CN$6&gt;=$F163,CN$6&lt;=$H163)*((CN$6-$F163+1)/($J163*($J163+1)/2)*$D163))+($K163="custom")*CustCF!CH163</f>
        <v/>
      </c>
      <c r="CO163" s="87">
        <f>($K163="Bell Curve")*(_xlfn.NORM.DIST(AND(CO$6&gt;=$F163,CO$6&lt;=$H163)*(CO$6-$F163+1),$J163/2,$M163,TRUE)-_xlfn.NORM.DIST(AND(CO$6&gt;=$F163,CO$6&lt;=$H163)*(CN$6-$F163+1),$J163/2,$M163,TRUE))/(1-2*_xlfn.NORM.DIST(0,$J163/2,$M163,TRUE))*$D163+($K163="Steady Growth")*(AND(CO$6&gt;=$F163,CO$6&lt;=$H163)*((CO$6-$F163+1)/($J163*($J163+1)/2)*$D163))+($K163="custom")*CustCF!CI163</f>
        <v/>
      </c>
      <c r="CP163" s="87">
        <f>($K163="Bell Curve")*(_xlfn.NORM.DIST(AND(CP$6&gt;=$F163,CP$6&lt;=$H163)*(CP$6-$F163+1),$J163/2,$M163,TRUE)-_xlfn.NORM.DIST(AND(CP$6&gt;=$F163,CP$6&lt;=$H163)*(CO$6-$F163+1),$J163/2,$M163,TRUE))/(1-2*_xlfn.NORM.DIST(0,$J163/2,$M163,TRUE))*$D163+($K163="Steady Growth")*(AND(CP$6&gt;=$F163,CP$6&lt;=$H163)*((CP$6-$F163+1)/($J163*($J163+1)/2)*$D163))+($K163="custom")*CustCF!CJ163</f>
        <v/>
      </c>
      <c r="CQ163" s="87">
        <f>($K163="Bell Curve")*(_xlfn.NORM.DIST(AND(CQ$6&gt;=$F163,CQ$6&lt;=$H163)*(CQ$6-$F163+1),$J163/2,$M163,TRUE)-_xlfn.NORM.DIST(AND(CQ$6&gt;=$F163,CQ$6&lt;=$H163)*(CP$6-$F163+1),$J163/2,$M163,TRUE))/(1-2*_xlfn.NORM.DIST(0,$J163/2,$M163,TRUE))*$D163+($K163="Steady Growth")*(AND(CQ$6&gt;=$F163,CQ$6&lt;=$H163)*((CQ$6-$F163+1)/($J163*($J163+1)/2)*$D163))+($K163="custom")*CustCF!CK163</f>
        <v/>
      </c>
      <c r="CR163" s="87">
        <f>($K163="Bell Curve")*(_xlfn.NORM.DIST(AND(CR$6&gt;=$F163,CR$6&lt;=$H163)*(CR$6-$F163+1),$J163/2,$M163,TRUE)-_xlfn.NORM.DIST(AND(CR$6&gt;=$F163,CR$6&lt;=$H163)*(CQ$6-$F163+1),$J163/2,$M163,TRUE))/(1-2*_xlfn.NORM.DIST(0,$J163/2,$M163,TRUE))*$D163+($K163="Steady Growth")*(AND(CR$6&gt;=$F163,CR$6&lt;=$H163)*((CR$6-$F163+1)/($J163*($J163+1)/2)*$D163))+($K163="custom")*CustCF!CL163</f>
        <v/>
      </c>
      <c r="CS163" s="87">
        <f>($K163="Bell Curve")*(_xlfn.NORM.DIST(AND(CS$6&gt;=$F163,CS$6&lt;=$H163)*(CS$6-$F163+1),$J163/2,$M163,TRUE)-_xlfn.NORM.DIST(AND(CS$6&gt;=$F163,CS$6&lt;=$H163)*(CR$6-$F163+1),$J163/2,$M163,TRUE))/(1-2*_xlfn.NORM.DIST(0,$J163/2,$M163,TRUE))*$D163+($K163="Steady Growth")*(AND(CS$6&gt;=$F163,CS$6&lt;=$H163)*((CS$6-$F163+1)/($J163*($J163+1)/2)*$D163))+($K163="custom")*CustCF!CM163</f>
        <v/>
      </c>
      <c r="CT163" s="87">
        <f>($K163="Bell Curve")*(_xlfn.NORM.DIST(AND(CT$6&gt;=$F163,CT$6&lt;=$H163)*(CT$6-$F163+1),$J163/2,$M163,TRUE)-_xlfn.NORM.DIST(AND(CT$6&gt;=$F163,CT$6&lt;=$H163)*(CS$6-$F163+1),$J163/2,$M163,TRUE))/(1-2*_xlfn.NORM.DIST(0,$J163/2,$M163,TRUE))*$D163+($K163="Steady Growth")*(AND(CT$6&gt;=$F163,CT$6&lt;=$H163)*((CT$6-$F163+1)/($J163*($J163+1)/2)*$D163))+($K163="custom")*CustCF!CN163</f>
        <v/>
      </c>
      <c r="CU163" s="87">
        <f>($K163="Bell Curve")*(_xlfn.NORM.DIST(AND(CU$6&gt;=$F163,CU$6&lt;=$H163)*(CU$6-$F163+1),$J163/2,$M163,TRUE)-_xlfn.NORM.DIST(AND(CU$6&gt;=$F163,CU$6&lt;=$H163)*(CT$6-$F163+1),$J163/2,$M163,TRUE))/(1-2*_xlfn.NORM.DIST(0,$J163/2,$M163,TRUE))*$D163+($K163="Steady Growth")*(AND(CU$6&gt;=$F163,CU$6&lt;=$H163)*((CU$6-$F163+1)/($J163*($J163+1)/2)*$D163))+($K163="custom")*CustCF!CO163</f>
        <v/>
      </c>
      <c r="CV163" s="87">
        <f>($K163="Bell Curve")*(_xlfn.NORM.DIST(AND(CV$6&gt;=$F163,CV$6&lt;=$H163)*(CV$6-$F163+1),$J163/2,$M163,TRUE)-_xlfn.NORM.DIST(AND(CV$6&gt;=$F163,CV$6&lt;=$H163)*(CU$6-$F163+1),$J163/2,$M163,TRUE))/(1-2*_xlfn.NORM.DIST(0,$J163/2,$M163,TRUE))*$D163+($K163="Steady Growth")*(AND(CV$6&gt;=$F163,CV$6&lt;=$H163)*((CV$6-$F163+1)/($J163*($J163+1)/2)*$D163))+($K163="custom")*CustCF!CP163</f>
        <v/>
      </c>
      <c r="CW163" s="87">
        <f>($K163="Bell Curve")*(_xlfn.NORM.DIST(AND(CW$6&gt;=$F163,CW$6&lt;=$H163)*(CW$6-$F163+1),$J163/2,$M163,TRUE)-_xlfn.NORM.DIST(AND(CW$6&gt;=$F163,CW$6&lt;=$H163)*(CV$6-$F163+1),$J163/2,$M163,TRUE))/(1-2*_xlfn.NORM.DIST(0,$J163/2,$M163,TRUE))*$D163+($K163="Steady Growth")*(AND(CW$6&gt;=$F163,CW$6&lt;=$H163)*((CW$6-$F163+1)/($J163*($J163+1)/2)*$D163))+($K163="custom")*CustCF!CQ163</f>
        <v/>
      </c>
      <c r="CX163" s="87">
        <f>($K163="Bell Curve")*(_xlfn.NORM.DIST(AND(CX$6&gt;=$F163,CX$6&lt;=$H163)*(CX$6-$F163+1),$J163/2,$M163,TRUE)-_xlfn.NORM.DIST(AND(CX$6&gt;=$F163,CX$6&lt;=$H163)*(CW$6-$F163+1),$J163/2,$M163,TRUE))/(1-2*_xlfn.NORM.DIST(0,$J163/2,$M163,TRUE))*$D163+($K163="Steady Growth")*(AND(CX$6&gt;=$F163,CX$6&lt;=$H163)*((CX$6-$F163+1)/($J163*($J163+1)/2)*$D163))+($K163="custom")*CustCF!CR163</f>
        <v/>
      </c>
      <c r="CY163" s="87">
        <f>($K163="Bell Curve")*(_xlfn.NORM.DIST(AND(CY$6&gt;=$F163,CY$6&lt;=$H163)*(CY$6-$F163+1),$J163/2,$M163,TRUE)-_xlfn.NORM.DIST(AND(CY$6&gt;=$F163,CY$6&lt;=$H163)*(CX$6-$F163+1),$J163/2,$M163,TRUE))/(1-2*_xlfn.NORM.DIST(0,$J163/2,$M163,TRUE))*$D163+($K163="Steady Growth")*(AND(CY$6&gt;=$F163,CY$6&lt;=$H163)*((CY$6-$F163+1)/($J163*($J163+1)/2)*$D163))+($K163="custom")*CustCF!CS163</f>
        <v/>
      </c>
      <c r="CZ163" s="87">
        <f>($K163="Bell Curve")*(_xlfn.NORM.DIST(AND(CZ$6&gt;=$F163,CZ$6&lt;=$H163)*(CZ$6-$F163+1),$J163/2,$M163,TRUE)-_xlfn.NORM.DIST(AND(CZ$6&gt;=$F163,CZ$6&lt;=$H163)*(CY$6-$F163+1),$J163/2,$M163,TRUE))/(1-2*_xlfn.NORM.DIST(0,$J163/2,$M163,TRUE))*$D163+($K163="Steady Growth")*(AND(CZ$6&gt;=$F163,CZ$6&lt;=$H163)*((CZ$6-$F163+1)/($J163*($J163+1)/2)*$D163))+($K163="custom")*CustCF!CT163</f>
        <v/>
      </c>
      <c r="DA163" s="87">
        <f>($K163="Bell Curve")*(_xlfn.NORM.DIST(AND(DA$6&gt;=$F163,DA$6&lt;=$H163)*(DA$6-$F163+1),$J163/2,$M163,TRUE)-_xlfn.NORM.DIST(AND(DA$6&gt;=$F163,DA$6&lt;=$H163)*(CZ$6-$F163+1),$J163/2,$M163,TRUE))/(1-2*_xlfn.NORM.DIST(0,$J163/2,$M163,TRUE))*$D163+($K163="Steady Growth")*(AND(DA$6&gt;=$F163,DA$6&lt;=$H163)*((DA$6-$F163+1)/($J163*($J163+1)/2)*$D163))+($K163="custom")*CustCF!CU163</f>
        <v/>
      </c>
      <c r="DB163" s="87">
        <f>($K163="Bell Curve")*(_xlfn.NORM.DIST(AND(DB$6&gt;=$F163,DB$6&lt;=$H163)*(DB$6-$F163+1),$J163/2,$M163,TRUE)-_xlfn.NORM.DIST(AND(DB$6&gt;=$F163,DB$6&lt;=$H163)*(DA$6-$F163+1),$J163/2,$M163,TRUE))/(1-2*_xlfn.NORM.DIST(0,$J163/2,$M163,TRUE))*$D163+($K163="Steady Growth")*(AND(DB$6&gt;=$F163,DB$6&lt;=$H163)*((DB$6-$F163+1)/($J163*($J163+1)/2)*$D163))+($K163="custom")*CustCF!CV163</f>
        <v/>
      </c>
      <c r="DC163" s="87">
        <f>($K163="Bell Curve")*(_xlfn.NORM.DIST(AND(DC$6&gt;=$F163,DC$6&lt;=$H163)*(DC$6-$F163+1),$J163/2,$M163,TRUE)-_xlfn.NORM.DIST(AND(DC$6&gt;=$F163,DC$6&lt;=$H163)*(DB$6-$F163+1),$J163/2,$M163,TRUE))/(1-2*_xlfn.NORM.DIST(0,$J163/2,$M163,TRUE))*$D163+($K163="Steady Growth")*(AND(DC$6&gt;=$F163,DC$6&lt;=$H163)*((DC$6-$F163+1)/($J163*($J163+1)/2)*$D163))+($K163="custom")*CustCF!CW163</f>
        <v/>
      </c>
      <c r="DD163" s="87">
        <f>($K163="Bell Curve")*(_xlfn.NORM.DIST(AND(DD$6&gt;=$F163,DD$6&lt;=$H163)*(DD$6-$F163+1),$J163/2,$M163,TRUE)-_xlfn.NORM.DIST(AND(DD$6&gt;=$F163,DD$6&lt;=$H163)*(DC$6-$F163+1),$J163/2,$M163,TRUE))/(1-2*_xlfn.NORM.DIST(0,$J163/2,$M163,TRUE))*$D163+($K163="Steady Growth")*(AND(DD$6&gt;=$F163,DD$6&lt;=$H163)*((DD$6-$F163+1)/($J163*($J163+1)/2)*$D163))+($K163="custom")*CustCF!CX163</f>
        <v/>
      </c>
      <c r="DE163" s="87">
        <f>($K163="Bell Curve")*(_xlfn.NORM.DIST(AND(DE$6&gt;=$F163,DE$6&lt;=$H163)*(DE$6-$F163+1),$J163/2,$M163,TRUE)-_xlfn.NORM.DIST(AND(DE$6&gt;=$F163,DE$6&lt;=$H163)*(DD$6-$F163+1),$J163/2,$M163,TRUE))/(1-2*_xlfn.NORM.DIST(0,$J163/2,$M163,TRUE))*$D163+($K163="Steady Growth")*(AND(DE$6&gt;=$F163,DE$6&lt;=$H163)*((DE$6-$F163+1)/($J163*($J163+1)/2)*$D163))+($K163="custom")*CustCF!CY163</f>
        <v/>
      </c>
      <c r="DF163" s="87">
        <f>($K163="Bell Curve")*(_xlfn.NORM.DIST(AND(DF$6&gt;=$F163,DF$6&lt;=$H163)*(DF$6-$F163+1),$J163/2,$M163,TRUE)-_xlfn.NORM.DIST(AND(DF$6&gt;=$F163,DF$6&lt;=$H163)*(DE$6-$F163+1),$J163/2,$M163,TRUE))/(1-2*_xlfn.NORM.DIST(0,$J163/2,$M163,TRUE))*$D163+($K163="Steady Growth")*(AND(DF$6&gt;=$F163,DF$6&lt;=$H163)*((DF$6-$F163+1)/($J163*($J163+1)/2)*$D163))+($K163="custom")*CustCF!CZ163</f>
        <v/>
      </c>
      <c r="DG163" s="87">
        <f>($K163="Bell Curve")*(_xlfn.NORM.DIST(AND(DG$6&gt;=$F163,DG$6&lt;=$H163)*(DG$6-$F163+1),$J163/2,$M163,TRUE)-_xlfn.NORM.DIST(AND(DG$6&gt;=$F163,DG$6&lt;=$H163)*(DF$6-$F163+1),$J163/2,$M163,TRUE))/(1-2*_xlfn.NORM.DIST(0,$J163/2,$M163,TRUE))*$D163+($K163="Steady Growth")*(AND(DG$6&gt;=$F163,DG$6&lt;=$H163)*((DG$6-$F163+1)/($J163*($J163+1)/2)*$D163))+($K163="custom")*CustCF!DA163</f>
        <v/>
      </c>
      <c r="DH163" s="87">
        <f>($K163="Bell Curve")*(_xlfn.NORM.DIST(AND(DH$6&gt;=$F163,DH$6&lt;=$H163)*(DH$6-$F163+1),$J163/2,$M163,TRUE)-_xlfn.NORM.DIST(AND(DH$6&gt;=$F163,DH$6&lt;=$H163)*(DG$6-$F163+1),$J163/2,$M163,TRUE))/(1-2*_xlfn.NORM.DIST(0,$J163/2,$M163,TRUE))*$D163+($K163="Steady Growth")*(AND(DH$6&gt;=$F163,DH$6&lt;=$H163)*((DH$6-$F163+1)/($J163*($J163+1)/2)*$D163))+($K163="custom")*CustCF!DB163</f>
        <v/>
      </c>
      <c r="DI163" s="87">
        <f>($K163="Bell Curve")*(_xlfn.NORM.DIST(AND(DI$6&gt;=$F163,DI$6&lt;=$H163)*(DI$6-$F163+1),$J163/2,$M163,TRUE)-_xlfn.NORM.DIST(AND(DI$6&gt;=$F163,DI$6&lt;=$H163)*(DH$6-$F163+1),$J163/2,$M163,TRUE))/(1-2*_xlfn.NORM.DIST(0,$J163/2,$M163,TRUE))*$D163+($K163="Steady Growth")*(AND(DI$6&gt;=$F163,DI$6&lt;=$H163)*((DI$6-$F163+1)/($J163*($J163+1)/2)*$D163))+($K163="custom")*CustCF!DC163</f>
        <v/>
      </c>
      <c r="DJ163" s="87">
        <f>($K163="Bell Curve")*(_xlfn.NORM.DIST(AND(DJ$6&gt;=$F163,DJ$6&lt;=$H163)*(DJ$6-$F163+1),$J163/2,$M163,TRUE)-_xlfn.NORM.DIST(AND(DJ$6&gt;=$F163,DJ$6&lt;=$H163)*(DI$6-$F163+1),$J163/2,$M163,TRUE))/(1-2*_xlfn.NORM.DIST(0,$J163/2,$M163,TRUE))*$D163+($K163="Steady Growth")*(AND(DJ$6&gt;=$F163,DJ$6&lt;=$H163)*((DJ$6-$F163+1)/($J163*($J163+1)/2)*$D163))+($K163="custom")*CustCF!DD163</f>
        <v/>
      </c>
      <c r="DK163" s="87">
        <f>($K163="Bell Curve")*(_xlfn.NORM.DIST(AND(DK$6&gt;=$F163,DK$6&lt;=$H163)*(DK$6-$F163+1),$J163/2,$M163,TRUE)-_xlfn.NORM.DIST(AND(DK$6&gt;=$F163,DK$6&lt;=$H163)*(DJ$6-$F163+1),$J163/2,$M163,TRUE))/(1-2*_xlfn.NORM.DIST(0,$J163/2,$M163,TRUE))*$D163+($K163="Steady Growth")*(AND(DK$6&gt;=$F163,DK$6&lt;=$H163)*((DK$6-$F163+1)/($J163*($J163+1)/2)*$D163))+($K163="custom")*CustCF!DE163</f>
        <v/>
      </c>
      <c r="DL163" s="87">
        <f>($K163="Bell Curve")*(_xlfn.NORM.DIST(AND(DL$6&gt;=$F163,DL$6&lt;=$H163)*(DL$6-$F163+1),$J163/2,$M163,TRUE)-_xlfn.NORM.DIST(AND(DL$6&gt;=$F163,DL$6&lt;=$H163)*(DK$6-$F163+1),$J163/2,$M163,TRUE))/(1-2*_xlfn.NORM.DIST(0,$J163/2,$M163,TRUE))*$D163+($K163="Steady Growth")*(AND(DL$6&gt;=$F163,DL$6&lt;=$H163)*((DL$6-$F163+1)/($J163*($J163+1)/2)*$D163))+($K163="custom")*CustCF!DF163</f>
        <v/>
      </c>
      <c r="DM163" s="87">
        <f>($K163="Bell Curve")*(_xlfn.NORM.DIST(AND(DM$6&gt;=$F163,DM$6&lt;=$H163)*(DM$6-$F163+1),$J163/2,$M163,TRUE)-_xlfn.NORM.DIST(AND(DM$6&gt;=$F163,DM$6&lt;=$H163)*(DL$6-$F163+1),$J163/2,$M163,TRUE))/(1-2*_xlfn.NORM.DIST(0,$J163/2,$M163,TRUE))*$D163+($K163="Steady Growth")*(AND(DM$6&gt;=$F163,DM$6&lt;=$H163)*((DM$6-$F163+1)/($J163*($J163+1)/2)*$D163))+($K163="custom")*CustCF!DG163</f>
        <v/>
      </c>
      <c r="DN163" s="87">
        <f>($K163="Bell Curve")*(_xlfn.NORM.DIST(AND(DN$6&gt;=$F163,DN$6&lt;=$H163)*(DN$6-$F163+1),$J163/2,$M163,TRUE)-_xlfn.NORM.DIST(AND(DN$6&gt;=$F163,DN$6&lt;=$H163)*(DM$6-$F163+1),$J163/2,$M163,TRUE))/(1-2*_xlfn.NORM.DIST(0,$J163/2,$M163,TRUE))*$D163+($K163="Steady Growth")*(AND(DN$6&gt;=$F163,DN$6&lt;=$H163)*((DN$6-$F163+1)/($J163*($J163+1)/2)*$D163))+($K163="custom")*CustCF!DH163</f>
        <v/>
      </c>
      <c r="DO163" s="87">
        <f>($K163="Bell Curve")*(_xlfn.NORM.DIST(AND(DO$6&gt;=$F163,DO$6&lt;=$H163)*(DO$6-$F163+1),$J163/2,$M163,TRUE)-_xlfn.NORM.DIST(AND(DO$6&gt;=$F163,DO$6&lt;=$H163)*(DN$6-$F163+1),$J163/2,$M163,TRUE))/(1-2*_xlfn.NORM.DIST(0,$J163/2,$M163,TRUE))*$D163+($K163="Steady Growth")*(AND(DO$6&gt;=$F163,DO$6&lt;=$H163)*((DO$6-$F163+1)/($J163*($J163+1)/2)*$D163))+($K163="custom")*CustCF!DI163</f>
        <v/>
      </c>
      <c r="DP163" s="87">
        <f>($K163="Bell Curve")*(_xlfn.NORM.DIST(AND(DP$6&gt;=$F163,DP$6&lt;=$H163)*(DP$6-$F163+1),$J163/2,$M163,TRUE)-_xlfn.NORM.DIST(AND(DP$6&gt;=$F163,DP$6&lt;=$H163)*(DO$6-$F163+1),$J163/2,$M163,TRUE))/(1-2*_xlfn.NORM.DIST(0,$J163/2,$M163,TRUE))*$D163+($K163="Steady Growth")*(AND(DP$6&gt;=$F163,DP$6&lt;=$H163)*((DP$6-$F163+1)/($J163*($J163+1)/2)*$D163))+($K163="custom")*CustCF!DJ163</f>
        <v/>
      </c>
      <c r="DQ163" s="87">
        <f>($K163="Bell Curve")*(_xlfn.NORM.DIST(AND(DQ$6&gt;=$F163,DQ$6&lt;=$H163)*(DQ$6-$F163+1),$J163/2,$M163,TRUE)-_xlfn.NORM.DIST(AND(DQ$6&gt;=$F163,DQ$6&lt;=$H163)*(DP$6-$F163+1),$J163/2,$M163,TRUE))/(1-2*_xlfn.NORM.DIST(0,$J163/2,$M163,TRUE))*$D163+($K163="Steady Growth")*(AND(DQ$6&gt;=$F163,DQ$6&lt;=$H163)*((DQ$6-$F163+1)/($J163*($J163+1)/2)*$D163))+($K163="custom")*CustCF!DK163</f>
        <v/>
      </c>
      <c r="DR163" s="87">
        <f>($K163="Bell Curve")*(_xlfn.NORM.DIST(AND(DR$6&gt;=$F163,DR$6&lt;=$H163)*(DR$6-$F163+1),$J163/2,$M163,TRUE)-_xlfn.NORM.DIST(AND(DR$6&gt;=$F163,DR$6&lt;=$H163)*(DQ$6-$F163+1),$J163/2,$M163,TRUE))/(1-2*_xlfn.NORM.DIST(0,$J163/2,$M163,TRUE))*$D163+($K163="Steady Growth")*(AND(DR$6&gt;=$F163,DR$6&lt;=$H163)*((DR$6-$F163+1)/($J163*($J163+1)/2)*$D163))+($K163="custom")*CustCF!DL163</f>
        <v/>
      </c>
      <c r="DS163" s="87">
        <f>($K163="Bell Curve")*(_xlfn.NORM.DIST(AND(DS$6&gt;=$F163,DS$6&lt;=$H163)*(DS$6-$F163+1),$J163/2,$M163,TRUE)-_xlfn.NORM.DIST(AND(DS$6&gt;=$F163,DS$6&lt;=$H163)*(DR$6-$F163+1),$J163/2,$M163,TRUE))/(1-2*_xlfn.NORM.DIST(0,$J163/2,$M163,TRUE))*$D163+($K163="Steady Growth")*(AND(DS$6&gt;=$F163,DS$6&lt;=$H163)*((DS$6-$F163+1)/($J163*($J163+1)/2)*$D163))+($K163="custom")*CustCF!DM163</f>
        <v/>
      </c>
      <c r="DT163" s="87">
        <f>($K163="Bell Curve")*(_xlfn.NORM.DIST(AND(DT$6&gt;=$F163,DT$6&lt;=$H163)*(DT$6-$F163+1),$J163/2,$M163,TRUE)-_xlfn.NORM.DIST(AND(DT$6&gt;=$F163,DT$6&lt;=$H163)*(DS$6-$F163+1),$J163/2,$M163,TRUE))/(1-2*_xlfn.NORM.DIST(0,$J163/2,$M163,TRUE))*$D163+($K163="Steady Growth")*(AND(DT$6&gt;=$F163,DT$6&lt;=$H163)*((DT$6-$F163+1)/($J163*($J163+1)/2)*$D163))+($K163="custom")*CustCF!DN163</f>
        <v/>
      </c>
      <c r="DU163" s="87">
        <f>($K163="Bell Curve")*(_xlfn.NORM.DIST(AND(DU$6&gt;=$F163,DU$6&lt;=$H163)*(DU$6-$F163+1),$J163/2,$M163,TRUE)-_xlfn.NORM.DIST(AND(DU$6&gt;=$F163,DU$6&lt;=$H163)*(DT$6-$F163+1),$J163/2,$M163,TRUE))/(1-2*_xlfn.NORM.DIST(0,$J163/2,$M163,TRUE))*$D163+($K163="Steady Growth")*(AND(DU$6&gt;=$F163,DU$6&lt;=$H163)*((DU$6-$F163+1)/($J163*($J163+1)/2)*$D163))+($K163="custom")*CustCF!DO163</f>
        <v/>
      </c>
      <c r="DV163" s="87">
        <f>($K163="Bell Curve")*(_xlfn.NORM.DIST(AND(DV$6&gt;=$F163,DV$6&lt;=$H163)*(DV$6-$F163+1),$J163/2,$M163,TRUE)-_xlfn.NORM.DIST(AND(DV$6&gt;=$F163,DV$6&lt;=$H163)*(DU$6-$F163+1),$J163/2,$M163,TRUE))/(1-2*_xlfn.NORM.DIST(0,$J163/2,$M163,TRUE))*$D163+($K163="Steady Growth")*(AND(DV$6&gt;=$F163,DV$6&lt;=$H163)*((DV$6-$F163+1)/($J163*($J163+1)/2)*$D163))+($K163="custom")*CustCF!DP163</f>
        <v/>
      </c>
      <c r="DW163" s="87">
        <f>($K163="Bell Curve")*(_xlfn.NORM.DIST(AND(DW$6&gt;=$F163,DW$6&lt;=$H163)*(DW$6-$F163+1),$J163/2,$M163,TRUE)-_xlfn.NORM.DIST(AND(DW$6&gt;=$F163,DW$6&lt;=$H163)*(DV$6-$F163+1),$J163/2,$M163,TRUE))/(1-2*_xlfn.NORM.DIST(0,$J163/2,$M163,TRUE))*$D163+($K163="Steady Growth")*(AND(DW$6&gt;=$F163,DW$6&lt;=$H163)*((DW$6-$F163+1)/($J163*($J163+1)/2)*$D163))+($K163="custom")*CustCF!DQ163</f>
        <v/>
      </c>
      <c r="DX163" s="87">
        <f>($K163="Bell Curve")*(_xlfn.NORM.DIST(AND(DX$6&gt;=$F163,DX$6&lt;=$H163)*(DX$6-$F163+1),$J163/2,$M163,TRUE)-_xlfn.NORM.DIST(AND(DX$6&gt;=$F163,DX$6&lt;=$H163)*(DW$6-$F163+1),$J163/2,$M163,TRUE))/(1-2*_xlfn.NORM.DIST(0,$J163/2,$M163,TRUE))*$D163+($K163="Steady Growth")*(AND(DX$6&gt;=$F163,DX$6&lt;=$H163)*((DX$6-$F163+1)/($J163*($J163+1)/2)*$D163))+($K163="custom")*CustCF!DR163</f>
        <v/>
      </c>
      <c r="DY163" s="87">
        <f>($K163="Bell Curve")*(_xlfn.NORM.DIST(AND(DY$6&gt;=$F163,DY$6&lt;=$H163)*(DY$6-$F163+1),$J163/2,$M163,TRUE)-_xlfn.NORM.DIST(AND(DY$6&gt;=$F163,DY$6&lt;=$H163)*(DX$6-$F163+1),$J163/2,$M163,TRUE))/(1-2*_xlfn.NORM.DIST(0,$J163/2,$M163,TRUE))*$D163+($K163="Steady Growth")*(AND(DY$6&gt;=$F163,DY$6&lt;=$H163)*((DY$6-$F163+1)/($J163*($J163+1)/2)*$D163))+($K163="custom")*CustCF!DS163</f>
        <v/>
      </c>
      <c r="DZ163" s="87">
        <f>($K163="Bell Curve")*(_xlfn.NORM.DIST(AND(DZ$6&gt;=$F163,DZ$6&lt;=$H163)*(DZ$6-$F163+1),$J163/2,$M163,TRUE)-_xlfn.NORM.DIST(AND(DZ$6&gt;=$F163,DZ$6&lt;=$H163)*(DY$6-$F163+1),$J163/2,$M163,TRUE))/(1-2*_xlfn.NORM.DIST(0,$J163/2,$M163,TRUE))*$D163+($K163="Steady Growth")*(AND(DZ$6&gt;=$F163,DZ$6&lt;=$H163)*((DZ$6-$F163+1)/($J163*($J163+1)/2)*$D163))+($K163="custom")*CustCF!DT163</f>
        <v/>
      </c>
      <c r="EA163" s="87">
        <f>($K163="Bell Curve")*(_xlfn.NORM.DIST(AND(EA$6&gt;=$F163,EA$6&lt;=$H163)*(EA$6-$F163+1),$J163/2,$M163,TRUE)-_xlfn.NORM.DIST(AND(EA$6&gt;=$F163,EA$6&lt;=$H163)*(DZ$6-$F163+1),$J163/2,$M163,TRUE))/(1-2*_xlfn.NORM.DIST(0,$J163/2,$M163,TRUE))*$D163+($K163="Steady Growth")*(AND(EA$6&gt;=$F163,EA$6&lt;=$H163)*((EA$6-$F163+1)/($J163*($J163+1)/2)*$D163))+($K163="custom")*CustCF!DU163</f>
        <v/>
      </c>
      <c r="EB163" s="87">
        <f>($K163="Bell Curve")*(_xlfn.NORM.DIST(AND(EB$6&gt;=$F163,EB$6&lt;=$H163)*(EB$6-$F163+1),$J163/2,$M163,TRUE)-_xlfn.NORM.DIST(AND(EB$6&gt;=$F163,EB$6&lt;=$H163)*(EA$6-$F163+1),$J163/2,$M163,TRUE))/(1-2*_xlfn.NORM.DIST(0,$J163/2,$M163,TRUE))*$D163+($K163="Steady Growth")*(AND(EB$6&gt;=$F163,EB$6&lt;=$H163)*((EB$6-$F163+1)/($J163*($J163+1)/2)*$D163))+($K163="custom")*CustCF!DV163</f>
        <v/>
      </c>
      <c r="EC163" s="87">
        <f>($K163="Bell Curve")*(_xlfn.NORM.DIST(AND(EC$6&gt;=$F163,EC$6&lt;=$H163)*(EC$6-$F163+1),$J163/2,$M163,TRUE)-_xlfn.NORM.DIST(AND(EC$6&gt;=$F163,EC$6&lt;=$H163)*(EB$6-$F163+1),$J163/2,$M163,TRUE))/(1-2*_xlfn.NORM.DIST(0,$J163/2,$M163,TRUE))*$D163+($K163="Steady Growth")*(AND(EC$6&gt;=$F163,EC$6&lt;=$H163)*((EC$6-$F163+1)/($J163*($J163+1)/2)*$D163))+($K163="custom")*CustCF!DW163</f>
        <v/>
      </c>
      <c r="ED163" s="87">
        <f>($K163="Bell Curve")*(_xlfn.NORM.DIST(AND(ED$6&gt;=$F163,ED$6&lt;=$H163)*(ED$6-$F163+1),$J163/2,$M163,TRUE)-_xlfn.NORM.DIST(AND(ED$6&gt;=$F163,ED$6&lt;=$H163)*(EC$6-$F163+1),$J163/2,$M163,TRUE))/(1-2*_xlfn.NORM.DIST(0,$J163/2,$M163,TRUE))*$D163+($K163="Steady Growth")*(AND(ED$6&gt;=$F163,ED$6&lt;=$H163)*((ED$6-$F163+1)/($J163*($J163+1)/2)*$D163))+($K163="custom")*CustCF!DX163</f>
        <v/>
      </c>
      <c r="EE163" s="87">
        <f>($K163="Bell Curve")*(_xlfn.NORM.DIST(AND(EE$6&gt;=$F163,EE$6&lt;=$H163)*(EE$6-$F163+1),$J163/2,$M163,TRUE)-_xlfn.NORM.DIST(AND(EE$6&gt;=$F163,EE$6&lt;=$H163)*(ED$6-$F163+1),$J163/2,$M163,TRUE))/(1-2*_xlfn.NORM.DIST(0,$J163/2,$M163,TRUE))*$D163+($K163="Steady Growth")*(AND(EE$6&gt;=$F163,EE$6&lt;=$H163)*((EE$6-$F163+1)/($J163*($J163+1)/2)*$D163))+($K163="custom")*CustCF!DY163</f>
        <v/>
      </c>
      <c r="EF163" s="87">
        <f>($K163="Bell Curve")*(_xlfn.NORM.DIST(AND(EF$6&gt;=$F163,EF$6&lt;=$H163)*(EF$6-$F163+1),$J163/2,$M163,TRUE)-_xlfn.NORM.DIST(AND(EF$6&gt;=$F163,EF$6&lt;=$H163)*(EE$6-$F163+1),$J163/2,$M163,TRUE))/(1-2*_xlfn.NORM.DIST(0,$J163/2,$M163,TRUE))*$D163+($K163="Steady Growth")*(AND(EF$6&gt;=$F163,EF$6&lt;=$H163)*((EF$6-$F163+1)/($J163*($J163+1)/2)*$D163))+($K163="custom")*CustCF!DZ163</f>
        <v/>
      </c>
      <c r="EG163" s="87">
        <f>($K163="Bell Curve")*(_xlfn.NORM.DIST(AND(EG$6&gt;=$F163,EG$6&lt;=$H163)*(EG$6-$F163+1),$J163/2,$M163,TRUE)-_xlfn.NORM.DIST(AND(EG$6&gt;=$F163,EG$6&lt;=$H163)*(EF$6-$F163+1),$J163/2,$M163,TRUE))/(1-2*_xlfn.NORM.DIST(0,$J163/2,$M163,TRUE))*$D163+($K163="Steady Growth")*(AND(EG$6&gt;=$F163,EG$6&lt;=$H163)*((EG$6-$F163+1)/($J163*($J163+1)/2)*$D163))+($K163="custom")*CustCF!EA163</f>
        <v/>
      </c>
      <c r="EH163" s="87">
        <f>($K163="Bell Curve")*(_xlfn.NORM.DIST(AND(EH$6&gt;=$F163,EH$6&lt;=$H163)*(EH$6-$F163+1),$J163/2,$M163,TRUE)-_xlfn.NORM.DIST(AND(EH$6&gt;=$F163,EH$6&lt;=$H163)*(EG$6-$F163+1),$J163/2,$M163,TRUE))/(1-2*_xlfn.NORM.DIST(0,$J163/2,$M163,TRUE))*$D163+($K163="Steady Growth")*(AND(EH$6&gt;=$F163,EH$6&lt;=$H163)*((EH$6-$F163+1)/($J163*($J163+1)/2)*$D163))+($K163="custom")*CustCF!EB163</f>
        <v/>
      </c>
      <c r="EI163" s="87">
        <f>($K163="Bell Curve")*(_xlfn.NORM.DIST(AND(EI$6&gt;=$F163,EI$6&lt;=$H163)*(EI$6-$F163+1),$J163/2,$M163,TRUE)-_xlfn.NORM.DIST(AND(EI$6&gt;=$F163,EI$6&lt;=$H163)*(EH$6-$F163+1),$J163/2,$M163,TRUE))/(1-2*_xlfn.NORM.DIST(0,$J163/2,$M163,TRUE))*$D163+($K163="Steady Growth")*(AND(EI$6&gt;=$F163,EI$6&lt;=$H163)*((EI$6-$F163+1)/($J163*($J163+1)/2)*$D163))+($K163="custom")*CustCF!EC163</f>
        <v/>
      </c>
      <c r="EJ163" s="87">
        <f>($K163="Bell Curve")*(_xlfn.NORM.DIST(AND(EJ$6&gt;=$F163,EJ$6&lt;=$H163)*(EJ$6-$F163+1),$J163/2,$M163,TRUE)-_xlfn.NORM.DIST(AND(EJ$6&gt;=$F163,EJ$6&lt;=$H163)*(EI$6-$F163+1),$J163/2,$M163,TRUE))/(1-2*_xlfn.NORM.DIST(0,$J163/2,$M163,TRUE))*$D163+($K163="Steady Growth")*(AND(EJ$6&gt;=$F163,EJ$6&lt;=$H163)*((EJ$6-$F163+1)/($J163*($J163+1)/2)*$D163))+($K163="custom")*CustCF!ED163</f>
        <v/>
      </c>
      <c r="EK163" s="87">
        <f>($K163="Bell Curve")*(_xlfn.NORM.DIST(AND(EK$6&gt;=$F163,EK$6&lt;=$H163)*(EK$6-$F163+1),$J163/2,$M163,TRUE)-_xlfn.NORM.DIST(AND(EK$6&gt;=$F163,EK$6&lt;=$H163)*(EJ$6-$F163+1),$J163/2,$M163,TRUE))/(1-2*_xlfn.NORM.DIST(0,$J163/2,$M163,TRUE))*$D163+($K163="Steady Growth")*(AND(EK$6&gt;=$F163,EK$6&lt;=$H163)*((EK$6-$F163+1)/($J163*($J163+1)/2)*$D163))+($K163="custom")*CustCF!EE163</f>
        <v/>
      </c>
      <c r="EL163" s="87">
        <f>($K163="Bell Curve")*(_xlfn.NORM.DIST(AND(EL$6&gt;=$F163,EL$6&lt;=$H163)*(EL$6-$F163+1),$J163/2,$M163,TRUE)-_xlfn.NORM.DIST(AND(EL$6&gt;=$F163,EL$6&lt;=$H163)*(EK$6-$F163+1),$J163/2,$M163,TRUE))/(1-2*_xlfn.NORM.DIST(0,$J163/2,$M163,TRUE))*$D163+($K163="Steady Growth")*(AND(EL$6&gt;=$F163,EL$6&lt;=$H163)*((EL$6-$F163+1)/($J163*($J163+1)/2)*$D163))+($K163="custom")*CustCF!EF163</f>
        <v/>
      </c>
      <c r="EM163" s="87">
        <f>($K163="Bell Curve")*(_xlfn.NORM.DIST(AND(EM$6&gt;=$F163,EM$6&lt;=$H163)*(EM$6-$F163+1),$J163/2,$M163,TRUE)-_xlfn.NORM.DIST(AND(EM$6&gt;=$F163,EM$6&lt;=$H163)*(EL$6-$F163+1),$J163/2,$M163,TRUE))/(1-2*_xlfn.NORM.DIST(0,$J163/2,$M163,TRUE))*$D163+($K163="Steady Growth")*(AND(EM$6&gt;=$F163,EM$6&lt;=$H163)*((EM$6-$F163+1)/($J163*($J163+1)/2)*$D163))+($K163="custom")*CustCF!EG163</f>
        <v/>
      </c>
      <c r="EN163" s="87">
        <f>($K163="Bell Curve")*(_xlfn.NORM.DIST(AND(EN$6&gt;=$F163,EN$6&lt;=$H163)*(EN$6-$F163+1),$J163/2,$M163,TRUE)-_xlfn.NORM.DIST(AND(EN$6&gt;=$F163,EN$6&lt;=$H163)*(EM$6-$F163+1),$J163/2,$M163,TRUE))/(1-2*_xlfn.NORM.DIST(0,$J163/2,$M163,TRUE))*$D163+($K163="Steady Growth")*(AND(EN$6&gt;=$F163,EN$6&lt;=$H163)*((EN$6-$F163+1)/($J163*($J163+1)/2)*$D163))+($K163="custom")*CustCF!EH163</f>
        <v/>
      </c>
      <c r="EO163" s="87">
        <f>($K163="Bell Curve")*(_xlfn.NORM.DIST(AND(EO$6&gt;=$F163,EO$6&lt;=$H163)*(EO$6-$F163+1),$J163/2,$M163,TRUE)-_xlfn.NORM.DIST(AND(EO$6&gt;=$F163,EO$6&lt;=$H163)*(EN$6-$F163+1),$J163/2,$M163,TRUE))/(1-2*_xlfn.NORM.DIST(0,$J163/2,$M163,TRUE))*$D163+($K163="Steady Growth")*(AND(EO$6&gt;=$F163,EO$6&lt;=$H163)*((EO$6-$F163+1)/($J163*($J163+1)/2)*$D163))+($K163="custom")*CustCF!EI163</f>
        <v/>
      </c>
      <c r="EP163" s="87">
        <f>($K163="Bell Curve")*(_xlfn.NORM.DIST(AND(EP$6&gt;=$F163,EP$6&lt;=$H163)*(EP$6-$F163+1),$J163/2,$M163,TRUE)-_xlfn.NORM.DIST(AND(EP$6&gt;=$F163,EP$6&lt;=$H163)*(EO$6-$F163+1),$J163/2,$M163,TRUE))/(1-2*_xlfn.NORM.DIST(0,$J163/2,$M163,TRUE))*$D163+($K163="Steady Growth")*(AND(EP$6&gt;=$F163,EP$6&lt;=$H163)*((EP$6-$F163+1)/($J163*($J163+1)/2)*$D163))+($K163="custom")*CustCF!EJ163</f>
        <v/>
      </c>
      <c r="EQ163" s="87">
        <f>($K163="Bell Curve")*(_xlfn.NORM.DIST(AND(EQ$6&gt;=$F163,EQ$6&lt;=$H163)*(EQ$6-$F163+1),$J163/2,$M163,TRUE)-_xlfn.NORM.DIST(AND(EQ$6&gt;=$F163,EQ$6&lt;=$H163)*(EP$6-$F163+1),$J163/2,$M163,TRUE))/(1-2*_xlfn.NORM.DIST(0,$J163/2,$M163,TRUE))*$D163+($K163="Steady Growth")*(AND(EQ$6&gt;=$F163,EQ$6&lt;=$H163)*((EQ$6-$F163+1)/($J163*($J163+1)/2)*$D163))+($K163="custom")*CustCF!EK163</f>
        <v/>
      </c>
      <c r="ER163" s="87">
        <f>($K163="Bell Curve")*(_xlfn.NORM.DIST(AND(ER$6&gt;=$F163,ER$6&lt;=$H163)*(ER$6-$F163+1),$J163/2,$M163,TRUE)-_xlfn.NORM.DIST(AND(ER$6&gt;=$F163,ER$6&lt;=$H163)*(EQ$6-$F163+1),$J163/2,$M163,TRUE))/(1-2*_xlfn.NORM.DIST(0,$J163/2,$M163,TRUE))*$D163+($K163="Steady Growth")*(AND(ER$6&gt;=$F163,ER$6&lt;=$H163)*((ER$6-$F163+1)/($J163*($J163+1)/2)*$D163))+($K163="custom")*CustCF!EL163</f>
        <v/>
      </c>
      <c r="ES163" s="87">
        <f>($K163="Bell Curve")*(_xlfn.NORM.DIST(AND(ES$6&gt;=$F163,ES$6&lt;=$H163)*(ES$6-$F163+1),$J163/2,$M163,TRUE)-_xlfn.NORM.DIST(AND(ES$6&gt;=$F163,ES$6&lt;=$H163)*(ER$6-$F163+1),$J163/2,$M163,TRUE))/(1-2*_xlfn.NORM.DIST(0,$J163/2,$M163,TRUE))*$D163+($K163="Steady Growth")*(AND(ES$6&gt;=$F163,ES$6&lt;=$H163)*((ES$6-$F163+1)/($J163*($J163+1)/2)*$D163))+($K163="custom")*CustCF!EM163</f>
        <v/>
      </c>
      <c r="ET163" s="87">
        <f>($K163="Bell Curve")*(_xlfn.NORM.DIST(AND(ET$6&gt;=$F163,ET$6&lt;=$H163)*(ET$6-$F163+1),$J163/2,$M163,TRUE)-_xlfn.NORM.DIST(AND(ET$6&gt;=$F163,ET$6&lt;=$H163)*(ES$6-$F163+1),$J163/2,$M163,TRUE))/(1-2*_xlfn.NORM.DIST(0,$J163/2,$M163,TRUE))*$D163+($K163="Steady Growth")*(AND(ET$6&gt;=$F163,ET$6&lt;=$H163)*((ET$6-$F163+1)/($J163*($J163+1)/2)*$D163))+($K163="custom")*CustCF!EN163</f>
        <v/>
      </c>
      <c r="EU163" s="87">
        <f>($K163="Bell Curve")*(_xlfn.NORM.DIST(AND(EU$6&gt;=$F163,EU$6&lt;=$H163)*(EU$6-$F163+1),$J163/2,$M163,TRUE)-_xlfn.NORM.DIST(AND(EU$6&gt;=$F163,EU$6&lt;=$H163)*(ET$6-$F163+1),$J163/2,$M163,TRUE))/(1-2*_xlfn.NORM.DIST(0,$J163/2,$M163,TRUE))*$D163+($K163="Steady Growth")*(AND(EU$6&gt;=$F163,EU$6&lt;=$H163)*((EU$6-$F163+1)/($J163*($J163+1)/2)*$D163))+($K163="custom")*CustCF!EO163</f>
        <v/>
      </c>
      <c r="EV163" s="87">
        <f>($K163="Bell Curve")*(_xlfn.NORM.DIST(AND(EV$6&gt;=$F163,EV$6&lt;=$H163)*(EV$6-$F163+1),$J163/2,$M163,TRUE)-_xlfn.NORM.DIST(AND(EV$6&gt;=$F163,EV$6&lt;=$H163)*(EU$6-$F163+1),$J163/2,$M163,TRUE))/(1-2*_xlfn.NORM.DIST(0,$J163/2,$M163,TRUE))*$D163+($K163="Steady Growth")*(AND(EV$6&gt;=$F163,EV$6&lt;=$H163)*((EV$6-$F163+1)/($J163*($J163+1)/2)*$D163))+($K163="custom")*CustCF!EP163</f>
        <v/>
      </c>
      <c r="EW163" s="87">
        <f>($K163="Bell Curve")*(_xlfn.NORM.DIST(AND(EW$6&gt;=$F163,EW$6&lt;=$H163)*(EW$6-$F163+1),$J163/2,$M163,TRUE)-_xlfn.NORM.DIST(AND(EW$6&gt;=$F163,EW$6&lt;=$H163)*(EV$6-$F163+1),$J163/2,$M163,TRUE))/(1-2*_xlfn.NORM.DIST(0,$J163/2,$M163,TRUE))*$D163+($K163="Steady Growth")*(AND(EW$6&gt;=$F163,EW$6&lt;=$H163)*((EW$6-$F163+1)/($J163*($J163+1)/2)*$D163))+($K163="custom")*CustCF!EQ163</f>
        <v/>
      </c>
      <c r="EX163" s="87">
        <f>($K163="Bell Curve")*(_xlfn.NORM.DIST(AND(EX$6&gt;=$F163,EX$6&lt;=$H163)*(EX$6-$F163+1),$J163/2,$M163,TRUE)-_xlfn.NORM.DIST(AND(EX$6&gt;=$F163,EX$6&lt;=$H163)*(EW$6-$F163+1),$J163/2,$M163,TRUE))/(1-2*_xlfn.NORM.DIST(0,$J163/2,$M163,TRUE))*$D163+($K163="Steady Growth")*(AND(EX$6&gt;=$F163,EX$6&lt;=$H163)*((EX$6-$F163+1)/($J163*($J163+1)/2)*$D163))+($K163="custom")*CustCF!ER163</f>
        <v/>
      </c>
      <c r="EY163" s="87">
        <f>($K163="Bell Curve")*(_xlfn.NORM.DIST(AND(EY$6&gt;=$F163,EY$6&lt;=$H163)*(EY$6-$F163+1),$J163/2,$M163,TRUE)-_xlfn.NORM.DIST(AND(EY$6&gt;=$F163,EY$6&lt;=$H163)*(EX$6-$F163+1),$J163/2,$M163,TRUE))/(1-2*_xlfn.NORM.DIST(0,$J163/2,$M163,TRUE))*$D163+($K163="Steady Growth")*(AND(EY$6&gt;=$F163,EY$6&lt;=$H163)*((EY$6-$F163+1)/($J163*($J163+1)/2)*$D163))+($K163="custom")*CustCF!ES163</f>
        <v/>
      </c>
      <c r="EZ163" s="87">
        <f>($K163="Bell Curve")*(_xlfn.NORM.DIST(AND(EZ$6&gt;=$F163,EZ$6&lt;=$H163)*(EZ$6-$F163+1),$J163/2,$M163,TRUE)-_xlfn.NORM.DIST(AND(EZ$6&gt;=$F163,EZ$6&lt;=$H163)*(EY$6-$F163+1),$J163/2,$M163,TRUE))/(1-2*_xlfn.NORM.DIST(0,$J163/2,$M163,TRUE))*$D163+($K163="Steady Growth")*(AND(EZ$6&gt;=$F163,EZ$6&lt;=$H163)*((EZ$6-$F163+1)/($J163*($J163+1)/2)*$D163))+($K163="custom")*CustCF!ET163</f>
        <v/>
      </c>
      <c r="FA163" s="87">
        <f>($K163="Bell Curve")*(_xlfn.NORM.DIST(AND(FA$6&gt;=$F163,FA$6&lt;=$H163)*(FA$6-$F163+1),$J163/2,$M163,TRUE)-_xlfn.NORM.DIST(AND(FA$6&gt;=$F163,FA$6&lt;=$H163)*(EZ$6-$F163+1),$J163/2,$M163,TRUE))/(1-2*_xlfn.NORM.DIST(0,$J163/2,$M163,TRUE))*$D163+($K163="Steady Growth")*(AND(FA$6&gt;=$F163,FA$6&lt;=$H163)*((FA$6-$F163+1)/($J163*($J163+1)/2)*$D163))+($K163="custom")*CustCF!EU163</f>
        <v/>
      </c>
      <c r="FB163" s="87">
        <f>($K163="Bell Curve")*(_xlfn.NORM.DIST(AND(FB$6&gt;=$F163,FB$6&lt;=$H163)*(FB$6-$F163+1),$J163/2,$M163,TRUE)-_xlfn.NORM.DIST(AND(FB$6&gt;=$F163,FB$6&lt;=$H163)*(FA$6-$F163+1),$J163/2,$M163,TRUE))/(1-2*_xlfn.NORM.DIST(0,$J163/2,$M163,TRUE))*$D163+($K163="Steady Growth")*(AND(FB$6&gt;=$F163,FB$6&lt;=$H163)*((FB$6-$F163+1)/($J163*($J163+1)/2)*$D163))+($K163="custom")*CustCF!EV163</f>
        <v/>
      </c>
      <c r="FC163" s="87">
        <f>($K163="Bell Curve")*(_xlfn.NORM.DIST(AND(FC$6&gt;=$F163,FC$6&lt;=$H163)*(FC$6-$F163+1),$J163/2,$M163,TRUE)-_xlfn.NORM.DIST(AND(FC$6&gt;=$F163,FC$6&lt;=$H163)*(FB$6-$F163+1),$J163/2,$M163,TRUE))/(1-2*_xlfn.NORM.DIST(0,$J163/2,$M163,TRUE))*$D163+($K163="Steady Growth")*(AND(FC$6&gt;=$F163,FC$6&lt;=$H163)*((FC$6-$F163+1)/($J163*($J163+1)/2)*$D163))+($K163="custom")*CustCF!EW163</f>
        <v/>
      </c>
      <c r="FD163" s="87">
        <f>($K163="Bell Curve")*(_xlfn.NORM.DIST(AND(FD$6&gt;=$F163,FD$6&lt;=$H163)*(FD$6-$F163+1),$J163/2,$M163,TRUE)-_xlfn.NORM.DIST(AND(FD$6&gt;=$F163,FD$6&lt;=$H163)*(FC$6-$F163+1),$J163/2,$M163,TRUE))/(1-2*_xlfn.NORM.DIST(0,$J163/2,$M163,TRUE))*$D163+($K163="Steady Growth")*(AND(FD$6&gt;=$F163,FD$6&lt;=$H163)*((FD$6-$F163+1)/($J163*($J163+1)/2)*$D163))+($K163="custom")*CustCF!EX163</f>
        <v/>
      </c>
      <c r="FE163" s="87">
        <f>($K163="Bell Curve")*(_xlfn.NORM.DIST(AND(FE$6&gt;=$F163,FE$6&lt;=$H163)*(FE$6-$F163+1),$J163/2,$M163,TRUE)-_xlfn.NORM.DIST(AND(FE$6&gt;=$F163,FE$6&lt;=$H163)*(FD$6-$F163+1),$J163/2,$M163,TRUE))/(1-2*_xlfn.NORM.DIST(0,$J163/2,$M163,TRUE))*$D163+($K163="Steady Growth")*(AND(FE$6&gt;=$F163,FE$6&lt;=$H163)*((FE$6-$F163+1)/($J163*($J163+1)/2)*$D163))+($K163="custom")*CustCF!EY163</f>
        <v/>
      </c>
      <c r="FF163" s="87">
        <f>($K163="Bell Curve")*(_xlfn.NORM.DIST(AND(FF$6&gt;=$F163,FF$6&lt;=$H163)*(FF$6-$F163+1),$J163/2,$M163,TRUE)-_xlfn.NORM.DIST(AND(FF$6&gt;=$F163,FF$6&lt;=$H163)*(FE$6-$F163+1),$J163/2,$M163,TRUE))/(1-2*_xlfn.NORM.DIST(0,$J163/2,$M163,TRUE))*$D163+($K163="Steady Growth")*(AND(FF$6&gt;=$F163,FF$6&lt;=$H163)*((FF$6-$F163+1)/($J163*($J163+1)/2)*$D163))+($K163="custom")*CustCF!EZ163</f>
        <v/>
      </c>
      <c r="FG163" s="87">
        <f>($K163="Bell Curve")*(_xlfn.NORM.DIST(AND(FG$6&gt;=$F163,FG$6&lt;=$H163)*(FG$6-$F163+1),$J163/2,$M163,TRUE)-_xlfn.NORM.DIST(AND(FG$6&gt;=$F163,FG$6&lt;=$H163)*(FF$6-$F163+1),$J163/2,$M163,TRUE))/(1-2*_xlfn.NORM.DIST(0,$J163/2,$M163,TRUE))*$D163+($K163="Steady Growth")*(AND(FG$6&gt;=$F163,FG$6&lt;=$H163)*((FG$6-$F163+1)/($J163*($J163+1)/2)*$D163))+($K163="custom")*CustCF!FA163</f>
        <v/>
      </c>
      <c r="FH163" s="87">
        <f>($K163="Bell Curve")*(_xlfn.NORM.DIST(AND(FH$6&gt;=$F163,FH$6&lt;=$H163)*(FH$6-$F163+1),$J163/2,$M163,TRUE)-_xlfn.NORM.DIST(AND(FH$6&gt;=$F163,FH$6&lt;=$H163)*(FG$6-$F163+1),$J163/2,$M163,TRUE))/(1-2*_xlfn.NORM.DIST(0,$J163/2,$M163,TRUE))*$D163+($K163="Steady Growth")*(AND(FH$6&gt;=$F163,FH$6&lt;=$H163)*((FH$6-$F163+1)/($J163*($J163+1)/2)*$D163))+($K163="custom")*CustCF!FB163</f>
        <v/>
      </c>
      <c r="FI163" s="87">
        <f>($K163="Bell Curve")*(_xlfn.NORM.DIST(AND(FI$6&gt;=$F163,FI$6&lt;=$H163)*(FI$6-$F163+1),$J163/2,$M163,TRUE)-_xlfn.NORM.DIST(AND(FI$6&gt;=$F163,FI$6&lt;=$H163)*(FH$6-$F163+1),$J163/2,$M163,TRUE))/(1-2*_xlfn.NORM.DIST(0,$J163/2,$M163,TRUE))*$D163+($K163="Steady Growth")*(AND(FI$6&gt;=$F163,FI$6&lt;=$H163)*((FI$6-$F163+1)/($J163*($J163+1)/2)*$D163))+($K163="custom")*CustCF!FC163</f>
        <v/>
      </c>
      <c r="FJ163" s="87">
        <f>($K163="Bell Curve")*(_xlfn.NORM.DIST(AND(FJ$6&gt;=$F163,FJ$6&lt;=$H163)*(FJ$6-$F163+1),$J163/2,$M163,TRUE)-_xlfn.NORM.DIST(AND(FJ$6&gt;=$F163,FJ$6&lt;=$H163)*(FI$6-$F163+1),$J163/2,$M163,TRUE))/(1-2*_xlfn.NORM.DIST(0,$J163/2,$M163,TRUE))*$D163+($K163="Steady Growth")*(AND(FJ$6&gt;=$F163,FJ$6&lt;=$H163)*((FJ$6-$F163+1)/($J163*($J163+1)/2)*$D163))+($K163="custom")*CustCF!FD163</f>
        <v/>
      </c>
      <c r="FK163" s="87">
        <f>($K163="Bell Curve")*(_xlfn.NORM.DIST(AND(FK$6&gt;=$F163,FK$6&lt;=$H163)*(FK$6-$F163+1),$J163/2,$M163,TRUE)-_xlfn.NORM.DIST(AND(FK$6&gt;=$F163,FK$6&lt;=$H163)*(FJ$6-$F163+1),$J163/2,$M163,TRUE))/(1-2*_xlfn.NORM.DIST(0,$J163/2,$M163,TRUE))*$D163+($K163="Steady Growth")*(AND(FK$6&gt;=$F163,FK$6&lt;=$H163)*((FK$6-$F163+1)/($J163*($J163+1)/2)*$D163))+($K163="custom")*CustCF!FE163</f>
        <v/>
      </c>
      <c r="FL163" s="87">
        <f>($K163="Bell Curve")*(_xlfn.NORM.DIST(AND(FL$6&gt;=$F163,FL$6&lt;=$H163)*(FL$6-$F163+1),$J163/2,$M163,TRUE)-_xlfn.NORM.DIST(AND(FL$6&gt;=$F163,FL$6&lt;=$H163)*(FK$6-$F163+1),$J163/2,$M163,TRUE))/(1-2*_xlfn.NORM.DIST(0,$J163/2,$M163,TRUE))*$D163+($K163="Steady Growth")*(AND(FL$6&gt;=$F163,FL$6&lt;=$H163)*((FL$6-$F163+1)/($J163*($J163+1)/2)*$D163))+($K163="custom")*CustCF!FF163</f>
        <v/>
      </c>
      <c r="FM163" s="87">
        <f>($K163="Bell Curve")*(_xlfn.NORM.DIST(AND(FM$6&gt;=$F163,FM$6&lt;=$H163)*(FM$6-$F163+1),$J163/2,$M163,TRUE)-_xlfn.NORM.DIST(AND(FM$6&gt;=$F163,FM$6&lt;=$H163)*(FL$6-$F163+1),$J163/2,$M163,TRUE))/(1-2*_xlfn.NORM.DIST(0,$J163/2,$M163,TRUE))*$D163+($K163="Steady Growth")*(AND(FM$6&gt;=$F163,FM$6&lt;=$H163)*((FM$6-$F163+1)/($J163*($J163+1)/2)*$D163))+($K163="custom")*CustCF!FG163</f>
        <v/>
      </c>
      <c r="FN163" s="87">
        <f>($K163="Bell Curve")*(_xlfn.NORM.DIST(AND(FN$6&gt;=$F163,FN$6&lt;=$H163)*(FN$6-$F163+1),$J163/2,$M163,TRUE)-_xlfn.NORM.DIST(AND(FN$6&gt;=$F163,FN$6&lt;=$H163)*(FM$6-$F163+1),$J163/2,$M163,TRUE))/(1-2*_xlfn.NORM.DIST(0,$J163/2,$M163,TRUE))*$D163+($K163="Steady Growth")*(AND(FN$6&gt;=$F163,FN$6&lt;=$H163)*((FN$6-$F163+1)/($J163*($J163+1)/2)*$D163))+($K163="custom")*CustCF!FH163</f>
        <v/>
      </c>
      <c r="FO163" s="87">
        <f>($K163="Bell Curve")*(_xlfn.NORM.DIST(AND(FO$6&gt;=$F163,FO$6&lt;=$H163)*(FO$6-$F163+1),$J163/2,$M163,TRUE)-_xlfn.NORM.DIST(AND(FO$6&gt;=$F163,FO$6&lt;=$H163)*(FN$6-$F163+1),$J163/2,$M163,TRUE))/(1-2*_xlfn.NORM.DIST(0,$J163/2,$M163,TRUE))*$D163+($K163="Steady Growth")*(AND(FO$6&gt;=$F163,FO$6&lt;=$H163)*((FO$6-$F163+1)/($J163*($J163+1)/2)*$D163))+($K163="custom")*CustCF!FI163</f>
        <v/>
      </c>
      <c r="FP163" s="87">
        <f>($K163="Bell Curve")*(_xlfn.NORM.DIST(AND(FP$6&gt;=$F163,FP$6&lt;=$H163)*(FP$6-$F163+1),$J163/2,$M163,TRUE)-_xlfn.NORM.DIST(AND(FP$6&gt;=$F163,FP$6&lt;=$H163)*(FO$6-$F163+1),$J163/2,$M163,TRUE))/(1-2*_xlfn.NORM.DIST(0,$J163/2,$M163,TRUE))*$D163+($K163="Steady Growth")*(AND(FP$6&gt;=$F163,FP$6&lt;=$H163)*((FP$6-$F163+1)/($J163*($J163+1)/2)*$D163))+($K163="custom")*CustCF!FJ163</f>
        <v/>
      </c>
      <c r="FQ163" s="87">
        <f>($K163="Bell Curve")*(_xlfn.NORM.DIST(AND(FQ$6&gt;=$F163,FQ$6&lt;=$H163)*(FQ$6-$F163+1),$J163/2,$M163,TRUE)-_xlfn.NORM.DIST(AND(FQ$6&gt;=$F163,FQ$6&lt;=$H163)*(FP$6-$F163+1),$J163/2,$M163,TRUE))/(1-2*_xlfn.NORM.DIST(0,$J163/2,$M163,TRUE))*$D163+($K163="Steady Growth")*(AND(FQ$6&gt;=$F163,FQ$6&lt;=$H163)*((FQ$6-$F163+1)/($J163*($J163+1)/2)*$D163))+($K163="custom")*CustCF!FK163</f>
        <v/>
      </c>
      <c r="FR163" s="87">
        <f>($K163="Bell Curve")*(_xlfn.NORM.DIST(AND(FR$6&gt;=$F163,FR$6&lt;=$H163)*(FR$6-$F163+1),$J163/2,$M163,TRUE)-_xlfn.NORM.DIST(AND(FR$6&gt;=$F163,FR$6&lt;=$H163)*(FQ$6-$F163+1),$J163/2,$M163,TRUE))/(1-2*_xlfn.NORM.DIST(0,$J163/2,$M163,TRUE))*$D163+($K163="Steady Growth")*(AND(FR$6&gt;=$F163,FR$6&lt;=$H163)*((FR$6-$F163+1)/($J163*($J163+1)/2)*$D163))+($K163="custom")*CustCF!FL163</f>
        <v/>
      </c>
      <c r="FS163" s="87">
        <f>($K163="Bell Curve")*(_xlfn.NORM.DIST(AND(FS$6&gt;=$F163,FS$6&lt;=$H163)*(FS$6-$F163+1),$J163/2,$M163,TRUE)-_xlfn.NORM.DIST(AND(FS$6&gt;=$F163,FS$6&lt;=$H163)*(FR$6-$F163+1),$J163/2,$M163,TRUE))/(1-2*_xlfn.NORM.DIST(0,$J163/2,$M163,TRUE))*$D163+($K163="Steady Growth")*(AND(FS$6&gt;=$F163,FS$6&lt;=$H163)*((FS$6-$F163+1)/($J163*($J163+1)/2)*$D163))+($K163="custom")*CustCF!FM163</f>
        <v/>
      </c>
      <c r="FT163" s="87">
        <f>($K163="Bell Curve")*(_xlfn.NORM.DIST(AND(FT$6&gt;=$F163,FT$6&lt;=$H163)*(FT$6-$F163+1),$J163/2,$M163,TRUE)-_xlfn.NORM.DIST(AND(FT$6&gt;=$F163,FT$6&lt;=$H163)*(FS$6-$F163+1),$J163/2,$M163,TRUE))/(1-2*_xlfn.NORM.DIST(0,$J163/2,$M163,TRUE))*$D163+($K163="Steady Growth")*(AND(FT$6&gt;=$F163,FT$6&lt;=$H163)*((FT$6-$F163+1)/($J163*($J163+1)/2)*$D163))+($K163="custom")*CustCF!FN163</f>
        <v/>
      </c>
      <c r="FU163" s="87">
        <f>($K163="Bell Curve")*(_xlfn.NORM.DIST(AND(FU$6&gt;=$F163,FU$6&lt;=$H163)*(FU$6-$F163+1),$J163/2,$M163,TRUE)-_xlfn.NORM.DIST(AND(FU$6&gt;=$F163,FU$6&lt;=$H163)*(FT$6-$F163+1),$J163/2,$M163,TRUE))/(1-2*_xlfn.NORM.DIST(0,$J163/2,$M163,TRUE))*$D163+($K163="Steady Growth")*(AND(FU$6&gt;=$F163,FU$6&lt;=$H163)*((FU$6-$F163+1)/($J163*($J163+1)/2)*$D163))+($K163="custom")*CustCF!FO163</f>
        <v/>
      </c>
      <c r="FV163" s="87">
        <f>($K163="Bell Curve")*(_xlfn.NORM.DIST(AND(FV$6&gt;=$F163,FV$6&lt;=$H163)*(FV$6-$F163+1),$J163/2,$M163,TRUE)-_xlfn.NORM.DIST(AND(FV$6&gt;=$F163,FV$6&lt;=$H163)*(FU$6-$F163+1),$J163/2,$M163,TRUE))/(1-2*_xlfn.NORM.DIST(0,$J163/2,$M163,TRUE))*$D163+($K163="Steady Growth")*(AND(FV$6&gt;=$F163,FV$6&lt;=$H163)*((FV$6-$F163+1)/($J163*($J163+1)/2)*$D163))+($K163="custom")*CustCF!FP163</f>
        <v/>
      </c>
      <c r="FW163" s="87">
        <f>($K163="Bell Curve")*(_xlfn.NORM.DIST(AND(FW$6&gt;=$F163,FW$6&lt;=$H163)*(FW$6-$F163+1),$J163/2,$M163,TRUE)-_xlfn.NORM.DIST(AND(FW$6&gt;=$F163,FW$6&lt;=$H163)*(FV$6-$F163+1),$J163/2,$M163,TRUE))/(1-2*_xlfn.NORM.DIST(0,$J163/2,$M163,TRUE))*$D163+($K163="Steady Growth")*(AND(FW$6&gt;=$F163,FW$6&lt;=$H163)*((FW$6-$F163+1)/($J163*($J163+1)/2)*$D163))+($K163="custom")*CustCF!FQ163</f>
        <v/>
      </c>
      <c r="FX163" s="87">
        <f>($K163="Bell Curve")*(_xlfn.NORM.DIST(AND(FX$6&gt;=$F163,FX$6&lt;=$H163)*(FX$6-$F163+1),$J163/2,$M163,TRUE)-_xlfn.NORM.DIST(AND(FX$6&gt;=$F163,FX$6&lt;=$H163)*(FW$6-$F163+1),$J163/2,$M163,TRUE))/(1-2*_xlfn.NORM.DIST(0,$J163/2,$M163,TRUE))*$D163+($K163="Steady Growth")*(AND(FX$6&gt;=$F163,FX$6&lt;=$H163)*((FX$6-$F163+1)/($J163*($J163+1)/2)*$D163))+($K163="custom")*CustCF!FR163</f>
        <v/>
      </c>
      <c r="FY163" s="87">
        <f>($K163="Bell Curve")*(_xlfn.NORM.DIST(AND(FY$6&gt;=$F163,FY$6&lt;=$H163)*(FY$6-$F163+1),$J163/2,$M163,TRUE)-_xlfn.NORM.DIST(AND(FY$6&gt;=$F163,FY$6&lt;=$H163)*(FX$6-$F163+1),$J163/2,$M163,TRUE))/(1-2*_xlfn.NORM.DIST(0,$J163/2,$M163,TRUE))*$D163+($K163="Steady Growth")*(AND(FY$6&gt;=$F163,FY$6&lt;=$H163)*((FY$6-$F163+1)/($J163*($J163+1)/2)*$D163))+($K163="custom")*CustCF!FS163</f>
        <v/>
      </c>
      <c r="FZ163" s="87">
        <f>($K163="Bell Curve")*(_xlfn.NORM.DIST(AND(FZ$6&gt;=$F163,FZ$6&lt;=$H163)*(FZ$6-$F163+1),$J163/2,$M163,TRUE)-_xlfn.NORM.DIST(AND(FZ$6&gt;=$F163,FZ$6&lt;=$H163)*(FY$6-$F163+1),$J163/2,$M163,TRUE))/(1-2*_xlfn.NORM.DIST(0,$J163/2,$M163,TRUE))*$D163+($K163="Steady Growth")*(AND(FZ$6&gt;=$F163,FZ$6&lt;=$H163)*((FZ$6-$F163+1)/($J163*($J163+1)/2)*$D163))+($K163="custom")*CustCF!FT163</f>
        <v/>
      </c>
      <c r="GA163" s="87">
        <f>($K163="Bell Curve")*(_xlfn.NORM.DIST(AND(GA$6&gt;=$F163,GA$6&lt;=$H163)*(GA$6-$F163+1),$J163/2,$M163,TRUE)-_xlfn.NORM.DIST(AND(GA$6&gt;=$F163,GA$6&lt;=$H163)*(FZ$6-$F163+1),$J163/2,$M163,TRUE))/(1-2*_xlfn.NORM.DIST(0,$J163/2,$M163,TRUE))*$D163+($K163="Steady Growth")*(AND(GA$6&gt;=$F163,GA$6&lt;=$H163)*((GA$6-$F163+1)/($J163*($J163+1)/2)*$D163))+($K163="custom")*CustCF!FU163</f>
        <v/>
      </c>
      <c r="GB163" s="87">
        <f>($K163="Bell Curve")*(_xlfn.NORM.DIST(AND(GB$6&gt;=$F163,GB$6&lt;=$H163)*(GB$6-$F163+1),$J163/2,$M163,TRUE)-_xlfn.NORM.DIST(AND(GB$6&gt;=$F163,GB$6&lt;=$H163)*(GA$6-$F163+1),$J163/2,$M163,TRUE))/(1-2*_xlfn.NORM.DIST(0,$J163/2,$M163,TRUE))*$D163+($K163="Steady Growth")*(AND(GB$6&gt;=$F163,GB$6&lt;=$H163)*((GB$6-$F163+1)/($J163*($J163+1)/2)*$D163))+($K163="custom")*CustCF!FV163</f>
        <v/>
      </c>
      <c r="GC163" s="87">
        <f>($K163="Bell Curve")*(_xlfn.NORM.DIST(AND(GC$6&gt;=$F163,GC$6&lt;=$H163)*(GC$6-$F163+1),$J163/2,$M163,TRUE)-_xlfn.NORM.DIST(AND(GC$6&gt;=$F163,GC$6&lt;=$H163)*(GB$6-$F163+1),$J163/2,$M163,TRUE))/(1-2*_xlfn.NORM.DIST(0,$J163/2,$M163,TRUE))*$D163+($K163="Steady Growth")*(AND(GC$6&gt;=$F163,GC$6&lt;=$H163)*((GC$6-$F163+1)/($J163*($J163+1)/2)*$D163))+($K163="custom")*CustCF!FW163</f>
        <v/>
      </c>
      <c r="GD163" s="87">
        <f>($K163="Bell Curve")*(_xlfn.NORM.DIST(AND(GD$6&gt;=$F163,GD$6&lt;=$H163)*(GD$6-$F163+1),$J163/2,$M163,TRUE)-_xlfn.NORM.DIST(AND(GD$6&gt;=$F163,GD$6&lt;=$H163)*(GC$6-$F163+1),$J163/2,$M163,TRUE))/(1-2*_xlfn.NORM.DIST(0,$J163/2,$M163,TRUE))*$D163+($K163="Steady Growth")*(AND(GD$6&gt;=$F163,GD$6&lt;=$H163)*((GD$6-$F163+1)/($J163*($J163+1)/2)*$D163))+($K163="custom")*CustCF!FX163</f>
        <v/>
      </c>
      <c r="GE163" s="87">
        <f>($K163="Bell Curve")*(_xlfn.NORM.DIST(AND(GE$6&gt;=$F163,GE$6&lt;=$H163)*(GE$6-$F163+1),$J163/2,$M163,TRUE)-_xlfn.NORM.DIST(AND(GE$6&gt;=$F163,GE$6&lt;=$H163)*(GD$6-$F163+1),$J163/2,$M163,TRUE))/(1-2*_xlfn.NORM.DIST(0,$J163/2,$M163,TRUE))*$D163+($K163="Steady Growth")*(AND(GE$6&gt;=$F163,GE$6&lt;=$H163)*((GE$6-$F163+1)/($J163*($J163+1)/2)*$D163))+($K163="custom")*CustCF!FY163</f>
        <v/>
      </c>
      <c r="GF163" s="87">
        <f>($K163="Bell Curve")*(_xlfn.NORM.DIST(AND(GF$6&gt;=$F163,GF$6&lt;=$H163)*(GF$6-$F163+1),$J163/2,$M163,TRUE)-_xlfn.NORM.DIST(AND(GF$6&gt;=$F163,GF$6&lt;=$H163)*(GE$6-$F163+1),$J163/2,$M163,TRUE))/(1-2*_xlfn.NORM.DIST(0,$J163/2,$M163,TRUE))*$D163+($K163="Steady Growth")*(AND(GF$6&gt;=$F163,GF$6&lt;=$H163)*((GF$6-$F163+1)/($J163*($J163+1)/2)*$D163))+($K163="custom")*CustCF!FZ163</f>
        <v/>
      </c>
      <c r="GG163" s="87">
        <f>($K163="Bell Curve")*(_xlfn.NORM.DIST(AND(GG$6&gt;=$F163,GG$6&lt;=$H163)*(GG$6-$F163+1),$J163/2,$M163,TRUE)-_xlfn.NORM.DIST(AND(GG$6&gt;=$F163,GG$6&lt;=$H163)*(GF$6-$F163+1),$J163/2,$M163,TRUE))/(1-2*_xlfn.NORM.DIST(0,$J163/2,$M163,TRUE))*$D163+($K163="Steady Growth")*(AND(GG$6&gt;=$F163,GG$6&lt;=$H163)*((GG$6-$F163+1)/($J163*($J163+1)/2)*$D163))+($K163="custom")*CustCF!GA163</f>
        <v/>
      </c>
      <c r="GH163" s="87">
        <f>($K163="Bell Curve")*(_xlfn.NORM.DIST(AND(GH$6&gt;=$F163,GH$6&lt;=$H163)*(GH$6-$F163+1),$J163/2,$M163,TRUE)-_xlfn.NORM.DIST(AND(GH$6&gt;=$F163,GH$6&lt;=$H163)*(GG$6-$F163+1),$J163/2,$M163,TRUE))/(1-2*_xlfn.NORM.DIST(0,$J163/2,$M163,TRUE))*$D163+($K163="Steady Growth")*(AND(GH$6&gt;=$F163,GH$6&lt;=$H163)*((GH$6-$F163+1)/($J163*($J163+1)/2)*$D163))+($K163="custom")*CustCF!GB163</f>
        <v/>
      </c>
      <c r="GI163" s="87">
        <f>($K163="Bell Curve")*(_xlfn.NORM.DIST(AND(GI$6&gt;=$F163,GI$6&lt;=$H163)*(GI$6-$F163+1),$J163/2,$M163,TRUE)-_xlfn.NORM.DIST(AND(GI$6&gt;=$F163,GI$6&lt;=$H163)*(GH$6-$F163+1),$J163/2,$M163,TRUE))/(1-2*_xlfn.NORM.DIST(0,$J163/2,$M163,TRUE))*$D163+($K163="Steady Growth")*(AND(GI$6&gt;=$F163,GI$6&lt;=$H163)*((GI$6-$F163+1)/($J163*($J163+1)/2)*$D163))+($K163="custom")*CustCF!GC163</f>
        <v/>
      </c>
      <c r="GJ163" s="87">
        <f>($K163="Bell Curve")*(_xlfn.NORM.DIST(AND(GJ$6&gt;=$F163,GJ$6&lt;=$H163)*(GJ$6-$F163+1),$J163/2,$M163,TRUE)-_xlfn.NORM.DIST(AND(GJ$6&gt;=$F163,GJ$6&lt;=$H163)*(GI$6-$F163+1),$J163/2,$M163,TRUE))/(1-2*_xlfn.NORM.DIST(0,$J163/2,$M163,TRUE))*$D163+($K163="Steady Growth")*(AND(GJ$6&gt;=$F163,GJ$6&lt;=$H163)*((GJ$6-$F163+1)/($J163*($J163+1)/2)*$D163))+($K163="custom")*CustCF!GD163</f>
        <v/>
      </c>
      <c r="GK163" s="87">
        <f>($K163="Bell Curve")*(_xlfn.NORM.DIST(AND(GK$6&gt;=$F163,GK$6&lt;=$H163)*(GK$6-$F163+1),$J163/2,$M163,TRUE)-_xlfn.NORM.DIST(AND(GK$6&gt;=$F163,GK$6&lt;=$H163)*(GJ$6-$F163+1),$J163/2,$M163,TRUE))/(1-2*_xlfn.NORM.DIST(0,$J163/2,$M163,TRUE))*$D163+($K163="Steady Growth")*(AND(GK$6&gt;=$F163,GK$6&lt;=$H163)*((GK$6-$F163+1)/($J163*($J163+1)/2)*$D163))+($K163="custom")*CustCF!GE163</f>
        <v/>
      </c>
      <c r="GL163" s="87">
        <f>($K163="Bell Curve")*(_xlfn.NORM.DIST(AND(GL$6&gt;=$F163,GL$6&lt;=$H163)*(GL$6-$F163+1),$J163/2,$M163,TRUE)-_xlfn.NORM.DIST(AND(GL$6&gt;=$F163,GL$6&lt;=$H163)*(GK$6-$F163+1),$J163/2,$M163,TRUE))/(1-2*_xlfn.NORM.DIST(0,$J163/2,$M163,TRUE))*$D163+($K163="Steady Growth")*(AND(GL$6&gt;=$F163,GL$6&lt;=$H163)*((GL$6-$F163+1)/($J163*($J163+1)/2)*$D163))+($K163="custom")*CustCF!GF163</f>
        <v/>
      </c>
      <c r="GM163" s="87">
        <f>($K163="Bell Curve")*(_xlfn.NORM.DIST(AND(GM$6&gt;=$F163,GM$6&lt;=$H163)*(GM$6-$F163+1),$J163/2,$M163,TRUE)-_xlfn.NORM.DIST(AND(GM$6&gt;=$F163,GM$6&lt;=$H163)*(GL$6-$F163+1),$J163/2,$M163,TRUE))/(1-2*_xlfn.NORM.DIST(0,$J163/2,$M163,TRUE))*$D163+($K163="Steady Growth")*(AND(GM$6&gt;=$F163,GM$6&lt;=$H163)*((GM$6-$F163+1)/($J163*($J163+1)/2)*$D163))+($K163="custom")*CustCF!GG163</f>
        <v/>
      </c>
      <c r="GN163" s="257">
        <f>($K163="Bell Curve")*(_xlfn.NORM.DIST(AND(GN$6&gt;=$F163,GN$6&lt;=$H163)*(GN$6-$F163+1),$J163/2,$M163,TRUE)-_xlfn.NORM.DIST(AND(GN$6&gt;=$F163,GN$6&lt;=$H163)*(GM$6-$F163+1),$J163/2,$M163,TRUE))/(1-2*_xlfn.NORM.DIST(0,$J163/2,$M163,TRUE))*$D163+($K163="Steady Growth")*(AND(GN$6&gt;=$F163,GN$6&lt;=$H163)*((GN$6-$F163+1)/($J163*($J163+1)/2)*$D163))+($K163="custom")*CustCF!GH163</f>
        <v/>
      </c>
      <c r="GO163" s="1" t="n"/>
      <c r="GP163" s="63" t="n"/>
    </row>
    <row r="164" hidden="1" outlineLevel="1">
      <c r="A164" s="1" t="n"/>
      <c r="B164" s="1" t="n"/>
      <c r="C164" s="251">
        <f>Budget!AJ15</f>
        <v/>
      </c>
      <c r="D164" s="14">
        <f>Budget!AK15</f>
        <v/>
      </c>
      <c r="E164" s="14">
        <f>IF(D164&lt;&gt;0,F164,"")</f>
        <v/>
      </c>
      <c r="F164" s="252" t="n">
        <v>0</v>
      </c>
      <c r="G164" s="921">
        <f>IF(L164="custom",CustCF!F164,INDEX($P$8:$EW$8,MATCH(F164,$P$6:$EW$6,0)))</f>
        <v/>
      </c>
      <c r="H164" s="252" t="n">
        <v>0</v>
      </c>
      <c r="I164" s="921">
        <f>IF(L164="custom",CustCF!G164,INDEX($P$8:$EW$8,MATCH(H164,$P$6:$EW$6,0)))</f>
        <v/>
      </c>
      <c r="J164" s="93">
        <f>H164-F164+1</f>
        <v/>
      </c>
      <c r="K164" s="254" t="inlineStr">
        <is>
          <t>Bell Curve</t>
        </is>
      </c>
      <c r="L164" s="255" t="inlineStr">
        <is>
          <t>Flat (9)</t>
        </is>
      </c>
      <c r="M164" s="256">
        <f>INDEX($D$261:$D$266,MATCH(L164,$C$261:$C$266,0))</f>
        <v/>
      </c>
      <c r="N164" s="13">
        <f>SUM(P164:GN164)</f>
        <v/>
      </c>
      <c r="O164" s="14" t="n"/>
      <c r="P164" s="87">
        <f>($K164="Bell Curve")*(_xlfn.NORM.DIST(AND(P$6&gt;=$F164,P$6&lt;=$H164)*(P$6-$F164+1),$J164/2,$M164,TRUE)-_xlfn.NORM.DIST(AND(P$6&gt;=$F164,P$6&lt;=$H164)*(O$6-$F164+1),$J164/2,$M164,TRUE))/(1-2*_xlfn.NORM.DIST(0,$J164/2,$M164,TRUE))*$D164+($K164="Steady Growth")*(AND(P$6&gt;=$F164,P$6&lt;=$H164)*((P$6-$F164+1)/($J164*($J164+1)/2)*$D164))+($K164="custom")*CustCF!J164</f>
        <v/>
      </c>
      <c r="Q164" s="87">
        <f>($K164="Bell Curve")*(_xlfn.NORM.DIST(AND(Q$6&gt;=$F164,Q$6&lt;=$H164)*(Q$6-$F164+1),$J164/2,$M164,TRUE)-_xlfn.NORM.DIST(AND(Q$6&gt;=$F164,Q$6&lt;=$H164)*(P$6-$F164+1),$J164/2,$M164,TRUE))/(1-2*_xlfn.NORM.DIST(0,$J164/2,$M164,TRUE))*$D164+($K164="Steady Growth")*(AND(Q$6&gt;=$F164,Q$6&lt;=$H164)*((Q$6-$F164+1)/($J164*($J164+1)/2)*$D164))+($K164="custom")*CustCF!K164</f>
        <v/>
      </c>
      <c r="R164" s="87">
        <f>($K164="Bell Curve")*(_xlfn.NORM.DIST(AND(R$6&gt;=$F164,R$6&lt;=$H164)*(R$6-$F164+1),$J164/2,$M164,TRUE)-_xlfn.NORM.DIST(AND(R$6&gt;=$F164,R$6&lt;=$H164)*(Q$6-$F164+1),$J164/2,$M164,TRUE))/(1-2*_xlfn.NORM.DIST(0,$J164/2,$M164,TRUE))*$D164+($K164="Steady Growth")*(AND(R$6&gt;=$F164,R$6&lt;=$H164)*((R$6-$F164+1)/($J164*($J164+1)/2)*$D164))+($K164="custom")*CustCF!L164</f>
        <v/>
      </c>
      <c r="S164" s="87">
        <f>($K164="Bell Curve")*(_xlfn.NORM.DIST(AND(S$6&gt;=$F164,S$6&lt;=$H164)*(S$6-$F164+1),$J164/2,$M164,TRUE)-_xlfn.NORM.DIST(AND(S$6&gt;=$F164,S$6&lt;=$H164)*(R$6-$F164+1),$J164/2,$M164,TRUE))/(1-2*_xlfn.NORM.DIST(0,$J164/2,$M164,TRUE))*$D164+($K164="Steady Growth")*(AND(S$6&gt;=$F164,S$6&lt;=$H164)*((S$6-$F164+1)/($J164*($J164+1)/2)*$D164))+($K164="custom")*CustCF!M164</f>
        <v/>
      </c>
      <c r="T164" s="87">
        <f>($K164="Bell Curve")*(_xlfn.NORM.DIST(AND(T$6&gt;=$F164,T$6&lt;=$H164)*(T$6-$F164+1),$J164/2,$M164,TRUE)-_xlfn.NORM.DIST(AND(T$6&gt;=$F164,T$6&lt;=$H164)*(S$6-$F164+1),$J164/2,$M164,TRUE))/(1-2*_xlfn.NORM.DIST(0,$J164/2,$M164,TRUE))*$D164+($K164="Steady Growth")*(AND(T$6&gt;=$F164,T$6&lt;=$H164)*((T$6-$F164+1)/($J164*($J164+1)/2)*$D164))+($K164="custom")*CustCF!N164</f>
        <v/>
      </c>
      <c r="U164" s="87">
        <f>($K164="Bell Curve")*(_xlfn.NORM.DIST(AND(U$6&gt;=$F164,U$6&lt;=$H164)*(U$6-$F164+1),$J164/2,$M164,TRUE)-_xlfn.NORM.DIST(AND(U$6&gt;=$F164,U$6&lt;=$H164)*(T$6-$F164+1),$J164/2,$M164,TRUE))/(1-2*_xlfn.NORM.DIST(0,$J164/2,$M164,TRUE))*$D164+($K164="Steady Growth")*(AND(U$6&gt;=$F164,U$6&lt;=$H164)*((U$6-$F164+1)/($J164*($J164+1)/2)*$D164))+($K164="custom")*CustCF!O164</f>
        <v/>
      </c>
      <c r="V164" s="87">
        <f>($K164="Bell Curve")*(_xlfn.NORM.DIST(AND(V$6&gt;=$F164,V$6&lt;=$H164)*(V$6-$F164+1),$J164/2,$M164,TRUE)-_xlfn.NORM.DIST(AND(V$6&gt;=$F164,V$6&lt;=$H164)*(U$6-$F164+1),$J164/2,$M164,TRUE))/(1-2*_xlfn.NORM.DIST(0,$J164/2,$M164,TRUE))*$D164+($K164="Steady Growth")*(AND(V$6&gt;=$F164,V$6&lt;=$H164)*((V$6-$F164+1)/($J164*($J164+1)/2)*$D164))+($K164="custom")*CustCF!P164</f>
        <v/>
      </c>
      <c r="W164" s="87">
        <f>($K164="Bell Curve")*(_xlfn.NORM.DIST(AND(W$6&gt;=$F164,W$6&lt;=$H164)*(W$6-$F164+1),$J164/2,$M164,TRUE)-_xlfn.NORM.DIST(AND(W$6&gt;=$F164,W$6&lt;=$H164)*(V$6-$F164+1),$J164/2,$M164,TRUE))/(1-2*_xlfn.NORM.DIST(0,$J164/2,$M164,TRUE))*$D164+($K164="Steady Growth")*(AND(W$6&gt;=$F164,W$6&lt;=$H164)*((W$6-$F164+1)/($J164*($J164+1)/2)*$D164))+($K164="custom")*CustCF!Q164</f>
        <v/>
      </c>
      <c r="X164" s="87">
        <f>($K164="Bell Curve")*(_xlfn.NORM.DIST(AND(X$6&gt;=$F164,X$6&lt;=$H164)*(X$6-$F164+1),$J164/2,$M164,TRUE)-_xlfn.NORM.DIST(AND(X$6&gt;=$F164,X$6&lt;=$H164)*(W$6-$F164+1),$J164/2,$M164,TRUE))/(1-2*_xlfn.NORM.DIST(0,$J164/2,$M164,TRUE))*$D164+($K164="Steady Growth")*(AND(X$6&gt;=$F164,X$6&lt;=$H164)*((X$6-$F164+1)/($J164*($J164+1)/2)*$D164))+($K164="custom")*CustCF!R164</f>
        <v/>
      </c>
      <c r="Y164" s="87">
        <f>($K164="Bell Curve")*(_xlfn.NORM.DIST(AND(Y$6&gt;=$F164,Y$6&lt;=$H164)*(Y$6-$F164+1),$J164/2,$M164,TRUE)-_xlfn.NORM.DIST(AND(Y$6&gt;=$F164,Y$6&lt;=$H164)*(X$6-$F164+1),$J164/2,$M164,TRUE))/(1-2*_xlfn.NORM.DIST(0,$J164/2,$M164,TRUE))*$D164+($K164="Steady Growth")*(AND(Y$6&gt;=$F164,Y$6&lt;=$H164)*((Y$6-$F164+1)/($J164*($J164+1)/2)*$D164))+($K164="custom")*CustCF!S164</f>
        <v/>
      </c>
      <c r="Z164" s="87">
        <f>($K164="Bell Curve")*(_xlfn.NORM.DIST(AND(Z$6&gt;=$F164,Z$6&lt;=$H164)*(Z$6-$F164+1),$J164/2,$M164,TRUE)-_xlfn.NORM.DIST(AND(Z$6&gt;=$F164,Z$6&lt;=$H164)*(Y$6-$F164+1),$J164/2,$M164,TRUE))/(1-2*_xlfn.NORM.DIST(0,$J164/2,$M164,TRUE))*$D164+($K164="Steady Growth")*(AND(Z$6&gt;=$F164,Z$6&lt;=$H164)*((Z$6-$F164+1)/($J164*($J164+1)/2)*$D164))+($K164="custom")*CustCF!T164</f>
        <v/>
      </c>
      <c r="AA164" s="87">
        <f>($K164="Bell Curve")*(_xlfn.NORM.DIST(AND(AA$6&gt;=$F164,AA$6&lt;=$H164)*(AA$6-$F164+1),$J164/2,$M164,TRUE)-_xlfn.NORM.DIST(AND(AA$6&gt;=$F164,AA$6&lt;=$H164)*(Z$6-$F164+1),$J164/2,$M164,TRUE))/(1-2*_xlfn.NORM.DIST(0,$J164/2,$M164,TRUE))*$D164+($K164="Steady Growth")*(AND(AA$6&gt;=$F164,AA$6&lt;=$H164)*((AA$6-$F164+1)/($J164*($J164+1)/2)*$D164))+($K164="custom")*CustCF!U164</f>
        <v/>
      </c>
      <c r="AB164" s="87">
        <f>($K164="Bell Curve")*(_xlfn.NORM.DIST(AND(AB$6&gt;=$F164,AB$6&lt;=$H164)*(AB$6-$F164+1),$J164/2,$M164,TRUE)-_xlfn.NORM.DIST(AND(AB$6&gt;=$F164,AB$6&lt;=$H164)*(AA$6-$F164+1),$J164/2,$M164,TRUE))/(1-2*_xlfn.NORM.DIST(0,$J164/2,$M164,TRUE))*$D164+($K164="Steady Growth")*(AND(AB$6&gt;=$F164,AB$6&lt;=$H164)*((AB$6-$F164+1)/($J164*($J164+1)/2)*$D164))+($K164="custom")*CustCF!V164</f>
        <v/>
      </c>
      <c r="AC164" s="87">
        <f>($K164="Bell Curve")*(_xlfn.NORM.DIST(AND(AC$6&gt;=$F164,AC$6&lt;=$H164)*(AC$6-$F164+1),$J164/2,$M164,TRUE)-_xlfn.NORM.DIST(AND(AC$6&gt;=$F164,AC$6&lt;=$H164)*(AB$6-$F164+1),$J164/2,$M164,TRUE))/(1-2*_xlfn.NORM.DIST(0,$J164/2,$M164,TRUE))*$D164+($K164="Steady Growth")*(AND(AC$6&gt;=$F164,AC$6&lt;=$H164)*((AC$6-$F164+1)/($J164*($J164+1)/2)*$D164))+($K164="custom")*CustCF!W164</f>
        <v/>
      </c>
      <c r="AD164" s="87">
        <f>($K164="Bell Curve")*(_xlfn.NORM.DIST(AND(AD$6&gt;=$F164,AD$6&lt;=$H164)*(AD$6-$F164+1),$J164/2,$M164,TRUE)-_xlfn.NORM.DIST(AND(AD$6&gt;=$F164,AD$6&lt;=$H164)*(AC$6-$F164+1),$J164/2,$M164,TRUE))/(1-2*_xlfn.NORM.DIST(0,$J164/2,$M164,TRUE))*$D164+($K164="Steady Growth")*(AND(AD$6&gt;=$F164,AD$6&lt;=$H164)*((AD$6-$F164+1)/($J164*($J164+1)/2)*$D164))+($K164="custom")*CustCF!X164</f>
        <v/>
      </c>
      <c r="AE164" s="87">
        <f>($K164="Bell Curve")*(_xlfn.NORM.DIST(AND(AE$6&gt;=$F164,AE$6&lt;=$H164)*(AE$6-$F164+1),$J164/2,$M164,TRUE)-_xlfn.NORM.DIST(AND(AE$6&gt;=$F164,AE$6&lt;=$H164)*(AD$6-$F164+1),$J164/2,$M164,TRUE))/(1-2*_xlfn.NORM.DIST(0,$J164/2,$M164,TRUE))*$D164+($K164="Steady Growth")*(AND(AE$6&gt;=$F164,AE$6&lt;=$H164)*((AE$6-$F164+1)/($J164*($J164+1)/2)*$D164))+($K164="custom")*CustCF!Y164</f>
        <v/>
      </c>
      <c r="AF164" s="87">
        <f>($K164="Bell Curve")*(_xlfn.NORM.DIST(AND(AF$6&gt;=$F164,AF$6&lt;=$H164)*(AF$6-$F164+1),$J164/2,$M164,TRUE)-_xlfn.NORM.DIST(AND(AF$6&gt;=$F164,AF$6&lt;=$H164)*(AE$6-$F164+1),$J164/2,$M164,TRUE))/(1-2*_xlfn.NORM.DIST(0,$J164/2,$M164,TRUE))*$D164+($K164="Steady Growth")*(AND(AF$6&gt;=$F164,AF$6&lt;=$H164)*((AF$6-$F164+1)/($J164*($J164+1)/2)*$D164))+($K164="custom")*CustCF!Z164</f>
        <v/>
      </c>
      <c r="AG164" s="87">
        <f>($K164="Bell Curve")*(_xlfn.NORM.DIST(AND(AG$6&gt;=$F164,AG$6&lt;=$H164)*(AG$6-$F164+1),$J164/2,$M164,TRUE)-_xlfn.NORM.DIST(AND(AG$6&gt;=$F164,AG$6&lt;=$H164)*(AF$6-$F164+1),$J164/2,$M164,TRUE))/(1-2*_xlfn.NORM.DIST(0,$J164/2,$M164,TRUE))*$D164+($K164="Steady Growth")*(AND(AG$6&gt;=$F164,AG$6&lt;=$H164)*((AG$6-$F164+1)/($J164*($J164+1)/2)*$D164))+($K164="custom")*CustCF!AA164</f>
        <v/>
      </c>
      <c r="AH164" s="87">
        <f>($K164="Bell Curve")*(_xlfn.NORM.DIST(AND(AH$6&gt;=$F164,AH$6&lt;=$H164)*(AH$6-$F164+1),$J164/2,$M164,TRUE)-_xlfn.NORM.DIST(AND(AH$6&gt;=$F164,AH$6&lt;=$H164)*(AG$6-$F164+1),$J164/2,$M164,TRUE))/(1-2*_xlfn.NORM.DIST(0,$J164/2,$M164,TRUE))*$D164+($K164="Steady Growth")*(AND(AH$6&gt;=$F164,AH$6&lt;=$H164)*((AH$6-$F164+1)/($J164*($J164+1)/2)*$D164))+($K164="custom")*CustCF!AB164</f>
        <v/>
      </c>
      <c r="AI164" s="87">
        <f>($K164="Bell Curve")*(_xlfn.NORM.DIST(AND(AI$6&gt;=$F164,AI$6&lt;=$H164)*(AI$6-$F164+1),$J164/2,$M164,TRUE)-_xlfn.NORM.DIST(AND(AI$6&gt;=$F164,AI$6&lt;=$H164)*(AH$6-$F164+1),$J164/2,$M164,TRUE))/(1-2*_xlfn.NORM.DIST(0,$J164/2,$M164,TRUE))*$D164+($K164="Steady Growth")*(AND(AI$6&gt;=$F164,AI$6&lt;=$H164)*((AI$6-$F164+1)/($J164*($J164+1)/2)*$D164))+($K164="custom")*CustCF!AC164</f>
        <v/>
      </c>
      <c r="AJ164" s="87">
        <f>($K164="Bell Curve")*(_xlfn.NORM.DIST(AND(AJ$6&gt;=$F164,AJ$6&lt;=$H164)*(AJ$6-$F164+1),$J164/2,$M164,TRUE)-_xlfn.NORM.DIST(AND(AJ$6&gt;=$F164,AJ$6&lt;=$H164)*(AI$6-$F164+1),$J164/2,$M164,TRUE))/(1-2*_xlfn.NORM.DIST(0,$J164/2,$M164,TRUE))*$D164+($K164="Steady Growth")*(AND(AJ$6&gt;=$F164,AJ$6&lt;=$H164)*((AJ$6-$F164+1)/($J164*($J164+1)/2)*$D164))+($K164="custom")*CustCF!AD164</f>
        <v/>
      </c>
      <c r="AK164" s="87">
        <f>($K164="Bell Curve")*(_xlfn.NORM.DIST(AND(AK$6&gt;=$F164,AK$6&lt;=$H164)*(AK$6-$F164+1),$J164/2,$M164,TRUE)-_xlfn.NORM.DIST(AND(AK$6&gt;=$F164,AK$6&lt;=$H164)*(AJ$6-$F164+1),$J164/2,$M164,TRUE))/(1-2*_xlfn.NORM.DIST(0,$J164/2,$M164,TRUE))*$D164+($K164="Steady Growth")*(AND(AK$6&gt;=$F164,AK$6&lt;=$H164)*((AK$6-$F164+1)/($J164*($J164+1)/2)*$D164))+($K164="custom")*CustCF!AE164</f>
        <v/>
      </c>
      <c r="AL164" s="87">
        <f>($K164="Bell Curve")*(_xlfn.NORM.DIST(AND(AL$6&gt;=$F164,AL$6&lt;=$H164)*(AL$6-$F164+1),$J164/2,$M164,TRUE)-_xlfn.NORM.DIST(AND(AL$6&gt;=$F164,AL$6&lt;=$H164)*(AK$6-$F164+1),$J164/2,$M164,TRUE))/(1-2*_xlfn.NORM.DIST(0,$J164/2,$M164,TRUE))*$D164+($K164="Steady Growth")*(AND(AL$6&gt;=$F164,AL$6&lt;=$H164)*((AL$6-$F164+1)/($J164*($J164+1)/2)*$D164))+($K164="custom")*CustCF!AF164</f>
        <v/>
      </c>
      <c r="AM164" s="87">
        <f>($K164="Bell Curve")*(_xlfn.NORM.DIST(AND(AM$6&gt;=$F164,AM$6&lt;=$H164)*(AM$6-$F164+1),$J164/2,$M164,TRUE)-_xlfn.NORM.DIST(AND(AM$6&gt;=$F164,AM$6&lt;=$H164)*(AL$6-$F164+1),$J164/2,$M164,TRUE))/(1-2*_xlfn.NORM.DIST(0,$J164/2,$M164,TRUE))*$D164+($K164="Steady Growth")*(AND(AM$6&gt;=$F164,AM$6&lt;=$H164)*((AM$6-$F164+1)/($J164*($J164+1)/2)*$D164))+($K164="custom")*CustCF!AG164</f>
        <v/>
      </c>
      <c r="AN164" s="87">
        <f>($K164="Bell Curve")*(_xlfn.NORM.DIST(AND(AN$6&gt;=$F164,AN$6&lt;=$H164)*(AN$6-$F164+1),$J164/2,$M164,TRUE)-_xlfn.NORM.DIST(AND(AN$6&gt;=$F164,AN$6&lt;=$H164)*(AM$6-$F164+1),$J164/2,$M164,TRUE))/(1-2*_xlfn.NORM.DIST(0,$J164/2,$M164,TRUE))*$D164+($K164="Steady Growth")*(AND(AN$6&gt;=$F164,AN$6&lt;=$H164)*((AN$6-$F164+1)/($J164*($J164+1)/2)*$D164))+($K164="custom")*CustCF!AH164</f>
        <v/>
      </c>
      <c r="AO164" s="87">
        <f>($K164="Bell Curve")*(_xlfn.NORM.DIST(AND(AO$6&gt;=$F164,AO$6&lt;=$H164)*(AO$6-$F164+1),$J164/2,$M164,TRUE)-_xlfn.NORM.DIST(AND(AO$6&gt;=$F164,AO$6&lt;=$H164)*(AN$6-$F164+1),$J164/2,$M164,TRUE))/(1-2*_xlfn.NORM.DIST(0,$J164/2,$M164,TRUE))*$D164+($K164="Steady Growth")*(AND(AO$6&gt;=$F164,AO$6&lt;=$H164)*((AO$6-$F164+1)/($J164*($J164+1)/2)*$D164))+($K164="custom")*CustCF!AI164</f>
        <v/>
      </c>
      <c r="AP164" s="87">
        <f>($K164="Bell Curve")*(_xlfn.NORM.DIST(AND(AP$6&gt;=$F164,AP$6&lt;=$H164)*(AP$6-$F164+1),$J164/2,$M164,TRUE)-_xlfn.NORM.DIST(AND(AP$6&gt;=$F164,AP$6&lt;=$H164)*(AO$6-$F164+1),$J164/2,$M164,TRUE))/(1-2*_xlfn.NORM.DIST(0,$J164/2,$M164,TRUE))*$D164+($K164="Steady Growth")*(AND(AP$6&gt;=$F164,AP$6&lt;=$H164)*((AP$6-$F164+1)/($J164*($J164+1)/2)*$D164))+($K164="custom")*CustCF!AJ164</f>
        <v/>
      </c>
      <c r="AQ164" s="87">
        <f>($K164="Bell Curve")*(_xlfn.NORM.DIST(AND(AQ$6&gt;=$F164,AQ$6&lt;=$H164)*(AQ$6-$F164+1),$J164/2,$M164,TRUE)-_xlfn.NORM.DIST(AND(AQ$6&gt;=$F164,AQ$6&lt;=$H164)*(AP$6-$F164+1),$J164/2,$M164,TRUE))/(1-2*_xlfn.NORM.DIST(0,$J164/2,$M164,TRUE))*$D164+($K164="Steady Growth")*(AND(AQ$6&gt;=$F164,AQ$6&lt;=$H164)*((AQ$6-$F164+1)/($J164*($J164+1)/2)*$D164))+($K164="custom")*CustCF!AK164</f>
        <v/>
      </c>
      <c r="AR164" s="87">
        <f>($K164="Bell Curve")*(_xlfn.NORM.DIST(AND(AR$6&gt;=$F164,AR$6&lt;=$H164)*(AR$6-$F164+1),$J164/2,$M164,TRUE)-_xlfn.NORM.DIST(AND(AR$6&gt;=$F164,AR$6&lt;=$H164)*(AQ$6-$F164+1),$J164/2,$M164,TRUE))/(1-2*_xlfn.NORM.DIST(0,$J164/2,$M164,TRUE))*$D164+($K164="Steady Growth")*(AND(AR$6&gt;=$F164,AR$6&lt;=$H164)*((AR$6-$F164+1)/($J164*($J164+1)/2)*$D164))+($K164="custom")*CustCF!AL164</f>
        <v/>
      </c>
      <c r="AS164" s="87">
        <f>($K164="Bell Curve")*(_xlfn.NORM.DIST(AND(AS$6&gt;=$F164,AS$6&lt;=$H164)*(AS$6-$F164+1),$J164/2,$M164,TRUE)-_xlfn.NORM.DIST(AND(AS$6&gt;=$F164,AS$6&lt;=$H164)*(AR$6-$F164+1),$J164/2,$M164,TRUE))/(1-2*_xlfn.NORM.DIST(0,$J164/2,$M164,TRUE))*$D164+($K164="Steady Growth")*(AND(AS$6&gt;=$F164,AS$6&lt;=$H164)*((AS$6-$F164+1)/($J164*($J164+1)/2)*$D164))+($K164="custom")*CustCF!AM164</f>
        <v/>
      </c>
      <c r="AT164" s="87">
        <f>($K164="Bell Curve")*(_xlfn.NORM.DIST(AND(AT$6&gt;=$F164,AT$6&lt;=$H164)*(AT$6-$F164+1),$J164/2,$M164,TRUE)-_xlfn.NORM.DIST(AND(AT$6&gt;=$F164,AT$6&lt;=$H164)*(AS$6-$F164+1),$J164/2,$M164,TRUE))/(1-2*_xlfn.NORM.DIST(0,$J164/2,$M164,TRUE))*$D164+($K164="Steady Growth")*(AND(AT$6&gt;=$F164,AT$6&lt;=$H164)*((AT$6-$F164+1)/($J164*($J164+1)/2)*$D164))+($K164="custom")*CustCF!AN164</f>
        <v/>
      </c>
      <c r="AU164" s="87">
        <f>($K164="Bell Curve")*(_xlfn.NORM.DIST(AND(AU$6&gt;=$F164,AU$6&lt;=$H164)*(AU$6-$F164+1),$J164/2,$M164,TRUE)-_xlfn.NORM.DIST(AND(AU$6&gt;=$F164,AU$6&lt;=$H164)*(AT$6-$F164+1),$J164/2,$M164,TRUE))/(1-2*_xlfn.NORM.DIST(0,$J164/2,$M164,TRUE))*$D164+($K164="Steady Growth")*(AND(AU$6&gt;=$F164,AU$6&lt;=$H164)*((AU$6-$F164+1)/($J164*($J164+1)/2)*$D164))+($K164="custom")*CustCF!AO164</f>
        <v/>
      </c>
      <c r="AV164" s="87">
        <f>($K164="Bell Curve")*(_xlfn.NORM.DIST(AND(AV$6&gt;=$F164,AV$6&lt;=$H164)*(AV$6-$F164+1),$J164/2,$M164,TRUE)-_xlfn.NORM.DIST(AND(AV$6&gt;=$F164,AV$6&lt;=$H164)*(AU$6-$F164+1),$J164/2,$M164,TRUE))/(1-2*_xlfn.NORM.DIST(0,$J164/2,$M164,TRUE))*$D164+($K164="Steady Growth")*(AND(AV$6&gt;=$F164,AV$6&lt;=$H164)*((AV$6-$F164+1)/($J164*($J164+1)/2)*$D164))+($K164="custom")*CustCF!AP164</f>
        <v/>
      </c>
      <c r="AW164" s="87">
        <f>($K164="Bell Curve")*(_xlfn.NORM.DIST(AND(AW$6&gt;=$F164,AW$6&lt;=$H164)*(AW$6-$F164+1),$J164/2,$M164,TRUE)-_xlfn.NORM.DIST(AND(AW$6&gt;=$F164,AW$6&lt;=$H164)*(AV$6-$F164+1),$J164/2,$M164,TRUE))/(1-2*_xlfn.NORM.DIST(0,$J164/2,$M164,TRUE))*$D164+($K164="Steady Growth")*(AND(AW$6&gt;=$F164,AW$6&lt;=$H164)*((AW$6-$F164+1)/($J164*($J164+1)/2)*$D164))+($K164="custom")*CustCF!AQ164</f>
        <v/>
      </c>
      <c r="AX164" s="87">
        <f>($K164="Bell Curve")*(_xlfn.NORM.DIST(AND(AX$6&gt;=$F164,AX$6&lt;=$H164)*(AX$6-$F164+1),$J164/2,$M164,TRUE)-_xlfn.NORM.DIST(AND(AX$6&gt;=$F164,AX$6&lt;=$H164)*(AW$6-$F164+1),$J164/2,$M164,TRUE))/(1-2*_xlfn.NORM.DIST(0,$J164/2,$M164,TRUE))*$D164+($K164="Steady Growth")*(AND(AX$6&gt;=$F164,AX$6&lt;=$H164)*((AX$6-$F164+1)/($J164*($J164+1)/2)*$D164))+($K164="custom")*CustCF!AR164</f>
        <v/>
      </c>
      <c r="AY164" s="87">
        <f>($K164="Bell Curve")*(_xlfn.NORM.DIST(AND(AY$6&gt;=$F164,AY$6&lt;=$H164)*(AY$6-$F164+1),$J164/2,$M164,TRUE)-_xlfn.NORM.DIST(AND(AY$6&gt;=$F164,AY$6&lt;=$H164)*(AX$6-$F164+1),$J164/2,$M164,TRUE))/(1-2*_xlfn.NORM.DIST(0,$J164/2,$M164,TRUE))*$D164+($K164="Steady Growth")*(AND(AY$6&gt;=$F164,AY$6&lt;=$H164)*((AY$6-$F164+1)/($J164*($J164+1)/2)*$D164))+($K164="custom")*CustCF!AS164</f>
        <v/>
      </c>
      <c r="AZ164" s="87">
        <f>($K164="Bell Curve")*(_xlfn.NORM.DIST(AND(AZ$6&gt;=$F164,AZ$6&lt;=$H164)*(AZ$6-$F164+1),$J164/2,$M164,TRUE)-_xlfn.NORM.DIST(AND(AZ$6&gt;=$F164,AZ$6&lt;=$H164)*(AY$6-$F164+1),$J164/2,$M164,TRUE))/(1-2*_xlfn.NORM.DIST(0,$J164/2,$M164,TRUE))*$D164+($K164="Steady Growth")*(AND(AZ$6&gt;=$F164,AZ$6&lt;=$H164)*((AZ$6-$F164+1)/($J164*($J164+1)/2)*$D164))+($K164="custom")*CustCF!AT164</f>
        <v/>
      </c>
      <c r="BA164" s="87">
        <f>($K164="Bell Curve")*(_xlfn.NORM.DIST(AND(BA$6&gt;=$F164,BA$6&lt;=$H164)*(BA$6-$F164+1),$J164/2,$M164,TRUE)-_xlfn.NORM.DIST(AND(BA$6&gt;=$F164,BA$6&lt;=$H164)*(AZ$6-$F164+1),$J164/2,$M164,TRUE))/(1-2*_xlfn.NORM.DIST(0,$J164/2,$M164,TRUE))*$D164+($K164="Steady Growth")*(AND(BA$6&gt;=$F164,BA$6&lt;=$H164)*((BA$6-$F164+1)/($J164*($J164+1)/2)*$D164))+($K164="custom")*CustCF!AU164</f>
        <v/>
      </c>
      <c r="BB164" s="87">
        <f>($K164="Bell Curve")*(_xlfn.NORM.DIST(AND(BB$6&gt;=$F164,BB$6&lt;=$H164)*(BB$6-$F164+1),$J164/2,$M164,TRUE)-_xlfn.NORM.DIST(AND(BB$6&gt;=$F164,BB$6&lt;=$H164)*(BA$6-$F164+1),$J164/2,$M164,TRUE))/(1-2*_xlfn.NORM.DIST(0,$J164/2,$M164,TRUE))*$D164+($K164="Steady Growth")*(AND(BB$6&gt;=$F164,BB$6&lt;=$H164)*((BB$6-$F164+1)/($J164*($J164+1)/2)*$D164))+($K164="custom")*CustCF!AV164</f>
        <v/>
      </c>
      <c r="BC164" s="87">
        <f>($K164="Bell Curve")*(_xlfn.NORM.DIST(AND(BC$6&gt;=$F164,BC$6&lt;=$H164)*(BC$6-$F164+1),$J164/2,$M164,TRUE)-_xlfn.NORM.DIST(AND(BC$6&gt;=$F164,BC$6&lt;=$H164)*(BB$6-$F164+1),$J164/2,$M164,TRUE))/(1-2*_xlfn.NORM.DIST(0,$J164/2,$M164,TRUE))*$D164+($K164="Steady Growth")*(AND(BC$6&gt;=$F164,BC$6&lt;=$H164)*((BC$6-$F164+1)/($J164*($J164+1)/2)*$D164))+($K164="custom")*CustCF!AW164</f>
        <v/>
      </c>
      <c r="BD164" s="87">
        <f>($K164="Bell Curve")*(_xlfn.NORM.DIST(AND(BD$6&gt;=$F164,BD$6&lt;=$H164)*(BD$6-$F164+1),$J164/2,$M164,TRUE)-_xlfn.NORM.DIST(AND(BD$6&gt;=$F164,BD$6&lt;=$H164)*(BC$6-$F164+1),$J164/2,$M164,TRUE))/(1-2*_xlfn.NORM.DIST(0,$J164/2,$M164,TRUE))*$D164+($K164="Steady Growth")*(AND(BD$6&gt;=$F164,BD$6&lt;=$H164)*((BD$6-$F164+1)/($J164*($J164+1)/2)*$D164))+($K164="custom")*CustCF!AX164</f>
        <v/>
      </c>
      <c r="BE164" s="87">
        <f>($K164="Bell Curve")*(_xlfn.NORM.DIST(AND(BE$6&gt;=$F164,BE$6&lt;=$H164)*(BE$6-$F164+1),$J164/2,$M164,TRUE)-_xlfn.NORM.DIST(AND(BE$6&gt;=$F164,BE$6&lt;=$H164)*(BD$6-$F164+1),$J164/2,$M164,TRUE))/(1-2*_xlfn.NORM.DIST(0,$J164/2,$M164,TRUE))*$D164+($K164="Steady Growth")*(AND(BE$6&gt;=$F164,BE$6&lt;=$H164)*((BE$6-$F164+1)/($J164*($J164+1)/2)*$D164))+($K164="custom")*CustCF!AY164</f>
        <v/>
      </c>
      <c r="BF164" s="87">
        <f>($K164="Bell Curve")*(_xlfn.NORM.DIST(AND(BF$6&gt;=$F164,BF$6&lt;=$H164)*(BF$6-$F164+1),$J164/2,$M164,TRUE)-_xlfn.NORM.DIST(AND(BF$6&gt;=$F164,BF$6&lt;=$H164)*(BE$6-$F164+1),$J164/2,$M164,TRUE))/(1-2*_xlfn.NORM.DIST(0,$J164/2,$M164,TRUE))*$D164+($K164="Steady Growth")*(AND(BF$6&gt;=$F164,BF$6&lt;=$H164)*((BF$6-$F164+1)/($J164*($J164+1)/2)*$D164))+($K164="custom")*CustCF!AZ164</f>
        <v/>
      </c>
      <c r="BG164" s="87">
        <f>($K164="Bell Curve")*(_xlfn.NORM.DIST(AND(BG$6&gt;=$F164,BG$6&lt;=$H164)*(BG$6-$F164+1),$J164/2,$M164,TRUE)-_xlfn.NORM.DIST(AND(BG$6&gt;=$F164,BG$6&lt;=$H164)*(BF$6-$F164+1),$J164/2,$M164,TRUE))/(1-2*_xlfn.NORM.DIST(0,$J164/2,$M164,TRUE))*$D164+($K164="Steady Growth")*(AND(BG$6&gt;=$F164,BG$6&lt;=$H164)*((BG$6-$F164+1)/($J164*($J164+1)/2)*$D164))+($K164="custom")*CustCF!BA164</f>
        <v/>
      </c>
      <c r="BH164" s="87">
        <f>($K164="Bell Curve")*(_xlfn.NORM.DIST(AND(BH$6&gt;=$F164,BH$6&lt;=$H164)*(BH$6-$F164+1),$J164/2,$M164,TRUE)-_xlfn.NORM.DIST(AND(BH$6&gt;=$F164,BH$6&lt;=$H164)*(BG$6-$F164+1),$J164/2,$M164,TRUE))/(1-2*_xlfn.NORM.DIST(0,$J164/2,$M164,TRUE))*$D164+($K164="Steady Growth")*(AND(BH$6&gt;=$F164,BH$6&lt;=$H164)*((BH$6-$F164+1)/($J164*($J164+1)/2)*$D164))+($K164="custom")*CustCF!BB164</f>
        <v/>
      </c>
      <c r="BI164" s="87">
        <f>($K164="Bell Curve")*(_xlfn.NORM.DIST(AND(BI$6&gt;=$F164,BI$6&lt;=$H164)*(BI$6-$F164+1),$J164/2,$M164,TRUE)-_xlfn.NORM.DIST(AND(BI$6&gt;=$F164,BI$6&lt;=$H164)*(BH$6-$F164+1),$J164/2,$M164,TRUE))/(1-2*_xlfn.NORM.DIST(0,$J164/2,$M164,TRUE))*$D164+($K164="Steady Growth")*(AND(BI$6&gt;=$F164,BI$6&lt;=$H164)*((BI$6-$F164+1)/($J164*($J164+1)/2)*$D164))+($K164="custom")*CustCF!BC164</f>
        <v/>
      </c>
      <c r="BJ164" s="87">
        <f>($K164="Bell Curve")*(_xlfn.NORM.DIST(AND(BJ$6&gt;=$F164,BJ$6&lt;=$H164)*(BJ$6-$F164+1),$J164/2,$M164,TRUE)-_xlfn.NORM.DIST(AND(BJ$6&gt;=$F164,BJ$6&lt;=$H164)*(BI$6-$F164+1),$J164/2,$M164,TRUE))/(1-2*_xlfn.NORM.DIST(0,$J164/2,$M164,TRUE))*$D164+($K164="Steady Growth")*(AND(BJ$6&gt;=$F164,BJ$6&lt;=$H164)*((BJ$6-$F164+1)/($J164*($J164+1)/2)*$D164))+($K164="custom")*CustCF!BD164</f>
        <v/>
      </c>
      <c r="BK164" s="87">
        <f>($K164="Bell Curve")*(_xlfn.NORM.DIST(AND(BK$6&gt;=$F164,BK$6&lt;=$H164)*(BK$6-$F164+1),$J164/2,$M164,TRUE)-_xlfn.NORM.DIST(AND(BK$6&gt;=$F164,BK$6&lt;=$H164)*(BJ$6-$F164+1),$J164/2,$M164,TRUE))/(1-2*_xlfn.NORM.DIST(0,$J164/2,$M164,TRUE))*$D164+($K164="Steady Growth")*(AND(BK$6&gt;=$F164,BK$6&lt;=$H164)*((BK$6-$F164+1)/($J164*($J164+1)/2)*$D164))+($K164="custom")*CustCF!BE164</f>
        <v/>
      </c>
      <c r="BL164" s="87">
        <f>($K164="Bell Curve")*(_xlfn.NORM.DIST(AND(BL$6&gt;=$F164,BL$6&lt;=$H164)*(BL$6-$F164+1),$J164/2,$M164,TRUE)-_xlfn.NORM.DIST(AND(BL$6&gt;=$F164,BL$6&lt;=$H164)*(BK$6-$F164+1),$J164/2,$M164,TRUE))/(1-2*_xlfn.NORM.DIST(0,$J164/2,$M164,TRUE))*$D164+($K164="Steady Growth")*(AND(BL$6&gt;=$F164,BL$6&lt;=$H164)*((BL$6-$F164+1)/($J164*($J164+1)/2)*$D164))+($K164="custom")*CustCF!BF164</f>
        <v/>
      </c>
      <c r="BM164" s="87">
        <f>($K164="Bell Curve")*(_xlfn.NORM.DIST(AND(BM$6&gt;=$F164,BM$6&lt;=$H164)*(BM$6-$F164+1),$J164/2,$M164,TRUE)-_xlfn.NORM.DIST(AND(BM$6&gt;=$F164,BM$6&lt;=$H164)*(BL$6-$F164+1),$J164/2,$M164,TRUE))/(1-2*_xlfn.NORM.DIST(0,$J164/2,$M164,TRUE))*$D164+($K164="Steady Growth")*(AND(BM$6&gt;=$F164,BM$6&lt;=$H164)*((BM$6-$F164+1)/($J164*($J164+1)/2)*$D164))+($K164="custom")*CustCF!BG164</f>
        <v/>
      </c>
      <c r="BN164" s="87">
        <f>($K164="Bell Curve")*(_xlfn.NORM.DIST(AND(BN$6&gt;=$F164,BN$6&lt;=$H164)*(BN$6-$F164+1),$J164/2,$M164,TRUE)-_xlfn.NORM.DIST(AND(BN$6&gt;=$F164,BN$6&lt;=$H164)*(BM$6-$F164+1),$J164/2,$M164,TRUE))/(1-2*_xlfn.NORM.DIST(0,$J164/2,$M164,TRUE))*$D164+($K164="Steady Growth")*(AND(BN$6&gt;=$F164,BN$6&lt;=$H164)*((BN$6-$F164+1)/($J164*($J164+1)/2)*$D164))+($K164="custom")*CustCF!BH164</f>
        <v/>
      </c>
      <c r="BO164" s="87">
        <f>($K164="Bell Curve")*(_xlfn.NORM.DIST(AND(BO$6&gt;=$F164,BO$6&lt;=$H164)*(BO$6-$F164+1),$J164/2,$M164,TRUE)-_xlfn.NORM.DIST(AND(BO$6&gt;=$F164,BO$6&lt;=$H164)*(BN$6-$F164+1),$J164/2,$M164,TRUE))/(1-2*_xlfn.NORM.DIST(0,$J164/2,$M164,TRUE))*$D164+($K164="Steady Growth")*(AND(BO$6&gt;=$F164,BO$6&lt;=$H164)*((BO$6-$F164+1)/($J164*($J164+1)/2)*$D164))+($K164="custom")*CustCF!BI164</f>
        <v/>
      </c>
      <c r="BP164" s="87">
        <f>($K164="Bell Curve")*(_xlfn.NORM.DIST(AND(BP$6&gt;=$F164,BP$6&lt;=$H164)*(BP$6-$F164+1),$J164/2,$M164,TRUE)-_xlfn.NORM.DIST(AND(BP$6&gt;=$F164,BP$6&lt;=$H164)*(BO$6-$F164+1),$J164/2,$M164,TRUE))/(1-2*_xlfn.NORM.DIST(0,$J164/2,$M164,TRUE))*$D164+($K164="Steady Growth")*(AND(BP$6&gt;=$F164,BP$6&lt;=$H164)*((BP$6-$F164+1)/($J164*($J164+1)/2)*$D164))+($K164="custom")*CustCF!BJ164</f>
        <v/>
      </c>
      <c r="BQ164" s="87">
        <f>($K164="Bell Curve")*(_xlfn.NORM.DIST(AND(BQ$6&gt;=$F164,BQ$6&lt;=$H164)*(BQ$6-$F164+1),$J164/2,$M164,TRUE)-_xlfn.NORM.DIST(AND(BQ$6&gt;=$F164,BQ$6&lt;=$H164)*(BP$6-$F164+1),$J164/2,$M164,TRUE))/(1-2*_xlfn.NORM.DIST(0,$J164/2,$M164,TRUE))*$D164+($K164="Steady Growth")*(AND(BQ$6&gt;=$F164,BQ$6&lt;=$H164)*((BQ$6-$F164+1)/($J164*($J164+1)/2)*$D164))+($K164="custom")*CustCF!BK164</f>
        <v/>
      </c>
      <c r="BR164" s="87">
        <f>($K164="Bell Curve")*(_xlfn.NORM.DIST(AND(BR$6&gt;=$F164,BR$6&lt;=$H164)*(BR$6-$F164+1),$J164/2,$M164,TRUE)-_xlfn.NORM.DIST(AND(BR$6&gt;=$F164,BR$6&lt;=$H164)*(BQ$6-$F164+1),$J164/2,$M164,TRUE))/(1-2*_xlfn.NORM.DIST(0,$J164/2,$M164,TRUE))*$D164+($K164="Steady Growth")*(AND(BR$6&gt;=$F164,BR$6&lt;=$H164)*((BR$6-$F164+1)/($J164*($J164+1)/2)*$D164))+($K164="custom")*CustCF!BL164</f>
        <v/>
      </c>
      <c r="BS164" s="87">
        <f>($K164="Bell Curve")*(_xlfn.NORM.DIST(AND(BS$6&gt;=$F164,BS$6&lt;=$H164)*(BS$6-$F164+1),$J164/2,$M164,TRUE)-_xlfn.NORM.DIST(AND(BS$6&gt;=$F164,BS$6&lt;=$H164)*(BR$6-$F164+1),$J164/2,$M164,TRUE))/(1-2*_xlfn.NORM.DIST(0,$J164/2,$M164,TRUE))*$D164+($K164="Steady Growth")*(AND(BS$6&gt;=$F164,BS$6&lt;=$H164)*((BS$6-$F164+1)/($J164*($J164+1)/2)*$D164))+($K164="custom")*CustCF!BM164</f>
        <v/>
      </c>
      <c r="BT164" s="87">
        <f>($K164="Bell Curve")*(_xlfn.NORM.DIST(AND(BT$6&gt;=$F164,BT$6&lt;=$H164)*(BT$6-$F164+1),$J164/2,$M164,TRUE)-_xlfn.NORM.DIST(AND(BT$6&gt;=$F164,BT$6&lt;=$H164)*(BS$6-$F164+1),$J164/2,$M164,TRUE))/(1-2*_xlfn.NORM.DIST(0,$J164/2,$M164,TRUE))*$D164+($K164="Steady Growth")*(AND(BT$6&gt;=$F164,BT$6&lt;=$H164)*((BT$6-$F164+1)/($J164*($J164+1)/2)*$D164))+($K164="custom")*CustCF!BN164</f>
        <v/>
      </c>
      <c r="BU164" s="87">
        <f>($K164="Bell Curve")*(_xlfn.NORM.DIST(AND(BU$6&gt;=$F164,BU$6&lt;=$H164)*(BU$6-$F164+1),$J164/2,$M164,TRUE)-_xlfn.NORM.DIST(AND(BU$6&gt;=$F164,BU$6&lt;=$H164)*(BT$6-$F164+1),$J164/2,$M164,TRUE))/(1-2*_xlfn.NORM.DIST(0,$J164/2,$M164,TRUE))*$D164+($K164="Steady Growth")*(AND(BU$6&gt;=$F164,BU$6&lt;=$H164)*((BU$6-$F164+1)/($J164*($J164+1)/2)*$D164))+($K164="custom")*CustCF!BO164</f>
        <v/>
      </c>
      <c r="BV164" s="87">
        <f>($K164="Bell Curve")*(_xlfn.NORM.DIST(AND(BV$6&gt;=$F164,BV$6&lt;=$H164)*(BV$6-$F164+1),$J164/2,$M164,TRUE)-_xlfn.NORM.DIST(AND(BV$6&gt;=$F164,BV$6&lt;=$H164)*(BU$6-$F164+1),$J164/2,$M164,TRUE))/(1-2*_xlfn.NORM.DIST(0,$J164/2,$M164,TRUE))*$D164+($K164="Steady Growth")*(AND(BV$6&gt;=$F164,BV$6&lt;=$H164)*((BV$6-$F164+1)/($J164*($J164+1)/2)*$D164))+($K164="custom")*CustCF!BP164</f>
        <v/>
      </c>
      <c r="BW164" s="87">
        <f>($K164="Bell Curve")*(_xlfn.NORM.DIST(AND(BW$6&gt;=$F164,BW$6&lt;=$H164)*(BW$6-$F164+1),$J164/2,$M164,TRUE)-_xlfn.NORM.DIST(AND(BW$6&gt;=$F164,BW$6&lt;=$H164)*(BV$6-$F164+1),$J164/2,$M164,TRUE))/(1-2*_xlfn.NORM.DIST(0,$J164/2,$M164,TRUE))*$D164+($K164="Steady Growth")*(AND(BW$6&gt;=$F164,BW$6&lt;=$H164)*((BW$6-$F164+1)/($J164*($J164+1)/2)*$D164))+($K164="custom")*CustCF!BQ164</f>
        <v/>
      </c>
      <c r="BX164" s="87">
        <f>($K164="Bell Curve")*(_xlfn.NORM.DIST(AND(BX$6&gt;=$F164,BX$6&lt;=$H164)*(BX$6-$F164+1),$J164/2,$M164,TRUE)-_xlfn.NORM.DIST(AND(BX$6&gt;=$F164,BX$6&lt;=$H164)*(BW$6-$F164+1),$J164/2,$M164,TRUE))/(1-2*_xlfn.NORM.DIST(0,$J164/2,$M164,TRUE))*$D164+($K164="Steady Growth")*(AND(BX$6&gt;=$F164,BX$6&lt;=$H164)*((BX$6-$F164+1)/($J164*($J164+1)/2)*$D164))+($K164="custom")*CustCF!BR164</f>
        <v/>
      </c>
      <c r="BY164" s="87">
        <f>($K164="Bell Curve")*(_xlfn.NORM.DIST(AND(BY$6&gt;=$F164,BY$6&lt;=$H164)*(BY$6-$F164+1),$J164/2,$M164,TRUE)-_xlfn.NORM.DIST(AND(BY$6&gt;=$F164,BY$6&lt;=$H164)*(BX$6-$F164+1),$J164/2,$M164,TRUE))/(1-2*_xlfn.NORM.DIST(0,$J164/2,$M164,TRUE))*$D164+($K164="Steady Growth")*(AND(BY$6&gt;=$F164,BY$6&lt;=$H164)*((BY$6-$F164+1)/($J164*($J164+1)/2)*$D164))+($K164="custom")*CustCF!BS164</f>
        <v/>
      </c>
      <c r="BZ164" s="87">
        <f>($K164="Bell Curve")*(_xlfn.NORM.DIST(AND(BZ$6&gt;=$F164,BZ$6&lt;=$H164)*(BZ$6-$F164+1),$J164/2,$M164,TRUE)-_xlfn.NORM.DIST(AND(BZ$6&gt;=$F164,BZ$6&lt;=$H164)*(BY$6-$F164+1),$J164/2,$M164,TRUE))/(1-2*_xlfn.NORM.DIST(0,$J164/2,$M164,TRUE))*$D164+($K164="Steady Growth")*(AND(BZ$6&gt;=$F164,BZ$6&lt;=$H164)*((BZ$6-$F164+1)/($J164*($J164+1)/2)*$D164))+($K164="custom")*CustCF!BT164</f>
        <v/>
      </c>
      <c r="CA164" s="87">
        <f>($K164="Bell Curve")*(_xlfn.NORM.DIST(AND(CA$6&gt;=$F164,CA$6&lt;=$H164)*(CA$6-$F164+1),$J164/2,$M164,TRUE)-_xlfn.NORM.DIST(AND(CA$6&gt;=$F164,CA$6&lt;=$H164)*(BZ$6-$F164+1),$J164/2,$M164,TRUE))/(1-2*_xlfn.NORM.DIST(0,$J164/2,$M164,TRUE))*$D164+($K164="Steady Growth")*(AND(CA$6&gt;=$F164,CA$6&lt;=$H164)*((CA$6-$F164+1)/($J164*($J164+1)/2)*$D164))+($K164="custom")*CustCF!BU164</f>
        <v/>
      </c>
      <c r="CB164" s="87">
        <f>($K164="Bell Curve")*(_xlfn.NORM.DIST(AND(CB$6&gt;=$F164,CB$6&lt;=$H164)*(CB$6-$F164+1),$J164/2,$M164,TRUE)-_xlfn.NORM.DIST(AND(CB$6&gt;=$F164,CB$6&lt;=$H164)*(CA$6-$F164+1),$J164/2,$M164,TRUE))/(1-2*_xlfn.NORM.DIST(0,$J164/2,$M164,TRUE))*$D164+($K164="Steady Growth")*(AND(CB$6&gt;=$F164,CB$6&lt;=$H164)*((CB$6-$F164+1)/($J164*($J164+1)/2)*$D164))+($K164="custom")*CustCF!BV164</f>
        <v/>
      </c>
      <c r="CC164" s="87">
        <f>($K164="Bell Curve")*(_xlfn.NORM.DIST(AND(CC$6&gt;=$F164,CC$6&lt;=$H164)*(CC$6-$F164+1),$J164/2,$M164,TRUE)-_xlfn.NORM.DIST(AND(CC$6&gt;=$F164,CC$6&lt;=$H164)*(CB$6-$F164+1),$J164/2,$M164,TRUE))/(1-2*_xlfn.NORM.DIST(0,$J164/2,$M164,TRUE))*$D164+($K164="Steady Growth")*(AND(CC$6&gt;=$F164,CC$6&lt;=$H164)*((CC$6-$F164+1)/($J164*($J164+1)/2)*$D164))+($K164="custom")*CustCF!BW164</f>
        <v/>
      </c>
      <c r="CD164" s="87">
        <f>($K164="Bell Curve")*(_xlfn.NORM.DIST(AND(CD$6&gt;=$F164,CD$6&lt;=$H164)*(CD$6-$F164+1),$J164/2,$M164,TRUE)-_xlfn.NORM.DIST(AND(CD$6&gt;=$F164,CD$6&lt;=$H164)*(CC$6-$F164+1),$J164/2,$M164,TRUE))/(1-2*_xlfn.NORM.DIST(0,$J164/2,$M164,TRUE))*$D164+($K164="Steady Growth")*(AND(CD$6&gt;=$F164,CD$6&lt;=$H164)*((CD$6-$F164+1)/($J164*($J164+1)/2)*$D164))+($K164="custom")*CustCF!BX164</f>
        <v/>
      </c>
      <c r="CE164" s="87">
        <f>($K164="Bell Curve")*(_xlfn.NORM.DIST(AND(CE$6&gt;=$F164,CE$6&lt;=$H164)*(CE$6-$F164+1),$J164/2,$M164,TRUE)-_xlfn.NORM.DIST(AND(CE$6&gt;=$F164,CE$6&lt;=$H164)*(CD$6-$F164+1),$J164/2,$M164,TRUE))/(1-2*_xlfn.NORM.DIST(0,$J164/2,$M164,TRUE))*$D164+($K164="Steady Growth")*(AND(CE$6&gt;=$F164,CE$6&lt;=$H164)*((CE$6-$F164+1)/($J164*($J164+1)/2)*$D164))+($K164="custom")*CustCF!BY164</f>
        <v/>
      </c>
      <c r="CF164" s="87">
        <f>($K164="Bell Curve")*(_xlfn.NORM.DIST(AND(CF$6&gt;=$F164,CF$6&lt;=$H164)*(CF$6-$F164+1),$J164/2,$M164,TRUE)-_xlfn.NORM.DIST(AND(CF$6&gt;=$F164,CF$6&lt;=$H164)*(CE$6-$F164+1),$J164/2,$M164,TRUE))/(1-2*_xlfn.NORM.DIST(0,$J164/2,$M164,TRUE))*$D164+($K164="Steady Growth")*(AND(CF$6&gt;=$F164,CF$6&lt;=$H164)*((CF$6-$F164+1)/($J164*($J164+1)/2)*$D164))+($K164="custom")*CustCF!BZ164</f>
        <v/>
      </c>
      <c r="CG164" s="87">
        <f>($K164="Bell Curve")*(_xlfn.NORM.DIST(AND(CG$6&gt;=$F164,CG$6&lt;=$H164)*(CG$6-$F164+1),$J164/2,$M164,TRUE)-_xlfn.NORM.DIST(AND(CG$6&gt;=$F164,CG$6&lt;=$H164)*(CF$6-$F164+1),$J164/2,$M164,TRUE))/(1-2*_xlfn.NORM.DIST(0,$J164/2,$M164,TRUE))*$D164+($K164="Steady Growth")*(AND(CG$6&gt;=$F164,CG$6&lt;=$H164)*((CG$6-$F164+1)/($J164*($J164+1)/2)*$D164))+($K164="custom")*CustCF!CA164</f>
        <v/>
      </c>
      <c r="CH164" s="87">
        <f>($K164="Bell Curve")*(_xlfn.NORM.DIST(AND(CH$6&gt;=$F164,CH$6&lt;=$H164)*(CH$6-$F164+1),$J164/2,$M164,TRUE)-_xlfn.NORM.DIST(AND(CH$6&gt;=$F164,CH$6&lt;=$H164)*(CG$6-$F164+1),$J164/2,$M164,TRUE))/(1-2*_xlfn.NORM.DIST(0,$J164/2,$M164,TRUE))*$D164+($K164="Steady Growth")*(AND(CH$6&gt;=$F164,CH$6&lt;=$H164)*((CH$6-$F164+1)/($J164*($J164+1)/2)*$D164))+($K164="custom")*CustCF!CB164</f>
        <v/>
      </c>
      <c r="CI164" s="87">
        <f>($K164="Bell Curve")*(_xlfn.NORM.DIST(AND(CI$6&gt;=$F164,CI$6&lt;=$H164)*(CI$6-$F164+1),$J164/2,$M164,TRUE)-_xlfn.NORM.DIST(AND(CI$6&gt;=$F164,CI$6&lt;=$H164)*(CH$6-$F164+1),$J164/2,$M164,TRUE))/(1-2*_xlfn.NORM.DIST(0,$J164/2,$M164,TRUE))*$D164+($K164="Steady Growth")*(AND(CI$6&gt;=$F164,CI$6&lt;=$H164)*((CI$6-$F164+1)/($J164*($J164+1)/2)*$D164))+($K164="custom")*CustCF!CC164</f>
        <v/>
      </c>
      <c r="CJ164" s="87">
        <f>($K164="Bell Curve")*(_xlfn.NORM.DIST(AND(CJ$6&gt;=$F164,CJ$6&lt;=$H164)*(CJ$6-$F164+1),$J164/2,$M164,TRUE)-_xlfn.NORM.DIST(AND(CJ$6&gt;=$F164,CJ$6&lt;=$H164)*(CI$6-$F164+1),$J164/2,$M164,TRUE))/(1-2*_xlfn.NORM.DIST(0,$J164/2,$M164,TRUE))*$D164+($K164="Steady Growth")*(AND(CJ$6&gt;=$F164,CJ$6&lt;=$H164)*((CJ$6-$F164+1)/($J164*($J164+1)/2)*$D164))+($K164="custom")*CustCF!CD164</f>
        <v/>
      </c>
      <c r="CK164" s="87">
        <f>($K164="Bell Curve")*(_xlfn.NORM.DIST(AND(CK$6&gt;=$F164,CK$6&lt;=$H164)*(CK$6-$F164+1),$J164/2,$M164,TRUE)-_xlfn.NORM.DIST(AND(CK$6&gt;=$F164,CK$6&lt;=$H164)*(CJ$6-$F164+1),$J164/2,$M164,TRUE))/(1-2*_xlfn.NORM.DIST(0,$J164/2,$M164,TRUE))*$D164+($K164="Steady Growth")*(AND(CK$6&gt;=$F164,CK$6&lt;=$H164)*((CK$6-$F164+1)/($J164*($J164+1)/2)*$D164))+($K164="custom")*CustCF!CE164</f>
        <v/>
      </c>
      <c r="CL164" s="87">
        <f>($K164="Bell Curve")*(_xlfn.NORM.DIST(AND(CL$6&gt;=$F164,CL$6&lt;=$H164)*(CL$6-$F164+1),$J164/2,$M164,TRUE)-_xlfn.NORM.DIST(AND(CL$6&gt;=$F164,CL$6&lt;=$H164)*(CK$6-$F164+1),$J164/2,$M164,TRUE))/(1-2*_xlfn.NORM.DIST(0,$J164/2,$M164,TRUE))*$D164+($K164="Steady Growth")*(AND(CL$6&gt;=$F164,CL$6&lt;=$H164)*((CL$6-$F164+1)/($J164*($J164+1)/2)*$D164))+($K164="custom")*CustCF!CF164</f>
        <v/>
      </c>
      <c r="CM164" s="87">
        <f>($K164="Bell Curve")*(_xlfn.NORM.DIST(AND(CM$6&gt;=$F164,CM$6&lt;=$H164)*(CM$6-$F164+1),$J164/2,$M164,TRUE)-_xlfn.NORM.DIST(AND(CM$6&gt;=$F164,CM$6&lt;=$H164)*(CL$6-$F164+1),$J164/2,$M164,TRUE))/(1-2*_xlfn.NORM.DIST(0,$J164/2,$M164,TRUE))*$D164+($K164="Steady Growth")*(AND(CM$6&gt;=$F164,CM$6&lt;=$H164)*((CM$6-$F164+1)/($J164*($J164+1)/2)*$D164))+($K164="custom")*CustCF!CG164</f>
        <v/>
      </c>
      <c r="CN164" s="87">
        <f>($K164="Bell Curve")*(_xlfn.NORM.DIST(AND(CN$6&gt;=$F164,CN$6&lt;=$H164)*(CN$6-$F164+1),$J164/2,$M164,TRUE)-_xlfn.NORM.DIST(AND(CN$6&gt;=$F164,CN$6&lt;=$H164)*(CM$6-$F164+1),$J164/2,$M164,TRUE))/(1-2*_xlfn.NORM.DIST(0,$J164/2,$M164,TRUE))*$D164+($K164="Steady Growth")*(AND(CN$6&gt;=$F164,CN$6&lt;=$H164)*((CN$6-$F164+1)/($J164*($J164+1)/2)*$D164))+($K164="custom")*CustCF!CH164</f>
        <v/>
      </c>
      <c r="CO164" s="87">
        <f>($K164="Bell Curve")*(_xlfn.NORM.DIST(AND(CO$6&gt;=$F164,CO$6&lt;=$H164)*(CO$6-$F164+1),$J164/2,$M164,TRUE)-_xlfn.NORM.DIST(AND(CO$6&gt;=$F164,CO$6&lt;=$H164)*(CN$6-$F164+1),$J164/2,$M164,TRUE))/(1-2*_xlfn.NORM.DIST(0,$J164/2,$M164,TRUE))*$D164+($K164="Steady Growth")*(AND(CO$6&gt;=$F164,CO$6&lt;=$H164)*((CO$6-$F164+1)/($J164*($J164+1)/2)*$D164))+($K164="custom")*CustCF!CI164</f>
        <v/>
      </c>
      <c r="CP164" s="87">
        <f>($K164="Bell Curve")*(_xlfn.NORM.DIST(AND(CP$6&gt;=$F164,CP$6&lt;=$H164)*(CP$6-$F164+1),$J164/2,$M164,TRUE)-_xlfn.NORM.DIST(AND(CP$6&gt;=$F164,CP$6&lt;=$H164)*(CO$6-$F164+1),$J164/2,$M164,TRUE))/(1-2*_xlfn.NORM.DIST(0,$J164/2,$M164,TRUE))*$D164+($K164="Steady Growth")*(AND(CP$6&gt;=$F164,CP$6&lt;=$H164)*((CP$6-$F164+1)/($J164*($J164+1)/2)*$D164))+($K164="custom")*CustCF!CJ164</f>
        <v/>
      </c>
      <c r="CQ164" s="87">
        <f>($K164="Bell Curve")*(_xlfn.NORM.DIST(AND(CQ$6&gt;=$F164,CQ$6&lt;=$H164)*(CQ$6-$F164+1),$J164/2,$M164,TRUE)-_xlfn.NORM.DIST(AND(CQ$6&gt;=$F164,CQ$6&lt;=$H164)*(CP$6-$F164+1),$J164/2,$M164,TRUE))/(1-2*_xlfn.NORM.DIST(0,$J164/2,$M164,TRUE))*$D164+($K164="Steady Growth")*(AND(CQ$6&gt;=$F164,CQ$6&lt;=$H164)*((CQ$6-$F164+1)/($J164*($J164+1)/2)*$D164))+($K164="custom")*CustCF!CK164</f>
        <v/>
      </c>
      <c r="CR164" s="87">
        <f>($K164="Bell Curve")*(_xlfn.NORM.DIST(AND(CR$6&gt;=$F164,CR$6&lt;=$H164)*(CR$6-$F164+1),$J164/2,$M164,TRUE)-_xlfn.NORM.DIST(AND(CR$6&gt;=$F164,CR$6&lt;=$H164)*(CQ$6-$F164+1),$J164/2,$M164,TRUE))/(1-2*_xlfn.NORM.DIST(0,$J164/2,$M164,TRUE))*$D164+($K164="Steady Growth")*(AND(CR$6&gt;=$F164,CR$6&lt;=$H164)*((CR$6-$F164+1)/($J164*($J164+1)/2)*$D164))+($K164="custom")*CustCF!CL164</f>
        <v/>
      </c>
      <c r="CS164" s="87">
        <f>($K164="Bell Curve")*(_xlfn.NORM.DIST(AND(CS$6&gt;=$F164,CS$6&lt;=$H164)*(CS$6-$F164+1),$J164/2,$M164,TRUE)-_xlfn.NORM.DIST(AND(CS$6&gt;=$F164,CS$6&lt;=$H164)*(CR$6-$F164+1),$J164/2,$M164,TRUE))/(1-2*_xlfn.NORM.DIST(0,$J164/2,$M164,TRUE))*$D164+($K164="Steady Growth")*(AND(CS$6&gt;=$F164,CS$6&lt;=$H164)*((CS$6-$F164+1)/($J164*($J164+1)/2)*$D164))+($K164="custom")*CustCF!CM164</f>
        <v/>
      </c>
      <c r="CT164" s="87">
        <f>($K164="Bell Curve")*(_xlfn.NORM.DIST(AND(CT$6&gt;=$F164,CT$6&lt;=$H164)*(CT$6-$F164+1),$J164/2,$M164,TRUE)-_xlfn.NORM.DIST(AND(CT$6&gt;=$F164,CT$6&lt;=$H164)*(CS$6-$F164+1),$J164/2,$M164,TRUE))/(1-2*_xlfn.NORM.DIST(0,$J164/2,$M164,TRUE))*$D164+($K164="Steady Growth")*(AND(CT$6&gt;=$F164,CT$6&lt;=$H164)*((CT$6-$F164+1)/($J164*($J164+1)/2)*$D164))+($K164="custom")*CustCF!CN164</f>
        <v/>
      </c>
      <c r="CU164" s="87">
        <f>($K164="Bell Curve")*(_xlfn.NORM.DIST(AND(CU$6&gt;=$F164,CU$6&lt;=$H164)*(CU$6-$F164+1),$J164/2,$M164,TRUE)-_xlfn.NORM.DIST(AND(CU$6&gt;=$F164,CU$6&lt;=$H164)*(CT$6-$F164+1),$J164/2,$M164,TRUE))/(1-2*_xlfn.NORM.DIST(0,$J164/2,$M164,TRUE))*$D164+($K164="Steady Growth")*(AND(CU$6&gt;=$F164,CU$6&lt;=$H164)*((CU$6-$F164+1)/($J164*($J164+1)/2)*$D164))+($K164="custom")*CustCF!CO164</f>
        <v/>
      </c>
      <c r="CV164" s="87">
        <f>($K164="Bell Curve")*(_xlfn.NORM.DIST(AND(CV$6&gt;=$F164,CV$6&lt;=$H164)*(CV$6-$F164+1),$J164/2,$M164,TRUE)-_xlfn.NORM.DIST(AND(CV$6&gt;=$F164,CV$6&lt;=$H164)*(CU$6-$F164+1),$J164/2,$M164,TRUE))/(1-2*_xlfn.NORM.DIST(0,$J164/2,$M164,TRUE))*$D164+($K164="Steady Growth")*(AND(CV$6&gt;=$F164,CV$6&lt;=$H164)*((CV$6-$F164+1)/($J164*($J164+1)/2)*$D164))+($K164="custom")*CustCF!CP164</f>
        <v/>
      </c>
      <c r="CW164" s="87">
        <f>($K164="Bell Curve")*(_xlfn.NORM.DIST(AND(CW$6&gt;=$F164,CW$6&lt;=$H164)*(CW$6-$F164+1),$J164/2,$M164,TRUE)-_xlfn.NORM.DIST(AND(CW$6&gt;=$F164,CW$6&lt;=$H164)*(CV$6-$F164+1),$J164/2,$M164,TRUE))/(1-2*_xlfn.NORM.DIST(0,$J164/2,$M164,TRUE))*$D164+($K164="Steady Growth")*(AND(CW$6&gt;=$F164,CW$6&lt;=$H164)*((CW$6-$F164+1)/($J164*($J164+1)/2)*$D164))+($K164="custom")*CustCF!CQ164</f>
        <v/>
      </c>
      <c r="CX164" s="87">
        <f>($K164="Bell Curve")*(_xlfn.NORM.DIST(AND(CX$6&gt;=$F164,CX$6&lt;=$H164)*(CX$6-$F164+1),$J164/2,$M164,TRUE)-_xlfn.NORM.DIST(AND(CX$6&gt;=$F164,CX$6&lt;=$H164)*(CW$6-$F164+1),$J164/2,$M164,TRUE))/(1-2*_xlfn.NORM.DIST(0,$J164/2,$M164,TRUE))*$D164+($K164="Steady Growth")*(AND(CX$6&gt;=$F164,CX$6&lt;=$H164)*((CX$6-$F164+1)/($J164*($J164+1)/2)*$D164))+($K164="custom")*CustCF!CR164</f>
        <v/>
      </c>
      <c r="CY164" s="87">
        <f>($K164="Bell Curve")*(_xlfn.NORM.DIST(AND(CY$6&gt;=$F164,CY$6&lt;=$H164)*(CY$6-$F164+1),$J164/2,$M164,TRUE)-_xlfn.NORM.DIST(AND(CY$6&gt;=$F164,CY$6&lt;=$H164)*(CX$6-$F164+1),$J164/2,$M164,TRUE))/(1-2*_xlfn.NORM.DIST(0,$J164/2,$M164,TRUE))*$D164+($K164="Steady Growth")*(AND(CY$6&gt;=$F164,CY$6&lt;=$H164)*((CY$6-$F164+1)/($J164*($J164+1)/2)*$D164))+($K164="custom")*CustCF!CS164</f>
        <v/>
      </c>
      <c r="CZ164" s="87">
        <f>($K164="Bell Curve")*(_xlfn.NORM.DIST(AND(CZ$6&gt;=$F164,CZ$6&lt;=$H164)*(CZ$6-$F164+1),$J164/2,$M164,TRUE)-_xlfn.NORM.DIST(AND(CZ$6&gt;=$F164,CZ$6&lt;=$H164)*(CY$6-$F164+1),$J164/2,$M164,TRUE))/(1-2*_xlfn.NORM.DIST(0,$J164/2,$M164,TRUE))*$D164+($K164="Steady Growth")*(AND(CZ$6&gt;=$F164,CZ$6&lt;=$H164)*((CZ$6-$F164+1)/($J164*($J164+1)/2)*$D164))+($K164="custom")*CustCF!CT164</f>
        <v/>
      </c>
      <c r="DA164" s="87">
        <f>($K164="Bell Curve")*(_xlfn.NORM.DIST(AND(DA$6&gt;=$F164,DA$6&lt;=$H164)*(DA$6-$F164+1),$J164/2,$M164,TRUE)-_xlfn.NORM.DIST(AND(DA$6&gt;=$F164,DA$6&lt;=$H164)*(CZ$6-$F164+1),$J164/2,$M164,TRUE))/(1-2*_xlfn.NORM.DIST(0,$J164/2,$M164,TRUE))*$D164+($K164="Steady Growth")*(AND(DA$6&gt;=$F164,DA$6&lt;=$H164)*((DA$6-$F164+1)/($J164*($J164+1)/2)*$D164))+($K164="custom")*CustCF!CU164</f>
        <v/>
      </c>
      <c r="DB164" s="87">
        <f>($K164="Bell Curve")*(_xlfn.NORM.DIST(AND(DB$6&gt;=$F164,DB$6&lt;=$H164)*(DB$6-$F164+1),$J164/2,$M164,TRUE)-_xlfn.NORM.DIST(AND(DB$6&gt;=$F164,DB$6&lt;=$H164)*(DA$6-$F164+1),$J164/2,$M164,TRUE))/(1-2*_xlfn.NORM.DIST(0,$J164/2,$M164,TRUE))*$D164+($K164="Steady Growth")*(AND(DB$6&gt;=$F164,DB$6&lt;=$H164)*((DB$6-$F164+1)/($J164*($J164+1)/2)*$D164))+($K164="custom")*CustCF!CV164</f>
        <v/>
      </c>
      <c r="DC164" s="87">
        <f>($K164="Bell Curve")*(_xlfn.NORM.DIST(AND(DC$6&gt;=$F164,DC$6&lt;=$H164)*(DC$6-$F164+1),$J164/2,$M164,TRUE)-_xlfn.NORM.DIST(AND(DC$6&gt;=$F164,DC$6&lt;=$H164)*(DB$6-$F164+1),$J164/2,$M164,TRUE))/(1-2*_xlfn.NORM.DIST(0,$J164/2,$M164,TRUE))*$D164+($K164="Steady Growth")*(AND(DC$6&gt;=$F164,DC$6&lt;=$H164)*((DC$6-$F164+1)/($J164*($J164+1)/2)*$D164))+($K164="custom")*CustCF!CW164</f>
        <v/>
      </c>
      <c r="DD164" s="87">
        <f>($K164="Bell Curve")*(_xlfn.NORM.DIST(AND(DD$6&gt;=$F164,DD$6&lt;=$H164)*(DD$6-$F164+1),$J164/2,$M164,TRUE)-_xlfn.NORM.DIST(AND(DD$6&gt;=$F164,DD$6&lt;=$H164)*(DC$6-$F164+1),$J164/2,$M164,TRUE))/(1-2*_xlfn.NORM.DIST(0,$J164/2,$M164,TRUE))*$D164+($K164="Steady Growth")*(AND(DD$6&gt;=$F164,DD$6&lt;=$H164)*((DD$6-$F164+1)/($J164*($J164+1)/2)*$D164))+($K164="custom")*CustCF!CX164</f>
        <v/>
      </c>
      <c r="DE164" s="87">
        <f>($K164="Bell Curve")*(_xlfn.NORM.DIST(AND(DE$6&gt;=$F164,DE$6&lt;=$H164)*(DE$6-$F164+1),$J164/2,$M164,TRUE)-_xlfn.NORM.DIST(AND(DE$6&gt;=$F164,DE$6&lt;=$H164)*(DD$6-$F164+1),$J164/2,$M164,TRUE))/(1-2*_xlfn.NORM.DIST(0,$J164/2,$M164,TRUE))*$D164+($K164="Steady Growth")*(AND(DE$6&gt;=$F164,DE$6&lt;=$H164)*((DE$6-$F164+1)/($J164*($J164+1)/2)*$D164))+($K164="custom")*CustCF!CY164</f>
        <v/>
      </c>
      <c r="DF164" s="87">
        <f>($K164="Bell Curve")*(_xlfn.NORM.DIST(AND(DF$6&gt;=$F164,DF$6&lt;=$H164)*(DF$6-$F164+1),$J164/2,$M164,TRUE)-_xlfn.NORM.DIST(AND(DF$6&gt;=$F164,DF$6&lt;=$H164)*(DE$6-$F164+1),$J164/2,$M164,TRUE))/(1-2*_xlfn.NORM.DIST(0,$J164/2,$M164,TRUE))*$D164+($K164="Steady Growth")*(AND(DF$6&gt;=$F164,DF$6&lt;=$H164)*((DF$6-$F164+1)/($J164*($J164+1)/2)*$D164))+($K164="custom")*CustCF!CZ164</f>
        <v/>
      </c>
      <c r="DG164" s="87">
        <f>($K164="Bell Curve")*(_xlfn.NORM.DIST(AND(DG$6&gt;=$F164,DG$6&lt;=$H164)*(DG$6-$F164+1),$J164/2,$M164,TRUE)-_xlfn.NORM.DIST(AND(DG$6&gt;=$F164,DG$6&lt;=$H164)*(DF$6-$F164+1),$J164/2,$M164,TRUE))/(1-2*_xlfn.NORM.DIST(0,$J164/2,$M164,TRUE))*$D164+($K164="Steady Growth")*(AND(DG$6&gt;=$F164,DG$6&lt;=$H164)*((DG$6-$F164+1)/($J164*($J164+1)/2)*$D164))+($K164="custom")*CustCF!DA164</f>
        <v/>
      </c>
      <c r="DH164" s="87">
        <f>($K164="Bell Curve")*(_xlfn.NORM.DIST(AND(DH$6&gt;=$F164,DH$6&lt;=$H164)*(DH$6-$F164+1),$J164/2,$M164,TRUE)-_xlfn.NORM.DIST(AND(DH$6&gt;=$F164,DH$6&lt;=$H164)*(DG$6-$F164+1),$J164/2,$M164,TRUE))/(1-2*_xlfn.NORM.DIST(0,$J164/2,$M164,TRUE))*$D164+($K164="Steady Growth")*(AND(DH$6&gt;=$F164,DH$6&lt;=$H164)*((DH$6-$F164+1)/($J164*($J164+1)/2)*$D164))+($K164="custom")*CustCF!DB164</f>
        <v/>
      </c>
      <c r="DI164" s="87">
        <f>($K164="Bell Curve")*(_xlfn.NORM.DIST(AND(DI$6&gt;=$F164,DI$6&lt;=$H164)*(DI$6-$F164+1),$J164/2,$M164,TRUE)-_xlfn.NORM.DIST(AND(DI$6&gt;=$F164,DI$6&lt;=$H164)*(DH$6-$F164+1),$J164/2,$M164,TRUE))/(1-2*_xlfn.NORM.DIST(0,$J164/2,$M164,TRUE))*$D164+($K164="Steady Growth")*(AND(DI$6&gt;=$F164,DI$6&lt;=$H164)*((DI$6-$F164+1)/($J164*($J164+1)/2)*$D164))+($K164="custom")*CustCF!DC164</f>
        <v/>
      </c>
      <c r="DJ164" s="87">
        <f>($K164="Bell Curve")*(_xlfn.NORM.DIST(AND(DJ$6&gt;=$F164,DJ$6&lt;=$H164)*(DJ$6-$F164+1),$J164/2,$M164,TRUE)-_xlfn.NORM.DIST(AND(DJ$6&gt;=$F164,DJ$6&lt;=$H164)*(DI$6-$F164+1),$J164/2,$M164,TRUE))/(1-2*_xlfn.NORM.DIST(0,$J164/2,$M164,TRUE))*$D164+($K164="Steady Growth")*(AND(DJ$6&gt;=$F164,DJ$6&lt;=$H164)*((DJ$6-$F164+1)/($J164*($J164+1)/2)*$D164))+($K164="custom")*CustCF!DD164</f>
        <v/>
      </c>
      <c r="DK164" s="87">
        <f>($K164="Bell Curve")*(_xlfn.NORM.DIST(AND(DK$6&gt;=$F164,DK$6&lt;=$H164)*(DK$6-$F164+1),$J164/2,$M164,TRUE)-_xlfn.NORM.DIST(AND(DK$6&gt;=$F164,DK$6&lt;=$H164)*(DJ$6-$F164+1),$J164/2,$M164,TRUE))/(1-2*_xlfn.NORM.DIST(0,$J164/2,$M164,TRUE))*$D164+($K164="Steady Growth")*(AND(DK$6&gt;=$F164,DK$6&lt;=$H164)*((DK$6-$F164+1)/($J164*($J164+1)/2)*$D164))+($K164="custom")*CustCF!DE164</f>
        <v/>
      </c>
      <c r="DL164" s="87">
        <f>($K164="Bell Curve")*(_xlfn.NORM.DIST(AND(DL$6&gt;=$F164,DL$6&lt;=$H164)*(DL$6-$F164+1),$J164/2,$M164,TRUE)-_xlfn.NORM.DIST(AND(DL$6&gt;=$F164,DL$6&lt;=$H164)*(DK$6-$F164+1),$J164/2,$M164,TRUE))/(1-2*_xlfn.NORM.DIST(0,$J164/2,$M164,TRUE))*$D164+($K164="Steady Growth")*(AND(DL$6&gt;=$F164,DL$6&lt;=$H164)*((DL$6-$F164+1)/($J164*($J164+1)/2)*$D164))+($K164="custom")*CustCF!DF164</f>
        <v/>
      </c>
      <c r="DM164" s="87">
        <f>($K164="Bell Curve")*(_xlfn.NORM.DIST(AND(DM$6&gt;=$F164,DM$6&lt;=$H164)*(DM$6-$F164+1),$J164/2,$M164,TRUE)-_xlfn.NORM.DIST(AND(DM$6&gt;=$F164,DM$6&lt;=$H164)*(DL$6-$F164+1),$J164/2,$M164,TRUE))/(1-2*_xlfn.NORM.DIST(0,$J164/2,$M164,TRUE))*$D164+($K164="Steady Growth")*(AND(DM$6&gt;=$F164,DM$6&lt;=$H164)*((DM$6-$F164+1)/($J164*($J164+1)/2)*$D164))+($K164="custom")*CustCF!DG164</f>
        <v/>
      </c>
      <c r="DN164" s="87">
        <f>($K164="Bell Curve")*(_xlfn.NORM.DIST(AND(DN$6&gt;=$F164,DN$6&lt;=$H164)*(DN$6-$F164+1),$J164/2,$M164,TRUE)-_xlfn.NORM.DIST(AND(DN$6&gt;=$F164,DN$6&lt;=$H164)*(DM$6-$F164+1),$J164/2,$M164,TRUE))/(1-2*_xlfn.NORM.DIST(0,$J164/2,$M164,TRUE))*$D164+($K164="Steady Growth")*(AND(DN$6&gt;=$F164,DN$6&lt;=$H164)*((DN$6-$F164+1)/($J164*($J164+1)/2)*$D164))+($K164="custom")*CustCF!DH164</f>
        <v/>
      </c>
      <c r="DO164" s="87">
        <f>($K164="Bell Curve")*(_xlfn.NORM.DIST(AND(DO$6&gt;=$F164,DO$6&lt;=$H164)*(DO$6-$F164+1),$J164/2,$M164,TRUE)-_xlfn.NORM.DIST(AND(DO$6&gt;=$F164,DO$6&lt;=$H164)*(DN$6-$F164+1),$J164/2,$M164,TRUE))/(1-2*_xlfn.NORM.DIST(0,$J164/2,$M164,TRUE))*$D164+($K164="Steady Growth")*(AND(DO$6&gt;=$F164,DO$6&lt;=$H164)*((DO$6-$F164+1)/($J164*($J164+1)/2)*$D164))+($K164="custom")*CustCF!DI164</f>
        <v/>
      </c>
      <c r="DP164" s="87">
        <f>($K164="Bell Curve")*(_xlfn.NORM.DIST(AND(DP$6&gt;=$F164,DP$6&lt;=$H164)*(DP$6-$F164+1),$J164/2,$M164,TRUE)-_xlfn.NORM.DIST(AND(DP$6&gt;=$F164,DP$6&lt;=$H164)*(DO$6-$F164+1),$J164/2,$M164,TRUE))/(1-2*_xlfn.NORM.DIST(0,$J164/2,$M164,TRUE))*$D164+($K164="Steady Growth")*(AND(DP$6&gt;=$F164,DP$6&lt;=$H164)*((DP$6-$F164+1)/($J164*($J164+1)/2)*$D164))+($K164="custom")*CustCF!DJ164</f>
        <v/>
      </c>
      <c r="DQ164" s="87">
        <f>($K164="Bell Curve")*(_xlfn.NORM.DIST(AND(DQ$6&gt;=$F164,DQ$6&lt;=$H164)*(DQ$6-$F164+1),$J164/2,$M164,TRUE)-_xlfn.NORM.DIST(AND(DQ$6&gt;=$F164,DQ$6&lt;=$H164)*(DP$6-$F164+1),$J164/2,$M164,TRUE))/(1-2*_xlfn.NORM.DIST(0,$J164/2,$M164,TRUE))*$D164+($K164="Steady Growth")*(AND(DQ$6&gt;=$F164,DQ$6&lt;=$H164)*((DQ$6-$F164+1)/($J164*($J164+1)/2)*$D164))+($K164="custom")*CustCF!DK164</f>
        <v/>
      </c>
      <c r="DR164" s="87">
        <f>($K164="Bell Curve")*(_xlfn.NORM.DIST(AND(DR$6&gt;=$F164,DR$6&lt;=$H164)*(DR$6-$F164+1),$J164/2,$M164,TRUE)-_xlfn.NORM.DIST(AND(DR$6&gt;=$F164,DR$6&lt;=$H164)*(DQ$6-$F164+1),$J164/2,$M164,TRUE))/(1-2*_xlfn.NORM.DIST(0,$J164/2,$M164,TRUE))*$D164+($K164="Steady Growth")*(AND(DR$6&gt;=$F164,DR$6&lt;=$H164)*((DR$6-$F164+1)/($J164*($J164+1)/2)*$D164))+($K164="custom")*CustCF!DL164</f>
        <v/>
      </c>
      <c r="DS164" s="87">
        <f>($K164="Bell Curve")*(_xlfn.NORM.DIST(AND(DS$6&gt;=$F164,DS$6&lt;=$H164)*(DS$6-$F164+1),$J164/2,$M164,TRUE)-_xlfn.NORM.DIST(AND(DS$6&gt;=$F164,DS$6&lt;=$H164)*(DR$6-$F164+1),$J164/2,$M164,TRUE))/(1-2*_xlfn.NORM.DIST(0,$J164/2,$M164,TRUE))*$D164+($K164="Steady Growth")*(AND(DS$6&gt;=$F164,DS$6&lt;=$H164)*((DS$6-$F164+1)/($J164*($J164+1)/2)*$D164))+($K164="custom")*CustCF!DM164</f>
        <v/>
      </c>
      <c r="DT164" s="87">
        <f>($K164="Bell Curve")*(_xlfn.NORM.DIST(AND(DT$6&gt;=$F164,DT$6&lt;=$H164)*(DT$6-$F164+1),$J164/2,$M164,TRUE)-_xlfn.NORM.DIST(AND(DT$6&gt;=$F164,DT$6&lt;=$H164)*(DS$6-$F164+1),$J164/2,$M164,TRUE))/(1-2*_xlfn.NORM.DIST(0,$J164/2,$M164,TRUE))*$D164+($K164="Steady Growth")*(AND(DT$6&gt;=$F164,DT$6&lt;=$H164)*((DT$6-$F164+1)/($J164*($J164+1)/2)*$D164))+($K164="custom")*CustCF!DN164</f>
        <v/>
      </c>
      <c r="DU164" s="87">
        <f>($K164="Bell Curve")*(_xlfn.NORM.DIST(AND(DU$6&gt;=$F164,DU$6&lt;=$H164)*(DU$6-$F164+1),$J164/2,$M164,TRUE)-_xlfn.NORM.DIST(AND(DU$6&gt;=$F164,DU$6&lt;=$H164)*(DT$6-$F164+1),$J164/2,$M164,TRUE))/(1-2*_xlfn.NORM.DIST(0,$J164/2,$M164,TRUE))*$D164+($K164="Steady Growth")*(AND(DU$6&gt;=$F164,DU$6&lt;=$H164)*((DU$6-$F164+1)/($J164*($J164+1)/2)*$D164))+($K164="custom")*CustCF!DO164</f>
        <v/>
      </c>
      <c r="DV164" s="87">
        <f>($K164="Bell Curve")*(_xlfn.NORM.DIST(AND(DV$6&gt;=$F164,DV$6&lt;=$H164)*(DV$6-$F164+1),$J164/2,$M164,TRUE)-_xlfn.NORM.DIST(AND(DV$6&gt;=$F164,DV$6&lt;=$H164)*(DU$6-$F164+1),$J164/2,$M164,TRUE))/(1-2*_xlfn.NORM.DIST(0,$J164/2,$M164,TRUE))*$D164+($K164="Steady Growth")*(AND(DV$6&gt;=$F164,DV$6&lt;=$H164)*((DV$6-$F164+1)/($J164*($J164+1)/2)*$D164))+($K164="custom")*CustCF!DP164</f>
        <v/>
      </c>
      <c r="DW164" s="87">
        <f>($K164="Bell Curve")*(_xlfn.NORM.DIST(AND(DW$6&gt;=$F164,DW$6&lt;=$H164)*(DW$6-$F164+1),$J164/2,$M164,TRUE)-_xlfn.NORM.DIST(AND(DW$6&gt;=$F164,DW$6&lt;=$H164)*(DV$6-$F164+1),$J164/2,$M164,TRUE))/(1-2*_xlfn.NORM.DIST(0,$J164/2,$M164,TRUE))*$D164+($K164="Steady Growth")*(AND(DW$6&gt;=$F164,DW$6&lt;=$H164)*((DW$6-$F164+1)/($J164*($J164+1)/2)*$D164))+($K164="custom")*CustCF!DQ164</f>
        <v/>
      </c>
      <c r="DX164" s="87">
        <f>($K164="Bell Curve")*(_xlfn.NORM.DIST(AND(DX$6&gt;=$F164,DX$6&lt;=$H164)*(DX$6-$F164+1),$J164/2,$M164,TRUE)-_xlfn.NORM.DIST(AND(DX$6&gt;=$F164,DX$6&lt;=$H164)*(DW$6-$F164+1),$J164/2,$M164,TRUE))/(1-2*_xlfn.NORM.DIST(0,$J164/2,$M164,TRUE))*$D164+($K164="Steady Growth")*(AND(DX$6&gt;=$F164,DX$6&lt;=$H164)*((DX$6-$F164+1)/($J164*($J164+1)/2)*$D164))+($K164="custom")*CustCF!DR164</f>
        <v/>
      </c>
      <c r="DY164" s="87">
        <f>($K164="Bell Curve")*(_xlfn.NORM.DIST(AND(DY$6&gt;=$F164,DY$6&lt;=$H164)*(DY$6-$F164+1),$J164/2,$M164,TRUE)-_xlfn.NORM.DIST(AND(DY$6&gt;=$F164,DY$6&lt;=$H164)*(DX$6-$F164+1),$J164/2,$M164,TRUE))/(1-2*_xlfn.NORM.DIST(0,$J164/2,$M164,TRUE))*$D164+($K164="Steady Growth")*(AND(DY$6&gt;=$F164,DY$6&lt;=$H164)*((DY$6-$F164+1)/($J164*($J164+1)/2)*$D164))+($K164="custom")*CustCF!DS164</f>
        <v/>
      </c>
      <c r="DZ164" s="87">
        <f>($K164="Bell Curve")*(_xlfn.NORM.DIST(AND(DZ$6&gt;=$F164,DZ$6&lt;=$H164)*(DZ$6-$F164+1),$J164/2,$M164,TRUE)-_xlfn.NORM.DIST(AND(DZ$6&gt;=$F164,DZ$6&lt;=$H164)*(DY$6-$F164+1),$J164/2,$M164,TRUE))/(1-2*_xlfn.NORM.DIST(0,$J164/2,$M164,TRUE))*$D164+($K164="Steady Growth")*(AND(DZ$6&gt;=$F164,DZ$6&lt;=$H164)*((DZ$6-$F164+1)/($J164*($J164+1)/2)*$D164))+($K164="custom")*CustCF!DT164</f>
        <v/>
      </c>
      <c r="EA164" s="87">
        <f>($K164="Bell Curve")*(_xlfn.NORM.DIST(AND(EA$6&gt;=$F164,EA$6&lt;=$H164)*(EA$6-$F164+1),$J164/2,$M164,TRUE)-_xlfn.NORM.DIST(AND(EA$6&gt;=$F164,EA$6&lt;=$H164)*(DZ$6-$F164+1),$J164/2,$M164,TRUE))/(1-2*_xlfn.NORM.DIST(0,$J164/2,$M164,TRUE))*$D164+($K164="Steady Growth")*(AND(EA$6&gt;=$F164,EA$6&lt;=$H164)*((EA$6-$F164+1)/($J164*($J164+1)/2)*$D164))+($K164="custom")*CustCF!DU164</f>
        <v/>
      </c>
      <c r="EB164" s="87">
        <f>($K164="Bell Curve")*(_xlfn.NORM.DIST(AND(EB$6&gt;=$F164,EB$6&lt;=$H164)*(EB$6-$F164+1),$J164/2,$M164,TRUE)-_xlfn.NORM.DIST(AND(EB$6&gt;=$F164,EB$6&lt;=$H164)*(EA$6-$F164+1),$J164/2,$M164,TRUE))/(1-2*_xlfn.NORM.DIST(0,$J164/2,$M164,TRUE))*$D164+($K164="Steady Growth")*(AND(EB$6&gt;=$F164,EB$6&lt;=$H164)*((EB$6-$F164+1)/($J164*($J164+1)/2)*$D164))+($K164="custom")*CustCF!DV164</f>
        <v/>
      </c>
      <c r="EC164" s="87">
        <f>($K164="Bell Curve")*(_xlfn.NORM.DIST(AND(EC$6&gt;=$F164,EC$6&lt;=$H164)*(EC$6-$F164+1),$J164/2,$M164,TRUE)-_xlfn.NORM.DIST(AND(EC$6&gt;=$F164,EC$6&lt;=$H164)*(EB$6-$F164+1),$J164/2,$M164,TRUE))/(1-2*_xlfn.NORM.DIST(0,$J164/2,$M164,TRUE))*$D164+($K164="Steady Growth")*(AND(EC$6&gt;=$F164,EC$6&lt;=$H164)*((EC$6-$F164+1)/($J164*($J164+1)/2)*$D164))+($K164="custom")*CustCF!DW164</f>
        <v/>
      </c>
      <c r="ED164" s="87">
        <f>($K164="Bell Curve")*(_xlfn.NORM.DIST(AND(ED$6&gt;=$F164,ED$6&lt;=$H164)*(ED$6-$F164+1),$J164/2,$M164,TRUE)-_xlfn.NORM.DIST(AND(ED$6&gt;=$F164,ED$6&lt;=$H164)*(EC$6-$F164+1),$J164/2,$M164,TRUE))/(1-2*_xlfn.NORM.DIST(0,$J164/2,$M164,TRUE))*$D164+($K164="Steady Growth")*(AND(ED$6&gt;=$F164,ED$6&lt;=$H164)*((ED$6-$F164+1)/($J164*($J164+1)/2)*$D164))+($K164="custom")*CustCF!DX164</f>
        <v/>
      </c>
      <c r="EE164" s="87">
        <f>($K164="Bell Curve")*(_xlfn.NORM.DIST(AND(EE$6&gt;=$F164,EE$6&lt;=$H164)*(EE$6-$F164+1),$J164/2,$M164,TRUE)-_xlfn.NORM.DIST(AND(EE$6&gt;=$F164,EE$6&lt;=$H164)*(ED$6-$F164+1),$J164/2,$M164,TRUE))/(1-2*_xlfn.NORM.DIST(0,$J164/2,$M164,TRUE))*$D164+($K164="Steady Growth")*(AND(EE$6&gt;=$F164,EE$6&lt;=$H164)*((EE$6-$F164+1)/($J164*($J164+1)/2)*$D164))+($K164="custom")*CustCF!DY164</f>
        <v/>
      </c>
      <c r="EF164" s="87">
        <f>($K164="Bell Curve")*(_xlfn.NORM.DIST(AND(EF$6&gt;=$F164,EF$6&lt;=$H164)*(EF$6-$F164+1),$J164/2,$M164,TRUE)-_xlfn.NORM.DIST(AND(EF$6&gt;=$F164,EF$6&lt;=$H164)*(EE$6-$F164+1),$J164/2,$M164,TRUE))/(1-2*_xlfn.NORM.DIST(0,$J164/2,$M164,TRUE))*$D164+($K164="Steady Growth")*(AND(EF$6&gt;=$F164,EF$6&lt;=$H164)*((EF$6-$F164+1)/($J164*($J164+1)/2)*$D164))+($K164="custom")*CustCF!DZ164</f>
        <v/>
      </c>
      <c r="EG164" s="87">
        <f>($K164="Bell Curve")*(_xlfn.NORM.DIST(AND(EG$6&gt;=$F164,EG$6&lt;=$H164)*(EG$6-$F164+1),$J164/2,$M164,TRUE)-_xlfn.NORM.DIST(AND(EG$6&gt;=$F164,EG$6&lt;=$H164)*(EF$6-$F164+1),$J164/2,$M164,TRUE))/(1-2*_xlfn.NORM.DIST(0,$J164/2,$M164,TRUE))*$D164+($K164="Steady Growth")*(AND(EG$6&gt;=$F164,EG$6&lt;=$H164)*((EG$6-$F164+1)/($J164*($J164+1)/2)*$D164))+($K164="custom")*CustCF!EA164</f>
        <v/>
      </c>
      <c r="EH164" s="87">
        <f>($K164="Bell Curve")*(_xlfn.NORM.DIST(AND(EH$6&gt;=$F164,EH$6&lt;=$H164)*(EH$6-$F164+1),$J164/2,$M164,TRUE)-_xlfn.NORM.DIST(AND(EH$6&gt;=$F164,EH$6&lt;=$H164)*(EG$6-$F164+1),$J164/2,$M164,TRUE))/(1-2*_xlfn.NORM.DIST(0,$J164/2,$M164,TRUE))*$D164+($K164="Steady Growth")*(AND(EH$6&gt;=$F164,EH$6&lt;=$H164)*((EH$6-$F164+1)/($J164*($J164+1)/2)*$D164))+($K164="custom")*CustCF!EB164</f>
        <v/>
      </c>
      <c r="EI164" s="87">
        <f>($K164="Bell Curve")*(_xlfn.NORM.DIST(AND(EI$6&gt;=$F164,EI$6&lt;=$H164)*(EI$6-$F164+1),$J164/2,$M164,TRUE)-_xlfn.NORM.DIST(AND(EI$6&gt;=$F164,EI$6&lt;=$H164)*(EH$6-$F164+1),$J164/2,$M164,TRUE))/(1-2*_xlfn.NORM.DIST(0,$J164/2,$M164,TRUE))*$D164+($K164="Steady Growth")*(AND(EI$6&gt;=$F164,EI$6&lt;=$H164)*((EI$6-$F164+1)/($J164*($J164+1)/2)*$D164))+($K164="custom")*CustCF!EC164</f>
        <v/>
      </c>
      <c r="EJ164" s="87">
        <f>($K164="Bell Curve")*(_xlfn.NORM.DIST(AND(EJ$6&gt;=$F164,EJ$6&lt;=$H164)*(EJ$6-$F164+1),$J164/2,$M164,TRUE)-_xlfn.NORM.DIST(AND(EJ$6&gt;=$F164,EJ$6&lt;=$H164)*(EI$6-$F164+1),$J164/2,$M164,TRUE))/(1-2*_xlfn.NORM.DIST(0,$J164/2,$M164,TRUE))*$D164+($K164="Steady Growth")*(AND(EJ$6&gt;=$F164,EJ$6&lt;=$H164)*((EJ$6-$F164+1)/($J164*($J164+1)/2)*$D164))+($K164="custom")*CustCF!ED164</f>
        <v/>
      </c>
      <c r="EK164" s="87">
        <f>($K164="Bell Curve")*(_xlfn.NORM.DIST(AND(EK$6&gt;=$F164,EK$6&lt;=$H164)*(EK$6-$F164+1),$J164/2,$M164,TRUE)-_xlfn.NORM.DIST(AND(EK$6&gt;=$F164,EK$6&lt;=$H164)*(EJ$6-$F164+1),$J164/2,$M164,TRUE))/(1-2*_xlfn.NORM.DIST(0,$J164/2,$M164,TRUE))*$D164+($K164="Steady Growth")*(AND(EK$6&gt;=$F164,EK$6&lt;=$H164)*((EK$6-$F164+1)/($J164*($J164+1)/2)*$D164))+($K164="custom")*CustCF!EE164</f>
        <v/>
      </c>
      <c r="EL164" s="87">
        <f>($K164="Bell Curve")*(_xlfn.NORM.DIST(AND(EL$6&gt;=$F164,EL$6&lt;=$H164)*(EL$6-$F164+1),$J164/2,$M164,TRUE)-_xlfn.NORM.DIST(AND(EL$6&gt;=$F164,EL$6&lt;=$H164)*(EK$6-$F164+1),$J164/2,$M164,TRUE))/(1-2*_xlfn.NORM.DIST(0,$J164/2,$M164,TRUE))*$D164+($K164="Steady Growth")*(AND(EL$6&gt;=$F164,EL$6&lt;=$H164)*((EL$6-$F164+1)/($J164*($J164+1)/2)*$D164))+($K164="custom")*CustCF!EF164</f>
        <v/>
      </c>
      <c r="EM164" s="87">
        <f>($K164="Bell Curve")*(_xlfn.NORM.DIST(AND(EM$6&gt;=$F164,EM$6&lt;=$H164)*(EM$6-$F164+1),$J164/2,$M164,TRUE)-_xlfn.NORM.DIST(AND(EM$6&gt;=$F164,EM$6&lt;=$H164)*(EL$6-$F164+1),$J164/2,$M164,TRUE))/(1-2*_xlfn.NORM.DIST(0,$J164/2,$M164,TRUE))*$D164+($K164="Steady Growth")*(AND(EM$6&gt;=$F164,EM$6&lt;=$H164)*((EM$6-$F164+1)/($J164*($J164+1)/2)*$D164))+($K164="custom")*CustCF!EG164</f>
        <v/>
      </c>
      <c r="EN164" s="87">
        <f>($K164="Bell Curve")*(_xlfn.NORM.DIST(AND(EN$6&gt;=$F164,EN$6&lt;=$H164)*(EN$6-$F164+1),$J164/2,$M164,TRUE)-_xlfn.NORM.DIST(AND(EN$6&gt;=$F164,EN$6&lt;=$H164)*(EM$6-$F164+1),$J164/2,$M164,TRUE))/(1-2*_xlfn.NORM.DIST(0,$J164/2,$M164,TRUE))*$D164+($K164="Steady Growth")*(AND(EN$6&gt;=$F164,EN$6&lt;=$H164)*((EN$6-$F164+1)/($J164*($J164+1)/2)*$D164))+($K164="custom")*CustCF!EH164</f>
        <v/>
      </c>
      <c r="EO164" s="87">
        <f>($K164="Bell Curve")*(_xlfn.NORM.DIST(AND(EO$6&gt;=$F164,EO$6&lt;=$H164)*(EO$6-$F164+1),$J164/2,$M164,TRUE)-_xlfn.NORM.DIST(AND(EO$6&gt;=$F164,EO$6&lt;=$H164)*(EN$6-$F164+1),$J164/2,$M164,TRUE))/(1-2*_xlfn.NORM.DIST(0,$J164/2,$M164,TRUE))*$D164+($K164="Steady Growth")*(AND(EO$6&gt;=$F164,EO$6&lt;=$H164)*((EO$6-$F164+1)/($J164*($J164+1)/2)*$D164))+($K164="custom")*CustCF!EI164</f>
        <v/>
      </c>
      <c r="EP164" s="87">
        <f>($K164="Bell Curve")*(_xlfn.NORM.DIST(AND(EP$6&gt;=$F164,EP$6&lt;=$H164)*(EP$6-$F164+1),$J164/2,$M164,TRUE)-_xlfn.NORM.DIST(AND(EP$6&gt;=$F164,EP$6&lt;=$H164)*(EO$6-$F164+1),$J164/2,$M164,TRUE))/(1-2*_xlfn.NORM.DIST(0,$J164/2,$M164,TRUE))*$D164+($K164="Steady Growth")*(AND(EP$6&gt;=$F164,EP$6&lt;=$H164)*((EP$6-$F164+1)/($J164*($J164+1)/2)*$D164))+($K164="custom")*CustCF!EJ164</f>
        <v/>
      </c>
      <c r="EQ164" s="87">
        <f>($K164="Bell Curve")*(_xlfn.NORM.DIST(AND(EQ$6&gt;=$F164,EQ$6&lt;=$H164)*(EQ$6-$F164+1),$J164/2,$M164,TRUE)-_xlfn.NORM.DIST(AND(EQ$6&gt;=$F164,EQ$6&lt;=$H164)*(EP$6-$F164+1),$J164/2,$M164,TRUE))/(1-2*_xlfn.NORM.DIST(0,$J164/2,$M164,TRUE))*$D164+($K164="Steady Growth")*(AND(EQ$6&gt;=$F164,EQ$6&lt;=$H164)*((EQ$6-$F164+1)/($J164*($J164+1)/2)*$D164))+($K164="custom")*CustCF!EK164</f>
        <v/>
      </c>
      <c r="ER164" s="87">
        <f>($K164="Bell Curve")*(_xlfn.NORM.DIST(AND(ER$6&gt;=$F164,ER$6&lt;=$H164)*(ER$6-$F164+1),$J164/2,$M164,TRUE)-_xlfn.NORM.DIST(AND(ER$6&gt;=$F164,ER$6&lt;=$H164)*(EQ$6-$F164+1),$J164/2,$M164,TRUE))/(1-2*_xlfn.NORM.DIST(0,$J164/2,$M164,TRUE))*$D164+($K164="Steady Growth")*(AND(ER$6&gt;=$F164,ER$6&lt;=$H164)*((ER$6-$F164+1)/($J164*($J164+1)/2)*$D164))+($K164="custom")*CustCF!EL164</f>
        <v/>
      </c>
      <c r="ES164" s="87">
        <f>($K164="Bell Curve")*(_xlfn.NORM.DIST(AND(ES$6&gt;=$F164,ES$6&lt;=$H164)*(ES$6-$F164+1),$J164/2,$M164,TRUE)-_xlfn.NORM.DIST(AND(ES$6&gt;=$F164,ES$6&lt;=$H164)*(ER$6-$F164+1),$J164/2,$M164,TRUE))/(1-2*_xlfn.NORM.DIST(0,$J164/2,$M164,TRUE))*$D164+($K164="Steady Growth")*(AND(ES$6&gt;=$F164,ES$6&lt;=$H164)*((ES$6-$F164+1)/($J164*($J164+1)/2)*$D164))+($K164="custom")*CustCF!EM164</f>
        <v/>
      </c>
      <c r="ET164" s="87">
        <f>($K164="Bell Curve")*(_xlfn.NORM.DIST(AND(ET$6&gt;=$F164,ET$6&lt;=$H164)*(ET$6-$F164+1),$J164/2,$M164,TRUE)-_xlfn.NORM.DIST(AND(ET$6&gt;=$F164,ET$6&lt;=$H164)*(ES$6-$F164+1),$J164/2,$M164,TRUE))/(1-2*_xlfn.NORM.DIST(0,$J164/2,$M164,TRUE))*$D164+($K164="Steady Growth")*(AND(ET$6&gt;=$F164,ET$6&lt;=$H164)*((ET$6-$F164+1)/($J164*($J164+1)/2)*$D164))+($K164="custom")*CustCF!EN164</f>
        <v/>
      </c>
      <c r="EU164" s="87">
        <f>($K164="Bell Curve")*(_xlfn.NORM.DIST(AND(EU$6&gt;=$F164,EU$6&lt;=$H164)*(EU$6-$F164+1),$J164/2,$M164,TRUE)-_xlfn.NORM.DIST(AND(EU$6&gt;=$F164,EU$6&lt;=$H164)*(ET$6-$F164+1),$J164/2,$M164,TRUE))/(1-2*_xlfn.NORM.DIST(0,$J164/2,$M164,TRUE))*$D164+($K164="Steady Growth")*(AND(EU$6&gt;=$F164,EU$6&lt;=$H164)*((EU$6-$F164+1)/($J164*($J164+1)/2)*$D164))+($K164="custom")*CustCF!EO164</f>
        <v/>
      </c>
      <c r="EV164" s="87">
        <f>($K164="Bell Curve")*(_xlfn.NORM.DIST(AND(EV$6&gt;=$F164,EV$6&lt;=$H164)*(EV$6-$F164+1),$J164/2,$M164,TRUE)-_xlfn.NORM.DIST(AND(EV$6&gt;=$F164,EV$6&lt;=$H164)*(EU$6-$F164+1),$J164/2,$M164,TRUE))/(1-2*_xlfn.NORM.DIST(0,$J164/2,$M164,TRUE))*$D164+($K164="Steady Growth")*(AND(EV$6&gt;=$F164,EV$6&lt;=$H164)*((EV$6-$F164+1)/($J164*($J164+1)/2)*$D164))+($K164="custom")*CustCF!EP164</f>
        <v/>
      </c>
      <c r="EW164" s="87">
        <f>($K164="Bell Curve")*(_xlfn.NORM.DIST(AND(EW$6&gt;=$F164,EW$6&lt;=$H164)*(EW$6-$F164+1),$J164/2,$M164,TRUE)-_xlfn.NORM.DIST(AND(EW$6&gt;=$F164,EW$6&lt;=$H164)*(EV$6-$F164+1),$J164/2,$M164,TRUE))/(1-2*_xlfn.NORM.DIST(0,$J164/2,$M164,TRUE))*$D164+($K164="Steady Growth")*(AND(EW$6&gt;=$F164,EW$6&lt;=$H164)*((EW$6-$F164+1)/($J164*($J164+1)/2)*$D164))+($K164="custom")*CustCF!EQ164</f>
        <v/>
      </c>
      <c r="EX164" s="87">
        <f>($K164="Bell Curve")*(_xlfn.NORM.DIST(AND(EX$6&gt;=$F164,EX$6&lt;=$H164)*(EX$6-$F164+1),$J164/2,$M164,TRUE)-_xlfn.NORM.DIST(AND(EX$6&gt;=$F164,EX$6&lt;=$H164)*(EW$6-$F164+1),$J164/2,$M164,TRUE))/(1-2*_xlfn.NORM.DIST(0,$J164/2,$M164,TRUE))*$D164+($K164="Steady Growth")*(AND(EX$6&gt;=$F164,EX$6&lt;=$H164)*((EX$6-$F164+1)/($J164*($J164+1)/2)*$D164))+($K164="custom")*CustCF!ER164</f>
        <v/>
      </c>
      <c r="EY164" s="87">
        <f>($K164="Bell Curve")*(_xlfn.NORM.DIST(AND(EY$6&gt;=$F164,EY$6&lt;=$H164)*(EY$6-$F164+1),$J164/2,$M164,TRUE)-_xlfn.NORM.DIST(AND(EY$6&gt;=$F164,EY$6&lt;=$H164)*(EX$6-$F164+1),$J164/2,$M164,TRUE))/(1-2*_xlfn.NORM.DIST(0,$J164/2,$M164,TRUE))*$D164+($K164="Steady Growth")*(AND(EY$6&gt;=$F164,EY$6&lt;=$H164)*((EY$6-$F164+1)/($J164*($J164+1)/2)*$D164))+($K164="custom")*CustCF!ES164</f>
        <v/>
      </c>
      <c r="EZ164" s="87">
        <f>($K164="Bell Curve")*(_xlfn.NORM.DIST(AND(EZ$6&gt;=$F164,EZ$6&lt;=$H164)*(EZ$6-$F164+1),$J164/2,$M164,TRUE)-_xlfn.NORM.DIST(AND(EZ$6&gt;=$F164,EZ$6&lt;=$H164)*(EY$6-$F164+1),$J164/2,$M164,TRUE))/(1-2*_xlfn.NORM.DIST(0,$J164/2,$M164,TRUE))*$D164+($K164="Steady Growth")*(AND(EZ$6&gt;=$F164,EZ$6&lt;=$H164)*((EZ$6-$F164+1)/($J164*($J164+1)/2)*$D164))+($K164="custom")*CustCF!ET164</f>
        <v/>
      </c>
      <c r="FA164" s="87">
        <f>($K164="Bell Curve")*(_xlfn.NORM.DIST(AND(FA$6&gt;=$F164,FA$6&lt;=$H164)*(FA$6-$F164+1),$J164/2,$M164,TRUE)-_xlfn.NORM.DIST(AND(FA$6&gt;=$F164,FA$6&lt;=$H164)*(EZ$6-$F164+1),$J164/2,$M164,TRUE))/(1-2*_xlfn.NORM.DIST(0,$J164/2,$M164,TRUE))*$D164+($K164="Steady Growth")*(AND(FA$6&gt;=$F164,FA$6&lt;=$H164)*((FA$6-$F164+1)/($J164*($J164+1)/2)*$D164))+($K164="custom")*CustCF!EU164</f>
        <v/>
      </c>
      <c r="FB164" s="87">
        <f>($K164="Bell Curve")*(_xlfn.NORM.DIST(AND(FB$6&gt;=$F164,FB$6&lt;=$H164)*(FB$6-$F164+1),$J164/2,$M164,TRUE)-_xlfn.NORM.DIST(AND(FB$6&gt;=$F164,FB$6&lt;=$H164)*(FA$6-$F164+1),$J164/2,$M164,TRUE))/(1-2*_xlfn.NORM.DIST(0,$J164/2,$M164,TRUE))*$D164+($K164="Steady Growth")*(AND(FB$6&gt;=$F164,FB$6&lt;=$H164)*((FB$6-$F164+1)/($J164*($J164+1)/2)*$D164))+($K164="custom")*CustCF!EV164</f>
        <v/>
      </c>
      <c r="FC164" s="87">
        <f>($K164="Bell Curve")*(_xlfn.NORM.DIST(AND(FC$6&gt;=$F164,FC$6&lt;=$H164)*(FC$6-$F164+1),$J164/2,$M164,TRUE)-_xlfn.NORM.DIST(AND(FC$6&gt;=$F164,FC$6&lt;=$H164)*(FB$6-$F164+1),$J164/2,$M164,TRUE))/(1-2*_xlfn.NORM.DIST(0,$J164/2,$M164,TRUE))*$D164+($K164="Steady Growth")*(AND(FC$6&gt;=$F164,FC$6&lt;=$H164)*((FC$6-$F164+1)/($J164*($J164+1)/2)*$D164))+($K164="custom")*CustCF!EW164</f>
        <v/>
      </c>
      <c r="FD164" s="87">
        <f>($K164="Bell Curve")*(_xlfn.NORM.DIST(AND(FD$6&gt;=$F164,FD$6&lt;=$H164)*(FD$6-$F164+1),$J164/2,$M164,TRUE)-_xlfn.NORM.DIST(AND(FD$6&gt;=$F164,FD$6&lt;=$H164)*(FC$6-$F164+1),$J164/2,$M164,TRUE))/(1-2*_xlfn.NORM.DIST(0,$J164/2,$M164,TRUE))*$D164+($K164="Steady Growth")*(AND(FD$6&gt;=$F164,FD$6&lt;=$H164)*((FD$6-$F164+1)/($J164*($J164+1)/2)*$D164))+($K164="custom")*CustCF!EX164</f>
        <v/>
      </c>
      <c r="FE164" s="87">
        <f>($K164="Bell Curve")*(_xlfn.NORM.DIST(AND(FE$6&gt;=$F164,FE$6&lt;=$H164)*(FE$6-$F164+1),$J164/2,$M164,TRUE)-_xlfn.NORM.DIST(AND(FE$6&gt;=$F164,FE$6&lt;=$H164)*(FD$6-$F164+1),$J164/2,$M164,TRUE))/(1-2*_xlfn.NORM.DIST(0,$J164/2,$M164,TRUE))*$D164+($K164="Steady Growth")*(AND(FE$6&gt;=$F164,FE$6&lt;=$H164)*((FE$6-$F164+1)/($J164*($J164+1)/2)*$D164))+($K164="custom")*CustCF!EY164</f>
        <v/>
      </c>
      <c r="FF164" s="87">
        <f>($K164="Bell Curve")*(_xlfn.NORM.DIST(AND(FF$6&gt;=$F164,FF$6&lt;=$H164)*(FF$6-$F164+1),$J164/2,$M164,TRUE)-_xlfn.NORM.DIST(AND(FF$6&gt;=$F164,FF$6&lt;=$H164)*(FE$6-$F164+1),$J164/2,$M164,TRUE))/(1-2*_xlfn.NORM.DIST(0,$J164/2,$M164,TRUE))*$D164+($K164="Steady Growth")*(AND(FF$6&gt;=$F164,FF$6&lt;=$H164)*((FF$6-$F164+1)/($J164*($J164+1)/2)*$D164))+($K164="custom")*CustCF!EZ164</f>
        <v/>
      </c>
      <c r="FG164" s="87">
        <f>($K164="Bell Curve")*(_xlfn.NORM.DIST(AND(FG$6&gt;=$F164,FG$6&lt;=$H164)*(FG$6-$F164+1),$J164/2,$M164,TRUE)-_xlfn.NORM.DIST(AND(FG$6&gt;=$F164,FG$6&lt;=$H164)*(FF$6-$F164+1),$J164/2,$M164,TRUE))/(1-2*_xlfn.NORM.DIST(0,$J164/2,$M164,TRUE))*$D164+($K164="Steady Growth")*(AND(FG$6&gt;=$F164,FG$6&lt;=$H164)*((FG$6-$F164+1)/($J164*($J164+1)/2)*$D164))+($K164="custom")*CustCF!FA164</f>
        <v/>
      </c>
      <c r="FH164" s="87">
        <f>($K164="Bell Curve")*(_xlfn.NORM.DIST(AND(FH$6&gt;=$F164,FH$6&lt;=$H164)*(FH$6-$F164+1),$J164/2,$M164,TRUE)-_xlfn.NORM.DIST(AND(FH$6&gt;=$F164,FH$6&lt;=$H164)*(FG$6-$F164+1),$J164/2,$M164,TRUE))/(1-2*_xlfn.NORM.DIST(0,$J164/2,$M164,TRUE))*$D164+($K164="Steady Growth")*(AND(FH$6&gt;=$F164,FH$6&lt;=$H164)*((FH$6-$F164+1)/($J164*($J164+1)/2)*$D164))+($K164="custom")*CustCF!FB164</f>
        <v/>
      </c>
      <c r="FI164" s="87">
        <f>($K164="Bell Curve")*(_xlfn.NORM.DIST(AND(FI$6&gt;=$F164,FI$6&lt;=$H164)*(FI$6-$F164+1),$J164/2,$M164,TRUE)-_xlfn.NORM.DIST(AND(FI$6&gt;=$F164,FI$6&lt;=$H164)*(FH$6-$F164+1),$J164/2,$M164,TRUE))/(1-2*_xlfn.NORM.DIST(0,$J164/2,$M164,TRUE))*$D164+($K164="Steady Growth")*(AND(FI$6&gt;=$F164,FI$6&lt;=$H164)*((FI$6-$F164+1)/($J164*($J164+1)/2)*$D164))+($K164="custom")*CustCF!FC164</f>
        <v/>
      </c>
      <c r="FJ164" s="87">
        <f>($K164="Bell Curve")*(_xlfn.NORM.DIST(AND(FJ$6&gt;=$F164,FJ$6&lt;=$H164)*(FJ$6-$F164+1),$J164/2,$M164,TRUE)-_xlfn.NORM.DIST(AND(FJ$6&gt;=$F164,FJ$6&lt;=$H164)*(FI$6-$F164+1),$J164/2,$M164,TRUE))/(1-2*_xlfn.NORM.DIST(0,$J164/2,$M164,TRUE))*$D164+($K164="Steady Growth")*(AND(FJ$6&gt;=$F164,FJ$6&lt;=$H164)*((FJ$6-$F164+1)/($J164*($J164+1)/2)*$D164))+($K164="custom")*CustCF!FD164</f>
        <v/>
      </c>
      <c r="FK164" s="87">
        <f>($K164="Bell Curve")*(_xlfn.NORM.DIST(AND(FK$6&gt;=$F164,FK$6&lt;=$H164)*(FK$6-$F164+1),$J164/2,$M164,TRUE)-_xlfn.NORM.DIST(AND(FK$6&gt;=$F164,FK$6&lt;=$H164)*(FJ$6-$F164+1),$J164/2,$M164,TRUE))/(1-2*_xlfn.NORM.DIST(0,$J164/2,$M164,TRUE))*$D164+($K164="Steady Growth")*(AND(FK$6&gt;=$F164,FK$6&lt;=$H164)*((FK$6-$F164+1)/($J164*($J164+1)/2)*$D164))+($K164="custom")*CustCF!FE164</f>
        <v/>
      </c>
      <c r="FL164" s="87">
        <f>($K164="Bell Curve")*(_xlfn.NORM.DIST(AND(FL$6&gt;=$F164,FL$6&lt;=$H164)*(FL$6-$F164+1),$J164/2,$M164,TRUE)-_xlfn.NORM.DIST(AND(FL$6&gt;=$F164,FL$6&lt;=$H164)*(FK$6-$F164+1),$J164/2,$M164,TRUE))/(1-2*_xlfn.NORM.DIST(0,$J164/2,$M164,TRUE))*$D164+($K164="Steady Growth")*(AND(FL$6&gt;=$F164,FL$6&lt;=$H164)*((FL$6-$F164+1)/($J164*($J164+1)/2)*$D164))+($K164="custom")*CustCF!FF164</f>
        <v/>
      </c>
      <c r="FM164" s="87">
        <f>($K164="Bell Curve")*(_xlfn.NORM.DIST(AND(FM$6&gt;=$F164,FM$6&lt;=$H164)*(FM$6-$F164+1),$J164/2,$M164,TRUE)-_xlfn.NORM.DIST(AND(FM$6&gt;=$F164,FM$6&lt;=$H164)*(FL$6-$F164+1),$J164/2,$M164,TRUE))/(1-2*_xlfn.NORM.DIST(0,$J164/2,$M164,TRUE))*$D164+($K164="Steady Growth")*(AND(FM$6&gt;=$F164,FM$6&lt;=$H164)*((FM$6-$F164+1)/($J164*($J164+1)/2)*$D164))+($K164="custom")*CustCF!FG164</f>
        <v/>
      </c>
      <c r="FN164" s="87">
        <f>($K164="Bell Curve")*(_xlfn.NORM.DIST(AND(FN$6&gt;=$F164,FN$6&lt;=$H164)*(FN$6-$F164+1),$J164/2,$M164,TRUE)-_xlfn.NORM.DIST(AND(FN$6&gt;=$F164,FN$6&lt;=$H164)*(FM$6-$F164+1),$J164/2,$M164,TRUE))/(1-2*_xlfn.NORM.DIST(0,$J164/2,$M164,TRUE))*$D164+($K164="Steady Growth")*(AND(FN$6&gt;=$F164,FN$6&lt;=$H164)*((FN$6-$F164+1)/($J164*($J164+1)/2)*$D164))+($K164="custom")*CustCF!FH164</f>
        <v/>
      </c>
      <c r="FO164" s="87">
        <f>($K164="Bell Curve")*(_xlfn.NORM.DIST(AND(FO$6&gt;=$F164,FO$6&lt;=$H164)*(FO$6-$F164+1),$J164/2,$M164,TRUE)-_xlfn.NORM.DIST(AND(FO$6&gt;=$F164,FO$6&lt;=$H164)*(FN$6-$F164+1),$J164/2,$M164,TRUE))/(1-2*_xlfn.NORM.DIST(0,$J164/2,$M164,TRUE))*$D164+($K164="Steady Growth")*(AND(FO$6&gt;=$F164,FO$6&lt;=$H164)*((FO$6-$F164+1)/($J164*($J164+1)/2)*$D164))+($K164="custom")*CustCF!FI164</f>
        <v/>
      </c>
      <c r="FP164" s="87">
        <f>($K164="Bell Curve")*(_xlfn.NORM.DIST(AND(FP$6&gt;=$F164,FP$6&lt;=$H164)*(FP$6-$F164+1),$J164/2,$M164,TRUE)-_xlfn.NORM.DIST(AND(FP$6&gt;=$F164,FP$6&lt;=$H164)*(FO$6-$F164+1),$J164/2,$M164,TRUE))/(1-2*_xlfn.NORM.DIST(0,$J164/2,$M164,TRUE))*$D164+($K164="Steady Growth")*(AND(FP$6&gt;=$F164,FP$6&lt;=$H164)*((FP$6-$F164+1)/($J164*($J164+1)/2)*$D164))+($K164="custom")*CustCF!FJ164</f>
        <v/>
      </c>
      <c r="FQ164" s="87">
        <f>($K164="Bell Curve")*(_xlfn.NORM.DIST(AND(FQ$6&gt;=$F164,FQ$6&lt;=$H164)*(FQ$6-$F164+1),$J164/2,$M164,TRUE)-_xlfn.NORM.DIST(AND(FQ$6&gt;=$F164,FQ$6&lt;=$H164)*(FP$6-$F164+1),$J164/2,$M164,TRUE))/(1-2*_xlfn.NORM.DIST(0,$J164/2,$M164,TRUE))*$D164+($K164="Steady Growth")*(AND(FQ$6&gt;=$F164,FQ$6&lt;=$H164)*((FQ$6-$F164+1)/($J164*($J164+1)/2)*$D164))+($K164="custom")*CustCF!FK164</f>
        <v/>
      </c>
      <c r="FR164" s="87">
        <f>($K164="Bell Curve")*(_xlfn.NORM.DIST(AND(FR$6&gt;=$F164,FR$6&lt;=$H164)*(FR$6-$F164+1),$J164/2,$M164,TRUE)-_xlfn.NORM.DIST(AND(FR$6&gt;=$F164,FR$6&lt;=$H164)*(FQ$6-$F164+1),$J164/2,$M164,TRUE))/(1-2*_xlfn.NORM.DIST(0,$J164/2,$M164,TRUE))*$D164+($K164="Steady Growth")*(AND(FR$6&gt;=$F164,FR$6&lt;=$H164)*((FR$6-$F164+1)/($J164*($J164+1)/2)*$D164))+($K164="custom")*CustCF!FL164</f>
        <v/>
      </c>
      <c r="FS164" s="87">
        <f>($K164="Bell Curve")*(_xlfn.NORM.DIST(AND(FS$6&gt;=$F164,FS$6&lt;=$H164)*(FS$6-$F164+1),$J164/2,$M164,TRUE)-_xlfn.NORM.DIST(AND(FS$6&gt;=$F164,FS$6&lt;=$H164)*(FR$6-$F164+1),$J164/2,$M164,TRUE))/(1-2*_xlfn.NORM.DIST(0,$J164/2,$M164,TRUE))*$D164+($K164="Steady Growth")*(AND(FS$6&gt;=$F164,FS$6&lt;=$H164)*((FS$6-$F164+1)/($J164*($J164+1)/2)*$D164))+($K164="custom")*CustCF!FM164</f>
        <v/>
      </c>
      <c r="FT164" s="87">
        <f>($K164="Bell Curve")*(_xlfn.NORM.DIST(AND(FT$6&gt;=$F164,FT$6&lt;=$H164)*(FT$6-$F164+1),$J164/2,$M164,TRUE)-_xlfn.NORM.DIST(AND(FT$6&gt;=$F164,FT$6&lt;=$H164)*(FS$6-$F164+1),$J164/2,$M164,TRUE))/(1-2*_xlfn.NORM.DIST(0,$J164/2,$M164,TRUE))*$D164+($K164="Steady Growth")*(AND(FT$6&gt;=$F164,FT$6&lt;=$H164)*((FT$6-$F164+1)/($J164*($J164+1)/2)*$D164))+($K164="custom")*CustCF!FN164</f>
        <v/>
      </c>
      <c r="FU164" s="87">
        <f>($K164="Bell Curve")*(_xlfn.NORM.DIST(AND(FU$6&gt;=$F164,FU$6&lt;=$H164)*(FU$6-$F164+1),$J164/2,$M164,TRUE)-_xlfn.NORM.DIST(AND(FU$6&gt;=$F164,FU$6&lt;=$H164)*(FT$6-$F164+1),$J164/2,$M164,TRUE))/(1-2*_xlfn.NORM.DIST(0,$J164/2,$M164,TRUE))*$D164+($K164="Steady Growth")*(AND(FU$6&gt;=$F164,FU$6&lt;=$H164)*((FU$6-$F164+1)/($J164*($J164+1)/2)*$D164))+($K164="custom")*CustCF!FO164</f>
        <v/>
      </c>
      <c r="FV164" s="87">
        <f>($K164="Bell Curve")*(_xlfn.NORM.DIST(AND(FV$6&gt;=$F164,FV$6&lt;=$H164)*(FV$6-$F164+1),$J164/2,$M164,TRUE)-_xlfn.NORM.DIST(AND(FV$6&gt;=$F164,FV$6&lt;=$H164)*(FU$6-$F164+1),$J164/2,$M164,TRUE))/(1-2*_xlfn.NORM.DIST(0,$J164/2,$M164,TRUE))*$D164+($K164="Steady Growth")*(AND(FV$6&gt;=$F164,FV$6&lt;=$H164)*((FV$6-$F164+1)/($J164*($J164+1)/2)*$D164))+($K164="custom")*CustCF!FP164</f>
        <v/>
      </c>
      <c r="FW164" s="87">
        <f>($K164="Bell Curve")*(_xlfn.NORM.DIST(AND(FW$6&gt;=$F164,FW$6&lt;=$H164)*(FW$6-$F164+1),$J164/2,$M164,TRUE)-_xlfn.NORM.DIST(AND(FW$6&gt;=$F164,FW$6&lt;=$H164)*(FV$6-$F164+1),$J164/2,$M164,TRUE))/(1-2*_xlfn.NORM.DIST(0,$J164/2,$M164,TRUE))*$D164+($K164="Steady Growth")*(AND(FW$6&gt;=$F164,FW$6&lt;=$H164)*((FW$6-$F164+1)/($J164*($J164+1)/2)*$D164))+($K164="custom")*CustCF!FQ164</f>
        <v/>
      </c>
      <c r="FX164" s="87">
        <f>($K164="Bell Curve")*(_xlfn.NORM.DIST(AND(FX$6&gt;=$F164,FX$6&lt;=$H164)*(FX$6-$F164+1),$J164/2,$M164,TRUE)-_xlfn.NORM.DIST(AND(FX$6&gt;=$F164,FX$6&lt;=$H164)*(FW$6-$F164+1),$J164/2,$M164,TRUE))/(1-2*_xlfn.NORM.DIST(0,$J164/2,$M164,TRUE))*$D164+($K164="Steady Growth")*(AND(FX$6&gt;=$F164,FX$6&lt;=$H164)*((FX$6-$F164+1)/($J164*($J164+1)/2)*$D164))+($K164="custom")*CustCF!FR164</f>
        <v/>
      </c>
      <c r="FY164" s="87">
        <f>($K164="Bell Curve")*(_xlfn.NORM.DIST(AND(FY$6&gt;=$F164,FY$6&lt;=$H164)*(FY$6-$F164+1),$J164/2,$M164,TRUE)-_xlfn.NORM.DIST(AND(FY$6&gt;=$F164,FY$6&lt;=$H164)*(FX$6-$F164+1),$J164/2,$M164,TRUE))/(1-2*_xlfn.NORM.DIST(0,$J164/2,$M164,TRUE))*$D164+($K164="Steady Growth")*(AND(FY$6&gt;=$F164,FY$6&lt;=$H164)*((FY$6-$F164+1)/($J164*($J164+1)/2)*$D164))+($K164="custom")*CustCF!FS164</f>
        <v/>
      </c>
      <c r="FZ164" s="87">
        <f>($K164="Bell Curve")*(_xlfn.NORM.DIST(AND(FZ$6&gt;=$F164,FZ$6&lt;=$H164)*(FZ$6-$F164+1),$J164/2,$M164,TRUE)-_xlfn.NORM.DIST(AND(FZ$6&gt;=$F164,FZ$6&lt;=$H164)*(FY$6-$F164+1),$J164/2,$M164,TRUE))/(1-2*_xlfn.NORM.DIST(0,$J164/2,$M164,TRUE))*$D164+($K164="Steady Growth")*(AND(FZ$6&gt;=$F164,FZ$6&lt;=$H164)*((FZ$6-$F164+1)/($J164*($J164+1)/2)*$D164))+($K164="custom")*CustCF!FT164</f>
        <v/>
      </c>
      <c r="GA164" s="87">
        <f>($K164="Bell Curve")*(_xlfn.NORM.DIST(AND(GA$6&gt;=$F164,GA$6&lt;=$H164)*(GA$6-$F164+1),$J164/2,$M164,TRUE)-_xlfn.NORM.DIST(AND(GA$6&gt;=$F164,GA$6&lt;=$H164)*(FZ$6-$F164+1),$J164/2,$M164,TRUE))/(1-2*_xlfn.NORM.DIST(0,$J164/2,$M164,TRUE))*$D164+($K164="Steady Growth")*(AND(GA$6&gt;=$F164,GA$6&lt;=$H164)*((GA$6-$F164+1)/($J164*($J164+1)/2)*$D164))+($K164="custom")*CustCF!FU164</f>
        <v/>
      </c>
      <c r="GB164" s="87">
        <f>($K164="Bell Curve")*(_xlfn.NORM.DIST(AND(GB$6&gt;=$F164,GB$6&lt;=$H164)*(GB$6-$F164+1),$J164/2,$M164,TRUE)-_xlfn.NORM.DIST(AND(GB$6&gt;=$F164,GB$6&lt;=$H164)*(GA$6-$F164+1),$J164/2,$M164,TRUE))/(1-2*_xlfn.NORM.DIST(0,$J164/2,$M164,TRUE))*$D164+($K164="Steady Growth")*(AND(GB$6&gt;=$F164,GB$6&lt;=$H164)*((GB$6-$F164+1)/($J164*($J164+1)/2)*$D164))+($K164="custom")*CustCF!FV164</f>
        <v/>
      </c>
      <c r="GC164" s="87">
        <f>($K164="Bell Curve")*(_xlfn.NORM.DIST(AND(GC$6&gt;=$F164,GC$6&lt;=$H164)*(GC$6-$F164+1),$J164/2,$M164,TRUE)-_xlfn.NORM.DIST(AND(GC$6&gt;=$F164,GC$6&lt;=$H164)*(GB$6-$F164+1),$J164/2,$M164,TRUE))/(1-2*_xlfn.NORM.DIST(0,$J164/2,$M164,TRUE))*$D164+($K164="Steady Growth")*(AND(GC$6&gt;=$F164,GC$6&lt;=$H164)*((GC$6-$F164+1)/($J164*($J164+1)/2)*$D164))+($K164="custom")*CustCF!FW164</f>
        <v/>
      </c>
      <c r="GD164" s="87">
        <f>($K164="Bell Curve")*(_xlfn.NORM.DIST(AND(GD$6&gt;=$F164,GD$6&lt;=$H164)*(GD$6-$F164+1),$J164/2,$M164,TRUE)-_xlfn.NORM.DIST(AND(GD$6&gt;=$F164,GD$6&lt;=$H164)*(GC$6-$F164+1),$J164/2,$M164,TRUE))/(1-2*_xlfn.NORM.DIST(0,$J164/2,$M164,TRUE))*$D164+($K164="Steady Growth")*(AND(GD$6&gt;=$F164,GD$6&lt;=$H164)*((GD$6-$F164+1)/($J164*($J164+1)/2)*$D164))+($K164="custom")*CustCF!FX164</f>
        <v/>
      </c>
      <c r="GE164" s="87">
        <f>($K164="Bell Curve")*(_xlfn.NORM.DIST(AND(GE$6&gt;=$F164,GE$6&lt;=$H164)*(GE$6-$F164+1),$J164/2,$M164,TRUE)-_xlfn.NORM.DIST(AND(GE$6&gt;=$F164,GE$6&lt;=$H164)*(GD$6-$F164+1),$J164/2,$M164,TRUE))/(1-2*_xlfn.NORM.DIST(0,$J164/2,$M164,TRUE))*$D164+($K164="Steady Growth")*(AND(GE$6&gt;=$F164,GE$6&lt;=$H164)*((GE$6-$F164+1)/($J164*($J164+1)/2)*$D164))+($K164="custom")*CustCF!FY164</f>
        <v/>
      </c>
      <c r="GF164" s="87">
        <f>($K164="Bell Curve")*(_xlfn.NORM.DIST(AND(GF$6&gt;=$F164,GF$6&lt;=$H164)*(GF$6-$F164+1),$J164/2,$M164,TRUE)-_xlfn.NORM.DIST(AND(GF$6&gt;=$F164,GF$6&lt;=$H164)*(GE$6-$F164+1),$J164/2,$M164,TRUE))/(1-2*_xlfn.NORM.DIST(0,$J164/2,$M164,TRUE))*$D164+($K164="Steady Growth")*(AND(GF$6&gt;=$F164,GF$6&lt;=$H164)*((GF$6-$F164+1)/($J164*($J164+1)/2)*$D164))+($K164="custom")*CustCF!FZ164</f>
        <v/>
      </c>
      <c r="GG164" s="87">
        <f>($K164="Bell Curve")*(_xlfn.NORM.DIST(AND(GG$6&gt;=$F164,GG$6&lt;=$H164)*(GG$6-$F164+1),$J164/2,$M164,TRUE)-_xlfn.NORM.DIST(AND(GG$6&gt;=$F164,GG$6&lt;=$H164)*(GF$6-$F164+1),$J164/2,$M164,TRUE))/(1-2*_xlfn.NORM.DIST(0,$J164/2,$M164,TRUE))*$D164+($K164="Steady Growth")*(AND(GG$6&gt;=$F164,GG$6&lt;=$H164)*((GG$6-$F164+1)/($J164*($J164+1)/2)*$D164))+($K164="custom")*CustCF!GA164</f>
        <v/>
      </c>
      <c r="GH164" s="87">
        <f>($K164="Bell Curve")*(_xlfn.NORM.DIST(AND(GH$6&gt;=$F164,GH$6&lt;=$H164)*(GH$6-$F164+1),$J164/2,$M164,TRUE)-_xlfn.NORM.DIST(AND(GH$6&gt;=$F164,GH$6&lt;=$H164)*(GG$6-$F164+1),$J164/2,$M164,TRUE))/(1-2*_xlfn.NORM.DIST(0,$J164/2,$M164,TRUE))*$D164+($K164="Steady Growth")*(AND(GH$6&gt;=$F164,GH$6&lt;=$H164)*((GH$6-$F164+1)/($J164*($J164+1)/2)*$D164))+($K164="custom")*CustCF!GB164</f>
        <v/>
      </c>
      <c r="GI164" s="87">
        <f>($K164="Bell Curve")*(_xlfn.NORM.DIST(AND(GI$6&gt;=$F164,GI$6&lt;=$H164)*(GI$6-$F164+1),$J164/2,$M164,TRUE)-_xlfn.NORM.DIST(AND(GI$6&gt;=$F164,GI$6&lt;=$H164)*(GH$6-$F164+1),$J164/2,$M164,TRUE))/(1-2*_xlfn.NORM.DIST(0,$J164/2,$M164,TRUE))*$D164+($K164="Steady Growth")*(AND(GI$6&gt;=$F164,GI$6&lt;=$H164)*((GI$6-$F164+1)/($J164*($J164+1)/2)*$D164))+($K164="custom")*CustCF!GC164</f>
        <v/>
      </c>
      <c r="GJ164" s="87">
        <f>($K164="Bell Curve")*(_xlfn.NORM.DIST(AND(GJ$6&gt;=$F164,GJ$6&lt;=$H164)*(GJ$6-$F164+1),$J164/2,$M164,TRUE)-_xlfn.NORM.DIST(AND(GJ$6&gt;=$F164,GJ$6&lt;=$H164)*(GI$6-$F164+1),$J164/2,$M164,TRUE))/(1-2*_xlfn.NORM.DIST(0,$J164/2,$M164,TRUE))*$D164+($K164="Steady Growth")*(AND(GJ$6&gt;=$F164,GJ$6&lt;=$H164)*((GJ$6-$F164+1)/($J164*($J164+1)/2)*$D164))+($K164="custom")*CustCF!GD164</f>
        <v/>
      </c>
      <c r="GK164" s="87">
        <f>($K164="Bell Curve")*(_xlfn.NORM.DIST(AND(GK$6&gt;=$F164,GK$6&lt;=$H164)*(GK$6-$F164+1),$J164/2,$M164,TRUE)-_xlfn.NORM.DIST(AND(GK$6&gt;=$F164,GK$6&lt;=$H164)*(GJ$6-$F164+1),$J164/2,$M164,TRUE))/(1-2*_xlfn.NORM.DIST(0,$J164/2,$M164,TRUE))*$D164+($K164="Steady Growth")*(AND(GK$6&gt;=$F164,GK$6&lt;=$H164)*((GK$6-$F164+1)/($J164*($J164+1)/2)*$D164))+($K164="custom")*CustCF!GE164</f>
        <v/>
      </c>
      <c r="GL164" s="87">
        <f>($K164="Bell Curve")*(_xlfn.NORM.DIST(AND(GL$6&gt;=$F164,GL$6&lt;=$H164)*(GL$6-$F164+1),$J164/2,$M164,TRUE)-_xlfn.NORM.DIST(AND(GL$6&gt;=$F164,GL$6&lt;=$H164)*(GK$6-$F164+1),$J164/2,$M164,TRUE))/(1-2*_xlfn.NORM.DIST(0,$J164/2,$M164,TRUE))*$D164+($K164="Steady Growth")*(AND(GL$6&gt;=$F164,GL$6&lt;=$H164)*((GL$6-$F164+1)/($J164*($J164+1)/2)*$D164))+($K164="custom")*CustCF!GF164</f>
        <v/>
      </c>
      <c r="GM164" s="87">
        <f>($K164="Bell Curve")*(_xlfn.NORM.DIST(AND(GM$6&gt;=$F164,GM$6&lt;=$H164)*(GM$6-$F164+1),$J164/2,$M164,TRUE)-_xlfn.NORM.DIST(AND(GM$6&gt;=$F164,GM$6&lt;=$H164)*(GL$6-$F164+1),$J164/2,$M164,TRUE))/(1-2*_xlfn.NORM.DIST(0,$J164/2,$M164,TRUE))*$D164+($K164="Steady Growth")*(AND(GM$6&gt;=$F164,GM$6&lt;=$H164)*((GM$6-$F164+1)/($J164*($J164+1)/2)*$D164))+($K164="custom")*CustCF!GG164</f>
        <v/>
      </c>
      <c r="GN164" s="257">
        <f>($K164="Bell Curve")*(_xlfn.NORM.DIST(AND(GN$6&gt;=$F164,GN$6&lt;=$H164)*(GN$6-$F164+1),$J164/2,$M164,TRUE)-_xlfn.NORM.DIST(AND(GN$6&gt;=$F164,GN$6&lt;=$H164)*(GM$6-$F164+1),$J164/2,$M164,TRUE))/(1-2*_xlfn.NORM.DIST(0,$J164/2,$M164,TRUE))*$D164+($K164="Steady Growth")*(AND(GN$6&gt;=$F164,GN$6&lt;=$H164)*((GN$6-$F164+1)/($J164*($J164+1)/2)*$D164))+($K164="custom")*CustCF!GH164</f>
        <v/>
      </c>
      <c r="GO164" s="1" t="n"/>
      <c r="GP164" s="63" t="n"/>
    </row>
    <row r="165" hidden="1" outlineLevel="1">
      <c r="A165" s="1" t="n"/>
      <c r="B165" s="1" t="n"/>
      <c r="C165" s="251">
        <f>Budget!AJ16</f>
        <v/>
      </c>
      <c r="D165" s="14">
        <f>Budget!AK16</f>
        <v/>
      </c>
      <c r="E165" s="14">
        <f>IF(D165&lt;&gt;0,F165,"")</f>
        <v/>
      </c>
      <c r="F165" s="252" t="n">
        <v>0</v>
      </c>
      <c r="G165" s="921">
        <f>IF(L165="custom",CustCF!F165,INDEX($P$8:$EW$8,MATCH(F165,$P$6:$EW$6,0)))</f>
        <v/>
      </c>
      <c r="H165" s="252" t="n">
        <v>0</v>
      </c>
      <c r="I165" s="921">
        <f>IF(L165="custom",CustCF!G165,INDEX($P$8:$EW$8,MATCH(H165,$P$6:$EW$6,0)))</f>
        <v/>
      </c>
      <c r="J165" s="93">
        <f>H165-F165+1</f>
        <v/>
      </c>
      <c r="K165" s="254" t="inlineStr">
        <is>
          <t>Bell Curve</t>
        </is>
      </c>
      <c r="L165" s="255" t="inlineStr">
        <is>
          <t>Flat (9)</t>
        </is>
      </c>
      <c r="M165" s="256">
        <f>INDEX($D$261:$D$266,MATCH(L165,$C$261:$C$266,0))</f>
        <v/>
      </c>
      <c r="N165" s="13">
        <f>SUM(P165:GN165)</f>
        <v/>
      </c>
      <c r="O165" s="14" t="n"/>
      <c r="P165" s="87">
        <f>($K165="Bell Curve")*(_xlfn.NORM.DIST(AND(P$6&gt;=$F165,P$6&lt;=$H165)*(P$6-$F165+1),$J165/2,$M165,TRUE)-_xlfn.NORM.DIST(AND(P$6&gt;=$F165,P$6&lt;=$H165)*(O$6-$F165+1),$J165/2,$M165,TRUE))/(1-2*_xlfn.NORM.DIST(0,$J165/2,$M165,TRUE))*$D165+($K165="Steady Growth")*(AND(P$6&gt;=$F165,P$6&lt;=$H165)*((P$6-$F165+1)/($J165*($J165+1)/2)*$D165))+($K165="custom")*CustCF!J165</f>
        <v/>
      </c>
      <c r="Q165" s="87">
        <f>($K165="Bell Curve")*(_xlfn.NORM.DIST(AND(Q$6&gt;=$F165,Q$6&lt;=$H165)*(Q$6-$F165+1),$J165/2,$M165,TRUE)-_xlfn.NORM.DIST(AND(Q$6&gt;=$F165,Q$6&lt;=$H165)*(P$6-$F165+1),$J165/2,$M165,TRUE))/(1-2*_xlfn.NORM.DIST(0,$J165/2,$M165,TRUE))*$D165+($K165="Steady Growth")*(AND(Q$6&gt;=$F165,Q$6&lt;=$H165)*((Q$6-$F165+1)/($J165*($J165+1)/2)*$D165))+($K165="custom")*CustCF!K165</f>
        <v/>
      </c>
      <c r="R165" s="87">
        <f>($K165="Bell Curve")*(_xlfn.NORM.DIST(AND(R$6&gt;=$F165,R$6&lt;=$H165)*(R$6-$F165+1),$J165/2,$M165,TRUE)-_xlfn.NORM.DIST(AND(R$6&gt;=$F165,R$6&lt;=$H165)*(Q$6-$F165+1),$J165/2,$M165,TRUE))/(1-2*_xlfn.NORM.DIST(0,$J165/2,$M165,TRUE))*$D165+($K165="Steady Growth")*(AND(R$6&gt;=$F165,R$6&lt;=$H165)*((R$6-$F165+1)/($J165*($J165+1)/2)*$D165))+($K165="custom")*CustCF!L165</f>
        <v/>
      </c>
      <c r="S165" s="87">
        <f>($K165="Bell Curve")*(_xlfn.NORM.DIST(AND(S$6&gt;=$F165,S$6&lt;=$H165)*(S$6-$F165+1),$J165/2,$M165,TRUE)-_xlfn.NORM.DIST(AND(S$6&gt;=$F165,S$6&lt;=$H165)*(R$6-$F165+1),$J165/2,$M165,TRUE))/(1-2*_xlfn.NORM.DIST(0,$J165/2,$M165,TRUE))*$D165+($K165="Steady Growth")*(AND(S$6&gt;=$F165,S$6&lt;=$H165)*((S$6-$F165+1)/($J165*($J165+1)/2)*$D165))+($K165="custom")*CustCF!M165</f>
        <v/>
      </c>
      <c r="T165" s="87">
        <f>($K165="Bell Curve")*(_xlfn.NORM.DIST(AND(T$6&gt;=$F165,T$6&lt;=$H165)*(T$6-$F165+1),$J165/2,$M165,TRUE)-_xlfn.NORM.DIST(AND(T$6&gt;=$F165,T$6&lt;=$H165)*(S$6-$F165+1),$J165/2,$M165,TRUE))/(1-2*_xlfn.NORM.DIST(0,$J165/2,$M165,TRUE))*$D165+($K165="Steady Growth")*(AND(T$6&gt;=$F165,T$6&lt;=$H165)*((T$6-$F165+1)/($J165*($J165+1)/2)*$D165))+($K165="custom")*CustCF!N165</f>
        <v/>
      </c>
      <c r="U165" s="87">
        <f>($K165="Bell Curve")*(_xlfn.NORM.DIST(AND(U$6&gt;=$F165,U$6&lt;=$H165)*(U$6-$F165+1),$J165/2,$M165,TRUE)-_xlfn.NORM.DIST(AND(U$6&gt;=$F165,U$6&lt;=$H165)*(T$6-$F165+1),$J165/2,$M165,TRUE))/(1-2*_xlfn.NORM.DIST(0,$J165/2,$M165,TRUE))*$D165+($K165="Steady Growth")*(AND(U$6&gt;=$F165,U$6&lt;=$H165)*((U$6-$F165+1)/($J165*($J165+1)/2)*$D165))+($K165="custom")*CustCF!O165</f>
        <v/>
      </c>
      <c r="V165" s="87">
        <f>($K165="Bell Curve")*(_xlfn.NORM.DIST(AND(V$6&gt;=$F165,V$6&lt;=$H165)*(V$6-$F165+1),$J165/2,$M165,TRUE)-_xlfn.NORM.DIST(AND(V$6&gt;=$F165,V$6&lt;=$H165)*(U$6-$F165+1),$J165/2,$M165,TRUE))/(1-2*_xlfn.NORM.DIST(0,$J165/2,$M165,TRUE))*$D165+($K165="Steady Growth")*(AND(V$6&gt;=$F165,V$6&lt;=$H165)*((V$6-$F165+1)/($J165*($J165+1)/2)*$D165))+($K165="custom")*CustCF!P165</f>
        <v/>
      </c>
      <c r="W165" s="87">
        <f>($K165="Bell Curve")*(_xlfn.NORM.DIST(AND(W$6&gt;=$F165,W$6&lt;=$H165)*(W$6-$F165+1),$J165/2,$M165,TRUE)-_xlfn.NORM.DIST(AND(W$6&gt;=$F165,W$6&lt;=$H165)*(V$6-$F165+1),$J165/2,$M165,TRUE))/(1-2*_xlfn.NORM.DIST(0,$J165/2,$M165,TRUE))*$D165+($K165="Steady Growth")*(AND(W$6&gt;=$F165,W$6&lt;=$H165)*((W$6-$F165+1)/($J165*($J165+1)/2)*$D165))+($K165="custom")*CustCF!Q165</f>
        <v/>
      </c>
      <c r="X165" s="87">
        <f>($K165="Bell Curve")*(_xlfn.NORM.DIST(AND(X$6&gt;=$F165,X$6&lt;=$H165)*(X$6-$F165+1),$J165/2,$M165,TRUE)-_xlfn.NORM.DIST(AND(X$6&gt;=$F165,X$6&lt;=$H165)*(W$6-$F165+1),$J165/2,$M165,TRUE))/(1-2*_xlfn.NORM.DIST(0,$J165/2,$M165,TRUE))*$D165+($K165="Steady Growth")*(AND(X$6&gt;=$F165,X$6&lt;=$H165)*((X$6-$F165+1)/($J165*($J165+1)/2)*$D165))+($K165="custom")*CustCF!R165</f>
        <v/>
      </c>
      <c r="Y165" s="87">
        <f>($K165="Bell Curve")*(_xlfn.NORM.DIST(AND(Y$6&gt;=$F165,Y$6&lt;=$H165)*(Y$6-$F165+1),$J165/2,$M165,TRUE)-_xlfn.NORM.DIST(AND(Y$6&gt;=$F165,Y$6&lt;=$H165)*(X$6-$F165+1),$J165/2,$M165,TRUE))/(1-2*_xlfn.NORM.DIST(0,$J165/2,$M165,TRUE))*$D165+($K165="Steady Growth")*(AND(Y$6&gt;=$F165,Y$6&lt;=$H165)*((Y$6-$F165+1)/($J165*($J165+1)/2)*$D165))+($K165="custom")*CustCF!S165</f>
        <v/>
      </c>
      <c r="Z165" s="87">
        <f>($K165="Bell Curve")*(_xlfn.NORM.DIST(AND(Z$6&gt;=$F165,Z$6&lt;=$H165)*(Z$6-$F165+1),$J165/2,$M165,TRUE)-_xlfn.NORM.DIST(AND(Z$6&gt;=$F165,Z$6&lt;=$H165)*(Y$6-$F165+1),$J165/2,$M165,TRUE))/(1-2*_xlfn.NORM.DIST(0,$J165/2,$M165,TRUE))*$D165+($K165="Steady Growth")*(AND(Z$6&gt;=$F165,Z$6&lt;=$H165)*((Z$6-$F165+1)/($J165*($J165+1)/2)*$D165))+($K165="custom")*CustCF!T165</f>
        <v/>
      </c>
      <c r="AA165" s="87">
        <f>($K165="Bell Curve")*(_xlfn.NORM.DIST(AND(AA$6&gt;=$F165,AA$6&lt;=$H165)*(AA$6-$F165+1),$J165/2,$M165,TRUE)-_xlfn.NORM.DIST(AND(AA$6&gt;=$F165,AA$6&lt;=$H165)*(Z$6-$F165+1),$J165/2,$M165,TRUE))/(1-2*_xlfn.NORM.DIST(0,$J165/2,$M165,TRUE))*$D165+($K165="Steady Growth")*(AND(AA$6&gt;=$F165,AA$6&lt;=$H165)*((AA$6-$F165+1)/($J165*($J165+1)/2)*$D165))+($K165="custom")*CustCF!U165</f>
        <v/>
      </c>
      <c r="AB165" s="87">
        <f>($K165="Bell Curve")*(_xlfn.NORM.DIST(AND(AB$6&gt;=$F165,AB$6&lt;=$H165)*(AB$6-$F165+1),$J165/2,$M165,TRUE)-_xlfn.NORM.DIST(AND(AB$6&gt;=$F165,AB$6&lt;=$H165)*(AA$6-$F165+1),$J165/2,$M165,TRUE))/(1-2*_xlfn.NORM.DIST(0,$J165/2,$M165,TRUE))*$D165+($K165="Steady Growth")*(AND(AB$6&gt;=$F165,AB$6&lt;=$H165)*((AB$6-$F165+1)/($J165*($J165+1)/2)*$D165))+($K165="custom")*CustCF!V165</f>
        <v/>
      </c>
      <c r="AC165" s="87">
        <f>($K165="Bell Curve")*(_xlfn.NORM.DIST(AND(AC$6&gt;=$F165,AC$6&lt;=$H165)*(AC$6-$F165+1),$J165/2,$M165,TRUE)-_xlfn.NORM.DIST(AND(AC$6&gt;=$F165,AC$6&lt;=$H165)*(AB$6-$F165+1),$J165/2,$M165,TRUE))/(1-2*_xlfn.NORM.DIST(0,$J165/2,$M165,TRUE))*$D165+($K165="Steady Growth")*(AND(AC$6&gt;=$F165,AC$6&lt;=$H165)*((AC$6-$F165+1)/($J165*($J165+1)/2)*$D165))+($K165="custom")*CustCF!W165</f>
        <v/>
      </c>
      <c r="AD165" s="87">
        <f>($K165="Bell Curve")*(_xlfn.NORM.DIST(AND(AD$6&gt;=$F165,AD$6&lt;=$H165)*(AD$6-$F165+1),$J165/2,$M165,TRUE)-_xlfn.NORM.DIST(AND(AD$6&gt;=$F165,AD$6&lt;=$H165)*(AC$6-$F165+1),$J165/2,$M165,TRUE))/(1-2*_xlfn.NORM.DIST(0,$J165/2,$M165,TRUE))*$D165+($K165="Steady Growth")*(AND(AD$6&gt;=$F165,AD$6&lt;=$H165)*((AD$6-$F165+1)/($J165*($J165+1)/2)*$D165))+($K165="custom")*CustCF!X165</f>
        <v/>
      </c>
      <c r="AE165" s="87">
        <f>($K165="Bell Curve")*(_xlfn.NORM.DIST(AND(AE$6&gt;=$F165,AE$6&lt;=$H165)*(AE$6-$F165+1),$J165/2,$M165,TRUE)-_xlfn.NORM.DIST(AND(AE$6&gt;=$F165,AE$6&lt;=$H165)*(AD$6-$F165+1),$J165/2,$M165,TRUE))/(1-2*_xlfn.NORM.DIST(0,$J165/2,$M165,TRUE))*$D165+($K165="Steady Growth")*(AND(AE$6&gt;=$F165,AE$6&lt;=$H165)*((AE$6-$F165+1)/($J165*($J165+1)/2)*$D165))+($K165="custom")*CustCF!Y165</f>
        <v/>
      </c>
      <c r="AF165" s="87">
        <f>($K165="Bell Curve")*(_xlfn.NORM.DIST(AND(AF$6&gt;=$F165,AF$6&lt;=$H165)*(AF$6-$F165+1),$J165/2,$M165,TRUE)-_xlfn.NORM.DIST(AND(AF$6&gt;=$F165,AF$6&lt;=$H165)*(AE$6-$F165+1),$J165/2,$M165,TRUE))/(1-2*_xlfn.NORM.DIST(0,$J165/2,$M165,TRUE))*$D165+($K165="Steady Growth")*(AND(AF$6&gt;=$F165,AF$6&lt;=$H165)*((AF$6-$F165+1)/($J165*($J165+1)/2)*$D165))+($K165="custom")*CustCF!Z165</f>
        <v/>
      </c>
      <c r="AG165" s="87">
        <f>($K165="Bell Curve")*(_xlfn.NORM.DIST(AND(AG$6&gt;=$F165,AG$6&lt;=$H165)*(AG$6-$F165+1),$J165/2,$M165,TRUE)-_xlfn.NORM.DIST(AND(AG$6&gt;=$F165,AG$6&lt;=$H165)*(AF$6-$F165+1),$J165/2,$M165,TRUE))/(1-2*_xlfn.NORM.DIST(0,$J165/2,$M165,TRUE))*$D165+($K165="Steady Growth")*(AND(AG$6&gt;=$F165,AG$6&lt;=$H165)*((AG$6-$F165+1)/($J165*($J165+1)/2)*$D165))+($K165="custom")*CustCF!AA165</f>
        <v/>
      </c>
      <c r="AH165" s="87">
        <f>($K165="Bell Curve")*(_xlfn.NORM.DIST(AND(AH$6&gt;=$F165,AH$6&lt;=$H165)*(AH$6-$F165+1),$J165/2,$M165,TRUE)-_xlfn.NORM.DIST(AND(AH$6&gt;=$F165,AH$6&lt;=$H165)*(AG$6-$F165+1),$J165/2,$M165,TRUE))/(1-2*_xlfn.NORM.DIST(0,$J165/2,$M165,TRUE))*$D165+($K165="Steady Growth")*(AND(AH$6&gt;=$F165,AH$6&lt;=$H165)*((AH$6-$F165+1)/($J165*($J165+1)/2)*$D165))+($K165="custom")*CustCF!AB165</f>
        <v/>
      </c>
      <c r="AI165" s="87">
        <f>($K165="Bell Curve")*(_xlfn.NORM.DIST(AND(AI$6&gt;=$F165,AI$6&lt;=$H165)*(AI$6-$F165+1),$J165/2,$M165,TRUE)-_xlfn.NORM.DIST(AND(AI$6&gt;=$F165,AI$6&lt;=$H165)*(AH$6-$F165+1),$J165/2,$M165,TRUE))/(1-2*_xlfn.NORM.DIST(0,$J165/2,$M165,TRUE))*$D165+($K165="Steady Growth")*(AND(AI$6&gt;=$F165,AI$6&lt;=$H165)*((AI$6-$F165+1)/($J165*($J165+1)/2)*$D165))+($K165="custom")*CustCF!AC165</f>
        <v/>
      </c>
      <c r="AJ165" s="87">
        <f>($K165="Bell Curve")*(_xlfn.NORM.DIST(AND(AJ$6&gt;=$F165,AJ$6&lt;=$H165)*(AJ$6-$F165+1),$J165/2,$M165,TRUE)-_xlfn.NORM.DIST(AND(AJ$6&gt;=$F165,AJ$6&lt;=$H165)*(AI$6-$F165+1),$J165/2,$M165,TRUE))/(1-2*_xlfn.NORM.DIST(0,$J165/2,$M165,TRUE))*$D165+($K165="Steady Growth")*(AND(AJ$6&gt;=$F165,AJ$6&lt;=$H165)*((AJ$6-$F165+1)/($J165*($J165+1)/2)*$D165))+($K165="custom")*CustCF!AD165</f>
        <v/>
      </c>
      <c r="AK165" s="87">
        <f>($K165="Bell Curve")*(_xlfn.NORM.DIST(AND(AK$6&gt;=$F165,AK$6&lt;=$H165)*(AK$6-$F165+1),$J165/2,$M165,TRUE)-_xlfn.NORM.DIST(AND(AK$6&gt;=$F165,AK$6&lt;=$H165)*(AJ$6-$F165+1),$J165/2,$M165,TRUE))/(1-2*_xlfn.NORM.DIST(0,$J165/2,$M165,TRUE))*$D165+($K165="Steady Growth")*(AND(AK$6&gt;=$F165,AK$6&lt;=$H165)*((AK$6-$F165+1)/($J165*($J165+1)/2)*$D165))+($K165="custom")*CustCF!AE165</f>
        <v/>
      </c>
      <c r="AL165" s="87">
        <f>($K165="Bell Curve")*(_xlfn.NORM.DIST(AND(AL$6&gt;=$F165,AL$6&lt;=$H165)*(AL$6-$F165+1),$J165/2,$M165,TRUE)-_xlfn.NORM.DIST(AND(AL$6&gt;=$F165,AL$6&lt;=$H165)*(AK$6-$F165+1),$J165/2,$M165,TRUE))/(1-2*_xlfn.NORM.DIST(0,$J165/2,$M165,TRUE))*$D165+($K165="Steady Growth")*(AND(AL$6&gt;=$F165,AL$6&lt;=$H165)*((AL$6-$F165+1)/($J165*($J165+1)/2)*$D165))+($K165="custom")*CustCF!AF165</f>
        <v/>
      </c>
      <c r="AM165" s="87">
        <f>($K165="Bell Curve")*(_xlfn.NORM.DIST(AND(AM$6&gt;=$F165,AM$6&lt;=$H165)*(AM$6-$F165+1),$J165/2,$M165,TRUE)-_xlfn.NORM.DIST(AND(AM$6&gt;=$F165,AM$6&lt;=$H165)*(AL$6-$F165+1),$J165/2,$M165,TRUE))/(1-2*_xlfn.NORM.DIST(0,$J165/2,$M165,TRUE))*$D165+($K165="Steady Growth")*(AND(AM$6&gt;=$F165,AM$6&lt;=$H165)*((AM$6-$F165+1)/($J165*($J165+1)/2)*$D165))+($K165="custom")*CustCF!AG165</f>
        <v/>
      </c>
      <c r="AN165" s="87">
        <f>($K165="Bell Curve")*(_xlfn.NORM.DIST(AND(AN$6&gt;=$F165,AN$6&lt;=$H165)*(AN$6-$F165+1),$J165/2,$M165,TRUE)-_xlfn.NORM.DIST(AND(AN$6&gt;=$F165,AN$6&lt;=$H165)*(AM$6-$F165+1),$J165/2,$M165,TRUE))/(1-2*_xlfn.NORM.DIST(0,$J165/2,$M165,TRUE))*$D165+($K165="Steady Growth")*(AND(AN$6&gt;=$F165,AN$6&lt;=$H165)*((AN$6-$F165+1)/($J165*($J165+1)/2)*$D165))+($K165="custom")*CustCF!AH165</f>
        <v/>
      </c>
      <c r="AO165" s="87">
        <f>($K165="Bell Curve")*(_xlfn.NORM.DIST(AND(AO$6&gt;=$F165,AO$6&lt;=$H165)*(AO$6-$F165+1),$J165/2,$M165,TRUE)-_xlfn.NORM.DIST(AND(AO$6&gt;=$F165,AO$6&lt;=$H165)*(AN$6-$F165+1),$J165/2,$M165,TRUE))/(1-2*_xlfn.NORM.DIST(0,$J165/2,$M165,TRUE))*$D165+($K165="Steady Growth")*(AND(AO$6&gt;=$F165,AO$6&lt;=$H165)*((AO$6-$F165+1)/($J165*($J165+1)/2)*$D165))+($K165="custom")*CustCF!AI165</f>
        <v/>
      </c>
      <c r="AP165" s="87">
        <f>($K165="Bell Curve")*(_xlfn.NORM.DIST(AND(AP$6&gt;=$F165,AP$6&lt;=$H165)*(AP$6-$F165+1),$J165/2,$M165,TRUE)-_xlfn.NORM.DIST(AND(AP$6&gt;=$F165,AP$6&lt;=$H165)*(AO$6-$F165+1),$J165/2,$M165,TRUE))/(1-2*_xlfn.NORM.DIST(0,$J165/2,$M165,TRUE))*$D165+($K165="Steady Growth")*(AND(AP$6&gt;=$F165,AP$6&lt;=$H165)*((AP$6-$F165+1)/($J165*($J165+1)/2)*$D165))+($K165="custom")*CustCF!AJ165</f>
        <v/>
      </c>
      <c r="AQ165" s="87">
        <f>($K165="Bell Curve")*(_xlfn.NORM.DIST(AND(AQ$6&gt;=$F165,AQ$6&lt;=$H165)*(AQ$6-$F165+1),$J165/2,$M165,TRUE)-_xlfn.NORM.DIST(AND(AQ$6&gt;=$F165,AQ$6&lt;=$H165)*(AP$6-$F165+1),$J165/2,$M165,TRUE))/(1-2*_xlfn.NORM.DIST(0,$J165/2,$M165,TRUE))*$D165+($K165="Steady Growth")*(AND(AQ$6&gt;=$F165,AQ$6&lt;=$H165)*((AQ$6-$F165+1)/($J165*($J165+1)/2)*$D165))+($K165="custom")*CustCF!AK165</f>
        <v/>
      </c>
      <c r="AR165" s="87">
        <f>($K165="Bell Curve")*(_xlfn.NORM.DIST(AND(AR$6&gt;=$F165,AR$6&lt;=$H165)*(AR$6-$F165+1),$J165/2,$M165,TRUE)-_xlfn.NORM.DIST(AND(AR$6&gt;=$F165,AR$6&lt;=$H165)*(AQ$6-$F165+1),$J165/2,$M165,TRUE))/(1-2*_xlfn.NORM.DIST(0,$J165/2,$M165,TRUE))*$D165+($K165="Steady Growth")*(AND(AR$6&gt;=$F165,AR$6&lt;=$H165)*((AR$6-$F165+1)/($J165*($J165+1)/2)*$D165))+($K165="custom")*CustCF!AL165</f>
        <v/>
      </c>
      <c r="AS165" s="87">
        <f>($K165="Bell Curve")*(_xlfn.NORM.DIST(AND(AS$6&gt;=$F165,AS$6&lt;=$H165)*(AS$6-$F165+1),$J165/2,$M165,TRUE)-_xlfn.NORM.DIST(AND(AS$6&gt;=$F165,AS$6&lt;=$H165)*(AR$6-$F165+1),$J165/2,$M165,TRUE))/(1-2*_xlfn.NORM.DIST(0,$J165/2,$M165,TRUE))*$D165+($K165="Steady Growth")*(AND(AS$6&gt;=$F165,AS$6&lt;=$H165)*((AS$6-$F165+1)/($J165*($J165+1)/2)*$D165))+($K165="custom")*CustCF!AM165</f>
        <v/>
      </c>
      <c r="AT165" s="87">
        <f>($K165="Bell Curve")*(_xlfn.NORM.DIST(AND(AT$6&gt;=$F165,AT$6&lt;=$H165)*(AT$6-$F165+1),$J165/2,$M165,TRUE)-_xlfn.NORM.DIST(AND(AT$6&gt;=$F165,AT$6&lt;=$H165)*(AS$6-$F165+1),$J165/2,$M165,TRUE))/(1-2*_xlfn.NORM.DIST(0,$J165/2,$M165,TRUE))*$D165+($K165="Steady Growth")*(AND(AT$6&gt;=$F165,AT$6&lt;=$H165)*((AT$6-$F165+1)/($J165*($J165+1)/2)*$D165))+($K165="custom")*CustCF!AN165</f>
        <v/>
      </c>
      <c r="AU165" s="87">
        <f>($K165="Bell Curve")*(_xlfn.NORM.DIST(AND(AU$6&gt;=$F165,AU$6&lt;=$H165)*(AU$6-$F165+1),$J165/2,$M165,TRUE)-_xlfn.NORM.DIST(AND(AU$6&gt;=$F165,AU$6&lt;=$H165)*(AT$6-$F165+1),$J165/2,$M165,TRUE))/(1-2*_xlfn.NORM.DIST(0,$J165/2,$M165,TRUE))*$D165+($K165="Steady Growth")*(AND(AU$6&gt;=$F165,AU$6&lt;=$H165)*((AU$6-$F165+1)/($J165*($J165+1)/2)*$D165))+($K165="custom")*CustCF!AO165</f>
        <v/>
      </c>
      <c r="AV165" s="87">
        <f>($K165="Bell Curve")*(_xlfn.NORM.DIST(AND(AV$6&gt;=$F165,AV$6&lt;=$H165)*(AV$6-$F165+1),$J165/2,$M165,TRUE)-_xlfn.NORM.DIST(AND(AV$6&gt;=$F165,AV$6&lt;=$H165)*(AU$6-$F165+1),$J165/2,$M165,TRUE))/(1-2*_xlfn.NORM.DIST(0,$J165/2,$M165,TRUE))*$D165+($K165="Steady Growth")*(AND(AV$6&gt;=$F165,AV$6&lt;=$H165)*((AV$6-$F165+1)/($J165*($J165+1)/2)*$D165))+($K165="custom")*CustCF!AP165</f>
        <v/>
      </c>
      <c r="AW165" s="87">
        <f>($K165="Bell Curve")*(_xlfn.NORM.DIST(AND(AW$6&gt;=$F165,AW$6&lt;=$H165)*(AW$6-$F165+1),$J165/2,$M165,TRUE)-_xlfn.NORM.DIST(AND(AW$6&gt;=$F165,AW$6&lt;=$H165)*(AV$6-$F165+1),$J165/2,$M165,TRUE))/(1-2*_xlfn.NORM.DIST(0,$J165/2,$M165,TRUE))*$D165+($K165="Steady Growth")*(AND(AW$6&gt;=$F165,AW$6&lt;=$H165)*((AW$6-$F165+1)/($J165*($J165+1)/2)*$D165))+($K165="custom")*CustCF!AQ165</f>
        <v/>
      </c>
      <c r="AX165" s="87">
        <f>($K165="Bell Curve")*(_xlfn.NORM.DIST(AND(AX$6&gt;=$F165,AX$6&lt;=$H165)*(AX$6-$F165+1),$J165/2,$M165,TRUE)-_xlfn.NORM.DIST(AND(AX$6&gt;=$F165,AX$6&lt;=$H165)*(AW$6-$F165+1),$J165/2,$M165,TRUE))/(1-2*_xlfn.NORM.DIST(0,$J165/2,$M165,TRUE))*$D165+($K165="Steady Growth")*(AND(AX$6&gt;=$F165,AX$6&lt;=$H165)*((AX$6-$F165+1)/($J165*($J165+1)/2)*$D165))+($K165="custom")*CustCF!AR165</f>
        <v/>
      </c>
      <c r="AY165" s="87">
        <f>($K165="Bell Curve")*(_xlfn.NORM.DIST(AND(AY$6&gt;=$F165,AY$6&lt;=$H165)*(AY$6-$F165+1),$J165/2,$M165,TRUE)-_xlfn.NORM.DIST(AND(AY$6&gt;=$F165,AY$6&lt;=$H165)*(AX$6-$F165+1),$J165/2,$M165,TRUE))/(1-2*_xlfn.NORM.DIST(0,$J165/2,$M165,TRUE))*$D165+($K165="Steady Growth")*(AND(AY$6&gt;=$F165,AY$6&lt;=$H165)*((AY$6-$F165+1)/($J165*($J165+1)/2)*$D165))+($K165="custom")*CustCF!AS165</f>
        <v/>
      </c>
      <c r="AZ165" s="87">
        <f>($K165="Bell Curve")*(_xlfn.NORM.DIST(AND(AZ$6&gt;=$F165,AZ$6&lt;=$H165)*(AZ$6-$F165+1),$J165/2,$M165,TRUE)-_xlfn.NORM.DIST(AND(AZ$6&gt;=$F165,AZ$6&lt;=$H165)*(AY$6-$F165+1),$J165/2,$M165,TRUE))/(1-2*_xlfn.NORM.DIST(0,$J165/2,$M165,TRUE))*$D165+($K165="Steady Growth")*(AND(AZ$6&gt;=$F165,AZ$6&lt;=$H165)*((AZ$6-$F165+1)/($J165*($J165+1)/2)*$D165))+($K165="custom")*CustCF!AT165</f>
        <v/>
      </c>
      <c r="BA165" s="87">
        <f>($K165="Bell Curve")*(_xlfn.NORM.DIST(AND(BA$6&gt;=$F165,BA$6&lt;=$H165)*(BA$6-$F165+1),$J165/2,$M165,TRUE)-_xlfn.NORM.DIST(AND(BA$6&gt;=$F165,BA$6&lt;=$H165)*(AZ$6-$F165+1),$J165/2,$M165,TRUE))/(1-2*_xlfn.NORM.DIST(0,$J165/2,$M165,TRUE))*$D165+($K165="Steady Growth")*(AND(BA$6&gt;=$F165,BA$6&lt;=$H165)*((BA$6-$F165+1)/($J165*($J165+1)/2)*$D165))+($K165="custom")*CustCF!AU165</f>
        <v/>
      </c>
      <c r="BB165" s="87">
        <f>($K165="Bell Curve")*(_xlfn.NORM.DIST(AND(BB$6&gt;=$F165,BB$6&lt;=$H165)*(BB$6-$F165+1),$J165/2,$M165,TRUE)-_xlfn.NORM.DIST(AND(BB$6&gt;=$F165,BB$6&lt;=$H165)*(BA$6-$F165+1),$J165/2,$M165,TRUE))/(1-2*_xlfn.NORM.DIST(0,$J165/2,$M165,TRUE))*$D165+($K165="Steady Growth")*(AND(BB$6&gt;=$F165,BB$6&lt;=$H165)*((BB$6-$F165+1)/($J165*($J165+1)/2)*$D165))+($K165="custom")*CustCF!AV165</f>
        <v/>
      </c>
      <c r="BC165" s="87">
        <f>($K165="Bell Curve")*(_xlfn.NORM.DIST(AND(BC$6&gt;=$F165,BC$6&lt;=$H165)*(BC$6-$F165+1),$J165/2,$M165,TRUE)-_xlfn.NORM.DIST(AND(BC$6&gt;=$F165,BC$6&lt;=$H165)*(BB$6-$F165+1),$J165/2,$M165,TRUE))/(1-2*_xlfn.NORM.DIST(0,$J165/2,$M165,TRUE))*$D165+($K165="Steady Growth")*(AND(BC$6&gt;=$F165,BC$6&lt;=$H165)*((BC$6-$F165+1)/($J165*($J165+1)/2)*$D165))+($K165="custom")*CustCF!AW165</f>
        <v/>
      </c>
      <c r="BD165" s="87">
        <f>($K165="Bell Curve")*(_xlfn.NORM.DIST(AND(BD$6&gt;=$F165,BD$6&lt;=$H165)*(BD$6-$F165+1),$J165/2,$M165,TRUE)-_xlfn.NORM.DIST(AND(BD$6&gt;=$F165,BD$6&lt;=$H165)*(BC$6-$F165+1),$J165/2,$M165,TRUE))/(1-2*_xlfn.NORM.DIST(0,$J165/2,$M165,TRUE))*$D165+($K165="Steady Growth")*(AND(BD$6&gt;=$F165,BD$6&lt;=$H165)*((BD$6-$F165+1)/($J165*($J165+1)/2)*$D165))+($K165="custom")*CustCF!AX165</f>
        <v/>
      </c>
      <c r="BE165" s="87">
        <f>($K165="Bell Curve")*(_xlfn.NORM.DIST(AND(BE$6&gt;=$F165,BE$6&lt;=$H165)*(BE$6-$F165+1),$J165/2,$M165,TRUE)-_xlfn.NORM.DIST(AND(BE$6&gt;=$F165,BE$6&lt;=$H165)*(BD$6-$F165+1),$J165/2,$M165,TRUE))/(1-2*_xlfn.NORM.DIST(0,$J165/2,$M165,TRUE))*$D165+($K165="Steady Growth")*(AND(BE$6&gt;=$F165,BE$6&lt;=$H165)*((BE$6-$F165+1)/($J165*($J165+1)/2)*$D165))+($K165="custom")*CustCF!AY165</f>
        <v/>
      </c>
      <c r="BF165" s="87">
        <f>($K165="Bell Curve")*(_xlfn.NORM.DIST(AND(BF$6&gt;=$F165,BF$6&lt;=$H165)*(BF$6-$F165+1),$J165/2,$M165,TRUE)-_xlfn.NORM.DIST(AND(BF$6&gt;=$F165,BF$6&lt;=$H165)*(BE$6-$F165+1),$J165/2,$M165,TRUE))/(1-2*_xlfn.NORM.DIST(0,$J165/2,$M165,TRUE))*$D165+($K165="Steady Growth")*(AND(BF$6&gt;=$F165,BF$6&lt;=$H165)*((BF$6-$F165+1)/($J165*($J165+1)/2)*$D165))+($K165="custom")*CustCF!AZ165</f>
        <v/>
      </c>
      <c r="BG165" s="87">
        <f>($K165="Bell Curve")*(_xlfn.NORM.DIST(AND(BG$6&gt;=$F165,BG$6&lt;=$H165)*(BG$6-$F165+1),$J165/2,$M165,TRUE)-_xlfn.NORM.DIST(AND(BG$6&gt;=$F165,BG$6&lt;=$H165)*(BF$6-$F165+1),$J165/2,$M165,TRUE))/(1-2*_xlfn.NORM.DIST(0,$J165/2,$M165,TRUE))*$D165+($K165="Steady Growth")*(AND(BG$6&gt;=$F165,BG$6&lt;=$H165)*((BG$6-$F165+1)/($J165*($J165+1)/2)*$D165))+($K165="custom")*CustCF!BA165</f>
        <v/>
      </c>
      <c r="BH165" s="87">
        <f>($K165="Bell Curve")*(_xlfn.NORM.DIST(AND(BH$6&gt;=$F165,BH$6&lt;=$H165)*(BH$6-$F165+1),$J165/2,$M165,TRUE)-_xlfn.NORM.DIST(AND(BH$6&gt;=$F165,BH$6&lt;=$H165)*(BG$6-$F165+1),$J165/2,$M165,TRUE))/(1-2*_xlfn.NORM.DIST(0,$J165/2,$M165,TRUE))*$D165+($K165="Steady Growth")*(AND(BH$6&gt;=$F165,BH$6&lt;=$H165)*((BH$6-$F165+1)/($J165*($J165+1)/2)*$D165))+($K165="custom")*CustCF!BB165</f>
        <v/>
      </c>
      <c r="BI165" s="87">
        <f>($K165="Bell Curve")*(_xlfn.NORM.DIST(AND(BI$6&gt;=$F165,BI$6&lt;=$H165)*(BI$6-$F165+1),$J165/2,$M165,TRUE)-_xlfn.NORM.DIST(AND(BI$6&gt;=$F165,BI$6&lt;=$H165)*(BH$6-$F165+1),$J165/2,$M165,TRUE))/(1-2*_xlfn.NORM.DIST(0,$J165/2,$M165,TRUE))*$D165+($K165="Steady Growth")*(AND(BI$6&gt;=$F165,BI$6&lt;=$H165)*((BI$6-$F165+1)/($J165*($J165+1)/2)*$D165))+($K165="custom")*CustCF!BC165</f>
        <v/>
      </c>
      <c r="BJ165" s="87">
        <f>($K165="Bell Curve")*(_xlfn.NORM.DIST(AND(BJ$6&gt;=$F165,BJ$6&lt;=$H165)*(BJ$6-$F165+1),$J165/2,$M165,TRUE)-_xlfn.NORM.DIST(AND(BJ$6&gt;=$F165,BJ$6&lt;=$H165)*(BI$6-$F165+1),$J165/2,$M165,TRUE))/(1-2*_xlfn.NORM.DIST(0,$J165/2,$M165,TRUE))*$D165+($K165="Steady Growth")*(AND(BJ$6&gt;=$F165,BJ$6&lt;=$H165)*((BJ$6-$F165+1)/($J165*($J165+1)/2)*$D165))+($K165="custom")*CustCF!BD165</f>
        <v/>
      </c>
      <c r="BK165" s="87">
        <f>($K165="Bell Curve")*(_xlfn.NORM.DIST(AND(BK$6&gt;=$F165,BK$6&lt;=$H165)*(BK$6-$F165+1),$J165/2,$M165,TRUE)-_xlfn.NORM.DIST(AND(BK$6&gt;=$F165,BK$6&lt;=$H165)*(BJ$6-$F165+1),$J165/2,$M165,TRUE))/(1-2*_xlfn.NORM.DIST(0,$J165/2,$M165,TRUE))*$D165+($K165="Steady Growth")*(AND(BK$6&gt;=$F165,BK$6&lt;=$H165)*((BK$6-$F165+1)/($J165*($J165+1)/2)*$D165))+($K165="custom")*CustCF!BE165</f>
        <v/>
      </c>
      <c r="BL165" s="87">
        <f>($K165="Bell Curve")*(_xlfn.NORM.DIST(AND(BL$6&gt;=$F165,BL$6&lt;=$H165)*(BL$6-$F165+1),$J165/2,$M165,TRUE)-_xlfn.NORM.DIST(AND(BL$6&gt;=$F165,BL$6&lt;=$H165)*(BK$6-$F165+1),$J165/2,$M165,TRUE))/(1-2*_xlfn.NORM.DIST(0,$J165/2,$M165,TRUE))*$D165+($K165="Steady Growth")*(AND(BL$6&gt;=$F165,BL$6&lt;=$H165)*((BL$6-$F165+1)/($J165*($J165+1)/2)*$D165))+($K165="custom")*CustCF!BF165</f>
        <v/>
      </c>
      <c r="BM165" s="87">
        <f>($K165="Bell Curve")*(_xlfn.NORM.DIST(AND(BM$6&gt;=$F165,BM$6&lt;=$H165)*(BM$6-$F165+1),$J165/2,$M165,TRUE)-_xlfn.NORM.DIST(AND(BM$6&gt;=$F165,BM$6&lt;=$H165)*(BL$6-$F165+1),$J165/2,$M165,TRUE))/(1-2*_xlfn.NORM.DIST(0,$J165/2,$M165,TRUE))*$D165+($K165="Steady Growth")*(AND(BM$6&gt;=$F165,BM$6&lt;=$H165)*((BM$6-$F165+1)/($J165*($J165+1)/2)*$D165))+($K165="custom")*CustCF!BG165</f>
        <v/>
      </c>
      <c r="BN165" s="87">
        <f>($K165="Bell Curve")*(_xlfn.NORM.DIST(AND(BN$6&gt;=$F165,BN$6&lt;=$H165)*(BN$6-$F165+1),$J165/2,$M165,TRUE)-_xlfn.NORM.DIST(AND(BN$6&gt;=$F165,BN$6&lt;=$H165)*(BM$6-$F165+1),$J165/2,$M165,TRUE))/(1-2*_xlfn.NORM.DIST(0,$J165/2,$M165,TRUE))*$D165+($K165="Steady Growth")*(AND(BN$6&gt;=$F165,BN$6&lt;=$H165)*((BN$6-$F165+1)/($J165*($J165+1)/2)*$D165))+($K165="custom")*CustCF!BH165</f>
        <v/>
      </c>
      <c r="BO165" s="87">
        <f>($K165="Bell Curve")*(_xlfn.NORM.DIST(AND(BO$6&gt;=$F165,BO$6&lt;=$H165)*(BO$6-$F165+1),$J165/2,$M165,TRUE)-_xlfn.NORM.DIST(AND(BO$6&gt;=$F165,BO$6&lt;=$H165)*(BN$6-$F165+1),$J165/2,$M165,TRUE))/(1-2*_xlfn.NORM.DIST(0,$J165/2,$M165,TRUE))*$D165+($K165="Steady Growth")*(AND(BO$6&gt;=$F165,BO$6&lt;=$H165)*((BO$6-$F165+1)/($J165*($J165+1)/2)*$D165))+($K165="custom")*CustCF!BI165</f>
        <v/>
      </c>
      <c r="BP165" s="87">
        <f>($K165="Bell Curve")*(_xlfn.NORM.DIST(AND(BP$6&gt;=$F165,BP$6&lt;=$H165)*(BP$6-$F165+1),$J165/2,$M165,TRUE)-_xlfn.NORM.DIST(AND(BP$6&gt;=$F165,BP$6&lt;=$H165)*(BO$6-$F165+1),$J165/2,$M165,TRUE))/(1-2*_xlfn.NORM.DIST(0,$J165/2,$M165,TRUE))*$D165+($K165="Steady Growth")*(AND(BP$6&gt;=$F165,BP$6&lt;=$H165)*((BP$6-$F165+1)/($J165*($J165+1)/2)*$D165))+($K165="custom")*CustCF!BJ165</f>
        <v/>
      </c>
      <c r="BQ165" s="87">
        <f>($K165="Bell Curve")*(_xlfn.NORM.DIST(AND(BQ$6&gt;=$F165,BQ$6&lt;=$H165)*(BQ$6-$F165+1),$J165/2,$M165,TRUE)-_xlfn.NORM.DIST(AND(BQ$6&gt;=$F165,BQ$6&lt;=$H165)*(BP$6-$F165+1),$J165/2,$M165,TRUE))/(1-2*_xlfn.NORM.DIST(0,$J165/2,$M165,TRUE))*$D165+($K165="Steady Growth")*(AND(BQ$6&gt;=$F165,BQ$6&lt;=$H165)*((BQ$6-$F165+1)/($J165*($J165+1)/2)*$D165))+($K165="custom")*CustCF!BK165</f>
        <v/>
      </c>
      <c r="BR165" s="87">
        <f>($K165="Bell Curve")*(_xlfn.NORM.DIST(AND(BR$6&gt;=$F165,BR$6&lt;=$H165)*(BR$6-$F165+1),$J165/2,$M165,TRUE)-_xlfn.NORM.DIST(AND(BR$6&gt;=$F165,BR$6&lt;=$H165)*(BQ$6-$F165+1),$J165/2,$M165,TRUE))/(1-2*_xlfn.NORM.DIST(0,$J165/2,$M165,TRUE))*$D165+($K165="Steady Growth")*(AND(BR$6&gt;=$F165,BR$6&lt;=$H165)*((BR$6-$F165+1)/($J165*($J165+1)/2)*$D165))+($K165="custom")*CustCF!BL165</f>
        <v/>
      </c>
      <c r="BS165" s="87">
        <f>($K165="Bell Curve")*(_xlfn.NORM.DIST(AND(BS$6&gt;=$F165,BS$6&lt;=$H165)*(BS$6-$F165+1),$J165/2,$M165,TRUE)-_xlfn.NORM.DIST(AND(BS$6&gt;=$F165,BS$6&lt;=$H165)*(BR$6-$F165+1),$J165/2,$M165,TRUE))/(1-2*_xlfn.NORM.DIST(0,$J165/2,$M165,TRUE))*$D165+($K165="Steady Growth")*(AND(BS$6&gt;=$F165,BS$6&lt;=$H165)*((BS$6-$F165+1)/($J165*($J165+1)/2)*$D165))+($K165="custom")*CustCF!BM165</f>
        <v/>
      </c>
      <c r="BT165" s="87">
        <f>($K165="Bell Curve")*(_xlfn.NORM.DIST(AND(BT$6&gt;=$F165,BT$6&lt;=$H165)*(BT$6-$F165+1),$J165/2,$M165,TRUE)-_xlfn.NORM.DIST(AND(BT$6&gt;=$F165,BT$6&lt;=$H165)*(BS$6-$F165+1),$J165/2,$M165,TRUE))/(1-2*_xlfn.NORM.DIST(0,$J165/2,$M165,TRUE))*$D165+($K165="Steady Growth")*(AND(BT$6&gt;=$F165,BT$6&lt;=$H165)*((BT$6-$F165+1)/($J165*($J165+1)/2)*$D165))+($K165="custom")*CustCF!BN165</f>
        <v/>
      </c>
      <c r="BU165" s="87">
        <f>($K165="Bell Curve")*(_xlfn.NORM.DIST(AND(BU$6&gt;=$F165,BU$6&lt;=$H165)*(BU$6-$F165+1),$J165/2,$M165,TRUE)-_xlfn.NORM.DIST(AND(BU$6&gt;=$F165,BU$6&lt;=$H165)*(BT$6-$F165+1),$J165/2,$M165,TRUE))/(1-2*_xlfn.NORM.DIST(0,$J165/2,$M165,TRUE))*$D165+($K165="Steady Growth")*(AND(BU$6&gt;=$F165,BU$6&lt;=$H165)*((BU$6-$F165+1)/($J165*($J165+1)/2)*$D165))+($K165="custom")*CustCF!BO165</f>
        <v/>
      </c>
      <c r="BV165" s="87">
        <f>($K165="Bell Curve")*(_xlfn.NORM.DIST(AND(BV$6&gt;=$F165,BV$6&lt;=$H165)*(BV$6-$F165+1),$J165/2,$M165,TRUE)-_xlfn.NORM.DIST(AND(BV$6&gt;=$F165,BV$6&lt;=$H165)*(BU$6-$F165+1),$J165/2,$M165,TRUE))/(1-2*_xlfn.NORM.DIST(0,$J165/2,$M165,TRUE))*$D165+($K165="Steady Growth")*(AND(BV$6&gt;=$F165,BV$6&lt;=$H165)*((BV$6-$F165+1)/($J165*($J165+1)/2)*$D165))+($K165="custom")*CustCF!BP165</f>
        <v/>
      </c>
      <c r="BW165" s="87">
        <f>($K165="Bell Curve")*(_xlfn.NORM.DIST(AND(BW$6&gt;=$F165,BW$6&lt;=$H165)*(BW$6-$F165+1),$J165/2,$M165,TRUE)-_xlfn.NORM.DIST(AND(BW$6&gt;=$F165,BW$6&lt;=$H165)*(BV$6-$F165+1),$J165/2,$M165,TRUE))/(1-2*_xlfn.NORM.DIST(0,$J165/2,$M165,TRUE))*$D165+($K165="Steady Growth")*(AND(BW$6&gt;=$F165,BW$6&lt;=$H165)*((BW$6-$F165+1)/($J165*($J165+1)/2)*$D165))+($K165="custom")*CustCF!BQ165</f>
        <v/>
      </c>
      <c r="BX165" s="87">
        <f>($K165="Bell Curve")*(_xlfn.NORM.DIST(AND(BX$6&gt;=$F165,BX$6&lt;=$H165)*(BX$6-$F165+1),$J165/2,$M165,TRUE)-_xlfn.NORM.DIST(AND(BX$6&gt;=$F165,BX$6&lt;=$H165)*(BW$6-$F165+1),$J165/2,$M165,TRUE))/(1-2*_xlfn.NORM.DIST(0,$J165/2,$M165,TRUE))*$D165+($K165="Steady Growth")*(AND(BX$6&gt;=$F165,BX$6&lt;=$H165)*((BX$6-$F165+1)/($J165*($J165+1)/2)*$D165))+($K165="custom")*CustCF!BR165</f>
        <v/>
      </c>
      <c r="BY165" s="87">
        <f>($K165="Bell Curve")*(_xlfn.NORM.DIST(AND(BY$6&gt;=$F165,BY$6&lt;=$H165)*(BY$6-$F165+1),$J165/2,$M165,TRUE)-_xlfn.NORM.DIST(AND(BY$6&gt;=$F165,BY$6&lt;=$H165)*(BX$6-$F165+1),$J165/2,$M165,TRUE))/(1-2*_xlfn.NORM.DIST(0,$J165/2,$M165,TRUE))*$D165+($K165="Steady Growth")*(AND(BY$6&gt;=$F165,BY$6&lt;=$H165)*((BY$6-$F165+1)/($J165*($J165+1)/2)*$D165))+($K165="custom")*CustCF!BS165</f>
        <v/>
      </c>
      <c r="BZ165" s="87">
        <f>($K165="Bell Curve")*(_xlfn.NORM.DIST(AND(BZ$6&gt;=$F165,BZ$6&lt;=$H165)*(BZ$6-$F165+1),$J165/2,$M165,TRUE)-_xlfn.NORM.DIST(AND(BZ$6&gt;=$F165,BZ$6&lt;=$H165)*(BY$6-$F165+1),$J165/2,$M165,TRUE))/(1-2*_xlfn.NORM.DIST(0,$J165/2,$M165,TRUE))*$D165+($K165="Steady Growth")*(AND(BZ$6&gt;=$F165,BZ$6&lt;=$H165)*((BZ$6-$F165+1)/($J165*($J165+1)/2)*$D165))+($K165="custom")*CustCF!BT165</f>
        <v/>
      </c>
      <c r="CA165" s="87">
        <f>($K165="Bell Curve")*(_xlfn.NORM.DIST(AND(CA$6&gt;=$F165,CA$6&lt;=$H165)*(CA$6-$F165+1),$J165/2,$M165,TRUE)-_xlfn.NORM.DIST(AND(CA$6&gt;=$F165,CA$6&lt;=$H165)*(BZ$6-$F165+1),$J165/2,$M165,TRUE))/(1-2*_xlfn.NORM.DIST(0,$J165/2,$M165,TRUE))*$D165+($K165="Steady Growth")*(AND(CA$6&gt;=$F165,CA$6&lt;=$H165)*((CA$6-$F165+1)/($J165*($J165+1)/2)*$D165))+($K165="custom")*CustCF!BU165</f>
        <v/>
      </c>
      <c r="CB165" s="87">
        <f>($K165="Bell Curve")*(_xlfn.NORM.DIST(AND(CB$6&gt;=$F165,CB$6&lt;=$H165)*(CB$6-$F165+1),$J165/2,$M165,TRUE)-_xlfn.NORM.DIST(AND(CB$6&gt;=$F165,CB$6&lt;=$H165)*(CA$6-$F165+1),$J165/2,$M165,TRUE))/(1-2*_xlfn.NORM.DIST(0,$J165/2,$M165,TRUE))*$D165+($K165="Steady Growth")*(AND(CB$6&gt;=$F165,CB$6&lt;=$H165)*((CB$6-$F165+1)/($J165*($J165+1)/2)*$D165))+($K165="custom")*CustCF!BV165</f>
        <v/>
      </c>
      <c r="CC165" s="87">
        <f>($K165="Bell Curve")*(_xlfn.NORM.DIST(AND(CC$6&gt;=$F165,CC$6&lt;=$H165)*(CC$6-$F165+1),$J165/2,$M165,TRUE)-_xlfn.NORM.DIST(AND(CC$6&gt;=$F165,CC$6&lt;=$H165)*(CB$6-$F165+1),$J165/2,$M165,TRUE))/(1-2*_xlfn.NORM.DIST(0,$J165/2,$M165,TRUE))*$D165+($K165="Steady Growth")*(AND(CC$6&gt;=$F165,CC$6&lt;=$H165)*((CC$6-$F165+1)/($J165*($J165+1)/2)*$D165))+($K165="custom")*CustCF!BW165</f>
        <v/>
      </c>
      <c r="CD165" s="87">
        <f>($K165="Bell Curve")*(_xlfn.NORM.DIST(AND(CD$6&gt;=$F165,CD$6&lt;=$H165)*(CD$6-$F165+1),$J165/2,$M165,TRUE)-_xlfn.NORM.DIST(AND(CD$6&gt;=$F165,CD$6&lt;=$H165)*(CC$6-$F165+1),$J165/2,$M165,TRUE))/(1-2*_xlfn.NORM.DIST(0,$J165/2,$M165,TRUE))*$D165+($K165="Steady Growth")*(AND(CD$6&gt;=$F165,CD$6&lt;=$H165)*((CD$6-$F165+1)/($J165*($J165+1)/2)*$D165))+($K165="custom")*CustCF!BX165</f>
        <v/>
      </c>
      <c r="CE165" s="87">
        <f>($K165="Bell Curve")*(_xlfn.NORM.DIST(AND(CE$6&gt;=$F165,CE$6&lt;=$H165)*(CE$6-$F165+1),$J165/2,$M165,TRUE)-_xlfn.NORM.DIST(AND(CE$6&gt;=$F165,CE$6&lt;=$H165)*(CD$6-$F165+1),$J165/2,$M165,TRUE))/(1-2*_xlfn.NORM.DIST(0,$J165/2,$M165,TRUE))*$D165+($K165="Steady Growth")*(AND(CE$6&gt;=$F165,CE$6&lt;=$H165)*((CE$6-$F165+1)/($J165*($J165+1)/2)*$D165))+($K165="custom")*CustCF!BY165</f>
        <v/>
      </c>
      <c r="CF165" s="87">
        <f>($K165="Bell Curve")*(_xlfn.NORM.DIST(AND(CF$6&gt;=$F165,CF$6&lt;=$H165)*(CF$6-$F165+1),$J165/2,$M165,TRUE)-_xlfn.NORM.DIST(AND(CF$6&gt;=$F165,CF$6&lt;=$H165)*(CE$6-$F165+1),$J165/2,$M165,TRUE))/(1-2*_xlfn.NORM.DIST(0,$J165/2,$M165,TRUE))*$D165+($K165="Steady Growth")*(AND(CF$6&gt;=$F165,CF$6&lt;=$H165)*((CF$6-$F165+1)/($J165*($J165+1)/2)*$D165))+($K165="custom")*CustCF!BZ165</f>
        <v/>
      </c>
      <c r="CG165" s="87">
        <f>($K165="Bell Curve")*(_xlfn.NORM.DIST(AND(CG$6&gt;=$F165,CG$6&lt;=$H165)*(CG$6-$F165+1),$J165/2,$M165,TRUE)-_xlfn.NORM.DIST(AND(CG$6&gt;=$F165,CG$6&lt;=$H165)*(CF$6-$F165+1),$J165/2,$M165,TRUE))/(1-2*_xlfn.NORM.DIST(0,$J165/2,$M165,TRUE))*$D165+($K165="Steady Growth")*(AND(CG$6&gt;=$F165,CG$6&lt;=$H165)*((CG$6-$F165+1)/($J165*($J165+1)/2)*$D165))+($K165="custom")*CustCF!CA165</f>
        <v/>
      </c>
      <c r="CH165" s="87">
        <f>($K165="Bell Curve")*(_xlfn.NORM.DIST(AND(CH$6&gt;=$F165,CH$6&lt;=$H165)*(CH$6-$F165+1),$J165/2,$M165,TRUE)-_xlfn.NORM.DIST(AND(CH$6&gt;=$F165,CH$6&lt;=$H165)*(CG$6-$F165+1),$J165/2,$M165,TRUE))/(1-2*_xlfn.NORM.DIST(0,$J165/2,$M165,TRUE))*$D165+($K165="Steady Growth")*(AND(CH$6&gt;=$F165,CH$6&lt;=$H165)*((CH$6-$F165+1)/($J165*($J165+1)/2)*$D165))+($K165="custom")*CustCF!CB165</f>
        <v/>
      </c>
      <c r="CI165" s="87">
        <f>($K165="Bell Curve")*(_xlfn.NORM.DIST(AND(CI$6&gt;=$F165,CI$6&lt;=$H165)*(CI$6-$F165+1),$J165/2,$M165,TRUE)-_xlfn.NORM.DIST(AND(CI$6&gt;=$F165,CI$6&lt;=$H165)*(CH$6-$F165+1),$J165/2,$M165,TRUE))/(1-2*_xlfn.NORM.DIST(0,$J165/2,$M165,TRUE))*$D165+($K165="Steady Growth")*(AND(CI$6&gt;=$F165,CI$6&lt;=$H165)*((CI$6-$F165+1)/($J165*($J165+1)/2)*$D165))+($K165="custom")*CustCF!CC165</f>
        <v/>
      </c>
      <c r="CJ165" s="87">
        <f>($K165="Bell Curve")*(_xlfn.NORM.DIST(AND(CJ$6&gt;=$F165,CJ$6&lt;=$H165)*(CJ$6-$F165+1),$J165/2,$M165,TRUE)-_xlfn.NORM.DIST(AND(CJ$6&gt;=$F165,CJ$6&lt;=$H165)*(CI$6-$F165+1),$J165/2,$M165,TRUE))/(1-2*_xlfn.NORM.DIST(0,$J165/2,$M165,TRUE))*$D165+($K165="Steady Growth")*(AND(CJ$6&gt;=$F165,CJ$6&lt;=$H165)*((CJ$6-$F165+1)/($J165*($J165+1)/2)*$D165))+($K165="custom")*CustCF!CD165</f>
        <v/>
      </c>
      <c r="CK165" s="87">
        <f>($K165="Bell Curve")*(_xlfn.NORM.DIST(AND(CK$6&gt;=$F165,CK$6&lt;=$H165)*(CK$6-$F165+1),$J165/2,$M165,TRUE)-_xlfn.NORM.DIST(AND(CK$6&gt;=$F165,CK$6&lt;=$H165)*(CJ$6-$F165+1),$J165/2,$M165,TRUE))/(1-2*_xlfn.NORM.DIST(0,$J165/2,$M165,TRUE))*$D165+($K165="Steady Growth")*(AND(CK$6&gt;=$F165,CK$6&lt;=$H165)*((CK$6-$F165+1)/($J165*($J165+1)/2)*$D165))+($K165="custom")*CustCF!CE165</f>
        <v/>
      </c>
      <c r="CL165" s="87">
        <f>($K165="Bell Curve")*(_xlfn.NORM.DIST(AND(CL$6&gt;=$F165,CL$6&lt;=$H165)*(CL$6-$F165+1),$J165/2,$M165,TRUE)-_xlfn.NORM.DIST(AND(CL$6&gt;=$F165,CL$6&lt;=$H165)*(CK$6-$F165+1),$J165/2,$M165,TRUE))/(1-2*_xlfn.NORM.DIST(0,$J165/2,$M165,TRUE))*$D165+($K165="Steady Growth")*(AND(CL$6&gt;=$F165,CL$6&lt;=$H165)*((CL$6-$F165+1)/($J165*($J165+1)/2)*$D165))+($K165="custom")*CustCF!CF165</f>
        <v/>
      </c>
      <c r="CM165" s="87">
        <f>($K165="Bell Curve")*(_xlfn.NORM.DIST(AND(CM$6&gt;=$F165,CM$6&lt;=$H165)*(CM$6-$F165+1),$J165/2,$M165,TRUE)-_xlfn.NORM.DIST(AND(CM$6&gt;=$F165,CM$6&lt;=$H165)*(CL$6-$F165+1),$J165/2,$M165,TRUE))/(1-2*_xlfn.NORM.DIST(0,$J165/2,$M165,TRUE))*$D165+($K165="Steady Growth")*(AND(CM$6&gt;=$F165,CM$6&lt;=$H165)*((CM$6-$F165+1)/($J165*($J165+1)/2)*$D165))+($K165="custom")*CustCF!CG165</f>
        <v/>
      </c>
      <c r="CN165" s="87">
        <f>($K165="Bell Curve")*(_xlfn.NORM.DIST(AND(CN$6&gt;=$F165,CN$6&lt;=$H165)*(CN$6-$F165+1),$J165/2,$M165,TRUE)-_xlfn.NORM.DIST(AND(CN$6&gt;=$F165,CN$6&lt;=$H165)*(CM$6-$F165+1),$J165/2,$M165,TRUE))/(1-2*_xlfn.NORM.DIST(0,$J165/2,$M165,TRUE))*$D165+($K165="Steady Growth")*(AND(CN$6&gt;=$F165,CN$6&lt;=$H165)*((CN$6-$F165+1)/($J165*($J165+1)/2)*$D165))+($K165="custom")*CustCF!CH165</f>
        <v/>
      </c>
      <c r="CO165" s="87">
        <f>($K165="Bell Curve")*(_xlfn.NORM.DIST(AND(CO$6&gt;=$F165,CO$6&lt;=$H165)*(CO$6-$F165+1),$J165/2,$M165,TRUE)-_xlfn.NORM.DIST(AND(CO$6&gt;=$F165,CO$6&lt;=$H165)*(CN$6-$F165+1),$J165/2,$M165,TRUE))/(1-2*_xlfn.NORM.DIST(0,$J165/2,$M165,TRUE))*$D165+($K165="Steady Growth")*(AND(CO$6&gt;=$F165,CO$6&lt;=$H165)*((CO$6-$F165+1)/($J165*($J165+1)/2)*$D165))+($K165="custom")*CustCF!CI165</f>
        <v/>
      </c>
      <c r="CP165" s="87">
        <f>($K165="Bell Curve")*(_xlfn.NORM.DIST(AND(CP$6&gt;=$F165,CP$6&lt;=$H165)*(CP$6-$F165+1),$J165/2,$M165,TRUE)-_xlfn.NORM.DIST(AND(CP$6&gt;=$F165,CP$6&lt;=$H165)*(CO$6-$F165+1),$J165/2,$M165,TRUE))/(1-2*_xlfn.NORM.DIST(0,$J165/2,$M165,TRUE))*$D165+($K165="Steady Growth")*(AND(CP$6&gt;=$F165,CP$6&lt;=$H165)*((CP$6-$F165+1)/($J165*($J165+1)/2)*$D165))+($K165="custom")*CustCF!CJ165</f>
        <v/>
      </c>
      <c r="CQ165" s="87">
        <f>($K165="Bell Curve")*(_xlfn.NORM.DIST(AND(CQ$6&gt;=$F165,CQ$6&lt;=$H165)*(CQ$6-$F165+1),$J165/2,$M165,TRUE)-_xlfn.NORM.DIST(AND(CQ$6&gt;=$F165,CQ$6&lt;=$H165)*(CP$6-$F165+1),$J165/2,$M165,TRUE))/(1-2*_xlfn.NORM.DIST(0,$J165/2,$M165,TRUE))*$D165+($K165="Steady Growth")*(AND(CQ$6&gt;=$F165,CQ$6&lt;=$H165)*((CQ$6-$F165+1)/($J165*($J165+1)/2)*$D165))+($K165="custom")*CustCF!CK165</f>
        <v/>
      </c>
      <c r="CR165" s="87">
        <f>($K165="Bell Curve")*(_xlfn.NORM.DIST(AND(CR$6&gt;=$F165,CR$6&lt;=$H165)*(CR$6-$F165+1),$J165/2,$M165,TRUE)-_xlfn.NORM.DIST(AND(CR$6&gt;=$F165,CR$6&lt;=$H165)*(CQ$6-$F165+1),$J165/2,$M165,TRUE))/(1-2*_xlfn.NORM.DIST(0,$J165/2,$M165,TRUE))*$D165+($K165="Steady Growth")*(AND(CR$6&gt;=$F165,CR$6&lt;=$H165)*((CR$6-$F165+1)/($J165*($J165+1)/2)*$D165))+($K165="custom")*CustCF!CL165</f>
        <v/>
      </c>
      <c r="CS165" s="87">
        <f>($K165="Bell Curve")*(_xlfn.NORM.DIST(AND(CS$6&gt;=$F165,CS$6&lt;=$H165)*(CS$6-$F165+1),$J165/2,$M165,TRUE)-_xlfn.NORM.DIST(AND(CS$6&gt;=$F165,CS$6&lt;=$H165)*(CR$6-$F165+1),$J165/2,$M165,TRUE))/(1-2*_xlfn.NORM.DIST(0,$J165/2,$M165,TRUE))*$D165+($K165="Steady Growth")*(AND(CS$6&gt;=$F165,CS$6&lt;=$H165)*((CS$6-$F165+1)/($J165*($J165+1)/2)*$D165))+($K165="custom")*CustCF!CM165</f>
        <v/>
      </c>
      <c r="CT165" s="87">
        <f>($K165="Bell Curve")*(_xlfn.NORM.DIST(AND(CT$6&gt;=$F165,CT$6&lt;=$H165)*(CT$6-$F165+1),$J165/2,$M165,TRUE)-_xlfn.NORM.DIST(AND(CT$6&gt;=$F165,CT$6&lt;=$H165)*(CS$6-$F165+1),$J165/2,$M165,TRUE))/(1-2*_xlfn.NORM.DIST(0,$J165/2,$M165,TRUE))*$D165+($K165="Steady Growth")*(AND(CT$6&gt;=$F165,CT$6&lt;=$H165)*((CT$6-$F165+1)/($J165*($J165+1)/2)*$D165))+($K165="custom")*CustCF!CN165</f>
        <v/>
      </c>
      <c r="CU165" s="87">
        <f>($K165="Bell Curve")*(_xlfn.NORM.DIST(AND(CU$6&gt;=$F165,CU$6&lt;=$H165)*(CU$6-$F165+1),$J165/2,$M165,TRUE)-_xlfn.NORM.DIST(AND(CU$6&gt;=$F165,CU$6&lt;=$H165)*(CT$6-$F165+1),$J165/2,$M165,TRUE))/(1-2*_xlfn.NORM.DIST(0,$J165/2,$M165,TRUE))*$D165+($K165="Steady Growth")*(AND(CU$6&gt;=$F165,CU$6&lt;=$H165)*((CU$6-$F165+1)/($J165*($J165+1)/2)*$D165))+($K165="custom")*CustCF!CO165</f>
        <v/>
      </c>
      <c r="CV165" s="87">
        <f>($K165="Bell Curve")*(_xlfn.NORM.DIST(AND(CV$6&gt;=$F165,CV$6&lt;=$H165)*(CV$6-$F165+1),$J165/2,$M165,TRUE)-_xlfn.NORM.DIST(AND(CV$6&gt;=$F165,CV$6&lt;=$H165)*(CU$6-$F165+1),$J165/2,$M165,TRUE))/(1-2*_xlfn.NORM.DIST(0,$J165/2,$M165,TRUE))*$D165+($K165="Steady Growth")*(AND(CV$6&gt;=$F165,CV$6&lt;=$H165)*((CV$6-$F165+1)/($J165*($J165+1)/2)*$D165))+($K165="custom")*CustCF!CP165</f>
        <v/>
      </c>
      <c r="CW165" s="87">
        <f>($K165="Bell Curve")*(_xlfn.NORM.DIST(AND(CW$6&gt;=$F165,CW$6&lt;=$H165)*(CW$6-$F165+1),$J165/2,$M165,TRUE)-_xlfn.NORM.DIST(AND(CW$6&gt;=$F165,CW$6&lt;=$H165)*(CV$6-$F165+1),$J165/2,$M165,TRUE))/(1-2*_xlfn.NORM.DIST(0,$J165/2,$M165,TRUE))*$D165+($K165="Steady Growth")*(AND(CW$6&gt;=$F165,CW$6&lt;=$H165)*((CW$6-$F165+1)/($J165*($J165+1)/2)*$D165))+($K165="custom")*CustCF!CQ165</f>
        <v/>
      </c>
      <c r="CX165" s="87">
        <f>($K165="Bell Curve")*(_xlfn.NORM.DIST(AND(CX$6&gt;=$F165,CX$6&lt;=$H165)*(CX$6-$F165+1),$J165/2,$M165,TRUE)-_xlfn.NORM.DIST(AND(CX$6&gt;=$F165,CX$6&lt;=$H165)*(CW$6-$F165+1),$J165/2,$M165,TRUE))/(1-2*_xlfn.NORM.DIST(0,$J165/2,$M165,TRUE))*$D165+($K165="Steady Growth")*(AND(CX$6&gt;=$F165,CX$6&lt;=$H165)*((CX$6-$F165+1)/($J165*($J165+1)/2)*$D165))+($K165="custom")*CustCF!CR165</f>
        <v/>
      </c>
      <c r="CY165" s="87">
        <f>($K165="Bell Curve")*(_xlfn.NORM.DIST(AND(CY$6&gt;=$F165,CY$6&lt;=$H165)*(CY$6-$F165+1),$J165/2,$M165,TRUE)-_xlfn.NORM.DIST(AND(CY$6&gt;=$F165,CY$6&lt;=$H165)*(CX$6-$F165+1),$J165/2,$M165,TRUE))/(1-2*_xlfn.NORM.DIST(0,$J165/2,$M165,TRUE))*$D165+($K165="Steady Growth")*(AND(CY$6&gt;=$F165,CY$6&lt;=$H165)*((CY$6-$F165+1)/($J165*($J165+1)/2)*$D165))+($K165="custom")*CustCF!CS165</f>
        <v/>
      </c>
      <c r="CZ165" s="87">
        <f>($K165="Bell Curve")*(_xlfn.NORM.DIST(AND(CZ$6&gt;=$F165,CZ$6&lt;=$H165)*(CZ$6-$F165+1),$J165/2,$M165,TRUE)-_xlfn.NORM.DIST(AND(CZ$6&gt;=$F165,CZ$6&lt;=$H165)*(CY$6-$F165+1),$J165/2,$M165,TRUE))/(1-2*_xlfn.NORM.DIST(0,$J165/2,$M165,TRUE))*$D165+($K165="Steady Growth")*(AND(CZ$6&gt;=$F165,CZ$6&lt;=$H165)*((CZ$6-$F165+1)/($J165*($J165+1)/2)*$D165))+($K165="custom")*CustCF!CT165</f>
        <v/>
      </c>
      <c r="DA165" s="87">
        <f>($K165="Bell Curve")*(_xlfn.NORM.DIST(AND(DA$6&gt;=$F165,DA$6&lt;=$H165)*(DA$6-$F165+1),$J165/2,$M165,TRUE)-_xlfn.NORM.DIST(AND(DA$6&gt;=$F165,DA$6&lt;=$H165)*(CZ$6-$F165+1),$J165/2,$M165,TRUE))/(1-2*_xlfn.NORM.DIST(0,$J165/2,$M165,TRUE))*$D165+($K165="Steady Growth")*(AND(DA$6&gt;=$F165,DA$6&lt;=$H165)*((DA$6-$F165+1)/($J165*($J165+1)/2)*$D165))+($K165="custom")*CustCF!CU165</f>
        <v/>
      </c>
      <c r="DB165" s="87">
        <f>($K165="Bell Curve")*(_xlfn.NORM.DIST(AND(DB$6&gt;=$F165,DB$6&lt;=$H165)*(DB$6-$F165+1),$J165/2,$M165,TRUE)-_xlfn.NORM.DIST(AND(DB$6&gt;=$F165,DB$6&lt;=$H165)*(DA$6-$F165+1),$J165/2,$M165,TRUE))/(1-2*_xlfn.NORM.DIST(0,$J165/2,$M165,TRUE))*$D165+($K165="Steady Growth")*(AND(DB$6&gt;=$F165,DB$6&lt;=$H165)*((DB$6-$F165+1)/($J165*($J165+1)/2)*$D165))+($K165="custom")*CustCF!CV165</f>
        <v/>
      </c>
      <c r="DC165" s="87">
        <f>($K165="Bell Curve")*(_xlfn.NORM.DIST(AND(DC$6&gt;=$F165,DC$6&lt;=$H165)*(DC$6-$F165+1),$J165/2,$M165,TRUE)-_xlfn.NORM.DIST(AND(DC$6&gt;=$F165,DC$6&lt;=$H165)*(DB$6-$F165+1),$J165/2,$M165,TRUE))/(1-2*_xlfn.NORM.DIST(0,$J165/2,$M165,TRUE))*$D165+($K165="Steady Growth")*(AND(DC$6&gt;=$F165,DC$6&lt;=$H165)*((DC$6-$F165+1)/($J165*($J165+1)/2)*$D165))+($K165="custom")*CustCF!CW165</f>
        <v/>
      </c>
      <c r="DD165" s="87">
        <f>($K165="Bell Curve")*(_xlfn.NORM.DIST(AND(DD$6&gt;=$F165,DD$6&lt;=$H165)*(DD$6-$F165+1),$J165/2,$M165,TRUE)-_xlfn.NORM.DIST(AND(DD$6&gt;=$F165,DD$6&lt;=$H165)*(DC$6-$F165+1),$J165/2,$M165,TRUE))/(1-2*_xlfn.NORM.DIST(0,$J165/2,$M165,TRUE))*$D165+($K165="Steady Growth")*(AND(DD$6&gt;=$F165,DD$6&lt;=$H165)*((DD$6-$F165+1)/($J165*($J165+1)/2)*$D165))+($K165="custom")*CustCF!CX165</f>
        <v/>
      </c>
      <c r="DE165" s="87">
        <f>($K165="Bell Curve")*(_xlfn.NORM.DIST(AND(DE$6&gt;=$F165,DE$6&lt;=$H165)*(DE$6-$F165+1),$J165/2,$M165,TRUE)-_xlfn.NORM.DIST(AND(DE$6&gt;=$F165,DE$6&lt;=$H165)*(DD$6-$F165+1),$J165/2,$M165,TRUE))/(1-2*_xlfn.NORM.DIST(0,$J165/2,$M165,TRUE))*$D165+($K165="Steady Growth")*(AND(DE$6&gt;=$F165,DE$6&lt;=$H165)*((DE$6-$F165+1)/($J165*($J165+1)/2)*$D165))+($K165="custom")*CustCF!CY165</f>
        <v/>
      </c>
      <c r="DF165" s="87">
        <f>($K165="Bell Curve")*(_xlfn.NORM.DIST(AND(DF$6&gt;=$F165,DF$6&lt;=$H165)*(DF$6-$F165+1),$J165/2,$M165,TRUE)-_xlfn.NORM.DIST(AND(DF$6&gt;=$F165,DF$6&lt;=$H165)*(DE$6-$F165+1),$J165/2,$M165,TRUE))/(1-2*_xlfn.NORM.DIST(0,$J165/2,$M165,TRUE))*$D165+($K165="Steady Growth")*(AND(DF$6&gt;=$F165,DF$6&lt;=$H165)*((DF$6-$F165+1)/($J165*($J165+1)/2)*$D165))+($K165="custom")*CustCF!CZ165</f>
        <v/>
      </c>
      <c r="DG165" s="87">
        <f>($K165="Bell Curve")*(_xlfn.NORM.DIST(AND(DG$6&gt;=$F165,DG$6&lt;=$H165)*(DG$6-$F165+1),$J165/2,$M165,TRUE)-_xlfn.NORM.DIST(AND(DG$6&gt;=$F165,DG$6&lt;=$H165)*(DF$6-$F165+1),$J165/2,$M165,TRUE))/(1-2*_xlfn.NORM.DIST(0,$J165/2,$M165,TRUE))*$D165+($K165="Steady Growth")*(AND(DG$6&gt;=$F165,DG$6&lt;=$H165)*((DG$6-$F165+1)/($J165*($J165+1)/2)*$D165))+($K165="custom")*CustCF!DA165</f>
        <v/>
      </c>
      <c r="DH165" s="87">
        <f>($K165="Bell Curve")*(_xlfn.NORM.DIST(AND(DH$6&gt;=$F165,DH$6&lt;=$H165)*(DH$6-$F165+1),$J165/2,$M165,TRUE)-_xlfn.NORM.DIST(AND(DH$6&gt;=$F165,DH$6&lt;=$H165)*(DG$6-$F165+1),$J165/2,$M165,TRUE))/(1-2*_xlfn.NORM.DIST(0,$J165/2,$M165,TRUE))*$D165+($K165="Steady Growth")*(AND(DH$6&gt;=$F165,DH$6&lt;=$H165)*((DH$6-$F165+1)/($J165*($J165+1)/2)*$D165))+($K165="custom")*CustCF!DB165</f>
        <v/>
      </c>
      <c r="DI165" s="87">
        <f>($K165="Bell Curve")*(_xlfn.NORM.DIST(AND(DI$6&gt;=$F165,DI$6&lt;=$H165)*(DI$6-$F165+1),$J165/2,$M165,TRUE)-_xlfn.NORM.DIST(AND(DI$6&gt;=$F165,DI$6&lt;=$H165)*(DH$6-$F165+1),$J165/2,$M165,TRUE))/(1-2*_xlfn.NORM.DIST(0,$J165/2,$M165,TRUE))*$D165+($K165="Steady Growth")*(AND(DI$6&gt;=$F165,DI$6&lt;=$H165)*((DI$6-$F165+1)/($J165*($J165+1)/2)*$D165))+($K165="custom")*CustCF!DC165</f>
        <v/>
      </c>
      <c r="DJ165" s="87">
        <f>($K165="Bell Curve")*(_xlfn.NORM.DIST(AND(DJ$6&gt;=$F165,DJ$6&lt;=$H165)*(DJ$6-$F165+1),$J165/2,$M165,TRUE)-_xlfn.NORM.DIST(AND(DJ$6&gt;=$F165,DJ$6&lt;=$H165)*(DI$6-$F165+1),$J165/2,$M165,TRUE))/(1-2*_xlfn.NORM.DIST(0,$J165/2,$M165,TRUE))*$D165+($K165="Steady Growth")*(AND(DJ$6&gt;=$F165,DJ$6&lt;=$H165)*((DJ$6-$F165+1)/($J165*($J165+1)/2)*$D165))+($K165="custom")*CustCF!DD165</f>
        <v/>
      </c>
      <c r="DK165" s="87">
        <f>($K165="Bell Curve")*(_xlfn.NORM.DIST(AND(DK$6&gt;=$F165,DK$6&lt;=$H165)*(DK$6-$F165+1),$J165/2,$M165,TRUE)-_xlfn.NORM.DIST(AND(DK$6&gt;=$F165,DK$6&lt;=$H165)*(DJ$6-$F165+1),$J165/2,$M165,TRUE))/(1-2*_xlfn.NORM.DIST(0,$J165/2,$M165,TRUE))*$D165+($K165="Steady Growth")*(AND(DK$6&gt;=$F165,DK$6&lt;=$H165)*((DK$6-$F165+1)/($J165*($J165+1)/2)*$D165))+($K165="custom")*CustCF!DE165</f>
        <v/>
      </c>
      <c r="DL165" s="87">
        <f>($K165="Bell Curve")*(_xlfn.NORM.DIST(AND(DL$6&gt;=$F165,DL$6&lt;=$H165)*(DL$6-$F165+1),$J165/2,$M165,TRUE)-_xlfn.NORM.DIST(AND(DL$6&gt;=$F165,DL$6&lt;=$H165)*(DK$6-$F165+1),$J165/2,$M165,TRUE))/(1-2*_xlfn.NORM.DIST(0,$J165/2,$M165,TRUE))*$D165+($K165="Steady Growth")*(AND(DL$6&gt;=$F165,DL$6&lt;=$H165)*((DL$6-$F165+1)/($J165*($J165+1)/2)*$D165))+($K165="custom")*CustCF!DF165</f>
        <v/>
      </c>
      <c r="DM165" s="87">
        <f>($K165="Bell Curve")*(_xlfn.NORM.DIST(AND(DM$6&gt;=$F165,DM$6&lt;=$H165)*(DM$6-$F165+1),$J165/2,$M165,TRUE)-_xlfn.NORM.DIST(AND(DM$6&gt;=$F165,DM$6&lt;=$H165)*(DL$6-$F165+1),$J165/2,$M165,TRUE))/(1-2*_xlfn.NORM.DIST(0,$J165/2,$M165,TRUE))*$D165+($K165="Steady Growth")*(AND(DM$6&gt;=$F165,DM$6&lt;=$H165)*((DM$6-$F165+1)/($J165*($J165+1)/2)*$D165))+($K165="custom")*CustCF!DG165</f>
        <v/>
      </c>
      <c r="DN165" s="87">
        <f>($K165="Bell Curve")*(_xlfn.NORM.DIST(AND(DN$6&gt;=$F165,DN$6&lt;=$H165)*(DN$6-$F165+1),$J165/2,$M165,TRUE)-_xlfn.NORM.DIST(AND(DN$6&gt;=$F165,DN$6&lt;=$H165)*(DM$6-$F165+1),$J165/2,$M165,TRUE))/(1-2*_xlfn.NORM.DIST(0,$J165/2,$M165,TRUE))*$D165+($K165="Steady Growth")*(AND(DN$6&gt;=$F165,DN$6&lt;=$H165)*((DN$6-$F165+1)/($J165*($J165+1)/2)*$D165))+($K165="custom")*CustCF!DH165</f>
        <v/>
      </c>
      <c r="DO165" s="87">
        <f>($K165="Bell Curve")*(_xlfn.NORM.DIST(AND(DO$6&gt;=$F165,DO$6&lt;=$H165)*(DO$6-$F165+1),$J165/2,$M165,TRUE)-_xlfn.NORM.DIST(AND(DO$6&gt;=$F165,DO$6&lt;=$H165)*(DN$6-$F165+1),$J165/2,$M165,TRUE))/(1-2*_xlfn.NORM.DIST(0,$J165/2,$M165,TRUE))*$D165+($K165="Steady Growth")*(AND(DO$6&gt;=$F165,DO$6&lt;=$H165)*((DO$6-$F165+1)/($J165*($J165+1)/2)*$D165))+($K165="custom")*CustCF!DI165</f>
        <v/>
      </c>
      <c r="DP165" s="87">
        <f>($K165="Bell Curve")*(_xlfn.NORM.DIST(AND(DP$6&gt;=$F165,DP$6&lt;=$H165)*(DP$6-$F165+1),$J165/2,$M165,TRUE)-_xlfn.NORM.DIST(AND(DP$6&gt;=$F165,DP$6&lt;=$H165)*(DO$6-$F165+1),$J165/2,$M165,TRUE))/(1-2*_xlfn.NORM.DIST(0,$J165/2,$M165,TRUE))*$D165+($K165="Steady Growth")*(AND(DP$6&gt;=$F165,DP$6&lt;=$H165)*((DP$6-$F165+1)/($J165*($J165+1)/2)*$D165))+($K165="custom")*CustCF!DJ165</f>
        <v/>
      </c>
      <c r="DQ165" s="87">
        <f>($K165="Bell Curve")*(_xlfn.NORM.DIST(AND(DQ$6&gt;=$F165,DQ$6&lt;=$H165)*(DQ$6-$F165+1),$J165/2,$M165,TRUE)-_xlfn.NORM.DIST(AND(DQ$6&gt;=$F165,DQ$6&lt;=$H165)*(DP$6-$F165+1),$J165/2,$M165,TRUE))/(1-2*_xlfn.NORM.DIST(0,$J165/2,$M165,TRUE))*$D165+($K165="Steady Growth")*(AND(DQ$6&gt;=$F165,DQ$6&lt;=$H165)*((DQ$6-$F165+1)/($J165*($J165+1)/2)*$D165))+($K165="custom")*CustCF!DK165</f>
        <v/>
      </c>
      <c r="DR165" s="87">
        <f>($K165="Bell Curve")*(_xlfn.NORM.DIST(AND(DR$6&gt;=$F165,DR$6&lt;=$H165)*(DR$6-$F165+1),$J165/2,$M165,TRUE)-_xlfn.NORM.DIST(AND(DR$6&gt;=$F165,DR$6&lt;=$H165)*(DQ$6-$F165+1),$J165/2,$M165,TRUE))/(1-2*_xlfn.NORM.DIST(0,$J165/2,$M165,TRUE))*$D165+($K165="Steady Growth")*(AND(DR$6&gt;=$F165,DR$6&lt;=$H165)*((DR$6-$F165+1)/($J165*($J165+1)/2)*$D165))+($K165="custom")*CustCF!DL165</f>
        <v/>
      </c>
      <c r="DS165" s="87">
        <f>($K165="Bell Curve")*(_xlfn.NORM.DIST(AND(DS$6&gt;=$F165,DS$6&lt;=$H165)*(DS$6-$F165+1),$J165/2,$M165,TRUE)-_xlfn.NORM.DIST(AND(DS$6&gt;=$F165,DS$6&lt;=$H165)*(DR$6-$F165+1),$J165/2,$M165,TRUE))/(1-2*_xlfn.NORM.DIST(0,$J165/2,$M165,TRUE))*$D165+($K165="Steady Growth")*(AND(DS$6&gt;=$F165,DS$6&lt;=$H165)*((DS$6-$F165+1)/($J165*($J165+1)/2)*$D165))+($K165="custom")*CustCF!DM165</f>
        <v/>
      </c>
      <c r="DT165" s="87">
        <f>($K165="Bell Curve")*(_xlfn.NORM.DIST(AND(DT$6&gt;=$F165,DT$6&lt;=$H165)*(DT$6-$F165+1),$J165/2,$M165,TRUE)-_xlfn.NORM.DIST(AND(DT$6&gt;=$F165,DT$6&lt;=$H165)*(DS$6-$F165+1),$J165/2,$M165,TRUE))/(1-2*_xlfn.NORM.DIST(0,$J165/2,$M165,TRUE))*$D165+($K165="Steady Growth")*(AND(DT$6&gt;=$F165,DT$6&lt;=$H165)*((DT$6-$F165+1)/($J165*($J165+1)/2)*$D165))+($K165="custom")*CustCF!DN165</f>
        <v/>
      </c>
      <c r="DU165" s="87">
        <f>($K165="Bell Curve")*(_xlfn.NORM.DIST(AND(DU$6&gt;=$F165,DU$6&lt;=$H165)*(DU$6-$F165+1),$J165/2,$M165,TRUE)-_xlfn.NORM.DIST(AND(DU$6&gt;=$F165,DU$6&lt;=$H165)*(DT$6-$F165+1),$J165/2,$M165,TRUE))/(1-2*_xlfn.NORM.DIST(0,$J165/2,$M165,TRUE))*$D165+($K165="Steady Growth")*(AND(DU$6&gt;=$F165,DU$6&lt;=$H165)*((DU$6-$F165+1)/($J165*($J165+1)/2)*$D165))+($K165="custom")*CustCF!DO165</f>
        <v/>
      </c>
      <c r="DV165" s="87">
        <f>($K165="Bell Curve")*(_xlfn.NORM.DIST(AND(DV$6&gt;=$F165,DV$6&lt;=$H165)*(DV$6-$F165+1),$J165/2,$M165,TRUE)-_xlfn.NORM.DIST(AND(DV$6&gt;=$F165,DV$6&lt;=$H165)*(DU$6-$F165+1),$J165/2,$M165,TRUE))/(1-2*_xlfn.NORM.DIST(0,$J165/2,$M165,TRUE))*$D165+($K165="Steady Growth")*(AND(DV$6&gt;=$F165,DV$6&lt;=$H165)*((DV$6-$F165+1)/($J165*($J165+1)/2)*$D165))+($K165="custom")*CustCF!DP165</f>
        <v/>
      </c>
      <c r="DW165" s="87">
        <f>($K165="Bell Curve")*(_xlfn.NORM.DIST(AND(DW$6&gt;=$F165,DW$6&lt;=$H165)*(DW$6-$F165+1),$J165/2,$M165,TRUE)-_xlfn.NORM.DIST(AND(DW$6&gt;=$F165,DW$6&lt;=$H165)*(DV$6-$F165+1),$J165/2,$M165,TRUE))/(1-2*_xlfn.NORM.DIST(0,$J165/2,$M165,TRUE))*$D165+($K165="Steady Growth")*(AND(DW$6&gt;=$F165,DW$6&lt;=$H165)*((DW$6-$F165+1)/($J165*($J165+1)/2)*$D165))+($K165="custom")*CustCF!DQ165</f>
        <v/>
      </c>
      <c r="DX165" s="87">
        <f>($K165="Bell Curve")*(_xlfn.NORM.DIST(AND(DX$6&gt;=$F165,DX$6&lt;=$H165)*(DX$6-$F165+1),$J165/2,$M165,TRUE)-_xlfn.NORM.DIST(AND(DX$6&gt;=$F165,DX$6&lt;=$H165)*(DW$6-$F165+1),$J165/2,$M165,TRUE))/(1-2*_xlfn.NORM.DIST(0,$J165/2,$M165,TRUE))*$D165+($K165="Steady Growth")*(AND(DX$6&gt;=$F165,DX$6&lt;=$H165)*((DX$6-$F165+1)/($J165*($J165+1)/2)*$D165))+($K165="custom")*CustCF!DR165</f>
        <v/>
      </c>
      <c r="DY165" s="87">
        <f>($K165="Bell Curve")*(_xlfn.NORM.DIST(AND(DY$6&gt;=$F165,DY$6&lt;=$H165)*(DY$6-$F165+1),$J165/2,$M165,TRUE)-_xlfn.NORM.DIST(AND(DY$6&gt;=$F165,DY$6&lt;=$H165)*(DX$6-$F165+1),$J165/2,$M165,TRUE))/(1-2*_xlfn.NORM.DIST(0,$J165/2,$M165,TRUE))*$D165+($K165="Steady Growth")*(AND(DY$6&gt;=$F165,DY$6&lt;=$H165)*((DY$6-$F165+1)/($J165*($J165+1)/2)*$D165))+($K165="custom")*CustCF!DS165</f>
        <v/>
      </c>
      <c r="DZ165" s="87">
        <f>($K165="Bell Curve")*(_xlfn.NORM.DIST(AND(DZ$6&gt;=$F165,DZ$6&lt;=$H165)*(DZ$6-$F165+1),$J165/2,$M165,TRUE)-_xlfn.NORM.DIST(AND(DZ$6&gt;=$F165,DZ$6&lt;=$H165)*(DY$6-$F165+1),$J165/2,$M165,TRUE))/(1-2*_xlfn.NORM.DIST(0,$J165/2,$M165,TRUE))*$D165+($K165="Steady Growth")*(AND(DZ$6&gt;=$F165,DZ$6&lt;=$H165)*((DZ$6-$F165+1)/($J165*($J165+1)/2)*$D165))+($K165="custom")*CustCF!DT165</f>
        <v/>
      </c>
      <c r="EA165" s="87">
        <f>($K165="Bell Curve")*(_xlfn.NORM.DIST(AND(EA$6&gt;=$F165,EA$6&lt;=$H165)*(EA$6-$F165+1),$J165/2,$M165,TRUE)-_xlfn.NORM.DIST(AND(EA$6&gt;=$F165,EA$6&lt;=$H165)*(DZ$6-$F165+1),$J165/2,$M165,TRUE))/(1-2*_xlfn.NORM.DIST(0,$J165/2,$M165,TRUE))*$D165+($K165="Steady Growth")*(AND(EA$6&gt;=$F165,EA$6&lt;=$H165)*((EA$6-$F165+1)/($J165*($J165+1)/2)*$D165))+($K165="custom")*CustCF!DU165</f>
        <v/>
      </c>
      <c r="EB165" s="87">
        <f>($K165="Bell Curve")*(_xlfn.NORM.DIST(AND(EB$6&gt;=$F165,EB$6&lt;=$H165)*(EB$6-$F165+1),$J165/2,$M165,TRUE)-_xlfn.NORM.DIST(AND(EB$6&gt;=$F165,EB$6&lt;=$H165)*(EA$6-$F165+1),$J165/2,$M165,TRUE))/(1-2*_xlfn.NORM.DIST(0,$J165/2,$M165,TRUE))*$D165+($K165="Steady Growth")*(AND(EB$6&gt;=$F165,EB$6&lt;=$H165)*((EB$6-$F165+1)/($J165*($J165+1)/2)*$D165))+($K165="custom")*CustCF!DV165</f>
        <v/>
      </c>
      <c r="EC165" s="87">
        <f>($K165="Bell Curve")*(_xlfn.NORM.DIST(AND(EC$6&gt;=$F165,EC$6&lt;=$H165)*(EC$6-$F165+1),$J165/2,$M165,TRUE)-_xlfn.NORM.DIST(AND(EC$6&gt;=$F165,EC$6&lt;=$H165)*(EB$6-$F165+1),$J165/2,$M165,TRUE))/(1-2*_xlfn.NORM.DIST(0,$J165/2,$M165,TRUE))*$D165+($K165="Steady Growth")*(AND(EC$6&gt;=$F165,EC$6&lt;=$H165)*((EC$6-$F165+1)/($J165*($J165+1)/2)*$D165))+($K165="custom")*CustCF!DW165</f>
        <v/>
      </c>
      <c r="ED165" s="87">
        <f>($K165="Bell Curve")*(_xlfn.NORM.DIST(AND(ED$6&gt;=$F165,ED$6&lt;=$H165)*(ED$6-$F165+1),$J165/2,$M165,TRUE)-_xlfn.NORM.DIST(AND(ED$6&gt;=$F165,ED$6&lt;=$H165)*(EC$6-$F165+1),$J165/2,$M165,TRUE))/(1-2*_xlfn.NORM.DIST(0,$J165/2,$M165,TRUE))*$D165+($K165="Steady Growth")*(AND(ED$6&gt;=$F165,ED$6&lt;=$H165)*((ED$6-$F165+1)/($J165*($J165+1)/2)*$D165))+($K165="custom")*CustCF!DX165</f>
        <v/>
      </c>
      <c r="EE165" s="87">
        <f>($K165="Bell Curve")*(_xlfn.NORM.DIST(AND(EE$6&gt;=$F165,EE$6&lt;=$H165)*(EE$6-$F165+1),$J165/2,$M165,TRUE)-_xlfn.NORM.DIST(AND(EE$6&gt;=$F165,EE$6&lt;=$H165)*(ED$6-$F165+1),$J165/2,$M165,TRUE))/(1-2*_xlfn.NORM.DIST(0,$J165/2,$M165,TRUE))*$D165+($K165="Steady Growth")*(AND(EE$6&gt;=$F165,EE$6&lt;=$H165)*((EE$6-$F165+1)/($J165*($J165+1)/2)*$D165))+($K165="custom")*CustCF!DY165</f>
        <v/>
      </c>
      <c r="EF165" s="87">
        <f>($K165="Bell Curve")*(_xlfn.NORM.DIST(AND(EF$6&gt;=$F165,EF$6&lt;=$H165)*(EF$6-$F165+1),$J165/2,$M165,TRUE)-_xlfn.NORM.DIST(AND(EF$6&gt;=$F165,EF$6&lt;=$H165)*(EE$6-$F165+1),$J165/2,$M165,TRUE))/(1-2*_xlfn.NORM.DIST(0,$J165/2,$M165,TRUE))*$D165+($K165="Steady Growth")*(AND(EF$6&gt;=$F165,EF$6&lt;=$H165)*((EF$6-$F165+1)/($J165*($J165+1)/2)*$D165))+($K165="custom")*CustCF!DZ165</f>
        <v/>
      </c>
      <c r="EG165" s="87">
        <f>($K165="Bell Curve")*(_xlfn.NORM.DIST(AND(EG$6&gt;=$F165,EG$6&lt;=$H165)*(EG$6-$F165+1),$J165/2,$M165,TRUE)-_xlfn.NORM.DIST(AND(EG$6&gt;=$F165,EG$6&lt;=$H165)*(EF$6-$F165+1),$J165/2,$M165,TRUE))/(1-2*_xlfn.NORM.DIST(0,$J165/2,$M165,TRUE))*$D165+($K165="Steady Growth")*(AND(EG$6&gt;=$F165,EG$6&lt;=$H165)*((EG$6-$F165+1)/($J165*($J165+1)/2)*$D165))+($K165="custom")*CustCF!EA165</f>
        <v/>
      </c>
      <c r="EH165" s="87">
        <f>($K165="Bell Curve")*(_xlfn.NORM.DIST(AND(EH$6&gt;=$F165,EH$6&lt;=$H165)*(EH$6-$F165+1),$J165/2,$M165,TRUE)-_xlfn.NORM.DIST(AND(EH$6&gt;=$F165,EH$6&lt;=$H165)*(EG$6-$F165+1),$J165/2,$M165,TRUE))/(1-2*_xlfn.NORM.DIST(0,$J165/2,$M165,TRUE))*$D165+($K165="Steady Growth")*(AND(EH$6&gt;=$F165,EH$6&lt;=$H165)*((EH$6-$F165+1)/($J165*($J165+1)/2)*$D165))+($K165="custom")*CustCF!EB165</f>
        <v/>
      </c>
      <c r="EI165" s="87">
        <f>($K165="Bell Curve")*(_xlfn.NORM.DIST(AND(EI$6&gt;=$F165,EI$6&lt;=$H165)*(EI$6-$F165+1),$J165/2,$M165,TRUE)-_xlfn.NORM.DIST(AND(EI$6&gt;=$F165,EI$6&lt;=$H165)*(EH$6-$F165+1),$J165/2,$M165,TRUE))/(1-2*_xlfn.NORM.DIST(0,$J165/2,$M165,TRUE))*$D165+($K165="Steady Growth")*(AND(EI$6&gt;=$F165,EI$6&lt;=$H165)*((EI$6-$F165+1)/($J165*($J165+1)/2)*$D165))+($K165="custom")*CustCF!EC165</f>
        <v/>
      </c>
      <c r="EJ165" s="87">
        <f>($K165="Bell Curve")*(_xlfn.NORM.DIST(AND(EJ$6&gt;=$F165,EJ$6&lt;=$H165)*(EJ$6-$F165+1),$J165/2,$M165,TRUE)-_xlfn.NORM.DIST(AND(EJ$6&gt;=$F165,EJ$6&lt;=$H165)*(EI$6-$F165+1),$J165/2,$M165,TRUE))/(1-2*_xlfn.NORM.DIST(0,$J165/2,$M165,TRUE))*$D165+($K165="Steady Growth")*(AND(EJ$6&gt;=$F165,EJ$6&lt;=$H165)*((EJ$6-$F165+1)/($J165*($J165+1)/2)*$D165))+($K165="custom")*CustCF!ED165</f>
        <v/>
      </c>
      <c r="EK165" s="87">
        <f>($K165="Bell Curve")*(_xlfn.NORM.DIST(AND(EK$6&gt;=$F165,EK$6&lt;=$H165)*(EK$6-$F165+1),$J165/2,$M165,TRUE)-_xlfn.NORM.DIST(AND(EK$6&gt;=$F165,EK$6&lt;=$H165)*(EJ$6-$F165+1),$J165/2,$M165,TRUE))/(1-2*_xlfn.NORM.DIST(0,$J165/2,$M165,TRUE))*$D165+($K165="Steady Growth")*(AND(EK$6&gt;=$F165,EK$6&lt;=$H165)*((EK$6-$F165+1)/($J165*($J165+1)/2)*$D165))+($K165="custom")*CustCF!EE165</f>
        <v/>
      </c>
      <c r="EL165" s="87">
        <f>($K165="Bell Curve")*(_xlfn.NORM.DIST(AND(EL$6&gt;=$F165,EL$6&lt;=$H165)*(EL$6-$F165+1),$J165/2,$M165,TRUE)-_xlfn.NORM.DIST(AND(EL$6&gt;=$F165,EL$6&lt;=$H165)*(EK$6-$F165+1),$J165/2,$M165,TRUE))/(1-2*_xlfn.NORM.DIST(0,$J165/2,$M165,TRUE))*$D165+($K165="Steady Growth")*(AND(EL$6&gt;=$F165,EL$6&lt;=$H165)*((EL$6-$F165+1)/($J165*($J165+1)/2)*$D165))+($K165="custom")*CustCF!EF165</f>
        <v/>
      </c>
      <c r="EM165" s="87">
        <f>($K165="Bell Curve")*(_xlfn.NORM.DIST(AND(EM$6&gt;=$F165,EM$6&lt;=$H165)*(EM$6-$F165+1),$J165/2,$M165,TRUE)-_xlfn.NORM.DIST(AND(EM$6&gt;=$F165,EM$6&lt;=$H165)*(EL$6-$F165+1),$J165/2,$M165,TRUE))/(1-2*_xlfn.NORM.DIST(0,$J165/2,$M165,TRUE))*$D165+($K165="Steady Growth")*(AND(EM$6&gt;=$F165,EM$6&lt;=$H165)*((EM$6-$F165+1)/($J165*($J165+1)/2)*$D165))+($K165="custom")*CustCF!EG165</f>
        <v/>
      </c>
      <c r="EN165" s="87">
        <f>($K165="Bell Curve")*(_xlfn.NORM.DIST(AND(EN$6&gt;=$F165,EN$6&lt;=$H165)*(EN$6-$F165+1),$J165/2,$M165,TRUE)-_xlfn.NORM.DIST(AND(EN$6&gt;=$F165,EN$6&lt;=$H165)*(EM$6-$F165+1),$J165/2,$M165,TRUE))/(1-2*_xlfn.NORM.DIST(0,$J165/2,$M165,TRUE))*$D165+($K165="Steady Growth")*(AND(EN$6&gt;=$F165,EN$6&lt;=$H165)*((EN$6-$F165+1)/($J165*($J165+1)/2)*$D165))+($K165="custom")*CustCF!EH165</f>
        <v/>
      </c>
      <c r="EO165" s="87">
        <f>($K165="Bell Curve")*(_xlfn.NORM.DIST(AND(EO$6&gt;=$F165,EO$6&lt;=$H165)*(EO$6-$F165+1),$J165/2,$M165,TRUE)-_xlfn.NORM.DIST(AND(EO$6&gt;=$F165,EO$6&lt;=$H165)*(EN$6-$F165+1),$J165/2,$M165,TRUE))/(1-2*_xlfn.NORM.DIST(0,$J165/2,$M165,TRUE))*$D165+($K165="Steady Growth")*(AND(EO$6&gt;=$F165,EO$6&lt;=$H165)*((EO$6-$F165+1)/($J165*($J165+1)/2)*$D165))+($K165="custom")*CustCF!EI165</f>
        <v/>
      </c>
      <c r="EP165" s="87">
        <f>($K165="Bell Curve")*(_xlfn.NORM.DIST(AND(EP$6&gt;=$F165,EP$6&lt;=$H165)*(EP$6-$F165+1),$J165/2,$M165,TRUE)-_xlfn.NORM.DIST(AND(EP$6&gt;=$F165,EP$6&lt;=$H165)*(EO$6-$F165+1),$J165/2,$M165,TRUE))/(1-2*_xlfn.NORM.DIST(0,$J165/2,$M165,TRUE))*$D165+($K165="Steady Growth")*(AND(EP$6&gt;=$F165,EP$6&lt;=$H165)*((EP$6-$F165+1)/($J165*($J165+1)/2)*$D165))+($K165="custom")*CustCF!EJ165</f>
        <v/>
      </c>
      <c r="EQ165" s="87">
        <f>($K165="Bell Curve")*(_xlfn.NORM.DIST(AND(EQ$6&gt;=$F165,EQ$6&lt;=$H165)*(EQ$6-$F165+1),$J165/2,$M165,TRUE)-_xlfn.NORM.DIST(AND(EQ$6&gt;=$F165,EQ$6&lt;=$H165)*(EP$6-$F165+1),$J165/2,$M165,TRUE))/(1-2*_xlfn.NORM.DIST(0,$J165/2,$M165,TRUE))*$D165+($K165="Steady Growth")*(AND(EQ$6&gt;=$F165,EQ$6&lt;=$H165)*((EQ$6-$F165+1)/($J165*($J165+1)/2)*$D165))+($K165="custom")*CustCF!EK165</f>
        <v/>
      </c>
      <c r="ER165" s="87">
        <f>($K165="Bell Curve")*(_xlfn.NORM.DIST(AND(ER$6&gt;=$F165,ER$6&lt;=$H165)*(ER$6-$F165+1),$J165/2,$M165,TRUE)-_xlfn.NORM.DIST(AND(ER$6&gt;=$F165,ER$6&lt;=$H165)*(EQ$6-$F165+1),$J165/2,$M165,TRUE))/(1-2*_xlfn.NORM.DIST(0,$J165/2,$M165,TRUE))*$D165+($K165="Steady Growth")*(AND(ER$6&gt;=$F165,ER$6&lt;=$H165)*((ER$6-$F165+1)/($J165*($J165+1)/2)*$D165))+($K165="custom")*CustCF!EL165</f>
        <v/>
      </c>
      <c r="ES165" s="87">
        <f>($K165="Bell Curve")*(_xlfn.NORM.DIST(AND(ES$6&gt;=$F165,ES$6&lt;=$H165)*(ES$6-$F165+1),$J165/2,$M165,TRUE)-_xlfn.NORM.DIST(AND(ES$6&gt;=$F165,ES$6&lt;=$H165)*(ER$6-$F165+1),$J165/2,$M165,TRUE))/(1-2*_xlfn.NORM.DIST(0,$J165/2,$M165,TRUE))*$D165+($K165="Steady Growth")*(AND(ES$6&gt;=$F165,ES$6&lt;=$H165)*((ES$6-$F165+1)/($J165*($J165+1)/2)*$D165))+($K165="custom")*CustCF!EM165</f>
        <v/>
      </c>
      <c r="ET165" s="87">
        <f>($K165="Bell Curve")*(_xlfn.NORM.DIST(AND(ET$6&gt;=$F165,ET$6&lt;=$H165)*(ET$6-$F165+1),$J165/2,$M165,TRUE)-_xlfn.NORM.DIST(AND(ET$6&gt;=$F165,ET$6&lt;=$H165)*(ES$6-$F165+1),$J165/2,$M165,TRUE))/(1-2*_xlfn.NORM.DIST(0,$J165/2,$M165,TRUE))*$D165+($K165="Steady Growth")*(AND(ET$6&gt;=$F165,ET$6&lt;=$H165)*((ET$6-$F165+1)/($J165*($J165+1)/2)*$D165))+($K165="custom")*CustCF!EN165</f>
        <v/>
      </c>
      <c r="EU165" s="87">
        <f>($K165="Bell Curve")*(_xlfn.NORM.DIST(AND(EU$6&gt;=$F165,EU$6&lt;=$H165)*(EU$6-$F165+1),$J165/2,$M165,TRUE)-_xlfn.NORM.DIST(AND(EU$6&gt;=$F165,EU$6&lt;=$H165)*(ET$6-$F165+1),$J165/2,$M165,TRUE))/(1-2*_xlfn.NORM.DIST(0,$J165/2,$M165,TRUE))*$D165+($K165="Steady Growth")*(AND(EU$6&gt;=$F165,EU$6&lt;=$H165)*((EU$6-$F165+1)/($J165*($J165+1)/2)*$D165))+($K165="custom")*CustCF!EO165</f>
        <v/>
      </c>
      <c r="EV165" s="87">
        <f>($K165="Bell Curve")*(_xlfn.NORM.DIST(AND(EV$6&gt;=$F165,EV$6&lt;=$H165)*(EV$6-$F165+1),$J165/2,$M165,TRUE)-_xlfn.NORM.DIST(AND(EV$6&gt;=$F165,EV$6&lt;=$H165)*(EU$6-$F165+1),$J165/2,$M165,TRUE))/(1-2*_xlfn.NORM.DIST(0,$J165/2,$M165,TRUE))*$D165+($K165="Steady Growth")*(AND(EV$6&gt;=$F165,EV$6&lt;=$H165)*((EV$6-$F165+1)/($J165*($J165+1)/2)*$D165))+($K165="custom")*CustCF!EP165</f>
        <v/>
      </c>
      <c r="EW165" s="87">
        <f>($K165="Bell Curve")*(_xlfn.NORM.DIST(AND(EW$6&gt;=$F165,EW$6&lt;=$H165)*(EW$6-$F165+1),$J165/2,$M165,TRUE)-_xlfn.NORM.DIST(AND(EW$6&gt;=$F165,EW$6&lt;=$H165)*(EV$6-$F165+1),$J165/2,$M165,TRUE))/(1-2*_xlfn.NORM.DIST(0,$J165/2,$M165,TRUE))*$D165+($K165="Steady Growth")*(AND(EW$6&gt;=$F165,EW$6&lt;=$H165)*((EW$6-$F165+1)/($J165*($J165+1)/2)*$D165))+($K165="custom")*CustCF!EQ165</f>
        <v/>
      </c>
      <c r="EX165" s="87">
        <f>($K165="Bell Curve")*(_xlfn.NORM.DIST(AND(EX$6&gt;=$F165,EX$6&lt;=$H165)*(EX$6-$F165+1),$J165/2,$M165,TRUE)-_xlfn.NORM.DIST(AND(EX$6&gt;=$F165,EX$6&lt;=$H165)*(EW$6-$F165+1),$J165/2,$M165,TRUE))/(1-2*_xlfn.NORM.DIST(0,$J165/2,$M165,TRUE))*$D165+($K165="Steady Growth")*(AND(EX$6&gt;=$F165,EX$6&lt;=$H165)*((EX$6-$F165+1)/($J165*($J165+1)/2)*$D165))+($K165="custom")*CustCF!ER165</f>
        <v/>
      </c>
      <c r="EY165" s="87">
        <f>($K165="Bell Curve")*(_xlfn.NORM.DIST(AND(EY$6&gt;=$F165,EY$6&lt;=$H165)*(EY$6-$F165+1),$J165/2,$M165,TRUE)-_xlfn.NORM.DIST(AND(EY$6&gt;=$F165,EY$6&lt;=$H165)*(EX$6-$F165+1),$J165/2,$M165,TRUE))/(1-2*_xlfn.NORM.DIST(0,$J165/2,$M165,TRUE))*$D165+($K165="Steady Growth")*(AND(EY$6&gt;=$F165,EY$6&lt;=$H165)*((EY$6-$F165+1)/($J165*($J165+1)/2)*$D165))+($K165="custom")*CustCF!ES165</f>
        <v/>
      </c>
      <c r="EZ165" s="87">
        <f>($K165="Bell Curve")*(_xlfn.NORM.DIST(AND(EZ$6&gt;=$F165,EZ$6&lt;=$H165)*(EZ$6-$F165+1),$J165/2,$M165,TRUE)-_xlfn.NORM.DIST(AND(EZ$6&gt;=$F165,EZ$6&lt;=$H165)*(EY$6-$F165+1),$J165/2,$M165,TRUE))/(1-2*_xlfn.NORM.DIST(0,$J165/2,$M165,TRUE))*$D165+($K165="Steady Growth")*(AND(EZ$6&gt;=$F165,EZ$6&lt;=$H165)*((EZ$6-$F165+1)/($J165*($J165+1)/2)*$D165))+($K165="custom")*CustCF!ET165</f>
        <v/>
      </c>
      <c r="FA165" s="87">
        <f>($K165="Bell Curve")*(_xlfn.NORM.DIST(AND(FA$6&gt;=$F165,FA$6&lt;=$H165)*(FA$6-$F165+1),$J165/2,$M165,TRUE)-_xlfn.NORM.DIST(AND(FA$6&gt;=$F165,FA$6&lt;=$H165)*(EZ$6-$F165+1),$J165/2,$M165,TRUE))/(1-2*_xlfn.NORM.DIST(0,$J165/2,$M165,TRUE))*$D165+($K165="Steady Growth")*(AND(FA$6&gt;=$F165,FA$6&lt;=$H165)*((FA$6-$F165+1)/($J165*($J165+1)/2)*$D165))+($K165="custom")*CustCF!EU165</f>
        <v/>
      </c>
      <c r="FB165" s="87">
        <f>($K165="Bell Curve")*(_xlfn.NORM.DIST(AND(FB$6&gt;=$F165,FB$6&lt;=$H165)*(FB$6-$F165+1),$J165/2,$M165,TRUE)-_xlfn.NORM.DIST(AND(FB$6&gt;=$F165,FB$6&lt;=$H165)*(FA$6-$F165+1),$J165/2,$M165,TRUE))/(1-2*_xlfn.NORM.DIST(0,$J165/2,$M165,TRUE))*$D165+($K165="Steady Growth")*(AND(FB$6&gt;=$F165,FB$6&lt;=$H165)*((FB$6-$F165+1)/($J165*($J165+1)/2)*$D165))+($K165="custom")*CustCF!EV165</f>
        <v/>
      </c>
      <c r="FC165" s="87">
        <f>($K165="Bell Curve")*(_xlfn.NORM.DIST(AND(FC$6&gt;=$F165,FC$6&lt;=$H165)*(FC$6-$F165+1),$J165/2,$M165,TRUE)-_xlfn.NORM.DIST(AND(FC$6&gt;=$F165,FC$6&lt;=$H165)*(FB$6-$F165+1),$J165/2,$M165,TRUE))/(1-2*_xlfn.NORM.DIST(0,$J165/2,$M165,TRUE))*$D165+($K165="Steady Growth")*(AND(FC$6&gt;=$F165,FC$6&lt;=$H165)*((FC$6-$F165+1)/($J165*($J165+1)/2)*$D165))+($K165="custom")*CustCF!EW165</f>
        <v/>
      </c>
      <c r="FD165" s="87">
        <f>($K165="Bell Curve")*(_xlfn.NORM.DIST(AND(FD$6&gt;=$F165,FD$6&lt;=$H165)*(FD$6-$F165+1),$J165/2,$M165,TRUE)-_xlfn.NORM.DIST(AND(FD$6&gt;=$F165,FD$6&lt;=$H165)*(FC$6-$F165+1),$J165/2,$M165,TRUE))/(1-2*_xlfn.NORM.DIST(0,$J165/2,$M165,TRUE))*$D165+($K165="Steady Growth")*(AND(FD$6&gt;=$F165,FD$6&lt;=$H165)*((FD$6-$F165+1)/($J165*($J165+1)/2)*$D165))+($K165="custom")*CustCF!EX165</f>
        <v/>
      </c>
      <c r="FE165" s="87">
        <f>($K165="Bell Curve")*(_xlfn.NORM.DIST(AND(FE$6&gt;=$F165,FE$6&lt;=$H165)*(FE$6-$F165+1),$J165/2,$M165,TRUE)-_xlfn.NORM.DIST(AND(FE$6&gt;=$F165,FE$6&lt;=$H165)*(FD$6-$F165+1),$J165/2,$M165,TRUE))/(1-2*_xlfn.NORM.DIST(0,$J165/2,$M165,TRUE))*$D165+($K165="Steady Growth")*(AND(FE$6&gt;=$F165,FE$6&lt;=$H165)*((FE$6-$F165+1)/($J165*($J165+1)/2)*$D165))+($K165="custom")*CustCF!EY165</f>
        <v/>
      </c>
      <c r="FF165" s="87">
        <f>($K165="Bell Curve")*(_xlfn.NORM.DIST(AND(FF$6&gt;=$F165,FF$6&lt;=$H165)*(FF$6-$F165+1),$J165/2,$M165,TRUE)-_xlfn.NORM.DIST(AND(FF$6&gt;=$F165,FF$6&lt;=$H165)*(FE$6-$F165+1),$J165/2,$M165,TRUE))/(1-2*_xlfn.NORM.DIST(0,$J165/2,$M165,TRUE))*$D165+($K165="Steady Growth")*(AND(FF$6&gt;=$F165,FF$6&lt;=$H165)*((FF$6-$F165+1)/($J165*($J165+1)/2)*$D165))+($K165="custom")*CustCF!EZ165</f>
        <v/>
      </c>
      <c r="FG165" s="87">
        <f>($K165="Bell Curve")*(_xlfn.NORM.DIST(AND(FG$6&gt;=$F165,FG$6&lt;=$H165)*(FG$6-$F165+1),$J165/2,$M165,TRUE)-_xlfn.NORM.DIST(AND(FG$6&gt;=$F165,FG$6&lt;=$H165)*(FF$6-$F165+1),$J165/2,$M165,TRUE))/(1-2*_xlfn.NORM.DIST(0,$J165/2,$M165,TRUE))*$D165+($K165="Steady Growth")*(AND(FG$6&gt;=$F165,FG$6&lt;=$H165)*((FG$6-$F165+1)/($J165*($J165+1)/2)*$D165))+($K165="custom")*CustCF!FA165</f>
        <v/>
      </c>
      <c r="FH165" s="87">
        <f>($K165="Bell Curve")*(_xlfn.NORM.DIST(AND(FH$6&gt;=$F165,FH$6&lt;=$H165)*(FH$6-$F165+1),$J165/2,$M165,TRUE)-_xlfn.NORM.DIST(AND(FH$6&gt;=$F165,FH$6&lt;=$H165)*(FG$6-$F165+1),$J165/2,$M165,TRUE))/(1-2*_xlfn.NORM.DIST(0,$J165/2,$M165,TRUE))*$D165+($K165="Steady Growth")*(AND(FH$6&gt;=$F165,FH$6&lt;=$H165)*((FH$6-$F165+1)/($J165*($J165+1)/2)*$D165))+($K165="custom")*CustCF!FB165</f>
        <v/>
      </c>
      <c r="FI165" s="87">
        <f>($K165="Bell Curve")*(_xlfn.NORM.DIST(AND(FI$6&gt;=$F165,FI$6&lt;=$H165)*(FI$6-$F165+1),$J165/2,$M165,TRUE)-_xlfn.NORM.DIST(AND(FI$6&gt;=$F165,FI$6&lt;=$H165)*(FH$6-$F165+1),$J165/2,$M165,TRUE))/(1-2*_xlfn.NORM.DIST(0,$J165/2,$M165,TRUE))*$D165+($K165="Steady Growth")*(AND(FI$6&gt;=$F165,FI$6&lt;=$H165)*((FI$6-$F165+1)/($J165*($J165+1)/2)*$D165))+($K165="custom")*CustCF!FC165</f>
        <v/>
      </c>
      <c r="FJ165" s="87">
        <f>($K165="Bell Curve")*(_xlfn.NORM.DIST(AND(FJ$6&gt;=$F165,FJ$6&lt;=$H165)*(FJ$6-$F165+1),$J165/2,$M165,TRUE)-_xlfn.NORM.DIST(AND(FJ$6&gt;=$F165,FJ$6&lt;=$H165)*(FI$6-$F165+1),$J165/2,$M165,TRUE))/(1-2*_xlfn.NORM.DIST(0,$J165/2,$M165,TRUE))*$D165+($K165="Steady Growth")*(AND(FJ$6&gt;=$F165,FJ$6&lt;=$H165)*((FJ$6-$F165+1)/($J165*($J165+1)/2)*$D165))+($K165="custom")*CustCF!FD165</f>
        <v/>
      </c>
      <c r="FK165" s="87">
        <f>($K165="Bell Curve")*(_xlfn.NORM.DIST(AND(FK$6&gt;=$F165,FK$6&lt;=$H165)*(FK$6-$F165+1),$J165/2,$M165,TRUE)-_xlfn.NORM.DIST(AND(FK$6&gt;=$F165,FK$6&lt;=$H165)*(FJ$6-$F165+1),$J165/2,$M165,TRUE))/(1-2*_xlfn.NORM.DIST(0,$J165/2,$M165,TRUE))*$D165+($K165="Steady Growth")*(AND(FK$6&gt;=$F165,FK$6&lt;=$H165)*((FK$6-$F165+1)/($J165*($J165+1)/2)*$D165))+($K165="custom")*CustCF!FE165</f>
        <v/>
      </c>
      <c r="FL165" s="87">
        <f>($K165="Bell Curve")*(_xlfn.NORM.DIST(AND(FL$6&gt;=$F165,FL$6&lt;=$H165)*(FL$6-$F165+1),$J165/2,$M165,TRUE)-_xlfn.NORM.DIST(AND(FL$6&gt;=$F165,FL$6&lt;=$H165)*(FK$6-$F165+1),$J165/2,$M165,TRUE))/(1-2*_xlfn.NORM.DIST(0,$J165/2,$M165,TRUE))*$D165+($K165="Steady Growth")*(AND(FL$6&gt;=$F165,FL$6&lt;=$H165)*((FL$6-$F165+1)/($J165*($J165+1)/2)*$D165))+($K165="custom")*CustCF!FF165</f>
        <v/>
      </c>
      <c r="FM165" s="87">
        <f>($K165="Bell Curve")*(_xlfn.NORM.DIST(AND(FM$6&gt;=$F165,FM$6&lt;=$H165)*(FM$6-$F165+1),$J165/2,$M165,TRUE)-_xlfn.NORM.DIST(AND(FM$6&gt;=$F165,FM$6&lt;=$H165)*(FL$6-$F165+1),$J165/2,$M165,TRUE))/(1-2*_xlfn.NORM.DIST(0,$J165/2,$M165,TRUE))*$D165+($K165="Steady Growth")*(AND(FM$6&gt;=$F165,FM$6&lt;=$H165)*((FM$6-$F165+1)/($J165*($J165+1)/2)*$D165))+($K165="custom")*CustCF!FG165</f>
        <v/>
      </c>
      <c r="FN165" s="87">
        <f>($K165="Bell Curve")*(_xlfn.NORM.DIST(AND(FN$6&gt;=$F165,FN$6&lt;=$H165)*(FN$6-$F165+1),$J165/2,$M165,TRUE)-_xlfn.NORM.DIST(AND(FN$6&gt;=$F165,FN$6&lt;=$H165)*(FM$6-$F165+1),$J165/2,$M165,TRUE))/(1-2*_xlfn.NORM.DIST(0,$J165/2,$M165,TRUE))*$D165+($K165="Steady Growth")*(AND(FN$6&gt;=$F165,FN$6&lt;=$H165)*((FN$6-$F165+1)/($J165*($J165+1)/2)*$D165))+($K165="custom")*CustCF!FH165</f>
        <v/>
      </c>
      <c r="FO165" s="87">
        <f>($K165="Bell Curve")*(_xlfn.NORM.DIST(AND(FO$6&gt;=$F165,FO$6&lt;=$H165)*(FO$6-$F165+1),$J165/2,$M165,TRUE)-_xlfn.NORM.DIST(AND(FO$6&gt;=$F165,FO$6&lt;=$H165)*(FN$6-$F165+1),$J165/2,$M165,TRUE))/(1-2*_xlfn.NORM.DIST(0,$J165/2,$M165,TRUE))*$D165+($K165="Steady Growth")*(AND(FO$6&gt;=$F165,FO$6&lt;=$H165)*((FO$6-$F165+1)/($J165*($J165+1)/2)*$D165))+($K165="custom")*CustCF!FI165</f>
        <v/>
      </c>
      <c r="FP165" s="87">
        <f>($K165="Bell Curve")*(_xlfn.NORM.DIST(AND(FP$6&gt;=$F165,FP$6&lt;=$H165)*(FP$6-$F165+1),$J165/2,$M165,TRUE)-_xlfn.NORM.DIST(AND(FP$6&gt;=$F165,FP$6&lt;=$H165)*(FO$6-$F165+1),$J165/2,$M165,TRUE))/(1-2*_xlfn.NORM.DIST(0,$J165/2,$M165,TRUE))*$D165+($K165="Steady Growth")*(AND(FP$6&gt;=$F165,FP$6&lt;=$H165)*((FP$6-$F165+1)/($J165*($J165+1)/2)*$D165))+($K165="custom")*CustCF!FJ165</f>
        <v/>
      </c>
      <c r="FQ165" s="87">
        <f>($K165="Bell Curve")*(_xlfn.NORM.DIST(AND(FQ$6&gt;=$F165,FQ$6&lt;=$H165)*(FQ$6-$F165+1),$J165/2,$M165,TRUE)-_xlfn.NORM.DIST(AND(FQ$6&gt;=$F165,FQ$6&lt;=$H165)*(FP$6-$F165+1),$J165/2,$M165,TRUE))/(1-2*_xlfn.NORM.DIST(0,$J165/2,$M165,TRUE))*$D165+($K165="Steady Growth")*(AND(FQ$6&gt;=$F165,FQ$6&lt;=$H165)*((FQ$6-$F165+1)/($J165*($J165+1)/2)*$D165))+($K165="custom")*CustCF!FK165</f>
        <v/>
      </c>
      <c r="FR165" s="87">
        <f>($K165="Bell Curve")*(_xlfn.NORM.DIST(AND(FR$6&gt;=$F165,FR$6&lt;=$H165)*(FR$6-$F165+1),$J165/2,$M165,TRUE)-_xlfn.NORM.DIST(AND(FR$6&gt;=$F165,FR$6&lt;=$H165)*(FQ$6-$F165+1),$J165/2,$M165,TRUE))/(1-2*_xlfn.NORM.DIST(0,$J165/2,$M165,TRUE))*$D165+($K165="Steady Growth")*(AND(FR$6&gt;=$F165,FR$6&lt;=$H165)*((FR$6-$F165+1)/($J165*($J165+1)/2)*$D165))+($K165="custom")*CustCF!FL165</f>
        <v/>
      </c>
      <c r="FS165" s="87">
        <f>($K165="Bell Curve")*(_xlfn.NORM.DIST(AND(FS$6&gt;=$F165,FS$6&lt;=$H165)*(FS$6-$F165+1),$J165/2,$M165,TRUE)-_xlfn.NORM.DIST(AND(FS$6&gt;=$F165,FS$6&lt;=$H165)*(FR$6-$F165+1),$J165/2,$M165,TRUE))/(1-2*_xlfn.NORM.DIST(0,$J165/2,$M165,TRUE))*$D165+($K165="Steady Growth")*(AND(FS$6&gt;=$F165,FS$6&lt;=$H165)*((FS$6-$F165+1)/($J165*($J165+1)/2)*$D165))+($K165="custom")*CustCF!FM165</f>
        <v/>
      </c>
      <c r="FT165" s="87">
        <f>($K165="Bell Curve")*(_xlfn.NORM.DIST(AND(FT$6&gt;=$F165,FT$6&lt;=$H165)*(FT$6-$F165+1),$J165/2,$M165,TRUE)-_xlfn.NORM.DIST(AND(FT$6&gt;=$F165,FT$6&lt;=$H165)*(FS$6-$F165+1),$J165/2,$M165,TRUE))/(1-2*_xlfn.NORM.DIST(0,$J165/2,$M165,TRUE))*$D165+($K165="Steady Growth")*(AND(FT$6&gt;=$F165,FT$6&lt;=$H165)*((FT$6-$F165+1)/($J165*($J165+1)/2)*$D165))+($K165="custom")*CustCF!FN165</f>
        <v/>
      </c>
      <c r="FU165" s="87">
        <f>($K165="Bell Curve")*(_xlfn.NORM.DIST(AND(FU$6&gt;=$F165,FU$6&lt;=$H165)*(FU$6-$F165+1),$J165/2,$M165,TRUE)-_xlfn.NORM.DIST(AND(FU$6&gt;=$F165,FU$6&lt;=$H165)*(FT$6-$F165+1),$J165/2,$M165,TRUE))/(1-2*_xlfn.NORM.DIST(0,$J165/2,$M165,TRUE))*$D165+($K165="Steady Growth")*(AND(FU$6&gt;=$F165,FU$6&lt;=$H165)*((FU$6-$F165+1)/($J165*($J165+1)/2)*$D165))+($K165="custom")*CustCF!FO165</f>
        <v/>
      </c>
      <c r="FV165" s="87">
        <f>($K165="Bell Curve")*(_xlfn.NORM.DIST(AND(FV$6&gt;=$F165,FV$6&lt;=$H165)*(FV$6-$F165+1),$J165/2,$M165,TRUE)-_xlfn.NORM.DIST(AND(FV$6&gt;=$F165,FV$6&lt;=$H165)*(FU$6-$F165+1),$J165/2,$M165,TRUE))/(1-2*_xlfn.NORM.DIST(0,$J165/2,$M165,TRUE))*$D165+($K165="Steady Growth")*(AND(FV$6&gt;=$F165,FV$6&lt;=$H165)*((FV$6-$F165+1)/($J165*($J165+1)/2)*$D165))+($K165="custom")*CustCF!FP165</f>
        <v/>
      </c>
      <c r="FW165" s="87">
        <f>($K165="Bell Curve")*(_xlfn.NORM.DIST(AND(FW$6&gt;=$F165,FW$6&lt;=$H165)*(FW$6-$F165+1),$J165/2,$M165,TRUE)-_xlfn.NORM.DIST(AND(FW$6&gt;=$F165,FW$6&lt;=$H165)*(FV$6-$F165+1),$J165/2,$M165,TRUE))/(1-2*_xlfn.NORM.DIST(0,$J165/2,$M165,TRUE))*$D165+($K165="Steady Growth")*(AND(FW$6&gt;=$F165,FW$6&lt;=$H165)*((FW$6-$F165+1)/($J165*($J165+1)/2)*$D165))+($K165="custom")*CustCF!FQ165</f>
        <v/>
      </c>
      <c r="FX165" s="87">
        <f>($K165="Bell Curve")*(_xlfn.NORM.DIST(AND(FX$6&gt;=$F165,FX$6&lt;=$H165)*(FX$6-$F165+1),$J165/2,$M165,TRUE)-_xlfn.NORM.DIST(AND(FX$6&gt;=$F165,FX$6&lt;=$H165)*(FW$6-$F165+1),$J165/2,$M165,TRUE))/(1-2*_xlfn.NORM.DIST(0,$J165/2,$M165,TRUE))*$D165+($K165="Steady Growth")*(AND(FX$6&gt;=$F165,FX$6&lt;=$H165)*((FX$6-$F165+1)/($J165*($J165+1)/2)*$D165))+($K165="custom")*CustCF!FR165</f>
        <v/>
      </c>
      <c r="FY165" s="87">
        <f>($K165="Bell Curve")*(_xlfn.NORM.DIST(AND(FY$6&gt;=$F165,FY$6&lt;=$H165)*(FY$6-$F165+1),$J165/2,$M165,TRUE)-_xlfn.NORM.DIST(AND(FY$6&gt;=$F165,FY$6&lt;=$H165)*(FX$6-$F165+1),$J165/2,$M165,TRUE))/(1-2*_xlfn.NORM.DIST(0,$J165/2,$M165,TRUE))*$D165+($K165="Steady Growth")*(AND(FY$6&gt;=$F165,FY$6&lt;=$H165)*((FY$6-$F165+1)/($J165*($J165+1)/2)*$D165))+($K165="custom")*CustCF!FS165</f>
        <v/>
      </c>
      <c r="FZ165" s="87">
        <f>($K165="Bell Curve")*(_xlfn.NORM.DIST(AND(FZ$6&gt;=$F165,FZ$6&lt;=$H165)*(FZ$6-$F165+1),$J165/2,$M165,TRUE)-_xlfn.NORM.DIST(AND(FZ$6&gt;=$F165,FZ$6&lt;=$H165)*(FY$6-$F165+1),$J165/2,$M165,TRUE))/(1-2*_xlfn.NORM.DIST(0,$J165/2,$M165,TRUE))*$D165+($K165="Steady Growth")*(AND(FZ$6&gt;=$F165,FZ$6&lt;=$H165)*((FZ$6-$F165+1)/($J165*($J165+1)/2)*$D165))+($K165="custom")*CustCF!FT165</f>
        <v/>
      </c>
      <c r="GA165" s="87">
        <f>($K165="Bell Curve")*(_xlfn.NORM.DIST(AND(GA$6&gt;=$F165,GA$6&lt;=$H165)*(GA$6-$F165+1),$J165/2,$M165,TRUE)-_xlfn.NORM.DIST(AND(GA$6&gt;=$F165,GA$6&lt;=$H165)*(FZ$6-$F165+1),$J165/2,$M165,TRUE))/(1-2*_xlfn.NORM.DIST(0,$J165/2,$M165,TRUE))*$D165+($K165="Steady Growth")*(AND(GA$6&gt;=$F165,GA$6&lt;=$H165)*((GA$6-$F165+1)/($J165*($J165+1)/2)*$D165))+($K165="custom")*CustCF!FU165</f>
        <v/>
      </c>
      <c r="GB165" s="87">
        <f>($K165="Bell Curve")*(_xlfn.NORM.DIST(AND(GB$6&gt;=$F165,GB$6&lt;=$H165)*(GB$6-$F165+1),$J165/2,$M165,TRUE)-_xlfn.NORM.DIST(AND(GB$6&gt;=$F165,GB$6&lt;=$H165)*(GA$6-$F165+1),$J165/2,$M165,TRUE))/(1-2*_xlfn.NORM.DIST(0,$J165/2,$M165,TRUE))*$D165+($K165="Steady Growth")*(AND(GB$6&gt;=$F165,GB$6&lt;=$H165)*((GB$6-$F165+1)/($J165*($J165+1)/2)*$D165))+($K165="custom")*CustCF!FV165</f>
        <v/>
      </c>
      <c r="GC165" s="87">
        <f>($K165="Bell Curve")*(_xlfn.NORM.DIST(AND(GC$6&gt;=$F165,GC$6&lt;=$H165)*(GC$6-$F165+1),$J165/2,$M165,TRUE)-_xlfn.NORM.DIST(AND(GC$6&gt;=$F165,GC$6&lt;=$H165)*(GB$6-$F165+1),$J165/2,$M165,TRUE))/(1-2*_xlfn.NORM.DIST(0,$J165/2,$M165,TRUE))*$D165+($K165="Steady Growth")*(AND(GC$6&gt;=$F165,GC$6&lt;=$H165)*((GC$6-$F165+1)/($J165*($J165+1)/2)*$D165))+($K165="custom")*CustCF!FW165</f>
        <v/>
      </c>
      <c r="GD165" s="87">
        <f>($K165="Bell Curve")*(_xlfn.NORM.DIST(AND(GD$6&gt;=$F165,GD$6&lt;=$H165)*(GD$6-$F165+1),$J165/2,$M165,TRUE)-_xlfn.NORM.DIST(AND(GD$6&gt;=$F165,GD$6&lt;=$H165)*(GC$6-$F165+1),$J165/2,$M165,TRUE))/(1-2*_xlfn.NORM.DIST(0,$J165/2,$M165,TRUE))*$D165+($K165="Steady Growth")*(AND(GD$6&gt;=$F165,GD$6&lt;=$H165)*((GD$6-$F165+1)/($J165*($J165+1)/2)*$D165))+($K165="custom")*CustCF!FX165</f>
        <v/>
      </c>
      <c r="GE165" s="87">
        <f>($K165="Bell Curve")*(_xlfn.NORM.DIST(AND(GE$6&gt;=$F165,GE$6&lt;=$H165)*(GE$6-$F165+1),$J165/2,$M165,TRUE)-_xlfn.NORM.DIST(AND(GE$6&gt;=$F165,GE$6&lt;=$H165)*(GD$6-$F165+1),$J165/2,$M165,TRUE))/(1-2*_xlfn.NORM.DIST(0,$J165/2,$M165,TRUE))*$D165+($K165="Steady Growth")*(AND(GE$6&gt;=$F165,GE$6&lt;=$H165)*((GE$6-$F165+1)/($J165*($J165+1)/2)*$D165))+($K165="custom")*CustCF!FY165</f>
        <v/>
      </c>
      <c r="GF165" s="87">
        <f>($K165="Bell Curve")*(_xlfn.NORM.DIST(AND(GF$6&gt;=$F165,GF$6&lt;=$H165)*(GF$6-$F165+1),$J165/2,$M165,TRUE)-_xlfn.NORM.DIST(AND(GF$6&gt;=$F165,GF$6&lt;=$H165)*(GE$6-$F165+1),$J165/2,$M165,TRUE))/(1-2*_xlfn.NORM.DIST(0,$J165/2,$M165,TRUE))*$D165+($K165="Steady Growth")*(AND(GF$6&gt;=$F165,GF$6&lt;=$H165)*((GF$6-$F165+1)/($J165*($J165+1)/2)*$D165))+($K165="custom")*CustCF!FZ165</f>
        <v/>
      </c>
      <c r="GG165" s="87">
        <f>($K165="Bell Curve")*(_xlfn.NORM.DIST(AND(GG$6&gt;=$F165,GG$6&lt;=$H165)*(GG$6-$F165+1),$J165/2,$M165,TRUE)-_xlfn.NORM.DIST(AND(GG$6&gt;=$F165,GG$6&lt;=$H165)*(GF$6-$F165+1),$J165/2,$M165,TRUE))/(1-2*_xlfn.NORM.DIST(0,$J165/2,$M165,TRUE))*$D165+($K165="Steady Growth")*(AND(GG$6&gt;=$F165,GG$6&lt;=$H165)*((GG$6-$F165+1)/($J165*($J165+1)/2)*$D165))+($K165="custom")*CustCF!GA165</f>
        <v/>
      </c>
      <c r="GH165" s="87">
        <f>($K165="Bell Curve")*(_xlfn.NORM.DIST(AND(GH$6&gt;=$F165,GH$6&lt;=$H165)*(GH$6-$F165+1),$J165/2,$M165,TRUE)-_xlfn.NORM.DIST(AND(GH$6&gt;=$F165,GH$6&lt;=$H165)*(GG$6-$F165+1),$J165/2,$M165,TRUE))/(1-2*_xlfn.NORM.DIST(0,$J165/2,$M165,TRUE))*$D165+($K165="Steady Growth")*(AND(GH$6&gt;=$F165,GH$6&lt;=$H165)*((GH$6-$F165+1)/($J165*($J165+1)/2)*$D165))+($K165="custom")*CustCF!GB165</f>
        <v/>
      </c>
      <c r="GI165" s="87">
        <f>($K165="Bell Curve")*(_xlfn.NORM.DIST(AND(GI$6&gt;=$F165,GI$6&lt;=$H165)*(GI$6-$F165+1),$J165/2,$M165,TRUE)-_xlfn.NORM.DIST(AND(GI$6&gt;=$F165,GI$6&lt;=$H165)*(GH$6-$F165+1),$J165/2,$M165,TRUE))/(1-2*_xlfn.NORM.DIST(0,$J165/2,$M165,TRUE))*$D165+($K165="Steady Growth")*(AND(GI$6&gt;=$F165,GI$6&lt;=$H165)*((GI$6-$F165+1)/($J165*($J165+1)/2)*$D165))+($K165="custom")*CustCF!GC165</f>
        <v/>
      </c>
      <c r="GJ165" s="87">
        <f>($K165="Bell Curve")*(_xlfn.NORM.DIST(AND(GJ$6&gt;=$F165,GJ$6&lt;=$H165)*(GJ$6-$F165+1),$J165/2,$M165,TRUE)-_xlfn.NORM.DIST(AND(GJ$6&gt;=$F165,GJ$6&lt;=$H165)*(GI$6-$F165+1),$J165/2,$M165,TRUE))/(1-2*_xlfn.NORM.DIST(0,$J165/2,$M165,TRUE))*$D165+($K165="Steady Growth")*(AND(GJ$6&gt;=$F165,GJ$6&lt;=$H165)*((GJ$6-$F165+1)/($J165*($J165+1)/2)*$D165))+($K165="custom")*CustCF!GD165</f>
        <v/>
      </c>
      <c r="GK165" s="87">
        <f>($K165="Bell Curve")*(_xlfn.NORM.DIST(AND(GK$6&gt;=$F165,GK$6&lt;=$H165)*(GK$6-$F165+1),$J165/2,$M165,TRUE)-_xlfn.NORM.DIST(AND(GK$6&gt;=$F165,GK$6&lt;=$H165)*(GJ$6-$F165+1),$J165/2,$M165,TRUE))/(1-2*_xlfn.NORM.DIST(0,$J165/2,$M165,TRUE))*$D165+($K165="Steady Growth")*(AND(GK$6&gt;=$F165,GK$6&lt;=$H165)*((GK$6-$F165+1)/($J165*($J165+1)/2)*$D165))+($K165="custom")*CustCF!GE165</f>
        <v/>
      </c>
      <c r="GL165" s="87">
        <f>($K165="Bell Curve")*(_xlfn.NORM.DIST(AND(GL$6&gt;=$F165,GL$6&lt;=$H165)*(GL$6-$F165+1),$J165/2,$M165,TRUE)-_xlfn.NORM.DIST(AND(GL$6&gt;=$F165,GL$6&lt;=$H165)*(GK$6-$F165+1),$J165/2,$M165,TRUE))/(1-2*_xlfn.NORM.DIST(0,$J165/2,$M165,TRUE))*$D165+($K165="Steady Growth")*(AND(GL$6&gt;=$F165,GL$6&lt;=$H165)*((GL$6-$F165+1)/($J165*($J165+1)/2)*$D165))+($K165="custom")*CustCF!GF165</f>
        <v/>
      </c>
      <c r="GM165" s="87">
        <f>($K165="Bell Curve")*(_xlfn.NORM.DIST(AND(GM$6&gt;=$F165,GM$6&lt;=$H165)*(GM$6-$F165+1),$J165/2,$M165,TRUE)-_xlfn.NORM.DIST(AND(GM$6&gt;=$F165,GM$6&lt;=$H165)*(GL$6-$F165+1),$J165/2,$M165,TRUE))/(1-2*_xlfn.NORM.DIST(0,$J165/2,$M165,TRUE))*$D165+($K165="Steady Growth")*(AND(GM$6&gt;=$F165,GM$6&lt;=$H165)*((GM$6-$F165+1)/($J165*($J165+1)/2)*$D165))+($K165="custom")*CustCF!GG165</f>
        <v/>
      </c>
      <c r="GN165" s="257">
        <f>($K165="Bell Curve")*(_xlfn.NORM.DIST(AND(GN$6&gt;=$F165,GN$6&lt;=$H165)*(GN$6-$F165+1),$J165/2,$M165,TRUE)-_xlfn.NORM.DIST(AND(GN$6&gt;=$F165,GN$6&lt;=$H165)*(GM$6-$F165+1),$J165/2,$M165,TRUE))/(1-2*_xlfn.NORM.DIST(0,$J165/2,$M165,TRUE))*$D165+($K165="Steady Growth")*(AND(GN$6&gt;=$F165,GN$6&lt;=$H165)*((GN$6-$F165+1)/($J165*($J165+1)/2)*$D165))+($K165="custom")*CustCF!GH165</f>
        <v/>
      </c>
      <c r="GO165" s="1" t="n"/>
      <c r="GP165" s="63" t="n"/>
    </row>
    <row r="166" hidden="1" outlineLevel="1">
      <c r="A166" s="1" t="n"/>
      <c r="B166" s="1" t="n"/>
      <c r="C166" s="251">
        <f>Budget!AJ17</f>
        <v/>
      </c>
      <c r="D166" s="14">
        <f>Budget!AK17</f>
        <v/>
      </c>
      <c r="E166" s="14">
        <f>IF(D166&lt;&gt;0,F166,"")</f>
        <v/>
      </c>
      <c r="F166" s="252" t="n">
        <v>0</v>
      </c>
      <c r="G166" s="921">
        <f>IF(L166="custom",CustCF!F166,INDEX($P$8:$EW$8,MATCH(F166,$P$6:$EW$6,0)))</f>
        <v/>
      </c>
      <c r="H166" s="252" t="n">
        <v>0</v>
      </c>
      <c r="I166" s="921">
        <f>IF(L166="custom",CustCF!G166,INDEX($P$8:$EW$8,MATCH(H166,$P$6:$EW$6,0)))</f>
        <v/>
      </c>
      <c r="J166" s="93">
        <f>H166-F166+1</f>
        <v/>
      </c>
      <c r="K166" s="254" t="inlineStr">
        <is>
          <t>Bell Curve</t>
        </is>
      </c>
      <c r="L166" s="255" t="inlineStr">
        <is>
          <t>Flat (9)</t>
        </is>
      </c>
      <c r="M166" s="256">
        <f>INDEX($D$261:$D$266,MATCH(L166,$C$261:$C$266,0))</f>
        <v/>
      </c>
      <c r="N166" s="13">
        <f>SUM(P166:GN166)</f>
        <v/>
      </c>
      <c r="O166" s="14" t="n"/>
      <c r="P166" s="87">
        <f>($K166="Bell Curve")*(_xlfn.NORM.DIST(AND(P$6&gt;=$F166,P$6&lt;=$H166)*(P$6-$F166+1),$J166/2,$M166,TRUE)-_xlfn.NORM.DIST(AND(P$6&gt;=$F166,P$6&lt;=$H166)*(O$6-$F166+1),$J166/2,$M166,TRUE))/(1-2*_xlfn.NORM.DIST(0,$J166/2,$M166,TRUE))*$D166+($K166="Steady Growth")*(AND(P$6&gt;=$F166,P$6&lt;=$H166)*((P$6-$F166+1)/($J166*($J166+1)/2)*$D166))+($K166="custom")*CustCF!J166</f>
        <v/>
      </c>
      <c r="Q166" s="87">
        <f>($K166="Bell Curve")*(_xlfn.NORM.DIST(AND(Q$6&gt;=$F166,Q$6&lt;=$H166)*(Q$6-$F166+1),$J166/2,$M166,TRUE)-_xlfn.NORM.DIST(AND(Q$6&gt;=$F166,Q$6&lt;=$H166)*(P$6-$F166+1),$J166/2,$M166,TRUE))/(1-2*_xlfn.NORM.DIST(0,$J166/2,$M166,TRUE))*$D166+($K166="Steady Growth")*(AND(Q$6&gt;=$F166,Q$6&lt;=$H166)*((Q$6-$F166+1)/($J166*($J166+1)/2)*$D166))+($K166="custom")*CustCF!K166</f>
        <v/>
      </c>
      <c r="R166" s="87">
        <f>($K166="Bell Curve")*(_xlfn.NORM.DIST(AND(R$6&gt;=$F166,R$6&lt;=$H166)*(R$6-$F166+1),$J166/2,$M166,TRUE)-_xlfn.NORM.DIST(AND(R$6&gt;=$F166,R$6&lt;=$H166)*(Q$6-$F166+1),$J166/2,$M166,TRUE))/(1-2*_xlfn.NORM.DIST(0,$J166/2,$M166,TRUE))*$D166+($K166="Steady Growth")*(AND(R$6&gt;=$F166,R$6&lt;=$H166)*((R$6-$F166+1)/($J166*($J166+1)/2)*$D166))+($K166="custom")*CustCF!L166</f>
        <v/>
      </c>
      <c r="S166" s="87">
        <f>($K166="Bell Curve")*(_xlfn.NORM.DIST(AND(S$6&gt;=$F166,S$6&lt;=$H166)*(S$6-$F166+1),$J166/2,$M166,TRUE)-_xlfn.NORM.DIST(AND(S$6&gt;=$F166,S$6&lt;=$H166)*(R$6-$F166+1),$J166/2,$M166,TRUE))/(1-2*_xlfn.NORM.DIST(0,$J166/2,$M166,TRUE))*$D166+($K166="Steady Growth")*(AND(S$6&gt;=$F166,S$6&lt;=$H166)*((S$6-$F166+1)/($J166*($J166+1)/2)*$D166))+($K166="custom")*CustCF!M166</f>
        <v/>
      </c>
      <c r="T166" s="87">
        <f>($K166="Bell Curve")*(_xlfn.NORM.DIST(AND(T$6&gt;=$F166,T$6&lt;=$H166)*(T$6-$F166+1),$J166/2,$M166,TRUE)-_xlfn.NORM.DIST(AND(T$6&gt;=$F166,T$6&lt;=$H166)*(S$6-$F166+1),$J166/2,$M166,TRUE))/(1-2*_xlfn.NORM.DIST(0,$J166/2,$M166,TRUE))*$D166+($K166="Steady Growth")*(AND(T$6&gt;=$F166,T$6&lt;=$H166)*((T$6-$F166+1)/($J166*($J166+1)/2)*$D166))+($K166="custom")*CustCF!N166</f>
        <v/>
      </c>
      <c r="U166" s="87">
        <f>($K166="Bell Curve")*(_xlfn.NORM.DIST(AND(U$6&gt;=$F166,U$6&lt;=$H166)*(U$6-$F166+1),$J166/2,$M166,TRUE)-_xlfn.NORM.DIST(AND(U$6&gt;=$F166,U$6&lt;=$H166)*(T$6-$F166+1),$J166/2,$M166,TRUE))/(1-2*_xlfn.NORM.DIST(0,$J166/2,$M166,TRUE))*$D166+($K166="Steady Growth")*(AND(U$6&gt;=$F166,U$6&lt;=$H166)*((U$6-$F166+1)/($J166*($J166+1)/2)*$D166))+($K166="custom")*CustCF!O166</f>
        <v/>
      </c>
      <c r="V166" s="87">
        <f>($K166="Bell Curve")*(_xlfn.NORM.DIST(AND(V$6&gt;=$F166,V$6&lt;=$H166)*(V$6-$F166+1),$J166/2,$M166,TRUE)-_xlfn.NORM.DIST(AND(V$6&gt;=$F166,V$6&lt;=$H166)*(U$6-$F166+1),$J166/2,$M166,TRUE))/(1-2*_xlfn.NORM.DIST(0,$J166/2,$M166,TRUE))*$D166+($K166="Steady Growth")*(AND(V$6&gt;=$F166,V$6&lt;=$H166)*((V$6-$F166+1)/($J166*($J166+1)/2)*$D166))+($K166="custom")*CustCF!P166</f>
        <v/>
      </c>
      <c r="W166" s="87">
        <f>($K166="Bell Curve")*(_xlfn.NORM.DIST(AND(W$6&gt;=$F166,W$6&lt;=$H166)*(W$6-$F166+1),$J166/2,$M166,TRUE)-_xlfn.NORM.DIST(AND(W$6&gt;=$F166,W$6&lt;=$H166)*(V$6-$F166+1),$J166/2,$M166,TRUE))/(1-2*_xlfn.NORM.DIST(0,$J166/2,$M166,TRUE))*$D166+($K166="Steady Growth")*(AND(W$6&gt;=$F166,W$6&lt;=$H166)*((W$6-$F166+1)/($J166*($J166+1)/2)*$D166))+($K166="custom")*CustCF!Q166</f>
        <v/>
      </c>
      <c r="X166" s="87">
        <f>($K166="Bell Curve")*(_xlfn.NORM.DIST(AND(X$6&gt;=$F166,X$6&lt;=$H166)*(X$6-$F166+1),$J166/2,$M166,TRUE)-_xlfn.NORM.DIST(AND(X$6&gt;=$F166,X$6&lt;=$H166)*(W$6-$F166+1),$J166/2,$M166,TRUE))/(1-2*_xlfn.NORM.DIST(0,$J166/2,$M166,TRUE))*$D166+($K166="Steady Growth")*(AND(X$6&gt;=$F166,X$6&lt;=$H166)*((X$6-$F166+1)/($J166*($J166+1)/2)*$D166))+($K166="custom")*CustCF!R166</f>
        <v/>
      </c>
      <c r="Y166" s="87">
        <f>($K166="Bell Curve")*(_xlfn.NORM.DIST(AND(Y$6&gt;=$F166,Y$6&lt;=$H166)*(Y$6-$F166+1),$J166/2,$M166,TRUE)-_xlfn.NORM.DIST(AND(Y$6&gt;=$F166,Y$6&lt;=$H166)*(X$6-$F166+1),$J166/2,$M166,TRUE))/(1-2*_xlfn.NORM.DIST(0,$J166/2,$M166,TRUE))*$D166+($K166="Steady Growth")*(AND(Y$6&gt;=$F166,Y$6&lt;=$H166)*((Y$6-$F166+1)/($J166*($J166+1)/2)*$D166))+($K166="custom")*CustCF!S166</f>
        <v/>
      </c>
      <c r="Z166" s="87">
        <f>($K166="Bell Curve")*(_xlfn.NORM.DIST(AND(Z$6&gt;=$F166,Z$6&lt;=$H166)*(Z$6-$F166+1),$J166/2,$M166,TRUE)-_xlfn.NORM.DIST(AND(Z$6&gt;=$F166,Z$6&lt;=$H166)*(Y$6-$F166+1),$J166/2,$M166,TRUE))/(1-2*_xlfn.NORM.DIST(0,$J166/2,$M166,TRUE))*$D166+($K166="Steady Growth")*(AND(Z$6&gt;=$F166,Z$6&lt;=$H166)*((Z$6-$F166+1)/($J166*($J166+1)/2)*$D166))+($K166="custom")*CustCF!T166</f>
        <v/>
      </c>
      <c r="AA166" s="87">
        <f>($K166="Bell Curve")*(_xlfn.NORM.DIST(AND(AA$6&gt;=$F166,AA$6&lt;=$H166)*(AA$6-$F166+1),$J166/2,$M166,TRUE)-_xlfn.NORM.DIST(AND(AA$6&gt;=$F166,AA$6&lt;=$H166)*(Z$6-$F166+1),$J166/2,$M166,TRUE))/(1-2*_xlfn.NORM.DIST(0,$J166/2,$M166,TRUE))*$D166+($K166="Steady Growth")*(AND(AA$6&gt;=$F166,AA$6&lt;=$H166)*((AA$6-$F166+1)/($J166*($J166+1)/2)*$D166))+($K166="custom")*CustCF!U166</f>
        <v/>
      </c>
      <c r="AB166" s="87">
        <f>($K166="Bell Curve")*(_xlfn.NORM.DIST(AND(AB$6&gt;=$F166,AB$6&lt;=$H166)*(AB$6-$F166+1),$J166/2,$M166,TRUE)-_xlfn.NORM.DIST(AND(AB$6&gt;=$F166,AB$6&lt;=$H166)*(AA$6-$F166+1),$J166/2,$M166,TRUE))/(1-2*_xlfn.NORM.DIST(0,$J166/2,$M166,TRUE))*$D166+($K166="Steady Growth")*(AND(AB$6&gt;=$F166,AB$6&lt;=$H166)*((AB$6-$F166+1)/($J166*($J166+1)/2)*$D166))+($K166="custom")*CustCF!V166</f>
        <v/>
      </c>
      <c r="AC166" s="87">
        <f>($K166="Bell Curve")*(_xlfn.NORM.DIST(AND(AC$6&gt;=$F166,AC$6&lt;=$H166)*(AC$6-$F166+1),$J166/2,$M166,TRUE)-_xlfn.NORM.DIST(AND(AC$6&gt;=$F166,AC$6&lt;=$H166)*(AB$6-$F166+1),$J166/2,$M166,TRUE))/(1-2*_xlfn.NORM.DIST(0,$J166/2,$M166,TRUE))*$D166+($K166="Steady Growth")*(AND(AC$6&gt;=$F166,AC$6&lt;=$H166)*((AC$6-$F166+1)/($J166*($J166+1)/2)*$D166))+($K166="custom")*CustCF!W166</f>
        <v/>
      </c>
      <c r="AD166" s="87">
        <f>($K166="Bell Curve")*(_xlfn.NORM.DIST(AND(AD$6&gt;=$F166,AD$6&lt;=$H166)*(AD$6-$F166+1),$J166/2,$M166,TRUE)-_xlfn.NORM.DIST(AND(AD$6&gt;=$F166,AD$6&lt;=$H166)*(AC$6-$F166+1),$J166/2,$M166,TRUE))/(1-2*_xlfn.NORM.DIST(0,$J166/2,$M166,TRUE))*$D166+($K166="Steady Growth")*(AND(AD$6&gt;=$F166,AD$6&lt;=$H166)*((AD$6-$F166+1)/($J166*($J166+1)/2)*$D166))+($K166="custom")*CustCF!X166</f>
        <v/>
      </c>
      <c r="AE166" s="87">
        <f>($K166="Bell Curve")*(_xlfn.NORM.DIST(AND(AE$6&gt;=$F166,AE$6&lt;=$H166)*(AE$6-$F166+1),$J166/2,$M166,TRUE)-_xlfn.NORM.DIST(AND(AE$6&gt;=$F166,AE$6&lt;=$H166)*(AD$6-$F166+1),$J166/2,$M166,TRUE))/(1-2*_xlfn.NORM.DIST(0,$J166/2,$M166,TRUE))*$D166+($K166="Steady Growth")*(AND(AE$6&gt;=$F166,AE$6&lt;=$H166)*((AE$6-$F166+1)/($J166*($J166+1)/2)*$D166))+($K166="custom")*CustCF!Y166</f>
        <v/>
      </c>
      <c r="AF166" s="87">
        <f>($K166="Bell Curve")*(_xlfn.NORM.DIST(AND(AF$6&gt;=$F166,AF$6&lt;=$H166)*(AF$6-$F166+1),$J166/2,$M166,TRUE)-_xlfn.NORM.DIST(AND(AF$6&gt;=$F166,AF$6&lt;=$H166)*(AE$6-$F166+1),$J166/2,$M166,TRUE))/(1-2*_xlfn.NORM.DIST(0,$J166/2,$M166,TRUE))*$D166+($K166="Steady Growth")*(AND(AF$6&gt;=$F166,AF$6&lt;=$H166)*((AF$6-$F166+1)/($J166*($J166+1)/2)*$D166))+($K166="custom")*CustCF!Z166</f>
        <v/>
      </c>
      <c r="AG166" s="87">
        <f>($K166="Bell Curve")*(_xlfn.NORM.DIST(AND(AG$6&gt;=$F166,AG$6&lt;=$H166)*(AG$6-$F166+1),$J166/2,$M166,TRUE)-_xlfn.NORM.DIST(AND(AG$6&gt;=$F166,AG$6&lt;=$H166)*(AF$6-$F166+1),$J166/2,$M166,TRUE))/(1-2*_xlfn.NORM.DIST(0,$J166/2,$M166,TRUE))*$D166+($K166="Steady Growth")*(AND(AG$6&gt;=$F166,AG$6&lt;=$H166)*((AG$6-$F166+1)/($J166*($J166+1)/2)*$D166))+($K166="custom")*CustCF!AA166</f>
        <v/>
      </c>
      <c r="AH166" s="87">
        <f>($K166="Bell Curve")*(_xlfn.NORM.DIST(AND(AH$6&gt;=$F166,AH$6&lt;=$H166)*(AH$6-$F166+1),$J166/2,$M166,TRUE)-_xlfn.NORM.DIST(AND(AH$6&gt;=$F166,AH$6&lt;=$H166)*(AG$6-$F166+1),$J166/2,$M166,TRUE))/(1-2*_xlfn.NORM.DIST(0,$J166/2,$M166,TRUE))*$D166+($K166="Steady Growth")*(AND(AH$6&gt;=$F166,AH$6&lt;=$H166)*((AH$6-$F166+1)/($J166*($J166+1)/2)*$D166))+($K166="custom")*CustCF!AB166</f>
        <v/>
      </c>
      <c r="AI166" s="87">
        <f>($K166="Bell Curve")*(_xlfn.NORM.DIST(AND(AI$6&gt;=$F166,AI$6&lt;=$H166)*(AI$6-$F166+1),$J166/2,$M166,TRUE)-_xlfn.NORM.DIST(AND(AI$6&gt;=$F166,AI$6&lt;=$H166)*(AH$6-$F166+1),$J166/2,$M166,TRUE))/(1-2*_xlfn.NORM.DIST(0,$J166/2,$M166,TRUE))*$D166+($K166="Steady Growth")*(AND(AI$6&gt;=$F166,AI$6&lt;=$H166)*((AI$6-$F166+1)/($J166*($J166+1)/2)*$D166))+($K166="custom")*CustCF!AC166</f>
        <v/>
      </c>
      <c r="AJ166" s="87">
        <f>($K166="Bell Curve")*(_xlfn.NORM.DIST(AND(AJ$6&gt;=$F166,AJ$6&lt;=$H166)*(AJ$6-$F166+1),$J166/2,$M166,TRUE)-_xlfn.NORM.DIST(AND(AJ$6&gt;=$F166,AJ$6&lt;=$H166)*(AI$6-$F166+1),$J166/2,$M166,TRUE))/(1-2*_xlfn.NORM.DIST(0,$J166/2,$M166,TRUE))*$D166+($K166="Steady Growth")*(AND(AJ$6&gt;=$F166,AJ$6&lt;=$H166)*((AJ$6-$F166+1)/($J166*($J166+1)/2)*$D166))+($K166="custom")*CustCF!AD166</f>
        <v/>
      </c>
      <c r="AK166" s="87">
        <f>($K166="Bell Curve")*(_xlfn.NORM.DIST(AND(AK$6&gt;=$F166,AK$6&lt;=$H166)*(AK$6-$F166+1),$J166/2,$M166,TRUE)-_xlfn.NORM.DIST(AND(AK$6&gt;=$F166,AK$6&lt;=$H166)*(AJ$6-$F166+1),$J166/2,$M166,TRUE))/(1-2*_xlfn.NORM.DIST(0,$J166/2,$M166,TRUE))*$D166+($K166="Steady Growth")*(AND(AK$6&gt;=$F166,AK$6&lt;=$H166)*((AK$6-$F166+1)/($J166*($J166+1)/2)*$D166))+($K166="custom")*CustCF!AE166</f>
        <v/>
      </c>
      <c r="AL166" s="87">
        <f>($K166="Bell Curve")*(_xlfn.NORM.DIST(AND(AL$6&gt;=$F166,AL$6&lt;=$H166)*(AL$6-$F166+1),$J166/2,$M166,TRUE)-_xlfn.NORM.DIST(AND(AL$6&gt;=$F166,AL$6&lt;=$H166)*(AK$6-$F166+1),$J166/2,$M166,TRUE))/(1-2*_xlfn.NORM.DIST(0,$J166/2,$M166,TRUE))*$D166+($K166="Steady Growth")*(AND(AL$6&gt;=$F166,AL$6&lt;=$H166)*((AL$6-$F166+1)/($J166*($J166+1)/2)*$D166))+($K166="custom")*CustCF!AF166</f>
        <v/>
      </c>
      <c r="AM166" s="87">
        <f>($K166="Bell Curve")*(_xlfn.NORM.DIST(AND(AM$6&gt;=$F166,AM$6&lt;=$H166)*(AM$6-$F166+1),$J166/2,$M166,TRUE)-_xlfn.NORM.DIST(AND(AM$6&gt;=$F166,AM$6&lt;=$H166)*(AL$6-$F166+1),$J166/2,$M166,TRUE))/(1-2*_xlfn.NORM.DIST(0,$J166/2,$M166,TRUE))*$D166+($K166="Steady Growth")*(AND(AM$6&gt;=$F166,AM$6&lt;=$H166)*((AM$6-$F166+1)/($J166*($J166+1)/2)*$D166))+($K166="custom")*CustCF!AG166</f>
        <v/>
      </c>
      <c r="AN166" s="87">
        <f>($K166="Bell Curve")*(_xlfn.NORM.DIST(AND(AN$6&gt;=$F166,AN$6&lt;=$H166)*(AN$6-$F166+1),$J166/2,$M166,TRUE)-_xlfn.NORM.DIST(AND(AN$6&gt;=$F166,AN$6&lt;=$H166)*(AM$6-$F166+1),$J166/2,$M166,TRUE))/(1-2*_xlfn.NORM.DIST(0,$J166/2,$M166,TRUE))*$D166+($K166="Steady Growth")*(AND(AN$6&gt;=$F166,AN$6&lt;=$H166)*((AN$6-$F166+1)/($J166*($J166+1)/2)*$D166))+($K166="custom")*CustCF!AH166</f>
        <v/>
      </c>
      <c r="AO166" s="87">
        <f>($K166="Bell Curve")*(_xlfn.NORM.DIST(AND(AO$6&gt;=$F166,AO$6&lt;=$H166)*(AO$6-$F166+1),$J166/2,$M166,TRUE)-_xlfn.NORM.DIST(AND(AO$6&gt;=$F166,AO$6&lt;=$H166)*(AN$6-$F166+1),$J166/2,$M166,TRUE))/(1-2*_xlfn.NORM.DIST(0,$J166/2,$M166,TRUE))*$D166+($K166="Steady Growth")*(AND(AO$6&gt;=$F166,AO$6&lt;=$H166)*((AO$6-$F166+1)/($J166*($J166+1)/2)*$D166))+($K166="custom")*CustCF!AI166</f>
        <v/>
      </c>
      <c r="AP166" s="87">
        <f>($K166="Bell Curve")*(_xlfn.NORM.DIST(AND(AP$6&gt;=$F166,AP$6&lt;=$H166)*(AP$6-$F166+1),$J166/2,$M166,TRUE)-_xlfn.NORM.DIST(AND(AP$6&gt;=$F166,AP$6&lt;=$H166)*(AO$6-$F166+1),$J166/2,$M166,TRUE))/(1-2*_xlfn.NORM.DIST(0,$J166/2,$M166,TRUE))*$D166+($K166="Steady Growth")*(AND(AP$6&gt;=$F166,AP$6&lt;=$H166)*((AP$6-$F166+1)/($J166*($J166+1)/2)*$D166))+($K166="custom")*CustCF!AJ166</f>
        <v/>
      </c>
      <c r="AQ166" s="87">
        <f>($K166="Bell Curve")*(_xlfn.NORM.DIST(AND(AQ$6&gt;=$F166,AQ$6&lt;=$H166)*(AQ$6-$F166+1),$J166/2,$M166,TRUE)-_xlfn.NORM.DIST(AND(AQ$6&gt;=$F166,AQ$6&lt;=$H166)*(AP$6-$F166+1),$J166/2,$M166,TRUE))/(1-2*_xlfn.NORM.DIST(0,$J166/2,$M166,TRUE))*$D166+($K166="Steady Growth")*(AND(AQ$6&gt;=$F166,AQ$6&lt;=$H166)*((AQ$6-$F166+1)/($J166*($J166+1)/2)*$D166))+($K166="custom")*CustCF!AK166</f>
        <v/>
      </c>
      <c r="AR166" s="87">
        <f>($K166="Bell Curve")*(_xlfn.NORM.DIST(AND(AR$6&gt;=$F166,AR$6&lt;=$H166)*(AR$6-$F166+1),$J166/2,$M166,TRUE)-_xlfn.NORM.DIST(AND(AR$6&gt;=$F166,AR$6&lt;=$H166)*(AQ$6-$F166+1),$J166/2,$M166,TRUE))/(1-2*_xlfn.NORM.DIST(0,$J166/2,$M166,TRUE))*$D166+($K166="Steady Growth")*(AND(AR$6&gt;=$F166,AR$6&lt;=$H166)*((AR$6-$F166+1)/($J166*($J166+1)/2)*$D166))+($K166="custom")*CustCF!AL166</f>
        <v/>
      </c>
      <c r="AS166" s="87">
        <f>($K166="Bell Curve")*(_xlfn.NORM.DIST(AND(AS$6&gt;=$F166,AS$6&lt;=$H166)*(AS$6-$F166+1),$J166/2,$M166,TRUE)-_xlfn.NORM.DIST(AND(AS$6&gt;=$F166,AS$6&lt;=$H166)*(AR$6-$F166+1),$J166/2,$M166,TRUE))/(1-2*_xlfn.NORM.DIST(0,$J166/2,$M166,TRUE))*$D166+($K166="Steady Growth")*(AND(AS$6&gt;=$F166,AS$6&lt;=$H166)*((AS$6-$F166+1)/($J166*($J166+1)/2)*$D166))+($K166="custom")*CustCF!AM166</f>
        <v/>
      </c>
      <c r="AT166" s="87">
        <f>($K166="Bell Curve")*(_xlfn.NORM.DIST(AND(AT$6&gt;=$F166,AT$6&lt;=$H166)*(AT$6-$F166+1),$J166/2,$M166,TRUE)-_xlfn.NORM.DIST(AND(AT$6&gt;=$F166,AT$6&lt;=$H166)*(AS$6-$F166+1),$J166/2,$M166,TRUE))/(1-2*_xlfn.NORM.DIST(0,$J166/2,$M166,TRUE))*$D166+($K166="Steady Growth")*(AND(AT$6&gt;=$F166,AT$6&lt;=$H166)*((AT$6-$F166+1)/($J166*($J166+1)/2)*$D166))+($K166="custom")*CustCF!AN166</f>
        <v/>
      </c>
      <c r="AU166" s="87">
        <f>($K166="Bell Curve")*(_xlfn.NORM.DIST(AND(AU$6&gt;=$F166,AU$6&lt;=$H166)*(AU$6-$F166+1),$J166/2,$M166,TRUE)-_xlfn.NORM.DIST(AND(AU$6&gt;=$F166,AU$6&lt;=$H166)*(AT$6-$F166+1),$J166/2,$M166,TRUE))/(1-2*_xlfn.NORM.DIST(0,$J166/2,$M166,TRUE))*$D166+($K166="Steady Growth")*(AND(AU$6&gt;=$F166,AU$6&lt;=$H166)*((AU$6-$F166+1)/($J166*($J166+1)/2)*$D166))+($K166="custom")*CustCF!AO166</f>
        <v/>
      </c>
      <c r="AV166" s="87">
        <f>($K166="Bell Curve")*(_xlfn.NORM.DIST(AND(AV$6&gt;=$F166,AV$6&lt;=$H166)*(AV$6-$F166+1),$J166/2,$M166,TRUE)-_xlfn.NORM.DIST(AND(AV$6&gt;=$F166,AV$6&lt;=$H166)*(AU$6-$F166+1),$J166/2,$M166,TRUE))/(1-2*_xlfn.NORM.DIST(0,$J166/2,$M166,TRUE))*$D166+($K166="Steady Growth")*(AND(AV$6&gt;=$F166,AV$6&lt;=$H166)*((AV$6-$F166+1)/($J166*($J166+1)/2)*$D166))+($K166="custom")*CustCF!AP166</f>
        <v/>
      </c>
      <c r="AW166" s="87">
        <f>($K166="Bell Curve")*(_xlfn.NORM.DIST(AND(AW$6&gt;=$F166,AW$6&lt;=$H166)*(AW$6-$F166+1),$J166/2,$M166,TRUE)-_xlfn.NORM.DIST(AND(AW$6&gt;=$F166,AW$6&lt;=$H166)*(AV$6-$F166+1),$J166/2,$M166,TRUE))/(1-2*_xlfn.NORM.DIST(0,$J166/2,$M166,TRUE))*$D166+($K166="Steady Growth")*(AND(AW$6&gt;=$F166,AW$6&lt;=$H166)*((AW$6-$F166+1)/($J166*($J166+1)/2)*$D166))+($K166="custom")*CustCF!AQ166</f>
        <v/>
      </c>
      <c r="AX166" s="87">
        <f>($K166="Bell Curve")*(_xlfn.NORM.DIST(AND(AX$6&gt;=$F166,AX$6&lt;=$H166)*(AX$6-$F166+1),$J166/2,$M166,TRUE)-_xlfn.NORM.DIST(AND(AX$6&gt;=$F166,AX$6&lt;=$H166)*(AW$6-$F166+1),$J166/2,$M166,TRUE))/(1-2*_xlfn.NORM.DIST(0,$J166/2,$M166,TRUE))*$D166+($K166="Steady Growth")*(AND(AX$6&gt;=$F166,AX$6&lt;=$H166)*((AX$6-$F166+1)/($J166*($J166+1)/2)*$D166))+($K166="custom")*CustCF!AR166</f>
        <v/>
      </c>
      <c r="AY166" s="87">
        <f>($K166="Bell Curve")*(_xlfn.NORM.DIST(AND(AY$6&gt;=$F166,AY$6&lt;=$H166)*(AY$6-$F166+1),$J166/2,$M166,TRUE)-_xlfn.NORM.DIST(AND(AY$6&gt;=$F166,AY$6&lt;=$H166)*(AX$6-$F166+1),$J166/2,$M166,TRUE))/(1-2*_xlfn.NORM.DIST(0,$J166/2,$M166,TRUE))*$D166+($K166="Steady Growth")*(AND(AY$6&gt;=$F166,AY$6&lt;=$H166)*((AY$6-$F166+1)/($J166*($J166+1)/2)*$D166))+($K166="custom")*CustCF!AS166</f>
        <v/>
      </c>
      <c r="AZ166" s="87">
        <f>($K166="Bell Curve")*(_xlfn.NORM.DIST(AND(AZ$6&gt;=$F166,AZ$6&lt;=$H166)*(AZ$6-$F166+1),$J166/2,$M166,TRUE)-_xlfn.NORM.DIST(AND(AZ$6&gt;=$F166,AZ$6&lt;=$H166)*(AY$6-$F166+1),$J166/2,$M166,TRUE))/(1-2*_xlfn.NORM.DIST(0,$J166/2,$M166,TRUE))*$D166+($K166="Steady Growth")*(AND(AZ$6&gt;=$F166,AZ$6&lt;=$H166)*((AZ$6-$F166+1)/($J166*($J166+1)/2)*$D166))+($K166="custom")*CustCF!AT166</f>
        <v/>
      </c>
      <c r="BA166" s="87">
        <f>($K166="Bell Curve")*(_xlfn.NORM.DIST(AND(BA$6&gt;=$F166,BA$6&lt;=$H166)*(BA$6-$F166+1),$J166/2,$M166,TRUE)-_xlfn.NORM.DIST(AND(BA$6&gt;=$F166,BA$6&lt;=$H166)*(AZ$6-$F166+1),$J166/2,$M166,TRUE))/(1-2*_xlfn.NORM.DIST(0,$J166/2,$M166,TRUE))*$D166+($K166="Steady Growth")*(AND(BA$6&gt;=$F166,BA$6&lt;=$H166)*((BA$6-$F166+1)/($J166*($J166+1)/2)*$D166))+($K166="custom")*CustCF!AU166</f>
        <v/>
      </c>
      <c r="BB166" s="87">
        <f>($K166="Bell Curve")*(_xlfn.NORM.DIST(AND(BB$6&gt;=$F166,BB$6&lt;=$H166)*(BB$6-$F166+1),$J166/2,$M166,TRUE)-_xlfn.NORM.DIST(AND(BB$6&gt;=$F166,BB$6&lt;=$H166)*(BA$6-$F166+1),$J166/2,$M166,TRUE))/(1-2*_xlfn.NORM.DIST(0,$J166/2,$M166,TRUE))*$D166+($K166="Steady Growth")*(AND(BB$6&gt;=$F166,BB$6&lt;=$H166)*((BB$6-$F166+1)/($J166*($J166+1)/2)*$D166))+($K166="custom")*CustCF!AV166</f>
        <v/>
      </c>
      <c r="BC166" s="87">
        <f>($K166="Bell Curve")*(_xlfn.NORM.DIST(AND(BC$6&gt;=$F166,BC$6&lt;=$H166)*(BC$6-$F166+1),$J166/2,$M166,TRUE)-_xlfn.NORM.DIST(AND(BC$6&gt;=$F166,BC$6&lt;=$H166)*(BB$6-$F166+1),$J166/2,$M166,TRUE))/(1-2*_xlfn.NORM.DIST(0,$J166/2,$M166,TRUE))*$D166+($K166="Steady Growth")*(AND(BC$6&gt;=$F166,BC$6&lt;=$H166)*((BC$6-$F166+1)/($J166*($J166+1)/2)*$D166))+($K166="custom")*CustCF!AW166</f>
        <v/>
      </c>
      <c r="BD166" s="87">
        <f>($K166="Bell Curve")*(_xlfn.NORM.DIST(AND(BD$6&gt;=$F166,BD$6&lt;=$H166)*(BD$6-$F166+1),$J166/2,$M166,TRUE)-_xlfn.NORM.DIST(AND(BD$6&gt;=$F166,BD$6&lt;=$H166)*(BC$6-$F166+1),$J166/2,$M166,TRUE))/(1-2*_xlfn.NORM.DIST(0,$J166/2,$M166,TRUE))*$D166+($K166="Steady Growth")*(AND(BD$6&gt;=$F166,BD$6&lt;=$H166)*((BD$6-$F166+1)/($J166*($J166+1)/2)*$D166))+($K166="custom")*CustCF!AX166</f>
        <v/>
      </c>
      <c r="BE166" s="87">
        <f>($K166="Bell Curve")*(_xlfn.NORM.DIST(AND(BE$6&gt;=$F166,BE$6&lt;=$H166)*(BE$6-$F166+1),$J166/2,$M166,TRUE)-_xlfn.NORM.DIST(AND(BE$6&gt;=$F166,BE$6&lt;=$H166)*(BD$6-$F166+1),$J166/2,$M166,TRUE))/(1-2*_xlfn.NORM.DIST(0,$J166/2,$M166,TRUE))*$D166+($K166="Steady Growth")*(AND(BE$6&gt;=$F166,BE$6&lt;=$H166)*((BE$6-$F166+1)/($J166*($J166+1)/2)*$D166))+($K166="custom")*CustCF!AY166</f>
        <v/>
      </c>
      <c r="BF166" s="87">
        <f>($K166="Bell Curve")*(_xlfn.NORM.DIST(AND(BF$6&gt;=$F166,BF$6&lt;=$H166)*(BF$6-$F166+1),$J166/2,$M166,TRUE)-_xlfn.NORM.DIST(AND(BF$6&gt;=$F166,BF$6&lt;=$H166)*(BE$6-$F166+1),$J166/2,$M166,TRUE))/(1-2*_xlfn.NORM.DIST(0,$J166/2,$M166,TRUE))*$D166+($K166="Steady Growth")*(AND(BF$6&gt;=$F166,BF$6&lt;=$H166)*((BF$6-$F166+1)/($J166*($J166+1)/2)*$D166))+($K166="custom")*CustCF!AZ166</f>
        <v/>
      </c>
      <c r="BG166" s="87">
        <f>($K166="Bell Curve")*(_xlfn.NORM.DIST(AND(BG$6&gt;=$F166,BG$6&lt;=$H166)*(BG$6-$F166+1),$J166/2,$M166,TRUE)-_xlfn.NORM.DIST(AND(BG$6&gt;=$F166,BG$6&lt;=$H166)*(BF$6-$F166+1),$J166/2,$M166,TRUE))/(1-2*_xlfn.NORM.DIST(0,$J166/2,$M166,TRUE))*$D166+($K166="Steady Growth")*(AND(BG$6&gt;=$F166,BG$6&lt;=$H166)*((BG$6-$F166+1)/($J166*($J166+1)/2)*$D166))+($K166="custom")*CustCF!BA166</f>
        <v/>
      </c>
      <c r="BH166" s="87">
        <f>($K166="Bell Curve")*(_xlfn.NORM.DIST(AND(BH$6&gt;=$F166,BH$6&lt;=$H166)*(BH$6-$F166+1),$J166/2,$M166,TRUE)-_xlfn.NORM.DIST(AND(BH$6&gt;=$F166,BH$6&lt;=$H166)*(BG$6-$F166+1),$J166/2,$M166,TRUE))/(1-2*_xlfn.NORM.DIST(0,$J166/2,$M166,TRUE))*$D166+($K166="Steady Growth")*(AND(BH$6&gt;=$F166,BH$6&lt;=$H166)*((BH$6-$F166+1)/($J166*($J166+1)/2)*$D166))+($K166="custom")*CustCF!BB166</f>
        <v/>
      </c>
      <c r="BI166" s="87">
        <f>($K166="Bell Curve")*(_xlfn.NORM.DIST(AND(BI$6&gt;=$F166,BI$6&lt;=$H166)*(BI$6-$F166+1),$J166/2,$M166,TRUE)-_xlfn.NORM.DIST(AND(BI$6&gt;=$F166,BI$6&lt;=$H166)*(BH$6-$F166+1),$J166/2,$M166,TRUE))/(1-2*_xlfn.NORM.DIST(0,$J166/2,$M166,TRUE))*$D166+($K166="Steady Growth")*(AND(BI$6&gt;=$F166,BI$6&lt;=$H166)*((BI$6-$F166+1)/($J166*($J166+1)/2)*$D166))+($K166="custom")*CustCF!BC166</f>
        <v/>
      </c>
      <c r="BJ166" s="87">
        <f>($K166="Bell Curve")*(_xlfn.NORM.DIST(AND(BJ$6&gt;=$F166,BJ$6&lt;=$H166)*(BJ$6-$F166+1),$J166/2,$M166,TRUE)-_xlfn.NORM.DIST(AND(BJ$6&gt;=$F166,BJ$6&lt;=$H166)*(BI$6-$F166+1),$J166/2,$M166,TRUE))/(1-2*_xlfn.NORM.DIST(0,$J166/2,$M166,TRUE))*$D166+($K166="Steady Growth")*(AND(BJ$6&gt;=$F166,BJ$6&lt;=$H166)*((BJ$6-$F166+1)/($J166*($J166+1)/2)*$D166))+($K166="custom")*CustCF!BD166</f>
        <v/>
      </c>
      <c r="BK166" s="87">
        <f>($K166="Bell Curve")*(_xlfn.NORM.DIST(AND(BK$6&gt;=$F166,BK$6&lt;=$H166)*(BK$6-$F166+1),$J166/2,$M166,TRUE)-_xlfn.NORM.DIST(AND(BK$6&gt;=$F166,BK$6&lt;=$H166)*(BJ$6-$F166+1),$J166/2,$M166,TRUE))/(1-2*_xlfn.NORM.DIST(0,$J166/2,$M166,TRUE))*$D166+($K166="Steady Growth")*(AND(BK$6&gt;=$F166,BK$6&lt;=$H166)*((BK$6-$F166+1)/($J166*($J166+1)/2)*$D166))+($K166="custom")*CustCF!BE166</f>
        <v/>
      </c>
      <c r="BL166" s="87">
        <f>($K166="Bell Curve")*(_xlfn.NORM.DIST(AND(BL$6&gt;=$F166,BL$6&lt;=$H166)*(BL$6-$F166+1),$J166/2,$M166,TRUE)-_xlfn.NORM.DIST(AND(BL$6&gt;=$F166,BL$6&lt;=$H166)*(BK$6-$F166+1),$J166/2,$M166,TRUE))/(1-2*_xlfn.NORM.DIST(0,$J166/2,$M166,TRUE))*$D166+($K166="Steady Growth")*(AND(BL$6&gt;=$F166,BL$6&lt;=$H166)*((BL$6-$F166+1)/($J166*($J166+1)/2)*$D166))+($K166="custom")*CustCF!BF166</f>
        <v/>
      </c>
      <c r="BM166" s="87">
        <f>($K166="Bell Curve")*(_xlfn.NORM.DIST(AND(BM$6&gt;=$F166,BM$6&lt;=$H166)*(BM$6-$F166+1),$J166/2,$M166,TRUE)-_xlfn.NORM.DIST(AND(BM$6&gt;=$F166,BM$6&lt;=$H166)*(BL$6-$F166+1),$J166/2,$M166,TRUE))/(1-2*_xlfn.NORM.DIST(0,$J166/2,$M166,TRUE))*$D166+($K166="Steady Growth")*(AND(BM$6&gt;=$F166,BM$6&lt;=$H166)*((BM$6-$F166+1)/($J166*($J166+1)/2)*$D166))+($K166="custom")*CustCF!BG166</f>
        <v/>
      </c>
      <c r="BN166" s="87">
        <f>($K166="Bell Curve")*(_xlfn.NORM.DIST(AND(BN$6&gt;=$F166,BN$6&lt;=$H166)*(BN$6-$F166+1),$J166/2,$M166,TRUE)-_xlfn.NORM.DIST(AND(BN$6&gt;=$F166,BN$6&lt;=$H166)*(BM$6-$F166+1),$J166/2,$M166,TRUE))/(1-2*_xlfn.NORM.DIST(0,$J166/2,$M166,TRUE))*$D166+($K166="Steady Growth")*(AND(BN$6&gt;=$F166,BN$6&lt;=$H166)*((BN$6-$F166+1)/($J166*($J166+1)/2)*$D166))+($K166="custom")*CustCF!BH166</f>
        <v/>
      </c>
      <c r="BO166" s="87">
        <f>($K166="Bell Curve")*(_xlfn.NORM.DIST(AND(BO$6&gt;=$F166,BO$6&lt;=$H166)*(BO$6-$F166+1),$J166/2,$M166,TRUE)-_xlfn.NORM.DIST(AND(BO$6&gt;=$F166,BO$6&lt;=$H166)*(BN$6-$F166+1),$J166/2,$M166,TRUE))/(1-2*_xlfn.NORM.DIST(0,$J166/2,$M166,TRUE))*$D166+($K166="Steady Growth")*(AND(BO$6&gt;=$F166,BO$6&lt;=$H166)*((BO$6-$F166+1)/($J166*($J166+1)/2)*$D166))+($K166="custom")*CustCF!BI166</f>
        <v/>
      </c>
      <c r="BP166" s="87">
        <f>($K166="Bell Curve")*(_xlfn.NORM.DIST(AND(BP$6&gt;=$F166,BP$6&lt;=$H166)*(BP$6-$F166+1),$J166/2,$M166,TRUE)-_xlfn.NORM.DIST(AND(BP$6&gt;=$F166,BP$6&lt;=$H166)*(BO$6-$F166+1),$J166/2,$M166,TRUE))/(1-2*_xlfn.NORM.DIST(0,$J166/2,$M166,TRUE))*$D166+($K166="Steady Growth")*(AND(BP$6&gt;=$F166,BP$6&lt;=$H166)*((BP$6-$F166+1)/($J166*($J166+1)/2)*$D166))+($K166="custom")*CustCF!BJ166</f>
        <v/>
      </c>
      <c r="BQ166" s="87">
        <f>($K166="Bell Curve")*(_xlfn.NORM.DIST(AND(BQ$6&gt;=$F166,BQ$6&lt;=$H166)*(BQ$6-$F166+1),$J166/2,$M166,TRUE)-_xlfn.NORM.DIST(AND(BQ$6&gt;=$F166,BQ$6&lt;=$H166)*(BP$6-$F166+1),$J166/2,$M166,TRUE))/(1-2*_xlfn.NORM.DIST(0,$J166/2,$M166,TRUE))*$D166+($K166="Steady Growth")*(AND(BQ$6&gt;=$F166,BQ$6&lt;=$H166)*((BQ$6-$F166+1)/($J166*($J166+1)/2)*$D166))+($K166="custom")*CustCF!BK166</f>
        <v/>
      </c>
      <c r="BR166" s="87">
        <f>($K166="Bell Curve")*(_xlfn.NORM.DIST(AND(BR$6&gt;=$F166,BR$6&lt;=$H166)*(BR$6-$F166+1),$J166/2,$M166,TRUE)-_xlfn.NORM.DIST(AND(BR$6&gt;=$F166,BR$6&lt;=$H166)*(BQ$6-$F166+1),$J166/2,$M166,TRUE))/(1-2*_xlfn.NORM.DIST(0,$J166/2,$M166,TRUE))*$D166+($K166="Steady Growth")*(AND(BR$6&gt;=$F166,BR$6&lt;=$H166)*((BR$6-$F166+1)/($J166*($J166+1)/2)*$D166))+($K166="custom")*CustCF!BL166</f>
        <v/>
      </c>
      <c r="BS166" s="87">
        <f>($K166="Bell Curve")*(_xlfn.NORM.DIST(AND(BS$6&gt;=$F166,BS$6&lt;=$H166)*(BS$6-$F166+1),$J166/2,$M166,TRUE)-_xlfn.NORM.DIST(AND(BS$6&gt;=$F166,BS$6&lt;=$H166)*(BR$6-$F166+1),$J166/2,$M166,TRUE))/(1-2*_xlfn.NORM.DIST(0,$J166/2,$M166,TRUE))*$D166+($K166="Steady Growth")*(AND(BS$6&gt;=$F166,BS$6&lt;=$H166)*((BS$6-$F166+1)/($J166*($J166+1)/2)*$D166))+($K166="custom")*CustCF!BM166</f>
        <v/>
      </c>
      <c r="BT166" s="87">
        <f>($K166="Bell Curve")*(_xlfn.NORM.DIST(AND(BT$6&gt;=$F166,BT$6&lt;=$H166)*(BT$6-$F166+1),$J166/2,$M166,TRUE)-_xlfn.NORM.DIST(AND(BT$6&gt;=$F166,BT$6&lt;=$H166)*(BS$6-$F166+1),$J166/2,$M166,TRUE))/(1-2*_xlfn.NORM.DIST(0,$J166/2,$M166,TRUE))*$D166+($K166="Steady Growth")*(AND(BT$6&gt;=$F166,BT$6&lt;=$H166)*((BT$6-$F166+1)/($J166*($J166+1)/2)*$D166))+($K166="custom")*CustCF!BN166</f>
        <v/>
      </c>
      <c r="BU166" s="87">
        <f>($K166="Bell Curve")*(_xlfn.NORM.DIST(AND(BU$6&gt;=$F166,BU$6&lt;=$H166)*(BU$6-$F166+1),$J166/2,$M166,TRUE)-_xlfn.NORM.DIST(AND(BU$6&gt;=$F166,BU$6&lt;=$H166)*(BT$6-$F166+1),$J166/2,$M166,TRUE))/(1-2*_xlfn.NORM.DIST(0,$J166/2,$M166,TRUE))*$D166+($K166="Steady Growth")*(AND(BU$6&gt;=$F166,BU$6&lt;=$H166)*((BU$6-$F166+1)/($J166*($J166+1)/2)*$D166))+($K166="custom")*CustCF!BO166</f>
        <v/>
      </c>
      <c r="BV166" s="87">
        <f>($K166="Bell Curve")*(_xlfn.NORM.DIST(AND(BV$6&gt;=$F166,BV$6&lt;=$H166)*(BV$6-$F166+1),$J166/2,$M166,TRUE)-_xlfn.NORM.DIST(AND(BV$6&gt;=$F166,BV$6&lt;=$H166)*(BU$6-$F166+1),$J166/2,$M166,TRUE))/(1-2*_xlfn.NORM.DIST(0,$J166/2,$M166,TRUE))*$D166+($K166="Steady Growth")*(AND(BV$6&gt;=$F166,BV$6&lt;=$H166)*((BV$6-$F166+1)/($J166*($J166+1)/2)*$D166))+($K166="custom")*CustCF!BP166</f>
        <v/>
      </c>
      <c r="BW166" s="87">
        <f>($K166="Bell Curve")*(_xlfn.NORM.DIST(AND(BW$6&gt;=$F166,BW$6&lt;=$H166)*(BW$6-$F166+1),$J166/2,$M166,TRUE)-_xlfn.NORM.DIST(AND(BW$6&gt;=$F166,BW$6&lt;=$H166)*(BV$6-$F166+1),$J166/2,$M166,TRUE))/(1-2*_xlfn.NORM.DIST(0,$J166/2,$M166,TRUE))*$D166+($K166="Steady Growth")*(AND(BW$6&gt;=$F166,BW$6&lt;=$H166)*((BW$6-$F166+1)/($J166*($J166+1)/2)*$D166))+($K166="custom")*CustCF!BQ166</f>
        <v/>
      </c>
      <c r="BX166" s="87">
        <f>($K166="Bell Curve")*(_xlfn.NORM.DIST(AND(BX$6&gt;=$F166,BX$6&lt;=$H166)*(BX$6-$F166+1),$J166/2,$M166,TRUE)-_xlfn.NORM.DIST(AND(BX$6&gt;=$F166,BX$6&lt;=$H166)*(BW$6-$F166+1),$J166/2,$M166,TRUE))/(1-2*_xlfn.NORM.DIST(0,$J166/2,$M166,TRUE))*$D166+($K166="Steady Growth")*(AND(BX$6&gt;=$F166,BX$6&lt;=$H166)*((BX$6-$F166+1)/($J166*($J166+1)/2)*$D166))+($K166="custom")*CustCF!BR166</f>
        <v/>
      </c>
      <c r="BY166" s="87">
        <f>($K166="Bell Curve")*(_xlfn.NORM.DIST(AND(BY$6&gt;=$F166,BY$6&lt;=$H166)*(BY$6-$F166+1),$J166/2,$M166,TRUE)-_xlfn.NORM.DIST(AND(BY$6&gt;=$F166,BY$6&lt;=$H166)*(BX$6-$F166+1),$J166/2,$M166,TRUE))/(1-2*_xlfn.NORM.DIST(0,$J166/2,$M166,TRUE))*$D166+($K166="Steady Growth")*(AND(BY$6&gt;=$F166,BY$6&lt;=$H166)*((BY$6-$F166+1)/($J166*($J166+1)/2)*$D166))+($K166="custom")*CustCF!BS166</f>
        <v/>
      </c>
      <c r="BZ166" s="87">
        <f>($K166="Bell Curve")*(_xlfn.NORM.DIST(AND(BZ$6&gt;=$F166,BZ$6&lt;=$H166)*(BZ$6-$F166+1),$J166/2,$M166,TRUE)-_xlfn.NORM.DIST(AND(BZ$6&gt;=$F166,BZ$6&lt;=$H166)*(BY$6-$F166+1),$J166/2,$M166,TRUE))/(1-2*_xlfn.NORM.DIST(0,$J166/2,$M166,TRUE))*$D166+($K166="Steady Growth")*(AND(BZ$6&gt;=$F166,BZ$6&lt;=$H166)*((BZ$6-$F166+1)/($J166*($J166+1)/2)*$D166))+($K166="custom")*CustCF!BT166</f>
        <v/>
      </c>
      <c r="CA166" s="87">
        <f>($K166="Bell Curve")*(_xlfn.NORM.DIST(AND(CA$6&gt;=$F166,CA$6&lt;=$H166)*(CA$6-$F166+1),$J166/2,$M166,TRUE)-_xlfn.NORM.DIST(AND(CA$6&gt;=$F166,CA$6&lt;=$H166)*(BZ$6-$F166+1),$J166/2,$M166,TRUE))/(1-2*_xlfn.NORM.DIST(0,$J166/2,$M166,TRUE))*$D166+($K166="Steady Growth")*(AND(CA$6&gt;=$F166,CA$6&lt;=$H166)*((CA$6-$F166+1)/($J166*($J166+1)/2)*$D166))+($K166="custom")*CustCF!BU166</f>
        <v/>
      </c>
      <c r="CB166" s="87">
        <f>($K166="Bell Curve")*(_xlfn.NORM.DIST(AND(CB$6&gt;=$F166,CB$6&lt;=$H166)*(CB$6-$F166+1),$J166/2,$M166,TRUE)-_xlfn.NORM.DIST(AND(CB$6&gt;=$F166,CB$6&lt;=$H166)*(CA$6-$F166+1),$J166/2,$M166,TRUE))/(1-2*_xlfn.NORM.DIST(0,$J166/2,$M166,TRUE))*$D166+($K166="Steady Growth")*(AND(CB$6&gt;=$F166,CB$6&lt;=$H166)*((CB$6-$F166+1)/($J166*($J166+1)/2)*$D166))+($K166="custom")*CustCF!BV166</f>
        <v/>
      </c>
      <c r="CC166" s="87">
        <f>($K166="Bell Curve")*(_xlfn.NORM.DIST(AND(CC$6&gt;=$F166,CC$6&lt;=$H166)*(CC$6-$F166+1),$J166/2,$M166,TRUE)-_xlfn.NORM.DIST(AND(CC$6&gt;=$F166,CC$6&lt;=$H166)*(CB$6-$F166+1),$J166/2,$M166,TRUE))/(1-2*_xlfn.NORM.DIST(0,$J166/2,$M166,TRUE))*$D166+($K166="Steady Growth")*(AND(CC$6&gt;=$F166,CC$6&lt;=$H166)*((CC$6-$F166+1)/($J166*($J166+1)/2)*$D166))+($K166="custom")*CustCF!BW166</f>
        <v/>
      </c>
      <c r="CD166" s="87">
        <f>($K166="Bell Curve")*(_xlfn.NORM.DIST(AND(CD$6&gt;=$F166,CD$6&lt;=$H166)*(CD$6-$F166+1),$J166/2,$M166,TRUE)-_xlfn.NORM.DIST(AND(CD$6&gt;=$F166,CD$6&lt;=$H166)*(CC$6-$F166+1),$J166/2,$M166,TRUE))/(1-2*_xlfn.NORM.DIST(0,$J166/2,$M166,TRUE))*$D166+($K166="Steady Growth")*(AND(CD$6&gt;=$F166,CD$6&lt;=$H166)*((CD$6-$F166+1)/($J166*($J166+1)/2)*$D166))+($K166="custom")*CustCF!BX166</f>
        <v/>
      </c>
      <c r="CE166" s="87">
        <f>($K166="Bell Curve")*(_xlfn.NORM.DIST(AND(CE$6&gt;=$F166,CE$6&lt;=$H166)*(CE$6-$F166+1),$J166/2,$M166,TRUE)-_xlfn.NORM.DIST(AND(CE$6&gt;=$F166,CE$6&lt;=$H166)*(CD$6-$F166+1),$J166/2,$M166,TRUE))/(1-2*_xlfn.NORM.DIST(0,$J166/2,$M166,TRUE))*$D166+($K166="Steady Growth")*(AND(CE$6&gt;=$F166,CE$6&lt;=$H166)*((CE$6-$F166+1)/($J166*($J166+1)/2)*$D166))+($K166="custom")*CustCF!BY166</f>
        <v/>
      </c>
      <c r="CF166" s="87">
        <f>($K166="Bell Curve")*(_xlfn.NORM.DIST(AND(CF$6&gt;=$F166,CF$6&lt;=$H166)*(CF$6-$F166+1),$J166/2,$M166,TRUE)-_xlfn.NORM.DIST(AND(CF$6&gt;=$F166,CF$6&lt;=$H166)*(CE$6-$F166+1),$J166/2,$M166,TRUE))/(1-2*_xlfn.NORM.DIST(0,$J166/2,$M166,TRUE))*$D166+($K166="Steady Growth")*(AND(CF$6&gt;=$F166,CF$6&lt;=$H166)*((CF$6-$F166+1)/($J166*($J166+1)/2)*$D166))+($K166="custom")*CustCF!BZ166</f>
        <v/>
      </c>
      <c r="CG166" s="87">
        <f>($K166="Bell Curve")*(_xlfn.NORM.DIST(AND(CG$6&gt;=$F166,CG$6&lt;=$H166)*(CG$6-$F166+1),$J166/2,$M166,TRUE)-_xlfn.NORM.DIST(AND(CG$6&gt;=$F166,CG$6&lt;=$H166)*(CF$6-$F166+1),$J166/2,$M166,TRUE))/(1-2*_xlfn.NORM.DIST(0,$J166/2,$M166,TRUE))*$D166+($K166="Steady Growth")*(AND(CG$6&gt;=$F166,CG$6&lt;=$H166)*((CG$6-$F166+1)/($J166*($J166+1)/2)*$D166))+($K166="custom")*CustCF!CA166</f>
        <v/>
      </c>
      <c r="CH166" s="87">
        <f>($K166="Bell Curve")*(_xlfn.NORM.DIST(AND(CH$6&gt;=$F166,CH$6&lt;=$H166)*(CH$6-$F166+1),$J166/2,$M166,TRUE)-_xlfn.NORM.DIST(AND(CH$6&gt;=$F166,CH$6&lt;=$H166)*(CG$6-$F166+1),$J166/2,$M166,TRUE))/(1-2*_xlfn.NORM.DIST(0,$J166/2,$M166,TRUE))*$D166+($K166="Steady Growth")*(AND(CH$6&gt;=$F166,CH$6&lt;=$H166)*((CH$6-$F166+1)/($J166*($J166+1)/2)*$D166))+($K166="custom")*CustCF!CB166</f>
        <v/>
      </c>
      <c r="CI166" s="87">
        <f>($K166="Bell Curve")*(_xlfn.NORM.DIST(AND(CI$6&gt;=$F166,CI$6&lt;=$H166)*(CI$6-$F166+1),$J166/2,$M166,TRUE)-_xlfn.NORM.DIST(AND(CI$6&gt;=$F166,CI$6&lt;=$H166)*(CH$6-$F166+1),$J166/2,$M166,TRUE))/(1-2*_xlfn.NORM.DIST(0,$J166/2,$M166,TRUE))*$D166+($K166="Steady Growth")*(AND(CI$6&gt;=$F166,CI$6&lt;=$H166)*((CI$6-$F166+1)/($J166*($J166+1)/2)*$D166))+($K166="custom")*CustCF!CC166</f>
        <v/>
      </c>
      <c r="CJ166" s="87">
        <f>($K166="Bell Curve")*(_xlfn.NORM.DIST(AND(CJ$6&gt;=$F166,CJ$6&lt;=$H166)*(CJ$6-$F166+1),$J166/2,$M166,TRUE)-_xlfn.NORM.DIST(AND(CJ$6&gt;=$F166,CJ$6&lt;=$H166)*(CI$6-$F166+1),$J166/2,$M166,TRUE))/(1-2*_xlfn.NORM.DIST(0,$J166/2,$M166,TRUE))*$D166+($K166="Steady Growth")*(AND(CJ$6&gt;=$F166,CJ$6&lt;=$H166)*((CJ$6-$F166+1)/($J166*($J166+1)/2)*$D166))+($K166="custom")*CustCF!CD166</f>
        <v/>
      </c>
      <c r="CK166" s="87">
        <f>($K166="Bell Curve")*(_xlfn.NORM.DIST(AND(CK$6&gt;=$F166,CK$6&lt;=$H166)*(CK$6-$F166+1),$J166/2,$M166,TRUE)-_xlfn.NORM.DIST(AND(CK$6&gt;=$F166,CK$6&lt;=$H166)*(CJ$6-$F166+1),$J166/2,$M166,TRUE))/(1-2*_xlfn.NORM.DIST(0,$J166/2,$M166,TRUE))*$D166+($K166="Steady Growth")*(AND(CK$6&gt;=$F166,CK$6&lt;=$H166)*((CK$6-$F166+1)/($J166*($J166+1)/2)*$D166))+($K166="custom")*CustCF!CE166</f>
        <v/>
      </c>
      <c r="CL166" s="87">
        <f>($K166="Bell Curve")*(_xlfn.NORM.DIST(AND(CL$6&gt;=$F166,CL$6&lt;=$H166)*(CL$6-$F166+1),$J166/2,$M166,TRUE)-_xlfn.NORM.DIST(AND(CL$6&gt;=$F166,CL$6&lt;=$H166)*(CK$6-$F166+1),$J166/2,$M166,TRUE))/(1-2*_xlfn.NORM.DIST(0,$J166/2,$M166,TRUE))*$D166+($K166="Steady Growth")*(AND(CL$6&gt;=$F166,CL$6&lt;=$H166)*((CL$6-$F166+1)/($J166*($J166+1)/2)*$D166))+($K166="custom")*CustCF!CF166</f>
        <v/>
      </c>
      <c r="CM166" s="87">
        <f>($K166="Bell Curve")*(_xlfn.NORM.DIST(AND(CM$6&gt;=$F166,CM$6&lt;=$H166)*(CM$6-$F166+1),$J166/2,$M166,TRUE)-_xlfn.NORM.DIST(AND(CM$6&gt;=$F166,CM$6&lt;=$H166)*(CL$6-$F166+1),$J166/2,$M166,TRUE))/(1-2*_xlfn.NORM.DIST(0,$J166/2,$M166,TRUE))*$D166+($K166="Steady Growth")*(AND(CM$6&gt;=$F166,CM$6&lt;=$H166)*((CM$6-$F166+1)/($J166*($J166+1)/2)*$D166))+($K166="custom")*CustCF!CG166</f>
        <v/>
      </c>
      <c r="CN166" s="87">
        <f>($K166="Bell Curve")*(_xlfn.NORM.DIST(AND(CN$6&gt;=$F166,CN$6&lt;=$H166)*(CN$6-$F166+1),$J166/2,$M166,TRUE)-_xlfn.NORM.DIST(AND(CN$6&gt;=$F166,CN$6&lt;=$H166)*(CM$6-$F166+1),$J166/2,$M166,TRUE))/(1-2*_xlfn.NORM.DIST(0,$J166/2,$M166,TRUE))*$D166+($K166="Steady Growth")*(AND(CN$6&gt;=$F166,CN$6&lt;=$H166)*((CN$6-$F166+1)/($J166*($J166+1)/2)*$D166))+($K166="custom")*CustCF!CH166</f>
        <v/>
      </c>
      <c r="CO166" s="87">
        <f>($K166="Bell Curve")*(_xlfn.NORM.DIST(AND(CO$6&gt;=$F166,CO$6&lt;=$H166)*(CO$6-$F166+1),$J166/2,$M166,TRUE)-_xlfn.NORM.DIST(AND(CO$6&gt;=$F166,CO$6&lt;=$H166)*(CN$6-$F166+1),$J166/2,$M166,TRUE))/(1-2*_xlfn.NORM.DIST(0,$J166/2,$M166,TRUE))*$D166+($K166="Steady Growth")*(AND(CO$6&gt;=$F166,CO$6&lt;=$H166)*((CO$6-$F166+1)/($J166*($J166+1)/2)*$D166))+($K166="custom")*CustCF!CI166</f>
        <v/>
      </c>
      <c r="CP166" s="87">
        <f>($K166="Bell Curve")*(_xlfn.NORM.DIST(AND(CP$6&gt;=$F166,CP$6&lt;=$H166)*(CP$6-$F166+1),$J166/2,$M166,TRUE)-_xlfn.NORM.DIST(AND(CP$6&gt;=$F166,CP$6&lt;=$H166)*(CO$6-$F166+1),$J166/2,$M166,TRUE))/(1-2*_xlfn.NORM.DIST(0,$J166/2,$M166,TRUE))*$D166+($K166="Steady Growth")*(AND(CP$6&gt;=$F166,CP$6&lt;=$H166)*((CP$6-$F166+1)/($J166*($J166+1)/2)*$D166))+($K166="custom")*CustCF!CJ166</f>
        <v/>
      </c>
      <c r="CQ166" s="87">
        <f>($K166="Bell Curve")*(_xlfn.NORM.DIST(AND(CQ$6&gt;=$F166,CQ$6&lt;=$H166)*(CQ$6-$F166+1),$J166/2,$M166,TRUE)-_xlfn.NORM.DIST(AND(CQ$6&gt;=$F166,CQ$6&lt;=$H166)*(CP$6-$F166+1),$J166/2,$M166,TRUE))/(1-2*_xlfn.NORM.DIST(0,$J166/2,$M166,TRUE))*$D166+($K166="Steady Growth")*(AND(CQ$6&gt;=$F166,CQ$6&lt;=$H166)*((CQ$6-$F166+1)/($J166*($J166+1)/2)*$D166))+($K166="custom")*CustCF!CK166</f>
        <v/>
      </c>
      <c r="CR166" s="87">
        <f>($K166="Bell Curve")*(_xlfn.NORM.DIST(AND(CR$6&gt;=$F166,CR$6&lt;=$H166)*(CR$6-$F166+1),$J166/2,$M166,TRUE)-_xlfn.NORM.DIST(AND(CR$6&gt;=$F166,CR$6&lt;=$H166)*(CQ$6-$F166+1),$J166/2,$M166,TRUE))/(1-2*_xlfn.NORM.DIST(0,$J166/2,$M166,TRUE))*$D166+($K166="Steady Growth")*(AND(CR$6&gt;=$F166,CR$6&lt;=$H166)*((CR$6-$F166+1)/($J166*($J166+1)/2)*$D166))+($K166="custom")*CustCF!CL166</f>
        <v/>
      </c>
      <c r="CS166" s="87">
        <f>($K166="Bell Curve")*(_xlfn.NORM.DIST(AND(CS$6&gt;=$F166,CS$6&lt;=$H166)*(CS$6-$F166+1),$J166/2,$M166,TRUE)-_xlfn.NORM.DIST(AND(CS$6&gt;=$F166,CS$6&lt;=$H166)*(CR$6-$F166+1),$J166/2,$M166,TRUE))/(1-2*_xlfn.NORM.DIST(0,$J166/2,$M166,TRUE))*$D166+($K166="Steady Growth")*(AND(CS$6&gt;=$F166,CS$6&lt;=$H166)*((CS$6-$F166+1)/($J166*($J166+1)/2)*$D166))+($K166="custom")*CustCF!CM166</f>
        <v/>
      </c>
      <c r="CT166" s="87">
        <f>($K166="Bell Curve")*(_xlfn.NORM.DIST(AND(CT$6&gt;=$F166,CT$6&lt;=$H166)*(CT$6-$F166+1),$J166/2,$M166,TRUE)-_xlfn.NORM.DIST(AND(CT$6&gt;=$F166,CT$6&lt;=$H166)*(CS$6-$F166+1),$J166/2,$M166,TRUE))/(1-2*_xlfn.NORM.DIST(0,$J166/2,$M166,TRUE))*$D166+($K166="Steady Growth")*(AND(CT$6&gt;=$F166,CT$6&lt;=$H166)*((CT$6-$F166+1)/($J166*($J166+1)/2)*$D166))+($K166="custom")*CustCF!CN166</f>
        <v/>
      </c>
      <c r="CU166" s="87">
        <f>($K166="Bell Curve")*(_xlfn.NORM.DIST(AND(CU$6&gt;=$F166,CU$6&lt;=$H166)*(CU$6-$F166+1),$J166/2,$M166,TRUE)-_xlfn.NORM.DIST(AND(CU$6&gt;=$F166,CU$6&lt;=$H166)*(CT$6-$F166+1),$J166/2,$M166,TRUE))/(1-2*_xlfn.NORM.DIST(0,$J166/2,$M166,TRUE))*$D166+($K166="Steady Growth")*(AND(CU$6&gt;=$F166,CU$6&lt;=$H166)*((CU$6-$F166+1)/($J166*($J166+1)/2)*$D166))+($K166="custom")*CustCF!CO166</f>
        <v/>
      </c>
      <c r="CV166" s="87">
        <f>($K166="Bell Curve")*(_xlfn.NORM.DIST(AND(CV$6&gt;=$F166,CV$6&lt;=$H166)*(CV$6-$F166+1),$J166/2,$M166,TRUE)-_xlfn.NORM.DIST(AND(CV$6&gt;=$F166,CV$6&lt;=$H166)*(CU$6-$F166+1),$J166/2,$M166,TRUE))/(1-2*_xlfn.NORM.DIST(0,$J166/2,$M166,TRUE))*$D166+($K166="Steady Growth")*(AND(CV$6&gt;=$F166,CV$6&lt;=$H166)*((CV$6-$F166+1)/($J166*($J166+1)/2)*$D166))+($K166="custom")*CustCF!CP166</f>
        <v/>
      </c>
      <c r="CW166" s="87">
        <f>($K166="Bell Curve")*(_xlfn.NORM.DIST(AND(CW$6&gt;=$F166,CW$6&lt;=$H166)*(CW$6-$F166+1),$J166/2,$M166,TRUE)-_xlfn.NORM.DIST(AND(CW$6&gt;=$F166,CW$6&lt;=$H166)*(CV$6-$F166+1),$J166/2,$M166,TRUE))/(1-2*_xlfn.NORM.DIST(0,$J166/2,$M166,TRUE))*$D166+($K166="Steady Growth")*(AND(CW$6&gt;=$F166,CW$6&lt;=$H166)*((CW$6-$F166+1)/($J166*($J166+1)/2)*$D166))+($K166="custom")*CustCF!CQ166</f>
        <v/>
      </c>
      <c r="CX166" s="87">
        <f>($K166="Bell Curve")*(_xlfn.NORM.DIST(AND(CX$6&gt;=$F166,CX$6&lt;=$H166)*(CX$6-$F166+1),$J166/2,$M166,TRUE)-_xlfn.NORM.DIST(AND(CX$6&gt;=$F166,CX$6&lt;=$H166)*(CW$6-$F166+1),$J166/2,$M166,TRUE))/(1-2*_xlfn.NORM.DIST(0,$J166/2,$M166,TRUE))*$D166+($K166="Steady Growth")*(AND(CX$6&gt;=$F166,CX$6&lt;=$H166)*((CX$6-$F166+1)/($J166*($J166+1)/2)*$D166))+($K166="custom")*CustCF!CR166</f>
        <v/>
      </c>
      <c r="CY166" s="87">
        <f>($K166="Bell Curve")*(_xlfn.NORM.DIST(AND(CY$6&gt;=$F166,CY$6&lt;=$H166)*(CY$6-$F166+1),$J166/2,$M166,TRUE)-_xlfn.NORM.DIST(AND(CY$6&gt;=$F166,CY$6&lt;=$H166)*(CX$6-$F166+1),$J166/2,$M166,TRUE))/(1-2*_xlfn.NORM.DIST(0,$J166/2,$M166,TRUE))*$D166+($K166="Steady Growth")*(AND(CY$6&gt;=$F166,CY$6&lt;=$H166)*((CY$6-$F166+1)/($J166*($J166+1)/2)*$D166))+($K166="custom")*CustCF!CS166</f>
        <v/>
      </c>
      <c r="CZ166" s="87">
        <f>($K166="Bell Curve")*(_xlfn.NORM.DIST(AND(CZ$6&gt;=$F166,CZ$6&lt;=$H166)*(CZ$6-$F166+1),$J166/2,$M166,TRUE)-_xlfn.NORM.DIST(AND(CZ$6&gt;=$F166,CZ$6&lt;=$H166)*(CY$6-$F166+1),$J166/2,$M166,TRUE))/(1-2*_xlfn.NORM.DIST(0,$J166/2,$M166,TRUE))*$D166+($K166="Steady Growth")*(AND(CZ$6&gt;=$F166,CZ$6&lt;=$H166)*((CZ$6-$F166+1)/($J166*($J166+1)/2)*$D166))+($K166="custom")*CustCF!CT166</f>
        <v/>
      </c>
      <c r="DA166" s="87">
        <f>($K166="Bell Curve")*(_xlfn.NORM.DIST(AND(DA$6&gt;=$F166,DA$6&lt;=$H166)*(DA$6-$F166+1),$J166/2,$M166,TRUE)-_xlfn.NORM.DIST(AND(DA$6&gt;=$F166,DA$6&lt;=$H166)*(CZ$6-$F166+1),$J166/2,$M166,TRUE))/(1-2*_xlfn.NORM.DIST(0,$J166/2,$M166,TRUE))*$D166+($K166="Steady Growth")*(AND(DA$6&gt;=$F166,DA$6&lt;=$H166)*((DA$6-$F166+1)/($J166*($J166+1)/2)*$D166))+($K166="custom")*CustCF!CU166</f>
        <v/>
      </c>
      <c r="DB166" s="87">
        <f>($K166="Bell Curve")*(_xlfn.NORM.DIST(AND(DB$6&gt;=$F166,DB$6&lt;=$H166)*(DB$6-$F166+1),$J166/2,$M166,TRUE)-_xlfn.NORM.DIST(AND(DB$6&gt;=$F166,DB$6&lt;=$H166)*(DA$6-$F166+1),$J166/2,$M166,TRUE))/(1-2*_xlfn.NORM.DIST(0,$J166/2,$M166,TRUE))*$D166+($K166="Steady Growth")*(AND(DB$6&gt;=$F166,DB$6&lt;=$H166)*((DB$6-$F166+1)/($J166*($J166+1)/2)*$D166))+($K166="custom")*CustCF!CV166</f>
        <v/>
      </c>
      <c r="DC166" s="87">
        <f>($K166="Bell Curve")*(_xlfn.NORM.DIST(AND(DC$6&gt;=$F166,DC$6&lt;=$H166)*(DC$6-$F166+1),$J166/2,$M166,TRUE)-_xlfn.NORM.DIST(AND(DC$6&gt;=$F166,DC$6&lt;=$H166)*(DB$6-$F166+1),$J166/2,$M166,TRUE))/(1-2*_xlfn.NORM.DIST(0,$J166/2,$M166,TRUE))*$D166+($K166="Steady Growth")*(AND(DC$6&gt;=$F166,DC$6&lt;=$H166)*((DC$6-$F166+1)/($J166*($J166+1)/2)*$D166))+($K166="custom")*CustCF!CW166</f>
        <v/>
      </c>
      <c r="DD166" s="87">
        <f>($K166="Bell Curve")*(_xlfn.NORM.DIST(AND(DD$6&gt;=$F166,DD$6&lt;=$H166)*(DD$6-$F166+1),$J166/2,$M166,TRUE)-_xlfn.NORM.DIST(AND(DD$6&gt;=$F166,DD$6&lt;=$H166)*(DC$6-$F166+1),$J166/2,$M166,TRUE))/(1-2*_xlfn.NORM.DIST(0,$J166/2,$M166,TRUE))*$D166+($K166="Steady Growth")*(AND(DD$6&gt;=$F166,DD$6&lt;=$H166)*((DD$6-$F166+1)/($J166*($J166+1)/2)*$D166))+($K166="custom")*CustCF!CX166</f>
        <v/>
      </c>
      <c r="DE166" s="87">
        <f>($K166="Bell Curve")*(_xlfn.NORM.DIST(AND(DE$6&gt;=$F166,DE$6&lt;=$H166)*(DE$6-$F166+1),$J166/2,$M166,TRUE)-_xlfn.NORM.DIST(AND(DE$6&gt;=$F166,DE$6&lt;=$H166)*(DD$6-$F166+1),$J166/2,$M166,TRUE))/(1-2*_xlfn.NORM.DIST(0,$J166/2,$M166,TRUE))*$D166+($K166="Steady Growth")*(AND(DE$6&gt;=$F166,DE$6&lt;=$H166)*((DE$6-$F166+1)/($J166*($J166+1)/2)*$D166))+($K166="custom")*CustCF!CY166</f>
        <v/>
      </c>
      <c r="DF166" s="87">
        <f>($K166="Bell Curve")*(_xlfn.NORM.DIST(AND(DF$6&gt;=$F166,DF$6&lt;=$H166)*(DF$6-$F166+1),$J166/2,$M166,TRUE)-_xlfn.NORM.DIST(AND(DF$6&gt;=$F166,DF$6&lt;=$H166)*(DE$6-$F166+1),$J166/2,$M166,TRUE))/(1-2*_xlfn.NORM.DIST(0,$J166/2,$M166,TRUE))*$D166+($K166="Steady Growth")*(AND(DF$6&gt;=$F166,DF$6&lt;=$H166)*((DF$6-$F166+1)/($J166*($J166+1)/2)*$D166))+($K166="custom")*CustCF!CZ166</f>
        <v/>
      </c>
      <c r="DG166" s="87">
        <f>($K166="Bell Curve")*(_xlfn.NORM.DIST(AND(DG$6&gt;=$F166,DG$6&lt;=$H166)*(DG$6-$F166+1),$J166/2,$M166,TRUE)-_xlfn.NORM.DIST(AND(DG$6&gt;=$F166,DG$6&lt;=$H166)*(DF$6-$F166+1),$J166/2,$M166,TRUE))/(1-2*_xlfn.NORM.DIST(0,$J166/2,$M166,TRUE))*$D166+($K166="Steady Growth")*(AND(DG$6&gt;=$F166,DG$6&lt;=$H166)*((DG$6-$F166+1)/($J166*($J166+1)/2)*$D166))+($K166="custom")*CustCF!DA166</f>
        <v/>
      </c>
      <c r="DH166" s="87">
        <f>($K166="Bell Curve")*(_xlfn.NORM.DIST(AND(DH$6&gt;=$F166,DH$6&lt;=$H166)*(DH$6-$F166+1),$J166/2,$M166,TRUE)-_xlfn.NORM.DIST(AND(DH$6&gt;=$F166,DH$6&lt;=$H166)*(DG$6-$F166+1),$J166/2,$M166,TRUE))/(1-2*_xlfn.NORM.DIST(0,$J166/2,$M166,TRUE))*$D166+($K166="Steady Growth")*(AND(DH$6&gt;=$F166,DH$6&lt;=$H166)*((DH$6-$F166+1)/($J166*($J166+1)/2)*$D166))+($K166="custom")*CustCF!DB166</f>
        <v/>
      </c>
      <c r="DI166" s="87">
        <f>($K166="Bell Curve")*(_xlfn.NORM.DIST(AND(DI$6&gt;=$F166,DI$6&lt;=$H166)*(DI$6-$F166+1),$J166/2,$M166,TRUE)-_xlfn.NORM.DIST(AND(DI$6&gt;=$F166,DI$6&lt;=$H166)*(DH$6-$F166+1),$J166/2,$M166,TRUE))/(1-2*_xlfn.NORM.DIST(0,$J166/2,$M166,TRUE))*$D166+($K166="Steady Growth")*(AND(DI$6&gt;=$F166,DI$6&lt;=$H166)*((DI$6-$F166+1)/($J166*($J166+1)/2)*$D166))+($K166="custom")*CustCF!DC166</f>
        <v/>
      </c>
      <c r="DJ166" s="87">
        <f>($K166="Bell Curve")*(_xlfn.NORM.DIST(AND(DJ$6&gt;=$F166,DJ$6&lt;=$H166)*(DJ$6-$F166+1),$J166/2,$M166,TRUE)-_xlfn.NORM.DIST(AND(DJ$6&gt;=$F166,DJ$6&lt;=$H166)*(DI$6-$F166+1),$J166/2,$M166,TRUE))/(1-2*_xlfn.NORM.DIST(0,$J166/2,$M166,TRUE))*$D166+($K166="Steady Growth")*(AND(DJ$6&gt;=$F166,DJ$6&lt;=$H166)*((DJ$6-$F166+1)/($J166*($J166+1)/2)*$D166))+($K166="custom")*CustCF!DD166</f>
        <v/>
      </c>
      <c r="DK166" s="87">
        <f>($K166="Bell Curve")*(_xlfn.NORM.DIST(AND(DK$6&gt;=$F166,DK$6&lt;=$H166)*(DK$6-$F166+1),$J166/2,$M166,TRUE)-_xlfn.NORM.DIST(AND(DK$6&gt;=$F166,DK$6&lt;=$H166)*(DJ$6-$F166+1),$J166/2,$M166,TRUE))/(1-2*_xlfn.NORM.DIST(0,$J166/2,$M166,TRUE))*$D166+($K166="Steady Growth")*(AND(DK$6&gt;=$F166,DK$6&lt;=$H166)*((DK$6-$F166+1)/($J166*($J166+1)/2)*$D166))+($K166="custom")*CustCF!DE166</f>
        <v/>
      </c>
      <c r="DL166" s="87">
        <f>($K166="Bell Curve")*(_xlfn.NORM.DIST(AND(DL$6&gt;=$F166,DL$6&lt;=$H166)*(DL$6-$F166+1),$J166/2,$M166,TRUE)-_xlfn.NORM.DIST(AND(DL$6&gt;=$F166,DL$6&lt;=$H166)*(DK$6-$F166+1),$J166/2,$M166,TRUE))/(1-2*_xlfn.NORM.DIST(0,$J166/2,$M166,TRUE))*$D166+($K166="Steady Growth")*(AND(DL$6&gt;=$F166,DL$6&lt;=$H166)*((DL$6-$F166+1)/($J166*($J166+1)/2)*$D166))+($K166="custom")*CustCF!DF166</f>
        <v/>
      </c>
      <c r="DM166" s="87">
        <f>($K166="Bell Curve")*(_xlfn.NORM.DIST(AND(DM$6&gt;=$F166,DM$6&lt;=$H166)*(DM$6-$F166+1),$J166/2,$M166,TRUE)-_xlfn.NORM.DIST(AND(DM$6&gt;=$F166,DM$6&lt;=$H166)*(DL$6-$F166+1),$J166/2,$M166,TRUE))/(1-2*_xlfn.NORM.DIST(0,$J166/2,$M166,TRUE))*$D166+($K166="Steady Growth")*(AND(DM$6&gt;=$F166,DM$6&lt;=$H166)*((DM$6-$F166+1)/($J166*($J166+1)/2)*$D166))+($K166="custom")*CustCF!DG166</f>
        <v/>
      </c>
      <c r="DN166" s="87">
        <f>($K166="Bell Curve")*(_xlfn.NORM.DIST(AND(DN$6&gt;=$F166,DN$6&lt;=$H166)*(DN$6-$F166+1),$J166/2,$M166,TRUE)-_xlfn.NORM.DIST(AND(DN$6&gt;=$F166,DN$6&lt;=$H166)*(DM$6-$F166+1),$J166/2,$M166,TRUE))/(1-2*_xlfn.NORM.DIST(0,$J166/2,$M166,TRUE))*$D166+($K166="Steady Growth")*(AND(DN$6&gt;=$F166,DN$6&lt;=$H166)*((DN$6-$F166+1)/($J166*($J166+1)/2)*$D166))+($K166="custom")*CustCF!DH166</f>
        <v/>
      </c>
      <c r="DO166" s="87">
        <f>($K166="Bell Curve")*(_xlfn.NORM.DIST(AND(DO$6&gt;=$F166,DO$6&lt;=$H166)*(DO$6-$F166+1),$J166/2,$M166,TRUE)-_xlfn.NORM.DIST(AND(DO$6&gt;=$F166,DO$6&lt;=$H166)*(DN$6-$F166+1),$J166/2,$M166,TRUE))/(1-2*_xlfn.NORM.DIST(0,$J166/2,$M166,TRUE))*$D166+($K166="Steady Growth")*(AND(DO$6&gt;=$F166,DO$6&lt;=$H166)*((DO$6-$F166+1)/($J166*($J166+1)/2)*$D166))+($K166="custom")*CustCF!DI166</f>
        <v/>
      </c>
      <c r="DP166" s="87">
        <f>($K166="Bell Curve")*(_xlfn.NORM.DIST(AND(DP$6&gt;=$F166,DP$6&lt;=$H166)*(DP$6-$F166+1),$J166/2,$M166,TRUE)-_xlfn.NORM.DIST(AND(DP$6&gt;=$F166,DP$6&lt;=$H166)*(DO$6-$F166+1),$J166/2,$M166,TRUE))/(1-2*_xlfn.NORM.DIST(0,$J166/2,$M166,TRUE))*$D166+($K166="Steady Growth")*(AND(DP$6&gt;=$F166,DP$6&lt;=$H166)*((DP$6-$F166+1)/($J166*($J166+1)/2)*$D166))+($K166="custom")*CustCF!DJ166</f>
        <v/>
      </c>
      <c r="DQ166" s="87">
        <f>($K166="Bell Curve")*(_xlfn.NORM.DIST(AND(DQ$6&gt;=$F166,DQ$6&lt;=$H166)*(DQ$6-$F166+1),$J166/2,$M166,TRUE)-_xlfn.NORM.DIST(AND(DQ$6&gt;=$F166,DQ$6&lt;=$H166)*(DP$6-$F166+1),$J166/2,$M166,TRUE))/(1-2*_xlfn.NORM.DIST(0,$J166/2,$M166,TRUE))*$D166+($K166="Steady Growth")*(AND(DQ$6&gt;=$F166,DQ$6&lt;=$H166)*((DQ$6-$F166+1)/($J166*($J166+1)/2)*$D166))+($K166="custom")*CustCF!DK166</f>
        <v/>
      </c>
      <c r="DR166" s="87">
        <f>($K166="Bell Curve")*(_xlfn.NORM.DIST(AND(DR$6&gt;=$F166,DR$6&lt;=$H166)*(DR$6-$F166+1),$J166/2,$M166,TRUE)-_xlfn.NORM.DIST(AND(DR$6&gt;=$F166,DR$6&lt;=$H166)*(DQ$6-$F166+1),$J166/2,$M166,TRUE))/(1-2*_xlfn.NORM.DIST(0,$J166/2,$M166,TRUE))*$D166+($K166="Steady Growth")*(AND(DR$6&gt;=$F166,DR$6&lt;=$H166)*((DR$6-$F166+1)/($J166*($J166+1)/2)*$D166))+($K166="custom")*CustCF!DL166</f>
        <v/>
      </c>
      <c r="DS166" s="87">
        <f>($K166="Bell Curve")*(_xlfn.NORM.DIST(AND(DS$6&gt;=$F166,DS$6&lt;=$H166)*(DS$6-$F166+1),$J166/2,$M166,TRUE)-_xlfn.NORM.DIST(AND(DS$6&gt;=$F166,DS$6&lt;=$H166)*(DR$6-$F166+1),$J166/2,$M166,TRUE))/(1-2*_xlfn.NORM.DIST(0,$J166/2,$M166,TRUE))*$D166+($K166="Steady Growth")*(AND(DS$6&gt;=$F166,DS$6&lt;=$H166)*((DS$6-$F166+1)/($J166*($J166+1)/2)*$D166))+($K166="custom")*CustCF!DM166</f>
        <v/>
      </c>
      <c r="DT166" s="87">
        <f>($K166="Bell Curve")*(_xlfn.NORM.DIST(AND(DT$6&gt;=$F166,DT$6&lt;=$H166)*(DT$6-$F166+1),$J166/2,$M166,TRUE)-_xlfn.NORM.DIST(AND(DT$6&gt;=$F166,DT$6&lt;=$H166)*(DS$6-$F166+1),$J166/2,$M166,TRUE))/(1-2*_xlfn.NORM.DIST(0,$J166/2,$M166,TRUE))*$D166+($K166="Steady Growth")*(AND(DT$6&gt;=$F166,DT$6&lt;=$H166)*((DT$6-$F166+1)/($J166*($J166+1)/2)*$D166))+($K166="custom")*CustCF!DN166</f>
        <v/>
      </c>
      <c r="DU166" s="87">
        <f>($K166="Bell Curve")*(_xlfn.NORM.DIST(AND(DU$6&gt;=$F166,DU$6&lt;=$H166)*(DU$6-$F166+1),$J166/2,$M166,TRUE)-_xlfn.NORM.DIST(AND(DU$6&gt;=$F166,DU$6&lt;=$H166)*(DT$6-$F166+1),$J166/2,$M166,TRUE))/(1-2*_xlfn.NORM.DIST(0,$J166/2,$M166,TRUE))*$D166+($K166="Steady Growth")*(AND(DU$6&gt;=$F166,DU$6&lt;=$H166)*((DU$6-$F166+1)/($J166*($J166+1)/2)*$D166))+($K166="custom")*CustCF!DO166</f>
        <v/>
      </c>
      <c r="DV166" s="87">
        <f>($K166="Bell Curve")*(_xlfn.NORM.DIST(AND(DV$6&gt;=$F166,DV$6&lt;=$H166)*(DV$6-$F166+1),$J166/2,$M166,TRUE)-_xlfn.NORM.DIST(AND(DV$6&gt;=$F166,DV$6&lt;=$H166)*(DU$6-$F166+1),$J166/2,$M166,TRUE))/(1-2*_xlfn.NORM.DIST(0,$J166/2,$M166,TRUE))*$D166+($K166="Steady Growth")*(AND(DV$6&gt;=$F166,DV$6&lt;=$H166)*((DV$6-$F166+1)/($J166*($J166+1)/2)*$D166))+($K166="custom")*CustCF!DP166</f>
        <v/>
      </c>
      <c r="DW166" s="87">
        <f>($K166="Bell Curve")*(_xlfn.NORM.DIST(AND(DW$6&gt;=$F166,DW$6&lt;=$H166)*(DW$6-$F166+1),$J166/2,$M166,TRUE)-_xlfn.NORM.DIST(AND(DW$6&gt;=$F166,DW$6&lt;=$H166)*(DV$6-$F166+1),$J166/2,$M166,TRUE))/(1-2*_xlfn.NORM.DIST(0,$J166/2,$M166,TRUE))*$D166+($K166="Steady Growth")*(AND(DW$6&gt;=$F166,DW$6&lt;=$H166)*((DW$6-$F166+1)/($J166*($J166+1)/2)*$D166))+($K166="custom")*CustCF!DQ166</f>
        <v/>
      </c>
      <c r="DX166" s="87">
        <f>($K166="Bell Curve")*(_xlfn.NORM.DIST(AND(DX$6&gt;=$F166,DX$6&lt;=$H166)*(DX$6-$F166+1),$J166/2,$M166,TRUE)-_xlfn.NORM.DIST(AND(DX$6&gt;=$F166,DX$6&lt;=$H166)*(DW$6-$F166+1),$J166/2,$M166,TRUE))/(1-2*_xlfn.NORM.DIST(0,$J166/2,$M166,TRUE))*$D166+($K166="Steady Growth")*(AND(DX$6&gt;=$F166,DX$6&lt;=$H166)*((DX$6-$F166+1)/($J166*($J166+1)/2)*$D166))+($K166="custom")*CustCF!DR166</f>
        <v/>
      </c>
      <c r="DY166" s="87">
        <f>($K166="Bell Curve")*(_xlfn.NORM.DIST(AND(DY$6&gt;=$F166,DY$6&lt;=$H166)*(DY$6-$F166+1),$J166/2,$M166,TRUE)-_xlfn.NORM.DIST(AND(DY$6&gt;=$F166,DY$6&lt;=$H166)*(DX$6-$F166+1),$J166/2,$M166,TRUE))/(1-2*_xlfn.NORM.DIST(0,$J166/2,$M166,TRUE))*$D166+($K166="Steady Growth")*(AND(DY$6&gt;=$F166,DY$6&lt;=$H166)*((DY$6-$F166+1)/($J166*($J166+1)/2)*$D166))+($K166="custom")*CustCF!DS166</f>
        <v/>
      </c>
      <c r="DZ166" s="87">
        <f>($K166="Bell Curve")*(_xlfn.NORM.DIST(AND(DZ$6&gt;=$F166,DZ$6&lt;=$H166)*(DZ$6-$F166+1),$J166/2,$M166,TRUE)-_xlfn.NORM.DIST(AND(DZ$6&gt;=$F166,DZ$6&lt;=$H166)*(DY$6-$F166+1),$J166/2,$M166,TRUE))/(1-2*_xlfn.NORM.DIST(0,$J166/2,$M166,TRUE))*$D166+($K166="Steady Growth")*(AND(DZ$6&gt;=$F166,DZ$6&lt;=$H166)*((DZ$6-$F166+1)/($J166*($J166+1)/2)*$D166))+($K166="custom")*CustCF!DT166</f>
        <v/>
      </c>
      <c r="EA166" s="87">
        <f>($K166="Bell Curve")*(_xlfn.NORM.DIST(AND(EA$6&gt;=$F166,EA$6&lt;=$H166)*(EA$6-$F166+1),$J166/2,$M166,TRUE)-_xlfn.NORM.DIST(AND(EA$6&gt;=$F166,EA$6&lt;=$H166)*(DZ$6-$F166+1),$J166/2,$M166,TRUE))/(1-2*_xlfn.NORM.DIST(0,$J166/2,$M166,TRUE))*$D166+($K166="Steady Growth")*(AND(EA$6&gt;=$F166,EA$6&lt;=$H166)*((EA$6-$F166+1)/($J166*($J166+1)/2)*$D166))+($K166="custom")*CustCF!DU166</f>
        <v/>
      </c>
      <c r="EB166" s="87">
        <f>($K166="Bell Curve")*(_xlfn.NORM.DIST(AND(EB$6&gt;=$F166,EB$6&lt;=$H166)*(EB$6-$F166+1),$J166/2,$M166,TRUE)-_xlfn.NORM.DIST(AND(EB$6&gt;=$F166,EB$6&lt;=$H166)*(EA$6-$F166+1),$J166/2,$M166,TRUE))/(1-2*_xlfn.NORM.DIST(0,$J166/2,$M166,TRUE))*$D166+($K166="Steady Growth")*(AND(EB$6&gt;=$F166,EB$6&lt;=$H166)*((EB$6-$F166+1)/($J166*($J166+1)/2)*$D166))+($K166="custom")*CustCF!DV166</f>
        <v/>
      </c>
      <c r="EC166" s="87">
        <f>($K166="Bell Curve")*(_xlfn.NORM.DIST(AND(EC$6&gt;=$F166,EC$6&lt;=$H166)*(EC$6-$F166+1),$J166/2,$M166,TRUE)-_xlfn.NORM.DIST(AND(EC$6&gt;=$F166,EC$6&lt;=$H166)*(EB$6-$F166+1),$J166/2,$M166,TRUE))/(1-2*_xlfn.NORM.DIST(0,$J166/2,$M166,TRUE))*$D166+($K166="Steady Growth")*(AND(EC$6&gt;=$F166,EC$6&lt;=$H166)*((EC$6-$F166+1)/($J166*($J166+1)/2)*$D166))+($K166="custom")*CustCF!DW166</f>
        <v/>
      </c>
      <c r="ED166" s="87">
        <f>($K166="Bell Curve")*(_xlfn.NORM.DIST(AND(ED$6&gt;=$F166,ED$6&lt;=$H166)*(ED$6-$F166+1),$J166/2,$M166,TRUE)-_xlfn.NORM.DIST(AND(ED$6&gt;=$F166,ED$6&lt;=$H166)*(EC$6-$F166+1),$J166/2,$M166,TRUE))/(1-2*_xlfn.NORM.DIST(0,$J166/2,$M166,TRUE))*$D166+($K166="Steady Growth")*(AND(ED$6&gt;=$F166,ED$6&lt;=$H166)*((ED$6-$F166+1)/($J166*($J166+1)/2)*$D166))+($K166="custom")*CustCF!DX166</f>
        <v/>
      </c>
      <c r="EE166" s="87">
        <f>($K166="Bell Curve")*(_xlfn.NORM.DIST(AND(EE$6&gt;=$F166,EE$6&lt;=$H166)*(EE$6-$F166+1),$J166/2,$M166,TRUE)-_xlfn.NORM.DIST(AND(EE$6&gt;=$F166,EE$6&lt;=$H166)*(ED$6-$F166+1),$J166/2,$M166,TRUE))/(1-2*_xlfn.NORM.DIST(0,$J166/2,$M166,TRUE))*$D166+($K166="Steady Growth")*(AND(EE$6&gt;=$F166,EE$6&lt;=$H166)*((EE$6-$F166+1)/($J166*($J166+1)/2)*$D166))+($K166="custom")*CustCF!DY166</f>
        <v/>
      </c>
      <c r="EF166" s="87">
        <f>($K166="Bell Curve")*(_xlfn.NORM.DIST(AND(EF$6&gt;=$F166,EF$6&lt;=$H166)*(EF$6-$F166+1),$J166/2,$M166,TRUE)-_xlfn.NORM.DIST(AND(EF$6&gt;=$F166,EF$6&lt;=$H166)*(EE$6-$F166+1),$J166/2,$M166,TRUE))/(1-2*_xlfn.NORM.DIST(0,$J166/2,$M166,TRUE))*$D166+($K166="Steady Growth")*(AND(EF$6&gt;=$F166,EF$6&lt;=$H166)*((EF$6-$F166+1)/($J166*($J166+1)/2)*$D166))+($K166="custom")*CustCF!DZ166</f>
        <v/>
      </c>
      <c r="EG166" s="87">
        <f>($K166="Bell Curve")*(_xlfn.NORM.DIST(AND(EG$6&gt;=$F166,EG$6&lt;=$H166)*(EG$6-$F166+1),$J166/2,$M166,TRUE)-_xlfn.NORM.DIST(AND(EG$6&gt;=$F166,EG$6&lt;=$H166)*(EF$6-$F166+1),$J166/2,$M166,TRUE))/(1-2*_xlfn.NORM.DIST(0,$J166/2,$M166,TRUE))*$D166+($K166="Steady Growth")*(AND(EG$6&gt;=$F166,EG$6&lt;=$H166)*((EG$6-$F166+1)/($J166*($J166+1)/2)*$D166))+($K166="custom")*CustCF!EA166</f>
        <v/>
      </c>
      <c r="EH166" s="87">
        <f>($K166="Bell Curve")*(_xlfn.NORM.DIST(AND(EH$6&gt;=$F166,EH$6&lt;=$H166)*(EH$6-$F166+1),$J166/2,$M166,TRUE)-_xlfn.NORM.DIST(AND(EH$6&gt;=$F166,EH$6&lt;=$H166)*(EG$6-$F166+1),$J166/2,$M166,TRUE))/(1-2*_xlfn.NORM.DIST(0,$J166/2,$M166,TRUE))*$D166+($K166="Steady Growth")*(AND(EH$6&gt;=$F166,EH$6&lt;=$H166)*((EH$6-$F166+1)/($J166*($J166+1)/2)*$D166))+($K166="custom")*CustCF!EB166</f>
        <v/>
      </c>
      <c r="EI166" s="87">
        <f>($K166="Bell Curve")*(_xlfn.NORM.DIST(AND(EI$6&gt;=$F166,EI$6&lt;=$H166)*(EI$6-$F166+1),$J166/2,$M166,TRUE)-_xlfn.NORM.DIST(AND(EI$6&gt;=$F166,EI$6&lt;=$H166)*(EH$6-$F166+1),$J166/2,$M166,TRUE))/(1-2*_xlfn.NORM.DIST(0,$J166/2,$M166,TRUE))*$D166+($K166="Steady Growth")*(AND(EI$6&gt;=$F166,EI$6&lt;=$H166)*((EI$6-$F166+1)/($J166*($J166+1)/2)*$D166))+($K166="custom")*CustCF!EC166</f>
        <v/>
      </c>
      <c r="EJ166" s="87">
        <f>($K166="Bell Curve")*(_xlfn.NORM.DIST(AND(EJ$6&gt;=$F166,EJ$6&lt;=$H166)*(EJ$6-$F166+1),$J166/2,$M166,TRUE)-_xlfn.NORM.DIST(AND(EJ$6&gt;=$F166,EJ$6&lt;=$H166)*(EI$6-$F166+1),$J166/2,$M166,TRUE))/(1-2*_xlfn.NORM.DIST(0,$J166/2,$M166,TRUE))*$D166+($K166="Steady Growth")*(AND(EJ$6&gt;=$F166,EJ$6&lt;=$H166)*((EJ$6-$F166+1)/($J166*($J166+1)/2)*$D166))+($K166="custom")*CustCF!ED166</f>
        <v/>
      </c>
      <c r="EK166" s="87">
        <f>($K166="Bell Curve")*(_xlfn.NORM.DIST(AND(EK$6&gt;=$F166,EK$6&lt;=$H166)*(EK$6-$F166+1),$J166/2,$M166,TRUE)-_xlfn.NORM.DIST(AND(EK$6&gt;=$F166,EK$6&lt;=$H166)*(EJ$6-$F166+1),$J166/2,$M166,TRUE))/(1-2*_xlfn.NORM.DIST(0,$J166/2,$M166,TRUE))*$D166+($K166="Steady Growth")*(AND(EK$6&gt;=$F166,EK$6&lt;=$H166)*((EK$6-$F166+1)/($J166*($J166+1)/2)*$D166))+($K166="custom")*CustCF!EE166</f>
        <v/>
      </c>
      <c r="EL166" s="87">
        <f>($K166="Bell Curve")*(_xlfn.NORM.DIST(AND(EL$6&gt;=$F166,EL$6&lt;=$H166)*(EL$6-$F166+1),$J166/2,$M166,TRUE)-_xlfn.NORM.DIST(AND(EL$6&gt;=$F166,EL$6&lt;=$H166)*(EK$6-$F166+1),$J166/2,$M166,TRUE))/(1-2*_xlfn.NORM.DIST(0,$J166/2,$M166,TRUE))*$D166+($K166="Steady Growth")*(AND(EL$6&gt;=$F166,EL$6&lt;=$H166)*((EL$6-$F166+1)/($J166*($J166+1)/2)*$D166))+($K166="custom")*CustCF!EF166</f>
        <v/>
      </c>
      <c r="EM166" s="87">
        <f>($K166="Bell Curve")*(_xlfn.NORM.DIST(AND(EM$6&gt;=$F166,EM$6&lt;=$H166)*(EM$6-$F166+1),$J166/2,$M166,TRUE)-_xlfn.NORM.DIST(AND(EM$6&gt;=$F166,EM$6&lt;=$H166)*(EL$6-$F166+1),$J166/2,$M166,TRUE))/(1-2*_xlfn.NORM.DIST(0,$J166/2,$M166,TRUE))*$D166+($K166="Steady Growth")*(AND(EM$6&gt;=$F166,EM$6&lt;=$H166)*((EM$6-$F166+1)/($J166*($J166+1)/2)*$D166))+($K166="custom")*CustCF!EG166</f>
        <v/>
      </c>
      <c r="EN166" s="87">
        <f>($K166="Bell Curve")*(_xlfn.NORM.DIST(AND(EN$6&gt;=$F166,EN$6&lt;=$H166)*(EN$6-$F166+1),$J166/2,$M166,TRUE)-_xlfn.NORM.DIST(AND(EN$6&gt;=$F166,EN$6&lt;=$H166)*(EM$6-$F166+1),$J166/2,$M166,TRUE))/(1-2*_xlfn.NORM.DIST(0,$J166/2,$M166,TRUE))*$D166+($K166="Steady Growth")*(AND(EN$6&gt;=$F166,EN$6&lt;=$H166)*((EN$6-$F166+1)/($J166*($J166+1)/2)*$D166))+($K166="custom")*CustCF!EH166</f>
        <v/>
      </c>
      <c r="EO166" s="87">
        <f>($K166="Bell Curve")*(_xlfn.NORM.DIST(AND(EO$6&gt;=$F166,EO$6&lt;=$H166)*(EO$6-$F166+1),$J166/2,$M166,TRUE)-_xlfn.NORM.DIST(AND(EO$6&gt;=$F166,EO$6&lt;=$H166)*(EN$6-$F166+1),$J166/2,$M166,TRUE))/(1-2*_xlfn.NORM.DIST(0,$J166/2,$M166,TRUE))*$D166+($K166="Steady Growth")*(AND(EO$6&gt;=$F166,EO$6&lt;=$H166)*((EO$6-$F166+1)/($J166*($J166+1)/2)*$D166))+($K166="custom")*CustCF!EI166</f>
        <v/>
      </c>
      <c r="EP166" s="87">
        <f>($K166="Bell Curve")*(_xlfn.NORM.DIST(AND(EP$6&gt;=$F166,EP$6&lt;=$H166)*(EP$6-$F166+1),$J166/2,$M166,TRUE)-_xlfn.NORM.DIST(AND(EP$6&gt;=$F166,EP$6&lt;=$H166)*(EO$6-$F166+1),$J166/2,$M166,TRUE))/(1-2*_xlfn.NORM.DIST(0,$J166/2,$M166,TRUE))*$D166+($K166="Steady Growth")*(AND(EP$6&gt;=$F166,EP$6&lt;=$H166)*((EP$6-$F166+1)/($J166*($J166+1)/2)*$D166))+($K166="custom")*CustCF!EJ166</f>
        <v/>
      </c>
      <c r="EQ166" s="87">
        <f>($K166="Bell Curve")*(_xlfn.NORM.DIST(AND(EQ$6&gt;=$F166,EQ$6&lt;=$H166)*(EQ$6-$F166+1),$J166/2,$M166,TRUE)-_xlfn.NORM.DIST(AND(EQ$6&gt;=$F166,EQ$6&lt;=$H166)*(EP$6-$F166+1),$J166/2,$M166,TRUE))/(1-2*_xlfn.NORM.DIST(0,$J166/2,$M166,TRUE))*$D166+($K166="Steady Growth")*(AND(EQ$6&gt;=$F166,EQ$6&lt;=$H166)*((EQ$6-$F166+1)/($J166*($J166+1)/2)*$D166))+($K166="custom")*CustCF!EK166</f>
        <v/>
      </c>
      <c r="ER166" s="87">
        <f>($K166="Bell Curve")*(_xlfn.NORM.DIST(AND(ER$6&gt;=$F166,ER$6&lt;=$H166)*(ER$6-$F166+1),$J166/2,$M166,TRUE)-_xlfn.NORM.DIST(AND(ER$6&gt;=$F166,ER$6&lt;=$H166)*(EQ$6-$F166+1),$J166/2,$M166,TRUE))/(1-2*_xlfn.NORM.DIST(0,$J166/2,$M166,TRUE))*$D166+($K166="Steady Growth")*(AND(ER$6&gt;=$F166,ER$6&lt;=$H166)*((ER$6-$F166+1)/($J166*($J166+1)/2)*$D166))+($K166="custom")*CustCF!EL166</f>
        <v/>
      </c>
      <c r="ES166" s="87">
        <f>($K166="Bell Curve")*(_xlfn.NORM.DIST(AND(ES$6&gt;=$F166,ES$6&lt;=$H166)*(ES$6-$F166+1),$J166/2,$M166,TRUE)-_xlfn.NORM.DIST(AND(ES$6&gt;=$F166,ES$6&lt;=$H166)*(ER$6-$F166+1),$J166/2,$M166,TRUE))/(1-2*_xlfn.NORM.DIST(0,$J166/2,$M166,TRUE))*$D166+($K166="Steady Growth")*(AND(ES$6&gt;=$F166,ES$6&lt;=$H166)*((ES$6-$F166+1)/($J166*($J166+1)/2)*$D166))+($K166="custom")*CustCF!EM166</f>
        <v/>
      </c>
      <c r="ET166" s="87">
        <f>($K166="Bell Curve")*(_xlfn.NORM.DIST(AND(ET$6&gt;=$F166,ET$6&lt;=$H166)*(ET$6-$F166+1),$J166/2,$M166,TRUE)-_xlfn.NORM.DIST(AND(ET$6&gt;=$F166,ET$6&lt;=$H166)*(ES$6-$F166+1),$J166/2,$M166,TRUE))/(1-2*_xlfn.NORM.DIST(0,$J166/2,$M166,TRUE))*$D166+($K166="Steady Growth")*(AND(ET$6&gt;=$F166,ET$6&lt;=$H166)*((ET$6-$F166+1)/($J166*($J166+1)/2)*$D166))+($K166="custom")*CustCF!EN166</f>
        <v/>
      </c>
      <c r="EU166" s="87">
        <f>($K166="Bell Curve")*(_xlfn.NORM.DIST(AND(EU$6&gt;=$F166,EU$6&lt;=$H166)*(EU$6-$F166+1),$J166/2,$M166,TRUE)-_xlfn.NORM.DIST(AND(EU$6&gt;=$F166,EU$6&lt;=$H166)*(ET$6-$F166+1),$J166/2,$M166,TRUE))/(1-2*_xlfn.NORM.DIST(0,$J166/2,$M166,TRUE))*$D166+($K166="Steady Growth")*(AND(EU$6&gt;=$F166,EU$6&lt;=$H166)*((EU$6-$F166+1)/($J166*($J166+1)/2)*$D166))+($K166="custom")*CustCF!EO166</f>
        <v/>
      </c>
      <c r="EV166" s="87">
        <f>($K166="Bell Curve")*(_xlfn.NORM.DIST(AND(EV$6&gt;=$F166,EV$6&lt;=$H166)*(EV$6-$F166+1),$J166/2,$M166,TRUE)-_xlfn.NORM.DIST(AND(EV$6&gt;=$F166,EV$6&lt;=$H166)*(EU$6-$F166+1),$J166/2,$M166,TRUE))/(1-2*_xlfn.NORM.DIST(0,$J166/2,$M166,TRUE))*$D166+($K166="Steady Growth")*(AND(EV$6&gt;=$F166,EV$6&lt;=$H166)*((EV$6-$F166+1)/($J166*($J166+1)/2)*$D166))+($K166="custom")*CustCF!EP166</f>
        <v/>
      </c>
      <c r="EW166" s="87">
        <f>($K166="Bell Curve")*(_xlfn.NORM.DIST(AND(EW$6&gt;=$F166,EW$6&lt;=$H166)*(EW$6-$F166+1),$J166/2,$M166,TRUE)-_xlfn.NORM.DIST(AND(EW$6&gt;=$F166,EW$6&lt;=$H166)*(EV$6-$F166+1),$J166/2,$M166,TRUE))/(1-2*_xlfn.NORM.DIST(0,$J166/2,$M166,TRUE))*$D166+($K166="Steady Growth")*(AND(EW$6&gt;=$F166,EW$6&lt;=$H166)*((EW$6-$F166+1)/($J166*($J166+1)/2)*$D166))+($K166="custom")*CustCF!EQ166</f>
        <v/>
      </c>
      <c r="EX166" s="87">
        <f>($K166="Bell Curve")*(_xlfn.NORM.DIST(AND(EX$6&gt;=$F166,EX$6&lt;=$H166)*(EX$6-$F166+1),$J166/2,$M166,TRUE)-_xlfn.NORM.DIST(AND(EX$6&gt;=$F166,EX$6&lt;=$H166)*(EW$6-$F166+1),$J166/2,$M166,TRUE))/(1-2*_xlfn.NORM.DIST(0,$J166/2,$M166,TRUE))*$D166+($K166="Steady Growth")*(AND(EX$6&gt;=$F166,EX$6&lt;=$H166)*((EX$6-$F166+1)/($J166*($J166+1)/2)*$D166))+($K166="custom")*CustCF!ER166</f>
        <v/>
      </c>
      <c r="EY166" s="87">
        <f>($K166="Bell Curve")*(_xlfn.NORM.DIST(AND(EY$6&gt;=$F166,EY$6&lt;=$H166)*(EY$6-$F166+1),$J166/2,$M166,TRUE)-_xlfn.NORM.DIST(AND(EY$6&gt;=$F166,EY$6&lt;=$H166)*(EX$6-$F166+1),$J166/2,$M166,TRUE))/(1-2*_xlfn.NORM.DIST(0,$J166/2,$M166,TRUE))*$D166+($K166="Steady Growth")*(AND(EY$6&gt;=$F166,EY$6&lt;=$H166)*((EY$6-$F166+1)/($J166*($J166+1)/2)*$D166))+($K166="custom")*CustCF!ES166</f>
        <v/>
      </c>
      <c r="EZ166" s="87">
        <f>($K166="Bell Curve")*(_xlfn.NORM.DIST(AND(EZ$6&gt;=$F166,EZ$6&lt;=$H166)*(EZ$6-$F166+1),$J166/2,$M166,TRUE)-_xlfn.NORM.DIST(AND(EZ$6&gt;=$F166,EZ$6&lt;=$H166)*(EY$6-$F166+1),$J166/2,$M166,TRUE))/(1-2*_xlfn.NORM.DIST(0,$J166/2,$M166,TRUE))*$D166+($K166="Steady Growth")*(AND(EZ$6&gt;=$F166,EZ$6&lt;=$H166)*((EZ$6-$F166+1)/($J166*($J166+1)/2)*$D166))+($K166="custom")*CustCF!ET166</f>
        <v/>
      </c>
      <c r="FA166" s="87">
        <f>($K166="Bell Curve")*(_xlfn.NORM.DIST(AND(FA$6&gt;=$F166,FA$6&lt;=$H166)*(FA$6-$F166+1),$J166/2,$M166,TRUE)-_xlfn.NORM.DIST(AND(FA$6&gt;=$F166,FA$6&lt;=$H166)*(EZ$6-$F166+1),$J166/2,$M166,TRUE))/(1-2*_xlfn.NORM.DIST(0,$J166/2,$M166,TRUE))*$D166+($K166="Steady Growth")*(AND(FA$6&gt;=$F166,FA$6&lt;=$H166)*((FA$6-$F166+1)/($J166*($J166+1)/2)*$D166))+($K166="custom")*CustCF!EU166</f>
        <v/>
      </c>
      <c r="FB166" s="87">
        <f>($K166="Bell Curve")*(_xlfn.NORM.DIST(AND(FB$6&gt;=$F166,FB$6&lt;=$H166)*(FB$6-$F166+1),$J166/2,$M166,TRUE)-_xlfn.NORM.DIST(AND(FB$6&gt;=$F166,FB$6&lt;=$H166)*(FA$6-$F166+1),$J166/2,$M166,TRUE))/(1-2*_xlfn.NORM.DIST(0,$J166/2,$M166,TRUE))*$D166+($K166="Steady Growth")*(AND(FB$6&gt;=$F166,FB$6&lt;=$H166)*((FB$6-$F166+1)/($J166*($J166+1)/2)*$D166))+($K166="custom")*CustCF!EV166</f>
        <v/>
      </c>
      <c r="FC166" s="87">
        <f>($K166="Bell Curve")*(_xlfn.NORM.DIST(AND(FC$6&gt;=$F166,FC$6&lt;=$H166)*(FC$6-$F166+1),$J166/2,$M166,TRUE)-_xlfn.NORM.DIST(AND(FC$6&gt;=$F166,FC$6&lt;=$H166)*(FB$6-$F166+1),$J166/2,$M166,TRUE))/(1-2*_xlfn.NORM.DIST(0,$J166/2,$M166,TRUE))*$D166+($K166="Steady Growth")*(AND(FC$6&gt;=$F166,FC$6&lt;=$H166)*((FC$6-$F166+1)/($J166*($J166+1)/2)*$D166))+($K166="custom")*CustCF!EW166</f>
        <v/>
      </c>
      <c r="FD166" s="87">
        <f>($K166="Bell Curve")*(_xlfn.NORM.DIST(AND(FD$6&gt;=$F166,FD$6&lt;=$H166)*(FD$6-$F166+1),$J166/2,$M166,TRUE)-_xlfn.NORM.DIST(AND(FD$6&gt;=$F166,FD$6&lt;=$H166)*(FC$6-$F166+1),$J166/2,$M166,TRUE))/(1-2*_xlfn.NORM.DIST(0,$J166/2,$M166,TRUE))*$D166+($K166="Steady Growth")*(AND(FD$6&gt;=$F166,FD$6&lt;=$H166)*((FD$6-$F166+1)/($J166*($J166+1)/2)*$D166))+($K166="custom")*CustCF!EX166</f>
        <v/>
      </c>
      <c r="FE166" s="87">
        <f>($K166="Bell Curve")*(_xlfn.NORM.DIST(AND(FE$6&gt;=$F166,FE$6&lt;=$H166)*(FE$6-$F166+1),$J166/2,$M166,TRUE)-_xlfn.NORM.DIST(AND(FE$6&gt;=$F166,FE$6&lt;=$H166)*(FD$6-$F166+1),$J166/2,$M166,TRUE))/(1-2*_xlfn.NORM.DIST(0,$J166/2,$M166,TRUE))*$D166+($K166="Steady Growth")*(AND(FE$6&gt;=$F166,FE$6&lt;=$H166)*((FE$6-$F166+1)/($J166*($J166+1)/2)*$D166))+($K166="custom")*CustCF!EY166</f>
        <v/>
      </c>
      <c r="FF166" s="87">
        <f>($K166="Bell Curve")*(_xlfn.NORM.DIST(AND(FF$6&gt;=$F166,FF$6&lt;=$H166)*(FF$6-$F166+1),$J166/2,$M166,TRUE)-_xlfn.NORM.DIST(AND(FF$6&gt;=$F166,FF$6&lt;=$H166)*(FE$6-$F166+1),$J166/2,$M166,TRUE))/(1-2*_xlfn.NORM.DIST(0,$J166/2,$M166,TRUE))*$D166+($K166="Steady Growth")*(AND(FF$6&gt;=$F166,FF$6&lt;=$H166)*((FF$6-$F166+1)/($J166*($J166+1)/2)*$D166))+($K166="custom")*CustCF!EZ166</f>
        <v/>
      </c>
      <c r="FG166" s="87">
        <f>($K166="Bell Curve")*(_xlfn.NORM.DIST(AND(FG$6&gt;=$F166,FG$6&lt;=$H166)*(FG$6-$F166+1),$J166/2,$M166,TRUE)-_xlfn.NORM.DIST(AND(FG$6&gt;=$F166,FG$6&lt;=$H166)*(FF$6-$F166+1),$J166/2,$M166,TRUE))/(1-2*_xlfn.NORM.DIST(0,$J166/2,$M166,TRUE))*$D166+($K166="Steady Growth")*(AND(FG$6&gt;=$F166,FG$6&lt;=$H166)*((FG$6-$F166+1)/($J166*($J166+1)/2)*$D166))+($K166="custom")*CustCF!FA166</f>
        <v/>
      </c>
      <c r="FH166" s="87">
        <f>($K166="Bell Curve")*(_xlfn.NORM.DIST(AND(FH$6&gt;=$F166,FH$6&lt;=$H166)*(FH$6-$F166+1),$J166/2,$M166,TRUE)-_xlfn.NORM.DIST(AND(FH$6&gt;=$F166,FH$6&lt;=$H166)*(FG$6-$F166+1),$J166/2,$M166,TRUE))/(1-2*_xlfn.NORM.DIST(0,$J166/2,$M166,TRUE))*$D166+($K166="Steady Growth")*(AND(FH$6&gt;=$F166,FH$6&lt;=$H166)*((FH$6-$F166+1)/($J166*($J166+1)/2)*$D166))+($K166="custom")*CustCF!FB166</f>
        <v/>
      </c>
      <c r="FI166" s="87">
        <f>($K166="Bell Curve")*(_xlfn.NORM.DIST(AND(FI$6&gt;=$F166,FI$6&lt;=$H166)*(FI$6-$F166+1),$J166/2,$M166,TRUE)-_xlfn.NORM.DIST(AND(FI$6&gt;=$F166,FI$6&lt;=$H166)*(FH$6-$F166+1),$J166/2,$M166,TRUE))/(1-2*_xlfn.NORM.DIST(0,$J166/2,$M166,TRUE))*$D166+($K166="Steady Growth")*(AND(FI$6&gt;=$F166,FI$6&lt;=$H166)*((FI$6-$F166+1)/($J166*($J166+1)/2)*$D166))+($K166="custom")*CustCF!FC166</f>
        <v/>
      </c>
      <c r="FJ166" s="87">
        <f>($K166="Bell Curve")*(_xlfn.NORM.DIST(AND(FJ$6&gt;=$F166,FJ$6&lt;=$H166)*(FJ$6-$F166+1),$J166/2,$M166,TRUE)-_xlfn.NORM.DIST(AND(FJ$6&gt;=$F166,FJ$6&lt;=$H166)*(FI$6-$F166+1),$J166/2,$M166,TRUE))/(1-2*_xlfn.NORM.DIST(0,$J166/2,$M166,TRUE))*$D166+($K166="Steady Growth")*(AND(FJ$6&gt;=$F166,FJ$6&lt;=$H166)*((FJ$6-$F166+1)/($J166*($J166+1)/2)*$D166))+($K166="custom")*CustCF!FD166</f>
        <v/>
      </c>
      <c r="FK166" s="87">
        <f>($K166="Bell Curve")*(_xlfn.NORM.DIST(AND(FK$6&gt;=$F166,FK$6&lt;=$H166)*(FK$6-$F166+1),$J166/2,$M166,TRUE)-_xlfn.NORM.DIST(AND(FK$6&gt;=$F166,FK$6&lt;=$H166)*(FJ$6-$F166+1),$J166/2,$M166,TRUE))/(1-2*_xlfn.NORM.DIST(0,$J166/2,$M166,TRUE))*$D166+($K166="Steady Growth")*(AND(FK$6&gt;=$F166,FK$6&lt;=$H166)*((FK$6-$F166+1)/($J166*($J166+1)/2)*$D166))+($K166="custom")*CustCF!FE166</f>
        <v/>
      </c>
      <c r="FL166" s="87">
        <f>($K166="Bell Curve")*(_xlfn.NORM.DIST(AND(FL$6&gt;=$F166,FL$6&lt;=$H166)*(FL$6-$F166+1),$J166/2,$M166,TRUE)-_xlfn.NORM.DIST(AND(FL$6&gt;=$F166,FL$6&lt;=$H166)*(FK$6-$F166+1),$J166/2,$M166,TRUE))/(1-2*_xlfn.NORM.DIST(0,$J166/2,$M166,TRUE))*$D166+($K166="Steady Growth")*(AND(FL$6&gt;=$F166,FL$6&lt;=$H166)*((FL$6-$F166+1)/($J166*($J166+1)/2)*$D166))+($K166="custom")*CustCF!FF166</f>
        <v/>
      </c>
      <c r="FM166" s="87">
        <f>($K166="Bell Curve")*(_xlfn.NORM.DIST(AND(FM$6&gt;=$F166,FM$6&lt;=$H166)*(FM$6-$F166+1),$J166/2,$M166,TRUE)-_xlfn.NORM.DIST(AND(FM$6&gt;=$F166,FM$6&lt;=$H166)*(FL$6-$F166+1),$J166/2,$M166,TRUE))/(1-2*_xlfn.NORM.DIST(0,$J166/2,$M166,TRUE))*$D166+($K166="Steady Growth")*(AND(FM$6&gt;=$F166,FM$6&lt;=$H166)*((FM$6-$F166+1)/($J166*($J166+1)/2)*$D166))+($K166="custom")*CustCF!FG166</f>
        <v/>
      </c>
      <c r="FN166" s="87">
        <f>($K166="Bell Curve")*(_xlfn.NORM.DIST(AND(FN$6&gt;=$F166,FN$6&lt;=$H166)*(FN$6-$F166+1),$J166/2,$M166,TRUE)-_xlfn.NORM.DIST(AND(FN$6&gt;=$F166,FN$6&lt;=$H166)*(FM$6-$F166+1),$J166/2,$M166,TRUE))/(1-2*_xlfn.NORM.DIST(0,$J166/2,$M166,TRUE))*$D166+($K166="Steady Growth")*(AND(FN$6&gt;=$F166,FN$6&lt;=$H166)*((FN$6-$F166+1)/($J166*($J166+1)/2)*$D166))+($K166="custom")*CustCF!FH166</f>
        <v/>
      </c>
      <c r="FO166" s="87">
        <f>($K166="Bell Curve")*(_xlfn.NORM.DIST(AND(FO$6&gt;=$F166,FO$6&lt;=$H166)*(FO$6-$F166+1),$J166/2,$M166,TRUE)-_xlfn.NORM.DIST(AND(FO$6&gt;=$F166,FO$6&lt;=$H166)*(FN$6-$F166+1),$J166/2,$M166,TRUE))/(1-2*_xlfn.NORM.DIST(0,$J166/2,$M166,TRUE))*$D166+($K166="Steady Growth")*(AND(FO$6&gt;=$F166,FO$6&lt;=$H166)*((FO$6-$F166+1)/($J166*($J166+1)/2)*$D166))+($K166="custom")*CustCF!FI166</f>
        <v/>
      </c>
      <c r="FP166" s="87">
        <f>($K166="Bell Curve")*(_xlfn.NORM.DIST(AND(FP$6&gt;=$F166,FP$6&lt;=$H166)*(FP$6-$F166+1),$J166/2,$M166,TRUE)-_xlfn.NORM.DIST(AND(FP$6&gt;=$F166,FP$6&lt;=$H166)*(FO$6-$F166+1),$J166/2,$M166,TRUE))/(1-2*_xlfn.NORM.DIST(0,$J166/2,$M166,TRUE))*$D166+($K166="Steady Growth")*(AND(FP$6&gt;=$F166,FP$6&lt;=$H166)*((FP$6-$F166+1)/($J166*($J166+1)/2)*$D166))+($K166="custom")*CustCF!FJ166</f>
        <v/>
      </c>
      <c r="FQ166" s="87">
        <f>($K166="Bell Curve")*(_xlfn.NORM.DIST(AND(FQ$6&gt;=$F166,FQ$6&lt;=$H166)*(FQ$6-$F166+1),$J166/2,$M166,TRUE)-_xlfn.NORM.DIST(AND(FQ$6&gt;=$F166,FQ$6&lt;=$H166)*(FP$6-$F166+1),$J166/2,$M166,TRUE))/(1-2*_xlfn.NORM.DIST(0,$J166/2,$M166,TRUE))*$D166+($K166="Steady Growth")*(AND(FQ$6&gt;=$F166,FQ$6&lt;=$H166)*((FQ$6-$F166+1)/($J166*($J166+1)/2)*$D166))+($K166="custom")*CustCF!FK166</f>
        <v/>
      </c>
      <c r="FR166" s="87">
        <f>($K166="Bell Curve")*(_xlfn.NORM.DIST(AND(FR$6&gt;=$F166,FR$6&lt;=$H166)*(FR$6-$F166+1),$J166/2,$M166,TRUE)-_xlfn.NORM.DIST(AND(FR$6&gt;=$F166,FR$6&lt;=$H166)*(FQ$6-$F166+1),$J166/2,$M166,TRUE))/(1-2*_xlfn.NORM.DIST(0,$J166/2,$M166,TRUE))*$D166+($K166="Steady Growth")*(AND(FR$6&gt;=$F166,FR$6&lt;=$H166)*((FR$6-$F166+1)/($J166*($J166+1)/2)*$D166))+($K166="custom")*CustCF!FL166</f>
        <v/>
      </c>
      <c r="FS166" s="87">
        <f>($K166="Bell Curve")*(_xlfn.NORM.DIST(AND(FS$6&gt;=$F166,FS$6&lt;=$H166)*(FS$6-$F166+1),$J166/2,$M166,TRUE)-_xlfn.NORM.DIST(AND(FS$6&gt;=$F166,FS$6&lt;=$H166)*(FR$6-$F166+1),$J166/2,$M166,TRUE))/(1-2*_xlfn.NORM.DIST(0,$J166/2,$M166,TRUE))*$D166+($K166="Steady Growth")*(AND(FS$6&gt;=$F166,FS$6&lt;=$H166)*((FS$6-$F166+1)/($J166*($J166+1)/2)*$D166))+($K166="custom")*CustCF!FM166</f>
        <v/>
      </c>
      <c r="FT166" s="87">
        <f>($K166="Bell Curve")*(_xlfn.NORM.DIST(AND(FT$6&gt;=$F166,FT$6&lt;=$H166)*(FT$6-$F166+1),$J166/2,$M166,TRUE)-_xlfn.NORM.DIST(AND(FT$6&gt;=$F166,FT$6&lt;=$H166)*(FS$6-$F166+1),$J166/2,$M166,TRUE))/(1-2*_xlfn.NORM.DIST(0,$J166/2,$M166,TRUE))*$D166+($K166="Steady Growth")*(AND(FT$6&gt;=$F166,FT$6&lt;=$H166)*((FT$6-$F166+1)/($J166*($J166+1)/2)*$D166))+($K166="custom")*CustCF!FN166</f>
        <v/>
      </c>
      <c r="FU166" s="87">
        <f>($K166="Bell Curve")*(_xlfn.NORM.DIST(AND(FU$6&gt;=$F166,FU$6&lt;=$H166)*(FU$6-$F166+1),$J166/2,$M166,TRUE)-_xlfn.NORM.DIST(AND(FU$6&gt;=$F166,FU$6&lt;=$H166)*(FT$6-$F166+1),$J166/2,$M166,TRUE))/(1-2*_xlfn.NORM.DIST(0,$J166/2,$M166,TRUE))*$D166+($K166="Steady Growth")*(AND(FU$6&gt;=$F166,FU$6&lt;=$H166)*((FU$6-$F166+1)/($J166*($J166+1)/2)*$D166))+($K166="custom")*CustCF!FO166</f>
        <v/>
      </c>
      <c r="FV166" s="87">
        <f>($K166="Bell Curve")*(_xlfn.NORM.DIST(AND(FV$6&gt;=$F166,FV$6&lt;=$H166)*(FV$6-$F166+1),$J166/2,$M166,TRUE)-_xlfn.NORM.DIST(AND(FV$6&gt;=$F166,FV$6&lt;=$H166)*(FU$6-$F166+1),$J166/2,$M166,TRUE))/(1-2*_xlfn.NORM.DIST(0,$J166/2,$M166,TRUE))*$D166+($K166="Steady Growth")*(AND(FV$6&gt;=$F166,FV$6&lt;=$H166)*((FV$6-$F166+1)/($J166*($J166+1)/2)*$D166))+($K166="custom")*CustCF!FP166</f>
        <v/>
      </c>
      <c r="FW166" s="87">
        <f>($K166="Bell Curve")*(_xlfn.NORM.DIST(AND(FW$6&gt;=$F166,FW$6&lt;=$H166)*(FW$6-$F166+1),$J166/2,$M166,TRUE)-_xlfn.NORM.DIST(AND(FW$6&gt;=$F166,FW$6&lt;=$H166)*(FV$6-$F166+1),$J166/2,$M166,TRUE))/(1-2*_xlfn.NORM.DIST(0,$J166/2,$M166,TRUE))*$D166+($K166="Steady Growth")*(AND(FW$6&gt;=$F166,FW$6&lt;=$H166)*((FW$6-$F166+1)/($J166*($J166+1)/2)*$D166))+($K166="custom")*CustCF!FQ166</f>
        <v/>
      </c>
      <c r="FX166" s="87">
        <f>($K166="Bell Curve")*(_xlfn.NORM.DIST(AND(FX$6&gt;=$F166,FX$6&lt;=$H166)*(FX$6-$F166+1),$J166/2,$M166,TRUE)-_xlfn.NORM.DIST(AND(FX$6&gt;=$F166,FX$6&lt;=$H166)*(FW$6-$F166+1),$J166/2,$M166,TRUE))/(1-2*_xlfn.NORM.DIST(0,$J166/2,$M166,TRUE))*$D166+($K166="Steady Growth")*(AND(FX$6&gt;=$F166,FX$6&lt;=$H166)*((FX$6-$F166+1)/($J166*($J166+1)/2)*$D166))+($K166="custom")*CustCF!FR166</f>
        <v/>
      </c>
      <c r="FY166" s="87">
        <f>($K166="Bell Curve")*(_xlfn.NORM.DIST(AND(FY$6&gt;=$F166,FY$6&lt;=$H166)*(FY$6-$F166+1),$J166/2,$M166,TRUE)-_xlfn.NORM.DIST(AND(FY$6&gt;=$F166,FY$6&lt;=$H166)*(FX$6-$F166+1),$J166/2,$M166,TRUE))/(1-2*_xlfn.NORM.DIST(0,$J166/2,$M166,TRUE))*$D166+($K166="Steady Growth")*(AND(FY$6&gt;=$F166,FY$6&lt;=$H166)*((FY$6-$F166+1)/($J166*($J166+1)/2)*$D166))+($K166="custom")*CustCF!FS166</f>
        <v/>
      </c>
      <c r="FZ166" s="87">
        <f>($K166="Bell Curve")*(_xlfn.NORM.DIST(AND(FZ$6&gt;=$F166,FZ$6&lt;=$H166)*(FZ$6-$F166+1),$J166/2,$M166,TRUE)-_xlfn.NORM.DIST(AND(FZ$6&gt;=$F166,FZ$6&lt;=$H166)*(FY$6-$F166+1),$J166/2,$M166,TRUE))/(1-2*_xlfn.NORM.DIST(0,$J166/2,$M166,TRUE))*$D166+($K166="Steady Growth")*(AND(FZ$6&gt;=$F166,FZ$6&lt;=$H166)*((FZ$6-$F166+1)/($J166*($J166+1)/2)*$D166))+($K166="custom")*CustCF!FT166</f>
        <v/>
      </c>
      <c r="GA166" s="87">
        <f>($K166="Bell Curve")*(_xlfn.NORM.DIST(AND(GA$6&gt;=$F166,GA$6&lt;=$H166)*(GA$6-$F166+1),$J166/2,$M166,TRUE)-_xlfn.NORM.DIST(AND(GA$6&gt;=$F166,GA$6&lt;=$H166)*(FZ$6-$F166+1),$J166/2,$M166,TRUE))/(1-2*_xlfn.NORM.DIST(0,$J166/2,$M166,TRUE))*$D166+($K166="Steady Growth")*(AND(GA$6&gt;=$F166,GA$6&lt;=$H166)*((GA$6-$F166+1)/($J166*($J166+1)/2)*$D166))+($K166="custom")*CustCF!FU166</f>
        <v/>
      </c>
      <c r="GB166" s="87">
        <f>($K166="Bell Curve")*(_xlfn.NORM.DIST(AND(GB$6&gt;=$F166,GB$6&lt;=$H166)*(GB$6-$F166+1),$J166/2,$M166,TRUE)-_xlfn.NORM.DIST(AND(GB$6&gt;=$F166,GB$6&lt;=$H166)*(GA$6-$F166+1),$J166/2,$M166,TRUE))/(1-2*_xlfn.NORM.DIST(0,$J166/2,$M166,TRUE))*$D166+($K166="Steady Growth")*(AND(GB$6&gt;=$F166,GB$6&lt;=$H166)*((GB$6-$F166+1)/($J166*($J166+1)/2)*$D166))+($K166="custom")*CustCF!FV166</f>
        <v/>
      </c>
      <c r="GC166" s="87">
        <f>($K166="Bell Curve")*(_xlfn.NORM.DIST(AND(GC$6&gt;=$F166,GC$6&lt;=$H166)*(GC$6-$F166+1),$J166/2,$M166,TRUE)-_xlfn.NORM.DIST(AND(GC$6&gt;=$F166,GC$6&lt;=$H166)*(GB$6-$F166+1),$J166/2,$M166,TRUE))/(1-2*_xlfn.NORM.DIST(0,$J166/2,$M166,TRUE))*$D166+($K166="Steady Growth")*(AND(GC$6&gt;=$F166,GC$6&lt;=$H166)*((GC$6-$F166+1)/($J166*($J166+1)/2)*$D166))+($K166="custom")*CustCF!FW166</f>
        <v/>
      </c>
      <c r="GD166" s="87">
        <f>($K166="Bell Curve")*(_xlfn.NORM.DIST(AND(GD$6&gt;=$F166,GD$6&lt;=$H166)*(GD$6-$F166+1),$J166/2,$M166,TRUE)-_xlfn.NORM.DIST(AND(GD$6&gt;=$F166,GD$6&lt;=$H166)*(GC$6-$F166+1),$J166/2,$M166,TRUE))/(1-2*_xlfn.NORM.DIST(0,$J166/2,$M166,TRUE))*$D166+($K166="Steady Growth")*(AND(GD$6&gt;=$F166,GD$6&lt;=$H166)*((GD$6-$F166+1)/($J166*($J166+1)/2)*$D166))+($K166="custom")*CustCF!FX166</f>
        <v/>
      </c>
      <c r="GE166" s="87">
        <f>($K166="Bell Curve")*(_xlfn.NORM.DIST(AND(GE$6&gt;=$F166,GE$6&lt;=$H166)*(GE$6-$F166+1),$J166/2,$M166,TRUE)-_xlfn.NORM.DIST(AND(GE$6&gt;=$F166,GE$6&lt;=$H166)*(GD$6-$F166+1),$J166/2,$M166,TRUE))/(1-2*_xlfn.NORM.DIST(0,$J166/2,$M166,TRUE))*$D166+($K166="Steady Growth")*(AND(GE$6&gt;=$F166,GE$6&lt;=$H166)*((GE$6-$F166+1)/($J166*($J166+1)/2)*$D166))+($K166="custom")*CustCF!FY166</f>
        <v/>
      </c>
      <c r="GF166" s="87">
        <f>($K166="Bell Curve")*(_xlfn.NORM.DIST(AND(GF$6&gt;=$F166,GF$6&lt;=$H166)*(GF$6-$F166+1),$J166/2,$M166,TRUE)-_xlfn.NORM.DIST(AND(GF$6&gt;=$F166,GF$6&lt;=$H166)*(GE$6-$F166+1),$J166/2,$M166,TRUE))/(1-2*_xlfn.NORM.DIST(0,$J166/2,$M166,TRUE))*$D166+($K166="Steady Growth")*(AND(GF$6&gt;=$F166,GF$6&lt;=$H166)*((GF$6-$F166+1)/($J166*($J166+1)/2)*$D166))+($K166="custom")*CustCF!FZ166</f>
        <v/>
      </c>
      <c r="GG166" s="87">
        <f>($K166="Bell Curve")*(_xlfn.NORM.DIST(AND(GG$6&gt;=$F166,GG$6&lt;=$H166)*(GG$6-$F166+1),$J166/2,$M166,TRUE)-_xlfn.NORM.DIST(AND(GG$6&gt;=$F166,GG$6&lt;=$H166)*(GF$6-$F166+1),$J166/2,$M166,TRUE))/(1-2*_xlfn.NORM.DIST(0,$J166/2,$M166,TRUE))*$D166+($K166="Steady Growth")*(AND(GG$6&gt;=$F166,GG$6&lt;=$H166)*((GG$6-$F166+1)/($J166*($J166+1)/2)*$D166))+($K166="custom")*CustCF!GA166</f>
        <v/>
      </c>
      <c r="GH166" s="87">
        <f>($K166="Bell Curve")*(_xlfn.NORM.DIST(AND(GH$6&gt;=$F166,GH$6&lt;=$H166)*(GH$6-$F166+1),$J166/2,$M166,TRUE)-_xlfn.NORM.DIST(AND(GH$6&gt;=$F166,GH$6&lt;=$H166)*(GG$6-$F166+1),$J166/2,$M166,TRUE))/(1-2*_xlfn.NORM.DIST(0,$J166/2,$M166,TRUE))*$D166+($K166="Steady Growth")*(AND(GH$6&gt;=$F166,GH$6&lt;=$H166)*((GH$6-$F166+1)/($J166*($J166+1)/2)*$D166))+($K166="custom")*CustCF!GB166</f>
        <v/>
      </c>
      <c r="GI166" s="87">
        <f>($K166="Bell Curve")*(_xlfn.NORM.DIST(AND(GI$6&gt;=$F166,GI$6&lt;=$H166)*(GI$6-$F166+1),$J166/2,$M166,TRUE)-_xlfn.NORM.DIST(AND(GI$6&gt;=$F166,GI$6&lt;=$H166)*(GH$6-$F166+1),$J166/2,$M166,TRUE))/(1-2*_xlfn.NORM.DIST(0,$J166/2,$M166,TRUE))*$D166+($K166="Steady Growth")*(AND(GI$6&gt;=$F166,GI$6&lt;=$H166)*((GI$6-$F166+1)/($J166*($J166+1)/2)*$D166))+($K166="custom")*CustCF!GC166</f>
        <v/>
      </c>
      <c r="GJ166" s="87">
        <f>($K166="Bell Curve")*(_xlfn.NORM.DIST(AND(GJ$6&gt;=$F166,GJ$6&lt;=$H166)*(GJ$6-$F166+1),$J166/2,$M166,TRUE)-_xlfn.NORM.DIST(AND(GJ$6&gt;=$F166,GJ$6&lt;=$H166)*(GI$6-$F166+1),$J166/2,$M166,TRUE))/(1-2*_xlfn.NORM.DIST(0,$J166/2,$M166,TRUE))*$D166+($K166="Steady Growth")*(AND(GJ$6&gt;=$F166,GJ$6&lt;=$H166)*((GJ$6-$F166+1)/($J166*($J166+1)/2)*$D166))+($K166="custom")*CustCF!GD166</f>
        <v/>
      </c>
      <c r="GK166" s="87">
        <f>($K166="Bell Curve")*(_xlfn.NORM.DIST(AND(GK$6&gt;=$F166,GK$6&lt;=$H166)*(GK$6-$F166+1),$J166/2,$M166,TRUE)-_xlfn.NORM.DIST(AND(GK$6&gt;=$F166,GK$6&lt;=$H166)*(GJ$6-$F166+1),$J166/2,$M166,TRUE))/(1-2*_xlfn.NORM.DIST(0,$J166/2,$M166,TRUE))*$D166+($K166="Steady Growth")*(AND(GK$6&gt;=$F166,GK$6&lt;=$H166)*((GK$6-$F166+1)/($J166*($J166+1)/2)*$D166))+($K166="custom")*CustCF!GE166</f>
        <v/>
      </c>
      <c r="GL166" s="87">
        <f>($K166="Bell Curve")*(_xlfn.NORM.DIST(AND(GL$6&gt;=$F166,GL$6&lt;=$H166)*(GL$6-$F166+1),$J166/2,$M166,TRUE)-_xlfn.NORM.DIST(AND(GL$6&gt;=$F166,GL$6&lt;=$H166)*(GK$6-$F166+1),$J166/2,$M166,TRUE))/(1-2*_xlfn.NORM.DIST(0,$J166/2,$M166,TRUE))*$D166+($K166="Steady Growth")*(AND(GL$6&gt;=$F166,GL$6&lt;=$H166)*((GL$6-$F166+1)/($J166*($J166+1)/2)*$D166))+($K166="custom")*CustCF!GF166</f>
        <v/>
      </c>
      <c r="GM166" s="87">
        <f>($K166="Bell Curve")*(_xlfn.NORM.DIST(AND(GM$6&gt;=$F166,GM$6&lt;=$H166)*(GM$6-$F166+1),$J166/2,$M166,TRUE)-_xlfn.NORM.DIST(AND(GM$6&gt;=$F166,GM$6&lt;=$H166)*(GL$6-$F166+1),$J166/2,$M166,TRUE))/(1-2*_xlfn.NORM.DIST(0,$J166/2,$M166,TRUE))*$D166+($K166="Steady Growth")*(AND(GM$6&gt;=$F166,GM$6&lt;=$H166)*((GM$6-$F166+1)/($J166*($J166+1)/2)*$D166))+($K166="custom")*CustCF!GG166</f>
        <v/>
      </c>
      <c r="GN166" s="257">
        <f>($K166="Bell Curve")*(_xlfn.NORM.DIST(AND(GN$6&gt;=$F166,GN$6&lt;=$H166)*(GN$6-$F166+1),$J166/2,$M166,TRUE)-_xlfn.NORM.DIST(AND(GN$6&gt;=$F166,GN$6&lt;=$H166)*(GM$6-$F166+1),$J166/2,$M166,TRUE))/(1-2*_xlfn.NORM.DIST(0,$J166/2,$M166,TRUE))*$D166+($K166="Steady Growth")*(AND(GN$6&gt;=$F166,GN$6&lt;=$H166)*((GN$6-$F166+1)/($J166*($J166+1)/2)*$D166))+($K166="custom")*CustCF!GH166</f>
        <v/>
      </c>
      <c r="GO166" s="1" t="n"/>
      <c r="GP166" s="63" t="n"/>
    </row>
    <row r="167" hidden="1" outlineLevel="1">
      <c r="A167" s="1" t="n"/>
      <c r="B167" s="1" t="n"/>
      <c r="C167" s="251">
        <f>Budget!AJ18</f>
        <v/>
      </c>
      <c r="D167" s="14">
        <f>Budget!AK18</f>
        <v/>
      </c>
      <c r="E167" s="14">
        <f>IF(D167&lt;&gt;0,F167,"")</f>
        <v/>
      </c>
      <c r="F167" s="252" t="n">
        <v>0</v>
      </c>
      <c r="G167" s="921">
        <f>IF(L167="custom",CustCF!F167,INDEX($P$8:$EW$8,MATCH(F167,$P$6:$EW$6,0)))</f>
        <v/>
      </c>
      <c r="H167" s="252" t="n">
        <v>0</v>
      </c>
      <c r="I167" s="921">
        <f>IF(L167="custom",CustCF!G167,INDEX($P$8:$EW$8,MATCH(H167,$P$6:$EW$6,0)))</f>
        <v/>
      </c>
      <c r="J167" s="93">
        <f>H167-F167+1</f>
        <v/>
      </c>
      <c r="K167" s="254" t="inlineStr">
        <is>
          <t>Bell Curve</t>
        </is>
      </c>
      <c r="L167" s="255" t="inlineStr">
        <is>
          <t>Flat (9)</t>
        </is>
      </c>
      <c r="M167" s="256">
        <f>INDEX($D$261:$D$266,MATCH(L167,$C$261:$C$266,0))</f>
        <v/>
      </c>
      <c r="N167" s="13">
        <f>SUM(P167:GN167)</f>
        <v/>
      </c>
      <c r="O167" s="14" t="n"/>
      <c r="P167" s="87">
        <f>($K167="Bell Curve")*(_xlfn.NORM.DIST(AND(P$6&gt;=$F167,P$6&lt;=$H167)*(P$6-$F167+1),$J167/2,$M167,TRUE)-_xlfn.NORM.DIST(AND(P$6&gt;=$F167,P$6&lt;=$H167)*(O$6-$F167+1),$J167/2,$M167,TRUE))/(1-2*_xlfn.NORM.DIST(0,$J167/2,$M167,TRUE))*$D167+($K167="Steady Growth")*(AND(P$6&gt;=$F167,P$6&lt;=$H167)*((P$6-$F167+1)/($J167*($J167+1)/2)*$D167))+($K167="custom")*CustCF!J167</f>
        <v/>
      </c>
      <c r="Q167" s="87">
        <f>($K167="Bell Curve")*(_xlfn.NORM.DIST(AND(Q$6&gt;=$F167,Q$6&lt;=$H167)*(Q$6-$F167+1),$J167/2,$M167,TRUE)-_xlfn.NORM.DIST(AND(Q$6&gt;=$F167,Q$6&lt;=$H167)*(P$6-$F167+1),$J167/2,$M167,TRUE))/(1-2*_xlfn.NORM.DIST(0,$J167/2,$M167,TRUE))*$D167+($K167="Steady Growth")*(AND(Q$6&gt;=$F167,Q$6&lt;=$H167)*((Q$6-$F167+1)/($J167*($J167+1)/2)*$D167))+($K167="custom")*CustCF!K167</f>
        <v/>
      </c>
      <c r="R167" s="87">
        <f>($K167="Bell Curve")*(_xlfn.NORM.DIST(AND(R$6&gt;=$F167,R$6&lt;=$H167)*(R$6-$F167+1),$J167/2,$M167,TRUE)-_xlfn.NORM.DIST(AND(R$6&gt;=$F167,R$6&lt;=$H167)*(Q$6-$F167+1),$J167/2,$M167,TRUE))/(1-2*_xlfn.NORM.DIST(0,$J167/2,$M167,TRUE))*$D167+($K167="Steady Growth")*(AND(R$6&gt;=$F167,R$6&lt;=$H167)*((R$6-$F167+1)/($J167*($J167+1)/2)*$D167))+($K167="custom")*CustCF!L167</f>
        <v/>
      </c>
      <c r="S167" s="87">
        <f>($K167="Bell Curve")*(_xlfn.NORM.DIST(AND(S$6&gt;=$F167,S$6&lt;=$H167)*(S$6-$F167+1),$J167/2,$M167,TRUE)-_xlfn.NORM.DIST(AND(S$6&gt;=$F167,S$6&lt;=$H167)*(R$6-$F167+1),$J167/2,$M167,TRUE))/(1-2*_xlfn.NORM.DIST(0,$J167/2,$M167,TRUE))*$D167+($K167="Steady Growth")*(AND(S$6&gt;=$F167,S$6&lt;=$H167)*((S$6-$F167+1)/($J167*($J167+1)/2)*$D167))+($K167="custom")*CustCF!M167</f>
        <v/>
      </c>
      <c r="T167" s="87">
        <f>($K167="Bell Curve")*(_xlfn.NORM.DIST(AND(T$6&gt;=$F167,T$6&lt;=$H167)*(T$6-$F167+1),$J167/2,$M167,TRUE)-_xlfn.NORM.DIST(AND(T$6&gt;=$F167,T$6&lt;=$H167)*(S$6-$F167+1),$J167/2,$M167,TRUE))/(1-2*_xlfn.NORM.DIST(0,$J167/2,$M167,TRUE))*$D167+($K167="Steady Growth")*(AND(T$6&gt;=$F167,T$6&lt;=$H167)*((T$6-$F167+1)/($J167*($J167+1)/2)*$D167))+($K167="custom")*CustCF!N167</f>
        <v/>
      </c>
      <c r="U167" s="87">
        <f>($K167="Bell Curve")*(_xlfn.NORM.DIST(AND(U$6&gt;=$F167,U$6&lt;=$H167)*(U$6-$F167+1),$J167/2,$M167,TRUE)-_xlfn.NORM.DIST(AND(U$6&gt;=$F167,U$6&lt;=$H167)*(T$6-$F167+1),$J167/2,$M167,TRUE))/(1-2*_xlfn.NORM.DIST(0,$J167/2,$M167,TRUE))*$D167+($K167="Steady Growth")*(AND(U$6&gt;=$F167,U$6&lt;=$H167)*((U$6-$F167+1)/($J167*($J167+1)/2)*$D167))+($K167="custom")*CustCF!O167</f>
        <v/>
      </c>
      <c r="V167" s="87">
        <f>($K167="Bell Curve")*(_xlfn.NORM.DIST(AND(V$6&gt;=$F167,V$6&lt;=$H167)*(V$6-$F167+1),$J167/2,$M167,TRUE)-_xlfn.NORM.DIST(AND(V$6&gt;=$F167,V$6&lt;=$H167)*(U$6-$F167+1),$J167/2,$M167,TRUE))/(1-2*_xlfn.NORM.DIST(0,$J167/2,$M167,TRUE))*$D167+($K167="Steady Growth")*(AND(V$6&gt;=$F167,V$6&lt;=$H167)*((V$6-$F167+1)/($J167*($J167+1)/2)*$D167))+($K167="custom")*CustCF!P167</f>
        <v/>
      </c>
      <c r="W167" s="87">
        <f>($K167="Bell Curve")*(_xlfn.NORM.DIST(AND(W$6&gt;=$F167,W$6&lt;=$H167)*(W$6-$F167+1),$J167/2,$M167,TRUE)-_xlfn.NORM.DIST(AND(W$6&gt;=$F167,W$6&lt;=$H167)*(V$6-$F167+1),$J167/2,$M167,TRUE))/(1-2*_xlfn.NORM.DIST(0,$J167/2,$M167,TRUE))*$D167+($K167="Steady Growth")*(AND(W$6&gt;=$F167,W$6&lt;=$H167)*((W$6-$F167+1)/($J167*($J167+1)/2)*$D167))+($K167="custom")*CustCF!Q167</f>
        <v/>
      </c>
      <c r="X167" s="87">
        <f>($K167="Bell Curve")*(_xlfn.NORM.DIST(AND(X$6&gt;=$F167,X$6&lt;=$H167)*(X$6-$F167+1),$J167/2,$M167,TRUE)-_xlfn.NORM.DIST(AND(X$6&gt;=$F167,X$6&lt;=$H167)*(W$6-$F167+1),$J167/2,$M167,TRUE))/(1-2*_xlfn.NORM.DIST(0,$J167/2,$M167,TRUE))*$D167+($K167="Steady Growth")*(AND(X$6&gt;=$F167,X$6&lt;=$H167)*((X$6-$F167+1)/($J167*($J167+1)/2)*$D167))+($K167="custom")*CustCF!R167</f>
        <v/>
      </c>
      <c r="Y167" s="87">
        <f>($K167="Bell Curve")*(_xlfn.NORM.DIST(AND(Y$6&gt;=$F167,Y$6&lt;=$H167)*(Y$6-$F167+1),$J167/2,$M167,TRUE)-_xlfn.NORM.DIST(AND(Y$6&gt;=$F167,Y$6&lt;=$H167)*(X$6-$F167+1),$J167/2,$M167,TRUE))/(1-2*_xlfn.NORM.DIST(0,$J167/2,$M167,TRUE))*$D167+($K167="Steady Growth")*(AND(Y$6&gt;=$F167,Y$6&lt;=$H167)*((Y$6-$F167+1)/($J167*($J167+1)/2)*$D167))+($K167="custom")*CustCF!S167</f>
        <v/>
      </c>
      <c r="Z167" s="87">
        <f>($K167="Bell Curve")*(_xlfn.NORM.DIST(AND(Z$6&gt;=$F167,Z$6&lt;=$H167)*(Z$6-$F167+1),$J167/2,$M167,TRUE)-_xlfn.NORM.DIST(AND(Z$6&gt;=$F167,Z$6&lt;=$H167)*(Y$6-$F167+1),$J167/2,$M167,TRUE))/(1-2*_xlfn.NORM.DIST(0,$J167/2,$M167,TRUE))*$D167+($K167="Steady Growth")*(AND(Z$6&gt;=$F167,Z$6&lt;=$H167)*((Z$6-$F167+1)/($J167*($J167+1)/2)*$D167))+($K167="custom")*CustCF!T167</f>
        <v/>
      </c>
      <c r="AA167" s="87">
        <f>($K167="Bell Curve")*(_xlfn.NORM.DIST(AND(AA$6&gt;=$F167,AA$6&lt;=$H167)*(AA$6-$F167+1),$J167/2,$M167,TRUE)-_xlfn.NORM.DIST(AND(AA$6&gt;=$F167,AA$6&lt;=$H167)*(Z$6-$F167+1),$J167/2,$M167,TRUE))/(1-2*_xlfn.NORM.DIST(0,$J167/2,$M167,TRUE))*$D167+($K167="Steady Growth")*(AND(AA$6&gt;=$F167,AA$6&lt;=$H167)*((AA$6-$F167+1)/($J167*($J167+1)/2)*$D167))+($K167="custom")*CustCF!U167</f>
        <v/>
      </c>
      <c r="AB167" s="87">
        <f>($K167="Bell Curve")*(_xlfn.NORM.DIST(AND(AB$6&gt;=$F167,AB$6&lt;=$H167)*(AB$6-$F167+1),$J167/2,$M167,TRUE)-_xlfn.NORM.DIST(AND(AB$6&gt;=$F167,AB$6&lt;=$H167)*(AA$6-$F167+1),$J167/2,$M167,TRUE))/(1-2*_xlfn.NORM.DIST(0,$J167/2,$M167,TRUE))*$D167+($K167="Steady Growth")*(AND(AB$6&gt;=$F167,AB$6&lt;=$H167)*((AB$6-$F167+1)/($J167*($J167+1)/2)*$D167))+($K167="custom")*CustCF!V167</f>
        <v/>
      </c>
      <c r="AC167" s="87">
        <f>($K167="Bell Curve")*(_xlfn.NORM.DIST(AND(AC$6&gt;=$F167,AC$6&lt;=$H167)*(AC$6-$F167+1),$J167/2,$M167,TRUE)-_xlfn.NORM.DIST(AND(AC$6&gt;=$F167,AC$6&lt;=$H167)*(AB$6-$F167+1),$J167/2,$M167,TRUE))/(1-2*_xlfn.NORM.DIST(0,$J167/2,$M167,TRUE))*$D167+($K167="Steady Growth")*(AND(AC$6&gt;=$F167,AC$6&lt;=$H167)*((AC$6-$F167+1)/($J167*($J167+1)/2)*$D167))+($K167="custom")*CustCF!W167</f>
        <v/>
      </c>
      <c r="AD167" s="87">
        <f>($K167="Bell Curve")*(_xlfn.NORM.DIST(AND(AD$6&gt;=$F167,AD$6&lt;=$H167)*(AD$6-$F167+1),$J167/2,$M167,TRUE)-_xlfn.NORM.DIST(AND(AD$6&gt;=$F167,AD$6&lt;=$H167)*(AC$6-$F167+1),$J167/2,$M167,TRUE))/(1-2*_xlfn.NORM.DIST(0,$J167/2,$M167,TRUE))*$D167+($K167="Steady Growth")*(AND(AD$6&gt;=$F167,AD$6&lt;=$H167)*((AD$6-$F167+1)/($J167*($J167+1)/2)*$D167))+($K167="custom")*CustCF!X167</f>
        <v/>
      </c>
      <c r="AE167" s="87">
        <f>($K167="Bell Curve")*(_xlfn.NORM.DIST(AND(AE$6&gt;=$F167,AE$6&lt;=$H167)*(AE$6-$F167+1),$J167/2,$M167,TRUE)-_xlfn.NORM.DIST(AND(AE$6&gt;=$F167,AE$6&lt;=$H167)*(AD$6-$F167+1),$J167/2,$M167,TRUE))/(1-2*_xlfn.NORM.DIST(0,$J167/2,$M167,TRUE))*$D167+($K167="Steady Growth")*(AND(AE$6&gt;=$F167,AE$6&lt;=$H167)*((AE$6-$F167+1)/($J167*($J167+1)/2)*$D167))+($K167="custom")*CustCF!Y167</f>
        <v/>
      </c>
      <c r="AF167" s="87">
        <f>($K167="Bell Curve")*(_xlfn.NORM.DIST(AND(AF$6&gt;=$F167,AF$6&lt;=$H167)*(AF$6-$F167+1),$J167/2,$M167,TRUE)-_xlfn.NORM.DIST(AND(AF$6&gt;=$F167,AF$6&lt;=$H167)*(AE$6-$F167+1),$J167/2,$M167,TRUE))/(1-2*_xlfn.NORM.DIST(0,$J167/2,$M167,TRUE))*$D167+($K167="Steady Growth")*(AND(AF$6&gt;=$F167,AF$6&lt;=$H167)*((AF$6-$F167+1)/($J167*($J167+1)/2)*$D167))+($K167="custom")*CustCF!Z167</f>
        <v/>
      </c>
      <c r="AG167" s="87">
        <f>($K167="Bell Curve")*(_xlfn.NORM.DIST(AND(AG$6&gt;=$F167,AG$6&lt;=$H167)*(AG$6-$F167+1),$J167/2,$M167,TRUE)-_xlfn.NORM.DIST(AND(AG$6&gt;=$F167,AG$6&lt;=$H167)*(AF$6-$F167+1),$J167/2,$M167,TRUE))/(1-2*_xlfn.NORM.DIST(0,$J167/2,$M167,TRUE))*$D167+($K167="Steady Growth")*(AND(AG$6&gt;=$F167,AG$6&lt;=$H167)*((AG$6-$F167+1)/($J167*($J167+1)/2)*$D167))+($K167="custom")*CustCF!AA167</f>
        <v/>
      </c>
      <c r="AH167" s="87">
        <f>($K167="Bell Curve")*(_xlfn.NORM.DIST(AND(AH$6&gt;=$F167,AH$6&lt;=$H167)*(AH$6-$F167+1),$J167/2,$M167,TRUE)-_xlfn.NORM.DIST(AND(AH$6&gt;=$F167,AH$6&lt;=$H167)*(AG$6-$F167+1),$J167/2,$M167,TRUE))/(1-2*_xlfn.NORM.DIST(0,$J167/2,$M167,TRUE))*$D167+($K167="Steady Growth")*(AND(AH$6&gt;=$F167,AH$6&lt;=$H167)*((AH$6-$F167+1)/($J167*($J167+1)/2)*$D167))+($K167="custom")*CustCF!AB167</f>
        <v/>
      </c>
      <c r="AI167" s="87">
        <f>($K167="Bell Curve")*(_xlfn.NORM.DIST(AND(AI$6&gt;=$F167,AI$6&lt;=$H167)*(AI$6-$F167+1),$J167/2,$M167,TRUE)-_xlfn.NORM.DIST(AND(AI$6&gt;=$F167,AI$6&lt;=$H167)*(AH$6-$F167+1),$J167/2,$M167,TRUE))/(1-2*_xlfn.NORM.DIST(0,$J167/2,$M167,TRUE))*$D167+($K167="Steady Growth")*(AND(AI$6&gt;=$F167,AI$6&lt;=$H167)*((AI$6-$F167+1)/($J167*($J167+1)/2)*$D167))+($K167="custom")*CustCF!AC167</f>
        <v/>
      </c>
      <c r="AJ167" s="87">
        <f>($K167="Bell Curve")*(_xlfn.NORM.DIST(AND(AJ$6&gt;=$F167,AJ$6&lt;=$H167)*(AJ$6-$F167+1),$J167/2,$M167,TRUE)-_xlfn.NORM.DIST(AND(AJ$6&gt;=$F167,AJ$6&lt;=$H167)*(AI$6-$F167+1),$J167/2,$M167,TRUE))/(1-2*_xlfn.NORM.DIST(0,$J167/2,$M167,TRUE))*$D167+($K167="Steady Growth")*(AND(AJ$6&gt;=$F167,AJ$6&lt;=$H167)*((AJ$6-$F167+1)/($J167*($J167+1)/2)*$D167))+($K167="custom")*CustCF!AD167</f>
        <v/>
      </c>
      <c r="AK167" s="87">
        <f>($K167="Bell Curve")*(_xlfn.NORM.DIST(AND(AK$6&gt;=$F167,AK$6&lt;=$H167)*(AK$6-$F167+1),$J167/2,$M167,TRUE)-_xlfn.NORM.DIST(AND(AK$6&gt;=$F167,AK$6&lt;=$H167)*(AJ$6-$F167+1),$J167/2,$M167,TRUE))/(1-2*_xlfn.NORM.DIST(0,$J167/2,$M167,TRUE))*$D167+($K167="Steady Growth")*(AND(AK$6&gt;=$F167,AK$6&lt;=$H167)*((AK$6-$F167+1)/($J167*($J167+1)/2)*$D167))+($K167="custom")*CustCF!AE167</f>
        <v/>
      </c>
      <c r="AL167" s="87">
        <f>($K167="Bell Curve")*(_xlfn.NORM.DIST(AND(AL$6&gt;=$F167,AL$6&lt;=$H167)*(AL$6-$F167+1),$J167/2,$M167,TRUE)-_xlfn.NORM.DIST(AND(AL$6&gt;=$F167,AL$6&lt;=$H167)*(AK$6-$F167+1),$J167/2,$M167,TRUE))/(1-2*_xlfn.NORM.DIST(0,$J167/2,$M167,TRUE))*$D167+($K167="Steady Growth")*(AND(AL$6&gt;=$F167,AL$6&lt;=$H167)*((AL$6-$F167+1)/($J167*($J167+1)/2)*$D167))+($K167="custom")*CustCF!AF167</f>
        <v/>
      </c>
      <c r="AM167" s="87">
        <f>($K167="Bell Curve")*(_xlfn.NORM.DIST(AND(AM$6&gt;=$F167,AM$6&lt;=$H167)*(AM$6-$F167+1),$J167/2,$M167,TRUE)-_xlfn.NORM.DIST(AND(AM$6&gt;=$F167,AM$6&lt;=$H167)*(AL$6-$F167+1),$J167/2,$M167,TRUE))/(1-2*_xlfn.NORM.DIST(0,$J167/2,$M167,TRUE))*$D167+($K167="Steady Growth")*(AND(AM$6&gt;=$F167,AM$6&lt;=$H167)*((AM$6-$F167+1)/($J167*($J167+1)/2)*$D167))+($K167="custom")*CustCF!AG167</f>
        <v/>
      </c>
      <c r="AN167" s="87">
        <f>($K167="Bell Curve")*(_xlfn.NORM.DIST(AND(AN$6&gt;=$F167,AN$6&lt;=$H167)*(AN$6-$F167+1),$J167/2,$M167,TRUE)-_xlfn.NORM.DIST(AND(AN$6&gt;=$F167,AN$6&lt;=$H167)*(AM$6-$F167+1),$J167/2,$M167,TRUE))/(1-2*_xlfn.NORM.DIST(0,$J167/2,$M167,TRUE))*$D167+($K167="Steady Growth")*(AND(AN$6&gt;=$F167,AN$6&lt;=$H167)*((AN$6-$F167+1)/($J167*($J167+1)/2)*$D167))+($K167="custom")*CustCF!AH167</f>
        <v/>
      </c>
      <c r="AO167" s="87">
        <f>($K167="Bell Curve")*(_xlfn.NORM.DIST(AND(AO$6&gt;=$F167,AO$6&lt;=$H167)*(AO$6-$F167+1),$J167/2,$M167,TRUE)-_xlfn.NORM.DIST(AND(AO$6&gt;=$F167,AO$6&lt;=$H167)*(AN$6-$F167+1),$J167/2,$M167,TRUE))/(1-2*_xlfn.NORM.DIST(0,$J167/2,$M167,TRUE))*$D167+($K167="Steady Growth")*(AND(AO$6&gt;=$F167,AO$6&lt;=$H167)*((AO$6-$F167+1)/($J167*($J167+1)/2)*$D167))+($K167="custom")*CustCF!AI167</f>
        <v/>
      </c>
      <c r="AP167" s="87">
        <f>($K167="Bell Curve")*(_xlfn.NORM.DIST(AND(AP$6&gt;=$F167,AP$6&lt;=$H167)*(AP$6-$F167+1),$J167/2,$M167,TRUE)-_xlfn.NORM.DIST(AND(AP$6&gt;=$F167,AP$6&lt;=$H167)*(AO$6-$F167+1),$J167/2,$M167,TRUE))/(1-2*_xlfn.NORM.DIST(0,$J167/2,$M167,TRUE))*$D167+($K167="Steady Growth")*(AND(AP$6&gt;=$F167,AP$6&lt;=$H167)*((AP$6-$F167+1)/($J167*($J167+1)/2)*$D167))+($K167="custom")*CustCF!AJ167</f>
        <v/>
      </c>
      <c r="AQ167" s="87">
        <f>($K167="Bell Curve")*(_xlfn.NORM.DIST(AND(AQ$6&gt;=$F167,AQ$6&lt;=$H167)*(AQ$6-$F167+1),$J167/2,$M167,TRUE)-_xlfn.NORM.DIST(AND(AQ$6&gt;=$F167,AQ$6&lt;=$H167)*(AP$6-$F167+1),$J167/2,$M167,TRUE))/(1-2*_xlfn.NORM.DIST(0,$J167/2,$M167,TRUE))*$D167+($K167="Steady Growth")*(AND(AQ$6&gt;=$F167,AQ$6&lt;=$H167)*((AQ$6-$F167+1)/($J167*($J167+1)/2)*$D167))+($K167="custom")*CustCF!AK167</f>
        <v/>
      </c>
      <c r="AR167" s="87">
        <f>($K167="Bell Curve")*(_xlfn.NORM.DIST(AND(AR$6&gt;=$F167,AR$6&lt;=$H167)*(AR$6-$F167+1),$J167/2,$M167,TRUE)-_xlfn.NORM.DIST(AND(AR$6&gt;=$F167,AR$6&lt;=$H167)*(AQ$6-$F167+1),$J167/2,$M167,TRUE))/(1-2*_xlfn.NORM.DIST(0,$J167/2,$M167,TRUE))*$D167+($K167="Steady Growth")*(AND(AR$6&gt;=$F167,AR$6&lt;=$H167)*((AR$6-$F167+1)/($J167*($J167+1)/2)*$D167))+($K167="custom")*CustCF!AL167</f>
        <v/>
      </c>
      <c r="AS167" s="87">
        <f>($K167="Bell Curve")*(_xlfn.NORM.DIST(AND(AS$6&gt;=$F167,AS$6&lt;=$H167)*(AS$6-$F167+1),$J167/2,$M167,TRUE)-_xlfn.NORM.DIST(AND(AS$6&gt;=$F167,AS$6&lt;=$H167)*(AR$6-$F167+1),$J167/2,$M167,TRUE))/(1-2*_xlfn.NORM.DIST(0,$J167/2,$M167,TRUE))*$D167+($K167="Steady Growth")*(AND(AS$6&gt;=$F167,AS$6&lt;=$H167)*((AS$6-$F167+1)/($J167*($J167+1)/2)*$D167))+($K167="custom")*CustCF!AM167</f>
        <v/>
      </c>
      <c r="AT167" s="87">
        <f>($K167="Bell Curve")*(_xlfn.NORM.DIST(AND(AT$6&gt;=$F167,AT$6&lt;=$H167)*(AT$6-$F167+1),$J167/2,$M167,TRUE)-_xlfn.NORM.DIST(AND(AT$6&gt;=$F167,AT$6&lt;=$H167)*(AS$6-$F167+1),$J167/2,$M167,TRUE))/(1-2*_xlfn.NORM.DIST(0,$J167/2,$M167,TRUE))*$D167+($K167="Steady Growth")*(AND(AT$6&gt;=$F167,AT$6&lt;=$H167)*((AT$6-$F167+1)/($J167*($J167+1)/2)*$D167))+($K167="custom")*CustCF!AN167</f>
        <v/>
      </c>
      <c r="AU167" s="87">
        <f>($K167="Bell Curve")*(_xlfn.NORM.DIST(AND(AU$6&gt;=$F167,AU$6&lt;=$H167)*(AU$6-$F167+1),$J167/2,$M167,TRUE)-_xlfn.NORM.DIST(AND(AU$6&gt;=$F167,AU$6&lt;=$H167)*(AT$6-$F167+1),$J167/2,$M167,TRUE))/(1-2*_xlfn.NORM.DIST(0,$J167/2,$M167,TRUE))*$D167+($K167="Steady Growth")*(AND(AU$6&gt;=$F167,AU$6&lt;=$H167)*((AU$6-$F167+1)/($J167*($J167+1)/2)*$D167))+($K167="custom")*CustCF!AO167</f>
        <v/>
      </c>
      <c r="AV167" s="87">
        <f>($K167="Bell Curve")*(_xlfn.NORM.DIST(AND(AV$6&gt;=$F167,AV$6&lt;=$H167)*(AV$6-$F167+1),$J167/2,$M167,TRUE)-_xlfn.NORM.DIST(AND(AV$6&gt;=$F167,AV$6&lt;=$H167)*(AU$6-$F167+1),$J167/2,$M167,TRUE))/(1-2*_xlfn.NORM.DIST(0,$J167/2,$M167,TRUE))*$D167+($K167="Steady Growth")*(AND(AV$6&gt;=$F167,AV$6&lt;=$H167)*((AV$6-$F167+1)/($J167*($J167+1)/2)*$D167))+($K167="custom")*CustCF!AP167</f>
        <v/>
      </c>
      <c r="AW167" s="87">
        <f>($K167="Bell Curve")*(_xlfn.NORM.DIST(AND(AW$6&gt;=$F167,AW$6&lt;=$H167)*(AW$6-$F167+1),$J167/2,$M167,TRUE)-_xlfn.NORM.DIST(AND(AW$6&gt;=$F167,AW$6&lt;=$H167)*(AV$6-$F167+1),$J167/2,$M167,TRUE))/(1-2*_xlfn.NORM.DIST(0,$J167/2,$M167,TRUE))*$D167+($K167="Steady Growth")*(AND(AW$6&gt;=$F167,AW$6&lt;=$H167)*((AW$6-$F167+1)/($J167*($J167+1)/2)*$D167))+($K167="custom")*CustCF!AQ167</f>
        <v/>
      </c>
      <c r="AX167" s="87">
        <f>($K167="Bell Curve")*(_xlfn.NORM.DIST(AND(AX$6&gt;=$F167,AX$6&lt;=$H167)*(AX$6-$F167+1),$J167/2,$M167,TRUE)-_xlfn.NORM.DIST(AND(AX$6&gt;=$F167,AX$6&lt;=$H167)*(AW$6-$F167+1),$J167/2,$M167,TRUE))/(1-2*_xlfn.NORM.DIST(0,$J167/2,$M167,TRUE))*$D167+($K167="Steady Growth")*(AND(AX$6&gt;=$F167,AX$6&lt;=$H167)*((AX$6-$F167+1)/($J167*($J167+1)/2)*$D167))+($K167="custom")*CustCF!AR167</f>
        <v/>
      </c>
      <c r="AY167" s="87">
        <f>($K167="Bell Curve")*(_xlfn.NORM.DIST(AND(AY$6&gt;=$F167,AY$6&lt;=$H167)*(AY$6-$F167+1),$J167/2,$M167,TRUE)-_xlfn.NORM.DIST(AND(AY$6&gt;=$F167,AY$6&lt;=$H167)*(AX$6-$F167+1),$J167/2,$M167,TRUE))/(1-2*_xlfn.NORM.DIST(0,$J167/2,$M167,TRUE))*$D167+($K167="Steady Growth")*(AND(AY$6&gt;=$F167,AY$6&lt;=$H167)*((AY$6-$F167+1)/($J167*($J167+1)/2)*$D167))+($K167="custom")*CustCF!AS167</f>
        <v/>
      </c>
      <c r="AZ167" s="87">
        <f>($K167="Bell Curve")*(_xlfn.NORM.DIST(AND(AZ$6&gt;=$F167,AZ$6&lt;=$H167)*(AZ$6-$F167+1),$J167/2,$M167,TRUE)-_xlfn.NORM.DIST(AND(AZ$6&gt;=$F167,AZ$6&lt;=$H167)*(AY$6-$F167+1),$J167/2,$M167,TRUE))/(1-2*_xlfn.NORM.DIST(0,$J167/2,$M167,TRUE))*$D167+($K167="Steady Growth")*(AND(AZ$6&gt;=$F167,AZ$6&lt;=$H167)*((AZ$6-$F167+1)/($J167*($J167+1)/2)*$D167))+($K167="custom")*CustCF!AT167</f>
        <v/>
      </c>
      <c r="BA167" s="87">
        <f>($K167="Bell Curve")*(_xlfn.NORM.DIST(AND(BA$6&gt;=$F167,BA$6&lt;=$H167)*(BA$6-$F167+1),$J167/2,$M167,TRUE)-_xlfn.NORM.DIST(AND(BA$6&gt;=$F167,BA$6&lt;=$H167)*(AZ$6-$F167+1),$J167/2,$M167,TRUE))/(1-2*_xlfn.NORM.DIST(0,$J167/2,$M167,TRUE))*$D167+($K167="Steady Growth")*(AND(BA$6&gt;=$F167,BA$6&lt;=$H167)*((BA$6-$F167+1)/($J167*($J167+1)/2)*$D167))+($K167="custom")*CustCF!AU167</f>
        <v/>
      </c>
      <c r="BB167" s="87">
        <f>($K167="Bell Curve")*(_xlfn.NORM.DIST(AND(BB$6&gt;=$F167,BB$6&lt;=$H167)*(BB$6-$F167+1),$J167/2,$M167,TRUE)-_xlfn.NORM.DIST(AND(BB$6&gt;=$F167,BB$6&lt;=$H167)*(BA$6-$F167+1),$J167/2,$M167,TRUE))/(1-2*_xlfn.NORM.DIST(0,$J167/2,$M167,TRUE))*$D167+($K167="Steady Growth")*(AND(BB$6&gt;=$F167,BB$6&lt;=$H167)*((BB$6-$F167+1)/($J167*($J167+1)/2)*$D167))+($K167="custom")*CustCF!AV167</f>
        <v/>
      </c>
      <c r="BC167" s="87">
        <f>($K167="Bell Curve")*(_xlfn.NORM.DIST(AND(BC$6&gt;=$F167,BC$6&lt;=$H167)*(BC$6-$F167+1),$J167/2,$M167,TRUE)-_xlfn.NORM.DIST(AND(BC$6&gt;=$F167,BC$6&lt;=$H167)*(BB$6-$F167+1),$J167/2,$M167,TRUE))/(1-2*_xlfn.NORM.DIST(0,$J167/2,$M167,TRUE))*$D167+($K167="Steady Growth")*(AND(BC$6&gt;=$F167,BC$6&lt;=$H167)*((BC$6-$F167+1)/($J167*($J167+1)/2)*$D167))+($K167="custom")*CustCF!AW167</f>
        <v/>
      </c>
      <c r="BD167" s="87">
        <f>($K167="Bell Curve")*(_xlfn.NORM.DIST(AND(BD$6&gt;=$F167,BD$6&lt;=$H167)*(BD$6-$F167+1),$J167/2,$M167,TRUE)-_xlfn.NORM.DIST(AND(BD$6&gt;=$F167,BD$6&lt;=$H167)*(BC$6-$F167+1),$J167/2,$M167,TRUE))/(1-2*_xlfn.NORM.DIST(0,$J167/2,$M167,TRUE))*$D167+($K167="Steady Growth")*(AND(BD$6&gt;=$F167,BD$6&lt;=$H167)*((BD$6-$F167+1)/($J167*($J167+1)/2)*$D167))+($K167="custom")*CustCF!AX167</f>
        <v/>
      </c>
      <c r="BE167" s="87">
        <f>($K167="Bell Curve")*(_xlfn.NORM.DIST(AND(BE$6&gt;=$F167,BE$6&lt;=$H167)*(BE$6-$F167+1),$J167/2,$M167,TRUE)-_xlfn.NORM.DIST(AND(BE$6&gt;=$F167,BE$6&lt;=$H167)*(BD$6-$F167+1),$J167/2,$M167,TRUE))/(1-2*_xlfn.NORM.DIST(0,$J167/2,$M167,TRUE))*$D167+($K167="Steady Growth")*(AND(BE$6&gt;=$F167,BE$6&lt;=$H167)*((BE$6-$F167+1)/($J167*($J167+1)/2)*$D167))+($K167="custom")*CustCF!AY167</f>
        <v/>
      </c>
      <c r="BF167" s="87">
        <f>($K167="Bell Curve")*(_xlfn.NORM.DIST(AND(BF$6&gt;=$F167,BF$6&lt;=$H167)*(BF$6-$F167+1),$J167/2,$M167,TRUE)-_xlfn.NORM.DIST(AND(BF$6&gt;=$F167,BF$6&lt;=$H167)*(BE$6-$F167+1),$J167/2,$M167,TRUE))/(1-2*_xlfn.NORM.DIST(0,$J167/2,$M167,TRUE))*$D167+($K167="Steady Growth")*(AND(BF$6&gt;=$F167,BF$6&lt;=$H167)*((BF$6-$F167+1)/($J167*($J167+1)/2)*$D167))+($K167="custom")*CustCF!AZ167</f>
        <v/>
      </c>
      <c r="BG167" s="87">
        <f>($K167="Bell Curve")*(_xlfn.NORM.DIST(AND(BG$6&gt;=$F167,BG$6&lt;=$H167)*(BG$6-$F167+1),$J167/2,$M167,TRUE)-_xlfn.NORM.DIST(AND(BG$6&gt;=$F167,BG$6&lt;=$H167)*(BF$6-$F167+1),$J167/2,$M167,TRUE))/(1-2*_xlfn.NORM.DIST(0,$J167/2,$M167,TRUE))*$D167+($K167="Steady Growth")*(AND(BG$6&gt;=$F167,BG$6&lt;=$H167)*((BG$6-$F167+1)/($J167*($J167+1)/2)*$D167))+($K167="custom")*CustCF!BA167</f>
        <v/>
      </c>
      <c r="BH167" s="87">
        <f>($K167="Bell Curve")*(_xlfn.NORM.DIST(AND(BH$6&gt;=$F167,BH$6&lt;=$H167)*(BH$6-$F167+1),$J167/2,$M167,TRUE)-_xlfn.NORM.DIST(AND(BH$6&gt;=$F167,BH$6&lt;=$H167)*(BG$6-$F167+1),$J167/2,$M167,TRUE))/(1-2*_xlfn.NORM.DIST(0,$J167/2,$M167,TRUE))*$D167+($K167="Steady Growth")*(AND(BH$6&gt;=$F167,BH$6&lt;=$H167)*((BH$6-$F167+1)/($J167*($J167+1)/2)*$D167))+($K167="custom")*CustCF!BB167</f>
        <v/>
      </c>
      <c r="BI167" s="87">
        <f>($K167="Bell Curve")*(_xlfn.NORM.DIST(AND(BI$6&gt;=$F167,BI$6&lt;=$H167)*(BI$6-$F167+1),$J167/2,$M167,TRUE)-_xlfn.NORM.DIST(AND(BI$6&gt;=$F167,BI$6&lt;=$H167)*(BH$6-$F167+1),$J167/2,$M167,TRUE))/(1-2*_xlfn.NORM.DIST(0,$J167/2,$M167,TRUE))*$D167+($K167="Steady Growth")*(AND(BI$6&gt;=$F167,BI$6&lt;=$H167)*((BI$6-$F167+1)/($J167*($J167+1)/2)*$D167))+($K167="custom")*CustCF!BC167</f>
        <v/>
      </c>
      <c r="BJ167" s="87">
        <f>($K167="Bell Curve")*(_xlfn.NORM.DIST(AND(BJ$6&gt;=$F167,BJ$6&lt;=$H167)*(BJ$6-$F167+1),$J167/2,$M167,TRUE)-_xlfn.NORM.DIST(AND(BJ$6&gt;=$F167,BJ$6&lt;=$H167)*(BI$6-$F167+1),$J167/2,$M167,TRUE))/(1-2*_xlfn.NORM.DIST(0,$J167/2,$M167,TRUE))*$D167+($K167="Steady Growth")*(AND(BJ$6&gt;=$F167,BJ$6&lt;=$H167)*((BJ$6-$F167+1)/($J167*($J167+1)/2)*$D167))+($K167="custom")*CustCF!BD167</f>
        <v/>
      </c>
      <c r="BK167" s="87">
        <f>($K167="Bell Curve")*(_xlfn.NORM.DIST(AND(BK$6&gt;=$F167,BK$6&lt;=$H167)*(BK$6-$F167+1),$J167/2,$M167,TRUE)-_xlfn.NORM.DIST(AND(BK$6&gt;=$F167,BK$6&lt;=$H167)*(BJ$6-$F167+1),$J167/2,$M167,TRUE))/(1-2*_xlfn.NORM.DIST(0,$J167/2,$M167,TRUE))*$D167+($K167="Steady Growth")*(AND(BK$6&gt;=$F167,BK$6&lt;=$H167)*((BK$6-$F167+1)/($J167*($J167+1)/2)*$D167))+($K167="custom")*CustCF!BE167</f>
        <v/>
      </c>
      <c r="BL167" s="87">
        <f>($K167="Bell Curve")*(_xlfn.NORM.DIST(AND(BL$6&gt;=$F167,BL$6&lt;=$H167)*(BL$6-$F167+1),$J167/2,$M167,TRUE)-_xlfn.NORM.DIST(AND(BL$6&gt;=$F167,BL$6&lt;=$H167)*(BK$6-$F167+1),$J167/2,$M167,TRUE))/(1-2*_xlfn.NORM.DIST(0,$J167/2,$M167,TRUE))*$D167+($K167="Steady Growth")*(AND(BL$6&gt;=$F167,BL$6&lt;=$H167)*((BL$6-$F167+1)/($J167*($J167+1)/2)*$D167))+($K167="custom")*CustCF!BF167</f>
        <v/>
      </c>
      <c r="BM167" s="87">
        <f>($K167="Bell Curve")*(_xlfn.NORM.DIST(AND(BM$6&gt;=$F167,BM$6&lt;=$H167)*(BM$6-$F167+1),$J167/2,$M167,TRUE)-_xlfn.NORM.DIST(AND(BM$6&gt;=$F167,BM$6&lt;=$H167)*(BL$6-$F167+1),$J167/2,$M167,TRUE))/(1-2*_xlfn.NORM.DIST(0,$J167/2,$M167,TRUE))*$D167+($K167="Steady Growth")*(AND(BM$6&gt;=$F167,BM$6&lt;=$H167)*((BM$6-$F167+1)/($J167*($J167+1)/2)*$D167))+($K167="custom")*CustCF!BG167</f>
        <v/>
      </c>
      <c r="BN167" s="87">
        <f>($K167="Bell Curve")*(_xlfn.NORM.DIST(AND(BN$6&gt;=$F167,BN$6&lt;=$H167)*(BN$6-$F167+1),$J167/2,$M167,TRUE)-_xlfn.NORM.DIST(AND(BN$6&gt;=$F167,BN$6&lt;=$H167)*(BM$6-$F167+1),$J167/2,$M167,TRUE))/(1-2*_xlfn.NORM.DIST(0,$J167/2,$M167,TRUE))*$D167+($K167="Steady Growth")*(AND(BN$6&gt;=$F167,BN$6&lt;=$H167)*((BN$6-$F167+1)/($J167*($J167+1)/2)*$D167))+($K167="custom")*CustCF!BH167</f>
        <v/>
      </c>
      <c r="BO167" s="87">
        <f>($K167="Bell Curve")*(_xlfn.NORM.DIST(AND(BO$6&gt;=$F167,BO$6&lt;=$H167)*(BO$6-$F167+1),$J167/2,$M167,TRUE)-_xlfn.NORM.DIST(AND(BO$6&gt;=$F167,BO$6&lt;=$H167)*(BN$6-$F167+1),$J167/2,$M167,TRUE))/(1-2*_xlfn.NORM.DIST(0,$J167/2,$M167,TRUE))*$D167+($K167="Steady Growth")*(AND(BO$6&gt;=$F167,BO$6&lt;=$H167)*((BO$6-$F167+1)/($J167*($J167+1)/2)*$D167))+($K167="custom")*CustCF!BI167</f>
        <v/>
      </c>
      <c r="BP167" s="87">
        <f>($K167="Bell Curve")*(_xlfn.NORM.DIST(AND(BP$6&gt;=$F167,BP$6&lt;=$H167)*(BP$6-$F167+1),$J167/2,$M167,TRUE)-_xlfn.NORM.DIST(AND(BP$6&gt;=$F167,BP$6&lt;=$H167)*(BO$6-$F167+1),$J167/2,$M167,TRUE))/(1-2*_xlfn.NORM.DIST(0,$J167/2,$M167,TRUE))*$D167+($K167="Steady Growth")*(AND(BP$6&gt;=$F167,BP$6&lt;=$H167)*((BP$6-$F167+1)/($J167*($J167+1)/2)*$D167))+($K167="custom")*CustCF!BJ167</f>
        <v/>
      </c>
      <c r="BQ167" s="87">
        <f>($K167="Bell Curve")*(_xlfn.NORM.DIST(AND(BQ$6&gt;=$F167,BQ$6&lt;=$H167)*(BQ$6-$F167+1),$J167/2,$M167,TRUE)-_xlfn.NORM.DIST(AND(BQ$6&gt;=$F167,BQ$6&lt;=$H167)*(BP$6-$F167+1),$J167/2,$M167,TRUE))/(1-2*_xlfn.NORM.DIST(0,$J167/2,$M167,TRUE))*$D167+($K167="Steady Growth")*(AND(BQ$6&gt;=$F167,BQ$6&lt;=$H167)*((BQ$6-$F167+1)/($J167*($J167+1)/2)*$D167))+($K167="custom")*CustCF!BK167</f>
        <v/>
      </c>
      <c r="BR167" s="87">
        <f>($K167="Bell Curve")*(_xlfn.NORM.DIST(AND(BR$6&gt;=$F167,BR$6&lt;=$H167)*(BR$6-$F167+1),$J167/2,$M167,TRUE)-_xlfn.NORM.DIST(AND(BR$6&gt;=$F167,BR$6&lt;=$H167)*(BQ$6-$F167+1),$J167/2,$M167,TRUE))/(1-2*_xlfn.NORM.DIST(0,$J167/2,$M167,TRUE))*$D167+($K167="Steady Growth")*(AND(BR$6&gt;=$F167,BR$6&lt;=$H167)*((BR$6-$F167+1)/($J167*($J167+1)/2)*$D167))+($K167="custom")*CustCF!BL167</f>
        <v/>
      </c>
      <c r="BS167" s="87">
        <f>($K167="Bell Curve")*(_xlfn.NORM.DIST(AND(BS$6&gt;=$F167,BS$6&lt;=$H167)*(BS$6-$F167+1),$J167/2,$M167,TRUE)-_xlfn.NORM.DIST(AND(BS$6&gt;=$F167,BS$6&lt;=$H167)*(BR$6-$F167+1),$J167/2,$M167,TRUE))/(1-2*_xlfn.NORM.DIST(0,$J167/2,$M167,TRUE))*$D167+($K167="Steady Growth")*(AND(BS$6&gt;=$F167,BS$6&lt;=$H167)*((BS$6-$F167+1)/($J167*($J167+1)/2)*$D167))+($K167="custom")*CustCF!BM167</f>
        <v/>
      </c>
      <c r="BT167" s="87">
        <f>($K167="Bell Curve")*(_xlfn.NORM.DIST(AND(BT$6&gt;=$F167,BT$6&lt;=$H167)*(BT$6-$F167+1),$J167/2,$M167,TRUE)-_xlfn.NORM.DIST(AND(BT$6&gt;=$F167,BT$6&lt;=$H167)*(BS$6-$F167+1),$J167/2,$M167,TRUE))/(1-2*_xlfn.NORM.DIST(0,$J167/2,$M167,TRUE))*$D167+($K167="Steady Growth")*(AND(BT$6&gt;=$F167,BT$6&lt;=$H167)*((BT$6-$F167+1)/($J167*($J167+1)/2)*$D167))+($K167="custom")*CustCF!BN167</f>
        <v/>
      </c>
      <c r="BU167" s="87">
        <f>($K167="Bell Curve")*(_xlfn.NORM.DIST(AND(BU$6&gt;=$F167,BU$6&lt;=$H167)*(BU$6-$F167+1),$J167/2,$M167,TRUE)-_xlfn.NORM.DIST(AND(BU$6&gt;=$F167,BU$6&lt;=$H167)*(BT$6-$F167+1),$J167/2,$M167,TRUE))/(1-2*_xlfn.NORM.DIST(0,$J167/2,$M167,TRUE))*$D167+($K167="Steady Growth")*(AND(BU$6&gt;=$F167,BU$6&lt;=$H167)*((BU$6-$F167+1)/($J167*($J167+1)/2)*$D167))+($K167="custom")*CustCF!BO167</f>
        <v/>
      </c>
      <c r="BV167" s="87">
        <f>($K167="Bell Curve")*(_xlfn.NORM.DIST(AND(BV$6&gt;=$F167,BV$6&lt;=$H167)*(BV$6-$F167+1),$J167/2,$M167,TRUE)-_xlfn.NORM.DIST(AND(BV$6&gt;=$F167,BV$6&lt;=$H167)*(BU$6-$F167+1),$J167/2,$M167,TRUE))/(1-2*_xlfn.NORM.DIST(0,$J167/2,$M167,TRUE))*$D167+($K167="Steady Growth")*(AND(BV$6&gt;=$F167,BV$6&lt;=$H167)*((BV$6-$F167+1)/($J167*($J167+1)/2)*$D167))+($K167="custom")*CustCF!BP167</f>
        <v/>
      </c>
      <c r="BW167" s="87">
        <f>($K167="Bell Curve")*(_xlfn.NORM.DIST(AND(BW$6&gt;=$F167,BW$6&lt;=$H167)*(BW$6-$F167+1),$J167/2,$M167,TRUE)-_xlfn.NORM.DIST(AND(BW$6&gt;=$F167,BW$6&lt;=$H167)*(BV$6-$F167+1),$J167/2,$M167,TRUE))/(1-2*_xlfn.NORM.DIST(0,$J167/2,$M167,TRUE))*$D167+($K167="Steady Growth")*(AND(BW$6&gt;=$F167,BW$6&lt;=$H167)*((BW$6-$F167+1)/($J167*($J167+1)/2)*$D167))+($K167="custom")*CustCF!BQ167</f>
        <v/>
      </c>
      <c r="BX167" s="87">
        <f>($K167="Bell Curve")*(_xlfn.NORM.DIST(AND(BX$6&gt;=$F167,BX$6&lt;=$H167)*(BX$6-$F167+1),$J167/2,$M167,TRUE)-_xlfn.NORM.DIST(AND(BX$6&gt;=$F167,BX$6&lt;=$H167)*(BW$6-$F167+1),$J167/2,$M167,TRUE))/(1-2*_xlfn.NORM.DIST(0,$J167/2,$M167,TRUE))*$D167+($K167="Steady Growth")*(AND(BX$6&gt;=$F167,BX$6&lt;=$H167)*((BX$6-$F167+1)/($J167*($J167+1)/2)*$D167))+($K167="custom")*CustCF!BR167</f>
        <v/>
      </c>
      <c r="BY167" s="87">
        <f>($K167="Bell Curve")*(_xlfn.NORM.DIST(AND(BY$6&gt;=$F167,BY$6&lt;=$H167)*(BY$6-$F167+1),$J167/2,$M167,TRUE)-_xlfn.NORM.DIST(AND(BY$6&gt;=$F167,BY$6&lt;=$H167)*(BX$6-$F167+1),$J167/2,$M167,TRUE))/(1-2*_xlfn.NORM.DIST(0,$J167/2,$M167,TRUE))*$D167+($K167="Steady Growth")*(AND(BY$6&gt;=$F167,BY$6&lt;=$H167)*((BY$6-$F167+1)/($J167*($J167+1)/2)*$D167))+($K167="custom")*CustCF!BS167</f>
        <v/>
      </c>
      <c r="BZ167" s="87">
        <f>($K167="Bell Curve")*(_xlfn.NORM.DIST(AND(BZ$6&gt;=$F167,BZ$6&lt;=$H167)*(BZ$6-$F167+1),$J167/2,$M167,TRUE)-_xlfn.NORM.DIST(AND(BZ$6&gt;=$F167,BZ$6&lt;=$H167)*(BY$6-$F167+1),$J167/2,$M167,TRUE))/(1-2*_xlfn.NORM.DIST(0,$J167/2,$M167,TRUE))*$D167+($K167="Steady Growth")*(AND(BZ$6&gt;=$F167,BZ$6&lt;=$H167)*((BZ$6-$F167+1)/($J167*($J167+1)/2)*$D167))+($K167="custom")*CustCF!BT167</f>
        <v/>
      </c>
      <c r="CA167" s="87">
        <f>($K167="Bell Curve")*(_xlfn.NORM.DIST(AND(CA$6&gt;=$F167,CA$6&lt;=$H167)*(CA$6-$F167+1),$J167/2,$M167,TRUE)-_xlfn.NORM.DIST(AND(CA$6&gt;=$F167,CA$6&lt;=$H167)*(BZ$6-$F167+1),$J167/2,$M167,TRUE))/(1-2*_xlfn.NORM.DIST(0,$J167/2,$M167,TRUE))*$D167+($K167="Steady Growth")*(AND(CA$6&gt;=$F167,CA$6&lt;=$H167)*((CA$6-$F167+1)/($J167*($J167+1)/2)*$D167))+($K167="custom")*CustCF!BU167</f>
        <v/>
      </c>
      <c r="CB167" s="87">
        <f>($K167="Bell Curve")*(_xlfn.NORM.DIST(AND(CB$6&gt;=$F167,CB$6&lt;=$H167)*(CB$6-$F167+1),$J167/2,$M167,TRUE)-_xlfn.NORM.DIST(AND(CB$6&gt;=$F167,CB$6&lt;=$H167)*(CA$6-$F167+1),$J167/2,$M167,TRUE))/(1-2*_xlfn.NORM.DIST(0,$J167/2,$M167,TRUE))*$D167+($K167="Steady Growth")*(AND(CB$6&gt;=$F167,CB$6&lt;=$H167)*((CB$6-$F167+1)/($J167*($J167+1)/2)*$D167))+($K167="custom")*CustCF!BV167</f>
        <v/>
      </c>
      <c r="CC167" s="87">
        <f>($K167="Bell Curve")*(_xlfn.NORM.DIST(AND(CC$6&gt;=$F167,CC$6&lt;=$H167)*(CC$6-$F167+1),$J167/2,$M167,TRUE)-_xlfn.NORM.DIST(AND(CC$6&gt;=$F167,CC$6&lt;=$H167)*(CB$6-$F167+1),$J167/2,$M167,TRUE))/(1-2*_xlfn.NORM.DIST(0,$J167/2,$M167,TRUE))*$D167+($K167="Steady Growth")*(AND(CC$6&gt;=$F167,CC$6&lt;=$H167)*((CC$6-$F167+1)/($J167*($J167+1)/2)*$D167))+($K167="custom")*CustCF!BW167</f>
        <v/>
      </c>
      <c r="CD167" s="87">
        <f>($K167="Bell Curve")*(_xlfn.NORM.DIST(AND(CD$6&gt;=$F167,CD$6&lt;=$H167)*(CD$6-$F167+1),$J167/2,$M167,TRUE)-_xlfn.NORM.DIST(AND(CD$6&gt;=$F167,CD$6&lt;=$H167)*(CC$6-$F167+1),$J167/2,$M167,TRUE))/(1-2*_xlfn.NORM.DIST(0,$J167/2,$M167,TRUE))*$D167+($K167="Steady Growth")*(AND(CD$6&gt;=$F167,CD$6&lt;=$H167)*((CD$6-$F167+1)/($J167*($J167+1)/2)*$D167))+($K167="custom")*CustCF!BX167</f>
        <v/>
      </c>
      <c r="CE167" s="87">
        <f>($K167="Bell Curve")*(_xlfn.NORM.DIST(AND(CE$6&gt;=$F167,CE$6&lt;=$H167)*(CE$6-$F167+1),$J167/2,$M167,TRUE)-_xlfn.NORM.DIST(AND(CE$6&gt;=$F167,CE$6&lt;=$H167)*(CD$6-$F167+1),$J167/2,$M167,TRUE))/(1-2*_xlfn.NORM.DIST(0,$J167/2,$M167,TRUE))*$D167+($K167="Steady Growth")*(AND(CE$6&gt;=$F167,CE$6&lt;=$H167)*((CE$6-$F167+1)/($J167*($J167+1)/2)*$D167))+($K167="custom")*CustCF!BY167</f>
        <v/>
      </c>
      <c r="CF167" s="87">
        <f>($K167="Bell Curve")*(_xlfn.NORM.DIST(AND(CF$6&gt;=$F167,CF$6&lt;=$H167)*(CF$6-$F167+1),$J167/2,$M167,TRUE)-_xlfn.NORM.DIST(AND(CF$6&gt;=$F167,CF$6&lt;=$H167)*(CE$6-$F167+1),$J167/2,$M167,TRUE))/(1-2*_xlfn.NORM.DIST(0,$J167/2,$M167,TRUE))*$D167+($K167="Steady Growth")*(AND(CF$6&gt;=$F167,CF$6&lt;=$H167)*((CF$6-$F167+1)/($J167*($J167+1)/2)*$D167))+($K167="custom")*CustCF!BZ167</f>
        <v/>
      </c>
      <c r="CG167" s="87">
        <f>($K167="Bell Curve")*(_xlfn.NORM.DIST(AND(CG$6&gt;=$F167,CG$6&lt;=$H167)*(CG$6-$F167+1),$J167/2,$M167,TRUE)-_xlfn.NORM.DIST(AND(CG$6&gt;=$F167,CG$6&lt;=$H167)*(CF$6-$F167+1),$J167/2,$M167,TRUE))/(1-2*_xlfn.NORM.DIST(0,$J167/2,$M167,TRUE))*$D167+($K167="Steady Growth")*(AND(CG$6&gt;=$F167,CG$6&lt;=$H167)*((CG$6-$F167+1)/($J167*($J167+1)/2)*$D167))+($K167="custom")*CustCF!CA167</f>
        <v/>
      </c>
      <c r="CH167" s="87">
        <f>($K167="Bell Curve")*(_xlfn.NORM.DIST(AND(CH$6&gt;=$F167,CH$6&lt;=$H167)*(CH$6-$F167+1),$J167/2,$M167,TRUE)-_xlfn.NORM.DIST(AND(CH$6&gt;=$F167,CH$6&lt;=$H167)*(CG$6-$F167+1),$J167/2,$M167,TRUE))/(1-2*_xlfn.NORM.DIST(0,$J167/2,$M167,TRUE))*$D167+($K167="Steady Growth")*(AND(CH$6&gt;=$F167,CH$6&lt;=$H167)*((CH$6-$F167+1)/($J167*($J167+1)/2)*$D167))+($K167="custom")*CustCF!CB167</f>
        <v/>
      </c>
      <c r="CI167" s="87">
        <f>($K167="Bell Curve")*(_xlfn.NORM.DIST(AND(CI$6&gt;=$F167,CI$6&lt;=$H167)*(CI$6-$F167+1),$J167/2,$M167,TRUE)-_xlfn.NORM.DIST(AND(CI$6&gt;=$F167,CI$6&lt;=$H167)*(CH$6-$F167+1),$J167/2,$M167,TRUE))/(1-2*_xlfn.NORM.DIST(0,$J167/2,$M167,TRUE))*$D167+($K167="Steady Growth")*(AND(CI$6&gt;=$F167,CI$6&lt;=$H167)*((CI$6-$F167+1)/($J167*($J167+1)/2)*$D167))+($K167="custom")*CustCF!CC167</f>
        <v/>
      </c>
      <c r="CJ167" s="87">
        <f>($K167="Bell Curve")*(_xlfn.NORM.DIST(AND(CJ$6&gt;=$F167,CJ$6&lt;=$H167)*(CJ$6-$F167+1),$J167/2,$M167,TRUE)-_xlfn.NORM.DIST(AND(CJ$6&gt;=$F167,CJ$6&lt;=$H167)*(CI$6-$F167+1),$J167/2,$M167,TRUE))/(1-2*_xlfn.NORM.DIST(0,$J167/2,$M167,TRUE))*$D167+($K167="Steady Growth")*(AND(CJ$6&gt;=$F167,CJ$6&lt;=$H167)*((CJ$6-$F167+1)/($J167*($J167+1)/2)*$D167))+($K167="custom")*CustCF!CD167</f>
        <v/>
      </c>
      <c r="CK167" s="87">
        <f>($K167="Bell Curve")*(_xlfn.NORM.DIST(AND(CK$6&gt;=$F167,CK$6&lt;=$H167)*(CK$6-$F167+1),$J167/2,$M167,TRUE)-_xlfn.NORM.DIST(AND(CK$6&gt;=$F167,CK$6&lt;=$H167)*(CJ$6-$F167+1),$J167/2,$M167,TRUE))/(1-2*_xlfn.NORM.DIST(0,$J167/2,$M167,TRUE))*$D167+($K167="Steady Growth")*(AND(CK$6&gt;=$F167,CK$6&lt;=$H167)*((CK$6-$F167+1)/($J167*($J167+1)/2)*$D167))+($K167="custom")*CustCF!CE167</f>
        <v/>
      </c>
      <c r="CL167" s="87">
        <f>($K167="Bell Curve")*(_xlfn.NORM.DIST(AND(CL$6&gt;=$F167,CL$6&lt;=$H167)*(CL$6-$F167+1),$J167/2,$M167,TRUE)-_xlfn.NORM.DIST(AND(CL$6&gt;=$F167,CL$6&lt;=$H167)*(CK$6-$F167+1),$J167/2,$M167,TRUE))/(1-2*_xlfn.NORM.DIST(0,$J167/2,$M167,TRUE))*$D167+($K167="Steady Growth")*(AND(CL$6&gt;=$F167,CL$6&lt;=$H167)*((CL$6-$F167+1)/($J167*($J167+1)/2)*$D167))+($K167="custom")*CustCF!CF167</f>
        <v/>
      </c>
      <c r="CM167" s="87">
        <f>($K167="Bell Curve")*(_xlfn.NORM.DIST(AND(CM$6&gt;=$F167,CM$6&lt;=$H167)*(CM$6-$F167+1),$J167/2,$M167,TRUE)-_xlfn.NORM.DIST(AND(CM$6&gt;=$F167,CM$6&lt;=$H167)*(CL$6-$F167+1),$J167/2,$M167,TRUE))/(1-2*_xlfn.NORM.DIST(0,$J167/2,$M167,TRUE))*$D167+($K167="Steady Growth")*(AND(CM$6&gt;=$F167,CM$6&lt;=$H167)*((CM$6-$F167+1)/($J167*($J167+1)/2)*$D167))+($K167="custom")*CustCF!CG167</f>
        <v/>
      </c>
      <c r="CN167" s="87">
        <f>($K167="Bell Curve")*(_xlfn.NORM.DIST(AND(CN$6&gt;=$F167,CN$6&lt;=$H167)*(CN$6-$F167+1),$J167/2,$M167,TRUE)-_xlfn.NORM.DIST(AND(CN$6&gt;=$F167,CN$6&lt;=$H167)*(CM$6-$F167+1),$J167/2,$M167,TRUE))/(1-2*_xlfn.NORM.DIST(0,$J167/2,$M167,TRUE))*$D167+($K167="Steady Growth")*(AND(CN$6&gt;=$F167,CN$6&lt;=$H167)*((CN$6-$F167+1)/($J167*($J167+1)/2)*$D167))+($K167="custom")*CustCF!CH167</f>
        <v/>
      </c>
      <c r="CO167" s="87">
        <f>($K167="Bell Curve")*(_xlfn.NORM.DIST(AND(CO$6&gt;=$F167,CO$6&lt;=$H167)*(CO$6-$F167+1),$J167/2,$M167,TRUE)-_xlfn.NORM.DIST(AND(CO$6&gt;=$F167,CO$6&lt;=$H167)*(CN$6-$F167+1),$J167/2,$M167,TRUE))/(1-2*_xlfn.NORM.DIST(0,$J167/2,$M167,TRUE))*$D167+($K167="Steady Growth")*(AND(CO$6&gt;=$F167,CO$6&lt;=$H167)*((CO$6-$F167+1)/($J167*($J167+1)/2)*$D167))+($K167="custom")*CustCF!CI167</f>
        <v/>
      </c>
      <c r="CP167" s="87">
        <f>($K167="Bell Curve")*(_xlfn.NORM.DIST(AND(CP$6&gt;=$F167,CP$6&lt;=$H167)*(CP$6-$F167+1),$J167/2,$M167,TRUE)-_xlfn.NORM.DIST(AND(CP$6&gt;=$F167,CP$6&lt;=$H167)*(CO$6-$F167+1),$J167/2,$M167,TRUE))/(1-2*_xlfn.NORM.DIST(0,$J167/2,$M167,TRUE))*$D167+($K167="Steady Growth")*(AND(CP$6&gt;=$F167,CP$6&lt;=$H167)*((CP$6-$F167+1)/($J167*($J167+1)/2)*$D167))+($K167="custom")*CustCF!CJ167</f>
        <v/>
      </c>
      <c r="CQ167" s="87">
        <f>($K167="Bell Curve")*(_xlfn.NORM.DIST(AND(CQ$6&gt;=$F167,CQ$6&lt;=$H167)*(CQ$6-$F167+1),$J167/2,$M167,TRUE)-_xlfn.NORM.DIST(AND(CQ$6&gt;=$F167,CQ$6&lt;=$H167)*(CP$6-$F167+1),$J167/2,$M167,TRUE))/(1-2*_xlfn.NORM.DIST(0,$J167/2,$M167,TRUE))*$D167+($K167="Steady Growth")*(AND(CQ$6&gt;=$F167,CQ$6&lt;=$H167)*((CQ$6-$F167+1)/($J167*($J167+1)/2)*$D167))+($K167="custom")*CustCF!CK167</f>
        <v/>
      </c>
      <c r="CR167" s="87">
        <f>($K167="Bell Curve")*(_xlfn.NORM.DIST(AND(CR$6&gt;=$F167,CR$6&lt;=$H167)*(CR$6-$F167+1),$J167/2,$M167,TRUE)-_xlfn.NORM.DIST(AND(CR$6&gt;=$F167,CR$6&lt;=$H167)*(CQ$6-$F167+1),$J167/2,$M167,TRUE))/(1-2*_xlfn.NORM.DIST(0,$J167/2,$M167,TRUE))*$D167+($K167="Steady Growth")*(AND(CR$6&gt;=$F167,CR$6&lt;=$H167)*((CR$6-$F167+1)/($J167*($J167+1)/2)*$D167))+($K167="custom")*CustCF!CL167</f>
        <v/>
      </c>
      <c r="CS167" s="87">
        <f>($K167="Bell Curve")*(_xlfn.NORM.DIST(AND(CS$6&gt;=$F167,CS$6&lt;=$H167)*(CS$6-$F167+1),$J167/2,$M167,TRUE)-_xlfn.NORM.DIST(AND(CS$6&gt;=$F167,CS$6&lt;=$H167)*(CR$6-$F167+1),$J167/2,$M167,TRUE))/(1-2*_xlfn.NORM.DIST(0,$J167/2,$M167,TRUE))*$D167+($K167="Steady Growth")*(AND(CS$6&gt;=$F167,CS$6&lt;=$H167)*((CS$6-$F167+1)/($J167*($J167+1)/2)*$D167))+($K167="custom")*CustCF!CM167</f>
        <v/>
      </c>
      <c r="CT167" s="87">
        <f>($K167="Bell Curve")*(_xlfn.NORM.DIST(AND(CT$6&gt;=$F167,CT$6&lt;=$H167)*(CT$6-$F167+1),$J167/2,$M167,TRUE)-_xlfn.NORM.DIST(AND(CT$6&gt;=$F167,CT$6&lt;=$H167)*(CS$6-$F167+1),$J167/2,$M167,TRUE))/(1-2*_xlfn.NORM.DIST(0,$J167/2,$M167,TRUE))*$D167+($K167="Steady Growth")*(AND(CT$6&gt;=$F167,CT$6&lt;=$H167)*((CT$6-$F167+1)/($J167*($J167+1)/2)*$D167))+($K167="custom")*CustCF!CN167</f>
        <v/>
      </c>
      <c r="CU167" s="87">
        <f>($K167="Bell Curve")*(_xlfn.NORM.DIST(AND(CU$6&gt;=$F167,CU$6&lt;=$H167)*(CU$6-$F167+1),$J167/2,$M167,TRUE)-_xlfn.NORM.DIST(AND(CU$6&gt;=$F167,CU$6&lt;=$H167)*(CT$6-$F167+1),$J167/2,$M167,TRUE))/(1-2*_xlfn.NORM.DIST(0,$J167/2,$M167,TRUE))*$D167+($K167="Steady Growth")*(AND(CU$6&gt;=$F167,CU$6&lt;=$H167)*((CU$6-$F167+1)/($J167*($J167+1)/2)*$D167))+($K167="custom")*CustCF!CO167</f>
        <v/>
      </c>
      <c r="CV167" s="87">
        <f>($K167="Bell Curve")*(_xlfn.NORM.DIST(AND(CV$6&gt;=$F167,CV$6&lt;=$H167)*(CV$6-$F167+1),$J167/2,$M167,TRUE)-_xlfn.NORM.DIST(AND(CV$6&gt;=$F167,CV$6&lt;=$H167)*(CU$6-$F167+1),$J167/2,$M167,TRUE))/(1-2*_xlfn.NORM.DIST(0,$J167/2,$M167,TRUE))*$D167+($K167="Steady Growth")*(AND(CV$6&gt;=$F167,CV$6&lt;=$H167)*((CV$6-$F167+1)/($J167*($J167+1)/2)*$D167))+($K167="custom")*CustCF!CP167</f>
        <v/>
      </c>
      <c r="CW167" s="87">
        <f>($K167="Bell Curve")*(_xlfn.NORM.DIST(AND(CW$6&gt;=$F167,CW$6&lt;=$H167)*(CW$6-$F167+1),$J167/2,$M167,TRUE)-_xlfn.NORM.DIST(AND(CW$6&gt;=$F167,CW$6&lt;=$H167)*(CV$6-$F167+1),$J167/2,$M167,TRUE))/(1-2*_xlfn.NORM.DIST(0,$J167/2,$M167,TRUE))*$D167+($K167="Steady Growth")*(AND(CW$6&gt;=$F167,CW$6&lt;=$H167)*((CW$6-$F167+1)/($J167*($J167+1)/2)*$D167))+($K167="custom")*CustCF!CQ167</f>
        <v/>
      </c>
      <c r="CX167" s="87">
        <f>($K167="Bell Curve")*(_xlfn.NORM.DIST(AND(CX$6&gt;=$F167,CX$6&lt;=$H167)*(CX$6-$F167+1),$J167/2,$M167,TRUE)-_xlfn.NORM.DIST(AND(CX$6&gt;=$F167,CX$6&lt;=$H167)*(CW$6-$F167+1),$J167/2,$M167,TRUE))/(1-2*_xlfn.NORM.DIST(0,$J167/2,$M167,TRUE))*$D167+($K167="Steady Growth")*(AND(CX$6&gt;=$F167,CX$6&lt;=$H167)*((CX$6-$F167+1)/($J167*($J167+1)/2)*$D167))+($K167="custom")*CustCF!CR167</f>
        <v/>
      </c>
      <c r="CY167" s="87">
        <f>($K167="Bell Curve")*(_xlfn.NORM.DIST(AND(CY$6&gt;=$F167,CY$6&lt;=$H167)*(CY$6-$F167+1),$J167/2,$M167,TRUE)-_xlfn.NORM.DIST(AND(CY$6&gt;=$F167,CY$6&lt;=$H167)*(CX$6-$F167+1),$J167/2,$M167,TRUE))/(1-2*_xlfn.NORM.DIST(0,$J167/2,$M167,TRUE))*$D167+($K167="Steady Growth")*(AND(CY$6&gt;=$F167,CY$6&lt;=$H167)*((CY$6-$F167+1)/($J167*($J167+1)/2)*$D167))+($K167="custom")*CustCF!CS167</f>
        <v/>
      </c>
      <c r="CZ167" s="87">
        <f>($K167="Bell Curve")*(_xlfn.NORM.DIST(AND(CZ$6&gt;=$F167,CZ$6&lt;=$H167)*(CZ$6-$F167+1),$J167/2,$M167,TRUE)-_xlfn.NORM.DIST(AND(CZ$6&gt;=$F167,CZ$6&lt;=$H167)*(CY$6-$F167+1),$J167/2,$M167,TRUE))/(1-2*_xlfn.NORM.DIST(0,$J167/2,$M167,TRUE))*$D167+($K167="Steady Growth")*(AND(CZ$6&gt;=$F167,CZ$6&lt;=$H167)*((CZ$6-$F167+1)/($J167*($J167+1)/2)*$D167))+($K167="custom")*CustCF!CT167</f>
        <v/>
      </c>
      <c r="DA167" s="87">
        <f>($K167="Bell Curve")*(_xlfn.NORM.DIST(AND(DA$6&gt;=$F167,DA$6&lt;=$H167)*(DA$6-$F167+1),$J167/2,$M167,TRUE)-_xlfn.NORM.DIST(AND(DA$6&gt;=$F167,DA$6&lt;=$H167)*(CZ$6-$F167+1),$J167/2,$M167,TRUE))/(1-2*_xlfn.NORM.DIST(0,$J167/2,$M167,TRUE))*$D167+($K167="Steady Growth")*(AND(DA$6&gt;=$F167,DA$6&lt;=$H167)*((DA$6-$F167+1)/($J167*($J167+1)/2)*$D167))+($K167="custom")*CustCF!CU167</f>
        <v/>
      </c>
      <c r="DB167" s="87">
        <f>($K167="Bell Curve")*(_xlfn.NORM.DIST(AND(DB$6&gt;=$F167,DB$6&lt;=$H167)*(DB$6-$F167+1),$J167/2,$M167,TRUE)-_xlfn.NORM.DIST(AND(DB$6&gt;=$F167,DB$6&lt;=$H167)*(DA$6-$F167+1),$J167/2,$M167,TRUE))/(1-2*_xlfn.NORM.DIST(0,$J167/2,$M167,TRUE))*$D167+($K167="Steady Growth")*(AND(DB$6&gt;=$F167,DB$6&lt;=$H167)*((DB$6-$F167+1)/($J167*($J167+1)/2)*$D167))+($K167="custom")*CustCF!CV167</f>
        <v/>
      </c>
      <c r="DC167" s="87">
        <f>($K167="Bell Curve")*(_xlfn.NORM.DIST(AND(DC$6&gt;=$F167,DC$6&lt;=$H167)*(DC$6-$F167+1),$J167/2,$M167,TRUE)-_xlfn.NORM.DIST(AND(DC$6&gt;=$F167,DC$6&lt;=$H167)*(DB$6-$F167+1),$J167/2,$M167,TRUE))/(1-2*_xlfn.NORM.DIST(0,$J167/2,$M167,TRUE))*$D167+($K167="Steady Growth")*(AND(DC$6&gt;=$F167,DC$6&lt;=$H167)*((DC$6-$F167+1)/($J167*($J167+1)/2)*$D167))+($K167="custom")*CustCF!CW167</f>
        <v/>
      </c>
      <c r="DD167" s="87">
        <f>($K167="Bell Curve")*(_xlfn.NORM.DIST(AND(DD$6&gt;=$F167,DD$6&lt;=$H167)*(DD$6-$F167+1),$J167/2,$M167,TRUE)-_xlfn.NORM.DIST(AND(DD$6&gt;=$F167,DD$6&lt;=$H167)*(DC$6-$F167+1),$J167/2,$M167,TRUE))/(1-2*_xlfn.NORM.DIST(0,$J167/2,$M167,TRUE))*$D167+($K167="Steady Growth")*(AND(DD$6&gt;=$F167,DD$6&lt;=$H167)*((DD$6-$F167+1)/($J167*($J167+1)/2)*$D167))+($K167="custom")*CustCF!CX167</f>
        <v/>
      </c>
      <c r="DE167" s="87">
        <f>($K167="Bell Curve")*(_xlfn.NORM.DIST(AND(DE$6&gt;=$F167,DE$6&lt;=$H167)*(DE$6-$F167+1),$J167/2,$M167,TRUE)-_xlfn.NORM.DIST(AND(DE$6&gt;=$F167,DE$6&lt;=$H167)*(DD$6-$F167+1),$J167/2,$M167,TRUE))/(1-2*_xlfn.NORM.DIST(0,$J167/2,$M167,TRUE))*$D167+($K167="Steady Growth")*(AND(DE$6&gt;=$F167,DE$6&lt;=$H167)*((DE$6-$F167+1)/($J167*($J167+1)/2)*$D167))+($K167="custom")*CustCF!CY167</f>
        <v/>
      </c>
      <c r="DF167" s="87">
        <f>($K167="Bell Curve")*(_xlfn.NORM.DIST(AND(DF$6&gt;=$F167,DF$6&lt;=$H167)*(DF$6-$F167+1),$J167/2,$M167,TRUE)-_xlfn.NORM.DIST(AND(DF$6&gt;=$F167,DF$6&lt;=$H167)*(DE$6-$F167+1),$J167/2,$M167,TRUE))/(1-2*_xlfn.NORM.DIST(0,$J167/2,$M167,TRUE))*$D167+($K167="Steady Growth")*(AND(DF$6&gt;=$F167,DF$6&lt;=$H167)*((DF$6-$F167+1)/($J167*($J167+1)/2)*$D167))+($K167="custom")*CustCF!CZ167</f>
        <v/>
      </c>
      <c r="DG167" s="87">
        <f>($K167="Bell Curve")*(_xlfn.NORM.DIST(AND(DG$6&gt;=$F167,DG$6&lt;=$H167)*(DG$6-$F167+1),$J167/2,$M167,TRUE)-_xlfn.NORM.DIST(AND(DG$6&gt;=$F167,DG$6&lt;=$H167)*(DF$6-$F167+1),$J167/2,$M167,TRUE))/(1-2*_xlfn.NORM.DIST(0,$J167/2,$M167,TRUE))*$D167+($K167="Steady Growth")*(AND(DG$6&gt;=$F167,DG$6&lt;=$H167)*((DG$6-$F167+1)/($J167*($J167+1)/2)*$D167))+($K167="custom")*CustCF!DA167</f>
        <v/>
      </c>
      <c r="DH167" s="87">
        <f>($K167="Bell Curve")*(_xlfn.NORM.DIST(AND(DH$6&gt;=$F167,DH$6&lt;=$H167)*(DH$6-$F167+1),$J167/2,$M167,TRUE)-_xlfn.NORM.DIST(AND(DH$6&gt;=$F167,DH$6&lt;=$H167)*(DG$6-$F167+1),$J167/2,$M167,TRUE))/(1-2*_xlfn.NORM.DIST(0,$J167/2,$M167,TRUE))*$D167+($K167="Steady Growth")*(AND(DH$6&gt;=$F167,DH$6&lt;=$H167)*((DH$6-$F167+1)/($J167*($J167+1)/2)*$D167))+($K167="custom")*CustCF!DB167</f>
        <v/>
      </c>
      <c r="DI167" s="87">
        <f>($K167="Bell Curve")*(_xlfn.NORM.DIST(AND(DI$6&gt;=$F167,DI$6&lt;=$H167)*(DI$6-$F167+1),$J167/2,$M167,TRUE)-_xlfn.NORM.DIST(AND(DI$6&gt;=$F167,DI$6&lt;=$H167)*(DH$6-$F167+1),$J167/2,$M167,TRUE))/(1-2*_xlfn.NORM.DIST(0,$J167/2,$M167,TRUE))*$D167+($K167="Steady Growth")*(AND(DI$6&gt;=$F167,DI$6&lt;=$H167)*((DI$6-$F167+1)/($J167*($J167+1)/2)*$D167))+($K167="custom")*CustCF!DC167</f>
        <v/>
      </c>
      <c r="DJ167" s="87">
        <f>($K167="Bell Curve")*(_xlfn.NORM.DIST(AND(DJ$6&gt;=$F167,DJ$6&lt;=$H167)*(DJ$6-$F167+1),$J167/2,$M167,TRUE)-_xlfn.NORM.DIST(AND(DJ$6&gt;=$F167,DJ$6&lt;=$H167)*(DI$6-$F167+1),$J167/2,$M167,TRUE))/(1-2*_xlfn.NORM.DIST(0,$J167/2,$M167,TRUE))*$D167+($K167="Steady Growth")*(AND(DJ$6&gt;=$F167,DJ$6&lt;=$H167)*((DJ$6-$F167+1)/($J167*($J167+1)/2)*$D167))+($K167="custom")*CustCF!DD167</f>
        <v/>
      </c>
      <c r="DK167" s="87">
        <f>($K167="Bell Curve")*(_xlfn.NORM.DIST(AND(DK$6&gt;=$F167,DK$6&lt;=$H167)*(DK$6-$F167+1),$J167/2,$M167,TRUE)-_xlfn.NORM.DIST(AND(DK$6&gt;=$F167,DK$6&lt;=$H167)*(DJ$6-$F167+1),$J167/2,$M167,TRUE))/(1-2*_xlfn.NORM.DIST(0,$J167/2,$M167,TRUE))*$D167+($K167="Steady Growth")*(AND(DK$6&gt;=$F167,DK$6&lt;=$H167)*((DK$6-$F167+1)/($J167*($J167+1)/2)*$D167))+($K167="custom")*CustCF!DE167</f>
        <v/>
      </c>
      <c r="DL167" s="87">
        <f>($K167="Bell Curve")*(_xlfn.NORM.DIST(AND(DL$6&gt;=$F167,DL$6&lt;=$H167)*(DL$6-$F167+1),$J167/2,$M167,TRUE)-_xlfn.NORM.DIST(AND(DL$6&gt;=$F167,DL$6&lt;=$H167)*(DK$6-$F167+1),$J167/2,$M167,TRUE))/(1-2*_xlfn.NORM.DIST(0,$J167/2,$M167,TRUE))*$D167+($K167="Steady Growth")*(AND(DL$6&gt;=$F167,DL$6&lt;=$H167)*((DL$6-$F167+1)/($J167*($J167+1)/2)*$D167))+($K167="custom")*CustCF!DF167</f>
        <v/>
      </c>
      <c r="DM167" s="87">
        <f>($K167="Bell Curve")*(_xlfn.NORM.DIST(AND(DM$6&gt;=$F167,DM$6&lt;=$H167)*(DM$6-$F167+1),$J167/2,$M167,TRUE)-_xlfn.NORM.DIST(AND(DM$6&gt;=$F167,DM$6&lt;=$H167)*(DL$6-$F167+1),$J167/2,$M167,TRUE))/(1-2*_xlfn.NORM.DIST(0,$J167/2,$M167,TRUE))*$D167+($K167="Steady Growth")*(AND(DM$6&gt;=$F167,DM$6&lt;=$H167)*((DM$6-$F167+1)/($J167*($J167+1)/2)*$D167))+($K167="custom")*CustCF!DG167</f>
        <v/>
      </c>
      <c r="DN167" s="87">
        <f>($K167="Bell Curve")*(_xlfn.NORM.DIST(AND(DN$6&gt;=$F167,DN$6&lt;=$H167)*(DN$6-$F167+1),$J167/2,$M167,TRUE)-_xlfn.NORM.DIST(AND(DN$6&gt;=$F167,DN$6&lt;=$H167)*(DM$6-$F167+1),$J167/2,$M167,TRUE))/(1-2*_xlfn.NORM.DIST(0,$J167/2,$M167,TRUE))*$D167+($K167="Steady Growth")*(AND(DN$6&gt;=$F167,DN$6&lt;=$H167)*((DN$6-$F167+1)/($J167*($J167+1)/2)*$D167))+($K167="custom")*CustCF!DH167</f>
        <v/>
      </c>
      <c r="DO167" s="87">
        <f>($K167="Bell Curve")*(_xlfn.NORM.DIST(AND(DO$6&gt;=$F167,DO$6&lt;=$H167)*(DO$6-$F167+1),$J167/2,$M167,TRUE)-_xlfn.NORM.DIST(AND(DO$6&gt;=$F167,DO$6&lt;=$H167)*(DN$6-$F167+1),$J167/2,$M167,TRUE))/(1-2*_xlfn.NORM.DIST(0,$J167/2,$M167,TRUE))*$D167+($K167="Steady Growth")*(AND(DO$6&gt;=$F167,DO$6&lt;=$H167)*((DO$6-$F167+1)/($J167*($J167+1)/2)*$D167))+($K167="custom")*CustCF!DI167</f>
        <v/>
      </c>
      <c r="DP167" s="87">
        <f>($K167="Bell Curve")*(_xlfn.NORM.DIST(AND(DP$6&gt;=$F167,DP$6&lt;=$H167)*(DP$6-$F167+1),$J167/2,$M167,TRUE)-_xlfn.NORM.DIST(AND(DP$6&gt;=$F167,DP$6&lt;=$H167)*(DO$6-$F167+1),$J167/2,$M167,TRUE))/(1-2*_xlfn.NORM.DIST(0,$J167/2,$M167,TRUE))*$D167+($K167="Steady Growth")*(AND(DP$6&gt;=$F167,DP$6&lt;=$H167)*((DP$6-$F167+1)/($J167*($J167+1)/2)*$D167))+($K167="custom")*CustCF!DJ167</f>
        <v/>
      </c>
      <c r="DQ167" s="87">
        <f>($K167="Bell Curve")*(_xlfn.NORM.DIST(AND(DQ$6&gt;=$F167,DQ$6&lt;=$H167)*(DQ$6-$F167+1),$J167/2,$M167,TRUE)-_xlfn.NORM.DIST(AND(DQ$6&gt;=$F167,DQ$6&lt;=$H167)*(DP$6-$F167+1),$J167/2,$M167,TRUE))/(1-2*_xlfn.NORM.DIST(0,$J167/2,$M167,TRUE))*$D167+($K167="Steady Growth")*(AND(DQ$6&gt;=$F167,DQ$6&lt;=$H167)*((DQ$6-$F167+1)/($J167*($J167+1)/2)*$D167))+($K167="custom")*CustCF!DK167</f>
        <v/>
      </c>
      <c r="DR167" s="87">
        <f>($K167="Bell Curve")*(_xlfn.NORM.DIST(AND(DR$6&gt;=$F167,DR$6&lt;=$H167)*(DR$6-$F167+1),$J167/2,$M167,TRUE)-_xlfn.NORM.DIST(AND(DR$6&gt;=$F167,DR$6&lt;=$H167)*(DQ$6-$F167+1),$J167/2,$M167,TRUE))/(1-2*_xlfn.NORM.DIST(0,$J167/2,$M167,TRUE))*$D167+($K167="Steady Growth")*(AND(DR$6&gt;=$F167,DR$6&lt;=$H167)*((DR$6-$F167+1)/($J167*($J167+1)/2)*$D167))+($K167="custom")*CustCF!DL167</f>
        <v/>
      </c>
      <c r="DS167" s="87">
        <f>($K167="Bell Curve")*(_xlfn.NORM.DIST(AND(DS$6&gt;=$F167,DS$6&lt;=$H167)*(DS$6-$F167+1),$J167/2,$M167,TRUE)-_xlfn.NORM.DIST(AND(DS$6&gt;=$F167,DS$6&lt;=$H167)*(DR$6-$F167+1),$J167/2,$M167,TRUE))/(1-2*_xlfn.NORM.DIST(0,$J167/2,$M167,TRUE))*$D167+($K167="Steady Growth")*(AND(DS$6&gt;=$F167,DS$6&lt;=$H167)*((DS$6-$F167+1)/($J167*($J167+1)/2)*$D167))+($K167="custom")*CustCF!DM167</f>
        <v/>
      </c>
      <c r="DT167" s="87">
        <f>($K167="Bell Curve")*(_xlfn.NORM.DIST(AND(DT$6&gt;=$F167,DT$6&lt;=$H167)*(DT$6-$F167+1),$J167/2,$M167,TRUE)-_xlfn.NORM.DIST(AND(DT$6&gt;=$F167,DT$6&lt;=$H167)*(DS$6-$F167+1),$J167/2,$M167,TRUE))/(1-2*_xlfn.NORM.DIST(0,$J167/2,$M167,TRUE))*$D167+($K167="Steady Growth")*(AND(DT$6&gt;=$F167,DT$6&lt;=$H167)*((DT$6-$F167+1)/($J167*($J167+1)/2)*$D167))+($K167="custom")*CustCF!DN167</f>
        <v/>
      </c>
      <c r="DU167" s="87">
        <f>($K167="Bell Curve")*(_xlfn.NORM.DIST(AND(DU$6&gt;=$F167,DU$6&lt;=$H167)*(DU$6-$F167+1),$J167/2,$M167,TRUE)-_xlfn.NORM.DIST(AND(DU$6&gt;=$F167,DU$6&lt;=$H167)*(DT$6-$F167+1),$J167/2,$M167,TRUE))/(1-2*_xlfn.NORM.DIST(0,$J167/2,$M167,TRUE))*$D167+($K167="Steady Growth")*(AND(DU$6&gt;=$F167,DU$6&lt;=$H167)*((DU$6-$F167+1)/($J167*($J167+1)/2)*$D167))+($K167="custom")*CustCF!DO167</f>
        <v/>
      </c>
      <c r="DV167" s="87">
        <f>($K167="Bell Curve")*(_xlfn.NORM.DIST(AND(DV$6&gt;=$F167,DV$6&lt;=$H167)*(DV$6-$F167+1),$J167/2,$M167,TRUE)-_xlfn.NORM.DIST(AND(DV$6&gt;=$F167,DV$6&lt;=$H167)*(DU$6-$F167+1),$J167/2,$M167,TRUE))/(1-2*_xlfn.NORM.DIST(0,$J167/2,$M167,TRUE))*$D167+($K167="Steady Growth")*(AND(DV$6&gt;=$F167,DV$6&lt;=$H167)*((DV$6-$F167+1)/($J167*($J167+1)/2)*$D167))+($K167="custom")*CustCF!DP167</f>
        <v/>
      </c>
      <c r="DW167" s="87">
        <f>($K167="Bell Curve")*(_xlfn.NORM.DIST(AND(DW$6&gt;=$F167,DW$6&lt;=$H167)*(DW$6-$F167+1),$J167/2,$M167,TRUE)-_xlfn.NORM.DIST(AND(DW$6&gt;=$F167,DW$6&lt;=$H167)*(DV$6-$F167+1),$J167/2,$M167,TRUE))/(1-2*_xlfn.NORM.DIST(0,$J167/2,$M167,TRUE))*$D167+($K167="Steady Growth")*(AND(DW$6&gt;=$F167,DW$6&lt;=$H167)*((DW$6-$F167+1)/($J167*($J167+1)/2)*$D167))+($K167="custom")*CustCF!DQ167</f>
        <v/>
      </c>
      <c r="DX167" s="87">
        <f>($K167="Bell Curve")*(_xlfn.NORM.DIST(AND(DX$6&gt;=$F167,DX$6&lt;=$H167)*(DX$6-$F167+1),$J167/2,$M167,TRUE)-_xlfn.NORM.DIST(AND(DX$6&gt;=$F167,DX$6&lt;=$H167)*(DW$6-$F167+1),$J167/2,$M167,TRUE))/(1-2*_xlfn.NORM.DIST(0,$J167/2,$M167,TRUE))*$D167+($K167="Steady Growth")*(AND(DX$6&gt;=$F167,DX$6&lt;=$H167)*((DX$6-$F167+1)/($J167*($J167+1)/2)*$D167))+($K167="custom")*CustCF!DR167</f>
        <v/>
      </c>
      <c r="DY167" s="87">
        <f>($K167="Bell Curve")*(_xlfn.NORM.DIST(AND(DY$6&gt;=$F167,DY$6&lt;=$H167)*(DY$6-$F167+1),$J167/2,$M167,TRUE)-_xlfn.NORM.DIST(AND(DY$6&gt;=$F167,DY$6&lt;=$H167)*(DX$6-$F167+1),$J167/2,$M167,TRUE))/(1-2*_xlfn.NORM.DIST(0,$J167/2,$M167,TRUE))*$D167+($K167="Steady Growth")*(AND(DY$6&gt;=$F167,DY$6&lt;=$H167)*((DY$6-$F167+1)/($J167*($J167+1)/2)*$D167))+($K167="custom")*CustCF!DS167</f>
        <v/>
      </c>
      <c r="DZ167" s="87">
        <f>($K167="Bell Curve")*(_xlfn.NORM.DIST(AND(DZ$6&gt;=$F167,DZ$6&lt;=$H167)*(DZ$6-$F167+1),$J167/2,$M167,TRUE)-_xlfn.NORM.DIST(AND(DZ$6&gt;=$F167,DZ$6&lt;=$H167)*(DY$6-$F167+1),$J167/2,$M167,TRUE))/(1-2*_xlfn.NORM.DIST(0,$J167/2,$M167,TRUE))*$D167+($K167="Steady Growth")*(AND(DZ$6&gt;=$F167,DZ$6&lt;=$H167)*((DZ$6-$F167+1)/($J167*($J167+1)/2)*$D167))+($K167="custom")*CustCF!DT167</f>
        <v/>
      </c>
      <c r="EA167" s="87">
        <f>($K167="Bell Curve")*(_xlfn.NORM.DIST(AND(EA$6&gt;=$F167,EA$6&lt;=$H167)*(EA$6-$F167+1),$J167/2,$M167,TRUE)-_xlfn.NORM.DIST(AND(EA$6&gt;=$F167,EA$6&lt;=$H167)*(DZ$6-$F167+1),$J167/2,$M167,TRUE))/(1-2*_xlfn.NORM.DIST(0,$J167/2,$M167,TRUE))*$D167+($K167="Steady Growth")*(AND(EA$6&gt;=$F167,EA$6&lt;=$H167)*((EA$6-$F167+1)/($J167*($J167+1)/2)*$D167))+($K167="custom")*CustCF!DU167</f>
        <v/>
      </c>
      <c r="EB167" s="87">
        <f>($K167="Bell Curve")*(_xlfn.NORM.DIST(AND(EB$6&gt;=$F167,EB$6&lt;=$H167)*(EB$6-$F167+1),$J167/2,$M167,TRUE)-_xlfn.NORM.DIST(AND(EB$6&gt;=$F167,EB$6&lt;=$H167)*(EA$6-$F167+1),$J167/2,$M167,TRUE))/(1-2*_xlfn.NORM.DIST(0,$J167/2,$M167,TRUE))*$D167+($K167="Steady Growth")*(AND(EB$6&gt;=$F167,EB$6&lt;=$H167)*((EB$6-$F167+1)/($J167*($J167+1)/2)*$D167))+($K167="custom")*CustCF!DV167</f>
        <v/>
      </c>
      <c r="EC167" s="87">
        <f>($K167="Bell Curve")*(_xlfn.NORM.DIST(AND(EC$6&gt;=$F167,EC$6&lt;=$H167)*(EC$6-$F167+1),$J167/2,$M167,TRUE)-_xlfn.NORM.DIST(AND(EC$6&gt;=$F167,EC$6&lt;=$H167)*(EB$6-$F167+1),$J167/2,$M167,TRUE))/(1-2*_xlfn.NORM.DIST(0,$J167/2,$M167,TRUE))*$D167+($K167="Steady Growth")*(AND(EC$6&gt;=$F167,EC$6&lt;=$H167)*((EC$6-$F167+1)/($J167*($J167+1)/2)*$D167))+($K167="custom")*CustCF!DW167</f>
        <v/>
      </c>
      <c r="ED167" s="87">
        <f>($K167="Bell Curve")*(_xlfn.NORM.DIST(AND(ED$6&gt;=$F167,ED$6&lt;=$H167)*(ED$6-$F167+1),$J167/2,$M167,TRUE)-_xlfn.NORM.DIST(AND(ED$6&gt;=$F167,ED$6&lt;=$H167)*(EC$6-$F167+1),$J167/2,$M167,TRUE))/(1-2*_xlfn.NORM.DIST(0,$J167/2,$M167,TRUE))*$D167+($K167="Steady Growth")*(AND(ED$6&gt;=$F167,ED$6&lt;=$H167)*((ED$6-$F167+1)/($J167*($J167+1)/2)*$D167))+($K167="custom")*CustCF!DX167</f>
        <v/>
      </c>
      <c r="EE167" s="87">
        <f>($K167="Bell Curve")*(_xlfn.NORM.DIST(AND(EE$6&gt;=$F167,EE$6&lt;=$H167)*(EE$6-$F167+1),$J167/2,$M167,TRUE)-_xlfn.NORM.DIST(AND(EE$6&gt;=$F167,EE$6&lt;=$H167)*(ED$6-$F167+1),$J167/2,$M167,TRUE))/(1-2*_xlfn.NORM.DIST(0,$J167/2,$M167,TRUE))*$D167+($K167="Steady Growth")*(AND(EE$6&gt;=$F167,EE$6&lt;=$H167)*((EE$6-$F167+1)/($J167*($J167+1)/2)*$D167))+($K167="custom")*CustCF!DY167</f>
        <v/>
      </c>
      <c r="EF167" s="87">
        <f>($K167="Bell Curve")*(_xlfn.NORM.DIST(AND(EF$6&gt;=$F167,EF$6&lt;=$H167)*(EF$6-$F167+1),$J167/2,$M167,TRUE)-_xlfn.NORM.DIST(AND(EF$6&gt;=$F167,EF$6&lt;=$H167)*(EE$6-$F167+1),$J167/2,$M167,TRUE))/(1-2*_xlfn.NORM.DIST(0,$J167/2,$M167,TRUE))*$D167+($K167="Steady Growth")*(AND(EF$6&gt;=$F167,EF$6&lt;=$H167)*((EF$6-$F167+1)/($J167*($J167+1)/2)*$D167))+($K167="custom")*CustCF!DZ167</f>
        <v/>
      </c>
      <c r="EG167" s="87">
        <f>($K167="Bell Curve")*(_xlfn.NORM.DIST(AND(EG$6&gt;=$F167,EG$6&lt;=$H167)*(EG$6-$F167+1),$J167/2,$M167,TRUE)-_xlfn.NORM.DIST(AND(EG$6&gt;=$F167,EG$6&lt;=$H167)*(EF$6-$F167+1),$J167/2,$M167,TRUE))/(1-2*_xlfn.NORM.DIST(0,$J167/2,$M167,TRUE))*$D167+($K167="Steady Growth")*(AND(EG$6&gt;=$F167,EG$6&lt;=$H167)*((EG$6-$F167+1)/($J167*($J167+1)/2)*$D167))+($K167="custom")*CustCF!EA167</f>
        <v/>
      </c>
      <c r="EH167" s="87">
        <f>($K167="Bell Curve")*(_xlfn.NORM.DIST(AND(EH$6&gt;=$F167,EH$6&lt;=$H167)*(EH$6-$F167+1),$J167/2,$M167,TRUE)-_xlfn.NORM.DIST(AND(EH$6&gt;=$F167,EH$6&lt;=$H167)*(EG$6-$F167+1),$J167/2,$M167,TRUE))/(1-2*_xlfn.NORM.DIST(0,$J167/2,$M167,TRUE))*$D167+($K167="Steady Growth")*(AND(EH$6&gt;=$F167,EH$6&lt;=$H167)*((EH$6-$F167+1)/($J167*($J167+1)/2)*$D167))+($K167="custom")*CustCF!EB167</f>
        <v/>
      </c>
      <c r="EI167" s="87">
        <f>($K167="Bell Curve")*(_xlfn.NORM.DIST(AND(EI$6&gt;=$F167,EI$6&lt;=$H167)*(EI$6-$F167+1),$J167/2,$M167,TRUE)-_xlfn.NORM.DIST(AND(EI$6&gt;=$F167,EI$6&lt;=$H167)*(EH$6-$F167+1),$J167/2,$M167,TRUE))/(1-2*_xlfn.NORM.DIST(0,$J167/2,$M167,TRUE))*$D167+($K167="Steady Growth")*(AND(EI$6&gt;=$F167,EI$6&lt;=$H167)*((EI$6-$F167+1)/($J167*($J167+1)/2)*$D167))+($K167="custom")*CustCF!EC167</f>
        <v/>
      </c>
      <c r="EJ167" s="87">
        <f>($K167="Bell Curve")*(_xlfn.NORM.DIST(AND(EJ$6&gt;=$F167,EJ$6&lt;=$H167)*(EJ$6-$F167+1),$J167/2,$M167,TRUE)-_xlfn.NORM.DIST(AND(EJ$6&gt;=$F167,EJ$6&lt;=$H167)*(EI$6-$F167+1),$J167/2,$M167,TRUE))/(1-2*_xlfn.NORM.DIST(0,$J167/2,$M167,TRUE))*$D167+($K167="Steady Growth")*(AND(EJ$6&gt;=$F167,EJ$6&lt;=$H167)*((EJ$6-$F167+1)/($J167*($J167+1)/2)*$D167))+($K167="custom")*CustCF!ED167</f>
        <v/>
      </c>
      <c r="EK167" s="87">
        <f>($K167="Bell Curve")*(_xlfn.NORM.DIST(AND(EK$6&gt;=$F167,EK$6&lt;=$H167)*(EK$6-$F167+1),$J167/2,$M167,TRUE)-_xlfn.NORM.DIST(AND(EK$6&gt;=$F167,EK$6&lt;=$H167)*(EJ$6-$F167+1),$J167/2,$M167,TRUE))/(1-2*_xlfn.NORM.DIST(0,$J167/2,$M167,TRUE))*$D167+($K167="Steady Growth")*(AND(EK$6&gt;=$F167,EK$6&lt;=$H167)*((EK$6-$F167+1)/($J167*($J167+1)/2)*$D167))+($K167="custom")*CustCF!EE167</f>
        <v/>
      </c>
      <c r="EL167" s="87">
        <f>($K167="Bell Curve")*(_xlfn.NORM.DIST(AND(EL$6&gt;=$F167,EL$6&lt;=$H167)*(EL$6-$F167+1),$J167/2,$M167,TRUE)-_xlfn.NORM.DIST(AND(EL$6&gt;=$F167,EL$6&lt;=$H167)*(EK$6-$F167+1),$J167/2,$M167,TRUE))/(1-2*_xlfn.NORM.DIST(0,$J167/2,$M167,TRUE))*$D167+($K167="Steady Growth")*(AND(EL$6&gt;=$F167,EL$6&lt;=$H167)*((EL$6-$F167+1)/($J167*($J167+1)/2)*$D167))+($K167="custom")*CustCF!EF167</f>
        <v/>
      </c>
      <c r="EM167" s="87">
        <f>($K167="Bell Curve")*(_xlfn.NORM.DIST(AND(EM$6&gt;=$F167,EM$6&lt;=$H167)*(EM$6-$F167+1),$J167/2,$M167,TRUE)-_xlfn.NORM.DIST(AND(EM$6&gt;=$F167,EM$6&lt;=$H167)*(EL$6-$F167+1),$J167/2,$M167,TRUE))/(1-2*_xlfn.NORM.DIST(0,$J167/2,$M167,TRUE))*$D167+($K167="Steady Growth")*(AND(EM$6&gt;=$F167,EM$6&lt;=$H167)*((EM$6-$F167+1)/($J167*($J167+1)/2)*$D167))+($K167="custom")*CustCF!EG167</f>
        <v/>
      </c>
      <c r="EN167" s="87">
        <f>($K167="Bell Curve")*(_xlfn.NORM.DIST(AND(EN$6&gt;=$F167,EN$6&lt;=$H167)*(EN$6-$F167+1),$J167/2,$M167,TRUE)-_xlfn.NORM.DIST(AND(EN$6&gt;=$F167,EN$6&lt;=$H167)*(EM$6-$F167+1),$J167/2,$M167,TRUE))/(1-2*_xlfn.NORM.DIST(0,$J167/2,$M167,TRUE))*$D167+($K167="Steady Growth")*(AND(EN$6&gt;=$F167,EN$6&lt;=$H167)*((EN$6-$F167+1)/($J167*($J167+1)/2)*$D167))+($K167="custom")*CustCF!EH167</f>
        <v/>
      </c>
      <c r="EO167" s="87">
        <f>($K167="Bell Curve")*(_xlfn.NORM.DIST(AND(EO$6&gt;=$F167,EO$6&lt;=$H167)*(EO$6-$F167+1),$J167/2,$M167,TRUE)-_xlfn.NORM.DIST(AND(EO$6&gt;=$F167,EO$6&lt;=$H167)*(EN$6-$F167+1),$J167/2,$M167,TRUE))/(1-2*_xlfn.NORM.DIST(0,$J167/2,$M167,TRUE))*$D167+($K167="Steady Growth")*(AND(EO$6&gt;=$F167,EO$6&lt;=$H167)*((EO$6-$F167+1)/($J167*($J167+1)/2)*$D167))+($K167="custom")*CustCF!EI167</f>
        <v/>
      </c>
      <c r="EP167" s="87">
        <f>($K167="Bell Curve")*(_xlfn.NORM.DIST(AND(EP$6&gt;=$F167,EP$6&lt;=$H167)*(EP$6-$F167+1),$J167/2,$M167,TRUE)-_xlfn.NORM.DIST(AND(EP$6&gt;=$F167,EP$6&lt;=$H167)*(EO$6-$F167+1),$J167/2,$M167,TRUE))/(1-2*_xlfn.NORM.DIST(0,$J167/2,$M167,TRUE))*$D167+($K167="Steady Growth")*(AND(EP$6&gt;=$F167,EP$6&lt;=$H167)*((EP$6-$F167+1)/($J167*($J167+1)/2)*$D167))+($K167="custom")*CustCF!EJ167</f>
        <v/>
      </c>
      <c r="EQ167" s="87">
        <f>($K167="Bell Curve")*(_xlfn.NORM.DIST(AND(EQ$6&gt;=$F167,EQ$6&lt;=$H167)*(EQ$6-$F167+1),$J167/2,$M167,TRUE)-_xlfn.NORM.DIST(AND(EQ$6&gt;=$F167,EQ$6&lt;=$H167)*(EP$6-$F167+1),$J167/2,$M167,TRUE))/(1-2*_xlfn.NORM.DIST(0,$J167/2,$M167,TRUE))*$D167+($K167="Steady Growth")*(AND(EQ$6&gt;=$F167,EQ$6&lt;=$H167)*((EQ$6-$F167+1)/($J167*($J167+1)/2)*$D167))+($K167="custom")*CustCF!EK167</f>
        <v/>
      </c>
      <c r="ER167" s="87">
        <f>($K167="Bell Curve")*(_xlfn.NORM.DIST(AND(ER$6&gt;=$F167,ER$6&lt;=$H167)*(ER$6-$F167+1),$J167/2,$M167,TRUE)-_xlfn.NORM.DIST(AND(ER$6&gt;=$F167,ER$6&lt;=$H167)*(EQ$6-$F167+1),$J167/2,$M167,TRUE))/(1-2*_xlfn.NORM.DIST(0,$J167/2,$M167,TRUE))*$D167+($K167="Steady Growth")*(AND(ER$6&gt;=$F167,ER$6&lt;=$H167)*((ER$6-$F167+1)/($J167*($J167+1)/2)*$D167))+($K167="custom")*CustCF!EL167</f>
        <v/>
      </c>
      <c r="ES167" s="87">
        <f>($K167="Bell Curve")*(_xlfn.NORM.DIST(AND(ES$6&gt;=$F167,ES$6&lt;=$H167)*(ES$6-$F167+1),$J167/2,$M167,TRUE)-_xlfn.NORM.DIST(AND(ES$6&gt;=$F167,ES$6&lt;=$H167)*(ER$6-$F167+1),$J167/2,$M167,TRUE))/(1-2*_xlfn.NORM.DIST(0,$J167/2,$M167,TRUE))*$D167+($K167="Steady Growth")*(AND(ES$6&gt;=$F167,ES$6&lt;=$H167)*((ES$6-$F167+1)/($J167*($J167+1)/2)*$D167))+($K167="custom")*CustCF!EM167</f>
        <v/>
      </c>
      <c r="ET167" s="87">
        <f>($K167="Bell Curve")*(_xlfn.NORM.DIST(AND(ET$6&gt;=$F167,ET$6&lt;=$H167)*(ET$6-$F167+1),$J167/2,$M167,TRUE)-_xlfn.NORM.DIST(AND(ET$6&gt;=$F167,ET$6&lt;=$H167)*(ES$6-$F167+1),$J167/2,$M167,TRUE))/(1-2*_xlfn.NORM.DIST(0,$J167/2,$M167,TRUE))*$D167+($K167="Steady Growth")*(AND(ET$6&gt;=$F167,ET$6&lt;=$H167)*((ET$6-$F167+1)/($J167*($J167+1)/2)*$D167))+($K167="custom")*CustCF!EN167</f>
        <v/>
      </c>
      <c r="EU167" s="87">
        <f>($K167="Bell Curve")*(_xlfn.NORM.DIST(AND(EU$6&gt;=$F167,EU$6&lt;=$H167)*(EU$6-$F167+1),$J167/2,$M167,TRUE)-_xlfn.NORM.DIST(AND(EU$6&gt;=$F167,EU$6&lt;=$H167)*(ET$6-$F167+1),$J167/2,$M167,TRUE))/(1-2*_xlfn.NORM.DIST(0,$J167/2,$M167,TRUE))*$D167+($K167="Steady Growth")*(AND(EU$6&gt;=$F167,EU$6&lt;=$H167)*((EU$6-$F167+1)/($J167*($J167+1)/2)*$D167))+($K167="custom")*CustCF!EO167</f>
        <v/>
      </c>
      <c r="EV167" s="87">
        <f>($K167="Bell Curve")*(_xlfn.NORM.DIST(AND(EV$6&gt;=$F167,EV$6&lt;=$H167)*(EV$6-$F167+1),$J167/2,$M167,TRUE)-_xlfn.NORM.DIST(AND(EV$6&gt;=$F167,EV$6&lt;=$H167)*(EU$6-$F167+1),$J167/2,$M167,TRUE))/(1-2*_xlfn.NORM.DIST(0,$J167/2,$M167,TRUE))*$D167+($K167="Steady Growth")*(AND(EV$6&gt;=$F167,EV$6&lt;=$H167)*((EV$6-$F167+1)/($J167*($J167+1)/2)*$D167))+($K167="custom")*CustCF!EP167</f>
        <v/>
      </c>
      <c r="EW167" s="87">
        <f>($K167="Bell Curve")*(_xlfn.NORM.DIST(AND(EW$6&gt;=$F167,EW$6&lt;=$H167)*(EW$6-$F167+1),$J167/2,$M167,TRUE)-_xlfn.NORM.DIST(AND(EW$6&gt;=$F167,EW$6&lt;=$H167)*(EV$6-$F167+1),$J167/2,$M167,TRUE))/(1-2*_xlfn.NORM.DIST(0,$J167/2,$M167,TRUE))*$D167+($K167="Steady Growth")*(AND(EW$6&gt;=$F167,EW$6&lt;=$H167)*((EW$6-$F167+1)/($J167*($J167+1)/2)*$D167))+($K167="custom")*CustCF!EQ167</f>
        <v/>
      </c>
      <c r="EX167" s="87">
        <f>($K167="Bell Curve")*(_xlfn.NORM.DIST(AND(EX$6&gt;=$F167,EX$6&lt;=$H167)*(EX$6-$F167+1),$J167/2,$M167,TRUE)-_xlfn.NORM.DIST(AND(EX$6&gt;=$F167,EX$6&lt;=$H167)*(EW$6-$F167+1),$J167/2,$M167,TRUE))/(1-2*_xlfn.NORM.DIST(0,$J167/2,$M167,TRUE))*$D167+($K167="Steady Growth")*(AND(EX$6&gt;=$F167,EX$6&lt;=$H167)*((EX$6-$F167+1)/($J167*($J167+1)/2)*$D167))+($K167="custom")*CustCF!ER167</f>
        <v/>
      </c>
      <c r="EY167" s="87">
        <f>($K167="Bell Curve")*(_xlfn.NORM.DIST(AND(EY$6&gt;=$F167,EY$6&lt;=$H167)*(EY$6-$F167+1),$J167/2,$M167,TRUE)-_xlfn.NORM.DIST(AND(EY$6&gt;=$F167,EY$6&lt;=$H167)*(EX$6-$F167+1),$J167/2,$M167,TRUE))/(1-2*_xlfn.NORM.DIST(0,$J167/2,$M167,TRUE))*$D167+($K167="Steady Growth")*(AND(EY$6&gt;=$F167,EY$6&lt;=$H167)*((EY$6-$F167+1)/($J167*($J167+1)/2)*$D167))+($K167="custom")*CustCF!ES167</f>
        <v/>
      </c>
      <c r="EZ167" s="87">
        <f>($K167="Bell Curve")*(_xlfn.NORM.DIST(AND(EZ$6&gt;=$F167,EZ$6&lt;=$H167)*(EZ$6-$F167+1),$J167/2,$M167,TRUE)-_xlfn.NORM.DIST(AND(EZ$6&gt;=$F167,EZ$6&lt;=$H167)*(EY$6-$F167+1),$J167/2,$M167,TRUE))/(1-2*_xlfn.NORM.DIST(0,$J167/2,$M167,TRUE))*$D167+($K167="Steady Growth")*(AND(EZ$6&gt;=$F167,EZ$6&lt;=$H167)*((EZ$6-$F167+1)/($J167*($J167+1)/2)*$D167))+($K167="custom")*CustCF!ET167</f>
        <v/>
      </c>
      <c r="FA167" s="87">
        <f>($K167="Bell Curve")*(_xlfn.NORM.DIST(AND(FA$6&gt;=$F167,FA$6&lt;=$H167)*(FA$6-$F167+1),$J167/2,$M167,TRUE)-_xlfn.NORM.DIST(AND(FA$6&gt;=$F167,FA$6&lt;=$H167)*(EZ$6-$F167+1),$J167/2,$M167,TRUE))/(1-2*_xlfn.NORM.DIST(0,$J167/2,$M167,TRUE))*$D167+($K167="Steady Growth")*(AND(FA$6&gt;=$F167,FA$6&lt;=$H167)*((FA$6-$F167+1)/($J167*($J167+1)/2)*$D167))+($K167="custom")*CustCF!EU167</f>
        <v/>
      </c>
      <c r="FB167" s="87">
        <f>($K167="Bell Curve")*(_xlfn.NORM.DIST(AND(FB$6&gt;=$F167,FB$6&lt;=$H167)*(FB$6-$F167+1),$J167/2,$M167,TRUE)-_xlfn.NORM.DIST(AND(FB$6&gt;=$F167,FB$6&lt;=$H167)*(FA$6-$F167+1),$J167/2,$M167,TRUE))/(1-2*_xlfn.NORM.DIST(0,$J167/2,$M167,TRUE))*$D167+($K167="Steady Growth")*(AND(FB$6&gt;=$F167,FB$6&lt;=$H167)*((FB$6-$F167+1)/($J167*($J167+1)/2)*$D167))+($K167="custom")*CustCF!EV167</f>
        <v/>
      </c>
      <c r="FC167" s="87">
        <f>($K167="Bell Curve")*(_xlfn.NORM.DIST(AND(FC$6&gt;=$F167,FC$6&lt;=$H167)*(FC$6-$F167+1),$J167/2,$M167,TRUE)-_xlfn.NORM.DIST(AND(FC$6&gt;=$F167,FC$6&lt;=$H167)*(FB$6-$F167+1),$J167/2,$M167,TRUE))/(1-2*_xlfn.NORM.DIST(0,$J167/2,$M167,TRUE))*$D167+($K167="Steady Growth")*(AND(FC$6&gt;=$F167,FC$6&lt;=$H167)*((FC$6-$F167+1)/($J167*($J167+1)/2)*$D167))+($K167="custom")*CustCF!EW167</f>
        <v/>
      </c>
      <c r="FD167" s="87">
        <f>($K167="Bell Curve")*(_xlfn.NORM.DIST(AND(FD$6&gt;=$F167,FD$6&lt;=$H167)*(FD$6-$F167+1),$J167/2,$M167,TRUE)-_xlfn.NORM.DIST(AND(FD$6&gt;=$F167,FD$6&lt;=$H167)*(FC$6-$F167+1),$J167/2,$M167,TRUE))/(1-2*_xlfn.NORM.DIST(0,$J167/2,$M167,TRUE))*$D167+($K167="Steady Growth")*(AND(FD$6&gt;=$F167,FD$6&lt;=$H167)*((FD$6-$F167+1)/($J167*($J167+1)/2)*$D167))+($K167="custom")*CustCF!EX167</f>
        <v/>
      </c>
      <c r="FE167" s="87">
        <f>($K167="Bell Curve")*(_xlfn.NORM.DIST(AND(FE$6&gt;=$F167,FE$6&lt;=$H167)*(FE$6-$F167+1),$J167/2,$M167,TRUE)-_xlfn.NORM.DIST(AND(FE$6&gt;=$F167,FE$6&lt;=$H167)*(FD$6-$F167+1),$J167/2,$M167,TRUE))/(1-2*_xlfn.NORM.DIST(0,$J167/2,$M167,TRUE))*$D167+($K167="Steady Growth")*(AND(FE$6&gt;=$F167,FE$6&lt;=$H167)*((FE$6-$F167+1)/($J167*($J167+1)/2)*$D167))+($K167="custom")*CustCF!EY167</f>
        <v/>
      </c>
      <c r="FF167" s="87">
        <f>($K167="Bell Curve")*(_xlfn.NORM.DIST(AND(FF$6&gt;=$F167,FF$6&lt;=$H167)*(FF$6-$F167+1),$J167/2,$M167,TRUE)-_xlfn.NORM.DIST(AND(FF$6&gt;=$F167,FF$6&lt;=$H167)*(FE$6-$F167+1),$J167/2,$M167,TRUE))/(1-2*_xlfn.NORM.DIST(0,$J167/2,$M167,TRUE))*$D167+($K167="Steady Growth")*(AND(FF$6&gt;=$F167,FF$6&lt;=$H167)*((FF$6-$F167+1)/($J167*($J167+1)/2)*$D167))+($K167="custom")*CustCF!EZ167</f>
        <v/>
      </c>
      <c r="FG167" s="87">
        <f>($K167="Bell Curve")*(_xlfn.NORM.DIST(AND(FG$6&gt;=$F167,FG$6&lt;=$H167)*(FG$6-$F167+1),$J167/2,$M167,TRUE)-_xlfn.NORM.DIST(AND(FG$6&gt;=$F167,FG$6&lt;=$H167)*(FF$6-$F167+1),$J167/2,$M167,TRUE))/(1-2*_xlfn.NORM.DIST(0,$J167/2,$M167,TRUE))*$D167+($K167="Steady Growth")*(AND(FG$6&gt;=$F167,FG$6&lt;=$H167)*((FG$6-$F167+1)/($J167*($J167+1)/2)*$D167))+($K167="custom")*CustCF!FA167</f>
        <v/>
      </c>
      <c r="FH167" s="87">
        <f>($K167="Bell Curve")*(_xlfn.NORM.DIST(AND(FH$6&gt;=$F167,FH$6&lt;=$H167)*(FH$6-$F167+1),$J167/2,$M167,TRUE)-_xlfn.NORM.DIST(AND(FH$6&gt;=$F167,FH$6&lt;=$H167)*(FG$6-$F167+1),$J167/2,$M167,TRUE))/(1-2*_xlfn.NORM.DIST(0,$J167/2,$M167,TRUE))*$D167+($K167="Steady Growth")*(AND(FH$6&gt;=$F167,FH$6&lt;=$H167)*((FH$6-$F167+1)/($J167*($J167+1)/2)*$D167))+($K167="custom")*CustCF!FB167</f>
        <v/>
      </c>
      <c r="FI167" s="87">
        <f>($K167="Bell Curve")*(_xlfn.NORM.DIST(AND(FI$6&gt;=$F167,FI$6&lt;=$H167)*(FI$6-$F167+1),$J167/2,$M167,TRUE)-_xlfn.NORM.DIST(AND(FI$6&gt;=$F167,FI$6&lt;=$H167)*(FH$6-$F167+1),$J167/2,$M167,TRUE))/(1-2*_xlfn.NORM.DIST(0,$J167/2,$M167,TRUE))*$D167+($K167="Steady Growth")*(AND(FI$6&gt;=$F167,FI$6&lt;=$H167)*((FI$6-$F167+1)/($J167*($J167+1)/2)*$D167))+($K167="custom")*CustCF!FC167</f>
        <v/>
      </c>
      <c r="FJ167" s="87">
        <f>($K167="Bell Curve")*(_xlfn.NORM.DIST(AND(FJ$6&gt;=$F167,FJ$6&lt;=$H167)*(FJ$6-$F167+1),$J167/2,$M167,TRUE)-_xlfn.NORM.DIST(AND(FJ$6&gt;=$F167,FJ$6&lt;=$H167)*(FI$6-$F167+1),$J167/2,$M167,TRUE))/(1-2*_xlfn.NORM.DIST(0,$J167/2,$M167,TRUE))*$D167+($K167="Steady Growth")*(AND(FJ$6&gt;=$F167,FJ$6&lt;=$H167)*((FJ$6-$F167+1)/($J167*($J167+1)/2)*$D167))+($K167="custom")*CustCF!FD167</f>
        <v/>
      </c>
      <c r="FK167" s="87">
        <f>($K167="Bell Curve")*(_xlfn.NORM.DIST(AND(FK$6&gt;=$F167,FK$6&lt;=$H167)*(FK$6-$F167+1),$J167/2,$M167,TRUE)-_xlfn.NORM.DIST(AND(FK$6&gt;=$F167,FK$6&lt;=$H167)*(FJ$6-$F167+1),$J167/2,$M167,TRUE))/(1-2*_xlfn.NORM.DIST(0,$J167/2,$M167,TRUE))*$D167+($K167="Steady Growth")*(AND(FK$6&gt;=$F167,FK$6&lt;=$H167)*((FK$6-$F167+1)/($J167*($J167+1)/2)*$D167))+($K167="custom")*CustCF!FE167</f>
        <v/>
      </c>
      <c r="FL167" s="87">
        <f>($K167="Bell Curve")*(_xlfn.NORM.DIST(AND(FL$6&gt;=$F167,FL$6&lt;=$H167)*(FL$6-$F167+1),$J167/2,$M167,TRUE)-_xlfn.NORM.DIST(AND(FL$6&gt;=$F167,FL$6&lt;=$H167)*(FK$6-$F167+1),$J167/2,$M167,TRUE))/(1-2*_xlfn.NORM.DIST(0,$J167/2,$M167,TRUE))*$D167+($K167="Steady Growth")*(AND(FL$6&gt;=$F167,FL$6&lt;=$H167)*((FL$6-$F167+1)/($J167*($J167+1)/2)*$D167))+($K167="custom")*CustCF!FF167</f>
        <v/>
      </c>
      <c r="FM167" s="87">
        <f>($K167="Bell Curve")*(_xlfn.NORM.DIST(AND(FM$6&gt;=$F167,FM$6&lt;=$H167)*(FM$6-$F167+1),$J167/2,$M167,TRUE)-_xlfn.NORM.DIST(AND(FM$6&gt;=$F167,FM$6&lt;=$H167)*(FL$6-$F167+1),$J167/2,$M167,TRUE))/(1-2*_xlfn.NORM.DIST(0,$J167/2,$M167,TRUE))*$D167+($K167="Steady Growth")*(AND(FM$6&gt;=$F167,FM$6&lt;=$H167)*((FM$6-$F167+1)/($J167*($J167+1)/2)*$D167))+($K167="custom")*CustCF!FG167</f>
        <v/>
      </c>
      <c r="FN167" s="87">
        <f>($K167="Bell Curve")*(_xlfn.NORM.DIST(AND(FN$6&gt;=$F167,FN$6&lt;=$H167)*(FN$6-$F167+1),$J167/2,$M167,TRUE)-_xlfn.NORM.DIST(AND(FN$6&gt;=$F167,FN$6&lt;=$H167)*(FM$6-$F167+1),$J167/2,$M167,TRUE))/(1-2*_xlfn.NORM.DIST(0,$J167/2,$M167,TRUE))*$D167+($K167="Steady Growth")*(AND(FN$6&gt;=$F167,FN$6&lt;=$H167)*((FN$6-$F167+1)/($J167*($J167+1)/2)*$D167))+($K167="custom")*CustCF!FH167</f>
        <v/>
      </c>
      <c r="FO167" s="87">
        <f>($K167="Bell Curve")*(_xlfn.NORM.DIST(AND(FO$6&gt;=$F167,FO$6&lt;=$H167)*(FO$6-$F167+1),$J167/2,$M167,TRUE)-_xlfn.NORM.DIST(AND(FO$6&gt;=$F167,FO$6&lt;=$H167)*(FN$6-$F167+1),$J167/2,$M167,TRUE))/(1-2*_xlfn.NORM.DIST(0,$J167/2,$M167,TRUE))*$D167+($K167="Steady Growth")*(AND(FO$6&gt;=$F167,FO$6&lt;=$H167)*((FO$6-$F167+1)/($J167*($J167+1)/2)*$D167))+($K167="custom")*CustCF!FI167</f>
        <v/>
      </c>
      <c r="FP167" s="87">
        <f>($K167="Bell Curve")*(_xlfn.NORM.DIST(AND(FP$6&gt;=$F167,FP$6&lt;=$H167)*(FP$6-$F167+1),$J167/2,$M167,TRUE)-_xlfn.NORM.DIST(AND(FP$6&gt;=$F167,FP$6&lt;=$H167)*(FO$6-$F167+1),$J167/2,$M167,TRUE))/(1-2*_xlfn.NORM.DIST(0,$J167/2,$M167,TRUE))*$D167+($K167="Steady Growth")*(AND(FP$6&gt;=$F167,FP$6&lt;=$H167)*((FP$6-$F167+1)/($J167*($J167+1)/2)*$D167))+($K167="custom")*CustCF!FJ167</f>
        <v/>
      </c>
      <c r="FQ167" s="87">
        <f>($K167="Bell Curve")*(_xlfn.NORM.DIST(AND(FQ$6&gt;=$F167,FQ$6&lt;=$H167)*(FQ$6-$F167+1),$J167/2,$M167,TRUE)-_xlfn.NORM.DIST(AND(FQ$6&gt;=$F167,FQ$6&lt;=$H167)*(FP$6-$F167+1),$J167/2,$M167,TRUE))/(1-2*_xlfn.NORM.DIST(0,$J167/2,$M167,TRUE))*$D167+($K167="Steady Growth")*(AND(FQ$6&gt;=$F167,FQ$6&lt;=$H167)*((FQ$6-$F167+1)/($J167*($J167+1)/2)*$D167))+($K167="custom")*CustCF!FK167</f>
        <v/>
      </c>
      <c r="FR167" s="87">
        <f>($K167="Bell Curve")*(_xlfn.NORM.DIST(AND(FR$6&gt;=$F167,FR$6&lt;=$H167)*(FR$6-$F167+1),$J167/2,$M167,TRUE)-_xlfn.NORM.DIST(AND(FR$6&gt;=$F167,FR$6&lt;=$H167)*(FQ$6-$F167+1),$J167/2,$M167,TRUE))/(1-2*_xlfn.NORM.DIST(0,$J167/2,$M167,TRUE))*$D167+($K167="Steady Growth")*(AND(FR$6&gt;=$F167,FR$6&lt;=$H167)*((FR$6-$F167+1)/($J167*($J167+1)/2)*$D167))+($K167="custom")*CustCF!FL167</f>
        <v/>
      </c>
      <c r="FS167" s="87">
        <f>($K167="Bell Curve")*(_xlfn.NORM.DIST(AND(FS$6&gt;=$F167,FS$6&lt;=$H167)*(FS$6-$F167+1),$J167/2,$M167,TRUE)-_xlfn.NORM.DIST(AND(FS$6&gt;=$F167,FS$6&lt;=$H167)*(FR$6-$F167+1),$J167/2,$M167,TRUE))/(1-2*_xlfn.NORM.DIST(0,$J167/2,$M167,TRUE))*$D167+($K167="Steady Growth")*(AND(FS$6&gt;=$F167,FS$6&lt;=$H167)*((FS$6-$F167+1)/($J167*($J167+1)/2)*$D167))+($K167="custom")*CustCF!FM167</f>
        <v/>
      </c>
      <c r="FT167" s="87">
        <f>($K167="Bell Curve")*(_xlfn.NORM.DIST(AND(FT$6&gt;=$F167,FT$6&lt;=$H167)*(FT$6-$F167+1),$J167/2,$M167,TRUE)-_xlfn.NORM.DIST(AND(FT$6&gt;=$F167,FT$6&lt;=$H167)*(FS$6-$F167+1),$J167/2,$M167,TRUE))/(1-2*_xlfn.NORM.DIST(0,$J167/2,$M167,TRUE))*$D167+($K167="Steady Growth")*(AND(FT$6&gt;=$F167,FT$6&lt;=$H167)*((FT$6-$F167+1)/($J167*($J167+1)/2)*$D167))+($K167="custom")*CustCF!FN167</f>
        <v/>
      </c>
      <c r="FU167" s="87">
        <f>($K167="Bell Curve")*(_xlfn.NORM.DIST(AND(FU$6&gt;=$F167,FU$6&lt;=$H167)*(FU$6-$F167+1),$J167/2,$M167,TRUE)-_xlfn.NORM.DIST(AND(FU$6&gt;=$F167,FU$6&lt;=$H167)*(FT$6-$F167+1),$J167/2,$M167,TRUE))/(1-2*_xlfn.NORM.DIST(0,$J167/2,$M167,TRUE))*$D167+($K167="Steady Growth")*(AND(FU$6&gt;=$F167,FU$6&lt;=$H167)*((FU$6-$F167+1)/($J167*($J167+1)/2)*$D167))+($K167="custom")*CustCF!FO167</f>
        <v/>
      </c>
      <c r="FV167" s="87">
        <f>($K167="Bell Curve")*(_xlfn.NORM.DIST(AND(FV$6&gt;=$F167,FV$6&lt;=$H167)*(FV$6-$F167+1),$J167/2,$M167,TRUE)-_xlfn.NORM.DIST(AND(FV$6&gt;=$F167,FV$6&lt;=$H167)*(FU$6-$F167+1),$J167/2,$M167,TRUE))/(1-2*_xlfn.NORM.DIST(0,$J167/2,$M167,TRUE))*$D167+($K167="Steady Growth")*(AND(FV$6&gt;=$F167,FV$6&lt;=$H167)*((FV$6-$F167+1)/($J167*($J167+1)/2)*$D167))+($K167="custom")*CustCF!FP167</f>
        <v/>
      </c>
      <c r="FW167" s="87">
        <f>($K167="Bell Curve")*(_xlfn.NORM.DIST(AND(FW$6&gt;=$F167,FW$6&lt;=$H167)*(FW$6-$F167+1),$J167/2,$M167,TRUE)-_xlfn.NORM.DIST(AND(FW$6&gt;=$F167,FW$6&lt;=$H167)*(FV$6-$F167+1),$J167/2,$M167,TRUE))/(1-2*_xlfn.NORM.DIST(0,$J167/2,$M167,TRUE))*$D167+($K167="Steady Growth")*(AND(FW$6&gt;=$F167,FW$6&lt;=$H167)*((FW$6-$F167+1)/($J167*($J167+1)/2)*$D167))+($K167="custom")*CustCF!FQ167</f>
        <v/>
      </c>
      <c r="FX167" s="87">
        <f>($K167="Bell Curve")*(_xlfn.NORM.DIST(AND(FX$6&gt;=$F167,FX$6&lt;=$H167)*(FX$6-$F167+1),$J167/2,$M167,TRUE)-_xlfn.NORM.DIST(AND(FX$6&gt;=$F167,FX$6&lt;=$H167)*(FW$6-$F167+1),$J167/2,$M167,TRUE))/(1-2*_xlfn.NORM.DIST(0,$J167/2,$M167,TRUE))*$D167+($K167="Steady Growth")*(AND(FX$6&gt;=$F167,FX$6&lt;=$H167)*((FX$6-$F167+1)/($J167*($J167+1)/2)*$D167))+($K167="custom")*CustCF!FR167</f>
        <v/>
      </c>
      <c r="FY167" s="87">
        <f>($K167="Bell Curve")*(_xlfn.NORM.DIST(AND(FY$6&gt;=$F167,FY$6&lt;=$H167)*(FY$6-$F167+1),$J167/2,$M167,TRUE)-_xlfn.NORM.DIST(AND(FY$6&gt;=$F167,FY$6&lt;=$H167)*(FX$6-$F167+1),$J167/2,$M167,TRUE))/(1-2*_xlfn.NORM.DIST(0,$J167/2,$M167,TRUE))*$D167+($K167="Steady Growth")*(AND(FY$6&gt;=$F167,FY$6&lt;=$H167)*((FY$6-$F167+1)/($J167*($J167+1)/2)*$D167))+($K167="custom")*CustCF!FS167</f>
        <v/>
      </c>
      <c r="FZ167" s="87">
        <f>($K167="Bell Curve")*(_xlfn.NORM.DIST(AND(FZ$6&gt;=$F167,FZ$6&lt;=$H167)*(FZ$6-$F167+1),$J167/2,$M167,TRUE)-_xlfn.NORM.DIST(AND(FZ$6&gt;=$F167,FZ$6&lt;=$H167)*(FY$6-$F167+1),$J167/2,$M167,TRUE))/(1-2*_xlfn.NORM.DIST(0,$J167/2,$M167,TRUE))*$D167+($K167="Steady Growth")*(AND(FZ$6&gt;=$F167,FZ$6&lt;=$H167)*((FZ$6-$F167+1)/($J167*($J167+1)/2)*$D167))+($K167="custom")*CustCF!FT167</f>
        <v/>
      </c>
      <c r="GA167" s="87">
        <f>($K167="Bell Curve")*(_xlfn.NORM.DIST(AND(GA$6&gt;=$F167,GA$6&lt;=$H167)*(GA$6-$F167+1),$J167/2,$M167,TRUE)-_xlfn.NORM.DIST(AND(GA$6&gt;=$F167,GA$6&lt;=$H167)*(FZ$6-$F167+1),$J167/2,$M167,TRUE))/(1-2*_xlfn.NORM.DIST(0,$J167/2,$M167,TRUE))*$D167+($K167="Steady Growth")*(AND(GA$6&gt;=$F167,GA$6&lt;=$H167)*((GA$6-$F167+1)/($J167*($J167+1)/2)*$D167))+($K167="custom")*CustCF!FU167</f>
        <v/>
      </c>
      <c r="GB167" s="87">
        <f>($K167="Bell Curve")*(_xlfn.NORM.DIST(AND(GB$6&gt;=$F167,GB$6&lt;=$H167)*(GB$6-$F167+1),$J167/2,$M167,TRUE)-_xlfn.NORM.DIST(AND(GB$6&gt;=$F167,GB$6&lt;=$H167)*(GA$6-$F167+1),$J167/2,$M167,TRUE))/(1-2*_xlfn.NORM.DIST(0,$J167/2,$M167,TRUE))*$D167+($K167="Steady Growth")*(AND(GB$6&gt;=$F167,GB$6&lt;=$H167)*((GB$6-$F167+1)/($J167*($J167+1)/2)*$D167))+($K167="custom")*CustCF!FV167</f>
        <v/>
      </c>
      <c r="GC167" s="87">
        <f>($K167="Bell Curve")*(_xlfn.NORM.DIST(AND(GC$6&gt;=$F167,GC$6&lt;=$H167)*(GC$6-$F167+1),$J167/2,$M167,TRUE)-_xlfn.NORM.DIST(AND(GC$6&gt;=$F167,GC$6&lt;=$H167)*(GB$6-$F167+1),$J167/2,$M167,TRUE))/(1-2*_xlfn.NORM.DIST(0,$J167/2,$M167,TRUE))*$D167+($K167="Steady Growth")*(AND(GC$6&gt;=$F167,GC$6&lt;=$H167)*((GC$6-$F167+1)/($J167*($J167+1)/2)*$D167))+($K167="custom")*CustCF!FW167</f>
        <v/>
      </c>
      <c r="GD167" s="87">
        <f>($K167="Bell Curve")*(_xlfn.NORM.DIST(AND(GD$6&gt;=$F167,GD$6&lt;=$H167)*(GD$6-$F167+1),$J167/2,$M167,TRUE)-_xlfn.NORM.DIST(AND(GD$6&gt;=$F167,GD$6&lt;=$H167)*(GC$6-$F167+1),$J167/2,$M167,TRUE))/(1-2*_xlfn.NORM.DIST(0,$J167/2,$M167,TRUE))*$D167+($K167="Steady Growth")*(AND(GD$6&gt;=$F167,GD$6&lt;=$H167)*((GD$6-$F167+1)/($J167*($J167+1)/2)*$D167))+($K167="custom")*CustCF!FX167</f>
        <v/>
      </c>
      <c r="GE167" s="87">
        <f>($K167="Bell Curve")*(_xlfn.NORM.DIST(AND(GE$6&gt;=$F167,GE$6&lt;=$H167)*(GE$6-$F167+1),$J167/2,$M167,TRUE)-_xlfn.NORM.DIST(AND(GE$6&gt;=$F167,GE$6&lt;=$H167)*(GD$6-$F167+1),$J167/2,$M167,TRUE))/(1-2*_xlfn.NORM.DIST(0,$J167/2,$M167,TRUE))*$D167+($K167="Steady Growth")*(AND(GE$6&gt;=$F167,GE$6&lt;=$H167)*((GE$6-$F167+1)/($J167*($J167+1)/2)*$D167))+($K167="custom")*CustCF!FY167</f>
        <v/>
      </c>
      <c r="GF167" s="87">
        <f>($K167="Bell Curve")*(_xlfn.NORM.DIST(AND(GF$6&gt;=$F167,GF$6&lt;=$H167)*(GF$6-$F167+1),$J167/2,$M167,TRUE)-_xlfn.NORM.DIST(AND(GF$6&gt;=$F167,GF$6&lt;=$H167)*(GE$6-$F167+1),$J167/2,$M167,TRUE))/(1-2*_xlfn.NORM.DIST(0,$J167/2,$M167,TRUE))*$D167+($K167="Steady Growth")*(AND(GF$6&gt;=$F167,GF$6&lt;=$H167)*((GF$6-$F167+1)/($J167*($J167+1)/2)*$D167))+($K167="custom")*CustCF!FZ167</f>
        <v/>
      </c>
      <c r="GG167" s="87">
        <f>($K167="Bell Curve")*(_xlfn.NORM.DIST(AND(GG$6&gt;=$F167,GG$6&lt;=$H167)*(GG$6-$F167+1),$J167/2,$M167,TRUE)-_xlfn.NORM.DIST(AND(GG$6&gt;=$F167,GG$6&lt;=$H167)*(GF$6-$F167+1),$J167/2,$M167,TRUE))/(1-2*_xlfn.NORM.DIST(0,$J167/2,$M167,TRUE))*$D167+($K167="Steady Growth")*(AND(GG$6&gt;=$F167,GG$6&lt;=$H167)*((GG$6-$F167+1)/($J167*($J167+1)/2)*$D167))+($K167="custom")*CustCF!GA167</f>
        <v/>
      </c>
      <c r="GH167" s="87">
        <f>($K167="Bell Curve")*(_xlfn.NORM.DIST(AND(GH$6&gt;=$F167,GH$6&lt;=$H167)*(GH$6-$F167+1),$J167/2,$M167,TRUE)-_xlfn.NORM.DIST(AND(GH$6&gt;=$F167,GH$6&lt;=$H167)*(GG$6-$F167+1),$J167/2,$M167,TRUE))/(1-2*_xlfn.NORM.DIST(0,$J167/2,$M167,TRUE))*$D167+($K167="Steady Growth")*(AND(GH$6&gt;=$F167,GH$6&lt;=$H167)*((GH$6-$F167+1)/($J167*($J167+1)/2)*$D167))+($K167="custom")*CustCF!GB167</f>
        <v/>
      </c>
      <c r="GI167" s="87">
        <f>($K167="Bell Curve")*(_xlfn.NORM.DIST(AND(GI$6&gt;=$F167,GI$6&lt;=$H167)*(GI$6-$F167+1),$J167/2,$M167,TRUE)-_xlfn.NORM.DIST(AND(GI$6&gt;=$F167,GI$6&lt;=$H167)*(GH$6-$F167+1),$J167/2,$M167,TRUE))/(1-2*_xlfn.NORM.DIST(0,$J167/2,$M167,TRUE))*$D167+($K167="Steady Growth")*(AND(GI$6&gt;=$F167,GI$6&lt;=$H167)*((GI$6-$F167+1)/($J167*($J167+1)/2)*$D167))+($K167="custom")*CustCF!GC167</f>
        <v/>
      </c>
      <c r="GJ167" s="87">
        <f>($K167="Bell Curve")*(_xlfn.NORM.DIST(AND(GJ$6&gt;=$F167,GJ$6&lt;=$H167)*(GJ$6-$F167+1),$J167/2,$M167,TRUE)-_xlfn.NORM.DIST(AND(GJ$6&gt;=$F167,GJ$6&lt;=$H167)*(GI$6-$F167+1),$J167/2,$M167,TRUE))/(1-2*_xlfn.NORM.DIST(0,$J167/2,$M167,TRUE))*$D167+($K167="Steady Growth")*(AND(GJ$6&gt;=$F167,GJ$6&lt;=$H167)*((GJ$6-$F167+1)/($J167*($J167+1)/2)*$D167))+($K167="custom")*CustCF!GD167</f>
        <v/>
      </c>
      <c r="GK167" s="87">
        <f>($K167="Bell Curve")*(_xlfn.NORM.DIST(AND(GK$6&gt;=$F167,GK$6&lt;=$H167)*(GK$6-$F167+1),$J167/2,$M167,TRUE)-_xlfn.NORM.DIST(AND(GK$6&gt;=$F167,GK$6&lt;=$H167)*(GJ$6-$F167+1),$J167/2,$M167,TRUE))/(1-2*_xlfn.NORM.DIST(0,$J167/2,$M167,TRUE))*$D167+($K167="Steady Growth")*(AND(GK$6&gt;=$F167,GK$6&lt;=$H167)*((GK$6-$F167+1)/($J167*($J167+1)/2)*$D167))+($K167="custom")*CustCF!GE167</f>
        <v/>
      </c>
      <c r="GL167" s="87">
        <f>($K167="Bell Curve")*(_xlfn.NORM.DIST(AND(GL$6&gt;=$F167,GL$6&lt;=$H167)*(GL$6-$F167+1),$J167/2,$M167,TRUE)-_xlfn.NORM.DIST(AND(GL$6&gt;=$F167,GL$6&lt;=$H167)*(GK$6-$F167+1),$J167/2,$M167,TRUE))/(1-2*_xlfn.NORM.DIST(0,$J167/2,$M167,TRUE))*$D167+($K167="Steady Growth")*(AND(GL$6&gt;=$F167,GL$6&lt;=$H167)*((GL$6-$F167+1)/($J167*($J167+1)/2)*$D167))+($K167="custom")*CustCF!GF167</f>
        <v/>
      </c>
      <c r="GM167" s="87">
        <f>($K167="Bell Curve")*(_xlfn.NORM.DIST(AND(GM$6&gt;=$F167,GM$6&lt;=$H167)*(GM$6-$F167+1),$J167/2,$M167,TRUE)-_xlfn.NORM.DIST(AND(GM$6&gt;=$F167,GM$6&lt;=$H167)*(GL$6-$F167+1),$J167/2,$M167,TRUE))/(1-2*_xlfn.NORM.DIST(0,$J167/2,$M167,TRUE))*$D167+($K167="Steady Growth")*(AND(GM$6&gt;=$F167,GM$6&lt;=$H167)*((GM$6-$F167+1)/($J167*($J167+1)/2)*$D167))+($K167="custom")*CustCF!GG167</f>
        <v/>
      </c>
      <c r="GN167" s="257">
        <f>($K167="Bell Curve")*(_xlfn.NORM.DIST(AND(GN$6&gt;=$F167,GN$6&lt;=$H167)*(GN$6-$F167+1),$J167/2,$M167,TRUE)-_xlfn.NORM.DIST(AND(GN$6&gt;=$F167,GN$6&lt;=$H167)*(GM$6-$F167+1),$J167/2,$M167,TRUE))/(1-2*_xlfn.NORM.DIST(0,$J167/2,$M167,TRUE))*$D167+($K167="Steady Growth")*(AND(GN$6&gt;=$F167,GN$6&lt;=$H167)*((GN$6-$F167+1)/($J167*($J167+1)/2)*$D167))+($K167="custom")*CustCF!GH167</f>
        <v/>
      </c>
      <c r="GO167" s="1" t="n"/>
      <c r="GP167" s="63" t="n"/>
    </row>
    <row r="168" hidden="1" outlineLevel="1">
      <c r="A168" s="1" t="n"/>
      <c r="B168" s="1" t="n"/>
      <c r="C168" s="251">
        <f>Budget!AJ19</f>
        <v/>
      </c>
      <c r="D168" s="14">
        <f>Budget!AK19</f>
        <v/>
      </c>
      <c r="E168" s="14">
        <f>IF(D168&lt;&gt;0,F168,"")</f>
        <v/>
      </c>
      <c r="F168" s="252" t="n">
        <v>0</v>
      </c>
      <c r="G168" s="921">
        <f>IF(L168="custom",CustCF!F168,INDEX($P$8:$EW$8,MATCH(F168,$P$6:$EW$6,0)))</f>
        <v/>
      </c>
      <c r="H168" s="252" t="n">
        <v>0</v>
      </c>
      <c r="I168" s="921">
        <f>IF(L168="custom",CustCF!G168,INDEX($P$8:$EW$8,MATCH(H168,$P$6:$EW$6,0)))</f>
        <v/>
      </c>
      <c r="J168" s="93">
        <f>H168-F168+1</f>
        <v/>
      </c>
      <c r="K168" s="254" t="inlineStr">
        <is>
          <t>Bell Curve</t>
        </is>
      </c>
      <c r="L168" s="255" t="inlineStr">
        <is>
          <t>Flat (9)</t>
        </is>
      </c>
      <c r="M168" s="256">
        <f>INDEX($D$261:$D$266,MATCH(L168,$C$261:$C$266,0))</f>
        <v/>
      </c>
      <c r="N168" s="13">
        <f>SUM(P168:GN168)</f>
        <v/>
      </c>
      <c r="O168" s="14" t="n"/>
      <c r="P168" s="87">
        <f>($K168="Bell Curve")*(_xlfn.NORM.DIST(AND(P$6&gt;=$F168,P$6&lt;=$H168)*(P$6-$F168+1),$J168/2,$M168,TRUE)-_xlfn.NORM.DIST(AND(P$6&gt;=$F168,P$6&lt;=$H168)*(O$6-$F168+1),$J168/2,$M168,TRUE))/(1-2*_xlfn.NORM.DIST(0,$J168/2,$M168,TRUE))*$D168+($K168="Steady Growth")*(AND(P$6&gt;=$F168,P$6&lt;=$H168)*((P$6-$F168+1)/($J168*($J168+1)/2)*$D168))+($K168="custom")*CustCF!J168</f>
        <v/>
      </c>
      <c r="Q168" s="87">
        <f>($K168="Bell Curve")*(_xlfn.NORM.DIST(AND(Q$6&gt;=$F168,Q$6&lt;=$H168)*(Q$6-$F168+1),$J168/2,$M168,TRUE)-_xlfn.NORM.DIST(AND(Q$6&gt;=$F168,Q$6&lt;=$H168)*(P$6-$F168+1),$J168/2,$M168,TRUE))/(1-2*_xlfn.NORM.DIST(0,$J168/2,$M168,TRUE))*$D168+($K168="Steady Growth")*(AND(Q$6&gt;=$F168,Q$6&lt;=$H168)*((Q$6-$F168+1)/($J168*($J168+1)/2)*$D168))+($K168="custom")*CustCF!K168</f>
        <v/>
      </c>
      <c r="R168" s="87">
        <f>($K168="Bell Curve")*(_xlfn.NORM.DIST(AND(R$6&gt;=$F168,R$6&lt;=$H168)*(R$6-$F168+1),$J168/2,$M168,TRUE)-_xlfn.NORM.DIST(AND(R$6&gt;=$F168,R$6&lt;=$H168)*(Q$6-$F168+1),$J168/2,$M168,TRUE))/(1-2*_xlfn.NORM.DIST(0,$J168/2,$M168,TRUE))*$D168+($K168="Steady Growth")*(AND(R$6&gt;=$F168,R$6&lt;=$H168)*((R$6-$F168+1)/($J168*($J168+1)/2)*$D168))+($K168="custom")*CustCF!L168</f>
        <v/>
      </c>
      <c r="S168" s="87">
        <f>($K168="Bell Curve")*(_xlfn.NORM.DIST(AND(S$6&gt;=$F168,S$6&lt;=$H168)*(S$6-$F168+1),$J168/2,$M168,TRUE)-_xlfn.NORM.DIST(AND(S$6&gt;=$F168,S$6&lt;=$H168)*(R$6-$F168+1),$J168/2,$M168,TRUE))/(1-2*_xlfn.NORM.DIST(0,$J168/2,$M168,TRUE))*$D168+($K168="Steady Growth")*(AND(S$6&gt;=$F168,S$6&lt;=$H168)*((S$6-$F168+1)/($J168*($J168+1)/2)*$D168))+($K168="custom")*CustCF!M168</f>
        <v/>
      </c>
      <c r="T168" s="87">
        <f>($K168="Bell Curve")*(_xlfn.NORM.DIST(AND(T$6&gt;=$F168,T$6&lt;=$H168)*(T$6-$F168+1),$J168/2,$M168,TRUE)-_xlfn.NORM.DIST(AND(T$6&gt;=$F168,T$6&lt;=$H168)*(S$6-$F168+1),$J168/2,$M168,TRUE))/(1-2*_xlfn.NORM.DIST(0,$J168/2,$M168,TRUE))*$D168+($K168="Steady Growth")*(AND(T$6&gt;=$F168,T$6&lt;=$H168)*((T$6-$F168+1)/($J168*($J168+1)/2)*$D168))+($K168="custom")*CustCF!N168</f>
        <v/>
      </c>
      <c r="U168" s="87">
        <f>($K168="Bell Curve")*(_xlfn.NORM.DIST(AND(U$6&gt;=$F168,U$6&lt;=$H168)*(U$6-$F168+1),$J168/2,$M168,TRUE)-_xlfn.NORM.DIST(AND(U$6&gt;=$F168,U$6&lt;=$H168)*(T$6-$F168+1),$J168/2,$M168,TRUE))/(1-2*_xlfn.NORM.DIST(0,$J168/2,$M168,TRUE))*$D168+($K168="Steady Growth")*(AND(U$6&gt;=$F168,U$6&lt;=$H168)*((U$6-$F168+1)/($J168*($J168+1)/2)*$D168))+($K168="custom")*CustCF!O168</f>
        <v/>
      </c>
      <c r="V168" s="87">
        <f>($K168="Bell Curve")*(_xlfn.NORM.DIST(AND(V$6&gt;=$F168,V$6&lt;=$H168)*(V$6-$F168+1),$J168/2,$M168,TRUE)-_xlfn.NORM.DIST(AND(V$6&gt;=$F168,V$6&lt;=$H168)*(U$6-$F168+1),$J168/2,$M168,TRUE))/(1-2*_xlfn.NORM.DIST(0,$J168/2,$M168,TRUE))*$D168+($K168="Steady Growth")*(AND(V$6&gt;=$F168,V$6&lt;=$H168)*((V$6-$F168+1)/($J168*($J168+1)/2)*$D168))+($K168="custom")*CustCF!P168</f>
        <v/>
      </c>
      <c r="W168" s="87">
        <f>($K168="Bell Curve")*(_xlfn.NORM.DIST(AND(W$6&gt;=$F168,W$6&lt;=$H168)*(W$6-$F168+1),$J168/2,$M168,TRUE)-_xlfn.NORM.DIST(AND(W$6&gt;=$F168,W$6&lt;=$H168)*(V$6-$F168+1),$J168/2,$M168,TRUE))/(1-2*_xlfn.NORM.DIST(0,$J168/2,$M168,TRUE))*$D168+($K168="Steady Growth")*(AND(W$6&gt;=$F168,W$6&lt;=$H168)*((W$6-$F168+1)/($J168*($J168+1)/2)*$D168))+($K168="custom")*CustCF!Q168</f>
        <v/>
      </c>
      <c r="X168" s="87">
        <f>($K168="Bell Curve")*(_xlfn.NORM.DIST(AND(X$6&gt;=$F168,X$6&lt;=$H168)*(X$6-$F168+1),$J168/2,$M168,TRUE)-_xlfn.NORM.DIST(AND(X$6&gt;=$F168,X$6&lt;=$H168)*(W$6-$F168+1),$J168/2,$M168,TRUE))/(1-2*_xlfn.NORM.DIST(0,$J168/2,$M168,TRUE))*$D168+($K168="Steady Growth")*(AND(X$6&gt;=$F168,X$6&lt;=$H168)*((X$6-$F168+1)/($J168*($J168+1)/2)*$D168))+($K168="custom")*CustCF!R168</f>
        <v/>
      </c>
      <c r="Y168" s="87">
        <f>($K168="Bell Curve")*(_xlfn.NORM.DIST(AND(Y$6&gt;=$F168,Y$6&lt;=$H168)*(Y$6-$F168+1),$J168/2,$M168,TRUE)-_xlfn.NORM.DIST(AND(Y$6&gt;=$F168,Y$6&lt;=$H168)*(X$6-$F168+1),$J168/2,$M168,TRUE))/(1-2*_xlfn.NORM.DIST(0,$J168/2,$M168,TRUE))*$D168+($K168="Steady Growth")*(AND(Y$6&gt;=$F168,Y$6&lt;=$H168)*((Y$6-$F168+1)/($J168*($J168+1)/2)*$D168))+($K168="custom")*CustCF!S168</f>
        <v/>
      </c>
      <c r="Z168" s="87">
        <f>($K168="Bell Curve")*(_xlfn.NORM.DIST(AND(Z$6&gt;=$F168,Z$6&lt;=$H168)*(Z$6-$F168+1),$J168/2,$M168,TRUE)-_xlfn.NORM.DIST(AND(Z$6&gt;=$F168,Z$6&lt;=$H168)*(Y$6-$F168+1),$J168/2,$M168,TRUE))/(1-2*_xlfn.NORM.DIST(0,$J168/2,$M168,TRUE))*$D168+($K168="Steady Growth")*(AND(Z$6&gt;=$F168,Z$6&lt;=$H168)*((Z$6-$F168+1)/($J168*($J168+1)/2)*$D168))+($K168="custom")*CustCF!T168</f>
        <v/>
      </c>
      <c r="AA168" s="87">
        <f>($K168="Bell Curve")*(_xlfn.NORM.DIST(AND(AA$6&gt;=$F168,AA$6&lt;=$H168)*(AA$6-$F168+1),$J168/2,$M168,TRUE)-_xlfn.NORM.DIST(AND(AA$6&gt;=$F168,AA$6&lt;=$H168)*(Z$6-$F168+1),$J168/2,$M168,TRUE))/(1-2*_xlfn.NORM.DIST(0,$J168/2,$M168,TRUE))*$D168+($K168="Steady Growth")*(AND(AA$6&gt;=$F168,AA$6&lt;=$H168)*((AA$6-$F168+1)/($J168*($J168+1)/2)*$D168))+($K168="custom")*CustCF!U168</f>
        <v/>
      </c>
      <c r="AB168" s="87">
        <f>($K168="Bell Curve")*(_xlfn.NORM.DIST(AND(AB$6&gt;=$F168,AB$6&lt;=$H168)*(AB$6-$F168+1),$J168/2,$M168,TRUE)-_xlfn.NORM.DIST(AND(AB$6&gt;=$F168,AB$6&lt;=$H168)*(AA$6-$F168+1),$J168/2,$M168,TRUE))/(1-2*_xlfn.NORM.DIST(0,$J168/2,$M168,TRUE))*$D168+($K168="Steady Growth")*(AND(AB$6&gt;=$F168,AB$6&lt;=$H168)*((AB$6-$F168+1)/($J168*($J168+1)/2)*$D168))+($K168="custom")*CustCF!V168</f>
        <v/>
      </c>
      <c r="AC168" s="87">
        <f>($K168="Bell Curve")*(_xlfn.NORM.DIST(AND(AC$6&gt;=$F168,AC$6&lt;=$H168)*(AC$6-$F168+1),$J168/2,$M168,TRUE)-_xlfn.NORM.DIST(AND(AC$6&gt;=$F168,AC$6&lt;=$H168)*(AB$6-$F168+1),$J168/2,$M168,TRUE))/(1-2*_xlfn.NORM.DIST(0,$J168/2,$M168,TRUE))*$D168+($K168="Steady Growth")*(AND(AC$6&gt;=$F168,AC$6&lt;=$H168)*((AC$6-$F168+1)/($J168*($J168+1)/2)*$D168))+($K168="custom")*CustCF!W168</f>
        <v/>
      </c>
      <c r="AD168" s="87">
        <f>($K168="Bell Curve")*(_xlfn.NORM.DIST(AND(AD$6&gt;=$F168,AD$6&lt;=$H168)*(AD$6-$F168+1),$J168/2,$M168,TRUE)-_xlfn.NORM.DIST(AND(AD$6&gt;=$F168,AD$6&lt;=$H168)*(AC$6-$F168+1),$J168/2,$M168,TRUE))/(1-2*_xlfn.NORM.DIST(0,$J168/2,$M168,TRUE))*$D168+($K168="Steady Growth")*(AND(AD$6&gt;=$F168,AD$6&lt;=$H168)*((AD$6-$F168+1)/($J168*($J168+1)/2)*$D168))+($K168="custom")*CustCF!X168</f>
        <v/>
      </c>
      <c r="AE168" s="87">
        <f>($K168="Bell Curve")*(_xlfn.NORM.DIST(AND(AE$6&gt;=$F168,AE$6&lt;=$H168)*(AE$6-$F168+1),$J168/2,$M168,TRUE)-_xlfn.NORM.DIST(AND(AE$6&gt;=$F168,AE$6&lt;=$H168)*(AD$6-$F168+1),$J168/2,$M168,TRUE))/(1-2*_xlfn.NORM.DIST(0,$J168/2,$M168,TRUE))*$D168+($K168="Steady Growth")*(AND(AE$6&gt;=$F168,AE$6&lt;=$H168)*((AE$6-$F168+1)/($J168*($J168+1)/2)*$D168))+($K168="custom")*CustCF!Y168</f>
        <v/>
      </c>
      <c r="AF168" s="87">
        <f>($K168="Bell Curve")*(_xlfn.NORM.DIST(AND(AF$6&gt;=$F168,AF$6&lt;=$H168)*(AF$6-$F168+1),$J168/2,$M168,TRUE)-_xlfn.NORM.DIST(AND(AF$6&gt;=$F168,AF$6&lt;=$H168)*(AE$6-$F168+1),$J168/2,$M168,TRUE))/(1-2*_xlfn.NORM.DIST(0,$J168/2,$M168,TRUE))*$D168+($K168="Steady Growth")*(AND(AF$6&gt;=$F168,AF$6&lt;=$H168)*((AF$6-$F168+1)/($J168*($J168+1)/2)*$D168))+($K168="custom")*CustCF!Z168</f>
        <v/>
      </c>
      <c r="AG168" s="87">
        <f>($K168="Bell Curve")*(_xlfn.NORM.DIST(AND(AG$6&gt;=$F168,AG$6&lt;=$H168)*(AG$6-$F168+1),$J168/2,$M168,TRUE)-_xlfn.NORM.DIST(AND(AG$6&gt;=$F168,AG$6&lt;=$H168)*(AF$6-$F168+1),$J168/2,$M168,TRUE))/(1-2*_xlfn.NORM.DIST(0,$J168/2,$M168,TRUE))*$D168+($K168="Steady Growth")*(AND(AG$6&gt;=$F168,AG$6&lt;=$H168)*((AG$6-$F168+1)/($J168*($J168+1)/2)*$D168))+($K168="custom")*CustCF!AA168</f>
        <v/>
      </c>
      <c r="AH168" s="87">
        <f>($K168="Bell Curve")*(_xlfn.NORM.DIST(AND(AH$6&gt;=$F168,AH$6&lt;=$H168)*(AH$6-$F168+1),$J168/2,$M168,TRUE)-_xlfn.NORM.DIST(AND(AH$6&gt;=$F168,AH$6&lt;=$H168)*(AG$6-$F168+1),$J168/2,$M168,TRUE))/(1-2*_xlfn.NORM.DIST(0,$J168/2,$M168,TRUE))*$D168+($K168="Steady Growth")*(AND(AH$6&gt;=$F168,AH$6&lt;=$H168)*((AH$6-$F168+1)/($J168*($J168+1)/2)*$D168))+($K168="custom")*CustCF!AB168</f>
        <v/>
      </c>
      <c r="AI168" s="87">
        <f>($K168="Bell Curve")*(_xlfn.NORM.DIST(AND(AI$6&gt;=$F168,AI$6&lt;=$H168)*(AI$6-$F168+1),$J168/2,$M168,TRUE)-_xlfn.NORM.DIST(AND(AI$6&gt;=$F168,AI$6&lt;=$H168)*(AH$6-$F168+1),$J168/2,$M168,TRUE))/(1-2*_xlfn.NORM.DIST(0,$J168/2,$M168,TRUE))*$D168+($K168="Steady Growth")*(AND(AI$6&gt;=$F168,AI$6&lt;=$H168)*((AI$6-$F168+1)/($J168*($J168+1)/2)*$D168))+($K168="custom")*CustCF!AC168</f>
        <v/>
      </c>
      <c r="AJ168" s="87">
        <f>($K168="Bell Curve")*(_xlfn.NORM.DIST(AND(AJ$6&gt;=$F168,AJ$6&lt;=$H168)*(AJ$6-$F168+1),$J168/2,$M168,TRUE)-_xlfn.NORM.DIST(AND(AJ$6&gt;=$F168,AJ$6&lt;=$H168)*(AI$6-$F168+1),$J168/2,$M168,TRUE))/(1-2*_xlfn.NORM.DIST(0,$J168/2,$M168,TRUE))*$D168+($K168="Steady Growth")*(AND(AJ$6&gt;=$F168,AJ$6&lt;=$H168)*((AJ$6-$F168+1)/($J168*($J168+1)/2)*$D168))+($K168="custom")*CustCF!AD168</f>
        <v/>
      </c>
      <c r="AK168" s="87">
        <f>($K168="Bell Curve")*(_xlfn.NORM.DIST(AND(AK$6&gt;=$F168,AK$6&lt;=$H168)*(AK$6-$F168+1),$J168/2,$M168,TRUE)-_xlfn.NORM.DIST(AND(AK$6&gt;=$F168,AK$6&lt;=$H168)*(AJ$6-$F168+1),$J168/2,$M168,TRUE))/(1-2*_xlfn.NORM.DIST(0,$J168/2,$M168,TRUE))*$D168+($K168="Steady Growth")*(AND(AK$6&gt;=$F168,AK$6&lt;=$H168)*((AK$6-$F168+1)/($J168*($J168+1)/2)*$D168))+($K168="custom")*CustCF!AE168</f>
        <v/>
      </c>
      <c r="AL168" s="87">
        <f>($K168="Bell Curve")*(_xlfn.NORM.DIST(AND(AL$6&gt;=$F168,AL$6&lt;=$H168)*(AL$6-$F168+1),$J168/2,$M168,TRUE)-_xlfn.NORM.DIST(AND(AL$6&gt;=$F168,AL$6&lt;=$H168)*(AK$6-$F168+1),$J168/2,$M168,TRUE))/(1-2*_xlfn.NORM.DIST(0,$J168/2,$M168,TRUE))*$D168+($K168="Steady Growth")*(AND(AL$6&gt;=$F168,AL$6&lt;=$H168)*((AL$6-$F168+1)/($J168*($J168+1)/2)*$D168))+($K168="custom")*CustCF!AF168</f>
        <v/>
      </c>
      <c r="AM168" s="87">
        <f>($K168="Bell Curve")*(_xlfn.NORM.DIST(AND(AM$6&gt;=$F168,AM$6&lt;=$H168)*(AM$6-$F168+1),$J168/2,$M168,TRUE)-_xlfn.NORM.DIST(AND(AM$6&gt;=$F168,AM$6&lt;=$H168)*(AL$6-$F168+1),$J168/2,$M168,TRUE))/(1-2*_xlfn.NORM.DIST(0,$J168/2,$M168,TRUE))*$D168+($K168="Steady Growth")*(AND(AM$6&gt;=$F168,AM$6&lt;=$H168)*((AM$6-$F168+1)/($J168*($J168+1)/2)*$D168))+($K168="custom")*CustCF!AG168</f>
        <v/>
      </c>
      <c r="AN168" s="87">
        <f>($K168="Bell Curve")*(_xlfn.NORM.DIST(AND(AN$6&gt;=$F168,AN$6&lt;=$H168)*(AN$6-$F168+1),$J168/2,$M168,TRUE)-_xlfn.NORM.DIST(AND(AN$6&gt;=$F168,AN$6&lt;=$H168)*(AM$6-$F168+1),$J168/2,$M168,TRUE))/(1-2*_xlfn.NORM.DIST(0,$J168/2,$M168,TRUE))*$D168+($K168="Steady Growth")*(AND(AN$6&gt;=$F168,AN$6&lt;=$H168)*((AN$6-$F168+1)/($J168*($J168+1)/2)*$D168))+($K168="custom")*CustCF!AH168</f>
        <v/>
      </c>
      <c r="AO168" s="87">
        <f>($K168="Bell Curve")*(_xlfn.NORM.DIST(AND(AO$6&gt;=$F168,AO$6&lt;=$H168)*(AO$6-$F168+1),$J168/2,$M168,TRUE)-_xlfn.NORM.DIST(AND(AO$6&gt;=$F168,AO$6&lt;=$H168)*(AN$6-$F168+1),$J168/2,$M168,TRUE))/(1-2*_xlfn.NORM.DIST(0,$J168/2,$M168,TRUE))*$D168+($K168="Steady Growth")*(AND(AO$6&gt;=$F168,AO$6&lt;=$H168)*((AO$6-$F168+1)/($J168*($J168+1)/2)*$D168))+($K168="custom")*CustCF!AI168</f>
        <v/>
      </c>
      <c r="AP168" s="87">
        <f>($K168="Bell Curve")*(_xlfn.NORM.DIST(AND(AP$6&gt;=$F168,AP$6&lt;=$H168)*(AP$6-$F168+1),$J168/2,$M168,TRUE)-_xlfn.NORM.DIST(AND(AP$6&gt;=$F168,AP$6&lt;=$H168)*(AO$6-$F168+1),$J168/2,$M168,TRUE))/(1-2*_xlfn.NORM.DIST(0,$J168/2,$M168,TRUE))*$D168+($K168="Steady Growth")*(AND(AP$6&gt;=$F168,AP$6&lt;=$H168)*((AP$6-$F168+1)/($J168*($J168+1)/2)*$D168))+($K168="custom")*CustCF!AJ168</f>
        <v/>
      </c>
      <c r="AQ168" s="87">
        <f>($K168="Bell Curve")*(_xlfn.NORM.DIST(AND(AQ$6&gt;=$F168,AQ$6&lt;=$H168)*(AQ$6-$F168+1),$J168/2,$M168,TRUE)-_xlfn.NORM.DIST(AND(AQ$6&gt;=$F168,AQ$6&lt;=$H168)*(AP$6-$F168+1),$J168/2,$M168,TRUE))/(1-2*_xlfn.NORM.DIST(0,$J168/2,$M168,TRUE))*$D168+($K168="Steady Growth")*(AND(AQ$6&gt;=$F168,AQ$6&lt;=$H168)*((AQ$6-$F168+1)/($J168*($J168+1)/2)*$D168))+($K168="custom")*CustCF!AK168</f>
        <v/>
      </c>
      <c r="AR168" s="87">
        <f>($K168="Bell Curve")*(_xlfn.NORM.DIST(AND(AR$6&gt;=$F168,AR$6&lt;=$H168)*(AR$6-$F168+1),$J168/2,$M168,TRUE)-_xlfn.NORM.DIST(AND(AR$6&gt;=$F168,AR$6&lt;=$H168)*(AQ$6-$F168+1),$J168/2,$M168,TRUE))/(1-2*_xlfn.NORM.DIST(0,$J168/2,$M168,TRUE))*$D168+($K168="Steady Growth")*(AND(AR$6&gt;=$F168,AR$6&lt;=$H168)*((AR$6-$F168+1)/($J168*($J168+1)/2)*$D168))+($K168="custom")*CustCF!AL168</f>
        <v/>
      </c>
      <c r="AS168" s="87">
        <f>($K168="Bell Curve")*(_xlfn.NORM.DIST(AND(AS$6&gt;=$F168,AS$6&lt;=$H168)*(AS$6-$F168+1),$J168/2,$M168,TRUE)-_xlfn.NORM.DIST(AND(AS$6&gt;=$F168,AS$6&lt;=$H168)*(AR$6-$F168+1),$J168/2,$M168,TRUE))/(1-2*_xlfn.NORM.DIST(0,$J168/2,$M168,TRUE))*$D168+($K168="Steady Growth")*(AND(AS$6&gt;=$F168,AS$6&lt;=$H168)*((AS$6-$F168+1)/($J168*($J168+1)/2)*$D168))+($K168="custom")*CustCF!AM168</f>
        <v/>
      </c>
      <c r="AT168" s="87">
        <f>($K168="Bell Curve")*(_xlfn.NORM.DIST(AND(AT$6&gt;=$F168,AT$6&lt;=$H168)*(AT$6-$F168+1),$J168/2,$M168,TRUE)-_xlfn.NORM.DIST(AND(AT$6&gt;=$F168,AT$6&lt;=$H168)*(AS$6-$F168+1),$J168/2,$M168,TRUE))/(1-2*_xlfn.NORM.DIST(0,$J168/2,$M168,TRUE))*$D168+($K168="Steady Growth")*(AND(AT$6&gt;=$F168,AT$6&lt;=$H168)*((AT$6-$F168+1)/($J168*($J168+1)/2)*$D168))+($K168="custom")*CustCF!AN168</f>
        <v/>
      </c>
      <c r="AU168" s="87">
        <f>($K168="Bell Curve")*(_xlfn.NORM.DIST(AND(AU$6&gt;=$F168,AU$6&lt;=$H168)*(AU$6-$F168+1),$J168/2,$M168,TRUE)-_xlfn.NORM.DIST(AND(AU$6&gt;=$F168,AU$6&lt;=$H168)*(AT$6-$F168+1),$J168/2,$M168,TRUE))/(1-2*_xlfn.NORM.DIST(0,$J168/2,$M168,TRUE))*$D168+($K168="Steady Growth")*(AND(AU$6&gt;=$F168,AU$6&lt;=$H168)*((AU$6-$F168+1)/($J168*($J168+1)/2)*$D168))+($K168="custom")*CustCF!AO168</f>
        <v/>
      </c>
      <c r="AV168" s="87">
        <f>($K168="Bell Curve")*(_xlfn.NORM.DIST(AND(AV$6&gt;=$F168,AV$6&lt;=$H168)*(AV$6-$F168+1),$J168/2,$M168,TRUE)-_xlfn.NORM.DIST(AND(AV$6&gt;=$F168,AV$6&lt;=$H168)*(AU$6-$F168+1),$J168/2,$M168,TRUE))/(1-2*_xlfn.NORM.DIST(0,$J168/2,$M168,TRUE))*$D168+($K168="Steady Growth")*(AND(AV$6&gt;=$F168,AV$6&lt;=$H168)*((AV$6-$F168+1)/($J168*($J168+1)/2)*$D168))+($K168="custom")*CustCF!AP168</f>
        <v/>
      </c>
      <c r="AW168" s="87">
        <f>($K168="Bell Curve")*(_xlfn.NORM.DIST(AND(AW$6&gt;=$F168,AW$6&lt;=$H168)*(AW$6-$F168+1),$J168/2,$M168,TRUE)-_xlfn.NORM.DIST(AND(AW$6&gt;=$F168,AW$6&lt;=$H168)*(AV$6-$F168+1),$J168/2,$M168,TRUE))/(1-2*_xlfn.NORM.DIST(0,$J168/2,$M168,TRUE))*$D168+($K168="Steady Growth")*(AND(AW$6&gt;=$F168,AW$6&lt;=$H168)*((AW$6-$F168+1)/($J168*($J168+1)/2)*$D168))+($K168="custom")*CustCF!AQ168</f>
        <v/>
      </c>
      <c r="AX168" s="87">
        <f>($K168="Bell Curve")*(_xlfn.NORM.DIST(AND(AX$6&gt;=$F168,AX$6&lt;=$H168)*(AX$6-$F168+1),$J168/2,$M168,TRUE)-_xlfn.NORM.DIST(AND(AX$6&gt;=$F168,AX$6&lt;=$H168)*(AW$6-$F168+1),$J168/2,$M168,TRUE))/(1-2*_xlfn.NORM.DIST(0,$J168/2,$M168,TRUE))*$D168+($K168="Steady Growth")*(AND(AX$6&gt;=$F168,AX$6&lt;=$H168)*((AX$6-$F168+1)/($J168*($J168+1)/2)*$D168))+($K168="custom")*CustCF!AR168</f>
        <v/>
      </c>
      <c r="AY168" s="87">
        <f>($K168="Bell Curve")*(_xlfn.NORM.DIST(AND(AY$6&gt;=$F168,AY$6&lt;=$H168)*(AY$6-$F168+1),$J168/2,$M168,TRUE)-_xlfn.NORM.DIST(AND(AY$6&gt;=$F168,AY$6&lt;=$H168)*(AX$6-$F168+1),$J168/2,$M168,TRUE))/(1-2*_xlfn.NORM.DIST(0,$J168/2,$M168,TRUE))*$D168+($K168="Steady Growth")*(AND(AY$6&gt;=$F168,AY$6&lt;=$H168)*((AY$6-$F168+1)/($J168*($J168+1)/2)*$D168))+($K168="custom")*CustCF!AS168</f>
        <v/>
      </c>
      <c r="AZ168" s="87">
        <f>($K168="Bell Curve")*(_xlfn.NORM.DIST(AND(AZ$6&gt;=$F168,AZ$6&lt;=$H168)*(AZ$6-$F168+1),$J168/2,$M168,TRUE)-_xlfn.NORM.DIST(AND(AZ$6&gt;=$F168,AZ$6&lt;=$H168)*(AY$6-$F168+1),$J168/2,$M168,TRUE))/(1-2*_xlfn.NORM.DIST(0,$J168/2,$M168,TRUE))*$D168+($K168="Steady Growth")*(AND(AZ$6&gt;=$F168,AZ$6&lt;=$H168)*((AZ$6-$F168+1)/($J168*($J168+1)/2)*$D168))+($K168="custom")*CustCF!AT168</f>
        <v/>
      </c>
      <c r="BA168" s="87">
        <f>($K168="Bell Curve")*(_xlfn.NORM.DIST(AND(BA$6&gt;=$F168,BA$6&lt;=$H168)*(BA$6-$F168+1),$J168/2,$M168,TRUE)-_xlfn.NORM.DIST(AND(BA$6&gt;=$F168,BA$6&lt;=$H168)*(AZ$6-$F168+1),$J168/2,$M168,TRUE))/(1-2*_xlfn.NORM.DIST(0,$J168/2,$M168,TRUE))*$D168+($K168="Steady Growth")*(AND(BA$6&gt;=$F168,BA$6&lt;=$H168)*((BA$6-$F168+1)/($J168*($J168+1)/2)*$D168))+($K168="custom")*CustCF!AU168</f>
        <v/>
      </c>
      <c r="BB168" s="87">
        <f>($K168="Bell Curve")*(_xlfn.NORM.DIST(AND(BB$6&gt;=$F168,BB$6&lt;=$H168)*(BB$6-$F168+1),$J168/2,$M168,TRUE)-_xlfn.NORM.DIST(AND(BB$6&gt;=$F168,BB$6&lt;=$H168)*(BA$6-$F168+1),$J168/2,$M168,TRUE))/(1-2*_xlfn.NORM.DIST(0,$J168/2,$M168,TRUE))*$D168+($K168="Steady Growth")*(AND(BB$6&gt;=$F168,BB$6&lt;=$H168)*((BB$6-$F168+1)/($J168*($J168+1)/2)*$D168))+($K168="custom")*CustCF!AV168</f>
        <v/>
      </c>
      <c r="BC168" s="87">
        <f>($K168="Bell Curve")*(_xlfn.NORM.DIST(AND(BC$6&gt;=$F168,BC$6&lt;=$H168)*(BC$6-$F168+1),$J168/2,$M168,TRUE)-_xlfn.NORM.DIST(AND(BC$6&gt;=$F168,BC$6&lt;=$H168)*(BB$6-$F168+1),$J168/2,$M168,TRUE))/(1-2*_xlfn.NORM.DIST(0,$J168/2,$M168,TRUE))*$D168+($K168="Steady Growth")*(AND(BC$6&gt;=$F168,BC$6&lt;=$H168)*((BC$6-$F168+1)/($J168*($J168+1)/2)*$D168))+($K168="custom")*CustCF!AW168</f>
        <v/>
      </c>
      <c r="BD168" s="87">
        <f>($K168="Bell Curve")*(_xlfn.NORM.DIST(AND(BD$6&gt;=$F168,BD$6&lt;=$H168)*(BD$6-$F168+1),$J168/2,$M168,TRUE)-_xlfn.NORM.DIST(AND(BD$6&gt;=$F168,BD$6&lt;=$H168)*(BC$6-$F168+1),$J168/2,$M168,TRUE))/(1-2*_xlfn.NORM.DIST(0,$J168/2,$M168,TRUE))*$D168+($K168="Steady Growth")*(AND(BD$6&gt;=$F168,BD$6&lt;=$H168)*((BD$6-$F168+1)/($J168*($J168+1)/2)*$D168))+($K168="custom")*CustCF!AX168</f>
        <v/>
      </c>
      <c r="BE168" s="87">
        <f>($K168="Bell Curve")*(_xlfn.NORM.DIST(AND(BE$6&gt;=$F168,BE$6&lt;=$H168)*(BE$6-$F168+1),$J168/2,$M168,TRUE)-_xlfn.NORM.DIST(AND(BE$6&gt;=$F168,BE$6&lt;=$H168)*(BD$6-$F168+1),$J168/2,$M168,TRUE))/(1-2*_xlfn.NORM.DIST(0,$J168/2,$M168,TRUE))*$D168+($K168="Steady Growth")*(AND(BE$6&gt;=$F168,BE$6&lt;=$H168)*((BE$6-$F168+1)/($J168*($J168+1)/2)*$D168))+($K168="custom")*CustCF!AY168</f>
        <v/>
      </c>
      <c r="BF168" s="87">
        <f>($K168="Bell Curve")*(_xlfn.NORM.DIST(AND(BF$6&gt;=$F168,BF$6&lt;=$H168)*(BF$6-$F168+1),$J168/2,$M168,TRUE)-_xlfn.NORM.DIST(AND(BF$6&gt;=$F168,BF$6&lt;=$H168)*(BE$6-$F168+1),$J168/2,$M168,TRUE))/(1-2*_xlfn.NORM.DIST(0,$J168/2,$M168,TRUE))*$D168+($K168="Steady Growth")*(AND(BF$6&gt;=$F168,BF$6&lt;=$H168)*((BF$6-$F168+1)/($J168*($J168+1)/2)*$D168))+($K168="custom")*CustCF!AZ168</f>
        <v/>
      </c>
      <c r="BG168" s="87">
        <f>($K168="Bell Curve")*(_xlfn.NORM.DIST(AND(BG$6&gt;=$F168,BG$6&lt;=$H168)*(BG$6-$F168+1),$J168/2,$M168,TRUE)-_xlfn.NORM.DIST(AND(BG$6&gt;=$F168,BG$6&lt;=$H168)*(BF$6-$F168+1),$J168/2,$M168,TRUE))/(1-2*_xlfn.NORM.DIST(0,$J168/2,$M168,TRUE))*$D168+($K168="Steady Growth")*(AND(BG$6&gt;=$F168,BG$6&lt;=$H168)*((BG$6-$F168+1)/($J168*($J168+1)/2)*$D168))+($K168="custom")*CustCF!BA168</f>
        <v/>
      </c>
      <c r="BH168" s="87">
        <f>($K168="Bell Curve")*(_xlfn.NORM.DIST(AND(BH$6&gt;=$F168,BH$6&lt;=$H168)*(BH$6-$F168+1),$J168/2,$M168,TRUE)-_xlfn.NORM.DIST(AND(BH$6&gt;=$F168,BH$6&lt;=$H168)*(BG$6-$F168+1),$J168/2,$M168,TRUE))/(1-2*_xlfn.NORM.DIST(0,$J168/2,$M168,TRUE))*$D168+($K168="Steady Growth")*(AND(BH$6&gt;=$F168,BH$6&lt;=$H168)*((BH$6-$F168+1)/($J168*($J168+1)/2)*$D168))+($K168="custom")*CustCF!BB168</f>
        <v/>
      </c>
      <c r="BI168" s="87">
        <f>($K168="Bell Curve")*(_xlfn.NORM.DIST(AND(BI$6&gt;=$F168,BI$6&lt;=$H168)*(BI$6-$F168+1),$J168/2,$M168,TRUE)-_xlfn.NORM.DIST(AND(BI$6&gt;=$F168,BI$6&lt;=$H168)*(BH$6-$F168+1),$J168/2,$M168,TRUE))/(1-2*_xlfn.NORM.DIST(0,$J168/2,$M168,TRUE))*$D168+($K168="Steady Growth")*(AND(BI$6&gt;=$F168,BI$6&lt;=$H168)*((BI$6-$F168+1)/($J168*($J168+1)/2)*$D168))+($K168="custom")*CustCF!BC168</f>
        <v/>
      </c>
      <c r="BJ168" s="87">
        <f>($K168="Bell Curve")*(_xlfn.NORM.DIST(AND(BJ$6&gt;=$F168,BJ$6&lt;=$H168)*(BJ$6-$F168+1),$J168/2,$M168,TRUE)-_xlfn.NORM.DIST(AND(BJ$6&gt;=$F168,BJ$6&lt;=$H168)*(BI$6-$F168+1),$J168/2,$M168,TRUE))/(1-2*_xlfn.NORM.DIST(0,$J168/2,$M168,TRUE))*$D168+($K168="Steady Growth")*(AND(BJ$6&gt;=$F168,BJ$6&lt;=$H168)*((BJ$6-$F168+1)/($J168*($J168+1)/2)*$D168))+($K168="custom")*CustCF!BD168</f>
        <v/>
      </c>
      <c r="BK168" s="87">
        <f>($K168="Bell Curve")*(_xlfn.NORM.DIST(AND(BK$6&gt;=$F168,BK$6&lt;=$H168)*(BK$6-$F168+1),$J168/2,$M168,TRUE)-_xlfn.NORM.DIST(AND(BK$6&gt;=$F168,BK$6&lt;=$H168)*(BJ$6-$F168+1),$J168/2,$M168,TRUE))/(1-2*_xlfn.NORM.DIST(0,$J168/2,$M168,TRUE))*$D168+($K168="Steady Growth")*(AND(BK$6&gt;=$F168,BK$6&lt;=$H168)*((BK$6-$F168+1)/($J168*($J168+1)/2)*$D168))+($K168="custom")*CustCF!BE168</f>
        <v/>
      </c>
      <c r="BL168" s="87">
        <f>($K168="Bell Curve")*(_xlfn.NORM.DIST(AND(BL$6&gt;=$F168,BL$6&lt;=$H168)*(BL$6-$F168+1),$J168/2,$M168,TRUE)-_xlfn.NORM.DIST(AND(BL$6&gt;=$F168,BL$6&lt;=$H168)*(BK$6-$F168+1),$J168/2,$M168,TRUE))/(1-2*_xlfn.NORM.DIST(0,$J168/2,$M168,TRUE))*$D168+($K168="Steady Growth")*(AND(BL$6&gt;=$F168,BL$6&lt;=$H168)*((BL$6-$F168+1)/($J168*($J168+1)/2)*$D168))+($K168="custom")*CustCF!BF168</f>
        <v/>
      </c>
      <c r="BM168" s="87">
        <f>($K168="Bell Curve")*(_xlfn.NORM.DIST(AND(BM$6&gt;=$F168,BM$6&lt;=$H168)*(BM$6-$F168+1),$J168/2,$M168,TRUE)-_xlfn.NORM.DIST(AND(BM$6&gt;=$F168,BM$6&lt;=$H168)*(BL$6-$F168+1),$J168/2,$M168,TRUE))/(1-2*_xlfn.NORM.DIST(0,$J168/2,$M168,TRUE))*$D168+($K168="Steady Growth")*(AND(BM$6&gt;=$F168,BM$6&lt;=$H168)*((BM$6-$F168+1)/($J168*($J168+1)/2)*$D168))+($K168="custom")*CustCF!BG168</f>
        <v/>
      </c>
      <c r="BN168" s="87">
        <f>($K168="Bell Curve")*(_xlfn.NORM.DIST(AND(BN$6&gt;=$F168,BN$6&lt;=$H168)*(BN$6-$F168+1),$J168/2,$M168,TRUE)-_xlfn.NORM.DIST(AND(BN$6&gt;=$F168,BN$6&lt;=$H168)*(BM$6-$F168+1),$J168/2,$M168,TRUE))/(1-2*_xlfn.NORM.DIST(0,$J168/2,$M168,TRUE))*$D168+($K168="Steady Growth")*(AND(BN$6&gt;=$F168,BN$6&lt;=$H168)*((BN$6-$F168+1)/($J168*($J168+1)/2)*$D168))+($K168="custom")*CustCF!BH168</f>
        <v/>
      </c>
      <c r="BO168" s="87">
        <f>($K168="Bell Curve")*(_xlfn.NORM.DIST(AND(BO$6&gt;=$F168,BO$6&lt;=$H168)*(BO$6-$F168+1),$J168/2,$M168,TRUE)-_xlfn.NORM.DIST(AND(BO$6&gt;=$F168,BO$6&lt;=$H168)*(BN$6-$F168+1),$J168/2,$M168,TRUE))/(1-2*_xlfn.NORM.DIST(0,$J168/2,$M168,TRUE))*$D168+($K168="Steady Growth")*(AND(BO$6&gt;=$F168,BO$6&lt;=$H168)*((BO$6-$F168+1)/($J168*($J168+1)/2)*$D168))+($K168="custom")*CustCF!BI168</f>
        <v/>
      </c>
      <c r="BP168" s="87">
        <f>($K168="Bell Curve")*(_xlfn.NORM.DIST(AND(BP$6&gt;=$F168,BP$6&lt;=$H168)*(BP$6-$F168+1),$J168/2,$M168,TRUE)-_xlfn.NORM.DIST(AND(BP$6&gt;=$F168,BP$6&lt;=$H168)*(BO$6-$F168+1),$J168/2,$M168,TRUE))/(1-2*_xlfn.NORM.DIST(0,$J168/2,$M168,TRUE))*$D168+($K168="Steady Growth")*(AND(BP$6&gt;=$F168,BP$6&lt;=$H168)*((BP$6-$F168+1)/($J168*($J168+1)/2)*$D168))+($K168="custom")*CustCF!BJ168</f>
        <v/>
      </c>
      <c r="BQ168" s="87">
        <f>($K168="Bell Curve")*(_xlfn.NORM.DIST(AND(BQ$6&gt;=$F168,BQ$6&lt;=$H168)*(BQ$6-$F168+1),$J168/2,$M168,TRUE)-_xlfn.NORM.DIST(AND(BQ$6&gt;=$F168,BQ$6&lt;=$H168)*(BP$6-$F168+1),$J168/2,$M168,TRUE))/(1-2*_xlfn.NORM.DIST(0,$J168/2,$M168,TRUE))*$D168+($K168="Steady Growth")*(AND(BQ$6&gt;=$F168,BQ$6&lt;=$H168)*((BQ$6-$F168+1)/($J168*($J168+1)/2)*$D168))+($K168="custom")*CustCF!BK168</f>
        <v/>
      </c>
      <c r="BR168" s="87">
        <f>($K168="Bell Curve")*(_xlfn.NORM.DIST(AND(BR$6&gt;=$F168,BR$6&lt;=$H168)*(BR$6-$F168+1),$J168/2,$M168,TRUE)-_xlfn.NORM.DIST(AND(BR$6&gt;=$F168,BR$6&lt;=$H168)*(BQ$6-$F168+1),$J168/2,$M168,TRUE))/(1-2*_xlfn.NORM.DIST(0,$J168/2,$M168,TRUE))*$D168+($K168="Steady Growth")*(AND(BR$6&gt;=$F168,BR$6&lt;=$H168)*((BR$6-$F168+1)/($J168*($J168+1)/2)*$D168))+($K168="custom")*CustCF!BL168</f>
        <v/>
      </c>
      <c r="BS168" s="87">
        <f>($K168="Bell Curve")*(_xlfn.NORM.DIST(AND(BS$6&gt;=$F168,BS$6&lt;=$H168)*(BS$6-$F168+1),$J168/2,$M168,TRUE)-_xlfn.NORM.DIST(AND(BS$6&gt;=$F168,BS$6&lt;=$H168)*(BR$6-$F168+1),$J168/2,$M168,TRUE))/(1-2*_xlfn.NORM.DIST(0,$J168/2,$M168,TRUE))*$D168+($K168="Steady Growth")*(AND(BS$6&gt;=$F168,BS$6&lt;=$H168)*((BS$6-$F168+1)/($J168*($J168+1)/2)*$D168))+($K168="custom")*CustCF!BM168</f>
        <v/>
      </c>
      <c r="BT168" s="87">
        <f>($K168="Bell Curve")*(_xlfn.NORM.DIST(AND(BT$6&gt;=$F168,BT$6&lt;=$H168)*(BT$6-$F168+1),$J168/2,$M168,TRUE)-_xlfn.NORM.DIST(AND(BT$6&gt;=$F168,BT$6&lt;=$H168)*(BS$6-$F168+1),$J168/2,$M168,TRUE))/(1-2*_xlfn.NORM.DIST(0,$J168/2,$M168,TRUE))*$D168+($K168="Steady Growth")*(AND(BT$6&gt;=$F168,BT$6&lt;=$H168)*((BT$6-$F168+1)/($J168*($J168+1)/2)*$D168))+($K168="custom")*CustCF!BN168</f>
        <v/>
      </c>
      <c r="BU168" s="87">
        <f>($K168="Bell Curve")*(_xlfn.NORM.DIST(AND(BU$6&gt;=$F168,BU$6&lt;=$H168)*(BU$6-$F168+1),$J168/2,$M168,TRUE)-_xlfn.NORM.DIST(AND(BU$6&gt;=$F168,BU$6&lt;=$H168)*(BT$6-$F168+1),$J168/2,$M168,TRUE))/(1-2*_xlfn.NORM.DIST(0,$J168/2,$M168,TRUE))*$D168+($K168="Steady Growth")*(AND(BU$6&gt;=$F168,BU$6&lt;=$H168)*((BU$6-$F168+1)/($J168*($J168+1)/2)*$D168))+($K168="custom")*CustCF!BO168</f>
        <v/>
      </c>
      <c r="BV168" s="87">
        <f>($K168="Bell Curve")*(_xlfn.NORM.DIST(AND(BV$6&gt;=$F168,BV$6&lt;=$H168)*(BV$6-$F168+1),$J168/2,$M168,TRUE)-_xlfn.NORM.DIST(AND(BV$6&gt;=$F168,BV$6&lt;=$H168)*(BU$6-$F168+1),$J168/2,$M168,TRUE))/(1-2*_xlfn.NORM.DIST(0,$J168/2,$M168,TRUE))*$D168+($K168="Steady Growth")*(AND(BV$6&gt;=$F168,BV$6&lt;=$H168)*((BV$6-$F168+1)/($J168*($J168+1)/2)*$D168))+($K168="custom")*CustCF!BP168</f>
        <v/>
      </c>
      <c r="BW168" s="87">
        <f>($K168="Bell Curve")*(_xlfn.NORM.DIST(AND(BW$6&gt;=$F168,BW$6&lt;=$H168)*(BW$6-$F168+1),$J168/2,$M168,TRUE)-_xlfn.NORM.DIST(AND(BW$6&gt;=$F168,BW$6&lt;=$H168)*(BV$6-$F168+1),$J168/2,$M168,TRUE))/(1-2*_xlfn.NORM.DIST(0,$J168/2,$M168,TRUE))*$D168+($K168="Steady Growth")*(AND(BW$6&gt;=$F168,BW$6&lt;=$H168)*((BW$6-$F168+1)/($J168*($J168+1)/2)*$D168))+($K168="custom")*CustCF!BQ168</f>
        <v/>
      </c>
      <c r="BX168" s="87">
        <f>($K168="Bell Curve")*(_xlfn.NORM.DIST(AND(BX$6&gt;=$F168,BX$6&lt;=$H168)*(BX$6-$F168+1),$J168/2,$M168,TRUE)-_xlfn.NORM.DIST(AND(BX$6&gt;=$F168,BX$6&lt;=$H168)*(BW$6-$F168+1),$J168/2,$M168,TRUE))/(1-2*_xlfn.NORM.DIST(0,$J168/2,$M168,TRUE))*$D168+($K168="Steady Growth")*(AND(BX$6&gt;=$F168,BX$6&lt;=$H168)*((BX$6-$F168+1)/($J168*($J168+1)/2)*$D168))+($K168="custom")*CustCF!BR168</f>
        <v/>
      </c>
      <c r="BY168" s="87">
        <f>($K168="Bell Curve")*(_xlfn.NORM.DIST(AND(BY$6&gt;=$F168,BY$6&lt;=$H168)*(BY$6-$F168+1),$J168/2,$M168,TRUE)-_xlfn.NORM.DIST(AND(BY$6&gt;=$F168,BY$6&lt;=$H168)*(BX$6-$F168+1),$J168/2,$M168,TRUE))/(1-2*_xlfn.NORM.DIST(0,$J168/2,$M168,TRUE))*$D168+($K168="Steady Growth")*(AND(BY$6&gt;=$F168,BY$6&lt;=$H168)*((BY$6-$F168+1)/($J168*($J168+1)/2)*$D168))+($K168="custom")*CustCF!BS168</f>
        <v/>
      </c>
      <c r="BZ168" s="87">
        <f>($K168="Bell Curve")*(_xlfn.NORM.DIST(AND(BZ$6&gt;=$F168,BZ$6&lt;=$H168)*(BZ$6-$F168+1),$J168/2,$M168,TRUE)-_xlfn.NORM.DIST(AND(BZ$6&gt;=$F168,BZ$6&lt;=$H168)*(BY$6-$F168+1),$J168/2,$M168,TRUE))/(1-2*_xlfn.NORM.DIST(0,$J168/2,$M168,TRUE))*$D168+($K168="Steady Growth")*(AND(BZ$6&gt;=$F168,BZ$6&lt;=$H168)*((BZ$6-$F168+1)/($J168*($J168+1)/2)*$D168))+($K168="custom")*CustCF!BT168</f>
        <v/>
      </c>
      <c r="CA168" s="87">
        <f>($K168="Bell Curve")*(_xlfn.NORM.DIST(AND(CA$6&gt;=$F168,CA$6&lt;=$H168)*(CA$6-$F168+1),$J168/2,$M168,TRUE)-_xlfn.NORM.DIST(AND(CA$6&gt;=$F168,CA$6&lt;=$H168)*(BZ$6-$F168+1),$J168/2,$M168,TRUE))/(1-2*_xlfn.NORM.DIST(0,$J168/2,$M168,TRUE))*$D168+($K168="Steady Growth")*(AND(CA$6&gt;=$F168,CA$6&lt;=$H168)*((CA$6-$F168+1)/($J168*($J168+1)/2)*$D168))+($K168="custom")*CustCF!BU168</f>
        <v/>
      </c>
      <c r="CB168" s="87">
        <f>($K168="Bell Curve")*(_xlfn.NORM.DIST(AND(CB$6&gt;=$F168,CB$6&lt;=$H168)*(CB$6-$F168+1),$J168/2,$M168,TRUE)-_xlfn.NORM.DIST(AND(CB$6&gt;=$F168,CB$6&lt;=$H168)*(CA$6-$F168+1),$J168/2,$M168,TRUE))/(1-2*_xlfn.NORM.DIST(0,$J168/2,$M168,TRUE))*$D168+($K168="Steady Growth")*(AND(CB$6&gt;=$F168,CB$6&lt;=$H168)*((CB$6-$F168+1)/($J168*($J168+1)/2)*$D168))+($K168="custom")*CustCF!BV168</f>
        <v/>
      </c>
      <c r="CC168" s="87">
        <f>($K168="Bell Curve")*(_xlfn.NORM.DIST(AND(CC$6&gt;=$F168,CC$6&lt;=$H168)*(CC$6-$F168+1),$J168/2,$M168,TRUE)-_xlfn.NORM.DIST(AND(CC$6&gt;=$F168,CC$6&lt;=$H168)*(CB$6-$F168+1),$J168/2,$M168,TRUE))/(1-2*_xlfn.NORM.DIST(0,$J168/2,$M168,TRUE))*$D168+($K168="Steady Growth")*(AND(CC$6&gt;=$F168,CC$6&lt;=$H168)*((CC$6-$F168+1)/($J168*($J168+1)/2)*$D168))+($K168="custom")*CustCF!BW168</f>
        <v/>
      </c>
      <c r="CD168" s="87">
        <f>($K168="Bell Curve")*(_xlfn.NORM.DIST(AND(CD$6&gt;=$F168,CD$6&lt;=$H168)*(CD$6-$F168+1),$J168/2,$M168,TRUE)-_xlfn.NORM.DIST(AND(CD$6&gt;=$F168,CD$6&lt;=$H168)*(CC$6-$F168+1),$J168/2,$M168,TRUE))/(1-2*_xlfn.NORM.DIST(0,$J168/2,$M168,TRUE))*$D168+($K168="Steady Growth")*(AND(CD$6&gt;=$F168,CD$6&lt;=$H168)*((CD$6-$F168+1)/($J168*($J168+1)/2)*$D168))+($K168="custom")*CustCF!BX168</f>
        <v/>
      </c>
      <c r="CE168" s="87">
        <f>($K168="Bell Curve")*(_xlfn.NORM.DIST(AND(CE$6&gt;=$F168,CE$6&lt;=$H168)*(CE$6-$F168+1),$J168/2,$M168,TRUE)-_xlfn.NORM.DIST(AND(CE$6&gt;=$F168,CE$6&lt;=$H168)*(CD$6-$F168+1),$J168/2,$M168,TRUE))/(1-2*_xlfn.NORM.DIST(0,$J168/2,$M168,TRUE))*$D168+($K168="Steady Growth")*(AND(CE$6&gt;=$F168,CE$6&lt;=$H168)*((CE$6-$F168+1)/($J168*($J168+1)/2)*$D168))+($K168="custom")*CustCF!BY168</f>
        <v/>
      </c>
      <c r="CF168" s="87">
        <f>($K168="Bell Curve")*(_xlfn.NORM.DIST(AND(CF$6&gt;=$F168,CF$6&lt;=$H168)*(CF$6-$F168+1),$J168/2,$M168,TRUE)-_xlfn.NORM.DIST(AND(CF$6&gt;=$F168,CF$6&lt;=$H168)*(CE$6-$F168+1),$J168/2,$M168,TRUE))/(1-2*_xlfn.NORM.DIST(0,$J168/2,$M168,TRUE))*$D168+($K168="Steady Growth")*(AND(CF$6&gt;=$F168,CF$6&lt;=$H168)*((CF$6-$F168+1)/($J168*($J168+1)/2)*$D168))+($K168="custom")*CustCF!BZ168</f>
        <v/>
      </c>
      <c r="CG168" s="87">
        <f>($K168="Bell Curve")*(_xlfn.NORM.DIST(AND(CG$6&gt;=$F168,CG$6&lt;=$H168)*(CG$6-$F168+1),$J168/2,$M168,TRUE)-_xlfn.NORM.DIST(AND(CG$6&gt;=$F168,CG$6&lt;=$H168)*(CF$6-$F168+1),$J168/2,$M168,TRUE))/(1-2*_xlfn.NORM.DIST(0,$J168/2,$M168,TRUE))*$D168+($K168="Steady Growth")*(AND(CG$6&gt;=$F168,CG$6&lt;=$H168)*((CG$6-$F168+1)/($J168*($J168+1)/2)*$D168))+($K168="custom")*CustCF!CA168</f>
        <v/>
      </c>
      <c r="CH168" s="87">
        <f>($K168="Bell Curve")*(_xlfn.NORM.DIST(AND(CH$6&gt;=$F168,CH$6&lt;=$H168)*(CH$6-$F168+1),$J168/2,$M168,TRUE)-_xlfn.NORM.DIST(AND(CH$6&gt;=$F168,CH$6&lt;=$H168)*(CG$6-$F168+1),$J168/2,$M168,TRUE))/(1-2*_xlfn.NORM.DIST(0,$J168/2,$M168,TRUE))*$D168+($K168="Steady Growth")*(AND(CH$6&gt;=$F168,CH$6&lt;=$H168)*((CH$6-$F168+1)/($J168*($J168+1)/2)*$D168))+($K168="custom")*CustCF!CB168</f>
        <v/>
      </c>
      <c r="CI168" s="87">
        <f>($K168="Bell Curve")*(_xlfn.NORM.DIST(AND(CI$6&gt;=$F168,CI$6&lt;=$H168)*(CI$6-$F168+1),$J168/2,$M168,TRUE)-_xlfn.NORM.DIST(AND(CI$6&gt;=$F168,CI$6&lt;=$H168)*(CH$6-$F168+1),$J168/2,$M168,TRUE))/(1-2*_xlfn.NORM.DIST(0,$J168/2,$M168,TRUE))*$D168+($K168="Steady Growth")*(AND(CI$6&gt;=$F168,CI$6&lt;=$H168)*((CI$6-$F168+1)/($J168*($J168+1)/2)*$D168))+($K168="custom")*CustCF!CC168</f>
        <v/>
      </c>
      <c r="CJ168" s="87">
        <f>($K168="Bell Curve")*(_xlfn.NORM.DIST(AND(CJ$6&gt;=$F168,CJ$6&lt;=$H168)*(CJ$6-$F168+1),$J168/2,$M168,TRUE)-_xlfn.NORM.DIST(AND(CJ$6&gt;=$F168,CJ$6&lt;=$H168)*(CI$6-$F168+1),$J168/2,$M168,TRUE))/(1-2*_xlfn.NORM.DIST(0,$J168/2,$M168,TRUE))*$D168+($K168="Steady Growth")*(AND(CJ$6&gt;=$F168,CJ$6&lt;=$H168)*((CJ$6-$F168+1)/($J168*($J168+1)/2)*$D168))+($K168="custom")*CustCF!CD168</f>
        <v/>
      </c>
      <c r="CK168" s="87">
        <f>($K168="Bell Curve")*(_xlfn.NORM.DIST(AND(CK$6&gt;=$F168,CK$6&lt;=$H168)*(CK$6-$F168+1),$J168/2,$M168,TRUE)-_xlfn.NORM.DIST(AND(CK$6&gt;=$F168,CK$6&lt;=$H168)*(CJ$6-$F168+1),$J168/2,$M168,TRUE))/(1-2*_xlfn.NORM.DIST(0,$J168/2,$M168,TRUE))*$D168+($K168="Steady Growth")*(AND(CK$6&gt;=$F168,CK$6&lt;=$H168)*((CK$6-$F168+1)/($J168*($J168+1)/2)*$D168))+($K168="custom")*CustCF!CE168</f>
        <v/>
      </c>
      <c r="CL168" s="87">
        <f>($K168="Bell Curve")*(_xlfn.NORM.DIST(AND(CL$6&gt;=$F168,CL$6&lt;=$H168)*(CL$6-$F168+1),$J168/2,$M168,TRUE)-_xlfn.NORM.DIST(AND(CL$6&gt;=$F168,CL$6&lt;=$H168)*(CK$6-$F168+1),$J168/2,$M168,TRUE))/(1-2*_xlfn.NORM.DIST(0,$J168/2,$M168,TRUE))*$D168+($K168="Steady Growth")*(AND(CL$6&gt;=$F168,CL$6&lt;=$H168)*((CL$6-$F168+1)/($J168*($J168+1)/2)*$D168))+($K168="custom")*CustCF!CF168</f>
        <v/>
      </c>
      <c r="CM168" s="87">
        <f>($K168="Bell Curve")*(_xlfn.NORM.DIST(AND(CM$6&gt;=$F168,CM$6&lt;=$H168)*(CM$6-$F168+1),$J168/2,$M168,TRUE)-_xlfn.NORM.DIST(AND(CM$6&gt;=$F168,CM$6&lt;=$H168)*(CL$6-$F168+1),$J168/2,$M168,TRUE))/(1-2*_xlfn.NORM.DIST(0,$J168/2,$M168,TRUE))*$D168+($K168="Steady Growth")*(AND(CM$6&gt;=$F168,CM$6&lt;=$H168)*((CM$6-$F168+1)/($J168*($J168+1)/2)*$D168))+($K168="custom")*CustCF!CG168</f>
        <v/>
      </c>
      <c r="CN168" s="87">
        <f>($K168="Bell Curve")*(_xlfn.NORM.DIST(AND(CN$6&gt;=$F168,CN$6&lt;=$H168)*(CN$6-$F168+1),$J168/2,$M168,TRUE)-_xlfn.NORM.DIST(AND(CN$6&gt;=$F168,CN$6&lt;=$H168)*(CM$6-$F168+1),$J168/2,$M168,TRUE))/(1-2*_xlfn.NORM.DIST(0,$J168/2,$M168,TRUE))*$D168+($K168="Steady Growth")*(AND(CN$6&gt;=$F168,CN$6&lt;=$H168)*((CN$6-$F168+1)/($J168*($J168+1)/2)*$D168))+($K168="custom")*CustCF!CH168</f>
        <v/>
      </c>
      <c r="CO168" s="87">
        <f>($K168="Bell Curve")*(_xlfn.NORM.DIST(AND(CO$6&gt;=$F168,CO$6&lt;=$H168)*(CO$6-$F168+1),$J168/2,$M168,TRUE)-_xlfn.NORM.DIST(AND(CO$6&gt;=$F168,CO$6&lt;=$H168)*(CN$6-$F168+1),$J168/2,$M168,TRUE))/(1-2*_xlfn.NORM.DIST(0,$J168/2,$M168,TRUE))*$D168+($K168="Steady Growth")*(AND(CO$6&gt;=$F168,CO$6&lt;=$H168)*((CO$6-$F168+1)/($J168*($J168+1)/2)*$D168))+($K168="custom")*CustCF!CI168</f>
        <v/>
      </c>
      <c r="CP168" s="87">
        <f>($K168="Bell Curve")*(_xlfn.NORM.DIST(AND(CP$6&gt;=$F168,CP$6&lt;=$H168)*(CP$6-$F168+1),$J168/2,$M168,TRUE)-_xlfn.NORM.DIST(AND(CP$6&gt;=$F168,CP$6&lt;=$H168)*(CO$6-$F168+1),$J168/2,$M168,TRUE))/(1-2*_xlfn.NORM.DIST(0,$J168/2,$M168,TRUE))*$D168+($K168="Steady Growth")*(AND(CP$6&gt;=$F168,CP$6&lt;=$H168)*((CP$6-$F168+1)/($J168*($J168+1)/2)*$D168))+($K168="custom")*CustCF!CJ168</f>
        <v/>
      </c>
      <c r="CQ168" s="87">
        <f>($K168="Bell Curve")*(_xlfn.NORM.DIST(AND(CQ$6&gt;=$F168,CQ$6&lt;=$H168)*(CQ$6-$F168+1),$J168/2,$M168,TRUE)-_xlfn.NORM.DIST(AND(CQ$6&gt;=$F168,CQ$6&lt;=$H168)*(CP$6-$F168+1),$J168/2,$M168,TRUE))/(1-2*_xlfn.NORM.DIST(0,$J168/2,$M168,TRUE))*$D168+($K168="Steady Growth")*(AND(CQ$6&gt;=$F168,CQ$6&lt;=$H168)*((CQ$6-$F168+1)/($J168*($J168+1)/2)*$D168))+($K168="custom")*CustCF!CK168</f>
        <v/>
      </c>
      <c r="CR168" s="87">
        <f>($K168="Bell Curve")*(_xlfn.NORM.DIST(AND(CR$6&gt;=$F168,CR$6&lt;=$H168)*(CR$6-$F168+1),$J168/2,$M168,TRUE)-_xlfn.NORM.DIST(AND(CR$6&gt;=$F168,CR$6&lt;=$H168)*(CQ$6-$F168+1),$J168/2,$M168,TRUE))/(1-2*_xlfn.NORM.DIST(0,$J168/2,$M168,TRUE))*$D168+($K168="Steady Growth")*(AND(CR$6&gt;=$F168,CR$6&lt;=$H168)*((CR$6-$F168+1)/($J168*($J168+1)/2)*$D168))+($K168="custom")*CustCF!CL168</f>
        <v/>
      </c>
      <c r="CS168" s="87">
        <f>($K168="Bell Curve")*(_xlfn.NORM.DIST(AND(CS$6&gt;=$F168,CS$6&lt;=$H168)*(CS$6-$F168+1),$J168/2,$M168,TRUE)-_xlfn.NORM.DIST(AND(CS$6&gt;=$F168,CS$6&lt;=$H168)*(CR$6-$F168+1),$J168/2,$M168,TRUE))/(1-2*_xlfn.NORM.DIST(0,$J168/2,$M168,TRUE))*$D168+($K168="Steady Growth")*(AND(CS$6&gt;=$F168,CS$6&lt;=$H168)*((CS$6-$F168+1)/($J168*($J168+1)/2)*$D168))+($K168="custom")*CustCF!CM168</f>
        <v/>
      </c>
      <c r="CT168" s="87">
        <f>($K168="Bell Curve")*(_xlfn.NORM.DIST(AND(CT$6&gt;=$F168,CT$6&lt;=$H168)*(CT$6-$F168+1),$J168/2,$M168,TRUE)-_xlfn.NORM.DIST(AND(CT$6&gt;=$F168,CT$6&lt;=$H168)*(CS$6-$F168+1),$J168/2,$M168,TRUE))/(1-2*_xlfn.NORM.DIST(0,$J168/2,$M168,TRUE))*$D168+($K168="Steady Growth")*(AND(CT$6&gt;=$F168,CT$6&lt;=$H168)*((CT$6-$F168+1)/($J168*($J168+1)/2)*$D168))+($K168="custom")*CustCF!CN168</f>
        <v/>
      </c>
      <c r="CU168" s="87">
        <f>($K168="Bell Curve")*(_xlfn.NORM.DIST(AND(CU$6&gt;=$F168,CU$6&lt;=$H168)*(CU$6-$F168+1),$J168/2,$M168,TRUE)-_xlfn.NORM.DIST(AND(CU$6&gt;=$F168,CU$6&lt;=$H168)*(CT$6-$F168+1),$J168/2,$M168,TRUE))/(1-2*_xlfn.NORM.DIST(0,$J168/2,$M168,TRUE))*$D168+($K168="Steady Growth")*(AND(CU$6&gt;=$F168,CU$6&lt;=$H168)*((CU$6-$F168+1)/($J168*($J168+1)/2)*$D168))+($K168="custom")*CustCF!CO168</f>
        <v/>
      </c>
      <c r="CV168" s="87">
        <f>($K168="Bell Curve")*(_xlfn.NORM.DIST(AND(CV$6&gt;=$F168,CV$6&lt;=$H168)*(CV$6-$F168+1),$J168/2,$M168,TRUE)-_xlfn.NORM.DIST(AND(CV$6&gt;=$F168,CV$6&lt;=$H168)*(CU$6-$F168+1),$J168/2,$M168,TRUE))/(1-2*_xlfn.NORM.DIST(0,$J168/2,$M168,TRUE))*$D168+($K168="Steady Growth")*(AND(CV$6&gt;=$F168,CV$6&lt;=$H168)*((CV$6-$F168+1)/($J168*($J168+1)/2)*$D168))+($K168="custom")*CustCF!CP168</f>
        <v/>
      </c>
      <c r="CW168" s="87">
        <f>($K168="Bell Curve")*(_xlfn.NORM.DIST(AND(CW$6&gt;=$F168,CW$6&lt;=$H168)*(CW$6-$F168+1),$J168/2,$M168,TRUE)-_xlfn.NORM.DIST(AND(CW$6&gt;=$F168,CW$6&lt;=$H168)*(CV$6-$F168+1),$J168/2,$M168,TRUE))/(1-2*_xlfn.NORM.DIST(0,$J168/2,$M168,TRUE))*$D168+($K168="Steady Growth")*(AND(CW$6&gt;=$F168,CW$6&lt;=$H168)*((CW$6-$F168+1)/($J168*($J168+1)/2)*$D168))+($K168="custom")*CustCF!CQ168</f>
        <v/>
      </c>
      <c r="CX168" s="87">
        <f>($K168="Bell Curve")*(_xlfn.NORM.DIST(AND(CX$6&gt;=$F168,CX$6&lt;=$H168)*(CX$6-$F168+1),$J168/2,$M168,TRUE)-_xlfn.NORM.DIST(AND(CX$6&gt;=$F168,CX$6&lt;=$H168)*(CW$6-$F168+1),$J168/2,$M168,TRUE))/(1-2*_xlfn.NORM.DIST(0,$J168/2,$M168,TRUE))*$D168+($K168="Steady Growth")*(AND(CX$6&gt;=$F168,CX$6&lt;=$H168)*((CX$6-$F168+1)/($J168*($J168+1)/2)*$D168))+($K168="custom")*CustCF!CR168</f>
        <v/>
      </c>
      <c r="CY168" s="87">
        <f>($K168="Bell Curve")*(_xlfn.NORM.DIST(AND(CY$6&gt;=$F168,CY$6&lt;=$H168)*(CY$6-$F168+1),$J168/2,$M168,TRUE)-_xlfn.NORM.DIST(AND(CY$6&gt;=$F168,CY$6&lt;=$H168)*(CX$6-$F168+1),$J168/2,$M168,TRUE))/(1-2*_xlfn.NORM.DIST(0,$J168/2,$M168,TRUE))*$D168+($K168="Steady Growth")*(AND(CY$6&gt;=$F168,CY$6&lt;=$H168)*((CY$6-$F168+1)/($J168*($J168+1)/2)*$D168))+($K168="custom")*CustCF!CS168</f>
        <v/>
      </c>
      <c r="CZ168" s="87">
        <f>($K168="Bell Curve")*(_xlfn.NORM.DIST(AND(CZ$6&gt;=$F168,CZ$6&lt;=$H168)*(CZ$6-$F168+1),$J168/2,$M168,TRUE)-_xlfn.NORM.DIST(AND(CZ$6&gt;=$F168,CZ$6&lt;=$H168)*(CY$6-$F168+1),$J168/2,$M168,TRUE))/(1-2*_xlfn.NORM.DIST(0,$J168/2,$M168,TRUE))*$D168+($K168="Steady Growth")*(AND(CZ$6&gt;=$F168,CZ$6&lt;=$H168)*((CZ$6-$F168+1)/($J168*($J168+1)/2)*$D168))+($K168="custom")*CustCF!CT168</f>
        <v/>
      </c>
      <c r="DA168" s="87">
        <f>($K168="Bell Curve")*(_xlfn.NORM.DIST(AND(DA$6&gt;=$F168,DA$6&lt;=$H168)*(DA$6-$F168+1),$J168/2,$M168,TRUE)-_xlfn.NORM.DIST(AND(DA$6&gt;=$F168,DA$6&lt;=$H168)*(CZ$6-$F168+1),$J168/2,$M168,TRUE))/(1-2*_xlfn.NORM.DIST(0,$J168/2,$M168,TRUE))*$D168+($K168="Steady Growth")*(AND(DA$6&gt;=$F168,DA$6&lt;=$H168)*((DA$6-$F168+1)/($J168*($J168+1)/2)*$D168))+($K168="custom")*CustCF!CU168</f>
        <v/>
      </c>
      <c r="DB168" s="87">
        <f>($K168="Bell Curve")*(_xlfn.NORM.DIST(AND(DB$6&gt;=$F168,DB$6&lt;=$H168)*(DB$6-$F168+1),$J168/2,$M168,TRUE)-_xlfn.NORM.DIST(AND(DB$6&gt;=$F168,DB$6&lt;=$H168)*(DA$6-$F168+1),$J168/2,$M168,TRUE))/(1-2*_xlfn.NORM.DIST(0,$J168/2,$M168,TRUE))*$D168+($K168="Steady Growth")*(AND(DB$6&gt;=$F168,DB$6&lt;=$H168)*((DB$6-$F168+1)/($J168*($J168+1)/2)*$D168))+($K168="custom")*CustCF!CV168</f>
        <v/>
      </c>
      <c r="DC168" s="87">
        <f>($K168="Bell Curve")*(_xlfn.NORM.DIST(AND(DC$6&gt;=$F168,DC$6&lt;=$H168)*(DC$6-$F168+1),$J168/2,$M168,TRUE)-_xlfn.NORM.DIST(AND(DC$6&gt;=$F168,DC$6&lt;=$H168)*(DB$6-$F168+1),$J168/2,$M168,TRUE))/(1-2*_xlfn.NORM.DIST(0,$J168/2,$M168,TRUE))*$D168+($K168="Steady Growth")*(AND(DC$6&gt;=$F168,DC$6&lt;=$H168)*((DC$6-$F168+1)/($J168*($J168+1)/2)*$D168))+($K168="custom")*CustCF!CW168</f>
        <v/>
      </c>
      <c r="DD168" s="87">
        <f>($K168="Bell Curve")*(_xlfn.NORM.DIST(AND(DD$6&gt;=$F168,DD$6&lt;=$H168)*(DD$6-$F168+1),$J168/2,$M168,TRUE)-_xlfn.NORM.DIST(AND(DD$6&gt;=$F168,DD$6&lt;=$H168)*(DC$6-$F168+1),$J168/2,$M168,TRUE))/(1-2*_xlfn.NORM.DIST(0,$J168/2,$M168,TRUE))*$D168+($K168="Steady Growth")*(AND(DD$6&gt;=$F168,DD$6&lt;=$H168)*((DD$6-$F168+1)/($J168*($J168+1)/2)*$D168))+($K168="custom")*CustCF!CX168</f>
        <v/>
      </c>
      <c r="DE168" s="87">
        <f>($K168="Bell Curve")*(_xlfn.NORM.DIST(AND(DE$6&gt;=$F168,DE$6&lt;=$H168)*(DE$6-$F168+1),$J168/2,$M168,TRUE)-_xlfn.NORM.DIST(AND(DE$6&gt;=$F168,DE$6&lt;=$H168)*(DD$6-$F168+1),$J168/2,$M168,TRUE))/(1-2*_xlfn.NORM.DIST(0,$J168/2,$M168,TRUE))*$D168+($K168="Steady Growth")*(AND(DE$6&gt;=$F168,DE$6&lt;=$H168)*((DE$6-$F168+1)/($J168*($J168+1)/2)*$D168))+($K168="custom")*CustCF!CY168</f>
        <v/>
      </c>
      <c r="DF168" s="87">
        <f>($K168="Bell Curve")*(_xlfn.NORM.DIST(AND(DF$6&gt;=$F168,DF$6&lt;=$H168)*(DF$6-$F168+1),$J168/2,$M168,TRUE)-_xlfn.NORM.DIST(AND(DF$6&gt;=$F168,DF$6&lt;=$H168)*(DE$6-$F168+1),$J168/2,$M168,TRUE))/(1-2*_xlfn.NORM.DIST(0,$J168/2,$M168,TRUE))*$D168+($K168="Steady Growth")*(AND(DF$6&gt;=$F168,DF$6&lt;=$H168)*((DF$6-$F168+1)/($J168*($J168+1)/2)*$D168))+($K168="custom")*CustCF!CZ168</f>
        <v/>
      </c>
      <c r="DG168" s="87">
        <f>($K168="Bell Curve")*(_xlfn.NORM.DIST(AND(DG$6&gt;=$F168,DG$6&lt;=$H168)*(DG$6-$F168+1),$J168/2,$M168,TRUE)-_xlfn.NORM.DIST(AND(DG$6&gt;=$F168,DG$6&lt;=$H168)*(DF$6-$F168+1),$J168/2,$M168,TRUE))/(1-2*_xlfn.NORM.DIST(0,$J168/2,$M168,TRUE))*$D168+($K168="Steady Growth")*(AND(DG$6&gt;=$F168,DG$6&lt;=$H168)*((DG$6-$F168+1)/($J168*($J168+1)/2)*$D168))+($K168="custom")*CustCF!DA168</f>
        <v/>
      </c>
      <c r="DH168" s="87">
        <f>($K168="Bell Curve")*(_xlfn.NORM.DIST(AND(DH$6&gt;=$F168,DH$6&lt;=$H168)*(DH$6-$F168+1),$J168/2,$M168,TRUE)-_xlfn.NORM.DIST(AND(DH$6&gt;=$F168,DH$6&lt;=$H168)*(DG$6-$F168+1),$J168/2,$M168,TRUE))/(1-2*_xlfn.NORM.DIST(0,$J168/2,$M168,TRUE))*$D168+($K168="Steady Growth")*(AND(DH$6&gt;=$F168,DH$6&lt;=$H168)*((DH$6-$F168+1)/($J168*($J168+1)/2)*$D168))+($K168="custom")*CustCF!DB168</f>
        <v/>
      </c>
      <c r="DI168" s="87">
        <f>($K168="Bell Curve")*(_xlfn.NORM.DIST(AND(DI$6&gt;=$F168,DI$6&lt;=$H168)*(DI$6-$F168+1),$J168/2,$M168,TRUE)-_xlfn.NORM.DIST(AND(DI$6&gt;=$F168,DI$6&lt;=$H168)*(DH$6-$F168+1),$J168/2,$M168,TRUE))/(1-2*_xlfn.NORM.DIST(0,$J168/2,$M168,TRUE))*$D168+($K168="Steady Growth")*(AND(DI$6&gt;=$F168,DI$6&lt;=$H168)*((DI$6-$F168+1)/($J168*($J168+1)/2)*$D168))+($K168="custom")*CustCF!DC168</f>
        <v/>
      </c>
      <c r="DJ168" s="87">
        <f>($K168="Bell Curve")*(_xlfn.NORM.DIST(AND(DJ$6&gt;=$F168,DJ$6&lt;=$H168)*(DJ$6-$F168+1),$J168/2,$M168,TRUE)-_xlfn.NORM.DIST(AND(DJ$6&gt;=$F168,DJ$6&lt;=$H168)*(DI$6-$F168+1),$J168/2,$M168,TRUE))/(1-2*_xlfn.NORM.DIST(0,$J168/2,$M168,TRUE))*$D168+($K168="Steady Growth")*(AND(DJ$6&gt;=$F168,DJ$6&lt;=$H168)*((DJ$6-$F168+1)/($J168*($J168+1)/2)*$D168))+($K168="custom")*CustCF!DD168</f>
        <v/>
      </c>
      <c r="DK168" s="87">
        <f>($K168="Bell Curve")*(_xlfn.NORM.DIST(AND(DK$6&gt;=$F168,DK$6&lt;=$H168)*(DK$6-$F168+1),$J168/2,$M168,TRUE)-_xlfn.NORM.DIST(AND(DK$6&gt;=$F168,DK$6&lt;=$H168)*(DJ$6-$F168+1),$J168/2,$M168,TRUE))/(1-2*_xlfn.NORM.DIST(0,$J168/2,$M168,TRUE))*$D168+($K168="Steady Growth")*(AND(DK$6&gt;=$F168,DK$6&lt;=$H168)*((DK$6-$F168+1)/($J168*($J168+1)/2)*$D168))+($K168="custom")*CustCF!DE168</f>
        <v/>
      </c>
      <c r="DL168" s="87">
        <f>($K168="Bell Curve")*(_xlfn.NORM.DIST(AND(DL$6&gt;=$F168,DL$6&lt;=$H168)*(DL$6-$F168+1),$J168/2,$M168,TRUE)-_xlfn.NORM.DIST(AND(DL$6&gt;=$F168,DL$6&lt;=$H168)*(DK$6-$F168+1),$J168/2,$M168,TRUE))/(1-2*_xlfn.NORM.DIST(0,$J168/2,$M168,TRUE))*$D168+($K168="Steady Growth")*(AND(DL$6&gt;=$F168,DL$6&lt;=$H168)*((DL$6-$F168+1)/($J168*($J168+1)/2)*$D168))+($K168="custom")*CustCF!DF168</f>
        <v/>
      </c>
      <c r="DM168" s="87">
        <f>($K168="Bell Curve")*(_xlfn.NORM.DIST(AND(DM$6&gt;=$F168,DM$6&lt;=$H168)*(DM$6-$F168+1),$J168/2,$M168,TRUE)-_xlfn.NORM.DIST(AND(DM$6&gt;=$F168,DM$6&lt;=$H168)*(DL$6-$F168+1),$J168/2,$M168,TRUE))/(1-2*_xlfn.NORM.DIST(0,$J168/2,$M168,TRUE))*$D168+($K168="Steady Growth")*(AND(DM$6&gt;=$F168,DM$6&lt;=$H168)*((DM$6-$F168+1)/($J168*($J168+1)/2)*$D168))+($K168="custom")*CustCF!DG168</f>
        <v/>
      </c>
      <c r="DN168" s="87">
        <f>($K168="Bell Curve")*(_xlfn.NORM.DIST(AND(DN$6&gt;=$F168,DN$6&lt;=$H168)*(DN$6-$F168+1),$J168/2,$M168,TRUE)-_xlfn.NORM.DIST(AND(DN$6&gt;=$F168,DN$6&lt;=$H168)*(DM$6-$F168+1),$J168/2,$M168,TRUE))/(1-2*_xlfn.NORM.DIST(0,$J168/2,$M168,TRUE))*$D168+($K168="Steady Growth")*(AND(DN$6&gt;=$F168,DN$6&lt;=$H168)*((DN$6-$F168+1)/($J168*($J168+1)/2)*$D168))+($K168="custom")*CustCF!DH168</f>
        <v/>
      </c>
      <c r="DO168" s="87">
        <f>($K168="Bell Curve")*(_xlfn.NORM.DIST(AND(DO$6&gt;=$F168,DO$6&lt;=$H168)*(DO$6-$F168+1),$J168/2,$M168,TRUE)-_xlfn.NORM.DIST(AND(DO$6&gt;=$F168,DO$6&lt;=$H168)*(DN$6-$F168+1),$J168/2,$M168,TRUE))/(1-2*_xlfn.NORM.DIST(0,$J168/2,$M168,TRUE))*$D168+($K168="Steady Growth")*(AND(DO$6&gt;=$F168,DO$6&lt;=$H168)*((DO$6-$F168+1)/($J168*($J168+1)/2)*$D168))+($K168="custom")*CustCF!DI168</f>
        <v/>
      </c>
      <c r="DP168" s="87">
        <f>($K168="Bell Curve")*(_xlfn.NORM.DIST(AND(DP$6&gt;=$F168,DP$6&lt;=$H168)*(DP$6-$F168+1),$J168/2,$M168,TRUE)-_xlfn.NORM.DIST(AND(DP$6&gt;=$F168,DP$6&lt;=$H168)*(DO$6-$F168+1),$J168/2,$M168,TRUE))/(1-2*_xlfn.NORM.DIST(0,$J168/2,$M168,TRUE))*$D168+($K168="Steady Growth")*(AND(DP$6&gt;=$F168,DP$6&lt;=$H168)*((DP$6-$F168+1)/($J168*($J168+1)/2)*$D168))+($K168="custom")*CustCF!DJ168</f>
        <v/>
      </c>
      <c r="DQ168" s="87">
        <f>($K168="Bell Curve")*(_xlfn.NORM.DIST(AND(DQ$6&gt;=$F168,DQ$6&lt;=$H168)*(DQ$6-$F168+1),$J168/2,$M168,TRUE)-_xlfn.NORM.DIST(AND(DQ$6&gt;=$F168,DQ$6&lt;=$H168)*(DP$6-$F168+1),$J168/2,$M168,TRUE))/(1-2*_xlfn.NORM.DIST(0,$J168/2,$M168,TRUE))*$D168+($K168="Steady Growth")*(AND(DQ$6&gt;=$F168,DQ$6&lt;=$H168)*((DQ$6-$F168+1)/($J168*($J168+1)/2)*$D168))+($K168="custom")*CustCF!DK168</f>
        <v/>
      </c>
      <c r="DR168" s="87">
        <f>($K168="Bell Curve")*(_xlfn.NORM.DIST(AND(DR$6&gt;=$F168,DR$6&lt;=$H168)*(DR$6-$F168+1),$J168/2,$M168,TRUE)-_xlfn.NORM.DIST(AND(DR$6&gt;=$F168,DR$6&lt;=$H168)*(DQ$6-$F168+1),$J168/2,$M168,TRUE))/(1-2*_xlfn.NORM.DIST(0,$J168/2,$M168,TRUE))*$D168+($K168="Steady Growth")*(AND(DR$6&gt;=$F168,DR$6&lt;=$H168)*((DR$6-$F168+1)/($J168*($J168+1)/2)*$D168))+($K168="custom")*CustCF!DL168</f>
        <v/>
      </c>
      <c r="DS168" s="87">
        <f>($K168="Bell Curve")*(_xlfn.NORM.DIST(AND(DS$6&gt;=$F168,DS$6&lt;=$H168)*(DS$6-$F168+1),$J168/2,$M168,TRUE)-_xlfn.NORM.DIST(AND(DS$6&gt;=$F168,DS$6&lt;=$H168)*(DR$6-$F168+1),$J168/2,$M168,TRUE))/(1-2*_xlfn.NORM.DIST(0,$J168/2,$M168,TRUE))*$D168+($K168="Steady Growth")*(AND(DS$6&gt;=$F168,DS$6&lt;=$H168)*((DS$6-$F168+1)/($J168*($J168+1)/2)*$D168))+($K168="custom")*CustCF!DM168</f>
        <v/>
      </c>
      <c r="DT168" s="87">
        <f>($K168="Bell Curve")*(_xlfn.NORM.DIST(AND(DT$6&gt;=$F168,DT$6&lt;=$H168)*(DT$6-$F168+1),$J168/2,$M168,TRUE)-_xlfn.NORM.DIST(AND(DT$6&gt;=$F168,DT$6&lt;=$H168)*(DS$6-$F168+1),$J168/2,$M168,TRUE))/(1-2*_xlfn.NORM.DIST(0,$J168/2,$M168,TRUE))*$D168+($K168="Steady Growth")*(AND(DT$6&gt;=$F168,DT$6&lt;=$H168)*((DT$6-$F168+1)/($J168*($J168+1)/2)*$D168))+($K168="custom")*CustCF!DN168</f>
        <v/>
      </c>
      <c r="DU168" s="87">
        <f>($K168="Bell Curve")*(_xlfn.NORM.DIST(AND(DU$6&gt;=$F168,DU$6&lt;=$H168)*(DU$6-$F168+1),$J168/2,$M168,TRUE)-_xlfn.NORM.DIST(AND(DU$6&gt;=$F168,DU$6&lt;=$H168)*(DT$6-$F168+1),$J168/2,$M168,TRUE))/(1-2*_xlfn.NORM.DIST(0,$J168/2,$M168,TRUE))*$D168+($K168="Steady Growth")*(AND(DU$6&gt;=$F168,DU$6&lt;=$H168)*((DU$6-$F168+1)/($J168*($J168+1)/2)*$D168))+($K168="custom")*CustCF!DO168</f>
        <v/>
      </c>
      <c r="DV168" s="87">
        <f>($K168="Bell Curve")*(_xlfn.NORM.DIST(AND(DV$6&gt;=$F168,DV$6&lt;=$H168)*(DV$6-$F168+1),$J168/2,$M168,TRUE)-_xlfn.NORM.DIST(AND(DV$6&gt;=$F168,DV$6&lt;=$H168)*(DU$6-$F168+1),$J168/2,$M168,TRUE))/(1-2*_xlfn.NORM.DIST(0,$J168/2,$M168,TRUE))*$D168+($K168="Steady Growth")*(AND(DV$6&gt;=$F168,DV$6&lt;=$H168)*((DV$6-$F168+1)/($J168*($J168+1)/2)*$D168))+($K168="custom")*CustCF!DP168</f>
        <v/>
      </c>
      <c r="DW168" s="87">
        <f>($K168="Bell Curve")*(_xlfn.NORM.DIST(AND(DW$6&gt;=$F168,DW$6&lt;=$H168)*(DW$6-$F168+1),$J168/2,$M168,TRUE)-_xlfn.NORM.DIST(AND(DW$6&gt;=$F168,DW$6&lt;=$H168)*(DV$6-$F168+1),$J168/2,$M168,TRUE))/(1-2*_xlfn.NORM.DIST(0,$J168/2,$M168,TRUE))*$D168+($K168="Steady Growth")*(AND(DW$6&gt;=$F168,DW$6&lt;=$H168)*((DW$6-$F168+1)/($J168*($J168+1)/2)*$D168))+($K168="custom")*CustCF!DQ168</f>
        <v/>
      </c>
      <c r="DX168" s="87">
        <f>($K168="Bell Curve")*(_xlfn.NORM.DIST(AND(DX$6&gt;=$F168,DX$6&lt;=$H168)*(DX$6-$F168+1),$J168/2,$M168,TRUE)-_xlfn.NORM.DIST(AND(DX$6&gt;=$F168,DX$6&lt;=$H168)*(DW$6-$F168+1),$J168/2,$M168,TRUE))/(1-2*_xlfn.NORM.DIST(0,$J168/2,$M168,TRUE))*$D168+($K168="Steady Growth")*(AND(DX$6&gt;=$F168,DX$6&lt;=$H168)*((DX$6-$F168+1)/($J168*($J168+1)/2)*$D168))+($K168="custom")*CustCF!DR168</f>
        <v/>
      </c>
      <c r="DY168" s="87">
        <f>($K168="Bell Curve")*(_xlfn.NORM.DIST(AND(DY$6&gt;=$F168,DY$6&lt;=$H168)*(DY$6-$F168+1),$J168/2,$M168,TRUE)-_xlfn.NORM.DIST(AND(DY$6&gt;=$F168,DY$6&lt;=$H168)*(DX$6-$F168+1),$J168/2,$M168,TRUE))/(1-2*_xlfn.NORM.DIST(0,$J168/2,$M168,TRUE))*$D168+($K168="Steady Growth")*(AND(DY$6&gt;=$F168,DY$6&lt;=$H168)*((DY$6-$F168+1)/($J168*($J168+1)/2)*$D168))+($K168="custom")*CustCF!DS168</f>
        <v/>
      </c>
      <c r="DZ168" s="87">
        <f>($K168="Bell Curve")*(_xlfn.NORM.DIST(AND(DZ$6&gt;=$F168,DZ$6&lt;=$H168)*(DZ$6-$F168+1),$J168/2,$M168,TRUE)-_xlfn.NORM.DIST(AND(DZ$6&gt;=$F168,DZ$6&lt;=$H168)*(DY$6-$F168+1),$J168/2,$M168,TRUE))/(1-2*_xlfn.NORM.DIST(0,$J168/2,$M168,TRUE))*$D168+($K168="Steady Growth")*(AND(DZ$6&gt;=$F168,DZ$6&lt;=$H168)*((DZ$6-$F168+1)/($J168*($J168+1)/2)*$D168))+($K168="custom")*CustCF!DT168</f>
        <v/>
      </c>
      <c r="EA168" s="87">
        <f>($K168="Bell Curve")*(_xlfn.NORM.DIST(AND(EA$6&gt;=$F168,EA$6&lt;=$H168)*(EA$6-$F168+1),$J168/2,$M168,TRUE)-_xlfn.NORM.DIST(AND(EA$6&gt;=$F168,EA$6&lt;=$H168)*(DZ$6-$F168+1),$J168/2,$M168,TRUE))/(1-2*_xlfn.NORM.DIST(0,$J168/2,$M168,TRUE))*$D168+($K168="Steady Growth")*(AND(EA$6&gt;=$F168,EA$6&lt;=$H168)*((EA$6-$F168+1)/($J168*($J168+1)/2)*$D168))+($K168="custom")*CustCF!DU168</f>
        <v/>
      </c>
      <c r="EB168" s="87">
        <f>($K168="Bell Curve")*(_xlfn.NORM.DIST(AND(EB$6&gt;=$F168,EB$6&lt;=$H168)*(EB$6-$F168+1),$J168/2,$M168,TRUE)-_xlfn.NORM.DIST(AND(EB$6&gt;=$F168,EB$6&lt;=$H168)*(EA$6-$F168+1),$J168/2,$M168,TRUE))/(1-2*_xlfn.NORM.DIST(0,$J168/2,$M168,TRUE))*$D168+($K168="Steady Growth")*(AND(EB$6&gt;=$F168,EB$6&lt;=$H168)*((EB$6-$F168+1)/($J168*($J168+1)/2)*$D168))+($K168="custom")*CustCF!DV168</f>
        <v/>
      </c>
      <c r="EC168" s="87">
        <f>($K168="Bell Curve")*(_xlfn.NORM.DIST(AND(EC$6&gt;=$F168,EC$6&lt;=$H168)*(EC$6-$F168+1),$J168/2,$M168,TRUE)-_xlfn.NORM.DIST(AND(EC$6&gt;=$F168,EC$6&lt;=$H168)*(EB$6-$F168+1),$J168/2,$M168,TRUE))/(1-2*_xlfn.NORM.DIST(0,$J168/2,$M168,TRUE))*$D168+($K168="Steady Growth")*(AND(EC$6&gt;=$F168,EC$6&lt;=$H168)*((EC$6-$F168+1)/($J168*($J168+1)/2)*$D168))+($K168="custom")*CustCF!DW168</f>
        <v/>
      </c>
      <c r="ED168" s="87">
        <f>($K168="Bell Curve")*(_xlfn.NORM.DIST(AND(ED$6&gt;=$F168,ED$6&lt;=$H168)*(ED$6-$F168+1),$J168/2,$M168,TRUE)-_xlfn.NORM.DIST(AND(ED$6&gt;=$F168,ED$6&lt;=$H168)*(EC$6-$F168+1),$J168/2,$M168,TRUE))/(1-2*_xlfn.NORM.DIST(0,$J168/2,$M168,TRUE))*$D168+($K168="Steady Growth")*(AND(ED$6&gt;=$F168,ED$6&lt;=$H168)*((ED$6-$F168+1)/($J168*($J168+1)/2)*$D168))+($K168="custom")*CustCF!DX168</f>
        <v/>
      </c>
      <c r="EE168" s="87">
        <f>($K168="Bell Curve")*(_xlfn.NORM.DIST(AND(EE$6&gt;=$F168,EE$6&lt;=$H168)*(EE$6-$F168+1),$J168/2,$M168,TRUE)-_xlfn.NORM.DIST(AND(EE$6&gt;=$F168,EE$6&lt;=$H168)*(ED$6-$F168+1),$J168/2,$M168,TRUE))/(1-2*_xlfn.NORM.DIST(0,$J168/2,$M168,TRUE))*$D168+($K168="Steady Growth")*(AND(EE$6&gt;=$F168,EE$6&lt;=$H168)*((EE$6-$F168+1)/($J168*($J168+1)/2)*$D168))+($K168="custom")*CustCF!DY168</f>
        <v/>
      </c>
      <c r="EF168" s="87">
        <f>($K168="Bell Curve")*(_xlfn.NORM.DIST(AND(EF$6&gt;=$F168,EF$6&lt;=$H168)*(EF$6-$F168+1),$J168/2,$M168,TRUE)-_xlfn.NORM.DIST(AND(EF$6&gt;=$F168,EF$6&lt;=$H168)*(EE$6-$F168+1),$J168/2,$M168,TRUE))/(1-2*_xlfn.NORM.DIST(0,$J168/2,$M168,TRUE))*$D168+($K168="Steady Growth")*(AND(EF$6&gt;=$F168,EF$6&lt;=$H168)*((EF$6-$F168+1)/($J168*($J168+1)/2)*$D168))+($K168="custom")*CustCF!DZ168</f>
        <v/>
      </c>
      <c r="EG168" s="87">
        <f>($K168="Bell Curve")*(_xlfn.NORM.DIST(AND(EG$6&gt;=$F168,EG$6&lt;=$H168)*(EG$6-$F168+1),$J168/2,$M168,TRUE)-_xlfn.NORM.DIST(AND(EG$6&gt;=$F168,EG$6&lt;=$H168)*(EF$6-$F168+1),$J168/2,$M168,TRUE))/(1-2*_xlfn.NORM.DIST(0,$J168/2,$M168,TRUE))*$D168+($K168="Steady Growth")*(AND(EG$6&gt;=$F168,EG$6&lt;=$H168)*((EG$6-$F168+1)/($J168*($J168+1)/2)*$D168))+($K168="custom")*CustCF!EA168</f>
        <v/>
      </c>
      <c r="EH168" s="87">
        <f>($K168="Bell Curve")*(_xlfn.NORM.DIST(AND(EH$6&gt;=$F168,EH$6&lt;=$H168)*(EH$6-$F168+1),$J168/2,$M168,TRUE)-_xlfn.NORM.DIST(AND(EH$6&gt;=$F168,EH$6&lt;=$H168)*(EG$6-$F168+1),$J168/2,$M168,TRUE))/(1-2*_xlfn.NORM.DIST(0,$J168/2,$M168,TRUE))*$D168+($K168="Steady Growth")*(AND(EH$6&gt;=$F168,EH$6&lt;=$H168)*((EH$6-$F168+1)/($J168*($J168+1)/2)*$D168))+($K168="custom")*CustCF!EB168</f>
        <v/>
      </c>
      <c r="EI168" s="87">
        <f>($K168="Bell Curve")*(_xlfn.NORM.DIST(AND(EI$6&gt;=$F168,EI$6&lt;=$H168)*(EI$6-$F168+1),$J168/2,$M168,TRUE)-_xlfn.NORM.DIST(AND(EI$6&gt;=$F168,EI$6&lt;=$H168)*(EH$6-$F168+1),$J168/2,$M168,TRUE))/(1-2*_xlfn.NORM.DIST(0,$J168/2,$M168,TRUE))*$D168+($K168="Steady Growth")*(AND(EI$6&gt;=$F168,EI$6&lt;=$H168)*((EI$6-$F168+1)/($J168*($J168+1)/2)*$D168))+($K168="custom")*CustCF!EC168</f>
        <v/>
      </c>
      <c r="EJ168" s="87">
        <f>($K168="Bell Curve")*(_xlfn.NORM.DIST(AND(EJ$6&gt;=$F168,EJ$6&lt;=$H168)*(EJ$6-$F168+1),$J168/2,$M168,TRUE)-_xlfn.NORM.DIST(AND(EJ$6&gt;=$F168,EJ$6&lt;=$H168)*(EI$6-$F168+1),$J168/2,$M168,TRUE))/(1-2*_xlfn.NORM.DIST(0,$J168/2,$M168,TRUE))*$D168+($K168="Steady Growth")*(AND(EJ$6&gt;=$F168,EJ$6&lt;=$H168)*((EJ$6-$F168+1)/($J168*($J168+1)/2)*$D168))+($K168="custom")*CustCF!ED168</f>
        <v/>
      </c>
      <c r="EK168" s="87">
        <f>($K168="Bell Curve")*(_xlfn.NORM.DIST(AND(EK$6&gt;=$F168,EK$6&lt;=$H168)*(EK$6-$F168+1),$J168/2,$M168,TRUE)-_xlfn.NORM.DIST(AND(EK$6&gt;=$F168,EK$6&lt;=$H168)*(EJ$6-$F168+1),$J168/2,$M168,TRUE))/(1-2*_xlfn.NORM.DIST(0,$J168/2,$M168,TRUE))*$D168+($K168="Steady Growth")*(AND(EK$6&gt;=$F168,EK$6&lt;=$H168)*((EK$6-$F168+1)/($J168*($J168+1)/2)*$D168))+($K168="custom")*CustCF!EE168</f>
        <v/>
      </c>
      <c r="EL168" s="87">
        <f>($K168="Bell Curve")*(_xlfn.NORM.DIST(AND(EL$6&gt;=$F168,EL$6&lt;=$H168)*(EL$6-$F168+1),$J168/2,$M168,TRUE)-_xlfn.NORM.DIST(AND(EL$6&gt;=$F168,EL$6&lt;=$H168)*(EK$6-$F168+1),$J168/2,$M168,TRUE))/(1-2*_xlfn.NORM.DIST(0,$J168/2,$M168,TRUE))*$D168+($K168="Steady Growth")*(AND(EL$6&gt;=$F168,EL$6&lt;=$H168)*((EL$6-$F168+1)/($J168*($J168+1)/2)*$D168))+($K168="custom")*CustCF!EF168</f>
        <v/>
      </c>
      <c r="EM168" s="87">
        <f>($K168="Bell Curve")*(_xlfn.NORM.DIST(AND(EM$6&gt;=$F168,EM$6&lt;=$H168)*(EM$6-$F168+1),$J168/2,$M168,TRUE)-_xlfn.NORM.DIST(AND(EM$6&gt;=$F168,EM$6&lt;=$H168)*(EL$6-$F168+1),$J168/2,$M168,TRUE))/(1-2*_xlfn.NORM.DIST(0,$J168/2,$M168,TRUE))*$D168+($K168="Steady Growth")*(AND(EM$6&gt;=$F168,EM$6&lt;=$H168)*((EM$6-$F168+1)/($J168*($J168+1)/2)*$D168))+($K168="custom")*CustCF!EG168</f>
        <v/>
      </c>
      <c r="EN168" s="87">
        <f>($K168="Bell Curve")*(_xlfn.NORM.DIST(AND(EN$6&gt;=$F168,EN$6&lt;=$H168)*(EN$6-$F168+1),$J168/2,$M168,TRUE)-_xlfn.NORM.DIST(AND(EN$6&gt;=$F168,EN$6&lt;=$H168)*(EM$6-$F168+1),$J168/2,$M168,TRUE))/(1-2*_xlfn.NORM.DIST(0,$J168/2,$M168,TRUE))*$D168+($K168="Steady Growth")*(AND(EN$6&gt;=$F168,EN$6&lt;=$H168)*((EN$6-$F168+1)/($J168*($J168+1)/2)*$D168))+($K168="custom")*CustCF!EH168</f>
        <v/>
      </c>
      <c r="EO168" s="87">
        <f>($K168="Bell Curve")*(_xlfn.NORM.DIST(AND(EO$6&gt;=$F168,EO$6&lt;=$H168)*(EO$6-$F168+1),$J168/2,$M168,TRUE)-_xlfn.NORM.DIST(AND(EO$6&gt;=$F168,EO$6&lt;=$H168)*(EN$6-$F168+1),$J168/2,$M168,TRUE))/(1-2*_xlfn.NORM.DIST(0,$J168/2,$M168,TRUE))*$D168+($K168="Steady Growth")*(AND(EO$6&gt;=$F168,EO$6&lt;=$H168)*((EO$6-$F168+1)/($J168*($J168+1)/2)*$D168))+($K168="custom")*CustCF!EI168</f>
        <v/>
      </c>
      <c r="EP168" s="87">
        <f>($K168="Bell Curve")*(_xlfn.NORM.DIST(AND(EP$6&gt;=$F168,EP$6&lt;=$H168)*(EP$6-$F168+1),$J168/2,$M168,TRUE)-_xlfn.NORM.DIST(AND(EP$6&gt;=$F168,EP$6&lt;=$H168)*(EO$6-$F168+1),$J168/2,$M168,TRUE))/(1-2*_xlfn.NORM.DIST(0,$J168/2,$M168,TRUE))*$D168+($K168="Steady Growth")*(AND(EP$6&gt;=$F168,EP$6&lt;=$H168)*((EP$6-$F168+1)/($J168*($J168+1)/2)*$D168))+($K168="custom")*CustCF!EJ168</f>
        <v/>
      </c>
      <c r="EQ168" s="87">
        <f>($K168="Bell Curve")*(_xlfn.NORM.DIST(AND(EQ$6&gt;=$F168,EQ$6&lt;=$H168)*(EQ$6-$F168+1),$J168/2,$M168,TRUE)-_xlfn.NORM.DIST(AND(EQ$6&gt;=$F168,EQ$6&lt;=$H168)*(EP$6-$F168+1),$J168/2,$M168,TRUE))/(1-2*_xlfn.NORM.DIST(0,$J168/2,$M168,TRUE))*$D168+($K168="Steady Growth")*(AND(EQ$6&gt;=$F168,EQ$6&lt;=$H168)*((EQ$6-$F168+1)/($J168*($J168+1)/2)*$D168))+($K168="custom")*CustCF!EK168</f>
        <v/>
      </c>
      <c r="ER168" s="87">
        <f>($K168="Bell Curve")*(_xlfn.NORM.DIST(AND(ER$6&gt;=$F168,ER$6&lt;=$H168)*(ER$6-$F168+1),$J168/2,$M168,TRUE)-_xlfn.NORM.DIST(AND(ER$6&gt;=$F168,ER$6&lt;=$H168)*(EQ$6-$F168+1),$J168/2,$M168,TRUE))/(1-2*_xlfn.NORM.DIST(0,$J168/2,$M168,TRUE))*$D168+($K168="Steady Growth")*(AND(ER$6&gt;=$F168,ER$6&lt;=$H168)*((ER$6-$F168+1)/($J168*($J168+1)/2)*$D168))+($K168="custom")*CustCF!EL168</f>
        <v/>
      </c>
      <c r="ES168" s="87">
        <f>($K168="Bell Curve")*(_xlfn.NORM.DIST(AND(ES$6&gt;=$F168,ES$6&lt;=$H168)*(ES$6-$F168+1),$J168/2,$M168,TRUE)-_xlfn.NORM.DIST(AND(ES$6&gt;=$F168,ES$6&lt;=$H168)*(ER$6-$F168+1),$J168/2,$M168,TRUE))/(1-2*_xlfn.NORM.DIST(0,$J168/2,$M168,TRUE))*$D168+($K168="Steady Growth")*(AND(ES$6&gt;=$F168,ES$6&lt;=$H168)*((ES$6-$F168+1)/($J168*($J168+1)/2)*$D168))+($K168="custom")*CustCF!EM168</f>
        <v/>
      </c>
      <c r="ET168" s="87">
        <f>($K168="Bell Curve")*(_xlfn.NORM.DIST(AND(ET$6&gt;=$F168,ET$6&lt;=$H168)*(ET$6-$F168+1),$J168/2,$M168,TRUE)-_xlfn.NORM.DIST(AND(ET$6&gt;=$F168,ET$6&lt;=$H168)*(ES$6-$F168+1),$J168/2,$M168,TRUE))/(1-2*_xlfn.NORM.DIST(0,$J168/2,$M168,TRUE))*$D168+($K168="Steady Growth")*(AND(ET$6&gt;=$F168,ET$6&lt;=$H168)*((ET$6-$F168+1)/($J168*($J168+1)/2)*$D168))+($K168="custom")*CustCF!EN168</f>
        <v/>
      </c>
      <c r="EU168" s="87">
        <f>($K168="Bell Curve")*(_xlfn.NORM.DIST(AND(EU$6&gt;=$F168,EU$6&lt;=$H168)*(EU$6-$F168+1),$J168/2,$M168,TRUE)-_xlfn.NORM.DIST(AND(EU$6&gt;=$F168,EU$6&lt;=$H168)*(ET$6-$F168+1),$J168/2,$M168,TRUE))/(1-2*_xlfn.NORM.DIST(0,$J168/2,$M168,TRUE))*$D168+($K168="Steady Growth")*(AND(EU$6&gt;=$F168,EU$6&lt;=$H168)*((EU$6-$F168+1)/($J168*($J168+1)/2)*$D168))+($K168="custom")*CustCF!EO168</f>
        <v/>
      </c>
      <c r="EV168" s="87">
        <f>($K168="Bell Curve")*(_xlfn.NORM.DIST(AND(EV$6&gt;=$F168,EV$6&lt;=$H168)*(EV$6-$F168+1),$J168/2,$M168,TRUE)-_xlfn.NORM.DIST(AND(EV$6&gt;=$F168,EV$6&lt;=$H168)*(EU$6-$F168+1),$J168/2,$M168,TRUE))/(1-2*_xlfn.NORM.DIST(0,$J168/2,$M168,TRUE))*$D168+($K168="Steady Growth")*(AND(EV$6&gt;=$F168,EV$6&lt;=$H168)*((EV$6-$F168+1)/($J168*($J168+1)/2)*$D168))+($K168="custom")*CustCF!EP168</f>
        <v/>
      </c>
      <c r="EW168" s="87">
        <f>($K168="Bell Curve")*(_xlfn.NORM.DIST(AND(EW$6&gt;=$F168,EW$6&lt;=$H168)*(EW$6-$F168+1),$J168/2,$M168,TRUE)-_xlfn.NORM.DIST(AND(EW$6&gt;=$F168,EW$6&lt;=$H168)*(EV$6-$F168+1),$J168/2,$M168,TRUE))/(1-2*_xlfn.NORM.DIST(0,$J168/2,$M168,TRUE))*$D168+($K168="Steady Growth")*(AND(EW$6&gt;=$F168,EW$6&lt;=$H168)*((EW$6-$F168+1)/($J168*($J168+1)/2)*$D168))+($K168="custom")*CustCF!EQ168</f>
        <v/>
      </c>
      <c r="EX168" s="87">
        <f>($K168="Bell Curve")*(_xlfn.NORM.DIST(AND(EX$6&gt;=$F168,EX$6&lt;=$H168)*(EX$6-$F168+1),$J168/2,$M168,TRUE)-_xlfn.NORM.DIST(AND(EX$6&gt;=$F168,EX$6&lt;=$H168)*(EW$6-$F168+1),$J168/2,$M168,TRUE))/(1-2*_xlfn.NORM.DIST(0,$J168/2,$M168,TRUE))*$D168+($K168="Steady Growth")*(AND(EX$6&gt;=$F168,EX$6&lt;=$H168)*((EX$6-$F168+1)/($J168*($J168+1)/2)*$D168))+($K168="custom")*CustCF!ER168</f>
        <v/>
      </c>
      <c r="EY168" s="87">
        <f>($K168="Bell Curve")*(_xlfn.NORM.DIST(AND(EY$6&gt;=$F168,EY$6&lt;=$H168)*(EY$6-$F168+1),$J168/2,$M168,TRUE)-_xlfn.NORM.DIST(AND(EY$6&gt;=$F168,EY$6&lt;=$H168)*(EX$6-$F168+1),$J168/2,$M168,TRUE))/(1-2*_xlfn.NORM.DIST(0,$J168/2,$M168,TRUE))*$D168+($K168="Steady Growth")*(AND(EY$6&gt;=$F168,EY$6&lt;=$H168)*((EY$6-$F168+1)/($J168*($J168+1)/2)*$D168))+($K168="custom")*CustCF!ES168</f>
        <v/>
      </c>
      <c r="EZ168" s="87">
        <f>($K168="Bell Curve")*(_xlfn.NORM.DIST(AND(EZ$6&gt;=$F168,EZ$6&lt;=$H168)*(EZ$6-$F168+1),$J168/2,$M168,TRUE)-_xlfn.NORM.DIST(AND(EZ$6&gt;=$F168,EZ$6&lt;=$H168)*(EY$6-$F168+1),$J168/2,$M168,TRUE))/(1-2*_xlfn.NORM.DIST(0,$J168/2,$M168,TRUE))*$D168+($K168="Steady Growth")*(AND(EZ$6&gt;=$F168,EZ$6&lt;=$H168)*((EZ$6-$F168+1)/($J168*($J168+1)/2)*$D168))+($K168="custom")*CustCF!ET168</f>
        <v/>
      </c>
      <c r="FA168" s="87">
        <f>($K168="Bell Curve")*(_xlfn.NORM.DIST(AND(FA$6&gt;=$F168,FA$6&lt;=$H168)*(FA$6-$F168+1),$J168/2,$M168,TRUE)-_xlfn.NORM.DIST(AND(FA$6&gt;=$F168,FA$6&lt;=$H168)*(EZ$6-$F168+1),$J168/2,$M168,TRUE))/(1-2*_xlfn.NORM.DIST(0,$J168/2,$M168,TRUE))*$D168+($K168="Steady Growth")*(AND(FA$6&gt;=$F168,FA$6&lt;=$H168)*((FA$6-$F168+1)/($J168*($J168+1)/2)*$D168))+($K168="custom")*CustCF!EU168</f>
        <v/>
      </c>
      <c r="FB168" s="87">
        <f>($K168="Bell Curve")*(_xlfn.NORM.DIST(AND(FB$6&gt;=$F168,FB$6&lt;=$H168)*(FB$6-$F168+1),$J168/2,$M168,TRUE)-_xlfn.NORM.DIST(AND(FB$6&gt;=$F168,FB$6&lt;=$H168)*(FA$6-$F168+1),$J168/2,$M168,TRUE))/(1-2*_xlfn.NORM.DIST(0,$J168/2,$M168,TRUE))*$D168+($K168="Steady Growth")*(AND(FB$6&gt;=$F168,FB$6&lt;=$H168)*((FB$6-$F168+1)/($J168*($J168+1)/2)*$D168))+($K168="custom")*CustCF!EV168</f>
        <v/>
      </c>
      <c r="FC168" s="87">
        <f>($K168="Bell Curve")*(_xlfn.NORM.DIST(AND(FC$6&gt;=$F168,FC$6&lt;=$H168)*(FC$6-$F168+1),$J168/2,$M168,TRUE)-_xlfn.NORM.DIST(AND(FC$6&gt;=$F168,FC$6&lt;=$H168)*(FB$6-$F168+1),$J168/2,$M168,TRUE))/(1-2*_xlfn.NORM.DIST(0,$J168/2,$M168,TRUE))*$D168+($K168="Steady Growth")*(AND(FC$6&gt;=$F168,FC$6&lt;=$H168)*((FC$6-$F168+1)/($J168*($J168+1)/2)*$D168))+($K168="custom")*CustCF!EW168</f>
        <v/>
      </c>
      <c r="FD168" s="87">
        <f>($K168="Bell Curve")*(_xlfn.NORM.DIST(AND(FD$6&gt;=$F168,FD$6&lt;=$H168)*(FD$6-$F168+1),$J168/2,$M168,TRUE)-_xlfn.NORM.DIST(AND(FD$6&gt;=$F168,FD$6&lt;=$H168)*(FC$6-$F168+1),$J168/2,$M168,TRUE))/(1-2*_xlfn.NORM.DIST(0,$J168/2,$M168,TRUE))*$D168+($K168="Steady Growth")*(AND(FD$6&gt;=$F168,FD$6&lt;=$H168)*((FD$6-$F168+1)/($J168*($J168+1)/2)*$D168))+($K168="custom")*CustCF!EX168</f>
        <v/>
      </c>
      <c r="FE168" s="87">
        <f>($K168="Bell Curve")*(_xlfn.NORM.DIST(AND(FE$6&gt;=$F168,FE$6&lt;=$H168)*(FE$6-$F168+1),$J168/2,$M168,TRUE)-_xlfn.NORM.DIST(AND(FE$6&gt;=$F168,FE$6&lt;=$H168)*(FD$6-$F168+1),$J168/2,$M168,TRUE))/(1-2*_xlfn.NORM.DIST(0,$J168/2,$M168,TRUE))*$D168+($K168="Steady Growth")*(AND(FE$6&gt;=$F168,FE$6&lt;=$H168)*((FE$6-$F168+1)/($J168*($J168+1)/2)*$D168))+($K168="custom")*CustCF!EY168</f>
        <v/>
      </c>
      <c r="FF168" s="87">
        <f>($K168="Bell Curve")*(_xlfn.NORM.DIST(AND(FF$6&gt;=$F168,FF$6&lt;=$H168)*(FF$6-$F168+1),$J168/2,$M168,TRUE)-_xlfn.NORM.DIST(AND(FF$6&gt;=$F168,FF$6&lt;=$H168)*(FE$6-$F168+1),$J168/2,$M168,TRUE))/(1-2*_xlfn.NORM.DIST(0,$J168/2,$M168,TRUE))*$D168+($K168="Steady Growth")*(AND(FF$6&gt;=$F168,FF$6&lt;=$H168)*((FF$6-$F168+1)/($J168*($J168+1)/2)*$D168))+($K168="custom")*CustCF!EZ168</f>
        <v/>
      </c>
      <c r="FG168" s="87">
        <f>($K168="Bell Curve")*(_xlfn.NORM.DIST(AND(FG$6&gt;=$F168,FG$6&lt;=$H168)*(FG$6-$F168+1),$J168/2,$M168,TRUE)-_xlfn.NORM.DIST(AND(FG$6&gt;=$F168,FG$6&lt;=$H168)*(FF$6-$F168+1),$J168/2,$M168,TRUE))/(1-2*_xlfn.NORM.DIST(0,$J168/2,$M168,TRUE))*$D168+($K168="Steady Growth")*(AND(FG$6&gt;=$F168,FG$6&lt;=$H168)*((FG$6-$F168+1)/($J168*($J168+1)/2)*$D168))+($K168="custom")*CustCF!FA168</f>
        <v/>
      </c>
      <c r="FH168" s="87">
        <f>($K168="Bell Curve")*(_xlfn.NORM.DIST(AND(FH$6&gt;=$F168,FH$6&lt;=$H168)*(FH$6-$F168+1),$J168/2,$M168,TRUE)-_xlfn.NORM.DIST(AND(FH$6&gt;=$F168,FH$6&lt;=$H168)*(FG$6-$F168+1),$J168/2,$M168,TRUE))/(1-2*_xlfn.NORM.DIST(0,$J168/2,$M168,TRUE))*$D168+($K168="Steady Growth")*(AND(FH$6&gt;=$F168,FH$6&lt;=$H168)*((FH$6-$F168+1)/($J168*($J168+1)/2)*$D168))+($K168="custom")*CustCF!FB168</f>
        <v/>
      </c>
      <c r="FI168" s="87">
        <f>($K168="Bell Curve")*(_xlfn.NORM.DIST(AND(FI$6&gt;=$F168,FI$6&lt;=$H168)*(FI$6-$F168+1),$J168/2,$M168,TRUE)-_xlfn.NORM.DIST(AND(FI$6&gt;=$F168,FI$6&lt;=$H168)*(FH$6-$F168+1),$J168/2,$M168,TRUE))/(1-2*_xlfn.NORM.DIST(0,$J168/2,$M168,TRUE))*$D168+($K168="Steady Growth")*(AND(FI$6&gt;=$F168,FI$6&lt;=$H168)*((FI$6-$F168+1)/($J168*($J168+1)/2)*$D168))+($K168="custom")*CustCF!FC168</f>
        <v/>
      </c>
      <c r="FJ168" s="87">
        <f>($K168="Bell Curve")*(_xlfn.NORM.DIST(AND(FJ$6&gt;=$F168,FJ$6&lt;=$H168)*(FJ$6-$F168+1),$J168/2,$M168,TRUE)-_xlfn.NORM.DIST(AND(FJ$6&gt;=$F168,FJ$6&lt;=$H168)*(FI$6-$F168+1),$J168/2,$M168,TRUE))/(1-2*_xlfn.NORM.DIST(0,$J168/2,$M168,TRUE))*$D168+($K168="Steady Growth")*(AND(FJ$6&gt;=$F168,FJ$6&lt;=$H168)*((FJ$6-$F168+1)/($J168*($J168+1)/2)*$D168))+($K168="custom")*CustCF!FD168</f>
        <v/>
      </c>
      <c r="FK168" s="87">
        <f>($K168="Bell Curve")*(_xlfn.NORM.DIST(AND(FK$6&gt;=$F168,FK$6&lt;=$H168)*(FK$6-$F168+1),$J168/2,$M168,TRUE)-_xlfn.NORM.DIST(AND(FK$6&gt;=$F168,FK$6&lt;=$H168)*(FJ$6-$F168+1),$J168/2,$M168,TRUE))/(1-2*_xlfn.NORM.DIST(0,$J168/2,$M168,TRUE))*$D168+($K168="Steady Growth")*(AND(FK$6&gt;=$F168,FK$6&lt;=$H168)*((FK$6-$F168+1)/($J168*($J168+1)/2)*$D168))+($K168="custom")*CustCF!FE168</f>
        <v/>
      </c>
      <c r="FL168" s="87">
        <f>($K168="Bell Curve")*(_xlfn.NORM.DIST(AND(FL$6&gt;=$F168,FL$6&lt;=$H168)*(FL$6-$F168+1),$J168/2,$M168,TRUE)-_xlfn.NORM.DIST(AND(FL$6&gt;=$F168,FL$6&lt;=$H168)*(FK$6-$F168+1),$J168/2,$M168,TRUE))/(1-2*_xlfn.NORM.DIST(0,$J168/2,$M168,TRUE))*$D168+($K168="Steady Growth")*(AND(FL$6&gt;=$F168,FL$6&lt;=$H168)*((FL$6-$F168+1)/($J168*($J168+1)/2)*$D168))+($K168="custom")*CustCF!FF168</f>
        <v/>
      </c>
      <c r="FM168" s="87">
        <f>($K168="Bell Curve")*(_xlfn.NORM.DIST(AND(FM$6&gt;=$F168,FM$6&lt;=$H168)*(FM$6-$F168+1),$J168/2,$M168,TRUE)-_xlfn.NORM.DIST(AND(FM$6&gt;=$F168,FM$6&lt;=$H168)*(FL$6-$F168+1),$J168/2,$M168,TRUE))/(1-2*_xlfn.NORM.DIST(0,$J168/2,$M168,TRUE))*$D168+($K168="Steady Growth")*(AND(FM$6&gt;=$F168,FM$6&lt;=$H168)*((FM$6-$F168+1)/($J168*($J168+1)/2)*$D168))+($K168="custom")*CustCF!FG168</f>
        <v/>
      </c>
      <c r="FN168" s="87">
        <f>($K168="Bell Curve")*(_xlfn.NORM.DIST(AND(FN$6&gt;=$F168,FN$6&lt;=$H168)*(FN$6-$F168+1),$J168/2,$M168,TRUE)-_xlfn.NORM.DIST(AND(FN$6&gt;=$F168,FN$6&lt;=$H168)*(FM$6-$F168+1),$J168/2,$M168,TRUE))/(1-2*_xlfn.NORM.DIST(0,$J168/2,$M168,TRUE))*$D168+($K168="Steady Growth")*(AND(FN$6&gt;=$F168,FN$6&lt;=$H168)*((FN$6-$F168+1)/($J168*($J168+1)/2)*$D168))+($K168="custom")*CustCF!FH168</f>
        <v/>
      </c>
      <c r="FO168" s="87">
        <f>($K168="Bell Curve")*(_xlfn.NORM.DIST(AND(FO$6&gt;=$F168,FO$6&lt;=$H168)*(FO$6-$F168+1),$J168/2,$M168,TRUE)-_xlfn.NORM.DIST(AND(FO$6&gt;=$F168,FO$6&lt;=$H168)*(FN$6-$F168+1),$J168/2,$M168,TRUE))/(1-2*_xlfn.NORM.DIST(0,$J168/2,$M168,TRUE))*$D168+($K168="Steady Growth")*(AND(FO$6&gt;=$F168,FO$6&lt;=$H168)*((FO$6-$F168+1)/($J168*($J168+1)/2)*$D168))+($K168="custom")*CustCF!FI168</f>
        <v/>
      </c>
      <c r="FP168" s="87">
        <f>($K168="Bell Curve")*(_xlfn.NORM.DIST(AND(FP$6&gt;=$F168,FP$6&lt;=$H168)*(FP$6-$F168+1),$J168/2,$M168,TRUE)-_xlfn.NORM.DIST(AND(FP$6&gt;=$F168,FP$6&lt;=$H168)*(FO$6-$F168+1),$J168/2,$M168,TRUE))/(1-2*_xlfn.NORM.DIST(0,$J168/2,$M168,TRUE))*$D168+($K168="Steady Growth")*(AND(FP$6&gt;=$F168,FP$6&lt;=$H168)*((FP$6-$F168+1)/($J168*($J168+1)/2)*$D168))+($K168="custom")*CustCF!FJ168</f>
        <v/>
      </c>
      <c r="FQ168" s="87">
        <f>($K168="Bell Curve")*(_xlfn.NORM.DIST(AND(FQ$6&gt;=$F168,FQ$6&lt;=$H168)*(FQ$6-$F168+1),$J168/2,$M168,TRUE)-_xlfn.NORM.DIST(AND(FQ$6&gt;=$F168,FQ$6&lt;=$H168)*(FP$6-$F168+1),$J168/2,$M168,TRUE))/(1-2*_xlfn.NORM.DIST(0,$J168/2,$M168,TRUE))*$D168+($K168="Steady Growth")*(AND(FQ$6&gt;=$F168,FQ$6&lt;=$H168)*((FQ$6-$F168+1)/($J168*($J168+1)/2)*$D168))+($K168="custom")*CustCF!FK168</f>
        <v/>
      </c>
      <c r="FR168" s="87">
        <f>($K168="Bell Curve")*(_xlfn.NORM.DIST(AND(FR$6&gt;=$F168,FR$6&lt;=$H168)*(FR$6-$F168+1),$J168/2,$M168,TRUE)-_xlfn.NORM.DIST(AND(FR$6&gt;=$F168,FR$6&lt;=$H168)*(FQ$6-$F168+1),$J168/2,$M168,TRUE))/(1-2*_xlfn.NORM.DIST(0,$J168/2,$M168,TRUE))*$D168+($K168="Steady Growth")*(AND(FR$6&gt;=$F168,FR$6&lt;=$H168)*((FR$6-$F168+1)/($J168*($J168+1)/2)*$D168))+($K168="custom")*CustCF!FL168</f>
        <v/>
      </c>
      <c r="FS168" s="87">
        <f>($K168="Bell Curve")*(_xlfn.NORM.DIST(AND(FS$6&gt;=$F168,FS$6&lt;=$H168)*(FS$6-$F168+1),$J168/2,$M168,TRUE)-_xlfn.NORM.DIST(AND(FS$6&gt;=$F168,FS$6&lt;=$H168)*(FR$6-$F168+1),$J168/2,$M168,TRUE))/(1-2*_xlfn.NORM.DIST(0,$J168/2,$M168,TRUE))*$D168+($K168="Steady Growth")*(AND(FS$6&gt;=$F168,FS$6&lt;=$H168)*((FS$6-$F168+1)/($J168*($J168+1)/2)*$D168))+($K168="custom")*CustCF!FM168</f>
        <v/>
      </c>
      <c r="FT168" s="87">
        <f>($K168="Bell Curve")*(_xlfn.NORM.DIST(AND(FT$6&gt;=$F168,FT$6&lt;=$H168)*(FT$6-$F168+1),$J168/2,$M168,TRUE)-_xlfn.NORM.DIST(AND(FT$6&gt;=$F168,FT$6&lt;=$H168)*(FS$6-$F168+1),$J168/2,$M168,TRUE))/(1-2*_xlfn.NORM.DIST(0,$J168/2,$M168,TRUE))*$D168+($K168="Steady Growth")*(AND(FT$6&gt;=$F168,FT$6&lt;=$H168)*((FT$6-$F168+1)/($J168*($J168+1)/2)*$D168))+($K168="custom")*CustCF!FN168</f>
        <v/>
      </c>
      <c r="FU168" s="87">
        <f>($K168="Bell Curve")*(_xlfn.NORM.DIST(AND(FU$6&gt;=$F168,FU$6&lt;=$H168)*(FU$6-$F168+1),$J168/2,$M168,TRUE)-_xlfn.NORM.DIST(AND(FU$6&gt;=$F168,FU$6&lt;=$H168)*(FT$6-$F168+1),$J168/2,$M168,TRUE))/(1-2*_xlfn.NORM.DIST(0,$J168/2,$M168,TRUE))*$D168+($K168="Steady Growth")*(AND(FU$6&gt;=$F168,FU$6&lt;=$H168)*((FU$6-$F168+1)/($J168*($J168+1)/2)*$D168))+($K168="custom")*CustCF!FO168</f>
        <v/>
      </c>
      <c r="FV168" s="87">
        <f>($K168="Bell Curve")*(_xlfn.NORM.DIST(AND(FV$6&gt;=$F168,FV$6&lt;=$H168)*(FV$6-$F168+1),$J168/2,$M168,TRUE)-_xlfn.NORM.DIST(AND(FV$6&gt;=$F168,FV$6&lt;=$H168)*(FU$6-$F168+1),$J168/2,$M168,TRUE))/(1-2*_xlfn.NORM.DIST(0,$J168/2,$M168,TRUE))*$D168+($K168="Steady Growth")*(AND(FV$6&gt;=$F168,FV$6&lt;=$H168)*((FV$6-$F168+1)/($J168*($J168+1)/2)*$D168))+($K168="custom")*CustCF!FP168</f>
        <v/>
      </c>
      <c r="FW168" s="87">
        <f>($K168="Bell Curve")*(_xlfn.NORM.DIST(AND(FW$6&gt;=$F168,FW$6&lt;=$H168)*(FW$6-$F168+1),$J168/2,$M168,TRUE)-_xlfn.NORM.DIST(AND(FW$6&gt;=$F168,FW$6&lt;=$H168)*(FV$6-$F168+1),$J168/2,$M168,TRUE))/(1-2*_xlfn.NORM.DIST(0,$J168/2,$M168,TRUE))*$D168+($K168="Steady Growth")*(AND(FW$6&gt;=$F168,FW$6&lt;=$H168)*((FW$6-$F168+1)/($J168*($J168+1)/2)*$D168))+($K168="custom")*CustCF!FQ168</f>
        <v/>
      </c>
      <c r="FX168" s="87">
        <f>($K168="Bell Curve")*(_xlfn.NORM.DIST(AND(FX$6&gt;=$F168,FX$6&lt;=$H168)*(FX$6-$F168+1),$J168/2,$M168,TRUE)-_xlfn.NORM.DIST(AND(FX$6&gt;=$F168,FX$6&lt;=$H168)*(FW$6-$F168+1),$J168/2,$M168,TRUE))/(1-2*_xlfn.NORM.DIST(0,$J168/2,$M168,TRUE))*$D168+($K168="Steady Growth")*(AND(FX$6&gt;=$F168,FX$6&lt;=$H168)*((FX$6-$F168+1)/($J168*($J168+1)/2)*$D168))+($K168="custom")*CustCF!FR168</f>
        <v/>
      </c>
      <c r="FY168" s="87">
        <f>($K168="Bell Curve")*(_xlfn.NORM.DIST(AND(FY$6&gt;=$F168,FY$6&lt;=$H168)*(FY$6-$F168+1),$J168/2,$M168,TRUE)-_xlfn.NORM.DIST(AND(FY$6&gt;=$F168,FY$6&lt;=$H168)*(FX$6-$F168+1),$J168/2,$M168,TRUE))/(1-2*_xlfn.NORM.DIST(0,$J168/2,$M168,TRUE))*$D168+($K168="Steady Growth")*(AND(FY$6&gt;=$F168,FY$6&lt;=$H168)*((FY$6-$F168+1)/($J168*($J168+1)/2)*$D168))+($K168="custom")*CustCF!FS168</f>
        <v/>
      </c>
      <c r="FZ168" s="87">
        <f>($K168="Bell Curve")*(_xlfn.NORM.DIST(AND(FZ$6&gt;=$F168,FZ$6&lt;=$H168)*(FZ$6-$F168+1),$J168/2,$M168,TRUE)-_xlfn.NORM.DIST(AND(FZ$6&gt;=$F168,FZ$6&lt;=$H168)*(FY$6-$F168+1),$J168/2,$M168,TRUE))/(1-2*_xlfn.NORM.DIST(0,$J168/2,$M168,TRUE))*$D168+($K168="Steady Growth")*(AND(FZ$6&gt;=$F168,FZ$6&lt;=$H168)*((FZ$6-$F168+1)/($J168*($J168+1)/2)*$D168))+($K168="custom")*CustCF!FT168</f>
        <v/>
      </c>
      <c r="GA168" s="87">
        <f>($K168="Bell Curve")*(_xlfn.NORM.DIST(AND(GA$6&gt;=$F168,GA$6&lt;=$H168)*(GA$6-$F168+1),$J168/2,$M168,TRUE)-_xlfn.NORM.DIST(AND(GA$6&gt;=$F168,GA$6&lt;=$H168)*(FZ$6-$F168+1),$J168/2,$M168,TRUE))/(1-2*_xlfn.NORM.DIST(0,$J168/2,$M168,TRUE))*$D168+($K168="Steady Growth")*(AND(GA$6&gt;=$F168,GA$6&lt;=$H168)*((GA$6-$F168+1)/($J168*($J168+1)/2)*$D168))+($K168="custom")*CustCF!FU168</f>
        <v/>
      </c>
      <c r="GB168" s="87">
        <f>($K168="Bell Curve")*(_xlfn.NORM.DIST(AND(GB$6&gt;=$F168,GB$6&lt;=$H168)*(GB$6-$F168+1),$J168/2,$M168,TRUE)-_xlfn.NORM.DIST(AND(GB$6&gt;=$F168,GB$6&lt;=$H168)*(GA$6-$F168+1),$J168/2,$M168,TRUE))/(1-2*_xlfn.NORM.DIST(0,$J168/2,$M168,TRUE))*$D168+($K168="Steady Growth")*(AND(GB$6&gt;=$F168,GB$6&lt;=$H168)*((GB$6-$F168+1)/($J168*($J168+1)/2)*$D168))+($K168="custom")*CustCF!FV168</f>
        <v/>
      </c>
      <c r="GC168" s="87">
        <f>($K168="Bell Curve")*(_xlfn.NORM.DIST(AND(GC$6&gt;=$F168,GC$6&lt;=$H168)*(GC$6-$F168+1),$J168/2,$M168,TRUE)-_xlfn.NORM.DIST(AND(GC$6&gt;=$F168,GC$6&lt;=$H168)*(GB$6-$F168+1),$J168/2,$M168,TRUE))/(1-2*_xlfn.NORM.DIST(0,$J168/2,$M168,TRUE))*$D168+($K168="Steady Growth")*(AND(GC$6&gt;=$F168,GC$6&lt;=$H168)*((GC$6-$F168+1)/($J168*($J168+1)/2)*$D168))+($K168="custom")*CustCF!FW168</f>
        <v/>
      </c>
      <c r="GD168" s="87">
        <f>($K168="Bell Curve")*(_xlfn.NORM.DIST(AND(GD$6&gt;=$F168,GD$6&lt;=$H168)*(GD$6-$F168+1),$J168/2,$M168,TRUE)-_xlfn.NORM.DIST(AND(GD$6&gt;=$F168,GD$6&lt;=$H168)*(GC$6-$F168+1),$J168/2,$M168,TRUE))/(1-2*_xlfn.NORM.DIST(0,$J168/2,$M168,TRUE))*$D168+($K168="Steady Growth")*(AND(GD$6&gt;=$F168,GD$6&lt;=$H168)*((GD$6-$F168+1)/($J168*($J168+1)/2)*$D168))+($K168="custom")*CustCF!FX168</f>
        <v/>
      </c>
      <c r="GE168" s="87">
        <f>($K168="Bell Curve")*(_xlfn.NORM.DIST(AND(GE$6&gt;=$F168,GE$6&lt;=$H168)*(GE$6-$F168+1),$J168/2,$M168,TRUE)-_xlfn.NORM.DIST(AND(GE$6&gt;=$F168,GE$6&lt;=$H168)*(GD$6-$F168+1),$J168/2,$M168,TRUE))/(1-2*_xlfn.NORM.DIST(0,$J168/2,$M168,TRUE))*$D168+($K168="Steady Growth")*(AND(GE$6&gt;=$F168,GE$6&lt;=$H168)*((GE$6-$F168+1)/($J168*($J168+1)/2)*$D168))+($K168="custom")*CustCF!FY168</f>
        <v/>
      </c>
      <c r="GF168" s="87">
        <f>($K168="Bell Curve")*(_xlfn.NORM.DIST(AND(GF$6&gt;=$F168,GF$6&lt;=$H168)*(GF$6-$F168+1),$J168/2,$M168,TRUE)-_xlfn.NORM.DIST(AND(GF$6&gt;=$F168,GF$6&lt;=$H168)*(GE$6-$F168+1),$J168/2,$M168,TRUE))/(1-2*_xlfn.NORM.DIST(0,$J168/2,$M168,TRUE))*$D168+($K168="Steady Growth")*(AND(GF$6&gt;=$F168,GF$6&lt;=$H168)*((GF$6-$F168+1)/($J168*($J168+1)/2)*$D168))+($K168="custom")*CustCF!FZ168</f>
        <v/>
      </c>
      <c r="GG168" s="87">
        <f>($K168="Bell Curve")*(_xlfn.NORM.DIST(AND(GG$6&gt;=$F168,GG$6&lt;=$H168)*(GG$6-$F168+1),$J168/2,$M168,TRUE)-_xlfn.NORM.DIST(AND(GG$6&gt;=$F168,GG$6&lt;=$H168)*(GF$6-$F168+1),$J168/2,$M168,TRUE))/(1-2*_xlfn.NORM.DIST(0,$J168/2,$M168,TRUE))*$D168+($K168="Steady Growth")*(AND(GG$6&gt;=$F168,GG$6&lt;=$H168)*((GG$6-$F168+1)/($J168*($J168+1)/2)*$D168))+($K168="custom")*CustCF!GA168</f>
        <v/>
      </c>
      <c r="GH168" s="87">
        <f>($K168="Bell Curve")*(_xlfn.NORM.DIST(AND(GH$6&gt;=$F168,GH$6&lt;=$H168)*(GH$6-$F168+1),$J168/2,$M168,TRUE)-_xlfn.NORM.DIST(AND(GH$6&gt;=$F168,GH$6&lt;=$H168)*(GG$6-$F168+1),$J168/2,$M168,TRUE))/(1-2*_xlfn.NORM.DIST(0,$J168/2,$M168,TRUE))*$D168+($K168="Steady Growth")*(AND(GH$6&gt;=$F168,GH$6&lt;=$H168)*((GH$6-$F168+1)/($J168*($J168+1)/2)*$D168))+($K168="custom")*CustCF!GB168</f>
        <v/>
      </c>
      <c r="GI168" s="87">
        <f>($K168="Bell Curve")*(_xlfn.NORM.DIST(AND(GI$6&gt;=$F168,GI$6&lt;=$H168)*(GI$6-$F168+1),$J168/2,$M168,TRUE)-_xlfn.NORM.DIST(AND(GI$6&gt;=$F168,GI$6&lt;=$H168)*(GH$6-$F168+1),$J168/2,$M168,TRUE))/(1-2*_xlfn.NORM.DIST(0,$J168/2,$M168,TRUE))*$D168+($K168="Steady Growth")*(AND(GI$6&gt;=$F168,GI$6&lt;=$H168)*((GI$6-$F168+1)/($J168*($J168+1)/2)*$D168))+($K168="custom")*CustCF!GC168</f>
        <v/>
      </c>
      <c r="GJ168" s="87">
        <f>($K168="Bell Curve")*(_xlfn.NORM.DIST(AND(GJ$6&gt;=$F168,GJ$6&lt;=$H168)*(GJ$6-$F168+1),$J168/2,$M168,TRUE)-_xlfn.NORM.DIST(AND(GJ$6&gt;=$F168,GJ$6&lt;=$H168)*(GI$6-$F168+1),$J168/2,$M168,TRUE))/(1-2*_xlfn.NORM.DIST(0,$J168/2,$M168,TRUE))*$D168+($K168="Steady Growth")*(AND(GJ$6&gt;=$F168,GJ$6&lt;=$H168)*((GJ$6-$F168+1)/($J168*($J168+1)/2)*$D168))+($K168="custom")*CustCF!GD168</f>
        <v/>
      </c>
      <c r="GK168" s="87">
        <f>($K168="Bell Curve")*(_xlfn.NORM.DIST(AND(GK$6&gt;=$F168,GK$6&lt;=$H168)*(GK$6-$F168+1),$J168/2,$M168,TRUE)-_xlfn.NORM.DIST(AND(GK$6&gt;=$F168,GK$6&lt;=$H168)*(GJ$6-$F168+1),$J168/2,$M168,TRUE))/(1-2*_xlfn.NORM.DIST(0,$J168/2,$M168,TRUE))*$D168+($K168="Steady Growth")*(AND(GK$6&gt;=$F168,GK$6&lt;=$H168)*((GK$6-$F168+1)/($J168*($J168+1)/2)*$D168))+($K168="custom")*CustCF!GE168</f>
        <v/>
      </c>
      <c r="GL168" s="87">
        <f>($K168="Bell Curve")*(_xlfn.NORM.DIST(AND(GL$6&gt;=$F168,GL$6&lt;=$H168)*(GL$6-$F168+1),$J168/2,$M168,TRUE)-_xlfn.NORM.DIST(AND(GL$6&gt;=$F168,GL$6&lt;=$H168)*(GK$6-$F168+1),$J168/2,$M168,TRUE))/(1-2*_xlfn.NORM.DIST(0,$J168/2,$M168,TRUE))*$D168+($K168="Steady Growth")*(AND(GL$6&gt;=$F168,GL$6&lt;=$H168)*((GL$6-$F168+1)/($J168*($J168+1)/2)*$D168))+($K168="custom")*CustCF!GF168</f>
        <v/>
      </c>
      <c r="GM168" s="87">
        <f>($K168="Bell Curve")*(_xlfn.NORM.DIST(AND(GM$6&gt;=$F168,GM$6&lt;=$H168)*(GM$6-$F168+1),$J168/2,$M168,TRUE)-_xlfn.NORM.DIST(AND(GM$6&gt;=$F168,GM$6&lt;=$H168)*(GL$6-$F168+1),$J168/2,$M168,TRUE))/(1-2*_xlfn.NORM.DIST(0,$J168/2,$M168,TRUE))*$D168+($K168="Steady Growth")*(AND(GM$6&gt;=$F168,GM$6&lt;=$H168)*((GM$6-$F168+1)/($J168*($J168+1)/2)*$D168))+($K168="custom")*CustCF!GG168</f>
        <v/>
      </c>
      <c r="GN168" s="257">
        <f>($K168="Bell Curve")*(_xlfn.NORM.DIST(AND(GN$6&gt;=$F168,GN$6&lt;=$H168)*(GN$6-$F168+1),$J168/2,$M168,TRUE)-_xlfn.NORM.DIST(AND(GN$6&gt;=$F168,GN$6&lt;=$H168)*(GM$6-$F168+1),$J168/2,$M168,TRUE))/(1-2*_xlfn.NORM.DIST(0,$J168/2,$M168,TRUE))*$D168+($K168="Steady Growth")*(AND(GN$6&gt;=$F168,GN$6&lt;=$H168)*((GN$6-$F168+1)/($J168*($J168+1)/2)*$D168))+($K168="custom")*CustCF!GH168</f>
        <v/>
      </c>
      <c r="GO168" s="1" t="n"/>
      <c r="GP168" s="63" t="n"/>
    </row>
    <row r="169" hidden="1" outlineLevel="1">
      <c r="A169" s="1" t="n"/>
      <c r="B169" s="1" t="n"/>
      <c r="C169" s="251">
        <f>Budget!AJ20</f>
        <v/>
      </c>
      <c r="D169" s="14">
        <f>Budget!AK20</f>
        <v/>
      </c>
      <c r="E169" s="14">
        <f>IF(D169&lt;&gt;0,F169,"")</f>
        <v/>
      </c>
      <c r="F169" s="252" t="n">
        <v>0</v>
      </c>
      <c r="G169" s="921">
        <f>IF(L169="custom",CustCF!F169,INDEX($P$8:$EW$8,MATCH(F169,$P$6:$EW$6,0)))</f>
        <v/>
      </c>
      <c r="H169" s="252" t="n">
        <v>0</v>
      </c>
      <c r="I169" s="921">
        <f>IF(L169="custom",CustCF!G169,INDEX($P$8:$EW$8,MATCH(H169,$P$6:$EW$6,0)))</f>
        <v/>
      </c>
      <c r="J169" s="93">
        <f>H169-F169+1</f>
        <v/>
      </c>
      <c r="K169" s="254" t="inlineStr">
        <is>
          <t>Bell Curve</t>
        </is>
      </c>
      <c r="L169" s="255" t="inlineStr">
        <is>
          <t>Flat (9)</t>
        </is>
      </c>
      <c r="M169" s="256">
        <f>INDEX($D$261:$D$266,MATCH(L169,$C$261:$C$266,0))</f>
        <v/>
      </c>
      <c r="N169" s="13">
        <f>SUM(P169:GN169)</f>
        <v/>
      </c>
      <c r="O169" s="14" t="n"/>
      <c r="P169" s="87">
        <f>($K169="Bell Curve")*(_xlfn.NORM.DIST(AND(P$6&gt;=$F169,P$6&lt;=$H169)*(P$6-$F169+1),$J169/2,$M169,TRUE)-_xlfn.NORM.DIST(AND(P$6&gt;=$F169,P$6&lt;=$H169)*(O$6-$F169+1),$J169/2,$M169,TRUE))/(1-2*_xlfn.NORM.DIST(0,$J169/2,$M169,TRUE))*$D169+($K169="Steady Growth")*(AND(P$6&gt;=$F169,P$6&lt;=$H169)*((P$6-$F169+1)/($J169*($J169+1)/2)*$D169))+($K169="custom")*CustCF!J169</f>
        <v/>
      </c>
      <c r="Q169" s="87">
        <f>($K169="Bell Curve")*(_xlfn.NORM.DIST(AND(Q$6&gt;=$F169,Q$6&lt;=$H169)*(Q$6-$F169+1),$J169/2,$M169,TRUE)-_xlfn.NORM.DIST(AND(Q$6&gt;=$F169,Q$6&lt;=$H169)*(P$6-$F169+1),$J169/2,$M169,TRUE))/(1-2*_xlfn.NORM.DIST(0,$J169/2,$M169,TRUE))*$D169+($K169="Steady Growth")*(AND(Q$6&gt;=$F169,Q$6&lt;=$H169)*((Q$6-$F169+1)/($J169*($J169+1)/2)*$D169))+($K169="custom")*CustCF!K169</f>
        <v/>
      </c>
      <c r="R169" s="87">
        <f>($K169="Bell Curve")*(_xlfn.NORM.DIST(AND(R$6&gt;=$F169,R$6&lt;=$H169)*(R$6-$F169+1),$J169/2,$M169,TRUE)-_xlfn.NORM.DIST(AND(R$6&gt;=$F169,R$6&lt;=$H169)*(Q$6-$F169+1),$J169/2,$M169,TRUE))/(1-2*_xlfn.NORM.DIST(0,$J169/2,$M169,TRUE))*$D169+($K169="Steady Growth")*(AND(R$6&gt;=$F169,R$6&lt;=$H169)*((R$6-$F169+1)/($J169*($J169+1)/2)*$D169))+($K169="custom")*CustCF!L169</f>
        <v/>
      </c>
      <c r="S169" s="87">
        <f>($K169="Bell Curve")*(_xlfn.NORM.DIST(AND(S$6&gt;=$F169,S$6&lt;=$H169)*(S$6-$F169+1),$J169/2,$M169,TRUE)-_xlfn.NORM.DIST(AND(S$6&gt;=$F169,S$6&lt;=$H169)*(R$6-$F169+1),$J169/2,$M169,TRUE))/(1-2*_xlfn.NORM.DIST(0,$J169/2,$M169,TRUE))*$D169+($K169="Steady Growth")*(AND(S$6&gt;=$F169,S$6&lt;=$H169)*((S$6-$F169+1)/($J169*($J169+1)/2)*$D169))+($K169="custom")*CustCF!M169</f>
        <v/>
      </c>
      <c r="T169" s="87">
        <f>($K169="Bell Curve")*(_xlfn.NORM.DIST(AND(T$6&gt;=$F169,T$6&lt;=$H169)*(T$6-$F169+1),$J169/2,$M169,TRUE)-_xlfn.NORM.DIST(AND(T$6&gt;=$F169,T$6&lt;=$H169)*(S$6-$F169+1),$J169/2,$M169,TRUE))/(1-2*_xlfn.NORM.DIST(0,$J169/2,$M169,TRUE))*$D169+($K169="Steady Growth")*(AND(T$6&gt;=$F169,T$6&lt;=$H169)*((T$6-$F169+1)/($J169*($J169+1)/2)*$D169))+($K169="custom")*CustCF!N169</f>
        <v/>
      </c>
      <c r="U169" s="87">
        <f>($K169="Bell Curve")*(_xlfn.NORM.DIST(AND(U$6&gt;=$F169,U$6&lt;=$H169)*(U$6-$F169+1),$J169/2,$M169,TRUE)-_xlfn.NORM.DIST(AND(U$6&gt;=$F169,U$6&lt;=$H169)*(T$6-$F169+1),$J169/2,$M169,TRUE))/(1-2*_xlfn.NORM.DIST(0,$J169/2,$M169,TRUE))*$D169+($K169="Steady Growth")*(AND(U$6&gt;=$F169,U$6&lt;=$H169)*((U$6-$F169+1)/($J169*($J169+1)/2)*$D169))+($K169="custom")*CustCF!O169</f>
        <v/>
      </c>
      <c r="V169" s="87">
        <f>($K169="Bell Curve")*(_xlfn.NORM.DIST(AND(V$6&gt;=$F169,V$6&lt;=$H169)*(V$6-$F169+1),$J169/2,$M169,TRUE)-_xlfn.NORM.DIST(AND(V$6&gt;=$F169,V$6&lt;=$H169)*(U$6-$F169+1),$J169/2,$M169,TRUE))/(1-2*_xlfn.NORM.DIST(0,$J169/2,$M169,TRUE))*$D169+($K169="Steady Growth")*(AND(V$6&gt;=$F169,V$6&lt;=$H169)*((V$6-$F169+1)/($J169*($J169+1)/2)*$D169))+($K169="custom")*CustCF!P169</f>
        <v/>
      </c>
      <c r="W169" s="87">
        <f>($K169="Bell Curve")*(_xlfn.NORM.DIST(AND(W$6&gt;=$F169,W$6&lt;=$H169)*(W$6-$F169+1),$J169/2,$M169,TRUE)-_xlfn.NORM.DIST(AND(W$6&gt;=$F169,W$6&lt;=$H169)*(V$6-$F169+1),$J169/2,$M169,TRUE))/(1-2*_xlfn.NORM.DIST(0,$J169/2,$M169,TRUE))*$D169+($K169="Steady Growth")*(AND(W$6&gt;=$F169,W$6&lt;=$H169)*((W$6-$F169+1)/($J169*($J169+1)/2)*$D169))+($K169="custom")*CustCF!Q169</f>
        <v/>
      </c>
      <c r="X169" s="87">
        <f>($K169="Bell Curve")*(_xlfn.NORM.DIST(AND(X$6&gt;=$F169,X$6&lt;=$H169)*(X$6-$F169+1),$J169/2,$M169,TRUE)-_xlfn.NORM.DIST(AND(X$6&gt;=$F169,X$6&lt;=$H169)*(W$6-$F169+1),$J169/2,$M169,TRUE))/(1-2*_xlfn.NORM.DIST(0,$J169/2,$M169,TRUE))*$D169+($K169="Steady Growth")*(AND(X$6&gt;=$F169,X$6&lt;=$H169)*((X$6-$F169+1)/($J169*($J169+1)/2)*$D169))+($K169="custom")*CustCF!R169</f>
        <v/>
      </c>
      <c r="Y169" s="87">
        <f>($K169="Bell Curve")*(_xlfn.NORM.DIST(AND(Y$6&gt;=$F169,Y$6&lt;=$H169)*(Y$6-$F169+1),$J169/2,$M169,TRUE)-_xlfn.NORM.DIST(AND(Y$6&gt;=$F169,Y$6&lt;=$H169)*(X$6-$F169+1),$J169/2,$M169,TRUE))/(1-2*_xlfn.NORM.DIST(0,$J169/2,$M169,TRUE))*$D169+($K169="Steady Growth")*(AND(Y$6&gt;=$F169,Y$6&lt;=$H169)*((Y$6-$F169+1)/($J169*($J169+1)/2)*$D169))+($K169="custom")*CustCF!S169</f>
        <v/>
      </c>
      <c r="Z169" s="87">
        <f>($K169="Bell Curve")*(_xlfn.NORM.DIST(AND(Z$6&gt;=$F169,Z$6&lt;=$H169)*(Z$6-$F169+1),$J169/2,$M169,TRUE)-_xlfn.NORM.DIST(AND(Z$6&gt;=$F169,Z$6&lt;=$H169)*(Y$6-$F169+1),$J169/2,$M169,TRUE))/(1-2*_xlfn.NORM.DIST(0,$J169/2,$M169,TRUE))*$D169+($K169="Steady Growth")*(AND(Z$6&gt;=$F169,Z$6&lt;=$H169)*((Z$6-$F169+1)/($J169*($J169+1)/2)*$D169))+($K169="custom")*CustCF!T169</f>
        <v/>
      </c>
      <c r="AA169" s="87">
        <f>($K169="Bell Curve")*(_xlfn.NORM.DIST(AND(AA$6&gt;=$F169,AA$6&lt;=$H169)*(AA$6-$F169+1),$J169/2,$M169,TRUE)-_xlfn.NORM.DIST(AND(AA$6&gt;=$F169,AA$6&lt;=$H169)*(Z$6-$F169+1),$J169/2,$M169,TRUE))/(1-2*_xlfn.NORM.DIST(0,$J169/2,$M169,TRUE))*$D169+($K169="Steady Growth")*(AND(AA$6&gt;=$F169,AA$6&lt;=$H169)*((AA$6-$F169+1)/($J169*($J169+1)/2)*$D169))+($K169="custom")*CustCF!U169</f>
        <v/>
      </c>
      <c r="AB169" s="87">
        <f>($K169="Bell Curve")*(_xlfn.NORM.DIST(AND(AB$6&gt;=$F169,AB$6&lt;=$H169)*(AB$6-$F169+1),$J169/2,$M169,TRUE)-_xlfn.NORM.DIST(AND(AB$6&gt;=$F169,AB$6&lt;=$H169)*(AA$6-$F169+1),$J169/2,$M169,TRUE))/(1-2*_xlfn.NORM.DIST(0,$J169/2,$M169,TRUE))*$D169+($K169="Steady Growth")*(AND(AB$6&gt;=$F169,AB$6&lt;=$H169)*((AB$6-$F169+1)/($J169*($J169+1)/2)*$D169))+($K169="custom")*CustCF!V169</f>
        <v/>
      </c>
      <c r="AC169" s="87">
        <f>($K169="Bell Curve")*(_xlfn.NORM.DIST(AND(AC$6&gt;=$F169,AC$6&lt;=$H169)*(AC$6-$F169+1),$J169/2,$M169,TRUE)-_xlfn.NORM.DIST(AND(AC$6&gt;=$F169,AC$6&lt;=$H169)*(AB$6-$F169+1),$J169/2,$M169,TRUE))/(1-2*_xlfn.NORM.DIST(0,$J169/2,$M169,TRUE))*$D169+($K169="Steady Growth")*(AND(AC$6&gt;=$F169,AC$6&lt;=$H169)*((AC$6-$F169+1)/($J169*($J169+1)/2)*$D169))+($K169="custom")*CustCF!W169</f>
        <v/>
      </c>
      <c r="AD169" s="87">
        <f>($K169="Bell Curve")*(_xlfn.NORM.DIST(AND(AD$6&gt;=$F169,AD$6&lt;=$H169)*(AD$6-$F169+1),$J169/2,$M169,TRUE)-_xlfn.NORM.DIST(AND(AD$6&gt;=$F169,AD$6&lt;=$H169)*(AC$6-$F169+1),$J169/2,$M169,TRUE))/(1-2*_xlfn.NORM.DIST(0,$J169/2,$M169,TRUE))*$D169+($K169="Steady Growth")*(AND(AD$6&gt;=$F169,AD$6&lt;=$H169)*((AD$6-$F169+1)/($J169*($J169+1)/2)*$D169))+($K169="custom")*CustCF!X169</f>
        <v/>
      </c>
      <c r="AE169" s="87">
        <f>($K169="Bell Curve")*(_xlfn.NORM.DIST(AND(AE$6&gt;=$F169,AE$6&lt;=$H169)*(AE$6-$F169+1),$J169/2,$M169,TRUE)-_xlfn.NORM.DIST(AND(AE$6&gt;=$F169,AE$6&lt;=$H169)*(AD$6-$F169+1),$J169/2,$M169,TRUE))/(1-2*_xlfn.NORM.DIST(0,$J169/2,$M169,TRUE))*$D169+($K169="Steady Growth")*(AND(AE$6&gt;=$F169,AE$6&lt;=$H169)*((AE$6-$F169+1)/($J169*($J169+1)/2)*$D169))+($K169="custom")*CustCF!Y169</f>
        <v/>
      </c>
      <c r="AF169" s="87">
        <f>($K169="Bell Curve")*(_xlfn.NORM.DIST(AND(AF$6&gt;=$F169,AF$6&lt;=$H169)*(AF$6-$F169+1),$J169/2,$M169,TRUE)-_xlfn.NORM.DIST(AND(AF$6&gt;=$F169,AF$6&lt;=$H169)*(AE$6-$F169+1),$J169/2,$M169,TRUE))/(1-2*_xlfn.NORM.DIST(0,$J169/2,$M169,TRUE))*$D169+($K169="Steady Growth")*(AND(AF$6&gt;=$F169,AF$6&lt;=$H169)*((AF$6-$F169+1)/($J169*($J169+1)/2)*$D169))+($K169="custom")*CustCF!Z169</f>
        <v/>
      </c>
      <c r="AG169" s="87">
        <f>($K169="Bell Curve")*(_xlfn.NORM.DIST(AND(AG$6&gt;=$F169,AG$6&lt;=$H169)*(AG$6-$F169+1),$J169/2,$M169,TRUE)-_xlfn.NORM.DIST(AND(AG$6&gt;=$F169,AG$6&lt;=$H169)*(AF$6-$F169+1),$J169/2,$M169,TRUE))/(1-2*_xlfn.NORM.DIST(0,$J169/2,$M169,TRUE))*$D169+($K169="Steady Growth")*(AND(AG$6&gt;=$F169,AG$6&lt;=$H169)*((AG$6-$F169+1)/($J169*($J169+1)/2)*$D169))+($K169="custom")*CustCF!AA169</f>
        <v/>
      </c>
      <c r="AH169" s="87">
        <f>($K169="Bell Curve")*(_xlfn.NORM.DIST(AND(AH$6&gt;=$F169,AH$6&lt;=$H169)*(AH$6-$F169+1),$J169/2,$M169,TRUE)-_xlfn.NORM.DIST(AND(AH$6&gt;=$F169,AH$6&lt;=$H169)*(AG$6-$F169+1),$J169/2,$M169,TRUE))/(1-2*_xlfn.NORM.DIST(0,$J169/2,$M169,TRUE))*$D169+($K169="Steady Growth")*(AND(AH$6&gt;=$F169,AH$6&lt;=$H169)*((AH$6-$F169+1)/($J169*($J169+1)/2)*$D169))+($K169="custom")*CustCF!AB169</f>
        <v/>
      </c>
      <c r="AI169" s="87">
        <f>($K169="Bell Curve")*(_xlfn.NORM.DIST(AND(AI$6&gt;=$F169,AI$6&lt;=$H169)*(AI$6-$F169+1),$J169/2,$M169,TRUE)-_xlfn.NORM.DIST(AND(AI$6&gt;=$F169,AI$6&lt;=$H169)*(AH$6-$F169+1),$J169/2,$M169,TRUE))/(1-2*_xlfn.NORM.DIST(0,$J169/2,$M169,TRUE))*$D169+($K169="Steady Growth")*(AND(AI$6&gt;=$F169,AI$6&lt;=$H169)*((AI$6-$F169+1)/($J169*($J169+1)/2)*$D169))+($K169="custom")*CustCF!AC169</f>
        <v/>
      </c>
      <c r="AJ169" s="87">
        <f>($K169="Bell Curve")*(_xlfn.NORM.DIST(AND(AJ$6&gt;=$F169,AJ$6&lt;=$H169)*(AJ$6-$F169+1),$J169/2,$M169,TRUE)-_xlfn.NORM.DIST(AND(AJ$6&gt;=$F169,AJ$6&lt;=$H169)*(AI$6-$F169+1),$J169/2,$M169,TRUE))/(1-2*_xlfn.NORM.DIST(0,$J169/2,$M169,TRUE))*$D169+($K169="Steady Growth")*(AND(AJ$6&gt;=$F169,AJ$6&lt;=$H169)*((AJ$6-$F169+1)/($J169*($J169+1)/2)*$D169))+($K169="custom")*CustCF!AD169</f>
        <v/>
      </c>
      <c r="AK169" s="87">
        <f>($K169="Bell Curve")*(_xlfn.NORM.DIST(AND(AK$6&gt;=$F169,AK$6&lt;=$H169)*(AK$6-$F169+1),$J169/2,$M169,TRUE)-_xlfn.NORM.DIST(AND(AK$6&gt;=$F169,AK$6&lt;=$H169)*(AJ$6-$F169+1),$J169/2,$M169,TRUE))/(1-2*_xlfn.NORM.DIST(0,$J169/2,$M169,TRUE))*$D169+($K169="Steady Growth")*(AND(AK$6&gt;=$F169,AK$6&lt;=$H169)*((AK$6-$F169+1)/($J169*($J169+1)/2)*$D169))+($K169="custom")*CustCF!AE169</f>
        <v/>
      </c>
      <c r="AL169" s="87">
        <f>($K169="Bell Curve")*(_xlfn.NORM.DIST(AND(AL$6&gt;=$F169,AL$6&lt;=$H169)*(AL$6-$F169+1),$J169/2,$M169,TRUE)-_xlfn.NORM.DIST(AND(AL$6&gt;=$F169,AL$6&lt;=$H169)*(AK$6-$F169+1),$J169/2,$M169,TRUE))/(1-2*_xlfn.NORM.DIST(0,$J169/2,$M169,TRUE))*$D169+($K169="Steady Growth")*(AND(AL$6&gt;=$F169,AL$6&lt;=$H169)*((AL$6-$F169+1)/($J169*($J169+1)/2)*$D169))+($K169="custom")*CustCF!AF169</f>
        <v/>
      </c>
      <c r="AM169" s="87">
        <f>($K169="Bell Curve")*(_xlfn.NORM.DIST(AND(AM$6&gt;=$F169,AM$6&lt;=$H169)*(AM$6-$F169+1),$J169/2,$M169,TRUE)-_xlfn.NORM.DIST(AND(AM$6&gt;=$F169,AM$6&lt;=$H169)*(AL$6-$F169+1),$J169/2,$M169,TRUE))/(1-2*_xlfn.NORM.DIST(0,$J169/2,$M169,TRUE))*$D169+($K169="Steady Growth")*(AND(AM$6&gt;=$F169,AM$6&lt;=$H169)*((AM$6-$F169+1)/($J169*($J169+1)/2)*$D169))+($K169="custom")*CustCF!AG169</f>
        <v/>
      </c>
      <c r="AN169" s="87">
        <f>($K169="Bell Curve")*(_xlfn.NORM.DIST(AND(AN$6&gt;=$F169,AN$6&lt;=$H169)*(AN$6-$F169+1),$J169/2,$M169,TRUE)-_xlfn.NORM.DIST(AND(AN$6&gt;=$F169,AN$6&lt;=$H169)*(AM$6-$F169+1),$J169/2,$M169,TRUE))/(1-2*_xlfn.NORM.DIST(0,$J169/2,$M169,TRUE))*$D169+($K169="Steady Growth")*(AND(AN$6&gt;=$F169,AN$6&lt;=$H169)*((AN$6-$F169+1)/($J169*($J169+1)/2)*$D169))+($K169="custom")*CustCF!AH169</f>
        <v/>
      </c>
      <c r="AO169" s="87">
        <f>($K169="Bell Curve")*(_xlfn.NORM.DIST(AND(AO$6&gt;=$F169,AO$6&lt;=$H169)*(AO$6-$F169+1),$J169/2,$M169,TRUE)-_xlfn.NORM.DIST(AND(AO$6&gt;=$F169,AO$6&lt;=$H169)*(AN$6-$F169+1),$J169/2,$M169,TRUE))/(1-2*_xlfn.NORM.DIST(0,$J169/2,$M169,TRUE))*$D169+($K169="Steady Growth")*(AND(AO$6&gt;=$F169,AO$6&lt;=$H169)*((AO$6-$F169+1)/($J169*($J169+1)/2)*$D169))+($K169="custom")*CustCF!AI169</f>
        <v/>
      </c>
      <c r="AP169" s="87">
        <f>($K169="Bell Curve")*(_xlfn.NORM.DIST(AND(AP$6&gt;=$F169,AP$6&lt;=$H169)*(AP$6-$F169+1),$J169/2,$M169,TRUE)-_xlfn.NORM.DIST(AND(AP$6&gt;=$F169,AP$6&lt;=$H169)*(AO$6-$F169+1),$J169/2,$M169,TRUE))/(1-2*_xlfn.NORM.DIST(0,$J169/2,$M169,TRUE))*$D169+($K169="Steady Growth")*(AND(AP$6&gt;=$F169,AP$6&lt;=$H169)*((AP$6-$F169+1)/($J169*($J169+1)/2)*$D169))+($K169="custom")*CustCF!AJ169</f>
        <v/>
      </c>
      <c r="AQ169" s="87">
        <f>($K169="Bell Curve")*(_xlfn.NORM.DIST(AND(AQ$6&gt;=$F169,AQ$6&lt;=$H169)*(AQ$6-$F169+1),$J169/2,$M169,TRUE)-_xlfn.NORM.DIST(AND(AQ$6&gt;=$F169,AQ$6&lt;=$H169)*(AP$6-$F169+1),$J169/2,$M169,TRUE))/(1-2*_xlfn.NORM.DIST(0,$J169/2,$M169,TRUE))*$D169+($K169="Steady Growth")*(AND(AQ$6&gt;=$F169,AQ$6&lt;=$H169)*((AQ$6-$F169+1)/($J169*($J169+1)/2)*$D169))+($K169="custom")*CustCF!AK169</f>
        <v/>
      </c>
      <c r="AR169" s="87">
        <f>($K169="Bell Curve")*(_xlfn.NORM.DIST(AND(AR$6&gt;=$F169,AR$6&lt;=$H169)*(AR$6-$F169+1),$J169/2,$M169,TRUE)-_xlfn.NORM.DIST(AND(AR$6&gt;=$F169,AR$6&lt;=$H169)*(AQ$6-$F169+1),$J169/2,$M169,TRUE))/(1-2*_xlfn.NORM.DIST(0,$J169/2,$M169,TRUE))*$D169+($K169="Steady Growth")*(AND(AR$6&gt;=$F169,AR$6&lt;=$H169)*((AR$6-$F169+1)/($J169*($J169+1)/2)*$D169))+($K169="custom")*CustCF!AL169</f>
        <v/>
      </c>
      <c r="AS169" s="87">
        <f>($K169="Bell Curve")*(_xlfn.NORM.DIST(AND(AS$6&gt;=$F169,AS$6&lt;=$H169)*(AS$6-$F169+1),$J169/2,$M169,TRUE)-_xlfn.NORM.DIST(AND(AS$6&gt;=$F169,AS$6&lt;=$H169)*(AR$6-$F169+1),$J169/2,$M169,TRUE))/(1-2*_xlfn.NORM.DIST(0,$J169/2,$M169,TRUE))*$D169+($K169="Steady Growth")*(AND(AS$6&gt;=$F169,AS$6&lt;=$H169)*((AS$6-$F169+1)/($J169*($J169+1)/2)*$D169))+($K169="custom")*CustCF!AM169</f>
        <v/>
      </c>
      <c r="AT169" s="87">
        <f>($K169="Bell Curve")*(_xlfn.NORM.DIST(AND(AT$6&gt;=$F169,AT$6&lt;=$H169)*(AT$6-$F169+1),$J169/2,$M169,TRUE)-_xlfn.NORM.DIST(AND(AT$6&gt;=$F169,AT$6&lt;=$H169)*(AS$6-$F169+1),$J169/2,$M169,TRUE))/(1-2*_xlfn.NORM.DIST(0,$J169/2,$M169,TRUE))*$D169+($K169="Steady Growth")*(AND(AT$6&gt;=$F169,AT$6&lt;=$H169)*((AT$6-$F169+1)/($J169*($J169+1)/2)*$D169))+($K169="custom")*CustCF!AN169</f>
        <v/>
      </c>
      <c r="AU169" s="87">
        <f>($K169="Bell Curve")*(_xlfn.NORM.DIST(AND(AU$6&gt;=$F169,AU$6&lt;=$H169)*(AU$6-$F169+1),$J169/2,$M169,TRUE)-_xlfn.NORM.DIST(AND(AU$6&gt;=$F169,AU$6&lt;=$H169)*(AT$6-$F169+1),$J169/2,$M169,TRUE))/(1-2*_xlfn.NORM.DIST(0,$J169/2,$M169,TRUE))*$D169+($K169="Steady Growth")*(AND(AU$6&gt;=$F169,AU$6&lt;=$H169)*((AU$6-$F169+1)/($J169*($J169+1)/2)*$D169))+($K169="custom")*CustCF!AO169</f>
        <v/>
      </c>
      <c r="AV169" s="87">
        <f>($K169="Bell Curve")*(_xlfn.NORM.DIST(AND(AV$6&gt;=$F169,AV$6&lt;=$H169)*(AV$6-$F169+1),$J169/2,$M169,TRUE)-_xlfn.NORM.DIST(AND(AV$6&gt;=$F169,AV$6&lt;=$H169)*(AU$6-$F169+1),$J169/2,$M169,TRUE))/(1-2*_xlfn.NORM.DIST(0,$J169/2,$M169,TRUE))*$D169+($K169="Steady Growth")*(AND(AV$6&gt;=$F169,AV$6&lt;=$H169)*((AV$6-$F169+1)/($J169*($J169+1)/2)*$D169))+($K169="custom")*CustCF!AP169</f>
        <v/>
      </c>
      <c r="AW169" s="87">
        <f>($K169="Bell Curve")*(_xlfn.NORM.DIST(AND(AW$6&gt;=$F169,AW$6&lt;=$H169)*(AW$6-$F169+1),$J169/2,$M169,TRUE)-_xlfn.NORM.DIST(AND(AW$6&gt;=$F169,AW$6&lt;=$H169)*(AV$6-$F169+1),$J169/2,$M169,TRUE))/(1-2*_xlfn.NORM.DIST(0,$J169/2,$M169,TRUE))*$D169+($K169="Steady Growth")*(AND(AW$6&gt;=$F169,AW$6&lt;=$H169)*((AW$6-$F169+1)/($J169*($J169+1)/2)*$D169))+($K169="custom")*CustCF!AQ169</f>
        <v/>
      </c>
      <c r="AX169" s="87">
        <f>($K169="Bell Curve")*(_xlfn.NORM.DIST(AND(AX$6&gt;=$F169,AX$6&lt;=$H169)*(AX$6-$F169+1),$J169/2,$M169,TRUE)-_xlfn.NORM.DIST(AND(AX$6&gt;=$F169,AX$6&lt;=$H169)*(AW$6-$F169+1),$J169/2,$M169,TRUE))/(1-2*_xlfn.NORM.DIST(0,$J169/2,$M169,TRUE))*$D169+($K169="Steady Growth")*(AND(AX$6&gt;=$F169,AX$6&lt;=$H169)*((AX$6-$F169+1)/($J169*($J169+1)/2)*$D169))+($K169="custom")*CustCF!AR169</f>
        <v/>
      </c>
      <c r="AY169" s="87">
        <f>($K169="Bell Curve")*(_xlfn.NORM.DIST(AND(AY$6&gt;=$F169,AY$6&lt;=$H169)*(AY$6-$F169+1),$J169/2,$M169,TRUE)-_xlfn.NORM.DIST(AND(AY$6&gt;=$F169,AY$6&lt;=$H169)*(AX$6-$F169+1),$J169/2,$M169,TRUE))/(1-2*_xlfn.NORM.DIST(0,$J169/2,$M169,TRUE))*$D169+($K169="Steady Growth")*(AND(AY$6&gt;=$F169,AY$6&lt;=$H169)*((AY$6-$F169+1)/($J169*($J169+1)/2)*$D169))+($K169="custom")*CustCF!AS169</f>
        <v/>
      </c>
      <c r="AZ169" s="87">
        <f>($K169="Bell Curve")*(_xlfn.NORM.DIST(AND(AZ$6&gt;=$F169,AZ$6&lt;=$H169)*(AZ$6-$F169+1),$J169/2,$M169,TRUE)-_xlfn.NORM.DIST(AND(AZ$6&gt;=$F169,AZ$6&lt;=$H169)*(AY$6-$F169+1),$J169/2,$M169,TRUE))/(1-2*_xlfn.NORM.DIST(0,$J169/2,$M169,TRUE))*$D169+($K169="Steady Growth")*(AND(AZ$6&gt;=$F169,AZ$6&lt;=$H169)*((AZ$6-$F169+1)/($J169*($J169+1)/2)*$D169))+($K169="custom")*CustCF!AT169</f>
        <v/>
      </c>
      <c r="BA169" s="87">
        <f>($K169="Bell Curve")*(_xlfn.NORM.DIST(AND(BA$6&gt;=$F169,BA$6&lt;=$H169)*(BA$6-$F169+1),$J169/2,$M169,TRUE)-_xlfn.NORM.DIST(AND(BA$6&gt;=$F169,BA$6&lt;=$H169)*(AZ$6-$F169+1),$J169/2,$M169,TRUE))/(1-2*_xlfn.NORM.DIST(0,$J169/2,$M169,TRUE))*$D169+($K169="Steady Growth")*(AND(BA$6&gt;=$F169,BA$6&lt;=$H169)*((BA$6-$F169+1)/($J169*($J169+1)/2)*$D169))+($K169="custom")*CustCF!AU169</f>
        <v/>
      </c>
      <c r="BB169" s="87">
        <f>($K169="Bell Curve")*(_xlfn.NORM.DIST(AND(BB$6&gt;=$F169,BB$6&lt;=$H169)*(BB$6-$F169+1),$J169/2,$M169,TRUE)-_xlfn.NORM.DIST(AND(BB$6&gt;=$F169,BB$6&lt;=$H169)*(BA$6-$F169+1),$J169/2,$M169,TRUE))/(1-2*_xlfn.NORM.DIST(0,$J169/2,$M169,TRUE))*$D169+($K169="Steady Growth")*(AND(BB$6&gt;=$F169,BB$6&lt;=$H169)*((BB$6-$F169+1)/($J169*($J169+1)/2)*$D169))+($K169="custom")*CustCF!AV169</f>
        <v/>
      </c>
      <c r="BC169" s="87">
        <f>($K169="Bell Curve")*(_xlfn.NORM.DIST(AND(BC$6&gt;=$F169,BC$6&lt;=$H169)*(BC$6-$F169+1),$J169/2,$M169,TRUE)-_xlfn.NORM.DIST(AND(BC$6&gt;=$F169,BC$6&lt;=$H169)*(BB$6-$F169+1),$J169/2,$M169,TRUE))/(1-2*_xlfn.NORM.DIST(0,$J169/2,$M169,TRUE))*$D169+($K169="Steady Growth")*(AND(BC$6&gt;=$F169,BC$6&lt;=$H169)*((BC$6-$F169+1)/($J169*($J169+1)/2)*$D169))+($K169="custom")*CustCF!AW169</f>
        <v/>
      </c>
      <c r="BD169" s="87">
        <f>($K169="Bell Curve")*(_xlfn.NORM.DIST(AND(BD$6&gt;=$F169,BD$6&lt;=$H169)*(BD$6-$F169+1),$J169/2,$M169,TRUE)-_xlfn.NORM.DIST(AND(BD$6&gt;=$F169,BD$6&lt;=$H169)*(BC$6-$F169+1),$J169/2,$M169,TRUE))/(1-2*_xlfn.NORM.DIST(0,$J169/2,$M169,TRUE))*$D169+($K169="Steady Growth")*(AND(BD$6&gt;=$F169,BD$6&lt;=$H169)*((BD$6-$F169+1)/($J169*($J169+1)/2)*$D169))+($K169="custom")*CustCF!AX169</f>
        <v/>
      </c>
      <c r="BE169" s="87">
        <f>($K169="Bell Curve")*(_xlfn.NORM.DIST(AND(BE$6&gt;=$F169,BE$6&lt;=$H169)*(BE$6-$F169+1),$J169/2,$M169,TRUE)-_xlfn.NORM.DIST(AND(BE$6&gt;=$F169,BE$6&lt;=$H169)*(BD$6-$F169+1),$J169/2,$M169,TRUE))/(1-2*_xlfn.NORM.DIST(0,$J169/2,$M169,TRUE))*$D169+($K169="Steady Growth")*(AND(BE$6&gt;=$F169,BE$6&lt;=$H169)*((BE$6-$F169+1)/($J169*($J169+1)/2)*$D169))+($K169="custom")*CustCF!AY169</f>
        <v/>
      </c>
      <c r="BF169" s="87">
        <f>($K169="Bell Curve")*(_xlfn.NORM.DIST(AND(BF$6&gt;=$F169,BF$6&lt;=$H169)*(BF$6-$F169+1),$J169/2,$M169,TRUE)-_xlfn.NORM.DIST(AND(BF$6&gt;=$F169,BF$6&lt;=$H169)*(BE$6-$F169+1),$J169/2,$M169,TRUE))/(1-2*_xlfn.NORM.DIST(0,$J169/2,$M169,TRUE))*$D169+($K169="Steady Growth")*(AND(BF$6&gt;=$F169,BF$6&lt;=$H169)*((BF$6-$F169+1)/($J169*($J169+1)/2)*$D169))+($K169="custom")*CustCF!AZ169</f>
        <v/>
      </c>
      <c r="BG169" s="87">
        <f>($K169="Bell Curve")*(_xlfn.NORM.DIST(AND(BG$6&gt;=$F169,BG$6&lt;=$H169)*(BG$6-$F169+1),$J169/2,$M169,TRUE)-_xlfn.NORM.DIST(AND(BG$6&gt;=$F169,BG$6&lt;=$H169)*(BF$6-$F169+1),$J169/2,$M169,TRUE))/(1-2*_xlfn.NORM.DIST(0,$J169/2,$M169,TRUE))*$D169+($K169="Steady Growth")*(AND(BG$6&gt;=$F169,BG$6&lt;=$H169)*((BG$6-$F169+1)/($J169*($J169+1)/2)*$D169))+($K169="custom")*CustCF!BA169</f>
        <v/>
      </c>
      <c r="BH169" s="87">
        <f>($K169="Bell Curve")*(_xlfn.NORM.DIST(AND(BH$6&gt;=$F169,BH$6&lt;=$H169)*(BH$6-$F169+1),$J169/2,$M169,TRUE)-_xlfn.NORM.DIST(AND(BH$6&gt;=$F169,BH$6&lt;=$H169)*(BG$6-$F169+1),$J169/2,$M169,TRUE))/(1-2*_xlfn.NORM.DIST(0,$J169/2,$M169,TRUE))*$D169+($K169="Steady Growth")*(AND(BH$6&gt;=$F169,BH$6&lt;=$H169)*((BH$6-$F169+1)/($J169*($J169+1)/2)*$D169))+($K169="custom")*CustCF!BB169</f>
        <v/>
      </c>
      <c r="BI169" s="87">
        <f>($K169="Bell Curve")*(_xlfn.NORM.DIST(AND(BI$6&gt;=$F169,BI$6&lt;=$H169)*(BI$6-$F169+1),$J169/2,$M169,TRUE)-_xlfn.NORM.DIST(AND(BI$6&gt;=$F169,BI$6&lt;=$H169)*(BH$6-$F169+1),$J169/2,$M169,TRUE))/(1-2*_xlfn.NORM.DIST(0,$J169/2,$M169,TRUE))*$D169+($K169="Steady Growth")*(AND(BI$6&gt;=$F169,BI$6&lt;=$H169)*((BI$6-$F169+1)/($J169*($J169+1)/2)*$D169))+($K169="custom")*CustCF!BC169</f>
        <v/>
      </c>
      <c r="BJ169" s="87">
        <f>($K169="Bell Curve")*(_xlfn.NORM.DIST(AND(BJ$6&gt;=$F169,BJ$6&lt;=$H169)*(BJ$6-$F169+1),$J169/2,$M169,TRUE)-_xlfn.NORM.DIST(AND(BJ$6&gt;=$F169,BJ$6&lt;=$H169)*(BI$6-$F169+1),$J169/2,$M169,TRUE))/(1-2*_xlfn.NORM.DIST(0,$J169/2,$M169,TRUE))*$D169+($K169="Steady Growth")*(AND(BJ$6&gt;=$F169,BJ$6&lt;=$H169)*((BJ$6-$F169+1)/($J169*($J169+1)/2)*$D169))+($K169="custom")*CustCF!BD169</f>
        <v/>
      </c>
      <c r="BK169" s="87">
        <f>($K169="Bell Curve")*(_xlfn.NORM.DIST(AND(BK$6&gt;=$F169,BK$6&lt;=$H169)*(BK$6-$F169+1),$J169/2,$M169,TRUE)-_xlfn.NORM.DIST(AND(BK$6&gt;=$F169,BK$6&lt;=$H169)*(BJ$6-$F169+1),$J169/2,$M169,TRUE))/(1-2*_xlfn.NORM.DIST(0,$J169/2,$M169,TRUE))*$D169+($K169="Steady Growth")*(AND(BK$6&gt;=$F169,BK$6&lt;=$H169)*((BK$6-$F169+1)/($J169*($J169+1)/2)*$D169))+($K169="custom")*CustCF!BE169</f>
        <v/>
      </c>
      <c r="BL169" s="87">
        <f>($K169="Bell Curve")*(_xlfn.NORM.DIST(AND(BL$6&gt;=$F169,BL$6&lt;=$H169)*(BL$6-$F169+1),$J169/2,$M169,TRUE)-_xlfn.NORM.DIST(AND(BL$6&gt;=$F169,BL$6&lt;=$H169)*(BK$6-$F169+1),$J169/2,$M169,TRUE))/(1-2*_xlfn.NORM.DIST(0,$J169/2,$M169,TRUE))*$D169+($K169="Steady Growth")*(AND(BL$6&gt;=$F169,BL$6&lt;=$H169)*((BL$6-$F169+1)/($J169*($J169+1)/2)*$D169))+($K169="custom")*CustCF!BF169</f>
        <v/>
      </c>
      <c r="BM169" s="87">
        <f>($K169="Bell Curve")*(_xlfn.NORM.DIST(AND(BM$6&gt;=$F169,BM$6&lt;=$H169)*(BM$6-$F169+1),$J169/2,$M169,TRUE)-_xlfn.NORM.DIST(AND(BM$6&gt;=$F169,BM$6&lt;=$H169)*(BL$6-$F169+1),$J169/2,$M169,TRUE))/(1-2*_xlfn.NORM.DIST(0,$J169/2,$M169,TRUE))*$D169+($K169="Steady Growth")*(AND(BM$6&gt;=$F169,BM$6&lt;=$H169)*((BM$6-$F169+1)/($J169*($J169+1)/2)*$D169))+($K169="custom")*CustCF!BG169</f>
        <v/>
      </c>
      <c r="BN169" s="87">
        <f>($K169="Bell Curve")*(_xlfn.NORM.DIST(AND(BN$6&gt;=$F169,BN$6&lt;=$H169)*(BN$6-$F169+1),$J169/2,$M169,TRUE)-_xlfn.NORM.DIST(AND(BN$6&gt;=$F169,BN$6&lt;=$H169)*(BM$6-$F169+1),$J169/2,$M169,TRUE))/(1-2*_xlfn.NORM.DIST(0,$J169/2,$M169,TRUE))*$D169+($K169="Steady Growth")*(AND(BN$6&gt;=$F169,BN$6&lt;=$H169)*((BN$6-$F169+1)/($J169*($J169+1)/2)*$D169))+($K169="custom")*CustCF!BH169</f>
        <v/>
      </c>
      <c r="BO169" s="87">
        <f>($K169="Bell Curve")*(_xlfn.NORM.DIST(AND(BO$6&gt;=$F169,BO$6&lt;=$H169)*(BO$6-$F169+1),$J169/2,$M169,TRUE)-_xlfn.NORM.DIST(AND(BO$6&gt;=$F169,BO$6&lt;=$H169)*(BN$6-$F169+1),$J169/2,$M169,TRUE))/(1-2*_xlfn.NORM.DIST(0,$J169/2,$M169,TRUE))*$D169+($K169="Steady Growth")*(AND(BO$6&gt;=$F169,BO$6&lt;=$H169)*((BO$6-$F169+1)/($J169*($J169+1)/2)*$D169))+($K169="custom")*CustCF!BI169</f>
        <v/>
      </c>
      <c r="BP169" s="87">
        <f>($K169="Bell Curve")*(_xlfn.NORM.DIST(AND(BP$6&gt;=$F169,BP$6&lt;=$H169)*(BP$6-$F169+1),$J169/2,$M169,TRUE)-_xlfn.NORM.DIST(AND(BP$6&gt;=$F169,BP$6&lt;=$H169)*(BO$6-$F169+1),$J169/2,$M169,TRUE))/(1-2*_xlfn.NORM.DIST(0,$J169/2,$M169,TRUE))*$D169+($K169="Steady Growth")*(AND(BP$6&gt;=$F169,BP$6&lt;=$H169)*((BP$6-$F169+1)/($J169*($J169+1)/2)*$D169))+($K169="custom")*CustCF!BJ169</f>
        <v/>
      </c>
      <c r="BQ169" s="87">
        <f>($K169="Bell Curve")*(_xlfn.NORM.DIST(AND(BQ$6&gt;=$F169,BQ$6&lt;=$H169)*(BQ$6-$F169+1),$J169/2,$M169,TRUE)-_xlfn.NORM.DIST(AND(BQ$6&gt;=$F169,BQ$6&lt;=$H169)*(BP$6-$F169+1),$J169/2,$M169,TRUE))/(1-2*_xlfn.NORM.DIST(0,$J169/2,$M169,TRUE))*$D169+($K169="Steady Growth")*(AND(BQ$6&gt;=$F169,BQ$6&lt;=$H169)*((BQ$6-$F169+1)/($J169*($J169+1)/2)*$D169))+($K169="custom")*CustCF!BK169</f>
        <v/>
      </c>
      <c r="BR169" s="87">
        <f>($K169="Bell Curve")*(_xlfn.NORM.DIST(AND(BR$6&gt;=$F169,BR$6&lt;=$H169)*(BR$6-$F169+1),$J169/2,$M169,TRUE)-_xlfn.NORM.DIST(AND(BR$6&gt;=$F169,BR$6&lt;=$H169)*(BQ$6-$F169+1),$J169/2,$M169,TRUE))/(1-2*_xlfn.NORM.DIST(0,$J169/2,$M169,TRUE))*$D169+($K169="Steady Growth")*(AND(BR$6&gt;=$F169,BR$6&lt;=$H169)*((BR$6-$F169+1)/($J169*($J169+1)/2)*$D169))+($K169="custom")*CustCF!BL169</f>
        <v/>
      </c>
      <c r="BS169" s="87">
        <f>($K169="Bell Curve")*(_xlfn.NORM.DIST(AND(BS$6&gt;=$F169,BS$6&lt;=$H169)*(BS$6-$F169+1),$J169/2,$M169,TRUE)-_xlfn.NORM.DIST(AND(BS$6&gt;=$F169,BS$6&lt;=$H169)*(BR$6-$F169+1),$J169/2,$M169,TRUE))/(1-2*_xlfn.NORM.DIST(0,$J169/2,$M169,TRUE))*$D169+($K169="Steady Growth")*(AND(BS$6&gt;=$F169,BS$6&lt;=$H169)*((BS$6-$F169+1)/($J169*($J169+1)/2)*$D169))+($K169="custom")*CustCF!BM169</f>
        <v/>
      </c>
      <c r="BT169" s="87">
        <f>($K169="Bell Curve")*(_xlfn.NORM.DIST(AND(BT$6&gt;=$F169,BT$6&lt;=$H169)*(BT$6-$F169+1),$J169/2,$M169,TRUE)-_xlfn.NORM.DIST(AND(BT$6&gt;=$F169,BT$6&lt;=$H169)*(BS$6-$F169+1),$J169/2,$M169,TRUE))/(1-2*_xlfn.NORM.DIST(0,$J169/2,$M169,TRUE))*$D169+($K169="Steady Growth")*(AND(BT$6&gt;=$F169,BT$6&lt;=$H169)*((BT$6-$F169+1)/($J169*($J169+1)/2)*$D169))+($K169="custom")*CustCF!BN169</f>
        <v/>
      </c>
      <c r="BU169" s="87">
        <f>($K169="Bell Curve")*(_xlfn.NORM.DIST(AND(BU$6&gt;=$F169,BU$6&lt;=$H169)*(BU$6-$F169+1),$J169/2,$M169,TRUE)-_xlfn.NORM.DIST(AND(BU$6&gt;=$F169,BU$6&lt;=$H169)*(BT$6-$F169+1),$J169/2,$M169,TRUE))/(1-2*_xlfn.NORM.DIST(0,$J169/2,$M169,TRUE))*$D169+($K169="Steady Growth")*(AND(BU$6&gt;=$F169,BU$6&lt;=$H169)*((BU$6-$F169+1)/($J169*($J169+1)/2)*$D169))+($K169="custom")*CustCF!BO169</f>
        <v/>
      </c>
      <c r="BV169" s="87">
        <f>($K169="Bell Curve")*(_xlfn.NORM.DIST(AND(BV$6&gt;=$F169,BV$6&lt;=$H169)*(BV$6-$F169+1),$J169/2,$M169,TRUE)-_xlfn.NORM.DIST(AND(BV$6&gt;=$F169,BV$6&lt;=$H169)*(BU$6-$F169+1),$J169/2,$M169,TRUE))/(1-2*_xlfn.NORM.DIST(0,$J169/2,$M169,TRUE))*$D169+($K169="Steady Growth")*(AND(BV$6&gt;=$F169,BV$6&lt;=$H169)*((BV$6-$F169+1)/($J169*($J169+1)/2)*$D169))+($K169="custom")*CustCF!BP169</f>
        <v/>
      </c>
      <c r="BW169" s="87">
        <f>($K169="Bell Curve")*(_xlfn.NORM.DIST(AND(BW$6&gt;=$F169,BW$6&lt;=$H169)*(BW$6-$F169+1),$J169/2,$M169,TRUE)-_xlfn.NORM.DIST(AND(BW$6&gt;=$F169,BW$6&lt;=$H169)*(BV$6-$F169+1),$J169/2,$M169,TRUE))/(1-2*_xlfn.NORM.DIST(0,$J169/2,$M169,TRUE))*$D169+($K169="Steady Growth")*(AND(BW$6&gt;=$F169,BW$6&lt;=$H169)*((BW$6-$F169+1)/($J169*($J169+1)/2)*$D169))+($K169="custom")*CustCF!BQ169</f>
        <v/>
      </c>
      <c r="BX169" s="87">
        <f>($K169="Bell Curve")*(_xlfn.NORM.DIST(AND(BX$6&gt;=$F169,BX$6&lt;=$H169)*(BX$6-$F169+1),$J169/2,$M169,TRUE)-_xlfn.NORM.DIST(AND(BX$6&gt;=$F169,BX$6&lt;=$H169)*(BW$6-$F169+1),$J169/2,$M169,TRUE))/(1-2*_xlfn.NORM.DIST(0,$J169/2,$M169,TRUE))*$D169+($K169="Steady Growth")*(AND(BX$6&gt;=$F169,BX$6&lt;=$H169)*((BX$6-$F169+1)/($J169*($J169+1)/2)*$D169))+($K169="custom")*CustCF!BR169</f>
        <v/>
      </c>
      <c r="BY169" s="87">
        <f>($K169="Bell Curve")*(_xlfn.NORM.DIST(AND(BY$6&gt;=$F169,BY$6&lt;=$H169)*(BY$6-$F169+1),$J169/2,$M169,TRUE)-_xlfn.NORM.DIST(AND(BY$6&gt;=$F169,BY$6&lt;=$H169)*(BX$6-$F169+1),$J169/2,$M169,TRUE))/(1-2*_xlfn.NORM.DIST(0,$J169/2,$M169,TRUE))*$D169+($K169="Steady Growth")*(AND(BY$6&gt;=$F169,BY$6&lt;=$H169)*((BY$6-$F169+1)/($J169*($J169+1)/2)*$D169))+($K169="custom")*CustCF!BS169</f>
        <v/>
      </c>
      <c r="BZ169" s="87">
        <f>($K169="Bell Curve")*(_xlfn.NORM.DIST(AND(BZ$6&gt;=$F169,BZ$6&lt;=$H169)*(BZ$6-$F169+1),$J169/2,$M169,TRUE)-_xlfn.NORM.DIST(AND(BZ$6&gt;=$F169,BZ$6&lt;=$H169)*(BY$6-$F169+1),$J169/2,$M169,TRUE))/(1-2*_xlfn.NORM.DIST(0,$J169/2,$M169,TRUE))*$D169+($K169="Steady Growth")*(AND(BZ$6&gt;=$F169,BZ$6&lt;=$H169)*((BZ$6-$F169+1)/($J169*($J169+1)/2)*$D169))+($K169="custom")*CustCF!BT169</f>
        <v/>
      </c>
      <c r="CA169" s="87">
        <f>($K169="Bell Curve")*(_xlfn.NORM.DIST(AND(CA$6&gt;=$F169,CA$6&lt;=$H169)*(CA$6-$F169+1),$J169/2,$M169,TRUE)-_xlfn.NORM.DIST(AND(CA$6&gt;=$F169,CA$6&lt;=$H169)*(BZ$6-$F169+1),$J169/2,$M169,TRUE))/(1-2*_xlfn.NORM.DIST(0,$J169/2,$M169,TRUE))*$D169+($K169="Steady Growth")*(AND(CA$6&gt;=$F169,CA$6&lt;=$H169)*((CA$6-$F169+1)/($J169*($J169+1)/2)*$D169))+($K169="custom")*CustCF!BU169</f>
        <v/>
      </c>
      <c r="CB169" s="87">
        <f>($K169="Bell Curve")*(_xlfn.NORM.DIST(AND(CB$6&gt;=$F169,CB$6&lt;=$H169)*(CB$6-$F169+1),$J169/2,$M169,TRUE)-_xlfn.NORM.DIST(AND(CB$6&gt;=$F169,CB$6&lt;=$H169)*(CA$6-$F169+1),$J169/2,$M169,TRUE))/(1-2*_xlfn.NORM.DIST(0,$J169/2,$M169,TRUE))*$D169+($K169="Steady Growth")*(AND(CB$6&gt;=$F169,CB$6&lt;=$H169)*((CB$6-$F169+1)/($J169*($J169+1)/2)*$D169))+($K169="custom")*CustCF!BV169</f>
        <v/>
      </c>
      <c r="CC169" s="87">
        <f>($K169="Bell Curve")*(_xlfn.NORM.DIST(AND(CC$6&gt;=$F169,CC$6&lt;=$H169)*(CC$6-$F169+1),$J169/2,$M169,TRUE)-_xlfn.NORM.DIST(AND(CC$6&gt;=$F169,CC$6&lt;=$H169)*(CB$6-$F169+1),$J169/2,$M169,TRUE))/(1-2*_xlfn.NORM.DIST(0,$J169/2,$M169,TRUE))*$D169+($K169="Steady Growth")*(AND(CC$6&gt;=$F169,CC$6&lt;=$H169)*((CC$6-$F169+1)/($J169*($J169+1)/2)*$D169))+($K169="custom")*CustCF!BW169</f>
        <v/>
      </c>
      <c r="CD169" s="87">
        <f>($K169="Bell Curve")*(_xlfn.NORM.DIST(AND(CD$6&gt;=$F169,CD$6&lt;=$H169)*(CD$6-$F169+1),$J169/2,$M169,TRUE)-_xlfn.NORM.DIST(AND(CD$6&gt;=$F169,CD$6&lt;=$H169)*(CC$6-$F169+1),$J169/2,$M169,TRUE))/(1-2*_xlfn.NORM.DIST(0,$J169/2,$M169,TRUE))*$D169+($K169="Steady Growth")*(AND(CD$6&gt;=$F169,CD$6&lt;=$H169)*((CD$6-$F169+1)/($J169*($J169+1)/2)*$D169))+($K169="custom")*CustCF!BX169</f>
        <v/>
      </c>
      <c r="CE169" s="87">
        <f>($K169="Bell Curve")*(_xlfn.NORM.DIST(AND(CE$6&gt;=$F169,CE$6&lt;=$H169)*(CE$6-$F169+1),$J169/2,$M169,TRUE)-_xlfn.NORM.DIST(AND(CE$6&gt;=$F169,CE$6&lt;=$H169)*(CD$6-$F169+1),$J169/2,$M169,TRUE))/(1-2*_xlfn.NORM.DIST(0,$J169/2,$M169,TRUE))*$D169+($K169="Steady Growth")*(AND(CE$6&gt;=$F169,CE$6&lt;=$H169)*((CE$6-$F169+1)/($J169*($J169+1)/2)*$D169))+($K169="custom")*CustCF!BY169</f>
        <v/>
      </c>
      <c r="CF169" s="87">
        <f>($K169="Bell Curve")*(_xlfn.NORM.DIST(AND(CF$6&gt;=$F169,CF$6&lt;=$H169)*(CF$6-$F169+1),$J169/2,$M169,TRUE)-_xlfn.NORM.DIST(AND(CF$6&gt;=$F169,CF$6&lt;=$H169)*(CE$6-$F169+1),$J169/2,$M169,TRUE))/(1-2*_xlfn.NORM.DIST(0,$J169/2,$M169,TRUE))*$D169+($K169="Steady Growth")*(AND(CF$6&gt;=$F169,CF$6&lt;=$H169)*((CF$6-$F169+1)/($J169*($J169+1)/2)*$D169))+($K169="custom")*CustCF!BZ169</f>
        <v/>
      </c>
      <c r="CG169" s="87">
        <f>($K169="Bell Curve")*(_xlfn.NORM.DIST(AND(CG$6&gt;=$F169,CG$6&lt;=$H169)*(CG$6-$F169+1),$J169/2,$M169,TRUE)-_xlfn.NORM.DIST(AND(CG$6&gt;=$F169,CG$6&lt;=$H169)*(CF$6-$F169+1),$J169/2,$M169,TRUE))/(1-2*_xlfn.NORM.DIST(0,$J169/2,$M169,TRUE))*$D169+($K169="Steady Growth")*(AND(CG$6&gt;=$F169,CG$6&lt;=$H169)*((CG$6-$F169+1)/($J169*($J169+1)/2)*$D169))+($K169="custom")*CustCF!CA169</f>
        <v/>
      </c>
      <c r="CH169" s="87">
        <f>($K169="Bell Curve")*(_xlfn.NORM.DIST(AND(CH$6&gt;=$F169,CH$6&lt;=$H169)*(CH$6-$F169+1),$J169/2,$M169,TRUE)-_xlfn.NORM.DIST(AND(CH$6&gt;=$F169,CH$6&lt;=$H169)*(CG$6-$F169+1),$J169/2,$M169,TRUE))/(1-2*_xlfn.NORM.DIST(0,$J169/2,$M169,TRUE))*$D169+($K169="Steady Growth")*(AND(CH$6&gt;=$F169,CH$6&lt;=$H169)*((CH$6-$F169+1)/($J169*($J169+1)/2)*$D169))+($K169="custom")*CustCF!CB169</f>
        <v/>
      </c>
      <c r="CI169" s="87">
        <f>($K169="Bell Curve")*(_xlfn.NORM.DIST(AND(CI$6&gt;=$F169,CI$6&lt;=$H169)*(CI$6-$F169+1),$J169/2,$M169,TRUE)-_xlfn.NORM.DIST(AND(CI$6&gt;=$F169,CI$6&lt;=$H169)*(CH$6-$F169+1),$J169/2,$M169,TRUE))/(1-2*_xlfn.NORM.DIST(0,$J169/2,$M169,TRUE))*$D169+($K169="Steady Growth")*(AND(CI$6&gt;=$F169,CI$6&lt;=$H169)*((CI$6-$F169+1)/($J169*($J169+1)/2)*$D169))+($K169="custom")*CustCF!CC169</f>
        <v/>
      </c>
      <c r="CJ169" s="87">
        <f>($K169="Bell Curve")*(_xlfn.NORM.DIST(AND(CJ$6&gt;=$F169,CJ$6&lt;=$H169)*(CJ$6-$F169+1),$J169/2,$M169,TRUE)-_xlfn.NORM.DIST(AND(CJ$6&gt;=$F169,CJ$6&lt;=$H169)*(CI$6-$F169+1),$J169/2,$M169,TRUE))/(1-2*_xlfn.NORM.DIST(0,$J169/2,$M169,TRUE))*$D169+($K169="Steady Growth")*(AND(CJ$6&gt;=$F169,CJ$6&lt;=$H169)*((CJ$6-$F169+1)/($J169*($J169+1)/2)*$D169))+($K169="custom")*CustCF!CD169</f>
        <v/>
      </c>
      <c r="CK169" s="87">
        <f>($K169="Bell Curve")*(_xlfn.NORM.DIST(AND(CK$6&gt;=$F169,CK$6&lt;=$H169)*(CK$6-$F169+1),$J169/2,$M169,TRUE)-_xlfn.NORM.DIST(AND(CK$6&gt;=$F169,CK$6&lt;=$H169)*(CJ$6-$F169+1),$J169/2,$M169,TRUE))/(1-2*_xlfn.NORM.DIST(0,$J169/2,$M169,TRUE))*$D169+($K169="Steady Growth")*(AND(CK$6&gt;=$F169,CK$6&lt;=$H169)*((CK$6-$F169+1)/($J169*($J169+1)/2)*$D169))+($K169="custom")*CustCF!CE169</f>
        <v/>
      </c>
      <c r="CL169" s="87">
        <f>($K169="Bell Curve")*(_xlfn.NORM.DIST(AND(CL$6&gt;=$F169,CL$6&lt;=$H169)*(CL$6-$F169+1),$J169/2,$M169,TRUE)-_xlfn.NORM.DIST(AND(CL$6&gt;=$F169,CL$6&lt;=$H169)*(CK$6-$F169+1),$J169/2,$M169,TRUE))/(1-2*_xlfn.NORM.DIST(0,$J169/2,$M169,TRUE))*$D169+($K169="Steady Growth")*(AND(CL$6&gt;=$F169,CL$6&lt;=$H169)*((CL$6-$F169+1)/($J169*($J169+1)/2)*$D169))+($K169="custom")*CustCF!CF169</f>
        <v/>
      </c>
      <c r="CM169" s="87">
        <f>($K169="Bell Curve")*(_xlfn.NORM.DIST(AND(CM$6&gt;=$F169,CM$6&lt;=$H169)*(CM$6-$F169+1),$J169/2,$M169,TRUE)-_xlfn.NORM.DIST(AND(CM$6&gt;=$F169,CM$6&lt;=$H169)*(CL$6-$F169+1),$J169/2,$M169,TRUE))/(1-2*_xlfn.NORM.DIST(0,$J169/2,$M169,TRUE))*$D169+($K169="Steady Growth")*(AND(CM$6&gt;=$F169,CM$6&lt;=$H169)*((CM$6-$F169+1)/($J169*($J169+1)/2)*$D169))+($K169="custom")*CustCF!CG169</f>
        <v/>
      </c>
      <c r="CN169" s="87">
        <f>($K169="Bell Curve")*(_xlfn.NORM.DIST(AND(CN$6&gt;=$F169,CN$6&lt;=$H169)*(CN$6-$F169+1),$J169/2,$M169,TRUE)-_xlfn.NORM.DIST(AND(CN$6&gt;=$F169,CN$6&lt;=$H169)*(CM$6-$F169+1),$J169/2,$M169,TRUE))/(1-2*_xlfn.NORM.DIST(0,$J169/2,$M169,TRUE))*$D169+($K169="Steady Growth")*(AND(CN$6&gt;=$F169,CN$6&lt;=$H169)*((CN$6-$F169+1)/($J169*($J169+1)/2)*$D169))+($K169="custom")*CustCF!CH169</f>
        <v/>
      </c>
      <c r="CO169" s="87">
        <f>($K169="Bell Curve")*(_xlfn.NORM.DIST(AND(CO$6&gt;=$F169,CO$6&lt;=$H169)*(CO$6-$F169+1),$J169/2,$M169,TRUE)-_xlfn.NORM.DIST(AND(CO$6&gt;=$F169,CO$6&lt;=$H169)*(CN$6-$F169+1),$J169/2,$M169,TRUE))/(1-2*_xlfn.NORM.DIST(0,$J169/2,$M169,TRUE))*$D169+($K169="Steady Growth")*(AND(CO$6&gt;=$F169,CO$6&lt;=$H169)*((CO$6-$F169+1)/($J169*($J169+1)/2)*$D169))+($K169="custom")*CustCF!CI169</f>
        <v/>
      </c>
      <c r="CP169" s="87">
        <f>($K169="Bell Curve")*(_xlfn.NORM.DIST(AND(CP$6&gt;=$F169,CP$6&lt;=$H169)*(CP$6-$F169+1),$J169/2,$M169,TRUE)-_xlfn.NORM.DIST(AND(CP$6&gt;=$F169,CP$6&lt;=$H169)*(CO$6-$F169+1),$J169/2,$M169,TRUE))/(1-2*_xlfn.NORM.DIST(0,$J169/2,$M169,TRUE))*$D169+($K169="Steady Growth")*(AND(CP$6&gt;=$F169,CP$6&lt;=$H169)*((CP$6-$F169+1)/($J169*($J169+1)/2)*$D169))+($K169="custom")*CustCF!CJ169</f>
        <v/>
      </c>
      <c r="CQ169" s="87">
        <f>($K169="Bell Curve")*(_xlfn.NORM.DIST(AND(CQ$6&gt;=$F169,CQ$6&lt;=$H169)*(CQ$6-$F169+1),$J169/2,$M169,TRUE)-_xlfn.NORM.DIST(AND(CQ$6&gt;=$F169,CQ$6&lt;=$H169)*(CP$6-$F169+1),$J169/2,$M169,TRUE))/(1-2*_xlfn.NORM.DIST(0,$J169/2,$M169,TRUE))*$D169+($K169="Steady Growth")*(AND(CQ$6&gt;=$F169,CQ$6&lt;=$H169)*((CQ$6-$F169+1)/($J169*($J169+1)/2)*$D169))+($K169="custom")*CustCF!CK169</f>
        <v/>
      </c>
      <c r="CR169" s="87">
        <f>($K169="Bell Curve")*(_xlfn.NORM.DIST(AND(CR$6&gt;=$F169,CR$6&lt;=$H169)*(CR$6-$F169+1),$J169/2,$M169,TRUE)-_xlfn.NORM.DIST(AND(CR$6&gt;=$F169,CR$6&lt;=$H169)*(CQ$6-$F169+1),$J169/2,$M169,TRUE))/(1-2*_xlfn.NORM.DIST(0,$J169/2,$M169,TRUE))*$D169+($K169="Steady Growth")*(AND(CR$6&gt;=$F169,CR$6&lt;=$H169)*((CR$6-$F169+1)/($J169*($J169+1)/2)*$D169))+($K169="custom")*CustCF!CL169</f>
        <v/>
      </c>
      <c r="CS169" s="87">
        <f>($K169="Bell Curve")*(_xlfn.NORM.DIST(AND(CS$6&gt;=$F169,CS$6&lt;=$H169)*(CS$6-$F169+1),$J169/2,$M169,TRUE)-_xlfn.NORM.DIST(AND(CS$6&gt;=$F169,CS$6&lt;=$H169)*(CR$6-$F169+1),$J169/2,$M169,TRUE))/(1-2*_xlfn.NORM.DIST(0,$J169/2,$M169,TRUE))*$D169+($K169="Steady Growth")*(AND(CS$6&gt;=$F169,CS$6&lt;=$H169)*((CS$6-$F169+1)/($J169*($J169+1)/2)*$D169))+($K169="custom")*CustCF!CM169</f>
        <v/>
      </c>
      <c r="CT169" s="87">
        <f>($K169="Bell Curve")*(_xlfn.NORM.DIST(AND(CT$6&gt;=$F169,CT$6&lt;=$H169)*(CT$6-$F169+1),$J169/2,$M169,TRUE)-_xlfn.NORM.DIST(AND(CT$6&gt;=$F169,CT$6&lt;=$H169)*(CS$6-$F169+1),$J169/2,$M169,TRUE))/(1-2*_xlfn.NORM.DIST(0,$J169/2,$M169,TRUE))*$D169+($K169="Steady Growth")*(AND(CT$6&gt;=$F169,CT$6&lt;=$H169)*((CT$6-$F169+1)/($J169*($J169+1)/2)*$D169))+($K169="custom")*CustCF!CN169</f>
        <v/>
      </c>
      <c r="CU169" s="87">
        <f>($K169="Bell Curve")*(_xlfn.NORM.DIST(AND(CU$6&gt;=$F169,CU$6&lt;=$H169)*(CU$6-$F169+1),$J169/2,$M169,TRUE)-_xlfn.NORM.DIST(AND(CU$6&gt;=$F169,CU$6&lt;=$H169)*(CT$6-$F169+1),$J169/2,$M169,TRUE))/(1-2*_xlfn.NORM.DIST(0,$J169/2,$M169,TRUE))*$D169+($K169="Steady Growth")*(AND(CU$6&gt;=$F169,CU$6&lt;=$H169)*((CU$6-$F169+1)/($J169*($J169+1)/2)*$D169))+($K169="custom")*CustCF!CO169</f>
        <v/>
      </c>
      <c r="CV169" s="87">
        <f>($K169="Bell Curve")*(_xlfn.NORM.DIST(AND(CV$6&gt;=$F169,CV$6&lt;=$H169)*(CV$6-$F169+1),$J169/2,$M169,TRUE)-_xlfn.NORM.DIST(AND(CV$6&gt;=$F169,CV$6&lt;=$H169)*(CU$6-$F169+1),$J169/2,$M169,TRUE))/(1-2*_xlfn.NORM.DIST(0,$J169/2,$M169,TRUE))*$D169+($K169="Steady Growth")*(AND(CV$6&gt;=$F169,CV$6&lt;=$H169)*((CV$6-$F169+1)/($J169*($J169+1)/2)*$D169))+($K169="custom")*CustCF!CP169</f>
        <v/>
      </c>
      <c r="CW169" s="87">
        <f>($K169="Bell Curve")*(_xlfn.NORM.DIST(AND(CW$6&gt;=$F169,CW$6&lt;=$H169)*(CW$6-$F169+1),$J169/2,$M169,TRUE)-_xlfn.NORM.DIST(AND(CW$6&gt;=$F169,CW$6&lt;=$H169)*(CV$6-$F169+1),$J169/2,$M169,TRUE))/(1-2*_xlfn.NORM.DIST(0,$J169/2,$M169,TRUE))*$D169+($K169="Steady Growth")*(AND(CW$6&gt;=$F169,CW$6&lt;=$H169)*((CW$6-$F169+1)/($J169*($J169+1)/2)*$D169))+($K169="custom")*CustCF!CQ169</f>
        <v/>
      </c>
      <c r="CX169" s="87">
        <f>($K169="Bell Curve")*(_xlfn.NORM.DIST(AND(CX$6&gt;=$F169,CX$6&lt;=$H169)*(CX$6-$F169+1),$J169/2,$M169,TRUE)-_xlfn.NORM.DIST(AND(CX$6&gt;=$F169,CX$6&lt;=$H169)*(CW$6-$F169+1),$J169/2,$M169,TRUE))/(1-2*_xlfn.NORM.DIST(0,$J169/2,$M169,TRUE))*$D169+($K169="Steady Growth")*(AND(CX$6&gt;=$F169,CX$6&lt;=$H169)*((CX$6-$F169+1)/($J169*($J169+1)/2)*$D169))+($K169="custom")*CustCF!CR169</f>
        <v/>
      </c>
      <c r="CY169" s="87">
        <f>($K169="Bell Curve")*(_xlfn.NORM.DIST(AND(CY$6&gt;=$F169,CY$6&lt;=$H169)*(CY$6-$F169+1),$J169/2,$M169,TRUE)-_xlfn.NORM.DIST(AND(CY$6&gt;=$F169,CY$6&lt;=$H169)*(CX$6-$F169+1),$J169/2,$M169,TRUE))/(1-2*_xlfn.NORM.DIST(0,$J169/2,$M169,TRUE))*$D169+($K169="Steady Growth")*(AND(CY$6&gt;=$F169,CY$6&lt;=$H169)*((CY$6-$F169+1)/($J169*($J169+1)/2)*$D169))+($K169="custom")*CustCF!CS169</f>
        <v/>
      </c>
      <c r="CZ169" s="87">
        <f>($K169="Bell Curve")*(_xlfn.NORM.DIST(AND(CZ$6&gt;=$F169,CZ$6&lt;=$H169)*(CZ$6-$F169+1),$J169/2,$M169,TRUE)-_xlfn.NORM.DIST(AND(CZ$6&gt;=$F169,CZ$6&lt;=$H169)*(CY$6-$F169+1),$J169/2,$M169,TRUE))/(1-2*_xlfn.NORM.DIST(0,$J169/2,$M169,TRUE))*$D169+($K169="Steady Growth")*(AND(CZ$6&gt;=$F169,CZ$6&lt;=$H169)*((CZ$6-$F169+1)/($J169*($J169+1)/2)*$D169))+($K169="custom")*CustCF!CT169</f>
        <v/>
      </c>
      <c r="DA169" s="87">
        <f>($K169="Bell Curve")*(_xlfn.NORM.DIST(AND(DA$6&gt;=$F169,DA$6&lt;=$H169)*(DA$6-$F169+1),$J169/2,$M169,TRUE)-_xlfn.NORM.DIST(AND(DA$6&gt;=$F169,DA$6&lt;=$H169)*(CZ$6-$F169+1),$J169/2,$M169,TRUE))/(1-2*_xlfn.NORM.DIST(0,$J169/2,$M169,TRUE))*$D169+($K169="Steady Growth")*(AND(DA$6&gt;=$F169,DA$6&lt;=$H169)*((DA$6-$F169+1)/($J169*($J169+1)/2)*$D169))+($K169="custom")*CustCF!CU169</f>
        <v/>
      </c>
      <c r="DB169" s="87">
        <f>($K169="Bell Curve")*(_xlfn.NORM.DIST(AND(DB$6&gt;=$F169,DB$6&lt;=$H169)*(DB$6-$F169+1),$J169/2,$M169,TRUE)-_xlfn.NORM.DIST(AND(DB$6&gt;=$F169,DB$6&lt;=$H169)*(DA$6-$F169+1),$J169/2,$M169,TRUE))/(1-2*_xlfn.NORM.DIST(0,$J169/2,$M169,TRUE))*$D169+($K169="Steady Growth")*(AND(DB$6&gt;=$F169,DB$6&lt;=$H169)*((DB$6-$F169+1)/($J169*($J169+1)/2)*$D169))+($K169="custom")*CustCF!CV169</f>
        <v/>
      </c>
      <c r="DC169" s="87">
        <f>($K169="Bell Curve")*(_xlfn.NORM.DIST(AND(DC$6&gt;=$F169,DC$6&lt;=$H169)*(DC$6-$F169+1),$J169/2,$M169,TRUE)-_xlfn.NORM.DIST(AND(DC$6&gt;=$F169,DC$6&lt;=$H169)*(DB$6-$F169+1),$J169/2,$M169,TRUE))/(1-2*_xlfn.NORM.DIST(0,$J169/2,$M169,TRUE))*$D169+($K169="Steady Growth")*(AND(DC$6&gt;=$F169,DC$6&lt;=$H169)*((DC$6-$F169+1)/($J169*($J169+1)/2)*$D169))+($K169="custom")*CustCF!CW169</f>
        <v/>
      </c>
      <c r="DD169" s="87">
        <f>($K169="Bell Curve")*(_xlfn.NORM.DIST(AND(DD$6&gt;=$F169,DD$6&lt;=$H169)*(DD$6-$F169+1),$J169/2,$M169,TRUE)-_xlfn.NORM.DIST(AND(DD$6&gt;=$F169,DD$6&lt;=$H169)*(DC$6-$F169+1),$J169/2,$M169,TRUE))/(1-2*_xlfn.NORM.DIST(0,$J169/2,$M169,TRUE))*$D169+($K169="Steady Growth")*(AND(DD$6&gt;=$F169,DD$6&lt;=$H169)*((DD$6-$F169+1)/($J169*($J169+1)/2)*$D169))+($K169="custom")*CustCF!CX169</f>
        <v/>
      </c>
      <c r="DE169" s="87">
        <f>($K169="Bell Curve")*(_xlfn.NORM.DIST(AND(DE$6&gt;=$F169,DE$6&lt;=$H169)*(DE$6-$F169+1),$J169/2,$M169,TRUE)-_xlfn.NORM.DIST(AND(DE$6&gt;=$F169,DE$6&lt;=$H169)*(DD$6-$F169+1),$J169/2,$M169,TRUE))/(1-2*_xlfn.NORM.DIST(0,$J169/2,$M169,TRUE))*$D169+($K169="Steady Growth")*(AND(DE$6&gt;=$F169,DE$6&lt;=$H169)*((DE$6-$F169+1)/($J169*($J169+1)/2)*$D169))+($K169="custom")*CustCF!CY169</f>
        <v/>
      </c>
      <c r="DF169" s="87">
        <f>($K169="Bell Curve")*(_xlfn.NORM.DIST(AND(DF$6&gt;=$F169,DF$6&lt;=$H169)*(DF$6-$F169+1),$J169/2,$M169,TRUE)-_xlfn.NORM.DIST(AND(DF$6&gt;=$F169,DF$6&lt;=$H169)*(DE$6-$F169+1),$J169/2,$M169,TRUE))/(1-2*_xlfn.NORM.DIST(0,$J169/2,$M169,TRUE))*$D169+($K169="Steady Growth")*(AND(DF$6&gt;=$F169,DF$6&lt;=$H169)*((DF$6-$F169+1)/($J169*($J169+1)/2)*$D169))+($K169="custom")*CustCF!CZ169</f>
        <v/>
      </c>
      <c r="DG169" s="87">
        <f>($K169="Bell Curve")*(_xlfn.NORM.DIST(AND(DG$6&gt;=$F169,DG$6&lt;=$H169)*(DG$6-$F169+1),$J169/2,$M169,TRUE)-_xlfn.NORM.DIST(AND(DG$6&gt;=$F169,DG$6&lt;=$H169)*(DF$6-$F169+1),$J169/2,$M169,TRUE))/(1-2*_xlfn.NORM.DIST(0,$J169/2,$M169,TRUE))*$D169+($K169="Steady Growth")*(AND(DG$6&gt;=$F169,DG$6&lt;=$H169)*((DG$6-$F169+1)/($J169*($J169+1)/2)*$D169))+($K169="custom")*CustCF!DA169</f>
        <v/>
      </c>
      <c r="DH169" s="87">
        <f>($K169="Bell Curve")*(_xlfn.NORM.DIST(AND(DH$6&gt;=$F169,DH$6&lt;=$H169)*(DH$6-$F169+1),$J169/2,$M169,TRUE)-_xlfn.NORM.DIST(AND(DH$6&gt;=$F169,DH$6&lt;=$H169)*(DG$6-$F169+1),$J169/2,$M169,TRUE))/(1-2*_xlfn.NORM.DIST(0,$J169/2,$M169,TRUE))*$D169+($K169="Steady Growth")*(AND(DH$6&gt;=$F169,DH$6&lt;=$H169)*((DH$6-$F169+1)/($J169*($J169+1)/2)*$D169))+($K169="custom")*CustCF!DB169</f>
        <v/>
      </c>
      <c r="DI169" s="87">
        <f>($K169="Bell Curve")*(_xlfn.NORM.DIST(AND(DI$6&gt;=$F169,DI$6&lt;=$H169)*(DI$6-$F169+1),$J169/2,$M169,TRUE)-_xlfn.NORM.DIST(AND(DI$6&gt;=$F169,DI$6&lt;=$H169)*(DH$6-$F169+1),$J169/2,$M169,TRUE))/(1-2*_xlfn.NORM.DIST(0,$J169/2,$M169,TRUE))*$D169+($K169="Steady Growth")*(AND(DI$6&gt;=$F169,DI$6&lt;=$H169)*((DI$6-$F169+1)/($J169*($J169+1)/2)*$D169))+($K169="custom")*CustCF!DC169</f>
        <v/>
      </c>
      <c r="DJ169" s="87">
        <f>($K169="Bell Curve")*(_xlfn.NORM.DIST(AND(DJ$6&gt;=$F169,DJ$6&lt;=$H169)*(DJ$6-$F169+1),$J169/2,$M169,TRUE)-_xlfn.NORM.DIST(AND(DJ$6&gt;=$F169,DJ$6&lt;=$H169)*(DI$6-$F169+1),$J169/2,$M169,TRUE))/(1-2*_xlfn.NORM.DIST(0,$J169/2,$M169,TRUE))*$D169+($K169="Steady Growth")*(AND(DJ$6&gt;=$F169,DJ$6&lt;=$H169)*((DJ$6-$F169+1)/($J169*($J169+1)/2)*$D169))+($K169="custom")*CustCF!DD169</f>
        <v/>
      </c>
      <c r="DK169" s="87">
        <f>($K169="Bell Curve")*(_xlfn.NORM.DIST(AND(DK$6&gt;=$F169,DK$6&lt;=$H169)*(DK$6-$F169+1),$J169/2,$M169,TRUE)-_xlfn.NORM.DIST(AND(DK$6&gt;=$F169,DK$6&lt;=$H169)*(DJ$6-$F169+1),$J169/2,$M169,TRUE))/(1-2*_xlfn.NORM.DIST(0,$J169/2,$M169,TRUE))*$D169+($K169="Steady Growth")*(AND(DK$6&gt;=$F169,DK$6&lt;=$H169)*((DK$6-$F169+1)/($J169*($J169+1)/2)*$D169))+($K169="custom")*CustCF!DE169</f>
        <v/>
      </c>
      <c r="DL169" s="87">
        <f>($K169="Bell Curve")*(_xlfn.NORM.DIST(AND(DL$6&gt;=$F169,DL$6&lt;=$H169)*(DL$6-$F169+1),$J169/2,$M169,TRUE)-_xlfn.NORM.DIST(AND(DL$6&gt;=$F169,DL$6&lt;=$H169)*(DK$6-$F169+1),$J169/2,$M169,TRUE))/(1-2*_xlfn.NORM.DIST(0,$J169/2,$M169,TRUE))*$D169+($K169="Steady Growth")*(AND(DL$6&gt;=$F169,DL$6&lt;=$H169)*((DL$6-$F169+1)/($J169*($J169+1)/2)*$D169))+($K169="custom")*CustCF!DF169</f>
        <v/>
      </c>
      <c r="DM169" s="87">
        <f>($K169="Bell Curve")*(_xlfn.NORM.DIST(AND(DM$6&gt;=$F169,DM$6&lt;=$H169)*(DM$6-$F169+1),$J169/2,$M169,TRUE)-_xlfn.NORM.DIST(AND(DM$6&gt;=$F169,DM$6&lt;=$H169)*(DL$6-$F169+1),$J169/2,$M169,TRUE))/(1-2*_xlfn.NORM.DIST(0,$J169/2,$M169,TRUE))*$D169+($K169="Steady Growth")*(AND(DM$6&gt;=$F169,DM$6&lt;=$H169)*((DM$6-$F169+1)/($J169*($J169+1)/2)*$D169))+($K169="custom")*CustCF!DG169</f>
        <v/>
      </c>
      <c r="DN169" s="87">
        <f>($K169="Bell Curve")*(_xlfn.NORM.DIST(AND(DN$6&gt;=$F169,DN$6&lt;=$H169)*(DN$6-$F169+1),$J169/2,$M169,TRUE)-_xlfn.NORM.DIST(AND(DN$6&gt;=$F169,DN$6&lt;=$H169)*(DM$6-$F169+1),$J169/2,$M169,TRUE))/(1-2*_xlfn.NORM.DIST(0,$J169/2,$M169,TRUE))*$D169+($K169="Steady Growth")*(AND(DN$6&gt;=$F169,DN$6&lt;=$H169)*((DN$6-$F169+1)/($J169*($J169+1)/2)*$D169))+($K169="custom")*CustCF!DH169</f>
        <v/>
      </c>
      <c r="DO169" s="87">
        <f>($K169="Bell Curve")*(_xlfn.NORM.DIST(AND(DO$6&gt;=$F169,DO$6&lt;=$H169)*(DO$6-$F169+1),$J169/2,$M169,TRUE)-_xlfn.NORM.DIST(AND(DO$6&gt;=$F169,DO$6&lt;=$H169)*(DN$6-$F169+1),$J169/2,$M169,TRUE))/(1-2*_xlfn.NORM.DIST(0,$J169/2,$M169,TRUE))*$D169+($K169="Steady Growth")*(AND(DO$6&gt;=$F169,DO$6&lt;=$H169)*((DO$6-$F169+1)/($J169*($J169+1)/2)*$D169))+($K169="custom")*CustCF!DI169</f>
        <v/>
      </c>
      <c r="DP169" s="87">
        <f>($K169="Bell Curve")*(_xlfn.NORM.DIST(AND(DP$6&gt;=$F169,DP$6&lt;=$H169)*(DP$6-$F169+1),$J169/2,$M169,TRUE)-_xlfn.NORM.DIST(AND(DP$6&gt;=$F169,DP$6&lt;=$H169)*(DO$6-$F169+1),$J169/2,$M169,TRUE))/(1-2*_xlfn.NORM.DIST(0,$J169/2,$M169,TRUE))*$D169+($K169="Steady Growth")*(AND(DP$6&gt;=$F169,DP$6&lt;=$H169)*((DP$6-$F169+1)/($J169*($J169+1)/2)*$D169))+($K169="custom")*CustCF!DJ169</f>
        <v/>
      </c>
      <c r="DQ169" s="87">
        <f>($K169="Bell Curve")*(_xlfn.NORM.DIST(AND(DQ$6&gt;=$F169,DQ$6&lt;=$H169)*(DQ$6-$F169+1),$J169/2,$M169,TRUE)-_xlfn.NORM.DIST(AND(DQ$6&gt;=$F169,DQ$6&lt;=$H169)*(DP$6-$F169+1),$J169/2,$M169,TRUE))/(1-2*_xlfn.NORM.DIST(0,$J169/2,$M169,TRUE))*$D169+($K169="Steady Growth")*(AND(DQ$6&gt;=$F169,DQ$6&lt;=$H169)*((DQ$6-$F169+1)/($J169*($J169+1)/2)*$D169))+($K169="custom")*CustCF!DK169</f>
        <v/>
      </c>
      <c r="DR169" s="87">
        <f>($K169="Bell Curve")*(_xlfn.NORM.DIST(AND(DR$6&gt;=$F169,DR$6&lt;=$H169)*(DR$6-$F169+1),$J169/2,$M169,TRUE)-_xlfn.NORM.DIST(AND(DR$6&gt;=$F169,DR$6&lt;=$H169)*(DQ$6-$F169+1),$J169/2,$M169,TRUE))/(1-2*_xlfn.NORM.DIST(0,$J169/2,$M169,TRUE))*$D169+($K169="Steady Growth")*(AND(DR$6&gt;=$F169,DR$6&lt;=$H169)*((DR$6-$F169+1)/($J169*($J169+1)/2)*$D169))+($K169="custom")*CustCF!DL169</f>
        <v/>
      </c>
      <c r="DS169" s="87">
        <f>($K169="Bell Curve")*(_xlfn.NORM.DIST(AND(DS$6&gt;=$F169,DS$6&lt;=$H169)*(DS$6-$F169+1),$J169/2,$M169,TRUE)-_xlfn.NORM.DIST(AND(DS$6&gt;=$F169,DS$6&lt;=$H169)*(DR$6-$F169+1),$J169/2,$M169,TRUE))/(1-2*_xlfn.NORM.DIST(0,$J169/2,$M169,TRUE))*$D169+($K169="Steady Growth")*(AND(DS$6&gt;=$F169,DS$6&lt;=$H169)*((DS$6-$F169+1)/($J169*($J169+1)/2)*$D169))+($K169="custom")*CustCF!DM169</f>
        <v/>
      </c>
      <c r="DT169" s="87">
        <f>($K169="Bell Curve")*(_xlfn.NORM.DIST(AND(DT$6&gt;=$F169,DT$6&lt;=$H169)*(DT$6-$F169+1),$J169/2,$M169,TRUE)-_xlfn.NORM.DIST(AND(DT$6&gt;=$F169,DT$6&lt;=$H169)*(DS$6-$F169+1),$J169/2,$M169,TRUE))/(1-2*_xlfn.NORM.DIST(0,$J169/2,$M169,TRUE))*$D169+($K169="Steady Growth")*(AND(DT$6&gt;=$F169,DT$6&lt;=$H169)*((DT$6-$F169+1)/($J169*($J169+1)/2)*$D169))+($K169="custom")*CustCF!DN169</f>
        <v/>
      </c>
      <c r="DU169" s="87">
        <f>($K169="Bell Curve")*(_xlfn.NORM.DIST(AND(DU$6&gt;=$F169,DU$6&lt;=$H169)*(DU$6-$F169+1),$J169/2,$M169,TRUE)-_xlfn.NORM.DIST(AND(DU$6&gt;=$F169,DU$6&lt;=$H169)*(DT$6-$F169+1),$J169/2,$M169,TRUE))/(1-2*_xlfn.NORM.DIST(0,$J169/2,$M169,TRUE))*$D169+($K169="Steady Growth")*(AND(DU$6&gt;=$F169,DU$6&lt;=$H169)*((DU$6-$F169+1)/($J169*($J169+1)/2)*$D169))+($K169="custom")*CustCF!DO169</f>
        <v/>
      </c>
      <c r="DV169" s="87">
        <f>($K169="Bell Curve")*(_xlfn.NORM.DIST(AND(DV$6&gt;=$F169,DV$6&lt;=$H169)*(DV$6-$F169+1),$J169/2,$M169,TRUE)-_xlfn.NORM.DIST(AND(DV$6&gt;=$F169,DV$6&lt;=$H169)*(DU$6-$F169+1),$J169/2,$M169,TRUE))/(1-2*_xlfn.NORM.DIST(0,$J169/2,$M169,TRUE))*$D169+($K169="Steady Growth")*(AND(DV$6&gt;=$F169,DV$6&lt;=$H169)*((DV$6-$F169+1)/($J169*($J169+1)/2)*$D169))+($K169="custom")*CustCF!DP169</f>
        <v/>
      </c>
      <c r="DW169" s="87">
        <f>($K169="Bell Curve")*(_xlfn.NORM.DIST(AND(DW$6&gt;=$F169,DW$6&lt;=$H169)*(DW$6-$F169+1),$J169/2,$M169,TRUE)-_xlfn.NORM.DIST(AND(DW$6&gt;=$F169,DW$6&lt;=$H169)*(DV$6-$F169+1),$J169/2,$M169,TRUE))/(1-2*_xlfn.NORM.DIST(0,$J169/2,$M169,TRUE))*$D169+($K169="Steady Growth")*(AND(DW$6&gt;=$F169,DW$6&lt;=$H169)*((DW$6-$F169+1)/($J169*($J169+1)/2)*$D169))+($K169="custom")*CustCF!DQ169</f>
        <v/>
      </c>
      <c r="DX169" s="87">
        <f>($K169="Bell Curve")*(_xlfn.NORM.DIST(AND(DX$6&gt;=$F169,DX$6&lt;=$H169)*(DX$6-$F169+1),$J169/2,$M169,TRUE)-_xlfn.NORM.DIST(AND(DX$6&gt;=$F169,DX$6&lt;=$H169)*(DW$6-$F169+1),$J169/2,$M169,TRUE))/(1-2*_xlfn.NORM.DIST(0,$J169/2,$M169,TRUE))*$D169+($K169="Steady Growth")*(AND(DX$6&gt;=$F169,DX$6&lt;=$H169)*((DX$6-$F169+1)/($J169*($J169+1)/2)*$D169))+($K169="custom")*CustCF!DR169</f>
        <v/>
      </c>
      <c r="DY169" s="87">
        <f>($K169="Bell Curve")*(_xlfn.NORM.DIST(AND(DY$6&gt;=$F169,DY$6&lt;=$H169)*(DY$6-$F169+1),$J169/2,$M169,TRUE)-_xlfn.NORM.DIST(AND(DY$6&gt;=$F169,DY$6&lt;=$H169)*(DX$6-$F169+1),$J169/2,$M169,TRUE))/(1-2*_xlfn.NORM.DIST(0,$J169/2,$M169,TRUE))*$D169+($K169="Steady Growth")*(AND(DY$6&gt;=$F169,DY$6&lt;=$H169)*((DY$6-$F169+1)/($J169*($J169+1)/2)*$D169))+($K169="custom")*CustCF!DS169</f>
        <v/>
      </c>
      <c r="DZ169" s="87">
        <f>($K169="Bell Curve")*(_xlfn.NORM.DIST(AND(DZ$6&gt;=$F169,DZ$6&lt;=$H169)*(DZ$6-$F169+1),$J169/2,$M169,TRUE)-_xlfn.NORM.DIST(AND(DZ$6&gt;=$F169,DZ$6&lt;=$H169)*(DY$6-$F169+1),$J169/2,$M169,TRUE))/(1-2*_xlfn.NORM.DIST(0,$J169/2,$M169,TRUE))*$D169+($K169="Steady Growth")*(AND(DZ$6&gt;=$F169,DZ$6&lt;=$H169)*((DZ$6-$F169+1)/($J169*($J169+1)/2)*$D169))+($K169="custom")*CustCF!DT169</f>
        <v/>
      </c>
      <c r="EA169" s="87">
        <f>($K169="Bell Curve")*(_xlfn.NORM.DIST(AND(EA$6&gt;=$F169,EA$6&lt;=$H169)*(EA$6-$F169+1),$J169/2,$M169,TRUE)-_xlfn.NORM.DIST(AND(EA$6&gt;=$F169,EA$6&lt;=$H169)*(DZ$6-$F169+1),$J169/2,$M169,TRUE))/(1-2*_xlfn.NORM.DIST(0,$J169/2,$M169,TRUE))*$D169+($K169="Steady Growth")*(AND(EA$6&gt;=$F169,EA$6&lt;=$H169)*((EA$6-$F169+1)/($J169*($J169+1)/2)*$D169))+($K169="custom")*CustCF!DU169</f>
        <v/>
      </c>
      <c r="EB169" s="87">
        <f>($K169="Bell Curve")*(_xlfn.NORM.DIST(AND(EB$6&gt;=$F169,EB$6&lt;=$H169)*(EB$6-$F169+1),$J169/2,$M169,TRUE)-_xlfn.NORM.DIST(AND(EB$6&gt;=$F169,EB$6&lt;=$H169)*(EA$6-$F169+1),$J169/2,$M169,TRUE))/(1-2*_xlfn.NORM.DIST(0,$J169/2,$M169,TRUE))*$D169+($K169="Steady Growth")*(AND(EB$6&gt;=$F169,EB$6&lt;=$H169)*((EB$6-$F169+1)/($J169*($J169+1)/2)*$D169))+($K169="custom")*CustCF!DV169</f>
        <v/>
      </c>
      <c r="EC169" s="87">
        <f>($K169="Bell Curve")*(_xlfn.NORM.DIST(AND(EC$6&gt;=$F169,EC$6&lt;=$H169)*(EC$6-$F169+1),$J169/2,$M169,TRUE)-_xlfn.NORM.DIST(AND(EC$6&gt;=$F169,EC$6&lt;=$H169)*(EB$6-$F169+1),$J169/2,$M169,TRUE))/(1-2*_xlfn.NORM.DIST(0,$J169/2,$M169,TRUE))*$D169+($K169="Steady Growth")*(AND(EC$6&gt;=$F169,EC$6&lt;=$H169)*((EC$6-$F169+1)/($J169*($J169+1)/2)*$D169))+($K169="custom")*CustCF!DW169</f>
        <v/>
      </c>
      <c r="ED169" s="87">
        <f>($K169="Bell Curve")*(_xlfn.NORM.DIST(AND(ED$6&gt;=$F169,ED$6&lt;=$H169)*(ED$6-$F169+1),$J169/2,$M169,TRUE)-_xlfn.NORM.DIST(AND(ED$6&gt;=$F169,ED$6&lt;=$H169)*(EC$6-$F169+1),$J169/2,$M169,TRUE))/(1-2*_xlfn.NORM.DIST(0,$J169/2,$M169,TRUE))*$D169+($K169="Steady Growth")*(AND(ED$6&gt;=$F169,ED$6&lt;=$H169)*((ED$6-$F169+1)/($J169*($J169+1)/2)*$D169))+($K169="custom")*CustCF!DX169</f>
        <v/>
      </c>
      <c r="EE169" s="87">
        <f>($K169="Bell Curve")*(_xlfn.NORM.DIST(AND(EE$6&gt;=$F169,EE$6&lt;=$H169)*(EE$6-$F169+1),$J169/2,$M169,TRUE)-_xlfn.NORM.DIST(AND(EE$6&gt;=$F169,EE$6&lt;=$H169)*(ED$6-$F169+1),$J169/2,$M169,TRUE))/(1-2*_xlfn.NORM.DIST(0,$J169/2,$M169,TRUE))*$D169+($K169="Steady Growth")*(AND(EE$6&gt;=$F169,EE$6&lt;=$H169)*((EE$6-$F169+1)/($J169*($J169+1)/2)*$D169))+($K169="custom")*CustCF!DY169</f>
        <v/>
      </c>
      <c r="EF169" s="87">
        <f>($K169="Bell Curve")*(_xlfn.NORM.DIST(AND(EF$6&gt;=$F169,EF$6&lt;=$H169)*(EF$6-$F169+1),$J169/2,$M169,TRUE)-_xlfn.NORM.DIST(AND(EF$6&gt;=$F169,EF$6&lt;=$H169)*(EE$6-$F169+1),$J169/2,$M169,TRUE))/(1-2*_xlfn.NORM.DIST(0,$J169/2,$M169,TRUE))*$D169+($K169="Steady Growth")*(AND(EF$6&gt;=$F169,EF$6&lt;=$H169)*((EF$6-$F169+1)/($J169*($J169+1)/2)*$D169))+($K169="custom")*CustCF!DZ169</f>
        <v/>
      </c>
      <c r="EG169" s="87">
        <f>($K169="Bell Curve")*(_xlfn.NORM.DIST(AND(EG$6&gt;=$F169,EG$6&lt;=$H169)*(EG$6-$F169+1),$J169/2,$M169,TRUE)-_xlfn.NORM.DIST(AND(EG$6&gt;=$F169,EG$6&lt;=$H169)*(EF$6-$F169+1),$J169/2,$M169,TRUE))/(1-2*_xlfn.NORM.DIST(0,$J169/2,$M169,TRUE))*$D169+($K169="Steady Growth")*(AND(EG$6&gt;=$F169,EG$6&lt;=$H169)*((EG$6-$F169+1)/($J169*($J169+1)/2)*$D169))+($K169="custom")*CustCF!EA169</f>
        <v/>
      </c>
      <c r="EH169" s="87">
        <f>($K169="Bell Curve")*(_xlfn.NORM.DIST(AND(EH$6&gt;=$F169,EH$6&lt;=$H169)*(EH$6-$F169+1),$J169/2,$M169,TRUE)-_xlfn.NORM.DIST(AND(EH$6&gt;=$F169,EH$6&lt;=$H169)*(EG$6-$F169+1),$J169/2,$M169,TRUE))/(1-2*_xlfn.NORM.DIST(0,$J169/2,$M169,TRUE))*$D169+($K169="Steady Growth")*(AND(EH$6&gt;=$F169,EH$6&lt;=$H169)*((EH$6-$F169+1)/($J169*($J169+1)/2)*$D169))+($K169="custom")*CustCF!EB169</f>
        <v/>
      </c>
      <c r="EI169" s="87">
        <f>($K169="Bell Curve")*(_xlfn.NORM.DIST(AND(EI$6&gt;=$F169,EI$6&lt;=$H169)*(EI$6-$F169+1),$J169/2,$M169,TRUE)-_xlfn.NORM.DIST(AND(EI$6&gt;=$F169,EI$6&lt;=$H169)*(EH$6-$F169+1),$J169/2,$M169,TRUE))/(1-2*_xlfn.NORM.DIST(0,$J169/2,$M169,TRUE))*$D169+($K169="Steady Growth")*(AND(EI$6&gt;=$F169,EI$6&lt;=$H169)*((EI$6-$F169+1)/($J169*($J169+1)/2)*$D169))+($K169="custom")*CustCF!EC169</f>
        <v/>
      </c>
      <c r="EJ169" s="87">
        <f>($K169="Bell Curve")*(_xlfn.NORM.DIST(AND(EJ$6&gt;=$F169,EJ$6&lt;=$H169)*(EJ$6-$F169+1),$J169/2,$M169,TRUE)-_xlfn.NORM.DIST(AND(EJ$6&gt;=$F169,EJ$6&lt;=$H169)*(EI$6-$F169+1),$J169/2,$M169,TRUE))/(1-2*_xlfn.NORM.DIST(0,$J169/2,$M169,TRUE))*$D169+($K169="Steady Growth")*(AND(EJ$6&gt;=$F169,EJ$6&lt;=$H169)*((EJ$6-$F169+1)/($J169*($J169+1)/2)*$D169))+($K169="custom")*CustCF!ED169</f>
        <v/>
      </c>
      <c r="EK169" s="87">
        <f>($K169="Bell Curve")*(_xlfn.NORM.DIST(AND(EK$6&gt;=$F169,EK$6&lt;=$H169)*(EK$6-$F169+1),$J169/2,$M169,TRUE)-_xlfn.NORM.DIST(AND(EK$6&gt;=$F169,EK$6&lt;=$H169)*(EJ$6-$F169+1),$J169/2,$M169,TRUE))/(1-2*_xlfn.NORM.DIST(0,$J169/2,$M169,TRUE))*$D169+($K169="Steady Growth")*(AND(EK$6&gt;=$F169,EK$6&lt;=$H169)*((EK$6-$F169+1)/($J169*($J169+1)/2)*$D169))+($K169="custom")*CustCF!EE169</f>
        <v/>
      </c>
      <c r="EL169" s="87">
        <f>($K169="Bell Curve")*(_xlfn.NORM.DIST(AND(EL$6&gt;=$F169,EL$6&lt;=$H169)*(EL$6-$F169+1),$J169/2,$M169,TRUE)-_xlfn.NORM.DIST(AND(EL$6&gt;=$F169,EL$6&lt;=$H169)*(EK$6-$F169+1),$J169/2,$M169,TRUE))/(1-2*_xlfn.NORM.DIST(0,$J169/2,$M169,TRUE))*$D169+($K169="Steady Growth")*(AND(EL$6&gt;=$F169,EL$6&lt;=$H169)*((EL$6-$F169+1)/($J169*($J169+1)/2)*$D169))+($K169="custom")*CustCF!EF169</f>
        <v/>
      </c>
      <c r="EM169" s="87">
        <f>($K169="Bell Curve")*(_xlfn.NORM.DIST(AND(EM$6&gt;=$F169,EM$6&lt;=$H169)*(EM$6-$F169+1),$J169/2,$M169,TRUE)-_xlfn.NORM.DIST(AND(EM$6&gt;=$F169,EM$6&lt;=$H169)*(EL$6-$F169+1),$J169/2,$M169,TRUE))/(1-2*_xlfn.NORM.DIST(0,$J169/2,$M169,TRUE))*$D169+($K169="Steady Growth")*(AND(EM$6&gt;=$F169,EM$6&lt;=$H169)*((EM$6-$F169+1)/($J169*($J169+1)/2)*$D169))+($K169="custom")*CustCF!EG169</f>
        <v/>
      </c>
      <c r="EN169" s="87">
        <f>($K169="Bell Curve")*(_xlfn.NORM.DIST(AND(EN$6&gt;=$F169,EN$6&lt;=$H169)*(EN$6-$F169+1),$J169/2,$M169,TRUE)-_xlfn.NORM.DIST(AND(EN$6&gt;=$F169,EN$6&lt;=$H169)*(EM$6-$F169+1),$J169/2,$M169,TRUE))/(1-2*_xlfn.NORM.DIST(0,$J169/2,$M169,TRUE))*$D169+($K169="Steady Growth")*(AND(EN$6&gt;=$F169,EN$6&lt;=$H169)*((EN$6-$F169+1)/($J169*($J169+1)/2)*$D169))+($K169="custom")*CustCF!EH169</f>
        <v/>
      </c>
      <c r="EO169" s="87">
        <f>($K169="Bell Curve")*(_xlfn.NORM.DIST(AND(EO$6&gt;=$F169,EO$6&lt;=$H169)*(EO$6-$F169+1),$J169/2,$M169,TRUE)-_xlfn.NORM.DIST(AND(EO$6&gt;=$F169,EO$6&lt;=$H169)*(EN$6-$F169+1),$J169/2,$M169,TRUE))/(1-2*_xlfn.NORM.DIST(0,$J169/2,$M169,TRUE))*$D169+($K169="Steady Growth")*(AND(EO$6&gt;=$F169,EO$6&lt;=$H169)*((EO$6-$F169+1)/($J169*($J169+1)/2)*$D169))+($K169="custom")*CustCF!EI169</f>
        <v/>
      </c>
      <c r="EP169" s="87">
        <f>($K169="Bell Curve")*(_xlfn.NORM.DIST(AND(EP$6&gt;=$F169,EP$6&lt;=$H169)*(EP$6-$F169+1),$J169/2,$M169,TRUE)-_xlfn.NORM.DIST(AND(EP$6&gt;=$F169,EP$6&lt;=$H169)*(EO$6-$F169+1),$J169/2,$M169,TRUE))/(1-2*_xlfn.NORM.DIST(0,$J169/2,$M169,TRUE))*$D169+($K169="Steady Growth")*(AND(EP$6&gt;=$F169,EP$6&lt;=$H169)*((EP$6-$F169+1)/($J169*($J169+1)/2)*$D169))+($K169="custom")*CustCF!EJ169</f>
        <v/>
      </c>
      <c r="EQ169" s="87">
        <f>($K169="Bell Curve")*(_xlfn.NORM.DIST(AND(EQ$6&gt;=$F169,EQ$6&lt;=$H169)*(EQ$6-$F169+1),$J169/2,$M169,TRUE)-_xlfn.NORM.DIST(AND(EQ$6&gt;=$F169,EQ$6&lt;=$H169)*(EP$6-$F169+1),$J169/2,$M169,TRUE))/(1-2*_xlfn.NORM.DIST(0,$J169/2,$M169,TRUE))*$D169+($K169="Steady Growth")*(AND(EQ$6&gt;=$F169,EQ$6&lt;=$H169)*((EQ$6-$F169+1)/($J169*($J169+1)/2)*$D169))+($K169="custom")*CustCF!EK169</f>
        <v/>
      </c>
      <c r="ER169" s="87">
        <f>($K169="Bell Curve")*(_xlfn.NORM.DIST(AND(ER$6&gt;=$F169,ER$6&lt;=$H169)*(ER$6-$F169+1),$J169/2,$M169,TRUE)-_xlfn.NORM.DIST(AND(ER$6&gt;=$F169,ER$6&lt;=$H169)*(EQ$6-$F169+1),$J169/2,$M169,TRUE))/(1-2*_xlfn.NORM.DIST(0,$J169/2,$M169,TRUE))*$D169+($K169="Steady Growth")*(AND(ER$6&gt;=$F169,ER$6&lt;=$H169)*((ER$6-$F169+1)/($J169*($J169+1)/2)*$D169))+($K169="custom")*CustCF!EL169</f>
        <v/>
      </c>
      <c r="ES169" s="87">
        <f>($K169="Bell Curve")*(_xlfn.NORM.DIST(AND(ES$6&gt;=$F169,ES$6&lt;=$H169)*(ES$6-$F169+1),$J169/2,$M169,TRUE)-_xlfn.NORM.DIST(AND(ES$6&gt;=$F169,ES$6&lt;=$H169)*(ER$6-$F169+1),$J169/2,$M169,TRUE))/(1-2*_xlfn.NORM.DIST(0,$J169/2,$M169,TRUE))*$D169+($K169="Steady Growth")*(AND(ES$6&gt;=$F169,ES$6&lt;=$H169)*((ES$6-$F169+1)/($J169*($J169+1)/2)*$D169))+($K169="custom")*CustCF!EM169</f>
        <v/>
      </c>
      <c r="ET169" s="87">
        <f>($K169="Bell Curve")*(_xlfn.NORM.DIST(AND(ET$6&gt;=$F169,ET$6&lt;=$H169)*(ET$6-$F169+1),$J169/2,$M169,TRUE)-_xlfn.NORM.DIST(AND(ET$6&gt;=$F169,ET$6&lt;=$H169)*(ES$6-$F169+1),$J169/2,$M169,TRUE))/(1-2*_xlfn.NORM.DIST(0,$J169/2,$M169,TRUE))*$D169+($K169="Steady Growth")*(AND(ET$6&gt;=$F169,ET$6&lt;=$H169)*((ET$6-$F169+1)/($J169*($J169+1)/2)*$D169))+($K169="custom")*CustCF!EN169</f>
        <v/>
      </c>
      <c r="EU169" s="87">
        <f>($K169="Bell Curve")*(_xlfn.NORM.DIST(AND(EU$6&gt;=$F169,EU$6&lt;=$H169)*(EU$6-$F169+1),$J169/2,$M169,TRUE)-_xlfn.NORM.DIST(AND(EU$6&gt;=$F169,EU$6&lt;=$H169)*(ET$6-$F169+1),$J169/2,$M169,TRUE))/(1-2*_xlfn.NORM.DIST(0,$J169/2,$M169,TRUE))*$D169+($K169="Steady Growth")*(AND(EU$6&gt;=$F169,EU$6&lt;=$H169)*((EU$6-$F169+1)/($J169*($J169+1)/2)*$D169))+($K169="custom")*CustCF!EO169</f>
        <v/>
      </c>
      <c r="EV169" s="87">
        <f>($K169="Bell Curve")*(_xlfn.NORM.DIST(AND(EV$6&gt;=$F169,EV$6&lt;=$H169)*(EV$6-$F169+1),$J169/2,$M169,TRUE)-_xlfn.NORM.DIST(AND(EV$6&gt;=$F169,EV$6&lt;=$H169)*(EU$6-$F169+1),$J169/2,$M169,TRUE))/(1-2*_xlfn.NORM.DIST(0,$J169/2,$M169,TRUE))*$D169+($K169="Steady Growth")*(AND(EV$6&gt;=$F169,EV$6&lt;=$H169)*((EV$6-$F169+1)/($J169*($J169+1)/2)*$D169))+($K169="custom")*CustCF!EP169</f>
        <v/>
      </c>
      <c r="EW169" s="87">
        <f>($K169="Bell Curve")*(_xlfn.NORM.DIST(AND(EW$6&gt;=$F169,EW$6&lt;=$H169)*(EW$6-$F169+1),$J169/2,$M169,TRUE)-_xlfn.NORM.DIST(AND(EW$6&gt;=$F169,EW$6&lt;=$H169)*(EV$6-$F169+1),$J169/2,$M169,TRUE))/(1-2*_xlfn.NORM.DIST(0,$J169/2,$M169,TRUE))*$D169+($K169="Steady Growth")*(AND(EW$6&gt;=$F169,EW$6&lt;=$H169)*((EW$6-$F169+1)/($J169*($J169+1)/2)*$D169))+($K169="custom")*CustCF!EQ169</f>
        <v/>
      </c>
      <c r="EX169" s="87">
        <f>($K169="Bell Curve")*(_xlfn.NORM.DIST(AND(EX$6&gt;=$F169,EX$6&lt;=$H169)*(EX$6-$F169+1),$J169/2,$M169,TRUE)-_xlfn.NORM.DIST(AND(EX$6&gt;=$F169,EX$6&lt;=$H169)*(EW$6-$F169+1),$J169/2,$M169,TRUE))/(1-2*_xlfn.NORM.DIST(0,$J169/2,$M169,TRUE))*$D169+($K169="Steady Growth")*(AND(EX$6&gt;=$F169,EX$6&lt;=$H169)*((EX$6-$F169+1)/($J169*($J169+1)/2)*$D169))+($K169="custom")*CustCF!ER169</f>
        <v/>
      </c>
      <c r="EY169" s="87">
        <f>($K169="Bell Curve")*(_xlfn.NORM.DIST(AND(EY$6&gt;=$F169,EY$6&lt;=$H169)*(EY$6-$F169+1),$J169/2,$M169,TRUE)-_xlfn.NORM.DIST(AND(EY$6&gt;=$F169,EY$6&lt;=$H169)*(EX$6-$F169+1),$J169/2,$M169,TRUE))/(1-2*_xlfn.NORM.DIST(0,$J169/2,$M169,TRUE))*$D169+($K169="Steady Growth")*(AND(EY$6&gt;=$F169,EY$6&lt;=$H169)*((EY$6-$F169+1)/($J169*($J169+1)/2)*$D169))+($K169="custom")*CustCF!ES169</f>
        <v/>
      </c>
      <c r="EZ169" s="87">
        <f>($K169="Bell Curve")*(_xlfn.NORM.DIST(AND(EZ$6&gt;=$F169,EZ$6&lt;=$H169)*(EZ$6-$F169+1),$J169/2,$M169,TRUE)-_xlfn.NORM.DIST(AND(EZ$6&gt;=$F169,EZ$6&lt;=$H169)*(EY$6-$F169+1),$J169/2,$M169,TRUE))/(1-2*_xlfn.NORM.DIST(0,$J169/2,$M169,TRUE))*$D169+($K169="Steady Growth")*(AND(EZ$6&gt;=$F169,EZ$6&lt;=$H169)*((EZ$6-$F169+1)/($J169*($J169+1)/2)*$D169))+($K169="custom")*CustCF!ET169</f>
        <v/>
      </c>
      <c r="FA169" s="87">
        <f>($K169="Bell Curve")*(_xlfn.NORM.DIST(AND(FA$6&gt;=$F169,FA$6&lt;=$H169)*(FA$6-$F169+1),$J169/2,$M169,TRUE)-_xlfn.NORM.DIST(AND(FA$6&gt;=$F169,FA$6&lt;=$H169)*(EZ$6-$F169+1),$J169/2,$M169,TRUE))/(1-2*_xlfn.NORM.DIST(0,$J169/2,$M169,TRUE))*$D169+($K169="Steady Growth")*(AND(FA$6&gt;=$F169,FA$6&lt;=$H169)*((FA$6-$F169+1)/($J169*($J169+1)/2)*$D169))+($K169="custom")*CustCF!EU169</f>
        <v/>
      </c>
      <c r="FB169" s="87">
        <f>($K169="Bell Curve")*(_xlfn.NORM.DIST(AND(FB$6&gt;=$F169,FB$6&lt;=$H169)*(FB$6-$F169+1),$J169/2,$M169,TRUE)-_xlfn.NORM.DIST(AND(FB$6&gt;=$F169,FB$6&lt;=$H169)*(FA$6-$F169+1),$J169/2,$M169,TRUE))/(1-2*_xlfn.NORM.DIST(0,$J169/2,$M169,TRUE))*$D169+($K169="Steady Growth")*(AND(FB$6&gt;=$F169,FB$6&lt;=$H169)*((FB$6-$F169+1)/($J169*($J169+1)/2)*$D169))+($K169="custom")*CustCF!EV169</f>
        <v/>
      </c>
      <c r="FC169" s="87">
        <f>($K169="Bell Curve")*(_xlfn.NORM.DIST(AND(FC$6&gt;=$F169,FC$6&lt;=$H169)*(FC$6-$F169+1),$J169/2,$M169,TRUE)-_xlfn.NORM.DIST(AND(FC$6&gt;=$F169,FC$6&lt;=$H169)*(FB$6-$F169+1),$J169/2,$M169,TRUE))/(1-2*_xlfn.NORM.DIST(0,$J169/2,$M169,TRUE))*$D169+($K169="Steady Growth")*(AND(FC$6&gt;=$F169,FC$6&lt;=$H169)*((FC$6-$F169+1)/($J169*($J169+1)/2)*$D169))+($K169="custom")*CustCF!EW169</f>
        <v/>
      </c>
      <c r="FD169" s="87">
        <f>($K169="Bell Curve")*(_xlfn.NORM.DIST(AND(FD$6&gt;=$F169,FD$6&lt;=$H169)*(FD$6-$F169+1),$J169/2,$M169,TRUE)-_xlfn.NORM.DIST(AND(FD$6&gt;=$F169,FD$6&lt;=$H169)*(FC$6-$F169+1),$J169/2,$M169,TRUE))/(1-2*_xlfn.NORM.DIST(0,$J169/2,$M169,TRUE))*$D169+($K169="Steady Growth")*(AND(FD$6&gt;=$F169,FD$6&lt;=$H169)*((FD$6-$F169+1)/($J169*($J169+1)/2)*$D169))+($K169="custom")*CustCF!EX169</f>
        <v/>
      </c>
      <c r="FE169" s="87">
        <f>($K169="Bell Curve")*(_xlfn.NORM.DIST(AND(FE$6&gt;=$F169,FE$6&lt;=$H169)*(FE$6-$F169+1),$J169/2,$M169,TRUE)-_xlfn.NORM.DIST(AND(FE$6&gt;=$F169,FE$6&lt;=$H169)*(FD$6-$F169+1),$J169/2,$M169,TRUE))/(1-2*_xlfn.NORM.DIST(0,$J169/2,$M169,TRUE))*$D169+($K169="Steady Growth")*(AND(FE$6&gt;=$F169,FE$6&lt;=$H169)*((FE$6-$F169+1)/($J169*($J169+1)/2)*$D169))+($K169="custom")*CustCF!EY169</f>
        <v/>
      </c>
      <c r="FF169" s="87">
        <f>($K169="Bell Curve")*(_xlfn.NORM.DIST(AND(FF$6&gt;=$F169,FF$6&lt;=$H169)*(FF$6-$F169+1),$J169/2,$M169,TRUE)-_xlfn.NORM.DIST(AND(FF$6&gt;=$F169,FF$6&lt;=$H169)*(FE$6-$F169+1),$J169/2,$M169,TRUE))/(1-2*_xlfn.NORM.DIST(0,$J169/2,$M169,TRUE))*$D169+($K169="Steady Growth")*(AND(FF$6&gt;=$F169,FF$6&lt;=$H169)*((FF$6-$F169+1)/($J169*($J169+1)/2)*$D169))+($K169="custom")*CustCF!EZ169</f>
        <v/>
      </c>
      <c r="FG169" s="87">
        <f>($K169="Bell Curve")*(_xlfn.NORM.DIST(AND(FG$6&gt;=$F169,FG$6&lt;=$H169)*(FG$6-$F169+1),$J169/2,$M169,TRUE)-_xlfn.NORM.DIST(AND(FG$6&gt;=$F169,FG$6&lt;=$H169)*(FF$6-$F169+1),$J169/2,$M169,TRUE))/(1-2*_xlfn.NORM.DIST(0,$J169/2,$M169,TRUE))*$D169+($K169="Steady Growth")*(AND(FG$6&gt;=$F169,FG$6&lt;=$H169)*((FG$6-$F169+1)/($J169*($J169+1)/2)*$D169))+($K169="custom")*CustCF!FA169</f>
        <v/>
      </c>
      <c r="FH169" s="87">
        <f>($K169="Bell Curve")*(_xlfn.NORM.DIST(AND(FH$6&gt;=$F169,FH$6&lt;=$H169)*(FH$6-$F169+1),$J169/2,$M169,TRUE)-_xlfn.NORM.DIST(AND(FH$6&gt;=$F169,FH$6&lt;=$H169)*(FG$6-$F169+1),$J169/2,$M169,TRUE))/(1-2*_xlfn.NORM.DIST(0,$J169/2,$M169,TRUE))*$D169+($K169="Steady Growth")*(AND(FH$6&gt;=$F169,FH$6&lt;=$H169)*((FH$6-$F169+1)/($J169*($J169+1)/2)*$D169))+($K169="custom")*CustCF!FB169</f>
        <v/>
      </c>
      <c r="FI169" s="87">
        <f>($K169="Bell Curve")*(_xlfn.NORM.DIST(AND(FI$6&gt;=$F169,FI$6&lt;=$H169)*(FI$6-$F169+1),$J169/2,$M169,TRUE)-_xlfn.NORM.DIST(AND(FI$6&gt;=$F169,FI$6&lt;=$H169)*(FH$6-$F169+1),$J169/2,$M169,TRUE))/(1-2*_xlfn.NORM.DIST(0,$J169/2,$M169,TRUE))*$D169+($K169="Steady Growth")*(AND(FI$6&gt;=$F169,FI$6&lt;=$H169)*((FI$6-$F169+1)/($J169*($J169+1)/2)*$D169))+($K169="custom")*CustCF!FC169</f>
        <v/>
      </c>
      <c r="FJ169" s="87">
        <f>($K169="Bell Curve")*(_xlfn.NORM.DIST(AND(FJ$6&gt;=$F169,FJ$6&lt;=$H169)*(FJ$6-$F169+1),$J169/2,$M169,TRUE)-_xlfn.NORM.DIST(AND(FJ$6&gt;=$F169,FJ$6&lt;=$H169)*(FI$6-$F169+1),$J169/2,$M169,TRUE))/(1-2*_xlfn.NORM.DIST(0,$J169/2,$M169,TRUE))*$D169+($K169="Steady Growth")*(AND(FJ$6&gt;=$F169,FJ$6&lt;=$H169)*((FJ$6-$F169+1)/($J169*($J169+1)/2)*$D169))+($K169="custom")*CustCF!FD169</f>
        <v/>
      </c>
      <c r="FK169" s="87">
        <f>($K169="Bell Curve")*(_xlfn.NORM.DIST(AND(FK$6&gt;=$F169,FK$6&lt;=$H169)*(FK$6-$F169+1),$J169/2,$M169,TRUE)-_xlfn.NORM.DIST(AND(FK$6&gt;=$F169,FK$6&lt;=$H169)*(FJ$6-$F169+1),$J169/2,$M169,TRUE))/(1-2*_xlfn.NORM.DIST(0,$J169/2,$M169,TRUE))*$D169+($K169="Steady Growth")*(AND(FK$6&gt;=$F169,FK$6&lt;=$H169)*((FK$6-$F169+1)/($J169*($J169+1)/2)*$D169))+($K169="custom")*CustCF!FE169</f>
        <v/>
      </c>
      <c r="FL169" s="87">
        <f>($K169="Bell Curve")*(_xlfn.NORM.DIST(AND(FL$6&gt;=$F169,FL$6&lt;=$H169)*(FL$6-$F169+1),$J169/2,$M169,TRUE)-_xlfn.NORM.DIST(AND(FL$6&gt;=$F169,FL$6&lt;=$H169)*(FK$6-$F169+1),$J169/2,$M169,TRUE))/(1-2*_xlfn.NORM.DIST(0,$J169/2,$M169,TRUE))*$D169+($K169="Steady Growth")*(AND(FL$6&gt;=$F169,FL$6&lt;=$H169)*((FL$6-$F169+1)/($J169*($J169+1)/2)*$D169))+($K169="custom")*CustCF!FF169</f>
        <v/>
      </c>
      <c r="FM169" s="87">
        <f>($K169="Bell Curve")*(_xlfn.NORM.DIST(AND(FM$6&gt;=$F169,FM$6&lt;=$H169)*(FM$6-$F169+1),$J169/2,$M169,TRUE)-_xlfn.NORM.DIST(AND(FM$6&gt;=$F169,FM$6&lt;=$H169)*(FL$6-$F169+1),$J169/2,$M169,TRUE))/(1-2*_xlfn.NORM.DIST(0,$J169/2,$M169,TRUE))*$D169+($K169="Steady Growth")*(AND(FM$6&gt;=$F169,FM$6&lt;=$H169)*((FM$6-$F169+1)/($J169*($J169+1)/2)*$D169))+($K169="custom")*CustCF!FG169</f>
        <v/>
      </c>
      <c r="FN169" s="87">
        <f>($K169="Bell Curve")*(_xlfn.NORM.DIST(AND(FN$6&gt;=$F169,FN$6&lt;=$H169)*(FN$6-$F169+1),$J169/2,$M169,TRUE)-_xlfn.NORM.DIST(AND(FN$6&gt;=$F169,FN$6&lt;=$H169)*(FM$6-$F169+1),$J169/2,$M169,TRUE))/(1-2*_xlfn.NORM.DIST(0,$J169/2,$M169,TRUE))*$D169+($K169="Steady Growth")*(AND(FN$6&gt;=$F169,FN$6&lt;=$H169)*((FN$6-$F169+1)/($J169*($J169+1)/2)*$D169))+($K169="custom")*CustCF!FH169</f>
        <v/>
      </c>
      <c r="FO169" s="87">
        <f>($K169="Bell Curve")*(_xlfn.NORM.DIST(AND(FO$6&gt;=$F169,FO$6&lt;=$H169)*(FO$6-$F169+1),$J169/2,$M169,TRUE)-_xlfn.NORM.DIST(AND(FO$6&gt;=$F169,FO$6&lt;=$H169)*(FN$6-$F169+1),$J169/2,$M169,TRUE))/(1-2*_xlfn.NORM.DIST(0,$J169/2,$M169,TRUE))*$D169+($K169="Steady Growth")*(AND(FO$6&gt;=$F169,FO$6&lt;=$H169)*((FO$6-$F169+1)/($J169*($J169+1)/2)*$D169))+($K169="custom")*CustCF!FI169</f>
        <v/>
      </c>
      <c r="FP169" s="87">
        <f>($K169="Bell Curve")*(_xlfn.NORM.DIST(AND(FP$6&gt;=$F169,FP$6&lt;=$H169)*(FP$6-$F169+1),$J169/2,$M169,TRUE)-_xlfn.NORM.DIST(AND(FP$6&gt;=$F169,FP$6&lt;=$H169)*(FO$6-$F169+1),$J169/2,$M169,TRUE))/(1-2*_xlfn.NORM.DIST(0,$J169/2,$M169,TRUE))*$D169+($K169="Steady Growth")*(AND(FP$6&gt;=$F169,FP$6&lt;=$H169)*((FP$6-$F169+1)/($J169*($J169+1)/2)*$D169))+($K169="custom")*CustCF!FJ169</f>
        <v/>
      </c>
      <c r="FQ169" s="87">
        <f>($K169="Bell Curve")*(_xlfn.NORM.DIST(AND(FQ$6&gt;=$F169,FQ$6&lt;=$H169)*(FQ$6-$F169+1),$J169/2,$M169,TRUE)-_xlfn.NORM.DIST(AND(FQ$6&gt;=$F169,FQ$6&lt;=$H169)*(FP$6-$F169+1),$J169/2,$M169,TRUE))/(1-2*_xlfn.NORM.DIST(0,$J169/2,$M169,TRUE))*$D169+($K169="Steady Growth")*(AND(FQ$6&gt;=$F169,FQ$6&lt;=$H169)*((FQ$6-$F169+1)/($J169*($J169+1)/2)*$D169))+($K169="custom")*CustCF!FK169</f>
        <v/>
      </c>
      <c r="FR169" s="87">
        <f>($K169="Bell Curve")*(_xlfn.NORM.DIST(AND(FR$6&gt;=$F169,FR$6&lt;=$H169)*(FR$6-$F169+1),$J169/2,$M169,TRUE)-_xlfn.NORM.DIST(AND(FR$6&gt;=$F169,FR$6&lt;=$H169)*(FQ$6-$F169+1),$J169/2,$M169,TRUE))/(1-2*_xlfn.NORM.DIST(0,$J169/2,$M169,TRUE))*$D169+($K169="Steady Growth")*(AND(FR$6&gt;=$F169,FR$6&lt;=$H169)*((FR$6-$F169+1)/($J169*($J169+1)/2)*$D169))+($K169="custom")*CustCF!FL169</f>
        <v/>
      </c>
      <c r="FS169" s="87">
        <f>($K169="Bell Curve")*(_xlfn.NORM.DIST(AND(FS$6&gt;=$F169,FS$6&lt;=$H169)*(FS$6-$F169+1),$J169/2,$M169,TRUE)-_xlfn.NORM.DIST(AND(FS$6&gt;=$F169,FS$6&lt;=$H169)*(FR$6-$F169+1),$J169/2,$M169,TRUE))/(1-2*_xlfn.NORM.DIST(0,$J169/2,$M169,TRUE))*$D169+($K169="Steady Growth")*(AND(FS$6&gt;=$F169,FS$6&lt;=$H169)*((FS$6-$F169+1)/($J169*($J169+1)/2)*$D169))+($K169="custom")*CustCF!FM169</f>
        <v/>
      </c>
      <c r="FT169" s="87">
        <f>($K169="Bell Curve")*(_xlfn.NORM.DIST(AND(FT$6&gt;=$F169,FT$6&lt;=$H169)*(FT$6-$F169+1),$J169/2,$M169,TRUE)-_xlfn.NORM.DIST(AND(FT$6&gt;=$F169,FT$6&lt;=$H169)*(FS$6-$F169+1),$J169/2,$M169,TRUE))/(1-2*_xlfn.NORM.DIST(0,$J169/2,$M169,TRUE))*$D169+($K169="Steady Growth")*(AND(FT$6&gt;=$F169,FT$6&lt;=$H169)*((FT$6-$F169+1)/($J169*($J169+1)/2)*$D169))+($K169="custom")*CustCF!FN169</f>
        <v/>
      </c>
      <c r="FU169" s="87">
        <f>($K169="Bell Curve")*(_xlfn.NORM.DIST(AND(FU$6&gt;=$F169,FU$6&lt;=$H169)*(FU$6-$F169+1),$J169/2,$M169,TRUE)-_xlfn.NORM.DIST(AND(FU$6&gt;=$F169,FU$6&lt;=$H169)*(FT$6-$F169+1),$J169/2,$M169,TRUE))/(1-2*_xlfn.NORM.DIST(0,$J169/2,$M169,TRUE))*$D169+($K169="Steady Growth")*(AND(FU$6&gt;=$F169,FU$6&lt;=$H169)*((FU$6-$F169+1)/($J169*($J169+1)/2)*$D169))+($K169="custom")*CustCF!FO169</f>
        <v/>
      </c>
      <c r="FV169" s="87">
        <f>($K169="Bell Curve")*(_xlfn.NORM.DIST(AND(FV$6&gt;=$F169,FV$6&lt;=$H169)*(FV$6-$F169+1),$J169/2,$M169,TRUE)-_xlfn.NORM.DIST(AND(FV$6&gt;=$F169,FV$6&lt;=$H169)*(FU$6-$F169+1),$J169/2,$M169,TRUE))/(1-2*_xlfn.NORM.DIST(0,$J169/2,$M169,TRUE))*$D169+($K169="Steady Growth")*(AND(FV$6&gt;=$F169,FV$6&lt;=$H169)*((FV$6-$F169+1)/($J169*($J169+1)/2)*$D169))+($K169="custom")*CustCF!FP169</f>
        <v/>
      </c>
      <c r="FW169" s="87">
        <f>($K169="Bell Curve")*(_xlfn.NORM.DIST(AND(FW$6&gt;=$F169,FW$6&lt;=$H169)*(FW$6-$F169+1),$J169/2,$M169,TRUE)-_xlfn.NORM.DIST(AND(FW$6&gt;=$F169,FW$6&lt;=$H169)*(FV$6-$F169+1),$J169/2,$M169,TRUE))/(1-2*_xlfn.NORM.DIST(0,$J169/2,$M169,TRUE))*$D169+($K169="Steady Growth")*(AND(FW$6&gt;=$F169,FW$6&lt;=$H169)*((FW$6-$F169+1)/($J169*($J169+1)/2)*$D169))+($K169="custom")*CustCF!FQ169</f>
        <v/>
      </c>
      <c r="FX169" s="87">
        <f>($K169="Bell Curve")*(_xlfn.NORM.DIST(AND(FX$6&gt;=$F169,FX$6&lt;=$H169)*(FX$6-$F169+1),$J169/2,$M169,TRUE)-_xlfn.NORM.DIST(AND(FX$6&gt;=$F169,FX$6&lt;=$H169)*(FW$6-$F169+1),$J169/2,$M169,TRUE))/(1-2*_xlfn.NORM.DIST(0,$J169/2,$M169,TRUE))*$D169+($K169="Steady Growth")*(AND(FX$6&gt;=$F169,FX$6&lt;=$H169)*((FX$6-$F169+1)/($J169*($J169+1)/2)*$D169))+($K169="custom")*CustCF!FR169</f>
        <v/>
      </c>
      <c r="FY169" s="87">
        <f>($K169="Bell Curve")*(_xlfn.NORM.DIST(AND(FY$6&gt;=$F169,FY$6&lt;=$H169)*(FY$6-$F169+1),$J169/2,$M169,TRUE)-_xlfn.NORM.DIST(AND(FY$6&gt;=$F169,FY$6&lt;=$H169)*(FX$6-$F169+1),$J169/2,$M169,TRUE))/(1-2*_xlfn.NORM.DIST(0,$J169/2,$M169,TRUE))*$D169+($K169="Steady Growth")*(AND(FY$6&gt;=$F169,FY$6&lt;=$H169)*((FY$6-$F169+1)/($J169*($J169+1)/2)*$D169))+($K169="custom")*CustCF!FS169</f>
        <v/>
      </c>
      <c r="FZ169" s="87">
        <f>($K169="Bell Curve")*(_xlfn.NORM.DIST(AND(FZ$6&gt;=$F169,FZ$6&lt;=$H169)*(FZ$6-$F169+1),$J169/2,$M169,TRUE)-_xlfn.NORM.DIST(AND(FZ$6&gt;=$F169,FZ$6&lt;=$H169)*(FY$6-$F169+1),$J169/2,$M169,TRUE))/(1-2*_xlfn.NORM.DIST(0,$J169/2,$M169,TRUE))*$D169+($K169="Steady Growth")*(AND(FZ$6&gt;=$F169,FZ$6&lt;=$H169)*((FZ$6-$F169+1)/($J169*($J169+1)/2)*$D169))+($K169="custom")*CustCF!FT169</f>
        <v/>
      </c>
      <c r="GA169" s="87">
        <f>($K169="Bell Curve")*(_xlfn.NORM.DIST(AND(GA$6&gt;=$F169,GA$6&lt;=$H169)*(GA$6-$F169+1),$J169/2,$M169,TRUE)-_xlfn.NORM.DIST(AND(GA$6&gt;=$F169,GA$6&lt;=$H169)*(FZ$6-$F169+1),$J169/2,$M169,TRUE))/(1-2*_xlfn.NORM.DIST(0,$J169/2,$M169,TRUE))*$D169+($K169="Steady Growth")*(AND(GA$6&gt;=$F169,GA$6&lt;=$H169)*((GA$6-$F169+1)/($J169*($J169+1)/2)*$D169))+($K169="custom")*CustCF!FU169</f>
        <v/>
      </c>
      <c r="GB169" s="87">
        <f>($K169="Bell Curve")*(_xlfn.NORM.DIST(AND(GB$6&gt;=$F169,GB$6&lt;=$H169)*(GB$6-$F169+1),$J169/2,$M169,TRUE)-_xlfn.NORM.DIST(AND(GB$6&gt;=$F169,GB$6&lt;=$H169)*(GA$6-$F169+1),$J169/2,$M169,TRUE))/(1-2*_xlfn.NORM.DIST(0,$J169/2,$M169,TRUE))*$D169+($K169="Steady Growth")*(AND(GB$6&gt;=$F169,GB$6&lt;=$H169)*((GB$6-$F169+1)/($J169*($J169+1)/2)*$D169))+($K169="custom")*CustCF!FV169</f>
        <v/>
      </c>
      <c r="GC169" s="87">
        <f>($K169="Bell Curve")*(_xlfn.NORM.DIST(AND(GC$6&gt;=$F169,GC$6&lt;=$H169)*(GC$6-$F169+1),$J169/2,$M169,TRUE)-_xlfn.NORM.DIST(AND(GC$6&gt;=$F169,GC$6&lt;=$H169)*(GB$6-$F169+1),$J169/2,$M169,TRUE))/(1-2*_xlfn.NORM.DIST(0,$J169/2,$M169,TRUE))*$D169+($K169="Steady Growth")*(AND(GC$6&gt;=$F169,GC$6&lt;=$H169)*((GC$6-$F169+1)/($J169*($J169+1)/2)*$D169))+($K169="custom")*CustCF!FW169</f>
        <v/>
      </c>
      <c r="GD169" s="87">
        <f>($K169="Bell Curve")*(_xlfn.NORM.DIST(AND(GD$6&gt;=$F169,GD$6&lt;=$H169)*(GD$6-$F169+1),$J169/2,$M169,TRUE)-_xlfn.NORM.DIST(AND(GD$6&gt;=$F169,GD$6&lt;=$H169)*(GC$6-$F169+1),$J169/2,$M169,TRUE))/(1-2*_xlfn.NORM.DIST(0,$J169/2,$M169,TRUE))*$D169+($K169="Steady Growth")*(AND(GD$6&gt;=$F169,GD$6&lt;=$H169)*((GD$6-$F169+1)/($J169*($J169+1)/2)*$D169))+($K169="custom")*CustCF!FX169</f>
        <v/>
      </c>
      <c r="GE169" s="87">
        <f>($K169="Bell Curve")*(_xlfn.NORM.DIST(AND(GE$6&gt;=$F169,GE$6&lt;=$H169)*(GE$6-$F169+1),$J169/2,$M169,TRUE)-_xlfn.NORM.DIST(AND(GE$6&gt;=$F169,GE$6&lt;=$H169)*(GD$6-$F169+1),$J169/2,$M169,TRUE))/(1-2*_xlfn.NORM.DIST(0,$J169/2,$M169,TRUE))*$D169+($K169="Steady Growth")*(AND(GE$6&gt;=$F169,GE$6&lt;=$H169)*((GE$6-$F169+1)/($J169*($J169+1)/2)*$D169))+($K169="custom")*CustCF!FY169</f>
        <v/>
      </c>
      <c r="GF169" s="87">
        <f>($K169="Bell Curve")*(_xlfn.NORM.DIST(AND(GF$6&gt;=$F169,GF$6&lt;=$H169)*(GF$6-$F169+1),$J169/2,$M169,TRUE)-_xlfn.NORM.DIST(AND(GF$6&gt;=$F169,GF$6&lt;=$H169)*(GE$6-$F169+1),$J169/2,$M169,TRUE))/(1-2*_xlfn.NORM.DIST(0,$J169/2,$M169,TRUE))*$D169+($K169="Steady Growth")*(AND(GF$6&gt;=$F169,GF$6&lt;=$H169)*((GF$6-$F169+1)/($J169*($J169+1)/2)*$D169))+($K169="custom")*CustCF!FZ169</f>
        <v/>
      </c>
      <c r="GG169" s="87">
        <f>($K169="Bell Curve")*(_xlfn.NORM.DIST(AND(GG$6&gt;=$F169,GG$6&lt;=$H169)*(GG$6-$F169+1),$J169/2,$M169,TRUE)-_xlfn.NORM.DIST(AND(GG$6&gt;=$F169,GG$6&lt;=$H169)*(GF$6-$F169+1),$J169/2,$M169,TRUE))/(1-2*_xlfn.NORM.DIST(0,$J169/2,$M169,TRUE))*$D169+($K169="Steady Growth")*(AND(GG$6&gt;=$F169,GG$6&lt;=$H169)*((GG$6-$F169+1)/($J169*($J169+1)/2)*$D169))+($K169="custom")*CustCF!GA169</f>
        <v/>
      </c>
      <c r="GH169" s="87">
        <f>($K169="Bell Curve")*(_xlfn.NORM.DIST(AND(GH$6&gt;=$F169,GH$6&lt;=$H169)*(GH$6-$F169+1),$J169/2,$M169,TRUE)-_xlfn.NORM.DIST(AND(GH$6&gt;=$F169,GH$6&lt;=$H169)*(GG$6-$F169+1),$J169/2,$M169,TRUE))/(1-2*_xlfn.NORM.DIST(0,$J169/2,$M169,TRUE))*$D169+($K169="Steady Growth")*(AND(GH$6&gt;=$F169,GH$6&lt;=$H169)*((GH$6-$F169+1)/($J169*($J169+1)/2)*$D169))+($K169="custom")*CustCF!GB169</f>
        <v/>
      </c>
      <c r="GI169" s="87">
        <f>($K169="Bell Curve")*(_xlfn.NORM.DIST(AND(GI$6&gt;=$F169,GI$6&lt;=$H169)*(GI$6-$F169+1),$J169/2,$M169,TRUE)-_xlfn.NORM.DIST(AND(GI$6&gt;=$F169,GI$6&lt;=$H169)*(GH$6-$F169+1),$J169/2,$M169,TRUE))/(1-2*_xlfn.NORM.DIST(0,$J169/2,$M169,TRUE))*$D169+($K169="Steady Growth")*(AND(GI$6&gt;=$F169,GI$6&lt;=$H169)*((GI$6-$F169+1)/($J169*($J169+1)/2)*$D169))+($K169="custom")*CustCF!GC169</f>
        <v/>
      </c>
      <c r="GJ169" s="87">
        <f>($K169="Bell Curve")*(_xlfn.NORM.DIST(AND(GJ$6&gt;=$F169,GJ$6&lt;=$H169)*(GJ$6-$F169+1),$J169/2,$M169,TRUE)-_xlfn.NORM.DIST(AND(GJ$6&gt;=$F169,GJ$6&lt;=$H169)*(GI$6-$F169+1),$J169/2,$M169,TRUE))/(1-2*_xlfn.NORM.DIST(0,$J169/2,$M169,TRUE))*$D169+($K169="Steady Growth")*(AND(GJ$6&gt;=$F169,GJ$6&lt;=$H169)*((GJ$6-$F169+1)/($J169*($J169+1)/2)*$D169))+($K169="custom")*CustCF!GD169</f>
        <v/>
      </c>
      <c r="GK169" s="87">
        <f>($K169="Bell Curve")*(_xlfn.NORM.DIST(AND(GK$6&gt;=$F169,GK$6&lt;=$H169)*(GK$6-$F169+1),$J169/2,$M169,TRUE)-_xlfn.NORM.DIST(AND(GK$6&gt;=$F169,GK$6&lt;=$H169)*(GJ$6-$F169+1),$J169/2,$M169,TRUE))/(1-2*_xlfn.NORM.DIST(0,$J169/2,$M169,TRUE))*$D169+($K169="Steady Growth")*(AND(GK$6&gt;=$F169,GK$6&lt;=$H169)*((GK$6-$F169+1)/($J169*($J169+1)/2)*$D169))+($K169="custom")*CustCF!GE169</f>
        <v/>
      </c>
      <c r="GL169" s="87">
        <f>($K169="Bell Curve")*(_xlfn.NORM.DIST(AND(GL$6&gt;=$F169,GL$6&lt;=$H169)*(GL$6-$F169+1),$J169/2,$M169,TRUE)-_xlfn.NORM.DIST(AND(GL$6&gt;=$F169,GL$6&lt;=$H169)*(GK$6-$F169+1),$J169/2,$M169,TRUE))/(1-2*_xlfn.NORM.DIST(0,$J169/2,$M169,TRUE))*$D169+($K169="Steady Growth")*(AND(GL$6&gt;=$F169,GL$6&lt;=$H169)*((GL$6-$F169+1)/($J169*($J169+1)/2)*$D169))+($K169="custom")*CustCF!GF169</f>
        <v/>
      </c>
      <c r="GM169" s="87">
        <f>($K169="Bell Curve")*(_xlfn.NORM.DIST(AND(GM$6&gt;=$F169,GM$6&lt;=$H169)*(GM$6-$F169+1),$J169/2,$M169,TRUE)-_xlfn.NORM.DIST(AND(GM$6&gt;=$F169,GM$6&lt;=$H169)*(GL$6-$F169+1),$J169/2,$M169,TRUE))/(1-2*_xlfn.NORM.DIST(0,$J169/2,$M169,TRUE))*$D169+($K169="Steady Growth")*(AND(GM$6&gt;=$F169,GM$6&lt;=$H169)*((GM$6-$F169+1)/($J169*($J169+1)/2)*$D169))+($K169="custom")*CustCF!GG169</f>
        <v/>
      </c>
      <c r="GN169" s="257">
        <f>($K169="Bell Curve")*(_xlfn.NORM.DIST(AND(GN$6&gt;=$F169,GN$6&lt;=$H169)*(GN$6-$F169+1),$J169/2,$M169,TRUE)-_xlfn.NORM.DIST(AND(GN$6&gt;=$F169,GN$6&lt;=$H169)*(GM$6-$F169+1),$J169/2,$M169,TRUE))/(1-2*_xlfn.NORM.DIST(0,$J169/2,$M169,TRUE))*$D169+($K169="Steady Growth")*(AND(GN$6&gt;=$F169,GN$6&lt;=$H169)*((GN$6-$F169+1)/($J169*($J169+1)/2)*$D169))+($K169="custom")*CustCF!GH169</f>
        <v/>
      </c>
      <c r="GO169" s="1" t="n"/>
      <c r="GP169" s="63" t="n"/>
    </row>
    <row r="170" hidden="1" outlineLevel="1">
      <c r="A170" s="1" t="n"/>
      <c r="B170" s="1" t="n"/>
      <c r="C170" s="251">
        <f>Budget!AJ21</f>
        <v/>
      </c>
      <c r="D170" s="14">
        <f>Budget!AK21</f>
        <v/>
      </c>
      <c r="E170" s="14">
        <f>IF(D170&lt;&gt;0,F170,"")</f>
        <v/>
      </c>
      <c r="F170" s="252" t="n">
        <v>0</v>
      </c>
      <c r="G170" s="921">
        <f>IF(L170="custom",CustCF!F170,INDEX($P$8:$EW$8,MATCH(F170,$P$6:$EW$6,0)))</f>
        <v/>
      </c>
      <c r="H170" s="252" t="n">
        <v>0</v>
      </c>
      <c r="I170" s="921">
        <f>IF(L170="custom",CustCF!G170,INDEX($P$8:$EW$8,MATCH(H170,$P$6:$EW$6,0)))</f>
        <v/>
      </c>
      <c r="J170" s="93">
        <f>H170-F170+1</f>
        <v/>
      </c>
      <c r="K170" s="254" t="inlineStr">
        <is>
          <t>Bell Curve</t>
        </is>
      </c>
      <c r="L170" s="255" t="inlineStr">
        <is>
          <t>Flat (9)</t>
        </is>
      </c>
      <c r="M170" s="256">
        <f>INDEX($D$261:$D$266,MATCH(L170,$C$261:$C$266,0))</f>
        <v/>
      </c>
      <c r="N170" s="13">
        <f>SUM(P170:GN170)</f>
        <v/>
      </c>
      <c r="O170" s="14" t="n"/>
      <c r="P170" s="87">
        <f>($K170="Bell Curve")*(_xlfn.NORM.DIST(AND(P$6&gt;=$F170,P$6&lt;=$H170)*(P$6-$F170+1),$J170/2,$M170,TRUE)-_xlfn.NORM.DIST(AND(P$6&gt;=$F170,P$6&lt;=$H170)*(O$6-$F170+1),$J170/2,$M170,TRUE))/(1-2*_xlfn.NORM.DIST(0,$J170/2,$M170,TRUE))*$D170+($K170="Steady Growth")*(AND(P$6&gt;=$F170,P$6&lt;=$H170)*((P$6-$F170+1)/($J170*($J170+1)/2)*$D170))+($K170="custom")*CustCF!J170</f>
        <v/>
      </c>
      <c r="Q170" s="87">
        <f>($K170="Bell Curve")*(_xlfn.NORM.DIST(AND(Q$6&gt;=$F170,Q$6&lt;=$H170)*(Q$6-$F170+1),$J170/2,$M170,TRUE)-_xlfn.NORM.DIST(AND(Q$6&gt;=$F170,Q$6&lt;=$H170)*(P$6-$F170+1),$J170/2,$M170,TRUE))/(1-2*_xlfn.NORM.DIST(0,$J170/2,$M170,TRUE))*$D170+($K170="Steady Growth")*(AND(Q$6&gt;=$F170,Q$6&lt;=$H170)*((Q$6-$F170+1)/($J170*($J170+1)/2)*$D170))+($K170="custom")*CustCF!K170</f>
        <v/>
      </c>
      <c r="R170" s="87">
        <f>($K170="Bell Curve")*(_xlfn.NORM.DIST(AND(R$6&gt;=$F170,R$6&lt;=$H170)*(R$6-$F170+1),$J170/2,$M170,TRUE)-_xlfn.NORM.DIST(AND(R$6&gt;=$F170,R$6&lt;=$H170)*(Q$6-$F170+1),$J170/2,$M170,TRUE))/(1-2*_xlfn.NORM.DIST(0,$J170/2,$M170,TRUE))*$D170+($K170="Steady Growth")*(AND(R$6&gt;=$F170,R$6&lt;=$H170)*((R$6-$F170+1)/($J170*($J170+1)/2)*$D170))+($K170="custom")*CustCF!L170</f>
        <v/>
      </c>
      <c r="S170" s="87">
        <f>($K170="Bell Curve")*(_xlfn.NORM.DIST(AND(S$6&gt;=$F170,S$6&lt;=$H170)*(S$6-$F170+1),$J170/2,$M170,TRUE)-_xlfn.NORM.DIST(AND(S$6&gt;=$F170,S$6&lt;=$H170)*(R$6-$F170+1),$J170/2,$M170,TRUE))/(1-2*_xlfn.NORM.DIST(0,$J170/2,$M170,TRUE))*$D170+($K170="Steady Growth")*(AND(S$6&gt;=$F170,S$6&lt;=$H170)*((S$6-$F170+1)/($J170*($J170+1)/2)*$D170))+($K170="custom")*CustCF!M170</f>
        <v/>
      </c>
      <c r="T170" s="87">
        <f>($K170="Bell Curve")*(_xlfn.NORM.DIST(AND(T$6&gt;=$F170,T$6&lt;=$H170)*(T$6-$F170+1),$J170/2,$M170,TRUE)-_xlfn.NORM.DIST(AND(T$6&gt;=$F170,T$6&lt;=$H170)*(S$6-$F170+1),$J170/2,$M170,TRUE))/(1-2*_xlfn.NORM.DIST(0,$J170/2,$M170,TRUE))*$D170+($K170="Steady Growth")*(AND(T$6&gt;=$F170,T$6&lt;=$H170)*((T$6-$F170+1)/($J170*($J170+1)/2)*$D170))+($K170="custom")*CustCF!N170</f>
        <v/>
      </c>
      <c r="U170" s="87">
        <f>($K170="Bell Curve")*(_xlfn.NORM.DIST(AND(U$6&gt;=$F170,U$6&lt;=$H170)*(U$6-$F170+1),$J170/2,$M170,TRUE)-_xlfn.NORM.DIST(AND(U$6&gt;=$F170,U$6&lt;=$H170)*(T$6-$F170+1),$J170/2,$M170,TRUE))/(1-2*_xlfn.NORM.DIST(0,$J170/2,$M170,TRUE))*$D170+($K170="Steady Growth")*(AND(U$6&gt;=$F170,U$6&lt;=$H170)*((U$6-$F170+1)/($J170*($J170+1)/2)*$D170))+($K170="custom")*CustCF!O170</f>
        <v/>
      </c>
      <c r="V170" s="87">
        <f>($K170="Bell Curve")*(_xlfn.NORM.DIST(AND(V$6&gt;=$F170,V$6&lt;=$H170)*(V$6-$F170+1),$J170/2,$M170,TRUE)-_xlfn.NORM.DIST(AND(V$6&gt;=$F170,V$6&lt;=$H170)*(U$6-$F170+1),$J170/2,$M170,TRUE))/(1-2*_xlfn.NORM.DIST(0,$J170/2,$M170,TRUE))*$D170+($K170="Steady Growth")*(AND(V$6&gt;=$F170,V$6&lt;=$H170)*((V$6-$F170+1)/($J170*($J170+1)/2)*$D170))+($K170="custom")*CustCF!P170</f>
        <v/>
      </c>
      <c r="W170" s="87">
        <f>($K170="Bell Curve")*(_xlfn.NORM.DIST(AND(W$6&gt;=$F170,W$6&lt;=$H170)*(W$6-$F170+1),$J170/2,$M170,TRUE)-_xlfn.NORM.DIST(AND(W$6&gt;=$F170,W$6&lt;=$H170)*(V$6-$F170+1),$J170/2,$M170,TRUE))/(1-2*_xlfn.NORM.DIST(0,$J170/2,$M170,TRUE))*$D170+($K170="Steady Growth")*(AND(W$6&gt;=$F170,W$6&lt;=$H170)*((W$6-$F170+1)/($J170*($J170+1)/2)*$D170))+($K170="custom")*CustCF!Q170</f>
        <v/>
      </c>
      <c r="X170" s="87">
        <f>($K170="Bell Curve")*(_xlfn.NORM.DIST(AND(X$6&gt;=$F170,X$6&lt;=$H170)*(X$6-$F170+1),$J170/2,$M170,TRUE)-_xlfn.NORM.DIST(AND(X$6&gt;=$F170,X$6&lt;=$H170)*(W$6-$F170+1),$J170/2,$M170,TRUE))/(1-2*_xlfn.NORM.DIST(0,$J170/2,$M170,TRUE))*$D170+($K170="Steady Growth")*(AND(X$6&gt;=$F170,X$6&lt;=$H170)*((X$6-$F170+1)/($J170*($J170+1)/2)*$D170))+($K170="custom")*CustCF!R170</f>
        <v/>
      </c>
      <c r="Y170" s="87">
        <f>($K170="Bell Curve")*(_xlfn.NORM.DIST(AND(Y$6&gt;=$F170,Y$6&lt;=$H170)*(Y$6-$F170+1),$J170/2,$M170,TRUE)-_xlfn.NORM.DIST(AND(Y$6&gt;=$F170,Y$6&lt;=$H170)*(X$6-$F170+1),$J170/2,$M170,TRUE))/(1-2*_xlfn.NORM.DIST(0,$J170/2,$M170,TRUE))*$D170+($K170="Steady Growth")*(AND(Y$6&gt;=$F170,Y$6&lt;=$H170)*((Y$6-$F170+1)/($J170*($J170+1)/2)*$D170))+($K170="custom")*CustCF!S170</f>
        <v/>
      </c>
      <c r="Z170" s="87">
        <f>($K170="Bell Curve")*(_xlfn.NORM.DIST(AND(Z$6&gt;=$F170,Z$6&lt;=$H170)*(Z$6-$F170+1),$J170/2,$M170,TRUE)-_xlfn.NORM.DIST(AND(Z$6&gt;=$F170,Z$6&lt;=$H170)*(Y$6-$F170+1),$J170/2,$M170,TRUE))/(1-2*_xlfn.NORM.DIST(0,$J170/2,$M170,TRUE))*$D170+($K170="Steady Growth")*(AND(Z$6&gt;=$F170,Z$6&lt;=$H170)*((Z$6-$F170+1)/($J170*($J170+1)/2)*$D170))+($K170="custom")*CustCF!T170</f>
        <v/>
      </c>
      <c r="AA170" s="87">
        <f>($K170="Bell Curve")*(_xlfn.NORM.DIST(AND(AA$6&gt;=$F170,AA$6&lt;=$H170)*(AA$6-$F170+1),$J170/2,$M170,TRUE)-_xlfn.NORM.DIST(AND(AA$6&gt;=$F170,AA$6&lt;=$H170)*(Z$6-$F170+1),$J170/2,$M170,TRUE))/(1-2*_xlfn.NORM.DIST(0,$J170/2,$M170,TRUE))*$D170+($K170="Steady Growth")*(AND(AA$6&gt;=$F170,AA$6&lt;=$H170)*((AA$6-$F170+1)/($J170*($J170+1)/2)*$D170))+($K170="custom")*CustCF!U170</f>
        <v/>
      </c>
      <c r="AB170" s="87">
        <f>($K170="Bell Curve")*(_xlfn.NORM.DIST(AND(AB$6&gt;=$F170,AB$6&lt;=$H170)*(AB$6-$F170+1),$J170/2,$M170,TRUE)-_xlfn.NORM.DIST(AND(AB$6&gt;=$F170,AB$6&lt;=$H170)*(AA$6-$F170+1),$J170/2,$M170,TRUE))/(1-2*_xlfn.NORM.DIST(0,$J170/2,$M170,TRUE))*$D170+($K170="Steady Growth")*(AND(AB$6&gt;=$F170,AB$6&lt;=$H170)*((AB$6-$F170+1)/($J170*($J170+1)/2)*$D170))+($K170="custom")*CustCF!V170</f>
        <v/>
      </c>
      <c r="AC170" s="87">
        <f>($K170="Bell Curve")*(_xlfn.NORM.DIST(AND(AC$6&gt;=$F170,AC$6&lt;=$H170)*(AC$6-$F170+1),$J170/2,$M170,TRUE)-_xlfn.NORM.DIST(AND(AC$6&gt;=$F170,AC$6&lt;=$H170)*(AB$6-$F170+1),$J170/2,$M170,TRUE))/(1-2*_xlfn.NORM.DIST(0,$J170/2,$M170,TRUE))*$D170+($K170="Steady Growth")*(AND(AC$6&gt;=$F170,AC$6&lt;=$H170)*((AC$6-$F170+1)/($J170*($J170+1)/2)*$D170))+($K170="custom")*CustCF!W170</f>
        <v/>
      </c>
      <c r="AD170" s="87">
        <f>($K170="Bell Curve")*(_xlfn.NORM.DIST(AND(AD$6&gt;=$F170,AD$6&lt;=$H170)*(AD$6-$F170+1),$J170/2,$M170,TRUE)-_xlfn.NORM.DIST(AND(AD$6&gt;=$F170,AD$6&lt;=$H170)*(AC$6-$F170+1),$J170/2,$M170,TRUE))/(1-2*_xlfn.NORM.DIST(0,$J170/2,$M170,TRUE))*$D170+($K170="Steady Growth")*(AND(AD$6&gt;=$F170,AD$6&lt;=$H170)*((AD$6-$F170+1)/($J170*($J170+1)/2)*$D170))+($K170="custom")*CustCF!X170</f>
        <v/>
      </c>
      <c r="AE170" s="87">
        <f>($K170="Bell Curve")*(_xlfn.NORM.DIST(AND(AE$6&gt;=$F170,AE$6&lt;=$H170)*(AE$6-$F170+1),$J170/2,$M170,TRUE)-_xlfn.NORM.DIST(AND(AE$6&gt;=$F170,AE$6&lt;=$H170)*(AD$6-$F170+1),$J170/2,$M170,TRUE))/(1-2*_xlfn.NORM.DIST(0,$J170/2,$M170,TRUE))*$D170+($K170="Steady Growth")*(AND(AE$6&gt;=$F170,AE$6&lt;=$H170)*((AE$6-$F170+1)/($J170*($J170+1)/2)*$D170))+($K170="custom")*CustCF!Y170</f>
        <v/>
      </c>
      <c r="AF170" s="87">
        <f>($K170="Bell Curve")*(_xlfn.NORM.DIST(AND(AF$6&gt;=$F170,AF$6&lt;=$H170)*(AF$6-$F170+1),$J170/2,$M170,TRUE)-_xlfn.NORM.DIST(AND(AF$6&gt;=$F170,AF$6&lt;=$H170)*(AE$6-$F170+1),$J170/2,$M170,TRUE))/(1-2*_xlfn.NORM.DIST(0,$J170/2,$M170,TRUE))*$D170+($K170="Steady Growth")*(AND(AF$6&gt;=$F170,AF$6&lt;=$H170)*((AF$6-$F170+1)/($J170*($J170+1)/2)*$D170))+($K170="custom")*CustCF!Z170</f>
        <v/>
      </c>
      <c r="AG170" s="87">
        <f>($K170="Bell Curve")*(_xlfn.NORM.DIST(AND(AG$6&gt;=$F170,AG$6&lt;=$H170)*(AG$6-$F170+1),$J170/2,$M170,TRUE)-_xlfn.NORM.DIST(AND(AG$6&gt;=$F170,AG$6&lt;=$H170)*(AF$6-$F170+1),$J170/2,$M170,TRUE))/(1-2*_xlfn.NORM.DIST(0,$J170/2,$M170,TRUE))*$D170+($K170="Steady Growth")*(AND(AG$6&gt;=$F170,AG$6&lt;=$H170)*((AG$6-$F170+1)/($J170*($J170+1)/2)*$D170))+($K170="custom")*CustCF!AA170</f>
        <v/>
      </c>
      <c r="AH170" s="87">
        <f>($K170="Bell Curve")*(_xlfn.NORM.DIST(AND(AH$6&gt;=$F170,AH$6&lt;=$H170)*(AH$6-$F170+1),$J170/2,$M170,TRUE)-_xlfn.NORM.DIST(AND(AH$6&gt;=$F170,AH$6&lt;=$H170)*(AG$6-$F170+1),$J170/2,$M170,TRUE))/(1-2*_xlfn.NORM.DIST(0,$J170/2,$M170,TRUE))*$D170+($K170="Steady Growth")*(AND(AH$6&gt;=$F170,AH$6&lt;=$H170)*((AH$6-$F170+1)/($J170*($J170+1)/2)*$D170))+($K170="custom")*CustCF!AB170</f>
        <v/>
      </c>
      <c r="AI170" s="87">
        <f>($K170="Bell Curve")*(_xlfn.NORM.DIST(AND(AI$6&gt;=$F170,AI$6&lt;=$H170)*(AI$6-$F170+1),$J170/2,$M170,TRUE)-_xlfn.NORM.DIST(AND(AI$6&gt;=$F170,AI$6&lt;=$H170)*(AH$6-$F170+1),$J170/2,$M170,TRUE))/(1-2*_xlfn.NORM.DIST(0,$J170/2,$M170,TRUE))*$D170+($K170="Steady Growth")*(AND(AI$6&gt;=$F170,AI$6&lt;=$H170)*((AI$6-$F170+1)/($J170*($J170+1)/2)*$D170))+($K170="custom")*CustCF!AC170</f>
        <v/>
      </c>
      <c r="AJ170" s="87">
        <f>($K170="Bell Curve")*(_xlfn.NORM.DIST(AND(AJ$6&gt;=$F170,AJ$6&lt;=$H170)*(AJ$6-$F170+1),$J170/2,$M170,TRUE)-_xlfn.NORM.DIST(AND(AJ$6&gt;=$F170,AJ$6&lt;=$H170)*(AI$6-$F170+1),$J170/2,$M170,TRUE))/(1-2*_xlfn.NORM.DIST(0,$J170/2,$M170,TRUE))*$D170+($K170="Steady Growth")*(AND(AJ$6&gt;=$F170,AJ$6&lt;=$H170)*((AJ$6-$F170+1)/($J170*($J170+1)/2)*$D170))+($K170="custom")*CustCF!AD170</f>
        <v/>
      </c>
      <c r="AK170" s="87">
        <f>($K170="Bell Curve")*(_xlfn.NORM.DIST(AND(AK$6&gt;=$F170,AK$6&lt;=$H170)*(AK$6-$F170+1),$J170/2,$M170,TRUE)-_xlfn.NORM.DIST(AND(AK$6&gt;=$F170,AK$6&lt;=$H170)*(AJ$6-$F170+1),$J170/2,$M170,TRUE))/(1-2*_xlfn.NORM.DIST(0,$J170/2,$M170,TRUE))*$D170+($K170="Steady Growth")*(AND(AK$6&gt;=$F170,AK$6&lt;=$H170)*((AK$6-$F170+1)/($J170*($J170+1)/2)*$D170))+($K170="custom")*CustCF!AE170</f>
        <v/>
      </c>
      <c r="AL170" s="87">
        <f>($K170="Bell Curve")*(_xlfn.NORM.DIST(AND(AL$6&gt;=$F170,AL$6&lt;=$H170)*(AL$6-$F170+1),$J170/2,$M170,TRUE)-_xlfn.NORM.DIST(AND(AL$6&gt;=$F170,AL$6&lt;=$H170)*(AK$6-$F170+1),$J170/2,$M170,TRUE))/(1-2*_xlfn.NORM.DIST(0,$J170/2,$M170,TRUE))*$D170+($K170="Steady Growth")*(AND(AL$6&gt;=$F170,AL$6&lt;=$H170)*((AL$6-$F170+1)/($J170*($J170+1)/2)*$D170))+($K170="custom")*CustCF!AF170</f>
        <v/>
      </c>
      <c r="AM170" s="87">
        <f>($K170="Bell Curve")*(_xlfn.NORM.DIST(AND(AM$6&gt;=$F170,AM$6&lt;=$H170)*(AM$6-$F170+1),$J170/2,$M170,TRUE)-_xlfn.NORM.DIST(AND(AM$6&gt;=$F170,AM$6&lt;=$H170)*(AL$6-$F170+1),$J170/2,$M170,TRUE))/(1-2*_xlfn.NORM.DIST(0,$J170/2,$M170,TRUE))*$D170+($K170="Steady Growth")*(AND(AM$6&gt;=$F170,AM$6&lt;=$H170)*((AM$6-$F170+1)/($J170*($J170+1)/2)*$D170))+($K170="custom")*CustCF!AG170</f>
        <v/>
      </c>
      <c r="AN170" s="87">
        <f>($K170="Bell Curve")*(_xlfn.NORM.DIST(AND(AN$6&gt;=$F170,AN$6&lt;=$H170)*(AN$6-$F170+1),$J170/2,$M170,TRUE)-_xlfn.NORM.DIST(AND(AN$6&gt;=$F170,AN$6&lt;=$H170)*(AM$6-$F170+1),$J170/2,$M170,TRUE))/(1-2*_xlfn.NORM.DIST(0,$J170/2,$M170,TRUE))*$D170+($K170="Steady Growth")*(AND(AN$6&gt;=$F170,AN$6&lt;=$H170)*((AN$6-$F170+1)/($J170*($J170+1)/2)*$D170))+($K170="custom")*CustCF!AH170</f>
        <v/>
      </c>
      <c r="AO170" s="87">
        <f>($K170="Bell Curve")*(_xlfn.NORM.DIST(AND(AO$6&gt;=$F170,AO$6&lt;=$H170)*(AO$6-$F170+1),$J170/2,$M170,TRUE)-_xlfn.NORM.DIST(AND(AO$6&gt;=$F170,AO$6&lt;=$H170)*(AN$6-$F170+1),$J170/2,$M170,TRUE))/(1-2*_xlfn.NORM.DIST(0,$J170/2,$M170,TRUE))*$D170+($K170="Steady Growth")*(AND(AO$6&gt;=$F170,AO$6&lt;=$H170)*((AO$6-$F170+1)/($J170*($J170+1)/2)*$D170))+($K170="custom")*CustCF!AI170</f>
        <v/>
      </c>
      <c r="AP170" s="87">
        <f>($K170="Bell Curve")*(_xlfn.NORM.DIST(AND(AP$6&gt;=$F170,AP$6&lt;=$H170)*(AP$6-$F170+1),$J170/2,$M170,TRUE)-_xlfn.NORM.DIST(AND(AP$6&gt;=$F170,AP$6&lt;=$H170)*(AO$6-$F170+1),$J170/2,$M170,TRUE))/(1-2*_xlfn.NORM.DIST(0,$J170/2,$M170,TRUE))*$D170+($K170="Steady Growth")*(AND(AP$6&gt;=$F170,AP$6&lt;=$H170)*((AP$6-$F170+1)/($J170*($J170+1)/2)*$D170))+($K170="custom")*CustCF!AJ170</f>
        <v/>
      </c>
      <c r="AQ170" s="87">
        <f>($K170="Bell Curve")*(_xlfn.NORM.DIST(AND(AQ$6&gt;=$F170,AQ$6&lt;=$H170)*(AQ$6-$F170+1),$J170/2,$M170,TRUE)-_xlfn.NORM.DIST(AND(AQ$6&gt;=$F170,AQ$6&lt;=$H170)*(AP$6-$F170+1),$J170/2,$M170,TRUE))/(1-2*_xlfn.NORM.DIST(0,$J170/2,$M170,TRUE))*$D170+($K170="Steady Growth")*(AND(AQ$6&gt;=$F170,AQ$6&lt;=$H170)*((AQ$6-$F170+1)/($J170*($J170+1)/2)*$D170))+($K170="custom")*CustCF!AK170</f>
        <v/>
      </c>
      <c r="AR170" s="87">
        <f>($K170="Bell Curve")*(_xlfn.NORM.DIST(AND(AR$6&gt;=$F170,AR$6&lt;=$H170)*(AR$6-$F170+1),$J170/2,$M170,TRUE)-_xlfn.NORM.DIST(AND(AR$6&gt;=$F170,AR$6&lt;=$H170)*(AQ$6-$F170+1),$J170/2,$M170,TRUE))/(1-2*_xlfn.NORM.DIST(0,$J170/2,$M170,TRUE))*$D170+($K170="Steady Growth")*(AND(AR$6&gt;=$F170,AR$6&lt;=$H170)*((AR$6-$F170+1)/($J170*($J170+1)/2)*$D170))+($K170="custom")*CustCF!AL170</f>
        <v/>
      </c>
      <c r="AS170" s="87">
        <f>($K170="Bell Curve")*(_xlfn.NORM.DIST(AND(AS$6&gt;=$F170,AS$6&lt;=$H170)*(AS$6-$F170+1),$J170/2,$M170,TRUE)-_xlfn.NORM.DIST(AND(AS$6&gt;=$F170,AS$6&lt;=$H170)*(AR$6-$F170+1),$J170/2,$M170,TRUE))/(1-2*_xlfn.NORM.DIST(0,$J170/2,$M170,TRUE))*$D170+($K170="Steady Growth")*(AND(AS$6&gt;=$F170,AS$6&lt;=$H170)*((AS$6-$F170+1)/($J170*($J170+1)/2)*$D170))+($K170="custom")*CustCF!AM170</f>
        <v/>
      </c>
      <c r="AT170" s="87">
        <f>($K170="Bell Curve")*(_xlfn.NORM.DIST(AND(AT$6&gt;=$F170,AT$6&lt;=$H170)*(AT$6-$F170+1),$J170/2,$M170,TRUE)-_xlfn.NORM.DIST(AND(AT$6&gt;=$F170,AT$6&lt;=$H170)*(AS$6-$F170+1),$J170/2,$M170,TRUE))/(1-2*_xlfn.NORM.DIST(0,$J170/2,$M170,TRUE))*$D170+($K170="Steady Growth")*(AND(AT$6&gt;=$F170,AT$6&lt;=$H170)*((AT$6-$F170+1)/($J170*($J170+1)/2)*$D170))+($K170="custom")*CustCF!AN170</f>
        <v/>
      </c>
      <c r="AU170" s="87">
        <f>($K170="Bell Curve")*(_xlfn.NORM.DIST(AND(AU$6&gt;=$F170,AU$6&lt;=$H170)*(AU$6-$F170+1),$J170/2,$M170,TRUE)-_xlfn.NORM.DIST(AND(AU$6&gt;=$F170,AU$6&lt;=$H170)*(AT$6-$F170+1),$J170/2,$M170,TRUE))/(1-2*_xlfn.NORM.DIST(0,$J170/2,$M170,TRUE))*$D170+($K170="Steady Growth")*(AND(AU$6&gt;=$F170,AU$6&lt;=$H170)*((AU$6-$F170+1)/($J170*($J170+1)/2)*$D170))+($K170="custom")*CustCF!AO170</f>
        <v/>
      </c>
      <c r="AV170" s="87">
        <f>($K170="Bell Curve")*(_xlfn.NORM.DIST(AND(AV$6&gt;=$F170,AV$6&lt;=$H170)*(AV$6-$F170+1),$J170/2,$M170,TRUE)-_xlfn.NORM.DIST(AND(AV$6&gt;=$F170,AV$6&lt;=$H170)*(AU$6-$F170+1),$J170/2,$M170,TRUE))/(1-2*_xlfn.NORM.DIST(0,$J170/2,$M170,TRUE))*$D170+($K170="Steady Growth")*(AND(AV$6&gt;=$F170,AV$6&lt;=$H170)*((AV$6-$F170+1)/($J170*($J170+1)/2)*$D170))+($K170="custom")*CustCF!AP170</f>
        <v/>
      </c>
      <c r="AW170" s="87">
        <f>($K170="Bell Curve")*(_xlfn.NORM.DIST(AND(AW$6&gt;=$F170,AW$6&lt;=$H170)*(AW$6-$F170+1),$J170/2,$M170,TRUE)-_xlfn.NORM.DIST(AND(AW$6&gt;=$F170,AW$6&lt;=$H170)*(AV$6-$F170+1),$J170/2,$M170,TRUE))/(1-2*_xlfn.NORM.DIST(0,$J170/2,$M170,TRUE))*$D170+($K170="Steady Growth")*(AND(AW$6&gt;=$F170,AW$6&lt;=$H170)*((AW$6-$F170+1)/($J170*($J170+1)/2)*$D170))+($K170="custom")*CustCF!AQ170</f>
        <v/>
      </c>
      <c r="AX170" s="87">
        <f>($K170="Bell Curve")*(_xlfn.NORM.DIST(AND(AX$6&gt;=$F170,AX$6&lt;=$H170)*(AX$6-$F170+1),$J170/2,$M170,TRUE)-_xlfn.NORM.DIST(AND(AX$6&gt;=$F170,AX$6&lt;=$H170)*(AW$6-$F170+1),$J170/2,$M170,TRUE))/(1-2*_xlfn.NORM.DIST(0,$J170/2,$M170,TRUE))*$D170+($K170="Steady Growth")*(AND(AX$6&gt;=$F170,AX$6&lt;=$H170)*((AX$6-$F170+1)/($J170*($J170+1)/2)*$D170))+($K170="custom")*CustCF!AR170</f>
        <v/>
      </c>
      <c r="AY170" s="87">
        <f>($K170="Bell Curve")*(_xlfn.NORM.DIST(AND(AY$6&gt;=$F170,AY$6&lt;=$H170)*(AY$6-$F170+1),$J170/2,$M170,TRUE)-_xlfn.NORM.DIST(AND(AY$6&gt;=$F170,AY$6&lt;=$H170)*(AX$6-$F170+1),$J170/2,$M170,TRUE))/(1-2*_xlfn.NORM.DIST(0,$J170/2,$M170,TRUE))*$D170+($K170="Steady Growth")*(AND(AY$6&gt;=$F170,AY$6&lt;=$H170)*((AY$6-$F170+1)/($J170*($J170+1)/2)*$D170))+($K170="custom")*CustCF!AS170</f>
        <v/>
      </c>
      <c r="AZ170" s="87">
        <f>($K170="Bell Curve")*(_xlfn.NORM.DIST(AND(AZ$6&gt;=$F170,AZ$6&lt;=$H170)*(AZ$6-$F170+1),$J170/2,$M170,TRUE)-_xlfn.NORM.DIST(AND(AZ$6&gt;=$F170,AZ$6&lt;=$H170)*(AY$6-$F170+1),$J170/2,$M170,TRUE))/(1-2*_xlfn.NORM.DIST(0,$J170/2,$M170,TRUE))*$D170+($K170="Steady Growth")*(AND(AZ$6&gt;=$F170,AZ$6&lt;=$H170)*((AZ$6-$F170+1)/($J170*($J170+1)/2)*$D170))+($K170="custom")*CustCF!AT170</f>
        <v/>
      </c>
      <c r="BA170" s="87">
        <f>($K170="Bell Curve")*(_xlfn.NORM.DIST(AND(BA$6&gt;=$F170,BA$6&lt;=$H170)*(BA$6-$F170+1),$J170/2,$M170,TRUE)-_xlfn.NORM.DIST(AND(BA$6&gt;=$F170,BA$6&lt;=$H170)*(AZ$6-$F170+1),$J170/2,$M170,TRUE))/(1-2*_xlfn.NORM.DIST(0,$J170/2,$M170,TRUE))*$D170+($K170="Steady Growth")*(AND(BA$6&gt;=$F170,BA$6&lt;=$H170)*((BA$6-$F170+1)/($J170*($J170+1)/2)*$D170))+($K170="custom")*CustCF!AU170</f>
        <v/>
      </c>
      <c r="BB170" s="87">
        <f>($K170="Bell Curve")*(_xlfn.NORM.DIST(AND(BB$6&gt;=$F170,BB$6&lt;=$H170)*(BB$6-$F170+1),$J170/2,$M170,TRUE)-_xlfn.NORM.DIST(AND(BB$6&gt;=$F170,BB$6&lt;=$H170)*(BA$6-$F170+1),$J170/2,$M170,TRUE))/(1-2*_xlfn.NORM.DIST(0,$J170/2,$M170,TRUE))*$D170+($K170="Steady Growth")*(AND(BB$6&gt;=$F170,BB$6&lt;=$H170)*((BB$6-$F170+1)/($J170*($J170+1)/2)*$D170))+($K170="custom")*CustCF!AV170</f>
        <v/>
      </c>
      <c r="BC170" s="87">
        <f>($K170="Bell Curve")*(_xlfn.NORM.DIST(AND(BC$6&gt;=$F170,BC$6&lt;=$H170)*(BC$6-$F170+1),$J170/2,$M170,TRUE)-_xlfn.NORM.DIST(AND(BC$6&gt;=$F170,BC$6&lt;=$H170)*(BB$6-$F170+1),$J170/2,$M170,TRUE))/(1-2*_xlfn.NORM.DIST(0,$J170/2,$M170,TRUE))*$D170+($K170="Steady Growth")*(AND(BC$6&gt;=$F170,BC$6&lt;=$H170)*((BC$6-$F170+1)/($J170*($J170+1)/2)*$D170))+($K170="custom")*CustCF!AW170</f>
        <v/>
      </c>
      <c r="BD170" s="87">
        <f>($K170="Bell Curve")*(_xlfn.NORM.DIST(AND(BD$6&gt;=$F170,BD$6&lt;=$H170)*(BD$6-$F170+1),$J170/2,$M170,TRUE)-_xlfn.NORM.DIST(AND(BD$6&gt;=$F170,BD$6&lt;=$H170)*(BC$6-$F170+1),$J170/2,$M170,TRUE))/(1-2*_xlfn.NORM.DIST(0,$J170/2,$M170,TRUE))*$D170+($K170="Steady Growth")*(AND(BD$6&gt;=$F170,BD$6&lt;=$H170)*((BD$6-$F170+1)/($J170*($J170+1)/2)*$D170))+($K170="custom")*CustCF!AX170</f>
        <v/>
      </c>
      <c r="BE170" s="87">
        <f>($K170="Bell Curve")*(_xlfn.NORM.DIST(AND(BE$6&gt;=$F170,BE$6&lt;=$H170)*(BE$6-$F170+1),$J170/2,$M170,TRUE)-_xlfn.NORM.DIST(AND(BE$6&gt;=$F170,BE$6&lt;=$H170)*(BD$6-$F170+1),$J170/2,$M170,TRUE))/(1-2*_xlfn.NORM.DIST(0,$J170/2,$M170,TRUE))*$D170+($K170="Steady Growth")*(AND(BE$6&gt;=$F170,BE$6&lt;=$H170)*((BE$6-$F170+1)/($J170*($J170+1)/2)*$D170))+($K170="custom")*CustCF!AY170</f>
        <v/>
      </c>
      <c r="BF170" s="87">
        <f>($K170="Bell Curve")*(_xlfn.NORM.DIST(AND(BF$6&gt;=$F170,BF$6&lt;=$H170)*(BF$6-$F170+1),$J170/2,$M170,TRUE)-_xlfn.NORM.DIST(AND(BF$6&gt;=$F170,BF$6&lt;=$H170)*(BE$6-$F170+1),$J170/2,$M170,TRUE))/(1-2*_xlfn.NORM.DIST(0,$J170/2,$M170,TRUE))*$D170+($K170="Steady Growth")*(AND(BF$6&gt;=$F170,BF$6&lt;=$H170)*((BF$6-$F170+1)/($J170*($J170+1)/2)*$D170))+($K170="custom")*CustCF!AZ170</f>
        <v/>
      </c>
      <c r="BG170" s="87">
        <f>($K170="Bell Curve")*(_xlfn.NORM.DIST(AND(BG$6&gt;=$F170,BG$6&lt;=$H170)*(BG$6-$F170+1),$J170/2,$M170,TRUE)-_xlfn.NORM.DIST(AND(BG$6&gt;=$F170,BG$6&lt;=$H170)*(BF$6-$F170+1),$J170/2,$M170,TRUE))/(1-2*_xlfn.NORM.DIST(0,$J170/2,$M170,TRUE))*$D170+($K170="Steady Growth")*(AND(BG$6&gt;=$F170,BG$6&lt;=$H170)*((BG$6-$F170+1)/($J170*($J170+1)/2)*$D170))+($K170="custom")*CustCF!BA170</f>
        <v/>
      </c>
      <c r="BH170" s="87">
        <f>($K170="Bell Curve")*(_xlfn.NORM.DIST(AND(BH$6&gt;=$F170,BH$6&lt;=$H170)*(BH$6-$F170+1),$J170/2,$M170,TRUE)-_xlfn.NORM.DIST(AND(BH$6&gt;=$F170,BH$6&lt;=$H170)*(BG$6-$F170+1),$J170/2,$M170,TRUE))/(1-2*_xlfn.NORM.DIST(0,$J170/2,$M170,TRUE))*$D170+($K170="Steady Growth")*(AND(BH$6&gt;=$F170,BH$6&lt;=$H170)*((BH$6-$F170+1)/($J170*($J170+1)/2)*$D170))+($K170="custom")*CustCF!BB170</f>
        <v/>
      </c>
      <c r="BI170" s="87">
        <f>($K170="Bell Curve")*(_xlfn.NORM.DIST(AND(BI$6&gt;=$F170,BI$6&lt;=$H170)*(BI$6-$F170+1),$J170/2,$M170,TRUE)-_xlfn.NORM.DIST(AND(BI$6&gt;=$F170,BI$6&lt;=$H170)*(BH$6-$F170+1),$J170/2,$M170,TRUE))/(1-2*_xlfn.NORM.DIST(0,$J170/2,$M170,TRUE))*$D170+($K170="Steady Growth")*(AND(BI$6&gt;=$F170,BI$6&lt;=$H170)*((BI$6-$F170+1)/($J170*($J170+1)/2)*$D170))+($K170="custom")*CustCF!BC170</f>
        <v/>
      </c>
      <c r="BJ170" s="87">
        <f>($K170="Bell Curve")*(_xlfn.NORM.DIST(AND(BJ$6&gt;=$F170,BJ$6&lt;=$H170)*(BJ$6-$F170+1),$J170/2,$M170,TRUE)-_xlfn.NORM.DIST(AND(BJ$6&gt;=$F170,BJ$6&lt;=$H170)*(BI$6-$F170+1),$J170/2,$M170,TRUE))/(1-2*_xlfn.NORM.DIST(0,$J170/2,$M170,TRUE))*$D170+($K170="Steady Growth")*(AND(BJ$6&gt;=$F170,BJ$6&lt;=$H170)*((BJ$6-$F170+1)/($J170*($J170+1)/2)*$D170))+($K170="custom")*CustCF!BD170</f>
        <v/>
      </c>
      <c r="BK170" s="87">
        <f>($K170="Bell Curve")*(_xlfn.NORM.DIST(AND(BK$6&gt;=$F170,BK$6&lt;=$H170)*(BK$6-$F170+1),$J170/2,$M170,TRUE)-_xlfn.NORM.DIST(AND(BK$6&gt;=$F170,BK$6&lt;=$H170)*(BJ$6-$F170+1),$J170/2,$M170,TRUE))/(1-2*_xlfn.NORM.DIST(0,$J170/2,$M170,TRUE))*$D170+($K170="Steady Growth")*(AND(BK$6&gt;=$F170,BK$6&lt;=$H170)*((BK$6-$F170+1)/($J170*($J170+1)/2)*$D170))+($K170="custom")*CustCF!BE170</f>
        <v/>
      </c>
      <c r="BL170" s="87">
        <f>($K170="Bell Curve")*(_xlfn.NORM.DIST(AND(BL$6&gt;=$F170,BL$6&lt;=$H170)*(BL$6-$F170+1),$J170/2,$M170,TRUE)-_xlfn.NORM.DIST(AND(BL$6&gt;=$F170,BL$6&lt;=$H170)*(BK$6-$F170+1),$J170/2,$M170,TRUE))/(1-2*_xlfn.NORM.DIST(0,$J170/2,$M170,TRUE))*$D170+($K170="Steady Growth")*(AND(BL$6&gt;=$F170,BL$6&lt;=$H170)*((BL$6-$F170+1)/($J170*($J170+1)/2)*$D170))+($K170="custom")*CustCF!BF170</f>
        <v/>
      </c>
      <c r="BM170" s="87">
        <f>($K170="Bell Curve")*(_xlfn.NORM.DIST(AND(BM$6&gt;=$F170,BM$6&lt;=$H170)*(BM$6-$F170+1),$J170/2,$M170,TRUE)-_xlfn.NORM.DIST(AND(BM$6&gt;=$F170,BM$6&lt;=$H170)*(BL$6-$F170+1),$J170/2,$M170,TRUE))/(1-2*_xlfn.NORM.DIST(0,$J170/2,$M170,TRUE))*$D170+($K170="Steady Growth")*(AND(BM$6&gt;=$F170,BM$6&lt;=$H170)*((BM$6-$F170+1)/($J170*($J170+1)/2)*$D170))+($K170="custom")*CustCF!BG170</f>
        <v/>
      </c>
      <c r="BN170" s="87">
        <f>($K170="Bell Curve")*(_xlfn.NORM.DIST(AND(BN$6&gt;=$F170,BN$6&lt;=$H170)*(BN$6-$F170+1),$J170/2,$M170,TRUE)-_xlfn.NORM.DIST(AND(BN$6&gt;=$F170,BN$6&lt;=$H170)*(BM$6-$F170+1),$J170/2,$M170,TRUE))/(1-2*_xlfn.NORM.DIST(0,$J170/2,$M170,TRUE))*$D170+($K170="Steady Growth")*(AND(BN$6&gt;=$F170,BN$6&lt;=$H170)*((BN$6-$F170+1)/($J170*($J170+1)/2)*$D170))+($K170="custom")*CustCF!BH170</f>
        <v/>
      </c>
      <c r="BO170" s="87">
        <f>($K170="Bell Curve")*(_xlfn.NORM.DIST(AND(BO$6&gt;=$F170,BO$6&lt;=$H170)*(BO$6-$F170+1),$J170/2,$M170,TRUE)-_xlfn.NORM.DIST(AND(BO$6&gt;=$F170,BO$6&lt;=$H170)*(BN$6-$F170+1),$J170/2,$M170,TRUE))/(1-2*_xlfn.NORM.DIST(0,$J170/2,$M170,TRUE))*$D170+($K170="Steady Growth")*(AND(BO$6&gt;=$F170,BO$6&lt;=$H170)*((BO$6-$F170+1)/($J170*($J170+1)/2)*$D170))+($K170="custom")*CustCF!BI170</f>
        <v/>
      </c>
      <c r="BP170" s="87">
        <f>($K170="Bell Curve")*(_xlfn.NORM.DIST(AND(BP$6&gt;=$F170,BP$6&lt;=$H170)*(BP$6-$F170+1),$J170/2,$M170,TRUE)-_xlfn.NORM.DIST(AND(BP$6&gt;=$F170,BP$6&lt;=$H170)*(BO$6-$F170+1),$J170/2,$M170,TRUE))/(1-2*_xlfn.NORM.DIST(0,$J170/2,$M170,TRUE))*$D170+($K170="Steady Growth")*(AND(BP$6&gt;=$F170,BP$6&lt;=$H170)*((BP$6-$F170+1)/($J170*($J170+1)/2)*$D170))+($K170="custom")*CustCF!BJ170</f>
        <v/>
      </c>
      <c r="BQ170" s="87">
        <f>($K170="Bell Curve")*(_xlfn.NORM.DIST(AND(BQ$6&gt;=$F170,BQ$6&lt;=$H170)*(BQ$6-$F170+1),$J170/2,$M170,TRUE)-_xlfn.NORM.DIST(AND(BQ$6&gt;=$F170,BQ$6&lt;=$H170)*(BP$6-$F170+1),$J170/2,$M170,TRUE))/(1-2*_xlfn.NORM.DIST(0,$J170/2,$M170,TRUE))*$D170+($K170="Steady Growth")*(AND(BQ$6&gt;=$F170,BQ$6&lt;=$H170)*((BQ$6-$F170+1)/($J170*($J170+1)/2)*$D170))+($K170="custom")*CustCF!BK170</f>
        <v/>
      </c>
      <c r="BR170" s="87">
        <f>($K170="Bell Curve")*(_xlfn.NORM.DIST(AND(BR$6&gt;=$F170,BR$6&lt;=$H170)*(BR$6-$F170+1),$J170/2,$M170,TRUE)-_xlfn.NORM.DIST(AND(BR$6&gt;=$F170,BR$6&lt;=$H170)*(BQ$6-$F170+1),$J170/2,$M170,TRUE))/(1-2*_xlfn.NORM.DIST(0,$J170/2,$M170,TRUE))*$D170+($K170="Steady Growth")*(AND(BR$6&gt;=$F170,BR$6&lt;=$H170)*((BR$6-$F170+1)/($J170*($J170+1)/2)*$D170))+($K170="custom")*CustCF!BL170</f>
        <v/>
      </c>
      <c r="BS170" s="87">
        <f>($K170="Bell Curve")*(_xlfn.NORM.DIST(AND(BS$6&gt;=$F170,BS$6&lt;=$H170)*(BS$6-$F170+1),$J170/2,$M170,TRUE)-_xlfn.NORM.DIST(AND(BS$6&gt;=$F170,BS$6&lt;=$H170)*(BR$6-$F170+1),$J170/2,$M170,TRUE))/(1-2*_xlfn.NORM.DIST(0,$J170/2,$M170,TRUE))*$D170+($K170="Steady Growth")*(AND(BS$6&gt;=$F170,BS$6&lt;=$H170)*((BS$6-$F170+1)/($J170*($J170+1)/2)*$D170))+($K170="custom")*CustCF!BM170</f>
        <v/>
      </c>
      <c r="BT170" s="87">
        <f>($K170="Bell Curve")*(_xlfn.NORM.DIST(AND(BT$6&gt;=$F170,BT$6&lt;=$H170)*(BT$6-$F170+1),$J170/2,$M170,TRUE)-_xlfn.NORM.DIST(AND(BT$6&gt;=$F170,BT$6&lt;=$H170)*(BS$6-$F170+1),$J170/2,$M170,TRUE))/(1-2*_xlfn.NORM.DIST(0,$J170/2,$M170,TRUE))*$D170+($K170="Steady Growth")*(AND(BT$6&gt;=$F170,BT$6&lt;=$H170)*((BT$6-$F170+1)/($J170*($J170+1)/2)*$D170))+($K170="custom")*CustCF!BN170</f>
        <v/>
      </c>
      <c r="BU170" s="87">
        <f>($K170="Bell Curve")*(_xlfn.NORM.DIST(AND(BU$6&gt;=$F170,BU$6&lt;=$H170)*(BU$6-$F170+1),$J170/2,$M170,TRUE)-_xlfn.NORM.DIST(AND(BU$6&gt;=$F170,BU$6&lt;=$H170)*(BT$6-$F170+1),$J170/2,$M170,TRUE))/(1-2*_xlfn.NORM.DIST(0,$J170/2,$M170,TRUE))*$D170+($K170="Steady Growth")*(AND(BU$6&gt;=$F170,BU$6&lt;=$H170)*((BU$6-$F170+1)/($J170*($J170+1)/2)*$D170))+($K170="custom")*CustCF!BO170</f>
        <v/>
      </c>
      <c r="BV170" s="87">
        <f>($K170="Bell Curve")*(_xlfn.NORM.DIST(AND(BV$6&gt;=$F170,BV$6&lt;=$H170)*(BV$6-$F170+1),$J170/2,$M170,TRUE)-_xlfn.NORM.DIST(AND(BV$6&gt;=$F170,BV$6&lt;=$H170)*(BU$6-$F170+1),$J170/2,$M170,TRUE))/(1-2*_xlfn.NORM.DIST(0,$J170/2,$M170,TRUE))*$D170+($K170="Steady Growth")*(AND(BV$6&gt;=$F170,BV$6&lt;=$H170)*((BV$6-$F170+1)/($J170*($J170+1)/2)*$D170))+($K170="custom")*CustCF!BP170</f>
        <v/>
      </c>
      <c r="BW170" s="87">
        <f>($K170="Bell Curve")*(_xlfn.NORM.DIST(AND(BW$6&gt;=$F170,BW$6&lt;=$H170)*(BW$6-$F170+1),$J170/2,$M170,TRUE)-_xlfn.NORM.DIST(AND(BW$6&gt;=$F170,BW$6&lt;=$H170)*(BV$6-$F170+1),$J170/2,$M170,TRUE))/(1-2*_xlfn.NORM.DIST(0,$J170/2,$M170,TRUE))*$D170+($K170="Steady Growth")*(AND(BW$6&gt;=$F170,BW$6&lt;=$H170)*((BW$6-$F170+1)/($J170*($J170+1)/2)*$D170))+($K170="custom")*CustCF!BQ170</f>
        <v/>
      </c>
      <c r="BX170" s="87">
        <f>($K170="Bell Curve")*(_xlfn.NORM.DIST(AND(BX$6&gt;=$F170,BX$6&lt;=$H170)*(BX$6-$F170+1),$J170/2,$M170,TRUE)-_xlfn.NORM.DIST(AND(BX$6&gt;=$F170,BX$6&lt;=$H170)*(BW$6-$F170+1),$J170/2,$M170,TRUE))/(1-2*_xlfn.NORM.DIST(0,$J170/2,$M170,TRUE))*$D170+($K170="Steady Growth")*(AND(BX$6&gt;=$F170,BX$6&lt;=$H170)*((BX$6-$F170+1)/($J170*($J170+1)/2)*$D170))+($K170="custom")*CustCF!BR170</f>
        <v/>
      </c>
      <c r="BY170" s="87">
        <f>($K170="Bell Curve")*(_xlfn.NORM.DIST(AND(BY$6&gt;=$F170,BY$6&lt;=$H170)*(BY$6-$F170+1),$J170/2,$M170,TRUE)-_xlfn.NORM.DIST(AND(BY$6&gt;=$F170,BY$6&lt;=$H170)*(BX$6-$F170+1),$J170/2,$M170,TRUE))/(1-2*_xlfn.NORM.DIST(0,$J170/2,$M170,TRUE))*$D170+($K170="Steady Growth")*(AND(BY$6&gt;=$F170,BY$6&lt;=$H170)*((BY$6-$F170+1)/($J170*($J170+1)/2)*$D170))+($K170="custom")*CustCF!BS170</f>
        <v/>
      </c>
      <c r="BZ170" s="87">
        <f>($K170="Bell Curve")*(_xlfn.NORM.DIST(AND(BZ$6&gt;=$F170,BZ$6&lt;=$H170)*(BZ$6-$F170+1),$J170/2,$M170,TRUE)-_xlfn.NORM.DIST(AND(BZ$6&gt;=$F170,BZ$6&lt;=$H170)*(BY$6-$F170+1),$J170/2,$M170,TRUE))/(1-2*_xlfn.NORM.DIST(0,$J170/2,$M170,TRUE))*$D170+($K170="Steady Growth")*(AND(BZ$6&gt;=$F170,BZ$6&lt;=$H170)*((BZ$6-$F170+1)/($J170*($J170+1)/2)*$D170))+($K170="custom")*CustCF!BT170</f>
        <v/>
      </c>
      <c r="CA170" s="87">
        <f>($K170="Bell Curve")*(_xlfn.NORM.DIST(AND(CA$6&gt;=$F170,CA$6&lt;=$H170)*(CA$6-$F170+1),$J170/2,$M170,TRUE)-_xlfn.NORM.DIST(AND(CA$6&gt;=$F170,CA$6&lt;=$H170)*(BZ$6-$F170+1),$J170/2,$M170,TRUE))/(1-2*_xlfn.NORM.DIST(0,$J170/2,$M170,TRUE))*$D170+($K170="Steady Growth")*(AND(CA$6&gt;=$F170,CA$6&lt;=$H170)*((CA$6-$F170+1)/($J170*($J170+1)/2)*$D170))+($K170="custom")*CustCF!BU170</f>
        <v/>
      </c>
      <c r="CB170" s="87">
        <f>($K170="Bell Curve")*(_xlfn.NORM.DIST(AND(CB$6&gt;=$F170,CB$6&lt;=$H170)*(CB$6-$F170+1),$J170/2,$M170,TRUE)-_xlfn.NORM.DIST(AND(CB$6&gt;=$F170,CB$6&lt;=$H170)*(CA$6-$F170+1),$J170/2,$M170,TRUE))/(1-2*_xlfn.NORM.DIST(0,$J170/2,$M170,TRUE))*$D170+($K170="Steady Growth")*(AND(CB$6&gt;=$F170,CB$6&lt;=$H170)*((CB$6-$F170+1)/($J170*($J170+1)/2)*$D170))+($K170="custom")*CustCF!BV170</f>
        <v/>
      </c>
      <c r="CC170" s="87">
        <f>($K170="Bell Curve")*(_xlfn.NORM.DIST(AND(CC$6&gt;=$F170,CC$6&lt;=$H170)*(CC$6-$F170+1),$J170/2,$M170,TRUE)-_xlfn.NORM.DIST(AND(CC$6&gt;=$F170,CC$6&lt;=$H170)*(CB$6-$F170+1),$J170/2,$M170,TRUE))/(1-2*_xlfn.NORM.DIST(0,$J170/2,$M170,TRUE))*$D170+($K170="Steady Growth")*(AND(CC$6&gt;=$F170,CC$6&lt;=$H170)*((CC$6-$F170+1)/($J170*($J170+1)/2)*$D170))+($K170="custom")*CustCF!BW170</f>
        <v/>
      </c>
      <c r="CD170" s="87">
        <f>($K170="Bell Curve")*(_xlfn.NORM.DIST(AND(CD$6&gt;=$F170,CD$6&lt;=$H170)*(CD$6-$F170+1),$J170/2,$M170,TRUE)-_xlfn.NORM.DIST(AND(CD$6&gt;=$F170,CD$6&lt;=$H170)*(CC$6-$F170+1),$J170/2,$M170,TRUE))/(1-2*_xlfn.NORM.DIST(0,$J170/2,$M170,TRUE))*$D170+($K170="Steady Growth")*(AND(CD$6&gt;=$F170,CD$6&lt;=$H170)*((CD$6-$F170+1)/($J170*($J170+1)/2)*$D170))+($K170="custom")*CustCF!BX170</f>
        <v/>
      </c>
      <c r="CE170" s="87">
        <f>($K170="Bell Curve")*(_xlfn.NORM.DIST(AND(CE$6&gt;=$F170,CE$6&lt;=$H170)*(CE$6-$F170+1),$J170/2,$M170,TRUE)-_xlfn.NORM.DIST(AND(CE$6&gt;=$F170,CE$6&lt;=$H170)*(CD$6-$F170+1),$J170/2,$M170,TRUE))/(1-2*_xlfn.NORM.DIST(0,$J170/2,$M170,TRUE))*$D170+($K170="Steady Growth")*(AND(CE$6&gt;=$F170,CE$6&lt;=$H170)*((CE$6-$F170+1)/($J170*($J170+1)/2)*$D170))+($K170="custom")*CustCF!BY170</f>
        <v/>
      </c>
      <c r="CF170" s="87">
        <f>($K170="Bell Curve")*(_xlfn.NORM.DIST(AND(CF$6&gt;=$F170,CF$6&lt;=$H170)*(CF$6-$F170+1),$J170/2,$M170,TRUE)-_xlfn.NORM.DIST(AND(CF$6&gt;=$F170,CF$6&lt;=$H170)*(CE$6-$F170+1),$J170/2,$M170,TRUE))/(1-2*_xlfn.NORM.DIST(0,$J170/2,$M170,TRUE))*$D170+($K170="Steady Growth")*(AND(CF$6&gt;=$F170,CF$6&lt;=$H170)*((CF$6-$F170+1)/($J170*($J170+1)/2)*$D170))+($K170="custom")*CustCF!BZ170</f>
        <v/>
      </c>
      <c r="CG170" s="87">
        <f>($K170="Bell Curve")*(_xlfn.NORM.DIST(AND(CG$6&gt;=$F170,CG$6&lt;=$H170)*(CG$6-$F170+1),$J170/2,$M170,TRUE)-_xlfn.NORM.DIST(AND(CG$6&gt;=$F170,CG$6&lt;=$H170)*(CF$6-$F170+1),$J170/2,$M170,TRUE))/(1-2*_xlfn.NORM.DIST(0,$J170/2,$M170,TRUE))*$D170+($K170="Steady Growth")*(AND(CG$6&gt;=$F170,CG$6&lt;=$H170)*((CG$6-$F170+1)/($J170*($J170+1)/2)*$D170))+($K170="custom")*CustCF!CA170</f>
        <v/>
      </c>
      <c r="CH170" s="87">
        <f>($K170="Bell Curve")*(_xlfn.NORM.DIST(AND(CH$6&gt;=$F170,CH$6&lt;=$H170)*(CH$6-$F170+1),$J170/2,$M170,TRUE)-_xlfn.NORM.DIST(AND(CH$6&gt;=$F170,CH$6&lt;=$H170)*(CG$6-$F170+1),$J170/2,$M170,TRUE))/(1-2*_xlfn.NORM.DIST(0,$J170/2,$M170,TRUE))*$D170+($K170="Steady Growth")*(AND(CH$6&gt;=$F170,CH$6&lt;=$H170)*((CH$6-$F170+1)/($J170*($J170+1)/2)*$D170))+($K170="custom")*CustCF!CB170</f>
        <v/>
      </c>
      <c r="CI170" s="87">
        <f>($K170="Bell Curve")*(_xlfn.NORM.DIST(AND(CI$6&gt;=$F170,CI$6&lt;=$H170)*(CI$6-$F170+1),$J170/2,$M170,TRUE)-_xlfn.NORM.DIST(AND(CI$6&gt;=$F170,CI$6&lt;=$H170)*(CH$6-$F170+1),$J170/2,$M170,TRUE))/(1-2*_xlfn.NORM.DIST(0,$J170/2,$M170,TRUE))*$D170+($K170="Steady Growth")*(AND(CI$6&gt;=$F170,CI$6&lt;=$H170)*((CI$6-$F170+1)/($J170*($J170+1)/2)*$D170))+($K170="custom")*CustCF!CC170</f>
        <v/>
      </c>
      <c r="CJ170" s="87">
        <f>($K170="Bell Curve")*(_xlfn.NORM.DIST(AND(CJ$6&gt;=$F170,CJ$6&lt;=$H170)*(CJ$6-$F170+1),$J170/2,$M170,TRUE)-_xlfn.NORM.DIST(AND(CJ$6&gt;=$F170,CJ$6&lt;=$H170)*(CI$6-$F170+1),$J170/2,$M170,TRUE))/(1-2*_xlfn.NORM.DIST(0,$J170/2,$M170,TRUE))*$D170+($K170="Steady Growth")*(AND(CJ$6&gt;=$F170,CJ$6&lt;=$H170)*((CJ$6-$F170+1)/($J170*($J170+1)/2)*$D170))+($K170="custom")*CustCF!CD170</f>
        <v/>
      </c>
      <c r="CK170" s="87">
        <f>($K170="Bell Curve")*(_xlfn.NORM.DIST(AND(CK$6&gt;=$F170,CK$6&lt;=$H170)*(CK$6-$F170+1),$J170/2,$M170,TRUE)-_xlfn.NORM.DIST(AND(CK$6&gt;=$F170,CK$6&lt;=$H170)*(CJ$6-$F170+1),$J170/2,$M170,TRUE))/(1-2*_xlfn.NORM.DIST(0,$J170/2,$M170,TRUE))*$D170+($K170="Steady Growth")*(AND(CK$6&gt;=$F170,CK$6&lt;=$H170)*((CK$6-$F170+1)/($J170*($J170+1)/2)*$D170))+($K170="custom")*CustCF!CE170</f>
        <v/>
      </c>
      <c r="CL170" s="87">
        <f>($K170="Bell Curve")*(_xlfn.NORM.DIST(AND(CL$6&gt;=$F170,CL$6&lt;=$H170)*(CL$6-$F170+1),$J170/2,$M170,TRUE)-_xlfn.NORM.DIST(AND(CL$6&gt;=$F170,CL$6&lt;=$H170)*(CK$6-$F170+1),$J170/2,$M170,TRUE))/(1-2*_xlfn.NORM.DIST(0,$J170/2,$M170,TRUE))*$D170+($K170="Steady Growth")*(AND(CL$6&gt;=$F170,CL$6&lt;=$H170)*((CL$6-$F170+1)/($J170*($J170+1)/2)*$D170))+($K170="custom")*CustCF!CF170</f>
        <v/>
      </c>
      <c r="CM170" s="87">
        <f>($K170="Bell Curve")*(_xlfn.NORM.DIST(AND(CM$6&gt;=$F170,CM$6&lt;=$H170)*(CM$6-$F170+1),$J170/2,$M170,TRUE)-_xlfn.NORM.DIST(AND(CM$6&gt;=$F170,CM$6&lt;=$H170)*(CL$6-$F170+1),$J170/2,$M170,TRUE))/(1-2*_xlfn.NORM.DIST(0,$J170/2,$M170,TRUE))*$D170+($K170="Steady Growth")*(AND(CM$6&gt;=$F170,CM$6&lt;=$H170)*((CM$6-$F170+1)/($J170*($J170+1)/2)*$D170))+($K170="custom")*CustCF!CG170</f>
        <v/>
      </c>
      <c r="CN170" s="87">
        <f>($K170="Bell Curve")*(_xlfn.NORM.DIST(AND(CN$6&gt;=$F170,CN$6&lt;=$H170)*(CN$6-$F170+1),$J170/2,$M170,TRUE)-_xlfn.NORM.DIST(AND(CN$6&gt;=$F170,CN$6&lt;=$H170)*(CM$6-$F170+1),$J170/2,$M170,TRUE))/(1-2*_xlfn.NORM.DIST(0,$J170/2,$M170,TRUE))*$D170+($K170="Steady Growth")*(AND(CN$6&gt;=$F170,CN$6&lt;=$H170)*((CN$6-$F170+1)/($J170*($J170+1)/2)*$D170))+($K170="custom")*CustCF!CH170</f>
        <v/>
      </c>
      <c r="CO170" s="87">
        <f>($K170="Bell Curve")*(_xlfn.NORM.DIST(AND(CO$6&gt;=$F170,CO$6&lt;=$H170)*(CO$6-$F170+1),$J170/2,$M170,TRUE)-_xlfn.NORM.DIST(AND(CO$6&gt;=$F170,CO$6&lt;=$H170)*(CN$6-$F170+1),$J170/2,$M170,TRUE))/(1-2*_xlfn.NORM.DIST(0,$J170/2,$M170,TRUE))*$D170+($K170="Steady Growth")*(AND(CO$6&gt;=$F170,CO$6&lt;=$H170)*((CO$6-$F170+1)/($J170*($J170+1)/2)*$D170))+($K170="custom")*CustCF!CI170</f>
        <v/>
      </c>
      <c r="CP170" s="87">
        <f>($K170="Bell Curve")*(_xlfn.NORM.DIST(AND(CP$6&gt;=$F170,CP$6&lt;=$H170)*(CP$6-$F170+1),$J170/2,$M170,TRUE)-_xlfn.NORM.DIST(AND(CP$6&gt;=$F170,CP$6&lt;=$H170)*(CO$6-$F170+1),$J170/2,$M170,TRUE))/(1-2*_xlfn.NORM.DIST(0,$J170/2,$M170,TRUE))*$D170+($K170="Steady Growth")*(AND(CP$6&gt;=$F170,CP$6&lt;=$H170)*((CP$6-$F170+1)/($J170*($J170+1)/2)*$D170))+($K170="custom")*CustCF!CJ170</f>
        <v/>
      </c>
      <c r="CQ170" s="87">
        <f>($K170="Bell Curve")*(_xlfn.NORM.DIST(AND(CQ$6&gt;=$F170,CQ$6&lt;=$H170)*(CQ$6-$F170+1),$J170/2,$M170,TRUE)-_xlfn.NORM.DIST(AND(CQ$6&gt;=$F170,CQ$6&lt;=$H170)*(CP$6-$F170+1),$J170/2,$M170,TRUE))/(1-2*_xlfn.NORM.DIST(0,$J170/2,$M170,TRUE))*$D170+($K170="Steady Growth")*(AND(CQ$6&gt;=$F170,CQ$6&lt;=$H170)*((CQ$6-$F170+1)/($J170*($J170+1)/2)*$D170))+($K170="custom")*CustCF!CK170</f>
        <v/>
      </c>
      <c r="CR170" s="87">
        <f>($K170="Bell Curve")*(_xlfn.NORM.DIST(AND(CR$6&gt;=$F170,CR$6&lt;=$H170)*(CR$6-$F170+1),$J170/2,$M170,TRUE)-_xlfn.NORM.DIST(AND(CR$6&gt;=$F170,CR$6&lt;=$H170)*(CQ$6-$F170+1),$J170/2,$M170,TRUE))/(1-2*_xlfn.NORM.DIST(0,$J170/2,$M170,TRUE))*$D170+($K170="Steady Growth")*(AND(CR$6&gt;=$F170,CR$6&lt;=$H170)*((CR$6-$F170+1)/($J170*($J170+1)/2)*$D170))+($K170="custom")*CustCF!CL170</f>
        <v/>
      </c>
      <c r="CS170" s="87">
        <f>($K170="Bell Curve")*(_xlfn.NORM.DIST(AND(CS$6&gt;=$F170,CS$6&lt;=$H170)*(CS$6-$F170+1),$J170/2,$M170,TRUE)-_xlfn.NORM.DIST(AND(CS$6&gt;=$F170,CS$6&lt;=$H170)*(CR$6-$F170+1),$J170/2,$M170,TRUE))/(1-2*_xlfn.NORM.DIST(0,$J170/2,$M170,TRUE))*$D170+($K170="Steady Growth")*(AND(CS$6&gt;=$F170,CS$6&lt;=$H170)*((CS$6-$F170+1)/($J170*($J170+1)/2)*$D170))+($K170="custom")*CustCF!CM170</f>
        <v/>
      </c>
      <c r="CT170" s="87">
        <f>($K170="Bell Curve")*(_xlfn.NORM.DIST(AND(CT$6&gt;=$F170,CT$6&lt;=$H170)*(CT$6-$F170+1),$J170/2,$M170,TRUE)-_xlfn.NORM.DIST(AND(CT$6&gt;=$F170,CT$6&lt;=$H170)*(CS$6-$F170+1),$J170/2,$M170,TRUE))/(1-2*_xlfn.NORM.DIST(0,$J170/2,$M170,TRUE))*$D170+($K170="Steady Growth")*(AND(CT$6&gt;=$F170,CT$6&lt;=$H170)*((CT$6-$F170+1)/($J170*($J170+1)/2)*$D170))+($K170="custom")*CustCF!CN170</f>
        <v/>
      </c>
      <c r="CU170" s="87">
        <f>($K170="Bell Curve")*(_xlfn.NORM.DIST(AND(CU$6&gt;=$F170,CU$6&lt;=$H170)*(CU$6-$F170+1),$J170/2,$M170,TRUE)-_xlfn.NORM.DIST(AND(CU$6&gt;=$F170,CU$6&lt;=$H170)*(CT$6-$F170+1),$J170/2,$M170,TRUE))/(1-2*_xlfn.NORM.DIST(0,$J170/2,$M170,TRUE))*$D170+($K170="Steady Growth")*(AND(CU$6&gt;=$F170,CU$6&lt;=$H170)*((CU$6-$F170+1)/($J170*($J170+1)/2)*$D170))+($K170="custom")*CustCF!CO170</f>
        <v/>
      </c>
      <c r="CV170" s="87">
        <f>($K170="Bell Curve")*(_xlfn.NORM.DIST(AND(CV$6&gt;=$F170,CV$6&lt;=$H170)*(CV$6-$F170+1),$J170/2,$M170,TRUE)-_xlfn.NORM.DIST(AND(CV$6&gt;=$F170,CV$6&lt;=$H170)*(CU$6-$F170+1),$J170/2,$M170,TRUE))/(1-2*_xlfn.NORM.DIST(0,$J170/2,$M170,TRUE))*$D170+($K170="Steady Growth")*(AND(CV$6&gt;=$F170,CV$6&lt;=$H170)*((CV$6-$F170+1)/($J170*($J170+1)/2)*$D170))+($K170="custom")*CustCF!CP170</f>
        <v/>
      </c>
      <c r="CW170" s="87">
        <f>($K170="Bell Curve")*(_xlfn.NORM.DIST(AND(CW$6&gt;=$F170,CW$6&lt;=$H170)*(CW$6-$F170+1),$J170/2,$M170,TRUE)-_xlfn.NORM.DIST(AND(CW$6&gt;=$F170,CW$6&lt;=$H170)*(CV$6-$F170+1),$J170/2,$M170,TRUE))/(1-2*_xlfn.NORM.DIST(0,$J170/2,$M170,TRUE))*$D170+($K170="Steady Growth")*(AND(CW$6&gt;=$F170,CW$6&lt;=$H170)*((CW$6-$F170+1)/($J170*($J170+1)/2)*$D170))+($K170="custom")*CustCF!CQ170</f>
        <v/>
      </c>
      <c r="CX170" s="87">
        <f>($K170="Bell Curve")*(_xlfn.NORM.DIST(AND(CX$6&gt;=$F170,CX$6&lt;=$H170)*(CX$6-$F170+1),$J170/2,$M170,TRUE)-_xlfn.NORM.DIST(AND(CX$6&gt;=$F170,CX$6&lt;=$H170)*(CW$6-$F170+1),$J170/2,$M170,TRUE))/(1-2*_xlfn.NORM.DIST(0,$J170/2,$M170,TRUE))*$D170+($K170="Steady Growth")*(AND(CX$6&gt;=$F170,CX$6&lt;=$H170)*((CX$6-$F170+1)/($J170*($J170+1)/2)*$D170))+($K170="custom")*CustCF!CR170</f>
        <v/>
      </c>
      <c r="CY170" s="87">
        <f>($K170="Bell Curve")*(_xlfn.NORM.DIST(AND(CY$6&gt;=$F170,CY$6&lt;=$H170)*(CY$6-$F170+1),$J170/2,$M170,TRUE)-_xlfn.NORM.DIST(AND(CY$6&gt;=$F170,CY$6&lt;=$H170)*(CX$6-$F170+1),$J170/2,$M170,TRUE))/(1-2*_xlfn.NORM.DIST(0,$J170/2,$M170,TRUE))*$D170+($K170="Steady Growth")*(AND(CY$6&gt;=$F170,CY$6&lt;=$H170)*((CY$6-$F170+1)/($J170*($J170+1)/2)*$D170))+($K170="custom")*CustCF!CS170</f>
        <v/>
      </c>
      <c r="CZ170" s="87">
        <f>($K170="Bell Curve")*(_xlfn.NORM.DIST(AND(CZ$6&gt;=$F170,CZ$6&lt;=$H170)*(CZ$6-$F170+1),$J170/2,$M170,TRUE)-_xlfn.NORM.DIST(AND(CZ$6&gt;=$F170,CZ$6&lt;=$H170)*(CY$6-$F170+1),$J170/2,$M170,TRUE))/(1-2*_xlfn.NORM.DIST(0,$J170/2,$M170,TRUE))*$D170+($K170="Steady Growth")*(AND(CZ$6&gt;=$F170,CZ$6&lt;=$H170)*((CZ$6-$F170+1)/($J170*($J170+1)/2)*$D170))+($K170="custom")*CustCF!CT170</f>
        <v/>
      </c>
      <c r="DA170" s="87">
        <f>($K170="Bell Curve")*(_xlfn.NORM.DIST(AND(DA$6&gt;=$F170,DA$6&lt;=$H170)*(DA$6-$F170+1),$J170/2,$M170,TRUE)-_xlfn.NORM.DIST(AND(DA$6&gt;=$F170,DA$6&lt;=$H170)*(CZ$6-$F170+1),$J170/2,$M170,TRUE))/(1-2*_xlfn.NORM.DIST(0,$J170/2,$M170,TRUE))*$D170+($K170="Steady Growth")*(AND(DA$6&gt;=$F170,DA$6&lt;=$H170)*((DA$6-$F170+1)/($J170*($J170+1)/2)*$D170))+($K170="custom")*CustCF!CU170</f>
        <v/>
      </c>
      <c r="DB170" s="87">
        <f>($K170="Bell Curve")*(_xlfn.NORM.DIST(AND(DB$6&gt;=$F170,DB$6&lt;=$H170)*(DB$6-$F170+1),$J170/2,$M170,TRUE)-_xlfn.NORM.DIST(AND(DB$6&gt;=$F170,DB$6&lt;=$H170)*(DA$6-$F170+1),$J170/2,$M170,TRUE))/(1-2*_xlfn.NORM.DIST(0,$J170/2,$M170,TRUE))*$D170+($K170="Steady Growth")*(AND(DB$6&gt;=$F170,DB$6&lt;=$H170)*((DB$6-$F170+1)/($J170*($J170+1)/2)*$D170))+($K170="custom")*CustCF!CV170</f>
        <v/>
      </c>
      <c r="DC170" s="87">
        <f>($K170="Bell Curve")*(_xlfn.NORM.DIST(AND(DC$6&gt;=$F170,DC$6&lt;=$H170)*(DC$6-$F170+1),$J170/2,$M170,TRUE)-_xlfn.NORM.DIST(AND(DC$6&gt;=$F170,DC$6&lt;=$H170)*(DB$6-$F170+1),$J170/2,$M170,TRUE))/(1-2*_xlfn.NORM.DIST(0,$J170/2,$M170,TRUE))*$D170+($K170="Steady Growth")*(AND(DC$6&gt;=$F170,DC$6&lt;=$H170)*((DC$6-$F170+1)/($J170*($J170+1)/2)*$D170))+($K170="custom")*CustCF!CW170</f>
        <v/>
      </c>
      <c r="DD170" s="87">
        <f>($K170="Bell Curve")*(_xlfn.NORM.DIST(AND(DD$6&gt;=$F170,DD$6&lt;=$H170)*(DD$6-$F170+1),$J170/2,$M170,TRUE)-_xlfn.NORM.DIST(AND(DD$6&gt;=$F170,DD$6&lt;=$H170)*(DC$6-$F170+1),$J170/2,$M170,TRUE))/(1-2*_xlfn.NORM.DIST(0,$J170/2,$M170,TRUE))*$D170+($K170="Steady Growth")*(AND(DD$6&gt;=$F170,DD$6&lt;=$H170)*((DD$6-$F170+1)/($J170*($J170+1)/2)*$D170))+($K170="custom")*CustCF!CX170</f>
        <v/>
      </c>
      <c r="DE170" s="87">
        <f>($K170="Bell Curve")*(_xlfn.NORM.DIST(AND(DE$6&gt;=$F170,DE$6&lt;=$H170)*(DE$6-$F170+1),$J170/2,$M170,TRUE)-_xlfn.NORM.DIST(AND(DE$6&gt;=$F170,DE$6&lt;=$H170)*(DD$6-$F170+1),$J170/2,$M170,TRUE))/(1-2*_xlfn.NORM.DIST(0,$J170/2,$M170,TRUE))*$D170+($K170="Steady Growth")*(AND(DE$6&gt;=$F170,DE$6&lt;=$H170)*((DE$6-$F170+1)/($J170*($J170+1)/2)*$D170))+($K170="custom")*CustCF!CY170</f>
        <v/>
      </c>
      <c r="DF170" s="87">
        <f>($K170="Bell Curve")*(_xlfn.NORM.DIST(AND(DF$6&gt;=$F170,DF$6&lt;=$H170)*(DF$6-$F170+1),$J170/2,$M170,TRUE)-_xlfn.NORM.DIST(AND(DF$6&gt;=$F170,DF$6&lt;=$H170)*(DE$6-$F170+1),$J170/2,$M170,TRUE))/(1-2*_xlfn.NORM.DIST(0,$J170/2,$M170,TRUE))*$D170+($K170="Steady Growth")*(AND(DF$6&gt;=$F170,DF$6&lt;=$H170)*((DF$6-$F170+1)/($J170*($J170+1)/2)*$D170))+($K170="custom")*CustCF!CZ170</f>
        <v/>
      </c>
      <c r="DG170" s="87">
        <f>($K170="Bell Curve")*(_xlfn.NORM.DIST(AND(DG$6&gt;=$F170,DG$6&lt;=$H170)*(DG$6-$F170+1),$J170/2,$M170,TRUE)-_xlfn.NORM.DIST(AND(DG$6&gt;=$F170,DG$6&lt;=$H170)*(DF$6-$F170+1),$J170/2,$M170,TRUE))/(1-2*_xlfn.NORM.DIST(0,$J170/2,$M170,TRUE))*$D170+($K170="Steady Growth")*(AND(DG$6&gt;=$F170,DG$6&lt;=$H170)*((DG$6-$F170+1)/($J170*($J170+1)/2)*$D170))+($K170="custom")*CustCF!DA170</f>
        <v/>
      </c>
      <c r="DH170" s="87">
        <f>($K170="Bell Curve")*(_xlfn.NORM.DIST(AND(DH$6&gt;=$F170,DH$6&lt;=$H170)*(DH$6-$F170+1),$J170/2,$M170,TRUE)-_xlfn.NORM.DIST(AND(DH$6&gt;=$F170,DH$6&lt;=$H170)*(DG$6-$F170+1),$J170/2,$M170,TRUE))/(1-2*_xlfn.NORM.DIST(0,$J170/2,$M170,TRUE))*$D170+($K170="Steady Growth")*(AND(DH$6&gt;=$F170,DH$6&lt;=$H170)*((DH$6-$F170+1)/($J170*($J170+1)/2)*$D170))+($K170="custom")*CustCF!DB170</f>
        <v/>
      </c>
      <c r="DI170" s="87">
        <f>($K170="Bell Curve")*(_xlfn.NORM.DIST(AND(DI$6&gt;=$F170,DI$6&lt;=$H170)*(DI$6-$F170+1),$J170/2,$M170,TRUE)-_xlfn.NORM.DIST(AND(DI$6&gt;=$F170,DI$6&lt;=$H170)*(DH$6-$F170+1),$J170/2,$M170,TRUE))/(1-2*_xlfn.NORM.DIST(0,$J170/2,$M170,TRUE))*$D170+($K170="Steady Growth")*(AND(DI$6&gt;=$F170,DI$6&lt;=$H170)*((DI$6-$F170+1)/($J170*($J170+1)/2)*$D170))+($K170="custom")*CustCF!DC170</f>
        <v/>
      </c>
      <c r="DJ170" s="87">
        <f>($K170="Bell Curve")*(_xlfn.NORM.DIST(AND(DJ$6&gt;=$F170,DJ$6&lt;=$H170)*(DJ$6-$F170+1),$J170/2,$M170,TRUE)-_xlfn.NORM.DIST(AND(DJ$6&gt;=$F170,DJ$6&lt;=$H170)*(DI$6-$F170+1),$J170/2,$M170,TRUE))/(1-2*_xlfn.NORM.DIST(0,$J170/2,$M170,TRUE))*$D170+($K170="Steady Growth")*(AND(DJ$6&gt;=$F170,DJ$6&lt;=$H170)*((DJ$6-$F170+1)/($J170*($J170+1)/2)*$D170))+($K170="custom")*CustCF!DD170</f>
        <v/>
      </c>
      <c r="DK170" s="87">
        <f>($K170="Bell Curve")*(_xlfn.NORM.DIST(AND(DK$6&gt;=$F170,DK$6&lt;=$H170)*(DK$6-$F170+1),$J170/2,$M170,TRUE)-_xlfn.NORM.DIST(AND(DK$6&gt;=$F170,DK$6&lt;=$H170)*(DJ$6-$F170+1),$J170/2,$M170,TRUE))/(1-2*_xlfn.NORM.DIST(0,$J170/2,$M170,TRUE))*$D170+($K170="Steady Growth")*(AND(DK$6&gt;=$F170,DK$6&lt;=$H170)*((DK$6-$F170+1)/($J170*($J170+1)/2)*$D170))+($K170="custom")*CustCF!DE170</f>
        <v/>
      </c>
      <c r="DL170" s="87">
        <f>($K170="Bell Curve")*(_xlfn.NORM.DIST(AND(DL$6&gt;=$F170,DL$6&lt;=$H170)*(DL$6-$F170+1),$J170/2,$M170,TRUE)-_xlfn.NORM.DIST(AND(DL$6&gt;=$F170,DL$6&lt;=$H170)*(DK$6-$F170+1),$J170/2,$M170,TRUE))/(1-2*_xlfn.NORM.DIST(0,$J170/2,$M170,TRUE))*$D170+($K170="Steady Growth")*(AND(DL$6&gt;=$F170,DL$6&lt;=$H170)*((DL$6-$F170+1)/($J170*($J170+1)/2)*$D170))+($K170="custom")*CustCF!DF170</f>
        <v/>
      </c>
      <c r="DM170" s="87">
        <f>($K170="Bell Curve")*(_xlfn.NORM.DIST(AND(DM$6&gt;=$F170,DM$6&lt;=$H170)*(DM$6-$F170+1),$J170/2,$M170,TRUE)-_xlfn.NORM.DIST(AND(DM$6&gt;=$F170,DM$6&lt;=$H170)*(DL$6-$F170+1),$J170/2,$M170,TRUE))/(1-2*_xlfn.NORM.DIST(0,$J170/2,$M170,TRUE))*$D170+($K170="Steady Growth")*(AND(DM$6&gt;=$F170,DM$6&lt;=$H170)*((DM$6-$F170+1)/($J170*($J170+1)/2)*$D170))+($K170="custom")*CustCF!DG170</f>
        <v/>
      </c>
      <c r="DN170" s="87">
        <f>($K170="Bell Curve")*(_xlfn.NORM.DIST(AND(DN$6&gt;=$F170,DN$6&lt;=$H170)*(DN$6-$F170+1),$J170/2,$M170,TRUE)-_xlfn.NORM.DIST(AND(DN$6&gt;=$F170,DN$6&lt;=$H170)*(DM$6-$F170+1),$J170/2,$M170,TRUE))/(1-2*_xlfn.NORM.DIST(0,$J170/2,$M170,TRUE))*$D170+($K170="Steady Growth")*(AND(DN$6&gt;=$F170,DN$6&lt;=$H170)*((DN$6-$F170+1)/($J170*($J170+1)/2)*$D170))+($K170="custom")*CustCF!DH170</f>
        <v/>
      </c>
      <c r="DO170" s="87">
        <f>($K170="Bell Curve")*(_xlfn.NORM.DIST(AND(DO$6&gt;=$F170,DO$6&lt;=$H170)*(DO$6-$F170+1),$J170/2,$M170,TRUE)-_xlfn.NORM.DIST(AND(DO$6&gt;=$F170,DO$6&lt;=$H170)*(DN$6-$F170+1),$J170/2,$M170,TRUE))/(1-2*_xlfn.NORM.DIST(0,$J170/2,$M170,TRUE))*$D170+($K170="Steady Growth")*(AND(DO$6&gt;=$F170,DO$6&lt;=$H170)*((DO$6-$F170+1)/($J170*($J170+1)/2)*$D170))+($K170="custom")*CustCF!DI170</f>
        <v/>
      </c>
      <c r="DP170" s="87">
        <f>($K170="Bell Curve")*(_xlfn.NORM.DIST(AND(DP$6&gt;=$F170,DP$6&lt;=$H170)*(DP$6-$F170+1),$J170/2,$M170,TRUE)-_xlfn.NORM.DIST(AND(DP$6&gt;=$F170,DP$6&lt;=$H170)*(DO$6-$F170+1),$J170/2,$M170,TRUE))/(1-2*_xlfn.NORM.DIST(0,$J170/2,$M170,TRUE))*$D170+($K170="Steady Growth")*(AND(DP$6&gt;=$F170,DP$6&lt;=$H170)*((DP$6-$F170+1)/($J170*($J170+1)/2)*$D170))+($K170="custom")*CustCF!DJ170</f>
        <v/>
      </c>
      <c r="DQ170" s="87">
        <f>($K170="Bell Curve")*(_xlfn.NORM.DIST(AND(DQ$6&gt;=$F170,DQ$6&lt;=$H170)*(DQ$6-$F170+1),$J170/2,$M170,TRUE)-_xlfn.NORM.DIST(AND(DQ$6&gt;=$F170,DQ$6&lt;=$H170)*(DP$6-$F170+1),$J170/2,$M170,TRUE))/(1-2*_xlfn.NORM.DIST(0,$J170/2,$M170,TRUE))*$D170+($K170="Steady Growth")*(AND(DQ$6&gt;=$F170,DQ$6&lt;=$H170)*((DQ$6-$F170+1)/($J170*($J170+1)/2)*$D170))+($K170="custom")*CustCF!DK170</f>
        <v/>
      </c>
      <c r="DR170" s="87">
        <f>($K170="Bell Curve")*(_xlfn.NORM.DIST(AND(DR$6&gt;=$F170,DR$6&lt;=$H170)*(DR$6-$F170+1),$J170/2,$M170,TRUE)-_xlfn.NORM.DIST(AND(DR$6&gt;=$F170,DR$6&lt;=$H170)*(DQ$6-$F170+1),$J170/2,$M170,TRUE))/(1-2*_xlfn.NORM.DIST(0,$J170/2,$M170,TRUE))*$D170+($K170="Steady Growth")*(AND(DR$6&gt;=$F170,DR$6&lt;=$H170)*((DR$6-$F170+1)/($J170*($J170+1)/2)*$D170))+($K170="custom")*CustCF!DL170</f>
        <v/>
      </c>
      <c r="DS170" s="87">
        <f>($K170="Bell Curve")*(_xlfn.NORM.DIST(AND(DS$6&gt;=$F170,DS$6&lt;=$H170)*(DS$6-$F170+1),$J170/2,$M170,TRUE)-_xlfn.NORM.DIST(AND(DS$6&gt;=$F170,DS$6&lt;=$H170)*(DR$6-$F170+1),$J170/2,$M170,TRUE))/(1-2*_xlfn.NORM.DIST(0,$J170/2,$M170,TRUE))*$D170+($K170="Steady Growth")*(AND(DS$6&gt;=$F170,DS$6&lt;=$H170)*((DS$6-$F170+1)/($J170*($J170+1)/2)*$D170))+($K170="custom")*CustCF!DM170</f>
        <v/>
      </c>
      <c r="DT170" s="87">
        <f>($K170="Bell Curve")*(_xlfn.NORM.DIST(AND(DT$6&gt;=$F170,DT$6&lt;=$H170)*(DT$6-$F170+1),$J170/2,$M170,TRUE)-_xlfn.NORM.DIST(AND(DT$6&gt;=$F170,DT$6&lt;=$H170)*(DS$6-$F170+1),$J170/2,$M170,TRUE))/(1-2*_xlfn.NORM.DIST(0,$J170/2,$M170,TRUE))*$D170+($K170="Steady Growth")*(AND(DT$6&gt;=$F170,DT$6&lt;=$H170)*((DT$6-$F170+1)/($J170*($J170+1)/2)*$D170))+($K170="custom")*CustCF!DN170</f>
        <v/>
      </c>
      <c r="DU170" s="87">
        <f>($K170="Bell Curve")*(_xlfn.NORM.DIST(AND(DU$6&gt;=$F170,DU$6&lt;=$H170)*(DU$6-$F170+1),$J170/2,$M170,TRUE)-_xlfn.NORM.DIST(AND(DU$6&gt;=$F170,DU$6&lt;=$H170)*(DT$6-$F170+1),$J170/2,$M170,TRUE))/(1-2*_xlfn.NORM.DIST(0,$J170/2,$M170,TRUE))*$D170+($K170="Steady Growth")*(AND(DU$6&gt;=$F170,DU$6&lt;=$H170)*((DU$6-$F170+1)/($J170*($J170+1)/2)*$D170))+($K170="custom")*CustCF!DO170</f>
        <v/>
      </c>
      <c r="DV170" s="87">
        <f>($K170="Bell Curve")*(_xlfn.NORM.DIST(AND(DV$6&gt;=$F170,DV$6&lt;=$H170)*(DV$6-$F170+1),$J170/2,$M170,TRUE)-_xlfn.NORM.DIST(AND(DV$6&gt;=$F170,DV$6&lt;=$H170)*(DU$6-$F170+1),$J170/2,$M170,TRUE))/(1-2*_xlfn.NORM.DIST(0,$J170/2,$M170,TRUE))*$D170+($K170="Steady Growth")*(AND(DV$6&gt;=$F170,DV$6&lt;=$H170)*((DV$6-$F170+1)/($J170*($J170+1)/2)*$D170))+($K170="custom")*CustCF!DP170</f>
        <v/>
      </c>
      <c r="DW170" s="87">
        <f>($K170="Bell Curve")*(_xlfn.NORM.DIST(AND(DW$6&gt;=$F170,DW$6&lt;=$H170)*(DW$6-$F170+1),$J170/2,$M170,TRUE)-_xlfn.NORM.DIST(AND(DW$6&gt;=$F170,DW$6&lt;=$H170)*(DV$6-$F170+1),$J170/2,$M170,TRUE))/(1-2*_xlfn.NORM.DIST(0,$J170/2,$M170,TRUE))*$D170+($K170="Steady Growth")*(AND(DW$6&gt;=$F170,DW$6&lt;=$H170)*((DW$6-$F170+1)/($J170*($J170+1)/2)*$D170))+($K170="custom")*CustCF!DQ170</f>
        <v/>
      </c>
      <c r="DX170" s="87">
        <f>($K170="Bell Curve")*(_xlfn.NORM.DIST(AND(DX$6&gt;=$F170,DX$6&lt;=$H170)*(DX$6-$F170+1),$J170/2,$M170,TRUE)-_xlfn.NORM.DIST(AND(DX$6&gt;=$F170,DX$6&lt;=$H170)*(DW$6-$F170+1),$J170/2,$M170,TRUE))/(1-2*_xlfn.NORM.DIST(0,$J170/2,$M170,TRUE))*$D170+($K170="Steady Growth")*(AND(DX$6&gt;=$F170,DX$6&lt;=$H170)*((DX$6-$F170+1)/($J170*($J170+1)/2)*$D170))+($K170="custom")*CustCF!DR170</f>
        <v/>
      </c>
      <c r="DY170" s="87">
        <f>($K170="Bell Curve")*(_xlfn.NORM.DIST(AND(DY$6&gt;=$F170,DY$6&lt;=$H170)*(DY$6-$F170+1),$J170/2,$M170,TRUE)-_xlfn.NORM.DIST(AND(DY$6&gt;=$F170,DY$6&lt;=$H170)*(DX$6-$F170+1),$J170/2,$M170,TRUE))/(1-2*_xlfn.NORM.DIST(0,$J170/2,$M170,TRUE))*$D170+($K170="Steady Growth")*(AND(DY$6&gt;=$F170,DY$6&lt;=$H170)*((DY$6-$F170+1)/($J170*($J170+1)/2)*$D170))+($K170="custom")*CustCF!DS170</f>
        <v/>
      </c>
      <c r="DZ170" s="87">
        <f>($K170="Bell Curve")*(_xlfn.NORM.DIST(AND(DZ$6&gt;=$F170,DZ$6&lt;=$H170)*(DZ$6-$F170+1),$J170/2,$M170,TRUE)-_xlfn.NORM.DIST(AND(DZ$6&gt;=$F170,DZ$6&lt;=$H170)*(DY$6-$F170+1),$J170/2,$M170,TRUE))/(1-2*_xlfn.NORM.DIST(0,$J170/2,$M170,TRUE))*$D170+($K170="Steady Growth")*(AND(DZ$6&gt;=$F170,DZ$6&lt;=$H170)*((DZ$6-$F170+1)/($J170*($J170+1)/2)*$D170))+($K170="custom")*CustCF!DT170</f>
        <v/>
      </c>
      <c r="EA170" s="87">
        <f>($K170="Bell Curve")*(_xlfn.NORM.DIST(AND(EA$6&gt;=$F170,EA$6&lt;=$H170)*(EA$6-$F170+1),$J170/2,$M170,TRUE)-_xlfn.NORM.DIST(AND(EA$6&gt;=$F170,EA$6&lt;=$H170)*(DZ$6-$F170+1),$J170/2,$M170,TRUE))/(1-2*_xlfn.NORM.DIST(0,$J170/2,$M170,TRUE))*$D170+($K170="Steady Growth")*(AND(EA$6&gt;=$F170,EA$6&lt;=$H170)*((EA$6-$F170+1)/($J170*($J170+1)/2)*$D170))+($K170="custom")*CustCF!DU170</f>
        <v/>
      </c>
      <c r="EB170" s="87">
        <f>($K170="Bell Curve")*(_xlfn.NORM.DIST(AND(EB$6&gt;=$F170,EB$6&lt;=$H170)*(EB$6-$F170+1),$J170/2,$M170,TRUE)-_xlfn.NORM.DIST(AND(EB$6&gt;=$F170,EB$6&lt;=$H170)*(EA$6-$F170+1),$J170/2,$M170,TRUE))/(1-2*_xlfn.NORM.DIST(0,$J170/2,$M170,TRUE))*$D170+($K170="Steady Growth")*(AND(EB$6&gt;=$F170,EB$6&lt;=$H170)*((EB$6-$F170+1)/($J170*($J170+1)/2)*$D170))+($K170="custom")*CustCF!DV170</f>
        <v/>
      </c>
      <c r="EC170" s="87">
        <f>($K170="Bell Curve")*(_xlfn.NORM.DIST(AND(EC$6&gt;=$F170,EC$6&lt;=$H170)*(EC$6-$F170+1),$J170/2,$M170,TRUE)-_xlfn.NORM.DIST(AND(EC$6&gt;=$F170,EC$6&lt;=$H170)*(EB$6-$F170+1),$J170/2,$M170,TRUE))/(1-2*_xlfn.NORM.DIST(0,$J170/2,$M170,TRUE))*$D170+($K170="Steady Growth")*(AND(EC$6&gt;=$F170,EC$6&lt;=$H170)*((EC$6-$F170+1)/($J170*($J170+1)/2)*$D170))+($K170="custom")*CustCF!DW170</f>
        <v/>
      </c>
      <c r="ED170" s="87">
        <f>($K170="Bell Curve")*(_xlfn.NORM.DIST(AND(ED$6&gt;=$F170,ED$6&lt;=$H170)*(ED$6-$F170+1),$J170/2,$M170,TRUE)-_xlfn.NORM.DIST(AND(ED$6&gt;=$F170,ED$6&lt;=$H170)*(EC$6-$F170+1),$J170/2,$M170,TRUE))/(1-2*_xlfn.NORM.DIST(0,$J170/2,$M170,TRUE))*$D170+($K170="Steady Growth")*(AND(ED$6&gt;=$F170,ED$6&lt;=$H170)*((ED$6-$F170+1)/($J170*($J170+1)/2)*$D170))+($K170="custom")*CustCF!DX170</f>
        <v/>
      </c>
      <c r="EE170" s="87">
        <f>($K170="Bell Curve")*(_xlfn.NORM.DIST(AND(EE$6&gt;=$F170,EE$6&lt;=$H170)*(EE$6-$F170+1),$J170/2,$M170,TRUE)-_xlfn.NORM.DIST(AND(EE$6&gt;=$F170,EE$6&lt;=$H170)*(ED$6-$F170+1),$J170/2,$M170,TRUE))/(1-2*_xlfn.NORM.DIST(0,$J170/2,$M170,TRUE))*$D170+($K170="Steady Growth")*(AND(EE$6&gt;=$F170,EE$6&lt;=$H170)*((EE$6-$F170+1)/($J170*($J170+1)/2)*$D170))+($K170="custom")*CustCF!DY170</f>
        <v/>
      </c>
      <c r="EF170" s="87">
        <f>($K170="Bell Curve")*(_xlfn.NORM.DIST(AND(EF$6&gt;=$F170,EF$6&lt;=$H170)*(EF$6-$F170+1),$J170/2,$M170,TRUE)-_xlfn.NORM.DIST(AND(EF$6&gt;=$F170,EF$6&lt;=$H170)*(EE$6-$F170+1),$J170/2,$M170,TRUE))/(1-2*_xlfn.NORM.DIST(0,$J170/2,$M170,TRUE))*$D170+($K170="Steady Growth")*(AND(EF$6&gt;=$F170,EF$6&lt;=$H170)*((EF$6-$F170+1)/($J170*($J170+1)/2)*$D170))+($K170="custom")*CustCF!DZ170</f>
        <v/>
      </c>
      <c r="EG170" s="87">
        <f>($K170="Bell Curve")*(_xlfn.NORM.DIST(AND(EG$6&gt;=$F170,EG$6&lt;=$H170)*(EG$6-$F170+1),$J170/2,$M170,TRUE)-_xlfn.NORM.DIST(AND(EG$6&gt;=$F170,EG$6&lt;=$H170)*(EF$6-$F170+1),$J170/2,$M170,TRUE))/(1-2*_xlfn.NORM.DIST(0,$J170/2,$M170,TRUE))*$D170+($K170="Steady Growth")*(AND(EG$6&gt;=$F170,EG$6&lt;=$H170)*((EG$6-$F170+1)/($J170*($J170+1)/2)*$D170))+($K170="custom")*CustCF!EA170</f>
        <v/>
      </c>
      <c r="EH170" s="87">
        <f>($K170="Bell Curve")*(_xlfn.NORM.DIST(AND(EH$6&gt;=$F170,EH$6&lt;=$H170)*(EH$6-$F170+1),$J170/2,$M170,TRUE)-_xlfn.NORM.DIST(AND(EH$6&gt;=$F170,EH$6&lt;=$H170)*(EG$6-$F170+1),$J170/2,$M170,TRUE))/(1-2*_xlfn.NORM.DIST(0,$J170/2,$M170,TRUE))*$D170+($K170="Steady Growth")*(AND(EH$6&gt;=$F170,EH$6&lt;=$H170)*((EH$6-$F170+1)/($J170*($J170+1)/2)*$D170))+($K170="custom")*CustCF!EB170</f>
        <v/>
      </c>
      <c r="EI170" s="87">
        <f>($K170="Bell Curve")*(_xlfn.NORM.DIST(AND(EI$6&gt;=$F170,EI$6&lt;=$H170)*(EI$6-$F170+1),$J170/2,$M170,TRUE)-_xlfn.NORM.DIST(AND(EI$6&gt;=$F170,EI$6&lt;=$H170)*(EH$6-$F170+1),$J170/2,$M170,TRUE))/(1-2*_xlfn.NORM.DIST(0,$J170/2,$M170,TRUE))*$D170+($K170="Steady Growth")*(AND(EI$6&gt;=$F170,EI$6&lt;=$H170)*((EI$6-$F170+1)/($J170*($J170+1)/2)*$D170))+($K170="custom")*CustCF!EC170</f>
        <v/>
      </c>
      <c r="EJ170" s="87">
        <f>($K170="Bell Curve")*(_xlfn.NORM.DIST(AND(EJ$6&gt;=$F170,EJ$6&lt;=$H170)*(EJ$6-$F170+1),$J170/2,$M170,TRUE)-_xlfn.NORM.DIST(AND(EJ$6&gt;=$F170,EJ$6&lt;=$H170)*(EI$6-$F170+1),$J170/2,$M170,TRUE))/(1-2*_xlfn.NORM.DIST(0,$J170/2,$M170,TRUE))*$D170+($K170="Steady Growth")*(AND(EJ$6&gt;=$F170,EJ$6&lt;=$H170)*((EJ$6-$F170+1)/($J170*($J170+1)/2)*$D170))+($K170="custom")*CustCF!ED170</f>
        <v/>
      </c>
      <c r="EK170" s="87">
        <f>($K170="Bell Curve")*(_xlfn.NORM.DIST(AND(EK$6&gt;=$F170,EK$6&lt;=$H170)*(EK$6-$F170+1),$J170/2,$M170,TRUE)-_xlfn.NORM.DIST(AND(EK$6&gt;=$F170,EK$6&lt;=$H170)*(EJ$6-$F170+1),$J170/2,$M170,TRUE))/(1-2*_xlfn.NORM.DIST(0,$J170/2,$M170,TRUE))*$D170+($K170="Steady Growth")*(AND(EK$6&gt;=$F170,EK$6&lt;=$H170)*((EK$6-$F170+1)/($J170*($J170+1)/2)*$D170))+($K170="custom")*CustCF!EE170</f>
        <v/>
      </c>
      <c r="EL170" s="87">
        <f>($K170="Bell Curve")*(_xlfn.NORM.DIST(AND(EL$6&gt;=$F170,EL$6&lt;=$H170)*(EL$6-$F170+1),$J170/2,$M170,TRUE)-_xlfn.NORM.DIST(AND(EL$6&gt;=$F170,EL$6&lt;=$H170)*(EK$6-$F170+1),$J170/2,$M170,TRUE))/(1-2*_xlfn.NORM.DIST(0,$J170/2,$M170,TRUE))*$D170+($K170="Steady Growth")*(AND(EL$6&gt;=$F170,EL$6&lt;=$H170)*((EL$6-$F170+1)/($J170*($J170+1)/2)*$D170))+($K170="custom")*CustCF!EF170</f>
        <v/>
      </c>
      <c r="EM170" s="87">
        <f>($K170="Bell Curve")*(_xlfn.NORM.DIST(AND(EM$6&gt;=$F170,EM$6&lt;=$H170)*(EM$6-$F170+1),$J170/2,$M170,TRUE)-_xlfn.NORM.DIST(AND(EM$6&gt;=$F170,EM$6&lt;=$H170)*(EL$6-$F170+1),$J170/2,$M170,TRUE))/(1-2*_xlfn.NORM.DIST(0,$J170/2,$M170,TRUE))*$D170+($K170="Steady Growth")*(AND(EM$6&gt;=$F170,EM$6&lt;=$H170)*((EM$6-$F170+1)/($J170*($J170+1)/2)*$D170))+($K170="custom")*CustCF!EG170</f>
        <v/>
      </c>
      <c r="EN170" s="87">
        <f>($K170="Bell Curve")*(_xlfn.NORM.DIST(AND(EN$6&gt;=$F170,EN$6&lt;=$H170)*(EN$6-$F170+1),$J170/2,$M170,TRUE)-_xlfn.NORM.DIST(AND(EN$6&gt;=$F170,EN$6&lt;=$H170)*(EM$6-$F170+1),$J170/2,$M170,TRUE))/(1-2*_xlfn.NORM.DIST(0,$J170/2,$M170,TRUE))*$D170+($K170="Steady Growth")*(AND(EN$6&gt;=$F170,EN$6&lt;=$H170)*((EN$6-$F170+1)/($J170*($J170+1)/2)*$D170))+($K170="custom")*CustCF!EH170</f>
        <v/>
      </c>
      <c r="EO170" s="87">
        <f>($K170="Bell Curve")*(_xlfn.NORM.DIST(AND(EO$6&gt;=$F170,EO$6&lt;=$H170)*(EO$6-$F170+1),$J170/2,$M170,TRUE)-_xlfn.NORM.DIST(AND(EO$6&gt;=$F170,EO$6&lt;=$H170)*(EN$6-$F170+1),$J170/2,$M170,TRUE))/(1-2*_xlfn.NORM.DIST(0,$J170/2,$M170,TRUE))*$D170+($K170="Steady Growth")*(AND(EO$6&gt;=$F170,EO$6&lt;=$H170)*((EO$6-$F170+1)/($J170*($J170+1)/2)*$D170))+($K170="custom")*CustCF!EI170</f>
        <v/>
      </c>
      <c r="EP170" s="87">
        <f>($K170="Bell Curve")*(_xlfn.NORM.DIST(AND(EP$6&gt;=$F170,EP$6&lt;=$H170)*(EP$6-$F170+1),$J170/2,$M170,TRUE)-_xlfn.NORM.DIST(AND(EP$6&gt;=$F170,EP$6&lt;=$H170)*(EO$6-$F170+1),$J170/2,$M170,TRUE))/(1-2*_xlfn.NORM.DIST(0,$J170/2,$M170,TRUE))*$D170+($K170="Steady Growth")*(AND(EP$6&gt;=$F170,EP$6&lt;=$H170)*((EP$6-$F170+1)/($J170*($J170+1)/2)*$D170))+($K170="custom")*CustCF!EJ170</f>
        <v/>
      </c>
      <c r="EQ170" s="87">
        <f>($K170="Bell Curve")*(_xlfn.NORM.DIST(AND(EQ$6&gt;=$F170,EQ$6&lt;=$H170)*(EQ$6-$F170+1),$J170/2,$M170,TRUE)-_xlfn.NORM.DIST(AND(EQ$6&gt;=$F170,EQ$6&lt;=$H170)*(EP$6-$F170+1),$J170/2,$M170,TRUE))/(1-2*_xlfn.NORM.DIST(0,$J170/2,$M170,TRUE))*$D170+($K170="Steady Growth")*(AND(EQ$6&gt;=$F170,EQ$6&lt;=$H170)*((EQ$6-$F170+1)/($J170*($J170+1)/2)*$D170))+($K170="custom")*CustCF!EK170</f>
        <v/>
      </c>
      <c r="ER170" s="87">
        <f>($K170="Bell Curve")*(_xlfn.NORM.DIST(AND(ER$6&gt;=$F170,ER$6&lt;=$H170)*(ER$6-$F170+1),$J170/2,$M170,TRUE)-_xlfn.NORM.DIST(AND(ER$6&gt;=$F170,ER$6&lt;=$H170)*(EQ$6-$F170+1),$J170/2,$M170,TRUE))/(1-2*_xlfn.NORM.DIST(0,$J170/2,$M170,TRUE))*$D170+($K170="Steady Growth")*(AND(ER$6&gt;=$F170,ER$6&lt;=$H170)*((ER$6-$F170+1)/($J170*($J170+1)/2)*$D170))+($K170="custom")*CustCF!EL170</f>
        <v/>
      </c>
      <c r="ES170" s="87">
        <f>($K170="Bell Curve")*(_xlfn.NORM.DIST(AND(ES$6&gt;=$F170,ES$6&lt;=$H170)*(ES$6-$F170+1),$J170/2,$M170,TRUE)-_xlfn.NORM.DIST(AND(ES$6&gt;=$F170,ES$6&lt;=$H170)*(ER$6-$F170+1),$J170/2,$M170,TRUE))/(1-2*_xlfn.NORM.DIST(0,$J170/2,$M170,TRUE))*$D170+($K170="Steady Growth")*(AND(ES$6&gt;=$F170,ES$6&lt;=$H170)*((ES$6-$F170+1)/($J170*($J170+1)/2)*$D170))+($K170="custom")*CustCF!EM170</f>
        <v/>
      </c>
      <c r="ET170" s="87">
        <f>($K170="Bell Curve")*(_xlfn.NORM.DIST(AND(ET$6&gt;=$F170,ET$6&lt;=$H170)*(ET$6-$F170+1),$J170/2,$M170,TRUE)-_xlfn.NORM.DIST(AND(ET$6&gt;=$F170,ET$6&lt;=$H170)*(ES$6-$F170+1),$J170/2,$M170,TRUE))/(1-2*_xlfn.NORM.DIST(0,$J170/2,$M170,TRUE))*$D170+($K170="Steady Growth")*(AND(ET$6&gt;=$F170,ET$6&lt;=$H170)*((ET$6-$F170+1)/($J170*($J170+1)/2)*$D170))+($K170="custom")*CustCF!EN170</f>
        <v/>
      </c>
      <c r="EU170" s="87">
        <f>($K170="Bell Curve")*(_xlfn.NORM.DIST(AND(EU$6&gt;=$F170,EU$6&lt;=$H170)*(EU$6-$F170+1),$J170/2,$M170,TRUE)-_xlfn.NORM.DIST(AND(EU$6&gt;=$F170,EU$6&lt;=$H170)*(ET$6-$F170+1),$J170/2,$M170,TRUE))/(1-2*_xlfn.NORM.DIST(0,$J170/2,$M170,TRUE))*$D170+($K170="Steady Growth")*(AND(EU$6&gt;=$F170,EU$6&lt;=$H170)*((EU$6-$F170+1)/($J170*($J170+1)/2)*$D170))+($K170="custom")*CustCF!EO170</f>
        <v/>
      </c>
      <c r="EV170" s="87">
        <f>($K170="Bell Curve")*(_xlfn.NORM.DIST(AND(EV$6&gt;=$F170,EV$6&lt;=$H170)*(EV$6-$F170+1),$J170/2,$M170,TRUE)-_xlfn.NORM.DIST(AND(EV$6&gt;=$F170,EV$6&lt;=$H170)*(EU$6-$F170+1),$J170/2,$M170,TRUE))/(1-2*_xlfn.NORM.DIST(0,$J170/2,$M170,TRUE))*$D170+($K170="Steady Growth")*(AND(EV$6&gt;=$F170,EV$6&lt;=$H170)*((EV$6-$F170+1)/($J170*($J170+1)/2)*$D170))+($K170="custom")*CustCF!EP170</f>
        <v/>
      </c>
      <c r="EW170" s="87">
        <f>($K170="Bell Curve")*(_xlfn.NORM.DIST(AND(EW$6&gt;=$F170,EW$6&lt;=$H170)*(EW$6-$F170+1),$J170/2,$M170,TRUE)-_xlfn.NORM.DIST(AND(EW$6&gt;=$F170,EW$6&lt;=$H170)*(EV$6-$F170+1),$J170/2,$M170,TRUE))/(1-2*_xlfn.NORM.DIST(0,$J170/2,$M170,TRUE))*$D170+($K170="Steady Growth")*(AND(EW$6&gt;=$F170,EW$6&lt;=$H170)*((EW$6-$F170+1)/($J170*($J170+1)/2)*$D170))+($K170="custom")*CustCF!EQ170</f>
        <v/>
      </c>
      <c r="EX170" s="87">
        <f>($K170="Bell Curve")*(_xlfn.NORM.DIST(AND(EX$6&gt;=$F170,EX$6&lt;=$H170)*(EX$6-$F170+1),$J170/2,$M170,TRUE)-_xlfn.NORM.DIST(AND(EX$6&gt;=$F170,EX$6&lt;=$H170)*(EW$6-$F170+1),$J170/2,$M170,TRUE))/(1-2*_xlfn.NORM.DIST(0,$J170/2,$M170,TRUE))*$D170+($K170="Steady Growth")*(AND(EX$6&gt;=$F170,EX$6&lt;=$H170)*((EX$6-$F170+1)/($J170*($J170+1)/2)*$D170))+($K170="custom")*CustCF!ER170</f>
        <v/>
      </c>
      <c r="EY170" s="87">
        <f>($K170="Bell Curve")*(_xlfn.NORM.DIST(AND(EY$6&gt;=$F170,EY$6&lt;=$H170)*(EY$6-$F170+1),$J170/2,$M170,TRUE)-_xlfn.NORM.DIST(AND(EY$6&gt;=$F170,EY$6&lt;=$H170)*(EX$6-$F170+1),$J170/2,$M170,TRUE))/(1-2*_xlfn.NORM.DIST(0,$J170/2,$M170,TRUE))*$D170+($K170="Steady Growth")*(AND(EY$6&gt;=$F170,EY$6&lt;=$H170)*((EY$6-$F170+1)/($J170*($J170+1)/2)*$D170))+($K170="custom")*CustCF!ES170</f>
        <v/>
      </c>
      <c r="EZ170" s="87">
        <f>($K170="Bell Curve")*(_xlfn.NORM.DIST(AND(EZ$6&gt;=$F170,EZ$6&lt;=$H170)*(EZ$6-$F170+1),$J170/2,$M170,TRUE)-_xlfn.NORM.DIST(AND(EZ$6&gt;=$F170,EZ$6&lt;=$H170)*(EY$6-$F170+1),$J170/2,$M170,TRUE))/(1-2*_xlfn.NORM.DIST(0,$J170/2,$M170,TRUE))*$D170+($K170="Steady Growth")*(AND(EZ$6&gt;=$F170,EZ$6&lt;=$H170)*((EZ$6-$F170+1)/($J170*($J170+1)/2)*$D170))+($K170="custom")*CustCF!ET170</f>
        <v/>
      </c>
      <c r="FA170" s="87">
        <f>($K170="Bell Curve")*(_xlfn.NORM.DIST(AND(FA$6&gt;=$F170,FA$6&lt;=$H170)*(FA$6-$F170+1),$J170/2,$M170,TRUE)-_xlfn.NORM.DIST(AND(FA$6&gt;=$F170,FA$6&lt;=$H170)*(EZ$6-$F170+1),$J170/2,$M170,TRUE))/(1-2*_xlfn.NORM.DIST(0,$J170/2,$M170,TRUE))*$D170+($K170="Steady Growth")*(AND(FA$6&gt;=$F170,FA$6&lt;=$H170)*((FA$6-$F170+1)/($J170*($J170+1)/2)*$D170))+($K170="custom")*CustCF!EU170</f>
        <v/>
      </c>
      <c r="FB170" s="87">
        <f>($K170="Bell Curve")*(_xlfn.NORM.DIST(AND(FB$6&gt;=$F170,FB$6&lt;=$H170)*(FB$6-$F170+1),$J170/2,$M170,TRUE)-_xlfn.NORM.DIST(AND(FB$6&gt;=$F170,FB$6&lt;=$H170)*(FA$6-$F170+1),$J170/2,$M170,TRUE))/(1-2*_xlfn.NORM.DIST(0,$J170/2,$M170,TRUE))*$D170+($K170="Steady Growth")*(AND(FB$6&gt;=$F170,FB$6&lt;=$H170)*((FB$6-$F170+1)/($J170*($J170+1)/2)*$D170))+($K170="custom")*CustCF!EV170</f>
        <v/>
      </c>
      <c r="FC170" s="87">
        <f>($K170="Bell Curve")*(_xlfn.NORM.DIST(AND(FC$6&gt;=$F170,FC$6&lt;=$H170)*(FC$6-$F170+1),$J170/2,$M170,TRUE)-_xlfn.NORM.DIST(AND(FC$6&gt;=$F170,FC$6&lt;=$H170)*(FB$6-$F170+1),$J170/2,$M170,TRUE))/(1-2*_xlfn.NORM.DIST(0,$J170/2,$M170,TRUE))*$D170+($K170="Steady Growth")*(AND(FC$6&gt;=$F170,FC$6&lt;=$H170)*((FC$6-$F170+1)/($J170*($J170+1)/2)*$D170))+($K170="custom")*CustCF!EW170</f>
        <v/>
      </c>
      <c r="FD170" s="87">
        <f>($K170="Bell Curve")*(_xlfn.NORM.DIST(AND(FD$6&gt;=$F170,FD$6&lt;=$H170)*(FD$6-$F170+1),$J170/2,$M170,TRUE)-_xlfn.NORM.DIST(AND(FD$6&gt;=$F170,FD$6&lt;=$H170)*(FC$6-$F170+1),$J170/2,$M170,TRUE))/(1-2*_xlfn.NORM.DIST(0,$J170/2,$M170,TRUE))*$D170+($K170="Steady Growth")*(AND(FD$6&gt;=$F170,FD$6&lt;=$H170)*((FD$6-$F170+1)/($J170*($J170+1)/2)*$D170))+($K170="custom")*CustCF!EX170</f>
        <v/>
      </c>
      <c r="FE170" s="87">
        <f>($K170="Bell Curve")*(_xlfn.NORM.DIST(AND(FE$6&gt;=$F170,FE$6&lt;=$H170)*(FE$6-$F170+1),$J170/2,$M170,TRUE)-_xlfn.NORM.DIST(AND(FE$6&gt;=$F170,FE$6&lt;=$H170)*(FD$6-$F170+1),$J170/2,$M170,TRUE))/(1-2*_xlfn.NORM.DIST(0,$J170/2,$M170,TRUE))*$D170+($K170="Steady Growth")*(AND(FE$6&gt;=$F170,FE$6&lt;=$H170)*((FE$6-$F170+1)/($J170*($J170+1)/2)*$D170))+($K170="custom")*CustCF!EY170</f>
        <v/>
      </c>
      <c r="FF170" s="87">
        <f>($K170="Bell Curve")*(_xlfn.NORM.DIST(AND(FF$6&gt;=$F170,FF$6&lt;=$H170)*(FF$6-$F170+1),$J170/2,$M170,TRUE)-_xlfn.NORM.DIST(AND(FF$6&gt;=$F170,FF$6&lt;=$H170)*(FE$6-$F170+1),$J170/2,$M170,TRUE))/(1-2*_xlfn.NORM.DIST(0,$J170/2,$M170,TRUE))*$D170+($K170="Steady Growth")*(AND(FF$6&gt;=$F170,FF$6&lt;=$H170)*((FF$6-$F170+1)/($J170*($J170+1)/2)*$D170))+($K170="custom")*CustCF!EZ170</f>
        <v/>
      </c>
      <c r="FG170" s="87">
        <f>($K170="Bell Curve")*(_xlfn.NORM.DIST(AND(FG$6&gt;=$F170,FG$6&lt;=$H170)*(FG$6-$F170+1),$J170/2,$M170,TRUE)-_xlfn.NORM.DIST(AND(FG$6&gt;=$F170,FG$6&lt;=$H170)*(FF$6-$F170+1),$J170/2,$M170,TRUE))/(1-2*_xlfn.NORM.DIST(0,$J170/2,$M170,TRUE))*$D170+($K170="Steady Growth")*(AND(FG$6&gt;=$F170,FG$6&lt;=$H170)*((FG$6-$F170+1)/($J170*($J170+1)/2)*$D170))+($K170="custom")*CustCF!FA170</f>
        <v/>
      </c>
      <c r="FH170" s="87">
        <f>($K170="Bell Curve")*(_xlfn.NORM.DIST(AND(FH$6&gt;=$F170,FH$6&lt;=$H170)*(FH$6-$F170+1),$J170/2,$M170,TRUE)-_xlfn.NORM.DIST(AND(FH$6&gt;=$F170,FH$6&lt;=$H170)*(FG$6-$F170+1),$J170/2,$M170,TRUE))/(1-2*_xlfn.NORM.DIST(0,$J170/2,$M170,TRUE))*$D170+($K170="Steady Growth")*(AND(FH$6&gt;=$F170,FH$6&lt;=$H170)*((FH$6-$F170+1)/($J170*($J170+1)/2)*$D170))+($K170="custom")*CustCF!FB170</f>
        <v/>
      </c>
      <c r="FI170" s="87">
        <f>($K170="Bell Curve")*(_xlfn.NORM.DIST(AND(FI$6&gt;=$F170,FI$6&lt;=$H170)*(FI$6-$F170+1),$J170/2,$M170,TRUE)-_xlfn.NORM.DIST(AND(FI$6&gt;=$F170,FI$6&lt;=$H170)*(FH$6-$F170+1),$J170/2,$M170,TRUE))/(1-2*_xlfn.NORM.DIST(0,$J170/2,$M170,TRUE))*$D170+($K170="Steady Growth")*(AND(FI$6&gt;=$F170,FI$6&lt;=$H170)*((FI$6-$F170+1)/($J170*($J170+1)/2)*$D170))+($K170="custom")*CustCF!FC170</f>
        <v/>
      </c>
      <c r="FJ170" s="87">
        <f>($K170="Bell Curve")*(_xlfn.NORM.DIST(AND(FJ$6&gt;=$F170,FJ$6&lt;=$H170)*(FJ$6-$F170+1),$J170/2,$M170,TRUE)-_xlfn.NORM.DIST(AND(FJ$6&gt;=$F170,FJ$6&lt;=$H170)*(FI$6-$F170+1),$J170/2,$M170,TRUE))/(1-2*_xlfn.NORM.DIST(0,$J170/2,$M170,TRUE))*$D170+($K170="Steady Growth")*(AND(FJ$6&gt;=$F170,FJ$6&lt;=$H170)*((FJ$6-$F170+1)/($J170*($J170+1)/2)*$D170))+($K170="custom")*CustCF!FD170</f>
        <v/>
      </c>
      <c r="FK170" s="87">
        <f>($K170="Bell Curve")*(_xlfn.NORM.DIST(AND(FK$6&gt;=$F170,FK$6&lt;=$H170)*(FK$6-$F170+1),$J170/2,$M170,TRUE)-_xlfn.NORM.DIST(AND(FK$6&gt;=$F170,FK$6&lt;=$H170)*(FJ$6-$F170+1),$J170/2,$M170,TRUE))/(1-2*_xlfn.NORM.DIST(0,$J170/2,$M170,TRUE))*$D170+($K170="Steady Growth")*(AND(FK$6&gt;=$F170,FK$6&lt;=$H170)*((FK$6-$F170+1)/($J170*($J170+1)/2)*$D170))+($K170="custom")*CustCF!FE170</f>
        <v/>
      </c>
      <c r="FL170" s="87">
        <f>($K170="Bell Curve")*(_xlfn.NORM.DIST(AND(FL$6&gt;=$F170,FL$6&lt;=$H170)*(FL$6-$F170+1),$J170/2,$M170,TRUE)-_xlfn.NORM.DIST(AND(FL$6&gt;=$F170,FL$6&lt;=$H170)*(FK$6-$F170+1),$J170/2,$M170,TRUE))/(1-2*_xlfn.NORM.DIST(0,$J170/2,$M170,TRUE))*$D170+($K170="Steady Growth")*(AND(FL$6&gt;=$F170,FL$6&lt;=$H170)*((FL$6-$F170+1)/($J170*($J170+1)/2)*$D170))+($K170="custom")*CustCF!FF170</f>
        <v/>
      </c>
      <c r="FM170" s="87">
        <f>($K170="Bell Curve")*(_xlfn.NORM.DIST(AND(FM$6&gt;=$F170,FM$6&lt;=$H170)*(FM$6-$F170+1),$J170/2,$M170,TRUE)-_xlfn.NORM.DIST(AND(FM$6&gt;=$F170,FM$6&lt;=$H170)*(FL$6-$F170+1),$J170/2,$M170,TRUE))/(1-2*_xlfn.NORM.DIST(0,$J170/2,$M170,TRUE))*$D170+($K170="Steady Growth")*(AND(FM$6&gt;=$F170,FM$6&lt;=$H170)*((FM$6-$F170+1)/($J170*($J170+1)/2)*$D170))+($K170="custom")*CustCF!FG170</f>
        <v/>
      </c>
      <c r="FN170" s="87">
        <f>($K170="Bell Curve")*(_xlfn.NORM.DIST(AND(FN$6&gt;=$F170,FN$6&lt;=$H170)*(FN$6-$F170+1),$J170/2,$M170,TRUE)-_xlfn.NORM.DIST(AND(FN$6&gt;=$F170,FN$6&lt;=$H170)*(FM$6-$F170+1),$J170/2,$M170,TRUE))/(1-2*_xlfn.NORM.DIST(0,$J170/2,$M170,TRUE))*$D170+($K170="Steady Growth")*(AND(FN$6&gt;=$F170,FN$6&lt;=$H170)*((FN$6-$F170+1)/($J170*($J170+1)/2)*$D170))+($K170="custom")*CustCF!FH170</f>
        <v/>
      </c>
      <c r="FO170" s="87">
        <f>($K170="Bell Curve")*(_xlfn.NORM.DIST(AND(FO$6&gt;=$F170,FO$6&lt;=$H170)*(FO$6-$F170+1),$J170/2,$M170,TRUE)-_xlfn.NORM.DIST(AND(FO$6&gt;=$F170,FO$6&lt;=$H170)*(FN$6-$F170+1),$J170/2,$M170,TRUE))/(1-2*_xlfn.NORM.DIST(0,$J170/2,$M170,TRUE))*$D170+($K170="Steady Growth")*(AND(FO$6&gt;=$F170,FO$6&lt;=$H170)*((FO$6-$F170+1)/($J170*($J170+1)/2)*$D170))+($K170="custom")*CustCF!FI170</f>
        <v/>
      </c>
      <c r="FP170" s="87">
        <f>($K170="Bell Curve")*(_xlfn.NORM.DIST(AND(FP$6&gt;=$F170,FP$6&lt;=$H170)*(FP$6-$F170+1),$J170/2,$M170,TRUE)-_xlfn.NORM.DIST(AND(FP$6&gt;=$F170,FP$6&lt;=$H170)*(FO$6-$F170+1),$J170/2,$M170,TRUE))/(1-2*_xlfn.NORM.DIST(0,$J170/2,$M170,TRUE))*$D170+($K170="Steady Growth")*(AND(FP$6&gt;=$F170,FP$6&lt;=$H170)*((FP$6-$F170+1)/($J170*($J170+1)/2)*$D170))+($K170="custom")*CustCF!FJ170</f>
        <v/>
      </c>
      <c r="FQ170" s="87">
        <f>($K170="Bell Curve")*(_xlfn.NORM.DIST(AND(FQ$6&gt;=$F170,FQ$6&lt;=$H170)*(FQ$6-$F170+1),$J170/2,$M170,TRUE)-_xlfn.NORM.DIST(AND(FQ$6&gt;=$F170,FQ$6&lt;=$H170)*(FP$6-$F170+1),$J170/2,$M170,TRUE))/(1-2*_xlfn.NORM.DIST(0,$J170/2,$M170,TRUE))*$D170+($K170="Steady Growth")*(AND(FQ$6&gt;=$F170,FQ$6&lt;=$H170)*((FQ$6-$F170+1)/($J170*($J170+1)/2)*$D170))+($K170="custom")*CustCF!FK170</f>
        <v/>
      </c>
      <c r="FR170" s="87">
        <f>($K170="Bell Curve")*(_xlfn.NORM.DIST(AND(FR$6&gt;=$F170,FR$6&lt;=$H170)*(FR$6-$F170+1),$J170/2,$M170,TRUE)-_xlfn.NORM.DIST(AND(FR$6&gt;=$F170,FR$6&lt;=$H170)*(FQ$6-$F170+1),$J170/2,$M170,TRUE))/(1-2*_xlfn.NORM.DIST(0,$J170/2,$M170,TRUE))*$D170+($K170="Steady Growth")*(AND(FR$6&gt;=$F170,FR$6&lt;=$H170)*((FR$6-$F170+1)/($J170*($J170+1)/2)*$D170))+($K170="custom")*CustCF!FL170</f>
        <v/>
      </c>
      <c r="FS170" s="87">
        <f>($K170="Bell Curve")*(_xlfn.NORM.DIST(AND(FS$6&gt;=$F170,FS$6&lt;=$H170)*(FS$6-$F170+1),$J170/2,$M170,TRUE)-_xlfn.NORM.DIST(AND(FS$6&gt;=$F170,FS$6&lt;=$H170)*(FR$6-$F170+1),$J170/2,$M170,TRUE))/(1-2*_xlfn.NORM.DIST(0,$J170/2,$M170,TRUE))*$D170+($K170="Steady Growth")*(AND(FS$6&gt;=$F170,FS$6&lt;=$H170)*((FS$6-$F170+1)/($J170*($J170+1)/2)*$D170))+($K170="custom")*CustCF!FM170</f>
        <v/>
      </c>
      <c r="FT170" s="87">
        <f>($K170="Bell Curve")*(_xlfn.NORM.DIST(AND(FT$6&gt;=$F170,FT$6&lt;=$H170)*(FT$6-$F170+1),$J170/2,$M170,TRUE)-_xlfn.NORM.DIST(AND(FT$6&gt;=$F170,FT$6&lt;=$H170)*(FS$6-$F170+1),$J170/2,$M170,TRUE))/(1-2*_xlfn.NORM.DIST(0,$J170/2,$M170,TRUE))*$D170+($K170="Steady Growth")*(AND(FT$6&gt;=$F170,FT$6&lt;=$H170)*((FT$6-$F170+1)/($J170*($J170+1)/2)*$D170))+($K170="custom")*CustCF!FN170</f>
        <v/>
      </c>
      <c r="FU170" s="87">
        <f>($K170="Bell Curve")*(_xlfn.NORM.DIST(AND(FU$6&gt;=$F170,FU$6&lt;=$H170)*(FU$6-$F170+1),$J170/2,$M170,TRUE)-_xlfn.NORM.DIST(AND(FU$6&gt;=$F170,FU$6&lt;=$H170)*(FT$6-$F170+1),$J170/2,$M170,TRUE))/(1-2*_xlfn.NORM.DIST(0,$J170/2,$M170,TRUE))*$D170+($K170="Steady Growth")*(AND(FU$6&gt;=$F170,FU$6&lt;=$H170)*((FU$6-$F170+1)/($J170*($J170+1)/2)*$D170))+($K170="custom")*CustCF!FO170</f>
        <v/>
      </c>
      <c r="FV170" s="87">
        <f>($K170="Bell Curve")*(_xlfn.NORM.DIST(AND(FV$6&gt;=$F170,FV$6&lt;=$H170)*(FV$6-$F170+1),$J170/2,$M170,TRUE)-_xlfn.NORM.DIST(AND(FV$6&gt;=$F170,FV$6&lt;=$H170)*(FU$6-$F170+1),$J170/2,$M170,TRUE))/(1-2*_xlfn.NORM.DIST(0,$J170/2,$M170,TRUE))*$D170+($K170="Steady Growth")*(AND(FV$6&gt;=$F170,FV$6&lt;=$H170)*((FV$6-$F170+1)/($J170*($J170+1)/2)*$D170))+($K170="custom")*CustCF!FP170</f>
        <v/>
      </c>
      <c r="FW170" s="87">
        <f>($K170="Bell Curve")*(_xlfn.NORM.DIST(AND(FW$6&gt;=$F170,FW$6&lt;=$H170)*(FW$6-$F170+1),$J170/2,$M170,TRUE)-_xlfn.NORM.DIST(AND(FW$6&gt;=$F170,FW$6&lt;=$H170)*(FV$6-$F170+1),$J170/2,$M170,TRUE))/(1-2*_xlfn.NORM.DIST(0,$J170/2,$M170,TRUE))*$D170+($K170="Steady Growth")*(AND(FW$6&gt;=$F170,FW$6&lt;=$H170)*((FW$6-$F170+1)/($J170*($J170+1)/2)*$D170))+($K170="custom")*CustCF!FQ170</f>
        <v/>
      </c>
      <c r="FX170" s="87">
        <f>($K170="Bell Curve")*(_xlfn.NORM.DIST(AND(FX$6&gt;=$F170,FX$6&lt;=$H170)*(FX$6-$F170+1),$J170/2,$M170,TRUE)-_xlfn.NORM.DIST(AND(FX$6&gt;=$F170,FX$6&lt;=$H170)*(FW$6-$F170+1),$J170/2,$M170,TRUE))/(1-2*_xlfn.NORM.DIST(0,$J170/2,$M170,TRUE))*$D170+($K170="Steady Growth")*(AND(FX$6&gt;=$F170,FX$6&lt;=$H170)*((FX$6-$F170+1)/($J170*($J170+1)/2)*$D170))+($K170="custom")*CustCF!FR170</f>
        <v/>
      </c>
      <c r="FY170" s="87">
        <f>($K170="Bell Curve")*(_xlfn.NORM.DIST(AND(FY$6&gt;=$F170,FY$6&lt;=$H170)*(FY$6-$F170+1),$J170/2,$M170,TRUE)-_xlfn.NORM.DIST(AND(FY$6&gt;=$F170,FY$6&lt;=$H170)*(FX$6-$F170+1),$J170/2,$M170,TRUE))/(1-2*_xlfn.NORM.DIST(0,$J170/2,$M170,TRUE))*$D170+($K170="Steady Growth")*(AND(FY$6&gt;=$F170,FY$6&lt;=$H170)*((FY$6-$F170+1)/($J170*($J170+1)/2)*$D170))+($K170="custom")*CustCF!FS170</f>
        <v/>
      </c>
      <c r="FZ170" s="87">
        <f>($K170="Bell Curve")*(_xlfn.NORM.DIST(AND(FZ$6&gt;=$F170,FZ$6&lt;=$H170)*(FZ$6-$F170+1),$J170/2,$M170,TRUE)-_xlfn.NORM.DIST(AND(FZ$6&gt;=$F170,FZ$6&lt;=$H170)*(FY$6-$F170+1),$J170/2,$M170,TRUE))/(1-2*_xlfn.NORM.DIST(0,$J170/2,$M170,TRUE))*$D170+($K170="Steady Growth")*(AND(FZ$6&gt;=$F170,FZ$6&lt;=$H170)*((FZ$6-$F170+1)/($J170*($J170+1)/2)*$D170))+($K170="custom")*CustCF!FT170</f>
        <v/>
      </c>
      <c r="GA170" s="87">
        <f>($K170="Bell Curve")*(_xlfn.NORM.DIST(AND(GA$6&gt;=$F170,GA$6&lt;=$H170)*(GA$6-$F170+1),$J170/2,$M170,TRUE)-_xlfn.NORM.DIST(AND(GA$6&gt;=$F170,GA$6&lt;=$H170)*(FZ$6-$F170+1),$J170/2,$M170,TRUE))/(1-2*_xlfn.NORM.DIST(0,$J170/2,$M170,TRUE))*$D170+($K170="Steady Growth")*(AND(GA$6&gt;=$F170,GA$6&lt;=$H170)*((GA$6-$F170+1)/($J170*($J170+1)/2)*$D170))+($K170="custom")*CustCF!FU170</f>
        <v/>
      </c>
      <c r="GB170" s="87">
        <f>($K170="Bell Curve")*(_xlfn.NORM.DIST(AND(GB$6&gt;=$F170,GB$6&lt;=$H170)*(GB$6-$F170+1),$J170/2,$M170,TRUE)-_xlfn.NORM.DIST(AND(GB$6&gt;=$F170,GB$6&lt;=$H170)*(GA$6-$F170+1),$J170/2,$M170,TRUE))/(1-2*_xlfn.NORM.DIST(0,$J170/2,$M170,TRUE))*$D170+($K170="Steady Growth")*(AND(GB$6&gt;=$F170,GB$6&lt;=$H170)*((GB$6-$F170+1)/($J170*($J170+1)/2)*$D170))+($K170="custom")*CustCF!FV170</f>
        <v/>
      </c>
      <c r="GC170" s="87">
        <f>($K170="Bell Curve")*(_xlfn.NORM.DIST(AND(GC$6&gt;=$F170,GC$6&lt;=$H170)*(GC$6-$F170+1),$J170/2,$M170,TRUE)-_xlfn.NORM.DIST(AND(GC$6&gt;=$F170,GC$6&lt;=$H170)*(GB$6-$F170+1),$J170/2,$M170,TRUE))/(1-2*_xlfn.NORM.DIST(0,$J170/2,$M170,TRUE))*$D170+($K170="Steady Growth")*(AND(GC$6&gt;=$F170,GC$6&lt;=$H170)*((GC$6-$F170+1)/($J170*($J170+1)/2)*$D170))+($K170="custom")*CustCF!FW170</f>
        <v/>
      </c>
      <c r="GD170" s="87">
        <f>($K170="Bell Curve")*(_xlfn.NORM.DIST(AND(GD$6&gt;=$F170,GD$6&lt;=$H170)*(GD$6-$F170+1),$J170/2,$M170,TRUE)-_xlfn.NORM.DIST(AND(GD$6&gt;=$F170,GD$6&lt;=$H170)*(GC$6-$F170+1),$J170/2,$M170,TRUE))/(1-2*_xlfn.NORM.DIST(0,$J170/2,$M170,TRUE))*$D170+($K170="Steady Growth")*(AND(GD$6&gt;=$F170,GD$6&lt;=$H170)*((GD$6-$F170+1)/($J170*($J170+1)/2)*$D170))+($K170="custom")*CustCF!FX170</f>
        <v/>
      </c>
      <c r="GE170" s="87">
        <f>($K170="Bell Curve")*(_xlfn.NORM.DIST(AND(GE$6&gt;=$F170,GE$6&lt;=$H170)*(GE$6-$F170+1),$J170/2,$M170,TRUE)-_xlfn.NORM.DIST(AND(GE$6&gt;=$F170,GE$6&lt;=$H170)*(GD$6-$F170+1),$J170/2,$M170,TRUE))/(1-2*_xlfn.NORM.DIST(0,$J170/2,$M170,TRUE))*$D170+($K170="Steady Growth")*(AND(GE$6&gt;=$F170,GE$6&lt;=$H170)*((GE$6-$F170+1)/($J170*($J170+1)/2)*$D170))+($K170="custom")*CustCF!FY170</f>
        <v/>
      </c>
      <c r="GF170" s="87">
        <f>($K170="Bell Curve")*(_xlfn.NORM.DIST(AND(GF$6&gt;=$F170,GF$6&lt;=$H170)*(GF$6-$F170+1),$J170/2,$M170,TRUE)-_xlfn.NORM.DIST(AND(GF$6&gt;=$F170,GF$6&lt;=$H170)*(GE$6-$F170+1),$J170/2,$M170,TRUE))/(1-2*_xlfn.NORM.DIST(0,$J170/2,$M170,TRUE))*$D170+($K170="Steady Growth")*(AND(GF$6&gt;=$F170,GF$6&lt;=$H170)*((GF$6-$F170+1)/($J170*($J170+1)/2)*$D170))+($K170="custom")*CustCF!FZ170</f>
        <v/>
      </c>
      <c r="GG170" s="87">
        <f>($K170="Bell Curve")*(_xlfn.NORM.DIST(AND(GG$6&gt;=$F170,GG$6&lt;=$H170)*(GG$6-$F170+1),$J170/2,$M170,TRUE)-_xlfn.NORM.DIST(AND(GG$6&gt;=$F170,GG$6&lt;=$H170)*(GF$6-$F170+1),$J170/2,$M170,TRUE))/(1-2*_xlfn.NORM.DIST(0,$J170/2,$M170,TRUE))*$D170+($K170="Steady Growth")*(AND(GG$6&gt;=$F170,GG$6&lt;=$H170)*((GG$6-$F170+1)/($J170*($J170+1)/2)*$D170))+($K170="custom")*CustCF!GA170</f>
        <v/>
      </c>
      <c r="GH170" s="87">
        <f>($K170="Bell Curve")*(_xlfn.NORM.DIST(AND(GH$6&gt;=$F170,GH$6&lt;=$H170)*(GH$6-$F170+1),$J170/2,$M170,TRUE)-_xlfn.NORM.DIST(AND(GH$6&gt;=$F170,GH$6&lt;=$H170)*(GG$6-$F170+1),$J170/2,$M170,TRUE))/(1-2*_xlfn.NORM.DIST(0,$J170/2,$M170,TRUE))*$D170+($K170="Steady Growth")*(AND(GH$6&gt;=$F170,GH$6&lt;=$H170)*((GH$6-$F170+1)/($J170*($J170+1)/2)*$D170))+($K170="custom")*CustCF!GB170</f>
        <v/>
      </c>
      <c r="GI170" s="87">
        <f>($K170="Bell Curve")*(_xlfn.NORM.DIST(AND(GI$6&gt;=$F170,GI$6&lt;=$H170)*(GI$6-$F170+1),$J170/2,$M170,TRUE)-_xlfn.NORM.DIST(AND(GI$6&gt;=$F170,GI$6&lt;=$H170)*(GH$6-$F170+1),$J170/2,$M170,TRUE))/(1-2*_xlfn.NORM.DIST(0,$J170/2,$M170,TRUE))*$D170+($K170="Steady Growth")*(AND(GI$6&gt;=$F170,GI$6&lt;=$H170)*((GI$6-$F170+1)/($J170*($J170+1)/2)*$D170))+($K170="custom")*CustCF!GC170</f>
        <v/>
      </c>
      <c r="GJ170" s="87">
        <f>($K170="Bell Curve")*(_xlfn.NORM.DIST(AND(GJ$6&gt;=$F170,GJ$6&lt;=$H170)*(GJ$6-$F170+1),$J170/2,$M170,TRUE)-_xlfn.NORM.DIST(AND(GJ$6&gt;=$F170,GJ$6&lt;=$H170)*(GI$6-$F170+1),$J170/2,$M170,TRUE))/(1-2*_xlfn.NORM.DIST(0,$J170/2,$M170,TRUE))*$D170+($K170="Steady Growth")*(AND(GJ$6&gt;=$F170,GJ$6&lt;=$H170)*((GJ$6-$F170+1)/($J170*($J170+1)/2)*$D170))+($K170="custom")*CustCF!GD170</f>
        <v/>
      </c>
      <c r="GK170" s="87">
        <f>($K170="Bell Curve")*(_xlfn.NORM.DIST(AND(GK$6&gt;=$F170,GK$6&lt;=$H170)*(GK$6-$F170+1),$J170/2,$M170,TRUE)-_xlfn.NORM.DIST(AND(GK$6&gt;=$F170,GK$6&lt;=$H170)*(GJ$6-$F170+1),$J170/2,$M170,TRUE))/(1-2*_xlfn.NORM.DIST(0,$J170/2,$M170,TRUE))*$D170+($K170="Steady Growth")*(AND(GK$6&gt;=$F170,GK$6&lt;=$H170)*((GK$6-$F170+1)/($J170*($J170+1)/2)*$D170))+($K170="custom")*CustCF!GE170</f>
        <v/>
      </c>
      <c r="GL170" s="87">
        <f>($K170="Bell Curve")*(_xlfn.NORM.DIST(AND(GL$6&gt;=$F170,GL$6&lt;=$H170)*(GL$6-$F170+1),$J170/2,$M170,TRUE)-_xlfn.NORM.DIST(AND(GL$6&gt;=$F170,GL$6&lt;=$H170)*(GK$6-$F170+1),$J170/2,$M170,TRUE))/(1-2*_xlfn.NORM.DIST(0,$J170/2,$M170,TRUE))*$D170+($K170="Steady Growth")*(AND(GL$6&gt;=$F170,GL$6&lt;=$H170)*((GL$6-$F170+1)/($J170*($J170+1)/2)*$D170))+($K170="custom")*CustCF!GF170</f>
        <v/>
      </c>
      <c r="GM170" s="87">
        <f>($K170="Bell Curve")*(_xlfn.NORM.DIST(AND(GM$6&gt;=$F170,GM$6&lt;=$H170)*(GM$6-$F170+1),$J170/2,$M170,TRUE)-_xlfn.NORM.DIST(AND(GM$6&gt;=$F170,GM$6&lt;=$H170)*(GL$6-$F170+1),$J170/2,$M170,TRUE))/(1-2*_xlfn.NORM.DIST(0,$J170/2,$M170,TRUE))*$D170+($K170="Steady Growth")*(AND(GM$6&gt;=$F170,GM$6&lt;=$H170)*((GM$6-$F170+1)/($J170*($J170+1)/2)*$D170))+($K170="custom")*CustCF!GG170</f>
        <v/>
      </c>
      <c r="GN170" s="257">
        <f>($K170="Bell Curve")*(_xlfn.NORM.DIST(AND(GN$6&gt;=$F170,GN$6&lt;=$H170)*(GN$6-$F170+1),$J170/2,$M170,TRUE)-_xlfn.NORM.DIST(AND(GN$6&gt;=$F170,GN$6&lt;=$H170)*(GM$6-$F170+1),$J170/2,$M170,TRUE))/(1-2*_xlfn.NORM.DIST(0,$J170/2,$M170,TRUE))*$D170+($K170="Steady Growth")*(AND(GN$6&gt;=$F170,GN$6&lt;=$H170)*((GN$6-$F170+1)/($J170*($J170+1)/2)*$D170))+($K170="custom")*CustCF!GH170</f>
        <v/>
      </c>
      <c r="GO170" s="1" t="n"/>
      <c r="GP170" s="63" t="n"/>
    </row>
    <row r="171" hidden="1" outlineLevel="1">
      <c r="A171" s="1" t="n"/>
      <c r="B171" s="1" t="n"/>
      <c r="C171" s="251">
        <f>Budget!AJ22</f>
        <v/>
      </c>
      <c r="D171" s="14">
        <f>Budget!AK22</f>
        <v/>
      </c>
      <c r="E171" s="14">
        <f>IF(D171&lt;&gt;0,F171,"")</f>
        <v/>
      </c>
      <c r="F171" s="252" t="n">
        <v>0</v>
      </c>
      <c r="G171" s="921">
        <f>IF(L171="custom",CustCF!F171,INDEX($P$8:$EW$8,MATCH(F171,$P$6:$EW$6,0)))</f>
        <v/>
      </c>
      <c r="H171" s="252" t="n">
        <v>0</v>
      </c>
      <c r="I171" s="921">
        <f>IF(L171="custom",CustCF!G171,INDEX($P$8:$EW$8,MATCH(H171,$P$6:$EW$6,0)))</f>
        <v/>
      </c>
      <c r="J171" s="93">
        <f>H171-F171+1</f>
        <v/>
      </c>
      <c r="K171" s="254" t="inlineStr">
        <is>
          <t>Bell Curve</t>
        </is>
      </c>
      <c r="L171" s="255" t="inlineStr">
        <is>
          <t>Flat (9)</t>
        </is>
      </c>
      <c r="M171" s="256">
        <f>INDEX($D$261:$D$266,MATCH(L171,$C$261:$C$266,0))</f>
        <v/>
      </c>
      <c r="N171" s="13">
        <f>SUM(P171:GN171)</f>
        <v/>
      </c>
      <c r="O171" s="14" t="n"/>
      <c r="P171" s="87">
        <f>($K171="Bell Curve")*(_xlfn.NORM.DIST(AND(P$6&gt;=$F171,P$6&lt;=$H171)*(P$6-$F171+1),$J171/2,$M171,TRUE)-_xlfn.NORM.DIST(AND(P$6&gt;=$F171,P$6&lt;=$H171)*(O$6-$F171+1),$J171/2,$M171,TRUE))/(1-2*_xlfn.NORM.DIST(0,$J171/2,$M171,TRUE))*$D171+($K171="Steady Growth")*(AND(P$6&gt;=$F171,P$6&lt;=$H171)*((P$6-$F171+1)/($J171*($J171+1)/2)*$D171))+($K171="custom")*CustCF!J171</f>
        <v/>
      </c>
      <c r="Q171" s="87">
        <f>($K171="Bell Curve")*(_xlfn.NORM.DIST(AND(Q$6&gt;=$F171,Q$6&lt;=$H171)*(Q$6-$F171+1),$J171/2,$M171,TRUE)-_xlfn.NORM.DIST(AND(Q$6&gt;=$F171,Q$6&lt;=$H171)*(P$6-$F171+1),$J171/2,$M171,TRUE))/(1-2*_xlfn.NORM.DIST(0,$J171/2,$M171,TRUE))*$D171+($K171="Steady Growth")*(AND(Q$6&gt;=$F171,Q$6&lt;=$H171)*((Q$6-$F171+1)/($J171*($J171+1)/2)*$D171))+($K171="custom")*CustCF!K171</f>
        <v/>
      </c>
      <c r="R171" s="87">
        <f>($K171="Bell Curve")*(_xlfn.NORM.DIST(AND(R$6&gt;=$F171,R$6&lt;=$H171)*(R$6-$F171+1),$J171/2,$M171,TRUE)-_xlfn.NORM.DIST(AND(R$6&gt;=$F171,R$6&lt;=$H171)*(Q$6-$F171+1),$J171/2,$M171,TRUE))/(1-2*_xlfn.NORM.DIST(0,$J171/2,$M171,TRUE))*$D171+($K171="Steady Growth")*(AND(R$6&gt;=$F171,R$6&lt;=$H171)*((R$6-$F171+1)/($J171*($J171+1)/2)*$D171))+($K171="custom")*CustCF!L171</f>
        <v/>
      </c>
      <c r="S171" s="87">
        <f>($K171="Bell Curve")*(_xlfn.NORM.DIST(AND(S$6&gt;=$F171,S$6&lt;=$H171)*(S$6-$F171+1),$J171/2,$M171,TRUE)-_xlfn.NORM.DIST(AND(S$6&gt;=$F171,S$6&lt;=$H171)*(R$6-$F171+1),$J171/2,$M171,TRUE))/(1-2*_xlfn.NORM.DIST(0,$J171/2,$M171,TRUE))*$D171+($K171="Steady Growth")*(AND(S$6&gt;=$F171,S$6&lt;=$H171)*((S$6-$F171+1)/($J171*($J171+1)/2)*$D171))+($K171="custom")*CustCF!M171</f>
        <v/>
      </c>
      <c r="T171" s="87">
        <f>($K171="Bell Curve")*(_xlfn.NORM.DIST(AND(T$6&gt;=$F171,T$6&lt;=$H171)*(T$6-$F171+1),$J171/2,$M171,TRUE)-_xlfn.NORM.DIST(AND(T$6&gt;=$F171,T$6&lt;=$H171)*(S$6-$F171+1),$J171/2,$M171,TRUE))/(1-2*_xlfn.NORM.DIST(0,$J171/2,$M171,TRUE))*$D171+($K171="Steady Growth")*(AND(T$6&gt;=$F171,T$6&lt;=$H171)*((T$6-$F171+1)/($J171*($J171+1)/2)*$D171))+($K171="custom")*CustCF!N171</f>
        <v/>
      </c>
      <c r="U171" s="87">
        <f>($K171="Bell Curve")*(_xlfn.NORM.DIST(AND(U$6&gt;=$F171,U$6&lt;=$H171)*(U$6-$F171+1),$J171/2,$M171,TRUE)-_xlfn.NORM.DIST(AND(U$6&gt;=$F171,U$6&lt;=$H171)*(T$6-$F171+1),$J171/2,$M171,TRUE))/(1-2*_xlfn.NORM.DIST(0,$J171/2,$M171,TRUE))*$D171+($K171="Steady Growth")*(AND(U$6&gt;=$F171,U$6&lt;=$H171)*((U$6-$F171+1)/($J171*($J171+1)/2)*$D171))+($K171="custom")*CustCF!O171</f>
        <v/>
      </c>
      <c r="V171" s="87">
        <f>($K171="Bell Curve")*(_xlfn.NORM.DIST(AND(V$6&gt;=$F171,V$6&lt;=$H171)*(V$6-$F171+1),$J171/2,$M171,TRUE)-_xlfn.NORM.DIST(AND(V$6&gt;=$F171,V$6&lt;=$H171)*(U$6-$F171+1),$J171/2,$M171,TRUE))/(1-2*_xlfn.NORM.DIST(0,$J171/2,$M171,TRUE))*$D171+($K171="Steady Growth")*(AND(V$6&gt;=$F171,V$6&lt;=$H171)*((V$6-$F171+1)/($J171*($J171+1)/2)*$D171))+($K171="custom")*CustCF!P171</f>
        <v/>
      </c>
      <c r="W171" s="87">
        <f>($K171="Bell Curve")*(_xlfn.NORM.DIST(AND(W$6&gt;=$F171,W$6&lt;=$H171)*(W$6-$F171+1),$J171/2,$M171,TRUE)-_xlfn.NORM.DIST(AND(W$6&gt;=$F171,W$6&lt;=$H171)*(V$6-$F171+1),$J171/2,$M171,TRUE))/(1-2*_xlfn.NORM.DIST(0,$J171/2,$M171,TRUE))*$D171+($K171="Steady Growth")*(AND(W$6&gt;=$F171,W$6&lt;=$H171)*((W$6-$F171+1)/($J171*($J171+1)/2)*$D171))+($K171="custom")*CustCF!Q171</f>
        <v/>
      </c>
      <c r="X171" s="87">
        <f>($K171="Bell Curve")*(_xlfn.NORM.DIST(AND(X$6&gt;=$F171,X$6&lt;=$H171)*(X$6-$F171+1),$J171/2,$M171,TRUE)-_xlfn.NORM.DIST(AND(X$6&gt;=$F171,X$6&lt;=$H171)*(W$6-$F171+1),$J171/2,$M171,TRUE))/(1-2*_xlfn.NORM.DIST(0,$J171/2,$M171,TRUE))*$D171+($K171="Steady Growth")*(AND(X$6&gt;=$F171,X$6&lt;=$H171)*((X$6-$F171+1)/($J171*($J171+1)/2)*$D171))+($K171="custom")*CustCF!R171</f>
        <v/>
      </c>
      <c r="Y171" s="87">
        <f>($K171="Bell Curve")*(_xlfn.NORM.DIST(AND(Y$6&gt;=$F171,Y$6&lt;=$H171)*(Y$6-$F171+1),$J171/2,$M171,TRUE)-_xlfn.NORM.DIST(AND(Y$6&gt;=$F171,Y$6&lt;=$H171)*(X$6-$F171+1),$J171/2,$M171,TRUE))/(1-2*_xlfn.NORM.DIST(0,$J171/2,$M171,TRUE))*$D171+($K171="Steady Growth")*(AND(Y$6&gt;=$F171,Y$6&lt;=$H171)*((Y$6-$F171+1)/($J171*($J171+1)/2)*$D171))+($K171="custom")*CustCF!S171</f>
        <v/>
      </c>
      <c r="Z171" s="87">
        <f>($K171="Bell Curve")*(_xlfn.NORM.DIST(AND(Z$6&gt;=$F171,Z$6&lt;=$H171)*(Z$6-$F171+1),$J171/2,$M171,TRUE)-_xlfn.NORM.DIST(AND(Z$6&gt;=$F171,Z$6&lt;=$H171)*(Y$6-$F171+1),$J171/2,$M171,TRUE))/(1-2*_xlfn.NORM.DIST(0,$J171/2,$M171,TRUE))*$D171+($K171="Steady Growth")*(AND(Z$6&gt;=$F171,Z$6&lt;=$H171)*((Z$6-$F171+1)/($J171*($J171+1)/2)*$D171))+($K171="custom")*CustCF!T171</f>
        <v/>
      </c>
      <c r="AA171" s="87">
        <f>($K171="Bell Curve")*(_xlfn.NORM.DIST(AND(AA$6&gt;=$F171,AA$6&lt;=$H171)*(AA$6-$F171+1),$J171/2,$M171,TRUE)-_xlfn.NORM.DIST(AND(AA$6&gt;=$F171,AA$6&lt;=$H171)*(Z$6-$F171+1),$J171/2,$M171,TRUE))/(1-2*_xlfn.NORM.DIST(0,$J171/2,$M171,TRUE))*$D171+($K171="Steady Growth")*(AND(AA$6&gt;=$F171,AA$6&lt;=$H171)*((AA$6-$F171+1)/($J171*($J171+1)/2)*$D171))+($K171="custom")*CustCF!U171</f>
        <v/>
      </c>
      <c r="AB171" s="87">
        <f>($K171="Bell Curve")*(_xlfn.NORM.DIST(AND(AB$6&gt;=$F171,AB$6&lt;=$H171)*(AB$6-$F171+1),$J171/2,$M171,TRUE)-_xlfn.NORM.DIST(AND(AB$6&gt;=$F171,AB$6&lt;=$H171)*(AA$6-$F171+1),$J171/2,$M171,TRUE))/(1-2*_xlfn.NORM.DIST(0,$J171/2,$M171,TRUE))*$D171+($K171="Steady Growth")*(AND(AB$6&gt;=$F171,AB$6&lt;=$H171)*((AB$6-$F171+1)/($J171*($J171+1)/2)*$D171))+($K171="custom")*CustCF!V171</f>
        <v/>
      </c>
      <c r="AC171" s="87">
        <f>($K171="Bell Curve")*(_xlfn.NORM.DIST(AND(AC$6&gt;=$F171,AC$6&lt;=$H171)*(AC$6-$F171+1),$J171/2,$M171,TRUE)-_xlfn.NORM.DIST(AND(AC$6&gt;=$F171,AC$6&lt;=$H171)*(AB$6-$F171+1),$J171/2,$M171,TRUE))/(1-2*_xlfn.NORM.DIST(0,$J171/2,$M171,TRUE))*$D171+($K171="Steady Growth")*(AND(AC$6&gt;=$F171,AC$6&lt;=$H171)*((AC$6-$F171+1)/($J171*($J171+1)/2)*$D171))+($K171="custom")*CustCF!W171</f>
        <v/>
      </c>
      <c r="AD171" s="87">
        <f>($K171="Bell Curve")*(_xlfn.NORM.DIST(AND(AD$6&gt;=$F171,AD$6&lt;=$H171)*(AD$6-$F171+1),$J171/2,$M171,TRUE)-_xlfn.NORM.DIST(AND(AD$6&gt;=$F171,AD$6&lt;=$H171)*(AC$6-$F171+1),$J171/2,$M171,TRUE))/(1-2*_xlfn.NORM.DIST(0,$J171/2,$M171,TRUE))*$D171+($K171="Steady Growth")*(AND(AD$6&gt;=$F171,AD$6&lt;=$H171)*((AD$6-$F171+1)/($J171*($J171+1)/2)*$D171))+($K171="custom")*CustCF!X171</f>
        <v/>
      </c>
      <c r="AE171" s="87">
        <f>($K171="Bell Curve")*(_xlfn.NORM.DIST(AND(AE$6&gt;=$F171,AE$6&lt;=$H171)*(AE$6-$F171+1),$J171/2,$M171,TRUE)-_xlfn.NORM.DIST(AND(AE$6&gt;=$F171,AE$6&lt;=$H171)*(AD$6-$F171+1),$J171/2,$M171,TRUE))/(1-2*_xlfn.NORM.DIST(0,$J171/2,$M171,TRUE))*$D171+($K171="Steady Growth")*(AND(AE$6&gt;=$F171,AE$6&lt;=$H171)*((AE$6-$F171+1)/($J171*($J171+1)/2)*$D171))+($K171="custom")*CustCF!Y171</f>
        <v/>
      </c>
      <c r="AF171" s="87">
        <f>($K171="Bell Curve")*(_xlfn.NORM.DIST(AND(AF$6&gt;=$F171,AF$6&lt;=$H171)*(AF$6-$F171+1),$J171/2,$M171,TRUE)-_xlfn.NORM.DIST(AND(AF$6&gt;=$F171,AF$6&lt;=$H171)*(AE$6-$F171+1),$J171/2,$M171,TRUE))/(1-2*_xlfn.NORM.DIST(0,$J171/2,$M171,TRUE))*$D171+($K171="Steady Growth")*(AND(AF$6&gt;=$F171,AF$6&lt;=$H171)*((AF$6-$F171+1)/($J171*($J171+1)/2)*$D171))+($K171="custom")*CustCF!Z171</f>
        <v/>
      </c>
      <c r="AG171" s="87">
        <f>($K171="Bell Curve")*(_xlfn.NORM.DIST(AND(AG$6&gt;=$F171,AG$6&lt;=$H171)*(AG$6-$F171+1),$J171/2,$M171,TRUE)-_xlfn.NORM.DIST(AND(AG$6&gt;=$F171,AG$6&lt;=$H171)*(AF$6-$F171+1),$J171/2,$M171,TRUE))/(1-2*_xlfn.NORM.DIST(0,$J171/2,$M171,TRUE))*$D171+($K171="Steady Growth")*(AND(AG$6&gt;=$F171,AG$6&lt;=$H171)*((AG$6-$F171+1)/($J171*($J171+1)/2)*$D171))+($K171="custom")*CustCF!AA171</f>
        <v/>
      </c>
      <c r="AH171" s="87">
        <f>($K171="Bell Curve")*(_xlfn.NORM.DIST(AND(AH$6&gt;=$F171,AH$6&lt;=$H171)*(AH$6-$F171+1),$J171/2,$M171,TRUE)-_xlfn.NORM.DIST(AND(AH$6&gt;=$F171,AH$6&lt;=$H171)*(AG$6-$F171+1),$J171/2,$M171,TRUE))/(1-2*_xlfn.NORM.DIST(0,$J171/2,$M171,TRUE))*$D171+($K171="Steady Growth")*(AND(AH$6&gt;=$F171,AH$6&lt;=$H171)*((AH$6-$F171+1)/($J171*($J171+1)/2)*$D171))+($K171="custom")*CustCF!AB171</f>
        <v/>
      </c>
      <c r="AI171" s="87">
        <f>($K171="Bell Curve")*(_xlfn.NORM.DIST(AND(AI$6&gt;=$F171,AI$6&lt;=$H171)*(AI$6-$F171+1),$J171/2,$M171,TRUE)-_xlfn.NORM.DIST(AND(AI$6&gt;=$F171,AI$6&lt;=$H171)*(AH$6-$F171+1),$J171/2,$M171,TRUE))/(1-2*_xlfn.NORM.DIST(0,$J171/2,$M171,TRUE))*$D171+($K171="Steady Growth")*(AND(AI$6&gt;=$F171,AI$6&lt;=$H171)*((AI$6-$F171+1)/($J171*($J171+1)/2)*$D171))+($K171="custom")*CustCF!AC171</f>
        <v/>
      </c>
      <c r="AJ171" s="87">
        <f>($K171="Bell Curve")*(_xlfn.NORM.DIST(AND(AJ$6&gt;=$F171,AJ$6&lt;=$H171)*(AJ$6-$F171+1),$J171/2,$M171,TRUE)-_xlfn.NORM.DIST(AND(AJ$6&gt;=$F171,AJ$6&lt;=$H171)*(AI$6-$F171+1),$J171/2,$M171,TRUE))/(1-2*_xlfn.NORM.DIST(0,$J171/2,$M171,TRUE))*$D171+($K171="Steady Growth")*(AND(AJ$6&gt;=$F171,AJ$6&lt;=$H171)*((AJ$6-$F171+1)/($J171*($J171+1)/2)*$D171))+($K171="custom")*CustCF!AD171</f>
        <v/>
      </c>
      <c r="AK171" s="87">
        <f>($K171="Bell Curve")*(_xlfn.NORM.DIST(AND(AK$6&gt;=$F171,AK$6&lt;=$H171)*(AK$6-$F171+1),$J171/2,$M171,TRUE)-_xlfn.NORM.DIST(AND(AK$6&gt;=$F171,AK$6&lt;=$H171)*(AJ$6-$F171+1),$J171/2,$M171,TRUE))/(1-2*_xlfn.NORM.DIST(0,$J171/2,$M171,TRUE))*$D171+($K171="Steady Growth")*(AND(AK$6&gt;=$F171,AK$6&lt;=$H171)*((AK$6-$F171+1)/($J171*($J171+1)/2)*$D171))+($K171="custom")*CustCF!AE171</f>
        <v/>
      </c>
      <c r="AL171" s="87">
        <f>($K171="Bell Curve")*(_xlfn.NORM.DIST(AND(AL$6&gt;=$F171,AL$6&lt;=$H171)*(AL$6-$F171+1),$J171/2,$M171,TRUE)-_xlfn.NORM.DIST(AND(AL$6&gt;=$F171,AL$6&lt;=$H171)*(AK$6-$F171+1),$J171/2,$M171,TRUE))/(1-2*_xlfn.NORM.DIST(0,$J171/2,$M171,TRUE))*$D171+($K171="Steady Growth")*(AND(AL$6&gt;=$F171,AL$6&lt;=$H171)*((AL$6-$F171+1)/($J171*($J171+1)/2)*$D171))+($K171="custom")*CustCF!AF171</f>
        <v/>
      </c>
      <c r="AM171" s="87">
        <f>($K171="Bell Curve")*(_xlfn.NORM.DIST(AND(AM$6&gt;=$F171,AM$6&lt;=$H171)*(AM$6-$F171+1),$J171/2,$M171,TRUE)-_xlfn.NORM.DIST(AND(AM$6&gt;=$F171,AM$6&lt;=$H171)*(AL$6-$F171+1),$J171/2,$M171,TRUE))/(1-2*_xlfn.NORM.DIST(0,$J171/2,$M171,TRUE))*$D171+($K171="Steady Growth")*(AND(AM$6&gt;=$F171,AM$6&lt;=$H171)*((AM$6-$F171+1)/($J171*($J171+1)/2)*$D171))+($K171="custom")*CustCF!AG171</f>
        <v/>
      </c>
      <c r="AN171" s="87">
        <f>($K171="Bell Curve")*(_xlfn.NORM.DIST(AND(AN$6&gt;=$F171,AN$6&lt;=$H171)*(AN$6-$F171+1),$J171/2,$M171,TRUE)-_xlfn.NORM.DIST(AND(AN$6&gt;=$F171,AN$6&lt;=$H171)*(AM$6-$F171+1),$J171/2,$M171,TRUE))/(1-2*_xlfn.NORM.DIST(0,$J171/2,$M171,TRUE))*$D171+($K171="Steady Growth")*(AND(AN$6&gt;=$F171,AN$6&lt;=$H171)*((AN$6-$F171+1)/($J171*($J171+1)/2)*$D171))+($K171="custom")*CustCF!AH171</f>
        <v/>
      </c>
      <c r="AO171" s="87">
        <f>($K171="Bell Curve")*(_xlfn.NORM.DIST(AND(AO$6&gt;=$F171,AO$6&lt;=$H171)*(AO$6-$F171+1),$J171/2,$M171,TRUE)-_xlfn.NORM.DIST(AND(AO$6&gt;=$F171,AO$6&lt;=$H171)*(AN$6-$F171+1),$J171/2,$M171,TRUE))/(1-2*_xlfn.NORM.DIST(0,$J171/2,$M171,TRUE))*$D171+($K171="Steady Growth")*(AND(AO$6&gt;=$F171,AO$6&lt;=$H171)*((AO$6-$F171+1)/($J171*($J171+1)/2)*$D171))+($K171="custom")*CustCF!AI171</f>
        <v/>
      </c>
      <c r="AP171" s="87">
        <f>($K171="Bell Curve")*(_xlfn.NORM.DIST(AND(AP$6&gt;=$F171,AP$6&lt;=$H171)*(AP$6-$F171+1),$J171/2,$M171,TRUE)-_xlfn.NORM.DIST(AND(AP$6&gt;=$F171,AP$6&lt;=$H171)*(AO$6-$F171+1),$J171/2,$M171,TRUE))/(1-2*_xlfn.NORM.DIST(0,$J171/2,$M171,TRUE))*$D171+($K171="Steady Growth")*(AND(AP$6&gt;=$F171,AP$6&lt;=$H171)*((AP$6-$F171+1)/($J171*($J171+1)/2)*$D171))+($K171="custom")*CustCF!AJ171</f>
        <v/>
      </c>
      <c r="AQ171" s="87">
        <f>($K171="Bell Curve")*(_xlfn.NORM.DIST(AND(AQ$6&gt;=$F171,AQ$6&lt;=$H171)*(AQ$6-$F171+1),$J171/2,$M171,TRUE)-_xlfn.NORM.DIST(AND(AQ$6&gt;=$F171,AQ$6&lt;=$H171)*(AP$6-$F171+1),$J171/2,$M171,TRUE))/(1-2*_xlfn.NORM.DIST(0,$J171/2,$M171,TRUE))*$D171+($K171="Steady Growth")*(AND(AQ$6&gt;=$F171,AQ$6&lt;=$H171)*((AQ$6-$F171+1)/($J171*($J171+1)/2)*$D171))+($K171="custom")*CustCF!AK171</f>
        <v/>
      </c>
      <c r="AR171" s="87">
        <f>($K171="Bell Curve")*(_xlfn.NORM.DIST(AND(AR$6&gt;=$F171,AR$6&lt;=$H171)*(AR$6-$F171+1),$J171/2,$M171,TRUE)-_xlfn.NORM.DIST(AND(AR$6&gt;=$F171,AR$6&lt;=$H171)*(AQ$6-$F171+1),$J171/2,$M171,TRUE))/(1-2*_xlfn.NORM.DIST(0,$J171/2,$M171,TRUE))*$D171+($K171="Steady Growth")*(AND(AR$6&gt;=$F171,AR$6&lt;=$H171)*((AR$6-$F171+1)/($J171*($J171+1)/2)*$D171))+($K171="custom")*CustCF!AL171</f>
        <v/>
      </c>
      <c r="AS171" s="87">
        <f>($K171="Bell Curve")*(_xlfn.NORM.DIST(AND(AS$6&gt;=$F171,AS$6&lt;=$H171)*(AS$6-$F171+1),$J171/2,$M171,TRUE)-_xlfn.NORM.DIST(AND(AS$6&gt;=$F171,AS$6&lt;=$H171)*(AR$6-$F171+1),$J171/2,$M171,TRUE))/(1-2*_xlfn.NORM.DIST(0,$J171/2,$M171,TRUE))*$D171+($K171="Steady Growth")*(AND(AS$6&gt;=$F171,AS$6&lt;=$H171)*((AS$6-$F171+1)/($J171*($J171+1)/2)*$D171))+($K171="custom")*CustCF!AM171</f>
        <v/>
      </c>
      <c r="AT171" s="87">
        <f>($K171="Bell Curve")*(_xlfn.NORM.DIST(AND(AT$6&gt;=$F171,AT$6&lt;=$H171)*(AT$6-$F171+1),$J171/2,$M171,TRUE)-_xlfn.NORM.DIST(AND(AT$6&gt;=$F171,AT$6&lt;=$H171)*(AS$6-$F171+1),$J171/2,$M171,TRUE))/(1-2*_xlfn.NORM.DIST(0,$J171/2,$M171,TRUE))*$D171+($K171="Steady Growth")*(AND(AT$6&gt;=$F171,AT$6&lt;=$H171)*((AT$6-$F171+1)/($J171*($J171+1)/2)*$D171))+($K171="custom")*CustCF!AN171</f>
        <v/>
      </c>
      <c r="AU171" s="87">
        <f>($K171="Bell Curve")*(_xlfn.NORM.DIST(AND(AU$6&gt;=$F171,AU$6&lt;=$H171)*(AU$6-$F171+1),$J171/2,$M171,TRUE)-_xlfn.NORM.DIST(AND(AU$6&gt;=$F171,AU$6&lt;=$H171)*(AT$6-$F171+1),$J171/2,$M171,TRUE))/(1-2*_xlfn.NORM.DIST(0,$J171/2,$M171,TRUE))*$D171+($K171="Steady Growth")*(AND(AU$6&gt;=$F171,AU$6&lt;=$H171)*((AU$6-$F171+1)/($J171*($J171+1)/2)*$D171))+($K171="custom")*CustCF!AO171</f>
        <v/>
      </c>
      <c r="AV171" s="87">
        <f>($K171="Bell Curve")*(_xlfn.NORM.DIST(AND(AV$6&gt;=$F171,AV$6&lt;=$H171)*(AV$6-$F171+1),$J171/2,$M171,TRUE)-_xlfn.NORM.DIST(AND(AV$6&gt;=$F171,AV$6&lt;=$H171)*(AU$6-$F171+1),$J171/2,$M171,TRUE))/(1-2*_xlfn.NORM.DIST(0,$J171/2,$M171,TRUE))*$D171+($K171="Steady Growth")*(AND(AV$6&gt;=$F171,AV$6&lt;=$H171)*((AV$6-$F171+1)/($J171*($J171+1)/2)*$D171))+($K171="custom")*CustCF!AP171</f>
        <v/>
      </c>
      <c r="AW171" s="87">
        <f>($K171="Bell Curve")*(_xlfn.NORM.DIST(AND(AW$6&gt;=$F171,AW$6&lt;=$H171)*(AW$6-$F171+1),$J171/2,$M171,TRUE)-_xlfn.NORM.DIST(AND(AW$6&gt;=$F171,AW$6&lt;=$H171)*(AV$6-$F171+1),$J171/2,$M171,TRUE))/(1-2*_xlfn.NORM.DIST(0,$J171/2,$M171,TRUE))*$D171+($K171="Steady Growth")*(AND(AW$6&gt;=$F171,AW$6&lt;=$H171)*((AW$6-$F171+1)/($J171*($J171+1)/2)*$D171))+($K171="custom")*CustCF!AQ171</f>
        <v/>
      </c>
      <c r="AX171" s="87">
        <f>($K171="Bell Curve")*(_xlfn.NORM.DIST(AND(AX$6&gt;=$F171,AX$6&lt;=$H171)*(AX$6-$F171+1),$J171/2,$M171,TRUE)-_xlfn.NORM.DIST(AND(AX$6&gt;=$F171,AX$6&lt;=$H171)*(AW$6-$F171+1),$J171/2,$M171,TRUE))/(1-2*_xlfn.NORM.DIST(0,$J171/2,$M171,TRUE))*$D171+($K171="Steady Growth")*(AND(AX$6&gt;=$F171,AX$6&lt;=$H171)*((AX$6-$F171+1)/($J171*($J171+1)/2)*$D171))+($K171="custom")*CustCF!AR171</f>
        <v/>
      </c>
      <c r="AY171" s="87">
        <f>($K171="Bell Curve")*(_xlfn.NORM.DIST(AND(AY$6&gt;=$F171,AY$6&lt;=$H171)*(AY$6-$F171+1),$J171/2,$M171,TRUE)-_xlfn.NORM.DIST(AND(AY$6&gt;=$F171,AY$6&lt;=$H171)*(AX$6-$F171+1),$J171/2,$M171,TRUE))/(1-2*_xlfn.NORM.DIST(0,$J171/2,$M171,TRUE))*$D171+($K171="Steady Growth")*(AND(AY$6&gt;=$F171,AY$6&lt;=$H171)*((AY$6-$F171+1)/($J171*($J171+1)/2)*$D171))+($K171="custom")*CustCF!AS171</f>
        <v/>
      </c>
      <c r="AZ171" s="87">
        <f>($K171="Bell Curve")*(_xlfn.NORM.DIST(AND(AZ$6&gt;=$F171,AZ$6&lt;=$H171)*(AZ$6-$F171+1),$J171/2,$M171,TRUE)-_xlfn.NORM.DIST(AND(AZ$6&gt;=$F171,AZ$6&lt;=$H171)*(AY$6-$F171+1),$J171/2,$M171,TRUE))/(1-2*_xlfn.NORM.DIST(0,$J171/2,$M171,TRUE))*$D171+($K171="Steady Growth")*(AND(AZ$6&gt;=$F171,AZ$6&lt;=$H171)*((AZ$6-$F171+1)/($J171*($J171+1)/2)*$D171))+($K171="custom")*CustCF!AT171</f>
        <v/>
      </c>
      <c r="BA171" s="87">
        <f>($K171="Bell Curve")*(_xlfn.NORM.DIST(AND(BA$6&gt;=$F171,BA$6&lt;=$H171)*(BA$6-$F171+1),$J171/2,$M171,TRUE)-_xlfn.NORM.DIST(AND(BA$6&gt;=$F171,BA$6&lt;=$H171)*(AZ$6-$F171+1),$J171/2,$M171,TRUE))/(1-2*_xlfn.NORM.DIST(0,$J171/2,$M171,TRUE))*$D171+($K171="Steady Growth")*(AND(BA$6&gt;=$F171,BA$6&lt;=$H171)*((BA$6-$F171+1)/($J171*($J171+1)/2)*$D171))+($K171="custom")*CustCF!AU171</f>
        <v/>
      </c>
      <c r="BB171" s="87">
        <f>($K171="Bell Curve")*(_xlfn.NORM.DIST(AND(BB$6&gt;=$F171,BB$6&lt;=$H171)*(BB$6-$F171+1),$J171/2,$M171,TRUE)-_xlfn.NORM.DIST(AND(BB$6&gt;=$F171,BB$6&lt;=$H171)*(BA$6-$F171+1),$J171/2,$M171,TRUE))/(1-2*_xlfn.NORM.DIST(0,$J171/2,$M171,TRUE))*$D171+($K171="Steady Growth")*(AND(BB$6&gt;=$F171,BB$6&lt;=$H171)*((BB$6-$F171+1)/($J171*($J171+1)/2)*$D171))+($K171="custom")*CustCF!AV171</f>
        <v/>
      </c>
      <c r="BC171" s="87">
        <f>($K171="Bell Curve")*(_xlfn.NORM.DIST(AND(BC$6&gt;=$F171,BC$6&lt;=$H171)*(BC$6-$F171+1),$J171/2,$M171,TRUE)-_xlfn.NORM.DIST(AND(BC$6&gt;=$F171,BC$6&lt;=$H171)*(BB$6-$F171+1),$J171/2,$M171,TRUE))/(1-2*_xlfn.NORM.DIST(0,$J171/2,$M171,TRUE))*$D171+($K171="Steady Growth")*(AND(BC$6&gt;=$F171,BC$6&lt;=$H171)*((BC$6-$F171+1)/($J171*($J171+1)/2)*$D171))+($K171="custom")*CustCF!AW171</f>
        <v/>
      </c>
      <c r="BD171" s="87">
        <f>($K171="Bell Curve")*(_xlfn.NORM.DIST(AND(BD$6&gt;=$F171,BD$6&lt;=$H171)*(BD$6-$F171+1),$J171/2,$M171,TRUE)-_xlfn.NORM.DIST(AND(BD$6&gt;=$F171,BD$6&lt;=$H171)*(BC$6-$F171+1),$J171/2,$M171,TRUE))/(1-2*_xlfn.NORM.DIST(0,$J171/2,$M171,TRUE))*$D171+($K171="Steady Growth")*(AND(BD$6&gt;=$F171,BD$6&lt;=$H171)*((BD$6-$F171+1)/($J171*($J171+1)/2)*$D171))+($K171="custom")*CustCF!AX171</f>
        <v/>
      </c>
      <c r="BE171" s="87">
        <f>($K171="Bell Curve")*(_xlfn.NORM.DIST(AND(BE$6&gt;=$F171,BE$6&lt;=$H171)*(BE$6-$F171+1),$J171/2,$M171,TRUE)-_xlfn.NORM.DIST(AND(BE$6&gt;=$F171,BE$6&lt;=$H171)*(BD$6-$F171+1),$J171/2,$M171,TRUE))/(1-2*_xlfn.NORM.DIST(0,$J171/2,$M171,TRUE))*$D171+($K171="Steady Growth")*(AND(BE$6&gt;=$F171,BE$6&lt;=$H171)*((BE$6-$F171+1)/($J171*($J171+1)/2)*$D171))+($K171="custom")*CustCF!AY171</f>
        <v/>
      </c>
      <c r="BF171" s="87">
        <f>($K171="Bell Curve")*(_xlfn.NORM.DIST(AND(BF$6&gt;=$F171,BF$6&lt;=$H171)*(BF$6-$F171+1),$J171/2,$M171,TRUE)-_xlfn.NORM.DIST(AND(BF$6&gt;=$F171,BF$6&lt;=$H171)*(BE$6-$F171+1),$J171/2,$M171,TRUE))/(1-2*_xlfn.NORM.DIST(0,$J171/2,$M171,TRUE))*$D171+($K171="Steady Growth")*(AND(BF$6&gt;=$F171,BF$6&lt;=$H171)*((BF$6-$F171+1)/($J171*($J171+1)/2)*$D171))+($K171="custom")*CustCF!AZ171</f>
        <v/>
      </c>
      <c r="BG171" s="87">
        <f>($K171="Bell Curve")*(_xlfn.NORM.DIST(AND(BG$6&gt;=$F171,BG$6&lt;=$H171)*(BG$6-$F171+1),$J171/2,$M171,TRUE)-_xlfn.NORM.DIST(AND(BG$6&gt;=$F171,BG$6&lt;=$H171)*(BF$6-$F171+1),$J171/2,$M171,TRUE))/(1-2*_xlfn.NORM.DIST(0,$J171/2,$M171,TRUE))*$D171+($K171="Steady Growth")*(AND(BG$6&gt;=$F171,BG$6&lt;=$H171)*((BG$6-$F171+1)/($J171*($J171+1)/2)*$D171))+($K171="custom")*CustCF!BA171</f>
        <v/>
      </c>
      <c r="BH171" s="87">
        <f>($K171="Bell Curve")*(_xlfn.NORM.DIST(AND(BH$6&gt;=$F171,BH$6&lt;=$H171)*(BH$6-$F171+1),$J171/2,$M171,TRUE)-_xlfn.NORM.DIST(AND(BH$6&gt;=$F171,BH$6&lt;=$H171)*(BG$6-$F171+1),$J171/2,$M171,TRUE))/(1-2*_xlfn.NORM.DIST(0,$J171/2,$M171,TRUE))*$D171+($K171="Steady Growth")*(AND(BH$6&gt;=$F171,BH$6&lt;=$H171)*((BH$6-$F171+1)/($J171*($J171+1)/2)*$D171))+($K171="custom")*CustCF!BB171</f>
        <v/>
      </c>
      <c r="BI171" s="87">
        <f>($K171="Bell Curve")*(_xlfn.NORM.DIST(AND(BI$6&gt;=$F171,BI$6&lt;=$H171)*(BI$6-$F171+1),$J171/2,$M171,TRUE)-_xlfn.NORM.DIST(AND(BI$6&gt;=$F171,BI$6&lt;=$H171)*(BH$6-$F171+1),$J171/2,$M171,TRUE))/(1-2*_xlfn.NORM.DIST(0,$J171/2,$M171,TRUE))*$D171+($K171="Steady Growth")*(AND(BI$6&gt;=$F171,BI$6&lt;=$H171)*((BI$6-$F171+1)/($J171*($J171+1)/2)*$D171))+($K171="custom")*CustCF!BC171</f>
        <v/>
      </c>
      <c r="BJ171" s="87">
        <f>($K171="Bell Curve")*(_xlfn.NORM.DIST(AND(BJ$6&gt;=$F171,BJ$6&lt;=$H171)*(BJ$6-$F171+1),$J171/2,$M171,TRUE)-_xlfn.NORM.DIST(AND(BJ$6&gt;=$F171,BJ$6&lt;=$H171)*(BI$6-$F171+1),$J171/2,$M171,TRUE))/(1-2*_xlfn.NORM.DIST(0,$J171/2,$M171,TRUE))*$D171+($K171="Steady Growth")*(AND(BJ$6&gt;=$F171,BJ$6&lt;=$H171)*((BJ$6-$F171+1)/($J171*($J171+1)/2)*$D171))+($K171="custom")*CustCF!BD171</f>
        <v/>
      </c>
      <c r="BK171" s="87">
        <f>($K171="Bell Curve")*(_xlfn.NORM.DIST(AND(BK$6&gt;=$F171,BK$6&lt;=$H171)*(BK$6-$F171+1),$J171/2,$M171,TRUE)-_xlfn.NORM.DIST(AND(BK$6&gt;=$F171,BK$6&lt;=$H171)*(BJ$6-$F171+1),$J171/2,$M171,TRUE))/(1-2*_xlfn.NORM.DIST(0,$J171/2,$M171,TRUE))*$D171+($K171="Steady Growth")*(AND(BK$6&gt;=$F171,BK$6&lt;=$H171)*((BK$6-$F171+1)/($J171*($J171+1)/2)*$D171))+($K171="custom")*CustCF!BE171</f>
        <v/>
      </c>
      <c r="BL171" s="87">
        <f>($K171="Bell Curve")*(_xlfn.NORM.DIST(AND(BL$6&gt;=$F171,BL$6&lt;=$H171)*(BL$6-$F171+1),$J171/2,$M171,TRUE)-_xlfn.NORM.DIST(AND(BL$6&gt;=$F171,BL$6&lt;=$H171)*(BK$6-$F171+1),$J171/2,$M171,TRUE))/(1-2*_xlfn.NORM.DIST(0,$J171/2,$M171,TRUE))*$D171+($K171="Steady Growth")*(AND(BL$6&gt;=$F171,BL$6&lt;=$H171)*((BL$6-$F171+1)/($J171*($J171+1)/2)*$D171))+($K171="custom")*CustCF!BF171</f>
        <v/>
      </c>
      <c r="BM171" s="87">
        <f>($K171="Bell Curve")*(_xlfn.NORM.DIST(AND(BM$6&gt;=$F171,BM$6&lt;=$H171)*(BM$6-$F171+1),$J171/2,$M171,TRUE)-_xlfn.NORM.DIST(AND(BM$6&gt;=$F171,BM$6&lt;=$H171)*(BL$6-$F171+1),$J171/2,$M171,TRUE))/(1-2*_xlfn.NORM.DIST(0,$J171/2,$M171,TRUE))*$D171+($K171="Steady Growth")*(AND(BM$6&gt;=$F171,BM$6&lt;=$H171)*((BM$6-$F171+1)/($J171*($J171+1)/2)*$D171))+($K171="custom")*CustCF!BG171</f>
        <v/>
      </c>
      <c r="BN171" s="87">
        <f>($K171="Bell Curve")*(_xlfn.NORM.DIST(AND(BN$6&gt;=$F171,BN$6&lt;=$H171)*(BN$6-$F171+1),$J171/2,$M171,TRUE)-_xlfn.NORM.DIST(AND(BN$6&gt;=$F171,BN$6&lt;=$H171)*(BM$6-$F171+1),$J171/2,$M171,TRUE))/(1-2*_xlfn.NORM.DIST(0,$J171/2,$M171,TRUE))*$D171+($K171="Steady Growth")*(AND(BN$6&gt;=$F171,BN$6&lt;=$H171)*((BN$6-$F171+1)/($J171*($J171+1)/2)*$D171))+($K171="custom")*CustCF!BH171</f>
        <v/>
      </c>
      <c r="BO171" s="87">
        <f>($K171="Bell Curve")*(_xlfn.NORM.DIST(AND(BO$6&gt;=$F171,BO$6&lt;=$H171)*(BO$6-$F171+1),$J171/2,$M171,TRUE)-_xlfn.NORM.DIST(AND(BO$6&gt;=$F171,BO$6&lt;=$H171)*(BN$6-$F171+1),$J171/2,$M171,TRUE))/(1-2*_xlfn.NORM.DIST(0,$J171/2,$M171,TRUE))*$D171+($K171="Steady Growth")*(AND(BO$6&gt;=$F171,BO$6&lt;=$H171)*((BO$6-$F171+1)/($J171*($J171+1)/2)*$D171))+($K171="custom")*CustCF!BI171</f>
        <v/>
      </c>
      <c r="BP171" s="87">
        <f>($K171="Bell Curve")*(_xlfn.NORM.DIST(AND(BP$6&gt;=$F171,BP$6&lt;=$H171)*(BP$6-$F171+1),$J171/2,$M171,TRUE)-_xlfn.NORM.DIST(AND(BP$6&gt;=$F171,BP$6&lt;=$H171)*(BO$6-$F171+1),$J171/2,$M171,TRUE))/(1-2*_xlfn.NORM.DIST(0,$J171/2,$M171,TRUE))*$D171+($K171="Steady Growth")*(AND(BP$6&gt;=$F171,BP$6&lt;=$H171)*((BP$6-$F171+1)/($J171*($J171+1)/2)*$D171))+($K171="custom")*CustCF!BJ171</f>
        <v/>
      </c>
      <c r="BQ171" s="87">
        <f>($K171="Bell Curve")*(_xlfn.NORM.DIST(AND(BQ$6&gt;=$F171,BQ$6&lt;=$H171)*(BQ$6-$F171+1),$J171/2,$M171,TRUE)-_xlfn.NORM.DIST(AND(BQ$6&gt;=$F171,BQ$6&lt;=$H171)*(BP$6-$F171+1),$J171/2,$M171,TRUE))/(1-2*_xlfn.NORM.DIST(0,$J171/2,$M171,TRUE))*$D171+($K171="Steady Growth")*(AND(BQ$6&gt;=$F171,BQ$6&lt;=$H171)*((BQ$6-$F171+1)/($J171*($J171+1)/2)*$D171))+($K171="custom")*CustCF!BK171</f>
        <v/>
      </c>
      <c r="BR171" s="87">
        <f>($K171="Bell Curve")*(_xlfn.NORM.DIST(AND(BR$6&gt;=$F171,BR$6&lt;=$H171)*(BR$6-$F171+1),$J171/2,$M171,TRUE)-_xlfn.NORM.DIST(AND(BR$6&gt;=$F171,BR$6&lt;=$H171)*(BQ$6-$F171+1),$J171/2,$M171,TRUE))/(1-2*_xlfn.NORM.DIST(0,$J171/2,$M171,TRUE))*$D171+($K171="Steady Growth")*(AND(BR$6&gt;=$F171,BR$6&lt;=$H171)*((BR$6-$F171+1)/($J171*($J171+1)/2)*$D171))+($K171="custom")*CustCF!BL171</f>
        <v/>
      </c>
      <c r="BS171" s="87">
        <f>($K171="Bell Curve")*(_xlfn.NORM.DIST(AND(BS$6&gt;=$F171,BS$6&lt;=$H171)*(BS$6-$F171+1),$J171/2,$M171,TRUE)-_xlfn.NORM.DIST(AND(BS$6&gt;=$F171,BS$6&lt;=$H171)*(BR$6-$F171+1),$J171/2,$M171,TRUE))/(1-2*_xlfn.NORM.DIST(0,$J171/2,$M171,TRUE))*$D171+($K171="Steady Growth")*(AND(BS$6&gt;=$F171,BS$6&lt;=$H171)*((BS$6-$F171+1)/($J171*($J171+1)/2)*$D171))+($K171="custom")*CustCF!BM171</f>
        <v/>
      </c>
      <c r="BT171" s="87">
        <f>($K171="Bell Curve")*(_xlfn.NORM.DIST(AND(BT$6&gt;=$F171,BT$6&lt;=$H171)*(BT$6-$F171+1),$J171/2,$M171,TRUE)-_xlfn.NORM.DIST(AND(BT$6&gt;=$F171,BT$6&lt;=$H171)*(BS$6-$F171+1),$J171/2,$M171,TRUE))/(1-2*_xlfn.NORM.DIST(0,$J171/2,$M171,TRUE))*$D171+($K171="Steady Growth")*(AND(BT$6&gt;=$F171,BT$6&lt;=$H171)*((BT$6-$F171+1)/($J171*($J171+1)/2)*$D171))+($K171="custom")*CustCF!BN171</f>
        <v/>
      </c>
      <c r="BU171" s="87">
        <f>($K171="Bell Curve")*(_xlfn.NORM.DIST(AND(BU$6&gt;=$F171,BU$6&lt;=$H171)*(BU$6-$F171+1),$J171/2,$M171,TRUE)-_xlfn.NORM.DIST(AND(BU$6&gt;=$F171,BU$6&lt;=$H171)*(BT$6-$F171+1),$J171/2,$M171,TRUE))/(1-2*_xlfn.NORM.DIST(0,$J171/2,$M171,TRUE))*$D171+($K171="Steady Growth")*(AND(BU$6&gt;=$F171,BU$6&lt;=$H171)*((BU$6-$F171+1)/($J171*($J171+1)/2)*$D171))+($K171="custom")*CustCF!BO171</f>
        <v/>
      </c>
      <c r="BV171" s="87">
        <f>($K171="Bell Curve")*(_xlfn.NORM.DIST(AND(BV$6&gt;=$F171,BV$6&lt;=$H171)*(BV$6-$F171+1),$J171/2,$M171,TRUE)-_xlfn.NORM.DIST(AND(BV$6&gt;=$F171,BV$6&lt;=$H171)*(BU$6-$F171+1),$J171/2,$M171,TRUE))/(1-2*_xlfn.NORM.DIST(0,$J171/2,$M171,TRUE))*$D171+($K171="Steady Growth")*(AND(BV$6&gt;=$F171,BV$6&lt;=$H171)*((BV$6-$F171+1)/($J171*($J171+1)/2)*$D171))+($K171="custom")*CustCF!BP171</f>
        <v/>
      </c>
      <c r="BW171" s="87">
        <f>($K171="Bell Curve")*(_xlfn.NORM.DIST(AND(BW$6&gt;=$F171,BW$6&lt;=$H171)*(BW$6-$F171+1),$J171/2,$M171,TRUE)-_xlfn.NORM.DIST(AND(BW$6&gt;=$F171,BW$6&lt;=$H171)*(BV$6-$F171+1),$J171/2,$M171,TRUE))/(1-2*_xlfn.NORM.DIST(0,$J171/2,$M171,TRUE))*$D171+($K171="Steady Growth")*(AND(BW$6&gt;=$F171,BW$6&lt;=$H171)*((BW$6-$F171+1)/($J171*($J171+1)/2)*$D171))+($K171="custom")*CustCF!BQ171</f>
        <v/>
      </c>
      <c r="BX171" s="87">
        <f>($K171="Bell Curve")*(_xlfn.NORM.DIST(AND(BX$6&gt;=$F171,BX$6&lt;=$H171)*(BX$6-$F171+1),$J171/2,$M171,TRUE)-_xlfn.NORM.DIST(AND(BX$6&gt;=$F171,BX$6&lt;=$H171)*(BW$6-$F171+1),$J171/2,$M171,TRUE))/(1-2*_xlfn.NORM.DIST(0,$J171/2,$M171,TRUE))*$D171+($K171="Steady Growth")*(AND(BX$6&gt;=$F171,BX$6&lt;=$H171)*((BX$6-$F171+1)/($J171*($J171+1)/2)*$D171))+($K171="custom")*CustCF!BR171</f>
        <v/>
      </c>
      <c r="BY171" s="87">
        <f>($K171="Bell Curve")*(_xlfn.NORM.DIST(AND(BY$6&gt;=$F171,BY$6&lt;=$H171)*(BY$6-$F171+1),$J171/2,$M171,TRUE)-_xlfn.NORM.DIST(AND(BY$6&gt;=$F171,BY$6&lt;=$H171)*(BX$6-$F171+1),$J171/2,$M171,TRUE))/(1-2*_xlfn.NORM.DIST(0,$J171/2,$M171,TRUE))*$D171+($K171="Steady Growth")*(AND(BY$6&gt;=$F171,BY$6&lt;=$H171)*((BY$6-$F171+1)/($J171*($J171+1)/2)*$D171))+($K171="custom")*CustCF!BS171</f>
        <v/>
      </c>
      <c r="BZ171" s="87">
        <f>($K171="Bell Curve")*(_xlfn.NORM.DIST(AND(BZ$6&gt;=$F171,BZ$6&lt;=$H171)*(BZ$6-$F171+1),$J171/2,$M171,TRUE)-_xlfn.NORM.DIST(AND(BZ$6&gt;=$F171,BZ$6&lt;=$H171)*(BY$6-$F171+1),$J171/2,$M171,TRUE))/(1-2*_xlfn.NORM.DIST(0,$J171/2,$M171,TRUE))*$D171+($K171="Steady Growth")*(AND(BZ$6&gt;=$F171,BZ$6&lt;=$H171)*((BZ$6-$F171+1)/($J171*($J171+1)/2)*$D171))+($K171="custom")*CustCF!BT171</f>
        <v/>
      </c>
      <c r="CA171" s="87">
        <f>($K171="Bell Curve")*(_xlfn.NORM.DIST(AND(CA$6&gt;=$F171,CA$6&lt;=$H171)*(CA$6-$F171+1),$J171/2,$M171,TRUE)-_xlfn.NORM.DIST(AND(CA$6&gt;=$F171,CA$6&lt;=$H171)*(BZ$6-$F171+1),$J171/2,$M171,TRUE))/(1-2*_xlfn.NORM.DIST(0,$J171/2,$M171,TRUE))*$D171+($K171="Steady Growth")*(AND(CA$6&gt;=$F171,CA$6&lt;=$H171)*((CA$6-$F171+1)/($J171*($J171+1)/2)*$D171))+($K171="custom")*CustCF!BU171</f>
        <v/>
      </c>
      <c r="CB171" s="87">
        <f>($K171="Bell Curve")*(_xlfn.NORM.DIST(AND(CB$6&gt;=$F171,CB$6&lt;=$H171)*(CB$6-$F171+1),$J171/2,$M171,TRUE)-_xlfn.NORM.DIST(AND(CB$6&gt;=$F171,CB$6&lt;=$H171)*(CA$6-$F171+1),$J171/2,$M171,TRUE))/(1-2*_xlfn.NORM.DIST(0,$J171/2,$M171,TRUE))*$D171+($K171="Steady Growth")*(AND(CB$6&gt;=$F171,CB$6&lt;=$H171)*((CB$6-$F171+1)/($J171*($J171+1)/2)*$D171))+($K171="custom")*CustCF!BV171</f>
        <v/>
      </c>
      <c r="CC171" s="87">
        <f>($K171="Bell Curve")*(_xlfn.NORM.DIST(AND(CC$6&gt;=$F171,CC$6&lt;=$H171)*(CC$6-$F171+1),$J171/2,$M171,TRUE)-_xlfn.NORM.DIST(AND(CC$6&gt;=$F171,CC$6&lt;=$H171)*(CB$6-$F171+1),$J171/2,$M171,TRUE))/(1-2*_xlfn.NORM.DIST(0,$J171/2,$M171,TRUE))*$D171+($K171="Steady Growth")*(AND(CC$6&gt;=$F171,CC$6&lt;=$H171)*((CC$6-$F171+1)/($J171*($J171+1)/2)*$D171))+($K171="custom")*CustCF!BW171</f>
        <v/>
      </c>
      <c r="CD171" s="87">
        <f>($K171="Bell Curve")*(_xlfn.NORM.DIST(AND(CD$6&gt;=$F171,CD$6&lt;=$H171)*(CD$6-$F171+1),$J171/2,$M171,TRUE)-_xlfn.NORM.DIST(AND(CD$6&gt;=$F171,CD$6&lt;=$H171)*(CC$6-$F171+1),$J171/2,$M171,TRUE))/(1-2*_xlfn.NORM.DIST(0,$J171/2,$M171,TRUE))*$D171+($K171="Steady Growth")*(AND(CD$6&gt;=$F171,CD$6&lt;=$H171)*((CD$6-$F171+1)/($J171*($J171+1)/2)*$D171))+($K171="custom")*CustCF!BX171</f>
        <v/>
      </c>
      <c r="CE171" s="87">
        <f>($K171="Bell Curve")*(_xlfn.NORM.DIST(AND(CE$6&gt;=$F171,CE$6&lt;=$H171)*(CE$6-$F171+1),$J171/2,$M171,TRUE)-_xlfn.NORM.DIST(AND(CE$6&gt;=$F171,CE$6&lt;=$H171)*(CD$6-$F171+1),$J171/2,$M171,TRUE))/(1-2*_xlfn.NORM.DIST(0,$J171/2,$M171,TRUE))*$D171+($K171="Steady Growth")*(AND(CE$6&gt;=$F171,CE$6&lt;=$H171)*((CE$6-$F171+1)/($J171*($J171+1)/2)*$D171))+($K171="custom")*CustCF!BY171</f>
        <v/>
      </c>
      <c r="CF171" s="87">
        <f>($K171="Bell Curve")*(_xlfn.NORM.DIST(AND(CF$6&gt;=$F171,CF$6&lt;=$H171)*(CF$6-$F171+1),$J171/2,$M171,TRUE)-_xlfn.NORM.DIST(AND(CF$6&gt;=$F171,CF$6&lt;=$H171)*(CE$6-$F171+1),$J171/2,$M171,TRUE))/(1-2*_xlfn.NORM.DIST(0,$J171/2,$M171,TRUE))*$D171+($K171="Steady Growth")*(AND(CF$6&gt;=$F171,CF$6&lt;=$H171)*((CF$6-$F171+1)/($J171*($J171+1)/2)*$D171))+($K171="custom")*CustCF!BZ171</f>
        <v/>
      </c>
      <c r="CG171" s="87">
        <f>($K171="Bell Curve")*(_xlfn.NORM.DIST(AND(CG$6&gt;=$F171,CG$6&lt;=$H171)*(CG$6-$F171+1),$J171/2,$M171,TRUE)-_xlfn.NORM.DIST(AND(CG$6&gt;=$F171,CG$6&lt;=$H171)*(CF$6-$F171+1),$J171/2,$M171,TRUE))/(1-2*_xlfn.NORM.DIST(0,$J171/2,$M171,TRUE))*$D171+($K171="Steady Growth")*(AND(CG$6&gt;=$F171,CG$6&lt;=$H171)*((CG$6-$F171+1)/($J171*($J171+1)/2)*$D171))+($K171="custom")*CustCF!CA171</f>
        <v/>
      </c>
      <c r="CH171" s="87">
        <f>($K171="Bell Curve")*(_xlfn.NORM.DIST(AND(CH$6&gt;=$F171,CH$6&lt;=$H171)*(CH$6-$F171+1),$J171/2,$M171,TRUE)-_xlfn.NORM.DIST(AND(CH$6&gt;=$F171,CH$6&lt;=$H171)*(CG$6-$F171+1),$J171/2,$M171,TRUE))/(1-2*_xlfn.NORM.DIST(0,$J171/2,$M171,TRUE))*$D171+($K171="Steady Growth")*(AND(CH$6&gt;=$F171,CH$6&lt;=$H171)*((CH$6-$F171+1)/($J171*($J171+1)/2)*$D171))+($K171="custom")*CustCF!CB171</f>
        <v/>
      </c>
      <c r="CI171" s="87">
        <f>($K171="Bell Curve")*(_xlfn.NORM.DIST(AND(CI$6&gt;=$F171,CI$6&lt;=$H171)*(CI$6-$F171+1),$J171/2,$M171,TRUE)-_xlfn.NORM.DIST(AND(CI$6&gt;=$F171,CI$6&lt;=$H171)*(CH$6-$F171+1),$J171/2,$M171,TRUE))/(1-2*_xlfn.NORM.DIST(0,$J171/2,$M171,TRUE))*$D171+($K171="Steady Growth")*(AND(CI$6&gt;=$F171,CI$6&lt;=$H171)*((CI$6-$F171+1)/($J171*($J171+1)/2)*$D171))+($K171="custom")*CustCF!CC171</f>
        <v/>
      </c>
      <c r="CJ171" s="87">
        <f>($K171="Bell Curve")*(_xlfn.NORM.DIST(AND(CJ$6&gt;=$F171,CJ$6&lt;=$H171)*(CJ$6-$F171+1),$J171/2,$M171,TRUE)-_xlfn.NORM.DIST(AND(CJ$6&gt;=$F171,CJ$6&lt;=$H171)*(CI$6-$F171+1),$J171/2,$M171,TRUE))/(1-2*_xlfn.NORM.DIST(0,$J171/2,$M171,TRUE))*$D171+($K171="Steady Growth")*(AND(CJ$6&gt;=$F171,CJ$6&lt;=$H171)*((CJ$6-$F171+1)/($J171*($J171+1)/2)*$D171))+($K171="custom")*CustCF!CD171</f>
        <v/>
      </c>
      <c r="CK171" s="87">
        <f>($K171="Bell Curve")*(_xlfn.NORM.DIST(AND(CK$6&gt;=$F171,CK$6&lt;=$H171)*(CK$6-$F171+1),$J171/2,$M171,TRUE)-_xlfn.NORM.DIST(AND(CK$6&gt;=$F171,CK$6&lt;=$H171)*(CJ$6-$F171+1),$J171/2,$M171,TRUE))/(1-2*_xlfn.NORM.DIST(0,$J171/2,$M171,TRUE))*$D171+($K171="Steady Growth")*(AND(CK$6&gt;=$F171,CK$6&lt;=$H171)*((CK$6-$F171+1)/($J171*($J171+1)/2)*$D171))+($K171="custom")*CustCF!CE171</f>
        <v/>
      </c>
      <c r="CL171" s="87">
        <f>($K171="Bell Curve")*(_xlfn.NORM.DIST(AND(CL$6&gt;=$F171,CL$6&lt;=$H171)*(CL$6-$F171+1),$J171/2,$M171,TRUE)-_xlfn.NORM.DIST(AND(CL$6&gt;=$F171,CL$6&lt;=$H171)*(CK$6-$F171+1),$J171/2,$M171,TRUE))/(1-2*_xlfn.NORM.DIST(0,$J171/2,$M171,TRUE))*$D171+($K171="Steady Growth")*(AND(CL$6&gt;=$F171,CL$6&lt;=$H171)*((CL$6-$F171+1)/($J171*($J171+1)/2)*$D171))+($K171="custom")*CustCF!CF171</f>
        <v/>
      </c>
      <c r="CM171" s="87">
        <f>($K171="Bell Curve")*(_xlfn.NORM.DIST(AND(CM$6&gt;=$F171,CM$6&lt;=$H171)*(CM$6-$F171+1),$J171/2,$M171,TRUE)-_xlfn.NORM.DIST(AND(CM$6&gt;=$F171,CM$6&lt;=$H171)*(CL$6-$F171+1),$J171/2,$M171,TRUE))/(1-2*_xlfn.NORM.DIST(0,$J171/2,$M171,TRUE))*$D171+($K171="Steady Growth")*(AND(CM$6&gt;=$F171,CM$6&lt;=$H171)*((CM$6-$F171+1)/($J171*($J171+1)/2)*$D171))+($K171="custom")*CustCF!CG171</f>
        <v/>
      </c>
      <c r="CN171" s="87">
        <f>($K171="Bell Curve")*(_xlfn.NORM.DIST(AND(CN$6&gt;=$F171,CN$6&lt;=$H171)*(CN$6-$F171+1),$J171/2,$M171,TRUE)-_xlfn.NORM.DIST(AND(CN$6&gt;=$F171,CN$6&lt;=$H171)*(CM$6-$F171+1),$J171/2,$M171,TRUE))/(1-2*_xlfn.NORM.DIST(0,$J171/2,$M171,TRUE))*$D171+($K171="Steady Growth")*(AND(CN$6&gt;=$F171,CN$6&lt;=$H171)*((CN$6-$F171+1)/($J171*($J171+1)/2)*$D171))+($K171="custom")*CustCF!CH171</f>
        <v/>
      </c>
      <c r="CO171" s="87">
        <f>($K171="Bell Curve")*(_xlfn.NORM.DIST(AND(CO$6&gt;=$F171,CO$6&lt;=$H171)*(CO$6-$F171+1),$J171/2,$M171,TRUE)-_xlfn.NORM.DIST(AND(CO$6&gt;=$F171,CO$6&lt;=$H171)*(CN$6-$F171+1),$J171/2,$M171,TRUE))/(1-2*_xlfn.NORM.DIST(0,$J171/2,$M171,TRUE))*$D171+($K171="Steady Growth")*(AND(CO$6&gt;=$F171,CO$6&lt;=$H171)*((CO$6-$F171+1)/($J171*($J171+1)/2)*$D171))+($K171="custom")*CustCF!CI171</f>
        <v/>
      </c>
      <c r="CP171" s="87">
        <f>($K171="Bell Curve")*(_xlfn.NORM.DIST(AND(CP$6&gt;=$F171,CP$6&lt;=$H171)*(CP$6-$F171+1),$J171/2,$M171,TRUE)-_xlfn.NORM.DIST(AND(CP$6&gt;=$F171,CP$6&lt;=$H171)*(CO$6-$F171+1),$J171/2,$M171,TRUE))/(1-2*_xlfn.NORM.DIST(0,$J171/2,$M171,TRUE))*$D171+($K171="Steady Growth")*(AND(CP$6&gt;=$F171,CP$6&lt;=$H171)*((CP$6-$F171+1)/($J171*($J171+1)/2)*$D171))+($K171="custom")*CustCF!CJ171</f>
        <v/>
      </c>
      <c r="CQ171" s="87">
        <f>($K171="Bell Curve")*(_xlfn.NORM.DIST(AND(CQ$6&gt;=$F171,CQ$6&lt;=$H171)*(CQ$6-$F171+1),$J171/2,$M171,TRUE)-_xlfn.NORM.DIST(AND(CQ$6&gt;=$F171,CQ$6&lt;=$H171)*(CP$6-$F171+1),$J171/2,$M171,TRUE))/(1-2*_xlfn.NORM.DIST(0,$J171/2,$M171,TRUE))*$D171+($K171="Steady Growth")*(AND(CQ$6&gt;=$F171,CQ$6&lt;=$H171)*((CQ$6-$F171+1)/($J171*($J171+1)/2)*$D171))+($K171="custom")*CustCF!CK171</f>
        <v/>
      </c>
      <c r="CR171" s="87">
        <f>($K171="Bell Curve")*(_xlfn.NORM.DIST(AND(CR$6&gt;=$F171,CR$6&lt;=$H171)*(CR$6-$F171+1),$J171/2,$M171,TRUE)-_xlfn.NORM.DIST(AND(CR$6&gt;=$F171,CR$6&lt;=$H171)*(CQ$6-$F171+1),$J171/2,$M171,TRUE))/(1-2*_xlfn.NORM.DIST(0,$J171/2,$M171,TRUE))*$D171+($K171="Steady Growth")*(AND(CR$6&gt;=$F171,CR$6&lt;=$H171)*((CR$6-$F171+1)/($J171*($J171+1)/2)*$D171))+($K171="custom")*CustCF!CL171</f>
        <v/>
      </c>
      <c r="CS171" s="87">
        <f>($K171="Bell Curve")*(_xlfn.NORM.DIST(AND(CS$6&gt;=$F171,CS$6&lt;=$H171)*(CS$6-$F171+1),$J171/2,$M171,TRUE)-_xlfn.NORM.DIST(AND(CS$6&gt;=$F171,CS$6&lt;=$H171)*(CR$6-$F171+1),$J171/2,$M171,TRUE))/(1-2*_xlfn.NORM.DIST(0,$J171/2,$M171,TRUE))*$D171+($K171="Steady Growth")*(AND(CS$6&gt;=$F171,CS$6&lt;=$H171)*((CS$6-$F171+1)/($J171*($J171+1)/2)*$D171))+($K171="custom")*CustCF!CM171</f>
        <v/>
      </c>
      <c r="CT171" s="87">
        <f>($K171="Bell Curve")*(_xlfn.NORM.DIST(AND(CT$6&gt;=$F171,CT$6&lt;=$H171)*(CT$6-$F171+1),$J171/2,$M171,TRUE)-_xlfn.NORM.DIST(AND(CT$6&gt;=$F171,CT$6&lt;=$H171)*(CS$6-$F171+1),$J171/2,$M171,TRUE))/(1-2*_xlfn.NORM.DIST(0,$J171/2,$M171,TRUE))*$D171+($K171="Steady Growth")*(AND(CT$6&gt;=$F171,CT$6&lt;=$H171)*((CT$6-$F171+1)/($J171*($J171+1)/2)*$D171))+($K171="custom")*CustCF!CN171</f>
        <v/>
      </c>
      <c r="CU171" s="87">
        <f>($K171="Bell Curve")*(_xlfn.NORM.DIST(AND(CU$6&gt;=$F171,CU$6&lt;=$H171)*(CU$6-$F171+1),$J171/2,$M171,TRUE)-_xlfn.NORM.DIST(AND(CU$6&gt;=$F171,CU$6&lt;=$H171)*(CT$6-$F171+1),$J171/2,$M171,TRUE))/(1-2*_xlfn.NORM.DIST(0,$J171/2,$M171,TRUE))*$D171+($K171="Steady Growth")*(AND(CU$6&gt;=$F171,CU$6&lt;=$H171)*((CU$6-$F171+1)/($J171*($J171+1)/2)*$D171))+($K171="custom")*CustCF!CO171</f>
        <v/>
      </c>
      <c r="CV171" s="87">
        <f>($K171="Bell Curve")*(_xlfn.NORM.DIST(AND(CV$6&gt;=$F171,CV$6&lt;=$H171)*(CV$6-$F171+1),$J171/2,$M171,TRUE)-_xlfn.NORM.DIST(AND(CV$6&gt;=$F171,CV$6&lt;=$H171)*(CU$6-$F171+1),$J171/2,$M171,TRUE))/(1-2*_xlfn.NORM.DIST(0,$J171/2,$M171,TRUE))*$D171+($K171="Steady Growth")*(AND(CV$6&gt;=$F171,CV$6&lt;=$H171)*((CV$6-$F171+1)/($J171*($J171+1)/2)*$D171))+($K171="custom")*CustCF!CP171</f>
        <v/>
      </c>
      <c r="CW171" s="87">
        <f>($K171="Bell Curve")*(_xlfn.NORM.DIST(AND(CW$6&gt;=$F171,CW$6&lt;=$H171)*(CW$6-$F171+1),$J171/2,$M171,TRUE)-_xlfn.NORM.DIST(AND(CW$6&gt;=$F171,CW$6&lt;=$H171)*(CV$6-$F171+1),$J171/2,$M171,TRUE))/(1-2*_xlfn.NORM.DIST(0,$J171/2,$M171,TRUE))*$D171+($K171="Steady Growth")*(AND(CW$6&gt;=$F171,CW$6&lt;=$H171)*((CW$6-$F171+1)/($J171*($J171+1)/2)*$D171))+($K171="custom")*CustCF!CQ171</f>
        <v/>
      </c>
      <c r="CX171" s="87">
        <f>($K171="Bell Curve")*(_xlfn.NORM.DIST(AND(CX$6&gt;=$F171,CX$6&lt;=$H171)*(CX$6-$F171+1),$J171/2,$M171,TRUE)-_xlfn.NORM.DIST(AND(CX$6&gt;=$F171,CX$6&lt;=$H171)*(CW$6-$F171+1),$J171/2,$M171,TRUE))/(1-2*_xlfn.NORM.DIST(0,$J171/2,$M171,TRUE))*$D171+($K171="Steady Growth")*(AND(CX$6&gt;=$F171,CX$6&lt;=$H171)*((CX$6-$F171+1)/($J171*($J171+1)/2)*$D171))+($K171="custom")*CustCF!CR171</f>
        <v/>
      </c>
      <c r="CY171" s="87">
        <f>($K171="Bell Curve")*(_xlfn.NORM.DIST(AND(CY$6&gt;=$F171,CY$6&lt;=$H171)*(CY$6-$F171+1),$J171/2,$M171,TRUE)-_xlfn.NORM.DIST(AND(CY$6&gt;=$F171,CY$6&lt;=$H171)*(CX$6-$F171+1),$J171/2,$M171,TRUE))/(1-2*_xlfn.NORM.DIST(0,$J171/2,$M171,TRUE))*$D171+($K171="Steady Growth")*(AND(CY$6&gt;=$F171,CY$6&lt;=$H171)*((CY$6-$F171+1)/($J171*($J171+1)/2)*$D171))+($K171="custom")*CustCF!CS171</f>
        <v/>
      </c>
      <c r="CZ171" s="87">
        <f>($K171="Bell Curve")*(_xlfn.NORM.DIST(AND(CZ$6&gt;=$F171,CZ$6&lt;=$H171)*(CZ$6-$F171+1),$J171/2,$M171,TRUE)-_xlfn.NORM.DIST(AND(CZ$6&gt;=$F171,CZ$6&lt;=$H171)*(CY$6-$F171+1),$J171/2,$M171,TRUE))/(1-2*_xlfn.NORM.DIST(0,$J171/2,$M171,TRUE))*$D171+($K171="Steady Growth")*(AND(CZ$6&gt;=$F171,CZ$6&lt;=$H171)*((CZ$6-$F171+1)/($J171*($J171+1)/2)*$D171))+($K171="custom")*CustCF!CT171</f>
        <v/>
      </c>
      <c r="DA171" s="87">
        <f>($K171="Bell Curve")*(_xlfn.NORM.DIST(AND(DA$6&gt;=$F171,DA$6&lt;=$H171)*(DA$6-$F171+1),$J171/2,$M171,TRUE)-_xlfn.NORM.DIST(AND(DA$6&gt;=$F171,DA$6&lt;=$H171)*(CZ$6-$F171+1),$J171/2,$M171,TRUE))/(1-2*_xlfn.NORM.DIST(0,$J171/2,$M171,TRUE))*$D171+($K171="Steady Growth")*(AND(DA$6&gt;=$F171,DA$6&lt;=$H171)*((DA$6-$F171+1)/($J171*($J171+1)/2)*$D171))+($K171="custom")*CustCF!CU171</f>
        <v/>
      </c>
      <c r="DB171" s="87">
        <f>($K171="Bell Curve")*(_xlfn.NORM.DIST(AND(DB$6&gt;=$F171,DB$6&lt;=$H171)*(DB$6-$F171+1),$J171/2,$M171,TRUE)-_xlfn.NORM.DIST(AND(DB$6&gt;=$F171,DB$6&lt;=$H171)*(DA$6-$F171+1),$J171/2,$M171,TRUE))/(1-2*_xlfn.NORM.DIST(0,$J171/2,$M171,TRUE))*$D171+($K171="Steady Growth")*(AND(DB$6&gt;=$F171,DB$6&lt;=$H171)*((DB$6-$F171+1)/($J171*($J171+1)/2)*$D171))+($K171="custom")*CustCF!CV171</f>
        <v/>
      </c>
      <c r="DC171" s="87">
        <f>($K171="Bell Curve")*(_xlfn.NORM.DIST(AND(DC$6&gt;=$F171,DC$6&lt;=$H171)*(DC$6-$F171+1),$J171/2,$M171,TRUE)-_xlfn.NORM.DIST(AND(DC$6&gt;=$F171,DC$6&lt;=$H171)*(DB$6-$F171+1),$J171/2,$M171,TRUE))/(1-2*_xlfn.NORM.DIST(0,$J171/2,$M171,TRUE))*$D171+($K171="Steady Growth")*(AND(DC$6&gt;=$F171,DC$6&lt;=$H171)*((DC$6-$F171+1)/($J171*($J171+1)/2)*$D171))+($K171="custom")*CustCF!CW171</f>
        <v/>
      </c>
      <c r="DD171" s="87">
        <f>($K171="Bell Curve")*(_xlfn.NORM.DIST(AND(DD$6&gt;=$F171,DD$6&lt;=$H171)*(DD$6-$F171+1),$J171/2,$M171,TRUE)-_xlfn.NORM.DIST(AND(DD$6&gt;=$F171,DD$6&lt;=$H171)*(DC$6-$F171+1),$J171/2,$M171,TRUE))/(1-2*_xlfn.NORM.DIST(0,$J171/2,$M171,TRUE))*$D171+($K171="Steady Growth")*(AND(DD$6&gt;=$F171,DD$6&lt;=$H171)*((DD$6-$F171+1)/($J171*($J171+1)/2)*$D171))+($K171="custom")*CustCF!CX171</f>
        <v/>
      </c>
      <c r="DE171" s="87">
        <f>($K171="Bell Curve")*(_xlfn.NORM.DIST(AND(DE$6&gt;=$F171,DE$6&lt;=$H171)*(DE$6-$F171+1),$J171/2,$M171,TRUE)-_xlfn.NORM.DIST(AND(DE$6&gt;=$F171,DE$6&lt;=$H171)*(DD$6-$F171+1),$J171/2,$M171,TRUE))/(1-2*_xlfn.NORM.DIST(0,$J171/2,$M171,TRUE))*$D171+($K171="Steady Growth")*(AND(DE$6&gt;=$F171,DE$6&lt;=$H171)*((DE$6-$F171+1)/($J171*($J171+1)/2)*$D171))+($K171="custom")*CustCF!CY171</f>
        <v/>
      </c>
      <c r="DF171" s="87">
        <f>($K171="Bell Curve")*(_xlfn.NORM.DIST(AND(DF$6&gt;=$F171,DF$6&lt;=$H171)*(DF$6-$F171+1),$J171/2,$M171,TRUE)-_xlfn.NORM.DIST(AND(DF$6&gt;=$F171,DF$6&lt;=$H171)*(DE$6-$F171+1),$J171/2,$M171,TRUE))/(1-2*_xlfn.NORM.DIST(0,$J171/2,$M171,TRUE))*$D171+($K171="Steady Growth")*(AND(DF$6&gt;=$F171,DF$6&lt;=$H171)*((DF$6-$F171+1)/($J171*($J171+1)/2)*$D171))+($K171="custom")*CustCF!CZ171</f>
        <v/>
      </c>
      <c r="DG171" s="87">
        <f>($K171="Bell Curve")*(_xlfn.NORM.DIST(AND(DG$6&gt;=$F171,DG$6&lt;=$H171)*(DG$6-$F171+1),$J171/2,$M171,TRUE)-_xlfn.NORM.DIST(AND(DG$6&gt;=$F171,DG$6&lt;=$H171)*(DF$6-$F171+1),$J171/2,$M171,TRUE))/(1-2*_xlfn.NORM.DIST(0,$J171/2,$M171,TRUE))*$D171+($K171="Steady Growth")*(AND(DG$6&gt;=$F171,DG$6&lt;=$H171)*((DG$6-$F171+1)/($J171*($J171+1)/2)*$D171))+($K171="custom")*CustCF!DA171</f>
        <v/>
      </c>
      <c r="DH171" s="87">
        <f>($K171="Bell Curve")*(_xlfn.NORM.DIST(AND(DH$6&gt;=$F171,DH$6&lt;=$H171)*(DH$6-$F171+1),$J171/2,$M171,TRUE)-_xlfn.NORM.DIST(AND(DH$6&gt;=$F171,DH$6&lt;=$H171)*(DG$6-$F171+1),$J171/2,$M171,TRUE))/(1-2*_xlfn.NORM.DIST(0,$J171/2,$M171,TRUE))*$D171+($K171="Steady Growth")*(AND(DH$6&gt;=$F171,DH$6&lt;=$H171)*((DH$6-$F171+1)/($J171*($J171+1)/2)*$D171))+($K171="custom")*CustCF!DB171</f>
        <v/>
      </c>
      <c r="DI171" s="87">
        <f>($K171="Bell Curve")*(_xlfn.NORM.DIST(AND(DI$6&gt;=$F171,DI$6&lt;=$H171)*(DI$6-$F171+1),$J171/2,$M171,TRUE)-_xlfn.NORM.DIST(AND(DI$6&gt;=$F171,DI$6&lt;=$H171)*(DH$6-$F171+1),$J171/2,$M171,TRUE))/(1-2*_xlfn.NORM.DIST(0,$J171/2,$M171,TRUE))*$D171+($K171="Steady Growth")*(AND(DI$6&gt;=$F171,DI$6&lt;=$H171)*((DI$6-$F171+1)/($J171*($J171+1)/2)*$D171))+($K171="custom")*CustCF!DC171</f>
        <v/>
      </c>
      <c r="DJ171" s="87">
        <f>($K171="Bell Curve")*(_xlfn.NORM.DIST(AND(DJ$6&gt;=$F171,DJ$6&lt;=$H171)*(DJ$6-$F171+1),$J171/2,$M171,TRUE)-_xlfn.NORM.DIST(AND(DJ$6&gt;=$F171,DJ$6&lt;=$H171)*(DI$6-$F171+1),$J171/2,$M171,TRUE))/(1-2*_xlfn.NORM.DIST(0,$J171/2,$M171,TRUE))*$D171+($K171="Steady Growth")*(AND(DJ$6&gt;=$F171,DJ$6&lt;=$H171)*((DJ$6-$F171+1)/($J171*($J171+1)/2)*$D171))+($K171="custom")*CustCF!DD171</f>
        <v/>
      </c>
      <c r="DK171" s="87">
        <f>($K171="Bell Curve")*(_xlfn.NORM.DIST(AND(DK$6&gt;=$F171,DK$6&lt;=$H171)*(DK$6-$F171+1),$J171/2,$M171,TRUE)-_xlfn.NORM.DIST(AND(DK$6&gt;=$F171,DK$6&lt;=$H171)*(DJ$6-$F171+1),$J171/2,$M171,TRUE))/(1-2*_xlfn.NORM.DIST(0,$J171/2,$M171,TRUE))*$D171+($K171="Steady Growth")*(AND(DK$6&gt;=$F171,DK$6&lt;=$H171)*((DK$6-$F171+1)/($J171*($J171+1)/2)*$D171))+($K171="custom")*CustCF!DE171</f>
        <v/>
      </c>
      <c r="DL171" s="87">
        <f>($K171="Bell Curve")*(_xlfn.NORM.DIST(AND(DL$6&gt;=$F171,DL$6&lt;=$H171)*(DL$6-$F171+1),$J171/2,$M171,TRUE)-_xlfn.NORM.DIST(AND(DL$6&gt;=$F171,DL$6&lt;=$H171)*(DK$6-$F171+1),$J171/2,$M171,TRUE))/(1-2*_xlfn.NORM.DIST(0,$J171/2,$M171,TRUE))*$D171+($K171="Steady Growth")*(AND(DL$6&gt;=$F171,DL$6&lt;=$H171)*((DL$6-$F171+1)/($J171*($J171+1)/2)*$D171))+($K171="custom")*CustCF!DF171</f>
        <v/>
      </c>
      <c r="DM171" s="87">
        <f>($K171="Bell Curve")*(_xlfn.NORM.DIST(AND(DM$6&gt;=$F171,DM$6&lt;=$H171)*(DM$6-$F171+1),$J171/2,$M171,TRUE)-_xlfn.NORM.DIST(AND(DM$6&gt;=$F171,DM$6&lt;=$H171)*(DL$6-$F171+1),$J171/2,$M171,TRUE))/(1-2*_xlfn.NORM.DIST(0,$J171/2,$M171,TRUE))*$D171+($K171="Steady Growth")*(AND(DM$6&gt;=$F171,DM$6&lt;=$H171)*((DM$6-$F171+1)/($J171*($J171+1)/2)*$D171))+($K171="custom")*CustCF!DG171</f>
        <v/>
      </c>
      <c r="DN171" s="87">
        <f>($K171="Bell Curve")*(_xlfn.NORM.DIST(AND(DN$6&gt;=$F171,DN$6&lt;=$H171)*(DN$6-$F171+1),$J171/2,$M171,TRUE)-_xlfn.NORM.DIST(AND(DN$6&gt;=$F171,DN$6&lt;=$H171)*(DM$6-$F171+1),$J171/2,$M171,TRUE))/(1-2*_xlfn.NORM.DIST(0,$J171/2,$M171,TRUE))*$D171+($K171="Steady Growth")*(AND(DN$6&gt;=$F171,DN$6&lt;=$H171)*((DN$6-$F171+1)/($J171*($J171+1)/2)*$D171))+($K171="custom")*CustCF!DH171</f>
        <v/>
      </c>
      <c r="DO171" s="87">
        <f>($K171="Bell Curve")*(_xlfn.NORM.DIST(AND(DO$6&gt;=$F171,DO$6&lt;=$H171)*(DO$6-$F171+1),$J171/2,$M171,TRUE)-_xlfn.NORM.DIST(AND(DO$6&gt;=$F171,DO$6&lt;=$H171)*(DN$6-$F171+1),$J171/2,$M171,TRUE))/(1-2*_xlfn.NORM.DIST(0,$J171/2,$M171,TRUE))*$D171+($K171="Steady Growth")*(AND(DO$6&gt;=$F171,DO$6&lt;=$H171)*((DO$6-$F171+1)/($J171*($J171+1)/2)*$D171))+($K171="custom")*CustCF!DI171</f>
        <v/>
      </c>
      <c r="DP171" s="87">
        <f>($K171="Bell Curve")*(_xlfn.NORM.DIST(AND(DP$6&gt;=$F171,DP$6&lt;=$H171)*(DP$6-$F171+1),$J171/2,$M171,TRUE)-_xlfn.NORM.DIST(AND(DP$6&gt;=$F171,DP$6&lt;=$H171)*(DO$6-$F171+1),$J171/2,$M171,TRUE))/(1-2*_xlfn.NORM.DIST(0,$J171/2,$M171,TRUE))*$D171+($K171="Steady Growth")*(AND(DP$6&gt;=$F171,DP$6&lt;=$H171)*((DP$6-$F171+1)/($J171*($J171+1)/2)*$D171))+($K171="custom")*CustCF!DJ171</f>
        <v/>
      </c>
      <c r="DQ171" s="87">
        <f>($K171="Bell Curve")*(_xlfn.NORM.DIST(AND(DQ$6&gt;=$F171,DQ$6&lt;=$H171)*(DQ$6-$F171+1),$J171/2,$M171,TRUE)-_xlfn.NORM.DIST(AND(DQ$6&gt;=$F171,DQ$6&lt;=$H171)*(DP$6-$F171+1),$J171/2,$M171,TRUE))/(1-2*_xlfn.NORM.DIST(0,$J171/2,$M171,TRUE))*$D171+($K171="Steady Growth")*(AND(DQ$6&gt;=$F171,DQ$6&lt;=$H171)*((DQ$6-$F171+1)/($J171*($J171+1)/2)*$D171))+($K171="custom")*CustCF!DK171</f>
        <v/>
      </c>
      <c r="DR171" s="87">
        <f>($K171="Bell Curve")*(_xlfn.NORM.DIST(AND(DR$6&gt;=$F171,DR$6&lt;=$H171)*(DR$6-$F171+1),$J171/2,$M171,TRUE)-_xlfn.NORM.DIST(AND(DR$6&gt;=$F171,DR$6&lt;=$H171)*(DQ$6-$F171+1),$J171/2,$M171,TRUE))/(1-2*_xlfn.NORM.DIST(0,$J171/2,$M171,TRUE))*$D171+($K171="Steady Growth")*(AND(DR$6&gt;=$F171,DR$6&lt;=$H171)*((DR$6-$F171+1)/($J171*($J171+1)/2)*$D171))+($K171="custom")*CustCF!DL171</f>
        <v/>
      </c>
      <c r="DS171" s="87">
        <f>($K171="Bell Curve")*(_xlfn.NORM.DIST(AND(DS$6&gt;=$F171,DS$6&lt;=$H171)*(DS$6-$F171+1),$J171/2,$M171,TRUE)-_xlfn.NORM.DIST(AND(DS$6&gt;=$F171,DS$6&lt;=$H171)*(DR$6-$F171+1),$J171/2,$M171,TRUE))/(1-2*_xlfn.NORM.DIST(0,$J171/2,$M171,TRUE))*$D171+($K171="Steady Growth")*(AND(DS$6&gt;=$F171,DS$6&lt;=$H171)*((DS$6-$F171+1)/($J171*($J171+1)/2)*$D171))+($K171="custom")*CustCF!DM171</f>
        <v/>
      </c>
      <c r="DT171" s="87">
        <f>($K171="Bell Curve")*(_xlfn.NORM.DIST(AND(DT$6&gt;=$F171,DT$6&lt;=$H171)*(DT$6-$F171+1),$J171/2,$M171,TRUE)-_xlfn.NORM.DIST(AND(DT$6&gt;=$F171,DT$6&lt;=$H171)*(DS$6-$F171+1),$J171/2,$M171,TRUE))/(1-2*_xlfn.NORM.DIST(0,$J171/2,$M171,TRUE))*$D171+($K171="Steady Growth")*(AND(DT$6&gt;=$F171,DT$6&lt;=$H171)*((DT$6-$F171+1)/($J171*($J171+1)/2)*$D171))+($K171="custom")*CustCF!DN171</f>
        <v/>
      </c>
      <c r="DU171" s="87">
        <f>($K171="Bell Curve")*(_xlfn.NORM.DIST(AND(DU$6&gt;=$F171,DU$6&lt;=$H171)*(DU$6-$F171+1),$J171/2,$M171,TRUE)-_xlfn.NORM.DIST(AND(DU$6&gt;=$F171,DU$6&lt;=$H171)*(DT$6-$F171+1),$J171/2,$M171,TRUE))/(1-2*_xlfn.NORM.DIST(0,$J171/2,$M171,TRUE))*$D171+($K171="Steady Growth")*(AND(DU$6&gt;=$F171,DU$6&lt;=$H171)*((DU$6-$F171+1)/($J171*($J171+1)/2)*$D171))+($K171="custom")*CustCF!DO171</f>
        <v/>
      </c>
      <c r="DV171" s="87">
        <f>($K171="Bell Curve")*(_xlfn.NORM.DIST(AND(DV$6&gt;=$F171,DV$6&lt;=$H171)*(DV$6-$F171+1),$J171/2,$M171,TRUE)-_xlfn.NORM.DIST(AND(DV$6&gt;=$F171,DV$6&lt;=$H171)*(DU$6-$F171+1),$J171/2,$M171,TRUE))/(1-2*_xlfn.NORM.DIST(0,$J171/2,$M171,TRUE))*$D171+($K171="Steady Growth")*(AND(DV$6&gt;=$F171,DV$6&lt;=$H171)*((DV$6-$F171+1)/($J171*($J171+1)/2)*$D171))+($K171="custom")*CustCF!DP171</f>
        <v/>
      </c>
      <c r="DW171" s="87">
        <f>($K171="Bell Curve")*(_xlfn.NORM.DIST(AND(DW$6&gt;=$F171,DW$6&lt;=$H171)*(DW$6-$F171+1),$J171/2,$M171,TRUE)-_xlfn.NORM.DIST(AND(DW$6&gt;=$F171,DW$6&lt;=$H171)*(DV$6-$F171+1),$J171/2,$M171,TRUE))/(1-2*_xlfn.NORM.DIST(0,$J171/2,$M171,TRUE))*$D171+($K171="Steady Growth")*(AND(DW$6&gt;=$F171,DW$6&lt;=$H171)*((DW$6-$F171+1)/($J171*($J171+1)/2)*$D171))+($K171="custom")*CustCF!DQ171</f>
        <v/>
      </c>
      <c r="DX171" s="87">
        <f>($K171="Bell Curve")*(_xlfn.NORM.DIST(AND(DX$6&gt;=$F171,DX$6&lt;=$H171)*(DX$6-$F171+1),$J171/2,$M171,TRUE)-_xlfn.NORM.DIST(AND(DX$6&gt;=$F171,DX$6&lt;=$H171)*(DW$6-$F171+1),$J171/2,$M171,TRUE))/(1-2*_xlfn.NORM.DIST(0,$J171/2,$M171,TRUE))*$D171+($K171="Steady Growth")*(AND(DX$6&gt;=$F171,DX$6&lt;=$H171)*((DX$6-$F171+1)/($J171*($J171+1)/2)*$D171))+($K171="custom")*CustCF!DR171</f>
        <v/>
      </c>
      <c r="DY171" s="87">
        <f>($K171="Bell Curve")*(_xlfn.NORM.DIST(AND(DY$6&gt;=$F171,DY$6&lt;=$H171)*(DY$6-$F171+1),$J171/2,$M171,TRUE)-_xlfn.NORM.DIST(AND(DY$6&gt;=$F171,DY$6&lt;=$H171)*(DX$6-$F171+1),$J171/2,$M171,TRUE))/(1-2*_xlfn.NORM.DIST(0,$J171/2,$M171,TRUE))*$D171+($K171="Steady Growth")*(AND(DY$6&gt;=$F171,DY$6&lt;=$H171)*((DY$6-$F171+1)/($J171*($J171+1)/2)*$D171))+($K171="custom")*CustCF!DS171</f>
        <v/>
      </c>
      <c r="DZ171" s="87">
        <f>($K171="Bell Curve")*(_xlfn.NORM.DIST(AND(DZ$6&gt;=$F171,DZ$6&lt;=$H171)*(DZ$6-$F171+1),$J171/2,$M171,TRUE)-_xlfn.NORM.DIST(AND(DZ$6&gt;=$F171,DZ$6&lt;=$H171)*(DY$6-$F171+1),$J171/2,$M171,TRUE))/(1-2*_xlfn.NORM.DIST(0,$J171/2,$M171,TRUE))*$D171+($K171="Steady Growth")*(AND(DZ$6&gt;=$F171,DZ$6&lt;=$H171)*((DZ$6-$F171+1)/($J171*($J171+1)/2)*$D171))+($K171="custom")*CustCF!DT171</f>
        <v/>
      </c>
      <c r="EA171" s="87">
        <f>($K171="Bell Curve")*(_xlfn.NORM.DIST(AND(EA$6&gt;=$F171,EA$6&lt;=$H171)*(EA$6-$F171+1),$J171/2,$M171,TRUE)-_xlfn.NORM.DIST(AND(EA$6&gt;=$F171,EA$6&lt;=$H171)*(DZ$6-$F171+1),$J171/2,$M171,TRUE))/(1-2*_xlfn.NORM.DIST(0,$J171/2,$M171,TRUE))*$D171+($K171="Steady Growth")*(AND(EA$6&gt;=$F171,EA$6&lt;=$H171)*((EA$6-$F171+1)/($J171*($J171+1)/2)*$D171))+($K171="custom")*CustCF!DU171</f>
        <v/>
      </c>
      <c r="EB171" s="87">
        <f>($K171="Bell Curve")*(_xlfn.NORM.DIST(AND(EB$6&gt;=$F171,EB$6&lt;=$H171)*(EB$6-$F171+1),$J171/2,$M171,TRUE)-_xlfn.NORM.DIST(AND(EB$6&gt;=$F171,EB$6&lt;=$H171)*(EA$6-$F171+1),$J171/2,$M171,TRUE))/(1-2*_xlfn.NORM.DIST(0,$J171/2,$M171,TRUE))*$D171+($K171="Steady Growth")*(AND(EB$6&gt;=$F171,EB$6&lt;=$H171)*((EB$6-$F171+1)/($J171*($J171+1)/2)*$D171))+($K171="custom")*CustCF!DV171</f>
        <v/>
      </c>
      <c r="EC171" s="87">
        <f>($K171="Bell Curve")*(_xlfn.NORM.DIST(AND(EC$6&gt;=$F171,EC$6&lt;=$H171)*(EC$6-$F171+1),$J171/2,$M171,TRUE)-_xlfn.NORM.DIST(AND(EC$6&gt;=$F171,EC$6&lt;=$H171)*(EB$6-$F171+1),$J171/2,$M171,TRUE))/(1-2*_xlfn.NORM.DIST(0,$J171/2,$M171,TRUE))*$D171+($K171="Steady Growth")*(AND(EC$6&gt;=$F171,EC$6&lt;=$H171)*((EC$6-$F171+1)/($J171*($J171+1)/2)*$D171))+($K171="custom")*CustCF!DW171</f>
        <v/>
      </c>
      <c r="ED171" s="87">
        <f>($K171="Bell Curve")*(_xlfn.NORM.DIST(AND(ED$6&gt;=$F171,ED$6&lt;=$H171)*(ED$6-$F171+1),$J171/2,$M171,TRUE)-_xlfn.NORM.DIST(AND(ED$6&gt;=$F171,ED$6&lt;=$H171)*(EC$6-$F171+1),$J171/2,$M171,TRUE))/(1-2*_xlfn.NORM.DIST(0,$J171/2,$M171,TRUE))*$D171+($K171="Steady Growth")*(AND(ED$6&gt;=$F171,ED$6&lt;=$H171)*((ED$6-$F171+1)/($J171*($J171+1)/2)*$D171))+($K171="custom")*CustCF!DX171</f>
        <v/>
      </c>
      <c r="EE171" s="87">
        <f>($K171="Bell Curve")*(_xlfn.NORM.DIST(AND(EE$6&gt;=$F171,EE$6&lt;=$H171)*(EE$6-$F171+1),$J171/2,$M171,TRUE)-_xlfn.NORM.DIST(AND(EE$6&gt;=$F171,EE$6&lt;=$H171)*(ED$6-$F171+1),$J171/2,$M171,TRUE))/(1-2*_xlfn.NORM.DIST(0,$J171/2,$M171,TRUE))*$D171+($K171="Steady Growth")*(AND(EE$6&gt;=$F171,EE$6&lt;=$H171)*((EE$6-$F171+1)/($J171*($J171+1)/2)*$D171))+($K171="custom")*CustCF!DY171</f>
        <v/>
      </c>
      <c r="EF171" s="87">
        <f>($K171="Bell Curve")*(_xlfn.NORM.DIST(AND(EF$6&gt;=$F171,EF$6&lt;=$H171)*(EF$6-$F171+1),$J171/2,$M171,TRUE)-_xlfn.NORM.DIST(AND(EF$6&gt;=$F171,EF$6&lt;=$H171)*(EE$6-$F171+1),$J171/2,$M171,TRUE))/(1-2*_xlfn.NORM.DIST(0,$J171/2,$M171,TRUE))*$D171+($K171="Steady Growth")*(AND(EF$6&gt;=$F171,EF$6&lt;=$H171)*((EF$6-$F171+1)/($J171*($J171+1)/2)*$D171))+($K171="custom")*CustCF!DZ171</f>
        <v/>
      </c>
      <c r="EG171" s="87">
        <f>($K171="Bell Curve")*(_xlfn.NORM.DIST(AND(EG$6&gt;=$F171,EG$6&lt;=$H171)*(EG$6-$F171+1),$J171/2,$M171,TRUE)-_xlfn.NORM.DIST(AND(EG$6&gt;=$F171,EG$6&lt;=$H171)*(EF$6-$F171+1),$J171/2,$M171,TRUE))/(1-2*_xlfn.NORM.DIST(0,$J171/2,$M171,TRUE))*$D171+($K171="Steady Growth")*(AND(EG$6&gt;=$F171,EG$6&lt;=$H171)*((EG$6-$F171+1)/($J171*($J171+1)/2)*$D171))+($K171="custom")*CustCF!EA171</f>
        <v/>
      </c>
      <c r="EH171" s="87">
        <f>($K171="Bell Curve")*(_xlfn.NORM.DIST(AND(EH$6&gt;=$F171,EH$6&lt;=$H171)*(EH$6-$F171+1),$J171/2,$M171,TRUE)-_xlfn.NORM.DIST(AND(EH$6&gt;=$F171,EH$6&lt;=$H171)*(EG$6-$F171+1),$J171/2,$M171,TRUE))/(1-2*_xlfn.NORM.DIST(0,$J171/2,$M171,TRUE))*$D171+($K171="Steady Growth")*(AND(EH$6&gt;=$F171,EH$6&lt;=$H171)*((EH$6-$F171+1)/($J171*($J171+1)/2)*$D171))+($K171="custom")*CustCF!EB171</f>
        <v/>
      </c>
      <c r="EI171" s="87">
        <f>($K171="Bell Curve")*(_xlfn.NORM.DIST(AND(EI$6&gt;=$F171,EI$6&lt;=$H171)*(EI$6-$F171+1),$J171/2,$M171,TRUE)-_xlfn.NORM.DIST(AND(EI$6&gt;=$F171,EI$6&lt;=$H171)*(EH$6-$F171+1),$J171/2,$M171,TRUE))/(1-2*_xlfn.NORM.DIST(0,$J171/2,$M171,TRUE))*$D171+($K171="Steady Growth")*(AND(EI$6&gt;=$F171,EI$6&lt;=$H171)*((EI$6-$F171+1)/($J171*($J171+1)/2)*$D171))+($K171="custom")*CustCF!EC171</f>
        <v/>
      </c>
      <c r="EJ171" s="87">
        <f>($K171="Bell Curve")*(_xlfn.NORM.DIST(AND(EJ$6&gt;=$F171,EJ$6&lt;=$H171)*(EJ$6-$F171+1),$J171/2,$M171,TRUE)-_xlfn.NORM.DIST(AND(EJ$6&gt;=$F171,EJ$6&lt;=$H171)*(EI$6-$F171+1),$J171/2,$M171,TRUE))/(1-2*_xlfn.NORM.DIST(0,$J171/2,$M171,TRUE))*$D171+($K171="Steady Growth")*(AND(EJ$6&gt;=$F171,EJ$6&lt;=$H171)*((EJ$6-$F171+1)/($J171*($J171+1)/2)*$D171))+($K171="custom")*CustCF!ED171</f>
        <v/>
      </c>
      <c r="EK171" s="87">
        <f>($K171="Bell Curve")*(_xlfn.NORM.DIST(AND(EK$6&gt;=$F171,EK$6&lt;=$H171)*(EK$6-$F171+1),$J171/2,$M171,TRUE)-_xlfn.NORM.DIST(AND(EK$6&gt;=$F171,EK$6&lt;=$H171)*(EJ$6-$F171+1),$J171/2,$M171,TRUE))/(1-2*_xlfn.NORM.DIST(0,$J171/2,$M171,TRUE))*$D171+($K171="Steady Growth")*(AND(EK$6&gt;=$F171,EK$6&lt;=$H171)*((EK$6-$F171+1)/($J171*($J171+1)/2)*$D171))+($K171="custom")*CustCF!EE171</f>
        <v/>
      </c>
      <c r="EL171" s="87">
        <f>($K171="Bell Curve")*(_xlfn.NORM.DIST(AND(EL$6&gt;=$F171,EL$6&lt;=$H171)*(EL$6-$F171+1),$J171/2,$M171,TRUE)-_xlfn.NORM.DIST(AND(EL$6&gt;=$F171,EL$6&lt;=$H171)*(EK$6-$F171+1),$J171/2,$M171,TRUE))/(1-2*_xlfn.NORM.DIST(0,$J171/2,$M171,TRUE))*$D171+($K171="Steady Growth")*(AND(EL$6&gt;=$F171,EL$6&lt;=$H171)*((EL$6-$F171+1)/($J171*($J171+1)/2)*$D171))+($K171="custom")*CustCF!EF171</f>
        <v/>
      </c>
      <c r="EM171" s="87">
        <f>($K171="Bell Curve")*(_xlfn.NORM.DIST(AND(EM$6&gt;=$F171,EM$6&lt;=$H171)*(EM$6-$F171+1),$J171/2,$M171,TRUE)-_xlfn.NORM.DIST(AND(EM$6&gt;=$F171,EM$6&lt;=$H171)*(EL$6-$F171+1),$J171/2,$M171,TRUE))/(1-2*_xlfn.NORM.DIST(0,$J171/2,$M171,TRUE))*$D171+($K171="Steady Growth")*(AND(EM$6&gt;=$F171,EM$6&lt;=$H171)*((EM$6-$F171+1)/($J171*($J171+1)/2)*$D171))+($K171="custom")*CustCF!EG171</f>
        <v/>
      </c>
      <c r="EN171" s="87">
        <f>($K171="Bell Curve")*(_xlfn.NORM.DIST(AND(EN$6&gt;=$F171,EN$6&lt;=$H171)*(EN$6-$F171+1),$J171/2,$M171,TRUE)-_xlfn.NORM.DIST(AND(EN$6&gt;=$F171,EN$6&lt;=$H171)*(EM$6-$F171+1),$J171/2,$M171,TRUE))/(1-2*_xlfn.NORM.DIST(0,$J171/2,$M171,TRUE))*$D171+($K171="Steady Growth")*(AND(EN$6&gt;=$F171,EN$6&lt;=$H171)*((EN$6-$F171+1)/($J171*($J171+1)/2)*$D171))+($K171="custom")*CustCF!EH171</f>
        <v/>
      </c>
      <c r="EO171" s="87">
        <f>($K171="Bell Curve")*(_xlfn.NORM.DIST(AND(EO$6&gt;=$F171,EO$6&lt;=$H171)*(EO$6-$F171+1),$J171/2,$M171,TRUE)-_xlfn.NORM.DIST(AND(EO$6&gt;=$F171,EO$6&lt;=$H171)*(EN$6-$F171+1),$J171/2,$M171,TRUE))/(1-2*_xlfn.NORM.DIST(0,$J171/2,$M171,TRUE))*$D171+($K171="Steady Growth")*(AND(EO$6&gt;=$F171,EO$6&lt;=$H171)*((EO$6-$F171+1)/($J171*($J171+1)/2)*$D171))+($K171="custom")*CustCF!EI171</f>
        <v/>
      </c>
      <c r="EP171" s="87">
        <f>($K171="Bell Curve")*(_xlfn.NORM.DIST(AND(EP$6&gt;=$F171,EP$6&lt;=$H171)*(EP$6-$F171+1),$J171/2,$M171,TRUE)-_xlfn.NORM.DIST(AND(EP$6&gt;=$F171,EP$6&lt;=$H171)*(EO$6-$F171+1),$J171/2,$M171,TRUE))/(1-2*_xlfn.NORM.DIST(0,$J171/2,$M171,TRUE))*$D171+($K171="Steady Growth")*(AND(EP$6&gt;=$F171,EP$6&lt;=$H171)*((EP$6-$F171+1)/($J171*($J171+1)/2)*$D171))+($K171="custom")*CustCF!EJ171</f>
        <v/>
      </c>
      <c r="EQ171" s="87">
        <f>($K171="Bell Curve")*(_xlfn.NORM.DIST(AND(EQ$6&gt;=$F171,EQ$6&lt;=$H171)*(EQ$6-$F171+1),$J171/2,$M171,TRUE)-_xlfn.NORM.DIST(AND(EQ$6&gt;=$F171,EQ$6&lt;=$H171)*(EP$6-$F171+1),$J171/2,$M171,TRUE))/(1-2*_xlfn.NORM.DIST(0,$J171/2,$M171,TRUE))*$D171+($K171="Steady Growth")*(AND(EQ$6&gt;=$F171,EQ$6&lt;=$H171)*((EQ$6-$F171+1)/($J171*($J171+1)/2)*$D171))+($K171="custom")*CustCF!EK171</f>
        <v/>
      </c>
      <c r="ER171" s="87">
        <f>($K171="Bell Curve")*(_xlfn.NORM.DIST(AND(ER$6&gt;=$F171,ER$6&lt;=$H171)*(ER$6-$F171+1),$J171/2,$M171,TRUE)-_xlfn.NORM.DIST(AND(ER$6&gt;=$F171,ER$6&lt;=$H171)*(EQ$6-$F171+1),$J171/2,$M171,TRUE))/(1-2*_xlfn.NORM.DIST(0,$J171/2,$M171,TRUE))*$D171+($K171="Steady Growth")*(AND(ER$6&gt;=$F171,ER$6&lt;=$H171)*((ER$6-$F171+1)/($J171*($J171+1)/2)*$D171))+($K171="custom")*CustCF!EL171</f>
        <v/>
      </c>
      <c r="ES171" s="87">
        <f>($K171="Bell Curve")*(_xlfn.NORM.DIST(AND(ES$6&gt;=$F171,ES$6&lt;=$H171)*(ES$6-$F171+1),$J171/2,$M171,TRUE)-_xlfn.NORM.DIST(AND(ES$6&gt;=$F171,ES$6&lt;=$H171)*(ER$6-$F171+1),$J171/2,$M171,TRUE))/(1-2*_xlfn.NORM.DIST(0,$J171/2,$M171,TRUE))*$D171+($K171="Steady Growth")*(AND(ES$6&gt;=$F171,ES$6&lt;=$H171)*((ES$6-$F171+1)/($J171*($J171+1)/2)*$D171))+($K171="custom")*CustCF!EM171</f>
        <v/>
      </c>
      <c r="ET171" s="87">
        <f>($K171="Bell Curve")*(_xlfn.NORM.DIST(AND(ET$6&gt;=$F171,ET$6&lt;=$H171)*(ET$6-$F171+1),$J171/2,$M171,TRUE)-_xlfn.NORM.DIST(AND(ET$6&gt;=$F171,ET$6&lt;=$H171)*(ES$6-$F171+1),$J171/2,$M171,TRUE))/(1-2*_xlfn.NORM.DIST(0,$J171/2,$M171,TRUE))*$D171+($K171="Steady Growth")*(AND(ET$6&gt;=$F171,ET$6&lt;=$H171)*((ET$6-$F171+1)/($J171*($J171+1)/2)*$D171))+($K171="custom")*CustCF!EN171</f>
        <v/>
      </c>
      <c r="EU171" s="87">
        <f>($K171="Bell Curve")*(_xlfn.NORM.DIST(AND(EU$6&gt;=$F171,EU$6&lt;=$H171)*(EU$6-$F171+1),$J171/2,$M171,TRUE)-_xlfn.NORM.DIST(AND(EU$6&gt;=$F171,EU$6&lt;=$H171)*(ET$6-$F171+1),$J171/2,$M171,TRUE))/(1-2*_xlfn.NORM.DIST(0,$J171/2,$M171,TRUE))*$D171+($K171="Steady Growth")*(AND(EU$6&gt;=$F171,EU$6&lt;=$H171)*((EU$6-$F171+1)/($J171*($J171+1)/2)*$D171))+($K171="custom")*CustCF!EO171</f>
        <v/>
      </c>
      <c r="EV171" s="87">
        <f>($K171="Bell Curve")*(_xlfn.NORM.DIST(AND(EV$6&gt;=$F171,EV$6&lt;=$H171)*(EV$6-$F171+1),$J171/2,$M171,TRUE)-_xlfn.NORM.DIST(AND(EV$6&gt;=$F171,EV$6&lt;=$H171)*(EU$6-$F171+1),$J171/2,$M171,TRUE))/(1-2*_xlfn.NORM.DIST(0,$J171/2,$M171,TRUE))*$D171+($K171="Steady Growth")*(AND(EV$6&gt;=$F171,EV$6&lt;=$H171)*((EV$6-$F171+1)/($J171*($J171+1)/2)*$D171))+($K171="custom")*CustCF!EP171</f>
        <v/>
      </c>
      <c r="EW171" s="87">
        <f>($K171="Bell Curve")*(_xlfn.NORM.DIST(AND(EW$6&gt;=$F171,EW$6&lt;=$H171)*(EW$6-$F171+1),$J171/2,$M171,TRUE)-_xlfn.NORM.DIST(AND(EW$6&gt;=$F171,EW$6&lt;=$H171)*(EV$6-$F171+1),$J171/2,$M171,TRUE))/(1-2*_xlfn.NORM.DIST(0,$J171/2,$M171,TRUE))*$D171+($K171="Steady Growth")*(AND(EW$6&gt;=$F171,EW$6&lt;=$H171)*((EW$6-$F171+1)/($J171*($J171+1)/2)*$D171))+($K171="custom")*CustCF!EQ171</f>
        <v/>
      </c>
      <c r="EX171" s="87">
        <f>($K171="Bell Curve")*(_xlfn.NORM.DIST(AND(EX$6&gt;=$F171,EX$6&lt;=$H171)*(EX$6-$F171+1),$J171/2,$M171,TRUE)-_xlfn.NORM.DIST(AND(EX$6&gt;=$F171,EX$6&lt;=$H171)*(EW$6-$F171+1),$J171/2,$M171,TRUE))/(1-2*_xlfn.NORM.DIST(0,$J171/2,$M171,TRUE))*$D171+($K171="Steady Growth")*(AND(EX$6&gt;=$F171,EX$6&lt;=$H171)*((EX$6-$F171+1)/($J171*($J171+1)/2)*$D171))+($K171="custom")*CustCF!ER171</f>
        <v/>
      </c>
      <c r="EY171" s="87">
        <f>($K171="Bell Curve")*(_xlfn.NORM.DIST(AND(EY$6&gt;=$F171,EY$6&lt;=$H171)*(EY$6-$F171+1),$J171/2,$M171,TRUE)-_xlfn.NORM.DIST(AND(EY$6&gt;=$F171,EY$6&lt;=$H171)*(EX$6-$F171+1),$J171/2,$M171,TRUE))/(1-2*_xlfn.NORM.DIST(0,$J171/2,$M171,TRUE))*$D171+($K171="Steady Growth")*(AND(EY$6&gt;=$F171,EY$6&lt;=$H171)*((EY$6-$F171+1)/($J171*($J171+1)/2)*$D171))+($K171="custom")*CustCF!ES171</f>
        <v/>
      </c>
      <c r="EZ171" s="87">
        <f>($K171="Bell Curve")*(_xlfn.NORM.DIST(AND(EZ$6&gt;=$F171,EZ$6&lt;=$H171)*(EZ$6-$F171+1),$J171/2,$M171,TRUE)-_xlfn.NORM.DIST(AND(EZ$6&gt;=$F171,EZ$6&lt;=$H171)*(EY$6-$F171+1),$J171/2,$M171,TRUE))/(1-2*_xlfn.NORM.DIST(0,$J171/2,$M171,TRUE))*$D171+($K171="Steady Growth")*(AND(EZ$6&gt;=$F171,EZ$6&lt;=$H171)*((EZ$6-$F171+1)/($J171*($J171+1)/2)*$D171))+($K171="custom")*CustCF!ET171</f>
        <v/>
      </c>
      <c r="FA171" s="87">
        <f>($K171="Bell Curve")*(_xlfn.NORM.DIST(AND(FA$6&gt;=$F171,FA$6&lt;=$H171)*(FA$6-$F171+1),$J171/2,$M171,TRUE)-_xlfn.NORM.DIST(AND(FA$6&gt;=$F171,FA$6&lt;=$H171)*(EZ$6-$F171+1),$J171/2,$M171,TRUE))/(1-2*_xlfn.NORM.DIST(0,$J171/2,$M171,TRUE))*$D171+($K171="Steady Growth")*(AND(FA$6&gt;=$F171,FA$6&lt;=$H171)*((FA$6-$F171+1)/($J171*($J171+1)/2)*$D171))+($K171="custom")*CustCF!EU171</f>
        <v/>
      </c>
      <c r="FB171" s="87">
        <f>($K171="Bell Curve")*(_xlfn.NORM.DIST(AND(FB$6&gt;=$F171,FB$6&lt;=$H171)*(FB$6-$F171+1),$J171/2,$M171,TRUE)-_xlfn.NORM.DIST(AND(FB$6&gt;=$F171,FB$6&lt;=$H171)*(FA$6-$F171+1),$J171/2,$M171,TRUE))/(1-2*_xlfn.NORM.DIST(0,$J171/2,$M171,TRUE))*$D171+($K171="Steady Growth")*(AND(FB$6&gt;=$F171,FB$6&lt;=$H171)*((FB$6-$F171+1)/($J171*($J171+1)/2)*$D171))+($K171="custom")*CustCF!EV171</f>
        <v/>
      </c>
      <c r="FC171" s="87">
        <f>($K171="Bell Curve")*(_xlfn.NORM.DIST(AND(FC$6&gt;=$F171,FC$6&lt;=$H171)*(FC$6-$F171+1),$J171/2,$M171,TRUE)-_xlfn.NORM.DIST(AND(FC$6&gt;=$F171,FC$6&lt;=$H171)*(FB$6-$F171+1),$J171/2,$M171,TRUE))/(1-2*_xlfn.NORM.DIST(0,$J171/2,$M171,TRUE))*$D171+($K171="Steady Growth")*(AND(FC$6&gt;=$F171,FC$6&lt;=$H171)*((FC$6-$F171+1)/($J171*($J171+1)/2)*$D171))+($K171="custom")*CustCF!EW171</f>
        <v/>
      </c>
      <c r="FD171" s="87">
        <f>($K171="Bell Curve")*(_xlfn.NORM.DIST(AND(FD$6&gt;=$F171,FD$6&lt;=$H171)*(FD$6-$F171+1),$J171/2,$M171,TRUE)-_xlfn.NORM.DIST(AND(FD$6&gt;=$F171,FD$6&lt;=$H171)*(FC$6-$F171+1),$J171/2,$M171,TRUE))/(1-2*_xlfn.NORM.DIST(0,$J171/2,$M171,TRUE))*$D171+($K171="Steady Growth")*(AND(FD$6&gt;=$F171,FD$6&lt;=$H171)*((FD$6-$F171+1)/($J171*($J171+1)/2)*$D171))+($K171="custom")*CustCF!EX171</f>
        <v/>
      </c>
      <c r="FE171" s="87">
        <f>($K171="Bell Curve")*(_xlfn.NORM.DIST(AND(FE$6&gt;=$F171,FE$6&lt;=$H171)*(FE$6-$F171+1),$J171/2,$M171,TRUE)-_xlfn.NORM.DIST(AND(FE$6&gt;=$F171,FE$6&lt;=$H171)*(FD$6-$F171+1),$J171/2,$M171,TRUE))/(1-2*_xlfn.NORM.DIST(0,$J171/2,$M171,TRUE))*$D171+($K171="Steady Growth")*(AND(FE$6&gt;=$F171,FE$6&lt;=$H171)*((FE$6-$F171+1)/($J171*($J171+1)/2)*$D171))+($K171="custom")*CustCF!EY171</f>
        <v/>
      </c>
      <c r="FF171" s="87">
        <f>($K171="Bell Curve")*(_xlfn.NORM.DIST(AND(FF$6&gt;=$F171,FF$6&lt;=$H171)*(FF$6-$F171+1),$J171/2,$M171,TRUE)-_xlfn.NORM.DIST(AND(FF$6&gt;=$F171,FF$6&lt;=$H171)*(FE$6-$F171+1),$J171/2,$M171,TRUE))/(1-2*_xlfn.NORM.DIST(0,$J171/2,$M171,TRUE))*$D171+($K171="Steady Growth")*(AND(FF$6&gt;=$F171,FF$6&lt;=$H171)*((FF$6-$F171+1)/($J171*($J171+1)/2)*$D171))+($K171="custom")*CustCF!EZ171</f>
        <v/>
      </c>
      <c r="FG171" s="87">
        <f>($K171="Bell Curve")*(_xlfn.NORM.DIST(AND(FG$6&gt;=$F171,FG$6&lt;=$H171)*(FG$6-$F171+1),$J171/2,$M171,TRUE)-_xlfn.NORM.DIST(AND(FG$6&gt;=$F171,FG$6&lt;=$H171)*(FF$6-$F171+1),$J171/2,$M171,TRUE))/(1-2*_xlfn.NORM.DIST(0,$J171/2,$M171,TRUE))*$D171+($K171="Steady Growth")*(AND(FG$6&gt;=$F171,FG$6&lt;=$H171)*((FG$6-$F171+1)/($J171*($J171+1)/2)*$D171))+($K171="custom")*CustCF!FA171</f>
        <v/>
      </c>
      <c r="FH171" s="87">
        <f>($K171="Bell Curve")*(_xlfn.NORM.DIST(AND(FH$6&gt;=$F171,FH$6&lt;=$H171)*(FH$6-$F171+1),$J171/2,$M171,TRUE)-_xlfn.NORM.DIST(AND(FH$6&gt;=$F171,FH$6&lt;=$H171)*(FG$6-$F171+1),$J171/2,$M171,TRUE))/(1-2*_xlfn.NORM.DIST(0,$J171/2,$M171,TRUE))*$D171+($K171="Steady Growth")*(AND(FH$6&gt;=$F171,FH$6&lt;=$H171)*((FH$6-$F171+1)/($J171*($J171+1)/2)*$D171))+($K171="custom")*CustCF!FB171</f>
        <v/>
      </c>
      <c r="FI171" s="87">
        <f>($K171="Bell Curve")*(_xlfn.NORM.DIST(AND(FI$6&gt;=$F171,FI$6&lt;=$H171)*(FI$6-$F171+1),$J171/2,$M171,TRUE)-_xlfn.NORM.DIST(AND(FI$6&gt;=$F171,FI$6&lt;=$H171)*(FH$6-$F171+1),$J171/2,$M171,TRUE))/(1-2*_xlfn.NORM.DIST(0,$J171/2,$M171,TRUE))*$D171+($K171="Steady Growth")*(AND(FI$6&gt;=$F171,FI$6&lt;=$H171)*((FI$6-$F171+1)/($J171*($J171+1)/2)*$D171))+($K171="custom")*CustCF!FC171</f>
        <v/>
      </c>
      <c r="FJ171" s="87">
        <f>($K171="Bell Curve")*(_xlfn.NORM.DIST(AND(FJ$6&gt;=$F171,FJ$6&lt;=$H171)*(FJ$6-$F171+1),$J171/2,$M171,TRUE)-_xlfn.NORM.DIST(AND(FJ$6&gt;=$F171,FJ$6&lt;=$H171)*(FI$6-$F171+1),$J171/2,$M171,TRUE))/(1-2*_xlfn.NORM.DIST(0,$J171/2,$M171,TRUE))*$D171+($K171="Steady Growth")*(AND(FJ$6&gt;=$F171,FJ$6&lt;=$H171)*((FJ$6-$F171+1)/($J171*($J171+1)/2)*$D171))+($K171="custom")*CustCF!FD171</f>
        <v/>
      </c>
      <c r="FK171" s="87">
        <f>($K171="Bell Curve")*(_xlfn.NORM.DIST(AND(FK$6&gt;=$F171,FK$6&lt;=$H171)*(FK$6-$F171+1),$J171/2,$M171,TRUE)-_xlfn.NORM.DIST(AND(FK$6&gt;=$F171,FK$6&lt;=$H171)*(FJ$6-$F171+1),$J171/2,$M171,TRUE))/(1-2*_xlfn.NORM.DIST(0,$J171/2,$M171,TRUE))*$D171+($K171="Steady Growth")*(AND(FK$6&gt;=$F171,FK$6&lt;=$H171)*((FK$6-$F171+1)/($J171*($J171+1)/2)*$D171))+($K171="custom")*CustCF!FE171</f>
        <v/>
      </c>
      <c r="FL171" s="87">
        <f>($K171="Bell Curve")*(_xlfn.NORM.DIST(AND(FL$6&gt;=$F171,FL$6&lt;=$H171)*(FL$6-$F171+1),$J171/2,$M171,TRUE)-_xlfn.NORM.DIST(AND(FL$6&gt;=$F171,FL$6&lt;=$H171)*(FK$6-$F171+1),$J171/2,$M171,TRUE))/(1-2*_xlfn.NORM.DIST(0,$J171/2,$M171,TRUE))*$D171+($K171="Steady Growth")*(AND(FL$6&gt;=$F171,FL$6&lt;=$H171)*((FL$6-$F171+1)/($J171*($J171+1)/2)*$D171))+($K171="custom")*CustCF!FF171</f>
        <v/>
      </c>
      <c r="FM171" s="87">
        <f>($K171="Bell Curve")*(_xlfn.NORM.DIST(AND(FM$6&gt;=$F171,FM$6&lt;=$H171)*(FM$6-$F171+1),$J171/2,$M171,TRUE)-_xlfn.NORM.DIST(AND(FM$6&gt;=$F171,FM$6&lt;=$H171)*(FL$6-$F171+1),$J171/2,$M171,TRUE))/(1-2*_xlfn.NORM.DIST(0,$J171/2,$M171,TRUE))*$D171+($K171="Steady Growth")*(AND(FM$6&gt;=$F171,FM$6&lt;=$H171)*((FM$6-$F171+1)/($J171*($J171+1)/2)*$D171))+($K171="custom")*CustCF!FG171</f>
        <v/>
      </c>
      <c r="FN171" s="87">
        <f>($K171="Bell Curve")*(_xlfn.NORM.DIST(AND(FN$6&gt;=$F171,FN$6&lt;=$H171)*(FN$6-$F171+1),$J171/2,$M171,TRUE)-_xlfn.NORM.DIST(AND(FN$6&gt;=$F171,FN$6&lt;=$H171)*(FM$6-$F171+1),$J171/2,$M171,TRUE))/(1-2*_xlfn.NORM.DIST(0,$J171/2,$M171,TRUE))*$D171+($K171="Steady Growth")*(AND(FN$6&gt;=$F171,FN$6&lt;=$H171)*((FN$6-$F171+1)/($J171*($J171+1)/2)*$D171))+($K171="custom")*CustCF!FH171</f>
        <v/>
      </c>
      <c r="FO171" s="87">
        <f>($K171="Bell Curve")*(_xlfn.NORM.DIST(AND(FO$6&gt;=$F171,FO$6&lt;=$H171)*(FO$6-$F171+1),$J171/2,$M171,TRUE)-_xlfn.NORM.DIST(AND(FO$6&gt;=$F171,FO$6&lt;=$H171)*(FN$6-$F171+1),$J171/2,$M171,TRUE))/(1-2*_xlfn.NORM.DIST(0,$J171/2,$M171,TRUE))*$D171+($K171="Steady Growth")*(AND(FO$6&gt;=$F171,FO$6&lt;=$H171)*((FO$6-$F171+1)/($J171*($J171+1)/2)*$D171))+($K171="custom")*CustCF!FI171</f>
        <v/>
      </c>
      <c r="FP171" s="87">
        <f>($K171="Bell Curve")*(_xlfn.NORM.DIST(AND(FP$6&gt;=$F171,FP$6&lt;=$H171)*(FP$6-$F171+1),$J171/2,$M171,TRUE)-_xlfn.NORM.DIST(AND(FP$6&gt;=$F171,FP$6&lt;=$H171)*(FO$6-$F171+1),$J171/2,$M171,TRUE))/(1-2*_xlfn.NORM.DIST(0,$J171/2,$M171,TRUE))*$D171+($K171="Steady Growth")*(AND(FP$6&gt;=$F171,FP$6&lt;=$H171)*((FP$6-$F171+1)/($J171*($J171+1)/2)*$D171))+($K171="custom")*CustCF!FJ171</f>
        <v/>
      </c>
      <c r="FQ171" s="87">
        <f>($K171="Bell Curve")*(_xlfn.NORM.DIST(AND(FQ$6&gt;=$F171,FQ$6&lt;=$H171)*(FQ$6-$F171+1),$J171/2,$M171,TRUE)-_xlfn.NORM.DIST(AND(FQ$6&gt;=$F171,FQ$6&lt;=$H171)*(FP$6-$F171+1),$J171/2,$M171,TRUE))/(1-2*_xlfn.NORM.DIST(0,$J171/2,$M171,TRUE))*$D171+($K171="Steady Growth")*(AND(FQ$6&gt;=$F171,FQ$6&lt;=$H171)*((FQ$6-$F171+1)/($J171*($J171+1)/2)*$D171))+($K171="custom")*CustCF!FK171</f>
        <v/>
      </c>
      <c r="FR171" s="87">
        <f>($K171="Bell Curve")*(_xlfn.NORM.DIST(AND(FR$6&gt;=$F171,FR$6&lt;=$H171)*(FR$6-$F171+1),$J171/2,$M171,TRUE)-_xlfn.NORM.DIST(AND(FR$6&gt;=$F171,FR$6&lt;=$H171)*(FQ$6-$F171+1),$J171/2,$M171,TRUE))/(1-2*_xlfn.NORM.DIST(0,$J171/2,$M171,TRUE))*$D171+($K171="Steady Growth")*(AND(FR$6&gt;=$F171,FR$6&lt;=$H171)*((FR$6-$F171+1)/($J171*($J171+1)/2)*$D171))+($K171="custom")*CustCF!FL171</f>
        <v/>
      </c>
      <c r="FS171" s="87">
        <f>($K171="Bell Curve")*(_xlfn.NORM.DIST(AND(FS$6&gt;=$F171,FS$6&lt;=$H171)*(FS$6-$F171+1),$J171/2,$M171,TRUE)-_xlfn.NORM.DIST(AND(FS$6&gt;=$F171,FS$6&lt;=$H171)*(FR$6-$F171+1),$J171/2,$M171,TRUE))/(1-2*_xlfn.NORM.DIST(0,$J171/2,$M171,TRUE))*$D171+($K171="Steady Growth")*(AND(FS$6&gt;=$F171,FS$6&lt;=$H171)*((FS$6-$F171+1)/($J171*($J171+1)/2)*$D171))+($K171="custom")*CustCF!FM171</f>
        <v/>
      </c>
      <c r="FT171" s="87">
        <f>($K171="Bell Curve")*(_xlfn.NORM.DIST(AND(FT$6&gt;=$F171,FT$6&lt;=$H171)*(FT$6-$F171+1),$J171/2,$M171,TRUE)-_xlfn.NORM.DIST(AND(FT$6&gt;=$F171,FT$6&lt;=$H171)*(FS$6-$F171+1),$J171/2,$M171,TRUE))/(1-2*_xlfn.NORM.DIST(0,$J171/2,$M171,TRUE))*$D171+($K171="Steady Growth")*(AND(FT$6&gt;=$F171,FT$6&lt;=$H171)*((FT$6-$F171+1)/($J171*($J171+1)/2)*$D171))+($K171="custom")*CustCF!FN171</f>
        <v/>
      </c>
      <c r="FU171" s="87">
        <f>($K171="Bell Curve")*(_xlfn.NORM.DIST(AND(FU$6&gt;=$F171,FU$6&lt;=$H171)*(FU$6-$F171+1),$J171/2,$M171,TRUE)-_xlfn.NORM.DIST(AND(FU$6&gt;=$F171,FU$6&lt;=$H171)*(FT$6-$F171+1),$J171/2,$M171,TRUE))/(1-2*_xlfn.NORM.DIST(0,$J171/2,$M171,TRUE))*$D171+($K171="Steady Growth")*(AND(FU$6&gt;=$F171,FU$6&lt;=$H171)*((FU$6-$F171+1)/($J171*($J171+1)/2)*$D171))+($K171="custom")*CustCF!FO171</f>
        <v/>
      </c>
      <c r="FV171" s="87">
        <f>($K171="Bell Curve")*(_xlfn.NORM.DIST(AND(FV$6&gt;=$F171,FV$6&lt;=$H171)*(FV$6-$F171+1),$J171/2,$M171,TRUE)-_xlfn.NORM.DIST(AND(FV$6&gt;=$F171,FV$6&lt;=$H171)*(FU$6-$F171+1),$J171/2,$M171,TRUE))/(1-2*_xlfn.NORM.DIST(0,$J171/2,$M171,TRUE))*$D171+($K171="Steady Growth")*(AND(FV$6&gt;=$F171,FV$6&lt;=$H171)*((FV$6-$F171+1)/($J171*($J171+1)/2)*$D171))+($K171="custom")*CustCF!FP171</f>
        <v/>
      </c>
      <c r="FW171" s="87">
        <f>($K171="Bell Curve")*(_xlfn.NORM.DIST(AND(FW$6&gt;=$F171,FW$6&lt;=$H171)*(FW$6-$F171+1),$J171/2,$M171,TRUE)-_xlfn.NORM.DIST(AND(FW$6&gt;=$F171,FW$6&lt;=$H171)*(FV$6-$F171+1),$J171/2,$M171,TRUE))/(1-2*_xlfn.NORM.DIST(0,$J171/2,$M171,TRUE))*$D171+($K171="Steady Growth")*(AND(FW$6&gt;=$F171,FW$6&lt;=$H171)*((FW$6-$F171+1)/($J171*($J171+1)/2)*$D171))+($K171="custom")*CustCF!FQ171</f>
        <v/>
      </c>
      <c r="FX171" s="87">
        <f>($K171="Bell Curve")*(_xlfn.NORM.DIST(AND(FX$6&gt;=$F171,FX$6&lt;=$H171)*(FX$6-$F171+1),$J171/2,$M171,TRUE)-_xlfn.NORM.DIST(AND(FX$6&gt;=$F171,FX$6&lt;=$H171)*(FW$6-$F171+1),$J171/2,$M171,TRUE))/(1-2*_xlfn.NORM.DIST(0,$J171/2,$M171,TRUE))*$D171+($K171="Steady Growth")*(AND(FX$6&gt;=$F171,FX$6&lt;=$H171)*((FX$6-$F171+1)/($J171*($J171+1)/2)*$D171))+($K171="custom")*CustCF!FR171</f>
        <v/>
      </c>
      <c r="FY171" s="87">
        <f>($K171="Bell Curve")*(_xlfn.NORM.DIST(AND(FY$6&gt;=$F171,FY$6&lt;=$H171)*(FY$6-$F171+1),$J171/2,$M171,TRUE)-_xlfn.NORM.DIST(AND(FY$6&gt;=$F171,FY$6&lt;=$H171)*(FX$6-$F171+1),$J171/2,$M171,TRUE))/(1-2*_xlfn.NORM.DIST(0,$J171/2,$M171,TRUE))*$D171+($K171="Steady Growth")*(AND(FY$6&gt;=$F171,FY$6&lt;=$H171)*((FY$6-$F171+1)/($J171*($J171+1)/2)*$D171))+($K171="custom")*CustCF!FS171</f>
        <v/>
      </c>
      <c r="FZ171" s="87">
        <f>($K171="Bell Curve")*(_xlfn.NORM.DIST(AND(FZ$6&gt;=$F171,FZ$6&lt;=$H171)*(FZ$6-$F171+1),$J171/2,$M171,TRUE)-_xlfn.NORM.DIST(AND(FZ$6&gt;=$F171,FZ$6&lt;=$H171)*(FY$6-$F171+1),$J171/2,$M171,TRUE))/(1-2*_xlfn.NORM.DIST(0,$J171/2,$M171,TRUE))*$D171+($K171="Steady Growth")*(AND(FZ$6&gt;=$F171,FZ$6&lt;=$H171)*((FZ$6-$F171+1)/($J171*($J171+1)/2)*$D171))+($K171="custom")*CustCF!FT171</f>
        <v/>
      </c>
      <c r="GA171" s="87">
        <f>($K171="Bell Curve")*(_xlfn.NORM.DIST(AND(GA$6&gt;=$F171,GA$6&lt;=$H171)*(GA$6-$F171+1),$J171/2,$M171,TRUE)-_xlfn.NORM.DIST(AND(GA$6&gt;=$F171,GA$6&lt;=$H171)*(FZ$6-$F171+1),$J171/2,$M171,TRUE))/(1-2*_xlfn.NORM.DIST(0,$J171/2,$M171,TRUE))*$D171+($K171="Steady Growth")*(AND(GA$6&gt;=$F171,GA$6&lt;=$H171)*((GA$6-$F171+1)/($J171*($J171+1)/2)*$D171))+($K171="custom")*CustCF!FU171</f>
        <v/>
      </c>
      <c r="GB171" s="87">
        <f>($K171="Bell Curve")*(_xlfn.NORM.DIST(AND(GB$6&gt;=$F171,GB$6&lt;=$H171)*(GB$6-$F171+1),$J171/2,$M171,TRUE)-_xlfn.NORM.DIST(AND(GB$6&gt;=$F171,GB$6&lt;=$H171)*(GA$6-$F171+1),$J171/2,$M171,TRUE))/(1-2*_xlfn.NORM.DIST(0,$J171/2,$M171,TRUE))*$D171+($K171="Steady Growth")*(AND(GB$6&gt;=$F171,GB$6&lt;=$H171)*((GB$6-$F171+1)/($J171*($J171+1)/2)*$D171))+($K171="custom")*CustCF!FV171</f>
        <v/>
      </c>
      <c r="GC171" s="87">
        <f>($K171="Bell Curve")*(_xlfn.NORM.DIST(AND(GC$6&gt;=$F171,GC$6&lt;=$H171)*(GC$6-$F171+1),$J171/2,$M171,TRUE)-_xlfn.NORM.DIST(AND(GC$6&gt;=$F171,GC$6&lt;=$H171)*(GB$6-$F171+1),$J171/2,$M171,TRUE))/(1-2*_xlfn.NORM.DIST(0,$J171/2,$M171,TRUE))*$D171+($K171="Steady Growth")*(AND(GC$6&gt;=$F171,GC$6&lt;=$H171)*((GC$6-$F171+1)/($J171*($J171+1)/2)*$D171))+($K171="custom")*CustCF!FW171</f>
        <v/>
      </c>
      <c r="GD171" s="87">
        <f>($K171="Bell Curve")*(_xlfn.NORM.DIST(AND(GD$6&gt;=$F171,GD$6&lt;=$H171)*(GD$6-$F171+1),$J171/2,$M171,TRUE)-_xlfn.NORM.DIST(AND(GD$6&gt;=$F171,GD$6&lt;=$H171)*(GC$6-$F171+1),$J171/2,$M171,TRUE))/(1-2*_xlfn.NORM.DIST(0,$J171/2,$M171,TRUE))*$D171+($K171="Steady Growth")*(AND(GD$6&gt;=$F171,GD$6&lt;=$H171)*((GD$6-$F171+1)/($J171*($J171+1)/2)*$D171))+($K171="custom")*CustCF!FX171</f>
        <v/>
      </c>
      <c r="GE171" s="87">
        <f>($K171="Bell Curve")*(_xlfn.NORM.DIST(AND(GE$6&gt;=$F171,GE$6&lt;=$H171)*(GE$6-$F171+1),$J171/2,$M171,TRUE)-_xlfn.NORM.DIST(AND(GE$6&gt;=$F171,GE$6&lt;=$H171)*(GD$6-$F171+1),$J171/2,$M171,TRUE))/(1-2*_xlfn.NORM.DIST(0,$J171/2,$M171,TRUE))*$D171+($K171="Steady Growth")*(AND(GE$6&gt;=$F171,GE$6&lt;=$H171)*((GE$6-$F171+1)/($J171*($J171+1)/2)*$D171))+($K171="custom")*CustCF!FY171</f>
        <v/>
      </c>
      <c r="GF171" s="87">
        <f>($K171="Bell Curve")*(_xlfn.NORM.DIST(AND(GF$6&gt;=$F171,GF$6&lt;=$H171)*(GF$6-$F171+1),$J171/2,$M171,TRUE)-_xlfn.NORM.DIST(AND(GF$6&gt;=$F171,GF$6&lt;=$H171)*(GE$6-$F171+1),$J171/2,$M171,TRUE))/(1-2*_xlfn.NORM.DIST(0,$J171/2,$M171,TRUE))*$D171+($K171="Steady Growth")*(AND(GF$6&gt;=$F171,GF$6&lt;=$H171)*((GF$6-$F171+1)/($J171*($J171+1)/2)*$D171))+($K171="custom")*CustCF!FZ171</f>
        <v/>
      </c>
      <c r="GG171" s="87">
        <f>($K171="Bell Curve")*(_xlfn.NORM.DIST(AND(GG$6&gt;=$F171,GG$6&lt;=$H171)*(GG$6-$F171+1),$J171/2,$M171,TRUE)-_xlfn.NORM.DIST(AND(GG$6&gt;=$F171,GG$6&lt;=$H171)*(GF$6-$F171+1),$J171/2,$M171,TRUE))/(1-2*_xlfn.NORM.DIST(0,$J171/2,$M171,TRUE))*$D171+($K171="Steady Growth")*(AND(GG$6&gt;=$F171,GG$6&lt;=$H171)*((GG$6-$F171+1)/($J171*($J171+1)/2)*$D171))+($K171="custom")*CustCF!GA171</f>
        <v/>
      </c>
      <c r="GH171" s="87">
        <f>($K171="Bell Curve")*(_xlfn.NORM.DIST(AND(GH$6&gt;=$F171,GH$6&lt;=$H171)*(GH$6-$F171+1),$J171/2,$M171,TRUE)-_xlfn.NORM.DIST(AND(GH$6&gt;=$F171,GH$6&lt;=$H171)*(GG$6-$F171+1),$J171/2,$M171,TRUE))/(1-2*_xlfn.NORM.DIST(0,$J171/2,$M171,TRUE))*$D171+($K171="Steady Growth")*(AND(GH$6&gt;=$F171,GH$6&lt;=$H171)*((GH$6-$F171+1)/($J171*($J171+1)/2)*$D171))+($K171="custom")*CustCF!GB171</f>
        <v/>
      </c>
      <c r="GI171" s="87">
        <f>($K171="Bell Curve")*(_xlfn.NORM.DIST(AND(GI$6&gt;=$F171,GI$6&lt;=$H171)*(GI$6-$F171+1),$J171/2,$M171,TRUE)-_xlfn.NORM.DIST(AND(GI$6&gt;=$F171,GI$6&lt;=$H171)*(GH$6-$F171+1),$J171/2,$M171,TRUE))/(1-2*_xlfn.NORM.DIST(0,$J171/2,$M171,TRUE))*$D171+($K171="Steady Growth")*(AND(GI$6&gt;=$F171,GI$6&lt;=$H171)*((GI$6-$F171+1)/($J171*($J171+1)/2)*$D171))+($K171="custom")*CustCF!GC171</f>
        <v/>
      </c>
      <c r="GJ171" s="87">
        <f>($K171="Bell Curve")*(_xlfn.NORM.DIST(AND(GJ$6&gt;=$F171,GJ$6&lt;=$H171)*(GJ$6-$F171+1),$J171/2,$M171,TRUE)-_xlfn.NORM.DIST(AND(GJ$6&gt;=$F171,GJ$6&lt;=$H171)*(GI$6-$F171+1),$J171/2,$M171,TRUE))/(1-2*_xlfn.NORM.DIST(0,$J171/2,$M171,TRUE))*$D171+($K171="Steady Growth")*(AND(GJ$6&gt;=$F171,GJ$6&lt;=$H171)*((GJ$6-$F171+1)/($J171*($J171+1)/2)*$D171))+($K171="custom")*CustCF!GD171</f>
        <v/>
      </c>
      <c r="GK171" s="87">
        <f>($K171="Bell Curve")*(_xlfn.NORM.DIST(AND(GK$6&gt;=$F171,GK$6&lt;=$H171)*(GK$6-$F171+1),$J171/2,$M171,TRUE)-_xlfn.NORM.DIST(AND(GK$6&gt;=$F171,GK$6&lt;=$H171)*(GJ$6-$F171+1),$J171/2,$M171,TRUE))/(1-2*_xlfn.NORM.DIST(0,$J171/2,$M171,TRUE))*$D171+($K171="Steady Growth")*(AND(GK$6&gt;=$F171,GK$6&lt;=$H171)*((GK$6-$F171+1)/($J171*($J171+1)/2)*$D171))+($K171="custom")*CustCF!GE171</f>
        <v/>
      </c>
      <c r="GL171" s="87">
        <f>($K171="Bell Curve")*(_xlfn.NORM.DIST(AND(GL$6&gt;=$F171,GL$6&lt;=$H171)*(GL$6-$F171+1),$J171/2,$M171,TRUE)-_xlfn.NORM.DIST(AND(GL$6&gt;=$F171,GL$6&lt;=$H171)*(GK$6-$F171+1),$J171/2,$M171,TRUE))/(1-2*_xlfn.NORM.DIST(0,$J171/2,$M171,TRUE))*$D171+($K171="Steady Growth")*(AND(GL$6&gt;=$F171,GL$6&lt;=$H171)*((GL$6-$F171+1)/($J171*($J171+1)/2)*$D171))+($K171="custom")*CustCF!GF171</f>
        <v/>
      </c>
      <c r="GM171" s="87">
        <f>($K171="Bell Curve")*(_xlfn.NORM.DIST(AND(GM$6&gt;=$F171,GM$6&lt;=$H171)*(GM$6-$F171+1),$J171/2,$M171,TRUE)-_xlfn.NORM.DIST(AND(GM$6&gt;=$F171,GM$6&lt;=$H171)*(GL$6-$F171+1),$J171/2,$M171,TRUE))/(1-2*_xlfn.NORM.DIST(0,$J171/2,$M171,TRUE))*$D171+($K171="Steady Growth")*(AND(GM$6&gt;=$F171,GM$6&lt;=$H171)*((GM$6-$F171+1)/($J171*($J171+1)/2)*$D171))+($K171="custom")*CustCF!GG171</f>
        <v/>
      </c>
      <c r="GN171" s="257">
        <f>($K171="Bell Curve")*(_xlfn.NORM.DIST(AND(GN$6&gt;=$F171,GN$6&lt;=$H171)*(GN$6-$F171+1),$J171/2,$M171,TRUE)-_xlfn.NORM.DIST(AND(GN$6&gt;=$F171,GN$6&lt;=$H171)*(GM$6-$F171+1),$J171/2,$M171,TRUE))/(1-2*_xlfn.NORM.DIST(0,$J171/2,$M171,TRUE))*$D171+($K171="Steady Growth")*(AND(GN$6&gt;=$F171,GN$6&lt;=$H171)*((GN$6-$F171+1)/($J171*($J171+1)/2)*$D171))+($K171="custom")*CustCF!GH171</f>
        <v/>
      </c>
      <c r="GO171" s="1" t="n"/>
      <c r="GP171" s="63" t="n"/>
    </row>
    <row r="172" hidden="1" outlineLevel="1">
      <c r="A172" s="1" t="n"/>
      <c r="B172" s="1" t="n"/>
      <c r="C172" s="251">
        <f>Budget!AJ23</f>
        <v/>
      </c>
      <c r="D172" s="14">
        <f>Budget!AK23</f>
        <v/>
      </c>
      <c r="E172" s="14">
        <f>IF(D172&lt;&gt;0,F172,"")</f>
        <v/>
      </c>
      <c r="F172" s="252" t="n">
        <v>0</v>
      </c>
      <c r="G172" s="921">
        <f>IF(L172="custom",CustCF!F172,INDEX($P$8:$EW$8,MATCH(F172,$P$6:$EW$6,0)))</f>
        <v/>
      </c>
      <c r="H172" s="252" t="n">
        <v>0</v>
      </c>
      <c r="I172" s="921">
        <f>IF(L172="custom",CustCF!G172,INDEX($P$8:$EW$8,MATCH(H172,$P$6:$EW$6,0)))</f>
        <v/>
      </c>
      <c r="J172" s="93">
        <f>H172-F172+1</f>
        <v/>
      </c>
      <c r="K172" s="254" t="inlineStr">
        <is>
          <t>Bell Curve</t>
        </is>
      </c>
      <c r="L172" s="255" t="inlineStr">
        <is>
          <t>Flat (9)</t>
        </is>
      </c>
      <c r="M172" s="256">
        <f>INDEX($D$261:$D$266,MATCH(L172,$C$261:$C$266,0))</f>
        <v/>
      </c>
      <c r="N172" s="13">
        <f>SUM(P172:GN172)</f>
        <v/>
      </c>
      <c r="O172" s="14" t="n"/>
      <c r="P172" s="87">
        <f>($K172="Bell Curve")*(_xlfn.NORM.DIST(AND(P$6&gt;=$F172,P$6&lt;=$H172)*(P$6-$F172+1),$J172/2,$M172,TRUE)-_xlfn.NORM.DIST(AND(P$6&gt;=$F172,P$6&lt;=$H172)*(O$6-$F172+1),$J172/2,$M172,TRUE))/(1-2*_xlfn.NORM.DIST(0,$J172/2,$M172,TRUE))*$D172+($K172="Steady Growth")*(AND(P$6&gt;=$F172,P$6&lt;=$H172)*((P$6-$F172+1)/($J172*($J172+1)/2)*$D172))+($K172="custom")*CustCF!J172</f>
        <v/>
      </c>
      <c r="Q172" s="87">
        <f>($K172="Bell Curve")*(_xlfn.NORM.DIST(AND(Q$6&gt;=$F172,Q$6&lt;=$H172)*(Q$6-$F172+1),$J172/2,$M172,TRUE)-_xlfn.NORM.DIST(AND(Q$6&gt;=$F172,Q$6&lt;=$H172)*(P$6-$F172+1),$J172/2,$M172,TRUE))/(1-2*_xlfn.NORM.DIST(0,$J172/2,$M172,TRUE))*$D172+($K172="Steady Growth")*(AND(Q$6&gt;=$F172,Q$6&lt;=$H172)*((Q$6-$F172+1)/($J172*($J172+1)/2)*$D172))+($K172="custom")*CustCF!K172</f>
        <v/>
      </c>
      <c r="R172" s="87">
        <f>($K172="Bell Curve")*(_xlfn.NORM.DIST(AND(R$6&gt;=$F172,R$6&lt;=$H172)*(R$6-$F172+1),$J172/2,$M172,TRUE)-_xlfn.NORM.DIST(AND(R$6&gt;=$F172,R$6&lt;=$H172)*(Q$6-$F172+1),$J172/2,$M172,TRUE))/(1-2*_xlfn.NORM.DIST(0,$J172/2,$M172,TRUE))*$D172+($K172="Steady Growth")*(AND(R$6&gt;=$F172,R$6&lt;=$H172)*((R$6-$F172+1)/($J172*($J172+1)/2)*$D172))+($K172="custom")*CustCF!L172</f>
        <v/>
      </c>
      <c r="S172" s="87">
        <f>($K172="Bell Curve")*(_xlfn.NORM.DIST(AND(S$6&gt;=$F172,S$6&lt;=$H172)*(S$6-$F172+1),$J172/2,$M172,TRUE)-_xlfn.NORM.DIST(AND(S$6&gt;=$F172,S$6&lt;=$H172)*(R$6-$F172+1),$J172/2,$M172,TRUE))/(1-2*_xlfn.NORM.DIST(0,$J172/2,$M172,TRUE))*$D172+($K172="Steady Growth")*(AND(S$6&gt;=$F172,S$6&lt;=$H172)*((S$6-$F172+1)/($J172*($J172+1)/2)*$D172))+($K172="custom")*CustCF!M172</f>
        <v/>
      </c>
      <c r="T172" s="87">
        <f>($K172="Bell Curve")*(_xlfn.NORM.DIST(AND(T$6&gt;=$F172,T$6&lt;=$H172)*(T$6-$F172+1),$J172/2,$M172,TRUE)-_xlfn.NORM.DIST(AND(T$6&gt;=$F172,T$6&lt;=$H172)*(S$6-$F172+1),$J172/2,$M172,TRUE))/(1-2*_xlfn.NORM.DIST(0,$J172/2,$M172,TRUE))*$D172+($K172="Steady Growth")*(AND(T$6&gt;=$F172,T$6&lt;=$H172)*((T$6-$F172+1)/($J172*($J172+1)/2)*$D172))+($K172="custom")*CustCF!N172</f>
        <v/>
      </c>
      <c r="U172" s="87">
        <f>($K172="Bell Curve")*(_xlfn.NORM.DIST(AND(U$6&gt;=$F172,U$6&lt;=$H172)*(U$6-$F172+1),$J172/2,$M172,TRUE)-_xlfn.NORM.DIST(AND(U$6&gt;=$F172,U$6&lt;=$H172)*(T$6-$F172+1),$J172/2,$M172,TRUE))/(1-2*_xlfn.NORM.DIST(0,$J172/2,$M172,TRUE))*$D172+($K172="Steady Growth")*(AND(U$6&gt;=$F172,U$6&lt;=$H172)*((U$6-$F172+1)/($J172*($J172+1)/2)*$D172))+($K172="custom")*CustCF!O172</f>
        <v/>
      </c>
      <c r="V172" s="87">
        <f>($K172="Bell Curve")*(_xlfn.NORM.DIST(AND(V$6&gt;=$F172,V$6&lt;=$H172)*(V$6-$F172+1),$J172/2,$M172,TRUE)-_xlfn.NORM.DIST(AND(V$6&gt;=$F172,V$6&lt;=$H172)*(U$6-$F172+1),$J172/2,$M172,TRUE))/(1-2*_xlfn.NORM.DIST(0,$J172/2,$M172,TRUE))*$D172+($K172="Steady Growth")*(AND(V$6&gt;=$F172,V$6&lt;=$H172)*((V$6-$F172+1)/($J172*($J172+1)/2)*$D172))+($K172="custom")*CustCF!P172</f>
        <v/>
      </c>
      <c r="W172" s="87">
        <f>($K172="Bell Curve")*(_xlfn.NORM.DIST(AND(W$6&gt;=$F172,W$6&lt;=$H172)*(W$6-$F172+1),$J172/2,$M172,TRUE)-_xlfn.NORM.DIST(AND(W$6&gt;=$F172,W$6&lt;=$H172)*(V$6-$F172+1),$J172/2,$M172,TRUE))/(1-2*_xlfn.NORM.DIST(0,$J172/2,$M172,TRUE))*$D172+($K172="Steady Growth")*(AND(W$6&gt;=$F172,W$6&lt;=$H172)*((W$6-$F172+1)/($J172*($J172+1)/2)*$D172))+($K172="custom")*CustCF!Q172</f>
        <v/>
      </c>
      <c r="X172" s="87">
        <f>($K172="Bell Curve")*(_xlfn.NORM.DIST(AND(X$6&gt;=$F172,X$6&lt;=$H172)*(X$6-$F172+1),$J172/2,$M172,TRUE)-_xlfn.NORM.DIST(AND(X$6&gt;=$F172,X$6&lt;=$H172)*(W$6-$F172+1),$J172/2,$M172,TRUE))/(1-2*_xlfn.NORM.DIST(0,$J172/2,$M172,TRUE))*$D172+($K172="Steady Growth")*(AND(X$6&gt;=$F172,X$6&lt;=$H172)*((X$6-$F172+1)/($J172*($J172+1)/2)*$D172))+($K172="custom")*CustCF!R172</f>
        <v/>
      </c>
      <c r="Y172" s="87">
        <f>($K172="Bell Curve")*(_xlfn.NORM.DIST(AND(Y$6&gt;=$F172,Y$6&lt;=$H172)*(Y$6-$F172+1),$J172/2,$M172,TRUE)-_xlfn.NORM.DIST(AND(Y$6&gt;=$F172,Y$6&lt;=$H172)*(X$6-$F172+1),$J172/2,$M172,TRUE))/(1-2*_xlfn.NORM.DIST(0,$J172/2,$M172,TRUE))*$D172+($K172="Steady Growth")*(AND(Y$6&gt;=$F172,Y$6&lt;=$H172)*((Y$6-$F172+1)/($J172*($J172+1)/2)*$D172))+($K172="custom")*CustCF!S172</f>
        <v/>
      </c>
      <c r="Z172" s="87">
        <f>($K172="Bell Curve")*(_xlfn.NORM.DIST(AND(Z$6&gt;=$F172,Z$6&lt;=$H172)*(Z$6-$F172+1),$J172/2,$M172,TRUE)-_xlfn.NORM.DIST(AND(Z$6&gt;=$F172,Z$6&lt;=$H172)*(Y$6-$F172+1),$J172/2,$M172,TRUE))/(1-2*_xlfn.NORM.DIST(0,$J172/2,$M172,TRUE))*$D172+($K172="Steady Growth")*(AND(Z$6&gt;=$F172,Z$6&lt;=$H172)*((Z$6-$F172+1)/($J172*($J172+1)/2)*$D172))+($K172="custom")*CustCF!T172</f>
        <v/>
      </c>
      <c r="AA172" s="87">
        <f>($K172="Bell Curve")*(_xlfn.NORM.DIST(AND(AA$6&gt;=$F172,AA$6&lt;=$H172)*(AA$6-$F172+1),$J172/2,$M172,TRUE)-_xlfn.NORM.DIST(AND(AA$6&gt;=$F172,AA$6&lt;=$H172)*(Z$6-$F172+1),$J172/2,$M172,TRUE))/(1-2*_xlfn.NORM.DIST(0,$J172/2,$M172,TRUE))*$D172+($K172="Steady Growth")*(AND(AA$6&gt;=$F172,AA$6&lt;=$H172)*((AA$6-$F172+1)/($J172*($J172+1)/2)*$D172))+($K172="custom")*CustCF!U172</f>
        <v/>
      </c>
      <c r="AB172" s="87">
        <f>($K172="Bell Curve")*(_xlfn.NORM.DIST(AND(AB$6&gt;=$F172,AB$6&lt;=$H172)*(AB$6-$F172+1),$J172/2,$M172,TRUE)-_xlfn.NORM.DIST(AND(AB$6&gt;=$F172,AB$6&lt;=$H172)*(AA$6-$F172+1),$J172/2,$M172,TRUE))/(1-2*_xlfn.NORM.DIST(0,$J172/2,$M172,TRUE))*$D172+($K172="Steady Growth")*(AND(AB$6&gt;=$F172,AB$6&lt;=$H172)*((AB$6-$F172+1)/($J172*($J172+1)/2)*$D172))+($K172="custom")*CustCF!V172</f>
        <v/>
      </c>
      <c r="AC172" s="87">
        <f>($K172="Bell Curve")*(_xlfn.NORM.DIST(AND(AC$6&gt;=$F172,AC$6&lt;=$H172)*(AC$6-$F172+1),$J172/2,$M172,TRUE)-_xlfn.NORM.DIST(AND(AC$6&gt;=$F172,AC$6&lt;=$H172)*(AB$6-$F172+1),$J172/2,$M172,TRUE))/(1-2*_xlfn.NORM.DIST(0,$J172/2,$M172,TRUE))*$D172+($K172="Steady Growth")*(AND(AC$6&gt;=$F172,AC$6&lt;=$H172)*((AC$6-$F172+1)/($J172*($J172+1)/2)*$D172))+($K172="custom")*CustCF!W172</f>
        <v/>
      </c>
      <c r="AD172" s="87">
        <f>($K172="Bell Curve")*(_xlfn.NORM.DIST(AND(AD$6&gt;=$F172,AD$6&lt;=$H172)*(AD$6-$F172+1),$J172/2,$M172,TRUE)-_xlfn.NORM.DIST(AND(AD$6&gt;=$F172,AD$6&lt;=$H172)*(AC$6-$F172+1),$J172/2,$M172,TRUE))/(1-2*_xlfn.NORM.DIST(0,$J172/2,$M172,TRUE))*$D172+($K172="Steady Growth")*(AND(AD$6&gt;=$F172,AD$6&lt;=$H172)*((AD$6-$F172+1)/($J172*($J172+1)/2)*$D172))+($K172="custom")*CustCF!X172</f>
        <v/>
      </c>
      <c r="AE172" s="87">
        <f>($K172="Bell Curve")*(_xlfn.NORM.DIST(AND(AE$6&gt;=$F172,AE$6&lt;=$H172)*(AE$6-$F172+1),$J172/2,$M172,TRUE)-_xlfn.NORM.DIST(AND(AE$6&gt;=$F172,AE$6&lt;=$H172)*(AD$6-$F172+1),$J172/2,$M172,TRUE))/(1-2*_xlfn.NORM.DIST(0,$J172/2,$M172,TRUE))*$D172+($K172="Steady Growth")*(AND(AE$6&gt;=$F172,AE$6&lt;=$H172)*((AE$6-$F172+1)/($J172*($J172+1)/2)*$D172))+($K172="custom")*CustCF!Y172</f>
        <v/>
      </c>
      <c r="AF172" s="87">
        <f>($K172="Bell Curve")*(_xlfn.NORM.DIST(AND(AF$6&gt;=$F172,AF$6&lt;=$H172)*(AF$6-$F172+1),$J172/2,$M172,TRUE)-_xlfn.NORM.DIST(AND(AF$6&gt;=$F172,AF$6&lt;=$H172)*(AE$6-$F172+1),$J172/2,$M172,TRUE))/(1-2*_xlfn.NORM.DIST(0,$J172/2,$M172,TRUE))*$D172+($K172="Steady Growth")*(AND(AF$6&gt;=$F172,AF$6&lt;=$H172)*((AF$6-$F172+1)/($J172*($J172+1)/2)*$D172))+($K172="custom")*CustCF!Z172</f>
        <v/>
      </c>
      <c r="AG172" s="87">
        <f>($K172="Bell Curve")*(_xlfn.NORM.DIST(AND(AG$6&gt;=$F172,AG$6&lt;=$H172)*(AG$6-$F172+1),$J172/2,$M172,TRUE)-_xlfn.NORM.DIST(AND(AG$6&gt;=$F172,AG$6&lt;=$H172)*(AF$6-$F172+1),$J172/2,$M172,TRUE))/(1-2*_xlfn.NORM.DIST(0,$J172/2,$M172,TRUE))*$D172+($K172="Steady Growth")*(AND(AG$6&gt;=$F172,AG$6&lt;=$H172)*((AG$6-$F172+1)/($J172*($J172+1)/2)*$D172))+($K172="custom")*CustCF!AA172</f>
        <v/>
      </c>
      <c r="AH172" s="87">
        <f>($K172="Bell Curve")*(_xlfn.NORM.DIST(AND(AH$6&gt;=$F172,AH$6&lt;=$H172)*(AH$6-$F172+1),$J172/2,$M172,TRUE)-_xlfn.NORM.DIST(AND(AH$6&gt;=$F172,AH$6&lt;=$H172)*(AG$6-$F172+1),$J172/2,$M172,TRUE))/(1-2*_xlfn.NORM.DIST(0,$J172/2,$M172,TRUE))*$D172+($K172="Steady Growth")*(AND(AH$6&gt;=$F172,AH$6&lt;=$H172)*((AH$6-$F172+1)/($J172*($J172+1)/2)*$D172))+($K172="custom")*CustCF!AB172</f>
        <v/>
      </c>
      <c r="AI172" s="87">
        <f>($K172="Bell Curve")*(_xlfn.NORM.DIST(AND(AI$6&gt;=$F172,AI$6&lt;=$H172)*(AI$6-$F172+1),$J172/2,$M172,TRUE)-_xlfn.NORM.DIST(AND(AI$6&gt;=$F172,AI$6&lt;=$H172)*(AH$6-$F172+1),$J172/2,$M172,TRUE))/(1-2*_xlfn.NORM.DIST(0,$J172/2,$M172,TRUE))*$D172+($K172="Steady Growth")*(AND(AI$6&gt;=$F172,AI$6&lt;=$H172)*((AI$6-$F172+1)/($J172*($J172+1)/2)*$D172))+($K172="custom")*CustCF!AC172</f>
        <v/>
      </c>
      <c r="AJ172" s="87">
        <f>($K172="Bell Curve")*(_xlfn.NORM.DIST(AND(AJ$6&gt;=$F172,AJ$6&lt;=$H172)*(AJ$6-$F172+1),$J172/2,$M172,TRUE)-_xlfn.NORM.DIST(AND(AJ$6&gt;=$F172,AJ$6&lt;=$H172)*(AI$6-$F172+1),$J172/2,$M172,TRUE))/(1-2*_xlfn.NORM.DIST(0,$J172/2,$M172,TRUE))*$D172+($K172="Steady Growth")*(AND(AJ$6&gt;=$F172,AJ$6&lt;=$H172)*((AJ$6-$F172+1)/($J172*($J172+1)/2)*$D172))+($K172="custom")*CustCF!AD172</f>
        <v/>
      </c>
      <c r="AK172" s="87">
        <f>($K172="Bell Curve")*(_xlfn.NORM.DIST(AND(AK$6&gt;=$F172,AK$6&lt;=$H172)*(AK$6-$F172+1),$J172/2,$M172,TRUE)-_xlfn.NORM.DIST(AND(AK$6&gt;=$F172,AK$6&lt;=$H172)*(AJ$6-$F172+1),$J172/2,$M172,TRUE))/(1-2*_xlfn.NORM.DIST(0,$J172/2,$M172,TRUE))*$D172+($K172="Steady Growth")*(AND(AK$6&gt;=$F172,AK$6&lt;=$H172)*((AK$6-$F172+1)/($J172*($J172+1)/2)*$D172))+($K172="custom")*CustCF!AE172</f>
        <v/>
      </c>
      <c r="AL172" s="87">
        <f>($K172="Bell Curve")*(_xlfn.NORM.DIST(AND(AL$6&gt;=$F172,AL$6&lt;=$H172)*(AL$6-$F172+1),$J172/2,$M172,TRUE)-_xlfn.NORM.DIST(AND(AL$6&gt;=$F172,AL$6&lt;=$H172)*(AK$6-$F172+1),$J172/2,$M172,TRUE))/(1-2*_xlfn.NORM.DIST(0,$J172/2,$M172,TRUE))*$D172+($K172="Steady Growth")*(AND(AL$6&gt;=$F172,AL$6&lt;=$H172)*((AL$6-$F172+1)/($J172*($J172+1)/2)*$D172))+($K172="custom")*CustCF!AF172</f>
        <v/>
      </c>
      <c r="AM172" s="87">
        <f>($K172="Bell Curve")*(_xlfn.NORM.DIST(AND(AM$6&gt;=$F172,AM$6&lt;=$H172)*(AM$6-$F172+1),$J172/2,$M172,TRUE)-_xlfn.NORM.DIST(AND(AM$6&gt;=$F172,AM$6&lt;=$H172)*(AL$6-$F172+1),$J172/2,$M172,TRUE))/(1-2*_xlfn.NORM.DIST(0,$J172/2,$M172,TRUE))*$D172+($K172="Steady Growth")*(AND(AM$6&gt;=$F172,AM$6&lt;=$H172)*((AM$6-$F172+1)/($J172*($J172+1)/2)*$D172))+($K172="custom")*CustCF!AG172</f>
        <v/>
      </c>
      <c r="AN172" s="87">
        <f>($K172="Bell Curve")*(_xlfn.NORM.DIST(AND(AN$6&gt;=$F172,AN$6&lt;=$H172)*(AN$6-$F172+1),$J172/2,$M172,TRUE)-_xlfn.NORM.DIST(AND(AN$6&gt;=$F172,AN$6&lt;=$H172)*(AM$6-$F172+1),$J172/2,$M172,TRUE))/(1-2*_xlfn.NORM.DIST(0,$J172/2,$M172,TRUE))*$D172+($K172="Steady Growth")*(AND(AN$6&gt;=$F172,AN$6&lt;=$H172)*((AN$6-$F172+1)/($J172*($J172+1)/2)*$D172))+($K172="custom")*CustCF!AH172</f>
        <v/>
      </c>
      <c r="AO172" s="87">
        <f>($K172="Bell Curve")*(_xlfn.NORM.DIST(AND(AO$6&gt;=$F172,AO$6&lt;=$H172)*(AO$6-$F172+1),$J172/2,$M172,TRUE)-_xlfn.NORM.DIST(AND(AO$6&gt;=$F172,AO$6&lt;=$H172)*(AN$6-$F172+1),$J172/2,$M172,TRUE))/(1-2*_xlfn.NORM.DIST(0,$J172/2,$M172,TRUE))*$D172+($K172="Steady Growth")*(AND(AO$6&gt;=$F172,AO$6&lt;=$H172)*((AO$6-$F172+1)/($J172*($J172+1)/2)*$D172))+($K172="custom")*CustCF!AI172</f>
        <v/>
      </c>
      <c r="AP172" s="87">
        <f>($K172="Bell Curve")*(_xlfn.NORM.DIST(AND(AP$6&gt;=$F172,AP$6&lt;=$H172)*(AP$6-$F172+1),$J172/2,$M172,TRUE)-_xlfn.NORM.DIST(AND(AP$6&gt;=$F172,AP$6&lt;=$H172)*(AO$6-$F172+1),$J172/2,$M172,TRUE))/(1-2*_xlfn.NORM.DIST(0,$J172/2,$M172,TRUE))*$D172+($K172="Steady Growth")*(AND(AP$6&gt;=$F172,AP$6&lt;=$H172)*((AP$6-$F172+1)/($J172*($J172+1)/2)*$D172))+($K172="custom")*CustCF!AJ172</f>
        <v/>
      </c>
      <c r="AQ172" s="87">
        <f>($K172="Bell Curve")*(_xlfn.NORM.DIST(AND(AQ$6&gt;=$F172,AQ$6&lt;=$H172)*(AQ$6-$F172+1),$J172/2,$M172,TRUE)-_xlfn.NORM.DIST(AND(AQ$6&gt;=$F172,AQ$6&lt;=$H172)*(AP$6-$F172+1),$J172/2,$M172,TRUE))/(1-2*_xlfn.NORM.DIST(0,$J172/2,$M172,TRUE))*$D172+($K172="Steady Growth")*(AND(AQ$6&gt;=$F172,AQ$6&lt;=$H172)*((AQ$6-$F172+1)/($J172*($J172+1)/2)*$D172))+($K172="custom")*CustCF!AK172</f>
        <v/>
      </c>
      <c r="AR172" s="87">
        <f>($K172="Bell Curve")*(_xlfn.NORM.DIST(AND(AR$6&gt;=$F172,AR$6&lt;=$H172)*(AR$6-$F172+1),$J172/2,$M172,TRUE)-_xlfn.NORM.DIST(AND(AR$6&gt;=$F172,AR$6&lt;=$H172)*(AQ$6-$F172+1),$J172/2,$M172,TRUE))/(1-2*_xlfn.NORM.DIST(0,$J172/2,$M172,TRUE))*$D172+($K172="Steady Growth")*(AND(AR$6&gt;=$F172,AR$6&lt;=$H172)*((AR$6-$F172+1)/($J172*($J172+1)/2)*$D172))+($K172="custom")*CustCF!AL172</f>
        <v/>
      </c>
      <c r="AS172" s="87">
        <f>($K172="Bell Curve")*(_xlfn.NORM.DIST(AND(AS$6&gt;=$F172,AS$6&lt;=$H172)*(AS$6-$F172+1),$J172/2,$M172,TRUE)-_xlfn.NORM.DIST(AND(AS$6&gt;=$F172,AS$6&lt;=$H172)*(AR$6-$F172+1),$J172/2,$M172,TRUE))/(1-2*_xlfn.NORM.DIST(0,$J172/2,$M172,TRUE))*$D172+($K172="Steady Growth")*(AND(AS$6&gt;=$F172,AS$6&lt;=$H172)*((AS$6-$F172+1)/($J172*($J172+1)/2)*$D172))+($K172="custom")*CustCF!AM172</f>
        <v/>
      </c>
      <c r="AT172" s="87">
        <f>($K172="Bell Curve")*(_xlfn.NORM.DIST(AND(AT$6&gt;=$F172,AT$6&lt;=$H172)*(AT$6-$F172+1),$J172/2,$M172,TRUE)-_xlfn.NORM.DIST(AND(AT$6&gt;=$F172,AT$6&lt;=$H172)*(AS$6-$F172+1),$J172/2,$M172,TRUE))/(1-2*_xlfn.NORM.DIST(0,$J172/2,$M172,TRUE))*$D172+($K172="Steady Growth")*(AND(AT$6&gt;=$F172,AT$6&lt;=$H172)*((AT$6-$F172+1)/($J172*($J172+1)/2)*$D172))+($K172="custom")*CustCF!AN172</f>
        <v/>
      </c>
      <c r="AU172" s="87">
        <f>($K172="Bell Curve")*(_xlfn.NORM.DIST(AND(AU$6&gt;=$F172,AU$6&lt;=$H172)*(AU$6-$F172+1),$J172/2,$M172,TRUE)-_xlfn.NORM.DIST(AND(AU$6&gt;=$F172,AU$6&lt;=$H172)*(AT$6-$F172+1),$J172/2,$M172,TRUE))/(1-2*_xlfn.NORM.DIST(0,$J172/2,$M172,TRUE))*$D172+($K172="Steady Growth")*(AND(AU$6&gt;=$F172,AU$6&lt;=$H172)*((AU$6-$F172+1)/($J172*($J172+1)/2)*$D172))+($K172="custom")*CustCF!AO172</f>
        <v/>
      </c>
      <c r="AV172" s="87">
        <f>($K172="Bell Curve")*(_xlfn.NORM.DIST(AND(AV$6&gt;=$F172,AV$6&lt;=$H172)*(AV$6-$F172+1),$J172/2,$M172,TRUE)-_xlfn.NORM.DIST(AND(AV$6&gt;=$F172,AV$6&lt;=$H172)*(AU$6-$F172+1),$J172/2,$M172,TRUE))/(1-2*_xlfn.NORM.DIST(0,$J172/2,$M172,TRUE))*$D172+($K172="Steady Growth")*(AND(AV$6&gt;=$F172,AV$6&lt;=$H172)*((AV$6-$F172+1)/($J172*($J172+1)/2)*$D172))+($K172="custom")*CustCF!AP172</f>
        <v/>
      </c>
      <c r="AW172" s="87">
        <f>($K172="Bell Curve")*(_xlfn.NORM.DIST(AND(AW$6&gt;=$F172,AW$6&lt;=$H172)*(AW$6-$F172+1),$J172/2,$M172,TRUE)-_xlfn.NORM.DIST(AND(AW$6&gt;=$F172,AW$6&lt;=$H172)*(AV$6-$F172+1),$J172/2,$M172,TRUE))/(1-2*_xlfn.NORM.DIST(0,$J172/2,$M172,TRUE))*$D172+($K172="Steady Growth")*(AND(AW$6&gt;=$F172,AW$6&lt;=$H172)*((AW$6-$F172+1)/($J172*($J172+1)/2)*$D172))+($K172="custom")*CustCF!AQ172</f>
        <v/>
      </c>
      <c r="AX172" s="87">
        <f>($K172="Bell Curve")*(_xlfn.NORM.DIST(AND(AX$6&gt;=$F172,AX$6&lt;=$H172)*(AX$6-$F172+1),$J172/2,$M172,TRUE)-_xlfn.NORM.DIST(AND(AX$6&gt;=$F172,AX$6&lt;=$H172)*(AW$6-$F172+1),$J172/2,$M172,TRUE))/(1-2*_xlfn.NORM.DIST(0,$J172/2,$M172,TRUE))*$D172+($K172="Steady Growth")*(AND(AX$6&gt;=$F172,AX$6&lt;=$H172)*((AX$6-$F172+1)/($J172*($J172+1)/2)*$D172))+($K172="custom")*CustCF!AR172</f>
        <v/>
      </c>
      <c r="AY172" s="87">
        <f>($K172="Bell Curve")*(_xlfn.NORM.DIST(AND(AY$6&gt;=$F172,AY$6&lt;=$H172)*(AY$6-$F172+1),$J172/2,$M172,TRUE)-_xlfn.NORM.DIST(AND(AY$6&gt;=$F172,AY$6&lt;=$H172)*(AX$6-$F172+1),$J172/2,$M172,TRUE))/(1-2*_xlfn.NORM.DIST(0,$J172/2,$M172,TRUE))*$D172+($K172="Steady Growth")*(AND(AY$6&gt;=$F172,AY$6&lt;=$H172)*((AY$6-$F172+1)/($J172*($J172+1)/2)*$D172))+($K172="custom")*CustCF!AS172</f>
        <v/>
      </c>
      <c r="AZ172" s="87">
        <f>($K172="Bell Curve")*(_xlfn.NORM.DIST(AND(AZ$6&gt;=$F172,AZ$6&lt;=$H172)*(AZ$6-$F172+1),$J172/2,$M172,TRUE)-_xlfn.NORM.DIST(AND(AZ$6&gt;=$F172,AZ$6&lt;=$H172)*(AY$6-$F172+1),$J172/2,$M172,TRUE))/(1-2*_xlfn.NORM.DIST(0,$J172/2,$M172,TRUE))*$D172+($K172="Steady Growth")*(AND(AZ$6&gt;=$F172,AZ$6&lt;=$H172)*((AZ$6-$F172+1)/($J172*($J172+1)/2)*$D172))+($K172="custom")*CustCF!AT172</f>
        <v/>
      </c>
      <c r="BA172" s="87">
        <f>($K172="Bell Curve")*(_xlfn.NORM.DIST(AND(BA$6&gt;=$F172,BA$6&lt;=$H172)*(BA$6-$F172+1),$J172/2,$M172,TRUE)-_xlfn.NORM.DIST(AND(BA$6&gt;=$F172,BA$6&lt;=$H172)*(AZ$6-$F172+1),$J172/2,$M172,TRUE))/(1-2*_xlfn.NORM.DIST(0,$J172/2,$M172,TRUE))*$D172+($K172="Steady Growth")*(AND(BA$6&gt;=$F172,BA$6&lt;=$H172)*((BA$6-$F172+1)/($J172*($J172+1)/2)*$D172))+($K172="custom")*CustCF!AU172</f>
        <v/>
      </c>
      <c r="BB172" s="87">
        <f>($K172="Bell Curve")*(_xlfn.NORM.DIST(AND(BB$6&gt;=$F172,BB$6&lt;=$H172)*(BB$6-$F172+1),$J172/2,$M172,TRUE)-_xlfn.NORM.DIST(AND(BB$6&gt;=$F172,BB$6&lt;=$H172)*(BA$6-$F172+1),$J172/2,$M172,TRUE))/(1-2*_xlfn.NORM.DIST(0,$J172/2,$M172,TRUE))*$D172+($K172="Steady Growth")*(AND(BB$6&gt;=$F172,BB$6&lt;=$H172)*((BB$6-$F172+1)/($J172*($J172+1)/2)*$D172))+($K172="custom")*CustCF!AV172</f>
        <v/>
      </c>
      <c r="BC172" s="87">
        <f>($K172="Bell Curve")*(_xlfn.NORM.DIST(AND(BC$6&gt;=$F172,BC$6&lt;=$H172)*(BC$6-$F172+1),$J172/2,$M172,TRUE)-_xlfn.NORM.DIST(AND(BC$6&gt;=$F172,BC$6&lt;=$H172)*(BB$6-$F172+1),$J172/2,$M172,TRUE))/(1-2*_xlfn.NORM.DIST(0,$J172/2,$M172,TRUE))*$D172+($K172="Steady Growth")*(AND(BC$6&gt;=$F172,BC$6&lt;=$H172)*((BC$6-$F172+1)/($J172*($J172+1)/2)*$D172))+($K172="custom")*CustCF!AW172</f>
        <v/>
      </c>
      <c r="BD172" s="87">
        <f>($K172="Bell Curve")*(_xlfn.NORM.DIST(AND(BD$6&gt;=$F172,BD$6&lt;=$H172)*(BD$6-$F172+1),$J172/2,$M172,TRUE)-_xlfn.NORM.DIST(AND(BD$6&gt;=$F172,BD$6&lt;=$H172)*(BC$6-$F172+1),$J172/2,$M172,TRUE))/(1-2*_xlfn.NORM.DIST(0,$J172/2,$M172,TRUE))*$D172+($K172="Steady Growth")*(AND(BD$6&gt;=$F172,BD$6&lt;=$H172)*((BD$6-$F172+1)/($J172*($J172+1)/2)*$D172))+($K172="custom")*CustCF!AX172</f>
        <v/>
      </c>
      <c r="BE172" s="87">
        <f>($K172="Bell Curve")*(_xlfn.NORM.DIST(AND(BE$6&gt;=$F172,BE$6&lt;=$H172)*(BE$6-$F172+1),$J172/2,$M172,TRUE)-_xlfn.NORM.DIST(AND(BE$6&gt;=$F172,BE$6&lt;=$H172)*(BD$6-$F172+1),$J172/2,$M172,TRUE))/(1-2*_xlfn.NORM.DIST(0,$J172/2,$M172,TRUE))*$D172+($K172="Steady Growth")*(AND(BE$6&gt;=$F172,BE$6&lt;=$H172)*((BE$6-$F172+1)/($J172*($J172+1)/2)*$D172))+($K172="custom")*CustCF!AY172</f>
        <v/>
      </c>
      <c r="BF172" s="87">
        <f>($K172="Bell Curve")*(_xlfn.NORM.DIST(AND(BF$6&gt;=$F172,BF$6&lt;=$H172)*(BF$6-$F172+1),$J172/2,$M172,TRUE)-_xlfn.NORM.DIST(AND(BF$6&gt;=$F172,BF$6&lt;=$H172)*(BE$6-$F172+1),$J172/2,$M172,TRUE))/(1-2*_xlfn.NORM.DIST(0,$J172/2,$M172,TRUE))*$D172+($K172="Steady Growth")*(AND(BF$6&gt;=$F172,BF$6&lt;=$H172)*((BF$6-$F172+1)/($J172*($J172+1)/2)*$D172))+($K172="custom")*CustCF!AZ172</f>
        <v/>
      </c>
      <c r="BG172" s="87">
        <f>($K172="Bell Curve")*(_xlfn.NORM.DIST(AND(BG$6&gt;=$F172,BG$6&lt;=$H172)*(BG$6-$F172+1),$J172/2,$M172,TRUE)-_xlfn.NORM.DIST(AND(BG$6&gt;=$F172,BG$6&lt;=$H172)*(BF$6-$F172+1),$J172/2,$M172,TRUE))/(1-2*_xlfn.NORM.DIST(0,$J172/2,$M172,TRUE))*$D172+($K172="Steady Growth")*(AND(BG$6&gt;=$F172,BG$6&lt;=$H172)*((BG$6-$F172+1)/($J172*($J172+1)/2)*$D172))+($K172="custom")*CustCF!BA172</f>
        <v/>
      </c>
      <c r="BH172" s="87">
        <f>($K172="Bell Curve")*(_xlfn.NORM.DIST(AND(BH$6&gt;=$F172,BH$6&lt;=$H172)*(BH$6-$F172+1),$J172/2,$M172,TRUE)-_xlfn.NORM.DIST(AND(BH$6&gt;=$F172,BH$6&lt;=$H172)*(BG$6-$F172+1),$J172/2,$M172,TRUE))/(1-2*_xlfn.NORM.DIST(0,$J172/2,$M172,TRUE))*$D172+($K172="Steady Growth")*(AND(BH$6&gt;=$F172,BH$6&lt;=$H172)*((BH$6-$F172+1)/($J172*($J172+1)/2)*$D172))+($K172="custom")*CustCF!BB172</f>
        <v/>
      </c>
      <c r="BI172" s="87">
        <f>($K172="Bell Curve")*(_xlfn.NORM.DIST(AND(BI$6&gt;=$F172,BI$6&lt;=$H172)*(BI$6-$F172+1),$J172/2,$M172,TRUE)-_xlfn.NORM.DIST(AND(BI$6&gt;=$F172,BI$6&lt;=$H172)*(BH$6-$F172+1),$J172/2,$M172,TRUE))/(1-2*_xlfn.NORM.DIST(0,$J172/2,$M172,TRUE))*$D172+($K172="Steady Growth")*(AND(BI$6&gt;=$F172,BI$6&lt;=$H172)*((BI$6-$F172+1)/($J172*($J172+1)/2)*$D172))+($K172="custom")*CustCF!BC172</f>
        <v/>
      </c>
      <c r="BJ172" s="87">
        <f>($K172="Bell Curve")*(_xlfn.NORM.DIST(AND(BJ$6&gt;=$F172,BJ$6&lt;=$H172)*(BJ$6-$F172+1),$J172/2,$M172,TRUE)-_xlfn.NORM.DIST(AND(BJ$6&gt;=$F172,BJ$6&lt;=$H172)*(BI$6-$F172+1),$J172/2,$M172,TRUE))/(1-2*_xlfn.NORM.DIST(0,$J172/2,$M172,TRUE))*$D172+($K172="Steady Growth")*(AND(BJ$6&gt;=$F172,BJ$6&lt;=$H172)*((BJ$6-$F172+1)/($J172*($J172+1)/2)*$D172))+($K172="custom")*CustCF!BD172</f>
        <v/>
      </c>
      <c r="BK172" s="87">
        <f>($K172="Bell Curve")*(_xlfn.NORM.DIST(AND(BK$6&gt;=$F172,BK$6&lt;=$H172)*(BK$6-$F172+1),$J172/2,$M172,TRUE)-_xlfn.NORM.DIST(AND(BK$6&gt;=$F172,BK$6&lt;=$H172)*(BJ$6-$F172+1),$J172/2,$M172,TRUE))/(1-2*_xlfn.NORM.DIST(0,$J172/2,$M172,TRUE))*$D172+($K172="Steady Growth")*(AND(BK$6&gt;=$F172,BK$6&lt;=$H172)*((BK$6-$F172+1)/($J172*($J172+1)/2)*$D172))+($K172="custom")*CustCF!BE172</f>
        <v/>
      </c>
      <c r="BL172" s="87">
        <f>($K172="Bell Curve")*(_xlfn.NORM.DIST(AND(BL$6&gt;=$F172,BL$6&lt;=$H172)*(BL$6-$F172+1),$J172/2,$M172,TRUE)-_xlfn.NORM.DIST(AND(BL$6&gt;=$F172,BL$6&lt;=$H172)*(BK$6-$F172+1),$J172/2,$M172,TRUE))/(1-2*_xlfn.NORM.DIST(0,$J172/2,$M172,TRUE))*$D172+($K172="Steady Growth")*(AND(BL$6&gt;=$F172,BL$6&lt;=$H172)*((BL$6-$F172+1)/($J172*($J172+1)/2)*$D172))+($K172="custom")*CustCF!BF172</f>
        <v/>
      </c>
      <c r="BM172" s="87">
        <f>($K172="Bell Curve")*(_xlfn.NORM.DIST(AND(BM$6&gt;=$F172,BM$6&lt;=$H172)*(BM$6-$F172+1),$J172/2,$M172,TRUE)-_xlfn.NORM.DIST(AND(BM$6&gt;=$F172,BM$6&lt;=$H172)*(BL$6-$F172+1),$J172/2,$M172,TRUE))/(1-2*_xlfn.NORM.DIST(0,$J172/2,$M172,TRUE))*$D172+($K172="Steady Growth")*(AND(BM$6&gt;=$F172,BM$6&lt;=$H172)*((BM$6-$F172+1)/($J172*($J172+1)/2)*$D172))+($K172="custom")*CustCF!BG172</f>
        <v/>
      </c>
      <c r="BN172" s="87">
        <f>($K172="Bell Curve")*(_xlfn.NORM.DIST(AND(BN$6&gt;=$F172,BN$6&lt;=$H172)*(BN$6-$F172+1),$J172/2,$M172,TRUE)-_xlfn.NORM.DIST(AND(BN$6&gt;=$F172,BN$6&lt;=$H172)*(BM$6-$F172+1),$J172/2,$M172,TRUE))/(1-2*_xlfn.NORM.DIST(0,$J172/2,$M172,TRUE))*$D172+($K172="Steady Growth")*(AND(BN$6&gt;=$F172,BN$6&lt;=$H172)*((BN$6-$F172+1)/($J172*($J172+1)/2)*$D172))+($K172="custom")*CustCF!BH172</f>
        <v/>
      </c>
      <c r="BO172" s="87">
        <f>($K172="Bell Curve")*(_xlfn.NORM.DIST(AND(BO$6&gt;=$F172,BO$6&lt;=$H172)*(BO$6-$F172+1),$J172/2,$M172,TRUE)-_xlfn.NORM.DIST(AND(BO$6&gt;=$F172,BO$6&lt;=$H172)*(BN$6-$F172+1),$J172/2,$M172,TRUE))/(1-2*_xlfn.NORM.DIST(0,$J172/2,$M172,TRUE))*$D172+($K172="Steady Growth")*(AND(BO$6&gt;=$F172,BO$6&lt;=$H172)*((BO$6-$F172+1)/($J172*($J172+1)/2)*$D172))+($K172="custom")*CustCF!BI172</f>
        <v/>
      </c>
      <c r="BP172" s="87">
        <f>($K172="Bell Curve")*(_xlfn.NORM.DIST(AND(BP$6&gt;=$F172,BP$6&lt;=$H172)*(BP$6-$F172+1),$J172/2,$M172,TRUE)-_xlfn.NORM.DIST(AND(BP$6&gt;=$F172,BP$6&lt;=$H172)*(BO$6-$F172+1),$J172/2,$M172,TRUE))/(1-2*_xlfn.NORM.DIST(0,$J172/2,$M172,TRUE))*$D172+($K172="Steady Growth")*(AND(BP$6&gt;=$F172,BP$6&lt;=$H172)*((BP$6-$F172+1)/($J172*($J172+1)/2)*$D172))+($K172="custom")*CustCF!BJ172</f>
        <v/>
      </c>
      <c r="BQ172" s="87">
        <f>($K172="Bell Curve")*(_xlfn.NORM.DIST(AND(BQ$6&gt;=$F172,BQ$6&lt;=$H172)*(BQ$6-$F172+1),$J172/2,$M172,TRUE)-_xlfn.NORM.DIST(AND(BQ$6&gt;=$F172,BQ$6&lt;=$H172)*(BP$6-$F172+1),$J172/2,$M172,TRUE))/(1-2*_xlfn.NORM.DIST(0,$J172/2,$M172,TRUE))*$D172+($K172="Steady Growth")*(AND(BQ$6&gt;=$F172,BQ$6&lt;=$H172)*((BQ$6-$F172+1)/($J172*($J172+1)/2)*$D172))+($K172="custom")*CustCF!BK172</f>
        <v/>
      </c>
      <c r="BR172" s="87">
        <f>($K172="Bell Curve")*(_xlfn.NORM.DIST(AND(BR$6&gt;=$F172,BR$6&lt;=$H172)*(BR$6-$F172+1),$J172/2,$M172,TRUE)-_xlfn.NORM.DIST(AND(BR$6&gt;=$F172,BR$6&lt;=$H172)*(BQ$6-$F172+1),$J172/2,$M172,TRUE))/(1-2*_xlfn.NORM.DIST(0,$J172/2,$M172,TRUE))*$D172+($K172="Steady Growth")*(AND(BR$6&gt;=$F172,BR$6&lt;=$H172)*((BR$6-$F172+1)/($J172*($J172+1)/2)*$D172))+($K172="custom")*CustCF!BL172</f>
        <v/>
      </c>
      <c r="BS172" s="87">
        <f>($K172="Bell Curve")*(_xlfn.NORM.DIST(AND(BS$6&gt;=$F172,BS$6&lt;=$H172)*(BS$6-$F172+1),$J172/2,$M172,TRUE)-_xlfn.NORM.DIST(AND(BS$6&gt;=$F172,BS$6&lt;=$H172)*(BR$6-$F172+1),$J172/2,$M172,TRUE))/(1-2*_xlfn.NORM.DIST(0,$J172/2,$M172,TRUE))*$D172+($K172="Steady Growth")*(AND(BS$6&gt;=$F172,BS$6&lt;=$H172)*((BS$6-$F172+1)/($J172*($J172+1)/2)*$D172))+($K172="custom")*CustCF!BM172</f>
        <v/>
      </c>
      <c r="BT172" s="87">
        <f>($K172="Bell Curve")*(_xlfn.NORM.DIST(AND(BT$6&gt;=$F172,BT$6&lt;=$H172)*(BT$6-$F172+1),$J172/2,$M172,TRUE)-_xlfn.NORM.DIST(AND(BT$6&gt;=$F172,BT$6&lt;=$H172)*(BS$6-$F172+1),$J172/2,$M172,TRUE))/(1-2*_xlfn.NORM.DIST(0,$J172/2,$M172,TRUE))*$D172+($K172="Steady Growth")*(AND(BT$6&gt;=$F172,BT$6&lt;=$H172)*((BT$6-$F172+1)/($J172*($J172+1)/2)*$D172))+($K172="custom")*CustCF!BN172</f>
        <v/>
      </c>
      <c r="BU172" s="87">
        <f>($K172="Bell Curve")*(_xlfn.NORM.DIST(AND(BU$6&gt;=$F172,BU$6&lt;=$H172)*(BU$6-$F172+1),$J172/2,$M172,TRUE)-_xlfn.NORM.DIST(AND(BU$6&gt;=$F172,BU$6&lt;=$H172)*(BT$6-$F172+1),$J172/2,$M172,TRUE))/(1-2*_xlfn.NORM.DIST(0,$J172/2,$M172,TRUE))*$D172+($K172="Steady Growth")*(AND(BU$6&gt;=$F172,BU$6&lt;=$H172)*((BU$6-$F172+1)/($J172*($J172+1)/2)*$D172))+($K172="custom")*CustCF!BO172</f>
        <v/>
      </c>
      <c r="BV172" s="87">
        <f>($K172="Bell Curve")*(_xlfn.NORM.DIST(AND(BV$6&gt;=$F172,BV$6&lt;=$H172)*(BV$6-$F172+1),$J172/2,$M172,TRUE)-_xlfn.NORM.DIST(AND(BV$6&gt;=$F172,BV$6&lt;=$H172)*(BU$6-$F172+1),$J172/2,$M172,TRUE))/(1-2*_xlfn.NORM.DIST(0,$J172/2,$M172,TRUE))*$D172+($K172="Steady Growth")*(AND(BV$6&gt;=$F172,BV$6&lt;=$H172)*((BV$6-$F172+1)/($J172*($J172+1)/2)*$D172))+($K172="custom")*CustCF!BP172</f>
        <v/>
      </c>
      <c r="BW172" s="87">
        <f>($K172="Bell Curve")*(_xlfn.NORM.DIST(AND(BW$6&gt;=$F172,BW$6&lt;=$H172)*(BW$6-$F172+1),$J172/2,$M172,TRUE)-_xlfn.NORM.DIST(AND(BW$6&gt;=$F172,BW$6&lt;=$H172)*(BV$6-$F172+1),$J172/2,$M172,TRUE))/(1-2*_xlfn.NORM.DIST(0,$J172/2,$M172,TRUE))*$D172+($K172="Steady Growth")*(AND(BW$6&gt;=$F172,BW$6&lt;=$H172)*((BW$6-$F172+1)/($J172*($J172+1)/2)*$D172))+($K172="custom")*CustCF!BQ172</f>
        <v/>
      </c>
      <c r="BX172" s="87">
        <f>($K172="Bell Curve")*(_xlfn.NORM.DIST(AND(BX$6&gt;=$F172,BX$6&lt;=$H172)*(BX$6-$F172+1),$J172/2,$M172,TRUE)-_xlfn.NORM.DIST(AND(BX$6&gt;=$F172,BX$6&lt;=$H172)*(BW$6-$F172+1),$J172/2,$M172,TRUE))/(1-2*_xlfn.NORM.DIST(0,$J172/2,$M172,TRUE))*$D172+($K172="Steady Growth")*(AND(BX$6&gt;=$F172,BX$6&lt;=$H172)*((BX$6-$F172+1)/($J172*($J172+1)/2)*$D172))+($K172="custom")*CustCF!BR172</f>
        <v/>
      </c>
      <c r="BY172" s="87">
        <f>($K172="Bell Curve")*(_xlfn.NORM.DIST(AND(BY$6&gt;=$F172,BY$6&lt;=$H172)*(BY$6-$F172+1),$J172/2,$M172,TRUE)-_xlfn.NORM.DIST(AND(BY$6&gt;=$F172,BY$6&lt;=$H172)*(BX$6-$F172+1),$J172/2,$M172,TRUE))/(1-2*_xlfn.NORM.DIST(0,$J172/2,$M172,TRUE))*$D172+($K172="Steady Growth")*(AND(BY$6&gt;=$F172,BY$6&lt;=$H172)*((BY$6-$F172+1)/($J172*($J172+1)/2)*$D172))+($K172="custom")*CustCF!BS172</f>
        <v/>
      </c>
      <c r="BZ172" s="87">
        <f>($K172="Bell Curve")*(_xlfn.NORM.DIST(AND(BZ$6&gt;=$F172,BZ$6&lt;=$H172)*(BZ$6-$F172+1),$J172/2,$M172,TRUE)-_xlfn.NORM.DIST(AND(BZ$6&gt;=$F172,BZ$6&lt;=$H172)*(BY$6-$F172+1),$J172/2,$M172,TRUE))/(1-2*_xlfn.NORM.DIST(0,$J172/2,$M172,TRUE))*$D172+($K172="Steady Growth")*(AND(BZ$6&gt;=$F172,BZ$6&lt;=$H172)*((BZ$6-$F172+1)/($J172*($J172+1)/2)*$D172))+($K172="custom")*CustCF!BT172</f>
        <v/>
      </c>
      <c r="CA172" s="87">
        <f>($K172="Bell Curve")*(_xlfn.NORM.DIST(AND(CA$6&gt;=$F172,CA$6&lt;=$H172)*(CA$6-$F172+1),$J172/2,$M172,TRUE)-_xlfn.NORM.DIST(AND(CA$6&gt;=$F172,CA$6&lt;=$H172)*(BZ$6-$F172+1),$J172/2,$M172,TRUE))/(1-2*_xlfn.NORM.DIST(0,$J172/2,$M172,TRUE))*$D172+($K172="Steady Growth")*(AND(CA$6&gt;=$F172,CA$6&lt;=$H172)*((CA$6-$F172+1)/($J172*($J172+1)/2)*$D172))+($K172="custom")*CustCF!BU172</f>
        <v/>
      </c>
      <c r="CB172" s="87">
        <f>($K172="Bell Curve")*(_xlfn.NORM.DIST(AND(CB$6&gt;=$F172,CB$6&lt;=$H172)*(CB$6-$F172+1),$J172/2,$M172,TRUE)-_xlfn.NORM.DIST(AND(CB$6&gt;=$F172,CB$6&lt;=$H172)*(CA$6-$F172+1),$J172/2,$M172,TRUE))/(1-2*_xlfn.NORM.DIST(0,$J172/2,$M172,TRUE))*$D172+($K172="Steady Growth")*(AND(CB$6&gt;=$F172,CB$6&lt;=$H172)*((CB$6-$F172+1)/($J172*($J172+1)/2)*$D172))+($K172="custom")*CustCF!BV172</f>
        <v/>
      </c>
      <c r="CC172" s="87">
        <f>($K172="Bell Curve")*(_xlfn.NORM.DIST(AND(CC$6&gt;=$F172,CC$6&lt;=$H172)*(CC$6-$F172+1),$J172/2,$M172,TRUE)-_xlfn.NORM.DIST(AND(CC$6&gt;=$F172,CC$6&lt;=$H172)*(CB$6-$F172+1),$J172/2,$M172,TRUE))/(1-2*_xlfn.NORM.DIST(0,$J172/2,$M172,TRUE))*$D172+($K172="Steady Growth")*(AND(CC$6&gt;=$F172,CC$6&lt;=$H172)*((CC$6-$F172+1)/($J172*($J172+1)/2)*$D172))+($K172="custom")*CustCF!BW172</f>
        <v/>
      </c>
      <c r="CD172" s="87">
        <f>($K172="Bell Curve")*(_xlfn.NORM.DIST(AND(CD$6&gt;=$F172,CD$6&lt;=$H172)*(CD$6-$F172+1),$J172/2,$M172,TRUE)-_xlfn.NORM.DIST(AND(CD$6&gt;=$F172,CD$6&lt;=$H172)*(CC$6-$F172+1),$J172/2,$M172,TRUE))/(1-2*_xlfn.NORM.DIST(0,$J172/2,$M172,TRUE))*$D172+($K172="Steady Growth")*(AND(CD$6&gt;=$F172,CD$6&lt;=$H172)*((CD$6-$F172+1)/($J172*($J172+1)/2)*$D172))+($K172="custom")*CustCF!BX172</f>
        <v/>
      </c>
      <c r="CE172" s="87">
        <f>($K172="Bell Curve")*(_xlfn.NORM.DIST(AND(CE$6&gt;=$F172,CE$6&lt;=$H172)*(CE$6-$F172+1),$J172/2,$M172,TRUE)-_xlfn.NORM.DIST(AND(CE$6&gt;=$F172,CE$6&lt;=$H172)*(CD$6-$F172+1),$J172/2,$M172,TRUE))/(1-2*_xlfn.NORM.DIST(0,$J172/2,$M172,TRUE))*$D172+($K172="Steady Growth")*(AND(CE$6&gt;=$F172,CE$6&lt;=$H172)*((CE$6-$F172+1)/($J172*($J172+1)/2)*$D172))+($K172="custom")*CustCF!BY172</f>
        <v/>
      </c>
      <c r="CF172" s="87">
        <f>($K172="Bell Curve")*(_xlfn.NORM.DIST(AND(CF$6&gt;=$F172,CF$6&lt;=$H172)*(CF$6-$F172+1),$J172/2,$M172,TRUE)-_xlfn.NORM.DIST(AND(CF$6&gt;=$F172,CF$6&lt;=$H172)*(CE$6-$F172+1),$J172/2,$M172,TRUE))/(1-2*_xlfn.NORM.DIST(0,$J172/2,$M172,TRUE))*$D172+($K172="Steady Growth")*(AND(CF$6&gt;=$F172,CF$6&lt;=$H172)*((CF$6-$F172+1)/($J172*($J172+1)/2)*$D172))+($K172="custom")*CustCF!BZ172</f>
        <v/>
      </c>
      <c r="CG172" s="87">
        <f>($K172="Bell Curve")*(_xlfn.NORM.DIST(AND(CG$6&gt;=$F172,CG$6&lt;=$H172)*(CG$6-$F172+1),$J172/2,$M172,TRUE)-_xlfn.NORM.DIST(AND(CG$6&gt;=$F172,CG$6&lt;=$H172)*(CF$6-$F172+1),$J172/2,$M172,TRUE))/(1-2*_xlfn.NORM.DIST(0,$J172/2,$M172,TRUE))*$D172+($K172="Steady Growth")*(AND(CG$6&gt;=$F172,CG$6&lt;=$H172)*((CG$6-$F172+1)/($J172*($J172+1)/2)*$D172))+($K172="custom")*CustCF!CA172</f>
        <v/>
      </c>
      <c r="CH172" s="87">
        <f>($K172="Bell Curve")*(_xlfn.NORM.DIST(AND(CH$6&gt;=$F172,CH$6&lt;=$H172)*(CH$6-$F172+1),$J172/2,$M172,TRUE)-_xlfn.NORM.DIST(AND(CH$6&gt;=$F172,CH$6&lt;=$H172)*(CG$6-$F172+1),$J172/2,$M172,TRUE))/(1-2*_xlfn.NORM.DIST(0,$J172/2,$M172,TRUE))*$D172+($K172="Steady Growth")*(AND(CH$6&gt;=$F172,CH$6&lt;=$H172)*((CH$6-$F172+1)/($J172*($J172+1)/2)*$D172))+($K172="custom")*CustCF!CB172</f>
        <v/>
      </c>
      <c r="CI172" s="87">
        <f>($K172="Bell Curve")*(_xlfn.NORM.DIST(AND(CI$6&gt;=$F172,CI$6&lt;=$H172)*(CI$6-$F172+1),$J172/2,$M172,TRUE)-_xlfn.NORM.DIST(AND(CI$6&gt;=$F172,CI$6&lt;=$H172)*(CH$6-$F172+1),$J172/2,$M172,TRUE))/(1-2*_xlfn.NORM.DIST(0,$J172/2,$M172,TRUE))*$D172+($K172="Steady Growth")*(AND(CI$6&gt;=$F172,CI$6&lt;=$H172)*((CI$6-$F172+1)/($J172*($J172+1)/2)*$D172))+($K172="custom")*CustCF!CC172</f>
        <v/>
      </c>
      <c r="CJ172" s="87">
        <f>($K172="Bell Curve")*(_xlfn.NORM.DIST(AND(CJ$6&gt;=$F172,CJ$6&lt;=$H172)*(CJ$6-$F172+1),$J172/2,$M172,TRUE)-_xlfn.NORM.DIST(AND(CJ$6&gt;=$F172,CJ$6&lt;=$H172)*(CI$6-$F172+1),$J172/2,$M172,TRUE))/(1-2*_xlfn.NORM.DIST(0,$J172/2,$M172,TRUE))*$D172+($K172="Steady Growth")*(AND(CJ$6&gt;=$F172,CJ$6&lt;=$H172)*((CJ$6-$F172+1)/($J172*($J172+1)/2)*$D172))+($K172="custom")*CustCF!CD172</f>
        <v/>
      </c>
      <c r="CK172" s="87">
        <f>($K172="Bell Curve")*(_xlfn.NORM.DIST(AND(CK$6&gt;=$F172,CK$6&lt;=$H172)*(CK$6-$F172+1),$J172/2,$M172,TRUE)-_xlfn.NORM.DIST(AND(CK$6&gt;=$F172,CK$6&lt;=$H172)*(CJ$6-$F172+1),$J172/2,$M172,TRUE))/(1-2*_xlfn.NORM.DIST(0,$J172/2,$M172,TRUE))*$D172+($K172="Steady Growth")*(AND(CK$6&gt;=$F172,CK$6&lt;=$H172)*((CK$6-$F172+1)/($J172*($J172+1)/2)*$D172))+($K172="custom")*CustCF!CE172</f>
        <v/>
      </c>
      <c r="CL172" s="87">
        <f>($K172="Bell Curve")*(_xlfn.NORM.DIST(AND(CL$6&gt;=$F172,CL$6&lt;=$H172)*(CL$6-$F172+1),$J172/2,$M172,TRUE)-_xlfn.NORM.DIST(AND(CL$6&gt;=$F172,CL$6&lt;=$H172)*(CK$6-$F172+1),$J172/2,$M172,TRUE))/(1-2*_xlfn.NORM.DIST(0,$J172/2,$M172,TRUE))*$D172+($K172="Steady Growth")*(AND(CL$6&gt;=$F172,CL$6&lt;=$H172)*((CL$6-$F172+1)/($J172*($J172+1)/2)*$D172))+($K172="custom")*CustCF!CF172</f>
        <v/>
      </c>
      <c r="CM172" s="87">
        <f>($K172="Bell Curve")*(_xlfn.NORM.DIST(AND(CM$6&gt;=$F172,CM$6&lt;=$H172)*(CM$6-$F172+1),$J172/2,$M172,TRUE)-_xlfn.NORM.DIST(AND(CM$6&gt;=$F172,CM$6&lt;=$H172)*(CL$6-$F172+1),$J172/2,$M172,TRUE))/(1-2*_xlfn.NORM.DIST(0,$J172/2,$M172,TRUE))*$D172+($K172="Steady Growth")*(AND(CM$6&gt;=$F172,CM$6&lt;=$H172)*((CM$6-$F172+1)/($J172*($J172+1)/2)*$D172))+($K172="custom")*CustCF!CG172</f>
        <v/>
      </c>
      <c r="CN172" s="87">
        <f>($K172="Bell Curve")*(_xlfn.NORM.DIST(AND(CN$6&gt;=$F172,CN$6&lt;=$H172)*(CN$6-$F172+1),$J172/2,$M172,TRUE)-_xlfn.NORM.DIST(AND(CN$6&gt;=$F172,CN$6&lt;=$H172)*(CM$6-$F172+1),$J172/2,$M172,TRUE))/(1-2*_xlfn.NORM.DIST(0,$J172/2,$M172,TRUE))*$D172+($K172="Steady Growth")*(AND(CN$6&gt;=$F172,CN$6&lt;=$H172)*((CN$6-$F172+1)/($J172*($J172+1)/2)*$D172))+($K172="custom")*CustCF!CH172</f>
        <v/>
      </c>
      <c r="CO172" s="87">
        <f>($K172="Bell Curve")*(_xlfn.NORM.DIST(AND(CO$6&gt;=$F172,CO$6&lt;=$H172)*(CO$6-$F172+1),$J172/2,$M172,TRUE)-_xlfn.NORM.DIST(AND(CO$6&gt;=$F172,CO$6&lt;=$H172)*(CN$6-$F172+1),$J172/2,$M172,TRUE))/(1-2*_xlfn.NORM.DIST(0,$J172/2,$M172,TRUE))*$D172+($K172="Steady Growth")*(AND(CO$6&gt;=$F172,CO$6&lt;=$H172)*((CO$6-$F172+1)/($J172*($J172+1)/2)*$D172))+($K172="custom")*CustCF!CI172</f>
        <v/>
      </c>
      <c r="CP172" s="87">
        <f>($K172="Bell Curve")*(_xlfn.NORM.DIST(AND(CP$6&gt;=$F172,CP$6&lt;=$H172)*(CP$6-$F172+1),$J172/2,$M172,TRUE)-_xlfn.NORM.DIST(AND(CP$6&gt;=$F172,CP$6&lt;=$H172)*(CO$6-$F172+1),$J172/2,$M172,TRUE))/(1-2*_xlfn.NORM.DIST(0,$J172/2,$M172,TRUE))*$D172+($K172="Steady Growth")*(AND(CP$6&gt;=$F172,CP$6&lt;=$H172)*((CP$6-$F172+1)/($J172*($J172+1)/2)*$D172))+($K172="custom")*CustCF!CJ172</f>
        <v/>
      </c>
      <c r="CQ172" s="87">
        <f>($K172="Bell Curve")*(_xlfn.NORM.DIST(AND(CQ$6&gt;=$F172,CQ$6&lt;=$H172)*(CQ$6-$F172+1),$J172/2,$M172,TRUE)-_xlfn.NORM.DIST(AND(CQ$6&gt;=$F172,CQ$6&lt;=$H172)*(CP$6-$F172+1),$J172/2,$M172,TRUE))/(1-2*_xlfn.NORM.DIST(0,$J172/2,$M172,TRUE))*$D172+($K172="Steady Growth")*(AND(CQ$6&gt;=$F172,CQ$6&lt;=$H172)*((CQ$6-$F172+1)/($J172*($J172+1)/2)*$D172))+($K172="custom")*CustCF!CK172</f>
        <v/>
      </c>
      <c r="CR172" s="87">
        <f>($K172="Bell Curve")*(_xlfn.NORM.DIST(AND(CR$6&gt;=$F172,CR$6&lt;=$H172)*(CR$6-$F172+1),$J172/2,$M172,TRUE)-_xlfn.NORM.DIST(AND(CR$6&gt;=$F172,CR$6&lt;=$H172)*(CQ$6-$F172+1),$J172/2,$M172,TRUE))/(1-2*_xlfn.NORM.DIST(0,$J172/2,$M172,TRUE))*$D172+($K172="Steady Growth")*(AND(CR$6&gt;=$F172,CR$6&lt;=$H172)*((CR$6-$F172+1)/($J172*($J172+1)/2)*$D172))+($K172="custom")*CustCF!CL172</f>
        <v/>
      </c>
      <c r="CS172" s="87">
        <f>($K172="Bell Curve")*(_xlfn.NORM.DIST(AND(CS$6&gt;=$F172,CS$6&lt;=$H172)*(CS$6-$F172+1),$J172/2,$M172,TRUE)-_xlfn.NORM.DIST(AND(CS$6&gt;=$F172,CS$6&lt;=$H172)*(CR$6-$F172+1),$J172/2,$M172,TRUE))/(1-2*_xlfn.NORM.DIST(0,$J172/2,$M172,TRUE))*$D172+($K172="Steady Growth")*(AND(CS$6&gt;=$F172,CS$6&lt;=$H172)*((CS$6-$F172+1)/($J172*($J172+1)/2)*$D172))+($K172="custom")*CustCF!CM172</f>
        <v/>
      </c>
      <c r="CT172" s="87">
        <f>($K172="Bell Curve")*(_xlfn.NORM.DIST(AND(CT$6&gt;=$F172,CT$6&lt;=$H172)*(CT$6-$F172+1),$J172/2,$M172,TRUE)-_xlfn.NORM.DIST(AND(CT$6&gt;=$F172,CT$6&lt;=$H172)*(CS$6-$F172+1),$J172/2,$M172,TRUE))/(1-2*_xlfn.NORM.DIST(0,$J172/2,$M172,TRUE))*$D172+($K172="Steady Growth")*(AND(CT$6&gt;=$F172,CT$6&lt;=$H172)*((CT$6-$F172+1)/($J172*($J172+1)/2)*$D172))+($K172="custom")*CustCF!CN172</f>
        <v/>
      </c>
      <c r="CU172" s="87">
        <f>($K172="Bell Curve")*(_xlfn.NORM.DIST(AND(CU$6&gt;=$F172,CU$6&lt;=$H172)*(CU$6-$F172+1),$J172/2,$M172,TRUE)-_xlfn.NORM.DIST(AND(CU$6&gt;=$F172,CU$6&lt;=$H172)*(CT$6-$F172+1),$J172/2,$M172,TRUE))/(1-2*_xlfn.NORM.DIST(0,$J172/2,$M172,TRUE))*$D172+($K172="Steady Growth")*(AND(CU$6&gt;=$F172,CU$6&lt;=$H172)*((CU$6-$F172+1)/($J172*($J172+1)/2)*$D172))+($K172="custom")*CustCF!CO172</f>
        <v/>
      </c>
      <c r="CV172" s="87">
        <f>($K172="Bell Curve")*(_xlfn.NORM.DIST(AND(CV$6&gt;=$F172,CV$6&lt;=$H172)*(CV$6-$F172+1),$J172/2,$M172,TRUE)-_xlfn.NORM.DIST(AND(CV$6&gt;=$F172,CV$6&lt;=$H172)*(CU$6-$F172+1),$J172/2,$M172,TRUE))/(1-2*_xlfn.NORM.DIST(0,$J172/2,$M172,TRUE))*$D172+($K172="Steady Growth")*(AND(CV$6&gt;=$F172,CV$6&lt;=$H172)*((CV$6-$F172+1)/($J172*($J172+1)/2)*$D172))+($K172="custom")*CustCF!CP172</f>
        <v/>
      </c>
      <c r="CW172" s="87">
        <f>($K172="Bell Curve")*(_xlfn.NORM.DIST(AND(CW$6&gt;=$F172,CW$6&lt;=$H172)*(CW$6-$F172+1),$J172/2,$M172,TRUE)-_xlfn.NORM.DIST(AND(CW$6&gt;=$F172,CW$6&lt;=$H172)*(CV$6-$F172+1),$J172/2,$M172,TRUE))/(1-2*_xlfn.NORM.DIST(0,$J172/2,$M172,TRUE))*$D172+($K172="Steady Growth")*(AND(CW$6&gt;=$F172,CW$6&lt;=$H172)*((CW$6-$F172+1)/($J172*($J172+1)/2)*$D172))+($K172="custom")*CustCF!CQ172</f>
        <v/>
      </c>
      <c r="CX172" s="87">
        <f>($K172="Bell Curve")*(_xlfn.NORM.DIST(AND(CX$6&gt;=$F172,CX$6&lt;=$H172)*(CX$6-$F172+1),$J172/2,$M172,TRUE)-_xlfn.NORM.DIST(AND(CX$6&gt;=$F172,CX$6&lt;=$H172)*(CW$6-$F172+1),$J172/2,$M172,TRUE))/(1-2*_xlfn.NORM.DIST(0,$J172/2,$M172,TRUE))*$D172+($K172="Steady Growth")*(AND(CX$6&gt;=$F172,CX$6&lt;=$H172)*((CX$6-$F172+1)/($J172*($J172+1)/2)*$D172))+($K172="custom")*CustCF!CR172</f>
        <v/>
      </c>
      <c r="CY172" s="87">
        <f>($K172="Bell Curve")*(_xlfn.NORM.DIST(AND(CY$6&gt;=$F172,CY$6&lt;=$H172)*(CY$6-$F172+1),$J172/2,$M172,TRUE)-_xlfn.NORM.DIST(AND(CY$6&gt;=$F172,CY$6&lt;=$H172)*(CX$6-$F172+1),$J172/2,$M172,TRUE))/(1-2*_xlfn.NORM.DIST(0,$J172/2,$M172,TRUE))*$D172+($K172="Steady Growth")*(AND(CY$6&gt;=$F172,CY$6&lt;=$H172)*((CY$6-$F172+1)/($J172*($J172+1)/2)*$D172))+($K172="custom")*CustCF!CS172</f>
        <v/>
      </c>
      <c r="CZ172" s="87">
        <f>($K172="Bell Curve")*(_xlfn.NORM.DIST(AND(CZ$6&gt;=$F172,CZ$6&lt;=$H172)*(CZ$6-$F172+1),$J172/2,$M172,TRUE)-_xlfn.NORM.DIST(AND(CZ$6&gt;=$F172,CZ$6&lt;=$H172)*(CY$6-$F172+1),$J172/2,$M172,TRUE))/(1-2*_xlfn.NORM.DIST(0,$J172/2,$M172,TRUE))*$D172+($K172="Steady Growth")*(AND(CZ$6&gt;=$F172,CZ$6&lt;=$H172)*((CZ$6-$F172+1)/($J172*($J172+1)/2)*$D172))+($K172="custom")*CustCF!CT172</f>
        <v/>
      </c>
      <c r="DA172" s="87">
        <f>($K172="Bell Curve")*(_xlfn.NORM.DIST(AND(DA$6&gt;=$F172,DA$6&lt;=$H172)*(DA$6-$F172+1),$J172/2,$M172,TRUE)-_xlfn.NORM.DIST(AND(DA$6&gt;=$F172,DA$6&lt;=$H172)*(CZ$6-$F172+1),$J172/2,$M172,TRUE))/(1-2*_xlfn.NORM.DIST(0,$J172/2,$M172,TRUE))*$D172+($K172="Steady Growth")*(AND(DA$6&gt;=$F172,DA$6&lt;=$H172)*((DA$6-$F172+1)/($J172*($J172+1)/2)*$D172))+($K172="custom")*CustCF!CU172</f>
        <v/>
      </c>
      <c r="DB172" s="87">
        <f>($K172="Bell Curve")*(_xlfn.NORM.DIST(AND(DB$6&gt;=$F172,DB$6&lt;=$H172)*(DB$6-$F172+1),$J172/2,$M172,TRUE)-_xlfn.NORM.DIST(AND(DB$6&gt;=$F172,DB$6&lt;=$H172)*(DA$6-$F172+1),$J172/2,$M172,TRUE))/(1-2*_xlfn.NORM.DIST(0,$J172/2,$M172,TRUE))*$D172+($K172="Steady Growth")*(AND(DB$6&gt;=$F172,DB$6&lt;=$H172)*((DB$6-$F172+1)/($J172*($J172+1)/2)*$D172))+($K172="custom")*CustCF!CV172</f>
        <v/>
      </c>
      <c r="DC172" s="87">
        <f>($K172="Bell Curve")*(_xlfn.NORM.DIST(AND(DC$6&gt;=$F172,DC$6&lt;=$H172)*(DC$6-$F172+1),$J172/2,$M172,TRUE)-_xlfn.NORM.DIST(AND(DC$6&gt;=$F172,DC$6&lt;=$H172)*(DB$6-$F172+1),$J172/2,$M172,TRUE))/(1-2*_xlfn.NORM.DIST(0,$J172/2,$M172,TRUE))*$D172+($K172="Steady Growth")*(AND(DC$6&gt;=$F172,DC$6&lt;=$H172)*((DC$6-$F172+1)/($J172*($J172+1)/2)*$D172))+($K172="custom")*CustCF!CW172</f>
        <v/>
      </c>
      <c r="DD172" s="87">
        <f>($K172="Bell Curve")*(_xlfn.NORM.DIST(AND(DD$6&gt;=$F172,DD$6&lt;=$H172)*(DD$6-$F172+1),$J172/2,$M172,TRUE)-_xlfn.NORM.DIST(AND(DD$6&gt;=$F172,DD$6&lt;=$H172)*(DC$6-$F172+1),$J172/2,$M172,TRUE))/(1-2*_xlfn.NORM.DIST(0,$J172/2,$M172,TRUE))*$D172+($K172="Steady Growth")*(AND(DD$6&gt;=$F172,DD$6&lt;=$H172)*((DD$6-$F172+1)/($J172*($J172+1)/2)*$D172))+($K172="custom")*CustCF!CX172</f>
        <v/>
      </c>
      <c r="DE172" s="87">
        <f>($K172="Bell Curve")*(_xlfn.NORM.DIST(AND(DE$6&gt;=$F172,DE$6&lt;=$H172)*(DE$6-$F172+1),$J172/2,$M172,TRUE)-_xlfn.NORM.DIST(AND(DE$6&gt;=$F172,DE$6&lt;=$H172)*(DD$6-$F172+1),$J172/2,$M172,TRUE))/(1-2*_xlfn.NORM.DIST(0,$J172/2,$M172,TRUE))*$D172+($K172="Steady Growth")*(AND(DE$6&gt;=$F172,DE$6&lt;=$H172)*((DE$6-$F172+1)/($J172*($J172+1)/2)*$D172))+($K172="custom")*CustCF!CY172</f>
        <v/>
      </c>
      <c r="DF172" s="87">
        <f>($K172="Bell Curve")*(_xlfn.NORM.DIST(AND(DF$6&gt;=$F172,DF$6&lt;=$H172)*(DF$6-$F172+1),$J172/2,$M172,TRUE)-_xlfn.NORM.DIST(AND(DF$6&gt;=$F172,DF$6&lt;=$H172)*(DE$6-$F172+1),$J172/2,$M172,TRUE))/(1-2*_xlfn.NORM.DIST(0,$J172/2,$M172,TRUE))*$D172+($K172="Steady Growth")*(AND(DF$6&gt;=$F172,DF$6&lt;=$H172)*((DF$6-$F172+1)/($J172*($J172+1)/2)*$D172))+($K172="custom")*CustCF!CZ172</f>
        <v/>
      </c>
      <c r="DG172" s="87">
        <f>($K172="Bell Curve")*(_xlfn.NORM.DIST(AND(DG$6&gt;=$F172,DG$6&lt;=$H172)*(DG$6-$F172+1),$J172/2,$M172,TRUE)-_xlfn.NORM.DIST(AND(DG$6&gt;=$F172,DG$6&lt;=$H172)*(DF$6-$F172+1),$J172/2,$M172,TRUE))/(1-2*_xlfn.NORM.DIST(0,$J172/2,$M172,TRUE))*$D172+($K172="Steady Growth")*(AND(DG$6&gt;=$F172,DG$6&lt;=$H172)*((DG$6-$F172+1)/($J172*($J172+1)/2)*$D172))+($K172="custom")*CustCF!DA172</f>
        <v/>
      </c>
      <c r="DH172" s="87">
        <f>($K172="Bell Curve")*(_xlfn.NORM.DIST(AND(DH$6&gt;=$F172,DH$6&lt;=$H172)*(DH$6-$F172+1),$J172/2,$M172,TRUE)-_xlfn.NORM.DIST(AND(DH$6&gt;=$F172,DH$6&lt;=$H172)*(DG$6-$F172+1),$J172/2,$M172,TRUE))/(1-2*_xlfn.NORM.DIST(0,$J172/2,$M172,TRUE))*$D172+($K172="Steady Growth")*(AND(DH$6&gt;=$F172,DH$6&lt;=$H172)*((DH$6-$F172+1)/($J172*($J172+1)/2)*$D172))+($K172="custom")*CustCF!DB172</f>
        <v/>
      </c>
      <c r="DI172" s="87">
        <f>($K172="Bell Curve")*(_xlfn.NORM.DIST(AND(DI$6&gt;=$F172,DI$6&lt;=$H172)*(DI$6-$F172+1),$J172/2,$M172,TRUE)-_xlfn.NORM.DIST(AND(DI$6&gt;=$F172,DI$6&lt;=$H172)*(DH$6-$F172+1),$J172/2,$M172,TRUE))/(1-2*_xlfn.NORM.DIST(0,$J172/2,$M172,TRUE))*$D172+($K172="Steady Growth")*(AND(DI$6&gt;=$F172,DI$6&lt;=$H172)*((DI$6-$F172+1)/($J172*($J172+1)/2)*$D172))+($K172="custom")*CustCF!DC172</f>
        <v/>
      </c>
      <c r="DJ172" s="87">
        <f>($K172="Bell Curve")*(_xlfn.NORM.DIST(AND(DJ$6&gt;=$F172,DJ$6&lt;=$H172)*(DJ$6-$F172+1),$J172/2,$M172,TRUE)-_xlfn.NORM.DIST(AND(DJ$6&gt;=$F172,DJ$6&lt;=$H172)*(DI$6-$F172+1),$J172/2,$M172,TRUE))/(1-2*_xlfn.NORM.DIST(0,$J172/2,$M172,TRUE))*$D172+($K172="Steady Growth")*(AND(DJ$6&gt;=$F172,DJ$6&lt;=$H172)*((DJ$6-$F172+1)/($J172*($J172+1)/2)*$D172))+($K172="custom")*CustCF!DD172</f>
        <v/>
      </c>
      <c r="DK172" s="87">
        <f>($K172="Bell Curve")*(_xlfn.NORM.DIST(AND(DK$6&gt;=$F172,DK$6&lt;=$H172)*(DK$6-$F172+1),$J172/2,$M172,TRUE)-_xlfn.NORM.DIST(AND(DK$6&gt;=$F172,DK$6&lt;=$H172)*(DJ$6-$F172+1),$J172/2,$M172,TRUE))/(1-2*_xlfn.NORM.DIST(0,$J172/2,$M172,TRUE))*$D172+($K172="Steady Growth")*(AND(DK$6&gt;=$F172,DK$6&lt;=$H172)*((DK$6-$F172+1)/($J172*($J172+1)/2)*$D172))+($K172="custom")*CustCF!DE172</f>
        <v/>
      </c>
      <c r="DL172" s="87">
        <f>($K172="Bell Curve")*(_xlfn.NORM.DIST(AND(DL$6&gt;=$F172,DL$6&lt;=$H172)*(DL$6-$F172+1),$J172/2,$M172,TRUE)-_xlfn.NORM.DIST(AND(DL$6&gt;=$F172,DL$6&lt;=$H172)*(DK$6-$F172+1),$J172/2,$M172,TRUE))/(1-2*_xlfn.NORM.DIST(0,$J172/2,$M172,TRUE))*$D172+($K172="Steady Growth")*(AND(DL$6&gt;=$F172,DL$6&lt;=$H172)*((DL$6-$F172+1)/($J172*($J172+1)/2)*$D172))+($K172="custom")*CustCF!DF172</f>
        <v/>
      </c>
      <c r="DM172" s="87">
        <f>($K172="Bell Curve")*(_xlfn.NORM.DIST(AND(DM$6&gt;=$F172,DM$6&lt;=$H172)*(DM$6-$F172+1),$J172/2,$M172,TRUE)-_xlfn.NORM.DIST(AND(DM$6&gt;=$F172,DM$6&lt;=$H172)*(DL$6-$F172+1),$J172/2,$M172,TRUE))/(1-2*_xlfn.NORM.DIST(0,$J172/2,$M172,TRUE))*$D172+($K172="Steady Growth")*(AND(DM$6&gt;=$F172,DM$6&lt;=$H172)*((DM$6-$F172+1)/($J172*($J172+1)/2)*$D172))+($K172="custom")*CustCF!DG172</f>
        <v/>
      </c>
      <c r="DN172" s="87">
        <f>($K172="Bell Curve")*(_xlfn.NORM.DIST(AND(DN$6&gt;=$F172,DN$6&lt;=$H172)*(DN$6-$F172+1),$J172/2,$M172,TRUE)-_xlfn.NORM.DIST(AND(DN$6&gt;=$F172,DN$6&lt;=$H172)*(DM$6-$F172+1),$J172/2,$M172,TRUE))/(1-2*_xlfn.NORM.DIST(0,$J172/2,$M172,TRUE))*$D172+($K172="Steady Growth")*(AND(DN$6&gt;=$F172,DN$6&lt;=$H172)*((DN$6-$F172+1)/($J172*($J172+1)/2)*$D172))+($K172="custom")*CustCF!DH172</f>
        <v/>
      </c>
      <c r="DO172" s="87">
        <f>($K172="Bell Curve")*(_xlfn.NORM.DIST(AND(DO$6&gt;=$F172,DO$6&lt;=$H172)*(DO$6-$F172+1),$J172/2,$M172,TRUE)-_xlfn.NORM.DIST(AND(DO$6&gt;=$F172,DO$6&lt;=$H172)*(DN$6-$F172+1),$J172/2,$M172,TRUE))/(1-2*_xlfn.NORM.DIST(0,$J172/2,$M172,TRUE))*$D172+($K172="Steady Growth")*(AND(DO$6&gt;=$F172,DO$6&lt;=$H172)*((DO$6-$F172+1)/($J172*($J172+1)/2)*$D172))+($K172="custom")*CustCF!DI172</f>
        <v/>
      </c>
      <c r="DP172" s="87">
        <f>($K172="Bell Curve")*(_xlfn.NORM.DIST(AND(DP$6&gt;=$F172,DP$6&lt;=$H172)*(DP$6-$F172+1),$J172/2,$M172,TRUE)-_xlfn.NORM.DIST(AND(DP$6&gt;=$F172,DP$6&lt;=$H172)*(DO$6-$F172+1),$J172/2,$M172,TRUE))/(1-2*_xlfn.NORM.DIST(0,$J172/2,$M172,TRUE))*$D172+($K172="Steady Growth")*(AND(DP$6&gt;=$F172,DP$6&lt;=$H172)*((DP$6-$F172+1)/($J172*($J172+1)/2)*$D172))+($K172="custom")*CustCF!DJ172</f>
        <v/>
      </c>
      <c r="DQ172" s="87">
        <f>($K172="Bell Curve")*(_xlfn.NORM.DIST(AND(DQ$6&gt;=$F172,DQ$6&lt;=$H172)*(DQ$6-$F172+1),$J172/2,$M172,TRUE)-_xlfn.NORM.DIST(AND(DQ$6&gt;=$F172,DQ$6&lt;=$H172)*(DP$6-$F172+1),$J172/2,$M172,TRUE))/(1-2*_xlfn.NORM.DIST(0,$J172/2,$M172,TRUE))*$D172+($K172="Steady Growth")*(AND(DQ$6&gt;=$F172,DQ$6&lt;=$H172)*((DQ$6-$F172+1)/($J172*($J172+1)/2)*$D172))+($K172="custom")*CustCF!DK172</f>
        <v/>
      </c>
      <c r="DR172" s="87">
        <f>($K172="Bell Curve")*(_xlfn.NORM.DIST(AND(DR$6&gt;=$F172,DR$6&lt;=$H172)*(DR$6-$F172+1),$J172/2,$M172,TRUE)-_xlfn.NORM.DIST(AND(DR$6&gt;=$F172,DR$6&lt;=$H172)*(DQ$6-$F172+1),$J172/2,$M172,TRUE))/(1-2*_xlfn.NORM.DIST(0,$J172/2,$M172,TRUE))*$D172+($K172="Steady Growth")*(AND(DR$6&gt;=$F172,DR$6&lt;=$H172)*((DR$6-$F172+1)/($J172*($J172+1)/2)*$D172))+($K172="custom")*CustCF!DL172</f>
        <v/>
      </c>
      <c r="DS172" s="87">
        <f>($K172="Bell Curve")*(_xlfn.NORM.DIST(AND(DS$6&gt;=$F172,DS$6&lt;=$H172)*(DS$6-$F172+1),$J172/2,$M172,TRUE)-_xlfn.NORM.DIST(AND(DS$6&gt;=$F172,DS$6&lt;=$H172)*(DR$6-$F172+1),$J172/2,$M172,TRUE))/(1-2*_xlfn.NORM.DIST(0,$J172/2,$M172,TRUE))*$D172+($K172="Steady Growth")*(AND(DS$6&gt;=$F172,DS$6&lt;=$H172)*((DS$6-$F172+1)/($J172*($J172+1)/2)*$D172))+($K172="custom")*CustCF!DM172</f>
        <v/>
      </c>
      <c r="DT172" s="87">
        <f>($K172="Bell Curve")*(_xlfn.NORM.DIST(AND(DT$6&gt;=$F172,DT$6&lt;=$H172)*(DT$6-$F172+1),$J172/2,$M172,TRUE)-_xlfn.NORM.DIST(AND(DT$6&gt;=$F172,DT$6&lt;=$H172)*(DS$6-$F172+1),$J172/2,$M172,TRUE))/(1-2*_xlfn.NORM.DIST(0,$J172/2,$M172,TRUE))*$D172+($K172="Steady Growth")*(AND(DT$6&gt;=$F172,DT$6&lt;=$H172)*((DT$6-$F172+1)/($J172*($J172+1)/2)*$D172))+($K172="custom")*CustCF!DN172</f>
        <v/>
      </c>
      <c r="DU172" s="87">
        <f>($K172="Bell Curve")*(_xlfn.NORM.DIST(AND(DU$6&gt;=$F172,DU$6&lt;=$H172)*(DU$6-$F172+1),$J172/2,$M172,TRUE)-_xlfn.NORM.DIST(AND(DU$6&gt;=$F172,DU$6&lt;=$H172)*(DT$6-$F172+1),$J172/2,$M172,TRUE))/(1-2*_xlfn.NORM.DIST(0,$J172/2,$M172,TRUE))*$D172+($K172="Steady Growth")*(AND(DU$6&gt;=$F172,DU$6&lt;=$H172)*((DU$6-$F172+1)/($J172*($J172+1)/2)*$D172))+($K172="custom")*CustCF!DO172</f>
        <v/>
      </c>
      <c r="DV172" s="87">
        <f>($K172="Bell Curve")*(_xlfn.NORM.DIST(AND(DV$6&gt;=$F172,DV$6&lt;=$H172)*(DV$6-$F172+1),$J172/2,$M172,TRUE)-_xlfn.NORM.DIST(AND(DV$6&gt;=$F172,DV$6&lt;=$H172)*(DU$6-$F172+1),$J172/2,$M172,TRUE))/(1-2*_xlfn.NORM.DIST(0,$J172/2,$M172,TRUE))*$D172+($K172="Steady Growth")*(AND(DV$6&gt;=$F172,DV$6&lt;=$H172)*((DV$6-$F172+1)/($J172*($J172+1)/2)*$D172))+($K172="custom")*CustCF!DP172</f>
        <v/>
      </c>
      <c r="DW172" s="87">
        <f>($K172="Bell Curve")*(_xlfn.NORM.DIST(AND(DW$6&gt;=$F172,DW$6&lt;=$H172)*(DW$6-$F172+1),$J172/2,$M172,TRUE)-_xlfn.NORM.DIST(AND(DW$6&gt;=$F172,DW$6&lt;=$H172)*(DV$6-$F172+1),$J172/2,$M172,TRUE))/(1-2*_xlfn.NORM.DIST(0,$J172/2,$M172,TRUE))*$D172+($K172="Steady Growth")*(AND(DW$6&gt;=$F172,DW$6&lt;=$H172)*((DW$6-$F172+1)/($J172*($J172+1)/2)*$D172))+($K172="custom")*CustCF!DQ172</f>
        <v/>
      </c>
      <c r="DX172" s="87">
        <f>($K172="Bell Curve")*(_xlfn.NORM.DIST(AND(DX$6&gt;=$F172,DX$6&lt;=$H172)*(DX$6-$F172+1),$J172/2,$M172,TRUE)-_xlfn.NORM.DIST(AND(DX$6&gt;=$F172,DX$6&lt;=$H172)*(DW$6-$F172+1),$J172/2,$M172,TRUE))/(1-2*_xlfn.NORM.DIST(0,$J172/2,$M172,TRUE))*$D172+($K172="Steady Growth")*(AND(DX$6&gt;=$F172,DX$6&lt;=$H172)*((DX$6-$F172+1)/($J172*($J172+1)/2)*$D172))+($K172="custom")*CustCF!DR172</f>
        <v/>
      </c>
      <c r="DY172" s="87">
        <f>($K172="Bell Curve")*(_xlfn.NORM.DIST(AND(DY$6&gt;=$F172,DY$6&lt;=$H172)*(DY$6-$F172+1),$J172/2,$M172,TRUE)-_xlfn.NORM.DIST(AND(DY$6&gt;=$F172,DY$6&lt;=$H172)*(DX$6-$F172+1),$J172/2,$M172,TRUE))/(1-2*_xlfn.NORM.DIST(0,$J172/2,$M172,TRUE))*$D172+($K172="Steady Growth")*(AND(DY$6&gt;=$F172,DY$6&lt;=$H172)*((DY$6-$F172+1)/($J172*($J172+1)/2)*$D172))+($K172="custom")*CustCF!DS172</f>
        <v/>
      </c>
      <c r="DZ172" s="87">
        <f>($K172="Bell Curve")*(_xlfn.NORM.DIST(AND(DZ$6&gt;=$F172,DZ$6&lt;=$H172)*(DZ$6-$F172+1),$J172/2,$M172,TRUE)-_xlfn.NORM.DIST(AND(DZ$6&gt;=$F172,DZ$6&lt;=$H172)*(DY$6-$F172+1),$J172/2,$M172,TRUE))/(1-2*_xlfn.NORM.DIST(0,$J172/2,$M172,TRUE))*$D172+($K172="Steady Growth")*(AND(DZ$6&gt;=$F172,DZ$6&lt;=$H172)*((DZ$6-$F172+1)/($J172*($J172+1)/2)*$D172))+($K172="custom")*CustCF!DT172</f>
        <v/>
      </c>
      <c r="EA172" s="87">
        <f>($K172="Bell Curve")*(_xlfn.NORM.DIST(AND(EA$6&gt;=$F172,EA$6&lt;=$H172)*(EA$6-$F172+1),$J172/2,$M172,TRUE)-_xlfn.NORM.DIST(AND(EA$6&gt;=$F172,EA$6&lt;=$H172)*(DZ$6-$F172+1),$J172/2,$M172,TRUE))/(1-2*_xlfn.NORM.DIST(0,$J172/2,$M172,TRUE))*$D172+($K172="Steady Growth")*(AND(EA$6&gt;=$F172,EA$6&lt;=$H172)*((EA$6-$F172+1)/($J172*($J172+1)/2)*$D172))+($K172="custom")*CustCF!DU172</f>
        <v/>
      </c>
      <c r="EB172" s="87">
        <f>($K172="Bell Curve")*(_xlfn.NORM.DIST(AND(EB$6&gt;=$F172,EB$6&lt;=$H172)*(EB$6-$F172+1),$J172/2,$M172,TRUE)-_xlfn.NORM.DIST(AND(EB$6&gt;=$F172,EB$6&lt;=$H172)*(EA$6-$F172+1),$J172/2,$M172,TRUE))/(1-2*_xlfn.NORM.DIST(0,$J172/2,$M172,TRUE))*$D172+($K172="Steady Growth")*(AND(EB$6&gt;=$F172,EB$6&lt;=$H172)*((EB$6-$F172+1)/($J172*($J172+1)/2)*$D172))+($K172="custom")*CustCF!DV172</f>
        <v/>
      </c>
      <c r="EC172" s="87">
        <f>($K172="Bell Curve")*(_xlfn.NORM.DIST(AND(EC$6&gt;=$F172,EC$6&lt;=$H172)*(EC$6-$F172+1),$J172/2,$M172,TRUE)-_xlfn.NORM.DIST(AND(EC$6&gt;=$F172,EC$6&lt;=$H172)*(EB$6-$F172+1),$J172/2,$M172,TRUE))/(1-2*_xlfn.NORM.DIST(0,$J172/2,$M172,TRUE))*$D172+($K172="Steady Growth")*(AND(EC$6&gt;=$F172,EC$6&lt;=$H172)*((EC$6-$F172+1)/($J172*($J172+1)/2)*$D172))+($K172="custom")*CustCF!DW172</f>
        <v/>
      </c>
      <c r="ED172" s="87">
        <f>($K172="Bell Curve")*(_xlfn.NORM.DIST(AND(ED$6&gt;=$F172,ED$6&lt;=$H172)*(ED$6-$F172+1),$J172/2,$M172,TRUE)-_xlfn.NORM.DIST(AND(ED$6&gt;=$F172,ED$6&lt;=$H172)*(EC$6-$F172+1),$J172/2,$M172,TRUE))/(1-2*_xlfn.NORM.DIST(0,$J172/2,$M172,TRUE))*$D172+($K172="Steady Growth")*(AND(ED$6&gt;=$F172,ED$6&lt;=$H172)*((ED$6-$F172+1)/($J172*($J172+1)/2)*$D172))+($K172="custom")*CustCF!DX172</f>
        <v/>
      </c>
      <c r="EE172" s="87">
        <f>($K172="Bell Curve")*(_xlfn.NORM.DIST(AND(EE$6&gt;=$F172,EE$6&lt;=$H172)*(EE$6-$F172+1),$J172/2,$M172,TRUE)-_xlfn.NORM.DIST(AND(EE$6&gt;=$F172,EE$6&lt;=$H172)*(ED$6-$F172+1),$J172/2,$M172,TRUE))/(1-2*_xlfn.NORM.DIST(0,$J172/2,$M172,TRUE))*$D172+($K172="Steady Growth")*(AND(EE$6&gt;=$F172,EE$6&lt;=$H172)*((EE$6-$F172+1)/($J172*($J172+1)/2)*$D172))+($K172="custom")*CustCF!DY172</f>
        <v/>
      </c>
      <c r="EF172" s="87">
        <f>($K172="Bell Curve")*(_xlfn.NORM.DIST(AND(EF$6&gt;=$F172,EF$6&lt;=$H172)*(EF$6-$F172+1),$J172/2,$M172,TRUE)-_xlfn.NORM.DIST(AND(EF$6&gt;=$F172,EF$6&lt;=$H172)*(EE$6-$F172+1),$J172/2,$M172,TRUE))/(1-2*_xlfn.NORM.DIST(0,$J172/2,$M172,TRUE))*$D172+($K172="Steady Growth")*(AND(EF$6&gt;=$F172,EF$6&lt;=$H172)*((EF$6-$F172+1)/($J172*($J172+1)/2)*$D172))+($K172="custom")*CustCF!DZ172</f>
        <v/>
      </c>
      <c r="EG172" s="87">
        <f>($K172="Bell Curve")*(_xlfn.NORM.DIST(AND(EG$6&gt;=$F172,EG$6&lt;=$H172)*(EG$6-$F172+1),$J172/2,$M172,TRUE)-_xlfn.NORM.DIST(AND(EG$6&gt;=$F172,EG$6&lt;=$H172)*(EF$6-$F172+1),$J172/2,$M172,TRUE))/(1-2*_xlfn.NORM.DIST(0,$J172/2,$M172,TRUE))*$D172+($K172="Steady Growth")*(AND(EG$6&gt;=$F172,EG$6&lt;=$H172)*((EG$6-$F172+1)/($J172*($J172+1)/2)*$D172))+($K172="custom")*CustCF!EA172</f>
        <v/>
      </c>
      <c r="EH172" s="87">
        <f>($K172="Bell Curve")*(_xlfn.NORM.DIST(AND(EH$6&gt;=$F172,EH$6&lt;=$H172)*(EH$6-$F172+1),$J172/2,$M172,TRUE)-_xlfn.NORM.DIST(AND(EH$6&gt;=$F172,EH$6&lt;=$H172)*(EG$6-$F172+1),$J172/2,$M172,TRUE))/(1-2*_xlfn.NORM.DIST(0,$J172/2,$M172,TRUE))*$D172+($K172="Steady Growth")*(AND(EH$6&gt;=$F172,EH$6&lt;=$H172)*((EH$6-$F172+1)/($J172*($J172+1)/2)*$D172))+($K172="custom")*CustCF!EB172</f>
        <v/>
      </c>
      <c r="EI172" s="87">
        <f>($K172="Bell Curve")*(_xlfn.NORM.DIST(AND(EI$6&gt;=$F172,EI$6&lt;=$H172)*(EI$6-$F172+1),$J172/2,$M172,TRUE)-_xlfn.NORM.DIST(AND(EI$6&gt;=$F172,EI$6&lt;=$H172)*(EH$6-$F172+1),$J172/2,$M172,TRUE))/(1-2*_xlfn.NORM.DIST(0,$J172/2,$M172,TRUE))*$D172+($K172="Steady Growth")*(AND(EI$6&gt;=$F172,EI$6&lt;=$H172)*((EI$6-$F172+1)/($J172*($J172+1)/2)*$D172))+($K172="custom")*CustCF!EC172</f>
        <v/>
      </c>
      <c r="EJ172" s="87">
        <f>($K172="Bell Curve")*(_xlfn.NORM.DIST(AND(EJ$6&gt;=$F172,EJ$6&lt;=$H172)*(EJ$6-$F172+1),$J172/2,$M172,TRUE)-_xlfn.NORM.DIST(AND(EJ$6&gt;=$F172,EJ$6&lt;=$H172)*(EI$6-$F172+1),$J172/2,$M172,TRUE))/(1-2*_xlfn.NORM.DIST(0,$J172/2,$M172,TRUE))*$D172+($K172="Steady Growth")*(AND(EJ$6&gt;=$F172,EJ$6&lt;=$H172)*((EJ$6-$F172+1)/($J172*($J172+1)/2)*$D172))+($K172="custom")*CustCF!ED172</f>
        <v/>
      </c>
      <c r="EK172" s="87">
        <f>($K172="Bell Curve")*(_xlfn.NORM.DIST(AND(EK$6&gt;=$F172,EK$6&lt;=$H172)*(EK$6-$F172+1),$J172/2,$M172,TRUE)-_xlfn.NORM.DIST(AND(EK$6&gt;=$F172,EK$6&lt;=$H172)*(EJ$6-$F172+1),$J172/2,$M172,TRUE))/(1-2*_xlfn.NORM.DIST(0,$J172/2,$M172,TRUE))*$D172+($K172="Steady Growth")*(AND(EK$6&gt;=$F172,EK$6&lt;=$H172)*((EK$6-$F172+1)/($J172*($J172+1)/2)*$D172))+($K172="custom")*CustCF!EE172</f>
        <v/>
      </c>
      <c r="EL172" s="87">
        <f>($K172="Bell Curve")*(_xlfn.NORM.DIST(AND(EL$6&gt;=$F172,EL$6&lt;=$H172)*(EL$6-$F172+1),$J172/2,$M172,TRUE)-_xlfn.NORM.DIST(AND(EL$6&gt;=$F172,EL$6&lt;=$H172)*(EK$6-$F172+1),$J172/2,$M172,TRUE))/(1-2*_xlfn.NORM.DIST(0,$J172/2,$M172,TRUE))*$D172+($K172="Steady Growth")*(AND(EL$6&gt;=$F172,EL$6&lt;=$H172)*((EL$6-$F172+1)/($J172*($J172+1)/2)*$D172))+($K172="custom")*CustCF!EF172</f>
        <v/>
      </c>
      <c r="EM172" s="87">
        <f>($K172="Bell Curve")*(_xlfn.NORM.DIST(AND(EM$6&gt;=$F172,EM$6&lt;=$H172)*(EM$6-$F172+1),$J172/2,$M172,TRUE)-_xlfn.NORM.DIST(AND(EM$6&gt;=$F172,EM$6&lt;=$H172)*(EL$6-$F172+1),$J172/2,$M172,TRUE))/(1-2*_xlfn.NORM.DIST(0,$J172/2,$M172,TRUE))*$D172+($K172="Steady Growth")*(AND(EM$6&gt;=$F172,EM$6&lt;=$H172)*((EM$6-$F172+1)/($J172*($J172+1)/2)*$D172))+($K172="custom")*CustCF!EG172</f>
        <v/>
      </c>
      <c r="EN172" s="87">
        <f>($K172="Bell Curve")*(_xlfn.NORM.DIST(AND(EN$6&gt;=$F172,EN$6&lt;=$H172)*(EN$6-$F172+1),$J172/2,$M172,TRUE)-_xlfn.NORM.DIST(AND(EN$6&gt;=$F172,EN$6&lt;=$H172)*(EM$6-$F172+1),$J172/2,$M172,TRUE))/(1-2*_xlfn.NORM.DIST(0,$J172/2,$M172,TRUE))*$D172+($K172="Steady Growth")*(AND(EN$6&gt;=$F172,EN$6&lt;=$H172)*((EN$6-$F172+1)/($J172*($J172+1)/2)*$D172))+($K172="custom")*CustCF!EH172</f>
        <v/>
      </c>
      <c r="EO172" s="87">
        <f>($K172="Bell Curve")*(_xlfn.NORM.DIST(AND(EO$6&gt;=$F172,EO$6&lt;=$H172)*(EO$6-$F172+1),$J172/2,$M172,TRUE)-_xlfn.NORM.DIST(AND(EO$6&gt;=$F172,EO$6&lt;=$H172)*(EN$6-$F172+1),$J172/2,$M172,TRUE))/(1-2*_xlfn.NORM.DIST(0,$J172/2,$M172,TRUE))*$D172+($K172="Steady Growth")*(AND(EO$6&gt;=$F172,EO$6&lt;=$H172)*((EO$6-$F172+1)/($J172*($J172+1)/2)*$D172))+($K172="custom")*CustCF!EI172</f>
        <v/>
      </c>
      <c r="EP172" s="87">
        <f>($K172="Bell Curve")*(_xlfn.NORM.DIST(AND(EP$6&gt;=$F172,EP$6&lt;=$H172)*(EP$6-$F172+1),$J172/2,$M172,TRUE)-_xlfn.NORM.DIST(AND(EP$6&gt;=$F172,EP$6&lt;=$H172)*(EO$6-$F172+1),$J172/2,$M172,TRUE))/(1-2*_xlfn.NORM.DIST(0,$J172/2,$M172,TRUE))*$D172+($K172="Steady Growth")*(AND(EP$6&gt;=$F172,EP$6&lt;=$H172)*((EP$6-$F172+1)/($J172*($J172+1)/2)*$D172))+($K172="custom")*CustCF!EJ172</f>
        <v/>
      </c>
      <c r="EQ172" s="87">
        <f>($K172="Bell Curve")*(_xlfn.NORM.DIST(AND(EQ$6&gt;=$F172,EQ$6&lt;=$H172)*(EQ$6-$F172+1),$J172/2,$M172,TRUE)-_xlfn.NORM.DIST(AND(EQ$6&gt;=$F172,EQ$6&lt;=$H172)*(EP$6-$F172+1),$J172/2,$M172,TRUE))/(1-2*_xlfn.NORM.DIST(0,$J172/2,$M172,TRUE))*$D172+($K172="Steady Growth")*(AND(EQ$6&gt;=$F172,EQ$6&lt;=$H172)*((EQ$6-$F172+1)/($J172*($J172+1)/2)*$D172))+($K172="custom")*CustCF!EK172</f>
        <v/>
      </c>
      <c r="ER172" s="87">
        <f>($K172="Bell Curve")*(_xlfn.NORM.DIST(AND(ER$6&gt;=$F172,ER$6&lt;=$H172)*(ER$6-$F172+1),$J172/2,$M172,TRUE)-_xlfn.NORM.DIST(AND(ER$6&gt;=$F172,ER$6&lt;=$H172)*(EQ$6-$F172+1),$J172/2,$M172,TRUE))/(1-2*_xlfn.NORM.DIST(0,$J172/2,$M172,TRUE))*$D172+($K172="Steady Growth")*(AND(ER$6&gt;=$F172,ER$6&lt;=$H172)*((ER$6-$F172+1)/($J172*($J172+1)/2)*$D172))+($K172="custom")*CustCF!EL172</f>
        <v/>
      </c>
      <c r="ES172" s="87">
        <f>($K172="Bell Curve")*(_xlfn.NORM.DIST(AND(ES$6&gt;=$F172,ES$6&lt;=$H172)*(ES$6-$F172+1),$J172/2,$M172,TRUE)-_xlfn.NORM.DIST(AND(ES$6&gt;=$F172,ES$6&lt;=$H172)*(ER$6-$F172+1),$J172/2,$M172,TRUE))/(1-2*_xlfn.NORM.DIST(0,$J172/2,$M172,TRUE))*$D172+($K172="Steady Growth")*(AND(ES$6&gt;=$F172,ES$6&lt;=$H172)*((ES$6-$F172+1)/($J172*($J172+1)/2)*$D172))+($K172="custom")*CustCF!EM172</f>
        <v/>
      </c>
      <c r="ET172" s="87">
        <f>($K172="Bell Curve")*(_xlfn.NORM.DIST(AND(ET$6&gt;=$F172,ET$6&lt;=$H172)*(ET$6-$F172+1),$J172/2,$M172,TRUE)-_xlfn.NORM.DIST(AND(ET$6&gt;=$F172,ET$6&lt;=$H172)*(ES$6-$F172+1),$J172/2,$M172,TRUE))/(1-2*_xlfn.NORM.DIST(0,$J172/2,$M172,TRUE))*$D172+($K172="Steady Growth")*(AND(ET$6&gt;=$F172,ET$6&lt;=$H172)*((ET$6-$F172+1)/($J172*($J172+1)/2)*$D172))+($K172="custom")*CustCF!EN172</f>
        <v/>
      </c>
      <c r="EU172" s="87">
        <f>($K172="Bell Curve")*(_xlfn.NORM.DIST(AND(EU$6&gt;=$F172,EU$6&lt;=$H172)*(EU$6-$F172+1),$J172/2,$M172,TRUE)-_xlfn.NORM.DIST(AND(EU$6&gt;=$F172,EU$6&lt;=$H172)*(ET$6-$F172+1),$J172/2,$M172,TRUE))/(1-2*_xlfn.NORM.DIST(0,$J172/2,$M172,TRUE))*$D172+($K172="Steady Growth")*(AND(EU$6&gt;=$F172,EU$6&lt;=$H172)*((EU$6-$F172+1)/($J172*($J172+1)/2)*$D172))+($K172="custom")*CustCF!EO172</f>
        <v/>
      </c>
      <c r="EV172" s="87">
        <f>($K172="Bell Curve")*(_xlfn.NORM.DIST(AND(EV$6&gt;=$F172,EV$6&lt;=$H172)*(EV$6-$F172+1),$J172/2,$M172,TRUE)-_xlfn.NORM.DIST(AND(EV$6&gt;=$F172,EV$6&lt;=$H172)*(EU$6-$F172+1),$J172/2,$M172,TRUE))/(1-2*_xlfn.NORM.DIST(0,$J172/2,$M172,TRUE))*$D172+($K172="Steady Growth")*(AND(EV$6&gt;=$F172,EV$6&lt;=$H172)*((EV$6-$F172+1)/($J172*($J172+1)/2)*$D172))+($K172="custom")*CustCF!EP172</f>
        <v/>
      </c>
      <c r="EW172" s="87">
        <f>($K172="Bell Curve")*(_xlfn.NORM.DIST(AND(EW$6&gt;=$F172,EW$6&lt;=$H172)*(EW$6-$F172+1),$J172/2,$M172,TRUE)-_xlfn.NORM.DIST(AND(EW$6&gt;=$F172,EW$6&lt;=$H172)*(EV$6-$F172+1),$J172/2,$M172,TRUE))/(1-2*_xlfn.NORM.DIST(0,$J172/2,$M172,TRUE))*$D172+($K172="Steady Growth")*(AND(EW$6&gt;=$F172,EW$6&lt;=$H172)*((EW$6-$F172+1)/($J172*($J172+1)/2)*$D172))+($K172="custom")*CustCF!EQ172</f>
        <v/>
      </c>
      <c r="EX172" s="87">
        <f>($K172="Bell Curve")*(_xlfn.NORM.DIST(AND(EX$6&gt;=$F172,EX$6&lt;=$H172)*(EX$6-$F172+1),$J172/2,$M172,TRUE)-_xlfn.NORM.DIST(AND(EX$6&gt;=$F172,EX$6&lt;=$H172)*(EW$6-$F172+1),$J172/2,$M172,TRUE))/(1-2*_xlfn.NORM.DIST(0,$J172/2,$M172,TRUE))*$D172+($K172="Steady Growth")*(AND(EX$6&gt;=$F172,EX$6&lt;=$H172)*((EX$6-$F172+1)/($J172*($J172+1)/2)*$D172))+($K172="custom")*CustCF!ER172</f>
        <v/>
      </c>
      <c r="EY172" s="87">
        <f>($K172="Bell Curve")*(_xlfn.NORM.DIST(AND(EY$6&gt;=$F172,EY$6&lt;=$H172)*(EY$6-$F172+1),$J172/2,$M172,TRUE)-_xlfn.NORM.DIST(AND(EY$6&gt;=$F172,EY$6&lt;=$H172)*(EX$6-$F172+1),$J172/2,$M172,TRUE))/(1-2*_xlfn.NORM.DIST(0,$J172/2,$M172,TRUE))*$D172+($K172="Steady Growth")*(AND(EY$6&gt;=$F172,EY$6&lt;=$H172)*((EY$6-$F172+1)/($J172*($J172+1)/2)*$D172))+($K172="custom")*CustCF!ES172</f>
        <v/>
      </c>
      <c r="EZ172" s="87">
        <f>($K172="Bell Curve")*(_xlfn.NORM.DIST(AND(EZ$6&gt;=$F172,EZ$6&lt;=$H172)*(EZ$6-$F172+1),$J172/2,$M172,TRUE)-_xlfn.NORM.DIST(AND(EZ$6&gt;=$F172,EZ$6&lt;=$H172)*(EY$6-$F172+1),$J172/2,$M172,TRUE))/(1-2*_xlfn.NORM.DIST(0,$J172/2,$M172,TRUE))*$D172+($K172="Steady Growth")*(AND(EZ$6&gt;=$F172,EZ$6&lt;=$H172)*((EZ$6-$F172+1)/($J172*($J172+1)/2)*$D172))+($K172="custom")*CustCF!ET172</f>
        <v/>
      </c>
      <c r="FA172" s="87">
        <f>($K172="Bell Curve")*(_xlfn.NORM.DIST(AND(FA$6&gt;=$F172,FA$6&lt;=$H172)*(FA$6-$F172+1),$J172/2,$M172,TRUE)-_xlfn.NORM.DIST(AND(FA$6&gt;=$F172,FA$6&lt;=$H172)*(EZ$6-$F172+1),$J172/2,$M172,TRUE))/(1-2*_xlfn.NORM.DIST(0,$J172/2,$M172,TRUE))*$D172+($K172="Steady Growth")*(AND(FA$6&gt;=$F172,FA$6&lt;=$H172)*((FA$6-$F172+1)/($J172*($J172+1)/2)*$D172))+($K172="custom")*CustCF!EU172</f>
        <v/>
      </c>
      <c r="FB172" s="87">
        <f>($K172="Bell Curve")*(_xlfn.NORM.DIST(AND(FB$6&gt;=$F172,FB$6&lt;=$H172)*(FB$6-$F172+1),$J172/2,$M172,TRUE)-_xlfn.NORM.DIST(AND(FB$6&gt;=$F172,FB$6&lt;=$H172)*(FA$6-$F172+1),$J172/2,$M172,TRUE))/(1-2*_xlfn.NORM.DIST(0,$J172/2,$M172,TRUE))*$D172+($K172="Steady Growth")*(AND(FB$6&gt;=$F172,FB$6&lt;=$H172)*((FB$6-$F172+1)/($J172*($J172+1)/2)*$D172))+($K172="custom")*CustCF!EV172</f>
        <v/>
      </c>
      <c r="FC172" s="87">
        <f>($K172="Bell Curve")*(_xlfn.NORM.DIST(AND(FC$6&gt;=$F172,FC$6&lt;=$H172)*(FC$6-$F172+1),$J172/2,$M172,TRUE)-_xlfn.NORM.DIST(AND(FC$6&gt;=$F172,FC$6&lt;=$H172)*(FB$6-$F172+1),$J172/2,$M172,TRUE))/(1-2*_xlfn.NORM.DIST(0,$J172/2,$M172,TRUE))*$D172+($K172="Steady Growth")*(AND(FC$6&gt;=$F172,FC$6&lt;=$H172)*((FC$6-$F172+1)/($J172*($J172+1)/2)*$D172))+($K172="custom")*CustCF!EW172</f>
        <v/>
      </c>
      <c r="FD172" s="87">
        <f>($K172="Bell Curve")*(_xlfn.NORM.DIST(AND(FD$6&gt;=$F172,FD$6&lt;=$H172)*(FD$6-$F172+1),$J172/2,$M172,TRUE)-_xlfn.NORM.DIST(AND(FD$6&gt;=$F172,FD$6&lt;=$H172)*(FC$6-$F172+1),$J172/2,$M172,TRUE))/(1-2*_xlfn.NORM.DIST(0,$J172/2,$M172,TRUE))*$D172+($K172="Steady Growth")*(AND(FD$6&gt;=$F172,FD$6&lt;=$H172)*((FD$6-$F172+1)/($J172*($J172+1)/2)*$D172))+($K172="custom")*CustCF!EX172</f>
        <v/>
      </c>
      <c r="FE172" s="87">
        <f>($K172="Bell Curve")*(_xlfn.NORM.DIST(AND(FE$6&gt;=$F172,FE$6&lt;=$H172)*(FE$6-$F172+1),$J172/2,$M172,TRUE)-_xlfn.NORM.DIST(AND(FE$6&gt;=$F172,FE$6&lt;=$H172)*(FD$6-$F172+1),$J172/2,$M172,TRUE))/(1-2*_xlfn.NORM.DIST(0,$J172/2,$M172,TRUE))*$D172+($K172="Steady Growth")*(AND(FE$6&gt;=$F172,FE$6&lt;=$H172)*((FE$6-$F172+1)/($J172*($J172+1)/2)*$D172))+($K172="custom")*CustCF!EY172</f>
        <v/>
      </c>
      <c r="FF172" s="87">
        <f>($K172="Bell Curve")*(_xlfn.NORM.DIST(AND(FF$6&gt;=$F172,FF$6&lt;=$H172)*(FF$6-$F172+1),$J172/2,$M172,TRUE)-_xlfn.NORM.DIST(AND(FF$6&gt;=$F172,FF$6&lt;=$H172)*(FE$6-$F172+1),$J172/2,$M172,TRUE))/(1-2*_xlfn.NORM.DIST(0,$J172/2,$M172,TRUE))*$D172+($K172="Steady Growth")*(AND(FF$6&gt;=$F172,FF$6&lt;=$H172)*((FF$6-$F172+1)/($J172*($J172+1)/2)*$D172))+($K172="custom")*CustCF!EZ172</f>
        <v/>
      </c>
      <c r="FG172" s="87">
        <f>($K172="Bell Curve")*(_xlfn.NORM.DIST(AND(FG$6&gt;=$F172,FG$6&lt;=$H172)*(FG$6-$F172+1),$J172/2,$M172,TRUE)-_xlfn.NORM.DIST(AND(FG$6&gt;=$F172,FG$6&lt;=$H172)*(FF$6-$F172+1),$J172/2,$M172,TRUE))/(1-2*_xlfn.NORM.DIST(0,$J172/2,$M172,TRUE))*$D172+($K172="Steady Growth")*(AND(FG$6&gt;=$F172,FG$6&lt;=$H172)*((FG$6-$F172+1)/($J172*($J172+1)/2)*$D172))+($K172="custom")*CustCF!FA172</f>
        <v/>
      </c>
      <c r="FH172" s="87">
        <f>($K172="Bell Curve")*(_xlfn.NORM.DIST(AND(FH$6&gt;=$F172,FH$6&lt;=$H172)*(FH$6-$F172+1),$J172/2,$M172,TRUE)-_xlfn.NORM.DIST(AND(FH$6&gt;=$F172,FH$6&lt;=$H172)*(FG$6-$F172+1),$J172/2,$M172,TRUE))/(1-2*_xlfn.NORM.DIST(0,$J172/2,$M172,TRUE))*$D172+($K172="Steady Growth")*(AND(FH$6&gt;=$F172,FH$6&lt;=$H172)*((FH$6-$F172+1)/($J172*($J172+1)/2)*$D172))+($K172="custom")*CustCF!FB172</f>
        <v/>
      </c>
      <c r="FI172" s="87">
        <f>($K172="Bell Curve")*(_xlfn.NORM.DIST(AND(FI$6&gt;=$F172,FI$6&lt;=$H172)*(FI$6-$F172+1),$J172/2,$M172,TRUE)-_xlfn.NORM.DIST(AND(FI$6&gt;=$F172,FI$6&lt;=$H172)*(FH$6-$F172+1),$J172/2,$M172,TRUE))/(1-2*_xlfn.NORM.DIST(0,$J172/2,$M172,TRUE))*$D172+($K172="Steady Growth")*(AND(FI$6&gt;=$F172,FI$6&lt;=$H172)*((FI$6-$F172+1)/($J172*($J172+1)/2)*$D172))+($K172="custom")*CustCF!FC172</f>
        <v/>
      </c>
      <c r="FJ172" s="87">
        <f>($K172="Bell Curve")*(_xlfn.NORM.DIST(AND(FJ$6&gt;=$F172,FJ$6&lt;=$H172)*(FJ$6-$F172+1),$J172/2,$M172,TRUE)-_xlfn.NORM.DIST(AND(FJ$6&gt;=$F172,FJ$6&lt;=$H172)*(FI$6-$F172+1),$J172/2,$M172,TRUE))/(1-2*_xlfn.NORM.DIST(0,$J172/2,$M172,TRUE))*$D172+($K172="Steady Growth")*(AND(FJ$6&gt;=$F172,FJ$6&lt;=$H172)*((FJ$6-$F172+1)/($J172*($J172+1)/2)*$D172))+($K172="custom")*CustCF!FD172</f>
        <v/>
      </c>
      <c r="FK172" s="87">
        <f>($K172="Bell Curve")*(_xlfn.NORM.DIST(AND(FK$6&gt;=$F172,FK$6&lt;=$H172)*(FK$6-$F172+1),$J172/2,$M172,TRUE)-_xlfn.NORM.DIST(AND(FK$6&gt;=$F172,FK$6&lt;=$H172)*(FJ$6-$F172+1),$J172/2,$M172,TRUE))/(1-2*_xlfn.NORM.DIST(0,$J172/2,$M172,TRUE))*$D172+($K172="Steady Growth")*(AND(FK$6&gt;=$F172,FK$6&lt;=$H172)*((FK$6-$F172+1)/($J172*($J172+1)/2)*$D172))+($K172="custom")*CustCF!FE172</f>
        <v/>
      </c>
      <c r="FL172" s="87">
        <f>($K172="Bell Curve")*(_xlfn.NORM.DIST(AND(FL$6&gt;=$F172,FL$6&lt;=$H172)*(FL$6-$F172+1),$J172/2,$M172,TRUE)-_xlfn.NORM.DIST(AND(FL$6&gt;=$F172,FL$6&lt;=$H172)*(FK$6-$F172+1),$J172/2,$M172,TRUE))/(1-2*_xlfn.NORM.DIST(0,$J172/2,$M172,TRUE))*$D172+($K172="Steady Growth")*(AND(FL$6&gt;=$F172,FL$6&lt;=$H172)*((FL$6-$F172+1)/($J172*($J172+1)/2)*$D172))+($K172="custom")*CustCF!FF172</f>
        <v/>
      </c>
      <c r="FM172" s="87">
        <f>($K172="Bell Curve")*(_xlfn.NORM.DIST(AND(FM$6&gt;=$F172,FM$6&lt;=$H172)*(FM$6-$F172+1),$J172/2,$M172,TRUE)-_xlfn.NORM.DIST(AND(FM$6&gt;=$F172,FM$6&lt;=$H172)*(FL$6-$F172+1),$J172/2,$M172,TRUE))/(1-2*_xlfn.NORM.DIST(0,$J172/2,$M172,TRUE))*$D172+($K172="Steady Growth")*(AND(FM$6&gt;=$F172,FM$6&lt;=$H172)*((FM$6-$F172+1)/($J172*($J172+1)/2)*$D172))+($K172="custom")*CustCF!FG172</f>
        <v/>
      </c>
      <c r="FN172" s="87">
        <f>($K172="Bell Curve")*(_xlfn.NORM.DIST(AND(FN$6&gt;=$F172,FN$6&lt;=$H172)*(FN$6-$F172+1),$J172/2,$M172,TRUE)-_xlfn.NORM.DIST(AND(FN$6&gt;=$F172,FN$6&lt;=$H172)*(FM$6-$F172+1),$J172/2,$M172,TRUE))/(1-2*_xlfn.NORM.DIST(0,$J172/2,$M172,TRUE))*$D172+($K172="Steady Growth")*(AND(FN$6&gt;=$F172,FN$6&lt;=$H172)*((FN$6-$F172+1)/($J172*($J172+1)/2)*$D172))+($K172="custom")*CustCF!FH172</f>
        <v/>
      </c>
      <c r="FO172" s="87">
        <f>($K172="Bell Curve")*(_xlfn.NORM.DIST(AND(FO$6&gt;=$F172,FO$6&lt;=$H172)*(FO$6-$F172+1),$J172/2,$M172,TRUE)-_xlfn.NORM.DIST(AND(FO$6&gt;=$F172,FO$6&lt;=$H172)*(FN$6-$F172+1),$J172/2,$M172,TRUE))/(1-2*_xlfn.NORM.DIST(0,$J172/2,$M172,TRUE))*$D172+($K172="Steady Growth")*(AND(FO$6&gt;=$F172,FO$6&lt;=$H172)*((FO$6-$F172+1)/($J172*($J172+1)/2)*$D172))+($K172="custom")*CustCF!FI172</f>
        <v/>
      </c>
      <c r="FP172" s="87">
        <f>($K172="Bell Curve")*(_xlfn.NORM.DIST(AND(FP$6&gt;=$F172,FP$6&lt;=$H172)*(FP$6-$F172+1),$J172/2,$M172,TRUE)-_xlfn.NORM.DIST(AND(FP$6&gt;=$F172,FP$6&lt;=$H172)*(FO$6-$F172+1),$J172/2,$M172,TRUE))/(1-2*_xlfn.NORM.DIST(0,$J172/2,$M172,TRUE))*$D172+($K172="Steady Growth")*(AND(FP$6&gt;=$F172,FP$6&lt;=$H172)*((FP$6-$F172+1)/($J172*($J172+1)/2)*$D172))+($K172="custom")*CustCF!FJ172</f>
        <v/>
      </c>
      <c r="FQ172" s="87">
        <f>($K172="Bell Curve")*(_xlfn.NORM.DIST(AND(FQ$6&gt;=$F172,FQ$6&lt;=$H172)*(FQ$6-$F172+1),$J172/2,$M172,TRUE)-_xlfn.NORM.DIST(AND(FQ$6&gt;=$F172,FQ$6&lt;=$H172)*(FP$6-$F172+1),$J172/2,$M172,TRUE))/(1-2*_xlfn.NORM.DIST(0,$J172/2,$M172,TRUE))*$D172+($K172="Steady Growth")*(AND(FQ$6&gt;=$F172,FQ$6&lt;=$H172)*((FQ$6-$F172+1)/($J172*($J172+1)/2)*$D172))+($K172="custom")*CustCF!FK172</f>
        <v/>
      </c>
      <c r="FR172" s="87">
        <f>($K172="Bell Curve")*(_xlfn.NORM.DIST(AND(FR$6&gt;=$F172,FR$6&lt;=$H172)*(FR$6-$F172+1),$J172/2,$M172,TRUE)-_xlfn.NORM.DIST(AND(FR$6&gt;=$F172,FR$6&lt;=$H172)*(FQ$6-$F172+1),$J172/2,$M172,TRUE))/(1-2*_xlfn.NORM.DIST(0,$J172/2,$M172,TRUE))*$D172+($K172="Steady Growth")*(AND(FR$6&gt;=$F172,FR$6&lt;=$H172)*((FR$6-$F172+1)/($J172*($J172+1)/2)*$D172))+($K172="custom")*CustCF!FL172</f>
        <v/>
      </c>
      <c r="FS172" s="87">
        <f>($K172="Bell Curve")*(_xlfn.NORM.DIST(AND(FS$6&gt;=$F172,FS$6&lt;=$H172)*(FS$6-$F172+1),$J172/2,$M172,TRUE)-_xlfn.NORM.DIST(AND(FS$6&gt;=$F172,FS$6&lt;=$H172)*(FR$6-$F172+1),$J172/2,$M172,TRUE))/(1-2*_xlfn.NORM.DIST(0,$J172/2,$M172,TRUE))*$D172+($K172="Steady Growth")*(AND(FS$6&gt;=$F172,FS$6&lt;=$H172)*((FS$6-$F172+1)/($J172*($J172+1)/2)*$D172))+($K172="custom")*CustCF!FM172</f>
        <v/>
      </c>
      <c r="FT172" s="87">
        <f>($K172="Bell Curve")*(_xlfn.NORM.DIST(AND(FT$6&gt;=$F172,FT$6&lt;=$H172)*(FT$6-$F172+1),$J172/2,$M172,TRUE)-_xlfn.NORM.DIST(AND(FT$6&gt;=$F172,FT$6&lt;=$H172)*(FS$6-$F172+1),$J172/2,$M172,TRUE))/(1-2*_xlfn.NORM.DIST(0,$J172/2,$M172,TRUE))*$D172+($K172="Steady Growth")*(AND(FT$6&gt;=$F172,FT$6&lt;=$H172)*((FT$6-$F172+1)/($J172*($J172+1)/2)*$D172))+($K172="custom")*CustCF!FN172</f>
        <v/>
      </c>
      <c r="FU172" s="87">
        <f>($K172="Bell Curve")*(_xlfn.NORM.DIST(AND(FU$6&gt;=$F172,FU$6&lt;=$H172)*(FU$6-$F172+1),$J172/2,$M172,TRUE)-_xlfn.NORM.DIST(AND(FU$6&gt;=$F172,FU$6&lt;=$H172)*(FT$6-$F172+1),$J172/2,$M172,TRUE))/(1-2*_xlfn.NORM.DIST(0,$J172/2,$M172,TRUE))*$D172+($K172="Steady Growth")*(AND(FU$6&gt;=$F172,FU$6&lt;=$H172)*((FU$6-$F172+1)/($J172*($J172+1)/2)*$D172))+($K172="custom")*CustCF!FO172</f>
        <v/>
      </c>
      <c r="FV172" s="87">
        <f>($K172="Bell Curve")*(_xlfn.NORM.DIST(AND(FV$6&gt;=$F172,FV$6&lt;=$H172)*(FV$6-$F172+1),$J172/2,$M172,TRUE)-_xlfn.NORM.DIST(AND(FV$6&gt;=$F172,FV$6&lt;=$H172)*(FU$6-$F172+1),$J172/2,$M172,TRUE))/(1-2*_xlfn.NORM.DIST(0,$J172/2,$M172,TRUE))*$D172+($K172="Steady Growth")*(AND(FV$6&gt;=$F172,FV$6&lt;=$H172)*((FV$6-$F172+1)/($J172*($J172+1)/2)*$D172))+($K172="custom")*CustCF!FP172</f>
        <v/>
      </c>
      <c r="FW172" s="87">
        <f>($K172="Bell Curve")*(_xlfn.NORM.DIST(AND(FW$6&gt;=$F172,FW$6&lt;=$H172)*(FW$6-$F172+1),$J172/2,$M172,TRUE)-_xlfn.NORM.DIST(AND(FW$6&gt;=$F172,FW$6&lt;=$H172)*(FV$6-$F172+1),$J172/2,$M172,TRUE))/(1-2*_xlfn.NORM.DIST(0,$J172/2,$M172,TRUE))*$D172+($K172="Steady Growth")*(AND(FW$6&gt;=$F172,FW$6&lt;=$H172)*((FW$6-$F172+1)/($J172*($J172+1)/2)*$D172))+($K172="custom")*CustCF!FQ172</f>
        <v/>
      </c>
      <c r="FX172" s="87">
        <f>($K172="Bell Curve")*(_xlfn.NORM.DIST(AND(FX$6&gt;=$F172,FX$6&lt;=$H172)*(FX$6-$F172+1),$J172/2,$M172,TRUE)-_xlfn.NORM.DIST(AND(FX$6&gt;=$F172,FX$6&lt;=$H172)*(FW$6-$F172+1),$J172/2,$M172,TRUE))/(1-2*_xlfn.NORM.DIST(0,$J172/2,$M172,TRUE))*$D172+($K172="Steady Growth")*(AND(FX$6&gt;=$F172,FX$6&lt;=$H172)*((FX$6-$F172+1)/($J172*($J172+1)/2)*$D172))+($K172="custom")*CustCF!FR172</f>
        <v/>
      </c>
      <c r="FY172" s="87">
        <f>($K172="Bell Curve")*(_xlfn.NORM.DIST(AND(FY$6&gt;=$F172,FY$6&lt;=$H172)*(FY$6-$F172+1),$J172/2,$M172,TRUE)-_xlfn.NORM.DIST(AND(FY$6&gt;=$F172,FY$6&lt;=$H172)*(FX$6-$F172+1),$J172/2,$M172,TRUE))/(1-2*_xlfn.NORM.DIST(0,$J172/2,$M172,TRUE))*$D172+($K172="Steady Growth")*(AND(FY$6&gt;=$F172,FY$6&lt;=$H172)*((FY$6-$F172+1)/($J172*($J172+1)/2)*$D172))+($K172="custom")*CustCF!FS172</f>
        <v/>
      </c>
      <c r="FZ172" s="87">
        <f>($K172="Bell Curve")*(_xlfn.NORM.DIST(AND(FZ$6&gt;=$F172,FZ$6&lt;=$H172)*(FZ$6-$F172+1),$J172/2,$M172,TRUE)-_xlfn.NORM.DIST(AND(FZ$6&gt;=$F172,FZ$6&lt;=$H172)*(FY$6-$F172+1),$J172/2,$M172,TRUE))/(1-2*_xlfn.NORM.DIST(0,$J172/2,$M172,TRUE))*$D172+($K172="Steady Growth")*(AND(FZ$6&gt;=$F172,FZ$6&lt;=$H172)*((FZ$6-$F172+1)/($J172*($J172+1)/2)*$D172))+($K172="custom")*CustCF!FT172</f>
        <v/>
      </c>
      <c r="GA172" s="87">
        <f>($K172="Bell Curve")*(_xlfn.NORM.DIST(AND(GA$6&gt;=$F172,GA$6&lt;=$H172)*(GA$6-$F172+1),$J172/2,$M172,TRUE)-_xlfn.NORM.DIST(AND(GA$6&gt;=$F172,GA$6&lt;=$H172)*(FZ$6-$F172+1),$J172/2,$M172,TRUE))/(1-2*_xlfn.NORM.DIST(0,$J172/2,$M172,TRUE))*$D172+($K172="Steady Growth")*(AND(GA$6&gt;=$F172,GA$6&lt;=$H172)*((GA$6-$F172+1)/($J172*($J172+1)/2)*$D172))+($K172="custom")*CustCF!FU172</f>
        <v/>
      </c>
      <c r="GB172" s="87">
        <f>($K172="Bell Curve")*(_xlfn.NORM.DIST(AND(GB$6&gt;=$F172,GB$6&lt;=$H172)*(GB$6-$F172+1),$J172/2,$M172,TRUE)-_xlfn.NORM.DIST(AND(GB$6&gt;=$F172,GB$6&lt;=$H172)*(GA$6-$F172+1),$J172/2,$M172,TRUE))/(1-2*_xlfn.NORM.DIST(0,$J172/2,$M172,TRUE))*$D172+($K172="Steady Growth")*(AND(GB$6&gt;=$F172,GB$6&lt;=$H172)*((GB$6-$F172+1)/($J172*($J172+1)/2)*$D172))+($K172="custom")*CustCF!FV172</f>
        <v/>
      </c>
      <c r="GC172" s="87">
        <f>($K172="Bell Curve")*(_xlfn.NORM.DIST(AND(GC$6&gt;=$F172,GC$6&lt;=$H172)*(GC$6-$F172+1),$J172/2,$M172,TRUE)-_xlfn.NORM.DIST(AND(GC$6&gt;=$F172,GC$6&lt;=$H172)*(GB$6-$F172+1),$J172/2,$M172,TRUE))/(1-2*_xlfn.NORM.DIST(0,$J172/2,$M172,TRUE))*$D172+($K172="Steady Growth")*(AND(GC$6&gt;=$F172,GC$6&lt;=$H172)*((GC$6-$F172+1)/($J172*($J172+1)/2)*$D172))+($K172="custom")*CustCF!FW172</f>
        <v/>
      </c>
      <c r="GD172" s="87">
        <f>($K172="Bell Curve")*(_xlfn.NORM.DIST(AND(GD$6&gt;=$F172,GD$6&lt;=$H172)*(GD$6-$F172+1),$J172/2,$M172,TRUE)-_xlfn.NORM.DIST(AND(GD$6&gt;=$F172,GD$6&lt;=$H172)*(GC$6-$F172+1),$J172/2,$M172,TRUE))/(1-2*_xlfn.NORM.DIST(0,$J172/2,$M172,TRUE))*$D172+($K172="Steady Growth")*(AND(GD$6&gt;=$F172,GD$6&lt;=$H172)*((GD$6-$F172+1)/($J172*($J172+1)/2)*$D172))+($K172="custom")*CustCF!FX172</f>
        <v/>
      </c>
      <c r="GE172" s="87">
        <f>($K172="Bell Curve")*(_xlfn.NORM.DIST(AND(GE$6&gt;=$F172,GE$6&lt;=$H172)*(GE$6-$F172+1),$J172/2,$M172,TRUE)-_xlfn.NORM.DIST(AND(GE$6&gt;=$F172,GE$6&lt;=$H172)*(GD$6-$F172+1),$J172/2,$M172,TRUE))/(1-2*_xlfn.NORM.DIST(0,$J172/2,$M172,TRUE))*$D172+($K172="Steady Growth")*(AND(GE$6&gt;=$F172,GE$6&lt;=$H172)*((GE$6-$F172+1)/($J172*($J172+1)/2)*$D172))+($K172="custom")*CustCF!FY172</f>
        <v/>
      </c>
      <c r="GF172" s="87">
        <f>($K172="Bell Curve")*(_xlfn.NORM.DIST(AND(GF$6&gt;=$F172,GF$6&lt;=$H172)*(GF$6-$F172+1),$J172/2,$M172,TRUE)-_xlfn.NORM.DIST(AND(GF$6&gt;=$F172,GF$6&lt;=$H172)*(GE$6-$F172+1),$J172/2,$M172,TRUE))/(1-2*_xlfn.NORM.DIST(0,$J172/2,$M172,TRUE))*$D172+($K172="Steady Growth")*(AND(GF$6&gt;=$F172,GF$6&lt;=$H172)*((GF$6-$F172+1)/($J172*($J172+1)/2)*$D172))+($K172="custom")*CustCF!FZ172</f>
        <v/>
      </c>
      <c r="GG172" s="87">
        <f>($K172="Bell Curve")*(_xlfn.NORM.DIST(AND(GG$6&gt;=$F172,GG$6&lt;=$H172)*(GG$6-$F172+1),$J172/2,$M172,TRUE)-_xlfn.NORM.DIST(AND(GG$6&gt;=$F172,GG$6&lt;=$H172)*(GF$6-$F172+1),$J172/2,$M172,TRUE))/(1-2*_xlfn.NORM.DIST(0,$J172/2,$M172,TRUE))*$D172+($K172="Steady Growth")*(AND(GG$6&gt;=$F172,GG$6&lt;=$H172)*((GG$6-$F172+1)/($J172*($J172+1)/2)*$D172))+($K172="custom")*CustCF!GA172</f>
        <v/>
      </c>
      <c r="GH172" s="87">
        <f>($K172="Bell Curve")*(_xlfn.NORM.DIST(AND(GH$6&gt;=$F172,GH$6&lt;=$H172)*(GH$6-$F172+1),$J172/2,$M172,TRUE)-_xlfn.NORM.DIST(AND(GH$6&gt;=$F172,GH$6&lt;=$H172)*(GG$6-$F172+1),$J172/2,$M172,TRUE))/(1-2*_xlfn.NORM.DIST(0,$J172/2,$M172,TRUE))*$D172+($K172="Steady Growth")*(AND(GH$6&gt;=$F172,GH$6&lt;=$H172)*((GH$6-$F172+1)/($J172*($J172+1)/2)*$D172))+($K172="custom")*CustCF!GB172</f>
        <v/>
      </c>
      <c r="GI172" s="87">
        <f>($K172="Bell Curve")*(_xlfn.NORM.DIST(AND(GI$6&gt;=$F172,GI$6&lt;=$H172)*(GI$6-$F172+1),$J172/2,$M172,TRUE)-_xlfn.NORM.DIST(AND(GI$6&gt;=$F172,GI$6&lt;=$H172)*(GH$6-$F172+1),$J172/2,$M172,TRUE))/(1-2*_xlfn.NORM.DIST(0,$J172/2,$M172,TRUE))*$D172+($K172="Steady Growth")*(AND(GI$6&gt;=$F172,GI$6&lt;=$H172)*((GI$6-$F172+1)/($J172*($J172+1)/2)*$D172))+($K172="custom")*CustCF!GC172</f>
        <v/>
      </c>
      <c r="GJ172" s="87">
        <f>($K172="Bell Curve")*(_xlfn.NORM.DIST(AND(GJ$6&gt;=$F172,GJ$6&lt;=$H172)*(GJ$6-$F172+1),$J172/2,$M172,TRUE)-_xlfn.NORM.DIST(AND(GJ$6&gt;=$F172,GJ$6&lt;=$H172)*(GI$6-$F172+1),$J172/2,$M172,TRUE))/(1-2*_xlfn.NORM.DIST(0,$J172/2,$M172,TRUE))*$D172+($K172="Steady Growth")*(AND(GJ$6&gt;=$F172,GJ$6&lt;=$H172)*((GJ$6-$F172+1)/($J172*($J172+1)/2)*$D172))+($K172="custom")*CustCF!GD172</f>
        <v/>
      </c>
      <c r="GK172" s="87">
        <f>($K172="Bell Curve")*(_xlfn.NORM.DIST(AND(GK$6&gt;=$F172,GK$6&lt;=$H172)*(GK$6-$F172+1),$J172/2,$M172,TRUE)-_xlfn.NORM.DIST(AND(GK$6&gt;=$F172,GK$6&lt;=$H172)*(GJ$6-$F172+1),$J172/2,$M172,TRUE))/(1-2*_xlfn.NORM.DIST(0,$J172/2,$M172,TRUE))*$D172+($K172="Steady Growth")*(AND(GK$6&gt;=$F172,GK$6&lt;=$H172)*((GK$6-$F172+1)/($J172*($J172+1)/2)*$D172))+($K172="custom")*CustCF!GE172</f>
        <v/>
      </c>
      <c r="GL172" s="87">
        <f>($K172="Bell Curve")*(_xlfn.NORM.DIST(AND(GL$6&gt;=$F172,GL$6&lt;=$H172)*(GL$6-$F172+1),$J172/2,$M172,TRUE)-_xlfn.NORM.DIST(AND(GL$6&gt;=$F172,GL$6&lt;=$H172)*(GK$6-$F172+1),$J172/2,$M172,TRUE))/(1-2*_xlfn.NORM.DIST(0,$J172/2,$M172,TRUE))*$D172+($K172="Steady Growth")*(AND(GL$6&gt;=$F172,GL$6&lt;=$H172)*((GL$6-$F172+1)/($J172*($J172+1)/2)*$D172))+($K172="custom")*CustCF!GF172</f>
        <v/>
      </c>
      <c r="GM172" s="87">
        <f>($K172="Bell Curve")*(_xlfn.NORM.DIST(AND(GM$6&gt;=$F172,GM$6&lt;=$H172)*(GM$6-$F172+1),$J172/2,$M172,TRUE)-_xlfn.NORM.DIST(AND(GM$6&gt;=$F172,GM$6&lt;=$H172)*(GL$6-$F172+1),$J172/2,$M172,TRUE))/(1-2*_xlfn.NORM.DIST(0,$J172/2,$M172,TRUE))*$D172+($K172="Steady Growth")*(AND(GM$6&gt;=$F172,GM$6&lt;=$H172)*((GM$6-$F172+1)/($J172*($J172+1)/2)*$D172))+($K172="custom")*CustCF!GG172</f>
        <v/>
      </c>
      <c r="GN172" s="257">
        <f>($K172="Bell Curve")*(_xlfn.NORM.DIST(AND(GN$6&gt;=$F172,GN$6&lt;=$H172)*(GN$6-$F172+1),$J172/2,$M172,TRUE)-_xlfn.NORM.DIST(AND(GN$6&gt;=$F172,GN$6&lt;=$H172)*(GM$6-$F172+1),$J172/2,$M172,TRUE))/(1-2*_xlfn.NORM.DIST(0,$J172/2,$M172,TRUE))*$D172+($K172="Steady Growth")*(AND(GN$6&gt;=$F172,GN$6&lt;=$H172)*((GN$6-$F172+1)/($J172*($J172+1)/2)*$D172))+($K172="custom")*CustCF!GH172</f>
        <v/>
      </c>
      <c r="GO172" s="1" t="n"/>
      <c r="GP172" s="63" t="n"/>
    </row>
    <row r="173" hidden="1" outlineLevel="1">
      <c r="A173" s="1" t="n"/>
      <c r="B173" s="1" t="n"/>
      <c r="C173" s="251">
        <f>Budget!AJ24</f>
        <v/>
      </c>
      <c r="D173" s="14">
        <f>Budget!AK24</f>
        <v/>
      </c>
      <c r="E173" s="14">
        <f>IF(D173&lt;&gt;0,F173,"")</f>
        <v/>
      </c>
      <c r="F173" s="252" t="n">
        <v>0</v>
      </c>
      <c r="G173" s="921">
        <f>IF(L173="custom",CustCF!F173,INDEX($P$8:$EW$8,MATCH(F173,$P$6:$EW$6,0)))</f>
        <v/>
      </c>
      <c r="H173" s="252" t="n">
        <v>0</v>
      </c>
      <c r="I173" s="921">
        <f>IF(L173="custom",CustCF!G173,INDEX($P$8:$EW$8,MATCH(H173,$P$6:$EW$6,0)))</f>
        <v/>
      </c>
      <c r="J173" s="93">
        <f>H173-F173+1</f>
        <v/>
      </c>
      <c r="K173" s="254" t="inlineStr">
        <is>
          <t>Bell Curve</t>
        </is>
      </c>
      <c r="L173" s="255" t="inlineStr">
        <is>
          <t>Flat (9)</t>
        </is>
      </c>
      <c r="M173" s="256">
        <f>INDEX($D$261:$D$266,MATCH(L173,$C$261:$C$266,0))</f>
        <v/>
      </c>
      <c r="N173" s="13">
        <f>SUM(P173:GN173)</f>
        <v/>
      </c>
      <c r="O173" s="14" t="n"/>
      <c r="P173" s="87">
        <f>($K173="Bell Curve")*(_xlfn.NORM.DIST(AND(P$6&gt;=$F173,P$6&lt;=$H173)*(P$6-$F173+1),$J173/2,$M173,TRUE)-_xlfn.NORM.DIST(AND(P$6&gt;=$F173,P$6&lt;=$H173)*(O$6-$F173+1),$J173/2,$M173,TRUE))/(1-2*_xlfn.NORM.DIST(0,$J173/2,$M173,TRUE))*$D173+($K173="Steady Growth")*(AND(P$6&gt;=$F173,P$6&lt;=$H173)*((P$6-$F173+1)/($J173*($J173+1)/2)*$D173))+($K173="custom")*CustCF!J173</f>
        <v/>
      </c>
      <c r="Q173" s="87">
        <f>($K173="Bell Curve")*(_xlfn.NORM.DIST(AND(Q$6&gt;=$F173,Q$6&lt;=$H173)*(Q$6-$F173+1),$J173/2,$M173,TRUE)-_xlfn.NORM.DIST(AND(Q$6&gt;=$F173,Q$6&lt;=$H173)*(P$6-$F173+1),$J173/2,$M173,TRUE))/(1-2*_xlfn.NORM.DIST(0,$J173/2,$M173,TRUE))*$D173+($K173="Steady Growth")*(AND(Q$6&gt;=$F173,Q$6&lt;=$H173)*((Q$6-$F173+1)/($J173*($J173+1)/2)*$D173))+($K173="custom")*CustCF!K173</f>
        <v/>
      </c>
      <c r="R173" s="87">
        <f>($K173="Bell Curve")*(_xlfn.NORM.DIST(AND(R$6&gt;=$F173,R$6&lt;=$H173)*(R$6-$F173+1),$J173/2,$M173,TRUE)-_xlfn.NORM.DIST(AND(R$6&gt;=$F173,R$6&lt;=$H173)*(Q$6-$F173+1),$J173/2,$M173,TRUE))/(1-2*_xlfn.NORM.DIST(0,$J173/2,$M173,TRUE))*$D173+($K173="Steady Growth")*(AND(R$6&gt;=$F173,R$6&lt;=$H173)*((R$6-$F173+1)/($J173*($J173+1)/2)*$D173))+($K173="custom")*CustCF!L173</f>
        <v/>
      </c>
      <c r="S173" s="87">
        <f>($K173="Bell Curve")*(_xlfn.NORM.DIST(AND(S$6&gt;=$F173,S$6&lt;=$H173)*(S$6-$F173+1),$J173/2,$M173,TRUE)-_xlfn.NORM.DIST(AND(S$6&gt;=$F173,S$6&lt;=$H173)*(R$6-$F173+1),$J173/2,$M173,TRUE))/(1-2*_xlfn.NORM.DIST(0,$J173/2,$M173,TRUE))*$D173+($K173="Steady Growth")*(AND(S$6&gt;=$F173,S$6&lt;=$H173)*((S$6-$F173+1)/($J173*($J173+1)/2)*$D173))+($K173="custom")*CustCF!M173</f>
        <v/>
      </c>
      <c r="T173" s="87">
        <f>($K173="Bell Curve")*(_xlfn.NORM.DIST(AND(T$6&gt;=$F173,T$6&lt;=$H173)*(T$6-$F173+1),$J173/2,$M173,TRUE)-_xlfn.NORM.DIST(AND(T$6&gt;=$F173,T$6&lt;=$H173)*(S$6-$F173+1),$J173/2,$M173,TRUE))/(1-2*_xlfn.NORM.DIST(0,$J173/2,$M173,TRUE))*$D173+($K173="Steady Growth")*(AND(T$6&gt;=$F173,T$6&lt;=$H173)*((T$6-$F173+1)/($J173*($J173+1)/2)*$D173))+($K173="custom")*CustCF!N173</f>
        <v/>
      </c>
      <c r="U173" s="87">
        <f>($K173="Bell Curve")*(_xlfn.NORM.DIST(AND(U$6&gt;=$F173,U$6&lt;=$H173)*(U$6-$F173+1),$J173/2,$M173,TRUE)-_xlfn.NORM.DIST(AND(U$6&gt;=$F173,U$6&lt;=$H173)*(T$6-$F173+1),$J173/2,$M173,TRUE))/(1-2*_xlfn.NORM.DIST(0,$J173/2,$M173,TRUE))*$D173+($K173="Steady Growth")*(AND(U$6&gt;=$F173,U$6&lt;=$H173)*((U$6-$F173+1)/($J173*($J173+1)/2)*$D173))+($K173="custom")*CustCF!O173</f>
        <v/>
      </c>
      <c r="V173" s="87">
        <f>($K173="Bell Curve")*(_xlfn.NORM.DIST(AND(V$6&gt;=$F173,V$6&lt;=$H173)*(V$6-$F173+1),$J173/2,$M173,TRUE)-_xlfn.NORM.DIST(AND(V$6&gt;=$F173,V$6&lt;=$H173)*(U$6-$F173+1),$J173/2,$M173,TRUE))/(1-2*_xlfn.NORM.DIST(0,$J173/2,$M173,TRUE))*$D173+($K173="Steady Growth")*(AND(V$6&gt;=$F173,V$6&lt;=$H173)*((V$6-$F173+1)/($J173*($J173+1)/2)*$D173))+($K173="custom")*CustCF!P173</f>
        <v/>
      </c>
      <c r="W173" s="87">
        <f>($K173="Bell Curve")*(_xlfn.NORM.DIST(AND(W$6&gt;=$F173,W$6&lt;=$H173)*(W$6-$F173+1),$J173/2,$M173,TRUE)-_xlfn.NORM.DIST(AND(W$6&gt;=$F173,W$6&lt;=$H173)*(V$6-$F173+1),$J173/2,$M173,TRUE))/(1-2*_xlfn.NORM.DIST(0,$J173/2,$M173,TRUE))*$D173+($K173="Steady Growth")*(AND(W$6&gt;=$F173,W$6&lt;=$H173)*((W$6-$F173+1)/($J173*($J173+1)/2)*$D173))+($K173="custom")*CustCF!Q173</f>
        <v/>
      </c>
      <c r="X173" s="87">
        <f>($K173="Bell Curve")*(_xlfn.NORM.DIST(AND(X$6&gt;=$F173,X$6&lt;=$H173)*(X$6-$F173+1),$J173/2,$M173,TRUE)-_xlfn.NORM.DIST(AND(X$6&gt;=$F173,X$6&lt;=$H173)*(W$6-$F173+1),$J173/2,$M173,TRUE))/(1-2*_xlfn.NORM.DIST(0,$J173/2,$M173,TRUE))*$D173+($K173="Steady Growth")*(AND(X$6&gt;=$F173,X$6&lt;=$H173)*((X$6-$F173+1)/($J173*($J173+1)/2)*$D173))+($K173="custom")*CustCF!R173</f>
        <v/>
      </c>
      <c r="Y173" s="87">
        <f>($K173="Bell Curve")*(_xlfn.NORM.DIST(AND(Y$6&gt;=$F173,Y$6&lt;=$H173)*(Y$6-$F173+1),$J173/2,$M173,TRUE)-_xlfn.NORM.DIST(AND(Y$6&gt;=$F173,Y$6&lt;=$H173)*(X$6-$F173+1),$J173/2,$M173,TRUE))/(1-2*_xlfn.NORM.DIST(0,$J173/2,$M173,TRUE))*$D173+($K173="Steady Growth")*(AND(Y$6&gt;=$F173,Y$6&lt;=$H173)*((Y$6-$F173+1)/($J173*($J173+1)/2)*$D173))+($K173="custom")*CustCF!S173</f>
        <v/>
      </c>
      <c r="Z173" s="87">
        <f>($K173="Bell Curve")*(_xlfn.NORM.DIST(AND(Z$6&gt;=$F173,Z$6&lt;=$H173)*(Z$6-$F173+1),$J173/2,$M173,TRUE)-_xlfn.NORM.DIST(AND(Z$6&gt;=$F173,Z$6&lt;=$H173)*(Y$6-$F173+1),$J173/2,$M173,TRUE))/(1-2*_xlfn.NORM.DIST(0,$J173/2,$M173,TRUE))*$D173+($K173="Steady Growth")*(AND(Z$6&gt;=$F173,Z$6&lt;=$H173)*((Z$6-$F173+1)/($J173*($J173+1)/2)*$D173))+($K173="custom")*CustCF!T173</f>
        <v/>
      </c>
      <c r="AA173" s="87">
        <f>($K173="Bell Curve")*(_xlfn.NORM.DIST(AND(AA$6&gt;=$F173,AA$6&lt;=$H173)*(AA$6-$F173+1),$J173/2,$M173,TRUE)-_xlfn.NORM.DIST(AND(AA$6&gt;=$F173,AA$6&lt;=$H173)*(Z$6-$F173+1),$J173/2,$M173,TRUE))/(1-2*_xlfn.NORM.DIST(0,$J173/2,$M173,TRUE))*$D173+($K173="Steady Growth")*(AND(AA$6&gt;=$F173,AA$6&lt;=$H173)*((AA$6-$F173+1)/($J173*($J173+1)/2)*$D173))+($K173="custom")*CustCF!U173</f>
        <v/>
      </c>
      <c r="AB173" s="87">
        <f>($K173="Bell Curve")*(_xlfn.NORM.DIST(AND(AB$6&gt;=$F173,AB$6&lt;=$H173)*(AB$6-$F173+1),$J173/2,$M173,TRUE)-_xlfn.NORM.DIST(AND(AB$6&gt;=$F173,AB$6&lt;=$H173)*(AA$6-$F173+1),$J173/2,$M173,TRUE))/(1-2*_xlfn.NORM.DIST(0,$J173/2,$M173,TRUE))*$D173+($K173="Steady Growth")*(AND(AB$6&gt;=$F173,AB$6&lt;=$H173)*((AB$6-$F173+1)/($J173*($J173+1)/2)*$D173))+($K173="custom")*CustCF!V173</f>
        <v/>
      </c>
      <c r="AC173" s="87">
        <f>($K173="Bell Curve")*(_xlfn.NORM.DIST(AND(AC$6&gt;=$F173,AC$6&lt;=$H173)*(AC$6-$F173+1),$J173/2,$M173,TRUE)-_xlfn.NORM.DIST(AND(AC$6&gt;=$F173,AC$6&lt;=$H173)*(AB$6-$F173+1),$J173/2,$M173,TRUE))/(1-2*_xlfn.NORM.DIST(0,$J173/2,$M173,TRUE))*$D173+($K173="Steady Growth")*(AND(AC$6&gt;=$F173,AC$6&lt;=$H173)*((AC$6-$F173+1)/($J173*($J173+1)/2)*$D173))+($K173="custom")*CustCF!W173</f>
        <v/>
      </c>
      <c r="AD173" s="87">
        <f>($K173="Bell Curve")*(_xlfn.NORM.DIST(AND(AD$6&gt;=$F173,AD$6&lt;=$H173)*(AD$6-$F173+1),$J173/2,$M173,TRUE)-_xlfn.NORM.DIST(AND(AD$6&gt;=$F173,AD$6&lt;=$H173)*(AC$6-$F173+1),$J173/2,$M173,TRUE))/(1-2*_xlfn.NORM.DIST(0,$J173/2,$M173,TRUE))*$D173+($K173="Steady Growth")*(AND(AD$6&gt;=$F173,AD$6&lt;=$H173)*((AD$6-$F173+1)/($J173*($J173+1)/2)*$D173))+($K173="custom")*CustCF!X173</f>
        <v/>
      </c>
      <c r="AE173" s="87">
        <f>($K173="Bell Curve")*(_xlfn.NORM.DIST(AND(AE$6&gt;=$F173,AE$6&lt;=$H173)*(AE$6-$F173+1),$J173/2,$M173,TRUE)-_xlfn.NORM.DIST(AND(AE$6&gt;=$F173,AE$6&lt;=$H173)*(AD$6-$F173+1),$J173/2,$M173,TRUE))/(1-2*_xlfn.NORM.DIST(0,$J173/2,$M173,TRUE))*$D173+($K173="Steady Growth")*(AND(AE$6&gt;=$F173,AE$6&lt;=$H173)*((AE$6-$F173+1)/($J173*($J173+1)/2)*$D173))+($K173="custom")*CustCF!Y173</f>
        <v/>
      </c>
      <c r="AF173" s="87">
        <f>($K173="Bell Curve")*(_xlfn.NORM.DIST(AND(AF$6&gt;=$F173,AF$6&lt;=$H173)*(AF$6-$F173+1),$J173/2,$M173,TRUE)-_xlfn.NORM.DIST(AND(AF$6&gt;=$F173,AF$6&lt;=$H173)*(AE$6-$F173+1),$J173/2,$M173,TRUE))/(1-2*_xlfn.NORM.DIST(0,$J173/2,$M173,TRUE))*$D173+($K173="Steady Growth")*(AND(AF$6&gt;=$F173,AF$6&lt;=$H173)*((AF$6-$F173+1)/($J173*($J173+1)/2)*$D173))+($K173="custom")*CustCF!Z173</f>
        <v/>
      </c>
      <c r="AG173" s="87">
        <f>($K173="Bell Curve")*(_xlfn.NORM.DIST(AND(AG$6&gt;=$F173,AG$6&lt;=$H173)*(AG$6-$F173+1),$J173/2,$M173,TRUE)-_xlfn.NORM.DIST(AND(AG$6&gt;=$F173,AG$6&lt;=$H173)*(AF$6-$F173+1),$J173/2,$M173,TRUE))/(1-2*_xlfn.NORM.DIST(0,$J173/2,$M173,TRUE))*$D173+($K173="Steady Growth")*(AND(AG$6&gt;=$F173,AG$6&lt;=$H173)*((AG$6-$F173+1)/($J173*($J173+1)/2)*$D173))+($K173="custom")*CustCF!AA173</f>
        <v/>
      </c>
      <c r="AH173" s="87">
        <f>($K173="Bell Curve")*(_xlfn.NORM.DIST(AND(AH$6&gt;=$F173,AH$6&lt;=$H173)*(AH$6-$F173+1),$J173/2,$M173,TRUE)-_xlfn.NORM.DIST(AND(AH$6&gt;=$F173,AH$6&lt;=$H173)*(AG$6-$F173+1),$J173/2,$M173,TRUE))/(1-2*_xlfn.NORM.DIST(0,$J173/2,$M173,TRUE))*$D173+($K173="Steady Growth")*(AND(AH$6&gt;=$F173,AH$6&lt;=$H173)*((AH$6-$F173+1)/($J173*($J173+1)/2)*$D173))+($K173="custom")*CustCF!AB173</f>
        <v/>
      </c>
      <c r="AI173" s="87">
        <f>($K173="Bell Curve")*(_xlfn.NORM.DIST(AND(AI$6&gt;=$F173,AI$6&lt;=$H173)*(AI$6-$F173+1),$J173/2,$M173,TRUE)-_xlfn.NORM.DIST(AND(AI$6&gt;=$F173,AI$6&lt;=$H173)*(AH$6-$F173+1),$J173/2,$M173,TRUE))/(1-2*_xlfn.NORM.DIST(0,$J173/2,$M173,TRUE))*$D173+($K173="Steady Growth")*(AND(AI$6&gt;=$F173,AI$6&lt;=$H173)*((AI$6-$F173+1)/($J173*($J173+1)/2)*$D173))+($K173="custom")*CustCF!AC173</f>
        <v/>
      </c>
      <c r="AJ173" s="87">
        <f>($K173="Bell Curve")*(_xlfn.NORM.DIST(AND(AJ$6&gt;=$F173,AJ$6&lt;=$H173)*(AJ$6-$F173+1),$J173/2,$M173,TRUE)-_xlfn.NORM.DIST(AND(AJ$6&gt;=$F173,AJ$6&lt;=$H173)*(AI$6-$F173+1),$J173/2,$M173,TRUE))/(1-2*_xlfn.NORM.DIST(0,$J173/2,$M173,TRUE))*$D173+($K173="Steady Growth")*(AND(AJ$6&gt;=$F173,AJ$6&lt;=$H173)*((AJ$6-$F173+1)/($J173*($J173+1)/2)*$D173))+($K173="custom")*CustCF!AD173</f>
        <v/>
      </c>
      <c r="AK173" s="87">
        <f>($K173="Bell Curve")*(_xlfn.NORM.DIST(AND(AK$6&gt;=$F173,AK$6&lt;=$H173)*(AK$6-$F173+1),$J173/2,$M173,TRUE)-_xlfn.NORM.DIST(AND(AK$6&gt;=$F173,AK$6&lt;=$H173)*(AJ$6-$F173+1),$J173/2,$M173,TRUE))/(1-2*_xlfn.NORM.DIST(0,$J173/2,$M173,TRUE))*$D173+($K173="Steady Growth")*(AND(AK$6&gt;=$F173,AK$6&lt;=$H173)*((AK$6-$F173+1)/($J173*($J173+1)/2)*$D173))+($K173="custom")*CustCF!AE173</f>
        <v/>
      </c>
      <c r="AL173" s="87">
        <f>($K173="Bell Curve")*(_xlfn.NORM.DIST(AND(AL$6&gt;=$F173,AL$6&lt;=$H173)*(AL$6-$F173+1),$J173/2,$M173,TRUE)-_xlfn.NORM.DIST(AND(AL$6&gt;=$F173,AL$6&lt;=$H173)*(AK$6-$F173+1),$J173/2,$M173,TRUE))/(1-2*_xlfn.NORM.DIST(0,$J173/2,$M173,TRUE))*$D173+($K173="Steady Growth")*(AND(AL$6&gt;=$F173,AL$6&lt;=$H173)*((AL$6-$F173+1)/($J173*($J173+1)/2)*$D173))+($K173="custom")*CustCF!AF173</f>
        <v/>
      </c>
      <c r="AM173" s="87">
        <f>($K173="Bell Curve")*(_xlfn.NORM.DIST(AND(AM$6&gt;=$F173,AM$6&lt;=$H173)*(AM$6-$F173+1),$J173/2,$M173,TRUE)-_xlfn.NORM.DIST(AND(AM$6&gt;=$F173,AM$6&lt;=$H173)*(AL$6-$F173+1),$J173/2,$M173,TRUE))/(1-2*_xlfn.NORM.DIST(0,$J173/2,$M173,TRUE))*$D173+($K173="Steady Growth")*(AND(AM$6&gt;=$F173,AM$6&lt;=$H173)*((AM$6-$F173+1)/($J173*($J173+1)/2)*$D173))+($K173="custom")*CustCF!AG173</f>
        <v/>
      </c>
      <c r="AN173" s="87">
        <f>($K173="Bell Curve")*(_xlfn.NORM.DIST(AND(AN$6&gt;=$F173,AN$6&lt;=$H173)*(AN$6-$F173+1),$J173/2,$M173,TRUE)-_xlfn.NORM.DIST(AND(AN$6&gt;=$F173,AN$6&lt;=$H173)*(AM$6-$F173+1),$J173/2,$M173,TRUE))/(1-2*_xlfn.NORM.DIST(0,$J173/2,$M173,TRUE))*$D173+($K173="Steady Growth")*(AND(AN$6&gt;=$F173,AN$6&lt;=$H173)*((AN$6-$F173+1)/($J173*($J173+1)/2)*$D173))+($K173="custom")*CustCF!AH173</f>
        <v/>
      </c>
      <c r="AO173" s="87">
        <f>($K173="Bell Curve")*(_xlfn.NORM.DIST(AND(AO$6&gt;=$F173,AO$6&lt;=$H173)*(AO$6-$F173+1),$J173/2,$M173,TRUE)-_xlfn.NORM.DIST(AND(AO$6&gt;=$F173,AO$6&lt;=$H173)*(AN$6-$F173+1),$J173/2,$M173,TRUE))/(1-2*_xlfn.NORM.DIST(0,$J173/2,$M173,TRUE))*$D173+($K173="Steady Growth")*(AND(AO$6&gt;=$F173,AO$6&lt;=$H173)*((AO$6-$F173+1)/($J173*($J173+1)/2)*$D173))+($K173="custom")*CustCF!AI173</f>
        <v/>
      </c>
      <c r="AP173" s="87">
        <f>($K173="Bell Curve")*(_xlfn.NORM.DIST(AND(AP$6&gt;=$F173,AP$6&lt;=$H173)*(AP$6-$F173+1),$J173/2,$M173,TRUE)-_xlfn.NORM.DIST(AND(AP$6&gt;=$F173,AP$6&lt;=$H173)*(AO$6-$F173+1),$J173/2,$M173,TRUE))/(1-2*_xlfn.NORM.DIST(0,$J173/2,$M173,TRUE))*$D173+($K173="Steady Growth")*(AND(AP$6&gt;=$F173,AP$6&lt;=$H173)*((AP$6-$F173+1)/($J173*($J173+1)/2)*$D173))+($K173="custom")*CustCF!AJ173</f>
        <v/>
      </c>
      <c r="AQ173" s="87">
        <f>($K173="Bell Curve")*(_xlfn.NORM.DIST(AND(AQ$6&gt;=$F173,AQ$6&lt;=$H173)*(AQ$6-$F173+1),$J173/2,$M173,TRUE)-_xlfn.NORM.DIST(AND(AQ$6&gt;=$F173,AQ$6&lt;=$H173)*(AP$6-$F173+1),$J173/2,$M173,TRUE))/(1-2*_xlfn.NORM.DIST(0,$J173/2,$M173,TRUE))*$D173+($K173="Steady Growth")*(AND(AQ$6&gt;=$F173,AQ$6&lt;=$H173)*((AQ$6-$F173+1)/($J173*($J173+1)/2)*$D173))+($K173="custom")*CustCF!AK173</f>
        <v/>
      </c>
      <c r="AR173" s="87">
        <f>($K173="Bell Curve")*(_xlfn.NORM.DIST(AND(AR$6&gt;=$F173,AR$6&lt;=$H173)*(AR$6-$F173+1),$J173/2,$M173,TRUE)-_xlfn.NORM.DIST(AND(AR$6&gt;=$F173,AR$6&lt;=$H173)*(AQ$6-$F173+1),$J173/2,$M173,TRUE))/(1-2*_xlfn.NORM.DIST(0,$J173/2,$M173,TRUE))*$D173+($K173="Steady Growth")*(AND(AR$6&gt;=$F173,AR$6&lt;=$H173)*((AR$6-$F173+1)/($J173*($J173+1)/2)*$D173))+($K173="custom")*CustCF!AL173</f>
        <v/>
      </c>
      <c r="AS173" s="87">
        <f>($K173="Bell Curve")*(_xlfn.NORM.DIST(AND(AS$6&gt;=$F173,AS$6&lt;=$H173)*(AS$6-$F173+1),$J173/2,$M173,TRUE)-_xlfn.NORM.DIST(AND(AS$6&gt;=$F173,AS$6&lt;=$H173)*(AR$6-$F173+1),$J173/2,$M173,TRUE))/(1-2*_xlfn.NORM.DIST(0,$J173/2,$M173,TRUE))*$D173+($K173="Steady Growth")*(AND(AS$6&gt;=$F173,AS$6&lt;=$H173)*((AS$6-$F173+1)/($J173*($J173+1)/2)*$D173))+($K173="custom")*CustCF!AM173</f>
        <v/>
      </c>
      <c r="AT173" s="87">
        <f>($K173="Bell Curve")*(_xlfn.NORM.DIST(AND(AT$6&gt;=$F173,AT$6&lt;=$H173)*(AT$6-$F173+1),$J173/2,$M173,TRUE)-_xlfn.NORM.DIST(AND(AT$6&gt;=$F173,AT$6&lt;=$H173)*(AS$6-$F173+1),$J173/2,$M173,TRUE))/(1-2*_xlfn.NORM.DIST(0,$J173/2,$M173,TRUE))*$D173+($K173="Steady Growth")*(AND(AT$6&gt;=$F173,AT$6&lt;=$H173)*((AT$6-$F173+1)/($J173*($J173+1)/2)*$D173))+($K173="custom")*CustCF!AN173</f>
        <v/>
      </c>
      <c r="AU173" s="87">
        <f>($K173="Bell Curve")*(_xlfn.NORM.DIST(AND(AU$6&gt;=$F173,AU$6&lt;=$H173)*(AU$6-$F173+1),$J173/2,$M173,TRUE)-_xlfn.NORM.DIST(AND(AU$6&gt;=$F173,AU$6&lt;=$H173)*(AT$6-$F173+1),$J173/2,$M173,TRUE))/(1-2*_xlfn.NORM.DIST(0,$J173/2,$M173,TRUE))*$D173+($K173="Steady Growth")*(AND(AU$6&gt;=$F173,AU$6&lt;=$H173)*((AU$6-$F173+1)/($J173*($J173+1)/2)*$D173))+($K173="custom")*CustCF!AO173</f>
        <v/>
      </c>
      <c r="AV173" s="87">
        <f>($K173="Bell Curve")*(_xlfn.NORM.DIST(AND(AV$6&gt;=$F173,AV$6&lt;=$H173)*(AV$6-$F173+1),$J173/2,$M173,TRUE)-_xlfn.NORM.DIST(AND(AV$6&gt;=$F173,AV$6&lt;=$H173)*(AU$6-$F173+1),$J173/2,$M173,TRUE))/(1-2*_xlfn.NORM.DIST(0,$J173/2,$M173,TRUE))*$D173+($K173="Steady Growth")*(AND(AV$6&gt;=$F173,AV$6&lt;=$H173)*((AV$6-$F173+1)/($J173*($J173+1)/2)*$D173))+($K173="custom")*CustCF!AP173</f>
        <v/>
      </c>
      <c r="AW173" s="87">
        <f>($K173="Bell Curve")*(_xlfn.NORM.DIST(AND(AW$6&gt;=$F173,AW$6&lt;=$H173)*(AW$6-$F173+1),$J173/2,$M173,TRUE)-_xlfn.NORM.DIST(AND(AW$6&gt;=$F173,AW$6&lt;=$H173)*(AV$6-$F173+1),$J173/2,$M173,TRUE))/(1-2*_xlfn.NORM.DIST(0,$J173/2,$M173,TRUE))*$D173+($K173="Steady Growth")*(AND(AW$6&gt;=$F173,AW$6&lt;=$H173)*((AW$6-$F173+1)/($J173*($J173+1)/2)*$D173))+($K173="custom")*CustCF!AQ173</f>
        <v/>
      </c>
      <c r="AX173" s="87">
        <f>($K173="Bell Curve")*(_xlfn.NORM.DIST(AND(AX$6&gt;=$F173,AX$6&lt;=$H173)*(AX$6-$F173+1),$J173/2,$M173,TRUE)-_xlfn.NORM.DIST(AND(AX$6&gt;=$F173,AX$6&lt;=$H173)*(AW$6-$F173+1),$J173/2,$M173,TRUE))/(1-2*_xlfn.NORM.DIST(0,$J173/2,$M173,TRUE))*$D173+($K173="Steady Growth")*(AND(AX$6&gt;=$F173,AX$6&lt;=$H173)*((AX$6-$F173+1)/($J173*($J173+1)/2)*$D173))+($K173="custom")*CustCF!AR173</f>
        <v/>
      </c>
      <c r="AY173" s="87">
        <f>($K173="Bell Curve")*(_xlfn.NORM.DIST(AND(AY$6&gt;=$F173,AY$6&lt;=$H173)*(AY$6-$F173+1),$J173/2,$M173,TRUE)-_xlfn.NORM.DIST(AND(AY$6&gt;=$F173,AY$6&lt;=$H173)*(AX$6-$F173+1),$J173/2,$M173,TRUE))/(1-2*_xlfn.NORM.DIST(0,$J173/2,$M173,TRUE))*$D173+($K173="Steady Growth")*(AND(AY$6&gt;=$F173,AY$6&lt;=$H173)*((AY$6-$F173+1)/($J173*($J173+1)/2)*$D173))+($K173="custom")*CustCF!AS173</f>
        <v/>
      </c>
      <c r="AZ173" s="87">
        <f>($K173="Bell Curve")*(_xlfn.NORM.DIST(AND(AZ$6&gt;=$F173,AZ$6&lt;=$H173)*(AZ$6-$F173+1),$J173/2,$M173,TRUE)-_xlfn.NORM.DIST(AND(AZ$6&gt;=$F173,AZ$6&lt;=$H173)*(AY$6-$F173+1),$J173/2,$M173,TRUE))/(1-2*_xlfn.NORM.DIST(0,$J173/2,$M173,TRUE))*$D173+($K173="Steady Growth")*(AND(AZ$6&gt;=$F173,AZ$6&lt;=$H173)*((AZ$6-$F173+1)/($J173*($J173+1)/2)*$D173))+($K173="custom")*CustCF!AT173</f>
        <v/>
      </c>
      <c r="BA173" s="87">
        <f>($K173="Bell Curve")*(_xlfn.NORM.DIST(AND(BA$6&gt;=$F173,BA$6&lt;=$H173)*(BA$6-$F173+1),$J173/2,$M173,TRUE)-_xlfn.NORM.DIST(AND(BA$6&gt;=$F173,BA$6&lt;=$H173)*(AZ$6-$F173+1),$J173/2,$M173,TRUE))/(1-2*_xlfn.NORM.DIST(0,$J173/2,$M173,TRUE))*$D173+($K173="Steady Growth")*(AND(BA$6&gt;=$F173,BA$6&lt;=$H173)*((BA$6-$F173+1)/($J173*($J173+1)/2)*$D173))+($K173="custom")*CustCF!AU173</f>
        <v/>
      </c>
      <c r="BB173" s="87">
        <f>($K173="Bell Curve")*(_xlfn.NORM.DIST(AND(BB$6&gt;=$F173,BB$6&lt;=$H173)*(BB$6-$F173+1),$J173/2,$M173,TRUE)-_xlfn.NORM.DIST(AND(BB$6&gt;=$F173,BB$6&lt;=$H173)*(BA$6-$F173+1),$J173/2,$M173,TRUE))/(1-2*_xlfn.NORM.DIST(0,$J173/2,$M173,TRUE))*$D173+($K173="Steady Growth")*(AND(BB$6&gt;=$F173,BB$6&lt;=$H173)*((BB$6-$F173+1)/($J173*($J173+1)/2)*$D173))+($K173="custom")*CustCF!AV173</f>
        <v/>
      </c>
      <c r="BC173" s="87">
        <f>($K173="Bell Curve")*(_xlfn.NORM.DIST(AND(BC$6&gt;=$F173,BC$6&lt;=$H173)*(BC$6-$F173+1),$J173/2,$M173,TRUE)-_xlfn.NORM.DIST(AND(BC$6&gt;=$F173,BC$6&lt;=$H173)*(BB$6-$F173+1),$J173/2,$M173,TRUE))/(1-2*_xlfn.NORM.DIST(0,$J173/2,$M173,TRUE))*$D173+($K173="Steady Growth")*(AND(BC$6&gt;=$F173,BC$6&lt;=$H173)*((BC$6-$F173+1)/($J173*($J173+1)/2)*$D173))+($K173="custom")*CustCF!AW173</f>
        <v/>
      </c>
      <c r="BD173" s="87">
        <f>($K173="Bell Curve")*(_xlfn.NORM.DIST(AND(BD$6&gt;=$F173,BD$6&lt;=$H173)*(BD$6-$F173+1),$J173/2,$M173,TRUE)-_xlfn.NORM.DIST(AND(BD$6&gt;=$F173,BD$6&lt;=$H173)*(BC$6-$F173+1),$J173/2,$M173,TRUE))/(1-2*_xlfn.NORM.DIST(0,$J173/2,$M173,TRUE))*$D173+($K173="Steady Growth")*(AND(BD$6&gt;=$F173,BD$6&lt;=$H173)*((BD$6-$F173+1)/($J173*($J173+1)/2)*$D173))+($K173="custom")*CustCF!AX173</f>
        <v/>
      </c>
      <c r="BE173" s="87">
        <f>($K173="Bell Curve")*(_xlfn.NORM.DIST(AND(BE$6&gt;=$F173,BE$6&lt;=$H173)*(BE$6-$F173+1),$J173/2,$M173,TRUE)-_xlfn.NORM.DIST(AND(BE$6&gt;=$F173,BE$6&lt;=$H173)*(BD$6-$F173+1),$J173/2,$M173,TRUE))/(1-2*_xlfn.NORM.DIST(0,$J173/2,$M173,TRUE))*$D173+($K173="Steady Growth")*(AND(BE$6&gt;=$F173,BE$6&lt;=$H173)*((BE$6-$F173+1)/($J173*($J173+1)/2)*$D173))+($K173="custom")*CustCF!AY173</f>
        <v/>
      </c>
      <c r="BF173" s="87">
        <f>($K173="Bell Curve")*(_xlfn.NORM.DIST(AND(BF$6&gt;=$F173,BF$6&lt;=$H173)*(BF$6-$F173+1),$J173/2,$M173,TRUE)-_xlfn.NORM.DIST(AND(BF$6&gt;=$F173,BF$6&lt;=$H173)*(BE$6-$F173+1),$J173/2,$M173,TRUE))/(1-2*_xlfn.NORM.DIST(0,$J173/2,$M173,TRUE))*$D173+($K173="Steady Growth")*(AND(BF$6&gt;=$F173,BF$6&lt;=$H173)*((BF$6-$F173+1)/($J173*($J173+1)/2)*$D173))+($K173="custom")*CustCF!AZ173</f>
        <v/>
      </c>
      <c r="BG173" s="87">
        <f>($K173="Bell Curve")*(_xlfn.NORM.DIST(AND(BG$6&gt;=$F173,BG$6&lt;=$H173)*(BG$6-$F173+1),$J173/2,$M173,TRUE)-_xlfn.NORM.DIST(AND(BG$6&gt;=$F173,BG$6&lt;=$H173)*(BF$6-$F173+1),$J173/2,$M173,TRUE))/(1-2*_xlfn.NORM.DIST(0,$J173/2,$M173,TRUE))*$D173+($K173="Steady Growth")*(AND(BG$6&gt;=$F173,BG$6&lt;=$H173)*((BG$6-$F173+1)/($J173*($J173+1)/2)*$D173))+($K173="custom")*CustCF!BA173</f>
        <v/>
      </c>
      <c r="BH173" s="87">
        <f>($K173="Bell Curve")*(_xlfn.NORM.DIST(AND(BH$6&gt;=$F173,BH$6&lt;=$H173)*(BH$6-$F173+1),$J173/2,$M173,TRUE)-_xlfn.NORM.DIST(AND(BH$6&gt;=$F173,BH$6&lt;=$H173)*(BG$6-$F173+1),$J173/2,$M173,TRUE))/(1-2*_xlfn.NORM.DIST(0,$J173/2,$M173,TRUE))*$D173+($K173="Steady Growth")*(AND(BH$6&gt;=$F173,BH$6&lt;=$H173)*((BH$6-$F173+1)/($J173*($J173+1)/2)*$D173))+($K173="custom")*CustCF!BB173</f>
        <v/>
      </c>
      <c r="BI173" s="87">
        <f>($K173="Bell Curve")*(_xlfn.NORM.DIST(AND(BI$6&gt;=$F173,BI$6&lt;=$H173)*(BI$6-$F173+1),$J173/2,$M173,TRUE)-_xlfn.NORM.DIST(AND(BI$6&gt;=$F173,BI$6&lt;=$H173)*(BH$6-$F173+1),$J173/2,$M173,TRUE))/(1-2*_xlfn.NORM.DIST(0,$J173/2,$M173,TRUE))*$D173+($K173="Steady Growth")*(AND(BI$6&gt;=$F173,BI$6&lt;=$H173)*((BI$6-$F173+1)/($J173*($J173+1)/2)*$D173))+($K173="custom")*CustCF!BC173</f>
        <v/>
      </c>
      <c r="BJ173" s="87">
        <f>($K173="Bell Curve")*(_xlfn.NORM.DIST(AND(BJ$6&gt;=$F173,BJ$6&lt;=$H173)*(BJ$6-$F173+1),$J173/2,$M173,TRUE)-_xlfn.NORM.DIST(AND(BJ$6&gt;=$F173,BJ$6&lt;=$H173)*(BI$6-$F173+1),$J173/2,$M173,TRUE))/(1-2*_xlfn.NORM.DIST(0,$J173/2,$M173,TRUE))*$D173+($K173="Steady Growth")*(AND(BJ$6&gt;=$F173,BJ$6&lt;=$H173)*((BJ$6-$F173+1)/($J173*($J173+1)/2)*$D173))+($K173="custom")*CustCF!BD173</f>
        <v/>
      </c>
      <c r="BK173" s="87">
        <f>($K173="Bell Curve")*(_xlfn.NORM.DIST(AND(BK$6&gt;=$F173,BK$6&lt;=$H173)*(BK$6-$F173+1),$J173/2,$M173,TRUE)-_xlfn.NORM.DIST(AND(BK$6&gt;=$F173,BK$6&lt;=$H173)*(BJ$6-$F173+1),$J173/2,$M173,TRUE))/(1-2*_xlfn.NORM.DIST(0,$J173/2,$M173,TRUE))*$D173+($K173="Steady Growth")*(AND(BK$6&gt;=$F173,BK$6&lt;=$H173)*((BK$6-$F173+1)/($J173*($J173+1)/2)*$D173))+($K173="custom")*CustCF!BE173</f>
        <v/>
      </c>
      <c r="BL173" s="87">
        <f>($K173="Bell Curve")*(_xlfn.NORM.DIST(AND(BL$6&gt;=$F173,BL$6&lt;=$H173)*(BL$6-$F173+1),$J173/2,$M173,TRUE)-_xlfn.NORM.DIST(AND(BL$6&gt;=$F173,BL$6&lt;=$H173)*(BK$6-$F173+1),$J173/2,$M173,TRUE))/(1-2*_xlfn.NORM.DIST(0,$J173/2,$M173,TRUE))*$D173+($K173="Steady Growth")*(AND(BL$6&gt;=$F173,BL$6&lt;=$H173)*((BL$6-$F173+1)/($J173*($J173+1)/2)*$D173))+($K173="custom")*CustCF!BF173</f>
        <v/>
      </c>
      <c r="BM173" s="87">
        <f>($K173="Bell Curve")*(_xlfn.NORM.DIST(AND(BM$6&gt;=$F173,BM$6&lt;=$H173)*(BM$6-$F173+1),$J173/2,$M173,TRUE)-_xlfn.NORM.DIST(AND(BM$6&gt;=$F173,BM$6&lt;=$H173)*(BL$6-$F173+1),$J173/2,$M173,TRUE))/(1-2*_xlfn.NORM.DIST(0,$J173/2,$M173,TRUE))*$D173+($K173="Steady Growth")*(AND(BM$6&gt;=$F173,BM$6&lt;=$H173)*((BM$6-$F173+1)/($J173*($J173+1)/2)*$D173))+($K173="custom")*CustCF!BG173</f>
        <v/>
      </c>
      <c r="BN173" s="87">
        <f>($K173="Bell Curve")*(_xlfn.NORM.DIST(AND(BN$6&gt;=$F173,BN$6&lt;=$H173)*(BN$6-$F173+1),$J173/2,$M173,TRUE)-_xlfn.NORM.DIST(AND(BN$6&gt;=$F173,BN$6&lt;=$H173)*(BM$6-$F173+1),$J173/2,$M173,TRUE))/(1-2*_xlfn.NORM.DIST(0,$J173/2,$M173,TRUE))*$D173+($K173="Steady Growth")*(AND(BN$6&gt;=$F173,BN$6&lt;=$H173)*((BN$6-$F173+1)/($J173*($J173+1)/2)*$D173))+($K173="custom")*CustCF!BH173</f>
        <v/>
      </c>
      <c r="BO173" s="87">
        <f>($K173="Bell Curve")*(_xlfn.NORM.DIST(AND(BO$6&gt;=$F173,BO$6&lt;=$H173)*(BO$6-$F173+1),$J173/2,$M173,TRUE)-_xlfn.NORM.DIST(AND(BO$6&gt;=$F173,BO$6&lt;=$H173)*(BN$6-$F173+1),$J173/2,$M173,TRUE))/(1-2*_xlfn.NORM.DIST(0,$J173/2,$M173,TRUE))*$D173+($K173="Steady Growth")*(AND(BO$6&gt;=$F173,BO$6&lt;=$H173)*((BO$6-$F173+1)/($J173*($J173+1)/2)*$D173))+($K173="custom")*CustCF!BI173</f>
        <v/>
      </c>
      <c r="BP173" s="87">
        <f>($K173="Bell Curve")*(_xlfn.NORM.DIST(AND(BP$6&gt;=$F173,BP$6&lt;=$H173)*(BP$6-$F173+1),$J173/2,$M173,TRUE)-_xlfn.NORM.DIST(AND(BP$6&gt;=$F173,BP$6&lt;=$H173)*(BO$6-$F173+1),$J173/2,$M173,TRUE))/(1-2*_xlfn.NORM.DIST(0,$J173/2,$M173,TRUE))*$D173+($K173="Steady Growth")*(AND(BP$6&gt;=$F173,BP$6&lt;=$H173)*((BP$6-$F173+1)/($J173*($J173+1)/2)*$D173))+($K173="custom")*CustCF!BJ173</f>
        <v/>
      </c>
      <c r="BQ173" s="87">
        <f>($K173="Bell Curve")*(_xlfn.NORM.DIST(AND(BQ$6&gt;=$F173,BQ$6&lt;=$H173)*(BQ$6-$F173+1),$J173/2,$M173,TRUE)-_xlfn.NORM.DIST(AND(BQ$6&gt;=$F173,BQ$6&lt;=$H173)*(BP$6-$F173+1),$J173/2,$M173,TRUE))/(1-2*_xlfn.NORM.DIST(0,$J173/2,$M173,TRUE))*$D173+($K173="Steady Growth")*(AND(BQ$6&gt;=$F173,BQ$6&lt;=$H173)*((BQ$6-$F173+1)/($J173*($J173+1)/2)*$D173))+($K173="custom")*CustCF!BK173</f>
        <v/>
      </c>
      <c r="BR173" s="87">
        <f>($K173="Bell Curve")*(_xlfn.NORM.DIST(AND(BR$6&gt;=$F173,BR$6&lt;=$H173)*(BR$6-$F173+1),$J173/2,$M173,TRUE)-_xlfn.NORM.DIST(AND(BR$6&gt;=$F173,BR$6&lt;=$H173)*(BQ$6-$F173+1),$J173/2,$M173,TRUE))/(1-2*_xlfn.NORM.DIST(0,$J173/2,$M173,TRUE))*$D173+($K173="Steady Growth")*(AND(BR$6&gt;=$F173,BR$6&lt;=$H173)*((BR$6-$F173+1)/($J173*($J173+1)/2)*$D173))+($K173="custom")*CustCF!BL173</f>
        <v/>
      </c>
      <c r="BS173" s="87">
        <f>($K173="Bell Curve")*(_xlfn.NORM.DIST(AND(BS$6&gt;=$F173,BS$6&lt;=$H173)*(BS$6-$F173+1),$J173/2,$M173,TRUE)-_xlfn.NORM.DIST(AND(BS$6&gt;=$F173,BS$6&lt;=$H173)*(BR$6-$F173+1),$J173/2,$M173,TRUE))/(1-2*_xlfn.NORM.DIST(0,$J173/2,$M173,TRUE))*$D173+($K173="Steady Growth")*(AND(BS$6&gt;=$F173,BS$6&lt;=$H173)*((BS$6-$F173+1)/($J173*($J173+1)/2)*$D173))+($K173="custom")*CustCF!BM173</f>
        <v/>
      </c>
      <c r="BT173" s="87">
        <f>($K173="Bell Curve")*(_xlfn.NORM.DIST(AND(BT$6&gt;=$F173,BT$6&lt;=$H173)*(BT$6-$F173+1),$J173/2,$M173,TRUE)-_xlfn.NORM.DIST(AND(BT$6&gt;=$F173,BT$6&lt;=$H173)*(BS$6-$F173+1),$J173/2,$M173,TRUE))/(1-2*_xlfn.NORM.DIST(0,$J173/2,$M173,TRUE))*$D173+($K173="Steady Growth")*(AND(BT$6&gt;=$F173,BT$6&lt;=$H173)*((BT$6-$F173+1)/($J173*($J173+1)/2)*$D173))+($K173="custom")*CustCF!BN173</f>
        <v/>
      </c>
      <c r="BU173" s="87">
        <f>($K173="Bell Curve")*(_xlfn.NORM.DIST(AND(BU$6&gt;=$F173,BU$6&lt;=$H173)*(BU$6-$F173+1),$J173/2,$M173,TRUE)-_xlfn.NORM.DIST(AND(BU$6&gt;=$F173,BU$6&lt;=$H173)*(BT$6-$F173+1),$J173/2,$M173,TRUE))/(1-2*_xlfn.NORM.DIST(0,$J173/2,$M173,TRUE))*$D173+($K173="Steady Growth")*(AND(BU$6&gt;=$F173,BU$6&lt;=$H173)*((BU$6-$F173+1)/($J173*($J173+1)/2)*$D173))+($K173="custom")*CustCF!BO173</f>
        <v/>
      </c>
      <c r="BV173" s="87">
        <f>($K173="Bell Curve")*(_xlfn.NORM.DIST(AND(BV$6&gt;=$F173,BV$6&lt;=$H173)*(BV$6-$F173+1),$J173/2,$M173,TRUE)-_xlfn.NORM.DIST(AND(BV$6&gt;=$F173,BV$6&lt;=$H173)*(BU$6-$F173+1),$J173/2,$M173,TRUE))/(1-2*_xlfn.NORM.DIST(0,$J173/2,$M173,TRUE))*$D173+($K173="Steady Growth")*(AND(BV$6&gt;=$F173,BV$6&lt;=$H173)*((BV$6-$F173+1)/($J173*($J173+1)/2)*$D173))+($K173="custom")*CustCF!BP173</f>
        <v/>
      </c>
      <c r="BW173" s="87">
        <f>($K173="Bell Curve")*(_xlfn.NORM.DIST(AND(BW$6&gt;=$F173,BW$6&lt;=$H173)*(BW$6-$F173+1),$J173/2,$M173,TRUE)-_xlfn.NORM.DIST(AND(BW$6&gt;=$F173,BW$6&lt;=$H173)*(BV$6-$F173+1),$J173/2,$M173,TRUE))/(1-2*_xlfn.NORM.DIST(0,$J173/2,$M173,TRUE))*$D173+($K173="Steady Growth")*(AND(BW$6&gt;=$F173,BW$6&lt;=$H173)*((BW$6-$F173+1)/($J173*($J173+1)/2)*$D173))+($K173="custom")*CustCF!BQ173</f>
        <v/>
      </c>
      <c r="BX173" s="87">
        <f>($K173="Bell Curve")*(_xlfn.NORM.DIST(AND(BX$6&gt;=$F173,BX$6&lt;=$H173)*(BX$6-$F173+1),$J173/2,$M173,TRUE)-_xlfn.NORM.DIST(AND(BX$6&gt;=$F173,BX$6&lt;=$H173)*(BW$6-$F173+1),$J173/2,$M173,TRUE))/(1-2*_xlfn.NORM.DIST(0,$J173/2,$M173,TRUE))*$D173+($K173="Steady Growth")*(AND(BX$6&gt;=$F173,BX$6&lt;=$H173)*((BX$6-$F173+1)/($J173*($J173+1)/2)*$D173))+($K173="custom")*CustCF!BR173</f>
        <v/>
      </c>
      <c r="BY173" s="87">
        <f>($K173="Bell Curve")*(_xlfn.NORM.DIST(AND(BY$6&gt;=$F173,BY$6&lt;=$H173)*(BY$6-$F173+1),$J173/2,$M173,TRUE)-_xlfn.NORM.DIST(AND(BY$6&gt;=$F173,BY$6&lt;=$H173)*(BX$6-$F173+1),$J173/2,$M173,TRUE))/(1-2*_xlfn.NORM.DIST(0,$J173/2,$M173,TRUE))*$D173+($K173="Steady Growth")*(AND(BY$6&gt;=$F173,BY$6&lt;=$H173)*((BY$6-$F173+1)/($J173*($J173+1)/2)*$D173))+($K173="custom")*CustCF!BS173</f>
        <v/>
      </c>
      <c r="BZ173" s="87">
        <f>($K173="Bell Curve")*(_xlfn.NORM.DIST(AND(BZ$6&gt;=$F173,BZ$6&lt;=$H173)*(BZ$6-$F173+1),$J173/2,$M173,TRUE)-_xlfn.NORM.DIST(AND(BZ$6&gt;=$F173,BZ$6&lt;=$H173)*(BY$6-$F173+1),$J173/2,$M173,TRUE))/(1-2*_xlfn.NORM.DIST(0,$J173/2,$M173,TRUE))*$D173+($K173="Steady Growth")*(AND(BZ$6&gt;=$F173,BZ$6&lt;=$H173)*((BZ$6-$F173+1)/($J173*($J173+1)/2)*$D173))+($K173="custom")*CustCF!BT173</f>
        <v/>
      </c>
      <c r="CA173" s="87">
        <f>($K173="Bell Curve")*(_xlfn.NORM.DIST(AND(CA$6&gt;=$F173,CA$6&lt;=$H173)*(CA$6-$F173+1),$J173/2,$M173,TRUE)-_xlfn.NORM.DIST(AND(CA$6&gt;=$F173,CA$6&lt;=$H173)*(BZ$6-$F173+1),$J173/2,$M173,TRUE))/(1-2*_xlfn.NORM.DIST(0,$J173/2,$M173,TRUE))*$D173+($K173="Steady Growth")*(AND(CA$6&gt;=$F173,CA$6&lt;=$H173)*((CA$6-$F173+1)/($J173*($J173+1)/2)*$D173))+($K173="custom")*CustCF!BU173</f>
        <v/>
      </c>
      <c r="CB173" s="87">
        <f>($K173="Bell Curve")*(_xlfn.NORM.DIST(AND(CB$6&gt;=$F173,CB$6&lt;=$H173)*(CB$6-$F173+1),$J173/2,$M173,TRUE)-_xlfn.NORM.DIST(AND(CB$6&gt;=$F173,CB$6&lt;=$H173)*(CA$6-$F173+1),$J173/2,$M173,TRUE))/(1-2*_xlfn.NORM.DIST(0,$J173/2,$M173,TRUE))*$D173+($K173="Steady Growth")*(AND(CB$6&gt;=$F173,CB$6&lt;=$H173)*((CB$6-$F173+1)/($J173*($J173+1)/2)*$D173))+($K173="custom")*CustCF!BV173</f>
        <v/>
      </c>
      <c r="CC173" s="87">
        <f>($K173="Bell Curve")*(_xlfn.NORM.DIST(AND(CC$6&gt;=$F173,CC$6&lt;=$H173)*(CC$6-$F173+1),$J173/2,$M173,TRUE)-_xlfn.NORM.DIST(AND(CC$6&gt;=$F173,CC$6&lt;=$H173)*(CB$6-$F173+1),$J173/2,$M173,TRUE))/(1-2*_xlfn.NORM.DIST(0,$J173/2,$M173,TRUE))*$D173+($K173="Steady Growth")*(AND(CC$6&gt;=$F173,CC$6&lt;=$H173)*((CC$6-$F173+1)/($J173*($J173+1)/2)*$D173))+($K173="custom")*CustCF!BW173</f>
        <v/>
      </c>
      <c r="CD173" s="87">
        <f>($K173="Bell Curve")*(_xlfn.NORM.DIST(AND(CD$6&gt;=$F173,CD$6&lt;=$H173)*(CD$6-$F173+1),$J173/2,$M173,TRUE)-_xlfn.NORM.DIST(AND(CD$6&gt;=$F173,CD$6&lt;=$H173)*(CC$6-$F173+1),$J173/2,$M173,TRUE))/(1-2*_xlfn.NORM.DIST(0,$J173/2,$M173,TRUE))*$D173+($K173="Steady Growth")*(AND(CD$6&gt;=$F173,CD$6&lt;=$H173)*((CD$6-$F173+1)/($J173*($J173+1)/2)*$D173))+($K173="custom")*CustCF!BX173</f>
        <v/>
      </c>
      <c r="CE173" s="87">
        <f>($K173="Bell Curve")*(_xlfn.NORM.DIST(AND(CE$6&gt;=$F173,CE$6&lt;=$H173)*(CE$6-$F173+1),$J173/2,$M173,TRUE)-_xlfn.NORM.DIST(AND(CE$6&gt;=$F173,CE$6&lt;=$H173)*(CD$6-$F173+1),$J173/2,$M173,TRUE))/(1-2*_xlfn.NORM.DIST(0,$J173/2,$M173,TRUE))*$D173+($K173="Steady Growth")*(AND(CE$6&gt;=$F173,CE$6&lt;=$H173)*((CE$6-$F173+1)/($J173*($J173+1)/2)*$D173))+($K173="custom")*CustCF!BY173</f>
        <v/>
      </c>
      <c r="CF173" s="87">
        <f>($K173="Bell Curve")*(_xlfn.NORM.DIST(AND(CF$6&gt;=$F173,CF$6&lt;=$H173)*(CF$6-$F173+1),$J173/2,$M173,TRUE)-_xlfn.NORM.DIST(AND(CF$6&gt;=$F173,CF$6&lt;=$H173)*(CE$6-$F173+1),$J173/2,$M173,TRUE))/(1-2*_xlfn.NORM.DIST(0,$J173/2,$M173,TRUE))*$D173+($K173="Steady Growth")*(AND(CF$6&gt;=$F173,CF$6&lt;=$H173)*((CF$6-$F173+1)/($J173*($J173+1)/2)*$D173))+($K173="custom")*CustCF!BZ173</f>
        <v/>
      </c>
      <c r="CG173" s="87">
        <f>($K173="Bell Curve")*(_xlfn.NORM.DIST(AND(CG$6&gt;=$F173,CG$6&lt;=$H173)*(CG$6-$F173+1),$J173/2,$M173,TRUE)-_xlfn.NORM.DIST(AND(CG$6&gt;=$F173,CG$6&lt;=$H173)*(CF$6-$F173+1),$J173/2,$M173,TRUE))/(1-2*_xlfn.NORM.DIST(0,$J173/2,$M173,TRUE))*$D173+($K173="Steady Growth")*(AND(CG$6&gt;=$F173,CG$6&lt;=$H173)*((CG$6-$F173+1)/($J173*($J173+1)/2)*$D173))+($K173="custom")*CustCF!CA173</f>
        <v/>
      </c>
      <c r="CH173" s="87">
        <f>($K173="Bell Curve")*(_xlfn.NORM.DIST(AND(CH$6&gt;=$F173,CH$6&lt;=$H173)*(CH$6-$F173+1),$J173/2,$M173,TRUE)-_xlfn.NORM.DIST(AND(CH$6&gt;=$F173,CH$6&lt;=$H173)*(CG$6-$F173+1),$J173/2,$M173,TRUE))/(1-2*_xlfn.NORM.DIST(0,$J173/2,$M173,TRUE))*$D173+($K173="Steady Growth")*(AND(CH$6&gt;=$F173,CH$6&lt;=$H173)*((CH$6-$F173+1)/($J173*($J173+1)/2)*$D173))+($K173="custom")*CustCF!CB173</f>
        <v/>
      </c>
      <c r="CI173" s="87">
        <f>($K173="Bell Curve")*(_xlfn.NORM.DIST(AND(CI$6&gt;=$F173,CI$6&lt;=$H173)*(CI$6-$F173+1),$J173/2,$M173,TRUE)-_xlfn.NORM.DIST(AND(CI$6&gt;=$F173,CI$6&lt;=$H173)*(CH$6-$F173+1),$J173/2,$M173,TRUE))/(1-2*_xlfn.NORM.DIST(0,$J173/2,$M173,TRUE))*$D173+($K173="Steady Growth")*(AND(CI$6&gt;=$F173,CI$6&lt;=$H173)*((CI$6-$F173+1)/($J173*($J173+1)/2)*$D173))+($K173="custom")*CustCF!CC173</f>
        <v/>
      </c>
      <c r="CJ173" s="87">
        <f>($K173="Bell Curve")*(_xlfn.NORM.DIST(AND(CJ$6&gt;=$F173,CJ$6&lt;=$H173)*(CJ$6-$F173+1),$J173/2,$M173,TRUE)-_xlfn.NORM.DIST(AND(CJ$6&gt;=$F173,CJ$6&lt;=$H173)*(CI$6-$F173+1),$J173/2,$M173,TRUE))/(1-2*_xlfn.NORM.DIST(0,$J173/2,$M173,TRUE))*$D173+($K173="Steady Growth")*(AND(CJ$6&gt;=$F173,CJ$6&lt;=$H173)*((CJ$6-$F173+1)/($J173*($J173+1)/2)*$D173))+($K173="custom")*CustCF!CD173</f>
        <v/>
      </c>
      <c r="CK173" s="87">
        <f>($K173="Bell Curve")*(_xlfn.NORM.DIST(AND(CK$6&gt;=$F173,CK$6&lt;=$H173)*(CK$6-$F173+1),$J173/2,$M173,TRUE)-_xlfn.NORM.DIST(AND(CK$6&gt;=$F173,CK$6&lt;=$H173)*(CJ$6-$F173+1),$J173/2,$M173,TRUE))/(1-2*_xlfn.NORM.DIST(0,$J173/2,$M173,TRUE))*$D173+($K173="Steady Growth")*(AND(CK$6&gt;=$F173,CK$6&lt;=$H173)*((CK$6-$F173+1)/($J173*($J173+1)/2)*$D173))+($K173="custom")*CustCF!CE173</f>
        <v/>
      </c>
      <c r="CL173" s="87">
        <f>($K173="Bell Curve")*(_xlfn.NORM.DIST(AND(CL$6&gt;=$F173,CL$6&lt;=$H173)*(CL$6-$F173+1),$J173/2,$M173,TRUE)-_xlfn.NORM.DIST(AND(CL$6&gt;=$F173,CL$6&lt;=$H173)*(CK$6-$F173+1),$J173/2,$M173,TRUE))/(1-2*_xlfn.NORM.DIST(0,$J173/2,$M173,TRUE))*$D173+($K173="Steady Growth")*(AND(CL$6&gt;=$F173,CL$6&lt;=$H173)*((CL$6-$F173+1)/($J173*($J173+1)/2)*$D173))+($K173="custom")*CustCF!CF173</f>
        <v/>
      </c>
      <c r="CM173" s="87">
        <f>($K173="Bell Curve")*(_xlfn.NORM.DIST(AND(CM$6&gt;=$F173,CM$6&lt;=$H173)*(CM$6-$F173+1),$J173/2,$M173,TRUE)-_xlfn.NORM.DIST(AND(CM$6&gt;=$F173,CM$6&lt;=$H173)*(CL$6-$F173+1),$J173/2,$M173,TRUE))/(1-2*_xlfn.NORM.DIST(0,$J173/2,$M173,TRUE))*$D173+($K173="Steady Growth")*(AND(CM$6&gt;=$F173,CM$6&lt;=$H173)*((CM$6-$F173+1)/($J173*($J173+1)/2)*$D173))+($K173="custom")*CustCF!CG173</f>
        <v/>
      </c>
      <c r="CN173" s="87">
        <f>($K173="Bell Curve")*(_xlfn.NORM.DIST(AND(CN$6&gt;=$F173,CN$6&lt;=$H173)*(CN$6-$F173+1),$J173/2,$M173,TRUE)-_xlfn.NORM.DIST(AND(CN$6&gt;=$F173,CN$6&lt;=$H173)*(CM$6-$F173+1),$J173/2,$M173,TRUE))/(1-2*_xlfn.NORM.DIST(0,$J173/2,$M173,TRUE))*$D173+($K173="Steady Growth")*(AND(CN$6&gt;=$F173,CN$6&lt;=$H173)*((CN$6-$F173+1)/($J173*($J173+1)/2)*$D173))+($K173="custom")*CustCF!CH173</f>
        <v/>
      </c>
      <c r="CO173" s="87">
        <f>($K173="Bell Curve")*(_xlfn.NORM.DIST(AND(CO$6&gt;=$F173,CO$6&lt;=$H173)*(CO$6-$F173+1),$J173/2,$M173,TRUE)-_xlfn.NORM.DIST(AND(CO$6&gt;=$F173,CO$6&lt;=$H173)*(CN$6-$F173+1),$J173/2,$M173,TRUE))/(1-2*_xlfn.NORM.DIST(0,$J173/2,$M173,TRUE))*$D173+($K173="Steady Growth")*(AND(CO$6&gt;=$F173,CO$6&lt;=$H173)*((CO$6-$F173+1)/($J173*($J173+1)/2)*$D173))+($K173="custom")*CustCF!CI173</f>
        <v/>
      </c>
      <c r="CP173" s="87">
        <f>($K173="Bell Curve")*(_xlfn.NORM.DIST(AND(CP$6&gt;=$F173,CP$6&lt;=$H173)*(CP$6-$F173+1),$J173/2,$M173,TRUE)-_xlfn.NORM.DIST(AND(CP$6&gt;=$F173,CP$6&lt;=$H173)*(CO$6-$F173+1),$J173/2,$M173,TRUE))/(1-2*_xlfn.NORM.DIST(0,$J173/2,$M173,TRUE))*$D173+($K173="Steady Growth")*(AND(CP$6&gt;=$F173,CP$6&lt;=$H173)*((CP$6-$F173+1)/($J173*($J173+1)/2)*$D173))+($K173="custom")*CustCF!CJ173</f>
        <v/>
      </c>
      <c r="CQ173" s="87">
        <f>($K173="Bell Curve")*(_xlfn.NORM.DIST(AND(CQ$6&gt;=$F173,CQ$6&lt;=$H173)*(CQ$6-$F173+1),$J173/2,$M173,TRUE)-_xlfn.NORM.DIST(AND(CQ$6&gt;=$F173,CQ$6&lt;=$H173)*(CP$6-$F173+1),$J173/2,$M173,TRUE))/(1-2*_xlfn.NORM.DIST(0,$J173/2,$M173,TRUE))*$D173+($K173="Steady Growth")*(AND(CQ$6&gt;=$F173,CQ$6&lt;=$H173)*((CQ$6-$F173+1)/($J173*($J173+1)/2)*$D173))+($K173="custom")*CustCF!CK173</f>
        <v/>
      </c>
      <c r="CR173" s="87">
        <f>($K173="Bell Curve")*(_xlfn.NORM.DIST(AND(CR$6&gt;=$F173,CR$6&lt;=$H173)*(CR$6-$F173+1),$J173/2,$M173,TRUE)-_xlfn.NORM.DIST(AND(CR$6&gt;=$F173,CR$6&lt;=$H173)*(CQ$6-$F173+1),$J173/2,$M173,TRUE))/(1-2*_xlfn.NORM.DIST(0,$J173/2,$M173,TRUE))*$D173+($K173="Steady Growth")*(AND(CR$6&gt;=$F173,CR$6&lt;=$H173)*((CR$6-$F173+1)/($J173*($J173+1)/2)*$D173))+($K173="custom")*CustCF!CL173</f>
        <v/>
      </c>
      <c r="CS173" s="87">
        <f>($K173="Bell Curve")*(_xlfn.NORM.DIST(AND(CS$6&gt;=$F173,CS$6&lt;=$H173)*(CS$6-$F173+1),$J173/2,$M173,TRUE)-_xlfn.NORM.DIST(AND(CS$6&gt;=$F173,CS$6&lt;=$H173)*(CR$6-$F173+1),$J173/2,$M173,TRUE))/(1-2*_xlfn.NORM.DIST(0,$J173/2,$M173,TRUE))*$D173+($K173="Steady Growth")*(AND(CS$6&gt;=$F173,CS$6&lt;=$H173)*((CS$6-$F173+1)/($J173*($J173+1)/2)*$D173))+($K173="custom")*CustCF!CM173</f>
        <v/>
      </c>
      <c r="CT173" s="87">
        <f>($K173="Bell Curve")*(_xlfn.NORM.DIST(AND(CT$6&gt;=$F173,CT$6&lt;=$H173)*(CT$6-$F173+1),$J173/2,$M173,TRUE)-_xlfn.NORM.DIST(AND(CT$6&gt;=$F173,CT$6&lt;=$H173)*(CS$6-$F173+1),$J173/2,$M173,TRUE))/(1-2*_xlfn.NORM.DIST(0,$J173/2,$M173,TRUE))*$D173+($K173="Steady Growth")*(AND(CT$6&gt;=$F173,CT$6&lt;=$H173)*((CT$6-$F173+1)/($J173*($J173+1)/2)*$D173))+($K173="custom")*CustCF!CN173</f>
        <v/>
      </c>
      <c r="CU173" s="87">
        <f>($K173="Bell Curve")*(_xlfn.NORM.DIST(AND(CU$6&gt;=$F173,CU$6&lt;=$H173)*(CU$6-$F173+1),$J173/2,$M173,TRUE)-_xlfn.NORM.DIST(AND(CU$6&gt;=$F173,CU$6&lt;=$H173)*(CT$6-$F173+1),$J173/2,$M173,TRUE))/(1-2*_xlfn.NORM.DIST(0,$J173/2,$M173,TRUE))*$D173+($K173="Steady Growth")*(AND(CU$6&gt;=$F173,CU$6&lt;=$H173)*((CU$6-$F173+1)/($J173*($J173+1)/2)*$D173))+($K173="custom")*CustCF!CO173</f>
        <v/>
      </c>
      <c r="CV173" s="87">
        <f>($K173="Bell Curve")*(_xlfn.NORM.DIST(AND(CV$6&gt;=$F173,CV$6&lt;=$H173)*(CV$6-$F173+1),$J173/2,$M173,TRUE)-_xlfn.NORM.DIST(AND(CV$6&gt;=$F173,CV$6&lt;=$H173)*(CU$6-$F173+1),$J173/2,$M173,TRUE))/(1-2*_xlfn.NORM.DIST(0,$J173/2,$M173,TRUE))*$D173+($K173="Steady Growth")*(AND(CV$6&gt;=$F173,CV$6&lt;=$H173)*((CV$6-$F173+1)/($J173*($J173+1)/2)*$D173))+($K173="custom")*CustCF!CP173</f>
        <v/>
      </c>
      <c r="CW173" s="87">
        <f>($K173="Bell Curve")*(_xlfn.NORM.DIST(AND(CW$6&gt;=$F173,CW$6&lt;=$H173)*(CW$6-$F173+1),$J173/2,$M173,TRUE)-_xlfn.NORM.DIST(AND(CW$6&gt;=$F173,CW$6&lt;=$H173)*(CV$6-$F173+1),$J173/2,$M173,TRUE))/(1-2*_xlfn.NORM.DIST(0,$J173/2,$M173,TRUE))*$D173+($K173="Steady Growth")*(AND(CW$6&gt;=$F173,CW$6&lt;=$H173)*((CW$6-$F173+1)/($J173*($J173+1)/2)*$D173))+($K173="custom")*CustCF!CQ173</f>
        <v/>
      </c>
      <c r="CX173" s="87">
        <f>($K173="Bell Curve")*(_xlfn.NORM.DIST(AND(CX$6&gt;=$F173,CX$6&lt;=$H173)*(CX$6-$F173+1),$J173/2,$M173,TRUE)-_xlfn.NORM.DIST(AND(CX$6&gt;=$F173,CX$6&lt;=$H173)*(CW$6-$F173+1),$J173/2,$M173,TRUE))/(1-2*_xlfn.NORM.DIST(0,$J173/2,$M173,TRUE))*$D173+($K173="Steady Growth")*(AND(CX$6&gt;=$F173,CX$6&lt;=$H173)*((CX$6-$F173+1)/($J173*($J173+1)/2)*$D173))+($K173="custom")*CustCF!CR173</f>
        <v/>
      </c>
      <c r="CY173" s="87">
        <f>($K173="Bell Curve")*(_xlfn.NORM.DIST(AND(CY$6&gt;=$F173,CY$6&lt;=$H173)*(CY$6-$F173+1),$J173/2,$M173,TRUE)-_xlfn.NORM.DIST(AND(CY$6&gt;=$F173,CY$6&lt;=$H173)*(CX$6-$F173+1),$J173/2,$M173,TRUE))/(1-2*_xlfn.NORM.DIST(0,$J173/2,$M173,TRUE))*$D173+($K173="Steady Growth")*(AND(CY$6&gt;=$F173,CY$6&lt;=$H173)*((CY$6-$F173+1)/($J173*($J173+1)/2)*$D173))+($K173="custom")*CustCF!CS173</f>
        <v/>
      </c>
      <c r="CZ173" s="87">
        <f>($K173="Bell Curve")*(_xlfn.NORM.DIST(AND(CZ$6&gt;=$F173,CZ$6&lt;=$H173)*(CZ$6-$F173+1),$J173/2,$M173,TRUE)-_xlfn.NORM.DIST(AND(CZ$6&gt;=$F173,CZ$6&lt;=$H173)*(CY$6-$F173+1),$J173/2,$M173,TRUE))/(1-2*_xlfn.NORM.DIST(0,$J173/2,$M173,TRUE))*$D173+($K173="Steady Growth")*(AND(CZ$6&gt;=$F173,CZ$6&lt;=$H173)*((CZ$6-$F173+1)/($J173*($J173+1)/2)*$D173))+($K173="custom")*CustCF!CT173</f>
        <v/>
      </c>
      <c r="DA173" s="87">
        <f>($K173="Bell Curve")*(_xlfn.NORM.DIST(AND(DA$6&gt;=$F173,DA$6&lt;=$H173)*(DA$6-$F173+1),$J173/2,$M173,TRUE)-_xlfn.NORM.DIST(AND(DA$6&gt;=$F173,DA$6&lt;=$H173)*(CZ$6-$F173+1),$J173/2,$M173,TRUE))/(1-2*_xlfn.NORM.DIST(0,$J173/2,$M173,TRUE))*$D173+($K173="Steady Growth")*(AND(DA$6&gt;=$F173,DA$6&lt;=$H173)*((DA$6-$F173+1)/($J173*($J173+1)/2)*$D173))+($K173="custom")*CustCF!CU173</f>
        <v/>
      </c>
      <c r="DB173" s="87">
        <f>($K173="Bell Curve")*(_xlfn.NORM.DIST(AND(DB$6&gt;=$F173,DB$6&lt;=$H173)*(DB$6-$F173+1),$J173/2,$M173,TRUE)-_xlfn.NORM.DIST(AND(DB$6&gt;=$F173,DB$6&lt;=$H173)*(DA$6-$F173+1),$J173/2,$M173,TRUE))/(1-2*_xlfn.NORM.DIST(0,$J173/2,$M173,TRUE))*$D173+($K173="Steady Growth")*(AND(DB$6&gt;=$F173,DB$6&lt;=$H173)*((DB$6-$F173+1)/($J173*($J173+1)/2)*$D173))+($K173="custom")*CustCF!CV173</f>
        <v/>
      </c>
      <c r="DC173" s="87">
        <f>($K173="Bell Curve")*(_xlfn.NORM.DIST(AND(DC$6&gt;=$F173,DC$6&lt;=$H173)*(DC$6-$F173+1),$J173/2,$M173,TRUE)-_xlfn.NORM.DIST(AND(DC$6&gt;=$F173,DC$6&lt;=$H173)*(DB$6-$F173+1),$J173/2,$M173,TRUE))/(1-2*_xlfn.NORM.DIST(0,$J173/2,$M173,TRUE))*$D173+($K173="Steady Growth")*(AND(DC$6&gt;=$F173,DC$6&lt;=$H173)*((DC$6-$F173+1)/($J173*($J173+1)/2)*$D173))+($K173="custom")*CustCF!CW173</f>
        <v/>
      </c>
      <c r="DD173" s="87">
        <f>($K173="Bell Curve")*(_xlfn.NORM.DIST(AND(DD$6&gt;=$F173,DD$6&lt;=$H173)*(DD$6-$F173+1),$J173/2,$M173,TRUE)-_xlfn.NORM.DIST(AND(DD$6&gt;=$F173,DD$6&lt;=$H173)*(DC$6-$F173+1),$J173/2,$M173,TRUE))/(1-2*_xlfn.NORM.DIST(0,$J173/2,$M173,TRUE))*$D173+($K173="Steady Growth")*(AND(DD$6&gt;=$F173,DD$6&lt;=$H173)*((DD$6-$F173+1)/($J173*($J173+1)/2)*$D173))+($K173="custom")*CustCF!CX173</f>
        <v/>
      </c>
      <c r="DE173" s="87">
        <f>($K173="Bell Curve")*(_xlfn.NORM.DIST(AND(DE$6&gt;=$F173,DE$6&lt;=$H173)*(DE$6-$F173+1),$J173/2,$M173,TRUE)-_xlfn.NORM.DIST(AND(DE$6&gt;=$F173,DE$6&lt;=$H173)*(DD$6-$F173+1),$J173/2,$M173,TRUE))/(1-2*_xlfn.NORM.DIST(0,$J173/2,$M173,TRUE))*$D173+($K173="Steady Growth")*(AND(DE$6&gt;=$F173,DE$6&lt;=$H173)*((DE$6-$F173+1)/($J173*($J173+1)/2)*$D173))+($K173="custom")*CustCF!CY173</f>
        <v/>
      </c>
      <c r="DF173" s="87">
        <f>($K173="Bell Curve")*(_xlfn.NORM.DIST(AND(DF$6&gt;=$F173,DF$6&lt;=$H173)*(DF$6-$F173+1),$J173/2,$M173,TRUE)-_xlfn.NORM.DIST(AND(DF$6&gt;=$F173,DF$6&lt;=$H173)*(DE$6-$F173+1),$J173/2,$M173,TRUE))/(1-2*_xlfn.NORM.DIST(0,$J173/2,$M173,TRUE))*$D173+($K173="Steady Growth")*(AND(DF$6&gt;=$F173,DF$6&lt;=$H173)*((DF$6-$F173+1)/($J173*($J173+1)/2)*$D173))+($K173="custom")*CustCF!CZ173</f>
        <v/>
      </c>
      <c r="DG173" s="87">
        <f>($K173="Bell Curve")*(_xlfn.NORM.DIST(AND(DG$6&gt;=$F173,DG$6&lt;=$H173)*(DG$6-$F173+1),$J173/2,$M173,TRUE)-_xlfn.NORM.DIST(AND(DG$6&gt;=$F173,DG$6&lt;=$H173)*(DF$6-$F173+1),$J173/2,$M173,TRUE))/(1-2*_xlfn.NORM.DIST(0,$J173/2,$M173,TRUE))*$D173+($K173="Steady Growth")*(AND(DG$6&gt;=$F173,DG$6&lt;=$H173)*((DG$6-$F173+1)/($J173*($J173+1)/2)*$D173))+($K173="custom")*CustCF!DA173</f>
        <v/>
      </c>
      <c r="DH173" s="87">
        <f>($K173="Bell Curve")*(_xlfn.NORM.DIST(AND(DH$6&gt;=$F173,DH$6&lt;=$H173)*(DH$6-$F173+1),$J173/2,$M173,TRUE)-_xlfn.NORM.DIST(AND(DH$6&gt;=$F173,DH$6&lt;=$H173)*(DG$6-$F173+1),$J173/2,$M173,TRUE))/(1-2*_xlfn.NORM.DIST(0,$J173/2,$M173,TRUE))*$D173+($K173="Steady Growth")*(AND(DH$6&gt;=$F173,DH$6&lt;=$H173)*((DH$6-$F173+1)/($J173*($J173+1)/2)*$D173))+($K173="custom")*CustCF!DB173</f>
        <v/>
      </c>
      <c r="DI173" s="87">
        <f>($K173="Bell Curve")*(_xlfn.NORM.DIST(AND(DI$6&gt;=$F173,DI$6&lt;=$H173)*(DI$6-$F173+1),$J173/2,$M173,TRUE)-_xlfn.NORM.DIST(AND(DI$6&gt;=$F173,DI$6&lt;=$H173)*(DH$6-$F173+1),$J173/2,$M173,TRUE))/(1-2*_xlfn.NORM.DIST(0,$J173/2,$M173,TRUE))*$D173+($K173="Steady Growth")*(AND(DI$6&gt;=$F173,DI$6&lt;=$H173)*((DI$6-$F173+1)/($J173*($J173+1)/2)*$D173))+($K173="custom")*CustCF!DC173</f>
        <v/>
      </c>
      <c r="DJ173" s="87">
        <f>($K173="Bell Curve")*(_xlfn.NORM.DIST(AND(DJ$6&gt;=$F173,DJ$6&lt;=$H173)*(DJ$6-$F173+1),$J173/2,$M173,TRUE)-_xlfn.NORM.DIST(AND(DJ$6&gt;=$F173,DJ$6&lt;=$H173)*(DI$6-$F173+1),$J173/2,$M173,TRUE))/(1-2*_xlfn.NORM.DIST(0,$J173/2,$M173,TRUE))*$D173+($K173="Steady Growth")*(AND(DJ$6&gt;=$F173,DJ$6&lt;=$H173)*((DJ$6-$F173+1)/($J173*($J173+1)/2)*$D173))+($K173="custom")*CustCF!DD173</f>
        <v/>
      </c>
      <c r="DK173" s="87">
        <f>($K173="Bell Curve")*(_xlfn.NORM.DIST(AND(DK$6&gt;=$F173,DK$6&lt;=$H173)*(DK$6-$F173+1),$J173/2,$M173,TRUE)-_xlfn.NORM.DIST(AND(DK$6&gt;=$F173,DK$6&lt;=$H173)*(DJ$6-$F173+1),$J173/2,$M173,TRUE))/(1-2*_xlfn.NORM.DIST(0,$J173/2,$M173,TRUE))*$D173+($K173="Steady Growth")*(AND(DK$6&gt;=$F173,DK$6&lt;=$H173)*((DK$6-$F173+1)/($J173*($J173+1)/2)*$D173))+($K173="custom")*CustCF!DE173</f>
        <v/>
      </c>
      <c r="DL173" s="87">
        <f>($K173="Bell Curve")*(_xlfn.NORM.DIST(AND(DL$6&gt;=$F173,DL$6&lt;=$H173)*(DL$6-$F173+1),$J173/2,$M173,TRUE)-_xlfn.NORM.DIST(AND(DL$6&gt;=$F173,DL$6&lt;=$H173)*(DK$6-$F173+1),$J173/2,$M173,TRUE))/(1-2*_xlfn.NORM.DIST(0,$J173/2,$M173,TRUE))*$D173+($K173="Steady Growth")*(AND(DL$6&gt;=$F173,DL$6&lt;=$H173)*((DL$6-$F173+1)/($J173*($J173+1)/2)*$D173))+($K173="custom")*CustCF!DF173</f>
        <v/>
      </c>
      <c r="DM173" s="87">
        <f>($K173="Bell Curve")*(_xlfn.NORM.DIST(AND(DM$6&gt;=$F173,DM$6&lt;=$H173)*(DM$6-$F173+1),$J173/2,$M173,TRUE)-_xlfn.NORM.DIST(AND(DM$6&gt;=$F173,DM$6&lt;=$H173)*(DL$6-$F173+1),$J173/2,$M173,TRUE))/(1-2*_xlfn.NORM.DIST(0,$J173/2,$M173,TRUE))*$D173+($K173="Steady Growth")*(AND(DM$6&gt;=$F173,DM$6&lt;=$H173)*((DM$6-$F173+1)/($J173*($J173+1)/2)*$D173))+($K173="custom")*CustCF!DG173</f>
        <v/>
      </c>
      <c r="DN173" s="87">
        <f>($K173="Bell Curve")*(_xlfn.NORM.DIST(AND(DN$6&gt;=$F173,DN$6&lt;=$H173)*(DN$6-$F173+1),$J173/2,$M173,TRUE)-_xlfn.NORM.DIST(AND(DN$6&gt;=$F173,DN$6&lt;=$H173)*(DM$6-$F173+1),$J173/2,$M173,TRUE))/(1-2*_xlfn.NORM.DIST(0,$J173/2,$M173,TRUE))*$D173+($K173="Steady Growth")*(AND(DN$6&gt;=$F173,DN$6&lt;=$H173)*((DN$6-$F173+1)/($J173*($J173+1)/2)*$D173))+($K173="custom")*CustCF!DH173</f>
        <v/>
      </c>
      <c r="DO173" s="87">
        <f>($K173="Bell Curve")*(_xlfn.NORM.DIST(AND(DO$6&gt;=$F173,DO$6&lt;=$H173)*(DO$6-$F173+1),$J173/2,$M173,TRUE)-_xlfn.NORM.DIST(AND(DO$6&gt;=$F173,DO$6&lt;=$H173)*(DN$6-$F173+1),$J173/2,$M173,TRUE))/(1-2*_xlfn.NORM.DIST(0,$J173/2,$M173,TRUE))*$D173+($K173="Steady Growth")*(AND(DO$6&gt;=$F173,DO$6&lt;=$H173)*((DO$6-$F173+1)/($J173*($J173+1)/2)*$D173))+($K173="custom")*CustCF!DI173</f>
        <v/>
      </c>
      <c r="DP173" s="87">
        <f>($K173="Bell Curve")*(_xlfn.NORM.DIST(AND(DP$6&gt;=$F173,DP$6&lt;=$H173)*(DP$6-$F173+1),$J173/2,$M173,TRUE)-_xlfn.NORM.DIST(AND(DP$6&gt;=$F173,DP$6&lt;=$H173)*(DO$6-$F173+1),$J173/2,$M173,TRUE))/(1-2*_xlfn.NORM.DIST(0,$J173/2,$M173,TRUE))*$D173+($K173="Steady Growth")*(AND(DP$6&gt;=$F173,DP$6&lt;=$H173)*((DP$6-$F173+1)/($J173*($J173+1)/2)*$D173))+($K173="custom")*CustCF!DJ173</f>
        <v/>
      </c>
      <c r="DQ173" s="87">
        <f>($K173="Bell Curve")*(_xlfn.NORM.DIST(AND(DQ$6&gt;=$F173,DQ$6&lt;=$H173)*(DQ$6-$F173+1),$J173/2,$M173,TRUE)-_xlfn.NORM.DIST(AND(DQ$6&gt;=$F173,DQ$6&lt;=$H173)*(DP$6-$F173+1),$J173/2,$M173,TRUE))/(1-2*_xlfn.NORM.DIST(0,$J173/2,$M173,TRUE))*$D173+($K173="Steady Growth")*(AND(DQ$6&gt;=$F173,DQ$6&lt;=$H173)*((DQ$6-$F173+1)/($J173*($J173+1)/2)*$D173))+($K173="custom")*CustCF!DK173</f>
        <v/>
      </c>
      <c r="DR173" s="87">
        <f>($K173="Bell Curve")*(_xlfn.NORM.DIST(AND(DR$6&gt;=$F173,DR$6&lt;=$H173)*(DR$6-$F173+1),$J173/2,$M173,TRUE)-_xlfn.NORM.DIST(AND(DR$6&gt;=$F173,DR$6&lt;=$H173)*(DQ$6-$F173+1),$J173/2,$M173,TRUE))/(1-2*_xlfn.NORM.DIST(0,$J173/2,$M173,TRUE))*$D173+($K173="Steady Growth")*(AND(DR$6&gt;=$F173,DR$6&lt;=$H173)*((DR$6-$F173+1)/($J173*($J173+1)/2)*$D173))+($K173="custom")*CustCF!DL173</f>
        <v/>
      </c>
      <c r="DS173" s="87">
        <f>($K173="Bell Curve")*(_xlfn.NORM.DIST(AND(DS$6&gt;=$F173,DS$6&lt;=$H173)*(DS$6-$F173+1),$J173/2,$M173,TRUE)-_xlfn.NORM.DIST(AND(DS$6&gt;=$F173,DS$6&lt;=$H173)*(DR$6-$F173+1),$J173/2,$M173,TRUE))/(1-2*_xlfn.NORM.DIST(0,$J173/2,$M173,TRUE))*$D173+($K173="Steady Growth")*(AND(DS$6&gt;=$F173,DS$6&lt;=$H173)*((DS$6-$F173+1)/($J173*($J173+1)/2)*$D173))+($K173="custom")*CustCF!DM173</f>
        <v/>
      </c>
      <c r="DT173" s="87">
        <f>($K173="Bell Curve")*(_xlfn.NORM.DIST(AND(DT$6&gt;=$F173,DT$6&lt;=$H173)*(DT$6-$F173+1),$J173/2,$M173,TRUE)-_xlfn.NORM.DIST(AND(DT$6&gt;=$F173,DT$6&lt;=$H173)*(DS$6-$F173+1),$J173/2,$M173,TRUE))/(1-2*_xlfn.NORM.DIST(0,$J173/2,$M173,TRUE))*$D173+($K173="Steady Growth")*(AND(DT$6&gt;=$F173,DT$6&lt;=$H173)*((DT$6-$F173+1)/($J173*($J173+1)/2)*$D173))+($K173="custom")*CustCF!DN173</f>
        <v/>
      </c>
      <c r="DU173" s="87">
        <f>($K173="Bell Curve")*(_xlfn.NORM.DIST(AND(DU$6&gt;=$F173,DU$6&lt;=$H173)*(DU$6-$F173+1),$J173/2,$M173,TRUE)-_xlfn.NORM.DIST(AND(DU$6&gt;=$F173,DU$6&lt;=$H173)*(DT$6-$F173+1),$J173/2,$M173,TRUE))/(1-2*_xlfn.NORM.DIST(0,$J173/2,$M173,TRUE))*$D173+($K173="Steady Growth")*(AND(DU$6&gt;=$F173,DU$6&lt;=$H173)*((DU$6-$F173+1)/($J173*($J173+1)/2)*$D173))+($K173="custom")*CustCF!DO173</f>
        <v/>
      </c>
      <c r="DV173" s="87">
        <f>($K173="Bell Curve")*(_xlfn.NORM.DIST(AND(DV$6&gt;=$F173,DV$6&lt;=$H173)*(DV$6-$F173+1),$J173/2,$M173,TRUE)-_xlfn.NORM.DIST(AND(DV$6&gt;=$F173,DV$6&lt;=$H173)*(DU$6-$F173+1),$J173/2,$M173,TRUE))/(1-2*_xlfn.NORM.DIST(0,$J173/2,$M173,TRUE))*$D173+($K173="Steady Growth")*(AND(DV$6&gt;=$F173,DV$6&lt;=$H173)*((DV$6-$F173+1)/($J173*($J173+1)/2)*$D173))+($K173="custom")*CustCF!DP173</f>
        <v/>
      </c>
      <c r="DW173" s="87">
        <f>($K173="Bell Curve")*(_xlfn.NORM.DIST(AND(DW$6&gt;=$F173,DW$6&lt;=$H173)*(DW$6-$F173+1),$J173/2,$M173,TRUE)-_xlfn.NORM.DIST(AND(DW$6&gt;=$F173,DW$6&lt;=$H173)*(DV$6-$F173+1),$J173/2,$M173,TRUE))/(1-2*_xlfn.NORM.DIST(0,$J173/2,$M173,TRUE))*$D173+($K173="Steady Growth")*(AND(DW$6&gt;=$F173,DW$6&lt;=$H173)*((DW$6-$F173+1)/($J173*($J173+1)/2)*$D173))+($K173="custom")*CustCF!DQ173</f>
        <v/>
      </c>
      <c r="DX173" s="87">
        <f>($K173="Bell Curve")*(_xlfn.NORM.DIST(AND(DX$6&gt;=$F173,DX$6&lt;=$H173)*(DX$6-$F173+1),$J173/2,$M173,TRUE)-_xlfn.NORM.DIST(AND(DX$6&gt;=$F173,DX$6&lt;=$H173)*(DW$6-$F173+1),$J173/2,$M173,TRUE))/(1-2*_xlfn.NORM.DIST(0,$J173/2,$M173,TRUE))*$D173+($K173="Steady Growth")*(AND(DX$6&gt;=$F173,DX$6&lt;=$H173)*((DX$6-$F173+1)/($J173*($J173+1)/2)*$D173))+($K173="custom")*CustCF!DR173</f>
        <v/>
      </c>
      <c r="DY173" s="87">
        <f>($K173="Bell Curve")*(_xlfn.NORM.DIST(AND(DY$6&gt;=$F173,DY$6&lt;=$H173)*(DY$6-$F173+1),$J173/2,$M173,TRUE)-_xlfn.NORM.DIST(AND(DY$6&gt;=$F173,DY$6&lt;=$H173)*(DX$6-$F173+1),$J173/2,$M173,TRUE))/(1-2*_xlfn.NORM.DIST(0,$J173/2,$M173,TRUE))*$D173+($K173="Steady Growth")*(AND(DY$6&gt;=$F173,DY$6&lt;=$H173)*((DY$6-$F173+1)/($J173*($J173+1)/2)*$D173))+($K173="custom")*CustCF!DS173</f>
        <v/>
      </c>
      <c r="DZ173" s="87">
        <f>($K173="Bell Curve")*(_xlfn.NORM.DIST(AND(DZ$6&gt;=$F173,DZ$6&lt;=$H173)*(DZ$6-$F173+1),$J173/2,$M173,TRUE)-_xlfn.NORM.DIST(AND(DZ$6&gt;=$F173,DZ$6&lt;=$H173)*(DY$6-$F173+1),$J173/2,$M173,TRUE))/(1-2*_xlfn.NORM.DIST(0,$J173/2,$M173,TRUE))*$D173+($K173="Steady Growth")*(AND(DZ$6&gt;=$F173,DZ$6&lt;=$H173)*((DZ$6-$F173+1)/($J173*($J173+1)/2)*$D173))+($K173="custom")*CustCF!DT173</f>
        <v/>
      </c>
      <c r="EA173" s="87">
        <f>($K173="Bell Curve")*(_xlfn.NORM.DIST(AND(EA$6&gt;=$F173,EA$6&lt;=$H173)*(EA$6-$F173+1),$J173/2,$M173,TRUE)-_xlfn.NORM.DIST(AND(EA$6&gt;=$F173,EA$6&lt;=$H173)*(DZ$6-$F173+1),$J173/2,$M173,TRUE))/(1-2*_xlfn.NORM.DIST(0,$J173/2,$M173,TRUE))*$D173+($K173="Steady Growth")*(AND(EA$6&gt;=$F173,EA$6&lt;=$H173)*((EA$6-$F173+1)/($J173*($J173+1)/2)*$D173))+($K173="custom")*CustCF!DU173</f>
        <v/>
      </c>
      <c r="EB173" s="87">
        <f>($K173="Bell Curve")*(_xlfn.NORM.DIST(AND(EB$6&gt;=$F173,EB$6&lt;=$H173)*(EB$6-$F173+1),$J173/2,$M173,TRUE)-_xlfn.NORM.DIST(AND(EB$6&gt;=$F173,EB$6&lt;=$H173)*(EA$6-$F173+1),$J173/2,$M173,TRUE))/(1-2*_xlfn.NORM.DIST(0,$J173/2,$M173,TRUE))*$D173+($K173="Steady Growth")*(AND(EB$6&gt;=$F173,EB$6&lt;=$H173)*((EB$6-$F173+1)/($J173*($J173+1)/2)*$D173))+($K173="custom")*CustCF!DV173</f>
        <v/>
      </c>
      <c r="EC173" s="87">
        <f>($K173="Bell Curve")*(_xlfn.NORM.DIST(AND(EC$6&gt;=$F173,EC$6&lt;=$H173)*(EC$6-$F173+1),$J173/2,$M173,TRUE)-_xlfn.NORM.DIST(AND(EC$6&gt;=$F173,EC$6&lt;=$H173)*(EB$6-$F173+1),$J173/2,$M173,TRUE))/(1-2*_xlfn.NORM.DIST(0,$J173/2,$M173,TRUE))*$D173+($K173="Steady Growth")*(AND(EC$6&gt;=$F173,EC$6&lt;=$H173)*((EC$6-$F173+1)/($J173*($J173+1)/2)*$D173))+($K173="custom")*CustCF!DW173</f>
        <v/>
      </c>
      <c r="ED173" s="87">
        <f>($K173="Bell Curve")*(_xlfn.NORM.DIST(AND(ED$6&gt;=$F173,ED$6&lt;=$H173)*(ED$6-$F173+1),$J173/2,$M173,TRUE)-_xlfn.NORM.DIST(AND(ED$6&gt;=$F173,ED$6&lt;=$H173)*(EC$6-$F173+1),$J173/2,$M173,TRUE))/(1-2*_xlfn.NORM.DIST(0,$J173/2,$M173,TRUE))*$D173+($K173="Steady Growth")*(AND(ED$6&gt;=$F173,ED$6&lt;=$H173)*((ED$6-$F173+1)/($J173*($J173+1)/2)*$D173))+($K173="custom")*CustCF!DX173</f>
        <v/>
      </c>
      <c r="EE173" s="87">
        <f>($K173="Bell Curve")*(_xlfn.NORM.DIST(AND(EE$6&gt;=$F173,EE$6&lt;=$H173)*(EE$6-$F173+1),$J173/2,$M173,TRUE)-_xlfn.NORM.DIST(AND(EE$6&gt;=$F173,EE$6&lt;=$H173)*(ED$6-$F173+1),$J173/2,$M173,TRUE))/(1-2*_xlfn.NORM.DIST(0,$J173/2,$M173,TRUE))*$D173+($K173="Steady Growth")*(AND(EE$6&gt;=$F173,EE$6&lt;=$H173)*((EE$6-$F173+1)/($J173*($J173+1)/2)*$D173))+($K173="custom")*CustCF!DY173</f>
        <v/>
      </c>
      <c r="EF173" s="87">
        <f>($K173="Bell Curve")*(_xlfn.NORM.DIST(AND(EF$6&gt;=$F173,EF$6&lt;=$H173)*(EF$6-$F173+1),$J173/2,$M173,TRUE)-_xlfn.NORM.DIST(AND(EF$6&gt;=$F173,EF$6&lt;=$H173)*(EE$6-$F173+1),$J173/2,$M173,TRUE))/(1-2*_xlfn.NORM.DIST(0,$J173/2,$M173,TRUE))*$D173+($K173="Steady Growth")*(AND(EF$6&gt;=$F173,EF$6&lt;=$H173)*((EF$6-$F173+1)/($J173*($J173+1)/2)*$D173))+($K173="custom")*CustCF!DZ173</f>
        <v/>
      </c>
      <c r="EG173" s="87">
        <f>($K173="Bell Curve")*(_xlfn.NORM.DIST(AND(EG$6&gt;=$F173,EG$6&lt;=$H173)*(EG$6-$F173+1),$J173/2,$M173,TRUE)-_xlfn.NORM.DIST(AND(EG$6&gt;=$F173,EG$6&lt;=$H173)*(EF$6-$F173+1),$J173/2,$M173,TRUE))/(1-2*_xlfn.NORM.DIST(0,$J173/2,$M173,TRUE))*$D173+($K173="Steady Growth")*(AND(EG$6&gt;=$F173,EG$6&lt;=$H173)*((EG$6-$F173+1)/($J173*($J173+1)/2)*$D173))+($K173="custom")*CustCF!EA173</f>
        <v/>
      </c>
      <c r="EH173" s="87">
        <f>($K173="Bell Curve")*(_xlfn.NORM.DIST(AND(EH$6&gt;=$F173,EH$6&lt;=$H173)*(EH$6-$F173+1),$J173/2,$M173,TRUE)-_xlfn.NORM.DIST(AND(EH$6&gt;=$F173,EH$6&lt;=$H173)*(EG$6-$F173+1),$J173/2,$M173,TRUE))/(1-2*_xlfn.NORM.DIST(0,$J173/2,$M173,TRUE))*$D173+($K173="Steady Growth")*(AND(EH$6&gt;=$F173,EH$6&lt;=$H173)*((EH$6-$F173+1)/($J173*($J173+1)/2)*$D173))+($K173="custom")*CustCF!EB173</f>
        <v/>
      </c>
      <c r="EI173" s="87">
        <f>($K173="Bell Curve")*(_xlfn.NORM.DIST(AND(EI$6&gt;=$F173,EI$6&lt;=$H173)*(EI$6-$F173+1),$J173/2,$M173,TRUE)-_xlfn.NORM.DIST(AND(EI$6&gt;=$F173,EI$6&lt;=$H173)*(EH$6-$F173+1),$J173/2,$M173,TRUE))/(1-2*_xlfn.NORM.DIST(0,$J173/2,$M173,TRUE))*$D173+($K173="Steady Growth")*(AND(EI$6&gt;=$F173,EI$6&lt;=$H173)*((EI$6-$F173+1)/($J173*($J173+1)/2)*$D173))+($K173="custom")*CustCF!EC173</f>
        <v/>
      </c>
      <c r="EJ173" s="87">
        <f>($K173="Bell Curve")*(_xlfn.NORM.DIST(AND(EJ$6&gt;=$F173,EJ$6&lt;=$H173)*(EJ$6-$F173+1),$J173/2,$M173,TRUE)-_xlfn.NORM.DIST(AND(EJ$6&gt;=$F173,EJ$6&lt;=$H173)*(EI$6-$F173+1),$J173/2,$M173,TRUE))/(1-2*_xlfn.NORM.DIST(0,$J173/2,$M173,TRUE))*$D173+($K173="Steady Growth")*(AND(EJ$6&gt;=$F173,EJ$6&lt;=$H173)*((EJ$6-$F173+1)/($J173*($J173+1)/2)*$D173))+($K173="custom")*CustCF!ED173</f>
        <v/>
      </c>
      <c r="EK173" s="87">
        <f>($K173="Bell Curve")*(_xlfn.NORM.DIST(AND(EK$6&gt;=$F173,EK$6&lt;=$H173)*(EK$6-$F173+1),$J173/2,$M173,TRUE)-_xlfn.NORM.DIST(AND(EK$6&gt;=$F173,EK$6&lt;=$H173)*(EJ$6-$F173+1),$J173/2,$M173,TRUE))/(1-2*_xlfn.NORM.DIST(0,$J173/2,$M173,TRUE))*$D173+($K173="Steady Growth")*(AND(EK$6&gt;=$F173,EK$6&lt;=$H173)*((EK$6-$F173+1)/($J173*($J173+1)/2)*$D173))+($K173="custom")*CustCF!EE173</f>
        <v/>
      </c>
      <c r="EL173" s="87">
        <f>($K173="Bell Curve")*(_xlfn.NORM.DIST(AND(EL$6&gt;=$F173,EL$6&lt;=$H173)*(EL$6-$F173+1),$J173/2,$M173,TRUE)-_xlfn.NORM.DIST(AND(EL$6&gt;=$F173,EL$6&lt;=$H173)*(EK$6-$F173+1),$J173/2,$M173,TRUE))/(1-2*_xlfn.NORM.DIST(0,$J173/2,$M173,TRUE))*$D173+($K173="Steady Growth")*(AND(EL$6&gt;=$F173,EL$6&lt;=$H173)*((EL$6-$F173+1)/($J173*($J173+1)/2)*$D173))+($K173="custom")*CustCF!EF173</f>
        <v/>
      </c>
      <c r="EM173" s="87">
        <f>($K173="Bell Curve")*(_xlfn.NORM.DIST(AND(EM$6&gt;=$F173,EM$6&lt;=$H173)*(EM$6-$F173+1),$J173/2,$M173,TRUE)-_xlfn.NORM.DIST(AND(EM$6&gt;=$F173,EM$6&lt;=$H173)*(EL$6-$F173+1),$J173/2,$M173,TRUE))/(1-2*_xlfn.NORM.DIST(0,$J173/2,$M173,TRUE))*$D173+($K173="Steady Growth")*(AND(EM$6&gt;=$F173,EM$6&lt;=$H173)*((EM$6-$F173+1)/($J173*($J173+1)/2)*$D173))+($K173="custom")*CustCF!EG173</f>
        <v/>
      </c>
      <c r="EN173" s="87">
        <f>($K173="Bell Curve")*(_xlfn.NORM.DIST(AND(EN$6&gt;=$F173,EN$6&lt;=$H173)*(EN$6-$F173+1),$J173/2,$M173,TRUE)-_xlfn.NORM.DIST(AND(EN$6&gt;=$F173,EN$6&lt;=$H173)*(EM$6-$F173+1),$J173/2,$M173,TRUE))/(1-2*_xlfn.NORM.DIST(0,$J173/2,$M173,TRUE))*$D173+($K173="Steady Growth")*(AND(EN$6&gt;=$F173,EN$6&lt;=$H173)*((EN$6-$F173+1)/($J173*($J173+1)/2)*$D173))+($K173="custom")*CustCF!EH173</f>
        <v/>
      </c>
      <c r="EO173" s="87">
        <f>($K173="Bell Curve")*(_xlfn.NORM.DIST(AND(EO$6&gt;=$F173,EO$6&lt;=$H173)*(EO$6-$F173+1),$J173/2,$M173,TRUE)-_xlfn.NORM.DIST(AND(EO$6&gt;=$F173,EO$6&lt;=$H173)*(EN$6-$F173+1),$J173/2,$M173,TRUE))/(1-2*_xlfn.NORM.DIST(0,$J173/2,$M173,TRUE))*$D173+($K173="Steady Growth")*(AND(EO$6&gt;=$F173,EO$6&lt;=$H173)*((EO$6-$F173+1)/($J173*($J173+1)/2)*$D173))+($K173="custom")*CustCF!EI173</f>
        <v/>
      </c>
      <c r="EP173" s="87">
        <f>($K173="Bell Curve")*(_xlfn.NORM.DIST(AND(EP$6&gt;=$F173,EP$6&lt;=$H173)*(EP$6-$F173+1),$J173/2,$M173,TRUE)-_xlfn.NORM.DIST(AND(EP$6&gt;=$F173,EP$6&lt;=$H173)*(EO$6-$F173+1),$J173/2,$M173,TRUE))/(1-2*_xlfn.NORM.DIST(0,$J173/2,$M173,TRUE))*$D173+($K173="Steady Growth")*(AND(EP$6&gt;=$F173,EP$6&lt;=$H173)*((EP$6-$F173+1)/($J173*($J173+1)/2)*$D173))+($K173="custom")*CustCF!EJ173</f>
        <v/>
      </c>
      <c r="EQ173" s="87">
        <f>($K173="Bell Curve")*(_xlfn.NORM.DIST(AND(EQ$6&gt;=$F173,EQ$6&lt;=$H173)*(EQ$6-$F173+1),$J173/2,$M173,TRUE)-_xlfn.NORM.DIST(AND(EQ$6&gt;=$F173,EQ$6&lt;=$H173)*(EP$6-$F173+1),$J173/2,$M173,TRUE))/(1-2*_xlfn.NORM.DIST(0,$J173/2,$M173,TRUE))*$D173+($K173="Steady Growth")*(AND(EQ$6&gt;=$F173,EQ$6&lt;=$H173)*((EQ$6-$F173+1)/($J173*($J173+1)/2)*$D173))+($K173="custom")*CustCF!EK173</f>
        <v/>
      </c>
      <c r="ER173" s="87">
        <f>($K173="Bell Curve")*(_xlfn.NORM.DIST(AND(ER$6&gt;=$F173,ER$6&lt;=$H173)*(ER$6-$F173+1),$J173/2,$M173,TRUE)-_xlfn.NORM.DIST(AND(ER$6&gt;=$F173,ER$6&lt;=$H173)*(EQ$6-$F173+1),$J173/2,$M173,TRUE))/(1-2*_xlfn.NORM.DIST(0,$J173/2,$M173,TRUE))*$D173+($K173="Steady Growth")*(AND(ER$6&gt;=$F173,ER$6&lt;=$H173)*((ER$6-$F173+1)/($J173*($J173+1)/2)*$D173))+($K173="custom")*CustCF!EL173</f>
        <v/>
      </c>
      <c r="ES173" s="87">
        <f>($K173="Bell Curve")*(_xlfn.NORM.DIST(AND(ES$6&gt;=$F173,ES$6&lt;=$H173)*(ES$6-$F173+1),$J173/2,$M173,TRUE)-_xlfn.NORM.DIST(AND(ES$6&gt;=$F173,ES$6&lt;=$H173)*(ER$6-$F173+1),$J173/2,$M173,TRUE))/(1-2*_xlfn.NORM.DIST(0,$J173/2,$M173,TRUE))*$D173+($K173="Steady Growth")*(AND(ES$6&gt;=$F173,ES$6&lt;=$H173)*((ES$6-$F173+1)/($J173*($J173+1)/2)*$D173))+($K173="custom")*CustCF!EM173</f>
        <v/>
      </c>
      <c r="ET173" s="87">
        <f>($K173="Bell Curve")*(_xlfn.NORM.DIST(AND(ET$6&gt;=$F173,ET$6&lt;=$H173)*(ET$6-$F173+1),$J173/2,$M173,TRUE)-_xlfn.NORM.DIST(AND(ET$6&gt;=$F173,ET$6&lt;=$H173)*(ES$6-$F173+1),$J173/2,$M173,TRUE))/(1-2*_xlfn.NORM.DIST(0,$J173/2,$M173,TRUE))*$D173+($K173="Steady Growth")*(AND(ET$6&gt;=$F173,ET$6&lt;=$H173)*((ET$6-$F173+1)/($J173*($J173+1)/2)*$D173))+($K173="custom")*CustCF!EN173</f>
        <v/>
      </c>
      <c r="EU173" s="87">
        <f>($K173="Bell Curve")*(_xlfn.NORM.DIST(AND(EU$6&gt;=$F173,EU$6&lt;=$H173)*(EU$6-$F173+1),$J173/2,$M173,TRUE)-_xlfn.NORM.DIST(AND(EU$6&gt;=$F173,EU$6&lt;=$H173)*(ET$6-$F173+1),$J173/2,$M173,TRUE))/(1-2*_xlfn.NORM.DIST(0,$J173/2,$M173,TRUE))*$D173+($K173="Steady Growth")*(AND(EU$6&gt;=$F173,EU$6&lt;=$H173)*((EU$6-$F173+1)/($J173*($J173+1)/2)*$D173))+($K173="custom")*CustCF!EO173</f>
        <v/>
      </c>
      <c r="EV173" s="87">
        <f>($K173="Bell Curve")*(_xlfn.NORM.DIST(AND(EV$6&gt;=$F173,EV$6&lt;=$H173)*(EV$6-$F173+1),$J173/2,$M173,TRUE)-_xlfn.NORM.DIST(AND(EV$6&gt;=$F173,EV$6&lt;=$H173)*(EU$6-$F173+1),$J173/2,$M173,TRUE))/(1-2*_xlfn.NORM.DIST(0,$J173/2,$M173,TRUE))*$D173+($K173="Steady Growth")*(AND(EV$6&gt;=$F173,EV$6&lt;=$H173)*((EV$6-$F173+1)/($J173*($J173+1)/2)*$D173))+($K173="custom")*CustCF!EP173</f>
        <v/>
      </c>
      <c r="EW173" s="87">
        <f>($K173="Bell Curve")*(_xlfn.NORM.DIST(AND(EW$6&gt;=$F173,EW$6&lt;=$H173)*(EW$6-$F173+1),$J173/2,$M173,TRUE)-_xlfn.NORM.DIST(AND(EW$6&gt;=$F173,EW$6&lt;=$H173)*(EV$6-$F173+1),$J173/2,$M173,TRUE))/(1-2*_xlfn.NORM.DIST(0,$J173/2,$M173,TRUE))*$D173+($K173="Steady Growth")*(AND(EW$6&gt;=$F173,EW$6&lt;=$H173)*((EW$6-$F173+1)/($J173*($J173+1)/2)*$D173))+($K173="custom")*CustCF!EQ173</f>
        <v/>
      </c>
      <c r="EX173" s="87">
        <f>($K173="Bell Curve")*(_xlfn.NORM.DIST(AND(EX$6&gt;=$F173,EX$6&lt;=$H173)*(EX$6-$F173+1),$J173/2,$M173,TRUE)-_xlfn.NORM.DIST(AND(EX$6&gt;=$F173,EX$6&lt;=$H173)*(EW$6-$F173+1),$J173/2,$M173,TRUE))/(1-2*_xlfn.NORM.DIST(0,$J173/2,$M173,TRUE))*$D173+($K173="Steady Growth")*(AND(EX$6&gt;=$F173,EX$6&lt;=$H173)*((EX$6-$F173+1)/($J173*($J173+1)/2)*$D173))+($K173="custom")*CustCF!ER173</f>
        <v/>
      </c>
      <c r="EY173" s="87">
        <f>($K173="Bell Curve")*(_xlfn.NORM.DIST(AND(EY$6&gt;=$F173,EY$6&lt;=$H173)*(EY$6-$F173+1),$J173/2,$M173,TRUE)-_xlfn.NORM.DIST(AND(EY$6&gt;=$F173,EY$6&lt;=$H173)*(EX$6-$F173+1),$J173/2,$M173,TRUE))/(1-2*_xlfn.NORM.DIST(0,$J173/2,$M173,TRUE))*$D173+($K173="Steady Growth")*(AND(EY$6&gt;=$F173,EY$6&lt;=$H173)*((EY$6-$F173+1)/($J173*($J173+1)/2)*$D173))+($K173="custom")*CustCF!ES173</f>
        <v/>
      </c>
      <c r="EZ173" s="87">
        <f>($K173="Bell Curve")*(_xlfn.NORM.DIST(AND(EZ$6&gt;=$F173,EZ$6&lt;=$H173)*(EZ$6-$F173+1),$J173/2,$M173,TRUE)-_xlfn.NORM.DIST(AND(EZ$6&gt;=$F173,EZ$6&lt;=$H173)*(EY$6-$F173+1),$J173/2,$M173,TRUE))/(1-2*_xlfn.NORM.DIST(0,$J173/2,$M173,TRUE))*$D173+($K173="Steady Growth")*(AND(EZ$6&gt;=$F173,EZ$6&lt;=$H173)*((EZ$6-$F173+1)/($J173*($J173+1)/2)*$D173))+($K173="custom")*CustCF!ET173</f>
        <v/>
      </c>
      <c r="FA173" s="87">
        <f>($K173="Bell Curve")*(_xlfn.NORM.DIST(AND(FA$6&gt;=$F173,FA$6&lt;=$H173)*(FA$6-$F173+1),$J173/2,$M173,TRUE)-_xlfn.NORM.DIST(AND(FA$6&gt;=$F173,FA$6&lt;=$H173)*(EZ$6-$F173+1),$J173/2,$M173,TRUE))/(1-2*_xlfn.NORM.DIST(0,$J173/2,$M173,TRUE))*$D173+($K173="Steady Growth")*(AND(FA$6&gt;=$F173,FA$6&lt;=$H173)*((FA$6-$F173+1)/($J173*($J173+1)/2)*$D173))+($K173="custom")*CustCF!EU173</f>
        <v/>
      </c>
      <c r="FB173" s="87">
        <f>($K173="Bell Curve")*(_xlfn.NORM.DIST(AND(FB$6&gt;=$F173,FB$6&lt;=$H173)*(FB$6-$F173+1),$J173/2,$M173,TRUE)-_xlfn.NORM.DIST(AND(FB$6&gt;=$F173,FB$6&lt;=$H173)*(FA$6-$F173+1),$J173/2,$M173,TRUE))/(1-2*_xlfn.NORM.DIST(0,$J173/2,$M173,TRUE))*$D173+($K173="Steady Growth")*(AND(FB$6&gt;=$F173,FB$6&lt;=$H173)*((FB$6-$F173+1)/($J173*($J173+1)/2)*$D173))+($K173="custom")*CustCF!EV173</f>
        <v/>
      </c>
      <c r="FC173" s="87">
        <f>($K173="Bell Curve")*(_xlfn.NORM.DIST(AND(FC$6&gt;=$F173,FC$6&lt;=$H173)*(FC$6-$F173+1),$J173/2,$M173,TRUE)-_xlfn.NORM.DIST(AND(FC$6&gt;=$F173,FC$6&lt;=$H173)*(FB$6-$F173+1),$J173/2,$M173,TRUE))/(1-2*_xlfn.NORM.DIST(0,$J173/2,$M173,TRUE))*$D173+($K173="Steady Growth")*(AND(FC$6&gt;=$F173,FC$6&lt;=$H173)*((FC$6-$F173+1)/($J173*($J173+1)/2)*$D173))+($K173="custom")*CustCF!EW173</f>
        <v/>
      </c>
      <c r="FD173" s="87">
        <f>($K173="Bell Curve")*(_xlfn.NORM.DIST(AND(FD$6&gt;=$F173,FD$6&lt;=$H173)*(FD$6-$F173+1),$J173/2,$M173,TRUE)-_xlfn.NORM.DIST(AND(FD$6&gt;=$F173,FD$6&lt;=$H173)*(FC$6-$F173+1),$J173/2,$M173,TRUE))/(1-2*_xlfn.NORM.DIST(0,$J173/2,$M173,TRUE))*$D173+($K173="Steady Growth")*(AND(FD$6&gt;=$F173,FD$6&lt;=$H173)*((FD$6-$F173+1)/($J173*($J173+1)/2)*$D173))+($K173="custom")*CustCF!EX173</f>
        <v/>
      </c>
      <c r="FE173" s="87">
        <f>($K173="Bell Curve")*(_xlfn.NORM.DIST(AND(FE$6&gt;=$F173,FE$6&lt;=$H173)*(FE$6-$F173+1),$J173/2,$M173,TRUE)-_xlfn.NORM.DIST(AND(FE$6&gt;=$F173,FE$6&lt;=$H173)*(FD$6-$F173+1),$J173/2,$M173,TRUE))/(1-2*_xlfn.NORM.DIST(0,$J173/2,$M173,TRUE))*$D173+($K173="Steady Growth")*(AND(FE$6&gt;=$F173,FE$6&lt;=$H173)*((FE$6-$F173+1)/($J173*($J173+1)/2)*$D173))+($K173="custom")*CustCF!EY173</f>
        <v/>
      </c>
      <c r="FF173" s="87">
        <f>($K173="Bell Curve")*(_xlfn.NORM.DIST(AND(FF$6&gt;=$F173,FF$6&lt;=$H173)*(FF$6-$F173+1),$J173/2,$M173,TRUE)-_xlfn.NORM.DIST(AND(FF$6&gt;=$F173,FF$6&lt;=$H173)*(FE$6-$F173+1),$J173/2,$M173,TRUE))/(1-2*_xlfn.NORM.DIST(0,$J173/2,$M173,TRUE))*$D173+($K173="Steady Growth")*(AND(FF$6&gt;=$F173,FF$6&lt;=$H173)*((FF$6-$F173+1)/($J173*($J173+1)/2)*$D173))+($K173="custom")*CustCF!EZ173</f>
        <v/>
      </c>
      <c r="FG173" s="87">
        <f>($K173="Bell Curve")*(_xlfn.NORM.DIST(AND(FG$6&gt;=$F173,FG$6&lt;=$H173)*(FG$6-$F173+1),$J173/2,$M173,TRUE)-_xlfn.NORM.DIST(AND(FG$6&gt;=$F173,FG$6&lt;=$H173)*(FF$6-$F173+1),$J173/2,$M173,TRUE))/(1-2*_xlfn.NORM.DIST(0,$J173/2,$M173,TRUE))*$D173+($K173="Steady Growth")*(AND(FG$6&gt;=$F173,FG$6&lt;=$H173)*((FG$6-$F173+1)/($J173*($J173+1)/2)*$D173))+($K173="custom")*CustCF!FA173</f>
        <v/>
      </c>
      <c r="FH173" s="87">
        <f>($K173="Bell Curve")*(_xlfn.NORM.DIST(AND(FH$6&gt;=$F173,FH$6&lt;=$H173)*(FH$6-$F173+1),$J173/2,$M173,TRUE)-_xlfn.NORM.DIST(AND(FH$6&gt;=$F173,FH$6&lt;=$H173)*(FG$6-$F173+1),$J173/2,$M173,TRUE))/(1-2*_xlfn.NORM.DIST(0,$J173/2,$M173,TRUE))*$D173+($K173="Steady Growth")*(AND(FH$6&gt;=$F173,FH$6&lt;=$H173)*((FH$6-$F173+1)/($J173*($J173+1)/2)*$D173))+($K173="custom")*CustCF!FB173</f>
        <v/>
      </c>
      <c r="FI173" s="87">
        <f>($K173="Bell Curve")*(_xlfn.NORM.DIST(AND(FI$6&gt;=$F173,FI$6&lt;=$H173)*(FI$6-$F173+1),$J173/2,$M173,TRUE)-_xlfn.NORM.DIST(AND(FI$6&gt;=$F173,FI$6&lt;=$H173)*(FH$6-$F173+1),$J173/2,$M173,TRUE))/(1-2*_xlfn.NORM.DIST(0,$J173/2,$M173,TRUE))*$D173+($K173="Steady Growth")*(AND(FI$6&gt;=$F173,FI$6&lt;=$H173)*((FI$6-$F173+1)/($J173*($J173+1)/2)*$D173))+($K173="custom")*CustCF!FC173</f>
        <v/>
      </c>
      <c r="FJ173" s="87">
        <f>($K173="Bell Curve")*(_xlfn.NORM.DIST(AND(FJ$6&gt;=$F173,FJ$6&lt;=$H173)*(FJ$6-$F173+1),$J173/2,$M173,TRUE)-_xlfn.NORM.DIST(AND(FJ$6&gt;=$F173,FJ$6&lt;=$H173)*(FI$6-$F173+1),$J173/2,$M173,TRUE))/(1-2*_xlfn.NORM.DIST(0,$J173/2,$M173,TRUE))*$D173+($K173="Steady Growth")*(AND(FJ$6&gt;=$F173,FJ$6&lt;=$H173)*((FJ$6-$F173+1)/($J173*($J173+1)/2)*$D173))+($K173="custom")*CustCF!FD173</f>
        <v/>
      </c>
      <c r="FK173" s="87">
        <f>($K173="Bell Curve")*(_xlfn.NORM.DIST(AND(FK$6&gt;=$F173,FK$6&lt;=$H173)*(FK$6-$F173+1),$J173/2,$M173,TRUE)-_xlfn.NORM.DIST(AND(FK$6&gt;=$F173,FK$6&lt;=$H173)*(FJ$6-$F173+1),$J173/2,$M173,TRUE))/(1-2*_xlfn.NORM.DIST(0,$J173/2,$M173,TRUE))*$D173+($K173="Steady Growth")*(AND(FK$6&gt;=$F173,FK$6&lt;=$H173)*((FK$6-$F173+1)/($J173*($J173+1)/2)*$D173))+($K173="custom")*CustCF!FE173</f>
        <v/>
      </c>
      <c r="FL173" s="87">
        <f>($K173="Bell Curve")*(_xlfn.NORM.DIST(AND(FL$6&gt;=$F173,FL$6&lt;=$H173)*(FL$6-$F173+1),$J173/2,$M173,TRUE)-_xlfn.NORM.DIST(AND(FL$6&gt;=$F173,FL$6&lt;=$H173)*(FK$6-$F173+1),$J173/2,$M173,TRUE))/(1-2*_xlfn.NORM.DIST(0,$J173/2,$M173,TRUE))*$D173+($K173="Steady Growth")*(AND(FL$6&gt;=$F173,FL$6&lt;=$H173)*((FL$6-$F173+1)/($J173*($J173+1)/2)*$D173))+($K173="custom")*CustCF!FF173</f>
        <v/>
      </c>
      <c r="FM173" s="87">
        <f>($K173="Bell Curve")*(_xlfn.NORM.DIST(AND(FM$6&gt;=$F173,FM$6&lt;=$H173)*(FM$6-$F173+1),$J173/2,$M173,TRUE)-_xlfn.NORM.DIST(AND(FM$6&gt;=$F173,FM$6&lt;=$H173)*(FL$6-$F173+1),$J173/2,$M173,TRUE))/(1-2*_xlfn.NORM.DIST(0,$J173/2,$M173,TRUE))*$D173+($K173="Steady Growth")*(AND(FM$6&gt;=$F173,FM$6&lt;=$H173)*((FM$6-$F173+1)/($J173*($J173+1)/2)*$D173))+($K173="custom")*CustCF!FG173</f>
        <v/>
      </c>
      <c r="FN173" s="87">
        <f>($K173="Bell Curve")*(_xlfn.NORM.DIST(AND(FN$6&gt;=$F173,FN$6&lt;=$H173)*(FN$6-$F173+1),$J173/2,$M173,TRUE)-_xlfn.NORM.DIST(AND(FN$6&gt;=$F173,FN$6&lt;=$H173)*(FM$6-$F173+1),$J173/2,$M173,TRUE))/(1-2*_xlfn.NORM.DIST(0,$J173/2,$M173,TRUE))*$D173+($K173="Steady Growth")*(AND(FN$6&gt;=$F173,FN$6&lt;=$H173)*((FN$6-$F173+1)/($J173*($J173+1)/2)*$D173))+($K173="custom")*CustCF!FH173</f>
        <v/>
      </c>
      <c r="FO173" s="87">
        <f>($K173="Bell Curve")*(_xlfn.NORM.DIST(AND(FO$6&gt;=$F173,FO$6&lt;=$H173)*(FO$6-$F173+1),$J173/2,$M173,TRUE)-_xlfn.NORM.DIST(AND(FO$6&gt;=$F173,FO$6&lt;=$H173)*(FN$6-$F173+1),$J173/2,$M173,TRUE))/(1-2*_xlfn.NORM.DIST(0,$J173/2,$M173,TRUE))*$D173+($K173="Steady Growth")*(AND(FO$6&gt;=$F173,FO$6&lt;=$H173)*((FO$6-$F173+1)/($J173*($J173+1)/2)*$D173))+($K173="custom")*CustCF!FI173</f>
        <v/>
      </c>
      <c r="FP173" s="87">
        <f>($K173="Bell Curve")*(_xlfn.NORM.DIST(AND(FP$6&gt;=$F173,FP$6&lt;=$H173)*(FP$6-$F173+1),$J173/2,$M173,TRUE)-_xlfn.NORM.DIST(AND(FP$6&gt;=$F173,FP$6&lt;=$H173)*(FO$6-$F173+1),$J173/2,$M173,TRUE))/(1-2*_xlfn.NORM.DIST(0,$J173/2,$M173,TRUE))*$D173+($K173="Steady Growth")*(AND(FP$6&gt;=$F173,FP$6&lt;=$H173)*((FP$6-$F173+1)/($J173*($J173+1)/2)*$D173))+($K173="custom")*CustCF!FJ173</f>
        <v/>
      </c>
      <c r="FQ173" s="87">
        <f>($K173="Bell Curve")*(_xlfn.NORM.DIST(AND(FQ$6&gt;=$F173,FQ$6&lt;=$H173)*(FQ$6-$F173+1),$J173/2,$M173,TRUE)-_xlfn.NORM.DIST(AND(FQ$6&gt;=$F173,FQ$6&lt;=$H173)*(FP$6-$F173+1),$J173/2,$M173,TRUE))/(1-2*_xlfn.NORM.DIST(0,$J173/2,$M173,TRUE))*$D173+($K173="Steady Growth")*(AND(FQ$6&gt;=$F173,FQ$6&lt;=$H173)*((FQ$6-$F173+1)/($J173*($J173+1)/2)*$D173))+($K173="custom")*CustCF!FK173</f>
        <v/>
      </c>
      <c r="FR173" s="87">
        <f>($K173="Bell Curve")*(_xlfn.NORM.DIST(AND(FR$6&gt;=$F173,FR$6&lt;=$H173)*(FR$6-$F173+1),$J173/2,$M173,TRUE)-_xlfn.NORM.DIST(AND(FR$6&gt;=$F173,FR$6&lt;=$H173)*(FQ$6-$F173+1),$J173/2,$M173,TRUE))/(1-2*_xlfn.NORM.DIST(0,$J173/2,$M173,TRUE))*$D173+($K173="Steady Growth")*(AND(FR$6&gt;=$F173,FR$6&lt;=$H173)*((FR$6-$F173+1)/($J173*($J173+1)/2)*$D173))+($K173="custom")*CustCF!FL173</f>
        <v/>
      </c>
      <c r="FS173" s="87">
        <f>($K173="Bell Curve")*(_xlfn.NORM.DIST(AND(FS$6&gt;=$F173,FS$6&lt;=$H173)*(FS$6-$F173+1),$J173/2,$M173,TRUE)-_xlfn.NORM.DIST(AND(FS$6&gt;=$F173,FS$6&lt;=$H173)*(FR$6-$F173+1),$J173/2,$M173,TRUE))/(1-2*_xlfn.NORM.DIST(0,$J173/2,$M173,TRUE))*$D173+($K173="Steady Growth")*(AND(FS$6&gt;=$F173,FS$6&lt;=$H173)*((FS$6-$F173+1)/($J173*($J173+1)/2)*$D173))+($K173="custom")*CustCF!FM173</f>
        <v/>
      </c>
      <c r="FT173" s="87">
        <f>($K173="Bell Curve")*(_xlfn.NORM.DIST(AND(FT$6&gt;=$F173,FT$6&lt;=$H173)*(FT$6-$F173+1),$J173/2,$M173,TRUE)-_xlfn.NORM.DIST(AND(FT$6&gt;=$F173,FT$6&lt;=$H173)*(FS$6-$F173+1),$J173/2,$M173,TRUE))/(1-2*_xlfn.NORM.DIST(0,$J173/2,$M173,TRUE))*$D173+($K173="Steady Growth")*(AND(FT$6&gt;=$F173,FT$6&lt;=$H173)*((FT$6-$F173+1)/($J173*($J173+1)/2)*$D173))+($K173="custom")*CustCF!FN173</f>
        <v/>
      </c>
      <c r="FU173" s="87">
        <f>($K173="Bell Curve")*(_xlfn.NORM.DIST(AND(FU$6&gt;=$F173,FU$6&lt;=$H173)*(FU$6-$F173+1),$J173/2,$M173,TRUE)-_xlfn.NORM.DIST(AND(FU$6&gt;=$F173,FU$6&lt;=$H173)*(FT$6-$F173+1),$J173/2,$M173,TRUE))/(1-2*_xlfn.NORM.DIST(0,$J173/2,$M173,TRUE))*$D173+($K173="Steady Growth")*(AND(FU$6&gt;=$F173,FU$6&lt;=$H173)*((FU$6-$F173+1)/($J173*($J173+1)/2)*$D173))+($K173="custom")*CustCF!FO173</f>
        <v/>
      </c>
      <c r="FV173" s="87">
        <f>($K173="Bell Curve")*(_xlfn.NORM.DIST(AND(FV$6&gt;=$F173,FV$6&lt;=$H173)*(FV$6-$F173+1),$J173/2,$M173,TRUE)-_xlfn.NORM.DIST(AND(FV$6&gt;=$F173,FV$6&lt;=$H173)*(FU$6-$F173+1),$J173/2,$M173,TRUE))/(1-2*_xlfn.NORM.DIST(0,$J173/2,$M173,TRUE))*$D173+($K173="Steady Growth")*(AND(FV$6&gt;=$F173,FV$6&lt;=$H173)*((FV$6-$F173+1)/($J173*($J173+1)/2)*$D173))+($K173="custom")*CustCF!FP173</f>
        <v/>
      </c>
      <c r="FW173" s="87">
        <f>($K173="Bell Curve")*(_xlfn.NORM.DIST(AND(FW$6&gt;=$F173,FW$6&lt;=$H173)*(FW$6-$F173+1),$J173/2,$M173,TRUE)-_xlfn.NORM.DIST(AND(FW$6&gt;=$F173,FW$6&lt;=$H173)*(FV$6-$F173+1),$J173/2,$M173,TRUE))/(1-2*_xlfn.NORM.DIST(0,$J173/2,$M173,TRUE))*$D173+($K173="Steady Growth")*(AND(FW$6&gt;=$F173,FW$6&lt;=$H173)*((FW$6-$F173+1)/($J173*($J173+1)/2)*$D173))+($K173="custom")*CustCF!FQ173</f>
        <v/>
      </c>
      <c r="FX173" s="87">
        <f>($K173="Bell Curve")*(_xlfn.NORM.DIST(AND(FX$6&gt;=$F173,FX$6&lt;=$H173)*(FX$6-$F173+1),$J173/2,$M173,TRUE)-_xlfn.NORM.DIST(AND(FX$6&gt;=$F173,FX$6&lt;=$H173)*(FW$6-$F173+1),$J173/2,$M173,TRUE))/(1-2*_xlfn.NORM.DIST(0,$J173/2,$M173,TRUE))*$D173+($K173="Steady Growth")*(AND(FX$6&gt;=$F173,FX$6&lt;=$H173)*((FX$6-$F173+1)/($J173*($J173+1)/2)*$D173))+($K173="custom")*CustCF!FR173</f>
        <v/>
      </c>
      <c r="FY173" s="87">
        <f>($K173="Bell Curve")*(_xlfn.NORM.DIST(AND(FY$6&gt;=$F173,FY$6&lt;=$H173)*(FY$6-$F173+1),$J173/2,$M173,TRUE)-_xlfn.NORM.DIST(AND(FY$6&gt;=$F173,FY$6&lt;=$H173)*(FX$6-$F173+1),$J173/2,$M173,TRUE))/(1-2*_xlfn.NORM.DIST(0,$J173/2,$M173,TRUE))*$D173+($K173="Steady Growth")*(AND(FY$6&gt;=$F173,FY$6&lt;=$H173)*((FY$6-$F173+1)/($J173*($J173+1)/2)*$D173))+($K173="custom")*CustCF!FS173</f>
        <v/>
      </c>
      <c r="FZ173" s="87">
        <f>($K173="Bell Curve")*(_xlfn.NORM.DIST(AND(FZ$6&gt;=$F173,FZ$6&lt;=$H173)*(FZ$6-$F173+1),$J173/2,$M173,TRUE)-_xlfn.NORM.DIST(AND(FZ$6&gt;=$F173,FZ$6&lt;=$H173)*(FY$6-$F173+1),$J173/2,$M173,TRUE))/(1-2*_xlfn.NORM.DIST(0,$J173/2,$M173,TRUE))*$D173+($K173="Steady Growth")*(AND(FZ$6&gt;=$F173,FZ$6&lt;=$H173)*((FZ$6-$F173+1)/($J173*($J173+1)/2)*$D173))+($K173="custom")*CustCF!FT173</f>
        <v/>
      </c>
      <c r="GA173" s="87">
        <f>($K173="Bell Curve")*(_xlfn.NORM.DIST(AND(GA$6&gt;=$F173,GA$6&lt;=$H173)*(GA$6-$F173+1),$J173/2,$M173,TRUE)-_xlfn.NORM.DIST(AND(GA$6&gt;=$F173,GA$6&lt;=$H173)*(FZ$6-$F173+1),$J173/2,$M173,TRUE))/(1-2*_xlfn.NORM.DIST(0,$J173/2,$M173,TRUE))*$D173+($K173="Steady Growth")*(AND(GA$6&gt;=$F173,GA$6&lt;=$H173)*((GA$6-$F173+1)/($J173*($J173+1)/2)*$D173))+($K173="custom")*CustCF!FU173</f>
        <v/>
      </c>
      <c r="GB173" s="87">
        <f>($K173="Bell Curve")*(_xlfn.NORM.DIST(AND(GB$6&gt;=$F173,GB$6&lt;=$H173)*(GB$6-$F173+1),$J173/2,$M173,TRUE)-_xlfn.NORM.DIST(AND(GB$6&gt;=$F173,GB$6&lt;=$H173)*(GA$6-$F173+1),$J173/2,$M173,TRUE))/(1-2*_xlfn.NORM.DIST(0,$J173/2,$M173,TRUE))*$D173+($K173="Steady Growth")*(AND(GB$6&gt;=$F173,GB$6&lt;=$H173)*((GB$6-$F173+1)/($J173*($J173+1)/2)*$D173))+($K173="custom")*CustCF!FV173</f>
        <v/>
      </c>
      <c r="GC173" s="87">
        <f>($K173="Bell Curve")*(_xlfn.NORM.DIST(AND(GC$6&gt;=$F173,GC$6&lt;=$H173)*(GC$6-$F173+1),$J173/2,$M173,TRUE)-_xlfn.NORM.DIST(AND(GC$6&gt;=$F173,GC$6&lt;=$H173)*(GB$6-$F173+1),$J173/2,$M173,TRUE))/(1-2*_xlfn.NORM.DIST(0,$J173/2,$M173,TRUE))*$D173+($K173="Steady Growth")*(AND(GC$6&gt;=$F173,GC$6&lt;=$H173)*((GC$6-$F173+1)/($J173*($J173+1)/2)*$D173))+($K173="custom")*CustCF!FW173</f>
        <v/>
      </c>
      <c r="GD173" s="87">
        <f>($K173="Bell Curve")*(_xlfn.NORM.DIST(AND(GD$6&gt;=$F173,GD$6&lt;=$H173)*(GD$6-$F173+1),$J173/2,$M173,TRUE)-_xlfn.NORM.DIST(AND(GD$6&gt;=$F173,GD$6&lt;=$H173)*(GC$6-$F173+1),$J173/2,$M173,TRUE))/(1-2*_xlfn.NORM.DIST(0,$J173/2,$M173,TRUE))*$D173+($K173="Steady Growth")*(AND(GD$6&gt;=$F173,GD$6&lt;=$H173)*((GD$6-$F173+1)/($J173*($J173+1)/2)*$D173))+($K173="custom")*CustCF!FX173</f>
        <v/>
      </c>
      <c r="GE173" s="87">
        <f>($K173="Bell Curve")*(_xlfn.NORM.DIST(AND(GE$6&gt;=$F173,GE$6&lt;=$H173)*(GE$6-$F173+1),$J173/2,$M173,TRUE)-_xlfn.NORM.DIST(AND(GE$6&gt;=$F173,GE$6&lt;=$H173)*(GD$6-$F173+1),$J173/2,$M173,TRUE))/(1-2*_xlfn.NORM.DIST(0,$J173/2,$M173,TRUE))*$D173+($K173="Steady Growth")*(AND(GE$6&gt;=$F173,GE$6&lt;=$H173)*((GE$6-$F173+1)/($J173*($J173+1)/2)*$D173))+($K173="custom")*CustCF!FY173</f>
        <v/>
      </c>
      <c r="GF173" s="87">
        <f>($K173="Bell Curve")*(_xlfn.NORM.DIST(AND(GF$6&gt;=$F173,GF$6&lt;=$H173)*(GF$6-$F173+1),$J173/2,$M173,TRUE)-_xlfn.NORM.DIST(AND(GF$6&gt;=$F173,GF$6&lt;=$H173)*(GE$6-$F173+1),$J173/2,$M173,TRUE))/(1-2*_xlfn.NORM.DIST(0,$J173/2,$M173,TRUE))*$D173+($K173="Steady Growth")*(AND(GF$6&gt;=$F173,GF$6&lt;=$H173)*((GF$6-$F173+1)/($J173*($J173+1)/2)*$D173))+($K173="custom")*CustCF!FZ173</f>
        <v/>
      </c>
      <c r="GG173" s="87">
        <f>($K173="Bell Curve")*(_xlfn.NORM.DIST(AND(GG$6&gt;=$F173,GG$6&lt;=$H173)*(GG$6-$F173+1),$J173/2,$M173,TRUE)-_xlfn.NORM.DIST(AND(GG$6&gt;=$F173,GG$6&lt;=$H173)*(GF$6-$F173+1),$J173/2,$M173,TRUE))/(1-2*_xlfn.NORM.DIST(0,$J173/2,$M173,TRUE))*$D173+($K173="Steady Growth")*(AND(GG$6&gt;=$F173,GG$6&lt;=$H173)*((GG$6-$F173+1)/($J173*($J173+1)/2)*$D173))+($K173="custom")*CustCF!GA173</f>
        <v/>
      </c>
      <c r="GH173" s="87">
        <f>($K173="Bell Curve")*(_xlfn.NORM.DIST(AND(GH$6&gt;=$F173,GH$6&lt;=$H173)*(GH$6-$F173+1),$J173/2,$M173,TRUE)-_xlfn.NORM.DIST(AND(GH$6&gt;=$F173,GH$6&lt;=$H173)*(GG$6-$F173+1),$J173/2,$M173,TRUE))/(1-2*_xlfn.NORM.DIST(0,$J173/2,$M173,TRUE))*$D173+($K173="Steady Growth")*(AND(GH$6&gt;=$F173,GH$6&lt;=$H173)*((GH$6-$F173+1)/($J173*($J173+1)/2)*$D173))+($K173="custom")*CustCF!GB173</f>
        <v/>
      </c>
      <c r="GI173" s="87">
        <f>($K173="Bell Curve")*(_xlfn.NORM.DIST(AND(GI$6&gt;=$F173,GI$6&lt;=$H173)*(GI$6-$F173+1),$J173/2,$M173,TRUE)-_xlfn.NORM.DIST(AND(GI$6&gt;=$F173,GI$6&lt;=$H173)*(GH$6-$F173+1),$J173/2,$M173,TRUE))/(1-2*_xlfn.NORM.DIST(0,$J173/2,$M173,TRUE))*$D173+($K173="Steady Growth")*(AND(GI$6&gt;=$F173,GI$6&lt;=$H173)*((GI$6-$F173+1)/($J173*($J173+1)/2)*$D173))+($K173="custom")*CustCF!GC173</f>
        <v/>
      </c>
      <c r="GJ173" s="87">
        <f>($K173="Bell Curve")*(_xlfn.NORM.DIST(AND(GJ$6&gt;=$F173,GJ$6&lt;=$H173)*(GJ$6-$F173+1),$J173/2,$M173,TRUE)-_xlfn.NORM.DIST(AND(GJ$6&gt;=$F173,GJ$6&lt;=$H173)*(GI$6-$F173+1),$J173/2,$M173,TRUE))/(1-2*_xlfn.NORM.DIST(0,$J173/2,$M173,TRUE))*$D173+($K173="Steady Growth")*(AND(GJ$6&gt;=$F173,GJ$6&lt;=$H173)*((GJ$6-$F173+1)/($J173*($J173+1)/2)*$D173))+($K173="custom")*CustCF!GD173</f>
        <v/>
      </c>
      <c r="GK173" s="87">
        <f>($K173="Bell Curve")*(_xlfn.NORM.DIST(AND(GK$6&gt;=$F173,GK$6&lt;=$H173)*(GK$6-$F173+1),$J173/2,$M173,TRUE)-_xlfn.NORM.DIST(AND(GK$6&gt;=$F173,GK$6&lt;=$H173)*(GJ$6-$F173+1),$J173/2,$M173,TRUE))/(1-2*_xlfn.NORM.DIST(0,$J173/2,$M173,TRUE))*$D173+($K173="Steady Growth")*(AND(GK$6&gt;=$F173,GK$6&lt;=$H173)*((GK$6-$F173+1)/($J173*($J173+1)/2)*$D173))+($K173="custom")*CustCF!GE173</f>
        <v/>
      </c>
      <c r="GL173" s="87">
        <f>($K173="Bell Curve")*(_xlfn.NORM.DIST(AND(GL$6&gt;=$F173,GL$6&lt;=$H173)*(GL$6-$F173+1),$J173/2,$M173,TRUE)-_xlfn.NORM.DIST(AND(GL$6&gt;=$F173,GL$6&lt;=$H173)*(GK$6-$F173+1),$J173/2,$M173,TRUE))/(1-2*_xlfn.NORM.DIST(0,$J173/2,$M173,TRUE))*$D173+($K173="Steady Growth")*(AND(GL$6&gt;=$F173,GL$6&lt;=$H173)*((GL$6-$F173+1)/($J173*($J173+1)/2)*$D173))+($K173="custom")*CustCF!GF173</f>
        <v/>
      </c>
      <c r="GM173" s="87">
        <f>($K173="Bell Curve")*(_xlfn.NORM.DIST(AND(GM$6&gt;=$F173,GM$6&lt;=$H173)*(GM$6-$F173+1),$J173/2,$M173,TRUE)-_xlfn.NORM.DIST(AND(GM$6&gt;=$F173,GM$6&lt;=$H173)*(GL$6-$F173+1),$J173/2,$M173,TRUE))/(1-2*_xlfn.NORM.DIST(0,$J173/2,$M173,TRUE))*$D173+($K173="Steady Growth")*(AND(GM$6&gt;=$F173,GM$6&lt;=$H173)*((GM$6-$F173+1)/($J173*($J173+1)/2)*$D173))+($K173="custom")*CustCF!GG173</f>
        <v/>
      </c>
      <c r="GN173" s="257">
        <f>($K173="Bell Curve")*(_xlfn.NORM.DIST(AND(GN$6&gt;=$F173,GN$6&lt;=$H173)*(GN$6-$F173+1),$J173/2,$M173,TRUE)-_xlfn.NORM.DIST(AND(GN$6&gt;=$F173,GN$6&lt;=$H173)*(GM$6-$F173+1),$J173/2,$M173,TRUE))/(1-2*_xlfn.NORM.DIST(0,$J173/2,$M173,TRUE))*$D173+($K173="Steady Growth")*(AND(GN$6&gt;=$F173,GN$6&lt;=$H173)*((GN$6-$F173+1)/($J173*($J173+1)/2)*$D173))+($K173="custom")*CustCF!GH173</f>
        <v/>
      </c>
      <c r="GO173" s="1" t="n"/>
      <c r="GP173" s="63" t="n"/>
    </row>
    <row r="174" hidden="1" outlineLevel="1">
      <c r="A174" s="1" t="n"/>
      <c r="B174" s="1" t="n"/>
      <c r="C174" s="251">
        <f>Budget!AJ25</f>
        <v/>
      </c>
      <c r="D174" s="14">
        <f>Budget!AK25</f>
        <v/>
      </c>
      <c r="E174" s="14">
        <f>IF(D174&lt;&gt;0,F174,"")</f>
        <v/>
      </c>
      <c r="F174" s="252" t="n">
        <v>0</v>
      </c>
      <c r="G174" s="921">
        <f>IF(L174="custom",CustCF!F174,INDEX($P$8:$EW$8,MATCH(F174,$P$6:$EW$6,0)))</f>
        <v/>
      </c>
      <c r="H174" s="252" t="n">
        <v>0</v>
      </c>
      <c r="I174" s="921">
        <f>IF(L174="custom",CustCF!G174,INDEX($P$8:$EW$8,MATCH(H174,$P$6:$EW$6,0)))</f>
        <v/>
      </c>
      <c r="J174" s="93">
        <f>H174-F174+1</f>
        <v/>
      </c>
      <c r="K174" s="254" t="inlineStr">
        <is>
          <t>Bell Curve</t>
        </is>
      </c>
      <c r="L174" s="255" t="inlineStr">
        <is>
          <t>Flat (9)</t>
        </is>
      </c>
      <c r="M174" s="256">
        <f>INDEX($D$261:$D$266,MATCH(L174,$C$261:$C$266,0))</f>
        <v/>
      </c>
      <c r="N174" s="13">
        <f>SUM(P174:GN174)</f>
        <v/>
      </c>
      <c r="O174" s="14" t="n"/>
      <c r="P174" s="87">
        <f>($K174="Bell Curve")*(_xlfn.NORM.DIST(AND(P$6&gt;=$F174,P$6&lt;=$H174)*(P$6-$F174+1),$J174/2,$M174,TRUE)-_xlfn.NORM.DIST(AND(P$6&gt;=$F174,P$6&lt;=$H174)*(O$6-$F174+1),$J174/2,$M174,TRUE))/(1-2*_xlfn.NORM.DIST(0,$J174/2,$M174,TRUE))*$D174+($K174="Steady Growth")*(AND(P$6&gt;=$F174,P$6&lt;=$H174)*((P$6-$F174+1)/($J174*($J174+1)/2)*$D174))+($K174="custom")*CustCF!J174</f>
        <v/>
      </c>
      <c r="Q174" s="87">
        <f>($K174="Bell Curve")*(_xlfn.NORM.DIST(AND(Q$6&gt;=$F174,Q$6&lt;=$H174)*(Q$6-$F174+1),$J174/2,$M174,TRUE)-_xlfn.NORM.DIST(AND(Q$6&gt;=$F174,Q$6&lt;=$H174)*(P$6-$F174+1),$J174/2,$M174,TRUE))/(1-2*_xlfn.NORM.DIST(0,$J174/2,$M174,TRUE))*$D174+($K174="Steady Growth")*(AND(Q$6&gt;=$F174,Q$6&lt;=$H174)*((Q$6-$F174+1)/($J174*($J174+1)/2)*$D174))+($K174="custom")*CustCF!K174</f>
        <v/>
      </c>
      <c r="R174" s="87">
        <f>($K174="Bell Curve")*(_xlfn.NORM.DIST(AND(R$6&gt;=$F174,R$6&lt;=$H174)*(R$6-$F174+1),$J174/2,$M174,TRUE)-_xlfn.NORM.DIST(AND(R$6&gt;=$F174,R$6&lt;=$H174)*(Q$6-$F174+1),$J174/2,$M174,TRUE))/(1-2*_xlfn.NORM.DIST(0,$J174/2,$M174,TRUE))*$D174+($K174="Steady Growth")*(AND(R$6&gt;=$F174,R$6&lt;=$H174)*((R$6-$F174+1)/($J174*($J174+1)/2)*$D174))+($K174="custom")*CustCF!L174</f>
        <v/>
      </c>
      <c r="S174" s="87">
        <f>($K174="Bell Curve")*(_xlfn.NORM.DIST(AND(S$6&gt;=$F174,S$6&lt;=$H174)*(S$6-$F174+1),$J174/2,$M174,TRUE)-_xlfn.NORM.DIST(AND(S$6&gt;=$F174,S$6&lt;=$H174)*(R$6-$F174+1),$J174/2,$M174,TRUE))/(1-2*_xlfn.NORM.DIST(0,$J174/2,$M174,TRUE))*$D174+($K174="Steady Growth")*(AND(S$6&gt;=$F174,S$6&lt;=$H174)*((S$6-$F174+1)/($J174*($J174+1)/2)*$D174))+($K174="custom")*CustCF!M174</f>
        <v/>
      </c>
      <c r="T174" s="87">
        <f>($K174="Bell Curve")*(_xlfn.NORM.DIST(AND(T$6&gt;=$F174,T$6&lt;=$H174)*(T$6-$F174+1),$J174/2,$M174,TRUE)-_xlfn.NORM.DIST(AND(T$6&gt;=$F174,T$6&lt;=$H174)*(S$6-$F174+1),$J174/2,$M174,TRUE))/(1-2*_xlfn.NORM.DIST(0,$J174/2,$M174,TRUE))*$D174+($K174="Steady Growth")*(AND(T$6&gt;=$F174,T$6&lt;=$H174)*((T$6-$F174+1)/($J174*($J174+1)/2)*$D174))+($K174="custom")*CustCF!N174</f>
        <v/>
      </c>
      <c r="U174" s="87">
        <f>($K174="Bell Curve")*(_xlfn.NORM.DIST(AND(U$6&gt;=$F174,U$6&lt;=$H174)*(U$6-$F174+1),$J174/2,$M174,TRUE)-_xlfn.NORM.DIST(AND(U$6&gt;=$F174,U$6&lt;=$H174)*(T$6-$F174+1),$J174/2,$M174,TRUE))/(1-2*_xlfn.NORM.DIST(0,$J174/2,$M174,TRUE))*$D174+($K174="Steady Growth")*(AND(U$6&gt;=$F174,U$6&lt;=$H174)*((U$6-$F174+1)/($J174*($J174+1)/2)*$D174))+($K174="custom")*CustCF!O174</f>
        <v/>
      </c>
      <c r="V174" s="87">
        <f>($K174="Bell Curve")*(_xlfn.NORM.DIST(AND(V$6&gt;=$F174,V$6&lt;=$H174)*(V$6-$F174+1),$J174/2,$M174,TRUE)-_xlfn.NORM.DIST(AND(V$6&gt;=$F174,V$6&lt;=$H174)*(U$6-$F174+1),$J174/2,$M174,TRUE))/(1-2*_xlfn.NORM.DIST(0,$J174/2,$M174,TRUE))*$D174+($K174="Steady Growth")*(AND(V$6&gt;=$F174,V$6&lt;=$H174)*((V$6-$F174+1)/($J174*($J174+1)/2)*$D174))+($K174="custom")*CustCF!P174</f>
        <v/>
      </c>
      <c r="W174" s="87">
        <f>($K174="Bell Curve")*(_xlfn.NORM.DIST(AND(W$6&gt;=$F174,W$6&lt;=$H174)*(W$6-$F174+1),$J174/2,$M174,TRUE)-_xlfn.NORM.DIST(AND(W$6&gt;=$F174,W$6&lt;=$H174)*(V$6-$F174+1),$J174/2,$M174,TRUE))/(1-2*_xlfn.NORM.DIST(0,$J174/2,$M174,TRUE))*$D174+($K174="Steady Growth")*(AND(W$6&gt;=$F174,W$6&lt;=$H174)*((W$6-$F174+1)/($J174*($J174+1)/2)*$D174))+($K174="custom")*CustCF!Q174</f>
        <v/>
      </c>
      <c r="X174" s="87">
        <f>($K174="Bell Curve")*(_xlfn.NORM.DIST(AND(X$6&gt;=$F174,X$6&lt;=$H174)*(X$6-$F174+1),$J174/2,$M174,TRUE)-_xlfn.NORM.DIST(AND(X$6&gt;=$F174,X$6&lt;=$H174)*(W$6-$F174+1),$J174/2,$M174,TRUE))/(1-2*_xlfn.NORM.DIST(0,$J174/2,$M174,TRUE))*$D174+($K174="Steady Growth")*(AND(X$6&gt;=$F174,X$6&lt;=$H174)*((X$6-$F174+1)/($J174*($J174+1)/2)*$D174))+($K174="custom")*CustCF!R174</f>
        <v/>
      </c>
      <c r="Y174" s="87">
        <f>($K174="Bell Curve")*(_xlfn.NORM.DIST(AND(Y$6&gt;=$F174,Y$6&lt;=$H174)*(Y$6-$F174+1),$J174/2,$M174,TRUE)-_xlfn.NORM.DIST(AND(Y$6&gt;=$F174,Y$6&lt;=$H174)*(X$6-$F174+1),$J174/2,$M174,TRUE))/(1-2*_xlfn.NORM.DIST(0,$J174/2,$M174,TRUE))*$D174+($K174="Steady Growth")*(AND(Y$6&gt;=$F174,Y$6&lt;=$H174)*((Y$6-$F174+1)/($J174*($J174+1)/2)*$D174))+($K174="custom")*CustCF!S174</f>
        <v/>
      </c>
      <c r="Z174" s="87">
        <f>($K174="Bell Curve")*(_xlfn.NORM.DIST(AND(Z$6&gt;=$F174,Z$6&lt;=$H174)*(Z$6-$F174+1),$J174/2,$M174,TRUE)-_xlfn.NORM.DIST(AND(Z$6&gt;=$F174,Z$6&lt;=$H174)*(Y$6-$F174+1),$J174/2,$M174,TRUE))/(1-2*_xlfn.NORM.DIST(0,$J174/2,$M174,TRUE))*$D174+($K174="Steady Growth")*(AND(Z$6&gt;=$F174,Z$6&lt;=$H174)*((Z$6-$F174+1)/($J174*($J174+1)/2)*$D174))+($K174="custom")*CustCF!T174</f>
        <v/>
      </c>
      <c r="AA174" s="87">
        <f>($K174="Bell Curve")*(_xlfn.NORM.DIST(AND(AA$6&gt;=$F174,AA$6&lt;=$H174)*(AA$6-$F174+1),$J174/2,$M174,TRUE)-_xlfn.NORM.DIST(AND(AA$6&gt;=$F174,AA$6&lt;=$H174)*(Z$6-$F174+1),$J174/2,$M174,TRUE))/(1-2*_xlfn.NORM.DIST(0,$J174/2,$M174,TRUE))*$D174+($K174="Steady Growth")*(AND(AA$6&gt;=$F174,AA$6&lt;=$H174)*((AA$6-$F174+1)/($J174*($J174+1)/2)*$D174))+($K174="custom")*CustCF!U174</f>
        <v/>
      </c>
      <c r="AB174" s="87">
        <f>($K174="Bell Curve")*(_xlfn.NORM.DIST(AND(AB$6&gt;=$F174,AB$6&lt;=$H174)*(AB$6-$F174+1),$J174/2,$M174,TRUE)-_xlfn.NORM.DIST(AND(AB$6&gt;=$F174,AB$6&lt;=$H174)*(AA$6-$F174+1),$J174/2,$M174,TRUE))/(1-2*_xlfn.NORM.DIST(0,$J174/2,$M174,TRUE))*$D174+($K174="Steady Growth")*(AND(AB$6&gt;=$F174,AB$6&lt;=$H174)*((AB$6-$F174+1)/($J174*($J174+1)/2)*$D174))+($K174="custom")*CustCF!V174</f>
        <v/>
      </c>
      <c r="AC174" s="87">
        <f>($K174="Bell Curve")*(_xlfn.NORM.DIST(AND(AC$6&gt;=$F174,AC$6&lt;=$H174)*(AC$6-$F174+1),$J174/2,$M174,TRUE)-_xlfn.NORM.DIST(AND(AC$6&gt;=$F174,AC$6&lt;=$H174)*(AB$6-$F174+1),$J174/2,$M174,TRUE))/(1-2*_xlfn.NORM.DIST(0,$J174/2,$M174,TRUE))*$D174+($K174="Steady Growth")*(AND(AC$6&gt;=$F174,AC$6&lt;=$H174)*((AC$6-$F174+1)/($J174*($J174+1)/2)*$D174))+($K174="custom")*CustCF!W174</f>
        <v/>
      </c>
      <c r="AD174" s="87">
        <f>($K174="Bell Curve")*(_xlfn.NORM.DIST(AND(AD$6&gt;=$F174,AD$6&lt;=$H174)*(AD$6-$F174+1),$J174/2,$M174,TRUE)-_xlfn.NORM.DIST(AND(AD$6&gt;=$F174,AD$6&lt;=$H174)*(AC$6-$F174+1),$J174/2,$M174,TRUE))/(1-2*_xlfn.NORM.DIST(0,$J174/2,$M174,TRUE))*$D174+($K174="Steady Growth")*(AND(AD$6&gt;=$F174,AD$6&lt;=$H174)*((AD$6-$F174+1)/($J174*($J174+1)/2)*$D174))+($K174="custom")*CustCF!X174</f>
        <v/>
      </c>
      <c r="AE174" s="87">
        <f>($K174="Bell Curve")*(_xlfn.NORM.DIST(AND(AE$6&gt;=$F174,AE$6&lt;=$H174)*(AE$6-$F174+1),$J174/2,$M174,TRUE)-_xlfn.NORM.DIST(AND(AE$6&gt;=$F174,AE$6&lt;=$H174)*(AD$6-$F174+1),$J174/2,$M174,TRUE))/(1-2*_xlfn.NORM.DIST(0,$J174/2,$M174,TRUE))*$D174+($K174="Steady Growth")*(AND(AE$6&gt;=$F174,AE$6&lt;=$H174)*((AE$6-$F174+1)/($J174*($J174+1)/2)*$D174))+($K174="custom")*CustCF!Y174</f>
        <v/>
      </c>
      <c r="AF174" s="87">
        <f>($K174="Bell Curve")*(_xlfn.NORM.DIST(AND(AF$6&gt;=$F174,AF$6&lt;=$H174)*(AF$6-$F174+1),$J174/2,$M174,TRUE)-_xlfn.NORM.DIST(AND(AF$6&gt;=$F174,AF$6&lt;=$H174)*(AE$6-$F174+1),$J174/2,$M174,TRUE))/(1-2*_xlfn.NORM.DIST(0,$J174/2,$M174,TRUE))*$D174+($K174="Steady Growth")*(AND(AF$6&gt;=$F174,AF$6&lt;=$H174)*((AF$6-$F174+1)/($J174*($J174+1)/2)*$D174))+($K174="custom")*CustCF!Z174</f>
        <v/>
      </c>
      <c r="AG174" s="87">
        <f>($K174="Bell Curve")*(_xlfn.NORM.DIST(AND(AG$6&gt;=$F174,AG$6&lt;=$H174)*(AG$6-$F174+1),$J174/2,$M174,TRUE)-_xlfn.NORM.DIST(AND(AG$6&gt;=$F174,AG$6&lt;=$H174)*(AF$6-$F174+1),$J174/2,$M174,TRUE))/(1-2*_xlfn.NORM.DIST(0,$J174/2,$M174,TRUE))*$D174+($K174="Steady Growth")*(AND(AG$6&gt;=$F174,AG$6&lt;=$H174)*((AG$6-$F174+1)/($J174*($J174+1)/2)*$D174))+($K174="custom")*CustCF!AA174</f>
        <v/>
      </c>
      <c r="AH174" s="87">
        <f>($K174="Bell Curve")*(_xlfn.NORM.DIST(AND(AH$6&gt;=$F174,AH$6&lt;=$H174)*(AH$6-$F174+1),$J174/2,$M174,TRUE)-_xlfn.NORM.DIST(AND(AH$6&gt;=$F174,AH$6&lt;=$H174)*(AG$6-$F174+1),$J174/2,$M174,TRUE))/(1-2*_xlfn.NORM.DIST(0,$J174/2,$M174,TRUE))*$D174+($K174="Steady Growth")*(AND(AH$6&gt;=$F174,AH$6&lt;=$H174)*((AH$6-$F174+1)/($J174*($J174+1)/2)*$D174))+($K174="custom")*CustCF!AB174</f>
        <v/>
      </c>
      <c r="AI174" s="87">
        <f>($K174="Bell Curve")*(_xlfn.NORM.DIST(AND(AI$6&gt;=$F174,AI$6&lt;=$H174)*(AI$6-$F174+1),$J174/2,$M174,TRUE)-_xlfn.NORM.DIST(AND(AI$6&gt;=$F174,AI$6&lt;=$H174)*(AH$6-$F174+1),$J174/2,$M174,TRUE))/(1-2*_xlfn.NORM.DIST(0,$J174/2,$M174,TRUE))*$D174+($K174="Steady Growth")*(AND(AI$6&gt;=$F174,AI$6&lt;=$H174)*((AI$6-$F174+1)/($J174*($J174+1)/2)*$D174))+($K174="custom")*CustCF!AC174</f>
        <v/>
      </c>
      <c r="AJ174" s="87">
        <f>($K174="Bell Curve")*(_xlfn.NORM.DIST(AND(AJ$6&gt;=$F174,AJ$6&lt;=$H174)*(AJ$6-$F174+1),$J174/2,$M174,TRUE)-_xlfn.NORM.DIST(AND(AJ$6&gt;=$F174,AJ$6&lt;=$H174)*(AI$6-$F174+1),$J174/2,$M174,TRUE))/(1-2*_xlfn.NORM.DIST(0,$J174/2,$M174,TRUE))*$D174+($K174="Steady Growth")*(AND(AJ$6&gt;=$F174,AJ$6&lt;=$H174)*((AJ$6-$F174+1)/($J174*($J174+1)/2)*$D174))+($K174="custom")*CustCF!AD174</f>
        <v/>
      </c>
      <c r="AK174" s="87">
        <f>($K174="Bell Curve")*(_xlfn.NORM.DIST(AND(AK$6&gt;=$F174,AK$6&lt;=$H174)*(AK$6-$F174+1),$J174/2,$M174,TRUE)-_xlfn.NORM.DIST(AND(AK$6&gt;=$F174,AK$6&lt;=$H174)*(AJ$6-$F174+1),$J174/2,$M174,TRUE))/(1-2*_xlfn.NORM.DIST(0,$J174/2,$M174,TRUE))*$D174+($K174="Steady Growth")*(AND(AK$6&gt;=$F174,AK$6&lt;=$H174)*((AK$6-$F174+1)/($J174*($J174+1)/2)*$D174))+($K174="custom")*CustCF!AE174</f>
        <v/>
      </c>
      <c r="AL174" s="87">
        <f>($K174="Bell Curve")*(_xlfn.NORM.DIST(AND(AL$6&gt;=$F174,AL$6&lt;=$H174)*(AL$6-$F174+1),$J174/2,$M174,TRUE)-_xlfn.NORM.DIST(AND(AL$6&gt;=$F174,AL$6&lt;=$H174)*(AK$6-$F174+1),$J174/2,$M174,TRUE))/(1-2*_xlfn.NORM.DIST(0,$J174/2,$M174,TRUE))*$D174+($K174="Steady Growth")*(AND(AL$6&gt;=$F174,AL$6&lt;=$H174)*((AL$6-$F174+1)/($J174*($J174+1)/2)*$D174))+($K174="custom")*CustCF!AF174</f>
        <v/>
      </c>
      <c r="AM174" s="87">
        <f>($K174="Bell Curve")*(_xlfn.NORM.DIST(AND(AM$6&gt;=$F174,AM$6&lt;=$H174)*(AM$6-$F174+1),$J174/2,$M174,TRUE)-_xlfn.NORM.DIST(AND(AM$6&gt;=$F174,AM$6&lt;=$H174)*(AL$6-$F174+1),$J174/2,$M174,TRUE))/(1-2*_xlfn.NORM.DIST(0,$J174/2,$M174,TRUE))*$D174+($K174="Steady Growth")*(AND(AM$6&gt;=$F174,AM$6&lt;=$H174)*((AM$6-$F174+1)/($J174*($J174+1)/2)*$D174))+($K174="custom")*CustCF!AG174</f>
        <v/>
      </c>
      <c r="AN174" s="87">
        <f>($K174="Bell Curve")*(_xlfn.NORM.DIST(AND(AN$6&gt;=$F174,AN$6&lt;=$H174)*(AN$6-$F174+1),$J174/2,$M174,TRUE)-_xlfn.NORM.DIST(AND(AN$6&gt;=$F174,AN$6&lt;=$H174)*(AM$6-$F174+1),$J174/2,$M174,TRUE))/(1-2*_xlfn.NORM.DIST(0,$J174/2,$M174,TRUE))*$D174+($K174="Steady Growth")*(AND(AN$6&gt;=$F174,AN$6&lt;=$H174)*((AN$6-$F174+1)/($J174*($J174+1)/2)*$D174))+($K174="custom")*CustCF!AH174</f>
        <v/>
      </c>
      <c r="AO174" s="87">
        <f>($K174="Bell Curve")*(_xlfn.NORM.DIST(AND(AO$6&gt;=$F174,AO$6&lt;=$H174)*(AO$6-$F174+1),$J174/2,$M174,TRUE)-_xlfn.NORM.DIST(AND(AO$6&gt;=$F174,AO$6&lt;=$H174)*(AN$6-$F174+1),$J174/2,$M174,TRUE))/(1-2*_xlfn.NORM.DIST(0,$J174/2,$M174,TRUE))*$D174+($K174="Steady Growth")*(AND(AO$6&gt;=$F174,AO$6&lt;=$H174)*((AO$6-$F174+1)/($J174*($J174+1)/2)*$D174))+($K174="custom")*CustCF!AI174</f>
        <v/>
      </c>
      <c r="AP174" s="87">
        <f>($K174="Bell Curve")*(_xlfn.NORM.DIST(AND(AP$6&gt;=$F174,AP$6&lt;=$H174)*(AP$6-$F174+1),$J174/2,$M174,TRUE)-_xlfn.NORM.DIST(AND(AP$6&gt;=$F174,AP$6&lt;=$H174)*(AO$6-$F174+1),$J174/2,$M174,TRUE))/(1-2*_xlfn.NORM.DIST(0,$J174/2,$M174,TRUE))*$D174+($K174="Steady Growth")*(AND(AP$6&gt;=$F174,AP$6&lt;=$H174)*((AP$6-$F174+1)/($J174*($J174+1)/2)*$D174))+($K174="custom")*CustCF!AJ174</f>
        <v/>
      </c>
      <c r="AQ174" s="87">
        <f>($K174="Bell Curve")*(_xlfn.NORM.DIST(AND(AQ$6&gt;=$F174,AQ$6&lt;=$H174)*(AQ$6-$F174+1),$J174/2,$M174,TRUE)-_xlfn.NORM.DIST(AND(AQ$6&gt;=$F174,AQ$6&lt;=$H174)*(AP$6-$F174+1),$J174/2,$M174,TRUE))/(1-2*_xlfn.NORM.DIST(0,$J174/2,$M174,TRUE))*$D174+($K174="Steady Growth")*(AND(AQ$6&gt;=$F174,AQ$6&lt;=$H174)*((AQ$6-$F174+1)/($J174*($J174+1)/2)*$D174))+($K174="custom")*CustCF!AK174</f>
        <v/>
      </c>
      <c r="AR174" s="87">
        <f>($K174="Bell Curve")*(_xlfn.NORM.DIST(AND(AR$6&gt;=$F174,AR$6&lt;=$H174)*(AR$6-$F174+1),$J174/2,$M174,TRUE)-_xlfn.NORM.DIST(AND(AR$6&gt;=$F174,AR$6&lt;=$H174)*(AQ$6-$F174+1),$J174/2,$M174,TRUE))/(1-2*_xlfn.NORM.DIST(0,$J174/2,$M174,TRUE))*$D174+($K174="Steady Growth")*(AND(AR$6&gt;=$F174,AR$6&lt;=$H174)*((AR$6-$F174+1)/($J174*($J174+1)/2)*$D174))+($K174="custom")*CustCF!AL174</f>
        <v/>
      </c>
      <c r="AS174" s="87">
        <f>($K174="Bell Curve")*(_xlfn.NORM.DIST(AND(AS$6&gt;=$F174,AS$6&lt;=$H174)*(AS$6-$F174+1),$J174/2,$M174,TRUE)-_xlfn.NORM.DIST(AND(AS$6&gt;=$F174,AS$6&lt;=$H174)*(AR$6-$F174+1),$J174/2,$M174,TRUE))/(1-2*_xlfn.NORM.DIST(0,$J174/2,$M174,TRUE))*$D174+($K174="Steady Growth")*(AND(AS$6&gt;=$F174,AS$6&lt;=$H174)*((AS$6-$F174+1)/($J174*($J174+1)/2)*$D174))+($K174="custom")*CustCF!AM174</f>
        <v/>
      </c>
      <c r="AT174" s="87">
        <f>($K174="Bell Curve")*(_xlfn.NORM.DIST(AND(AT$6&gt;=$F174,AT$6&lt;=$H174)*(AT$6-$F174+1),$J174/2,$M174,TRUE)-_xlfn.NORM.DIST(AND(AT$6&gt;=$F174,AT$6&lt;=$H174)*(AS$6-$F174+1),$J174/2,$M174,TRUE))/(1-2*_xlfn.NORM.DIST(0,$J174/2,$M174,TRUE))*$D174+($K174="Steady Growth")*(AND(AT$6&gt;=$F174,AT$6&lt;=$H174)*((AT$6-$F174+1)/($J174*($J174+1)/2)*$D174))+($K174="custom")*CustCF!AN174</f>
        <v/>
      </c>
      <c r="AU174" s="87">
        <f>($K174="Bell Curve")*(_xlfn.NORM.DIST(AND(AU$6&gt;=$F174,AU$6&lt;=$H174)*(AU$6-$F174+1),$J174/2,$M174,TRUE)-_xlfn.NORM.DIST(AND(AU$6&gt;=$F174,AU$6&lt;=$H174)*(AT$6-$F174+1),$J174/2,$M174,TRUE))/(1-2*_xlfn.NORM.DIST(0,$J174/2,$M174,TRUE))*$D174+($K174="Steady Growth")*(AND(AU$6&gt;=$F174,AU$6&lt;=$H174)*((AU$6-$F174+1)/($J174*($J174+1)/2)*$D174))+($K174="custom")*CustCF!AO174</f>
        <v/>
      </c>
      <c r="AV174" s="87">
        <f>($K174="Bell Curve")*(_xlfn.NORM.DIST(AND(AV$6&gt;=$F174,AV$6&lt;=$H174)*(AV$6-$F174+1),$J174/2,$M174,TRUE)-_xlfn.NORM.DIST(AND(AV$6&gt;=$F174,AV$6&lt;=$H174)*(AU$6-$F174+1),$J174/2,$M174,TRUE))/(1-2*_xlfn.NORM.DIST(0,$J174/2,$M174,TRUE))*$D174+($K174="Steady Growth")*(AND(AV$6&gt;=$F174,AV$6&lt;=$H174)*((AV$6-$F174+1)/($J174*($J174+1)/2)*$D174))+($K174="custom")*CustCF!AP174</f>
        <v/>
      </c>
      <c r="AW174" s="87">
        <f>($K174="Bell Curve")*(_xlfn.NORM.DIST(AND(AW$6&gt;=$F174,AW$6&lt;=$H174)*(AW$6-$F174+1),$J174/2,$M174,TRUE)-_xlfn.NORM.DIST(AND(AW$6&gt;=$F174,AW$6&lt;=$H174)*(AV$6-$F174+1),$J174/2,$M174,TRUE))/(1-2*_xlfn.NORM.DIST(0,$J174/2,$M174,TRUE))*$D174+($K174="Steady Growth")*(AND(AW$6&gt;=$F174,AW$6&lt;=$H174)*((AW$6-$F174+1)/($J174*($J174+1)/2)*$D174))+($K174="custom")*CustCF!AQ174</f>
        <v/>
      </c>
      <c r="AX174" s="87">
        <f>($K174="Bell Curve")*(_xlfn.NORM.DIST(AND(AX$6&gt;=$F174,AX$6&lt;=$H174)*(AX$6-$F174+1),$J174/2,$M174,TRUE)-_xlfn.NORM.DIST(AND(AX$6&gt;=$F174,AX$6&lt;=$H174)*(AW$6-$F174+1),$J174/2,$M174,TRUE))/(1-2*_xlfn.NORM.DIST(0,$J174/2,$M174,TRUE))*$D174+($K174="Steady Growth")*(AND(AX$6&gt;=$F174,AX$6&lt;=$H174)*((AX$6-$F174+1)/($J174*($J174+1)/2)*$D174))+($K174="custom")*CustCF!AR174</f>
        <v/>
      </c>
      <c r="AY174" s="87">
        <f>($K174="Bell Curve")*(_xlfn.NORM.DIST(AND(AY$6&gt;=$F174,AY$6&lt;=$H174)*(AY$6-$F174+1),$J174/2,$M174,TRUE)-_xlfn.NORM.DIST(AND(AY$6&gt;=$F174,AY$6&lt;=$H174)*(AX$6-$F174+1),$J174/2,$M174,TRUE))/(1-2*_xlfn.NORM.DIST(0,$J174/2,$M174,TRUE))*$D174+($K174="Steady Growth")*(AND(AY$6&gt;=$F174,AY$6&lt;=$H174)*((AY$6-$F174+1)/($J174*($J174+1)/2)*$D174))+($K174="custom")*CustCF!AS174</f>
        <v/>
      </c>
      <c r="AZ174" s="87">
        <f>($K174="Bell Curve")*(_xlfn.NORM.DIST(AND(AZ$6&gt;=$F174,AZ$6&lt;=$H174)*(AZ$6-$F174+1),$J174/2,$M174,TRUE)-_xlfn.NORM.DIST(AND(AZ$6&gt;=$F174,AZ$6&lt;=$H174)*(AY$6-$F174+1),$J174/2,$M174,TRUE))/(1-2*_xlfn.NORM.DIST(0,$J174/2,$M174,TRUE))*$D174+($K174="Steady Growth")*(AND(AZ$6&gt;=$F174,AZ$6&lt;=$H174)*((AZ$6-$F174+1)/($J174*($J174+1)/2)*$D174))+($K174="custom")*CustCF!AT174</f>
        <v/>
      </c>
      <c r="BA174" s="87">
        <f>($K174="Bell Curve")*(_xlfn.NORM.DIST(AND(BA$6&gt;=$F174,BA$6&lt;=$H174)*(BA$6-$F174+1),$J174/2,$M174,TRUE)-_xlfn.NORM.DIST(AND(BA$6&gt;=$F174,BA$6&lt;=$H174)*(AZ$6-$F174+1),$J174/2,$M174,TRUE))/(1-2*_xlfn.NORM.DIST(0,$J174/2,$M174,TRUE))*$D174+($K174="Steady Growth")*(AND(BA$6&gt;=$F174,BA$6&lt;=$H174)*((BA$6-$F174+1)/($J174*($J174+1)/2)*$D174))+($K174="custom")*CustCF!AU174</f>
        <v/>
      </c>
      <c r="BB174" s="87">
        <f>($K174="Bell Curve")*(_xlfn.NORM.DIST(AND(BB$6&gt;=$F174,BB$6&lt;=$H174)*(BB$6-$F174+1),$J174/2,$M174,TRUE)-_xlfn.NORM.DIST(AND(BB$6&gt;=$F174,BB$6&lt;=$H174)*(BA$6-$F174+1),$J174/2,$M174,TRUE))/(1-2*_xlfn.NORM.DIST(0,$J174/2,$M174,TRUE))*$D174+($K174="Steady Growth")*(AND(BB$6&gt;=$F174,BB$6&lt;=$H174)*((BB$6-$F174+1)/($J174*($J174+1)/2)*$D174))+($K174="custom")*CustCF!AV174</f>
        <v/>
      </c>
      <c r="BC174" s="87">
        <f>($K174="Bell Curve")*(_xlfn.NORM.DIST(AND(BC$6&gt;=$F174,BC$6&lt;=$H174)*(BC$6-$F174+1),$J174/2,$M174,TRUE)-_xlfn.NORM.DIST(AND(BC$6&gt;=$F174,BC$6&lt;=$H174)*(BB$6-$F174+1),$J174/2,$M174,TRUE))/(1-2*_xlfn.NORM.DIST(0,$J174/2,$M174,TRUE))*$D174+($K174="Steady Growth")*(AND(BC$6&gt;=$F174,BC$6&lt;=$H174)*((BC$6-$F174+1)/($J174*($J174+1)/2)*$D174))+($K174="custom")*CustCF!AW174</f>
        <v/>
      </c>
      <c r="BD174" s="87">
        <f>($K174="Bell Curve")*(_xlfn.NORM.DIST(AND(BD$6&gt;=$F174,BD$6&lt;=$H174)*(BD$6-$F174+1),$J174/2,$M174,TRUE)-_xlfn.NORM.DIST(AND(BD$6&gt;=$F174,BD$6&lt;=$H174)*(BC$6-$F174+1),$J174/2,$M174,TRUE))/(1-2*_xlfn.NORM.DIST(0,$J174/2,$M174,TRUE))*$D174+($K174="Steady Growth")*(AND(BD$6&gt;=$F174,BD$6&lt;=$H174)*((BD$6-$F174+1)/($J174*($J174+1)/2)*$D174))+($K174="custom")*CustCF!AX174</f>
        <v/>
      </c>
      <c r="BE174" s="87">
        <f>($K174="Bell Curve")*(_xlfn.NORM.DIST(AND(BE$6&gt;=$F174,BE$6&lt;=$H174)*(BE$6-$F174+1),$J174/2,$M174,TRUE)-_xlfn.NORM.DIST(AND(BE$6&gt;=$F174,BE$6&lt;=$H174)*(BD$6-$F174+1),$J174/2,$M174,TRUE))/(1-2*_xlfn.NORM.DIST(0,$J174/2,$M174,TRUE))*$D174+($K174="Steady Growth")*(AND(BE$6&gt;=$F174,BE$6&lt;=$H174)*((BE$6-$F174+1)/($J174*($J174+1)/2)*$D174))+($K174="custom")*CustCF!AY174</f>
        <v/>
      </c>
      <c r="BF174" s="87">
        <f>($K174="Bell Curve")*(_xlfn.NORM.DIST(AND(BF$6&gt;=$F174,BF$6&lt;=$H174)*(BF$6-$F174+1),$J174/2,$M174,TRUE)-_xlfn.NORM.DIST(AND(BF$6&gt;=$F174,BF$6&lt;=$H174)*(BE$6-$F174+1),$J174/2,$M174,TRUE))/(1-2*_xlfn.NORM.DIST(0,$J174/2,$M174,TRUE))*$D174+($K174="Steady Growth")*(AND(BF$6&gt;=$F174,BF$6&lt;=$H174)*((BF$6-$F174+1)/($J174*($J174+1)/2)*$D174))+($K174="custom")*CustCF!AZ174</f>
        <v/>
      </c>
      <c r="BG174" s="87">
        <f>($K174="Bell Curve")*(_xlfn.NORM.DIST(AND(BG$6&gt;=$F174,BG$6&lt;=$H174)*(BG$6-$F174+1),$J174/2,$M174,TRUE)-_xlfn.NORM.DIST(AND(BG$6&gt;=$F174,BG$6&lt;=$H174)*(BF$6-$F174+1),$J174/2,$M174,TRUE))/(1-2*_xlfn.NORM.DIST(0,$J174/2,$M174,TRUE))*$D174+($K174="Steady Growth")*(AND(BG$6&gt;=$F174,BG$6&lt;=$H174)*((BG$6-$F174+1)/($J174*($J174+1)/2)*$D174))+($K174="custom")*CustCF!BA174</f>
        <v/>
      </c>
      <c r="BH174" s="87">
        <f>($K174="Bell Curve")*(_xlfn.NORM.DIST(AND(BH$6&gt;=$F174,BH$6&lt;=$H174)*(BH$6-$F174+1),$J174/2,$M174,TRUE)-_xlfn.NORM.DIST(AND(BH$6&gt;=$F174,BH$6&lt;=$H174)*(BG$6-$F174+1),$J174/2,$M174,TRUE))/(1-2*_xlfn.NORM.DIST(0,$J174/2,$M174,TRUE))*$D174+($K174="Steady Growth")*(AND(BH$6&gt;=$F174,BH$6&lt;=$H174)*((BH$6-$F174+1)/($J174*($J174+1)/2)*$D174))+($K174="custom")*CustCF!BB174</f>
        <v/>
      </c>
      <c r="BI174" s="87">
        <f>($K174="Bell Curve")*(_xlfn.NORM.DIST(AND(BI$6&gt;=$F174,BI$6&lt;=$H174)*(BI$6-$F174+1),$J174/2,$M174,TRUE)-_xlfn.NORM.DIST(AND(BI$6&gt;=$F174,BI$6&lt;=$H174)*(BH$6-$F174+1),$J174/2,$M174,TRUE))/(1-2*_xlfn.NORM.DIST(0,$J174/2,$M174,TRUE))*$D174+($K174="Steady Growth")*(AND(BI$6&gt;=$F174,BI$6&lt;=$H174)*((BI$6-$F174+1)/($J174*($J174+1)/2)*$D174))+($K174="custom")*CustCF!BC174</f>
        <v/>
      </c>
      <c r="BJ174" s="87">
        <f>($K174="Bell Curve")*(_xlfn.NORM.DIST(AND(BJ$6&gt;=$F174,BJ$6&lt;=$H174)*(BJ$6-$F174+1),$J174/2,$M174,TRUE)-_xlfn.NORM.DIST(AND(BJ$6&gt;=$F174,BJ$6&lt;=$H174)*(BI$6-$F174+1),$J174/2,$M174,TRUE))/(1-2*_xlfn.NORM.DIST(0,$J174/2,$M174,TRUE))*$D174+($K174="Steady Growth")*(AND(BJ$6&gt;=$F174,BJ$6&lt;=$H174)*((BJ$6-$F174+1)/($J174*($J174+1)/2)*$D174))+($K174="custom")*CustCF!BD174</f>
        <v/>
      </c>
      <c r="BK174" s="87">
        <f>($K174="Bell Curve")*(_xlfn.NORM.DIST(AND(BK$6&gt;=$F174,BK$6&lt;=$H174)*(BK$6-$F174+1),$J174/2,$M174,TRUE)-_xlfn.NORM.DIST(AND(BK$6&gt;=$F174,BK$6&lt;=$H174)*(BJ$6-$F174+1),$J174/2,$M174,TRUE))/(1-2*_xlfn.NORM.DIST(0,$J174/2,$M174,TRUE))*$D174+($K174="Steady Growth")*(AND(BK$6&gt;=$F174,BK$6&lt;=$H174)*((BK$6-$F174+1)/($J174*($J174+1)/2)*$D174))+($K174="custom")*CustCF!BE174</f>
        <v/>
      </c>
      <c r="BL174" s="87">
        <f>($K174="Bell Curve")*(_xlfn.NORM.DIST(AND(BL$6&gt;=$F174,BL$6&lt;=$H174)*(BL$6-$F174+1),$J174/2,$M174,TRUE)-_xlfn.NORM.DIST(AND(BL$6&gt;=$F174,BL$6&lt;=$H174)*(BK$6-$F174+1),$J174/2,$M174,TRUE))/(1-2*_xlfn.NORM.DIST(0,$J174/2,$M174,TRUE))*$D174+($K174="Steady Growth")*(AND(BL$6&gt;=$F174,BL$6&lt;=$H174)*((BL$6-$F174+1)/($J174*($J174+1)/2)*$D174))+($K174="custom")*CustCF!BF174</f>
        <v/>
      </c>
      <c r="BM174" s="87">
        <f>($K174="Bell Curve")*(_xlfn.NORM.DIST(AND(BM$6&gt;=$F174,BM$6&lt;=$H174)*(BM$6-$F174+1),$J174/2,$M174,TRUE)-_xlfn.NORM.DIST(AND(BM$6&gt;=$F174,BM$6&lt;=$H174)*(BL$6-$F174+1),$J174/2,$M174,TRUE))/(1-2*_xlfn.NORM.DIST(0,$J174/2,$M174,TRUE))*$D174+($K174="Steady Growth")*(AND(BM$6&gt;=$F174,BM$6&lt;=$H174)*((BM$6-$F174+1)/($J174*($J174+1)/2)*$D174))+($K174="custom")*CustCF!BG174</f>
        <v/>
      </c>
      <c r="BN174" s="87">
        <f>($K174="Bell Curve")*(_xlfn.NORM.DIST(AND(BN$6&gt;=$F174,BN$6&lt;=$H174)*(BN$6-$F174+1),$J174/2,$M174,TRUE)-_xlfn.NORM.DIST(AND(BN$6&gt;=$F174,BN$6&lt;=$H174)*(BM$6-$F174+1),$J174/2,$M174,TRUE))/(1-2*_xlfn.NORM.DIST(0,$J174/2,$M174,TRUE))*$D174+($K174="Steady Growth")*(AND(BN$6&gt;=$F174,BN$6&lt;=$H174)*((BN$6-$F174+1)/($J174*($J174+1)/2)*$D174))+($K174="custom")*CustCF!BH174</f>
        <v/>
      </c>
      <c r="BO174" s="87">
        <f>($K174="Bell Curve")*(_xlfn.NORM.DIST(AND(BO$6&gt;=$F174,BO$6&lt;=$H174)*(BO$6-$F174+1),$J174/2,$M174,TRUE)-_xlfn.NORM.DIST(AND(BO$6&gt;=$F174,BO$6&lt;=$H174)*(BN$6-$F174+1),$J174/2,$M174,TRUE))/(1-2*_xlfn.NORM.DIST(0,$J174/2,$M174,TRUE))*$D174+($K174="Steady Growth")*(AND(BO$6&gt;=$F174,BO$6&lt;=$H174)*((BO$6-$F174+1)/($J174*($J174+1)/2)*$D174))+($K174="custom")*CustCF!BI174</f>
        <v/>
      </c>
      <c r="BP174" s="87">
        <f>($K174="Bell Curve")*(_xlfn.NORM.DIST(AND(BP$6&gt;=$F174,BP$6&lt;=$H174)*(BP$6-$F174+1),$J174/2,$M174,TRUE)-_xlfn.NORM.DIST(AND(BP$6&gt;=$F174,BP$6&lt;=$H174)*(BO$6-$F174+1),$J174/2,$M174,TRUE))/(1-2*_xlfn.NORM.DIST(0,$J174/2,$M174,TRUE))*$D174+($K174="Steady Growth")*(AND(BP$6&gt;=$F174,BP$6&lt;=$H174)*((BP$6-$F174+1)/($J174*($J174+1)/2)*$D174))+($K174="custom")*CustCF!BJ174</f>
        <v/>
      </c>
      <c r="BQ174" s="87">
        <f>($K174="Bell Curve")*(_xlfn.NORM.DIST(AND(BQ$6&gt;=$F174,BQ$6&lt;=$H174)*(BQ$6-$F174+1),$J174/2,$M174,TRUE)-_xlfn.NORM.DIST(AND(BQ$6&gt;=$F174,BQ$6&lt;=$H174)*(BP$6-$F174+1),$J174/2,$M174,TRUE))/(1-2*_xlfn.NORM.DIST(0,$J174/2,$M174,TRUE))*$D174+($K174="Steady Growth")*(AND(BQ$6&gt;=$F174,BQ$6&lt;=$H174)*((BQ$6-$F174+1)/($J174*($J174+1)/2)*$D174))+($K174="custom")*CustCF!BK174</f>
        <v/>
      </c>
      <c r="BR174" s="87">
        <f>($K174="Bell Curve")*(_xlfn.NORM.DIST(AND(BR$6&gt;=$F174,BR$6&lt;=$H174)*(BR$6-$F174+1),$J174/2,$M174,TRUE)-_xlfn.NORM.DIST(AND(BR$6&gt;=$F174,BR$6&lt;=$H174)*(BQ$6-$F174+1),$J174/2,$M174,TRUE))/(1-2*_xlfn.NORM.DIST(0,$J174/2,$M174,TRUE))*$D174+($K174="Steady Growth")*(AND(BR$6&gt;=$F174,BR$6&lt;=$H174)*((BR$6-$F174+1)/($J174*($J174+1)/2)*$D174))+($K174="custom")*CustCF!BL174</f>
        <v/>
      </c>
      <c r="BS174" s="87">
        <f>($K174="Bell Curve")*(_xlfn.NORM.DIST(AND(BS$6&gt;=$F174,BS$6&lt;=$H174)*(BS$6-$F174+1),$J174/2,$M174,TRUE)-_xlfn.NORM.DIST(AND(BS$6&gt;=$F174,BS$6&lt;=$H174)*(BR$6-$F174+1),$J174/2,$M174,TRUE))/(1-2*_xlfn.NORM.DIST(0,$J174/2,$M174,TRUE))*$D174+($K174="Steady Growth")*(AND(BS$6&gt;=$F174,BS$6&lt;=$H174)*((BS$6-$F174+1)/($J174*($J174+1)/2)*$D174))+($K174="custom")*CustCF!BM174</f>
        <v/>
      </c>
      <c r="BT174" s="87">
        <f>($K174="Bell Curve")*(_xlfn.NORM.DIST(AND(BT$6&gt;=$F174,BT$6&lt;=$H174)*(BT$6-$F174+1),$J174/2,$M174,TRUE)-_xlfn.NORM.DIST(AND(BT$6&gt;=$F174,BT$6&lt;=$H174)*(BS$6-$F174+1),$J174/2,$M174,TRUE))/(1-2*_xlfn.NORM.DIST(0,$J174/2,$M174,TRUE))*$D174+($K174="Steady Growth")*(AND(BT$6&gt;=$F174,BT$6&lt;=$H174)*((BT$6-$F174+1)/($J174*($J174+1)/2)*$D174))+($K174="custom")*CustCF!BN174</f>
        <v/>
      </c>
      <c r="BU174" s="87">
        <f>($K174="Bell Curve")*(_xlfn.NORM.DIST(AND(BU$6&gt;=$F174,BU$6&lt;=$H174)*(BU$6-$F174+1),$J174/2,$M174,TRUE)-_xlfn.NORM.DIST(AND(BU$6&gt;=$F174,BU$6&lt;=$H174)*(BT$6-$F174+1),$J174/2,$M174,TRUE))/(1-2*_xlfn.NORM.DIST(0,$J174/2,$M174,TRUE))*$D174+($K174="Steady Growth")*(AND(BU$6&gt;=$F174,BU$6&lt;=$H174)*((BU$6-$F174+1)/($J174*($J174+1)/2)*$D174))+($K174="custom")*CustCF!BO174</f>
        <v/>
      </c>
      <c r="BV174" s="87">
        <f>($K174="Bell Curve")*(_xlfn.NORM.DIST(AND(BV$6&gt;=$F174,BV$6&lt;=$H174)*(BV$6-$F174+1),$J174/2,$M174,TRUE)-_xlfn.NORM.DIST(AND(BV$6&gt;=$F174,BV$6&lt;=$H174)*(BU$6-$F174+1),$J174/2,$M174,TRUE))/(1-2*_xlfn.NORM.DIST(0,$J174/2,$M174,TRUE))*$D174+($K174="Steady Growth")*(AND(BV$6&gt;=$F174,BV$6&lt;=$H174)*((BV$6-$F174+1)/($J174*($J174+1)/2)*$D174))+($K174="custom")*CustCF!BP174</f>
        <v/>
      </c>
      <c r="BW174" s="87">
        <f>($K174="Bell Curve")*(_xlfn.NORM.DIST(AND(BW$6&gt;=$F174,BW$6&lt;=$H174)*(BW$6-$F174+1),$J174/2,$M174,TRUE)-_xlfn.NORM.DIST(AND(BW$6&gt;=$F174,BW$6&lt;=$H174)*(BV$6-$F174+1),$J174/2,$M174,TRUE))/(1-2*_xlfn.NORM.DIST(0,$J174/2,$M174,TRUE))*$D174+($K174="Steady Growth")*(AND(BW$6&gt;=$F174,BW$6&lt;=$H174)*((BW$6-$F174+1)/($J174*($J174+1)/2)*$D174))+($K174="custom")*CustCF!BQ174</f>
        <v/>
      </c>
      <c r="BX174" s="87">
        <f>($K174="Bell Curve")*(_xlfn.NORM.DIST(AND(BX$6&gt;=$F174,BX$6&lt;=$H174)*(BX$6-$F174+1),$J174/2,$M174,TRUE)-_xlfn.NORM.DIST(AND(BX$6&gt;=$F174,BX$6&lt;=$H174)*(BW$6-$F174+1),$J174/2,$M174,TRUE))/(1-2*_xlfn.NORM.DIST(0,$J174/2,$M174,TRUE))*$D174+($K174="Steady Growth")*(AND(BX$6&gt;=$F174,BX$6&lt;=$H174)*((BX$6-$F174+1)/($J174*($J174+1)/2)*$D174))+($K174="custom")*CustCF!BR174</f>
        <v/>
      </c>
      <c r="BY174" s="87">
        <f>($K174="Bell Curve")*(_xlfn.NORM.DIST(AND(BY$6&gt;=$F174,BY$6&lt;=$H174)*(BY$6-$F174+1),$J174/2,$M174,TRUE)-_xlfn.NORM.DIST(AND(BY$6&gt;=$F174,BY$6&lt;=$H174)*(BX$6-$F174+1),$J174/2,$M174,TRUE))/(1-2*_xlfn.NORM.DIST(0,$J174/2,$M174,TRUE))*$D174+($K174="Steady Growth")*(AND(BY$6&gt;=$F174,BY$6&lt;=$H174)*((BY$6-$F174+1)/($J174*($J174+1)/2)*$D174))+($K174="custom")*CustCF!BS174</f>
        <v/>
      </c>
      <c r="BZ174" s="87">
        <f>($K174="Bell Curve")*(_xlfn.NORM.DIST(AND(BZ$6&gt;=$F174,BZ$6&lt;=$H174)*(BZ$6-$F174+1),$J174/2,$M174,TRUE)-_xlfn.NORM.DIST(AND(BZ$6&gt;=$F174,BZ$6&lt;=$H174)*(BY$6-$F174+1),$J174/2,$M174,TRUE))/(1-2*_xlfn.NORM.DIST(0,$J174/2,$M174,TRUE))*$D174+($K174="Steady Growth")*(AND(BZ$6&gt;=$F174,BZ$6&lt;=$H174)*((BZ$6-$F174+1)/($J174*($J174+1)/2)*$D174))+($K174="custom")*CustCF!BT174</f>
        <v/>
      </c>
      <c r="CA174" s="87">
        <f>($K174="Bell Curve")*(_xlfn.NORM.DIST(AND(CA$6&gt;=$F174,CA$6&lt;=$H174)*(CA$6-$F174+1),$J174/2,$M174,TRUE)-_xlfn.NORM.DIST(AND(CA$6&gt;=$F174,CA$6&lt;=$H174)*(BZ$6-$F174+1),$J174/2,$M174,TRUE))/(1-2*_xlfn.NORM.DIST(0,$J174/2,$M174,TRUE))*$D174+($K174="Steady Growth")*(AND(CA$6&gt;=$F174,CA$6&lt;=$H174)*((CA$6-$F174+1)/($J174*($J174+1)/2)*$D174))+($K174="custom")*CustCF!BU174</f>
        <v/>
      </c>
      <c r="CB174" s="87">
        <f>($K174="Bell Curve")*(_xlfn.NORM.DIST(AND(CB$6&gt;=$F174,CB$6&lt;=$H174)*(CB$6-$F174+1),$J174/2,$M174,TRUE)-_xlfn.NORM.DIST(AND(CB$6&gt;=$F174,CB$6&lt;=$H174)*(CA$6-$F174+1),$J174/2,$M174,TRUE))/(1-2*_xlfn.NORM.DIST(0,$J174/2,$M174,TRUE))*$D174+($K174="Steady Growth")*(AND(CB$6&gt;=$F174,CB$6&lt;=$H174)*((CB$6-$F174+1)/($J174*($J174+1)/2)*$D174))+($K174="custom")*CustCF!BV174</f>
        <v/>
      </c>
      <c r="CC174" s="87">
        <f>($K174="Bell Curve")*(_xlfn.NORM.DIST(AND(CC$6&gt;=$F174,CC$6&lt;=$H174)*(CC$6-$F174+1),$J174/2,$M174,TRUE)-_xlfn.NORM.DIST(AND(CC$6&gt;=$F174,CC$6&lt;=$H174)*(CB$6-$F174+1),$J174/2,$M174,TRUE))/(1-2*_xlfn.NORM.DIST(0,$J174/2,$M174,TRUE))*$D174+($K174="Steady Growth")*(AND(CC$6&gt;=$F174,CC$6&lt;=$H174)*((CC$6-$F174+1)/($J174*($J174+1)/2)*$D174))+($K174="custom")*CustCF!BW174</f>
        <v/>
      </c>
      <c r="CD174" s="87">
        <f>($K174="Bell Curve")*(_xlfn.NORM.DIST(AND(CD$6&gt;=$F174,CD$6&lt;=$H174)*(CD$6-$F174+1),$J174/2,$M174,TRUE)-_xlfn.NORM.DIST(AND(CD$6&gt;=$F174,CD$6&lt;=$H174)*(CC$6-$F174+1),$J174/2,$M174,TRUE))/(1-2*_xlfn.NORM.DIST(0,$J174/2,$M174,TRUE))*$D174+($K174="Steady Growth")*(AND(CD$6&gt;=$F174,CD$6&lt;=$H174)*((CD$6-$F174+1)/($J174*($J174+1)/2)*$D174))+($K174="custom")*CustCF!BX174</f>
        <v/>
      </c>
      <c r="CE174" s="87">
        <f>($K174="Bell Curve")*(_xlfn.NORM.DIST(AND(CE$6&gt;=$F174,CE$6&lt;=$H174)*(CE$6-$F174+1),$J174/2,$M174,TRUE)-_xlfn.NORM.DIST(AND(CE$6&gt;=$F174,CE$6&lt;=$H174)*(CD$6-$F174+1),$J174/2,$M174,TRUE))/(1-2*_xlfn.NORM.DIST(0,$J174/2,$M174,TRUE))*$D174+($K174="Steady Growth")*(AND(CE$6&gt;=$F174,CE$6&lt;=$H174)*((CE$6-$F174+1)/($J174*($J174+1)/2)*$D174))+($K174="custom")*CustCF!BY174</f>
        <v/>
      </c>
      <c r="CF174" s="87">
        <f>($K174="Bell Curve")*(_xlfn.NORM.DIST(AND(CF$6&gt;=$F174,CF$6&lt;=$H174)*(CF$6-$F174+1),$J174/2,$M174,TRUE)-_xlfn.NORM.DIST(AND(CF$6&gt;=$F174,CF$6&lt;=$H174)*(CE$6-$F174+1),$J174/2,$M174,TRUE))/(1-2*_xlfn.NORM.DIST(0,$J174/2,$M174,TRUE))*$D174+($K174="Steady Growth")*(AND(CF$6&gt;=$F174,CF$6&lt;=$H174)*((CF$6-$F174+1)/($J174*($J174+1)/2)*$D174))+($K174="custom")*CustCF!BZ174</f>
        <v/>
      </c>
      <c r="CG174" s="87">
        <f>($K174="Bell Curve")*(_xlfn.NORM.DIST(AND(CG$6&gt;=$F174,CG$6&lt;=$H174)*(CG$6-$F174+1),$J174/2,$M174,TRUE)-_xlfn.NORM.DIST(AND(CG$6&gt;=$F174,CG$6&lt;=$H174)*(CF$6-$F174+1),$J174/2,$M174,TRUE))/(1-2*_xlfn.NORM.DIST(0,$J174/2,$M174,TRUE))*$D174+($K174="Steady Growth")*(AND(CG$6&gt;=$F174,CG$6&lt;=$H174)*((CG$6-$F174+1)/($J174*($J174+1)/2)*$D174))+($K174="custom")*CustCF!CA174</f>
        <v/>
      </c>
      <c r="CH174" s="87">
        <f>($K174="Bell Curve")*(_xlfn.NORM.DIST(AND(CH$6&gt;=$F174,CH$6&lt;=$H174)*(CH$6-$F174+1),$J174/2,$M174,TRUE)-_xlfn.NORM.DIST(AND(CH$6&gt;=$F174,CH$6&lt;=$H174)*(CG$6-$F174+1),$J174/2,$M174,TRUE))/(1-2*_xlfn.NORM.DIST(0,$J174/2,$M174,TRUE))*$D174+($K174="Steady Growth")*(AND(CH$6&gt;=$F174,CH$6&lt;=$H174)*((CH$6-$F174+1)/($J174*($J174+1)/2)*$D174))+($K174="custom")*CustCF!CB174</f>
        <v/>
      </c>
      <c r="CI174" s="87">
        <f>($K174="Bell Curve")*(_xlfn.NORM.DIST(AND(CI$6&gt;=$F174,CI$6&lt;=$H174)*(CI$6-$F174+1),$J174/2,$M174,TRUE)-_xlfn.NORM.DIST(AND(CI$6&gt;=$F174,CI$6&lt;=$H174)*(CH$6-$F174+1),$J174/2,$M174,TRUE))/(1-2*_xlfn.NORM.DIST(0,$J174/2,$M174,TRUE))*$D174+($K174="Steady Growth")*(AND(CI$6&gt;=$F174,CI$6&lt;=$H174)*((CI$6-$F174+1)/($J174*($J174+1)/2)*$D174))+($K174="custom")*CustCF!CC174</f>
        <v/>
      </c>
      <c r="CJ174" s="87">
        <f>($K174="Bell Curve")*(_xlfn.NORM.DIST(AND(CJ$6&gt;=$F174,CJ$6&lt;=$H174)*(CJ$6-$F174+1),$J174/2,$M174,TRUE)-_xlfn.NORM.DIST(AND(CJ$6&gt;=$F174,CJ$6&lt;=$H174)*(CI$6-$F174+1),$J174/2,$M174,TRUE))/(1-2*_xlfn.NORM.DIST(0,$J174/2,$M174,TRUE))*$D174+($K174="Steady Growth")*(AND(CJ$6&gt;=$F174,CJ$6&lt;=$H174)*((CJ$6-$F174+1)/($J174*($J174+1)/2)*$D174))+($K174="custom")*CustCF!CD174</f>
        <v/>
      </c>
      <c r="CK174" s="87">
        <f>($K174="Bell Curve")*(_xlfn.NORM.DIST(AND(CK$6&gt;=$F174,CK$6&lt;=$H174)*(CK$6-$F174+1),$J174/2,$M174,TRUE)-_xlfn.NORM.DIST(AND(CK$6&gt;=$F174,CK$6&lt;=$H174)*(CJ$6-$F174+1),$J174/2,$M174,TRUE))/(1-2*_xlfn.NORM.DIST(0,$J174/2,$M174,TRUE))*$D174+($K174="Steady Growth")*(AND(CK$6&gt;=$F174,CK$6&lt;=$H174)*((CK$6-$F174+1)/($J174*($J174+1)/2)*$D174))+($K174="custom")*CustCF!CE174</f>
        <v/>
      </c>
      <c r="CL174" s="87">
        <f>($K174="Bell Curve")*(_xlfn.NORM.DIST(AND(CL$6&gt;=$F174,CL$6&lt;=$H174)*(CL$6-$F174+1),$J174/2,$M174,TRUE)-_xlfn.NORM.DIST(AND(CL$6&gt;=$F174,CL$6&lt;=$H174)*(CK$6-$F174+1),$J174/2,$M174,TRUE))/(1-2*_xlfn.NORM.DIST(0,$J174/2,$M174,TRUE))*$D174+($K174="Steady Growth")*(AND(CL$6&gt;=$F174,CL$6&lt;=$H174)*((CL$6-$F174+1)/($J174*($J174+1)/2)*$D174))+($K174="custom")*CustCF!CF174</f>
        <v/>
      </c>
      <c r="CM174" s="87">
        <f>($K174="Bell Curve")*(_xlfn.NORM.DIST(AND(CM$6&gt;=$F174,CM$6&lt;=$H174)*(CM$6-$F174+1),$J174/2,$M174,TRUE)-_xlfn.NORM.DIST(AND(CM$6&gt;=$F174,CM$6&lt;=$H174)*(CL$6-$F174+1),$J174/2,$M174,TRUE))/(1-2*_xlfn.NORM.DIST(0,$J174/2,$M174,TRUE))*$D174+($K174="Steady Growth")*(AND(CM$6&gt;=$F174,CM$6&lt;=$H174)*((CM$6-$F174+1)/($J174*($J174+1)/2)*$D174))+($K174="custom")*CustCF!CG174</f>
        <v/>
      </c>
      <c r="CN174" s="87">
        <f>($K174="Bell Curve")*(_xlfn.NORM.DIST(AND(CN$6&gt;=$F174,CN$6&lt;=$H174)*(CN$6-$F174+1),$J174/2,$M174,TRUE)-_xlfn.NORM.DIST(AND(CN$6&gt;=$F174,CN$6&lt;=$H174)*(CM$6-$F174+1),$J174/2,$M174,TRUE))/(1-2*_xlfn.NORM.DIST(0,$J174/2,$M174,TRUE))*$D174+($K174="Steady Growth")*(AND(CN$6&gt;=$F174,CN$6&lt;=$H174)*((CN$6-$F174+1)/($J174*($J174+1)/2)*$D174))+($K174="custom")*CustCF!CH174</f>
        <v/>
      </c>
      <c r="CO174" s="87">
        <f>($K174="Bell Curve")*(_xlfn.NORM.DIST(AND(CO$6&gt;=$F174,CO$6&lt;=$H174)*(CO$6-$F174+1),$J174/2,$M174,TRUE)-_xlfn.NORM.DIST(AND(CO$6&gt;=$F174,CO$6&lt;=$H174)*(CN$6-$F174+1),$J174/2,$M174,TRUE))/(1-2*_xlfn.NORM.DIST(0,$J174/2,$M174,TRUE))*$D174+($K174="Steady Growth")*(AND(CO$6&gt;=$F174,CO$6&lt;=$H174)*((CO$6-$F174+1)/($J174*($J174+1)/2)*$D174))+($K174="custom")*CustCF!CI174</f>
        <v/>
      </c>
      <c r="CP174" s="87">
        <f>($K174="Bell Curve")*(_xlfn.NORM.DIST(AND(CP$6&gt;=$F174,CP$6&lt;=$H174)*(CP$6-$F174+1),$J174/2,$M174,TRUE)-_xlfn.NORM.DIST(AND(CP$6&gt;=$F174,CP$6&lt;=$H174)*(CO$6-$F174+1),$J174/2,$M174,TRUE))/(1-2*_xlfn.NORM.DIST(0,$J174/2,$M174,TRUE))*$D174+($K174="Steady Growth")*(AND(CP$6&gt;=$F174,CP$6&lt;=$H174)*((CP$6-$F174+1)/($J174*($J174+1)/2)*$D174))+($K174="custom")*CustCF!CJ174</f>
        <v/>
      </c>
      <c r="CQ174" s="87">
        <f>($K174="Bell Curve")*(_xlfn.NORM.DIST(AND(CQ$6&gt;=$F174,CQ$6&lt;=$H174)*(CQ$6-$F174+1),$J174/2,$M174,TRUE)-_xlfn.NORM.DIST(AND(CQ$6&gt;=$F174,CQ$6&lt;=$H174)*(CP$6-$F174+1),$J174/2,$M174,TRUE))/(1-2*_xlfn.NORM.DIST(0,$J174/2,$M174,TRUE))*$D174+($K174="Steady Growth")*(AND(CQ$6&gt;=$F174,CQ$6&lt;=$H174)*((CQ$6-$F174+1)/($J174*($J174+1)/2)*$D174))+($K174="custom")*CustCF!CK174</f>
        <v/>
      </c>
      <c r="CR174" s="87">
        <f>($K174="Bell Curve")*(_xlfn.NORM.DIST(AND(CR$6&gt;=$F174,CR$6&lt;=$H174)*(CR$6-$F174+1),$J174/2,$M174,TRUE)-_xlfn.NORM.DIST(AND(CR$6&gt;=$F174,CR$6&lt;=$H174)*(CQ$6-$F174+1),$J174/2,$M174,TRUE))/(1-2*_xlfn.NORM.DIST(0,$J174/2,$M174,TRUE))*$D174+($K174="Steady Growth")*(AND(CR$6&gt;=$F174,CR$6&lt;=$H174)*((CR$6-$F174+1)/($J174*($J174+1)/2)*$D174))+($K174="custom")*CustCF!CL174</f>
        <v/>
      </c>
      <c r="CS174" s="87">
        <f>($K174="Bell Curve")*(_xlfn.NORM.DIST(AND(CS$6&gt;=$F174,CS$6&lt;=$H174)*(CS$6-$F174+1),$J174/2,$M174,TRUE)-_xlfn.NORM.DIST(AND(CS$6&gt;=$F174,CS$6&lt;=$H174)*(CR$6-$F174+1),$J174/2,$M174,TRUE))/(1-2*_xlfn.NORM.DIST(0,$J174/2,$M174,TRUE))*$D174+($K174="Steady Growth")*(AND(CS$6&gt;=$F174,CS$6&lt;=$H174)*((CS$6-$F174+1)/($J174*($J174+1)/2)*$D174))+($K174="custom")*CustCF!CM174</f>
        <v/>
      </c>
      <c r="CT174" s="87">
        <f>($K174="Bell Curve")*(_xlfn.NORM.DIST(AND(CT$6&gt;=$F174,CT$6&lt;=$H174)*(CT$6-$F174+1),$J174/2,$M174,TRUE)-_xlfn.NORM.DIST(AND(CT$6&gt;=$F174,CT$6&lt;=$H174)*(CS$6-$F174+1),$J174/2,$M174,TRUE))/(1-2*_xlfn.NORM.DIST(0,$J174/2,$M174,TRUE))*$D174+($K174="Steady Growth")*(AND(CT$6&gt;=$F174,CT$6&lt;=$H174)*((CT$6-$F174+1)/($J174*($J174+1)/2)*$D174))+($K174="custom")*CustCF!CN174</f>
        <v/>
      </c>
      <c r="CU174" s="87">
        <f>($K174="Bell Curve")*(_xlfn.NORM.DIST(AND(CU$6&gt;=$F174,CU$6&lt;=$H174)*(CU$6-$F174+1),$J174/2,$M174,TRUE)-_xlfn.NORM.DIST(AND(CU$6&gt;=$F174,CU$6&lt;=$H174)*(CT$6-$F174+1),$J174/2,$M174,TRUE))/(1-2*_xlfn.NORM.DIST(0,$J174/2,$M174,TRUE))*$D174+($K174="Steady Growth")*(AND(CU$6&gt;=$F174,CU$6&lt;=$H174)*((CU$6-$F174+1)/($J174*($J174+1)/2)*$D174))+($K174="custom")*CustCF!CO174</f>
        <v/>
      </c>
      <c r="CV174" s="87">
        <f>($K174="Bell Curve")*(_xlfn.NORM.DIST(AND(CV$6&gt;=$F174,CV$6&lt;=$H174)*(CV$6-$F174+1),$J174/2,$M174,TRUE)-_xlfn.NORM.DIST(AND(CV$6&gt;=$F174,CV$6&lt;=$H174)*(CU$6-$F174+1),$J174/2,$M174,TRUE))/(1-2*_xlfn.NORM.DIST(0,$J174/2,$M174,TRUE))*$D174+($K174="Steady Growth")*(AND(CV$6&gt;=$F174,CV$6&lt;=$H174)*((CV$6-$F174+1)/($J174*($J174+1)/2)*$D174))+($K174="custom")*CustCF!CP174</f>
        <v/>
      </c>
      <c r="CW174" s="87">
        <f>($K174="Bell Curve")*(_xlfn.NORM.DIST(AND(CW$6&gt;=$F174,CW$6&lt;=$H174)*(CW$6-$F174+1),$J174/2,$M174,TRUE)-_xlfn.NORM.DIST(AND(CW$6&gt;=$F174,CW$6&lt;=$H174)*(CV$6-$F174+1),$J174/2,$M174,TRUE))/(1-2*_xlfn.NORM.DIST(0,$J174/2,$M174,TRUE))*$D174+($K174="Steady Growth")*(AND(CW$6&gt;=$F174,CW$6&lt;=$H174)*((CW$6-$F174+1)/($J174*($J174+1)/2)*$D174))+($K174="custom")*CustCF!CQ174</f>
        <v/>
      </c>
      <c r="CX174" s="87">
        <f>($K174="Bell Curve")*(_xlfn.NORM.DIST(AND(CX$6&gt;=$F174,CX$6&lt;=$H174)*(CX$6-$F174+1),$J174/2,$M174,TRUE)-_xlfn.NORM.DIST(AND(CX$6&gt;=$F174,CX$6&lt;=$H174)*(CW$6-$F174+1),$J174/2,$M174,TRUE))/(1-2*_xlfn.NORM.DIST(0,$J174/2,$M174,TRUE))*$D174+($K174="Steady Growth")*(AND(CX$6&gt;=$F174,CX$6&lt;=$H174)*((CX$6-$F174+1)/($J174*($J174+1)/2)*$D174))+($K174="custom")*CustCF!CR174</f>
        <v/>
      </c>
      <c r="CY174" s="87">
        <f>($K174="Bell Curve")*(_xlfn.NORM.DIST(AND(CY$6&gt;=$F174,CY$6&lt;=$H174)*(CY$6-$F174+1),$J174/2,$M174,TRUE)-_xlfn.NORM.DIST(AND(CY$6&gt;=$F174,CY$6&lt;=$H174)*(CX$6-$F174+1),$J174/2,$M174,TRUE))/(1-2*_xlfn.NORM.DIST(0,$J174/2,$M174,TRUE))*$D174+($K174="Steady Growth")*(AND(CY$6&gt;=$F174,CY$6&lt;=$H174)*((CY$6-$F174+1)/($J174*($J174+1)/2)*$D174))+($K174="custom")*CustCF!CS174</f>
        <v/>
      </c>
      <c r="CZ174" s="87">
        <f>($K174="Bell Curve")*(_xlfn.NORM.DIST(AND(CZ$6&gt;=$F174,CZ$6&lt;=$H174)*(CZ$6-$F174+1),$J174/2,$M174,TRUE)-_xlfn.NORM.DIST(AND(CZ$6&gt;=$F174,CZ$6&lt;=$H174)*(CY$6-$F174+1),$J174/2,$M174,TRUE))/(1-2*_xlfn.NORM.DIST(0,$J174/2,$M174,TRUE))*$D174+($K174="Steady Growth")*(AND(CZ$6&gt;=$F174,CZ$6&lt;=$H174)*((CZ$6-$F174+1)/($J174*($J174+1)/2)*$D174))+($K174="custom")*CustCF!CT174</f>
        <v/>
      </c>
      <c r="DA174" s="87">
        <f>($K174="Bell Curve")*(_xlfn.NORM.DIST(AND(DA$6&gt;=$F174,DA$6&lt;=$H174)*(DA$6-$F174+1),$J174/2,$M174,TRUE)-_xlfn.NORM.DIST(AND(DA$6&gt;=$F174,DA$6&lt;=$H174)*(CZ$6-$F174+1),$J174/2,$M174,TRUE))/(1-2*_xlfn.NORM.DIST(0,$J174/2,$M174,TRUE))*$D174+($K174="Steady Growth")*(AND(DA$6&gt;=$F174,DA$6&lt;=$H174)*((DA$6-$F174+1)/($J174*($J174+1)/2)*$D174))+($K174="custom")*CustCF!CU174</f>
        <v/>
      </c>
      <c r="DB174" s="87">
        <f>($K174="Bell Curve")*(_xlfn.NORM.DIST(AND(DB$6&gt;=$F174,DB$6&lt;=$H174)*(DB$6-$F174+1),$J174/2,$M174,TRUE)-_xlfn.NORM.DIST(AND(DB$6&gt;=$F174,DB$6&lt;=$H174)*(DA$6-$F174+1),$J174/2,$M174,TRUE))/(1-2*_xlfn.NORM.DIST(0,$J174/2,$M174,TRUE))*$D174+($K174="Steady Growth")*(AND(DB$6&gt;=$F174,DB$6&lt;=$H174)*((DB$6-$F174+1)/($J174*($J174+1)/2)*$D174))+($K174="custom")*CustCF!CV174</f>
        <v/>
      </c>
      <c r="DC174" s="87">
        <f>($K174="Bell Curve")*(_xlfn.NORM.DIST(AND(DC$6&gt;=$F174,DC$6&lt;=$H174)*(DC$6-$F174+1),$J174/2,$M174,TRUE)-_xlfn.NORM.DIST(AND(DC$6&gt;=$F174,DC$6&lt;=$H174)*(DB$6-$F174+1),$J174/2,$M174,TRUE))/(1-2*_xlfn.NORM.DIST(0,$J174/2,$M174,TRUE))*$D174+($K174="Steady Growth")*(AND(DC$6&gt;=$F174,DC$6&lt;=$H174)*((DC$6-$F174+1)/($J174*($J174+1)/2)*$D174))+($K174="custom")*CustCF!CW174</f>
        <v/>
      </c>
      <c r="DD174" s="87">
        <f>($K174="Bell Curve")*(_xlfn.NORM.DIST(AND(DD$6&gt;=$F174,DD$6&lt;=$H174)*(DD$6-$F174+1),$J174/2,$M174,TRUE)-_xlfn.NORM.DIST(AND(DD$6&gt;=$F174,DD$6&lt;=$H174)*(DC$6-$F174+1),$J174/2,$M174,TRUE))/(1-2*_xlfn.NORM.DIST(0,$J174/2,$M174,TRUE))*$D174+($K174="Steady Growth")*(AND(DD$6&gt;=$F174,DD$6&lt;=$H174)*((DD$6-$F174+1)/($J174*($J174+1)/2)*$D174))+($K174="custom")*CustCF!CX174</f>
        <v/>
      </c>
      <c r="DE174" s="87">
        <f>($K174="Bell Curve")*(_xlfn.NORM.DIST(AND(DE$6&gt;=$F174,DE$6&lt;=$H174)*(DE$6-$F174+1),$J174/2,$M174,TRUE)-_xlfn.NORM.DIST(AND(DE$6&gt;=$F174,DE$6&lt;=$H174)*(DD$6-$F174+1),$J174/2,$M174,TRUE))/(1-2*_xlfn.NORM.DIST(0,$J174/2,$M174,TRUE))*$D174+($K174="Steady Growth")*(AND(DE$6&gt;=$F174,DE$6&lt;=$H174)*((DE$6-$F174+1)/($J174*($J174+1)/2)*$D174))+($K174="custom")*CustCF!CY174</f>
        <v/>
      </c>
      <c r="DF174" s="87">
        <f>($K174="Bell Curve")*(_xlfn.NORM.DIST(AND(DF$6&gt;=$F174,DF$6&lt;=$H174)*(DF$6-$F174+1),$J174/2,$M174,TRUE)-_xlfn.NORM.DIST(AND(DF$6&gt;=$F174,DF$6&lt;=$H174)*(DE$6-$F174+1),$J174/2,$M174,TRUE))/(1-2*_xlfn.NORM.DIST(0,$J174/2,$M174,TRUE))*$D174+($K174="Steady Growth")*(AND(DF$6&gt;=$F174,DF$6&lt;=$H174)*((DF$6-$F174+1)/($J174*($J174+1)/2)*$D174))+($K174="custom")*CustCF!CZ174</f>
        <v/>
      </c>
      <c r="DG174" s="87">
        <f>($K174="Bell Curve")*(_xlfn.NORM.DIST(AND(DG$6&gt;=$F174,DG$6&lt;=$H174)*(DG$6-$F174+1),$J174/2,$M174,TRUE)-_xlfn.NORM.DIST(AND(DG$6&gt;=$F174,DG$6&lt;=$H174)*(DF$6-$F174+1),$J174/2,$M174,TRUE))/(1-2*_xlfn.NORM.DIST(0,$J174/2,$M174,TRUE))*$D174+($K174="Steady Growth")*(AND(DG$6&gt;=$F174,DG$6&lt;=$H174)*((DG$6-$F174+1)/($J174*($J174+1)/2)*$D174))+($K174="custom")*CustCF!DA174</f>
        <v/>
      </c>
      <c r="DH174" s="87">
        <f>($K174="Bell Curve")*(_xlfn.NORM.DIST(AND(DH$6&gt;=$F174,DH$6&lt;=$H174)*(DH$6-$F174+1),$J174/2,$M174,TRUE)-_xlfn.NORM.DIST(AND(DH$6&gt;=$F174,DH$6&lt;=$H174)*(DG$6-$F174+1),$J174/2,$M174,TRUE))/(1-2*_xlfn.NORM.DIST(0,$J174/2,$M174,TRUE))*$D174+($K174="Steady Growth")*(AND(DH$6&gt;=$F174,DH$6&lt;=$H174)*((DH$6-$F174+1)/($J174*($J174+1)/2)*$D174))+($K174="custom")*CustCF!DB174</f>
        <v/>
      </c>
      <c r="DI174" s="87">
        <f>($K174="Bell Curve")*(_xlfn.NORM.DIST(AND(DI$6&gt;=$F174,DI$6&lt;=$H174)*(DI$6-$F174+1),$J174/2,$M174,TRUE)-_xlfn.NORM.DIST(AND(DI$6&gt;=$F174,DI$6&lt;=$H174)*(DH$6-$F174+1),$J174/2,$M174,TRUE))/(1-2*_xlfn.NORM.DIST(0,$J174/2,$M174,TRUE))*$D174+($K174="Steady Growth")*(AND(DI$6&gt;=$F174,DI$6&lt;=$H174)*((DI$6-$F174+1)/($J174*($J174+1)/2)*$D174))+($K174="custom")*CustCF!DC174</f>
        <v/>
      </c>
      <c r="DJ174" s="87">
        <f>($K174="Bell Curve")*(_xlfn.NORM.DIST(AND(DJ$6&gt;=$F174,DJ$6&lt;=$H174)*(DJ$6-$F174+1),$J174/2,$M174,TRUE)-_xlfn.NORM.DIST(AND(DJ$6&gt;=$F174,DJ$6&lt;=$H174)*(DI$6-$F174+1),$J174/2,$M174,TRUE))/(1-2*_xlfn.NORM.DIST(0,$J174/2,$M174,TRUE))*$D174+($K174="Steady Growth")*(AND(DJ$6&gt;=$F174,DJ$6&lt;=$H174)*((DJ$6-$F174+1)/($J174*($J174+1)/2)*$D174))+($K174="custom")*CustCF!DD174</f>
        <v/>
      </c>
      <c r="DK174" s="87">
        <f>($K174="Bell Curve")*(_xlfn.NORM.DIST(AND(DK$6&gt;=$F174,DK$6&lt;=$H174)*(DK$6-$F174+1),$J174/2,$M174,TRUE)-_xlfn.NORM.DIST(AND(DK$6&gt;=$F174,DK$6&lt;=$H174)*(DJ$6-$F174+1),$J174/2,$M174,TRUE))/(1-2*_xlfn.NORM.DIST(0,$J174/2,$M174,TRUE))*$D174+($K174="Steady Growth")*(AND(DK$6&gt;=$F174,DK$6&lt;=$H174)*((DK$6-$F174+1)/($J174*($J174+1)/2)*$D174))+($K174="custom")*CustCF!DE174</f>
        <v/>
      </c>
      <c r="DL174" s="87">
        <f>($K174="Bell Curve")*(_xlfn.NORM.DIST(AND(DL$6&gt;=$F174,DL$6&lt;=$H174)*(DL$6-$F174+1),$J174/2,$M174,TRUE)-_xlfn.NORM.DIST(AND(DL$6&gt;=$F174,DL$6&lt;=$H174)*(DK$6-$F174+1),$J174/2,$M174,TRUE))/(1-2*_xlfn.NORM.DIST(0,$J174/2,$M174,TRUE))*$D174+($K174="Steady Growth")*(AND(DL$6&gt;=$F174,DL$6&lt;=$H174)*((DL$6-$F174+1)/($J174*($J174+1)/2)*$D174))+($K174="custom")*CustCF!DF174</f>
        <v/>
      </c>
      <c r="DM174" s="87">
        <f>($K174="Bell Curve")*(_xlfn.NORM.DIST(AND(DM$6&gt;=$F174,DM$6&lt;=$H174)*(DM$6-$F174+1),$J174/2,$M174,TRUE)-_xlfn.NORM.DIST(AND(DM$6&gt;=$F174,DM$6&lt;=$H174)*(DL$6-$F174+1),$J174/2,$M174,TRUE))/(1-2*_xlfn.NORM.DIST(0,$J174/2,$M174,TRUE))*$D174+($K174="Steady Growth")*(AND(DM$6&gt;=$F174,DM$6&lt;=$H174)*((DM$6-$F174+1)/($J174*($J174+1)/2)*$D174))+($K174="custom")*CustCF!DG174</f>
        <v/>
      </c>
      <c r="DN174" s="87">
        <f>($K174="Bell Curve")*(_xlfn.NORM.DIST(AND(DN$6&gt;=$F174,DN$6&lt;=$H174)*(DN$6-$F174+1),$J174/2,$M174,TRUE)-_xlfn.NORM.DIST(AND(DN$6&gt;=$F174,DN$6&lt;=$H174)*(DM$6-$F174+1),$J174/2,$M174,TRUE))/(1-2*_xlfn.NORM.DIST(0,$J174/2,$M174,TRUE))*$D174+($K174="Steady Growth")*(AND(DN$6&gt;=$F174,DN$6&lt;=$H174)*((DN$6-$F174+1)/($J174*($J174+1)/2)*$D174))+($K174="custom")*CustCF!DH174</f>
        <v/>
      </c>
      <c r="DO174" s="87">
        <f>($K174="Bell Curve")*(_xlfn.NORM.DIST(AND(DO$6&gt;=$F174,DO$6&lt;=$H174)*(DO$6-$F174+1),$J174/2,$M174,TRUE)-_xlfn.NORM.DIST(AND(DO$6&gt;=$F174,DO$6&lt;=$H174)*(DN$6-$F174+1),$J174/2,$M174,TRUE))/(1-2*_xlfn.NORM.DIST(0,$J174/2,$M174,TRUE))*$D174+($K174="Steady Growth")*(AND(DO$6&gt;=$F174,DO$6&lt;=$H174)*((DO$6-$F174+1)/($J174*($J174+1)/2)*$D174))+($K174="custom")*CustCF!DI174</f>
        <v/>
      </c>
      <c r="DP174" s="87">
        <f>($K174="Bell Curve")*(_xlfn.NORM.DIST(AND(DP$6&gt;=$F174,DP$6&lt;=$H174)*(DP$6-$F174+1),$J174/2,$M174,TRUE)-_xlfn.NORM.DIST(AND(DP$6&gt;=$F174,DP$6&lt;=$H174)*(DO$6-$F174+1),$J174/2,$M174,TRUE))/(1-2*_xlfn.NORM.DIST(0,$J174/2,$M174,TRUE))*$D174+($K174="Steady Growth")*(AND(DP$6&gt;=$F174,DP$6&lt;=$H174)*((DP$6-$F174+1)/($J174*($J174+1)/2)*$D174))+($K174="custom")*CustCF!DJ174</f>
        <v/>
      </c>
      <c r="DQ174" s="87">
        <f>($K174="Bell Curve")*(_xlfn.NORM.DIST(AND(DQ$6&gt;=$F174,DQ$6&lt;=$H174)*(DQ$6-$F174+1),$J174/2,$M174,TRUE)-_xlfn.NORM.DIST(AND(DQ$6&gt;=$F174,DQ$6&lt;=$H174)*(DP$6-$F174+1),$J174/2,$M174,TRUE))/(1-2*_xlfn.NORM.DIST(0,$J174/2,$M174,TRUE))*$D174+($K174="Steady Growth")*(AND(DQ$6&gt;=$F174,DQ$6&lt;=$H174)*((DQ$6-$F174+1)/($J174*($J174+1)/2)*$D174))+($K174="custom")*CustCF!DK174</f>
        <v/>
      </c>
      <c r="DR174" s="87">
        <f>($K174="Bell Curve")*(_xlfn.NORM.DIST(AND(DR$6&gt;=$F174,DR$6&lt;=$H174)*(DR$6-$F174+1),$J174/2,$M174,TRUE)-_xlfn.NORM.DIST(AND(DR$6&gt;=$F174,DR$6&lt;=$H174)*(DQ$6-$F174+1),$J174/2,$M174,TRUE))/(1-2*_xlfn.NORM.DIST(0,$J174/2,$M174,TRUE))*$D174+($K174="Steady Growth")*(AND(DR$6&gt;=$F174,DR$6&lt;=$H174)*((DR$6-$F174+1)/($J174*($J174+1)/2)*$D174))+($K174="custom")*CustCF!DL174</f>
        <v/>
      </c>
      <c r="DS174" s="87">
        <f>($K174="Bell Curve")*(_xlfn.NORM.DIST(AND(DS$6&gt;=$F174,DS$6&lt;=$H174)*(DS$6-$F174+1),$J174/2,$M174,TRUE)-_xlfn.NORM.DIST(AND(DS$6&gt;=$F174,DS$6&lt;=$H174)*(DR$6-$F174+1),$J174/2,$M174,TRUE))/(1-2*_xlfn.NORM.DIST(0,$J174/2,$M174,TRUE))*$D174+($K174="Steady Growth")*(AND(DS$6&gt;=$F174,DS$6&lt;=$H174)*((DS$6-$F174+1)/($J174*($J174+1)/2)*$D174))+($K174="custom")*CustCF!DM174</f>
        <v/>
      </c>
      <c r="DT174" s="87">
        <f>($K174="Bell Curve")*(_xlfn.NORM.DIST(AND(DT$6&gt;=$F174,DT$6&lt;=$H174)*(DT$6-$F174+1),$J174/2,$M174,TRUE)-_xlfn.NORM.DIST(AND(DT$6&gt;=$F174,DT$6&lt;=$H174)*(DS$6-$F174+1),$J174/2,$M174,TRUE))/(1-2*_xlfn.NORM.DIST(0,$J174/2,$M174,TRUE))*$D174+($K174="Steady Growth")*(AND(DT$6&gt;=$F174,DT$6&lt;=$H174)*((DT$6-$F174+1)/($J174*($J174+1)/2)*$D174))+($K174="custom")*CustCF!DN174</f>
        <v/>
      </c>
      <c r="DU174" s="87">
        <f>($K174="Bell Curve")*(_xlfn.NORM.DIST(AND(DU$6&gt;=$F174,DU$6&lt;=$H174)*(DU$6-$F174+1),$J174/2,$M174,TRUE)-_xlfn.NORM.DIST(AND(DU$6&gt;=$F174,DU$6&lt;=$H174)*(DT$6-$F174+1),$J174/2,$M174,TRUE))/(1-2*_xlfn.NORM.DIST(0,$J174/2,$M174,TRUE))*$D174+($K174="Steady Growth")*(AND(DU$6&gt;=$F174,DU$6&lt;=$H174)*((DU$6-$F174+1)/($J174*($J174+1)/2)*$D174))+($K174="custom")*CustCF!DO174</f>
        <v/>
      </c>
      <c r="DV174" s="87">
        <f>($K174="Bell Curve")*(_xlfn.NORM.DIST(AND(DV$6&gt;=$F174,DV$6&lt;=$H174)*(DV$6-$F174+1),$J174/2,$M174,TRUE)-_xlfn.NORM.DIST(AND(DV$6&gt;=$F174,DV$6&lt;=$H174)*(DU$6-$F174+1),$J174/2,$M174,TRUE))/(1-2*_xlfn.NORM.DIST(0,$J174/2,$M174,TRUE))*$D174+($K174="Steady Growth")*(AND(DV$6&gt;=$F174,DV$6&lt;=$H174)*((DV$6-$F174+1)/($J174*($J174+1)/2)*$D174))+($K174="custom")*CustCF!DP174</f>
        <v/>
      </c>
      <c r="DW174" s="87">
        <f>($K174="Bell Curve")*(_xlfn.NORM.DIST(AND(DW$6&gt;=$F174,DW$6&lt;=$H174)*(DW$6-$F174+1),$J174/2,$M174,TRUE)-_xlfn.NORM.DIST(AND(DW$6&gt;=$F174,DW$6&lt;=$H174)*(DV$6-$F174+1),$J174/2,$M174,TRUE))/(1-2*_xlfn.NORM.DIST(0,$J174/2,$M174,TRUE))*$D174+($K174="Steady Growth")*(AND(DW$6&gt;=$F174,DW$6&lt;=$H174)*((DW$6-$F174+1)/($J174*($J174+1)/2)*$D174))+($K174="custom")*CustCF!DQ174</f>
        <v/>
      </c>
      <c r="DX174" s="87">
        <f>($K174="Bell Curve")*(_xlfn.NORM.DIST(AND(DX$6&gt;=$F174,DX$6&lt;=$H174)*(DX$6-$F174+1),$J174/2,$M174,TRUE)-_xlfn.NORM.DIST(AND(DX$6&gt;=$F174,DX$6&lt;=$H174)*(DW$6-$F174+1),$J174/2,$M174,TRUE))/(1-2*_xlfn.NORM.DIST(0,$J174/2,$M174,TRUE))*$D174+($K174="Steady Growth")*(AND(DX$6&gt;=$F174,DX$6&lt;=$H174)*((DX$6-$F174+1)/($J174*($J174+1)/2)*$D174))+($K174="custom")*CustCF!DR174</f>
        <v/>
      </c>
      <c r="DY174" s="87">
        <f>($K174="Bell Curve")*(_xlfn.NORM.DIST(AND(DY$6&gt;=$F174,DY$6&lt;=$H174)*(DY$6-$F174+1),$J174/2,$M174,TRUE)-_xlfn.NORM.DIST(AND(DY$6&gt;=$F174,DY$6&lt;=$H174)*(DX$6-$F174+1),$J174/2,$M174,TRUE))/(1-2*_xlfn.NORM.DIST(0,$J174/2,$M174,TRUE))*$D174+($K174="Steady Growth")*(AND(DY$6&gt;=$F174,DY$6&lt;=$H174)*((DY$6-$F174+1)/($J174*($J174+1)/2)*$D174))+($K174="custom")*CustCF!DS174</f>
        <v/>
      </c>
      <c r="DZ174" s="87">
        <f>($K174="Bell Curve")*(_xlfn.NORM.DIST(AND(DZ$6&gt;=$F174,DZ$6&lt;=$H174)*(DZ$6-$F174+1),$J174/2,$M174,TRUE)-_xlfn.NORM.DIST(AND(DZ$6&gt;=$F174,DZ$6&lt;=$H174)*(DY$6-$F174+1),$J174/2,$M174,TRUE))/(1-2*_xlfn.NORM.DIST(0,$J174/2,$M174,TRUE))*$D174+($K174="Steady Growth")*(AND(DZ$6&gt;=$F174,DZ$6&lt;=$H174)*((DZ$6-$F174+1)/($J174*($J174+1)/2)*$D174))+($K174="custom")*CustCF!DT174</f>
        <v/>
      </c>
      <c r="EA174" s="87">
        <f>($K174="Bell Curve")*(_xlfn.NORM.DIST(AND(EA$6&gt;=$F174,EA$6&lt;=$H174)*(EA$6-$F174+1),$J174/2,$M174,TRUE)-_xlfn.NORM.DIST(AND(EA$6&gt;=$F174,EA$6&lt;=$H174)*(DZ$6-$F174+1),$J174/2,$M174,TRUE))/(1-2*_xlfn.NORM.DIST(0,$J174/2,$M174,TRUE))*$D174+($K174="Steady Growth")*(AND(EA$6&gt;=$F174,EA$6&lt;=$H174)*((EA$6-$F174+1)/($J174*($J174+1)/2)*$D174))+($K174="custom")*CustCF!DU174</f>
        <v/>
      </c>
      <c r="EB174" s="87">
        <f>($K174="Bell Curve")*(_xlfn.NORM.DIST(AND(EB$6&gt;=$F174,EB$6&lt;=$H174)*(EB$6-$F174+1),$J174/2,$M174,TRUE)-_xlfn.NORM.DIST(AND(EB$6&gt;=$F174,EB$6&lt;=$H174)*(EA$6-$F174+1),$J174/2,$M174,TRUE))/(1-2*_xlfn.NORM.DIST(0,$J174/2,$M174,TRUE))*$D174+($K174="Steady Growth")*(AND(EB$6&gt;=$F174,EB$6&lt;=$H174)*((EB$6-$F174+1)/($J174*($J174+1)/2)*$D174))+($K174="custom")*CustCF!DV174</f>
        <v/>
      </c>
      <c r="EC174" s="87">
        <f>($K174="Bell Curve")*(_xlfn.NORM.DIST(AND(EC$6&gt;=$F174,EC$6&lt;=$H174)*(EC$6-$F174+1),$J174/2,$M174,TRUE)-_xlfn.NORM.DIST(AND(EC$6&gt;=$F174,EC$6&lt;=$H174)*(EB$6-$F174+1),$J174/2,$M174,TRUE))/(1-2*_xlfn.NORM.DIST(0,$J174/2,$M174,TRUE))*$D174+($K174="Steady Growth")*(AND(EC$6&gt;=$F174,EC$6&lt;=$H174)*((EC$6-$F174+1)/($J174*($J174+1)/2)*$D174))+($K174="custom")*CustCF!DW174</f>
        <v/>
      </c>
      <c r="ED174" s="87">
        <f>($K174="Bell Curve")*(_xlfn.NORM.DIST(AND(ED$6&gt;=$F174,ED$6&lt;=$H174)*(ED$6-$F174+1),$J174/2,$M174,TRUE)-_xlfn.NORM.DIST(AND(ED$6&gt;=$F174,ED$6&lt;=$H174)*(EC$6-$F174+1),$J174/2,$M174,TRUE))/(1-2*_xlfn.NORM.DIST(0,$J174/2,$M174,TRUE))*$D174+($K174="Steady Growth")*(AND(ED$6&gt;=$F174,ED$6&lt;=$H174)*((ED$6-$F174+1)/($J174*($J174+1)/2)*$D174))+($K174="custom")*CustCF!DX174</f>
        <v/>
      </c>
      <c r="EE174" s="87">
        <f>($K174="Bell Curve")*(_xlfn.NORM.DIST(AND(EE$6&gt;=$F174,EE$6&lt;=$H174)*(EE$6-$F174+1),$J174/2,$M174,TRUE)-_xlfn.NORM.DIST(AND(EE$6&gt;=$F174,EE$6&lt;=$H174)*(ED$6-$F174+1),$J174/2,$M174,TRUE))/(1-2*_xlfn.NORM.DIST(0,$J174/2,$M174,TRUE))*$D174+($K174="Steady Growth")*(AND(EE$6&gt;=$F174,EE$6&lt;=$H174)*((EE$6-$F174+1)/($J174*($J174+1)/2)*$D174))+($K174="custom")*CustCF!DY174</f>
        <v/>
      </c>
      <c r="EF174" s="87">
        <f>($K174="Bell Curve")*(_xlfn.NORM.DIST(AND(EF$6&gt;=$F174,EF$6&lt;=$H174)*(EF$6-$F174+1),$J174/2,$M174,TRUE)-_xlfn.NORM.DIST(AND(EF$6&gt;=$F174,EF$6&lt;=$H174)*(EE$6-$F174+1),$J174/2,$M174,TRUE))/(1-2*_xlfn.NORM.DIST(0,$J174/2,$M174,TRUE))*$D174+($K174="Steady Growth")*(AND(EF$6&gt;=$F174,EF$6&lt;=$H174)*((EF$6-$F174+1)/($J174*($J174+1)/2)*$D174))+($K174="custom")*CustCF!DZ174</f>
        <v/>
      </c>
      <c r="EG174" s="87">
        <f>($K174="Bell Curve")*(_xlfn.NORM.DIST(AND(EG$6&gt;=$F174,EG$6&lt;=$H174)*(EG$6-$F174+1),$J174/2,$M174,TRUE)-_xlfn.NORM.DIST(AND(EG$6&gt;=$F174,EG$6&lt;=$H174)*(EF$6-$F174+1),$J174/2,$M174,TRUE))/(1-2*_xlfn.NORM.DIST(0,$J174/2,$M174,TRUE))*$D174+($K174="Steady Growth")*(AND(EG$6&gt;=$F174,EG$6&lt;=$H174)*((EG$6-$F174+1)/($J174*($J174+1)/2)*$D174))+($K174="custom")*CustCF!EA174</f>
        <v/>
      </c>
      <c r="EH174" s="87">
        <f>($K174="Bell Curve")*(_xlfn.NORM.DIST(AND(EH$6&gt;=$F174,EH$6&lt;=$H174)*(EH$6-$F174+1),$J174/2,$M174,TRUE)-_xlfn.NORM.DIST(AND(EH$6&gt;=$F174,EH$6&lt;=$H174)*(EG$6-$F174+1),$J174/2,$M174,TRUE))/(1-2*_xlfn.NORM.DIST(0,$J174/2,$M174,TRUE))*$D174+($K174="Steady Growth")*(AND(EH$6&gt;=$F174,EH$6&lt;=$H174)*((EH$6-$F174+1)/($J174*($J174+1)/2)*$D174))+($K174="custom")*CustCF!EB174</f>
        <v/>
      </c>
      <c r="EI174" s="87">
        <f>($K174="Bell Curve")*(_xlfn.NORM.DIST(AND(EI$6&gt;=$F174,EI$6&lt;=$H174)*(EI$6-$F174+1),$J174/2,$M174,TRUE)-_xlfn.NORM.DIST(AND(EI$6&gt;=$F174,EI$6&lt;=$H174)*(EH$6-$F174+1),$J174/2,$M174,TRUE))/(1-2*_xlfn.NORM.DIST(0,$J174/2,$M174,TRUE))*$D174+($K174="Steady Growth")*(AND(EI$6&gt;=$F174,EI$6&lt;=$H174)*((EI$6-$F174+1)/($J174*($J174+1)/2)*$D174))+($K174="custom")*CustCF!EC174</f>
        <v/>
      </c>
      <c r="EJ174" s="87">
        <f>($K174="Bell Curve")*(_xlfn.NORM.DIST(AND(EJ$6&gt;=$F174,EJ$6&lt;=$H174)*(EJ$6-$F174+1),$J174/2,$M174,TRUE)-_xlfn.NORM.DIST(AND(EJ$6&gt;=$F174,EJ$6&lt;=$H174)*(EI$6-$F174+1),$J174/2,$M174,TRUE))/(1-2*_xlfn.NORM.DIST(0,$J174/2,$M174,TRUE))*$D174+($K174="Steady Growth")*(AND(EJ$6&gt;=$F174,EJ$6&lt;=$H174)*((EJ$6-$F174+1)/($J174*($J174+1)/2)*$D174))+($K174="custom")*CustCF!ED174</f>
        <v/>
      </c>
      <c r="EK174" s="87">
        <f>($K174="Bell Curve")*(_xlfn.NORM.DIST(AND(EK$6&gt;=$F174,EK$6&lt;=$H174)*(EK$6-$F174+1),$J174/2,$M174,TRUE)-_xlfn.NORM.DIST(AND(EK$6&gt;=$F174,EK$6&lt;=$H174)*(EJ$6-$F174+1),$J174/2,$M174,TRUE))/(1-2*_xlfn.NORM.DIST(0,$J174/2,$M174,TRUE))*$D174+($K174="Steady Growth")*(AND(EK$6&gt;=$F174,EK$6&lt;=$H174)*((EK$6-$F174+1)/($J174*($J174+1)/2)*$D174))+($K174="custom")*CustCF!EE174</f>
        <v/>
      </c>
      <c r="EL174" s="87">
        <f>($K174="Bell Curve")*(_xlfn.NORM.DIST(AND(EL$6&gt;=$F174,EL$6&lt;=$H174)*(EL$6-$F174+1),$J174/2,$M174,TRUE)-_xlfn.NORM.DIST(AND(EL$6&gt;=$F174,EL$6&lt;=$H174)*(EK$6-$F174+1),$J174/2,$M174,TRUE))/(1-2*_xlfn.NORM.DIST(0,$J174/2,$M174,TRUE))*$D174+($K174="Steady Growth")*(AND(EL$6&gt;=$F174,EL$6&lt;=$H174)*((EL$6-$F174+1)/($J174*($J174+1)/2)*$D174))+($K174="custom")*CustCF!EF174</f>
        <v/>
      </c>
      <c r="EM174" s="87">
        <f>($K174="Bell Curve")*(_xlfn.NORM.DIST(AND(EM$6&gt;=$F174,EM$6&lt;=$H174)*(EM$6-$F174+1),$J174/2,$M174,TRUE)-_xlfn.NORM.DIST(AND(EM$6&gt;=$F174,EM$6&lt;=$H174)*(EL$6-$F174+1),$J174/2,$M174,TRUE))/(1-2*_xlfn.NORM.DIST(0,$J174/2,$M174,TRUE))*$D174+($K174="Steady Growth")*(AND(EM$6&gt;=$F174,EM$6&lt;=$H174)*((EM$6-$F174+1)/($J174*($J174+1)/2)*$D174))+($K174="custom")*CustCF!EG174</f>
        <v/>
      </c>
      <c r="EN174" s="87">
        <f>($K174="Bell Curve")*(_xlfn.NORM.DIST(AND(EN$6&gt;=$F174,EN$6&lt;=$H174)*(EN$6-$F174+1),$J174/2,$M174,TRUE)-_xlfn.NORM.DIST(AND(EN$6&gt;=$F174,EN$6&lt;=$H174)*(EM$6-$F174+1),$J174/2,$M174,TRUE))/(1-2*_xlfn.NORM.DIST(0,$J174/2,$M174,TRUE))*$D174+($K174="Steady Growth")*(AND(EN$6&gt;=$F174,EN$6&lt;=$H174)*((EN$6-$F174+1)/($J174*($J174+1)/2)*$D174))+($K174="custom")*CustCF!EH174</f>
        <v/>
      </c>
      <c r="EO174" s="87">
        <f>($K174="Bell Curve")*(_xlfn.NORM.DIST(AND(EO$6&gt;=$F174,EO$6&lt;=$H174)*(EO$6-$F174+1),$J174/2,$M174,TRUE)-_xlfn.NORM.DIST(AND(EO$6&gt;=$F174,EO$6&lt;=$H174)*(EN$6-$F174+1),$J174/2,$M174,TRUE))/(1-2*_xlfn.NORM.DIST(0,$J174/2,$M174,TRUE))*$D174+($K174="Steady Growth")*(AND(EO$6&gt;=$F174,EO$6&lt;=$H174)*((EO$6-$F174+1)/($J174*($J174+1)/2)*$D174))+($K174="custom")*CustCF!EI174</f>
        <v/>
      </c>
      <c r="EP174" s="87">
        <f>($K174="Bell Curve")*(_xlfn.NORM.DIST(AND(EP$6&gt;=$F174,EP$6&lt;=$H174)*(EP$6-$F174+1),$J174/2,$M174,TRUE)-_xlfn.NORM.DIST(AND(EP$6&gt;=$F174,EP$6&lt;=$H174)*(EO$6-$F174+1),$J174/2,$M174,TRUE))/(1-2*_xlfn.NORM.DIST(0,$J174/2,$M174,TRUE))*$D174+($K174="Steady Growth")*(AND(EP$6&gt;=$F174,EP$6&lt;=$H174)*((EP$6-$F174+1)/($J174*($J174+1)/2)*$D174))+($K174="custom")*CustCF!EJ174</f>
        <v/>
      </c>
      <c r="EQ174" s="87">
        <f>($K174="Bell Curve")*(_xlfn.NORM.DIST(AND(EQ$6&gt;=$F174,EQ$6&lt;=$H174)*(EQ$6-$F174+1),$J174/2,$M174,TRUE)-_xlfn.NORM.DIST(AND(EQ$6&gt;=$F174,EQ$6&lt;=$H174)*(EP$6-$F174+1),$J174/2,$M174,TRUE))/(1-2*_xlfn.NORM.DIST(0,$J174/2,$M174,TRUE))*$D174+($K174="Steady Growth")*(AND(EQ$6&gt;=$F174,EQ$6&lt;=$H174)*((EQ$6-$F174+1)/($J174*($J174+1)/2)*$D174))+($K174="custom")*CustCF!EK174</f>
        <v/>
      </c>
      <c r="ER174" s="87">
        <f>($K174="Bell Curve")*(_xlfn.NORM.DIST(AND(ER$6&gt;=$F174,ER$6&lt;=$H174)*(ER$6-$F174+1),$J174/2,$M174,TRUE)-_xlfn.NORM.DIST(AND(ER$6&gt;=$F174,ER$6&lt;=$H174)*(EQ$6-$F174+1),$J174/2,$M174,TRUE))/(1-2*_xlfn.NORM.DIST(0,$J174/2,$M174,TRUE))*$D174+($K174="Steady Growth")*(AND(ER$6&gt;=$F174,ER$6&lt;=$H174)*((ER$6-$F174+1)/($J174*($J174+1)/2)*$D174))+($K174="custom")*CustCF!EL174</f>
        <v/>
      </c>
      <c r="ES174" s="87">
        <f>($K174="Bell Curve")*(_xlfn.NORM.DIST(AND(ES$6&gt;=$F174,ES$6&lt;=$H174)*(ES$6-$F174+1),$J174/2,$M174,TRUE)-_xlfn.NORM.DIST(AND(ES$6&gt;=$F174,ES$6&lt;=$H174)*(ER$6-$F174+1),$J174/2,$M174,TRUE))/(1-2*_xlfn.NORM.DIST(0,$J174/2,$M174,TRUE))*$D174+($K174="Steady Growth")*(AND(ES$6&gt;=$F174,ES$6&lt;=$H174)*((ES$6-$F174+1)/($J174*($J174+1)/2)*$D174))+($K174="custom")*CustCF!EM174</f>
        <v/>
      </c>
      <c r="ET174" s="87">
        <f>($K174="Bell Curve")*(_xlfn.NORM.DIST(AND(ET$6&gt;=$F174,ET$6&lt;=$H174)*(ET$6-$F174+1),$J174/2,$M174,TRUE)-_xlfn.NORM.DIST(AND(ET$6&gt;=$F174,ET$6&lt;=$H174)*(ES$6-$F174+1),$J174/2,$M174,TRUE))/(1-2*_xlfn.NORM.DIST(0,$J174/2,$M174,TRUE))*$D174+($K174="Steady Growth")*(AND(ET$6&gt;=$F174,ET$6&lt;=$H174)*((ET$6-$F174+1)/($J174*($J174+1)/2)*$D174))+($K174="custom")*CustCF!EN174</f>
        <v/>
      </c>
      <c r="EU174" s="87">
        <f>($K174="Bell Curve")*(_xlfn.NORM.DIST(AND(EU$6&gt;=$F174,EU$6&lt;=$H174)*(EU$6-$F174+1),$J174/2,$M174,TRUE)-_xlfn.NORM.DIST(AND(EU$6&gt;=$F174,EU$6&lt;=$H174)*(ET$6-$F174+1),$J174/2,$M174,TRUE))/(1-2*_xlfn.NORM.DIST(0,$J174/2,$M174,TRUE))*$D174+($K174="Steady Growth")*(AND(EU$6&gt;=$F174,EU$6&lt;=$H174)*((EU$6-$F174+1)/($J174*($J174+1)/2)*$D174))+($K174="custom")*CustCF!EO174</f>
        <v/>
      </c>
      <c r="EV174" s="87">
        <f>($K174="Bell Curve")*(_xlfn.NORM.DIST(AND(EV$6&gt;=$F174,EV$6&lt;=$H174)*(EV$6-$F174+1),$J174/2,$M174,TRUE)-_xlfn.NORM.DIST(AND(EV$6&gt;=$F174,EV$6&lt;=$H174)*(EU$6-$F174+1),$J174/2,$M174,TRUE))/(1-2*_xlfn.NORM.DIST(0,$J174/2,$M174,TRUE))*$D174+($K174="Steady Growth")*(AND(EV$6&gt;=$F174,EV$6&lt;=$H174)*((EV$6-$F174+1)/($J174*($J174+1)/2)*$D174))+($K174="custom")*CustCF!EP174</f>
        <v/>
      </c>
      <c r="EW174" s="87">
        <f>($K174="Bell Curve")*(_xlfn.NORM.DIST(AND(EW$6&gt;=$F174,EW$6&lt;=$H174)*(EW$6-$F174+1),$J174/2,$M174,TRUE)-_xlfn.NORM.DIST(AND(EW$6&gt;=$F174,EW$6&lt;=$H174)*(EV$6-$F174+1),$J174/2,$M174,TRUE))/(1-2*_xlfn.NORM.DIST(0,$J174/2,$M174,TRUE))*$D174+($K174="Steady Growth")*(AND(EW$6&gt;=$F174,EW$6&lt;=$H174)*((EW$6-$F174+1)/($J174*($J174+1)/2)*$D174))+($K174="custom")*CustCF!EQ174</f>
        <v/>
      </c>
      <c r="EX174" s="87">
        <f>($K174="Bell Curve")*(_xlfn.NORM.DIST(AND(EX$6&gt;=$F174,EX$6&lt;=$H174)*(EX$6-$F174+1),$J174/2,$M174,TRUE)-_xlfn.NORM.DIST(AND(EX$6&gt;=$F174,EX$6&lt;=$H174)*(EW$6-$F174+1),$J174/2,$M174,TRUE))/(1-2*_xlfn.NORM.DIST(0,$J174/2,$M174,TRUE))*$D174+($K174="Steady Growth")*(AND(EX$6&gt;=$F174,EX$6&lt;=$H174)*((EX$6-$F174+1)/($J174*($J174+1)/2)*$D174))+($K174="custom")*CustCF!ER174</f>
        <v/>
      </c>
      <c r="EY174" s="87">
        <f>($K174="Bell Curve")*(_xlfn.NORM.DIST(AND(EY$6&gt;=$F174,EY$6&lt;=$H174)*(EY$6-$F174+1),$J174/2,$M174,TRUE)-_xlfn.NORM.DIST(AND(EY$6&gt;=$F174,EY$6&lt;=$H174)*(EX$6-$F174+1),$J174/2,$M174,TRUE))/(1-2*_xlfn.NORM.DIST(0,$J174/2,$M174,TRUE))*$D174+($K174="Steady Growth")*(AND(EY$6&gt;=$F174,EY$6&lt;=$H174)*((EY$6-$F174+1)/($J174*($J174+1)/2)*$D174))+($K174="custom")*CustCF!ES174</f>
        <v/>
      </c>
      <c r="EZ174" s="87">
        <f>($K174="Bell Curve")*(_xlfn.NORM.DIST(AND(EZ$6&gt;=$F174,EZ$6&lt;=$H174)*(EZ$6-$F174+1),$J174/2,$M174,TRUE)-_xlfn.NORM.DIST(AND(EZ$6&gt;=$F174,EZ$6&lt;=$H174)*(EY$6-$F174+1),$J174/2,$M174,TRUE))/(1-2*_xlfn.NORM.DIST(0,$J174/2,$M174,TRUE))*$D174+($K174="Steady Growth")*(AND(EZ$6&gt;=$F174,EZ$6&lt;=$H174)*((EZ$6-$F174+1)/($J174*($J174+1)/2)*$D174))+($K174="custom")*CustCF!ET174</f>
        <v/>
      </c>
      <c r="FA174" s="87">
        <f>($K174="Bell Curve")*(_xlfn.NORM.DIST(AND(FA$6&gt;=$F174,FA$6&lt;=$H174)*(FA$6-$F174+1),$J174/2,$M174,TRUE)-_xlfn.NORM.DIST(AND(FA$6&gt;=$F174,FA$6&lt;=$H174)*(EZ$6-$F174+1),$J174/2,$M174,TRUE))/(1-2*_xlfn.NORM.DIST(0,$J174/2,$M174,TRUE))*$D174+($K174="Steady Growth")*(AND(FA$6&gt;=$F174,FA$6&lt;=$H174)*((FA$6-$F174+1)/($J174*($J174+1)/2)*$D174))+($K174="custom")*CustCF!EU174</f>
        <v/>
      </c>
      <c r="FB174" s="87">
        <f>($K174="Bell Curve")*(_xlfn.NORM.DIST(AND(FB$6&gt;=$F174,FB$6&lt;=$H174)*(FB$6-$F174+1),$J174/2,$M174,TRUE)-_xlfn.NORM.DIST(AND(FB$6&gt;=$F174,FB$6&lt;=$H174)*(FA$6-$F174+1),$J174/2,$M174,TRUE))/(1-2*_xlfn.NORM.DIST(0,$J174/2,$M174,TRUE))*$D174+($K174="Steady Growth")*(AND(FB$6&gt;=$F174,FB$6&lt;=$H174)*((FB$6-$F174+1)/($J174*($J174+1)/2)*$D174))+($K174="custom")*CustCF!EV174</f>
        <v/>
      </c>
      <c r="FC174" s="87">
        <f>($K174="Bell Curve")*(_xlfn.NORM.DIST(AND(FC$6&gt;=$F174,FC$6&lt;=$H174)*(FC$6-$F174+1),$J174/2,$M174,TRUE)-_xlfn.NORM.DIST(AND(FC$6&gt;=$F174,FC$6&lt;=$H174)*(FB$6-$F174+1),$J174/2,$M174,TRUE))/(1-2*_xlfn.NORM.DIST(0,$J174/2,$M174,TRUE))*$D174+($K174="Steady Growth")*(AND(FC$6&gt;=$F174,FC$6&lt;=$H174)*((FC$6-$F174+1)/($J174*($J174+1)/2)*$D174))+($K174="custom")*CustCF!EW174</f>
        <v/>
      </c>
      <c r="FD174" s="87">
        <f>($K174="Bell Curve")*(_xlfn.NORM.DIST(AND(FD$6&gt;=$F174,FD$6&lt;=$H174)*(FD$6-$F174+1),$J174/2,$M174,TRUE)-_xlfn.NORM.DIST(AND(FD$6&gt;=$F174,FD$6&lt;=$H174)*(FC$6-$F174+1),$J174/2,$M174,TRUE))/(1-2*_xlfn.NORM.DIST(0,$J174/2,$M174,TRUE))*$D174+($K174="Steady Growth")*(AND(FD$6&gt;=$F174,FD$6&lt;=$H174)*((FD$6-$F174+1)/($J174*($J174+1)/2)*$D174))+($K174="custom")*CustCF!EX174</f>
        <v/>
      </c>
      <c r="FE174" s="87">
        <f>($K174="Bell Curve")*(_xlfn.NORM.DIST(AND(FE$6&gt;=$F174,FE$6&lt;=$H174)*(FE$6-$F174+1),$J174/2,$M174,TRUE)-_xlfn.NORM.DIST(AND(FE$6&gt;=$F174,FE$6&lt;=$H174)*(FD$6-$F174+1),$J174/2,$M174,TRUE))/(1-2*_xlfn.NORM.DIST(0,$J174/2,$M174,TRUE))*$D174+($K174="Steady Growth")*(AND(FE$6&gt;=$F174,FE$6&lt;=$H174)*((FE$6-$F174+1)/($J174*($J174+1)/2)*$D174))+($K174="custom")*CustCF!EY174</f>
        <v/>
      </c>
      <c r="FF174" s="87">
        <f>($K174="Bell Curve")*(_xlfn.NORM.DIST(AND(FF$6&gt;=$F174,FF$6&lt;=$H174)*(FF$6-$F174+1),$J174/2,$M174,TRUE)-_xlfn.NORM.DIST(AND(FF$6&gt;=$F174,FF$6&lt;=$H174)*(FE$6-$F174+1),$J174/2,$M174,TRUE))/(1-2*_xlfn.NORM.DIST(0,$J174/2,$M174,TRUE))*$D174+($K174="Steady Growth")*(AND(FF$6&gt;=$F174,FF$6&lt;=$H174)*((FF$6-$F174+1)/($J174*($J174+1)/2)*$D174))+($K174="custom")*CustCF!EZ174</f>
        <v/>
      </c>
      <c r="FG174" s="87">
        <f>($K174="Bell Curve")*(_xlfn.NORM.DIST(AND(FG$6&gt;=$F174,FG$6&lt;=$H174)*(FG$6-$F174+1),$J174/2,$M174,TRUE)-_xlfn.NORM.DIST(AND(FG$6&gt;=$F174,FG$6&lt;=$H174)*(FF$6-$F174+1),$J174/2,$M174,TRUE))/(1-2*_xlfn.NORM.DIST(0,$J174/2,$M174,TRUE))*$D174+($K174="Steady Growth")*(AND(FG$6&gt;=$F174,FG$6&lt;=$H174)*((FG$6-$F174+1)/($J174*($J174+1)/2)*$D174))+($K174="custom")*CustCF!FA174</f>
        <v/>
      </c>
      <c r="FH174" s="87">
        <f>($K174="Bell Curve")*(_xlfn.NORM.DIST(AND(FH$6&gt;=$F174,FH$6&lt;=$H174)*(FH$6-$F174+1),$J174/2,$M174,TRUE)-_xlfn.NORM.DIST(AND(FH$6&gt;=$F174,FH$6&lt;=$H174)*(FG$6-$F174+1),$J174/2,$M174,TRUE))/(1-2*_xlfn.NORM.DIST(0,$J174/2,$M174,TRUE))*$D174+($K174="Steady Growth")*(AND(FH$6&gt;=$F174,FH$6&lt;=$H174)*((FH$6-$F174+1)/($J174*($J174+1)/2)*$D174))+($K174="custom")*CustCF!FB174</f>
        <v/>
      </c>
      <c r="FI174" s="87">
        <f>($K174="Bell Curve")*(_xlfn.NORM.DIST(AND(FI$6&gt;=$F174,FI$6&lt;=$H174)*(FI$6-$F174+1),$J174/2,$M174,TRUE)-_xlfn.NORM.DIST(AND(FI$6&gt;=$F174,FI$6&lt;=$H174)*(FH$6-$F174+1),$J174/2,$M174,TRUE))/(1-2*_xlfn.NORM.DIST(0,$J174/2,$M174,TRUE))*$D174+($K174="Steady Growth")*(AND(FI$6&gt;=$F174,FI$6&lt;=$H174)*((FI$6-$F174+1)/($J174*($J174+1)/2)*$D174))+($K174="custom")*CustCF!FC174</f>
        <v/>
      </c>
      <c r="FJ174" s="87">
        <f>($K174="Bell Curve")*(_xlfn.NORM.DIST(AND(FJ$6&gt;=$F174,FJ$6&lt;=$H174)*(FJ$6-$F174+1),$J174/2,$M174,TRUE)-_xlfn.NORM.DIST(AND(FJ$6&gt;=$F174,FJ$6&lt;=$H174)*(FI$6-$F174+1),$J174/2,$M174,TRUE))/(1-2*_xlfn.NORM.DIST(0,$J174/2,$M174,TRUE))*$D174+($K174="Steady Growth")*(AND(FJ$6&gt;=$F174,FJ$6&lt;=$H174)*((FJ$6-$F174+1)/($J174*($J174+1)/2)*$D174))+($K174="custom")*CustCF!FD174</f>
        <v/>
      </c>
      <c r="FK174" s="87">
        <f>($K174="Bell Curve")*(_xlfn.NORM.DIST(AND(FK$6&gt;=$F174,FK$6&lt;=$H174)*(FK$6-$F174+1),$J174/2,$M174,TRUE)-_xlfn.NORM.DIST(AND(FK$6&gt;=$F174,FK$6&lt;=$H174)*(FJ$6-$F174+1),$J174/2,$M174,TRUE))/(1-2*_xlfn.NORM.DIST(0,$J174/2,$M174,TRUE))*$D174+($K174="Steady Growth")*(AND(FK$6&gt;=$F174,FK$6&lt;=$H174)*((FK$6-$F174+1)/($J174*($J174+1)/2)*$D174))+($K174="custom")*CustCF!FE174</f>
        <v/>
      </c>
      <c r="FL174" s="87">
        <f>($K174="Bell Curve")*(_xlfn.NORM.DIST(AND(FL$6&gt;=$F174,FL$6&lt;=$H174)*(FL$6-$F174+1),$J174/2,$M174,TRUE)-_xlfn.NORM.DIST(AND(FL$6&gt;=$F174,FL$6&lt;=$H174)*(FK$6-$F174+1),$J174/2,$M174,TRUE))/(1-2*_xlfn.NORM.DIST(0,$J174/2,$M174,TRUE))*$D174+($K174="Steady Growth")*(AND(FL$6&gt;=$F174,FL$6&lt;=$H174)*((FL$6-$F174+1)/($J174*($J174+1)/2)*$D174))+($K174="custom")*CustCF!FF174</f>
        <v/>
      </c>
      <c r="FM174" s="87">
        <f>($K174="Bell Curve")*(_xlfn.NORM.DIST(AND(FM$6&gt;=$F174,FM$6&lt;=$H174)*(FM$6-$F174+1),$J174/2,$M174,TRUE)-_xlfn.NORM.DIST(AND(FM$6&gt;=$F174,FM$6&lt;=$H174)*(FL$6-$F174+1),$J174/2,$M174,TRUE))/(1-2*_xlfn.NORM.DIST(0,$J174/2,$M174,TRUE))*$D174+($K174="Steady Growth")*(AND(FM$6&gt;=$F174,FM$6&lt;=$H174)*((FM$6-$F174+1)/($J174*($J174+1)/2)*$D174))+($K174="custom")*CustCF!FG174</f>
        <v/>
      </c>
      <c r="FN174" s="87">
        <f>($K174="Bell Curve")*(_xlfn.NORM.DIST(AND(FN$6&gt;=$F174,FN$6&lt;=$H174)*(FN$6-$F174+1),$J174/2,$M174,TRUE)-_xlfn.NORM.DIST(AND(FN$6&gt;=$F174,FN$6&lt;=$H174)*(FM$6-$F174+1),$J174/2,$M174,TRUE))/(1-2*_xlfn.NORM.DIST(0,$J174/2,$M174,TRUE))*$D174+($K174="Steady Growth")*(AND(FN$6&gt;=$F174,FN$6&lt;=$H174)*((FN$6-$F174+1)/($J174*($J174+1)/2)*$D174))+($K174="custom")*CustCF!FH174</f>
        <v/>
      </c>
      <c r="FO174" s="87">
        <f>($K174="Bell Curve")*(_xlfn.NORM.DIST(AND(FO$6&gt;=$F174,FO$6&lt;=$H174)*(FO$6-$F174+1),$J174/2,$M174,TRUE)-_xlfn.NORM.DIST(AND(FO$6&gt;=$F174,FO$6&lt;=$H174)*(FN$6-$F174+1),$J174/2,$M174,TRUE))/(1-2*_xlfn.NORM.DIST(0,$J174/2,$M174,TRUE))*$D174+($K174="Steady Growth")*(AND(FO$6&gt;=$F174,FO$6&lt;=$H174)*((FO$6-$F174+1)/($J174*($J174+1)/2)*$D174))+($K174="custom")*CustCF!FI174</f>
        <v/>
      </c>
      <c r="FP174" s="87">
        <f>($K174="Bell Curve")*(_xlfn.NORM.DIST(AND(FP$6&gt;=$F174,FP$6&lt;=$H174)*(FP$6-$F174+1),$J174/2,$M174,TRUE)-_xlfn.NORM.DIST(AND(FP$6&gt;=$F174,FP$6&lt;=$H174)*(FO$6-$F174+1),$J174/2,$M174,TRUE))/(1-2*_xlfn.NORM.DIST(0,$J174/2,$M174,TRUE))*$D174+($K174="Steady Growth")*(AND(FP$6&gt;=$F174,FP$6&lt;=$H174)*((FP$6-$F174+1)/($J174*($J174+1)/2)*$D174))+($K174="custom")*CustCF!FJ174</f>
        <v/>
      </c>
      <c r="FQ174" s="87">
        <f>($K174="Bell Curve")*(_xlfn.NORM.DIST(AND(FQ$6&gt;=$F174,FQ$6&lt;=$H174)*(FQ$6-$F174+1),$J174/2,$M174,TRUE)-_xlfn.NORM.DIST(AND(FQ$6&gt;=$F174,FQ$6&lt;=$H174)*(FP$6-$F174+1),$J174/2,$M174,TRUE))/(1-2*_xlfn.NORM.DIST(0,$J174/2,$M174,TRUE))*$D174+($K174="Steady Growth")*(AND(FQ$6&gt;=$F174,FQ$6&lt;=$H174)*((FQ$6-$F174+1)/($J174*($J174+1)/2)*$D174))+($K174="custom")*CustCF!FK174</f>
        <v/>
      </c>
      <c r="FR174" s="87">
        <f>($K174="Bell Curve")*(_xlfn.NORM.DIST(AND(FR$6&gt;=$F174,FR$6&lt;=$H174)*(FR$6-$F174+1),$J174/2,$M174,TRUE)-_xlfn.NORM.DIST(AND(FR$6&gt;=$F174,FR$6&lt;=$H174)*(FQ$6-$F174+1),$J174/2,$M174,TRUE))/(1-2*_xlfn.NORM.DIST(0,$J174/2,$M174,TRUE))*$D174+($K174="Steady Growth")*(AND(FR$6&gt;=$F174,FR$6&lt;=$H174)*((FR$6-$F174+1)/($J174*($J174+1)/2)*$D174))+($K174="custom")*CustCF!FL174</f>
        <v/>
      </c>
      <c r="FS174" s="87">
        <f>($K174="Bell Curve")*(_xlfn.NORM.DIST(AND(FS$6&gt;=$F174,FS$6&lt;=$H174)*(FS$6-$F174+1),$J174/2,$M174,TRUE)-_xlfn.NORM.DIST(AND(FS$6&gt;=$F174,FS$6&lt;=$H174)*(FR$6-$F174+1),$J174/2,$M174,TRUE))/(1-2*_xlfn.NORM.DIST(0,$J174/2,$M174,TRUE))*$D174+($K174="Steady Growth")*(AND(FS$6&gt;=$F174,FS$6&lt;=$H174)*((FS$6-$F174+1)/($J174*($J174+1)/2)*$D174))+($K174="custom")*CustCF!FM174</f>
        <v/>
      </c>
      <c r="FT174" s="87">
        <f>($K174="Bell Curve")*(_xlfn.NORM.DIST(AND(FT$6&gt;=$F174,FT$6&lt;=$H174)*(FT$6-$F174+1),$J174/2,$M174,TRUE)-_xlfn.NORM.DIST(AND(FT$6&gt;=$F174,FT$6&lt;=$H174)*(FS$6-$F174+1),$J174/2,$M174,TRUE))/(1-2*_xlfn.NORM.DIST(0,$J174/2,$M174,TRUE))*$D174+($K174="Steady Growth")*(AND(FT$6&gt;=$F174,FT$6&lt;=$H174)*((FT$6-$F174+1)/($J174*($J174+1)/2)*$D174))+($K174="custom")*CustCF!FN174</f>
        <v/>
      </c>
      <c r="FU174" s="87">
        <f>($K174="Bell Curve")*(_xlfn.NORM.DIST(AND(FU$6&gt;=$F174,FU$6&lt;=$H174)*(FU$6-$F174+1),$J174/2,$M174,TRUE)-_xlfn.NORM.DIST(AND(FU$6&gt;=$F174,FU$6&lt;=$H174)*(FT$6-$F174+1),$J174/2,$M174,TRUE))/(1-2*_xlfn.NORM.DIST(0,$J174/2,$M174,TRUE))*$D174+($K174="Steady Growth")*(AND(FU$6&gt;=$F174,FU$6&lt;=$H174)*((FU$6-$F174+1)/($J174*($J174+1)/2)*$D174))+($K174="custom")*CustCF!FO174</f>
        <v/>
      </c>
      <c r="FV174" s="87">
        <f>($K174="Bell Curve")*(_xlfn.NORM.DIST(AND(FV$6&gt;=$F174,FV$6&lt;=$H174)*(FV$6-$F174+1),$J174/2,$M174,TRUE)-_xlfn.NORM.DIST(AND(FV$6&gt;=$F174,FV$6&lt;=$H174)*(FU$6-$F174+1),$J174/2,$M174,TRUE))/(1-2*_xlfn.NORM.DIST(0,$J174/2,$M174,TRUE))*$D174+($K174="Steady Growth")*(AND(FV$6&gt;=$F174,FV$6&lt;=$H174)*((FV$6-$F174+1)/($J174*($J174+1)/2)*$D174))+($K174="custom")*CustCF!FP174</f>
        <v/>
      </c>
      <c r="FW174" s="87">
        <f>($K174="Bell Curve")*(_xlfn.NORM.DIST(AND(FW$6&gt;=$F174,FW$6&lt;=$H174)*(FW$6-$F174+1),$J174/2,$M174,TRUE)-_xlfn.NORM.DIST(AND(FW$6&gt;=$F174,FW$6&lt;=$H174)*(FV$6-$F174+1),$J174/2,$M174,TRUE))/(1-2*_xlfn.NORM.DIST(0,$J174/2,$M174,TRUE))*$D174+($K174="Steady Growth")*(AND(FW$6&gt;=$F174,FW$6&lt;=$H174)*((FW$6-$F174+1)/($J174*($J174+1)/2)*$D174))+($K174="custom")*CustCF!FQ174</f>
        <v/>
      </c>
      <c r="FX174" s="87">
        <f>($K174="Bell Curve")*(_xlfn.NORM.DIST(AND(FX$6&gt;=$F174,FX$6&lt;=$H174)*(FX$6-$F174+1),$J174/2,$M174,TRUE)-_xlfn.NORM.DIST(AND(FX$6&gt;=$F174,FX$6&lt;=$H174)*(FW$6-$F174+1),$J174/2,$M174,TRUE))/(1-2*_xlfn.NORM.DIST(0,$J174/2,$M174,TRUE))*$D174+($K174="Steady Growth")*(AND(FX$6&gt;=$F174,FX$6&lt;=$H174)*((FX$6-$F174+1)/($J174*($J174+1)/2)*$D174))+($K174="custom")*CustCF!FR174</f>
        <v/>
      </c>
      <c r="FY174" s="87">
        <f>($K174="Bell Curve")*(_xlfn.NORM.DIST(AND(FY$6&gt;=$F174,FY$6&lt;=$H174)*(FY$6-$F174+1),$J174/2,$M174,TRUE)-_xlfn.NORM.DIST(AND(FY$6&gt;=$F174,FY$6&lt;=$H174)*(FX$6-$F174+1),$J174/2,$M174,TRUE))/(1-2*_xlfn.NORM.DIST(0,$J174/2,$M174,TRUE))*$D174+($K174="Steady Growth")*(AND(FY$6&gt;=$F174,FY$6&lt;=$H174)*((FY$6-$F174+1)/($J174*($J174+1)/2)*$D174))+($K174="custom")*CustCF!FS174</f>
        <v/>
      </c>
      <c r="FZ174" s="87">
        <f>($K174="Bell Curve")*(_xlfn.NORM.DIST(AND(FZ$6&gt;=$F174,FZ$6&lt;=$H174)*(FZ$6-$F174+1),$J174/2,$M174,TRUE)-_xlfn.NORM.DIST(AND(FZ$6&gt;=$F174,FZ$6&lt;=$H174)*(FY$6-$F174+1),$J174/2,$M174,TRUE))/(1-2*_xlfn.NORM.DIST(0,$J174/2,$M174,TRUE))*$D174+($K174="Steady Growth")*(AND(FZ$6&gt;=$F174,FZ$6&lt;=$H174)*((FZ$6-$F174+1)/($J174*($J174+1)/2)*$D174))+($K174="custom")*CustCF!FT174</f>
        <v/>
      </c>
      <c r="GA174" s="87">
        <f>($K174="Bell Curve")*(_xlfn.NORM.DIST(AND(GA$6&gt;=$F174,GA$6&lt;=$H174)*(GA$6-$F174+1),$J174/2,$M174,TRUE)-_xlfn.NORM.DIST(AND(GA$6&gt;=$F174,GA$6&lt;=$H174)*(FZ$6-$F174+1),$J174/2,$M174,TRUE))/(1-2*_xlfn.NORM.DIST(0,$J174/2,$M174,TRUE))*$D174+($K174="Steady Growth")*(AND(GA$6&gt;=$F174,GA$6&lt;=$H174)*((GA$6-$F174+1)/($J174*($J174+1)/2)*$D174))+($K174="custom")*CustCF!FU174</f>
        <v/>
      </c>
      <c r="GB174" s="87">
        <f>($K174="Bell Curve")*(_xlfn.NORM.DIST(AND(GB$6&gt;=$F174,GB$6&lt;=$H174)*(GB$6-$F174+1),$J174/2,$M174,TRUE)-_xlfn.NORM.DIST(AND(GB$6&gt;=$F174,GB$6&lt;=$H174)*(GA$6-$F174+1),$J174/2,$M174,TRUE))/(1-2*_xlfn.NORM.DIST(0,$J174/2,$M174,TRUE))*$D174+($K174="Steady Growth")*(AND(GB$6&gt;=$F174,GB$6&lt;=$H174)*((GB$6-$F174+1)/($J174*($J174+1)/2)*$D174))+($K174="custom")*CustCF!FV174</f>
        <v/>
      </c>
      <c r="GC174" s="87">
        <f>($K174="Bell Curve")*(_xlfn.NORM.DIST(AND(GC$6&gt;=$F174,GC$6&lt;=$H174)*(GC$6-$F174+1),$J174/2,$M174,TRUE)-_xlfn.NORM.DIST(AND(GC$6&gt;=$F174,GC$6&lt;=$H174)*(GB$6-$F174+1),$J174/2,$M174,TRUE))/(1-2*_xlfn.NORM.DIST(0,$J174/2,$M174,TRUE))*$D174+($K174="Steady Growth")*(AND(GC$6&gt;=$F174,GC$6&lt;=$H174)*((GC$6-$F174+1)/($J174*($J174+1)/2)*$D174))+($K174="custom")*CustCF!FW174</f>
        <v/>
      </c>
      <c r="GD174" s="87">
        <f>($K174="Bell Curve")*(_xlfn.NORM.DIST(AND(GD$6&gt;=$F174,GD$6&lt;=$H174)*(GD$6-$F174+1),$J174/2,$M174,TRUE)-_xlfn.NORM.DIST(AND(GD$6&gt;=$F174,GD$6&lt;=$H174)*(GC$6-$F174+1),$J174/2,$M174,TRUE))/(1-2*_xlfn.NORM.DIST(0,$J174/2,$M174,TRUE))*$D174+($K174="Steady Growth")*(AND(GD$6&gt;=$F174,GD$6&lt;=$H174)*((GD$6-$F174+1)/($J174*($J174+1)/2)*$D174))+($K174="custom")*CustCF!FX174</f>
        <v/>
      </c>
      <c r="GE174" s="87">
        <f>($K174="Bell Curve")*(_xlfn.NORM.DIST(AND(GE$6&gt;=$F174,GE$6&lt;=$H174)*(GE$6-$F174+1),$J174/2,$M174,TRUE)-_xlfn.NORM.DIST(AND(GE$6&gt;=$F174,GE$6&lt;=$H174)*(GD$6-$F174+1),$J174/2,$M174,TRUE))/(1-2*_xlfn.NORM.DIST(0,$J174/2,$M174,TRUE))*$D174+($K174="Steady Growth")*(AND(GE$6&gt;=$F174,GE$6&lt;=$H174)*((GE$6-$F174+1)/($J174*($J174+1)/2)*$D174))+($K174="custom")*CustCF!FY174</f>
        <v/>
      </c>
      <c r="GF174" s="87">
        <f>($K174="Bell Curve")*(_xlfn.NORM.DIST(AND(GF$6&gt;=$F174,GF$6&lt;=$H174)*(GF$6-$F174+1),$J174/2,$M174,TRUE)-_xlfn.NORM.DIST(AND(GF$6&gt;=$F174,GF$6&lt;=$H174)*(GE$6-$F174+1),$J174/2,$M174,TRUE))/(1-2*_xlfn.NORM.DIST(0,$J174/2,$M174,TRUE))*$D174+($K174="Steady Growth")*(AND(GF$6&gt;=$F174,GF$6&lt;=$H174)*((GF$6-$F174+1)/($J174*($J174+1)/2)*$D174))+($K174="custom")*CustCF!FZ174</f>
        <v/>
      </c>
      <c r="GG174" s="87">
        <f>($K174="Bell Curve")*(_xlfn.NORM.DIST(AND(GG$6&gt;=$F174,GG$6&lt;=$H174)*(GG$6-$F174+1),$J174/2,$M174,TRUE)-_xlfn.NORM.DIST(AND(GG$6&gt;=$F174,GG$6&lt;=$H174)*(GF$6-$F174+1),$J174/2,$M174,TRUE))/(1-2*_xlfn.NORM.DIST(0,$J174/2,$M174,TRUE))*$D174+($K174="Steady Growth")*(AND(GG$6&gt;=$F174,GG$6&lt;=$H174)*((GG$6-$F174+1)/($J174*($J174+1)/2)*$D174))+($K174="custom")*CustCF!GA174</f>
        <v/>
      </c>
      <c r="GH174" s="87">
        <f>($K174="Bell Curve")*(_xlfn.NORM.DIST(AND(GH$6&gt;=$F174,GH$6&lt;=$H174)*(GH$6-$F174+1),$J174/2,$M174,TRUE)-_xlfn.NORM.DIST(AND(GH$6&gt;=$F174,GH$6&lt;=$H174)*(GG$6-$F174+1),$J174/2,$M174,TRUE))/(1-2*_xlfn.NORM.DIST(0,$J174/2,$M174,TRUE))*$D174+($K174="Steady Growth")*(AND(GH$6&gt;=$F174,GH$6&lt;=$H174)*((GH$6-$F174+1)/($J174*($J174+1)/2)*$D174))+($K174="custom")*CustCF!GB174</f>
        <v/>
      </c>
      <c r="GI174" s="87">
        <f>($K174="Bell Curve")*(_xlfn.NORM.DIST(AND(GI$6&gt;=$F174,GI$6&lt;=$H174)*(GI$6-$F174+1),$J174/2,$M174,TRUE)-_xlfn.NORM.DIST(AND(GI$6&gt;=$F174,GI$6&lt;=$H174)*(GH$6-$F174+1),$J174/2,$M174,TRUE))/(1-2*_xlfn.NORM.DIST(0,$J174/2,$M174,TRUE))*$D174+($K174="Steady Growth")*(AND(GI$6&gt;=$F174,GI$6&lt;=$H174)*((GI$6-$F174+1)/($J174*($J174+1)/2)*$D174))+($K174="custom")*CustCF!GC174</f>
        <v/>
      </c>
      <c r="GJ174" s="87">
        <f>($K174="Bell Curve")*(_xlfn.NORM.DIST(AND(GJ$6&gt;=$F174,GJ$6&lt;=$H174)*(GJ$6-$F174+1),$J174/2,$M174,TRUE)-_xlfn.NORM.DIST(AND(GJ$6&gt;=$F174,GJ$6&lt;=$H174)*(GI$6-$F174+1),$J174/2,$M174,TRUE))/(1-2*_xlfn.NORM.DIST(0,$J174/2,$M174,TRUE))*$D174+($K174="Steady Growth")*(AND(GJ$6&gt;=$F174,GJ$6&lt;=$H174)*((GJ$6-$F174+1)/($J174*($J174+1)/2)*$D174))+($K174="custom")*CustCF!GD174</f>
        <v/>
      </c>
      <c r="GK174" s="87">
        <f>($K174="Bell Curve")*(_xlfn.NORM.DIST(AND(GK$6&gt;=$F174,GK$6&lt;=$H174)*(GK$6-$F174+1),$J174/2,$M174,TRUE)-_xlfn.NORM.DIST(AND(GK$6&gt;=$F174,GK$6&lt;=$H174)*(GJ$6-$F174+1),$J174/2,$M174,TRUE))/(1-2*_xlfn.NORM.DIST(0,$J174/2,$M174,TRUE))*$D174+($K174="Steady Growth")*(AND(GK$6&gt;=$F174,GK$6&lt;=$H174)*((GK$6-$F174+1)/($J174*($J174+1)/2)*$D174))+($K174="custom")*CustCF!GE174</f>
        <v/>
      </c>
      <c r="GL174" s="87">
        <f>($K174="Bell Curve")*(_xlfn.NORM.DIST(AND(GL$6&gt;=$F174,GL$6&lt;=$H174)*(GL$6-$F174+1),$J174/2,$M174,TRUE)-_xlfn.NORM.DIST(AND(GL$6&gt;=$F174,GL$6&lt;=$H174)*(GK$6-$F174+1),$J174/2,$M174,TRUE))/(1-2*_xlfn.NORM.DIST(0,$J174/2,$M174,TRUE))*$D174+($K174="Steady Growth")*(AND(GL$6&gt;=$F174,GL$6&lt;=$H174)*((GL$6-$F174+1)/($J174*($J174+1)/2)*$D174))+($K174="custom")*CustCF!GF174</f>
        <v/>
      </c>
      <c r="GM174" s="87">
        <f>($K174="Bell Curve")*(_xlfn.NORM.DIST(AND(GM$6&gt;=$F174,GM$6&lt;=$H174)*(GM$6-$F174+1),$J174/2,$M174,TRUE)-_xlfn.NORM.DIST(AND(GM$6&gt;=$F174,GM$6&lt;=$H174)*(GL$6-$F174+1),$J174/2,$M174,TRUE))/(1-2*_xlfn.NORM.DIST(0,$J174/2,$M174,TRUE))*$D174+($K174="Steady Growth")*(AND(GM$6&gt;=$F174,GM$6&lt;=$H174)*((GM$6-$F174+1)/($J174*($J174+1)/2)*$D174))+($K174="custom")*CustCF!GG174</f>
        <v/>
      </c>
      <c r="GN174" s="257">
        <f>($K174="Bell Curve")*(_xlfn.NORM.DIST(AND(GN$6&gt;=$F174,GN$6&lt;=$H174)*(GN$6-$F174+1),$J174/2,$M174,TRUE)-_xlfn.NORM.DIST(AND(GN$6&gt;=$F174,GN$6&lt;=$H174)*(GM$6-$F174+1),$J174/2,$M174,TRUE))/(1-2*_xlfn.NORM.DIST(0,$J174/2,$M174,TRUE))*$D174+($K174="Steady Growth")*(AND(GN$6&gt;=$F174,GN$6&lt;=$H174)*((GN$6-$F174+1)/($J174*($J174+1)/2)*$D174))+($K174="custom")*CustCF!GH174</f>
        <v/>
      </c>
      <c r="GO174" s="1" t="n"/>
      <c r="GP174" s="63" t="n"/>
    </row>
    <row r="175" hidden="1" outlineLevel="1">
      <c r="A175" s="1" t="n"/>
      <c r="B175" s="1" t="n"/>
      <c r="C175" s="251">
        <f>Budget!AJ26</f>
        <v/>
      </c>
      <c r="D175" s="14">
        <f>Budget!AK26</f>
        <v/>
      </c>
      <c r="E175" s="14">
        <f>IF(D175&lt;&gt;0,F175,"")</f>
        <v/>
      </c>
      <c r="F175" s="252" t="n">
        <v>0</v>
      </c>
      <c r="G175" s="921">
        <f>IF(L175="custom",CustCF!F175,INDEX($P$8:$EW$8,MATCH(F175,$P$6:$EW$6,0)))</f>
        <v/>
      </c>
      <c r="H175" s="252" t="n">
        <v>0</v>
      </c>
      <c r="I175" s="921">
        <f>IF(L175="custom",CustCF!G175,INDEX($P$8:$EW$8,MATCH(H175,$P$6:$EW$6,0)))</f>
        <v/>
      </c>
      <c r="J175" s="93">
        <f>H175-F175+1</f>
        <v/>
      </c>
      <c r="K175" s="254" t="inlineStr">
        <is>
          <t>Bell Curve</t>
        </is>
      </c>
      <c r="L175" s="255" t="inlineStr">
        <is>
          <t>Flat (9)</t>
        </is>
      </c>
      <c r="M175" s="256">
        <f>INDEX($D$261:$D$266,MATCH(L175,$C$261:$C$266,0))</f>
        <v/>
      </c>
      <c r="N175" s="13">
        <f>SUM(P175:GN175)</f>
        <v/>
      </c>
      <c r="O175" s="14" t="n"/>
      <c r="P175" s="87">
        <f>($K175="Bell Curve")*(_xlfn.NORM.DIST(AND(P$6&gt;=$F175,P$6&lt;=$H175)*(P$6-$F175+1),$J175/2,$M175,TRUE)-_xlfn.NORM.DIST(AND(P$6&gt;=$F175,P$6&lt;=$H175)*(O$6-$F175+1),$J175/2,$M175,TRUE))/(1-2*_xlfn.NORM.DIST(0,$J175/2,$M175,TRUE))*$D175+($K175="Steady Growth")*(AND(P$6&gt;=$F175,P$6&lt;=$H175)*((P$6-$F175+1)/($J175*($J175+1)/2)*$D175))+($K175="custom")*CustCF!J175</f>
        <v/>
      </c>
      <c r="Q175" s="87">
        <f>($K175="Bell Curve")*(_xlfn.NORM.DIST(AND(Q$6&gt;=$F175,Q$6&lt;=$H175)*(Q$6-$F175+1),$J175/2,$M175,TRUE)-_xlfn.NORM.DIST(AND(Q$6&gt;=$F175,Q$6&lt;=$H175)*(P$6-$F175+1),$J175/2,$M175,TRUE))/(1-2*_xlfn.NORM.DIST(0,$J175/2,$M175,TRUE))*$D175+($K175="Steady Growth")*(AND(Q$6&gt;=$F175,Q$6&lt;=$H175)*((Q$6-$F175+1)/($J175*($J175+1)/2)*$D175))+($K175="custom")*CustCF!K175</f>
        <v/>
      </c>
      <c r="R175" s="87">
        <f>($K175="Bell Curve")*(_xlfn.NORM.DIST(AND(R$6&gt;=$F175,R$6&lt;=$H175)*(R$6-$F175+1),$J175/2,$M175,TRUE)-_xlfn.NORM.DIST(AND(R$6&gt;=$F175,R$6&lt;=$H175)*(Q$6-$F175+1),$J175/2,$M175,TRUE))/(1-2*_xlfn.NORM.DIST(0,$J175/2,$M175,TRUE))*$D175+($K175="Steady Growth")*(AND(R$6&gt;=$F175,R$6&lt;=$H175)*((R$6-$F175+1)/($J175*($J175+1)/2)*$D175))+($K175="custom")*CustCF!L175</f>
        <v/>
      </c>
      <c r="S175" s="87">
        <f>($K175="Bell Curve")*(_xlfn.NORM.DIST(AND(S$6&gt;=$F175,S$6&lt;=$H175)*(S$6-$F175+1),$J175/2,$M175,TRUE)-_xlfn.NORM.DIST(AND(S$6&gt;=$F175,S$6&lt;=$H175)*(R$6-$F175+1),$J175/2,$M175,TRUE))/(1-2*_xlfn.NORM.DIST(0,$J175/2,$M175,TRUE))*$D175+($K175="Steady Growth")*(AND(S$6&gt;=$F175,S$6&lt;=$H175)*((S$6-$F175+1)/($J175*($J175+1)/2)*$D175))+($K175="custom")*CustCF!M175</f>
        <v/>
      </c>
      <c r="T175" s="87">
        <f>($K175="Bell Curve")*(_xlfn.NORM.DIST(AND(T$6&gt;=$F175,T$6&lt;=$H175)*(T$6-$F175+1),$J175/2,$M175,TRUE)-_xlfn.NORM.DIST(AND(T$6&gt;=$F175,T$6&lt;=$H175)*(S$6-$F175+1),$J175/2,$M175,TRUE))/(1-2*_xlfn.NORM.DIST(0,$J175/2,$M175,TRUE))*$D175+($K175="Steady Growth")*(AND(T$6&gt;=$F175,T$6&lt;=$H175)*((T$6-$F175+1)/($J175*($J175+1)/2)*$D175))+($K175="custom")*CustCF!N175</f>
        <v/>
      </c>
      <c r="U175" s="87">
        <f>($K175="Bell Curve")*(_xlfn.NORM.DIST(AND(U$6&gt;=$F175,U$6&lt;=$H175)*(U$6-$F175+1),$J175/2,$M175,TRUE)-_xlfn.NORM.DIST(AND(U$6&gt;=$F175,U$6&lt;=$H175)*(T$6-$F175+1),$J175/2,$M175,TRUE))/(1-2*_xlfn.NORM.DIST(0,$J175/2,$M175,TRUE))*$D175+($K175="Steady Growth")*(AND(U$6&gt;=$F175,U$6&lt;=$H175)*((U$6-$F175+1)/($J175*($J175+1)/2)*$D175))+($K175="custom")*CustCF!O175</f>
        <v/>
      </c>
      <c r="V175" s="87">
        <f>($K175="Bell Curve")*(_xlfn.NORM.DIST(AND(V$6&gt;=$F175,V$6&lt;=$H175)*(V$6-$F175+1),$J175/2,$M175,TRUE)-_xlfn.NORM.DIST(AND(V$6&gt;=$F175,V$6&lt;=$H175)*(U$6-$F175+1),$J175/2,$M175,TRUE))/(1-2*_xlfn.NORM.DIST(0,$J175/2,$M175,TRUE))*$D175+($K175="Steady Growth")*(AND(V$6&gt;=$F175,V$6&lt;=$H175)*((V$6-$F175+1)/($J175*($J175+1)/2)*$D175))+($K175="custom")*CustCF!P175</f>
        <v/>
      </c>
      <c r="W175" s="87">
        <f>($K175="Bell Curve")*(_xlfn.NORM.DIST(AND(W$6&gt;=$F175,W$6&lt;=$H175)*(W$6-$F175+1),$J175/2,$M175,TRUE)-_xlfn.NORM.DIST(AND(W$6&gt;=$F175,W$6&lt;=$H175)*(V$6-$F175+1),$J175/2,$M175,TRUE))/(1-2*_xlfn.NORM.DIST(0,$J175/2,$M175,TRUE))*$D175+($K175="Steady Growth")*(AND(W$6&gt;=$F175,W$6&lt;=$H175)*((W$6-$F175+1)/($J175*($J175+1)/2)*$D175))+($K175="custom")*CustCF!Q175</f>
        <v/>
      </c>
      <c r="X175" s="87">
        <f>($K175="Bell Curve")*(_xlfn.NORM.DIST(AND(X$6&gt;=$F175,X$6&lt;=$H175)*(X$6-$F175+1),$J175/2,$M175,TRUE)-_xlfn.NORM.DIST(AND(X$6&gt;=$F175,X$6&lt;=$H175)*(W$6-$F175+1),$J175/2,$M175,TRUE))/(1-2*_xlfn.NORM.DIST(0,$J175/2,$M175,TRUE))*$D175+($K175="Steady Growth")*(AND(X$6&gt;=$F175,X$6&lt;=$H175)*((X$6-$F175+1)/($J175*($J175+1)/2)*$D175))+($K175="custom")*CustCF!R175</f>
        <v/>
      </c>
      <c r="Y175" s="87">
        <f>($K175="Bell Curve")*(_xlfn.NORM.DIST(AND(Y$6&gt;=$F175,Y$6&lt;=$H175)*(Y$6-$F175+1),$J175/2,$M175,TRUE)-_xlfn.NORM.DIST(AND(Y$6&gt;=$F175,Y$6&lt;=$H175)*(X$6-$F175+1),$J175/2,$M175,TRUE))/(1-2*_xlfn.NORM.DIST(0,$J175/2,$M175,TRUE))*$D175+($K175="Steady Growth")*(AND(Y$6&gt;=$F175,Y$6&lt;=$H175)*((Y$6-$F175+1)/($J175*($J175+1)/2)*$D175))+($K175="custom")*CustCF!S175</f>
        <v/>
      </c>
      <c r="Z175" s="87">
        <f>($K175="Bell Curve")*(_xlfn.NORM.DIST(AND(Z$6&gt;=$F175,Z$6&lt;=$H175)*(Z$6-$F175+1),$J175/2,$M175,TRUE)-_xlfn.NORM.DIST(AND(Z$6&gt;=$F175,Z$6&lt;=$H175)*(Y$6-$F175+1),$J175/2,$M175,TRUE))/(1-2*_xlfn.NORM.DIST(0,$J175/2,$M175,TRUE))*$D175+($K175="Steady Growth")*(AND(Z$6&gt;=$F175,Z$6&lt;=$H175)*((Z$6-$F175+1)/($J175*($J175+1)/2)*$D175))+($K175="custom")*CustCF!T175</f>
        <v/>
      </c>
      <c r="AA175" s="87">
        <f>($K175="Bell Curve")*(_xlfn.NORM.DIST(AND(AA$6&gt;=$F175,AA$6&lt;=$H175)*(AA$6-$F175+1),$J175/2,$M175,TRUE)-_xlfn.NORM.DIST(AND(AA$6&gt;=$F175,AA$6&lt;=$H175)*(Z$6-$F175+1),$J175/2,$M175,TRUE))/(1-2*_xlfn.NORM.DIST(0,$J175/2,$M175,TRUE))*$D175+($K175="Steady Growth")*(AND(AA$6&gt;=$F175,AA$6&lt;=$H175)*((AA$6-$F175+1)/($J175*($J175+1)/2)*$D175))+($K175="custom")*CustCF!U175</f>
        <v/>
      </c>
      <c r="AB175" s="87">
        <f>($K175="Bell Curve")*(_xlfn.NORM.DIST(AND(AB$6&gt;=$F175,AB$6&lt;=$H175)*(AB$6-$F175+1),$J175/2,$M175,TRUE)-_xlfn.NORM.DIST(AND(AB$6&gt;=$F175,AB$6&lt;=$H175)*(AA$6-$F175+1),$J175/2,$M175,TRUE))/(1-2*_xlfn.NORM.DIST(0,$J175/2,$M175,TRUE))*$D175+($K175="Steady Growth")*(AND(AB$6&gt;=$F175,AB$6&lt;=$H175)*((AB$6-$F175+1)/($J175*($J175+1)/2)*$D175))+($K175="custom")*CustCF!V175</f>
        <v/>
      </c>
      <c r="AC175" s="87">
        <f>($K175="Bell Curve")*(_xlfn.NORM.DIST(AND(AC$6&gt;=$F175,AC$6&lt;=$H175)*(AC$6-$F175+1),$J175/2,$M175,TRUE)-_xlfn.NORM.DIST(AND(AC$6&gt;=$F175,AC$6&lt;=$H175)*(AB$6-$F175+1),$J175/2,$M175,TRUE))/(1-2*_xlfn.NORM.DIST(0,$J175/2,$M175,TRUE))*$D175+($K175="Steady Growth")*(AND(AC$6&gt;=$F175,AC$6&lt;=$H175)*((AC$6-$F175+1)/($J175*($J175+1)/2)*$D175))+($K175="custom")*CustCF!W175</f>
        <v/>
      </c>
      <c r="AD175" s="87">
        <f>($K175="Bell Curve")*(_xlfn.NORM.DIST(AND(AD$6&gt;=$F175,AD$6&lt;=$H175)*(AD$6-$F175+1),$J175/2,$M175,TRUE)-_xlfn.NORM.DIST(AND(AD$6&gt;=$F175,AD$6&lt;=$H175)*(AC$6-$F175+1),$J175/2,$M175,TRUE))/(1-2*_xlfn.NORM.DIST(0,$J175/2,$M175,TRUE))*$D175+($K175="Steady Growth")*(AND(AD$6&gt;=$F175,AD$6&lt;=$H175)*((AD$6-$F175+1)/($J175*($J175+1)/2)*$D175))+($K175="custom")*CustCF!X175</f>
        <v/>
      </c>
      <c r="AE175" s="87">
        <f>($K175="Bell Curve")*(_xlfn.NORM.DIST(AND(AE$6&gt;=$F175,AE$6&lt;=$H175)*(AE$6-$F175+1),$J175/2,$M175,TRUE)-_xlfn.NORM.DIST(AND(AE$6&gt;=$F175,AE$6&lt;=$H175)*(AD$6-$F175+1),$J175/2,$M175,TRUE))/(1-2*_xlfn.NORM.DIST(0,$J175/2,$M175,TRUE))*$D175+($K175="Steady Growth")*(AND(AE$6&gt;=$F175,AE$6&lt;=$H175)*((AE$6-$F175+1)/($J175*($J175+1)/2)*$D175))+($K175="custom")*CustCF!Y175</f>
        <v/>
      </c>
      <c r="AF175" s="87">
        <f>($K175="Bell Curve")*(_xlfn.NORM.DIST(AND(AF$6&gt;=$F175,AF$6&lt;=$H175)*(AF$6-$F175+1),$J175/2,$M175,TRUE)-_xlfn.NORM.DIST(AND(AF$6&gt;=$F175,AF$6&lt;=$H175)*(AE$6-$F175+1),$J175/2,$M175,TRUE))/(1-2*_xlfn.NORM.DIST(0,$J175/2,$M175,TRUE))*$D175+($K175="Steady Growth")*(AND(AF$6&gt;=$F175,AF$6&lt;=$H175)*((AF$6-$F175+1)/($J175*($J175+1)/2)*$D175))+($K175="custom")*CustCF!Z175</f>
        <v/>
      </c>
      <c r="AG175" s="87">
        <f>($K175="Bell Curve")*(_xlfn.NORM.DIST(AND(AG$6&gt;=$F175,AG$6&lt;=$H175)*(AG$6-$F175+1),$J175/2,$M175,TRUE)-_xlfn.NORM.DIST(AND(AG$6&gt;=$F175,AG$6&lt;=$H175)*(AF$6-$F175+1),$J175/2,$M175,TRUE))/(1-2*_xlfn.NORM.DIST(0,$J175/2,$M175,TRUE))*$D175+($K175="Steady Growth")*(AND(AG$6&gt;=$F175,AG$6&lt;=$H175)*((AG$6-$F175+1)/($J175*($J175+1)/2)*$D175))+($K175="custom")*CustCF!AA175</f>
        <v/>
      </c>
      <c r="AH175" s="87">
        <f>($K175="Bell Curve")*(_xlfn.NORM.DIST(AND(AH$6&gt;=$F175,AH$6&lt;=$H175)*(AH$6-$F175+1),$J175/2,$M175,TRUE)-_xlfn.NORM.DIST(AND(AH$6&gt;=$F175,AH$6&lt;=$H175)*(AG$6-$F175+1),$J175/2,$M175,TRUE))/(1-2*_xlfn.NORM.DIST(0,$J175/2,$M175,TRUE))*$D175+($K175="Steady Growth")*(AND(AH$6&gt;=$F175,AH$6&lt;=$H175)*((AH$6-$F175+1)/($J175*($J175+1)/2)*$D175))+($K175="custom")*CustCF!AB175</f>
        <v/>
      </c>
      <c r="AI175" s="87">
        <f>($K175="Bell Curve")*(_xlfn.NORM.DIST(AND(AI$6&gt;=$F175,AI$6&lt;=$H175)*(AI$6-$F175+1),$J175/2,$M175,TRUE)-_xlfn.NORM.DIST(AND(AI$6&gt;=$F175,AI$6&lt;=$H175)*(AH$6-$F175+1),$J175/2,$M175,TRUE))/(1-2*_xlfn.NORM.DIST(0,$J175/2,$M175,TRUE))*$D175+($K175="Steady Growth")*(AND(AI$6&gt;=$F175,AI$6&lt;=$H175)*((AI$6-$F175+1)/($J175*($J175+1)/2)*$D175))+($K175="custom")*CustCF!AC175</f>
        <v/>
      </c>
      <c r="AJ175" s="87">
        <f>($K175="Bell Curve")*(_xlfn.NORM.DIST(AND(AJ$6&gt;=$F175,AJ$6&lt;=$H175)*(AJ$6-$F175+1),$J175/2,$M175,TRUE)-_xlfn.NORM.DIST(AND(AJ$6&gt;=$F175,AJ$6&lt;=$H175)*(AI$6-$F175+1),$J175/2,$M175,TRUE))/(1-2*_xlfn.NORM.DIST(0,$J175/2,$M175,TRUE))*$D175+($K175="Steady Growth")*(AND(AJ$6&gt;=$F175,AJ$6&lt;=$H175)*((AJ$6-$F175+1)/($J175*($J175+1)/2)*$D175))+($K175="custom")*CustCF!AD175</f>
        <v/>
      </c>
      <c r="AK175" s="87">
        <f>($K175="Bell Curve")*(_xlfn.NORM.DIST(AND(AK$6&gt;=$F175,AK$6&lt;=$H175)*(AK$6-$F175+1),$J175/2,$M175,TRUE)-_xlfn.NORM.DIST(AND(AK$6&gt;=$F175,AK$6&lt;=$H175)*(AJ$6-$F175+1),$J175/2,$M175,TRUE))/(1-2*_xlfn.NORM.DIST(0,$J175/2,$M175,TRUE))*$D175+($K175="Steady Growth")*(AND(AK$6&gt;=$F175,AK$6&lt;=$H175)*((AK$6-$F175+1)/($J175*($J175+1)/2)*$D175))+($K175="custom")*CustCF!AE175</f>
        <v/>
      </c>
      <c r="AL175" s="87">
        <f>($K175="Bell Curve")*(_xlfn.NORM.DIST(AND(AL$6&gt;=$F175,AL$6&lt;=$H175)*(AL$6-$F175+1),$J175/2,$M175,TRUE)-_xlfn.NORM.DIST(AND(AL$6&gt;=$F175,AL$6&lt;=$H175)*(AK$6-$F175+1),$J175/2,$M175,TRUE))/(1-2*_xlfn.NORM.DIST(0,$J175/2,$M175,TRUE))*$D175+($K175="Steady Growth")*(AND(AL$6&gt;=$F175,AL$6&lt;=$H175)*((AL$6-$F175+1)/($J175*($J175+1)/2)*$D175))+($K175="custom")*CustCF!AF175</f>
        <v/>
      </c>
      <c r="AM175" s="87">
        <f>($K175="Bell Curve")*(_xlfn.NORM.DIST(AND(AM$6&gt;=$F175,AM$6&lt;=$H175)*(AM$6-$F175+1),$J175/2,$M175,TRUE)-_xlfn.NORM.DIST(AND(AM$6&gt;=$F175,AM$6&lt;=$H175)*(AL$6-$F175+1),$J175/2,$M175,TRUE))/(1-2*_xlfn.NORM.DIST(0,$J175/2,$M175,TRUE))*$D175+($K175="Steady Growth")*(AND(AM$6&gt;=$F175,AM$6&lt;=$H175)*((AM$6-$F175+1)/($J175*($J175+1)/2)*$D175))+($K175="custom")*CustCF!AG175</f>
        <v/>
      </c>
      <c r="AN175" s="87">
        <f>($K175="Bell Curve")*(_xlfn.NORM.DIST(AND(AN$6&gt;=$F175,AN$6&lt;=$H175)*(AN$6-$F175+1),$J175/2,$M175,TRUE)-_xlfn.NORM.DIST(AND(AN$6&gt;=$F175,AN$6&lt;=$H175)*(AM$6-$F175+1),$J175/2,$M175,TRUE))/(1-2*_xlfn.NORM.DIST(0,$J175/2,$M175,TRUE))*$D175+($K175="Steady Growth")*(AND(AN$6&gt;=$F175,AN$6&lt;=$H175)*((AN$6-$F175+1)/($J175*($J175+1)/2)*$D175))+($K175="custom")*CustCF!AH175</f>
        <v/>
      </c>
      <c r="AO175" s="87">
        <f>($K175="Bell Curve")*(_xlfn.NORM.DIST(AND(AO$6&gt;=$F175,AO$6&lt;=$H175)*(AO$6-$F175+1),$J175/2,$M175,TRUE)-_xlfn.NORM.DIST(AND(AO$6&gt;=$F175,AO$6&lt;=$H175)*(AN$6-$F175+1),$J175/2,$M175,TRUE))/(1-2*_xlfn.NORM.DIST(0,$J175/2,$M175,TRUE))*$D175+($K175="Steady Growth")*(AND(AO$6&gt;=$F175,AO$6&lt;=$H175)*((AO$6-$F175+1)/($J175*($J175+1)/2)*$D175))+($K175="custom")*CustCF!AI175</f>
        <v/>
      </c>
      <c r="AP175" s="87">
        <f>($K175="Bell Curve")*(_xlfn.NORM.DIST(AND(AP$6&gt;=$F175,AP$6&lt;=$H175)*(AP$6-$F175+1),$J175/2,$M175,TRUE)-_xlfn.NORM.DIST(AND(AP$6&gt;=$F175,AP$6&lt;=$H175)*(AO$6-$F175+1),$J175/2,$M175,TRUE))/(1-2*_xlfn.NORM.DIST(0,$J175/2,$M175,TRUE))*$D175+($K175="Steady Growth")*(AND(AP$6&gt;=$F175,AP$6&lt;=$H175)*((AP$6-$F175+1)/($J175*($J175+1)/2)*$D175))+($K175="custom")*CustCF!AJ175</f>
        <v/>
      </c>
      <c r="AQ175" s="87">
        <f>($K175="Bell Curve")*(_xlfn.NORM.DIST(AND(AQ$6&gt;=$F175,AQ$6&lt;=$H175)*(AQ$6-$F175+1),$J175/2,$M175,TRUE)-_xlfn.NORM.DIST(AND(AQ$6&gt;=$F175,AQ$6&lt;=$H175)*(AP$6-$F175+1),$J175/2,$M175,TRUE))/(1-2*_xlfn.NORM.DIST(0,$J175/2,$M175,TRUE))*$D175+($K175="Steady Growth")*(AND(AQ$6&gt;=$F175,AQ$6&lt;=$H175)*((AQ$6-$F175+1)/($J175*($J175+1)/2)*$D175))+($K175="custom")*CustCF!AK175</f>
        <v/>
      </c>
      <c r="AR175" s="87">
        <f>($K175="Bell Curve")*(_xlfn.NORM.DIST(AND(AR$6&gt;=$F175,AR$6&lt;=$H175)*(AR$6-$F175+1),$J175/2,$M175,TRUE)-_xlfn.NORM.DIST(AND(AR$6&gt;=$F175,AR$6&lt;=$H175)*(AQ$6-$F175+1),$J175/2,$M175,TRUE))/(1-2*_xlfn.NORM.DIST(0,$J175/2,$M175,TRUE))*$D175+($K175="Steady Growth")*(AND(AR$6&gt;=$F175,AR$6&lt;=$H175)*((AR$6-$F175+1)/($J175*($J175+1)/2)*$D175))+($K175="custom")*CustCF!AL175</f>
        <v/>
      </c>
      <c r="AS175" s="87">
        <f>($K175="Bell Curve")*(_xlfn.NORM.DIST(AND(AS$6&gt;=$F175,AS$6&lt;=$H175)*(AS$6-$F175+1),$J175/2,$M175,TRUE)-_xlfn.NORM.DIST(AND(AS$6&gt;=$F175,AS$6&lt;=$H175)*(AR$6-$F175+1),$J175/2,$M175,TRUE))/(1-2*_xlfn.NORM.DIST(0,$J175/2,$M175,TRUE))*$D175+($K175="Steady Growth")*(AND(AS$6&gt;=$F175,AS$6&lt;=$H175)*((AS$6-$F175+1)/($J175*($J175+1)/2)*$D175))+($K175="custom")*CustCF!AM175</f>
        <v/>
      </c>
      <c r="AT175" s="87">
        <f>($K175="Bell Curve")*(_xlfn.NORM.DIST(AND(AT$6&gt;=$F175,AT$6&lt;=$H175)*(AT$6-$F175+1),$J175/2,$M175,TRUE)-_xlfn.NORM.DIST(AND(AT$6&gt;=$F175,AT$6&lt;=$H175)*(AS$6-$F175+1),$J175/2,$M175,TRUE))/(1-2*_xlfn.NORM.DIST(0,$J175/2,$M175,TRUE))*$D175+($K175="Steady Growth")*(AND(AT$6&gt;=$F175,AT$6&lt;=$H175)*((AT$6-$F175+1)/($J175*($J175+1)/2)*$D175))+($K175="custom")*CustCF!AN175</f>
        <v/>
      </c>
      <c r="AU175" s="87">
        <f>($K175="Bell Curve")*(_xlfn.NORM.DIST(AND(AU$6&gt;=$F175,AU$6&lt;=$H175)*(AU$6-$F175+1),$J175/2,$M175,TRUE)-_xlfn.NORM.DIST(AND(AU$6&gt;=$F175,AU$6&lt;=$H175)*(AT$6-$F175+1),$J175/2,$M175,TRUE))/(1-2*_xlfn.NORM.DIST(0,$J175/2,$M175,TRUE))*$D175+($K175="Steady Growth")*(AND(AU$6&gt;=$F175,AU$6&lt;=$H175)*((AU$6-$F175+1)/($J175*($J175+1)/2)*$D175))+($K175="custom")*CustCF!AO175</f>
        <v/>
      </c>
      <c r="AV175" s="87">
        <f>($K175="Bell Curve")*(_xlfn.NORM.DIST(AND(AV$6&gt;=$F175,AV$6&lt;=$H175)*(AV$6-$F175+1),$J175/2,$M175,TRUE)-_xlfn.NORM.DIST(AND(AV$6&gt;=$F175,AV$6&lt;=$H175)*(AU$6-$F175+1),$J175/2,$M175,TRUE))/(1-2*_xlfn.NORM.DIST(0,$J175/2,$M175,TRUE))*$D175+($K175="Steady Growth")*(AND(AV$6&gt;=$F175,AV$6&lt;=$H175)*((AV$6-$F175+1)/($J175*($J175+1)/2)*$D175))+($K175="custom")*CustCF!AP175</f>
        <v/>
      </c>
      <c r="AW175" s="87">
        <f>($K175="Bell Curve")*(_xlfn.NORM.DIST(AND(AW$6&gt;=$F175,AW$6&lt;=$H175)*(AW$6-$F175+1),$J175/2,$M175,TRUE)-_xlfn.NORM.DIST(AND(AW$6&gt;=$F175,AW$6&lt;=$H175)*(AV$6-$F175+1),$J175/2,$M175,TRUE))/(1-2*_xlfn.NORM.DIST(0,$J175/2,$M175,TRUE))*$D175+($K175="Steady Growth")*(AND(AW$6&gt;=$F175,AW$6&lt;=$H175)*((AW$6-$F175+1)/($J175*($J175+1)/2)*$D175))+($K175="custom")*CustCF!AQ175</f>
        <v/>
      </c>
      <c r="AX175" s="87">
        <f>($K175="Bell Curve")*(_xlfn.NORM.DIST(AND(AX$6&gt;=$F175,AX$6&lt;=$H175)*(AX$6-$F175+1),$J175/2,$M175,TRUE)-_xlfn.NORM.DIST(AND(AX$6&gt;=$F175,AX$6&lt;=$H175)*(AW$6-$F175+1),$J175/2,$M175,TRUE))/(1-2*_xlfn.NORM.DIST(0,$J175/2,$M175,TRUE))*$D175+($K175="Steady Growth")*(AND(AX$6&gt;=$F175,AX$6&lt;=$H175)*((AX$6-$F175+1)/($J175*($J175+1)/2)*$D175))+($K175="custom")*CustCF!AR175</f>
        <v/>
      </c>
      <c r="AY175" s="87">
        <f>($K175="Bell Curve")*(_xlfn.NORM.DIST(AND(AY$6&gt;=$F175,AY$6&lt;=$H175)*(AY$6-$F175+1),$J175/2,$M175,TRUE)-_xlfn.NORM.DIST(AND(AY$6&gt;=$F175,AY$6&lt;=$H175)*(AX$6-$F175+1),$J175/2,$M175,TRUE))/(1-2*_xlfn.NORM.DIST(0,$J175/2,$M175,TRUE))*$D175+($K175="Steady Growth")*(AND(AY$6&gt;=$F175,AY$6&lt;=$H175)*((AY$6-$F175+1)/($J175*($J175+1)/2)*$D175))+($K175="custom")*CustCF!AS175</f>
        <v/>
      </c>
      <c r="AZ175" s="87">
        <f>($K175="Bell Curve")*(_xlfn.NORM.DIST(AND(AZ$6&gt;=$F175,AZ$6&lt;=$H175)*(AZ$6-$F175+1),$J175/2,$M175,TRUE)-_xlfn.NORM.DIST(AND(AZ$6&gt;=$F175,AZ$6&lt;=$H175)*(AY$6-$F175+1),$J175/2,$M175,TRUE))/(1-2*_xlfn.NORM.DIST(0,$J175/2,$M175,TRUE))*$D175+($K175="Steady Growth")*(AND(AZ$6&gt;=$F175,AZ$6&lt;=$H175)*((AZ$6-$F175+1)/($J175*($J175+1)/2)*$D175))+($K175="custom")*CustCF!AT175</f>
        <v/>
      </c>
      <c r="BA175" s="87">
        <f>($K175="Bell Curve")*(_xlfn.NORM.DIST(AND(BA$6&gt;=$F175,BA$6&lt;=$H175)*(BA$6-$F175+1),$J175/2,$M175,TRUE)-_xlfn.NORM.DIST(AND(BA$6&gt;=$F175,BA$6&lt;=$H175)*(AZ$6-$F175+1),$J175/2,$M175,TRUE))/(1-2*_xlfn.NORM.DIST(0,$J175/2,$M175,TRUE))*$D175+($K175="Steady Growth")*(AND(BA$6&gt;=$F175,BA$6&lt;=$H175)*((BA$6-$F175+1)/($J175*($J175+1)/2)*$D175))+($K175="custom")*CustCF!AU175</f>
        <v/>
      </c>
      <c r="BB175" s="87">
        <f>($K175="Bell Curve")*(_xlfn.NORM.DIST(AND(BB$6&gt;=$F175,BB$6&lt;=$H175)*(BB$6-$F175+1),$J175/2,$M175,TRUE)-_xlfn.NORM.DIST(AND(BB$6&gt;=$F175,BB$6&lt;=$H175)*(BA$6-$F175+1),$J175/2,$M175,TRUE))/(1-2*_xlfn.NORM.DIST(0,$J175/2,$M175,TRUE))*$D175+($K175="Steady Growth")*(AND(BB$6&gt;=$F175,BB$6&lt;=$H175)*((BB$6-$F175+1)/($J175*($J175+1)/2)*$D175))+($K175="custom")*CustCF!AV175</f>
        <v/>
      </c>
      <c r="BC175" s="87">
        <f>($K175="Bell Curve")*(_xlfn.NORM.DIST(AND(BC$6&gt;=$F175,BC$6&lt;=$H175)*(BC$6-$F175+1),$J175/2,$M175,TRUE)-_xlfn.NORM.DIST(AND(BC$6&gt;=$F175,BC$6&lt;=$H175)*(BB$6-$F175+1),$J175/2,$M175,TRUE))/(1-2*_xlfn.NORM.DIST(0,$J175/2,$M175,TRUE))*$D175+($K175="Steady Growth")*(AND(BC$6&gt;=$F175,BC$6&lt;=$H175)*((BC$6-$F175+1)/($J175*($J175+1)/2)*$D175))+($K175="custom")*CustCF!AW175</f>
        <v/>
      </c>
      <c r="BD175" s="87">
        <f>($K175="Bell Curve")*(_xlfn.NORM.DIST(AND(BD$6&gt;=$F175,BD$6&lt;=$H175)*(BD$6-$F175+1),$J175/2,$M175,TRUE)-_xlfn.NORM.DIST(AND(BD$6&gt;=$F175,BD$6&lt;=$H175)*(BC$6-$F175+1),$J175/2,$M175,TRUE))/(1-2*_xlfn.NORM.DIST(0,$J175/2,$M175,TRUE))*$D175+($K175="Steady Growth")*(AND(BD$6&gt;=$F175,BD$6&lt;=$H175)*((BD$6-$F175+1)/($J175*($J175+1)/2)*$D175))+($K175="custom")*CustCF!AX175</f>
        <v/>
      </c>
      <c r="BE175" s="87">
        <f>($K175="Bell Curve")*(_xlfn.NORM.DIST(AND(BE$6&gt;=$F175,BE$6&lt;=$H175)*(BE$6-$F175+1),$J175/2,$M175,TRUE)-_xlfn.NORM.DIST(AND(BE$6&gt;=$F175,BE$6&lt;=$H175)*(BD$6-$F175+1),$J175/2,$M175,TRUE))/(1-2*_xlfn.NORM.DIST(0,$J175/2,$M175,TRUE))*$D175+($K175="Steady Growth")*(AND(BE$6&gt;=$F175,BE$6&lt;=$H175)*((BE$6-$F175+1)/($J175*($J175+1)/2)*$D175))+($K175="custom")*CustCF!AY175</f>
        <v/>
      </c>
      <c r="BF175" s="87">
        <f>($K175="Bell Curve")*(_xlfn.NORM.DIST(AND(BF$6&gt;=$F175,BF$6&lt;=$H175)*(BF$6-$F175+1),$J175/2,$M175,TRUE)-_xlfn.NORM.DIST(AND(BF$6&gt;=$F175,BF$6&lt;=$H175)*(BE$6-$F175+1),$J175/2,$M175,TRUE))/(1-2*_xlfn.NORM.DIST(0,$J175/2,$M175,TRUE))*$D175+($K175="Steady Growth")*(AND(BF$6&gt;=$F175,BF$6&lt;=$H175)*((BF$6-$F175+1)/($J175*($J175+1)/2)*$D175))+($K175="custom")*CustCF!AZ175</f>
        <v/>
      </c>
      <c r="BG175" s="87">
        <f>($K175="Bell Curve")*(_xlfn.NORM.DIST(AND(BG$6&gt;=$F175,BG$6&lt;=$H175)*(BG$6-$F175+1),$J175/2,$M175,TRUE)-_xlfn.NORM.DIST(AND(BG$6&gt;=$F175,BG$6&lt;=$H175)*(BF$6-$F175+1),$J175/2,$M175,TRUE))/(1-2*_xlfn.NORM.DIST(0,$J175/2,$M175,TRUE))*$D175+($K175="Steady Growth")*(AND(BG$6&gt;=$F175,BG$6&lt;=$H175)*((BG$6-$F175+1)/($J175*($J175+1)/2)*$D175))+($K175="custom")*CustCF!BA175</f>
        <v/>
      </c>
      <c r="BH175" s="87">
        <f>($K175="Bell Curve")*(_xlfn.NORM.DIST(AND(BH$6&gt;=$F175,BH$6&lt;=$H175)*(BH$6-$F175+1),$J175/2,$M175,TRUE)-_xlfn.NORM.DIST(AND(BH$6&gt;=$F175,BH$6&lt;=$H175)*(BG$6-$F175+1),$J175/2,$M175,TRUE))/(1-2*_xlfn.NORM.DIST(0,$J175/2,$M175,TRUE))*$D175+($K175="Steady Growth")*(AND(BH$6&gt;=$F175,BH$6&lt;=$H175)*((BH$6-$F175+1)/($J175*($J175+1)/2)*$D175))+($K175="custom")*CustCF!BB175</f>
        <v/>
      </c>
      <c r="BI175" s="87">
        <f>($K175="Bell Curve")*(_xlfn.NORM.DIST(AND(BI$6&gt;=$F175,BI$6&lt;=$H175)*(BI$6-$F175+1),$J175/2,$M175,TRUE)-_xlfn.NORM.DIST(AND(BI$6&gt;=$F175,BI$6&lt;=$H175)*(BH$6-$F175+1),$J175/2,$M175,TRUE))/(1-2*_xlfn.NORM.DIST(0,$J175/2,$M175,TRUE))*$D175+($K175="Steady Growth")*(AND(BI$6&gt;=$F175,BI$6&lt;=$H175)*((BI$6-$F175+1)/($J175*($J175+1)/2)*$D175))+($K175="custom")*CustCF!BC175</f>
        <v/>
      </c>
      <c r="BJ175" s="87">
        <f>($K175="Bell Curve")*(_xlfn.NORM.DIST(AND(BJ$6&gt;=$F175,BJ$6&lt;=$H175)*(BJ$6-$F175+1),$J175/2,$M175,TRUE)-_xlfn.NORM.DIST(AND(BJ$6&gt;=$F175,BJ$6&lt;=$H175)*(BI$6-$F175+1),$J175/2,$M175,TRUE))/(1-2*_xlfn.NORM.DIST(0,$J175/2,$M175,TRUE))*$D175+($K175="Steady Growth")*(AND(BJ$6&gt;=$F175,BJ$6&lt;=$H175)*((BJ$6-$F175+1)/($J175*($J175+1)/2)*$D175))+($K175="custom")*CustCF!BD175</f>
        <v/>
      </c>
      <c r="BK175" s="87">
        <f>($K175="Bell Curve")*(_xlfn.NORM.DIST(AND(BK$6&gt;=$F175,BK$6&lt;=$H175)*(BK$6-$F175+1),$J175/2,$M175,TRUE)-_xlfn.NORM.DIST(AND(BK$6&gt;=$F175,BK$6&lt;=$H175)*(BJ$6-$F175+1),$J175/2,$M175,TRUE))/(1-2*_xlfn.NORM.DIST(0,$J175/2,$M175,TRUE))*$D175+($K175="Steady Growth")*(AND(BK$6&gt;=$F175,BK$6&lt;=$H175)*((BK$6-$F175+1)/($J175*($J175+1)/2)*$D175))+($K175="custom")*CustCF!BE175</f>
        <v/>
      </c>
      <c r="BL175" s="87">
        <f>($K175="Bell Curve")*(_xlfn.NORM.DIST(AND(BL$6&gt;=$F175,BL$6&lt;=$H175)*(BL$6-$F175+1),$J175/2,$M175,TRUE)-_xlfn.NORM.DIST(AND(BL$6&gt;=$F175,BL$6&lt;=$H175)*(BK$6-$F175+1),$J175/2,$M175,TRUE))/(1-2*_xlfn.NORM.DIST(0,$J175/2,$M175,TRUE))*$D175+($K175="Steady Growth")*(AND(BL$6&gt;=$F175,BL$6&lt;=$H175)*((BL$6-$F175+1)/($J175*($J175+1)/2)*$D175))+($K175="custom")*CustCF!BF175</f>
        <v/>
      </c>
      <c r="BM175" s="87">
        <f>($K175="Bell Curve")*(_xlfn.NORM.DIST(AND(BM$6&gt;=$F175,BM$6&lt;=$H175)*(BM$6-$F175+1),$J175/2,$M175,TRUE)-_xlfn.NORM.DIST(AND(BM$6&gt;=$F175,BM$6&lt;=$H175)*(BL$6-$F175+1),$J175/2,$M175,TRUE))/(1-2*_xlfn.NORM.DIST(0,$J175/2,$M175,TRUE))*$D175+($K175="Steady Growth")*(AND(BM$6&gt;=$F175,BM$6&lt;=$H175)*((BM$6-$F175+1)/($J175*($J175+1)/2)*$D175))+($K175="custom")*CustCF!BG175</f>
        <v/>
      </c>
      <c r="BN175" s="87">
        <f>($K175="Bell Curve")*(_xlfn.NORM.DIST(AND(BN$6&gt;=$F175,BN$6&lt;=$H175)*(BN$6-$F175+1),$J175/2,$M175,TRUE)-_xlfn.NORM.DIST(AND(BN$6&gt;=$F175,BN$6&lt;=$H175)*(BM$6-$F175+1),$J175/2,$M175,TRUE))/(1-2*_xlfn.NORM.DIST(0,$J175/2,$M175,TRUE))*$D175+($K175="Steady Growth")*(AND(BN$6&gt;=$F175,BN$6&lt;=$H175)*((BN$6-$F175+1)/($J175*($J175+1)/2)*$D175))+($K175="custom")*CustCF!BH175</f>
        <v/>
      </c>
      <c r="BO175" s="87">
        <f>($K175="Bell Curve")*(_xlfn.NORM.DIST(AND(BO$6&gt;=$F175,BO$6&lt;=$H175)*(BO$6-$F175+1),$J175/2,$M175,TRUE)-_xlfn.NORM.DIST(AND(BO$6&gt;=$F175,BO$6&lt;=$H175)*(BN$6-$F175+1),$J175/2,$M175,TRUE))/(1-2*_xlfn.NORM.DIST(0,$J175/2,$M175,TRUE))*$D175+($K175="Steady Growth")*(AND(BO$6&gt;=$F175,BO$6&lt;=$H175)*((BO$6-$F175+1)/($J175*($J175+1)/2)*$D175))+($K175="custom")*CustCF!BI175</f>
        <v/>
      </c>
      <c r="BP175" s="87">
        <f>($K175="Bell Curve")*(_xlfn.NORM.DIST(AND(BP$6&gt;=$F175,BP$6&lt;=$H175)*(BP$6-$F175+1),$J175/2,$M175,TRUE)-_xlfn.NORM.DIST(AND(BP$6&gt;=$F175,BP$6&lt;=$H175)*(BO$6-$F175+1),$J175/2,$M175,TRUE))/(1-2*_xlfn.NORM.DIST(0,$J175/2,$M175,TRUE))*$D175+($K175="Steady Growth")*(AND(BP$6&gt;=$F175,BP$6&lt;=$H175)*((BP$6-$F175+1)/($J175*($J175+1)/2)*$D175))+($K175="custom")*CustCF!BJ175</f>
        <v/>
      </c>
      <c r="BQ175" s="87">
        <f>($K175="Bell Curve")*(_xlfn.NORM.DIST(AND(BQ$6&gt;=$F175,BQ$6&lt;=$H175)*(BQ$6-$F175+1),$J175/2,$M175,TRUE)-_xlfn.NORM.DIST(AND(BQ$6&gt;=$F175,BQ$6&lt;=$H175)*(BP$6-$F175+1),$J175/2,$M175,TRUE))/(1-2*_xlfn.NORM.DIST(0,$J175/2,$M175,TRUE))*$D175+($K175="Steady Growth")*(AND(BQ$6&gt;=$F175,BQ$6&lt;=$H175)*((BQ$6-$F175+1)/($J175*($J175+1)/2)*$D175))+($K175="custom")*CustCF!BK175</f>
        <v/>
      </c>
      <c r="BR175" s="87">
        <f>($K175="Bell Curve")*(_xlfn.NORM.DIST(AND(BR$6&gt;=$F175,BR$6&lt;=$H175)*(BR$6-$F175+1),$J175/2,$M175,TRUE)-_xlfn.NORM.DIST(AND(BR$6&gt;=$F175,BR$6&lt;=$H175)*(BQ$6-$F175+1),$J175/2,$M175,TRUE))/(1-2*_xlfn.NORM.DIST(0,$J175/2,$M175,TRUE))*$D175+($K175="Steady Growth")*(AND(BR$6&gt;=$F175,BR$6&lt;=$H175)*((BR$6-$F175+1)/($J175*($J175+1)/2)*$D175))+($K175="custom")*CustCF!BL175</f>
        <v/>
      </c>
      <c r="BS175" s="87">
        <f>($K175="Bell Curve")*(_xlfn.NORM.DIST(AND(BS$6&gt;=$F175,BS$6&lt;=$H175)*(BS$6-$F175+1),$J175/2,$M175,TRUE)-_xlfn.NORM.DIST(AND(BS$6&gt;=$F175,BS$6&lt;=$H175)*(BR$6-$F175+1),$J175/2,$M175,TRUE))/(1-2*_xlfn.NORM.DIST(0,$J175/2,$M175,TRUE))*$D175+($K175="Steady Growth")*(AND(BS$6&gt;=$F175,BS$6&lt;=$H175)*((BS$6-$F175+1)/($J175*($J175+1)/2)*$D175))+($K175="custom")*CustCF!BM175</f>
        <v/>
      </c>
      <c r="BT175" s="87">
        <f>($K175="Bell Curve")*(_xlfn.NORM.DIST(AND(BT$6&gt;=$F175,BT$6&lt;=$H175)*(BT$6-$F175+1),$J175/2,$M175,TRUE)-_xlfn.NORM.DIST(AND(BT$6&gt;=$F175,BT$6&lt;=$H175)*(BS$6-$F175+1),$J175/2,$M175,TRUE))/(1-2*_xlfn.NORM.DIST(0,$J175/2,$M175,TRUE))*$D175+($K175="Steady Growth")*(AND(BT$6&gt;=$F175,BT$6&lt;=$H175)*((BT$6-$F175+1)/($J175*($J175+1)/2)*$D175))+($K175="custom")*CustCF!BN175</f>
        <v/>
      </c>
      <c r="BU175" s="87">
        <f>($K175="Bell Curve")*(_xlfn.NORM.DIST(AND(BU$6&gt;=$F175,BU$6&lt;=$H175)*(BU$6-$F175+1),$J175/2,$M175,TRUE)-_xlfn.NORM.DIST(AND(BU$6&gt;=$F175,BU$6&lt;=$H175)*(BT$6-$F175+1),$J175/2,$M175,TRUE))/(1-2*_xlfn.NORM.DIST(0,$J175/2,$M175,TRUE))*$D175+($K175="Steady Growth")*(AND(BU$6&gt;=$F175,BU$6&lt;=$H175)*((BU$6-$F175+1)/($J175*($J175+1)/2)*$D175))+($K175="custom")*CustCF!BO175</f>
        <v/>
      </c>
      <c r="BV175" s="87">
        <f>($K175="Bell Curve")*(_xlfn.NORM.DIST(AND(BV$6&gt;=$F175,BV$6&lt;=$H175)*(BV$6-$F175+1),$J175/2,$M175,TRUE)-_xlfn.NORM.DIST(AND(BV$6&gt;=$F175,BV$6&lt;=$H175)*(BU$6-$F175+1),$J175/2,$M175,TRUE))/(1-2*_xlfn.NORM.DIST(0,$J175/2,$M175,TRUE))*$D175+($K175="Steady Growth")*(AND(BV$6&gt;=$F175,BV$6&lt;=$H175)*((BV$6-$F175+1)/($J175*($J175+1)/2)*$D175))+($K175="custom")*CustCF!BP175</f>
        <v/>
      </c>
      <c r="BW175" s="87">
        <f>($K175="Bell Curve")*(_xlfn.NORM.DIST(AND(BW$6&gt;=$F175,BW$6&lt;=$H175)*(BW$6-$F175+1),$J175/2,$M175,TRUE)-_xlfn.NORM.DIST(AND(BW$6&gt;=$F175,BW$6&lt;=$H175)*(BV$6-$F175+1),$J175/2,$M175,TRUE))/(1-2*_xlfn.NORM.DIST(0,$J175/2,$M175,TRUE))*$D175+($K175="Steady Growth")*(AND(BW$6&gt;=$F175,BW$6&lt;=$H175)*((BW$6-$F175+1)/($J175*($J175+1)/2)*$D175))+($K175="custom")*CustCF!BQ175</f>
        <v/>
      </c>
      <c r="BX175" s="87">
        <f>($K175="Bell Curve")*(_xlfn.NORM.DIST(AND(BX$6&gt;=$F175,BX$6&lt;=$H175)*(BX$6-$F175+1),$J175/2,$M175,TRUE)-_xlfn.NORM.DIST(AND(BX$6&gt;=$F175,BX$6&lt;=$H175)*(BW$6-$F175+1),$J175/2,$M175,TRUE))/(1-2*_xlfn.NORM.DIST(0,$J175/2,$M175,TRUE))*$D175+($K175="Steady Growth")*(AND(BX$6&gt;=$F175,BX$6&lt;=$H175)*((BX$6-$F175+1)/($J175*($J175+1)/2)*$D175))+($K175="custom")*CustCF!BR175</f>
        <v/>
      </c>
      <c r="BY175" s="87">
        <f>($K175="Bell Curve")*(_xlfn.NORM.DIST(AND(BY$6&gt;=$F175,BY$6&lt;=$H175)*(BY$6-$F175+1),$J175/2,$M175,TRUE)-_xlfn.NORM.DIST(AND(BY$6&gt;=$F175,BY$6&lt;=$H175)*(BX$6-$F175+1),$J175/2,$M175,TRUE))/(1-2*_xlfn.NORM.DIST(0,$J175/2,$M175,TRUE))*$D175+($K175="Steady Growth")*(AND(BY$6&gt;=$F175,BY$6&lt;=$H175)*((BY$6-$F175+1)/($J175*($J175+1)/2)*$D175))+($K175="custom")*CustCF!BS175</f>
        <v/>
      </c>
      <c r="BZ175" s="87">
        <f>($K175="Bell Curve")*(_xlfn.NORM.DIST(AND(BZ$6&gt;=$F175,BZ$6&lt;=$H175)*(BZ$6-$F175+1),$J175/2,$M175,TRUE)-_xlfn.NORM.DIST(AND(BZ$6&gt;=$F175,BZ$6&lt;=$H175)*(BY$6-$F175+1),$J175/2,$M175,TRUE))/(1-2*_xlfn.NORM.DIST(0,$J175/2,$M175,TRUE))*$D175+($K175="Steady Growth")*(AND(BZ$6&gt;=$F175,BZ$6&lt;=$H175)*((BZ$6-$F175+1)/($J175*($J175+1)/2)*$D175))+($K175="custom")*CustCF!BT175</f>
        <v/>
      </c>
      <c r="CA175" s="87">
        <f>($K175="Bell Curve")*(_xlfn.NORM.DIST(AND(CA$6&gt;=$F175,CA$6&lt;=$H175)*(CA$6-$F175+1),$J175/2,$M175,TRUE)-_xlfn.NORM.DIST(AND(CA$6&gt;=$F175,CA$6&lt;=$H175)*(BZ$6-$F175+1),$J175/2,$M175,TRUE))/(1-2*_xlfn.NORM.DIST(0,$J175/2,$M175,TRUE))*$D175+($K175="Steady Growth")*(AND(CA$6&gt;=$F175,CA$6&lt;=$H175)*((CA$6-$F175+1)/($J175*($J175+1)/2)*$D175))+($K175="custom")*CustCF!BU175</f>
        <v/>
      </c>
      <c r="CB175" s="87">
        <f>($K175="Bell Curve")*(_xlfn.NORM.DIST(AND(CB$6&gt;=$F175,CB$6&lt;=$H175)*(CB$6-$F175+1),$J175/2,$M175,TRUE)-_xlfn.NORM.DIST(AND(CB$6&gt;=$F175,CB$6&lt;=$H175)*(CA$6-$F175+1),$J175/2,$M175,TRUE))/(1-2*_xlfn.NORM.DIST(0,$J175/2,$M175,TRUE))*$D175+($K175="Steady Growth")*(AND(CB$6&gt;=$F175,CB$6&lt;=$H175)*((CB$6-$F175+1)/($J175*($J175+1)/2)*$D175))+($K175="custom")*CustCF!BV175</f>
        <v/>
      </c>
      <c r="CC175" s="87">
        <f>($K175="Bell Curve")*(_xlfn.NORM.DIST(AND(CC$6&gt;=$F175,CC$6&lt;=$H175)*(CC$6-$F175+1),$J175/2,$M175,TRUE)-_xlfn.NORM.DIST(AND(CC$6&gt;=$F175,CC$6&lt;=$H175)*(CB$6-$F175+1),$J175/2,$M175,TRUE))/(1-2*_xlfn.NORM.DIST(0,$J175/2,$M175,TRUE))*$D175+($K175="Steady Growth")*(AND(CC$6&gt;=$F175,CC$6&lt;=$H175)*((CC$6-$F175+1)/($J175*($J175+1)/2)*$D175))+($K175="custom")*CustCF!BW175</f>
        <v/>
      </c>
      <c r="CD175" s="87">
        <f>($K175="Bell Curve")*(_xlfn.NORM.DIST(AND(CD$6&gt;=$F175,CD$6&lt;=$H175)*(CD$6-$F175+1),$J175/2,$M175,TRUE)-_xlfn.NORM.DIST(AND(CD$6&gt;=$F175,CD$6&lt;=$H175)*(CC$6-$F175+1),$J175/2,$M175,TRUE))/(1-2*_xlfn.NORM.DIST(0,$J175/2,$M175,TRUE))*$D175+($K175="Steady Growth")*(AND(CD$6&gt;=$F175,CD$6&lt;=$H175)*((CD$6-$F175+1)/($J175*($J175+1)/2)*$D175))+($K175="custom")*CustCF!BX175</f>
        <v/>
      </c>
      <c r="CE175" s="87">
        <f>($K175="Bell Curve")*(_xlfn.NORM.DIST(AND(CE$6&gt;=$F175,CE$6&lt;=$H175)*(CE$6-$F175+1),$J175/2,$M175,TRUE)-_xlfn.NORM.DIST(AND(CE$6&gt;=$F175,CE$6&lt;=$H175)*(CD$6-$F175+1),$J175/2,$M175,TRUE))/(1-2*_xlfn.NORM.DIST(0,$J175/2,$M175,TRUE))*$D175+($K175="Steady Growth")*(AND(CE$6&gt;=$F175,CE$6&lt;=$H175)*((CE$6-$F175+1)/($J175*($J175+1)/2)*$D175))+($K175="custom")*CustCF!BY175</f>
        <v/>
      </c>
      <c r="CF175" s="87">
        <f>($K175="Bell Curve")*(_xlfn.NORM.DIST(AND(CF$6&gt;=$F175,CF$6&lt;=$H175)*(CF$6-$F175+1),$J175/2,$M175,TRUE)-_xlfn.NORM.DIST(AND(CF$6&gt;=$F175,CF$6&lt;=$H175)*(CE$6-$F175+1),$J175/2,$M175,TRUE))/(1-2*_xlfn.NORM.DIST(0,$J175/2,$M175,TRUE))*$D175+($K175="Steady Growth")*(AND(CF$6&gt;=$F175,CF$6&lt;=$H175)*((CF$6-$F175+1)/($J175*($J175+1)/2)*$D175))+($K175="custom")*CustCF!BZ175</f>
        <v/>
      </c>
      <c r="CG175" s="87">
        <f>($K175="Bell Curve")*(_xlfn.NORM.DIST(AND(CG$6&gt;=$F175,CG$6&lt;=$H175)*(CG$6-$F175+1),$J175/2,$M175,TRUE)-_xlfn.NORM.DIST(AND(CG$6&gt;=$F175,CG$6&lt;=$H175)*(CF$6-$F175+1),$J175/2,$M175,TRUE))/(1-2*_xlfn.NORM.DIST(0,$J175/2,$M175,TRUE))*$D175+($K175="Steady Growth")*(AND(CG$6&gt;=$F175,CG$6&lt;=$H175)*((CG$6-$F175+1)/($J175*($J175+1)/2)*$D175))+($K175="custom")*CustCF!CA175</f>
        <v/>
      </c>
      <c r="CH175" s="87">
        <f>($K175="Bell Curve")*(_xlfn.NORM.DIST(AND(CH$6&gt;=$F175,CH$6&lt;=$H175)*(CH$6-$F175+1),$J175/2,$M175,TRUE)-_xlfn.NORM.DIST(AND(CH$6&gt;=$F175,CH$6&lt;=$H175)*(CG$6-$F175+1),$J175/2,$M175,TRUE))/(1-2*_xlfn.NORM.DIST(0,$J175/2,$M175,TRUE))*$D175+($K175="Steady Growth")*(AND(CH$6&gt;=$F175,CH$6&lt;=$H175)*((CH$6-$F175+1)/($J175*($J175+1)/2)*$D175))+($K175="custom")*CustCF!CB175</f>
        <v/>
      </c>
      <c r="CI175" s="87">
        <f>($K175="Bell Curve")*(_xlfn.NORM.DIST(AND(CI$6&gt;=$F175,CI$6&lt;=$H175)*(CI$6-$F175+1),$J175/2,$M175,TRUE)-_xlfn.NORM.DIST(AND(CI$6&gt;=$F175,CI$6&lt;=$H175)*(CH$6-$F175+1),$J175/2,$M175,TRUE))/(1-2*_xlfn.NORM.DIST(0,$J175/2,$M175,TRUE))*$D175+($K175="Steady Growth")*(AND(CI$6&gt;=$F175,CI$6&lt;=$H175)*((CI$6-$F175+1)/($J175*($J175+1)/2)*$D175))+($K175="custom")*CustCF!CC175</f>
        <v/>
      </c>
      <c r="CJ175" s="87">
        <f>($K175="Bell Curve")*(_xlfn.NORM.DIST(AND(CJ$6&gt;=$F175,CJ$6&lt;=$H175)*(CJ$6-$F175+1),$J175/2,$M175,TRUE)-_xlfn.NORM.DIST(AND(CJ$6&gt;=$F175,CJ$6&lt;=$H175)*(CI$6-$F175+1),$J175/2,$M175,TRUE))/(1-2*_xlfn.NORM.DIST(0,$J175/2,$M175,TRUE))*$D175+($K175="Steady Growth")*(AND(CJ$6&gt;=$F175,CJ$6&lt;=$H175)*((CJ$6-$F175+1)/($J175*($J175+1)/2)*$D175))+($K175="custom")*CustCF!CD175</f>
        <v/>
      </c>
      <c r="CK175" s="87">
        <f>($K175="Bell Curve")*(_xlfn.NORM.DIST(AND(CK$6&gt;=$F175,CK$6&lt;=$H175)*(CK$6-$F175+1),$J175/2,$M175,TRUE)-_xlfn.NORM.DIST(AND(CK$6&gt;=$F175,CK$6&lt;=$H175)*(CJ$6-$F175+1),$J175/2,$M175,TRUE))/(1-2*_xlfn.NORM.DIST(0,$J175/2,$M175,TRUE))*$D175+($K175="Steady Growth")*(AND(CK$6&gt;=$F175,CK$6&lt;=$H175)*((CK$6-$F175+1)/($J175*($J175+1)/2)*$D175))+($K175="custom")*CustCF!CE175</f>
        <v/>
      </c>
      <c r="CL175" s="87">
        <f>($K175="Bell Curve")*(_xlfn.NORM.DIST(AND(CL$6&gt;=$F175,CL$6&lt;=$H175)*(CL$6-$F175+1),$J175/2,$M175,TRUE)-_xlfn.NORM.DIST(AND(CL$6&gt;=$F175,CL$6&lt;=$H175)*(CK$6-$F175+1),$J175/2,$M175,TRUE))/(1-2*_xlfn.NORM.DIST(0,$J175/2,$M175,TRUE))*$D175+($K175="Steady Growth")*(AND(CL$6&gt;=$F175,CL$6&lt;=$H175)*((CL$6-$F175+1)/($J175*($J175+1)/2)*$D175))+($K175="custom")*CustCF!CF175</f>
        <v/>
      </c>
      <c r="CM175" s="87">
        <f>($K175="Bell Curve")*(_xlfn.NORM.DIST(AND(CM$6&gt;=$F175,CM$6&lt;=$H175)*(CM$6-$F175+1),$J175/2,$M175,TRUE)-_xlfn.NORM.DIST(AND(CM$6&gt;=$F175,CM$6&lt;=$H175)*(CL$6-$F175+1),$J175/2,$M175,TRUE))/(1-2*_xlfn.NORM.DIST(0,$J175/2,$M175,TRUE))*$D175+($K175="Steady Growth")*(AND(CM$6&gt;=$F175,CM$6&lt;=$H175)*((CM$6-$F175+1)/($J175*($J175+1)/2)*$D175))+($K175="custom")*CustCF!CG175</f>
        <v/>
      </c>
      <c r="CN175" s="87">
        <f>($K175="Bell Curve")*(_xlfn.NORM.DIST(AND(CN$6&gt;=$F175,CN$6&lt;=$H175)*(CN$6-$F175+1),$J175/2,$M175,TRUE)-_xlfn.NORM.DIST(AND(CN$6&gt;=$F175,CN$6&lt;=$H175)*(CM$6-$F175+1),$J175/2,$M175,TRUE))/(1-2*_xlfn.NORM.DIST(0,$J175/2,$M175,TRUE))*$D175+($K175="Steady Growth")*(AND(CN$6&gt;=$F175,CN$6&lt;=$H175)*((CN$6-$F175+1)/($J175*($J175+1)/2)*$D175))+($K175="custom")*CustCF!CH175</f>
        <v/>
      </c>
      <c r="CO175" s="87">
        <f>($K175="Bell Curve")*(_xlfn.NORM.DIST(AND(CO$6&gt;=$F175,CO$6&lt;=$H175)*(CO$6-$F175+1),$J175/2,$M175,TRUE)-_xlfn.NORM.DIST(AND(CO$6&gt;=$F175,CO$6&lt;=$H175)*(CN$6-$F175+1),$J175/2,$M175,TRUE))/(1-2*_xlfn.NORM.DIST(0,$J175/2,$M175,TRUE))*$D175+($K175="Steady Growth")*(AND(CO$6&gt;=$F175,CO$6&lt;=$H175)*((CO$6-$F175+1)/($J175*($J175+1)/2)*$D175))+($K175="custom")*CustCF!CI175</f>
        <v/>
      </c>
      <c r="CP175" s="87">
        <f>($K175="Bell Curve")*(_xlfn.NORM.DIST(AND(CP$6&gt;=$F175,CP$6&lt;=$H175)*(CP$6-$F175+1),$J175/2,$M175,TRUE)-_xlfn.NORM.DIST(AND(CP$6&gt;=$F175,CP$6&lt;=$H175)*(CO$6-$F175+1),$J175/2,$M175,TRUE))/(1-2*_xlfn.NORM.DIST(0,$J175/2,$M175,TRUE))*$D175+($K175="Steady Growth")*(AND(CP$6&gt;=$F175,CP$6&lt;=$H175)*((CP$6-$F175+1)/($J175*($J175+1)/2)*$D175))+($K175="custom")*CustCF!CJ175</f>
        <v/>
      </c>
      <c r="CQ175" s="87">
        <f>($K175="Bell Curve")*(_xlfn.NORM.DIST(AND(CQ$6&gt;=$F175,CQ$6&lt;=$H175)*(CQ$6-$F175+1),$J175/2,$M175,TRUE)-_xlfn.NORM.DIST(AND(CQ$6&gt;=$F175,CQ$6&lt;=$H175)*(CP$6-$F175+1),$J175/2,$M175,TRUE))/(1-2*_xlfn.NORM.DIST(0,$J175/2,$M175,TRUE))*$D175+($K175="Steady Growth")*(AND(CQ$6&gt;=$F175,CQ$6&lt;=$H175)*((CQ$6-$F175+1)/($J175*($J175+1)/2)*$D175))+($K175="custom")*CustCF!CK175</f>
        <v/>
      </c>
      <c r="CR175" s="87">
        <f>($K175="Bell Curve")*(_xlfn.NORM.DIST(AND(CR$6&gt;=$F175,CR$6&lt;=$H175)*(CR$6-$F175+1),$J175/2,$M175,TRUE)-_xlfn.NORM.DIST(AND(CR$6&gt;=$F175,CR$6&lt;=$H175)*(CQ$6-$F175+1),$J175/2,$M175,TRUE))/(1-2*_xlfn.NORM.DIST(0,$J175/2,$M175,TRUE))*$D175+($K175="Steady Growth")*(AND(CR$6&gt;=$F175,CR$6&lt;=$H175)*((CR$6-$F175+1)/($J175*($J175+1)/2)*$D175))+($K175="custom")*CustCF!CL175</f>
        <v/>
      </c>
      <c r="CS175" s="87">
        <f>($K175="Bell Curve")*(_xlfn.NORM.DIST(AND(CS$6&gt;=$F175,CS$6&lt;=$H175)*(CS$6-$F175+1),$J175/2,$M175,TRUE)-_xlfn.NORM.DIST(AND(CS$6&gt;=$F175,CS$6&lt;=$H175)*(CR$6-$F175+1),$J175/2,$M175,TRUE))/(1-2*_xlfn.NORM.DIST(0,$J175/2,$M175,TRUE))*$D175+($K175="Steady Growth")*(AND(CS$6&gt;=$F175,CS$6&lt;=$H175)*((CS$6-$F175+1)/($J175*($J175+1)/2)*$D175))+($K175="custom")*CustCF!CM175</f>
        <v/>
      </c>
      <c r="CT175" s="87">
        <f>($K175="Bell Curve")*(_xlfn.NORM.DIST(AND(CT$6&gt;=$F175,CT$6&lt;=$H175)*(CT$6-$F175+1),$J175/2,$M175,TRUE)-_xlfn.NORM.DIST(AND(CT$6&gt;=$F175,CT$6&lt;=$H175)*(CS$6-$F175+1),$J175/2,$M175,TRUE))/(1-2*_xlfn.NORM.DIST(0,$J175/2,$M175,TRUE))*$D175+($K175="Steady Growth")*(AND(CT$6&gt;=$F175,CT$6&lt;=$H175)*((CT$6-$F175+1)/($J175*($J175+1)/2)*$D175))+($K175="custom")*CustCF!CN175</f>
        <v/>
      </c>
      <c r="CU175" s="87">
        <f>($K175="Bell Curve")*(_xlfn.NORM.DIST(AND(CU$6&gt;=$F175,CU$6&lt;=$H175)*(CU$6-$F175+1),$J175/2,$M175,TRUE)-_xlfn.NORM.DIST(AND(CU$6&gt;=$F175,CU$6&lt;=$H175)*(CT$6-$F175+1),$J175/2,$M175,TRUE))/(1-2*_xlfn.NORM.DIST(0,$J175/2,$M175,TRUE))*$D175+($K175="Steady Growth")*(AND(CU$6&gt;=$F175,CU$6&lt;=$H175)*((CU$6-$F175+1)/($J175*($J175+1)/2)*$D175))+($K175="custom")*CustCF!CO175</f>
        <v/>
      </c>
      <c r="CV175" s="87">
        <f>($K175="Bell Curve")*(_xlfn.NORM.DIST(AND(CV$6&gt;=$F175,CV$6&lt;=$H175)*(CV$6-$F175+1),$J175/2,$M175,TRUE)-_xlfn.NORM.DIST(AND(CV$6&gt;=$F175,CV$6&lt;=$H175)*(CU$6-$F175+1),$J175/2,$M175,TRUE))/(1-2*_xlfn.NORM.DIST(0,$J175/2,$M175,TRUE))*$D175+($K175="Steady Growth")*(AND(CV$6&gt;=$F175,CV$6&lt;=$H175)*((CV$6-$F175+1)/($J175*($J175+1)/2)*$D175))+($K175="custom")*CustCF!CP175</f>
        <v/>
      </c>
      <c r="CW175" s="87">
        <f>($K175="Bell Curve")*(_xlfn.NORM.DIST(AND(CW$6&gt;=$F175,CW$6&lt;=$H175)*(CW$6-$F175+1),$J175/2,$M175,TRUE)-_xlfn.NORM.DIST(AND(CW$6&gt;=$F175,CW$6&lt;=$H175)*(CV$6-$F175+1),$J175/2,$M175,TRUE))/(1-2*_xlfn.NORM.DIST(0,$J175/2,$M175,TRUE))*$D175+($K175="Steady Growth")*(AND(CW$6&gt;=$F175,CW$6&lt;=$H175)*((CW$6-$F175+1)/($J175*($J175+1)/2)*$D175))+($K175="custom")*CustCF!CQ175</f>
        <v/>
      </c>
      <c r="CX175" s="87">
        <f>($K175="Bell Curve")*(_xlfn.NORM.DIST(AND(CX$6&gt;=$F175,CX$6&lt;=$H175)*(CX$6-$F175+1),$J175/2,$M175,TRUE)-_xlfn.NORM.DIST(AND(CX$6&gt;=$F175,CX$6&lt;=$H175)*(CW$6-$F175+1),$J175/2,$M175,TRUE))/(1-2*_xlfn.NORM.DIST(0,$J175/2,$M175,TRUE))*$D175+($K175="Steady Growth")*(AND(CX$6&gt;=$F175,CX$6&lt;=$H175)*((CX$6-$F175+1)/($J175*($J175+1)/2)*$D175))+($K175="custom")*CustCF!CR175</f>
        <v/>
      </c>
      <c r="CY175" s="87">
        <f>($K175="Bell Curve")*(_xlfn.NORM.DIST(AND(CY$6&gt;=$F175,CY$6&lt;=$H175)*(CY$6-$F175+1),$J175/2,$M175,TRUE)-_xlfn.NORM.DIST(AND(CY$6&gt;=$F175,CY$6&lt;=$H175)*(CX$6-$F175+1),$J175/2,$M175,TRUE))/(1-2*_xlfn.NORM.DIST(0,$J175/2,$M175,TRUE))*$D175+($K175="Steady Growth")*(AND(CY$6&gt;=$F175,CY$6&lt;=$H175)*((CY$6-$F175+1)/($J175*($J175+1)/2)*$D175))+($K175="custom")*CustCF!CS175</f>
        <v/>
      </c>
      <c r="CZ175" s="87">
        <f>($K175="Bell Curve")*(_xlfn.NORM.DIST(AND(CZ$6&gt;=$F175,CZ$6&lt;=$H175)*(CZ$6-$F175+1),$J175/2,$M175,TRUE)-_xlfn.NORM.DIST(AND(CZ$6&gt;=$F175,CZ$6&lt;=$H175)*(CY$6-$F175+1),$J175/2,$M175,TRUE))/(1-2*_xlfn.NORM.DIST(0,$J175/2,$M175,TRUE))*$D175+($K175="Steady Growth")*(AND(CZ$6&gt;=$F175,CZ$6&lt;=$H175)*((CZ$6-$F175+1)/($J175*($J175+1)/2)*$D175))+($K175="custom")*CustCF!CT175</f>
        <v/>
      </c>
      <c r="DA175" s="87">
        <f>($K175="Bell Curve")*(_xlfn.NORM.DIST(AND(DA$6&gt;=$F175,DA$6&lt;=$H175)*(DA$6-$F175+1),$J175/2,$M175,TRUE)-_xlfn.NORM.DIST(AND(DA$6&gt;=$F175,DA$6&lt;=$H175)*(CZ$6-$F175+1),$J175/2,$M175,TRUE))/(1-2*_xlfn.NORM.DIST(0,$J175/2,$M175,TRUE))*$D175+($K175="Steady Growth")*(AND(DA$6&gt;=$F175,DA$6&lt;=$H175)*((DA$6-$F175+1)/($J175*($J175+1)/2)*$D175))+($K175="custom")*CustCF!CU175</f>
        <v/>
      </c>
      <c r="DB175" s="87">
        <f>($K175="Bell Curve")*(_xlfn.NORM.DIST(AND(DB$6&gt;=$F175,DB$6&lt;=$H175)*(DB$6-$F175+1),$J175/2,$M175,TRUE)-_xlfn.NORM.DIST(AND(DB$6&gt;=$F175,DB$6&lt;=$H175)*(DA$6-$F175+1),$J175/2,$M175,TRUE))/(1-2*_xlfn.NORM.DIST(0,$J175/2,$M175,TRUE))*$D175+($K175="Steady Growth")*(AND(DB$6&gt;=$F175,DB$6&lt;=$H175)*((DB$6-$F175+1)/($J175*($J175+1)/2)*$D175))+($K175="custom")*CustCF!CV175</f>
        <v/>
      </c>
      <c r="DC175" s="87">
        <f>($K175="Bell Curve")*(_xlfn.NORM.DIST(AND(DC$6&gt;=$F175,DC$6&lt;=$H175)*(DC$6-$F175+1),$J175/2,$M175,TRUE)-_xlfn.NORM.DIST(AND(DC$6&gt;=$F175,DC$6&lt;=$H175)*(DB$6-$F175+1),$J175/2,$M175,TRUE))/(1-2*_xlfn.NORM.DIST(0,$J175/2,$M175,TRUE))*$D175+($K175="Steady Growth")*(AND(DC$6&gt;=$F175,DC$6&lt;=$H175)*((DC$6-$F175+1)/($J175*($J175+1)/2)*$D175))+($K175="custom")*CustCF!CW175</f>
        <v/>
      </c>
      <c r="DD175" s="87">
        <f>($K175="Bell Curve")*(_xlfn.NORM.DIST(AND(DD$6&gt;=$F175,DD$6&lt;=$H175)*(DD$6-$F175+1),$J175/2,$M175,TRUE)-_xlfn.NORM.DIST(AND(DD$6&gt;=$F175,DD$6&lt;=$H175)*(DC$6-$F175+1),$J175/2,$M175,TRUE))/(1-2*_xlfn.NORM.DIST(0,$J175/2,$M175,TRUE))*$D175+($K175="Steady Growth")*(AND(DD$6&gt;=$F175,DD$6&lt;=$H175)*((DD$6-$F175+1)/($J175*($J175+1)/2)*$D175))+($K175="custom")*CustCF!CX175</f>
        <v/>
      </c>
      <c r="DE175" s="87">
        <f>($K175="Bell Curve")*(_xlfn.NORM.DIST(AND(DE$6&gt;=$F175,DE$6&lt;=$H175)*(DE$6-$F175+1),$J175/2,$M175,TRUE)-_xlfn.NORM.DIST(AND(DE$6&gt;=$F175,DE$6&lt;=$H175)*(DD$6-$F175+1),$J175/2,$M175,TRUE))/(1-2*_xlfn.NORM.DIST(0,$J175/2,$M175,TRUE))*$D175+($K175="Steady Growth")*(AND(DE$6&gt;=$F175,DE$6&lt;=$H175)*((DE$6-$F175+1)/($J175*($J175+1)/2)*$D175))+($K175="custom")*CustCF!CY175</f>
        <v/>
      </c>
      <c r="DF175" s="87">
        <f>($K175="Bell Curve")*(_xlfn.NORM.DIST(AND(DF$6&gt;=$F175,DF$6&lt;=$H175)*(DF$6-$F175+1),$J175/2,$M175,TRUE)-_xlfn.NORM.DIST(AND(DF$6&gt;=$F175,DF$6&lt;=$H175)*(DE$6-$F175+1),$J175/2,$M175,TRUE))/(1-2*_xlfn.NORM.DIST(0,$J175/2,$M175,TRUE))*$D175+($K175="Steady Growth")*(AND(DF$6&gt;=$F175,DF$6&lt;=$H175)*((DF$6-$F175+1)/($J175*($J175+1)/2)*$D175))+($K175="custom")*CustCF!CZ175</f>
        <v/>
      </c>
      <c r="DG175" s="87">
        <f>($K175="Bell Curve")*(_xlfn.NORM.DIST(AND(DG$6&gt;=$F175,DG$6&lt;=$H175)*(DG$6-$F175+1),$J175/2,$M175,TRUE)-_xlfn.NORM.DIST(AND(DG$6&gt;=$F175,DG$6&lt;=$H175)*(DF$6-$F175+1),$J175/2,$M175,TRUE))/(1-2*_xlfn.NORM.DIST(0,$J175/2,$M175,TRUE))*$D175+($K175="Steady Growth")*(AND(DG$6&gt;=$F175,DG$6&lt;=$H175)*((DG$6-$F175+1)/($J175*($J175+1)/2)*$D175))+($K175="custom")*CustCF!DA175</f>
        <v/>
      </c>
      <c r="DH175" s="87">
        <f>($K175="Bell Curve")*(_xlfn.NORM.DIST(AND(DH$6&gt;=$F175,DH$6&lt;=$H175)*(DH$6-$F175+1),$J175/2,$M175,TRUE)-_xlfn.NORM.DIST(AND(DH$6&gt;=$F175,DH$6&lt;=$H175)*(DG$6-$F175+1),$J175/2,$M175,TRUE))/(1-2*_xlfn.NORM.DIST(0,$J175/2,$M175,TRUE))*$D175+($K175="Steady Growth")*(AND(DH$6&gt;=$F175,DH$6&lt;=$H175)*((DH$6-$F175+1)/($J175*($J175+1)/2)*$D175))+($K175="custom")*CustCF!DB175</f>
        <v/>
      </c>
      <c r="DI175" s="87">
        <f>($K175="Bell Curve")*(_xlfn.NORM.DIST(AND(DI$6&gt;=$F175,DI$6&lt;=$H175)*(DI$6-$F175+1),$J175/2,$M175,TRUE)-_xlfn.NORM.DIST(AND(DI$6&gt;=$F175,DI$6&lt;=$H175)*(DH$6-$F175+1),$J175/2,$M175,TRUE))/(1-2*_xlfn.NORM.DIST(0,$J175/2,$M175,TRUE))*$D175+($K175="Steady Growth")*(AND(DI$6&gt;=$F175,DI$6&lt;=$H175)*((DI$6-$F175+1)/($J175*($J175+1)/2)*$D175))+($K175="custom")*CustCF!DC175</f>
        <v/>
      </c>
      <c r="DJ175" s="87">
        <f>($K175="Bell Curve")*(_xlfn.NORM.DIST(AND(DJ$6&gt;=$F175,DJ$6&lt;=$H175)*(DJ$6-$F175+1),$J175/2,$M175,TRUE)-_xlfn.NORM.DIST(AND(DJ$6&gt;=$F175,DJ$6&lt;=$H175)*(DI$6-$F175+1),$J175/2,$M175,TRUE))/(1-2*_xlfn.NORM.DIST(0,$J175/2,$M175,TRUE))*$D175+($K175="Steady Growth")*(AND(DJ$6&gt;=$F175,DJ$6&lt;=$H175)*((DJ$6-$F175+1)/($J175*($J175+1)/2)*$D175))+($K175="custom")*CustCF!DD175</f>
        <v/>
      </c>
      <c r="DK175" s="87">
        <f>($K175="Bell Curve")*(_xlfn.NORM.DIST(AND(DK$6&gt;=$F175,DK$6&lt;=$H175)*(DK$6-$F175+1),$J175/2,$M175,TRUE)-_xlfn.NORM.DIST(AND(DK$6&gt;=$F175,DK$6&lt;=$H175)*(DJ$6-$F175+1),$J175/2,$M175,TRUE))/(1-2*_xlfn.NORM.DIST(0,$J175/2,$M175,TRUE))*$D175+($K175="Steady Growth")*(AND(DK$6&gt;=$F175,DK$6&lt;=$H175)*((DK$6-$F175+1)/($J175*($J175+1)/2)*$D175))+($K175="custom")*CustCF!DE175</f>
        <v/>
      </c>
      <c r="DL175" s="87">
        <f>($K175="Bell Curve")*(_xlfn.NORM.DIST(AND(DL$6&gt;=$F175,DL$6&lt;=$H175)*(DL$6-$F175+1),$J175/2,$M175,TRUE)-_xlfn.NORM.DIST(AND(DL$6&gt;=$F175,DL$6&lt;=$H175)*(DK$6-$F175+1),$J175/2,$M175,TRUE))/(1-2*_xlfn.NORM.DIST(0,$J175/2,$M175,TRUE))*$D175+($K175="Steady Growth")*(AND(DL$6&gt;=$F175,DL$6&lt;=$H175)*((DL$6-$F175+1)/($J175*($J175+1)/2)*$D175))+($K175="custom")*CustCF!DF175</f>
        <v/>
      </c>
      <c r="DM175" s="87">
        <f>($K175="Bell Curve")*(_xlfn.NORM.DIST(AND(DM$6&gt;=$F175,DM$6&lt;=$H175)*(DM$6-$F175+1),$J175/2,$M175,TRUE)-_xlfn.NORM.DIST(AND(DM$6&gt;=$F175,DM$6&lt;=$H175)*(DL$6-$F175+1),$J175/2,$M175,TRUE))/(1-2*_xlfn.NORM.DIST(0,$J175/2,$M175,TRUE))*$D175+($K175="Steady Growth")*(AND(DM$6&gt;=$F175,DM$6&lt;=$H175)*((DM$6-$F175+1)/($J175*($J175+1)/2)*$D175))+($K175="custom")*CustCF!DG175</f>
        <v/>
      </c>
      <c r="DN175" s="87">
        <f>($K175="Bell Curve")*(_xlfn.NORM.DIST(AND(DN$6&gt;=$F175,DN$6&lt;=$H175)*(DN$6-$F175+1),$J175/2,$M175,TRUE)-_xlfn.NORM.DIST(AND(DN$6&gt;=$F175,DN$6&lt;=$H175)*(DM$6-$F175+1),$J175/2,$M175,TRUE))/(1-2*_xlfn.NORM.DIST(0,$J175/2,$M175,TRUE))*$D175+($K175="Steady Growth")*(AND(DN$6&gt;=$F175,DN$6&lt;=$H175)*((DN$6-$F175+1)/($J175*($J175+1)/2)*$D175))+($K175="custom")*CustCF!DH175</f>
        <v/>
      </c>
      <c r="DO175" s="87">
        <f>($K175="Bell Curve")*(_xlfn.NORM.DIST(AND(DO$6&gt;=$F175,DO$6&lt;=$H175)*(DO$6-$F175+1),$J175/2,$M175,TRUE)-_xlfn.NORM.DIST(AND(DO$6&gt;=$F175,DO$6&lt;=$H175)*(DN$6-$F175+1),$J175/2,$M175,TRUE))/(1-2*_xlfn.NORM.DIST(0,$J175/2,$M175,TRUE))*$D175+($K175="Steady Growth")*(AND(DO$6&gt;=$F175,DO$6&lt;=$H175)*((DO$6-$F175+1)/($J175*($J175+1)/2)*$D175))+($K175="custom")*CustCF!DI175</f>
        <v/>
      </c>
      <c r="DP175" s="87">
        <f>($K175="Bell Curve")*(_xlfn.NORM.DIST(AND(DP$6&gt;=$F175,DP$6&lt;=$H175)*(DP$6-$F175+1),$J175/2,$M175,TRUE)-_xlfn.NORM.DIST(AND(DP$6&gt;=$F175,DP$6&lt;=$H175)*(DO$6-$F175+1),$J175/2,$M175,TRUE))/(1-2*_xlfn.NORM.DIST(0,$J175/2,$M175,TRUE))*$D175+($K175="Steady Growth")*(AND(DP$6&gt;=$F175,DP$6&lt;=$H175)*((DP$6-$F175+1)/($J175*($J175+1)/2)*$D175))+($K175="custom")*CustCF!DJ175</f>
        <v/>
      </c>
      <c r="DQ175" s="87">
        <f>($K175="Bell Curve")*(_xlfn.NORM.DIST(AND(DQ$6&gt;=$F175,DQ$6&lt;=$H175)*(DQ$6-$F175+1),$J175/2,$M175,TRUE)-_xlfn.NORM.DIST(AND(DQ$6&gt;=$F175,DQ$6&lt;=$H175)*(DP$6-$F175+1),$J175/2,$M175,TRUE))/(1-2*_xlfn.NORM.DIST(0,$J175/2,$M175,TRUE))*$D175+($K175="Steady Growth")*(AND(DQ$6&gt;=$F175,DQ$6&lt;=$H175)*((DQ$6-$F175+1)/($J175*($J175+1)/2)*$D175))+($K175="custom")*CustCF!DK175</f>
        <v/>
      </c>
      <c r="DR175" s="87">
        <f>($K175="Bell Curve")*(_xlfn.NORM.DIST(AND(DR$6&gt;=$F175,DR$6&lt;=$H175)*(DR$6-$F175+1),$J175/2,$M175,TRUE)-_xlfn.NORM.DIST(AND(DR$6&gt;=$F175,DR$6&lt;=$H175)*(DQ$6-$F175+1),$J175/2,$M175,TRUE))/(1-2*_xlfn.NORM.DIST(0,$J175/2,$M175,TRUE))*$D175+($K175="Steady Growth")*(AND(DR$6&gt;=$F175,DR$6&lt;=$H175)*((DR$6-$F175+1)/($J175*($J175+1)/2)*$D175))+($K175="custom")*CustCF!DL175</f>
        <v/>
      </c>
      <c r="DS175" s="87">
        <f>($K175="Bell Curve")*(_xlfn.NORM.DIST(AND(DS$6&gt;=$F175,DS$6&lt;=$H175)*(DS$6-$F175+1),$J175/2,$M175,TRUE)-_xlfn.NORM.DIST(AND(DS$6&gt;=$F175,DS$6&lt;=$H175)*(DR$6-$F175+1),$J175/2,$M175,TRUE))/(1-2*_xlfn.NORM.DIST(0,$J175/2,$M175,TRUE))*$D175+($K175="Steady Growth")*(AND(DS$6&gt;=$F175,DS$6&lt;=$H175)*((DS$6-$F175+1)/($J175*($J175+1)/2)*$D175))+($K175="custom")*CustCF!DM175</f>
        <v/>
      </c>
      <c r="DT175" s="87">
        <f>($K175="Bell Curve")*(_xlfn.NORM.DIST(AND(DT$6&gt;=$F175,DT$6&lt;=$H175)*(DT$6-$F175+1),$J175/2,$M175,TRUE)-_xlfn.NORM.DIST(AND(DT$6&gt;=$F175,DT$6&lt;=$H175)*(DS$6-$F175+1),$J175/2,$M175,TRUE))/(1-2*_xlfn.NORM.DIST(0,$J175/2,$M175,TRUE))*$D175+($K175="Steady Growth")*(AND(DT$6&gt;=$F175,DT$6&lt;=$H175)*((DT$6-$F175+1)/($J175*($J175+1)/2)*$D175))+($K175="custom")*CustCF!DN175</f>
        <v/>
      </c>
      <c r="DU175" s="87">
        <f>($K175="Bell Curve")*(_xlfn.NORM.DIST(AND(DU$6&gt;=$F175,DU$6&lt;=$H175)*(DU$6-$F175+1),$J175/2,$M175,TRUE)-_xlfn.NORM.DIST(AND(DU$6&gt;=$F175,DU$6&lt;=$H175)*(DT$6-$F175+1),$J175/2,$M175,TRUE))/(1-2*_xlfn.NORM.DIST(0,$J175/2,$M175,TRUE))*$D175+($K175="Steady Growth")*(AND(DU$6&gt;=$F175,DU$6&lt;=$H175)*((DU$6-$F175+1)/($J175*($J175+1)/2)*$D175))+($K175="custom")*CustCF!DO175</f>
        <v/>
      </c>
      <c r="DV175" s="87">
        <f>($K175="Bell Curve")*(_xlfn.NORM.DIST(AND(DV$6&gt;=$F175,DV$6&lt;=$H175)*(DV$6-$F175+1),$J175/2,$M175,TRUE)-_xlfn.NORM.DIST(AND(DV$6&gt;=$F175,DV$6&lt;=$H175)*(DU$6-$F175+1),$J175/2,$M175,TRUE))/(1-2*_xlfn.NORM.DIST(0,$J175/2,$M175,TRUE))*$D175+($K175="Steady Growth")*(AND(DV$6&gt;=$F175,DV$6&lt;=$H175)*((DV$6-$F175+1)/($J175*($J175+1)/2)*$D175))+($K175="custom")*CustCF!DP175</f>
        <v/>
      </c>
      <c r="DW175" s="87">
        <f>($K175="Bell Curve")*(_xlfn.NORM.DIST(AND(DW$6&gt;=$F175,DW$6&lt;=$H175)*(DW$6-$F175+1),$J175/2,$M175,TRUE)-_xlfn.NORM.DIST(AND(DW$6&gt;=$F175,DW$6&lt;=$H175)*(DV$6-$F175+1),$J175/2,$M175,TRUE))/(1-2*_xlfn.NORM.DIST(0,$J175/2,$M175,TRUE))*$D175+($K175="Steady Growth")*(AND(DW$6&gt;=$F175,DW$6&lt;=$H175)*((DW$6-$F175+1)/($J175*($J175+1)/2)*$D175))+($K175="custom")*CustCF!DQ175</f>
        <v/>
      </c>
      <c r="DX175" s="87">
        <f>($K175="Bell Curve")*(_xlfn.NORM.DIST(AND(DX$6&gt;=$F175,DX$6&lt;=$H175)*(DX$6-$F175+1),$J175/2,$M175,TRUE)-_xlfn.NORM.DIST(AND(DX$6&gt;=$F175,DX$6&lt;=$H175)*(DW$6-$F175+1),$J175/2,$M175,TRUE))/(1-2*_xlfn.NORM.DIST(0,$J175/2,$M175,TRUE))*$D175+($K175="Steady Growth")*(AND(DX$6&gt;=$F175,DX$6&lt;=$H175)*((DX$6-$F175+1)/($J175*($J175+1)/2)*$D175))+($K175="custom")*CustCF!DR175</f>
        <v/>
      </c>
      <c r="DY175" s="87">
        <f>($K175="Bell Curve")*(_xlfn.NORM.DIST(AND(DY$6&gt;=$F175,DY$6&lt;=$H175)*(DY$6-$F175+1),$J175/2,$M175,TRUE)-_xlfn.NORM.DIST(AND(DY$6&gt;=$F175,DY$6&lt;=$H175)*(DX$6-$F175+1),$J175/2,$M175,TRUE))/(1-2*_xlfn.NORM.DIST(0,$J175/2,$M175,TRUE))*$D175+($K175="Steady Growth")*(AND(DY$6&gt;=$F175,DY$6&lt;=$H175)*((DY$6-$F175+1)/($J175*($J175+1)/2)*$D175))+($K175="custom")*CustCF!DS175</f>
        <v/>
      </c>
      <c r="DZ175" s="87">
        <f>($K175="Bell Curve")*(_xlfn.NORM.DIST(AND(DZ$6&gt;=$F175,DZ$6&lt;=$H175)*(DZ$6-$F175+1),$J175/2,$M175,TRUE)-_xlfn.NORM.DIST(AND(DZ$6&gt;=$F175,DZ$6&lt;=$H175)*(DY$6-$F175+1),$J175/2,$M175,TRUE))/(1-2*_xlfn.NORM.DIST(0,$J175/2,$M175,TRUE))*$D175+($K175="Steady Growth")*(AND(DZ$6&gt;=$F175,DZ$6&lt;=$H175)*((DZ$6-$F175+1)/($J175*($J175+1)/2)*$D175))+($K175="custom")*CustCF!DT175</f>
        <v/>
      </c>
      <c r="EA175" s="87">
        <f>($K175="Bell Curve")*(_xlfn.NORM.DIST(AND(EA$6&gt;=$F175,EA$6&lt;=$H175)*(EA$6-$F175+1),$J175/2,$M175,TRUE)-_xlfn.NORM.DIST(AND(EA$6&gt;=$F175,EA$6&lt;=$H175)*(DZ$6-$F175+1),$J175/2,$M175,TRUE))/(1-2*_xlfn.NORM.DIST(0,$J175/2,$M175,TRUE))*$D175+($K175="Steady Growth")*(AND(EA$6&gt;=$F175,EA$6&lt;=$H175)*((EA$6-$F175+1)/($J175*($J175+1)/2)*$D175))+($K175="custom")*CustCF!DU175</f>
        <v/>
      </c>
      <c r="EB175" s="87">
        <f>($K175="Bell Curve")*(_xlfn.NORM.DIST(AND(EB$6&gt;=$F175,EB$6&lt;=$H175)*(EB$6-$F175+1),$J175/2,$M175,TRUE)-_xlfn.NORM.DIST(AND(EB$6&gt;=$F175,EB$6&lt;=$H175)*(EA$6-$F175+1),$J175/2,$M175,TRUE))/(1-2*_xlfn.NORM.DIST(0,$J175/2,$M175,TRUE))*$D175+($K175="Steady Growth")*(AND(EB$6&gt;=$F175,EB$6&lt;=$H175)*((EB$6-$F175+1)/($J175*($J175+1)/2)*$D175))+($K175="custom")*CustCF!DV175</f>
        <v/>
      </c>
      <c r="EC175" s="87">
        <f>($K175="Bell Curve")*(_xlfn.NORM.DIST(AND(EC$6&gt;=$F175,EC$6&lt;=$H175)*(EC$6-$F175+1),$J175/2,$M175,TRUE)-_xlfn.NORM.DIST(AND(EC$6&gt;=$F175,EC$6&lt;=$H175)*(EB$6-$F175+1),$J175/2,$M175,TRUE))/(1-2*_xlfn.NORM.DIST(0,$J175/2,$M175,TRUE))*$D175+($K175="Steady Growth")*(AND(EC$6&gt;=$F175,EC$6&lt;=$H175)*((EC$6-$F175+1)/($J175*($J175+1)/2)*$D175))+($K175="custom")*CustCF!DW175</f>
        <v/>
      </c>
      <c r="ED175" s="87">
        <f>($K175="Bell Curve")*(_xlfn.NORM.DIST(AND(ED$6&gt;=$F175,ED$6&lt;=$H175)*(ED$6-$F175+1),$J175/2,$M175,TRUE)-_xlfn.NORM.DIST(AND(ED$6&gt;=$F175,ED$6&lt;=$H175)*(EC$6-$F175+1),$J175/2,$M175,TRUE))/(1-2*_xlfn.NORM.DIST(0,$J175/2,$M175,TRUE))*$D175+($K175="Steady Growth")*(AND(ED$6&gt;=$F175,ED$6&lt;=$H175)*((ED$6-$F175+1)/($J175*($J175+1)/2)*$D175))+($K175="custom")*CustCF!DX175</f>
        <v/>
      </c>
      <c r="EE175" s="87">
        <f>($K175="Bell Curve")*(_xlfn.NORM.DIST(AND(EE$6&gt;=$F175,EE$6&lt;=$H175)*(EE$6-$F175+1),$J175/2,$M175,TRUE)-_xlfn.NORM.DIST(AND(EE$6&gt;=$F175,EE$6&lt;=$H175)*(ED$6-$F175+1),$J175/2,$M175,TRUE))/(1-2*_xlfn.NORM.DIST(0,$J175/2,$M175,TRUE))*$D175+($K175="Steady Growth")*(AND(EE$6&gt;=$F175,EE$6&lt;=$H175)*((EE$6-$F175+1)/($J175*($J175+1)/2)*$D175))+($K175="custom")*CustCF!DY175</f>
        <v/>
      </c>
      <c r="EF175" s="87">
        <f>($K175="Bell Curve")*(_xlfn.NORM.DIST(AND(EF$6&gt;=$F175,EF$6&lt;=$H175)*(EF$6-$F175+1),$J175/2,$M175,TRUE)-_xlfn.NORM.DIST(AND(EF$6&gt;=$F175,EF$6&lt;=$H175)*(EE$6-$F175+1),$J175/2,$M175,TRUE))/(1-2*_xlfn.NORM.DIST(0,$J175/2,$M175,TRUE))*$D175+($K175="Steady Growth")*(AND(EF$6&gt;=$F175,EF$6&lt;=$H175)*((EF$6-$F175+1)/($J175*($J175+1)/2)*$D175))+($K175="custom")*CustCF!DZ175</f>
        <v/>
      </c>
      <c r="EG175" s="87">
        <f>($K175="Bell Curve")*(_xlfn.NORM.DIST(AND(EG$6&gt;=$F175,EG$6&lt;=$H175)*(EG$6-$F175+1),$J175/2,$M175,TRUE)-_xlfn.NORM.DIST(AND(EG$6&gt;=$F175,EG$6&lt;=$H175)*(EF$6-$F175+1),$J175/2,$M175,TRUE))/(1-2*_xlfn.NORM.DIST(0,$J175/2,$M175,TRUE))*$D175+($K175="Steady Growth")*(AND(EG$6&gt;=$F175,EG$6&lt;=$H175)*((EG$6-$F175+1)/($J175*($J175+1)/2)*$D175))+($K175="custom")*CustCF!EA175</f>
        <v/>
      </c>
      <c r="EH175" s="87">
        <f>($K175="Bell Curve")*(_xlfn.NORM.DIST(AND(EH$6&gt;=$F175,EH$6&lt;=$H175)*(EH$6-$F175+1),$J175/2,$M175,TRUE)-_xlfn.NORM.DIST(AND(EH$6&gt;=$F175,EH$6&lt;=$H175)*(EG$6-$F175+1),$J175/2,$M175,TRUE))/(1-2*_xlfn.NORM.DIST(0,$J175/2,$M175,TRUE))*$D175+($K175="Steady Growth")*(AND(EH$6&gt;=$F175,EH$6&lt;=$H175)*((EH$6-$F175+1)/($J175*($J175+1)/2)*$D175))+($K175="custom")*CustCF!EB175</f>
        <v/>
      </c>
      <c r="EI175" s="87">
        <f>($K175="Bell Curve")*(_xlfn.NORM.DIST(AND(EI$6&gt;=$F175,EI$6&lt;=$H175)*(EI$6-$F175+1),$J175/2,$M175,TRUE)-_xlfn.NORM.DIST(AND(EI$6&gt;=$F175,EI$6&lt;=$H175)*(EH$6-$F175+1),$J175/2,$M175,TRUE))/(1-2*_xlfn.NORM.DIST(0,$J175/2,$M175,TRUE))*$D175+($K175="Steady Growth")*(AND(EI$6&gt;=$F175,EI$6&lt;=$H175)*((EI$6-$F175+1)/($J175*($J175+1)/2)*$D175))+($K175="custom")*CustCF!EC175</f>
        <v/>
      </c>
      <c r="EJ175" s="87">
        <f>($K175="Bell Curve")*(_xlfn.NORM.DIST(AND(EJ$6&gt;=$F175,EJ$6&lt;=$H175)*(EJ$6-$F175+1),$J175/2,$M175,TRUE)-_xlfn.NORM.DIST(AND(EJ$6&gt;=$F175,EJ$6&lt;=$H175)*(EI$6-$F175+1),$J175/2,$M175,TRUE))/(1-2*_xlfn.NORM.DIST(0,$J175/2,$M175,TRUE))*$D175+($K175="Steady Growth")*(AND(EJ$6&gt;=$F175,EJ$6&lt;=$H175)*((EJ$6-$F175+1)/($J175*($J175+1)/2)*$D175))+($K175="custom")*CustCF!ED175</f>
        <v/>
      </c>
      <c r="EK175" s="87">
        <f>($K175="Bell Curve")*(_xlfn.NORM.DIST(AND(EK$6&gt;=$F175,EK$6&lt;=$H175)*(EK$6-$F175+1),$J175/2,$M175,TRUE)-_xlfn.NORM.DIST(AND(EK$6&gt;=$F175,EK$6&lt;=$H175)*(EJ$6-$F175+1),$J175/2,$M175,TRUE))/(1-2*_xlfn.NORM.DIST(0,$J175/2,$M175,TRUE))*$D175+($K175="Steady Growth")*(AND(EK$6&gt;=$F175,EK$6&lt;=$H175)*((EK$6-$F175+1)/($J175*($J175+1)/2)*$D175))+($K175="custom")*CustCF!EE175</f>
        <v/>
      </c>
      <c r="EL175" s="87">
        <f>($K175="Bell Curve")*(_xlfn.NORM.DIST(AND(EL$6&gt;=$F175,EL$6&lt;=$H175)*(EL$6-$F175+1),$J175/2,$M175,TRUE)-_xlfn.NORM.DIST(AND(EL$6&gt;=$F175,EL$6&lt;=$H175)*(EK$6-$F175+1),$J175/2,$M175,TRUE))/(1-2*_xlfn.NORM.DIST(0,$J175/2,$M175,TRUE))*$D175+($K175="Steady Growth")*(AND(EL$6&gt;=$F175,EL$6&lt;=$H175)*((EL$6-$F175+1)/($J175*($J175+1)/2)*$D175))+($K175="custom")*CustCF!EF175</f>
        <v/>
      </c>
      <c r="EM175" s="87">
        <f>($K175="Bell Curve")*(_xlfn.NORM.DIST(AND(EM$6&gt;=$F175,EM$6&lt;=$H175)*(EM$6-$F175+1),$J175/2,$M175,TRUE)-_xlfn.NORM.DIST(AND(EM$6&gt;=$F175,EM$6&lt;=$H175)*(EL$6-$F175+1),$J175/2,$M175,TRUE))/(1-2*_xlfn.NORM.DIST(0,$J175/2,$M175,TRUE))*$D175+($K175="Steady Growth")*(AND(EM$6&gt;=$F175,EM$6&lt;=$H175)*((EM$6-$F175+1)/($J175*($J175+1)/2)*$D175))+($K175="custom")*CustCF!EG175</f>
        <v/>
      </c>
      <c r="EN175" s="87">
        <f>($K175="Bell Curve")*(_xlfn.NORM.DIST(AND(EN$6&gt;=$F175,EN$6&lt;=$H175)*(EN$6-$F175+1),$J175/2,$M175,TRUE)-_xlfn.NORM.DIST(AND(EN$6&gt;=$F175,EN$6&lt;=$H175)*(EM$6-$F175+1),$J175/2,$M175,TRUE))/(1-2*_xlfn.NORM.DIST(0,$J175/2,$M175,TRUE))*$D175+($K175="Steady Growth")*(AND(EN$6&gt;=$F175,EN$6&lt;=$H175)*((EN$6-$F175+1)/($J175*($J175+1)/2)*$D175))+($K175="custom")*CustCF!EH175</f>
        <v/>
      </c>
      <c r="EO175" s="87">
        <f>($K175="Bell Curve")*(_xlfn.NORM.DIST(AND(EO$6&gt;=$F175,EO$6&lt;=$H175)*(EO$6-$F175+1),$J175/2,$M175,TRUE)-_xlfn.NORM.DIST(AND(EO$6&gt;=$F175,EO$6&lt;=$H175)*(EN$6-$F175+1),$J175/2,$M175,TRUE))/(1-2*_xlfn.NORM.DIST(0,$J175/2,$M175,TRUE))*$D175+($K175="Steady Growth")*(AND(EO$6&gt;=$F175,EO$6&lt;=$H175)*((EO$6-$F175+1)/($J175*($J175+1)/2)*$D175))+($K175="custom")*CustCF!EI175</f>
        <v/>
      </c>
      <c r="EP175" s="87">
        <f>($K175="Bell Curve")*(_xlfn.NORM.DIST(AND(EP$6&gt;=$F175,EP$6&lt;=$H175)*(EP$6-$F175+1),$J175/2,$M175,TRUE)-_xlfn.NORM.DIST(AND(EP$6&gt;=$F175,EP$6&lt;=$H175)*(EO$6-$F175+1),$J175/2,$M175,TRUE))/(1-2*_xlfn.NORM.DIST(0,$J175/2,$M175,TRUE))*$D175+($K175="Steady Growth")*(AND(EP$6&gt;=$F175,EP$6&lt;=$H175)*((EP$6-$F175+1)/($J175*($J175+1)/2)*$D175))+($K175="custom")*CustCF!EJ175</f>
        <v/>
      </c>
      <c r="EQ175" s="87">
        <f>($K175="Bell Curve")*(_xlfn.NORM.DIST(AND(EQ$6&gt;=$F175,EQ$6&lt;=$H175)*(EQ$6-$F175+1),$J175/2,$M175,TRUE)-_xlfn.NORM.DIST(AND(EQ$6&gt;=$F175,EQ$6&lt;=$H175)*(EP$6-$F175+1),$J175/2,$M175,TRUE))/(1-2*_xlfn.NORM.DIST(0,$J175/2,$M175,TRUE))*$D175+($K175="Steady Growth")*(AND(EQ$6&gt;=$F175,EQ$6&lt;=$H175)*((EQ$6-$F175+1)/($J175*($J175+1)/2)*$D175))+($K175="custom")*CustCF!EK175</f>
        <v/>
      </c>
      <c r="ER175" s="87">
        <f>($K175="Bell Curve")*(_xlfn.NORM.DIST(AND(ER$6&gt;=$F175,ER$6&lt;=$H175)*(ER$6-$F175+1),$J175/2,$M175,TRUE)-_xlfn.NORM.DIST(AND(ER$6&gt;=$F175,ER$6&lt;=$H175)*(EQ$6-$F175+1),$J175/2,$M175,TRUE))/(1-2*_xlfn.NORM.DIST(0,$J175/2,$M175,TRUE))*$D175+($K175="Steady Growth")*(AND(ER$6&gt;=$F175,ER$6&lt;=$H175)*((ER$6-$F175+1)/($J175*($J175+1)/2)*$D175))+($K175="custom")*CustCF!EL175</f>
        <v/>
      </c>
      <c r="ES175" s="87">
        <f>($K175="Bell Curve")*(_xlfn.NORM.DIST(AND(ES$6&gt;=$F175,ES$6&lt;=$H175)*(ES$6-$F175+1),$J175/2,$M175,TRUE)-_xlfn.NORM.DIST(AND(ES$6&gt;=$F175,ES$6&lt;=$H175)*(ER$6-$F175+1),$J175/2,$M175,TRUE))/(1-2*_xlfn.NORM.DIST(0,$J175/2,$M175,TRUE))*$D175+($K175="Steady Growth")*(AND(ES$6&gt;=$F175,ES$6&lt;=$H175)*((ES$6-$F175+1)/($J175*($J175+1)/2)*$D175))+($K175="custom")*CustCF!EM175</f>
        <v/>
      </c>
      <c r="ET175" s="87">
        <f>($K175="Bell Curve")*(_xlfn.NORM.DIST(AND(ET$6&gt;=$F175,ET$6&lt;=$H175)*(ET$6-$F175+1),$J175/2,$M175,TRUE)-_xlfn.NORM.DIST(AND(ET$6&gt;=$F175,ET$6&lt;=$H175)*(ES$6-$F175+1),$J175/2,$M175,TRUE))/(1-2*_xlfn.NORM.DIST(0,$J175/2,$M175,TRUE))*$D175+($K175="Steady Growth")*(AND(ET$6&gt;=$F175,ET$6&lt;=$H175)*((ET$6-$F175+1)/($J175*($J175+1)/2)*$D175))+($K175="custom")*CustCF!EN175</f>
        <v/>
      </c>
      <c r="EU175" s="87">
        <f>($K175="Bell Curve")*(_xlfn.NORM.DIST(AND(EU$6&gt;=$F175,EU$6&lt;=$H175)*(EU$6-$F175+1),$J175/2,$M175,TRUE)-_xlfn.NORM.DIST(AND(EU$6&gt;=$F175,EU$6&lt;=$H175)*(ET$6-$F175+1),$J175/2,$M175,TRUE))/(1-2*_xlfn.NORM.DIST(0,$J175/2,$M175,TRUE))*$D175+($K175="Steady Growth")*(AND(EU$6&gt;=$F175,EU$6&lt;=$H175)*((EU$6-$F175+1)/($J175*($J175+1)/2)*$D175))+($K175="custom")*CustCF!EO175</f>
        <v/>
      </c>
      <c r="EV175" s="87">
        <f>($K175="Bell Curve")*(_xlfn.NORM.DIST(AND(EV$6&gt;=$F175,EV$6&lt;=$H175)*(EV$6-$F175+1),$J175/2,$M175,TRUE)-_xlfn.NORM.DIST(AND(EV$6&gt;=$F175,EV$6&lt;=$H175)*(EU$6-$F175+1),$J175/2,$M175,TRUE))/(1-2*_xlfn.NORM.DIST(0,$J175/2,$M175,TRUE))*$D175+($K175="Steady Growth")*(AND(EV$6&gt;=$F175,EV$6&lt;=$H175)*((EV$6-$F175+1)/($J175*($J175+1)/2)*$D175))+($K175="custom")*CustCF!EP175</f>
        <v/>
      </c>
      <c r="EW175" s="87">
        <f>($K175="Bell Curve")*(_xlfn.NORM.DIST(AND(EW$6&gt;=$F175,EW$6&lt;=$H175)*(EW$6-$F175+1),$J175/2,$M175,TRUE)-_xlfn.NORM.DIST(AND(EW$6&gt;=$F175,EW$6&lt;=$H175)*(EV$6-$F175+1),$J175/2,$M175,TRUE))/(1-2*_xlfn.NORM.DIST(0,$J175/2,$M175,TRUE))*$D175+($K175="Steady Growth")*(AND(EW$6&gt;=$F175,EW$6&lt;=$H175)*((EW$6-$F175+1)/($J175*($J175+1)/2)*$D175))+($K175="custom")*CustCF!EQ175</f>
        <v/>
      </c>
      <c r="EX175" s="87">
        <f>($K175="Bell Curve")*(_xlfn.NORM.DIST(AND(EX$6&gt;=$F175,EX$6&lt;=$H175)*(EX$6-$F175+1),$J175/2,$M175,TRUE)-_xlfn.NORM.DIST(AND(EX$6&gt;=$F175,EX$6&lt;=$H175)*(EW$6-$F175+1),$J175/2,$M175,TRUE))/(1-2*_xlfn.NORM.DIST(0,$J175/2,$M175,TRUE))*$D175+($K175="Steady Growth")*(AND(EX$6&gt;=$F175,EX$6&lt;=$H175)*((EX$6-$F175+1)/($J175*($J175+1)/2)*$D175))+($K175="custom")*CustCF!ER175</f>
        <v/>
      </c>
      <c r="EY175" s="87">
        <f>($K175="Bell Curve")*(_xlfn.NORM.DIST(AND(EY$6&gt;=$F175,EY$6&lt;=$H175)*(EY$6-$F175+1),$J175/2,$M175,TRUE)-_xlfn.NORM.DIST(AND(EY$6&gt;=$F175,EY$6&lt;=$H175)*(EX$6-$F175+1),$J175/2,$M175,TRUE))/(1-2*_xlfn.NORM.DIST(0,$J175/2,$M175,TRUE))*$D175+($K175="Steady Growth")*(AND(EY$6&gt;=$F175,EY$6&lt;=$H175)*((EY$6-$F175+1)/($J175*($J175+1)/2)*$D175))+($K175="custom")*CustCF!ES175</f>
        <v/>
      </c>
      <c r="EZ175" s="87">
        <f>($K175="Bell Curve")*(_xlfn.NORM.DIST(AND(EZ$6&gt;=$F175,EZ$6&lt;=$H175)*(EZ$6-$F175+1),$J175/2,$M175,TRUE)-_xlfn.NORM.DIST(AND(EZ$6&gt;=$F175,EZ$6&lt;=$H175)*(EY$6-$F175+1),$J175/2,$M175,TRUE))/(1-2*_xlfn.NORM.DIST(0,$J175/2,$M175,TRUE))*$D175+($K175="Steady Growth")*(AND(EZ$6&gt;=$F175,EZ$6&lt;=$H175)*((EZ$6-$F175+1)/($J175*($J175+1)/2)*$D175))+($K175="custom")*CustCF!ET175</f>
        <v/>
      </c>
      <c r="FA175" s="87">
        <f>($K175="Bell Curve")*(_xlfn.NORM.DIST(AND(FA$6&gt;=$F175,FA$6&lt;=$H175)*(FA$6-$F175+1),$J175/2,$M175,TRUE)-_xlfn.NORM.DIST(AND(FA$6&gt;=$F175,FA$6&lt;=$H175)*(EZ$6-$F175+1),$J175/2,$M175,TRUE))/(1-2*_xlfn.NORM.DIST(0,$J175/2,$M175,TRUE))*$D175+($K175="Steady Growth")*(AND(FA$6&gt;=$F175,FA$6&lt;=$H175)*((FA$6-$F175+1)/($J175*($J175+1)/2)*$D175))+($K175="custom")*CustCF!EU175</f>
        <v/>
      </c>
      <c r="FB175" s="87">
        <f>($K175="Bell Curve")*(_xlfn.NORM.DIST(AND(FB$6&gt;=$F175,FB$6&lt;=$H175)*(FB$6-$F175+1),$J175/2,$M175,TRUE)-_xlfn.NORM.DIST(AND(FB$6&gt;=$F175,FB$6&lt;=$H175)*(FA$6-$F175+1),$J175/2,$M175,TRUE))/(1-2*_xlfn.NORM.DIST(0,$J175/2,$M175,TRUE))*$D175+($K175="Steady Growth")*(AND(FB$6&gt;=$F175,FB$6&lt;=$H175)*((FB$6-$F175+1)/($J175*($J175+1)/2)*$D175))+($K175="custom")*CustCF!EV175</f>
        <v/>
      </c>
      <c r="FC175" s="87">
        <f>($K175="Bell Curve")*(_xlfn.NORM.DIST(AND(FC$6&gt;=$F175,FC$6&lt;=$H175)*(FC$6-$F175+1),$J175/2,$M175,TRUE)-_xlfn.NORM.DIST(AND(FC$6&gt;=$F175,FC$6&lt;=$H175)*(FB$6-$F175+1),$J175/2,$M175,TRUE))/(1-2*_xlfn.NORM.DIST(0,$J175/2,$M175,TRUE))*$D175+($K175="Steady Growth")*(AND(FC$6&gt;=$F175,FC$6&lt;=$H175)*((FC$6-$F175+1)/($J175*($J175+1)/2)*$D175))+($K175="custom")*CustCF!EW175</f>
        <v/>
      </c>
      <c r="FD175" s="87">
        <f>($K175="Bell Curve")*(_xlfn.NORM.DIST(AND(FD$6&gt;=$F175,FD$6&lt;=$H175)*(FD$6-$F175+1),$J175/2,$M175,TRUE)-_xlfn.NORM.DIST(AND(FD$6&gt;=$F175,FD$6&lt;=$H175)*(FC$6-$F175+1),$J175/2,$M175,TRUE))/(1-2*_xlfn.NORM.DIST(0,$J175/2,$M175,TRUE))*$D175+($K175="Steady Growth")*(AND(FD$6&gt;=$F175,FD$6&lt;=$H175)*((FD$6-$F175+1)/($J175*($J175+1)/2)*$D175))+($K175="custom")*CustCF!EX175</f>
        <v/>
      </c>
      <c r="FE175" s="87">
        <f>($K175="Bell Curve")*(_xlfn.NORM.DIST(AND(FE$6&gt;=$F175,FE$6&lt;=$H175)*(FE$6-$F175+1),$J175/2,$M175,TRUE)-_xlfn.NORM.DIST(AND(FE$6&gt;=$F175,FE$6&lt;=$H175)*(FD$6-$F175+1),$J175/2,$M175,TRUE))/(1-2*_xlfn.NORM.DIST(0,$J175/2,$M175,TRUE))*$D175+($K175="Steady Growth")*(AND(FE$6&gt;=$F175,FE$6&lt;=$H175)*((FE$6-$F175+1)/($J175*($J175+1)/2)*$D175))+($K175="custom")*CustCF!EY175</f>
        <v/>
      </c>
      <c r="FF175" s="87">
        <f>($K175="Bell Curve")*(_xlfn.NORM.DIST(AND(FF$6&gt;=$F175,FF$6&lt;=$H175)*(FF$6-$F175+1),$J175/2,$M175,TRUE)-_xlfn.NORM.DIST(AND(FF$6&gt;=$F175,FF$6&lt;=$H175)*(FE$6-$F175+1),$J175/2,$M175,TRUE))/(1-2*_xlfn.NORM.DIST(0,$J175/2,$M175,TRUE))*$D175+($K175="Steady Growth")*(AND(FF$6&gt;=$F175,FF$6&lt;=$H175)*((FF$6-$F175+1)/($J175*($J175+1)/2)*$D175))+($K175="custom")*CustCF!EZ175</f>
        <v/>
      </c>
      <c r="FG175" s="87">
        <f>($K175="Bell Curve")*(_xlfn.NORM.DIST(AND(FG$6&gt;=$F175,FG$6&lt;=$H175)*(FG$6-$F175+1),$J175/2,$M175,TRUE)-_xlfn.NORM.DIST(AND(FG$6&gt;=$F175,FG$6&lt;=$H175)*(FF$6-$F175+1),$J175/2,$M175,TRUE))/(1-2*_xlfn.NORM.DIST(0,$J175/2,$M175,TRUE))*$D175+($K175="Steady Growth")*(AND(FG$6&gt;=$F175,FG$6&lt;=$H175)*((FG$6-$F175+1)/($J175*($J175+1)/2)*$D175))+($K175="custom")*CustCF!FA175</f>
        <v/>
      </c>
      <c r="FH175" s="87">
        <f>($K175="Bell Curve")*(_xlfn.NORM.DIST(AND(FH$6&gt;=$F175,FH$6&lt;=$H175)*(FH$6-$F175+1),$J175/2,$M175,TRUE)-_xlfn.NORM.DIST(AND(FH$6&gt;=$F175,FH$6&lt;=$H175)*(FG$6-$F175+1),$J175/2,$M175,TRUE))/(1-2*_xlfn.NORM.DIST(0,$J175/2,$M175,TRUE))*$D175+($K175="Steady Growth")*(AND(FH$6&gt;=$F175,FH$6&lt;=$H175)*((FH$6-$F175+1)/($J175*($J175+1)/2)*$D175))+($K175="custom")*CustCF!FB175</f>
        <v/>
      </c>
      <c r="FI175" s="87">
        <f>($K175="Bell Curve")*(_xlfn.NORM.DIST(AND(FI$6&gt;=$F175,FI$6&lt;=$H175)*(FI$6-$F175+1),$J175/2,$M175,TRUE)-_xlfn.NORM.DIST(AND(FI$6&gt;=$F175,FI$6&lt;=$H175)*(FH$6-$F175+1),$J175/2,$M175,TRUE))/(1-2*_xlfn.NORM.DIST(0,$J175/2,$M175,TRUE))*$D175+($K175="Steady Growth")*(AND(FI$6&gt;=$F175,FI$6&lt;=$H175)*((FI$6-$F175+1)/($J175*($J175+1)/2)*$D175))+($K175="custom")*CustCF!FC175</f>
        <v/>
      </c>
      <c r="FJ175" s="87">
        <f>($K175="Bell Curve")*(_xlfn.NORM.DIST(AND(FJ$6&gt;=$F175,FJ$6&lt;=$H175)*(FJ$6-$F175+1),$J175/2,$M175,TRUE)-_xlfn.NORM.DIST(AND(FJ$6&gt;=$F175,FJ$6&lt;=$H175)*(FI$6-$F175+1),$J175/2,$M175,TRUE))/(1-2*_xlfn.NORM.DIST(0,$J175/2,$M175,TRUE))*$D175+($K175="Steady Growth")*(AND(FJ$6&gt;=$F175,FJ$6&lt;=$H175)*((FJ$6-$F175+1)/($J175*($J175+1)/2)*$D175))+($K175="custom")*CustCF!FD175</f>
        <v/>
      </c>
      <c r="FK175" s="87">
        <f>($K175="Bell Curve")*(_xlfn.NORM.DIST(AND(FK$6&gt;=$F175,FK$6&lt;=$H175)*(FK$6-$F175+1),$J175/2,$M175,TRUE)-_xlfn.NORM.DIST(AND(FK$6&gt;=$F175,FK$6&lt;=$H175)*(FJ$6-$F175+1),$J175/2,$M175,TRUE))/(1-2*_xlfn.NORM.DIST(0,$J175/2,$M175,TRUE))*$D175+($K175="Steady Growth")*(AND(FK$6&gt;=$F175,FK$6&lt;=$H175)*((FK$6-$F175+1)/($J175*($J175+1)/2)*$D175))+($K175="custom")*CustCF!FE175</f>
        <v/>
      </c>
      <c r="FL175" s="87">
        <f>($K175="Bell Curve")*(_xlfn.NORM.DIST(AND(FL$6&gt;=$F175,FL$6&lt;=$H175)*(FL$6-$F175+1),$J175/2,$M175,TRUE)-_xlfn.NORM.DIST(AND(FL$6&gt;=$F175,FL$6&lt;=$H175)*(FK$6-$F175+1),$J175/2,$M175,TRUE))/(1-2*_xlfn.NORM.DIST(0,$J175/2,$M175,TRUE))*$D175+($K175="Steady Growth")*(AND(FL$6&gt;=$F175,FL$6&lt;=$H175)*((FL$6-$F175+1)/($J175*($J175+1)/2)*$D175))+($K175="custom")*CustCF!FF175</f>
        <v/>
      </c>
      <c r="FM175" s="87">
        <f>($K175="Bell Curve")*(_xlfn.NORM.DIST(AND(FM$6&gt;=$F175,FM$6&lt;=$H175)*(FM$6-$F175+1),$J175/2,$M175,TRUE)-_xlfn.NORM.DIST(AND(FM$6&gt;=$F175,FM$6&lt;=$H175)*(FL$6-$F175+1),$J175/2,$M175,TRUE))/(1-2*_xlfn.NORM.DIST(0,$J175/2,$M175,TRUE))*$D175+($K175="Steady Growth")*(AND(FM$6&gt;=$F175,FM$6&lt;=$H175)*((FM$6-$F175+1)/($J175*($J175+1)/2)*$D175))+($K175="custom")*CustCF!FG175</f>
        <v/>
      </c>
      <c r="FN175" s="87">
        <f>($K175="Bell Curve")*(_xlfn.NORM.DIST(AND(FN$6&gt;=$F175,FN$6&lt;=$H175)*(FN$6-$F175+1),$J175/2,$M175,TRUE)-_xlfn.NORM.DIST(AND(FN$6&gt;=$F175,FN$6&lt;=$H175)*(FM$6-$F175+1),$J175/2,$M175,TRUE))/(1-2*_xlfn.NORM.DIST(0,$J175/2,$M175,TRUE))*$D175+($K175="Steady Growth")*(AND(FN$6&gt;=$F175,FN$6&lt;=$H175)*((FN$6-$F175+1)/($J175*($J175+1)/2)*$D175))+($K175="custom")*CustCF!FH175</f>
        <v/>
      </c>
      <c r="FO175" s="87">
        <f>($K175="Bell Curve")*(_xlfn.NORM.DIST(AND(FO$6&gt;=$F175,FO$6&lt;=$H175)*(FO$6-$F175+1),$J175/2,$M175,TRUE)-_xlfn.NORM.DIST(AND(FO$6&gt;=$F175,FO$6&lt;=$H175)*(FN$6-$F175+1),$J175/2,$M175,TRUE))/(1-2*_xlfn.NORM.DIST(0,$J175/2,$M175,TRUE))*$D175+($K175="Steady Growth")*(AND(FO$6&gt;=$F175,FO$6&lt;=$H175)*((FO$6-$F175+1)/($J175*($J175+1)/2)*$D175))+($K175="custom")*CustCF!FI175</f>
        <v/>
      </c>
      <c r="FP175" s="87">
        <f>($K175="Bell Curve")*(_xlfn.NORM.DIST(AND(FP$6&gt;=$F175,FP$6&lt;=$H175)*(FP$6-$F175+1),$J175/2,$M175,TRUE)-_xlfn.NORM.DIST(AND(FP$6&gt;=$F175,FP$6&lt;=$H175)*(FO$6-$F175+1),$J175/2,$M175,TRUE))/(1-2*_xlfn.NORM.DIST(0,$J175/2,$M175,TRUE))*$D175+($K175="Steady Growth")*(AND(FP$6&gt;=$F175,FP$6&lt;=$H175)*((FP$6-$F175+1)/($J175*($J175+1)/2)*$D175))+($K175="custom")*CustCF!FJ175</f>
        <v/>
      </c>
      <c r="FQ175" s="87">
        <f>($K175="Bell Curve")*(_xlfn.NORM.DIST(AND(FQ$6&gt;=$F175,FQ$6&lt;=$H175)*(FQ$6-$F175+1),$J175/2,$M175,TRUE)-_xlfn.NORM.DIST(AND(FQ$6&gt;=$F175,FQ$6&lt;=$H175)*(FP$6-$F175+1),$J175/2,$M175,TRUE))/(1-2*_xlfn.NORM.DIST(0,$J175/2,$M175,TRUE))*$D175+($K175="Steady Growth")*(AND(FQ$6&gt;=$F175,FQ$6&lt;=$H175)*((FQ$6-$F175+1)/($J175*($J175+1)/2)*$D175))+($K175="custom")*CustCF!FK175</f>
        <v/>
      </c>
      <c r="FR175" s="87">
        <f>($K175="Bell Curve")*(_xlfn.NORM.DIST(AND(FR$6&gt;=$F175,FR$6&lt;=$H175)*(FR$6-$F175+1),$J175/2,$M175,TRUE)-_xlfn.NORM.DIST(AND(FR$6&gt;=$F175,FR$6&lt;=$H175)*(FQ$6-$F175+1),$J175/2,$M175,TRUE))/(1-2*_xlfn.NORM.DIST(0,$J175/2,$M175,TRUE))*$D175+($K175="Steady Growth")*(AND(FR$6&gt;=$F175,FR$6&lt;=$H175)*((FR$6-$F175+1)/($J175*($J175+1)/2)*$D175))+($K175="custom")*CustCF!FL175</f>
        <v/>
      </c>
      <c r="FS175" s="87">
        <f>($K175="Bell Curve")*(_xlfn.NORM.DIST(AND(FS$6&gt;=$F175,FS$6&lt;=$H175)*(FS$6-$F175+1),$J175/2,$M175,TRUE)-_xlfn.NORM.DIST(AND(FS$6&gt;=$F175,FS$6&lt;=$H175)*(FR$6-$F175+1),$J175/2,$M175,TRUE))/(1-2*_xlfn.NORM.DIST(0,$J175/2,$M175,TRUE))*$D175+($K175="Steady Growth")*(AND(FS$6&gt;=$F175,FS$6&lt;=$H175)*((FS$6-$F175+1)/($J175*($J175+1)/2)*$D175))+($K175="custom")*CustCF!FM175</f>
        <v/>
      </c>
      <c r="FT175" s="87">
        <f>($K175="Bell Curve")*(_xlfn.NORM.DIST(AND(FT$6&gt;=$F175,FT$6&lt;=$H175)*(FT$6-$F175+1),$J175/2,$M175,TRUE)-_xlfn.NORM.DIST(AND(FT$6&gt;=$F175,FT$6&lt;=$H175)*(FS$6-$F175+1),$J175/2,$M175,TRUE))/(1-2*_xlfn.NORM.DIST(0,$J175/2,$M175,TRUE))*$D175+($K175="Steady Growth")*(AND(FT$6&gt;=$F175,FT$6&lt;=$H175)*((FT$6-$F175+1)/($J175*($J175+1)/2)*$D175))+($K175="custom")*CustCF!FN175</f>
        <v/>
      </c>
      <c r="FU175" s="87">
        <f>($K175="Bell Curve")*(_xlfn.NORM.DIST(AND(FU$6&gt;=$F175,FU$6&lt;=$H175)*(FU$6-$F175+1),$J175/2,$M175,TRUE)-_xlfn.NORM.DIST(AND(FU$6&gt;=$F175,FU$6&lt;=$H175)*(FT$6-$F175+1),$J175/2,$M175,TRUE))/(1-2*_xlfn.NORM.DIST(0,$J175/2,$M175,TRUE))*$D175+($K175="Steady Growth")*(AND(FU$6&gt;=$F175,FU$6&lt;=$H175)*((FU$6-$F175+1)/($J175*($J175+1)/2)*$D175))+($K175="custom")*CustCF!FO175</f>
        <v/>
      </c>
      <c r="FV175" s="87">
        <f>($K175="Bell Curve")*(_xlfn.NORM.DIST(AND(FV$6&gt;=$F175,FV$6&lt;=$H175)*(FV$6-$F175+1),$J175/2,$M175,TRUE)-_xlfn.NORM.DIST(AND(FV$6&gt;=$F175,FV$6&lt;=$H175)*(FU$6-$F175+1),$J175/2,$M175,TRUE))/(1-2*_xlfn.NORM.DIST(0,$J175/2,$M175,TRUE))*$D175+($K175="Steady Growth")*(AND(FV$6&gt;=$F175,FV$6&lt;=$H175)*((FV$6-$F175+1)/($J175*($J175+1)/2)*$D175))+($K175="custom")*CustCF!FP175</f>
        <v/>
      </c>
      <c r="FW175" s="87">
        <f>($K175="Bell Curve")*(_xlfn.NORM.DIST(AND(FW$6&gt;=$F175,FW$6&lt;=$H175)*(FW$6-$F175+1),$J175/2,$M175,TRUE)-_xlfn.NORM.DIST(AND(FW$6&gt;=$F175,FW$6&lt;=$H175)*(FV$6-$F175+1),$J175/2,$M175,TRUE))/(1-2*_xlfn.NORM.DIST(0,$J175/2,$M175,TRUE))*$D175+($K175="Steady Growth")*(AND(FW$6&gt;=$F175,FW$6&lt;=$H175)*((FW$6-$F175+1)/($J175*($J175+1)/2)*$D175))+($K175="custom")*CustCF!FQ175</f>
        <v/>
      </c>
      <c r="FX175" s="87">
        <f>($K175="Bell Curve")*(_xlfn.NORM.DIST(AND(FX$6&gt;=$F175,FX$6&lt;=$H175)*(FX$6-$F175+1),$J175/2,$M175,TRUE)-_xlfn.NORM.DIST(AND(FX$6&gt;=$F175,FX$6&lt;=$H175)*(FW$6-$F175+1),$J175/2,$M175,TRUE))/(1-2*_xlfn.NORM.DIST(0,$J175/2,$M175,TRUE))*$D175+($K175="Steady Growth")*(AND(FX$6&gt;=$F175,FX$6&lt;=$H175)*((FX$6-$F175+1)/($J175*($J175+1)/2)*$D175))+($K175="custom")*CustCF!FR175</f>
        <v/>
      </c>
      <c r="FY175" s="87">
        <f>($K175="Bell Curve")*(_xlfn.NORM.DIST(AND(FY$6&gt;=$F175,FY$6&lt;=$H175)*(FY$6-$F175+1),$J175/2,$M175,TRUE)-_xlfn.NORM.DIST(AND(FY$6&gt;=$F175,FY$6&lt;=$H175)*(FX$6-$F175+1),$J175/2,$M175,TRUE))/(1-2*_xlfn.NORM.DIST(0,$J175/2,$M175,TRUE))*$D175+($K175="Steady Growth")*(AND(FY$6&gt;=$F175,FY$6&lt;=$H175)*((FY$6-$F175+1)/($J175*($J175+1)/2)*$D175))+($K175="custom")*CustCF!FS175</f>
        <v/>
      </c>
      <c r="FZ175" s="87">
        <f>($K175="Bell Curve")*(_xlfn.NORM.DIST(AND(FZ$6&gt;=$F175,FZ$6&lt;=$H175)*(FZ$6-$F175+1),$J175/2,$M175,TRUE)-_xlfn.NORM.DIST(AND(FZ$6&gt;=$F175,FZ$6&lt;=$H175)*(FY$6-$F175+1),$J175/2,$M175,TRUE))/(1-2*_xlfn.NORM.DIST(0,$J175/2,$M175,TRUE))*$D175+($K175="Steady Growth")*(AND(FZ$6&gt;=$F175,FZ$6&lt;=$H175)*((FZ$6-$F175+1)/($J175*($J175+1)/2)*$D175))+($K175="custom")*CustCF!FT175</f>
        <v/>
      </c>
      <c r="GA175" s="87">
        <f>($K175="Bell Curve")*(_xlfn.NORM.DIST(AND(GA$6&gt;=$F175,GA$6&lt;=$H175)*(GA$6-$F175+1),$J175/2,$M175,TRUE)-_xlfn.NORM.DIST(AND(GA$6&gt;=$F175,GA$6&lt;=$H175)*(FZ$6-$F175+1),$J175/2,$M175,TRUE))/(1-2*_xlfn.NORM.DIST(0,$J175/2,$M175,TRUE))*$D175+($K175="Steady Growth")*(AND(GA$6&gt;=$F175,GA$6&lt;=$H175)*((GA$6-$F175+1)/($J175*($J175+1)/2)*$D175))+($K175="custom")*CustCF!FU175</f>
        <v/>
      </c>
      <c r="GB175" s="87">
        <f>($K175="Bell Curve")*(_xlfn.NORM.DIST(AND(GB$6&gt;=$F175,GB$6&lt;=$H175)*(GB$6-$F175+1),$J175/2,$M175,TRUE)-_xlfn.NORM.DIST(AND(GB$6&gt;=$F175,GB$6&lt;=$H175)*(GA$6-$F175+1),$J175/2,$M175,TRUE))/(1-2*_xlfn.NORM.DIST(0,$J175/2,$M175,TRUE))*$D175+($K175="Steady Growth")*(AND(GB$6&gt;=$F175,GB$6&lt;=$H175)*((GB$6-$F175+1)/($J175*($J175+1)/2)*$D175))+($K175="custom")*CustCF!FV175</f>
        <v/>
      </c>
      <c r="GC175" s="87">
        <f>($K175="Bell Curve")*(_xlfn.NORM.DIST(AND(GC$6&gt;=$F175,GC$6&lt;=$H175)*(GC$6-$F175+1),$J175/2,$M175,TRUE)-_xlfn.NORM.DIST(AND(GC$6&gt;=$F175,GC$6&lt;=$H175)*(GB$6-$F175+1),$J175/2,$M175,TRUE))/(1-2*_xlfn.NORM.DIST(0,$J175/2,$M175,TRUE))*$D175+($K175="Steady Growth")*(AND(GC$6&gt;=$F175,GC$6&lt;=$H175)*((GC$6-$F175+1)/($J175*($J175+1)/2)*$D175))+($K175="custom")*CustCF!FW175</f>
        <v/>
      </c>
      <c r="GD175" s="87">
        <f>($K175="Bell Curve")*(_xlfn.NORM.DIST(AND(GD$6&gt;=$F175,GD$6&lt;=$H175)*(GD$6-$F175+1),$J175/2,$M175,TRUE)-_xlfn.NORM.DIST(AND(GD$6&gt;=$F175,GD$6&lt;=$H175)*(GC$6-$F175+1),$J175/2,$M175,TRUE))/(1-2*_xlfn.NORM.DIST(0,$J175/2,$M175,TRUE))*$D175+($K175="Steady Growth")*(AND(GD$6&gt;=$F175,GD$6&lt;=$H175)*((GD$6-$F175+1)/($J175*($J175+1)/2)*$D175))+($K175="custom")*CustCF!FX175</f>
        <v/>
      </c>
      <c r="GE175" s="87">
        <f>($K175="Bell Curve")*(_xlfn.NORM.DIST(AND(GE$6&gt;=$F175,GE$6&lt;=$H175)*(GE$6-$F175+1),$J175/2,$M175,TRUE)-_xlfn.NORM.DIST(AND(GE$6&gt;=$F175,GE$6&lt;=$H175)*(GD$6-$F175+1),$J175/2,$M175,TRUE))/(1-2*_xlfn.NORM.DIST(0,$J175/2,$M175,TRUE))*$D175+($K175="Steady Growth")*(AND(GE$6&gt;=$F175,GE$6&lt;=$H175)*((GE$6-$F175+1)/($J175*($J175+1)/2)*$D175))+($K175="custom")*CustCF!FY175</f>
        <v/>
      </c>
      <c r="GF175" s="87">
        <f>($K175="Bell Curve")*(_xlfn.NORM.DIST(AND(GF$6&gt;=$F175,GF$6&lt;=$H175)*(GF$6-$F175+1),$J175/2,$M175,TRUE)-_xlfn.NORM.DIST(AND(GF$6&gt;=$F175,GF$6&lt;=$H175)*(GE$6-$F175+1),$J175/2,$M175,TRUE))/(1-2*_xlfn.NORM.DIST(0,$J175/2,$M175,TRUE))*$D175+($K175="Steady Growth")*(AND(GF$6&gt;=$F175,GF$6&lt;=$H175)*((GF$6-$F175+1)/($J175*($J175+1)/2)*$D175))+($K175="custom")*CustCF!FZ175</f>
        <v/>
      </c>
      <c r="GG175" s="87">
        <f>($K175="Bell Curve")*(_xlfn.NORM.DIST(AND(GG$6&gt;=$F175,GG$6&lt;=$H175)*(GG$6-$F175+1),$J175/2,$M175,TRUE)-_xlfn.NORM.DIST(AND(GG$6&gt;=$F175,GG$6&lt;=$H175)*(GF$6-$F175+1),$J175/2,$M175,TRUE))/(1-2*_xlfn.NORM.DIST(0,$J175/2,$M175,TRUE))*$D175+($K175="Steady Growth")*(AND(GG$6&gt;=$F175,GG$6&lt;=$H175)*((GG$6-$F175+1)/($J175*($J175+1)/2)*$D175))+($K175="custom")*CustCF!GA175</f>
        <v/>
      </c>
      <c r="GH175" s="87">
        <f>($K175="Bell Curve")*(_xlfn.NORM.DIST(AND(GH$6&gt;=$F175,GH$6&lt;=$H175)*(GH$6-$F175+1),$J175/2,$M175,TRUE)-_xlfn.NORM.DIST(AND(GH$6&gt;=$F175,GH$6&lt;=$H175)*(GG$6-$F175+1),$J175/2,$M175,TRUE))/(1-2*_xlfn.NORM.DIST(0,$J175/2,$M175,TRUE))*$D175+($K175="Steady Growth")*(AND(GH$6&gt;=$F175,GH$6&lt;=$H175)*((GH$6-$F175+1)/($J175*($J175+1)/2)*$D175))+($K175="custom")*CustCF!GB175</f>
        <v/>
      </c>
      <c r="GI175" s="87">
        <f>($K175="Bell Curve")*(_xlfn.NORM.DIST(AND(GI$6&gt;=$F175,GI$6&lt;=$H175)*(GI$6-$F175+1),$J175/2,$M175,TRUE)-_xlfn.NORM.DIST(AND(GI$6&gt;=$F175,GI$6&lt;=$H175)*(GH$6-$F175+1),$J175/2,$M175,TRUE))/(1-2*_xlfn.NORM.DIST(0,$J175/2,$M175,TRUE))*$D175+($K175="Steady Growth")*(AND(GI$6&gt;=$F175,GI$6&lt;=$H175)*((GI$6-$F175+1)/($J175*($J175+1)/2)*$D175))+($K175="custom")*CustCF!GC175</f>
        <v/>
      </c>
      <c r="GJ175" s="87">
        <f>($K175="Bell Curve")*(_xlfn.NORM.DIST(AND(GJ$6&gt;=$F175,GJ$6&lt;=$H175)*(GJ$6-$F175+1),$J175/2,$M175,TRUE)-_xlfn.NORM.DIST(AND(GJ$6&gt;=$F175,GJ$6&lt;=$H175)*(GI$6-$F175+1),$J175/2,$M175,TRUE))/(1-2*_xlfn.NORM.DIST(0,$J175/2,$M175,TRUE))*$D175+($K175="Steady Growth")*(AND(GJ$6&gt;=$F175,GJ$6&lt;=$H175)*((GJ$6-$F175+1)/($J175*($J175+1)/2)*$D175))+($K175="custom")*CustCF!GD175</f>
        <v/>
      </c>
      <c r="GK175" s="87">
        <f>($K175="Bell Curve")*(_xlfn.NORM.DIST(AND(GK$6&gt;=$F175,GK$6&lt;=$H175)*(GK$6-$F175+1),$J175/2,$M175,TRUE)-_xlfn.NORM.DIST(AND(GK$6&gt;=$F175,GK$6&lt;=$H175)*(GJ$6-$F175+1),$J175/2,$M175,TRUE))/(1-2*_xlfn.NORM.DIST(0,$J175/2,$M175,TRUE))*$D175+($K175="Steady Growth")*(AND(GK$6&gt;=$F175,GK$6&lt;=$H175)*((GK$6-$F175+1)/($J175*($J175+1)/2)*$D175))+($K175="custom")*CustCF!GE175</f>
        <v/>
      </c>
      <c r="GL175" s="87">
        <f>($K175="Bell Curve")*(_xlfn.NORM.DIST(AND(GL$6&gt;=$F175,GL$6&lt;=$H175)*(GL$6-$F175+1),$J175/2,$M175,TRUE)-_xlfn.NORM.DIST(AND(GL$6&gt;=$F175,GL$6&lt;=$H175)*(GK$6-$F175+1),$J175/2,$M175,TRUE))/(1-2*_xlfn.NORM.DIST(0,$J175/2,$M175,TRUE))*$D175+($K175="Steady Growth")*(AND(GL$6&gt;=$F175,GL$6&lt;=$H175)*((GL$6-$F175+1)/($J175*($J175+1)/2)*$D175))+($K175="custom")*CustCF!GF175</f>
        <v/>
      </c>
      <c r="GM175" s="87">
        <f>($K175="Bell Curve")*(_xlfn.NORM.DIST(AND(GM$6&gt;=$F175,GM$6&lt;=$H175)*(GM$6-$F175+1),$J175/2,$M175,TRUE)-_xlfn.NORM.DIST(AND(GM$6&gt;=$F175,GM$6&lt;=$H175)*(GL$6-$F175+1),$J175/2,$M175,TRUE))/(1-2*_xlfn.NORM.DIST(0,$J175/2,$M175,TRUE))*$D175+($K175="Steady Growth")*(AND(GM$6&gt;=$F175,GM$6&lt;=$H175)*((GM$6-$F175+1)/($J175*($J175+1)/2)*$D175))+($K175="custom")*CustCF!GG175</f>
        <v/>
      </c>
      <c r="GN175" s="257">
        <f>($K175="Bell Curve")*(_xlfn.NORM.DIST(AND(GN$6&gt;=$F175,GN$6&lt;=$H175)*(GN$6-$F175+1),$J175/2,$M175,TRUE)-_xlfn.NORM.DIST(AND(GN$6&gt;=$F175,GN$6&lt;=$H175)*(GM$6-$F175+1),$J175/2,$M175,TRUE))/(1-2*_xlfn.NORM.DIST(0,$J175/2,$M175,TRUE))*$D175+($K175="Steady Growth")*(AND(GN$6&gt;=$F175,GN$6&lt;=$H175)*((GN$6-$F175+1)/($J175*($J175+1)/2)*$D175))+($K175="custom")*CustCF!GH175</f>
        <v/>
      </c>
      <c r="GO175" s="1" t="n"/>
      <c r="GP175" s="63" t="n"/>
    </row>
    <row r="176" hidden="1" outlineLevel="1">
      <c r="A176" s="1" t="n"/>
      <c r="B176" s="1" t="n"/>
      <c r="C176" s="251">
        <f>Budget!AJ27</f>
        <v/>
      </c>
      <c r="D176" s="14">
        <f>Budget!AK27</f>
        <v/>
      </c>
      <c r="E176" s="14">
        <f>IF(D176&lt;&gt;0,F176,"")</f>
        <v/>
      </c>
      <c r="F176" s="252" t="n">
        <v>0</v>
      </c>
      <c r="G176" s="921">
        <f>IF(L176="custom",CustCF!F176,INDEX($P$8:$EW$8,MATCH(F176,$P$6:$EW$6,0)))</f>
        <v/>
      </c>
      <c r="H176" s="252" t="n">
        <v>0</v>
      </c>
      <c r="I176" s="921">
        <f>IF(L176="custom",CustCF!G176,INDEX($P$8:$EW$8,MATCH(H176,$P$6:$EW$6,0)))</f>
        <v/>
      </c>
      <c r="J176" s="93">
        <f>H176-F176+1</f>
        <v/>
      </c>
      <c r="K176" s="254" t="inlineStr">
        <is>
          <t>Bell Curve</t>
        </is>
      </c>
      <c r="L176" s="255" t="inlineStr">
        <is>
          <t>Flat (9)</t>
        </is>
      </c>
      <c r="M176" s="256">
        <f>INDEX($D$261:$D$266,MATCH(L176,$C$261:$C$266,0))</f>
        <v/>
      </c>
      <c r="N176" s="13">
        <f>SUM(P176:GN176)</f>
        <v/>
      </c>
      <c r="O176" s="14" t="n"/>
      <c r="P176" s="87">
        <f>($K176="Bell Curve")*(_xlfn.NORM.DIST(AND(P$6&gt;=$F176,P$6&lt;=$H176)*(P$6-$F176+1),$J176/2,$M176,TRUE)-_xlfn.NORM.DIST(AND(P$6&gt;=$F176,P$6&lt;=$H176)*(O$6-$F176+1),$J176/2,$M176,TRUE))/(1-2*_xlfn.NORM.DIST(0,$J176/2,$M176,TRUE))*$D176+($K176="Steady Growth")*(AND(P$6&gt;=$F176,P$6&lt;=$H176)*((P$6-$F176+1)/($J176*($J176+1)/2)*$D176))+($K176="custom")*CustCF!J176</f>
        <v/>
      </c>
      <c r="Q176" s="87">
        <f>($K176="Bell Curve")*(_xlfn.NORM.DIST(AND(Q$6&gt;=$F176,Q$6&lt;=$H176)*(Q$6-$F176+1),$J176/2,$M176,TRUE)-_xlfn.NORM.DIST(AND(Q$6&gt;=$F176,Q$6&lt;=$H176)*(P$6-$F176+1),$J176/2,$M176,TRUE))/(1-2*_xlfn.NORM.DIST(0,$J176/2,$M176,TRUE))*$D176+($K176="Steady Growth")*(AND(Q$6&gt;=$F176,Q$6&lt;=$H176)*((Q$6-$F176+1)/($J176*($J176+1)/2)*$D176))+($K176="custom")*CustCF!K176</f>
        <v/>
      </c>
      <c r="R176" s="87">
        <f>($K176="Bell Curve")*(_xlfn.NORM.DIST(AND(R$6&gt;=$F176,R$6&lt;=$H176)*(R$6-$F176+1),$J176/2,$M176,TRUE)-_xlfn.NORM.DIST(AND(R$6&gt;=$F176,R$6&lt;=$H176)*(Q$6-$F176+1),$J176/2,$M176,TRUE))/(1-2*_xlfn.NORM.DIST(0,$J176/2,$M176,TRUE))*$D176+($K176="Steady Growth")*(AND(R$6&gt;=$F176,R$6&lt;=$H176)*((R$6-$F176+1)/($J176*($J176+1)/2)*$D176))+($K176="custom")*CustCF!L176</f>
        <v/>
      </c>
      <c r="S176" s="87">
        <f>($K176="Bell Curve")*(_xlfn.NORM.DIST(AND(S$6&gt;=$F176,S$6&lt;=$H176)*(S$6-$F176+1),$J176/2,$M176,TRUE)-_xlfn.NORM.DIST(AND(S$6&gt;=$F176,S$6&lt;=$H176)*(R$6-$F176+1),$J176/2,$M176,TRUE))/(1-2*_xlfn.NORM.DIST(0,$J176/2,$M176,TRUE))*$D176+($K176="Steady Growth")*(AND(S$6&gt;=$F176,S$6&lt;=$H176)*((S$6-$F176+1)/($J176*($J176+1)/2)*$D176))+($K176="custom")*CustCF!M176</f>
        <v/>
      </c>
      <c r="T176" s="87">
        <f>($K176="Bell Curve")*(_xlfn.NORM.DIST(AND(T$6&gt;=$F176,T$6&lt;=$H176)*(T$6-$F176+1),$J176/2,$M176,TRUE)-_xlfn.NORM.DIST(AND(T$6&gt;=$F176,T$6&lt;=$H176)*(S$6-$F176+1),$J176/2,$M176,TRUE))/(1-2*_xlfn.NORM.DIST(0,$J176/2,$M176,TRUE))*$D176+($K176="Steady Growth")*(AND(T$6&gt;=$F176,T$6&lt;=$H176)*((T$6-$F176+1)/($J176*($J176+1)/2)*$D176))+($K176="custom")*CustCF!N176</f>
        <v/>
      </c>
      <c r="U176" s="87">
        <f>($K176="Bell Curve")*(_xlfn.NORM.DIST(AND(U$6&gt;=$F176,U$6&lt;=$H176)*(U$6-$F176+1),$J176/2,$M176,TRUE)-_xlfn.NORM.DIST(AND(U$6&gt;=$F176,U$6&lt;=$H176)*(T$6-$F176+1),$J176/2,$M176,TRUE))/(1-2*_xlfn.NORM.DIST(0,$J176/2,$M176,TRUE))*$D176+($K176="Steady Growth")*(AND(U$6&gt;=$F176,U$6&lt;=$H176)*((U$6-$F176+1)/($J176*($J176+1)/2)*$D176))+($K176="custom")*CustCF!O176</f>
        <v/>
      </c>
      <c r="V176" s="87">
        <f>($K176="Bell Curve")*(_xlfn.NORM.DIST(AND(V$6&gt;=$F176,V$6&lt;=$H176)*(V$6-$F176+1),$J176/2,$M176,TRUE)-_xlfn.NORM.DIST(AND(V$6&gt;=$F176,V$6&lt;=$H176)*(U$6-$F176+1),$J176/2,$M176,TRUE))/(1-2*_xlfn.NORM.DIST(0,$J176/2,$M176,TRUE))*$D176+($K176="Steady Growth")*(AND(V$6&gt;=$F176,V$6&lt;=$H176)*((V$6-$F176+1)/($J176*($J176+1)/2)*$D176))+($K176="custom")*CustCF!P176</f>
        <v/>
      </c>
      <c r="W176" s="87">
        <f>($K176="Bell Curve")*(_xlfn.NORM.DIST(AND(W$6&gt;=$F176,W$6&lt;=$H176)*(W$6-$F176+1),$J176/2,$M176,TRUE)-_xlfn.NORM.DIST(AND(W$6&gt;=$F176,W$6&lt;=$H176)*(V$6-$F176+1),$J176/2,$M176,TRUE))/(1-2*_xlfn.NORM.DIST(0,$J176/2,$M176,TRUE))*$D176+($K176="Steady Growth")*(AND(W$6&gt;=$F176,W$6&lt;=$H176)*((W$6-$F176+1)/($J176*($J176+1)/2)*$D176))+($K176="custom")*CustCF!Q176</f>
        <v/>
      </c>
      <c r="X176" s="87">
        <f>($K176="Bell Curve")*(_xlfn.NORM.DIST(AND(X$6&gt;=$F176,X$6&lt;=$H176)*(X$6-$F176+1),$J176/2,$M176,TRUE)-_xlfn.NORM.DIST(AND(X$6&gt;=$F176,X$6&lt;=$H176)*(W$6-$F176+1),$J176/2,$M176,TRUE))/(1-2*_xlfn.NORM.DIST(0,$J176/2,$M176,TRUE))*$D176+($K176="Steady Growth")*(AND(X$6&gt;=$F176,X$6&lt;=$H176)*((X$6-$F176+1)/($J176*($J176+1)/2)*$D176))+($K176="custom")*CustCF!R176</f>
        <v/>
      </c>
      <c r="Y176" s="87">
        <f>($K176="Bell Curve")*(_xlfn.NORM.DIST(AND(Y$6&gt;=$F176,Y$6&lt;=$H176)*(Y$6-$F176+1),$J176/2,$M176,TRUE)-_xlfn.NORM.DIST(AND(Y$6&gt;=$F176,Y$6&lt;=$H176)*(X$6-$F176+1),$J176/2,$M176,TRUE))/(1-2*_xlfn.NORM.DIST(0,$J176/2,$M176,TRUE))*$D176+($K176="Steady Growth")*(AND(Y$6&gt;=$F176,Y$6&lt;=$H176)*((Y$6-$F176+1)/($J176*($J176+1)/2)*$D176))+($K176="custom")*CustCF!S176</f>
        <v/>
      </c>
      <c r="Z176" s="87">
        <f>($K176="Bell Curve")*(_xlfn.NORM.DIST(AND(Z$6&gt;=$F176,Z$6&lt;=$H176)*(Z$6-$F176+1),$J176/2,$M176,TRUE)-_xlfn.NORM.DIST(AND(Z$6&gt;=$F176,Z$6&lt;=$H176)*(Y$6-$F176+1),$J176/2,$M176,TRUE))/(1-2*_xlfn.NORM.DIST(0,$J176/2,$M176,TRUE))*$D176+($K176="Steady Growth")*(AND(Z$6&gt;=$F176,Z$6&lt;=$H176)*((Z$6-$F176+1)/($J176*($J176+1)/2)*$D176))+($K176="custom")*CustCF!T176</f>
        <v/>
      </c>
      <c r="AA176" s="87">
        <f>($K176="Bell Curve")*(_xlfn.NORM.DIST(AND(AA$6&gt;=$F176,AA$6&lt;=$H176)*(AA$6-$F176+1),$J176/2,$M176,TRUE)-_xlfn.NORM.DIST(AND(AA$6&gt;=$F176,AA$6&lt;=$H176)*(Z$6-$F176+1),$J176/2,$M176,TRUE))/(1-2*_xlfn.NORM.DIST(0,$J176/2,$M176,TRUE))*$D176+($K176="Steady Growth")*(AND(AA$6&gt;=$F176,AA$6&lt;=$H176)*((AA$6-$F176+1)/($J176*($J176+1)/2)*$D176))+($K176="custom")*CustCF!U176</f>
        <v/>
      </c>
      <c r="AB176" s="87">
        <f>($K176="Bell Curve")*(_xlfn.NORM.DIST(AND(AB$6&gt;=$F176,AB$6&lt;=$H176)*(AB$6-$F176+1),$J176/2,$M176,TRUE)-_xlfn.NORM.DIST(AND(AB$6&gt;=$F176,AB$6&lt;=$H176)*(AA$6-$F176+1),$J176/2,$M176,TRUE))/(1-2*_xlfn.NORM.DIST(0,$J176/2,$M176,TRUE))*$D176+($K176="Steady Growth")*(AND(AB$6&gt;=$F176,AB$6&lt;=$H176)*((AB$6-$F176+1)/($J176*($J176+1)/2)*$D176))+($K176="custom")*CustCF!V176</f>
        <v/>
      </c>
      <c r="AC176" s="87">
        <f>($K176="Bell Curve")*(_xlfn.NORM.DIST(AND(AC$6&gt;=$F176,AC$6&lt;=$H176)*(AC$6-$F176+1),$J176/2,$M176,TRUE)-_xlfn.NORM.DIST(AND(AC$6&gt;=$F176,AC$6&lt;=$H176)*(AB$6-$F176+1),$J176/2,$M176,TRUE))/(1-2*_xlfn.NORM.DIST(0,$J176/2,$M176,TRUE))*$D176+($K176="Steady Growth")*(AND(AC$6&gt;=$F176,AC$6&lt;=$H176)*((AC$6-$F176+1)/($J176*($J176+1)/2)*$D176))+($K176="custom")*CustCF!W176</f>
        <v/>
      </c>
      <c r="AD176" s="87">
        <f>($K176="Bell Curve")*(_xlfn.NORM.DIST(AND(AD$6&gt;=$F176,AD$6&lt;=$H176)*(AD$6-$F176+1),$J176/2,$M176,TRUE)-_xlfn.NORM.DIST(AND(AD$6&gt;=$F176,AD$6&lt;=$H176)*(AC$6-$F176+1),$J176/2,$M176,TRUE))/(1-2*_xlfn.NORM.DIST(0,$J176/2,$M176,TRUE))*$D176+($K176="Steady Growth")*(AND(AD$6&gt;=$F176,AD$6&lt;=$H176)*((AD$6-$F176+1)/($J176*($J176+1)/2)*$D176))+($K176="custom")*CustCF!X176</f>
        <v/>
      </c>
      <c r="AE176" s="87">
        <f>($K176="Bell Curve")*(_xlfn.NORM.DIST(AND(AE$6&gt;=$F176,AE$6&lt;=$H176)*(AE$6-$F176+1),$J176/2,$M176,TRUE)-_xlfn.NORM.DIST(AND(AE$6&gt;=$F176,AE$6&lt;=$H176)*(AD$6-$F176+1),$J176/2,$M176,TRUE))/(1-2*_xlfn.NORM.DIST(0,$J176/2,$M176,TRUE))*$D176+($K176="Steady Growth")*(AND(AE$6&gt;=$F176,AE$6&lt;=$H176)*((AE$6-$F176+1)/($J176*($J176+1)/2)*$D176))+($K176="custom")*CustCF!Y176</f>
        <v/>
      </c>
      <c r="AF176" s="87">
        <f>($K176="Bell Curve")*(_xlfn.NORM.DIST(AND(AF$6&gt;=$F176,AF$6&lt;=$H176)*(AF$6-$F176+1),$J176/2,$M176,TRUE)-_xlfn.NORM.DIST(AND(AF$6&gt;=$F176,AF$6&lt;=$H176)*(AE$6-$F176+1),$J176/2,$M176,TRUE))/(1-2*_xlfn.NORM.DIST(0,$J176/2,$M176,TRUE))*$D176+($K176="Steady Growth")*(AND(AF$6&gt;=$F176,AF$6&lt;=$H176)*((AF$6-$F176+1)/($J176*($J176+1)/2)*$D176))+($K176="custom")*CustCF!Z176</f>
        <v/>
      </c>
      <c r="AG176" s="87">
        <f>($K176="Bell Curve")*(_xlfn.NORM.DIST(AND(AG$6&gt;=$F176,AG$6&lt;=$H176)*(AG$6-$F176+1),$J176/2,$M176,TRUE)-_xlfn.NORM.DIST(AND(AG$6&gt;=$F176,AG$6&lt;=$H176)*(AF$6-$F176+1),$J176/2,$M176,TRUE))/(1-2*_xlfn.NORM.DIST(0,$J176/2,$M176,TRUE))*$D176+($K176="Steady Growth")*(AND(AG$6&gt;=$F176,AG$6&lt;=$H176)*((AG$6-$F176+1)/($J176*($J176+1)/2)*$D176))+($K176="custom")*CustCF!AA176</f>
        <v/>
      </c>
      <c r="AH176" s="87">
        <f>($K176="Bell Curve")*(_xlfn.NORM.DIST(AND(AH$6&gt;=$F176,AH$6&lt;=$H176)*(AH$6-$F176+1),$J176/2,$M176,TRUE)-_xlfn.NORM.DIST(AND(AH$6&gt;=$F176,AH$6&lt;=$H176)*(AG$6-$F176+1),$J176/2,$M176,TRUE))/(1-2*_xlfn.NORM.DIST(0,$J176/2,$M176,TRUE))*$D176+($K176="Steady Growth")*(AND(AH$6&gt;=$F176,AH$6&lt;=$H176)*((AH$6-$F176+1)/($J176*($J176+1)/2)*$D176))+($K176="custom")*CustCF!AB176</f>
        <v/>
      </c>
      <c r="AI176" s="87">
        <f>($K176="Bell Curve")*(_xlfn.NORM.DIST(AND(AI$6&gt;=$F176,AI$6&lt;=$H176)*(AI$6-$F176+1),$J176/2,$M176,TRUE)-_xlfn.NORM.DIST(AND(AI$6&gt;=$F176,AI$6&lt;=$H176)*(AH$6-$F176+1),$J176/2,$M176,TRUE))/(1-2*_xlfn.NORM.DIST(0,$J176/2,$M176,TRUE))*$D176+($K176="Steady Growth")*(AND(AI$6&gt;=$F176,AI$6&lt;=$H176)*((AI$6-$F176+1)/($J176*($J176+1)/2)*$D176))+($K176="custom")*CustCF!AC176</f>
        <v/>
      </c>
      <c r="AJ176" s="87">
        <f>($K176="Bell Curve")*(_xlfn.NORM.DIST(AND(AJ$6&gt;=$F176,AJ$6&lt;=$H176)*(AJ$6-$F176+1),$J176/2,$M176,TRUE)-_xlfn.NORM.DIST(AND(AJ$6&gt;=$F176,AJ$6&lt;=$H176)*(AI$6-$F176+1),$J176/2,$M176,TRUE))/(1-2*_xlfn.NORM.DIST(0,$J176/2,$M176,TRUE))*$D176+($K176="Steady Growth")*(AND(AJ$6&gt;=$F176,AJ$6&lt;=$H176)*((AJ$6-$F176+1)/($J176*($J176+1)/2)*$D176))+($K176="custom")*CustCF!AD176</f>
        <v/>
      </c>
      <c r="AK176" s="87">
        <f>($K176="Bell Curve")*(_xlfn.NORM.DIST(AND(AK$6&gt;=$F176,AK$6&lt;=$H176)*(AK$6-$F176+1),$J176/2,$M176,TRUE)-_xlfn.NORM.DIST(AND(AK$6&gt;=$F176,AK$6&lt;=$H176)*(AJ$6-$F176+1),$J176/2,$M176,TRUE))/(1-2*_xlfn.NORM.DIST(0,$J176/2,$M176,TRUE))*$D176+($K176="Steady Growth")*(AND(AK$6&gt;=$F176,AK$6&lt;=$H176)*((AK$6-$F176+1)/($J176*($J176+1)/2)*$D176))+($K176="custom")*CustCF!AE176</f>
        <v/>
      </c>
      <c r="AL176" s="87">
        <f>($K176="Bell Curve")*(_xlfn.NORM.DIST(AND(AL$6&gt;=$F176,AL$6&lt;=$H176)*(AL$6-$F176+1),$J176/2,$M176,TRUE)-_xlfn.NORM.DIST(AND(AL$6&gt;=$F176,AL$6&lt;=$H176)*(AK$6-$F176+1),$J176/2,$M176,TRUE))/(1-2*_xlfn.NORM.DIST(0,$J176/2,$M176,TRUE))*$D176+($K176="Steady Growth")*(AND(AL$6&gt;=$F176,AL$6&lt;=$H176)*((AL$6-$F176+1)/($J176*($J176+1)/2)*$D176))+($K176="custom")*CustCF!AF176</f>
        <v/>
      </c>
      <c r="AM176" s="87">
        <f>($K176="Bell Curve")*(_xlfn.NORM.DIST(AND(AM$6&gt;=$F176,AM$6&lt;=$H176)*(AM$6-$F176+1),$J176/2,$M176,TRUE)-_xlfn.NORM.DIST(AND(AM$6&gt;=$F176,AM$6&lt;=$H176)*(AL$6-$F176+1),$J176/2,$M176,TRUE))/(1-2*_xlfn.NORM.DIST(0,$J176/2,$M176,TRUE))*$D176+($K176="Steady Growth")*(AND(AM$6&gt;=$F176,AM$6&lt;=$H176)*((AM$6-$F176+1)/($J176*($J176+1)/2)*$D176))+($K176="custom")*CustCF!AG176</f>
        <v/>
      </c>
      <c r="AN176" s="87">
        <f>($K176="Bell Curve")*(_xlfn.NORM.DIST(AND(AN$6&gt;=$F176,AN$6&lt;=$H176)*(AN$6-$F176+1),$J176/2,$M176,TRUE)-_xlfn.NORM.DIST(AND(AN$6&gt;=$F176,AN$6&lt;=$H176)*(AM$6-$F176+1),$J176/2,$M176,TRUE))/(1-2*_xlfn.NORM.DIST(0,$J176/2,$M176,TRUE))*$D176+($K176="Steady Growth")*(AND(AN$6&gt;=$F176,AN$6&lt;=$H176)*((AN$6-$F176+1)/($J176*($J176+1)/2)*$D176))+($K176="custom")*CustCF!AH176</f>
        <v/>
      </c>
      <c r="AO176" s="87">
        <f>($K176="Bell Curve")*(_xlfn.NORM.DIST(AND(AO$6&gt;=$F176,AO$6&lt;=$H176)*(AO$6-$F176+1),$J176/2,$M176,TRUE)-_xlfn.NORM.DIST(AND(AO$6&gt;=$F176,AO$6&lt;=$H176)*(AN$6-$F176+1),$J176/2,$M176,TRUE))/(1-2*_xlfn.NORM.DIST(0,$J176/2,$M176,TRUE))*$D176+($K176="Steady Growth")*(AND(AO$6&gt;=$F176,AO$6&lt;=$H176)*((AO$6-$F176+1)/($J176*($J176+1)/2)*$D176))+($K176="custom")*CustCF!AI176</f>
        <v/>
      </c>
      <c r="AP176" s="87">
        <f>($K176="Bell Curve")*(_xlfn.NORM.DIST(AND(AP$6&gt;=$F176,AP$6&lt;=$H176)*(AP$6-$F176+1),$J176/2,$M176,TRUE)-_xlfn.NORM.DIST(AND(AP$6&gt;=$F176,AP$6&lt;=$H176)*(AO$6-$F176+1),$J176/2,$M176,TRUE))/(1-2*_xlfn.NORM.DIST(0,$J176/2,$M176,TRUE))*$D176+($K176="Steady Growth")*(AND(AP$6&gt;=$F176,AP$6&lt;=$H176)*((AP$6-$F176+1)/($J176*($J176+1)/2)*$D176))+($K176="custom")*CustCF!AJ176</f>
        <v/>
      </c>
      <c r="AQ176" s="87">
        <f>($K176="Bell Curve")*(_xlfn.NORM.DIST(AND(AQ$6&gt;=$F176,AQ$6&lt;=$H176)*(AQ$6-$F176+1),$J176/2,$M176,TRUE)-_xlfn.NORM.DIST(AND(AQ$6&gt;=$F176,AQ$6&lt;=$H176)*(AP$6-$F176+1),$J176/2,$M176,TRUE))/(1-2*_xlfn.NORM.DIST(0,$J176/2,$M176,TRUE))*$D176+($K176="Steady Growth")*(AND(AQ$6&gt;=$F176,AQ$6&lt;=$H176)*((AQ$6-$F176+1)/($J176*($J176+1)/2)*$D176))+($K176="custom")*CustCF!AK176</f>
        <v/>
      </c>
      <c r="AR176" s="87">
        <f>($K176="Bell Curve")*(_xlfn.NORM.DIST(AND(AR$6&gt;=$F176,AR$6&lt;=$H176)*(AR$6-$F176+1),$J176/2,$M176,TRUE)-_xlfn.NORM.DIST(AND(AR$6&gt;=$F176,AR$6&lt;=$H176)*(AQ$6-$F176+1),$J176/2,$M176,TRUE))/(1-2*_xlfn.NORM.DIST(0,$J176/2,$M176,TRUE))*$D176+($K176="Steady Growth")*(AND(AR$6&gt;=$F176,AR$6&lt;=$H176)*((AR$6-$F176+1)/($J176*($J176+1)/2)*$D176))+($K176="custom")*CustCF!AL176</f>
        <v/>
      </c>
      <c r="AS176" s="87">
        <f>($K176="Bell Curve")*(_xlfn.NORM.DIST(AND(AS$6&gt;=$F176,AS$6&lt;=$H176)*(AS$6-$F176+1),$J176/2,$M176,TRUE)-_xlfn.NORM.DIST(AND(AS$6&gt;=$F176,AS$6&lt;=$H176)*(AR$6-$F176+1),$J176/2,$M176,TRUE))/(1-2*_xlfn.NORM.DIST(0,$J176/2,$M176,TRUE))*$D176+($K176="Steady Growth")*(AND(AS$6&gt;=$F176,AS$6&lt;=$H176)*((AS$6-$F176+1)/($J176*($J176+1)/2)*$D176))+($K176="custom")*CustCF!AM176</f>
        <v/>
      </c>
      <c r="AT176" s="87">
        <f>($K176="Bell Curve")*(_xlfn.NORM.DIST(AND(AT$6&gt;=$F176,AT$6&lt;=$H176)*(AT$6-$F176+1),$J176/2,$M176,TRUE)-_xlfn.NORM.DIST(AND(AT$6&gt;=$F176,AT$6&lt;=$H176)*(AS$6-$F176+1),$J176/2,$M176,TRUE))/(1-2*_xlfn.NORM.DIST(0,$J176/2,$M176,TRUE))*$D176+($K176="Steady Growth")*(AND(AT$6&gt;=$F176,AT$6&lt;=$H176)*((AT$6-$F176+1)/($J176*($J176+1)/2)*$D176))+($K176="custom")*CustCF!AN176</f>
        <v/>
      </c>
      <c r="AU176" s="87">
        <f>($K176="Bell Curve")*(_xlfn.NORM.DIST(AND(AU$6&gt;=$F176,AU$6&lt;=$H176)*(AU$6-$F176+1),$J176/2,$M176,TRUE)-_xlfn.NORM.DIST(AND(AU$6&gt;=$F176,AU$6&lt;=$H176)*(AT$6-$F176+1),$J176/2,$M176,TRUE))/(1-2*_xlfn.NORM.DIST(0,$J176/2,$M176,TRUE))*$D176+($K176="Steady Growth")*(AND(AU$6&gt;=$F176,AU$6&lt;=$H176)*((AU$6-$F176+1)/($J176*($J176+1)/2)*$D176))+($K176="custom")*CustCF!AO176</f>
        <v/>
      </c>
      <c r="AV176" s="87">
        <f>($K176="Bell Curve")*(_xlfn.NORM.DIST(AND(AV$6&gt;=$F176,AV$6&lt;=$H176)*(AV$6-$F176+1),$J176/2,$M176,TRUE)-_xlfn.NORM.DIST(AND(AV$6&gt;=$F176,AV$6&lt;=$H176)*(AU$6-$F176+1),$J176/2,$M176,TRUE))/(1-2*_xlfn.NORM.DIST(0,$J176/2,$M176,TRUE))*$D176+($K176="Steady Growth")*(AND(AV$6&gt;=$F176,AV$6&lt;=$H176)*((AV$6-$F176+1)/($J176*($J176+1)/2)*$D176))+($K176="custom")*CustCF!AP176</f>
        <v/>
      </c>
      <c r="AW176" s="87">
        <f>($K176="Bell Curve")*(_xlfn.NORM.DIST(AND(AW$6&gt;=$F176,AW$6&lt;=$H176)*(AW$6-$F176+1),$J176/2,$M176,TRUE)-_xlfn.NORM.DIST(AND(AW$6&gt;=$F176,AW$6&lt;=$H176)*(AV$6-$F176+1),$J176/2,$M176,TRUE))/(1-2*_xlfn.NORM.DIST(0,$J176/2,$M176,TRUE))*$D176+($K176="Steady Growth")*(AND(AW$6&gt;=$F176,AW$6&lt;=$H176)*((AW$6-$F176+1)/($J176*($J176+1)/2)*$D176))+($K176="custom")*CustCF!AQ176</f>
        <v/>
      </c>
      <c r="AX176" s="87">
        <f>($K176="Bell Curve")*(_xlfn.NORM.DIST(AND(AX$6&gt;=$F176,AX$6&lt;=$H176)*(AX$6-$F176+1),$J176/2,$M176,TRUE)-_xlfn.NORM.DIST(AND(AX$6&gt;=$F176,AX$6&lt;=$H176)*(AW$6-$F176+1),$J176/2,$M176,TRUE))/(1-2*_xlfn.NORM.DIST(0,$J176/2,$M176,TRUE))*$D176+($K176="Steady Growth")*(AND(AX$6&gt;=$F176,AX$6&lt;=$H176)*((AX$6-$F176+1)/($J176*($J176+1)/2)*$D176))+($K176="custom")*CustCF!AR176</f>
        <v/>
      </c>
      <c r="AY176" s="87">
        <f>($K176="Bell Curve")*(_xlfn.NORM.DIST(AND(AY$6&gt;=$F176,AY$6&lt;=$H176)*(AY$6-$F176+1),$J176/2,$M176,TRUE)-_xlfn.NORM.DIST(AND(AY$6&gt;=$F176,AY$6&lt;=$H176)*(AX$6-$F176+1),$J176/2,$M176,TRUE))/(1-2*_xlfn.NORM.DIST(0,$J176/2,$M176,TRUE))*$D176+($K176="Steady Growth")*(AND(AY$6&gt;=$F176,AY$6&lt;=$H176)*((AY$6-$F176+1)/($J176*($J176+1)/2)*$D176))+($K176="custom")*CustCF!AS176</f>
        <v/>
      </c>
      <c r="AZ176" s="87">
        <f>($K176="Bell Curve")*(_xlfn.NORM.DIST(AND(AZ$6&gt;=$F176,AZ$6&lt;=$H176)*(AZ$6-$F176+1),$J176/2,$M176,TRUE)-_xlfn.NORM.DIST(AND(AZ$6&gt;=$F176,AZ$6&lt;=$H176)*(AY$6-$F176+1),$J176/2,$M176,TRUE))/(1-2*_xlfn.NORM.DIST(0,$J176/2,$M176,TRUE))*$D176+($K176="Steady Growth")*(AND(AZ$6&gt;=$F176,AZ$6&lt;=$H176)*((AZ$6-$F176+1)/($J176*($J176+1)/2)*$D176))+($K176="custom")*CustCF!AT176</f>
        <v/>
      </c>
      <c r="BA176" s="87">
        <f>($K176="Bell Curve")*(_xlfn.NORM.DIST(AND(BA$6&gt;=$F176,BA$6&lt;=$H176)*(BA$6-$F176+1),$J176/2,$M176,TRUE)-_xlfn.NORM.DIST(AND(BA$6&gt;=$F176,BA$6&lt;=$H176)*(AZ$6-$F176+1),$J176/2,$M176,TRUE))/(1-2*_xlfn.NORM.DIST(0,$J176/2,$M176,TRUE))*$D176+($K176="Steady Growth")*(AND(BA$6&gt;=$F176,BA$6&lt;=$H176)*((BA$6-$F176+1)/($J176*($J176+1)/2)*$D176))+($K176="custom")*CustCF!AU176</f>
        <v/>
      </c>
      <c r="BB176" s="87">
        <f>($K176="Bell Curve")*(_xlfn.NORM.DIST(AND(BB$6&gt;=$F176,BB$6&lt;=$H176)*(BB$6-$F176+1),$J176/2,$M176,TRUE)-_xlfn.NORM.DIST(AND(BB$6&gt;=$F176,BB$6&lt;=$H176)*(BA$6-$F176+1),$J176/2,$M176,TRUE))/(1-2*_xlfn.NORM.DIST(0,$J176/2,$M176,TRUE))*$D176+($K176="Steady Growth")*(AND(BB$6&gt;=$F176,BB$6&lt;=$H176)*((BB$6-$F176+1)/($J176*($J176+1)/2)*$D176))+($K176="custom")*CustCF!AV176</f>
        <v/>
      </c>
      <c r="BC176" s="87">
        <f>($K176="Bell Curve")*(_xlfn.NORM.DIST(AND(BC$6&gt;=$F176,BC$6&lt;=$H176)*(BC$6-$F176+1),$J176/2,$M176,TRUE)-_xlfn.NORM.DIST(AND(BC$6&gt;=$F176,BC$6&lt;=$H176)*(BB$6-$F176+1),$J176/2,$M176,TRUE))/(1-2*_xlfn.NORM.DIST(0,$J176/2,$M176,TRUE))*$D176+($K176="Steady Growth")*(AND(BC$6&gt;=$F176,BC$6&lt;=$H176)*((BC$6-$F176+1)/($J176*($J176+1)/2)*$D176))+($K176="custom")*CustCF!AW176</f>
        <v/>
      </c>
      <c r="BD176" s="87">
        <f>($K176="Bell Curve")*(_xlfn.NORM.DIST(AND(BD$6&gt;=$F176,BD$6&lt;=$H176)*(BD$6-$F176+1),$J176/2,$M176,TRUE)-_xlfn.NORM.DIST(AND(BD$6&gt;=$F176,BD$6&lt;=$H176)*(BC$6-$F176+1),$J176/2,$M176,TRUE))/(1-2*_xlfn.NORM.DIST(0,$J176/2,$M176,TRUE))*$D176+($K176="Steady Growth")*(AND(BD$6&gt;=$F176,BD$6&lt;=$H176)*((BD$6-$F176+1)/($J176*($J176+1)/2)*$D176))+($K176="custom")*CustCF!AX176</f>
        <v/>
      </c>
      <c r="BE176" s="87">
        <f>($K176="Bell Curve")*(_xlfn.NORM.DIST(AND(BE$6&gt;=$F176,BE$6&lt;=$H176)*(BE$6-$F176+1),$J176/2,$M176,TRUE)-_xlfn.NORM.DIST(AND(BE$6&gt;=$F176,BE$6&lt;=$H176)*(BD$6-$F176+1),$J176/2,$M176,TRUE))/(1-2*_xlfn.NORM.DIST(0,$J176/2,$M176,TRUE))*$D176+($K176="Steady Growth")*(AND(BE$6&gt;=$F176,BE$6&lt;=$H176)*((BE$6-$F176+1)/($J176*($J176+1)/2)*$D176))+($K176="custom")*CustCF!AY176</f>
        <v/>
      </c>
      <c r="BF176" s="87">
        <f>($K176="Bell Curve")*(_xlfn.NORM.DIST(AND(BF$6&gt;=$F176,BF$6&lt;=$H176)*(BF$6-$F176+1),$J176/2,$M176,TRUE)-_xlfn.NORM.DIST(AND(BF$6&gt;=$F176,BF$6&lt;=$H176)*(BE$6-$F176+1),$J176/2,$M176,TRUE))/(1-2*_xlfn.NORM.DIST(0,$J176/2,$M176,TRUE))*$D176+($K176="Steady Growth")*(AND(BF$6&gt;=$F176,BF$6&lt;=$H176)*((BF$6-$F176+1)/($J176*($J176+1)/2)*$D176))+($K176="custom")*CustCF!AZ176</f>
        <v/>
      </c>
      <c r="BG176" s="87">
        <f>($K176="Bell Curve")*(_xlfn.NORM.DIST(AND(BG$6&gt;=$F176,BG$6&lt;=$H176)*(BG$6-$F176+1),$J176/2,$M176,TRUE)-_xlfn.NORM.DIST(AND(BG$6&gt;=$F176,BG$6&lt;=$H176)*(BF$6-$F176+1),$J176/2,$M176,TRUE))/(1-2*_xlfn.NORM.DIST(0,$J176/2,$M176,TRUE))*$D176+($K176="Steady Growth")*(AND(BG$6&gt;=$F176,BG$6&lt;=$H176)*((BG$6-$F176+1)/($J176*($J176+1)/2)*$D176))+($K176="custom")*CustCF!BA176</f>
        <v/>
      </c>
      <c r="BH176" s="87">
        <f>($K176="Bell Curve")*(_xlfn.NORM.DIST(AND(BH$6&gt;=$F176,BH$6&lt;=$H176)*(BH$6-$F176+1),$J176/2,$M176,TRUE)-_xlfn.NORM.DIST(AND(BH$6&gt;=$F176,BH$6&lt;=$H176)*(BG$6-$F176+1),$J176/2,$M176,TRUE))/(1-2*_xlfn.NORM.DIST(0,$J176/2,$M176,TRUE))*$D176+($K176="Steady Growth")*(AND(BH$6&gt;=$F176,BH$6&lt;=$H176)*((BH$6-$F176+1)/($J176*($J176+1)/2)*$D176))+($K176="custom")*CustCF!BB176</f>
        <v/>
      </c>
      <c r="BI176" s="87">
        <f>($K176="Bell Curve")*(_xlfn.NORM.DIST(AND(BI$6&gt;=$F176,BI$6&lt;=$H176)*(BI$6-$F176+1),$J176/2,$M176,TRUE)-_xlfn.NORM.DIST(AND(BI$6&gt;=$F176,BI$6&lt;=$H176)*(BH$6-$F176+1),$J176/2,$M176,TRUE))/(1-2*_xlfn.NORM.DIST(0,$J176/2,$M176,TRUE))*$D176+($K176="Steady Growth")*(AND(BI$6&gt;=$F176,BI$6&lt;=$H176)*((BI$6-$F176+1)/($J176*($J176+1)/2)*$D176))+($K176="custom")*CustCF!BC176</f>
        <v/>
      </c>
      <c r="BJ176" s="87">
        <f>($K176="Bell Curve")*(_xlfn.NORM.DIST(AND(BJ$6&gt;=$F176,BJ$6&lt;=$H176)*(BJ$6-$F176+1),$J176/2,$M176,TRUE)-_xlfn.NORM.DIST(AND(BJ$6&gt;=$F176,BJ$6&lt;=$H176)*(BI$6-$F176+1),$J176/2,$M176,TRUE))/(1-2*_xlfn.NORM.DIST(0,$J176/2,$M176,TRUE))*$D176+($K176="Steady Growth")*(AND(BJ$6&gt;=$F176,BJ$6&lt;=$H176)*((BJ$6-$F176+1)/($J176*($J176+1)/2)*$D176))+($K176="custom")*CustCF!BD176</f>
        <v/>
      </c>
      <c r="BK176" s="87">
        <f>($K176="Bell Curve")*(_xlfn.NORM.DIST(AND(BK$6&gt;=$F176,BK$6&lt;=$H176)*(BK$6-$F176+1),$J176/2,$M176,TRUE)-_xlfn.NORM.DIST(AND(BK$6&gt;=$F176,BK$6&lt;=$H176)*(BJ$6-$F176+1),$J176/2,$M176,TRUE))/(1-2*_xlfn.NORM.DIST(0,$J176/2,$M176,TRUE))*$D176+($K176="Steady Growth")*(AND(BK$6&gt;=$F176,BK$6&lt;=$H176)*((BK$6-$F176+1)/($J176*($J176+1)/2)*$D176))+($K176="custom")*CustCF!BE176</f>
        <v/>
      </c>
      <c r="BL176" s="87">
        <f>($K176="Bell Curve")*(_xlfn.NORM.DIST(AND(BL$6&gt;=$F176,BL$6&lt;=$H176)*(BL$6-$F176+1),$J176/2,$M176,TRUE)-_xlfn.NORM.DIST(AND(BL$6&gt;=$F176,BL$6&lt;=$H176)*(BK$6-$F176+1),$J176/2,$M176,TRUE))/(1-2*_xlfn.NORM.DIST(0,$J176/2,$M176,TRUE))*$D176+($K176="Steady Growth")*(AND(BL$6&gt;=$F176,BL$6&lt;=$H176)*((BL$6-$F176+1)/($J176*($J176+1)/2)*$D176))+($K176="custom")*CustCF!BF176</f>
        <v/>
      </c>
      <c r="BM176" s="87">
        <f>($K176="Bell Curve")*(_xlfn.NORM.DIST(AND(BM$6&gt;=$F176,BM$6&lt;=$H176)*(BM$6-$F176+1),$J176/2,$M176,TRUE)-_xlfn.NORM.DIST(AND(BM$6&gt;=$F176,BM$6&lt;=$H176)*(BL$6-$F176+1),$J176/2,$M176,TRUE))/(1-2*_xlfn.NORM.DIST(0,$J176/2,$M176,TRUE))*$D176+($K176="Steady Growth")*(AND(BM$6&gt;=$F176,BM$6&lt;=$H176)*((BM$6-$F176+1)/($J176*($J176+1)/2)*$D176))+($K176="custom")*CustCF!BG176</f>
        <v/>
      </c>
      <c r="BN176" s="87">
        <f>($K176="Bell Curve")*(_xlfn.NORM.DIST(AND(BN$6&gt;=$F176,BN$6&lt;=$H176)*(BN$6-$F176+1),$J176/2,$M176,TRUE)-_xlfn.NORM.DIST(AND(BN$6&gt;=$F176,BN$6&lt;=$H176)*(BM$6-$F176+1),$J176/2,$M176,TRUE))/(1-2*_xlfn.NORM.DIST(0,$J176/2,$M176,TRUE))*$D176+($K176="Steady Growth")*(AND(BN$6&gt;=$F176,BN$6&lt;=$H176)*((BN$6-$F176+1)/($J176*($J176+1)/2)*$D176))+($K176="custom")*CustCF!BH176</f>
        <v/>
      </c>
      <c r="BO176" s="87">
        <f>($K176="Bell Curve")*(_xlfn.NORM.DIST(AND(BO$6&gt;=$F176,BO$6&lt;=$H176)*(BO$6-$F176+1),$J176/2,$M176,TRUE)-_xlfn.NORM.DIST(AND(BO$6&gt;=$F176,BO$6&lt;=$H176)*(BN$6-$F176+1),$J176/2,$M176,TRUE))/(1-2*_xlfn.NORM.DIST(0,$J176/2,$M176,TRUE))*$D176+($K176="Steady Growth")*(AND(BO$6&gt;=$F176,BO$6&lt;=$H176)*((BO$6-$F176+1)/($J176*($J176+1)/2)*$D176))+($K176="custom")*CustCF!BI176</f>
        <v/>
      </c>
      <c r="BP176" s="87">
        <f>($K176="Bell Curve")*(_xlfn.NORM.DIST(AND(BP$6&gt;=$F176,BP$6&lt;=$H176)*(BP$6-$F176+1),$J176/2,$M176,TRUE)-_xlfn.NORM.DIST(AND(BP$6&gt;=$F176,BP$6&lt;=$H176)*(BO$6-$F176+1),$J176/2,$M176,TRUE))/(1-2*_xlfn.NORM.DIST(0,$J176/2,$M176,TRUE))*$D176+($K176="Steady Growth")*(AND(BP$6&gt;=$F176,BP$6&lt;=$H176)*((BP$6-$F176+1)/($J176*($J176+1)/2)*$D176))+($K176="custom")*CustCF!BJ176</f>
        <v/>
      </c>
      <c r="BQ176" s="87">
        <f>($K176="Bell Curve")*(_xlfn.NORM.DIST(AND(BQ$6&gt;=$F176,BQ$6&lt;=$H176)*(BQ$6-$F176+1),$J176/2,$M176,TRUE)-_xlfn.NORM.DIST(AND(BQ$6&gt;=$F176,BQ$6&lt;=$H176)*(BP$6-$F176+1),$J176/2,$M176,TRUE))/(1-2*_xlfn.NORM.DIST(0,$J176/2,$M176,TRUE))*$D176+($K176="Steady Growth")*(AND(BQ$6&gt;=$F176,BQ$6&lt;=$H176)*((BQ$6-$F176+1)/($J176*($J176+1)/2)*$D176))+($K176="custom")*CustCF!BK176</f>
        <v/>
      </c>
      <c r="BR176" s="87">
        <f>($K176="Bell Curve")*(_xlfn.NORM.DIST(AND(BR$6&gt;=$F176,BR$6&lt;=$H176)*(BR$6-$F176+1),$J176/2,$M176,TRUE)-_xlfn.NORM.DIST(AND(BR$6&gt;=$F176,BR$6&lt;=$H176)*(BQ$6-$F176+1),$J176/2,$M176,TRUE))/(1-2*_xlfn.NORM.DIST(0,$J176/2,$M176,TRUE))*$D176+($K176="Steady Growth")*(AND(BR$6&gt;=$F176,BR$6&lt;=$H176)*((BR$6-$F176+1)/($J176*($J176+1)/2)*$D176))+($K176="custom")*CustCF!BL176</f>
        <v/>
      </c>
      <c r="BS176" s="87">
        <f>($K176="Bell Curve")*(_xlfn.NORM.DIST(AND(BS$6&gt;=$F176,BS$6&lt;=$H176)*(BS$6-$F176+1),$J176/2,$M176,TRUE)-_xlfn.NORM.DIST(AND(BS$6&gt;=$F176,BS$6&lt;=$H176)*(BR$6-$F176+1),$J176/2,$M176,TRUE))/(1-2*_xlfn.NORM.DIST(0,$J176/2,$M176,TRUE))*$D176+($K176="Steady Growth")*(AND(BS$6&gt;=$F176,BS$6&lt;=$H176)*((BS$6-$F176+1)/($J176*($J176+1)/2)*$D176))+($K176="custom")*CustCF!BM176</f>
        <v/>
      </c>
      <c r="BT176" s="87">
        <f>($K176="Bell Curve")*(_xlfn.NORM.DIST(AND(BT$6&gt;=$F176,BT$6&lt;=$H176)*(BT$6-$F176+1),$J176/2,$M176,TRUE)-_xlfn.NORM.DIST(AND(BT$6&gt;=$F176,BT$6&lt;=$H176)*(BS$6-$F176+1),$J176/2,$M176,TRUE))/(1-2*_xlfn.NORM.DIST(0,$J176/2,$M176,TRUE))*$D176+($K176="Steady Growth")*(AND(BT$6&gt;=$F176,BT$6&lt;=$H176)*((BT$6-$F176+1)/($J176*($J176+1)/2)*$D176))+($K176="custom")*CustCF!BN176</f>
        <v/>
      </c>
      <c r="BU176" s="87">
        <f>($K176="Bell Curve")*(_xlfn.NORM.DIST(AND(BU$6&gt;=$F176,BU$6&lt;=$H176)*(BU$6-$F176+1),$J176/2,$M176,TRUE)-_xlfn.NORM.DIST(AND(BU$6&gt;=$F176,BU$6&lt;=$H176)*(BT$6-$F176+1),$J176/2,$M176,TRUE))/(1-2*_xlfn.NORM.DIST(0,$J176/2,$M176,TRUE))*$D176+($K176="Steady Growth")*(AND(BU$6&gt;=$F176,BU$6&lt;=$H176)*((BU$6-$F176+1)/($J176*($J176+1)/2)*$D176))+($K176="custom")*CustCF!BO176</f>
        <v/>
      </c>
      <c r="BV176" s="87">
        <f>($K176="Bell Curve")*(_xlfn.NORM.DIST(AND(BV$6&gt;=$F176,BV$6&lt;=$H176)*(BV$6-$F176+1),$J176/2,$M176,TRUE)-_xlfn.NORM.DIST(AND(BV$6&gt;=$F176,BV$6&lt;=$H176)*(BU$6-$F176+1),$J176/2,$M176,TRUE))/(1-2*_xlfn.NORM.DIST(0,$J176/2,$M176,TRUE))*$D176+($K176="Steady Growth")*(AND(BV$6&gt;=$F176,BV$6&lt;=$H176)*((BV$6-$F176+1)/($J176*($J176+1)/2)*$D176))+($K176="custom")*CustCF!BP176</f>
        <v/>
      </c>
      <c r="BW176" s="87">
        <f>($K176="Bell Curve")*(_xlfn.NORM.DIST(AND(BW$6&gt;=$F176,BW$6&lt;=$H176)*(BW$6-$F176+1),$J176/2,$M176,TRUE)-_xlfn.NORM.DIST(AND(BW$6&gt;=$F176,BW$6&lt;=$H176)*(BV$6-$F176+1),$J176/2,$M176,TRUE))/(1-2*_xlfn.NORM.DIST(0,$J176/2,$M176,TRUE))*$D176+($K176="Steady Growth")*(AND(BW$6&gt;=$F176,BW$6&lt;=$H176)*((BW$6-$F176+1)/($J176*($J176+1)/2)*$D176))+($K176="custom")*CustCF!BQ176</f>
        <v/>
      </c>
      <c r="BX176" s="87">
        <f>($K176="Bell Curve")*(_xlfn.NORM.DIST(AND(BX$6&gt;=$F176,BX$6&lt;=$H176)*(BX$6-$F176+1),$J176/2,$M176,TRUE)-_xlfn.NORM.DIST(AND(BX$6&gt;=$F176,BX$6&lt;=$H176)*(BW$6-$F176+1),$J176/2,$M176,TRUE))/(1-2*_xlfn.NORM.DIST(0,$J176/2,$M176,TRUE))*$D176+($K176="Steady Growth")*(AND(BX$6&gt;=$F176,BX$6&lt;=$H176)*((BX$6-$F176+1)/($J176*($J176+1)/2)*$D176))+($K176="custom")*CustCF!BR176</f>
        <v/>
      </c>
      <c r="BY176" s="87">
        <f>($K176="Bell Curve")*(_xlfn.NORM.DIST(AND(BY$6&gt;=$F176,BY$6&lt;=$H176)*(BY$6-$F176+1),$J176/2,$M176,TRUE)-_xlfn.NORM.DIST(AND(BY$6&gt;=$F176,BY$6&lt;=$H176)*(BX$6-$F176+1),$J176/2,$M176,TRUE))/(1-2*_xlfn.NORM.DIST(0,$J176/2,$M176,TRUE))*$D176+($K176="Steady Growth")*(AND(BY$6&gt;=$F176,BY$6&lt;=$H176)*((BY$6-$F176+1)/($J176*($J176+1)/2)*$D176))+($K176="custom")*CustCF!BS176</f>
        <v/>
      </c>
      <c r="BZ176" s="87">
        <f>($K176="Bell Curve")*(_xlfn.NORM.DIST(AND(BZ$6&gt;=$F176,BZ$6&lt;=$H176)*(BZ$6-$F176+1),$J176/2,$M176,TRUE)-_xlfn.NORM.DIST(AND(BZ$6&gt;=$F176,BZ$6&lt;=$H176)*(BY$6-$F176+1),$J176/2,$M176,TRUE))/(1-2*_xlfn.NORM.DIST(0,$J176/2,$M176,TRUE))*$D176+($K176="Steady Growth")*(AND(BZ$6&gt;=$F176,BZ$6&lt;=$H176)*((BZ$6-$F176+1)/($J176*($J176+1)/2)*$D176))+($K176="custom")*CustCF!BT176</f>
        <v/>
      </c>
      <c r="CA176" s="87">
        <f>($K176="Bell Curve")*(_xlfn.NORM.DIST(AND(CA$6&gt;=$F176,CA$6&lt;=$H176)*(CA$6-$F176+1),$J176/2,$M176,TRUE)-_xlfn.NORM.DIST(AND(CA$6&gt;=$F176,CA$6&lt;=$H176)*(BZ$6-$F176+1),$J176/2,$M176,TRUE))/(1-2*_xlfn.NORM.DIST(0,$J176/2,$M176,TRUE))*$D176+($K176="Steady Growth")*(AND(CA$6&gt;=$F176,CA$6&lt;=$H176)*((CA$6-$F176+1)/($J176*($J176+1)/2)*$D176))+($K176="custom")*CustCF!BU176</f>
        <v/>
      </c>
      <c r="CB176" s="87">
        <f>($K176="Bell Curve")*(_xlfn.NORM.DIST(AND(CB$6&gt;=$F176,CB$6&lt;=$H176)*(CB$6-$F176+1),$J176/2,$M176,TRUE)-_xlfn.NORM.DIST(AND(CB$6&gt;=$F176,CB$6&lt;=$H176)*(CA$6-$F176+1),$J176/2,$M176,TRUE))/(1-2*_xlfn.NORM.DIST(0,$J176/2,$M176,TRUE))*$D176+($K176="Steady Growth")*(AND(CB$6&gt;=$F176,CB$6&lt;=$H176)*((CB$6-$F176+1)/($J176*($J176+1)/2)*$D176))+($K176="custom")*CustCF!BV176</f>
        <v/>
      </c>
      <c r="CC176" s="87">
        <f>($K176="Bell Curve")*(_xlfn.NORM.DIST(AND(CC$6&gt;=$F176,CC$6&lt;=$H176)*(CC$6-$F176+1),$J176/2,$M176,TRUE)-_xlfn.NORM.DIST(AND(CC$6&gt;=$F176,CC$6&lt;=$H176)*(CB$6-$F176+1),$J176/2,$M176,TRUE))/(1-2*_xlfn.NORM.DIST(0,$J176/2,$M176,TRUE))*$D176+($K176="Steady Growth")*(AND(CC$6&gt;=$F176,CC$6&lt;=$H176)*((CC$6-$F176+1)/($J176*($J176+1)/2)*$D176))+($K176="custom")*CustCF!BW176</f>
        <v/>
      </c>
      <c r="CD176" s="87">
        <f>($K176="Bell Curve")*(_xlfn.NORM.DIST(AND(CD$6&gt;=$F176,CD$6&lt;=$H176)*(CD$6-$F176+1),$J176/2,$M176,TRUE)-_xlfn.NORM.DIST(AND(CD$6&gt;=$F176,CD$6&lt;=$H176)*(CC$6-$F176+1),$J176/2,$M176,TRUE))/(1-2*_xlfn.NORM.DIST(0,$J176/2,$M176,TRUE))*$D176+($K176="Steady Growth")*(AND(CD$6&gt;=$F176,CD$6&lt;=$H176)*((CD$6-$F176+1)/($J176*($J176+1)/2)*$D176))+($K176="custom")*CustCF!BX176</f>
        <v/>
      </c>
      <c r="CE176" s="87">
        <f>($K176="Bell Curve")*(_xlfn.NORM.DIST(AND(CE$6&gt;=$F176,CE$6&lt;=$H176)*(CE$6-$F176+1),$J176/2,$M176,TRUE)-_xlfn.NORM.DIST(AND(CE$6&gt;=$F176,CE$6&lt;=$H176)*(CD$6-$F176+1),$J176/2,$M176,TRUE))/(1-2*_xlfn.NORM.DIST(0,$J176/2,$M176,TRUE))*$D176+($K176="Steady Growth")*(AND(CE$6&gt;=$F176,CE$6&lt;=$H176)*((CE$6-$F176+1)/($J176*($J176+1)/2)*$D176))+($K176="custom")*CustCF!BY176</f>
        <v/>
      </c>
      <c r="CF176" s="87">
        <f>($K176="Bell Curve")*(_xlfn.NORM.DIST(AND(CF$6&gt;=$F176,CF$6&lt;=$H176)*(CF$6-$F176+1),$J176/2,$M176,TRUE)-_xlfn.NORM.DIST(AND(CF$6&gt;=$F176,CF$6&lt;=$H176)*(CE$6-$F176+1),$J176/2,$M176,TRUE))/(1-2*_xlfn.NORM.DIST(0,$J176/2,$M176,TRUE))*$D176+($K176="Steady Growth")*(AND(CF$6&gt;=$F176,CF$6&lt;=$H176)*((CF$6-$F176+1)/($J176*($J176+1)/2)*$D176))+($K176="custom")*CustCF!BZ176</f>
        <v/>
      </c>
      <c r="CG176" s="87">
        <f>($K176="Bell Curve")*(_xlfn.NORM.DIST(AND(CG$6&gt;=$F176,CG$6&lt;=$H176)*(CG$6-$F176+1),$J176/2,$M176,TRUE)-_xlfn.NORM.DIST(AND(CG$6&gt;=$F176,CG$6&lt;=$H176)*(CF$6-$F176+1),$J176/2,$M176,TRUE))/(1-2*_xlfn.NORM.DIST(0,$J176/2,$M176,TRUE))*$D176+($K176="Steady Growth")*(AND(CG$6&gt;=$F176,CG$6&lt;=$H176)*((CG$6-$F176+1)/($J176*($J176+1)/2)*$D176))+($K176="custom")*CustCF!CA176</f>
        <v/>
      </c>
      <c r="CH176" s="87">
        <f>($K176="Bell Curve")*(_xlfn.NORM.DIST(AND(CH$6&gt;=$F176,CH$6&lt;=$H176)*(CH$6-$F176+1),$J176/2,$M176,TRUE)-_xlfn.NORM.DIST(AND(CH$6&gt;=$F176,CH$6&lt;=$H176)*(CG$6-$F176+1),$J176/2,$M176,TRUE))/(1-2*_xlfn.NORM.DIST(0,$J176/2,$M176,TRUE))*$D176+($K176="Steady Growth")*(AND(CH$6&gt;=$F176,CH$6&lt;=$H176)*((CH$6-$F176+1)/($J176*($J176+1)/2)*$D176))+($K176="custom")*CustCF!CB176</f>
        <v/>
      </c>
      <c r="CI176" s="87">
        <f>($K176="Bell Curve")*(_xlfn.NORM.DIST(AND(CI$6&gt;=$F176,CI$6&lt;=$H176)*(CI$6-$F176+1),$J176/2,$M176,TRUE)-_xlfn.NORM.DIST(AND(CI$6&gt;=$F176,CI$6&lt;=$H176)*(CH$6-$F176+1),$J176/2,$M176,TRUE))/(1-2*_xlfn.NORM.DIST(0,$J176/2,$M176,TRUE))*$D176+($K176="Steady Growth")*(AND(CI$6&gt;=$F176,CI$6&lt;=$H176)*((CI$6-$F176+1)/($J176*($J176+1)/2)*$D176))+($K176="custom")*CustCF!CC176</f>
        <v/>
      </c>
      <c r="CJ176" s="87">
        <f>($K176="Bell Curve")*(_xlfn.NORM.DIST(AND(CJ$6&gt;=$F176,CJ$6&lt;=$H176)*(CJ$6-$F176+1),$J176/2,$M176,TRUE)-_xlfn.NORM.DIST(AND(CJ$6&gt;=$F176,CJ$6&lt;=$H176)*(CI$6-$F176+1),$J176/2,$M176,TRUE))/(1-2*_xlfn.NORM.DIST(0,$J176/2,$M176,TRUE))*$D176+($K176="Steady Growth")*(AND(CJ$6&gt;=$F176,CJ$6&lt;=$H176)*((CJ$6-$F176+1)/($J176*($J176+1)/2)*$D176))+($K176="custom")*CustCF!CD176</f>
        <v/>
      </c>
      <c r="CK176" s="87">
        <f>($K176="Bell Curve")*(_xlfn.NORM.DIST(AND(CK$6&gt;=$F176,CK$6&lt;=$H176)*(CK$6-$F176+1),$J176/2,$M176,TRUE)-_xlfn.NORM.DIST(AND(CK$6&gt;=$F176,CK$6&lt;=$H176)*(CJ$6-$F176+1),$J176/2,$M176,TRUE))/(1-2*_xlfn.NORM.DIST(0,$J176/2,$M176,TRUE))*$D176+($K176="Steady Growth")*(AND(CK$6&gt;=$F176,CK$6&lt;=$H176)*((CK$6-$F176+1)/($J176*($J176+1)/2)*$D176))+($K176="custom")*CustCF!CE176</f>
        <v/>
      </c>
      <c r="CL176" s="87">
        <f>($K176="Bell Curve")*(_xlfn.NORM.DIST(AND(CL$6&gt;=$F176,CL$6&lt;=$H176)*(CL$6-$F176+1),$J176/2,$M176,TRUE)-_xlfn.NORM.DIST(AND(CL$6&gt;=$F176,CL$6&lt;=$H176)*(CK$6-$F176+1),$J176/2,$M176,TRUE))/(1-2*_xlfn.NORM.DIST(0,$J176/2,$M176,TRUE))*$D176+($K176="Steady Growth")*(AND(CL$6&gt;=$F176,CL$6&lt;=$H176)*((CL$6-$F176+1)/($J176*($J176+1)/2)*$D176))+($K176="custom")*CustCF!CF176</f>
        <v/>
      </c>
      <c r="CM176" s="87">
        <f>($K176="Bell Curve")*(_xlfn.NORM.DIST(AND(CM$6&gt;=$F176,CM$6&lt;=$H176)*(CM$6-$F176+1),$J176/2,$M176,TRUE)-_xlfn.NORM.DIST(AND(CM$6&gt;=$F176,CM$6&lt;=$H176)*(CL$6-$F176+1),$J176/2,$M176,TRUE))/(1-2*_xlfn.NORM.DIST(0,$J176/2,$M176,TRUE))*$D176+($K176="Steady Growth")*(AND(CM$6&gt;=$F176,CM$6&lt;=$H176)*((CM$6-$F176+1)/($J176*($J176+1)/2)*$D176))+($K176="custom")*CustCF!CG176</f>
        <v/>
      </c>
      <c r="CN176" s="87">
        <f>($K176="Bell Curve")*(_xlfn.NORM.DIST(AND(CN$6&gt;=$F176,CN$6&lt;=$H176)*(CN$6-$F176+1),$J176/2,$M176,TRUE)-_xlfn.NORM.DIST(AND(CN$6&gt;=$F176,CN$6&lt;=$H176)*(CM$6-$F176+1),$J176/2,$M176,TRUE))/(1-2*_xlfn.NORM.DIST(0,$J176/2,$M176,TRUE))*$D176+($K176="Steady Growth")*(AND(CN$6&gt;=$F176,CN$6&lt;=$H176)*((CN$6-$F176+1)/($J176*($J176+1)/2)*$D176))+($K176="custom")*CustCF!CH176</f>
        <v/>
      </c>
      <c r="CO176" s="87">
        <f>($K176="Bell Curve")*(_xlfn.NORM.DIST(AND(CO$6&gt;=$F176,CO$6&lt;=$H176)*(CO$6-$F176+1),$J176/2,$M176,TRUE)-_xlfn.NORM.DIST(AND(CO$6&gt;=$F176,CO$6&lt;=$H176)*(CN$6-$F176+1),$J176/2,$M176,TRUE))/(1-2*_xlfn.NORM.DIST(0,$J176/2,$M176,TRUE))*$D176+($K176="Steady Growth")*(AND(CO$6&gt;=$F176,CO$6&lt;=$H176)*((CO$6-$F176+1)/($J176*($J176+1)/2)*$D176))+($K176="custom")*CustCF!CI176</f>
        <v/>
      </c>
      <c r="CP176" s="87">
        <f>($K176="Bell Curve")*(_xlfn.NORM.DIST(AND(CP$6&gt;=$F176,CP$6&lt;=$H176)*(CP$6-$F176+1),$J176/2,$M176,TRUE)-_xlfn.NORM.DIST(AND(CP$6&gt;=$F176,CP$6&lt;=$H176)*(CO$6-$F176+1),$J176/2,$M176,TRUE))/(1-2*_xlfn.NORM.DIST(0,$J176/2,$M176,TRUE))*$D176+($K176="Steady Growth")*(AND(CP$6&gt;=$F176,CP$6&lt;=$H176)*((CP$6-$F176+1)/($J176*($J176+1)/2)*$D176))+($K176="custom")*CustCF!CJ176</f>
        <v/>
      </c>
      <c r="CQ176" s="87">
        <f>($K176="Bell Curve")*(_xlfn.NORM.DIST(AND(CQ$6&gt;=$F176,CQ$6&lt;=$H176)*(CQ$6-$F176+1),$J176/2,$M176,TRUE)-_xlfn.NORM.DIST(AND(CQ$6&gt;=$F176,CQ$6&lt;=$H176)*(CP$6-$F176+1),$J176/2,$M176,TRUE))/(1-2*_xlfn.NORM.DIST(0,$J176/2,$M176,TRUE))*$D176+($K176="Steady Growth")*(AND(CQ$6&gt;=$F176,CQ$6&lt;=$H176)*((CQ$6-$F176+1)/($J176*($J176+1)/2)*$D176))+($K176="custom")*CustCF!CK176</f>
        <v/>
      </c>
      <c r="CR176" s="87">
        <f>($K176="Bell Curve")*(_xlfn.NORM.DIST(AND(CR$6&gt;=$F176,CR$6&lt;=$H176)*(CR$6-$F176+1),$J176/2,$M176,TRUE)-_xlfn.NORM.DIST(AND(CR$6&gt;=$F176,CR$6&lt;=$H176)*(CQ$6-$F176+1),$J176/2,$M176,TRUE))/(1-2*_xlfn.NORM.DIST(0,$J176/2,$M176,TRUE))*$D176+($K176="Steady Growth")*(AND(CR$6&gt;=$F176,CR$6&lt;=$H176)*((CR$6-$F176+1)/($J176*($J176+1)/2)*$D176))+($K176="custom")*CustCF!CL176</f>
        <v/>
      </c>
      <c r="CS176" s="87">
        <f>($K176="Bell Curve")*(_xlfn.NORM.DIST(AND(CS$6&gt;=$F176,CS$6&lt;=$H176)*(CS$6-$F176+1),$J176/2,$M176,TRUE)-_xlfn.NORM.DIST(AND(CS$6&gt;=$F176,CS$6&lt;=$H176)*(CR$6-$F176+1),$J176/2,$M176,TRUE))/(1-2*_xlfn.NORM.DIST(0,$J176/2,$M176,TRUE))*$D176+($K176="Steady Growth")*(AND(CS$6&gt;=$F176,CS$6&lt;=$H176)*((CS$6-$F176+1)/($J176*($J176+1)/2)*$D176))+($K176="custom")*CustCF!CM176</f>
        <v/>
      </c>
      <c r="CT176" s="87">
        <f>($K176="Bell Curve")*(_xlfn.NORM.DIST(AND(CT$6&gt;=$F176,CT$6&lt;=$H176)*(CT$6-$F176+1),$J176/2,$M176,TRUE)-_xlfn.NORM.DIST(AND(CT$6&gt;=$F176,CT$6&lt;=$H176)*(CS$6-$F176+1),$J176/2,$M176,TRUE))/(1-2*_xlfn.NORM.DIST(0,$J176/2,$M176,TRUE))*$D176+($K176="Steady Growth")*(AND(CT$6&gt;=$F176,CT$6&lt;=$H176)*((CT$6-$F176+1)/($J176*($J176+1)/2)*$D176))+($K176="custom")*CustCF!CN176</f>
        <v/>
      </c>
      <c r="CU176" s="87">
        <f>($K176="Bell Curve")*(_xlfn.NORM.DIST(AND(CU$6&gt;=$F176,CU$6&lt;=$H176)*(CU$6-$F176+1),$J176/2,$M176,TRUE)-_xlfn.NORM.DIST(AND(CU$6&gt;=$F176,CU$6&lt;=$H176)*(CT$6-$F176+1),$J176/2,$M176,TRUE))/(1-2*_xlfn.NORM.DIST(0,$J176/2,$M176,TRUE))*$D176+($K176="Steady Growth")*(AND(CU$6&gt;=$F176,CU$6&lt;=$H176)*((CU$6-$F176+1)/($J176*($J176+1)/2)*$D176))+($K176="custom")*CustCF!CO176</f>
        <v/>
      </c>
      <c r="CV176" s="87">
        <f>($K176="Bell Curve")*(_xlfn.NORM.DIST(AND(CV$6&gt;=$F176,CV$6&lt;=$H176)*(CV$6-$F176+1),$J176/2,$M176,TRUE)-_xlfn.NORM.DIST(AND(CV$6&gt;=$F176,CV$6&lt;=$H176)*(CU$6-$F176+1),$J176/2,$M176,TRUE))/(1-2*_xlfn.NORM.DIST(0,$J176/2,$M176,TRUE))*$D176+($K176="Steady Growth")*(AND(CV$6&gt;=$F176,CV$6&lt;=$H176)*((CV$6-$F176+1)/($J176*($J176+1)/2)*$D176))+($K176="custom")*CustCF!CP176</f>
        <v/>
      </c>
      <c r="CW176" s="87">
        <f>($K176="Bell Curve")*(_xlfn.NORM.DIST(AND(CW$6&gt;=$F176,CW$6&lt;=$H176)*(CW$6-$F176+1),$J176/2,$M176,TRUE)-_xlfn.NORM.DIST(AND(CW$6&gt;=$F176,CW$6&lt;=$H176)*(CV$6-$F176+1),$J176/2,$M176,TRUE))/(1-2*_xlfn.NORM.DIST(0,$J176/2,$M176,TRUE))*$D176+($K176="Steady Growth")*(AND(CW$6&gt;=$F176,CW$6&lt;=$H176)*((CW$6-$F176+1)/($J176*($J176+1)/2)*$D176))+($K176="custom")*CustCF!CQ176</f>
        <v/>
      </c>
      <c r="CX176" s="87">
        <f>($K176="Bell Curve")*(_xlfn.NORM.DIST(AND(CX$6&gt;=$F176,CX$6&lt;=$H176)*(CX$6-$F176+1),$J176/2,$M176,TRUE)-_xlfn.NORM.DIST(AND(CX$6&gt;=$F176,CX$6&lt;=$H176)*(CW$6-$F176+1),$J176/2,$M176,TRUE))/(1-2*_xlfn.NORM.DIST(0,$J176/2,$M176,TRUE))*$D176+($K176="Steady Growth")*(AND(CX$6&gt;=$F176,CX$6&lt;=$H176)*((CX$6-$F176+1)/($J176*($J176+1)/2)*$D176))+($K176="custom")*CustCF!CR176</f>
        <v/>
      </c>
      <c r="CY176" s="87">
        <f>($K176="Bell Curve")*(_xlfn.NORM.DIST(AND(CY$6&gt;=$F176,CY$6&lt;=$H176)*(CY$6-$F176+1),$J176/2,$M176,TRUE)-_xlfn.NORM.DIST(AND(CY$6&gt;=$F176,CY$6&lt;=$H176)*(CX$6-$F176+1),$J176/2,$M176,TRUE))/(1-2*_xlfn.NORM.DIST(0,$J176/2,$M176,TRUE))*$D176+($K176="Steady Growth")*(AND(CY$6&gt;=$F176,CY$6&lt;=$H176)*((CY$6-$F176+1)/($J176*($J176+1)/2)*$D176))+($K176="custom")*CustCF!CS176</f>
        <v/>
      </c>
      <c r="CZ176" s="87">
        <f>($K176="Bell Curve")*(_xlfn.NORM.DIST(AND(CZ$6&gt;=$F176,CZ$6&lt;=$H176)*(CZ$6-$F176+1),$J176/2,$M176,TRUE)-_xlfn.NORM.DIST(AND(CZ$6&gt;=$F176,CZ$6&lt;=$H176)*(CY$6-$F176+1),$J176/2,$M176,TRUE))/(1-2*_xlfn.NORM.DIST(0,$J176/2,$M176,TRUE))*$D176+($K176="Steady Growth")*(AND(CZ$6&gt;=$F176,CZ$6&lt;=$H176)*((CZ$6-$F176+1)/($J176*($J176+1)/2)*$D176))+($K176="custom")*CustCF!CT176</f>
        <v/>
      </c>
      <c r="DA176" s="87">
        <f>($K176="Bell Curve")*(_xlfn.NORM.DIST(AND(DA$6&gt;=$F176,DA$6&lt;=$H176)*(DA$6-$F176+1),$J176/2,$M176,TRUE)-_xlfn.NORM.DIST(AND(DA$6&gt;=$F176,DA$6&lt;=$H176)*(CZ$6-$F176+1),$J176/2,$M176,TRUE))/(1-2*_xlfn.NORM.DIST(0,$J176/2,$M176,TRUE))*$D176+($K176="Steady Growth")*(AND(DA$6&gt;=$F176,DA$6&lt;=$H176)*((DA$6-$F176+1)/($J176*($J176+1)/2)*$D176))+($K176="custom")*CustCF!CU176</f>
        <v/>
      </c>
      <c r="DB176" s="87">
        <f>($K176="Bell Curve")*(_xlfn.NORM.DIST(AND(DB$6&gt;=$F176,DB$6&lt;=$H176)*(DB$6-$F176+1),$J176/2,$M176,TRUE)-_xlfn.NORM.DIST(AND(DB$6&gt;=$F176,DB$6&lt;=$H176)*(DA$6-$F176+1),$J176/2,$M176,TRUE))/(1-2*_xlfn.NORM.DIST(0,$J176/2,$M176,TRUE))*$D176+($K176="Steady Growth")*(AND(DB$6&gt;=$F176,DB$6&lt;=$H176)*((DB$6-$F176+1)/($J176*($J176+1)/2)*$D176))+($K176="custom")*CustCF!CV176</f>
        <v/>
      </c>
      <c r="DC176" s="87">
        <f>($K176="Bell Curve")*(_xlfn.NORM.DIST(AND(DC$6&gt;=$F176,DC$6&lt;=$H176)*(DC$6-$F176+1),$J176/2,$M176,TRUE)-_xlfn.NORM.DIST(AND(DC$6&gt;=$F176,DC$6&lt;=$H176)*(DB$6-$F176+1),$J176/2,$M176,TRUE))/(1-2*_xlfn.NORM.DIST(0,$J176/2,$M176,TRUE))*$D176+($K176="Steady Growth")*(AND(DC$6&gt;=$F176,DC$6&lt;=$H176)*((DC$6-$F176+1)/($J176*($J176+1)/2)*$D176))+($K176="custom")*CustCF!CW176</f>
        <v/>
      </c>
      <c r="DD176" s="87">
        <f>($K176="Bell Curve")*(_xlfn.NORM.DIST(AND(DD$6&gt;=$F176,DD$6&lt;=$H176)*(DD$6-$F176+1),$J176/2,$M176,TRUE)-_xlfn.NORM.DIST(AND(DD$6&gt;=$F176,DD$6&lt;=$H176)*(DC$6-$F176+1),$J176/2,$M176,TRUE))/(1-2*_xlfn.NORM.DIST(0,$J176/2,$M176,TRUE))*$D176+($K176="Steady Growth")*(AND(DD$6&gt;=$F176,DD$6&lt;=$H176)*((DD$6-$F176+1)/($J176*($J176+1)/2)*$D176))+($K176="custom")*CustCF!CX176</f>
        <v/>
      </c>
      <c r="DE176" s="87">
        <f>($K176="Bell Curve")*(_xlfn.NORM.DIST(AND(DE$6&gt;=$F176,DE$6&lt;=$H176)*(DE$6-$F176+1),$J176/2,$M176,TRUE)-_xlfn.NORM.DIST(AND(DE$6&gt;=$F176,DE$6&lt;=$H176)*(DD$6-$F176+1),$J176/2,$M176,TRUE))/(1-2*_xlfn.NORM.DIST(0,$J176/2,$M176,TRUE))*$D176+($K176="Steady Growth")*(AND(DE$6&gt;=$F176,DE$6&lt;=$H176)*((DE$6-$F176+1)/($J176*($J176+1)/2)*$D176))+($K176="custom")*CustCF!CY176</f>
        <v/>
      </c>
      <c r="DF176" s="87">
        <f>($K176="Bell Curve")*(_xlfn.NORM.DIST(AND(DF$6&gt;=$F176,DF$6&lt;=$H176)*(DF$6-$F176+1),$J176/2,$M176,TRUE)-_xlfn.NORM.DIST(AND(DF$6&gt;=$F176,DF$6&lt;=$H176)*(DE$6-$F176+1),$J176/2,$M176,TRUE))/(1-2*_xlfn.NORM.DIST(0,$J176/2,$M176,TRUE))*$D176+($K176="Steady Growth")*(AND(DF$6&gt;=$F176,DF$6&lt;=$H176)*((DF$6-$F176+1)/($J176*($J176+1)/2)*$D176))+($K176="custom")*CustCF!CZ176</f>
        <v/>
      </c>
      <c r="DG176" s="87">
        <f>($K176="Bell Curve")*(_xlfn.NORM.DIST(AND(DG$6&gt;=$F176,DG$6&lt;=$H176)*(DG$6-$F176+1),$J176/2,$M176,TRUE)-_xlfn.NORM.DIST(AND(DG$6&gt;=$F176,DG$6&lt;=$H176)*(DF$6-$F176+1),$J176/2,$M176,TRUE))/(1-2*_xlfn.NORM.DIST(0,$J176/2,$M176,TRUE))*$D176+($K176="Steady Growth")*(AND(DG$6&gt;=$F176,DG$6&lt;=$H176)*((DG$6-$F176+1)/($J176*($J176+1)/2)*$D176))+($K176="custom")*CustCF!DA176</f>
        <v/>
      </c>
      <c r="DH176" s="87">
        <f>($K176="Bell Curve")*(_xlfn.NORM.DIST(AND(DH$6&gt;=$F176,DH$6&lt;=$H176)*(DH$6-$F176+1),$J176/2,$M176,TRUE)-_xlfn.NORM.DIST(AND(DH$6&gt;=$F176,DH$6&lt;=$H176)*(DG$6-$F176+1),$J176/2,$M176,TRUE))/(1-2*_xlfn.NORM.DIST(0,$J176/2,$M176,TRUE))*$D176+($K176="Steady Growth")*(AND(DH$6&gt;=$F176,DH$6&lt;=$H176)*((DH$6-$F176+1)/($J176*($J176+1)/2)*$D176))+($K176="custom")*CustCF!DB176</f>
        <v/>
      </c>
      <c r="DI176" s="87">
        <f>($K176="Bell Curve")*(_xlfn.NORM.DIST(AND(DI$6&gt;=$F176,DI$6&lt;=$H176)*(DI$6-$F176+1),$J176/2,$M176,TRUE)-_xlfn.NORM.DIST(AND(DI$6&gt;=$F176,DI$6&lt;=$H176)*(DH$6-$F176+1),$J176/2,$M176,TRUE))/(1-2*_xlfn.NORM.DIST(0,$J176/2,$M176,TRUE))*$D176+($K176="Steady Growth")*(AND(DI$6&gt;=$F176,DI$6&lt;=$H176)*((DI$6-$F176+1)/($J176*($J176+1)/2)*$D176))+($K176="custom")*CustCF!DC176</f>
        <v/>
      </c>
      <c r="DJ176" s="87">
        <f>($K176="Bell Curve")*(_xlfn.NORM.DIST(AND(DJ$6&gt;=$F176,DJ$6&lt;=$H176)*(DJ$6-$F176+1),$J176/2,$M176,TRUE)-_xlfn.NORM.DIST(AND(DJ$6&gt;=$F176,DJ$6&lt;=$H176)*(DI$6-$F176+1),$J176/2,$M176,TRUE))/(1-2*_xlfn.NORM.DIST(0,$J176/2,$M176,TRUE))*$D176+($K176="Steady Growth")*(AND(DJ$6&gt;=$F176,DJ$6&lt;=$H176)*((DJ$6-$F176+1)/($J176*($J176+1)/2)*$D176))+($K176="custom")*CustCF!DD176</f>
        <v/>
      </c>
      <c r="DK176" s="87">
        <f>($K176="Bell Curve")*(_xlfn.NORM.DIST(AND(DK$6&gt;=$F176,DK$6&lt;=$H176)*(DK$6-$F176+1),$J176/2,$M176,TRUE)-_xlfn.NORM.DIST(AND(DK$6&gt;=$F176,DK$6&lt;=$H176)*(DJ$6-$F176+1),$J176/2,$M176,TRUE))/(1-2*_xlfn.NORM.DIST(0,$J176/2,$M176,TRUE))*$D176+($K176="Steady Growth")*(AND(DK$6&gt;=$F176,DK$6&lt;=$H176)*((DK$6-$F176+1)/($J176*($J176+1)/2)*$D176))+($K176="custom")*CustCF!DE176</f>
        <v/>
      </c>
      <c r="DL176" s="87">
        <f>($K176="Bell Curve")*(_xlfn.NORM.DIST(AND(DL$6&gt;=$F176,DL$6&lt;=$H176)*(DL$6-$F176+1),$J176/2,$M176,TRUE)-_xlfn.NORM.DIST(AND(DL$6&gt;=$F176,DL$6&lt;=$H176)*(DK$6-$F176+1),$J176/2,$M176,TRUE))/(1-2*_xlfn.NORM.DIST(0,$J176/2,$M176,TRUE))*$D176+($K176="Steady Growth")*(AND(DL$6&gt;=$F176,DL$6&lt;=$H176)*((DL$6-$F176+1)/($J176*($J176+1)/2)*$D176))+($K176="custom")*CustCF!DF176</f>
        <v/>
      </c>
      <c r="DM176" s="87">
        <f>($K176="Bell Curve")*(_xlfn.NORM.DIST(AND(DM$6&gt;=$F176,DM$6&lt;=$H176)*(DM$6-$F176+1),$J176/2,$M176,TRUE)-_xlfn.NORM.DIST(AND(DM$6&gt;=$F176,DM$6&lt;=$H176)*(DL$6-$F176+1),$J176/2,$M176,TRUE))/(1-2*_xlfn.NORM.DIST(0,$J176/2,$M176,TRUE))*$D176+($K176="Steady Growth")*(AND(DM$6&gt;=$F176,DM$6&lt;=$H176)*((DM$6-$F176+1)/($J176*($J176+1)/2)*$D176))+($K176="custom")*CustCF!DG176</f>
        <v/>
      </c>
      <c r="DN176" s="87">
        <f>($K176="Bell Curve")*(_xlfn.NORM.DIST(AND(DN$6&gt;=$F176,DN$6&lt;=$H176)*(DN$6-$F176+1),$J176/2,$M176,TRUE)-_xlfn.NORM.DIST(AND(DN$6&gt;=$F176,DN$6&lt;=$H176)*(DM$6-$F176+1),$J176/2,$M176,TRUE))/(1-2*_xlfn.NORM.DIST(0,$J176/2,$M176,TRUE))*$D176+($K176="Steady Growth")*(AND(DN$6&gt;=$F176,DN$6&lt;=$H176)*((DN$6-$F176+1)/($J176*($J176+1)/2)*$D176))+($K176="custom")*CustCF!DH176</f>
        <v/>
      </c>
      <c r="DO176" s="87">
        <f>($K176="Bell Curve")*(_xlfn.NORM.DIST(AND(DO$6&gt;=$F176,DO$6&lt;=$H176)*(DO$6-$F176+1),$J176/2,$M176,TRUE)-_xlfn.NORM.DIST(AND(DO$6&gt;=$F176,DO$6&lt;=$H176)*(DN$6-$F176+1),$J176/2,$M176,TRUE))/(1-2*_xlfn.NORM.DIST(0,$J176/2,$M176,TRUE))*$D176+($K176="Steady Growth")*(AND(DO$6&gt;=$F176,DO$6&lt;=$H176)*((DO$6-$F176+1)/($J176*($J176+1)/2)*$D176))+($K176="custom")*CustCF!DI176</f>
        <v/>
      </c>
      <c r="DP176" s="87">
        <f>($K176="Bell Curve")*(_xlfn.NORM.DIST(AND(DP$6&gt;=$F176,DP$6&lt;=$H176)*(DP$6-$F176+1),$J176/2,$M176,TRUE)-_xlfn.NORM.DIST(AND(DP$6&gt;=$F176,DP$6&lt;=$H176)*(DO$6-$F176+1),$J176/2,$M176,TRUE))/(1-2*_xlfn.NORM.DIST(0,$J176/2,$M176,TRUE))*$D176+($K176="Steady Growth")*(AND(DP$6&gt;=$F176,DP$6&lt;=$H176)*((DP$6-$F176+1)/($J176*($J176+1)/2)*$D176))+($K176="custom")*CustCF!DJ176</f>
        <v/>
      </c>
      <c r="DQ176" s="87">
        <f>($K176="Bell Curve")*(_xlfn.NORM.DIST(AND(DQ$6&gt;=$F176,DQ$6&lt;=$H176)*(DQ$6-$F176+1),$J176/2,$M176,TRUE)-_xlfn.NORM.DIST(AND(DQ$6&gt;=$F176,DQ$6&lt;=$H176)*(DP$6-$F176+1),$J176/2,$M176,TRUE))/(1-2*_xlfn.NORM.DIST(0,$J176/2,$M176,TRUE))*$D176+($K176="Steady Growth")*(AND(DQ$6&gt;=$F176,DQ$6&lt;=$H176)*((DQ$6-$F176+1)/($J176*($J176+1)/2)*$D176))+($K176="custom")*CustCF!DK176</f>
        <v/>
      </c>
      <c r="DR176" s="87">
        <f>($K176="Bell Curve")*(_xlfn.NORM.DIST(AND(DR$6&gt;=$F176,DR$6&lt;=$H176)*(DR$6-$F176+1),$J176/2,$M176,TRUE)-_xlfn.NORM.DIST(AND(DR$6&gt;=$F176,DR$6&lt;=$H176)*(DQ$6-$F176+1),$J176/2,$M176,TRUE))/(1-2*_xlfn.NORM.DIST(0,$J176/2,$M176,TRUE))*$D176+($K176="Steady Growth")*(AND(DR$6&gt;=$F176,DR$6&lt;=$H176)*((DR$6-$F176+1)/($J176*($J176+1)/2)*$D176))+($K176="custom")*CustCF!DL176</f>
        <v/>
      </c>
      <c r="DS176" s="87">
        <f>($K176="Bell Curve")*(_xlfn.NORM.DIST(AND(DS$6&gt;=$F176,DS$6&lt;=$H176)*(DS$6-$F176+1),$J176/2,$M176,TRUE)-_xlfn.NORM.DIST(AND(DS$6&gt;=$F176,DS$6&lt;=$H176)*(DR$6-$F176+1),$J176/2,$M176,TRUE))/(1-2*_xlfn.NORM.DIST(0,$J176/2,$M176,TRUE))*$D176+($K176="Steady Growth")*(AND(DS$6&gt;=$F176,DS$6&lt;=$H176)*((DS$6-$F176+1)/($J176*($J176+1)/2)*$D176))+($K176="custom")*CustCF!DM176</f>
        <v/>
      </c>
      <c r="DT176" s="87">
        <f>($K176="Bell Curve")*(_xlfn.NORM.DIST(AND(DT$6&gt;=$F176,DT$6&lt;=$H176)*(DT$6-$F176+1),$J176/2,$M176,TRUE)-_xlfn.NORM.DIST(AND(DT$6&gt;=$F176,DT$6&lt;=$H176)*(DS$6-$F176+1),$J176/2,$M176,TRUE))/(1-2*_xlfn.NORM.DIST(0,$J176/2,$M176,TRUE))*$D176+($K176="Steady Growth")*(AND(DT$6&gt;=$F176,DT$6&lt;=$H176)*((DT$6-$F176+1)/($J176*($J176+1)/2)*$D176))+($K176="custom")*CustCF!DN176</f>
        <v/>
      </c>
      <c r="DU176" s="87">
        <f>($K176="Bell Curve")*(_xlfn.NORM.DIST(AND(DU$6&gt;=$F176,DU$6&lt;=$H176)*(DU$6-$F176+1),$J176/2,$M176,TRUE)-_xlfn.NORM.DIST(AND(DU$6&gt;=$F176,DU$6&lt;=$H176)*(DT$6-$F176+1),$J176/2,$M176,TRUE))/(1-2*_xlfn.NORM.DIST(0,$J176/2,$M176,TRUE))*$D176+($K176="Steady Growth")*(AND(DU$6&gt;=$F176,DU$6&lt;=$H176)*((DU$6-$F176+1)/($J176*($J176+1)/2)*$D176))+($K176="custom")*CustCF!DO176</f>
        <v/>
      </c>
      <c r="DV176" s="87">
        <f>($K176="Bell Curve")*(_xlfn.NORM.DIST(AND(DV$6&gt;=$F176,DV$6&lt;=$H176)*(DV$6-$F176+1),$J176/2,$M176,TRUE)-_xlfn.NORM.DIST(AND(DV$6&gt;=$F176,DV$6&lt;=$H176)*(DU$6-$F176+1),$J176/2,$M176,TRUE))/(1-2*_xlfn.NORM.DIST(0,$J176/2,$M176,TRUE))*$D176+($K176="Steady Growth")*(AND(DV$6&gt;=$F176,DV$6&lt;=$H176)*((DV$6-$F176+1)/($J176*($J176+1)/2)*$D176))+($K176="custom")*CustCF!DP176</f>
        <v/>
      </c>
      <c r="DW176" s="87">
        <f>($K176="Bell Curve")*(_xlfn.NORM.DIST(AND(DW$6&gt;=$F176,DW$6&lt;=$H176)*(DW$6-$F176+1),$J176/2,$M176,TRUE)-_xlfn.NORM.DIST(AND(DW$6&gt;=$F176,DW$6&lt;=$H176)*(DV$6-$F176+1),$J176/2,$M176,TRUE))/(1-2*_xlfn.NORM.DIST(0,$J176/2,$M176,TRUE))*$D176+($K176="Steady Growth")*(AND(DW$6&gt;=$F176,DW$6&lt;=$H176)*((DW$6-$F176+1)/($J176*($J176+1)/2)*$D176))+($K176="custom")*CustCF!DQ176</f>
        <v/>
      </c>
      <c r="DX176" s="87">
        <f>($K176="Bell Curve")*(_xlfn.NORM.DIST(AND(DX$6&gt;=$F176,DX$6&lt;=$H176)*(DX$6-$F176+1),$J176/2,$M176,TRUE)-_xlfn.NORM.DIST(AND(DX$6&gt;=$F176,DX$6&lt;=$H176)*(DW$6-$F176+1),$J176/2,$M176,TRUE))/(1-2*_xlfn.NORM.DIST(0,$J176/2,$M176,TRUE))*$D176+($K176="Steady Growth")*(AND(DX$6&gt;=$F176,DX$6&lt;=$H176)*((DX$6-$F176+1)/($J176*($J176+1)/2)*$D176))+($K176="custom")*CustCF!DR176</f>
        <v/>
      </c>
      <c r="DY176" s="87">
        <f>($K176="Bell Curve")*(_xlfn.NORM.DIST(AND(DY$6&gt;=$F176,DY$6&lt;=$H176)*(DY$6-$F176+1),$J176/2,$M176,TRUE)-_xlfn.NORM.DIST(AND(DY$6&gt;=$F176,DY$6&lt;=$H176)*(DX$6-$F176+1),$J176/2,$M176,TRUE))/(1-2*_xlfn.NORM.DIST(0,$J176/2,$M176,TRUE))*$D176+($K176="Steady Growth")*(AND(DY$6&gt;=$F176,DY$6&lt;=$H176)*((DY$6-$F176+1)/($J176*($J176+1)/2)*$D176))+($K176="custom")*CustCF!DS176</f>
        <v/>
      </c>
      <c r="DZ176" s="87">
        <f>($K176="Bell Curve")*(_xlfn.NORM.DIST(AND(DZ$6&gt;=$F176,DZ$6&lt;=$H176)*(DZ$6-$F176+1),$J176/2,$M176,TRUE)-_xlfn.NORM.DIST(AND(DZ$6&gt;=$F176,DZ$6&lt;=$H176)*(DY$6-$F176+1),$J176/2,$M176,TRUE))/(1-2*_xlfn.NORM.DIST(0,$J176/2,$M176,TRUE))*$D176+($K176="Steady Growth")*(AND(DZ$6&gt;=$F176,DZ$6&lt;=$H176)*((DZ$6-$F176+1)/($J176*($J176+1)/2)*$D176))+($K176="custom")*CustCF!DT176</f>
        <v/>
      </c>
      <c r="EA176" s="87">
        <f>($K176="Bell Curve")*(_xlfn.NORM.DIST(AND(EA$6&gt;=$F176,EA$6&lt;=$H176)*(EA$6-$F176+1),$J176/2,$M176,TRUE)-_xlfn.NORM.DIST(AND(EA$6&gt;=$F176,EA$6&lt;=$H176)*(DZ$6-$F176+1),$J176/2,$M176,TRUE))/(1-2*_xlfn.NORM.DIST(0,$J176/2,$M176,TRUE))*$D176+($K176="Steady Growth")*(AND(EA$6&gt;=$F176,EA$6&lt;=$H176)*((EA$6-$F176+1)/($J176*($J176+1)/2)*$D176))+($K176="custom")*CustCF!DU176</f>
        <v/>
      </c>
      <c r="EB176" s="87">
        <f>($K176="Bell Curve")*(_xlfn.NORM.DIST(AND(EB$6&gt;=$F176,EB$6&lt;=$H176)*(EB$6-$F176+1),$J176/2,$M176,TRUE)-_xlfn.NORM.DIST(AND(EB$6&gt;=$F176,EB$6&lt;=$H176)*(EA$6-$F176+1),$J176/2,$M176,TRUE))/(1-2*_xlfn.NORM.DIST(0,$J176/2,$M176,TRUE))*$D176+($K176="Steady Growth")*(AND(EB$6&gt;=$F176,EB$6&lt;=$H176)*((EB$6-$F176+1)/($J176*($J176+1)/2)*$D176))+($K176="custom")*CustCF!DV176</f>
        <v/>
      </c>
      <c r="EC176" s="87">
        <f>($K176="Bell Curve")*(_xlfn.NORM.DIST(AND(EC$6&gt;=$F176,EC$6&lt;=$H176)*(EC$6-$F176+1),$J176/2,$M176,TRUE)-_xlfn.NORM.DIST(AND(EC$6&gt;=$F176,EC$6&lt;=$H176)*(EB$6-$F176+1),$J176/2,$M176,TRUE))/(1-2*_xlfn.NORM.DIST(0,$J176/2,$M176,TRUE))*$D176+($K176="Steady Growth")*(AND(EC$6&gt;=$F176,EC$6&lt;=$H176)*((EC$6-$F176+1)/($J176*($J176+1)/2)*$D176))+($K176="custom")*CustCF!DW176</f>
        <v/>
      </c>
      <c r="ED176" s="87">
        <f>($K176="Bell Curve")*(_xlfn.NORM.DIST(AND(ED$6&gt;=$F176,ED$6&lt;=$H176)*(ED$6-$F176+1),$J176/2,$M176,TRUE)-_xlfn.NORM.DIST(AND(ED$6&gt;=$F176,ED$6&lt;=$H176)*(EC$6-$F176+1),$J176/2,$M176,TRUE))/(1-2*_xlfn.NORM.DIST(0,$J176/2,$M176,TRUE))*$D176+($K176="Steady Growth")*(AND(ED$6&gt;=$F176,ED$6&lt;=$H176)*((ED$6-$F176+1)/($J176*($J176+1)/2)*$D176))+($K176="custom")*CustCF!DX176</f>
        <v/>
      </c>
      <c r="EE176" s="87">
        <f>($K176="Bell Curve")*(_xlfn.NORM.DIST(AND(EE$6&gt;=$F176,EE$6&lt;=$H176)*(EE$6-$F176+1),$J176/2,$M176,TRUE)-_xlfn.NORM.DIST(AND(EE$6&gt;=$F176,EE$6&lt;=$H176)*(ED$6-$F176+1),$J176/2,$M176,TRUE))/(1-2*_xlfn.NORM.DIST(0,$J176/2,$M176,TRUE))*$D176+($K176="Steady Growth")*(AND(EE$6&gt;=$F176,EE$6&lt;=$H176)*((EE$6-$F176+1)/($J176*($J176+1)/2)*$D176))+($K176="custom")*CustCF!DY176</f>
        <v/>
      </c>
      <c r="EF176" s="87">
        <f>($K176="Bell Curve")*(_xlfn.NORM.DIST(AND(EF$6&gt;=$F176,EF$6&lt;=$H176)*(EF$6-$F176+1),$J176/2,$M176,TRUE)-_xlfn.NORM.DIST(AND(EF$6&gt;=$F176,EF$6&lt;=$H176)*(EE$6-$F176+1),$J176/2,$M176,TRUE))/(1-2*_xlfn.NORM.DIST(0,$J176/2,$M176,TRUE))*$D176+($K176="Steady Growth")*(AND(EF$6&gt;=$F176,EF$6&lt;=$H176)*((EF$6-$F176+1)/($J176*($J176+1)/2)*$D176))+($K176="custom")*CustCF!DZ176</f>
        <v/>
      </c>
      <c r="EG176" s="87">
        <f>($K176="Bell Curve")*(_xlfn.NORM.DIST(AND(EG$6&gt;=$F176,EG$6&lt;=$H176)*(EG$6-$F176+1),$J176/2,$M176,TRUE)-_xlfn.NORM.DIST(AND(EG$6&gt;=$F176,EG$6&lt;=$H176)*(EF$6-$F176+1),$J176/2,$M176,TRUE))/(1-2*_xlfn.NORM.DIST(0,$J176/2,$M176,TRUE))*$D176+($K176="Steady Growth")*(AND(EG$6&gt;=$F176,EG$6&lt;=$H176)*((EG$6-$F176+1)/($J176*($J176+1)/2)*$D176))+($K176="custom")*CustCF!EA176</f>
        <v/>
      </c>
      <c r="EH176" s="87">
        <f>($K176="Bell Curve")*(_xlfn.NORM.DIST(AND(EH$6&gt;=$F176,EH$6&lt;=$H176)*(EH$6-$F176+1),$J176/2,$M176,TRUE)-_xlfn.NORM.DIST(AND(EH$6&gt;=$F176,EH$6&lt;=$H176)*(EG$6-$F176+1),$J176/2,$M176,TRUE))/(1-2*_xlfn.NORM.DIST(0,$J176/2,$M176,TRUE))*$D176+($K176="Steady Growth")*(AND(EH$6&gt;=$F176,EH$6&lt;=$H176)*((EH$6-$F176+1)/($J176*($J176+1)/2)*$D176))+($K176="custom")*CustCF!EB176</f>
        <v/>
      </c>
      <c r="EI176" s="87">
        <f>($K176="Bell Curve")*(_xlfn.NORM.DIST(AND(EI$6&gt;=$F176,EI$6&lt;=$H176)*(EI$6-$F176+1),$J176/2,$M176,TRUE)-_xlfn.NORM.DIST(AND(EI$6&gt;=$F176,EI$6&lt;=$H176)*(EH$6-$F176+1),$J176/2,$M176,TRUE))/(1-2*_xlfn.NORM.DIST(0,$J176/2,$M176,TRUE))*$D176+($K176="Steady Growth")*(AND(EI$6&gt;=$F176,EI$6&lt;=$H176)*((EI$6-$F176+1)/($J176*($J176+1)/2)*$D176))+($K176="custom")*CustCF!EC176</f>
        <v/>
      </c>
      <c r="EJ176" s="87">
        <f>($K176="Bell Curve")*(_xlfn.NORM.DIST(AND(EJ$6&gt;=$F176,EJ$6&lt;=$H176)*(EJ$6-$F176+1),$J176/2,$M176,TRUE)-_xlfn.NORM.DIST(AND(EJ$6&gt;=$F176,EJ$6&lt;=$H176)*(EI$6-$F176+1),$J176/2,$M176,TRUE))/(1-2*_xlfn.NORM.DIST(0,$J176/2,$M176,TRUE))*$D176+($K176="Steady Growth")*(AND(EJ$6&gt;=$F176,EJ$6&lt;=$H176)*((EJ$6-$F176+1)/($J176*($J176+1)/2)*$D176))+($K176="custom")*CustCF!ED176</f>
        <v/>
      </c>
      <c r="EK176" s="87">
        <f>($K176="Bell Curve")*(_xlfn.NORM.DIST(AND(EK$6&gt;=$F176,EK$6&lt;=$H176)*(EK$6-$F176+1),$J176/2,$M176,TRUE)-_xlfn.NORM.DIST(AND(EK$6&gt;=$F176,EK$6&lt;=$H176)*(EJ$6-$F176+1),$J176/2,$M176,TRUE))/(1-2*_xlfn.NORM.DIST(0,$J176/2,$M176,TRUE))*$D176+($K176="Steady Growth")*(AND(EK$6&gt;=$F176,EK$6&lt;=$H176)*((EK$6-$F176+1)/($J176*($J176+1)/2)*$D176))+($K176="custom")*CustCF!EE176</f>
        <v/>
      </c>
      <c r="EL176" s="87">
        <f>($K176="Bell Curve")*(_xlfn.NORM.DIST(AND(EL$6&gt;=$F176,EL$6&lt;=$H176)*(EL$6-$F176+1),$J176/2,$M176,TRUE)-_xlfn.NORM.DIST(AND(EL$6&gt;=$F176,EL$6&lt;=$H176)*(EK$6-$F176+1),$J176/2,$M176,TRUE))/(1-2*_xlfn.NORM.DIST(0,$J176/2,$M176,TRUE))*$D176+($K176="Steady Growth")*(AND(EL$6&gt;=$F176,EL$6&lt;=$H176)*((EL$6-$F176+1)/($J176*($J176+1)/2)*$D176))+($K176="custom")*CustCF!EF176</f>
        <v/>
      </c>
      <c r="EM176" s="87">
        <f>($K176="Bell Curve")*(_xlfn.NORM.DIST(AND(EM$6&gt;=$F176,EM$6&lt;=$H176)*(EM$6-$F176+1),$J176/2,$M176,TRUE)-_xlfn.NORM.DIST(AND(EM$6&gt;=$F176,EM$6&lt;=$H176)*(EL$6-$F176+1),$J176/2,$M176,TRUE))/(1-2*_xlfn.NORM.DIST(0,$J176/2,$M176,TRUE))*$D176+($K176="Steady Growth")*(AND(EM$6&gt;=$F176,EM$6&lt;=$H176)*((EM$6-$F176+1)/($J176*($J176+1)/2)*$D176))+($K176="custom")*CustCF!EG176</f>
        <v/>
      </c>
      <c r="EN176" s="87">
        <f>($K176="Bell Curve")*(_xlfn.NORM.DIST(AND(EN$6&gt;=$F176,EN$6&lt;=$H176)*(EN$6-$F176+1),$J176/2,$M176,TRUE)-_xlfn.NORM.DIST(AND(EN$6&gt;=$F176,EN$6&lt;=$H176)*(EM$6-$F176+1),$J176/2,$M176,TRUE))/(1-2*_xlfn.NORM.DIST(0,$J176/2,$M176,TRUE))*$D176+($K176="Steady Growth")*(AND(EN$6&gt;=$F176,EN$6&lt;=$H176)*((EN$6-$F176+1)/($J176*($J176+1)/2)*$D176))+($K176="custom")*CustCF!EH176</f>
        <v/>
      </c>
      <c r="EO176" s="87">
        <f>($K176="Bell Curve")*(_xlfn.NORM.DIST(AND(EO$6&gt;=$F176,EO$6&lt;=$H176)*(EO$6-$F176+1),$J176/2,$M176,TRUE)-_xlfn.NORM.DIST(AND(EO$6&gt;=$F176,EO$6&lt;=$H176)*(EN$6-$F176+1),$J176/2,$M176,TRUE))/(1-2*_xlfn.NORM.DIST(0,$J176/2,$M176,TRUE))*$D176+($K176="Steady Growth")*(AND(EO$6&gt;=$F176,EO$6&lt;=$H176)*((EO$6-$F176+1)/($J176*($J176+1)/2)*$D176))+($K176="custom")*CustCF!EI176</f>
        <v/>
      </c>
      <c r="EP176" s="87">
        <f>($K176="Bell Curve")*(_xlfn.NORM.DIST(AND(EP$6&gt;=$F176,EP$6&lt;=$H176)*(EP$6-$F176+1),$J176/2,$M176,TRUE)-_xlfn.NORM.DIST(AND(EP$6&gt;=$F176,EP$6&lt;=$H176)*(EO$6-$F176+1),$J176/2,$M176,TRUE))/(1-2*_xlfn.NORM.DIST(0,$J176/2,$M176,TRUE))*$D176+($K176="Steady Growth")*(AND(EP$6&gt;=$F176,EP$6&lt;=$H176)*((EP$6-$F176+1)/($J176*($J176+1)/2)*$D176))+($K176="custom")*CustCF!EJ176</f>
        <v/>
      </c>
      <c r="EQ176" s="87">
        <f>($K176="Bell Curve")*(_xlfn.NORM.DIST(AND(EQ$6&gt;=$F176,EQ$6&lt;=$H176)*(EQ$6-$F176+1),$J176/2,$M176,TRUE)-_xlfn.NORM.DIST(AND(EQ$6&gt;=$F176,EQ$6&lt;=$H176)*(EP$6-$F176+1),$J176/2,$M176,TRUE))/(1-2*_xlfn.NORM.DIST(0,$J176/2,$M176,TRUE))*$D176+($K176="Steady Growth")*(AND(EQ$6&gt;=$F176,EQ$6&lt;=$H176)*((EQ$6-$F176+1)/($J176*($J176+1)/2)*$D176))+($K176="custom")*CustCF!EK176</f>
        <v/>
      </c>
      <c r="ER176" s="87">
        <f>($K176="Bell Curve")*(_xlfn.NORM.DIST(AND(ER$6&gt;=$F176,ER$6&lt;=$H176)*(ER$6-$F176+1),$J176/2,$M176,TRUE)-_xlfn.NORM.DIST(AND(ER$6&gt;=$F176,ER$6&lt;=$H176)*(EQ$6-$F176+1),$J176/2,$M176,TRUE))/(1-2*_xlfn.NORM.DIST(0,$J176/2,$M176,TRUE))*$D176+($K176="Steady Growth")*(AND(ER$6&gt;=$F176,ER$6&lt;=$H176)*((ER$6-$F176+1)/($J176*($J176+1)/2)*$D176))+($K176="custom")*CustCF!EL176</f>
        <v/>
      </c>
      <c r="ES176" s="87">
        <f>($K176="Bell Curve")*(_xlfn.NORM.DIST(AND(ES$6&gt;=$F176,ES$6&lt;=$H176)*(ES$6-$F176+1),$J176/2,$M176,TRUE)-_xlfn.NORM.DIST(AND(ES$6&gt;=$F176,ES$6&lt;=$H176)*(ER$6-$F176+1),$J176/2,$M176,TRUE))/(1-2*_xlfn.NORM.DIST(0,$J176/2,$M176,TRUE))*$D176+($K176="Steady Growth")*(AND(ES$6&gt;=$F176,ES$6&lt;=$H176)*((ES$6-$F176+1)/($J176*($J176+1)/2)*$D176))+($K176="custom")*CustCF!EM176</f>
        <v/>
      </c>
      <c r="ET176" s="87">
        <f>($K176="Bell Curve")*(_xlfn.NORM.DIST(AND(ET$6&gt;=$F176,ET$6&lt;=$H176)*(ET$6-$F176+1),$J176/2,$M176,TRUE)-_xlfn.NORM.DIST(AND(ET$6&gt;=$F176,ET$6&lt;=$H176)*(ES$6-$F176+1),$J176/2,$M176,TRUE))/(1-2*_xlfn.NORM.DIST(0,$J176/2,$M176,TRUE))*$D176+($K176="Steady Growth")*(AND(ET$6&gt;=$F176,ET$6&lt;=$H176)*((ET$6-$F176+1)/($J176*($J176+1)/2)*$D176))+($K176="custom")*CustCF!EN176</f>
        <v/>
      </c>
      <c r="EU176" s="87">
        <f>($K176="Bell Curve")*(_xlfn.NORM.DIST(AND(EU$6&gt;=$F176,EU$6&lt;=$H176)*(EU$6-$F176+1),$J176/2,$M176,TRUE)-_xlfn.NORM.DIST(AND(EU$6&gt;=$F176,EU$6&lt;=$H176)*(ET$6-$F176+1),$J176/2,$M176,TRUE))/(1-2*_xlfn.NORM.DIST(0,$J176/2,$M176,TRUE))*$D176+($K176="Steady Growth")*(AND(EU$6&gt;=$F176,EU$6&lt;=$H176)*((EU$6-$F176+1)/($J176*($J176+1)/2)*$D176))+($K176="custom")*CustCF!EO176</f>
        <v/>
      </c>
      <c r="EV176" s="87">
        <f>($K176="Bell Curve")*(_xlfn.NORM.DIST(AND(EV$6&gt;=$F176,EV$6&lt;=$H176)*(EV$6-$F176+1),$J176/2,$M176,TRUE)-_xlfn.NORM.DIST(AND(EV$6&gt;=$F176,EV$6&lt;=$H176)*(EU$6-$F176+1),$J176/2,$M176,TRUE))/(1-2*_xlfn.NORM.DIST(0,$J176/2,$M176,TRUE))*$D176+($K176="Steady Growth")*(AND(EV$6&gt;=$F176,EV$6&lt;=$H176)*((EV$6-$F176+1)/($J176*($J176+1)/2)*$D176))+($K176="custom")*CustCF!EP176</f>
        <v/>
      </c>
      <c r="EW176" s="87">
        <f>($K176="Bell Curve")*(_xlfn.NORM.DIST(AND(EW$6&gt;=$F176,EW$6&lt;=$H176)*(EW$6-$F176+1),$J176/2,$M176,TRUE)-_xlfn.NORM.DIST(AND(EW$6&gt;=$F176,EW$6&lt;=$H176)*(EV$6-$F176+1),$J176/2,$M176,TRUE))/(1-2*_xlfn.NORM.DIST(0,$J176/2,$M176,TRUE))*$D176+($K176="Steady Growth")*(AND(EW$6&gt;=$F176,EW$6&lt;=$H176)*((EW$6-$F176+1)/($J176*($J176+1)/2)*$D176))+($K176="custom")*CustCF!EQ176</f>
        <v/>
      </c>
      <c r="EX176" s="87">
        <f>($K176="Bell Curve")*(_xlfn.NORM.DIST(AND(EX$6&gt;=$F176,EX$6&lt;=$H176)*(EX$6-$F176+1),$J176/2,$M176,TRUE)-_xlfn.NORM.DIST(AND(EX$6&gt;=$F176,EX$6&lt;=$H176)*(EW$6-$F176+1),$J176/2,$M176,TRUE))/(1-2*_xlfn.NORM.DIST(0,$J176/2,$M176,TRUE))*$D176+($K176="Steady Growth")*(AND(EX$6&gt;=$F176,EX$6&lt;=$H176)*((EX$6-$F176+1)/($J176*($J176+1)/2)*$D176))+($K176="custom")*CustCF!ER176</f>
        <v/>
      </c>
      <c r="EY176" s="87">
        <f>($K176="Bell Curve")*(_xlfn.NORM.DIST(AND(EY$6&gt;=$F176,EY$6&lt;=$H176)*(EY$6-$F176+1),$J176/2,$M176,TRUE)-_xlfn.NORM.DIST(AND(EY$6&gt;=$F176,EY$6&lt;=$H176)*(EX$6-$F176+1),$J176/2,$M176,TRUE))/(1-2*_xlfn.NORM.DIST(0,$J176/2,$M176,TRUE))*$D176+($K176="Steady Growth")*(AND(EY$6&gt;=$F176,EY$6&lt;=$H176)*((EY$6-$F176+1)/($J176*($J176+1)/2)*$D176))+($K176="custom")*CustCF!ES176</f>
        <v/>
      </c>
      <c r="EZ176" s="87">
        <f>($K176="Bell Curve")*(_xlfn.NORM.DIST(AND(EZ$6&gt;=$F176,EZ$6&lt;=$H176)*(EZ$6-$F176+1),$J176/2,$M176,TRUE)-_xlfn.NORM.DIST(AND(EZ$6&gt;=$F176,EZ$6&lt;=$H176)*(EY$6-$F176+1),$J176/2,$M176,TRUE))/(1-2*_xlfn.NORM.DIST(0,$J176/2,$M176,TRUE))*$D176+($K176="Steady Growth")*(AND(EZ$6&gt;=$F176,EZ$6&lt;=$H176)*((EZ$6-$F176+1)/($J176*($J176+1)/2)*$D176))+($K176="custom")*CustCF!ET176</f>
        <v/>
      </c>
      <c r="FA176" s="87">
        <f>($K176="Bell Curve")*(_xlfn.NORM.DIST(AND(FA$6&gt;=$F176,FA$6&lt;=$H176)*(FA$6-$F176+1),$J176/2,$M176,TRUE)-_xlfn.NORM.DIST(AND(FA$6&gt;=$F176,FA$6&lt;=$H176)*(EZ$6-$F176+1),$J176/2,$M176,TRUE))/(1-2*_xlfn.NORM.DIST(0,$J176/2,$M176,TRUE))*$D176+($K176="Steady Growth")*(AND(FA$6&gt;=$F176,FA$6&lt;=$H176)*((FA$6-$F176+1)/($J176*($J176+1)/2)*$D176))+($K176="custom")*CustCF!EU176</f>
        <v/>
      </c>
      <c r="FB176" s="87">
        <f>($K176="Bell Curve")*(_xlfn.NORM.DIST(AND(FB$6&gt;=$F176,FB$6&lt;=$H176)*(FB$6-$F176+1),$J176/2,$M176,TRUE)-_xlfn.NORM.DIST(AND(FB$6&gt;=$F176,FB$6&lt;=$H176)*(FA$6-$F176+1),$J176/2,$M176,TRUE))/(1-2*_xlfn.NORM.DIST(0,$J176/2,$M176,TRUE))*$D176+($K176="Steady Growth")*(AND(FB$6&gt;=$F176,FB$6&lt;=$H176)*((FB$6-$F176+1)/($J176*($J176+1)/2)*$D176))+($K176="custom")*CustCF!EV176</f>
        <v/>
      </c>
      <c r="FC176" s="87">
        <f>($K176="Bell Curve")*(_xlfn.NORM.DIST(AND(FC$6&gt;=$F176,FC$6&lt;=$H176)*(FC$6-$F176+1),$J176/2,$M176,TRUE)-_xlfn.NORM.DIST(AND(FC$6&gt;=$F176,FC$6&lt;=$H176)*(FB$6-$F176+1),$J176/2,$M176,TRUE))/(1-2*_xlfn.NORM.DIST(0,$J176/2,$M176,TRUE))*$D176+($K176="Steady Growth")*(AND(FC$6&gt;=$F176,FC$6&lt;=$H176)*((FC$6-$F176+1)/($J176*($J176+1)/2)*$D176))+($K176="custom")*CustCF!EW176</f>
        <v/>
      </c>
      <c r="FD176" s="87">
        <f>($K176="Bell Curve")*(_xlfn.NORM.DIST(AND(FD$6&gt;=$F176,FD$6&lt;=$H176)*(FD$6-$F176+1),$J176/2,$M176,TRUE)-_xlfn.NORM.DIST(AND(FD$6&gt;=$F176,FD$6&lt;=$H176)*(FC$6-$F176+1),$J176/2,$M176,TRUE))/(1-2*_xlfn.NORM.DIST(0,$J176/2,$M176,TRUE))*$D176+($K176="Steady Growth")*(AND(FD$6&gt;=$F176,FD$6&lt;=$H176)*((FD$6-$F176+1)/($J176*($J176+1)/2)*$D176))+($K176="custom")*CustCF!EX176</f>
        <v/>
      </c>
      <c r="FE176" s="87">
        <f>($K176="Bell Curve")*(_xlfn.NORM.DIST(AND(FE$6&gt;=$F176,FE$6&lt;=$H176)*(FE$6-$F176+1),$J176/2,$M176,TRUE)-_xlfn.NORM.DIST(AND(FE$6&gt;=$F176,FE$6&lt;=$H176)*(FD$6-$F176+1),$J176/2,$M176,TRUE))/(1-2*_xlfn.NORM.DIST(0,$J176/2,$M176,TRUE))*$D176+($K176="Steady Growth")*(AND(FE$6&gt;=$F176,FE$6&lt;=$H176)*((FE$6-$F176+1)/($J176*($J176+1)/2)*$D176))+($K176="custom")*CustCF!EY176</f>
        <v/>
      </c>
      <c r="FF176" s="87">
        <f>($K176="Bell Curve")*(_xlfn.NORM.DIST(AND(FF$6&gt;=$F176,FF$6&lt;=$H176)*(FF$6-$F176+1),$J176/2,$M176,TRUE)-_xlfn.NORM.DIST(AND(FF$6&gt;=$F176,FF$6&lt;=$H176)*(FE$6-$F176+1),$J176/2,$M176,TRUE))/(1-2*_xlfn.NORM.DIST(0,$J176/2,$M176,TRUE))*$D176+($K176="Steady Growth")*(AND(FF$6&gt;=$F176,FF$6&lt;=$H176)*((FF$6-$F176+1)/($J176*($J176+1)/2)*$D176))+($K176="custom")*CustCF!EZ176</f>
        <v/>
      </c>
      <c r="FG176" s="87">
        <f>($K176="Bell Curve")*(_xlfn.NORM.DIST(AND(FG$6&gt;=$F176,FG$6&lt;=$H176)*(FG$6-$F176+1),$J176/2,$M176,TRUE)-_xlfn.NORM.DIST(AND(FG$6&gt;=$F176,FG$6&lt;=$H176)*(FF$6-$F176+1),$J176/2,$M176,TRUE))/(1-2*_xlfn.NORM.DIST(0,$J176/2,$M176,TRUE))*$D176+($K176="Steady Growth")*(AND(FG$6&gt;=$F176,FG$6&lt;=$H176)*((FG$6-$F176+1)/($J176*($J176+1)/2)*$D176))+($K176="custom")*CustCF!FA176</f>
        <v/>
      </c>
      <c r="FH176" s="87">
        <f>($K176="Bell Curve")*(_xlfn.NORM.DIST(AND(FH$6&gt;=$F176,FH$6&lt;=$H176)*(FH$6-$F176+1),$J176/2,$M176,TRUE)-_xlfn.NORM.DIST(AND(FH$6&gt;=$F176,FH$6&lt;=$H176)*(FG$6-$F176+1),$J176/2,$M176,TRUE))/(1-2*_xlfn.NORM.DIST(0,$J176/2,$M176,TRUE))*$D176+($K176="Steady Growth")*(AND(FH$6&gt;=$F176,FH$6&lt;=$H176)*((FH$6-$F176+1)/($J176*($J176+1)/2)*$D176))+($K176="custom")*CustCF!FB176</f>
        <v/>
      </c>
      <c r="FI176" s="87">
        <f>($K176="Bell Curve")*(_xlfn.NORM.DIST(AND(FI$6&gt;=$F176,FI$6&lt;=$H176)*(FI$6-$F176+1),$J176/2,$M176,TRUE)-_xlfn.NORM.DIST(AND(FI$6&gt;=$F176,FI$6&lt;=$H176)*(FH$6-$F176+1),$J176/2,$M176,TRUE))/(1-2*_xlfn.NORM.DIST(0,$J176/2,$M176,TRUE))*$D176+($K176="Steady Growth")*(AND(FI$6&gt;=$F176,FI$6&lt;=$H176)*((FI$6-$F176+1)/($J176*($J176+1)/2)*$D176))+($K176="custom")*CustCF!FC176</f>
        <v/>
      </c>
      <c r="FJ176" s="87">
        <f>($K176="Bell Curve")*(_xlfn.NORM.DIST(AND(FJ$6&gt;=$F176,FJ$6&lt;=$H176)*(FJ$6-$F176+1),$J176/2,$M176,TRUE)-_xlfn.NORM.DIST(AND(FJ$6&gt;=$F176,FJ$6&lt;=$H176)*(FI$6-$F176+1),$J176/2,$M176,TRUE))/(1-2*_xlfn.NORM.DIST(0,$J176/2,$M176,TRUE))*$D176+($K176="Steady Growth")*(AND(FJ$6&gt;=$F176,FJ$6&lt;=$H176)*((FJ$6-$F176+1)/($J176*($J176+1)/2)*$D176))+($K176="custom")*CustCF!FD176</f>
        <v/>
      </c>
      <c r="FK176" s="87">
        <f>($K176="Bell Curve")*(_xlfn.NORM.DIST(AND(FK$6&gt;=$F176,FK$6&lt;=$H176)*(FK$6-$F176+1),$J176/2,$M176,TRUE)-_xlfn.NORM.DIST(AND(FK$6&gt;=$F176,FK$6&lt;=$H176)*(FJ$6-$F176+1),$J176/2,$M176,TRUE))/(1-2*_xlfn.NORM.DIST(0,$J176/2,$M176,TRUE))*$D176+($K176="Steady Growth")*(AND(FK$6&gt;=$F176,FK$6&lt;=$H176)*((FK$6-$F176+1)/($J176*($J176+1)/2)*$D176))+($K176="custom")*CustCF!FE176</f>
        <v/>
      </c>
      <c r="FL176" s="87">
        <f>($K176="Bell Curve")*(_xlfn.NORM.DIST(AND(FL$6&gt;=$F176,FL$6&lt;=$H176)*(FL$6-$F176+1),$J176/2,$M176,TRUE)-_xlfn.NORM.DIST(AND(FL$6&gt;=$F176,FL$6&lt;=$H176)*(FK$6-$F176+1),$J176/2,$M176,TRUE))/(1-2*_xlfn.NORM.DIST(0,$J176/2,$M176,TRUE))*$D176+($K176="Steady Growth")*(AND(FL$6&gt;=$F176,FL$6&lt;=$H176)*((FL$6-$F176+1)/($J176*($J176+1)/2)*$D176))+($K176="custom")*CustCF!FF176</f>
        <v/>
      </c>
      <c r="FM176" s="87">
        <f>($K176="Bell Curve")*(_xlfn.NORM.DIST(AND(FM$6&gt;=$F176,FM$6&lt;=$H176)*(FM$6-$F176+1),$J176/2,$M176,TRUE)-_xlfn.NORM.DIST(AND(FM$6&gt;=$F176,FM$6&lt;=$H176)*(FL$6-$F176+1),$J176/2,$M176,TRUE))/(1-2*_xlfn.NORM.DIST(0,$J176/2,$M176,TRUE))*$D176+($K176="Steady Growth")*(AND(FM$6&gt;=$F176,FM$6&lt;=$H176)*((FM$6-$F176+1)/($J176*($J176+1)/2)*$D176))+($K176="custom")*CustCF!FG176</f>
        <v/>
      </c>
      <c r="FN176" s="87">
        <f>($K176="Bell Curve")*(_xlfn.NORM.DIST(AND(FN$6&gt;=$F176,FN$6&lt;=$H176)*(FN$6-$F176+1),$J176/2,$M176,TRUE)-_xlfn.NORM.DIST(AND(FN$6&gt;=$F176,FN$6&lt;=$H176)*(FM$6-$F176+1),$J176/2,$M176,TRUE))/(1-2*_xlfn.NORM.DIST(0,$J176/2,$M176,TRUE))*$D176+($K176="Steady Growth")*(AND(FN$6&gt;=$F176,FN$6&lt;=$H176)*((FN$6-$F176+1)/($J176*($J176+1)/2)*$D176))+($K176="custom")*CustCF!FH176</f>
        <v/>
      </c>
      <c r="FO176" s="87">
        <f>($K176="Bell Curve")*(_xlfn.NORM.DIST(AND(FO$6&gt;=$F176,FO$6&lt;=$H176)*(FO$6-$F176+1),$J176/2,$M176,TRUE)-_xlfn.NORM.DIST(AND(FO$6&gt;=$F176,FO$6&lt;=$H176)*(FN$6-$F176+1),$J176/2,$M176,TRUE))/(1-2*_xlfn.NORM.DIST(0,$J176/2,$M176,TRUE))*$D176+($K176="Steady Growth")*(AND(FO$6&gt;=$F176,FO$6&lt;=$H176)*((FO$6-$F176+1)/($J176*($J176+1)/2)*$D176))+($K176="custom")*CustCF!FI176</f>
        <v/>
      </c>
      <c r="FP176" s="87">
        <f>($K176="Bell Curve")*(_xlfn.NORM.DIST(AND(FP$6&gt;=$F176,FP$6&lt;=$H176)*(FP$6-$F176+1),$J176/2,$M176,TRUE)-_xlfn.NORM.DIST(AND(FP$6&gt;=$F176,FP$6&lt;=$H176)*(FO$6-$F176+1),$J176/2,$M176,TRUE))/(1-2*_xlfn.NORM.DIST(0,$J176/2,$M176,TRUE))*$D176+($K176="Steady Growth")*(AND(FP$6&gt;=$F176,FP$6&lt;=$H176)*((FP$6-$F176+1)/($J176*($J176+1)/2)*$D176))+($K176="custom")*CustCF!FJ176</f>
        <v/>
      </c>
      <c r="FQ176" s="87">
        <f>($K176="Bell Curve")*(_xlfn.NORM.DIST(AND(FQ$6&gt;=$F176,FQ$6&lt;=$H176)*(FQ$6-$F176+1),$J176/2,$M176,TRUE)-_xlfn.NORM.DIST(AND(FQ$6&gt;=$F176,FQ$6&lt;=$H176)*(FP$6-$F176+1),$J176/2,$M176,TRUE))/(1-2*_xlfn.NORM.DIST(0,$J176/2,$M176,TRUE))*$D176+($K176="Steady Growth")*(AND(FQ$6&gt;=$F176,FQ$6&lt;=$H176)*((FQ$6-$F176+1)/($J176*($J176+1)/2)*$D176))+($K176="custom")*CustCF!FK176</f>
        <v/>
      </c>
      <c r="FR176" s="87">
        <f>($K176="Bell Curve")*(_xlfn.NORM.DIST(AND(FR$6&gt;=$F176,FR$6&lt;=$H176)*(FR$6-$F176+1),$J176/2,$M176,TRUE)-_xlfn.NORM.DIST(AND(FR$6&gt;=$F176,FR$6&lt;=$H176)*(FQ$6-$F176+1),$J176/2,$M176,TRUE))/(1-2*_xlfn.NORM.DIST(0,$J176/2,$M176,TRUE))*$D176+($K176="Steady Growth")*(AND(FR$6&gt;=$F176,FR$6&lt;=$H176)*((FR$6-$F176+1)/($J176*($J176+1)/2)*$D176))+($K176="custom")*CustCF!FL176</f>
        <v/>
      </c>
      <c r="FS176" s="87">
        <f>($K176="Bell Curve")*(_xlfn.NORM.DIST(AND(FS$6&gt;=$F176,FS$6&lt;=$H176)*(FS$6-$F176+1),$J176/2,$M176,TRUE)-_xlfn.NORM.DIST(AND(FS$6&gt;=$F176,FS$6&lt;=$H176)*(FR$6-$F176+1),$J176/2,$M176,TRUE))/(1-2*_xlfn.NORM.DIST(0,$J176/2,$M176,TRUE))*$D176+($K176="Steady Growth")*(AND(FS$6&gt;=$F176,FS$6&lt;=$H176)*((FS$6-$F176+1)/($J176*($J176+1)/2)*$D176))+($K176="custom")*CustCF!FM176</f>
        <v/>
      </c>
      <c r="FT176" s="87">
        <f>($K176="Bell Curve")*(_xlfn.NORM.DIST(AND(FT$6&gt;=$F176,FT$6&lt;=$H176)*(FT$6-$F176+1),$J176/2,$M176,TRUE)-_xlfn.NORM.DIST(AND(FT$6&gt;=$F176,FT$6&lt;=$H176)*(FS$6-$F176+1),$J176/2,$M176,TRUE))/(1-2*_xlfn.NORM.DIST(0,$J176/2,$M176,TRUE))*$D176+($K176="Steady Growth")*(AND(FT$6&gt;=$F176,FT$6&lt;=$H176)*((FT$6-$F176+1)/($J176*($J176+1)/2)*$D176))+($K176="custom")*CustCF!FN176</f>
        <v/>
      </c>
      <c r="FU176" s="87">
        <f>($K176="Bell Curve")*(_xlfn.NORM.DIST(AND(FU$6&gt;=$F176,FU$6&lt;=$H176)*(FU$6-$F176+1),$J176/2,$M176,TRUE)-_xlfn.NORM.DIST(AND(FU$6&gt;=$F176,FU$6&lt;=$H176)*(FT$6-$F176+1),$J176/2,$M176,TRUE))/(1-2*_xlfn.NORM.DIST(0,$J176/2,$M176,TRUE))*$D176+($K176="Steady Growth")*(AND(FU$6&gt;=$F176,FU$6&lt;=$H176)*((FU$6-$F176+1)/($J176*($J176+1)/2)*$D176))+($K176="custom")*CustCF!FO176</f>
        <v/>
      </c>
      <c r="FV176" s="87">
        <f>($K176="Bell Curve")*(_xlfn.NORM.DIST(AND(FV$6&gt;=$F176,FV$6&lt;=$H176)*(FV$6-$F176+1),$J176/2,$M176,TRUE)-_xlfn.NORM.DIST(AND(FV$6&gt;=$F176,FV$6&lt;=$H176)*(FU$6-$F176+1),$J176/2,$M176,TRUE))/(1-2*_xlfn.NORM.DIST(0,$J176/2,$M176,TRUE))*$D176+($K176="Steady Growth")*(AND(FV$6&gt;=$F176,FV$6&lt;=$H176)*((FV$6-$F176+1)/($J176*($J176+1)/2)*$D176))+($K176="custom")*CustCF!FP176</f>
        <v/>
      </c>
      <c r="FW176" s="87">
        <f>($K176="Bell Curve")*(_xlfn.NORM.DIST(AND(FW$6&gt;=$F176,FW$6&lt;=$H176)*(FW$6-$F176+1),$J176/2,$M176,TRUE)-_xlfn.NORM.DIST(AND(FW$6&gt;=$F176,FW$6&lt;=$H176)*(FV$6-$F176+1),$J176/2,$M176,TRUE))/(1-2*_xlfn.NORM.DIST(0,$J176/2,$M176,TRUE))*$D176+($K176="Steady Growth")*(AND(FW$6&gt;=$F176,FW$6&lt;=$H176)*((FW$6-$F176+1)/($J176*($J176+1)/2)*$D176))+($K176="custom")*CustCF!FQ176</f>
        <v/>
      </c>
      <c r="FX176" s="87">
        <f>($K176="Bell Curve")*(_xlfn.NORM.DIST(AND(FX$6&gt;=$F176,FX$6&lt;=$H176)*(FX$6-$F176+1),$J176/2,$M176,TRUE)-_xlfn.NORM.DIST(AND(FX$6&gt;=$F176,FX$6&lt;=$H176)*(FW$6-$F176+1),$J176/2,$M176,TRUE))/(1-2*_xlfn.NORM.DIST(0,$J176/2,$M176,TRUE))*$D176+($K176="Steady Growth")*(AND(FX$6&gt;=$F176,FX$6&lt;=$H176)*((FX$6-$F176+1)/($J176*($J176+1)/2)*$D176))+($K176="custom")*CustCF!FR176</f>
        <v/>
      </c>
      <c r="FY176" s="87">
        <f>($K176="Bell Curve")*(_xlfn.NORM.DIST(AND(FY$6&gt;=$F176,FY$6&lt;=$H176)*(FY$6-$F176+1),$J176/2,$M176,TRUE)-_xlfn.NORM.DIST(AND(FY$6&gt;=$F176,FY$6&lt;=$H176)*(FX$6-$F176+1),$J176/2,$M176,TRUE))/(1-2*_xlfn.NORM.DIST(0,$J176/2,$M176,TRUE))*$D176+($K176="Steady Growth")*(AND(FY$6&gt;=$F176,FY$6&lt;=$H176)*((FY$6-$F176+1)/($J176*($J176+1)/2)*$D176))+($K176="custom")*CustCF!FS176</f>
        <v/>
      </c>
      <c r="FZ176" s="87">
        <f>($K176="Bell Curve")*(_xlfn.NORM.DIST(AND(FZ$6&gt;=$F176,FZ$6&lt;=$H176)*(FZ$6-$F176+1),$J176/2,$M176,TRUE)-_xlfn.NORM.DIST(AND(FZ$6&gt;=$F176,FZ$6&lt;=$H176)*(FY$6-$F176+1),$J176/2,$M176,TRUE))/(1-2*_xlfn.NORM.DIST(0,$J176/2,$M176,TRUE))*$D176+($K176="Steady Growth")*(AND(FZ$6&gt;=$F176,FZ$6&lt;=$H176)*((FZ$6-$F176+1)/($J176*($J176+1)/2)*$D176))+($K176="custom")*CustCF!FT176</f>
        <v/>
      </c>
      <c r="GA176" s="87">
        <f>($K176="Bell Curve")*(_xlfn.NORM.DIST(AND(GA$6&gt;=$F176,GA$6&lt;=$H176)*(GA$6-$F176+1),$J176/2,$M176,TRUE)-_xlfn.NORM.DIST(AND(GA$6&gt;=$F176,GA$6&lt;=$H176)*(FZ$6-$F176+1),$J176/2,$M176,TRUE))/(1-2*_xlfn.NORM.DIST(0,$J176/2,$M176,TRUE))*$D176+($K176="Steady Growth")*(AND(GA$6&gt;=$F176,GA$6&lt;=$H176)*((GA$6-$F176+1)/($J176*($J176+1)/2)*$D176))+($K176="custom")*CustCF!FU176</f>
        <v/>
      </c>
      <c r="GB176" s="87">
        <f>($K176="Bell Curve")*(_xlfn.NORM.DIST(AND(GB$6&gt;=$F176,GB$6&lt;=$H176)*(GB$6-$F176+1),$J176/2,$M176,TRUE)-_xlfn.NORM.DIST(AND(GB$6&gt;=$F176,GB$6&lt;=$H176)*(GA$6-$F176+1),$J176/2,$M176,TRUE))/(1-2*_xlfn.NORM.DIST(0,$J176/2,$M176,TRUE))*$D176+($K176="Steady Growth")*(AND(GB$6&gt;=$F176,GB$6&lt;=$H176)*((GB$6-$F176+1)/($J176*($J176+1)/2)*$D176))+($K176="custom")*CustCF!FV176</f>
        <v/>
      </c>
      <c r="GC176" s="87">
        <f>($K176="Bell Curve")*(_xlfn.NORM.DIST(AND(GC$6&gt;=$F176,GC$6&lt;=$H176)*(GC$6-$F176+1),$J176/2,$M176,TRUE)-_xlfn.NORM.DIST(AND(GC$6&gt;=$F176,GC$6&lt;=$H176)*(GB$6-$F176+1),$J176/2,$M176,TRUE))/(1-2*_xlfn.NORM.DIST(0,$J176/2,$M176,TRUE))*$D176+($K176="Steady Growth")*(AND(GC$6&gt;=$F176,GC$6&lt;=$H176)*((GC$6-$F176+1)/($J176*($J176+1)/2)*$D176))+($K176="custom")*CustCF!FW176</f>
        <v/>
      </c>
      <c r="GD176" s="87">
        <f>($K176="Bell Curve")*(_xlfn.NORM.DIST(AND(GD$6&gt;=$F176,GD$6&lt;=$H176)*(GD$6-$F176+1),$J176/2,$M176,TRUE)-_xlfn.NORM.DIST(AND(GD$6&gt;=$F176,GD$6&lt;=$H176)*(GC$6-$F176+1),$J176/2,$M176,TRUE))/(1-2*_xlfn.NORM.DIST(0,$J176/2,$M176,TRUE))*$D176+($K176="Steady Growth")*(AND(GD$6&gt;=$F176,GD$6&lt;=$H176)*((GD$6-$F176+1)/($J176*($J176+1)/2)*$D176))+($K176="custom")*CustCF!FX176</f>
        <v/>
      </c>
      <c r="GE176" s="87">
        <f>($K176="Bell Curve")*(_xlfn.NORM.DIST(AND(GE$6&gt;=$F176,GE$6&lt;=$H176)*(GE$6-$F176+1),$J176/2,$M176,TRUE)-_xlfn.NORM.DIST(AND(GE$6&gt;=$F176,GE$6&lt;=$H176)*(GD$6-$F176+1),$J176/2,$M176,TRUE))/(1-2*_xlfn.NORM.DIST(0,$J176/2,$M176,TRUE))*$D176+($K176="Steady Growth")*(AND(GE$6&gt;=$F176,GE$6&lt;=$H176)*((GE$6-$F176+1)/($J176*($J176+1)/2)*$D176))+($K176="custom")*CustCF!FY176</f>
        <v/>
      </c>
      <c r="GF176" s="87">
        <f>($K176="Bell Curve")*(_xlfn.NORM.DIST(AND(GF$6&gt;=$F176,GF$6&lt;=$H176)*(GF$6-$F176+1),$J176/2,$M176,TRUE)-_xlfn.NORM.DIST(AND(GF$6&gt;=$F176,GF$6&lt;=$H176)*(GE$6-$F176+1),$J176/2,$M176,TRUE))/(1-2*_xlfn.NORM.DIST(0,$J176/2,$M176,TRUE))*$D176+($K176="Steady Growth")*(AND(GF$6&gt;=$F176,GF$6&lt;=$H176)*((GF$6-$F176+1)/($J176*($J176+1)/2)*$D176))+($K176="custom")*CustCF!FZ176</f>
        <v/>
      </c>
      <c r="GG176" s="87">
        <f>($K176="Bell Curve")*(_xlfn.NORM.DIST(AND(GG$6&gt;=$F176,GG$6&lt;=$H176)*(GG$6-$F176+1),$J176/2,$M176,TRUE)-_xlfn.NORM.DIST(AND(GG$6&gt;=$F176,GG$6&lt;=$H176)*(GF$6-$F176+1),$J176/2,$M176,TRUE))/(1-2*_xlfn.NORM.DIST(0,$J176/2,$M176,TRUE))*$D176+($K176="Steady Growth")*(AND(GG$6&gt;=$F176,GG$6&lt;=$H176)*((GG$6-$F176+1)/($J176*($J176+1)/2)*$D176))+($K176="custom")*CustCF!GA176</f>
        <v/>
      </c>
      <c r="GH176" s="87">
        <f>($K176="Bell Curve")*(_xlfn.NORM.DIST(AND(GH$6&gt;=$F176,GH$6&lt;=$H176)*(GH$6-$F176+1),$J176/2,$M176,TRUE)-_xlfn.NORM.DIST(AND(GH$6&gt;=$F176,GH$6&lt;=$H176)*(GG$6-$F176+1),$J176/2,$M176,TRUE))/(1-2*_xlfn.NORM.DIST(0,$J176/2,$M176,TRUE))*$D176+($K176="Steady Growth")*(AND(GH$6&gt;=$F176,GH$6&lt;=$H176)*((GH$6-$F176+1)/($J176*($J176+1)/2)*$D176))+($K176="custom")*CustCF!GB176</f>
        <v/>
      </c>
      <c r="GI176" s="87">
        <f>($K176="Bell Curve")*(_xlfn.NORM.DIST(AND(GI$6&gt;=$F176,GI$6&lt;=$H176)*(GI$6-$F176+1),$J176/2,$M176,TRUE)-_xlfn.NORM.DIST(AND(GI$6&gt;=$F176,GI$6&lt;=$H176)*(GH$6-$F176+1),$J176/2,$M176,TRUE))/(1-2*_xlfn.NORM.DIST(0,$J176/2,$M176,TRUE))*$D176+($K176="Steady Growth")*(AND(GI$6&gt;=$F176,GI$6&lt;=$H176)*((GI$6-$F176+1)/($J176*($J176+1)/2)*$D176))+($K176="custom")*CustCF!GC176</f>
        <v/>
      </c>
      <c r="GJ176" s="87">
        <f>($K176="Bell Curve")*(_xlfn.NORM.DIST(AND(GJ$6&gt;=$F176,GJ$6&lt;=$H176)*(GJ$6-$F176+1),$J176/2,$M176,TRUE)-_xlfn.NORM.DIST(AND(GJ$6&gt;=$F176,GJ$6&lt;=$H176)*(GI$6-$F176+1),$J176/2,$M176,TRUE))/(1-2*_xlfn.NORM.DIST(0,$J176/2,$M176,TRUE))*$D176+($K176="Steady Growth")*(AND(GJ$6&gt;=$F176,GJ$6&lt;=$H176)*((GJ$6-$F176+1)/($J176*($J176+1)/2)*$D176))+($K176="custom")*CustCF!GD176</f>
        <v/>
      </c>
      <c r="GK176" s="87">
        <f>($K176="Bell Curve")*(_xlfn.NORM.DIST(AND(GK$6&gt;=$F176,GK$6&lt;=$H176)*(GK$6-$F176+1),$J176/2,$M176,TRUE)-_xlfn.NORM.DIST(AND(GK$6&gt;=$F176,GK$6&lt;=$H176)*(GJ$6-$F176+1),$J176/2,$M176,TRUE))/(1-2*_xlfn.NORM.DIST(0,$J176/2,$M176,TRUE))*$D176+($K176="Steady Growth")*(AND(GK$6&gt;=$F176,GK$6&lt;=$H176)*((GK$6-$F176+1)/($J176*($J176+1)/2)*$D176))+($K176="custom")*CustCF!GE176</f>
        <v/>
      </c>
      <c r="GL176" s="87">
        <f>($K176="Bell Curve")*(_xlfn.NORM.DIST(AND(GL$6&gt;=$F176,GL$6&lt;=$H176)*(GL$6-$F176+1),$J176/2,$M176,TRUE)-_xlfn.NORM.DIST(AND(GL$6&gt;=$F176,GL$6&lt;=$H176)*(GK$6-$F176+1),$J176/2,$M176,TRUE))/(1-2*_xlfn.NORM.DIST(0,$J176/2,$M176,TRUE))*$D176+($K176="Steady Growth")*(AND(GL$6&gt;=$F176,GL$6&lt;=$H176)*((GL$6-$F176+1)/($J176*($J176+1)/2)*$D176))+($K176="custom")*CustCF!GF176</f>
        <v/>
      </c>
      <c r="GM176" s="87">
        <f>($K176="Bell Curve")*(_xlfn.NORM.DIST(AND(GM$6&gt;=$F176,GM$6&lt;=$H176)*(GM$6-$F176+1),$J176/2,$M176,TRUE)-_xlfn.NORM.DIST(AND(GM$6&gt;=$F176,GM$6&lt;=$H176)*(GL$6-$F176+1),$J176/2,$M176,TRUE))/(1-2*_xlfn.NORM.DIST(0,$J176/2,$M176,TRUE))*$D176+($K176="Steady Growth")*(AND(GM$6&gt;=$F176,GM$6&lt;=$H176)*((GM$6-$F176+1)/($J176*($J176+1)/2)*$D176))+($K176="custom")*CustCF!GG176</f>
        <v/>
      </c>
      <c r="GN176" s="257">
        <f>($K176="Bell Curve")*(_xlfn.NORM.DIST(AND(GN$6&gt;=$F176,GN$6&lt;=$H176)*(GN$6-$F176+1),$J176/2,$M176,TRUE)-_xlfn.NORM.DIST(AND(GN$6&gt;=$F176,GN$6&lt;=$H176)*(GM$6-$F176+1),$J176/2,$M176,TRUE))/(1-2*_xlfn.NORM.DIST(0,$J176/2,$M176,TRUE))*$D176+($K176="Steady Growth")*(AND(GN$6&gt;=$F176,GN$6&lt;=$H176)*((GN$6-$F176+1)/($J176*($J176+1)/2)*$D176))+($K176="custom")*CustCF!GH176</f>
        <v/>
      </c>
      <c r="GO176" s="1" t="n"/>
      <c r="GP176" s="63" t="n"/>
    </row>
    <row r="177" hidden="1" outlineLevel="1">
      <c r="A177" s="1" t="n"/>
      <c r="B177" s="1" t="n"/>
      <c r="C177" s="251">
        <f>Budget!AJ28</f>
        <v/>
      </c>
      <c r="D177" s="14">
        <f>Budget!AK28</f>
        <v/>
      </c>
      <c r="E177" s="14">
        <f>IF(D177&lt;&gt;0,F177,"")</f>
        <v/>
      </c>
      <c r="F177" s="252" t="n">
        <v>0</v>
      </c>
      <c r="G177" s="921">
        <f>IF(L177="custom",CustCF!F177,INDEX($P$8:$EW$8,MATCH(F177,$P$6:$EW$6,0)))</f>
        <v/>
      </c>
      <c r="H177" s="252" t="n">
        <v>0</v>
      </c>
      <c r="I177" s="921">
        <f>IF(L177="custom",CustCF!G177,INDEX($P$8:$EW$8,MATCH(H177,$P$6:$EW$6,0)))</f>
        <v/>
      </c>
      <c r="J177" s="93">
        <f>H177-F177+1</f>
        <v/>
      </c>
      <c r="K177" s="254" t="inlineStr">
        <is>
          <t>Bell Curve</t>
        </is>
      </c>
      <c r="L177" s="255" t="inlineStr">
        <is>
          <t>Flat (9)</t>
        </is>
      </c>
      <c r="M177" s="256">
        <f>INDEX($D$261:$D$266,MATCH(L177,$C$261:$C$266,0))</f>
        <v/>
      </c>
      <c r="N177" s="13">
        <f>SUM(P177:GN177)</f>
        <v/>
      </c>
      <c r="O177" s="14" t="n"/>
      <c r="P177" s="87">
        <f>($K177="Bell Curve")*(_xlfn.NORM.DIST(AND(P$6&gt;=$F177,P$6&lt;=$H177)*(P$6-$F177+1),$J177/2,$M177,TRUE)-_xlfn.NORM.DIST(AND(P$6&gt;=$F177,P$6&lt;=$H177)*(O$6-$F177+1),$J177/2,$M177,TRUE))/(1-2*_xlfn.NORM.DIST(0,$J177/2,$M177,TRUE))*$D177+($K177="Steady Growth")*(AND(P$6&gt;=$F177,P$6&lt;=$H177)*((P$6-$F177+1)/($J177*($J177+1)/2)*$D177))+($K177="custom")*CustCF!J177</f>
        <v/>
      </c>
      <c r="Q177" s="87">
        <f>($K177="Bell Curve")*(_xlfn.NORM.DIST(AND(Q$6&gt;=$F177,Q$6&lt;=$H177)*(Q$6-$F177+1),$J177/2,$M177,TRUE)-_xlfn.NORM.DIST(AND(Q$6&gt;=$F177,Q$6&lt;=$H177)*(P$6-$F177+1),$J177/2,$M177,TRUE))/(1-2*_xlfn.NORM.DIST(0,$J177/2,$M177,TRUE))*$D177+($K177="Steady Growth")*(AND(Q$6&gt;=$F177,Q$6&lt;=$H177)*((Q$6-$F177+1)/($J177*($J177+1)/2)*$D177))+($K177="custom")*CustCF!K177</f>
        <v/>
      </c>
      <c r="R177" s="87">
        <f>($K177="Bell Curve")*(_xlfn.NORM.DIST(AND(R$6&gt;=$F177,R$6&lt;=$H177)*(R$6-$F177+1),$J177/2,$M177,TRUE)-_xlfn.NORM.DIST(AND(R$6&gt;=$F177,R$6&lt;=$H177)*(Q$6-$F177+1),$J177/2,$M177,TRUE))/(1-2*_xlfn.NORM.DIST(0,$J177/2,$M177,TRUE))*$D177+($K177="Steady Growth")*(AND(R$6&gt;=$F177,R$6&lt;=$H177)*((R$6-$F177+1)/($J177*($J177+1)/2)*$D177))+($K177="custom")*CustCF!L177</f>
        <v/>
      </c>
      <c r="S177" s="87">
        <f>($K177="Bell Curve")*(_xlfn.NORM.DIST(AND(S$6&gt;=$F177,S$6&lt;=$H177)*(S$6-$F177+1),$J177/2,$M177,TRUE)-_xlfn.NORM.DIST(AND(S$6&gt;=$F177,S$6&lt;=$H177)*(R$6-$F177+1),$J177/2,$M177,TRUE))/(1-2*_xlfn.NORM.DIST(0,$J177/2,$M177,TRUE))*$D177+($K177="Steady Growth")*(AND(S$6&gt;=$F177,S$6&lt;=$H177)*((S$6-$F177+1)/($J177*($J177+1)/2)*$D177))+($K177="custom")*CustCF!M177</f>
        <v/>
      </c>
      <c r="T177" s="87">
        <f>($K177="Bell Curve")*(_xlfn.NORM.DIST(AND(T$6&gt;=$F177,T$6&lt;=$H177)*(T$6-$F177+1),$J177/2,$M177,TRUE)-_xlfn.NORM.DIST(AND(T$6&gt;=$F177,T$6&lt;=$H177)*(S$6-$F177+1),$J177/2,$M177,TRUE))/(1-2*_xlfn.NORM.DIST(0,$J177/2,$M177,TRUE))*$D177+($K177="Steady Growth")*(AND(T$6&gt;=$F177,T$6&lt;=$H177)*((T$6-$F177+1)/($J177*($J177+1)/2)*$D177))+($K177="custom")*CustCF!N177</f>
        <v/>
      </c>
      <c r="U177" s="87">
        <f>($K177="Bell Curve")*(_xlfn.NORM.DIST(AND(U$6&gt;=$F177,U$6&lt;=$H177)*(U$6-$F177+1),$J177/2,$M177,TRUE)-_xlfn.NORM.DIST(AND(U$6&gt;=$F177,U$6&lt;=$H177)*(T$6-$F177+1),$J177/2,$M177,TRUE))/(1-2*_xlfn.NORM.DIST(0,$J177/2,$M177,TRUE))*$D177+($K177="Steady Growth")*(AND(U$6&gt;=$F177,U$6&lt;=$H177)*((U$6-$F177+1)/($J177*($J177+1)/2)*$D177))+($K177="custom")*CustCF!O177</f>
        <v/>
      </c>
      <c r="V177" s="87">
        <f>($K177="Bell Curve")*(_xlfn.NORM.DIST(AND(V$6&gt;=$F177,V$6&lt;=$H177)*(V$6-$F177+1),$J177/2,$M177,TRUE)-_xlfn.NORM.DIST(AND(V$6&gt;=$F177,V$6&lt;=$H177)*(U$6-$F177+1),$J177/2,$M177,TRUE))/(1-2*_xlfn.NORM.DIST(0,$J177/2,$M177,TRUE))*$D177+($K177="Steady Growth")*(AND(V$6&gt;=$F177,V$6&lt;=$H177)*((V$6-$F177+1)/($J177*($J177+1)/2)*$D177))+($K177="custom")*CustCF!P177</f>
        <v/>
      </c>
      <c r="W177" s="87">
        <f>($K177="Bell Curve")*(_xlfn.NORM.DIST(AND(W$6&gt;=$F177,W$6&lt;=$H177)*(W$6-$F177+1),$J177/2,$M177,TRUE)-_xlfn.NORM.DIST(AND(W$6&gt;=$F177,W$6&lt;=$H177)*(V$6-$F177+1),$J177/2,$M177,TRUE))/(1-2*_xlfn.NORM.DIST(0,$J177/2,$M177,TRUE))*$D177+($K177="Steady Growth")*(AND(W$6&gt;=$F177,W$6&lt;=$H177)*((W$6-$F177+1)/($J177*($J177+1)/2)*$D177))+($K177="custom")*CustCF!Q177</f>
        <v/>
      </c>
      <c r="X177" s="87">
        <f>($K177="Bell Curve")*(_xlfn.NORM.DIST(AND(X$6&gt;=$F177,X$6&lt;=$H177)*(X$6-$F177+1),$J177/2,$M177,TRUE)-_xlfn.NORM.DIST(AND(X$6&gt;=$F177,X$6&lt;=$H177)*(W$6-$F177+1),$J177/2,$M177,TRUE))/(1-2*_xlfn.NORM.DIST(0,$J177/2,$M177,TRUE))*$D177+($K177="Steady Growth")*(AND(X$6&gt;=$F177,X$6&lt;=$H177)*((X$6-$F177+1)/($J177*($J177+1)/2)*$D177))+($K177="custom")*CustCF!R177</f>
        <v/>
      </c>
      <c r="Y177" s="87">
        <f>($K177="Bell Curve")*(_xlfn.NORM.DIST(AND(Y$6&gt;=$F177,Y$6&lt;=$H177)*(Y$6-$F177+1),$J177/2,$M177,TRUE)-_xlfn.NORM.DIST(AND(Y$6&gt;=$F177,Y$6&lt;=$H177)*(X$6-$F177+1),$J177/2,$M177,TRUE))/(1-2*_xlfn.NORM.DIST(0,$J177/2,$M177,TRUE))*$D177+($K177="Steady Growth")*(AND(Y$6&gt;=$F177,Y$6&lt;=$H177)*((Y$6-$F177+1)/($J177*($J177+1)/2)*$D177))+($K177="custom")*CustCF!S177</f>
        <v/>
      </c>
      <c r="Z177" s="87">
        <f>($K177="Bell Curve")*(_xlfn.NORM.DIST(AND(Z$6&gt;=$F177,Z$6&lt;=$H177)*(Z$6-$F177+1),$J177/2,$M177,TRUE)-_xlfn.NORM.DIST(AND(Z$6&gt;=$F177,Z$6&lt;=$H177)*(Y$6-$F177+1),$J177/2,$M177,TRUE))/(1-2*_xlfn.NORM.DIST(0,$J177/2,$M177,TRUE))*$D177+($K177="Steady Growth")*(AND(Z$6&gt;=$F177,Z$6&lt;=$H177)*((Z$6-$F177+1)/($J177*($J177+1)/2)*$D177))+($K177="custom")*CustCF!T177</f>
        <v/>
      </c>
      <c r="AA177" s="87">
        <f>($K177="Bell Curve")*(_xlfn.NORM.DIST(AND(AA$6&gt;=$F177,AA$6&lt;=$H177)*(AA$6-$F177+1),$J177/2,$M177,TRUE)-_xlfn.NORM.DIST(AND(AA$6&gt;=$F177,AA$6&lt;=$H177)*(Z$6-$F177+1),$J177/2,$M177,TRUE))/(1-2*_xlfn.NORM.DIST(0,$J177/2,$M177,TRUE))*$D177+($K177="Steady Growth")*(AND(AA$6&gt;=$F177,AA$6&lt;=$H177)*((AA$6-$F177+1)/($J177*($J177+1)/2)*$D177))+($K177="custom")*CustCF!U177</f>
        <v/>
      </c>
      <c r="AB177" s="87">
        <f>($K177="Bell Curve")*(_xlfn.NORM.DIST(AND(AB$6&gt;=$F177,AB$6&lt;=$H177)*(AB$6-$F177+1),$J177/2,$M177,TRUE)-_xlfn.NORM.DIST(AND(AB$6&gt;=$F177,AB$6&lt;=$H177)*(AA$6-$F177+1),$J177/2,$M177,TRUE))/(1-2*_xlfn.NORM.DIST(0,$J177/2,$M177,TRUE))*$D177+($K177="Steady Growth")*(AND(AB$6&gt;=$F177,AB$6&lt;=$H177)*((AB$6-$F177+1)/($J177*($J177+1)/2)*$D177))+($K177="custom")*CustCF!V177</f>
        <v/>
      </c>
      <c r="AC177" s="87">
        <f>($K177="Bell Curve")*(_xlfn.NORM.DIST(AND(AC$6&gt;=$F177,AC$6&lt;=$H177)*(AC$6-$F177+1),$J177/2,$M177,TRUE)-_xlfn.NORM.DIST(AND(AC$6&gt;=$F177,AC$6&lt;=$H177)*(AB$6-$F177+1),$J177/2,$M177,TRUE))/(1-2*_xlfn.NORM.DIST(0,$J177/2,$M177,TRUE))*$D177+($K177="Steady Growth")*(AND(AC$6&gt;=$F177,AC$6&lt;=$H177)*((AC$6-$F177+1)/($J177*($J177+1)/2)*$D177))+($K177="custom")*CustCF!W177</f>
        <v/>
      </c>
      <c r="AD177" s="87">
        <f>($K177="Bell Curve")*(_xlfn.NORM.DIST(AND(AD$6&gt;=$F177,AD$6&lt;=$H177)*(AD$6-$F177+1),$J177/2,$M177,TRUE)-_xlfn.NORM.DIST(AND(AD$6&gt;=$F177,AD$6&lt;=$H177)*(AC$6-$F177+1),$J177/2,$M177,TRUE))/(1-2*_xlfn.NORM.DIST(0,$J177/2,$M177,TRUE))*$D177+($K177="Steady Growth")*(AND(AD$6&gt;=$F177,AD$6&lt;=$H177)*((AD$6-$F177+1)/($J177*($J177+1)/2)*$D177))+($K177="custom")*CustCF!X177</f>
        <v/>
      </c>
      <c r="AE177" s="87">
        <f>($K177="Bell Curve")*(_xlfn.NORM.DIST(AND(AE$6&gt;=$F177,AE$6&lt;=$H177)*(AE$6-$F177+1),$J177/2,$M177,TRUE)-_xlfn.NORM.DIST(AND(AE$6&gt;=$F177,AE$6&lt;=$H177)*(AD$6-$F177+1),$J177/2,$M177,TRUE))/(1-2*_xlfn.NORM.DIST(0,$J177/2,$M177,TRUE))*$D177+($K177="Steady Growth")*(AND(AE$6&gt;=$F177,AE$6&lt;=$H177)*((AE$6-$F177+1)/($J177*($J177+1)/2)*$D177))+($K177="custom")*CustCF!Y177</f>
        <v/>
      </c>
      <c r="AF177" s="87">
        <f>($K177="Bell Curve")*(_xlfn.NORM.DIST(AND(AF$6&gt;=$F177,AF$6&lt;=$H177)*(AF$6-$F177+1),$J177/2,$M177,TRUE)-_xlfn.NORM.DIST(AND(AF$6&gt;=$F177,AF$6&lt;=$H177)*(AE$6-$F177+1),$J177/2,$M177,TRUE))/(1-2*_xlfn.NORM.DIST(0,$J177/2,$M177,TRUE))*$D177+($K177="Steady Growth")*(AND(AF$6&gt;=$F177,AF$6&lt;=$H177)*((AF$6-$F177+1)/($J177*($J177+1)/2)*$D177))+($K177="custom")*CustCF!Z177</f>
        <v/>
      </c>
      <c r="AG177" s="87">
        <f>($K177="Bell Curve")*(_xlfn.NORM.DIST(AND(AG$6&gt;=$F177,AG$6&lt;=$H177)*(AG$6-$F177+1),$J177/2,$M177,TRUE)-_xlfn.NORM.DIST(AND(AG$6&gt;=$F177,AG$6&lt;=$H177)*(AF$6-$F177+1),$J177/2,$M177,TRUE))/(1-2*_xlfn.NORM.DIST(0,$J177/2,$M177,TRUE))*$D177+($K177="Steady Growth")*(AND(AG$6&gt;=$F177,AG$6&lt;=$H177)*((AG$6-$F177+1)/($J177*($J177+1)/2)*$D177))+($K177="custom")*CustCF!AA177</f>
        <v/>
      </c>
      <c r="AH177" s="87">
        <f>($K177="Bell Curve")*(_xlfn.NORM.DIST(AND(AH$6&gt;=$F177,AH$6&lt;=$H177)*(AH$6-$F177+1),$J177/2,$M177,TRUE)-_xlfn.NORM.DIST(AND(AH$6&gt;=$F177,AH$6&lt;=$H177)*(AG$6-$F177+1),$J177/2,$M177,TRUE))/(1-2*_xlfn.NORM.DIST(0,$J177/2,$M177,TRUE))*$D177+($K177="Steady Growth")*(AND(AH$6&gt;=$F177,AH$6&lt;=$H177)*((AH$6-$F177+1)/($J177*($J177+1)/2)*$D177))+($K177="custom")*CustCF!AB177</f>
        <v/>
      </c>
      <c r="AI177" s="87">
        <f>($K177="Bell Curve")*(_xlfn.NORM.DIST(AND(AI$6&gt;=$F177,AI$6&lt;=$H177)*(AI$6-$F177+1),$J177/2,$M177,TRUE)-_xlfn.NORM.DIST(AND(AI$6&gt;=$F177,AI$6&lt;=$H177)*(AH$6-$F177+1),$J177/2,$M177,TRUE))/(1-2*_xlfn.NORM.DIST(0,$J177/2,$M177,TRUE))*$D177+($K177="Steady Growth")*(AND(AI$6&gt;=$F177,AI$6&lt;=$H177)*((AI$6-$F177+1)/($J177*($J177+1)/2)*$D177))+($K177="custom")*CustCF!AC177</f>
        <v/>
      </c>
      <c r="AJ177" s="87">
        <f>($K177="Bell Curve")*(_xlfn.NORM.DIST(AND(AJ$6&gt;=$F177,AJ$6&lt;=$H177)*(AJ$6-$F177+1),$J177/2,$M177,TRUE)-_xlfn.NORM.DIST(AND(AJ$6&gt;=$F177,AJ$6&lt;=$H177)*(AI$6-$F177+1),$J177/2,$M177,TRUE))/(1-2*_xlfn.NORM.DIST(0,$J177/2,$M177,TRUE))*$D177+($K177="Steady Growth")*(AND(AJ$6&gt;=$F177,AJ$6&lt;=$H177)*((AJ$6-$F177+1)/($J177*($J177+1)/2)*$D177))+($K177="custom")*CustCF!AD177</f>
        <v/>
      </c>
      <c r="AK177" s="87">
        <f>($K177="Bell Curve")*(_xlfn.NORM.DIST(AND(AK$6&gt;=$F177,AK$6&lt;=$H177)*(AK$6-$F177+1),$J177/2,$M177,TRUE)-_xlfn.NORM.DIST(AND(AK$6&gt;=$F177,AK$6&lt;=$H177)*(AJ$6-$F177+1),$J177/2,$M177,TRUE))/(1-2*_xlfn.NORM.DIST(0,$J177/2,$M177,TRUE))*$D177+($K177="Steady Growth")*(AND(AK$6&gt;=$F177,AK$6&lt;=$H177)*((AK$6-$F177+1)/($J177*($J177+1)/2)*$D177))+($K177="custom")*CustCF!AE177</f>
        <v/>
      </c>
      <c r="AL177" s="87">
        <f>($K177="Bell Curve")*(_xlfn.NORM.DIST(AND(AL$6&gt;=$F177,AL$6&lt;=$H177)*(AL$6-$F177+1),$J177/2,$M177,TRUE)-_xlfn.NORM.DIST(AND(AL$6&gt;=$F177,AL$6&lt;=$H177)*(AK$6-$F177+1),$J177/2,$M177,TRUE))/(1-2*_xlfn.NORM.DIST(0,$J177/2,$M177,TRUE))*$D177+($K177="Steady Growth")*(AND(AL$6&gt;=$F177,AL$6&lt;=$H177)*((AL$6-$F177+1)/($J177*($J177+1)/2)*$D177))+($K177="custom")*CustCF!AF177</f>
        <v/>
      </c>
      <c r="AM177" s="87">
        <f>($K177="Bell Curve")*(_xlfn.NORM.DIST(AND(AM$6&gt;=$F177,AM$6&lt;=$H177)*(AM$6-$F177+1),$J177/2,$M177,TRUE)-_xlfn.NORM.DIST(AND(AM$6&gt;=$F177,AM$6&lt;=$H177)*(AL$6-$F177+1),$J177/2,$M177,TRUE))/(1-2*_xlfn.NORM.DIST(0,$J177/2,$M177,TRUE))*$D177+($K177="Steady Growth")*(AND(AM$6&gt;=$F177,AM$6&lt;=$H177)*((AM$6-$F177+1)/($J177*($J177+1)/2)*$D177))+($K177="custom")*CustCF!AG177</f>
        <v/>
      </c>
      <c r="AN177" s="87">
        <f>($K177="Bell Curve")*(_xlfn.NORM.DIST(AND(AN$6&gt;=$F177,AN$6&lt;=$H177)*(AN$6-$F177+1),$J177/2,$M177,TRUE)-_xlfn.NORM.DIST(AND(AN$6&gt;=$F177,AN$6&lt;=$H177)*(AM$6-$F177+1),$J177/2,$M177,TRUE))/(1-2*_xlfn.NORM.DIST(0,$J177/2,$M177,TRUE))*$D177+($K177="Steady Growth")*(AND(AN$6&gt;=$F177,AN$6&lt;=$H177)*((AN$6-$F177+1)/($J177*($J177+1)/2)*$D177))+($K177="custom")*CustCF!AH177</f>
        <v/>
      </c>
      <c r="AO177" s="87">
        <f>($K177="Bell Curve")*(_xlfn.NORM.DIST(AND(AO$6&gt;=$F177,AO$6&lt;=$H177)*(AO$6-$F177+1),$J177/2,$M177,TRUE)-_xlfn.NORM.DIST(AND(AO$6&gt;=$F177,AO$6&lt;=$H177)*(AN$6-$F177+1),$J177/2,$M177,TRUE))/(1-2*_xlfn.NORM.DIST(0,$J177/2,$M177,TRUE))*$D177+($K177="Steady Growth")*(AND(AO$6&gt;=$F177,AO$6&lt;=$H177)*((AO$6-$F177+1)/($J177*($J177+1)/2)*$D177))+($K177="custom")*CustCF!AI177</f>
        <v/>
      </c>
      <c r="AP177" s="87">
        <f>($K177="Bell Curve")*(_xlfn.NORM.DIST(AND(AP$6&gt;=$F177,AP$6&lt;=$H177)*(AP$6-$F177+1),$J177/2,$M177,TRUE)-_xlfn.NORM.DIST(AND(AP$6&gt;=$F177,AP$6&lt;=$H177)*(AO$6-$F177+1),$J177/2,$M177,TRUE))/(1-2*_xlfn.NORM.DIST(0,$J177/2,$M177,TRUE))*$D177+($K177="Steady Growth")*(AND(AP$6&gt;=$F177,AP$6&lt;=$H177)*((AP$6-$F177+1)/($J177*($J177+1)/2)*$D177))+($K177="custom")*CustCF!AJ177</f>
        <v/>
      </c>
      <c r="AQ177" s="87">
        <f>($K177="Bell Curve")*(_xlfn.NORM.DIST(AND(AQ$6&gt;=$F177,AQ$6&lt;=$H177)*(AQ$6-$F177+1),$J177/2,$M177,TRUE)-_xlfn.NORM.DIST(AND(AQ$6&gt;=$F177,AQ$6&lt;=$H177)*(AP$6-$F177+1),$J177/2,$M177,TRUE))/(1-2*_xlfn.NORM.DIST(0,$J177/2,$M177,TRUE))*$D177+($K177="Steady Growth")*(AND(AQ$6&gt;=$F177,AQ$6&lt;=$H177)*((AQ$6-$F177+1)/($J177*($J177+1)/2)*$D177))+($K177="custom")*CustCF!AK177</f>
        <v/>
      </c>
      <c r="AR177" s="87">
        <f>($K177="Bell Curve")*(_xlfn.NORM.DIST(AND(AR$6&gt;=$F177,AR$6&lt;=$H177)*(AR$6-$F177+1),$J177/2,$M177,TRUE)-_xlfn.NORM.DIST(AND(AR$6&gt;=$F177,AR$6&lt;=$H177)*(AQ$6-$F177+1),$J177/2,$M177,TRUE))/(1-2*_xlfn.NORM.DIST(0,$J177/2,$M177,TRUE))*$D177+($K177="Steady Growth")*(AND(AR$6&gt;=$F177,AR$6&lt;=$H177)*((AR$6-$F177+1)/($J177*($J177+1)/2)*$D177))+($K177="custom")*CustCF!AL177</f>
        <v/>
      </c>
      <c r="AS177" s="87">
        <f>($K177="Bell Curve")*(_xlfn.NORM.DIST(AND(AS$6&gt;=$F177,AS$6&lt;=$H177)*(AS$6-$F177+1),$J177/2,$M177,TRUE)-_xlfn.NORM.DIST(AND(AS$6&gt;=$F177,AS$6&lt;=$H177)*(AR$6-$F177+1),$J177/2,$M177,TRUE))/(1-2*_xlfn.NORM.DIST(0,$J177/2,$M177,TRUE))*$D177+($K177="Steady Growth")*(AND(AS$6&gt;=$F177,AS$6&lt;=$H177)*((AS$6-$F177+1)/($J177*($J177+1)/2)*$D177))+($K177="custom")*CustCF!AM177</f>
        <v/>
      </c>
      <c r="AT177" s="87">
        <f>($K177="Bell Curve")*(_xlfn.NORM.DIST(AND(AT$6&gt;=$F177,AT$6&lt;=$H177)*(AT$6-$F177+1),$J177/2,$M177,TRUE)-_xlfn.NORM.DIST(AND(AT$6&gt;=$F177,AT$6&lt;=$H177)*(AS$6-$F177+1),$J177/2,$M177,TRUE))/(1-2*_xlfn.NORM.DIST(0,$J177/2,$M177,TRUE))*$D177+($K177="Steady Growth")*(AND(AT$6&gt;=$F177,AT$6&lt;=$H177)*((AT$6-$F177+1)/($J177*($J177+1)/2)*$D177))+($K177="custom")*CustCF!AN177</f>
        <v/>
      </c>
      <c r="AU177" s="87">
        <f>($K177="Bell Curve")*(_xlfn.NORM.DIST(AND(AU$6&gt;=$F177,AU$6&lt;=$H177)*(AU$6-$F177+1),$J177/2,$M177,TRUE)-_xlfn.NORM.DIST(AND(AU$6&gt;=$F177,AU$6&lt;=$H177)*(AT$6-$F177+1),$J177/2,$M177,TRUE))/(1-2*_xlfn.NORM.DIST(0,$J177/2,$M177,TRUE))*$D177+($K177="Steady Growth")*(AND(AU$6&gt;=$F177,AU$6&lt;=$H177)*((AU$6-$F177+1)/($J177*($J177+1)/2)*$D177))+($K177="custom")*CustCF!AO177</f>
        <v/>
      </c>
      <c r="AV177" s="87">
        <f>($K177="Bell Curve")*(_xlfn.NORM.DIST(AND(AV$6&gt;=$F177,AV$6&lt;=$H177)*(AV$6-$F177+1),$J177/2,$M177,TRUE)-_xlfn.NORM.DIST(AND(AV$6&gt;=$F177,AV$6&lt;=$H177)*(AU$6-$F177+1),$J177/2,$M177,TRUE))/(1-2*_xlfn.NORM.DIST(0,$J177/2,$M177,TRUE))*$D177+($K177="Steady Growth")*(AND(AV$6&gt;=$F177,AV$6&lt;=$H177)*((AV$6-$F177+1)/($J177*($J177+1)/2)*$D177))+($K177="custom")*CustCF!AP177</f>
        <v/>
      </c>
      <c r="AW177" s="87">
        <f>($K177="Bell Curve")*(_xlfn.NORM.DIST(AND(AW$6&gt;=$F177,AW$6&lt;=$H177)*(AW$6-$F177+1),$J177/2,$M177,TRUE)-_xlfn.NORM.DIST(AND(AW$6&gt;=$F177,AW$6&lt;=$H177)*(AV$6-$F177+1),$J177/2,$M177,TRUE))/(1-2*_xlfn.NORM.DIST(0,$J177/2,$M177,TRUE))*$D177+($K177="Steady Growth")*(AND(AW$6&gt;=$F177,AW$6&lt;=$H177)*((AW$6-$F177+1)/($J177*($J177+1)/2)*$D177))+($K177="custom")*CustCF!AQ177</f>
        <v/>
      </c>
      <c r="AX177" s="87">
        <f>($K177="Bell Curve")*(_xlfn.NORM.DIST(AND(AX$6&gt;=$F177,AX$6&lt;=$H177)*(AX$6-$F177+1),$J177/2,$M177,TRUE)-_xlfn.NORM.DIST(AND(AX$6&gt;=$F177,AX$6&lt;=$H177)*(AW$6-$F177+1),$J177/2,$M177,TRUE))/(1-2*_xlfn.NORM.DIST(0,$J177/2,$M177,TRUE))*$D177+($K177="Steady Growth")*(AND(AX$6&gt;=$F177,AX$6&lt;=$H177)*((AX$6-$F177+1)/($J177*($J177+1)/2)*$D177))+($K177="custom")*CustCF!AR177</f>
        <v/>
      </c>
      <c r="AY177" s="87">
        <f>($K177="Bell Curve")*(_xlfn.NORM.DIST(AND(AY$6&gt;=$F177,AY$6&lt;=$H177)*(AY$6-$F177+1),$J177/2,$M177,TRUE)-_xlfn.NORM.DIST(AND(AY$6&gt;=$F177,AY$6&lt;=$H177)*(AX$6-$F177+1),$J177/2,$M177,TRUE))/(1-2*_xlfn.NORM.DIST(0,$J177/2,$M177,TRUE))*$D177+($K177="Steady Growth")*(AND(AY$6&gt;=$F177,AY$6&lt;=$H177)*((AY$6-$F177+1)/($J177*($J177+1)/2)*$D177))+($K177="custom")*CustCF!AS177</f>
        <v/>
      </c>
      <c r="AZ177" s="87">
        <f>($K177="Bell Curve")*(_xlfn.NORM.DIST(AND(AZ$6&gt;=$F177,AZ$6&lt;=$H177)*(AZ$6-$F177+1),$J177/2,$M177,TRUE)-_xlfn.NORM.DIST(AND(AZ$6&gt;=$F177,AZ$6&lt;=$H177)*(AY$6-$F177+1),$J177/2,$M177,TRUE))/(1-2*_xlfn.NORM.DIST(0,$J177/2,$M177,TRUE))*$D177+($K177="Steady Growth")*(AND(AZ$6&gt;=$F177,AZ$6&lt;=$H177)*((AZ$6-$F177+1)/($J177*($J177+1)/2)*$D177))+($K177="custom")*CustCF!AT177</f>
        <v/>
      </c>
      <c r="BA177" s="87">
        <f>($K177="Bell Curve")*(_xlfn.NORM.DIST(AND(BA$6&gt;=$F177,BA$6&lt;=$H177)*(BA$6-$F177+1),$J177/2,$M177,TRUE)-_xlfn.NORM.DIST(AND(BA$6&gt;=$F177,BA$6&lt;=$H177)*(AZ$6-$F177+1),$J177/2,$M177,TRUE))/(1-2*_xlfn.NORM.DIST(0,$J177/2,$M177,TRUE))*$D177+($K177="Steady Growth")*(AND(BA$6&gt;=$F177,BA$6&lt;=$H177)*((BA$6-$F177+1)/($J177*($J177+1)/2)*$D177))+($K177="custom")*CustCF!AU177</f>
        <v/>
      </c>
      <c r="BB177" s="87">
        <f>($K177="Bell Curve")*(_xlfn.NORM.DIST(AND(BB$6&gt;=$F177,BB$6&lt;=$H177)*(BB$6-$F177+1),$J177/2,$M177,TRUE)-_xlfn.NORM.DIST(AND(BB$6&gt;=$F177,BB$6&lt;=$H177)*(BA$6-$F177+1),$J177/2,$M177,TRUE))/(1-2*_xlfn.NORM.DIST(0,$J177/2,$M177,TRUE))*$D177+($K177="Steady Growth")*(AND(BB$6&gt;=$F177,BB$6&lt;=$H177)*((BB$6-$F177+1)/($J177*($J177+1)/2)*$D177))+($K177="custom")*CustCF!AV177</f>
        <v/>
      </c>
      <c r="BC177" s="87">
        <f>($K177="Bell Curve")*(_xlfn.NORM.DIST(AND(BC$6&gt;=$F177,BC$6&lt;=$H177)*(BC$6-$F177+1),$J177/2,$M177,TRUE)-_xlfn.NORM.DIST(AND(BC$6&gt;=$F177,BC$6&lt;=$H177)*(BB$6-$F177+1),$J177/2,$M177,TRUE))/(1-2*_xlfn.NORM.DIST(0,$J177/2,$M177,TRUE))*$D177+($K177="Steady Growth")*(AND(BC$6&gt;=$F177,BC$6&lt;=$H177)*((BC$6-$F177+1)/($J177*($J177+1)/2)*$D177))+($K177="custom")*CustCF!AW177</f>
        <v/>
      </c>
      <c r="BD177" s="87">
        <f>($K177="Bell Curve")*(_xlfn.NORM.DIST(AND(BD$6&gt;=$F177,BD$6&lt;=$H177)*(BD$6-$F177+1),$J177/2,$M177,TRUE)-_xlfn.NORM.DIST(AND(BD$6&gt;=$F177,BD$6&lt;=$H177)*(BC$6-$F177+1),$J177/2,$M177,TRUE))/(1-2*_xlfn.NORM.DIST(0,$J177/2,$M177,TRUE))*$D177+($K177="Steady Growth")*(AND(BD$6&gt;=$F177,BD$6&lt;=$H177)*((BD$6-$F177+1)/($J177*($J177+1)/2)*$D177))+($K177="custom")*CustCF!AX177</f>
        <v/>
      </c>
      <c r="BE177" s="87">
        <f>($K177="Bell Curve")*(_xlfn.NORM.DIST(AND(BE$6&gt;=$F177,BE$6&lt;=$H177)*(BE$6-$F177+1),$J177/2,$M177,TRUE)-_xlfn.NORM.DIST(AND(BE$6&gt;=$F177,BE$6&lt;=$H177)*(BD$6-$F177+1),$J177/2,$M177,TRUE))/(1-2*_xlfn.NORM.DIST(0,$J177/2,$M177,TRUE))*$D177+($K177="Steady Growth")*(AND(BE$6&gt;=$F177,BE$6&lt;=$H177)*((BE$6-$F177+1)/($J177*($J177+1)/2)*$D177))+($K177="custom")*CustCF!AY177</f>
        <v/>
      </c>
      <c r="BF177" s="87">
        <f>($K177="Bell Curve")*(_xlfn.NORM.DIST(AND(BF$6&gt;=$F177,BF$6&lt;=$H177)*(BF$6-$F177+1),$J177/2,$M177,TRUE)-_xlfn.NORM.DIST(AND(BF$6&gt;=$F177,BF$6&lt;=$H177)*(BE$6-$F177+1),$J177/2,$M177,TRUE))/(1-2*_xlfn.NORM.DIST(0,$J177/2,$M177,TRUE))*$D177+($K177="Steady Growth")*(AND(BF$6&gt;=$F177,BF$6&lt;=$H177)*((BF$6-$F177+1)/($J177*($J177+1)/2)*$D177))+($K177="custom")*CustCF!AZ177</f>
        <v/>
      </c>
      <c r="BG177" s="87">
        <f>($K177="Bell Curve")*(_xlfn.NORM.DIST(AND(BG$6&gt;=$F177,BG$6&lt;=$H177)*(BG$6-$F177+1),$J177/2,$M177,TRUE)-_xlfn.NORM.DIST(AND(BG$6&gt;=$F177,BG$6&lt;=$H177)*(BF$6-$F177+1),$J177/2,$M177,TRUE))/(1-2*_xlfn.NORM.DIST(0,$J177/2,$M177,TRUE))*$D177+($K177="Steady Growth")*(AND(BG$6&gt;=$F177,BG$6&lt;=$H177)*((BG$6-$F177+1)/($J177*($J177+1)/2)*$D177))+($K177="custom")*CustCF!BA177</f>
        <v/>
      </c>
      <c r="BH177" s="87">
        <f>($K177="Bell Curve")*(_xlfn.NORM.DIST(AND(BH$6&gt;=$F177,BH$6&lt;=$H177)*(BH$6-$F177+1),$J177/2,$M177,TRUE)-_xlfn.NORM.DIST(AND(BH$6&gt;=$F177,BH$6&lt;=$H177)*(BG$6-$F177+1),$J177/2,$M177,TRUE))/(1-2*_xlfn.NORM.DIST(0,$J177/2,$M177,TRUE))*$D177+($K177="Steady Growth")*(AND(BH$6&gt;=$F177,BH$6&lt;=$H177)*((BH$6-$F177+1)/($J177*($J177+1)/2)*$D177))+($K177="custom")*CustCF!BB177</f>
        <v/>
      </c>
      <c r="BI177" s="87">
        <f>($K177="Bell Curve")*(_xlfn.NORM.DIST(AND(BI$6&gt;=$F177,BI$6&lt;=$H177)*(BI$6-$F177+1),$J177/2,$M177,TRUE)-_xlfn.NORM.DIST(AND(BI$6&gt;=$F177,BI$6&lt;=$H177)*(BH$6-$F177+1),$J177/2,$M177,TRUE))/(1-2*_xlfn.NORM.DIST(0,$J177/2,$M177,TRUE))*$D177+($K177="Steady Growth")*(AND(BI$6&gt;=$F177,BI$6&lt;=$H177)*((BI$6-$F177+1)/($J177*($J177+1)/2)*$D177))+($K177="custom")*CustCF!BC177</f>
        <v/>
      </c>
      <c r="BJ177" s="87">
        <f>($K177="Bell Curve")*(_xlfn.NORM.DIST(AND(BJ$6&gt;=$F177,BJ$6&lt;=$H177)*(BJ$6-$F177+1),$J177/2,$M177,TRUE)-_xlfn.NORM.DIST(AND(BJ$6&gt;=$F177,BJ$6&lt;=$H177)*(BI$6-$F177+1),$J177/2,$M177,TRUE))/(1-2*_xlfn.NORM.DIST(0,$J177/2,$M177,TRUE))*$D177+($K177="Steady Growth")*(AND(BJ$6&gt;=$F177,BJ$6&lt;=$H177)*((BJ$6-$F177+1)/($J177*($J177+1)/2)*$D177))+($K177="custom")*CustCF!BD177</f>
        <v/>
      </c>
      <c r="BK177" s="87">
        <f>($K177="Bell Curve")*(_xlfn.NORM.DIST(AND(BK$6&gt;=$F177,BK$6&lt;=$H177)*(BK$6-$F177+1),$J177/2,$M177,TRUE)-_xlfn.NORM.DIST(AND(BK$6&gt;=$F177,BK$6&lt;=$H177)*(BJ$6-$F177+1),$J177/2,$M177,TRUE))/(1-2*_xlfn.NORM.DIST(0,$J177/2,$M177,TRUE))*$D177+($K177="Steady Growth")*(AND(BK$6&gt;=$F177,BK$6&lt;=$H177)*((BK$6-$F177+1)/($J177*($J177+1)/2)*$D177))+($K177="custom")*CustCF!BE177</f>
        <v/>
      </c>
      <c r="BL177" s="87">
        <f>($K177="Bell Curve")*(_xlfn.NORM.DIST(AND(BL$6&gt;=$F177,BL$6&lt;=$H177)*(BL$6-$F177+1),$J177/2,$M177,TRUE)-_xlfn.NORM.DIST(AND(BL$6&gt;=$F177,BL$6&lt;=$H177)*(BK$6-$F177+1),$J177/2,$M177,TRUE))/(1-2*_xlfn.NORM.DIST(0,$J177/2,$M177,TRUE))*$D177+($K177="Steady Growth")*(AND(BL$6&gt;=$F177,BL$6&lt;=$H177)*((BL$6-$F177+1)/($J177*($J177+1)/2)*$D177))+($K177="custom")*CustCF!BF177</f>
        <v/>
      </c>
      <c r="BM177" s="87">
        <f>($K177="Bell Curve")*(_xlfn.NORM.DIST(AND(BM$6&gt;=$F177,BM$6&lt;=$H177)*(BM$6-$F177+1),$J177/2,$M177,TRUE)-_xlfn.NORM.DIST(AND(BM$6&gt;=$F177,BM$6&lt;=$H177)*(BL$6-$F177+1),$J177/2,$M177,TRUE))/(1-2*_xlfn.NORM.DIST(0,$J177/2,$M177,TRUE))*$D177+($K177="Steady Growth")*(AND(BM$6&gt;=$F177,BM$6&lt;=$H177)*((BM$6-$F177+1)/($J177*($J177+1)/2)*$D177))+($K177="custom")*CustCF!BG177</f>
        <v/>
      </c>
      <c r="BN177" s="87">
        <f>($K177="Bell Curve")*(_xlfn.NORM.DIST(AND(BN$6&gt;=$F177,BN$6&lt;=$H177)*(BN$6-$F177+1),$J177/2,$M177,TRUE)-_xlfn.NORM.DIST(AND(BN$6&gt;=$F177,BN$6&lt;=$H177)*(BM$6-$F177+1),$J177/2,$M177,TRUE))/(1-2*_xlfn.NORM.DIST(0,$J177/2,$M177,TRUE))*$D177+($K177="Steady Growth")*(AND(BN$6&gt;=$F177,BN$6&lt;=$H177)*((BN$6-$F177+1)/($J177*($J177+1)/2)*$D177))+($K177="custom")*CustCF!BH177</f>
        <v/>
      </c>
      <c r="BO177" s="87">
        <f>($K177="Bell Curve")*(_xlfn.NORM.DIST(AND(BO$6&gt;=$F177,BO$6&lt;=$H177)*(BO$6-$F177+1),$J177/2,$M177,TRUE)-_xlfn.NORM.DIST(AND(BO$6&gt;=$F177,BO$6&lt;=$H177)*(BN$6-$F177+1),$J177/2,$M177,TRUE))/(1-2*_xlfn.NORM.DIST(0,$J177/2,$M177,TRUE))*$D177+($K177="Steady Growth")*(AND(BO$6&gt;=$F177,BO$6&lt;=$H177)*((BO$6-$F177+1)/($J177*($J177+1)/2)*$D177))+($K177="custom")*CustCF!BI177</f>
        <v/>
      </c>
      <c r="BP177" s="87">
        <f>($K177="Bell Curve")*(_xlfn.NORM.DIST(AND(BP$6&gt;=$F177,BP$6&lt;=$H177)*(BP$6-$F177+1),$J177/2,$M177,TRUE)-_xlfn.NORM.DIST(AND(BP$6&gt;=$F177,BP$6&lt;=$H177)*(BO$6-$F177+1),$J177/2,$M177,TRUE))/(1-2*_xlfn.NORM.DIST(0,$J177/2,$M177,TRUE))*$D177+($K177="Steady Growth")*(AND(BP$6&gt;=$F177,BP$6&lt;=$H177)*((BP$6-$F177+1)/($J177*($J177+1)/2)*$D177))+($K177="custom")*CustCF!BJ177</f>
        <v/>
      </c>
      <c r="BQ177" s="87">
        <f>($K177="Bell Curve")*(_xlfn.NORM.DIST(AND(BQ$6&gt;=$F177,BQ$6&lt;=$H177)*(BQ$6-$F177+1),$J177/2,$M177,TRUE)-_xlfn.NORM.DIST(AND(BQ$6&gt;=$F177,BQ$6&lt;=$H177)*(BP$6-$F177+1),$J177/2,$M177,TRUE))/(1-2*_xlfn.NORM.DIST(0,$J177/2,$M177,TRUE))*$D177+($K177="Steady Growth")*(AND(BQ$6&gt;=$F177,BQ$6&lt;=$H177)*((BQ$6-$F177+1)/($J177*($J177+1)/2)*$D177))+($K177="custom")*CustCF!BK177</f>
        <v/>
      </c>
      <c r="BR177" s="87">
        <f>($K177="Bell Curve")*(_xlfn.NORM.DIST(AND(BR$6&gt;=$F177,BR$6&lt;=$H177)*(BR$6-$F177+1),$J177/2,$M177,TRUE)-_xlfn.NORM.DIST(AND(BR$6&gt;=$F177,BR$6&lt;=$H177)*(BQ$6-$F177+1),$J177/2,$M177,TRUE))/(1-2*_xlfn.NORM.DIST(0,$J177/2,$M177,TRUE))*$D177+($K177="Steady Growth")*(AND(BR$6&gt;=$F177,BR$6&lt;=$H177)*((BR$6-$F177+1)/($J177*($J177+1)/2)*$D177))+($K177="custom")*CustCF!BL177</f>
        <v/>
      </c>
      <c r="BS177" s="87">
        <f>($K177="Bell Curve")*(_xlfn.NORM.DIST(AND(BS$6&gt;=$F177,BS$6&lt;=$H177)*(BS$6-$F177+1),$J177/2,$M177,TRUE)-_xlfn.NORM.DIST(AND(BS$6&gt;=$F177,BS$6&lt;=$H177)*(BR$6-$F177+1),$J177/2,$M177,TRUE))/(1-2*_xlfn.NORM.DIST(0,$J177/2,$M177,TRUE))*$D177+($K177="Steady Growth")*(AND(BS$6&gt;=$F177,BS$6&lt;=$H177)*((BS$6-$F177+1)/($J177*($J177+1)/2)*$D177))+($K177="custom")*CustCF!BM177</f>
        <v/>
      </c>
      <c r="BT177" s="87">
        <f>($K177="Bell Curve")*(_xlfn.NORM.DIST(AND(BT$6&gt;=$F177,BT$6&lt;=$H177)*(BT$6-$F177+1),$J177/2,$M177,TRUE)-_xlfn.NORM.DIST(AND(BT$6&gt;=$F177,BT$6&lt;=$H177)*(BS$6-$F177+1),$J177/2,$M177,TRUE))/(1-2*_xlfn.NORM.DIST(0,$J177/2,$M177,TRUE))*$D177+($K177="Steady Growth")*(AND(BT$6&gt;=$F177,BT$6&lt;=$H177)*((BT$6-$F177+1)/($J177*($J177+1)/2)*$D177))+($K177="custom")*CustCF!BN177</f>
        <v/>
      </c>
      <c r="BU177" s="87">
        <f>($K177="Bell Curve")*(_xlfn.NORM.DIST(AND(BU$6&gt;=$F177,BU$6&lt;=$H177)*(BU$6-$F177+1),$J177/2,$M177,TRUE)-_xlfn.NORM.DIST(AND(BU$6&gt;=$F177,BU$6&lt;=$H177)*(BT$6-$F177+1),$J177/2,$M177,TRUE))/(1-2*_xlfn.NORM.DIST(0,$J177/2,$M177,TRUE))*$D177+($K177="Steady Growth")*(AND(BU$6&gt;=$F177,BU$6&lt;=$H177)*((BU$6-$F177+1)/($J177*($J177+1)/2)*$D177))+($K177="custom")*CustCF!BO177</f>
        <v/>
      </c>
      <c r="BV177" s="87">
        <f>($K177="Bell Curve")*(_xlfn.NORM.DIST(AND(BV$6&gt;=$F177,BV$6&lt;=$H177)*(BV$6-$F177+1),$J177/2,$M177,TRUE)-_xlfn.NORM.DIST(AND(BV$6&gt;=$F177,BV$6&lt;=$H177)*(BU$6-$F177+1),$J177/2,$M177,TRUE))/(1-2*_xlfn.NORM.DIST(0,$J177/2,$M177,TRUE))*$D177+($K177="Steady Growth")*(AND(BV$6&gt;=$F177,BV$6&lt;=$H177)*((BV$6-$F177+1)/($J177*($J177+1)/2)*$D177))+($K177="custom")*CustCF!BP177</f>
        <v/>
      </c>
      <c r="BW177" s="87">
        <f>($K177="Bell Curve")*(_xlfn.NORM.DIST(AND(BW$6&gt;=$F177,BW$6&lt;=$H177)*(BW$6-$F177+1),$J177/2,$M177,TRUE)-_xlfn.NORM.DIST(AND(BW$6&gt;=$F177,BW$6&lt;=$H177)*(BV$6-$F177+1),$J177/2,$M177,TRUE))/(1-2*_xlfn.NORM.DIST(0,$J177/2,$M177,TRUE))*$D177+($K177="Steady Growth")*(AND(BW$6&gt;=$F177,BW$6&lt;=$H177)*((BW$6-$F177+1)/($J177*($J177+1)/2)*$D177))+($K177="custom")*CustCF!BQ177</f>
        <v/>
      </c>
      <c r="BX177" s="87">
        <f>($K177="Bell Curve")*(_xlfn.NORM.DIST(AND(BX$6&gt;=$F177,BX$6&lt;=$H177)*(BX$6-$F177+1),$J177/2,$M177,TRUE)-_xlfn.NORM.DIST(AND(BX$6&gt;=$F177,BX$6&lt;=$H177)*(BW$6-$F177+1),$J177/2,$M177,TRUE))/(1-2*_xlfn.NORM.DIST(0,$J177/2,$M177,TRUE))*$D177+($K177="Steady Growth")*(AND(BX$6&gt;=$F177,BX$6&lt;=$H177)*((BX$6-$F177+1)/($J177*($J177+1)/2)*$D177))+($K177="custom")*CustCF!BR177</f>
        <v/>
      </c>
      <c r="BY177" s="87">
        <f>($K177="Bell Curve")*(_xlfn.NORM.DIST(AND(BY$6&gt;=$F177,BY$6&lt;=$H177)*(BY$6-$F177+1),$J177/2,$M177,TRUE)-_xlfn.NORM.DIST(AND(BY$6&gt;=$F177,BY$6&lt;=$H177)*(BX$6-$F177+1),$J177/2,$M177,TRUE))/(1-2*_xlfn.NORM.DIST(0,$J177/2,$M177,TRUE))*$D177+($K177="Steady Growth")*(AND(BY$6&gt;=$F177,BY$6&lt;=$H177)*((BY$6-$F177+1)/($J177*($J177+1)/2)*$D177))+($K177="custom")*CustCF!BS177</f>
        <v/>
      </c>
      <c r="BZ177" s="87">
        <f>($K177="Bell Curve")*(_xlfn.NORM.DIST(AND(BZ$6&gt;=$F177,BZ$6&lt;=$H177)*(BZ$6-$F177+1),$J177/2,$M177,TRUE)-_xlfn.NORM.DIST(AND(BZ$6&gt;=$F177,BZ$6&lt;=$H177)*(BY$6-$F177+1),$J177/2,$M177,TRUE))/(1-2*_xlfn.NORM.DIST(0,$J177/2,$M177,TRUE))*$D177+($K177="Steady Growth")*(AND(BZ$6&gt;=$F177,BZ$6&lt;=$H177)*((BZ$6-$F177+1)/($J177*($J177+1)/2)*$D177))+($K177="custom")*CustCF!BT177</f>
        <v/>
      </c>
      <c r="CA177" s="87">
        <f>($K177="Bell Curve")*(_xlfn.NORM.DIST(AND(CA$6&gt;=$F177,CA$6&lt;=$H177)*(CA$6-$F177+1),$J177/2,$M177,TRUE)-_xlfn.NORM.DIST(AND(CA$6&gt;=$F177,CA$6&lt;=$H177)*(BZ$6-$F177+1),$J177/2,$M177,TRUE))/(1-2*_xlfn.NORM.DIST(0,$J177/2,$M177,TRUE))*$D177+($K177="Steady Growth")*(AND(CA$6&gt;=$F177,CA$6&lt;=$H177)*((CA$6-$F177+1)/($J177*($J177+1)/2)*$D177))+($K177="custom")*CustCF!BU177</f>
        <v/>
      </c>
      <c r="CB177" s="87">
        <f>($K177="Bell Curve")*(_xlfn.NORM.DIST(AND(CB$6&gt;=$F177,CB$6&lt;=$H177)*(CB$6-$F177+1),$J177/2,$M177,TRUE)-_xlfn.NORM.DIST(AND(CB$6&gt;=$F177,CB$6&lt;=$H177)*(CA$6-$F177+1),$J177/2,$M177,TRUE))/(1-2*_xlfn.NORM.DIST(0,$J177/2,$M177,TRUE))*$D177+($K177="Steady Growth")*(AND(CB$6&gt;=$F177,CB$6&lt;=$H177)*((CB$6-$F177+1)/($J177*($J177+1)/2)*$D177))+($K177="custom")*CustCF!BV177</f>
        <v/>
      </c>
      <c r="CC177" s="87">
        <f>($K177="Bell Curve")*(_xlfn.NORM.DIST(AND(CC$6&gt;=$F177,CC$6&lt;=$H177)*(CC$6-$F177+1),$J177/2,$M177,TRUE)-_xlfn.NORM.DIST(AND(CC$6&gt;=$F177,CC$6&lt;=$H177)*(CB$6-$F177+1),$J177/2,$M177,TRUE))/(1-2*_xlfn.NORM.DIST(0,$J177/2,$M177,TRUE))*$D177+($K177="Steady Growth")*(AND(CC$6&gt;=$F177,CC$6&lt;=$H177)*((CC$6-$F177+1)/($J177*($J177+1)/2)*$D177))+($K177="custom")*CustCF!BW177</f>
        <v/>
      </c>
      <c r="CD177" s="87">
        <f>($K177="Bell Curve")*(_xlfn.NORM.DIST(AND(CD$6&gt;=$F177,CD$6&lt;=$H177)*(CD$6-$F177+1),$J177/2,$M177,TRUE)-_xlfn.NORM.DIST(AND(CD$6&gt;=$F177,CD$6&lt;=$H177)*(CC$6-$F177+1),$J177/2,$M177,TRUE))/(1-2*_xlfn.NORM.DIST(0,$J177/2,$M177,TRUE))*$D177+($K177="Steady Growth")*(AND(CD$6&gt;=$F177,CD$6&lt;=$H177)*((CD$6-$F177+1)/($J177*($J177+1)/2)*$D177))+($K177="custom")*CustCF!BX177</f>
        <v/>
      </c>
      <c r="CE177" s="87">
        <f>($K177="Bell Curve")*(_xlfn.NORM.DIST(AND(CE$6&gt;=$F177,CE$6&lt;=$H177)*(CE$6-$F177+1),$J177/2,$M177,TRUE)-_xlfn.NORM.DIST(AND(CE$6&gt;=$F177,CE$6&lt;=$H177)*(CD$6-$F177+1),$J177/2,$M177,TRUE))/(1-2*_xlfn.NORM.DIST(0,$J177/2,$M177,TRUE))*$D177+($K177="Steady Growth")*(AND(CE$6&gt;=$F177,CE$6&lt;=$H177)*((CE$6-$F177+1)/($J177*($J177+1)/2)*$D177))+($K177="custom")*CustCF!BY177</f>
        <v/>
      </c>
      <c r="CF177" s="87">
        <f>($K177="Bell Curve")*(_xlfn.NORM.DIST(AND(CF$6&gt;=$F177,CF$6&lt;=$H177)*(CF$6-$F177+1),$J177/2,$M177,TRUE)-_xlfn.NORM.DIST(AND(CF$6&gt;=$F177,CF$6&lt;=$H177)*(CE$6-$F177+1),$J177/2,$M177,TRUE))/(1-2*_xlfn.NORM.DIST(0,$J177/2,$M177,TRUE))*$D177+($K177="Steady Growth")*(AND(CF$6&gt;=$F177,CF$6&lt;=$H177)*((CF$6-$F177+1)/($J177*($J177+1)/2)*$D177))+($K177="custom")*CustCF!BZ177</f>
        <v/>
      </c>
      <c r="CG177" s="87">
        <f>($K177="Bell Curve")*(_xlfn.NORM.DIST(AND(CG$6&gt;=$F177,CG$6&lt;=$H177)*(CG$6-$F177+1),$J177/2,$M177,TRUE)-_xlfn.NORM.DIST(AND(CG$6&gt;=$F177,CG$6&lt;=$H177)*(CF$6-$F177+1),$J177/2,$M177,TRUE))/(1-2*_xlfn.NORM.DIST(0,$J177/2,$M177,TRUE))*$D177+($K177="Steady Growth")*(AND(CG$6&gt;=$F177,CG$6&lt;=$H177)*((CG$6-$F177+1)/($J177*($J177+1)/2)*$D177))+($K177="custom")*CustCF!CA177</f>
        <v/>
      </c>
      <c r="CH177" s="87">
        <f>($K177="Bell Curve")*(_xlfn.NORM.DIST(AND(CH$6&gt;=$F177,CH$6&lt;=$H177)*(CH$6-$F177+1),$J177/2,$M177,TRUE)-_xlfn.NORM.DIST(AND(CH$6&gt;=$F177,CH$6&lt;=$H177)*(CG$6-$F177+1),$J177/2,$M177,TRUE))/(1-2*_xlfn.NORM.DIST(0,$J177/2,$M177,TRUE))*$D177+($K177="Steady Growth")*(AND(CH$6&gt;=$F177,CH$6&lt;=$H177)*((CH$6-$F177+1)/($J177*($J177+1)/2)*$D177))+($K177="custom")*CustCF!CB177</f>
        <v/>
      </c>
      <c r="CI177" s="87">
        <f>($K177="Bell Curve")*(_xlfn.NORM.DIST(AND(CI$6&gt;=$F177,CI$6&lt;=$H177)*(CI$6-$F177+1),$J177/2,$M177,TRUE)-_xlfn.NORM.DIST(AND(CI$6&gt;=$F177,CI$6&lt;=$H177)*(CH$6-$F177+1),$J177/2,$M177,TRUE))/(1-2*_xlfn.NORM.DIST(0,$J177/2,$M177,TRUE))*$D177+($K177="Steady Growth")*(AND(CI$6&gt;=$F177,CI$6&lt;=$H177)*((CI$6-$F177+1)/($J177*($J177+1)/2)*$D177))+($K177="custom")*CustCF!CC177</f>
        <v/>
      </c>
      <c r="CJ177" s="87">
        <f>($K177="Bell Curve")*(_xlfn.NORM.DIST(AND(CJ$6&gt;=$F177,CJ$6&lt;=$H177)*(CJ$6-$F177+1),$J177/2,$M177,TRUE)-_xlfn.NORM.DIST(AND(CJ$6&gt;=$F177,CJ$6&lt;=$H177)*(CI$6-$F177+1),$J177/2,$M177,TRUE))/(1-2*_xlfn.NORM.DIST(0,$J177/2,$M177,TRUE))*$D177+($K177="Steady Growth")*(AND(CJ$6&gt;=$F177,CJ$6&lt;=$H177)*((CJ$6-$F177+1)/($J177*($J177+1)/2)*$D177))+($K177="custom")*CustCF!CD177</f>
        <v/>
      </c>
      <c r="CK177" s="87">
        <f>($K177="Bell Curve")*(_xlfn.NORM.DIST(AND(CK$6&gt;=$F177,CK$6&lt;=$H177)*(CK$6-$F177+1),$J177/2,$M177,TRUE)-_xlfn.NORM.DIST(AND(CK$6&gt;=$F177,CK$6&lt;=$H177)*(CJ$6-$F177+1),$J177/2,$M177,TRUE))/(1-2*_xlfn.NORM.DIST(0,$J177/2,$M177,TRUE))*$D177+($K177="Steady Growth")*(AND(CK$6&gt;=$F177,CK$6&lt;=$H177)*((CK$6-$F177+1)/($J177*($J177+1)/2)*$D177))+($K177="custom")*CustCF!CE177</f>
        <v/>
      </c>
      <c r="CL177" s="87">
        <f>($K177="Bell Curve")*(_xlfn.NORM.DIST(AND(CL$6&gt;=$F177,CL$6&lt;=$H177)*(CL$6-$F177+1),$J177/2,$M177,TRUE)-_xlfn.NORM.DIST(AND(CL$6&gt;=$F177,CL$6&lt;=$H177)*(CK$6-$F177+1),$J177/2,$M177,TRUE))/(1-2*_xlfn.NORM.DIST(0,$J177/2,$M177,TRUE))*$D177+($K177="Steady Growth")*(AND(CL$6&gt;=$F177,CL$6&lt;=$H177)*((CL$6-$F177+1)/($J177*($J177+1)/2)*$D177))+($K177="custom")*CustCF!CF177</f>
        <v/>
      </c>
      <c r="CM177" s="87">
        <f>($K177="Bell Curve")*(_xlfn.NORM.DIST(AND(CM$6&gt;=$F177,CM$6&lt;=$H177)*(CM$6-$F177+1),$J177/2,$M177,TRUE)-_xlfn.NORM.DIST(AND(CM$6&gt;=$F177,CM$6&lt;=$H177)*(CL$6-$F177+1),$J177/2,$M177,TRUE))/(1-2*_xlfn.NORM.DIST(0,$J177/2,$M177,TRUE))*$D177+($K177="Steady Growth")*(AND(CM$6&gt;=$F177,CM$6&lt;=$H177)*((CM$6-$F177+1)/($J177*($J177+1)/2)*$D177))+($K177="custom")*CustCF!CG177</f>
        <v/>
      </c>
      <c r="CN177" s="87">
        <f>($K177="Bell Curve")*(_xlfn.NORM.DIST(AND(CN$6&gt;=$F177,CN$6&lt;=$H177)*(CN$6-$F177+1),$J177/2,$M177,TRUE)-_xlfn.NORM.DIST(AND(CN$6&gt;=$F177,CN$6&lt;=$H177)*(CM$6-$F177+1),$J177/2,$M177,TRUE))/(1-2*_xlfn.NORM.DIST(0,$J177/2,$M177,TRUE))*$D177+($K177="Steady Growth")*(AND(CN$6&gt;=$F177,CN$6&lt;=$H177)*((CN$6-$F177+1)/($J177*($J177+1)/2)*$D177))+($K177="custom")*CustCF!CH177</f>
        <v/>
      </c>
      <c r="CO177" s="87">
        <f>($K177="Bell Curve")*(_xlfn.NORM.DIST(AND(CO$6&gt;=$F177,CO$6&lt;=$H177)*(CO$6-$F177+1),$J177/2,$M177,TRUE)-_xlfn.NORM.DIST(AND(CO$6&gt;=$F177,CO$6&lt;=$H177)*(CN$6-$F177+1),$J177/2,$M177,TRUE))/(1-2*_xlfn.NORM.DIST(0,$J177/2,$M177,TRUE))*$D177+($K177="Steady Growth")*(AND(CO$6&gt;=$F177,CO$6&lt;=$H177)*((CO$6-$F177+1)/($J177*($J177+1)/2)*$D177))+($K177="custom")*CustCF!CI177</f>
        <v/>
      </c>
      <c r="CP177" s="87">
        <f>($K177="Bell Curve")*(_xlfn.NORM.DIST(AND(CP$6&gt;=$F177,CP$6&lt;=$H177)*(CP$6-$F177+1),$J177/2,$M177,TRUE)-_xlfn.NORM.DIST(AND(CP$6&gt;=$F177,CP$6&lt;=$H177)*(CO$6-$F177+1),$J177/2,$M177,TRUE))/(1-2*_xlfn.NORM.DIST(0,$J177/2,$M177,TRUE))*$D177+($K177="Steady Growth")*(AND(CP$6&gt;=$F177,CP$6&lt;=$H177)*((CP$6-$F177+1)/($J177*($J177+1)/2)*$D177))+($K177="custom")*CustCF!CJ177</f>
        <v/>
      </c>
      <c r="CQ177" s="87">
        <f>($K177="Bell Curve")*(_xlfn.NORM.DIST(AND(CQ$6&gt;=$F177,CQ$6&lt;=$H177)*(CQ$6-$F177+1),$J177/2,$M177,TRUE)-_xlfn.NORM.DIST(AND(CQ$6&gt;=$F177,CQ$6&lt;=$H177)*(CP$6-$F177+1),$J177/2,$M177,TRUE))/(1-2*_xlfn.NORM.DIST(0,$J177/2,$M177,TRUE))*$D177+($K177="Steady Growth")*(AND(CQ$6&gt;=$F177,CQ$6&lt;=$H177)*((CQ$6-$F177+1)/($J177*($J177+1)/2)*$D177))+($K177="custom")*CustCF!CK177</f>
        <v/>
      </c>
      <c r="CR177" s="87">
        <f>($K177="Bell Curve")*(_xlfn.NORM.DIST(AND(CR$6&gt;=$F177,CR$6&lt;=$H177)*(CR$6-$F177+1),$J177/2,$M177,TRUE)-_xlfn.NORM.DIST(AND(CR$6&gt;=$F177,CR$6&lt;=$H177)*(CQ$6-$F177+1),$J177/2,$M177,TRUE))/(1-2*_xlfn.NORM.DIST(0,$J177/2,$M177,TRUE))*$D177+($K177="Steady Growth")*(AND(CR$6&gt;=$F177,CR$6&lt;=$H177)*((CR$6-$F177+1)/($J177*($J177+1)/2)*$D177))+($K177="custom")*CustCF!CL177</f>
        <v/>
      </c>
      <c r="CS177" s="87">
        <f>($K177="Bell Curve")*(_xlfn.NORM.DIST(AND(CS$6&gt;=$F177,CS$6&lt;=$H177)*(CS$6-$F177+1),$J177/2,$M177,TRUE)-_xlfn.NORM.DIST(AND(CS$6&gt;=$F177,CS$6&lt;=$H177)*(CR$6-$F177+1),$J177/2,$M177,TRUE))/(1-2*_xlfn.NORM.DIST(0,$J177/2,$M177,TRUE))*$D177+($K177="Steady Growth")*(AND(CS$6&gt;=$F177,CS$6&lt;=$H177)*((CS$6-$F177+1)/($J177*($J177+1)/2)*$D177))+($K177="custom")*CustCF!CM177</f>
        <v/>
      </c>
      <c r="CT177" s="87">
        <f>($K177="Bell Curve")*(_xlfn.NORM.DIST(AND(CT$6&gt;=$F177,CT$6&lt;=$H177)*(CT$6-$F177+1),$J177/2,$M177,TRUE)-_xlfn.NORM.DIST(AND(CT$6&gt;=$F177,CT$6&lt;=$H177)*(CS$6-$F177+1),$J177/2,$M177,TRUE))/(1-2*_xlfn.NORM.DIST(0,$J177/2,$M177,TRUE))*$D177+($K177="Steady Growth")*(AND(CT$6&gt;=$F177,CT$6&lt;=$H177)*((CT$6-$F177+1)/($J177*($J177+1)/2)*$D177))+($K177="custom")*CustCF!CN177</f>
        <v/>
      </c>
      <c r="CU177" s="87">
        <f>($K177="Bell Curve")*(_xlfn.NORM.DIST(AND(CU$6&gt;=$F177,CU$6&lt;=$H177)*(CU$6-$F177+1),$J177/2,$M177,TRUE)-_xlfn.NORM.DIST(AND(CU$6&gt;=$F177,CU$6&lt;=$H177)*(CT$6-$F177+1),$J177/2,$M177,TRUE))/(1-2*_xlfn.NORM.DIST(0,$J177/2,$M177,TRUE))*$D177+($K177="Steady Growth")*(AND(CU$6&gt;=$F177,CU$6&lt;=$H177)*((CU$6-$F177+1)/($J177*($J177+1)/2)*$D177))+($K177="custom")*CustCF!CO177</f>
        <v/>
      </c>
      <c r="CV177" s="87">
        <f>($K177="Bell Curve")*(_xlfn.NORM.DIST(AND(CV$6&gt;=$F177,CV$6&lt;=$H177)*(CV$6-$F177+1),$J177/2,$M177,TRUE)-_xlfn.NORM.DIST(AND(CV$6&gt;=$F177,CV$6&lt;=$H177)*(CU$6-$F177+1),$J177/2,$M177,TRUE))/(1-2*_xlfn.NORM.DIST(0,$J177/2,$M177,TRUE))*$D177+($K177="Steady Growth")*(AND(CV$6&gt;=$F177,CV$6&lt;=$H177)*((CV$6-$F177+1)/($J177*($J177+1)/2)*$D177))+($K177="custom")*CustCF!CP177</f>
        <v/>
      </c>
      <c r="CW177" s="87">
        <f>($K177="Bell Curve")*(_xlfn.NORM.DIST(AND(CW$6&gt;=$F177,CW$6&lt;=$H177)*(CW$6-$F177+1),$J177/2,$M177,TRUE)-_xlfn.NORM.DIST(AND(CW$6&gt;=$F177,CW$6&lt;=$H177)*(CV$6-$F177+1),$J177/2,$M177,TRUE))/(1-2*_xlfn.NORM.DIST(0,$J177/2,$M177,TRUE))*$D177+($K177="Steady Growth")*(AND(CW$6&gt;=$F177,CW$6&lt;=$H177)*((CW$6-$F177+1)/($J177*($J177+1)/2)*$D177))+($K177="custom")*CustCF!CQ177</f>
        <v/>
      </c>
      <c r="CX177" s="87">
        <f>($K177="Bell Curve")*(_xlfn.NORM.DIST(AND(CX$6&gt;=$F177,CX$6&lt;=$H177)*(CX$6-$F177+1),$J177/2,$M177,TRUE)-_xlfn.NORM.DIST(AND(CX$6&gt;=$F177,CX$6&lt;=$H177)*(CW$6-$F177+1),$J177/2,$M177,TRUE))/(1-2*_xlfn.NORM.DIST(0,$J177/2,$M177,TRUE))*$D177+($K177="Steady Growth")*(AND(CX$6&gt;=$F177,CX$6&lt;=$H177)*((CX$6-$F177+1)/($J177*($J177+1)/2)*$D177))+($K177="custom")*CustCF!CR177</f>
        <v/>
      </c>
      <c r="CY177" s="87">
        <f>($K177="Bell Curve")*(_xlfn.NORM.DIST(AND(CY$6&gt;=$F177,CY$6&lt;=$H177)*(CY$6-$F177+1),$J177/2,$M177,TRUE)-_xlfn.NORM.DIST(AND(CY$6&gt;=$F177,CY$6&lt;=$H177)*(CX$6-$F177+1),$J177/2,$M177,TRUE))/(1-2*_xlfn.NORM.DIST(0,$J177/2,$M177,TRUE))*$D177+($K177="Steady Growth")*(AND(CY$6&gt;=$F177,CY$6&lt;=$H177)*((CY$6-$F177+1)/($J177*($J177+1)/2)*$D177))+($K177="custom")*CustCF!CS177</f>
        <v/>
      </c>
      <c r="CZ177" s="87">
        <f>($K177="Bell Curve")*(_xlfn.NORM.DIST(AND(CZ$6&gt;=$F177,CZ$6&lt;=$H177)*(CZ$6-$F177+1),$J177/2,$M177,TRUE)-_xlfn.NORM.DIST(AND(CZ$6&gt;=$F177,CZ$6&lt;=$H177)*(CY$6-$F177+1),$J177/2,$M177,TRUE))/(1-2*_xlfn.NORM.DIST(0,$J177/2,$M177,TRUE))*$D177+($K177="Steady Growth")*(AND(CZ$6&gt;=$F177,CZ$6&lt;=$H177)*((CZ$6-$F177+1)/($J177*($J177+1)/2)*$D177))+($K177="custom")*CustCF!CT177</f>
        <v/>
      </c>
      <c r="DA177" s="87">
        <f>($K177="Bell Curve")*(_xlfn.NORM.DIST(AND(DA$6&gt;=$F177,DA$6&lt;=$H177)*(DA$6-$F177+1),$J177/2,$M177,TRUE)-_xlfn.NORM.DIST(AND(DA$6&gt;=$F177,DA$6&lt;=$H177)*(CZ$6-$F177+1),$J177/2,$M177,TRUE))/(1-2*_xlfn.NORM.DIST(0,$J177/2,$M177,TRUE))*$D177+($K177="Steady Growth")*(AND(DA$6&gt;=$F177,DA$6&lt;=$H177)*((DA$6-$F177+1)/($J177*($J177+1)/2)*$D177))+($K177="custom")*CustCF!CU177</f>
        <v/>
      </c>
      <c r="DB177" s="87">
        <f>($K177="Bell Curve")*(_xlfn.NORM.DIST(AND(DB$6&gt;=$F177,DB$6&lt;=$H177)*(DB$6-$F177+1),$J177/2,$M177,TRUE)-_xlfn.NORM.DIST(AND(DB$6&gt;=$F177,DB$6&lt;=$H177)*(DA$6-$F177+1),$J177/2,$M177,TRUE))/(1-2*_xlfn.NORM.DIST(0,$J177/2,$M177,TRUE))*$D177+($K177="Steady Growth")*(AND(DB$6&gt;=$F177,DB$6&lt;=$H177)*((DB$6-$F177+1)/($J177*($J177+1)/2)*$D177))+($K177="custom")*CustCF!CV177</f>
        <v/>
      </c>
      <c r="DC177" s="87">
        <f>($K177="Bell Curve")*(_xlfn.NORM.DIST(AND(DC$6&gt;=$F177,DC$6&lt;=$H177)*(DC$6-$F177+1),$J177/2,$M177,TRUE)-_xlfn.NORM.DIST(AND(DC$6&gt;=$F177,DC$6&lt;=$H177)*(DB$6-$F177+1),$J177/2,$M177,TRUE))/(1-2*_xlfn.NORM.DIST(0,$J177/2,$M177,TRUE))*$D177+($K177="Steady Growth")*(AND(DC$6&gt;=$F177,DC$6&lt;=$H177)*((DC$6-$F177+1)/($J177*($J177+1)/2)*$D177))+($K177="custom")*CustCF!CW177</f>
        <v/>
      </c>
      <c r="DD177" s="87">
        <f>($K177="Bell Curve")*(_xlfn.NORM.DIST(AND(DD$6&gt;=$F177,DD$6&lt;=$H177)*(DD$6-$F177+1),$J177/2,$M177,TRUE)-_xlfn.NORM.DIST(AND(DD$6&gt;=$F177,DD$6&lt;=$H177)*(DC$6-$F177+1),$J177/2,$M177,TRUE))/(1-2*_xlfn.NORM.DIST(0,$J177/2,$M177,TRUE))*$D177+($K177="Steady Growth")*(AND(DD$6&gt;=$F177,DD$6&lt;=$H177)*((DD$6-$F177+1)/($J177*($J177+1)/2)*$D177))+($K177="custom")*CustCF!CX177</f>
        <v/>
      </c>
      <c r="DE177" s="87">
        <f>($K177="Bell Curve")*(_xlfn.NORM.DIST(AND(DE$6&gt;=$F177,DE$6&lt;=$H177)*(DE$6-$F177+1),$J177/2,$M177,TRUE)-_xlfn.NORM.DIST(AND(DE$6&gt;=$F177,DE$6&lt;=$H177)*(DD$6-$F177+1),$J177/2,$M177,TRUE))/(1-2*_xlfn.NORM.DIST(0,$J177/2,$M177,TRUE))*$D177+($K177="Steady Growth")*(AND(DE$6&gt;=$F177,DE$6&lt;=$H177)*((DE$6-$F177+1)/($J177*($J177+1)/2)*$D177))+($K177="custom")*CustCF!CY177</f>
        <v/>
      </c>
      <c r="DF177" s="87">
        <f>($K177="Bell Curve")*(_xlfn.NORM.DIST(AND(DF$6&gt;=$F177,DF$6&lt;=$H177)*(DF$6-$F177+1),$J177/2,$M177,TRUE)-_xlfn.NORM.DIST(AND(DF$6&gt;=$F177,DF$6&lt;=$H177)*(DE$6-$F177+1),$J177/2,$M177,TRUE))/(1-2*_xlfn.NORM.DIST(0,$J177/2,$M177,TRUE))*$D177+($K177="Steady Growth")*(AND(DF$6&gt;=$F177,DF$6&lt;=$H177)*((DF$6-$F177+1)/($J177*($J177+1)/2)*$D177))+($K177="custom")*CustCF!CZ177</f>
        <v/>
      </c>
      <c r="DG177" s="87">
        <f>($K177="Bell Curve")*(_xlfn.NORM.DIST(AND(DG$6&gt;=$F177,DG$6&lt;=$H177)*(DG$6-$F177+1),$J177/2,$M177,TRUE)-_xlfn.NORM.DIST(AND(DG$6&gt;=$F177,DG$6&lt;=$H177)*(DF$6-$F177+1),$J177/2,$M177,TRUE))/(1-2*_xlfn.NORM.DIST(0,$J177/2,$M177,TRUE))*$D177+($K177="Steady Growth")*(AND(DG$6&gt;=$F177,DG$6&lt;=$H177)*((DG$6-$F177+1)/($J177*($J177+1)/2)*$D177))+($K177="custom")*CustCF!DA177</f>
        <v/>
      </c>
      <c r="DH177" s="87">
        <f>($K177="Bell Curve")*(_xlfn.NORM.DIST(AND(DH$6&gt;=$F177,DH$6&lt;=$H177)*(DH$6-$F177+1),$J177/2,$M177,TRUE)-_xlfn.NORM.DIST(AND(DH$6&gt;=$F177,DH$6&lt;=$H177)*(DG$6-$F177+1),$J177/2,$M177,TRUE))/(1-2*_xlfn.NORM.DIST(0,$J177/2,$M177,TRUE))*$D177+($K177="Steady Growth")*(AND(DH$6&gt;=$F177,DH$6&lt;=$H177)*((DH$6-$F177+1)/($J177*($J177+1)/2)*$D177))+($K177="custom")*CustCF!DB177</f>
        <v/>
      </c>
      <c r="DI177" s="87">
        <f>($K177="Bell Curve")*(_xlfn.NORM.DIST(AND(DI$6&gt;=$F177,DI$6&lt;=$H177)*(DI$6-$F177+1),$J177/2,$M177,TRUE)-_xlfn.NORM.DIST(AND(DI$6&gt;=$F177,DI$6&lt;=$H177)*(DH$6-$F177+1),$J177/2,$M177,TRUE))/(1-2*_xlfn.NORM.DIST(0,$J177/2,$M177,TRUE))*$D177+($K177="Steady Growth")*(AND(DI$6&gt;=$F177,DI$6&lt;=$H177)*((DI$6-$F177+1)/($J177*($J177+1)/2)*$D177))+($K177="custom")*CustCF!DC177</f>
        <v/>
      </c>
      <c r="DJ177" s="87">
        <f>($K177="Bell Curve")*(_xlfn.NORM.DIST(AND(DJ$6&gt;=$F177,DJ$6&lt;=$H177)*(DJ$6-$F177+1),$J177/2,$M177,TRUE)-_xlfn.NORM.DIST(AND(DJ$6&gt;=$F177,DJ$6&lt;=$H177)*(DI$6-$F177+1),$J177/2,$M177,TRUE))/(1-2*_xlfn.NORM.DIST(0,$J177/2,$M177,TRUE))*$D177+($K177="Steady Growth")*(AND(DJ$6&gt;=$F177,DJ$6&lt;=$H177)*((DJ$6-$F177+1)/($J177*($J177+1)/2)*$D177))+($K177="custom")*CustCF!DD177</f>
        <v/>
      </c>
      <c r="DK177" s="87">
        <f>($K177="Bell Curve")*(_xlfn.NORM.DIST(AND(DK$6&gt;=$F177,DK$6&lt;=$H177)*(DK$6-$F177+1),$J177/2,$M177,TRUE)-_xlfn.NORM.DIST(AND(DK$6&gt;=$F177,DK$6&lt;=$H177)*(DJ$6-$F177+1),$J177/2,$M177,TRUE))/(1-2*_xlfn.NORM.DIST(0,$J177/2,$M177,TRUE))*$D177+($K177="Steady Growth")*(AND(DK$6&gt;=$F177,DK$6&lt;=$H177)*((DK$6-$F177+1)/($J177*($J177+1)/2)*$D177))+($K177="custom")*CustCF!DE177</f>
        <v/>
      </c>
      <c r="DL177" s="87">
        <f>($K177="Bell Curve")*(_xlfn.NORM.DIST(AND(DL$6&gt;=$F177,DL$6&lt;=$H177)*(DL$6-$F177+1),$J177/2,$M177,TRUE)-_xlfn.NORM.DIST(AND(DL$6&gt;=$F177,DL$6&lt;=$H177)*(DK$6-$F177+1),$J177/2,$M177,TRUE))/(1-2*_xlfn.NORM.DIST(0,$J177/2,$M177,TRUE))*$D177+($K177="Steady Growth")*(AND(DL$6&gt;=$F177,DL$6&lt;=$H177)*((DL$6-$F177+1)/($J177*($J177+1)/2)*$D177))+($K177="custom")*CustCF!DF177</f>
        <v/>
      </c>
      <c r="DM177" s="87">
        <f>($K177="Bell Curve")*(_xlfn.NORM.DIST(AND(DM$6&gt;=$F177,DM$6&lt;=$H177)*(DM$6-$F177+1),$J177/2,$M177,TRUE)-_xlfn.NORM.DIST(AND(DM$6&gt;=$F177,DM$6&lt;=$H177)*(DL$6-$F177+1),$J177/2,$M177,TRUE))/(1-2*_xlfn.NORM.DIST(0,$J177/2,$M177,TRUE))*$D177+($K177="Steady Growth")*(AND(DM$6&gt;=$F177,DM$6&lt;=$H177)*((DM$6-$F177+1)/($J177*($J177+1)/2)*$D177))+($K177="custom")*CustCF!DG177</f>
        <v/>
      </c>
      <c r="DN177" s="87">
        <f>($K177="Bell Curve")*(_xlfn.NORM.DIST(AND(DN$6&gt;=$F177,DN$6&lt;=$H177)*(DN$6-$F177+1),$J177/2,$M177,TRUE)-_xlfn.NORM.DIST(AND(DN$6&gt;=$F177,DN$6&lt;=$H177)*(DM$6-$F177+1),$J177/2,$M177,TRUE))/(1-2*_xlfn.NORM.DIST(0,$J177/2,$M177,TRUE))*$D177+($K177="Steady Growth")*(AND(DN$6&gt;=$F177,DN$6&lt;=$H177)*((DN$6-$F177+1)/($J177*($J177+1)/2)*$D177))+($K177="custom")*CustCF!DH177</f>
        <v/>
      </c>
      <c r="DO177" s="87">
        <f>($K177="Bell Curve")*(_xlfn.NORM.DIST(AND(DO$6&gt;=$F177,DO$6&lt;=$H177)*(DO$6-$F177+1),$J177/2,$M177,TRUE)-_xlfn.NORM.DIST(AND(DO$6&gt;=$F177,DO$6&lt;=$H177)*(DN$6-$F177+1),$J177/2,$M177,TRUE))/(1-2*_xlfn.NORM.DIST(0,$J177/2,$M177,TRUE))*$D177+($K177="Steady Growth")*(AND(DO$6&gt;=$F177,DO$6&lt;=$H177)*((DO$6-$F177+1)/($J177*($J177+1)/2)*$D177))+($K177="custom")*CustCF!DI177</f>
        <v/>
      </c>
      <c r="DP177" s="87">
        <f>($K177="Bell Curve")*(_xlfn.NORM.DIST(AND(DP$6&gt;=$F177,DP$6&lt;=$H177)*(DP$6-$F177+1),$J177/2,$M177,TRUE)-_xlfn.NORM.DIST(AND(DP$6&gt;=$F177,DP$6&lt;=$H177)*(DO$6-$F177+1),$J177/2,$M177,TRUE))/(1-2*_xlfn.NORM.DIST(0,$J177/2,$M177,TRUE))*$D177+($K177="Steady Growth")*(AND(DP$6&gt;=$F177,DP$6&lt;=$H177)*((DP$6-$F177+1)/($J177*($J177+1)/2)*$D177))+($K177="custom")*CustCF!DJ177</f>
        <v/>
      </c>
      <c r="DQ177" s="87">
        <f>($K177="Bell Curve")*(_xlfn.NORM.DIST(AND(DQ$6&gt;=$F177,DQ$6&lt;=$H177)*(DQ$6-$F177+1),$J177/2,$M177,TRUE)-_xlfn.NORM.DIST(AND(DQ$6&gt;=$F177,DQ$6&lt;=$H177)*(DP$6-$F177+1),$J177/2,$M177,TRUE))/(1-2*_xlfn.NORM.DIST(0,$J177/2,$M177,TRUE))*$D177+($K177="Steady Growth")*(AND(DQ$6&gt;=$F177,DQ$6&lt;=$H177)*((DQ$6-$F177+1)/($J177*($J177+1)/2)*$D177))+($K177="custom")*CustCF!DK177</f>
        <v/>
      </c>
      <c r="DR177" s="87">
        <f>($K177="Bell Curve")*(_xlfn.NORM.DIST(AND(DR$6&gt;=$F177,DR$6&lt;=$H177)*(DR$6-$F177+1),$J177/2,$M177,TRUE)-_xlfn.NORM.DIST(AND(DR$6&gt;=$F177,DR$6&lt;=$H177)*(DQ$6-$F177+1),$J177/2,$M177,TRUE))/(1-2*_xlfn.NORM.DIST(0,$J177/2,$M177,TRUE))*$D177+($K177="Steady Growth")*(AND(DR$6&gt;=$F177,DR$6&lt;=$H177)*((DR$6-$F177+1)/($J177*($J177+1)/2)*$D177))+($K177="custom")*CustCF!DL177</f>
        <v/>
      </c>
      <c r="DS177" s="87">
        <f>($K177="Bell Curve")*(_xlfn.NORM.DIST(AND(DS$6&gt;=$F177,DS$6&lt;=$H177)*(DS$6-$F177+1),$J177/2,$M177,TRUE)-_xlfn.NORM.DIST(AND(DS$6&gt;=$F177,DS$6&lt;=$H177)*(DR$6-$F177+1),$J177/2,$M177,TRUE))/(1-2*_xlfn.NORM.DIST(0,$J177/2,$M177,TRUE))*$D177+($K177="Steady Growth")*(AND(DS$6&gt;=$F177,DS$6&lt;=$H177)*((DS$6-$F177+1)/($J177*($J177+1)/2)*$D177))+($K177="custom")*CustCF!DM177</f>
        <v/>
      </c>
      <c r="DT177" s="87">
        <f>($K177="Bell Curve")*(_xlfn.NORM.DIST(AND(DT$6&gt;=$F177,DT$6&lt;=$H177)*(DT$6-$F177+1),$J177/2,$M177,TRUE)-_xlfn.NORM.DIST(AND(DT$6&gt;=$F177,DT$6&lt;=$H177)*(DS$6-$F177+1),$J177/2,$M177,TRUE))/(1-2*_xlfn.NORM.DIST(0,$J177/2,$M177,TRUE))*$D177+($K177="Steady Growth")*(AND(DT$6&gt;=$F177,DT$6&lt;=$H177)*((DT$6-$F177+1)/($J177*($J177+1)/2)*$D177))+($K177="custom")*CustCF!DN177</f>
        <v/>
      </c>
      <c r="DU177" s="87">
        <f>($K177="Bell Curve")*(_xlfn.NORM.DIST(AND(DU$6&gt;=$F177,DU$6&lt;=$H177)*(DU$6-$F177+1),$J177/2,$M177,TRUE)-_xlfn.NORM.DIST(AND(DU$6&gt;=$F177,DU$6&lt;=$H177)*(DT$6-$F177+1),$J177/2,$M177,TRUE))/(1-2*_xlfn.NORM.DIST(0,$J177/2,$M177,TRUE))*$D177+($K177="Steady Growth")*(AND(DU$6&gt;=$F177,DU$6&lt;=$H177)*((DU$6-$F177+1)/($J177*($J177+1)/2)*$D177))+($K177="custom")*CustCF!DO177</f>
        <v/>
      </c>
      <c r="DV177" s="87">
        <f>($K177="Bell Curve")*(_xlfn.NORM.DIST(AND(DV$6&gt;=$F177,DV$6&lt;=$H177)*(DV$6-$F177+1),$J177/2,$M177,TRUE)-_xlfn.NORM.DIST(AND(DV$6&gt;=$F177,DV$6&lt;=$H177)*(DU$6-$F177+1),$J177/2,$M177,TRUE))/(1-2*_xlfn.NORM.DIST(0,$J177/2,$M177,TRUE))*$D177+($K177="Steady Growth")*(AND(DV$6&gt;=$F177,DV$6&lt;=$H177)*((DV$6-$F177+1)/($J177*($J177+1)/2)*$D177))+($K177="custom")*CustCF!DP177</f>
        <v/>
      </c>
      <c r="DW177" s="87">
        <f>($K177="Bell Curve")*(_xlfn.NORM.DIST(AND(DW$6&gt;=$F177,DW$6&lt;=$H177)*(DW$6-$F177+1),$J177/2,$M177,TRUE)-_xlfn.NORM.DIST(AND(DW$6&gt;=$F177,DW$6&lt;=$H177)*(DV$6-$F177+1),$J177/2,$M177,TRUE))/(1-2*_xlfn.NORM.DIST(0,$J177/2,$M177,TRUE))*$D177+($K177="Steady Growth")*(AND(DW$6&gt;=$F177,DW$6&lt;=$H177)*((DW$6-$F177+1)/($J177*($J177+1)/2)*$D177))+($K177="custom")*CustCF!DQ177</f>
        <v/>
      </c>
      <c r="DX177" s="87">
        <f>($K177="Bell Curve")*(_xlfn.NORM.DIST(AND(DX$6&gt;=$F177,DX$6&lt;=$H177)*(DX$6-$F177+1),$J177/2,$M177,TRUE)-_xlfn.NORM.DIST(AND(DX$6&gt;=$F177,DX$6&lt;=$H177)*(DW$6-$F177+1),$J177/2,$M177,TRUE))/(1-2*_xlfn.NORM.DIST(0,$J177/2,$M177,TRUE))*$D177+($K177="Steady Growth")*(AND(DX$6&gt;=$F177,DX$6&lt;=$H177)*((DX$6-$F177+1)/($J177*($J177+1)/2)*$D177))+($K177="custom")*CustCF!DR177</f>
        <v/>
      </c>
      <c r="DY177" s="87">
        <f>($K177="Bell Curve")*(_xlfn.NORM.DIST(AND(DY$6&gt;=$F177,DY$6&lt;=$H177)*(DY$6-$F177+1),$J177/2,$M177,TRUE)-_xlfn.NORM.DIST(AND(DY$6&gt;=$F177,DY$6&lt;=$H177)*(DX$6-$F177+1),$J177/2,$M177,TRUE))/(1-2*_xlfn.NORM.DIST(0,$J177/2,$M177,TRUE))*$D177+($K177="Steady Growth")*(AND(DY$6&gt;=$F177,DY$6&lt;=$H177)*((DY$6-$F177+1)/($J177*($J177+1)/2)*$D177))+($K177="custom")*CustCF!DS177</f>
        <v/>
      </c>
      <c r="DZ177" s="87">
        <f>($K177="Bell Curve")*(_xlfn.NORM.DIST(AND(DZ$6&gt;=$F177,DZ$6&lt;=$H177)*(DZ$6-$F177+1),$J177/2,$M177,TRUE)-_xlfn.NORM.DIST(AND(DZ$6&gt;=$F177,DZ$6&lt;=$H177)*(DY$6-$F177+1),$J177/2,$M177,TRUE))/(1-2*_xlfn.NORM.DIST(0,$J177/2,$M177,TRUE))*$D177+($K177="Steady Growth")*(AND(DZ$6&gt;=$F177,DZ$6&lt;=$H177)*((DZ$6-$F177+1)/($J177*($J177+1)/2)*$D177))+($K177="custom")*CustCF!DT177</f>
        <v/>
      </c>
      <c r="EA177" s="87">
        <f>($K177="Bell Curve")*(_xlfn.NORM.DIST(AND(EA$6&gt;=$F177,EA$6&lt;=$H177)*(EA$6-$F177+1),$J177/2,$M177,TRUE)-_xlfn.NORM.DIST(AND(EA$6&gt;=$F177,EA$6&lt;=$H177)*(DZ$6-$F177+1),$J177/2,$M177,TRUE))/(1-2*_xlfn.NORM.DIST(0,$J177/2,$M177,TRUE))*$D177+($K177="Steady Growth")*(AND(EA$6&gt;=$F177,EA$6&lt;=$H177)*((EA$6-$F177+1)/($J177*($J177+1)/2)*$D177))+($K177="custom")*CustCF!DU177</f>
        <v/>
      </c>
      <c r="EB177" s="87">
        <f>($K177="Bell Curve")*(_xlfn.NORM.DIST(AND(EB$6&gt;=$F177,EB$6&lt;=$H177)*(EB$6-$F177+1),$J177/2,$M177,TRUE)-_xlfn.NORM.DIST(AND(EB$6&gt;=$F177,EB$6&lt;=$H177)*(EA$6-$F177+1),$J177/2,$M177,TRUE))/(1-2*_xlfn.NORM.DIST(0,$J177/2,$M177,TRUE))*$D177+($K177="Steady Growth")*(AND(EB$6&gt;=$F177,EB$6&lt;=$H177)*((EB$6-$F177+1)/($J177*($J177+1)/2)*$D177))+($K177="custom")*CustCF!DV177</f>
        <v/>
      </c>
      <c r="EC177" s="87">
        <f>($K177="Bell Curve")*(_xlfn.NORM.DIST(AND(EC$6&gt;=$F177,EC$6&lt;=$H177)*(EC$6-$F177+1),$J177/2,$M177,TRUE)-_xlfn.NORM.DIST(AND(EC$6&gt;=$F177,EC$6&lt;=$H177)*(EB$6-$F177+1),$J177/2,$M177,TRUE))/(1-2*_xlfn.NORM.DIST(0,$J177/2,$M177,TRUE))*$D177+($K177="Steady Growth")*(AND(EC$6&gt;=$F177,EC$6&lt;=$H177)*((EC$6-$F177+1)/($J177*($J177+1)/2)*$D177))+($K177="custom")*CustCF!DW177</f>
        <v/>
      </c>
      <c r="ED177" s="87">
        <f>($K177="Bell Curve")*(_xlfn.NORM.DIST(AND(ED$6&gt;=$F177,ED$6&lt;=$H177)*(ED$6-$F177+1),$J177/2,$M177,TRUE)-_xlfn.NORM.DIST(AND(ED$6&gt;=$F177,ED$6&lt;=$H177)*(EC$6-$F177+1),$J177/2,$M177,TRUE))/(1-2*_xlfn.NORM.DIST(0,$J177/2,$M177,TRUE))*$D177+($K177="Steady Growth")*(AND(ED$6&gt;=$F177,ED$6&lt;=$H177)*((ED$6-$F177+1)/($J177*($J177+1)/2)*$D177))+($K177="custom")*CustCF!DX177</f>
        <v/>
      </c>
      <c r="EE177" s="87">
        <f>($K177="Bell Curve")*(_xlfn.NORM.DIST(AND(EE$6&gt;=$F177,EE$6&lt;=$H177)*(EE$6-$F177+1),$J177/2,$M177,TRUE)-_xlfn.NORM.DIST(AND(EE$6&gt;=$F177,EE$6&lt;=$H177)*(ED$6-$F177+1),$J177/2,$M177,TRUE))/(1-2*_xlfn.NORM.DIST(0,$J177/2,$M177,TRUE))*$D177+($K177="Steady Growth")*(AND(EE$6&gt;=$F177,EE$6&lt;=$H177)*((EE$6-$F177+1)/($J177*($J177+1)/2)*$D177))+($K177="custom")*CustCF!DY177</f>
        <v/>
      </c>
      <c r="EF177" s="87">
        <f>($K177="Bell Curve")*(_xlfn.NORM.DIST(AND(EF$6&gt;=$F177,EF$6&lt;=$H177)*(EF$6-$F177+1),$J177/2,$M177,TRUE)-_xlfn.NORM.DIST(AND(EF$6&gt;=$F177,EF$6&lt;=$H177)*(EE$6-$F177+1),$J177/2,$M177,TRUE))/(1-2*_xlfn.NORM.DIST(0,$J177/2,$M177,TRUE))*$D177+($K177="Steady Growth")*(AND(EF$6&gt;=$F177,EF$6&lt;=$H177)*((EF$6-$F177+1)/($J177*($J177+1)/2)*$D177))+($K177="custom")*CustCF!DZ177</f>
        <v/>
      </c>
      <c r="EG177" s="87">
        <f>($K177="Bell Curve")*(_xlfn.NORM.DIST(AND(EG$6&gt;=$F177,EG$6&lt;=$H177)*(EG$6-$F177+1),$J177/2,$M177,TRUE)-_xlfn.NORM.DIST(AND(EG$6&gt;=$F177,EG$6&lt;=$H177)*(EF$6-$F177+1),$J177/2,$M177,TRUE))/(1-2*_xlfn.NORM.DIST(0,$J177/2,$M177,TRUE))*$D177+($K177="Steady Growth")*(AND(EG$6&gt;=$F177,EG$6&lt;=$H177)*((EG$6-$F177+1)/($J177*($J177+1)/2)*$D177))+($K177="custom")*CustCF!EA177</f>
        <v/>
      </c>
      <c r="EH177" s="87">
        <f>($K177="Bell Curve")*(_xlfn.NORM.DIST(AND(EH$6&gt;=$F177,EH$6&lt;=$H177)*(EH$6-$F177+1),$J177/2,$M177,TRUE)-_xlfn.NORM.DIST(AND(EH$6&gt;=$F177,EH$6&lt;=$H177)*(EG$6-$F177+1),$J177/2,$M177,TRUE))/(1-2*_xlfn.NORM.DIST(0,$J177/2,$M177,TRUE))*$D177+($K177="Steady Growth")*(AND(EH$6&gt;=$F177,EH$6&lt;=$H177)*((EH$6-$F177+1)/($J177*($J177+1)/2)*$D177))+($K177="custom")*CustCF!EB177</f>
        <v/>
      </c>
      <c r="EI177" s="87">
        <f>($K177="Bell Curve")*(_xlfn.NORM.DIST(AND(EI$6&gt;=$F177,EI$6&lt;=$H177)*(EI$6-$F177+1),$J177/2,$M177,TRUE)-_xlfn.NORM.DIST(AND(EI$6&gt;=$F177,EI$6&lt;=$H177)*(EH$6-$F177+1),$J177/2,$M177,TRUE))/(1-2*_xlfn.NORM.DIST(0,$J177/2,$M177,TRUE))*$D177+($K177="Steady Growth")*(AND(EI$6&gt;=$F177,EI$6&lt;=$H177)*((EI$6-$F177+1)/($J177*($J177+1)/2)*$D177))+($K177="custom")*CustCF!EC177</f>
        <v/>
      </c>
      <c r="EJ177" s="87">
        <f>($K177="Bell Curve")*(_xlfn.NORM.DIST(AND(EJ$6&gt;=$F177,EJ$6&lt;=$H177)*(EJ$6-$F177+1),$J177/2,$M177,TRUE)-_xlfn.NORM.DIST(AND(EJ$6&gt;=$F177,EJ$6&lt;=$H177)*(EI$6-$F177+1),$J177/2,$M177,TRUE))/(1-2*_xlfn.NORM.DIST(0,$J177/2,$M177,TRUE))*$D177+($K177="Steady Growth")*(AND(EJ$6&gt;=$F177,EJ$6&lt;=$H177)*((EJ$6-$F177+1)/($J177*($J177+1)/2)*$D177))+($K177="custom")*CustCF!ED177</f>
        <v/>
      </c>
      <c r="EK177" s="87">
        <f>($K177="Bell Curve")*(_xlfn.NORM.DIST(AND(EK$6&gt;=$F177,EK$6&lt;=$H177)*(EK$6-$F177+1),$J177/2,$M177,TRUE)-_xlfn.NORM.DIST(AND(EK$6&gt;=$F177,EK$6&lt;=$H177)*(EJ$6-$F177+1),$J177/2,$M177,TRUE))/(1-2*_xlfn.NORM.DIST(0,$J177/2,$M177,TRUE))*$D177+($K177="Steady Growth")*(AND(EK$6&gt;=$F177,EK$6&lt;=$H177)*((EK$6-$F177+1)/($J177*($J177+1)/2)*$D177))+($K177="custom")*CustCF!EE177</f>
        <v/>
      </c>
      <c r="EL177" s="87">
        <f>($K177="Bell Curve")*(_xlfn.NORM.DIST(AND(EL$6&gt;=$F177,EL$6&lt;=$H177)*(EL$6-$F177+1),$J177/2,$M177,TRUE)-_xlfn.NORM.DIST(AND(EL$6&gt;=$F177,EL$6&lt;=$H177)*(EK$6-$F177+1),$J177/2,$M177,TRUE))/(1-2*_xlfn.NORM.DIST(0,$J177/2,$M177,TRUE))*$D177+($K177="Steady Growth")*(AND(EL$6&gt;=$F177,EL$6&lt;=$H177)*((EL$6-$F177+1)/($J177*($J177+1)/2)*$D177))+($K177="custom")*CustCF!EF177</f>
        <v/>
      </c>
      <c r="EM177" s="87">
        <f>($K177="Bell Curve")*(_xlfn.NORM.DIST(AND(EM$6&gt;=$F177,EM$6&lt;=$H177)*(EM$6-$F177+1),$J177/2,$M177,TRUE)-_xlfn.NORM.DIST(AND(EM$6&gt;=$F177,EM$6&lt;=$H177)*(EL$6-$F177+1),$J177/2,$M177,TRUE))/(1-2*_xlfn.NORM.DIST(0,$J177/2,$M177,TRUE))*$D177+($K177="Steady Growth")*(AND(EM$6&gt;=$F177,EM$6&lt;=$H177)*((EM$6-$F177+1)/($J177*($J177+1)/2)*$D177))+($K177="custom")*CustCF!EG177</f>
        <v/>
      </c>
      <c r="EN177" s="87">
        <f>($K177="Bell Curve")*(_xlfn.NORM.DIST(AND(EN$6&gt;=$F177,EN$6&lt;=$H177)*(EN$6-$F177+1),$J177/2,$M177,TRUE)-_xlfn.NORM.DIST(AND(EN$6&gt;=$F177,EN$6&lt;=$H177)*(EM$6-$F177+1),$J177/2,$M177,TRUE))/(1-2*_xlfn.NORM.DIST(0,$J177/2,$M177,TRUE))*$D177+($K177="Steady Growth")*(AND(EN$6&gt;=$F177,EN$6&lt;=$H177)*((EN$6-$F177+1)/($J177*($J177+1)/2)*$D177))+($K177="custom")*CustCF!EH177</f>
        <v/>
      </c>
      <c r="EO177" s="87">
        <f>($K177="Bell Curve")*(_xlfn.NORM.DIST(AND(EO$6&gt;=$F177,EO$6&lt;=$H177)*(EO$6-$F177+1),$J177/2,$M177,TRUE)-_xlfn.NORM.DIST(AND(EO$6&gt;=$F177,EO$6&lt;=$H177)*(EN$6-$F177+1),$J177/2,$M177,TRUE))/(1-2*_xlfn.NORM.DIST(0,$J177/2,$M177,TRUE))*$D177+($K177="Steady Growth")*(AND(EO$6&gt;=$F177,EO$6&lt;=$H177)*((EO$6-$F177+1)/($J177*($J177+1)/2)*$D177))+($K177="custom")*CustCF!EI177</f>
        <v/>
      </c>
      <c r="EP177" s="87">
        <f>($K177="Bell Curve")*(_xlfn.NORM.DIST(AND(EP$6&gt;=$F177,EP$6&lt;=$H177)*(EP$6-$F177+1),$J177/2,$M177,TRUE)-_xlfn.NORM.DIST(AND(EP$6&gt;=$F177,EP$6&lt;=$H177)*(EO$6-$F177+1),$J177/2,$M177,TRUE))/(1-2*_xlfn.NORM.DIST(0,$J177/2,$M177,TRUE))*$D177+($K177="Steady Growth")*(AND(EP$6&gt;=$F177,EP$6&lt;=$H177)*((EP$6-$F177+1)/($J177*($J177+1)/2)*$D177))+($K177="custom")*CustCF!EJ177</f>
        <v/>
      </c>
      <c r="EQ177" s="87">
        <f>($K177="Bell Curve")*(_xlfn.NORM.DIST(AND(EQ$6&gt;=$F177,EQ$6&lt;=$H177)*(EQ$6-$F177+1),$J177/2,$M177,TRUE)-_xlfn.NORM.DIST(AND(EQ$6&gt;=$F177,EQ$6&lt;=$H177)*(EP$6-$F177+1),$J177/2,$M177,TRUE))/(1-2*_xlfn.NORM.DIST(0,$J177/2,$M177,TRUE))*$D177+($K177="Steady Growth")*(AND(EQ$6&gt;=$F177,EQ$6&lt;=$H177)*((EQ$6-$F177+1)/($J177*($J177+1)/2)*$D177))+($K177="custom")*CustCF!EK177</f>
        <v/>
      </c>
      <c r="ER177" s="87">
        <f>($K177="Bell Curve")*(_xlfn.NORM.DIST(AND(ER$6&gt;=$F177,ER$6&lt;=$H177)*(ER$6-$F177+1),$J177/2,$M177,TRUE)-_xlfn.NORM.DIST(AND(ER$6&gt;=$F177,ER$6&lt;=$H177)*(EQ$6-$F177+1),$J177/2,$M177,TRUE))/(1-2*_xlfn.NORM.DIST(0,$J177/2,$M177,TRUE))*$D177+($K177="Steady Growth")*(AND(ER$6&gt;=$F177,ER$6&lt;=$H177)*((ER$6-$F177+1)/($J177*($J177+1)/2)*$D177))+($K177="custom")*CustCF!EL177</f>
        <v/>
      </c>
      <c r="ES177" s="87">
        <f>($K177="Bell Curve")*(_xlfn.NORM.DIST(AND(ES$6&gt;=$F177,ES$6&lt;=$H177)*(ES$6-$F177+1),$J177/2,$M177,TRUE)-_xlfn.NORM.DIST(AND(ES$6&gt;=$F177,ES$6&lt;=$H177)*(ER$6-$F177+1),$J177/2,$M177,TRUE))/(1-2*_xlfn.NORM.DIST(0,$J177/2,$M177,TRUE))*$D177+($K177="Steady Growth")*(AND(ES$6&gt;=$F177,ES$6&lt;=$H177)*((ES$6-$F177+1)/($J177*($J177+1)/2)*$D177))+($K177="custom")*CustCF!EM177</f>
        <v/>
      </c>
      <c r="ET177" s="87">
        <f>($K177="Bell Curve")*(_xlfn.NORM.DIST(AND(ET$6&gt;=$F177,ET$6&lt;=$H177)*(ET$6-$F177+1),$J177/2,$M177,TRUE)-_xlfn.NORM.DIST(AND(ET$6&gt;=$F177,ET$6&lt;=$H177)*(ES$6-$F177+1),$J177/2,$M177,TRUE))/(1-2*_xlfn.NORM.DIST(0,$J177/2,$M177,TRUE))*$D177+($K177="Steady Growth")*(AND(ET$6&gt;=$F177,ET$6&lt;=$H177)*((ET$6-$F177+1)/($J177*($J177+1)/2)*$D177))+($K177="custom")*CustCF!EN177</f>
        <v/>
      </c>
      <c r="EU177" s="87">
        <f>($K177="Bell Curve")*(_xlfn.NORM.DIST(AND(EU$6&gt;=$F177,EU$6&lt;=$H177)*(EU$6-$F177+1),$J177/2,$M177,TRUE)-_xlfn.NORM.DIST(AND(EU$6&gt;=$F177,EU$6&lt;=$H177)*(ET$6-$F177+1),$J177/2,$M177,TRUE))/(1-2*_xlfn.NORM.DIST(0,$J177/2,$M177,TRUE))*$D177+($K177="Steady Growth")*(AND(EU$6&gt;=$F177,EU$6&lt;=$H177)*((EU$6-$F177+1)/($J177*($J177+1)/2)*$D177))+($K177="custom")*CustCF!EO177</f>
        <v/>
      </c>
      <c r="EV177" s="87">
        <f>($K177="Bell Curve")*(_xlfn.NORM.DIST(AND(EV$6&gt;=$F177,EV$6&lt;=$H177)*(EV$6-$F177+1),$J177/2,$M177,TRUE)-_xlfn.NORM.DIST(AND(EV$6&gt;=$F177,EV$6&lt;=$H177)*(EU$6-$F177+1),$J177/2,$M177,TRUE))/(1-2*_xlfn.NORM.DIST(0,$J177/2,$M177,TRUE))*$D177+($K177="Steady Growth")*(AND(EV$6&gt;=$F177,EV$6&lt;=$H177)*((EV$6-$F177+1)/($J177*($J177+1)/2)*$D177))+($K177="custom")*CustCF!EP177</f>
        <v/>
      </c>
      <c r="EW177" s="87">
        <f>($K177="Bell Curve")*(_xlfn.NORM.DIST(AND(EW$6&gt;=$F177,EW$6&lt;=$H177)*(EW$6-$F177+1),$J177/2,$M177,TRUE)-_xlfn.NORM.DIST(AND(EW$6&gt;=$F177,EW$6&lt;=$H177)*(EV$6-$F177+1),$J177/2,$M177,TRUE))/(1-2*_xlfn.NORM.DIST(0,$J177/2,$M177,TRUE))*$D177+($K177="Steady Growth")*(AND(EW$6&gt;=$F177,EW$6&lt;=$H177)*((EW$6-$F177+1)/($J177*($J177+1)/2)*$D177))+($K177="custom")*CustCF!EQ177</f>
        <v/>
      </c>
      <c r="EX177" s="87">
        <f>($K177="Bell Curve")*(_xlfn.NORM.DIST(AND(EX$6&gt;=$F177,EX$6&lt;=$H177)*(EX$6-$F177+1),$J177/2,$M177,TRUE)-_xlfn.NORM.DIST(AND(EX$6&gt;=$F177,EX$6&lt;=$H177)*(EW$6-$F177+1),$J177/2,$M177,TRUE))/(1-2*_xlfn.NORM.DIST(0,$J177/2,$M177,TRUE))*$D177+($K177="Steady Growth")*(AND(EX$6&gt;=$F177,EX$6&lt;=$H177)*((EX$6-$F177+1)/($J177*($J177+1)/2)*$D177))+($K177="custom")*CustCF!ER177</f>
        <v/>
      </c>
      <c r="EY177" s="87">
        <f>($K177="Bell Curve")*(_xlfn.NORM.DIST(AND(EY$6&gt;=$F177,EY$6&lt;=$H177)*(EY$6-$F177+1),$J177/2,$M177,TRUE)-_xlfn.NORM.DIST(AND(EY$6&gt;=$F177,EY$6&lt;=$H177)*(EX$6-$F177+1),$J177/2,$M177,TRUE))/(1-2*_xlfn.NORM.DIST(0,$J177/2,$M177,TRUE))*$D177+($K177="Steady Growth")*(AND(EY$6&gt;=$F177,EY$6&lt;=$H177)*((EY$6-$F177+1)/($J177*($J177+1)/2)*$D177))+($K177="custom")*CustCF!ES177</f>
        <v/>
      </c>
      <c r="EZ177" s="87">
        <f>($K177="Bell Curve")*(_xlfn.NORM.DIST(AND(EZ$6&gt;=$F177,EZ$6&lt;=$H177)*(EZ$6-$F177+1),$J177/2,$M177,TRUE)-_xlfn.NORM.DIST(AND(EZ$6&gt;=$F177,EZ$6&lt;=$H177)*(EY$6-$F177+1),$J177/2,$M177,TRUE))/(1-2*_xlfn.NORM.DIST(0,$J177/2,$M177,TRUE))*$D177+($K177="Steady Growth")*(AND(EZ$6&gt;=$F177,EZ$6&lt;=$H177)*((EZ$6-$F177+1)/($J177*($J177+1)/2)*$D177))+($K177="custom")*CustCF!ET177</f>
        <v/>
      </c>
      <c r="FA177" s="87">
        <f>($K177="Bell Curve")*(_xlfn.NORM.DIST(AND(FA$6&gt;=$F177,FA$6&lt;=$H177)*(FA$6-$F177+1),$J177/2,$M177,TRUE)-_xlfn.NORM.DIST(AND(FA$6&gt;=$F177,FA$6&lt;=$H177)*(EZ$6-$F177+1),$J177/2,$M177,TRUE))/(1-2*_xlfn.NORM.DIST(0,$J177/2,$M177,TRUE))*$D177+($K177="Steady Growth")*(AND(FA$6&gt;=$F177,FA$6&lt;=$H177)*((FA$6-$F177+1)/($J177*($J177+1)/2)*$D177))+($K177="custom")*CustCF!EU177</f>
        <v/>
      </c>
      <c r="FB177" s="87">
        <f>($K177="Bell Curve")*(_xlfn.NORM.DIST(AND(FB$6&gt;=$F177,FB$6&lt;=$H177)*(FB$6-$F177+1),$J177/2,$M177,TRUE)-_xlfn.NORM.DIST(AND(FB$6&gt;=$F177,FB$6&lt;=$H177)*(FA$6-$F177+1),$J177/2,$M177,TRUE))/(1-2*_xlfn.NORM.DIST(0,$J177/2,$M177,TRUE))*$D177+($K177="Steady Growth")*(AND(FB$6&gt;=$F177,FB$6&lt;=$H177)*((FB$6-$F177+1)/($J177*($J177+1)/2)*$D177))+($K177="custom")*CustCF!EV177</f>
        <v/>
      </c>
      <c r="FC177" s="87">
        <f>($K177="Bell Curve")*(_xlfn.NORM.DIST(AND(FC$6&gt;=$F177,FC$6&lt;=$H177)*(FC$6-$F177+1),$J177/2,$M177,TRUE)-_xlfn.NORM.DIST(AND(FC$6&gt;=$F177,FC$6&lt;=$H177)*(FB$6-$F177+1),$J177/2,$M177,TRUE))/(1-2*_xlfn.NORM.DIST(0,$J177/2,$M177,TRUE))*$D177+($K177="Steady Growth")*(AND(FC$6&gt;=$F177,FC$6&lt;=$H177)*((FC$6-$F177+1)/($J177*($J177+1)/2)*$D177))+($K177="custom")*CustCF!EW177</f>
        <v/>
      </c>
      <c r="FD177" s="87">
        <f>($K177="Bell Curve")*(_xlfn.NORM.DIST(AND(FD$6&gt;=$F177,FD$6&lt;=$H177)*(FD$6-$F177+1),$J177/2,$M177,TRUE)-_xlfn.NORM.DIST(AND(FD$6&gt;=$F177,FD$6&lt;=$H177)*(FC$6-$F177+1),$J177/2,$M177,TRUE))/(1-2*_xlfn.NORM.DIST(0,$J177/2,$M177,TRUE))*$D177+($K177="Steady Growth")*(AND(FD$6&gt;=$F177,FD$6&lt;=$H177)*((FD$6-$F177+1)/($J177*($J177+1)/2)*$D177))+($K177="custom")*CustCF!EX177</f>
        <v/>
      </c>
      <c r="FE177" s="87">
        <f>($K177="Bell Curve")*(_xlfn.NORM.DIST(AND(FE$6&gt;=$F177,FE$6&lt;=$H177)*(FE$6-$F177+1),$J177/2,$M177,TRUE)-_xlfn.NORM.DIST(AND(FE$6&gt;=$F177,FE$6&lt;=$H177)*(FD$6-$F177+1),$J177/2,$M177,TRUE))/(1-2*_xlfn.NORM.DIST(0,$J177/2,$M177,TRUE))*$D177+($K177="Steady Growth")*(AND(FE$6&gt;=$F177,FE$6&lt;=$H177)*((FE$6-$F177+1)/($J177*($J177+1)/2)*$D177))+($K177="custom")*CustCF!EY177</f>
        <v/>
      </c>
      <c r="FF177" s="87">
        <f>($K177="Bell Curve")*(_xlfn.NORM.DIST(AND(FF$6&gt;=$F177,FF$6&lt;=$H177)*(FF$6-$F177+1),$J177/2,$M177,TRUE)-_xlfn.NORM.DIST(AND(FF$6&gt;=$F177,FF$6&lt;=$H177)*(FE$6-$F177+1),$J177/2,$M177,TRUE))/(1-2*_xlfn.NORM.DIST(0,$J177/2,$M177,TRUE))*$D177+($K177="Steady Growth")*(AND(FF$6&gt;=$F177,FF$6&lt;=$H177)*((FF$6-$F177+1)/($J177*($J177+1)/2)*$D177))+($K177="custom")*CustCF!EZ177</f>
        <v/>
      </c>
      <c r="FG177" s="87">
        <f>($K177="Bell Curve")*(_xlfn.NORM.DIST(AND(FG$6&gt;=$F177,FG$6&lt;=$H177)*(FG$6-$F177+1),$J177/2,$M177,TRUE)-_xlfn.NORM.DIST(AND(FG$6&gt;=$F177,FG$6&lt;=$H177)*(FF$6-$F177+1),$J177/2,$M177,TRUE))/(1-2*_xlfn.NORM.DIST(0,$J177/2,$M177,TRUE))*$D177+($K177="Steady Growth")*(AND(FG$6&gt;=$F177,FG$6&lt;=$H177)*((FG$6-$F177+1)/($J177*($J177+1)/2)*$D177))+($K177="custom")*CustCF!FA177</f>
        <v/>
      </c>
      <c r="FH177" s="87">
        <f>($K177="Bell Curve")*(_xlfn.NORM.DIST(AND(FH$6&gt;=$F177,FH$6&lt;=$H177)*(FH$6-$F177+1),$J177/2,$M177,TRUE)-_xlfn.NORM.DIST(AND(FH$6&gt;=$F177,FH$6&lt;=$H177)*(FG$6-$F177+1),$J177/2,$M177,TRUE))/(1-2*_xlfn.NORM.DIST(0,$J177/2,$M177,TRUE))*$D177+($K177="Steady Growth")*(AND(FH$6&gt;=$F177,FH$6&lt;=$H177)*((FH$6-$F177+1)/($J177*($J177+1)/2)*$D177))+($K177="custom")*CustCF!FB177</f>
        <v/>
      </c>
      <c r="FI177" s="87">
        <f>($K177="Bell Curve")*(_xlfn.NORM.DIST(AND(FI$6&gt;=$F177,FI$6&lt;=$H177)*(FI$6-$F177+1),$J177/2,$M177,TRUE)-_xlfn.NORM.DIST(AND(FI$6&gt;=$F177,FI$6&lt;=$H177)*(FH$6-$F177+1),$J177/2,$M177,TRUE))/(1-2*_xlfn.NORM.DIST(0,$J177/2,$M177,TRUE))*$D177+($K177="Steady Growth")*(AND(FI$6&gt;=$F177,FI$6&lt;=$H177)*((FI$6-$F177+1)/($J177*($J177+1)/2)*$D177))+($K177="custom")*CustCF!FC177</f>
        <v/>
      </c>
      <c r="FJ177" s="87">
        <f>($K177="Bell Curve")*(_xlfn.NORM.DIST(AND(FJ$6&gt;=$F177,FJ$6&lt;=$H177)*(FJ$6-$F177+1),$J177/2,$M177,TRUE)-_xlfn.NORM.DIST(AND(FJ$6&gt;=$F177,FJ$6&lt;=$H177)*(FI$6-$F177+1),$J177/2,$M177,TRUE))/(1-2*_xlfn.NORM.DIST(0,$J177/2,$M177,TRUE))*$D177+($K177="Steady Growth")*(AND(FJ$6&gt;=$F177,FJ$6&lt;=$H177)*((FJ$6-$F177+1)/($J177*($J177+1)/2)*$D177))+($K177="custom")*CustCF!FD177</f>
        <v/>
      </c>
      <c r="FK177" s="87">
        <f>($K177="Bell Curve")*(_xlfn.NORM.DIST(AND(FK$6&gt;=$F177,FK$6&lt;=$H177)*(FK$6-$F177+1),$J177/2,$M177,TRUE)-_xlfn.NORM.DIST(AND(FK$6&gt;=$F177,FK$6&lt;=$H177)*(FJ$6-$F177+1),$J177/2,$M177,TRUE))/(1-2*_xlfn.NORM.DIST(0,$J177/2,$M177,TRUE))*$D177+($K177="Steady Growth")*(AND(FK$6&gt;=$F177,FK$6&lt;=$H177)*((FK$6-$F177+1)/($J177*($J177+1)/2)*$D177))+($K177="custom")*CustCF!FE177</f>
        <v/>
      </c>
      <c r="FL177" s="87">
        <f>($K177="Bell Curve")*(_xlfn.NORM.DIST(AND(FL$6&gt;=$F177,FL$6&lt;=$H177)*(FL$6-$F177+1),$J177/2,$M177,TRUE)-_xlfn.NORM.DIST(AND(FL$6&gt;=$F177,FL$6&lt;=$H177)*(FK$6-$F177+1),$J177/2,$M177,TRUE))/(1-2*_xlfn.NORM.DIST(0,$J177/2,$M177,TRUE))*$D177+($K177="Steady Growth")*(AND(FL$6&gt;=$F177,FL$6&lt;=$H177)*((FL$6-$F177+1)/($J177*($J177+1)/2)*$D177))+($K177="custom")*CustCF!FF177</f>
        <v/>
      </c>
      <c r="FM177" s="87">
        <f>($K177="Bell Curve")*(_xlfn.NORM.DIST(AND(FM$6&gt;=$F177,FM$6&lt;=$H177)*(FM$6-$F177+1),$J177/2,$M177,TRUE)-_xlfn.NORM.DIST(AND(FM$6&gt;=$F177,FM$6&lt;=$H177)*(FL$6-$F177+1),$J177/2,$M177,TRUE))/(1-2*_xlfn.NORM.DIST(0,$J177/2,$M177,TRUE))*$D177+($K177="Steady Growth")*(AND(FM$6&gt;=$F177,FM$6&lt;=$H177)*((FM$6-$F177+1)/($J177*($J177+1)/2)*$D177))+($K177="custom")*CustCF!FG177</f>
        <v/>
      </c>
      <c r="FN177" s="87">
        <f>($K177="Bell Curve")*(_xlfn.NORM.DIST(AND(FN$6&gt;=$F177,FN$6&lt;=$H177)*(FN$6-$F177+1),$J177/2,$M177,TRUE)-_xlfn.NORM.DIST(AND(FN$6&gt;=$F177,FN$6&lt;=$H177)*(FM$6-$F177+1),$J177/2,$M177,TRUE))/(1-2*_xlfn.NORM.DIST(0,$J177/2,$M177,TRUE))*$D177+($K177="Steady Growth")*(AND(FN$6&gt;=$F177,FN$6&lt;=$H177)*((FN$6-$F177+1)/($J177*($J177+1)/2)*$D177))+($K177="custom")*CustCF!FH177</f>
        <v/>
      </c>
      <c r="FO177" s="87">
        <f>($K177="Bell Curve")*(_xlfn.NORM.DIST(AND(FO$6&gt;=$F177,FO$6&lt;=$H177)*(FO$6-$F177+1),$J177/2,$M177,TRUE)-_xlfn.NORM.DIST(AND(FO$6&gt;=$F177,FO$6&lt;=$H177)*(FN$6-$F177+1),$J177/2,$M177,TRUE))/(1-2*_xlfn.NORM.DIST(0,$J177/2,$M177,TRUE))*$D177+($K177="Steady Growth")*(AND(FO$6&gt;=$F177,FO$6&lt;=$H177)*((FO$6-$F177+1)/($J177*($J177+1)/2)*$D177))+($K177="custom")*CustCF!FI177</f>
        <v/>
      </c>
      <c r="FP177" s="87">
        <f>($K177="Bell Curve")*(_xlfn.NORM.DIST(AND(FP$6&gt;=$F177,FP$6&lt;=$H177)*(FP$6-$F177+1),$J177/2,$M177,TRUE)-_xlfn.NORM.DIST(AND(FP$6&gt;=$F177,FP$6&lt;=$H177)*(FO$6-$F177+1),$J177/2,$M177,TRUE))/(1-2*_xlfn.NORM.DIST(0,$J177/2,$M177,TRUE))*$D177+($K177="Steady Growth")*(AND(FP$6&gt;=$F177,FP$6&lt;=$H177)*((FP$6-$F177+1)/($J177*($J177+1)/2)*$D177))+($K177="custom")*CustCF!FJ177</f>
        <v/>
      </c>
      <c r="FQ177" s="87">
        <f>($K177="Bell Curve")*(_xlfn.NORM.DIST(AND(FQ$6&gt;=$F177,FQ$6&lt;=$H177)*(FQ$6-$F177+1),$J177/2,$M177,TRUE)-_xlfn.NORM.DIST(AND(FQ$6&gt;=$F177,FQ$6&lt;=$H177)*(FP$6-$F177+1),$J177/2,$M177,TRUE))/(1-2*_xlfn.NORM.DIST(0,$J177/2,$M177,TRUE))*$D177+($K177="Steady Growth")*(AND(FQ$6&gt;=$F177,FQ$6&lt;=$H177)*((FQ$6-$F177+1)/($J177*($J177+1)/2)*$D177))+($K177="custom")*CustCF!FK177</f>
        <v/>
      </c>
      <c r="FR177" s="87">
        <f>($K177="Bell Curve")*(_xlfn.NORM.DIST(AND(FR$6&gt;=$F177,FR$6&lt;=$H177)*(FR$6-$F177+1),$J177/2,$M177,TRUE)-_xlfn.NORM.DIST(AND(FR$6&gt;=$F177,FR$6&lt;=$H177)*(FQ$6-$F177+1),$J177/2,$M177,TRUE))/(1-2*_xlfn.NORM.DIST(0,$J177/2,$M177,TRUE))*$D177+($K177="Steady Growth")*(AND(FR$6&gt;=$F177,FR$6&lt;=$H177)*((FR$6-$F177+1)/($J177*($J177+1)/2)*$D177))+($K177="custom")*CustCF!FL177</f>
        <v/>
      </c>
      <c r="FS177" s="87">
        <f>($K177="Bell Curve")*(_xlfn.NORM.DIST(AND(FS$6&gt;=$F177,FS$6&lt;=$H177)*(FS$6-$F177+1),$J177/2,$M177,TRUE)-_xlfn.NORM.DIST(AND(FS$6&gt;=$F177,FS$6&lt;=$H177)*(FR$6-$F177+1),$J177/2,$M177,TRUE))/(1-2*_xlfn.NORM.DIST(0,$J177/2,$M177,TRUE))*$D177+($K177="Steady Growth")*(AND(FS$6&gt;=$F177,FS$6&lt;=$H177)*((FS$6-$F177+1)/($J177*($J177+1)/2)*$D177))+($K177="custom")*CustCF!FM177</f>
        <v/>
      </c>
      <c r="FT177" s="87">
        <f>($K177="Bell Curve")*(_xlfn.NORM.DIST(AND(FT$6&gt;=$F177,FT$6&lt;=$H177)*(FT$6-$F177+1),$J177/2,$M177,TRUE)-_xlfn.NORM.DIST(AND(FT$6&gt;=$F177,FT$6&lt;=$H177)*(FS$6-$F177+1),$J177/2,$M177,TRUE))/(1-2*_xlfn.NORM.DIST(0,$J177/2,$M177,TRUE))*$D177+($K177="Steady Growth")*(AND(FT$6&gt;=$F177,FT$6&lt;=$H177)*((FT$6-$F177+1)/($J177*($J177+1)/2)*$D177))+($K177="custom")*CustCF!FN177</f>
        <v/>
      </c>
      <c r="FU177" s="87">
        <f>($K177="Bell Curve")*(_xlfn.NORM.DIST(AND(FU$6&gt;=$F177,FU$6&lt;=$H177)*(FU$6-$F177+1),$J177/2,$M177,TRUE)-_xlfn.NORM.DIST(AND(FU$6&gt;=$F177,FU$6&lt;=$H177)*(FT$6-$F177+1),$J177/2,$M177,TRUE))/(1-2*_xlfn.NORM.DIST(0,$J177/2,$M177,TRUE))*$D177+($K177="Steady Growth")*(AND(FU$6&gt;=$F177,FU$6&lt;=$H177)*((FU$6-$F177+1)/($J177*($J177+1)/2)*$D177))+($K177="custom")*CustCF!FO177</f>
        <v/>
      </c>
      <c r="FV177" s="87">
        <f>($K177="Bell Curve")*(_xlfn.NORM.DIST(AND(FV$6&gt;=$F177,FV$6&lt;=$H177)*(FV$6-$F177+1),$J177/2,$M177,TRUE)-_xlfn.NORM.DIST(AND(FV$6&gt;=$F177,FV$6&lt;=$H177)*(FU$6-$F177+1),$J177/2,$M177,TRUE))/(1-2*_xlfn.NORM.DIST(0,$J177/2,$M177,TRUE))*$D177+($K177="Steady Growth")*(AND(FV$6&gt;=$F177,FV$6&lt;=$H177)*((FV$6-$F177+1)/($J177*($J177+1)/2)*$D177))+($K177="custom")*CustCF!FP177</f>
        <v/>
      </c>
      <c r="FW177" s="87">
        <f>($K177="Bell Curve")*(_xlfn.NORM.DIST(AND(FW$6&gt;=$F177,FW$6&lt;=$H177)*(FW$6-$F177+1),$J177/2,$M177,TRUE)-_xlfn.NORM.DIST(AND(FW$6&gt;=$F177,FW$6&lt;=$H177)*(FV$6-$F177+1),$J177/2,$M177,TRUE))/(1-2*_xlfn.NORM.DIST(0,$J177/2,$M177,TRUE))*$D177+($K177="Steady Growth")*(AND(FW$6&gt;=$F177,FW$6&lt;=$H177)*((FW$6-$F177+1)/($J177*($J177+1)/2)*$D177))+($K177="custom")*CustCF!FQ177</f>
        <v/>
      </c>
      <c r="FX177" s="87">
        <f>($K177="Bell Curve")*(_xlfn.NORM.DIST(AND(FX$6&gt;=$F177,FX$6&lt;=$H177)*(FX$6-$F177+1),$J177/2,$M177,TRUE)-_xlfn.NORM.DIST(AND(FX$6&gt;=$F177,FX$6&lt;=$H177)*(FW$6-$F177+1),$J177/2,$M177,TRUE))/(1-2*_xlfn.NORM.DIST(0,$J177/2,$M177,TRUE))*$D177+($K177="Steady Growth")*(AND(FX$6&gt;=$F177,FX$6&lt;=$H177)*((FX$6-$F177+1)/($J177*($J177+1)/2)*$D177))+($K177="custom")*CustCF!FR177</f>
        <v/>
      </c>
      <c r="FY177" s="87">
        <f>($K177="Bell Curve")*(_xlfn.NORM.DIST(AND(FY$6&gt;=$F177,FY$6&lt;=$H177)*(FY$6-$F177+1),$J177/2,$M177,TRUE)-_xlfn.NORM.DIST(AND(FY$6&gt;=$F177,FY$6&lt;=$H177)*(FX$6-$F177+1),$J177/2,$M177,TRUE))/(1-2*_xlfn.NORM.DIST(0,$J177/2,$M177,TRUE))*$D177+($K177="Steady Growth")*(AND(FY$6&gt;=$F177,FY$6&lt;=$H177)*((FY$6-$F177+1)/($J177*($J177+1)/2)*$D177))+($K177="custom")*CustCF!FS177</f>
        <v/>
      </c>
      <c r="FZ177" s="87">
        <f>($K177="Bell Curve")*(_xlfn.NORM.DIST(AND(FZ$6&gt;=$F177,FZ$6&lt;=$H177)*(FZ$6-$F177+1),$J177/2,$M177,TRUE)-_xlfn.NORM.DIST(AND(FZ$6&gt;=$F177,FZ$6&lt;=$H177)*(FY$6-$F177+1),$J177/2,$M177,TRUE))/(1-2*_xlfn.NORM.DIST(0,$J177/2,$M177,TRUE))*$D177+($K177="Steady Growth")*(AND(FZ$6&gt;=$F177,FZ$6&lt;=$H177)*((FZ$6-$F177+1)/($J177*($J177+1)/2)*$D177))+($K177="custom")*CustCF!FT177</f>
        <v/>
      </c>
      <c r="GA177" s="87">
        <f>($K177="Bell Curve")*(_xlfn.NORM.DIST(AND(GA$6&gt;=$F177,GA$6&lt;=$H177)*(GA$6-$F177+1),$J177/2,$M177,TRUE)-_xlfn.NORM.DIST(AND(GA$6&gt;=$F177,GA$6&lt;=$H177)*(FZ$6-$F177+1),$J177/2,$M177,TRUE))/(1-2*_xlfn.NORM.DIST(0,$J177/2,$M177,TRUE))*$D177+($K177="Steady Growth")*(AND(GA$6&gt;=$F177,GA$6&lt;=$H177)*((GA$6-$F177+1)/($J177*($J177+1)/2)*$D177))+($K177="custom")*CustCF!FU177</f>
        <v/>
      </c>
      <c r="GB177" s="87">
        <f>($K177="Bell Curve")*(_xlfn.NORM.DIST(AND(GB$6&gt;=$F177,GB$6&lt;=$H177)*(GB$6-$F177+1),$J177/2,$M177,TRUE)-_xlfn.NORM.DIST(AND(GB$6&gt;=$F177,GB$6&lt;=$H177)*(GA$6-$F177+1),$J177/2,$M177,TRUE))/(1-2*_xlfn.NORM.DIST(0,$J177/2,$M177,TRUE))*$D177+($K177="Steady Growth")*(AND(GB$6&gt;=$F177,GB$6&lt;=$H177)*((GB$6-$F177+1)/($J177*($J177+1)/2)*$D177))+($K177="custom")*CustCF!FV177</f>
        <v/>
      </c>
      <c r="GC177" s="87">
        <f>($K177="Bell Curve")*(_xlfn.NORM.DIST(AND(GC$6&gt;=$F177,GC$6&lt;=$H177)*(GC$6-$F177+1),$J177/2,$M177,TRUE)-_xlfn.NORM.DIST(AND(GC$6&gt;=$F177,GC$6&lt;=$H177)*(GB$6-$F177+1),$J177/2,$M177,TRUE))/(1-2*_xlfn.NORM.DIST(0,$J177/2,$M177,TRUE))*$D177+($K177="Steady Growth")*(AND(GC$6&gt;=$F177,GC$6&lt;=$H177)*((GC$6-$F177+1)/($J177*($J177+1)/2)*$D177))+($K177="custom")*CustCF!FW177</f>
        <v/>
      </c>
      <c r="GD177" s="87">
        <f>($K177="Bell Curve")*(_xlfn.NORM.DIST(AND(GD$6&gt;=$F177,GD$6&lt;=$H177)*(GD$6-$F177+1),$J177/2,$M177,TRUE)-_xlfn.NORM.DIST(AND(GD$6&gt;=$F177,GD$6&lt;=$H177)*(GC$6-$F177+1),$J177/2,$M177,TRUE))/(1-2*_xlfn.NORM.DIST(0,$J177/2,$M177,TRUE))*$D177+($K177="Steady Growth")*(AND(GD$6&gt;=$F177,GD$6&lt;=$H177)*((GD$6-$F177+1)/($J177*($J177+1)/2)*$D177))+($K177="custom")*CustCF!FX177</f>
        <v/>
      </c>
      <c r="GE177" s="87">
        <f>($K177="Bell Curve")*(_xlfn.NORM.DIST(AND(GE$6&gt;=$F177,GE$6&lt;=$H177)*(GE$6-$F177+1),$J177/2,$M177,TRUE)-_xlfn.NORM.DIST(AND(GE$6&gt;=$F177,GE$6&lt;=$H177)*(GD$6-$F177+1),$J177/2,$M177,TRUE))/(1-2*_xlfn.NORM.DIST(0,$J177/2,$M177,TRUE))*$D177+($K177="Steady Growth")*(AND(GE$6&gt;=$F177,GE$6&lt;=$H177)*((GE$6-$F177+1)/($J177*($J177+1)/2)*$D177))+($K177="custom")*CustCF!FY177</f>
        <v/>
      </c>
      <c r="GF177" s="87">
        <f>($K177="Bell Curve")*(_xlfn.NORM.DIST(AND(GF$6&gt;=$F177,GF$6&lt;=$H177)*(GF$6-$F177+1),$J177/2,$M177,TRUE)-_xlfn.NORM.DIST(AND(GF$6&gt;=$F177,GF$6&lt;=$H177)*(GE$6-$F177+1),$J177/2,$M177,TRUE))/(1-2*_xlfn.NORM.DIST(0,$J177/2,$M177,TRUE))*$D177+($K177="Steady Growth")*(AND(GF$6&gt;=$F177,GF$6&lt;=$H177)*((GF$6-$F177+1)/($J177*($J177+1)/2)*$D177))+($K177="custom")*CustCF!FZ177</f>
        <v/>
      </c>
      <c r="GG177" s="87">
        <f>($K177="Bell Curve")*(_xlfn.NORM.DIST(AND(GG$6&gt;=$F177,GG$6&lt;=$H177)*(GG$6-$F177+1),$J177/2,$M177,TRUE)-_xlfn.NORM.DIST(AND(GG$6&gt;=$F177,GG$6&lt;=$H177)*(GF$6-$F177+1),$J177/2,$M177,TRUE))/(1-2*_xlfn.NORM.DIST(0,$J177/2,$M177,TRUE))*$D177+($K177="Steady Growth")*(AND(GG$6&gt;=$F177,GG$6&lt;=$H177)*((GG$6-$F177+1)/($J177*($J177+1)/2)*$D177))+($K177="custom")*CustCF!GA177</f>
        <v/>
      </c>
      <c r="GH177" s="87">
        <f>($K177="Bell Curve")*(_xlfn.NORM.DIST(AND(GH$6&gt;=$F177,GH$6&lt;=$H177)*(GH$6-$F177+1),$J177/2,$M177,TRUE)-_xlfn.NORM.DIST(AND(GH$6&gt;=$F177,GH$6&lt;=$H177)*(GG$6-$F177+1),$J177/2,$M177,TRUE))/(1-2*_xlfn.NORM.DIST(0,$J177/2,$M177,TRUE))*$D177+($K177="Steady Growth")*(AND(GH$6&gt;=$F177,GH$6&lt;=$H177)*((GH$6-$F177+1)/($J177*($J177+1)/2)*$D177))+($K177="custom")*CustCF!GB177</f>
        <v/>
      </c>
      <c r="GI177" s="87">
        <f>($K177="Bell Curve")*(_xlfn.NORM.DIST(AND(GI$6&gt;=$F177,GI$6&lt;=$H177)*(GI$6-$F177+1),$J177/2,$M177,TRUE)-_xlfn.NORM.DIST(AND(GI$6&gt;=$F177,GI$6&lt;=$H177)*(GH$6-$F177+1),$J177/2,$M177,TRUE))/(1-2*_xlfn.NORM.DIST(0,$J177/2,$M177,TRUE))*$D177+($K177="Steady Growth")*(AND(GI$6&gt;=$F177,GI$6&lt;=$H177)*((GI$6-$F177+1)/($J177*($J177+1)/2)*$D177))+($K177="custom")*CustCF!GC177</f>
        <v/>
      </c>
      <c r="GJ177" s="87">
        <f>($K177="Bell Curve")*(_xlfn.NORM.DIST(AND(GJ$6&gt;=$F177,GJ$6&lt;=$H177)*(GJ$6-$F177+1),$J177/2,$M177,TRUE)-_xlfn.NORM.DIST(AND(GJ$6&gt;=$F177,GJ$6&lt;=$H177)*(GI$6-$F177+1),$J177/2,$M177,TRUE))/(1-2*_xlfn.NORM.DIST(0,$J177/2,$M177,TRUE))*$D177+($K177="Steady Growth")*(AND(GJ$6&gt;=$F177,GJ$6&lt;=$H177)*((GJ$6-$F177+1)/($J177*($J177+1)/2)*$D177))+($K177="custom")*CustCF!GD177</f>
        <v/>
      </c>
      <c r="GK177" s="87">
        <f>($K177="Bell Curve")*(_xlfn.NORM.DIST(AND(GK$6&gt;=$F177,GK$6&lt;=$H177)*(GK$6-$F177+1),$J177/2,$M177,TRUE)-_xlfn.NORM.DIST(AND(GK$6&gt;=$F177,GK$6&lt;=$H177)*(GJ$6-$F177+1),$J177/2,$M177,TRUE))/(1-2*_xlfn.NORM.DIST(0,$J177/2,$M177,TRUE))*$D177+($K177="Steady Growth")*(AND(GK$6&gt;=$F177,GK$6&lt;=$H177)*((GK$6-$F177+1)/($J177*($J177+1)/2)*$D177))+($K177="custom")*CustCF!GE177</f>
        <v/>
      </c>
      <c r="GL177" s="87">
        <f>($K177="Bell Curve")*(_xlfn.NORM.DIST(AND(GL$6&gt;=$F177,GL$6&lt;=$H177)*(GL$6-$F177+1),$J177/2,$M177,TRUE)-_xlfn.NORM.DIST(AND(GL$6&gt;=$F177,GL$6&lt;=$H177)*(GK$6-$F177+1),$J177/2,$M177,TRUE))/(1-2*_xlfn.NORM.DIST(0,$J177/2,$M177,TRUE))*$D177+($K177="Steady Growth")*(AND(GL$6&gt;=$F177,GL$6&lt;=$H177)*((GL$6-$F177+1)/($J177*($J177+1)/2)*$D177))+($K177="custom")*CustCF!GF177</f>
        <v/>
      </c>
      <c r="GM177" s="87">
        <f>($K177="Bell Curve")*(_xlfn.NORM.DIST(AND(GM$6&gt;=$F177,GM$6&lt;=$H177)*(GM$6-$F177+1),$J177/2,$M177,TRUE)-_xlfn.NORM.DIST(AND(GM$6&gt;=$F177,GM$6&lt;=$H177)*(GL$6-$F177+1),$J177/2,$M177,TRUE))/(1-2*_xlfn.NORM.DIST(0,$J177/2,$M177,TRUE))*$D177+($K177="Steady Growth")*(AND(GM$6&gt;=$F177,GM$6&lt;=$H177)*((GM$6-$F177+1)/($J177*($J177+1)/2)*$D177))+($K177="custom")*CustCF!GG177</f>
        <v/>
      </c>
      <c r="GN177" s="257">
        <f>($K177="Bell Curve")*(_xlfn.NORM.DIST(AND(GN$6&gt;=$F177,GN$6&lt;=$H177)*(GN$6-$F177+1),$J177/2,$M177,TRUE)-_xlfn.NORM.DIST(AND(GN$6&gt;=$F177,GN$6&lt;=$H177)*(GM$6-$F177+1),$J177/2,$M177,TRUE))/(1-2*_xlfn.NORM.DIST(0,$J177/2,$M177,TRUE))*$D177+($K177="Steady Growth")*(AND(GN$6&gt;=$F177,GN$6&lt;=$H177)*((GN$6-$F177+1)/($J177*($J177+1)/2)*$D177))+($K177="custom")*CustCF!GH177</f>
        <v/>
      </c>
      <c r="GO177" s="1" t="n"/>
      <c r="GP177" s="63" t="n"/>
    </row>
    <row r="178" hidden="1" outlineLevel="1">
      <c r="A178" s="1" t="n"/>
      <c r="B178" s="1" t="n"/>
      <c r="C178" s="251">
        <f>Budget!AJ29</f>
        <v/>
      </c>
      <c r="D178" s="14">
        <f>Budget!AK29</f>
        <v/>
      </c>
      <c r="E178" s="14">
        <f>IF(D178&lt;&gt;0,F178,"")</f>
        <v/>
      </c>
      <c r="F178" s="252" t="n">
        <v>0</v>
      </c>
      <c r="G178" s="921">
        <f>IF(L178="custom",CustCF!F178,INDEX($P$8:$EW$8,MATCH(F178,$P$6:$EW$6,0)))</f>
        <v/>
      </c>
      <c r="H178" s="252" t="n">
        <v>0</v>
      </c>
      <c r="I178" s="921">
        <f>IF(L178="custom",CustCF!G178,INDEX($P$8:$EW$8,MATCH(H178,$P$6:$EW$6,0)))</f>
        <v/>
      </c>
      <c r="J178" s="93">
        <f>H178-F178+1</f>
        <v/>
      </c>
      <c r="K178" s="254" t="inlineStr">
        <is>
          <t>Bell Curve</t>
        </is>
      </c>
      <c r="L178" s="255" t="inlineStr">
        <is>
          <t>Flat (9)</t>
        </is>
      </c>
      <c r="M178" s="256">
        <f>INDEX($D$261:$D$266,MATCH(L178,$C$261:$C$266,0))</f>
        <v/>
      </c>
      <c r="N178" s="13">
        <f>SUM(P178:GN178)</f>
        <v/>
      </c>
      <c r="O178" s="14" t="n"/>
      <c r="P178" s="87">
        <f>($K178="Bell Curve")*(_xlfn.NORM.DIST(AND(P$6&gt;=$F178,P$6&lt;=$H178)*(P$6-$F178+1),$J178/2,$M178,TRUE)-_xlfn.NORM.DIST(AND(P$6&gt;=$F178,P$6&lt;=$H178)*(O$6-$F178+1),$J178/2,$M178,TRUE))/(1-2*_xlfn.NORM.DIST(0,$J178/2,$M178,TRUE))*$D178+($K178="Steady Growth")*(AND(P$6&gt;=$F178,P$6&lt;=$H178)*((P$6-$F178+1)/($J178*($J178+1)/2)*$D178))+($K178="custom")*CustCF!J178</f>
        <v/>
      </c>
      <c r="Q178" s="87">
        <f>($K178="Bell Curve")*(_xlfn.NORM.DIST(AND(Q$6&gt;=$F178,Q$6&lt;=$H178)*(Q$6-$F178+1),$J178/2,$M178,TRUE)-_xlfn.NORM.DIST(AND(Q$6&gt;=$F178,Q$6&lt;=$H178)*(P$6-$F178+1),$J178/2,$M178,TRUE))/(1-2*_xlfn.NORM.DIST(0,$J178/2,$M178,TRUE))*$D178+($K178="Steady Growth")*(AND(Q$6&gt;=$F178,Q$6&lt;=$H178)*((Q$6-$F178+1)/($J178*($J178+1)/2)*$D178))+($K178="custom")*CustCF!K178</f>
        <v/>
      </c>
      <c r="R178" s="87">
        <f>($K178="Bell Curve")*(_xlfn.NORM.DIST(AND(R$6&gt;=$F178,R$6&lt;=$H178)*(R$6-$F178+1),$J178/2,$M178,TRUE)-_xlfn.NORM.DIST(AND(R$6&gt;=$F178,R$6&lt;=$H178)*(Q$6-$F178+1),$J178/2,$M178,TRUE))/(1-2*_xlfn.NORM.DIST(0,$J178/2,$M178,TRUE))*$D178+($K178="Steady Growth")*(AND(R$6&gt;=$F178,R$6&lt;=$H178)*((R$6-$F178+1)/($J178*($J178+1)/2)*$D178))+($K178="custom")*CustCF!L178</f>
        <v/>
      </c>
      <c r="S178" s="87">
        <f>($K178="Bell Curve")*(_xlfn.NORM.DIST(AND(S$6&gt;=$F178,S$6&lt;=$H178)*(S$6-$F178+1),$J178/2,$M178,TRUE)-_xlfn.NORM.DIST(AND(S$6&gt;=$F178,S$6&lt;=$H178)*(R$6-$F178+1),$J178/2,$M178,TRUE))/(1-2*_xlfn.NORM.DIST(0,$J178/2,$M178,TRUE))*$D178+($K178="Steady Growth")*(AND(S$6&gt;=$F178,S$6&lt;=$H178)*((S$6-$F178+1)/($J178*($J178+1)/2)*$D178))+($K178="custom")*CustCF!M178</f>
        <v/>
      </c>
      <c r="T178" s="87">
        <f>($K178="Bell Curve")*(_xlfn.NORM.DIST(AND(T$6&gt;=$F178,T$6&lt;=$H178)*(T$6-$F178+1),$J178/2,$M178,TRUE)-_xlfn.NORM.DIST(AND(T$6&gt;=$F178,T$6&lt;=$H178)*(S$6-$F178+1),$J178/2,$M178,TRUE))/(1-2*_xlfn.NORM.DIST(0,$J178/2,$M178,TRUE))*$D178+($K178="Steady Growth")*(AND(T$6&gt;=$F178,T$6&lt;=$H178)*((T$6-$F178+1)/($J178*($J178+1)/2)*$D178))+($K178="custom")*CustCF!N178</f>
        <v/>
      </c>
      <c r="U178" s="87">
        <f>($K178="Bell Curve")*(_xlfn.NORM.DIST(AND(U$6&gt;=$F178,U$6&lt;=$H178)*(U$6-$F178+1),$J178/2,$M178,TRUE)-_xlfn.NORM.DIST(AND(U$6&gt;=$F178,U$6&lt;=$H178)*(T$6-$F178+1),$J178/2,$M178,TRUE))/(1-2*_xlfn.NORM.DIST(0,$J178/2,$M178,TRUE))*$D178+($K178="Steady Growth")*(AND(U$6&gt;=$F178,U$6&lt;=$H178)*((U$6-$F178+1)/($J178*($J178+1)/2)*$D178))+($K178="custom")*CustCF!O178</f>
        <v/>
      </c>
      <c r="V178" s="87">
        <f>($K178="Bell Curve")*(_xlfn.NORM.DIST(AND(V$6&gt;=$F178,V$6&lt;=$H178)*(V$6-$F178+1),$J178/2,$M178,TRUE)-_xlfn.NORM.DIST(AND(V$6&gt;=$F178,V$6&lt;=$H178)*(U$6-$F178+1),$J178/2,$M178,TRUE))/(1-2*_xlfn.NORM.DIST(0,$J178/2,$M178,TRUE))*$D178+($K178="Steady Growth")*(AND(V$6&gt;=$F178,V$6&lt;=$H178)*((V$6-$F178+1)/($J178*($J178+1)/2)*$D178))+($K178="custom")*CustCF!P178</f>
        <v/>
      </c>
      <c r="W178" s="87">
        <f>($K178="Bell Curve")*(_xlfn.NORM.DIST(AND(W$6&gt;=$F178,W$6&lt;=$H178)*(W$6-$F178+1),$J178/2,$M178,TRUE)-_xlfn.NORM.DIST(AND(W$6&gt;=$F178,W$6&lt;=$H178)*(V$6-$F178+1),$J178/2,$M178,TRUE))/(1-2*_xlfn.NORM.DIST(0,$J178/2,$M178,TRUE))*$D178+($K178="Steady Growth")*(AND(W$6&gt;=$F178,W$6&lt;=$H178)*((W$6-$F178+1)/($J178*($J178+1)/2)*$D178))+($K178="custom")*CustCF!Q178</f>
        <v/>
      </c>
      <c r="X178" s="87">
        <f>($K178="Bell Curve")*(_xlfn.NORM.DIST(AND(X$6&gt;=$F178,X$6&lt;=$H178)*(X$6-$F178+1),$J178/2,$M178,TRUE)-_xlfn.NORM.DIST(AND(X$6&gt;=$F178,X$6&lt;=$H178)*(W$6-$F178+1),$J178/2,$M178,TRUE))/(1-2*_xlfn.NORM.DIST(0,$J178/2,$M178,TRUE))*$D178+($K178="Steady Growth")*(AND(X$6&gt;=$F178,X$6&lt;=$H178)*((X$6-$F178+1)/($J178*($J178+1)/2)*$D178))+($K178="custom")*CustCF!R178</f>
        <v/>
      </c>
      <c r="Y178" s="87">
        <f>($K178="Bell Curve")*(_xlfn.NORM.DIST(AND(Y$6&gt;=$F178,Y$6&lt;=$H178)*(Y$6-$F178+1),$J178/2,$M178,TRUE)-_xlfn.NORM.DIST(AND(Y$6&gt;=$F178,Y$6&lt;=$H178)*(X$6-$F178+1),$J178/2,$M178,TRUE))/(1-2*_xlfn.NORM.DIST(0,$J178/2,$M178,TRUE))*$D178+($K178="Steady Growth")*(AND(Y$6&gt;=$F178,Y$6&lt;=$H178)*((Y$6-$F178+1)/($J178*($J178+1)/2)*$D178))+($K178="custom")*CustCF!S178</f>
        <v/>
      </c>
      <c r="Z178" s="87">
        <f>($K178="Bell Curve")*(_xlfn.NORM.DIST(AND(Z$6&gt;=$F178,Z$6&lt;=$H178)*(Z$6-$F178+1),$J178/2,$M178,TRUE)-_xlfn.NORM.DIST(AND(Z$6&gt;=$F178,Z$6&lt;=$H178)*(Y$6-$F178+1),$J178/2,$M178,TRUE))/(1-2*_xlfn.NORM.DIST(0,$J178/2,$M178,TRUE))*$D178+($K178="Steady Growth")*(AND(Z$6&gt;=$F178,Z$6&lt;=$H178)*((Z$6-$F178+1)/($J178*($J178+1)/2)*$D178))+($K178="custom")*CustCF!T178</f>
        <v/>
      </c>
      <c r="AA178" s="87">
        <f>($K178="Bell Curve")*(_xlfn.NORM.DIST(AND(AA$6&gt;=$F178,AA$6&lt;=$H178)*(AA$6-$F178+1),$J178/2,$M178,TRUE)-_xlfn.NORM.DIST(AND(AA$6&gt;=$F178,AA$6&lt;=$H178)*(Z$6-$F178+1),$J178/2,$M178,TRUE))/(1-2*_xlfn.NORM.DIST(0,$J178/2,$M178,TRUE))*$D178+($K178="Steady Growth")*(AND(AA$6&gt;=$F178,AA$6&lt;=$H178)*((AA$6-$F178+1)/($J178*($J178+1)/2)*$D178))+($K178="custom")*CustCF!U178</f>
        <v/>
      </c>
      <c r="AB178" s="87">
        <f>($K178="Bell Curve")*(_xlfn.NORM.DIST(AND(AB$6&gt;=$F178,AB$6&lt;=$H178)*(AB$6-$F178+1),$J178/2,$M178,TRUE)-_xlfn.NORM.DIST(AND(AB$6&gt;=$F178,AB$6&lt;=$H178)*(AA$6-$F178+1),$J178/2,$M178,TRUE))/(1-2*_xlfn.NORM.DIST(0,$J178/2,$M178,TRUE))*$D178+($K178="Steady Growth")*(AND(AB$6&gt;=$F178,AB$6&lt;=$H178)*((AB$6-$F178+1)/($J178*($J178+1)/2)*$D178))+($K178="custom")*CustCF!V178</f>
        <v/>
      </c>
      <c r="AC178" s="87">
        <f>($K178="Bell Curve")*(_xlfn.NORM.DIST(AND(AC$6&gt;=$F178,AC$6&lt;=$H178)*(AC$6-$F178+1),$J178/2,$M178,TRUE)-_xlfn.NORM.DIST(AND(AC$6&gt;=$F178,AC$6&lt;=$H178)*(AB$6-$F178+1),$J178/2,$M178,TRUE))/(1-2*_xlfn.NORM.DIST(0,$J178/2,$M178,TRUE))*$D178+($K178="Steady Growth")*(AND(AC$6&gt;=$F178,AC$6&lt;=$H178)*((AC$6-$F178+1)/($J178*($J178+1)/2)*$D178))+($K178="custom")*CustCF!W178</f>
        <v/>
      </c>
      <c r="AD178" s="87">
        <f>($K178="Bell Curve")*(_xlfn.NORM.DIST(AND(AD$6&gt;=$F178,AD$6&lt;=$H178)*(AD$6-$F178+1),$J178/2,$M178,TRUE)-_xlfn.NORM.DIST(AND(AD$6&gt;=$F178,AD$6&lt;=$H178)*(AC$6-$F178+1),$J178/2,$M178,TRUE))/(1-2*_xlfn.NORM.DIST(0,$J178/2,$M178,TRUE))*$D178+($K178="Steady Growth")*(AND(AD$6&gt;=$F178,AD$6&lt;=$H178)*((AD$6-$F178+1)/($J178*($J178+1)/2)*$D178))+($K178="custom")*CustCF!X178</f>
        <v/>
      </c>
      <c r="AE178" s="87">
        <f>($K178="Bell Curve")*(_xlfn.NORM.DIST(AND(AE$6&gt;=$F178,AE$6&lt;=$H178)*(AE$6-$F178+1),$J178/2,$M178,TRUE)-_xlfn.NORM.DIST(AND(AE$6&gt;=$F178,AE$6&lt;=$H178)*(AD$6-$F178+1),$J178/2,$M178,TRUE))/(1-2*_xlfn.NORM.DIST(0,$J178/2,$M178,TRUE))*$D178+($K178="Steady Growth")*(AND(AE$6&gt;=$F178,AE$6&lt;=$H178)*((AE$6-$F178+1)/($J178*($J178+1)/2)*$D178))+($K178="custom")*CustCF!Y178</f>
        <v/>
      </c>
      <c r="AF178" s="87">
        <f>($K178="Bell Curve")*(_xlfn.NORM.DIST(AND(AF$6&gt;=$F178,AF$6&lt;=$H178)*(AF$6-$F178+1),$J178/2,$M178,TRUE)-_xlfn.NORM.DIST(AND(AF$6&gt;=$F178,AF$6&lt;=$H178)*(AE$6-$F178+1),$J178/2,$M178,TRUE))/(1-2*_xlfn.NORM.DIST(0,$J178/2,$M178,TRUE))*$D178+($K178="Steady Growth")*(AND(AF$6&gt;=$F178,AF$6&lt;=$H178)*((AF$6-$F178+1)/($J178*($J178+1)/2)*$D178))+($K178="custom")*CustCF!Z178</f>
        <v/>
      </c>
      <c r="AG178" s="87">
        <f>($K178="Bell Curve")*(_xlfn.NORM.DIST(AND(AG$6&gt;=$F178,AG$6&lt;=$H178)*(AG$6-$F178+1),$J178/2,$M178,TRUE)-_xlfn.NORM.DIST(AND(AG$6&gt;=$F178,AG$6&lt;=$H178)*(AF$6-$F178+1),$J178/2,$M178,TRUE))/(1-2*_xlfn.NORM.DIST(0,$J178/2,$M178,TRUE))*$D178+($K178="Steady Growth")*(AND(AG$6&gt;=$F178,AG$6&lt;=$H178)*((AG$6-$F178+1)/($J178*($J178+1)/2)*$D178))+($K178="custom")*CustCF!AA178</f>
        <v/>
      </c>
      <c r="AH178" s="87">
        <f>($K178="Bell Curve")*(_xlfn.NORM.DIST(AND(AH$6&gt;=$F178,AH$6&lt;=$H178)*(AH$6-$F178+1),$J178/2,$M178,TRUE)-_xlfn.NORM.DIST(AND(AH$6&gt;=$F178,AH$6&lt;=$H178)*(AG$6-$F178+1),$J178/2,$M178,TRUE))/(1-2*_xlfn.NORM.DIST(0,$J178/2,$M178,TRUE))*$D178+($K178="Steady Growth")*(AND(AH$6&gt;=$F178,AH$6&lt;=$H178)*((AH$6-$F178+1)/($J178*($J178+1)/2)*$D178))+($K178="custom")*CustCF!AB178</f>
        <v/>
      </c>
      <c r="AI178" s="87">
        <f>($K178="Bell Curve")*(_xlfn.NORM.DIST(AND(AI$6&gt;=$F178,AI$6&lt;=$H178)*(AI$6-$F178+1),$J178/2,$M178,TRUE)-_xlfn.NORM.DIST(AND(AI$6&gt;=$F178,AI$6&lt;=$H178)*(AH$6-$F178+1),$J178/2,$M178,TRUE))/(1-2*_xlfn.NORM.DIST(0,$J178/2,$M178,TRUE))*$D178+($K178="Steady Growth")*(AND(AI$6&gt;=$F178,AI$6&lt;=$H178)*((AI$6-$F178+1)/($J178*($J178+1)/2)*$D178))+($K178="custom")*CustCF!AC178</f>
        <v/>
      </c>
      <c r="AJ178" s="87">
        <f>($K178="Bell Curve")*(_xlfn.NORM.DIST(AND(AJ$6&gt;=$F178,AJ$6&lt;=$H178)*(AJ$6-$F178+1),$J178/2,$M178,TRUE)-_xlfn.NORM.DIST(AND(AJ$6&gt;=$F178,AJ$6&lt;=$H178)*(AI$6-$F178+1),$J178/2,$M178,TRUE))/(1-2*_xlfn.NORM.DIST(0,$J178/2,$M178,TRUE))*$D178+($K178="Steady Growth")*(AND(AJ$6&gt;=$F178,AJ$6&lt;=$H178)*((AJ$6-$F178+1)/($J178*($J178+1)/2)*$D178))+($K178="custom")*CustCF!AD178</f>
        <v/>
      </c>
      <c r="AK178" s="87">
        <f>($K178="Bell Curve")*(_xlfn.NORM.DIST(AND(AK$6&gt;=$F178,AK$6&lt;=$H178)*(AK$6-$F178+1),$J178/2,$M178,TRUE)-_xlfn.NORM.DIST(AND(AK$6&gt;=$F178,AK$6&lt;=$H178)*(AJ$6-$F178+1),$J178/2,$M178,TRUE))/(1-2*_xlfn.NORM.DIST(0,$J178/2,$M178,TRUE))*$D178+($K178="Steady Growth")*(AND(AK$6&gt;=$F178,AK$6&lt;=$H178)*((AK$6-$F178+1)/($J178*($J178+1)/2)*$D178))+($K178="custom")*CustCF!AE178</f>
        <v/>
      </c>
      <c r="AL178" s="87">
        <f>($K178="Bell Curve")*(_xlfn.NORM.DIST(AND(AL$6&gt;=$F178,AL$6&lt;=$H178)*(AL$6-$F178+1),$J178/2,$M178,TRUE)-_xlfn.NORM.DIST(AND(AL$6&gt;=$F178,AL$6&lt;=$H178)*(AK$6-$F178+1),$J178/2,$M178,TRUE))/(1-2*_xlfn.NORM.DIST(0,$J178/2,$M178,TRUE))*$D178+($K178="Steady Growth")*(AND(AL$6&gt;=$F178,AL$6&lt;=$H178)*((AL$6-$F178+1)/($J178*($J178+1)/2)*$D178))+($K178="custom")*CustCF!AF178</f>
        <v/>
      </c>
      <c r="AM178" s="87">
        <f>($K178="Bell Curve")*(_xlfn.NORM.DIST(AND(AM$6&gt;=$F178,AM$6&lt;=$H178)*(AM$6-$F178+1),$J178/2,$M178,TRUE)-_xlfn.NORM.DIST(AND(AM$6&gt;=$F178,AM$6&lt;=$H178)*(AL$6-$F178+1),$J178/2,$M178,TRUE))/(1-2*_xlfn.NORM.DIST(0,$J178/2,$M178,TRUE))*$D178+($K178="Steady Growth")*(AND(AM$6&gt;=$F178,AM$6&lt;=$H178)*((AM$6-$F178+1)/($J178*($J178+1)/2)*$D178))+($K178="custom")*CustCF!AG178</f>
        <v/>
      </c>
      <c r="AN178" s="87">
        <f>($K178="Bell Curve")*(_xlfn.NORM.DIST(AND(AN$6&gt;=$F178,AN$6&lt;=$H178)*(AN$6-$F178+1),$J178/2,$M178,TRUE)-_xlfn.NORM.DIST(AND(AN$6&gt;=$F178,AN$6&lt;=$H178)*(AM$6-$F178+1),$J178/2,$M178,TRUE))/(1-2*_xlfn.NORM.DIST(0,$J178/2,$M178,TRUE))*$D178+($K178="Steady Growth")*(AND(AN$6&gt;=$F178,AN$6&lt;=$H178)*((AN$6-$F178+1)/($J178*($J178+1)/2)*$D178))+($K178="custom")*CustCF!AH178</f>
        <v/>
      </c>
      <c r="AO178" s="87">
        <f>($K178="Bell Curve")*(_xlfn.NORM.DIST(AND(AO$6&gt;=$F178,AO$6&lt;=$H178)*(AO$6-$F178+1),$J178/2,$M178,TRUE)-_xlfn.NORM.DIST(AND(AO$6&gt;=$F178,AO$6&lt;=$H178)*(AN$6-$F178+1),$J178/2,$M178,TRUE))/(1-2*_xlfn.NORM.DIST(0,$J178/2,$M178,TRUE))*$D178+($K178="Steady Growth")*(AND(AO$6&gt;=$F178,AO$6&lt;=$H178)*((AO$6-$F178+1)/($J178*($J178+1)/2)*$D178))+($K178="custom")*CustCF!AI178</f>
        <v/>
      </c>
      <c r="AP178" s="87">
        <f>($K178="Bell Curve")*(_xlfn.NORM.DIST(AND(AP$6&gt;=$F178,AP$6&lt;=$H178)*(AP$6-$F178+1),$J178/2,$M178,TRUE)-_xlfn.NORM.DIST(AND(AP$6&gt;=$F178,AP$6&lt;=$H178)*(AO$6-$F178+1),$J178/2,$M178,TRUE))/(1-2*_xlfn.NORM.DIST(0,$J178/2,$M178,TRUE))*$D178+($K178="Steady Growth")*(AND(AP$6&gt;=$F178,AP$6&lt;=$H178)*((AP$6-$F178+1)/($J178*($J178+1)/2)*$D178))+($K178="custom")*CustCF!AJ178</f>
        <v/>
      </c>
      <c r="AQ178" s="87">
        <f>($K178="Bell Curve")*(_xlfn.NORM.DIST(AND(AQ$6&gt;=$F178,AQ$6&lt;=$H178)*(AQ$6-$F178+1),$J178/2,$M178,TRUE)-_xlfn.NORM.DIST(AND(AQ$6&gt;=$F178,AQ$6&lt;=$H178)*(AP$6-$F178+1),$J178/2,$M178,TRUE))/(1-2*_xlfn.NORM.DIST(0,$J178/2,$M178,TRUE))*$D178+($K178="Steady Growth")*(AND(AQ$6&gt;=$F178,AQ$6&lt;=$H178)*((AQ$6-$F178+1)/($J178*($J178+1)/2)*$D178))+($K178="custom")*CustCF!AK178</f>
        <v/>
      </c>
      <c r="AR178" s="87">
        <f>($K178="Bell Curve")*(_xlfn.NORM.DIST(AND(AR$6&gt;=$F178,AR$6&lt;=$H178)*(AR$6-$F178+1),$J178/2,$M178,TRUE)-_xlfn.NORM.DIST(AND(AR$6&gt;=$F178,AR$6&lt;=$H178)*(AQ$6-$F178+1),$J178/2,$M178,TRUE))/(1-2*_xlfn.NORM.DIST(0,$J178/2,$M178,TRUE))*$D178+($K178="Steady Growth")*(AND(AR$6&gt;=$F178,AR$6&lt;=$H178)*((AR$6-$F178+1)/($J178*($J178+1)/2)*$D178))+($K178="custom")*CustCF!AL178</f>
        <v/>
      </c>
      <c r="AS178" s="87">
        <f>($K178="Bell Curve")*(_xlfn.NORM.DIST(AND(AS$6&gt;=$F178,AS$6&lt;=$H178)*(AS$6-$F178+1),$J178/2,$M178,TRUE)-_xlfn.NORM.DIST(AND(AS$6&gt;=$F178,AS$6&lt;=$H178)*(AR$6-$F178+1),$J178/2,$M178,TRUE))/(1-2*_xlfn.NORM.DIST(0,$J178/2,$M178,TRUE))*$D178+($K178="Steady Growth")*(AND(AS$6&gt;=$F178,AS$6&lt;=$H178)*((AS$6-$F178+1)/($J178*($J178+1)/2)*$D178))+($K178="custom")*CustCF!AM178</f>
        <v/>
      </c>
      <c r="AT178" s="87">
        <f>($K178="Bell Curve")*(_xlfn.NORM.DIST(AND(AT$6&gt;=$F178,AT$6&lt;=$H178)*(AT$6-$F178+1),$J178/2,$M178,TRUE)-_xlfn.NORM.DIST(AND(AT$6&gt;=$F178,AT$6&lt;=$H178)*(AS$6-$F178+1),$J178/2,$M178,TRUE))/(1-2*_xlfn.NORM.DIST(0,$J178/2,$M178,TRUE))*$D178+($K178="Steady Growth")*(AND(AT$6&gt;=$F178,AT$6&lt;=$H178)*((AT$6-$F178+1)/($J178*($J178+1)/2)*$D178))+($K178="custom")*CustCF!AN178</f>
        <v/>
      </c>
      <c r="AU178" s="87">
        <f>($K178="Bell Curve")*(_xlfn.NORM.DIST(AND(AU$6&gt;=$F178,AU$6&lt;=$H178)*(AU$6-$F178+1),$J178/2,$M178,TRUE)-_xlfn.NORM.DIST(AND(AU$6&gt;=$F178,AU$6&lt;=$H178)*(AT$6-$F178+1),$J178/2,$M178,TRUE))/(1-2*_xlfn.NORM.DIST(0,$J178/2,$M178,TRUE))*$D178+($K178="Steady Growth")*(AND(AU$6&gt;=$F178,AU$6&lt;=$H178)*((AU$6-$F178+1)/($J178*($J178+1)/2)*$D178))+($K178="custom")*CustCF!AO178</f>
        <v/>
      </c>
      <c r="AV178" s="87">
        <f>($K178="Bell Curve")*(_xlfn.NORM.DIST(AND(AV$6&gt;=$F178,AV$6&lt;=$H178)*(AV$6-$F178+1),$J178/2,$M178,TRUE)-_xlfn.NORM.DIST(AND(AV$6&gt;=$F178,AV$6&lt;=$H178)*(AU$6-$F178+1),$J178/2,$M178,TRUE))/(1-2*_xlfn.NORM.DIST(0,$J178/2,$M178,TRUE))*$D178+($K178="Steady Growth")*(AND(AV$6&gt;=$F178,AV$6&lt;=$H178)*((AV$6-$F178+1)/($J178*($J178+1)/2)*$D178))+($K178="custom")*CustCF!AP178</f>
        <v/>
      </c>
      <c r="AW178" s="87">
        <f>($K178="Bell Curve")*(_xlfn.NORM.DIST(AND(AW$6&gt;=$F178,AW$6&lt;=$H178)*(AW$6-$F178+1),$J178/2,$M178,TRUE)-_xlfn.NORM.DIST(AND(AW$6&gt;=$F178,AW$6&lt;=$H178)*(AV$6-$F178+1),$J178/2,$M178,TRUE))/(1-2*_xlfn.NORM.DIST(0,$J178/2,$M178,TRUE))*$D178+($K178="Steady Growth")*(AND(AW$6&gt;=$F178,AW$6&lt;=$H178)*((AW$6-$F178+1)/($J178*($J178+1)/2)*$D178))+($K178="custom")*CustCF!AQ178</f>
        <v/>
      </c>
      <c r="AX178" s="87">
        <f>($K178="Bell Curve")*(_xlfn.NORM.DIST(AND(AX$6&gt;=$F178,AX$6&lt;=$H178)*(AX$6-$F178+1),$J178/2,$M178,TRUE)-_xlfn.NORM.DIST(AND(AX$6&gt;=$F178,AX$6&lt;=$H178)*(AW$6-$F178+1),$J178/2,$M178,TRUE))/(1-2*_xlfn.NORM.DIST(0,$J178/2,$M178,TRUE))*$D178+($K178="Steady Growth")*(AND(AX$6&gt;=$F178,AX$6&lt;=$H178)*((AX$6-$F178+1)/($J178*($J178+1)/2)*$D178))+($K178="custom")*CustCF!AR178</f>
        <v/>
      </c>
      <c r="AY178" s="87">
        <f>($K178="Bell Curve")*(_xlfn.NORM.DIST(AND(AY$6&gt;=$F178,AY$6&lt;=$H178)*(AY$6-$F178+1),$J178/2,$M178,TRUE)-_xlfn.NORM.DIST(AND(AY$6&gt;=$F178,AY$6&lt;=$H178)*(AX$6-$F178+1),$J178/2,$M178,TRUE))/(1-2*_xlfn.NORM.DIST(0,$J178/2,$M178,TRUE))*$D178+($K178="Steady Growth")*(AND(AY$6&gt;=$F178,AY$6&lt;=$H178)*((AY$6-$F178+1)/($J178*($J178+1)/2)*$D178))+($K178="custom")*CustCF!AS178</f>
        <v/>
      </c>
      <c r="AZ178" s="87">
        <f>($K178="Bell Curve")*(_xlfn.NORM.DIST(AND(AZ$6&gt;=$F178,AZ$6&lt;=$H178)*(AZ$6-$F178+1),$J178/2,$M178,TRUE)-_xlfn.NORM.DIST(AND(AZ$6&gt;=$F178,AZ$6&lt;=$H178)*(AY$6-$F178+1),$J178/2,$M178,TRUE))/(1-2*_xlfn.NORM.DIST(0,$J178/2,$M178,TRUE))*$D178+($K178="Steady Growth")*(AND(AZ$6&gt;=$F178,AZ$6&lt;=$H178)*((AZ$6-$F178+1)/($J178*($J178+1)/2)*$D178))+($K178="custom")*CustCF!AT178</f>
        <v/>
      </c>
      <c r="BA178" s="87">
        <f>($K178="Bell Curve")*(_xlfn.NORM.DIST(AND(BA$6&gt;=$F178,BA$6&lt;=$H178)*(BA$6-$F178+1),$J178/2,$M178,TRUE)-_xlfn.NORM.DIST(AND(BA$6&gt;=$F178,BA$6&lt;=$H178)*(AZ$6-$F178+1),$J178/2,$M178,TRUE))/(1-2*_xlfn.NORM.DIST(0,$J178/2,$M178,TRUE))*$D178+($K178="Steady Growth")*(AND(BA$6&gt;=$F178,BA$6&lt;=$H178)*((BA$6-$F178+1)/($J178*($J178+1)/2)*$D178))+($K178="custom")*CustCF!AU178</f>
        <v/>
      </c>
      <c r="BB178" s="87">
        <f>($K178="Bell Curve")*(_xlfn.NORM.DIST(AND(BB$6&gt;=$F178,BB$6&lt;=$H178)*(BB$6-$F178+1),$J178/2,$M178,TRUE)-_xlfn.NORM.DIST(AND(BB$6&gt;=$F178,BB$6&lt;=$H178)*(BA$6-$F178+1),$J178/2,$M178,TRUE))/(1-2*_xlfn.NORM.DIST(0,$J178/2,$M178,TRUE))*$D178+($K178="Steady Growth")*(AND(BB$6&gt;=$F178,BB$6&lt;=$H178)*((BB$6-$F178+1)/($J178*($J178+1)/2)*$D178))+($K178="custom")*CustCF!AV178</f>
        <v/>
      </c>
      <c r="BC178" s="87">
        <f>($K178="Bell Curve")*(_xlfn.NORM.DIST(AND(BC$6&gt;=$F178,BC$6&lt;=$H178)*(BC$6-$F178+1),$J178/2,$M178,TRUE)-_xlfn.NORM.DIST(AND(BC$6&gt;=$F178,BC$6&lt;=$H178)*(BB$6-$F178+1),$J178/2,$M178,TRUE))/(1-2*_xlfn.NORM.DIST(0,$J178/2,$M178,TRUE))*$D178+($K178="Steady Growth")*(AND(BC$6&gt;=$F178,BC$6&lt;=$H178)*((BC$6-$F178+1)/($J178*($J178+1)/2)*$D178))+($K178="custom")*CustCF!AW178</f>
        <v/>
      </c>
      <c r="BD178" s="87">
        <f>($K178="Bell Curve")*(_xlfn.NORM.DIST(AND(BD$6&gt;=$F178,BD$6&lt;=$H178)*(BD$6-$F178+1),$J178/2,$M178,TRUE)-_xlfn.NORM.DIST(AND(BD$6&gt;=$F178,BD$6&lt;=$H178)*(BC$6-$F178+1),$J178/2,$M178,TRUE))/(1-2*_xlfn.NORM.DIST(0,$J178/2,$M178,TRUE))*$D178+($K178="Steady Growth")*(AND(BD$6&gt;=$F178,BD$6&lt;=$H178)*((BD$6-$F178+1)/($J178*($J178+1)/2)*$D178))+($K178="custom")*CustCF!AX178</f>
        <v/>
      </c>
      <c r="BE178" s="87">
        <f>($K178="Bell Curve")*(_xlfn.NORM.DIST(AND(BE$6&gt;=$F178,BE$6&lt;=$H178)*(BE$6-$F178+1),$J178/2,$M178,TRUE)-_xlfn.NORM.DIST(AND(BE$6&gt;=$F178,BE$6&lt;=$H178)*(BD$6-$F178+1),$J178/2,$M178,TRUE))/(1-2*_xlfn.NORM.DIST(0,$J178/2,$M178,TRUE))*$D178+($K178="Steady Growth")*(AND(BE$6&gt;=$F178,BE$6&lt;=$H178)*((BE$6-$F178+1)/($J178*($J178+1)/2)*$D178))+($K178="custom")*CustCF!AY178</f>
        <v/>
      </c>
      <c r="BF178" s="87">
        <f>($K178="Bell Curve")*(_xlfn.NORM.DIST(AND(BF$6&gt;=$F178,BF$6&lt;=$H178)*(BF$6-$F178+1),$J178/2,$M178,TRUE)-_xlfn.NORM.DIST(AND(BF$6&gt;=$F178,BF$6&lt;=$H178)*(BE$6-$F178+1),$J178/2,$M178,TRUE))/(1-2*_xlfn.NORM.DIST(0,$J178/2,$M178,TRUE))*$D178+($K178="Steady Growth")*(AND(BF$6&gt;=$F178,BF$6&lt;=$H178)*((BF$6-$F178+1)/($J178*($J178+1)/2)*$D178))+($K178="custom")*CustCF!AZ178</f>
        <v/>
      </c>
      <c r="BG178" s="87">
        <f>($K178="Bell Curve")*(_xlfn.NORM.DIST(AND(BG$6&gt;=$F178,BG$6&lt;=$H178)*(BG$6-$F178+1),$J178/2,$M178,TRUE)-_xlfn.NORM.DIST(AND(BG$6&gt;=$F178,BG$6&lt;=$H178)*(BF$6-$F178+1),$J178/2,$M178,TRUE))/(1-2*_xlfn.NORM.DIST(0,$J178/2,$M178,TRUE))*$D178+($K178="Steady Growth")*(AND(BG$6&gt;=$F178,BG$6&lt;=$H178)*((BG$6-$F178+1)/($J178*($J178+1)/2)*$D178))+($K178="custom")*CustCF!BA178</f>
        <v/>
      </c>
      <c r="BH178" s="87">
        <f>($K178="Bell Curve")*(_xlfn.NORM.DIST(AND(BH$6&gt;=$F178,BH$6&lt;=$H178)*(BH$6-$F178+1),$J178/2,$M178,TRUE)-_xlfn.NORM.DIST(AND(BH$6&gt;=$F178,BH$6&lt;=$H178)*(BG$6-$F178+1),$J178/2,$M178,TRUE))/(1-2*_xlfn.NORM.DIST(0,$J178/2,$M178,TRUE))*$D178+($K178="Steady Growth")*(AND(BH$6&gt;=$F178,BH$6&lt;=$H178)*((BH$6-$F178+1)/($J178*($J178+1)/2)*$D178))+($K178="custom")*CustCF!BB178</f>
        <v/>
      </c>
      <c r="BI178" s="87">
        <f>($K178="Bell Curve")*(_xlfn.NORM.DIST(AND(BI$6&gt;=$F178,BI$6&lt;=$H178)*(BI$6-$F178+1),$J178/2,$M178,TRUE)-_xlfn.NORM.DIST(AND(BI$6&gt;=$F178,BI$6&lt;=$H178)*(BH$6-$F178+1),$J178/2,$M178,TRUE))/(1-2*_xlfn.NORM.DIST(0,$J178/2,$M178,TRUE))*$D178+($K178="Steady Growth")*(AND(BI$6&gt;=$F178,BI$6&lt;=$H178)*((BI$6-$F178+1)/($J178*($J178+1)/2)*$D178))+($K178="custom")*CustCF!BC178</f>
        <v/>
      </c>
      <c r="BJ178" s="87">
        <f>($K178="Bell Curve")*(_xlfn.NORM.DIST(AND(BJ$6&gt;=$F178,BJ$6&lt;=$H178)*(BJ$6-$F178+1),$J178/2,$M178,TRUE)-_xlfn.NORM.DIST(AND(BJ$6&gt;=$F178,BJ$6&lt;=$H178)*(BI$6-$F178+1),$J178/2,$M178,TRUE))/(1-2*_xlfn.NORM.DIST(0,$J178/2,$M178,TRUE))*$D178+($K178="Steady Growth")*(AND(BJ$6&gt;=$F178,BJ$6&lt;=$H178)*((BJ$6-$F178+1)/($J178*($J178+1)/2)*$D178))+($K178="custom")*CustCF!BD178</f>
        <v/>
      </c>
      <c r="BK178" s="87">
        <f>($K178="Bell Curve")*(_xlfn.NORM.DIST(AND(BK$6&gt;=$F178,BK$6&lt;=$H178)*(BK$6-$F178+1),$J178/2,$M178,TRUE)-_xlfn.NORM.DIST(AND(BK$6&gt;=$F178,BK$6&lt;=$H178)*(BJ$6-$F178+1),$J178/2,$M178,TRUE))/(1-2*_xlfn.NORM.DIST(0,$J178/2,$M178,TRUE))*$D178+($K178="Steady Growth")*(AND(BK$6&gt;=$F178,BK$6&lt;=$H178)*((BK$6-$F178+1)/($J178*($J178+1)/2)*$D178))+($K178="custom")*CustCF!BE178</f>
        <v/>
      </c>
      <c r="BL178" s="87">
        <f>($K178="Bell Curve")*(_xlfn.NORM.DIST(AND(BL$6&gt;=$F178,BL$6&lt;=$H178)*(BL$6-$F178+1),$J178/2,$M178,TRUE)-_xlfn.NORM.DIST(AND(BL$6&gt;=$F178,BL$6&lt;=$H178)*(BK$6-$F178+1),$J178/2,$M178,TRUE))/(1-2*_xlfn.NORM.DIST(0,$J178/2,$M178,TRUE))*$D178+($K178="Steady Growth")*(AND(BL$6&gt;=$F178,BL$6&lt;=$H178)*((BL$6-$F178+1)/($J178*($J178+1)/2)*$D178))+($K178="custom")*CustCF!BF178</f>
        <v/>
      </c>
      <c r="BM178" s="87">
        <f>($K178="Bell Curve")*(_xlfn.NORM.DIST(AND(BM$6&gt;=$F178,BM$6&lt;=$H178)*(BM$6-$F178+1),$J178/2,$M178,TRUE)-_xlfn.NORM.DIST(AND(BM$6&gt;=$F178,BM$6&lt;=$H178)*(BL$6-$F178+1),$J178/2,$M178,TRUE))/(1-2*_xlfn.NORM.DIST(0,$J178/2,$M178,TRUE))*$D178+($K178="Steady Growth")*(AND(BM$6&gt;=$F178,BM$6&lt;=$H178)*((BM$6-$F178+1)/($J178*($J178+1)/2)*$D178))+($K178="custom")*CustCF!BG178</f>
        <v/>
      </c>
      <c r="BN178" s="87">
        <f>($K178="Bell Curve")*(_xlfn.NORM.DIST(AND(BN$6&gt;=$F178,BN$6&lt;=$H178)*(BN$6-$F178+1),$J178/2,$M178,TRUE)-_xlfn.NORM.DIST(AND(BN$6&gt;=$F178,BN$6&lt;=$H178)*(BM$6-$F178+1),$J178/2,$M178,TRUE))/(1-2*_xlfn.NORM.DIST(0,$J178/2,$M178,TRUE))*$D178+($K178="Steady Growth")*(AND(BN$6&gt;=$F178,BN$6&lt;=$H178)*((BN$6-$F178+1)/($J178*($J178+1)/2)*$D178))+($K178="custom")*CustCF!BH178</f>
        <v/>
      </c>
      <c r="BO178" s="87">
        <f>($K178="Bell Curve")*(_xlfn.NORM.DIST(AND(BO$6&gt;=$F178,BO$6&lt;=$H178)*(BO$6-$F178+1),$J178/2,$M178,TRUE)-_xlfn.NORM.DIST(AND(BO$6&gt;=$F178,BO$6&lt;=$H178)*(BN$6-$F178+1),$J178/2,$M178,TRUE))/(1-2*_xlfn.NORM.DIST(0,$J178/2,$M178,TRUE))*$D178+($K178="Steady Growth")*(AND(BO$6&gt;=$F178,BO$6&lt;=$H178)*((BO$6-$F178+1)/($J178*($J178+1)/2)*$D178))+($K178="custom")*CustCF!BI178</f>
        <v/>
      </c>
      <c r="BP178" s="87">
        <f>($K178="Bell Curve")*(_xlfn.NORM.DIST(AND(BP$6&gt;=$F178,BP$6&lt;=$H178)*(BP$6-$F178+1),$J178/2,$M178,TRUE)-_xlfn.NORM.DIST(AND(BP$6&gt;=$F178,BP$6&lt;=$H178)*(BO$6-$F178+1),$J178/2,$M178,TRUE))/(1-2*_xlfn.NORM.DIST(0,$J178/2,$M178,TRUE))*$D178+($K178="Steady Growth")*(AND(BP$6&gt;=$F178,BP$6&lt;=$H178)*((BP$6-$F178+1)/($J178*($J178+1)/2)*$D178))+($K178="custom")*CustCF!BJ178</f>
        <v/>
      </c>
      <c r="BQ178" s="87">
        <f>($K178="Bell Curve")*(_xlfn.NORM.DIST(AND(BQ$6&gt;=$F178,BQ$6&lt;=$H178)*(BQ$6-$F178+1),$J178/2,$M178,TRUE)-_xlfn.NORM.DIST(AND(BQ$6&gt;=$F178,BQ$6&lt;=$H178)*(BP$6-$F178+1),$J178/2,$M178,TRUE))/(1-2*_xlfn.NORM.DIST(0,$J178/2,$M178,TRUE))*$D178+($K178="Steady Growth")*(AND(BQ$6&gt;=$F178,BQ$6&lt;=$H178)*((BQ$6-$F178+1)/($J178*($J178+1)/2)*$D178))+($K178="custom")*CustCF!BK178</f>
        <v/>
      </c>
      <c r="BR178" s="87">
        <f>($K178="Bell Curve")*(_xlfn.NORM.DIST(AND(BR$6&gt;=$F178,BR$6&lt;=$H178)*(BR$6-$F178+1),$J178/2,$M178,TRUE)-_xlfn.NORM.DIST(AND(BR$6&gt;=$F178,BR$6&lt;=$H178)*(BQ$6-$F178+1),$J178/2,$M178,TRUE))/(1-2*_xlfn.NORM.DIST(0,$J178/2,$M178,TRUE))*$D178+($K178="Steady Growth")*(AND(BR$6&gt;=$F178,BR$6&lt;=$H178)*((BR$6-$F178+1)/($J178*($J178+1)/2)*$D178))+($K178="custom")*CustCF!BL178</f>
        <v/>
      </c>
      <c r="BS178" s="87">
        <f>($K178="Bell Curve")*(_xlfn.NORM.DIST(AND(BS$6&gt;=$F178,BS$6&lt;=$H178)*(BS$6-$F178+1),$J178/2,$M178,TRUE)-_xlfn.NORM.DIST(AND(BS$6&gt;=$F178,BS$6&lt;=$H178)*(BR$6-$F178+1),$J178/2,$M178,TRUE))/(1-2*_xlfn.NORM.DIST(0,$J178/2,$M178,TRUE))*$D178+($K178="Steady Growth")*(AND(BS$6&gt;=$F178,BS$6&lt;=$H178)*((BS$6-$F178+1)/($J178*($J178+1)/2)*$D178))+($K178="custom")*CustCF!BM178</f>
        <v/>
      </c>
      <c r="BT178" s="87">
        <f>($K178="Bell Curve")*(_xlfn.NORM.DIST(AND(BT$6&gt;=$F178,BT$6&lt;=$H178)*(BT$6-$F178+1),$J178/2,$M178,TRUE)-_xlfn.NORM.DIST(AND(BT$6&gt;=$F178,BT$6&lt;=$H178)*(BS$6-$F178+1),$J178/2,$M178,TRUE))/(1-2*_xlfn.NORM.DIST(0,$J178/2,$M178,TRUE))*$D178+($K178="Steady Growth")*(AND(BT$6&gt;=$F178,BT$6&lt;=$H178)*((BT$6-$F178+1)/($J178*($J178+1)/2)*$D178))+($K178="custom")*CustCF!BN178</f>
        <v/>
      </c>
      <c r="BU178" s="87">
        <f>($K178="Bell Curve")*(_xlfn.NORM.DIST(AND(BU$6&gt;=$F178,BU$6&lt;=$H178)*(BU$6-$F178+1),$J178/2,$M178,TRUE)-_xlfn.NORM.DIST(AND(BU$6&gt;=$F178,BU$6&lt;=$H178)*(BT$6-$F178+1),$J178/2,$M178,TRUE))/(1-2*_xlfn.NORM.DIST(0,$J178/2,$M178,TRUE))*$D178+($K178="Steady Growth")*(AND(BU$6&gt;=$F178,BU$6&lt;=$H178)*((BU$6-$F178+1)/($J178*($J178+1)/2)*$D178))+($K178="custom")*CustCF!BO178</f>
        <v/>
      </c>
      <c r="BV178" s="87">
        <f>($K178="Bell Curve")*(_xlfn.NORM.DIST(AND(BV$6&gt;=$F178,BV$6&lt;=$H178)*(BV$6-$F178+1),$J178/2,$M178,TRUE)-_xlfn.NORM.DIST(AND(BV$6&gt;=$F178,BV$6&lt;=$H178)*(BU$6-$F178+1),$J178/2,$M178,TRUE))/(1-2*_xlfn.NORM.DIST(0,$J178/2,$M178,TRUE))*$D178+($K178="Steady Growth")*(AND(BV$6&gt;=$F178,BV$6&lt;=$H178)*((BV$6-$F178+1)/($J178*($J178+1)/2)*$D178))+($K178="custom")*CustCF!BP178</f>
        <v/>
      </c>
      <c r="BW178" s="87">
        <f>($K178="Bell Curve")*(_xlfn.NORM.DIST(AND(BW$6&gt;=$F178,BW$6&lt;=$H178)*(BW$6-$F178+1),$J178/2,$M178,TRUE)-_xlfn.NORM.DIST(AND(BW$6&gt;=$F178,BW$6&lt;=$H178)*(BV$6-$F178+1),$J178/2,$M178,TRUE))/(1-2*_xlfn.NORM.DIST(0,$J178/2,$M178,TRUE))*$D178+($K178="Steady Growth")*(AND(BW$6&gt;=$F178,BW$6&lt;=$H178)*((BW$6-$F178+1)/($J178*($J178+1)/2)*$D178))+($K178="custom")*CustCF!BQ178</f>
        <v/>
      </c>
      <c r="BX178" s="87">
        <f>($K178="Bell Curve")*(_xlfn.NORM.DIST(AND(BX$6&gt;=$F178,BX$6&lt;=$H178)*(BX$6-$F178+1),$J178/2,$M178,TRUE)-_xlfn.NORM.DIST(AND(BX$6&gt;=$F178,BX$6&lt;=$H178)*(BW$6-$F178+1),$J178/2,$M178,TRUE))/(1-2*_xlfn.NORM.DIST(0,$J178/2,$M178,TRUE))*$D178+($K178="Steady Growth")*(AND(BX$6&gt;=$F178,BX$6&lt;=$H178)*((BX$6-$F178+1)/($J178*($J178+1)/2)*$D178))+($K178="custom")*CustCF!BR178</f>
        <v/>
      </c>
      <c r="BY178" s="87">
        <f>($K178="Bell Curve")*(_xlfn.NORM.DIST(AND(BY$6&gt;=$F178,BY$6&lt;=$H178)*(BY$6-$F178+1),$J178/2,$M178,TRUE)-_xlfn.NORM.DIST(AND(BY$6&gt;=$F178,BY$6&lt;=$H178)*(BX$6-$F178+1),$J178/2,$M178,TRUE))/(1-2*_xlfn.NORM.DIST(0,$J178/2,$M178,TRUE))*$D178+($K178="Steady Growth")*(AND(BY$6&gt;=$F178,BY$6&lt;=$H178)*((BY$6-$F178+1)/($J178*($J178+1)/2)*$D178))+($K178="custom")*CustCF!BS178</f>
        <v/>
      </c>
      <c r="BZ178" s="87">
        <f>($K178="Bell Curve")*(_xlfn.NORM.DIST(AND(BZ$6&gt;=$F178,BZ$6&lt;=$H178)*(BZ$6-$F178+1),$J178/2,$M178,TRUE)-_xlfn.NORM.DIST(AND(BZ$6&gt;=$F178,BZ$6&lt;=$H178)*(BY$6-$F178+1),$J178/2,$M178,TRUE))/(1-2*_xlfn.NORM.DIST(0,$J178/2,$M178,TRUE))*$D178+($K178="Steady Growth")*(AND(BZ$6&gt;=$F178,BZ$6&lt;=$H178)*((BZ$6-$F178+1)/($J178*($J178+1)/2)*$D178))+($K178="custom")*CustCF!BT178</f>
        <v/>
      </c>
      <c r="CA178" s="87">
        <f>($K178="Bell Curve")*(_xlfn.NORM.DIST(AND(CA$6&gt;=$F178,CA$6&lt;=$H178)*(CA$6-$F178+1),$J178/2,$M178,TRUE)-_xlfn.NORM.DIST(AND(CA$6&gt;=$F178,CA$6&lt;=$H178)*(BZ$6-$F178+1),$J178/2,$M178,TRUE))/(1-2*_xlfn.NORM.DIST(0,$J178/2,$M178,TRUE))*$D178+($K178="Steady Growth")*(AND(CA$6&gt;=$F178,CA$6&lt;=$H178)*((CA$6-$F178+1)/($J178*($J178+1)/2)*$D178))+($K178="custom")*CustCF!BU178</f>
        <v/>
      </c>
      <c r="CB178" s="87">
        <f>($K178="Bell Curve")*(_xlfn.NORM.DIST(AND(CB$6&gt;=$F178,CB$6&lt;=$H178)*(CB$6-$F178+1),$J178/2,$M178,TRUE)-_xlfn.NORM.DIST(AND(CB$6&gt;=$F178,CB$6&lt;=$H178)*(CA$6-$F178+1),$J178/2,$M178,TRUE))/(1-2*_xlfn.NORM.DIST(0,$J178/2,$M178,TRUE))*$D178+($K178="Steady Growth")*(AND(CB$6&gt;=$F178,CB$6&lt;=$H178)*((CB$6-$F178+1)/($J178*($J178+1)/2)*$D178))+($K178="custom")*CustCF!BV178</f>
        <v/>
      </c>
      <c r="CC178" s="87">
        <f>($K178="Bell Curve")*(_xlfn.NORM.DIST(AND(CC$6&gt;=$F178,CC$6&lt;=$H178)*(CC$6-$F178+1),$J178/2,$M178,TRUE)-_xlfn.NORM.DIST(AND(CC$6&gt;=$F178,CC$6&lt;=$H178)*(CB$6-$F178+1),$J178/2,$M178,TRUE))/(1-2*_xlfn.NORM.DIST(0,$J178/2,$M178,TRUE))*$D178+($K178="Steady Growth")*(AND(CC$6&gt;=$F178,CC$6&lt;=$H178)*((CC$6-$F178+1)/($J178*($J178+1)/2)*$D178))+($K178="custom")*CustCF!BW178</f>
        <v/>
      </c>
      <c r="CD178" s="87">
        <f>($K178="Bell Curve")*(_xlfn.NORM.DIST(AND(CD$6&gt;=$F178,CD$6&lt;=$H178)*(CD$6-$F178+1),$J178/2,$M178,TRUE)-_xlfn.NORM.DIST(AND(CD$6&gt;=$F178,CD$6&lt;=$H178)*(CC$6-$F178+1),$J178/2,$M178,TRUE))/(1-2*_xlfn.NORM.DIST(0,$J178/2,$M178,TRUE))*$D178+($K178="Steady Growth")*(AND(CD$6&gt;=$F178,CD$6&lt;=$H178)*((CD$6-$F178+1)/($J178*($J178+1)/2)*$D178))+($K178="custom")*CustCF!BX178</f>
        <v/>
      </c>
      <c r="CE178" s="87">
        <f>($K178="Bell Curve")*(_xlfn.NORM.DIST(AND(CE$6&gt;=$F178,CE$6&lt;=$H178)*(CE$6-$F178+1),$J178/2,$M178,TRUE)-_xlfn.NORM.DIST(AND(CE$6&gt;=$F178,CE$6&lt;=$H178)*(CD$6-$F178+1),$J178/2,$M178,TRUE))/(1-2*_xlfn.NORM.DIST(0,$J178/2,$M178,TRUE))*$D178+($K178="Steady Growth")*(AND(CE$6&gt;=$F178,CE$6&lt;=$H178)*((CE$6-$F178+1)/($J178*($J178+1)/2)*$D178))+($K178="custom")*CustCF!BY178</f>
        <v/>
      </c>
      <c r="CF178" s="87">
        <f>($K178="Bell Curve")*(_xlfn.NORM.DIST(AND(CF$6&gt;=$F178,CF$6&lt;=$H178)*(CF$6-$F178+1),$J178/2,$M178,TRUE)-_xlfn.NORM.DIST(AND(CF$6&gt;=$F178,CF$6&lt;=$H178)*(CE$6-$F178+1),$J178/2,$M178,TRUE))/(1-2*_xlfn.NORM.DIST(0,$J178/2,$M178,TRUE))*$D178+($K178="Steady Growth")*(AND(CF$6&gt;=$F178,CF$6&lt;=$H178)*((CF$6-$F178+1)/($J178*($J178+1)/2)*$D178))+($K178="custom")*CustCF!BZ178</f>
        <v/>
      </c>
      <c r="CG178" s="87">
        <f>($K178="Bell Curve")*(_xlfn.NORM.DIST(AND(CG$6&gt;=$F178,CG$6&lt;=$H178)*(CG$6-$F178+1),$J178/2,$M178,TRUE)-_xlfn.NORM.DIST(AND(CG$6&gt;=$F178,CG$6&lt;=$H178)*(CF$6-$F178+1),$J178/2,$M178,TRUE))/(1-2*_xlfn.NORM.DIST(0,$J178/2,$M178,TRUE))*$D178+($K178="Steady Growth")*(AND(CG$6&gt;=$F178,CG$6&lt;=$H178)*((CG$6-$F178+1)/($J178*($J178+1)/2)*$D178))+($K178="custom")*CustCF!CA178</f>
        <v/>
      </c>
      <c r="CH178" s="87">
        <f>($K178="Bell Curve")*(_xlfn.NORM.DIST(AND(CH$6&gt;=$F178,CH$6&lt;=$H178)*(CH$6-$F178+1),$J178/2,$M178,TRUE)-_xlfn.NORM.DIST(AND(CH$6&gt;=$F178,CH$6&lt;=$H178)*(CG$6-$F178+1),$J178/2,$M178,TRUE))/(1-2*_xlfn.NORM.DIST(0,$J178/2,$M178,TRUE))*$D178+($K178="Steady Growth")*(AND(CH$6&gt;=$F178,CH$6&lt;=$H178)*((CH$6-$F178+1)/($J178*($J178+1)/2)*$D178))+($K178="custom")*CustCF!CB178</f>
        <v/>
      </c>
      <c r="CI178" s="87">
        <f>($K178="Bell Curve")*(_xlfn.NORM.DIST(AND(CI$6&gt;=$F178,CI$6&lt;=$H178)*(CI$6-$F178+1),$J178/2,$M178,TRUE)-_xlfn.NORM.DIST(AND(CI$6&gt;=$F178,CI$6&lt;=$H178)*(CH$6-$F178+1),$J178/2,$M178,TRUE))/(1-2*_xlfn.NORM.DIST(0,$J178/2,$M178,TRUE))*$D178+($K178="Steady Growth")*(AND(CI$6&gt;=$F178,CI$6&lt;=$H178)*((CI$6-$F178+1)/($J178*($J178+1)/2)*$D178))+($K178="custom")*CustCF!CC178</f>
        <v/>
      </c>
      <c r="CJ178" s="87">
        <f>($K178="Bell Curve")*(_xlfn.NORM.DIST(AND(CJ$6&gt;=$F178,CJ$6&lt;=$H178)*(CJ$6-$F178+1),$J178/2,$M178,TRUE)-_xlfn.NORM.DIST(AND(CJ$6&gt;=$F178,CJ$6&lt;=$H178)*(CI$6-$F178+1),$J178/2,$M178,TRUE))/(1-2*_xlfn.NORM.DIST(0,$J178/2,$M178,TRUE))*$D178+($K178="Steady Growth")*(AND(CJ$6&gt;=$F178,CJ$6&lt;=$H178)*((CJ$6-$F178+1)/($J178*($J178+1)/2)*$D178))+($K178="custom")*CustCF!CD178</f>
        <v/>
      </c>
      <c r="CK178" s="87">
        <f>($K178="Bell Curve")*(_xlfn.NORM.DIST(AND(CK$6&gt;=$F178,CK$6&lt;=$H178)*(CK$6-$F178+1),$J178/2,$M178,TRUE)-_xlfn.NORM.DIST(AND(CK$6&gt;=$F178,CK$6&lt;=$H178)*(CJ$6-$F178+1),$J178/2,$M178,TRUE))/(1-2*_xlfn.NORM.DIST(0,$J178/2,$M178,TRUE))*$D178+($K178="Steady Growth")*(AND(CK$6&gt;=$F178,CK$6&lt;=$H178)*((CK$6-$F178+1)/($J178*($J178+1)/2)*$D178))+($K178="custom")*CustCF!CE178</f>
        <v/>
      </c>
      <c r="CL178" s="87">
        <f>($K178="Bell Curve")*(_xlfn.NORM.DIST(AND(CL$6&gt;=$F178,CL$6&lt;=$H178)*(CL$6-$F178+1),$J178/2,$M178,TRUE)-_xlfn.NORM.DIST(AND(CL$6&gt;=$F178,CL$6&lt;=$H178)*(CK$6-$F178+1),$J178/2,$M178,TRUE))/(1-2*_xlfn.NORM.DIST(0,$J178/2,$M178,TRUE))*$D178+($K178="Steady Growth")*(AND(CL$6&gt;=$F178,CL$6&lt;=$H178)*((CL$6-$F178+1)/($J178*($J178+1)/2)*$D178))+($K178="custom")*CustCF!CF178</f>
        <v/>
      </c>
      <c r="CM178" s="87">
        <f>($K178="Bell Curve")*(_xlfn.NORM.DIST(AND(CM$6&gt;=$F178,CM$6&lt;=$H178)*(CM$6-$F178+1),$J178/2,$M178,TRUE)-_xlfn.NORM.DIST(AND(CM$6&gt;=$F178,CM$6&lt;=$H178)*(CL$6-$F178+1),$J178/2,$M178,TRUE))/(1-2*_xlfn.NORM.DIST(0,$J178/2,$M178,TRUE))*$D178+($K178="Steady Growth")*(AND(CM$6&gt;=$F178,CM$6&lt;=$H178)*((CM$6-$F178+1)/($J178*($J178+1)/2)*$D178))+($K178="custom")*CustCF!CG178</f>
        <v/>
      </c>
      <c r="CN178" s="87">
        <f>($K178="Bell Curve")*(_xlfn.NORM.DIST(AND(CN$6&gt;=$F178,CN$6&lt;=$H178)*(CN$6-$F178+1),$J178/2,$M178,TRUE)-_xlfn.NORM.DIST(AND(CN$6&gt;=$F178,CN$6&lt;=$H178)*(CM$6-$F178+1),$J178/2,$M178,TRUE))/(1-2*_xlfn.NORM.DIST(0,$J178/2,$M178,TRUE))*$D178+($K178="Steady Growth")*(AND(CN$6&gt;=$F178,CN$6&lt;=$H178)*((CN$6-$F178+1)/($J178*($J178+1)/2)*$D178))+($K178="custom")*CustCF!CH178</f>
        <v/>
      </c>
      <c r="CO178" s="87">
        <f>($K178="Bell Curve")*(_xlfn.NORM.DIST(AND(CO$6&gt;=$F178,CO$6&lt;=$H178)*(CO$6-$F178+1),$J178/2,$M178,TRUE)-_xlfn.NORM.DIST(AND(CO$6&gt;=$F178,CO$6&lt;=$H178)*(CN$6-$F178+1),$J178/2,$M178,TRUE))/(1-2*_xlfn.NORM.DIST(0,$J178/2,$M178,TRUE))*$D178+($K178="Steady Growth")*(AND(CO$6&gt;=$F178,CO$6&lt;=$H178)*((CO$6-$F178+1)/($J178*($J178+1)/2)*$D178))+($K178="custom")*CustCF!CI178</f>
        <v/>
      </c>
      <c r="CP178" s="87">
        <f>($K178="Bell Curve")*(_xlfn.NORM.DIST(AND(CP$6&gt;=$F178,CP$6&lt;=$H178)*(CP$6-$F178+1),$J178/2,$M178,TRUE)-_xlfn.NORM.DIST(AND(CP$6&gt;=$F178,CP$6&lt;=$H178)*(CO$6-$F178+1),$J178/2,$M178,TRUE))/(1-2*_xlfn.NORM.DIST(0,$J178/2,$M178,TRUE))*$D178+($K178="Steady Growth")*(AND(CP$6&gt;=$F178,CP$6&lt;=$H178)*((CP$6-$F178+1)/($J178*($J178+1)/2)*$D178))+($K178="custom")*CustCF!CJ178</f>
        <v/>
      </c>
      <c r="CQ178" s="87">
        <f>($K178="Bell Curve")*(_xlfn.NORM.DIST(AND(CQ$6&gt;=$F178,CQ$6&lt;=$H178)*(CQ$6-$F178+1),$J178/2,$M178,TRUE)-_xlfn.NORM.DIST(AND(CQ$6&gt;=$F178,CQ$6&lt;=$H178)*(CP$6-$F178+1),$J178/2,$M178,TRUE))/(1-2*_xlfn.NORM.DIST(0,$J178/2,$M178,TRUE))*$D178+($K178="Steady Growth")*(AND(CQ$6&gt;=$F178,CQ$6&lt;=$H178)*((CQ$6-$F178+1)/($J178*($J178+1)/2)*$D178))+($K178="custom")*CustCF!CK178</f>
        <v/>
      </c>
      <c r="CR178" s="87">
        <f>($K178="Bell Curve")*(_xlfn.NORM.DIST(AND(CR$6&gt;=$F178,CR$6&lt;=$H178)*(CR$6-$F178+1),$J178/2,$M178,TRUE)-_xlfn.NORM.DIST(AND(CR$6&gt;=$F178,CR$6&lt;=$H178)*(CQ$6-$F178+1),$J178/2,$M178,TRUE))/(1-2*_xlfn.NORM.DIST(0,$J178/2,$M178,TRUE))*$D178+($K178="Steady Growth")*(AND(CR$6&gt;=$F178,CR$6&lt;=$H178)*((CR$6-$F178+1)/($J178*($J178+1)/2)*$D178))+($K178="custom")*CustCF!CL178</f>
        <v/>
      </c>
      <c r="CS178" s="87">
        <f>($K178="Bell Curve")*(_xlfn.NORM.DIST(AND(CS$6&gt;=$F178,CS$6&lt;=$H178)*(CS$6-$F178+1),$J178/2,$M178,TRUE)-_xlfn.NORM.DIST(AND(CS$6&gt;=$F178,CS$6&lt;=$H178)*(CR$6-$F178+1),$J178/2,$M178,TRUE))/(1-2*_xlfn.NORM.DIST(0,$J178/2,$M178,TRUE))*$D178+($K178="Steady Growth")*(AND(CS$6&gt;=$F178,CS$6&lt;=$H178)*((CS$6-$F178+1)/($J178*($J178+1)/2)*$D178))+($K178="custom")*CustCF!CM178</f>
        <v/>
      </c>
      <c r="CT178" s="87">
        <f>($K178="Bell Curve")*(_xlfn.NORM.DIST(AND(CT$6&gt;=$F178,CT$6&lt;=$H178)*(CT$6-$F178+1),$J178/2,$M178,TRUE)-_xlfn.NORM.DIST(AND(CT$6&gt;=$F178,CT$6&lt;=$H178)*(CS$6-$F178+1),$J178/2,$M178,TRUE))/(1-2*_xlfn.NORM.DIST(0,$J178/2,$M178,TRUE))*$D178+($K178="Steady Growth")*(AND(CT$6&gt;=$F178,CT$6&lt;=$H178)*((CT$6-$F178+1)/($J178*($J178+1)/2)*$D178))+($K178="custom")*CustCF!CN178</f>
        <v/>
      </c>
      <c r="CU178" s="87">
        <f>($K178="Bell Curve")*(_xlfn.NORM.DIST(AND(CU$6&gt;=$F178,CU$6&lt;=$H178)*(CU$6-$F178+1),$J178/2,$M178,TRUE)-_xlfn.NORM.DIST(AND(CU$6&gt;=$F178,CU$6&lt;=$H178)*(CT$6-$F178+1),$J178/2,$M178,TRUE))/(1-2*_xlfn.NORM.DIST(0,$J178/2,$M178,TRUE))*$D178+($K178="Steady Growth")*(AND(CU$6&gt;=$F178,CU$6&lt;=$H178)*((CU$6-$F178+1)/($J178*($J178+1)/2)*$D178))+($K178="custom")*CustCF!CO178</f>
        <v/>
      </c>
      <c r="CV178" s="87">
        <f>($K178="Bell Curve")*(_xlfn.NORM.DIST(AND(CV$6&gt;=$F178,CV$6&lt;=$H178)*(CV$6-$F178+1),$J178/2,$M178,TRUE)-_xlfn.NORM.DIST(AND(CV$6&gt;=$F178,CV$6&lt;=$H178)*(CU$6-$F178+1),$J178/2,$M178,TRUE))/(1-2*_xlfn.NORM.DIST(0,$J178/2,$M178,TRUE))*$D178+($K178="Steady Growth")*(AND(CV$6&gt;=$F178,CV$6&lt;=$H178)*((CV$6-$F178+1)/($J178*($J178+1)/2)*$D178))+($K178="custom")*CustCF!CP178</f>
        <v/>
      </c>
      <c r="CW178" s="87">
        <f>($K178="Bell Curve")*(_xlfn.NORM.DIST(AND(CW$6&gt;=$F178,CW$6&lt;=$H178)*(CW$6-$F178+1),$J178/2,$M178,TRUE)-_xlfn.NORM.DIST(AND(CW$6&gt;=$F178,CW$6&lt;=$H178)*(CV$6-$F178+1),$J178/2,$M178,TRUE))/(1-2*_xlfn.NORM.DIST(0,$J178/2,$M178,TRUE))*$D178+($K178="Steady Growth")*(AND(CW$6&gt;=$F178,CW$6&lt;=$H178)*((CW$6-$F178+1)/($J178*($J178+1)/2)*$D178))+($K178="custom")*CustCF!CQ178</f>
        <v/>
      </c>
      <c r="CX178" s="87">
        <f>($K178="Bell Curve")*(_xlfn.NORM.DIST(AND(CX$6&gt;=$F178,CX$6&lt;=$H178)*(CX$6-$F178+1),$J178/2,$M178,TRUE)-_xlfn.NORM.DIST(AND(CX$6&gt;=$F178,CX$6&lt;=$H178)*(CW$6-$F178+1),$J178/2,$M178,TRUE))/(1-2*_xlfn.NORM.DIST(0,$J178/2,$M178,TRUE))*$D178+($K178="Steady Growth")*(AND(CX$6&gt;=$F178,CX$6&lt;=$H178)*((CX$6-$F178+1)/($J178*($J178+1)/2)*$D178))+($K178="custom")*CustCF!CR178</f>
        <v/>
      </c>
      <c r="CY178" s="87">
        <f>($K178="Bell Curve")*(_xlfn.NORM.DIST(AND(CY$6&gt;=$F178,CY$6&lt;=$H178)*(CY$6-$F178+1),$J178/2,$M178,TRUE)-_xlfn.NORM.DIST(AND(CY$6&gt;=$F178,CY$6&lt;=$H178)*(CX$6-$F178+1),$J178/2,$M178,TRUE))/(1-2*_xlfn.NORM.DIST(0,$J178/2,$M178,TRUE))*$D178+($K178="Steady Growth")*(AND(CY$6&gt;=$F178,CY$6&lt;=$H178)*((CY$6-$F178+1)/($J178*($J178+1)/2)*$D178))+($K178="custom")*CustCF!CS178</f>
        <v/>
      </c>
      <c r="CZ178" s="87">
        <f>($K178="Bell Curve")*(_xlfn.NORM.DIST(AND(CZ$6&gt;=$F178,CZ$6&lt;=$H178)*(CZ$6-$F178+1),$J178/2,$M178,TRUE)-_xlfn.NORM.DIST(AND(CZ$6&gt;=$F178,CZ$6&lt;=$H178)*(CY$6-$F178+1),$J178/2,$M178,TRUE))/(1-2*_xlfn.NORM.DIST(0,$J178/2,$M178,TRUE))*$D178+($K178="Steady Growth")*(AND(CZ$6&gt;=$F178,CZ$6&lt;=$H178)*((CZ$6-$F178+1)/($J178*($J178+1)/2)*$D178))+($K178="custom")*CustCF!CT178</f>
        <v/>
      </c>
      <c r="DA178" s="87">
        <f>($K178="Bell Curve")*(_xlfn.NORM.DIST(AND(DA$6&gt;=$F178,DA$6&lt;=$H178)*(DA$6-$F178+1),$J178/2,$M178,TRUE)-_xlfn.NORM.DIST(AND(DA$6&gt;=$F178,DA$6&lt;=$H178)*(CZ$6-$F178+1),$J178/2,$M178,TRUE))/(1-2*_xlfn.NORM.DIST(0,$J178/2,$M178,TRUE))*$D178+($K178="Steady Growth")*(AND(DA$6&gt;=$F178,DA$6&lt;=$H178)*((DA$6-$F178+1)/($J178*($J178+1)/2)*$D178))+($K178="custom")*CustCF!CU178</f>
        <v/>
      </c>
      <c r="DB178" s="87">
        <f>($K178="Bell Curve")*(_xlfn.NORM.DIST(AND(DB$6&gt;=$F178,DB$6&lt;=$H178)*(DB$6-$F178+1),$J178/2,$M178,TRUE)-_xlfn.NORM.DIST(AND(DB$6&gt;=$F178,DB$6&lt;=$H178)*(DA$6-$F178+1),$J178/2,$M178,TRUE))/(1-2*_xlfn.NORM.DIST(0,$J178/2,$M178,TRUE))*$D178+($K178="Steady Growth")*(AND(DB$6&gt;=$F178,DB$6&lt;=$H178)*((DB$6-$F178+1)/($J178*($J178+1)/2)*$D178))+($K178="custom")*CustCF!CV178</f>
        <v/>
      </c>
      <c r="DC178" s="87">
        <f>($K178="Bell Curve")*(_xlfn.NORM.DIST(AND(DC$6&gt;=$F178,DC$6&lt;=$H178)*(DC$6-$F178+1),$J178/2,$M178,TRUE)-_xlfn.NORM.DIST(AND(DC$6&gt;=$F178,DC$6&lt;=$H178)*(DB$6-$F178+1),$J178/2,$M178,TRUE))/(1-2*_xlfn.NORM.DIST(0,$J178/2,$M178,TRUE))*$D178+($K178="Steady Growth")*(AND(DC$6&gt;=$F178,DC$6&lt;=$H178)*((DC$6-$F178+1)/($J178*($J178+1)/2)*$D178))+($K178="custom")*CustCF!CW178</f>
        <v/>
      </c>
      <c r="DD178" s="87">
        <f>($K178="Bell Curve")*(_xlfn.NORM.DIST(AND(DD$6&gt;=$F178,DD$6&lt;=$H178)*(DD$6-$F178+1),$J178/2,$M178,TRUE)-_xlfn.NORM.DIST(AND(DD$6&gt;=$F178,DD$6&lt;=$H178)*(DC$6-$F178+1),$J178/2,$M178,TRUE))/(1-2*_xlfn.NORM.DIST(0,$J178/2,$M178,TRUE))*$D178+($K178="Steady Growth")*(AND(DD$6&gt;=$F178,DD$6&lt;=$H178)*((DD$6-$F178+1)/($J178*($J178+1)/2)*$D178))+($K178="custom")*CustCF!CX178</f>
        <v/>
      </c>
      <c r="DE178" s="87">
        <f>($K178="Bell Curve")*(_xlfn.NORM.DIST(AND(DE$6&gt;=$F178,DE$6&lt;=$H178)*(DE$6-$F178+1),$J178/2,$M178,TRUE)-_xlfn.NORM.DIST(AND(DE$6&gt;=$F178,DE$6&lt;=$H178)*(DD$6-$F178+1),$J178/2,$M178,TRUE))/(1-2*_xlfn.NORM.DIST(0,$J178/2,$M178,TRUE))*$D178+($K178="Steady Growth")*(AND(DE$6&gt;=$F178,DE$6&lt;=$H178)*((DE$6-$F178+1)/($J178*($J178+1)/2)*$D178))+($K178="custom")*CustCF!CY178</f>
        <v/>
      </c>
      <c r="DF178" s="87">
        <f>($K178="Bell Curve")*(_xlfn.NORM.DIST(AND(DF$6&gt;=$F178,DF$6&lt;=$H178)*(DF$6-$F178+1),$J178/2,$M178,TRUE)-_xlfn.NORM.DIST(AND(DF$6&gt;=$F178,DF$6&lt;=$H178)*(DE$6-$F178+1),$J178/2,$M178,TRUE))/(1-2*_xlfn.NORM.DIST(0,$J178/2,$M178,TRUE))*$D178+($K178="Steady Growth")*(AND(DF$6&gt;=$F178,DF$6&lt;=$H178)*((DF$6-$F178+1)/($J178*($J178+1)/2)*$D178))+($K178="custom")*CustCF!CZ178</f>
        <v/>
      </c>
      <c r="DG178" s="87">
        <f>($K178="Bell Curve")*(_xlfn.NORM.DIST(AND(DG$6&gt;=$F178,DG$6&lt;=$H178)*(DG$6-$F178+1),$J178/2,$M178,TRUE)-_xlfn.NORM.DIST(AND(DG$6&gt;=$F178,DG$6&lt;=$H178)*(DF$6-$F178+1),$J178/2,$M178,TRUE))/(1-2*_xlfn.NORM.DIST(0,$J178/2,$M178,TRUE))*$D178+($K178="Steady Growth")*(AND(DG$6&gt;=$F178,DG$6&lt;=$H178)*((DG$6-$F178+1)/($J178*($J178+1)/2)*$D178))+($K178="custom")*CustCF!DA178</f>
        <v/>
      </c>
      <c r="DH178" s="87">
        <f>($K178="Bell Curve")*(_xlfn.NORM.DIST(AND(DH$6&gt;=$F178,DH$6&lt;=$H178)*(DH$6-$F178+1),$J178/2,$M178,TRUE)-_xlfn.NORM.DIST(AND(DH$6&gt;=$F178,DH$6&lt;=$H178)*(DG$6-$F178+1),$J178/2,$M178,TRUE))/(1-2*_xlfn.NORM.DIST(0,$J178/2,$M178,TRUE))*$D178+($K178="Steady Growth")*(AND(DH$6&gt;=$F178,DH$6&lt;=$H178)*((DH$6-$F178+1)/($J178*($J178+1)/2)*$D178))+($K178="custom")*CustCF!DB178</f>
        <v/>
      </c>
      <c r="DI178" s="87">
        <f>($K178="Bell Curve")*(_xlfn.NORM.DIST(AND(DI$6&gt;=$F178,DI$6&lt;=$H178)*(DI$6-$F178+1),$J178/2,$M178,TRUE)-_xlfn.NORM.DIST(AND(DI$6&gt;=$F178,DI$6&lt;=$H178)*(DH$6-$F178+1),$J178/2,$M178,TRUE))/(1-2*_xlfn.NORM.DIST(0,$J178/2,$M178,TRUE))*$D178+($K178="Steady Growth")*(AND(DI$6&gt;=$F178,DI$6&lt;=$H178)*((DI$6-$F178+1)/($J178*($J178+1)/2)*$D178))+($K178="custom")*CustCF!DC178</f>
        <v/>
      </c>
      <c r="DJ178" s="87">
        <f>($K178="Bell Curve")*(_xlfn.NORM.DIST(AND(DJ$6&gt;=$F178,DJ$6&lt;=$H178)*(DJ$6-$F178+1),$J178/2,$M178,TRUE)-_xlfn.NORM.DIST(AND(DJ$6&gt;=$F178,DJ$6&lt;=$H178)*(DI$6-$F178+1),$J178/2,$M178,TRUE))/(1-2*_xlfn.NORM.DIST(0,$J178/2,$M178,TRUE))*$D178+($K178="Steady Growth")*(AND(DJ$6&gt;=$F178,DJ$6&lt;=$H178)*((DJ$6-$F178+1)/($J178*($J178+1)/2)*$D178))+($K178="custom")*CustCF!DD178</f>
        <v/>
      </c>
      <c r="DK178" s="87">
        <f>($K178="Bell Curve")*(_xlfn.NORM.DIST(AND(DK$6&gt;=$F178,DK$6&lt;=$H178)*(DK$6-$F178+1),$J178/2,$M178,TRUE)-_xlfn.NORM.DIST(AND(DK$6&gt;=$F178,DK$6&lt;=$H178)*(DJ$6-$F178+1),$J178/2,$M178,TRUE))/(1-2*_xlfn.NORM.DIST(0,$J178/2,$M178,TRUE))*$D178+($K178="Steady Growth")*(AND(DK$6&gt;=$F178,DK$6&lt;=$H178)*((DK$6-$F178+1)/($J178*($J178+1)/2)*$D178))+($K178="custom")*CustCF!DE178</f>
        <v/>
      </c>
      <c r="DL178" s="87">
        <f>($K178="Bell Curve")*(_xlfn.NORM.DIST(AND(DL$6&gt;=$F178,DL$6&lt;=$H178)*(DL$6-$F178+1),$J178/2,$M178,TRUE)-_xlfn.NORM.DIST(AND(DL$6&gt;=$F178,DL$6&lt;=$H178)*(DK$6-$F178+1),$J178/2,$M178,TRUE))/(1-2*_xlfn.NORM.DIST(0,$J178/2,$M178,TRUE))*$D178+($K178="Steady Growth")*(AND(DL$6&gt;=$F178,DL$6&lt;=$H178)*((DL$6-$F178+1)/($J178*($J178+1)/2)*$D178))+($K178="custom")*CustCF!DF178</f>
        <v/>
      </c>
      <c r="DM178" s="87">
        <f>($K178="Bell Curve")*(_xlfn.NORM.DIST(AND(DM$6&gt;=$F178,DM$6&lt;=$H178)*(DM$6-$F178+1),$J178/2,$M178,TRUE)-_xlfn.NORM.DIST(AND(DM$6&gt;=$F178,DM$6&lt;=$H178)*(DL$6-$F178+1),$J178/2,$M178,TRUE))/(1-2*_xlfn.NORM.DIST(0,$J178/2,$M178,TRUE))*$D178+($K178="Steady Growth")*(AND(DM$6&gt;=$F178,DM$6&lt;=$H178)*((DM$6-$F178+1)/($J178*($J178+1)/2)*$D178))+($K178="custom")*CustCF!DG178</f>
        <v/>
      </c>
      <c r="DN178" s="87">
        <f>($K178="Bell Curve")*(_xlfn.NORM.DIST(AND(DN$6&gt;=$F178,DN$6&lt;=$H178)*(DN$6-$F178+1),$J178/2,$M178,TRUE)-_xlfn.NORM.DIST(AND(DN$6&gt;=$F178,DN$6&lt;=$H178)*(DM$6-$F178+1),$J178/2,$M178,TRUE))/(1-2*_xlfn.NORM.DIST(0,$J178/2,$M178,TRUE))*$D178+($K178="Steady Growth")*(AND(DN$6&gt;=$F178,DN$6&lt;=$H178)*((DN$6-$F178+1)/($J178*($J178+1)/2)*$D178))+($K178="custom")*CustCF!DH178</f>
        <v/>
      </c>
      <c r="DO178" s="87">
        <f>($K178="Bell Curve")*(_xlfn.NORM.DIST(AND(DO$6&gt;=$F178,DO$6&lt;=$H178)*(DO$6-$F178+1),$J178/2,$M178,TRUE)-_xlfn.NORM.DIST(AND(DO$6&gt;=$F178,DO$6&lt;=$H178)*(DN$6-$F178+1),$J178/2,$M178,TRUE))/(1-2*_xlfn.NORM.DIST(0,$J178/2,$M178,TRUE))*$D178+($K178="Steady Growth")*(AND(DO$6&gt;=$F178,DO$6&lt;=$H178)*((DO$6-$F178+1)/($J178*($J178+1)/2)*$D178))+($K178="custom")*CustCF!DI178</f>
        <v/>
      </c>
      <c r="DP178" s="87">
        <f>($K178="Bell Curve")*(_xlfn.NORM.DIST(AND(DP$6&gt;=$F178,DP$6&lt;=$H178)*(DP$6-$F178+1),$J178/2,$M178,TRUE)-_xlfn.NORM.DIST(AND(DP$6&gt;=$F178,DP$6&lt;=$H178)*(DO$6-$F178+1),$J178/2,$M178,TRUE))/(1-2*_xlfn.NORM.DIST(0,$J178/2,$M178,TRUE))*$D178+($K178="Steady Growth")*(AND(DP$6&gt;=$F178,DP$6&lt;=$H178)*((DP$6-$F178+1)/($J178*($J178+1)/2)*$D178))+($K178="custom")*CustCF!DJ178</f>
        <v/>
      </c>
      <c r="DQ178" s="87">
        <f>($K178="Bell Curve")*(_xlfn.NORM.DIST(AND(DQ$6&gt;=$F178,DQ$6&lt;=$H178)*(DQ$6-$F178+1),$J178/2,$M178,TRUE)-_xlfn.NORM.DIST(AND(DQ$6&gt;=$F178,DQ$6&lt;=$H178)*(DP$6-$F178+1),$J178/2,$M178,TRUE))/(1-2*_xlfn.NORM.DIST(0,$J178/2,$M178,TRUE))*$D178+($K178="Steady Growth")*(AND(DQ$6&gt;=$F178,DQ$6&lt;=$H178)*((DQ$6-$F178+1)/($J178*($J178+1)/2)*$D178))+($K178="custom")*CustCF!DK178</f>
        <v/>
      </c>
      <c r="DR178" s="87">
        <f>($K178="Bell Curve")*(_xlfn.NORM.DIST(AND(DR$6&gt;=$F178,DR$6&lt;=$H178)*(DR$6-$F178+1),$J178/2,$M178,TRUE)-_xlfn.NORM.DIST(AND(DR$6&gt;=$F178,DR$6&lt;=$H178)*(DQ$6-$F178+1),$J178/2,$M178,TRUE))/(1-2*_xlfn.NORM.DIST(0,$J178/2,$M178,TRUE))*$D178+($K178="Steady Growth")*(AND(DR$6&gt;=$F178,DR$6&lt;=$H178)*((DR$6-$F178+1)/($J178*($J178+1)/2)*$D178))+($K178="custom")*CustCF!DL178</f>
        <v/>
      </c>
      <c r="DS178" s="87">
        <f>($K178="Bell Curve")*(_xlfn.NORM.DIST(AND(DS$6&gt;=$F178,DS$6&lt;=$H178)*(DS$6-$F178+1),$J178/2,$M178,TRUE)-_xlfn.NORM.DIST(AND(DS$6&gt;=$F178,DS$6&lt;=$H178)*(DR$6-$F178+1),$J178/2,$M178,TRUE))/(1-2*_xlfn.NORM.DIST(0,$J178/2,$M178,TRUE))*$D178+($K178="Steady Growth")*(AND(DS$6&gt;=$F178,DS$6&lt;=$H178)*((DS$6-$F178+1)/($J178*($J178+1)/2)*$D178))+($K178="custom")*CustCF!DM178</f>
        <v/>
      </c>
      <c r="DT178" s="87">
        <f>($K178="Bell Curve")*(_xlfn.NORM.DIST(AND(DT$6&gt;=$F178,DT$6&lt;=$H178)*(DT$6-$F178+1),$J178/2,$M178,TRUE)-_xlfn.NORM.DIST(AND(DT$6&gt;=$F178,DT$6&lt;=$H178)*(DS$6-$F178+1),$J178/2,$M178,TRUE))/(1-2*_xlfn.NORM.DIST(0,$J178/2,$M178,TRUE))*$D178+($K178="Steady Growth")*(AND(DT$6&gt;=$F178,DT$6&lt;=$H178)*((DT$6-$F178+1)/($J178*($J178+1)/2)*$D178))+($K178="custom")*CustCF!DN178</f>
        <v/>
      </c>
      <c r="DU178" s="87">
        <f>($K178="Bell Curve")*(_xlfn.NORM.DIST(AND(DU$6&gt;=$F178,DU$6&lt;=$H178)*(DU$6-$F178+1),$J178/2,$M178,TRUE)-_xlfn.NORM.DIST(AND(DU$6&gt;=$F178,DU$6&lt;=$H178)*(DT$6-$F178+1),$J178/2,$M178,TRUE))/(1-2*_xlfn.NORM.DIST(0,$J178/2,$M178,TRUE))*$D178+($K178="Steady Growth")*(AND(DU$6&gt;=$F178,DU$6&lt;=$H178)*((DU$6-$F178+1)/($J178*($J178+1)/2)*$D178))+($K178="custom")*CustCF!DO178</f>
        <v/>
      </c>
      <c r="DV178" s="87">
        <f>($K178="Bell Curve")*(_xlfn.NORM.DIST(AND(DV$6&gt;=$F178,DV$6&lt;=$H178)*(DV$6-$F178+1),$J178/2,$M178,TRUE)-_xlfn.NORM.DIST(AND(DV$6&gt;=$F178,DV$6&lt;=$H178)*(DU$6-$F178+1),$J178/2,$M178,TRUE))/(1-2*_xlfn.NORM.DIST(0,$J178/2,$M178,TRUE))*$D178+($K178="Steady Growth")*(AND(DV$6&gt;=$F178,DV$6&lt;=$H178)*((DV$6-$F178+1)/($J178*($J178+1)/2)*$D178))+($K178="custom")*CustCF!DP178</f>
        <v/>
      </c>
      <c r="DW178" s="87">
        <f>($K178="Bell Curve")*(_xlfn.NORM.DIST(AND(DW$6&gt;=$F178,DW$6&lt;=$H178)*(DW$6-$F178+1),$J178/2,$M178,TRUE)-_xlfn.NORM.DIST(AND(DW$6&gt;=$F178,DW$6&lt;=$H178)*(DV$6-$F178+1),$J178/2,$M178,TRUE))/(1-2*_xlfn.NORM.DIST(0,$J178/2,$M178,TRUE))*$D178+($K178="Steady Growth")*(AND(DW$6&gt;=$F178,DW$6&lt;=$H178)*((DW$6-$F178+1)/($J178*($J178+1)/2)*$D178))+($K178="custom")*CustCF!DQ178</f>
        <v/>
      </c>
      <c r="DX178" s="87">
        <f>($K178="Bell Curve")*(_xlfn.NORM.DIST(AND(DX$6&gt;=$F178,DX$6&lt;=$H178)*(DX$6-$F178+1),$J178/2,$M178,TRUE)-_xlfn.NORM.DIST(AND(DX$6&gt;=$F178,DX$6&lt;=$H178)*(DW$6-$F178+1),$J178/2,$M178,TRUE))/(1-2*_xlfn.NORM.DIST(0,$J178/2,$M178,TRUE))*$D178+($K178="Steady Growth")*(AND(DX$6&gt;=$F178,DX$6&lt;=$H178)*((DX$6-$F178+1)/($J178*($J178+1)/2)*$D178))+($K178="custom")*CustCF!DR178</f>
        <v/>
      </c>
      <c r="DY178" s="87">
        <f>($K178="Bell Curve")*(_xlfn.NORM.DIST(AND(DY$6&gt;=$F178,DY$6&lt;=$H178)*(DY$6-$F178+1),$J178/2,$M178,TRUE)-_xlfn.NORM.DIST(AND(DY$6&gt;=$F178,DY$6&lt;=$H178)*(DX$6-$F178+1),$J178/2,$M178,TRUE))/(1-2*_xlfn.NORM.DIST(0,$J178/2,$M178,TRUE))*$D178+($K178="Steady Growth")*(AND(DY$6&gt;=$F178,DY$6&lt;=$H178)*((DY$6-$F178+1)/($J178*($J178+1)/2)*$D178))+($K178="custom")*CustCF!DS178</f>
        <v/>
      </c>
      <c r="DZ178" s="87">
        <f>($K178="Bell Curve")*(_xlfn.NORM.DIST(AND(DZ$6&gt;=$F178,DZ$6&lt;=$H178)*(DZ$6-$F178+1),$J178/2,$M178,TRUE)-_xlfn.NORM.DIST(AND(DZ$6&gt;=$F178,DZ$6&lt;=$H178)*(DY$6-$F178+1),$J178/2,$M178,TRUE))/(1-2*_xlfn.NORM.DIST(0,$J178/2,$M178,TRUE))*$D178+($K178="Steady Growth")*(AND(DZ$6&gt;=$F178,DZ$6&lt;=$H178)*((DZ$6-$F178+1)/($J178*($J178+1)/2)*$D178))+($K178="custom")*CustCF!DT178</f>
        <v/>
      </c>
      <c r="EA178" s="87">
        <f>($K178="Bell Curve")*(_xlfn.NORM.DIST(AND(EA$6&gt;=$F178,EA$6&lt;=$H178)*(EA$6-$F178+1),$J178/2,$M178,TRUE)-_xlfn.NORM.DIST(AND(EA$6&gt;=$F178,EA$6&lt;=$H178)*(DZ$6-$F178+1),$J178/2,$M178,TRUE))/(1-2*_xlfn.NORM.DIST(0,$J178/2,$M178,TRUE))*$D178+($K178="Steady Growth")*(AND(EA$6&gt;=$F178,EA$6&lt;=$H178)*((EA$6-$F178+1)/($J178*($J178+1)/2)*$D178))+($K178="custom")*CustCF!DU178</f>
        <v/>
      </c>
      <c r="EB178" s="87">
        <f>($K178="Bell Curve")*(_xlfn.NORM.DIST(AND(EB$6&gt;=$F178,EB$6&lt;=$H178)*(EB$6-$F178+1),$J178/2,$M178,TRUE)-_xlfn.NORM.DIST(AND(EB$6&gt;=$F178,EB$6&lt;=$H178)*(EA$6-$F178+1),$J178/2,$M178,TRUE))/(1-2*_xlfn.NORM.DIST(0,$J178/2,$M178,TRUE))*$D178+($K178="Steady Growth")*(AND(EB$6&gt;=$F178,EB$6&lt;=$H178)*((EB$6-$F178+1)/($J178*($J178+1)/2)*$D178))+($K178="custom")*CustCF!DV178</f>
        <v/>
      </c>
      <c r="EC178" s="87">
        <f>($K178="Bell Curve")*(_xlfn.NORM.DIST(AND(EC$6&gt;=$F178,EC$6&lt;=$H178)*(EC$6-$F178+1),$J178/2,$M178,TRUE)-_xlfn.NORM.DIST(AND(EC$6&gt;=$F178,EC$6&lt;=$H178)*(EB$6-$F178+1),$J178/2,$M178,TRUE))/(1-2*_xlfn.NORM.DIST(0,$J178/2,$M178,TRUE))*$D178+($K178="Steady Growth")*(AND(EC$6&gt;=$F178,EC$6&lt;=$H178)*((EC$6-$F178+1)/($J178*($J178+1)/2)*$D178))+($K178="custom")*CustCF!DW178</f>
        <v/>
      </c>
      <c r="ED178" s="87">
        <f>($K178="Bell Curve")*(_xlfn.NORM.DIST(AND(ED$6&gt;=$F178,ED$6&lt;=$H178)*(ED$6-$F178+1),$J178/2,$M178,TRUE)-_xlfn.NORM.DIST(AND(ED$6&gt;=$F178,ED$6&lt;=$H178)*(EC$6-$F178+1),$J178/2,$M178,TRUE))/(1-2*_xlfn.NORM.DIST(0,$J178/2,$M178,TRUE))*$D178+($K178="Steady Growth")*(AND(ED$6&gt;=$F178,ED$6&lt;=$H178)*((ED$6-$F178+1)/($J178*($J178+1)/2)*$D178))+($K178="custom")*CustCF!DX178</f>
        <v/>
      </c>
      <c r="EE178" s="87">
        <f>($K178="Bell Curve")*(_xlfn.NORM.DIST(AND(EE$6&gt;=$F178,EE$6&lt;=$H178)*(EE$6-$F178+1),$J178/2,$M178,TRUE)-_xlfn.NORM.DIST(AND(EE$6&gt;=$F178,EE$6&lt;=$H178)*(ED$6-$F178+1),$J178/2,$M178,TRUE))/(1-2*_xlfn.NORM.DIST(0,$J178/2,$M178,TRUE))*$D178+($K178="Steady Growth")*(AND(EE$6&gt;=$F178,EE$6&lt;=$H178)*((EE$6-$F178+1)/($J178*($J178+1)/2)*$D178))+($K178="custom")*CustCF!DY178</f>
        <v/>
      </c>
      <c r="EF178" s="87">
        <f>($K178="Bell Curve")*(_xlfn.NORM.DIST(AND(EF$6&gt;=$F178,EF$6&lt;=$H178)*(EF$6-$F178+1),$J178/2,$M178,TRUE)-_xlfn.NORM.DIST(AND(EF$6&gt;=$F178,EF$6&lt;=$H178)*(EE$6-$F178+1),$J178/2,$M178,TRUE))/(1-2*_xlfn.NORM.DIST(0,$J178/2,$M178,TRUE))*$D178+($K178="Steady Growth")*(AND(EF$6&gt;=$F178,EF$6&lt;=$H178)*((EF$6-$F178+1)/($J178*($J178+1)/2)*$D178))+($K178="custom")*CustCF!DZ178</f>
        <v/>
      </c>
      <c r="EG178" s="87">
        <f>($K178="Bell Curve")*(_xlfn.NORM.DIST(AND(EG$6&gt;=$F178,EG$6&lt;=$H178)*(EG$6-$F178+1),$J178/2,$M178,TRUE)-_xlfn.NORM.DIST(AND(EG$6&gt;=$F178,EG$6&lt;=$H178)*(EF$6-$F178+1),$J178/2,$M178,TRUE))/(1-2*_xlfn.NORM.DIST(0,$J178/2,$M178,TRUE))*$D178+($K178="Steady Growth")*(AND(EG$6&gt;=$F178,EG$6&lt;=$H178)*((EG$6-$F178+1)/($J178*($J178+1)/2)*$D178))+($K178="custom")*CustCF!EA178</f>
        <v/>
      </c>
      <c r="EH178" s="87">
        <f>($K178="Bell Curve")*(_xlfn.NORM.DIST(AND(EH$6&gt;=$F178,EH$6&lt;=$H178)*(EH$6-$F178+1),$J178/2,$M178,TRUE)-_xlfn.NORM.DIST(AND(EH$6&gt;=$F178,EH$6&lt;=$H178)*(EG$6-$F178+1),$J178/2,$M178,TRUE))/(1-2*_xlfn.NORM.DIST(0,$J178/2,$M178,TRUE))*$D178+($K178="Steady Growth")*(AND(EH$6&gt;=$F178,EH$6&lt;=$H178)*((EH$6-$F178+1)/($J178*($J178+1)/2)*$D178))+($K178="custom")*CustCF!EB178</f>
        <v/>
      </c>
      <c r="EI178" s="87">
        <f>($K178="Bell Curve")*(_xlfn.NORM.DIST(AND(EI$6&gt;=$F178,EI$6&lt;=$H178)*(EI$6-$F178+1),$J178/2,$M178,TRUE)-_xlfn.NORM.DIST(AND(EI$6&gt;=$F178,EI$6&lt;=$H178)*(EH$6-$F178+1),$J178/2,$M178,TRUE))/(1-2*_xlfn.NORM.DIST(0,$J178/2,$M178,TRUE))*$D178+($K178="Steady Growth")*(AND(EI$6&gt;=$F178,EI$6&lt;=$H178)*((EI$6-$F178+1)/($J178*($J178+1)/2)*$D178))+($K178="custom")*CustCF!EC178</f>
        <v/>
      </c>
      <c r="EJ178" s="87">
        <f>($K178="Bell Curve")*(_xlfn.NORM.DIST(AND(EJ$6&gt;=$F178,EJ$6&lt;=$H178)*(EJ$6-$F178+1),$J178/2,$M178,TRUE)-_xlfn.NORM.DIST(AND(EJ$6&gt;=$F178,EJ$6&lt;=$H178)*(EI$6-$F178+1),$J178/2,$M178,TRUE))/(1-2*_xlfn.NORM.DIST(0,$J178/2,$M178,TRUE))*$D178+($K178="Steady Growth")*(AND(EJ$6&gt;=$F178,EJ$6&lt;=$H178)*((EJ$6-$F178+1)/($J178*($J178+1)/2)*$D178))+($K178="custom")*CustCF!ED178</f>
        <v/>
      </c>
      <c r="EK178" s="87">
        <f>($K178="Bell Curve")*(_xlfn.NORM.DIST(AND(EK$6&gt;=$F178,EK$6&lt;=$H178)*(EK$6-$F178+1),$J178/2,$M178,TRUE)-_xlfn.NORM.DIST(AND(EK$6&gt;=$F178,EK$6&lt;=$H178)*(EJ$6-$F178+1),$J178/2,$M178,TRUE))/(1-2*_xlfn.NORM.DIST(0,$J178/2,$M178,TRUE))*$D178+($K178="Steady Growth")*(AND(EK$6&gt;=$F178,EK$6&lt;=$H178)*((EK$6-$F178+1)/($J178*($J178+1)/2)*$D178))+($K178="custom")*CustCF!EE178</f>
        <v/>
      </c>
      <c r="EL178" s="87">
        <f>($K178="Bell Curve")*(_xlfn.NORM.DIST(AND(EL$6&gt;=$F178,EL$6&lt;=$H178)*(EL$6-$F178+1),$J178/2,$M178,TRUE)-_xlfn.NORM.DIST(AND(EL$6&gt;=$F178,EL$6&lt;=$H178)*(EK$6-$F178+1),$J178/2,$M178,TRUE))/(1-2*_xlfn.NORM.DIST(0,$J178/2,$M178,TRUE))*$D178+($K178="Steady Growth")*(AND(EL$6&gt;=$F178,EL$6&lt;=$H178)*((EL$6-$F178+1)/($J178*($J178+1)/2)*$D178))+($K178="custom")*CustCF!EF178</f>
        <v/>
      </c>
      <c r="EM178" s="87">
        <f>($K178="Bell Curve")*(_xlfn.NORM.DIST(AND(EM$6&gt;=$F178,EM$6&lt;=$H178)*(EM$6-$F178+1),$J178/2,$M178,TRUE)-_xlfn.NORM.DIST(AND(EM$6&gt;=$F178,EM$6&lt;=$H178)*(EL$6-$F178+1),$J178/2,$M178,TRUE))/(1-2*_xlfn.NORM.DIST(0,$J178/2,$M178,TRUE))*$D178+($K178="Steady Growth")*(AND(EM$6&gt;=$F178,EM$6&lt;=$H178)*((EM$6-$F178+1)/($J178*($J178+1)/2)*$D178))+($K178="custom")*CustCF!EG178</f>
        <v/>
      </c>
      <c r="EN178" s="87">
        <f>($K178="Bell Curve")*(_xlfn.NORM.DIST(AND(EN$6&gt;=$F178,EN$6&lt;=$H178)*(EN$6-$F178+1),$J178/2,$M178,TRUE)-_xlfn.NORM.DIST(AND(EN$6&gt;=$F178,EN$6&lt;=$H178)*(EM$6-$F178+1),$J178/2,$M178,TRUE))/(1-2*_xlfn.NORM.DIST(0,$J178/2,$M178,TRUE))*$D178+($K178="Steady Growth")*(AND(EN$6&gt;=$F178,EN$6&lt;=$H178)*((EN$6-$F178+1)/($J178*($J178+1)/2)*$D178))+($K178="custom")*CustCF!EH178</f>
        <v/>
      </c>
      <c r="EO178" s="87">
        <f>($K178="Bell Curve")*(_xlfn.NORM.DIST(AND(EO$6&gt;=$F178,EO$6&lt;=$H178)*(EO$6-$F178+1),$J178/2,$M178,TRUE)-_xlfn.NORM.DIST(AND(EO$6&gt;=$F178,EO$6&lt;=$H178)*(EN$6-$F178+1),$J178/2,$M178,TRUE))/(1-2*_xlfn.NORM.DIST(0,$J178/2,$M178,TRUE))*$D178+($K178="Steady Growth")*(AND(EO$6&gt;=$F178,EO$6&lt;=$H178)*((EO$6-$F178+1)/($J178*($J178+1)/2)*$D178))+($K178="custom")*CustCF!EI178</f>
        <v/>
      </c>
      <c r="EP178" s="87">
        <f>($K178="Bell Curve")*(_xlfn.NORM.DIST(AND(EP$6&gt;=$F178,EP$6&lt;=$H178)*(EP$6-$F178+1),$J178/2,$M178,TRUE)-_xlfn.NORM.DIST(AND(EP$6&gt;=$F178,EP$6&lt;=$H178)*(EO$6-$F178+1),$J178/2,$M178,TRUE))/(1-2*_xlfn.NORM.DIST(0,$J178/2,$M178,TRUE))*$D178+($K178="Steady Growth")*(AND(EP$6&gt;=$F178,EP$6&lt;=$H178)*((EP$6-$F178+1)/($J178*($J178+1)/2)*$D178))+($K178="custom")*CustCF!EJ178</f>
        <v/>
      </c>
      <c r="EQ178" s="87">
        <f>($K178="Bell Curve")*(_xlfn.NORM.DIST(AND(EQ$6&gt;=$F178,EQ$6&lt;=$H178)*(EQ$6-$F178+1),$J178/2,$M178,TRUE)-_xlfn.NORM.DIST(AND(EQ$6&gt;=$F178,EQ$6&lt;=$H178)*(EP$6-$F178+1),$J178/2,$M178,TRUE))/(1-2*_xlfn.NORM.DIST(0,$J178/2,$M178,TRUE))*$D178+($K178="Steady Growth")*(AND(EQ$6&gt;=$F178,EQ$6&lt;=$H178)*((EQ$6-$F178+1)/($J178*($J178+1)/2)*$D178))+($K178="custom")*CustCF!EK178</f>
        <v/>
      </c>
      <c r="ER178" s="87">
        <f>($K178="Bell Curve")*(_xlfn.NORM.DIST(AND(ER$6&gt;=$F178,ER$6&lt;=$H178)*(ER$6-$F178+1),$J178/2,$M178,TRUE)-_xlfn.NORM.DIST(AND(ER$6&gt;=$F178,ER$6&lt;=$H178)*(EQ$6-$F178+1),$J178/2,$M178,TRUE))/(1-2*_xlfn.NORM.DIST(0,$J178/2,$M178,TRUE))*$D178+($K178="Steady Growth")*(AND(ER$6&gt;=$F178,ER$6&lt;=$H178)*((ER$6-$F178+1)/($J178*($J178+1)/2)*$D178))+($K178="custom")*CustCF!EL178</f>
        <v/>
      </c>
      <c r="ES178" s="87">
        <f>($K178="Bell Curve")*(_xlfn.NORM.DIST(AND(ES$6&gt;=$F178,ES$6&lt;=$H178)*(ES$6-$F178+1),$J178/2,$M178,TRUE)-_xlfn.NORM.DIST(AND(ES$6&gt;=$F178,ES$6&lt;=$H178)*(ER$6-$F178+1),$J178/2,$M178,TRUE))/(1-2*_xlfn.NORM.DIST(0,$J178/2,$M178,TRUE))*$D178+($K178="Steady Growth")*(AND(ES$6&gt;=$F178,ES$6&lt;=$H178)*((ES$6-$F178+1)/($J178*($J178+1)/2)*$D178))+($K178="custom")*CustCF!EM178</f>
        <v/>
      </c>
      <c r="ET178" s="87">
        <f>($K178="Bell Curve")*(_xlfn.NORM.DIST(AND(ET$6&gt;=$F178,ET$6&lt;=$H178)*(ET$6-$F178+1),$J178/2,$M178,TRUE)-_xlfn.NORM.DIST(AND(ET$6&gt;=$F178,ET$6&lt;=$H178)*(ES$6-$F178+1),$J178/2,$M178,TRUE))/(1-2*_xlfn.NORM.DIST(0,$J178/2,$M178,TRUE))*$D178+($K178="Steady Growth")*(AND(ET$6&gt;=$F178,ET$6&lt;=$H178)*((ET$6-$F178+1)/($J178*($J178+1)/2)*$D178))+($K178="custom")*CustCF!EN178</f>
        <v/>
      </c>
      <c r="EU178" s="87">
        <f>($K178="Bell Curve")*(_xlfn.NORM.DIST(AND(EU$6&gt;=$F178,EU$6&lt;=$H178)*(EU$6-$F178+1),$J178/2,$M178,TRUE)-_xlfn.NORM.DIST(AND(EU$6&gt;=$F178,EU$6&lt;=$H178)*(ET$6-$F178+1),$J178/2,$M178,TRUE))/(1-2*_xlfn.NORM.DIST(0,$J178/2,$M178,TRUE))*$D178+($K178="Steady Growth")*(AND(EU$6&gt;=$F178,EU$6&lt;=$H178)*((EU$6-$F178+1)/($J178*($J178+1)/2)*$D178))+($K178="custom")*CustCF!EO178</f>
        <v/>
      </c>
      <c r="EV178" s="87">
        <f>($K178="Bell Curve")*(_xlfn.NORM.DIST(AND(EV$6&gt;=$F178,EV$6&lt;=$H178)*(EV$6-$F178+1),$J178/2,$M178,TRUE)-_xlfn.NORM.DIST(AND(EV$6&gt;=$F178,EV$6&lt;=$H178)*(EU$6-$F178+1),$J178/2,$M178,TRUE))/(1-2*_xlfn.NORM.DIST(0,$J178/2,$M178,TRUE))*$D178+($K178="Steady Growth")*(AND(EV$6&gt;=$F178,EV$6&lt;=$H178)*((EV$6-$F178+1)/($J178*($J178+1)/2)*$D178))+($K178="custom")*CustCF!EP178</f>
        <v/>
      </c>
      <c r="EW178" s="87">
        <f>($K178="Bell Curve")*(_xlfn.NORM.DIST(AND(EW$6&gt;=$F178,EW$6&lt;=$H178)*(EW$6-$F178+1),$J178/2,$M178,TRUE)-_xlfn.NORM.DIST(AND(EW$6&gt;=$F178,EW$6&lt;=$H178)*(EV$6-$F178+1),$J178/2,$M178,TRUE))/(1-2*_xlfn.NORM.DIST(0,$J178/2,$M178,TRUE))*$D178+($K178="Steady Growth")*(AND(EW$6&gt;=$F178,EW$6&lt;=$H178)*((EW$6-$F178+1)/($J178*($J178+1)/2)*$D178))+($K178="custom")*CustCF!EQ178</f>
        <v/>
      </c>
      <c r="EX178" s="87">
        <f>($K178="Bell Curve")*(_xlfn.NORM.DIST(AND(EX$6&gt;=$F178,EX$6&lt;=$H178)*(EX$6-$F178+1),$J178/2,$M178,TRUE)-_xlfn.NORM.DIST(AND(EX$6&gt;=$F178,EX$6&lt;=$H178)*(EW$6-$F178+1),$J178/2,$M178,TRUE))/(1-2*_xlfn.NORM.DIST(0,$J178/2,$M178,TRUE))*$D178+($K178="Steady Growth")*(AND(EX$6&gt;=$F178,EX$6&lt;=$H178)*((EX$6-$F178+1)/($J178*($J178+1)/2)*$D178))+($K178="custom")*CustCF!ER178</f>
        <v/>
      </c>
      <c r="EY178" s="87">
        <f>($K178="Bell Curve")*(_xlfn.NORM.DIST(AND(EY$6&gt;=$F178,EY$6&lt;=$H178)*(EY$6-$F178+1),$J178/2,$M178,TRUE)-_xlfn.NORM.DIST(AND(EY$6&gt;=$F178,EY$6&lt;=$H178)*(EX$6-$F178+1),$J178/2,$M178,TRUE))/(1-2*_xlfn.NORM.DIST(0,$J178/2,$M178,TRUE))*$D178+($K178="Steady Growth")*(AND(EY$6&gt;=$F178,EY$6&lt;=$H178)*((EY$6-$F178+1)/($J178*($J178+1)/2)*$D178))+($K178="custom")*CustCF!ES178</f>
        <v/>
      </c>
      <c r="EZ178" s="87">
        <f>($K178="Bell Curve")*(_xlfn.NORM.DIST(AND(EZ$6&gt;=$F178,EZ$6&lt;=$H178)*(EZ$6-$F178+1),$J178/2,$M178,TRUE)-_xlfn.NORM.DIST(AND(EZ$6&gt;=$F178,EZ$6&lt;=$H178)*(EY$6-$F178+1),$J178/2,$M178,TRUE))/(1-2*_xlfn.NORM.DIST(0,$J178/2,$M178,TRUE))*$D178+($K178="Steady Growth")*(AND(EZ$6&gt;=$F178,EZ$6&lt;=$H178)*((EZ$6-$F178+1)/($J178*($J178+1)/2)*$D178))+($K178="custom")*CustCF!ET178</f>
        <v/>
      </c>
      <c r="FA178" s="87">
        <f>($K178="Bell Curve")*(_xlfn.NORM.DIST(AND(FA$6&gt;=$F178,FA$6&lt;=$H178)*(FA$6-$F178+1),$J178/2,$M178,TRUE)-_xlfn.NORM.DIST(AND(FA$6&gt;=$F178,FA$6&lt;=$H178)*(EZ$6-$F178+1),$J178/2,$M178,TRUE))/(1-2*_xlfn.NORM.DIST(0,$J178/2,$M178,TRUE))*$D178+($K178="Steady Growth")*(AND(FA$6&gt;=$F178,FA$6&lt;=$H178)*((FA$6-$F178+1)/($J178*($J178+1)/2)*$D178))+($K178="custom")*CustCF!EU178</f>
        <v/>
      </c>
      <c r="FB178" s="87">
        <f>($K178="Bell Curve")*(_xlfn.NORM.DIST(AND(FB$6&gt;=$F178,FB$6&lt;=$H178)*(FB$6-$F178+1),$J178/2,$M178,TRUE)-_xlfn.NORM.DIST(AND(FB$6&gt;=$F178,FB$6&lt;=$H178)*(FA$6-$F178+1),$J178/2,$M178,TRUE))/(1-2*_xlfn.NORM.DIST(0,$J178/2,$M178,TRUE))*$D178+($K178="Steady Growth")*(AND(FB$6&gt;=$F178,FB$6&lt;=$H178)*((FB$6-$F178+1)/($J178*($J178+1)/2)*$D178))+($K178="custom")*CustCF!EV178</f>
        <v/>
      </c>
      <c r="FC178" s="87">
        <f>($K178="Bell Curve")*(_xlfn.NORM.DIST(AND(FC$6&gt;=$F178,FC$6&lt;=$H178)*(FC$6-$F178+1),$J178/2,$M178,TRUE)-_xlfn.NORM.DIST(AND(FC$6&gt;=$F178,FC$6&lt;=$H178)*(FB$6-$F178+1),$J178/2,$M178,TRUE))/(1-2*_xlfn.NORM.DIST(0,$J178/2,$M178,TRUE))*$D178+($K178="Steady Growth")*(AND(FC$6&gt;=$F178,FC$6&lt;=$H178)*((FC$6-$F178+1)/($J178*($J178+1)/2)*$D178))+($K178="custom")*CustCF!EW178</f>
        <v/>
      </c>
      <c r="FD178" s="87">
        <f>($K178="Bell Curve")*(_xlfn.NORM.DIST(AND(FD$6&gt;=$F178,FD$6&lt;=$H178)*(FD$6-$F178+1),$J178/2,$M178,TRUE)-_xlfn.NORM.DIST(AND(FD$6&gt;=$F178,FD$6&lt;=$H178)*(FC$6-$F178+1),$J178/2,$M178,TRUE))/(1-2*_xlfn.NORM.DIST(0,$J178/2,$M178,TRUE))*$D178+($K178="Steady Growth")*(AND(FD$6&gt;=$F178,FD$6&lt;=$H178)*((FD$6-$F178+1)/($J178*($J178+1)/2)*$D178))+($K178="custom")*CustCF!EX178</f>
        <v/>
      </c>
      <c r="FE178" s="87">
        <f>($K178="Bell Curve")*(_xlfn.NORM.DIST(AND(FE$6&gt;=$F178,FE$6&lt;=$H178)*(FE$6-$F178+1),$J178/2,$M178,TRUE)-_xlfn.NORM.DIST(AND(FE$6&gt;=$F178,FE$6&lt;=$H178)*(FD$6-$F178+1),$J178/2,$M178,TRUE))/(1-2*_xlfn.NORM.DIST(0,$J178/2,$M178,TRUE))*$D178+($K178="Steady Growth")*(AND(FE$6&gt;=$F178,FE$6&lt;=$H178)*((FE$6-$F178+1)/($J178*($J178+1)/2)*$D178))+($K178="custom")*CustCF!EY178</f>
        <v/>
      </c>
      <c r="FF178" s="87">
        <f>($K178="Bell Curve")*(_xlfn.NORM.DIST(AND(FF$6&gt;=$F178,FF$6&lt;=$H178)*(FF$6-$F178+1),$J178/2,$M178,TRUE)-_xlfn.NORM.DIST(AND(FF$6&gt;=$F178,FF$6&lt;=$H178)*(FE$6-$F178+1),$J178/2,$M178,TRUE))/(1-2*_xlfn.NORM.DIST(0,$J178/2,$M178,TRUE))*$D178+($K178="Steady Growth")*(AND(FF$6&gt;=$F178,FF$6&lt;=$H178)*((FF$6-$F178+1)/($J178*($J178+1)/2)*$D178))+($K178="custom")*CustCF!EZ178</f>
        <v/>
      </c>
      <c r="FG178" s="87">
        <f>($K178="Bell Curve")*(_xlfn.NORM.DIST(AND(FG$6&gt;=$F178,FG$6&lt;=$H178)*(FG$6-$F178+1),$J178/2,$M178,TRUE)-_xlfn.NORM.DIST(AND(FG$6&gt;=$F178,FG$6&lt;=$H178)*(FF$6-$F178+1),$J178/2,$M178,TRUE))/(1-2*_xlfn.NORM.DIST(0,$J178/2,$M178,TRUE))*$D178+($K178="Steady Growth")*(AND(FG$6&gt;=$F178,FG$6&lt;=$H178)*((FG$6-$F178+1)/($J178*($J178+1)/2)*$D178))+($K178="custom")*CustCF!FA178</f>
        <v/>
      </c>
      <c r="FH178" s="87">
        <f>($K178="Bell Curve")*(_xlfn.NORM.DIST(AND(FH$6&gt;=$F178,FH$6&lt;=$H178)*(FH$6-$F178+1),$J178/2,$M178,TRUE)-_xlfn.NORM.DIST(AND(FH$6&gt;=$F178,FH$6&lt;=$H178)*(FG$6-$F178+1),$J178/2,$M178,TRUE))/(1-2*_xlfn.NORM.DIST(0,$J178/2,$M178,TRUE))*$D178+($K178="Steady Growth")*(AND(FH$6&gt;=$F178,FH$6&lt;=$H178)*((FH$6-$F178+1)/($J178*($J178+1)/2)*$D178))+($K178="custom")*CustCF!FB178</f>
        <v/>
      </c>
      <c r="FI178" s="87">
        <f>($K178="Bell Curve")*(_xlfn.NORM.DIST(AND(FI$6&gt;=$F178,FI$6&lt;=$H178)*(FI$6-$F178+1),$J178/2,$M178,TRUE)-_xlfn.NORM.DIST(AND(FI$6&gt;=$F178,FI$6&lt;=$H178)*(FH$6-$F178+1),$J178/2,$M178,TRUE))/(1-2*_xlfn.NORM.DIST(0,$J178/2,$M178,TRUE))*$D178+($K178="Steady Growth")*(AND(FI$6&gt;=$F178,FI$6&lt;=$H178)*((FI$6-$F178+1)/($J178*($J178+1)/2)*$D178))+($K178="custom")*CustCF!FC178</f>
        <v/>
      </c>
      <c r="FJ178" s="87">
        <f>($K178="Bell Curve")*(_xlfn.NORM.DIST(AND(FJ$6&gt;=$F178,FJ$6&lt;=$H178)*(FJ$6-$F178+1),$J178/2,$M178,TRUE)-_xlfn.NORM.DIST(AND(FJ$6&gt;=$F178,FJ$6&lt;=$H178)*(FI$6-$F178+1),$J178/2,$M178,TRUE))/(1-2*_xlfn.NORM.DIST(0,$J178/2,$M178,TRUE))*$D178+($K178="Steady Growth")*(AND(FJ$6&gt;=$F178,FJ$6&lt;=$H178)*((FJ$6-$F178+1)/($J178*($J178+1)/2)*$D178))+($K178="custom")*CustCF!FD178</f>
        <v/>
      </c>
      <c r="FK178" s="87">
        <f>($K178="Bell Curve")*(_xlfn.NORM.DIST(AND(FK$6&gt;=$F178,FK$6&lt;=$H178)*(FK$6-$F178+1),$J178/2,$M178,TRUE)-_xlfn.NORM.DIST(AND(FK$6&gt;=$F178,FK$6&lt;=$H178)*(FJ$6-$F178+1),$J178/2,$M178,TRUE))/(1-2*_xlfn.NORM.DIST(0,$J178/2,$M178,TRUE))*$D178+($K178="Steady Growth")*(AND(FK$6&gt;=$F178,FK$6&lt;=$H178)*((FK$6-$F178+1)/($J178*($J178+1)/2)*$D178))+($K178="custom")*CustCF!FE178</f>
        <v/>
      </c>
      <c r="FL178" s="87">
        <f>($K178="Bell Curve")*(_xlfn.NORM.DIST(AND(FL$6&gt;=$F178,FL$6&lt;=$H178)*(FL$6-$F178+1),$J178/2,$M178,TRUE)-_xlfn.NORM.DIST(AND(FL$6&gt;=$F178,FL$6&lt;=$H178)*(FK$6-$F178+1),$J178/2,$M178,TRUE))/(1-2*_xlfn.NORM.DIST(0,$J178/2,$M178,TRUE))*$D178+($K178="Steady Growth")*(AND(FL$6&gt;=$F178,FL$6&lt;=$H178)*((FL$6-$F178+1)/($J178*($J178+1)/2)*$D178))+($K178="custom")*CustCF!FF178</f>
        <v/>
      </c>
      <c r="FM178" s="87">
        <f>($K178="Bell Curve")*(_xlfn.NORM.DIST(AND(FM$6&gt;=$F178,FM$6&lt;=$H178)*(FM$6-$F178+1),$J178/2,$M178,TRUE)-_xlfn.NORM.DIST(AND(FM$6&gt;=$F178,FM$6&lt;=$H178)*(FL$6-$F178+1),$J178/2,$M178,TRUE))/(1-2*_xlfn.NORM.DIST(0,$J178/2,$M178,TRUE))*$D178+($K178="Steady Growth")*(AND(FM$6&gt;=$F178,FM$6&lt;=$H178)*((FM$6-$F178+1)/($J178*($J178+1)/2)*$D178))+($K178="custom")*CustCF!FG178</f>
        <v/>
      </c>
      <c r="FN178" s="87">
        <f>($K178="Bell Curve")*(_xlfn.NORM.DIST(AND(FN$6&gt;=$F178,FN$6&lt;=$H178)*(FN$6-$F178+1),$J178/2,$M178,TRUE)-_xlfn.NORM.DIST(AND(FN$6&gt;=$F178,FN$6&lt;=$H178)*(FM$6-$F178+1),$J178/2,$M178,TRUE))/(1-2*_xlfn.NORM.DIST(0,$J178/2,$M178,TRUE))*$D178+($K178="Steady Growth")*(AND(FN$6&gt;=$F178,FN$6&lt;=$H178)*((FN$6-$F178+1)/($J178*($J178+1)/2)*$D178))+($K178="custom")*CustCF!FH178</f>
        <v/>
      </c>
      <c r="FO178" s="87">
        <f>($K178="Bell Curve")*(_xlfn.NORM.DIST(AND(FO$6&gt;=$F178,FO$6&lt;=$H178)*(FO$6-$F178+1),$J178/2,$M178,TRUE)-_xlfn.NORM.DIST(AND(FO$6&gt;=$F178,FO$6&lt;=$H178)*(FN$6-$F178+1),$J178/2,$M178,TRUE))/(1-2*_xlfn.NORM.DIST(0,$J178/2,$M178,TRUE))*$D178+($K178="Steady Growth")*(AND(FO$6&gt;=$F178,FO$6&lt;=$H178)*((FO$6-$F178+1)/($J178*($J178+1)/2)*$D178))+($K178="custom")*CustCF!FI178</f>
        <v/>
      </c>
      <c r="FP178" s="87">
        <f>($K178="Bell Curve")*(_xlfn.NORM.DIST(AND(FP$6&gt;=$F178,FP$6&lt;=$H178)*(FP$6-$F178+1),$J178/2,$M178,TRUE)-_xlfn.NORM.DIST(AND(FP$6&gt;=$F178,FP$6&lt;=$H178)*(FO$6-$F178+1),$J178/2,$M178,TRUE))/(1-2*_xlfn.NORM.DIST(0,$J178/2,$M178,TRUE))*$D178+($K178="Steady Growth")*(AND(FP$6&gt;=$F178,FP$6&lt;=$H178)*((FP$6-$F178+1)/($J178*($J178+1)/2)*$D178))+($K178="custom")*CustCF!FJ178</f>
        <v/>
      </c>
      <c r="FQ178" s="87">
        <f>($K178="Bell Curve")*(_xlfn.NORM.DIST(AND(FQ$6&gt;=$F178,FQ$6&lt;=$H178)*(FQ$6-$F178+1),$J178/2,$M178,TRUE)-_xlfn.NORM.DIST(AND(FQ$6&gt;=$F178,FQ$6&lt;=$H178)*(FP$6-$F178+1),$J178/2,$M178,TRUE))/(1-2*_xlfn.NORM.DIST(0,$J178/2,$M178,TRUE))*$D178+($K178="Steady Growth")*(AND(FQ$6&gt;=$F178,FQ$6&lt;=$H178)*((FQ$6-$F178+1)/($J178*($J178+1)/2)*$D178))+($K178="custom")*CustCF!FK178</f>
        <v/>
      </c>
      <c r="FR178" s="87">
        <f>($K178="Bell Curve")*(_xlfn.NORM.DIST(AND(FR$6&gt;=$F178,FR$6&lt;=$H178)*(FR$6-$F178+1),$J178/2,$M178,TRUE)-_xlfn.NORM.DIST(AND(FR$6&gt;=$F178,FR$6&lt;=$H178)*(FQ$6-$F178+1),$J178/2,$M178,TRUE))/(1-2*_xlfn.NORM.DIST(0,$J178/2,$M178,TRUE))*$D178+($K178="Steady Growth")*(AND(FR$6&gt;=$F178,FR$6&lt;=$H178)*((FR$6-$F178+1)/($J178*($J178+1)/2)*$D178))+($K178="custom")*CustCF!FL178</f>
        <v/>
      </c>
      <c r="FS178" s="87">
        <f>($K178="Bell Curve")*(_xlfn.NORM.DIST(AND(FS$6&gt;=$F178,FS$6&lt;=$H178)*(FS$6-$F178+1),$J178/2,$M178,TRUE)-_xlfn.NORM.DIST(AND(FS$6&gt;=$F178,FS$6&lt;=$H178)*(FR$6-$F178+1),$J178/2,$M178,TRUE))/(1-2*_xlfn.NORM.DIST(0,$J178/2,$M178,TRUE))*$D178+($K178="Steady Growth")*(AND(FS$6&gt;=$F178,FS$6&lt;=$H178)*((FS$6-$F178+1)/($J178*($J178+1)/2)*$D178))+($K178="custom")*CustCF!FM178</f>
        <v/>
      </c>
      <c r="FT178" s="87">
        <f>($K178="Bell Curve")*(_xlfn.NORM.DIST(AND(FT$6&gt;=$F178,FT$6&lt;=$H178)*(FT$6-$F178+1),$J178/2,$M178,TRUE)-_xlfn.NORM.DIST(AND(FT$6&gt;=$F178,FT$6&lt;=$H178)*(FS$6-$F178+1),$J178/2,$M178,TRUE))/(1-2*_xlfn.NORM.DIST(0,$J178/2,$M178,TRUE))*$D178+($K178="Steady Growth")*(AND(FT$6&gt;=$F178,FT$6&lt;=$H178)*((FT$6-$F178+1)/($J178*($J178+1)/2)*$D178))+($K178="custom")*CustCF!FN178</f>
        <v/>
      </c>
      <c r="FU178" s="87">
        <f>($K178="Bell Curve")*(_xlfn.NORM.DIST(AND(FU$6&gt;=$F178,FU$6&lt;=$H178)*(FU$6-$F178+1),$J178/2,$M178,TRUE)-_xlfn.NORM.DIST(AND(FU$6&gt;=$F178,FU$6&lt;=$H178)*(FT$6-$F178+1),$J178/2,$M178,TRUE))/(1-2*_xlfn.NORM.DIST(0,$J178/2,$M178,TRUE))*$D178+($K178="Steady Growth")*(AND(FU$6&gt;=$F178,FU$6&lt;=$H178)*((FU$6-$F178+1)/($J178*($J178+1)/2)*$D178))+($K178="custom")*CustCF!FO178</f>
        <v/>
      </c>
      <c r="FV178" s="87">
        <f>($K178="Bell Curve")*(_xlfn.NORM.DIST(AND(FV$6&gt;=$F178,FV$6&lt;=$H178)*(FV$6-$F178+1),$J178/2,$M178,TRUE)-_xlfn.NORM.DIST(AND(FV$6&gt;=$F178,FV$6&lt;=$H178)*(FU$6-$F178+1),$J178/2,$M178,TRUE))/(1-2*_xlfn.NORM.DIST(0,$J178/2,$M178,TRUE))*$D178+($K178="Steady Growth")*(AND(FV$6&gt;=$F178,FV$6&lt;=$H178)*((FV$6-$F178+1)/($J178*($J178+1)/2)*$D178))+($K178="custom")*CustCF!FP178</f>
        <v/>
      </c>
      <c r="FW178" s="87">
        <f>($K178="Bell Curve")*(_xlfn.NORM.DIST(AND(FW$6&gt;=$F178,FW$6&lt;=$H178)*(FW$6-$F178+1),$J178/2,$M178,TRUE)-_xlfn.NORM.DIST(AND(FW$6&gt;=$F178,FW$6&lt;=$H178)*(FV$6-$F178+1),$J178/2,$M178,TRUE))/(1-2*_xlfn.NORM.DIST(0,$J178/2,$M178,TRUE))*$D178+($K178="Steady Growth")*(AND(FW$6&gt;=$F178,FW$6&lt;=$H178)*((FW$6-$F178+1)/($J178*($J178+1)/2)*$D178))+($K178="custom")*CustCF!FQ178</f>
        <v/>
      </c>
      <c r="FX178" s="87">
        <f>($K178="Bell Curve")*(_xlfn.NORM.DIST(AND(FX$6&gt;=$F178,FX$6&lt;=$H178)*(FX$6-$F178+1),$J178/2,$M178,TRUE)-_xlfn.NORM.DIST(AND(FX$6&gt;=$F178,FX$6&lt;=$H178)*(FW$6-$F178+1),$J178/2,$M178,TRUE))/(1-2*_xlfn.NORM.DIST(0,$J178/2,$M178,TRUE))*$D178+($K178="Steady Growth")*(AND(FX$6&gt;=$F178,FX$6&lt;=$H178)*((FX$6-$F178+1)/($J178*($J178+1)/2)*$D178))+($K178="custom")*CustCF!FR178</f>
        <v/>
      </c>
      <c r="FY178" s="87">
        <f>($K178="Bell Curve")*(_xlfn.NORM.DIST(AND(FY$6&gt;=$F178,FY$6&lt;=$H178)*(FY$6-$F178+1),$J178/2,$M178,TRUE)-_xlfn.NORM.DIST(AND(FY$6&gt;=$F178,FY$6&lt;=$H178)*(FX$6-$F178+1),$J178/2,$M178,TRUE))/(1-2*_xlfn.NORM.DIST(0,$J178/2,$M178,TRUE))*$D178+($K178="Steady Growth")*(AND(FY$6&gt;=$F178,FY$6&lt;=$H178)*((FY$6-$F178+1)/($J178*($J178+1)/2)*$D178))+($K178="custom")*CustCF!FS178</f>
        <v/>
      </c>
      <c r="FZ178" s="87">
        <f>($K178="Bell Curve")*(_xlfn.NORM.DIST(AND(FZ$6&gt;=$F178,FZ$6&lt;=$H178)*(FZ$6-$F178+1),$J178/2,$M178,TRUE)-_xlfn.NORM.DIST(AND(FZ$6&gt;=$F178,FZ$6&lt;=$H178)*(FY$6-$F178+1),$J178/2,$M178,TRUE))/(1-2*_xlfn.NORM.DIST(0,$J178/2,$M178,TRUE))*$D178+($K178="Steady Growth")*(AND(FZ$6&gt;=$F178,FZ$6&lt;=$H178)*((FZ$6-$F178+1)/($J178*($J178+1)/2)*$D178))+($K178="custom")*CustCF!FT178</f>
        <v/>
      </c>
      <c r="GA178" s="87">
        <f>($K178="Bell Curve")*(_xlfn.NORM.DIST(AND(GA$6&gt;=$F178,GA$6&lt;=$H178)*(GA$6-$F178+1),$J178/2,$M178,TRUE)-_xlfn.NORM.DIST(AND(GA$6&gt;=$F178,GA$6&lt;=$H178)*(FZ$6-$F178+1),$J178/2,$M178,TRUE))/(1-2*_xlfn.NORM.DIST(0,$J178/2,$M178,TRUE))*$D178+($K178="Steady Growth")*(AND(GA$6&gt;=$F178,GA$6&lt;=$H178)*((GA$6-$F178+1)/($J178*($J178+1)/2)*$D178))+($K178="custom")*CustCF!FU178</f>
        <v/>
      </c>
      <c r="GB178" s="87">
        <f>($K178="Bell Curve")*(_xlfn.NORM.DIST(AND(GB$6&gt;=$F178,GB$6&lt;=$H178)*(GB$6-$F178+1),$J178/2,$M178,TRUE)-_xlfn.NORM.DIST(AND(GB$6&gt;=$F178,GB$6&lt;=$H178)*(GA$6-$F178+1),$J178/2,$M178,TRUE))/(1-2*_xlfn.NORM.DIST(0,$J178/2,$M178,TRUE))*$D178+($K178="Steady Growth")*(AND(GB$6&gt;=$F178,GB$6&lt;=$H178)*((GB$6-$F178+1)/($J178*($J178+1)/2)*$D178))+($K178="custom")*CustCF!FV178</f>
        <v/>
      </c>
      <c r="GC178" s="87">
        <f>($K178="Bell Curve")*(_xlfn.NORM.DIST(AND(GC$6&gt;=$F178,GC$6&lt;=$H178)*(GC$6-$F178+1),$J178/2,$M178,TRUE)-_xlfn.NORM.DIST(AND(GC$6&gt;=$F178,GC$6&lt;=$H178)*(GB$6-$F178+1),$J178/2,$M178,TRUE))/(1-2*_xlfn.NORM.DIST(0,$J178/2,$M178,TRUE))*$D178+($K178="Steady Growth")*(AND(GC$6&gt;=$F178,GC$6&lt;=$H178)*((GC$6-$F178+1)/($J178*($J178+1)/2)*$D178))+($K178="custom")*CustCF!FW178</f>
        <v/>
      </c>
      <c r="GD178" s="87">
        <f>($K178="Bell Curve")*(_xlfn.NORM.DIST(AND(GD$6&gt;=$F178,GD$6&lt;=$H178)*(GD$6-$F178+1),$J178/2,$M178,TRUE)-_xlfn.NORM.DIST(AND(GD$6&gt;=$F178,GD$6&lt;=$H178)*(GC$6-$F178+1),$J178/2,$M178,TRUE))/(1-2*_xlfn.NORM.DIST(0,$J178/2,$M178,TRUE))*$D178+($K178="Steady Growth")*(AND(GD$6&gt;=$F178,GD$6&lt;=$H178)*((GD$6-$F178+1)/($J178*($J178+1)/2)*$D178))+($K178="custom")*CustCF!FX178</f>
        <v/>
      </c>
      <c r="GE178" s="87">
        <f>($K178="Bell Curve")*(_xlfn.NORM.DIST(AND(GE$6&gt;=$F178,GE$6&lt;=$H178)*(GE$6-$F178+1),$J178/2,$M178,TRUE)-_xlfn.NORM.DIST(AND(GE$6&gt;=$F178,GE$6&lt;=$H178)*(GD$6-$F178+1),$J178/2,$M178,TRUE))/(1-2*_xlfn.NORM.DIST(0,$J178/2,$M178,TRUE))*$D178+($K178="Steady Growth")*(AND(GE$6&gt;=$F178,GE$6&lt;=$H178)*((GE$6-$F178+1)/($J178*($J178+1)/2)*$D178))+($K178="custom")*CustCF!FY178</f>
        <v/>
      </c>
      <c r="GF178" s="87">
        <f>($K178="Bell Curve")*(_xlfn.NORM.DIST(AND(GF$6&gt;=$F178,GF$6&lt;=$H178)*(GF$6-$F178+1),$J178/2,$M178,TRUE)-_xlfn.NORM.DIST(AND(GF$6&gt;=$F178,GF$6&lt;=$H178)*(GE$6-$F178+1),$J178/2,$M178,TRUE))/(1-2*_xlfn.NORM.DIST(0,$J178/2,$M178,TRUE))*$D178+($K178="Steady Growth")*(AND(GF$6&gt;=$F178,GF$6&lt;=$H178)*((GF$6-$F178+1)/($J178*($J178+1)/2)*$D178))+($K178="custom")*CustCF!FZ178</f>
        <v/>
      </c>
      <c r="GG178" s="87">
        <f>($K178="Bell Curve")*(_xlfn.NORM.DIST(AND(GG$6&gt;=$F178,GG$6&lt;=$H178)*(GG$6-$F178+1),$J178/2,$M178,TRUE)-_xlfn.NORM.DIST(AND(GG$6&gt;=$F178,GG$6&lt;=$H178)*(GF$6-$F178+1),$J178/2,$M178,TRUE))/(1-2*_xlfn.NORM.DIST(0,$J178/2,$M178,TRUE))*$D178+($K178="Steady Growth")*(AND(GG$6&gt;=$F178,GG$6&lt;=$H178)*((GG$6-$F178+1)/($J178*($J178+1)/2)*$D178))+($K178="custom")*CustCF!GA178</f>
        <v/>
      </c>
      <c r="GH178" s="87">
        <f>($K178="Bell Curve")*(_xlfn.NORM.DIST(AND(GH$6&gt;=$F178,GH$6&lt;=$H178)*(GH$6-$F178+1),$J178/2,$M178,TRUE)-_xlfn.NORM.DIST(AND(GH$6&gt;=$F178,GH$6&lt;=$H178)*(GG$6-$F178+1),$J178/2,$M178,TRUE))/(1-2*_xlfn.NORM.DIST(0,$J178/2,$M178,TRUE))*$D178+($K178="Steady Growth")*(AND(GH$6&gt;=$F178,GH$6&lt;=$H178)*((GH$6-$F178+1)/($J178*($J178+1)/2)*$D178))+($K178="custom")*CustCF!GB178</f>
        <v/>
      </c>
      <c r="GI178" s="87">
        <f>($K178="Bell Curve")*(_xlfn.NORM.DIST(AND(GI$6&gt;=$F178,GI$6&lt;=$H178)*(GI$6-$F178+1),$J178/2,$M178,TRUE)-_xlfn.NORM.DIST(AND(GI$6&gt;=$F178,GI$6&lt;=$H178)*(GH$6-$F178+1),$J178/2,$M178,TRUE))/(1-2*_xlfn.NORM.DIST(0,$J178/2,$M178,TRUE))*$D178+($K178="Steady Growth")*(AND(GI$6&gt;=$F178,GI$6&lt;=$H178)*((GI$6-$F178+1)/($J178*($J178+1)/2)*$D178))+($K178="custom")*CustCF!GC178</f>
        <v/>
      </c>
      <c r="GJ178" s="87">
        <f>($K178="Bell Curve")*(_xlfn.NORM.DIST(AND(GJ$6&gt;=$F178,GJ$6&lt;=$H178)*(GJ$6-$F178+1),$J178/2,$M178,TRUE)-_xlfn.NORM.DIST(AND(GJ$6&gt;=$F178,GJ$6&lt;=$H178)*(GI$6-$F178+1),$J178/2,$M178,TRUE))/(1-2*_xlfn.NORM.DIST(0,$J178/2,$M178,TRUE))*$D178+($K178="Steady Growth")*(AND(GJ$6&gt;=$F178,GJ$6&lt;=$H178)*((GJ$6-$F178+1)/($J178*($J178+1)/2)*$D178))+($K178="custom")*CustCF!GD178</f>
        <v/>
      </c>
      <c r="GK178" s="87">
        <f>($K178="Bell Curve")*(_xlfn.NORM.DIST(AND(GK$6&gt;=$F178,GK$6&lt;=$H178)*(GK$6-$F178+1),$J178/2,$M178,TRUE)-_xlfn.NORM.DIST(AND(GK$6&gt;=$F178,GK$6&lt;=$H178)*(GJ$6-$F178+1),$J178/2,$M178,TRUE))/(1-2*_xlfn.NORM.DIST(0,$J178/2,$M178,TRUE))*$D178+($K178="Steady Growth")*(AND(GK$6&gt;=$F178,GK$6&lt;=$H178)*((GK$6-$F178+1)/($J178*($J178+1)/2)*$D178))+($K178="custom")*CustCF!GE178</f>
        <v/>
      </c>
      <c r="GL178" s="87">
        <f>($K178="Bell Curve")*(_xlfn.NORM.DIST(AND(GL$6&gt;=$F178,GL$6&lt;=$H178)*(GL$6-$F178+1),$J178/2,$M178,TRUE)-_xlfn.NORM.DIST(AND(GL$6&gt;=$F178,GL$6&lt;=$H178)*(GK$6-$F178+1),$J178/2,$M178,TRUE))/(1-2*_xlfn.NORM.DIST(0,$J178/2,$M178,TRUE))*$D178+($K178="Steady Growth")*(AND(GL$6&gt;=$F178,GL$6&lt;=$H178)*((GL$6-$F178+1)/($J178*($J178+1)/2)*$D178))+($K178="custom")*CustCF!GF178</f>
        <v/>
      </c>
      <c r="GM178" s="87">
        <f>($K178="Bell Curve")*(_xlfn.NORM.DIST(AND(GM$6&gt;=$F178,GM$6&lt;=$H178)*(GM$6-$F178+1),$J178/2,$M178,TRUE)-_xlfn.NORM.DIST(AND(GM$6&gt;=$F178,GM$6&lt;=$H178)*(GL$6-$F178+1),$J178/2,$M178,TRUE))/(1-2*_xlfn.NORM.DIST(0,$J178/2,$M178,TRUE))*$D178+($K178="Steady Growth")*(AND(GM$6&gt;=$F178,GM$6&lt;=$H178)*((GM$6-$F178+1)/($J178*($J178+1)/2)*$D178))+($K178="custom")*CustCF!GG178</f>
        <v/>
      </c>
      <c r="GN178" s="257">
        <f>($K178="Bell Curve")*(_xlfn.NORM.DIST(AND(GN$6&gt;=$F178,GN$6&lt;=$H178)*(GN$6-$F178+1),$J178/2,$M178,TRUE)-_xlfn.NORM.DIST(AND(GN$6&gt;=$F178,GN$6&lt;=$H178)*(GM$6-$F178+1),$J178/2,$M178,TRUE))/(1-2*_xlfn.NORM.DIST(0,$J178/2,$M178,TRUE))*$D178+($K178="Steady Growth")*(AND(GN$6&gt;=$F178,GN$6&lt;=$H178)*((GN$6-$F178+1)/($J178*($J178+1)/2)*$D178))+($K178="custom")*CustCF!GH178</f>
        <v/>
      </c>
      <c r="GO178" s="1" t="n"/>
      <c r="GP178" s="63" t="n"/>
    </row>
    <row r="179" hidden="1" outlineLevel="1">
      <c r="A179" s="1" t="n"/>
      <c r="B179" s="1" t="n"/>
      <c r="C179" s="251">
        <f>Budget!AJ30</f>
        <v/>
      </c>
      <c r="D179" s="14">
        <f>Budget!AK30</f>
        <v/>
      </c>
      <c r="E179" s="14">
        <f>IF(D179&lt;&gt;0,F179,"")</f>
        <v/>
      </c>
      <c r="F179" s="252" t="n">
        <v>0</v>
      </c>
      <c r="G179" s="921">
        <f>IF(L179="custom",CustCF!F179,INDEX($P$8:$EW$8,MATCH(F179,$P$6:$EW$6,0)))</f>
        <v/>
      </c>
      <c r="H179" s="252" t="n">
        <v>0</v>
      </c>
      <c r="I179" s="921">
        <f>IF(L179="custom",CustCF!G179,INDEX($P$8:$EW$8,MATCH(H179,$P$6:$EW$6,0)))</f>
        <v/>
      </c>
      <c r="J179" s="93">
        <f>H179-F179+1</f>
        <v/>
      </c>
      <c r="K179" s="254" t="inlineStr">
        <is>
          <t>Bell Curve</t>
        </is>
      </c>
      <c r="L179" s="255" t="inlineStr">
        <is>
          <t>Flat (9)</t>
        </is>
      </c>
      <c r="M179" s="256">
        <f>INDEX($D$261:$D$266,MATCH(L179,$C$261:$C$266,0))</f>
        <v/>
      </c>
      <c r="N179" s="13">
        <f>SUM(P179:GN179)</f>
        <v/>
      </c>
      <c r="O179" s="14" t="n"/>
      <c r="P179" s="87">
        <f>($K179="Bell Curve")*(_xlfn.NORM.DIST(AND(P$6&gt;=$F179,P$6&lt;=$H179)*(P$6-$F179+1),$J179/2,$M179,TRUE)-_xlfn.NORM.DIST(AND(P$6&gt;=$F179,P$6&lt;=$H179)*(O$6-$F179+1),$J179/2,$M179,TRUE))/(1-2*_xlfn.NORM.DIST(0,$J179/2,$M179,TRUE))*$D179+($K179="Steady Growth")*(AND(P$6&gt;=$F179,P$6&lt;=$H179)*((P$6-$F179+1)/($J179*($J179+1)/2)*$D179))+($K179="custom")*CustCF!J179</f>
        <v/>
      </c>
      <c r="Q179" s="87">
        <f>($K179="Bell Curve")*(_xlfn.NORM.DIST(AND(Q$6&gt;=$F179,Q$6&lt;=$H179)*(Q$6-$F179+1),$J179/2,$M179,TRUE)-_xlfn.NORM.DIST(AND(Q$6&gt;=$F179,Q$6&lt;=$H179)*(P$6-$F179+1),$J179/2,$M179,TRUE))/(1-2*_xlfn.NORM.DIST(0,$J179/2,$M179,TRUE))*$D179+($K179="Steady Growth")*(AND(Q$6&gt;=$F179,Q$6&lt;=$H179)*((Q$6-$F179+1)/($J179*($J179+1)/2)*$D179))+($K179="custom")*CustCF!K179</f>
        <v/>
      </c>
      <c r="R179" s="87">
        <f>($K179="Bell Curve")*(_xlfn.NORM.DIST(AND(R$6&gt;=$F179,R$6&lt;=$H179)*(R$6-$F179+1),$J179/2,$M179,TRUE)-_xlfn.NORM.DIST(AND(R$6&gt;=$F179,R$6&lt;=$H179)*(Q$6-$F179+1),$J179/2,$M179,TRUE))/(1-2*_xlfn.NORM.DIST(0,$J179/2,$M179,TRUE))*$D179+($K179="Steady Growth")*(AND(R$6&gt;=$F179,R$6&lt;=$H179)*((R$6-$F179+1)/($J179*($J179+1)/2)*$D179))+($K179="custom")*CustCF!L179</f>
        <v/>
      </c>
      <c r="S179" s="87">
        <f>($K179="Bell Curve")*(_xlfn.NORM.DIST(AND(S$6&gt;=$F179,S$6&lt;=$H179)*(S$6-$F179+1),$J179/2,$M179,TRUE)-_xlfn.NORM.DIST(AND(S$6&gt;=$F179,S$6&lt;=$H179)*(R$6-$F179+1),$J179/2,$M179,TRUE))/(1-2*_xlfn.NORM.DIST(0,$J179/2,$M179,TRUE))*$D179+($K179="Steady Growth")*(AND(S$6&gt;=$F179,S$6&lt;=$H179)*((S$6-$F179+1)/($J179*($J179+1)/2)*$D179))+($K179="custom")*CustCF!M179</f>
        <v/>
      </c>
      <c r="T179" s="87">
        <f>($K179="Bell Curve")*(_xlfn.NORM.DIST(AND(T$6&gt;=$F179,T$6&lt;=$H179)*(T$6-$F179+1),$J179/2,$M179,TRUE)-_xlfn.NORM.DIST(AND(T$6&gt;=$F179,T$6&lt;=$H179)*(S$6-$F179+1),$J179/2,$M179,TRUE))/(1-2*_xlfn.NORM.DIST(0,$J179/2,$M179,TRUE))*$D179+($K179="Steady Growth")*(AND(T$6&gt;=$F179,T$6&lt;=$H179)*((T$6-$F179+1)/($J179*($J179+1)/2)*$D179))+($K179="custom")*CustCF!N179</f>
        <v/>
      </c>
      <c r="U179" s="87">
        <f>($K179="Bell Curve")*(_xlfn.NORM.DIST(AND(U$6&gt;=$F179,U$6&lt;=$H179)*(U$6-$F179+1),$J179/2,$M179,TRUE)-_xlfn.NORM.DIST(AND(U$6&gt;=$F179,U$6&lt;=$H179)*(T$6-$F179+1),$J179/2,$M179,TRUE))/(1-2*_xlfn.NORM.DIST(0,$J179/2,$M179,TRUE))*$D179+($K179="Steady Growth")*(AND(U$6&gt;=$F179,U$6&lt;=$H179)*((U$6-$F179+1)/($J179*($J179+1)/2)*$D179))+($K179="custom")*CustCF!O179</f>
        <v/>
      </c>
      <c r="V179" s="87">
        <f>($K179="Bell Curve")*(_xlfn.NORM.DIST(AND(V$6&gt;=$F179,V$6&lt;=$H179)*(V$6-$F179+1),$J179/2,$M179,TRUE)-_xlfn.NORM.DIST(AND(V$6&gt;=$F179,V$6&lt;=$H179)*(U$6-$F179+1),$J179/2,$M179,TRUE))/(1-2*_xlfn.NORM.DIST(0,$J179/2,$M179,TRUE))*$D179+($K179="Steady Growth")*(AND(V$6&gt;=$F179,V$6&lt;=$H179)*((V$6-$F179+1)/($J179*($J179+1)/2)*$D179))+($K179="custom")*CustCF!P179</f>
        <v/>
      </c>
      <c r="W179" s="87">
        <f>($K179="Bell Curve")*(_xlfn.NORM.DIST(AND(W$6&gt;=$F179,W$6&lt;=$H179)*(W$6-$F179+1),$J179/2,$M179,TRUE)-_xlfn.NORM.DIST(AND(W$6&gt;=$F179,W$6&lt;=$H179)*(V$6-$F179+1),$J179/2,$M179,TRUE))/(1-2*_xlfn.NORM.DIST(0,$J179/2,$M179,TRUE))*$D179+($K179="Steady Growth")*(AND(W$6&gt;=$F179,W$6&lt;=$H179)*((W$6-$F179+1)/($J179*($J179+1)/2)*$D179))+($K179="custom")*CustCF!Q179</f>
        <v/>
      </c>
      <c r="X179" s="87">
        <f>($K179="Bell Curve")*(_xlfn.NORM.DIST(AND(X$6&gt;=$F179,X$6&lt;=$H179)*(X$6-$F179+1),$J179/2,$M179,TRUE)-_xlfn.NORM.DIST(AND(X$6&gt;=$F179,X$6&lt;=$H179)*(W$6-$F179+1),$J179/2,$M179,TRUE))/(1-2*_xlfn.NORM.DIST(0,$J179/2,$M179,TRUE))*$D179+($K179="Steady Growth")*(AND(X$6&gt;=$F179,X$6&lt;=$H179)*((X$6-$F179+1)/($J179*($J179+1)/2)*$D179))+($K179="custom")*CustCF!R179</f>
        <v/>
      </c>
      <c r="Y179" s="87">
        <f>($K179="Bell Curve")*(_xlfn.NORM.DIST(AND(Y$6&gt;=$F179,Y$6&lt;=$H179)*(Y$6-$F179+1),$J179/2,$M179,TRUE)-_xlfn.NORM.DIST(AND(Y$6&gt;=$F179,Y$6&lt;=$H179)*(X$6-$F179+1),$J179/2,$M179,TRUE))/(1-2*_xlfn.NORM.DIST(0,$J179/2,$M179,TRUE))*$D179+($K179="Steady Growth")*(AND(Y$6&gt;=$F179,Y$6&lt;=$H179)*((Y$6-$F179+1)/($J179*($J179+1)/2)*$D179))+($K179="custom")*CustCF!S179</f>
        <v/>
      </c>
      <c r="Z179" s="87">
        <f>($K179="Bell Curve")*(_xlfn.NORM.DIST(AND(Z$6&gt;=$F179,Z$6&lt;=$H179)*(Z$6-$F179+1),$J179/2,$M179,TRUE)-_xlfn.NORM.DIST(AND(Z$6&gt;=$F179,Z$6&lt;=$H179)*(Y$6-$F179+1),$J179/2,$M179,TRUE))/(1-2*_xlfn.NORM.DIST(0,$J179/2,$M179,TRUE))*$D179+($K179="Steady Growth")*(AND(Z$6&gt;=$F179,Z$6&lt;=$H179)*((Z$6-$F179+1)/($J179*($J179+1)/2)*$D179))+($K179="custom")*CustCF!T179</f>
        <v/>
      </c>
      <c r="AA179" s="87">
        <f>($K179="Bell Curve")*(_xlfn.NORM.DIST(AND(AA$6&gt;=$F179,AA$6&lt;=$H179)*(AA$6-$F179+1),$J179/2,$M179,TRUE)-_xlfn.NORM.DIST(AND(AA$6&gt;=$F179,AA$6&lt;=$H179)*(Z$6-$F179+1),$J179/2,$M179,TRUE))/(1-2*_xlfn.NORM.DIST(0,$J179/2,$M179,TRUE))*$D179+($K179="Steady Growth")*(AND(AA$6&gt;=$F179,AA$6&lt;=$H179)*((AA$6-$F179+1)/($J179*($J179+1)/2)*$D179))+($K179="custom")*CustCF!U179</f>
        <v/>
      </c>
      <c r="AB179" s="87">
        <f>($K179="Bell Curve")*(_xlfn.NORM.DIST(AND(AB$6&gt;=$F179,AB$6&lt;=$H179)*(AB$6-$F179+1),$J179/2,$M179,TRUE)-_xlfn.NORM.DIST(AND(AB$6&gt;=$F179,AB$6&lt;=$H179)*(AA$6-$F179+1),$J179/2,$M179,TRUE))/(1-2*_xlfn.NORM.DIST(0,$J179/2,$M179,TRUE))*$D179+($K179="Steady Growth")*(AND(AB$6&gt;=$F179,AB$6&lt;=$H179)*((AB$6-$F179+1)/($J179*($J179+1)/2)*$D179))+($K179="custom")*CustCF!V179</f>
        <v/>
      </c>
      <c r="AC179" s="87">
        <f>($K179="Bell Curve")*(_xlfn.NORM.DIST(AND(AC$6&gt;=$F179,AC$6&lt;=$H179)*(AC$6-$F179+1),$J179/2,$M179,TRUE)-_xlfn.NORM.DIST(AND(AC$6&gt;=$F179,AC$6&lt;=$H179)*(AB$6-$F179+1),$J179/2,$M179,TRUE))/(1-2*_xlfn.NORM.DIST(0,$J179/2,$M179,TRUE))*$D179+($K179="Steady Growth")*(AND(AC$6&gt;=$F179,AC$6&lt;=$H179)*((AC$6-$F179+1)/($J179*($J179+1)/2)*$D179))+($K179="custom")*CustCF!W179</f>
        <v/>
      </c>
      <c r="AD179" s="87">
        <f>($K179="Bell Curve")*(_xlfn.NORM.DIST(AND(AD$6&gt;=$F179,AD$6&lt;=$H179)*(AD$6-$F179+1),$J179/2,$M179,TRUE)-_xlfn.NORM.DIST(AND(AD$6&gt;=$F179,AD$6&lt;=$H179)*(AC$6-$F179+1),$J179/2,$M179,TRUE))/(1-2*_xlfn.NORM.DIST(0,$J179/2,$M179,TRUE))*$D179+($K179="Steady Growth")*(AND(AD$6&gt;=$F179,AD$6&lt;=$H179)*((AD$6-$F179+1)/($J179*($J179+1)/2)*$D179))+($K179="custom")*CustCF!X179</f>
        <v/>
      </c>
      <c r="AE179" s="87">
        <f>($K179="Bell Curve")*(_xlfn.NORM.DIST(AND(AE$6&gt;=$F179,AE$6&lt;=$H179)*(AE$6-$F179+1),$J179/2,$M179,TRUE)-_xlfn.NORM.DIST(AND(AE$6&gt;=$F179,AE$6&lt;=$H179)*(AD$6-$F179+1),$J179/2,$M179,TRUE))/(1-2*_xlfn.NORM.DIST(0,$J179/2,$M179,TRUE))*$D179+($K179="Steady Growth")*(AND(AE$6&gt;=$F179,AE$6&lt;=$H179)*((AE$6-$F179+1)/($J179*($J179+1)/2)*$D179))+($K179="custom")*CustCF!Y179</f>
        <v/>
      </c>
      <c r="AF179" s="87">
        <f>($K179="Bell Curve")*(_xlfn.NORM.DIST(AND(AF$6&gt;=$F179,AF$6&lt;=$H179)*(AF$6-$F179+1),$J179/2,$M179,TRUE)-_xlfn.NORM.DIST(AND(AF$6&gt;=$F179,AF$6&lt;=$H179)*(AE$6-$F179+1),$J179/2,$M179,TRUE))/(1-2*_xlfn.NORM.DIST(0,$J179/2,$M179,TRUE))*$D179+($K179="Steady Growth")*(AND(AF$6&gt;=$F179,AF$6&lt;=$H179)*((AF$6-$F179+1)/($J179*($J179+1)/2)*$D179))+($K179="custom")*CustCF!Z179</f>
        <v/>
      </c>
      <c r="AG179" s="87">
        <f>($K179="Bell Curve")*(_xlfn.NORM.DIST(AND(AG$6&gt;=$F179,AG$6&lt;=$H179)*(AG$6-$F179+1),$J179/2,$M179,TRUE)-_xlfn.NORM.DIST(AND(AG$6&gt;=$F179,AG$6&lt;=$H179)*(AF$6-$F179+1),$J179/2,$M179,TRUE))/(1-2*_xlfn.NORM.DIST(0,$J179/2,$M179,TRUE))*$D179+($K179="Steady Growth")*(AND(AG$6&gt;=$F179,AG$6&lt;=$H179)*((AG$6-$F179+1)/($J179*($J179+1)/2)*$D179))+($K179="custom")*CustCF!AA179</f>
        <v/>
      </c>
      <c r="AH179" s="87">
        <f>($K179="Bell Curve")*(_xlfn.NORM.DIST(AND(AH$6&gt;=$F179,AH$6&lt;=$H179)*(AH$6-$F179+1),$J179/2,$M179,TRUE)-_xlfn.NORM.DIST(AND(AH$6&gt;=$F179,AH$6&lt;=$H179)*(AG$6-$F179+1),$J179/2,$M179,TRUE))/(1-2*_xlfn.NORM.DIST(0,$J179/2,$M179,TRUE))*$D179+($K179="Steady Growth")*(AND(AH$6&gt;=$F179,AH$6&lt;=$H179)*((AH$6-$F179+1)/($J179*($J179+1)/2)*$D179))+($K179="custom")*CustCF!AB179</f>
        <v/>
      </c>
      <c r="AI179" s="87">
        <f>($K179="Bell Curve")*(_xlfn.NORM.DIST(AND(AI$6&gt;=$F179,AI$6&lt;=$H179)*(AI$6-$F179+1),$J179/2,$M179,TRUE)-_xlfn.NORM.DIST(AND(AI$6&gt;=$F179,AI$6&lt;=$H179)*(AH$6-$F179+1),$J179/2,$M179,TRUE))/(1-2*_xlfn.NORM.DIST(0,$J179/2,$M179,TRUE))*$D179+($K179="Steady Growth")*(AND(AI$6&gt;=$F179,AI$6&lt;=$H179)*((AI$6-$F179+1)/($J179*($J179+1)/2)*$D179))+($K179="custom")*CustCF!AC179</f>
        <v/>
      </c>
      <c r="AJ179" s="87">
        <f>($K179="Bell Curve")*(_xlfn.NORM.DIST(AND(AJ$6&gt;=$F179,AJ$6&lt;=$H179)*(AJ$6-$F179+1),$J179/2,$M179,TRUE)-_xlfn.NORM.DIST(AND(AJ$6&gt;=$F179,AJ$6&lt;=$H179)*(AI$6-$F179+1),$J179/2,$M179,TRUE))/(1-2*_xlfn.NORM.DIST(0,$J179/2,$M179,TRUE))*$D179+($K179="Steady Growth")*(AND(AJ$6&gt;=$F179,AJ$6&lt;=$H179)*((AJ$6-$F179+1)/($J179*($J179+1)/2)*$D179))+($K179="custom")*CustCF!AD179</f>
        <v/>
      </c>
      <c r="AK179" s="87">
        <f>($K179="Bell Curve")*(_xlfn.NORM.DIST(AND(AK$6&gt;=$F179,AK$6&lt;=$H179)*(AK$6-$F179+1),$J179/2,$M179,TRUE)-_xlfn.NORM.DIST(AND(AK$6&gt;=$F179,AK$6&lt;=$H179)*(AJ$6-$F179+1),$J179/2,$M179,TRUE))/(1-2*_xlfn.NORM.DIST(0,$J179/2,$M179,TRUE))*$D179+($K179="Steady Growth")*(AND(AK$6&gt;=$F179,AK$6&lt;=$H179)*((AK$6-$F179+1)/($J179*($J179+1)/2)*$D179))+($K179="custom")*CustCF!AE179</f>
        <v/>
      </c>
      <c r="AL179" s="87">
        <f>($K179="Bell Curve")*(_xlfn.NORM.DIST(AND(AL$6&gt;=$F179,AL$6&lt;=$H179)*(AL$6-$F179+1),$J179/2,$M179,TRUE)-_xlfn.NORM.DIST(AND(AL$6&gt;=$F179,AL$6&lt;=$H179)*(AK$6-$F179+1),$J179/2,$M179,TRUE))/(1-2*_xlfn.NORM.DIST(0,$J179/2,$M179,TRUE))*$D179+($K179="Steady Growth")*(AND(AL$6&gt;=$F179,AL$6&lt;=$H179)*((AL$6-$F179+1)/($J179*($J179+1)/2)*$D179))+($K179="custom")*CustCF!AF179</f>
        <v/>
      </c>
      <c r="AM179" s="87">
        <f>($K179="Bell Curve")*(_xlfn.NORM.DIST(AND(AM$6&gt;=$F179,AM$6&lt;=$H179)*(AM$6-$F179+1),$J179/2,$M179,TRUE)-_xlfn.NORM.DIST(AND(AM$6&gt;=$F179,AM$6&lt;=$H179)*(AL$6-$F179+1),$J179/2,$M179,TRUE))/(1-2*_xlfn.NORM.DIST(0,$J179/2,$M179,TRUE))*$D179+($K179="Steady Growth")*(AND(AM$6&gt;=$F179,AM$6&lt;=$H179)*((AM$6-$F179+1)/($J179*($J179+1)/2)*$D179))+($K179="custom")*CustCF!AG179</f>
        <v/>
      </c>
      <c r="AN179" s="87">
        <f>($K179="Bell Curve")*(_xlfn.NORM.DIST(AND(AN$6&gt;=$F179,AN$6&lt;=$H179)*(AN$6-$F179+1),$J179/2,$M179,TRUE)-_xlfn.NORM.DIST(AND(AN$6&gt;=$F179,AN$6&lt;=$H179)*(AM$6-$F179+1),$J179/2,$M179,TRUE))/(1-2*_xlfn.NORM.DIST(0,$J179/2,$M179,TRUE))*$D179+($K179="Steady Growth")*(AND(AN$6&gt;=$F179,AN$6&lt;=$H179)*((AN$6-$F179+1)/($J179*($J179+1)/2)*$D179))+($K179="custom")*CustCF!AH179</f>
        <v/>
      </c>
      <c r="AO179" s="87">
        <f>($K179="Bell Curve")*(_xlfn.NORM.DIST(AND(AO$6&gt;=$F179,AO$6&lt;=$H179)*(AO$6-$F179+1),$J179/2,$M179,TRUE)-_xlfn.NORM.DIST(AND(AO$6&gt;=$F179,AO$6&lt;=$H179)*(AN$6-$F179+1),$J179/2,$M179,TRUE))/(1-2*_xlfn.NORM.DIST(0,$J179/2,$M179,TRUE))*$D179+($K179="Steady Growth")*(AND(AO$6&gt;=$F179,AO$6&lt;=$H179)*((AO$6-$F179+1)/($J179*($J179+1)/2)*$D179))+($K179="custom")*CustCF!AI179</f>
        <v/>
      </c>
      <c r="AP179" s="87">
        <f>($K179="Bell Curve")*(_xlfn.NORM.DIST(AND(AP$6&gt;=$F179,AP$6&lt;=$H179)*(AP$6-$F179+1),$J179/2,$M179,TRUE)-_xlfn.NORM.DIST(AND(AP$6&gt;=$F179,AP$6&lt;=$H179)*(AO$6-$F179+1),$J179/2,$M179,TRUE))/(1-2*_xlfn.NORM.DIST(0,$J179/2,$M179,TRUE))*$D179+($K179="Steady Growth")*(AND(AP$6&gt;=$F179,AP$6&lt;=$H179)*((AP$6-$F179+1)/($J179*($J179+1)/2)*$D179))+($K179="custom")*CustCF!AJ179</f>
        <v/>
      </c>
      <c r="AQ179" s="87">
        <f>($K179="Bell Curve")*(_xlfn.NORM.DIST(AND(AQ$6&gt;=$F179,AQ$6&lt;=$H179)*(AQ$6-$F179+1),$J179/2,$M179,TRUE)-_xlfn.NORM.DIST(AND(AQ$6&gt;=$F179,AQ$6&lt;=$H179)*(AP$6-$F179+1),$J179/2,$M179,TRUE))/(1-2*_xlfn.NORM.DIST(0,$J179/2,$M179,TRUE))*$D179+($K179="Steady Growth")*(AND(AQ$6&gt;=$F179,AQ$6&lt;=$H179)*((AQ$6-$F179+1)/($J179*($J179+1)/2)*$D179))+($K179="custom")*CustCF!AK179</f>
        <v/>
      </c>
      <c r="AR179" s="87">
        <f>($K179="Bell Curve")*(_xlfn.NORM.DIST(AND(AR$6&gt;=$F179,AR$6&lt;=$H179)*(AR$6-$F179+1),$J179/2,$M179,TRUE)-_xlfn.NORM.DIST(AND(AR$6&gt;=$F179,AR$6&lt;=$H179)*(AQ$6-$F179+1),$J179/2,$M179,TRUE))/(1-2*_xlfn.NORM.DIST(0,$J179/2,$M179,TRUE))*$D179+($K179="Steady Growth")*(AND(AR$6&gt;=$F179,AR$6&lt;=$H179)*((AR$6-$F179+1)/($J179*($J179+1)/2)*$D179))+($K179="custom")*CustCF!AL179</f>
        <v/>
      </c>
      <c r="AS179" s="87">
        <f>($K179="Bell Curve")*(_xlfn.NORM.DIST(AND(AS$6&gt;=$F179,AS$6&lt;=$H179)*(AS$6-$F179+1),$J179/2,$M179,TRUE)-_xlfn.NORM.DIST(AND(AS$6&gt;=$F179,AS$6&lt;=$H179)*(AR$6-$F179+1),$J179/2,$M179,TRUE))/(1-2*_xlfn.NORM.DIST(0,$J179/2,$M179,TRUE))*$D179+($K179="Steady Growth")*(AND(AS$6&gt;=$F179,AS$6&lt;=$H179)*((AS$6-$F179+1)/($J179*($J179+1)/2)*$D179))+($K179="custom")*CustCF!AM179</f>
        <v/>
      </c>
      <c r="AT179" s="87">
        <f>($K179="Bell Curve")*(_xlfn.NORM.DIST(AND(AT$6&gt;=$F179,AT$6&lt;=$H179)*(AT$6-$F179+1),$J179/2,$M179,TRUE)-_xlfn.NORM.DIST(AND(AT$6&gt;=$F179,AT$6&lt;=$H179)*(AS$6-$F179+1),$J179/2,$M179,TRUE))/(1-2*_xlfn.NORM.DIST(0,$J179/2,$M179,TRUE))*$D179+($K179="Steady Growth")*(AND(AT$6&gt;=$F179,AT$6&lt;=$H179)*((AT$6-$F179+1)/($J179*($J179+1)/2)*$D179))+($K179="custom")*CustCF!AN179</f>
        <v/>
      </c>
      <c r="AU179" s="87">
        <f>($K179="Bell Curve")*(_xlfn.NORM.DIST(AND(AU$6&gt;=$F179,AU$6&lt;=$H179)*(AU$6-$F179+1),$J179/2,$M179,TRUE)-_xlfn.NORM.DIST(AND(AU$6&gt;=$F179,AU$6&lt;=$H179)*(AT$6-$F179+1),$J179/2,$M179,TRUE))/(1-2*_xlfn.NORM.DIST(0,$J179/2,$M179,TRUE))*$D179+($K179="Steady Growth")*(AND(AU$6&gt;=$F179,AU$6&lt;=$H179)*((AU$6-$F179+1)/($J179*($J179+1)/2)*$D179))+($K179="custom")*CustCF!AO179</f>
        <v/>
      </c>
      <c r="AV179" s="87">
        <f>($K179="Bell Curve")*(_xlfn.NORM.DIST(AND(AV$6&gt;=$F179,AV$6&lt;=$H179)*(AV$6-$F179+1),$J179/2,$M179,TRUE)-_xlfn.NORM.DIST(AND(AV$6&gt;=$F179,AV$6&lt;=$H179)*(AU$6-$F179+1),$J179/2,$M179,TRUE))/(1-2*_xlfn.NORM.DIST(0,$J179/2,$M179,TRUE))*$D179+($K179="Steady Growth")*(AND(AV$6&gt;=$F179,AV$6&lt;=$H179)*((AV$6-$F179+1)/($J179*($J179+1)/2)*$D179))+($K179="custom")*CustCF!AP179</f>
        <v/>
      </c>
      <c r="AW179" s="87">
        <f>($K179="Bell Curve")*(_xlfn.NORM.DIST(AND(AW$6&gt;=$F179,AW$6&lt;=$H179)*(AW$6-$F179+1),$J179/2,$M179,TRUE)-_xlfn.NORM.DIST(AND(AW$6&gt;=$F179,AW$6&lt;=$H179)*(AV$6-$F179+1),$J179/2,$M179,TRUE))/(1-2*_xlfn.NORM.DIST(0,$J179/2,$M179,TRUE))*$D179+($K179="Steady Growth")*(AND(AW$6&gt;=$F179,AW$6&lt;=$H179)*((AW$6-$F179+1)/($J179*($J179+1)/2)*$D179))+($K179="custom")*CustCF!AQ179</f>
        <v/>
      </c>
      <c r="AX179" s="87">
        <f>($K179="Bell Curve")*(_xlfn.NORM.DIST(AND(AX$6&gt;=$F179,AX$6&lt;=$H179)*(AX$6-$F179+1),$J179/2,$M179,TRUE)-_xlfn.NORM.DIST(AND(AX$6&gt;=$F179,AX$6&lt;=$H179)*(AW$6-$F179+1),$J179/2,$M179,TRUE))/(1-2*_xlfn.NORM.DIST(0,$J179/2,$M179,TRUE))*$D179+($K179="Steady Growth")*(AND(AX$6&gt;=$F179,AX$6&lt;=$H179)*((AX$6-$F179+1)/($J179*($J179+1)/2)*$D179))+($K179="custom")*CustCF!AR179</f>
        <v/>
      </c>
      <c r="AY179" s="87">
        <f>($K179="Bell Curve")*(_xlfn.NORM.DIST(AND(AY$6&gt;=$F179,AY$6&lt;=$H179)*(AY$6-$F179+1),$J179/2,$M179,TRUE)-_xlfn.NORM.DIST(AND(AY$6&gt;=$F179,AY$6&lt;=$H179)*(AX$6-$F179+1),$J179/2,$M179,TRUE))/(1-2*_xlfn.NORM.DIST(0,$J179/2,$M179,TRUE))*$D179+($K179="Steady Growth")*(AND(AY$6&gt;=$F179,AY$6&lt;=$H179)*((AY$6-$F179+1)/($J179*($J179+1)/2)*$D179))+($K179="custom")*CustCF!AS179</f>
        <v/>
      </c>
      <c r="AZ179" s="87">
        <f>($K179="Bell Curve")*(_xlfn.NORM.DIST(AND(AZ$6&gt;=$F179,AZ$6&lt;=$H179)*(AZ$6-$F179+1),$J179/2,$M179,TRUE)-_xlfn.NORM.DIST(AND(AZ$6&gt;=$F179,AZ$6&lt;=$H179)*(AY$6-$F179+1),$J179/2,$M179,TRUE))/(1-2*_xlfn.NORM.DIST(0,$J179/2,$M179,TRUE))*$D179+($K179="Steady Growth")*(AND(AZ$6&gt;=$F179,AZ$6&lt;=$H179)*((AZ$6-$F179+1)/($J179*($J179+1)/2)*$D179))+($K179="custom")*CustCF!AT179</f>
        <v/>
      </c>
      <c r="BA179" s="87">
        <f>($K179="Bell Curve")*(_xlfn.NORM.DIST(AND(BA$6&gt;=$F179,BA$6&lt;=$H179)*(BA$6-$F179+1),$J179/2,$M179,TRUE)-_xlfn.NORM.DIST(AND(BA$6&gt;=$F179,BA$6&lt;=$H179)*(AZ$6-$F179+1),$J179/2,$M179,TRUE))/(1-2*_xlfn.NORM.DIST(0,$J179/2,$M179,TRUE))*$D179+($K179="Steady Growth")*(AND(BA$6&gt;=$F179,BA$6&lt;=$H179)*((BA$6-$F179+1)/($J179*($J179+1)/2)*$D179))+($K179="custom")*CustCF!AU179</f>
        <v/>
      </c>
      <c r="BB179" s="87">
        <f>($K179="Bell Curve")*(_xlfn.NORM.DIST(AND(BB$6&gt;=$F179,BB$6&lt;=$H179)*(BB$6-$F179+1),$J179/2,$M179,TRUE)-_xlfn.NORM.DIST(AND(BB$6&gt;=$F179,BB$6&lt;=$H179)*(BA$6-$F179+1),$J179/2,$M179,TRUE))/(1-2*_xlfn.NORM.DIST(0,$J179/2,$M179,TRUE))*$D179+($K179="Steady Growth")*(AND(BB$6&gt;=$F179,BB$6&lt;=$H179)*((BB$6-$F179+1)/($J179*($J179+1)/2)*$D179))+($K179="custom")*CustCF!AV179</f>
        <v/>
      </c>
      <c r="BC179" s="87">
        <f>($K179="Bell Curve")*(_xlfn.NORM.DIST(AND(BC$6&gt;=$F179,BC$6&lt;=$H179)*(BC$6-$F179+1),$J179/2,$M179,TRUE)-_xlfn.NORM.DIST(AND(BC$6&gt;=$F179,BC$6&lt;=$H179)*(BB$6-$F179+1),$J179/2,$M179,TRUE))/(1-2*_xlfn.NORM.DIST(0,$J179/2,$M179,TRUE))*$D179+($K179="Steady Growth")*(AND(BC$6&gt;=$F179,BC$6&lt;=$H179)*((BC$6-$F179+1)/($J179*($J179+1)/2)*$D179))+($K179="custom")*CustCF!AW179</f>
        <v/>
      </c>
      <c r="BD179" s="87">
        <f>($K179="Bell Curve")*(_xlfn.NORM.DIST(AND(BD$6&gt;=$F179,BD$6&lt;=$H179)*(BD$6-$F179+1),$J179/2,$M179,TRUE)-_xlfn.NORM.DIST(AND(BD$6&gt;=$F179,BD$6&lt;=$H179)*(BC$6-$F179+1),$J179/2,$M179,TRUE))/(1-2*_xlfn.NORM.DIST(0,$J179/2,$M179,TRUE))*$D179+($K179="Steady Growth")*(AND(BD$6&gt;=$F179,BD$6&lt;=$H179)*((BD$6-$F179+1)/($J179*($J179+1)/2)*$D179))+($K179="custom")*CustCF!AX179</f>
        <v/>
      </c>
      <c r="BE179" s="87">
        <f>($K179="Bell Curve")*(_xlfn.NORM.DIST(AND(BE$6&gt;=$F179,BE$6&lt;=$H179)*(BE$6-$F179+1),$J179/2,$M179,TRUE)-_xlfn.NORM.DIST(AND(BE$6&gt;=$F179,BE$6&lt;=$H179)*(BD$6-$F179+1),$J179/2,$M179,TRUE))/(1-2*_xlfn.NORM.DIST(0,$J179/2,$M179,TRUE))*$D179+($K179="Steady Growth")*(AND(BE$6&gt;=$F179,BE$6&lt;=$H179)*((BE$6-$F179+1)/($J179*($J179+1)/2)*$D179))+($K179="custom")*CustCF!AY179</f>
        <v/>
      </c>
      <c r="BF179" s="87">
        <f>($K179="Bell Curve")*(_xlfn.NORM.DIST(AND(BF$6&gt;=$F179,BF$6&lt;=$H179)*(BF$6-$F179+1),$J179/2,$M179,TRUE)-_xlfn.NORM.DIST(AND(BF$6&gt;=$F179,BF$6&lt;=$H179)*(BE$6-$F179+1),$J179/2,$M179,TRUE))/(1-2*_xlfn.NORM.DIST(0,$J179/2,$M179,TRUE))*$D179+($K179="Steady Growth")*(AND(BF$6&gt;=$F179,BF$6&lt;=$H179)*((BF$6-$F179+1)/($J179*($J179+1)/2)*$D179))+($K179="custom")*CustCF!AZ179</f>
        <v/>
      </c>
      <c r="BG179" s="87">
        <f>($K179="Bell Curve")*(_xlfn.NORM.DIST(AND(BG$6&gt;=$F179,BG$6&lt;=$H179)*(BG$6-$F179+1),$J179/2,$M179,TRUE)-_xlfn.NORM.DIST(AND(BG$6&gt;=$F179,BG$6&lt;=$H179)*(BF$6-$F179+1),$J179/2,$M179,TRUE))/(1-2*_xlfn.NORM.DIST(0,$J179/2,$M179,TRUE))*$D179+($K179="Steady Growth")*(AND(BG$6&gt;=$F179,BG$6&lt;=$H179)*((BG$6-$F179+1)/($J179*($J179+1)/2)*$D179))+($K179="custom")*CustCF!BA179</f>
        <v/>
      </c>
      <c r="BH179" s="87">
        <f>($K179="Bell Curve")*(_xlfn.NORM.DIST(AND(BH$6&gt;=$F179,BH$6&lt;=$H179)*(BH$6-$F179+1),$J179/2,$M179,TRUE)-_xlfn.NORM.DIST(AND(BH$6&gt;=$F179,BH$6&lt;=$H179)*(BG$6-$F179+1),$J179/2,$M179,TRUE))/(1-2*_xlfn.NORM.DIST(0,$J179/2,$M179,TRUE))*$D179+($K179="Steady Growth")*(AND(BH$6&gt;=$F179,BH$6&lt;=$H179)*((BH$6-$F179+1)/($J179*($J179+1)/2)*$D179))+($K179="custom")*CustCF!BB179</f>
        <v/>
      </c>
      <c r="BI179" s="87">
        <f>($K179="Bell Curve")*(_xlfn.NORM.DIST(AND(BI$6&gt;=$F179,BI$6&lt;=$H179)*(BI$6-$F179+1),$J179/2,$M179,TRUE)-_xlfn.NORM.DIST(AND(BI$6&gt;=$F179,BI$6&lt;=$H179)*(BH$6-$F179+1),$J179/2,$M179,TRUE))/(1-2*_xlfn.NORM.DIST(0,$J179/2,$M179,TRUE))*$D179+($K179="Steady Growth")*(AND(BI$6&gt;=$F179,BI$6&lt;=$H179)*((BI$6-$F179+1)/($J179*($J179+1)/2)*$D179))+($K179="custom")*CustCF!BC179</f>
        <v/>
      </c>
      <c r="BJ179" s="87">
        <f>($K179="Bell Curve")*(_xlfn.NORM.DIST(AND(BJ$6&gt;=$F179,BJ$6&lt;=$H179)*(BJ$6-$F179+1),$J179/2,$M179,TRUE)-_xlfn.NORM.DIST(AND(BJ$6&gt;=$F179,BJ$6&lt;=$H179)*(BI$6-$F179+1),$J179/2,$M179,TRUE))/(1-2*_xlfn.NORM.DIST(0,$J179/2,$M179,TRUE))*$D179+($K179="Steady Growth")*(AND(BJ$6&gt;=$F179,BJ$6&lt;=$H179)*((BJ$6-$F179+1)/($J179*($J179+1)/2)*$D179))+($K179="custom")*CustCF!BD179</f>
        <v/>
      </c>
      <c r="BK179" s="87">
        <f>($K179="Bell Curve")*(_xlfn.NORM.DIST(AND(BK$6&gt;=$F179,BK$6&lt;=$H179)*(BK$6-$F179+1),$J179/2,$M179,TRUE)-_xlfn.NORM.DIST(AND(BK$6&gt;=$F179,BK$6&lt;=$H179)*(BJ$6-$F179+1),$J179/2,$M179,TRUE))/(1-2*_xlfn.NORM.DIST(0,$J179/2,$M179,TRUE))*$D179+($K179="Steady Growth")*(AND(BK$6&gt;=$F179,BK$6&lt;=$H179)*((BK$6-$F179+1)/($J179*($J179+1)/2)*$D179))+($K179="custom")*CustCF!BE179</f>
        <v/>
      </c>
      <c r="BL179" s="87">
        <f>($K179="Bell Curve")*(_xlfn.NORM.DIST(AND(BL$6&gt;=$F179,BL$6&lt;=$H179)*(BL$6-$F179+1),$J179/2,$M179,TRUE)-_xlfn.NORM.DIST(AND(BL$6&gt;=$F179,BL$6&lt;=$H179)*(BK$6-$F179+1),$J179/2,$M179,TRUE))/(1-2*_xlfn.NORM.DIST(0,$J179/2,$M179,TRUE))*$D179+($K179="Steady Growth")*(AND(BL$6&gt;=$F179,BL$6&lt;=$H179)*((BL$6-$F179+1)/($J179*($J179+1)/2)*$D179))+($K179="custom")*CustCF!BF179</f>
        <v/>
      </c>
      <c r="BM179" s="87">
        <f>($K179="Bell Curve")*(_xlfn.NORM.DIST(AND(BM$6&gt;=$F179,BM$6&lt;=$H179)*(BM$6-$F179+1),$J179/2,$M179,TRUE)-_xlfn.NORM.DIST(AND(BM$6&gt;=$F179,BM$6&lt;=$H179)*(BL$6-$F179+1),$J179/2,$M179,TRUE))/(1-2*_xlfn.NORM.DIST(0,$J179/2,$M179,TRUE))*$D179+($K179="Steady Growth")*(AND(BM$6&gt;=$F179,BM$6&lt;=$H179)*((BM$6-$F179+1)/($J179*($J179+1)/2)*$D179))+($K179="custom")*CustCF!BG179</f>
        <v/>
      </c>
      <c r="BN179" s="87">
        <f>($K179="Bell Curve")*(_xlfn.NORM.DIST(AND(BN$6&gt;=$F179,BN$6&lt;=$H179)*(BN$6-$F179+1),$J179/2,$M179,TRUE)-_xlfn.NORM.DIST(AND(BN$6&gt;=$F179,BN$6&lt;=$H179)*(BM$6-$F179+1),$J179/2,$M179,TRUE))/(1-2*_xlfn.NORM.DIST(0,$J179/2,$M179,TRUE))*$D179+($K179="Steady Growth")*(AND(BN$6&gt;=$F179,BN$6&lt;=$H179)*((BN$6-$F179+1)/($J179*($J179+1)/2)*$D179))+($K179="custom")*CustCF!BH179</f>
        <v/>
      </c>
      <c r="BO179" s="87">
        <f>($K179="Bell Curve")*(_xlfn.NORM.DIST(AND(BO$6&gt;=$F179,BO$6&lt;=$H179)*(BO$6-$F179+1),$J179/2,$M179,TRUE)-_xlfn.NORM.DIST(AND(BO$6&gt;=$F179,BO$6&lt;=$H179)*(BN$6-$F179+1),$J179/2,$M179,TRUE))/(1-2*_xlfn.NORM.DIST(0,$J179/2,$M179,TRUE))*$D179+($K179="Steady Growth")*(AND(BO$6&gt;=$F179,BO$6&lt;=$H179)*((BO$6-$F179+1)/($J179*($J179+1)/2)*$D179))+($K179="custom")*CustCF!BI179</f>
        <v/>
      </c>
      <c r="BP179" s="87">
        <f>($K179="Bell Curve")*(_xlfn.NORM.DIST(AND(BP$6&gt;=$F179,BP$6&lt;=$H179)*(BP$6-$F179+1),$J179/2,$M179,TRUE)-_xlfn.NORM.DIST(AND(BP$6&gt;=$F179,BP$6&lt;=$H179)*(BO$6-$F179+1),$J179/2,$M179,TRUE))/(1-2*_xlfn.NORM.DIST(0,$J179/2,$M179,TRUE))*$D179+($K179="Steady Growth")*(AND(BP$6&gt;=$F179,BP$6&lt;=$H179)*((BP$6-$F179+1)/($J179*($J179+1)/2)*$D179))+($K179="custom")*CustCF!BJ179</f>
        <v/>
      </c>
      <c r="BQ179" s="87">
        <f>($K179="Bell Curve")*(_xlfn.NORM.DIST(AND(BQ$6&gt;=$F179,BQ$6&lt;=$H179)*(BQ$6-$F179+1),$J179/2,$M179,TRUE)-_xlfn.NORM.DIST(AND(BQ$6&gt;=$F179,BQ$6&lt;=$H179)*(BP$6-$F179+1),$J179/2,$M179,TRUE))/(1-2*_xlfn.NORM.DIST(0,$J179/2,$M179,TRUE))*$D179+($K179="Steady Growth")*(AND(BQ$6&gt;=$F179,BQ$6&lt;=$H179)*((BQ$6-$F179+1)/($J179*($J179+1)/2)*$D179))+($K179="custom")*CustCF!BK179</f>
        <v/>
      </c>
      <c r="BR179" s="87">
        <f>($K179="Bell Curve")*(_xlfn.NORM.DIST(AND(BR$6&gt;=$F179,BR$6&lt;=$H179)*(BR$6-$F179+1),$J179/2,$M179,TRUE)-_xlfn.NORM.DIST(AND(BR$6&gt;=$F179,BR$6&lt;=$H179)*(BQ$6-$F179+1),$J179/2,$M179,TRUE))/(1-2*_xlfn.NORM.DIST(0,$J179/2,$M179,TRUE))*$D179+($K179="Steady Growth")*(AND(BR$6&gt;=$F179,BR$6&lt;=$H179)*((BR$6-$F179+1)/($J179*($J179+1)/2)*$D179))+($K179="custom")*CustCF!BL179</f>
        <v/>
      </c>
      <c r="BS179" s="87">
        <f>($K179="Bell Curve")*(_xlfn.NORM.DIST(AND(BS$6&gt;=$F179,BS$6&lt;=$H179)*(BS$6-$F179+1),$J179/2,$M179,TRUE)-_xlfn.NORM.DIST(AND(BS$6&gt;=$F179,BS$6&lt;=$H179)*(BR$6-$F179+1),$J179/2,$M179,TRUE))/(1-2*_xlfn.NORM.DIST(0,$J179/2,$M179,TRUE))*$D179+($K179="Steady Growth")*(AND(BS$6&gt;=$F179,BS$6&lt;=$H179)*((BS$6-$F179+1)/($J179*($J179+1)/2)*$D179))+($K179="custom")*CustCF!BM179</f>
        <v/>
      </c>
      <c r="BT179" s="87">
        <f>($K179="Bell Curve")*(_xlfn.NORM.DIST(AND(BT$6&gt;=$F179,BT$6&lt;=$H179)*(BT$6-$F179+1),$J179/2,$M179,TRUE)-_xlfn.NORM.DIST(AND(BT$6&gt;=$F179,BT$6&lt;=$H179)*(BS$6-$F179+1),$J179/2,$M179,TRUE))/(1-2*_xlfn.NORM.DIST(0,$J179/2,$M179,TRUE))*$D179+($K179="Steady Growth")*(AND(BT$6&gt;=$F179,BT$6&lt;=$H179)*((BT$6-$F179+1)/($J179*($J179+1)/2)*$D179))+($K179="custom")*CustCF!BN179</f>
        <v/>
      </c>
      <c r="BU179" s="87">
        <f>($K179="Bell Curve")*(_xlfn.NORM.DIST(AND(BU$6&gt;=$F179,BU$6&lt;=$H179)*(BU$6-$F179+1),$J179/2,$M179,TRUE)-_xlfn.NORM.DIST(AND(BU$6&gt;=$F179,BU$6&lt;=$H179)*(BT$6-$F179+1),$J179/2,$M179,TRUE))/(1-2*_xlfn.NORM.DIST(0,$J179/2,$M179,TRUE))*$D179+($K179="Steady Growth")*(AND(BU$6&gt;=$F179,BU$6&lt;=$H179)*((BU$6-$F179+1)/($J179*($J179+1)/2)*$D179))+($K179="custom")*CustCF!BO179</f>
        <v/>
      </c>
      <c r="BV179" s="87">
        <f>($K179="Bell Curve")*(_xlfn.NORM.DIST(AND(BV$6&gt;=$F179,BV$6&lt;=$H179)*(BV$6-$F179+1),$J179/2,$M179,TRUE)-_xlfn.NORM.DIST(AND(BV$6&gt;=$F179,BV$6&lt;=$H179)*(BU$6-$F179+1),$J179/2,$M179,TRUE))/(1-2*_xlfn.NORM.DIST(0,$J179/2,$M179,TRUE))*$D179+($K179="Steady Growth")*(AND(BV$6&gt;=$F179,BV$6&lt;=$H179)*((BV$6-$F179+1)/($J179*($J179+1)/2)*$D179))+($K179="custom")*CustCF!BP179</f>
        <v/>
      </c>
      <c r="BW179" s="87">
        <f>($K179="Bell Curve")*(_xlfn.NORM.DIST(AND(BW$6&gt;=$F179,BW$6&lt;=$H179)*(BW$6-$F179+1),$J179/2,$M179,TRUE)-_xlfn.NORM.DIST(AND(BW$6&gt;=$F179,BW$6&lt;=$H179)*(BV$6-$F179+1),$J179/2,$M179,TRUE))/(1-2*_xlfn.NORM.DIST(0,$J179/2,$M179,TRUE))*$D179+($K179="Steady Growth")*(AND(BW$6&gt;=$F179,BW$6&lt;=$H179)*((BW$6-$F179+1)/($J179*($J179+1)/2)*$D179))+($K179="custom")*CustCF!BQ179</f>
        <v/>
      </c>
      <c r="BX179" s="87">
        <f>($K179="Bell Curve")*(_xlfn.NORM.DIST(AND(BX$6&gt;=$F179,BX$6&lt;=$H179)*(BX$6-$F179+1),$J179/2,$M179,TRUE)-_xlfn.NORM.DIST(AND(BX$6&gt;=$F179,BX$6&lt;=$H179)*(BW$6-$F179+1),$J179/2,$M179,TRUE))/(1-2*_xlfn.NORM.DIST(0,$J179/2,$M179,TRUE))*$D179+($K179="Steady Growth")*(AND(BX$6&gt;=$F179,BX$6&lt;=$H179)*((BX$6-$F179+1)/($J179*($J179+1)/2)*$D179))+($K179="custom")*CustCF!BR179</f>
        <v/>
      </c>
      <c r="BY179" s="87">
        <f>($K179="Bell Curve")*(_xlfn.NORM.DIST(AND(BY$6&gt;=$F179,BY$6&lt;=$H179)*(BY$6-$F179+1),$J179/2,$M179,TRUE)-_xlfn.NORM.DIST(AND(BY$6&gt;=$F179,BY$6&lt;=$H179)*(BX$6-$F179+1),$J179/2,$M179,TRUE))/(1-2*_xlfn.NORM.DIST(0,$J179/2,$M179,TRUE))*$D179+($K179="Steady Growth")*(AND(BY$6&gt;=$F179,BY$6&lt;=$H179)*((BY$6-$F179+1)/($J179*($J179+1)/2)*$D179))+($K179="custom")*CustCF!BS179</f>
        <v/>
      </c>
      <c r="BZ179" s="87">
        <f>($K179="Bell Curve")*(_xlfn.NORM.DIST(AND(BZ$6&gt;=$F179,BZ$6&lt;=$H179)*(BZ$6-$F179+1),$J179/2,$M179,TRUE)-_xlfn.NORM.DIST(AND(BZ$6&gt;=$F179,BZ$6&lt;=$H179)*(BY$6-$F179+1),$J179/2,$M179,TRUE))/(1-2*_xlfn.NORM.DIST(0,$J179/2,$M179,TRUE))*$D179+($K179="Steady Growth")*(AND(BZ$6&gt;=$F179,BZ$6&lt;=$H179)*((BZ$6-$F179+1)/($J179*($J179+1)/2)*$D179))+($K179="custom")*CustCF!BT179</f>
        <v/>
      </c>
      <c r="CA179" s="87">
        <f>($K179="Bell Curve")*(_xlfn.NORM.DIST(AND(CA$6&gt;=$F179,CA$6&lt;=$H179)*(CA$6-$F179+1),$J179/2,$M179,TRUE)-_xlfn.NORM.DIST(AND(CA$6&gt;=$F179,CA$6&lt;=$H179)*(BZ$6-$F179+1),$J179/2,$M179,TRUE))/(1-2*_xlfn.NORM.DIST(0,$J179/2,$M179,TRUE))*$D179+($K179="Steady Growth")*(AND(CA$6&gt;=$F179,CA$6&lt;=$H179)*((CA$6-$F179+1)/($J179*($J179+1)/2)*$D179))+($K179="custom")*CustCF!BU179</f>
        <v/>
      </c>
      <c r="CB179" s="87">
        <f>($K179="Bell Curve")*(_xlfn.NORM.DIST(AND(CB$6&gt;=$F179,CB$6&lt;=$H179)*(CB$6-$F179+1),$J179/2,$M179,TRUE)-_xlfn.NORM.DIST(AND(CB$6&gt;=$F179,CB$6&lt;=$H179)*(CA$6-$F179+1),$J179/2,$M179,TRUE))/(1-2*_xlfn.NORM.DIST(0,$J179/2,$M179,TRUE))*$D179+($K179="Steady Growth")*(AND(CB$6&gt;=$F179,CB$6&lt;=$H179)*((CB$6-$F179+1)/($J179*($J179+1)/2)*$D179))+($K179="custom")*CustCF!BV179</f>
        <v/>
      </c>
      <c r="CC179" s="87">
        <f>($K179="Bell Curve")*(_xlfn.NORM.DIST(AND(CC$6&gt;=$F179,CC$6&lt;=$H179)*(CC$6-$F179+1),$J179/2,$M179,TRUE)-_xlfn.NORM.DIST(AND(CC$6&gt;=$F179,CC$6&lt;=$H179)*(CB$6-$F179+1),$J179/2,$M179,TRUE))/(1-2*_xlfn.NORM.DIST(0,$J179/2,$M179,TRUE))*$D179+($K179="Steady Growth")*(AND(CC$6&gt;=$F179,CC$6&lt;=$H179)*((CC$6-$F179+1)/($J179*($J179+1)/2)*$D179))+($K179="custom")*CustCF!BW179</f>
        <v/>
      </c>
      <c r="CD179" s="87">
        <f>($K179="Bell Curve")*(_xlfn.NORM.DIST(AND(CD$6&gt;=$F179,CD$6&lt;=$H179)*(CD$6-$F179+1),$J179/2,$M179,TRUE)-_xlfn.NORM.DIST(AND(CD$6&gt;=$F179,CD$6&lt;=$H179)*(CC$6-$F179+1),$J179/2,$M179,TRUE))/(1-2*_xlfn.NORM.DIST(0,$J179/2,$M179,TRUE))*$D179+($K179="Steady Growth")*(AND(CD$6&gt;=$F179,CD$6&lt;=$H179)*((CD$6-$F179+1)/($J179*($J179+1)/2)*$D179))+($K179="custom")*CustCF!BX179</f>
        <v/>
      </c>
      <c r="CE179" s="87">
        <f>($K179="Bell Curve")*(_xlfn.NORM.DIST(AND(CE$6&gt;=$F179,CE$6&lt;=$H179)*(CE$6-$F179+1),$J179/2,$M179,TRUE)-_xlfn.NORM.DIST(AND(CE$6&gt;=$F179,CE$6&lt;=$H179)*(CD$6-$F179+1),$J179/2,$M179,TRUE))/(1-2*_xlfn.NORM.DIST(0,$J179/2,$M179,TRUE))*$D179+($K179="Steady Growth")*(AND(CE$6&gt;=$F179,CE$6&lt;=$H179)*((CE$6-$F179+1)/($J179*($J179+1)/2)*$D179))+($K179="custom")*CustCF!BY179</f>
        <v/>
      </c>
      <c r="CF179" s="87">
        <f>($K179="Bell Curve")*(_xlfn.NORM.DIST(AND(CF$6&gt;=$F179,CF$6&lt;=$H179)*(CF$6-$F179+1),$J179/2,$M179,TRUE)-_xlfn.NORM.DIST(AND(CF$6&gt;=$F179,CF$6&lt;=$H179)*(CE$6-$F179+1),$J179/2,$M179,TRUE))/(1-2*_xlfn.NORM.DIST(0,$J179/2,$M179,TRUE))*$D179+($K179="Steady Growth")*(AND(CF$6&gt;=$F179,CF$6&lt;=$H179)*((CF$6-$F179+1)/($J179*($J179+1)/2)*$D179))+($K179="custom")*CustCF!BZ179</f>
        <v/>
      </c>
      <c r="CG179" s="87">
        <f>($K179="Bell Curve")*(_xlfn.NORM.DIST(AND(CG$6&gt;=$F179,CG$6&lt;=$H179)*(CG$6-$F179+1),$J179/2,$M179,TRUE)-_xlfn.NORM.DIST(AND(CG$6&gt;=$F179,CG$6&lt;=$H179)*(CF$6-$F179+1),$J179/2,$M179,TRUE))/(1-2*_xlfn.NORM.DIST(0,$J179/2,$M179,TRUE))*$D179+($K179="Steady Growth")*(AND(CG$6&gt;=$F179,CG$6&lt;=$H179)*((CG$6-$F179+1)/($J179*($J179+1)/2)*$D179))+($K179="custom")*CustCF!CA179</f>
        <v/>
      </c>
      <c r="CH179" s="87">
        <f>($K179="Bell Curve")*(_xlfn.NORM.DIST(AND(CH$6&gt;=$F179,CH$6&lt;=$H179)*(CH$6-$F179+1),$J179/2,$M179,TRUE)-_xlfn.NORM.DIST(AND(CH$6&gt;=$F179,CH$6&lt;=$H179)*(CG$6-$F179+1),$J179/2,$M179,TRUE))/(1-2*_xlfn.NORM.DIST(0,$J179/2,$M179,TRUE))*$D179+($K179="Steady Growth")*(AND(CH$6&gt;=$F179,CH$6&lt;=$H179)*((CH$6-$F179+1)/($J179*($J179+1)/2)*$D179))+($K179="custom")*CustCF!CB179</f>
        <v/>
      </c>
      <c r="CI179" s="87">
        <f>($K179="Bell Curve")*(_xlfn.NORM.DIST(AND(CI$6&gt;=$F179,CI$6&lt;=$H179)*(CI$6-$F179+1),$J179/2,$M179,TRUE)-_xlfn.NORM.DIST(AND(CI$6&gt;=$F179,CI$6&lt;=$H179)*(CH$6-$F179+1),$J179/2,$M179,TRUE))/(1-2*_xlfn.NORM.DIST(0,$J179/2,$M179,TRUE))*$D179+($K179="Steady Growth")*(AND(CI$6&gt;=$F179,CI$6&lt;=$H179)*((CI$6-$F179+1)/($J179*($J179+1)/2)*$D179))+($K179="custom")*CustCF!CC179</f>
        <v/>
      </c>
      <c r="CJ179" s="87">
        <f>($K179="Bell Curve")*(_xlfn.NORM.DIST(AND(CJ$6&gt;=$F179,CJ$6&lt;=$H179)*(CJ$6-$F179+1),$J179/2,$M179,TRUE)-_xlfn.NORM.DIST(AND(CJ$6&gt;=$F179,CJ$6&lt;=$H179)*(CI$6-$F179+1),$J179/2,$M179,TRUE))/(1-2*_xlfn.NORM.DIST(0,$J179/2,$M179,TRUE))*$D179+($K179="Steady Growth")*(AND(CJ$6&gt;=$F179,CJ$6&lt;=$H179)*((CJ$6-$F179+1)/($J179*($J179+1)/2)*$D179))+($K179="custom")*CustCF!CD179</f>
        <v/>
      </c>
      <c r="CK179" s="87">
        <f>($K179="Bell Curve")*(_xlfn.NORM.DIST(AND(CK$6&gt;=$F179,CK$6&lt;=$H179)*(CK$6-$F179+1),$J179/2,$M179,TRUE)-_xlfn.NORM.DIST(AND(CK$6&gt;=$F179,CK$6&lt;=$H179)*(CJ$6-$F179+1),$J179/2,$M179,TRUE))/(1-2*_xlfn.NORM.DIST(0,$J179/2,$M179,TRUE))*$D179+($K179="Steady Growth")*(AND(CK$6&gt;=$F179,CK$6&lt;=$H179)*((CK$6-$F179+1)/($J179*($J179+1)/2)*$D179))+($K179="custom")*CustCF!CE179</f>
        <v/>
      </c>
      <c r="CL179" s="87">
        <f>($K179="Bell Curve")*(_xlfn.NORM.DIST(AND(CL$6&gt;=$F179,CL$6&lt;=$H179)*(CL$6-$F179+1),$J179/2,$M179,TRUE)-_xlfn.NORM.DIST(AND(CL$6&gt;=$F179,CL$6&lt;=$H179)*(CK$6-$F179+1),$J179/2,$M179,TRUE))/(1-2*_xlfn.NORM.DIST(0,$J179/2,$M179,TRUE))*$D179+($K179="Steady Growth")*(AND(CL$6&gt;=$F179,CL$6&lt;=$H179)*((CL$6-$F179+1)/($J179*($J179+1)/2)*$D179))+($K179="custom")*CustCF!CF179</f>
        <v/>
      </c>
      <c r="CM179" s="87">
        <f>($K179="Bell Curve")*(_xlfn.NORM.DIST(AND(CM$6&gt;=$F179,CM$6&lt;=$H179)*(CM$6-$F179+1),$J179/2,$M179,TRUE)-_xlfn.NORM.DIST(AND(CM$6&gt;=$F179,CM$6&lt;=$H179)*(CL$6-$F179+1),$J179/2,$M179,TRUE))/(1-2*_xlfn.NORM.DIST(0,$J179/2,$M179,TRUE))*$D179+($K179="Steady Growth")*(AND(CM$6&gt;=$F179,CM$6&lt;=$H179)*((CM$6-$F179+1)/($J179*($J179+1)/2)*$D179))+($K179="custom")*CustCF!CG179</f>
        <v/>
      </c>
      <c r="CN179" s="87">
        <f>($K179="Bell Curve")*(_xlfn.NORM.DIST(AND(CN$6&gt;=$F179,CN$6&lt;=$H179)*(CN$6-$F179+1),$J179/2,$M179,TRUE)-_xlfn.NORM.DIST(AND(CN$6&gt;=$F179,CN$6&lt;=$H179)*(CM$6-$F179+1),$J179/2,$M179,TRUE))/(1-2*_xlfn.NORM.DIST(0,$J179/2,$M179,TRUE))*$D179+($K179="Steady Growth")*(AND(CN$6&gt;=$F179,CN$6&lt;=$H179)*((CN$6-$F179+1)/($J179*($J179+1)/2)*$D179))+($K179="custom")*CustCF!CH179</f>
        <v/>
      </c>
      <c r="CO179" s="87">
        <f>($K179="Bell Curve")*(_xlfn.NORM.DIST(AND(CO$6&gt;=$F179,CO$6&lt;=$H179)*(CO$6-$F179+1),$J179/2,$M179,TRUE)-_xlfn.NORM.DIST(AND(CO$6&gt;=$F179,CO$6&lt;=$H179)*(CN$6-$F179+1),$J179/2,$M179,TRUE))/(1-2*_xlfn.NORM.DIST(0,$J179/2,$M179,TRUE))*$D179+($K179="Steady Growth")*(AND(CO$6&gt;=$F179,CO$6&lt;=$H179)*((CO$6-$F179+1)/($J179*($J179+1)/2)*$D179))+($K179="custom")*CustCF!CI179</f>
        <v/>
      </c>
      <c r="CP179" s="87">
        <f>($K179="Bell Curve")*(_xlfn.NORM.DIST(AND(CP$6&gt;=$F179,CP$6&lt;=$H179)*(CP$6-$F179+1),$J179/2,$M179,TRUE)-_xlfn.NORM.DIST(AND(CP$6&gt;=$F179,CP$6&lt;=$H179)*(CO$6-$F179+1),$J179/2,$M179,TRUE))/(1-2*_xlfn.NORM.DIST(0,$J179/2,$M179,TRUE))*$D179+($K179="Steady Growth")*(AND(CP$6&gt;=$F179,CP$6&lt;=$H179)*((CP$6-$F179+1)/($J179*($J179+1)/2)*$D179))+($K179="custom")*CustCF!CJ179</f>
        <v/>
      </c>
      <c r="CQ179" s="87">
        <f>($K179="Bell Curve")*(_xlfn.NORM.DIST(AND(CQ$6&gt;=$F179,CQ$6&lt;=$H179)*(CQ$6-$F179+1),$J179/2,$M179,TRUE)-_xlfn.NORM.DIST(AND(CQ$6&gt;=$F179,CQ$6&lt;=$H179)*(CP$6-$F179+1),$J179/2,$M179,TRUE))/(1-2*_xlfn.NORM.DIST(0,$J179/2,$M179,TRUE))*$D179+($K179="Steady Growth")*(AND(CQ$6&gt;=$F179,CQ$6&lt;=$H179)*((CQ$6-$F179+1)/($J179*($J179+1)/2)*$D179))+($K179="custom")*CustCF!CK179</f>
        <v/>
      </c>
      <c r="CR179" s="87">
        <f>($K179="Bell Curve")*(_xlfn.NORM.DIST(AND(CR$6&gt;=$F179,CR$6&lt;=$H179)*(CR$6-$F179+1),$J179/2,$M179,TRUE)-_xlfn.NORM.DIST(AND(CR$6&gt;=$F179,CR$6&lt;=$H179)*(CQ$6-$F179+1),$J179/2,$M179,TRUE))/(1-2*_xlfn.NORM.DIST(0,$J179/2,$M179,TRUE))*$D179+($K179="Steady Growth")*(AND(CR$6&gt;=$F179,CR$6&lt;=$H179)*((CR$6-$F179+1)/($J179*($J179+1)/2)*$D179))+($K179="custom")*CustCF!CL179</f>
        <v/>
      </c>
      <c r="CS179" s="87">
        <f>($K179="Bell Curve")*(_xlfn.NORM.DIST(AND(CS$6&gt;=$F179,CS$6&lt;=$H179)*(CS$6-$F179+1),$J179/2,$M179,TRUE)-_xlfn.NORM.DIST(AND(CS$6&gt;=$F179,CS$6&lt;=$H179)*(CR$6-$F179+1),$J179/2,$M179,TRUE))/(1-2*_xlfn.NORM.DIST(0,$J179/2,$M179,TRUE))*$D179+($K179="Steady Growth")*(AND(CS$6&gt;=$F179,CS$6&lt;=$H179)*((CS$6-$F179+1)/($J179*($J179+1)/2)*$D179))+($K179="custom")*CustCF!CM179</f>
        <v/>
      </c>
      <c r="CT179" s="87">
        <f>($K179="Bell Curve")*(_xlfn.NORM.DIST(AND(CT$6&gt;=$F179,CT$6&lt;=$H179)*(CT$6-$F179+1),$J179/2,$M179,TRUE)-_xlfn.NORM.DIST(AND(CT$6&gt;=$F179,CT$6&lt;=$H179)*(CS$6-$F179+1),$J179/2,$M179,TRUE))/(1-2*_xlfn.NORM.DIST(0,$J179/2,$M179,TRUE))*$D179+($K179="Steady Growth")*(AND(CT$6&gt;=$F179,CT$6&lt;=$H179)*((CT$6-$F179+1)/($J179*($J179+1)/2)*$D179))+($K179="custom")*CustCF!CN179</f>
        <v/>
      </c>
      <c r="CU179" s="87">
        <f>($K179="Bell Curve")*(_xlfn.NORM.DIST(AND(CU$6&gt;=$F179,CU$6&lt;=$H179)*(CU$6-$F179+1),$J179/2,$M179,TRUE)-_xlfn.NORM.DIST(AND(CU$6&gt;=$F179,CU$6&lt;=$H179)*(CT$6-$F179+1),$J179/2,$M179,TRUE))/(1-2*_xlfn.NORM.DIST(0,$J179/2,$M179,TRUE))*$D179+($K179="Steady Growth")*(AND(CU$6&gt;=$F179,CU$6&lt;=$H179)*((CU$6-$F179+1)/($J179*($J179+1)/2)*$D179))+($K179="custom")*CustCF!CO179</f>
        <v/>
      </c>
      <c r="CV179" s="87">
        <f>($K179="Bell Curve")*(_xlfn.NORM.DIST(AND(CV$6&gt;=$F179,CV$6&lt;=$H179)*(CV$6-$F179+1),$J179/2,$M179,TRUE)-_xlfn.NORM.DIST(AND(CV$6&gt;=$F179,CV$6&lt;=$H179)*(CU$6-$F179+1),$J179/2,$M179,TRUE))/(1-2*_xlfn.NORM.DIST(0,$J179/2,$M179,TRUE))*$D179+($K179="Steady Growth")*(AND(CV$6&gt;=$F179,CV$6&lt;=$H179)*((CV$6-$F179+1)/($J179*($J179+1)/2)*$D179))+($K179="custom")*CustCF!CP179</f>
        <v/>
      </c>
      <c r="CW179" s="87">
        <f>($K179="Bell Curve")*(_xlfn.NORM.DIST(AND(CW$6&gt;=$F179,CW$6&lt;=$H179)*(CW$6-$F179+1),$J179/2,$M179,TRUE)-_xlfn.NORM.DIST(AND(CW$6&gt;=$F179,CW$6&lt;=$H179)*(CV$6-$F179+1),$J179/2,$M179,TRUE))/(1-2*_xlfn.NORM.DIST(0,$J179/2,$M179,TRUE))*$D179+($K179="Steady Growth")*(AND(CW$6&gt;=$F179,CW$6&lt;=$H179)*((CW$6-$F179+1)/($J179*($J179+1)/2)*$D179))+($K179="custom")*CustCF!CQ179</f>
        <v/>
      </c>
      <c r="CX179" s="87">
        <f>($K179="Bell Curve")*(_xlfn.NORM.DIST(AND(CX$6&gt;=$F179,CX$6&lt;=$H179)*(CX$6-$F179+1),$J179/2,$M179,TRUE)-_xlfn.NORM.DIST(AND(CX$6&gt;=$F179,CX$6&lt;=$H179)*(CW$6-$F179+1),$J179/2,$M179,TRUE))/(1-2*_xlfn.NORM.DIST(0,$J179/2,$M179,TRUE))*$D179+($K179="Steady Growth")*(AND(CX$6&gt;=$F179,CX$6&lt;=$H179)*((CX$6-$F179+1)/($J179*($J179+1)/2)*$D179))+($K179="custom")*CustCF!CR179</f>
        <v/>
      </c>
      <c r="CY179" s="87">
        <f>($K179="Bell Curve")*(_xlfn.NORM.DIST(AND(CY$6&gt;=$F179,CY$6&lt;=$H179)*(CY$6-$F179+1),$J179/2,$M179,TRUE)-_xlfn.NORM.DIST(AND(CY$6&gt;=$F179,CY$6&lt;=$H179)*(CX$6-$F179+1),$J179/2,$M179,TRUE))/(1-2*_xlfn.NORM.DIST(0,$J179/2,$M179,TRUE))*$D179+($K179="Steady Growth")*(AND(CY$6&gt;=$F179,CY$6&lt;=$H179)*((CY$6-$F179+1)/($J179*($J179+1)/2)*$D179))+($K179="custom")*CustCF!CS179</f>
        <v/>
      </c>
      <c r="CZ179" s="87">
        <f>($K179="Bell Curve")*(_xlfn.NORM.DIST(AND(CZ$6&gt;=$F179,CZ$6&lt;=$H179)*(CZ$6-$F179+1),$J179/2,$M179,TRUE)-_xlfn.NORM.DIST(AND(CZ$6&gt;=$F179,CZ$6&lt;=$H179)*(CY$6-$F179+1),$J179/2,$M179,TRUE))/(1-2*_xlfn.NORM.DIST(0,$J179/2,$M179,TRUE))*$D179+($K179="Steady Growth")*(AND(CZ$6&gt;=$F179,CZ$6&lt;=$H179)*((CZ$6-$F179+1)/($J179*($J179+1)/2)*$D179))+($K179="custom")*CustCF!CT179</f>
        <v/>
      </c>
      <c r="DA179" s="87">
        <f>($K179="Bell Curve")*(_xlfn.NORM.DIST(AND(DA$6&gt;=$F179,DA$6&lt;=$H179)*(DA$6-$F179+1),$J179/2,$M179,TRUE)-_xlfn.NORM.DIST(AND(DA$6&gt;=$F179,DA$6&lt;=$H179)*(CZ$6-$F179+1),$J179/2,$M179,TRUE))/(1-2*_xlfn.NORM.DIST(0,$J179/2,$M179,TRUE))*$D179+($K179="Steady Growth")*(AND(DA$6&gt;=$F179,DA$6&lt;=$H179)*((DA$6-$F179+1)/($J179*($J179+1)/2)*$D179))+($K179="custom")*CustCF!CU179</f>
        <v/>
      </c>
      <c r="DB179" s="87">
        <f>($K179="Bell Curve")*(_xlfn.NORM.DIST(AND(DB$6&gt;=$F179,DB$6&lt;=$H179)*(DB$6-$F179+1),$J179/2,$M179,TRUE)-_xlfn.NORM.DIST(AND(DB$6&gt;=$F179,DB$6&lt;=$H179)*(DA$6-$F179+1),$J179/2,$M179,TRUE))/(1-2*_xlfn.NORM.DIST(0,$J179/2,$M179,TRUE))*$D179+($K179="Steady Growth")*(AND(DB$6&gt;=$F179,DB$6&lt;=$H179)*((DB$6-$F179+1)/($J179*($J179+1)/2)*$D179))+($K179="custom")*CustCF!CV179</f>
        <v/>
      </c>
      <c r="DC179" s="87">
        <f>($K179="Bell Curve")*(_xlfn.NORM.DIST(AND(DC$6&gt;=$F179,DC$6&lt;=$H179)*(DC$6-$F179+1),$J179/2,$M179,TRUE)-_xlfn.NORM.DIST(AND(DC$6&gt;=$F179,DC$6&lt;=$H179)*(DB$6-$F179+1),$J179/2,$M179,TRUE))/(1-2*_xlfn.NORM.DIST(0,$J179/2,$M179,TRUE))*$D179+($K179="Steady Growth")*(AND(DC$6&gt;=$F179,DC$6&lt;=$H179)*((DC$6-$F179+1)/($J179*($J179+1)/2)*$D179))+($K179="custom")*CustCF!CW179</f>
        <v/>
      </c>
      <c r="DD179" s="87">
        <f>($K179="Bell Curve")*(_xlfn.NORM.DIST(AND(DD$6&gt;=$F179,DD$6&lt;=$H179)*(DD$6-$F179+1),$J179/2,$M179,TRUE)-_xlfn.NORM.DIST(AND(DD$6&gt;=$F179,DD$6&lt;=$H179)*(DC$6-$F179+1),$J179/2,$M179,TRUE))/(1-2*_xlfn.NORM.DIST(0,$J179/2,$M179,TRUE))*$D179+($K179="Steady Growth")*(AND(DD$6&gt;=$F179,DD$6&lt;=$H179)*((DD$6-$F179+1)/($J179*($J179+1)/2)*$D179))+($K179="custom")*CustCF!CX179</f>
        <v/>
      </c>
      <c r="DE179" s="87">
        <f>($K179="Bell Curve")*(_xlfn.NORM.DIST(AND(DE$6&gt;=$F179,DE$6&lt;=$H179)*(DE$6-$F179+1),$J179/2,$M179,TRUE)-_xlfn.NORM.DIST(AND(DE$6&gt;=$F179,DE$6&lt;=$H179)*(DD$6-$F179+1),$J179/2,$M179,TRUE))/(1-2*_xlfn.NORM.DIST(0,$J179/2,$M179,TRUE))*$D179+($K179="Steady Growth")*(AND(DE$6&gt;=$F179,DE$6&lt;=$H179)*((DE$6-$F179+1)/($J179*($J179+1)/2)*$D179))+($K179="custom")*CustCF!CY179</f>
        <v/>
      </c>
      <c r="DF179" s="87">
        <f>($K179="Bell Curve")*(_xlfn.NORM.DIST(AND(DF$6&gt;=$F179,DF$6&lt;=$H179)*(DF$6-$F179+1),$J179/2,$M179,TRUE)-_xlfn.NORM.DIST(AND(DF$6&gt;=$F179,DF$6&lt;=$H179)*(DE$6-$F179+1),$J179/2,$M179,TRUE))/(1-2*_xlfn.NORM.DIST(0,$J179/2,$M179,TRUE))*$D179+($K179="Steady Growth")*(AND(DF$6&gt;=$F179,DF$6&lt;=$H179)*((DF$6-$F179+1)/($J179*($J179+1)/2)*$D179))+($K179="custom")*CustCF!CZ179</f>
        <v/>
      </c>
      <c r="DG179" s="87">
        <f>($K179="Bell Curve")*(_xlfn.NORM.DIST(AND(DG$6&gt;=$F179,DG$6&lt;=$H179)*(DG$6-$F179+1),$J179/2,$M179,TRUE)-_xlfn.NORM.DIST(AND(DG$6&gt;=$F179,DG$6&lt;=$H179)*(DF$6-$F179+1),$J179/2,$M179,TRUE))/(1-2*_xlfn.NORM.DIST(0,$J179/2,$M179,TRUE))*$D179+($K179="Steady Growth")*(AND(DG$6&gt;=$F179,DG$6&lt;=$H179)*((DG$6-$F179+1)/($J179*($J179+1)/2)*$D179))+($K179="custom")*CustCF!DA179</f>
        <v/>
      </c>
      <c r="DH179" s="87">
        <f>($K179="Bell Curve")*(_xlfn.NORM.DIST(AND(DH$6&gt;=$F179,DH$6&lt;=$H179)*(DH$6-$F179+1),$J179/2,$M179,TRUE)-_xlfn.NORM.DIST(AND(DH$6&gt;=$F179,DH$6&lt;=$H179)*(DG$6-$F179+1),$J179/2,$M179,TRUE))/(1-2*_xlfn.NORM.DIST(0,$J179/2,$M179,TRUE))*$D179+($K179="Steady Growth")*(AND(DH$6&gt;=$F179,DH$6&lt;=$H179)*((DH$6-$F179+1)/($J179*($J179+1)/2)*$D179))+($K179="custom")*CustCF!DB179</f>
        <v/>
      </c>
      <c r="DI179" s="87">
        <f>($K179="Bell Curve")*(_xlfn.NORM.DIST(AND(DI$6&gt;=$F179,DI$6&lt;=$H179)*(DI$6-$F179+1),$J179/2,$M179,TRUE)-_xlfn.NORM.DIST(AND(DI$6&gt;=$F179,DI$6&lt;=$H179)*(DH$6-$F179+1),$J179/2,$M179,TRUE))/(1-2*_xlfn.NORM.DIST(0,$J179/2,$M179,TRUE))*$D179+($K179="Steady Growth")*(AND(DI$6&gt;=$F179,DI$6&lt;=$H179)*((DI$6-$F179+1)/($J179*($J179+1)/2)*$D179))+($K179="custom")*CustCF!DC179</f>
        <v/>
      </c>
      <c r="DJ179" s="87">
        <f>($K179="Bell Curve")*(_xlfn.NORM.DIST(AND(DJ$6&gt;=$F179,DJ$6&lt;=$H179)*(DJ$6-$F179+1),$J179/2,$M179,TRUE)-_xlfn.NORM.DIST(AND(DJ$6&gt;=$F179,DJ$6&lt;=$H179)*(DI$6-$F179+1),$J179/2,$M179,TRUE))/(1-2*_xlfn.NORM.DIST(0,$J179/2,$M179,TRUE))*$D179+($K179="Steady Growth")*(AND(DJ$6&gt;=$F179,DJ$6&lt;=$H179)*((DJ$6-$F179+1)/($J179*($J179+1)/2)*$D179))+($K179="custom")*CustCF!DD179</f>
        <v/>
      </c>
      <c r="DK179" s="87">
        <f>($K179="Bell Curve")*(_xlfn.NORM.DIST(AND(DK$6&gt;=$F179,DK$6&lt;=$H179)*(DK$6-$F179+1),$J179/2,$M179,TRUE)-_xlfn.NORM.DIST(AND(DK$6&gt;=$F179,DK$6&lt;=$H179)*(DJ$6-$F179+1),$J179/2,$M179,TRUE))/(1-2*_xlfn.NORM.DIST(0,$J179/2,$M179,TRUE))*$D179+($K179="Steady Growth")*(AND(DK$6&gt;=$F179,DK$6&lt;=$H179)*((DK$6-$F179+1)/($J179*($J179+1)/2)*$D179))+($K179="custom")*CustCF!DE179</f>
        <v/>
      </c>
      <c r="DL179" s="87">
        <f>($K179="Bell Curve")*(_xlfn.NORM.DIST(AND(DL$6&gt;=$F179,DL$6&lt;=$H179)*(DL$6-$F179+1),$J179/2,$M179,TRUE)-_xlfn.NORM.DIST(AND(DL$6&gt;=$F179,DL$6&lt;=$H179)*(DK$6-$F179+1),$J179/2,$M179,TRUE))/(1-2*_xlfn.NORM.DIST(0,$J179/2,$M179,TRUE))*$D179+($K179="Steady Growth")*(AND(DL$6&gt;=$F179,DL$6&lt;=$H179)*((DL$6-$F179+1)/($J179*($J179+1)/2)*$D179))+($K179="custom")*CustCF!DF179</f>
        <v/>
      </c>
      <c r="DM179" s="87">
        <f>($K179="Bell Curve")*(_xlfn.NORM.DIST(AND(DM$6&gt;=$F179,DM$6&lt;=$H179)*(DM$6-$F179+1),$J179/2,$M179,TRUE)-_xlfn.NORM.DIST(AND(DM$6&gt;=$F179,DM$6&lt;=$H179)*(DL$6-$F179+1),$J179/2,$M179,TRUE))/(1-2*_xlfn.NORM.DIST(0,$J179/2,$M179,TRUE))*$D179+($K179="Steady Growth")*(AND(DM$6&gt;=$F179,DM$6&lt;=$H179)*((DM$6-$F179+1)/($J179*($J179+1)/2)*$D179))+($K179="custom")*CustCF!DG179</f>
        <v/>
      </c>
      <c r="DN179" s="87">
        <f>($K179="Bell Curve")*(_xlfn.NORM.DIST(AND(DN$6&gt;=$F179,DN$6&lt;=$H179)*(DN$6-$F179+1),$J179/2,$M179,TRUE)-_xlfn.NORM.DIST(AND(DN$6&gt;=$F179,DN$6&lt;=$H179)*(DM$6-$F179+1),$J179/2,$M179,TRUE))/(1-2*_xlfn.NORM.DIST(0,$J179/2,$M179,TRUE))*$D179+($K179="Steady Growth")*(AND(DN$6&gt;=$F179,DN$6&lt;=$H179)*((DN$6-$F179+1)/($J179*($J179+1)/2)*$D179))+($K179="custom")*CustCF!DH179</f>
        <v/>
      </c>
      <c r="DO179" s="87">
        <f>($K179="Bell Curve")*(_xlfn.NORM.DIST(AND(DO$6&gt;=$F179,DO$6&lt;=$H179)*(DO$6-$F179+1),$J179/2,$M179,TRUE)-_xlfn.NORM.DIST(AND(DO$6&gt;=$F179,DO$6&lt;=$H179)*(DN$6-$F179+1),$J179/2,$M179,TRUE))/(1-2*_xlfn.NORM.DIST(0,$J179/2,$M179,TRUE))*$D179+($K179="Steady Growth")*(AND(DO$6&gt;=$F179,DO$6&lt;=$H179)*((DO$6-$F179+1)/($J179*($J179+1)/2)*$D179))+($K179="custom")*CustCF!DI179</f>
        <v/>
      </c>
      <c r="DP179" s="87">
        <f>($K179="Bell Curve")*(_xlfn.NORM.DIST(AND(DP$6&gt;=$F179,DP$6&lt;=$H179)*(DP$6-$F179+1),$J179/2,$M179,TRUE)-_xlfn.NORM.DIST(AND(DP$6&gt;=$F179,DP$6&lt;=$H179)*(DO$6-$F179+1),$J179/2,$M179,TRUE))/(1-2*_xlfn.NORM.DIST(0,$J179/2,$M179,TRUE))*$D179+($K179="Steady Growth")*(AND(DP$6&gt;=$F179,DP$6&lt;=$H179)*((DP$6-$F179+1)/($J179*($J179+1)/2)*$D179))+($K179="custom")*CustCF!DJ179</f>
        <v/>
      </c>
      <c r="DQ179" s="87">
        <f>($K179="Bell Curve")*(_xlfn.NORM.DIST(AND(DQ$6&gt;=$F179,DQ$6&lt;=$H179)*(DQ$6-$F179+1),$J179/2,$M179,TRUE)-_xlfn.NORM.DIST(AND(DQ$6&gt;=$F179,DQ$6&lt;=$H179)*(DP$6-$F179+1),$J179/2,$M179,TRUE))/(1-2*_xlfn.NORM.DIST(0,$J179/2,$M179,TRUE))*$D179+($K179="Steady Growth")*(AND(DQ$6&gt;=$F179,DQ$6&lt;=$H179)*((DQ$6-$F179+1)/($J179*($J179+1)/2)*$D179))+($K179="custom")*CustCF!DK179</f>
        <v/>
      </c>
      <c r="DR179" s="87">
        <f>($K179="Bell Curve")*(_xlfn.NORM.DIST(AND(DR$6&gt;=$F179,DR$6&lt;=$H179)*(DR$6-$F179+1),$J179/2,$M179,TRUE)-_xlfn.NORM.DIST(AND(DR$6&gt;=$F179,DR$6&lt;=$H179)*(DQ$6-$F179+1),$J179/2,$M179,TRUE))/(1-2*_xlfn.NORM.DIST(0,$J179/2,$M179,TRUE))*$D179+($K179="Steady Growth")*(AND(DR$6&gt;=$F179,DR$6&lt;=$H179)*((DR$6-$F179+1)/($J179*($J179+1)/2)*$D179))+($K179="custom")*CustCF!DL179</f>
        <v/>
      </c>
      <c r="DS179" s="87">
        <f>($K179="Bell Curve")*(_xlfn.NORM.DIST(AND(DS$6&gt;=$F179,DS$6&lt;=$H179)*(DS$6-$F179+1),$J179/2,$M179,TRUE)-_xlfn.NORM.DIST(AND(DS$6&gt;=$F179,DS$6&lt;=$H179)*(DR$6-$F179+1),$J179/2,$M179,TRUE))/(1-2*_xlfn.NORM.DIST(0,$J179/2,$M179,TRUE))*$D179+($K179="Steady Growth")*(AND(DS$6&gt;=$F179,DS$6&lt;=$H179)*((DS$6-$F179+1)/($J179*($J179+1)/2)*$D179))+($K179="custom")*CustCF!DM179</f>
        <v/>
      </c>
      <c r="DT179" s="87">
        <f>($K179="Bell Curve")*(_xlfn.NORM.DIST(AND(DT$6&gt;=$F179,DT$6&lt;=$H179)*(DT$6-$F179+1),$J179/2,$M179,TRUE)-_xlfn.NORM.DIST(AND(DT$6&gt;=$F179,DT$6&lt;=$H179)*(DS$6-$F179+1),$J179/2,$M179,TRUE))/(1-2*_xlfn.NORM.DIST(0,$J179/2,$M179,TRUE))*$D179+($K179="Steady Growth")*(AND(DT$6&gt;=$F179,DT$6&lt;=$H179)*((DT$6-$F179+1)/($J179*($J179+1)/2)*$D179))+($K179="custom")*CustCF!DN179</f>
        <v/>
      </c>
      <c r="DU179" s="87">
        <f>($K179="Bell Curve")*(_xlfn.NORM.DIST(AND(DU$6&gt;=$F179,DU$6&lt;=$H179)*(DU$6-$F179+1),$J179/2,$M179,TRUE)-_xlfn.NORM.DIST(AND(DU$6&gt;=$F179,DU$6&lt;=$H179)*(DT$6-$F179+1),$J179/2,$M179,TRUE))/(1-2*_xlfn.NORM.DIST(0,$J179/2,$M179,TRUE))*$D179+($K179="Steady Growth")*(AND(DU$6&gt;=$F179,DU$6&lt;=$H179)*((DU$6-$F179+1)/($J179*($J179+1)/2)*$D179))+($K179="custom")*CustCF!DO179</f>
        <v/>
      </c>
      <c r="DV179" s="87">
        <f>($K179="Bell Curve")*(_xlfn.NORM.DIST(AND(DV$6&gt;=$F179,DV$6&lt;=$H179)*(DV$6-$F179+1),$J179/2,$M179,TRUE)-_xlfn.NORM.DIST(AND(DV$6&gt;=$F179,DV$6&lt;=$H179)*(DU$6-$F179+1),$J179/2,$M179,TRUE))/(1-2*_xlfn.NORM.DIST(0,$J179/2,$M179,TRUE))*$D179+($K179="Steady Growth")*(AND(DV$6&gt;=$F179,DV$6&lt;=$H179)*((DV$6-$F179+1)/($J179*($J179+1)/2)*$D179))+($K179="custom")*CustCF!DP179</f>
        <v/>
      </c>
      <c r="DW179" s="87">
        <f>($K179="Bell Curve")*(_xlfn.NORM.DIST(AND(DW$6&gt;=$F179,DW$6&lt;=$H179)*(DW$6-$F179+1),$J179/2,$M179,TRUE)-_xlfn.NORM.DIST(AND(DW$6&gt;=$F179,DW$6&lt;=$H179)*(DV$6-$F179+1),$J179/2,$M179,TRUE))/(1-2*_xlfn.NORM.DIST(0,$J179/2,$M179,TRUE))*$D179+($K179="Steady Growth")*(AND(DW$6&gt;=$F179,DW$6&lt;=$H179)*((DW$6-$F179+1)/($J179*($J179+1)/2)*$D179))+($K179="custom")*CustCF!DQ179</f>
        <v/>
      </c>
      <c r="DX179" s="87">
        <f>($K179="Bell Curve")*(_xlfn.NORM.DIST(AND(DX$6&gt;=$F179,DX$6&lt;=$H179)*(DX$6-$F179+1),$J179/2,$M179,TRUE)-_xlfn.NORM.DIST(AND(DX$6&gt;=$F179,DX$6&lt;=$H179)*(DW$6-$F179+1),$J179/2,$M179,TRUE))/(1-2*_xlfn.NORM.DIST(0,$J179/2,$M179,TRUE))*$D179+($K179="Steady Growth")*(AND(DX$6&gt;=$F179,DX$6&lt;=$H179)*((DX$6-$F179+1)/($J179*($J179+1)/2)*$D179))+($K179="custom")*CustCF!DR179</f>
        <v/>
      </c>
      <c r="DY179" s="87">
        <f>($K179="Bell Curve")*(_xlfn.NORM.DIST(AND(DY$6&gt;=$F179,DY$6&lt;=$H179)*(DY$6-$F179+1),$J179/2,$M179,TRUE)-_xlfn.NORM.DIST(AND(DY$6&gt;=$F179,DY$6&lt;=$H179)*(DX$6-$F179+1),$J179/2,$M179,TRUE))/(1-2*_xlfn.NORM.DIST(0,$J179/2,$M179,TRUE))*$D179+($K179="Steady Growth")*(AND(DY$6&gt;=$F179,DY$6&lt;=$H179)*((DY$6-$F179+1)/($J179*($J179+1)/2)*$D179))+($K179="custom")*CustCF!DS179</f>
        <v/>
      </c>
      <c r="DZ179" s="87">
        <f>($K179="Bell Curve")*(_xlfn.NORM.DIST(AND(DZ$6&gt;=$F179,DZ$6&lt;=$H179)*(DZ$6-$F179+1),$J179/2,$M179,TRUE)-_xlfn.NORM.DIST(AND(DZ$6&gt;=$F179,DZ$6&lt;=$H179)*(DY$6-$F179+1),$J179/2,$M179,TRUE))/(1-2*_xlfn.NORM.DIST(0,$J179/2,$M179,TRUE))*$D179+($K179="Steady Growth")*(AND(DZ$6&gt;=$F179,DZ$6&lt;=$H179)*((DZ$6-$F179+1)/($J179*($J179+1)/2)*$D179))+($K179="custom")*CustCF!DT179</f>
        <v/>
      </c>
      <c r="EA179" s="87">
        <f>($K179="Bell Curve")*(_xlfn.NORM.DIST(AND(EA$6&gt;=$F179,EA$6&lt;=$H179)*(EA$6-$F179+1),$J179/2,$M179,TRUE)-_xlfn.NORM.DIST(AND(EA$6&gt;=$F179,EA$6&lt;=$H179)*(DZ$6-$F179+1),$J179/2,$M179,TRUE))/(1-2*_xlfn.NORM.DIST(0,$J179/2,$M179,TRUE))*$D179+($K179="Steady Growth")*(AND(EA$6&gt;=$F179,EA$6&lt;=$H179)*((EA$6-$F179+1)/($J179*($J179+1)/2)*$D179))+($K179="custom")*CustCF!DU179</f>
        <v/>
      </c>
      <c r="EB179" s="87">
        <f>($K179="Bell Curve")*(_xlfn.NORM.DIST(AND(EB$6&gt;=$F179,EB$6&lt;=$H179)*(EB$6-$F179+1),$J179/2,$M179,TRUE)-_xlfn.NORM.DIST(AND(EB$6&gt;=$F179,EB$6&lt;=$H179)*(EA$6-$F179+1),$J179/2,$M179,TRUE))/(1-2*_xlfn.NORM.DIST(0,$J179/2,$M179,TRUE))*$D179+($K179="Steady Growth")*(AND(EB$6&gt;=$F179,EB$6&lt;=$H179)*((EB$6-$F179+1)/($J179*($J179+1)/2)*$D179))+($K179="custom")*CustCF!DV179</f>
        <v/>
      </c>
      <c r="EC179" s="87">
        <f>($K179="Bell Curve")*(_xlfn.NORM.DIST(AND(EC$6&gt;=$F179,EC$6&lt;=$H179)*(EC$6-$F179+1),$J179/2,$M179,TRUE)-_xlfn.NORM.DIST(AND(EC$6&gt;=$F179,EC$6&lt;=$H179)*(EB$6-$F179+1),$J179/2,$M179,TRUE))/(1-2*_xlfn.NORM.DIST(0,$J179/2,$M179,TRUE))*$D179+($K179="Steady Growth")*(AND(EC$6&gt;=$F179,EC$6&lt;=$H179)*((EC$6-$F179+1)/($J179*($J179+1)/2)*$D179))+($K179="custom")*CustCF!DW179</f>
        <v/>
      </c>
      <c r="ED179" s="87">
        <f>($K179="Bell Curve")*(_xlfn.NORM.DIST(AND(ED$6&gt;=$F179,ED$6&lt;=$H179)*(ED$6-$F179+1),$J179/2,$M179,TRUE)-_xlfn.NORM.DIST(AND(ED$6&gt;=$F179,ED$6&lt;=$H179)*(EC$6-$F179+1),$J179/2,$M179,TRUE))/(1-2*_xlfn.NORM.DIST(0,$J179/2,$M179,TRUE))*$D179+($K179="Steady Growth")*(AND(ED$6&gt;=$F179,ED$6&lt;=$H179)*((ED$6-$F179+1)/($J179*($J179+1)/2)*$D179))+($K179="custom")*CustCF!DX179</f>
        <v/>
      </c>
      <c r="EE179" s="87">
        <f>($K179="Bell Curve")*(_xlfn.NORM.DIST(AND(EE$6&gt;=$F179,EE$6&lt;=$H179)*(EE$6-$F179+1),$J179/2,$M179,TRUE)-_xlfn.NORM.DIST(AND(EE$6&gt;=$F179,EE$6&lt;=$H179)*(ED$6-$F179+1),$J179/2,$M179,TRUE))/(1-2*_xlfn.NORM.DIST(0,$J179/2,$M179,TRUE))*$D179+($K179="Steady Growth")*(AND(EE$6&gt;=$F179,EE$6&lt;=$H179)*((EE$6-$F179+1)/($J179*($J179+1)/2)*$D179))+($K179="custom")*CustCF!DY179</f>
        <v/>
      </c>
      <c r="EF179" s="87">
        <f>($K179="Bell Curve")*(_xlfn.NORM.DIST(AND(EF$6&gt;=$F179,EF$6&lt;=$H179)*(EF$6-$F179+1),$J179/2,$M179,TRUE)-_xlfn.NORM.DIST(AND(EF$6&gt;=$F179,EF$6&lt;=$H179)*(EE$6-$F179+1),$J179/2,$M179,TRUE))/(1-2*_xlfn.NORM.DIST(0,$J179/2,$M179,TRUE))*$D179+($K179="Steady Growth")*(AND(EF$6&gt;=$F179,EF$6&lt;=$H179)*((EF$6-$F179+1)/($J179*($J179+1)/2)*$D179))+($K179="custom")*CustCF!DZ179</f>
        <v/>
      </c>
      <c r="EG179" s="87">
        <f>($K179="Bell Curve")*(_xlfn.NORM.DIST(AND(EG$6&gt;=$F179,EG$6&lt;=$H179)*(EG$6-$F179+1),$J179/2,$M179,TRUE)-_xlfn.NORM.DIST(AND(EG$6&gt;=$F179,EG$6&lt;=$H179)*(EF$6-$F179+1),$J179/2,$M179,TRUE))/(1-2*_xlfn.NORM.DIST(0,$J179/2,$M179,TRUE))*$D179+($K179="Steady Growth")*(AND(EG$6&gt;=$F179,EG$6&lt;=$H179)*((EG$6-$F179+1)/($J179*($J179+1)/2)*$D179))+($K179="custom")*CustCF!EA179</f>
        <v/>
      </c>
      <c r="EH179" s="87">
        <f>($K179="Bell Curve")*(_xlfn.NORM.DIST(AND(EH$6&gt;=$F179,EH$6&lt;=$H179)*(EH$6-$F179+1),$J179/2,$M179,TRUE)-_xlfn.NORM.DIST(AND(EH$6&gt;=$F179,EH$6&lt;=$H179)*(EG$6-$F179+1),$J179/2,$M179,TRUE))/(1-2*_xlfn.NORM.DIST(0,$J179/2,$M179,TRUE))*$D179+($K179="Steady Growth")*(AND(EH$6&gt;=$F179,EH$6&lt;=$H179)*((EH$6-$F179+1)/($J179*($J179+1)/2)*$D179))+($K179="custom")*CustCF!EB179</f>
        <v/>
      </c>
      <c r="EI179" s="87">
        <f>($K179="Bell Curve")*(_xlfn.NORM.DIST(AND(EI$6&gt;=$F179,EI$6&lt;=$H179)*(EI$6-$F179+1),$J179/2,$M179,TRUE)-_xlfn.NORM.DIST(AND(EI$6&gt;=$F179,EI$6&lt;=$H179)*(EH$6-$F179+1),$J179/2,$M179,TRUE))/(1-2*_xlfn.NORM.DIST(0,$J179/2,$M179,TRUE))*$D179+($K179="Steady Growth")*(AND(EI$6&gt;=$F179,EI$6&lt;=$H179)*((EI$6-$F179+1)/($J179*($J179+1)/2)*$D179))+($K179="custom")*CustCF!EC179</f>
        <v/>
      </c>
      <c r="EJ179" s="87">
        <f>($K179="Bell Curve")*(_xlfn.NORM.DIST(AND(EJ$6&gt;=$F179,EJ$6&lt;=$H179)*(EJ$6-$F179+1),$J179/2,$M179,TRUE)-_xlfn.NORM.DIST(AND(EJ$6&gt;=$F179,EJ$6&lt;=$H179)*(EI$6-$F179+1),$J179/2,$M179,TRUE))/(1-2*_xlfn.NORM.DIST(0,$J179/2,$M179,TRUE))*$D179+($K179="Steady Growth")*(AND(EJ$6&gt;=$F179,EJ$6&lt;=$H179)*((EJ$6-$F179+1)/($J179*($J179+1)/2)*$D179))+($K179="custom")*CustCF!ED179</f>
        <v/>
      </c>
      <c r="EK179" s="87">
        <f>($K179="Bell Curve")*(_xlfn.NORM.DIST(AND(EK$6&gt;=$F179,EK$6&lt;=$H179)*(EK$6-$F179+1),$J179/2,$M179,TRUE)-_xlfn.NORM.DIST(AND(EK$6&gt;=$F179,EK$6&lt;=$H179)*(EJ$6-$F179+1),$J179/2,$M179,TRUE))/(1-2*_xlfn.NORM.DIST(0,$J179/2,$M179,TRUE))*$D179+($K179="Steady Growth")*(AND(EK$6&gt;=$F179,EK$6&lt;=$H179)*((EK$6-$F179+1)/($J179*($J179+1)/2)*$D179))+($K179="custom")*CustCF!EE179</f>
        <v/>
      </c>
      <c r="EL179" s="87">
        <f>($K179="Bell Curve")*(_xlfn.NORM.DIST(AND(EL$6&gt;=$F179,EL$6&lt;=$H179)*(EL$6-$F179+1),$J179/2,$M179,TRUE)-_xlfn.NORM.DIST(AND(EL$6&gt;=$F179,EL$6&lt;=$H179)*(EK$6-$F179+1),$J179/2,$M179,TRUE))/(1-2*_xlfn.NORM.DIST(0,$J179/2,$M179,TRUE))*$D179+($K179="Steady Growth")*(AND(EL$6&gt;=$F179,EL$6&lt;=$H179)*((EL$6-$F179+1)/($J179*($J179+1)/2)*$D179))+($K179="custom")*CustCF!EF179</f>
        <v/>
      </c>
      <c r="EM179" s="87">
        <f>($K179="Bell Curve")*(_xlfn.NORM.DIST(AND(EM$6&gt;=$F179,EM$6&lt;=$H179)*(EM$6-$F179+1),$J179/2,$M179,TRUE)-_xlfn.NORM.DIST(AND(EM$6&gt;=$F179,EM$6&lt;=$H179)*(EL$6-$F179+1),$J179/2,$M179,TRUE))/(1-2*_xlfn.NORM.DIST(0,$J179/2,$M179,TRUE))*$D179+($K179="Steady Growth")*(AND(EM$6&gt;=$F179,EM$6&lt;=$H179)*((EM$6-$F179+1)/($J179*($J179+1)/2)*$D179))+($K179="custom")*CustCF!EG179</f>
        <v/>
      </c>
      <c r="EN179" s="87">
        <f>($K179="Bell Curve")*(_xlfn.NORM.DIST(AND(EN$6&gt;=$F179,EN$6&lt;=$H179)*(EN$6-$F179+1),$J179/2,$M179,TRUE)-_xlfn.NORM.DIST(AND(EN$6&gt;=$F179,EN$6&lt;=$H179)*(EM$6-$F179+1),$J179/2,$M179,TRUE))/(1-2*_xlfn.NORM.DIST(0,$J179/2,$M179,TRUE))*$D179+($K179="Steady Growth")*(AND(EN$6&gt;=$F179,EN$6&lt;=$H179)*((EN$6-$F179+1)/($J179*($J179+1)/2)*$D179))+($K179="custom")*CustCF!EH179</f>
        <v/>
      </c>
      <c r="EO179" s="87">
        <f>($K179="Bell Curve")*(_xlfn.NORM.DIST(AND(EO$6&gt;=$F179,EO$6&lt;=$H179)*(EO$6-$F179+1),$J179/2,$M179,TRUE)-_xlfn.NORM.DIST(AND(EO$6&gt;=$F179,EO$6&lt;=$H179)*(EN$6-$F179+1),$J179/2,$M179,TRUE))/(1-2*_xlfn.NORM.DIST(0,$J179/2,$M179,TRUE))*$D179+($K179="Steady Growth")*(AND(EO$6&gt;=$F179,EO$6&lt;=$H179)*((EO$6-$F179+1)/($J179*($J179+1)/2)*$D179))+($K179="custom")*CustCF!EI179</f>
        <v/>
      </c>
      <c r="EP179" s="87">
        <f>($K179="Bell Curve")*(_xlfn.NORM.DIST(AND(EP$6&gt;=$F179,EP$6&lt;=$H179)*(EP$6-$F179+1),$J179/2,$M179,TRUE)-_xlfn.NORM.DIST(AND(EP$6&gt;=$F179,EP$6&lt;=$H179)*(EO$6-$F179+1),$J179/2,$M179,TRUE))/(1-2*_xlfn.NORM.DIST(0,$J179/2,$M179,TRUE))*$D179+($K179="Steady Growth")*(AND(EP$6&gt;=$F179,EP$6&lt;=$H179)*((EP$6-$F179+1)/($J179*($J179+1)/2)*$D179))+($K179="custom")*CustCF!EJ179</f>
        <v/>
      </c>
      <c r="EQ179" s="87">
        <f>($K179="Bell Curve")*(_xlfn.NORM.DIST(AND(EQ$6&gt;=$F179,EQ$6&lt;=$H179)*(EQ$6-$F179+1),$J179/2,$M179,TRUE)-_xlfn.NORM.DIST(AND(EQ$6&gt;=$F179,EQ$6&lt;=$H179)*(EP$6-$F179+1),$J179/2,$M179,TRUE))/(1-2*_xlfn.NORM.DIST(0,$J179/2,$M179,TRUE))*$D179+($K179="Steady Growth")*(AND(EQ$6&gt;=$F179,EQ$6&lt;=$H179)*((EQ$6-$F179+1)/($J179*($J179+1)/2)*$D179))+($K179="custom")*CustCF!EK179</f>
        <v/>
      </c>
      <c r="ER179" s="87">
        <f>($K179="Bell Curve")*(_xlfn.NORM.DIST(AND(ER$6&gt;=$F179,ER$6&lt;=$H179)*(ER$6-$F179+1),$J179/2,$M179,TRUE)-_xlfn.NORM.DIST(AND(ER$6&gt;=$F179,ER$6&lt;=$H179)*(EQ$6-$F179+1),$J179/2,$M179,TRUE))/(1-2*_xlfn.NORM.DIST(0,$J179/2,$M179,TRUE))*$D179+($K179="Steady Growth")*(AND(ER$6&gt;=$F179,ER$6&lt;=$H179)*((ER$6-$F179+1)/($J179*($J179+1)/2)*$D179))+($K179="custom")*CustCF!EL179</f>
        <v/>
      </c>
      <c r="ES179" s="87">
        <f>($K179="Bell Curve")*(_xlfn.NORM.DIST(AND(ES$6&gt;=$F179,ES$6&lt;=$H179)*(ES$6-$F179+1),$J179/2,$M179,TRUE)-_xlfn.NORM.DIST(AND(ES$6&gt;=$F179,ES$6&lt;=$H179)*(ER$6-$F179+1),$J179/2,$M179,TRUE))/(1-2*_xlfn.NORM.DIST(0,$J179/2,$M179,TRUE))*$D179+($K179="Steady Growth")*(AND(ES$6&gt;=$F179,ES$6&lt;=$H179)*((ES$6-$F179+1)/($J179*($J179+1)/2)*$D179))+($K179="custom")*CustCF!EM179</f>
        <v/>
      </c>
      <c r="ET179" s="87">
        <f>($K179="Bell Curve")*(_xlfn.NORM.DIST(AND(ET$6&gt;=$F179,ET$6&lt;=$H179)*(ET$6-$F179+1),$J179/2,$M179,TRUE)-_xlfn.NORM.DIST(AND(ET$6&gt;=$F179,ET$6&lt;=$H179)*(ES$6-$F179+1),$J179/2,$M179,TRUE))/(1-2*_xlfn.NORM.DIST(0,$J179/2,$M179,TRUE))*$D179+($K179="Steady Growth")*(AND(ET$6&gt;=$F179,ET$6&lt;=$H179)*((ET$6-$F179+1)/($J179*($J179+1)/2)*$D179))+($K179="custom")*CustCF!EN179</f>
        <v/>
      </c>
      <c r="EU179" s="87">
        <f>($K179="Bell Curve")*(_xlfn.NORM.DIST(AND(EU$6&gt;=$F179,EU$6&lt;=$H179)*(EU$6-$F179+1),$J179/2,$M179,TRUE)-_xlfn.NORM.DIST(AND(EU$6&gt;=$F179,EU$6&lt;=$H179)*(ET$6-$F179+1),$J179/2,$M179,TRUE))/(1-2*_xlfn.NORM.DIST(0,$J179/2,$M179,TRUE))*$D179+($K179="Steady Growth")*(AND(EU$6&gt;=$F179,EU$6&lt;=$H179)*((EU$6-$F179+1)/($J179*($J179+1)/2)*$D179))+($K179="custom")*CustCF!EO179</f>
        <v/>
      </c>
      <c r="EV179" s="87">
        <f>($K179="Bell Curve")*(_xlfn.NORM.DIST(AND(EV$6&gt;=$F179,EV$6&lt;=$H179)*(EV$6-$F179+1),$J179/2,$M179,TRUE)-_xlfn.NORM.DIST(AND(EV$6&gt;=$F179,EV$6&lt;=$H179)*(EU$6-$F179+1),$J179/2,$M179,TRUE))/(1-2*_xlfn.NORM.DIST(0,$J179/2,$M179,TRUE))*$D179+($K179="Steady Growth")*(AND(EV$6&gt;=$F179,EV$6&lt;=$H179)*((EV$6-$F179+1)/($J179*($J179+1)/2)*$D179))+($K179="custom")*CustCF!EP179</f>
        <v/>
      </c>
      <c r="EW179" s="87">
        <f>($K179="Bell Curve")*(_xlfn.NORM.DIST(AND(EW$6&gt;=$F179,EW$6&lt;=$H179)*(EW$6-$F179+1),$J179/2,$M179,TRUE)-_xlfn.NORM.DIST(AND(EW$6&gt;=$F179,EW$6&lt;=$H179)*(EV$6-$F179+1),$J179/2,$M179,TRUE))/(1-2*_xlfn.NORM.DIST(0,$J179/2,$M179,TRUE))*$D179+($K179="Steady Growth")*(AND(EW$6&gt;=$F179,EW$6&lt;=$H179)*((EW$6-$F179+1)/($J179*($J179+1)/2)*$D179))+($K179="custom")*CustCF!EQ179</f>
        <v/>
      </c>
      <c r="EX179" s="87">
        <f>($K179="Bell Curve")*(_xlfn.NORM.DIST(AND(EX$6&gt;=$F179,EX$6&lt;=$H179)*(EX$6-$F179+1),$J179/2,$M179,TRUE)-_xlfn.NORM.DIST(AND(EX$6&gt;=$F179,EX$6&lt;=$H179)*(EW$6-$F179+1),$J179/2,$M179,TRUE))/(1-2*_xlfn.NORM.DIST(0,$J179/2,$M179,TRUE))*$D179+($K179="Steady Growth")*(AND(EX$6&gt;=$F179,EX$6&lt;=$H179)*((EX$6-$F179+1)/($J179*($J179+1)/2)*$D179))+($K179="custom")*CustCF!ER179</f>
        <v/>
      </c>
      <c r="EY179" s="87">
        <f>($K179="Bell Curve")*(_xlfn.NORM.DIST(AND(EY$6&gt;=$F179,EY$6&lt;=$H179)*(EY$6-$F179+1),$J179/2,$M179,TRUE)-_xlfn.NORM.DIST(AND(EY$6&gt;=$F179,EY$6&lt;=$H179)*(EX$6-$F179+1),$J179/2,$M179,TRUE))/(1-2*_xlfn.NORM.DIST(0,$J179/2,$M179,TRUE))*$D179+($K179="Steady Growth")*(AND(EY$6&gt;=$F179,EY$6&lt;=$H179)*((EY$6-$F179+1)/($J179*($J179+1)/2)*$D179))+($K179="custom")*CustCF!ES179</f>
        <v/>
      </c>
      <c r="EZ179" s="87">
        <f>($K179="Bell Curve")*(_xlfn.NORM.DIST(AND(EZ$6&gt;=$F179,EZ$6&lt;=$H179)*(EZ$6-$F179+1),$J179/2,$M179,TRUE)-_xlfn.NORM.DIST(AND(EZ$6&gt;=$F179,EZ$6&lt;=$H179)*(EY$6-$F179+1),$J179/2,$M179,TRUE))/(1-2*_xlfn.NORM.DIST(0,$J179/2,$M179,TRUE))*$D179+($K179="Steady Growth")*(AND(EZ$6&gt;=$F179,EZ$6&lt;=$H179)*((EZ$6-$F179+1)/($J179*($J179+1)/2)*$D179))+($K179="custom")*CustCF!ET179</f>
        <v/>
      </c>
      <c r="FA179" s="87">
        <f>($K179="Bell Curve")*(_xlfn.NORM.DIST(AND(FA$6&gt;=$F179,FA$6&lt;=$H179)*(FA$6-$F179+1),$J179/2,$M179,TRUE)-_xlfn.NORM.DIST(AND(FA$6&gt;=$F179,FA$6&lt;=$H179)*(EZ$6-$F179+1),$J179/2,$M179,TRUE))/(1-2*_xlfn.NORM.DIST(0,$J179/2,$M179,TRUE))*$D179+($K179="Steady Growth")*(AND(FA$6&gt;=$F179,FA$6&lt;=$H179)*((FA$6-$F179+1)/($J179*($J179+1)/2)*$D179))+($K179="custom")*CustCF!EU179</f>
        <v/>
      </c>
      <c r="FB179" s="87">
        <f>($K179="Bell Curve")*(_xlfn.NORM.DIST(AND(FB$6&gt;=$F179,FB$6&lt;=$H179)*(FB$6-$F179+1),$J179/2,$M179,TRUE)-_xlfn.NORM.DIST(AND(FB$6&gt;=$F179,FB$6&lt;=$H179)*(FA$6-$F179+1),$J179/2,$M179,TRUE))/(1-2*_xlfn.NORM.DIST(0,$J179/2,$M179,TRUE))*$D179+($K179="Steady Growth")*(AND(FB$6&gt;=$F179,FB$6&lt;=$H179)*((FB$6-$F179+1)/($J179*($J179+1)/2)*$D179))+($K179="custom")*CustCF!EV179</f>
        <v/>
      </c>
      <c r="FC179" s="87">
        <f>($K179="Bell Curve")*(_xlfn.NORM.DIST(AND(FC$6&gt;=$F179,FC$6&lt;=$H179)*(FC$6-$F179+1),$J179/2,$M179,TRUE)-_xlfn.NORM.DIST(AND(FC$6&gt;=$F179,FC$6&lt;=$H179)*(FB$6-$F179+1),$J179/2,$M179,TRUE))/(1-2*_xlfn.NORM.DIST(0,$J179/2,$M179,TRUE))*$D179+($K179="Steady Growth")*(AND(FC$6&gt;=$F179,FC$6&lt;=$H179)*((FC$6-$F179+1)/($J179*($J179+1)/2)*$D179))+($K179="custom")*CustCF!EW179</f>
        <v/>
      </c>
      <c r="FD179" s="87">
        <f>($K179="Bell Curve")*(_xlfn.NORM.DIST(AND(FD$6&gt;=$F179,FD$6&lt;=$H179)*(FD$6-$F179+1),$J179/2,$M179,TRUE)-_xlfn.NORM.DIST(AND(FD$6&gt;=$F179,FD$6&lt;=$H179)*(FC$6-$F179+1),$J179/2,$M179,TRUE))/(1-2*_xlfn.NORM.DIST(0,$J179/2,$M179,TRUE))*$D179+($K179="Steady Growth")*(AND(FD$6&gt;=$F179,FD$6&lt;=$H179)*((FD$6-$F179+1)/($J179*($J179+1)/2)*$D179))+($K179="custom")*CustCF!EX179</f>
        <v/>
      </c>
      <c r="FE179" s="87">
        <f>($K179="Bell Curve")*(_xlfn.NORM.DIST(AND(FE$6&gt;=$F179,FE$6&lt;=$H179)*(FE$6-$F179+1),$J179/2,$M179,TRUE)-_xlfn.NORM.DIST(AND(FE$6&gt;=$F179,FE$6&lt;=$H179)*(FD$6-$F179+1),$J179/2,$M179,TRUE))/(1-2*_xlfn.NORM.DIST(0,$J179/2,$M179,TRUE))*$D179+($K179="Steady Growth")*(AND(FE$6&gt;=$F179,FE$6&lt;=$H179)*((FE$6-$F179+1)/($J179*($J179+1)/2)*$D179))+($K179="custom")*CustCF!EY179</f>
        <v/>
      </c>
      <c r="FF179" s="87">
        <f>($K179="Bell Curve")*(_xlfn.NORM.DIST(AND(FF$6&gt;=$F179,FF$6&lt;=$H179)*(FF$6-$F179+1),$J179/2,$M179,TRUE)-_xlfn.NORM.DIST(AND(FF$6&gt;=$F179,FF$6&lt;=$H179)*(FE$6-$F179+1),$J179/2,$M179,TRUE))/(1-2*_xlfn.NORM.DIST(0,$J179/2,$M179,TRUE))*$D179+($K179="Steady Growth")*(AND(FF$6&gt;=$F179,FF$6&lt;=$H179)*((FF$6-$F179+1)/($J179*($J179+1)/2)*$D179))+($K179="custom")*CustCF!EZ179</f>
        <v/>
      </c>
      <c r="FG179" s="87">
        <f>($K179="Bell Curve")*(_xlfn.NORM.DIST(AND(FG$6&gt;=$F179,FG$6&lt;=$H179)*(FG$6-$F179+1),$J179/2,$M179,TRUE)-_xlfn.NORM.DIST(AND(FG$6&gt;=$F179,FG$6&lt;=$H179)*(FF$6-$F179+1),$J179/2,$M179,TRUE))/(1-2*_xlfn.NORM.DIST(0,$J179/2,$M179,TRUE))*$D179+($K179="Steady Growth")*(AND(FG$6&gt;=$F179,FG$6&lt;=$H179)*((FG$6-$F179+1)/($J179*($J179+1)/2)*$D179))+($K179="custom")*CustCF!FA179</f>
        <v/>
      </c>
      <c r="FH179" s="87">
        <f>($K179="Bell Curve")*(_xlfn.NORM.DIST(AND(FH$6&gt;=$F179,FH$6&lt;=$H179)*(FH$6-$F179+1),$J179/2,$M179,TRUE)-_xlfn.NORM.DIST(AND(FH$6&gt;=$F179,FH$6&lt;=$H179)*(FG$6-$F179+1),$J179/2,$M179,TRUE))/(1-2*_xlfn.NORM.DIST(0,$J179/2,$M179,TRUE))*$D179+($K179="Steady Growth")*(AND(FH$6&gt;=$F179,FH$6&lt;=$H179)*((FH$6-$F179+1)/($J179*($J179+1)/2)*$D179))+($K179="custom")*CustCF!FB179</f>
        <v/>
      </c>
      <c r="FI179" s="87">
        <f>($K179="Bell Curve")*(_xlfn.NORM.DIST(AND(FI$6&gt;=$F179,FI$6&lt;=$H179)*(FI$6-$F179+1),$J179/2,$M179,TRUE)-_xlfn.NORM.DIST(AND(FI$6&gt;=$F179,FI$6&lt;=$H179)*(FH$6-$F179+1),$J179/2,$M179,TRUE))/(1-2*_xlfn.NORM.DIST(0,$J179/2,$M179,TRUE))*$D179+($K179="Steady Growth")*(AND(FI$6&gt;=$F179,FI$6&lt;=$H179)*((FI$6-$F179+1)/($J179*($J179+1)/2)*$D179))+($K179="custom")*CustCF!FC179</f>
        <v/>
      </c>
      <c r="FJ179" s="87">
        <f>($K179="Bell Curve")*(_xlfn.NORM.DIST(AND(FJ$6&gt;=$F179,FJ$6&lt;=$H179)*(FJ$6-$F179+1),$J179/2,$M179,TRUE)-_xlfn.NORM.DIST(AND(FJ$6&gt;=$F179,FJ$6&lt;=$H179)*(FI$6-$F179+1),$J179/2,$M179,TRUE))/(1-2*_xlfn.NORM.DIST(0,$J179/2,$M179,TRUE))*$D179+($K179="Steady Growth")*(AND(FJ$6&gt;=$F179,FJ$6&lt;=$H179)*((FJ$6-$F179+1)/($J179*($J179+1)/2)*$D179))+($K179="custom")*CustCF!FD179</f>
        <v/>
      </c>
      <c r="FK179" s="87">
        <f>($K179="Bell Curve")*(_xlfn.NORM.DIST(AND(FK$6&gt;=$F179,FK$6&lt;=$H179)*(FK$6-$F179+1),$J179/2,$M179,TRUE)-_xlfn.NORM.DIST(AND(FK$6&gt;=$F179,FK$6&lt;=$H179)*(FJ$6-$F179+1),$J179/2,$M179,TRUE))/(1-2*_xlfn.NORM.DIST(0,$J179/2,$M179,TRUE))*$D179+($K179="Steady Growth")*(AND(FK$6&gt;=$F179,FK$6&lt;=$H179)*((FK$6-$F179+1)/($J179*($J179+1)/2)*$D179))+($K179="custom")*CustCF!FE179</f>
        <v/>
      </c>
      <c r="FL179" s="87">
        <f>($K179="Bell Curve")*(_xlfn.NORM.DIST(AND(FL$6&gt;=$F179,FL$6&lt;=$H179)*(FL$6-$F179+1),$J179/2,$M179,TRUE)-_xlfn.NORM.DIST(AND(FL$6&gt;=$F179,FL$6&lt;=$H179)*(FK$6-$F179+1),$J179/2,$M179,TRUE))/(1-2*_xlfn.NORM.DIST(0,$J179/2,$M179,TRUE))*$D179+($K179="Steady Growth")*(AND(FL$6&gt;=$F179,FL$6&lt;=$H179)*((FL$6-$F179+1)/($J179*($J179+1)/2)*$D179))+($K179="custom")*CustCF!FF179</f>
        <v/>
      </c>
      <c r="FM179" s="87">
        <f>($K179="Bell Curve")*(_xlfn.NORM.DIST(AND(FM$6&gt;=$F179,FM$6&lt;=$H179)*(FM$6-$F179+1),$J179/2,$M179,TRUE)-_xlfn.NORM.DIST(AND(FM$6&gt;=$F179,FM$6&lt;=$H179)*(FL$6-$F179+1),$J179/2,$M179,TRUE))/(1-2*_xlfn.NORM.DIST(0,$J179/2,$M179,TRUE))*$D179+($K179="Steady Growth")*(AND(FM$6&gt;=$F179,FM$6&lt;=$H179)*((FM$6-$F179+1)/($J179*($J179+1)/2)*$D179))+($K179="custom")*CustCF!FG179</f>
        <v/>
      </c>
      <c r="FN179" s="87">
        <f>($K179="Bell Curve")*(_xlfn.NORM.DIST(AND(FN$6&gt;=$F179,FN$6&lt;=$H179)*(FN$6-$F179+1),$J179/2,$M179,TRUE)-_xlfn.NORM.DIST(AND(FN$6&gt;=$F179,FN$6&lt;=$H179)*(FM$6-$F179+1),$J179/2,$M179,TRUE))/(1-2*_xlfn.NORM.DIST(0,$J179/2,$M179,TRUE))*$D179+($K179="Steady Growth")*(AND(FN$6&gt;=$F179,FN$6&lt;=$H179)*((FN$6-$F179+1)/($J179*($J179+1)/2)*$D179))+($K179="custom")*CustCF!FH179</f>
        <v/>
      </c>
      <c r="FO179" s="87">
        <f>($K179="Bell Curve")*(_xlfn.NORM.DIST(AND(FO$6&gt;=$F179,FO$6&lt;=$H179)*(FO$6-$F179+1),$J179/2,$M179,TRUE)-_xlfn.NORM.DIST(AND(FO$6&gt;=$F179,FO$6&lt;=$H179)*(FN$6-$F179+1),$J179/2,$M179,TRUE))/(1-2*_xlfn.NORM.DIST(0,$J179/2,$M179,TRUE))*$D179+($K179="Steady Growth")*(AND(FO$6&gt;=$F179,FO$6&lt;=$H179)*((FO$6-$F179+1)/($J179*($J179+1)/2)*$D179))+($K179="custom")*CustCF!FI179</f>
        <v/>
      </c>
      <c r="FP179" s="87">
        <f>($K179="Bell Curve")*(_xlfn.NORM.DIST(AND(FP$6&gt;=$F179,FP$6&lt;=$H179)*(FP$6-$F179+1),$J179/2,$M179,TRUE)-_xlfn.NORM.DIST(AND(FP$6&gt;=$F179,FP$6&lt;=$H179)*(FO$6-$F179+1),$J179/2,$M179,TRUE))/(1-2*_xlfn.NORM.DIST(0,$J179/2,$M179,TRUE))*$D179+($K179="Steady Growth")*(AND(FP$6&gt;=$F179,FP$6&lt;=$H179)*((FP$6-$F179+1)/($J179*($J179+1)/2)*$D179))+($K179="custom")*CustCF!FJ179</f>
        <v/>
      </c>
      <c r="FQ179" s="87">
        <f>($K179="Bell Curve")*(_xlfn.NORM.DIST(AND(FQ$6&gt;=$F179,FQ$6&lt;=$H179)*(FQ$6-$F179+1),$J179/2,$M179,TRUE)-_xlfn.NORM.DIST(AND(FQ$6&gt;=$F179,FQ$6&lt;=$H179)*(FP$6-$F179+1),$J179/2,$M179,TRUE))/(1-2*_xlfn.NORM.DIST(0,$J179/2,$M179,TRUE))*$D179+($K179="Steady Growth")*(AND(FQ$6&gt;=$F179,FQ$6&lt;=$H179)*((FQ$6-$F179+1)/($J179*($J179+1)/2)*$D179))+($K179="custom")*CustCF!FK179</f>
        <v/>
      </c>
      <c r="FR179" s="87">
        <f>($K179="Bell Curve")*(_xlfn.NORM.DIST(AND(FR$6&gt;=$F179,FR$6&lt;=$H179)*(FR$6-$F179+1),$J179/2,$M179,TRUE)-_xlfn.NORM.DIST(AND(FR$6&gt;=$F179,FR$6&lt;=$H179)*(FQ$6-$F179+1),$J179/2,$M179,TRUE))/(1-2*_xlfn.NORM.DIST(0,$J179/2,$M179,TRUE))*$D179+($K179="Steady Growth")*(AND(FR$6&gt;=$F179,FR$6&lt;=$H179)*((FR$6-$F179+1)/($J179*($J179+1)/2)*$D179))+($K179="custom")*CustCF!FL179</f>
        <v/>
      </c>
      <c r="FS179" s="87">
        <f>($K179="Bell Curve")*(_xlfn.NORM.DIST(AND(FS$6&gt;=$F179,FS$6&lt;=$H179)*(FS$6-$F179+1),$J179/2,$M179,TRUE)-_xlfn.NORM.DIST(AND(FS$6&gt;=$F179,FS$6&lt;=$H179)*(FR$6-$F179+1),$J179/2,$M179,TRUE))/(1-2*_xlfn.NORM.DIST(0,$J179/2,$M179,TRUE))*$D179+($K179="Steady Growth")*(AND(FS$6&gt;=$F179,FS$6&lt;=$H179)*((FS$6-$F179+1)/($J179*($J179+1)/2)*$D179))+($K179="custom")*CustCF!FM179</f>
        <v/>
      </c>
      <c r="FT179" s="87">
        <f>($K179="Bell Curve")*(_xlfn.NORM.DIST(AND(FT$6&gt;=$F179,FT$6&lt;=$H179)*(FT$6-$F179+1),$J179/2,$M179,TRUE)-_xlfn.NORM.DIST(AND(FT$6&gt;=$F179,FT$6&lt;=$H179)*(FS$6-$F179+1),$J179/2,$M179,TRUE))/(1-2*_xlfn.NORM.DIST(0,$J179/2,$M179,TRUE))*$D179+($K179="Steady Growth")*(AND(FT$6&gt;=$F179,FT$6&lt;=$H179)*((FT$6-$F179+1)/($J179*($J179+1)/2)*$D179))+($K179="custom")*CustCF!FN179</f>
        <v/>
      </c>
      <c r="FU179" s="87">
        <f>($K179="Bell Curve")*(_xlfn.NORM.DIST(AND(FU$6&gt;=$F179,FU$6&lt;=$H179)*(FU$6-$F179+1),$J179/2,$M179,TRUE)-_xlfn.NORM.DIST(AND(FU$6&gt;=$F179,FU$6&lt;=$H179)*(FT$6-$F179+1),$J179/2,$M179,TRUE))/(1-2*_xlfn.NORM.DIST(0,$J179/2,$M179,TRUE))*$D179+($K179="Steady Growth")*(AND(FU$6&gt;=$F179,FU$6&lt;=$H179)*((FU$6-$F179+1)/($J179*($J179+1)/2)*$D179))+($K179="custom")*CustCF!FO179</f>
        <v/>
      </c>
      <c r="FV179" s="87">
        <f>($K179="Bell Curve")*(_xlfn.NORM.DIST(AND(FV$6&gt;=$F179,FV$6&lt;=$H179)*(FV$6-$F179+1),$J179/2,$M179,TRUE)-_xlfn.NORM.DIST(AND(FV$6&gt;=$F179,FV$6&lt;=$H179)*(FU$6-$F179+1),$J179/2,$M179,TRUE))/(1-2*_xlfn.NORM.DIST(0,$J179/2,$M179,TRUE))*$D179+($K179="Steady Growth")*(AND(FV$6&gt;=$F179,FV$6&lt;=$H179)*((FV$6-$F179+1)/($J179*($J179+1)/2)*$D179))+($K179="custom")*CustCF!FP179</f>
        <v/>
      </c>
      <c r="FW179" s="87">
        <f>($K179="Bell Curve")*(_xlfn.NORM.DIST(AND(FW$6&gt;=$F179,FW$6&lt;=$H179)*(FW$6-$F179+1),$J179/2,$M179,TRUE)-_xlfn.NORM.DIST(AND(FW$6&gt;=$F179,FW$6&lt;=$H179)*(FV$6-$F179+1),$J179/2,$M179,TRUE))/(1-2*_xlfn.NORM.DIST(0,$J179/2,$M179,TRUE))*$D179+($K179="Steady Growth")*(AND(FW$6&gt;=$F179,FW$6&lt;=$H179)*((FW$6-$F179+1)/($J179*($J179+1)/2)*$D179))+($K179="custom")*CustCF!FQ179</f>
        <v/>
      </c>
      <c r="FX179" s="87">
        <f>($K179="Bell Curve")*(_xlfn.NORM.DIST(AND(FX$6&gt;=$F179,FX$6&lt;=$H179)*(FX$6-$F179+1),$J179/2,$M179,TRUE)-_xlfn.NORM.DIST(AND(FX$6&gt;=$F179,FX$6&lt;=$H179)*(FW$6-$F179+1),$J179/2,$M179,TRUE))/(1-2*_xlfn.NORM.DIST(0,$J179/2,$M179,TRUE))*$D179+($K179="Steady Growth")*(AND(FX$6&gt;=$F179,FX$6&lt;=$H179)*((FX$6-$F179+1)/($J179*($J179+1)/2)*$D179))+($K179="custom")*CustCF!FR179</f>
        <v/>
      </c>
      <c r="FY179" s="87">
        <f>($K179="Bell Curve")*(_xlfn.NORM.DIST(AND(FY$6&gt;=$F179,FY$6&lt;=$H179)*(FY$6-$F179+1),$J179/2,$M179,TRUE)-_xlfn.NORM.DIST(AND(FY$6&gt;=$F179,FY$6&lt;=$H179)*(FX$6-$F179+1),$J179/2,$M179,TRUE))/(1-2*_xlfn.NORM.DIST(0,$J179/2,$M179,TRUE))*$D179+($K179="Steady Growth")*(AND(FY$6&gt;=$F179,FY$6&lt;=$H179)*((FY$6-$F179+1)/($J179*($J179+1)/2)*$D179))+($K179="custom")*CustCF!FS179</f>
        <v/>
      </c>
      <c r="FZ179" s="87">
        <f>($K179="Bell Curve")*(_xlfn.NORM.DIST(AND(FZ$6&gt;=$F179,FZ$6&lt;=$H179)*(FZ$6-$F179+1),$J179/2,$M179,TRUE)-_xlfn.NORM.DIST(AND(FZ$6&gt;=$F179,FZ$6&lt;=$H179)*(FY$6-$F179+1),$J179/2,$M179,TRUE))/(1-2*_xlfn.NORM.DIST(0,$J179/2,$M179,TRUE))*$D179+($K179="Steady Growth")*(AND(FZ$6&gt;=$F179,FZ$6&lt;=$H179)*((FZ$6-$F179+1)/($J179*($J179+1)/2)*$D179))+($K179="custom")*CustCF!FT179</f>
        <v/>
      </c>
      <c r="GA179" s="87">
        <f>($K179="Bell Curve")*(_xlfn.NORM.DIST(AND(GA$6&gt;=$F179,GA$6&lt;=$H179)*(GA$6-$F179+1),$J179/2,$M179,TRUE)-_xlfn.NORM.DIST(AND(GA$6&gt;=$F179,GA$6&lt;=$H179)*(FZ$6-$F179+1),$J179/2,$M179,TRUE))/(1-2*_xlfn.NORM.DIST(0,$J179/2,$M179,TRUE))*$D179+($K179="Steady Growth")*(AND(GA$6&gt;=$F179,GA$6&lt;=$H179)*((GA$6-$F179+1)/($J179*($J179+1)/2)*$D179))+($K179="custom")*CustCF!FU179</f>
        <v/>
      </c>
      <c r="GB179" s="87">
        <f>($K179="Bell Curve")*(_xlfn.NORM.DIST(AND(GB$6&gt;=$F179,GB$6&lt;=$H179)*(GB$6-$F179+1),$J179/2,$M179,TRUE)-_xlfn.NORM.DIST(AND(GB$6&gt;=$F179,GB$6&lt;=$H179)*(GA$6-$F179+1),$J179/2,$M179,TRUE))/(1-2*_xlfn.NORM.DIST(0,$J179/2,$M179,TRUE))*$D179+($K179="Steady Growth")*(AND(GB$6&gt;=$F179,GB$6&lt;=$H179)*((GB$6-$F179+1)/($J179*($J179+1)/2)*$D179))+($K179="custom")*CustCF!FV179</f>
        <v/>
      </c>
      <c r="GC179" s="87">
        <f>($K179="Bell Curve")*(_xlfn.NORM.DIST(AND(GC$6&gt;=$F179,GC$6&lt;=$H179)*(GC$6-$F179+1),$J179/2,$M179,TRUE)-_xlfn.NORM.DIST(AND(GC$6&gt;=$F179,GC$6&lt;=$H179)*(GB$6-$F179+1),$J179/2,$M179,TRUE))/(1-2*_xlfn.NORM.DIST(0,$J179/2,$M179,TRUE))*$D179+($K179="Steady Growth")*(AND(GC$6&gt;=$F179,GC$6&lt;=$H179)*((GC$6-$F179+1)/($J179*($J179+1)/2)*$D179))+($K179="custom")*CustCF!FW179</f>
        <v/>
      </c>
      <c r="GD179" s="87">
        <f>($K179="Bell Curve")*(_xlfn.NORM.DIST(AND(GD$6&gt;=$F179,GD$6&lt;=$H179)*(GD$6-$F179+1),$J179/2,$M179,TRUE)-_xlfn.NORM.DIST(AND(GD$6&gt;=$F179,GD$6&lt;=$H179)*(GC$6-$F179+1),$J179/2,$M179,TRUE))/(1-2*_xlfn.NORM.DIST(0,$J179/2,$M179,TRUE))*$D179+($K179="Steady Growth")*(AND(GD$6&gt;=$F179,GD$6&lt;=$H179)*((GD$6-$F179+1)/($J179*($J179+1)/2)*$D179))+($K179="custom")*CustCF!FX179</f>
        <v/>
      </c>
      <c r="GE179" s="87">
        <f>($K179="Bell Curve")*(_xlfn.NORM.DIST(AND(GE$6&gt;=$F179,GE$6&lt;=$H179)*(GE$6-$F179+1),$J179/2,$M179,TRUE)-_xlfn.NORM.DIST(AND(GE$6&gt;=$F179,GE$6&lt;=$H179)*(GD$6-$F179+1),$J179/2,$M179,TRUE))/(1-2*_xlfn.NORM.DIST(0,$J179/2,$M179,TRUE))*$D179+($K179="Steady Growth")*(AND(GE$6&gt;=$F179,GE$6&lt;=$H179)*((GE$6-$F179+1)/($J179*($J179+1)/2)*$D179))+($K179="custom")*CustCF!FY179</f>
        <v/>
      </c>
      <c r="GF179" s="87">
        <f>($K179="Bell Curve")*(_xlfn.NORM.DIST(AND(GF$6&gt;=$F179,GF$6&lt;=$H179)*(GF$6-$F179+1),$J179/2,$M179,TRUE)-_xlfn.NORM.DIST(AND(GF$6&gt;=$F179,GF$6&lt;=$H179)*(GE$6-$F179+1),$J179/2,$M179,TRUE))/(1-2*_xlfn.NORM.DIST(0,$J179/2,$M179,TRUE))*$D179+($K179="Steady Growth")*(AND(GF$6&gt;=$F179,GF$6&lt;=$H179)*((GF$6-$F179+1)/($J179*($J179+1)/2)*$D179))+($K179="custom")*CustCF!FZ179</f>
        <v/>
      </c>
      <c r="GG179" s="87">
        <f>($K179="Bell Curve")*(_xlfn.NORM.DIST(AND(GG$6&gt;=$F179,GG$6&lt;=$H179)*(GG$6-$F179+1),$J179/2,$M179,TRUE)-_xlfn.NORM.DIST(AND(GG$6&gt;=$F179,GG$6&lt;=$H179)*(GF$6-$F179+1),$J179/2,$M179,TRUE))/(1-2*_xlfn.NORM.DIST(0,$J179/2,$M179,TRUE))*$D179+($K179="Steady Growth")*(AND(GG$6&gt;=$F179,GG$6&lt;=$H179)*((GG$6-$F179+1)/($J179*($J179+1)/2)*$D179))+($K179="custom")*CustCF!GA179</f>
        <v/>
      </c>
      <c r="GH179" s="87">
        <f>($K179="Bell Curve")*(_xlfn.NORM.DIST(AND(GH$6&gt;=$F179,GH$6&lt;=$H179)*(GH$6-$F179+1),$J179/2,$M179,TRUE)-_xlfn.NORM.DIST(AND(GH$6&gt;=$F179,GH$6&lt;=$H179)*(GG$6-$F179+1),$J179/2,$M179,TRUE))/(1-2*_xlfn.NORM.DIST(0,$J179/2,$M179,TRUE))*$D179+($K179="Steady Growth")*(AND(GH$6&gt;=$F179,GH$6&lt;=$H179)*((GH$6-$F179+1)/($J179*($J179+1)/2)*$D179))+($K179="custom")*CustCF!GB179</f>
        <v/>
      </c>
      <c r="GI179" s="87">
        <f>($K179="Bell Curve")*(_xlfn.NORM.DIST(AND(GI$6&gt;=$F179,GI$6&lt;=$H179)*(GI$6-$F179+1),$J179/2,$M179,TRUE)-_xlfn.NORM.DIST(AND(GI$6&gt;=$F179,GI$6&lt;=$H179)*(GH$6-$F179+1),$J179/2,$M179,TRUE))/(1-2*_xlfn.NORM.DIST(0,$J179/2,$M179,TRUE))*$D179+($K179="Steady Growth")*(AND(GI$6&gt;=$F179,GI$6&lt;=$H179)*((GI$6-$F179+1)/($J179*($J179+1)/2)*$D179))+($K179="custom")*CustCF!GC179</f>
        <v/>
      </c>
      <c r="GJ179" s="87">
        <f>($K179="Bell Curve")*(_xlfn.NORM.DIST(AND(GJ$6&gt;=$F179,GJ$6&lt;=$H179)*(GJ$6-$F179+1),$J179/2,$M179,TRUE)-_xlfn.NORM.DIST(AND(GJ$6&gt;=$F179,GJ$6&lt;=$H179)*(GI$6-$F179+1),$J179/2,$M179,TRUE))/(1-2*_xlfn.NORM.DIST(0,$J179/2,$M179,TRUE))*$D179+($K179="Steady Growth")*(AND(GJ$6&gt;=$F179,GJ$6&lt;=$H179)*((GJ$6-$F179+1)/($J179*($J179+1)/2)*$D179))+($K179="custom")*CustCF!GD179</f>
        <v/>
      </c>
      <c r="GK179" s="87">
        <f>($K179="Bell Curve")*(_xlfn.NORM.DIST(AND(GK$6&gt;=$F179,GK$6&lt;=$H179)*(GK$6-$F179+1),$J179/2,$M179,TRUE)-_xlfn.NORM.DIST(AND(GK$6&gt;=$F179,GK$6&lt;=$H179)*(GJ$6-$F179+1),$J179/2,$M179,TRUE))/(1-2*_xlfn.NORM.DIST(0,$J179/2,$M179,TRUE))*$D179+($K179="Steady Growth")*(AND(GK$6&gt;=$F179,GK$6&lt;=$H179)*((GK$6-$F179+1)/($J179*($J179+1)/2)*$D179))+($K179="custom")*CustCF!GE179</f>
        <v/>
      </c>
      <c r="GL179" s="87">
        <f>($K179="Bell Curve")*(_xlfn.NORM.DIST(AND(GL$6&gt;=$F179,GL$6&lt;=$H179)*(GL$6-$F179+1),$J179/2,$M179,TRUE)-_xlfn.NORM.DIST(AND(GL$6&gt;=$F179,GL$6&lt;=$H179)*(GK$6-$F179+1),$J179/2,$M179,TRUE))/(1-2*_xlfn.NORM.DIST(0,$J179/2,$M179,TRUE))*$D179+($K179="Steady Growth")*(AND(GL$6&gt;=$F179,GL$6&lt;=$H179)*((GL$6-$F179+1)/($J179*($J179+1)/2)*$D179))+($K179="custom")*CustCF!GF179</f>
        <v/>
      </c>
      <c r="GM179" s="87">
        <f>($K179="Bell Curve")*(_xlfn.NORM.DIST(AND(GM$6&gt;=$F179,GM$6&lt;=$H179)*(GM$6-$F179+1),$J179/2,$M179,TRUE)-_xlfn.NORM.DIST(AND(GM$6&gt;=$F179,GM$6&lt;=$H179)*(GL$6-$F179+1),$J179/2,$M179,TRUE))/(1-2*_xlfn.NORM.DIST(0,$J179/2,$M179,TRUE))*$D179+($K179="Steady Growth")*(AND(GM$6&gt;=$F179,GM$6&lt;=$H179)*((GM$6-$F179+1)/($J179*($J179+1)/2)*$D179))+($K179="custom")*CustCF!GG179</f>
        <v/>
      </c>
      <c r="GN179" s="257">
        <f>($K179="Bell Curve")*(_xlfn.NORM.DIST(AND(GN$6&gt;=$F179,GN$6&lt;=$H179)*(GN$6-$F179+1),$J179/2,$M179,TRUE)-_xlfn.NORM.DIST(AND(GN$6&gt;=$F179,GN$6&lt;=$H179)*(GM$6-$F179+1),$J179/2,$M179,TRUE))/(1-2*_xlfn.NORM.DIST(0,$J179/2,$M179,TRUE))*$D179+($K179="Steady Growth")*(AND(GN$6&gt;=$F179,GN$6&lt;=$H179)*((GN$6-$F179+1)/($J179*($J179+1)/2)*$D179))+($K179="custom")*CustCF!GH179</f>
        <v/>
      </c>
      <c r="GO179" s="1" t="n"/>
      <c r="GP179" s="63" t="n"/>
    </row>
    <row r="180" hidden="1" outlineLevel="1">
      <c r="A180" s="1" t="n"/>
      <c r="B180" s="1" t="n"/>
      <c r="C180" s="251">
        <f>Budget!AJ31</f>
        <v/>
      </c>
      <c r="D180" s="14">
        <f>Budget!AK31</f>
        <v/>
      </c>
      <c r="E180" s="14">
        <f>IF(D180&lt;&gt;0,F180,"")</f>
        <v/>
      </c>
      <c r="F180" s="252" t="n">
        <v>0</v>
      </c>
      <c r="G180" s="921">
        <f>IF(L180="custom",CustCF!F180,INDEX($P$8:$EW$8,MATCH(F180,$P$6:$EW$6,0)))</f>
        <v/>
      </c>
      <c r="H180" s="252" t="n">
        <v>0</v>
      </c>
      <c r="I180" s="921">
        <f>IF(L180="custom",CustCF!G180,INDEX($P$8:$EW$8,MATCH(H180,$P$6:$EW$6,0)))</f>
        <v/>
      </c>
      <c r="J180" s="93">
        <f>H180-F180+1</f>
        <v/>
      </c>
      <c r="K180" s="254" t="inlineStr">
        <is>
          <t>Bell Curve</t>
        </is>
      </c>
      <c r="L180" s="255" t="inlineStr">
        <is>
          <t>Flat (9)</t>
        </is>
      </c>
      <c r="M180" s="256">
        <f>INDEX($D$261:$D$266,MATCH(L180,$C$261:$C$266,0))</f>
        <v/>
      </c>
      <c r="N180" s="13">
        <f>SUM(P180:GN180)</f>
        <v/>
      </c>
      <c r="O180" s="14" t="n"/>
      <c r="P180" s="87">
        <f>($K180="Bell Curve")*(_xlfn.NORM.DIST(AND(P$6&gt;=$F180,P$6&lt;=$H180)*(P$6-$F180+1),$J180/2,$M180,TRUE)-_xlfn.NORM.DIST(AND(P$6&gt;=$F180,P$6&lt;=$H180)*(O$6-$F180+1),$J180/2,$M180,TRUE))/(1-2*_xlfn.NORM.DIST(0,$J180/2,$M180,TRUE))*$D180+($K180="Steady Growth")*(AND(P$6&gt;=$F180,P$6&lt;=$H180)*((P$6-$F180+1)/($J180*($J180+1)/2)*$D180))+($K180="custom")*CustCF!J180</f>
        <v/>
      </c>
      <c r="Q180" s="87">
        <f>($K180="Bell Curve")*(_xlfn.NORM.DIST(AND(Q$6&gt;=$F180,Q$6&lt;=$H180)*(Q$6-$F180+1),$J180/2,$M180,TRUE)-_xlfn.NORM.DIST(AND(Q$6&gt;=$F180,Q$6&lt;=$H180)*(P$6-$F180+1),$J180/2,$M180,TRUE))/(1-2*_xlfn.NORM.DIST(0,$J180/2,$M180,TRUE))*$D180+($K180="Steady Growth")*(AND(Q$6&gt;=$F180,Q$6&lt;=$H180)*((Q$6-$F180+1)/($J180*($J180+1)/2)*$D180))+($K180="custom")*CustCF!K180</f>
        <v/>
      </c>
      <c r="R180" s="87">
        <f>($K180="Bell Curve")*(_xlfn.NORM.DIST(AND(R$6&gt;=$F180,R$6&lt;=$H180)*(R$6-$F180+1),$J180/2,$M180,TRUE)-_xlfn.NORM.DIST(AND(R$6&gt;=$F180,R$6&lt;=$H180)*(Q$6-$F180+1),$J180/2,$M180,TRUE))/(1-2*_xlfn.NORM.DIST(0,$J180/2,$M180,TRUE))*$D180+($K180="Steady Growth")*(AND(R$6&gt;=$F180,R$6&lt;=$H180)*((R$6-$F180+1)/($J180*($J180+1)/2)*$D180))+($K180="custom")*CustCF!L180</f>
        <v/>
      </c>
      <c r="S180" s="87">
        <f>($K180="Bell Curve")*(_xlfn.NORM.DIST(AND(S$6&gt;=$F180,S$6&lt;=$H180)*(S$6-$F180+1),$J180/2,$M180,TRUE)-_xlfn.NORM.DIST(AND(S$6&gt;=$F180,S$6&lt;=$H180)*(R$6-$F180+1),$J180/2,$M180,TRUE))/(1-2*_xlfn.NORM.DIST(0,$J180/2,$M180,TRUE))*$D180+($K180="Steady Growth")*(AND(S$6&gt;=$F180,S$6&lt;=$H180)*((S$6-$F180+1)/($J180*($J180+1)/2)*$D180))+($K180="custom")*CustCF!M180</f>
        <v/>
      </c>
      <c r="T180" s="87">
        <f>($K180="Bell Curve")*(_xlfn.NORM.DIST(AND(T$6&gt;=$F180,T$6&lt;=$H180)*(T$6-$F180+1),$J180/2,$M180,TRUE)-_xlfn.NORM.DIST(AND(T$6&gt;=$F180,T$6&lt;=$H180)*(S$6-$F180+1),$J180/2,$M180,TRUE))/(1-2*_xlfn.NORM.DIST(0,$J180/2,$M180,TRUE))*$D180+($K180="Steady Growth")*(AND(T$6&gt;=$F180,T$6&lt;=$H180)*((T$6-$F180+1)/($J180*($J180+1)/2)*$D180))+($K180="custom")*CustCF!N180</f>
        <v/>
      </c>
      <c r="U180" s="87">
        <f>($K180="Bell Curve")*(_xlfn.NORM.DIST(AND(U$6&gt;=$F180,U$6&lt;=$H180)*(U$6-$F180+1),$J180/2,$M180,TRUE)-_xlfn.NORM.DIST(AND(U$6&gt;=$F180,U$6&lt;=$H180)*(T$6-$F180+1),$J180/2,$M180,TRUE))/(1-2*_xlfn.NORM.DIST(0,$J180/2,$M180,TRUE))*$D180+($K180="Steady Growth")*(AND(U$6&gt;=$F180,U$6&lt;=$H180)*((U$6-$F180+1)/($J180*($J180+1)/2)*$D180))+($K180="custom")*CustCF!O180</f>
        <v/>
      </c>
      <c r="V180" s="87">
        <f>($K180="Bell Curve")*(_xlfn.NORM.DIST(AND(V$6&gt;=$F180,V$6&lt;=$H180)*(V$6-$F180+1),$J180/2,$M180,TRUE)-_xlfn.NORM.DIST(AND(V$6&gt;=$F180,V$6&lt;=$H180)*(U$6-$F180+1),$J180/2,$M180,TRUE))/(1-2*_xlfn.NORM.DIST(0,$J180/2,$M180,TRUE))*$D180+($K180="Steady Growth")*(AND(V$6&gt;=$F180,V$6&lt;=$H180)*((V$6-$F180+1)/($J180*($J180+1)/2)*$D180))+($K180="custom")*CustCF!P180</f>
        <v/>
      </c>
      <c r="W180" s="87">
        <f>($K180="Bell Curve")*(_xlfn.NORM.DIST(AND(W$6&gt;=$F180,W$6&lt;=$H180)*(W$6-$F180+1),$J180/2,$M180,TRUE)-_xlfn.NORM.DIST(AND(W$6&gt;=$F180,W$6&lt;=$H180)*(V$6-$F180+1),$J180/2,$M180,TRUE))/(1-2*_xlfn.NORM.DIST(0,$J180/2,$M180,TRUE))*$D180+($K180="Steady Growth")*(AND(W$6&gt;=$F180,W$6&lt;=$H180)*((W$6-$F180+1)/($J180*($J180+1)/2)*$D180))+($K180="custom")*CustCF!Q180</f>
        <v/>
      </c>
      <c r="X180" s="87">
        <f>($K180="Bell Curve")*(_xlfn.NORM.DIST(AND(X$6&gt;=$F180,X$6&lt;=$H180)*(X$6-$F180+1),$J180/2,$M180,TRUE)-_xlfn.NORM.DIST(AND(X$6&gt;=$F180,X$6&lt;=$H180)*(W$6-$F180+1),$J180/2,$M180,TRUE))/(1-2*_xlfn.NORM.DIST(0,$J180/2,$M180,TRUE))*$D180+($K180="Steady Growth")*(AND(X$6&gt;=$F180,X$6&lt;=$H180)*((X$6-$F180+1)/($J180*($J180+1)/2)*$D180))+($K180="custom")*CustCF!R180</f>
        <v/>
      </c>
      <c r="Y180" s="87">
        <f>($K180="Bell Curve")*(_xlfn.NORM.DIST(AND(Y$6&gt;=$F180,Y$6&lt;=$H180)*(Y$6-$F180+1),$J180/2,$M180,TRUE)-_xlfn.NORM.DIST(AND(Y$6&gt;=$F180,Y$6&lt;=$H180)*(X$6-$F180+1),$J180/2,$M180,TRUE))/(1-2*_xlfn.NORM.DIST(0,$J180/2,$M180,TRUE))*$D180+($K180="Steady Growth")*(AND(Y$6&gt;=$F180,Y$6&lt;=$H180)*((Y$6-$F180+1)/($J180*($J180+1)/2)*$D180))+($K180="custom")*CustCF!S180</f>
        <v/>
      </c>
      <c r="Z180" s="87">
        <f>($K180="Bell Curve")*(_xlfn.NORM.DIST(AND(Z$6&gt;=$F180,Z$6&lt;=$H180)*(Z$6-$F180+1),$J180/2,$M180,TRUE)-_xlfn.NORM.DIST(AND(Z$6&gt;=$F180,Z$6&lt;=$H180)*(Y$6-$F180+1),$J180/2,$M180,TRUE))/(1-2*_xlfn.NORM.DIST(0,$J180/2,$M180,TRUE))*$D180+($K180="Steady Growth")*(AND(Z$6&gt;=$F180,Z$6&lt;=$H180)*((Z$6-$F180+1)/($J180*($J180+1)/2)*$D180))+($K180="custom")*CustCF!T180</f>
        <v/>
      </c>
      <c r="AA180" s="87">
        <f>($K180="Bell Curve")*(_xlfn.NORM.DIST(AND(AA$6&gt;=$F180,AA$6&lt;=$H180)*(AA$6-$F180+1),$J180/2,$M180,TRUE)-_xlfn.NORM.DIST(AND(AA$6&gt;=$F180,AA$6&lt;=$H180)*(Z$6-$F180+1),$J180/2,$M180,TRUE))/(1-2*_xlfn.NORM.DIST(0,$J180/2,$M180,TRUE))*$D180+($K180="Steady Growth")*(AND(AA$6&gt;=$F180,AA$6&lt;=$H180)*((AA$6-$F180+1)/($J180*($J180+1)/2)*$D180))+($K180="custom")*CustCF!U180</f>
        <v/>
      </c>
      <c r="AB180" s="87">
        <f>($K180="Bell Curve")*(_xlfn.NORM.DIST(AND(AB$6&gt;=$F180,AB$6&lt;=$H180)*(AB$6-$F180+1),$J180/2,$M180,TRUE)-_xlfn.NORM.DIST(AND(AB$6&gt;=$F180,AB$6&lt;=$H180)*(AA$6-$F180+1),$J180/2,$M180,TRUE))/(1-2*_xlfn.NORM.DIST(0,$J180/2,$M180,TRUE))*$D180+($K180="Steady Growth")*(AND(AB$6&gt;=$F180,AB$6&lt;=$H180)*((AB$6-$F180+1)/($J180*($J180+1)/2)*$D180))+($K180="custom")*CustCF!V180</f>
        <v/>
      </c>
      <c r="AC180" s="87">
        <f>($K180="Bell Curve")*(_xlfn.NORM.DIST(AND(AC$6&gt;=$F180,AC$6&lt;=$H180)*(AC$6-$F180+1),$J180/2,$M180,TRUE)-_xlfn.NORM.DIST(AND(AC$6&gt;=$F180,AC$6&lt;=$H180)*(AB$6-$F180+1),$J180/2,$M180,TRUE))/(1-2*_xlfn.NORM.DIST(0,$J180/2,$M180,TRUE))*$D180+($K180="Steady Growth")*(AND(AC$6&gt;=$F180,AC$6&lt;=$H180)*((AC$6-$F180+1)/($J180*($J180+1)/2)*$D180))+($K180="custom")*CustCF!W180</f>
        <v/>
      </c>
      <c r="AD180" s="87">
        <f>($K180="Bell Curve")*(_xlfn.NORM.DIST(AND(AD$6&gt;=$F180,AD$6&lt;=$H180)*(AD$6-$F180+1),$J180/2,$M180,TRUE)-_xlfn.NORM.DIST(AND(AD$6&gt;=$F180,AD$6&lt;=$H180)*(AC$6-$F180+1),$J180/2,$M180,TRUE))/(1-2*_xlfn.NORM.DIST(0,$J180/2,$M180,TRUE))*$D180+($K180="Steady Growth")*(AND(AD$6&gt;=$F180,AD$6&lt;=$H180)*((AD$6-$F180+1)/($J180*($J180+1)/2)*$D180))+($K180="custom")*CustCF!X180</f>
        <v/>
      </c>
      <c r="AE180" s="87">
        <f>($K180="Bell Curve")*(_xlfn.NORM.DIST(AND(AE$6&gt;=$F180,AE$6&lt;=$H180)*(AE$6-$F180+1),$J180/2,$M180,TRUE)-_xlfn.NORM.DIST(AND(AE$6&gt;=$F180,AE$6&lt;=$H180)*(AD$6-$F180+1),$J180/2,$M180,TRUE))/(1-2*_xlfn.NORM.DIST(0,$J180/2,$M180,TRUE))*$D180+($K180="Steady Growth")*(AND(AE$6&gt;=$F180,AE$6&lt;=$H180)*((AE$6-$F180+1)/($J180*($J180+1)/2)*$D180))+($K180="custom")*CustCF!Y180</f>
        <v/>
      </c>
      <c r="AF180" s="87">
        <f>($K180="Bell Curve")*(_xlfn.NORM.DIST(AND(AF$6&gt;=$F180,AF$6&lt;=$H180)*(AF$6-$F180+1),$J180/2,$M180,TRUE)-_xlfn.NORM.DIST(AND(AF$6&gt;=$F180,AF$6&lt;=$H180)*(AE$6-$F180+1),$J180/2,$M180,TRUE))/(1-2*_xlfn.NORM.DIST(0,$J180/2,$M180,TRUE))*$D180+($K180="Steady Growth")*(AND(AF$6&gt;=$F180,AF$6&lt;=$H180)*((AF$6-$F180+1)/($J180*($J180+1)/2)*$D180))+($K180="custom")*CustCF!Z180</f>
        <v/>
      </c>
      <c r="AG180" s="87">
        <f>($K180="Bell Curve")*(_xlfn.NORM.DIST(AND(AG$6&gt;=$F180,AG$6&lt;=$H180)*(AG$6-$F180+1),$J180/2,$M180,TRUE)-_xlfn.NORM.DIST(AND(AG$6&gt;=$F180,AG$6&lt;=$H180)*(AF$6-$F180+1),$J180/2,$M180,TRUE))/(1-2*_xlfn.NORM.DIST(0,$J180/2,$M180,TRUE))*$D180+($K180="Steady Growth")*(AND(AG$6&gt;=$F180,AG$6&lt;=$H180)*((AG$6-$F180+1)/($J180*($J180+1)/2)*$D180))+($K180="custom")*CustCF!AA180</f>
        <v/>
      </c>
      <c r="AH180" s="87">
        <f>($K180="Bell Curve")*(_xlfn.NORM.DIST(AND(AH$6&gt;=$F180,AH$6&lt;=$H180)*(AH$6-$F180+1),$J180/2,$M180,TRUE)-_xlfn.NORM.DIST(AND(AH$6&gt;=$F180,AH$6&lt;=$H180)*(AG$6-$F180+1),$J180/2,$M180,TRUE))/(1-2*_xlfn.NORM.DIST(0,$J180/2,$M180,TRUE))*$D180+($K180="Steady Growth")*(AND(AH$6&gt;=$F180,AH$6&lt;=$H180)*((AH$6-$F180+1)/($J180*($J180+1)/2)*$D180))+($K180="custom")*CustCF!AB180</f>
        <v/>
      </c>
      <c r="AI180" s="87">
        <f>($K180="Bell Curve")*(_xlfn.NORM.DIST(AND(AI$6&gt;=$F180,AI$6&lt;=$H180)*(AI$6-$F180+1),$J180/2,$M180,TRUE)-_xlfn.NORM.DIST(AND(AI$6&gt;=$F180,AI$6&lt;=$H180)*(AH$6-$F180+1),$J180/2,$M180,TRUE))/(1-2*_xlfn.NORM.DIST(0,$J180/2,$M180,TRUE))*$D180+($K180="Steady Growth")*(AND(AI$6&gt;=$F180,AI$6&lt;=$H180)*((AI$6-$F180+1)/($J180*($J180+1)/2)*$D180))+($K180="custom")*CustCF!AC180</f>
        <v/>
      </c>
      <c r="AJ180" s="87">
        <f>($K180="Bell Curve")*(_xlfn.NORM.DIST(AND(AJ$6&gt;=$F180,AJ$6&lt;=$H180)*(AJ$6-$F180+1),$J180/2,$M180,TRUE)-_xlfn.NORM.DIST(AND(AJ$6&gt;=$F180,AJ$6&lt;=$H180)*(AI$6-$F180+1),$J180/2,$M180,TRUE))/(1-2*_xlfn.NORM.DIST(0,$J180/2,$M180,TRUE))*$D180+($K180="Steady Growth")*(AND(AJ$6&gt;=$F180,AJ$6&lt;=$H180)*((AJ$6-$F180+1)/($J180*($J180+1)/2)*$D180))+($K180="custom")*CustCF!AD180</f>
        <v/>
      </c>
      <c r="AK180" s="87">
        <f>($K180="Bell Curve")*(_xlfn.NORM.DIST(AND(AK$6&gt;=$F180,AK$6&lt;=$H180)*(AK$6-$F180+1),$J180/2,$M180,TRUE)-_xlfn.NORM.DIST(AND(AK$6&gt;=$F180,AK$6&lt;=$H180)*(AJ$6-$F180+1),$J180/2,$M180,TRUE))/(1-2*_xlfn.NORM.DIST(0,$J180/2,$M180,TRUE))*$D180+($K180="Steady Growth")*(AND(AK$6&gt;=$F180,AK$6&lt;=$H180)*((AK$6-$F180+1)/($J180*($J180+1)/2)*$D180))+($K180="custom")*CustCF!AE180</f>
        <v/>
      </c>
      <c r="AL180" s="87">
        <f>($K180="Bell Curve")*(_xlfn.NORM.DIST(AND(AL$6&gt;=$F180,AL$6&lt;=$H180)*(AL$6-$F180+1),$J180/2,$M180,TRUE)-_xlfn.NORM.DIST(AND(AL$6&gt;=$F180,AL$6&lt;=$H180)*(AK$6-$F180+1),$J180/2,$M180,TRUE))/(1-2*_xlfn.NORM.DIST(0,$J180/2,$M180,TRUE))*$D180+($K180="Steady Growth")*(AND(AL$6&gt;=$F180,AL$6&lt;=$H180)*((AL$6-$F180+1)/($J180*($J180+1)/2)*$D180))+($K180="custom")*CustCF!AF180</f>
        <v/>
      </c>
      <c r="AM180" s="87">
        <f>($K180="Bell Curve")*(_xlfn.NORM.DIST(AND(AM$6&gt;=$F180,AM$6&lt;=$H180)*(AM$6-$F180+1),$J180/2,$M180,TRUE)-_xlfn.NORM.DIST(AND(AM$6&gt;=$F180,AM$6&lt;=$H180)*(AL$6-$F180+1),$J180/2,$M180,TRUE))/(1-2*_xlfn.NORM.DIST(0,$J180/2,$M180,TRUE))*$D180+($K180="Steady Growth")*(AND(AM$6&gt;=$F180,AM$6&lt;=$H180)*((AM$6-$F180+1)/($J180*($J180+1)/2)*$D180))+($K180="custom")*CustCF!AG180</f>
        <v/>
      </c>
      <c r="AN180" s="87">
        <f>($K180="Bell Curve")*(_xlfn.NORM.DIST(AND(AN$6&gt;=$F180,AN$6&lt;=$H180)*(AN$6-$F180+1),$J180/2,$M180,TRUE)-_xlfn.NORM.DIST(AND(AN$6&gt;=$F180,AN$6&lt;=$H180)*(AM$6-$F180+1),$J180/2,$M180,TRUE))/(1-2*_xlfn.NORM.DIST(0,$J180/2,$M180,TRUE))*$D180+($K180="Steady Growth")*(AND(AN$6&gt;=$F180,AN$6&lt;=$H180)*((AN$6-$F180+1)/($J180*($J180+1)/2)*$D180))+($K180="custom")*CustCF!AH180</f>
        <v/>
      </c>
      <c r="AO180" s="87">
        <f>($K180="Bell Curve")*(_xlfn.NORM.DIST(AND(AO$6&gt;=$F180,AO$6&lt;=$H180)*(AO$6-$F180+1),$J180/2,$M180,TRUE)-_xlfn.NORM.DIST(AND(AO$6&gt;=$F180,AO$6&lt;=$H180)*(AN$6-$F180+1),$J180/2,$M180,TRUE))/(1-2*_xlfn.NORM.DIST(0,$J180/2,$M180,TRUE))*$D180+($K180="Steady Growth")*(AND(AO$6&gt;=$F180,AO$6&lt;=$H180)*((AO$6-$F180+1)/($J180*($J180+1)/2)*$D180))+($K180="custom")*CustCF!AI180</f>
        <v/>
      </c>
      <c r="AP180" s="87">
        <f>($K180="Bell Curve")*(_xlfn.NORM.DIST(AND(AP$6&gt;=$F180,AP$6&lt;=$H180)*(AP$6-$F180+1),$J180/2,$M180,TRUE)-_xlfn.NORM.DIST(AND(AP$6&gt;=$F180,AP$6&lt;=$H180)*(AO$6-$F180+1),$J180/2,$M180,TRUE))/(1-2*_xlfn.NORM.DIST(0,$J180/2,$M180,TRUE))*$D180+($K180="Steady Growth")*(AND(AP$6&gt;=$F180,AP$6&lt;=$H180)*((AP$6-$F180+1)/($J180*($J180+1)/2)*$D180))+($K180="custom")*CustCF!AJ180</f>
        <v/>
      </c>
      <c r="AQ180" s="87">
        <f>($K180="Bell Curve")*(_xlfn.NORM.DIST(AND(AQ$6&gt;=$F180,AQ$6&lt;=$H180)*(AQ$6-$F180+1),$J180/2,$M180,TRUE)-_xlfn.NORM.DIST(AND(AQ$6&gt;=$F180,AQ$6&lt;=$H180)*(AP$6-$F180+1),$J180/2,$M180,TRUE))/(1-2*_xlfn.NORM.DIST(0,$J180/2,$M180,TRUE))*$D180+($K180="Steady Growth")*(AND(AQ$6&gt;=$F180,AQ$6&lt;=$H180)*((AQ$6-$F180+1)/($J180*($J180+1)/2)*$D180))+($K180="custom")*CustCF!AK180</f>
        <v/>
      </c>
      <c r="AR180" s="87">
        <f>($K180="Bell Curve")*(_xlfn.NORM.DIST(AND(AR$6&gt;=$F180,AR$6&lt;=$H180)*(AR$6-$F180+1),$J180/2,$M180,TRUE)-_xlfn.NORM.DIST(AND(AR$6&gt;=$F180,AR$6&lt;=$H180)*(AQ$6-$F180+1),$J180/2,$M180,TRUE))/(1-2*_xlfn.NORM.DIST(0,$J180/2,$M180,TRUE))*$D180+($K180="Steady Growth")*(AND(AR$6&gt;=$F180,AR$6&lt;=$H180)*((AR$6-$F180+1)/($J180*($J180+1)/2)*$D180))+($K180="custom")*CustCF!AL180</f>
        <v/>
      </c>
      <c r="AS180" s="87">
        <f>($K180="Bell Curve")*(_xlfn.NORM.DIST(AND(AS$6&gt;=$F180,AS$6&lt;=$H180)*(AS$6-$F180+1),$J180/2,$M180,TRUE)-_xlfn.NORM.DIST(AND(AS$6&gt;=$F180,AS$6&lt;=$H180)*(AR$6-$F180+1),$J180/2,$M180,TRUE))/(1-2*_xlfn.NORM.DIST(0,$J180/2,$M180,TRUE))*$D180+($K180="Steady Growth")*(AND(AS$6&gt;=$F180,AS$6&lt;=$H180)*((AS$6-$F180+1)/($J180*($J180+1)/2)*$D180))+($K180="custom")*CustCF!AM180</f>
        <v/>
      </c>
      <c r="AT180" s="87">
        <f>($K180="Bell Curve")*(_xlfn.NORM.DIST(AND(AT$6&gt;=$F180,AT$6&lt;=$H180)*(AT$6-$F180+1),$J180/2,$M180,TRUE)-_xlfn.NORM.DIST(AND(AT$6&gt;=$F180,AT$6&lt;=$H180)*(AS$6-$F180+1),$J180/2,$M180,TRUE))/(1-2*_xlfn.NORM.DIST(0,$J180/2,$M180,TRUE))*$D180+($K180="Steady Growth")*(AND(AT$6&gt;=$F180,AT$6&lt;=$H180)*((AT$6-$F180+1)/($J180*($J180+1)/2)*$D180))+($K180="custom")*CustCF!AN180</f>
        <v/>
      </c>
      <c r="AU180" s="87">
        <f>($K180="Bell Curve")*(_xlfn.NORM.DIST(AND(AU$6&gt;=$F180,AU$6&lt;=$H180)*(AU$6-$F180+1),$J180/2,$M180,TRUE)-_xlfn.NORM.DIST(AND(AU$6&gt;=$F180,AU$6&lt;=$H180)*(AT$6-$F180+1),$J180/2,$M180,TRUE))/(1-2*_xlfn.NORM.DIST(0,$J180/2,$M180,TRUE))*$D180+($K180="Steady Growth")*(AND(AU$6&gt;=$F180,AU$6&lt;=$H180)*((AU$6-$F180+1)/($J180*($J180+1)/2)*$D180))+($K180="custom")*CustCF!AO180</f>
        <v/>
      </c>
      <c r="AV180" s="87">
        <f>($K180="Bell Curve")*(_xlfn.NORM.DIST(AND(AV$6&gt;=$F180,AV$6&lt;=$H180)*(AV$6-$F180+1),$J180/2,$M180,TRUE)-_xlfn.NORM.DIST(AND(AV$6&gt;=$F180,AV$6&lt;=$H180)*(AU$6-$F180+1),$J180/2,$M180,TRUE))/(1-2*_xlfn.NORM.DIST(0,$J180/2,$M180,TRUE))*$D180+($K180="Steady Growth")*(AND(AV$6&gt;=$F180,AV$6&lt;=$H180)*((AV$6-$F180+1)/($J180*($J180+1)/2)*$D180))+($K180="custom")*CustCF!AP180</f>
        <v/>
      </c>
      <c r="AW180" s="87">
        <f>($K180="Bell Curve")*(_xlfn.NORM.DIST(AND(AW$6&gt;=$F180,AW$6&lt;=$H180)*(AW$6-$F180+1),$J180/2,$M180,TRUE)-_xlfn.NORM.DIST(AND(AW$6&gt;=$F180,AW$6&lt;=$H180)*(AV$6-$F180+1),$J180/2,$M180,TRUE))/(1-2*_xlfn.NORM.DIST(0,$J180/2,$M180,TRUE))*$D180+($K180="Steady Growth")*(AND(AW$6&gt;=$F180,AW$6&lt;=$H180)*((AW$6-$F180+1)/($J180*($J180+1)/2)*$D180))+($K180="custom")*CustCF!AQ180</f>
        <v/>
      </c>
      <c r="AX180" s="87">
        <f>($K180="Bell Curve")*(_xlfn.NORM.DIST(AND(AX$6&gt;=$F180,AX$6&lt;=$H180)*(AX$6-$F180+1),$J180/2,$M180,TRUE)-_xlfn.NORM.DIST(AND(AX$6&gt;=$F180,AX$6&lt;=$H180)*(AW$6-$F180+1),$J180/2,$M180,TRUE))/(1-2*_xlfn.NORM.DIST(0,$J180/2,$M180,TRUE))*$D180+($K180="Steady Growth")*(AND(AX$6&gt;=$F180,AX$6&lt;=$H180)*((AX$6-$F180+1)/($J180*($J180+1)/2)*$D180))+($K180="custom")*CustCF!AR180</f>
        <v/>
      </c>
      <c r="AY180" s="87">
        <f>($K180="Bell Curve")*(_xlfn.NORM.DIST(AND(AY$6&gt;=$F180,AY$6&lt;=$H180)*(AY$6-$F180+1),$J180/2,$M180,TRUE)-_xlfn.NORM.DIST(AND(AY$6&gt;=$F180,AY$6&lt;=$H180)*(AX$6-$F180+1),$J180/2,$M180,TRUE))/(1-2*_xlfn.NORM.DIST(0,$J180/2,$M180,TRUE))*$D180+($K180="Steady Growth")*(AND(AY$6&gt;=$F180,AY$6&lt;=$H180)*((AY$6-$F180+1)/($J180*($J180+1)/2)*$D180))+($K180="custom")*CustCF!AS180</f>
        <v/>
      </c>
      <c r="AZ180" s="87">
        <f>($K180="Bell Curve")*(_xlfn.NORM.DIST(AND(AZ$6&gt;=$F180,AZ$6&lt;=$H180)*(AZ$6-$F180+1),$J180/2,$M180,TRUE)-_xlfn.NORM.DIST(AND(AZ$6&gt;=$F180,AZ$6&lt;=$H180)*(AY$6-$F180+1),$J180/2,$M180,TRUE))/(1-2*_xlfn.NORM.DIST(0,$J180/2,$M180,TRUE))*$D180+($K180="Steady Growth")*(AND(AZ$6&gt;=$F180,AZ$6&lt;=$H180)*((AZ$6-$F180+1)/($J180*($J180+1)/2)*$D180))+($K180="custom")*CustCF!AT180</f>
        <v/>
      </c>
      <c r="BA180" s="87">
        <f>($K180="Bell Curve")*(_xlfn.NORM.DIST(AND(BA$6&gt;=$F180,BA$6&lt;=$H180)*(BA$6-$F180+1),$J180/2,$M180,TRUE)-_xlfn.NORM.DIST(AND(BA$6&gt;=$F180,BA$6&lt;=$H180)*(AZ$6-$F180+1),$J180/2,$M180,TRUE))/(1-2*_xlfn.NORM.DIST(0,$J180/2,$M180,TRUE))*$D180+($K180="Steady Growth")*(AND(BA$6&gt;=$F180,BA$6&lt;=$H180)*((BA$6-$F180+1)/($J180*($J180+1)/2)*$D180))+($K180="custom")*CustCF!AU180</f>
        <v/>
      </c>
      <c r="BB180" s="87">
        <f>($K180="Bell Curve")*(_xlfn.NORM.DIST(AND(BB$6&gt;=$F180,BB$6&lt;=$H180)*(BB$6-$F180+1),$J180/2,$M180,TRUE)-_xlfn.NORM.DIST(AND(BB$6&gt;=$F180,BB$6&lt;=$H180)*(BA$6-$F180+1),$J180/2,$M180,TRUE))/(1-2*_xlfn.NORM.DIST(0,$J180/2,$M180,TRUE))*$D180+($K180="Steady Growth")*(AND(BB$6&gt;=$F180,BB$6&lt;=$H180)*((BB$6-$F180+1)/($J180*($J180+1)/2)*$D180))+($K180="custom")*CustCF!AV180</f>
        <v/>
      </c>
      <c r="BC180" s="87">
        <f>($K180="Bell Curve")*(_xlfn.NORM.DIST(AND(BC$6&gt;=$F180,BC$6&lt;=$H180)*(BC$6-$F180+1),$J180/2,$M180,TRUE)-_xlfn.NORM.DIST(AND(BC$6&gt;=$F180,BC$6&lt;=$H180)*(BB$6-$F180+1),$J180/2,$M180,TRUE))/(1-2*_xlfn.NORM.DIST(0,$J180/2,$M180,TRUE))*$D180+($K180="Steady Growth")*(AND(BC$6&gt;=$F180,BC$6&lt;=$H180)*((BC$6-$F180+1)/($J180*($J180+1)/2)*$D180))+($K180="custom")*CustCF!AW180</f>
        <v/>
      </c>
      <c r="BD180" s="87">
        <f>($K180="Bell Curve")*(_xlfn.NORM.DIST(AND(BD$6&gt;=$F180,BD$6&lt;=$H180)*(BD$6-$F180+1),$J180/2,$M180,TRUE)-_xlfn.NORM.DIST(AND(BD$6&gt;=$F180,BD$6&lt;=$H180)*(BC$6-$F180+1),$J180/2,$M180,TRUE))/(1-2*_xlfn.NORM.DIST(0,$J180/2,$M180,TRUE))*$D180+($K180="Steady Growth")*(AND(BD$6&gt;=$F180,BD$6&lt;=$H180)*((BD$6-$F180+1)/($J180*($J180+1)/2)*$D180))+($K180="custom")*CustCF!AX180</f>
        <v/>
      </c>
      <c r="BE180" s="87">
        <f>($K180="Bell Curve")*(_xlfn.NORM.DIST(AND(BE$6&gt;=$F180,BE$6&lt;=$H180)*(BE$6-$F180+1),$J180/2,$M180,TRUE)-_xlfn.NORM.DIST(AND(BE$6&gt;=$F180,BE$6&lt;=$H180)*(BD$6-$F180+1),$J180/2,$M180,TRUE))/(1-2*_xlfn.NORM.DIST(0,$J180/2,$M180,TRUE))*$D180+($K180="Steady Growth")*(AND(BE$6&gt;=$F180,BE$6&lt;=$H180)*((BE$6-$F180+1)/($J180*($J180+1)/2)*$D180))+($K180="custom")*CustCF!AY180</f>
        <v/>
      </c>
      <c r="BF180" s="87">
        <f>($K180="Bell Curve")*(_xlfn.NORM.DIST(AND(BF$6&gt;=$F180,BF$6&lt;=$H180)*(BF$6-$F180+1),$J180/2,$M180,TRUE)-_xlfn.NORM.DIST(AND(BF$6&gt;=$F180,BF$6&lt;=$H180)*(BE$6-$F180+1),$J180/2,$M180,TRUE))/(1-2*_xlfn.NORM.DIST(0,$J180/2,$M180,TRUE))*$D180+($K180="Steady Growth")*(AND(BF$6&gt;=$F180,BF$6&lt;=$H180)*((BF$6-$F180+1)/($J180*($J180+1)/2)*$D180))+($K180="custom")*CustCF!AZ180</f>
        <v/>
      </c>
      <c r="BG180" s="87">
        <f>($K180="Bell Curve")*(_xlfn.NORM.DIST(AND(BG$6&gt;=$F180,BG$6&lt;=$H180)*(BG$6-$F180+1),$J180/2,$M180,TRUE)-_xlfn.NORM.DIST(AND(BG$6&gt;=$F180,BG$6&lt;=$H180)*(BF$6-$F180+1),$J180/2,$M180,TRUE))/(1-2*_xlfn.NORM.DIST(0,$J180/2,$M180,TRUE))*$D180+($K180="Steady Growth")*(AND(BG$6&gt;=$F180,BG$6&lt;=$H180)*((BG$6-$F180+1)/($J180*($J180+1)/2)*$D180))+($K180="custom")*CustCF!BA180</f>
        <v/>
      </c>
      <c r="BH180" s="87">
        <f>($K180="Bell Curve")*(_xlfn.NORM.DIST(AND(BH$6&gt;=$F180,BH$6&lt;=$H180)*(BH$6-$F180+1),$J180/2,$M180,TRUE)-_xlfn.NORM.DIST(AND(BH$6&gt;=$F180,BH$6&lt;=$H180)*(BG$6-$F180+1),$J180/2,$M180,TRUE))/(1-2*_xlfn.NORM.DIST(0,$J180/2,$M180,TRUE))*$D180+($K180="Steady Growth")*(AND(BH$6&gt;=$F180,BH$6&lt;=$H180)*((BH$6-$F180+1)/($J180*($J180+1)/2)*$D180))+($K180="custom")*CustCF!BB180</f>
        <v/>
      </c>
      <c r="BI180" s="87">
        <f>($K180="Bell Curve")*(_xlfn.NORM.DIST(AND(BI$6&gt;=$F180,BI$6&lt;=$H180)*(BI$6-$F180+1),$J180/2,$M180,TRUE)-_xlfn.NORM.DIST(AND(BI$6&gt;=$F180,BI$6&lt;=$H180)*(BH$6-$F180+1),$J180/2,$M180,TRUE))/(1-2*_xlfn.NORM.DIST(0,$J180/2,$M180,TRUE))*$D180+($K180="Steady Growth")*(AND(BI$6&gt;=$F180,BI$6&lt;=$H180)*((BI$6-$F180+1)/($J180*($J180+1)/2)*$D180))+($K180="custom")*CustCF!BC180</f>
        <v/>
      </c>
      <c r="BJ180" s="87">
        <f>($K180="Bell Curve")*(_xlfn.NORM.DIST(AND(BJ$6&gt;=$F180,BJ$6&lt;=$H180)*(BJ$6-$F180+1),$J180/2,$M180,TRUE)-_xlfn.NORM.DIST(AND(BJ$6&gt;=$F180,BJ$6&lt;=$H180)*(BI$6-$F180+1),$J180/2,$M180,TRUE))/(1-2*_xlfn.NORM.DIST(0,$J180/2,$M180,TRUE))*$D180+($K180="Steady Growth")*(AND(BJ$6&gt;=$F180,BJ$6&lt;=$H180)*((BJ$6-$F180+1)/($J180*($J180+1)/2)*$D180))+($K180="custom")*CustCF!BD180</f>
        <v/>
      </c>
      <c r="BK180" s="87">
        <f>($K180="Bell Curve")*(_xlfn.NORM.DIST(AND(BK$6&gt;=$F180,BK$6&lt;=$H180)*(BK$6-$F180+1),$J180/2,$M180,TRUE)-_xlfn.NORM.DIST(AND(BK$6&gt;=$F180,BK$6&lt;=$H180)*(BJ$6-$F180+1),$J180/2,$M180,TRUE))/(1-2*_xlfn.NORM.DIST(0,$J180/2,$M180,TRUE))*$D180+($K180="Steady Growth")*(AND(BK$6&gt;=$F180,BK$6&lt;=$H180)*((BK$6-$F180+1)/($J180*($J180+1)/2)*$D180))+($K180="custom")*CustCF!BE180</f>
        <v/>
      </c>
      <c r="BL180" s="87">
        <f>($K180="Bell Curve")*(_xlfn.NORM.DIST(AND(BL$6&gt;=$F180,BL$6&lt;=$H180)*(BL$6-$F180+1),$J180/2,$M180,TRUE)-_xlfn.NORM.DIST(AND(BL$6&gt;=$F180,BL$6&lt;=$H180)*(BK$6-$F180+1),$J180/2,$M180,TRUE))/(1-2*_xlfn.NORM.DIST(0,$J180/2,$M180,TRUE))*$D180+($K180="Steady Growth")*(AND(BL$6&gt;=$F180,BL$6&lt;=$H180)*((BL$6-$F180+1)/($J180*($J180+1)/2)*$D180))+($K180="custom")*CustCF!BF180</f>
        <v/>
      </c>
      <c r="BM180" s="87">
        <f>($K180="Bell Curve")*(_xlfn.NORM.DIST(AND(BM$6&gt;=$F180,BM$6&lt;=$H180)*(BM$6-$F180+1),$J180/2,$M180,TRUE)-_xlfn.NORM.DIST(AND(BM$6&gt;=$F180,BM$6&lt;=$H180)*(BL$6-$F180+1),$J180/2,$M180,TRUE))/(1-2*_xlfn.NORM.DIST(0,$J180/2,$M180,TRUE))*$D180+($K180="Steady Growth")*(AND(BM$6&gt;=$F180,BM$6&lt;=$H180)*((BM$6-$F180+1)/($J180*($J180+1)/2)*$D180))+($K180="custom")*CustCF!BG180</f>
        <v/>
      </c>
      <c r="BN180" s="87">
        <f>($K180="Bell Curve")*(_xlfn.NORM.DIST(AND(BN$6&gt;=$F180,BN$6&lt;=$H180)*(BN$6-$F180+1),$J180/2,$M180,TRUE)-_xlfn.NORM.DIST(AND(BN$6&gt;=$F180,BN$6&lt;=$H180)*(BM$6-$F180+1),$J180/2,$M180,TRUE))/(1-2*_xlfn.NORM.DIST(0,$J180/2,$M180,TRUE))*$D180+($K180="Steady Growth")*(AND(BN$6&gt;=$F180,BN$6&lt;=$H180)*((BN$6-$F180+1)/($J180*($J180+1)/2)*$D180))+($K180="custom")*CustCF!BH180</f>
        <v/>
      </c>
      <c r="BO180" s="87">
        <f>($K180="Bell Curve")*(_xlfn.NORM.DIST(AND(BO$6&gt;=$F180,BO$6&lt;=$H180)*(BO$6-$F180+1),$J180/2,$M180,TRUE)-_xlfn.NORM.DIST(AND(BO$6&gt;=$F180,BO$6&lt;=$H180)*(BN$6-$F180+1),$J180/2,$M180,TRUE))/(1-2*_xlfn.NORM.DIST(0,$J180/2,$M180,TRUE))*$D180+($K180="Steady Growth")*(AND(BO$6&gt;=$F180,BO$6&lt;=$H180)*((BO$6-$F180+1)/($J180*($J180+1)/2)*$D180))+($K180="custom")*CustCF!BI180</f>
        <v/>
      </c>
      <c r="BP180" s="87">
        <f>($K180="Bell Curve")*(_xlfn.NORM.DIST(AND(BP$6&gt;=$F180,BP$6&lt;=$H180)*(BP$6-$F180+1),$J180/2,$M180,TRUE)-_xlfn.NORM.DIST(AND(BP$6&gt;=$F180,BP$6&lt;=$H180)*(BO$6-$F180+1),$J180/2,$M180,TRUE))/(1-2*_xlfn.NORM.DIST(0,$J180/2,$M180,TRUE))*$D180+($K180="Steady Growth")*(AND(BP$6&gt;=$F180,BP$6&lt;=$H180)*((BP$6-$F180+1)/($J180*($J180+1)/2)*$D180))+($K180="custom")*CustCF!BJ180</f>
        <v/>
      </c>
      <c r="BQ180" s="87">
        <f>($K180="Bell Curve")*(_xlfn.NORM.DIST(AND(BQ$6&gt;=$F180,BQ$6&lt;=$H180)*(BQ$6-$F180+1),$J180/2,$M180,TRUE)-_xlfn.NORM.DIST(AND(BQ$6&gt;=$F180,BQ$6&lt;=$H180)*(BP$6-$F180+1),$J180/2,$M180,TRUE))/(1-2*_xlfn.NORM.DIST(0,$J180/2,$M180,TRUE))*$D180+($K180="Steady Growth")*(AND(BQ$6&gt;=$F180,BQ$6&lt;=$H180)*((BQ$6-$F180+1)/($J180*($J180+1)/2)*$D180))+($K180="custom")*CustCF!BK180</f>
        <v/>
      </c>
      <c r="BR180" s="87">
        <f>($K180="Bell Curve")*(_xlfn.NORM.DIST(AND(BR$6&gt;=$F180,BR$6&lt;=$H180)*(BR$6-$F180+1),$J180/2,$M180,TRUE)-_xlfn.NORM.DIST(AND(BR$6&gt;=$F180,BR$6&lt;=$H180)*(BQ$6-$F180+1),$J180/2,$M180,TRUE))/(1-2*_xlfn.NORM.DIST(0,$J180/2,$M180,TRUE))*$D180+($K180="Steady Growth")*(AND(BR$6&gt;=$F180,BR$6&lt;=$H180)*((BR$6-$F180+1)/($J180*($J180+1)/2)*$D180))+($K180="custom")*CustCF!BL180</f>
        <v/>
      </c>
      <c r="BS180" s="87">
        <f>($K180="Bell Curve")*(_xlfn.NORM.DIST(AND(BS$6&gt;=$F180,BS$6&lt;=$H180)*(BS$6-$F180+1),$J180/2,$M180,TRUE)-_xlfn.NORM.DIST(AND(BS$6&gt;=$F180,BS$6&lt;=$H180)*(BR$6-$F180+1),$J180/2,$M180,TRUE))/(1-2*_xlfn.NORM.DIST(0,$J180/2,$M180,TRUE))*$D180+($K180="Steady Growth")*(AND(BS$6&gt;=$F180,BS$6&lt;=$H180)*((BS$6-$F180+1)/($J180*($J180+1)/2)*$D180))+($K180="custom")*CustCF!BM180</f>
        <v/>
      </c>
      <c r="BT180" s="87">
        <f>($K180="Bell Curve")*(_xlfn.NORM.DIST(AND(BT$6&gt;=$F180,BT$6&lt;=$H180)*(BT$6-$F180+1),$J180/2,$M180,TRUE)-_xlfn.NORM.DIST(AND(BT$6&gt;=$F180,BT$6&lt;=$H180)*(BS$6-$F180+1),$J180/2,$M180,TRUE))/(1-2*_xlfn.NORM.DIST(0,$J180/2,$M180,TRUE))*$D180+($K180="Steady Growth")*(AND(BT$6&gt;=$F180,BT$6&lt;=$H180)*((BT$6-$F180+1)/($J180*($J180+1)/2)*$D180))+($K180="custom")*CustCF!BN180</f>
        <v/>
      </c>
      <c r="BU180" s="87">
        <f>($K180="Bell Curve")*(_xlfn.NORM.DIST(AND(BU$6&gt;=$F180,BU$6&lt;=$H180)*(BU$6-$F180+1),$J180/2,$M180,TRUE)-_xlfn.NORM.DIST(AND(BU$6&gt;=$F180,BU$6&lt;=$H180)*(BT$6-$F180+1),$J180/2,$M180,TRUE))/(1-2*_xlfn.NORM.DIST(0,$J180/2,$M180,TRUE))*$D180+($K180="Steady Growth")*(AND(BU$6&gt;=$F180,BU$6&lt;=$H180)*((BU$6-$F180+1)/($J180*($J180+1)/2)*$D180))+($K180="custom")*CustCF!BO180</f>
        <v/>
      </c>
      <c r="BV180" s="87">
        <f>($K180="Bell Curve")*(_xlfn.NORM.DIST(AND(BV$6&gt;=$F180,BV$6&lt;=$H180)*(BV$6-$F180+1),$J180/2,$M180,TRUE)-_xlfn.NORM.DIST(AND(BV$6&gt;=$F180,BV$6&lt;=$H180)*(BU$6-$F180+1),$J180/2,$M180,TRUE))/(1-2*_xlfn.NORM.DIST(0,$J180/2,$M180,TRUE))*$D180+($K180="Steady Growth")*(AND(BV$6&gt;=$F180,BV$6&lt;=$H180)*((BV$6-$F180+1)/($J180*($J180+1)/2)*$D180))+($K180="custom")*CustCF!BP180</f>
        <v/>
      </c>
      <c r="BW180" s="87">
        <f>($K180="Bell Curve")*(_xlfn.NORM.DIST(AND(BW$6&gt;=$F180,BW$6&lt;=$H180)*(BW$6-$F180+1),$J180/2,$M180,TRUE)-_xlfn.NORM.DIST(AND(BW$6&gt;=$F180,BW$6&lt;=$H180)*(BV$6-$F180+1),$J180/2,$M180,TRUE))/(1-2*_xlfn.NORM.DIST(0,$J180/2,$M180,TRUE))*$D180+($K180="Steady Growth")*(AND(BW$6&gt;=$F180,BW$6&lt;=$H180)*((BW$6-$F180+1)/($J180*($J180+1)/2)*$D180))+($K180="custom")*CustCF!BQ180</f>
        <v/>
      </c>
      <c r="BX180" s="87">
        <f>($K180="Bell Curve")*(_xlfn.NORM.DIST(AND(BX$6&gt;=$F180,BX$6&lt;=$H180)*(BX$6-$F180+1),$J180/2,$M180,TRUE)-_xlfn.NORM.DIST(AND(BX$6&gt;=$F180,BX$6&lt;=$H180)*(BW$6-$F180+1),$J180/2,$M180,TRUE))/(1-2*_xlfn.NORM.DIST(0,$J180/2,$M180,TRUE))*$D180+($K180="Steady Growth")*(AND(BX$6&gt;=$F180,BX$6&lt;=$H180)*((BX$6-$F180+1)/($J180*($J180+1)/2)*$D180))+($K180="custom")*CustCF!BR180</f>
        <v/>
      </c>
      <c r="BY180" s="87">
        <f>($K180="Bell Curve")*(_xlfn.NORM.DIST(AND(BY$6&gt;=$F180,BY$6&lt;=$H180)*(BY$6-$F180+1),$J180/2,$M180,TRUE)-_xlfn.NORM.DIST(AND(BY$6&gt;=$F180,BY$6&lt;=$H180)*(BX$6-$F180+1),$J180/2,$M180,TRUE))/(1-2*_xlfn.NORM.DIST(0,$J180/2,$M180,TRUE))*$D180+($K180="Steady Growth")*(AND(BY$6&gt;=$F180,BY$6&lt;=$H180)*((BY$6-$F180+1)/($J180*($J180+1)/2)*$D180))+($K180="custom")*CustCF!BS180</f>
        <v/>
      </c>
      <c r="BZ180" s="87">
        <f>($K180="Bell Curve")*(_xlfn.NORM.DIST(AND(BZ$6&gt;=$F180,BZ$6&lt;=$H180)*(BZ$6-$F180+1),$J180/2,$M180,TRUE)-_xlfn.NORM.DIST(AND(BZ$6&gt;=$F180,BZ$6&lt;=$H180)*(BY$6-$F180+1),$J180/2,$M180,TRUE))/(1-2*_xlfn.NORM.DIST(0,$J180/2,$M180,TRUE))*$D180+($K180="Steady Growth")*(AND(BZ$6&gt;=$F180,BZ$6&lt;=$H180)*((BZ$6-$F180+1)/($J180*($J180+1)/2)*$D180))+($K180="custom")*CustCF!BT180</f>
        <v/>
      </c>
      <c r="CA180" s="87">
        <f>($K180="Bell Curve")*(_xlfn.NORM.DIST(AND(CA$6&gt;=$F180,CA$6&lt;=$H180)*(CA$6-$F180+1),$J180/2,$M180,TRUE)-_xlfn.NORM.DIST(AND(CA$6&gt;=$F180,CA$6&lt;=$H180)*(BZ$6-$F180+1),$J180/2,$M180,TRUE))/(1-2*_xlfn.NORM.DIST(0,$J180/2,$M180,TRUE))*$D180+($K180="Steady Growth")*(AND(CA$6&gt;=$F180,CA$6&lt;=$H180)*((CA$6-$F180+1)/($J180*($J180+1)/2)*$D180))+($K180="custom")*CustCF!BU180</f>
        <v/>
      </c>
      <c r="CB180" s="87">
        <f>($K180="Bell Curve")*(_xlfn.NORM.DIST(AND(CB$6&gt;=$F180,CB$6&lt;=$H180)*(CB$6-$F180+1),$J180/2,$M180,TRUE)-_xlfn.NORM.DIST(AND(CB$6&gt;=$F180,CB$6&lt;=$H180)*(CA$6-$F180+1),$J180/2,$M180,TRUE))/(1-2*_xlfn.NORM.DIST(0,$J180/2,$M180,TRUE))*$D180+($K180="Steady Growth")*(AND(CB$6&gt;=$F180,CB$6&lt;=$H180)*((CB$6-$F180+1)/($J180*($J180+1)/2)*$D180))+($K180="custom")*CustCF!BV180</f>
        <v/>
      </c>
      <c r="CC180" s="87">
        <f>($K180="Bell Curve")*(_xlfn.NORM.DIST(AND(CC$6&gt;=$F180,CC$6&lt;=$H180)*(CC$6-$F180+1),$J180/2,$M180,TRUE)-_xlfn.NORM.DIST(AND(CC$6&gt;=$F180,CC$6&lt;=$H180)*(CB$6-$F180+1),$J180/2,$M180,TRUE))/(1-2*_xlfn.NORM.DIST(0,$J180/2,$M180,TRUE))*$D180+($K180="Steady Growth")*(AND(CC$6&gt;=$F180,CC$6&lt;=$H180)*((CC$6-$F180+1)/($J180*($J180+1)/2)*$D180))+($K180="custom")*CustCF!BW180</f>
        <v/>
      </c>
      <c r="CD180" s="87">
        <f>($K180="Bell Curve")*(_xlfn.NORM.DIST(AND(CD$6&gt;=$F180,CD$6&lt;=$H180)*(CD$6-$F180+1),$J180/2,$M180,TRUE)-_xlfn.NORM.DIST(AND(CD$6&gt;=$F180,CD$6&lt;=$H180)*(CC$6-$F180+1),$J180/2,$M180,TRUE))/(1-2*_xlfn.NORM.DIST(0,$J180/2,$M180,TRUE))*$D180+($K180="Steady Growth")*(AND(CD$6&gt;=$F180,CD$6&lt;=$H180)*((CD$6-$F180+1)/($J180*($J180+1)/2)*$D180))+($K180="custom")*CustCF!BX180</f>
        <v/>
      </c>
      <c r="CE180" s="87">
        <f>($K180="Bell Curve")*(_xlfn.NORM.DIST(AND(CE$6&gt;=$F180,CE$6&lt;=$H180)*(CE$6-$F180+1),$J180/2,$M180,TRUE)-_xlfn.NORM.DIST(AND(CE$6&gt;=$F180,CE$6&lt;=$H180)*(CD$6-$F180+1),$J180/2,$M180,TRUE))/(1-2*_xlfn.NORM.DIST(0,$J180/2,$M180,TRUE))*$D180+($K180="Steady Growth")*(AND(CE$6&gt;=$F180,CE$6&lt;=$H180)*((CE$6-$F180+1)/($J180*($J180+1)/2)*$D180))+($K180="custom")*CustCF!BY180</f>
        <v/>
      </c>
      <c r="CF180" s="87">
        <f>($K180="Bell Curve")*(_xlfn.NORM.DIST(AND(CF$6&gt;=$F180,CF$6&lt;=$H180)*(CF$6-$F180+1),$J180/2,$M180,TRUE)-_xlfn.NORM.DIST(AND(CF$6&gt;=$F180,CF$6&lt;=$H180)*(CE$6-$F180+1),$J180/2,$M180,TRUE))/(1-2*_xlfn.NORM.DIST(0,$J180/2,$M180,TRUE))*$D180+($K180="Steady Growth")*(AND(CF$6&gt;=$F180,CF$6&lt;=$H180)*((CF$6-$F180+1)/($J180*($J180+1)/2)*$D180))+($K180="custom")*CustCF!BZ180</f>
        <v/>
      </c>
      <c r="CG180" s="87">
        <f>($K180="Bell Curve")*(_xlfn.NORM.DIST(AND(CG$6&gt;=$F180,CG$6&lt;=$H180)*(CG$6-$F180+1),$J180/2,$M180,TRUE)-_xlfn.NORM.DIST(AND(CG$6&gt;=$F180,CG$6&lt;=$H180)*(CF$6-$F180+1),$J180/2,$M180,TRUE))/(1-2*_xlfn.NORM.DIST(0,$J180/2,$M180,TRUE))*$D180+($K180="Steady Growth")*(AND(CG$6&gt;=$F180,CG$6&lt;=$H180)*((CG$6-$F180+1)/($J180*($J180+1)/2)*$D180))+($K180="custom")*CustCF!CA180</f>
        <v/>
      </c>
      <c r="CH180" s="87">
        <f>($K180="Bell Curve")*(_xlfn.NORM.DIST(AND(CH$6&gt;=$F180,CH$6&lt;=$H180)*(CH$6-$F180+1),$J180/2,$M180,TRUE)-_xlfn.NORM.DIST(AND(CH$6&gt;=$F180,CH$6&lt;=$H180)*(CG$6-$F180+1),$J180/2,$M180,TRUE))/(1-2*_xlfn.NORM.DIST(0,$J180/2,$M180,TRUE))*$D180+($K180="Steady Growth")*(AND(CH$6&gt;=$F180,CH$6&lt;=$H180)*((CH$6-$F180+1)/($J180*($J180+1)/2)*$D180))+($K180="custom")*CustCF!CB180</f>
        <v/>
      </c>
      <c r="CI180" s="87">
        <f>($K180="Bell Curve")*(_xlfn.NORM.DIST(AND(CI$6&gt;=$F180,CI$6&lt;=$H180)*(CI$6-$F180+1),$J180/2,$M180,TRUE)-_xlfn.NORM.DIST(AND(CI$6&gt;=$F180,CI$6&lt;=$H180)*(CH$6-$F180+1),$J180/2,$M180,TRUE))/(1-2*_xlfn.NORM.DIST(0,$J180/2,$M180,TRUE))*$D180+($K180="Steady Growth")*(AND(CI$6&gt;=$F180,CI$6&lt;=$H180)*((CI$6-$F180+1)/($J180*($J180+1)/2)*$D180))+($K180="custom")*CustCF!CC180</f>
        <v/>
      </c>
      <c r="CJ180" s="87">
        <f>($K180="Bell Curve")*(_xlfn.NORM.DIST(AND(CJ$6&gt;=$F180,CJ$6&lt;=$H180)*(CJ$6-$F180+1),$J180/2,$M180,TRUE)-_xlfn.NORM.DIST(AND(CJ$6&gt;=$F180,CJ$6&lt;=$H180)*(CI$6-$F180+1),$J180/2,$M180,TRUE))/(1-2*_xlfn.NORM.DIST(0,$J180/2,$M180,TRUE))*$D180+($K180="Steady Growth")*(AND(CJ$6&gt;=$F180,CJ$6&lt;=$H180)*((CJ$6-$F180+1)/($J180*($J180+1)/2)*$D180))+($K180="custom")*CustCF!CD180</f>
        <v/>
      </c>
      <c r="CK180" s="87">
        <f>($K180="Bell Curve")*(_xlfn.NORM.DIST(AND(CK$6&gt;=$F180,CK$6&lt;=$H180)*(CK$6-$F180+1),$J180/2,$M180,TRUE)-_xlfn.NORM.DIST(AND(CK$6&gt;=$F180,CK$6&lt;=$H180)*(CJ$6-$F180+1),$J180/2,$M180,TRUE))/(1-2*_xlfn.NORM.DIST(0,$J180/2,$M180,TRUE))*$D180+($K180="Steady Growth")*(AND(CK$6&gt;=$F180,CK$6&lt;=$H180)*((CK$6-$F180+1)/($J180*($J180+1)/2)*$D180))+($K180="custom")*CustCF!CE180</f>
        <v/>
      </c>
      <c r="CL180" s="87">
        <f>($K180="Bell Curve")*(_xlfn.NORM.DIST(AND(CL$6&gt;=$F180,CL$6&lt;=$H180)*(CL$6-$F180+1),$J180/2,$M180,TRUE)-_xlfn.NORM.DIST(AND(CL$6&gt;=$F180,CL$6&lt;=$H180)*(CK$6-$F180+1),$J180/2,$M180,TRUE))/(1-2*_xlfn.NORM.DIST(0,$J180/2,$M180,TRUE))*$D180+($K180="Steady Growth")*(AND(CL$6&gt;=$F180,CL$6&lt;=$H180)*((CL$6-$F180+1)/($J180*($J180+1)/2)*$D180))+($K180="custom")*CustCF!CF180</f>
        <v/>
      </c>
      <c r="CM180" s="87">
        <f>($K180="Bell Curve")*(_xlfn.NORM.DIST(AND(CM$6&gt;=$F180,CM$6&lt;=$H180)*(CM$6-$F180+1),$J180/2,$M180,TRUE)-_xlfn.NORM.DIST(AND(CM$6&gt;=$F180,CM$6&lt;=$H180)*(CL$6-$F180+1),$J180/2,$M180,TRUE))/(1-2*_xlfn.NORM.DIST(0,$J180/2,$M180,TRUE))*$D180+($K180="Steady Growth")*(AND(CM$6&gt;=$F180,CM$6&lt;=$H180)*((CM$6-$F180+1)/($J180*($J180+1)/2)*$D180))+($K180="custom")*CustCF!CG180</f>
        <v/>
      </c>
      <c r="CN180" s="87">
        <f>($K180="Bell Curve")*(_xlfn.NORM.DIST(AND(CN$6&gt;=$F180,CN$6&lt;=$H180)*(CN$6-$F180+1),$J180/2,$M180,TRUE)-_xlfn.NORM.DIST(AND(CN$6&gt;=$F180,CN$6&lt;=$H180)*(CM$6-$F180+1),$J180/2,$M180,TRUE))/(1-2*_xlfn.NORM.DIST(0,$J180/2,$M180,TRUE))*$D180+($K180="Steady Growth")*(AND(CN$6&gt;=$F180,CN$6&lt;=$H180)*((CN$6-$F180+1)/($J180*($J180+1)/2)*$D180))+($K180="custom")*CustCF!CH180</f>
        <v/>
      </c>
      <c r="CO180" s="87">
        <f>($K180="Bell Curve")*(_xlfn.NORM.DIST(AND(CO$6&gt;=$F180,CO$6&lt;=$H180)*(CO$6-$F180+1),$J180/2,$M180,TRUE)-_xlfn.NORM.DIST(AND(CO$6&gt;=$F180,CO$6&lt;=$H180)*(CN$6-$F180+1),$J180/2,$M180,TRUE))/(1-2*_xlfn.NORM.DIST(0,$J180/2,$M180,TRUE))*$D180+($K180="Steady Growth")*(AND(CO$6&gt;=$F180,CO$6&lt;=$H180)*((CO$6-$F180+1)/($J180*($J180+1)/2)*$D180))+($K180="custom")*CustCF!CI180</f>
        <v/>
      </c>
      <c r="CP180" s="87">
        <f>($K180="Bell Curve")*(_xlfn.NORM.DIST(AND(CP$6&gt;=$F180,CP$6&lt;=$H180)*(CP$6-$F180+1),$J180/2,$M180,TRUE)-_xlfn.NORM.DIST(AND(CP$6&gt;=$F180,CP$6&lt;=$H180)*(CO$6-$F180+1),$J180/2,$M180,TRUE))/(1-2*_xlfn.NORM.DIST(0,$J180/2,$M180,TRUE))*$D180+($K180="Steady Growth")*(AND(CP$6&gt;=$F180,CP$6&lt;=$H180)*((CP$6-$F180+1)/($J180*($J180+1)/2)*$D180))+($K180="custom")*CustCF!CJ180</f>
        <v/>
      </c>
      <c r="CQ180" s="87">
        <f>($K180="Bell Curve")*(_xlfn.NORM.DIST(AND(CQ$6&gt;=$F180,CQ$6&lt;=$H180)*(CQ$6-$F180+1),$J180/2,$M180,TRUE)-_xlfn.NORM.DIST(AND(CQ$6&gt;=$F180,CQ$6&lt;=$H180)*(CP$6-$F180+1),$J180/2,$M180,TRUE))/(1-2*_xlfn.NORM.DIST(0,$J180/2,$M180,TRUE))*$D180+($K180="Steady Growth")*(AND(CQ$6&gt;=$F180,CQ$6&lt;=$H180)*((CQ$6-$F180+1)/($J180*($J180+1)/2)*$D180))+($K180="custom")*CustCF!CK180</f>
        <v/>
      </c>
      <c r="CR180" s="87">
        <f>($K180="Bell Curve")*(_xlfn.NORM.DIST(AND(CR$6&gt;=$F180,CR$6&lt;=$H180)*(CR$6-$F180+1),$J180/2,$M180,TRUE)-_xlfn.NORM.DIST(AND(CR$6&gt;=$F180,CR$6&lt;=$H180)*(CQ$6-$F180+1),$J180/2,$M180,TRUE))/(1-2*_xlfn.NORM.DIST(0,$J180/2,$M180,TRUE))*$D180+($K180="Steady Growth")*(AND(CR$6&gt;=$F180,CR$6&lt;=$H180)*((CR$6-$F180+1)/($J180*($J180+1)/2)*$D180))+($K180="custom")*CustCF!CL180</f>
        <v/>
      </c>
      <c r="CS180" s="87">
        <f>($K180="Bell Curve")*(_xlfn.NORM.DIST(AND(CS$6&gt;=$F180,CS$6&lt;=$H180)*(CS$6-$F180+1),$J180/2,$M180,TRUE)-_xlfn.NORM.DIST(AND(CS$6&gt;=$F180,CS$6&lt;=$H180)*(CR$6-$F180+1),$J180/2,$M180,TRUE))/(1-2*_xlfn.NORM.DIST(0,$J180/2,$M180,TRUE))*$D180+($K180="Steady Growth")*(AND(CS$6&gt;=$F180,CS$6&lt;=$H180)*((CS$6-$F180+1)/($J180*($J180+1)/2)*$D180))+($K180="custom")*CustCF!CM180</f>
        <v/>
      </c>
      <c r="CT180" s="87">
        <f>($K180="Bell Curve")*(_xlfn.NORM.DIST(AND(CT$6&gt;=$F180,CT$6&lt;=$H180)*(CT$6-$F180+1),$J180/2,$M180,TRUE)-_xlfn.NORM.DIST(AND(CT$6&gt;=$F180,CT$6&lt;=$H180)*(CS$6-$F180+1),$J180/2,$M180,TRUE))/(1-2*_xlfn.NORM.DIST(0,$J180/2,$M180,TRUE))*$D180+($K180="Steady Growth")*(AND(CT$6&gt;=$F180,CT$6&lt;=$H180)*((CT$6-$F180+1)/($J180*($J180+1)/2)*$D180))+($K180="custom")*CustCF!CN180</f>
        <v/>
      </c>
      <c r="CU180" s="87">
        <f>($K180="Bell Curve")*(_xlfn.NORM.DIST(AND(CU$6&gt;=$F180,CU$6&lt;=$H180)*(CU$6-$F180+1),$J180/2,$M180,TRUE)-_xlfn.NORM.DIST(AND(CU$6&gt;=$F180,CU$6&lt;=$H180)*(CT$6-$F180+1),$J180/2,$M180,TRUE))/(1-2*_xlfn.NORM.DIST(0,$J180/2,$M180,TRUE))*$D180+($K180="Steady Growth")*(AND(CU$6&gt;=$F180,CU$6&lt;=$H180)*((CU$6-$F180+1)/($J180*($J180+1)/2)*$D180))+($K180="custom")*CustCF!CO180</f>
        <v/>
      </c>
      <c r="CV180" s="87">
        <f>($K180="Bell Curve")*(_xlfn.NORM.DIST(AND(CV$6&gt;=$F180,CV$6&lt;=$H180)*(CV$6-$F180+1),$J180/2,$M180,TRUE)-_xlfn.NORM.DIST(AND(CV$6&gt;=$F180,CV$6&lt;=$H180)*(CU$6-$F180+1),$J180/2,$M180,TRUE))/(1-2*_xlfn.NORM.DIST(0,$J180/2,$M180,TRUE))*$D180+($K180="Steady Growth")*(AND(CV$6&gt;=$F180,CV$6&lt;=$H180)*((CV$6-$F180+1)/($J180*($J180+1)/2)*$D180))+($K180="custom")*CustCF!CP180</f>
        <v/>
      </c>
      <c r="CW180" s="87">
        <f>($K180="Bell Curve")*(_xlfn.NORM.DIST(AND(CW$6&gt;=$F180,CW$6&lt;=$H180)*(CW$6-$F180+1),$J180/2,$M180,TRUE)-_xlfn.NORM.DIST(AND(CW$6&gt;=$F180,CW$6&lt;=$H180)*(CV$6-$F180+1),$J180/2,$M180,TRUE))/(1-2*_xlfn.NORM.DIST(0,$J180/2,$M180,TRUE))*$D180+($K180="Steady Growth")*(AND(CW$6&gt;=$F180,CW$6&lt;=$H180)*((CW$6-$F180+1)/($J180*($J180+1)/2)*$D180))+($K180="custom")*CustCF!CQ180</f>
        <v/>
      </c>
      <c r="CX180" s="87">
        <f>($K180="Bell Curve")*(_xlfn.NORM.DIST(AND(CX$6&gt;=$F180,CX$6&lt;=$H180)*(CX$6-$F180+1),$J180/2,$M180,TRUE)-_xlfn.NORM.DIST(AND(CX$6&gt;=$F180,CX$6&lt;=$H180)*(CW$6-$F180+1),$J180/2,$M180,TRUE))/(1-2*_xlfn.NORM.DIST(0,$J180/2,$M180,TRUE))*$D180+($K180="Steady Growth")*(AND(CX$6&gt;=$F180,CX$6&lt;=$H180)*((CX$6-$F180+1)/($J180*($J180+1)/2)*$D180))+($K180="custom")*CustCF!CR180</f>
        <v/>
      </c>
      <c r="CY180" s="87">
        <f>($K180="Bell Curve")*(_xlfn.NORM.DIST(AND(CY$6&gt;=$F180,CY$6&lt;=$H180)*(CY$6-$F180+1),$J180/2,$M180,TRUE)-_xlfn.NORM.DIST(AND(CY$6&gt;=$F180,CY$6&lt;=$H180)*(CX$6-$F180+1),$J180/2,$M180,TRUE))/(1-2*_xlfn.NORM.DIST(0,$J180/2,$M180,TRUE))*$D180+($K180="Steady Growth")*(AND(CY$6&gt;=$F180,CY$6&lt;=$H180)*((CY$6-$F180+1)/($J180*($J180+1)/2)*$D180))+($K180="custom")*CustCF!CS180</f>
        <v/>
      </c>
      <c r="CZ180" s="87">
        <f>($K180="Bell Curve")*(_xlfn.NORM.DIST(AND(CZ$6&gt;=$F180,CZ$6&lt;=$H180)*(CZ$6-$F180+1),$J180/2,$M180,TRUE)-_xlfn.NORM.DIST(AND(CZ$6&gt;=$F180,CZ$6&lt;=$H180)*(CY$6-$F180+1),$J180/2,$M180,TRUE))/(1-2*_xlfn.NORM.DIST(0,$J180/2,$M180,TRUE))*$D180+($K180="Steady Growth")*(AND(CZ$6&gt;=$F180,CZ$6&lt;=$H180)*((CZ$6-$F180+1)/($J180*($J180+1)/2)*$D180))+($K180="custom")*CustCF!CT180</f>
        <v/>
      </c>
      <c r="DA180" s="87">
        <f>($K180="Bell Curve")*(_xlfn.NORM.DIST(AND(DA$6&gt;=$F180,DA$6&lt;=$H180)*(DA$6-$F180+1),$J180/2,$M180,TRUE)-_xlfn.NORM.DIST(AND(DA$6&gt;=$F180,DA$6&lt;=$H180)*(CZ$6-$F180+1),$J180/2,$M180,TRUE))/(1-2*_xlfn.NORM.DIST(0,$J180/2,$M180,TRUE))*$D180+($K180="Steady Growth")*(AND(DA$6&gt;=$F180,DA$6&lt;=$H180)*((DA$6-$F180+1)/($J180*($J180+1)/2)*$D180))+($K180="custom")*CustCF!CU180</f>
        <v/>
      </c>
      <c r="DB180" s="87">
        <f>($K180="Bell Curve")*(_xlfn.NORM.DIST(AND(DB$6&gt;=$F180,DB$6&lt;=$H180)*(DB$6-$F180+1),$J180/2,$M180,TRUE)-_xlfn.NORM.DIST(AND(DB$6&gt;=$F180,DB$6&lt;=$H180)*(DA$6-$F180+1),$J180/2,$M180,TRUE))/(1-2*_xlfn.NORM.DIST(0,$J180/2,$M180,TRUE))*$D180+($K180="Steady Growth")*(AND(DB$6&gt;=$F180,DB$6&lt;=$H180)*((DB$6-$F180+1)/($J180*($J180+1)/2)*$D180))+($K180="custom")*CustCF!CV180</f>
        <v/>
      </c>
      <c r="DC180" s="87">
        <f>($K180="Bell Curve")*(_xlfn.NORM.DIST(AND(DC$6&gt;=$F180,DC$6&lt;=$H180)*(DC$6-$F180+1),$J180/2,$M180,TRUE)-_xlfn.NORM.DIST(AND(DC$6&gt;=$F180,DC$6&lt;=$H180)*(DB$6-$F180+1),$J180/2,$M180,TRUE))/(1-2*_xlfn.NORM.DIST(0,$J180/2,$M180,TRUE))*$D180+($K180="Steady Growth")*(AND(DC$6&gt;=$F180,DC$6&lt;=$H180)*((DC$6-$F180+1)/($J180*($J180+1)/2)*$D180))+($K180="custom")*CustCF!CW180</f>
        <v/>
      </c>
      <c r="DD180" s="87">
        <f>($K180="Bell Curve")*(_xlfn.NORM.DIST(AND(DD$6&gt;=$F180,DD$6&lt;=$H180)*(DD$6-$F180+1),$J180/2,$M180,TRUE)-_xlfn.NORM.DIST(AND(DD$6&gt;=$F180,DD$6&lt;=$H180)*(DC$6-$F180+1),$J180/2,$M180,TRUE))/(1-2*_xlfn.NORM.DIST(0,$J180/2,$M180,TRUE))*$D180+($K180="Steady Growth")*(AND(DD$6&gt;=$F180,DD$6&lt;=$H180)*((DD$6-$F180+1)/($J180*($J180+1)/2)*$D180))+($K180="custom")*CustCF!CX180</f>
        <v/>
      </c>
      <c r="DE180" s="87">
        <f>($K180="Bell Curve")*(_xlfn.NORM.DIST(AND(DE$6&gt;=$F180,DE$6&lt;=$H180)*(DE$6-$F180+1),$J180/2,$M180,TRUE)-_xlfn.NORM.DIST(AND(DE$6&gt;=$F180,DE$6&lt;=$H180)*(DD$6-$F180+1),$J180/2,$M180,TRUE))/(1-2*_xlfn.NORM.DIST(0,$J180/2,$M180,TRUE))*$D180+($K180="Steady Growth")*(AND(DE$6&gt;=$F180,DE$6&lt;=$H180)*((DE$6-$F180+1)/($J180*($J180+1)/2)*$D180))+($K180="custom")*CustCF!CY180</f>
        <v/>
      </c>
      <c r="DF180" s="87">
        <f>($K180="Bell Curve")*(_xlfn.NORM.DIST(AND(DF$6&gt;=$F180,DF$6&lt;=$H180)*(DF$6-$F180+1),$J180/2,$M180,TRUE)-_xlfn.NORM.DIST(AND(DF$6&gt;=$F180,DF$6&lt;=$H180)*(DE$6-$F180+1),$J180/2,$M180,TRUE))/(1-2*_xlfn.NORM.DIST(0,$J180/2,$M180,TRUE))*$D180+($K180="Steady Growth")*(AND(DF$6&gt;=$F180,DF$6&lt;=$H180)*((DF$6-$F180+1)/($J180*($J180+1)/2)*$D180))+($K180="custom")*CustCF!CZ180</f>
        <v/>
      </c>
      <c r="DG180" s="87">
        <f>($K180="Bell Curve")*(_xlfn.NORM.DIST(AND(DG$6&gt;=$F180,DG$6&lt;=$H180)*(DG$6-$F180+1),$J180/2,$M180,TRUE)-_xlfn.NORM.DIST(AND(DG$6&gt;=$F180,DG$6&lt;=$H180)*(DF$6-$F180+1),$J180/2,$M180,TRUE))/(1-2*_xlfn.NORM.DIST(0,$J180/2,$M180,TRUE))*$D180+($K180="Steady Growth")*(AND(DG$6&gt;=$F180,DG$6&lt;=$H180)*((DG$6-$F180+1)/($J180*($J180+1)/2)*$D180))+($K180="custom")*CustCF!DA180</f>
        <v/>
      </c>
      <c r="DH180" s="87">
        <f>($K180="Bell Curve")*(_xlfn.NORM.DIST(AND(DH$6&gt;=$F180,DH$6&lt;=$H180)*(DH$6-$F180+1),$J180/2,$M180,TRUE)-_xlfn.NORM.DIST(AND(DH$6&gt;=$F180,DH$6&lt;=$H180)*(DG$6-$F180+1),$J180/2,$M180,TRUE))/(1-2*_xlfn.NORM.DIST(0,$J180/2,$M180,TRUE))*$D180+($K180="Steady Growth")*(AND(DH$6&gt;=$F180,DH$6&lt;=$H180)*((DH$6-$F180+1)/($J180*($J180+1)/2)*$D180))+($K180="custom")*CustCF!DB180</f>
        <v/>
      </c>
      <c r="DI180" s="87">
        <f>($K180="Bell Curve")*(_xlfn.NORM.DIST(AND(DI$6&gt;=$F180,DI$6&lt;=$H180)*(DI$6-$F180+1),$J180/2,$M180,TRUE)-_xlfn.NORM.DIST(AND(DI$6&gt;=$F180,DI$6&lt;=$H180)*(DH$6-$F180+1),$J180/2,$M180,TRUE))/(1-2*_xlfn.NORM.DIST(0,$J180/2,$M180,TRUE))*$D180+($K180="Steady Growth")*(AND(DI$6&gt;=$F180,DI$6&lt;=$H180)*((DI$6-$F180+1)/($J180*($J180+1)/2)*$D180))+($K180="custom")*CustCF!DC180</f>
        <v/>
      </c>
      <c r="DJ180" s="87">
        <f>($K180="Bell Curve")*(_xlfn.NORM.DIST(AND(DJ$6&gt;=$F180,DJ$6&lt;=$H180)*(DJ$6-$F180+1),$J180/2,$M180,TRUE)-_xlfn.NORM.DIST(AND(DJ$6&gt;=$F180,DJ$6&lt;=$H180)*(DI$6-$F180+1),$J180/2,$M180,TRUE))/(1-2*_xlfn.NORM.DIST(0,$J180/2,$M180,TRUE))*$D180+($K180="Steady Growth")*(AND(DJ$6&gt;=$F180,DJ$6&lt;=$H180)*((DJ$6-$F180+1)/($J180*($J180+1)/2)*$D180))+($K180="custom")*CustCF!DD180</f>
        <v/>
      </c>
      <c r="DK180" s="87">
        <f>($K180="Bell Curve")*(_xlfn.NORM.DIST(AND(DK$6&gt;=$F180,DK$6&lt;=$H180)*(DK$6-$F180+1),$J180/2,$M180,TRUE)-_xlfn.NORM.DIST(AND(DK$6&gt;=$F180,DK$6&lt;=$H180)*(DJ$6-$F180+1),$J180/2,$M180,TRUE))/(1-2*_xlfn.NORM.DIST(0,$J180/2,$M180,TRUE))*$D180+($K180="Steady Growth")*(AND(DK$6&gt;=$F180,DK$6&lt;=$H180)*((DK$6-$F180+1)/($J180*($J180+1)/2)*$D180))+($K180="custom")*CustCF!DE180</f>
        <v/>
      </c>
      <c r="DL180" s="87">
        <f>($K180="Bell Curve")*(_xlfn.NORM.DIST(AND(DL$6&gt;=$F180,DL$6&lt;=$H180)*(DL$6-$F180+1),$J180/2,$M180,TRUE)-_xlfn.NORM.DIST(AND(DL$6&gt;=$F180,DL$6&lt;=$H180)*(DK$6-$F180+1),$J180/2,$M180,TRUE))/(1-2*_xlfn.NORM.DIST(0,$J180/2,$M180,TRUE))*$D180+($K180="Steady Growth")*(AND(DL$6&gt;=$F180,DL$6&lt;=$H180)*((DL$6-$F180+1)/($J180*($J180+1)/2)*$D180))+($K180="custom")*CustCF!DF180</f>
        <v/>
      </c>
      <c r="DM180" s="87">
        <f>($K180="Bell Curve")*(_xlfn.NORM.DIST(AND(DM$6&gt;=$F180,DM$6&lt;=$H180)*(DM$6-$F180+1),$J180/2,$M180,TRUE)-_xlfn.NORM.DIST(AND(DM$6&gt;=$F180,DM$6&lt;=$H180)*(DL$6-$F180+1),$J180/2,$M180,TRUE))/(1-2*_xlfn.NORM.DIST(0,$J180/2,$M180,TRUE))*$D180+($K180="Steady Growth")*(AND(DM$6&gt;=$F180,DM$6&lt;=$H180)*((DM$6-$F180+1)/($J180*($J180+1)/2)*$D180))+($K180="custom")*CustCF!DG180</f>
        <v/>
      </c>
      <c r="DN180" s="87">
        <f>($K180="Bell Curve")*(_xlfn.NORM.DIST(AND(DN$6&gt;=$F180,DN$6&lt;=$H180)*(DN$6-$F180+1),$J180/2,$M180,TRUE)-_xlfn.NORM.DIST(AND(DN$6&gt;=$F180,DN$6&lt;=$H180)*(DM$6-$F180+1),$J180/2,$M180,TRUE))/(1-2*_xlfn.NORM.DIST(0,$J180/2,$M180,TRUE))*$D180+($K180="Steady Growth")*(AND(DN$6&gt;=$F180,DN$6&lt;=$H180)*((DN$6-$F180+1)/($J180*($J180+1)/2)*$D180))+($K180="custom")*CustCF!DH180</f>
        <v/>
      </c>
      <c r="DO180" s="87">
        <f>($K180="Bell Curve")*(_xlfn.NORM.DIST(AND(DO$6&gt;=$F180,DO$6&lt;=$H180)*(DO$6-$F180+1),$J180/2,$M180,TRUE)-_xlfn.NORM.DIST(AND(DO$6&gt;=$F180,DO$6&lt;=$H180)*(DN$6-$F180+1),$J180/2,$M180,TRUE))/(1-2*_xlfn.NORM.DIST(0,$J180/2,$M180,TRUE))*$D180+($K180="Steady Growth")*(AND(DO$6&gt;=$F180,DO$6&lt;=$H180)*((DO$6-$F180+1)/($J180*($J180+1)/2)*$D180))+($K180="custom")*CustCF!DI180</f>
        <v/>
      </c>
      <c r="DP180" s="87">
        <f>($K180="Bell Curve")*(_xlfn.NORM.DIST(AND(DP$6&gt;=$F180,DP$6&lt;=$H180)*(DP$6-$F180+1),$J180/2,$M180,TRUE)-_xlfn.NORM.DIST(AND(DP$6&gt;=$F180,DP$6&lt;=$H180)*(DO$6-$F180+1),$J180/2,$M180,TRUE))/(1-2*_xlfn.NORM.DIST(0,$J180/2,$M180,TRUE))*$D180+($K180="Steady Growth")*(AND(DP$6&gt;=$F180,DP$6&lt;=$H180)*((DP$6-$F180+1)/($J180*($J180+1)/2)*$D180))+($K180="custom")*CustCF!DJ180</f>
        <v/>
      </c>
      <c r="DQ180" s="87">
        <f>($K180="Bell Curve")*(_xlfn.NORM.DIST(AND(DQ$6&gt;=$F180,DQ$6&lt;=$H180)*(DQ$6-$F180+1),$J180/2,$M180,TRUE)-_xlfn.NORM.DIST(AND(DQ$6&gt;=$F180,DQ$6&lt;=$H180)*(DP$6-$F180+1),$J180/2,$M180,TRUE))/(1-2*_xlfn.NORM.DIST(0,$J180/2,$M180,TRUE))*$D180+($K180="Steady Growth")*(AND(DQ$6&gt;=$F180,DQ$6&lt;=$H180)*((DQ$6-$F180+1)/($J180*($J180+1)/2)*$D180))+($K180="custom")*CustCF!DK180</f>
        <v/>
      </c>
      <c r="DR180" s="87">
        <f>($K180="Bell Curve")*(_xlfn.NORM.DIST(AND(DR$6&gt;=$F180,DR$6&lt;=$H180)*(DR$6-$F180+1),$J180/2,$M180,TRUE)-_xlfn.NORM.DIST(AND(DR$6&gt;=$F180,DR$6&lt;=$H180)*(DQ$6-$F180+1),$J180/2,$M180,TRUE))/(1-2*_xlfn.NORM.DIST(0,$J180/2,$M180,TRUE))*$D180+($K180="Steady Growth")*(AND(DR$6&gt;=$F180,DR$6&lt;=$H180)*((DR$6-$F180+1)/($J180*($J180+1)/2)*$D180))+($K180="custom")*CustCF!DL180</f>
        <v/>
      </c>
      <c r="DS180" s="87">
        <f>($K180="Bell Curve")*(_xlfn.NORM.DIST(AND(DS$6&gt;=$F180,DS$6&lt;=$H180)*(DS$6-$F180+1),$J180/2,$M180,TRUE)-_xlfn.NORM.DIST(AND(DS$6&gt;=$F180,DS$6&lt;=$H180)*(DR$6-$F180+1),$J180/2,$M180,TRUE))/(1-2*_xlfn.NORM.DIST(0,$J180/2,$M180,TRUE))*$D180+($K180="Steady Growth")*(AND(DS$6&gt;=$F180,DS$6&lt;=$H180)*((DS$6-$F180+1)/($J180*($J180+1)/2)*$D180))+($K180="custom")*CustCF!DM180</f>
        <v/>
      </c>
      <c r="DT180" s="87">
        <f>($K180="Bell Curve")*(_xlfn.NORM.DIST(AND(DT$6&gt;=$F180,DT$6&lt;=$H180)*(DT$6-$F180+1),$J180/2,$M180,TRUE)-_xlfn.NORM.DIST(AND(DT$6&gt;=$F180,DT$6&lt;=$H180)*(DS$6-$F180+1),$J180/2,$M180,TRUE))/(1-2*_xlfn.NORM.DIST(0,$J180/2,$M180,TRUE))*$D180+($K180="Steady Growth")*(AND(DT$6&gt;=$F180,DT$6&lt;=$H180)*((DT$6-$F180+1)/($J180*($J180+1)/2)*$D180))+($K180="custom")*CustCF!DN180</f>
        <v/>
      </c>
      <c r="DU180" s="87">
        <f>($K180="Bell Curve")*(_xlfn.NORM.DIST(AND(DU$6&gt;=$F180,DU$6&lt;=$H180)*(DU$6-$F180+1),$J180/2,$M180,TRUE)-_xlfn.NORM.DIST(AND(DU$6&gt;=$F180,DU$6&lt;=$H180)*(DT$6-$F180+1),$J180/2,$M180,TRUE))/(1-2*_xlfn.NORM.DIST(0,$J180/2,$M180,TRUE))*$D180+($K180="Steady Growth")*(AND(DU$6&gt;=$F180,DU$6&lt;=$H180)*((DU$6-$F180+1)/($J180*($J180+1)/2)*$D180))+($K180="custom")*CustCF!DO180</f>
        <v/>
      </c>
      <c r="DV180" s="87">
        <f>($K180="Bell Curve")*(_xlfn.NORM.DIST(AND(DV$6&gt;=$F180,DV$6&lt;=$H180)*(DV$6-$F180+1),$J180/2,$M180,TRUE)-_xlfn.NORM.DIST(AND(DV$6&gt;=$F180,DV$6&lt;=$H180)*(DU$6-$F180+1),$J180/2,$M180,TRUE))/(1-2*_xlfn.NORM.DIST(0,$J180/2,$M180,TRUE))*$D180+($K180="Steady Growth")*(AND(DV$6&gt;=$F180,DV$6&lt;=$H180)*((DV$6-$F180+1)/($J180*($J180+1)/2)*$D180))+($K180="custom")*CustCF!DP180</f>
        <v/>
      </c>
      <c r="DW180" s="87">
        <f>($K180="Bell Curve")*(_xlfn.NORM.DIST(AND(DW$6&gt;=$F180,DW$6&lt;=$H180)*(DW$6-$F180+1),$J180/2,$M180,TRUE)-_xlfn.NORM.DIST(AND(DW$6&gt;=$F180,DW$6&lt;=$H180)*(DV$6-$F180+1),$J180/2,$M180,TRUE))/(1-2*_xlfn.NORM.DIST(0,$J180/2,$M180,TRUE))*$D180+($K180="Steady Growth")*(AND(DW$6&gt;=$F180,DW$6&lt;=$H180)*((DW$6-$F180+1)/($J180*($J180+1)/2)*$D180))+($K180="custom")*CustCF!DQ180</f>
        <v/>
      </c>
      <c r="DX180" s="87">
        <f>($K180="Bell Curve")*(_xlfn.NORM.DIST(AND(DX$6&gt;=$F180,DX$6&lt;=$H180)*(DX$6-$F180+1),$J180/2,$M180,TRUE)-_xlfn.NORM.DIST(AND(DX$6&gt;=$F180,DX$6&lt;=$H180)*(DW$6-$F180+1),$J180/2,$M180,TRUE))/(1-2*_xlfn.NORM.DIST(0,$J180/2,$M180,TRUE))*$D180+($K180="Steady Growth")*(AND(DX$6&gt;=$F180,DX$6&lt;=$H180)*((DX$6-$F180+1)/($J180*($J180+1)/2)*$D180))+($K180="custom")*CustCF!DR180</f>
        <v/>
      </c>
      <c r="DY180" s="87">
        <f>($K180="Bell Curve")*(_xlfn.NORM.DIST(AND(DY$6&gt;=$F180,DY$6&lt;=$H180)*(DY$6-$F180+1),$J180/2,$M180,TRUE)-_xlfn.NORM.DIST(AND(DY$6&gt;=$F180,DY$6&lt;=$H180)*(DX$6-$F180+1),$J180/2,$M180,TRUE))/(1-2*_xlfn.NORM.DIST(0,$J180/2,$M180,TRUE))*$D180+($K180="Steady Growth")*(AND(DY$6&gt;=$F180,DY$6&lt;=$H180)*((DY$6-$F180+1)/($J180*($J180+1)/2)*$D180))+($K180="custom")*CustCF!DS180</f>
        <v/>
      </c>
      <c r="DZ180" s="87">
        <f>($K180="Bell Curve")*(_xlfn.NORM.DIST(AND(DZ$6&gt;=$F180,DZ$6&lt;=$H180)*(DZ$6-$F180+1),$J180/2,$M180,TRUE)-_xlfn.NORM.DIST(AND(DZ$6&gt;=$F180,DZ$6&lt;=$H180)*(DY$6-$F180+1),$J180/2,$M180,TRUE))/(1-2*_xlfn.NORM.DIST(0,$J180/2,$M180,TRUE))*$D180+($K180="Steady Growth")*(AND(DZ$6&gt;=$F180,DZ$6&lt;=$H180)*((DZ$6-$F180+1)/($J180*($J180+1)/2)*$D180))+($K180="custom")*CustCF!DT180</f>
        <v/>
      </c>
      <c r="EA180" s="87">
        <f>($K180="Bell Curve")*(_xlfn.NORM.DIST(AND(EA$6&gt;=$F180,EA$6&lt;=$H180)*(EA$6-$F180+1),$J180/2,$M180,TRUE)-_xlfn.NORM.DIST(AND(EA$6&gt;=$F180,EA$6&lt;=$H180)*(DZ$6-$F180+1),$J180/2,$M180,TRUE))/(1-2*_xlfn.NORM.DIST(0,$J180/2,$M180,TRUE))*$D180+($K180="Steady Growth")*(AND(EA$6&gt;=$F180,EA$6&lt;=$H180)*((EA$6-$F180+1)/($J180*($J180+1)/2)*$D180))+($K180="custom")*CustCF!DU180</f>
        <v/>
      </c>
      <c r="EB180" s="87">
        <f>($K180="Bell Curve")*(_xlfn.NORM.DIST(AND(EB$6&gt;=$F180,EB$6&lt;=$H180)*(EB$6-$F180+1),$J180/2,$M180,TRUE)-_xlfn.NORM.DIST(AND(EB$6&gt;=$F180,EB$6&lt;=$H180)*(EA$6-$F180+1),$J180/2,$M180,TRUE))/(1-2*_xlfn.NORM.DIST(0,$J180/2,$M180,TRUE))*$D180+($K180="Steady Growth")*(AND(EB$6&gt;=$F180,EB$6&lt;=$H180)*((EB$6-$F180+1)/($J180*($J180+1)/2)*$D180))+($K180="custom")*CustCF!DV180</f>
        <v/>
      </c>
      <c r="EC180" s="87">
        <f>($K180="Bell Curve")*(_xlfn.NORM.DIST(AND(EC$6&gt;=$F180,EC$6&lt;=$H180)*(EC$6-$F180+1),$J180/2,$M180,TRUE)-_xlfn.NORM.DIST(AND(EC$6&gt;=$F180,EC$6&lt;=$H180)*(EB$6-$F180+1),$J180/2,$M180,TRUE))/(1-2*_xlfn.NORM.DIST(0,$J180/2,$M180,TRUE))*$D180+($K180="Steady Growth")*(AND(EC$6&gt;=$F180,EC$6&lt;=$H180)*((EC$6-$F180+1)/($J180*($J180+1)/2)*$D180))+($K180="custom")*CustCF!DW180</f>
        <v/>
      </c>
      <c r="ED180" s="87">
        <f>($K180="Bell Curve")*(_xlfn.NORM.DIST(AND(ED$6&gt;=$F180,ED$6&lt;=$H180)*(ED$6-$F180+1),$J180/2,$M180,TRUE)-_xlfn.NORM.DIST(AND(ED$6&gt;=$F180,ED$6&lt;=$H180)*(EC$6-$F180+1),$J180/2,$M180,TRUE))/(1-2*_xlfn.NORM.DIST(0,$J180/2,$M180,TRUE))*$D180+($K180="Steady Growth")*(AND(ED$6&gt;=$F180,ED$6&lt;=$H180)*((ED$6-$F180+1)/($J180*($J180+1)/2)*$D180))+($K180="custom")*CustCF!DX180</f>
        <v/>
      </c>
      <c r="EE180" s="87">
        <f>($K180="Bell Curve")*(_xlfn.NORM.DIST(AND(EE$6&gt;=$F180,EE$6&lt;=$H180)*(EE$6-$F180+1),$J180/2,$M180,TRUE)-_xlfn.NORM.DIST(AND(EE$6&gt;=$F180,EE$6&lt;=$H180)*(ED$6-$F180+1),$J180/2,$M180,TRUE))/(1-2*_xlfn.NORM.DIST(0,$J180/2,$M180,TRUE))*$D180+($K180="Steady Growth")*(AND(EE$6&gt;=$F180,EE$6&lt;=$H180)*((EE$6-$F180+1)/($J180*($J180+1)/2)*$D180))+($K180="custom")*CustCF!DY180</f>
        <v/>
      </c>
      <c r="EF180" s="87">
        <f>($K180="Bell Curve")*(_xlfn.NORM.DIST(AND(EF$6&gt;=$F180,EF$6&lt;=$H180)*(EF$6-$F180+1),$J180/2,$M180,TRUE)-_xlfn.NORM.DIST(AND(EF$6&gt;=$F180,EF$6&lt;=$H180)*(EE$6-$F180+1),$J180/2,$M180,TRUE))/(1-2*_xlfn.NORM.DIST(0,$J180/2,$M180,TRUE))*$D180+($K180="Steady Growth")*(AND(EF$6&gt;=$F180,EF$6&lt;=$H180)*((EF$6-$F180+1)/($J180*($J180+1)/2)*$D180))+($K180="custom")*CustCF!DZ180</f>
        <v/>
      </c>
      <c r="EG180" s="87">
        <f>($K180="Bell Curve")*(_xlfn.NORM.DIST(AND(EG$6&gt;=$F180,EG$6&lt;=$H180)*(EG$6-$F180+1),$J180/2,$M180,TRUE)-_xlfn.NORM.DIST(AND(EG$6&gt;=$F180,EG$6&lt;=$H180)*(EF$6-$F180+1),$J180/2,$M180,TRUE))/(1-2*_xlfn.NORM.DIST(0,$J180/2,$M180,TRUE))*$D180+($K180="Steady Growth")*(AND(EG$6&gt;=$F180,EG$6&lt;=$H180)*((EG$6-$F180+1)/($J180*($J180+1)/2)*$D180))+($K180="custom")*CustCF!EA180</f>
        <v/>
      </c>
      <c r="EH180" s="87">
        <f>($K180="Bell Curve")*(_xlfn.NORM.DIST(AND(EH$6&gt;=$F180,EH$6&lt;=$H180)*(EH$6-$F180+1),$J180/2,$M180,TRUE)-_xlfn.NORM.DIST(AND(EH$6&gt;=$F180,EH$6&lt;=$H180)*(EG$6-$F180+1),$J180/2,$M180,TRUE))/(1-2*_xlfn.NORM.DIST(0,$J180/2,$M180,TRUE))*$D180+($K180="Steady Growth")*(AND(EH$6&gt;=$F180,EH$6&lt;=$H180)*((EH$6-$F180+1)/($J180*($J180+1)/2)*$D180))+($K180="custom")*CustCF!EB180</f>
        <v/>
      </c>
      <c r="EI180" s="87">
        <f>($K180="Bell Curve")*(_xlfn.NORM.DIST(AND(EI$6&gt;=$F180,EI$6&lt;=$H180)*(EI$6-$F180+1),$J180/2,$M180,TRUE)-_xlfn.NORM.DIST(AND(EI$6&gt;=$F180,EI$6&lt;=$H180)*(EH$6-$F180+1),$J180/2,$M180,TRUE))/(1-2*_xlfn.NORM.DIST(0,$J180/2,$M180,TRUE))*$D180+($K180="Steady Growth")*(AND(EI$6&gt;=$F180,EI$6&lt;=$H180)*((EI$6-$F180+1)/($J180*($J180+1)/2)*$D180))+($K180="custom")*CustCF!EC180</f>
        <v/>
      </c>
      <c r="EJ180" s="87">
        <f>($K180="Bell Curve")*(_xlfn.NORM.DIST(AND(EJ$6&gt;=$F180,EJ$6&lt;=$H180)*(EJ$6-$F180+1),$J180/2,$M180,TRUE)-_xlfn.NORM.DIST(AND(EJ$6&gt;=$F180,EJ$6&lt;=$H180)*(EI$6-$F180+1),$J180/2,$M180,TRUE))/(1-2*_xlfn.NORM.DIST(0,$J180/2,$M180,TRUE))*$D180+($K180="Steady Growth")*(AND(EJ$6&gt;=$F180,EJ$6&lt;=$H180)*((EJ$6-$F180+1)/($J180*($J180+1)/2)*$D180))+($K180="custom")*CustCF!ED180</f>
        <v/>
      </c>
      <c r="EK180" s="87">
        <f>($K180="Bell Curve")*(_xlfn.NORM.DIST(AND(EK$6&gt;=$F180,EK$6&lt;=$H180)*(EK$6-$F180+1),$J180/2,$M180,TRUE)-_xlfn.NORM.DIST(AND(EK$6&gt;=$F180,EK$6&lt;=$H180)*(EJ$6-$F180+1),$J180/2,$M180,TRUE))/(1-2*_xlfn.NORM.DIST(0,$J180/2,$M180,TRUE))*$D180+($K180="Steady Growth")*(AND(EK$6&gt;=$F180,EK$6&lt;=$H180)*((EK$6-$F180+1)/($J180*($J180+1)/2)*$D180))+($K180="custom")*CustCF!EE180</f>
        <v/>
      </c>
      <c r="EL180" s="87">
        <f>($K180="Bell Curve")*(_xlfn.NORM.DIST(AND(EL$6&gt;=$F180,EL$6&lt;=$H180)*(EL$6-$F180+1),$J180/2,$M180,TRUE)-_xlfn.NORM.DIST(AND(EL$6&gt;=$F180,EL$6&lt;=$H180)*(EK$6-$F180+1),$J180/2,$M180,TRUE))/(1-2*_xlfn.NORM.DIST(0,$J180/2,$M180,TRUE))*$D180+($K180="Steady Growth")*(AND(EL$6&gt;=$F180,EL$6&lt;=$H180)*((EL$6-$F180+1)/($J180*($J180+1)/2)*$D180))+($K180="custom")*CustCF!EF180</f>
        <v/>
      </c>
      <c r="EM180" s="87">
        <f>($K180="Bell Curve")*(_xlfn.NORM.DIST(AND(EM$6&gt;=$F180,EM$6&lt;=$H180)*(EM$6-$F180+1),$J180/2,$M180,TRUE)-_xlfn.NORM.DIST(AND(EM$6&gt;=$F180,EM$6&lt;=$H180)*(EL$6-$F180+1),$J180/2,$M180,TRUE))/(1-2*_xlfn.NORM.DIST(0,$J180/2,$M180,TRUE))*$D180+($K180="Steady Growth")*(AND(EM$6&gt;=$F180,EM$6&lt;=$H180)*((EM$6-$F180+1)/($J180*($J180+1)/2)*$D180))+($K180="custom")*CustCF!EG180</f>
        <v/>
      </c>
      <c r="EN180" s="87">
        <f>($K180="Bell Curve")*(_xlfn.NORM.DIST(AND(EN$6&gt;=$F180,EN$6&lt;=$H180)*(EN$6-$F180+1),$J180/2,$M180,TRUE)-_xlfn.NORM.DIST(AND(EN$6&gt;=$F180,EN$6&lt;=$H180)*(EM$6-$F180+1),$J180/2,$M180,TRUE))/(1-2*_xlfn.NORM.DIST(0,$J180/2,$M180,TRUE))*$D180+($K180="Steady Growth")*(AND(EN$6&gt;=$F180,EN$6&lt;=$H180)*((EN$6-$F180+1)/($J180*($J180+1)/2)*$D180))+($K180="custom")*CustCF!EH180</f>
        <v/>
      </c>
      <c r="EO180" s="87">
        <f>($K180="Bell Curve")*(_xlfn.NORM.DIST(AND(EO$6&gt;=$F180,EO$6&lt;=$H180)*(EO$6-$F180+1),$J180/2,$M180,TRUE)-_xlfn.NORM.DIST(AND(EO$6&gt;=$F180,EO$6&lt;=$H180)*(EN$6-$F180+1),$J180/2,$M180,TRUE))/(1-2*_xlfn.NORM.DIST(0,$J180/2,$M180,TRUE))*$D180+($K180="Steady Growth")*(AND(EO$6&gt;=$F180,EO$6&lt;=$H180)*((EO$6-$F180+1)/($J180*($J180+1)/2)*$D180))+($K180="custom")*CustCF!EI180</f>
        <v/>
      </c>
      <c r="EP180" s="87">
        <f>($K180="Bell Curve")*(_xlfn.NORM.DIST(AND(EP$6&gt;=$F180,EP$6&lt;=$H180)*(EP$6-$F180+1),$J180/2,$M180,TRUE)-_xlfn.NORM.DIST(AND(EP$6&gt;=$F180,EP$6&lt;=$H180)*(EO$6-$F180+1),$J180/2,$M180,TRUE))/(1-2*_xlfn.NORM.DIST(0,$J180/2,$M180,TRUE))*$D180+($K180="Steady Growth")*(AND(EP$6&gt;=$F180,EP$6&lt;=$H180)*((EP$6-$F180+1)/($J180*($J180+1)/2)*$D180))+($K180="custom")*CustCF!EJ180</f>
        <v/>
      </c>
      <c r="EQ180" s="87">
        <f>($K180="Bell Curve")*(_xlfn.NORM.DIST(AND(EQ$6&gt;=$F180,EQ$6&lt;=$H180)*(EQ$6-$F180+1),$J180/2,$M180,TRUE)-_xlfn.NORM.DIST(AND(EQ$6&gt;=$F180,EQ$6&lt;=$H180)*(EP$6-$F180+1),$J180/2,$M180,TRUE))/(1-2*_xlfn.NORM.DIST(0,$J180/2,$M180,TRUE))*$D180+($K180="Steady Growth")*(AND(EQ$6&gt;=$F180,EQ$6&lt;=$H180)*((EQ$6-$F180+1)/($J180*($J180+1)/2)*$D180))+($K180="custom")*CustCF!EK180</f>
        <v/>
      </c>
      <c r="ER180" s="87">
        <f>($K180="Bell Curve")*(_xlfn.NORM.DIST(AND(ER$6&gt;=$F180,ER$6&lt;=$H180)*(ER$6-$F180+1),$J180/2,$M180,TRUE)-_xlfn.NORM.DIST(AND(ER$6&gt;=$F180,ER$6&lt;=$H180)*(EQ$6-$F180+1),$J180/2,$M180,TRUE))/(1-2*_xlfn.NORM.DIST(0,$J180/2,$M180,TRUE))*$D180+($K180="Steady Growth")*(AND(ER$6&gt;=$F180,ER$6&lt;=$H180)*((ER$6-$F180+1)/($J180*($J180+1)/2)*$D180))+($K180="custom")*CustCF!EL180</f>
        <v/>
      </c>
      <c r="ES180" s="87">
        <f>($K180="Bell Curve")*(_xlfn.NORM.DIST(AND(ES$6&gt;=$F180,ES$6&lt;=$H180)*(ES$6-$F180+1),$J180/2,$M180,TRUE)-_xlfn.NORM.DIST(AND(ES$6&gt;=$F180,ES$6&lt;=$H180)*(ER$6-$F180+1),$J180/2,$M180,TRUE))/(1-2*_xlfn.NORM.DIST(0,$J180/2,$M180,TRUE))*$D180+($K180="Steady Growth")*(AND(ES$6&gt;=$F180,ES$6&lt;=$H180)*((ES$6-$F180+1)/($J180*($J180+1)/2)*$D180))+($K180="custom")*CustCF!EM180</f>
        <v/>
      </c>
      <c r="ET180" s="87">
        <f>($K180="Bell Curve")*(_xlfn.NORM.DIST(AND(ET$6&gt;=$F180,ET$6&lt;=$H180)*(ET$6-$F180+1),$J180/2,$M180,TRUE)-_xlfn.NORM.DIST(AND(ET$6&gt;=$F180,ET$6&lt;=$H180)*(ES$6-$F180+1),$J180/2,$M180,TRUE))/(1-2*_xlfn.NORM.DIST(0,$J180/2,$M180,TRUE))*$D180+($K180="Steady Growth")*(AND(ET$6&gt;=$F180,ET$6&lt;=$H180)*((ET$6-$F180+1)/($J180*($J180+1)/2)*$D180))+($K180="custom")*CustCF!EN180</f>
        <v/>
      </c>
      <c r="EU180" s="87">
        <f>($K180="Bell Curve")*(_xlfn.NORM.DIST(AND(EU$6&gt;=$F180,EU$6&lt;=$H180)*(EU$6-$F180+1),$J180/2,$M180,TRUE)-_xlfn.NORM.DIST(AND(EU$6&gt;=$F180,EU$6&lt;=$H180)*(ET$6-$F180+1),$J180/2,$M180,TRUE))/(1-2*_xlfn.NORM.DIST(0,$J180/2,$M180,TRUE))*$D180+($K180="Steady Growth")*(AND(EU$6&gt;=$F180,EU$6&lt;=$H180)*((EU$6-$F180+1)/($J180*($J180+1)/2)*$D180))+($K180="custom")*CustCF!EO180</f>
        <v/>
      </c>
      <c r="EV180" s="87">
        <f>($K180="Bell Curve")*(_xlfn.NORM.DIST(AND(EV$6&gt;=$F180,EV$6&lt;=$H180)*(EV$6-$F180+1),$J180/2,$M180,TRUE)-_xlfn.NORM.DIST(AND(EV$6&gt;=$F180,EV$6&lt;=$H180)*(EU$6-$F180+1),$J180/2,$M180,TRUE))/(1-2*_xlfn.NORM.DIST(0,$J180/2,$M180,TRUE))*$D180+($K180="Steady Growth")*(AND(EV$6&gt;=$F180,EV$6&lt;=$H180)*((EV$6-$F180+1)/($J180*($J180+1)/2)*$D180))+($K180="custom")*CustCF!EP180</f>
        <v/>
      </c>
      <c r="EW180" s="87">
        <f>($K180="Bell Curve")*(_xlfn.NORM.DIST(AND(EW$6&gt;=$F180,EW$6&lt;=$H180)*(EW$6-$F180+1),$J180/2,$M180,TRUE)-_xlfn.NORM.DIST(AND(EW$6&gt;=$F180,EW$6&lt;=$H180)*(EV$6-$F180+1),$J180/2,$M180,TRUE))/(1-2*_xlfn.NORM.DIST(0,$J180/2,$M180,TRUE))*$D180+($K180="Steady Growth")*(AND(EW$6&gt;=$F180,EW$6&lt;=$H180)*((EW$6-$F180+1)/($J180*($J180+1)/2)*$D180))+($K180="custom")*CustCF!EQ180</f>
        <v/>
      </c>
      <c r="EX180" s="87">
        <f>($K180="Bell Curve")*(_xlfn.NORM.DIST(AND(EX$6&gt;=$F180,EX$6&lt;=$H180)*(EX$6-$F180+1),$J180/2,$M180,TRUE)-_xlfn.NORM.DIST(AND(EX$6&gt;=$F180,EX$6&lt;=$H180)*(EW$6-$F180+1),$J180/2,$M180,TRUE))/(1-2*_xlfn.NORM.DIST(0,$J180/2,$M180,TRUE))*$D180+($K180="Steady Growth")*(AND(EX$6&gt;=$F180,EX$6&lt;=$H180)*((EX$6-$F180+1)/($J180*($J180+1)/2)*$D180))+($K180="custom")*CustCF!ER180</f>
        <v/>
      </c>
      <c r="EY180" s="87">
        <f>($K180="Bell Curve")*(_xlfn.NORM.DIST(AND(EY$6&gt;=$F180,EY$6&lt;=$H180)*(EY$6-$F180+1),$J180/2,$M180,TRUE)-_xlfn.NORM.DIST(AND(EY$6&gt;=$F180,EY$6&lt;=$H180)*(EX$6-$F180+1),$J180/2,$M180,TRUE))/(1-2*_xlfn.NORM.DIST(0,$J180/2,$M180,TRUE))*$D180+($K180="Steady Growth")*(AND(EY$6&gt;=$F180,EY$6&lt;=$H180)*((EY$6-$F180+1)/($J180*($J180+1)/2)*$D180))+($K180="custom")*CustCF!ES180</f>
        <v/>
      </c>
      <c r="EZ180" s="87">
        <f>($K180="Bell Curve")*(_xlfn.NORM.DIST(AND(EZ$6&gt;=$F180,EZ$6&lt;=$H180)*(EZ$6-$F180+1),$J180/2,$M180,TRUE)-_xlfn.NORM.DIST(AND(EZ$6&gt;=$F180,EZ$6&lt;=$H180)*(EY$6-$F180+1),$J180/2,$M180,TRUE))/(1-2*_xlfn.NORM.DIST(0,$J180/2,$M180,TRUE))*$D180+($K180="Steady Growth")*(AND(EZ$6&gt;=$F180,EZ$6&lt;=$H180)*((EZ$6-$F180+1)/($J180*($J180+1)/2)*$D180))+($K180="custom")*CustCF!ET180</f>
        <v/>
      </c>
      <c r="FA180" s="87">
        <f>($K180="Bell Curve")*(_xlfn.NORM.DIST(AND(FA$6&gt;=$F180,FA$6&lt;=$H180)*(FA$6-$F180+1),$J180/2,$M180,TRUE)-_xlfn.NORM.DIST(AND(FA$6&gt;=$F180,FA$6&lt;=$H180)*(EZ$6-$F180+1),$J180/2,$M180,TRUE))/(1-2*_xlfn.NORM.DIST(0,$J180/2,$M180,TRUE))*$D180+($K180="Steady Growth")*(AND(FA$6&gt;=$F180,FA$6&lt;=$H180)*((FA$6-$F180+1)/($J180*($J180+1)/2)*$D180))+($K180="custom")*CustCF!EU180</f>
        <v/>
      </c>
      <c r="FB180" s="87">
        <f>($K180="Bell Curve")*(_xlfn.NORM.DIST(AND(FB$6&gt;=$F180,FB$6&lt;=$H180)*(FB$6-$F180+1),$J180/2,$M180,TRUE)-_xlfn.NORM.DIST(AND(FB$6&gt;=$F180,FB$6&lt;=$H180)*(FA$6-$F180+1),$J180/2,$M180,TRUE))/(1-2*_xlfn.NORM.DIST(0,$J180/2,$M180,TRUE))*$D180+($K180="Steady Growth")*(AND(FB$6&gt;=$F180,FB$6&lt;=$H180)*((FB$6-$F180+1)/($J180*($J180+1)/2)*$D180))+($K180="custom")*CustCF!EV180</f>
        <v/>
      </c>
      <c r="FC180" s="87">
        <f>($K180="Bell Curve")*(_xlfn.NORM.DIST(AND(FC$6&gt;=$F180,FC$6&lt;=$H180)*(FC$6-$F180+1),$J180/2,$M180,TRUE)-_xlfn.NORM.DIST(AND(FC$6&gt;=$F180,FC$6&lt;=$H180)*(FB$6-$F180+1),$J180/2,$M180,TRUE))/(1-2*_xlfn.NORM.DIST(0,$J180/2,$M180,TRUE))*$D180+($K180="Steady Growth")*(AND(FC$6&gt;=$F180,FC$6&lt;=$H180)*((FC$6-$F180+1)/($J180*($J180+1)/2)*$D180))+($K180="custom")*CustCF!EW180</f>
        <v/>
      </c>
      <c r="FD180" s="87">
        <f>($K180="Bell Curve")*(_xlfn.NORM.DIST(AND(FD$6&gt;=$F180,FD$6&lt;=$H180)*(FD$6-$F180+1),$J180/2,$M180,TRUE)-_xlfn.NORM.DIST(AND(FD$6&gt;=$F180,FD$6&lt;=$H180)*(FC$6-$F180+1),$J180/2,$M180,TRUE))/(1-2*_xlfn.NORM.DIST(0,$J180/2,$M180,TRUE))*$D180+($K180="Steady Growth")*(AND(FD$6&gt;=$F180,FD$6&lt;=$H180)*((FD$6-$F180+1)/($J180*($J180+1)/2)*$D180))+($K180="custom")*CustCF!EX180</f>
        <v/>
      </c>
      <c r="FE180" s="87">
        <f>($K180="Bell Curve")*(_xlfn.NORM.DIST(AND(FE$6&gt;=$F180,FE$6&lt;=$H180)*(FE$6-$F180+1),$J180/2,$M180,TRUE)-_xlfn.NORM.DIST(AND(FE$6&gt;=$F180,FE$6&lt;=$H180)*(FD$6-$F180+1),$J180/2,$M180,TRUE))/(1-2*_xlfn.NORM.DIST(0,$J180/2,$M180,TRUE))*$D180+($K180="Steady Growth")*(AND(FE$6&gt;=$F180,FE$6&lt;=$H180)*((FE$6-$F180+1)/($J180*($J180+1)/2)*$D180))+($K180="custom")*CustCF!EY180</f>
        <v/>
      </c>
      <c r="FF180" s="87">
        <f>($K180="Bell Curve")*(_xlfn.NORM.DIST(AND(FF$6&gt;=$F180,FF$6&lt;=$H180)*(FF$6-$F180+1),$J180/2,$M180,TRUE)-_xlfn.NORM.DIST(AND(FF$6&gt;=$F180,FF$6&lt;=$H180)*(FE$6-$F180+1),$J180/2,$M180,TRUE))/(1-2*_xlfn.NORM.DIST(0,$J180/2,$M180,TRUE))*$D180+($K180="Steady Growth")*(AND(FF$6&gt;=$F180,FF$6&lt;=$H180)*((FF$6-$F180+1)/($J180*($J180+1)/2)*$D180))+($K180="custom")*CustCF!EZ180</f>
        <v/>
      </c>
      <c r="FG180" s="87">
        <f>($K180="Bell Curve")*(_xlfn.NORM.DIST(AND(FG$6&gt;=$F180,FG$6&lt;=$H180)*(FG$6-$F180+1),$J180/2,$M180,TRUE)-_xlfn.NORM.DIST(AND(FG$6&gt;=$F180,FG$6&lt;=$H180)*(FF$6-$F180+1),$J180/2,$M180,TRUE))/(1-2*_xlfn.NORM.DIST(0,$J180/2,$M180,TRUE))*$D180+($K180="Steady Growth")*(AND(FG$6&gt;=$F180,FG$6&lt;=$H180)*((FG$6-$F180+1)/($J180*($J180+1)/2)*$D180))+($K180="custom")*CustCF!FA180</f>
        <v/>
      </c>
      <c r="FH180" s="87">
        <f>($K180="Bell Curve")*(_xlfn.NORM.DIST(AND(FH$6&gt;=$F180,FH$6&lt;=$H180)*(FH$6-$F180+1),$J180/2,$M180,TRUE)-_xlfn.NORM.DIST(AND(FH$6&gt;=$F180,FH$6&lt;=$H180)*(FG$6-$F180+1),$J180/2,$M180,TRUE))/(1-2*_xlfn.NORM.DIST(0,$J180/2,$M180,TRUE))*$D180+($K180="Steady Growth")*(AND(FH$6&gt;=$F180,FH$6&lt;=$H180)*((FH$6-$F180+1)/($J180*($J180+1)/2)*$D180))+($K180="custom")*CustCF!FB180</f>
        <v/>
      </c>
      <c r="FI180" s="87">
        <f>($K180="Bell Curve")*(_xlfn.NORM.DIST(AND(FI$6&gt;=$F180,FI$6&lt;=$H180)*(FI$6-$F180+1),$J180/2,$M180,TRUE)-_xlfn.NORM.DIST(AND(FI$6&gt;=$F180,FI$6&lt;=$H180)*(FH$6-$F180+1),$J180/2,$M180,TRUE))/(1-2*_xlfn.NORM.DIST(0,$J180/2,$M180,TRUE))*$D180+($K180="Steady Growth")*(AND(FI$6&gt;=$F180,FI$6&lt;=$H180)*((FI$6-$F180+1)/($J180*($J180+1)/2)*$D180))+($K180="custom")*CustCF!FC180</f>
        <v/>
      </c>
      <c r="FJ180" s="87">
        <f>($K180="Bell Curve")*(_xlfn.NORM.DIST(AND(FJ$6&gt;=$F180,FJ$6&lt;=$H180)*(FJ$6-$F180+1),$J180/2,$M180,TRUE)-_xlfn.NORM.DIST(AND(FJ$6&gt;=$F180,FJ$6&lt;=$H180)*(FI$6-$F180+1),$J180/2,$M180,TRUE))/(1-2*_xlfn.NORM.DIST(0,$J180/2,$M180,TRUE))*$D180+($K180="Steady Growth")*(AND(FJ$6&gt;=$F180,FJ$6&lt;=$H180)*((FJ$6-$F180+1)/($J180*($J180+1)/2)*$D180))+($K180="custom")*CustCF!FD180</f>
        <v/>
      </c>
      <c r="FK180" s="87">
        <f>($K180="Bell Curve")*(_xlfn.NORM.DIST(AND(FK$6&gt;=$F180,FK$6&lt;=$H180)*(FK$6-$F180+1),$J180/2,$M180,TRUE)-_xlfn.NORM.DIST(AND(FK$6&gt;=$F180,FK$6&lt;=$H180)*(FJ$6-$F180+1),$J180/2,$M180,TRUE))/(1-2*_xlfn.NORM.DIST(0,$J180/2,$M180,TRUE))*$D180+($K180="Steady Growth")*(AND(FK$6&gt;=$F180,FK$6&lt;=$H180)*((FK$6-$F180+1)/($J180*($J180+1)/2)*$D180))+($K180="custom")*CustCF!FE180</f>
        <v/>
      </c>
      <c r="FL180" s="87">
        <f>($K180="Bell Curve")*(_xlfn.NORM.DIST(AND(FL$6&gt;=$F180,FL$6&lt;=$H180)*(FL$6-$F180+1),$J180/2,$M180,TRUE)-_xlfn.NORM.DIST(AND(FL$6&gt;=$F180,FL$6&lt;=$H180)*(FK$6-$F180+1),$J180/2,$M180,TRUE))/(1-2*_xlfn.NORM.DIST(0,$J180/2,$M180,TRUE))*$D180+($K180="Steady Growth")*(AND(FL$6&gt;=$F180,FL$6&lt;=$H180)*((FL$6-$F180+1)/($J180*($J180+1)/2)*$D180))+($K180="custom")*CustCF!FF180</f>
        <v/>
      </c>
      <c r="FM180" s="87">
        <f>($K180="Bell Curve")*(_xlfn.NORM.DIST(AND(FM$6&gt;=$F180,FM$6&lt;=$H180)*(FM$6-$F180+1),$J180/2,$M180,TRUE)-_xlfn.NORM.DIST(AND(FM$6&gt;=$F180,FM$6&lt;=$H180)*(FL$6-$F180+1),$J180/2,$M180,TRUE))/(1-2*_xlfn.NORM.DIST(0,$J180/2,$M180,TRUE))*$D180+($K180="Steady Growth")*(AND(FM$6&gt;=$F180,FM$6&lt;=$H180)*((FM$6-$F180+1)/($J180*($J180+1)/2)*$D180))+($K180="custom")*CustCF!FG180</f>
        <v/>
      </c>
      <c r="FN180" s="87">
        <f>($K180="Bell Curve")*(_xlfn.NORM.DIST(AND(FN$6&gt;=$F180,FN$6&lt;=$H180)*(FN$6-$F180+1),$J180/2,$M180,TRUE)-_xlfn.NORM.DIST(AND(FN$6&gt;=$F180,FN$6&lt;=$H180)*(FM$6-$F180+1),$J180/2,$M180,TRUE))/(1-2*_xlfn.NORM.DIST(0,$J180/2,$M180,TRUE))*$D180+($K180="Steady Growth")*(AND(FN$6&gt;=$F180,FN$6&lt;=$H180)*((FN$6-$F180+1)/($J180*($J180+1)/2)*$D180))+($K180="custom")*CustCF!FH180</f>
        <v/>
      </c>
      <c r="FO180" s="87">
        <f>($K180="Bell Curve")*(_xlfn.NORM.DIST(AND(FO$6&gt;=$F180,FO$6&lt;=$H180)*(FO$6-$F180+1),$J180/2,$M180,TRUE)-_xlfn.NORM.DIST(AND(FO$6&gt;=$F180,FO$6&lt;=$H180)*(FN$6-$F180+1),$J180/2,$M180,TRUE))/(1-2*_xlfn.NORM.DIST(0,$J180/2,$M180,TRUE))*$D180+($K180="Steady Growth")*(AND(FO$6&gt;=$F180,FO$6&lt;=$H180)*((FO$6-$F180+1)/($J180*($J180+1)/2)*$D180))+($K180="custom")*CustCF!FI180</f>
        <v/>
      </c>
      <c r="FP180" s="87">
        <f>($K180="Bell Curve")*(_xlfn.NORM.DIST(AND(FP$6&gt;=$F180,FP$6&lt;=$H180)*(FP$6-$F180+1),$J180/2,$M180,TRUE)-_xlfn.NORM.DIST(AND(FP$6&gt;=$F180,FP$6&lt;=$H180)*(FO$6-$F180+1),$J180/2,$M180,TRUE))/(1-2*_xlfn.NORM.DIST(0,$J180/2,$M180,TRUE))*$D180+($K180="Steady Growth")*(AND(FP$6&gt;=$F180,FP$6&lt;=$H180)*((FP$6-$F180+1)/($J180*($J180+1)/2)*$D180))+($K180="custom")*CustCF!FJ180</f>
        <v/>
      </c>
      <c r="FQ180" s="87">
        <f>($K180="Bell Curve")*(_xlfn.NORM.DIST(AND(FQ$6&gt;=$F180,FQ$6&lt;=$H180)*(FQ$6-$F180+1),$J180/2,$M180,TRUE)-_xlfn.NORM.DIST(AND(FQ$6&gt;=$F180,FQ$6&lt;=$H180)*(FP$6-$F180+1),$J180/2,$M180,TRUE))/(1-2*_xlfn.NORM.DIST(0,$J180/2,$M180,TRUE))*$D180+($K180="Steady Growth")*(AND(FQ$6&gt;=$F180,FQ$6&lt;=$H180)*((FQ$6-$F180+1)/($J180*($J180+1)/2)*$D180))+($K180="custom")*CustCF!FK180</f>
        <v/>
      </c>
      <c r="FR180" s="87">
        <f>($K180="Bell Curve")*(_xlfn.NORM.DIST(AND(FR$6&gt;=$F180,FR$6&lt;=$H180)*(FR$6-$F180+1),$J180/2,$M180,TRUE)-_xlfn.NORM.DIST(AND(FR$6&gt;=$F180,FR$6&lt;=$H180)*(FQ$6-$F180+1),$J180/2,$M180,TRUE))/(1-2*_xlfn.NORM.DIST(0,$J180/2,$M180,TRUE))*$D180+($K180="Steady Growth")*(AND(FR$6&gt;=$F180,FR$6&lt;=$H180)*((FR$6-$F180+1)/($J180*($J180+1)/2)*$D180))+($K180="custom")*CustCF!FL180</f>
        <v/>
      </c>
      <c r="FS180" s="87">
        <f>($K180="Bell Curve")*(_xlfn.NORM.DIST(AND(FS$6&gt;=$F180,FS$6&lt;=$H180)*(FS$6-$F180+1),$J180/2,$M180,TRUE)-_xlfn.NORM.DIST(AND(FS$6&gt;=$F180,FS$6&lt;=$H180)*(FR$6-$F180+1),$J180/2,$M180,TRUE))/(1-2*_xlfn.NORM.DIST(0,$J180/2,$M180,TRUE))*$D180+($K180="Steady Growth")*(AND(FS$6&gt;=$F180,FS$6&lt;=$H180)*((FS$6-$F180+1)/($J180*($J180+1)/2)*$D180))+($K180="custom")*CustCF!FM180</f>
        <v/>
      </c>
      <c r="FT180" s="87">
        <f>($K180="Bell Curve")*(_xlfn.NORM.DIST(AND(FT$6&gt;=$F180,FT$6&lt;=$H180)*(FT$6-$F180+1),$J180/2,$M180,TRUE)-_xlfn.NORM.DIST(AND(FT$6&gt;=$F180,FT$6&lt;=$H180)*(FS$6-$F180+1),$J180/2,$M180,TRUE))/(1-2*_xlfn.NORM.DIST(0,$J180/2,$M180,TRUE))*$D180+($K180="Steady Growth")*(AND(FT$6&gt;=$F180,FT$6&lt;=$H180)*((FT$6-$F180+1)/($J180*($J180+1)/2)*$D180))+($K180="custom")*CustCF!FN180</f>
        <v/>
      </c>
      <c r="FU180" s="87">
        <f>($K180="Bell Curve")*(_xlfn.NORM.DIST(AND(FU$6&gt;=$F180,FU$6&lt;=$H180)*(FU$6-$F180+1),$J180/2,$M180,TRUE)-_xlfn.NORM.DIST(AND(FU$6&gt;=$F180,FU$6&lt;=$H180)*(FT$6-$F180+1),$J180/2,$M180,TRUE))/(1-2*_xlfn.NORM.DIST(0,$J180/2,$M180,TRUE))*$D180+($K180="Steady Growth")*(AND(FU$6&gt;=$F180,FU$6&lt;=$H180)*((FU$6-$F180+1)/($J180*($J180+1)/2)*$D180))+($K180="custom")*CustCF!FO180</f>
        <v/>
      </c>
      <c r="FV180" s="87">
        <f>($K180="Bell Curve")*(_xlfn.NORM.DIST(AND(FV$6&gt;=$F180,FV$6&lt;=$H180)*(FV$6-$F180+1),$J180/2,$M180,TRUE)-_xlfn.NORM.DIST(AND(FV$6&gt;=$F180,FV$6&lt;=$H180)*(FU$6-$F180+1),$J180/2,$M180,TRUE))/(1-2*_xlfn.NORM.DIST(0,$J180/2,$M180,TRUE))*$D180+($K180="Steady Growth")*(AND(FV$6&gt;=$F180,FV$6&lt;=$H180)*((FV$6-$F180+1)/($J180*($J180+1)/2)*$D180))+($K180="custom")*CustCF!FP180</f>
        <v/>
      </c>
      <c r="FW180" s="87">
        <f>($K180="Bell Curve")*(_xlfn.NORM.DIST(AND(FW$6&gt;=$F180,FW$6&lt;=$H180)*(FW$6-$F180+1),$J180/2,$M180,TRUE)-_xlfn.NORM.DIST(AND(FW$6&gt;=$F180,FW$6&lt;=$H180)*(FV$6-$F180+1),$J180/2,$M180,TRUE))/(1-2*_xlfn.NORM.DIST(0,$J180/2,$M180,TRUE))*$D180+($K180="Steady Growth")*(AND(FW$6&gt;=$F180,FW$6&lt;=$H180)*((FW$6-$F180+1)/($J180*($J180+1)/2)*$D180))+($K180="custom")*CustCF!FQ180</f>
        <v/>
      </c>
      <c r="FX180" s="87">
        <f>($K180="Bell Curve")*(_xlfn.NORM.DIST(AND(FX$6&gt;=$F180,FX$6&lt;=$H180)*(FX$6-$F180+1),$J180/2,$M180,TRUE)-_xlfn.NORM.DIST(AND(FX$6&gt;=$F180,FX$6&lt;=$H180)*(FW$6-$F180+1),$J180/2,$M180,TRUE))/(1-2*_xlfn.NORM.DIST(0,$J180/2,$M180,TRUE))*$D180+($K180="Steady Growth")*(AND(FX$6&gt;=$F180,FX$6&lt;=$H180)*((FX$6-$F180+1)/($J180*($J180+1)/2)*$D180))+($K180="custom")*CustCF!FR180</f>
        <v/>
      </c>
      <c r="FY180" s="87">
        <f>($K180="Bell Curve")*(_xlfn.NORM.DIST(AND(FY$6&gt;=$F180,FY$6&lt;=$H180)*(FY$6-$F180+1),$J180/2,$M180,TRUE)-_xlfn.NORM.DIST(AND(FY$6&gt;=$F180,FY$6&lt;=$H180)*(FX$6-$F180+1),$J180/2,$M180,TRUE))/(1-2*_xlfn.NORM.DIST(0,$J180/2,$M180,TRUE))*$D180+($K180="Steady Growth")*(AND(FY$6&gt;=$F180,FY$6&lt;=$H180)*((FY$6-$F180+1)/($J180*($J180+1)/2)*$D180))+($K180="custom")*CustCF!FS180</f>
        <v/>
      </c>
      <c r="FZ180" s="87">
        <f>($K180="Bell Curve")*(_xlfn.NORM.DIST(AND(FZ$6&gt;=$F180,FZ$6&lt;=$H180)*(FZ$6-$F180+1),$J180/2,$M180,TRUE)-_xlfn.NORM.DIST(AND(FZ$6&gt;=$F180,FZ$6&lt;=$H180)*(FY$6-$F180+1),$J180/2,$M180,TRUE))/(1-2*_xlfn.NORM.DIST(0,$J180/2,$M180,TRUE))*$D180+($K180="Steady Growth")*(AND(FZ$6&gt;=$F180,FZ$6&lt;=$H180)*((FZ$6-$F180+1)/($J180*($J180+1)/2)*$D180))+($K180="custom")*CustCF!FT180</f>
        <v/>
      </c>
      <c r="GA180" s="87">
        <f>($K180="Bell Curve")*(_xlfn.NORM.DIST(AND(GA$6&gt;=$F180,GA$6&lt;=$H180)*(GA$6-$F180+1),$J180/2,$M180,TRUE)-_xlfn.NORM.DIST(AND(GA$6&gt;=$F180,GA$6&lt;=$H180)*(FZ$6-$F180+1),$J180/2,$M180,TRUE))/(1-2*_xlfn.NORM.DIST(0,$J180/2,$M180,TRUE))*$D180+($K180="Steady Growth")*(AND(GA$6&gt;=$F180,GA$6&lt;=$H180)*((GA$6-$F180+1)/($J180*($J180+1)/2)*$D180))+($K180="custom")*CustCF!FU180</f>
        <v/>
      </c>
      <c r="GB180" s="87">
        <f>($K180="Bell Curve")*(_xlfn.NORM.DIST(AND(GB$6&gt;=$F180,GB$6&lt;=$H180)*(GB$6-$F180+1),$J180/2,$M180,TRUE)-_xlfn.NORM.DIST(AND(GB$6&gt;=$F180,GB$6&lt;=$H180)*(GA$6-$F180+1),$J180/2,$M180,TRUE))/(1-2*_xlfn.NORM.DIST(0,$J180/2,$M180,TRUE))*$D180+($K180="Steady Growth")*(AND(GB$6&gt;=$F180,GB$6&lt;=$H180)*((GB$6-$F180+1)/($J180*($J180+1)/2)*$D180))+($K180="custom")*CustCF!FV180</f>
        <v/>
      </c>
      <c r="GC180" s="87">
        <f>($K180="Bell Curve")*(_xlfn.NORM.DIST(AND(GC$6&gt;=$F180,GC$6&lt;=$H180)*(GC$6-$F180+1),$J180/2,$M180,TRUE)-_xlfn.NORM.DIST(AND(GC$6&gt;=$F180,GC$6&lt;=$H180)*(GB$6-$F180+1),$J180/2,$M180,TRUE))/(1-2*_xlfn.NORM.DIST(0,$J180/2,$M180,TRUE))*$D180+($K180="Steady Growth")*(AND(GC$6&gt;=$F180,GC$6&lt;=$H180)*((GC$6-$F180+1)/($J180*($J180+1)/2)*$D180))+($K180="custom")*CustCF!FW180</f>
        <v/>
      </c>
      <c r="GD180" s="87">
        <f>($K180="Bell Curve")*(_xlfn.NORM.DIST(AND(GD$6&gt;=$F180,GD$6&lt;=$H180)*(GD$6-$F180+1),$J180/2,$M180,TRUE)-_xlfn.NORM.DIST(AND(GD$6&gt;=$F180,GD$6&lt;=$H180)*(GC$6-$F180+1),$J180/2,$M180,TRUE))/(1-2*_xlfn.NORM.DIST(0,$J180/2,$M180,TRUE))*$D180+($K180="Steady Growth")*(AND(GD$6&gt;=$F180,GD$6&lt;=$H180)*((GD$6-$F180+1)/($J180*($J180+1)/2)*$D180))+($K180="custom")*CustCF!FX180</f>
        <v/>
      </c>
      <c r="GE180" s="87">
        <f>($K180="Bell Curve")*(_xlfn.NORM.DIST(AND(GE$6&gt;=$F180,GE$6&lt;=$H180)*(GE$6-$F180+1),$J180/2,$M180,TRUE)-_xlfn.NORM.DIST(AND(GE$6&gt;=$F180,GE$6&lt;=$H180)*(GD$6-$F180+1),$J180/2,$M180,TRUE))/(1-2*_xlfn.NORM.DIST(0,$J180/2,$M180,TRUE))*$D180+($K180="Steady Growth")*(AND(GE$6&gt;=$F180,GE$6&lt;=$H180)*((GE$6-$F180+1)/($J180*($J180+1)/2)*$D180))+($K180="custom")*CustCF!FY180</f>
        <v/>
      </c>
      <c r="GF180" s="87">
        <f>($K180="Bell Curve")*(_xlfn.NORM.DIST(AND(GF$6&gt;=$F180,GF$6&lt;=$H180)*(GF$6-$F180+1),$J180/2,$M180,TRUE)-_xlfn.NORM.DIST(AND(GF$6&gt;=$F180,GF$6&lt;=$H180)*(GE$6-$F180+1),$J180/2,$M180,TRUE))/(1-2*_xlfn.NORM.DIST(0,$J180/2,$M180,TRUE))*$D180+($K180="Steady Growth")*(AND(GF$6&gt;=$F180,GF$6&lt;=$H180)*((GF$6-$F180+1)/($J180*($J180+1)/2)*$D180))+($K180="custom")*CustCF!FZ180</f>
        <v/>
      </c>
      <c r="GG180" s="87">
        <f>($K180="Bell Curve")*(_xlfn.NORM.DIST(AND(GG$6&gt;=$F180,GG$6&lt;=$H180)*(GG$6-$F180+1),$J180/2,$M180,TRUE)-_xlfn.NORM.DIST(AND(GG$6&gt;=$F180,GG$6&lt;=$H180)*(GF$6-$F180+1),$J180/2,$M180,TRUE))/(1-2*_xlfn.NORM.DIST(0,$J180/2,$M180,TRUE))*$D180+($K180="Steady Growth")*(AND(GG$6&gt;=$F180,GG$6&lt;=$H180)*((GG$6-$F180+1)/($J180*($J180+1)/2)*$D180))+($K180="custom")*CustCF!GA180</f>
        <v/>
      </c>
      <c r="GH180" s="87">
        <f>($K180="Bell Curve")*(_xlfn.NORM.DIST(AND(GH$6&gt;=$F180,GH$6&lt;=$H180)*(GH$6-$F180+1),$J180/2,$M180,TRUE)-_xlfn.NORM.DIST(AND(GH$6&gt;=$F180,GH$6&lt;=$H180)*(GG$6-$F180+1),$J180/2,$M180,TRUE))/(1-2*_xlfn.NORM.DIST(0,$J180/2,$M180,TRUE))*$D180+($K180="Steady Growth")*(AND(GH$6&gt;=$F180,GH$6&lt;=$H180)*((GH$6-$F180+1)/($J180*($J180+1)/2)*$D180))+($K180="custom")*CustCF!GB180</f>
        <v/>
      </c>
      <c r="GI180" s="87">
        <f>($K180="Bell Curve")*(_xlfn.NORM.DIST(AND(GI$6&gt;=$F180,GI$6&lt;=$H180)*(GI$6-$F180+1),$J180/2,$M180,TRUE)-_xlfn.NORM.DIST(AND(GI$6&gt;=$F180,GI$6&lt;=$H180)*(GH$6-$F180+1),$J180/2,$M180,TRUE))/(1-2*_xlfn.NORM.DIST(0,$J180/2,$M180,TRUE))*$D180+($K180="Steady Growth")*(AND(GI$6&gt;=$F180,GI$6&lt;=$H180)*((GI$6-$F180+1)/($J180*($J180+1)/2)*$D180))+($K180="custom")*CustCF!GC180</f>
        <v/>
      </c>
      <c r="GJ180" s="87">
        <f>($K180="Bell Curve")*(_xlfn.NORM.DIST(AND(GJ$6&gt;=$F180,GJ$6&lt;=$H180)*(GJ$6-$F180+1),$J180/2,$M180,TRUE)-_xlfn.NORM.DIST(AND(GJ$6&gt;=$F180,GJ$6&lt;=$H180)*(GI$6-$F180+1),$J180/2,$M180,TRUE))/(1-2*_xlfn.NORM.DIST(0,$J180/2,$M180,TRUE))*$D180+($K180="Steady Growth")*(AND(GJ$6&gt;=$F180,GJ$6&lt;=$H180)*((GJ$6-$F180+1)/($J180*($J180+1)/2)*$D180))+($K180="custom")*CustCF!GD180</f>
        <v/>
      </c>
      <c r="GK180" s="87">
        <f>($K180="Bell Curve")*(_xlfn.NORM.DIST(AND(GK$6&gt;=$F180,GK$6&lt;=$H180)*(GK$6-$F180+1),$J180/2,$M180,TRUE)-_xlfn.NORM.DIST(AND(GK$6&gt;=$F180,GK$6&lt;=$H180)*(GJ$6-$F180+1),$J180/2,$M180,TRUE))/(1-2*_xlfn.NORM.DIST(0,$J180/2,$M180,TRUE))*$D180+($K180="Steady Growth")*(AND(GK$6&gt;=$F180,GK$6&lt;=$H180)*((GK$6-$F180+1)/($J180*($J180+1)/2)*$D180))+($K180="custom")*CustCF!GE180</f>
        <v/>
      </c>
      <c r="GL180" s="87">
        <f>($K180="Bell Curve")*(_xlfn.NORM.DIST(AND(GL$6&gt;=$F180,GL$6&lt;=$H180)*(GL$6-$F180+1),$J180/2,$M180,TRUE)-_xlfn.NORM.DIST(AND(GL$6&gt;=$F180,GL$6&lt;=$H180)*(GK$6-$F180+1),$J180/2,$M180,TRUE))/(1-2*_xlfn.NORM.DIST(0,$J180/2,$M180,TRUE))*$D180+($K180="Steady Growth")*(AND(GL$6&gt;=$F180,GL$6&lt;=$H180)*((GL$6-$F180+1)/($J180*($J180+1)/2)*$D180))+($K180="custom")*CustCF!GF180</f>
        <v/>
      </c>
      <c r="GM180" s="87">
        <f>($K180="Bell Curve")*(_xlfn.NORM.DIST(AND(GM$6&gt;=$F180,GM$6&lt;=$H180)*(GM$6-$F180+1),$J180/2,$M180,TRUE)-_xlfn.NORM.DIST(AND(GM$6&gt;=$F180,GM$6&lt;=$H180)*(GL$6-$F180+1),$J180/2,$M180,TRUE))/(1-2*_xlfn.NORM.DIST(0,$J180/2,$M180,TRUE))*$D180+($K180="Steady Growth")*(AND(GM$6&gt;=$F180,GM$6&lt;=$H180)*((GM$6-$F180+1)/($J180*($J180+1)/2)*$D180))+($K180="custom")*CustCF!GG180</f>
        <v/>
      </c>
      <c r="GN180" s="257">
        <f>($K180="Bell Curve")*(_xlfn.NORM.DIST(AND(GN$6&gt;=$F180,GN$6&lt;=$H180)*(GN$6-$F180+1),$J180/2,$M180,TRUE)-_xlfn.NORM.DIST(AND(GN$6&gt;=$F180,GN$6&lt;=$H180)*(GM$6-$F180+1),$J180/2,$M180,TRUE))/(1-2*_xlfn.NORM.DIST(0,$J180/2,$M180,TRUE))*$D180+($K180="Steady Growth")*(AND(GN$6&gt;=$F180,GN$6&lt;=$H180)*((GN$6-$F180+1)/($J180*($J180+1)/2)*$D180))+($K180="custom")*CustCF!GH180</f>
        <v/>
      </c>
      <c r="GO180" s="1" t="n"/>
      <c r="GP180" s="63" t="n"/>
    </row>
    <row r="181" hidden="1" outlineLevel="1">
      <c r="A181" s="1" t="n"/>
      <c r="B181" s="1" t="n"/>
      <c r="C181" s="251">
        <f>Budget!AJ32</f>
        <v/>
      </c>
      <c r="D181" s="14">
        <f>Budget!AK32</f>
        <v/>
      </c>
      <c r="E181" s="14">
        <f>IF(D181&lt;&gt;0,F181,"")</f>
        <v/>
      </c>
      <c r="F181" s="252" t="n">
        <v>0</v>
      </c>
      <c r="G181" s="921">
        <f>IF(L181="custom",CustCF!F181,INDEX($P$8:$EW$8,MATCH(F181,$P$6:$EW$6,0)))</f>
        <v/>
      </c>
      <c r="H181" s="252" t="n">
        <v>0</v>
      </c>
      <c r="I181" s="921">
        <f>IF(L181="custom",CustCF!G181,INDEX($P$8:$EW$8,MATCH(H181,$P$6:$EW$6,0)))</f>
        <v/>
      </c>
      <c r="J181" s="93">
        <f>H181-F181+1</f>
        <v/>
      </c>
      <c r="K181" s="254" t="inlineStr">
        <is>
          <t>Bell Curve</t>
        </is>
      </c>
      <c r="L181" s="255" t="inlineStr">
        <is>
          <t>Flat (9)</t>
        </is>
      </c>
      <c r="M181" s="256">
        <f>INDEX($D$261:$D$266,MATCH(L181,$C$261:$C$266,0))</f>
        <v/>
      </c>
      <c r="N181" s="13">
        <f>SUM(P181:GN181)</f>
        <v/>
      </c>
      <c r="O181" s="14" t="n"/>
      <c r="P181" s="87">
        <f>($K181="Bell Curve")*(_xlfn.NORM.DIST(AND(P$6&gt;=$F181,P$6&lt;=$H181)*(P$6-$F181+1),$J181/2,$M181,TRUE)-_xlfn.NORM.DIST(AND(P$6&gt;=$F181,P$6&lt;=$H181)*(O$6-$F181+1),$J181/2,$M181,TRUE))/(1-2*_xlfn.NORM.DIST(0,$J181/2,$M181,TRUE))*$D181+($K181="Steady Growth")*(AND(P$6&gt;=$F181,P$6&lt;=$H181)*((P$6-$F181+1)/($J181*($J181+1)/2)*$D181))+($K181="custom")*CustCF!J181</f>
        <v/>
      </c>
      <c r="Q181" s="87">
        <f>($K181="Bell Curve")*(_xlfn.NORM.DIST(AND(Q$6&gt;=$F181,Q$6&lt;=$H181)*(Q$6-$F181+1),$J181/2,$M181,TRUE)-_xlfn.NORM.DIST(AND(Q$6&gt;=$F181,Q$6&lt;=$H181)*(P$6-$F181+1),$J181/2,$M181,TRUE))/(1-2*_xlfn.NORM.DIST(0,$J181/2,$M181,TRUE))*$D181+($K181="Steady Growth")*(AND(Q$6&gt;=$F181,Q$6&lt;=$H181)*((Q$6-$F181+1)/($J181*($J181+1)/2)*$D181))+($K181="custom")*CustCF!K181</f>
        <v/>
      </c>
      <c r="R181" s="87">
        <f>($K181="Bell Curve")*(_xlfn.NORM.DIST(AND(R$6&gt;=$F181,R$6&lt;=$H181)*(R$6-$F181+1),$J181/2,$M181,TRUE)-_xlfn.NORM.DIST(AND(R$6&gt;=$F181,R$6&lt;=$H181)*(Q$6-$F181+1),$J181/2,$M181,TRUE))/(1-2*_xlfn.NORM.DIST(0,$J181/2,$M181,TRUE))*$D181+($K181="Steady Growth")*(AND(R$6&gt;=$F181,R$6&lt;=$H181)*((R$6-$F181+1)/($J181*($J181+1)/2)*$D181))+($K181="custom")*CustCF!L181</f>
        <v/>
      </c>
      <c r="S181" s="87">
        <f>($K181="Bell Curve")*(_xlfn.NORM.DIST(AND(S$6&gt;=$F181,S$6&lt;=$H181)*(S$6-$F181+1),$J181/2,$M181,TRUE)-_xlfn.NORM.DIST(AND(S$6&gt;=$F181,S$6&lt;=$H181)*(R$6-$F181+1),$J181/2,$M181,TRUE))/(1-2*_xlfn.NORM.DIST(0,$J181/2,$M181,TRUE))*$D181+($K181="Steady Growth")*(AND(S$6&gt;=$F181,S$6&lt;=$H181)*((S$6-$F181+1)/($J181*($J181+1)/2)*$D181))+($K181="custom")*CustCF!M181</f>
        <v/>
      </c>
      <c r="T181" s="87">
        <f>($K181="Bell Curve")*(_xlfn.NORM.DIST(AND(T$6&gt;=$F181,T$6&lt;=$H181)*(T$6-$F181+1),$J181/2,$M181,TRUE)-_xlfn.NORM.DIST(AND(T$6&gt;=$F181,T$6&lt;=$H181)*(S$6-$F181+1),$J181/2,$M181,TRUE))/(1-2*_xlfn.NORM.DIST(0,$J181/2,$M181,TRUE))*$D181+($K181="Steady Growth")*(AND(T$6&gt;=$F181,T$6&lt;=$H181)*((T$6-$F181+1)/($J181*($J181+1)/2)*$D181))+($K181="custom")*CustCF!N181</f>
        <v/>
      </c>
      <c r="U181" s="87">
        <f>($K181="Bell Curve")*(_xlfn.NORM.DIST(AND(U$6&gt;=$F181,U$6&lt;=$H181)*(U$6-$F181+1),$J181/2,$M181,TRUE)-_xlfn.NORM.DIST(AND(U$6&gt;=$F181,U$6&lt;=$H181)*(T$6-$F181+1),$J181/2,$M181,TRUE))/(1-2*_xlfn.NORM.DIST(0,$J181/2,$M181,TRUE))*$D181+($K181="Steady Growth")*(AND(U$6&gt;=$F181,U$6&lt;=$H181)*((U$6-$F181+1)/($J181*($J181+1)/2)*$D181))+($K181="custom")*CustCF!O181</f>
        <v/>
      </c>
      <c r="V181" s="87">
        <f>($K181="Bell Curve")*(_xlfn.NORM.DIST(AND(V$6&gt;=$F181,V$6&lt;=$H181)*(V$6-$F181+1),$J181/2,$M181,TRUE)-_xlfn.NORM.DIST(AND(V$6&gt;=$F181,V$6&lt;=$H181)*(U$6-$F181+1),$J181/2,$M181,TRUE))/(1-2*_xlfn.NORM.DIST(0,$J181/2,$M181,TRUE))*$D181+($K181="Steady Growth")*(AND(V$6&gt;=$F181,V$6&lt;=$H181)*((V$6-$F181+1)/($J181*($J181+1)/2)*$D181))+($K181="custom")*CustCF!P181</f>
        <v/>
      </c>
      <c r="W181" s="87">
        <f>($K181="Bell Curve")*(_xlfn.NORM.DIST(AND(W$6&gt;=$F181,W$6&lt;=$H181)*(W$6-$F181+1),$J181/2,$M181,TRUE)-_xlfn.NORM.DIST(AND(W$6&gt;=$F181,W$6&lt;=$H181)*(V$6-$F181+1),$J181/2,$M181,TRUE))/(1-2*_xlfn.NORM.DIST(0,$J181/2,$M181,TRUE))*$D181+($K181="Steady Growth")*(AND(W$6&gt;=$F181,W$6&lt;=$H181)*((W$6-$F181+1)/($J181*($J181+1)/2)*$D181))+($K181="custom")*CustCF!Q181</f>
        <v/>
      </c>
      <c r="X181" s="87">
        <f>($K181="Bell Curve")*(_xlfn.NORM.DIST(AND(X$6&gt;=$F181,X$6&lt;=$H181)*(X$6-$F181+1),$J181/2,$M181,TRUE)-_xlfn.NORM.DIST(AND(X$6&gt;=$F181,X$6&lt;=$H181)*(W$6-$F181+1),$J181/2,$M181,TRUE))/(1-2*_xlfn.NORM.DIST(0,$J181/2,$M181,TRUE))*$D181+($K181="Steady Growth")*(AND(X$6&gt;=$F181,X$6&lt;=$H181)*((X$6-$F181+1)/($J181*($J181+1)/2)*$D181))+($K181="custom")*CustCF!R181</f>
        <v/>
      </c>
      <c r="Y181" s="87">
        <f>($K181="Bell Curve")*(_xlfn.NORM.DIST(AND(Y$6&gt;=$F181,Y$6&lt;=$H181)*(Y$6-$F181+1),$J181/2,$M181,TRUE)-_xlfn.NORM.DIST(AND(Y$6&gt;=$F181,Y$6&lt;=$H181)*(X$6-$F181+1),$J181/2,$M181,TRUE))/(1-2*_xlfn.NORM.DIST(0,$J181/2,$M181,TRUE))*$D181+($K181="Steady Growth")*(AND(Y$6&gt;=$F181,Y$6&lt;=$H181)*((Y$6-$F181+1)/($J181*($J181+1)/2)*$D181))+($K181="custom")*CustCF!S181</f>
        <v/>
      </c>
      <c r="Z181" s="87">
        <f>($K181="Bell Curve")*(_xlfn.NORM.DIST(AND(Z$6&gt;=$F181,Z$6&lt;=$H181)*(Z$6-$F181+1),$J181/2,$M181,TRUE)-_xlfn.NORM.DIST(AND(Z$6&gt;=$F181,Z$6&lt;=$H181)*(Y$6-$F181+1),$J181/2,$M181,TRUE))/(1-2*_xlfn.NORM.DIST(0,$J181/2,$M181,TRUE))*$D181+($K181="Steady Growth")*(AND(Z$6&gt;=$F181,Z$6&lt;=$H181)*((Z$6-$F181+1)/($J181*($J181+1)/2)*$D181))+($K181="custom")*CustCF!T181</f>
        <v/>
      </c>
      <c r="AA181" s="87">
        <f>($K181="Bell Curve")*(_xlfn.NORM.DIST(AND(AA$6&gt;=$F181,AA$6&lt;=$H181)*(AA$6-$F181+1),$J181/2,$M181,TRUE)-_xlfn.NORM.DIST(AND(AA$6&gt;=$F181,AA$6&lt;=$H181)*(Z$6-$F181+1),$J181/2,$M181,TRUE))/(1-2*_xlfn.NORM.DIST(0,$J181/2,$M181,TRUE))*$D181+($K181="Steady Growth")*(AND(AA$6&gt;=$F181,AA$6&lt;=$H181)*((AA$6-$F181+1)/($J181*($J181+1)/2)*$D181))+($K181="custom")*CustCF!U181</f>
        <v/>
      </c>
      <c r="AB181" s="87">
        <f>($K181="Bell Curve")*(_xlfn.NORM.DIST(AND(AB$6&gt;=$F181,AB$6&lt;=$H181)*(AB$6-$F181+1),$J181/2,$M181,TRUE)-_xlfn.NORM.DIST(AND(AB$6&gt;=$F181,AB$6&lt;=$H181)*(AA$6-$F181+1),$J181/2,$M181,TRUE))/(1-2*_xlfn.NORM.DIST(0,$J181/2,$M181,TRUE))*$D181+($K181="Steady Growth")*(AND(AB$6&gt;=$F181,AB$6&lt;=$H181)*((AB$6-$F181+1)/($J181*($J181+1)/2)*$D181))+($K181="custom")*CustCF!V181</f>
        <v/>
      </c>
      <c r="AC181" s="87">
        <f>($K181="Bell Curve")*(_xlfn.NORM.DIST(AND(AC$6&gt;=$F181,AC$6&lt;=$H181)*(AC$6-$F181+1),$J181/2,$M181,TRUE)-_xlfn.NORM.DIST(AND(AC$6&gt;=$F181,AC$6&lt;=$H181)*(AB$6-$F181+1),$J181/2,$M181,TRUE))/(1-2*_xlfn.NORM.DIST(0,$J181/2,$M181,TRUE))*$D181+($K181="Steady Growth")*(AND(AC$6&gt;=$F181,AC$6&lt;=$H181)*((AC$6-$F181+1)/($J181*($J181+1)/2)*$D181))+($K181="custom")*CustCF!W181</f>
        <v/>
      </c>
      <c r="AD181" s="87">
        <f>($K181="Bell Curve")*(_xlfn.NORM.DIST(AND(AD$6&gt;=$F181,AD$6&lt;=$H181)*(AD$6-$F181+1),$J181/2,$M181,TRUE)-_xlfn.NORM.DIST(AND(AD$6&gt;=$F181,AD$6&lt;=$H181)*(AC$6-$F181+1),$J181/2,$M181,TRUE))/(1-2*_xlfn.NORM.DIST(0,$J181/2,$M181,TRUE))*$D181+($K181="Steady Growth")*(AND(AD$6&gt;=$F181,AD$6&lt;=$H181)*((AD$6-$F181+1)/($J181*($J181+1)/2)*$D181))+($K181="custom")*CustCF!X181</f>
        <v/>
      </c>
      <c r="AE181" s="87">
        <f>($K181="Bell Curve")*(_xlfn.NORM.DIST(AND(AE$6&gt;=$F181,AE$6&lt;=$H181)*(AE$6-$F181+1),$J181/2,$M181,TRUE)-_xlfn.NORM.DIST(AND(AE$6&gt;=$F181,AE$6&lt;=$H181)*(AD$6-$F181+1),$J181/2,$M181,TRUE))/(1-2*_xlfn.NORM.DIST(0,$J181/2,$M181,TRUE))*$D181+($K181="Steady Growth")*(AND(AE$6&gt;=$F181,AE$6&lt;=$H181)*((AE$6-$F181+1)/($J181*($J181+1)/2)*$D181))+($K181="custom")*CustCF!Y181</f>
        <v/>
      </c>
      <c r="AF181" s="87">
        <f>($K181="Bell Curve")*(_xlfn.NORM.DIST(AND(AF$6&gt;=$F181,AF$6&lt;=$H181)*(AF$6-$F181+1),$J181/2,$M181,TRUE)-_xlfn.NORM.DIST(AND(AF$6&gt;=$F181,AF$6&lt;=$H181)*(AE$6-$F181+1),$J181/2,$M181,TRUE))/(1-2*_xlfn.NORM.DIST(0,$J181/2,$M181,TRUE))*$D181+($K181="Steady Growth")*(AND(AF$6&gt;=$F181,AF$6&lt;=$H181)*((AF$6-$F181+1)/($J181*($J181+1)/2)*$D181))+($K181="custom")*CustCF!Z181</f>
        <v/>
      </c>
      <c r="AG181" s="87">
        <f>($K181="Bell Curve")*(_xlfn.NORM.DIST(AND(AG$6&gt;=$F181,AG$6&lt;=$H181)*(AG$6-$F181+1),$J181/2,$M181,TRUE)-_xlfn.NORM.DIST(AND(AG$6&gt;=$F181,AG$6&lt;=$H181)*(AF$6-$F181+1),$J181/2,$M181,TRUE))/(1-2*_xlfn.NORM.DIST(0,$J181/2,$M181,TRUE))*$D181+($K181="Steady Growth")*(AND(AG$6&gt;=$F181,AG$6&lt;=$H181)*((AG$6-$F181+1)/($J181*($J181+1)/2)*$D181))+($K181="custom")*CustCF!AA181</f>
        <v/>
      </c>
      <c r="AH181" s="87">
        <f>($K181="Bell Curve")*(_xlfn.NORM.DIST(AND(AH$6&gt;=$F181,AH$6&lt;=$H181)*(AH$6-$F181+1),$J181/2,$M181,TRUE)-_xlfn.NORM.DIST(AND(AH$6&gt;=$F181,AH$6&lt;=$H181)*(AG$6-$F181+1),$J181/2,$M181,TRUE))/(1-2*_xlfn.NORM.DIST(0,$J181/2,$M181,TRUE))*$D181+($K181="Steady Growth")*(AND(AH$6&gt;=$F181,AH$6&lt;=$H181)*((AH$6-$F181+1)/($J181*($J181+1)/2)*$D181))+($K181="custom")*CustCF!AB181</f>
        <v/>
      </c>
      <c r="AI181" s="87">
        <f>($K181="Bell Curve")*(_xlfn.NORM.DIST(AND(AI$6&gt;=$F181,AI$6&lt;=$H181)*(AI$6-$F181+1),$J181/2,$M181,TRUE)-_xlfn.NORM.DIST(AND(AI$6&gt;=$F181,AI$6&lt;=$H181)*(AH$6-$F181+1),$J181/2,$M181,TRUE))/(1-2*_xlfn.NORM.DIST(0,$J181/2,$M181,TRUE))*$D181+($K181="Steady Growth")*(AND(AI$6&gt;=$F181,AI$6&lt;=$H181)*((AI$6-$F181+1)/($J181*($J181+1)/2)*$D181))+($K181="custom")*CustCF!AC181</f>
        <v/>
      </c>
      <c r="AJ181" s="87">
        <f>($K181="Bell Curve")*(_xlfn.NORM.DIST(AND(AJ$6&gt;=$F181,AJ$6&lt;=$H181)*(AJ$6-$F181+1),$J181/2,$M181,TRUE)-_xlfn.NORM.DIST(AND(AJ$6&gt;=$F181,AJ$6&lt;=$H181)*(AI$6-$F181+1),$J181/2,$M181,TRUE))/(1-2*_xlfn.NORM.DIST(0,$J181/2,$M181,TRUE))*$D181+($K181="Steady Growth")*(AND(AJ$6&gt;=$F181,AJ$6&lt;=$H181)*((AJ$6-$F181+1)/($J181*($J181+1)/2)*$D181))+($K181="custom")*CustCF!AD181</f>
        <v/>
      </c>
      <c r="AK181" s="87">
        <f>($K181="Bell Curve")*(_xlfn.NORM.DIST(AND(AK$6&gt;=$F181,AK$6&lt;=$H181)*(AK$6-$F181+1),$J181/2,$M181,TRUE)-_xlfn.NORM.DIST(AND(AK$6&gt;=$F181,AK$6&lt;=$H181)*(AJ$6-$F181+1),$J181/2,$M181,TRUE))/(1-2*_xlfn.NORM.DIST(0,$J181/2,$M181,TRUE))*$D181+($K181="Steady Growth")*(AND(AK$6&gt;=$F181,AK$6&lt;=$H181)*((AK$6-$F181+1)/($J181*($J181+1)/2)*$D181))+($K181="custom")*CustCF!AE181</f>
        <v/>
      </c>
      <c r="AL181" s="87">
        <f>($K181="Bell Curve")*(_xlfn.NORM.DIST(AND(AL$6&gt;=$F181,AL$6&lt;=$H181)*(AL$6-$F181+1),$J181/2,$M181,TRUE)-_xlfn.NORM.DIST(AND(AL$6&gt;=$F181,AL$6&lt;=$H181)*(AK$6-$F181+1),$J181/2,$M181,TRUE))/(1-2*_xlfn.NORM.DIST(0,$J181/2,$M181,TRUE))*$D181+($K181="Steady Growth")*(AND(AL$6&gt;=$F181,AL$6&lt;=$H181)*((AL$6-$F181+1)/($J181*($J181+1)/2)*$D181))+($K181="custom")*CustCF!AF181</f>
        <v/>
      </c>
      <c r="AM181" s="87">
        <f>($K181="Bell Curve")*(_xlfn.NORM.DIST(AND(AM$6&gt;=$F181,AM$6&lt;=$H181)*(AM$6-$F181+1),$J181/2,$M181,TRUE)-_xlfn.NORM.DIST(AND(AM$6&gt;=$F181,AM$6&lt;=$H181)*(AL$6-$F181+1),$J181/2,$M181,TRUE))/(1-2*_xlfn.NORM.DIST(0,$J181/2,$M181,TRUE))*$D181+($K181="Steady Growth")*(AND(AM$6&gt;=$F181,AM$6&lt;=$H181)*((AM$6-$F181+1)/($J181*($J181+1)/2)*$D181))+($K181="custom")*CustCF!AG181</f>
        <v/>
      </c>
      <c r="AN181" s="87">
        <f>($K181="Bell Curve")*(_xlfn.NORM.DIST(AND(AN$6&gt;=$F181,AN$6&lt;=$H181)*(AN$6-$F181+1),$J181/2,$M181,TRUE)-_xlfn.NORM.DIST(AND(AN$6&gt;=$F181,AN$6&lt;=$H181)*(AM$6-$F181+1),$J181/2,$M181,TRUE))/(1-2*_xlfn.NORM.DIST(0,$J181/2,$M181,TRUE))*$D181+($K181="Steady Growth")*(AND(AN$6&gt;=$F181,AN$6&lt;=$H181)*((AN$6-$F181+1)/($J181*($J181+1)/2)*$D181))+($K181="custom")*CustCF!AH181</f>
        <v/>
      </c>
      <c r="AO181" s="87">
        <f>($K181="Bell Curve")*(_xlfn.NORM.DIST(AND(AO$6&gt;=$F181,AO$6&lt;=$H181)*(AO$6-$F181+1),$J181/2,$M181,TRUE)-_xlfn.NORM.DIST(AND(AO$6&gt;=$F181,AO$6&lt;=$H181)*(AN$6-$F181+1),$J181/2,$M181,TRUE))/(1-2*_xlfn.NORM.DIST(0,$J181/2,$M181,TRUE))*$D181+($K181="Steady Growth")*(AND(AO$6&gt;=$F181,AO$6&lt;=$H181)*((AO$6-$F181+1)/($J181*($J181+1)/2)*$D181))+($K181="custom")*CustCF!AI181</f>
        <v/>
      </c>
      <c r="AP181" s="87">
        <f>($K181="Bell Curve")*(_xlfn.NORM.DIST(AND(AP$6&gt;=$F181,AP$6&lt;=$H181)*(AP$6-$F181+1),$J181/2,$M181,TRUE)-_xlfn.NORM.DIST(AND(AP$6&gt;=$F181,AP$6&lt;=$H181)*(AO$6-$F181+1),$J181/2,$M181,TRUE))/(1-2*_xlfn.NORM.DIST(0,$J181/2,$M181,TRUE))*$D181+($K181="Steady Growth")*(AND(AP$6&gt;=$F181,AP$6&lt;=$H181)*((AP$6-$F181+1)/($J181*($J181+1)/2)*$D181))+($K181="custom")*CustCF!AJ181</f>
        <v/>
      </c>
      <c r="AQ181" s="87">
        <f>($K181="Bell Curve")*(_xlfn.NORM.DIST(AND(AQ$6&gt;=$F181,AQ$6&lt;=$H181)*(AQ$6-$F181+1),$J181/2,$M181,TRUE)-_xlfn.NORM.DIST(AND(AQ$6&gt;=$F181,AQ$6&lt;=$H181)*(AP$6-$F181+1),$J181/2,$M181,TRUE))/(1-2*_xlfn.NORM.DIST(0,$J181/2,$M181,TRUE))*$D181+($K181="Steady Growth")*(AND(AQ$6&gt;=$F181,AQ$6&lt;=$H181)*((AQ$6-$F181+1)/($J181*($J181+1)/2)*$D181))+($K181="custom")*CustCF!AK181</f>
        <v/>
      </c>
      <c r="AR181" s="87">
        <f>($K181="Bell Curve")*(_xlfn.NORM.DIST(AND(AR$6&gt;=$F181,AR$6&lt;=$H181)*(AR$6-$F181+1),$J181/2,$M181,TRUE)-_xlfn.NORM.DIST(AND(AR$6&gt;=$F181,AR$6&lt;=$H181)*(AQ$6-$F181+1),$J181/2,$M181,TRUE))/(1-2*_xlfn.NORM.DIST(0,$J181/2,$M181,TRUE))*$D181+($K181="Steady Growth")*(AND(AR$6&gt;=$F181,AR$6&lt;=$H181)*((AR$6-$F181+1)/($J181*($J181+1)/2)*$D181))+($K181="custom")*CustCF!AL181</f>
        <v/>
      </c>
      <c r="AS181" s="87">
        <f>($K181="Bell Curve")*(_xlfn.NORM.DIST(AND(AS$6&gt;=$F181,AS$6&lt;=$H181)*(AS$6-$F181+1),$J181/2,$M181,TRUE)-_xlfn.NORM.DIST(AND(AS$6&gt;=$F181,AS$6&lt;=$H181)*(AR$6-$F181+1),$J181/2,$M181,TRUE))/(1-2*_xlfn.NORM.DIST(0,$J181/2,$M181,TRUE))*$D181+($K181="Steady Growth")*(AND(AS$6&gt;=$F181,AS$6&lt;=$H181)*((AS$6-$F181+1)/($J181*($J181+1)/2)*$D181))+($K181="custom")*CustCF!AM181</f>
        <v/>
      </c>
      <c r="AT181" s="87">
        <f>($K181="Bell Curve")*(_xlfn.NORM.DIST(AND(AT$6&gt;=$F181,AT$6&lt;=$H181)*(AT$6-$F181+1),$J181/2,$M181,TRUE)-_xlfn.NORM.DIST(AND(AT$6&gt;=$F181,AT$6&lt;=$H181)*(AS$6-$F181+1),$J181/2,$M181,TRUE))/(1-2*_xlfn.NORM.DIST(0,$J181/2,$M181,TRUE))*$D181+($K181="Steady Growth")*(AND(AT$6&gt;=$F181,AT$6&lt;=$H181)*((AT$6-$F181+1)/($J181*($J181+1)/2)*$D181))+($K181="custom")*CustCF!AN181</f>
        <v/>
      </c>
      <c r="AU181" s="87">
        <f>($K181="Bell Curve")*(_xlfn.NORM.DIST(AND(AU$6&gt;=$F181,AU$6&lt;=$H181)*(AU$6-$F181+1),$J181/2,$M181,TRUE)-_xlfn.NORM.DIST(AND(AU$6&gt;=$F181,AU$6&lt;=$H181)*(AT$6-$F181+1),$J181/2,$M181,TRUE))/(1-2*_xlfn.NORM.DIST(0,$J181/2,$M181,TRUE))*$D181+($K181="Steady Growth")*(AND(AU$6&gt;=$F181,AU$6&lt;=$H181)*((AU$6-$F181+1)/($J181*($J181+1)/2)*$D181))+($K181="custom")*CustCF!AO181</f>
        <v/>
      </c>
      <c r="AV181" s="87">
        <f>($K181="Bell Curve")*(_xlfn.NORM.DIST(AND(AV$6&gt;=$F181,AV$6&lt;=$H181)*(AV$6-$F181+1),$J181/2,$M181,TRUE)-_xlfn.NORM.DIST(AND(AV$6&gt;=$F181,AV$6&lt;=$H181)*(AU$6-$F181+1),$J181/2,$M181,TRUE))/(1-2*_xlfn.NORM.DIST(0,$J181/2,$M181,TRUE))*$D181+($K181="Steady Growth")*(AND(AV$6&gt;=$F181,AV$6&lt;=$H181)*((AV$6-$F181+1)/($J181*($J181+1)/2)*$D181))+($K181="custom")*CustCF!AP181</f>
        <v/>
      </c>
      <c r="AW181" s="87">
        <f>($K181="Bell Curve")*(_xlfn.NORM.DIST(AND(AW$6&gt;=$F181,AW$6&lt;=$H181)*(AW$6-$F181+1),$J181/2,$M181,TRUE)-_xlfn.NORM.DIST(AND(AW$6&gt;=$F181,AW$6&lt;=$H181)*(AV$6-$F181+1),$J181/2,$M181,TRUE))/(1-2*_xlfn.NORM.DIST(0,$J181/2,$M181,TRUE))*$D181+($K181="Steady Growth")*(AND(AW$6&gt;=$F181,AW$6&lt;=$H181)*((AW$6-$F181+1)/($J181*($J181+1)/2)*$D181))+($K181="custom")*CustCF!AQ181</f>
        <v/>
      </c>
      <c r="AX181" s="87">
        <f>($K181="Bell Curve")*(_xlfn.NORM.DIST(AND(AX$6&gt;=$F181,AX$6&lt;=$H181)*(AX$6-$F181+1),$J181/2,$M181,TRUE)-_xlfn.NORM.DIST(AND(AX$6&gt;=$F181,AX$6&lt;=$H181)*(AW$6-$F181+1),$J181/2,$M181,TRUE))/(1-2*_xlfn.NORM.DIST(0,$J181/2,$M181,TRUE))*$D181+($K181="Steady Growth")*(AND(AX$6&gt;=$F181,AX$6&lt;=$H181)*((AX$6-$F181+1)/($J181*($J181+1)/2)*$D181))+($K181="custom")*CustCF!AR181</f>
        <v/>
      </c>
      <c r="AY181" s="87">
        <f>($K181="Bell Curve")*(_xlfn.NORM.DIST(AND(AY$6&gt;=$F181,AY$6&lt;=$H181)*(AY$6-$F181+1),$J181/2,$M181,TRUE)-_xlfn.NORM.DIST(AND(AY$6&gt;=$F181,AY$6&lt;=$H181)*(AX$6-$F181+1),$J181/2,$M181,TRUE))/(1-2*_xlfn.NORM.DIST(0,$J181/2,$M181,TRUE))*$D181+($K181="Steady Growth")*(AND(AY$6&gt;=$F181,AY$6&lt;=$H181)*((AY$6-$F181+1)/($J181*($J181+1)/2)*$D181))+($K181="custom")*CustCF!AS181</f>
        <v/>
      </c>
      <c r="AZ181" s="87">
        <f>($K181="Bell Curve")*(_xlfn.NORM.DIST(AND(AZ$6&gt;=$F181,AZ$6&lt;=$H181)*(AZ$6-$F181+1),$J181/2,$M181,TRUE)-_xlfn.NORM.DIST(AND(AZ$6&gt;=$F181,AZ$6&lt;=$H181)*(AY$6-$F181+1),$J181/2,$M181,TRUE))/(1-2*_xlfn.NORM.DIST(0,$J181/2,$M181,TRUE))*$D181+($K181="Steady Growth")*(AND(AZ$6&gt;=$F181,AZ$6&lt;=$H181)*((AZ$6-$F181+1)/($J181*($J181+1)/2)*$D181))+($K181="custom")*CustCF!AT181</f>
        <v/>
      </c>
      <c r="BA181" s="87">
        <f>($K181="Bell Curve")*(_xlfn.NORM.DIST(AND(BA$6&gt;=$F181,BA$6&lt;=$H181)*(BA$6-$F181+1),$J181/2,$M181,TRUE)-_xlfn.NORM.DIST(AND(BA$6&gt;=$F181,BA$6&lt;=$H181)*(AZ$6-$F181+1),$J181/2,$M181,TRUE))/(1-2*_xlfn.NORM.DIST(0,$J181/2,$M181,TRUE))*$D181+($K181="Steady Growth")*(AND(BA$6&gt;=$F181,BA$6&lt;=$H181)*((BA$6-$F181+1)/($J181*($J181+1)/2)*$D181))+($K181="custom")*CustCF!AU181</f>
        <v/>
      </c>
      <c r="BB181" s="87">
        <f>($K181="Bell Curve")*(_xlfn.NORM.DIST(AND(BB$6&gt;=$F181,BB$6&lt;=$H181)*(BB$6-$F181+1),$J181/2,$M181,TRUE)-_xlfn.NORM.DIST(AND(BB$6&gt;=$F181,BB$6&lt;=$H181)*(BA$6-$F181+1),$J181/2,$M181,TRUE))/(1-2*_xlfn.NORM.DIST(0,$J181/2,$M181,TRUE))*$D181+($K181="Steady Growth")*(AND(BB$6&gt;=$F181,BB$6&lt;=$H181)*((BB$6-$F181+1)/($J181*($J181+1)/2)*$D181))+($K181="custom")*CustCF!AV181</f>
        <v/>
      </c>
      <c r="BC181" s="87">
        <f>($K181="Bell Curve")*(_xlfn.NORM.DIST(AND(BC$6&gt;=$F181,BC$6&lt;=$H181)*(BC$6-$F181+1),$J181/2,$M181,TRUE)-_xlfn.NORM.DIST(AND(BC$6&gt;=$F181,BC$6&lt;=$H181)*(BB$6-$F181+1),$J181/2,$M181,TRUE))/(1-2*_xlfn.NORM.DIST(0,$J181/2,$M181,TRUE))*$D181+($K181="Steady Growth")*(AND(BC$6&gt;=$F181,BC$6&lt;=$H181)*((BC$6-$F181+1)/($J181*($J181+1)/2)*$D181))+($K181="custom")*CustCF!AW181</f>
        <v/>
      </c>
      <c r="BD181" s="87">
        <f>($K181="Bell Curve")*(_xlfn.NORM.DIST(AND(BD$6&gt;=$F181,BD$6&lt;=$H181)*(BD$6-$F181+1),$J181/2,$M181,TRUE)-_xlfn.NORM.DIST(AND(BD$6&gt;=$F181,BD$6&lt;=$H181)*(BC$6-$F181+1),$J181/2,$M181,TRUE))/(1-2*_xlfn.NORM.DIST(0,$J181/2,$M181,TRUE))*$D181+($K181="Steady Growth")*(AND(BD$6&gt;=$F181,BD$6&lt;=$H181)*((BD$6-$F181+1)/($J181*($J181+1)/2)*$D181))+($K181="custom")*CustCF!AX181</f>
        <v/>
      </c>
      <c r="BE181" s="87">
        <f>($K181="Bell Curve")*(_xlfn.NORM.DIST(AND(BE$6&gt;=$F181,BE$6&lt;=$H181)*(BE$6-$F181+1),$J181/2,$M181,TRUE)-_xlfn.NORM.DIST(AND(BE$6&gt;=$F181,BE$6&lt;=$H181)*(BD$6-$F181+1),$J181/2,$M181,TRUE))/(1-2*_xlfn.NORM.DIST(0,$J181/2,$M181,TRUE))*$D181+($K181="Steady Growth")*(AND(BE$6&gt;=$F181,BE$6&lt;=$H181)*((BE$6-$F181+1)/($J181*($J181+1)/2)*$D181))+($K181="custom")*CustCF!AY181</f>
        <v/>
      </c>
      <c r="BF181" s="87">
        <f>($K181="Bell Curve")*(_xlfn.NORM.DIST(AND(BF$6&gt;=$F181,BF$6&lt;=$H181)*(BF$6-$F181+1),$J181/2,$M181,TRUE)-_xlfn.NORM.DIST(AND(BF$6&gt;=$F181,BF$6&lt;=$H181)*(BE$6-$F181+1),$J181/2,$M181,TRUE))/(1-2*_xlfn.NORM.DIST(0,$J181/2,$M181,TRUE))*$D181+($K181="Steady Growth")*(AND(BF$6&gt;=$F181,BF$6&lt;=$H181)*((BF$6-$F181+1)/($J181*($J181+1)/2)*$D181))+($K181="custom")*CustCF!AZ181</f>
        <v/>
      </c>
      <c r="BG181" s="87">
        <f>($K181="Bell Curve")*(_xlfn.NORM.DIST(AND(BG$6&gt;=$F181,BG$6&lt;=$H181)*(BG$6-$F181+1),$J181/2,$M181,TRUE)-_xlfn.NORM.DIST(AND(BG$6&gt;=$F181,BG$6&lt;=$H181)*(BF$6-$F181+1),$J181/2,$M181,TRUE))/(1-2*_xlfn.NORM.DIST(0,$J181/2,$M181,TRUE))*$D181+($K181="Steady Growth")*(AND(BG$6&gt;=$F181,BG$6&lt;=$H181)*((BG$6-$F181+1)/($J181*($J181+1)/2)*$D181))+($K181="custom")*CustCF!BA181</f>
        <v/>
      </c>
      <c r="BH181" s="87">
        <f>($K181="Bell Curve")*(_xlfn.NORM.DIST(AND(BH$6&gt;=$F181,BH$6&lt;=$H181)*(BH$6-$F181+1),$J181/2,$M181,TRUE)-_xlfn.NORM.DIST(AND(BH$6&gt;=$F181,BH$6&lt;=$H181)*(BG$6-$F181+1),$J181/2,$M181,TRUE))/(1-2*_xlfn.NORM.DIST(0,$J181/2,$M181,TRUE))*$D181+($K181="Steady Growth")*(AND(BH$6&gt;=$F181,BH$6&lt;=$H181)*((BH$6-$F181+1)/($J181*($J181+1)/2)*$D181))+($K181="custom")*CustCF!BB181</f>
        <v/>
      </c>
      <c r="BI181" s="87">
        <f>($K181="Bell Curve")*(_xlfn.NORM.DIST(AND(BI$6&gt;=$F181,BI$6&lt;=$H181)*(BI$6-$F181+1),$J181/2,$M181,TRUE)-_xlfn.NORM.DIST(AND(BI$6&gt;=$F181,BI$6&lt;=$H181)*(BH$6-$F181+1),$J181/2,$M181,TRUE))/(1-2*_xlfn.NORM.DIST(0,$J181/2,$M181,TRUE))*$D181+($K181="Steady Growth")*(AND(BI$6&gt;=$F181,BI$6&lt;=$H181)*((BI$6-$F181+1)/($J181*($J181+1)/2)*$D181))+($K181="custom")*CustCF!BC181</f>
        <v/>
      </c>
      <c r="BJ181" s="87">
        <f>($K181="Bell Curve")*(_xlfn.NORM.DIST(AND(BJ$6&gt;=$F181,BJ$6&lt;=$H181)*(BJ$6-$F181+1),$J181/2,$M181,TRUE)-_xlfn.NORM.DIST(AND(BJ$6&gt;=$F181,BJ$6&lt;=$H181)*(BI$6-$F181+1),$J181/2,$M181,TRUE))/(1-2*_xlfn.NORM.DIST(0,$J181/2,$M181,TRUE))*$D181+($K181="Steady Growth")*(AND(BJ$6&gt;=$F181,BJ$6&lt;=$H181)*((BJ$6-$F181+1)/($J181*($J181+1)/2)*$D181))+($K181="custom")*CustCF!BD181</f>
        <v/>
      </c>
      <c r="BK181" s="87">
        <f>($K181="Bell Curve")*(_xlfn.NORM.DIST(AND(BK$6&gt;=$F181,BK$6&lt;=$H181)*(BK$6-$F181+1),$J181/2,$M181,TRUE)-_xlfn.NORM.DIST(AND(BK$6&gt;=$F181,BK$6&lt;=$H181)*(BJ$6-$F181+1),$J181/2,$M181,TRUE))/(1-2*_xlfn.NORM.DIST(0,$J181/2,$M181,TRUE))*$D181+($K181="Steady Growth")*(AND(BK$6&gt;=$F181,BK$6&lt;=$H181)*((BK$6-$F181+1)/($J181*($J181+1)/2)*$D181))+($K181="custom")*CustCF!BE181</f>
        <v/>
      </c>
      <c r="BL181" s="87">
        <f>($K181="Bell Curve")*(_xlfn.NORM.DIST(AND(BL$6&gt;=$F181,BL$6&lt;=$H181)*(BL$6-$F181+1),$J181/2,$M181,TRUE)-_xlfn.NORM.DIST(AND(BL$6&gt;=$F181,BL$6&lt;=$H181)*(BK$6-$F181+1),$J181/2,$M181,TRUE))/(1-2*_xlfn.NORM.DIST(0,$J181/2,$M181,TRUE))*$D181+($K181="Steady Growth")*(AND(BL$6&gt;=$F181,BL$6&lt;=$H181)*((BL$6-$F181+1)/($J181*($J181+1)/2)*$D181))+($K181="custom")*CustCF!BF181</f>
        <v/>
      </c>
      <c r="BM181" s="87">
        <f>($K181="Bell Curve")*(_xlfn.NORM.DIST(AND(BM$6&gt;=$F181,BM$6&lt;=$H181)*(BM$6-$F181+1),$J181/2,$M181,TRUE)-_xlfn.NORM.DIST(AND(BM$6&gt;=$F181,BM$6&lt;=$H181)*(BL$6-$F181+1),$J181/2,$M181,TRUE))/(1-2*_xlfn.NORM.DIST(0,$J181/2,$M181,TRUE))*$D181+($K181="Steady Growth")*(AND(BM$6&gt;=$F181,BM$6&lt;=$H181)*((BM$6-$F181+1)/($J181*($J181+1)/2)*$D181))+($K181="custom")*CustCF!BG181</f>
        <v/>
      </c>
      <c r="BN181" s="87">
        <f>($K181="Bell Curve")*(_xlfn.NORM.DIST(AND(BN$6&gt;=$F181,BN$6&lt;=$H181)*(BN$6-$F181+1),$J181/2,$M181,TRUE)-_xlfn.NORM.DIST(AND(BN$6&gt;=$F181,BN$6&lt;=$H181)*(BM$6-$F181+1),$J181/2,$M181,TRUE))/(1-2*_xlfn.NORM.DIST(0,$J181/2,$M181,TRUE))*$D181+($K181="Steady Growth")*(AND(BN$6&gt;=$F181,BN$6&lt;=$H181)*((BN$6-$F181+1)/($J181*($J181+1)/2)*$D181))+($K181="custom")*CustCF!BH181</f>
        <v/>
      </c>
      <c r="BO181" s="87">
        <f>($K181="Bell Curve")*(_xlfn.NORM.DIST(AND(BO$6&gt;=$F181,BO$6&lt;=$H181)*(BO$6-$F181+1),$J181/2,$M181,TRUE)-_xlfn.NORM.DIST(AND(BO$6&gt;=$F181,BO$6&lt;=$H181)*(BN$6-$F181+1),$J181/2,$M181,TRUE))/(1-2*_xlfn.NORM.DIST(0,$J181/2,$M181,TRUE))*$D181+($K181="Steady Growth")*(AND(BO$6&gt;=$F181,BO$6&lt;=$H181)*((BO$6-$F181+1)/($J181*($J181+1)/2)*$D181))+($K181="custom")*CustCF!BI181</f>
        <v/>
      </c>
      <c r="BP181" s="87">
        <f>($K181="Bell Curve")*(_xlfn.NORM.DIST(AND(BP$6&gt;=$F181,BP$6&lt;=$H181)*(BP$6-$F181+1),$J181/2,$M181,TRUE)-_xlfn.NORM.DIST(AND(BP$6&gt;=$F181,BP$6&lt;=$H181)*(BO$6-$F181+1),$J181/2,$M181,TRUE))/(1-2*_xlfn.NORM.DIST(0,$J181/2,$M181,TRUE))*$D181+($K181="Steady Growth")*(AND(BP$6&gt;=$F181,BP$6&lt;=$H181)*((BP$6-$F181+1)/($J181*($J181+1)/2)*$D181))+($K181="custom")*CustCF!BJ181</f>
        <v/>
      </c>
      <c r="BQ181" s="87">
        <f>($K181="Bell Curve")*(_xlfn.NORM.DIST(AND(BQ$6&gt;=$F181,BQ$6&lt;=$H181)*(BQ$6-$F181+1),$J181/2,$M181,TRUE)-_xlfn.NORM.DIST(AND(BQ$6&gt;=$F181,BQ$6&lt;=$H181)*(BP$6-$F181+1),$J181/2,$M181,TRUE))/(1-2*_xlfn.NORM.DIST(0,$J181/2,$M181,TRUE))*$D181+($K181="Steady Growth")*(AND(BQ$6&gt;=$F181,BQ$6&lt;=$H181)*((BQ$6-$F181+1)/($J181*($J181+1)/2)*$D181))+($K181="custom")*CustCF!BK181</f>
        <v/>
      </c>
      <c r="BR181" s="87">
        <f>($K181="Bell Curve")*(_xlfn.NORM.DIST(AND(BR$6&gt;=$F181,BR$6&lt;=$H181)*(BR$6-$F181+1),$J181/2,$M181,TRUE)-_xlfn.NORM.DIST(AND(BR$6&gt;=$F181,BR$6&lt;=$H181)*(BQ$6-$F181+1),$J181/2,$M181,TRUE))/(1-2*_xlfn.NORM.DIST(0,$J181/2,$M181,TRUE))*$D181+($K181="Steady Growth")*(AND(BR$6&gt;=$F181,BR$6&lt;=$H181)*((BR$6-$F181+1)/($J181*($J181+1)/2)*$D181))+($K181="custom")*CustCF!BL181</f>
        <v/>
      </c>
      <c r="BS181" s="87">
        <f>($K181="Bell Curve")*(_xlfn.NORM.DIST(AND(BS$6&gt;=$F181,BS$6&lt;=$H181)*(BS$6-$F181+1),$J181/2,$M181,TRUE)-_xlfn.NORM.DIST(AND(BS$6&gt;=$F181,BS$6&lt;=$H181)*(BR$6-$F181+1),$J181/2,$M181,TRUE))/(1-2*_xlfn.NORM.DIST(0,$J181/2,$M181,TRUE))*$D181+($K181="Steady Growth")*(AND(BS$6&gt;=$F181,BS$6&lt;=$H181)*((BS$6-$F181+1)/($J181*($J181+1)/2)*$D181))+($K181="custom")*CustCF!BM181</f>
        <v/>
      </c>
      <c r="BT181" s="87">
        <f>($K181="Bell Curve")*(_xlfn.NORM.DIST(AND(BT$6&gt;=$F181,BT$6&lt;=$H181)*(BT$6-$F181+1),$J181/2,$M181,TRUE)-_xlfn.NORM.DIST(AND(BT$6&gt;=$F181,BT$6&lt;=$H181)*(BS$6-$F181+1),$J181/2,$M181,TRUE))/(1-2*_xlfn.NORM.DIST(0,$J181/2,$M181,TRUE))*$D181+($K181="Steady Growth")*(AND(BT$6&gt;=$F181,BT$6&lt;=$H181)*((BT$6-$F181+1)/($J181*($J181+1)/2)*$D181))+($K181="custom")*CustCF!BN181</f>
        <v/>
      </c>
      <c r="BU181" s="87">
        <f>($K181="Bell Curve")*(_xlfn.NORM.DIST(AND(BU$6&gt;=$F181,BU$6&lt;=$H181)*(BU$6-$F181+1),$J181/2,$M181,TRUE)-_xlfn.NORM.DIST(AND(BU$6&gt;=$F181,BU$6&lt;=$H181)*(BT$6-$F181+1),$J181/2,$M181,TRUE))/(1-2*_xlfn.NORM.DIST(0,$J181/2,$M181,TRUE))*$D181+($K181="Steady Growth")*(AND(BU$6&gt;=$F181,BU$6&lt;=$H181)*((BU$6-$F181+1)/($J181*($J181+1)/2)*$D181))+($K181="custom")*CustCF!BO181</f>
        <v/>
      </c>
      <c r="BV181" s="87">
        <f>($K181="Bell Curve")*(_xlfn.NORM.DIST(AND(BV$6&gt;=$F181,BV$6&lt;=$H181)*(BV$6-$F181+1),$J181/2,$M181,TRUE)-_xlfn.NORM.DIST(AND(BV$6&gt;=$F181,BV$6&lt;=$H181)*(BU$6-$F181+1),$J181/2,$M181,TRUE))/(1-2*_xlfn.NORM.DIST(0,$J181/2,$M181,TRUE))*$D181+($K181="Steady Growth")*(AND(BV$6&gt;=$F181,BV$6&lt;=$H181)*((BV$6-$F181+1)/($J181*($J181+1)/2)*$D181))+($K181="custom")*CustCF!BP181</f>
        <v/>
      </c>
      <c r="BW181" s="87">
        <f>($K181="Bell Curve")*(_xlfn.NORM.DIST(AND(BW$6&gt;=$F181,BW$6&lt;=$H181)*(BW$6-$F181+1),$J181/2,$M181,TRUE)-_xlfn.NORM.DIST(AND(BW$6&gt;=$F181,BW$6&lt;=$H181)*(BV$6-$F181+1),$J181/2,$M181,TRUE))/(1-2*_xlfn.NORM.DIST(0,$J181/2,$M181,TRUE))*$D181+($K181="Steady Growth")*(AND(BW$6&gt;=$F181,BW$6&lt;=$H181)*((BW$6-$F181+1)/($J181*($J181+1)/2)*$D181))+($K181="custom")*CustCF!BQ181</f>
        <v/>
      </c>
      <c r="BX181" s="87">
        <f>($K181="Bell Curve")*(_xlfn.NORM.DIST(AND(BX$6&gt;=$F181,BX$6&lt;=$H181)*(BX$6-$F181+1),$J181/2,$M181,TRUE)-_xlfn.NORM.DIST(AND(BX$6&gt;=$F181,BX$6&lt;=$H181)*(BW$6-$F181+1),$J181/2,$M181,TRUE))/(1-2*_xlfn.NORM.DIST(0,$J181/2,$M181,TRUE))*$D181+($K181="Steady Growth")*(AND(BX$6&gt;=$F181,BX$6&lt;=$H181)*((BX$6-$F181+1)/($J181*($J181+1)/2)*$D181))+($K181="custom")*CustCF!BR181</f>
        <v/>
      </c>
      <c r="BY181" s="87">
        <f>($K181="Bell Curve")*(_xlfn.NORM.DIST(AND(BY$6&gt;=$F181,BY$6&lt;=$H181)*(BY$6-$F181+1),$J181/2,$M181,TRUE)-_xlfn.NORM.DIST(AND(BY$6&gt;=$F181,BY$6&lt;=$H181)*(BX$6-$F181+1),$J181/2,$M181,TRUE))/(1-2*_xlfn.NORM.DIST(0,$J181/2,$M181,TRUE))*$D181+($K181="Steady Growth")*(AND(BY$6&gt;=$F181,BY$6&lt;=$H181)*((BY$6-$F181+1)/($J181*($J181+1)/2)*$D181))+($K181="custom")*CustCF!BS181</f>
        <v/>
      </c>
      <c r="BZ181" s="87">
        <f>($K181="Bell Curve")*(_xlfn.NORM.DIST(AND(BZ$6&gt;=$F181,BZ$6&lt;=$H181)*(BZ$6-$F181+1),$J181/2,$M181,TRUE)-_xlfn.NORM.DIST(AND(BZ$6&gt;=$F181,BZ$6&lt;=$H181)*(BY$6-$F181+1),$J181/2,$M181,TRUE))/(1-2*_xlfn.NORM.DIST(0,$J181/2,$M181,TRUE))*$D181+($K181="Steady Growth")*(AND(BZ$6&gt;=$F181,BZ$6&lt;=$H181)*((BZ$6-$F181+1)/($J181*($J181+1)/2)*$D181))+($K181="custom")*CustCF!BT181</f>
        <v/>
      </c>
      <c r="CA181" s="87">
        <f>($K181="Bell Curve")*(_xlfn.NORM.DIST(AND(CA$6&gt;=$F181,CA$6&lt;=$H181)*(CA$6-$F181+1),$J181/2,$M181,TRUE)-_xlfn.NORM.DIST(AND(CA$6&gt;=$F181,CA$6&lt;=$H181)*(BZ$6-$F181+1),$J181/2,$M181,TRUE))/(1-2*_xlfn.NORM.DIST(0,$J181/2,$M181,TRUE))*$D181+($K181="Steady Growth")*(AND(CA$6&gt;=$F181,CA$6&lt;=$H181)*((CA$6-$F181+1)/($J181*($J181+1)/2)*$D181))+($K181="custom")*CustCF!BU181</f>
        <v/>
      </c>
      <c r="CB181" s="87">
        <f>($K181="Bell Curve")*(_xlfn.NORM.DIST(AND(CB$6&gt;=$F181,CB$6&lt;=$H181)*(CB$6-$F181+1),$J181/2,$M181,TRUE)-_xlfn.NORM.DIST(AND(CB$6&gt;=$F181,CB$6&lt;=$H181)*(CA$6-$F181+1),$J181/2,$M181,TRUE))/(1-2*_xlfn.NORM.DIST(0,$J181/2,$M181,TRUE))*$D181+($K181="Steady Growth")*(AND(CB$6&gt;=$F181,CB$6&lt;=$H181)*((CB$6-$F181+1)/($J181*($J181+1)/2)*$D181))+($K181="custom")*CustCF!BV181</f>
        <v/>
      </c>
      <c r="CC181" s="87">
        <f>($K181="Bell Curve")*(_xlfn.NORM.DIST(AND(CC$6&gt;=$F181,CC$6&lt;=$H181)*(CC$6-$F181+1),$J181/2,$M181,TRUE)-_xlfn.NORM.DIST(AND(CC$6&gt;=$F181,CC$6&lt;=$H181)*(CB$6-$F181+1),$J181/2,$M181,TRUE))/(1-2*_xlfn.NORM.DIST(0,$J181/2,$M181,TRUE))*$D181+($K181="Steady Growth")*(AND(CC$6&gt;=$F181,CC$6&lt;=$H181)*((CC$6-$F181+1)/($J181*($J181+1)/2)*$D181))+($K181="custom")*CustCF!BW181</f>
        <v/>
      </c>
      <c r="CD181" s="87">
        <f>($K181="Bell Curve")*(_xlfn.NORM.DIST(AND(CD$6&gt;=$F181,CD$6&lt;=$H181)*(CD$6-$F181+1),$J181/2,$M181,TRUE)-_xlfn.NORM.DIST(AND(CD$6&gt;=$F181,CD$6&lt;=$H181)*(CC$6-$F181+1),$J181/2,$M181,TRUE))/(1-2*_xlfn.NORM.DIST(0,$J181/2,$M181,TRUE))*$D181+($K181="Steady Growth")*(AND(CD$6&gt;=$F181,CD$6&lt;=$H181)*((CD$6-$F181+1)/($J181*($J181+1)/2)*$D181))+($K181="custom")*CustCF!BX181</f>
        <v/>
      </c>
      <c r="CE181" s="87">
        <f>($K181="Bell Curve")*(_xlfn.NORM.DIST(AND(CE$6&gt;=$F181,CE$6&lt;=$H181)*(CE$6-$F181+1),$J181/2,$M181,TRUE)-_xlfn.NORM.DIST(AND(CE$6&gt;=$F181,CE$6&lt;=$H181)*(CD$6-$F181+1),$J181/2,$M181,TRUE))/(1-2*_xlfn.NORM.DIST(0,$J181/2,$M181,TRUE))*$D181+($K181="Steady Growth")*(AND(CE$6&gt;=$F181,CE$6&lt;=$H181)*((CE$6-$F181+1)/($J181*($J181+1)/2)*$D181))+($K181="custom")*CustCF!BY181</f>
        <v/>
      </c>
      <c r="CF181" s="87">
        <f>($K181="Bell Curve")*(_xlfn.NORM.DIST(AND(CF$6&gt;=$F181,CF$6&lt;=$H181)*(CF$6-$F181+1),$J181/2,$M181,TRUE)-_xlfn.NORM.DIST(AND(CF$6&gt;=$F181,CF$6&lt;=$H181)*(CE$6-$F181+1),$J181/2,$M181,TRUE))/(1-2*_xlfn.NORM.DIST(0,$J181/2,$M181,TRUE))*$D181+($K181="Steady Growth")*(AND(CF$6&gt;=$F181,CF$6&lt;=$H181)*((CF$6-$F181+1)/($J181*($J181+1)/2)*$D181))+($K181="custom")*CustCF!BZ181</f>
        <v/>
      </c>
      <c r="CG181" s="87">
        <f>($K181="Bell Curve")*(_xlfn.NORM.DIST(AND(CG$6&gt;=$F181,CG$6&lt;=$H181)*(CG$6-$F181+1),$J181/2,$M181,TRUE)-_xlfn.NORM.DIST(AND(CG$6&gt;=$F181,CG$6&lt;=$H181)*(CF$6-$F181+1),$J181/2,$M181,TRUE))/(1-2*_xlfn.NORM.DIST(0,$J181/2,$M181,TRUE))*$D181+($K181="Steady Growth")*(AND(CG$6&gt;=$F181,CG$6&lt;=$H181)*((CG$6-$F181+1)/($J181*($J181+1)/2)*$D181))+($K181="custom")*CustCF!CA181</f>
        <v/>
      </c>
      <c r="CH181" s="87">
        <f>($K181="Bell Curve")*(_xlfn.NORM.DIST(AND(CH$6&gt;=$F181,CH$6&lt;=$H181)*(CH$6-$F181+1),$J181/2,$M181,TRUE)-_xlfn.NORM.DIST(AND(CH$6&gt;=$F181,CH$6&lt;=$H181)*(CG$6-$F181+1),$J181/2,$M181,TRUE))/(1-2*_xlfn.NORM.DIST(0,$J181/2,$M181,TRUE))*$D181+($K181="Steady Growth")*(AND(CH$6&gt;=$F181,CH$6&lt;=$H181)*((CH$6-$F181+1)/($J181*($J181+1)/2)*$D181))+($K181="custom")*CustCF!CB181</f>
        <v/>
      </c>
      <c r="CI181" s="87">
        <f>($K181="Bell Curve")*(_xlfn.NORM.DIST(AND(CI$6&gt;=$F181,CI$6&lt;=$H181)*(CI$6-$F181+1),$J181/2,$M181,TRUE)-_xlfn.NORM.DIST(AND(CI$6&gt;=$F181,CI$6&lt;=$H181)*(CH$6-$F181+1),$J181/2,$M181,TRUE))/(1-2*_xlfn.NORM.DIST(0,$J181/2,$M181,TRUE))*$D181+($K181="Steady Growth")*(AND(CI$6&gt;=$F181,CI$6&lt;=$H181)*((CI$6-$F181+1)/($J181*($J181+1)/2)*$D181))+($K181="custom")*CustCF!CC181</f>
        <v/>
      </c>
      <c r="CJ181" s="87">
        <f>($K181="Bell Curve")*(_xlfn.NORM.DIST(AND(CJ$6&gt;=$F181,CJ$6&lt;=$H181)*(CJ$6-$F181+1),$J181/2,$M181,TRUE)-_xlfn.NORM.DIST(AND(CJ$6&gt;=$F181,CJ$6&lt;=$H181)*(CI$6-$F181+1),$J181/2,$M181,TRUE))/(1-2*_xlfn.NORM.DIST(0,$J181/2,$M181,TRUE))*$D181+($K181="Steady Growth")*(AND(CJ$6&gt;=$F181,CJ$6&lt;=$H181)*((CJ$6-$F181+1)/($J181*($J181+1)/2)*$D181))+($K181="custom")*CustCF!CD181</f>
        <v/>
      </c>
      <c r="CK181" s="87">
        <f>($K181="Bell Curve")*(_xlfn.NORM.DIST(AND(CK$6&gt;=$F181,CK$6&lt;=$H181)*(CK$6-$F181+1),$J181/2,$M181,TRUE)-_xlfn.NORM.DIST(AND(CK$6&gt;=$F181,CK$6&lt;=$H181)*(CJ$6-$F181+1),$J181/2,$M181,TRUE))/(1-2*_xlfn.NORM.DIST(0,$J181/2,$M181,TRUE))*$D181+($K181="Steady Growth")*(AND(CK$6&gt;=$F181,CK$6&lt;=$H181)*((CK$6-$F181+1)/($J181*($J181+1)/2)*$D181))+($K181="custom")*CustCF!CE181</f>
        <v/>
      </c>
      <c r="CL181" s="87">
        <f>($K181="Bell Curve")*(_xlfn.NORM.DIST(AND(CL$6&gt;=$F181,CL$6&lt;=$H181)*(CL$6-$F181+1),$J181/2,$M181,TRUE)-_xlfn.NORM.DIST(AND(CL$6&gt;=$F181,CL$6&lt;=$H181)*(CK$6-$F181+1),$J181/2,$M181,TRUE))/(1-2*_xlfn.NORM.DIST(0,$J181/2,$M181,TRUE))*$D181+($K181="Steady Growth")*(AND(CL$6&gt;=$F181,CL$6&lt;=$H181)*((CL$6-$F181+1)/($J181*($J181+1)/2)*$D181))+($K181="custom")*CustCF!CF181</f>
        <v/>
      </c>
      <c r="CM181" s="87">
        <f>($K181="Bell Curve")*(_xlfn.NORM.DIST(AND(CM$6&gt;=$F181,CM$6&lt;=$H181)*(CM$6-$F181+1),$J181/2,$M181,TRUE)-_xlfn.NORM.DIST(AND(CM$6&gt;=$F181,CM$6&lt;=$H181)*(CL$6-$F181+1),$J181/2,$M181,TRUE))/(1-2*_xlfn.NORM.DIST(0,$J181/2,$M181,TRUE))*$D181+($K181="Steady Growth")*(AND(CM$6&gt;=$F181,CM$6&lt;=$H181)*((CM$6-$F181+1)/($J181*($J181+1)/2)*$D181))+($K181="custom")*CustCF!CG181</f>
        <v/>
      </c>
      <c r="CN181" s="87">
        <f>($K181="Bell Curve")*(_xlfn.NORM.DIST(AND(CN$6&gt;=$F181,CN$6&lt;=$H181)*(CN$6-$F181+1),$J181/2,$M181,TRUE)-_xlfn.NORM.DIST(AND(CN$6&gt;=$F181,CN$6&lt;=$H181)*(CM$6-$F181+1),$J181/2,$M181,TRUE))/(1-2*_xlfn.NORM.DIST(0,$J181/2,$M181,TRUE))*$D181+($K181="Steady Growth")*(AND(CN$6&gt;=$F181,CN$6&lt;=$H181)*((CN$6-$F181+1)/($J181*($J181+1)/2)*$D181))+($K181="custom")*CustCF!CH181</f>
        <v/>
      </c>
      <c r="CO181" s="87">
        <f>($K181="Bell Curve")*(_xlfn.NORM.DIST(AND(CO$6&gt;=$F181,CO$6&lt;=$H181)*(CO$6-$F181+1),$J181/2,$M181,TRUE)-_xlfn.NORM.DIST(AND(CO$6&gt;=$F181,CO$6&lt;=$H181)*(CN$6-$F181+1),$J181/2,$M181,TRUE))/(1-2*_xlfn.NORM.DIST(0,$J181/2,$M181,TRUE))*$D181+($K181="Steady Growth")*(AND(CO$6&gt;=$F181,CO$6&lt;=$H181)*((CO$6-$F181+1)/($J181*($J181+1)/2)*$D181))+($K181="custom")*CustCF!CI181</f>
        <v/>
      </c>
      <c r="CP181" s="87">
        <f>($K181="Bell Curve")*(_xlfn.NORM.DIST(AND(CP$6&gt;=$F181,CP$6&lt;=$H181)*(CP$6-$F181+1),$J181/2,$M181,TRUE)-_xlfn.NORM.DIST(AND(CP$6&gt;=$F181,CP$6&lt;=$H181)*(CO$6-$F181+1),$J181/2,$M181,TRUE))/(1-2*_xlfn.NORM.DIST(0,$J181/2,$M181,TRUE))*$D181+($K181="Steady Growth")*(AND(CP$6&gt;=$F181,CP$6&lt;=$H181)*((CP$6-$F181+1)/($J181*($J181+1)/2)*$D181))+($K181="custom")*CustCF!CJ181</f>
        <v/>
      </c>
      <c r="CQ181" s="87">
        <f>($K181="Bell Curve")*(_xlfn.NORM.DIST(AND(CQ$6&gt;=$F181,CQ$6&lt;=$H181)*(CQ$6-$F181+1),$J181/2,$M181,TRUE)-_xlfn.NORM.DIST(AND(CQ$6&gt;=$F181,CQ$6&lt;=$H181)*(CP$6-$F181+1),$J181/2,$M181,TRUE))/(1-2*_xlfn.NORM.DIST(0,$J181/2,$M181,TRUE))*$D181+($K181="Steady Growth")*(AND(CQ$6&gt;=$F181,CQ$6&lt;=$H181)*((CQ$6-$F181+1)/($J181*($J181+1)/2)*$D181))+($K181="custom")*CustCF!CK181</f>
        <v/>
      </c>
      <c r="CR181" s="87">
        <f>($K181="Bell Curve")*(_xlfn.NORM.DIST(AND(CR$6&gt;=$F181,CR$6&lt;=$H181)*(CR$6-$F181+1),$J181/2,$M181,TRUE)-_xlfn.NORM.DIST(AND(CR$6&gt;=$F181,CR$6&lt;=$H181)*(CQ$6-$F181+1),$J181/2,$M181,TRUE))/(1-2*_xlfn.NORM.DIST(0,$J181/2,$M181,TRUE))*$D181+($K181="Steady Growth")*(AND(CR$6&gt;=$F181,CR$6&lt;=$H181)*((CR$6-$F181+1)/($J181*($J181+1)/2)*$D181))+($K181="custom")*CustCF!CL181</f>
        <v/>
      </c>
      <c r="CS181" s="87">
        <f>($K181="Bell Curve")*(_xlfn.NORM.DIST(AND(CS$6&gt;=$F181,CS$6&lt;=$H181)*(CS$6-$F181+1),$J181/2,$M181,TRUE)-_xlfn.NORM.DIST(AND(CS$6&gt;=$F181,CS$6&lt;=$H181)*(CR$6-$F181+1),$J181/2,$M181,TRUE))/(1-2*_xlfn.NORM.DIST(0,$J181/2,$M181,TRUE))*$D181+($K181="Steady Growth")*(AND(CS$6&gt;=$F181,CS$6&lt;=$H181)*((CS$6-$F181+1)/($J181*($J181+1)/2)*$D181))+($K181="custom")*CustCF!CM181</f>
        <v/>
      </c>
      <c r="CT181" s="87">
        <f>($K181="Bell Curve")*(_xlfn.NORM.DIST(AND(CT$6&gt;=$F181,CT$6&lt;=$H181)*(CT$6-$F181+1),$J181/2,$M181,TRUE)-_xlfn.NORM.DIST(AND(CT$6&gt;=$F181,CT$6&lt;=$H181)*(CS$6-$F181+1),$J181/2,$M181,TRUE))/(1-2*_xlfn.NORM.DIST(0,$J181/2,$M181,TRUE))*$D181+($K181="Steady Growth")*(AND(CT$6&gt;=$F181,CT$6&lt;=$H181)*((CT$6-$F181+1)/($J181*($J181+1)/2)*$D181))+($K181="custom")*CustCF!CN181</f>
        <v/>
      </c>
      <c r="CU181" s="87">
        <f>($K181="Bell Curve")*(_xlfn.NORM.DIST(AND(CU$6&gt;=$F181,CU$6&lt;=$H181)*(CU$6-$F181+1),$J181/2,$M181,TRUE)-_xlfn.NORM.DIST(AND(CU$6&gt;=$F181,CU$6&lt;=$H181)*(CT$6-$F181+1),$J181/2,$M181,TRUE))/(1-2*_xlfn.NORM.DIST(0,$J181/2,$M181,TRUE))*$D181+($K181="Steady Growth")*(AND(CU$6&gt;=$F181,CU$6&lt;=$H181)*((CU$6-$F181+1)/($J181*($J181+1)/2)*$D181))+($K181="custom")*CustCF!CO181</f>
        <v/>
      </c>
      <c r="CV181" s="87">
        <f>($K181="Bell Curve")*(_xlfn.NORM.DIST(AND(CV$6&gt;=$F181,CV$6&lt;=$H181)*(CV$6-$F181+1),$J181/2,$M181,TRUE)-_xlfn.NORM.DIST(AND(CV$6&gt;=$F181,CV$6&lt;=$H181)*(CU$6-$F181+1),$J181/2,$M181,TRUE))/(1-2*_xlfn.NORM.DIST(0,$J181/2,$M181,TRUE))*$D181+($K181="Steady Growth")*(AND(CV$6&gt;=$F181,CV$6&lt;=$H181)*((CV$6-$F181+1)/($J181*($J181+1)/2)*$D181))+($K181="custom")*CustCF!CP181</f>
        <v/>
      </c>
      <c r="CW181" s="87">
        <f>($K181="Bell Curve")*(_xlfn.NORM.DIST(AND(CW$6&gt;=$F181,CW$6&lt;=$H181)*(CW$6-$F181+1),$J181/2,$M181,TRUE)-_xlfn.NORM.DIST(AND(CW$6&gt;=$F181,CW$6&lt;=$H181)*(CV$6-$F181+1),$J181/2,$M181,TRUE))/(1-2*_xlfn.NORM.DIST(0,$J181/2,$M181,TRUE))*$D181+($K181="Steady Growth")*(AND(CW$6&gt;=$F181,CW$6&lt;=$H181)*((CW$6-$F181+1)/($J181*($J181+1)/2)*$D181))+($K181="custom")*CustCF!CQ181</f>
        <v/>
      </c>
      <c r="CX181" s="87">
        <f>($K181="Bell Curve")*(_xlfn.NORM.DIST(AND(CX$6&gt;=$F181,CX$6&lt;=$H181)*(CX$6-$F181+1),$J181/2,$M181,TRUE)-_xlfn.NORM.DIST(AND(CX$6&gt;=$F181,CX$6&lt;=$H181)*(CW$6-$F181+1),$J181/2,$M181,TRUE))/(1-2*_xlfn.NORM.DIST(0,$J181/2,$M181,TRUE))*$D181+($K181="Steady Growth")*(AND(CX$6&gt;=$F181,CX$6&lt;=$H181)*((CX$6-$F181+1)/($J181*($J181+1)/2)*$D181))+($K181="custom")*CustCF!CR181</f>
        <v/>
      </c>
      <c r="CY181" s="87">
        <f>($K181="Bell Curve")*(_xlfn.NORM.DIST(AND(CY$6&gt;=$F181,CY$6&lt;=$H181)*(CY$6-$F181+1),$J181/2,$M181,TRUE)-_xlfn.NORM.DIST(AND(CY$6&gt;=$F181,CY$6&lt;=$H181)*(CX$6-$F181+1),$J181/2,$M181,TRUE))/(1-2*_xlfn.NORM.DIST(0,$J181/2,$M181,TRUE))*$D181+($K181="Steady Growth")*(AND(CY$6&gt;=$F181,CY$6&lt;=$H181)*((CY$6-$F181+1)/($J181*($J181+1)/2)*$D181))+($K181="custom")*CustCF!CS181</f>
        <v/>
      </c>
      <c r="CZ181" s="87">
        <f>($K181="Bell Curve")*(_xlfn.NORM.DIST(AND(CZ$6&gt;=$F181,CZ$6&lt;=$H181)*(CZ$6-$F181+1),$J181/2,$M181,TRUE)-_xlfn.NORM.DIST(AND(CZ$6&gt;=$F181,CZ$6&lt;=$H181)*(CY$6-$F181+1),$J181/2,$M181,TRUE))/(1-2*_xlfn.NORM.DIST(0,$J181/2,$M181,TRUE))*$D181+($K181="Steady Growth")*(AND(CZ$6&gt;=$F181,CZ$6&lt;=$H181)*((CZ$6-$F181+1)/($J181*($J181+1)/2)*$D181))+($K181="custom")*CustCF!CT181</f>
        <v/>
      </c>
      <c r="DA181" s="87">
        <f>($K181="Bell Curve")*(_xlfn.NORM.DIST(AND(DA$6&gt;=$F181,DA$6&lt;=$H181)*(DA$6-$F181+1),$J181/2,$M181,TRUE)-_xlfn.NORM.DIST(AND(DA$6&gt;=$F181,DA$6&lt;=$H181)*(CZ$6-$F181+1),$J181/2,$M181,TRUE))/(1-2*_xlfn.NORM.DIST(0,$J181/2,$M181,TRUE))*$D181+($K181="Steady Growth")*(AND(DA$6&gt;=$F181,DA$6&lt;=$H181)*((DA$6-$F181+1)/($J181*($J181+1)/2)*$D181))+($K181="custom")*CustCF!CU181</f>
        <v/>
      </c>
      <c r="DB181" s="87">
        <f>($K181="Bell Curve")*(_xlfn.NORM.DIST(AND(DB$6&gt;=$F181,DB$6&lt;=$H181)*(DB$6-$F181+1),$J181/2,$M181,TRUE)-_xlfn.NORM.DIST(AND(DB$6&gt;=$F181,DB$6&lt;=$H181)*(DA$6-$F181+1),$J181/2,$M181,TRUE))/(1-2*_xlfn.NORM.DIST(0,$J181/2,$M181,TRUE))*$D181+($K181="Steady Growth")*(AND(DB$6&gt;=$F181,DB$6&lt;=$H181)*((DB$6-$F181+1)/($J181*($J181+1)/2)*$D181))+($K181="custom")*CustCF!CV181</f>
        <v/>
      </c>
      <c r="DC181" s="87">
        <f>($K181="Bell Curve")*(_xlfn.NORM.DIST(AND(DC$6&gt;=$F181,DC$6&lt;=$H181)*(DC$6-$F181+1),$J181/2,$M181,TRUE)-_xlfn.NORM.DIST(AND(DC$6&gt;=$F181,DC$6&lt;=$H181)*(DB$6-$F181+1),$J181/2,$M181,TRUE))/(1-2*_xlfn.NORM.DIST(0,$J181/2,$M181,TRUE))*$D181+($K181="Steady Growth")*(AND(DC$6&gt;=$F181,DC$6&lt;=$H181)*((DC$6-$F181+1)/($J181*($J181+1)/2)*$D181))+($K181="custom")*CustCF!CW181</f>
        <v/>
      </c>
      <c r="DD181" s="87">
        <f>($K181="Bell Curve")*(_xlfn.NORM.DIST(AND(DD$6&gt;=$F181,DD$6&lt;=$H181)*(DD$6-$F181+1),$J181/2,$M181,TRUE)-_xlfn.NORM.DIST(AND(DD$6&gt;=$F181,DD$6&lt;=$H181)*(DC$6-$F181+1),$J181/2,$M181,TRUE))/(1-2*_xlfn.NORM.DIST(0,$J181/2,$M181,TRUE))*$D181+($K181="Steady Growth")*(AND(DD$6&gt;=$F181,DD$6&lt;=$H181)*((DD$6-$F181+1)/($J181*($J181+1)/2)*$D181))+($K181="custom")*CustCF!CX181</f>
        <v/>
      </c>
      <c r="DE181" s="87">
        <f>($K181="Bell Curve")*(_xlfn.NORM.DIST(AND(DE$6&gt;=$F181,DE$6&lt;=$H181)*(DE$6-$F181+1),$J181/2,$M181,TRUE)-_xlfn.NORM.DIST(AND(DE$6&gt;=$F181,DE$6&lt;=$H181)*(DD$6-$F181+1),$J181/2,$M181,TRUE))/(1-2*_xlfn.NORM.DIST(0,$J181/2,$M181,TRUE))*$D181+($K181="Steady Growth")*(AND(DE$6&gt;=$F181,DE$6&lt;=$H181)*((DE$6-$F181+1)/($J181*($J181+1)/2)*$D181))+($K181="custom")*CustCF!CY181</f>
        <v/>
      </c>
      <c r="DF181" s="87">
        <f>($K181="Bell Curve")*(_xlfn.NORM.DIST(AND(DF$6&gt;=$F181,DF$6&lt;=$H181)*(DF$6-$F181+1),$J181/2,$M181,TRUE)-_xlfn.NORM.DIST(AND(DF$6&gt;=$F181,DF$6&lt;=$H181)*(DE$6-$F181+1),$J181/2,$M181,TRUE))/(1-2*_xlfn.NORM.DIST(0,$J181/2,$M181,TRUE))*$D181+($K181="Steady Growth")*(AND(DF$6&gt;=$F181,DF$6&lt;=$H181)*((DF$6-$F181+1)/($J181*($J181+1)/2)*$D181))+($K181="custom")*CustCF!CZ181</f>
        <v/>
      </c>
      <c r="DG181" s="87">
        <f>($K181="Bell Curve")*(_xlfn.NORM.DIST(AND(DG$6&gt;=$F181,DG$6&lt;=$H181)*(DG$6-$F181+1),$J181/2,$M181,TRUE)-_xlfn.NORM.DIST(AND(DG$6&gt;=$F181,DG$6&lt;=$H181)*(DF$6-$F181+1),$J181/2,$M181,TRUE))/(1-2*_xlfn.NORM.DIST(0,$J181/2,$M181,TRUE))*$D181+($K181="Steady Growth")*(AND(DG$6&gt;=$F181,DG$6&lt;=$H181)*((DG$6-$F181+1)/($J181*($J181+1)/2)*$D181))+($K181="custom")*CustCF!DA181</f>
        <v/>
      </c>
      <c r="DH181" s="87">
        <f>($K181="Bell Curve")*(_xlfn.NORM.DIST(AND(DH$6&gt;=$F181,DH$6&lt;=$H181)*(DH$6-$F181+1),$J181/2,$M181,TRUE)-_xlfn.NORM.DIST(AND(DH$6&gt;=$F181,DH$6&lt;=$H181)*(DG$6-$F181+1),$J181/2,$M181,TRUE))/(1-2*_xlfn.NORM.DIST(0,$J181/2,$M181,TRUE))*$D181+($K181="Steady Growth")*(AND(DH$6&gt;=$F181,DH$6&lt;=$H181)*((DH$6-$F181+1)/($J181*($J181+1)/2)*$D181))+($K181="custom")*CustCF!DB181</f>
        <v/>
      </c>
      <c r="DI181" s="87">
        <f>($K181="Bell Curve")*(_xlfn.NORM.DIST(AND(DI$6&gt;=$F181,DI$6&lt;=$H181)*(DI$6-$F181+1),$J181/2,$M181,TRUE)-_xlfn.NORM.DIST(AND(DI$6&gt;=$F181,DI$6&lt;=$H181)*(DH$6-$F181+1),$J181/2,$M181,TRUE))/(1-2*_xlfn.NORM.DIST(0,$J181/2,$M181,TRUE))*$D181+($K181="Steady Growth")*(AND(DI$6&gt;=$F181,DI$6&lt;=$H181)*((DI$6-$F181+1)/($J181*($J181+1)/2)*$D181))+($K181="custom")*CustCF!DC181</f>
        <v/>
      </c>
      <c r="DJ181" s="87">
        <f>($K181="Bell Curve")*(_xlfn.NORM.DIST(AND(DJ$6&gt;=$F181,DJ$6&lt;=$H181)*(DJ$6-$F181+1),$J181/2,$M181,TRUE)-_xlfn.NORM.DIST(AND(DJ$6&gt;=$F181,DJ$6&lt;=$H181)*(DI$6-$F181+1),$J181/2,$M181,TRUE))/(1-2*_xlfn.NORM.DIST(0,$J181/2,$M181,TRUE))*$D181+($K181="Steady Growth")*(AND(DJ$6&gt;=$F181,DJ$6&lt;=$H181)*((DJ$6-$F181+1)/($J181*($J181+1)/2)*$D181))+($K181="custom")*CustCF!DD181</f>
        <v/>
      </c>
      <c r="DK181" s="87">
        <f>($K181="Bell Curve")*(_xlfn.NORM.DIST(AND(DK$6&gt;=$F181,DK$6&lt;=$H181)*(DK$6-$F181+1),$J181/2,$M181,TRUE)-_xlfn.NORM.DIST(AND(DK$6&gt;=$F181,DK$6&lt;=$H181)*(DJ$6-$F181+1),$J181/2,$M181,TRUE))/(1-2*_xlfn.NORM.DIST(0,$J181/2,$M181,TRUE))*$D181+($K181="Steady Growth")*(AND(DK$6&gt;=$F181,DK$6&lt;=$H181)*((DK$6-$F181+1)/($J181*($J181+1)/2)*$D181))+($K181="custom")*CustCF!DE181</f>
        <v/>
      </c>
      <c r="DL181" s="87">
        <f>($K181="Bell Curve")*(_xlfn.NORM.DIST(AND(DL$6&gt;=$F181,DL$6&lt;=$H181)*(DL$6-$F181+1),$J181/2,$M181,TRUE)-_xlfn.NORM.DIST(AND(DL$6&gt;=$F181,DL$6&lt;=$H181)*(DK$6-$F181+1),$J181/2,$M181,TRUE))/(1-2*_xlfn.NORM.DIST(0,$J181/2,$M181,TRUE))*$D181+($K181="Steady Growth")*(AND(DL$6&gt;=$F181,DL$6&lt;=$H181)*((DL$6-$F181+1)/($J181*($J181+1)/2)*$D181))+($K181="custom")*CustCF!DF181</f>
        <v/>
      </c>
      <c r="DM181" s="87">
        <f>($K181="Bell Curve")*(_xlfn.NORM.DIST(AND(DM$6&gt;=$F181,DM$6&lt;=$H181)*(DM$6-$F181+1),$J181/2,$M181,TRUE)-_xlfn.NORM.DIST(AND(DM$6&gt;=$F181,DM$6&lt;=$H181)*(DL$6-$F181+1),$J181/2,$M181,TRUE))/(1-2*_xlfn.NORM.DIST(0,$J181/2,$M181,TRUE))*$D181+($K181="Steady Growth")*(AND(DM$6&gt;=$F181,DM$6&lt;=$H181)*((DM$6-$F181+1)/($J181*($J181+1)/2)*$D181))+($K181="custom")*CustCF!DG181</f>
        <v/>
      </c>
      <c r="DN181" s="87">
        <f>($K181="Bell Curve")*(_xlfn.NORM.DIST(AND(DN$6&gt;=$F181,DN$6&lt;=$H181)*(DN$6-$F181+1),$J181/2,$M181,TRUE)-_xlfn.NORM.DIST(AND(DN$6&gt;=$F181,DN$6&lt;=$H181)*(DM$6-$F181+1),$J181/2,$M181,TRUE))/(1-2*_xlfn.NORM.DIST(0,$J181/2,$M181,TRUE))*$D181+($K181="Steady Growth")*(AND(DN$6&gt;=$F181,DN$6&lt;=$H181)*((DN$6-$F181+1)/($J181*($J181+1)/2)*$D181))+($K181="custom")*CustCF!DH181</f>
        <v/>
      </c>
      <c r="DO181" s="87">
        <f>($K181="Bell Curve")*(_xlfn.NORM.DIST(AND(DO$6&gt;=$F181,DO$6&lt;=$H181)*(DO$6-$F181+1),$J181/2,$M181,TRUE)-_xlfn.NORM.DIST(AND(DO$6&gt;=$F181,DO$6&lt;=$H181)*(DN$6-$F181+1),$J181/2,$M181,TRUE))/(1-2*_xlfn.NORM.DIST(0,$J181/2,$M181,TRUE))*$D181+($K181="Steady Growth")*(AND(DO$6&gt;=$F181,DO$6&lt;=$H181)*((DO$6-$F181+1)/($J181*($J181+1)/2)*$D181))+($K181="custom")*CustCF!DI181</f>
        <v/>
      </c>
      <c r="DP181" s="87">
        <f>($K181="Bell Curve")*(_xlfn.NORM.DIST(AND(DP$6&gt;=$F181,DP$6&lt;=$H181)*(DP$6-$F181+1),$J181/2,$M181,TRUE)-_xlfn.NORM.DIST(AND(DP$6&gt;=$F181,DP$6&lt;=$H181)*(DO$6-$F181+1),$J181/2,$M181,TRUE))/(1-2*_xlfn.NORM.DIST(0,$J181/2,$M181,TRUE))*$D181+($K181="Steady Growth")*(AND(DP$6&gt;=$F181,DP$6&lt;=$H181)*((DP$6-$F181+1)/($J181*($J181+1)/2)*$D181))+($K181="custom")*CustCF!DJ181</f>
        <v/>
      </c>
      <c r="DQ181" s="87">
        <f>($K181="Bell Curve")*(_xlfn.NORM.DIST(AND(DQ$6&gt;=$F181,DQ$6&lt;=$H181)*(DQ$6-$F181+1),$J181/2,$M181,TRUE)-_xlfn.NORM.DIST(AND(DQ$6&gt;=$F181,DQ$6&lt;=$H181)*(DP$6-$F181+1),$J181/2,$M181,TRUE))/(1-2*_xlfn.NORM.DIST(0,$J181/2,$M181,TRUE))*$D181+($K181="Steady Growth")*(AND(DQ$6&gt;=$F181,DQ$6&lt;=$H181)*((DQ$6-$F181+1)/($J181*($J181+1)/2)*$D181))+($K181="custom")*CustCF!DK181</f>
        <v/>
      </c>
      <c r="DR181" s="87">
        <f>($K181="Bell Curve")*(_xlfn.NORM.DIST(AND(DR$6&gt;=$F181,DR$6&lt;=$H181)*(DR$6-$F181+1),$J181/2,$M181,TRUE)-_xlfn.NORM.DIST(AND(DR$6&gt;=$F181,DR$6&lt;=$H181)*(DQ$6-$F181+1),$J181/2,$M181,TRUE))/(1-2*_xlfn.NORM.DIST(0,$J181/2,$M181,TRUE))*$D181+($K181="Steady Growth")*(AND(DR$6&gt;=$F181,DR$6&lt;=$H181)*((DR$6-$F181+1)/($J181*($J181+1)/2)*$D181))+($K181="custom")*CustCF!DL181</f>
        <v/>
      </c>
      <c r="DS181" s="87">
        <f>($K181="Bell Curve")*(_xlfn.NORM.DIST(AND(DS$6&gt;=$F181,DS$6&lt;=$H181)*(DS$6-$F181+1),$J181/2,$M181,TRUE)-_xlfn.NORM.DIST(AND(DS$6&gt;=$F181,DS$6&lt;=$H181)*(DR$6-$F181+1),$J181/2,$M181,TRUE))/(1-2*_xlfn.NORM.DIST(0,$J181/2,$M181,TRUE))*$D181+($K181="Steady Growth")*(AND(DS$6&gt;=$F181,DS$6&lt;=$H181)*((DS$6-$F181+1)/($J181*($J181+1)/2)*$D181))+($K181="custom")*CustCF!DM181</f>
        <v/>
      </c>
      <c r="DT181" s="87">
        <f>($K181="Bell Curve")*(_xlfn.NORM.DIST(AND(DT$6&gt;=$F181,DT$6&lt;=$H181)*(DT$6-$F181+1),$J181/2,$M181,TRUE)-_xlfn.NORM.DIST(AND(DT$6&gt;=$F181,DT$6&lt;=$H181)*(DS$6-$F181+1),$J181/2,$M181,TRUE))/(1-2*_xlfn.NORM.DIST(0,$J181/2,$M181,TRUE))*$D181+($K181="Steady Growth")*(AND(DT$6&gt;=$F181,DT$6&lt;=$H181)*((DT$6-$F181+1)/($J181*($J181+1)/2)*$D181))+($K181="custom")*CustCF!DN181</f>
        <v/>
      </c>
      <c r="DU181" s="87">
        <f>($K181="Bell Curve")*(_xlfn.NORM.DIST(AND(DU$6&gt;=$F181,DU$6&lt;=$H181)*(DU$6-$F181+1),$J181/2,$M181,TRUE)-_xlfn.NORM.DIST(AND(DU$6&gt;=$F181,DU$6&lt;=$H181)*(DT$6-$F181+1),$J181/2,$M181,TRUE))/(1-2*_xlfn.NORM.DIST(0,$J181/2,$M181,TRUE))*$D181+($K181="Steady Growth")*(AND(DU$6&gt;=$F181,DU$6&lt;=$H181)*((DU$6-$F181+1)/($J181*($J181+1)/2)*$D181))+($K181="custom")*CustCF!DO181</f>
        <v/>
      </c>
      <c r="DV181" s="87">
        <f>($K181="Bell Curve")*(_xlfn.NORM.DIST(AND(DV$6&gt;=$F181,DV$6&lt;=$H181)*(DV$6-$F181+1),$J181/2,$M181,TRUE)-_xlfn.NORM.DIST(AND(DV$6&gt;=$F181,DV$6&lt;=$H181)*(DU$6-$F181+1),$J181/2,$M181,TRUE))/(1-2*_xlfn.NORM.DIST(0,$J181/2,$M181,TRUE))*$D181+($K181="Steady Growth")*(AND(DV$6&gt;=$F181,DV$6&lt;=$H181)*((DV$6-$F181+1)/($J181*($J181+1)/2)*$D181))+($K181="custom")*CustCF!DP181</f>
        <v/>
      </c>
      <c r="DW181" s="87">
        <f>($K181="Bell Curve")*(_xlfn.NORM.DIST(AND(DW$6&gt;=$F181,DW$6&lt;=$H181)*(DW$6-$F181+1),$J181/2,$M181,TRUE)-_xlfn.NORM.DIST(AND(DW$6&gt;=$F181,DW$6&lt;=$H181)*(DV$6-$F181+1),$J181/2,$M181,TRUE))/(1-2*_xlfn.NORM.DIST(0,$J181/2,$M181,TRUE))*$D181+($K181="Steady Growth")*(AND(DW$6&gt;=$F181,DW$6&lt;=$H181)*((DW$6-$F181+1)/($J181*($J181+1)/2)*$D181))+($K181="custom")*CustCF!DQ181</f>
        <v/>
      </c>
      <c r="DX181" s="87">
        <f>($K181="Bell Curve")*(_xlfn.NORM.DIST(AND(DX$6&gt;=$F181,DX$6&lt;=$H181)*(DX$6-$F181+1),$J181/2,$M181,TRUE)-_xlfn.NORM.DIST(AND(DX$6&gt;=$F181,DX$6&lt;=$H181)*(DW$6-$F181+1),$J181/2,$M181,TRUE))/(1-2*_xlfn.NORM.DIST(0,$J181/2,$M181,TRUE))*$D181+($K181="Steady Growth")*(AND(DX$6&gt;=$F181,DX$6&lt;=$H181)*((DX$6-$F181+1)/($J181*($J181+1)/2)*$D181))+($K181="custom")*CustCF!DR181</f>
        <v/>
      </c>
      <c r="DY181" s="87">
        <f>($K181="Bell Curve")*(_xlfn.NORM.DIST(AND(DY$6&gt;=$F181,DY$6&lt;=$H181)*(DY$6-$F181+1),$J181/2,$M181,TRUE)-_xlfn.NORM.DIST(AND(DY$6&gt;=$F181,DY$6&lt;=$H181)*(DX$6-$F181+1),$J181/2,$M181,TRUE))/(1-2*_xlfn.NORM.DIST(0,$J181/2,$M181,TRUE))*$D181+($K181="Steady Growth")*(AND(DY$6&gt;=$F181,DY$6&lt;=$H181)*((DY$6-$F181+1)/($J181*($J181+1)/2)*$D181))+($K181="custom")*CustCF!DS181</f>
        <v/>
      </c>
      <c r="DZ181" s="87">
        <f>($K181="Bell Curve")*(_xlfn.NORM.DIST(AND(DZ$6&gt;=$F181,DZ$6&lt;=$H181)*(DZ$6-$F181+1),$J181/2,$M181,TRUE)-_xlfn.NORM.DIST(AND(DZ$6&gt;=$F181,DZ$6&lt;=$H181)*(DY$6-$F181+1),$J181/2,$M181,TRUE))/(1-2*_xlfn.NORM.DIST(0,$J181/2,$M181,TRUE))*$D181+($K181="Steady Growth")*(AND(DZ$6&gt;=$F181,DZ$6&lt;=$H181)*((DZ$6-$F181+1)/($J181*($J181+1)/2)*$D181))+($K181="custom")*CustCF!DT181</f>
        <v/>
      </c>
      <c r="EA181" s="87">
        <f>($K181="Bell Curve")*(_xlfn.NORM.DIST(AND(EA$6&gt;=$F181,EA$6&lt;=$H181)*(EA$6-$F181+1),$J181/2,$M181,TRUE)-_xlfn.NORM.DIST(AND(EA$6&gt;=$F181,EA$6&lt;=$H181)*(DZ$6-$F181+1),$J181/2,$M181,TRUE))/(1-2*_xlfn.NORM.DIST(0,$J181/2,$M181,TRUE))*$D181+($K181="Steady Growth")*(AND(EA$6&gt;=$F181,EA$6&lt;=$H181)*((EA$6-$F181+1)/($J181*($J181+1)/2)*$D181))+($K181="custom")*CustCF!DU181</f>
        <v/>
      </c>
      <c r="EB181" s="87">
        <f>($K181="Bell Curve")*(_xlfn.NORM.DIST(AND(EB$6&gt;=$F181,EB$6&lt;=$H181)*(EB$6-$F181+1),$J181/2,$M181,TRUE)-_xlfn.NORM.DIST(AND(EB$6&gt;=$F181,EB$6&lt;=$H181)*(EA$6-$F181+1),$J181/2,$M181,TRUE))/(1-2*_xlfn.NORM.DIST(0,$J181/2,$M181,TRUE))*$D181+($K181="Steady Growth")*(AND(EB$6&gt;=$F181,EB$6&lt;=$H181)*((EB$6-$F181+1)/($J181*($J181+1)/2)*$D181))+($K181="custom")*CustCF!DV181</f>
        <v/>
      </c>
      <c r="EC181" s="87">
        <f>($K181="Bell Curve")*(_xlfn.NORM.DIST(AND(EC$6&gt;=$F181,EC$6&lt;=$H181)*(EC$6-$F181+1),$J181/2,$M181,TRUE)-_xlfn.NORM.DIST(AND(EC$6&gt;=$F181,EC$6&lt;=$H181)*(EB$6-$F181+1),$J181/2,$M181,TRUE))/(1-2*_xlfn.NORM.DIST(0,$J181/2,$M181,TRUE))*$D181+($K181="Steady Growth")*(AND(EC$6&gt;=$F181,EC$6&lt;=$H181)*((EC$6-$F181+1)/($J181*($J181+1)/2)*$D181))+($K181="custom")*CustCF!DW181</f>
        <v/>
      </c>
      <c r="ED181" s="87">
        <f>($K181="Bell Curve")*(_xlfn.NORM.DIST(AND(ED$6&gt;=$F181,ED$6&lt;=$H181)*(ED$6-$F181+1),$J181/2,$M181,TRUE)-_xlfn.NORM.DIST(AND(ED$6&gt;=$F181,ED$6&lt;=$H181)*(EC$6-$F181+1),$J181/2,$M181,TRUE))/(1-2*_xlfn.NORM.DIST(0,$J181/2,$M181,TRUE))*$D181+($K181="Steady Growth")*(AND(ED$6&gt;=$F181,ED$6&lt;=$H181)*((ED$6-$F181+1)/($J181*($J181+1)/2)*$D181))+($K181="custom")*CustCF!DX181</f>
        <v/>
      </c>
      <c r="EE181" s="87">
        <f>($K181="Bell Curve")*(_xlfn.NORM.DIST(AND(EE$6&gt;=$F181,EE$6&lt;=$H181)*(EE$6-$F181+1),$J181/2,$M181,TRUE)-_xlfn.NORM.DIST(AND(EE$6&gt;=$F181,EE$6&lt;=$H181)*(ED$6-$F181+1),$J181/2,$M181,TRUE))/(1-2*_xlfn.NORM.DIST(0,$J181/2,$M181,TRUE))*$D181+($K181="Steady Growth")*(AND(EE$6&gt;=$F181,EE$6&lt;=$H181)*((EE$6-$F181+1)/($J181*($J181+1)/2)*$D181))+($K181="custom")*CustCF!DY181</f>
        <v/>
      </c>
      <c r="EF181" s="87">
        <f>($K181="Bell Curve")*(_xlfn.NORM.DIST(AND(EF$6&gt;=$F181,EF$6&lt;=$H181)*(EF$6-$F181+1),$J181/2,$M181,TRUE)-_xlfn.NORM.DIST(AND(EF$6&gt;=$F181,EF$6&lt;=$H181)*(EE$6-$F181+1),$J181/2,$M181,TRUE))/(1-2*_xlfn.NORM.DIST(0,$J181/2,$M181,TRUE))*$D181+($K181="Steady Growth")*(AND(EF$6&gt;=$F181,EF$6&lt;=$H181)*((EF$6-$F181+1)/($J181*($J181+1)/2)*$D181))+($K181="custom")*CustCF!DZ181</f>
        <v/>
      </c>
      <c r="EG181" s="87">
        <f>($K181="Bell Curve")*(_xlfn.NORM.DIST(AND(EG$6&gt;=$F181,EG$6&lt;=$H181)*(EG$6-$F181+1),$J181/2,$M181,TRUE)-_xlfn.NORM.DIST(AND(EG$6&gt;=$F181,EG$6&lt;=$H181)*(EF$6-$F181+1),$J181/2,$M181,TRUE))/(1-2*_xlfn.NORM.DIST(0,$J181/2,$M181,TRUE))*$D181+($K181="Steady Growth")*(AND(EG$6&gt;=$F181,EG$6&lt;=$H181)*((EG$6-$F181+1)/($J181*($J181+1)/2)*$D181))+($K181="custom")*CustCF!EA181</f>
        <v/>
      </c>
      <c r="EH181" s="87">
        <f>($K181="Bell Curve")*(_xlfn.NORM.DIST(AND(EH$6&gt;=$F181,EH$6&lt;=$H181)*(EH$6-$F181+1),$J181/2,$M181,TRUE)-_xlfn.NORM.DIST(AND(EH$6&gt;=$F181,EH$6&lt;=$H181)*(EG$6-$F181+1),$J181/2,$M181,TRUE))/(1-2*_xlfn.NORM.DIST(0,$J181/2,$M181,TRUE))*$D181+($K181="Steady Growth")*(AND(EH$6&gt;=$F181,EH$6&lt;=$H181)*((EH$6-$F181+1)/($J181*($J181+1)/2)*$D181))+($K181="custom")*CustCF!EB181</f>
        <v/>
      </c>
      <c r="EI181" s="87">
        <f>($K181="Bell Curve")*(_xlfn.NORM.DIST(AND(EI$6&gt;=$F181,EI$6&lt;=$H181)*(EI$6-$F181+1),$J181/2,$M181,TRUE)-_xlfn.NORM.DIST(AND(EI$6&gt;=$F181,EI$6&lt;=$H181)*(EH$6-$F181+1),$J181/2,$M181,TRUE))/(1-2*_xlfn.NORM.DIST(0,$J181/2,$M181,TRUE))*$D181+($K181="Steady Growth")*(AND(EI$6&gt;=$F181,EI$6&lt;=$H181)*((EI$6-$F181+1)/($J181*($J181+1)/2)*$D181))+($K181="custom")*CustCF!EC181</f>
        <v/>
      </c>
      <c r="EJ181" s="87">
        <f>($K181="Bell Curve")*(_xlfn.NORM.DIST(AND(EJ$6&gt;=$F181,EJ$6&lt;=$H181)*(EJ$6-$F181+1),$J181/2,$M181,TRUE)-_xlfn.NORM.DIST(AND(EJ$6&gt;=$F181,EJ$6&lt;=$H181)*(EI$6-$F181+1),$J181/2,$M181,TRUE))/(1-2*_xlfn.NORM.DIST(0,$J181/2,$M181,TRUE))*$D181+($K181="Steady Growth")*(AND(EJ$6&gt;=$F181,EJ$6&lt;=$H181)*((EJ$6-$F181+1)/($J181*($J181+1)/2)*$D181))+($K181="custom")*CustCF!ED181</f>
        <v/>
      </c>
      <c r="EK181" s="87">
        <f>($K181="Bell Curve")*(_xlfn.NORM.DIST(AND(EK$6&gt;=$F181,EK$6&lt;=$H181)*(EK$6-$F181+1),$J181/2,$M181,TRUE)-_xlfn.NORM.DIST(AND(EK$6&gt;=$F181,EK$6&lt;=$H181)*(EJ$6-$F181+1),$J181/2,$M181,TRUE))/(1-2*_xlfn.NORM.DIST(0,$J181/2,$M181,TRUE))*$D181+($K181="Steady Growth")*(AND(EK$6&gt;=$F181,EK$6&lt;=$H181)*((EK$6-$F181+1)/($J181*($J181+1)/2)*$D181))+($K181="custom")*CustCF!EE181</f>
        <v/>
      </c>
      <c r="EL181" s="87">
        <f>($K181="Bell Curve")*(_xlfn.NORM.DIST(AND(EL$6&gt;=$F181,EL$6&lt;=$H181)*(EL$6-$F181+1),$J181/2,$M181,TRUE)-_xlfn.NORM.DIST(AND(EL$6&gt;=$F181,EL$6&lt;=$H181)*(EK$6-$F181+1),$J181/2,$M181,TRUE))/(1-2*_xlfn.NORM.DIST(0,$J181/2,$M181,TRUE))*$D181+($K181="Steady Growth")*(AND(EL$6&gt;=$F181,EL$6&lt;=$H181)*((EL$6-$F181+1)/($J181*($J181+1)/2)*$D181))+($K181="custom")*CustCF!EF181</f>
        <v/>
      </c>
      <c r="EM181" s="87">
        <f>($K181="Bell Curve")*(_xlfn.NORM.DIST(AND(EM$6&gt;=$F181,EM$6&lt;=$H181)*(EM$6-$F181+1),$J181/2,$M181,TRUE)-_xlfn.NORM.DIST(AND(EM$6&gt;=$F181,EM$6&lt;=$H181)*(EL$6-$F181+1),$J181/2,$M181,TRUE))/(1-2*_xlfn.NORM.DIST(0,$J181/2,$M181,TRUE))*$D181+($K181="Steady Growth")*(AND(EM$6&gt;=$F181,EM$6&lt;=$H181)*((EM$6-$F181+1)/($J181*($J181+1)/2)*$D181))+($K181="custom")*CustCF!EG181</f>
        <v/>
      </c>
      <c r="EN181" s="87">
        <f>($K181="Bell Curve")*(_xlfn.NORM.DIST(AND(EN$6&gt;=$F181,EN$6&lt;=$H181)*(EN$6-$F181+1),$J181/2,$M181,TRUE)-_xlfn.NORM.DIST(AND(EN$6&gt;=$F181,EN$6&lt;=$H181)*(EM$6-$F181+1),$J181/2,$M181,TRUE))/(1-2*_xlfn.NORM.DIST(0,$J181/2,$M181,TRUE))*$D181+($K181="Steady Growth")*(AND(EN$6&gt;=$F181,EN$6&lt;=$H181)*((EN$6-$F181+1)/($J181*($J181+1)/2)*$D181))+($K181="custom")*CustCF!EH181</f>
        <v/>
      </c>
      <c r="EO181" s="87">
        <f>($K181="Bell Curve")*(_xlfn.NORM.DIST(AND(EO$6&gt;=$F181,EO$6&lt;=$H181)*(EO$6-$F181+1),$J181/2,$M181,TRUE)-_xlfn.NORM.DIST(AND(EO$6&gt;=$F181,EO$6&lt;=$H181)*(EN$6-$F181+1),$J181/2,$M181,TRUE))/(1-2*_xlfn.NORM.DIST(0,$J181/2,$M181,TRUE))*$D181+($K181="Steady Growth")*(AND(EO$6&gt;=$F181,EO$6&lt;=$H181)*((EO$6-$F181+1)/($J181*($J181+1)/2)*$D181))+($K181="custom")*CustCF!EI181</f>
        <v/>
      </c>
      <c r="EP181" s="87">
        <f>($K181="Bell Curve")*(_xlfn.NORM.DIST(AND(EP$6&gt;=$F181,EP$6&lt;=$H181)*(EP$6-$F181+1),$J181/2,$M181,TRUE)-_xlfn.NORM.DIST(AND(EP$6&gt;=$F181,EP$6&lt;=$H181)*(EO$6-$F181+1),$J181/2,$M181,TRUE))/(1-2*_xlfn.NORM.DIST(0,$J181/2,$M181,TRUE))*$D181+($K181="Steady Growth")*(AND(EP$6&gt;=$F181,EP$6&lt;=$H181)*((EP$6-$F181+1)/($J181*($J181+1)/2)*$D181))+($K181="custom")*CustCF!EJ181</f>
        <v/>
      </c>
      <c r="EQ181" s="87">
        <f>($K181="Bell Curve")*(_xlfn.NORM.DIST(AND(EQ$6&gt;=$F181,EQ$6&lt;=$H181)*(EQ$6-$F181+1),$J181/2,$M181,TRUE)-_xlfn.NORM.DIST(AND(EQ$6&gt;=$F181,EQ$6&lt;=$H181)*(EP$6-$F181+1),$J181/2,$M181,TRUE))/(1-2*_xlfn.NORM.DIST(0,$J181/2,$M181,TRUE))*$D181+($K181="Steady Growth")*(AND(EQ$6&gt;=$F181,EQ$6&lt;=$H181)*((EQ$6-$F181+1)/($J181*($J181+1)/2)*$D181))+($K181="custom")*CustCF!EK181</f>
        <v/>
      </c>
      <c r="ER181" s="87">
        <f>($K181="Bell Curve")*(_xlfn.NORM.DIST(AND(ER$6&gt;=$F181,ER$6&lt;=$H181)*(ER$6-$F181+1),$J181/2,$M181,TRUE)-_xlfn.NORM.DIST(AND(ER$6&gt;=$F181,ER$6&lt;=$H181)*(EQ$6-$F181+1),$J181/2,$M181,TRUE))/(1-2*_xlfn.NORM.DIST(0,$J181/2,$M181,TRUE))*$D181+($K181="Steady Growth")*(AND(ER$6&gt;=$F181,ER$6&lt;=$H181)*((ER$6-$F181+1)/($J181*($J181+1)/2)*$D181))+($K181="custom")*CustCF!EL181</f>
        <v/>
      </c>
      <c r="ES181" s="87">
        <f>($K181="Bell Curve")*(_xlfn.NORM.DIST(AND(ES$6&gt;=$F181,ES$6&lt;=$H181)*(ES$6-$F181+1),$J181/2,$M181,TRUE)-_xlfn.NORM.DIST(AND(ES$6&gt;=$F181,ES$6&lt;=$H181)*(ER$6-$F181+1),$J181/2,$M181,TRUE))/(1-2*_xlfn.NORM.DIST(0,$J181/2,$M181,TRUE))*$D181+($K181="Steady Growth")*(AND(ES$6&gt;=$F181,ES$6&lt;=$H181)*((ES$6-$F181+1)/($J181*($J181+1)/2)*$D181))+($K181="custom")*CustCF!EM181</f>
        <v/>
      </c>
      <c r="ET181" s="87">
        <f>($K181="Bell Curve")*(_xlfn.NORM.DIST(AND(ET$6&gt;=$F181,ET$6&lt;=$H181)*(ET$6-$F181+1),$J181/2,$M181,TRUE)-_xlfn.NORM.DIST(AND(ET$6&gt;=$F181,ET$6&lt;=$H181)*(ES$6-$F181+1),$J181/2,$M181,TRUE))/(1-2*_xlfn.NORM.DIST(0,$J181/2,$M181,TRUE))*$D181+($K181="Steady Growth")*(AND(ET$6&gt;=$F181,ET$6&lt;=$H181)*((ET$6-$F181+1)/($J181*($J181+1)/2)*$D181))+($K181="custom")*CustCF!EN181</f>
        <v/>
      </c>
      <c r="EU181" s="87">
        <f>($K181="Bell Curve")*(_xlfn.NORM.DIST(AND(EU$6&gt;=$F181,EU$6&lt;=$H181)*(EU$6-$F181+1),$J181/2,$M181,TRUE)-_xlfn.NORM.DIST(AND(EU$6&gt;=$F181,EU$6&lt;=$H181)*(ET$6-$F181+1),$J181/2,$M181,TRUE))/(1-2*_xlfn.NORM.DIST(0,$J181/2,$M181,TRUE))*$D181+($K181="Steady Growth")*(AND(EU$6&gt;=$F181,EU$6&lt;=$H181)*((EU$6-$F181+1)/($J181*($J181+1)/2)*$D181))+($K181="custom")*CustCF!EO181</f>
        <v/>
      </c>
      <c r="EV181" s="87">
        <f>($K181="Bell Curve")*(_xlfn.NORM.DIST(AND(EV$6&gt;=$F181,EV$6&lt;=$H181)*(EV$6-$F181+1),$J181/2,$M181,TRUE)-_xlfn.NORM.DIST(AND(EV$6&gt;=$F181,EV$6&lt;=$H181)*(EU$6-$F181+1),$J181/2,$M181,TRUE))/(1-2*_xlfn.NORM.DIST(0,$J181/2,$M181,TRUE))*$D181+($K181="Steady Growth")*(AND(EV$6&gt;=$F181,EV$6&lt;=$H181)*((EV$6-$F181+1)/($J181*($J181+1)/2)*$D181))+($K181="custom")*CustCF!EP181</f>
        <v/>
      </c>
      <c r="EW181" s="87">
        <f>($K181="Bell Curve")*(_xlfn.NORM.DIST(AND(EW$6&gt;=$F181,EW$6&lt;=$H181)*(EW$6-$F181+1),$J181/2,$M181,TRUE)-_xlfn.NORM.DIST(AND(EW$6&gt;=$F181,EW$6&lt;=$H181)*(EV$6-$F181+1),$J181/2,$M181,TRUE))/(1-2*_xlfn.NORM.DIST(0,$J181/2,$M181,TRUE))*$D181+($K181="Steady Growth")*(AND(EW$6&gt;=$F181,EW$6&lt;=$H181)*((EW$6-$F181+1)/($J181*($J181+1)/2)*$D181))+($K181="custom")*CustCF!EQ181</f>
        <v/>
      </c>
      <c r="EX181" s="87">
        <f>($K181="Bell Curve")*(_xlfn.NORM.DIST(AND(EX$6&gt;=$F181,EX$6&lt;=$H181)*(EX$6-$F181+1),$J181/2,$M181,TRUE)-_xlfn.NORM.DIST(AND(EX$6&gt;=$F181,EX$6&lt;=$H181)*(EW$6-$F181+1),$J181/2,$M181,TRUE))/(1-2*_xlfn.NORM.DIST(0,$J181/2,$M181,TRUE))*$D181+($K181="Steady Growth")*(AND(EX$6&gt;=$F181,EX$6&lt;=$H181)*((EX$6-$F181+1)/($J181*($J181+1)/2)*$D181))+($K181="custom")*CustCF!ER181</f>
        <v/>
      </c>
      <c r="EY181" s="87">
        <f>($K181="Bell Curve")*(_xlfn.NORM.DIST(AND(EY$6&gt;=$F181,EY$6&lt;=$H181)*(EY$6-$F181+1),$J181/2,$M181,TRUE)-_xlfn.NORM.DIST(AND(EY$6&gt;=$F181,EY$6&lt;=$H181)*(EX$6-$F181+1),$J181/2,$M181,TRUE))/(1-2*_xlfn.NORM.DIST(0,$J181/2,$M181,TRUE))*$D181+($K181="Steady Growth")*(AND(EY$6&gt;=$F181,EY$6&lt;=$H181)*((EY$6-$F181+1)/($J181*($J181+1)/2)*$D181))+($K181="custom")*CustCF!ES181</f>
        <v/>
      </c>
      <c r="EZ181" s="87">
        <f>($K181="Bell Curve")*(_xlfn.NORM.DIST(AND(EZ$6&gt;=$F181,EZ$6&lt;=$H181)*(EZ$6-$F181+1),$J181/2,$M181,TRUE)-_xlfn.NORM.DIST(AND(EZ$6&gt;=$F181,EZ$6&lt;=$H181)*(EY$6-$F181+1),$J181/2,$M181,TRUE))/(1-2*_xlfn.NORM.DIST(0,$J181/2,$M181,TRUE))*$D181+($K181="Steady Growth")*(AND(EZ$6&gt;=$F181,EZ$6&lt;=$H181)*((EZ$6-$F181+1)/($J181*($J181+1)/2)*$D181))+($K181="custom")*CustCF!ET181</f>
        <v/>
      </c>
      <c r="FA181" s="87">
        <f>($K181="Bell Curve")*(_xlfn.NORM.DIST(AND(FA$6&gt;=$F181,FA$6&lt;=$H181)*(FA$6-$F181+1),$J181/2,$M181,TRUE)-_xlfn.NORM.DIST(AND(FA$6&gt;=$F181,FA$6&lt;=$H181)*(EZ$6-$F181+1),$J181/2,$M181,TRUE))/(1-2*_xlfn.NORM.DIST(0,$J181/2,$M181,TRUE))*$D181+($K181="Steady Growth")*(AND(FA$6&gt;=$F181,FA$6&lt;=$H181)*((FA$6-$F181+1)/($J181*($J181+1)/2)*$D181))+($K181="custom")*CustCF!EU181</f>
        <v/>
      </c>
      <c r="FB181" s="87">
        <f>($K181="Bell Curve")*(_xlfn.NORM.DIST(AND(FB$6&gt;=$F181,FB$6&lt;=$H181)*(FB$6-$F181+1),$J181/2,$M181,TRUE)-_xlfn.NORM.DIST(AND(FB$6&gt;=$F181,FB$6&lt;=$H181)*(FA$6-$F181+1),$J181/2,$M181,TRUE))/(1-2*_xlfn.NORM.DIST(0,$J181/2,$M181,TRUE))*$D181+($K181="Steady Growth")*(AND(FB$6&gt;=$F181,FB$6&lt;=$H181)*((FB$6-$F181+1)/($J181*($J181+1)/2)*$D181))+($K181="custom")*CustCF!EV181</f>
        <v/>
      </c>
      <c r="FC181" s="87">
        <f>($K181="Bell Curve")*(_xlfn.NORM.DIST(AND(FC$6&gt;=$F181,FC$6&lt;=$H181)*(FC$6-$F181+1),$J181/2,$M181,TRUE)-_xlfn.NORM.DIST(AND(FC$6&gt;=$F181,FC$6&lt;=$H181)*(FB$6-$F181+1),$J181/2,$M181,TRUE))/(1-2*_xlfn.NORM.DIST(0,$J181/2,$M181,TRUE))*$D181+($K181="Steady Growth")*(AND(FC$6&gt;=$F181,FC$6&lt;=$H181)*((FC$6-$F181+1)/($J181*($J181+1)/2)*$D181))+($K181="custom")*CustCF!EW181</f>
        <v/>
      </c>
      <c r="FD181" s="87">
        <f>($K181="Bell Curve")*(_xlfn.NORM.DIST(AND(FD$6&gt;=$F181,FD$6&lt;=$H181)*(FD$6-$F181+1),$J181/2,$M181,TRUE)-_xlfn.NORM.DIST(AND(FD$6&gt;=$F181,FD$6&lt;=$H181)*(FC$6-$F181+1),$J181/2,$M181,TRUE))/(1-2*_xlfn.NORM.DIST(0,$J181/2,$M181,TRUE))*$D181+($K181="Steady Growth")*(AND(FD$6&gt;=$F181,FD$6&lt;=$H181)*((FD$6-$F181+1)/($J181*($J181+1)/2)*$D181))+($K181="custom")*CustCF!EX181</f>
        <v/>
      </c>
      <c r="FE181" s="87">
        <f>($K181="Bell Curve")*(_xlfn.NORM.DIST(AND(FE$6&gt;=$F181,FE$6&lt;=$H181)*(FE$6-$F181+1),$J181/2,$M181,TRUE)-_xlfn.NORM.DIST(AND(FE$6&gt;=$F181,FE$6&lt;=$H181)*(FD$6-$F181+1),$J181/2,$M181,TRUE))/(1-2*_xlfn.NORM.DIST(0,$J181/2,$M181,TRUE))*$D181+($K181="Steady Growth")*(AND(FE$6&gt;=$F181,FE$6&lt;=$H181)*((FE$6-$F181+1)/($J181*($J181+1)/2)*$D181))+($K181="custom")*CustCF!EY181</f>
        <v/>
      </c>
      <c r="FF181" s="87">
        <f>($K181="Bell Curve")*(_xlfn.NORM.DIST(AND(FF$6&gt;=$F181,FF$6&lt;=$H181)*(FF$6-$F181+1),$J181/2,$M181,TRUE)-_xlfn.NORM.DIST(AND(FF$6&gt;=$F181,FF$6&lt;=$H181)*(FE$6-$F181+1),$J181/2,$M181,TRUE))/(1-2*_xlfn.NORM.DIST(0,$J181/2,$M181,TRUE))*$D181+($K181="Steady Growth")*(AND(FF$6&gt;=$F181,FF$6&lt;=$H181)*((FF$6-$F181+1)/($J181*($J181+1)/2)*$D181))+($K181="custom")*CustCF!EZ181</f>
        <v/>
      </c>
      <c r="FG181" s="87">
        <f>($K181="Bell Curve")*(_xlfn.NORM.DIST(AND(FG$6&gt;=$F181,FG$6&lt;=$H181)*(FG$6-$F181+1),$J181/2,$M181,TRUE)-_xlfn.NORM.DIST(AND(FG$6&gt;=$F181,FG$6&lt;=$H181)*(FF$6-$F181+1),$J181/2,$M181,TRUE))/(1-2*_xlfn.NORM.DIST(0,$J181/2,$M181,TRUE))*$D181+($K181="Steady Growth")*(AND(FG$6&gt;=$F181,FG$6&lt;=$H181)*((FG$6-$F181+1)/($J181*($J181+1)/2)*$D181))+($K181="custom")*CustCF!FA181</f>
        <v/>
      </c>
      <c r="FH181" s="87">
        <f>($K181="Bell Curve")*(_xlfn.NORM.DIST(AND(FH$6&gt;=$F181,FH$6&lt;=$H181)*(FH$6-$F181+1),$J181/2,$M181,TRUE)-_xlfn.NORM.DIST(AND(FH$6&gt;=$F181,FH$6&lt;=$H181)*(FG$6-$F181+1),$J181/2,$M181,TRUE))/(1-2*_xlfn.NORM.DIST(0,$J181/2,$M181,TRUE))*$D181+($K181="Steady Growth")*(AND(FH$6&gt;=$F181,FH$6&lt;=$H181)*((FH$6-$F181+1)/($J181*($J181+1)/2)*$D181))+($K181="custom")*CustCF!FB181</f>
        <v/>
      </c>
      <c r="FI181" s="87">
        <f>($K181="Bell Curve")*(_xlfn.NORM.DIST(AND(FI$6&gt;=$F181,FI$6&lt;=$H181)*(FI$6-$F181+1),$J181/2,$M181,TRUE)-_xlfn.NORM.DIST(AND(FI$6&gt;=$F181,FI$6&lt;=$H181)*(FH$6-$F181+1),$J181/2,$M181,TRUE))/(1-2*_xlfn.NORM.DIST(0,$J181/2,$M181,TRUE))*$D181+($K181="Steady Growth")*(AND(FI$6&gt;=$F181,FI$6&lt;=$H181)*((FI$6-$F181+1)/($J181*($J181+1)/2)*$D181))+($K181="custom")*CustCF!FC181</f>
        <v/>
      </c>
      <c r="FJ181" s="87">
        <f>($K181="Bell Curve")*(_xlfn.NORM.DIST(AND(FJ$6&gt;=$F181,FJ$6&lt;=$H181)*(FJ$6-$F181+1),$J181/2,$M181,TRUE)-_xlfn.NORM.DIST(AND(FJ$6&gt;=$F181,FJ$6&lt;=$H181)*(FI$6-$F181+1),$J181/2,$M181,TRUE))/(1-2*_xlfn.NORM.DIST(0,$J181/2,$M181,TRUE))*$D181+($K181="Steady Growth")*(AND(FJ$6&gt;=$F181,FJ$6&lt;=$H181)*((FJ$6-$F181+1)/($J181*($J181+1)/2)*$D181))+($K181="custom")*CustCF!FD181</f>
        <v/>
      </c>
      <c r="FK181" s="87">
        <f>($K181="Bell Curve")*(_xlfn.NORM.DIST(AND(FK$6&gt;=$F181,FK$6&lt;=$H181)*(FK$6-$F181+1),$J181/2,$M181,TRUE)-_xlfn.NORM.DIST(AND(FK$6&gt;=$F181,FK$6&lt;=$H181)*(FJ$6-$F181+1),$J181/2,$M181,TRUE))/(1-2*_xlfn.NORM.DIST(0,$J181/2,$M181,TRUE))*$D181+($K181="Steady Growth")*(AND(FK$6&gt;=$F181,FK$6&lt;=$H181)*((FK$6-$F181+1)/($J181*($J181+1)/2)*$D181))+($K181="custom")*CustCF!FE181</f>
        <v/>
      </c>
      <c r="FL181" s="87">
        <f>($K181="Bell Curve")*(_xlfn.NORM.DIST(AND(FL$6&gt;=$F181,FL$6&lt;=$H181)*(FL$6-$F181+1),$J181/2,$M181,TRUE)-_xlfn.NORM.DIST(AND(FL$6&gt;=$F181,FL$6&lt;=$H181)*(FK$6-$F181+1),$J181/2,$M181,TRUE))/(1-2*_xlfn.NORM.DIST(0,$J181/2,$M181,TRUE))*$D181+($K181="Steady Growth")*(AND(FL$6&gt;=$F181,FL$6&lt;=$H181)*((FL$6-$F181+1)/($J181*($J181+1)/2)*$D181))+($K181="custom")*CustCF!FF181</f>
        <v/>
      </c>
      <c r="FM181" s="87">
        <f>($K181="Bell Curve")*(_xlfn.NORM.DIST(AND(FM$6&gt;=$F181,FM$6&lt;=$H181)*(FM$6-$F181+1),$J181/2,$M181,TRUE)-_xlfn.NORM.DIST(AND(FM$6&gt;=$F181,FM$6&lt;=$H181)*(FL$6-$F181+1),$J181/2,$M181,TRUE))/(1-2*_xlfn.NORM.DIST(0,$J181/2,$M181,TRUE))*$D181+($K181="Steady Growth")*(AND(FM$6&gt;=$F181,FM$6&lt;=$H181)*((FM$6-$F181+1)/($J181*($J181+1)/2)*$D181))+($K181="custom")*CustCF!FG181</f>
        <v/>
      </c>
      <c r="FN181" s="87">
        <f>($K181="Bell Curve")*(_xlfn.NORM.DIST(AND(FN$6&gt;=$F181,FN$6&lt;=$H181)*(FN$6-$F181+1),$J181/2,$M181,TRUE)-_xlfn.NORM.DIST(AND(FN$6&gt;=$F181,FN$6&lt;=$H181)*(FM$6-$F181+1),$J181/2,$M181,TRUE))/(1-2*_xlfn.NORM.DIST(0,$J181/2,$M181,TRUE))*$D181+($K181="Steady Growth")*(AND(FN$6&gt;=$F181,FN$6&lt;=$H181)*((FN$6-$F181+1)/($J181*($J181+1)/2)*$D181))+($K181="custom")*CustCF!FH181</f>
        <v/>
      </c>
      <c r="FO181" s="87">
        <f>($K181="Bell Curve")*(_xlfn.NORM.DIST(AND(FO$6&gt;=$F181,FO$6&lt;=$H181)*(FO$6-$F181+1),$J181/2,$M181,TRUE)-_xlfn.NORM.DIST(AND(FO$6&gt;=$F181,FO$6&lt;=$H181)*(FN$6-$F181+1),$J181/2,$M181,TRUE))/(1-2*_xlfn.NORM.DIST(0,$J181/2,$M181,TRUE))*$D181+($K181="Steady Growth")*(AND(FO$6&gt;=$F181,FO$6&lt;=$H181)*((FO$6-$F181+1)/($J181*($J181+1)/2)*$D181))+($K181="custom")*CustCF!FI181</f>
        <v/>
      </c>
      <c r="FP181" s="87">
        <f>($K181="Bell Curve")*(_xlfn.NORM.DIST(AND(FP$6&gt;=$F181,FP$6&lt;=$H181)*(FP$6-$F181+1),$J181/2,$M181,TRUE)-_xlfn.NORM.DIST(AND(FP$6&gt;=$F181,FP$6&lt;=$H181)*(FO$6-$F181+1),$J181/2,$M181,TRUE))/(1-2*_xlfn.NORM.DIST(0,$J181/2,$M181,TRUE))*$D181+($K181="Steady Growth")*(AND(FP$6&gt;=$F181,FP$6&lt;=$H181)*((FP$6-$F181+1)/($J181*($J181+1)/2)*$D181))+($K181="custom")*CustCF!FJ181</f>
        <v/>
      </c>
      <c r="FQ181" s="87">
        <f>($K181="Bell Curve")*(_xlfn.NORM.DIST(AND(FQ$6&gt;=$F181,FQ$6&lt;=$H181)*(FQ$6-$F181+1),$J181/2,$M181,TRUE)-_xlfn.NORM.DIST(AND(FQ$6&gt;=$F181,FQ$6&lt;=$H181)*(FP$6-$F181+1),$J181/2,$M181,TRUE))/(1-2*_xlfn.NORM.DIST(0,$J181/2,$M181,TRUE))*$D181+($K181="Steady Growth")*(AND(FQ$6&gt;=$F181,FQ$6&lt;=$H181)*((FQ$6-$F181+1)/($J181*($J181+1)/2)*$D181))+($K181="custom")*CustCF!FK181</f>
        <v/>
      </c>
      <c r="FR181" s="87">
        <f>($K181="Bell Curve")*(_xlfn.NORM.DIST(AND(FR$6&gt;=$F181,FR$6&lt;=$H181)*(FR$6-$F181+1),$J181/2,$M181,TRUE)-_xlfn.NORM.DIST(AND(FR$6&gt;=$F181,FR$6&lt;=$H181)*(FQ$6-$F181+1),$J181/2,$M181,TRUE))/(1-2*_xlfn.NORM.DIST(0,$J181/2,$M181,TRUE))*$D181+($K181="Steady Growth")*(AND(FR$6&gt;=$F181,FR$6&lt;=$H181)*((FR$6-$F181+1)/($J181*($J181+1)/2)*$D181))+($K181="custom")*CustCF!FL181</f>
        <v/>
      </c>
      <c r="FS181" s="87">
        <f>($K181="Bell Curve")*(_xlfn.NORM.DIST(AND(FS$6&gt;=$F181,FS$6&lt;=$H181)*(FS$6-$F181+1),$J181/2,$M181,TRUE)-_xlfn.NORM.DIST(AND(FS$6&gt;=$F181,FS$6&lt;=$H181)*(FR$6-$F181+1),$J181/2,$M181,TRUE))/(1-2*_xlfn.NORM.DIST(0,$J181/2,$M181,TRUE))*$D181+($K181="Steady Growth")*(AND(FS$6&gt;=$F181,FS$6&lt;=$H181)*((FS$6-$F181+1)/($J181*($J181+1)/2)*$D181))+($K181="custom")*CustCF!FM181</f>
        <v/>
      </c>
      <c r="FT181" s="87">
        <f>($K181="Bell Curve")*(_xlfn.NORM.DIST(AND(FT$6&gt;=$F181,FT$6&lt;=$H181)*(FT$6-$F181+1),$J181/2,$M181,TRUE)-_xlfn.NORM.DIST(AND(FT$6&gt;=$F181,FT$6&lt;=$H181)*(FS$6-$F181+1),$J181/2,$M181,TRUE))/(1-2*_xlfn.NORM.DIST(0,$J181/2,$M181,TRUE))*$D181+($K181="Steady Growth")*(AND(FT$6&gt;=$F181,FT$6&lt;=$H181)*((FT$6-$F181+1)/($J181*($J181+1)/2)*$D181))+($K181="custom")*CustCF!FN181</f>
        <v/>
      </c>
      <c r="FU181" s="87">
        <f>($K181="Bell Curve")*(_xlfn.NORM.DIST(AND(FU$6&gt;=$F181,FU$6&lt;=$H181)*(FU$6-$F181+1),$J181/2,$M181,TRUE)-_xlfn.NORM.DIST(AND(FU$6&gt;=$F181,FU$6&lt;=$H181)*(FT$6-$F181+1),$J181/2,$M181,TRUE))/(1-2*_xlfn.NORM.DIST(0,$J181/2,$M181,TRUE))*$D181+($K181="Steady Growth")*(AND(FU$6&gt;=$F181,FU$6&lt;=$H181)*((FU$6-$F181+1)/($J181*($J181+1)/2)*$D181))+($K181="custom")*CustCF!FO181</f>
        <v/>
      </c>
      <c r="FV181" s="87">
        <f>($K181="Bell Curve")*(_xlfn.NORM.DIST(AND(FV$6&gt;=$F181,FV$6&lt;=$H181)*(FV$6-$F181+1),$J181/2,$M181,TRUE)-_xlfn.NORM.DIST(AND(FV$6&gt;=$F181,FV$6&lt;=$H181)*(FU$6-$F181+1),$J181/2,$M181,TRUE))/(1-2*_xlfn.NORM.DIST(0,$J181/2,$M181,TRUE))*$D181+($K181="Steady Growth")*(AND(FV$6&gt;=$F181,FV$6&lt;=$H181)*((FV$6-$F181+1)/($J181*($J181+1)/2)*$D181))+($K181="custom")*CustCF!FP181</f>
        <v/>
      </c>
      <c r="FW181" s="87">
        <f>($K181="Bell Curve")*(_xlfn.NORM.DIST(AND(FW$6&gt;=$F181,FW$6&lt;=$H181)*(FW$6-$F181+1),$J181/2,$M181,TRUE)-_xlfn.NORM.DIST(AND(FW$6&gt;=$F181,FW$6&lt;=$H181)*(FV$6-$F181+1),$J181/2,$M181,TRUE))/(1-2*_xlfn.NORM.DIST(0,$J181/2,$M181,TRUE))*$D181+($K181="Steady Growth")*(AND(FW$6&gt;=$F181,FW$6&lt;=$H181)*((FW$6-$F181+1)/($J181*($J181+1)/2)*$D181))+($K181="custom")*CustCF!FQ181</f>
        <v/>
      </c>
      <c r="FX181" s="87">
        <f>($K181="Bell Curve")*(_xlfn.NORM.DIST(AND(FX$6&gt;=$F181,FX$6&lt;=$H181)*(FX$6-$F181+1),$J181/2,$M181,TRUE)-_xlfn.NORM.DIST(AND(FX$6&gt;=$F181,FX$6&lt;=$H181)*(FW$6-$F181+1),$J181/2,$M181,TRUE))/(1-2*_xlfn.NORM.DIST(0,$J181/2,$M181,TRUE))*$D181+($K181="Steady Growth")*(AND(FX$6&gt;=$F181,FX$6&lt;=$H181)*((FX$6-$F181+1)/($J181*($J181+1)/2)*$D181))+($K181="custom")*CustCF!FR181</f>
        <v/>
      </c>
      <c r="FY181" s="87">
        <f>($K181="Bell Curve")*(_xlfn.NORM.DIST(AND(FY$6&gt;=$F181,FY$6&lt;=$H181)*(FY$6-$F181+1),$J181/2,$M181,TRUE)-_xlfn.NORM.DIST(AND(FY$6&gt;=$F181,FY$6&lt;=$H181)*(FX$6-$F181+1),$J181/2,$M181,TRUE))/(1-2*_xlfn.NORM.DIST(0,$J181/2,$M181,TRUE))*$D181+($K181="Steady Growth")*(AND(FY$6&gt;=$F181,FY$6&lt;=$H181)*((FY$6-$F181+1)/($J181*($J181+1)/2)*$D181))+($K181="custom")*CustCF!FS181</f>
        <v/>
      </c>
      <c r="FZ181" s="87">
        <f>($K181="Bell Curve")*(_xlfn.NORM.DIST(AND(FZ$6&gt;=$F181,FZ$6&lt;=$H181)*(FZ$6-$F181+1),$J181/2,$M181,TRUE)-_xlfn.NORM.DIST(AND(FZ$6&gt;=$F181,FZ$6&lt;=$H181)*(FY$6-$F181+1),$J181/2,$M181,TRUE))/(1-2*_xlfn.NORM.DIST(0,$J181/2,$M181,TRUE))*$D181+($K181="Steady Growth")*(AND(FZ$6&gt;=$F181,FZ$6&lt;=$H181)*((FZ$6-$F181+1)/($J181*($J181+1)/2)*$D181))+($K181="custom")*CustCF!FT181</f>
        <v/>
      </c>
      <c r="GA181" s="87">
        <f>($K181="Bell Curve")*(_xlfn.NORM.DIST(AND(GA$6&gt;=$F181,GA$6&lt;=$H181)*(GA$6-$F181+1),$J181/2,$M181,TRUE)-_xlfn.NORM.DIST(AND(GA$6&gt;=$F181,GA$6&lt;=$H181)*(FZ$6-$F181+1),$J181/2,$M181,TRUE))/(1-2*_xlfn.NORM.DIST(0,$J181/2,$M181,TRUE))*$D181+($K181="Steady Growth")*(AND(GA$6&gt;=$F181,GA$6&lt;=$H181)*((GA$6-$F181+1)/($J181*($J181+1)/2)*$D181))+($K181="custom")*CustCF!FU181</f>
        <v/>
      </c>
      <c r="GB181" s="87">
        <f>($K181="Bell Curve")*(_xlfn.NORM.DIST(AND(GB$6&gt;=$F181,GB$6&lt;=$H181)*(GB$6-$F181+1),$J181/2,$M181,TRUE)-_xlfn.NORM.DIST(AND(GB$6&gt;=$F181,GB$6&lt;=$H181)*(GA$6-$F181+1),$J181/2,$M181,TRUE))/(1-2*_xlfn.NORM.DIST(0,$J181/2,$M181,TRUE))*$D181+($K181="Steady Growth")*(AND(GB$6&gt;=$F181,GB$6&lt;=$H181)*((GB$6-$F181+1)/($J181*($J181+1)/2)*$D181))+($K181="custom")*CustCF!FV181</f>
        <v/>
      </c>
      <c r="GC181" s="87">
        <f>($K181="Bell Curve")*(_xlfn.NORM.DIST(AND(GC$6&gt;=$F181,GC$6&lt;=$H181)*(GC$6-$F181+1),$J181/2,$M181,TRUE)-_xlfn.NORM.DIST(AND(GC$6&gt;=$F181,GC$6&lt;=$H181)*(GB$6-$F181+1),$J181/2,$M181,TRUE))/(1-2*_xlfn.NORM.DIST(0,$J181/2,$M181,TRUE))*$D181+($K181="Steady Growth")*(AND(GC$6&gt;=$F181,GC$6&lt;=$H181)*((GC$6-$F181+1)/($J181*($J181+1)/2)*$D181))+($K181="custom")*CustCF!FW181</f>
        <v/>
      </c>
      <c r="GD181" s="87">
        <f>($K181="Bell Curve")*(_xlfn.NORM.DIST(AND(GD$6&gt;=$F181,GD$6&lt;=$H181)*(GD$6-$F181+1),$J181/2,$M181,TRUE)-_xlfn.NORM.DIST(AND(GD$6&gt;=$F181,GD$6&lt;=$H181)*(GC$6-$F181+1),$J181/2,$M181,TRUE))/(1-2*_xlfn.NORM.DIST(0,$J181/2,$M181,TRUE))*$D181+($K181="Steady Growth")*(AND(GD$6&gt;=$F181,GD$6&lt;=$H181)*((GD$6-$F181+1)/($J181*($J181+1)/2)*$D181))+($K181="custom")*CustCF!FX181</f>
        <v/>
      </c>
      <c r="GE181" s="87">
        <f>($K181="Bell Curve")*(_xlfn.NORM.DIST(AND(GE$6&gt;=$F181,GE$6&lt;=$H181)*(GE$6-$F181+1),$J181/2,$M181,TRUE)-_xlfn.NORM.DIST(AND(GE$6&gt;=$F181,GE$6&lt;=$H181)*(GD$6-$F181+1),$J181/2,$M181,TRUE))/(1-2*_xlfn.NORM.DIST(0,$J181/2,$M181,TRUE))*$D181+($K181="Steady Growth")*(AND(GE$6&gt;=$F181,GE$6&lt;=$H181)*((GE$6-$F181+1)/($J181*($J181+1)/2)*$D181))+($K181="custom")*CustCF!FY181</f>
        <v/>
      </c>
      <c r="GF181" s="87">
        <f>($K181="Bell Curve")*(_xlfn.NORM.DIST(AND(GF$6&gt;=$F181,GF$6&lt;=$H181)*(GF$6-$F181+1),$J181/2,$M181,TRUE)-_xlfn.NORM.DIST(AND(GF$6&gt;=$F181,GF$6&lt;=$H181)*(GE$6-$F181+1),$J181/2,$M181,TRUE))/(1-2*_xlfn.NORM.DIST(0,$J181/2,$M181,TRUE))*$D181+($K181="Steady Growth")*(AND(GF$6&gt;=$F181,GF$6&lt;=$H181)*((GF$6-$F181+1)/($J181*($J181+1)/2)*$D181))+($K181="custom")*CustCF!FZ181</f>
        <v/>
      </c>
      <c r="GG181" s="87">
        <f>($K181="Bell Curve")*(_xlfn.NORM.DIST(AND(GG$6&gt;=$F181,GG$6&lt;=$H181)*(GG$6-$F181+1),$J181/2,$M181,TRUE)-_xlfn.NORM.DIST(AND(GG$6&gt;=$F181,GG$6&lt;=$H181)*(GF$6-$F181+1),$J181/2,$M181,TRUE))/(1-2*_xlfn.NORM.DIST(0,$J181/2,$M181,TRUE))*$D181+($K181="Steady Growth")*(AND(GG$6&gt;=$F181,GG$6&lt;=$H181)*((GG$6-$F181+1)/($J181*($J181+1)/2)*$D181))+($K181="custom")*CustCF!GA181</f>
        <v/>
      </c>
      <c r="GH181" s="87">
        <f>($K181="Bell Curve")*(_xlfn.NORM.DIST(AND(GH$6&gt;=$F181,GH$6&lt;=$H181)*(GH$6-$F181+1),$J181/2,$M181,TRUE)-_xlfn.NORM.DIST(AND(GH$6&gt;=$F181,GH$6&lt;=$H181)*(GG$6-$F181+1),$J181/2,$M181,TRUE))/(1-2*_xlfn.NORM.DIST(0,$J181/2,$M181,TRUE))*$D181+($K181="Steady Growth")*(AND(GH$6&gt;=$F181,GH$6&lt;=$H181)*((GH$6-$F181+1)/($J181*($J181+1)/2)*$D181))+($K181="custom")*CustCF!GB181</f>
        <v/>
      </c>
      <c r="GI181" s="87">
        <f>($K181="Bell Curve")*(_xlfn.NORM.DIST(AND(GI$6&gt;=$F181,GI$6&lt;=$H181)*(GI$6-$F181+1),$J181/2,$M181,TRUE)-_xlfn.NORM.DIST(AND(GI$6&gt;=$F181,GI$6&lt;=$H181)*(GH$6-$F181+1),$J181/2,$M181,TRUE))/(1-2*_xlfn.NORM.DIST(0,$J181/2,$M181,TRUE))*$D181+($K181="Steady Growth")*(AND(GI$6&gt;=$F181,GI$6&lt;=$H181)*((GI$6-$F181+1)/($J181*($J181+1)/2)*$D181))+($K181="custom")*CustCF!GC181</f>
        <v/>
      </c>
      <c r="GJ181" s="87">
        <f>($K181="Bell Curve")*(_xlfn.NORM.DIST(AND(GJ$6&gt;=$F181,GJ$6&lt;=$H181)*(GJ$6-$F181+1),$J181/2,$M181,TRUE)-_xlfn.NORM.DIST(AND(GJ$6&gt;=$F181,GJ$6&lt;=$H181)*(GI$6-$F181+1),$J181/2,$M181,TRUE))/(1-2*_xlfn.NORM.DIST(0,$J181/2,$M181,TRUE))*$D181+($K181="Steady Growth")*(AND(GJ$6&gt;=$F181,GJ$6&lt;=$H181)*((GJ$6-$F181+1)/($J181*($J181+1)/2)*$D181))+($K181="custom")*CustCF!GD181</f>
        <v/>
      </c>
      <c r="GK181" s="87">
        <f>($K181="Bell Curve")*(_xlfn.NORM.DIST(AND(GK$6&gt;=$F181,GK$6&lt;=$H181)*(GK$6-$F181+1),$J181/2,$M181,TRUE)-_xlfn.NORM.DIST(AND(GK$6&gt;=$F181,GK$6&lt;=$H181)*(GJ$6-$F181+1),$J181/2,$M181,TRUE))/(1-2*_xlfn.NORM.DIST(0,$J181/2,$M181,TRUE))*$D181+($K181="Steady Growth")*(AND(GK$6&gt;=$F181,GK$6&lt;=$H181)*((GK$6-$F181+1)/($J181*($J181+1)/2)*$D181))+($K181="custom")*CustCF!GE181</f>
        <v/>
      </c>
      <c r="GL181" s="87">
        <f>($K181="Bell Curve")*(_xlfn.NORM.DIST(AND(GL$6&gt;=$F181,GL$6&lt;=$H181)*(GL$6-$F181+1),$J181/2,$M181,TRUE)-_xlfn.NORM.DIST(AND(GL$6&gt;=$F181,GL$6&lt;=$H181)*(GK$6-$F181+1),$J181/2,$M181,TRUE))/(1-2*_xlfn.NORM.DIST(0,$J181/2,$M181,TRUE))*$D181+($K181="Steady Growth")*(AND(GL$6&gt;=$F181,GL$6&lt;=$H181)*((GL$6-$F181+1)/($J181*($J181+1)/2)*$D181))+($K181="custom")*CustCF!GF181</f>
        <v/>
      </c>
      <c r="GM181" s="87">
        <f>($K181="Bell Curve")*(_xlfn.NORM.DIST(AND(GM$6&gt;=$F181,GM$6&lt;=$H181)*(GM$6-$F181+1),$J181/2,$M181,TRUE)-_xlfn.NORM.DIST(AND(GM$6&gt;=$F181,GM$6&lt;=$H181)*(GL$6-$F181+1),$J181/2,$M181,TRUE))/(1-2*_xlfn.NORM.DIST(0,$J181/2,$M181,TRUE))*$D181+($K181="Steady Growth")*(AND(GM$6&gt;=$F181,GM$6&lt;=$H181)*((GM$6-$F181+1)/($J181*($J181+1)/2)*$D181))+($K181="custom")*CustCF!GG181</f>
        <v/>
      </c>
      <c r="GN181" s="257">
        <f>($K181="Bell Curve")*(_xlfn.NORM.DIST(AND(GN$6&gt;=$F181,GN$6&lt;=$H181)*(GN$6-$F181+1),$J181/2,$M181,TRUE)-_xlfn.NORM.DIST(AND(GN$6&gt;=$F181,GN$6&lt;=$H181)*(GM$6-$F181+1),$J181/2,$M181,TRUE))/(1-2*_xlfn.NORM.DIST(0,$J181/2,$M181,TRUE))*$D181+($K181="Steady Growth")*(AND(GN$6&gt;=$F181,GN$6&lt;=$H181)*((GN$6-$F181+1)/($J181*($J181+1)/2)*$D181))+($K181="custom")*CustCF!GH181</f>
        <v/>
      </c>
      <c r="GO181" s="1" t="n"/>
      <c r="GP181" s="63" t="n"/>
    </row>
    <row r="182" hidden="1" outlineLevel="1">
      <c r="A182" s="1" t="n"/>
      <c r="B182" s="1" t="n"/>
      <c r="C182" s="251">
        <f>Budget!AJ33</f>
        <v/>
      </c>
      <c r="D182" s="14">
        <f>Budget!AK33</f>
        <v/>
      </c>
      <c r="E182" s="14">
        <f>IF(D182&lt;&gt;0,F182,"")</f>
        <v/>
      </c>
      <c r="F182" s="252" t="n">
        <v>0</v>
      </c>
      <c r="G182" s="921">
        <f>IF(L182="custom",CustCF!F182,INDEX($P$8:$EW$8,MATCH(F182,$P$6:$EW$6,0)))</f>
        <v/>
      </c>
      <c r="H182" s="252" t="n">
        <v>0</v>
      </c>
      <c r="I182" s="921">
        <f>IF(L182="custom",CustCF!G182,INDEX($P$8:$EW$8,MATCH(H182,$P$6:$EW$6,0)))</f>
        <v/>
      </c>
      <c r="J182" s="93">
        <f>H182-F182+1</f>
        <v/>
      </c>
      <c r="K182" s="254" t="inlineStr">
        <is>
          <t>Bell Curve</t>
        </is>
      </c>
      <c r="L182" s="255" t="inlineStr">
        <is>
          <t>Flat (9)</t>
        </is>
      </c>
      <c r="M182" s="256">
        <f>INDEX($D$261:$D$266,MATCH(L182,$C$261:$C$266,0))</f>
        <v/>
      </c>
      <c r="N182" s="13">
        <f>SUM(P182:GN182)</f>
        <v/>
      </c>
      <c r="O182" s="14" t="n"/>
      <c r="P182" s="87">
        <f>($K182="Bell Curve")*(_xlfn.NORM.DIST(AND(P$6&gt;=$F182,P$6&lt;=$H182)*(P$6-$F182+1),$J182/2,$M182,TRUE)-_xlfn.NORM.DIST(AND(P$6&gt;=$F182,P$6&lt;=$H182)*(O$6-$F182+1),$J182/2,$M182,TRUE))/(1-2*_xlfn.NORM.DIST(0,$J182/2,$M182,TRUE))*$D182+($K182="Steady Growth")*(AND(P$6&gt;=$F182,P$6&lt;=$H182)*((P$6-$F182+1)/($J182*($J182+1)/2)*$D182))+($K182="custom")*CustCF!J182</f>
        <v/>
      </c>
      <c r="Q182" s="87">
        <f>($K182="Bell Curve")*(_xlfn.NORM.DIST(AND(Q$6&gt;=$F182,Q$6&lt;=$H182)*(Q$6-$F182+1),$J182/2,$M182,TRUE)-_xlfn.NORM.DIST(AND(Q$6&gt;=$F182,Q$6&lt;=$H182)*(P$6-$F182+1),$J182/2,$M182,TRUE))/(1-2*_xlfn.NORM.DIST(0,$J182/2,$M182,TRUE))*$D182+($K182="Steady Growth")*(AND(Q$6&gt;=$F182,Q$6&lt;=$H182)*((Q$6-$F182+1)/($J182*($J182+1)/2)*$D182))+($K182="custom")*CustCF!K182</f>
        <v/>
      </c>
      <c r="R182" s="87">
        <f>($K182="Bell Curve")*(_xlfn.NORM.DIST(AND(R$6&gt;=$F182,R$6&lt;=$H182)*(R$6-$F182+1),$J182/2,$M182,TRUE)-_xlfn.NORM.DIST(AND(R$6&gt;=$F182,R$6&lt;=$H182)*(Q$6-$F182+1),$J182/2,$M182,TRUE))/(1-2*_xlfn.NORM.DIST(0,$J182/2,$M182,TRUE))*$D182+($K182="Steady Growth")*(AND(R$6&gt;=$F182,R$6&lt;=$H182)*((R$6-$F182+1)/($J182*($J182+1)/2)*$D182))+($K182="custom")*CustCF!L182</f>
        <v/>
      </c>
      <c r="S182" s="87">
        <f>($K182="Bell Curve")*(_xlfn.NORM.DIST(AND(S$6&gt;=$F182,S$6&lt;=$H182)*(S$6-$F182+1),$J182/2,$M182,TRUE)-_xlfn.NORM.DIST(AND(S$6&gt;=$F182,S$6&lt;=$H182)*(R$6-$F182+1),$J182/2,$M182,TRUE))/(1-2*_xlfn.NORM.DIST(0,$J182/2,$M182,TRUE))*$D182+($K182="Steady Growth")*(AND(S$6&gt;=$F182,S$6&lt;=$H182)*((S$6-$F182+1)/($J182*($J182+1)/2)*$D182))+($K182="custom")*CustCF!M182</f>
        <v/>
      </c>
      <c r="T182" s="87">
        <f>($K182="Bell Curve")*(_xlfn.NORM.DIST(AND(T$6&gt;=$F182,T$6&lt;=$H182)*(T$6-$F182+1),$J182/2,$M182,TRUE)-_xlfn.NORM.DIST(AND(T$6&gt;=$F182,T$6&lt;=$H182)*(S$6-$F182+1),$J182/2,$M182,TRUE))/(1-2*_xlfn.NORM.DIST(0,$J182/2,$M182,TRUE))*$D182+($K182="Steady Growth")*(AND(T$6&gt;=$F182,T$6&lt;=$H182)*((T$6-$F182+1)/($J182*($J182+1)/2)*$D182))+($K182="custom")*CustCF!N182</f>
        <v/>
      </c>
      <c r="U182" s="87">
        <f>($K182="Bell Curve")*(_xlfn.NORM.DIST(AND(U$6&gt;=$F182,U$6&lt;=$H182)*(U$6-$F182+1),$J182/2,$M182,TRUE)-_xlfn.NORM.DIST(AND(U$6&gt;=$F182,U$6&lt;=$H182)*(T$6-$F182+1),$J182/2,$M182,TRUE))/(1-2*_xlfn.NORM.DIST(0,$J182/2,$M182,TRUE))*$D182+($K182="Steady Growth")*(AND(U$6&gt;=$F182,U$6&lt;=$H182)*((U$6-$F182+1)/($J182*($J182+1)/2)*$D182))+($K182="custom")*CustCF!O182</f>
        <v/>
      </c>
      <c r="V182" s="87">
        <f>($K182="Bell Curve")*(_xlfn.NORM.DIST(AND(V$6&gt;=$F182,V$6&lt;=$H182)*(V$6-$F182+1),$J182/2,$M182,TRUE)-_xlfn.NORM.DIST(AND(V$6&gt;=$F182,V$6&lt;=$H182)*(U$6-$F182+1),$J182/2,$M182,TRUE))/(1-2*_xlfn.NORM.DIST(0,$J182/2,$M182,TRUE))*$D182+($K182="Steady Growth")*(AND(V$6&gt;=$F182,V$6&lt;=$H182)*((V$6-$F182+1)/($J182*($J182+1)/2)*$D182))+($K182="custom")*CustCF!P182</f>
        <v/>
      </c>
      <c r="W182" s="87">
        <f>($K182="Bell Curve")*(_xlfn.NORM.DIST(AND(W$6&gt;=$F182,W$6&lt;=$H182)*(W$6-$F182+1),$J182/2,$M182,TRUE)-_xlfn.NORM.DIST(AND(W$6&gt;=$F182,W$6&lt;=$H182)*(V$6-$F182+1),$J182/2,$M182,TRUE))/(1-2*_xlfn.NORM.DIST(0,$J182/2,$M182,TRUE))*$D182+($K182="Steady Growth")*(AND(W$6&gt;=$F182,W$6&lt;=$H182)*((W$6-$F182+1)/($J182*($J182+1)/2)*$D182))+($K182="custom")*CustCF!Q182</f>
        <v/>
      </c>
      <c r="X182" s="87">
        <f>($K182="Bell Curve")*(_xlfn.NORM.DIST(AND(X$6&gt;=$F182,X$6&lt;=$H182)*(X$6-$F182+1),$J182/2,$M182,TRUE)-_xlfn.NORM.DIST(AND(X$6&gt;=$F182,X$6&lt;=$H182)*(W$6-$F182+1),$J182/2,$M182,TRUE))/(1-2*_xlfn.NORM.DIST(0,$J182/2,$M182,TRUE))*$D182+($K182="Steady Growth")*(AND(X$6&gt;=$F182,X$6&lt;=$H182)*((X$6-$F182+1)/($J182*($J182+1)/2)*$D182))+($K182="custom")*CustCF!R182</f>
        <v/>
      </c>
      <c r="Y182" s="87">
        <f>($K182="Bell Curve")*(_xlfn.NORM.DIST(AND(Y$6&gt;=$F182,Y$6&lt;=$H182)*(Y$6-$F182+1),$J182/2,$M182,TRUE)-_xlfn.NORM.DIST(AND(Y$6&gt;=$F182,Y$6&lt;=$H182)*(X$6-$F182+1),$J182/2,$M182,TRUE))/(1-2*_xlfn.NORM.DIST(0,$J182/2,$M182,TRUE))*$D182+($K182="Steady Growth")*(AND(Y$6&gt;=$F182,Y$6&lt;=$H182)*((Y$6-$F182+1)/($J182*($J182+1)/2)*$D182))+($K182="custom")*CustCF!S182</f>
        <v/>
      </c>
      <c r="Z182" s="87">
        <f>($K182="Bell Curve")*(_xlfn.NORM.DIST(AND(Z$6&gt;=$F182,Z$6&lt;=$H182)*(Z$6-$F182+1),$J182/2,$M182,TRUE)-_xlfn.NORM.DIST(AND(Z$6&gt;=$F182,Z$6&lt;=$H182)*(Y$6-$F182+1),$J182/2,$M182,TRUE))/(1-2*_xlfn.NORM.DIST(0,$J182/2,$M182,TRUE))*$D182+($K182="Steady Growth")*(AND(Z$6&gt;=$F182,Z$6&lt;=$H182)*((Z$6-$F182+1)/($J182*($J182+1)/2)*$D182))+($K182="custom")*CustCF!T182</f>
        <v/>
      </c>
      <c r="AA182" s="87">
        <f>($K182="Bell Curve")*(_xlfn.NORM.DIST(AND(AA$6&gt;=$F182,AA$6&lt;=$H182)*(AA$6-$F182+1),$J182/2,$M182,TRUE)-_xlfn.NORM.DIST(AND(AA$6&gt;=$F182,AA$6&lt;=$H182)*(Z$6-$F182+1),$J182/2,$M182,TRUE))/(1-2*_xlfn.NORM.DIST(0,$J182/2,$M182,TRUE))*$D182+($K182="Steady Growth")*(AND(AA$6&gt;=$F182,AA$6&lt;=$H182)*((AA$6-$F182+1)/($J182*($J182+1)/2)*$D182))+($K182="custom")*CustCF!U182</f>
        <v/>
      </c>
      <c r="AB182" s="87">
        <f>($K182="Bell Curve")*(_xlfn.NORM.DIST(AND(AB$6&gt;=$F182,AB$6&lt;=$H182)*(AB$6-$F182+1),$J182/2,$M182,TRUE)-_xlfn.NORM.DIST(AND(AB$6&gt;=$F182,AB$6&lt;=$H182)*(AA$6-$F182+1),$J182/2,$M182,TRUE))/(1-2*_xlfn.NORM.DIST(0,$J182/2,$M182,TRUE))*$D182+($K182="Steady Growth")*(AND(AB$6&gt;=$F182,AB$6&lt;=$H182)*((AB$6-$F182+1)/($J182*($J182+1)/2)*$D182))+($K182="custom")*CustCF!V182</f>
        <v/>
      </c>
      <c r="AC182" s="87">
        <f>($K182="Bell Curve")*(_xlfn.NORM.DIST(AND(AC$6&gt;=$F182,AC$6&lt;=$H182)*(AC$6-$F182+1),$J182/2,$M182,TRUE)-_xlfn.NORM.DIST(AND(AC$6&gt;=$F182,AC$6&lt;=$H182)*(AB$6-$F182+1),$J182/2,$M182,TRUE))/(1-2*_xlfn.NORM.DIST(0,$J182/2,$M182,TRUE))*$D182+($K182="Steady Growth")*(AND(AC$6&gt;=$F182,AC$6&lt;=$H182)*((AC$6-$F182+1)/($J182*($J182+1)/2)*$D182))+($K182="custom")*CustCF!W182</f>
        <v/>
      </c>
      <c r="AD182" s="87">
        <f>($K182="Bell Curve")*(_xlfn.NORM.DIST(AND(AD$6&gt;=$F182,AD$6&lt;=$H182)*(AD$6-$F182+1),$J182/2,$M182,TRUE)-_xlfn.NORM.DIST(AND(AD$6&gt;=$F182,AD$6&lt;=$H182)*(AC$6-$F182+1),$J182/2,$M182,TRUE))/(1-2*_xlfn.NORM.DIST(0,$J182/2,$M182,TRUE))*$D182+($K182="Steady Growth")*(AND(AD$6&gt;=$F182,AD$6&lt;=$H182)*((AD$6-$F182+1)/($J182*($J182+1)/2)*$D182))+($K182="custom")*CustCF!X182</f>
        <v/>
      </c>
      <c r="AE182" s="87">
        <f>($K182="Bell Curve")*(_xlfn.NORM.DIST(AND(AE$6&gt;=$F182,AE$6&lt;=$H182)*(AE$6-$F182+1),$J182/2,$M182,TRUE)-_xlfn.NORM.DIST(AND(AE$6&gt;=$F182,AE$6&lt;=$H182)*(AD$6-$F182+1),$J182/2,$M182,TRUE))/(1-2*_xlfn.NORM.DIST(0,$J182/2,$M182,TRUE))*$D182+($K182="Steady Growth")*(AND(AE$6&gt;=$F182,AE$6&lt;=$H182)*((AE$6-$F182+1)/($J182*($J182+1)/2)*$D182))+($K182="custom")*CustCF!Y182</f>
        <v/>
      </c>
      <c r="AF182" s="87">
        <f>($K182="Bell Curve")*(_xlfn.NORM.DIST(AND(AF$6&gt;=$F182,AF$6&lt;=$H182)*(AF$6-$F182+1),$J182/2,$M182,TRUE)-_xlfn.NORM.DIST(AND(AF$6&gt;=$F182,AF$6&lt;=$H182)*(AE$6-$F182+1),$J182/2,$M182,TRUE))/(1-2*_xlfn.NORM.DIST(0,$J182/2,$M182,TRUE))*$D182+($K182="Steady Growth")*(AND(AF$6&gt;=$F182,AF$6&lt;=$H182)*((AF$6-$F182+1)/($J182*($J182+1)/2)*$D182))+($K182="custom")*CustCF!Z182</f>
        <v/>
      </c>
      <c r="AG182" s="87">
        <f>($K182="Bell Curve")*(_xlfn.NORM.DIST(AND(AG$6&gt;=$F182,AG$6&lt;=$H182)*(AG$6-$F182+1),$J182/2,$M182,TRUE)-_xlfn.NORM.DIST(AND(AG$6&gt;=$F182,AG$6&lt;=$H182)*(AF$6-$F182+1),$J182/2,$M182,TRUE))/(1-2*_xlfn.NORM.DIST(0,$J182/2,$M182,TRUE))*$D182+($K182="Steady Growth")*(AND(AG$6&gt;=$F182,AG$6&lt;=$H182)*((AG$6-$F182+1)/($J182*($J182+1)/2)*$D182))+($K182="custom")*CustCF!AA182</f>
        <v/>
      </c>
      <c r="AH182" s="87">
        <f>($K182="Bell Curve")*(_xlfn.NORM.DIST(AND(AH$6&gt;=$F182,AH$6&lt;=$H182)*(AH$6-$F182+1),$J182/2,$M182,TRUE)-_xlfn.NORM.DIST(AND(AH$6&gt;=$F182,AH$6&lt;=$H182)*(AG$6-$F182+1),$J182/2,$M182,TRUE))/(1-2*_xlfn.NORM.DIST(0,$J182/2,$M182,TRUE))*$D182+($K182="Steady Growth")*(AND(AH$6&gt;=$F182,AH$6&lt;=$H182)*((AH$6-$F182+1)/($J182*($J182+1)/2)*$D182))+($K182="custom")*CustCF!AB182</f>
        <v/>
      </c>
      <c r="AI182" s="87">
        <f>($K182="Bell Curve")*(_xlfn.NORM.DIST(AND(AI$6&gt;=$F182,AI$6&lt;=$H182)*(AI$6-$F182+1),$J182/2,$M182,TRUE)-_xlfn.NORM.DIST(AND(AI$6&gt;=$F182,AI$6&lt;=$H182)*(AH$6-$F182+1),$J182/2,$M182,TRUE))/(1-2*_xlfn.NORM.DIST(0,$J182/2,$M182,TRUE))*$D182+($K182="Steady Growth")*(AND(AI$6&gt;=$F182,AI$6&lt;=$H182)*((AI$6-$F182+1)/($J182*($J182+1)/2)*$D182))+($K182="custom")*CustCF!AC182</f>
        <v/>
      </c>
      <c r="AJ182" s="87">
        <f>($K182="Bell Curve")*(_xlfn.NORM.DIST(AND(AJ$6&gt;=$F182,AJ$6&lt;=$H182)*(AJ$6-$F182+1),$J182/2,$M182,TRUE)-_xlfn.NORM.DIST(AND(AJ$6&gt;=$F182,AJ$6&lt;=$H182)*(AI$6-$F182+1),$J182/2,$M182,TRUE))/(1-2*_xlfn.NORM.DIST(0,$J182/2,$M182,TRUE))*$D182+($K182="Steady Growth")*(AND(AJ$6&gt;=$F182,AJ$6&lt;=$H182)*((AJ$6-$F182+1)/($J182*($J182+1)/2)*$D182))+($K182="custom")*CustCF!AD182</f>
        <v/>
      </c>
      <c r="AK182" s="87">
        <f>($K182="Bell Curve")*(_xlfn.NORM.DIST(AND(AK$6&gt;=$F182,AK$6&lt;=$H182)*(AK$6-$F182+1),$J182/2,$M182,TRUE)-_xlfn.NORM.DIST(AND(AK$6&gt;=$F182,AK$6&lt;=$H182)*(AJ$6-$F182+1),$J182/2,$M182,TRUE))/(1-2*_xlfn.NORM.DIST(0,$J182/2,$M182,TRUE))*$D182+($K182="Steady Growth")*(AND(AK$6&gt;=$F182,AK$6&lt;=$H182)*((AK$6-$F182+1)/($J182*($J182+1)/2)*$D182))+($K182="custom")*CustCF!AE182</f>
        <v/>
      </c>
      <c r="AL182" s="87">
        <f>($K182="Bell Curve")*(_xlfn.NORM.DIST(AND(AL$6&gt;=$F182,AL$6&lt;=$H182)*(AL$6-$F182+1),$J182/2,$M182,TRUE)-_xlfn.NORM.DIST(AND(AL$6&gt;=$F182,AL$6&lt;=$H182)*(AK$6-$F182+1),$J182/2,$M182,TRUE))/(1-2*_xlfn.NORM.DIST(0,$J182/2,$M182,TRUE))*$D182+($K182="Steady Growth")*(AND(AL$6&gt;=$F182,AL$6&lt;=$H182)*((AL$6-$F182+1)/($J182*($J182+1)/2)*$D182))+($K182="custom")*CustCF!AF182</f>
        <v/>
      </c>
      <c r="AM182" s="87">
        <f>($K182="Bell Curve")*(_xlfn.NORM.DIST(AND(AM$6&gt;=$F182,AM$6&lt;=$H182)*(AM$6-$F182+1),$J182/2,$M182,TRUE)-_xlfn.NORM.DIST(AND(AM$6&gt;=$F182,AM$6&lt;=$H182)*(AL$6-$F182+1),$J182/2,$M182,TRUE))/(1-2*_xlfn.NORM.DIST(0,$J182/2,$M182,TRUE))*$D182+($K182="Steady Growth")*(AND(AM$6&gt;=$F182,AM$6&lt;=$H182)*((AM$6-$F182+1)/($J182*($J182+1)/2)*$D182))+($K182="custom")*CustCF!AG182</f>
        <v/>
      </c>
      <c r="AN182" s="87">
        <f>($K182="Bell Curve")*(_xlfn.NORM.DIST(AND(AN$6&gt;=$F182,AN$6&lt;=$H182)*(AN$6-$F182+1),$J182/2,$M182,TRUE)-_xlfn.NORM.DIST(AND(AN$6&gt;=$F182,AN$6&lt;=$H182)*(AM$6-$F182+1),$J182/2,$M182,TRUE))/(1-2*_xlfn.NORM.DIST(0,$J182/2,$M182,TRUE))*$D182+($K182="Steady Growth")*(AND(AN$6&gt;=$F182,AN$6&lt;=$H182)*((AN$6-$F182+1)/($J182*($J182+1)/2)*$D182))+($K182="custom")*CustCF!AH182</f>
        <v/>
      </c>
      <c r="AO182" s="87">
        <f>($K182="Bell Curve")*(_xlfn.NORM.DIST(AND(AO$6&gt;=$F182,AO$6&lt;=$H182)*(AO$6-$F182+1),$J182/2,$M182,TRUE)-_xlfn.NORM.DIST(AND(AO$6&gt;=$F182,AO$6&lt;=$H182)*(AN$6-$F182+1),$J182/2,$M182,TRUE))/(1-2*_xlfn.NORM.DIST(0,$J182/2,$M182,TRUE))*$D182+($K182="Steady Growth")*(AND(AO$6&gt;=$F182,AO$6&lt;=$H182)*((AO$6-$F182+1)/($J182*($J182+1)/2)*$D182))+($K182="custom")*CustCF!AI182</f>
        <v/>
      </c>
      <c r="AP182" s="87">
        <f>($K182="Bell Curve")*(_xlfn.NORM.DIST(AND(AP$6&gt;=$F182,AP$6&lt;=$H182)*(AP$6-$F182+1),$J182/2,$M182,TRUE)-_xlfn.NORM.DIST(AND(AP$6&gt;=$F182,AP$6&lt;=$H182)*(AO$6-$F182+1),$J182/2,$M182,TRUE))/(1-2*_xlfn.NORM.DIST(0,$J182/2,$M182,TRUE))*$D182+($K182="Steady Growth")*(AND(AP$6&gt;=$F182,AP$6&lt;=$H182)*((AP$6-$F182+1)/($J182*($J182+1)/2)*$D182))+($K182="custom")*CustCF!AJ182</f>
        <v/>
      </c>
      <c r="AQ182" s="87">
        <f>($K182="Bell Curve")*(_xlfn.NORM.DIST(AND(AQ$6&gt;=$F182,AQ$6&lt;=$H182)*(AQ$6-$F182+1),$J182/2,$M182,TRUE)-_xlfn.NORM.DIST(AND(AQ$6&gt;=$F182,AQ$6&lt;=$H182)*(AP$6-$F182+1),$J182/2,$M182,TRUE))/(1-2*_xlfn.NORM.DIST(0,$J182/2,$M182,TRUE))*$D182+($K182="Steady Growth")*(AND(AQ$6&gt;=$F182,AQ$6&lt;=$H182)*((AQ$6-$F182+1)/($J182*($J182+1)/2)*$D182))+($K182="custom")*CustCF!AK182</f>
        <v/>
      </c>
      <c r="AR182" s="87">
        <f>($K182="Bell Curve")*(_xlfn.NORM.DIST(AND(AR$6&gt;=$F182,AR$6&lt;=$H182)*(AR$6-$F182+1),$J182/2,$M182,TRUE)-_xlfn.NORM.DIST(AND(AR$6&gt;=$F182,AR$6&lt;=$H182)*(AQ$6-$F182+1),$J182/2,$M182,TRUE))/(1-2*_xlfn.NORM.DIST(0,$J182/2,$M182,TRUE))*$D182+($K182="Steady Growth")*(AND(AR$6&gt;=$F182,AR$6&lt;=$H182)*((AR$6-$F182+1)/($J182*($J182+1)/2)*$D182))+($K182="custom")*CustCF!AL182</f>
        <v/>
      </c>
      <c r="AS182" s="87">
        <f>($K182="Bell Curve")*(_xlfn.NORM.DIST(AND(AS$6&gt;=$F182,AS$6&lt;=$H182)*(AS$6-$F182+1),$J182/2,$M182,TRUE)-_xlfn.NORM.DIST(AND(AS$6&gt;=$F182,AS$6&lt;=$H182)*(AR$6-$F182+1),$J182/2,$M182,TRUE))/(1-2*_xlfn.NORM.DIST(0,$J182/2,$M182,TRUE))*$D182+($K182="Steady Growth")*(AND(AS$6&gt;=$F182,AS$6&lt;=$H182)*((AS$6-$F182+1)/($J182*($J182+1)/2)*$D182))+($K182="custom")*CustCF!AM182</f>
        <v/>
      </c>
      <c r="AT182" s="87">
        <f>($K182="Bell Curve")*(_xlfn.NORM.DIST(AND(AT$6&gt;=$F182,AT$6&lt;=$H182)*(AT$6-$F182+1),$J182/2,$M182,TRUE)-_xlfn.NORM.DIST(AND(AT$6&gt;=$F182,AT$6&lt;=$H182)*(AS$6-$F182+1),$J182/2,$M182,TRUE))/(1-2*_xlfn.NORM.DIST(0,$J182/2,$M182,TRUE))*$D182+($K182="Steady Growth")*(AND(AT$6&gt;=$F182,AT$6&lt;=$H182)*((AT$6-$F182+1)/($J182*($J182+1)/2)*$D182))+($K182="custom")*CustCF!AN182</f>
        <v/>
      </c>
      <c r="AU182" s="87">
        <f>($K182="Bell Curve")*(_xlfn.NORM.DIST(AND(AU$6&gt;=$F182,AU$6&lt;=$H182)*(AU$6-$F182+1),$J182/2,$M182,TRUE)-_xlfn.NORM.DIST(AND(AU$6&gt;=$F182,AU$6&lt;=$H182)*(AT$6-$F182+1),$J182/2,$M182,TRUE))/(1-2*_xlfn.NORM.DIST(0,$J182/2,$M182,TRUE))*$D182+($K182="Steady Growth")*(AND(AU$6&gt;=$F182,AU$6&lt;=$H182)*((AU$6-$F182+1)/($J182*($J182+1)/2)*$D182))+($K182="custom")*CustCF!AO182</f>
        <v/>
      </c>
      <c r="AV182" s="87">
        <f>($K182="Bell Curve")*(_xlfn.NORM.DIST(AND(AV$6&gt;=$F182,AV$6&lt;=$H182)*(AV$6-$F182+1),$J182/2,$M182,TRUE)-_xlfn.NORM.DIST(AND(AV$6&gt;=$F182,AV$6&lt;=$H182)*(AU$6-$F182+1),$J182/2,$M182,TRUE))/(1-2*_xlfn.NORM.DIST(0,$J182/2,$M182,TRUE))*$D182+($K182="Steady Growth")*(AND(AV$6&gt;=$F182,AV$6&lt;=$H182)*((AV$6-$F182+1)/($J182*($J182+1)/2)*$D182))+($K182="custom")*CustCF!AP182</f>
        <v/>
      </c>
      <c r="AW182" s="87">
        <f>($K182="Bell Curve")*(_xlfn.NORM.DIST(AND(AW$6&gt;=$F182,AW$6&lt;=$H182)*(AW$6-$F182+1),$J182/2,$M182,TRUE)-_xlfn.NORM.DIST(AND(AW$6&gt;=$F182,AW$6&lt;=$H182)*(AV$6-$F182+1),$J182/2,$M182,TRUE))/(1-2*_xlfn.NORM.DIST(0,$J182/2,$M182,TRUE))*$D182+($K182="Steady Growth")*(AND(AW$6&gt;=$F182,AW$6&lt;=$H182)*((AW$6-$F182+1)/($J182*($J182+1)/2)*$D182))+($K182="custom")*CustCF!AQ182</f>
        <v/>
      </c>
      <c r="AX182" s="87">
        <f>($K182="Bell Curve")*(_xlfn.NORM.DIST(AND(AX$6&gt;=$F182,AX$6&lt;=$H182)*(AX$6-$F182+1),$J182/2,$M182,TRUE)-_xlfn.NORM.DIST(AND(AX$6&gt;=$F182,AX$6&lt;=$H182)*(AW$6-$F182+1),$J182/2,$M182,TRUE))/(1-2*_xlfn.NORM.DIST(0,$J182/2,$M182,TRUE))*$D182+($K182="Steady Growth")*(AND(AX$6&gt;=$F182,AX$6&lt;=$H182)*((AX$6-$F182+1)/($J182*($J182+1)/2)*$D182))+($K182="custom")*CustCF!AR182</f>
        <v/>
      </c>
      <c r="AY182" s="87">
        <f>($K182="Bell Curve")*(_xlfn.NORM.DIST(AND(AY$6&gt;=$F182,AY$6&lt;=$H182)*(AY$6-$F182+1),$J182/2,$M182,TRUE)-_xlfn.NORM.DIST(AND(AY$6&gt;=$F182,AY$6&lt;=$H182)*(AX$6-$F182+1),$J182/2,$M182,TRUE))/(1-2*_xlfn.NORM.DIST(0,$J182/2,$M182,TRUE))*$D182+($K182="Steady Growth")*(AND(AY$6&gt;=$F182,AY$6&lt;=$H182)*((AY$6-$F182+1)/($J182*($J182+1)/2)*$D182))+($K182="custom")*CustCF!AS182</f>
        <v/>
      </c>
      <c r="AZ182" s="87">
        <f>($K182="Bell Curve")*(_xlfn.NORM.DIST(AND(AZ$6&gt;=$F182,AZ$6&lt;=$H182)*(AZ$6-$F182+1),$J182/2,$M182,TRUE)-_xlfn.NORM.DIST(AND(AZ$6&gt;=$F182,AZ$6&lt;=$H182)*(AY$6-$F182+1),$J182/2,$M182,TRUE))/(1-2*_xlfn.NORM.DIST(0,$J182/2,$M182,TRUE))*$D182+($K182="Steady Growth")*(AND(AZ$6&gt;=$F182,AZ$6&lt;=$H182)*((AZ$6-$F182+1)/($J182*($J182+1)/2)*$D182))+($K182="custom")*CustCF!AT182</f>
        <v/>
      </c>
      <c r="BA182" s="87">
        <f>($K182="Bell Curve")*(_xlfn.NORM.DIST(AND(BA$6&gt;=$F182,BA$6&lt;=$H182)*(BA$6-$F182+1),$J182/2,$M182,TRUE)-_xlfn.NORM.DIST(AND(BA$6&gt;=$F182,BA$6&lt;=$H182)*(AZ$6-$F182+1),$J182/2,$M182,TRUE))/(1-2*_xlfn.NORM.DIST(0,$J182/2,$M182,TRUE))*$D182+($K182="Steady Growth")*(AND(BA$6&gt;=$F182,BA$6&lt;=$H182)*((BA$6-$F182+1)/($J182*($J182+1)/2)*$D182))+($K182="custom")*CustCF!AU182</f>
        <v/>
      </c>
      <c r="BB182" s="87">
        <f>($K182="Bell Curve")*(_xlfn.NORM.DIST(AND(BB$6&gt;=$F182,BB$6&lt;=$H182)*(BB$6-$F182+1),$J182/2,$M182,TRUE)-_xlfn.NORM.DIST(AND(BB$6&gt;=$F182,BB$6&lt;=$H182)*(BA$6-$F182+1),$J182/2,$M182,TRUE))/(1-2*_xlfn.NORM.DIST(0,$J182/2,$M182,TRUE))*$D182+($K182="Steady Growth")*(AND(BB$6&gt;=$F182,BB$6&lt;=$H182)*((BB$6-$F182+1)/($J182*($J182+1)/2)*$D182))+($K182="custom")*CustCF!AV182</f>
        <v/>
      </c>
      <c r="BC182" s="87">
        <f>($K182="Bell Curve")*(_xlfn.NORM.DIST(AND(BC$6&gt;=$F182,BC$6&lt;=$H182)*(BC$6-$F182+1),$J182/2,$M182,TRUE)-_xlfn.NORM.DIST(AND(BC$6&gt;=$F182,BC$6&lt;=$H182)*(BB$6-$F182+1),$J182/2,$M182,TRUE))/(1-2*_xlfn.NORM.DIST(0,$J182/2,$M182,TRUE))*$D182+($K182="Steady Growth")*(AND(BC$6&gt;=$F182,BC$6&lt;=$H182)*((BC$6-$F182+1)/($J182*($J182+1)/2)*$D182))+($K182="custom")*CustCF!AW182</f>
        <v/>
      </c>
      <c r="BD182" s="87">
        <f>($K182="Bell Curve")*(_xlfn.NORM.DIST(AND(BD$6&gt;=$F182,BD$6&lt;=$H182)*(BD$6-$F182+1),$J182/2,$M182,TRUE)-_xlfn.NORM.DIST(AND(BD$6&gt;=$F182,BD$6&lt;=$H182)*(BC$6-$F182+1),$J182/2,$M182,TRUE))/(1-2*_xlfn.NORM.DIST(0,$J182/2,$M182,TRUE))*$D182+($K182="Steady Growth")*(AND(BD$6&gt;=$F182,BD$6&lt;=$H182)*((BD$6-$F182+1)/($J182*($J182+1)/2)*$D182))+($K182="custom")*CustCF!AX182</f>
        <v/>
      </c>
      <c r="BE182" s="87">
        <f>($K182="Bell Curve")*(_xlfn.NORM.DIST(AND(BE$6&gt;=$F182,BE$6&lt;=$H182)*(BE$6-$F182+1),$J182/2,$M182,TRUE)-_xlfn.NORM.DIST(AND(BE$6&gt;=$F182,BE$6&lt;=$H182)*(BD$6-$F182+1),$J182/2,$M182,TRUE))/(1-2*_xlfn.NORM.DIST(0,$J182/2,$M182,TRUE))*$D182+($K182="Steady Growth")*(AND(BE$6&gt;=$F182,BE$6&lt;=$H182)*((BE$6-$F182+1)/($J182*($J182+1)/2)*$D182))+($K182="custom")*CustCF!AY182</f>
        <v/>
      </c>
      <c r="BF182" s="87">
        <f>($K182="Bell Curve")*(_xlfn.NORM.DIST(AND(BF$6&gt;=$F182,BF$6&lt;=$H182)*(BF$6-$F182+1),$J182/2,$M182,TRUE)-_xlfn.NORM.DIST(AND(BF$6&gt;=$F182,BF$6&lt;=$H182)*(BE$6-$F182+1),$J182/2,$M182,TRUE))/(1-2*_xlfn.NORM.DIST(0,$J182/2,$M182,TRUE))*$D182+($K182="Steady Growth")*(AND(BF$6&gt;=$F182,BF$6&lt;=$H182)*((BF$6-$F182+1)/($J182*($J182+1)/2)*$D182))+($K182="custom")*CustCF!AZ182</f>
        <v/>
      </c>
      <c r="BG182" s="87">
        <f>($K182="Bell Curve")*(_xlfn.NORM.DIST(AND(BG$6&gt;=$F182,BG$6&lt;=$H182)*(BG$6-$F182+1),$J182/2,$M182,TRUE)-_xlfn.NORM.DIST(AND(BG$6&gt;=$F182,BG$6&lt;=$H182)*(BF$6-$F182+1),$J182/2,$M182,TRUE))/(1-2*_xlfn.NORM.DIST(0,$J182/2,$M182,TRUE))*$D182+($K182="Steady Growth")*(AND(BG$6&gt;=$F182,BG$6&lt;=$H182)*((BG$6-$F182+1)/($J182*($J182+1)/2)*$D182))+($K182="custom")*CustCF!BA182</f>
        <v/>
      </c>
      <c r="BH182" s="87">
        <f>($K182="Bell Curve")*(_xlfn.NORM.DIST(AND(BH$6&gt;=$F182,BH$6&lt;=$H182)*(BH$6-$F182+1),$J182/2,$M182,TRUE)-_xlfn.NORM.DIST(AND(BH$6&gt;=$F182,BH$6&lt;=$H182)*(BG$6-$F182+1),$J182/2,$M182,TRUE))/(1-2*_xlfn.NORM.DIST(0,$J182/2,$M182,TRUE))*$D182+($K182="Steady Growth")*(AND(BH$6&gt;=$F182,BH$6&lt;=$H182)*((BH$6-$F182+1)/($J182*($J182+1)/2)*$D182))+($K182="custom")*CustCF!BB182</f>
        <v/>
      </c>
      <c r="BI182" s="87">
        <f>($K182="Bell Curve")*(_xlfn.NORM.DIST(AND(BI$6&gt;=$F182,BI$6&lt;=$H182)*(BI$6-$F182+1),$J182/2,$M182,TRUE)-_xlfn.NORM.DIST(AND(BI$6&gt;=$F182,BI$6&lt;=$H182)*(BH$6-$F182+1),$J182/2,$M182,TRUE))/(1-2*_xlfn.NORM.DIST(0,$J182/2,$M182,TRUE))*$D182+($K182="Steady Growth")*(AND(BI$6&gt;=$F182,BI$6&lt;=$H182)*((BI$6-$F182+1)/($J182*($J182+1)/2)*$D182))+($K182="custom")*CustCF!BC182</f>
        <v/>
      </c>
      <c r="BJ182" s="87">
        <f>($K182="Bell Curve")*(_xlfn.NORM.DIST(AND(BJ$6&gt;=$F182,BJ$6&lt;=$H182)*(BJ$6-$F182+1),$J182/2,$M182,TRUE)-_xlfn.NORM.DIST(AND(BJ$6&gt;=$F182,BJ$6&lt;=$H182)*(BI$6-$F182+1),$J182/2,$M182,TRUE))/(1-2*_xlfn.NORM.DIST(0,$J182/2,$M182,TRUE))*$D182+($K182="Steady Growth")*(AND(BJ$6&gt;=$F182,BJ$6&lt;=$H182)*((BJ$6-$F182+1)/($J182*($J182+1)/2)*$D182))+($K182="custom")*CustCF!BD182</f>
        <v/>
      </c>
      <c r="BK182" s="87">
        <f>($K182="Bell Curve")*(_xlfn.NORM.DIST(AND(BK$6&gt;=$F182,BK$6&lt;=$H182)*(BK$6-$F182+1),$J182/2,$M182,TRUE)-_xlfn.NORM.DIST(AND(BK$6&gt;=$F182,BK$6&lt;=$H182)*(BJ$6-$F182+1),$J182/2,$M182,TRUE))/(1-2*_xlfn.NORM.DIST(0,$J182/2,$M182,TRUE))*$D182+($K182="Steady Growth")*(AND(BK$6&gt;=$F182,BK$6&lt;=$H182)*((BK$6-$F182+1)/($J182*($J182+1)/2)*$D182))+($K182="custom")*CustCF!BE182</f>
        <v/>
      </c>
      <c r="BL182" s="87">
        <f>($K182="Bell Curve")*(_xlfn.NORM.DIST(AND(BL$6&gt;=$F182,BL$6&lt;=$H182)*(BL$6-$F182+1),$J182/2,$M182,TRUE)-_xlfn.NORM.DIST(AND(BL$6&gt;=$F182,BL$6&lt;=$H182)*(BK$6-$F182+1),$J182/2,$M182,TRUE))/(1-2*_xlfn.NORM.DIST(0,$J182/2,$M182,TRUE))*$D182+($K182="Steady Growth")*(AND(BL$6&gt;=$F182,BL$6&lt;=$H182)*((BL$6-$F182+1)/($J182*($J182+1)/2)*$D182))+($K182="custom")*CustCF!BF182</f>
        <v/>
      </c>
      <c r="BM182" s="87">
        <f>($K182="Bell Curve")*(_xlfn.NORM.DIST(AND(BM$6&gt;=$F182,BM$6&lt;=$H182)*(BM$6-$F182+1),$J182/2,$M182,TRUE)-_xlfn.NORM.DIST(AND(BM$6&gt;=$F182,BM$6&lt;=$H182)*(BL$6-$F182+1),$J182/2,$M182,TRUE))/(1-2*_xlfn.NORM.DIST(0,$J182/2,$M182,TRUE))*$D182+($K182="Steady Growth")*(AND(BM$6&gt;=$F182,BM$6&lt;=$H182)*((BM$6-$F182+1)/($J182*($J182+1)/2)*$D182))+($K182="custom")*CustCF!BG182</f>
        <v/>
      </c>
      <c r="BN182" s="87">
        <f>($K182="Bell Curve")*(_xlfn.NORM.DIST(AND(BN$6&gt;=$F182,BN$6&lt;=$H182)*(BN$6-$F182+1),$J182/2,$M182,TRUE)-_xlfn.NORM.DIST(AND(BN$6&gt;=$F182,BN$6&lt;=$H182)*(BM$6-$F182+1),$J182/2,$M182,TRUE))/(1-2*_xlfn.NORM.DIST(0,$J182/2,$M182,TRUE))*$D182+($K182="Steady Growth")*(AND(BN$6&gt;=$F182,BN$6&lt;=$H182)*((BN$6-$F182+1)/($J182*($J182+1)/2)*$D182))+($K182="custom")*CustCF!BH182</f>
        <v/>
      </c>
      <c r="BO182" s="87">
        <f>($K182="Bell Curve")*(_xlfn.NORM.DIST(AND(BO$6&gt;=$F182,BO$6&lt;=$H182)*(BO$6-$F182+1),$J182/2,$M182,TRUE)-_xlfn.NORM.DIST(AND(BO$6&gt;=$F182,BO$6&lt;=$H182)*(BN$6-$F182+1),$J182/2,$M182,TRUE))/(1-2*_xlfn.NORM.DIST(0,$J182/2,$M182,TRUE))*$D182+($K182="Steady Growth")*(AND(BO$6&gt;=$F182,BO$6&lt;=$H182)*((BO$6-$F182+1)/($J182*($J182+1)/2)*$D182))+($K182="custom")*CustCF!BI182</f>
        <v/>
      </c>
      <c r="BP182" s="87">
        <f>($K182="Bell Curve")*(_xlfn.NORM.DIST(AND(BP$6&gt;=$F182,BP$6&lt;=$H182)*(BP$6-$F182+1),$J182/2,$M182,TRUE)-_xlfn.NORM.DIST(AND(BP$6&gt;=$F182,BP$6&lt;=$H182)*(BO$6-$F182+1),$J182/2,$M182,TRUE))/(1-2*_xlfn.NORM.DIST(0,$J182/2,$M182,TRUE))*$D182+($K182="Steady Growth")*(AND(BP$6&gt;=$F182,BP$6&lt;=$H182)*((BP$6-$F182+1)/($J182*($J182+1)/2)*$D182))+($K182="custom")*CustCF!BJ182</f>
        <v/>
      </c>
      <c r="BQ182" s="87">
        <f>($K182="Bell Curve")*(_xlfn.NORM.DIST(AND(BQ$6&gt;=$F182,BQ$6&lt;=$H182)*(BQ$6-$F182+1),$J182/2,$M182,TRUE)-_xlfn.NORM.DIST(AND(BQ$6&gt;=$F182,BQ$6&lt;=$H182)*(BP$6-$F182+1),$J182/2,$M182,TRUE))/(1-2*_xlfn.NORM.DIST(0,$J182/2,$M182,TRUE))*$D182+($K182="Steady Growth")*(AND(BQ$6&gt;=$F182,BQ$6&lt;=$H182)*((BQ$6-$F182+1)/($J182*($J182+1)/2)*$D182))+($K182="custom")*CustCF!BK182</f>
        <v/>
      </c>
      <c r="BR182" s="87">
        <f>($K182="Bell Curve")*(_xlfn.NORM.DIST(AND(BR$6&gt;=$F182,BR$6&lt;=$H182)*(BR$6-$F182+1),$J182/2,$M182,TRUE)-_xlfn.NORM.DIST(AND(BR$6&gt;=$F182,BR$6&lt;=$H182)*(BQ$6-$F182+1),$J182/2,$M182,TRUE))/(1-2*_xlfn.NORM.DIST(0,$J182/2,$M182,TRUE))*$D182+($K182="Steady Growth")*(AND(BR$6&gt;=$F182,BR$6&lt;=$H182)*((BR$6-$F182+1)/($J182*($J182+1)/2)*$D182))+($K182="custom")*CustCF!BL182</f>
        <v/>
      </c>
      <c r="BS182" s="87">
        <f>($K182="Bell Curve")*(_xlfn.NORM.DIST(AND(BS$6&gt;=$F182,BS$6&lt;=$H182)*(BS$6-$F182+1),$J182/2,$M182,TRUE)-_xlfn.NORM.DIST(AND(BS$6&gt;=$F182,BS$6&lt;=$H182)*(BR$6-$F182+1),$J182/2,$M182,TRUE))/(1-2*_xlfn.NORM.DIST(0,$J182/2,$M182,TRUE))*$D182+($K182="Steady Growth")*(AND(BS$6&gt;=$F182,BS$6&lt;=$H182)*((BS$6-$F182+1)/($J182*($J182+1)/2)*$D182))+($K182="custom")*CustCF!BM182</f>
        <v/>
      </c>
      <c r="BT182" s="87">
        <f>($K182="Bell Curve")*(_xlfn.NORM.DIST(AND(BT$6&gt;=$F182,BT$6&lt;=$H182)*(BT$6-$F182+1),$J182/2,$M182,TRUE)-_xlfn.NORM.DIST(AND(BT$6&gt;=$F182,BT$6&lt;=$H182)*(BS$6-$F182+1),$J182/2,$M182,TRUE))/(1-2*_xlfn.NORM.DIST(0,$J182/2,$M182,TRUE))*$D182+($K182="Steady Growth")*(AND(BT$6&gt;=$F182,BT$6&lt;=$H182)*((BT$6-$F182+1)/($J182*($J182+1)/2)*$D182))+($K182="custom")*CustCF!BN182</f>
        <v/>
      </c>
      <c r="BU182" s="87">
        <f>($K182="Bell Curve")*(_xlfn.NORM.DIST(AND(BU$6&gt;=$F182,BU$6&lt;=$H182)*(BU$6-$F182+1),$J182/2,$M182,TRUE)-_xlfn.NORM.DIST(AND(BU$6&gt;=$F182,BU$6&lt;=$H182)*(BT$6-$F182+1),$J182/2,$M182,TRUE))/(1-2*_xlfn.NORM.DIST(0,$J182/2,$M182,TRUE))*$D182+($K182="Steady Growth")*(AND(BU$6&gt;=$F182,BU$6&lt;=$H182)*((BU$6-$F182+1)/($J182*($J182+1)/2)*$D182))+($K182="custom")*CustCF!BO182</f>
        <v/>
      </c>
      <c r="BV182" s="87">
        <f>($K182="Bell Curve")*(_xlfn.NORM.DIST(AND(BV$6&gt;=$F182,BV$6&lt;=$H182)*(BV$6-$F182+1),$J182/2,$M182,TRUE)-_xlfn.NORM.DIST(AND(BV$6&gt;=$F182,BV$6&lt;=$H182)*(BU$6-$F182+1),$J182/2,$M182,TRUE))/(1-2*_xlfn.NORM.DIST(0,$J182/2,$M182,TRUE))*$D182+($K182="Steady Growth")*(AND(BV$6&gt;=$F182,BV$6&lt;=$H182)*((BV$6-$F182+1)/($J182*($J182+1)/2)*$D182))+($K182="custom")*CustCF!BP182</f>
        <v/>
      </c>
      <c r="BW182" s="87">
        <f>($K182="Bell Curve")*(_xlfn.NORM.DIST(AND(BW$6&gt;=$F182,BW$6&lt;=$H182)*(BW$6-$F182+1),$J182/2,$M182,TRUE)-_xlfn.NORM.DIST(AND(BW$6&gt;=$F182,BW$6&lt;=$H182)*(BV$6-$F182+1),$J182/2,$M182,TRUE))/(1-2*_xlfn.NORM.DIST(0,$J182/2,$M182,TRUE))*$D182+($K182="Steady Growth")*(AND(BW$6&gt;=$F182,BW$6&lt;=$H182)*((BW$6-$F182+1)/($J182*($J182+1)/2)*$D182))+($K182="custom")*CustCF!BQ182</f>
        <v/>
      </c>
      <c r="BX182" s="87">
        <f>($K182="Bell Curve")*(_xlfn.NORM.DIST(AND(BX$6&gt;=$F182,BX$6&lt;=$H182)*(BX$6-$F182+1),$J182/2,$M182,TRUE)-_xlfn.NORM.DIST(AND(BX$6&gt;=$F182,BX$6&lt;=$H182)*(BW$6-$F182+1),$J182/2,$M182,TRUE))/(1-2*_xlfn.NORM.DIST(0,$J182/2,$M182,TRUE))*$D182+($K182="Steady Growth")*(AND(BX$6&gt;=$F182,BX$6&lt;=$H182)*((BX$6-$F182+1)/($J182*($J182+1)/2)*$D182))+($K182="custom")*CustCF!BR182</f>
        <v/>
      </c>
      <c r="BY182" s="87">
        <f>($K182="Bell Curve")*(_xlfn.NORM.DIST(AND(BY$6&gt;=$F182,BY$6&lt;=$H182)*(BY$6-$F182+1),$J182/2,$M182,TRUE)-_xlfn.NORM.DIST(AND(BY$6&gt;=$F182,BY$6&lt;=$H182)*(BX$6-$F182+1),$J182/2,$M182,TRUE))/(1-2*_xlfn.NORM.DIST(0,$J182/2,$M182,TRUE))*$D182+($K182="Steady Growth")*(AND(BY$6&gt;=$F182,BY$6&lt;=$H182)*((BY$6-$F182+1)/($J182*($J182+1)/2)*$D182))+($K182="custom")*CustCF!BS182</f>
        <v/>
      </c>
      <c r="BZ182" s="87">
        <f>($K182="Bell Curve")*(_xlfn.NORM.DIST(AND(BZ$6&gt;=$F182,BZ$6&lt;=$H182)*(BZ$6-$F182+1),$J182/2,$M182,TRUE)-_xlfn.NORM.DIST(AND(BZ$6&gt;=$F182,BZ$6&lt;=$H182)*(BY$6-$F182+1),$J182/2,$M182,TRUE))/(1-2*_xlfn.NORM.DIST(0,$J182/2,$M182,TRUE))*$D182+($K182="Steady Growth")*(AND(BZ$6&gt;=$F182,BZ$6&lt;=$H182)*((BZ$6-$F182+1)/($J182*($J182+1)/2)*$D182))+($K182="custom")*CustCF!BT182</f>
        <v/>
      </c>
      <c r="CA182" s="87">
        <f>($K182="Bell Curve")*(_xlfn.NORM.DIST(AND(CA$6&gt;=$F182,CA$6&lt;=$H182)*(CA$6-$F182+1),$J182/2,$M182,TRUE)-_xlfn.NORM.DIST(AND(CA$6&gt;=$F182,CA$6&lt;=$H182)*(BZ$6-$F182+1),$J182/2,$M182,TRUE))/(1-2*_xlfn.NORM.DIST(0,$J182/2,$M182,TRUE))*$D182+($K182="Steady Growth")*(AND(CA$6&gt;=$F182,CA$6&lt;=$H182)*((CA$6-$F182+1)/($J182*($J182+1)/2)*$D182))+($K182="custom")*CustCF!BU182</f>
        <v/>
      </c>
      <c r="CB182" s="87">
        <f>($K182="Bell Curve")*(_xlfn.NORM.DIST(AND(CB$6&gt;=$F182,CB$6&lt;=$H182)*(CB$6-$F182+1),$J182/2,$M182,TRUE)-_xlfn.NORM.DIST(AND(CB$6&gt;=$F182,CB$6&lt;=$H182)*(CA$6-$F182+1),$J182/2,$M182,TRUE))/(1-2*_xlfn.NORM.DIST(0,$J182/2,$M182,TRUE))*$D182+($K182="Steady Growth")*(AND(CB$6&gt;=$F182,CB$6&lt;=$H182)*((CB$6-$F182+1)/($J182*($J182+1)/2)*$D182))+($K182="custom")*CustCF!BV182</f>
        <v/>
      </c>
      <c r="CC182" s="87">
        <f>($K182="Bell Curve")*(_xlfn.NORM.DIST(AND(CC$6&gt;=$F182,CC$6&lt;=$H182)*(CC$6-$F182+1),$J182/2,$M182,TRUE)-_xlfn.NORM.DIST(AND(CC$6&gt;=$F182,CC$6&lt;=$H182)*(CB$6-$F182+1),$J182/2,$M182,TRUE))/(1-2*_xlfn.NORM.DIST(0,$J182/2,$M182,TRUE))*$D182+($K182="Steady Growth")*(AND(CC$6&gt;=$F182,CC$6&lt;=$H182)*((CC$6-$F182+1)/($J182*($J182+1)/2)*$D182))+($K182="custom")*CustCF!BW182</f>
        <v/>
      </c>
      <c r="CD182" s="87">
        <f>($K182="Bell Curve")*(_xlfn.NORM.DIST(AND(CD$6&gt;=$F182,CD$6&lt;=$H182)*(CD$6-$F182+1),$J182/2,$M182,TRUE)-_xlfn.NORM.DIST(AND(CD$6&gt;=$F182,CD$6&lt;=$H182)*(CC$6-$F182+1),$J182/2,$M182,TRUE))/(1-2*_xlfn.NORM.DIST(0,$J182/2,$M182,TRUE))*$D182+($K182="Steady Growth")*(AND(CD$6&gt;=$F182,CD$6&lt;=$H182)*((CD$6-$F182+1)/($J182*($J182+1)/2)*$D182))+($K182="custom")*CustCF!BX182</f>
        <v/>
      </c>
      <c r="CE182" s="87">
        <f>($K182="Bell Curve")*(_xlfn.NORM.DIST(AND(CE$6&gt;=$F182,CE$6&lt;=$H182)*(CE$6-$F182+1),$J182/2,$M182,TRUE)-_xlfn.NORM.DIST(AND(CE$6&gt;=$F182,CE$6&lt;=$H182)*(CD$6-$F182+1),$J182/2,$M182,TRUE))/(1-2*_xlfn.NORM.DIST(0,$J182/2,$M182,TRUE))*$D182+($K182="Steady Growth")*(AND(CE$6&gt;=$F182,CE$6&lt;=$H182)*((CE$6-$F182+1)/($J182*($J182+1)/2)*$D182))+($K182="custom")*CustCF!BY182</f>
        <v/>
      </c>
      <c r="CF182" s="87">
        <f>($K182="Bell Curve")*(_xlfn.NORM.DIST(AND(CF$6&gt;=$F182,CF$6&lt;=$H182)*(CF$6-$F182+1),$J182/2,$M182,TRUE)-_xlfn.NORM.DIST(AND(CF$6&gt;=$F182,CF$6&lt;=$H182)*(CE$6-$F182+1),$J182/2,$M182,TRUE))/(1-2*_xlfn.NORM.DIST(0,$J182/2,$M182,TRUE))*$D182+($K182="Steady Growth")*(AND(CF$6&gt;=$F182,CF$6&lt;=$H182)*((CF$6-$F182+1)/($J182*($J182+1)/2)*$D182))+($K182="custom")*CustCF!BZ182</f>
        <v/>
      </c>
      <c r="CG182" s="87">
        <f>($K182="Bell Curve")*(_xlfn.NORM.DIST(AND(CG$6&gt;=$F182,CG$6&lt;=$H182)*(CG$6-$F182+1),$J182/2,$M182,TRUE)-_xlfn.NORM.DIST(AND(CG$6&gt;=$F182,CG$6&lt;=$H182)*(CF$6-$F182+1),$J182/2,$M182,TRUE))/(1-2*_xlfn.NORM.DIST(0,$J182/2,$M182,TRUE))*$D182+($K182="Steady Growth")*(AND(CG$6&gt;=$F182,CG$6&lt;=$H182)*((CG$6-$F182+1)/($J182*($J182+1)/2)*$D182))+($K182="custom")*CustCF!CA182</f>
        <v/>
      </c>
      <c r="CH182" s="87">
        <f>($K182="Bell Curve")*(_xlfn.NORM.DIST(AND(CH$6&gt;=$F182,CH$6&lt;=$H182)*(CH$6-$F182+1),$J182/2,$M182,TRUE)-_xlfn.NORM.DIST(AND(CH$6&gt;=$F182,CH$6&lt;=$H182)*(CG$6-$F182+1),$J182/2,$M182,TRUE))/(1-2*_xlfn.NORM.DIST(0,$J182/2,$M182,TRUE))*$D182+($K182="Steady Growth")*(AND(CH$6&gt;=$F182,CH$6&lt;=$H182)*((CH$6-$F182+1)/($J182*($J182+1)/2)*$D182))+($K182="custom")*CustCF!CB182</f>
        <v/>
      </c>
      <c r="CI182" s="87">
        <f>($K182="Bell Curve")*(_xlfn.NORM.DIST(AND(CI$6&gt;=$F182,CI$6&lt;=$H182)*(CI$6-$F182+1),$J182/2,$M182,TRUE)-_xlfn.NORM.DIST(AND(CI$6&gt;=$F182,CI$6&lt;=$H182)*(CH$6-$F182+1),$J182/2,$M182,TRUE))/(1-2*_xlfn.NORM.DIST(0,$J182/2,$M182,TRUE))*$D182+($K182="Steady Growth")*(AND(CI$6&gt;=$F182,CI$6&lt;=$H182)*((CI$6-$F182+1)/($J182*($J182+1)/2)*$D182))+($K182="custom")*CustCF!CC182</f>
        <v/>
      </c>
      <c r="CJ182" s="87">
        <f>($K182="Bell Curve")*(_xlfn.NORM.DIST(AND(CJ$6&gt;=$F182,CJ$6&lt;=$H182)*(CJ$6-$F182+1),$J182/2,$M182,TRUE)-_xlfn.NORM.DIST(AND(CJ$6&gt;=$F182,CJ$6&lt;=$H182)*(CI$6-$F182+1),$J182/2,$M182,TRUE))/(1-2*_xlfn.NORM.DIST(0,$J182/2,$M182,TRUE))*$D182+($K182="Steady Growth")*(AND(CJ$6&gt;=$F182,CJ$6&lt;=$H182)*((CJ$6-$F182+1)/($J182*($J182+1)/2)*$D182))+($K182="custom")*CustCF!CD182</f>
        <v/>
      </c>
      <c r="CK182" s="87">
        <f>($K182="Bell Curve")*(_xlfn.NORM.DIST(AND(CK$6&gt;=$F182,CK$6&lt;=$H182)*(CK$6-$F182+1),$J182/2,$M182,TRUE)-_xlfn.NORM.DIST(AND(CK$6&gt;=$F182,CK$6&lt;=$H182)*(CJ$6-$F182+1),$J182/2,$M182,TRUE))/(1-2*_xlfn.NORM.DIST(0,$J182/2,$M182,TRUE))*$D182+($K182="Steady Growth")*(AND(CK$6&gt;=$F182,CK$6&lt;=$H182)*((CK$6-$F182+1)/($J182*($J182+1)/2)*$D182))+($K182="custom")*CustCF!CE182</f>
        <v/>
      </c>
      <c r="CL182" s="87">
        <f>($K182="Bell Curve")*(_xlfn.NORM.DIST(AND(CL$6&gt;=$F182,CL$6&lt;=$H182)*(CL$6-$F182+1),$J182/2,$M182,TRUE)-_xlfn.NORM.DIST(AND(CL$6&gt;=$F182,CL$6&lt;=$H182)*(CK$6-$F182+1),$J182/2,$M182,TRUE))/(1-2*_xlfn.NORM.DIST(0,$J182/2,$M182,TRUE))*$D182+($K182="Steady Growth")*(AND(CL$6&gt;=$F182,CL$6&lt;=$H182)*((CL$6-$F182+1)/($J182*($J182+1)/2)*$D182))+($K182="custom")*CustCF!CF182</f>
        <v/>
      </c>
      <c r="CM182" s="87">
        <f>($K182="Bell Curve")*(_xlfn.NORM.DIST(AND(CM$6&gt;=$F182,CM$6&lt;=$H182)*(CM$6-$F182+1),$J182/2,$M182,TRUE)-_xlfn.NORM.DIST(AND(CM$6&gt;=$F182,CM$6&lt;=$H182)*(CL$6-$F182+1),$J182/2,$M182,TRUE))/(1-2*_xlfn.NORM.DIST(0,$J182/2,$M182,TRUE))*$D182+($K182="Steady Growth")*(AND(CM$6&gt;=$F182,CM$6&lt;=$H182)*((CM$6-$F182+1)/($J182*($J182+1)/2)*$D182))+($K182="custom")*CustCF!CG182</f>
        <v/>
      </c>
      <c r="CN182" s="87">
        <f>($K182="Bell Curve")*(_xlfn.NORM.DIST(AND(CN$6&gt;=$F182,CN$6&lt;=$H182)*(CN$6-$F182+1),$J182/2,$M182,TRUE)-_xlfn.NORM.DIST(AND(CN$6&gt;=$F182,CN$6&lt;=$H182)*(CM$6-$F182+1),$J182/2,$M182,TRUE))/(1-2*_xlfn.NORM.DIST(0,$J182/2,$M182,TRUE))*$D182+($K182="Steady Growth")*(AND(CN$6&gt;=$F182,CN$6&lt;=$H182)*((CN$6-$F182+1)/($J182*($J182+1)/2)*$D182))+($K182="custom")*CustCF!CH182</f>
        <v/>
      </c>
      <c r="CO182" s="87">
        <f>($K182="Bell Curve")*(_xlfn.NORM.DIST(AND(CO$6&gt;=$F182,CO$6&lt;=$H182)*(CO$6-$F182+1),$J182/2,$M182,TRUE)-_xlfn.NORM.DIST(AND(CO$6&gt;=$F182,CO$6&lt;=$H182)*(CN$6-$F182+1),$J182/2,$M182,TRUE))/(1-2*_xlfn.NORM.DIST(0,$J182/2,$M182,TRUE))*$D182+($K182="Steady Growth")*(AND(CO$6&gt;=$F182,CO$6&lt;=$H182)*((CO$6-$F182+1)/($J182*($J182+1)/2)*$D182))+($K182="custom")*CustCF!CI182</f>
        <v/>
      </c>
      <c r="CP182" s="87">
        <f>($K182="Bell Curve")*(_xlfn.NORM.DIST(AND(CP$6&gt;=$F182,CP$6&lt;=$H182)*(CP$6-$F182+1),$J182/2,$M182,TRUE)-_xlfn.NORM.DIST(AND(CP$6&gt;=$F182,CP$6&lt;=$H182)*(CO$6-$F182+1),$J182/2,$M182,TRUE))/(1-2*_xlfn.NORM.DIST(0,$J182/2,$M182,TRUE))*$D182+($K182="Steady Growth")*(AND(CP$6&gt;=$F182,CP$6&lt;=$H182)*((CP$6-$F182+1)/($J182*($J182+1)/2)*$D182))+($K182="custom")*CustCF!CJ182</f>
        <v/>
      </c>
      <c r="CQ182" s="87">
        <f>($K182="Bell Curve")*(_xlfn.NORM.DIST(AND(CQ$6&gt;=$F182,CQ$6&lt;=$H182)*(CQ$6-$F182+1),$J182/2,$M182,TRUE)-_xlfn.NORM.DIST(AND(CQ$6&gt;=$F182,CQ$6&lt;=$H182)*(CP$6-$F182+1),$J182/2,$M182,TRUE))/(1-2*_xlfn.NORM.DIST(0,$J182/2,$M182,TRUE))*$D182+($K182="Steady Growth")*(AND(CQ$6&gt;=$F182,CQ$6&lt;=$H182)*((CQ$6-$F182+1)/($J182*($J182+1)/2)*$D182))+($K182="custom")*CustCF!CK182</f>
        <v/>
      </c>
      <c r="CR182" s="87">
        <f>($K182="Bell Curve")*(_xlfn.NORM.DIST(AND(CR$6&gt;=$F182,CR$6&lt;=$H182)*(CR$6-$F182+1),$J182/2,$M182,TRUE)-_xlfn.NORM.DIST(AND(CR$6&gt;=$F182,CR$6&lt;=$H182)*(CQ$6-$F182+1),$J182/2,$M182,TRUE))/(1-2*_xlfn.NORM.DIST(0,$J182/2,$M182,TRUE))*$D182+($K182="Steady Growth")*(AND(CR$6&gt;=$F182,CR$6&lt;=$H182)*((CR$6-$F182+1)/($J182*($J182+1)/2)*$D182))+($K182="custom")*CustCF!CL182</f>
        <v/>
      </c>
      <c r="CS182" s="87">
        <f>($K182="Bell Curve")*(_xlfn.NORM.DIST(AND(CS$6&gt;=$F182,CS$6&lt;=$H182)*(CS$6-$F182+1),$J182/2,$M182,TRUE)-_xlfn.NORM.DIST(AND(CS$6&gt;=$F182,CS$6&lt;=$H182)*(CR$6-$F182+1),$J182/2,$M182,TRUE))/(1-2*_xlfn.NORM.DIST(0,$J182/2,$M182,TRUE))*$D182+($K182="Steady Growth")*(AND(CS$6&gt;=$F182,CS$6&lt;=$H182)*((CS$6-$F182+1)/($J182*($J182+1)/2)*$D182))+($K182="custom")*CustCF!CM182</f>
        <v/>
      </c>
      <c r="CT182" s="87">
        <f>($K182="Bell Curve")*(_xlfn.NORM.DIST(AND(CT$6&gt;=$F182,CT$6&lt;=$H182)*(CT$6-$F182+1),$J182/2,$M182,TRUE)-_xlfn.NORM.DIST(AND(CT$6&gt;=$F182,CT$6&lt;=$H182)*(CS$6-$F182+1),$J182/2,$M182,TRUE))/(1-2*_xlfn.NORM.DIST(0,$J182/2,$M182,TRUE))*$D182+($K182="Steady Growth")*(AND(CT$6&gt;=$F182,CT$6&lt;=$H182)*((CT$6-$F182+1)/($J182*($J182+1)/2)*$D182))+($K182="custom")*CustCF!CN182</f>
        <v/>
      </c>
      <c r="CU182" s="87">
        <f>($K182="Bell Curve")*(_xlfn.NORM.DIST(AND(CU$6&gt;=$F182,CU$6&lt;=$H182)*(CU$6-$F182+1),$J182/2,$M182,TRUE)-_xlfn.NORM.DIST(AND(CU$6&gt;=$F182,CU$6&lt;=$H182)*(CT$6-$F182+1),$J182/2,$M182,TRUE))/(1-2*_xlfn.NORM.DIST(0,$J182/2,$M182,TRUE))*$D182+($K182="Steady Growth")*(AND(CU$6&gt;=$F182,CU$6&lt;=$H182)*((CU$6-$F182+1)/($J182*($J182+1)/2)*$D182))+($K182="custom")*CustCF!CO182</f>
        <v/>
      </c>
      <c r="CV182" s="87">
        <f>($K182="Bell Curve")*(_xlfn.NORM.DIST(AND(CV$6&gt;=$F182,CV$6&lt;=$H182)*(CV$6-$F182+1),$J182/2,$M182,TRUE)-_xlfn.NORM.DIST(AND(CV$6&gt;=$F182,CV$6&lt;=$H182)*(CU$6-$F182+1),$J182/2,$M182,TRUE))/(1-2*_xlfn.NORM.DIST(0,$J182/2,$M182,TRUE))*$D182+($K182="Steady Growth")*(AND(CV$6&gt;=$F182,CV$6&lt;=$H182)*((CV$6-$F182+1)/($J182*($J182+1)/2)*$D182))+($K182="custom")*CustCF!CP182</f>
        <v/>
      </c>
      <c r="CW182" s="87">
        <f>($K182="Bell Curve")*(_xlfn.NORM.DIST(AND(CW$6&gt;=$F182,CW$6&lt;=$H182)*(CW$6-$F182+1),$J182/2,$M182,TRUE)-_xlfn.NORM.DIST(AND(CW$6&gt;=$F182,CW$6&lt;=$H182)*(CV$6-$F182+1),$J182/2,$M182,TRUE))/(1-2*_xlfn.NORM.DIST(0,$J182/2,$M182,TRUE))*$D182+($K182="Steady Growth")*(AND(CW$6&gt;=$F182,CW$6&lt;=$H182)*((CW$6-$F182+1)/($J182*($J182+1)/2)*$D182))+($K182="custom")*CustCF!CQ182</f>
        <v/>
      </c>
      <c r="CX182" s="87">
        <f>($K182="Bell Curve")*(_xlfn.NORM.DIST(AND(CX$6&gt;=$F182,CX$6&lt;=$H182)*(CX$6-$F182+1),$J182/2,$M182,TRUE)-_xlfn.NORM.DIST(AND(CX$6&gt;=$F182,CX$6&lt;=$H182)*(CW$6-$F182+1),$J182/2,$M182,TRUE))/(1-2*_xlfn.NORM.DIST(0,$J182/2,$M182,TRUE))*$D182+($K182="Steady Growth")*(AND(CX$6&gt;=$F182,CX$6&lt;=$H182)*((CX$6-$F182+1)/($J182*($J182+1)/2)*$D182))+($K182="custom")*CustCF!CR182</f>
        <v/>
      </c>
      <c r="CY182" s="87">
        <f>($K182="Bell Curve")*(_xlfn.NORM.DIST(AND(CY$6&gt;=$F182,CY$6&lt;=$H182)*(CY$6-$F182+1),$J182/2,$M182,TRUE)-_xlfn.NORM.DIST(AND(CY$6&gt;=$F182,CY$6&lt;=$H182)*(CX$6-$F182+1),$J182/2,$M182,TRUE))/(1-2*_xlfn.NORM.DIST(0,$J182/2,$M182,TRUE))*$D182+($K182="Steady Growth")*(AND(CY$6&gt;=$F182,CY$6&lt;=$H182)*((CY$6-$F182+1)/($J182*($J182+1)/2)*$D182))+($K182="custom")*CustCF!CS182</f>
        <v/>
      </c>
      <c r="CZ182" s="87">
        <f>($K182="Bell Curve")*(_xlfn.NORM.DIST(AND(CZ$6&gt;=$F182,CZ$6&lt;=$H182)*(CZ$6-$F182+1),$J182/2,$M182,TRUE)-_xlfn.NORM.DIST(AND(CZ$6&gt;=$F182,CZ$6&lt;=$H182)*(CY$6-$F182+1),$J182/2,$M182,TRUE))/(1-2*_xlfn.NORM.DIST(0,$J182/2,$M182,TRUE))*$D182+($K182="Steady Growth")*(AND(CZ$6&gt;=$F182,CZ$6&lt;=$H182)*((CZ$6-$F182+1)/($J182*($J182+1)/2)*$D182))+($K182="custom")*CustCF!CT182</f>
        <v/>
      </c>
      <c r="DA182" s="87">
        <f>($K182="Bell Curve")*(_xlfn.NORM.DIST(AND(DA$6&gt;=$F182,DA$6&lt;=$H182)*(DA$6-$F182+1),$J182/2,$M182,TRUE)-_xlfn.NORM.DIST(AND(DA$6&gt;=$F182,DA$6&lt;=$H182)*(CZ$6-$F182+1),$J182/2,$M182,TRUE))/(1-2*_xlfn.NORM.DIST(0,$J182/2,$M182,TRUE))*$D182+($K182="Steady Growth")*(AND(DA$6&gt;=$F182,DA$6&lt;=$H182)*((DA$6-$F182+1)/($J182*($J182+1)/2)*$D182))+($K182="custom")*CustCF!CU182</f>
        <v/>
      </c>
      <c r="DB182" s="87">
        <f>($K182="Bell Curve")*(_xlfn.NORM.DIST(AND(DB$6&gt;=$F182,DB$6&lt;=$H182)*(DB$6-$F182+1),$J182/2,$M182,TRUE)-_xlfn.NORM.DIST(AND(DB$6&gt;=$F182,DB$6&lt;=$H182)*(DA$6-$F182+1),$J182/2,$M182,TRUE))/(1-2*_xlfn.NORM.DIST(0,$J182/2,$M182,TRUE))*$D182+($K182="Steady Growth")*(AND(DB$6&gt;=$F182,DB$6&lt;=$H182)*((DB$6-$F182+1)/($J182*($J182+1)/2)*$D182))+($K182="custom")*CustCF!CV182</f>
        <v/>
      </c>
      <c r="DC182" s="87">
        <f>($K182="Bell Curve")*(_xlfn.NORM.DIST(AND(DC$6&gt;=$F182,DC$6&lt;=$H182)*(DC$6-$F182+1),$J182/2,$M182,TRUE)-_xlfn.NORM.DIST(AND(DC$6&gt;=$F182,DC$6&lt;=$H182)*(DB$6-$F182+1),$J182/2,$M182,TRUE))/(1-2*_xlfn.NORM.DIST(0,$J182/2,$M182,TRUE))*$D182+($K182="Steady Growth")*(AND(DC$6&gt;=$F182,DC$6&lt;=$H182)*((DC$6-$F182+1)/($J182*($J182+1)/2)*$D182))+($K182="custom")*CustCF!CW182</f>
        <v/>
      </c>
      <c r="DD182" s="87">
        <f>($K182="Bell Curve")*(_xlfn.NORM.DIST(AND(DD$6&gt;=$F182,DD$6&lt;=$H182)*(DD$6-$F182+1),$J182/2,$M182,TRUE)-_xlfn.NORM.DIST(AND(DD$6&gt;=$F182,DD$6&lt;=$H182)*(DC$6-$F182+1),$J182/2,$M182,TRUE))/(1-2*_xlfn.NORM.DIST(0,$J182/2,$M182,TRUE))*$D182+($K182="Steady Growth")*(AND(DD$6&gt;=$F182,DD$6&lt;=$H182)*((DD$6-$F182+1)/($J182*($J182+1)/2)*$D182))+($K182="custom")*CustCF!CX182</f>
        <v/>
      </c>
      <c r="DE182" s="87">
        <f>($K182="Bell Curve")*(_xlfn.NORM.DIST(AND(DE$6&gt;=$F182,DE$6&lt;=$H182)*(DE$6-$F182+1),$J182/2,$M182,TRUE)-_xlfn.NORM.DIST(AND(DE$6&gt;=$F182,DE$6&lt;=$H182)*(DD$6-$F182+1),$J182/2,$M182,TRUE))/(1-2*_xlfn.NORM.DIST(0,$J182/2,$M182,TRUE))*$D182+($K182="Steady Growth")*(AND(DE$6&gt;=$F182,DE$6&lt;=$H182)*((DE$6-$F182+1)/($J182*($J182+1)/2)*$D182))+($K182="custom")*CustCF!CY182</f>
        <v/>
      </c>
      <c r="DF182" s="87">
        <f>($K182="Bell Curve")*(_xlfn.NORM.DIST(AND(DF$6&gt;=$F182,DF$6&lt;=$H182)*(DF$6-$F182+1),$J182/2,$M182,TRUE)-_xlfn.NORM.DIST(AND(DF$6&gt;=$F182,DF$6&lt;=$H182)*(DE$6-$F182+1),$J182/2,$M182,TRUE))/(1-2*_xlfn.NORM.DIST(0,$J182/2,$M182,TRUE))*$D182+($K182="Steady Growth")*(AND(DF$6&gt;=$F182,DF$6&lt;=$H182)*((DF$6-$F182+1)/($J182*($J182+1)/2)*$D182))+($K182="custom")*CustCF!CZ182</f>
        <v/>
      </c>
      <c r="DG182" s="87">
        <f>($K182="Bell Curve")*(_xlfn.NORM.DIST(AND(DG$6&gt;=$F182,DG$6&lt;=$H182)*(DG$6-$F182+1),$J182/2,$M182,TRUE)-_xlfn.NORM.DIST(AND(DG$6&gt;=$F182,DG$6&lt;=$H182)*(DF$6-$F182+1),$J182/2,$M182,TRUE))/(1-2*_xlfn.NORM.DIST(0,$J182/2,$M182,TRUE))*$D182+($K182="Steady Growth")*(AND(DG$6&gt;=$F182,DG$6&lt;=$H182)*((DG$6-$F182+1)/($J182*($J182+1)/2)*$D182))+($K182="custom")*CustCF!DA182</f>
        <v/>
      </c>
      <c r="DH182" s="87">
        <f>($K182="Bell Curve")*(_xlfn.NORM.DIST(AND(DH$6&gt;=$F182,DH$6&lt;=$H182)*(DH$6-$F182+1),$J182/2,$M182,TRUE)-_xlfn.NORM.DIST(AND(DH$6&gt;=$F182,DH$6&lt;=$H182)*(DG$6-$F182+1),$J182/2,$M182,TRUE))/(1-2*_xlfn.NORM.DIST(0,$J182/2,$M182,TRUE))*$D182+($K182="Steady Growth")*(AND(DH$6&gt;=$F182,DH$6&lt;=$H182)*((DH$6-$F182+1)/($J182*($J182+1)/2)*$D182))+($K182="custom")*CustCF!DB182</f>
        <v/>
      </c>
      <c r="DI182" s="87">
        <f>($K182="Bell Curve")*(_xlfn.NORM.DIST(AND(DI$6&gt;=$F182,DI$6&lt;=$H182)*(DI$6-$F182+1),$J182/2,$M182,TRUE)-_xlfn.NORM.DIST(AND(DI$6&gt;=$F182,DI$6&lt;=$H182)*(DH$6-$F182+1),$J182/2,$M182,TRUE))/(1-2*_xlfn.NORM.DIST(0,$J182/2,$M182,TRUE))*$D182+($K182="Steady Growth")*(AND(DI$6&gt;=$F182,DI$6&lt;=$H182)*((DI$6-$F182+1)/($J182*($J182+1)/2)*$D182))+($K182="custom")*CustCF!DC182</f>
        <v/>
      </c>
      <c r="DJ182" s="87">
        <f>($K182="Bell Curve")*(_xlfn.NORM.DIST(AND(DJ$6&gt;=$F182,DJ$6&lt;=$H182)*(DJ$6-$F182+1),$J182/2,$M182,TRUE)-_xlfn.NORM.DIST(AND(DJ$6&gt;=$F182,DJ$6&lt;=$H182)*(DI$6-$F182+1),$J182/2,$M182,TRUE))/(1-2*_xlfn.NORM.DIST(0,$J182/2,$M182,TRUE))*$D182+($K182="Steady Growth")*(AND(DJ$6&gt;=$F182,DJ$6&lt;=$H182)*((DJ$6-$F182+1)/($J182*($J182+1)/2)*$D182))+($K182="custom")*CustCF!DD182</f>
        <v/>
      </c>
      <c r="DK182" s="87">
        <f>($K182="Bell Curve")*(_xlfn.NORM.DIST(AND(DK$6&gt;=$F182,DK$6&lt;=$H182)*(DK$6-$F182+1),$J182/2,$M182,TRUE)-_xlfn.NORM.DIST(AND(DK$6&gt;=$F182,DK$6&lt;=$H182)*(DJ$6-$F182+1),$J182/2,$M182,TRUE))/(1-2*_xlfn.NORM.DIST(0,$J182/2,$M182,TRUE))*$D182+($K182="Steady Growth")*(AND(DK$6&gt;=$F182,DK$6&lt;=$H182)*((DK$6-$F182+1)/($J182*($J182+1)/2)*$D182))+($K182="custom")*CustCF!DE182</f>
        <v/>
      </c>
      <c r="DL182" s="87">
        <f>($K182="Bell Curve")*(_xlfn.NORM.DIST(AND(DL$6&gt;=$F182,DL$6&lt;=$H182)*(DL$6-$F182+1),$J182/2,$M182,TRUE)-_xlfn.NORM.DIST(AND(DL$6&gt;=$F182,DL$6&lt;=$H182)*(DK$6-$F182+1),$J182/2,$M182,TRUE))/(1-2*_xlfn.NORM.DIST(0,$J182/2,$M182,TRUE))*$D182+($K182="Steady Growth")*(AND(DL$6&gt;=$F182,DL$6&lt;=$H182)*((DL$6-$F182+1)/($J182*($J182+1)/2)*$D182))+($K182="custom")*CustCF!DF182</f>
        <v/>
      </c>
      <c r="DM182" s="87">
        <f>($K182="Bell Curve")*(_xlfn.NORM.DIST(AND(DM$6&gt;=$F182,DM$6&lt;=$H182)*(DM$6-$F182+1),$J182/2,$M182,TRUE)-_xlfn.NORM.DIST(AND(DM$6&gt;=$F182,DM$6&lt;=$H182)*(DL$6-$F182+1),$J182/2,$M182,TRUE))/(1-2*_xlfn.NORM.DIST(0,$J182/2,$M182,TRUE))*$D182+($K182="Steady Growth")*(AND(DM$6&gt;=$F182,DM$6&lt;=$H182)*((DM$6-$F182+1)/($J182*($J182+1)/2)*$D182))+($K182="custom")*CustCF!DG182</f>
        <v/>
      </c>
      <c r="DN182" s="87">
        <f>($K182="Bell Curve")*(_xlfn.NORM.DIST(AND(DN$6&gt;=$F182,DN$6&lt;=$H182)*(DN$6-$F182+1),$J182/2,$M182,TRUE)-_xlfn.NORM.DIST(AND(DN$6&gt;=$F182,DN$6&lt;=$H182)*(DM$6-$F182+1),$J182/2,$M182,TRUE))/(1-2*_xlfn.NORM.DIST(0,$J182/2,$M182,TRUE))*$D182+($K182="Steady Growth")*(AND(DN$6&gt;=$F182,DN$6&lt;=$H182)*((DN$6-$F182+1)/($J182*($J182+1)/2)*$D182))+($K182="custom")*CustCF!DH182</f>
        <v/>
      </c>
      <c r="DO182" s="87">
        <f>($K182="Bell Curve")*(_xlfn.NORM.DIST(AND(DO$6&gt;=$F182,DO$6&lt;=$H182)*(DO$6-$F182+1),$J182/2,$M182,TRUE)-_xlfn.NORM.DIST(AND(DO$6&gt;=$F182,DO$6&lt;=$H182)*(DN$6-$F182+1),$J182/2,$M182,TRUE))/(1-2*_xlfn.NORM.DIST(0,$J182/2,$M182,TRUE))*$D182+($K182="Steady Growth")*(AND(DO$6&gt;=$F182,DO$6&lt;=$H182)*((DO$6-$F182+1)/($J182*($J182+1)/2)*$D182))+($K182="custom")*CustCF!DI182</f>
        <v/>
      </c>
      <c r="DP182" s="87">
        <f>($K182="Bell Curve")*(_xlfn.NORM.DIST(AND(DP$6&gt;=$F182,DP$6&lt;=$H182)*(DP$6-$F182+1),$J182/2,$M182,TRUE)-_xlfn.NORM.DIST(AND(DP$6&gt;=$F182,DP$6&lt;=$H182)*(DO$6-$F182+1),$J182/2,$M182,TRUE))/(1-2*_xlfn.NORM.DIST(0,$J182/2,$M182,TRUE))*$D182+($K182="Steady Growth")*(AND(DP$6&gt;=$F182,DP$6&lt;=$H182)*((DP$6-$F182+1)/($J182*($J182+1)/2)*$D182))+($K182="custom")*CustCF!DJ182</f>
        <v/>
      </c>
      <c r="DQ182" s="87">
        <f>($K182="Bell Curve")*(_xlfn.NORM.DIST(AND(DQ$6&gt;=$F182,DQ$6&lt;=$H182)*(DQ$6-$F182+1),$J182/2,$M182,TRUE)-_xlfn.NORM.DIST(AND(DQ$6&gt;=$F182,DQ$6&lt;=$H182)*(DP$6-$F182+1),$J182/2,$M182,TRUE))/(1-2*_xlfn.NORM.DIST(0,$J182/2,$M182,TRUE))*$D182+($K182="Steady Growth")*(AND(DQ$6&gt;=$F182,DQ$6&lt;=$H182)*((DQ$6-$F182+1)/($J182*($J182+1)/2)*$D182))+($K182="custom")*CustCF!DK182</f>
        <v/>
      </c>
      <c r="DR182" s="87">
        <f>($K182="Bell Curve")*(_xlfn.NORM.DIST(AND(DR$6&gt;=$F182,DR$6&lt;=$H182)*(DR$6-$F182+1),$J182/2,$M182,TRUE)-_xlfn.NORM.DIST(AND(DR$6&gt;=$F182,DR$6&lt;=$H182)*(DQ$6-$F182+1),$J182/2,$M182,TRUE))/(1-2*_xlfn.NORM.DIST(0,$J182/2,$M182,TRUE))*$D182+($K182="Steady Growth")*(AND(DR$6&gt;=$F182,DR$6&lt;=$H182)*((DR$6-$F182+1)/($J182*($J182+1)/2)*$D182))+($K182="custom")*CustCF!DL182</f>
        <v/>
      </c>
      <c r="DS182" s="87">
        <f>($K182="Bell Curve")*(_xlfn.NORM.DIST(AND(DS$6&gt;=$F182,DS$6&lt;=$H182)*(DS$6-$F182+1),$J182/2,$M182,TRUE)-_xlfn.NORM.DIST(AND(DS$6&gt;=$F182,DS$6&lt;=$H182)*(DR$6-$F182+1),$J182/2,$M182,TRUE))/(1-2*_xlfn.NORM.DIST(0,$J182/2,$M182,TRUE))*$D182+($K182="Steady Growth")*(AND(DS$6&gt;=$F182,DS$6&lt;=$H182)*((DS$6-$F182+1)/($J182*($J182+1)/2)*$D182))+($K182="custom")*CustCF!DM182</f>
        <v/>
      </c>
      <c r="DT182" s="87">
        <f>($K182="Bell Curve")*(_xlfn.NORM.DIST(AND(DT$6&gt;=$F182,DT$6&lt;=$H182)*(DT$6-$F182+1),$J182/2,$M182,TRUE)-_xlfn.NORM.DIST(AND(DT$6&gt;=$F182,DT$6&lt;=$H182)*(DS$6-$F182+1),$J182/2,$M182,TRUE))/(1-2*_xlfn.NORM.DIST(0,$J182/2,$M182,TRUE))*$D182+($K182="Steady Growth")*(AND(DT$6&gt;=$F182,DT$6&lt;=$H182)*((DT$6-$F182+1)/($J182*($J182+1)/2)*$D182))+($K182="custom")*CustCF!DN182</f>
        <v/>
      </c>
      <c r="DU182" s="87">
        <f>($K182="Bell Curve")*(_xlfn.NORM.DIST(AND(DU$6&gt;=$F182,DU$6&lt;=$H182)*(DU$6-$F182+1),$J182/2,$M182,TRUE)-_xlfn.NORM.DIST(AND(DU$6&gt;=$F182,DU$6&lt;=$H182)*(DT$6-$F182+1),$J182/2,$M182,TRUE))/(1-2*_xlfn.NORM.DIST(0,$J182/2,$M182,TRUE))*$D182+($K182="Steady Growth")*(AND(DU$6&gt;=$F182,DU$6&lt;=$H182)*((DU$6-$F182+1)/($J182*($J182+1)/2)*$D182))+($K182="custom")*CustCF!DO182</f>
        <v/>
      </c>
      <c r="DV182" s="87">
        <f>($K182="Bell Curve")*(_xlfn.NORM.DIST(AND(DV$6&gt;=$F182,DV$6&lt;=$H182)*(DV$6-$F182+1),$J182/2,$M182,TRUE)-_xlfn.NORM.DIST(AND(DV$6&gt;=$F182,DV$6&lt;=$H182)*(DU$6-$F182+1),$J182/2,$M182,TRUE))/(1-2*_xlfn.NORM.DIST(0,$J182/2,$M182,TRUE))*$D182+($K182="Steady Growth")*(AND(DV$6&gt;=$F182,DV$6&lt;=$H182)*((DV$6-$F182+1)/($J182*($J182+1)/2)*$D182))+($K182="custom")*CustCF!DP182</f>
        <v/>
      </c>
      <c r="DW182" s="87">
        <f>($K182="Bell Curve")*(_xlfn.NORM.DIST(AND(DW$6&gt;=$F182,DW$6&lt;=$H182)*(DW$6-$F182+1),$J182/2,$M182,TRUE)-_xlfn.NORM.DIST(AND(DW$6&gt;=$F182,DW$6&lt;=$H182)*(DV$6-$F182+1),$J182/2,$M182,TRUE))/(1-2*_xlfn.NORM.DIST(0,$J182/2,$M182,TRUE))*$D182+($K182="Steady Growth")*(AND(DW$6&gt;=$F182,DW$6&lt;=$H182)*((DW$6-$F182+1)/($J182*($J182+1)/2)*$D182))+($K182="custom")*CustCF!DQ182</f>
        <v/>
      </c>
      <c r="DX182" s="87">
        <f>($K182="Bell Curve")*(_xlfn.NORM.DIST(AND(DX$6&gt;=$F182,DX$6&lt;=$H182)*(DX$6-$F182+1),$J182/2,$M182,TRUE)-_xlfn.NORM.DIST(AND(DX$6&gt;=$F182,DX$6&lt;=$H182)*(DW$6-$F182+1),$J182/2,$M182,TRUE))/(1-2*_xlfn.NORM.DIST(0,$J182/2,$M182,TRUE))*$D182+($K182="Steady Growth")*(AND(DX$6&gt;=$F182,DX$6&lt;=$H182)*((DX$6-$F182+1)/($J182*($J182+1)/2)*$D182))+($K182="custom")*CustCF!DR182</f>
        <v/>
      </c>
      <c r="DY182" s="87">
        <f>($K182="Bell Curve")*(_xlfn.NORM.DIST(AND(DY$6&gt;=$F182,DY$6&lt;=$H182)*(DY$6-$F182+1),$J182/2,$M182,TRUE)-_xlfn.NORM.DIST(AND(DY$6&gt;=$F182,DY$6&lt;=$H182)*(DX$6-$F182+1),$J182/2,$M182,TRUE))/(1-2*_xlfn.NORM.DIST(0,$J182/2,$M182,TRUE))*$D182+($K182="Steady Growth")*(AND(DY$6&gt;=$F182,DY$6&lt;=$H182)*((DY$6-$F182+1)/($J182*($J182+1)/2)*$D182))+($K182="custom")*CustCF!DS182</f>
        <v/>
      </c>
      <c r="DZ182" s="87">
        <f>($K182="Bell Curve")*(_xlfn.NORM.DIST(AND(DZ$6&gt;=$F182,DZ$6&lt;=$H182)*(DZ$6-$F182+1),$J182/2,$M182,TRUE)-_xlfn.NORM.DIST(AND(DZ$6&gt;=$F182,DZ$6&lt;=$H182)*(DY$6-$F182+1),$J182/2,$M182,TRUE))/(1-2*_xlfn.NORM.DIST(0,$J182/2,$M182,TRUE))*$D182+($K182="Steady Growth")*(AND(DZ$6&gt;=$F182,DZ$6&lt;=$H182)*((DZ$6-$F182+1)/($J182*($J182+1)/2)*$D182))+($K182="custom")*CustCF!DT182</f>
        <v/>
      </c>
      <c r="EA182" s="87">
        <f>($K182="Bell Curve")*(_xlfn.NORM.DIST(AND(EA$6&gt;=$F182,EA$6&lt;=$H182)*(EA$6-$F182+1),$J182/2,$M182,TRUE)-_xlfn.NORM.DIST(AND(EA$6&gt;=$F182,EA$6&lt;=$H182)*(DZ$6-$F182+1),$J182/2,$M182,TRUE))/(1-2*_xlfn.NORM.DIST(0,$J182/2,$M182,TRUE))*$D182+($K182="Steady Growth")*(AND(EA$6&gt;=$F182,EA$6&lt;=$H182)*((EA$6-$F182+1)/($J182*($J182+1)/2)*$D182))+($K182="custom")*CustCF!DU182</f>
        <v/>
      </c>
      <c r="EB182" s="87">
        <f>($K182="Bell Curve")*(_xlfn.NORM.DIST(AND(EB$6&gt;=$F182,EB$6&lt;=$H182)*(EB$6-$F182+1),$J182/2,$M182,TRUE)-_xlfn.NORM.DIST(AND(EB$6&gt;=$F182,EB$6&lt;=$H182)*(EA$6-$F182+1),$J182/2,$M182,TRUE))/(1-2*_xlfn.NORM.DIST(0,$J182/2,$M182,TRUE))*$D182+($K182="Steady Growth")*(AND(EB$6&gt;=$F182,EB$6&lt;=$H182)*((EB$6-$F182+1)/($J182*($J182+1)/2)*$D182))+($K182="custom")*CustCF!DV182</f>
        <v/>
      </c>
      <c r="EC182" s="87">
        <f>($K182="Bell Curve")*(_xlfn.NORM.DIST(AND(EC$6&gt;=$F182,EC$6&lt;=$H182)*(EC$6-$F182+1),$J182/2,$M182,TRUE)-_xlfn.NORM.DIST(AND(EC$6&gt;=$F182,EC$6&lt;=$H182)*(EB$6-$F182+1),$J182/2,$M182,TRUE))/(1-2*_xlfn.NORM.DIST(0,$J182/2,$M182,TRUE))*$D182+($K182="Steady Growth")*(AND(EC$6&gt;=$F182,EC$6&lt;=$H182)*((EC$6-$F182+1)/($J182*($J182+1)/2)*$D182))+($K182="custom")*CustCF!DW182</f>
        <v/>
      </c>
      <c r="ED182" s="87">
        <f>($K182="Bell Curve")*(_xlfn.NORM.DIST(AND(ED$6&gt;=$F182,ED$6&lt;=$H182)*(ED$6-$F182+1),$J182/2,$M182,TRUE)-_xlfn.NORM.DIST(AND(ED$6&gt;=$F182,ED$6&lt;=$H182)*(EC$6-$F182+1),$J182/2,$M182,TRUE))/(1-2*_xlfn.NORM.DIST(0,$J182/2,$M182,TRUE))*$D182+($K182="Steady Growth")*(AND(ED$6&gt;=$F182,ED$6&lt;=$H182)*((ED$6-$F182+1)/($J182*($J182+1)/2)*$D182))+($K182="custom")*CustCF!DX182</f>
        <v/>
      </c>
      <c r="EE182" s="87">
        <f>($K182="Bell Curve")*(_xlfn.NORM.DIST(AND(EE$6&gt;=$F182,EE$6&lt;=$H182)*(EE$6-$F182+1),$J182/2,$M182,TRUE)-_xlfn.NORM.DIST(AND(EE$6&gt;=$F182,EE$6&lt;=$H182)*(ED$6-$F182+1),$J182/2,$M182,TRUE))/(1-2*_xlfn.NORM.DIST(0,$J182/2,$M182,TRUE))*$D182+($K182="Steady Growth")*(AND(EE$6&gt;=$F182,EE$6&lt;=$H182)*((EE$6-$F182+1)/($J182*($J182+1)/2)*$D182))+($K182="custom")*CustCF!DY182</f>
        <v/>
      </c>
      <c r="EF182" s="87">
        <f>($K182="Bell Curve")*(_xlfn.NORM.DIST(AND(EF$6&gt;=$F182,EF$6&lt;=$H182)*(EF$6-$F182+1),$J182/2,$M182,TRUE)-_xlfn.NORM.DIST(AND(EF$6&gt;=$F182,EF$6&lt;=$H182)*(EE$6-$F182+1),$J182/2,$M182,TRUE))/(1-2*_xlfn.NORM.DIST(0,$J182/2,$M182,TRUE))*$D182+($K182="Steady Growth")*(AND(EF$6&gt;=$F182,EF$6&lt;=$H182)*((EF$6-$F182+1)/($J182*($J182+1)/2)*$D182))+($K182="custom")*CustCF!DZ182</f>
        <v/>
      </c>
      <c r="EG182" s="87">
        <f>($K182="Bell Curve")*(_xlfn.NORM.DIST(AND(EG$6&gt;=$F182,EG$6&lt;=$H182)*(EG$6-$F182+1),$J182/2,$M182,TRUE)-_xlfn.NORM.DIST(AND(EG$6&gt;=$F182,EG$6&lt;=$H182)*(EF$6-$F182+1),$J182/2,$M182,TRUE))/(1-2*_xlfn.NORM.DIST(0,$J182/2,$M182,TRUE))*$D182+($K182="Steady Growth")*(AND(EG$6&gt;=$F182,EG$6&lt;=$H182)*((EG$6-$F182+1)/($J182*($J182+1)/2)*$D182))+($K182="custom")*CustCF!EA182</f>
        <v/>
      </c>
      <c r="EH182" s="87">
        <f>($K182="Bell Curve")*(_xlfn.NORM.DIST(AND(EH$6&gt;=$F182,EH$6&lt;=$H182)*(EH$6-$F182+1),$J182/2,$M182,TRUE)-_xlfn.NORM.DIST(AND(EH$6&gt;=$F182,EH$6&lt;=$H182)*(EG$6-$F182+1),$J182/2,$M182,TRUE))/(1-2*_xlfn.NORM.DIST(0,$J182/2,$M182,TRUE))*$D182+($K182="Steady Growth")*(AND(EH$6&gt;=$F182,EH$6&lt;=$H182)*((EH$6-$F182+1)/($J182*($J182+1)/2)*$D182))+($K182="custom")*CustCF!EB182</f>
        <v/>
      </c>
      <c r="EI182" s="87">
        <f>($K182="Bell Curve")*(_xlfn.NORM.DIST(AND(EI$6&gt;=$F182,EI$6&lt;=$H182)*(EI$6-$F182+1),$J182/2,$M182,TRUE)-_xlfn.NORM.DIST(AND(EI$6&gt;=$F182,EI$6&lt;=$H182)*(EH$6-$F182+1),$J182/2,$M182,TRUE))/(1-2*_xlfn.NORM.DIST(0,$J182/2,$M182,TRUE))*$D182+($K182="Steady Growth")*(AND(EI$6&gt;=$F182,EI$6&lt;=$H182)*((EI$6-$F182+1)/($J182*($J182+1)/2)*$D182))+($K182="custom")*CustCF!EC182</f>
        <v/>
      </c>
      <c r="EJ182" s="87">
        <f>($K182="Bell Curve")*(_xlfn.NORM.DIST(AND(EJ$6&gt;=$F182,EJ$6&lt;=$H182)*(EJ$6-$F182+1),$J182/2,$M182,TRUE)-_xlfn.NORM.DIST(AND(EJ$6&gt;=$F182,EJ$6&lt;=$H182)*(EI$6-$F182+1),$J182/2,$M182,TRUE))/(1-2*_xlfn.NORM.DIST(0,$J182/2,$M182,TRUE))*$D182+($K182="Steady Growth")*(AND(EJ$6&gt;=$F182,EJ$6&lt;=$H182)*((EJ$6-$F182+1)/($J182*($J182+1)/2)*$D182))+($K182="custom")*CustCF!ED182</f>
        <v/>
      </c>
      <c r="EK182" s="87">
        <f>($K182="Bell Curve")*(_xlfn.NORM.DIST(AND(EK$6&gt;=$F182,EK$6&lt;=$H182)*(EK$6-$F182+1),$J182/2,$M182,TRUE)-_xlfn.NORM.DIST(AND(EK$6&gt;=$F182,EK$6&lt;=$H182)*(EJ$6-$F182+1),$J182/2,$M182,TRUE))/(1-2*_xlfn.NORM.DIST(0,$J182/2,$M182,TRUE))*$D182+($K182="Steady Growth")*(AND(EK$6&gt;=$F182,EK$6&lt;=$H182)*((EK$6-$F182+1)/($J182*($J182+1)/2)*$D182))+($K182="custom")*CustCF!EE182</f>
        <v/>
      </c>
      <c r="EL182" s="87">
        <f>($K182="Bell Curve")*(_xlfn.NORM.DIST(AND(EL$6&gt;=$F182,EL$6&lt;=$H182)*(EL$6-$F182+1),$J182/2,$M182,TRUE)-_xlfn.NORM.DIST(AND(EL$6&gt;=$F182,EL$6&lt;=$H182)*(EK$6-$F182+1),$J182/2,$M182,TRUE))/(1-2*_xlfn.NORM.DIST(0,$J182/2,$M182,TRUE))*$D182+($K182="Steady Growth")*(AND(EL$6&gt;=$F182,EL$6&lt;=$H182)*((EL$6-$F182+1)/($J182*($J182+1)/2)*$D182))+($K182="custom")*CustCF!EF182</f>
        <v/>
      </c>
      <c r="EM182" s="87">
        <f>($K182="Bell Curve")*(_xlfn.NORM.DIST(AND(EM$6&gt;=$F182,EM$6&lt;=$H182)*(EM$6-$F182+1),$J182/2,$M182,TRUE)-_xlfn.NORM.DIST(AND(EM$6&gt;=$F182,EM$6&lt;=$H182)*(EL$6-$F182+1),$J182/2,$M182,TRUE))/(1-2*_xlfn.NORM.DIST(0,$J182/2,$M182,TRUE))*$D182+($K182="Steady Growth")*(AND(EM$6&gt;=$F182,EM$6&lt;=$H182)*((EM$6-$F182+1)/($J182*($J182+1)/2)*$D182))+($K182="custom")*CustCF!EG182</f>
        <v/>
      </c>
      <c r="EN182" s="87">
        <f>($K182="Bell Curve")*(_xlfn.NORM.DIST(AND(EN$6&gt;=$F182,EN$6&lt;=$H182)*(EN$6-$F182+1),$J182/2,$M182,TRUE)-_xlfn.NORM.DIST(AND(EN$6&gt;=$F182,EN$6&lt;=$H182)*(EM$6-$F182+1),$J182/2,$M182,TRUE))/(1-2*_xlfn.NORM.DIST(0,$J182/2,$M182,TRUE))*$D182+($K182="Steady Growth")*(AND(EN$6&gt;=$F182,EN$6&lt;=$H182)*((EN$6-$F182+1)/($J182*($J182+1)/2)*$D182))+($K182="custom")*CustCF!EH182</f>
        <v/>
      </c>
      <c r="EO182" s="87">
        <f>($K182="Bell Curve")*(_xlfn.NORM.DIST(AND(EO$6&gt;=$F182,EO$6&lt;=$H182)*(EO$6-$F182+1),$J182/2,$M182,TRUE)-_xlfn.NORM.DIST(AND(EO$6&gt;=$F182,EO$6&lt;=$H182)*(EN$6-$F182+1),$J182/2,$M182,TRUE))/(1-2*_xlfn.NORM.DIST(0,$J182/2,$M182,TRUE))*$D182+($K182="Steady Growth")*(AND(EO$6&gt;=$F182,EO$6&lt;=$H182)*((EO$6-$F182+1)/($J182*($J182+1)/2)*$D182))+($K182="custom")*CustCF!EI182</f>
        <v/>
      </c>
      <c r="EP182" s="87">
        <f>($K182="Bell Curve")*(_xlfn.NORM.DIST(AND(EP$6&gt;=$F182,EP$6&lt;=$H182)*(EP$6-$F182+1),$J182/2,$M182,TRUE)-_xlfn.NORM.DIST(AND(EP$6&gt;=$F182,EP$6&lt;=$H182)*(EO$6-$F182+1),$J182/2,$M182,TRUE))/(1-2*_xlfn.NORM.DIST(0,$J182/2,$M182,TRUE))*$D182+($K182="Steady Growth")*(AND(EP$6&gt;=$F182,EP$6&lt;=$H182)*((EP$6-$F182+1)/($J182*($J182+1)/2)*$D182))+($K182="custom")*CustCF!EJ182</f>
        <v/>
      </c>
      <c r="EQ182" s="87">
        <f>($K182="Bell Curve")*(_xlfn.NORM.DIST(AND(EQ$6&gt;=$F182,EQ$6&lt;=$H182)*(EQ$6-$F182+1),$J182/2,$M182,TRUE)-_xlfn.NORM.DIST(AND(EQ$6&gt;=$F182,EQ$6&lt;=$H182)*(EP$6-$F182+1),$J182/2,$M182,TRUE))/(1-2*_xlfn.NORM.DIST(0,$J182/2,$M182,TRUE))*$D182+($K182="Steady Growth")*(AND(EQ$6&gt;=$F182,EQ$6&lt;=$H182)*((EQ$6-$F182+1)/($J182*($J182+1)/2)*$D182))+($K182="custom")*CustCF!EK182</f>
        <v/>
      </c>
      <c r="ER182" s="87">
        <f>($K182="Bell Curve")*(_xlfn.NORM.DIST(AND(ER$6&gt;=$F182,ER$6&lt;=$H182)*(ER$6-$F182+1),$J182/2,$M182,TRUE)-_xlfn.NORM.DIST(AND(ER$6&gt;=$F182,ER$6&lt;=$H182)*(EQ$6-$F182+1),$J182/2,$M182,TRUE))/(1-2*_xlfn.NORM.DIST(0,$J182/2,$M182,TRUE))*$D182+($K182="Steady Growth")*(AND(ER$6&gt;=$F182,ER$6&lt;=$H182)*((ER$6-$F182+1)/($J182*($J182+1)/2)*$D182))+($K182="custom")*CustCF!EL182</f>
        <v/>
      </c>
      <c r="ES182" s="87">
        <f>($K182="Bell Curve")*(_xlfn.NORM.DIST(AND(ES$6&gt;=$F182,ES$6&lt;=$H182)*(ES$6-$F182+1),$J182/2,$M182,TRUE)-_xlfn.NORM.DIST(AND(ES$6&gt;=$F182,ES$6&lt;=$H182)*(ER$6-$F182+1),$J182/2,$M182,TRUE))/(1-2*_xlfn.NORM.DIST(0,$J182/2,$M182,TRUE))*$D182+($K182="Steady Growth")*(AND(ES$6&gt;=$F182,ES$6&lt;=$H182)*((ES$6-$F182+1)/($J182*($J182+1)/2)*$D182))+($K182="custom")*CustCF!EM182</f>
        <v/>
      </c>
      <c r="ET182" s="87">
        <f>($K182="Bell Curve")*(_xlfn.NORM.DIST(AND(ET$6&gt;=$F182,ET$6&lt;=$H182)*(ET$6-$F182+1),$J182/2,$M182,TRUE)-_xlfn.NORM.DIST(AND(ET$6&gt;=$F182,ET$6&lt;=$H182)*(ES$6-$F182+1),$J182/2,$M182,TRUE))/(1-2*_xlfn.NORM.DIST(0,$J182/2,$M182,TRUE))*$D182+($K182="Steady Growth")*(AND(ET$6&gt;=$F182,ET$6&lt;=$H182)*((ET$6-$F182+1)/($J182*($J182+1)/2)*$D182))+($K182="custom")*CustCF!EN182</f>
        <v/>
      </c>
      <c r="EU182" s="87">
        <f>($K182="Bell Curve")*(_xlfn.NORM.DIST(AND(EU$6&gt;=$F182,EU$6&lt;=$H182)*(EU$6-$F182+1),$J182/2,$M182,TRUE)-_xlfn.NORM.DIST(AND(EU$6&gt;=$F182,EU$6&lt;=$H182)*(ET$6-$F182+1),$J182/2,$M182,TRUE))/(1-2*_xlfn.NORM.DIST(0,$J182/2,$M182,TRUE))*$D182+($K182="Steady Growth")*(AND(EU$6&gt;=$F182,EU$6&lt;=$H182)*((EU$6-$F182+1)/($J182*($J182+1)/2)*$D182))+($K182="custom")*CustCF!EO182</f>
        <v/>
      </c>
      <c r="EV182" s="87">
        <f>($K182="Bell Curve")*(_xlfn.NORM.DIST(AND(EV$6&gt;=$F182,EV$6&lt;=$H182)*(EV$6-$F182+1),$J182/2,$M182,TRUE)-_xlfn.NORM.DIST(AND(EV$6&gt;=$F182,EV$6&lt;=$H182)*(EU$6-$F182+1),$J182/2,$M182,TRUE))/(1-2*_xlfn.NORM.DIST(0,$J182/2,$M182,TRUE))*$D182+($K182="Steady Growth")*(AND(EV$6&gt;=$F182,EV$6&lt;=$H182)*((EV$6-$F182+1)/($J182*($J182+1)/2)*$D182))+($K182="custom")*CustCF!EP182</f>
        <v/>
      </c>
      <c r="EW182" s="87">
        <f>($K182="Bell Curve")*(_xlfn.NORM.DIST(AND(EW$6&gt;=$F182,EW$6&lt;=$H182)*(EW$6-$F182+1),$J182/2,$M182,TRUE)-_xlfn.NORM.DIST(AND(EW$6&gt;=$F182,EW$6&lt;=$H182)*(EV$6-$F182+1),$J182/2,$M182,TRUE))/(1-2*_xlfn.NORM.DIST(0,$J182/2,$M182,TRUE))*$D182+($K182="Steady Growth")*(AND(EW$6&gt;=$F182,EW$6&lt;=$H182)*((EW$6-$F182+1)/($J182*($J182+1)/2)*$D182))+($K182="custom")*CustCF!EQ182</f>
        <v/>
      </c>
      <c r="EX182" s="87">
        <f>($K182="Bell Curve")*(_xlfn.NORM.DIST(AND(EX$6&gt;=$F182,EX$6&lt;=$H182)*(EX$6-$F182+1),$J182/2,$M182,TRUE)-_xlfn.NORM.DIST(AND(EX$6&gt;=$F182,EX$6&lt;=$H182)*(EW$6-$F182+1),$J182/2,$M182,TRUE))/(1-2*_xlfn.NORM.DIST(0,$J182/2,$M182,TRUE))*$D182+($K182="Steady Growth")*(AND(EX$6&gt;=$F182,EX$6&lt;=$H182)*((EX$6-$F182+1)/($J182*($J182+1)/2)*$D182))+($K182="custom")*CustCF!ER182</f>
        <v/>
      </c>
      <c r="EY182" s="87">
        <f>($K182="Bell Curve")*(_xlfn.NORM.DIST(AND(EY$6&gt;=$F182,EY$6&lt;=$H182)*(EY$6-$F182+1),$J182/2,$M182,TRUE)-_xlfn.NORM.DIST(AND(EY$6&gt;=$F182,EY$6&lt;=$H182)*(EX$6-$F182+1),$J182/2,$M182,TRUE))/(1-2*_xlfn.NORM.DIST(0,$J182/2,$M182,TRUE))*$D182+($K182="Steady Growth")*(AND(EY$6&gt;=$F182,EY$6&lt;=$H182)*((EY$6-$F182+1)/($J182*($J182+1)/2)*$D182))+($K182="custom")*CustCF!ES182</f>
        <v/>
      </c>
      <c r="EZ182" s="87">
        <f>($K182="Bell Curve")*(_xlfn.NORM.DIST(AND(EZ$6&gt;=$F182,EZ$6&lt;=$H182)*(EZ$6-$F182+1),$J182/2,$M182,TRUE)-_xlfn.NORM.DIST(AND(EZ$6&gt;=$F182,EZ$6&lt;=$H182)*(EY$6-$F182+1),$J182/2,$M182,TRUE))/(1-2*_xlfn.NORM.DIST(0,$J182/2,$M182,TRUE))*$D182+($K182="Steady Growth")*(AND(EZ$6&gt;=$F182,EZ$6&lt;=$H182)*((EZ$6-$F182+1)/($J182*($J182+1)/2)*$D182))+($K182="custom")*CustCF!ET182</f>
        <v/>
      </c>
      <c r="FA182" s="87">
        <f>($K182="Bell Curve")*(_xlfn.NORM.DIST(AND(FA$6&gt;=$F182,FA$6&lt;=$H182)*(FA$6-$F182+1),$J182/2,$M182,TRUE)-_xlfn.NORM.DIST(AND(FA$6&gt;=$F182,FA$6&lt;=$H182)*(EZ$6-$F182+1),$J182/2,$M182,TRUE))/(1-2*_xlfn.NORM.DIST(0,$J182/2,$M182,TRUE))*$D182+($K182="Steady Growth")*(AND(FA$6&gt;=$F182,FA$6&lt;=$H182)*((FA$6-$F182+1)/($J182*($J182+1)/2)*$D182))+($K182="custom")*CustCF!EU182</f>
        <v/>
      </c>
      <c r="FB182" s="87">
        <f>($K182="Bell Curve")*(_xlfn.NORM.DIST(AND(FB$6&gt;=$F182,FB$6&lt;=$H182)*(FB$6-$F182+1),$J182/2,$M182,TRUE)-_xlfn.NORM.DIST(AND(FB$6&gt;=$F182,FB$6&lt;=$H182)*(FA$6-$F182+1),$J182/2,$M182,TRUE))/(1-2*_xlfn.NORM.DIST(0,$J182/2,$M182,TRUE))*$D182+($K182="Steady Growth")*(AND(FB$6&gt;=$F182,FB$6&lt;=$H182)*((FB$6-$F182+1)/($J182*($J182+1)/2)*$D182))+($K182="custom")*CustCF!EV182</f>
        <v/>
      </c>
      <c r="FC182" s="87">
        <f>($K182="Bell Curve")*(_xlfn.NORM.DIST(AND(FC$6&gt;=$F182,FC$6&lt;=$H182)*(FC$6-$F182+1),$J182/2,$M182,TRUE)-_xlfn.NORM.DIST(AND(FC$6&gt;=$F182,FC$6&lt;=$H182)*(FB$6-$F182+1),$J182/2,$M182,TRUE))/(1-2*_xlfn.NORM.DIST(0,$J182/2,$M182,TRUE))*$D182+($K182="Steady Growth")*(AND(FC$6&gt;=$F182,FC$6&lt;=$H182)*((FC$6-$F182+1)/($J182*($J182+1)/2)*$D182))+($K182="custom")*CustCF!EW182</f>
        <v/>
      </c>
      <c r="FD182" s="87">
        <f>($K182="Bell Curve")*(_xlfn.NORM.DIST(AND(FD$6&gt;=$F182,FD$6&lt;=$H182)*(FD$6-$F182+1),$J182/2,$M182,TRUE)-_xlfn.NORM.DIST(AND(FD$6&gt;=$F182,FD$6&lt;=$H182)*(FC$6-$F182+1),$J182/2,$M182,TRUE))/(1-2*_xlfn.NORM.DIST(0,$J182/2,$M182,TRUE))*$D182+($K182="Steady Growth")*(AND(FD$6&gt;=$F182,FD$6&lt;=$H182)*((FD$6-$F182+1)/($J182*($J182+1)/2)*$D182))+($K182="custom")*CustCF!EX182</f>
        <v/>
      </c>
      <c r="FE182" s="87">
        <f>($K182="Bell Curve")*(_xlfn.NORM.DIST(AND(FE$6&gt;=$F182,FE$6&lt;=$H182)*(FE$6-$F182+1),$J182/2,$M182,TRUE)-_xlfn.NORM.DIST(AND(FE$6&gt;=$F182,FE$6&lt;=$H182)*(FD$6-$F182+1),$J182/2,$M182,TRUE))/(1-2*_xlfn.NORM.DIST(0,$J182/2,$M182,TRUE))*$D182+($K182="Steady Growth")*(AND(FE$6&gt;=$F182,FE$6&lt;=$H182)*((FE$6-$F182+1)/($J182*($J182+1)/2)*$D182))+($K182="custom")*CustCF!EY182</f>
        <v/>
      </c>
      <c r="FF182" s="87">
        <f>($K182="Bell Curve")*(_xlfn.NORM.DIST(AND(FF$6&gt;=$F182,FF$6&lt;=$H182)*(FF$6-$F182+1),$J182/2,$M182,TRUE)-_xlfn.NORM.DIST(AND(FF$6&gt;=$F182,FF$6&lt;=$H182)*(FE$6-$F182+1),$J182/2,$M182,TRUE))/(1-2*_xlfn.NORM.DIST(0,$J182/2,$M182,TRUE))*$D182+($K182="Steady Growth")*(AND(FF$6&gt;=$F182,FF$6&lt;=$H182)*((FF$6-$F182+1)/($J182*($J182+1)/2)*$D182))+($K182="custom")*CustCF!EZ182</f>
        <v/>
      </c>
      <c r="FG182" s="87">
        <f>($K182="Bell Curve")*(_xlfn.NORM.DIST(AND(FG$6&gt;=$F182,FG$6&lt;=$H182)*(FG$6-$F182+1),$J182/2,$M182,TRUE)-_xlfn.NORM.DIST(AND(FG$6&gt;=$F182,FG$6&lt;=$H182)*(FF$6-$F182+1),$J182/2,$M182,TRUE))/(1-2*_xlfn.NORM.DIST(0,$J182/2,$M182,TRUE))*$D182+($K182="Steady Growth")*(AND(FG$6&gt;=$F182,FG$6&lt;=$H182)*((FG$6-$F182+1)/($J182*($J182+1)/2)*$D182))+($K182="custom")*CustCF!FA182</f>
        <v/>
      </c>
      <c r="FH182" s="87">
        <f>($K182="Bell Curve")*(_xlfn.NORM.DIST(AND(FH$6&gt;=$F182,FH$6&lt;=$H182)*(FH$6-$F182+1),$J182/2,$M182,TRUE)-_xlfn.NORM.DIST(AND(FH$6&gt;=$F182,FH$6&lt;=$H182)*(FG$6-$F182+1),$J182/2,$M182,TRUE))/(1-2*_xlfn.NORM.DIST(0,$J182/2,$M182,TRUE))*$D182+($K182="Steady Growth")*(AND(FH$6&gt;=$F182,FH$6&lt;=$H182)*((FH$6-$F182+1)/($J182*($J182+1)/2)*$D182))+($K182="custom")*CustCF!FB182</f>
        <v/>
      </c>
      <c r="FI182" s="87">
        <f>($K182="Bell Curve")*(_xlfn.NORM.DIST(AND(FI$6&gt;=$F182,FI$6&lt;=$H182)*(FI$6-$F182+1),$J182/2,$M182,TRUE)-_xlfn.NORM.DIST(AND(FI$6&gt;=$F182,FI$6&lt;=$H182)*(FH$6-$F182+1),$J182/2,$M182,TRUE))/(1-2*_xlfn.NORM.DIST(0,$J182/2,$M182,TRUE))*$D182+($K182="Steady Growth")*(AND(FI$6&gt;=$F182,FI$6&lt;=$H182)*((FI$6-$F182+1)/($J182*($J182+1)/2)*$D182))+($K182="custom")*CustCF!FC182</f>
        <v/>
      </c>
      <c r="FJ182" s="87">
        <f>($K182="Bell Curve")*(_xlfn.NORM.DIST(AND(FJ$6&gt;=$F182,FJ$6&lt;=$H182)*(FJ$6-$F182+1),$J182/2,$M182,TRUE)-_xlfn.NORM.DIST(AND(FJ$6&gt;=$F182,FJ$6&lt;=$H182)*(FI$6-$F182+1),$J182/2,$M182,TRUE))/(1-2*_xlfn.NORM.DIST(0,$J182/2,$M182,TRUE))*$D182+($K182="Steady Growth")*(AND(FJ$6&gt;=$F182,FJ$6&lt;=$H182)*((FJ$6-$F182+1)/($J182*($J182+1)/2)*$D182))+($K182="custom")*CustCF!FD182</f>
        <v/>
      </c>
      <c r="FK182" s="87">
        <f>($K182="Bell Curve")*(_xlfn.NORM.DIST(AND(FK$6&gt;=$F182,FK$6&lt;=$H182)*(FK$6-$F182+1),$J182/2,$M182,TRUE)-_xlfn.NORM.DIST(AND(FK$6&gt;=$F182,FK$6&lt;=$H182)*(FJ$6-$F182+1),$J182/2,$M182,TRUE))/(1-2*_xlfn.NORM.DIST(0,$J182/2,$M182,TRUE))*$D182+($K182="Steady Growth")*(AND(FK$6&gt;=$F182,FK$6&lt;=$H182)*((FK$6-$F182+1)/($J182*($J182+1)/2)*$D182))+($K182="custom")*CustCF!FE182</f>
        <v/>
      </c>
      <c r="FL182" s="87">
        <f>($K182="Bell Curve")*(_xlfn.NORM.DIST(AND(FL$6&gt;=$F182,FL$6&lt;=$H182)*(FL$6-$F182+1),$J182/2,$M182,TRUE)-_xlfn.NORM.DIST(AND(FL$6&gt;=$F182,FL$6&lt;=$H182)*(FK$6-$F182+1),$J182/2,$M182,TRUE))/(1-2*_xlfn.NORM.DIST(0,$J182/2,$M182,TRUE))*$D182+($K182="Steady Growth")*(AND(FL$6&gt;=$F182,FL$6&lt;=$H182)*((FL$6-$F182+1)/($J182*($J182+1)/2)*$D182))+($K182="custom")*CustCF!FF182</f>
        <v/>
      </c>
      <c r="FM182" s="87">
        <f>($K182="Bell Curve")*(_xlfn.NORM.DIST(AND(FM$6&gt;=$F182,FM$6&lt;=$H182)*(FM$6-$F182+1),$J182/2,$M182,TRUE)-_xlfn.NORM.DIST(AND(FM$6&gt;=$F182,FM$6&lt;=$H182)*(FL$6-$F182+1),$J182/2,$M182,TRUE))/(1-2*_xlfn.NORM.DIST(0,$J182/2,$M182,TRUE))*$D182+($K182="Steady Growth")*(AND(FM$6&gt;=$F182,FM$6&lt;=$H182)*((FM$6-$F182+1)/($J182*($J182+1)/2)*$D182))+($K182="custom")*CustCF!FG182</f>
        <v/>
      </c>
      <c r="FN182" s="87">
        <f>($K182="Bell Curve")*(_xlfn.NORM.DIST(AND(FN$6&gt;=$F182,FN$6&lt;=$H182)*(FN$6-$F182+1),$J182/2,$M182,TRUE)-_xlfn.NORM.DIST(AND(FN$6&gt;=$F182,FN$6&lt;=$H182)*(FM$6-$F182+1),$J182/2,$M182,TRUE))/(1-2*_xlfn.NORM.DIST(0,$J182/2,$M182,TRUE))*$D182+($K182="Steady Growth")*(AND(FN$6&gt;=$F182,FN$6&lt;=$H182)*((FN$6-$F182+1)/($J182*($J182+1)/2)*$D182))+($K182="custom")*CustCF!FH182</f>
        <v/>
      </c>
      <c r="FO182" s="87">
        <f>($K182="Bell Curve")*(_xlfn.NORM.DIST(AND(FO$6&gt;=$F182,FO$6&lt;=$H182)*(FO$6-$F182+1),$J182/2,$M182,TRUE)-_xlfn.NORM.DIST(AND(FO$6&gt;=$F182,FO$6&lt;=$H182)*(FN$6-$F182+1),$J182/2,$M182,TRUE))/(1-2*_xlfn.NORM.DIST(0,$J182/2,$M182,TRUE))*$D182+($K182="Steady Growth")*(AND(FO$6&gt;=$F182,FO$6&lt;=$H182)*((FO$6-$F182+1)/($J182*($J182+1)/2)*$D182))+($K182="custom")*CustCF!FI182</f>
        <v/>
      </c>
      <c r="FP182" s="87">
        <f>($K182="Bell Curve")*(_xlfn.NORM.DIST(AND(FP$6&gt;=$F182,FP$6&lt;=$H182)*(FP$6-$F182+1),$J182/2,$M182,TRUE)-_xlfn.NORM.DIST(AND(FP$6&gt;=$F182,FP$6&lt;=$H182)*(FO$6-$F182+1),$J182/2,$M182,TRUE))/(1-2*_xlfn.NORM.DIST(0,$J182/2,$M182,TRUE))*$D182+($K182="Steady Growth")*(AND(FP$6&gt;=$F182,FP$6&lt;=$H182)*((FP$6-$F182+1)/($J182*($J182+1)/2)*$D182))+($K182="custom")*CustCF!FJ182</f>
        <v/>
      </c>
      <c r="FQ182" s="87">
        <f>($K182="Bell Curve")*(_xlfn.NORM.DIST(AND(FQ$6&gt;=$F182,FQ$6&lt;=$H182)*(FQ$6-$F182+1),$J182/2,$M182,TRUE)-_xlfn.NORM.DIST(AND(FQ$6&gt;=$F182,FQ$6&lt;=$H182)*(FP$6-$F182+1),$J182/2,$M182,TRUE))/(1-2*_xlfn.NORM.DIST(0,$J182/2,$M182,TRUE))*$D182+($K182="Steady Growth")*(AND(FQ$6&gt;=$F182,FQ$6&lt;=$H182)*((FQ$6-$F182+1)/($J182*($J182+1)/2)*$D182))+($K182="custom")*CustCF!FK182</f>
        <v/>
      </c>
      <c r="FR182" s="87">
        <f>($K182="Bell Curve")*(_xlfn.NORM.DIST(AND(FR$6&gt;=$F182,FR$6&lt;=$H182)*(FR$6-$F182+1),$J182/2,$M182,TRUE)-_xlfn.NORM.DIST(AND(FR$6&gt;=$F182,FR$6&lt;=$H182)*(FQ$6-$F182+1),$J182/2,$M182,TRUE))/(1-2*_xlfn.NORM.DIST(0,$J182/2,$M182,TRUE))*$D182+($K182="Steady Growth")*(AND(FR$6&gt;=$F182,FR$6&lt;=$H182)*((FR$6-$F182+1)/($J182*($J182+1)/2)*$D182))+($K182="custom")*CustCF!FL182</f>
        <v/>
      </c>
      <c r="FS182" s="87">
        <f>($K182="Bell Curve")*(_xlfn.NORM.DIST(AND(FS$6&gt;=$F182,FS$6&lt;=$H182)*(FS$6-$F182+1),$J182/2,$M182,TRUE)-_xlfn.NORM.DIST(AND(FS$6&gt;=$F182,FS$6&lt;=$H182)*(FR$6-$F182+1),$J182/2,$M182,TRUE))/(1-2*_xlfn.NORM.DIST(0,$J182/2,$M182,TRUE))*$D182+($K182="Steady Growth")*(AND(FS$6&gt;=$F182,FS$6&lt;=$H182)*((FS$6-$F182+1)/($J182*($J182+1)/2)*$D182))+($K182="custom")*CustCF!FM182</f>
        <v/>
      </c>
      <c r="FT182" s="87">
        <f>($K182="Bell Curve")*(_xlfn.NORM.DIST(AND(FT$6&gt;=$F182,FT$6&lt;=$H182)*(FT$6-$F182+1),$J182/2,$M182,TRUE)-_xlfn.NORM.DIST(AND(FT$6&gt;=$F182,FT$6&lt;=$H182)*(FS$6-$F182+1),$J182/2,$M182,TRUE))/(1-2*_xlfn.NORM.DIST(0,$J182/2,$M182,TRUE))*$D182+($K182="Steady Growth")*(AND(FT$6&gt;=$F182,FT$6&lt;=$H182)*((FT$6-$F182+1)/($J182*($J182+1)/2)*$D182))+($K182="custom")*CustCF!FN182</f>
        <v/>
      </c>
      <c r="FU182" s="87">
        <f>($K182="Bell Curve")*(_xlfn.NORM.DIST(AND(FU$6&gt;=$F182,FU$6&lt;=$H182)*(FU$6-$F182+1),$J182/2,$M182,TRUE)-_xlfn.NORM.DIST(AND(FU$6&gt;=$F182,FU$6&lt;=$H182)*(FT$6-$F182+1),$J182/2,$M182,TRUE))/(1-2*_xlfn.NORM.DIST(0,$J182/2,$M182,TRUE))*$D182+($K182="Steady Growth")*(AND(FU$6&gt;=$F182,FU$6&lt;=$H182)*((FU$6-$F182+1)/($J182*($J182+1)/2)*$D182))+($K182="custom")*CustCF!FO182</f>
        <v/>
      </c>
      <c r="FV182" s="87">
        <f>($K182="Bell Curve")*(_xlfn.NORM.DIST(AND(FV$6&gt;=$F182,FV$6&lt;=$H182)*(FV$6-$F182+1),$J182/2,$M182,TRUE)-_xlfn.NORM.DIST(AND(FV$6&gt;=$F182,FV$6&lt;=$H182)*(FU$6-$F182+1),$J182/2,$M182,TRUE))/(1-2*_xlfn.NORM.DIST(0,$J182/2,$M182,TRUE))*$D182+($K182="Steady Growth")*(AND(FV$6&gt;=$F182,FV$6&lt;=$H182)*((FV$6-$F182+1)/($J182*($J182+1)/2)*$D182))+($K182="custom")*CustCF!FP182</f>
        <v/>
      </c>
      <c r="FW182" s="87">
        <f>($K182="Bell Curve")*(_xlfn.NORM.DIST(AND(FW$6&gt;=$F182,FW$6&lt;=$H182)*(FW$6-$F182+1),$J182/2,$M182,TRUE)-_xlfn.NORM.DIST(AND(FW$6&gt;=$F182,FW$6&lt;=$H182)*(FV$6-$F182+1),$J182/2,$M182,TRUE))/(1-2*_xlfn.NORM.DIST(0,$J182/2,$M182,TRUE))*$D182+($K182="Steady Growth")*(AND(FW$6&gt;=$F182,FW$6&lt;=$H182)*((FW$6-$F182+1)/($J182*($J182+1)/2)*$D182))+($K182="custom")*CustCF!FQ182</f>
        <v/>
      </c>
      <c r="FX182" s="87">
        <f>($K182="Bell Curve")*(_xlfn.NORM.DIST(AND(FX$6&gt;=$F182,FX$6&lt;=$H182)*(FX$6-$F182+1),$J182/2,$M182,TRUE)-_xlfn.NORM.DIST(AND(FX$6&gt;=$F182,FX$6&lt;=$H182)*(FW$6-$F182+1),$J182/2,$M182,TRUE))/(1-2*_xlfn.NORM.DIST(0,$J182/2,$M182,TRUE))*$D182+($K182="Steady Growth")*(AND(FX$6&gt;=$F182,FX$6&lt;=$H182)*((FX$6-$F182+1)/($J182*($J182+1)/2)*$D182))+($K182="custom")*CustCF!FR182</f>
        <v/>
      </c>
      <c r="FY182" s="87">
        <f>($K182="Bell Curve")*(_xlfn.NORM.DIST(AND(FY$6&gt;=$F182,FY$6&lt;=$H182)*(FY$6-$F182+1),$J182/2,$M182,TRUE)-_xlfn.NORM.DIST(AND(FY$6&gt;=$F182,FY$6&lt;=$H182)*(FX$6-$F182+1),$J182/2,$M182,TRUE))/(1-2*_xlfn.NORM.DIST(0,$J182/2,$M182,TRUE))*$D182+($K182="Steady Growth")*(AND(FY$6&gt;=$F182,FY$6&lt;=$H182)*((FY$6-$F182+1)/($J182*($J182+1)/2)*$D182))+($K182="custom")*CustCF!FS182</f>
        <v/>
      </c>
      <c r="FZ182" s="87">
        <f>($K182="Bell Curve")*(_xlfn.NORM.DIST(AND(FZ$6&gt;=$F182,FZ$6&lt;=$H182)*(FZ$6-$F182+1),$J182/2,$M182,TRUE)-_xlfn.NORM.DIST(AND(FZ$6&gt;=$F182,FZ$6&lt;=$H182)*(FY$6-$F182+1),$J182/2,$M182,TRUE))/(1-2*_xlfn.NORM.DIST(0,$J182/2,$M182,TRUE))*$D182+($K182="Steady Growth")*(AND(FZ$6&gt;=$F182,FZ$6&lt;=$H182)*((FZ$6-$F182+1)/($J182*($J182+1)/2)*$D182))+($K182="custom")*CustCF!FT182</f>
        <v/>
      </c>
      <c r="GA182" s="87">
        <f>($K182="Bell Curve")*(_xlfn.NORM.DIST(AND(GA$6&gt;=$F182,GA$6&lt;=$H182)*(GA$6-$F182+1),$J182/2,$M182,TRUE)-_xlfn.NORM.DIST(AND(GA$6&gt;=$F182,GA$6&lt;=$H182)*(FZ$6-$F182+1),$J182/2,$M182,TRUE))/(1-2*_xlfn.NORM.DIST(0,$J182/2,$M182,TRUE))*$D182+($K182="Steady Growth")*(AND(GA$6&gt;=$F182,GA$6&lt;=$H182)*((GA$6-$F182+1)/($J182*($J182+1)/2)*$D182))+($K182="custom")*CustCF!FU182</f>
        <v/>
      </c>
      <c r="GB182" s="87">
        <f>($K182="Bell Curve")*(_xlfn.NORM.DIST(AND(GB$6&gt;=$F182,GB$6&lt;=$H182)*(GB$6-$F182+1),$J182/2,$M182,TRUE)-_xlfn.NORM.DIST(AND(GB$6&gt;=$F182,GB$6&lt;=$H182)*(GA$6-$F182+1),$J182/2,$M182,TRUE))/(1-2*_xlfn.NORM.DIST(0,$J182/2,$M182,TRUE))*$D182+($K182="Steady Growth")*(AND(GB$6&gt;=$F182,GB$6&lt;=$H182)*((GB$6-$F182+1)/($J182*($J182+1)/2)*$D182))+($K182="custom")*CustCF!FV182</f>
        <v/>
      </c>
      <c r="GC182" s="87">
        <f>($K182="Bell Curve")*(_xlfn.NORM.DIST(AND(GC$6&gt;=$F182,GC$6&lt;=$H182)*(GC$6-$F182+1),$J182/2,$M182,TRUE)-_xlfn.NORM.DIST(AND(GC$6&gt;=$F182,GC$6&lt;=$H182)*(GB$6-$F182+1),$J182/2,$M182,TRUE))/(1-2*_xlfn.NORM.DIST(0,$J182/2,$M182,TRUE))*$D182+($K182="Steady Growth")*(AND(GC$6&gt;=$F182,GC$6&lt;=$H182)*((GC$6-$F182+1)/($J182*($J182+1)/2)*$D182))+($K182="custom")*CustCF!FW182</f>
        <v/>
      </c>
      <c r="GD182" s="87">
        <f>($K182="Bell Curve")*(_xlfn.NORM.DIST(AND(GD$6&gt;=$F182,GD$6&lt;=$H182)*(GD$6-$F182+1),$J182/2,$M182,TRUE)-_xlfn.NORM.DIST(AND(GD$6&gt;=$F182,GD$6&lt;=$H182)*(GC$6-$F182+1),$J182/2,$M182,TRUE))/(1-2*_xlfn.NORM.DIST(0,$J182/2,$M182,TRUE))*$D182+($K182="Steady Growth")*(AND(GD$6&gt;=$F182,GD$6&lt;=$H182)*((GD$6-$F182+1)/($J182*($J182+1)/2)*$D182))+($K182="custom")*CustCF!FX182</f>
        <v/>
      </c>
      <c r="GE182" s="87">
        <f>($K182="Bell Curve")*(_xlfn.NORM.DIST(AND(GE$6&gt;=$F182,GE$6&lt;=$H182)*(GE$6-$F182+1),$J182/2,$M182,TRUE)-_xlfn.NORM.DIST(AND(GE$6&gt;=$F182,GE$6&lt;=$H182)*(GD$6-$F182+1),$J182/2,$M182,TRUE))/(1-2*_xlfn.NORM.DIST(0,$J182/2,$M182,TRUE))*$D182+($K182="Steady Growth")*(AND(GE$6&gt;=$F182,GE$6&lt;=$H182)*((GE$6-$F182+1)/($J182*($J182+1)/2)*$D182))+($K182="custom")*CustCF!FY182</f>
        <v/>
      </c>
      <c r="GF182" s="87">
        <f>($K182="Bell Curve")*(_xlfn.NORM.DIST(AND(GF$6&gt;=$F182,GF$6&lt;=$H182)*(GF$6-$F182+1),$J182/2,$M182,TRUE)-_xlfn.NORM.DIST(AND(GF$6&gt;=$F182,GF$6&lt;=$H182)*(GE$6-$F182+1),$J182/2,$M182,TRUE))/(1-2*_xlfn.NORM.DIST(0,$J182/2,$M182,TRUE))*$D182+($K182="Steady Growth")*(AND(GF$6&gt;=$F182,GF$6&lt;=$H182)*((GF$6-$F182+1)/($J182*($J182+1)/2)*$D182))+($K182="custom")*CustCF!FZ182</f>
        <v/>
      </c>
      <c r="GG182" s="87">
        <f>($K182="Bell Curve")*(_xlfn.NORM.DIST(AND(GG$6&gt;=$F182,GG$6&lt;=$H182)*(GG$6-$F182+1),$J182/2,$M182,TRUE)-_xlfn.NORM.DIST(AND(GG$6&gt;=$F182,GG$6&lt;=$H182)*(GF$6-$F182+1),$J182/2,$M182,TRUE))/(1-2*_xlfn.NORM.DIST(0,$J182/2,$M182,TRUE))*$D182+($K182="Steady Growth")*(AND(GG$6&gt;=$F182,GG$6&lt;=$H182)*((GG$6-$F182+1)/($J182*($J182+1)/2)*$D182))+($K182="custom")*CustCF!GA182</f>
        <v/>
      </c>
      <c r="GH182" s="87">
        <f>($K182="Bell Curve")*(_xlfn.NORM.DIST(AND(GH$6&gt;=$F182,GH$6&lt;=$H182)*(GH$6-$F182+1),$J182/2,$M182,TRUE)-_xlfn.NORM.DIST(AND(GH$6&gt;=$F182,GH$6&lt;=$H182)*(GG$6-$F182+1),$J182/2,$M182,TRUE))/(1-2*_xlfn.NORM.DIST(0,$J182/2,$M182,TRUE))*$D182+($K182="Steady Growth")*(AND(GH$6&gt;=$F182,GH$6&lt;=$H182)*((GH$6-$F182+1)/($J182*($J182+1)/2)*$D182))+($K182="custom")*CustCF!GB182</f>
        <v/>
      </c>
      <c r="GI182" s="87">
        <f>($K182="Bell Curve")*(_xlfn.NORM.DIST(AND(GI$6&gt;=$F182,GI$6&lt;=$H182)*(GI$6-$F182+1),$J182/2,$M182,TRUE)-_xlfn.NORM.DIST(AND(GI$6&gt;=$F182,GI$6&lt;=$H182)*(GH$6-$F182+1),$J182/2,$M182,TRUE))/(1-2*_xlfn.NORM.DIST(0,$J182/2,$M182,TRUE))*$D182+($K182="Steady Growth")*(AND(GI$6&gt;=$F182,GI$6&lt;=$H182)*((GI$6-$F182+1)/($J182*($J182+1)/2)*$D182))+($K182="custom")*CustCF!GC182</f>
        <v/>
      </c>
      <c r="GJ182" s="87">
        <f>($K182="Bell Curve")*(_xlfn.NORM.DIST(AND(GJ$6&gt;=$F182,GJ$6&lt;=$H182)*(GJ$6-$F182+1),$J182/2,$M182,TRUE)-_xlfn.NORM.DIST(AND(GJ$6&gt;=$F182,GJ$6&lt;=$H182)*(GI$6-$F182+1),$J182/2,$M182,TRUE))/(1-2*_xlfn.NORM.DIST(0,$J182/2,$M182,TRUE))*$D182+($K182="Steady Growth")*(AND(GJ$6&gt;=$F182,GJ$6&lt;=$H182)*((GJ$6-$F182+1)/($J182*($J182+1)/2)*$D182))+($K182="custom")*CustCF!GD182</f>
        <v/>
      </c>
      <c r="GK182" s="87">
        <f>($K182="Bell Curve")*(_xlfn.NORM.DIST(AND(GK$6&gt;=$F182,GK$6&lt;=$H182)*(GK$6-$F182+1),$J182/2,$M182,TRUE)-_xlfn.NORM.DIST(AND(GK$6&gt;=$F182,GK$6&lt;=$H182)*(GJ$6-$F182+1),$J182/2,$M182,TRUE))/(1-2*_xlfn.NORM.DIST(0,$J182/2,$M182,TRUE))*$D182+($K182="Steady Growth")*(AND(GK$6&gt;=$F182,GK$6&lt;=$H182)*((GK$6-$F182+1)/($J182*($J182+1)/2)*$D182))+($K182="custom")*CustCF!GE182</f>
        <v/>
      </c>
      <c r="GL182" s="87">
        <f>($K182="Bell Curve")*(_xlfn.NORM.DIST(AND(GL$6&gt;=$F182,GL$6&lt;=$H182)*(GL$6-$F182+1),$J182/2,$M182,TRUE)-_xlfn.NORM.DIST(AND(GL$6&gt;=$F182,GL$6&lt;=$H182)*(GK$6-$F182+1),$J182/2,$M182,TRUE))/(1-2*_xlfn.NORM.DIST(0,$J182/2,$M182,TRUE))*$D182+($K182="Steady Growth")*(AND(GL$6&gt;=$F182,GL$6&lt;=$H182)*((GL$6-$F182+1)/($J182*($J182+1)/2)*$D182))+($K182="custom")*CustCF!GF182</f>
        <v/>
      </c>
      <c r="GM182" s="87">
        <f>($K182="Bell Curve")*(_xlfn.NORM.DIST(AND(GM$6&gt;=$F182,GM$6&lt;=$H182)*(GM$6-$F182+1),$J182/2,$M182,TRUE)-_xlfn.NORM.DIST(AND(GM$6&gt;=$F182,GM$6&lt;=$H182)*(GL$6-$F182+1),$J182/2,$M182,TRUE))/(1-2*_xlfn.NORM.DIST(0,$J182/2,$M182,TRUE))*$D182+($K182="Steady Growth")*(AND(GM$6&gt;=$F182,GM$6&lt;=$H182)*((GM$6-$F182+1)/($J182*($J182+1)/2)*$D182))+($K182="custom")*CustCF!GG182</f>
        <v/>
      </c>
      <c r="GN182" s="257">
        <f>($K182="Bell Curve")*(_xlfn.NORM.DIST(AND(GN$6&gt;=$F182,GN$6&lt;=$H182)*(GN$6-$F182+1),$J182/2,$M182,TRUE)-_xlfn.NORM.DIST(AND(GN$6&gt;=$F182,GN$6&lt;=$H182)*(GM$6-$F182+1),$J182/2,$M182,TRUE))/(1-2*_xlfn.NORM.DIST(0,$J182/2,$M182,TRUE))*$D182+($K182="Steady Growth")*(AND(GN$6&gt;=$F182,GN$6&lt;=$H182)*((GN$6-$F182+1)/($J182*($J182+1)/2)*$D182))+($K182="custom")*CustCF!GH182</f>
        <v/>
      </c>
      <c r="GO182" s="1" t="n"/>
      <c r="GP182" s="63" t="n"/>
    </row>
    <row r="183" hidden="1" outlineLevel="1">
      <c r="A183" s="1" t="n"/>
      <c r="B183" s="1" t="n"/>
      <c r="C183" s="251">
        <f>Budget!AJ34</f>
        <v/>
      </c>
      <c r="D183" s="14">
        <f>Budget!AK34</f>
        <v/>
      </c>
      <c r="E183" s="14">
        <f>IF(D183&lt;&gt;0,F183,"")</f>
        <v/>
      </c>
      <c r="F183" s="252" t="n">
        <v>0</v>
      </c>
      <c r="G183" s="921">
        <f>IF(L183="custom",CustCF!F183,INDEX($P$8:$EW$8,MATCH(F183,$P$6:$EW$6,0)))</f>
        <v/>
      </c>
      <c r="H183" s="252" t="n">
        <v>0</v>
      </c>
      <c r="I183" s="921">
        <f>IF(L183="custom",CustCF!G183,INDEX($P$8:$EW$8,MATCH(H183,$P$6:$EW$6,0)))</f>
        <v/>
      </c>
      <c r="J183" s="93">
        <f>H183-F183+1</f>
        <v/>
      </c>
      <c r="K183" s="254" t="inlineStr">
        <is>
          <t>Bell Curve</t>
        </is>
      </c>
      <c r="L183" s="255" t="inlineStr">
        <is>
          <t>Flat (9)</t>
        </is>
      </c>
      <c r="M183" s="256">
        <f>INDEX($D$261:$D$266,MATCH(L183,$C$261:$C$266,0))</f>
        <v/>
      </c>
      <c r="N183" s="13">
        <f>SUM(P183:GN183)</f>
        <v/>
      </c>
      <c r="O183" s="14" t="n"/>
      <c r="P183" s="87">
        <f>($K183="Bell Curve")*(_xlfn.NORM.DIST(AND(P$6&gt;=$F183,P$6&lt;=$H183)*(P$6-$F183+1),$J183/2,$M183,TRUE)-_xlfn.NORM.DIST(AND(P$6&gt;=$F183,P$6&lt;=$H183)*(O$6-$F183+1),$J183/2,$M183,TRUE))/(1-2*_xlfn.NORM.DIST(0,$J183/2,$M183,TRUE))*$D183+($K183="Steady Growth")*(AND(P$6&gt;=$F183,P$6&lt;=$H183)*((P$6-$F183+1)/($J183*($J183+1)/2)*$D183))+($K183="custom")*CustCF!J183</f>
        <v/>
      </c>
      <c r="Q183" s="87">
        <f>($K183="Bell Curve")*(_xlfn.NORM.DIST(AND(Q$6&gt;=$F183,Q$6&lt;=$H183)*(Q$6-$F183+1),$J183/2,$M183,TRUE)-_xlfn.NORM.DIST(AND(Q$6&gt;=$F183,Q$6&lt;=$H183)*(P$6-$F183+1),$J183/2,$M183,TRUE))/(1-2*_xlfn.NORM.DIST(0,$J183/2,$M183,TRUE))*$D183+($K183="Steady Growth")*(AND(Q$6&gt;=$F183,Q$6&lt;=$H183)*((Q$6-$F183+1)/($J183*($J183+1)/2)*$D183))+($K183="custom")*CustCF!K183</f>
        <v/>
      </c>
      <c r="R183" s="87">
        <f>($K183="Bell Curve")*(_xlfn.NORM.DIST(AND(R$6&gt;=$F183,R$6&lt;=$H183)*(R$6-$F183+1),$J183/2,$M183,TRUE)-_xlfn.NORM.DIST(AND(R$6&gt;=$F183,R$6&lt;=$H183)*(Q$6-$F183+1),$J183/2,$M183,TRUE))/(1-2*_xlfn.NORM.DIST(0,$J183/2,$M183,TRUE))*$D183+($K183="Steady Growth")*(AND(R$6&gt;=$F183,R$6&lt;=$H183)*((R$6-$F183+1)/($J183*($J183+1)/2)*$D183))+($K183="custom")*CustCF!L183</f>
        <v/>
      </c>
      <c r="S183" s="87">
        <f>($K183="Bell Curve")*(_xlfn.NORM.DIST(AND(S$6&gt;=$F183,S$6&lt;=$H183)*(S$6-$F183+1),$J183/2,$M183,TRUE)-_xlfn.NORM.DIST(AND(S$6&gt;=$F183,S$6&lt;=$H183)*(R$6-$F183+1),$J183/2,$M183,TRUE))/(1-2*_xlfn.NORM.DIST(0,$J183/2,$M183,TRUE))*$D183+($K183="Steady Growth")*(AND(S$6&gt;=$F183,S$6&lt;=$H183)*((S$6-$F183+1)/($J183*($J183+1)/2)*$D183))+($K183="custom")*CustCF!M183</f>
        <v/>
      </c>
      <c r="T183" s="87">
        <f>($K183="Bell Curve")*(_xlfn.NORM.DIST(AND(T$6&gt;=$F183,T$6&lt;=$H183)*(T$6-$F183+1),$J183/2,$M183,TRUE)-_xlfn.NORM.DIST(AND(T$6&gt;=$F183,T$6&lt;=$H183)*(S$6-$F183+1),$J183/2,$M183,TRUE))/(1-2*_xlfn.NORM.DIST(0,$J183/2,$M183,TRUE))*$D183+($K183="Steady Growth")*(AND(T$6&gt;=$F183,T$6&lt;=$H183)*((T$6-$F183+1)/($J183*($J183+1)/2)*$D183))+($K183="custom")*CustCF!N183</f>
        <v/>
      </c>
      <c r="U183" s="87">
        <f>($K183="Bell Curve")*(_xlfn.NORM.DIST(AND(U$6&gt;=$F183,U$6&lt;=$H183)*(U$6-$F183+1),$J183/2,$M183,TRUE)-_xlfn.NORM.DIST(AND(U$6&gt;=$F183,U$6&lt;=$H183)*(T$6-$F183+1),$J183/2,$M183,TRUE))/(1-2*_xlfn.NORM.DIST(0,$J183/2,$M183,TRUE))*$D183+($K183="Steady Growth")*(AND(U$6&gt;=$F183,U$6&lt;=$H183)*((U$6-$F183+1)/($J183*($J183+1)/2)*$D183))+($K183="custom")*CustCF!O183</f>
        <v/>
      </c>
      <c r="V183" s="87">
        <f>($K183="Bell Curve")*(_xlfn.NORM.DIST(AND(V$6&gt;=$F183,V$6&lt;=$H183)*(V$6-$F183+1),$J183/2,$M183,TRUE)-_xlfn.NORM.DIST(AND(V$6&gt;=$F183,V$6&lt;=$H183)*(U$6-$F183+1),$J183/2,$M183,TRUE))/(1-2*_xlfn.NORM.DIST(0,$J183/2,$M183,TRUE))*$D183+($K183="Steady Growth")*(AND(V$6&gt;=$F183,V$6&lt;=$H183)*((V$6-$F183+1)/($J183*($J183+1)/2)*$D183))+($K183="custom")*CustCF!P183</f>
        <v/>
      </c>
      <c r="W183" s="87">
        <f>($K183="Bell Curve")*(_xlfn.NORM.DIST(AND(W$6&gt;=$F183,W$6&lt;=$H183)*(W$6-$F183+1),$J183/2,$M183,TRUE)-_xlfn.NORM.DIST(AND(W$6&gt;=$F183,W$6&lt;=$H183)*(V$6-$F183+1),$J183/2,$M183,TRUE))/(1-2*_xlfn.NORM.DIST(0,$J183/2,$M183,TRUE))*$D183+($K183="Steady Growth")*(AND(W$6&gt;=$F183,W$6&lt;=$H183)*((W$6-$F183+1)/($J183*($J183+1)/2)*$D183))+($K183="custom")*CustCF!Q183</f>
        <v/>
      </c>
      <c r="X183" s="87">
        <f>($K183="Bell Curve")*(_xlfn.NORM.DIST(AND(X$6&gt;=$F183,X$6&lt;=$H183)*(X$6-$F183+1),$J183/2,$M183,TRUE)-_xlfn.NORM.DIST(AND(X$6&gt;=$F183,X$6&lt;=$H183)*(W$6-$F183+1),$J183/2,$M183,TRUE))/(1-2*_xlfn.NORM.DIST(0,$J183/2,$M183,TRUE))*$D183+($K183="Steady Growth")*(AND(X$6&gt;=$F183,X$6&lt;=$H183)*((X$6-$F183+1)/($J183*($J183+1)/2)*$D183))+($K183="custom")*CustCF!R183</f>
        <v/>
      </c>
      <c r="Y183" s="87">
        <f>($K183="Bell Curve")*(_xlfn.NORM.DIST(AND(Y$6&gt;=$F183,Y$6&lt;=$H183)*(Y$6-$F183+1),$J183/2,$M183,TRUE)-_xlfn.NORM.DIST(AND(Y$6&gt;=$F183,Y$6&lt;=$H183)*(X$6-$F183+1),$J183/2,$M183,TRUE))/(1-2*_xlfn.NORM.DIST(0,$J183/2,$M183,TRUE))*$D183+($K183="Steady Growth")*(AND(Y$6&gt;=$F183,Y$6&lt;=$H183)*((Y$6-$F183+1)/($J183*($J183+1)/2)*$D183))+($K183="custom")*CustCF!S183</f>
        <v/>
      </c>
      <c r="Z183" s="87">
        <f>($K183="Bell Curve")*(_xlfn.NORM.DIST(AND(Z$6&gt;=$F183,Z$6&lt;=$H183)*(Z$6-$F183+1),$J183/2,$M183,TRUE)-_xlfn.NORM.DIST(AND(Z$6&gt;=$F183,Z$6&lt;=$H183)*(Y$6-$F183+1),$J183/2,$M183,TRUE))/(1-2*_xlfn.NORM.DIST(0,$J183/2,$M183,TRUE))*$D183+($K183="Steady Growth")*(AND(Z$6&gt;=$F183,Z$6&lt;=$H183)*((Z$6-$F183+1)/($J183*($J183+1)/2)*$D183))+($K183="custom")*CustCF!T183</f>
        <v/>
      </c>
      <c r="AA183" s="87">
        <f>($K183="Bell Curve")*(_xlfn.NORM.DIST(AND(AA$6&gt;=$F183,AA$6&lt;=$H183)*(AA$6-$F183+1),$J183/2,$M183,TRUE)-_xlfn.NORM.DIST(AND(AA$6&gt;=$F183,AA$6&lt;=$H183)*(Z$6-$F183+1),$J183/2,$M183,TRUE))/(1-2*_xlfn.NORM.DIST(0,$J183/2,$M183,TRUE))*$D183+($K183="Steady Growth")*(AND(AA$6&gt;=$F183,AA$6&lt;=$H183)*((AA$6-$F183+1)/($J183*($J183+1)/2)*$D183))+($K183="custom")*CustCF!U183</f>
        <v/>
      </c>
      <c r="AB183" s="87">
        <f>($K183="Bell Curve")*(_xlfn.NORM.DIST(AND(AB$6&gt;=$F183,AB$6&lt;=$H183)*(AB$6-$F183+1),$J183/2,$M183,TRUE)-_xlfn.NORM.DIST(AND(AB$6&gt;=$F183,AB$6&lt;=$H183)*(AA$6-$F183+1),$J183/2,$M183,TRUE))/(1-2*_xlfn.NORM.DIST(0,$J183/2,$M183,TRUE))*$D183+($K183="Steady Growth")*(AND(AB$6&gt;=$F183,AB$6&lt;=$H183)*((AB$6-$F183+1)/($J183*($J183+1)/2)*$D183))+($K183="custom")*CustCF!V183</f>
        <v/>
      </c>
      <c r="AC183" s="87">
        <f>($K183="Bell Curve")*(_xlfn.NORM.DIST(AND(AC$6&gt;=$F183,AC$6&lt;=$H183)*(AC$6-$F183+1),$J183/2,$M183,TRUE)-_xlfn.NORM.DIST(AND(AC$6&gt;=$F183,AC$6&lt;=$H183)*(AB$6-$F183+1),$J183/2,$M183,TRUE))/(1-2*_xlfn.NORM.DIST(0,$J183/2,$M183,TRUE))*$D183+($K183="Steady Growth")*(AND(AC$6&gt;=$F183,AC$6&lt;=$H183)*((AC$6-$F183+1)/($J183*($J183+1)/2)*$D183))+($K183="custom")*CustCF!W183</f>
        <v/>
      </c>
      <c r="AD183" s="87">
        <f>($K183="Bell Curve")*(_xlfn.NORM.DIST(AND(AD$6&gt;=$F183,AD$6&lt;=$H183)*(AD$6-$F183+1),$J183/2,$M183,TRUE)-_xlfn.NORM.DIST(AND(AD$6&gt;=$F183,AD$6&lt;=$H183)*(AC$6-$F183+1),$J183/2,$M183,TRUE))/(1-2*_xlfn.NORM.DIST(0,$J183/2,$M183,TRUE))*$D183+($K183="Steady Growth")*(AND(AD$6&gt;=$F183,AD$6&lt;=$H183)*((AD$6-$F183+1)/($J183*($J183+1)/2)*$D183))+($K183="custom")*CustCF!X183</f>
        <v/>
      </c>
      <c r="AE183" s="87">
        <f>($K183="Bell Curve")*(_xlfn.NORM.DIST(AND(AE$6&gt;=$F183,AE$6&lt;=$H183)*(AE$6-$F183+1),$J183/2,$M183,TRUE)-_xlfn.NORM.DIST(AND(AE$6&gt;=$F183,AE$6&lt;=$H183)*(AD$6-$F183+1),$J183/2,$M183,TRUE))/(1-2*_xlfn.NORM.DIST(0,$J183/2,$M183,TRUE))*$D183+($K183="Steady Growth")*(AND(AE$6&gt;=$F183,AE$6&lt;=$H183)*((AE$6-$F183+1)/($J183*($J183+1)/2)*$D183))+($K183="custom")*CustCF!Y183</f>
        <v/>
      </c>
      <c r="AF183" s="87">
        <f>($K183="Bell Curve")*(_xlfn.NORM.DIST(AND(AF$6&gt;=$F183,AF$6&lt;=$H183)*(AF$6-$F183+1),$J183/2,$M183,TRUE)-_xlfn.NORM.DIST(AND(AF$6&gt;=$F183,AF$6&lt;=$H183)*(AE$6-$F183+1),$J183/2,$M183,TRUE))/(1-2*_xlfn.NORM.DIST(0,$J183/2,$M183,TRUE))*$D183+($K183="Steady Growth")*(AND(AF$6&gt;=$F183,AF$6&lt;=$H183)*((AF$6-$F183+1)/($J183*($J183+1)/2)*$D183))+($K183="custom")*CustCF!Z183</f>
        <v/>
      </c>
      <c r="AG183" s="87">
        <f>($K183="Bell Curve")*(_xlfn.NORM.DIST(AND(AG$6&gt;=$F183,AG$6&lt;=$H183)*(AG$6-$F183+1),$J183/2,$M183,TRUE)-_xlfn.NORM.DIST(AND(AG$6&gt;=$F183,AG$6&lt;=$H183)*(AF$6-$F183+1),$J183/2,$M183,TRUE))/(1-2*_xlfn.NORM.DIST(0,$J183/2,$M183,TRUE))*$D183+($K183="Steady Growth")*(AND(AG$6&gt;=$F183,AG$6&lt;=$H183)*((AG$6-$F183+1)/($J183*($J183+1)/2)*$D183))+($K183="custom")*CustCF!AA183</f>
        <v/>
      </c>
      <c r="AH183" s="87">
        <f>($K183="Bell Curve")*(_xlfn.NORM.DIST(AND(AH$6&gt;=$F183,AH$6&lt;=$H183)*(AH$6-$F183+1),$J183/2,$M183,TRUE)-_xlfn.NORM.DIST(AND(AH$6&gt;=$F183,AH$6&lt;=$H183)*(AG$6-$F183+1),$J183/2,$M183,TRUE))/(1-2*_xlfn.NORM.DIST(0,$J183/2,$M183,TRUE))*$D183+($K183="Steady Growth")*(AND(AH$6&gt;=$F183,AH$6&lt;=$H183)*((AH$6-$F183+1)/($J183*($J183+1)/2)*$D183))+($K183="custom")*CustCF!AB183</f>
        <v/>
      </c>
      <c r="AI183" s="87">
        <f>($K183="Bell Curve")*(_xlfn.NORM.DIST(AND(AI$6&gt;=$F183,AI$6&lt;=$H183)*(AI$6-$F183+1),$J183/2,$M183,TRUE)-_xlfn.NORM.DIST(AND(AI$6&gt;=$F183,AI$6&lt;=$H183)*(AH$6-$F183+1),$J183/2,$M183,TRUE))/(1-2*_xlfn.NORM.DIST(0,$J183/2,$M183,TRUE))*$D183+($K183="Steady Growth")*(AND(AI$6&gt;=$F183,AI$6&lt;=$H183)*((AI$6-$F183+1)/($J183*($J183+1)/2)*$D183))+($K183="custom")*CustCF!AC183</f>
        <v/>
      </c>
      <c r="AJ183" s="87">
        <f>($K183="Bell Curve")*(_xlfn.NORM.DIST(AND(AJ$6&gt;=$F183,AJ$6&lt;=$H183)*(AJ$6-$F183+1),$J183/2,$M183,TRUE)-_xlfn.NORM.DIST(AND(AJ$6&gt;=$F183,AJ$6&lt;=$H183)*(AI$6-$F183+1),$J183/2,$M183,TRUE))/(1-2*_xlfn.NORM.DIST(0,$J183/2,$M183,TRUE))*$D183+($K183="Steady Growth")*(AND(AJ$6&gt;=$F183,AJ$6&lt;=$H183)*((AJ$6-$F183+1)/($J183*($J183+1)/2)*$D183))+($K183="custom")*CustCF!AD183</f>
        <v/>
      </c>
      <c r="AK183" s="87">
        <f>($K183="Bell Curve")*(_xlfn.NORM.DIST(AND(AK$6&gt;=$F183,AK$6&lt;=$H183)*(AK$6-$F183+1),$J183/2,$M183,TRUE)-_xlfn.NORM.DIST(AND(AK$6&gt;=$F183,AK$6&lt;=$H183)*(AJ$6-$F183+1),$J183/2,$M183,TRUE))/(1-2*_xlfn.NORM.DIST(0,$J183/2,$M183,TRUE))*$D183+($K183="Steady Growth")*(AND(AK$6&gt;=$F183,AK$6&lt;=$H183)*((AK$6-$F183+1)/($J183*($J183+1)/2)*$D183))+($K183="custom")*CustCF!AE183</f>
        <v/>
      </c>
      <c r="AL183" s="87">
        <f>($K183="Bell Curve")*(_xlfn.NORM.DIST(AND(AL$6&gt;=$F183,AL$6&lt;=$H183)*(AL$6-$F183+1),$J183/2,$M183,TRUE)-_xlfn.NORM.DIST(AND(AL$6&gt;=$F183,AL$6&lt;=$H183)*(AK$6-$F183+1),$J183/2,$M183,TRUE))/(1-2*_xlfn.NORM.DIST(0,$J183/2,$M183,TRUE))*$D183+($K183="Steady Growth")*(AND(AL$6&gt;=$F183,AL$6&lt;=$H183)*((AL$6-$F183+1)/($J183*($J183+1)/2)*$D183))+($K183="custom")*CustCF!AF183</f>
        <v/>
      </c>
      <c r="AM183" s="87">
        <f>($K183="Bell Curve")*(_xlfn.NORM.DIST(AND(AM$6&gt;=$F183,AM$6&lt;=$H183)*(AM$6-$F183+1),$J183/2,$M183,TRUE)-_xlfn.NORM.DIST(AND(AM$6&gt;=$F183,AM$6&lt;=$H183)*(AL$6-$F183+1),$J183/2,$M183,TRUE))/(1-2*_xlfn.NORM.DIST(0,$J183/2,$M183,TRUE))*$D183+($K183="Steady Growth")*(AND(AM$6&gt;=$F183,AM$6&lt;=$H183)*((AM$6-$F183+1)/($J183*($J183+1)/2)*$D183))+($K183="custom")*CustCF!AG183</f>
        <v/>
      </c>
      <c r="AN183" s="87">
        <f>($K183="Bell Curve")*(_xlfn.NORM.DIST(AND(AN$6&gt;=$F183,AN$6&lt;=$H183)*(AN$6-$F183+1),$J183/2,$M183,TRUE)-_xlfn.NORM.DIST(AND(AN$6&gt;=$F183,AN$6&lt;=$H183)*(AM$6-$F183+1),$J183/2,$M183,TRUE))/(1-2*_xlfn.NORM.DIST(0,$J183/2,$M183,TRUE))*$D183+($K183="Steady Growth")*(AND(AN$6&gt;=$F183,AN$6&lt;=$H183)*((AN$6-$F183+1)/($J183*($J183+1)/2)*$D183))+($K183="custom")*CustCF!AH183</f>
        <v/>
      </c>
      <c r="AO183" s="87">
        <f>($K183="Bell Curve")*(_xlfn.NORM.DIST(AND(AO$6&gt;=$F183,AO$6&lt;=$H183)*(AO$6-$F183+1),$J183/2,$M183,TRUE)-_xlfn.NORM.DIST(AND(AO$6&gt;=$F183,AO$6&lt;=$H183)*(AN$6-$F183+1),$J183/2,$M183,TRUE))/(1-2*_xlfn.NORM.DIST(0,$J183/2,$M183,TRUE))*$D183+($K183="Steady Growth")*(AND(AO$6&gt;=$F183,AO$6&lt;=$H183)*((AO$6-$F183+1)/($J183*($J183+1)/2)*$D183))+($K183="custom")*CustCF!AI183</f>
        <v/>
      </c>
      <c r="AP183" s="87">
        <f>($K183="Bell Curve")*(_xlfn.NORM.DIST(AND(AP$6&gt;=$F183,AP$6&lt;=$H183)*(AP$6-$F183+1),$J183/2,$M183,TRUE)-_xlfn.NORM.DIST(AND(AP$6&gt;=$F183,AP$6&lt;=$H183)*(AO$6-$F183+1),$J183/2,$M183,TRUE))/(1-2*_xlfn.NORM.DIST(0,$J183/2,$M183,TRUE))*$D183+($K183="Steady Growth")*(AND(AP$6&gt;=$F183,AP$6&lt;=$H183)*((AP$6-$F183+1)/($J183*($J183+1)/2)*$D183))+($K183="custom")*CustCF!AJ183</f>
        <v/>
      </c>
      <c r="AQ183" s="87">
        <f>($K183="Bell Curve")*(_xlfn.NORM.DIST(AND(AQ$6&gt;=$F183,AQ$6&lt;=$H183)*(AQ$6-$F183+1),$J183/2,$M183,TRUE)-_xlfn.NORM.DIST(AND(AQ$6&gt;=$F183,AQ$6&lt;=$H183)*(AP$6-$F183+1),$J183/2,$M183,TRUE))/(1-2*_xlfn.NORM.DIST(0,$J183/2,$M183,TRUE))*$D183+($K183="Steady Growth")*(AND(AQ$6&gt;=$F183,AQ$6&lt;=$H183)*((AQ$6-$F183+1)/($J183*($J183+1)/2)*$D183))+($K183="custom")*CustCF!AK183</f>
        <v/>
      </c>
      <c r="AR183" s="87">
        <f>($K183="Bell Curve")*(_xlfn.NORM.DIST(AND(AR$6&gt;=$F183,AR$6&lt;=$H183)*(AR$6-$F183+1),$J183/2,$M183,TRUE)-_xlfn.NORM.DIST(AND(AR$6&gt;=$F183,AR$6&lt;=$H183)*(AQ$6-$F183+1),$J183/2,$M183,TRUE))/(1-2*_xlfn.NORM.DIST(0,$J183/2,$M183,TRUE))*$D183+($K183="Steady Growth")*(AND(AR$6&gt;=$F183,AR$6&lt;=$H183)*((AR$6-$F183+1)/($J183*($J183+1)/2)*$D183))+($K183="custom")*CustCF!AL183</f>
        <v/>
      </c>
      <c r="AS183" s="87">
        <f>($K183="Bell Curve")*(_xlfn.NORM.DIST(AND(AS$6&gt;=$F183,AS$6&lt;=$H183)*(AS$6-$F183+1),$J183/2,$M183,TRUE)-_xlfn.NORM.DIST(AND(AS$6&gt;=$F183,AS$6&lt;=$H183)*(AR$6-$F183+1),$J183/2,$M183,TRUE))/(1-2*_xlfn.NORM.DIST(0,$J183/2,$M183,TRUE))*$D183+($K183="Steady Growth")*(AND(AS$6&gt;=$F183,AS$6&lt;=$H183)*((AS$6-$F183+1)/($J183*($J183+1)/2)*$D183))+($K183="custom")*CustCF!AM183</f>
        <v/>
      </c>
      <c r="AT183" s="87">
        <f>($K183="Bell Curve")*(_xlfn.NORM.DIST(AND(AT$6&gt;=$F183,AT$6&lt;=$H183)*(AT$6-$F183+1),$J183/2,$M183,TRUE)-_xlfn.NORM.DIST(AND(AT$6&gt;=$F183,AT$6&lt;=$H183)*(AS$6-$F183+1),$J183/2,$M183,TRUE))/(1-2*_xlfn.NORM.DIST(0,$J183/2,$M183,TRUE))*$D183+($K183="Steady Growth")*(AND(AT$6&gt;=$F183,AT$6&lt;=$H183)*((AT$6-$F183+1)/($J183*($J183+1)/2)*$D183))+($K183="custom")*CustCF!AN183</f>
        <v/>
      </c>
      <c r="AU183" s="87">
        <f>($K183="Bell Curve")*(_xlfn.NORM.DIST(AND(AU$6&gt;=$F183,AU$6&lt;=$H183)*(AU$6-$F183+1),$J183/2,$M183,TRUE)-_xlfn.NORM.DIST(AND(AU$6&gt;=$F183,AU$6&lt;=$H183)*(AT$6-$F183+1),$J183/2,$M183,TRUE))/(1-2*_xlfn.NORM.DIST(0,$J183/2,$M183,TRUE))*$D183+($K183="Steady Growth")*(AND(AU$6&gt;=$F183,AU$6&lt;=$H183)*((AU$6-$F183+1)/($J183*($J183+1)/2)*$D183))+($K183="custom")*CustCF!AO183</f>
        <v/>
      </c>
      <c r="AV183" s="87">
        <f>($K183="Bell Curve")*(_xlfn.NORM.DIST(AND(AV$6&gt;=$F183,AV$6&lt;=$H183)*(AV$6-$F183+1),$J183/2,$M183,TRUE)-_xlfn.NORM.DIST(AND(AV$6&gt;=$F183,AV$6&lt;=$H183)*(AU$6-$F183+1),$J183/2,$M183,TRUE))/(1-2*_xlfn.NORM.DIST(0,$J183/2,$M183,TRUE))*$D183+($K183="Steady Growth")*(AND(AV$6&gt;=$F183,AV$6&lt;=$H183)*((AV$6-$F183+1)/($J183*($J183+1)/2)*$D183))+($K183="custom")*CustCF!AP183</f>
        <v/>
      </c>
      <c r="AW183" s="87">
        <f>($K183="Bell Curve")*(_xlfn.NORM.DIST(AND(AW$6&gt;=$F183,AW$6&lt;=$H183)*(AW$6-$F183+1),$J183/2,$M183,TRUE)-_xlfn.NORM.DIST(AND(AW$6&gt;=$F183,AW$6&lt;=$H183)*(AV$6-$F183+1),$J183/2,$M183,TRUE))/(1-2*_xlfn.NORM.DIST(0,$J183/2,$M183,TRUE))*$D183+($K183="Steady Growth")*(AND(AW$6&gt;=$F183,AW$6&lt;=$H183)*((AW$6-$F183+1)/($J183*($J183+1)/2)*$D183))+($K183="custom")*CustCF!AQ183</f>
        <v/>
      </c>
      <c r="AX183" s="87">
        <f>($K183="Bell Curve")*(_xlfn.NORM.DIST(AND(AX$6&gt;=$F183,AX$6&lt;=$H183)*(AX$6-$F183+1),$J183/2,$M183,TRUE)-_xlfn.NORM.DIST(AND(AX$6&gt;=$F183,AX$6&lt;=$H183)*(AW$6-$F183+1),$J183/2,$M183,TRUE))/(1-2*_xlfn.NORM.DIST(0,$J183/2,$M183,TRUE))*$D183+($K183="Steady Growth")*(AND(AX$6&gt;=$F183,AX$6&lt;=$H183)*((AX$6-$F183+1)/($J183*($J183+1)/2)*$D183))+($K183="custom")*CustCF!AR183</f>
        <v/>
      </c>
      <c r="AY183" s="87">
        <f>($K183="Bell Curve")*(_xlfn.NORM.DIST(AND(AY$6&gt;=$F183,AY$6&lt;=$H183)*(AY$6-$F183+1),$J183/2,$M183,TRUE)-_xlfn.NORM.DIST(AND(AY$6&gt;=$F183,AY$6&lt;=$H183)*(AX$6-$F183+1),$J183/2,$M183,TRUE))/(1-2*_xlfn.NORM.DIST(0,$J183/2,$M183,TRUE))*$D183+($K183="Steady Growth")*(AND(AY$6&gt;=$F183,AY$6&lt;=$H183)*((AY$6-$F183+1)/($J183*($J183+1)/2)*$D183))+($K183="custom")*CustCF!AS183</f>
        <v/>
      </c>
      <c r="AZ183" s="87">
        <f>($K183="Bell Curve")*(_xlfn.NORM.DIST(AND(AZ$6&gt;=$F183,AZ$6&lt;=$H183)*(AZ$6-$F183+1),$J183/2,$M183,TRUE)-_xlfn.NORM.DIST(AND(AZ$6&gt;=$F183,AZ$6&lt;=$H183)*(AY$6-$F183+1),$J183/2,$M183,TRUE))/(1-2*_xlfn.NORM.DIST(0,$J183/2,$M183,TRUE))*$D183+($K183="Steady Growth")*(AND(AZ$6&gt;=$F183,AZ$6&lt;=$H183)*((AZ$6-$F183+1)/($J183*($J183+1)/2)*$D183))+($K183="custom")*CustCF!AT183</f>
        <v/>
      </c>
      <c r="BA183" s="87">
        <f>($K183="Bell Curve")*(_xlfn.NORM.DIST(AND(BA$6&gt;=$F183,BA$6&lt;=$H183)*(BA$6-$F183+1),$J183/2,$M183,TRUE)-_xlfn.NORM.DIST(AND(BA$6&gt;=$F183,BA$6&lt;=$H183)*(AZ$6-$F183+1),$J183/2,$M183,TRUE))/(1-2*_xlfn.NORM.DIST(0,$J183/2,$M183,TRUE))*$D183+($K183="Steady Growth")*(AND(BA$6&gt;=$F183,BA$6&lt;=$H183)*((BA$6-$F183+1)/($J183*($J183+1)/2)*$D183))+($K183="custom")*CustCF!AU183</f>
        <v/>
      </c>
      <c r="BB183" s="87">
        <f>($K183="Bell Curve")*(_xlfn.NORM.DIST(AND(BB$6&gt;=$F183,BB$6&lt;=$H183)*(BB$6-$F183+1),$J183/2,$M183,TRUE)-_xlfn.NORM.DIST(AND(BB$6&gt;=$F183,BB$6&lt;=$H183)*(BA$6-$F183+1),$J183/2,$M183,TRUE))/(1-2*_xlfn.NORM.DIST(0,$J183/2,$M183,TRUE))*$D183+($K183="Steady Growth")*(AND(BB$6&gt;=$F183,BB$6&lt;=$H183)*((BB$6-$F183+1)/($J183*($J183+1)/2)*$D183))+($K183="custom")*CustCF!AV183</f>
        <v/>
      </c>
      <c r="BC183" s="87">
        <f>($K183="Bell Curve")*(_xlfn.NORM.DIST(AND(BC$6&gt;=$F183,BC$6&lt;=$H183)*(BC$6-$F183+1),$J183/2,$M183,TRUE)-_xlfn.NORM.DIST(AND(BC$6&gt;=$F183,BC$6&lt;=$H183)*(BB$6-$F183+1),$J183/2,$M183,TRUE))/(1-2*_xlfn.NORM.DIST(0,$J183/2,$M183,TRUE))*$D183+($K183="Steady Growth")*(AND(BC$6&gt;=$F183,BC$6&lt;=$H183)*((BC$6-$F183+1)/($J183*($J183+1)/2)*$D183))+($K183="custom")*CustCF!AW183</f>
        <v/>
      </c>
      <c r="BD183" s="87">
        <f>($K183="Bell Curve")*(_xlfn.NORM.DIST(AND(BD$6&gt;=$F183,BD$6&lt;=$H183)*(BD$6-$F183+1),$J183/2,$M183,TRUE)-_xlfn.NORM.DIST(AND(BD$6&gt;=$F183,BD$6&lt;=$H183)*(BC$6-$F183+1),$J183/2,$M183,TRUE))/(1-2*_xlfn.NORM.DIST(0,$J183/2,$M183,TRUE))*$D183+($K183="Steady Growth")*(AND(BD$6&gt;=$F183,BD$6&lt;=$H183)*((BD$6-$F183+1)/($J183*($J183+1)/2)*$D183))+($K183="custom")*CustCF!AX183</f>
        <v/>
      </c>
      <c r="BE183" s="87">
        <f>($K183="Bell Curve")*(_xlfn.NORM.DIST(AND(BE$6&gt;=$F183,BE$6&lt;=$H183)*(BE$6-$F183+1),$J183/2,$M183,TRUE)-_xlfn.NORM.DIST(AND(BE$6&gt;=$F183,BE$6&lt;=$H183)*(BD$6-$F183+1),$J183/2,$M183,TRUE))/(1-2*_xlfn.NORM.DIST(0,$J183/2,$M183,TRUE))*$D183+($K183="Steady Growth")*(AND(BE$6&gt;=$F183,BE$6&lt;=$H183)*((BE$6-$F183+1)/($J183*($J183+1)/2)*$D183))+($K183="custom")*CustCF!AY183</f>
        <v/>
      </c>
      <c r="BF183" s="87">
        <f>($K183="Bell Curve")*(_xlfn.NORM.DIST(AND(BF$6&gt;=$F183,BF$6&lt;=$H183)*(BF$6-$F183+1),$J183/2,$M183,TRUE)-_xlfn.NORM.DIST(AND(BF$6&gt;=$F183,BF$6&lt;=$H183)*(BE$6-$F183+1),$J183/2,$M183,TRUE))/(1-2*_xlfn.NORM.DIST(0,$J183/2,$M183,TRUE))*$D183+($K183="Steady Growth")*(AND(BF$6&gt;=$F183,BF$6&lt;=$H183)*((BF$6-$F183+1)/($J183*($J183+1)/2)*$D183))+($K183="custom")*CustCF!AZ183</f>
        <v/>
      </c>
      <c r="BG183" s="87">
        <f>($K183="Bell Curve")*(_xlfn.NORM.DIST(AND(BG$6&gt;=$F183,BG$6&lt;=$H183)*(BG$6-$F183+1),$J183/2,$M183,TRUE)-_xlfn.NORM.DIST(AND(BG$6&gt;=$F183,BG$6&lt;=$H183)*(BF$6-$F183+1),$J183/2,$M183,TRUE))/(1-2*_xlfn.NORM.DIST(0,$J183/2,$M183,TRUE))*$D183+($K183="Steady Growth")*(AND(BG$6&gt;=$F183,BG$6&lt;=$H183)*((BG$6-$F183+1)/($J183*($J183+1)/2)*$D183))+($K183="custom")*CustCF!BA183</f>
        <v/>
      </c>
      <c r="BH183" s="87">
        <f>($K183="Bell Curve")*(_xlfn.NORM.DIST(AND(BH$6&gt;=$F183,BH$6&lt;=$H183)*(BH$6-$F183+1),$J183/2,$M183,TRUE)-_xlfn.NORM.DIST(AND(BH$6&gt;=$F183,BH$6&lt;=$H183)*(BG$6-$F183+1),$J183/2,$M183,TRUE))/(1-2*_xlfn.NORM.DIST(0,$J183/2,$M183,TRUE))*$D183+($K183="Steady Growth")*(AND(BH$6&gt;=$F183,BH$6&lt;=$H183)*((BH$6-$F183+1)/($J183*($J183+1)/2)*$D183))+($K183="custom")*CustCF!BB183</f>
        <v/>
      </c>
      <c r="BI183" s="87">
        <f>($K183="Bell Curve")*(_xlfn.NORM.DIST(AND(BI$6&gt;=$F183,BI$6&lt;=$H183)*(BI$6-$F183+1),$J183/2,$M183,TRUE)-_xlfn.NORM.DIST(AND(BI$6&gt;=$F183,BI$6&lt;=$H183)*(BH$6-$F183+1),$J183/2,$M183,TRUE))/(1-2*_xlfn.NORM.DIST(0,$J183/2,$M183,TRUE))*$D183+($K183="Steady Growth")*(AND(BI$6&gt;=$F183,BI$6&lt;=$H183)*((BI$6-$F183+1)/($J183*($J183+1)/2)*$D183))+($K183="custom")*CustCF!BC183</f>
        <v/>
      </c>
      <c r="BJ183" s="87">
        <f>($K183="Bell Curve")*(_xlfn.NORM.DIST(AND(BJ$6&gt;=$F183,BJ$6&lt;=$H183)*(BJ$6-$F183+1),$J183/2,$M183,TRUE)-_xlfn.NORM.DIST(AND(BJ$6&gt;=$F183,BJ$6&lt;=$H183)*(BI$6-$F183+1),$J183/2,$M183,TRUE))/(1-2*_xlfn.NORM.DIST(0,$J183/2,$M183,TRUE))*$D183+($K183="Steady Growth")*(AND(BJ$6&gt;=$F183,BJ$6&lt;=$H183)*((BJ$6-$F183+1)/($J183*($J183+1)/2)*$D183))+($K183="custom")*CustCF!BD183</f>
        <v/>
      </c>
      <c r="BK183" s="87">
        <f>($K183="Bell Curve")*(_xlfn.NORM.DIST(AND(BK$6&gt;=$F183,BK$6&lt;=$H183)*(BK$6-$F183+1),$J183/2,$M183,TRUE)-_xlfn.NORM.DIST(AND(BK$6&gt;=$F183,BK$6&lt;=$H183)*(BJ$6-$F183+1),$J183/2,$M183,TRUE))/(1-2*_xlfn.NORM.DIST(0,$J183/2,$M183,TRUE))*$D183+($K183="Steady Growth")*(AND(BK$6&gt;=$F183,BK$6&lt;=$H183)*((BK$6-$F183+1)/($J183*($J183+1)/2)*$D183))+($K183="custom")*CustCF!BE183</f>
        <v/>
      </c>
      <c r="BL183" s="87">
        <f>($K183="Bell Curve")*(_xlfn.NORM.DIST(AND(BL$6&gt;=$F183,BL$6&lt;=$H183)*(BL$6-$F183+1),$J183/2,$M183,TRUE)-_xlfn.NORM.DIST(AND(BL$6&gt;=$F183,BL$6&lt;=$H183)*(BK$6-$F183+1),$J183/2,$M183,TRUE))/(1-2*_xlfn.NORM.DIST(0,$J183/2,$M183,TRUE))*$D183+($K183="Steady Growth")*(AND(BL$6&gt;=$F183,BL$6&lt;=$H183)*((BL$6-$F183+1)/($J183*($J183+1)/2)*$D183))+($K183="custom")*CustCF!BF183</f>
        <v/>
      </c>
      <c r="BM183" s="87">
        <f>($K183="Bell Curve")*(_xlfn.NORM.DIST(AND(BM$6&gt;=$F183,BM$6&lt;=$H183)*(BM$6-$F183+1),$J183/2,$M183,TRUE)-_xlfn.NORM.DIST(AND(BM$6&gt;=$F183,BM$6&lt;=$H183)*(BL$6-$F183+1),$J183/2,$M183,TRUE))/(1-2*_xlfn.NORM.DIST(0,$J183/2,$M183,TRUE))*$D183+($K183="Steady Growth")*(AND(BM$6&gt;=$F183,BM$6&lt;=$H183)*((BM$6-$F183+1)/($J183*($J183+1)/2)*$D183))+($K183="custom")*CustCF!BG183</f>
        <v/>
      </c>
      <c r="BN183" s="87">
        <f>($K183="Bell Curve")*(_xlfn.NORM.DIST(AND(BN$6&gt;=$F183,BN$6&lt;=$H183)*(BN$6-$F183+1),$J183/2,$M183,TRUE)-_xlfn.NORM.DIST(AND(BN$6&gt;=$F183,BN$6&lt;=$H183)*(BM$6-$F183+1),$J183/2,$M183,TRUE))/(1-2*_xlfn.NORM.DIST(0,$J183/2,$M183,TRUE))*$D183+($K183="Steady Growth")*(AND(BN$6&gt;=$F183,BN$6&lt;=$H183)*((BN$6-$F183+1)/($J183*($J183+1)/2)*$D183))+($K183="custom")*CustCF!BH183</f>
        <v/>
      </c>
      <c r="BO183" s="87">
        <f>($K183="Bell Curve")*(_xlfn.NORM.DIST(AND(BO$6&gt;=$F183,BO$6&lt;=$H183)*(BO$6-$F183+1),$J183/2,$M183,TRUE)-_xlfn.NORM.DIST(AND(BO$6&gt;=$F183,BO$6&lt;=$H183)*(BN$6-$F183+1),$J183/2,$M183,TRUE))/(1-2*_xlfn.NORM.DIST(0,$J183/2,$M183,TRUE))*$D183+($K183="Steady Growth")*(AND(BO$6&gt;=$F183,BO$6&lt;=$H183)*((BO$6-$F183+1)/($J183*($J183+1)/2)*$D183))+($K183="custom")*CustCF!BI183</f>
        <v/>
      </c>
      <c r="BP183" s="87">
        <f>($K183="Bell Curve")*(_xlfn.NORM.DIST(AND(BP$6&gt;=$F183,BP$6&lt;=$H183)*(BP$6-$F183+1),$J183/2,$M183,TRUE)-_xlfn.NORM.DIST(AND(BP$6&gt;=$F183,BP$6&lt;=$H183)*(BO$6-$F183+1),$J183/2,$M183,TRUE))/(1-2*_xlfn.NORM.DIST(0,$J183/2,$M183,TRUE))*$D183+($K183="Steady Growth")*(AND(BP$6&gt;=$F183,BP$6&lt;=$H183)*((BP$6-$F183+1)/($J183*($J183+1)/2)*$D183))+($K183="custom")*CustCF!BJ183</f>
        <v/>
      </c>
      <c r="BQ183" s="87">
        <f>($K183="Bell Curve")*(_xlfn.NORM.DIST(AND(BQ$6&gt;=$F183,BQ$6&lt;=$H183)*(BQ$6-$F183+1),$J183/2,$M183,TRUE)-_xlfn.NORM.DIST(AND(BQ$6&gt;=$F183,BQ$6&lt;=$H183)*(BP$6-$F183+1),$J183/2,$M183,TRUE))/(1-2*_xlfn.NORM.DIST(0,$J183/2,$M183,TRUE))*$D183+($K183="Steady Growth")*(AND(BQ$6&gt;=$F183,BQ$6&lt;=$H183)*((BQ$6-$F183+1)/($J183*($J183+1)/2)*$D183))+($K183="custom")*CustCF!BK183</f>
        <v/>
      </c>
      <c r="BR183" s="87">
        <f>($K183="Bell Curve")*(_xlfn.NORM.DIST(AND(BR$6&gt;=$F183,BR$6&lt;=$H183)*(BR$6-$F183+1),$J183/2,$M183,TRUE)-_xlfn.NORM.DIST(AND(BR$6&gt;=$F183,BR$6&lt;=$H183)*(BQ$6-$F183+1),$J183/2,$M183,TRUE))/(1-2*_xlfn.NORM.DIST(0,$J183/2,$M183,TRUE))*$D183+($K183="Steady Growth")*(AND(BR$6&gt;=$F183,BR$6&lt;=$H183)*((BR$6-$F183+1)/($J183*($J183+1)/2)*$D183))+($K183="custom")*CustCF!BL183</f>
        <v/>
      </c>
      <c r="BS183" s="87">
        <f>($K183="Bell Curve")*(_xlfn.NORM.DIST(AND(BS$6&gt;=$F183,BS$6&lt;=$H183)*(BS$6-$F183+1),$J183/2,$M183,TRUE)-_xlfn.NORM.DIST(AND(BS$6&gt;=$F183,BS$6&lt;=$H183)*(BR$6-$F183+1),$J183/2,$M183,TRUE))/(1-2*_xlfn.NORM.DIST(0,$J183/2,$M183,TRUE))*$D183+($K183="Steady Growth")*(AND(BS$6&gt;=$F183,BS$6&lt;=$H183)*((BS$6-$F183+1)/($J183*($J183+1)/2)*$D183))+($K183="custom")*CustCF!BM183</f>
        <v/>
      </c>
      <c r="BT183" s="87">
        <f>($K183="Bell Curve")*(_xlfn.NORM.DIST(AND(BT$6&gt;=$F183,BT$6&lt;=$H183)*(BT$6-$F183+1),$J183/2,$M183,TRUE)-_xlfn.NORM.DIST(AND(BT$6&gt;=$F183,BT$6&lt;=$H183)*(BS$6-$F183+1),$J183/2,$M183,TRUE))/(1-2*_xlfn.NORM.DIST(0,$J183/2,$M183,TRUE))*$D183+($K183="Steady Growth")*(AND(BT$6&gt;=$F183,BT$6&lt;=$H183)*((BT$6-$F183+1)/($J183*($J183+1)/2)*$D183))+($K183="custom")*CustCF!BN183</f>
        <v/>
      </c>
      <c r="BU183" s="87">
        <f>($K183="Bell Curve")*(_xlfn.NORM.DIST(AND(BU$6&gt;=$F183,BU$6&lt;=$H183)*(BU$6-$F183+1),$J183/2,$M183,TRUE)-_xlfn.NORM.DIST(AND(BU$6&gt;=$F183,BU$6&lt;=$H183)*(BT$6-$F183+1),$J183/2,$M183,TRUE))/(1-2*_xlfn.NORM.DIST(0,$J183/2,$M183,TRUE))*$D183+($K183="Steady Growth")*(AND(BU$6&gt;=$F183,BU$6&lt;=$H183)*((BU$6-$F183+1)/($J183*($J183+1)/2)*$D183))+($K183="custom")*CustCF!BO183</f>
        <v/>
      </c>
      <c r="BV183" s="87">
        <f>($K183="Bell Curve")*(_xlfn.NORM.DIST(AND(BV$6&gt;=$F183,BV$6&lt;=$H183)*(BV$6-$F183+1),$J183/2,$M183,TRUE)-_xlfn.NORM.DIST(AND(BV$6&gt;=$F183,BV$6&lt;=$H183)*(BU$6-$F183+1),$J183/2,$M183,TRUE))/(1-2*_xlfn.NORM.DIST(0,$J183/2,$M183,TRUE))*$D183+($K183="Steady Growth")*(AND(BV$6&gt;=$F183,BV$6&lt;=$H183)*((BV$6-$F183+1)/($J183*($J183+1)/2)*$D183))+($K183="custom")*CustCF!BP183</f>
        <v/>
      </c>
      <c r="BW183" s="87">
        <f>($K183="Bell Curve")*(_xlfn.NORM.DIST(AND(BW$6&gt;=$F183,BW$6&lt;=$H183)*(BW$6-$F183+1),$J183/2,$M183,TRUE)-_xlfn.NORM.DIST(AND(BW$6&gt;=$F183,BW$6&lt;=$H183)*(BV$6-$F183+1),$J183/2,$M183,TRUE))/(1-2*_xlfn.NORM.DIST(0,$J183/2,$M183,TRUE))*$D183+($K183="Steady Growth")*(AND(BW$6&gt;=$F183,BW$6&lt;=$H183)*((BW$6-$F183+1)/($J183*($J183+1)/2)*$D183))+($K183="custom")*CustCF!BQ183</f>
        <v/>
      </c>
      <c r="BX183" s="87">
        <f>($K183="Bell Curve")*(_xlfn.NORM.DIST(AND(BX$6&gt;=$F183,BX$6&lt;=$H183)*(BX$6-$F183+1),$J183/2,$M183,TRUE)-_xlfn.NORM.DIST(AND(BX$6&gt;=$F183,BX$6&lt;=$H183)*(BW$6-$F183+1),$J183/2,$M183,TRUE))/(1-2*_xlfn.NORM.DIST(0,$J183/2,$M183,TRUE))*$D183+($K183="Steady Growth")*(AND(BX$6&gt;=$F183,BX$6&lt;=$H183)*((BX$6-$F183+1)/($J183*($J183+1)/2)*$D183))+($K183="custom")*CustCF!BR183</f>
        <v/>
      </c>
      <c r="BY183" s="87">
        <f>($K183="Bell Curve")*(_xlfn.NORM.DIST(AND(BY$6&gt;=$F183,BY$6&lt;=$H183)*(BY$6-$F183+1),$J183/2,$M183,TRUE)-_xlfn.NORM.DIST(AND(BY$6&gt;=$F183,BY$6&lt;=$H183)*(BX$6-$F183+1),$J183/2,$M183,TRUE))/(1-2*_xlfn.NORM.DIST(0,$J183/2,$M183,TRUE))*$D183+($K183="Steady Growth")*(AND(BY$6&gt;=$F183,BY$6&lt;=$H183)*((BY$6-$F183+1)/($J183*($J183+1)/2)*$D183))+($K183="custom")*CustCF!BS183</f>
        <v/>
      </c>
      <c r="BZ183" s="87">
        <f>($K183="Bell Curve")*(_xlfn.NORM.DIST(AND(BZ$6&gt;=$F183,BZ$6&lt;=$H183)*(BZ$6-$F183+1),$J183/2,$M183,TRUE)-_xlfn.NORM.DIST(AND(BZ$6&gt;=$F183,BZ$6&lt;=$H183)*(BY$6-$F183+1),$J183/2,$M183,TRUE))/(1-2*_xlfn.NORM.DIST(0,$J183/2,$M183,TRUE))*$D183+($K183="Steady Growth")*(AND(BZ$6&gt;=$F183,BZ$6&lt;=$H183)*((BZ$6-$F183+1)/($J183*($J183+1)/2)*$D183))+($K183="custom")*CustCF!BT183</f>
        <v/>
      </c>
      <c r="CA183" s="87">
        <f>($K183="Bell Curve")*(_xlfn.NORM.DIST(AND(CA$6&gt;=$F183,CA$6&lt;=$H183)*(CA$6-$F183+1),$J183/2,$M183,TRUE)-_xlfn.NORM.DIST(AND(CA$6&gt;=$F183,CA$6&lt;=$H183)*(BZ$6-$F183+1),$J183/2,$M183,TRUE))/(1-2*_xlfn.NORM.DIST(0,$J183/2,$M183,TRUE))*$D183+($K183="Steady Growth")*(AND(CA$6&gt;=$F183,CA$6&lt;=$H183)*((CA$6-$F183+1)/($J183*($J183+1)/2)*$D183))+($K183="custom")*CustCF!BU183</f>
        <v/>
      </c>
      <c r="CB183" s="87">
        <f>($K183="Bell Curve")*(_xlfn.NORM.DIST(AND(CB$6&gt;=$F183,CB$6&lt;=$H183)*(CB$6-$F183+1),$J183/2,$M183,TRUE)-_xlfn.NORM.DIST(AND(CB$6&gt;=$F183,CB$6&lt;=$H183)*(CA$6-$F183+1),$J183/2,$M183,TRUE))/(1-2*_xlfn.NORM.DIST(0,$J183/2,$M183,TRUE))*$D183+($K183="Steady Growth")*(AND(CB$6&gt;=$F183,CB$6&lt;=$H183)*((CB$6-$F183+1)/($J183*($J183+1)/2)*$D183))+($K183="custom")*CustCF!BV183</f>
        <v/>
      </c>
      <c r="CC183" s="87">
        <f>($K183="Bell Curve")*(_xlfn.NORM.DIST(AND(CC$6&gt;=$F183,CC$6&lt;=$H183)*(CC$6-$F183+1),$J183/2,$M183,TRUE)-_xlfn.NORM.DIST(AND(CC$6&gt;=$F183,CC$6&lt;=$H183)*(CB$6-$F183+1),$J183/2,$M183,TRUE))/(1-2*_xlfn.NORM.DIST(0,$J183/2,$M183,TRUE))*$D183+($K183="Steady Growth")*(AND(CC$6&gt;=$F183,CC$6&lt;=$H183)*((CC$6-$F183+1)/($J183*($J183+1)/2)*$D183))+($K183="custom")*CustCF!BW183</f>
        <v/>
      </c>
      <c r="CD183" s="87">
        <f>($K183="Bell Curve")*(_xlfn.NORM.DIST(AND(CD$6&gt;=$F183,CD$6&lt;=$H183)*(CD$6-$F183+1),$J183/2,$M183,TRUE)-_xlfn.NORM.DIST(AND(CD$6&gt;=$F183,CD$6&lt;=$H183)*(CC$6-$F183+1),$J183/2,$M183,TRUE))/(1-2*_xlfn.NORM.DIST(0,$J183/2,$M183,TRUE))*$D183+($K183="Steady Growth")*(AND(CD$6&gt;=$F183,CD$6&lt;=$H183)*((CD$6-$F183+1)/($J183*($J183+1)/2)*$D183))+($K183="custom")*CustCF!BX183</f>
        <v/>
      </c>
      <c r="CE183" s="87">
        <f>($K183="Bell Curve")*(_xlfn.NORM.DIST(AND(CE$6&gt;=$F183,CE$6&lt;=$H183)*(CE$6-$F183+1),$J183/2,$M183,TRUE)-_xlfn.NORM.DIST(AND(CE$6&gt;=$F183,CE$6&lt;=$H183)*(CD$6-$F183+1),$J183/2,$M183,TRUE))/(1-2*_xlfn.NORM.DIST(0,$J183/2,$M183,TRUE))*$D183+($K183="Steady Growth")*(AND(CE$6&gt;=$F183,CE$6&lt;=$H183)*((CE$6-$F183+1)/($J183*($J183+1)/2)*$D183))+($K183="custom")*CustCF!BY183</f>
        <v/>
      </c>
      <c r="CF183" s="87">
        <f>($K183="Bell Curve")*(_xlfn.NORM.DIST(AND(CF$6&gt;=$F183,CF$6&lt;=$H183)*(CF$6-$F183+1),$J183/2,$M183,TRUE)-_xlfn.NORM.DIST(AND(CF$6&gt;=$F183,CF$6&lt;=$H183)*(CE$6-$F183+1),$J183/2,$M183,TRUE))/(1-2*_xlfn.NORM.DIST(0,$J183/2,$M183,TRUE))*$D183+($K183="Steady Growth")*(AND(CF$6&gt;=$F183,CF$6&lt;=$H183)*((CF$6-$F183+1)/($J183*($J183+1)/2)*$D183))+($K183="custom")*CustCF!BZ183</f>
        <v/>
      </c>
      <c r="CG183" s="87">
        <f>($K183="Bell Curve")*(_xlfn.NORM.DIST(AND(CG$6&gt;=$F183,CG$6&lt;=$H183)*(CG$6-$F183+1),$J183/2,$M183,TRUE)-_xlfn.NORM.DIST(AND(CG$6&gt;=$F183,CG$6&lt;=$H183)*(CF$6-$F183+1),$J183/2,$M183,TRUE))/(1-2*_xlfn.NORM.DIST(0,$J183/2,$M183,TRUE))*$D183+($K183="Steady Growth")*(AND(CG$6&gt;=$F183,CG$6&lt;=$H183)*((CG$6-$F183+1)/($J183*($J183+1)/2)*$D183))+($K183="custom")*CustCF!CA183</f>
        <v/>
      </c>
      <c r="CH183" s="87">
        <f>($K183="Bell Curve")*(_xlfn.NORM.DIST(AND(CH$6&gt;=$F183,CH$6&lt;=$H183)*(CH$6-$F183+1),$J183/2,$M183,TRUE)-_xlfn.NORM.DIST(AND(CH$6&gt;=$F183,CH$6&lt;=$H183)*(CG$6-$F183+1),$J183/2,$M183,TRUE))/(1-2*_xlfn.NORM.DIST(0,$J183/2,$M183,TRUE))*$D183+($K183="Steady Growth")*(AND(CH$6&gt;=$F183,CH$6&lt;=$H183)*((CH$6-$F183+1)/($J183*($J183+1)/2)*$D183))+($K183="custom")*CustCF!CB183</f>
        <v/>
      </c>
      <c r="CI183" s="87">
        <f>($K183="Bell Curve")*(_xlfn.NORM.DIST(AND(CI$6&gt;=$F183,CI$6&lt;=$H183)*(CI$6-$F183+1),$J183/2,$M183,TRUE)-_xlfn.NORM.DIST(AND(CI$6&gt;=$F183,CI$6&lt;=$H183)*(CH$6-$F183+1),$J183/2,$M183,TRUE))/(1-2*_xlfn.NORM.DIST(0,$J183/2,$M183,TRUE))*$D183+($K183="Steady Growth")*(AND(CI$6&gt;=$F183,CI$6&lt;=$H183)*((CI$6-$F183+1)/($J183*($J183+1)/2)*$D183))+($K183="custom")*CustCF!CC183</f>
        <v/>
      </c>
      <c r="CJ183" s="87">
        <f>($K183="Bell Curve")*(_xlfn.NORM.DIST(AND(CJ$6&gt;=$F183,CJ$6&lt;=$H183)*(CJ$6-$F183+1),$J183/2,$M183,TRUE)-_xlfn.NORM.DIST(AND(CJ$6&gt;=$F183,CJ$6&lt;=$H183)*(CI$6-$F183+1),$J183/2,$M183,TRUE))/(1-2*_xlfn.NORM.DIST(0,$J183/2,$M183,TRUE))*$D183+($K183="Steady Growth")*(AND(CJ$6&gt;=$F183,CJ$6&lt;=$H183)*((CJ$6-$F183+1)/($J183*($J183+1)/2)*$D183))+($K183="custom")*CustCF!CD183</f>
        <v/>
      </c>
      <c r="CK183" s="87">
        <f>($K183="Bell Curve")*(_xlfn.NORM.DIST(AND(CK$6&gt;=$F183,CK$6&lt;=$H183)*(CK$6-$F183+1),$J183/2,$M183,TRUE)-_xlfn.NORM.DIST(AND(CK$6&gt;=$F183,CK$6&lt;=$H183)*(CJ$6-$F183+1),$J183/2,$M183,TRUE))/(1-2*_xlfn.NORM.DIST(0,$J183/2,$M183,TRUE))*$D183+($K183="Steady Growth")*(AND(CK$6&gt;=$F183,CK$6&lt;=$H183)*((CK$6-$F183+1)/($J183*($J183+1)/2)*$D183))+($K183="custom")*CustCF!CE183</f>
        <v/>
      </c>
      <c r="CL183" s="87">
        <f>($K183="Bell Curve")*(_xlfn.NORM.DIST(AND(CL$6&gt;=$F183,CL$6&lt;=$H183)*(CL$6-$F183+1),$J183/2,$M183,TRUE)-_xlfn.NORM.DIST(AND(CL$6&gt;=$F183,CL$6&lt;=$H183)*(CK$6-$F183+1),$J183/2,$M183,TRUE))/(1-2*_xlfn.NORM.DIST(0,$J183/2,$M183,TRUE))*$D183+($K183="Steady Growth")*(AND(CL$6&gt;=$F183,CL$6&lt;=$H183)*((CL$6-$F183+1)/($J183*($J183+1)/2)*$D183))+($K183="custom")*CustCF!CF183</f>
        <v/>
      </c>
      <c r="CM183" s="87">
        <f>($K183="Bell Curve")*(_xlfn.NORM.DIST(AND(CM$6&gt;=$F183,CM$6&lt;=$H183)*(CM$6-$F183+1),$J183/2,$M183,TRUE)-_xlfn.NORM.DIST(AND(CM$6&gt;=$F183,CM$6&lt;=$H183)*(CL$6-$F183+1),$J183/2,$M183,TRUE))/(1-2*_xlfn.NORM.DIST(0,$J183/2,$M183,TRUE))*$D183+($K183="Steady Growth")*(AND(CM$6&gt;=$F183,CM$6&lt;=$H183)*((CM$6-$F183+1)/($J183*($J183+1)/2)*$D183))+($K183="custom")*CustCF!CG183</f>
        <v/>
      </c>
      <c r="CN183" s="87">
        <f>($K183="Bell Curve")*(_xlfn.NORM.DIST(AND(CN$6&gt;=$F183,CN$6&lt;=$H183)*(CN$6-$F183+1),$J183/2,$M183,TRUE)-_xlfn.NORM.DIST(AND(CN$6&gt;=$F183,CN$6&lt;=$H183)*(CM$6-$F183+1),$J183/2,$M183,TRUE))/(1-2*_xlfn.NORM.DIST(0,$J183/2,$M183,TRUE))*$D183+($K183="Steady Growth")*(AND(CN$6&gt;=$F183,CN$6&lt;=$H183)*((CN$6-$F183+1)/($J183*($J183+1)/2)*$D183))+($K183="custom")*CustCF!CH183</f>
        <v/>
      </c>
      <c r="CO183" s="87">
        <f>($K183="Bell Curve")*(_xlfn.NORM.DIST(AND(CO$6&gt;=$F183,CO$6&lt;=$H183)*(CO$6-$F183+1),$J183/2,$M183,TRUE)-_xlfn.NORM.DIST(AND(CO$6&gt;=$F183,CO$6&lt;=$H183)*(CN$6-$F183+1),$J183/2,$M183,TRUE))/(1-2*_xlfn.NORM.DIST(0,$J183/2,$M183,TRUE))*$D183+($K183="Steady Growth")*(AND(CO$6&gt;=$F183,CO$6&lt;=$H183)*((CO$6-$F183+1)/($J183*($J183+1)/2)*$D183))+($K183="custom")*CustCF!CI183</f>
        <v/>
      </c>
      <c r="CP183" s="87">
        <f>($K183="Bell Curve")*(_xlfn.NORM.DIST(AND(CP$6&gt;=$F183,CP$6&lt;=$H183)*(CP$6-$F183+1),$J183/2,$M183,TRUE)-_xlfn.NORM.DIST(AND(CP$6&gt;=$F183,CP$6&lt;=$H183)*(CO$6-$F183+1),$J183/2,$M183,TRUE))/(1-2*_xlfn.NORM.DIST(0,$J183/2,$M183,TRUE))*$D183+($K183="Steady Growth")*(AND(CP$6&gt;=$F183,CP$6&lt;=$H183)*((CP$6-$F183+1)/($J183*($J183+1)/2)*$D183))+($K183="custom")*CustCF!CJ183</f>
        <v/>
      </c>
      <c r="CQ183" s="87">
        <f>($K183="Bell Curve")*(_xlfn.NORM.DIST(AND(CQ$6&gt;=$F183,CQ$6&lt;=$H183)*(CQ$6-$F183+1),$J183/2,$M183,TRUE)-_xlfn.NORM.DIST(AND(CQ$6&gt;=$F183,CQ$6&lt;=$H183)*(CP$6-$F183+1),$J183/2,$M183,TRUE))/(1-2*_xlfn.NORM.DIST(0,$J183/2,$M183,TRUE))*$D183+($K183="Steady Growth")*(AND(CQ$6&gt;=$F183,CQ$6&lt;=$H183)*((CQ$6-$F183+1)/($J183*($J183+1)/2)*$D183))+($K183="custom")*CustCF!CK183</f>
        <v/>
      </c>
      <c r="CR183" s="87">
        <f>($K183="Bell Curve")*(_xlfn.NORM.DIST(AND(CR$6&gt;=$F183,CR$6&lt;=$H183)*(CR$6-$F183+1),$J183/2,$M183,TRUE)-_xlfn.NORM.DIST(AND(CR$6&gt;=$F183,CR$6&lt;=$H183)*(CQ$6-$F183+1),$J183/2,$M183,TRUE))/(1-2*_xlfn.NORM.DIST(0,$J183/2,$M183,TRUE))*$D183+($K183="Steady Growth")*(AND(CR$6&gt;=$F183,CR$6&lt;=$H183)*((CR$6-$F183+1)/($J183*($J183+1)/2)*$D183))+($K183="custom")*CustCF!CL183</f>
        <v/>
      </c>
      <c r="CS183" s="87">
        <f>($K183="Bell Curve")*(_xlfn.NORM.DIST(AND(CS$6&gt;=$F183,CS$6&lt;=$H183)*(CS$6-$F183+1),$J183/2,$M183,TRUE)-_xlfn.NORM.DIST(AND(CS$6&gt;=$F183,CS$6&lt;=$H183)*(CR$6-$F183+1),$J183/2,$M183,TRUE))/(1-2*_xlfn.NORM.DIST(0,$J183/2,$M183,TRUE))*$D183+($K183="Steady Growth")*(AND(CS$6&gt;=$F183,CS$6&lt;=$H183)*((CS$6-$F183+1)/($J183*($J183+1)/2)*$D183))+($K183="custom")*CustCF!CM183</f>
        <v/>
      </c>
      <c r="CT183" s="87">
        <f>($K183="Bell Curve")*(_xlfn.NORM.DIST(AND(CT$6&gt;=$F183,CT$6&lt;=$H183)*(CT$6-$F183+1),$J183/2,$M183,TRUE)-_xlfn.NORM.DIST(AND(CT$6&gt;=$F183,CT$6&lt;=$H183)*(CS$6-$F183+1),$J183/2,$M183,TRUE))/(1-2*_xlfn.NORM.DIST(0,$J183/2,$M183,TRUE))*$D183+($K183="Steady Growth")*(AND(CT$6&gt;=$F183,CT$6&lt;=$H183)*((CT$6-$F183+1)/($J183*($J183+1)/2)*$D183))+($K183="custom")*CustCF!CN183</f>
        <v/>
      </c>
      <c r="CU183" s="87">
        <f>($K183="Bell Curve")*(_xlfn.NORM.DIST(AND(CU$6&gt;=$F183,CU$6&lt;=$H183)*(CU$6-$F183+1),$J183/2,$M183,TRUE)-_xlfn.NORM.DIST(AND(CU$6&gt;=$F183,CU$6&lt;=$H183)*(CT$6-$F183+1),$J183/2,$M183,TRUE))/(1-2*_xlfn.NORM.DIST(0,$J183/2,$M183,TRUE))*$D183+($K183="Steady Growth")*(AND(CU$6&gt;=$F183,CU$6&lt;=$H183)*((CU$6-$F183+1)/($J183*($J183+1)/2)*$D183))+($K183="custom")*CustCF!CO183</f>
        <v/>
      </c>
      <c r="CV183" s="87">
        <f>($K183="Bell Curve")*(_xlfn.NORM.DIST(AND(CV$6&gt;=$F183,CV$6&lt;=$H183)*(CV$6-$F183+1),$J183/2,$M183,TRUE)-_xlfn.NORM.DIST(AND(CV$6&gt;=$F183,CV$6&lt;=$H183)*(CU$6-$F183+1),$J183/2,$M183,TRUE))/(1-2*_xlfn.NORM.DIST(0,$J183/2,$M183,TRUE))*$D183+($K183="Steady Growth")*(AND(CV$6&gt;=$F183,CV$6&lt;=$H183)*((CV$6-$F183+1)/($J183*($J183+1)/2)*$D183))+($K183="custom")*CustCF!CP183</f>
        <v/>
      </c>
      <c r="CW183" s="87">
        <f>($K183="Bell Curve")*(_xlfn.NORM.DIST(AND(CW$6&gt;=$F183,CW$6&lt;=$H183)*(CW$6-$F183+1),$J183/2,$M183,TRUE)-_xlfn.NORM.DIST(AND(CW$6&gt;=$F183,CW$6&lt;=$H183)*(CV$6-$F183+1),$J183/2,$M183,TRUE))/(1-2*_xlfn.NORM.DIST(0,$J183/2,$M183,TRUE))*$D183+($K183="Steady Growth")*(AND(CW$6&gt;=$F183,CW$6&lt;=$H183)*((CW$6-$F183+1)/($J183*($J183+1)/2)*$D183))+($K183="custom")*CustCF!CQ183</f>
        <v/>
      </c>
      <c r="CX183" s="87">
        <f>($K183="Bell Curve")*(_xlfn.NORM.DIST(AND(CX$6&gt;=$F183,CX$6&lt;=$H183)*(CX$6-$F183+1),$J183/2,$M183,TRUE)-_xlfn.NORM.DIST(AND(CX$6&gt;=$F183,CX$6&lt;=$H183)*(CW$6-$F183+1),$J183/2,$M183,TRUE))/(1-2*_xlfn.NORM.DIST(0,$J183/2,$M183,TRUE))*$D183+($K183="Steady Growth")*(AND(CX$6&gt;=$F183,CX$6&lt;=$H183)*((CX$6-$F183+1)/($J183*($J183+1)/2)*$D183))+($K183="custom")*CustCF!CR183</f>
        <v/>
      </c>
      <c r="CY183" s="87">
        <f>($K183="Bell Curve")*(_xlfn.NORM.DIST(AND(CY$6&gt;=$F183,CY$6&lt;=$H183)*(CY$6-$F183+1),$J183/2,$M183,TRUE)-_xlfn.NORM.DIST(AND(CY$6&gt;=$F183,CY$6&lt;=$H183)*(CX$6-$F183+1),$J183/2,$M183,TRUE))/(1-2*_xlfn.NORM.DIST(0,$J183/2,$M183,TRUE))*$D183+($K183="Steady Growth")*(AND(CY$6&gt;=$F183,CY$6&lt;=$H183)*((CY$6-$F183+1)/($J183*($J183+1)/2)*$D183))+($K183="custom")*CustCF!CS183</f>
        <v/>
      </c>
      <c r="CZ183" s="87">
        <f>($K183="Bell Curve")*(_xlfn.NORM.DIST(AND(CZ$6&gt;=$F183,CZ$6&lt;=$H183)*(CZ$6-$F183+1),$J183/2,$M183,TRUE)-_xlfn.NORM.DIST(AND(CZ$6&gt;=$F183,CZ$6&lt;=$H183)*(CY$6-$F183+1),$J183/2,$M183,TRUE))/(1-2*_xlfn.NORM.DIST(0,$J183/2,$M183,TRUE))*$D183+($K183="Steady Growth")*(AND(CZ$6&gt;=$F183,CZ$6&lt;=$H183)*((CZ$6-$F183+1)/($J183*($J183+1)/2)*$D183))+($K183="custom")*CustCF!CT183</f>
        <v/>
      </c>
      <c r="DA183" s="87">
        <f>($K183="Bell Curve")*(_xlfn.NORM.DIST(AND(DA$6&gt;=$F183,DA$6&lt;=$H183)*(DA$6-$F183+1),$J183/2,$M183,TRUE)-_xlfn.NORM.DIST(AND(DA$6&gt;=$F183,DA$6&lt;=$H183)*(CZ$6-$F183+1),$J183/2,$M183,TRUE))/(1-2*_xlfn.NORM.DIST(0,$J183/2,$M183,TRUE))*$D183+($K183="Steady Growth")*(AND(DA$6&gt;=$F183,DA$6&lt;=$H183)*((DA$6-$F183+1)/($J183*($J183+1)/2)*$D183))+($K183="custom")*CustCF!CU183</f>
        <v/>
      </c>
      <c r="DB183" s="87">
        <f>($K183="Bell Curve")*(_xlfn.NORM.DIST(AND(DB$6&gt;=$F183,DB$6&lt;=$H183)*(DB$6-$F183+1),$J183/2,$M183,TRUE)-_xlfn.NORM.DIST(AND(DB$6&gt;=$F183,DB$6&lt;=$H183)*(DA$6-$F183+1),$J183/2,$M183,TRUE))/(1-2*_xlfn.NORM.DIST(0,$J183/2,$M183,TRUE))*$D183+($K183="Steady Growth")*(AND(DB$6&gt;=$F183,DB$6&lt;=$H183)*((DB$6-$F183+1)/($J183*($J183+1)/2)*$D183))+($K183="custom")*CustCF!CV183</f>
        <v/>
      </c>
      <c r="DC183" s="87">
        <f>($K183="Bell Curve")*(_xlfn.NORM.DIST(AND(DC$6&gt;=$F183,DC$6&lt;=$H183)*(DC$6-$F183+1),$J183/2,$M183,TRUE)-_xlfn.NORM.DIST(AND(DC$6&gt;=$F183,DC$6&lt;=$H183)*(DB$6-$F183+1),$J183/2,$M183,TRUE))/(1-2*_xlfn.NORM.DIST(0,$J183/2,$M183,TRUE))*$D183+($K183="Steady Growth")*(AND(DC$6&gt;=$F183,DC$6&lt;=$H183)*((DC$6-$F183+1)/($J183*($J183+1)/2)*$D183))+($K183="custom")*CustCF!CW183</f>
        <v/>
      </c>
      <c r="DD183" s="87">
        <f>($K183="Bell Curve")*(_xlfn.NORM.DIST(AND(DD$6&gt;=$F183,DD$6&lt;=$H183)*(DD$6-$F183+1),$J183/2,$M183,TRUE)-_xlfn.NORM.DIST(AND(DD$6&gt;=$F183,DD$6&lt;=$H183)*(DC$6-$F183+1),$J183/2,$M183,TRUE))/(1-2*_xlfn.NORM.DIST(0,$J183/2,$M183,TRUE))*$D183+($K183="Steady Growth")*(AND(DD$6&gt;=$F183,DD$6&lt;=$H183)*((DD$6-$F183+1)/($J183*($J183+1)/2)*$D183))+($K183="custom")*CustCF!CX183</f>
        <v/>
      </c>
      <c r="DE183" s="87">
        <f>($K183="Bell Curve")*(_xlfn.NORM.DIST(AND(DE$6&gt;=$F183,DE$6&lt;=$H183)*(DE$6-$F183+1),$J183/2,$M183,TRUE)-_xlfn.NORM.DIST(AND(DE$6&gt;=$F183,DE$6&lt;=$H183)*(DD$6-$F183+1),$J183/2,$M183,TRUE))/(1-2*_xlfn.NORM.DIST(0,$J183/2,$M183,TRUE))*$D183+($K183="Steady Growth")*(AND(DE$6&gt;=$F183,DE$6&lt;=$H183)*((DE$6-$F183+1)/($J183*($J183+1)/2)*$D183))+($K183="custom")*CustCF!CY183</f>
        <v/>
      </c>
      <c r="DF183" s="87">
        <f>($K183="Bell Curve")*(_xlfn.NORM.DIST(AND(DF$6&gt;=$F183,DF$6&lt;=$H183)*(DF$6-$F183+1),$J183/2,$M183,TRUE)-_xlfn.NORM.DIST(AND(DF$6&gt;=$F183,DF$6&lt;=$H183)*(DE$6-$F183+1),$J183/2,$M183,TRUE))/(1-2*_xlfn.NORM.DIST(0,$J183/2,$M183,TRUE))*$D183+($K183="Steady Growth")*(AND(DF$6&gt;=$F183,DF$6&lt;=$H183)*((DF$6-$F183+1)/($J183*($J183+1)/2)*$D183))+($K183="custom")*CustCF!CZ183</f>
        <v/>
      </c>
      <c r="DG183" s="87">
        <f>($K183="Bell Curve")*(_xlfn.NORM.DIST(AND(DG$6&gt;=$F183,DG$6&lt;=$H183)*(DG$6-$F183+1),$J183/2,$M183,TRUE)-_xlfn.NORM.DIST(AND(DG$6&gt;=$F183,DG$6&lt;=$H183)*(DF$6-$F183+1),$J183/2,$M183,TRUE))/(1-2*_xlfn.NORM.DIST(0,$J183/2,$M183,TRUE))*$D183+($K183="Steady Growth")*(AND(DG$6&gt;=$F183,DG$6&lt;=$H183)*((DG$6-$F183+1)/($J183*($J183+1)/2)*$D183))+($K183="custom")*CustCF!DA183</f>
        <v/>
      </c>
      <c r="DH183" s="87">
        <f>($K183="Bell Curve")*(_xlfn.NORM.DIST(AND(DH$6&gt;=$F183,DH$6&lt;=$H183)*(DH$6-$F183+1),$J183/2,$M183,TRUE)-_xlfn.NORM.DIST(AND(DH$6&gt;=$F183,DH$6&lt;=$H183)*(DG$6-$F183+1),$J183/2,$M183,TRUE))/(1-2*_xlfn.NORM.DIST(0,$J183/2,$M183,TRUE))*$D183+($K183="Steady Growth")*(AND(DH$6&gt;=$F183,DH$6&lt;=$H183)*((DH$6-$F183+1)/($J183*($J183+1)/2)*$D183))+($K183="custom")*CustCF!DB183</f>
        <v/>
      </c>
      <c r="DI183" s="87">
        <f>($K183="Bell Curve")*(_xlfn.NORM.DIST(AND(DI$6&gt;=$F183,DI$6&lt;=$H183)*(DI$6-$F183+1),$J183/2,$M183,TRUE)-_xlfn.NORM.DIST(AND(DI$6&gt;=$F183,DI$6&lt;=$H183)*(DH$6-$F183+1),$J183/2,$M183,TRUE))/(1-2*_xlfn.NORM.DIST(0,$J183/2,$M183,TRUE))*$D183+($K183="Steady Growth")*(AND(DI$6&gt;=$F183,DI$6&lt;=$H183)*((DI$6-$F183+1)/($J183*($J183+1)/2)*$D183))+($K183="custom")*CustCF!DC183</f>
        <v/>
      </c>
      <c r="DJ183" s="87">
        <f>($K183="Bell Curve")*(_xlfn.NORM.DIST(AND(DJ$6&gt;=$F183,DJ$6&lt;=$H183)*(DJ$6-$F183+1),$J183/2,$M183,TRUE)-_xlfn.NORM.DIST(AND(DJ$6&gt;=$F183,DJ$6&lt;=$H183)*(DI$6-$F183+1),$J183/2,$M183,TRUE))/(1-2*_xlfn.NORM.DIST(0,$J183/2,$M183,TRUE))*$D183+($K183="Steady Growth")*(AND(DJ$6&gt;=$F183,DJ$6&lt;=$H183)*((DJ$6-$F183+1)/($J183*($J183+1)/2)*$D183))+($K183="custom")*CustCF!DD183</f>
        <v/>
      </c>
      <c r="DK183" s="87">
        <f>($K183="Bell Curve")*(_xlfn.NORM.DIST(AND(DK$6&gt;=$F183,DK$6&lt;=$H183)*(DK$6-$F183+1),$J183/2,$M183,TRUE)-_xlfn.NORM.DIST(AND(DK$6&gt;=$F183,DK$6&lt;=$H183)*(DJ$6-$F183+1),$J183/2,$M183,TRUE))/(1-2*_xlfn.NORM.DIST(0,$J183/2,$M183,TRUE))*$D183+($K183="Steady Growth")*(AND(DK$6&gt;=$F183,DK$6&lt;=$H183)*((DK$6-$F183+1)/($J183*($J183+1)/2)*$D183))+($K183="custom")*CustCF!DE183</f>
        <v/>
      </c>
      <c r="DL183" s="87">
        <f>($K183="Bell Curve")*(_xlfn.NORM.DIST(AND(DL$6&gt;=$F183,DL$6&lt;=$H183)*(DL$6-$F183+1),$J183/2,$M183,TRUE)-_xlfn.NORM.DIST(AND(DL$6&gt;=$F183,DL$6&lt;=$H183)*(DK$6-$F183+1),$J183/2,$M183,TRUE))/(1-2*_xlfn.NORM.DIST(0,$J183/2,$M183,TRUE))*$D183+($K183="Steady Growth")*(AND(DL$6&gt;=$F183,DL$6&lt;=$H183)*((DL$6-$F183+1)/($J183*($J183+1)/2)*$D183))+($K183="custom")*CustCF!DF183</f>
        <v/>
      </c>
      <c r="DM183" s="87">
        <f>($K183="Bell Curve")*(_xlfn.NORM.DIST(AND(DM$6&gt;=$F183,DM$6&lt;=$H183)*(DM$6-$F183+1),$J183/2,$M183,TRUE)-_xlfn.NORM.DIST(AND(DM$6&gt;=$F183,DM$6&lt;=$H183)*(DL$6-$F183+1),$J183/2,$M183,TRUE))/(1-2*_xlfn.NORM.DIST(0,$J183/2,$M183,TRUE))*$D183+($K183="Steady Growth")*(AND(DM$6&gt;=$F183,DM$6&lt;=$H183)*((DM$6-$F183+1)/($J183*($J183+1)/2)*$D183))+($K183="custom")*CustCF!DG183</f>
        <v/>
      </c>
      <c r="DN183" s="87">
        <f>($K183="Bell Curve")*(_xlfn.NORM.DIST(AND(DN$6&gt;=$F183,DN$6&lt;=$H183)*(DN$6-$F183+1),$J183/2,$M183,TRUE)-_xlfn.NORM.DIST(AND(DN$6&gt;=$F183,DN$6&lt;=$H183)*(DM$6-$F183+1),$J183/2,$M183,TRUE))/(1-2*_xlfn.NORM.DIST(0,$J183/2,$M183,TRUE))*$D183+($K183="Steady Growth")*(AND(DN$6&gt;=$F183,DN$6&lt;=$H183)*((DN$6-$F183+1)/($J183*($J183+1)/2)*$D183))+($K183="custom")*CustCF!DH183</f>
        <v/>
      </c>
      <c r="DO183" s="87">
        <f>($K183="Bell Curve")*(_xlfn.NORM.DIST(AND(DO$6&gt;=$F183,DO$6&lt;=$H183)*(DO$6-$F183+1),$J183/2,$M183,TRUE)-_xlfn.NORM.DIST(AND(DO$6&gt;=$F183,DO$6&lt;=$H183)*(DN$6-$F183+1),$J183/2,$M183,TRUE))/(1-2*_xlfn.NORM.DIST(0,$J183/2,$M183,TRUE))*$D183+($K183="Steady Growth")*(AND(DO$6&gt;=$F183,DO$6&lt;=$H183)*((DO$6-$F183+1)/($J183*($J183+1)/2)*$D183))+($K183="custom")*CustCF!DI183</f>
        <v/>
      </c>
      <c r="DP183" s="87">
        <f>($K183="Bell Curve")*(_xlfn.NORM.DIST(AND(DP$6&gt;=$F183,DP$6&lt;=$H183)*(DP$6-$F183+1),$J183/2,$M183,TRUE)-_xlfn.NORM.DIST(AND(DP$6&gt;=$F183,DP$6&lt;=$H183)*(DO$6-$F183+1),$J183/2,$M183,TRUE))/(1-2*_xlfn.NORM.DIST(0,$J183/2,$M183,TRUE))*$D183+($K183="Steady Growth")*(AND(DP$6&gt;=$F183,DP$6&lt;=$H183)*((DP$6-$F183+1)/($J183*($J183+1)/2)*$D183))+($K183="custom")*CustCF!DJ183</f>
        <v/>
      </c>
      <c r="DQ183" s="87">
        <f>($K183="Bell Curve")*(_xlfn.NORM.DIST(AND(DQ$6&gt;=$F183,DQ$6&lt;=$H183)*(DQ$6-$F183+1),$J183/2,$M183,TRUE)-_xlfn.NORM.DIST(AND(DQ$6&gt;=$F183,DQ$6&lt;=$H183)*(DP$6-$F183+1),$J183/2,$M183,TRUE))/(1-2*_xlfn.NORM.DIST(0,$J183/2,$M183,TRUE))*$D183+($K183="Steady Growth")*(AND(DQ$6&gt;=$F183,DQ$6&lt;=$H183)*((DQ$6-$F183+1)/($J183*($J183+1)/2)*$D183))+($K183="custom")*CustCF!DK183</f>
        <v/>
      </c>
      <c r="DR183" s="87">
        <f>($K183="Bell Curve")*(_xlfn.NORM.DIST(AND(DR$6&gt;=$F183,DR$6&lt;=$H183)*(DR$6-$F183+1),$J183/2,$M183,TRUE)-_xlfn.NORM.DIST(AND(DR$6&gt;=$F183,DR$6&lt;=$H183)*(DQ$6-$F183+1),$J183/2,$M183,TRUE))/(1-2*_xlfn.NORM.DIST(0,$J183/2,$M183,TRUE))*$D183+($K183="Steady Growth")*(AND(DR$6&gt;=$F183,DR$6&lt;=$H183)*((DR$6-$F183+1)/($J183*($J183+1)/2)*$D183))+($K183="custom")*CustCF!DL183</f>
        <v/>
      </c>
      <c r="DS183" s="87">
        <f>($K183="Bell Curve")*(_xlfn.NORM.DIST(AND(DS$6&gt;=$F183,DS$6&lt;=$H183)*(DS$6-$F183+1),$J183/2,$M183,TRUE)-_xlfn.NORM.DIST(AND(DS$6&gt;=$F183,DS$6&lt;=$H183)*(DR$6-$F183+1),$J183/2,$M183,TRUE))/(1-2*_xlfn.NORM.DIST(0,$J183/2,$M183,TRUE))*$D183+($K183="Steady Growth")*(AND(DS$6&gt;=$F183,DS$6&lt;=$H183)*((DS$6-$F183+1)/($J183*($J183+1)/2)*$D183))+($K183="custom")*CustCF!DM183</f>
        <v/>
      </c>
      <c r="DT183" s="87">
        <f>($K183="Bell Curve")*(_xlfn.NORM.DIST(AND(DT$6&gt;=$F183,DT$6&lt;=$H183)*(DT$6-$F183+1),$J183/2,$M183,TRUE)-_xlfn.NORM.DIST(AND(DT$6&gt;=$F183,DT$6&lt;=$H183)*(DS$6-$F183+1),$J183/2,$M183,TRUE))/(1-2*_xlfn.NORM.DIST(0,$J183/2,$M183,TRUE))*$D183+($K183="Steady Growth")*(AND(DT$6&gt;=$F183,DT$6&lt;=$H183)*((DT$6-$F183+1)/($J183*($J183+1)/2)*$D183))+($K183="custom")*CustCF!DN183</f>
        <v/>
      </c>
      <c r="DU183" s="87">
        <f>($K183="Bell Curve")*(_xlfn.NORM.DIST(AND(DU$6&gt;=$F183,DU$6&lt;=$H183)*(DU$6-$F183+1),$J183/2,$M183,TRUE)-_xlfn.NORM.DIST(AND(DU$6&gt;=$F183,DU$6&lt;=$H183)*(DT$6-$F183+1),$J183/2,$M183,TRUE))/(1-2*_xlfn.NORM.DIST(0,$J183/2,$M183,TRUE))*$D183+($K183="Steady Growth")*(AND(DU$6&gt;=$F183,DU$6&lt;=$H183)*((DU$6-$F183+1)/($J183*($J183+1)/2)*$D183))+($K183="custom")*CustCF!DO183</f>
        <v/>
      </c>
      <c r="DV183" s="87">
        <f>($K183="Bell Curve")*(_xlfn.NORM.DIST(AND(DV$6&gt;=$F183,DV$6&lt;=$H183)*(DV$6-$F183+1),$J183/2,$M183,TRUE)-_xlfn.NORM.DIST(AND(DV$6&gt;=$F183,DV$6&lt;=$H183)*(DU$6-$F183+1),$J183/2,$M183,TRUE))/(1-2*_xlfn.NORM.DIST(0,$J183/2,$M183,TRUE))*$D183+($K183="Steady Growth")*(AND(DV$6&gt;=$F183,DV$6&lt;=$H183)*((DV$6-$F183+1)/($J183*($J183+1)/2)*$D183))+($K183="custom")*CustCF!DP183</f>
        <v/>
      </c>
      <c r="DW183" s="87">
        <f>($K183="Bell Curve")*(_xlfn.NORM.DIST(AND(DW$6&gt;=$F183,DW$6&lt;=$H183)*(DW$6-$F183+1),$J183/2,$M183,TRUE)-_xlfn.NORM.DIST(AND(DW$6&gt;=$F183,DW$6&lt;=$H183)*(DV$6-$F183+1),$J183/2,$M183,TRUE))/(1-2*_xlfn.NORM.DIST(0,$J183/2,$M183,TRUE))*$D183+($K183="Steady Growth")*(AND(DW$6&gt;=$F183,DW$6&lt;=$H183)*((DW$6-$F183+1)/($J183*($J183+1)/2)*$D183))+($K183="custom")*CustCF!DQ183</f>
        <v/>
      </c>
      <c r="DX183" s="87">
        <f>($K183="Bell Curve")*(_xlfn.NORM.DIST(AND(DX$6&gt;=$F183,DX$6&lt;=$H183)*(DX$6-$F183+1),$J183/2,$M183,TRUE)-_xlfn.NORM.DIST(AND(DX$6&gt;=$F183,DX$6&lt;=$H183)*(DW$6-$F183+1),$J183/2,$M183,TRUE))/(1-2*_xlfn.NORM.DIST(0,$J183/2,$M183,TRUE))*$D183+($K183="Steady Growth")*(AND(DX$6&gt;=$F183,DX$6&lt;=$H183)*((DX$6-$F183+1)/($J183*($J183+1)/2)*$D183))+($K183="custom")*CustCF!DR183</f>
        <v/>
      </c>
      <c r="DY183" s="87">
        <f>($K183="Bell Curve")*(_xlfn.NORM.DIST(AND(DY$6&gt;=$F183,DY$6&lt;=$H183)*(DY$6-$F183+1),$J183/2,$M183,TRUE)-_xlfn.NORM.DIST(AND(DY$6&gt;=$F183,DY$6&lt;=$H183)*(DX$6-$F183+1),$J183/2,$M183,TRUE))/(1-2*_xlfn.NORM.DIST(0,$J183/2,$M183,TRUE))*$D183+($K183="Steady Growth")*(AND(DY$6&gt;=$F183,DY$6&lt;=$H183)*((DY$6-$F183+1)/($J183*($J183+1)/2)*$D183))+($K183="custom")*CustCF!DS183</f>
        <v/>
      </c>
      <c r="DZ183" s="87">
        <f>($K183="Bell Curve")*(_xlfn.NORM.DIST(AND(DZ$6&gt;=$F183,DZ$6&lt;=$H183)*(DZ$6-$F183+1),$J183/2,$M183,TRUE)-_xlfn.NORM.DIST(AND(DZ$6&gt;=$F183,DZ$6&lt;=$H183)*(DY$6-$F183+1),$J183/2,$M183,TRUE))/(1-2*_xlfn.NORM.DIST(0,$J183/2,$M183,TRUE))*$D183+($K183="Steady Growth")*(AND(DZ$6&gt;=$F183,DZ$6&lt;=$H183)*((DZ$6-$F183+1)/($J183*($J183+1)/2)*$D183))+($K183="custom")*CustCF!DT183</f>
        <v/>
      </c>
      <c r="EA183" s="87">
        <f>($K183="Bell Curve")*(_xlfn.NORM.DIST(AND(EA$6&gt;=$F183,EA$6&lt;=$H183)*(EA$6-$F183+1),$J183/2,$M183,TRUE)-_xlfn.NORM.DIST(AND(EA$6&gt;=$F183,EA$6&lt;=$H183)*(DZ$6-$F183+1),$J183/2,$M183,TRUE))/(1-2*_xlfn.NORM.DIST(0,$J183/2,$M183,TRUE))*$D183+($K183="Steady Growth")*(AND(EA$6&gt;=$F183,EA$6&lt;=$H183)*((EA$6-$F183+1)/($J183*($J183+1)/2)*$D183))+($K183="custom")*CustCF!DU183</f>
        <v/>
      </c>
      <c r="EB183" s="87">
        <f>($K183="Bell Curve")*(_xlfn.NORM.DIST(AND(EB$6&gt;=$F183,EB$6&lt;=$H183)*(EB$6-$F183+1),$J183/2,$M183,TRUE)-_xlfn.NORM.DIST(AND(EB$6&gt;=$F183,EB$6&lt;=$H183)*(EA$6-$F183+1),$J183/2,$M183,TRUE))/(1-2*_xlfn.NORM.DIST(0,$J183/2,$M183,TRUE))*$D183+($K183="Steady Growth")*(AND(EB$6&gt;=$F183,EB$6&lt;=$H183)*((EB$6-$F183+1)/($J183*($J183+1)/2)*$D183))+($K183="custom")*CustCF!DV183</f>
        <v/>
      </c>
      <c r="EC183" s="87">
        <f>($K183="Bell Curve")*(_xlfn.NORM.DIST(AND(EC$6&gt;=$F183,EC$6&lt;=$H183)*(EC$6-$F183+1),$J183/2,$M183,TRUE)-_xlfn.NORM.DIST(AND(EC$6&gt;=$F183,EC$6&lt;=$H183)*(EB$6-$F183+1),$J183/2,$M183,TRUE))/(1-2*_xlfn.NORM.DIST(0,$J183/2,$M183,TRUE))*$D183+($K183="Steady Growth")*(AND(EC$6&gt;=$F183,EC$6&lt;=$H183)*((EC$6-$F183+1)/($J183*($J183+1)/2)*$D183))+($K183="custom")*CustCF!DW183</f>
        <v/>
      </c>
      <c r="ED183" s="87">
        <f>($K183="Bell Curve")*(_xlfn.NORM.DIST(AND(ED$6&gt;=$F183,ED$6&lt;=$H183)*(ED$6-$F183+1),$J183/2,$M183,TRUE)-_xlfn.NORM.DIST(AND(ED$6&gt;=$F183,ED$6&lt;=$H183)*(EC$6-$F183+1),$J183/2,$M183,TRUE))/(1-2*_xlfn.NORM.DIST(0,$J183/2,$M183,TRUE))*$D183+($K183="Steady Growth")*(AND(ED$6&gt;=$F183,ED$6&lt;=$H183)*((ED$6-$F183+1)/($J183*($J183+1)/2)*$D183))+($K183="custom")*CustCF!DX183</f>
        <v/>
      </c>
      <c r="EE183" s="87">
        <f>($K183="Bell Curve")*(_xlfn.NORM.DIST(AND(EE$6&gt;=$F183,EE$6&lt;=$H183)*(EE$6-$F183+1),$J183/2,$M183,TRUE)-_xlfn.NORM.DIST(AND(EE$6&gt;=$F183,EE$6&lt;=$H183)*(ED$6-$F183+1),$J183/2,$M183,TRUE))/(1-2*_xlfn.NORM.DIST(0,$J183/2,$M183,TRUE))*$D183+($K183="Steady Growth")*(AND(EE$6&gt;=$F183,EE$6&lt;=$H183)*((EE$6-$F183+1)/($J183*($J183+1)/2)*$D183))+($K183="custom")*CustCF!DY183</f>
        <v/>
      </c>
      <c r="EF183" s="87">
        <f>($K183="Bell Curve")*(_xlfn.NORM.DIST(AND(EF$6&gt;=$F183,EF$6&lt;=$H183)*(EF$6-$F183+1),$J183/2,$M183,TRUE)-_xlfn.NORM.DIST(AND(EF$6&gt;=$F183,EF$6&lt;=$H183)*(EE$6-$F183+1),$J183/2,$M183,TRUE))/(1-2*_xlfn.NORM.DIST(0,$J183/2,$M183,TRUE))*$D183+($K183="Steady Growth")*(AND(EF$6&gt;=$F183,EF$6&lt;=$H183)*((EF$6-$F183+1)/($J183*($J183+1)/2)*$D183))+($K183="custom")*CustCF!DZ183</f>
        <v/>
      </c>
      <c r="EG183" s="87">
        <f>($K183="Bell Curve")*(_xlfn.NORM.DIST(AND(EG$6&gt;=$F183,EG$6&lt;=$H183)*(EG$6-$F183+1),$J183/2,$M183,TRUE)-_xlfn.NORM.DIST(AND(EG$6&gt;=$F183,EG$6&lt;=$H183)*(EF$6-$F183+1),$J183/2,$M183,TRUE))/(1-2*_xlfn.NORM.DIST(0,$J183/2,$M183,TRUE))*$D183+($K183="Steady Growth")*(AND(EG$6&gt;=$F183,EG$6&lt;=$H183)*((EG$6-$F183+1)/($J183*($J183+1)/2)*$D183))+($K183="custom")*CustCF!EA183</f>
        <v/>
      </c>
      <c r="EH183" s="87">
        <f>($K183="Bell Curve")*(_xlfn.NORM.DIST(AND(EH$6&gt;=$F183,EH$6&lt;=$H183)*(EH$6-$F183+1),$J183/2,$M183,TRUE)-_xlfn.NORM.DIST(AND(EH$6&gt;=$F183,EH$6&lt;=$H183)*(EG$6-$F183+1),$J183/2,$M183,TRUE))/(1-2*_xlfn.NORM.DIST(0,$J183/2,$M183,TRUE))*$D183+($K183="Steady Growth")*(AND(EH$6&gt;=$F183,EH$6&lt;=$H183)*((EH$6-$F183+1)/($J183*($J183+1)/2)*$D183))+($K183="custom")*CustCF!EB183</f>
        <v/>
      </c>
      <c r="EI183" s="87">
        <f>($K183="Bell Curve")*(_xlfn.NORM.DIST(AND(EI$6&gt;=$F183,EI$6&lt;=$H183)*(EI$6-$F183+1),$J183/2,$M183,TRUE)-_xlfn.NORM.DIST(AND(EI$6&gt;=$F183,EI$6&lt;=$H183)*(EH$6-$F183+1),$J183/2,$M183,TRUE))/(1-2*_xlfn.NORM.DIST(0,$J183/2,$M183,TRUE))*$D183+($K183="Steady Growth")*(AND(EI$6&gt;=$F183,EI$6&lt;=$H183)*((EI$6-$F183+1)/($J183*($J183+1)/2)*$D183))+($K183="custom")*CustCF!EC183</f>
        <v/>
      </c>
      <c r="EJ183" s="87">
        <f>($K183="Bell Curve")*(_xlfn.NORM.DIST(AND(EJ$6&gt;=$F183,EJ$6&lt;=$H183)*(EJ$6-$F183+1),$J183/2,$M183,TRUE)-_xlfn.NORM.DIST(AND(EJ$6&gt;=$F183,EJ$6&lt;=$H183)*(EI$6-$F183+1),$J183/2,$M183,TRUE))/(1-2*_xlfn.NORM.DIST(0,$J183/2,$M183,TRUE))*$D183+($K183="Steady Growth")*(AND(EJ$6&gt;=$F183,EJ$6&lt;=$H183)*((EJ$6-$F183+1)/($J183*($J183+1)/2)*$D183))+($K183="custom")*CustCF!ED183</f>
        <v/>
      </c>
      <c r="EK183" s="87">
        <f>($K183="Bell Curve")*(_xlfn.NORM.DIST(AND(EK$6&gt;=$F183,EK$6&lt;=$H183)*(EK$6-$F183+1),$J183/2,$M183,TRUE)-_xlfn.NORM.DIST(AND(EK$6&gt;=$F183,EK$6&lt;=$H183)*(EJ$6-$F183+1),$J183/2,$M183,TRUE))/(1-2*_xlfn.NORM.DIST(0,$J183/2,$M183,TRUE))*$D183+($K183="Steady Growth")*(AND(EK$6&gt;=$F183,EK$6&lt;=$H183)*((EK$6-$F183+1)/($J183*($J183+1)/2)*$D183))+($K183="custom")*CustCF!EE183</f>
        <v/>
      </c>
      <c r="EL183" s="87">
        <f>($K183="Bell Curve")*(_xlfn.NORM.DIST(AND(EL$6&gt;=$F183,EL$6&lt;=$H183)*(EL$6-$F183+1),$J183/2,$M183,TRUE)-_xlfn.NORM.DIST(AND(EL$6&gt;=$F183,EL$6&lt;=$H183)*(EK$6-$F183+1),$J183/2,$M183,TRUE))/(1-2*_xlfn.NORM.DIST(0,$J183/2,$M183,TRUE))*$D183+($K183="Steady Growth")*(AND(EL$6&gt;=$F183,EL$6&lt;=$H183)*((EL$6-$F183+1)/($J183*($J183+1)/2)*$D183))+($K183="custom")*CustCF!EF183</f>
        <v/>
      </c>
      <c r="EM183" s="87">
        <f>($K183="Bell Curve")*(_xlfn.NORM.DIST(AND(EM$6&gt;=$F183,EM$6&lt;=$H183)*(EM$6-$F183+1),$J183/2,$M183,TRUE)-_xlfn.NORM.DIST(AND(EM$6&gt;=$F183,EM$6&lt;=$H183)*(EL$6-$F183+1),$J183/2,$M183,TRUE))/(1-2*_xlfn.NORM.DIST(0,$J183/2,$M183,TRUE))*$D183+($K183="Steady Growth")*(AND(EM$6&gt;=$F183,EM$6&lt;=$H183)*((EM$6-$F183+1)/($J183*($J183+1)/2)*$D183))+($K183="custom")*CustCF!EG183</f>
        <v/>
      </c>
      <c r="EN183" s="87">
        <f>($K183="Bell Curve")*(_xlfn.NORM.DIST(AND(EN$6&gt;=$F183,EN$6&lt;=$H183)*(EN$6-$F183+1),$J183/2,$M183,TRUE)-_xlfn.NORM.DIST(AND(EN$6&gt;=$F183,EN$6&lt;=$H183)*(EM$6-$F183+1),$J183/2,$M183,TRUE))/(1-2*_xlfn.NORM.DIST(0,$J183/2,$M183,TRUE))*$D183+($K183="Steady Growth")*(AND(EN$6&gt;=$F183,EN$6&lt;=$H183)*((EN$6-$F183+1)/($J183*($J183+1)/2)*$D183))+($K183="custom")*CustCF!EH183</f>
        <v/>
      </c>
      <c r="EO183" s="87">
        <f>($K183="Bell Curve")*(_xlfn.NORM.DIST(AND(EO$6&gt;=$F183,EO$6&lt;=$H183)*(EO$6-$F183+1),$J183/2,$M183,TRUE)-_xlfn.NORM.DIST(AND(EO$6&gt;=$F183,EO$6&lt;=$H183)*(EN$6-$F183+1),$J183/2,$M183,TRUE))/(1-2*_xlfn.NORM.DIST(0,$J183/2,$M183,TRUE))*$D183+($K183="Steady Growth")*(AND(EO$6&gt;=$F183,EO$6&lt;=$H183)*((EO$6-$F183+1)/($J183*($J183+1)/2)*$D183))+($K183="custom")*CustCF!EI183</f>
        <v/>
      </c>
      <c r="EP183" s="87">
        <f>($K183="Bell Curve")*(_xlfn.NORM.DIST(AND(EP$6&gt;=$F183,EP$6&lt;=$H183)*(EP$6-$F183+1),$J183/2,$M183,TRUE)-_xlfn.NORM.DIST(AND(EP$6&gt;=$F183,EP$6&lt;=$H183)*(EO$6-$F183+1),$J183/2,$M183,TRUE))/(1-2*_xlfn.NORM.DIST(0,$J183/2,$M183,TRUE))*$D183+($K183="Steady Growth")*(AND(EP$6&gt;=$F183,EP$6&lt;=$H183)*((EP$6-$F183+1)/($J183*($J183+1)/2)*$D183))+($K183="custom")*CustCF!EJ183</f>
        <v/>
      </c>
      <c r="EQ183" s="87">
        <f>($K183="Bell Curve")*(_xlfn.NORM.DIST(AND(EQ$6&gt;=$F183,EQ$6&lt;=$H183)*(EQ$6-$F183+1),$J183/2,$M183,TRUE)-_xlfn.NORM.DIST(AND(EQ$6&gt;=$F183,EQ$6&lt;=$H183)*(EP$6-$F183+1),$J183/2,$M183,TRUE))/(1-2*_xlfn.NORM.DIST(0,$J183/2,$M183,TRUE))*$D183+($K183="Steady Growth")*(AND(EQ$6&gt;=$F183,EQ$6&lt;=$H183)*((EQ$6-$F183+1)/($J183*($J183+1)/2)*$D183))+($K183="custom")*CustCF!EK183</f>
        <v/>
      </c>
      <c r="ER183" s="87">
        <f>($K183="Bell Curve")*(_xlfn.NORM.DIST(AND(ER$6&gt;=$F183,ER$6&lt;=$H183)*(ER$6-$F183+1),$J183/2,$M183,TRUE)-_xlfn.NORM.DIST(AND(ER$6&gt;=$F183,ER$6&lt;=$H183)*(EQ$6-$F183+1),$J183/2,$M183,TRUE))/(1-2*_xlfn.NORM.DIST(0,$J183/2,$M183,TRUE))*$D183+($K183="Steady Growth")*(AND(ER$6&gt;=$F183,ER$6&lt;=$H183)*((ER$6-$F183+1)/($J183*($J183+1)/2)*$D183))+($K183="custom")*CustCF!EL183</f>
        <v/>
      </c>
      <c r="ES183" s="87">
        <f>($K183="Bell Curve")*(_xlfn.NORM.DIST(AND(ES$6&gt;=$F183,ES$6&lt;=$H183)*(ES$6-$F183+1),$J183/2,$M183,TRUE)-_xlfn.NORM.DIST(AND(ES$6&gt;=$F183,ES$6&lt;=$H183)*(ER$6-$F183+1),$J183/2,$M183,TRUE))/(1-2*_xlfn.NORM.DIST(0,$J183/2,$M183,TRUE))*$D183+($K183="Steady Growth")*(AND(ES$6&gt;=$F183,ES$6&lt;=$H183)*((ES$6-$F183+1)/($J183*($J183+1)/2)*$D183))+($K183="custom")*CustCF!EM183</f>
        <v/>
      </c>
      <c r="ET183" s="87">
        <f>($K183="Bell Curve")*(_xlfn.NORM.DIST(AND(ET$6&gt;=$F183,ET$6&lt;=$H183)*(ET$6-$F183+1),$J183/2,$M183,TRUE)-_xlfn.NORM.DIST(AND(ET$6&gt;=$F183,ET$6&lt;=$H183)*(ES$6-$F183+1),$J183/2,$M183,TRUE))/(1-2*_xlfn.NORM.DIST(0,$J183/2,$M183,TRUE))*$D183+($K183="Steady Growth")*(AND(ET$6&gt;=$F183,ET$6&lt;=$H183)*((ET$6-$F183+1)/($J183*($J183+1)/2)*$D183))+($K183="custom")*CustCF!EN183</f>
        <v/>
      </c>
      <c r="EU183" s="87">
        <f>($K183="Bell Curve")*(_xlfn.NORM.DIST(AND(EU$6&gt;=$F183,EU$6&lt;=$H183)*(EU$6-$F183+1),$J183/2,$M183,TRUE)-_xlfn.NORM.DIST(AND(EU$6&gt;=$F183,EU$6&lt;=$H183)*(ET$6-$F183+1),$J183/2,$M183,TRUE))/(1-2*_xlfn.NORM.DIST(0,$J183/2,$M183,TRUE))*$D183+($K183="Steady Growth")*(AND(EU$6&gt;=$F183,EU$6&lt;=$H183)*((EU$6-$F183+1)/($J183*($J183+1)/2)*$D183))+($K183="custom")*CustCF!EO183</f>
        <v/>
      </c>
      <c r="EV183" s="87">
        <f>($K183="Bell Curve")*(_xlfn.NORM.DIST(AND(EV$6&gt;=$F183,EV$6&lt;=$H183)*(EV$6-$F183+1),$J183/2,$M183,TRUE)-_xlfn.NORM.DIST(AND(EV$6&gt;=$F183,EV$6&lt;=$H183)*(EU$6-$F183+1),$J183/2,$M183,TRUE))/(1-2*_xlfn.NORM.DIST(0,$J183/2,$M183,TRUE))*$D183+($K183="Steady Growth")*(AND(EV$6&gt;=$F183,EV$6&lt;=$H183)*((EV$6-$F183+1)/($J183*($J183+1)/2)*$D183))+($K183="custom")*CustCF!EP183</f>
        <v/>
      </c>
      <c r="EW183" s="87">
        <f>($K183="Bell Curve")*(_xlfn.NORM.DIST(AND(EW$6&gt;=$F183,EW$6&lt;=$H183)*(EW$6-$F183+1),$J183/2,$M183,TRUE)-_xlfn.NORM.DIST(AND(EW$6&gt;=$F183,EW$6&lt;=$H183)*(EV$6-$F183+1),$J183/2,$M183,TRUE))/(1-2*_xlfn.NORM.DIST(0,$J183/2,$M183,TRUE))*$D183+($K183="Steady Growth")*(AND(EW$6&gt;=$F183,EW$6&lt;=$H183)*((EW$6-$F183+1)/($J183*($J183+1)/2)*$D183))+($K183="custom")*CustCF!EQ183</f>
        <v/>
      </c>
      <c r="EX183" s="87">
        <f>($K183="Bell Curve")*(_xlfn.NORM.DIST(AND(EX$6&gt;=$F183,EX$6&lt;=$H183)*(EX$6-$F183+1),$J183/2,$M183,TRUE)-_xlfn.NORM.DIST(AND(EX$6&gt;=$F183,EX$6&lt;=$H183)*(EW$6-$F183+1),$J183/2,$M183,TRUE))/(1-2*_xlfn.NORM.DIST(0,$J183/2,$M183,TRUE))*$D183+($K183="Steady Growth")*(AND(EX$6&gt;=$F183,EX$6&lt;=$H183)*((EX$6-$F183+1)/($J183*($J183+1)/2)*$D183))+($K183="custom")*CustCF!ER183</f>
        <v/>
      </c>
      <c r="EY183" s="87">
        <f>($K183="Bell Curve")*(_xlfn.NORM.DIST(AND(EY$6&gt;=$F183,EY$6&lt;=$H183)*(EY$6-$F183+1),$J183/2,$M183,TRUE)-_xlfn.NORM.DIST(AND(EY$6&gt;=$F183,EY$6&lt;=$H183)*(EX$6-$F183+1),$J183/2,$M183,TRUE))/(1-2*_xlfn.NORM.DIST(0,$J183/2,$M183,TRUE))*$D183+($K183="Steady Growth")*(AND(EY$6&gt;=$F183,EY$6&lt;=$H183)*((EY$6-$F183+1)/($J183*($J183+1)/2)*$D183))+($K183="custom")*CustCF!ES183</f>
        <v/>
      </c>
      <c r="EZ183" s="87">
        <f>($K183="Bell Curve")*(_xlfn.NORM.DIST(AND(EZ$6&gt;=$F183,EZ$6&lt;=$H183)*(EZ$6-$F183+1),$J183/2,$M183,TRUE)-_xlfn.NORM.DIST(AND(EZ$6&gt;=$F183,EZ$6&lt;=$H183)*(EY$6-$F183+1),$J183/2,$M183,TRUE))/(1-2*_xlfn.NORM.DIST(0,$J183/2,$M183,TRUE))*$D183+($K183="Steady Growth")*(AND(EZ$6&gt;=$F183,EZ$6&lt;=$H183)*((EZ$6-$F183+1)/($J183*($J183+1)/2)*$D183))+($K183="custom")*CustCF!ET183</f>
        <v/>
      </c>
      <c r="FA183" s="87">
        <f>($K183="Bell Curve")*(_xlfn.NORM.DIST(AND(FA$6&gt;=$F183,FA$6&lt;=$H183)*(FA$6-$F183+1),$J183/2,$M183,TRUE)-_xlfn.NORM.DIST(AND(FA$6&gt;=$F183,FA$6&lt;=$H183)*(EZ$6-$F183+1),$J183/2,$M183,TRUE))/(1-2*_xlfn.NORM.DIST(0,$J183/2,$M183,TRUE))*$D183+($K183="Steady Growth")*(AND(FA$6&gt;=$F183,FA$6&lt;=$H183)*((FA$6-$F183+1)/($J183*($J183+1)/2)*$D183))+($K183="custom")*CustCF!EU183</f>
        <v/>
      </c>
      <c r="FB183" s="87">
        <f>($K183="Bell Curve")*(_xlfn.NORM.DIST(AND(FB$6&gt;=$F183,FB$6&lt;=$H183)*(FB$6-$F183+1),$J183/2,$M183,TRUE)-_xlfn.NORM.DIST(AND(FB$6&gt;=$F183,FB$6&lt;=$H183)*(FA$6-$F183+1),$J183/2,$M183,TRUE))/(1-2*_xlfn.NORM.DIST(0,$J183/2,$M183,TRUE))*$D183+($K183="Steady Growth")*(AND(FB$6&gt;=$F183,FB$6&lt;=$H183)*((FB$6-$F183+1)/($J183*($J183+1)/2)*$D183))+($K183="custom")*CustCF!EV183</f>
        <v/>
      </c>
      <c r="FC183" s="87">
        <f>($K183="Bell Curve")*(_xlfn.NORM.DIST(AND(FC$6&gt;=$F183,FC$6&lt;=$H183)*(FC$6-$F183+1),$J183/2,$M183,TRUE)-_xlfn.NORM.DIST(AND(FC$6&gt;=$F183,FC$6&lt;=$H183)*(FB$6-$F183+1),$J183/2,$M183,TRUE))/(1-2*_xlfn.NORM.DIST(0,$J183/2,$M183,TRUE))*$D183+($K183="Steady Growth")*(AND(FC$6&gt;=$F183,FC$6&lt;=$H183)*((FC$6-$F183+1)/($J183*($J183+1)/2)*$D183))+($K183="custom")*CustCF!EW183</f>
        <v/>
      </c>
      <c r="FD183" s="87">
        <f>($K183="Bell Curve")*(_xlfn.NORM.DIST(AND(FD$6&gt;=$F183,FD$6&lt;=$H183)*(FD$6-$F183+1),$J183/2,$M183,TRUE)-_xlfn.NORM.DIST(AND(FD$6&gt;=$F183,FD$6&lt;=$H183)*(FC$6-$F183+1),$J183/2,$M183,TRUE))/(1-2*_xlfn.NORM.DIST(0,$J183/2,$M183,TRUE))*$D183+($K183="Steady Growth")*(AND(FD$6&gt;=$F183,FD$6&lt;=$H183)*((FD$6-$F183+1)/($J183*($J183+1)/2)*$D183))+($K183="custom")*CustCF!EX183</f>
        <v/>
      </c>
      <c r="FE183" s="87">
        <f>($K183="Bell Curve")*(_xlfn.NORM.DIST(AND(FE$6&gt;=$F183,FE$6&lt;=$H183)*(FE$6-$F183+1),$J183/2,$M183,TRUE)-_xlfn.NORM.DIST(AND(FE$6&gt;=$F183,FE$6&lt;=$H183)*(FD$6-$F183+1),$J183/2,$M183,TRUE))/(1-2*_xlfn.NORM.DIST(0,$J183/2,$M183,TRUE))*$D183+($K183="Steady Growth")*(AND(FE$6&gt;=$F183,FE$6&lt;=$H183)*((FE$6-$F183+1)/($J183*($J183+1)/2)*$D183))+($K183="custom")*CustCF!EY183</f>
        <v/>
      </c>
      <c r="FF183" s="87">
        <f>($K183="Bell Curve")*(_xlfn.NORM.DIST(AND(FF$6&gt;=$F183,FF$6&lt;=$H183)*(FF$6-$F183+1),$J183/2,$M183,TRUE)-_xlfn.NORM.DIST(AND(FF$6&gt;=$F183,FF$6&lt;=$H183)*(FE$6-$F183+1),$J183/2,$M183,TRUE))/(1-2*_xlfn.NORM.DIST(0,$J183/2,$M183,TRUE))*$D183+($K183="Steady Growth")*(AND(FF$6&gt;=$F183,FF$6&lt;=$H183)*((FF$6-$F183+1)/($J183*($J183+1)/2)*$D183))+($K183="custom")*CustCF!EZ183</f>
        <v/>
      </c>
      <c r="FG183" s="87">
        <f>($K183="Bell Curve")*(_xlfn.NORM.DIST(AND(FG$6&gt;=$F183,FG$6&lt;=$H183)*(FG$6-$F183+1),$J183/2,$M183,TRUE)-_xlfn.NORM.DIST(AND(FG$6&gt;=$F183,FG$6&lt;=$H183)*(FF$6-$F183+1),$J183/2,$M183,TRUE))/(1-2*_xlfn.NORM.DIST(0,$J183/2,$M183,TRUE))*$D183+($K183="Steady Growth")*(AND(FG$6&gt;=$F183,FG$6&lt;=$H183)*((FG$6-$F183+1)/($J183*($J183+1)/2)*$D183))+($K183="custom")*CustCF!FA183</f>
        <v/>
      </c>
      <c r="FH183" s="87">
        <f>($K183="Bell Curve")*(_xlfn.NORM.DIST(AND(FH$6&gt;=$F183,FH$6&lt;=$H183)*(FH$6-$F183+1),$J183/2,$M183,TRUE)-_xlfn.NORM.DIST(AND(FH$6&gt;=$F183,FH$6&lt;=$H183)*(FG$6-$F183+1),$J183/2,$M183,TRUE))/(1-2*_xlfn.NORM.DIST(0,$J183/2,$M183,TRUE))*$D183+($K183="Steady Growth")*(AND(FH$6&gt;=$F183,FH$6&lt;=$H183)*((FH$6-$F183+1)/($J183*($J183+1)/2)*$D183))+($K183="custom")*CustCF!FB183</f>
        <v/>
      </c>
      <c r="FI183" s="87">
        <f>($K183="Bell Curve")*(_xlfn.NORM.DIST(AND(FI$6&gt;=$F183,FI$6&lt;=$H183)*(FI$6-$F183+1),$J183/2,$M183,TRUE)-_xlfn.NORM.DIST(AND(FI$6&gt;=$F183,FI$6&lt;=$H183)*(FH$6-$F183+1),$J183/2,$M183,TRUE))/(1-2*_xlfn.NORM.DIST(0,$J183/2,$M183,TRUE))*$D183+($K183="Steady Growth")*(AND(FI$6&gt;=$F183,FI$6&lt;=$H183)*((FI$6-$F183+1)/($J183*($J183+1)/2)*$D183))+($K183="custom")*CustCF!FC183</f>
        <v/>
      </c>
      <c r="FJ183" s="87">
        <f>($K183="Bell Curve")*(_xlfn.NORM.DIST(AND(FJ$6&gt;=$F183,FJ$6&lt;=$H183)*(FJ$6-$F183+1),$J183/2,$M183,TRUE)-_xlfn.NORM.DIST(AND(FJ$6&gt;=$F183,FJ$6&lt;=$H183)*(FI$6-$F183+1),$J183/2,$M183,TRUE))/(1-2*_xlfn.NORM.DIST(0,$J183/2,$M183,TRUE))*$D183+($K183="Steady Growth")*(AND(FJ$6&gt;=$F183,FJ$6&lt;=$H183)*((FJ$6-$F183+1)/($J183*($J183+1)/2)*$D183))+($K183="custom")*CustCF!FD183</f>
        <v/>
      </c>
      <c r="FK183" s="87">
        <f>($K183="Bell Curve")*(_xlfn.NORM.DIST(AND(FK$6&gt;=$F183,FK$6&lt;=$H183)*(FK$6-$F183+1),$J183/2,$M183,TRUE)-_xlfn.NORM.DIST(AND(FK$6&gt;=$F183,FK$6&lt;=$H183)*(FJ$6-$F183+1),$J183/2,$M183,TRUE))/(1-2*_xlfn.NORM.DIST(0,$J183/2,$M183,TRUE))*$D183+($K183="Steady Growth")*(AND(FK$6&gt;=$F183,FK$6&lt;=$H183)*((FK$6-$F183+1)/($J183*($J183+1)/2)*$D183))+($K183="custom")*CustCF!FE183</f>
        <v/>
      </c>
      <c r="FL183" s="87">
        <f>($K183="Bell Curve")*(_xlfn.NORM.DIST(AND(FL$6&gt;=$F183,FL$6&lt;=$H183)*(FL$6-$F183+1),$J183/2,$M183,TRUE)-_xlfn.NORM.DIST(AND(FL$6&gt;=$F183,FL$6&lt;=$H183)*(FK$6-$F183+1),$J183/2,$M183,TRUE))/(1-2*_xlfn.NORM.DIST(0,$J183/2,$M183,TRUE))*$D183+($K183="Steady Growth")*(AND(FL$6&gt;=$F183,FL$6&lt;=$H183)*((FL$6-$F183+1)/($J183*($J183+1)/2)*$D183))+($K183="custom")*CustCF!FF183</f>
        <v/>
      </c>
      <c r="FM183" s="87">
        <f>($K183="Bell Curve")*(_xlfn.NORM.DIST(AND(FM$6&gt;=$F183,FM$6&lt;=$H183)*(FM$6-$F183+1),$J183/2,$M183,TRUE)-_xlfn.NORM.DIST(AND(FM$6&gt;=$F183,FM$6&lt;=$H183)*(FL$6-$F183+1),$J183/2,$M183,TRUE))/(1-2*_xlfn.NORM.DIST(0,$J183/2,$M183,TRUE))*$D183+($K183="Steady Growth")*(AND(FM$6&gt;=$F183,FM$6&lt;=$H183)*((FM$6-$F183+1)/($J183*($J183+1)/2)*$D183))+($K183="custom")*CustCF!FG183</f>
        <v/>
      </c>
      <c r="FN183" s="87">
        <f>($K183="Bell Curve")*(_xlfn.NORM.DIST(AND(FN$6&gt;=$F183,FN$6&lt;=$H183)*(FN$6-$F183+1),$J183/2,$M183,TRUE)-_xlfn.NORM.DIST(AND(FN$6&gt;=$F183,FN$6&lt;=$H183)*(FM$6-$F183+1),$J183/2,$M183,TRUE))/(1-2*_xlfn.NORM.DIST(0,$J183/2,$M183,TRUE))*$D183+($K183="Steady Growth")*(AND(FN$6&gt;=$F183,FN$6&lt;=$H183)*((FN$6-$F183+1)/($J183*($J183+1)/2)*$D183))+($K183="custom")*CustCF!FH183</f>
        <v/>
      </c>
      <c r="FO183" s="87">
        <f>($K183="Bell Curve")*(_xlfn.NORM.DIST(AND(FO$6&gt;=$F183,FO$6&lt;=$H183)*(FO$6-$F183+1),$J183/2,$M183,TRUE)-_xlfn.NORM.DIST(AND(FO$6&gt;=$F183,FO$6&lt;=$H183)*(FN$6-$F183+1),$J183/2,$M183,TRUE))/(1-2*_xlfn.NORM.DIST(0,$J183/2,$M183,TRUE))*$D183+($K183="Steady Growth")*(AND(FO$6&gt;=$F183,FO$6&lt;=$H183)*((FO$6-$F183+1)/($J183*($J183+1)/2)*$D183))+($K183="custom")*CustCF!FI183</f>
        <v/>
      </c>
      <c r="FP183" s="87">
        <f>($K183="Bell Curve")*(_xlfn.NORM.DIST(AND(FP$6&gt;=$F183,FP$6&lt;=$H183)*(FP$6-$F183+1),$J183/2,$M183,TRUE)-_xlfn.NORM.DIST(AND(FP$6&gt;=$F183,FP$6&lt;=$H183)*(FO$6-$F183+1),$J183/2,$M183,TRUE))/(1-2*_xlfn.NORM.DIST(0,$J183/2,$M183,TRUE))*$D183+($K183="Steady Growth")*(AND(FP$6&gt;=$F183,FP$6&lt;=$H183)*((FP$6-$F183+1)/($J183*($J183+1)/2)*$D183))+($K183="custom")*CustCF!FJ183</f>
        <v/>
      </c>
      <c r="FQ183" s="87">
        <f>($K183="Bell Curve")*(_xlfn.NORM.DIST(AND(FQ$6&gt;=$F183,FQ$6&lt;=$H183)*(FQ$6-$F183+1),$J183/2,$M183,TRUE)-_xlfn.NORM.DIST(AND(FQ$6&gt;=$F183,FQ$6&lt;=$H183)*(FP$6-$F183+1),$J183/2,$M183,TRUE))/(1-2*_xlfn.NORM.DIST(0,$J183/2,$M183,TRUE))*$D183+($K183="Steady Growth")*(AND(FQ$6&gt;=$F183,FQ$6&lt;=$H183)*((FQ$6-$F183+1)/($J183*($J183+1)/2)*$D183))+($K183="custom")*CustCF!FK183</f>
        <v/>
      </c>
      <c r="FR183" s="87">
        <f>($K183="Bell Curve")*(_xlfn.NORM.DIST(AND(FR$6&gt;=$F183,FR$6&lt;=$H183)*(FR$6-$F183+1),$J183/2,$M183,TRUE)-_xlfn.NORM.DIST(AND(FR$6&gt;=$F183,FR$6&lt;=$H183)*(FQ$6-$F183+1),$J183/2,$M183,TRUE))/(1-2*_xlfn.NORM.DIST(0,$J183/2,$M183,TRUE))*$D183+($K183="Steady Growth")*(AND(FR$6&gt;=$F183,FR$6&lt;=$H183)*((FR$6-$F183+1)/($J183*($J183+1)/2)*$D183))+($K183="custom")*CustCF!FL183</f>
        <v/>
      </c>
      <c r="FS183" s="87">
        <f>($K183="Bell Curve")*(_xlfn.NORM.DIST(AND(FS$6&gt;=$F183,FS$6&lt;=$H183)*(FS$6-$F183+1),$J183/2,$M183,TRUE)-_xlfn.NORM.DIST(AND(FS$6&gt;=$F183,FS$6&lt;=$H183)*(FR$6-$F183+1),$J183/2,$M183,TRUE))/(1-2*_xlfn.NORM.DIST(0,$J183/2,$M183,TRUE))*$D183+($K183="Steady Growth")*(AND(FS$6&gt;=$F183,FS$6&lt;=$H183)*((FS$6-$F183+1)/($J183*($J183+1)/2)*$D183))+($K183="custom")*CustCF!FM183</f>
        <v/>
      </c>
      <c r="FT183" s="87">
        <f>($K183="Bell Curve")*(_xlfn.NORM.DIST(AND(FT$6&gt;=$F183,FT$6&lt;=$H183)*(FT$6-$F183+1),$J183/2,$M183,TRUE)-_xlfn.NORM.DIST(AND(FT$6&gt;=$F183,FT$6&lt;=$H183)*(FS$6-$F183+1),$J183/2,$M183,TRUE))/(1-2*_xlfn.NORM.DIST(0,$J183/2,$M183,TRUE))*$D183+($K183="Steady Growth")*(AND(FT$6&gt;=$F183,FT$6&lt;=$H183)*((FT$6-$F183+1)/($J183*($J183+1)/2)*$D183))+($K183="custom")*CustCF!FN183</f>
        <v/>
      </c>
      <c r="FU183" s="87">
        <f>($K183="Bell Curve")*(_xlfn.NORM.DIST(AND(FU$6&gt;=$F183,FU$6&lt;=$H183)*(FU$6-$F183+1),$J183/2,$M183,TRUE)-_xlfn.NORM.DIST(AND(FU$6&gt;=$F183,FU$6&lt;=$H183)*(FT$6-$F183+1),$J183/2,$M183,TRUE))/(1-2*_xlfn.NORM.DIST(0,$J183/2,$M183,TRUE))*$D183+($K183="Steady Growth")*(AND(FU$6&gt;=$F183,FU$6&lt;=$H183)*((FU$6-$F183+1)/($J183*($J183+1)/2)*$D183))+($K183="custom")*CustCF!FO183</f>
        <v/>
      </c>
      <c r="FV183" s="87">
        <f>($K183="Bell Curve")*(_xlfn.NORM.DIST(AND(FV$6&gt;=$F183,FV$6&lt;=$H183)*(FV$6-$F183+1),$J183/2,$M183,TRUE)-_xlfn.NORM.DIST(AND(FV$6&gt;=$F183,FV$6&lt;=$H183)*(FU$6-$F183+1),$J183/2,$M183,TRUE))/(1-2*_xlfn.NORM.DIST(0,$J183/2,$M183,TRUE))*$D183+($K183="Steady Growth")*(AND(FV$6&gt;=$F183,FV$6&lt;=$H183)*((FV$6-$F183+1)/($J183*($J183+1)/2)*$D183))+($K183="custom")*CustCF!FP183</f>
        <v/>
      </c>
      <c r="FW183" s="87">
        <f>($K183="Bell Curve")*(_xlfn.NORM.DIST(AND(FW$6&gt;=$F183,FW$6&lt;=$H183)*(FW$6-$F183+1),$J183/2,$M183,TRUE)-_xlfn.NORM.DIST(AND(FW$6&gt;=$F183,FW$6&lt;=$H183)*(FV$6-$F183+1),$J183/2,$M183,TRUE))/(1-2*_xlfn.NORM.DIST(0,$J183/2,$M183,TRUE))*$D183+($K183="Steady Growth")*(AND(FW$6&gt;=$F183,FW$6&lt;=$H183)*((FW$6-$F183+1)/($J183*($J183+1)/2)*$D183))+($K183="custom")*CustCF!FQ183</f>
        <v/>
      </c>
      <c r="FX183" s="87">
        <f>($K183="Bell Curve")*(_xlfn.NORM.DIST(AND(FX$6&gt;=$F183,FX$6&lt;=$H183)*(FX$6-$F183+1),$J183/2,$M183,TRUE)-_xlfn.NORM.DIST(AND(FX$6&gt;=$F183,FX$6&lt;=$H183)*(FW$6-$F183+1),$J183/2,$M183,TRUE))/(1-2*_xlfn.NORM.DIST(0,$J183/2,$M183,TRUE))*$D183+($K183="Steady Growth")*(AND(FX$6&gt;=$F183,FX$6&lt;=$H183)*((FX$6-$F183+1)/($J183*($J183+1)/2)*$D183))+($K183="custom")*CustCF!FR183</f>
        <v/>
      </c>
      <c r="FY183" s="87">
        <f>($K183="Bell Curve")*(_xlfn.NORM.DIST(AND(FY$6&gt;=$F183,FY$6&lt;=$H183)*(FY$6-$F183+1),$J183/2,$M183,TRUE)-_xlfn.NORM.DIST(AND(FY$6&gt;=$F183,FY$6&lt;=$H183)*(FX$6-$F183+1),$J183/2,$M183,TRUE))/(1-2*_xlfn.NORM.DIST(0,$J183/2,$M183,TRUE))*$D183+($K183="Steady Growth")*(AND(FY$6&gt;=$F183,FY$6&lt;=$H183)*((FY$6-$F183+1)/($J183*($J183+1)/2)*$D183))+($K183="custom")*CustCF!FS183</f>
        <v/>
      </c>
      <c r="FZ183" s="87">
        <f>($K183="Bell Curve")*(_xlfn.NORM.DIST(AND(FZ$6&gt;=$F183,FZ$6&lt;=$H183)*(FZ$6-$F183+1),$J183/2,$M183,TRUE)-_xlfn.NORM.DIST(AND(FZ$6&gt;=$F183,FZ$6&lt;=$H183)*(FY$6-$F183+1),$J183/2,$M183,TRUE))/(1-2*_xlfn.NORM.DIST(0,$J183/2,$M183,TRUE))*$D183+($K183="Steady Growth")*(AND(FZ$6&gt;=$F183,FZ$6&lt;=$H183)*((FZ$6-$F183+1)/($J183*($J183+1)/2)*$D183))+($K183="custom")*CustCF!FT183</f>
        <v/>
      </c>
      <c r="GA183" s="87">
        <f>($K183="Bell Curve")*(_xlfn.NORM.DIST(AND(GA$6&gt;=$F183,GA$6&lt;=$H183)*(GA$6-$F183+1),$J183/2,$M183,TRUE)-_xlfn.NORM.DIST(AND(GA$6&gt;=$F183,GA$6&lt;=$H183)*(FZ$6-$F183+1),$J183/2,$M183,TRUE))/(1-2*_xlfn.NORM.DIST(0,$J183/2,$M183,TRUE))*$D183+($K183="Steady Growth")*(AND(GA$6&gt;=$F183,GA$6&lt;=$H183)*((GA$6-$F183+1)/($J183*($J183+1)/2)*$D183))+($K183="custom")*CustCF!FU183</f>
        <v/>
      </c>
      <c r="GB183" s="87">
        <f>($K183="Bell Curve")*(_xlfn.NORM.DIST(AND(GB$6&gt;=$F183,GB$6&lt;=$H183)*(GB$6-$F183+1),$J183/2,$M183,TRUE)-_xlfn.NORM.DIST(AND(GB$6&gt;=$F183,GB$6&lt;=$H183)*(GA$6-$F183+1),$J183/2,$M183,TRUE))/(1-2*_xlfn.NORM.DIST(0,$J183/2,$M183,TRUE))*$D183+($K183="Steady Growth")*(AND(GB$6&gt;=$F183,GB$6&lt;=$H183)*((GB$6-$F183+1)/($J183*($J183+1)/2)*$D183))+($K183="custom")*CustCF!FV183</f>
        <v/>
      </c>
      <c r="GC183" s="87">
        <f>($K183="Bell Curve")*(_xlfn.NORM.DIST(AND(GC$6&gt;=$F183,GC$6&lt;=$H183)*(GC$6-$F183+1),$J183/2,$M183,TRUE)-_xlfn.NORM.DIST(AND(GC$6&gt;=$F183,GC$6&lt;=$H183)*(GB$6-$F183+1),$J183/2,$M183,TRUE))/(1-2*_xlfn.NORM.DIST(0,$J183/2,$M183,TRUE))*$D183+($K183="Steady Growth")*(AND(GC$6&gt;=$F183,GC$6&lt;=$H183)*((GC$6-$F183+1)/($J183*($J183+1)/2)*$D183))+($K183="custom")*CustCF!FW183</f>
        <v/>
      </c>
      <c r="GD183" s="87">
        <f>($K183="Bell Curve")*(_xlfn.NORM.DIST(AND(GD$6&gt;=$F183,GD$6&lt;=$H183)*(GD$6-$F183+1),$J183/2,$M183,TRUE)-_xlfn.NORM.DIST(AND(GD$6&gt;=$F183,GD$6&lt;=$H183)*(GC$6-$F183+1),$J183/2,$M183,TRUE))/(1-2*_xlfn.NORM.DIST(0,$J183/2,$M183,TRUE))*$D183+($K183="Steady Growth")*(AND(GD$6&gt;=$F183,GD$6&lt;=$H183)*((GD$6-$F183+1)/($J183*($J183+1)/2)*$D183))+($K183="custom")*CustCF!FX183</f>
        <v/>
      </c>
      <c r="GE183" s="87">
        <f>($K183="Bell Curve")*(_xlfn.NORM.DIST(AND(GE$6&gt;=$F183,GE$6&lt;=$H183)*(GE$6-$F183+1),$J183/2,$M183,TRUE)-_xlfn.NORM.DIST(AND(GE$6&gt;=$F183,GE$6&lt;=$H183)*(GD$6-$F183+1),$J183/2,$M183,TRUE))/(1-2*_xlfn.NORM.DIST(0,$J183/2,$M183,TRUE))*$D183+($K183="Steady Growth")*(AND(GE$6&gt;=$F183,GE$6&lt;=$H183)*((GE$6-$F183+1)/($J183*($J183+1)/2)*$D183))+($K183="custom")*CustCF!FY183</f>
        <v/>
      </c>
      <c r="GF183" s="87">
        <f>($K183="Bell Curve")*(_xlfn.NORM.DIST(AND(GF$6&gt;=$F183,GF$6&lt;=$H183)*(GF$6-$F183+1),$J183/2,$M183,TRUE)-_xlfn.NORM.DIST(AND(GF$6&gt;=$F183,GF$6&lt;=$H183)*(GE$6-$F183+1),$J183/2,$M183,TRUE))/(1-2*_xlfn.NORM.DIST(0,$J183/2,$M183,TRUE))*$D183+($K183="Steady Growth")*(AND(GF$6&gt;=$F183,GF$6&lt;=$H183)*((GF$6-$F183+1)/($J183*($J183+1)/2)*$D183))+($K183="custom")*CustCF!FZ183</f>
        <v/>
      </c>
      <c r="GG183" s="87">
        <f>($K183="Bell Curve")*(_xlfn.NORM.DIST(AND(GG$6&gt;=$F183,GG$6&lt;=$H183)*(GG$6-$F183+1),$J183/2,$M183,TRUE)-_xlfn.NORM.DIST(AND(GG$6&gt;=$F183,GG$6&lt;=$H183)*(GF$6-$F183+1),$J183/2,$M183,TRUE))/(1-2*_xlfn.NORM.DIST(0,$J183/2,$M183,TRUE))*$D183+($K183="Steady Growth")*(AND(GG$6&gt;=$F183,GG$6&lt;=$H183)*((GG$6-$F183+1)/($J183*($J183+1)/2)*$D183))+($K183="custom")*CustCF!GA183</f>
        <v/>
      </c>
      <c r="GH183" s="87">
        <f>($K183="Bell Curve")*(_xlfn.NORM.DIST(AND(GH$6&gt;=$F183,GH$6&lt;=$H183)*(GH$6-$F183+1),$J183/2,$M183,TRUE)-_xlfn.NORM.DIST(AND(GH$6&gt;=$F183,GH$6&lt;=$H183)*(GG$6-$F183+1),$J183/2,$M183,TRUE))/(1-2*_xlfn.NORM.DIST(0,$J183/2,$M183,TRUE))*$D183+($K183="Steady Growth")*(AND(GH$6&gt;=$F183,GH$6&lt;=$H183)*((GH$6-$F183+1)/($J183*($J183+1)/2)*$D183))+($K183="custom")*CustCF!GB183</f>
        <v/>
      </c>
      <c r="GI183" s="87">
        <f>($K183="Bell Curve")*(_xlfn.NORM.DIST(AND(GI$6&gt;=$F183,GI$6&lt;=$H183)*(GI$6-$F183+1),$J183/2,$M183,TRUE)-_xlfn.NORM.DIST(AND(GI$6&gt;=$F183,GI$6&lt;=$H183)*(GH$6-$F183+1),$J183/2,$M183,TRUE))/(1-2*_xlfn.NORM.DIST(0,$J183/2,$M183,TRUE))*$D183+($K183="Steady Growth")*(AND(GI$6&gt;=$F183,GI$6&lt;=$H183)*((GI$6-$F183+1)/($J183*($J183+1)/2)*$D183))+($K183="custom")*CustCF!GC183</f>
        <v/>
      </c>
      <c r="GJ183" s="87">
        <f>($K183="Bell Curve")*(_xlfn.NORM.DIST(AND(GJ$6&gt;=$F183,GJ$6&lt;=$H183)*(GJ$6-$F183+1),$J183/2,$M183,TRUE)-_xlfn.NORM.DIST(AND(GJ$6&gt;=$F183,GJ$6&lt;=$H183)*(GI$6-$F183+1),$J183/2,$M183,TRUE))/(1-2*_xlfn.NORM.DIST(0,$J183/2,$M183,TRUE))*$D183+($K183="Steady Growth")*(AND(GJ$6&gt;=$F183,GJ$6&lt;=$H183)*((GJ$6-$F183+1)/($J183*($J183+1)/2)*$D183))+($K183="custom")*CustCF!GD183</f>
        <v/>
      </c>
      <c r="GK183" s="87">
        <f>($K183="Bell Curve")*(_xlfn.NORM.DIST(AND(GK$6&gt;=$F183,GK$6&lt;=$H183)*(GK$6-$F183+1),$J183/2,$M183,TRUE)-_xlfn.NORM.DIST(AND(GK$6&gt;=$F183,GK$6&lt;=$H183)*(GJ$6-$F183+1),$J183/2,$M183,TRUE))/(1-2*_xlfn.NORM.DIST(0,$J183/2,$M183,TRUE))*$D183+($K183="Steady Growth")*(AND(GK$6&gt;=$F183,GK$6&lt;=$H183)*((GK$6-$F183+1)/($J183*($J183+1)/2)*$D183))+($K183="custom")*CustCF!GE183</f>
        <v/>
      </c>
      <c r="GL183" s="87">
        <f>($K183="Bell Curve")*(_xlfn.NORM.DIST(AND(GL$6&gt;=$F183,GL$6&lt;=$H183)*(GL$6-$F183+1),$J183/2,$M183,TRUE)-_xlfn.NORM.DIST(AND(GL$6&gt;=$F183,GL$6&lt;=$H183)*(GK$6-$F183+1),$J183/2,$M183,TRUE))/(1-2*_xlfn.NORM.DIST(0,$J183/2,$M183,TRUE))*$D183+($K183="Steady Growth")*(AND(GL$6&gt;=$F183,GL$6&lt;=$H183)*((GL$6-$F183+1)/($J183*($J183+1)/2)*$D183))+($K183="custom")*CustCF!GF183</f>
        <v/>
      </c>
      <c r="GM183" s="87">
        <f>($K183="Bell Curve")*(_xlfn.NORM.DIST(AND(GM$6&gt;=$F183,GM$6&lt;=$H183)*(GM$6-$F183+1),$J183/2,$M183,TRUE)-_xlfn.NORM.DIST(AND(GM$6&gt;=$F183,GM$6&lt;=$H183)*(GL$6-$F183+1),$J183/2,$M183,TRUE))/(1-2*_xlfn.NORM.DIST(0,$J183/2,$M183,TRUE))*$D183+($K183="Steady Growth")*(AND(GM$6&gt;=$F183,GM$6&lt;=$H183)*((GM$6-$F183+1)/($J183*($J183+1)/2)*$D183))+($K183="custom")*CustCF!GG183</f>
        <v/>
      </c>
      <c r="GN183" s="257">
        <f>($K183="Bell Curve")*(_xlfn.NORM.DIST(AND(GN$6&gt;=$F183,GN$6&lt;=$H183)*(GN$6-$F183+1),$J183/2,$M183,TRUE)-_xlfn.NORM.DIST(AND(GN$6&gt;=$F183,GN$6&lt;=$H183)*(GM$6-$F183+1),$J183/2,$M183,TRUE))/(1-2*_xlfn.NORM.DIST(0,$J183/2,$M183,TRUE))*$D183+($K183="Steady Growth")*(AND(GN$6&gt;=$F183,GN$6&lt;=$H183)*((GN$6-$F183+1)/($J183*($J183+1)/2)*$D183))+($K183="custom")*CustCF!GH183</f>
        <v/>
      </c>
      <c r="GO183" s="1" t="n"/>
      <c r="GP183" s="63" t="n"/>
    </row>
    <row r="184" hidden="1" outlineLevel="1">
      <c r="A184" s="1" t="n"/>
      <c r="B184" s="1" t="n"/>
      <c r="C184" s="251">
        <f>Budget!AJ35</f>
        <v/>
      </c>
      <c r="D184" s="14">
        <f>Budget!AK35</f>
        <v/>
      </c>
      <c r="E184" s="14">
        <f>IF(D184&lt;&gt;0,F184,"")</f>
        <v/>
      </c>
      <c r="F184" s="252" t="n">
        <v>0</v>
      </c>
      <c r="G184" s="921">
        <f>IF(L184="custom",CustCF!F184,INDEX($P$8:$EW$8,MATCH(F184,$P$6:$EW$6,0)))</f>
        <v/>
      </c>
      <c r="H184" s="252" t="n">
        <v>0</v>
      </c>
      <c r="I184" s="921">
        <f>IF(L184="custom",CustCF!G184,INDEX($P$8:$EW$8,MATCH(H184,$P$6:$EW$6,0)))</f>
        <v/>
      </c>
      <c r="J184" s="93">
        <f>H184-F184+1</f>
        <v/>
      </c>
      <c r="K184" s="254" t="inlineStr">
        <is>
          <t>Bell Curve</t>
        </is>
      </c>
      <c r="L184" s="255" t="inlineStr">
        <is>
          <t>Flat (9)</t>
        </is>
      </c>
      <c r="M184" s="256">
        <f>INDEX($D$261:$D$266,MATCH(L184,$C$261:$C$266,0))</f>
        <v/>
      </c>
      <c r="N184" s="13">
        <f>SUM(P184:GN184)</f>
        <v/>
      </c>
      <c r="O184" s="14" t="n"/>
      <c r="P184" s="87">
        <f>($K184="Bell Curve")*(_xlfn.NORM.DIST(AND(P$6&gt;=$F184,P$6&lt;=$H184)*(P$6-$F184+1),$J184/2,$M184,TRUE)-_xlfn.NORM.DIST(AND(P$6&gt;=$F184,P$6&lt;=$H184)*(O$6-$F184+1),$J184/2,$M184,TRUE))/(1-2*_xlfn.NORM.DIST(0,$J184/2,$M184,TRUE))*$D184+($K184="Steady Growth")*(AND(P$6&gt;=$F184,P$6&lt;=$H184)*((P$6-$F184+1)/($J184*($J184+1)/2)*$D184))+($K184="custom")*CustCF!J184</f>
        <v/>
      </c>
      <c r="Q184" s="87">
        <f>($K184="Bell Curve")*(_xlfn.NORM.DIST(AND(Q$6&gt;=$F184,Q$6&lt;=$H184)*(Q$6-$F184+1),$J184/2,$M184,TRUE)-_xlfn.NORM.DIST(AND(Q$6&gt;=$F184,Q$6&lt;=$H184)*(P$6-$F184+1),$J184/2,$M184,TRUE))/(1-2*_xlfn.NORM.DIST(0,$J184/2,$M184,TRUE))*$D184+($K184="Steady Growth")*(AND(Q$6&gt;=$F184,Q$6&lt;=$H184)*((Q$6-$F184+1)/($J184*($J184+1)/2)*$D184))+($K184="custom")*CustCF!K184</f>
        <v/>
      </c>
      <c r="R184" s="87">
        <f>($K184="Bell Curve")*(_xlfn.NORM.DIST(AND(R$6&gt;=$F184,R$6&lt;=$H184)*(R$6-$F184+1),$J184/2,$M184,TRUE)-_xlfn.NORM.DIST(AND(R$6&gt;=$F184,R$6&lt;=$H184)*(Q$6-$F184+1),$J184/2,$M184,TRUE))/(1-2*_xlfn.NORM.DIST(0,$J184/2,$M184,TRUE))*$D184+($K184="Steady Growth")*(AND(R$6&gt;=$F184,R$6&lt;=$H184)*((R$6-$F184+1)/($J184*($J184+1)/2)*$D184))+($K184="custom")*CustCF!L184</f>
        <v/>
      </c>
      <c r="S184" s="87">
        <f>($K184="Bell Curve")*(_xlfn.NORM.DIST(AND(S$6&gt;=$F184,S$6&lt;=$H184)*(S$6-$F184+1),$J184/2,$M184,TRUE)-_xlfn.NORM.DIST(AND(S$6&gt;=$F184,S$6&lt;=$H184)*(R$6-$F184+1),$J184/2,$M184,TRUE))/(1-2*_xlfn.NORM.DIST(0,$J184/2,$M184,TRUE))*$D184+($K184="Steady Growth")*(AND(S$6&gt;=$F184,S$6&lt;=$H184)*((S$6-$F184+1)/($J184*($J184+1)/2)*$D184))+($K184="custom")*CustCF!M184</f>
        <v/>
      </c>
      <c r="T184" s="87">
        <f>($K184="Bell Curve")*(_xlfn.NORM.DIST(AND(T$6&gt;=$F184,T$6&lt;=$H184)*(T$6-$F184+1),$J184/2,$M184,TRUE)-_xlfn.NORM.DIST(AND(T$6&gt;=$F184,T$6&lt;=$H184)*(S$6-$F184+1),$J184/2,$M184,TRUE))/(1-2*_xlfn.NORM.DIST(0,$J184/2,$M184,TRUE))*$D184+($K184="Steady Growth")*(AND(T$6&gt;=$F184,T$6&lt;=$H184)*((T$6-$F184+1)/($J184*($J184+1)/2)*$D184))+($K184="custom")*CustCF!N184</f>
        <v/>
      </c>
      <c r="U184" s="87">
        <f>($K184="Bell Curve")*(_xlfn.NORM.DIST(AND(U$6&gt;=$F184,U$6&lt;=$H184)*(U$6-$F184+1),$J184/2,$M184,TRUE)-_xlfn.NORM.DIST(AND(U$6&gt;=$F184,U$6&lt;=$H184)*(T$6-$F184+1),$J184/2,$M184,TRUE))/(1-2*_xlfn.NORM.DIST(0,$J184/2,$M184,TRUE))*$D184+($K184="Steady Growth")*(AND(U$6&gt;=$F184,U$6&lt;=$H184)*((U$6-$F184+1)/($J184*($J184+1)/2)*$D184))+($K184="custom")*CustCF!O184</f>
        <v/>
      </c>
      <c r="V184" s="87">
        <f>($K184="Bell Curve")*(_xlfn.NORM.DIST(AND(V$6&gt;=$F184,V$6&lt;=$H184)*(V$6-$F184+1),$J184/2,$M184,TRUE)-_xlfn.NORM.DIST(AND(V$6&gt;=$F184,V$6&lt;=$H184)*(U$6-$F184+1),$J184/2,$M184,TRUE))/(1-2*_xlfn.NORM.DIST(0,$J184/2,$M184,TRUE))*$D184+($K184="Steady Growth")*(AND(V$6&gt;=$F184,V$6&lt;=$H184)*((V$6-$F184+1)/($J184*($J184+1)/2)*$D184))+($K184="custom")*CustCF!P184</f>
        <v/>
      </c>
      <c r="W184" s="87">
        <f>($K184="Bell Curve")*(_xlfn.NORM.DIST(AND(W$6&gt;=$F184,W$6&lt;=$H184)*(W$6-$F184+1),$J184/2,$M184,TRUE)-_xlfn.NORM.DIST(AND(W$6&gt;=$F184,W$6&lt;=$H184)*(V$6-$F184+1),$J184/2,$M184,TRUE))/(1-2*_xlfn.NORM.DIST(0,$J184/2,$M184,TRUE))*$D184+($K184="Steady Growth")*(AND(W$6&gt;=$F184,W$6&lt;=$H184)*((W$6-$F184+1)/($J184*($J184+1)/2)*$D184))+($K184="custom")*CustCF!Q184</f>
        <v/>
      </c>
      <c r="X184" s="87">
        <f>($K184="Bell Curve")*(_xlfn.NORM.DIST(AND(X$6&gt;=$F184,X$6&lt;=$H184)*(X$6-$F184+1),$J184/2,$M184,TRUE)-_xlfn.NORM.DIST(AND(X$6&gt;=$F184,X$6&lt;=$H184)*(W$6-$F184+1),$J184/2,$M184,TRUE))/(1-2*_xlfn.NORM.DIST(0,$J184/2,$M184,TRUE))*$D184+($K184="Steady Growth")*(AND(X$6&gt;=$F184,X$6&lt;=$H184)*((X$6-$F184+1)/($J184*($J184+1)/2)*$D184))+($K184="custom")*CustCF!R184</f>
        <v/>
      </c>
      <c r="Y184" s="87">
        <f>($K184="Bell Curve")*(_xlfn.NORM.DIST(AND(Y$6&gt;=$F184,Y$6&lt;=$H184)*(Y$6-$F184+1),$J184/2,$M184,TRUE)-_xlfn.NORM.DIST(AND(Y$6&gt;=$F184,Y$6&lt;=$H184)*(X$6-$F184+1),$J184/2,$M184,TRUE))/(1-2*_xlfn.NORM.DIST(0,$J184/2,$M184,TRUE))*$D184+($K184="Steady Growth")*(AND(Y$6&gt;=$F184,Y$6&lt;=$H184)*((Y$6-$F184+1)/($J184*($J184+1)/2)*$D184))+($K184="custom")*CustCF!S184</f>
        <v/>
      </c>
      <c r="Z184" s="87">
        <f>($K184="Bell Curve")*(_xlfn.NORM.DIST(AND(Z$6&gt;=$F184,Z$6&lt;=$H184)*(Z$6-$F184+1),$J184/2,$M184,TRUE)-_xlfn.NORM.DIST(AND(Z$6&gt;=$F184,Z$6&lt;=$H184)*(Y$6-$F184+1),$J184/2,$M184,TRUE))/(1-2*_xlfn.NORM.DIST(0,$J184/2,$M184,TRUE))*$D184+($K184="Steady Growth")*(AND(Z$6&gt;=$F184,Z$6&lt;=$H184)*((Z$6-$F184+1)/($J184*($J184+1)/2)*$D184))+($K184="custom")*CustCF!T184</f>
        <v/>
      </c>
      <c r="AA184" s="87">
        <f>($K184="Bell Curve")*(_xlfn.NORM.DIST(AND(AA$6&gt;=$F184,AA$6&lt;=$H184)*(AA$6-$F184+1),$J184/2,$M184,TRUE)-_xlfn.NORM.DIST(AND(AA$6&gt;=$F184,AA$6&lt;=$H184)*(Z$6-$F184+1),$J184/2,$M184,TRUE))/(1-2*_xlfn.NORM.DIST(0,$J184/2,$M184,TRUE))*$D184+($K184="Steady Growth")*(AND(AA$6&gt;=$F184,AA$6&lt;=$H184)*((AA$6-$F184+1)/($J184*($J184+1)/2)*$D184))+($K184="custom")*CustCF!U184</f>
        <v/>
      </c>
      <c r="AB184" s="87">
        <f>($K184="Bell Curve")*(_xlfn.NORM.DIST(AND(AB$6&gt;=$F184,AB$6&lt;=$H184)*(AB$6-$F184+1),$J184/2,$M184,TRUE)-_xlfn.NORM.DIST(AND(AB$6&gt;=$F184,AB$6&lt;=$H184)*(AA$6-$F184+1),$J184/2,$M184,TRUE))/(1-2*_xlfn.NORM.DIST(0,$J184/2,$M184,TRUE))*$D184+($K184="Steady Growth")*(AND(AB$6&gt;=$F184,AB$6&lt;=$H184)*((AB$6-$F184+1)/($J184*($J184+1)/2)*$D184))+($K184="custom")*CustCF!V184</f>
        <v/>
      </c>
      <c r="AC184" s="87">
        <f>($K184="Bell Curve")*(_xlfn.NORM.DIST(AND(AC$6&gt;=$F184,AC$6&lt;=$H184)*(AC$6-$F184+1),$J184/2,$M184,TRUE)-_xlfn.NORM.DIST(AND(AC$6&gt;=$F184,AC$6&lt;=$H184)*(AB$6-$F184+1),$J184/2,$M184,TRUE))/(1-2*_xlfn.NORM.DIST(0,$J184/2,$M184,TRUE))*$D184+($K184="Steady Growth")*(AND(AC$6&gt;=$F184,AC$6&lt;=$H184)*((AC$6-$F184+1)/($J184*($J184+1)/2)*$D184))+($K184="custom")*CustCF!W184</f>
        <v/>
      </c>
      <c r="AD184" s="87">
        <f>($K184="Bell Curve")*(_xlfn.NORM.DIST(AND(AD$6&gt;=$F184,AD$6&lt;=$H184)*(AD$6-$F184+1),$J184/2,$M184,TRUE)-_xlfn.NORM.DIST(AND(AD$6&gt;=$F184,AD$6&lt;=$H184)*(AC$6-$F184+1),$J184/2,$M184,TRUE))/(1-2*_xlfn.NORM.DIST(0,$J184/2,$M184,TRUE))*$D184+($K184="Steady Growth")*(AND(AD$6&gt;=$F184,AD$6&lt;=$H184)*((AD$6-$F184+1)/($J184*($J184+1)/2)*$D184))+($K184="custom")*CustCF!X184</f>
        <v/>
      </c>
      <c r="AE184" s="87">
        <f>($K184="Bell Curve")*(_xlfn.NORM.DIST(AND(AE$6&gt;=$F184,AE$6&lt;=$H184)*(AE$6-$F184+1),$J184/2,$M184,TRUE)-_xlfn.NORM.DIST(AND(AE$6&gt;=$F184,AE$6&lt;=$H184)*(AD$6-$F184+1),$J184/2,$M184,TRUE))/(1-2*_xlfn.NORM.DIST(0,$J184/2,$M184,TRUE))*$D184+($K184="Steady Growth")*(AND(AE$6&gt;=$F184,AE$6&lt;=$H184)*((AE$6-$F184+1)/($J184*($J184+1)/2)*$D184))+($K184="custom")*CustCF!Y184</f>
        <v/>
      </c>
      <c r="AF184" s="87">
        <f>($K184="Bell Curve")*(_xlfn.NORM.DIST(AND(AF$6&gt;=$F184,AF$6&lt;=$H184)*(AF$6-$F184+1),$J184/2,$M184,TRUE)-_xlfn.NORM.DIST(AND(AF$6&gt;=$F184,AF$6&lt;=$H184)*(AE$6-$F184+1),$J184/2,$M184,TRUE))/(1-2*_xlfn.NORM.DIST(0,$J184/2,$M184,TRUE))*$D184+($K184="Steady Growth")*(AND(AF$6&gt;=$F184,AF$6&lt;=$H184)*((AF$6-$F184+1)/($J184*($J184+1)/2)*$D184))+($K184="custom")*CustCF!Z184</f>
        <v/>
      </c>
      <c r="AG184" s="87">
        <f>($K184="Bell Curve")*(_xlfn.NORM.DIST(AND(AG$6&gt;=$F184,AG$6&lt;=$H184)*(AG$6-$F184+1),$J184/2,$M184,TRUE)-_xlfn.NORM.DIST(AND(AG$6&gt;=$F184,AG$6&lt;=$H184)*(AF$6-$F184+1),$J184/2,$M184,TRUE))/(1-2*_xlfn.NORM.DIST(0,$J184/2,$M184,TRUE))*$D184+($K184="Steady Growth")*(AND(AG$6&gt;=$F184,AG$6&lt;=$H184)*((AG$6-$F184+1)/($J184*($J184+1)/2)*$D184))+($K184="custom")*CustCF!AA184</f>
        <v/>
      </c>
      <c r="AH184" s="87">
        <f>($K184="Bell Curve")*(_xlfn.NORM.DIST(AND(AH$6&gt;=$F184,AH$6&lt;=$H184)*(AH$6-$F184+1),$J184/2,$M184,TRUE)-_xlfn.NORM.DIST(AND(AH$6&gt;=$F184,AH$6&lt;=$H184)*(AG$6-$F184+1),$J184/2,$M184,TRUE))/(1-2*_xlfn.NORM.DIST(0,$J184/2,$M184,TRUE))*$D184+($K184="Steady Growth")*(AND(AH$6&gt;=$F184,AH$6&lt;=$H184)*((AH$6-$F184+1)/($J184*($J184+1)/2)*$D184))+($K184="custom")*CustCF!AB184</f>
        <v/>
      </c>
      <c r="AI184" s="87">
        <f>($K184="Bell Curve")*(_xlfn.NORM.DIST(AND(AI$6&gt;=$F184,AI$6&lt;=$H184)*(AI$6-$F184+1),$J184/2,$M184,TRUE)-_xlfn.NORM.DIST(AND(AI$6&gt;=$F184,AI$6&lt;=$H184)*(AH$6-$F184+1),$J184/2,$M184,TRUE))/(1-2*_xlfn.NORM.DIST(0,$J184/2,$M184,TRUE))*$D184+($K184="Steady Growth")*(AND(AI$6&gt;=$F184,AI$6&lt;=$H184)*((AI$6-$F184+1)/($J184*($J184+1)/2)*$D184))+($K184="custom")*CustCF!AC184</f>
        <v/>
      </c>
      <c r="AJ184" s="87">
        <f>($K184="Bell Curve")*(_xlfn.NORM.DIST(AND(AJ$6&gt;=$F184,AJ$6&lt;=$H184)*(AJ$6-$F184+1),$J184/2,$M184,TRUE)-_xlfn.NORM.DIST(AND(AJ$6&gt;=$F184,AJ$6&lt;=$H184)*(AI$6-$F184+1),$J184/2,$M184,TRUE))/(1-2*_xlfn.NORM.DIST(0,$J184/2,$M184,TRUE))*$D184+($K184="Steady Growth")*(AND(AJ$6&gt;=$F184,AJ$6&lt;=$H184)*((AJ$6-$F184+1)/($J184*($J184+1)/2)*$D184))+($K184="custom")*CustCF!AD184</f>
        <v/>
      </c>
      <c r="AK184" s="87">
        <f>($K184="Bell Curve")*(_xlfn.NORM.DIST(AND(AK$6&gt;=$F184,AK$6&lt;=$H184)*(AK$6-$F184+1),$J184/2,$M184,TRUE)-_xlfn.NORM.DIST(AND(AK$6&gt;=$F184,AK$6&lt;=$H184)*(AJ$6-$F184+1),$J184/2,$M184,TRUE))/(1-2*_xlfn.NORM.DIST(0,$J184/2,$M184,TRUE))*$D184+($K184="Steady Growth")*(AND(AK$6&gt;=$F184,AK$6&lt;=$H184)*((AK$6-$F184+1)/($J184*($J184+1)/2)*$D184))+($K184="custom")*CustCF!AE184</f>
        <v/>
      </c>
      <c r="AL184" s="87">
        <f>($K184="Bell Curve")*(_xlfn.NORM.DIST(AND(AL$6&gt;=$F184,AL$6&lt;=$H184)*(AL$6-$F184+1),$J184/2,$M184,TRUE)-_xlfn.NORM.DIST(AND(AL$6&gt;=$F184,AL$6&lt;=$H184)*(AK$6-$F184+1),$J184/2,$M184,TRUE))/(1-2*_xlfn.NORM.DIST(0,$J184/2,$M184,TRUE))*$D184+($K184="Steady Growth")*(AND(AL$6&gt;=$F184,AL$6&lt;=$H184)*((AL$6-$F184+1)/($J184*($J184+1)/2)*$D184))+($K184="custom")*CustCF!AF184</f>
        <v/>
      </c>
      <c r="AM184" s="87">
        <f>($K184="Bell Curve")*(_xlfn.NORM.DIST(AND(AM$6&gt;=$F184,AM$6&lt;=$H184)*(AM$6-$F184+1),$J184/2,$M184,TRUE)-_xlfn.NORM.DIST(AND(AM$6&gt;=$F184,AM$6&lt;=$H184)*(AL$6-$F184+1),$J184/2,$M184,TRUE))/(1-2*_xlfn.NORM.DIST(0,$J184/2,$M184,TRUE))*$D184+($K184="Steady Growth")*(AND(AM$6&gt;=$F184,AM$6&lt;=$H184)*((AM$6-$F184+1)/($J184*($J184+1)/2)*$D184))+($K184="custom")*CustCF!AG184</f>
        <v/>
      </c>
      <c r="AN184" s="87">
        <f>($K184="Bell Curve")*(_xlfn.NORM.DIST(AND(AN$6&gt;=$F184,AN$6&lt;=$H184)*(AN$6-$F184+1),$J184/2,$M184,TRUE)-_xlfn.NORM.DIST(AND(AN$6&gt;=$F184,AN$6&lt;=$H184)*(AM$6-$F184+1),$J184/2,$M184,TRUE))/(1-2*_xlfn.NORM.DIST(0,$J184/2,$M184,TRUE))*$D184+($K184="Steady Growth")*(AND(AN$6&gt;=$F184,AN$6&lt;=$H184)*((AN$6-$F184+1)/($J184*($J184+1)/2)*$D184))+($K184="custom")*CustCF!AH184</f>
        <v/>
      </c>
      <c r="AO184" s="87">
        <f>($K184="Bell Curve")*(_xlfn.NORM.DIST(AND(AO$6&gt;=$F184,AO$6&lt;=$H184)*(AO$6-$F184+1),$J184/2,$M184,TRUE)-_xlfn.NORM.DIST(AND(AO$6&gt;=$F184,AO$6&lt;=$H184)*(AN$6-$F184+1),$J184/2,$M184,TRUE))/(1-2*_xlfn.NORM.DIST(0,$J184/2,$M184,TRUE))*$D184+($K184="Steady Growth")*(AND(AO$6&gt;=$F184,AO$6&lt;=$H184)*((AO$6-$F184+1)/($J184*($J184+1)/2)*$D184))+($K184="custom")*CustCF!AI184</f>
        <v/>
      </c>
      <c r="AP184" s="87">
        <f>($K184="Bell Curve")*(_xlfn.NORM.DIST(AND(AP$6&gt;=$F184,AP$6&lt;=$H184)*(AP$6-$F184+1),$J184/2,$M184,TRUE)-_xlfn.NORM.DIST(AND(AP$6&gt;=$F184,AP$6&lt;=$H184)*(AO$6-$F184+1),$J184/2,$M184,TRUE))/(1-2*_xlfn.NORM.DIST(0,$J184/2,$M184,TRUE))*$D184+($K184="Steady Growth")*(AND(AP$6&gt;=$F184,AP$6&lt;=$H184)*((AP$6-$F184+1)/($J184*($J184+1)/2)*$D184))+($K184="custom")*CustCF!AJ184</f>
        <v/>
      </c>
      <c r="AQ184" s="87">
        <f>($K184="Bell Curve")*(_xlfn.NORM.DIST(AND(AQ$6&gt;=$F184,AQ$6&lt;=$H184)*(AQ$6-$F184+1),$J184/2,$M184,TRUE)-_xlfn.NORM.DIST(AND(AQ$6&gt;=$F184,AQ$6&lt;=$H184)*(AP$6-$F184+1),$J184/2,$M184,TRUE))/(1-2*_xlfn.NORM.DIST(0,$J184/2,$M184,TRUE))*$D184+($K184="Steady Growth")*(AND(AQ$6&gt;=$F184,AQ$6&lt;=$H184)*((AQ$6-$F184+1)/($J184*($J184+1)/2)*$D184))+($K184="custom")*CustCF!AK184</f>
        <v/>
      </c>
      <c r="AR184" s="87">
        <f>($K184="Bell Curve")*(_xlfn.NORM.DIST(AND(AR$6&gt;=$F184,AR$6&lt;=$H184)*(AR$6-$F184+1),$J184/2,$M184,TRUE)-_xlfn.NORM.DIST(AND(AR$6&gt;=$F184,AR$6&lt;=$H184)*(AQ$6-$F184+1),$J184/2,$M184,TRUE))/(1-2*_xlfn.NORM.DIST(0,$J184/2,$M184,TRUE))*$D184+($K184="Steady Growth")*(AND(AR$6&gt;=$F184,AR$6&lt;=$H184)*((AR$6-$F184+1)/($J184*($J184+1)/2)*$D184))+($K184="custom")*CustCF!AL184</f>
        <v/>
      </c>
      <c r="AS184" s="87">
        <f>($K184="Bell Curve")*(_xlfn.NORM.DIST(AND(AS$6&gt;=$F184,AS$6&lt;=$H184)*(AS$6-$F184+1),$J184/2,$M184,TRUE)-_xlfn.NORM.DIST(AND(AS$6&gt;=$F184,AS$6&lt;=$H184)*(AR$6-$F184+1),$J184/2,$M184,TRUE))/(1-2*_xlfn.NORM.DIST(0,$J184/2,$M184,TRUE))*$D184+($K184="Steady Growth")*(AND(AS$6&gt;=$F184,AS$6&lt;=$H184)*((AS$6-$F184+1)/($J184*($J184+1)/2)*$D184))+($K184="custom")*CustCF!AM184</f>
        <v/>
      </c>
      <c r="AT184" s="87">
        <f>($K184="Bell Curve")*(_xlfn.NORM.DIST(AND(AT$6&gt;=$F184,AT$6&lt;=$H184)*(AT$6-$F184+1),$J184/2,$M184,TRUE)-_xlfn.NORM.DIST(AND(AT$6&gt;=$F184,AT$6&lt;=$H184)*(AS$6-$F184+1),$J184/2,$M184,TRUE))/(1-2*_xlfn.NORM.DIST(0,$J184/2,$M184,TRUE))*$D184+($K184="Steady Growth")*(AND(AT$6&gt;=$F184,AT$6&lt;=$H184)*((AT$6-$F184+1)/($J184*($J184+1)/2)*$D184))+($K184="custom")*CustCF!AN184</f>
        <v/>
      </c>
      <c r="AU184" s="87">
        <f>($K184="Bell Curve")*(_xlfn.NORM.DIST(AND(AU$6&gt;=$F184,AU$6&lt;=$H184)*(AU$6-$F184+1),$J184/2,$M184,TRUE)-_xlfn.NORM.DIST(AND(AU$6&gt;=$F184,AU$6&lt;=$H184)*(AT$6-$F184+1),$J184/2,$M184,TRUE))/(1-2*_xlfn.NORM.DIST(0,$J184/2,$M184,TRUE))*$D184+($K184="Steady Growth")*(AND(AU$6&gt;=$F184,AU$6&lt;=$H184)*((AU$6-$F184+1)/($J184*($J184+1)/2)*$D184))+($K184="custom")*CustCF!AO184</f>
        <v/>
      </c>
      <c r="AV184" s="87">
        <f>($K184="Bell Curve")*(_xlfn.NORM.DIST(AND(AV$6&gt;=$F184,AV$6&lt;=$H184)*(AV$6-$F184+1),$J184/2,$M184,TRUE)-_xlfn.NORM.DIST(AND(AV$6&gt;=$F184,AV$6&lt;=$H184)*(AU$6-$F184+1),$J184/2,$M184,TRUE))/(1-2*_xlfn.NORM.DIST(0,$J184/2,$M184,TRUE))*$D184+($K184="Steady Growth")*(AND(AV$6&gt;=$F184,AV$6&lt;=$H184)*((AV$6-$F184+1)/($J184*($J184+1)/2)*$D184))+($K184="custom")*CustCF!AP184</f>
        <v/>
      </c>
      <c r="AW184" s="87">
        <f>($K184="Bell Curve")*(_xlfn.NORM.DIST(AND(AW$6&gt;=$F184,AW$6&lt;=$H184)*(AW$6-$F184+1),$J184/2,$M184,TRUE)-_xlfn.NORM.DIST(AND(AW$6&gt;=$F184,AW$6&lt;=$H184)*(AV$6-$F184+1),$J184/2,$M184,TRUE))/(1-2*_xlfn.NORM.DIST(0,$J184/2,$M184,TRUE))*$D184+($K184="Steady Growth")*(AND(AW$6&gt;=$F184,AW$6&lt;=$H184)*((AW$6-$F184+1)/($J184*($J184+1)/2)*$D184))+($K184="custom")*CustCF!AQ184</f>
        <v/>
      </c>
      <c r="AX184" s="87">
        <f>($K184="Bell Curve")*(_xlfn.NORM.DIST(AND(AX$6&gt;=$F184,AX$6&lt;=$H184)*(AX$6-$F184+1),$J184/2,$M184,TRUE)-_xlfn.NORM.DIST(AND(AX$6&gt;=$F184,AX$6&lt;=$H184)*(AW$6-$F184+1),$J184/2,$M184,TRUE))/(1-2*_xlfn.NORM.DIST(0,$J184/2,$M184,TRUE))*$D184+($K184="Steady Growth")*(AND(AX$6&gt;=$F184,AX$6&lt;=$H184)*((AX$6-$F184+1)/($J184*($J184+1)/2)*$D184))+($K184="custom")*CustCF!AR184</f>
        <v/>
      </c>
      <c r="AY184" s="87">
        <f>($K184="Bell Curve")*(_xlfn.NORM.DIST(AND(AY$6&gt;=$F184,AY$6&lt;=$H184)*(AY$6-$F184+1),$J184/2,$M184,TRUE)-_xlfn.NORM.DIST(AND(AY$6&gt;=$F184,AY$6&lt;=$H184)*(AX$6-$F184+1),$J184/2,$M184,TRUE))/(1-2*_xlfn.NORM.DIST(0,$J184/2,$M184,TRUE))*$D184+($K184="Steady Growth")*(AND(AY$6&gt;=$F184,AY$6&lt;=$H184)*((AY$6-$F184+1)/($J184*($J184+1)/2)*$D184))+($K184="custom")*CustCF!AS184</f>
        <v/>
      </c>
      <c r="AZ184" s="87">
        <f>($K184="Bell Curve")*(_xlfn.NORM.DIST(AND(AZ$6&gt;=$F184,AZ$6&lt;=$H184)*(AZ$6-$F184+1),$J184/2,$M184,TRUE)-_xlfn.NORM.DIST(AND(AZ$6&gt;=$F184,AZ$6&lt;=$H184)*(AY$6-$F184+1),$J184/2,$M184,TRUE))/(1-2*_xlfn.NORM.DIST(0,$J184/2,$M184,TRUE))*$D184+($K184="Steady Growth")*(AND(AZ$6&gt;=$F184,AZ$6&lt;=$H184)*((AZ$6-$F184+1)/($J184*($J184+1)/2)*$D184))+($K184="custom")*CustCF!AT184</f>
        <v/>
      </c>
      <c r="BA184" s="87">
        <f>($K184="Bell Curve")*(_xlfn.NORM.DIST(AND(BA$6&gt;=$F184,BA$6&lt;=$H184)*(BA$6-$F184+1),$J184/2,$M184,TRUE)-_xlfn.NORM.DIST(AND(BA$6&gt;=$F184,BA$6&lt;=$H184)*(AZ$6-$F184+1),$J184/2,$M184,TRUE))/(1-2*_xlfn.NORM.DIST(0,$J184/2,$M184,TRUE))*$D184+($K184="Steady Growth")*(AND(BA$6&gt;=$F184,BA$6&lt;=$H184)*((BA$6-$F184+1)/($J184*($J184+1)/2)*$D184))+($K184="custom")*CustCF!AU184</f>
        <v/>
      </c>
      <c r="BB184" s="87">
        <f>($K184="Bell Curve")*(_xlfn.NORM.DIST(AND(BB$6&gt;=$F184,BB$6&lt;=$H184)*(BB$6-$F184+1),$J184/2,$M184,TRUE)-_xlfn.NORM.DIST(AND(BB$6&gt;=$F184,BB$6&lt;=$H184)*(BA$6-$F184+1),$J184/2,$M184,TRUE))/(1-2*_xlfn.NORM.DIST(0,$J184/2,$M184,TRUE))*$D184+($K184="Steady Growth")*(AND(BB$6&gt;=$F184,BB$6&lt;=$H184)*((BB$6-$F184+1)/($J184*($J184+1)/2)*$D184))+($K184="custom")*CustCF!AV184</f>
        <v/>
      </c>
      <c r="BC184" s="87">
        <f>($K184="Bell Curve")*(_xlfn.NORM.DIST(AND(BC$6&gt;=$F184,BC$6&lt;=$H184)*(BC$6-$F184+1),$J184/2,$M184,TRUE)-_xlfn.NORM.DIST(AND(BC$6&gt;=$F184,BC$6&lt;=$H184)*(BB$6-$F184+1),$J184/2,$M184,TRUE))/(1-2*_xlfn.NORM.DIST(0,$J184/2,$M184,TRUE))*$D184+($K184="Steady Growth")*(AND(BC$6&gt;=$F184,BC$6&lt;=$H184)*((BC$6-$F184+1)/($J184*($J184+1)/2)*$D184))+($K184="custom")*CustCF!AW184</f>
        <v/>
      </c>
      <c r="BD184" s="87">
        <f>($K184="Bell Curve")*(_xlfn.NORM.DIST(AND(BD$6&gt;=$F184,BD$6&lt;=$H184)*(BD$6-$F184+1),$J184/2,$M184,TRUE)-_xlfn.NORM.DIST(AND(BD$6&gt;=$F184,BD$6&lt;=$H184)*(BC$6-$F184+1),$J184/2,$M184,TRUE))/(1-2*_xlfn.NORM.DIST(0,$J184/2,$M184,TRUE))*$D184+($K184="Steady Growth")*(AND(BD$6&gt;=$F184,BD$6&lt;=$H184)*((BD$6-$F184+1)/($J184*($J184+1)/2)*$D184))+($K184="custom")*CustCF!AX184</f>
        <v/>
      </c>
      <c r="BE184" s="87">
        <f>($K184="Bell Curve")*(_xlfn.NORM.DIST(AND(BE$6&gt;=$F184,BE$6&lt;=$H184)*(BE$6-$F184+1),$J184/2,$M184,TRUE)-_xlfn.NORM.DIST(AND(BE$6&gt;=$F184,BE$6&lt;=$H184)*(BD$6-$F184+1),$J184/2,$M184,TRUE))/(1-2*_xlfn.NORM.DIST(0,$J184/2,$M184,TRUE))*$D184+($K184="Steady Growth")*(AND(BE$6&gt;=$F184,BE$6&lt;=$H184)*((BE$6-$F184+1)/($J184*($J184+1)/2)*$D184))+($K184="custom")*CustCF!AY184</f>
        <v/>
      </c>
      <c r="BF184" s="87">
        <f>($K184="Bell Curve")*(_xlfn.NORM.DIST(AND(BF$6&gt;=$F184,BF$6&lt;=$H184)*(BF$6-$F184+1),$J184/2,$M184,TRUE)-_xlfn.NORM.DIST(AND(BF$6&gt;=$F184,BF$6&lt;=$H184)*(BE$6-$F184+1),$J184/2,$M184,TRUE))/(1-2*_xlfn.NORM.DIST(0,$J184/2,$M184,TRUE))*$D184+($K184="Steady Growth")*(AND(BF$6&gt;=$F184,BF$6&lt;=$H184)*((BF$6-$F184+1)/($J184*($J184+1)/2)*$D184))+($K184="custom")*CustCF!AZ184</f>
        <v/>
      </c>
      <c r="BG184" s="87">
        <f>($K184="Bell Curve")*(_xlfn.NORM.DIST(AND(BG$6&gt;=$F184,BG$6&lt;=$H184)*(BG$6-$F184+1),$J184/2,$M184,TRUE)-_xlfn.NORM.DIST(AND(BG$6&gt;=$F184,BG$6&lt;=$H184)*(BF$6-$F184+1),$J184/2,$M184,TRUE))/(1-2*_xlfn.NORM.DIST(0,$J184/2,$M184,TRUE))*$D184+($K184="Steady Growth")*(AND(BG$6&gt;=$F184,BG$6&lt;=$H184)*((BG$6-$F184+1)/($J184*($J184+1)/2)*$D184))+($K184="custom")*CustCF!BA184</f>
        <v/>
      </c>
      <c r="BH184" s="87">
        <f>($K184="Bell Curve")*(_xlfn.NORM.DIST(AND(BH$6&gt;=$F184,BH$6&lt;=$H184)*(BH$6-$F184+1),$J184/2,$M184,TRUE)-_xlfn.NORM.DIST(AND(BH$6&gt;=$F184,BH$6&lt;=$H184)*(BG$6-$F184+1),$J184/2,$M184,TRUE))/(1-2*_xlfn.NORM.DIST(0,$J184/2,$M184,TRUE))*$D184+($K184="Steady Growth")*(AND(BH$6&gt;=$F184,BH$6&lt;=$H184)*((BH$6-$F184+1)/($J184*($J184+1)/2)*$D184))+($K184="custom")*CustCF!BB184</f>
        <v/>
      </c>
      <c r="BI184" s="87">
        <f>($K184="Bell Curve")*(_xlfn.NORM.DIST(AND(BI$6&gt;=$F184,BI$6&lt;=$H184)*(BI$6-$F184+1),$J184/2,$M184,TRUE)-_xlfn.NORM.DIST(AND(BI$6&gt;=$F184,BI$6&lt;=$H184)*(BH$6-$F184+1),$J184/2,$M184,TRUE))/(1-2*_xlfn.NORM.DIST(0,$J184/2,$M184,TRUE))*$D184+($K184="Steady Growth")*(AND(BI$6&gt;=$F184,BI$6&lt;=$H184)*((BI$6-$F184+1)/($J184*($J184+1)/2)*$D184))+($K184="custom")*CustCF!BC184</f>
        <v/>
      </c>
      <c r="BJ184" s="87">
        <f>($K184="Bell Curve")*(_xlfn.NORM.DIST(AND(BJ$6&gt;=$F184,BJ$6&lt;=$H184)*(BJ$6-$F184+1),$J184/2,$M184,TRUE)-_xlfn.NORM.DIST(AND(BJ$6&gt;=$F184,BJ$6&lt;=$H184)*(BI$6-$F184+1),$J184/2,$M184,TRUE))/(1-2*_xlfn.NORM.DIST(0,$J184/2,$M184,TRUE))*$D184+($K184="Steady Growth")*(AND(BJ$6&gt;=$F184,BJ$6&lt;=$H184)*((BJ$6-$F184+1)/($J184*($J184+1)/2)*$D184))+($K184="custom")*CustCF!BD184</f>
        <v/>
      </c>
      <c r="BK184" s="87">
        <f>($K184="Bell Curve")*(_xlfn.NORM.DIST(AND(BK$6&gt;=$F184,BK$6&lt;=$H184)*(BK$6-$F184+1),$J184/2,$M184,TRUE)-_xlfn.NORM.DIST(AND(BK$6&gt;=$F184,BK$6&lt;=$H184)*(BJ$6-$F184+1),$J184/2,$M184,TRUE))/(1-2*_xlfn.NORM.DIST(0,$J184/2,$M184,TRUE))*$D184+($K184="Steady Growth")*(AND(BK$6&gt;=$F184,BK$6&lt;=$H184)*((BK$6-$F184+1)/($J184*($J184+1)/2)*$D184))+($K184="custom")*CustCF!BE184</f>
        <v/>
      </c>
      <c r="BL184" s="87">
        <f>($K184="Bell Curve")*(_xlfn.NORM.DIST(AND(BL$6&gt;=$F184,BL$6&lt;=$H184)*(BL$6-$F184+1),$J184/2,$M184,TRUE)-_xlfn.NORM.DIST(AND(BL$6&gt;=$F184,BL$6&lt;=$H184)*(BK$6-$F184+1),$J184/2,$M184,TRUE))/(1-2*_xlfn.NORM.DIST(0,$J184/2,$M184,TRUE))*$D184+($K184="Steady Growth")*(AND(BL$6&gt;=$F184,BL$6&lt;=$H184)*((BL$6-$F184+1)/($J184*($J184+1)/2)*$D184))+($K184="custom")*CustCF!BF184</f>
        <v/>
      </c>
      <c r="BM184" s="87">
        <f>($K184="Bell Curve")*(_xlfn.NORM.DIST(AND(BM$6&gt;=$F184,BM$6&lt;=$H184)*(BM$6-$F184+1),$J184/2,$M184,TRUE)-_xlfn.NORM.DIST(AND(BM$6&gt;=$F184,BM$6&lt;=$H184)*(BL$6-$F184+1),$J184/2,$M184,TRUE))/(1-2*_xlfn.NORM.DIST(0,$J184/2,$M184,TRUE))*$D184+($K184="Steady Growth")*(AND(BM$6&gt;=$F184,BM$6&lt;=$H184)*((BM$6-$F184+1)/($J184*($J184+1)/2)*$D184))+($K184="custom")*CustCF!BG184</f>
        <v/>
      </c>
      <c r="BN184" s="87">
        <f>($K184="Bell Curve")*(_xlfn.NORM.DIST(AND(BN$6&gt;=$F184,BN$6&lt;=$H184)*(BN$6-$F184+1),$J184/2,$M184,TRUE)-_xlfn.NORM.DIST(AND(BN$6&gt;=$F184,BN$6&lt;=$H184)*(BM$6-$F184+1),$J184/2,$M184,TRUE))/(1-2*_xlfn.NORM.DIST(0,$J184/2,$M184,TRUE))*$D184+($K184="Steady Growth")*(AND(BN$6&gt;=$F184,BN$6&lt;=$H184)*((BN$6-$F184+1)/($J184*($J184+1)/2)*$D184))+($K184="custom")*CustCF!BH184</f>
        <v/>
      </c>
      <c r="BO184" s="87">
        <f>($K184="Bell Curve")*(_xlfn.NORM.DIST(AND(BO$6&gt;=$F184,BO$6&lt;=$H184)*(BO$6-$F184+1),$J184/2,$M184,TRUE)-_xlfn.NORM.DIST(AND(BO$6&gt;=$F184,BO$6&lt;=$H184)*(BN$6-$F184+1),$J184/2,$M184,TRUE))/(1-2*_xlfn.NORM.DIST(0,$J184/2,$M184,TRUE))*$D184+($K184="Steady Growth")*(AND(BO$6&gt;=$F184,BO$6&lt;=$H184)*((BO$6-$F184+1)/($J184*($J184+1)/2)*$D184))+($K184="custom")*CustCF!BI184</f>
        <v/>
      </c>
      <c r="BP184" s="87">
        <f>($K184="Bell Curve")*(_xlfn.NORM.DIST(AND(BP$6&gt;=$F184,BP$6&lt;=$H184)*(BP$6-$F184+1),$J184/2,$M184,TRUE)-_xlfn.NORM.DIST(AND(BP$6&gt;=$F184,BP$6&lt;=$H184)*(BO$6-$F184+1),$J184/2,$M184,TRUE))/(1-2*_xlfn.NORM.DIST(0,$J184/2,$M184,TRUE))*$D184+($K184="Steady Growth")*(AND(BP$6&gt;=$F184,BP$6&lt;=$H184)*((BP$6-$F184+1)/($J184*($J184+1)/2)*$D184))+($K184="custom")*CustCF!BJ184</f>
        <v/>
      </c>
      <c r="BQ184" s="87">
        <f>($K184="Bell Curve")*(_xlfn.NORM.DIST(AND(BQ$6&gt;=$F184,BQ$6&lt;=$H184)*(BQ$6-$F184+1),$J184/2,$M184,TRUE)-_xlfn.NORM.DIST(AND(BQ$6&gt;=$F184,BQ$6&lt;=$H184)*(BP$6-$F184+1),$J184/2,$M184,TRUE))/(1-2*_xlfn.NORM.DIST(0,$J184/2,$M184,TRUE))*$D184+($K184="Steady Growth")*(AND(BQ$6&gt;=$F184,BQ$6&lt;=$H184)*((BQ$6-$F184+1)/($J184*($J184+1)/2)*$D184))+($K184="custom")*CustCF!BK184</f>
        <v/>
      </c>
      <c r="BR184" s="87">
        <f>($K184="Bell Curve")*(_xlfn.NORM.DIST(AND(BR$6&gt;=$F184,BR$6&lt;=$H184)*(BR$6-$F184+1),$J184/2,$M184,TRUE)-_xlfn.NORM.DIST(AND(BR$6&gt;=$F184,BR$6&lt;=$H184)*(BQ$6-$F184+1),$J184/2,$M184,TRUE))/(1-2*_xlfn.NORM.DIST(0,$J184/2,$M184,TRUE))*$D184+($K184="Steady Growth")*(AND(BR$6&gt;=$F184,BR$6&lt;=$H184)*((BR$6-$F184+1)/($J184*($J184+1)/2)*$D184))+($K184="custom")*CustCF!BL184</f>
        <v/>
      </c>
      <c r="BS184" s="87">
        <f>($K184="Bell Curve")*(_xlfn.NORM.DIST(AND(BS$6&gt;=$F184,BS$6&lt;=$H184)*(BS$6-$F184+1),$J184/2,$M184,TRUE)-_xlfn.NORM.DIST(AND(BS$6&gt;=$F184,BS$6&lt;=$H184)*(BR$6-$F184+1),$J184/2,$M184,TRUE))/(1-2*_xlfn.NORM.DIST(0,$J184/2,$M184,TRUE))*$D184+($K184="Steady Growth")*(AND(BS$6&gt;=$F184,BS$6&lt;=$H184)*((BS$6-$F184+1)/($J184*($J184+1)/2)*$D184))+($K184="custom")*CustCF!BM184</f>
        <v/>
      </c>
      <c r="BT184" s="87">
        <f>($K184="Bell Curve")*(_xlfn.NORM.DIST(AND(BT$6&gt;=$F184,BT$6&lt;=$H184)*(BT$6-$F184+1),$J184/2,$M184,TRUE)-_xlfn.NORM.DIST(AND(BT$6&gt;=$F184,BT$6&lt;=$H184)*(BS$6-$F184+1),$J184/2,$M184,TRUE))/(1-2*_xlfn.NORM.DIST(0,$J184/2,$M184,TRUE))*$D184+($K184="Steady Growth")*(AND(BT$6&gt;=$F184,BT$6&lt;=$H184)*((BT$6-$F184+1)/($J184*($J184+1)/2)*$D184))+($K184="custom")*CustCF!BN184</f>
        <v/>
      </c>
      <c r="BU184" s="87">
        <f>($K184="Bell Curve")*(_xlfn.NORM.DIST(AND(BU$6&gt;=$F184,BU$6&lt;=$H184)*(BU$6-$F184+1),$J184/2,$M184,TRUE)-_xlfn.NORM.DIST(AND(BU$6&gt;=$F184,BU$6&lt;=$H184)*(BT$6-$F184+1),$J184/2,$M184,TRUE))/(1-2*_xlfn.NORM.DIST(0,$J184/2,$M184,TRUE))*$D184+($K184="Steady Growth")*(AND(BU$6&gt;=$F184,BU$6&lt;=$H184)*((BU$6-$F184+1)/($J184*($J184+1)/2)*$D184))+($K184="custom")*CustCF!BO184</f>
        <v/>
      </c>
      <c r="BV184" s="87">
        <f>($K184="Bell Curve")*(_xlfn.NORM.DIST(AND(BV$6&gt;=$F184,BV$6&lt;=$H184)*(BV$6-$F184+1),$J184/2,$M184,TRUE)-_xlfn.NORM.DIST(AND(BV$6&gt;=$F184,BV$6&lt;=$H184)*(BU$6-$F184+1),$J184/2,$M184,TRUE))/(1-2*_xlfn.NORM.DIST(0,$J184/2,$M184,TRUE))*$D184+($K184="Steady Growth")*(AND(BV$6&gt;=$F184,BV$6&lt;=$H184)*((BV$6-$F184+1)/($J184*($J184+1)/2)*$D184))+($K184="custom")*CustCF!BP184</f>
        <v/>
      </c>
      <c r="BW184" s="87">
        <f>($K184="Bell Curve")*(_xlfn.NORM.DIST(AND(BW$6&gt;=$F184,BW$6&lt;=$H184)*(BW$6-$F184+1),$J184/2,$M184,TRUE)-_xlfn.NORM.DIST(AND(BW$6&gt;=$F184,BW$6&lt;=$H184)*(BV$6-$F184+1),$J184/2,$M184,TRUE))/(1-2*_xlfn.NORM.DIST(0,$J184/2,$M184,TRUE))*$D184+($K184="Steady Growth")*(AND(BW$6&gt;=$F184,BW$6&lt;=$H184)*((BW$6-$F184+1)/($J184*($J184+1)/2)*$D184))+($K184="custom")*CustCF!BQ184</f>
        <v/>
      </c>
      <c r="BX184" s="87">
        <f>($K184="Bell Curve")*(_xlfn.NORM.DIST(AND(BX$6&gt;=$F184,BX$6&lt;=$H184)*(BX$6-$F184+1),$J184/2,$M184,TRUE)-_xlfn.NORM.DIST(AND(BX$6&gt;=$F184,BX$6&lt;=$H184)*(BW$6-$F184+1),$J184/2,$M184,TRUE))/(1-2*_xlfn.NORM.DIST(0,$J184/2,$M184,TRUE))*$D184+($K184="Steady Growth")*(AND(BX$6&gt;=$F184,BX$6&lt;=$H184)*((BX$6-$F184+1)/($J184*($J184+1)/2)*$D184))+($K184="custom")*CustCF!BR184</f>
        <v/>
      </c>
      <c r="BY184" s="87">
        <f>($K184="Bell Curve")*(_xlfn.NORM.DIST(AND(BY$6&gt;=$F184,BY$6&lt;=$H184)*(BY$6-$F184+1),$J184/2,$M184,TRUE)-_xlfn.NORM.DIST(AND(BY$6&gt;=$F184,BY$6&lt;=$H184)*(BX$6-$F184+1),$J184/2,$M184,TRUE))/(1-2*_xlfn.NORM.DIST(0,$J184/2,$M184,TRUE))*$D184+($K184="Steady Growth")*(AND(BY$6&gt;=$F184,BY$6&lt;=$H184)*((BY$6-$F184+1)/($J184*($J184+1)/2)*$D184))+($K184="custom")*CustCF!BS184</f>
        <v/>
      </c>
      <c r="BZ184" s="87">
        <f>($K184="Bell Curve")*(_xlfn.NORM.DIST(AND(BZ$6&gt;=$F184,BZ$6&lt;=$H184)*(BZ$6-$F184+1),$J184/2,$M184,TRUE)-_xlfn.NORM.DIST(AND(BZ$6&gt;=$F184,BZ$6&lt;=$H184)*(BY$6-$F184+1),$J184/2,$M184,TRUE))/(1-2*_xlfn.NORM.DIST(0,$J184/2,$M184,TRUE))*$D184+($K184="Steady Growth")*(AND(BZ$6&gt;=$F184,BZ$6&lt;=$H184)*((BZ$6-$F184+1)/($J184*($J184+1)/2)*$D184))+($K184="custom")*CustCF!BT184</f>
        <v/>
      </c>
      <c r="CA184" s="87">
        <f>($K184="Bell Curve")*(_xlfn.NORM.DIST(AND(CA$6&gt;=$F184,CA$6&lt;=$H184)*(CA$6-$F184+1),$J184/2,$M184,TRUE)-_xlfn.NORM.DIST(AND(CA$6&gt;=$F184,CA$6&lt;=$H184)*(BZ$6-$F184+1),$J184/2,$M184,TRUE))/(1-2*_xlfn.NORM.DIST(0,$J184/2,$M184,TRUE))*$D184+($K184="Steady Growth")*(AND(CA$6&gt;=$F184,CA$6&lt;=$H184)*((CA$6-$F184+1)/($J184*($J184+1)/2)*$D184))+($K184="custom")*CustCF!BU184</f>
        <v/>
      </c>
      <c r="CB184" s="87">
        <f>($K184="Bell Curve")*(_xlfn.NORM.DIST(AND(CB$6&gt;=$F184,CB$6&lt;=$H184)*(CB$6-$F184+1),$J184/2,$M184,TRUE)-_xlfn.NORM.DIST(AND(CB$6&gt;=$F184,CB$6&lt;=$H184)*(CA$6-$F184+1),$J184/2,$M184,TRUE))/(1-2*_xlfn.NORM.DIST(0,$J184/2,$M184,TRUE))*$D184+($K184="Steady Growth")*(AND(CB$6&gt;=$F184,CB$6&lt;=$H184)*((CB$6-$F184+1)/($J184*($J184+1)/2)*$D184))+($K184="custom")*CustCF!BV184</f>
        <v/>
      </c>
      <c r="CC184" s="87">
        <f>($K184="Bell Curve")*(_xlfn.NORM.DIST(AND(CC$6&gt;=$F184,CC$6&lt;=$H184)*(CC$6-$F184+1),$J184/2,$M184,TRUE)-_xlfn.NORM.DIST(AND(CC$6&gt;=$F184,CC$6&lt;=$H184)*(CB$6-$F184+1),$J184/2,$M184,TRUE))/(1-2*_xlfn.NORM.DIST(0,$J184/2,$M184,TRUE))*$D184+($K184="Steady Growth")*(AND(CC$6&gt;=$F184,CC$6&lt;=$H184)*((CC$6-$F184+1)/($J184*($J184+1)/2)*$D184))+($K184="custom")*CustCF!BW184</f>
        <v/>
      </c>
      <c r="CD184" s="87">
        <f>($K184="Bell Curve")*(_xlfn.NORM.DIST(AND(CD$6&gt;=$F184,CD$6&lt;=$H184)*(CD$6-$F184+1),$J184/2,$M184,TRUE)-_xlfn.NORM.DIST(AND(CD$6&gt;=$F184,CD$6&lt;=$H184)*(CC$6-$F184+1),$J184/2,$M184,TRUE))/(1-2*_xlfn.NORM.DIST(0,$J184/2,$M184,TRUE))*$D184+($K184="Steady Growth")*(AND(CD$6&gt;=$F184,CD$6&lt;=$H184)*((CD$6-$F184+1)/($J184*($J184+1)/2)*$D184))+($K184="custom")*CustCF!BX184</f>
        <v/>
      </c>
      <c r="CE184" s="87">
        <f>($K184="Bell Curve")*(_xlfn.NORM.DIST(AND(CE$6&gt;=$F184,CE$6&lt;=$H184)*(CE$6-$F184+1),$J184/2,$M184,TRUE)-_xlfn.NORM.DIST(AND(CE$6&gt;=$F184,CE$6&lt;=$H184)*(CD$6-$F184+1),$J184/2,$M184,TRUE))/(1-2*_xlfn.NORM.DIST(0,$J184/2,$M184,TRUE))*$D184+($K184="Steady Growth")*(AND(CE$6&gt;=$F184,CE$6&lt;=$H184)*((CE$6-$F184+1)/($J184*($J184+1)/2)*$D184))+($K184="custom")*CustCF!BY184</f>
        <v/>
      </c>
      <c r="CF184" s="87">
        <f>($K184="Bell Curve")*(_xlfn.NORM.DIST(AND(CF$6&gt;=$F184,CF$6&lt;=$H184)*(CF$6-$F184+1),$J184/2,$M184,TRUE)-_xlfn.NORM.DIST(AND(CF$6&gt;=$F184,CF$6&lt;=$H184)*(CE$6-$F184+1),$J184/2,$M184,TRUE))/(1-2*_xlfn.NORM.DIST(0,$J184/2,$M184,TRUE))*$D184+($K184="Steady Growth")*(AND(CF$6&gt;=$F184,CF$6&lt;=$H184)*((CF$6-$F184+1)/($J184*($J184+1)/2)*$D184))+($K184="custom")*CustCF!BZ184</f>
        <v/>
      </c>
      <c r="CG184" s="87">
        <f>($K184="Bell Curve")*(_xlfn.NORM.DIST(AND(CG$6&gt;=$F184,CG$6&lt;=$H184)*(CG$6-$F184+1),$J184/2,$M184,TRUE)-_xlfn.NORM.DIST(AND(CG$6&gt;=$F184,CG$6&lt;=$H184)*(CF$6-$F184+1),$J184/2,$M184,TRUE))/(1-2*_xlfn.NORM.DIST(0,$J184/2,$M184,TRUE))*$D184+($K184="Steady Growth")*(AND(CG$6&gt;=$F184,CG$6&lt;=$H184)*((CG$6-$F184+1)/($J184*($J184+1)/2)*$D184))+($K184="custom")*CustCF!CA184</f>
        <v/>
      </c>
      <c r="CH184" s="87">
        <f>($K184="Bell Curve")*(_xlfn.NORM.DIST(AND(CH$6&gt;=$F184,CH$6&lt;=$H184)*(CH$6-$F184+1),$J184/2,$M184,TRUE)-_xlfn.NORM.DIST(AND(CH$6&gt;=$F184,CH$6&lt;=$H184)*(CG$6-$F184+1),$J184/2,$M184,TRUE))/(1-2*_xlfn.NORM.DIST(0,$J184/2,$M184,TRUE))*$D184+($K184="Steady Growth")*(AND(CH$6&gt;=$F184,CH$6&lt;=$H184)*((CH$6-$F184+1)/($J184*($J184+1)/2)*$D184))+($K184="custom")*CustCF!CB184</f>
        <v/>
      </c>
      <c r="CI184" s="87">
        <f>($K184="Bell Curve")*(_xlfn.NORM.DIST(AND(CI$6&gt;=$F184,CI$6&lt;=$H184)*(CI$6-$F184+1),$J184/2,$M184,TRUE)-_xlfn.NORM.DIST(AND(CI$6&gt;=$F184,CI$6&lt;=$H184)*(CH$6-$F184+1),$J184/2,$M184,TRUE))/(1-2*_xlfn.NORM.DIST(0,$J184/2,$M184,TRUE))*$D184+($K184="Steady Growth")*(AND(CI$6&gt;=$F184,CI$6&lt;=$H184)*((CI$6-$F184+1)/($J184*($J184+1)/2)*$D184))+($K184="custom")*CustCF!CC184</f>
        <v/>
      </c>
      <c r="CJ184" s="87">
        <f>($K184="Bell Curve")*(_xlfn.NORM.DIST(AND(CJ$6&gt;=$F184,CJ$6&lt;=$H184)*(CJ$6-$F184+1),$J184/2,$M184,TRUE)-_xlfn.NORM.DIST(AND(CJ$6&gt;=$F184,CJ$6&lt;=$H184)*(CI$6-$F184+1),$J184/2,$M184,TRUE))/(1-2*_xlfn.NORM.DIST(0,$J184/2,$M184,TRUE))*$D184+($K184="Steady Growth")*(AND(CJ$6&gt;=$F184,CJ$6&lt;=$H184)*((CJ$6-$F184+1)/($J184*($J184+1)/2)*$D184))+($K184="custom")*CustCF!CD184</f>
        <v/>
      </c>
      <c r="CK184" s="87">
        <f>($K184="Bell Curve")*(_xlfn.NORM.DIST(AND(CK$6&gt;=$F184,CK$6&lt;=$H184)*(CK$6-$F184+1),$J184/2,$M184,TRUE)-_xlfn.NORM.DIST(AND(CK$6&gt;=$F184,CK$6&lt;=$H184)*(CJ$6-$F184+1),$J184/2,$M184,TRUE))/(1-2*_xlfn.NORM.DIST(0,$J184/2,$M184,TRUE))*$D184+($K184="Steady Growth")*(AND(CK$6&gt;=$F184,CK$6&lt;=$H184)*((CK$6-$F184+1)/($J184*($J184+1)/2)*$D184))+($K184="custom")*CustCF!CE184</f>
        <v/>
      </c>
      <c r="CL184" s="87">
        <f>($K184="Bell Curve")*(_xlfn.NORM.DIST(AND(CL$6&gt;=$F184,CL$6&lt;=$H184)*(CL$6-$F184+1),$J184/2,$M184,TRUE)-_xlfn.NORM.DIST(AND(CL$6&gt;=$F184,CL$6&lt;=$H184)*(CK$6-$F184+1),$J184/2,$M184,TRUE))/(1-2*_xlfn.NORM.DIST(0,$J184/2,$M184,TRUE))*$D184+($K184="Steady Growth")*(AND(CL$6&gt;=$F184,CL$6&lt;=$H184)*((CL$6-$F184+1)/($J184*($J184+1)/2)*$D184))+($K184="custom")*CustCF!CF184</f>
        <v/>
      </c>
      <c r="CM184" s="87">
        <f>($K184="Bell Curve")*(_xlfn.NORM.DIST(AND(CM$6&gt;=$F184,CM$6&lt;=$H184)*(CM$6-$F184+1),$J184/2,$M184,TRUE)-_xlfn.NORM.DIST(AND(CM$6&gt;=$F184,CM$6&lt;=$H184)*(CL$6-$F184+1),$J184/2,$M184,TRUE))/(1-2*_xlfn.NORM.DIST(0,$J184/2,$M184,TRUE))*$D184+($K184="Steady Growth")*(AND(CM$6&gt;=$F184,CM$6&lt;=$H184)*((CM$6-$F184+1)/($J184*($J184+1)/2)*$D184))+($K184="custom")*CustCF!CG184</f>
        <v/>
      </c>
      <c r="CN184" s="87">
        <f>($K184="Bell Curve")*(_xlfn.NORM.DIST(AND(CN$6&gt;=$F184,CN$6&lt;=$H184)*(CN$6-$F184+1),$J184/2,$M184,TRUE)-_xlfn.NORM.DIST(AND(CN$6&gt;=$F184,CN$6&lt;=$H184)*(CM$6-$F184+1),$J184/2,$M184,TRUE))/(1-2*_xlfn.NORM.DIST(0,$J184/2,$M184,TRUE))*$D184+($K184="Steady Growth")*(AND(CN$6&gt;=$F184,CN$6&lt;=$H184)*((CN$6-$F184+1)/($J184*($J184+1)/2)*$D184))+($K184="custom")*CustCF!CH184</f>
        <v/>
      </c>
      <c r="CO184" s="87">
        <f>($K184="Bell Curve")*(_xlfn.NORM.DIST(AND(CO$6&gt;=$F184,CO$6&lt;=$H184)*(CO$6-$F184+1),$J184/2,$M184,TRUE)-_xlfn.NORM.DIST(AND(CO$6&gt;=$F184,CO$6&lt;=$H184)*(CN$6-$F184+1),$J184/2,$M184,TRUE))/(1-2*_xlfn.NORM.DIST(0,$J184/2,$M184,TRUE))*$D184+($K184="Steady Growth")*(AND(CO$6&gt;=$F184,CO$6&lt;=$H184)*((CO$6-$F184+1)/($J184*($J184+1)/2)*$D184))+($K184="custom")*CustCF!CI184</f>
        <v/>
      </c>
      <c r="CP184" s="87">
        <f>($K184="Bell Curve")*(_xlfn.NORM.DIST(AND(CP$6&gt;=$F184,CP$6&lt;=$H184)*(CP$6-$F184+1),$J184/2,$M184,TRUE)-_xlfn.NORM.DIST(AND(CP$6&gt;=$F184,CP$6&lt;=$H184)*(CO$6-$F184+1),$J184/2,$M184,TRUE))/(1-2*_xlfn.NORM.DIST(0,$J184/2,$M184,TRUE))*$D184+($K184="Steady Growth")*(AND(CP$6&gt;=$F184,CP$6&lt;=$H184)*((CP$6-$F184+1)/($J184*($J184+1)/2)*$D184))+($K184="custom")*CustCF!CJ184</f>
        <v/>
      </c>
      <c r="CQ184" s="87">
        <f>($K184="Bell Curve")*(_xlfn.NORM.DIST(AND(CQ$6&gt;=$F184,CQ$6&lt;=$H184)*(CQ$6-$F184+1),$J184/2,$M184,TRUE)-_xlfn.NORM.DIST(AND(CQ$6&gt;=$F184,CQ$6&lt;=$H184)*(CP$6-$F184+1),$J184/2,$M184,TRUE))/(1-2*_xlfn.NORM.DIST(0,$J184/2,$M184,TRUE))*$D184+($K184="Steady Growth")*(AND(CQ$6&gt;=$F184,CQ$6&lt;=$H184)*((CQ$6-$F184+1)/($J184*($J184+1)/2)*$D184))+($K184="custom")*CustCF!CK184</f>
        <v/>
      </c>
      <c r="CR184" s="87">
        <f>($K184="Bell Curve")*(_xlfn.NORM.DIST(AND(CR$6&gt;=$F184,CR$6&lt;=$H184)*(CR$6-$F184+1),$J184/2,$M184,TRUE)-_xlfn.NORM.DIST(AND(CR$6&gt;=$F184,CR$6&lt;=$H184)*(CQ$6-$F184+1),$J184/2,$M184,TRUE))/(1-2*_xlfn.NORM.DIST(0,$J184/2,$M184,TRUE))*$D184+($K184="Steady Growth")*(AND(CR$6&gt;=$F184,CR$6&lt;=$H184)*((CR$6-$F184+1)/($J184*($J184+1)/2)*$D184))+($K184="custom")*CustCF!CL184</f>
        <v/>
      </c>
      <c r="CS184" s="87">
        <f>($K184="Bell Curve")*(_xlfn.NORM.DIST(AND(CS$6&gt;=$F184,CS$6&lt;=$H184)*(CS$6-$F184+1),$J184/2,$M184,TRUE)-_xlfn.NORM.DIST(AND(CS$6&gt;=$F184,CS$6&lt;=$H184)*(CR$6-$F184+1),$J184/2,$M184,TRUE))/(1-2*_xlfn.NORM.DIST(0,$J184/2,$M184,TRUE))*$D184+($K184="Steady Growth")*(AND(CS$6&gt;=$F184,CS$6&lt;=$H184)*((CS$6-$F184+1)/($J184*($J184+1)/2)*$D184))+($K184="custom")*CustCF!CM184</f>
        <v/>
      </c>
      <c r="CT184" s="87">
        <f>($K184="Bell Curve")*(_xlfn.NORM.DIST(AND(CT$6&gt;=$F184,CT$6&lt;=$H184)*(CT$6-$F184+1),$J184/2,$M184,TRUE)-_xlfn.NORM.DIST(AND(CT$6&gt;=$F184,CT$6&lt;=$H184)*(CS$6-$F184+1),$J184/2,$M184,TRUE))/(1-2*_xlfn.NORM.DIST(0,$J184/2,$M184,TRUE))*$D184+($K184="Steady Growth")*(AND(CT$6&gt;=$F184,CT$6&lt;=$H184)*((CT$6-$F184+1)/($J184*($J184+1)/2)*$D184))+($K184="custom")*CustCF!CN184</f>
        <v/>
      </c>
      <c r="CU184" s="87">
        <f>($K184="Bell Curve")*(_xlfn.NORM.DIST(AND(CU$6&gt;=$F184,CU$6&lt;=$H184)*(CU$6-$F184+1),$J184/2,$M184,TRUE)-_xlfn.NORM.DIST(AND(CU$6&gt;=$F184,CU$6&lt;=$H184)*(CT$6-$F184+1),$J184/2,$M184,TRUE))/(1-2*_xlfn.NORM.DIST(0,$J184/2,$M184,TRUE))*$D184+($K184="Steady Growth")*(AND(CU$6&gt;=$F184,CU$6&lt;=$H184)*((CU$6-$F184+1)/($J184*($J184+1)/2)*$D184))+($K184="custom")*CustCF!CO184</f>
        <v/>
      </c>
      <c r="CV184" s="87">
        <f>($K184="Bell Curve")*(_xlfn.NORM.DIST(AND(CV$6&gt;=$F184,CV$6&lt;=$H184)*(CV$6-$F184+1),$J184/2,$M184,TRUE)-_xlfn.NORM.DIST(AND(CV$6&gt;=$F184,CV$6&lt;=$H184)*(CU$6-$F184+1),$J184/2,$M184,TRUE))/(1-2*_xlfn.NORM.DIST(0,$J184/2,$M184,TRUE))*$D184+($K184="Steady Growth")*(AND(CV$6&gt;=$F184,CV$6&lt;=$H184)*((CV$6-$F184+1)/($J184*($J184+1)/2)*$D184))+($K184="custom")*CustCF!CP184</f>
        <v/>
      </c>
      <c r="CW184" s="87">
        <f>($K184="Bell Curve")*(_xlfn.NORM.DIST(AND(CW$6&gt;=$F184,CW$6&lt;=$H184)*(CW$6-$F184+1),$J184/2,$M184,TRUE)-_xlfn.NORM.DIST(AND(CW$6&gt;=$F184,CW$6&lt;=$H184)*(CV$6-$F184+1),$J184/2,$M184,TRUE))/(1-2*_xlfn.NORM.DIST(0,$J184/2,$M184,TRUE))*$D184+($K184="Steady Growth")*(AND(CW$6&gt;=$F184,CW$6&lt;=$H184)*((CW$6-$F184+1)/($J184*($J184+1)/2)*$D184))+($K184="custom")*CustCF!CQ184</f>
        <v/>
      </c>
      <c r="CX184" s="87">
        <f>($K184="Bell Curve")*(_xlfn.NORM.DIST(AND(CX$6&gt;=$F184,CX$6&lt;=$H184)*(CX$6-$F184+1),$J184/2,$M184,TRUE)-_xlfn.NORM.DIST(AND(CX$6&gt;=$F184,CX$6&lt;=$H184)*(CW$6-$F184+1),$J184/2,$M184,TRUE))/(1-2*_xlfn.NORM.DIST(0,$J184/2,$M184,TRUE))*$D184+($K184="Steady Growth")*(AND(CX$6&gt;=$F184,CX$6&lt;=$H184)*((CX$6-$F184+1)/($J184*($J184+1)/2)*$D184))+($K184="custom")*CustCF!CR184</f>
        <v/>
      </c>
      <c r="CY184" s="87">
        <f>($K184="Bell Curve")*(_xlfn.NORM.DIST(AND(CY$6&gt;=$F184,CY$6&lt;=$H184)*(CY$6-$F184+1),$J184/2,$M184,TRUE)-_xlfn.NORM.DIST(AND(CY$6&gt;=$F184,CY$6&lt;=$H184)*(CX$6-$F184+1),$J184/2,$M184,TRUE))/(1-2*_xlfn.NORM.DIST(0,$J184/2,$M184,TRUE))*$D184+($K184="Steady Growth")*(AND(CY$6&gt;=$F184,CY$6&lt;=$H184)*((CY$6-$F184+1)/($J184*($J184+1)/2)*$D184))+($K184="custom")*CustCF!CS184</f>
        <v/>
      </c>
      <c r="CZ184" s="87">
        <f>($K184="Bell Curve")*(_xlfn.NORM.DIST(AND(CZ$6&gt;=$F184,CZ$6&lt;=$H184)*(CZ$6-$F184+1),$J184/2,$M184,TRUE)-_xlfn.NORM.DIST(AND(CZ$6&gt;=$F184,CZ$6&lt;=$H184)*(CY$6-$F184+1),$J184/2,$M184,TRUE))/(1-2*_xlfn.NORM.DIST(0,$J184/2,$M184,TRUE))*$D184+($K184="Steady Growth")*(AND(CZ$6&gt;=$F184,CZ$6&lt;=$H184)*((CZ$6-$F184+1)/($J184*($J184+1)/2)*$D184))+($K184="custom")*CustCF!CT184</f>
        <v/>
      </c>
      <c r="DA184" s="87">
        <f>($K184="Bell Curve")*(_xlfn.NORM.DIST(AND(DA$6&gt;=$F184,DA$6&lt;=$H184)*(DA$6-$F184+1),$J184/2,$M184,TRUE)-_xlfn.NORM.DIST(AND(DA$6&gt;=$F184,DA$6&lt;=$H184)*(CZ$6-$F184+1),$J184/2,$M184,TRUE))/(1-2*_xlfn.NORM.DIST(0,$J184/2,$M184,TRUE))*$D184+($K184="Steady Growth")*(AND(DA$6&gt;=$F184,DA$6&lt;=$H184)*((DA$6-$F184+1)/($J184*($J184+1)/2)*$D184))+($K184="custom")*CustCF!CU184</f>
        <v/>
      </c>
      <c r="DB184" s="87">
        <f>($K184="Bell Curve")*(_xlfn.NORM.DIST(AND(DB$6&gt;=$F184,DB$6&lt;=$H184)*(DB$6-$F184+1),$J184/2,$M184,TRUE)-_xlfn.NORM.DIST(AND(DB$6&gt;=$F184,DB$6&lt;=$H184)*(DA$6-$F184+1),$J184/2,$M184,TRUE))/(1-2*_xlfn.NORM.DIST(0,$J184/2,$M184,TRUE))*$D184+($K184="Steady Growth")*(AND(DB$6&gt;=$F184,DB$6&lt;=$H184)*((DB$6-$F184+1)/($J184*($J184+1)/2)*$D184))+($K184="custom")*CustCF!CV184</f>
        <v/>
      </c>
      <c r="DC184" s="87">
        <f>($K184="Bell Curve")*(_xlfn.NORM.DIST(AND(DC$6&gt;=$F184,DC$6&lt;=$H184)*(DC$6-$F184+1),$J184/2,$M184,TRUE)-_xlfn.NORM.DIST(AND(DC$6&gt;=$F184,DC$6&lt;=$H184)*(DB$6-$F184+1),$J184/2,$M184,TRUE))/(1-2*_xlfn.NORM.DIST(0,$J184/2,$M184,TRUE))*$D184+($K184="Steady Growth")*(AND(DC$6&gt;=$F184,DC$6&lt;=$H184)*((DC$6-$F184+1)/($J184*($J184+1)/2)*$D184))+($K184="custom")*CustCF!CW184</f>
        <v/>
      </c>
      <c r="DD184" s="87">
        <f>($K184="Bell Curve")*(_xlfn.NORM.DIST(AND(DD$6&gt;=$F184,DD$6&lt;=$H184)*(DD$6-$F184+1),$J184/2,$M184,TRUE)-_xlfn.NORM.DIST(AND(DD$6&gt;=$F184,DD$6&lt;=$H184)*(DC$6-$F184+1),$J184/2,$M184,TRUE))/(1-2*_xlfn.NORM.DIST(0,$J184/2,$M184,TRUE))*$D184+($K184="Steady Growth")*(AND(DD$6&gt;=$F184,DD$6&lt;=$H184)*((DD$6-$F184+1)/($J184*($J184+1)/2)*$D184))+($K184="custom")*CustCF!CX184</f>
        <v/>
      </c>
      <c r="DE184" s="87">
        <f>($K184="Bell Curve")*(_xlfn.NORM.DIST(AND(DE$6&gt;=$F184,DE$6&lt;=$H184)*(DE$6-$F184+1),$J184/2,$M184,TRUE)-_xlfn.NORM.DIST(AND(DE$6&gt;=$F184,DE$6&lt;=$H184)*(DD$6-$F184+1),$J184/2,$M184,TRUE))/(1-2*_xlfn.NORM.DIST(0,$J184/2,$M184,TRUE))*$D184+($K184="Steady Growth")*(AND(DE$6&gt;=$F184,DE$6&lt;=$H184)*((DE$6-$F184+1)/($J184*($J184+1)/2)*$D184))+($K184="custom")*CustCF!CY184</f>
        <v/>
      </c>
      <c r="DF184" s="87">
        <f>($K184="Bell Curve")*(_xlfn.NORM.DIST(AND(DF$6&gt;=$F184,DF$6&lt;=$H184)*(DF$6-$F184+1),$J184/2,$M184,TRUE)-_xlfn.NORM.DIST(AND(DF$6&gt;=$F184,DF$6&lt;=$H184)*(DE$6-$F184+1),$J184/2,$M184,TRUE))/(1-2*_xlfn.NORM.DIST(0,$J184/2,$M184,TRUE))*$D184+($K184="Steady Growth")*(AND(DF$6&gt;=$F184,DF$6&lt;=$H184)*((DF$6-$F184+1)/($J184*($J184+1)/2)*$D184))+($K184="custom")*CustCF!CZ184</f>
        <v/>
      </c>
      <c r="DG184" s="87">
        <f>($K184="Bell Curve")*(_xlfn.NORM.DIST(AND(DG$6&gt;=$F184,DG$6&lt;=$H184)*(DG$6-$F184+1),$J184/2,$M184,TRUE)-_xlfn.NORM.DIST(AND(DG$6&gt;=$F184,DG$6&lt;=$H184)*(DF$6-$F184+1),$J184/2,$M184,TRUE))/(1-2*_xlfn.NORM.DIST(0,$J184/2,$M184,TRUE))*$D184+($K184="Steady Growth")*(AND(DG$6&gt;=$F184,DG$6&lt;=$H184)*((DG$6-$F184+1)/($J184*($J184+1)/2)*$D184))+($K184="custom")*CustCF!DA184</f>
        <v/>
      </c>
      <c r="DH184" s="87">
        <f>($K184="Bell Curve")*(_xlfn.NORM.DIST(AND(DH$6&gt;=$F184,DH$6&lt;=$H184)*(DH$6-$F184+1),$J184/2,$M184,TRUE)-_xlfn.NORM.DIST(AND(DH$6&gt;=$F184,DH$6&lt;=$H184)*(DG$6-$F184+1),$J184/2,$M184,TRUE))/(1-2*_xlfn.NORM.DIST(0,$J184/2,$M184,TRUE))*$D184+($K184="Steady Growth")*(AND(DH$6&gt;=$F184,DH$6&lt;=$H184)*((DH$6-$F184+1)/($J184*($J184+1)/2)*$D184))+($K184="custom")*CustCF!DB184</f>
        <v/>
      </c>
      <c r="DI184" s="87">
        <f>($K184="Bell Curve")*(_xlfn.NORM.DIST(AND(DI$6&gt;=$F184,DI$6&lt;=$H184)*(DI$6-$F184+1),$J184/2,$M184,TRUE)-_xlfn.NORM.DIST(AND(DI$6&gt;=$F184,DI$6&lt;=$H184)*(DH$6-$F184+1),$J184/2,$M184,TRUE))/(1-2*_xlfn.NORM.DIST(0,$J184/2,$M184,TRUE))*$D184+($K184="Steady Growth")*(AND(DI$6&gt;=$F184,DI$6&lt;=$H184)*((DI$6-$F184+1)/($J184*($J184+1)/2)*$D184))+($K184="custom")*CustCF!DC184</f>
        <v/>
      </c>
      <c r="DJ184" s="87">
        <f>($K184="Bell Curve")*(_xlfn.NORM.DIST(AND(DJ$6&gt;=$F184,DJ$6&lt;=$H184)*(DJ$6-$F184+1),$J184/2,$M184,TRUE)-_xlfn.NORM.DIST(AND(DJ$6&gt;=$F184,DJ$6&lt;=$H184)*(DI$6-$F184+1),$J184/2,$M184,TRUE))/(1-2*_xlfn.NORM.DIST(0,$J184/2,$M184,TRUE))*$D184+($K184="Steady Growth")*(AND(DJ$6&gt;=$F184,DJ$6&lt;=$H184)*((DJ$6-$F184+1)/($J184*($J184+1)/2)*$D184))+($K184="custom")*CustCF!DD184</f>
        <v/>
      </c>
      <c r="DK184" s="87">
        <f>($K184="Bell Curve")*(_xlfn.NORM.DIST(AND(DK$6&gt;=$F184,DK$6&lt;=$H184)*(DK$6-$F184+1),$J184/2,$M184,TRUE)-_xlfn.NORM.DIST(AND(DK$6&gt;=$F184,DK$6&lt;=$H184)*(DJ$6-$F184+1),$J184/2,$M184,TRUE))/(1-2*_xlfn.NORM.DIST(0,$J184/2,$M184,TRUE))*$D184+($K184="Steady Growth")*(AND(DK$6&gt;=$F184,DK$6&lt;=$H184)*((DK$6-$F184+1)/($J184*($J184+1)/2)*$D184))+($K184="custom")*CustCF!DE184</f>
        <v/>
      </c>
      <c r="DL184" s="87">
        <f>($K184="Bell Curve")*(_xlfn.NORM.DIST(AND(DL$6&gt;=$F184,DL$6&lt;=$H184)*(DL$6-$F184+1),$J184/2,$M184,TRUE)-_xlfn.NORM.DIST(AND(DL$6&gt;=$F184,DL$6&lt;=$H184)*(DK$6-$F184+1),$J184/2,$M184,TRUE))/(1-2*_xlfn.NORM.DIST(0,$J184/2,$M184,TRUE))*$D184+($K184="Steady Growth")*(AND(DL$6&gt;=$F184,DL$6&lt;=$H184)*((DL$6-$F184+1)/($J184*($J184+1)/2)*$D184))+($K184="custom")*CustCF!DF184</f>
        <v/>
      </c>
      <c r="DM184" s="87">
        <f>($K184="Bell Curve")*(_xlfn.NORM.DIST(AND(DM$6&gt;=$F184,DM$6&lt;=$H184)*(DM$6-$F184+1),$J184/2,$M184,TRUE)-_xlfn.NORM.DIST(AND(DM$6&gt;=$F184,DM$6&lt;=$H184)*(DL$6-$F184+1),$J184/2,$M184,TRUE))/(1-2*_xlfn.NORM.DIST(0,$J184/2,$M184,TRUE))*$D184+($K184="Steady Growth")*(AND(DM$6&gt;=$F184,DM$6&lt;=$H184)*((DM$6-$F184+1)/($J184*($J184+1)/2)*$D184))+($K184="custom")*CustCF!DG184</f>
        <v/>
      </c>
      <c r="DN184" s="87">
        <f>($K184="Bell Curve")*(_xlfn.NORM.DIST(AND(DN$6&gt;=$F184,DN$6&lt;=$H184)*(DN$6-$F184+1),$J184/2,$M184,TRUE)-_xlfn.NORM.DIST(AND(DN$6&gt;=$F184,DN$6&lt;=$H184)*(DM$6-$F184+1),$J184/2,$M184,TRUE))/(1-2*_xlfn.NORM.DIST(0,$J184/2,$M184,TRUE))*$D184+($K184="Steady Growth")*(AND(DN$6&gt;=$F184,DN$6&lt;=$H184)*((DN$6-$F184+1)/($J184*($J184+1)/2)*$D184))+($K184="custom")*CustCF!DH184</f>
        <v/>
      </c>
      <c r="DO184" s="87">
        <f>($K184="Bell Curve")*(_xlfn.NORM.DIST(AND(DO$6&gt;=$F184,DO$6&lt;=$H184)*(DO$6-$F184+1),$J184/2,$M184,TRUE)-_xlfn.NORM.DIST(AND(DO$6&gt;=$F184,DO$6&lt;=$H184)*(DN$6-$F184+1),$J184/2,$M184,TRUE))/(1-2*_xlfn.NORM.DIST(0,$J184/2,$M184,TRUE))*$D184+($K184="Steady Growth")*(AND(DO$6&gt;=$F184,DO$6&lt;=$H184)*((DO$6-$F184+1)/($J184*($J184+1)/2)*$D184))+($K184="custom")*CustCF!DI184</f>
        <v/>
      </c>
      <c r="DP184" s="87">
        <f>($K184="Bell Curve")*(_xlfn.NORM.DIST(AND(DP$6&gt;=$F184,DP$6&lt;=$H184)*(DP$6-$F184+1),$J184/2,$M184,TRUE)-_xlfn.NORM.DIST(AND(DP$6&gt;=$F184,DP$6&lt;=$H184)*(DO$6-$F184+1),$J184/2,$M184,TRUE))/(1-2*_xlfn.NORM.DIST(0,$J184/2,$M184,TRUE))*$D184+($K184="Steady Growth")*(AND(DP$6&gt;=$F184,DP$6&lt;=$H184)*((DP$6-$F184+1)/($J184*($J184+1)/2)*$D184))+($K184="custom")*CustCF!DJ184</f>
        <v/>
      </c>
      <c r="DQ184" s="87">
        <f>($K184="Bell Curve")*(_xlfn.NORM.DIST(AND(DQ$6&gt;=$F184,DQ$6&lt;=$H184)*(DQ$6-$F184+1),$J184/2,$M184,TRUE)-_xlfn.NORM.DIST(AND(DQ$6&gt;=$F184,DQ$6&lt;=$H184)*(DP$6-$F184+1),$J184/2,$M184,TRUE))/(1-2*_xlfn.NORM.DIST(0,$J184/2,$M184,TRUE))*$D184+($K184="Steady Growth")*(AND(DQ$6&gt;=$F184,DQ$6&lt;=$H184)*((DQ$6-$F184+1)/($J184*($J184+1)/2)*$D184))+($K184="custom")*CustCF!DK184</f>
        <v/>
      </c>
      <c r="DR184" s="87">
        <f>($K184="Bell Curve")*(_xlfn.NORM.DIST(AND(DR$6&gt;=$F184,DR$6&lt;=$H184)*(DR$6-$F184+1),$J184/2,$M184,TRUE)-_xlfn.NORM.DIST(AND(DR$6&gt;=$F184,DR$6&lt;=$H184)*(DQ$6-$F184+1),$J184/2,$M184,TRUE))/(1-2*_xlfn.NORM.DIST(0,$J184/2,$M184,TRUE))*$D184+($K184="Steady Growth")*(AND(DR$6&gt;=$F184,DR$6&lt;=$H184)*((DR$6-$F184+1)/($J184*($J184+1)/2)*$D184))+($K184="custom")*CustCF!DL184</f>
        <v/>
      </c>
      <c r="DS184" s="87">
        <f>($K184="Bell Curve")*(_xlfn.NORM.DIST(AND(DS$6&gt;=$F184,DS$6&lt;=$H184)*(DS$6-$F184+1),$J184/2,$M184,TRUE)-_xlfn.NORM.DIST(AND(DS$6&gt;=$F184,DS$6&lt;=$H184)*(DR$6-$F184+1),$J184/2,$M184,TRUE))/(1-2*_xlfn.NORM.DIST(0,$J184/2,$M184,TRUE))*$D184+($K184="Steady Growth")*(AND(DS$6&gt;=$F184,DS$6&lt;=$H184)*((DS$6-$F184+1)/($J184*($J184+1)/2)*$D184))+($K184="custom")*CustCF!DM184</f>
        <v/>
      </c>
      <c r="DT184" s="87">
        <f>($K184="Bell Curve")*(_xlfn.NORM.DIST(AND(DT$6&gt;=$F184,DT$6&lt;=$H184)*(DT$6-$F184+1),$J184/2,$M184,TRUE)-_xlfn.NORM.DIST(AND(DT$6&gt;=$F184,DT$6&lt;=$H184)*(DS$6-$F184+1),$J184/2,$M184,TRUE))/(1-2*_xlfn.NORM.DIST(0,$J184/2,$M184,TRUE))*$D184+($K184="Steady Growth")*(AND(DT$6&gt;=$F184,DT$6&lt;=$H184)*((DT$6-$F184+1)/($J184*($J184+1)/2)*$D184))+($K184="custom")*CustCF!DN184</f>
        <v/>
      </c>
      <c r="DU184" s="87">
        <f>($K184="Bell Curve")*(_xlfn.NORM.DIST(AND(DU$6&gt;=$F184,DU$6&lt;=$H184)*(DU$6-$F184+1),$J184/2,$M184,TRUE)-_xlfn.NORM.DIST(AND(DU$6&gt;=$F184,DU$6&lt;=$H184)*(DT$6-$F184+1),$J184/2,$M184,TRUE))/(1-2*_xlfn.NORM.DIST(0,$J184/2,$M184,TRUE))*$D184+($K184="Steady Growth")*(AND(DU$6&gt;=$F184,DU$6&lt;=$H184)*((DU$6-$F184+1)/($J184*($J184+1)/2)*$D184))+($K184="custom")*CustCF!DO184</f>
        <v/>
      </c>
      <c r="DV184" s="87">
        <f>($K184="Bell Curve")*(_xlfn.NORM.DIST(AND(DV$6&gt;=$F184,DV$6&lt;=$H184)*(DV$6-$F184+1),$J184/2,$M184,TRUE)-_xlfn.NORM.DIST(AND(DV$6&gt;=$F184,DV$6&lt;=$H184)*(DU$6-$F184+1),$J184/2,$M184,TRUE))/(1-2*_xlfn.NORM.DIST(0,$J184/2,$M184,TRUE))*$D184+($K184="Steady Growth")*(AND(DV$6&gt;=$F184,DV$6&lt;=$H184)*((DV$6-$F184+1)/($J184*($J184+1)/2)*$D184))+($K184="custom")*CustCF!DP184</f>
        <v/>
      </c>
      <c r="DW184" s="87">
        <f>($K184="Bell Curve")*(_xlfn.NORM.DIST(AND(DW$6&gt;=$F184,DW$6&lt;=$H184)*(DW$6-$F184+1),$J184/2,$M184,TRUE)-_xlfn.NORM.DIST(AND(DW$6&gt;=$F184,DW$6&lt;=$H184)*(DV$6-$F184+1),$J184/2,$M184,TRUE))/(1-2*_xlfn.NORM.DIST(0,$J184/2,$M184,TRUE))*$D184+($K184="Steady Growth")*(AND(DW$6&gt;=$F184,DW$6&lt;=$H184)*((DW$6-$F184+1)/($J184*($J184+1)/2)*$D184))+($K184="custom")*CustCF!DQ184</f>
        <v/>
      </c>
      <c r="DX184" s="87">
        <f>($K184="Bell Curve")*(_xlfn.NORM.DIST(AND(DX$6&gt;=$F184,DX$6&lt;=$H184)*(DX$6-$F184+1),$J184/2,$M184,TRUE)-_xlfn.NORM.DIST(AND(DX$6&gt;=$F184,DX$6&lt;=$H184)*(DW$6-$F184+1),$J184/2,$M184,TRUE))/(1-2*_xlfn.NORM.DIST(0,$J184/2,$M184,TRUE))*$D184+($K184="Steady Growth")*(AND(DX$6&gt;=$F184,DX$6&lt;=$H184)*((DX$6-$F184+1)/($J184*($J184+1)/2)*$D184))+($K184="custom")*CustCF!DR184</f>
        <v/>
      </c>
      <c r="DY184" s="87">
        <f>($K184="Bell Curve")*(_xlfn.NORM.DIST(AND(DY$6&gt;=$F184,DY$6&lt;=$H184)*(DY$6-$F184+1),$J184/2,$M184,TRUE)-_xlfn.NORM.DIST(AND(DY$6&gt;=$F184,DY$6&lt;=$H184)*(DX$6-$F184+1),$J184/2,$M184,TRUE))/(1-2*_xlfn.NORM.DIST(0,$J184/2,$M184,TRUE))*$D184+($K184="Steady Growth")*(AND(DY$6&gt;=$F184,DY$6&lt;=$H184)*((DY$6-$F184+1)/($J184*($J184+1)/2)*$D184))+($K184="custom")*CustCF!DS184</f>
        <v/>
      </c>
      <c r="DZ184" s="87">
        <f>($K184="Bell Curve")*(_xlfn.NORM.DIST(AND(DZ$6&gt;=$F184,DZ$6&lt;=$H184)*(DZ$6-$F184+1),$J184/2,$M184,TRUE)-_xlfn.NORM.DIST(AND(DZ$6&gt;=$F184,DZ$6&lt;=$H184)*(DY$6-$F184+1),$J184/2,$M184,TRUE))/(1-2*_xlfn.NORM.DIST(0,$J184/2,$M184,TRUE))*$D184+($K184="Steady Growth")*(AND(DZ$6&gt;=$F184,DZ$6&lt;=$H184)*((DZ$6-$F184+1)/($J184*($J184+1)/2)*$D184))+($K184="custom")*CustCF!DT184</f>
        <v/>
      </c>
      <c r="EA184" s="87">
        <f>($K184="Bell Curve")*(_xlfn.NORM.DIST(AND(EA$6&gt;=$F184,EA$6&lt;=$H184)*(EA$6-$F184+1),$J184/2,$M184,TRUE)-_xlfn.NORM.DIST(AND(EA$6&gt;=$F184,EA$6&lt;=$H184)*(DZ$6-$F184+1),$J184/2,$M184,TRUE))/(1-2*_xlfn.NORM.DIST(0,$J184/2,$M184,TRUE))*$D184+($K184="Steady Growth")*(AND(EA$6&gt;=$F184,EA$6&lt;=$H184)*((EA$6-$F184+1)/($J184*($J184+1)/2)*$D184))+($K184="custom")*CustCF!DU184</f>
        <v/>
      </c>
      <c r="EB184" s="87">
        <f>($K184="Bell Curve")*(_xlfn.NORM.DIST(AND(EB$6&gt;=$F184,EB$6&lt;=$H184)*(EB$6-$F184+1),$J184/2,$M184,TRUE)-_xlfn.NORM.DIST(AND(EB$6&gt;=$F184,EB$6&lt;=$H184)*(EA$6-$F184+1),$J184/2,$M184,TRUE))/(1-2*_xlfn.NORM.DIST(0,$J184/2,$M184,TRUE))*$D184+($K184="Steady Growth")*(AND(EB$6&gt;=$F184,EB$6&lt;=$H184)*((EB$6-$F184+1)/($J184*($J184+1)/2)*$D184))+($K184="custom")*CustCF!DV184</f>
        <v/>
      </c>
      <c r="EC184" s="87">
        <f>($K184="Bell Curve")*(_xlfn.NORM.DIST(AND(EC$6&gt;=$F184,EC$6&lt;=$H184)*(EC$6-$F184+1),$J184/2,$M184,TRUE)-_xlfn.NORM.DIST(AND(EC$6&gt;=$F184,EC$6&lt;=$H184)*(EB$6-$F184+1),$J184/2,$M184,TRUE))/(1-2*_xlfn.NORM.DIST(0,$J184/2,$M184,TRUE))*$D184+($K184="Steady Growth")*(AND(EC$6&gt;=$F184,EC$6&lt;=$H184)*((EC$6-$F184+1)/($J184*($J184+1)/2)*$D184))+($K184="custom")*CustCF!DW184</f>
        <v/>
      </c>
      <c r="ED184" s="87">
        <f>($K184="Bell Curve")*(_xlfn.NORM.DIST(AND(ED$6&gt;=$F184,ED$6&lt;=$H184)*(ED$6-$F184+1),$J184/2,$M184,TRUE)-_xlfn.NORM.DIST(AND(ED$6&gt;=$F184,ED$6&lt;=$H184)*(EC$6-$F184+1),$J184/2,$M184,TRUE))/(1-2*_xlfn.NORM.DIST(0,$J184/2,$M184,TRUE))*$D184+($K184="Steady Growth")*(AND(ED$6&gt;=$F184,ED$6&lt;=$H184)*((ED$6-$F184+1)/($J184*($J184+1)/2)*$D184))+($K184="custom")*CustCF!DX184</f>
        <v/>
      </c>
      <c r="EE184" s="87">
        <f>($K184="Bell Curve")*(_xlfn.NORM.DIST(AND(EE$6&gt;=$F184,EE$6&lt;=$H184)*(EE$6-$F184+1),$J184/2,$M184,TRUE)-_xlfn.NORM.DIST(AND(EE$6&gt;=$F184,EE$6&lt;=$H184)*(ED$6-$F184+1),$J184/2,$M184,TRUE))/(1-2*_xlfn.NORM.DIST(0,$J184/2,$M184,TRUE))*$D184+($K184="Steady Growth")*(AND(EE$6&gt;=$F184,EE$6&lt;=$H184)*((EE$6-$F184+1)/($J184*($J184+1)/2)*$D184))+($K184="custom")*CustCF!DY184</f>
        <v/>
      </c>
      <c r="EF184" s="87">
        <f>($K184="Bell Curve")*(_xlfn.NORM.DIST(AND(EF$6&gt;=$F184,EF$6&lt;=$H184)*(EF$6-$F184+1),$J184/2,$M184,TRUE)-_xlfn.NORM.DIST(AND(EF$6&gt;=$F184,EF$6&lt;=$H184)*(EE$6-$F184+1),$J184/2,$M184,TRUE))/(1-2*_xlfn.NORM.DIST(0,$J184/2,$M184,TRUE))*$D184+($K184="Steady Growth")*(AND(EF$6&gt;=$F184,EF$6&lt;=$H184)*((EF$6-$F184+1)/($J184*($J184+1)/2)*$D184))+($K184="custom")*CustCF!DZ184</f>
        <v/>
      </c>
      <c r="EG184" s="87">
        <f>($K184="Bell Curve")*(_xlfn.NORM.DIST(AND(EG$6&gt;=$F184,EG$6&lt;=$H184)*(EG$6-$F184+1),$J184/2,$M184,TRUE)-_xlfn.NORM.DIST(AND(EG$6&gt;=$F184,EG$6&lt;=$H184)*(EF$6-$F184+1),$J184/2,$M184,TRUE))/(1-2*_xlfn.NORM.DIST(0,$J184/2,$M184,TRUE))*$D184+($K184="Steady Growth")*(AND(EG$6&gt;=$F184,EG$6&lt;=$H184)*((EG$6-$F184+1)/($J184*($J184+1)/2)*$D184))+($K184="custom")*CustCF!EA184</f>
        <v/>
      </c>
      <c r="EH184" s="87">
        <f>($K184="Bell Curve")*(_xlfn.NORM.DIST(AND(EH$6&gt;=$F184,EH$6&lt;=$H184)*(EH$6-$F184+1),$J184/2,$M184,TRUE)-_xlfn.NORM.DIST(AND(EH$6&gt;=$F184,EH$6&lt;=$H184)*(EG$6-$F184+1),$J184/2,$M184,TRUE))/(1-2*_xlfn.NORM.DIST(0,$J184/2,$M184,TRUE))*$D184+($K184="Steady Growth")*(AND(EH$6&gt;=$F184,EH$6&lt;=$H184)*((EH$6-$F184+1)/($J184*($J184+1)/2)*$D184))+($K184="custom")*CustCF!EB184</f>
        <v/>
      </c>
      <c r="EI184" s="87">
        <f>($K184="Bell Curve")*(_xlfn.NORM.DIST(AND(EI$6&gt;=$F184,EI$6&lt;=$H184)*(EI$6-$F184+1),$J184/2,$M184,TRUE)-_xlfn.NORM.DIST(AND(EI$6&gt;=$F184,EI$6&lt;=$H184)*(EH$6-$F184+1),$J184/2,$M184,TRUE))/(1-2*_xlfn.NORM.DIST(0,$J184/2,$M184,TRUE))*$D184+($K184="Steady Growth")*(AND(EI$6&gt;=$F184,EI$6&lt;=$H184)*((EI$6-$F184+1)/($J184*($J184+1)/2)*$D184))+($K184="custom")*CustCF!EC184</f>
        <v/>
      </c>
      <c r="EJ184" s="87">
        <f>($K184="Bell Curve")*(_xlfn.NORM.DIST(AND(EJ$6&gt;=$F184,EJ$6&lt;=$H184)*(EJ$6-$F184+1),$J184/2,$M184,TRUE)-_xlfn.NORM.DIST(AND(EJ$6&gt;=$F184,EJ$6&lt;=$H184)*(EI$6-$F184+1),$J184/2,$M184,TRUE))/(1-2*_xlfn.NORM.DIST(0,$J184/2,$M184,TRUE))*$D184+($K184="Steady Growth")*(AND(EJ$6&gt;=$F184,EJ$6&lt;=$H184)*((EJ$6-$F184+1)/($J184*($J184+1)/2)*$D184))+($K184="custom")*CustCF!ED184</f>
        <v/>
      </c>
      <c r="EK184" s="87">
        <f>($K184="Bell Curve")*(_xlfn.NORM.DIST(AND(EK$6&gt;=$F184,EK$6&lt;=$H184)*(EK$6-$F184+1),$J184/2,$M184,TRUE)-_xlfn.NORM.DIST(AND(EK$6&gt;=$F184,EK$6&lt;=$H184)*(EJ$6-$F184+1),$J184/2,$M184,TRUE))/(1-2*_xlfn.NORM.DIST(0,$J184/2,$M184,TRUE))*$D184+($K184="Steady Growth")*(AND(EK$6&gt;=$F184,EK$6&lt;=$H184)*((EK$6-$F184+1)/($J184*($J184+1)/2)*$D184))+($K184="custom")*CustCF!EE184</f>
        <v/>
      </c>
      <c r="EL184" s="87">
        <f>($K184="Bell Curve")*(_xlfn.NORM.DIST(AND(EL$6&gt;=$F184,EL$6&lt;=$H184)*(EL$6-$F184+1),$J184/2,$M184,TRUE)-_xlfn.NORM.DIST(AND(EL$6&gt;=$F184,EL$6&lt;=$H184)*(EK$6-$F184+1),$J184/2,$M184,TRUE))/(1-2*_xlfn.NORM.DIST(0,$J184/2,$M184,TRUE))*$D184+($K184="Steady Growth")*(AND(EL$6&gt;=$F184,EL$6&lt;=$H184)*((EL$6-$F184+1)/($J184*($J184+1)/2)*$D184))+($K184="custom")*CustCF!EF184</f>
        <v/>
      </c>
      <c r="EM184" s="87">
        <f>($K184="Bell Curve")*(_xlfn.NORM.DIST(AND(EM$6&gt;=$F184,EM$6&lt;=$H184)*(EM$6-$F184+1),$J184/2,$M184,TRUE)-_xlfn.NORM.DIST(AND(EM$6&gt;=$F184,EM$6&lt;=$H184)*(EL$6-$F184+1),$J184/2,$M184,TRUE))/(1-2*_xlfn.NORM.DIST(0,$J184/2,$M184,TRUE))*$D184+($K184="Steady Growth")*(AND(EM$6&gt;=$F184,EM$6&lt;=$H184)*((EM$6-$F184+1)/($J184*($J184+1)/2)*$D184))+($K184="custom")*CustCF!EG184</f>
        <v/>
      </c>
      <c r="EN184" s="87">
        <f>($K184="Bell Curve")*(_xlfn.NORM.DIST(AND(EN$6&gt;=$F184,EN$6&lt;=$H184)*(EN$6-$F184+1),$J184/2,$M184,TRUE)-_xlfn.NORM.DIST(AND(EN$6&gt;=$F184,EN$6&lt;=$H184)*(EM$6-$F184+1),$J184/2,$M184,TRUE))/(1-2*_xlfn.NORM.DIST(0,$J184/2,$M184,TRUE))*$D184+($K184="Steady Growth")*(AND(EN$6&gt;=$F184,EN$6&lt;=$H184)*((EN$6-$F184+1)/($J184*($J184+1)/2)*$D184))+($K184="custom")*CustCF!EH184</f>
        <v/>
      </c>
      <c r="EO184" s="87">
        <f>($K184="Bell Curve")*(_xlfn.NORM.DIST(AND(EO$6&gt;=$F184,EO$6&lt;=$H184)*(EO$6-$F184+1),$J184/2,$M184,TRUE)-_xlfn.NORM.DIST(AND(EO$6&gt;=$F184,EO$6&lt;=$H184)*(EN$6-$F184+1),$J184/2,$M184,TRUE))/(1-2*_xlfn.NORM.DIST(0,$J184/2,$M184,TRUE))*$D184+($K184="Steady Growth")*(AND(EO$6&gt;=$F184,EO$6&lt;=$H184)*((EO$6-$F184+1)/($J184*($J184+1)/2)*$D184))+($K184="custom")*CustCF!EI184</f>
        <v/>
      </c>
      <c r="EP184" s="87">
        <f>($K184="Bell Curve")*(_xlfn.NORM.DIST(AND(EP$6&gt;=$F184,EP$6&lt;=$H184)*(EP$6-$F184+1),$J184/2,$M184,TRUE)-_xlfn.NORM.DIST(AND(EP$6&gt;=$F184,EP$6&lt;=$H184)*(EO$6-$F184+1),$J184/2,$M184,TRUE))/(1-2*_xlfn.NORM.DIST(0,$J184/2,$M184,TRUE))*$D184+($K184="Steady Growth")*(AND(EP$6&gt;=$F184,EP$6&lt;=$H184)*((EP$6-$F184+1)/($J184*($J184+1)/2)*$D184))+($K184="custom")*CustCF!EJ184</f>
        <v/>
      </c>
      <c r="EQ184" s="87">
        <f>($K184="Bell Curve")*(_xlfn.NORM.DIST(AND(EQ$6&gt;=$F184,EQ$6&lt;=$H184)*(EQ$6-$F184+1),$J184/2,$M184,TRUE)-_xlfn.NORM.DIST(AND(EQ$6&gt;=$F184,EQ$6&lt;=$H184)*(EP$6-$F184+1),$J184/2,$M184,TRUE))/(1-2*_xlfn.NORM.DIST(0,$J184/2,$M184,TRUE))*$D184+($K184="Steady Growth")*(AND(EQ$6&gt;=$F184,EQ$6&lt;=$H184)*((EQ$6-$F184+1)/($J184*($J184+1)/2)*$D184))+($K184="custom")*CustCF!EK184</f>
        <v/>
      </c>
      <c r="ER184" s="87">
        <f>($K184="Bell Curve")*(_xlfn.NORM.DIST(AND(ER$6&gt;=$F184,ER$6&lt;=$H184)*(ER$6-$F184+1),$J184/2,$M184,TRUE)-_xlfn.NORM.DIST(AND(ER$6&gt;=$F184,ER$6&lt;=$H184)*(EQ$6-$F184+1),$J184/2,$M184,TRUE))/(1-2*_xlfn.NORM.DIST(0,$J184/2,$M184,TRUE))*$D184+($K184="Steady Growth")*(AND(ER$6&gt;=$F184,ER$6&lt;=$H184)*((ER$6-$F184+1)/($J184*($J184+1)/2)*$D184))+($K184="custom")*CustCF!EL184</f>
        <v/>
      </c>
      <c r="ES184" s="87">
        <f>($K184="Bell Curve")*(_xlfn.NORM.DIST(AND(ES$6&gt;=$F184,ES$6&lt;=$H184)*(ES$6-$F184+1),$J184/2,$M184,TRUE)-_xlfn.NORM.DIST(AND(ES$6&gt;=$F184,ES$6&lt;=$H184)*(ER$6-$F184+1),$J184/2,$M184,TRUE))/(1-2*_xlfn.NORM.DIST(0,$J184/2,$M184,TRUE))*$D184+($K184="Steady Growth")*(AND(ES$6&gt;=$F184,ES$6&lt;=$H184)*((ES$6-$F184+1)/($J184*($J184+1)/2)*$D184))+($K184="custom")*CustCF!EM184</f>
        <v/>
      </c>
      <c r="ET184" s="87">
        <f>($K184="Bell Curve")*(_xlfn.NORM.DIST(AND(ET$6&gt;=$F184,ET$6&lt;=$H184)*(ET$6-$F184+1),$J184/2,$M184,TRUE)-_xlfn.NORM.DIST(AND(ET$6&gt;=$F184,ET$6&lt;=$H184)*(ES$6-$F184+1),$J184/2,$M184,TRUE))/(1-2*_xlfn.NORM.DIST(0,$J184/2,$M184,TRUE))*$D184+($K184="Steady Growth")*(AND(ET$6&gt;=$F184,ET$6&lt;=$H184)*((ET$6-$F184+1)/($J184*($J184+1)/2)*$D184))+($K184="custom")*CustCF!EN184</f>
        <v/>
      </c>
      <c r="EU184" s="87">
        <f>($K184="Bell Curve")*(_xlfn.NORM.DIST(AND(EU$6&gt;=$F184,EU$6&lt;=$H184)*(EU$6-$F184+1),$J184/2,$M184,TRUE)-_xlfn.NORM.DIST(AND(EU$6&gt;=$F184,EU$6&lt;=$H184)*(ET$6-$F184+1),$J184/2,$M184,TRUE))/(1-2*_xlfn.NORM.DIST(0,$J184/2,$M184,TRUE))*$D184+($K184="Steady Growth")*(AND(EU$6&gt;=$F184,EU$6&lt;=$H184)*((EU$6-$F184+1)/($J184*($J184+1)/2)*$D184))+($K184="custom")*CustCF!EO184</f>
        <v/>
      </c>
      <c r="EV184" s="87">
        <f>($K184="Bell Curve")*(_xlfn.NORM.DIST(AND(EV$6&gt;=$F184,EV$6&lt;=$H184)*(EV$6-$F184+1),$J184/2,$M184,TRUE)-_xlfn.NORM.DIST(AND(EV$6&gt;=$F184,EV$6&lt;=$H184)*(EU$6-$F184+1),$J184/2,$M184,TRUE))/(1-2*_xlfn.NORM.DIST(0,$J184/2,$M184,TRUE))*$D184+($K184="Steady Growth")*(AND(EV$6&gt;=$F184,EV$6&lt;=$H184)*((EV$6-$F184+1)/($J184*($J184+1)/2)*$D184))+($K184="custom")*CustCF!EP184</f>
        <v/>
      </c>
      <c r="EW184" s="87">
        <f>($K184="Bell Curve")*(_xlfn.NORM.DIST(AND(EW$6&gt;=$F184,EW$6&lt;=$H184)*(EW$6-$F184+1),$J184/2,$M184,TRUE)-_xlfn.NORM.DIST(AND(EW$6&gt;=$F184,EW$6&lt;=$H184)*(EV$6-$F184+1),$J184/2,$M184,TRUE))/(1-2*_xlfn.NORM.DIST(0,$J184/2,$M184,TRUE))*$D184+($K184="Steady Growth")*(AND(EW$6&gt;=$F184,EW$6&lt;=$H184)*((EW$6-$F184+1)/($J184*($J184+1)/2)*$D184))+($K184="custom")*CustCF!EQ184</f>
        <v/>
      </c>
      <c r="EX184" s="87">
        <f>($K184="Bell Curve")*(_xlfn.NORM.DIST(AND(EX$6&gt;=$F184,EX$6&lt;=$H184)*(EX$6-$F184+1),$J184/2,$M184,TRUE)-_xlfn.NORM.DIST(AND(EX$6&gt;=$F184,EX$6&lt;=$H184)*(EW$6-$F184+1),$J184/2,$M184,TRUE))/(1-2*_xlfn.NORM.DIST(0,$J184/2,$M184,TRUE))*$D184+($K184="Steady Growth")*(AND(EX$6&gt;=$F184,EX$6&lt;=$H184)*((EX$6-$F184+1)/($J184*($J184+1)/2)*$D184))+($K184="custom")*CustCF!ER184</f>
        <v/>
      </c>
      <c r="EY184" s="87">
        <f>($K184="Bell Curve")*(_xlfn.NORM.DIST(AND(EY$6&gt;=$F184,EY$6&lt;=$H184)*(EY$6-$F184+1),$J184/2,$M184,TRUE)-_xlfn.NORM.DIST(AND(EY$6&gt;=$F184,EY$6&lt;=$H184)*(EX$6-$F184+1),$J184/2,$M184,TRUE))/(1-2*_xlfn.NORM.DIST(0,$J184/2,$M184,TRUE))*$D184+($K184="Steady Growth")*(AND(EY$6&gt;=$F184,EY$6&lt;=$H184)*((EY$6-$F184+1)/($J184*($J184+1)/2)*$D184))+($K184="custom")*CustCF!ES184</f>
        <v/>
      </c>
      <c r="EZ184" s="87">
        <f>($K184="Bell Curve")*(_xlfn.NORM.DIST(AND(EZ$6&gt;=$F184,EZ$6&lt;=$H184)*(EZ$6-$F184+1),$J184/2,$M184,TRUE)-_xlfn.NORM.DIST(AND(EZ$6&gt;=$F184,EZ$6&lt;=$H184)*(EY$6-$F184+1),$J184/2,$M184,TRUE))/(1-2*_xlfn.NORM.DIST(0,$J184/2,$M184,TRUE))*$D184+($K184="Steady Growth")*(AND(EZ$6&gt;=$F184,EZ$6&lt;=$H184)*((EZ$6-$F184+1)/($J184*($J184+1)/2)*$D184))+($K184="custom")*CustCF!ET184</f>
        <v/>
      </c>
      <c r="FA184" s="87">
        <f>($K184="Bell Curve")*(_xlfn.NORM.DIST(AND(FA$6&gt;=$F184,FA$6&lt;=$H184)*(FA$6-$F184+1),$J184/2,$M184,TRUE)-_xlfn.NORM.DIST(AND(FA$6&gt;=$F184,FA$6&lt;=$H184)*(EZ$6-$F184+1),$J184/2,$M184,TRUE))/(1-2*_xlfn.NORM.DIST(0,$J184/2,$M184,TRUE))*$D184+($K184="Steady Growth")*(AND(FA$6&gt;=$F184,FA$6&lt;=$H184)*((FA$6-$F184+1)/($J184*($J184+1)/2)*$D184))+($K184="custom")*CustCF!EU184</f>
        <v/>
      </c>
      <c r="FB184" s="87">
        <f>($K184="Bell Curve")*(_xlfn.NORM.DIST(AND(FB$6&gt;=$F184,FB$6&lt;=$H184)*(FB$6-$F184+1),$J184/2,$M184,TRUE)-_xlfn.NORM.DIST(AND(FB$6&gt;=$F184,FB$6&lt;=$H184)*(FA$6-$F184+1),$J184/2,$M184,TRUE))/(1-2*_xlfn.NORM.DIST(0,$J184/2,$M184,TRUE))*$D184+($K184="Steady Growth")*(AND(FB$6&gt;=$F184,FB$6&lt;=$H184)*((FB$6-$F184+1)/($J184*($J184+1)/2)*$D184))+($K184="custom")*CustCF!EV184</f>
        <v/>
      </c>
      <c r="FC184" s="87">
        <f>($K184="Bell Curve")*(_xlfn.NORM.DIST(AND(FC$6&gt;=$F184,FC$6&lt;=$H184)*(FC$6-$F184+1),$J184/2,$M184,TRUE)-_xlfn.NORM.DIST(AND(FC$6&gt;=$F184,FC$6&lt;=$H184)*(FB$6-$F184+1),$J184/2,$M184,TRUE))/(1-2*_xlfn.NORM.DIST(0,$J184/2,$M184,TRUE))*$D184+($K184="Steady Growth")*(AND(FC$6&gt;=$F184,FC$6&lt;=$H184)*((FC$6-$F184+1)/($J184*($J184+1)/2)*$D184))+($K184="custom")*CustCF!EW184</f>
        <v/>
      </c>
      <c r="FD184" s="87">
        <f>($K184="Bell Curve")*(_xlfn.NORM.DIST(AND(FD$6&gt;=$F184,FD$6&lt;=$H184)*(FD$6-$F184+1),$J184/2,$M184,TRUE)-_xlfn.NORM.DIST(AND(FD$6&gt;=$F184,FD$6&lt;=$H184)*(FC$6-$F184+1),$J184/2,$M184,TRUE))/(1-2*_xlfn.NORM.DIST(0,$J184/2,$M184,TRUE))*$D184+($K184="Steady Growth")*(AND(FD$6&gt;=$F184,FD$6&lt;=$H184)*((FD$6-$F184+1)/($J184*($J184+1)/2)*$D184))+($K184="custom")*CustCF!EX184</f>
        <v/>
      </c>
      <c r="FE184" s="87">
        <f>($K184="Bell Curve")*(_xlfn.NORM.DIST(AND(FE$6&gt;=$F184,FE$6&lt;=$H184)*(FE$6-$F184+1),$J184/2,$M184,TRUE)-_xlfn.NORM.DIST(AND(FE$6&gt;=$F184,FE$6&lt;=$H184)*(FD$6-$F184+1),$J184/2,$M184,TRUE))/(1-2*_xlfn.NORM.DIST(0,$J184/2,$M184,TRUE))*$D184+($K184="Steady Growth")*(AND(FE$6&gt;=$F184,FE$6&lt;=$H184)*((FE$6-$F184+1)/($J184*($J184+1)/2)*$D184))+($K184="custom")*CustCF!EY184</f>
        <v/>
      </c>
      <c r="FF184" s="87">
        <f>($K184="Bell Curve")*(_xlfn.NORM.DIST(AND(FF$6&gt;=$F184,FF$6&lt;=$H184)*(FF$6-$F184+1),$J184/2,$M184,TRUE)-_xlfn.NORM.DIST(AND(FF$6&gt;=$F184,FF$6&lt;=$H184)*(FE$6-$F184+1),$J184/2,$M184,TRUE))/(1-2*_xlfn.NORM.DIST(0,$J184/2,$M184,TRUE))*$D184+($K184="Steady Growth")*(AND(FF$6&gt;=$F184,FF$6&lt;=$H184)*((FF$6-$F184+1)/($J184*($J184+1)/2)*$D184))+($K184="custom")*CustCF!EZ184</f>
        <v/>
      </c>
      <c r="FG184" s="87">
        <f>($K184="Bell Curve")*(_xlfn.NORM.DIST(AND(FG$6&gt;=$F184,FG$6&lt;=$H184)*(FG$6-$F184+1),$J184/2,$M184,TRUE)-_xlfn.NORM.DIST(AND(FG$6&gt;=$F184,FG$6&lt;=$H184)*(FF$6-$F184+1),$J184/2,$M184,TRUE))/(1-2*_xlfn.NORM.DIST(0,$J184/2,$M184,TRUE))*$D184+($K184="Steady Growth")*(AND(FG$6&gt;=$F184,FG$6&lt;=$H184)*((FG$6-$F184+1)/($J184*($J184+1)/2)*$D184))+($K184="custom")*CustCF!FA184</f>
        <v/>
      </c>
      <c r="FH184" s="87">
        <f>($K184="Bell Curve")*(_xlfn.NORM.DIST(AND(FH$6&gt;=$F184,FH$6&lt;=$H184)*(FH$6-$F184+1),$J184/2,$M184,TRUE)-_xlfn.NORM.DIST(AND(FH$6&gt;=$F184,FH$6&lt;=$H184)*(FG$6-$F184+1),$J184/2,$M184,TRUE))/(1-2*_xlfn.NORM.DIST(0,$J184/2,$M184,TRUE))*$D184+($K184="Steady Growth")*(AND(FH$6&gt;=$F184,FH$6&lt;=$H184)*((FH$6-$F184+1)/($J184*($J184+1)/2)*$D184))+($K184="custom")*CustCF!FB184</f>
        <v/>
      </c>
      <c r="FI184" s="87">
        <f>($K184="Bell Curve")*(_xlfn.NORM.DIST(AND(FI$6&gt;=$F184,FI$6&lt;=$H184)*(FI$6-$F184+1),$J184/2,$M184,TRUE)-_xlfn.NORM.DIST(AND(FI$6&gt;=$F184,FI$6&lt;=$H184)*(FH$6-$F184+1),$J184/2,$M184,TRUE))/(1-2*_xlfn.NORM.DIST(0,$J184/2,$M184,TRUE))*$D184+($K184="Steady Growth")*(AND(FI$6&gt;=$F184,FI$6&lt;=$H184)*((FI$6-$F184+1)/($J184*($J184+1)/2)*$D184))+($K184="custom")*CustCF!FC184</f>
        <v/>
      </c>
      <c r="FJ184" s="87">
        <f>($K184="Bell Curve")*(_xlfn.NORM.DIST(AND(FJ$6&gt;=$F184,FJ$6&lt;=$H184)*(FJ$6-$F184+1),$J184/2,$M184,TRUE)-_xlfn.NORM.DIST(AND(FJ$6&gt;=$F184,FJ$6&lt;=$H184)*(FI$6-$F184+1),$J184/2,$M184,TRUE))/(1-2*_xlfn.NORM.DIST(0,$J184/2,$M184,TRUE))*$D184+($K184="Steady Growth")*(AND(FJ$6&gt;=$F184,FJ$6&lt;=$H184)*((FJ$6-$F184+1)/($J184*($J184+1)/2)*$D184))+($K184="custom")*CustCF!FD184</f>
        <v/>
      </c>
      <c r="FK184" s="87">
        <f>($K184="Bell Curve")*(_xlfn.NORM.DIST(AND(FK$6&gt;=$F184,FK$6&lt;=$H184)*(FK$6-$F184+1),$J184/2,$M184,TRUE)-_xlfn.NORM.DIST(AND(FK$6&gt;=$F184,FK$6&lt;=$H184)*(FJ$6-$F184+1),$J184/2,$M184,TRUE))/(1-2*_xlfn.NORM.DIST(0,$J184/2,$M184,TRUE))*$D184+($K184="Steady Growth")*(AND(FK$6&gt;=$F184,FK$6&lt;=$H184)*((FK$6-$F184+1)/($J184*($J184+1)/2)*$D184))+($K184="custom")*CustCF!FE184</f>
        <v/>
      </c>
      <c r="FL184" s="87">
        <f>($K184="Bell Curve")*(_xlfn.NORM.DIST(AND(FL$6&gt;=$F184,FL$6&lt;=$H184)*(FL$6-$F184+1),$J184/2,$M184,TRUE)-_xlfn.NORM.DIST(AND(FL$6&gt;=$F184,FL$6&lt;=$H184)*(FK$6-$F184+1),$J184/2,$M184,TRUE))/(1-2*_xlfn.NORM.DIST(0,$J184/2,$M184,TRUE))*$D184+($K184="Steady Growth")*(AND(FL$6&gt;=$F184,FL$6&lt;=$H184)*((FL$6-$F184+1)/($J184*($J184+1)/2)*$D184))+($K184="custom")*CustCF!FF184</f>
        <v/>
      </c>
      <c r="FM184" s="87">
        <f>($K184="Bell Curve")*(_xlfn.NORM.DIST(AND(FM$6&gt;=$F184,FM$6&lt;=$H184)*(FM$6-$F184+1),$J184/2,$M184,TRUE)-_xlfn.NORM.DIST(AND(FM$6&gt;=$F184,FM$6&lt;=$H184)*(FL$6-$F184+1),$J184/2,$M184,TRUE))/(1-2*_xlfn.NORM.DIST(0,$J184/2,$M184,TRUE))*$D184+($K184="Steady Growth")*(AND(FM$6&gt;=$F184,FM$6&lt;=$H184)*((FM$6-$F184+1)/($J184*($J184+1)/2)*$D184))+($K184="custom")*CustCF!FG184</f>
        <v/>
      </c>
      <c r="FN184" s="87">
        <f>($K184="Bell Curve")*(_xlfn.NORM.DIST(AND(FN$6&gt;=$F184,FN$6&lt;=$H184)*(FN$6-$F184+1),$J184/2,$M184,TRUE)-_xlfn.NORM.DIST(AND(FN$6&gt;=$F184,FN$6&lt;=$H184)*(FM$6-$F184+1),$J184/2,$M184,TRUE))/(1-2*_xlfn.NORM.DIST(0,$J184/2,$M184,TRUE))*$D184+($K184="Steady Growth")*(AND(FN$6&gt;=$F184,FN$6&lt;=$H184)*((FN$6-$F184+1)/($J184*($J184+1)/2)*$D184))+($K184="custom")*CustCF!FH184</f>
        <v/>
      </c>
      <c r="FO184" s="87">
        <f>($K184="Bell Curve")*(_xlfn.NORM.DIST(AND(FO$6&gt;=$F184,FO$6&lt;=$H184)*(FO$6-$F184+1),$J184/2,$M184,TRUE)-_xlfn.NORM.DIST(AND(FO$6&gt;=$F184,FO$6&lt;=$H184)*(FN$6-$F184+1),$J184/2,$M184,TRUE))/(1-2*_xlfn.NORM.DIST(0,$J184/2,$M184,TRUE))*$D184+($K184="Steady Growth")*(AND(FO$6&gt;=$F184,FO$6&lt;=$H184)*((FO$6-$F184+1)/($J184*($J184+1)/2)*$D184))+($K184="custom")*CustCF!FI184</f>
        <v/>
      </c>
      <c r="FP184" s="87">
        <f>($K184="Bell Curve")*(_xlfn.NORM.DIST(AND(FP$6&gt;=$F184,FP$6&lt;=$H184)*(FP$6-$F184+1),$J184/2,$M184,TRUE)-_xlfn.NORM.DIST(AND(FP$6&gt;=$F184,FP$6&lt;=$H184)*(FO$6-$F184+1),$J184/2,$M184,TRUE))/(1-2*_xlfn.NORM.DIST(0,$J184/2,$M184,TRUE))*$D184+($K184="Steady Growth")*(AND(FP$6&gt;=$F184,FP$6&lt;=$H184)*((FP$6-$F184+1)/($J184*($J184+1)/2)*$D184))+($K184="custom")*CustCF!FJ184</f>
        <v/>
      </c>
      <c r="FQ184" s="87">
        <f>($K184="Bell Curve")*(_xlfn.NORM.DIST(AND(FQ$6&gt;=$F184,FQ$6&lt;=$H184)*(FQ$6-$F184+1),$J184/2,$M184,TRUE)-_xlfn.NORM.DIST(AND(FQ$6&gt;=$F184,FQ$6&lt;=$H184)*(FP$6-$F184+1),$J184/2,$M184,TRUE))/(1-2*_xlfn.NORM.DIST(0,$J184/2,$M184,TRUE))*$D184+($K184="Steady Growth")*(AND(FQ$6&gt;=$F184,FQ$6&lt;=$H184)*((FQ$6-$F184+1)/($J184*($J184+1)/2)*$D184))+($K184="custom")*CustCF!FK184</f>
        <v/>
      </c>
      <c r="FR184" s="87">
        <f>($K184="Bell Curve")*(_xlfn.NORM.DIST(AND(FR$6&gt;=$F184,FR$6&lt;=$H184)*(FR$6-$F184+1),$J184/2,$M184,TRUE)-_xlfn.NORM.DIST(AND(FR$6&gt;=$F184,FR$6&lt;=$H184)*(FQ$6-$F184+1),$J184/2,$M184,TRUE))/(1-2*_xlfn.NORM.DIST(0,$J184/2,$M184,TRUE))*$D184+($K184="Steady Growth")*(AND(FR$6&gt;=$F184,FR$6&lt;=$H184)*((FR$6-$F184+1)/($J184*($J184+1)/2)*$D184))+($K184="custom")*CustCF!FL184</f>
        <v/>
      </c>
      <c r="FS184" s="87">
        <f>($K184="Bell Curve")*(_xlfn.NORM.DIST(AND(FS$6&gt;=$F184,FS$6&lt;=$H184)*(FS$6-$F184+1),$J184/2,$M184,TRUE)-_xlfn.NORM.DIST(AND(FS$6&gt;=$F184,FS$6&lt;=$H184)*(FR$6-$F184+1),$J184/2,$M184,TRUE))/(1-2*_xlfn.NORM.DIST(0,$J184/2,$M184,TRUE))*$D184+($K184="Steady Growth")*(AND(FS$6&gt;=$F184,FS$6&lt;=$H184)*((FS$6-$F184+1)/($J184*($J184+1)/2)*$D184))+($K184="custom")*CustCF!FM184</f>
        <v/>
      </c>
      <c r="FT184" s="87">
        <f>($K184="Bell Curve")*(_xlfn.NORM.DIST(AND(FT$6&gt;=$F184,FT$6&lt;=$H184)*(FT$6-$F184+1),$J184/2,$M184,TRUE)-_xlfn.NORM.DIST(AND(FT$6&gt;=$F184,FT$6&lt;=$H184)*(FS$6-$F184+1),$J184/2,$M184,TRUE))/(1-2*_xlfn.NORM.DIST(0,$J184/2,$M184,TRUE))*$D184+($K184="Steady Growth")*(AND(FT$6&gt;=$F184,FT$6&lt;=$H184)*((FT$6-$F184+1)/($J184*($J184+1)/2)*$D184))+($K184="custom")*CustCF!FN184</f>
        <v/>
      </c>
      <c r="FU184" s="87">
        <f>($K184="Bell Curve")*(_xlfn.NORM.DIST(AND(FU$6&gt;=$F184,FU$6&lt;=$H184)*(FU$6-$F184+1),$J184/2,$M184,TRUE)-_xlfn.NORM.DIST(AND(FU$6&gt;=$F184,FU$6&lt;=$H184)*(FT$6-$F184+1),$J184/2,$M184,TRUE))/(1-2*_xlfn.NORM.DIST(0,$J184/2,$M184,TRUE))*$D184+($K184="Steady Growth")*(AND(FU$6&gt;=$F184,FU$6&lt;=$H184)*((FU$6-$F184+1)/($J184*($J184+1)/2)*$D184))+($K184="custom")*CustCF!FO184</f>
        <v/>
      </c>
      <c r="FV184" s="87">
        <f>($K184="Bell Curve")*(_xlfn.NORM.DIST(AND(FV$6&gt;=$F184,FV$6&lt;=$H184)*(FV$6-$F184+1),$J184/2,$M184,TRUE)-_xlfn.NORM.DIST(AND(FV$6&gt;=$F184,FV$6&lt;=$H184)*(FU$6-$F184+1),$J184/2,$M184,TRUE))/(1-2*_xlfn.NORM.DIST(0,$J184/2,$M184,TRUE))*$D184+($K184="Steady Growth")*(AND(FV$6&gt;=$F184,FV$6&lt;=$H184)*((FV$6-$F184+1)/($J184*($J184+1)/2)*$D184))+($K184="custom")*CustCF!FP184</f>
        <v/>
      </c>
      <c r="FW184" s="87">
        <f>($K184="Bell Curve")*(_xlfn.NORM.DIST(AND(FW$6&gt;=$F184,FW$6&lt;=$H184)*(FW$6-$F184+1),$J184/2,$M184,TRUE)-_xlfn.NORM.DIST(AND(FW$6&gt;=$F184,FW$6&lt;=$H184)*(FV$6-$F184+1),$J184/2,$M184,TRUE))/(1-2*_xlfn.NORM.DIST(0,$J184/2,$M184,TRUE))*$D184+($K184="Steady Growth")*(AND(FW$6&gt;=$F184,FW$6&lt;=$H184)*((FW$6-$F184+1)/($J184*($J184+1)/2)*$D184))+($K184="custom")*CustCF!FQ184</f>
        <v/>
      </c>
      <c r="FX184" s="87">
        <f>($K184="Bell Curve")*(_xlfn.NORM.DIST(AND(FX$6&gt;=$F184,FX$6&lt;=$H184)*(FX$6-$F184+1),$J184/2,$M184,TRUE)-_xlfn.NORM.DIST(AND(FX$6&gt;=$F184,FX$6&lt;=$H184)*(FW$6-$F184+1),$J184/2,$M184,TRUE))/(1-2*_xlfn.NORM.DIST(0,$J184/2,$M184,TRUE))*$D184+($K184="Steady Growth")*(AND(FX$6&gt;=$F184,FX$6&lt;=$H184)*((FX$6-$F184+1)/($J184*($J184+1)/2)*$D184))+($K184="custom")*CustCF!FR184</f>
        <v/>
      </c>
      <c r="FY184" s="87">
        <f>($K184="Bell Curve")*(_xlfn.NORM.DIST(AND(FY$6&gt;=$F184,FY$6&lt;=$H184)*(FY$6-$F184+1),$J184/2,$M184,TRUE)-_xlfn.NORM.DIST(AND(FY$6&gt;=$F184,FY$6&lt;=$H184)*(FX$6-$F184+1),$J184/2,$M184,TRUE))/(1-2*_xlfn.NORM.DIST(0,$J184/2,$M184,TRUE))*$D184+($K184="Steady Growth")*(AND(FY$6&gt;=$F184,FY$6&lt;=$H184)*((FY$6-$F184+1)/($J184*($J184+1)/2)*$D184))+($K184="custom")*CustCF!FS184</f>
        <v/>
      </c>
      <c r="FZ184" s="87">
        <f>($K184="Bell Curve")*(_xlfn.NORM.DIST(AND(FZ$6&gt;=$F184,FZ$6&lt;=$H184)*(FZ$6-$F184+1),$J184/2,$M184,TRUE)-_xlfn.NORM.DIST(AND(FZ$6&gt;=$F184,FZ$6&lt;=$H184)*(FY$6-$F184+1),$J184/2,$M184,TRUE))/(1-2*_xlfn.NORM.DIST(0,$J184/2,$M184,TRUE))*$D184+($K184="Steady Growth")*(AND(FZ$6&gt;=$F184,FZ$6&lt;=$H184)*((FZ$6-$F184+1)/($J184*($J184+1)/2)*$D184))+($K184="custom")*CustCF!FT184</f>
        <v/>
      </c>
      <c r="GA184" s="87">
        <f>($K184="Bell Curve")*(_xlfn.NORM.DIST(AND(GA$6&gt;=$F184,GA$6&lt;=$H184)*(GA$6-$F184+1),$J184/2,$M184,TRUE)-_xlfn.NORM.DIST(AND(GA$6&gt;=$F184,GA$6&lt;=$H184)*(FZ$6-$F184+1),$J184/2,$M184,TRUE))/(1-2*_xlfn.NORM.DIST(0,$J184/2,$M184,TRUE))*$D184+($K184="Steady Growth")*(AND(GA$6&gt;=$F184,GA$6&lt;=$H184)*((GA$6-$F184+1)/($J184*($J184+1)/2)*$D184))+($K184="custom")*CustCF!FU184</f>
        <v/>
      </c>
      <c r="GB184" s="87">
        <f>($K184="Bell Curve")*(_xlfn.NORM.DIST(AND(GB$6&gt;=$F184,GB$6&lt;=$H184)*(GB$6-$F184+1),$J184/2,$M184,TRUE)-_xlfn.NORM.DIST(AND(GB$6&gt;=$F184,GB$6&lt;=$H184)*(GA$6-$F184+1),$J184/2,$M184,TRUE))/(1-2*_xlfn.NORM.DIST(0,$J184/2,$M184,TRUE))*$D184+($K184="Steady Growth")*(AND(GB$6&gt;=$F184,GB$6&lt;=$H184)*((GB$6-$F184+1)/($J184*($J184+1)/2)*$D184))+($K184="custom")*CustCF!FV184</f>
        <v/>
      </c>
      <c r="GC184" s="87">
        <f>($K184="Bell Curve")*(_xlfn.NORM.DIST(AND(GC$6&gt;=$F184,GC$6&lt;=$H184)*(GC$6-$F184+1),$J184/2,$M184,TRUE)-_xlfn.NORM.DIST(AND(GC$6&gt;=$F184,GC$6&lt;=$H184)*(GB$6-$F184+1),$J184/2,$M184,TRUE))/(1-2*_xlfn.NORM.DIST(0,$J184/2,$M184,TRUE))*$D184+($K184="Steady Growth")*(AND(GC$6&gt;=$F184,GC$6&lt;=$H184)*((GC$6-$F184+1)/($J184*($J184+1)/2)*$D184))+($K184="custom")*CustCF!FW184</f>
        <v/>
      </c>
      <c r="GD184" s="87">
        <f>($K184="Bell Curve")*(_xlfn.NORM.DIST(AND(GD$6&gt;=$F184,GD$6&lt;=$H184)*(GD$6-$F184+1),$J184/2,$M184,TRUE)-_xlfn.NORM.DIST(AND(GD$6&gt;=$F184,GD$6&lt;=$H184)*(GC$6-$F184+1),$J184/2,$M184,TRUE))/(1-2*_xlfn.NORM.DIST(0,$J184/2,$M184,TRUE))*$D184+($K184="Steady Growth")*(AND(GD$6&gt;=$F184,GD$6&lt;=$H184)*((GD$6-$F184+1)/($J184*($J184+1)/2)*$D184))+($K184="custom")*CustCF!FX184</f>
        <v/>
      </c>
      <c r="GE184" s="87">
        <f>($K184="Bell Curve")*(_xlfn.NORM.DIST(AND(GE$6&gt;=$F184,GE$6&lt;=$H184)*(GE$6-$F184+1),$J184/2,$M184,TRUE)-_xlfn.NORM.DIST(AND(GE$6&gt;=$F184,GE$6&lt;=$H184)*(GD$6-$F184+1),$J184/2,$M184,TRUE))/(1-2*_xlfn.NORM.DIST(0,$J184/2,$M184,TRUE))*$D184+($K184="Steady Growth")*(AND(GE$6&gt;=$F184,GE$6&lt;=$H184)*((GE$6-$F184+1)/($J184*($J184+1)/2)*$D184))+($K184="custom")*CustCF!FY184</f>
        <v/>
      </c>
      <c r="GF184" s="87">
        <f>($K184="Bell Curve")*(_xlfn.NORM.DIST(AND(GF$6&gt;=$F184,GF$6&lt;=$H184)*(GF$6-$F184+1),$J184/2,$M184,TRUE)-_xlfn.NORM.DIST(AND(GF$6&gt;=$F184,GF$6&lt;=$H184)*(GE$6-$F184+1),$J184/2,$M184,TRUE))/(1-2*_xlfn.NORM.DIST(0,$J184/2,$M184,TRUE))*$D184+($K184="Steady Growth")*(AND(GF$6&gt;=$F184,GF$6&lt;=$H184)*((GF$6-$F184+1)/($J184*($J184+1)/2)*$D184))+($K184="custom")*CustCF!FZ184</f>
        <v/>
      </c>
      <c r="GG184" s="87">
        <f>($K184="Bell Curve")*(_xlfn.NORM.DIST(AND(GG$6&gt;=$F184,GG$6&lt;=$H184)*(GG$6-$F184+1),$J184/2,$M184,TRUE)-_xlfn.NORM.DIST(AND(GG$6&gt;=$F184,GG$6&lt;=$H184)*(GF$6-$F184+1),$J184/2,$M184,TRUE))/(1-2*_xlfn.NORM.DIST(0,$J184/2,$M184,TRUE))*$D184+($K184="Steady Growth")*(AND(GG$6&gt;=$F184,GG$6&lt;=$H184)*((GG$6-$F184+1)/($J184*($J184+1)/2)*$D184))+($K184="custom")*CustCF!GA184</f>
        <v/>
      </c>
      <c r="GH184" s="87">
        <f>($K184="Bell Curve")*(_xlfn.NORM.DIST(AND(GH$6&gt;=$F184,GH$6&lt;=$H184)*(GH$6-$F184+1),$J184/2,$M184,TRUE)-_xlfn.NORM.DIST(AND(GH$6&gt;=$F184,GH$6&lt;=$H184)*(GG$6-$F184+1),$J184/2,$M184,TRUE))/(1-2*_xlfn.NORM.DIST(0,$J184/2,$M184,TRUE))*$D184+($K184="Steady Growth")*(AND(GH$6&gt;=$F184,GH$6&lt;=$H184)*((GH$6-$F184+1)/($J184*($J184+1)/2)*$D184))+($K184="custom")*CustCF!GB184</f>
        <v/>
      </c>
      <c r="GI184" s="87">
        <f>($K184="Bell Curve")*(_xlfn.NORM.DIST(AND(GI$6&gt;=$F184,GI$6&lt;=$H184)*(GI$6-$F184+1),$J184/2,$M184,TRUE)-_xlfn.NORM.DIST(AND(GI$6&gt;=$F184,GI$6&lt;=$H184)*(GH$6-$F184+1),$J184/2,$M184,TRUE))/(1-2*_xlfn.NORM.DIST(0,$J184/2,$M184,TRUE))*$D184+($K184="Steady Growth")*(AND(GI$6&gt;=$F184,GI$6&lt;=$H184)*((GI$6-$F184+1)/($J184*($J184+1)/2)*$D184))+($K184="custom")*CustCF!GC184</f>
        <v/>
      </c>
      <c r="GJ184" s="87">
        <f>($K184="Bell Curve")*(_xlfn.NORM.DIST(AND(GJ$6&gt;=$F184,GJ$6&lt;=$H184)*(GJ$6-$F184+1),$J184/2,$M184,TRUE)-_xlfn.NORM.DIST(AND(GJ$6&gt;=$F184,GJ$6&lt;=$H184)*(GI$6-$F184+1),$J184/2,$M184,TRUE))/(1-2*_xlfn.NORM.DIST(0,$J184/2,$M184,TRUE))*$D184+($K184="Steady Growth")*(AND(GJ$6&gt;=$F184,GJ$6&lt;=$H184)*((GJ$6-$F184+1)/($J184*($J184+1)/2)*$D184))+($K184="custom")*CustCF!GD184</f>
        <v/>
      </c>
      <c r="GK184" s="87">
        <f>($K184="Bell Curve")*(_xlfn.NORM.DIST(AND(GK$6&gt;=$F184,GK$6&lt;=$H184)*(GK$6-$F184+1),$J184/2,$M184,TRUE)-_xlfn.NORM.DIST(AND(GK$6&gt;=$F184,GK$6&lt;=$H184)*(GJ$6-$F184+1),$J184/2,$M184,TRUE))/(1-2*_xlfn.NORM.DIST(0,$J184/2,$M184,TRUE))*$D184+($K184="Steady Growth")*(AND(GK$6&gt;=$F184,GK$6&lt;=$H184)*((GK$6-$F184+1)/($J184*($J184+1)/2)*$D184))+($K184="custom")*CustCF!GE184</f>
        <v/>
      </c>
      <c r="GL184" s="87">
        <f>($K184="Bell Curve")*(_xlfn.NORM.DIST(AND(GL$6&gt;=$F184,GL$6&lt;=$H184)*(GL$6-$F184+1),$J184/2,$M184,TRUE)-_xlfn.NORM.DIST(AND(GL$6&gt;=$F184,GL$6&lt;=$H184)*(GK$6-$F184+1),$J184/2,$M184,TRUE))/(1-2*_xlfn.NORM.DIST(0,$J184/2,$M184,TRUE))*$D184+($K184="Steady Growth")*(AND(GL$6&gt;=$F184,GL$6&lt;=$H184)*((GL$6-$F184+1)/($J184*($J184+1)/2)*$D184))+($K184="custom")*CustCF!GF184</f>
        <v/>
      </c>
      <c r="GM184" s="87">
        <f>($K184="Bell Curve")*(_xlfn.NORM.DIST(AND(GM$6&gt;=$F184,GM$6&lt;=$H184)*(GM$6-$F184+1),$J184/2,$M184,TRUE)-_xlfn.NORM.DIST(AND(GM$6&gt;=$F184,GM$6&lt;=$H184)*(GL$6-$F184+1),$J184/2,$M184,TRUE))/(1-2*_xlfn.NORM.DIST(0,$J184/2,$M184,TRUE))*$D184+($K184="Steady Growth")*(AND(GM$6&gt;=$F184,GM$6&lt;=$H184)*((GM$6-$F184+1)/($J184*($J184+1)/2)*$D184))+($K184="custom")*CustCF!GG184</f>
        <v/>
      </c>
      <c r="GN184" s="257">
        <f>($K184="Bell Curve")*(_xlfn.NORM.DIST(AND(GN$6&gt;=$F184,GN$6&lt;=$H184)*(GN$6-$F184+1),$J184/2,$M184,TRUE)-_xlfn.NORM.DIST(AND(GN$6&gt;=$F184,GN$6&lt;=$H184)*(GM$6-$F184+1),$J184/2,$M184,TRUE))/(1-2*_xlfn.NORM.DIST(0,$J184/2,$M184,TRUE))*$D184+($K184="Steady Growth")*(AND(GN$6&gt;=$F184,GN$6&lt;=$H184)*((GN$6-$F184+1)/($J184*($J184+1)/2)*$D184))+($K184="custom")*CustCF!GH184</f>
        <v/>
      </c>
      <c r="GO184" s="1" t="n"/>
      <c r="GP184" s="63" t="n"/>
    </row>
    <row r="185" hidden="1" outlineLevel="1">
      <c r="A185" s="1" t="n"/>
      <c r="B185" s="1" t="n"/>
      <c r="C185" s="251">
        <f>Budget!AJ36</f>
        <v/>
      </c>
      <c r="D185" s="14">
        <f>Budget!AK36</f>
        <v/>
      </c>
      <c r="E185" s="14">
        <f>IF(D185&lt;&gt;0,F185,"")</f>
        <v/>
      </c>
      <c r="F185" s="252" t="n">
        <v>0</v>
      </c>
      <c r="G185" s="921">
        <f>IF(L185="custom",CustCF!F185,INDEX($P$8:$EW$8,MATCH(F185,$P$6:$EW$6,0)))</f>
        <v/>
      </c>
      <c r="H185" s="252" t="n">
        <v>0</v>
      </c>
      <c r="I185" s="921">
        <f>IF(L185="custom",CustCF!G185,INDEX($P$8:$EW$8,MATCH(H185,$P$6:$EW$6,0)))</f>
        <v/>
      </c>
      <c r="J185" s="93">
        <f>H185-F185+1</f>
        <v/>
      </c>
      <c r="K185" s="254" t="inlineStr">
        <is>
          <t>Bell Curve</t>
        </is>
      </c>
      <c r="L185" s="255" t="inlineStr">
        <is>
          <t>Flat (9)</t>
        </is>
      </c>
      <c r="M185" s="256">
        <f>INDEX($D$261:$D$266,MATCH(L185,$C$261:$C$266,0))</f>
        <v/>
      </c>
      <c r="N185" s="13">
        <f>SUM(P185:GN185)</f>
        <v/>
      </c>
      <c r="O185" s="14" t="n"/>
      <c r="P185" s="87">
        <f>($K185="Bell Curve")*(_xlfn.NORM.DIST(AND(P$6&gt;=$F185,P$6&lt;=$H185)*(P$6-$F185+1),$J185/2,$M185,TRUE)-_xlfn.NORM.DIST(AND(P$6&gt;=$F185,P$6&lt;=$H185)*(O$6-$F185+1),$J185/2,$M185,TRUE))/(1-2*_xlfn.NORM.DIST(0,$J185/2,$M185,TRUE))*$D185+($K185="Steady Growth")*(AND(P$6&gt;=$F185,P$6&lt;=$H185)*((P$6-$F185+1)/($J185*($J185+1)/2)*$D185))+($K185="custom")*CustCF!J185</f>
        <v/>
      </c>
      <c r="Q185" s="87">
        <f>($K185="Bell Curve")*(_xlfn.NORM.DIST(AND(Q$6&gt;=$F185,Q$6&lt;=$H185)*(Q$6-$F185+1),$J185/2,$M185,TRUE)-_xlfn.NORM.DIST(AND(Q$6&gt;=$F185,Q$6&lt;=$H185)*(P$6-$F185+1),$J185/2,$M185,TRUE))/(1-2*_xlfn.NORM.DIST(0,$J185/2,$M185,TRUE))*$D185+($K185="Steady Growth")*(AND(Q$6&gt;=$F185,Q$6&lt;=$H185)*((Q$6-$F185+1)/($J185*($J185+1)/2)*$D185))+($K185="custom")*CustCF!K185</f>
        <v/>
      </c>
      <c r="R185" s="87">
        <f>($K185="Bell Curve")*(_xlfn.NORM.DIST(AND(R$6&gt;=$F185,R$6&lt;=$H185)*(R$6-$F185+1),$J185/2,$M185,TRUE)-_xlfn.NORM.DIST(AND(R$6&gt;=$F185,R$6&lt;=$H185)*(Q$6-$F185+1),$J185/2,$M185,TRUE))/(1-2*_xlfn.NORM.DIST(0,$J185/2,$M185,TRUE))*$D185+($K185="Steady Growth")*(AND(R$6&gt;=$F185,R$6&lt;=$H185)*((R$6-$F185+1)/($J185*($J185+1)/2)*$D185))+($K185="custom")*CustCF!L185</f>
        <v/>
      </c>
      <c r="S185" s="87">
        <f>($K185="Bell Curve")*(_xlfn.NORM.DIST(AND(S$6&gt;=$F185,S$6&lt;=$H185)*(S$6-$F185+1),$J185/2,$M185,TRUE)-_xlfn.NORM.DIST(AND(S$6&gt;=$F185,S$6&lt;=$H185)*(R$6-$F185+1),$J185/2,$M185,TRUE))/(1-2*_xlfn.NORM.DIST(0,$J185/2,$M185,TRUE))*$D185+($K185="Steady Growth")*(AND(S$6&gt;=$F185,S$6&lt;=$H185)*((S$6-$F185+1)/($J185*($J185+1)/2)*$D185))+($K185="custom")*CustCF!M185</f>
        <v/>
      </c>
      <c r="T185" s="87">
        <f>($K185="Bell Curve")*(_xlfn.NORM.DIST(AND(T$6&gt;=$F185,T$6&lt;=$H185)*(T$6-$F185+1),$J185/2,$M185,TRUE)-_xlfn.NORM.DIST(AND(T$6&gt;=$F185,T$6&lt;=$H185)*(S$6-$F185+1),$J185/2,$M185,TRUE))/(1-2*_xlfn.NORM.DIST(0,$J185/2,$M185,TRUE))*$D185+($K185="Steady Growth")*(AND(T$6&gt;=$F185,T$6&lt;=$H185)*((T$6-$F185+1)/($J185*($J185+1)/2)*$D185))+($K185="custom")*CustCF!N185</f>
        <v/>
      </c>
      <c r="U185" s="87">
        <f>($K185="Bell Curve")*(_xlfn.NORM.DIST(AND(U$6&gt;=$F185,U$6&lt;=$H185)*(U$6-$F185+1),$J185/2,$M185,TRUE)-_xlfn.NORM.DIST(AND(U$6&gt;=$F185,U$6&lt;=$H185)*(T$6-$F185+1),$J185/2,$M185,TRUE))/(1-2*_xlfn.NORM.DIST(0,$J185/2,$M185,TRUE))*$D185+($K185="Steady Growth")*(AND(U$6&gt;=$F185,U$6&lt;=$H185)*((U$6-$F185+1)/($J185*($J185+1)/2)*$D185))+($K185="custom")*CustCF!O185</f>
        <v/>
      </c>
      <c r="V185" s="87">
        <f>($K185="Bell Curve")*(_xlfn.NORM.DIST(AND(V$6&gt;=$F185,V$6&lt;=$H185)*(V$6-$F185+1),$J185/2,$M185,TRUE)-_xlfn.NORM.DIST(AND(V$6&gt;=$F185,V$6&lt;=$H185)*(U$6-$F185+1),$J185/2,$M185,TRUE))/(1-2*_xlfn.NORM.DIST(0,$J185/2,$M185,TRUE))*$D185+($K185="Steady Growth")*(AND(V$6&gt;=$F185,V$6&lt;=$H185)*((V$6-$F185+1)/($J185*($J185+1)/2)*$D185))+($K185="custom")*CustCF!P185</f>
        <v/>
      </c>
      <c r="W185" s="87">
        <f>($K185="Bell Curve")*(_xlfn.NORM.DIST(AND(W$6&gt;=$F185,W$6&lt;=$H185)*(W$6-$F185+1),$J185/2,$M185,TRUE)-_xlfn.NORM.DIST(AND(W$6&gt;=$F185,W$6&lt;=$H185)*(V$6-$F185+1),$J185/2,$M185,TRUE))/(1-2*_xlfn.NORM.DIST(0,$J185/2,$M185,TRUE))*$D185+($K185="Steady Growth")*(AND(W$6&gt;=$F185,W$6&lt;=$H185)*((W$6-$F185+1)/($J185*($J185+1)/2)*$D185))+($K185="custom")*CustCF!Q185</f>
        <v/>
      </c>
      <c r="X185" s="87">
        <f>($K185="Bell Curve")*(_xlfn.NORM.DIST(AND(X$6&gt;=$F185,X$6&lt;=$H185)*(X$6-$F185+1),$J185/2,$M185,TRUE)-_xlfn.NORM.DIST(AND(X$6&gt;=$F185,X$6&lt;=$H185)*(W$6-$F185+1),$J185/2,$M185,TRUE))/(1-2*_xlfn.NORM.DIST(0,$J185/2,$M185,TRUE))*$D185+($K185="Steady Growth")*(AND(X$6&gt;=$F185,X$6&lt;=$H185)*((X$6-$F185+1)/($J185*($J185+1)/2)*$D185))+($K185="custom")*CustCF!R185</f>
        <v/>
      </c>
      <c r="Y185" s="87">
        <f>($K185="Bell Curve")*(_xlfn.NORM.DIST(AND(Y$6&gt;=$F185,Y$6&lt;=$H185)*(Y$6-$F185+1),$J185/2,$M185,TRUE)-_xlfn.NORM.DIST(AND(Y$6&gt;=$F185,Y$6&lt;=$H185)*(X$6-$F185+1),$J185/2,$M185,TRUE))/(1-2*_xlfn.NORM.DIST(0,$J185/2,$M185,TRUE))*$D185+($K185="Steady Growth")*(AND(Y$6&gt;=$F185,Y$6&lt;=$H185)*((Y$6-$F185+1)/($J185*($J185+1)/2)*$D185))+($K185="custom")*CustCF!S185</f>
        <v/>
      </c>
      <c r="Z185" s="87">
        <f>($K185="Bell Curve")*(_xlfn.NORM.DIST(AND(Z$6&gt;=$F185,Z$6&lt;=$H185)*(Z$6-$F185+1),$J185/2,$M185,TRUE)-_xlfn.NORM.DIST(AND(Z$6&gt;=$F185,Z$6&lt;=$H185)*(Y$6-$F185+1),$J185/2,$M185,TRUE))/(1-2*_xlfn.NORM.DIST(0,$J185/2,$M185,TRUE))*$D185+($K185="Steady Growth")*(AND(Z$6&gt;=$F185,Z$6&lt;=$H185)*((Z$6-$F185+1)/($J185*($J185+1)/2)*$D185))+($K185="custom")*CustCF!T185</f>
        <v/>
      </c>
      <c r="AA185" s="87">
        <f>($K185="Bell Curve")*(_xlfn.NORM.DIST(AND(AA$6&gt;=$F185,AA$6&lt;=$H185)*(AA$6-$F185+1),$J185/2,$M185,TRUE)-_xlfn.NORM.DIST(AND(AA$6&gt;=$F185,AA$6&lt;=$H185)*(Z$6-$F185+1),$J185/2,$M185,TRUE))/(1-2*_xlfn.NORM.DIST(0,$J185/2,$M185,TRUE))*$D185+($K185="Steady Growth")*(AND(AA$6&gt;=$F185,AA$6&lt;=$H185)*((AA$6-$F185+1)/($J185*($J185+1)/2)*$D185))+($K185="custom")*CustCF!U185</f>
        <v/>
      </c>
      <c r="AB185" s="87">
        <f>($K185="Bell Curve")*(_xlfn.NORM.DIST(AND(AB$6&gt;=$F185,AB$6&lt;=$H185)*(AB$6-$F185+1),$J185/2,$M185,TRUE)-_xlfn.NORM.DIST(AND(AB$6&gt;=$F185,AB$6&lt;=$H185)*(AA$6-$F185+1),$J185/2,$M185,TRUE))/(1-2*_xlfn.NORM.DIST(0,$J185/2,$M185,TRUE))*$D185+($K185="Steady Growth")*(AND(AB$6&gt;=$F185,AB$6&lt;=$H185)*((AB$6-$F185+1)/($J185*($J185+1)/2)*$D185))+($K185="custom")*CustCF!V185</f>
        <v/>
      </c>
      <c r="AC185" s="87">
        <f>($K185="Bell Curve")*(_xlfn.NORM.DIST(AND(AC$6&gt;=$F185,AC$6&lt;=$H185)*(AC$6-$F185+1),$J185/2,$M185,TRUE)-_xlfn.NORM.DIST(AND(AC$6&gt;=$F185,AC$6&lt;=$H185)*(AB$6-$F185+1),$J185/2,$M185,TRUE))/(1-2*_xlfn.NORM.DIST(0,$J185/2,$M185,TRUE))*$D185+($K185="Steady Growth")*(AND(AC$6&gt;=$F185,AC$6&lt;=$H185)*((AC$6-$F185+1)/($J185*($J185+1)/2)*$D185))+($K185="custom")*CustCF!W185</f>
        <v/>
      </c>
      <c r="AD185" s="87">
        <f>($K185="Bell Curve")*(_xlfn.NORM.DIST(AND(AD$6&gt;=$F185,AD$6&lt;=$H185)*(AD$6-$F185+1),$J185/2,$M185,TRUE)-_xlfn.NORM.DIST(AND(AD$6&gt;=$F185,AD$6&lt;=$H185)*(AC$6-$F185+1),$J185/2,$M185,TRUE))/(1-2*_xlfn.NORM.DIST(0,$J185/2,$M185,TRUE))*$D185+($K185="Steady Growth")*(AND(AD$6&gt;=$F185,AD$6&lt;=$H185)*((AD$6-$F185+1)/($J185*($J185+1)/2)*$D185))+($K185="custom")*CustCF!X185</f>
        <v/>
      </c>
      <c r="AE185" s="87">
        <f>($K185="Bell Curve")*(_xlfn.NORM.DIST(AND(AE$6&gt;=$F185,AE$6&lt;=$H185)*(AE$6-$F185+1),$J185/2,$M185,TRUE)-_xlfn.NORM.DIST(AND(AE$6&gt;=$F185,AE$6&lt;=$H185)*(AD$6-$F185+1),$J185/2,$M185,TRUE))/(1-2*_xlfn.NORM.DIST(0,$J185/2,$M185,TRUE))*$D185+($K185="Steady Growth")*(AND(AE$6&gt;=$F185,AE$6&lt;=$H185)*((AE$6-$F185+1)/($J185*($J185+1)/2)*$D185))+($K185="custom")*CustCF!Y185</f>
        <v/>
      </c>
      <c r="AF185" s="87">
        <f>($K185="Bell Curve")*(_xlfn.NORM.DIST(AND(AF$6&gt;=$F185,AF$6&lt;=$H185)*(AF$6-$F185+1),$J185/2,$M185,TRUE)-_xlfn.NORM.DIST(AND(AF$6&gt;=$F185,AF$6&lt;=$H185)*(AE$6-$F185+1),$J185/2,$M185,TRUE))/(1-2*_xlfn.NORM.DIST(0,$J185/2,$M185,TRUE))*$D185+($K185="Steady Growth")*(AND(AF$6&gt;=$F185,AF$6&lt;=$H185)*((AF$6-$F185+1)/($J185*($J185+1)/2)*$D185))+($K185="custom")*CustCF!Z185</f>
        <v/>
      </c>
      <c r="AG185" s="87">
        <f>($K185="Bell Curve")*(_xlfn.NORM.DIST(AND(AG$6&gt;=$F185,AG$6&lt;=$H185)*(AG$6-$F185+1),$J185/2,$M185,TRUE)-_xlfn.NORM.DIST(AND(AG$6&gt;=$F185,AG$6&lt;=$H185)*(AF$6-$F185+1),$J185/2,$M185,TRUE))/(1-2*_xlfn.NORM.DIST(0,$J185/2,$M185,TRUE))*$D185+($K185="Steady Growth")*(AND(AG$6&gt;=$F185,AG$6&lt;=$H185)*((AG$6-$F185+1)/($J185*($J185+1)/2)*$D185))+($K185="custom")*CustCF!AA185</f>
        <v/>
      </c>
      <c r="AH185" s="87">
        <f>($K185="Bell Curve")*(_xlfn.NORM.DIST(AND(AH$6&gt;=$F185,AH$6&lt;=$H185)*(AH$6-$F185+1),$J185/2,$M185,TRUE)-_xlfn.NORM.DIST(AND(AH$6&gt;=$F185,AH$6&lt;=$H185)*(AG$6-$F185+1),$J185/2,$M185,TRUE))/(1-2*_xlfn.NORM.DIST(0,$J185/2,$M185,TRUE))*$D185+($K185="Steady Growth")*(AND(AH$6&gt;=$F185,AH$6&lt;=$H185)*((AH$6-$F185+1)/($J185*($J185+1)/2)*$D185))+($K185="custom")*CustCF!AB185</f>
        <v/>
      </c>
      <c r="AI185" s="87">
        <f>($K185="Bell Curve")*(_xlfn.NORM.DIST(AND(AI$6&gt;=$F185,AI$6&lt;=$H185)*(AI$6-$F185+1),$J185/2,$M185,TRUE)-_xlfn.NORM.DIST(AND(AI$6&gt;=$F185,AI$6&lt;=$H185)*(AH$6-$F185+1),$J185/2,$M185,TRUE))/(1-2*_xlfn.NORM.DIST(0,$J185/2,$M185,TRUE))*$D185+($K185="Steady Growth")*(AND(AI$6&gt;=$F185,AI$6&lt;=$H185)*((AI$6-$F185+1)/($J185*($J185+1)/2)*$D185))+($K185="custom")*CustCF!AC185</f>
        <v/>
      </c>
      <c r="AJ185" s="87">
        <f>($K185="Bell Curve")*(_xlfn.NORM.DIST(AND(AJ$6&gt;=$F185,AJ$6&lt;=$H185)*(AJ$6-$F185+1),$J185/2,$M185,TRUE)-_xlfn.NORM.DIST(AND(AJ$6&gt;=$F185,AJ$6&lt;=$H185)*(AI$6-$F185+1),$J185/2,$M185,TRUE))/(1-2*_xlfn.NORM.DIST(0,$J185/2,$M185,TRUE))*$D185+($K185="Steady Growth")*(AND(AJ$6&gt;=$F185,AJ$6&lt;=$H185)*((AJ$6-$F185+1)/($J185*($J185+1)/2)*$D185))+($K185="custom")*CustCF!AD185</f>
        <v/>
      </c>
      <c r="AK185" s="87">
        <f>($K185="Bell Curve")*(_xlfn.NORM.DIST(AND(AK$6&gt;=$F185,AK$6&lt;=$H185)*(AK$6-$F185+1),$J185/2,$M185,TRUE)-_xlfn.NORM.DIST(AND(AK$6&gt;=$F185,AK$6&lt;=$H185)*(AJ$6-$F185+1),$J185/2,$M185,TRUE))/(1-2*_xlfn.NORM.DIST(0,$J185/2,$M185,TRUE))*$D185+($K185="Steady Growth")*(AND(AK$6&gt;=$F185,AK$6&lt;=$H185)*((AK$6-$F185+1)/($J185*($J185+1)/2)*$D185))+($K185="custom")*CustCF!AE185</f>
        <v/>
      </c>
      <c r="AL185" s="87">
        <f>($K185="Bell Curve")*(_xlfn.NORM.DIST(AND(AL$6&gt;=$F185,AL$6&lt;=$H185)*(AL$6-$F185+1),$J185/2,$M185,TRUE)-_xlfn.NORM.DIST(AND(AL$6&gt;=$F185,AL$6&lt;=$H185)*(AK$6-$F185+1),$J185/2,$M185,TRUE))/(1-2*_xlfn.NORM.DIST(0,$J185/2,$M185,TRUE))*$D185+($K185="Steady Growth")*(AND(AL$6&gt;=$F185,AL$6&lt;=$H185)*((AL$6-$F185+1)/($J185*($J185+1)/2)*$D185))+($K185="custom")*CustCF!AF185</f>
        <v/>
      </c>
      <c r="AM185" s="87">
        <f>($K185="Bell Curve")*(_xlfn.NORM.DIST(AND(AM$6&gt;=$F185,AM$6&lt;=$H185)*(AM$6-$F185+1),$J185/2,$M185,TRUE)-_xlfn.NORM.DIST(AND(AM$6&gt;=$F185,AM$6&lt;=$H185)*(AL$6-$F185+1),$J185/2,$M185,TRUE))/(1-2*_xlfn.NORM.DIST(0,$J185/2,$M185,TRUE))*$D185+($K185="Steady Growth")*(AND(AM$6&gt;=$F185,AM$6&lt;=$H185)*((AM$6-$F185+1)/($J185*($J185+1)/2)*$D185))+($K185="custom")*CustCF!AG185</f>
        <v/>
      </c>
      <c r="AN185" s="87">
        <f>($K185="Bell Curve")*(_xlfn.NORM.DIST(AND(AN$6&gt;=$F185,AN$6&lt;=$H185)*(AN$6-$F185+1),$J185/2,$M185,TRUE)-_xlfn.NORM.DIST(AND(AN$6&gt;=$F185,AN$6&lt;=$H185)*(AM$6-$F185+1),$J185/2,$M185,TRUE))/(1-2*_xlfn.NORM.DIST(0,$J185/2,$M185,TRUE))*$D185+($K185="Steady Growth")*(AND(AN$6&gt;=$F185,AN$6&lt;=$H185)*((AN$6-$F185+1)/($J185*($J185+1)/2)*$D185))+($K185="custom")*CustCF!AH185</f>
        <v/>
      </c>
      <c r="AO185" s="87">
        <f>($K185="Bell Curve")*(_xlfn.NORM.DIST(AND(AO$6&gt;=$F185,AO$6&lt;=$H185)*(AO$6-$F185+1),$J185/2,$M185,TRUE)-_xlfn.NORM.DIST(AND(AO$6&gt;=$F185,AO$6&lt;=$H185)*(AN$6-$F185+1),$J185/2,$M185,TRUE))/(1-2*_xlfn.NORM.DIST(0,$J185/2,$M185,TRUE))*$D185+($K185="Steady Growth")*(AND(AO$6&gt;=$F185,AO$6&lt;=$H185)*((AO$6-$F185+1)/($J185*($J185+1)/2)*$D185))+($K185="custom")*CustCF!AI185</f>
        <v/>
      </c>
      <c r="AP185" s="87">
        <f>($K185="Bell Curve")*(_xlfn.NORM.DIST(AND(AP$6&gt;=$F185,AP$6&lt;=$H185)*(AP$6-$F185+1),$J185/2,$M185,TRUE)-_xlfn.NORM.DIST(AND(AP$6&gt;=$F185,AP$6&lt;=$H185)*(AO$6-$F185+1),$J185/2,$M185,TRUE))/(1-2*_xlfn.NORM.DIST(0,$J185/2,$M185,TRUE))*$D185+($K185="Steady Growth")*(AND(AP$6&gt;=$F185,AP$6&lt;=$H185)*((AP$6-$F185+1)/($J185*($J185+1)/2)*$D185))+($K185="custom")*CustCF!AJ185</f>
        <v/>
      </c>
      <c r="AQ185" s="87">
        <f>($K185="Bell Curve")*(_xlfn.NORM.DIST(AND(AQ$6&gt;=$F185,AQ$6&lt;=$H185)*(AQ$6-$F185+1),$J185/2,$M185,TRUE)-_xlfn.NORM.DIST(AND(AQ$6&gt;=$F185,AQ$6&lt;=$H185)*(AP$6-$F185+1),$J185/2,$M185,TRUE))/(1-2*_xlfn.NORM.DIST(0,$J185/2,$M185,TRUE))*$D185+($K185="Steady Growth")*(AND(AQ$6&gt;=$F185,AQ$6&lt;=$H185)*((AQ$6-$F185+1)/($J185*($J185+1)/2)*$D185))+($K185="custom")*CustCF!AK185</f>
        <v/>
      </c>
      <c r="AR185" s="87">
        <f>($K185="Bell Curve")*(_xlfn.NORM.DIST(AND(AR$6&gt;=$F185,AR$6&lt;=$H185)*(AR$6-$F185+1),$J185/2,$M185,TRUE)-_xlfn.NORM.DIST(AND(AR$6&gt;=$F185,AR$6&lt;=$H185)*(AQ$6-$F185+1),$J185/2,$M185,TRUE))/(1-2*_xlfn.NORM.DIST(0,$J185/2,$M185,TRUE))*$D185+($K185="Steady Growth")*(AND(AR$6&gt;=$F185,AR$6&lt;=$H185)*((AR$6-$F185+1)/($J185*($J185+1)/2)*$D185))+($K185="custom")*CustCF!AL185</f>
        <v/>
      </c>
      <c r="AS185" s="87">
        <f>($K185="Bell Curve")*(_xlfn.NORM.DIST(AND(AS$6&gt;=$F185,AS$6&lt;=$H185)*(AS$6-$F185+1),$J185/2,$M185,TRUE)-_xlfn.NORM.DIST(AND(AS$6&gt;=$F185,AS$6&lt;=$H185)*(AR$6-$F185+1),$J185/2,$M185,TRUE))/(1-2*_xlfn.NORM.DIST(0,$J185/2,$M185,TRUE))*$D185+($K185="Steady Growth")*(AND(AS$6&gt;=$F185,AS$6&lt;=$H185)*((AS$6-$F185+1)/($J185*($J185+1)/2)*$D185))+($K185="custom")*CustCF!AM185</f>
        <v/>
      </c>
      <c r="AT185" s="87">
        <f>($K185="Bell Curve")*(_xlfn.NORM.DIST(AND(AT$6&gt;=$F185,AT$6&lt;=$H185)*(AT$6-$F185+1),$J185/2,$M185,TRUE)-_xlfn.NORM.DIST(AND(AT$6&gt;=$F185,AT$6&lt;=$H185)*(AS$6-$F185+1),$J185/2,$M185,TRUE))/(1-2*_xlfn.NORM.DIST(0,$J185/2,$M185,TRUE))*$D185+($K185="Steady Growth")*(AND(AT$6&gt;=$F185,AT$6&lt;=$H185)*((AT$6-$F185+1)/($J185*($J185+1)/2)*$D185))+($K185="custom")*CustCF!AN185</f>
        <v/>
      </c>
      <c r="AU185" s="87">
        <f>($K185="Bell Curve")*(_xlfn.NORM.DIST(AND(AU$6&gt;=$F185,AU$6&lt;=$H185)*(AU$6-$F185+1),$J185/2,$M185,TRUE)-_xlfn.NORM.DIST(AND(AU$6&gt;=$F185,AU$6&lt;=$H185)*(AT$6-$F185+1),$J185/2,$M185,TRUE))/(1-2*_xlfn.NORM.DIST(0,$J185/2,$M185,TRUE))*$D185+($K185="Steady Growth")*(AND(AU$6&gt;=$F185,AU$6&lt;=$H185)*((AU$6-$F185+1)/($J185*($J185+1)/2)*$D185))+($K185="custom")*CustCF!AO185</f>
        <v/>
      </c>
      <c r="AV185" s="87">
        <f>($K185="Bell Curve")*(_xlfn.NORM.DIST(AND(AV$6&gt;=$F185,AV$6&lt;=$H185)*(AV$6-$F185+1),$J185/2,$M185,TRUE)-_xlfn.NORM.DIST(AND(AV$6&gt;=$F185,AV$6&lt;=$H185)*(AU$6-$F185+1),$J185/2,$M185,TRUE))/(1-2*_xlfn.NORM.DIST(0,$J185/2,$M185,TRUE))*$D185+($K185="Steady Growth")*(AND(AV$6&gt;=$F185,AV$6&lt;=$H185)*((AV$6-$F185+1)/($J185*($J185+1)/2)*$D185))+($K185="custom")*CustCF!AP185</f>
        <v/>
      </c>
      <c r="AW185" s="87">
        <f>($K185="Bell Curve")*(_xlfn.NORM.DIST(AND(AW$6&gt;=$F185,AW$6&lt;=$H185)*(AW$6-$F185+1),$J185/2,$M185,TRUE)-_xlfn.NORM.DIST(AND(AW$6&gt;=$F185,AW$6&lt;=$H185)*(AV$6-$F185+1),$J185/2,$M185,TRUE))/(1-2*_xlfn.NORM.DIST(0,$J185/2,$M185,TRUE))*$D185+($K185="Steady Growth")*(AND(AW$6&gt;=$F185,AW$6&lt;=$H185)*((AW$6-$F185+1)/($J185*($J185+1)/2)*$D185))+($K185="custom")*CustCF!AQ185</f>
        <v/>
      </c>
      <c r="AX185" s="87">
        <f>($K185="Bell Curve")*(_xlfn.NORM.DIST(AND(AX$6&gt;=$F185,AX$6&lt;=$H185)*(AX$6-$F185+1),$J185/2,$M185,TRUE)-_xlfn.NORM.DIST(AND(AX$6&gt;=$F185,AX$6&lt;=$H185)*(AW$6-$F185+1),$J185/2,$M185,TRUE))/(1-2*_xlfn.NORM.DIST(0,$J185/2,$M185,TRUE))*$D185+($K185="Steady Growth")*(AND(AX$6&gt;=$F185,AX$6&lt;=$H185)*((AX$6-$F185+1)/($J185*($J185+1)/2)*$D185))+($K185="custom")*CustCF!AR185</f>
        <v/>
      </c>
      <c r="AY185" s="87">
        <f>($K185="Bell Curve")*(_xlfn.NORM.DIST(AND(AY$6&gt;=$F185,AY$6&lt;=$H185)*(AY$6-$F185+1),$J185/2,$M185,TRUE)-_xlfn.NORM.DIST(AND(AY$6&gt;=$F185,AY$6&lt;=$H185)*(AX$6-$F185+1),$J185/2,$M185,TRUE))/(1-2*_xlfn.NORM.DIST(0,$J185/2,$M185,TRUE))*$D185+($K185="Steady Growth")*(AND(AY$6&gt;=$F185,AY$6&lt;=$H185)*((AY$6-$F185+1)/($J185*($J185+1)/2)*$D185))+($K185="custom")*CustCF!AS185</f>
        <v/>
      </c>
      <c r="AZ185" s="87">
        <f>($K185="Bell Curve")*(_xlfn.NORM.DIST(AND(AZ$6&gt;=$F185,AZ$6&lt;=$H185)*(AZ$6-$F185+1),$J185/2,$M185,TRUE)-_xlfn.NORM.DIST(AND(AZ$6&gt;=$F185,AZ$6&lt;=$H185)*(AY$6-$F185+1),$J185/2,$M185,TRUE))/(1-2*_xlfn.NORM.DIST(0,$J185/2,$M185,TRUE))*$D185+($K185="Steady Growth")*(AND(AZ$6&gt;=$F185,AZ$6&lt;=$H185)*((AZ$6-$F185+1)/($J185*($J185+1)/2)*$D185))+($K185="custom")*CustCF!AT185</f>
        <v/>
      </c>
      <c r="BA185" s="87">
        <f>($K185="Bell Curve")*(_xlfn.NORM.DIST(AND(BA$6&gt;=$F185,BA$6&lt;=$H185)*(BA$6-$F185+1),$J185/2,$M185,TRUE)-_xlfn.NORM.DIST(AND(BA$6&gt;=$F185,BA$6&lt;=$H185)*(AZ$6-$F185+1),$J185/2,$M185,TRUE))/(1-2*_xlfn.NORM.DIST(0,$J185/2,$M185,TRUE))*$D185+($K185="Steady Growth")*(AND(BA$6&gt;=$F185,BA$6&lt;=$H185)*((BA$6-$F185+1)/($J185*($J185+1)/2)*$D185))+($K185="custom")*CustCF!AU185</f>
        <v/>
      </c>
      <c r="BB185" s="87">
        <f>($K185="Bell Curve")*(_xlfn.NORM.DIST(AND(BB$6&gt;=$F185,BB$6&lt;=$H185)*(BB$6-$F185+1),$J185/2,$M185,TRUE)-_xlfn.NORM.DIST(AND(BB$6&gt;=$F185,BB$6&lt;=$H185)*(BA$6-$F185+1),$J185/2,$M185,TRUE))/(1-2*_xlfn.NORM.DIST(0,$J185/2,$M185,TRUE))*$D185+($K185="Steady Growth")*(AND(BB$6&gt;=$F185,BB$6&lt;=$H185)*((BB$6-$F185+1)/($J185*($J185+1)/2)*$D185))+($K185="custom")*CustCF!AV185</f>
        <v/>
      </c>
      <c r="BC185" s="87">
        <f>($K185="Bell Curve")*(_xlfn.NORM.DIST(AND(BC$6&gt;=$F185,BC$6&lt;=$H185)*(BC$6-$F185+1),$J185/2,$M185,TRUE)-_xlfn.NORM.DIST(AND(BC$6&gt;=$F185,BC$6&lt;=$H185)*(BB$6-$F185+1),$J185/2,$M185,TRUE))/(1-2*_xlfn.NORM.DIST(0,$J185/2,$M185,TRUE))*$D185+($K185="Steady Growth")*(AND(BC$6&gt;=$F185,BC$6&lt;=$H185)*((BC$6-$F185+1)/($J185*($J185+1)/2)*$D185))+($K185="custom")*CustCF!AW185</f>
        <v/>
      </c>
      <c r="BD185" s="87">
        <f>($K185="Bell Curve")*(_xlfn.NORM.DIST(AND(BD$6&gt;=$F185,BD$6&lt;=$H185)*(BD$6-$F185+1),$J185/2,$M185,TRUE)-_xlfn.NORM.DIST(AND(BD$6&gt;=$F185,BD$6&lt;=$H185)*(BC$6-$F185+1),$J185/2,$M185,TRUE))/(1-2*_xlfn.NORM.DIST(0,$J185/2,$M185,TRUE))*$D185+($K185="Steady Growth")*(AND(BD$6&gt;=$F185,BD$6&lt;=$H185)*((BD$6-$F185+1)/($J185*($J185+1)/2)*$D185))+($K185="custom")*CustCF!AX185</f>
        <v/>
      </c>
      <c r="BE185" s="87">
        <f>($K185="Bell Curve")*(_xlfn.NORM.DIST(AND(BE$6&gt;=$F185,BE$6&lt;=$H185)*(BE$6-$F185+1),$J185/2,$M185,TRUE)-_xlfn.NORM.DIST(AND(BE$6&gt;=$F185,BE$6&lt;=$H185)*(BD$6-$F185+1),$J185/2,$M185,TRUE))/(1-2*_xlfn.NORM.DIST(0,$J185/2,$M185,TRUE))*$D185+($K185="Steady Growth")*(AND(BE$6&gt;=$F185,BE$6&lt;=$H185)*((BE$6-$F185+1)/($J185*($J185+1)/2)*$D185))+($K185="custom")*CustCF!AY185</f>
        <v/>
      </c>
      <c r="BF185" s="87">
        <f>($K185="Bell Curve")*(_xlfn.NORM.DIST(AND(BF$6&gt;=$F185,BF$6&lt;=$H185)*(BF$6-$F185+1),$J185/2,$M185,TRUE)-_xlfn.NORM.DIST(AND(BF$6&gt;=$F185,BF$6&lt;=$H185)*(BE$6-$F185+1),$J185/2,$M185,TRUE))/(1-2*_xlfn.NORM.DIST(0,$J185/2,$M185,TRUE))*$D185+($K185="Steady Growth")*(AND(BF$6&gt;=$F185,BF$6&lt;=$H185)*((BF$6-$F185+1)/($J185*($J185+1)/2)*$D185))+($K185="custom")*CustCF!AZ185</f>
        <v/>
      </c>
      <c r="BG185" s="87">
        <f>($K185="Bell Curve")*(_xlfn.NORM.DIST(AND(BG$6&gt;=$F185,BG$6&lt;=$H185)*(BG$6-$F185+1),$J185/2,$M185,TRUE)-_xlfn.NORM.DIST(AND(BG$6&gt;=$F185,BG$6&lt;=$H185)*(BF$6-$F185+1),$J185/2,$M185,TRUE))/(1-2*_xlfn.NORM.DIST(0,$J185/2,$M185,TRUE))*$D185+($K185="Steady Growth")*(AND(BG$6&gt;=$F185,BG$6&lt;=$H185)*((BG$6-$F185+1)/($J185*($J185+1)/2)*$D185))+($K185="custom")*CustCF!BA185</f>
        <v/>
      </c>
      <c r="BH185" s="87">
        <f>($K185="Bell Curve")*(_xlfn.NORM.DIST(AND(BH$6&gt;=$F185,BH$6&lt;=$H185)*(BH$6-$F185+1),$J185/2,$M185,TRUE)-_xlfn.NORM.DIST(AND(BH$6&gt;=$F185,BH$6&lt;=$H185)*(BG$6-$F185+1),$J185/2,$M185,TRUE))/(1-2*_xlfn.NORM.DIST(0,$J185/2,$M185,TRUE))*$D185+($K185="Steady Growth")*(AND(BH$6&gt;=$F185,BH$6&lt;=$H185)*((BH$6-$F185+1)/($J185*($J185+1)/2)*$D185))+($K185="custom")*CustCF!BB185</f>
        <v/>
      </c>
      <c r="BI185" s="87">
        <f>($K185="Bell Curve")*(_xlfn.NORM.DIST(AND(BI$6&gt;=$F185,BI$6&lt;=$H185)*(BI$6-$F185+1),$J185/2,$M185,TRUE)-_xlfn.NORM.DIST(AND(BI$6&gt;=$F185,BI$6&lt;=$H185)*(BH$6-$F185+1),$J185/2,$M185,TRUE))/(1-2*_xlfn.NORM.DIST(0,$J185/2,$M185,TRUE))*$D185+($K185="Steady Growth")*(AND(BI$6&gt;=$F185,BI$6&lt;=$H185)*((BI$6-$F185+1)/($J185*($J185+1)/2)*$D185))+($K185="custom")*CustCF!BC185</f>
        <v/>
      </c>
      <c r="BJ185" s="87">
        <f>($K185="Bell Curve")*(_xlfn.NORM.DIST(AND(BJ$6&gt;=$F185,BJ$6&lt;=$H185)*(BJ$6-$F185+1),$J185/2,$M185,TRUE)-_xlfn.NORM.DIST(AND(BJ$6&gt;=$F185,BJ$6&lt;=$H185)*(BI$6-$F185+1),$J185/2,$M185,TRUE))/(1-2*_xlfn.NORM.DIST(0,$J185/2,$M185,TRUE))*$D185+($K185="Steady Growth")*(AND(BJ$6&gt;=$F185,BJ$6&lt;=$H185)*((BJ$6-$F185+1)/($J185*($J185+1)/2)*$D185))+($K185="custom")*CustCF!BD185</f>
        <v/>
      </c>
      <c r="BK185" s="87">
        <f>($K185="Bell Curve")*(_xlfn.NORM.DIST(AND(BK$6&gt;=$F185,BK$6&lt;=$H185)*(BK$6-$F185+1),$J185/2,$M185,TRUE)-_xlfn.NORM.DIST(AND(BK$6&gt;=$F185,BK$6&lt;=$H185)*(BJ$6-$F185+1),$J185/2,$M185,TRUE))/(1-2*_xlfn.NORM.DIST(0,$J185/2,$M185,TRUE))*$D185+($K185="Steady Growth")*(AND(BK$6&gt;=$F185,BK$6&lt;=$H185)*((BK$6-$F185+1)/($J185*($J185+1)/2)*$D185))+($K185="custom")*CustCF!BE185</f>
        <v/>
      </c>
      <c r="BL185" s="87">
        <f>($K185="Bell Curve")*(_xlfn.NORM.DIST(AND(BL$6&gt;=$F185,BL$6&lt;=$H185)*(BL$6-$F185+1),$J185/2,$M185,TRUE)-_xlfn.NORM.DIST(AND(BL$6&gt;=$F185,BL$6&lt;=$H185)*(BK$6-$F185+1),$J185/2,$M185,TRUE))/(1-2*_xlfn.NORM.DIST(0,$J185/2,$M185,TRUE))*$D185+($K185="Steady Growth")*(AND(BL$6&gt;=$F185,BL$6&lt;=$H185)*((BL$6-$F185+1)/($J185*($J185+1)/2)*$D185))+($K185="custom")*CustCF!BF185</f>
        <v/>
      </c>
      <c r="BM185" s="87">
        <f>($K185="Bell Curve")*(_xlfn.NORM.DIST(AND(BM$6&gt;=$F185,BM$6&lt;=$H185)*(BM$6-$F185+1),$J185/2,$M185,TRUE)-_xlfn.NORM.DIST(AND(BM$6&gt;=$F185,BM$6&lt;=$H185)*(BL$6-$F185+1),$J185/2,$M185,TRUE))/(1-2*_xlfn.NORM.DIST(0,$J185/2,$M185,TRUE))*$D185+($K185="Steady Growth")*(AND(BM$6&gt;=$F185,BM$6&lt;=$H185)*((BM$6-$F185+1)/($J185*($J185+1)/2)*$D185))+($K185="custom")*CustCF!BG185</f>
        <v/>
      </c>
      <c r="BN185" s="87">
        <f>($K185="Bell Curve")*(_xlfn.NORM.DIST(AND(BN$6&gt;=$F185,BN$6&lt;=$H185)*(BN$6-$F185+1),$J185/2,$M185,TRUE)-_xlfn.NORM.DIST(AND(BN$6&gt;=$F185,BN$6&lt;=$H185)*(BM$6-$F185+1),$J185/2,$M185,TRUE))/(1-2*_xlfn.NORM.DIST(0,$J185/2,$M185,TRUE))*$D185+($K185="Steady Growth")*(AND(BN$6&gt;=$F185,BN$6&lt;=$H185)*((BN$6-$F185+1)/($J185*($J185+1)/2)*$D185))+($K185="custom")*CustCF!BH185</f>
        <v/>
      </c>
      <c r="BO185" s="87">
        <f>($K185="Bell Curve")*(_xlfn.NORM.DIST(AND(BO$6&gt;=$F185,BO$6&lt;=$H185)*(BO$6-$F185+1),$J185/2,$M185,TRUE)-_xlfn.NORM.DIST(AND(BO$6&gt;=$F185,BO$6&lt;=$H185)*(BN$6-$F185+1),$J185/2,$M185,TRUE))/(1-2*_xlfn.NORM.DIST(0,$J185/2,$M185,TRUE))*$D185+($K185="Steady Growth")*(AND(BO$6&gt;=$F185,BO$6&lt;=$H185)*((BO$6-$F185+1)/($J185*($J185+1)/2)*$D185))+($K185="custom")*CustCF!BI185</f>
        <v/>
      </c>
      <c r="BP185" s="87">
        <f>($K185="Bell Curve")*(_xlfn.NORM.DIST(AND(BP$6&gt;=$F185,BP$6&lt;=$H185)*(BP$6-$F185+1),$J185/2,$M185,TRUE)-_xlfn.NORM.DIST(AND(BP$6&gt;=$F185,BP$6&lt;=$H185)*(BO$6-$F185+1),$J185/2,$M185,TRUE))/(1-2*_xlfn.NORM.DIST(0,$J185/2,$M185,TRUE))*$D185+($K185="Steady Growth")*(AND(BP$6&gt;=$F185,BP$6&lt;=$H185)*((BP$6-$F185+1)/($J185*($J185+1)/2)*$D185))+($K185="custom")*CustCF!BJ185</f>
        <v/>
      </c>
      <c r="BQ185" s="87">
        <f>($K185="Bell Curve")*(_xlfn.NORM.DIST(AND(BQ$6&gt;=$F185,BQ$6&lt;=$H185)*(BQ$6-$F185+1),$J185/2,$M185,TRUE)-_xlfn.NORM.DIST(AND(BQ$6&gt;=$F185,BQ$6&lt;=$H185)*(BP$6-$F185+1),$J185/2,$M185,TRUE))/(1-2*_xlfn.NORM.DIST(0,$J185/2,$M185,TRUE))*$D185+($K185="Steady Growth")*(AND(BQ$6&gt;=$F185,BQ$6&lt;=$H185)*((BQ$6-$F185+1)/($J185*($J185+1)/2)*$D185))+($K185="custom")*CustCF!BK185</f>
        <v/>
      </c>
      <c r="BR185" s="87">
        <f>($K185="Bell Curve")*(_xlfn.NORM.DIST(AND(BR$6&gt;=$F185,BR$6&lt;=$H185)*(BR$6-$F185+1),$J185/2,$M185,TRUE)-_xlfn.NORM.DIST(AND(BR$6&gt;=$F185,BR$6&lt;=$H185)*(BQ$6-$F185+1),$J185/2,$M185,TRUE))/(1-2*_xlfn.NORM.DIST(0,$J185/2,$M185,TRUE))*$D185+($K185="Steady Growth")*(AND(BR$6&gt;=$F185,BR$6&lt;=$H185)*((BR$6-$F185+1)/($J185*($J185+1)/2)*$D185))+($K185="custom")*CustCF!BL185</f>
        <v/>
      </c>
      <c r="BS185" s="87">
        <f>($K185="Bell Curve")*(_xlfn.NORM.DIST(AND(BS$6&gt;=$F185,BS$6&lt;=$H185)*(BS$6-$F185+1),$J185/2,$M185,TRUE)-_xlfn.NORM.DIST(AND(BS$6&gt;=$F185,BS$6&lt;=$H185)*(BR$6-$F185+1),$J185/2,$M185,TRUE))/(1-2*_xlfn.NORM.DIST(0,$J185/2,$M185,TRUE))*$D185+($K185="Steady Growth")*(AND(BS$6&gt;=$F185,BS$6&lt;=$H185)*((BS$6-$F185+1)/($J185*($J185+1)/2)*$D185))+($K185="custom")*CustCF!BM185</f>
        <v/>
      </c>
      <c r="BT185" s="87">
        <f>($K185="Bell Curve")*(_xlfn.NORM.DIST(AND(BT$6&gt;=$F185,BT$6&lt;=$H185)*(BT$6-$F185+1),$J185/2,$M185,TRUE)-_xlfn.NORM.DIST(AND(BT$6&gt;=$F185,BT$6&lt;=$H185)*(BS$6-$F185+1),$J185/2,$M185,TRUE))/(1-2*_xlfn.NORM.DIST(0,$J185/2,$M185,TRUE))*$D185+($K185="Steady Growth")*(AND(BT$6&gt;=$F185,BT$6&lt;=$H185)*((BT$6-$F185+1)/($J185*($J185+1)/2)*$D185))+($K185="custom")*CustCF!BN185</f>
        <v/>
      </c>
      <c r="BU185" s="87">
        <f>($K185="Bell Curve")*(_xlfn.NORM.DIST(AND(BU$6&gt;=$F185,BU$6&lt;=$H185)*(BU$6-$F185+1),$J185/2,$M185,TRUE)-_xlfn.NORM.DIST(AND(BU$6&gt;=$F185,BU$6&lt;=$H185)*(BT$6-$F185+1),$J185/2,$M185,TRUE))/(1-2*_xlfn.NORM.DIST(0,$J185/2,$M185,TRUE))*$D185+($K185="Steady Growth")*(AND(BU$6&gt;=$F185,BU$6&lt;=$H185)*((BU$6-$F185+1)/($J185*($J185+1)/2)*$D185))+($K185="custom")*CustCF!BO185</f>
        <v/>
      </c>
      <c r="BV185" s="87">
        <f>($K185="Bell Curve")*(_xlfn.NORM.DIST(AND(BV$6&gt;=$F185,BV$6&lt;=$H185)*(BV$6-$F185+1),$J185/2,$M185,TRUE)-_xlfn.NORM.DIST(AND(BV$6&gt;=$F185,BV$6&lt;=$H185)*(BU$6-$F185+1),$J185/2,$M185,TRUE))/(1-2*_xlfn.NORM.DIST(0,$J185/2,$M185,TRUE))*$D185+($K185="Steady Growth")*(AND(BV$6&gt;=$F185,BV$6&lt;=$H185)*((BV$6-$F185+1)/($J185*($J185+1)/2)*$D185))+($K185="custom")*CustCF!BP185</f>
        <v/>
      </c>
      <c r="BW185" s="87">
        <f>($K185="Bell Curve")*(_xlfn.NORM.DIST(AND(BW$6&gt;=$F185,BW$6&lt;=$H185)*(BW$6-$F185+1),$J185/2,$M185,TRUE)-_xlfn.NORM.DIST(AND(BW$6&gt;=$F185,BW$6&lt;=$H185)*(BV$6-$F185+1),$J185/2,$M185,TRUE))/(1-2*_xlfn.NORM.DIST(0,$J185/2,$M185,TRUE))*$D185+($K185="Steady Growth")*(AND(BW$6&gt;=$F185,BW$6&lt;=$H185)*((BW$6-$F185+1)/($J185*($J185+1)/2)*$D185))+($K185="custom")*CustCF!BQ185</f>
        <v/>
      </c>
      <c r="BX185" s="87">
        <f>($K185="Bell Curve")*(_xlfn.NORM.DIST(AND(BX$6&gt;=$F185,BX$6&lt;=$H185)*(BX$6-$F185+1),$J185/2,$M185,TRUE)-_xlfn.NORM.DIST(AND(BX$6&gt;=$F185,BX$6&lt;=$H185)*(BW$6-$F185+1),$J185/2,$M185,TRUE))/(1-2*_xlfn.NORM.DIST(0,$J185/2,$M185,TRUE))*$D185+($K185="Steady Growth")*(AND(BX$6&gt;=$F185,BX$6&lt;=$H185)*((BX$6-$F185+1)/($J185*($J185+1)/2)*$D185))+($K185="custom")*CustCF!BR185</f>
        <v/>
      </c>
      <c r="BY185" s="87">
        <f>($K185="Bell Curve")*(_xlfn.NORM.DIST(AND(BY$6&gt;=$F185,BY$6&lt;=$H185)*(BY$6-$F185+1),$J185/2,$M185,TRUE)-_xlfn.NORM.DIST(AND(BY$6&gt;=$F185,BY$6&lt;=$H185)*(BX$6-$F185+1),$J185/2,$M185,TRUE))/(1-2*_xlfn.NORM.DIST(0,$J185/2,$M185,TRUE))*$D185+($K185="Steady Growth")*(AND(BY$6&gt;=$F185,BY$6&lt;=$H185)*((BY$6-$F185+1)/($J185*($J185+1)/2)*$D185))+($K185="custom")*CustCF!BS185</f>
        <v/>
      </c>
      <c r="BZ185" s="87">
        <f>($K185="Bell Curve")*(_xlfn.NORM.DIST(AND(BZ$6&gt;=$F185,BZ$6&lt;=$H185)*(BZ$6-$F185+1),$J185/2,$M185,TRUE)-_xlfn.NORM.DIST(AND(BZ$6&gt;=$F185,BZ$6&lt;=$H185)*(BY$6-$F185+1),$J185/2,$M185,TRUE))/(1-2*_xlfn.NORM.DIST(0,$J185/2,$M185,TRUE))*$D185+($K185="Steady Growth")*(AND(BZ$6&gt;=$F185,BZ$6&lt;=$H185)*((BZ$6-$F185+1)/($J185*($J185+1)/2)*$D185))+($K185="custom")*CustCF!BT185</f>
        <v/>
      </c>
      <c r="CA185" s="87">
        <f>($K185="Bell Curve")*(_xlfn.NORM.DIST(AND(CA$6&gt;=$F185,CA$6&lt;=$H185)*(CA$6-$F185+1),$J185/2,$M185,TRUE)-_xlfn.NORM.DIST(AND(CA$6&gt;=$F185,CA$6&lt;=$H185)*(BZ$6-$F185+1),$J185/2,$M185,TRUE))/(1-2*_xlfn.NORM.DIST(0,$J185/2,$M185,TRUE))*$D185+($K185="Steady Growth")*(AND(CA$6&gt;=$F185,CA$6&lt;=$H185)*((CA$6-$F185+1)/($J185*($J185+1)/2)*$D185))+($K185="custom")*CustCF!BU185</f>
        <v/>
      </c>
      <c r="CB185" s="87">
        <f>($K185="Bell Curve")*(_xlfn.NORM.DIST(AND(CB$6&gt;=$F185,CB$6&lt;=$H185)*(CB$6-$F185+1),$J185/2,$M185,TRUE)-_xlfn.NORM.DIST(AND(CB$6&gt;=$F185,CB$6&lt;=$H185)*(CA$6-$F185+1),$J185/2,$M185,TRUE))/(1-2*_xlfn.NORM.DIST(0,$J185/2,$M185,TRUE))*$D185+($K185="Steady Growth")*(AND(CB$6&gt;=$F185,CB$6&lt;=$H185)*((CB$6-$F185+1)/($J185*($J185+1)/2)*$D185))+($K185="custom")*CustCF!BV185</f>
        <v/>
      </c>
      <c r="CC185" s="87">
        <f>($K185="Bell Curve")*(_xlfn.NORM.DIST(AND(CC$6&gt;=$F185,CC$6&lt;=$H185)*(CC$6-$F185+1),$J185/2,$M185,TRUE)-_xlfn.NORM.DIST(AND(CC$6&gt;=$F185,CC$6&lt;=$H185)*(CB$6-$F185+1),$J185/2,$M185,TRUE))/(1-2*_xlfn.NORM.DIST(0,$J185/2,$M185,TRUE))*$D185+($K185="Steady Growth")*(AND(CC$6&gt;=$F185,CC$6&lt;=$H185)*((CC$6-$F185+1)/($J185*($J185+1)/2)*$D185))+($K185="custom")*CustCF!BW185</f>
        <v/>
      </c>
      <c r="CD185" s="87">
        <f>($K185="Bell Curve")*(_xlfn.NORM.DIST(AND(CD$6&gt;=$F185,CD$6&lt;=$H185)*(CD$6-$F185+1),$J185/2,$M185,TRUE)-_xlfn.NORM.DIST(AND(CD$6&gt;=$F185,CD$6&lt;=$H185)*(CC$6-$F185+1),$J185/2,$M185,TRUE))/(1-2*_xlfn.NORM.DIST(0,$J185/2,$M185,TRUE))*$D185+($K185="Steady Growth")*(AND(CD$6&gt;=$F185,CD$6&lt;=$H185)*((CD$6-$F185+1)/($J185*($J185+1)/2)*$D185))+($K185="custom")*CustCF!BX185</f>
        <v/>
      </c>
      <c r="CE185" s="87">
        <f>($K185="Bell Curve")*(_xlfn.NORM.DIST(AND(CE$6&gt;=$F185,CE$6&lt;=$H185)*(CE$6-$F185+1),$J185/2,$M185,TRUE)-_xlfn.NORM.DIST(AND(CE$6&gt;=$F185,CE$6&lt;=$H185)*(CD$6-$F185+1),$J185/2,$M185,TRUE))/(1-2*_xlfn.NORM.DIST(0,$J185/2,$M185,TRUE))*$D185+($K185="Steady Growth")*(AND(CE$6&gt;=$F185,CE$6&lt;=$H185)*((CE$6-$F185+1)/($J185*($J185+1)/2)*$D185))+($K185="custom")*CustCF!BY185</f>
        <v/>
      </c>
      <c r="CF185" s="87">
        <f>($K185="Bell Curve")*(_xlfn.NORM.DIST(AND(CF$6&gt;=$F185,CF$6&lt;=$H185)*(CF$6-$F185+1),$J185/2,$M185,TRUE)-_xlfn.NORM.DIST(AND(CF$6&gt;=$F185,CF$6&lt;=$H185)*(CE$6-$F185+1),$J185/2,$M185,TRUE))/(1-2*_xlfn.NORM.DIST(0,$J185/2,$M185,TRUE))*$D185+($K185="Steady Growth")*(AND(CF$6&gt;=$F185,CF$6&lt;=$H185)*((CF$6-$F185+1)/($J185*($J185+1)/2)*$D185))+($K185="custom")*CustCF!BZ185</f>
        <v/>
      </c>
      <c r="CG185" s="87">
        <f>($K185="Bell Curve")*(_xlfn.NORM.DIST(AND(CG$6&gt;=$F185,CG$6&lt;=$H185)*(CG$6-$F185+1),$J185/2,$M185,TRUE)-_xlfn.NORM.DIST(AND(CG$6&gt;=$F185,CG$6&lt;=$H185)*(CF$6-$F185+1),$J185/2,$M185,TRUE))/(1-2*_xlfn.NORM.DIST(0,$J185/2,$M185,TRUE))*$D185+($K185="Steady Growth")*(AND(CG$6&gt;=$F185,CG$6&lt;=$H185)*((CG$6-$F185+1)/($J185*($J185+1)/2)*$D185))+($K185="custom")*CustCF!CA185</f>
        <v/>
      </c>
      <c r="CH185" s="87">
        <f>($K185="Bell Curve")*(_xlfn.NORM.DIST(AND(CH$6&gt;=$F185,CH$6&lt;=$H185)*(CH$6-$F185+1),$J185/2,$M185,TRUE)-_xlfn.NORM.DIST(AND(CH$6&gt;=$F185,CH$6&lt;=$H185)*(CG$6-$F185+1),$J185/2,$M185,TRUE))/(1-2*_xlfn.NORM.DIST(0,$J185/2,$M185,TRUE))*$D185+($K185="Steady Growth")*(AND(CH$6&gt;=$F185,CH$6&lt;=$H185)*((CH$6-$F185+1)/($J185*($J185+1)/2)*$D185))+($K185="custom")*CustCF!CB185</f>
        <v/>
      </c>
      <c r="CI185" s="87">
        <f>($K185="Bell Curve")*(_xlfn.NORM.DIST(AND(CI$6&gt;=$F185,CI$6&lt;=$H185)*(CI$6-$F185+1),$J185/2,$M185,TRUE)-_xlfn.NORM.DIST(AND(CI$6&gt;=$F185,CI$6&lt;=$H185)*(CH$6-$F185+1),$J185/2,$M185,TRUE))/(1-2*_xlfn.NORM.DIST(0,$J185/2,$M185,TRUE))*$D185+($K185="Steady Growth")*(AND(CI$6&gt;=$F185,CI$6&lt;=$H185)*((CI$6-$F185+1)/($J185*($J185+1)/2)*$D185))+($K185="custom")*CustCF!CC185</f>
        <v/>
      </c>
      <c r="CJ185" s="87">
        <f>($K185="Bell Curve")*(_xlfn.NORM.DIST(AND(CJ$6&gt;=$F185,CJ$6&lt;=$H185)*(CJ$6-$F185+1),$J185/2,$M185,TRUE)-_xlfn.NORM.DIST(AND(CJ$6&gt;=$F185,CJ$6&lt;=$H185)*(CI$6-$F185+1),$J185/2,$M185,TRUE))/(1-2*_xlfn.NORM.DIST(0,$J185/2,$M185,TRUE))*$D185+($K185="Steady Growth")*(AND(CJ$6&gt;=$F185,CJ$6&lt;=$H185)*((CJ$6-$F185+1)/($J185*($J185+1)/2)*$D185))+($K185="custom")*CustCF!CD185</f>
        <v/>
      </c>
      <c r="CK185" s="87">
        <f>($K185="Bell Curve")*(_xlfn.NORM.DIST(AND(CK$6&gt;=$F185,CK$6&lt;=$H185)*(CK$6-$F185+1),$J185/2,$M185,TRUE)-_xlfn.NORM.DIST(AND(CK$6&gt;=$F185,CK$6&lt;=$H185)*(CJ$6-$F185+1),$J185/2,$M185,TRUE))/(1-2*_xlfn.NORM.DIST(0,$J185/2,$M185,TRUE))*$D185+($K185="Steady Growth")*(AND(CK$6&gt;=$F185,CK$6&lt;=$H185)*((CK$6-$F185+1)/($J185*($J185+1)/2)*$D185))+($K185="custom")*CustCF!CE185</f>
        <v/>
      </c>
      <c r="CL185" s="87">
        <f>($K185="Bell Curve")*(_xlfn.NORM.DIST(AND(CL$6&gt;=$F185,CL$6&lt;=$H185)*(CL$6-$F185+1),$J185/2,$M185,TRUE)-_xlfn.NORM.DIST(AND(CL$6&gt;=$F185,CL$6&lt;=$H185)*(CK$6-$F185+1),$J185/2,$M185,TRUE))/(1-2*_xlfn.NORM.DIST(0,$J185/2,$M185,TRUE))*$D185+($K185="Steady Growth")*(AND(CL$6&gt;=$F185,CL$6&lt;=$H185)*((CL$6-$F185+1)/($J185*($J185+1)/2)*$D185))+($K185="custom")*CustCF!CF185</f>
        <v/>
      </c>
      <c r="CM185" s="87">
        <f>($K185="Bell Curve")*(_xlfn.NORM.DIST(AND(CM$6&gt;=$F185,CM$6&lt;=$H185)*(CM$6-$F185+1),$J185/2,$M185,TRUE)-_xlfn.NORM.DIST(AND(CM$6&gt;=$F185,CM$6&lt;=$H185)*(CL$6-$F185+1),$J185/2,$M185,TRUE))/(1-2*_xlfn.NORM.DIST(0,$J185/2,$M185,TRUE))*$D185+($K185="Steady Growth")*(AND(CM$6&gt;=$F185,CM$6&lt;=$H185)*((CM$6-$F185+1)/($J185*($J185+1)/2)*$D185))+($K185="custom")*CustCF!CG185</f>
        <v/>
      </c>
      <c r="CN185" s="87">
        <f>($K185="Bell Curve")*(_xlfn.NORM.DIST(AND(CN$6&gt;=$F185,CN$6&lt;=$H185)*(CN$6-$F185+1),$J185/2,$M185,TRUE)-_xlfn.NORM.DIST(AND(CN$6&gt;=$F185,CN$6&lt;=$H185)*(CM$6-$F185+1),$J185/2,$M185,TRUE))/(1-2*_xlfn.NORM.DIST(0,$J185/2,$M185,TRUE))*$D185+($K185="Steady Growth")*(AND(CN$6&gt;=$F185,CN$6&lt;=$H185)*((CN$6-$F185+1)/($J185*($J185+1)/2)*$D185))+($K185="custom")*CustCF!CH185</f>
        <v/>
      </c>
      <c r="CO185" s="87">
        <f>($K185="Bell Curve")*(_xlfn.NORM.DIST(AND(CO$6&gt;=$F185,CO$6&lt;=$H185)*(CO$6-$F185+1),$J185/2,$M185,TRUE)-_xlfn.NORM.DIST(AND(CO$6&gt;=$F185,CO$6&lt;=$H185)*(CN$6-$F185+1),$J185/2,$M185,TRUE))/(1-2*_xlfn.NORM.DIST(0,$J185/2,$M185,TRUE))*$D185+($K185="Steady Growth")*(AND(CO$6&gt;=$F185,CO$6&lt;=$H185)*((CO$6-$F185+1)/($J185*($J185+1)/2)*$D185))+($K185="custom")*CustCF!CI185</f>
        <v/>
      </c>
      <c r="CP185" s="87">
        <f>($K185="Bell Curve")*(_xlfn.NORM.DIST(AND(CP$6&gt;=$F185,CP$6&lt;=$H185)*(CP$6-$F185+1),$J185/2,$M185,TRUE)-_xlfn.NORM.DIST(AND(CP$6&gt;=$F185,CP$6&lt;=$H185)*(CO$6-$F185+1),$J185/2,$M185,TRUE))/(1-2*_xlfn.NORM.DIST(0,$J185/2,$M185,TRUE))*$D185+($K185="Steady Growth")*(AND(CP$6&gt;=$F185,CP$6&lt;=$H185)*((CP$6-$F185+1)/($J185*($J185+1)/2)*$D185))+($K185="custom")*CustCF!CJ185</f>
        <v/>
      </c>
      <c r="CQ185" s="87">
        <f>($K185="Bell Curve")*(_xlfn.NORM.DIST(AND(CQ$6&gt;=$F185,CQ$6&lt;=$H185)*(CQ$6-$F185+1),$J185/2,$M185,TRUE)-_xlfn.NORM.DIST(AND(CQ$6&gt;=$F185,CQ$6&lt;=$H185)*(CP$6-$F185+1),$J185/2,$M185,TRUE))/(1-2*_xlfn.NORM.DIST(0,$J185/2,$M185,TRUE))*$D185+($K185="Steady Growth")*(AND(CQ$6&gt;=$F185,CQ$6&lt;=$H185)*((CQ$6-$F185+1)/($J185*($J185+1)/2)*$D185))+($K185="custom")*CustCF!CK185</f>
        <v/>
      </c>
      <c r="CR185" s="87">
        <f>($K185="Bell Curve")*(_xlfn.NORM.DIST(AND(CR$6&gt;=$F185,CR$6&lt;=$H185)*(CR$6-$F185+1),$J185/2,$M185,TRUE)-_xlfn.NORM.DIST(AND(CR$6&gt;=$F185,CR$6&lt;=$H185)*(CQ$6-$F185+1),$J185/2,$M185,TRUE))/(1-2*_xlfn.NORM.DIST(0,$J185/2,$M185,TRUE))*$D185+($K185="Steady Growth")*(AND(CR$6&gt;=$F185,CR$6&lt;=$H185)*((CR$6-$F185+1)/($J185*($J185+1)/2)*$D185))+($K185="custom")*CustCF!CL185</f>
        <v/>
      </c>
      <c r="CS185" s="87">
        <f>($K185="Bell Curve")*(_xlfn.NORM.DIST(AND(CS$6&gt;=$F185,CS$6&lt;=$H185)*(CS$6-$F185+1),$J185/2,$M185,TRUE)-_xlfn.NORM.DIST(AND(CS$6&gt;=$F185,CS$6&lt;=$H185)*(CR$6-$F185+1),$J185/2,$M185,TRUE))/(1-2*_xlfn.NORM.DIST(0,$J185/2,$M185,TRUE))*$D185+($K185="Steady Growth")*(AND(CS$6&gt;=$F185,CS$6&lt;=$H185)*((CS$6-$F185+1)/($J185*($J185+1)/2)*$D185))+($K185="custom")*CustCF!CM185</f>
        <v/>
      </c>
      <c r="CT185" s="87">
        <f>($K185="Bell Curve")*(_xlfn.NORM.DIST(AND(CT$6&gt;=$F185,CT$6&lt;=$H185)*(CT$6-$F185+1),$J185/2,$M185,TRUE)-_xlfn.NORM.DIST(AND(CT$6&gt;=$F185,CT$6&lt;=$H185)*(CS$6-$F185+1),$J185/2,$M185,TRUE))/(1-2*_xlfn.NORM.DIST(0,$J185/2,$M185,TRUE))*$D185+($K185="Steady Growth")*(AND(CT$6&gt;=$F185,CT$6&lt;=$H185)*((CT$6-$F185+1)/($J185*($J185+1)/2)*$D185))+($K185="custom")*CustCF!CN185</f>
        <v/>
      </c>
      <c r="CU185" s="87">
        <f>($K185="Bell Curve")*(_xlfn.NORM.DIST(AND(CU$6&gt;=$F185,CU$6&lt;=$H185)*(CU$6-$F185+1),$J185/2,$M185,TRUE)-_xlfn.NORM.DIST(AND(CU$6&gt;=$F185,CU$6&lt;=$H185)*(CT$6-$F185+1),$J185/2,$M185,TRUE))/(1-2*_xlfn.NORM.DIST(0,$J185/2,$M185,TRUE))*$D185+($K185="Steady Growth")*(AND(CU$6&gt;=$F185,CU$6&lt;=$H185)*((CU$6-$F185+1)/($J185*($J185+1)/2)*$D185))+($K185="custom")*CustCF!CO185</f>
        <v/>
      </c>
      <c r="CV185" s="87">
        <f>($K185="Bell Curve")*(_xlfn.NORM.DIST(AND(CV$6&gt;=$F185,CV$6&lt;=$H185)*(CV$6-$F185+1),$J185/2,$M185,TRUE)-_xlfn.NORM.DIST(AND(CV$6&gt;=$F185,CV$6&lt;=$H185)*(CU$6-$F185+1),$J185/2,$M185,TRUE))/(1-2*_xlfn.NORM.DIST(0,$J185/2,$M185,TRUE))*$D185+($K185="Steady Growth")*(AND(CV$6&gt;=$F185,CV$6&lt;=$H185)*((CV$6-$F185+1)/($J185*($J185+1)/2)*$D185))+($K185="custom")*CustCF!CP185</f>
        <v/>
      </c>
      <c r="CW185" s="87">
        <f>($K185="Bell Curve")*(_xlfn.NORM.DIST(AND(CW$6&gt;=$F185,CW$6&lt;=$H185)*(CW$6-$F185+1),$J185/2,$M185,TRUE)-_xlfn.NORM.DIST(AND(CW$6&gt;=$F185,CW$6&lt;=$H185)*(CV$6-$F185+1),$J185/2,$M185,TRUE))/(1-2*_xlfn.NORM.DIST(0,$J185/2,$M185,TRUE))*$D185+($K185="Steady Growth")*(AND(CW$6&gt;=$F185,CW$6&lt;=$H185)*((CW$6-$F185+1)/($J185*($J185+1)/2)*$D185))+($K185="custom")*CustCF!CQ185</f>
        <v/>
      </c>
      <c r="CX185" s="87">
        <f>($K185="Bell Curve")*(_xlfn.NORM.DIST(AND(CX$6&gt;=$F185,CX$6&lt;=$H185)*(CX$6-$F185+1),$J185/2,$M185,TRUE)-_xlfn.NORM.DIST(AND(CX$6&gt;=$F185,CX$6&lt;=$H185)*(CW$6-$F185+1),$J185/2,$M185,TRUE))/(1-2*_xlfn.NORM.DIST(0,$J185/2,$M185,TRUE))*$D185+($K185="Steady Growth")*(AND(CX$6&gt;=$F185,CX$6&lt;=$H185)*((CX$6-$F185+1)/($J185*($J185+1)/2)*$D185))+($K185="custom")*CustCF!CR185</f>
        <v/>
      </c>
      <c r="CY185" s="87">
        <f>($K185="Bell Curve")*(_xlfn.NORM.DIST(AND(CY$6&gt;=$F185,CY$6&lt;=$H185)*(CY$6-$F185+1),$J185/2,$M185,TRUE)-_xlfn.NORM.DIST(AND(CY$6&gt;=$F185,CY$6&lt;=$H185)*(CX$6-$F185+1),$J185/2,$M185,TRUE))/(1-2*_xlfn.NORM.DIST(0,$J185/2,$M185,TRUE))*$D185+($K185="Steady Growth")*(AND(CY$6&gt;=$F185,CY$6&lt;=$H185)*((CY$6-$F185+1)/($J185*($J185+1)/2)*$D185))+($K185="custom")*CustCF!CS185</f>
        <v/>
      </c>
      <c r="CZ185" s="87">
        <f>($K185="Bell Curve")*(_xlfn.NORM.DIST(AND(CZ$6&gt;=$F185,CZ$6&lt;=$H185)*(CZ$6-$F185+1),$J185/2,$M185,TRUE)-_xlfn.NORM.DIST(AND(CZ$6&gt;=$F185,CZ$6&lt;=$H185)*(CY$6-$F185+1),$J185/2,$M185,TRUE))/(1-2*_xlfn.NORM.DIST(0,$J185/2,$M185,TRUE))*$D185+($K185="Steady Growth")*(AND(CZ$6&gt;=$F185,CZ$6&lt;=$H185)*((CZ$6-$F185+1)/($J185*($J185+1)/2)*$D185))+($K185="custom")*CustCF!CT185</f>
        <v/>
      </c>
      <c r="DA185" s="87">
        <f>($K185="Bell Curve")*(_xlfn.NORM.DIST(AND(DA$6&gt;=$F185,DA$6&lt;=$H185)*(DA$6-$F185+1),$J185/2,$M185,TRUE)-_xlfn.NORM.DIST(AND(DA$6&gt;=$F185,DA$6&lt;=$H185)*(CZ$6-$F185+1),$J185/2,$M185,TRUE))/(1-2*_xlfn.NORM.DIST(0,$J185/2,$M185,TRUE))*$D185+($K185="Steady Growth")*(AND(DA$6&gt;=$F185,DA$6&lt;=$H185)*((DA$6-$F185+1)/($J185*($J185+1)/2)*$D185))+($K185="custom")*CustCF!CU185</f>
        <v/>
      </c>
      <c r="DB185" s="87">
        <f>($K185="Bell Curve")*(_xlfn.NORM.DIST(AND(DB$6&gt;=$F185,DB$6&lt;=$H185)*(DB$6-$F185+1),$J185/2,$M185,TRUE)-_xlfn.NORM.DIST(AND(DB$6&gt;=$F185,DB$6&lt;=$H185)*(DA$6-$F185+1),$J185/2,$M185,TRUE))/(1-2*_xlfn.NORM.DIST(0,$J185/2,$M185,TRUE))*$D185+($K185="Steady Growth")*(AND(DB$6&gt;=$F185,DB$6&lt;=$H185)*((DB$6-$F185+1)/($J185*($J185+1)/2)*$D185))+($K185="custom")*CustCF!CV185</f>
        <v/>
      </c>
      <c r="DC185" s="87">
        <f>($K185="Bell Curve")*(_xlfn.NORM.DIST(AND(DC$6&gt;=$F185,DC$6&lt;=$H185)*(DC$6-$F185+1),$J185/2,$M185,TRUE)-_xlfn.NORM.DIST(AND(DC$6&gt;=$F185,DC$6&lt;=$H185)*(DB$6-$F185+1),$J185/2,$M185,TRUE))/(1-2*_xlfn.NORM.DIST(0,$J185/2,$M185,TRUE))*$D185+($K185="Steady Growth")*(AND(DC$6&gt;=$F185,DC$6&lt;=$H185)*((DC$6-$F185+1)/($J185*($J185+1)/2)*$D185))+($K185="custom")*CustCF!CW185</f>
        <v/>
      </c>
      <c r="DD185" s="87">
        <f>($K185="Bell Curve")*(_xlfn.NORM.DIST(AND(DD$6&gt;=$F185,DD$6&lt;=$H185)*(DD$6-$F185+1),$J185/2,$M185,TRUE)-_xlfn.NORM.DIST(AND(DD$6&gt;=$F185,DD$6&lt;=$H185)*(DC$6-$F185+1),$J185/2,$M185,TRUE))/(1-2*_xlfn.NORM.DIST(0,$J185/2,$M185,TRUE))*$D185+($K185="Steady Growth")*(AND(DD$6&gt;=$F185,DD$6&lt;=$H185)*((DD$6-$F185+1)/($J185*($J185+1)/2)*$D185))+($K185="custom")*CustCF!CX185</f>
        <v/>
      </c>
      <c r="DE185" s="87">
        <f>($K185="Bell Curve")*(_xlfn.NORM.DIST(AND(DE$6&gt;=$F185,DE$6&lt;=$H185)*(DE$6-$F185+1),$J185/2,$M185,TRUE)-_xlfn.NORM.DIST(AND(DE$6&gt;=$F185,DE$6&lt;=$H185)*(DD$6-$F185+1),$J185/2,$M185,TRUE))/(1-2*_xlfn.NORM.DIST(0,$J185/2,$M185,TRUE))*$D185+($K185="Steady Growth")*(AND(DE$6&gt;=$F185,DE$6&lt;=$H185)*((DE$6-$F185+1)/($J185*($J185+1)/2)*$D185))+($K185="custom")*CustCF!CY185</f>
        <v/>
      </c>
      <c r="DF185" s="87">
        <f>($K185="Bell Curve")*(_xlfn.NORM.DIST(AND(DF$6&gt;=$F185,DF$6&lt;=$H185)*(DF$6-$F185+1),$J185/2,$M185,TRUE)-_xlfn.NORM.DIST(AND(DF$6&gt;=$F185,DF$6&lt;=$H185)*(DE$6-$F185+1),$J185/2,$M185,TRUE))/(1-2*_xlfn.NORM.DIST(0,$J185/2,$M185,TRUE))*$D185+($K185="Steady Growth")*(AND(DF$6&gt;=$F185,DF$6&lt;=$H185)*((DF$6-$F185+1)/($J185*($J185+1)/2)*$D185))+($K185="custom")*CustCF!CZ185</f>
        <v/>
      </c>
      <c r="DG185" s="87">
        <f>($K185="Bell Curve")*(_xlfn.NORM.DIST(AND(DG$6&gt;=$F185,DG$6&lt;=$H185)*(DG$6-$F185+1),$J185/2,$M185,TRUE)-_xlfn.NORM.DIST(AND(DG$6&gt;=$F185,DG$6&lt;=$H185)*(DF$6-$F185+1),$J185/2,$M185,TRUE))/(1-2*_xlfn.NORM.DIST(0,$J185/2,$M185,TRUE))*$D185+($K185="Steady Growth")*(AND(DG$6&gt;=$F185,DG$6&lt;=$H185)*((DG$6-$F185+1)/($J185*($J185+1)/2)*$D185))+($K185="custom")*CustCF!DA185</f>
        <v/>
      </c>
      <c r="DH185" s="87">
        <f>($K185="Bell Curve")*(_xlfn.NORM.DIST(AND(DH$6&gt;=$F185,DH$6&lt;=$H185)*(DH$6-$F185+1),$J185/2,$M185,TRUE)-_xlfn.NORM.DIST(AND(DH$6&gt;=$F185,DH$6&lt;=$H185)*(DG$6-$F185+1),$J185/2,$M185,TRUE))/(1-2*_xlfn.NORM.DIST(0,$J185/2,$M185,TRUE))*$D185+($K185="Steady Growth")*(AND(DH$6&gt;=$F185,DH$6&lt;=$H185)*((DH$6-$F185+1)/($J185*($J185+1)/2)*$D185))+($K185="custom")*CustCF!DB185</f>
        <v/>
      </c>
      <c r="DI185" s="87">
        <f>($K185="Bell Curve")*(_xlfn.NORM.DIST(AND(DI$6&gt;=$F185,DI$6&lt;=$H185)*(DI$6-$F185+1),$J185/2,$M185,TRUE)-_xlfn.NORM.DIST(AND(DI$6&gt;=$F185,DI$6&lt;=$H185)*(DH$6-$F185+1),$J185/2,$M185,TRUE))/(1-2*_xlfn.NORM.DIST(0,$J185/2,$M185,TRUE))*$D185+($K185="Steady Growth")*(AND(DI$6&gt;=$F185,DI$6&lt;=$H185)*((DI$6-$F185+1)/($J185*($J185+1)/2)*$D185))+($K185="custom")*CustCF!DC185</f>
        <v/>
      </c>
      <c r="DJ185" s="87">
        <f>($K185="Bell Curve")*(_xlfn.NORM.DIST(AND(DJ$6&gt;=$F185,DJ$6&lt;=$H185)*(DJ$6-$F185+1),$J185/2,$M185,TRUE)-_xlfn.NORM.DIST(AND(DJ$6&gt;=$F185,DJ$6&lt;=$H185)*(DI$6-$F185+1),$J185/2,$M185,TRUE))/(1-2*_xlfn.NORM.DIST(0,$J185/2,$M185,TRUE))*$D185+($K185="Steady Growth")*(AND(DJ$6&gt;=$F185,DJ$6&lt;=$H185)*((DJ$6-$F185+1)/($J185*($J185+1)/2)*$D185))+($K185="custom")*CustCF!DD185</f>
        <v/>
      </c>
      <c r="DK185" s="87">
        <f>($K185="Bell Curve")*(_xlfn.NORM.DIST(AND(DK$6&gt;=$F185,DK$6&lt;=$H185)*(DK$6-$F185+1),$J185/2,$M185,TRUE)-_xlfn.NORM.DIST(AND(DK$6&gt;=$F185,DK$6&lt;=$H185)*(DJ$6-$F185+1),$J185/2,$M185,TRUE))/(1-2*_xlfn.NORM.DIST(0,$J185/2,$M185,TRUE))*$D185+($K185="Steady Growth")*(AND(DK$6&gt;=$F185,DK$6&lt;=$H185)*((DK$6-$F185+1)/($J185*($J185+1)/2)*$D185))+($K185="custom")*CustCF!DE185</f>
        <v/>
      </c>
      <c r="DL185" s="87">
        <f>($K185="Bell Curve")*(_xlfn.NORM.DIST(AND(DL$6&gt;=$F185,DL$6&lt;=$H185)*(DL$6-$F185+1),$J185/2,$M185,TRUE)-_xlfn.NORM.DIST(AND(DL$6&gt;=$F185,DL$6&lt;=$H185)*(DK$6-$F185+1),$J185/2,$M185,TRUE))/(1-2*_xlfn.NORM.DIST(0,$J185/2,$M185,TRUE))*$D185+($K185="Steady Growth")*(AND(DL$6&gt;=$F185,DL$6&lt;=$H185)*((DL$6-$F185+1)/($J185*($J185+1)/2)*$D185))+($K185="custom")*CustCF!DF185</f>
        <v/>
      </c>
      <c r="DM185" s="87">
        <f>($K185="Bell Curve")*(_xlfn.NORM.DIST(AND(DM$6&gt;=$F185,DM$6&lt;=$H185)*(DM$6-$F185+1),$J185/2,$M185,TRUE)-_xlfn.NORM.DIST(AND(DM$6&gt;=$F185,DM$6&lt;=$H185)*(DL$6-$F185+1),$J185/2,$M185,TRUE))/(1-2*_xlfn.NORM.DIST(0,$J185/2,$M185,TRUE))*$D185+($K185="Steady Growth")*(AND(DM$6&gt;=$F185,DM$6&lt;=$H185)*((DM$6-$F185+1)/($J185*($J185+1)/2)*$D185))+($K185="custom")*CustCF!DG185</f>
        <v/>
      </c>
      <c r="DN185" s="87">
        <f>($K185="Bell Curve")*(_xlfn.NORM.DIST(AND(DN$6&gt;=$F185,DN$6&lt;=$H185)*(DN$6-$F185+1),$J185/2,$M185,TRUE)-_xlfn.NORM.DIST(AND(DN$6&gt;=$F185,DN$6&lt;=$H185)*(DM$6-$F185+1),$J185/2,$M185,TRUE))/(1-2*_xlfn.NORM.DIST(0,$J185/2,$M185,TRUE))*$D185+($K185="Steady Growth")*(AND(DN$6&gt;=$F185,DN$6&lt;=$H185)*((DN$6-$F185+1)/($J185*($J185+1)/2)*$D185))+($K185="custom")*CustCF!DH185</f>
        <v/>
      </c>
      <c r="DO185" s="87">
        <f>($K185="Bell Curve")*(_xlfn.NORM.DIST(AND(DO$6&gt;=$F185,DO$6&lt;=$H185)*(DO$6-$F185+1),$J185/2,$M185,TRUE)-_xlfn.NORM.DIST(AND(DO$6&gt;=$F185,DO$6&lt;=$H185)*(DN$6-$F185+1),$J185/2,$M185,TRUE))/(1-2*_xlfn.NORM.DIST(0,$J185/2,$M185,TRUE))*$D185+($K185="Steady Growth")*(AND(DO$6&gt;=$F185,DO$6&lt;=$H185)*((DO$6-$F185+1)/($J185*($J185+1)/2)*$D185))+($K185="custom")*CustCF!DI185</f>
        <v/>
      </c>
      <c r="DP185" s="87">
        <f>($K185="Bell Curve")*(_xlfn.NORM.DIST(AND(DP$6&gt;=$F185,DP$6&lt;=$H185)*(DP$6-$F185+1),$J185/2,$M185,TRUE)-_xlfn.NORM.DIST(AND(DP$6&gt;=$F185,DP$6&lt;=$H185)*(DO$6-$F185+1),$J185/2,$M185,TRUE))/(1-2*_xlfn.NORM.DIST(0,$J185/2,$M185,TRUE))*$D185+($K185="Steady Growth")*(AND(DP$6&gt;=$F185,DP$6&lt;=$H185)*((DP$6-$F185+1)/($J185*($J185+1)/2)*$D185))+($K185="custom")*CustCF!DJ185</f>
        <v/>
      </c>
      <c r="DQ185" s="87">
        <f>($K185="Bell Curve")*(_xlfn.NORM.DIST(AND(DQ$6&gt;=$F185,DQ$6&lt;=$H185)*(DQ$6-$F185+1),$J185/2,$M185,TRUE)-_xlfn.NORM.DIST(AND(DQ$6&gt;=$F185,DQ$6&lt;=$H185)*(DP$6-$F185+1),$J185/2,$M185,TRUE))/(1-2*_xlfn.NORM.DIST(0,$J185/2,$M185,TRUE))*$D185+($K185="Steady Growth")*(AND(DQ$6&gt;=$F185,DQ$6&lt;=$H185)*((DQ$6-$F185+1)/($J185*($J185+1)/2)*$D185))+($K185="custom")*CustCF!DK185</f>
        <v/>
      </c>
      <c r="DR185" s="87">
        <f>($K185="Bell Curve")*(_xlfn.NORM.DIST(AND(DR$6&gt;=$F185,DR$6&lt;=$H185)*(DR$6-$F185+1),$J185/2,$M185,TRUE)-_xlfn.NORM.DIST(AND(DR$6&gt;=$F185,DR$6&lt;=$H185)*(DQ$6-$F185+1),$J185/2,$M185,TRUE))/(1-2*_xlfn.NORM.DIST(0,$J185/2,$M185,TRUE))*$D185+($K185="Steady Growth")*(AND(DR$6&gt;=$F185,DR$6&lt;=$H185)*((DR$6-$F185+1)/($J185*($J185+1)/2)*$D185))+($K185="custom")*CustCF!DL185</f>
        <v/>
      </c>
      <c r="DS185" s="87">
        <f>($K185="Bell Curve")*(_xlfn.NORM.DIST(AND(DS$6&gt;=$F185,DS$6&lt;=$H185)*(DS$6-$F185+1),$J185/2,$M185,TRUE)-_xlfn.NORM.DIST(AND(DS$6&gt;=$F185,DS$6&lt;=$H185)*(DR$6-$F185+1),$J185/2,$M185,TRUE))/(1-2*_xlfn.NORM.DIST(0,$J185/2,$M185,TRUE))*$D185+($K185="Steady Growth")*(AND(DS$6&gt;=$F185,DS$6&lt;=$H185)*((DS$6-$F185+1)/($J185*($J185+1)/2)*$D185))+($K185="custom")*CustCF!DM185</f>
        <v/>
      </c>
      <c r="DT185" s="87">
        <f>($K185="Bell Curve")*(_xlfn.NORM.DIST(AND(DT$6&gt;=$F185,DT$6&lt;=$H185)*(DT$6-$F185+1),$J185/2,$M185,TRUE)-_xlfn.NORM.DIST(AND(DT$6&gt;=$F185,DT$6&lt;=$H185)*(DS$6-$F185+1),$J185/2,$M185,TRUE))/(1-2*_xlfn.NORM.DIST(0,$J185/2,$M185,TRUE))*$D185+($K185="Steady Growth")*(AND(DT$6&gt;=$F185,DT$6&lt;=$H185)*((DT$6-$F185+1)/($J185*($J185+1)/2)*$D185))+($K185="custom")*CustCF!DN185</f>
        <v/>
      </c>
      <c r="DU185" s="87">
        <f>($K185="Bell Curve")*(_xlfn.NORM.DIST(AND(DU$6&gt;=$F185,DU$6&lt;=$H185)*(DU$6-$F185+1),$J185/2,$M185,TRUE)-_xlfn.NORM.DIST(AND(DU$6&gt;=$F185,DU$6&lt;=$H185)*(DT$6-$F185+1),$J185/2,$M185,TRUE))/(1-2*_xlfn.NORM.DIST(0,$J185/2,$M185,TRUE))*$D185+($K185="Steady Growth")*(AND(DU$6&gt;=$F185,DU$6&lt;=$H185)*((DU$6-$F185+1)/($J185*($J185+1)/2)*$D185))+($K185="custom")*CustCF!DO185</f>
        <v/>
      </c>
      <c r="DV185" s="87">
        <f>($K185="Bell Curve")*(_xlfn.NORM.DIST(AND(DV$6&gt;=$F185,DV$6&lt;=$H185)*(DV$6-$F185+1),$J185/2,$M185,TRUE)-_xlfn.NORM.DIST(AND(DV$6&gt;=$F185,DV$6&lt;=$H185)*(DU$6-$F185+1),$J185/2,$M185,TRUE))/(1-2*_xlfn.NORM.DIST(0,$J185/2,$M185,TRUE))*$D185+($K185="Steady Growth")*(AND(DV$6&gt;=$F185,DV$6&lt;=$H185)*((DV$6-$F185+1)/($J185*($J185+1)/2)*$D185))+($K185="custom")*CustCF!DP185</f>
        <v/>
      </c>
      <c r="DW185" s="87">
        <f>($K185="Bell Curve")*(_xlfn.NORM.DIST(AND(DW$6&gt;=$F185,DW$6&lt;=$H185)*(DW$6-$F185+1),$J185/2,$M185,TRUE)-_xlfn.NORM.DIST(AND(DW$6&gt;=$F185,DW$6&lt;=$H185)*(DV$6-$F185+1),$J185/2,$M185,TRUE))/(1-2*_xlfn.NORM.DIST(0,$J185/2,$M185,TRUE))*$D185+($K185="Steady Growth")*(AND(DW$6&gt;=$F185,DW$6&lt;=$H185)*((DW$6-$F185+1)/($J185*($J185+1)/2)*$D185))+($K185="custom")*CustCF!DQ185</f>
        <v/>
      </c>
      <c r="DX185" s="87">
        <f>($K185="Bell Curve")*(_xlfn.NORM.DIST(AND(DX$6&gt;=$F185,DX$6&lt;=$H185)*(DX$6-$F185+1),$J185/2,$M185,TRUE)-_xlfn.NORM.DIST(AND(DX$6&gt;=$F185,DX$6&lt;=$H185)*(DW$6-$F185+1),$J185/2,$M185,TRUE))/(1-2*_xlfn.NORM.DIST(0,$J185/2,$M185,TRUE))*$D185+($K185="Steady Growth")*(AND(DX$6&gt;=$F185,DX$6&lt;=$H185)*((DX$6-$F185+1)/($J185*($J185+1)/2)*$D185))+($K185="custom")*CustCF!DR185</f>
        <v/>
      </c>
      <c r="DY185" s="87">
        <f>($K185="Bell Curve")*(_xlfn.NORM.DIST(AND(DY$6&gt;=$F185,DY$6&lt;=$H185)*(DY$6-$F185+1),$J185/2,$M185,TRUE)-_xlfn.NORM.DIST(AND(DY$6&gt;=$F185,DY$6&lt;=$H185)*(DX$6-$F185+1),$J185/2,$M185,TRUE))/(1-2*_xlfn.NORM.DIST(0,$J185/2,$M185,TRUE))*$D185+($K185="Steady Growth")*(AND(DY$6&gt;=$F185,DY$6&lt;=$H185)*((DY$6-$F185+1)/($J185*($J185+1)/2)*$D185))+($K185="custom")*CustCF!DS185</f>
        <v/>
      </c>
      <c r="DZ185" s="87">
        <f>($K185="Bell Curve")*(_xlfn.NORM.DIST(AND(DZ$6&gt;=$F185,DZ$6&lt;=$H185)*(DZ$6-$F185+1),$J185/2,$M185,TRUE)-_xlfn.NORM.DIST(AND(DZ$6&gt;=$F185,DZ$6&lt;=$H185)*(DY$6-$F185+1),$J185/2,$M185,TRUE))/(1-2*_xlfn.NORM.DIST(0,$J185/2,$M185,TRUE))*$D185+($K185="Steady Growth")*(AND(DZ$6&gt;=$F185,DZ$6&lt;=$H185)*((DZ$6-$F185+1)/($J185*($J185+1)/2)*$D185))+($K185="custom")*CustCF!DT185</f>
        <v/>
      </c>
      <c r="EA185" s="87">
        <f>($K185="Bell Curve")*(_xlfn.NORM.DIST(AND(EA$6&gt;=$F185,EA$6&lt;=$H185)*(EA$6-$F185+1),$J185/2,$M185,TRUE)-_xlfn.NORM.DIST(AND(EA$6&gt;=$F185,EA$6&lt;=$H185)*(DZ$6-$F185+1),$J185/2,$M185,TRUE))/(1-2*_xlfn.NORM.DIST(0,$J185/2,$M185,TRUE))*$D185+($K185="Steady Growth")*(AND(EA$6&gt;=$F185,EA$6&lt;=$H185)*((EA$6-$F185+1)/($J185*($J185+1)/2)*$D185))+($K185="custom")*CustCF!DU185</f>
        <v/>
      </c>
      <c r="EB185" s="87">
        <f>($K185="Bell Curve")*(_xlfn.NORM.DIST(AND(EB$6&gt;=$F185,EB$6&lt;=$H185)*(EB$6-$F185+1),$J185/2,$M185,TRUE)-_xlfn.NORM.DIST(AND(EB$6&gt;=$F185,EB$6&lt;=$H185)*(EA$6-$F185+1),$J185/2,$M185,TRUE))/(1-2*_xlfn.NORM.DIST(0,$J185/2,$M185,TRUE))*$D185+($K185="Steady Growth")*(AND(EB$6&gt;=$F185,EB$6&lt;=$H185)*((EB$6-$F185+1)/($J185*($J185+1)/2)*$D185))+($K185="custom")*CustCF!DV185</f>
        <v/>
      </c>
      <c r="EC185" s="87">
        <f>($K185="Bell Curve")*(_xlfn.NORM.DIST(AND(EC$6&gt;=$F185,EC$6&lt;=$H185)*(EC$6-$F185+1),$J185/2,$M185,TRUE)-_xlfn.NORM.DIST(AND(EC$6&gt;=$F185,EC$6&lt;=$H185)*(EB$6-$F185+1),$J185/2,$M185,TRUE))/(1-2*_xlfn.NORM.DIST(0,$J185/2,$M185,TRUE))*$D185+($K185="Steady Growth")*(AND(EC$6&gt;=$F185,EC$6&lt;=$H185)*((EC$6-$F185+1)/($J185*($J185+1)/2)*$D185))+($K185="custom")*CustCF!DW185</f>
        <v/>
      </c>
      <c r="ED185" s="87">
        <f>($K185="Bell Curve")*(_xlfn.NORM.DIST(AND(ED$6&gt;=$F185,ED$6&lt;=$H185)*(ED$6-$F185+1),$J185/2,$M185,TRUE)-_xlfn.NORM.DIST(AND(ED$6&gt;=$F185,ED$6&lt;=$H185)*(EC$6-$F185+1),$J185/2,$M185,TRUE))/(1-2*_xlfn.NORM.DIST(0,$J185/2,$M185,TRUE))*$D185+($K185="Steady Growth")*(AND(ED$6&gt;=$F185,ED$6&lt;=$H185)*((ED$6-$F185+1)/($J185*($J185+1)/2)*$D185))+($K185="custom")*CustCF!DX185</f>
        <v/>
      </c>
      <c r="EE185" s="87">
        <f>($K185="Bell Curve")*(_xlfn.NORM.DIST(AND(EE$6&gt;=$F185,EE$6&lt;=$H185)*(EE$6-$F185+1),$J185/2,$M185,TRUE)-_xlfn.NORM.DIST(AND(EE$6&gt;=$F185,EE$6&lt;=$H185)*(ED$6-$F185+1),$J185/2,$M185,TRUE))/(1-2*_xlfn.NORM.DIST(0,$J185/2,$M185,TRUE))*$D185+($K185="Steady Growth")*(AND(EE$6&gt;=$F185,EE$6&lt;=$H185)*((EE$6-$F185+1)/($J185*($J185+1)/2)*$D185))+($K185="custom")*CustCF!DY185</f>
        <v/>
      </c>
      <c r="EF185" s="87">
        <f>($K185="Bell Curve")*(_xlfn.NORM.DIST(AND(EF$6&gt;=$F185,EF$6&lt;=$H185)*(EF$6-$F185+1),$J185/2,$M185,TRUE)-_xlfn.NORM.DIST(AND(EF$6&gt;=$F185,EF$6&lt;=$H185)*(EE$6-$F185+1),$J185/2,$M185,TRUE))/(1-2*_xlfn.NORM.DIST(0,$J185/2,$M185,TRUE))*$D185+($K185="Steady Growth")*(AND(EF$6&gt;=$F185,EF$6&lt;=$H185)*((EF$6-$F185+1)/($J185*($J185+1)/2)*$D185))+($K185="custom")*CustCF!DZ185</f>
        <v/>
      </c>
      <c r="EG185" s="87">
        <f>($K185="Bell Curve")*(_xlfn.NORM.DIST(AND(EG$6&gt;=$F185,EG$6&lt;=$H185)*(EG$6-$F185+1),$J185/2,$M185,TRUE)-_xlfn.NORM.DIST(AND(EG$6&gt;=$F185,EG$6&lt;=$H185)*(EF$6-$F185+1),$J185/2,$M185,TRUE))/(1-2*_xlfn.NORM.DIST(0,$J185/2,$M185,TRUE))*$D185+($K185="Steady Growth")*(AND(EG$6&gt;=$F185,EG$6&lt;=$H185)*((EG$6-$F185+1)/($J185*($J185+1)/2)*$D185))+($K185="custom")*CustCF!EA185</f>
        <v/>
      </c>
      <c r="EH185" s="87">
        <f>($K185="Bell Curve")*(_xlfn.NORM.DIST(AND(EH$6&gt;=$F185,EH$6&lt;=$H185)*(EH$6-$F185+1),$J185/2,$M185,TRUE)-_xlfn.NORM.DIST(AND(EH$6&gt;=$F185,EH$6&lt;=$H185)*(EG$6-$F185+1),$J185/2,$M185,TRUE))/(1-2*_xlfn.NORM.DIST(0,$J185/2,$M185,TRUE))*$D185+($K185="Steady Growth")*(AND(EH$6&gt;=$F185,EH$6&lt;=$H185)*((EH$6-$F185+1)/($J185*($J185+1)/2)*$D185))+($K185="custom")*CustCF!EB185</f>
        <v/>
      </c>
      <c r="EI185" s="87">
        <f>($K185="Bell Curve")*(_xlfn.NORM.DIST(AND(EI$6&gt;=$F185,EI$6&lt;=$H185)*(EI$6-$F185+1),$J185/2,$M185,TRUE)-_xlfn.NORM.DIST(AND(EI$6&gt;=$F185,EI$6&lt;=$H185)*(EH$6-$F185+1),$J185/2,$M185,TRUE))/(1-2*_xlfn.NORM.DIST(0,$J185/2,$M185,TRUE))*$D185+($K185="Steady Growth")*(AND(EI$6&gt;=$F185,EI$6&lt;=$H185)*((EI$6-$F185+1)/($J185*($J185+1)/2)*$D185))+($K185="custom")*CustCF!EC185</f>
        <v/>
      </c>
      <c r="EJ185" s="87">
        <f>($K185="Bell Curve")*(_xlfn.NORM.DIST(AND(EJ$6&gt;=$F185,EJ$6&lt;=$H185)*(EJ$6-$F185+1),$J185/2,$M185,TRUE)-_xlfn.NORM.DIST(AND(EJ$6&gt;=$F185,EJ$6&lt;=$H185)*(EI$6-$F185+1),$J185/2,$M185,TRUE))/(1-2*_xlfn.NORM.DIST(0,$J185/2,$M185,TRUE))*$D185+($K185="Steady Growth")*(AND(EJ$6&gt;=$F185,EJ$6&lt;=$H185)*((EJ$6-$F185+1)/($J185*($J185+1)/2)*$D185))+($K185="custom")*CustCF!ED185</f>
        <v/>
      </c>
      <c r="EK185" s="87">
        <f>($K185="Bell Curve")*(_xlfn.NORM.DIST(AND(EK$6&gt;=$F185,EK$6&lt;=$H185)*(EK$6-$F185+1),$J185/2,$M185,TRUE)-_xlfn.NORM.DIST(AND(EK$6&gt;=$F185,EK$6&lt;=$H185)*(EJ$6-$F185+1),$J185/2,$M185,TRUE))/(1-2*_xlfn.NORM.DIST(0,$J185/2,$M185,TRUE))*$D185+($K185="Steady Growth")*(AND(EK$6&gt;=$F185,EK$6&lt;=$H185)*((EK$6-$F185+1)/($J185*($J185+1)/2)*$D185))+($K185="custom")*CustCF!EE185</f>
        <v/>
      </c>
      <c r="EL185" s="87">
        <f>($K185="Bell Curve")*(_xlfn.NORM.DIST(AND(EL$6&gt;=$F185,EL$6&lt;=$H185)*(EL$6-$F185+1),$J185/2,$M185,TRUE)-_xlfn.NORM.DIST(AND(EL$6&gt;=$F185,EL$6&lt;=$H185)*(EK$6-$F185+1),$J185/2,$M185,TRUE))/(1-2*_xlfn.NORM.DIST(0,$J185/2,$M185,TRUE))*$D185+($K185="Steady Growth")*(AND(EL$6&gt;=$F185,EL$6&lt;=$H185)*((EL$6-$F185+1)/($J185*($J185+1)/2)*$D185))+($K185="custom")*CustCF!EF185</f>
        <v/>
      </c>
      <c r="EM185" s="87">
        <f>($K185="Bell Curve")*(_xlfn.NORM.DIST(AND(EM$6&gt;=$F185,EM$6&lt;=$H185)*(EM$6-$F185+1),$J185/2,$M185,TRUE)-_xlfn.NORM.DIST(AND(EM$6&gt;=$F185,EM$6&lt;=$H185)*(EL$6-$F185+1),$J185/2,$M185,TRUE))/(1-2*_xlfn.NORM.DIST(0,$J185/2,$M185,TRUE))*$D185+($K185="Steady Growth")*(AND(EM$6&gt;=$F185,EM$6&lt;=$H185)*((EM$6-$F185+1)/($J185*($J185+1)/2)*$D185))+($K185="custom")*CustCF!EG185</f>
        <v/>
      </c>
      <c r="EN185" s="87">
        <f>($K185="Bell Curve")*(_xlfn.NORM.DIST(AND(EN$6&gt;=$F185,EN$6&lt;=$H185)*(EN$6-$F185+1),$J185/2,$M185,TRUE)-_xlfn.NORM.DIST(AND(EN$6&gt;=$F185,EN$6&lt;=$H185)*(EM$6-$F185+1),$J185/2,$M185,TRUE))/(1-2*_xlfn.NORM.DIST(0,$J185/2,$M185,TRUE))*$D185+($K185="Steady Growth")*(AND(EN$6&gt;=$F185,EN$6&lt;=$H185)*((EN$6-$F185+1)/($J185*($J185+1)/2)*$D185))+($K185="custom")*CustCF!EH185</f>
        <v/>
      </c>
      <c r="EO185" s="87">
        <f>($K185="Bell Curve")*(_xlfn.NORM.DIST(AND(EO$6&gt;=$F185,EO$6&lt;=$H185)*(EO$6-$F185+1),$J185/2,$M185,TRUE)-_xlfn.NORM.DIST(AND(EO$6&gt;=$F185,EO$6&lt;=$H185)*(EN$6-$F185+1),$J185/2,$M185,TRUE))/(1-2*_xlfn.NORM.DIST(0,$J185/2,$M185,TRUE))*$D185+($K185="Steady Growth")*(AND(EO$6&gt;=$F185,EO$6&lt;=$H185)*((EO$6-$F185+1)/($J185*($J185+1)/2)*$D185))+($K185="custom")*CustCF!EI185</f>
        <v/>
      </c>
      <c r="EP185" s="87">
        <f>($K185="Bell Curve")*(_xlfn.NORM.DIST(AND(EP$6&gt;=$F185,EP$6&lt;=$H185)*(EP$6-$F185+1),$J185/2,$M185,TRUE)-_xlfn.NORM.DIST(AND(EP$6&gt;=$F185,EP$6&lt;=$H185)*(EO$6-$F185+1),$J185/2,$M185,TRUE))/(1-2*_xlfn.NORM.DIST(0,$J185/2,$M185,TRUE))*$D185+($K185="Steady Growth")*(AND(EP$6&gt;=$F185,EP$6&lt;=$H185)*((EP$6-$F185+1)/($J185*($J185+1)/2)*$D185))+($K185="custom")*CustCF!EJ185</f>
        <v/>
      </c>
      <c r="EQ185" s="87">
        <f>($K185="Bell Curve")*(_xlfn.NORM.DIST(AND(EQ$6&gt;=$F185,EQ$6&lt;=$H185)*(EQ$6-$F185+1),$J185/2,$M185,TRUE)-_xlfn.NORM.DIST(AND(EQ$6&gt;=$F185,EQ$6&lt;=$H185)*(EP$6-$F185+1),$J185/2,$M185,TRUE))/(1-2*_xlfn.NORM.DIST(0,$J185/2,$M185,TRUE))*$D185+($K185="Steady Growth")*(AND(EQ$6&gt;=$F185,EQ$6&lt;=$H185)*((EQ$6-$F185+1)/($J185*($J185+1)/2)*$D185))+($K185="custom")*CustCF!EK185</f>
        <v/>
      </c>
      <c r="ER185" s="87">
        <f>($K185="Bell Curve")*(_xlfn.NORM.DIST(AND(ER$6&gt;=$F185,ER$6&lt;=$H185)*(ER$6-$F185+1),$J185/2,$M185,TRUE)-_xlfn.NORM.DIST(AND(ER$6&gt;=$F185,ER$6&lt;=$H185)*(EQ$6-$F185+1),$J185/2,$M185,TRUE))/(1-2*_xlfn.NORM.DIST(0,$J185/2,$M185,TRUE))*$D185+($K185="Steady Growth")*(AND(ER$6&gt;=$F185,ER$6&lt;=$H185)*((ER$6-$F185+1)/($J185*($J185+1)/2)*$D185))+($K185="custom")*CustCF!EL185</f>
        <v/>
      </c>
      <c r="ES185" s="87">
        <f>($K185="Bell Curve")*(_xlfn.NORM.DIST(AND(ES$6&gt;=$F185,ES$6&lt;=$H185)*(ES$6-$F185+1),$J185/2,$M185,TRUE)-_xlfn.NORM.DIST(AND(ES$6&gt;=$F185,ES$6&lt;=$H185)*(ER$6-$F185+1),$J185/2,$M185,TRUE))/(1-2*_xlfn.NORM.DIST(0,$J185/2,$M185,TRUE))*$D185+($K185="Steady Growth")*(AND(ES$6&gt;=$F185,ES$6&lt;=$H185)*((ES$6-$F185+1)/($J185*($J185+1)/2)*$D185))+($K185="custom")*CustCF!EM185</f>
        <v/>
      </c>
      <c r="ET185" s="87">
        <f>($K185="Bell Curve")*(_xlfn.NORM.DIST(AND(ET$6&gt;=$F185,ET$6&lt;=$H185)*(ET$6-$F185+1),$J185/2,$M185,TRUE)-_xlfn.NORM.DIST(AND(ET$6&gt;=$F185,ET$6&lt;=$H185)*(ES$6-$F185+1),$J185/2,$M185,TRUE))/(1-2*_xlfn.NORM.DIST(0,$J185/2,$M185,TRUE))*$D185+($K185="Steady Growth")*(AND(ET$6&gt;=$F185,ET$6&lt;=$H185)*((ET$6-$F185+1)/($J185*($J185+1)/2)*$D185))+($K185="custom")*CustCF!EN185</f>
        <v/>
      </c>
      <c r="EU185" s="87">
        <f>($K185="Bell Curve")*(_xlfn.NORM.DIST(AND(EU$6&gt;=$F185,EU$6&lt;=$H185)*(EU$6-$F185+1),$J185/2,$M185,TRUE)-_xlfn.NORM.DIST(AND(EU$6&gt;=$F185,EU$6&lt;=$H185)*(ET$6-$F185+1),$J185/2,$M185,TRUE))/(1-2*_xlfn.NORM.DIST(0,$J185/2,$M185,TRUE))*$D185+($K185="Steady Growth")*(AND(EU$6&gt;=$F185,EU$6&lt;=$H185)*((EU$6-$F185+1)/($J185*($J185+1)/2)*$D185))+($K185="custom")*CustCF!EO185</f>
        <v/>
      </c>
      <c r="EV185" s="87">
        <f>($K185="Bell Curve")*(_xlfn.NORM.DIST(AND(EV$6&gt;=$F185,EV$6&lt;=$H185)*(EV$6-$F185+1),$J185/2,$M185,TRUE)-_xlfn.NORM.DIST(AND(EV$6&gt;=$F185,EV$6&lt;=$H185)*(EU$6-$F185+1),$J185/2,$M185,TRUE))/(1-2*_xlfn.NORM.DIST(0,$J185/2,$M185,TRUE))*$D185+($K185="Steady Growth")*(AND(EV$6&gt;=$F185,EV$6&lt;=$H185)*((EV$6-$F185+1)/($J185*($J185+1)/2)*$D185))+($K185="custom")*CustCF!EP185</f>
        <v/>
      </c>
      <c r="EW185" s="87">
        <f>($K185="Bell Curve")*(_xlfn.NORM.DIST(AND(EW$6&gt;=$F185,EW$6&lt;=$H185)*(EW$6-$F185+1),$J185/2,$M185,TRUE)-_xlfn.NORM.DIST(AND(EW$6&gt;=$F185,EW$6&lt;=$H185)*(EV$6-$F185+1),$J185/2,$M185,TRUE))/(1-2*_xlfn.NORM.DIST(0,$J185/2,$M185,TRUE))*$D185+($K185="Steady Growth")*(AND(EW$6&gt;=$F185,EW$6&lt;=$H185)*((EW$6-$F185+1)/($J185*($J185+1)/2)*$D185))+($K185="custom")*CustCF!EQ185</f>
        <v/>
      </c>
      <c r="EX185" s="87">
        <f>($K185="Bell Curve")*(_xlfn.NORM.DIST(AND(EX$6&gt;=$F185,EX$6&lt;=$H185)*(EX$6-$F185+1),$J185/2,$M185,TRUE)-_xlfn.NORM.DIST(AND(EX$6&gt;=$F185,EX$6&lt;=$H185)*(EW$6-$F185+1),$J185/2,$M185,TRUE))/(1-2*_xlfn.NORM.DIST(0,$J185/2,$M185,TRUE))*$D185+($K185="Steady Growth")*(AND(EX$6&gt;=$F185,EX$6&lt;=$H185)*((EX$6-$F185+1)/($J185*($J185+1)/2)*$D185))+($K185="custom")*CustCF!ER185</f>
        <v/>
      </c>
      <c r="EY185" s="87">
        <f>($K185="Bell Curve")*(_xlfn.NORM.DIST(AND(EY$6&gt;=$F185,EY$6&lt;=$H185)*(EY$6-$F185+1),$J185/2,$M185,TRUE)-_xlfn.NORM.DIST(AND(EY$6&gt;=$F185,EY$6&lt;=$H185)*(EX$6-$F185+1),$J185/2,$M185,TRUE))/(1-2*_xlfn.NORM.DIST(0,$J185/2,$M185,TRUE))*$D185+($K185="Steady Growth")*(AND(EY$6&gt;=$F185,EY$6&lt;=$H185)*((EY$6-$F185+1)/($J185*($J185+1)/2)*$D185))+($K185="custom")*CustCF!ES185</f>
        <v/>
      </c>
      <c r="EZ185" s="87">
        <f>($K185="Bell Curve")*(_xlfn.NORM.DIST(AND(EZ$6&gt;=$F185,EZ$6&lt;=$H185)*(EZ$6-$F185+1),$J185/2,$M185,TRUE)-_xlfn.NORM.DIST(AND(EZ$6&gt;=$F185,EZ$6&lt;=$H185)*(EY$6-$F185+1),$J185/2,$M185,TRUE))/(1-2*_xlfn.NORM.DIST(0,$J185/2,$M185,TRUE))*$D185+($K185="Steady Growth")*(AND(EZ$6&gt;=$F185,EZ$6&lt;=$H185)*((EZ$6-$F185+1)/($J185*($J185+1)/2)*$D185))+($K185="custom")*CustCF!ET185</f>
        <v/>
      </c>
      <c r="FA185" s="87">
        <f>($K185="Bell Curve")*(_xlfn.NORM.DIST(AND(FA$6&gt;=$F185,FA$6&lt;=$H185)*(FA$6-$F185+1),$J185/2,$M185,TRUE)-_xlfn.NORM.DIST(AND(FA$6&gt;=$F185,FA$6&lt;=$H185)*(EZ$6-$F185+1),$J185/2,$M185,TRUE))/(1-2*_xlfn.NORM.DIST(0,$J185/2,$M185,TRUE))*$D185+($K185="Steady Growth")*(AND(FA$6&gt;=$F185,FA$6&lt;=$H185)*((FA$6-$F185+1)/($J185*($J185+1)/2)*$D185))+($K185="custom")*CustCF!EU185</f>
        <v/>
      </c>
      <c r="FB185" s="87">
        <f>($K185="Bell Curve")*(_xlfn.NORM.DIST(AND(FB$6&gt;=$F185,FB$6&lt;=$H185)*(FB$6-$F185+1),$J185/2,$M185,TRUE)-_xlfn.NORM.DIST(AND(FB$6&gt;=$F185,FB$6&lt;=$H185)*(FA$6-$F185+1),$J185/2,$M185,TRUE))/(1-2*_xlfn.NORM.DIST(0,$J185/2,$M185,TRUE))*$D185+($K185="Steady Growth")*(AND(FB$6&gt;=$F185,FB$6&lt;=$H185)*((FB$6-$F185+1)/($J185*($J185+1)/2)*$D185))+($K185="custom")*CustCF!EV185</f>
        <v/>
      </c>
      <c r="FC185" s="87">
        <f>($K185="Bell Curve")*(_xlfn.NORM.DIST(AND(FC$6&gt;=$F185,FC$6&lt;=$H185)*(FC$6-$F185+1),$J185/2,$M185,TRUE)-_xlfn.NORM.DIST(AND(FC$6&gt;=$F185,FC$6&lt;=$H185)*(FB$6-$F185+1),$J185/2,$M185,TRUE))/(1-2*_xlfn.NORM.DIST(0,$J185/2,$M185,TRUE))*$D185+($K185="Steady Growth")*(AND(FC$6&gt;=$F185,FC$6&lt;=$H185)*((FC$6-$F185+1)/($J185*($J185+1)/2)*$D185))+($K185="custom")*CustCF!EW185</f>
        <v/>
      </c>
      <c r="FD185" s="87">
        <f>($K185="Bell Curve")*(_xlfn.NORM.DIST(AND(FD$6&gt;=$F185,FD$6&lt;=$H185)*(FD$6-$F185+1),$J185/2,$M185,TRUE)-_xlfn.NORM.DIST(AND(FD$6&gt;=$F185,FD$6&lt;=$H185)*(FC$6-$F185+1),$J185/2,$M185,TRUE))/(1-2*_xlfn.NORM.DIST(0,$J185/2,$M185,TRUE))*$D185+($K185="Steady Growth")*(AND(FD$6&gt;=$F185,FD$6&lt;=$H185)*((FD$6-$F185+1)/($J185*($J185+1)/2)*$D185))+($K185="custom")*CustCF!EX185</f>
        <v/>
      </c>
      <c r="FE185" s="87">
        <f>($K185="Bell Curve")*(_xlfn.NORM.DIST(AND(FE$6&gt;=$F185,FE$6&lt;=$H185)*(FE$6-$F185+1),$J185/2,$M185,TRUE)-_xlfn.NORM.DIST(AND(FE$6&gt;=$F185,FE$6&lt;=$H185)*(FD$6-$F185+1),$J185/2,$M185,TRUE))/(1-2*_xlfn.NORM.DIST(0,$J185/2,$M185,TRUE))*$D185+($K185="Steady Growth")*(AND(FE$6&gt;=$F185,FE$6&lt;=$H185)*((FE$6-$F185+1)/($J185*($J185+1)/2)*$D185))+($K185="custom")*CustCF!EY185</f>
        <v/>
      </c>
      <c r="FF185" s="87">
        <f>($K185="Bell Curve")*(_xlfn.NORM.DIST(AND(FF$6&gt;=$F185,FF$6&lt;=$H185)*(FF$6-$F185+1),$J185/2,$M185,TRUE)-_xlfn.NORM.DIST(AND(FF$6&gt;=$F185,FF$6&lt;=$H185)*(FE$6-$F185+1),$J185/2,$M185,TRUE))/(1-2*_xlfn.NORM.DIST(0,$J185/2,$M185,TRUE))*$D185+($K185="Steady Growth")*(AND(FF$6&gt;=$F185,FF$6&lt;=$H185)*((FF$6-$F185+1)/($J185*($J185+1)/2)*$D185))+($K185="custom")*CustCF!EZ185</f>
        <v/>
      </c>
      <c r="FG185" s="87">
        <f>($K185="Bell Curve")*(_xlfn.NORM.DIST(AND(FG$6&gt;=$F185,FG$6&lt;=$H185)*(FG$6-$F185+1),$J185/2,$M185,TRUE)-_xlfn.NORM.DIST(AND(FG$6&gt;=$F185,FG$6&lt;=$H185)*(FF$6-$F185+1),$J185/2,$M185,TRUE))/(1-2*_xlfn.NORM.DIST(0,$J185/2,$M185,TRUE))*$D185+($K185="Steady Growth")*(AND(FG$6&gt;=$F185,FG$6&lt;=$H185)*((FG$6-$F185+1)/($J185*($J185+1)/2)*$D185))+($K185="custom")*CustCF!FA185</f>
        <v/>
      </c>
      <c r="FH185" s="87">
        <f>($K185="Bell Curve")*(_xlfn.NORM.DIST(AND(FH$6&gt;=$F185,FH$6&lt;=$H185)*(FH$6-$F185+1),$J185/2,$M185,TRUE)-_xlfn.NORM.DIST(AND(FH$6&gt;=$F185,FH$6&lt;=$H185)*(FG$6-$F185+1),$J185/2,$M185,TRUE))/(1-2*_xlfn.NORM.DIST(0,$J185/2,$M185,TRUE))*$D185+($K185="Steady Growth")*(AND(FH$6&gt;=$F185,FH$6&lt;=$H185)*((FH$6-$F185+1)/($J185*($J185+1)/2)*$D185))+($K185="custom")*CustCF!FB185</f>
        <v/>
      </c>
      <c r="FI185" s="87">
        <f>($K185="Bell Curve")*(_xlfn.NORM.DIST(AND(FI$6&gt;=$F185,FI$6&lt;=$H185)*(FI$6-$F185+1),$J185/2,$M185,TRUE)-_xlfn.NORM.DIST(AND(FI$6&gt;=$F185,FI$6&lt;=$H185)*(FH$6-$F185+1),$J185/2,$M185,TRUE))/(1-2*_xlfn.NORM.DIST(0,$J185/2,$M185,TRUE))*$D185+($K185="Steady Growth")*(AND(FI$6&gt;=$F185,FI$6&lt;=$H185)*((FI$6-$F185+1)/($J185*($J185+1)/2)*$D185))+($K185="custom")*CustCF!FC185</f>
        <v/>
      </c>
      <c r="FJ185" s="87">
        <f>($K185="Bell Curve")*(_xlfn.NORM.DIST(AND(FJ$6&gt;=$F185,FJ$6&lt;=$H185)*(FJ$6-$F185+1),$J185/2,$M185,TRUE)-_xlfn.NORM.DIST(AND(FJ$6&gt;=$F185,FJ$6&lt;=$H185)*(FI$6-$F185+1),$J185/2,$M185,TRUE))/(1-2*_xlfn.NORM.DIST(0,$J185/2,$M185,TRUE))*$D185+($K185="Steady Growth")*(AND(FJ$6&gt;=$F185,FJ$6&lt;=$H185)*((FJ$6-$F185+1)/($J185*($J185+1)/2)*$D185))+($K185="custom")*CustCF!FD185</f>
        <v/>
      </c>
      <c r="FK185" s="87">
        <f>($K185="Bell Curve")*(_xlfn.NORM.DIST(AND(FK$6&gt;=$F185,FK$6&lt;=$H185)*(FK$6-$F185+1),$J185/2,$M185,TRUE)-_xlfn.NORM.DIST(AND(FK$6&gt;=$F185,FK$6&lt;=$H185)*(FJ$6-$F185+1),$J185/2,$M185,TRUE))/(1-2*_xlfn.NORM.DIST(0,$J185/2,$M185,TRUE))*$D185+($K185="Steady Growth")*(AND(FK$6&gt;=$F185,FK$6&lt;=$H185)*((FK$6-$F185+1)/($J185*($J185+1)/2)*$D185))+($K185="custom")*CustCF!FE185</f>
        <v/>
      </c>
      <c r="FL185" s="87">
        <f>($K185="Bell Curve")*(_xlfn.NORM.DIST(AND(FL$6&gt;=$F185,FL$6&lt;=$H185)*(FL$6-$F185+1),$J185/2,$M185,TRUE)-_xlfn.NORM.DIST(AND(FL$6&gt;=$F185,FL$6&lt;=$H185)*(FK$6-$F185+1),$J185/2,$M185,TRUE))/(1-2*_xlfn.NORM.DIST(0,$J185/2,$M185,TRUE))*$D185+($K185="Steady Growth")*(AND(FL$6&gt;=$F185,FL$6&lt;=$H185)*((FL$6-$F185+1)/($J185*($J185+1)/2)*$D185))+($K185="custom")*CustCF!FF185</f>
        <v/>
      </c>
      <c r="FM185" s="87">
        <f>($K185="Bell Curve")*(_xlfn.NORM.DIST(AND(FM$6&gt;=$F185,FM$6&lt;=$H185)*(FM$6-$F185+1),$J185/2,$M185,TRUE)-_xlfn.NORM.DIST(AND(FM$6&gt;=$F185,FM$6&lt;=$H185)*(FL$6-$F185+1),$J185/2,$M185,TRUE))/(1-2*_xlfn.NORM.DIST(0,$J185/2,$M185,TRUE))*$D185+($K185="Steady Growth")*(AND(FM$6&gt;=$F185,FM$6&lt;=$H185)*((FM$6-$F185+1)/($J185*($J185+1)/2)*$D185))+($K185="custom")*CustCF!FG185</f>
        <v/>
      </c>
      <c r="FN185" s="87">
        <f>($K185="Bell Curve")*(_xlfn.NORM.DIST(AND(FN$6&gt;=$F185,FN$6&lt;=$H185)*(FN$6-$F185+1),$J185/2,$M185,TRUE)-_xlfn.NORM.DIST(AND(FN$6&gt;=$F185,FN$6&lt;=$H185)*(FM$6-$F185+1),$J185/2,$M185,TRUE))/(1-2*_xlfn.NORM.DIST(0,$J185/2,$M185,TRUE))*$D185+($K185="Steady Growth")*(AND(FN$6&gt;=$F185,FN$6&lt;=$H185)*((FN$6-$F185+1)/($J185*($J185+1)/2)*$D185))+($K185="custom")*CustCF!FH185</f>
        <v/>
      </c>
      <c r="FO185" s="87">
        <f>($K185="Bell Curve")*(_xlfn.NORM.DIST(AND(FO$6&gt;=$F185,FO$6&lt;=$H185)*(FO$6-$F185+1),$J185/2,$M185,TRUE)-_xlfn.NORM.DIST(AND(FO$6&gt;=$F185,FO$6&lt;=$H185)*(FN$6-$F185+1),$J185/2,$M185,TRUE))/(1-2*_xlfn.NORM.DIST(0,$J185/2,$M185,TRUE))*$D185+($K185="Steady Growth")*(AND(FO$6&gt;=$F185,FO$6&lt;=$H185)*((FO$6-$F185+1)/($J185*($J185+1)/2)*$D185))+($K185="custom")*CustCF!FI185</f>
        <v/>
      </c>
      <c r="FP185" s="87">
        <f>($K185="Bell Curve")*(_xlfn.NORM.DIST(AND(FP$6&gt;=$F185,FP$6&lt;=$H185)*(FP$6-$F185+1),$J185/2,$M185,TRUE)-_xlfn.NORM.DIST(AND(FP$6&gt;=$F185,FP$6&lt;=$H185)*(FO$6-$F185+1),$J185/2,$M185,TRUE))/(1-2*_xlfn.NORM.DIST(0,$J185/2,$M185,TRUE))*$D185+($K185="Steady Growth")*(AND(FP$6&gt;=$F185,FP$6&lt;=$H185)*((FP$6-$F185+1)/($J185*($J185+1)/2)*$D185))+($K185="custom")*CustCF!FJ185</f>
        <v/>
      </c>
      <c r="FQ185" s="87">
        <f>($K185="Bell Curve")*(_xlfn.NORM.DIST(AND(FQ$6&gt;=$F185,FQ$6&lt;=$H185)*(FQ$6-$F185+1),$J185/2,$M185,TRUE)-_xlfn.NORM.DIST(AND(FQ$6&gt;=$F185,FQ$6&lt;=$H185)*(FP$6-$F185+1),$J185/2,$M185,TRUE))/(1-2*_xlfn.NORM.DIST(0,$J185/2,$M185,TRUE))*$D185+($K185="Steady Growth")*(AND(FQ$6&gt;=$F185,FQ$6&lt;=$H185)*((FQ$6-$F185+1)/($J185*($J185+1)/2)*$D185))+($K185="custom")*CustCF!FK185</f>
        <v/>
      </c>
      <c r="FR185" s="87">
        <f>($K185="Bell Curve")*(_xlfn.NORM.DIST(AND(FR$6&gt;=$F185,FR$6&lt;=$H185)*(FR$6-$F185+1),$J185/2,$M185,TRUE)-_xlfn.NORM.DIST(AND(FR$6&gt;=$F185,FR$6&lt;=$H185)*(FQ$6-$F185+1),$J185/2,$M185,TRUE))/(1-2*_xlfn.NORM.DIST(0,$J185/2,$M185,TRUE))*$D185+($K185="Steady Growth")*(AND(FR$6&gt;=$F185,FR$6&lt;=$H185)*((FR$6-$F185+1)/($J185*($J185+1)/2)*$D185))+($K185="custom")*CustCF!FL185</f>
        <v/>
      </c>
      <c r="FS185" s="87">
        <f>($K185="Bell Curve")*(_xlfn.NORM.DIST(AND(FS$6&gt;=$F185,FS$6&lt;=$H185)*(FS$6-$F185+1),$J185/2,$M185,TRUE)-_xlfn.NORM.DIST(AND(FS$6&gt;=$F185,FS$6&lt;=$H185)*(FR$6-$F185+1),$J185/2,$M185,TRUE))/(1-2*_xlfn.NORM.DIST(0,$J185/2,$M185,TRUE))*$D185+($K185="Steady Growth")*(AND(FS$6&gt;=$F185,FS$6&lt;=$H185)*((FS$6-$F185+1)/($J185*($J185+1)/2)*$D185))+($K185="custom")*CustCF!FM185</f>
        <v/>
      </c>
      <c r="FT185" s="87">
        <f>($K185="Bell Curve")*(_xlfn.NORM.DIST(AND(FT$6&gt;=$F185,FT$6&lt;=$H185)*(FT$6-$F185+1),$J185/2,$M185,TRUE)-_xlfn.NORM.DIST(AND(FT$6&gt;=$F185,FT$6&lt;=$H185)*(FS$6-$F185+1),$J185/2,$M185,TRUE))/(1-2*_xlfn.NORM.DIST(0,$J185/2,$M185,TRUE))*$D185+($K185="Steady Growth")*(AND(FT$6&gt;=$F185,FT$6&lt;=$H185)*((FT$6-$F185+1)/($J185*($J185+1)/2)*$D185))+($K185="custom")*CustCF!FN185</f>
        <v/>
      </c>
      <c r="FU185" s="87">
        <f>($K185="Bell Curve")*(_xlfn.NORM.DIST(AND(FU$6&gt;=$F185,FU$6&lt;=$H185)*(FU$6-$F185+1),$J185/2,$M185,TRUE)-_xlfn.NORM.DIST(AND(FU$6&gt;=$F185,FU$6&lt;=$H185)*(FT$6-$F185+1),$J185/2,$M185,TRUE))/(1-2*_xlfn.NORM.DIST(0,$J185/2,$M185,TRUE))*$D185+($K185="Steady Growth")*(AND(FU$6&gt;=$F185,FU$6&lt;=$H185)*((FU$6-$F185+1)/($J185*($J185+1)/2)*$D185))+($K185="custom")*CustCF!FO185</f>
        <v/>
      </c>
      <c r="FV185" s="87">
        <f>($K185="Bell Curve")*(_xlfn.NORM.DIST(AND(FV$6&gt;=$F185,FV$6&lt;=$H185)*(FV$6-$F185+1),$J185/2,$M185,TRUE)-_xlfn.NORM.DIST(AND(FV$6&gt;=$F185,FV$6&lt;=$H185)*(FU$6-$F185+1),$J185/2,$M185,TRUE))/(1-2*_xlfn.NORM.DIST(0,$J185/2,$M185,TRUE))*$D185+($K185="Steady Growth")*(AND(FV$6&gt;=$F185,FV$6&lt;=$H185)*((FV$6-$F185+1)/($J185*($J185+1)/2)*$D185))+($K185="custom")*CustCF!FP185</f>
        <v/>
      </c>
      <c r="FW185" s="87">
        <f>($K185="Bell Curve")*(_xlfn.NORM.DIST(AND(FW$6&gt;=$F185,FW$6&lt;=$H185)*(FW$6-$F185+1),$J185/2,$M185,TRUE)-_xlfn.NORM.DIST(AND(FW$6&gt;=$F185,FW$6&lt;=$H185)*(FV$6-$F185+1),$J185/2,$M185,TRUE))/(1-2*_xlfn.NORM.DIST(0,$J185/2,$M185,TRUE))*$D185+($K185="Steady Growth")*(AND(FW$6&gt;=$F185,FW$6&lt;=$H185)*((FW$6-$F185+1)/($J185*($J185+1)/2)*$D185))+($K185="custom")*CustCF!FQ185</f>
        <v/>
      </c>
      <c r="FX185" s="87">
        <f>($K185="Bell Curve")*(_xlfn.NORM.DIST(AND(FX$6&gt;=$F185,FX$6&lt;=$H185)*(FX$6-$F185+1),$J185/2,$M185,TRUE)-_xlfn.NORM.DIST(AND(FX$6&gt;=$F185,FX$6&lt;=$H185)*(FW$6-$F185+1),$J185/2,$M185,TRUE))/(1-2*_xlfn.NORM.DIST(0,$J185/2,$M185,TRUE))*$D185+($K185="Steady Growth")*(AND(FX$6&gt;=$F185,FX$6&lt;=$H185)*((FX$6-$F185+1)/($J185*($J185+1)/2)*$D185))+($K185="custom")*CustCF!FR185</f>
        <v/>
      </c>
      <c r="FY185" s="87">
        <f>($K185="Bell Curve")*(_xlfn.NORM.DIST(AND(FY$6&gt;=$F185,FY$6&lt;=$H185)*(FY$6-$F185+1),$J185/2,$M185,TRUE)-_xlfn.NORM.DIST(AND(FY$6&gt;=$F185,FY$6&lt;=$H185)*(FX$6-$F185+1),$J185/2,$M185,TRUE))/(1-2*_xlfn.NORM.DIST(0,$J185/2,$M185,TRUE))*$D185+($K185="Steady Growth")*(AND(FY$6&gt;=$F185,FY$6&lt;=$H185)*((FY$6-$F185+1)/($J185*($J185+1)/2)*$D185))+($K185="custom")*CustCF!FS185</f>
        <v/>
      </c>
      <c r="FZ185" s="87">
        <f>($K185="Bell Curve")*(_xlfn.NORM.DIST(AND(FZ$6&gt;=$F185,FZ$6&lt;=$H185)*(FZ$6-$F185+1),$J185/2,$M185,TRUE)-_xlfn.NORM.DIST(AND(FZ$6&gt;=$F185,FZ$6&lt;=$H185)*(FY$6-$F185+1),$J185/2,$M185,TRUE))/(1-2*_xlfn.NORM.DIST(0,$J185/2,$M185,TRUE))*$D185+($K185="Steady Growth")*(AND(FZ$6&gt;=$F185,FZ$6&lt;=$H185)*((FZ$6-$F185+1)/($J185*($J185+1)/2)*$D185))+($K185="custom")*CustCF!FT185</f>
        <v/>
      </c>
      <c r="GA185" s="87">
        <f>($K185="Bell Curve")*(_xlfn.NORM.DIST(AND(GA$6&gt;=$F185,GA$6&lt;=$H185)*(GA$6-$F185+1),$J185/2,$M185,TRUE)-_xlfn.NORM.DIST(AND(GA$6&gt;=$F185,GA$6&lt;=$H185)*(FZ$6-$F185+1),$J185/2,$M185,TRUE))/(1-2*_xlfn.NORM.DIST(0,$J185/2,$M185,TRUE))*$D185+($K185="Steady Growth")*(AND(GA$6&gt;=$F185,GA$6&lt;=$H185)*((GA$6-$F185+1)/($J185*($J185+1)/2)*$D185))+($K185="custom")*CustCF!FU185</f>
        <v/>
      </c>
      <c r="GB185" s="87">
        <f>($K185="Bell Curve")*(_xlfn.NORM.DIST(AND(GB$6&gt;=$F185,GB$6&lt;=$H185)*(GB$6-$F185+1),$J185/2,$M185,TRUE)-_xlfn.NORM.DIST(AND(GB$6&gt;=$F185,GB$6&lt;=$H185)*(GA$6-$F185+1),$J185/2,$M185,TRUE))/(1-2*_xlfn.NORM.DIST(0,$J185/2,$M185,TRUE))*$D185+($K185="Steady Growth")*(AND(GB$6&gt;=$F185,GB$6&lt;=$H185)*((GB$6-$F185+1)/($J185*($J185+1)/2)*$D185))+($K185="custom")*CustCF!FV185</f>
        <v/>
      </c>
      <c r="GC185" s="87">
        <f>($K185="Bell Curve")*(_xlfn.NORM.DIST(AND(GC$6&gt;=$F185,GC$6&lt;=$H185)*(GC$6-$F185+1),$J185/2,$M185,TRUE)-_xlfn.NORM.DIST(AND(GC$6&gt;=$F185,GC$6&lt;=$H185)*(GB$6-$F185+1),$J185/2,$M185,TRUE))/(1-2*_xlfn.NORM.DIST(0,$J185/2,$M185,TRUE))*$D185+($K185="Steady Growth")*(AND(GC$6&gt;=$F185,GC$6&lt;=$H185)*((GC$6-$F185+1)/($J185*($J185+1)/2)*$D185))+($K185="custom")*CustCF!FW185</f>
        <v/>
      </c>
      <c r="GD185" s="87">
        <f>($K185="Bell Curve")*(_xlfn.NORM.DIST(AND(GD$6&gt;=$F185,GD$6&lt;=$H185)*(GD$6-$F185+1),$J185/2,$M185,TRUE)-_xlfn.NORM.DIST(AND(GD$6&gt;=$F185,GD$6&lt;=$H185)*(GC$6-$F185+1),$J185/2,$M185,TRUE))/(1-2*_xlfn.NORM.DIST(0,$J185/2,$M185,TRUE))*$D185+($K185="Steady Growth")*(AND(GD$6&gt;=$F185,GD$6&lt;=$H185)*((GD$6-$F185+1)/($J185*($J185+1)/2)*$D185))+($K185="custom")*CustCF!FX185</f>
        <v/>
      </c>
      <c r="GE185" s="87">
        <f>($K185="Bell Curve")*(_xlfn.NORM.DIST(AND(GE$6&gt;=$F185,GE$6&lt;=$H185)*(GE$6-$F185+1),$J185/2,$M185,TRUE)-_xlfn.NORM.DIST(AND(GE$6&gt;=$F185,GE$6&lt;=$H185)*(GD$6-$F185+1),$J185/2,$M185,TRUE))/(1-2*_xlfn.NORM.DIST(0,$J185/2,$M185,TRUE))*$D185+($K185="Steady Growth")*(AND(GE$6&gt;=$F185,GE$6&lt;=$H185)*((GE$6-$F185+1)/($J185*($J185+1)/2)*$D185))+($K185="custom")*CustCF!FY185</f>
        <v/>
      </c>
      <c r="GF185" s="87">
        <f>($K185="Bell Curve")*(_xlfn.NORM.DIST(AND(GF$6&gt;=$F185,GF$6&lt;=$H185)*(GF$6-$F185+1),$J185/2,$M185,TRUE)-_xlfn.NORM.DIST(AND(GF$6&gt;=$F185,GF$6&lt;=$H185)*(GE$6-$F185+1),$J185/2,$M185,TRUE))/(1-2*_xlfn.NORM.DIST(0,$J185/2,$M185,TRUE))*$D185+($K185="Steady Growth")*(AND(GF$6&gt;=$F185,GF$6&lt;=$H185)*((GF$6-$F185+1)/($J185*($J185+1)/2)*$D185))+($K185="custom")*CustCF!FZ185</f>
        <v/>
      </c>
      <c r="GG185" s="87">
        <f>($K185="Bell Curve")*(_xlfn.NORM.DIST(AND(GG$6&gt;=$F185,GG$6&lt;=$H185)*(GG$6-$F185+1),$J185/2,$M185,TRUE)-_xlfn.NORM.DIST(AND(GG$6&gt;=$F185,GG$6&lt;=$H185)*(GF$6-$F185+1),$J185/2,$M185,TRUE))/(1-2*_xlfn.NORM.DIST(0,$J185/2,$M185,TRUE))*$D185+($K185="Steady Growth")*(AND(GG$6&gt;=$F185,GG$6&lt;=$H185)*((GG$6-$F185+1)/($J185*($J185+1)/2)*$D185))+($K185="custom")*CustCF!GA185</f>
        <v/>
      </c>
      <c r="GH185" s="87">
        <f>($K185="Bell Curve")*(_xlfn.NORM.DIST(AND(GH$6&gt;=$F185,GH$6&lt;=$H185)*(GH$6-$F185+1),$J185/2,$M185,TRUE)-_xlfn.NORM.DIST(AND(GH$6&gt;=$F185,GH$6&lt;=$H185)*(GG$6-$F185+1),$J185/2,$M185,TRUE))/(1-2*_xlfn.NORM.DIST(0,$J185/2,$M185,TRUE))*$D185+($K185="Steady Growth")*(AND(GH$6&gt;=$F185,GH$6&lt;=$H185)*((GH$6-$F185+1)/($J185*($J185+1)/2)*$D185))+($K185="custom")*CustCF!GB185</f>
        <v/>
      </c>
      <c r="GI185" s="87">
        <f>($K185="Bell Curve")*(_xlfn.NORM.DIST(AND(GI$6&gt;=$F185,GI$6&lt;=$H185)*(GI$6-$F185+1),$J185/2,$M185,TRUE)-_xlfn.NORM.DIST(AND(GI$6&gt;=$F185,GI$6&lt;=$H185)*(GH$6-$F185+1),$J185/2,$M185,TRUE))/(1-2*_xlfn.NORM.DIST(0,$J185/2,$M185,TRUE))*$D185+($K185="Steady Growth")*(AND(GI$6&gt;=$F185,GI$6&lt;=$H185)*((GI$6-$F185+1)/($J185*($J185+1)/2)*$D185))+($K185="custom")*CustCF!GC185</f>
        <v/>
      </c>
      <c r="GJ185" s="87">
        <f>($K185="Bell Curve")*(_xlfn.NORM.DIST(AND(GJ$6&gt;=$F185,GJ$6&lt;=$H185)*(GJ$6-$F185+1),$J185/2,$M185,TRUE)-_xlfn.NORM.DIST(AND(GJ$6&gt;=$F185,GJ$6&lt;=$H185)*(GI$6-$F185+1),$J185/2,$M185,TRUE))/(1-2*_xlfn.NORM.DIST(0,$J185/2,$M185,TRUE))*$D185+($K185="Steady Growth")*(AND(GJ$6&gt;=$F185,GJ$6&lt;=$H185)*((GJ$6-$F185+1)/($J185*($J185+1)/2)*$D185))+($K185="custom")*CustCF!GD185</f>
        <v/>
      </c>
      <c r="GK185" s="87">
        <f>($K185="Bell Curve")*(_xlfn.NORM.DIST(AND(GK$6&gt;=$F185,GK$6&lt;=$H185)*(GK$6-$F185+1),$J185/2,$M185,TRUE)-_xlfn.NORM.DIST(AND(GK$6&gt;=$F185,GK$6&lt;=$H185)*(GJ$6-$F185+1),$J185/2,$M185,TRUE))/(1-2*_xlfn.NORM.DIST(0,$J185/2,$M185,TRUE))*$D185+($K185="Steady Growth")*(AND(GK$6&gt;=$F185,GK$6&lt;=$H185)*((GK$6-$F185+1)/($J185*($J185+1)/2)*$D185))+($K185="custom")*CustCF!GE185</f>
        <v/>
      </c>
      <c r="GL185" s="87">
        <f>($K185="Bell Curve")*(_xlfn.NORM.DIST(AND(GL$6&gt;=$F185,GL$6&lt;=$H185)*(GL$6-$F185+1),$J185/2,$M185,TRUE)-_xlfn.NORM.DIST(AND(GL$6&gt;=$F185,GL$6&lt;=$H185)*(GK$6-$F185+1),$J185/2,$M185,TRUE))/(1-2*_xlfn.NORM.DIST(0,$J185/2,$M185,TRUE))*$D185+($K185="Steady Growth")*(AND(GL$6&gt;=$F185,GL$6&lt;=$H185)*((GL$6-$F185+1)/($J185*($J185+1)/2)*$D185))+($K185="custom")*CustCF!GF185</f>
        <v/>
      </c>
      <c r="GM185" s="87">
        <f>($K185="Bell Curve")*(_xlfn.NORM.DIST(AND(GM$6&gt;=$F185,GM$6&lt;=$H185)*(GM$6-$F185+1),$J185/2,$M185,TRUE)-_xlfn.NORM.DIST(AND(GM$6&gt;=$F185,GM$6&lt;=$H185)*(GL$6-$F185+1),$J185/2,$M185,TRUE))/(1-2*_xlfn.NORM.DIST(0,$J185/2,$M185,TRUE))*$D185+($K185="Steady Growth")*(AND(GM$6&gt;=$F185,GM$6&lt;=$H185)*((GM$6-$F185+1)/($J185*($J185+1)/2)*$D185))+($K185="custom")*CustCF!GG185</f>
        <v/>
      </c>
      <c r="GN185" s="257">
        <f>($K185="Bell Curve")*(_xlfn.NORM.DIST(AND(GN$6&gt;=$F185,GN$6&lt;=$H185)*(GN$6-$F185+1),$J185/2,$M185,TRUE)-_xlfn.NORM.DIST(AND(GN$6&gt;=$F185,GN$6&lt;=$H185)*(GM$6-$F185+1),$J185/2,$M185,TRUE))/(1-2*_xlfn.NORM.DIST(0,$J185/2,$M185,TRUE))*$D185+($K185="Steady Growth")*(AND(GN$6&gt;=$F185,GN$6&lt;=$H185)*((GN$6-$F185+1)/($J185*($J185+1)/2)*$D185))+($K185="custom")*CustCF!GH185</f>
        <v/>
      </c>
      <c r="GO185" s="1" t="n"/>
      <c r="GP185" s="63" t="n"/>
    </row>
    <row r="186" hidden="1" outlineLevel="1">
      <c r="A186" s="1" t="n"/>
      <c r="B186" s="1" t="n"/>
      <c r="C186" s="251">
        <f>Budget!AJ37</f>
        <v/>
      </c>
      <c r="D186" s="14">
        <f>Budget!AK37</f>
        <v/>
      </c>
      <c r="E186" s="14">
        <f>IF(D186&lt;&gt;0,F186,"")</f>
        <v/>
      </c>
      <c r="F186" s="252" t="n">
        <v>0</v>
      </c>
      <c r="G186" s="921">
        <f>IF(L186="custom",CustCF!F186,INDEX($P$8:$EW$8,MATCH(F186,$P$6:$EW$6,0)))</f>
        <v/>
      </c>
      <c r="H186" s="252" t="n">
        <v>0</v>
      </c>
      <c r="I186" s="921">
        <f>IF(L186="custom",CustCF!G186,INDEX($P$8:$EW$8,MATCH(H186,$P$6:$EW$6,0)))</f>
        <v/>
      </c>
      <c r="J186" s="93">
        <f>H186-F186+1</f>
        <v/>
      </c>
      <c r="K186" s="254" t="inlineStr">
        <is>
          <t>Bell Curve</t>
        </is>
      </c>
      <c r="L186" s="255" t="inlineStr">
        <is>
          <t>Flat (9)</t>
        </is>
      </c>
      <c r="M186" s="256">
        <f>INDEX($D$261:$D$266,MATCH(L186,$C$261:$C$266,0))</f>
        <v/>
      </c>
      <c r="N186" s="13">
        <f>SUM(P186:GN186)</f>
        <v/>
      </c>
      <c r="O186" s="14" t="n"/>
      <c r="P186" s="87">
        <f>($K186="Bell Curve")*(_xlfn.NORM.DIST(AND(P$6&gt;=$F186,P$6&lt;=$H186)*(P$6-$F186+1),$J186/2,$M186,TRUE)-_xlfn.NORM.DIST(AND(P$6&gt;=$F186,P$6&lt;=$H186)*(O$6-$F186+1),$J186/2,$M186,TRUE))/(1-2*_xlfn.NORM.DIST(0,$J186/2,$M186,TRUE))*$D186+($K186="Steady Growth")*(AND(P$6&gt;=$F186,P$6&lt;=$H186)*((P$6-$F186+1)/($J186*($J186+1)/2)*$D186))+($K186="custom")*CustCF!J186</f>
        <v/>
      </c>
      <c r="Q186" s="87">
        <f>($K186="Bell Curve")*(_xlfn.NORM.DIST(AND(Q$6&gt;=$F186,Q$6&lt;=$H186)*(Q$6-$F186+1),$J186/2,$M186,TRUE)-_xlfn.NORM.DIST(AND(Q$6&gt;=$F186,Q$6&lt;=$H186)*(P$6-$F186+1),$J186/2,$M186,TRUE))/(1-2*_xlfn.NORM.DIST(0,$J186/2,$M186,TRUE))*$D186+($K186="Steady Growth")*(AND(Q$6&gt;=$F186,Q$6&lt;=$H186)*((Q$6-$F186+1)/($J186*($J186+1)/2)*$D186))+($K186="custom")*CustCF!K186</f>
        <v/>
      </c>
      <c r="R186" s="87">
        <f>($K186="Bell Curve")*(_xlfn.NORM.DIST(AND(R$6&gt;=$F186,R$6&lt;=$H186)*(R$6-$F186+1),$J186/2,$M186,TRUE)-_xlfn.NORM.DIST(AND(R$6&gt;=$F186,R$6&lt;=$H186)*(Q$6-$F186+1),$J186/2,$M186,TRUE))/(1-2*_xlfn.NORM.DIST(0,$J186/2,$M186,TRUE))*$D186+($K186="Steady Growth")*(AND(R$6&gt;=$F186,R$6&lt;=$H186)*((R$6-$F186+1)/($J186*($J186+1)/2)*$D186))+($K186="custom")*CustCF!L186</f>
        <v/>
      </c>
      <c r="S186" s="87">
        <f>($K186="Bell Curve")*(_xlfn.NORM.DIST(AND(S$6&gt;=$F186,S$6&lt;=$H186)*(S$6-$F186+1),$J186/2,$M186,TRUE)-_xlfn.NORM.DIST(AND(S$6&gt;=$F186,S$6&lt;=$H186)*(R$6-$F186+1),$J186/2,$M186,TRUE))/(1-2*_xlfn.NORM.DIST(0,$J186/2,$M186,TRUE))*$D186+($K186="Steady Growth")*(AND(S$6&gt;=$F186,S$6&lt;=$H186)*((S$6-$F186+1)/($J186*($J186+1)/2)*$D186))+($K186="custom")*CustCF!M186</f>
        <v/>
      </c>
      <c r="T186" s="87">
        <f>($K186="Bell Curve")*(_xlfn.NORM.DIST(AND(T$6&gt;=$F186,T$6&lt;=$H186)*(T$6-$F186+1),$J186/2,$M186,TRUE)-_xlfn.NORM.DIST(AND(T$6&gt;=$F186,T$6&lt;=$H186)*(S$6-$F186+1),$J186/2,$M186,TRUE))/(1-2*_xlfn.NORM.DIST(0,$J186/2,$M186,TRUE))*$D186+($K186="Steady Growth")*(AND(T$6&gt;=$F186,T$6&lt;=$H186)*((T$6-$F186+1)/($J186*($J186+1)/2)*$D186))+($K186="custom")*CustCF!N186</f>
        <v/>
      </c>
      <c r="U186" s="87">
        <f>($K186="Bell Curve")*(_xlfn.NORM.DIST(AND(U$6&gt;=$F186,U$6&lt;=$H186)*(U$6-$F186+1),$J186/2,$M186,TRUE)-_xlfn.NORM.DIST(AND(U$6&gt;=$F186,U$6&lt;=$H186)*(T$6-$F186+1),$J186/2,$M186,TRUE))/(1-2*_xlfn.NORM.DIST(0,$J186/2,$M186,TRUE))*$D186+($K186="Steady Growth")*(AND(U$6&gt;=$F186,U$6&lt;=$H186)*((U$6-$F186+1)/($J186*($J186+1)/2)*$D186))+($K186="custom")*CustCF!O186</f>
        <v/>
      </c>
      <c r="V186" s="87">
        <f>($K186="Bell Curve")*(_xlfn.NORM.DIST(AND(V$6&gt;=$F186,V$6&lt;=$H186)*(V$6-$F186+1),$J186/2,$M186,TRUE)-_xlfn.NORM.DIST(AND(V$6&gt;=$F186,V$6&lt;=$H186)*(U$6-$F186+1),$J186/2,$M186,TRUE))/(1-2*_xlfn.NORM.DIST(0,$J186/2,$M186,TRUE))*$D186+($K186="Steady Growth")*(AND(V$6&gt;=$F186,V$6&lt;=$H186)*((V$6-$F186+1)/($J186*($J186+1)/2)*$D186))+($K186="custom")*CustCF!P186</f>
        <v/>
      </c>
      <c r="W186" s="87">
        <f>($K186="Bell Curve")*(_xlfn.NORM.DIST(AND(W$6&gt;=$F186,W$6&lt;=$H186)*(W$6-$F186+1),$J186/2,$M186,TRUE)-_xlfn.NORM.DIST(AND(W$6&gt;=$F186,W$6&lt;=$H186)*(V$6-$F186+1),$J186/2,$M186,TRUE))/(1-2*_xlfn.NORM.DIST(0,$J186/2,$M186,TRUE))*$D186+($K186="Steady Growth")*(AND(W$6&gt;=$F186,W$6&lt;=$H186)*((W$6-$F186+1)/($J186*($J186+1)/2)*$D186))+($K186="custom")*CustCF!Q186</f>
        <v/>
      </c>
      <c r="X186" s="87">
        <f>($K186="Bell Curve")*(_xlfn.NORM.DIST(AND(X$6&gt;=$F186,X$6&lt;=$H186)*(X$6-$F186+1),$J186/2,$M186,TRUE)-_xlfn.NORM.DIST(AND(X$6&gt;=$F186,X$6&lt;=$H186)*(W$6-$F186+1),$J186/2,$M186,TRUE))/(1-2*_xlfn.NORM.DIST(0,$J186/2,$M186,TRUE))*$D186+($K186="Steady Growth")*(AND(X$6&gt;=$F186,X$6&lt;=$H186)*((X$6-$F186+1)/($J186*($J186+1)/2)*$D186))+($K186="custom")*CustCF!R186</f>
        <v/>
      </c>
      <c r="Y186" s="87">
        <f>($K186="Bell Curve")*(_xlfn.NORM.DIST(AND(Y$6&gt;=$F186,Y$6&lt;=$H186)*(Y$6-$F186+1),$J186/2,$M186,TRUE)-_xlfn.NORM.DIST(AND(Y$6&gt;=$F186,Y$6&lt;=$H186)*(X$6-$F186+1),$J186/2,$M186,TRUE))/(1-2*_xlfn.NORM.DIST(0,$J186/2,$M186,TRUE))*$D186+($K186="Steady Growth")*(AND(Y$6&gt;=$F186,Y$6&lt;=$H186)*((Y$6-$F186+1)/($J186*($J186+1)/2)*$D186))+($K186="custom")*CustCF!S186</f>
        <v/>
      </c>
      <c r="Z186" s="87">
        <f>($K186="Bell Curve")*(_xlfn.NORM.DIST(AND(Z$6&gt;=$F186,Z$6&lt;=$H186)*(Z$6-$F186+1),$J186/2,$M186,TRUE)-_xlfn.NORM.DIST(AND(Z$6&gt;=$F186,Z$6&lt;=$H186)*(Y$6-$F186+1),$J186/2,$M186,TRUE))/(1-2*_xlfn.NORM.DIST(0,$J186/2,$M186,TRUE))*$D186+($K186="Steady Growth")*(AND(Z$6&gt;=$F186,Z$6&lt;=$H186)*((Z$6-$F186+1)/($J186*($J186+1)/2)*$D186))+($K186="custom")*CustCF!T186</f>
        <v/>
      </c>
      <c r="AA186" s="87">
        <f>($K186="Bell Curve")*(_xlfn.NORM.DIST(AND(AA$6&gt;=$F186,AA$6&lt;=$H186)*(AA$6-$F186+1),$J186/2,$M186,TRUE)-_xlfn.NORM.DIST(AND(AA$6&gt;=$F186,AA$6&lt;=$H186)*(Z$6-$F186+1),$J186/2,$M186,TRUE))/(1-2*_xlfn.NORM.DIST(0,$J186/2,$M186,TRUE))*$D186+($K186="Steady Growth")*(AND(AA$6&gt;=$F186,AA$6&lt;=$H186)*((AA$6-$F186+1)/($J186*($J186+1)/2)*$D186))+($K186="custom")*CustCF!U186</f>
        <v/>
      </c>
      <c r="AB186" s="87">
        <f>($K186="Bell Curve")*(_xlfn.NORM.DIST(AND(AB$6&gt;=$F186,AB$6&lt;=$H186)*(AB$6-$F186+1),$J186/2,$M186,TRUE)-_xlfn.NORM.DIST(AND(AB$6&gt;=$F186,AB$6&lt;=$H186)*(AA$6-$F186+1),$J186/2,$M186,TRUE))/(1-2*_xlfn.NORM.DIST(0,$J186/2,$M186,TRUE))*$D186+($K186="Steady Growth")*(AND(AB$6&gt;=$F186,AB$6&lt;=$H186)*((AB$6-$F186+1)/($J186*($J186+1)/2)*$D186))+($K186="custom")*CustCF!V186</f>
        <v/>
      </c>
      <c r="AC186" s="87">
        <f>($K186="Bell Curve")*(_xlfn.NORM.DIST(AND(AC$6&gt;=$F186,AC$6&lt;=$H186)*(AC$6-$F186+1),$J186/2,$M186,TRUE)-_xlfn.NORM.DIST(AND(AC$6&gt;=$F186,AC$6&lt;=$H186)*(AB$6-$F186+1),$J186/2,$M186,TRUE))/(1-2*_xlfn.NORM.DIST(0,$J186/2,$M186,TRUE))*$D186+($K186="Steady Growth")*(AND(AC$6&gt;=$F186,AC$6&lt;=$H186)*((AC$6-$F186+1)/($J186*($J186+1)/2)*$D186))+($K186="custom")*CustCF!W186</f>
        <v/>
      </c>
      <c r="AD186" s="87">
        <f>($K186="Bell Curve")*(_xlfn.NORM.DIST(AND(AD$6&gt;=$F186,AD$6&lt;=$H186)*(AD$6-$F186+1),$J186/2,$M186,TRUE)-_xlfn.NORM.DIST(AND(AD$6&gt;=$F186,AD$6&lt;=$H186)*(AC$6-$F186+1),$J186/2,$M186,TRUE))/(1-2*_xlfn.NORM.DIST(0,$J186/2,$M186,TRUE))*$D186+($K186="Steady Growth")*(AND(AD$6&gt;=$F186,AD$6&lt;=$H186)*((AD$6-$F186+1)/($J186*($J186+1)/2)*$D186))+($K186="custom")*CustCF!X186</f>
        <v/>
      </c>
      <c r="AE186" s="87">
        <f>($K186="Bell Curve")*(_xlfn.NORM.DIST(AND(AE$6&gt;=$F186,AE$6&lt;=$H186)*(AE$6-$F186+1),$J186/2,$M186,TRUE)-_xlfn.NORM.DIST(AND(AE$6&gt;=$F186,AE$6&lt;=$H186)*(AD$6-$F186+1),$J186/2,$M186,TRUE))/(1-2*_xlfn.NORM.DIST(0,$J186/2,$M186,TRUE))*$D186+($K186="Steady Growth")*(AND(AE$6&gt;=$F186,AE$6&lt;=$H186)*((AE$6-$F186+1)/($J186*($J186+1)/2)*$D186))+($K186="custom")*CustCF!Y186</f>
        <v/>
      </c>
      <c r="AF186" s="87">
        <f>($K186="Bell Curve")*(_xlfn.NORM.DIST(AND(AF$6&gt;=$F186,AF$6&lt;=$H186)*(AF$6-$F186+1),$J186/2,$M186,TRUE)-_xlfn.NORM.DIST(AND(AF$6&gt;=$F186,AF$6&lt;=$H186)*(AE$6-$F186+1),$J186/2,$M186,TRUE))/(1-2*_xlfn.NORM.DIST(0,$J186/2,$M186,TRUE))*$D186+($K186="Steady Growth")*(AND(AF$6&gt;=$F186,AF$6&lt;=$H186)*((AF$6-$F186+1)/($J186*($J186+1)/2)*$D186))+($K186="custom")*CustCF!Z186</f>
        <v/>
      </c>
      <c r="AG186" s="87">
        <f>($K186="Bell Curve")*(_xlfn.NORM.DIST(AND(AG$6&gt;=$F186,AG$6&lt;=$H186)*(AG$6-$F186+1),$J186/2,$M186,TRUE)-_xlfn.NORM.DIST(AND(AG$6&gt;=$F186,AG$6&lt;=$H186)*(AF$6-$F186+1),$J186/2,$M186,TRUE))/(1-2*_xlfn.NORM.DIST(0,$J186/2,$M186,TRUE))*$D186+($K186="Steady Growth")*(AND(AG$6&gt;=$F186,AG$6&lt;=$H186)*((AG$6-$F186+1)/($J186*($J186+1)/2)*$D186))+($K186="custom")*CustCF!AA186</f>
        <v/>
      </c>
      <c r="AH186" s="87">
        <f>($K186="Bell Curve")*(_xlfn.NORM.DIST(AND(AH$6&gt;=$F186,AH$6&lt;=$H186)*(AH$6-$F186+1),$J186/2,$M186,TRUE)-_xlfn.NORM.DIST(AND(AH$6&gt;=$F186,AH$6&lt;=$H186)*(AG$6-$F186+1),$J186/2,$M186,TRUE))/(1-2*_xlfn.NORM.DIST(0,$J186/2,$M186,TRUE))*$D186+($K186="Steady Growth")*(AND(AH$6&gt;=$F186,AH$6&lt;=$H186)*((AH$6-$F186+1)/($J186*($J186+1)/2)*$D186))+($K186="custom")*CustCF!AB186</f>
        <v/>
      </c>
      <c r="AI186" s="87">
        <f>($K186="Bell Curve")*(_xlfn.NORM.DIST(AND(AI$6&gt;=$F186,AI$6&lt;=$H186)*(AI$6-$F186+1),$J186/2,$M186,TRUE)-_xlfn.NORM.DIST(AND(AI$6&gt;=$F186,AI$6&lt;=$H186)*(AH$6-$F186+1),$J186/2,$M186,TRUE))/(1-2*_xlfn.NORM.DIST(0,$J186/2,$M186,TRUE))*$D186+($K186="Steady Growth")*(AND(AI$6&gt;=$F186,AI$6&lt;=$H186)*((AI$6-$F186+1)/($J186*($J186+1)/2)*$D186))+($K186="custom")*CustCF!AC186</f>
        <v/>
      </c>
      <c r="AJ186" s="87">
        <f>($K186="Bell Curve")*(_xlfn.NORM.DIST(AND(AJ$6&gt;=$F186,AJ$6&lt;=$H186)*(AJ$6-$F186+1),$J186/2,$M186,TRUE)-_xlfn.NORM.DIST(AND(AJ$6&gt;=$F186,AJ$6&lt;=$H186)*(AI$6-$F186+1),$J186/2,$M186,TRUE))/(1-2*_xlfn.NORM.DIST(0,$J186/2,$M186,TRUE))*$D186+($K186="Steady Growth")*(AND(AJ$6&gt;=$F186,AJ$6&lt;=$H186)*((AJ$6-$F186+1)/($J186*($J186+1)/2)*$D186))+($K186="custom")*CustCF!AD186</f>
        <v/>
      </c>
      <c r="AK186" s="87">
        <f>($K186="Bell Curve")*(_xlfn.NORM.DIST(AND(AK$6&gt;=$F186,AK$6&lt;=$H186)*(AK$6-$F186+1),$J186/2,$M186,TRUE)-_xlfn.NORM.DIST(AND(AK$6&gt;=$F186,AK$6&lt;=$H186)*(AJ$6-$F186+1),$J186/2,$M186,TRUE))/(1-2*_xlfn.NORM.DIST(0,$J186/2,$M186,TRUE))*$D186+($K186="Steady Growth")*(AND(AK$6&gt;=$F186,AK$6&lt;=$H186)*((AK$6-$F186+1)/($J186*($J186+1)/2)*$D186))+($K186="custom")*CustCF!AE186</f>
        <v/>
      </c>
      <c r="AL186" s="87">
        <f>($K186="Bell Curve")*(_xlfn.NORM.DIST(AND(AL$6&gt;=$F186,AL$6&lt;=$H186)*(AL$6-$F186+1),$J186/2,$M186,TRUE)-_xlfn.NORM.DIST(AND(AL$6&gt;=$F186,AL$6&lt;=$H186)*(AK$6-$F186+1),$J186/2,$M186,TRUE))/(1-2*_xlfn.NORM.DIST(0,$J186/2,$M186,TRUE))*$D186+($K186="Steady Growth")*(AND(AL$6&gt;=$F186,AL$6&lt;=$H186)*((AL$6-$F186+1)/($J186*($J186+1)/2)*$D186))+($K186="custom")*CustCF!AF186</f>
        <v/>
      </c>
      <c r="AM186" s="87">
        <f>($K186="Bell Curve")*(_xlfn.NORM.DIST(AND(AM$6&gt;=$F186,AM$6&lt;=$H186)*(AM$6-$F186+1),$J186/2,$M186,TRUE)-_xlfn.NORM.DIST(AND(AM$6&gt;=$F186,AM$6&lt;=$H186)*(AL$6-$F186+1),$J186/2,$M186,TRUE))/(1-2*_xlfn.NORM.DIST(0,$J186/2,$M186,TRUE))*$D186+($K186="Steady Growth")*(AND(AM$6&gt;=$F186,AM$6&lt;=$H186)*((AM$6-$F186+1)/($J186*($J186+1)/2)*$D186))+($K186="custom")*CustCF!AG186</f>
        <v/>
      </c>
      <c r="AN186" s="87">
        <f>($K186="Bell Curve")*(_xlfn.NORM.DIST(AND(AN$6&gt;=$F186,AN$6&lt;=$H186)*(AN$6-$F186+1),$J186/2,$M186,TRUE)-_xlfn.NORM.DIST(AND(AN$6&gt;=$F186,AN$6&lt;=$H186)*(AM$6-$F186+1),$J186/2,$M186,TRUE))/(1-2*_xlfn.NORM.DIST(0,$J186/2,$M186,TRUE))*$D186+($K186="Steady Growth")*(AND(AN$6&gt;=$F186,AN$6&lt;=$H186)*((AN$6-$F186+1)/($J186*($J186+1)/2)*$D186))+($K186="custom")*CustCF!AH186</f>
        <v/>
      </c>
      <c r="AO186" s="87">
        <f>($K186="Bell Curve")*(_xlfn.NORM.DIST(AND(AO$6&gt;=$F186,AO$6&lt;=$H186)*(AO$6-$F186+1),$J186/2,$M186,TRUE)-_xlfn.NORM.DIST(AND(AO$6&gt;=$F186,AO$6&lt;=$H186)*(AN$6-$F186+1),$J186/2,$M186,TRUE))/(1-2*_xlfn.NORM.DIST(0,$J186/2,$M186,TRUE))*$D186+($K186="Steady Growth")*(AND(AO$6&gt;=$F186,AO$6&lt;=$H186)*((AO$6-$F186+1)/($J186*($J186+1)/2)*$D186))+($K186="custom")*CustCF!AI186</f>
        <v/>
      </c>
      <c r="AP186" s="87">
        <f>($K186="Bell Curve")*(_xlfn.NORM.DIST(AND(AP$6&gt;=$F186,AP$6&lt;=$H186)*(AP$6-$F186+1),$J186/2,$M186,TRUE)-_xlfn.NORM.DIST(AND(AP$6&gt;=$F186,AP$6&lt;=$H186)*(AO$6-$F186+1),$J186/2,$M186,TRUE))/(1-2*_xlfn.NORM.DIST(0,$J186/2,$M186,TRUE))*$D186+($K186="Steady Growth")*(AND(AP$6&gt;=$F186,AP$6&lt;=$H186)*((AP$6-$F186+1)/($J186*($J186+1)/2)*$D186))+($K186="custom")*CustCF!AJ186</f>
        <v/>
      </c>
      <c r="AQ186" s="87">
        <f>($K186="Bell Curve")*(_xlfn.NORM.DIST(AND(AQ$6&gt;=$F186,AQ$6&lt;=$H186)*(AQ$6-$F186+1),$J186/2,$M186,TRUE)-_xlfn.NORM.DIST(AND(AQ$6&gt;=$F186,AQ$6&lt;=$H186)*(AP$6-$F186+1),$J186/2,$M186,TRUE))/(1-2*_xlfn.NORM.DIST(0,$J186/2,$M186,TRUE))*$D186+($K186="Steady Growth")*(AND(AQ$6&gt;=$F186,AQ$6&lt;=$H186)*((AQ$6-$F186+1)/($J186*($J186+1)/2)*$D186))+($K186="custom")*CustCF!AK186</f>
        <v/>
      </c>
      <c r="AR186" s="87">
        <f>($K186="Bell Curve")*(_xlfn.NORM.DIST(AND(AR$6&gt;=$F186,AR$6&lt;=$H186)*(AR$6-$F186+1),$J186/2,$M186,TRUE)-_xlfn.NORM.DIST(AND(AR$6&gt;=$F186,AR$6&lt;=$H186)*(AQ$6-$F186+1),$J186/2,$M186,TRUE))/(1-2*_xlfn.NORM.DIST(0,$J186/2,$M186,TRUE))*$D186+($K186="Steady Growth")*(AND(AR$6&gt;=$F186,AR$6&lt;=$H186)*((AR$6-$F186+1)/($J186*($J186+1)/2)*$D186))+($K186="custom")*CustCF!AL186</f>
        <v/>
      </c>
      <c r="AS186" s="87">
        <f>($K186="Bell Curve")*(_xlfn.NORM.DIST(AND(AS$6&gt;=$F186,AS$6&lt;=$H186)*(AS$6-$F186+1),$J186/2,$M186,TRUE)-_xlfn.NORM.DIST(AND(AS$6&gt;=$F186,AS$6&lt;=$H186)*(AR$6-$F186+1),$J186/2,$M186,TRUE))/(1-2*_xlfn.NORM.DIST(0,$J186/2,$M186,TRUE))*$D186+($K186="Steady Growth")*(AND(AS$6&gt;=$F186,AS$6&lt;=$H186)*((AS$6-$F186+1)/($J186*($J186+1)/2)*$D186))+($K186="custom")*CustCF!AM186</f>
        <v/>
      </c>
      <c r="AT186" s="87">
        <f>($K186="Bell Curve")*(_xlfn.NORM.DIST(AND(AT$6&gt;=$F186,AT$6&lt;=$H186)*(AT$6-$F186+1),$J186/2,$M186,TRUE)-_xlfn.NORM.DIST(AND(AT$6&gt;=$F186,AT$6&lt;=$H186)*(AS$6-$F186+1),$J186/2,$M186,TRUE))/(1-2*_xlfn.NORM.DIST(0,$J186/2,$M186,TRUE))*$D186+($K186="Steady Growth")*(AND(AT$6&gt;=$F186,AT$6&lt;=$H186)*((AT$6-$F186+1)/($J186*($J186+1)/2)*$D186))+($K186="custom")*CustCF!AN186</f>
        <v/>
      </c>
      <c r="AU186" s="87">
        <f>($K186="Bell Curve")*(_xlfn.NORM.DIST(AND(AU$6&gt;=$F186,AU$6&lt;=$H186)*(AU$6-$F186+1),$J186/2,$M186,TRUE)-_xlfn.NORM.DIST(AND(AU$6&gt;=$F186,AU$6&lt;=$H186)*(AT$6-$F186+1),$J186/2,$M186,TRUE))/(1-2*_xlfn.NORM.DIST(0,$J186/2,$M186,TRUE))*$D186+($K186="Steady Growth")*(AND(AU$6&gt;=$F186,AU$6&lt;=$H186)*((AU$6-$F186+1)/($J186*($J186+1)/2)*$D186))+($K186="custom")*CustCF!AO186</f>
        <v/>
      </c>
      <c r="AV186" s="87">
        <f>($K186="Bell Curve")*(_xlfn.NORM.DIST(AND(AV$6&gt;=$F186,AV$6&lt;=$H186)*(AV$6-$F186+1),$J186/2,$M186,TRUE)-_xlfn.NORM.DIST(AND(AV$6&gt;=$F186,AV$6&lt;=$H186)*(AU$6-$F186+1),$J186/2,$M186,TRUE))/(1-2*_xlfn.NORM.DIST(0,$J186/2,$M186,TRUE))*$D186+($K186="Steady Growth")*(AND(AV$6&gt;=$F186,AV$6&lt;=$H186)*((AV$6-$F186+1)/($J186*($J186+1)/2)*$D186))+($K186="custom")*CustCF!AP186</f>
        <v/>
      </c>
      <c r="AW186" s="87">
        <f>($K186="Bell Curve")*(_xlfn.NORM.DIST(AND(AW$6&gt;=$F186,AW$6&lt;=$H186)*(AW$6-$F186+1),$J186/2,$M186,TRUE)-_xlfn.NORM.DIST(AND(AW$6&gt;=$F186,AW$6&lt;=$H186)*(AV$6-$F186+1),$J186/2,$M186,TRUE))/(1-2*_xlfn.NORM.DIST(0,$J186/2,$M186,TRUE))*$D186+($K186="Steady Growth")*(AND(AW$6&gt;=$F186,AW$6&lt;=$H186)*((AW$6-$F186+1)/($J186*($J186+1)/2)*$D186))+($K186="custom")*CustCF!AQ186</f>
        <v/>
      </c>
      <c r="AX186" s="87">
        <f>($K186="Bell Curve")*(_xlfn.NORM.DIST(AND(AX$6&gt;=$F186,AX$6&lt;=$H186)*(AX$6-$F186+1),$J186/2,$M186,TRUE)-_xlfn.NORM.DIST(AND(AX$6&gt;=$F186,AX$6&lt;=$H186)*(AW$6-$F186+1),$J186/2,$M186,TRUE))/(1-2*_xlfn.NORM.DIST(0,$J186/2,$M186,TRUE))*$D186+($K186="Steady Growth")*(AND(AX$6&gt;=$F186,AX$6&lt;=$H186)*((AX$6-$F186+1)/($J186*($J186+1)/2)*$D186))+($K186="custom")*CustCF!AR186</f>
        <v/>
      </c>
      <c r="AY186" s="87">
        <f>($K186="Bell Curve")*(_xlfn.NORM.DIST(AND(AY$6&gt;=$F186,AY$6&lt;=$H186)*(AY$6-$F186+1),$J186/2,$M186,TRUE)-_xlfn.NORM.DIST(AND(AY$6&gt;=$F186,AY$6&lt;=$H186)*(AX$6-$F186+1),$J186/2,$M186,TRUE))/(1-2*_xlfn.NORM.DIST(0,$J186/2,$M186,TRUE))*$D186+($K186="Steady Growth")*(AND(AY$6&gt;=$F186,AY$6&lt;=$H186)*((AY$6-$F186+1)/($J186*($J186+1)/2)*$D186))+($K186="custom")*CustCF!AS186</f>
        <v/>
      </c>
      <c r="AZ186" s="87">
        <f>($K186="Bell Curve")*(_xlfn.NORM.DIST(AND(AZ$6&gt;=$F186,AZ$6&lt;=$H186)*(AZ$6-$F186+1),$J186/2,$M186,TRUE)-_xlfn.NORM.DIST(AND(AZ$6&gt;=$F186,AZ$6&lt;=$H186)*(AY$6-$F186+1),$J186/2,$M186,TRUE))/(1-2*_xlfn.NORM.DIST(0,$J186/2,$M186,TRUE))*$D186+($K186="Steady Growth")*(AND(AZ$6&gt;=$F186,AZ$6&lt;=$H186)*((AZ$6-$F186+1)/($J186*($J186+1)/2)*$D186))+($K186="custom")*CustCF!AT186</f>
        <v/>
      </c>
      <c r="BA186" s="87">
        <f>($K186="Bell Curve")*(_xlfn.NORM.DIST(AND(BA$6&gt;=$F186,BA$6&lt;=$H186)*(BA$6-$F186+1),$J186/2,$M186,TRUE)-_xlfn.NORM.DIST(AND(BA$6&gt;=$F186,BA$6&lt;=$H186)*(AZ$6-$F186+1),$J186/2,$M186,TRUE))/(1-2*_xlfn.NORM.DIST(0,$J186/2,$M186,TRUE))*$D186+($K186="Steady Growth")*(AND(BA$6&gt;=$F186,BA$6&lt;=$H186)*((BA$6-$F186+1)/($J186*($J186+1)/2)*$D186))+($K186="custom")*CustCF!AU186</f>
        <v/>
      </c>
      <c r="BB186" s="87">
        <f>($K186="Bell Curve")*(_xlfn.NORM.DIST(AND(BB$6&gt;=$F186,BB$6&lt;=$H186)*(BB$6-$F186+1),$J186/2,$M186,TRUE)-_xlfn.NORM.DIST(AND(BB$6&gt;=$F186,BB$6&lt;=$H186)*(BA$6-$F186+1),$J186/2,$M186,TRUE))/(1-2*_xlfn.NORM.DIST(0,$J186/2,$M186,TRUE))*$D186+($K186="Steady Growth")*(AND(BB$6&gt;=$F186,BB$6&lt;=$H186)*((BB$6-$F186+1)/($J186*($J186+1)/2)*$D186))+($K186="custom")*CustCF!AV186</f>
        <v/>
      </c>
      <c r="BC186" s="87">
        <f>($K186="Bell Curve")*(_xlfn.NORM.DIST(AND(BC$6&gt;=$F186,BC$6&lt;=$H186)*(BC$6-$F186+1),$J186/2,$M186,TRUE)-_xlfn.NORM.DIST(AND(BC$6&gt;=$F186,BC$6&lt;=$H186)*(BB$6-$F186+1),$J186/2,$M186,TRUE))/(1-2*_xlfn.NORM.DIST(0,$J186/2,$M186,TRUE))*$D186+($K186="Steady Growth")*(AND(BC$6&gt;=$F186,BC$6&lt;=$H186)*((BC$6-$F186+1)/($J186*($J186+1)/2)*$D186))+($K186="custom")*CustCF!AW186</f>
        <v/>
      </c>
      <c r="BD186" s="87">
        <f>($K186="Bell Curve")*(_xlfn.NORM.DIST(AND(BD$6&gt;=$F186,BD$6&lt;=$H186)*(BD$6-$F186+1),$J186/2,$M186,TRUE)-_xlfn.NORM.DIST(AND(BD$6&gt;=$F186,BD$6&lt;=$H186)*(BC$6-$F186+1),$J186/2,$M186,TRUE))/(1-2*_xlfn.NORM.DIST(0,$J186/2,$M186,TRUE))*$D186+($K186="Steady Growth")*(AND(BD$6&gt;=$F186,BD$6&lt;=$H186)*((BD$6-$F186+1)/($J186*($J186+1)/2)*$D186))+($K186="custom")*CustCF!AX186</f>
        <v/>
      </c>
      <c r="BE186" s="87">
        <f>($K186="Bell Curve")*(_xlfn.NORM.DIST(AND(BE$6&gt;=$F186,BE$6&lt;=$H186)*(BE$6-$F186+1),$J186/2,$M186,TRUE)-_xlfn.NORM.DIST(AND(BE$6&gt;=$F186,BE$6&lt;=$H186)*(BD$6-$F186+1),$J186/2,$M186,TRUE))/(1-2*_xlfn.NORM.DIST(0,$J186/2,$M186,TRUE))*$D186+($K186="Steady Growth")*(AND(BE$6&gt;=$F186,BE$6&lt;=$H186)*((BE$6-$F186+1)/($J186*($J186+1)/2)*$D186))+($K186="custom")*CustCF!AY186</f>
        <v/>
      </c>
      <c r="BF186" s="87">
        <f>($K186="Bell Curve")*(_xlfn.NORM.DIST(AND(BF$6&gt;=$F186,BF$6&lt;=$H186)*(BF$6-$F186+1),$J186/2,$M186,TRUE)-_xlfn.NORM.DIST(AND(BF$6&gt;=$F186,BF$6&lt;=$H186)*(BE$6-$F186+1),$J186/2,$M186,TRUE))/(1-2*_xlfn.NORM.DIST(0,$J186/2,$M186,TRUE))*$D186+($K186="Steady Growth")*(AND(BF$6&gt;=$F186,BF$6&lt;=$H186)*((BF$6-$F186+1)/($J186*($J186+1)/2)*$D186))+($K186="custom")*CustCF!AZ186</f>
        <v/>
      </c>
      <c r="BG186" s="87">
        <f>($K186="Bell Curve")*(_xlfn.NORM.DIST(AND(BG$6&gt;=$F186,BG$6&lt;=$H186)*(BG$6-$F186+1),$J186/2,$M186,TRUE)-_xlfn.NORM.DIST(AND(BG$6&gt;=$F186,BG$6&lt;=$H186)*(BF$6-$F186+1),$J186/2,$M186,TRUE))/(1-2*_xlfn.NORM.DIST(0,$J186/2,$M186,TRUE))*$D186+($K186="Steady Growth")*(AND(BG$6&gt;=$F186,BG$6&lt;=$H186)*((BG$6-$F186+1)/($J186*($J186+1)/2)*$D186))+($K186="custom")*CustCF!BA186</f>
        <v/>
      </c>
      <c r="BH186" s="87">
        <f>($K186="Bell Curve")*(_xlfn.NORM.DIST(AND(BH$6&gt;=$F186,BH$6&lt;=$H186)*(BH$6-$F186+1),$J186/2,$M186,TRUE)-_xlfn.NORM.DIST(AND(BH$6&gt;=$F186,BH$6&lt;=$H186)*(BG$6-$F186+1),$J186/2,$M186,TRUE))/(1-2*_xlfn.NORM.DIST(0,$J186/2,$M186,TRUE))*$D186+($K186="Steady Growth")*(AND(BH$6&gt;=$F186,BH$6&lt;=$H186)*((BH$6-$F186+1)/($J186*($J186+1)/2)*$D186))+($K186="custom")*CustCF!BB186</f>
        <v/>
      </c>
      <c r="BI186" s="87">
        <f>($K186="Bell Curve")*(_xlfn.NORM.DIST(AND(BI$6&gt;=$F186,BI$6&lt;=$H186)*(BI$6-$F186+1),$J186/2,$M186,TRUE)-_xlfn.NORM.DIST(AND(BI$6&gt;=$F186,BI$6&lt;=$H186)*(BH$6-$F186+1),$J186/2,$M186,TRUE))/(1-2*_xlfn.NORM.DIST(0,$J186/2,$M186,TRUE))*$D186+($K186="Steady Growth")*(AND(BI$6&gt;=$F186,BI$6&lt;=$H186)*((BI$6-$F186+1)/($J186*($J186+1)/2)*$D186))+($K186="custom")*CustCF!BC186</f>
        <v/>
      </c>
      <c r="BJ186" s="87">
        <f>($K186="Bell Curve")*(_xlfn.NORM.DIST(AND(BJ$6&gt;=$F186,BJ$6&lt;=$H186)*(BJ$6-$F186+1),$J186/2,$M186,TRUE)-_xlfn.NORM.DIST(AND(BJ$6&gt;=$F186,BJ$6&lt;=$H186)*(BI$6-$F186+1),$J186/2,$M186,TRUE))/(1-2*_xlfn.NORM.DIST(0,$J186/2,$M186,TRUE))*$D186+($K186="Steady Growth")*(AND(BJ$6&gt;=$F186,BJ$6&lt;=$H186)*((BJ$6-$F186+1)/($J186*($J186+1)/2)*$D186))+($K186="custom")*CustCF!BD186</f>
        <v/>
      </c>
      <c r="BK186" s="87">
        <f>($K186="Bell Curve")*(_xlfn.NORM.DIST(AND(BK$6&gt;=$F186,BK$6&lt;=$H186)*(BK$6-$F186+1),$J186/2,$M186,TRUE)-_xlfn.NORM.DIST(AND(BK$6&gt;=$F186,BK$6&lt;=$H186)*(BJ$6-$F186+1),$J186/2,$M186,TRUE))/(1-2*_xlfn.NORM.DIST(0,$J186/2,$M186,TRUE))*$D186+($K186="Steady Growth")*(AND(BK$6&gt;=$F186,BK$6&lt;=$H186)*((BK$6-$F186+1)/($J186*($J186+1)/2)*$D186))+($K186="custom")*CustCF!BE186</f>
        <v/>
      </c>
      <c r="BL186" s="87">
        <f>($K186="Bell Curve")*(_xlfn.NORM.DIST(AND(BL$6&gt;=$F186,BL$6&lt;=$H186)*(BL$6-$F186+1),$J186/2,$M186,TRUE)-_xlfn.NORM.DIST(AND(BL$6&gt;=$F186,BL$6&lt;=$H186)*(BK$6-$F186+1),$J186/2,$M186,TRUE))/(1-2*_xlfn.NORM.DIST(0,$J186/2,$M186,TRUE))*$D186+($K186="Steady Growth")*(AND(BL$6&gt;=$F186,BL$6&lt;=$H186)*((BL$6-$F186+1)/($J186*($J186+1)/2)*$D186))+($K186="custom")*CustCF!BF186</f>
        <v/>
      </c>
      <c r="BM186" s="87">
        <f>($K186="Bell Curve")*(_xlfn.NORM.DIST(AND(BM$6&gt;=$F186,BM$6&lt;=$H186)*(BM$6-$F186+1),$J186/2,$M186,TRUE)-_xlfn.NORM.DIST(AND(BM$6&gt;=$F186,BM$6&lt;=$H186)*(BL$6-$F186+1),$J186/2,$M186,TRUE))/(1-2*_xlfn.NORM.DIST(0,$J186/2,$M186,TRUE))*$D186+($K186="Steady Growth")*(AND(BM$6&gt;=$F186,BM$6&lt;=$H186)*((BM$6-$F186+1)/($J186*($J186+1)/2)*$D186))+($K186="custom")*CustCF!BG186</f>
        <v/>
      </c>
      <c r="BN186" s="87">
        <f>($K186="Bell Curve")*(_xlfn.NORM.DIST(AND(BN$6&gt;=$F186,BN$6&lt;=$H186)*(BN$6-$F186+1),$J186/2,$M186,TRUE)-_xlfn.NORM.DIST(AND(BN$6&gt;=$F186,BN$6&lt;=$H186)*(BM$6-$F186+1),$J186/2,$M186,TRUE))/(1-2*_xlfn.NORM.DIST(0,$J186/2,$M186,TRUE))*$D186+($K186="Steady Growth")*(AND(BN$6&gt;=$F186,BN$6&lt;=$H186)*((BN$6-$F186+1)/($J186*($J186+1)/2)*$D186))+($K186="custom")*CustCF!BH186</f>
        <v/>
      </c>
      <c r="BO186" s="87">
        <f>($K186="Bell Curve")*(_xlfn.NORM.DIST(AND(BO$6&gt;=$F186,BO$6&lt;=$H186)*(BO$6-$F186+1),$J186/2,$M186,TRUE)-_xlfn.NORM.DIST(AND(BO$6&gt;=$F186,BO$6&lt;=$H186)*(BN$6-$F186+1),$J186/2,$M186,TRUE))/(1-2*_xlfn.NORM.DIST(0,$J186/2,$M186,TRUE))*$D186+($K186="Steady Growth")*(AND(BO$6&gt;=$F186,BO$6&lt;=$H186)*((BO$6-$F186+1)/($J186*($J186+1)/2)*$D186))+($K186="custom")*CustCF!BI186</f>
        <v/>
      </c>
      <c r="BP186" s="87">
        <f>($K186="Bell Curve")*(_xlfn.NORM.DIST(AND(BP$6&gt;=$F186,BP$6&lt;=$H186)*(BP$6-$F186+1),$J186/2,$M186,TRUE)-_xlfn.NORM.DIST(AND(BP$6&gt;=$F186,BP$6&lt;=$H186)*(BO$6-$F186+1),$J186/2,$M186,TRUE))/(1-2*_xlfn.NORM.DIST(0,$J186/2,$M186,TRUE))*$D186+($K186="Steady Growth")*(AND(BP$6&gt;=$F186,BP$6&lt;=$H186)*((BP$6-$F186+1)/($J186*($J186+1)/2)*$D186))+($K186="custom")*CustCF!BJ186</f>
        <v/>
      </c>
      <c r="BQ186" s="87">
        <f>($K186="Bell Curve")*(_xlfn.NORM.DIST(AND(BQ$6&gt;=$F186,BQ$6&lt;=$H186)*(BQ$6-$F186+1),$J186/2,$M186,TRUE)-_xlfn.NORM.DIST(AND(BQ$6&gt;=$F186,BQ$6&lt;=$H186)*(BP$6-$F186+1),$J186/2,$M186,TRUE))/(1-2*_xlfn.NORM.DIST(0,$J186/2,$M186,TRUE))*$D186+($K186="Steady Growth")*(AND(BQ$6&gt;=$F186,BQ$6&lt;=$H186)*((BQ$6-$F186+1)/($J186*($J186+1)/2)*$D186))+($K186="custom")*CustCF!BK186</f>
        <v/>
      </c>
      <c r="BR186" s="87">
        <f>($K186="Bell Curve")*(_xlfn.NORM.DIST(AND(BR$6&gt;=$F186,BR$6&lt;=$H186)*(BR$6-$F186+1),$J186/2,$M186,TRUE)-_xlfn.NORM.DIST(AND(BR$6&gt;=$F186,BR$6&lt;=$H186)*(BQ$6-$F186+1),$J186/2,$M186,TRUE))/(1-2*_xlfn.NORM.DIST(0,$J186/2,$M186,TRUE))*$D186+($K186="Steady Growth")*(AND(BR$6&gt;=$F186,BR$6&lt;=$H186)*((BR$6-$F186+1)/($J186*($J186+1)/2)*$D186))+($K186="custom")*CustCF!BL186</f>
        <v/>
      </c>
      <c r="BS186" s="87">
        <f>($K186="Bell Curve")*(_xlfn.NORM.DIST(AND(BS$6&gt;=$F186,BS$6&lt;=$H186)*(BS$6-$F186+1),$J186/2,$M186,TRUE)-_xlfn.NORM.DIST(AND(BS$6&gt;=$F186,BS$6&lt;=$H186)*(BR$6-$F186+1),$J186/2,$M186,TRUE))/(1-2*_xlfn.NORM.DIST(0,$J186/2,$M186,TRUE))*$D186+($K186="Steady Growth")*(AND(BS$6&gt;=$F186,BS$6&lt;=$H186)*((BS$6-$F186+1)/($J186*($J186+1)/2)*$D186))+($K186="custom")*CustCF!BM186</f>
        <v/>
      </c>
      <c r="BT186" s="87">
        <f>($K186="Bell Curve")*(_xlfn.NORM.DIST(AND(BT$6&gt;=$F186,BT$6&lt;=$H186)*(BT$6-$F186+1),$J186/2,$M186,TRUE)-_xlfn.NORM.DIST(AND(BT$6&gt;=$F186,BT$6&lt;=$H186)*(BS$6-$F186+1),$J186/2,$M186,TRUE))/(1-2*_xlfn.NORM.DIST(0,$J186/2,$M186,TRUE))*$D186+($K186="Steady Growth")*(AND(BT$6&gt;=$F186,BT$6&lt;=$H186)*((BT$6-$F186+1)/($J186*($J186+1)/2)*$D186))+($K186="custom")*CustCF!BN186</f>
        <v/>
      </c>
      <c r="BU186" s="87">
        <f>($K186="Bell Curve")*(_xlfn.NORM.DIST(AND(BU$6&gt;=$F186,BU$6&lt;=$H186)*(BU$6-$F186+1),$J186/2,$M186,TRUE)-_xlfn.NORM.DIST(AND(BU$6&gt;=$F186,BU$6&lt;=$H186)*(BT$6-$F186+1),$J186/2,$M186,TRUE))/(1-2*_xlfn.NORM.DIST(0,$J186/2,$M186,TRUE))*$D186+($K186="Steady Growth")*(AND(BU$6&gt;=$F186,BU$6&lt;=$H186)*((BU$6-$F186+1)/($J186*($J186+1)/2)*$D186))+($K186="custom")*CustCF!BO186</f>
        <v/>
      </c>
      <c r="BV186" s="87">
        <f>($K186="Bell Curve")*(_xlfn.NORM.DIST(AND(BV$6&gt;=$F186,BV$6&lt;=$H186)*(BV$6-$F186+1),$J186/2,$M186,TRUE)-_xlfn.NORM.DIST(AND(BV$6&gt;=$F186,BV$6&lt;=$H186)*(BU$6-$F186+1),$J186/2,$M186,TRUE))/(1-2*_xlfn.NORM.DIST(0,$J186/2,$M186,TRUE))*$D186+($K186="Steady Growth")*(AND(BV$6&gt;=$F186,BV$6&lt;=$H186)*((BV$6-$F186+1)/($J186*($J186+1)/2)*$D186))+($K186="custom")*CustCF!BP186</f>
        <v/>
      </c>
      <c r="BW186" s="87">
        <f>($K186="Bell Curve")*(_xlfn.NORM.DIST(AND(BW$6&gt;=$F186,BW$6&lt;=$H186)*(BW$6-$F186+1),$J186/2,$M186,TRUE)-_xlfn.NORM.DIST(AND(BW$6&gt;=$F186,BW$6&lt;=$H186)*(BV$6-$F186+1),$J186/2,$M186,TRUE))/(1-2*_xlfn.NORM.DIST(0,$J186/2,$M186,TRUE))*$D186+($K186="Steady Growth")*(AND(BW$6&gt;=$F186,BW$6&lt;=$H186)*((BW$6-$F186+1)/($J186*($J186+1)/2)*$D186))+($K186="custom")*CustCF!BQ186</f>
        <v/>
      </c>
      <c r="BX186" s="87">
        <f>($K186="Bell Curve")*(_xlfn.NORM.DIST(AND(BX$6&gt;=$F186,BX$6&lt;=$H186)*(BX$6-$F186+1),$J186/2,$M186,TRUE)-_xlfn.NORM.DIST(AND(BX$6&gt;=$F186,BX$6&lt;=$H186)*(BW$6-$F186+1),$J186/2,$M186,TRUE))/(1-2*_xlfn.NORM.DIST(0,$J186/2,$M186,TRUE))*$D186+($K186="Steady Growth")*(AND(BX$6&gt;=$F186,BX$6&lt;=$H186)*((BX$6-$F186+1)/($J186*($J186+1)/2)*$D186))+($K186="custom")*CustCF!BR186</f>
        <v/>
      </c>
      <c r="BY186" s="87">
        <f>($K186="Bell Curve")*(_xlfn.NORM.DIST(AND(BY$6&gt;=$F186,BY$6&lt;=$H186)*(BY$6-$F186+1),$J186/2,$M186,TRUE)-_xlfn.NORM.DIST(AND(BY$6&gt;=$F186,BY$6&lt;=$H186)*(BX$6-$F186+1),$J186/2,$M186,TRUE))/(1-2*_xlfn.NORM.DIST(0,$J186/2,$M186,TRUE))*$D186+($K186="Steady Growth")*(AND(BY$6&gt;=$F186,BY$6&lt;=$H186)*((BY$6-$F186+1)/($J186*($J186+1)/2)*$D186))+($K186="custom")*CustCF!BS186</f>
        <v/>
      </c>
      <c r="BZ186" s="87">
        <f>($K186="Bell Curve")*(_xlfn.NORM.DIST(AND(BZ$6&gt;=$F186,BZ$6&lt;=$H186)*(BZ$6-$F186+1),$J186/2,$M186,TRUE)-_xlfn.NORM.DIST(AND(BZ$6&gt;=$F186,BZ$6&lt;=$H186)*(BY$6-$F186+1),$J186/2,$M186,TRUE))/(1-2*_xlfn.NORM.DIST(0,$J186/2,$M186,TRUE))*$D186+($K186="Steady Growth")*(AND(BZ$6&gt;=$F186,BZ$6&lt;=$H186)*((BZ$6-$F186+1)/($J186*($J186+1)/2)*$D186))+($K186="custom")*CustCF!BT186</f>
        <v/>
      </c>
      <c r="CA186" s="87">
        <f>($K186="Bell Curve")*(_xlfn.NORM.DIST(AND(CA$6&gt;=$F186,CA$6&lt;=$H186)*(CA$6-$F186+1),$J186/2,$M186,TRUE)-_xlfn.NORM.DIST(AND(CA$6&gt;=$F186,CA$6&lt;=$H186)*(BZ$6-$F186+1),$J186/2,$M186,TRUE))/(1-2*_xlfn.NORM.DIST(0,$J186/2,$M186,TRUE))*$D186+($K186="Steady Growth")*(AND(CA$6&gt;=$F186,CA$6&lt;=$H186)*((CA$6-$F186+1)/($J186*($J186+1)/2)*$D186))+($K186="custom")*CustCF!BU186</f>
        <v/>
      </c>
      <c r="CB186" s="87">
        <f>($K186="Bell Curve")*(_xlfn.NORM.DIST(AND(CB$6&gt;=$F186,CB$6&lt;=$H186)*(CB$6-$F186+1),$J186/2,$M186,TRUE)-_xlfn.NORM.DIST(AND(CB$6&gt;=$F186,CB$6&lt;=$H186)*(CA$6-$F186+1),$J186/2,$M186,TRUE))/(1-2*_xlfn.NORM.DIST(0,$J186/2,$M186,TRUE))*$D186+($K186="Steady Growth")*(AND(CB$6&gt;=$F186,CB$6&lt;=$H186)*((CB$6-$F186+1)/($J186*($J186+1)/2)*$D186))+($K186="custom")*CustCF!BV186</f>
        <v/>
      </c>
      <c r="CC186" s="87">
        <f>($K186="Bell Curve")*(_xlfn.NORM.DIST(AND(CC$6&gt;=$F186,CC$6&lt;=$H186)*(CC$6-$F186+1),$J186/2,$M186,TRUE)-_xlfn.NORM.DIST(AND(CC$6&gt;=$F186,CC$6&lt;=$H186)*(CB$6-$F186+1),$J186/2,$M186,TRUE))/(1-2*_xlfn.NORM.DIST(0,$J186/2,$M186,TRUE))*$D186+($K186="Steady Growth")*(AND(CC$6&gt;=$F186,CC$6&lt;=$H186)*((CC$6-$F186+1)/($J186*($J186+1)/2)*$D186))+($K186="custom")*CustCF!BW186</f>
        <v/>
      </c>
      <c r="CD186" s="87">
        <f>($K186="Bell Curve")*(_xlfn.NORM.DIST(AND(CD$6&gt;=$F186,CD$6&lt;=$H186)*(CD$6-$F186+1),$J186/2,$M186,TRUE)-_xlfn.NORM.DIST(AND(CD$6&gt;=$F186,CD$6&lt;=$H186)*(CC$6-$F186+1),$J186/2,$M186,TRUE))/(1-2*_xlfn.NORM.DIST(0,$J186/2,$M186,TRUE))*$D186+($K186="Steady Growth")*(AND(CD$6&gt;=$F186,CD$6&lt;=$H186)*((CD$6-$F186+1)/($J186*($J186+1)/2)*$D186))+($K186="custom")*CustCF!BX186</f>
        <v/>
      </c>
      <c r="CE186" s="87">
        <f>($K186="Bell Curve")*(_xlfn.NORM.DIST(AND(CE$6&gt;=$F186,CE$6&lt;=$H186)*(CE$6-$F186+1),$J186/2,$M186,TRUE)-_xlfn.NORM.DIST(AND(CE$6&gt;=$F186,CE$6&lt;=$H186)*(CD$6-$F186+1),$J186/2,$M186,TRUE))/(1-2*_xlfn.NORM.DIST(0,$J186/2,$M186,TRUE))*$D186+($K186="Steady Growth")*(AND(CE$6&gt;=$F186,CE$6&lt;=$H186)*((CE$6-$F186+1)/($J186*($J186+1)/2)*$D186))+($K186="custom")*CustCF!BY186</f>
        <v/>
      </c>
      <c r="CF186" s="87">
        <f>($K186="Bell Curve")*(_xlfn.NORM.DIST(AND(CF$6&gt;=$F186,CF$6&lt;=$H186)*(CF$6-$F186+1),$J186/2,$M186,TRUE)-_xlfn.NORM.DIST(AND(CF$6&gt;=$F186,CF$6&lt;=$H186)*(CE$6-$F186+1),$J186/2,$M186,TRUE))/(1-2*_xlfn.NORM.DIST(0,$J186/2,$M186,TRUE))*$D186+($K186="Steady Growth")*(AND(CF$6&gt;=$F186,CF$6&lt;=$H186)*((CF$6-$F186+1)/($J186*($J186+1)/2)*$D186))+($K186="custom")*CustCF!BZ186</f>
        <v/>
      </c>
      <c r="CG186" s="87">
        <f>($K186="Bell Curve")*(_xlfn.NORM.DIST(AND(CG$6&gt;=$F186,CG$6&lt;=$H186)*(CG$6-$F186+1),$J186/2,$M186,TRUE)-_xlfn.NORM.DIST(AND(CG$6&gt;=$F186,CG$6&lt;=$H186)*(CF$6-$F186+1),$J186/2,$M186,TRUE))/(1-2*_xlfn.NORM.DIST(0,$J186/2,$M186,TRUE))*$D186+($K186="Steady Growth")*(AND(CG$6&gt;=$F186,CG$6&lt;=$H186)*((CG$6-$F186+1)/($J186*($J186+1)/2)*$D186))+($K186="custom")*CustCF!CA186</f>
        <v/>
      </c>
      <c r="CH186" s="87">
        <f>($K186="Bell Curve")*(_xlfn.NORM.DIST(AND(CH$6&gt;=$F186,CH$6&lt;=$H186)*(CH$6-$F186+1),$J186/2,$M186,TRUE)-_xlfn.NORM.DIST(AND(CH$6&gt;=$F186,CH$6&lt;=$H186)*(CG$6-$F186+1),$J186/2,$M186,TRUE))/(1-2*_xlfn.NORM.DIST(0,$J186/2,$M186,TRUE))*$D186+($K186="Steady Growth")*(AND(CH$6&gt;=$F186,CH$6&lt;=$H186)*((CH$6-$F186+1)/($J186*($J186+1)/2)*$D186))+($K186="custom")*CustCF!CB186</f>
        <v/>
      </c>
      <c r="CI186" s="87">
        <f>($K186="Bell Curve")*(_xlfn.NORM.DIST(AND(CI$6&gt;=$F186,CI$6&lt;=$H186)*(CI$6-$F186+1),$J186/2,$M186,TRUE)-_xlfn.NORM.DIST(AND(CI$6&gt;=$F186,CI$6&lt;=$H186)*(CH$6-$F186+1),$J186/2,$M186,TRUE))/(1-2*_xlfn.NORM.DIST(0,$J186/2,$M186,TRUE))*$D186+($K186="Steady Growth")*(AND(CI$6&gt;=$F186,CI$6&lt;=$H186)*((CI$6-$F186+1)/($J186*($J186+1)/2)*$D186))+($K186="custom")*CustCF!CC186</f>
        <v/>
      </c>
      <c r="CJ186" s="87">
        <f>($K186="Bell Curve")*(_xlfn.NORM.DIST(AND(CJ$6&gt;=$F186,CJ$6&lt;=$H186)*(CJ$6-$F186+1),$J186/2,$M186,TRUE)-_xlfn.NORM.DIST(AND(CJ$6&gt;=$F186,CJ$6&lt;=$H186)*(CI$6-$F186+1),$J186/2,$M186,TRUE))/(1-2*_xlfn.NORM.DIST(0,$J186/2,$M186,TRUE))*$D186+($K186="Steady Growth")*(AND(CJ$6&gt;=$F186,CJ$6&lt;=$H186)*((CJ$6-$F186+1)/($J186*($J186+1)/2)*$D186))+($K186="custom")*CustCF!CD186</f>
        <v/>
      </c>
      <c r="CK186" s="87">
        <f>($K186="Bell Curve")*(_xlfn.NORM.DIST(AND(CK$6&gt;=$F186,CK$6&lt;=$H186)*(CK$6-$F186+1),$J186/2,$M186,TRUE)-_xlfn.NORM.DIST(AND(CK$6&gt;=$F186,CK$6&lt;=$H186)*(CJ$6-$F186+1),$J186/2,$M186,TRUE))/(1-2*_xlfn.NORM.DIST(0,$J186/2,$M186,TRUE))*$D186+($K186="Steady Growth")*(AND(CK$6&gt;=$F186,CK$6&lt;=$H186)*((CK$6-$F186+1)/($J186*($J186+1)/2)*$D186))+($K186="custom")*CustCF!CE186</f>
        <v/>
      </c>
      <c r="CL186" s="87">
        <f>($K186="Bell Curve")*(_xlfn.NORM.DIST(AND(CL$6&gt;=$F186,CL$6&lt;=$H186)*(CL$6-$F186+1),$J186/2,$M186,TRUE)-_xlfn.NORM.DIST(AND(CL$6&gt;=$F186,CL$6&lt;=$H186)*(CK$6-$F186+1),$J186/2,$M186,TRUE))/(1-2*_xlfn.NORM.DIST(0,$J186/2,$M186,TRUE))*$D186+($K186="Steady Growth")*(AND(CL$6&gt;=$F186,CL$6&lt;=$H186)*((CL$6-$F186+1)/($J186*($J186+1)/2)*$D186))+($K186="custom")*CustCF!CF186</f>
        <v/>
      </c>
      <c r="CM186" s="87">
        <f>($K186="Bell Curve")*(_xlfn.NORM.DIST(AND(CM$6&gt;=$F186,CM$6&lt;=$H186)*(CM$6-$F186+1),$J186/2,$M186,TRUE)-_xlfn.NORM.DIST(AND(CM$6&gt;=$F186,CM$6&lt;=$H186)*(CL$6-$F186+1),$J186/2,$M186,TRUE))/(1-2*_xlfn.NORM.DIST(0,$J186/2,$M186,TRUE))*$D186+($K186="Steady Growth")*(AND(CM$6&gt;=$F186,CM$6&lt;=$H186)*((CM$6-$F186+1)/($J186*($J186+1)/2)*$D186))+($K186="custom")*CustCF!CG186</f>
        <v/>
      </c>
      <c r="CN186" s="87">
        <f>($K186="Bell Curve")*(_xlfn.NORM.DIST(AND(CN$6&gt;=$F186,CN$6&lt;=$H186)*(CN$6-$F186+1),$J186/2,$M186,TRUE)-_xlfn.NORM.DIST(AND(CN$6&gt;=$F186,CN$6&lt;=$H186)*(CM$6-$F186+1),$J186/2,$M186,TRUE))/(1-2*_xlfn.NORM.DIST(0,$J186/2,$M186,TRUE))*$D186+($K186="Steady Growth")*(AND(CN$6&gt;=$F186,CN$6&lt;=$H186)*((CN$6-$F186+1)/($J186*($J186+1)/2)*$D186))+($K186="custom")*CustCF!CH186</f>
        <v/>
      </c>
      <c r="CO186" s="87">
        <f>($K186="Bell Curve")*(_xlfn.NORM.DIST(AND(CO$6&gt;=$F186,CO$6&lt;=$H186)*(CO$6-$F186+1),$J186/2,$M186,TRUE)-_xlfn.NORM.DIST(AND(CO$6&gt;=$F186,CO$6&lt;=$H186)*(CN$6-$F186+1),$J186/2,$M186,TRUE))/(1-2*_xlfn.NORM.DIST(0,$J186/2,$M186,TRUE))*$D186+($K186="Steady Growth")*(AND(CO$6&gt;=$F186,CO$6&lt;=$H186)*((CO$6-$F186+1)/($J186*($J186+1)/2)*$D186))+($K186="custom")*CustCF!CI186</f>
        <v/>
      </c>
      <c r="CP186" s="87">
        <f>($K186="Bell Curve")*(_xlfn.NORM.DIST(AND(CP$6&gt;=$F186,CP$6&lt;=$H186)*(CP$6-$F186+1),$J186/2,$M186,TRUE)-_xlfn.NORM.DIST(AND(CP$6&gt;=$F186,CP$6&lt;=$H186)*(CO$6-$F186+1),$J186/2,$M186,TRUE))/(1-2*_xlfn.NORM.DIST(0,$J186/2,$M186,TRUE))*$D186+($K186="Steady Growth")*(AND(CP$6&gt;=$F186,CP$6&lt;=$H186)*((CP$6-$F186+1)/($J186*($J186+1)/2)*$D186))+($K186="custom")*CustCF!CJ186</f>
        <v/>
      </c>
      <c r="CQ186" s="87">
        <f>($K186="Bell Curve")*(_xlfn.NORM.DIST(AND(CQ$6&gt;=$F186,CQ$6&lt;=$H186)*(CQ$6-$F186+1),$J186/2,$M186,TRUE)-_xlfn.NORM.DIST(AND(CQ$6&gt;=$F186,CQ$6&lt;=$H186)*(CP$6-$F186+1),$J186/2,$M186,TRUE))/(1-2*_xlfn.NORM.DIST(0,$J186/2,$M186,TRUE))*$D186+($K186="Steady Growth")*(AND(CQ$6&gt;=$F186,CQ$6&lt;=$H186)*((CQ$6-$F186+1)/($J186*($J186+1)/2)*$D186))+($K186="custom")*CustCF!CK186</f>
        <v/>
      </c>
      <c r="CR186" s="87">
        <f>($K186="Bell Curve")*(_xlfn.NORM.DIST(AND(CR$6&gt;=$F186,CR$6&lt;=$H186)*(CR$6-$F186+1),$J186/2,$M186,TRUE)-_xlfn.NORM.DIST(AND(CR$6&gt;=$F186,CR$6&lt;=$H186)*(CQ$6-$F186+1),$J186/2,$M186,TRUE))/(1-2*_xlfn.NORM.DIST(0,$J186/2,$M186,TRUE))*$D186+($K186="Steady Growth")*(AND(CR$6&gt;=$F186,CR$6&lt;=$H186)*((CR$6-$F186+1)/($J186*($J186+1)/2)*$D186))+($K186="custom")*CustCF!CL186</f>
        <v/>
      </c>
      <c r="CS186" s="87">
        <f>($K186="Bell Curve")*(_xlfn.NORM.DIST(AND(CS$6&gt;=$F186,CS$6&lt;=$H186)*(CS$6-$F186+1),$J186/2,$M186,TRUE)-_xlfn.NORM.DIST(AND(CS$6&gt;=$F186,CS$6&lt;=$H186)*(CR$6-$F186+1),$J186/2,$M186,TRUE))/(1-2*_xlfn.NORM.DIST(0,$J186/2,$M186,TRUE))*$D186+($K186="Steady Growth")*(AND(CS$6&gt;=$F186,CS$6&lt;=$H186)*((CS$6-$F186+1)/($J186*($J186+1)/2)*$D186))+($K186="custom")*CustCF!CM186</f>
        <v/>
      </c>
      <c r="CT186" s="87">
        <f>($K186="Bell Curve")*(_xlfn.NORM.DIST(AND(CT$6&gt;=$F186,CT$6&lt;=$H186)*(CT$6-$F186+1),$J186/2,$M186,TRUE)-_xlfn.NORM.DIST(AND(CT$6&gt;=$F186,CT$6&lt;=$H186)*(CS$6-$F186+1),$J186/2,$M186,TRUE))/(1-2*_xlfn.NORM.DIST(0,$J186/2,$M186,TRUE))*$D186+($K186="Steady Growth")*(AND(CT$6&gt;=$F186,CT$6&lt;=$H186)*((CT$6-$F186+1)/($J186*($J186+1)/2)*$D186))+($K186="custom")*CustCF!CN186</f>
        <v/>
      </c>
      <c r="CU186" s="87">
        <f>($K186="Bell Curve")*(_xlfn.NORM.DIST(AND(CU$6&gt;=$F186,CU$6&lt;=$H186)*(CU$6-$F186+1),$J186/2,$M186,TRUE)-_xlfn.NORM.DIST(AND(CU$6&gt;=$F186,CU$6&lt;=$H186)*(CT$6-$F186+1),$J186/2,$M186,TRUE))/(1-2*_xlfn.NORM.DIST(0,$J186/2,$M186,TRUE))*$D186+($K186="Steady Growth")*(AND(CU$6&gt;=$F186,CU$6&lt;=$H186)*((CU$6-$F186+1)/($J186*($J186+1)/2)*$D186))+($K186="custom")*CustCF!CO186</f>
        <v/>
      </c>
      <c r="CV186" s="87">
        <f>($K186="Bell Curve")*(_xlfn.NORM.DIST(AND(CV$6&gt;=$F186,CV$6&lt;=$H186)*(CV$6-$F186+1),$J186/2,$M186,TRUE)-_xlfn.NORM.DIST(AND(CV$6&gt;=$F186,CV$6&lt;=$H186)*(CU$6-$F186+1),$J186/2,$M186,TRUE))/(1-2*_xlfn.NORM.DIST(0,$J186/2,$M186,TRUE))*$D186+($K186="Steady Growth")*(AND(CV$6&gt;=$F186,CV$6&lt;=$H186)*((CV$6-$F186+1)/($J186*($J186+1)/2)*$D186))+($K186="custom")*CustCF!CP186</f>
        <v/>
      </c>
      <c r="CW186" s="87">
        <f>($K186="Bell Curve")*(_xlfn.NORM.DIST(AND(CW$6&gt;=$F186,CW$6&lt;=$H186)*(CW$6-$F186+1),$J186/2,$M186,TRUE)-_xlfn.NORM.DIST(AND(CW$6&gt;=$F186,CW$6&lt;=$H186)*(CV$6-$F186+1),$J186/2,$M186,TRUE))/(1-2*_xlfn.NORM.DIST(0,$J186/2,$M186,TRUE))*$D186+($K186="Steady Growth")*(AND(CW$6&gt;=$F186,CW$6&lt;=$H186)*((CW$6-$F186+1)/($J186*($J186+1)/2)*$D186))+($K186="custom")*CustCF!CQ186</f>
        <v/>
      </c>
      <c r="CX186" s="87">
        <f>($K186="Bell Curve")*(_xlfn.NORM.DIST(AND(CX$6&gt;=$F186,CX$6&lt;=$H186)*(CX$6-$F186+1),$J186/2,$M186,TRUE)-_xlfn.NORM.DIST(AND(CX$6&gt;=$F186,CX$6&lt;=$H186)*(CW$6-$F186+1),$J186/2,$M186,TRUE))/(1-2*_xlfn.NORM.DIST(0,$J186/2,$M186,TRUE))*$D186+($K186="Steady Growth")*(AND(CX$6&gt;=$F186,CX$6&lt;=$H186)*((CX$6-$F186+1)/($J186*($J186+1)/2)*$D186))+($K186="custom")*CustCF!CR186</f>
        <v/>
      </c>
      <c r="CY186" s="87">
        <f>($K186="Bell Curve")*(_xlfn.NORM.DIST(AND(CY$6&gt;=$F186,CY$6&lt;=$H186)*(CY$6-$F186+1),$J186/2,$M186,TRUE)-_xlfn.NORM.DIST(AND(CY$6&gt;=$F186,CY$6&lt;=$H186)*(CX$6-$F186+1),$J186/2,$M186,TRUE))/(1-2*_xlfn.NORM.DIST(0,$J186/2,$M186,TRUE))*$D186+($K186="Steady Growth")*(AND(CY$6&gt;=$F186,CY$6&lt;=$H186)*((CY$6-$F186+1)/($J186*($J186+1)/2)*$D186))+($K186="custom")*CustCF!CS186</f>
        <v/>
      </c>
      <c r="CZ186" s="87">
        <f>($K186="Bell Curve")*(_xlfn.NORM.DIST(AND(CZ$6&gt;=$F186,CZ$6&lt;=$H186)*(CZ$6-$F186+1),$J186/2,$M186,TRUE)-_xlfn.NORM.DIST(AND(CZ$6&gt;=$F186,CZ$6&lt;=$H186)*(CY$6-$F186+1),$J186/2,$M186,TRUE))/(1-2*_xlfn.NORM.DIST(0,$J186/2,$M186,TRUE))*$D186+($K186="Steady Growth")*(AND(CZ$6&gt;=$F186,CZ$6&lt;=$H186)*((CZ$6-$F186+1)/($J186*($J186+1)/2)*$D186))+($K186="custom")*CustCF!CT186</f>
        <v/>
      </c>
      <c r="DA186" s="87">
        <f>($K186="Bell Curve")*(_xlfn.NORM.DIST(AND(DA$6&gt;=$F186,DA$6&lt;=$H186)*(DA$6-$F186+1),$J186/2,$M186,TRUE)-_xlfn.NORM.DIST(AND(DA$6&gt;=$F186,DA$6&lt;=$H186)*(CZ$6-$F186+1),$J186/2,$M186,TRUE))/(1-2*_xlfn.NORM.DIST(0,$J186/2,$M186,TRUE))*$D186+($K186="Steady Growth")*(AND(DA$6&gt;=$F186,DA$6&lt;=$H186)*((DA$6-$F186+1)/($J186*($J186+1)/2)*$D186))+($K186="custom")*CustCF!CU186</f>
        <v/>
      </c>
      <c r="DB186" s="87">
        <f>($K186="Bell Curve")*(_xlfn.NORM.DIST(AND(DB$6&gt;=$F186,DB$6&lt;=$H186)*(DB$6-$F186+1),$J186/2,$M186,TRUE)-_xlfn.NORM.DIST(AND(DB$6&gt;=$F186,DB$6&lt;=$H186)*(DA$6-$F186+1),$J186/2,$M186,TRUE))/(1-2*_xlfn.NORM.DIST(0,$J186/2,$M186,TRUE))*$D186+($K186="Steady Growth")*(AND(DB$6&gt;=$F186,DB$6&lt;=$H186)*((DB$6-$F186+1)/($J186*($J186+1)/2)*$D186))+($K186="custom")*CustCF!CV186</f>
        <v/>
      </c>
      <c r="DC186" s="87">
        <f>($K186="Bell Curve")*(_xlfn.NORM.DIST(AND(DC$6&gt;=$F186,DC$6&lt;=$H186)*(DC$6-$F186+1),$J186/2,$M186,TRUE)-_xlfn.NORM.DIST(AND(DC$6&gt;=$F186,DC$6&lt;=$H186)*(DB$6-$F186+1),$J186/2,$M186,TRUE))/(1-2*_xlfn.NORM.DIST(0,$J186/2,$M186,TRUE))*$D186+($K186="Steady Growth")*(AND(DC$6&gt;=$F186,DC$6&lt;=$H186)*((DC$6-$F186+1)/($J186*($J186+1)/2)*$D186))+($K186="custom")*CustCF!CW186</f>
        <v/>
      </c>
      <c r="DD186" s="87">
        <f>($K186="Bell Curve")*(_xlfn.NORM.DIST(AND(DD$6&gt;=$F186,DD$6&lt;=$H186)*(DD$6-$F186+1),$J186/2,$M186,TRUE)-_xlfn.NORM.DIST(AND(DD$6&gt;=$F186,DD$6&lt;=$H186)*(DC$6-$F186+1),$J186/2,$M186,TRUE))/(1-2*_xlfn.NORM.DIST(0,$J186/2,$M186,TRUE))*$D186+($K186="Steady Growth")*(AND(DD$6&gt;=$F186,DD$6&lt;=$H186)*((DD$6-$F186+1)/($J186*($J186+1)/2)*$D186))+($K186="custom")*CustCF!CX186</f>
        <v/>
      </c>
      <c r="DE186" s="87">
        <f>($K186="Bell Curve")*(_xlfn.NORM.DIST(AND(DE$6&gt;=$F186,DE$6&lt;=$H186)*(DE$6-$F186+1),$J186/2,$M186,TRUE)-_xlfn.NORM.DIST(AND(DE$6&gt;=$F186,DE$6&lt;=$H186)*(DD$6-$F186+1),$J186/2,$M186,TRUE))/(1-2*_xlfn.NORM.DIST(0,$J186/2,$M186,TRUE))*$D186+($K186="Steady Growth")*(AND(DE$6&gt;=$F186,DE$6&lt;=$H186)*((DE$6-$F186+1)/($J186*($J186+1)/2)*$D186))+($K186="custom")*CustCF!CY186</f>
        <v/>
      </c>
      <c r="DF186" s="87">
        <f>($K186="Bell Curve")*(_xlfn.NORM.DIST(AND(DF$6&gt;=$F186,DF$6&lt;=$H186)*(DF$6-$F186+1),$J186/2,$M186,TRUE)-_xlfn.NORM.DIST(AND(DF$6&gt;=$F186,DF$6&lt;=$H186)*(DE$6-$F186+1),$J186/2,$M186,TRUE))/(1-2*_xlfn.NORM.DIST(0,$J186/2,$M186,TRUE))*$D186+($K186="Steady Growth")*(AND(DF$6&gt;=$F186,DF$6&lt;=$H186)*((DF$6-$F186+1)/($J186*($J186+1)/2)*$D186))+($K186="custom")*CustCF!CZ186</f>
        <v/>
      </c>
      <c r="DG186" s="87">
        <f>($K186="Bell Curve")*(_xlfn.NORM.DIST(AND(DG$6&gt;=$F186,DG$6&lt;=$H186)*(DG$6-$F186+1),$J186/2,$M186,TRUE)-_xlfn.NORM.DIST(AND(DG$6&gt;=$F186,DG$6&lt;=$H186)*(DF$6-$F186+1),$J186/2,$M186,TRUE))/(1-2*_xlfn.NORM.DIST(0,$J186/2,$M186,TRUE))*$D186+($K186="Steady Growth")*(AND(DG$6&gt;=$F186,DG$6&lt;=$H186)*((DG$6-$F186+1)/($J186*($J186+1)/2)*$D186))+($K186="custom")*CustCF!DA186</f>
        <v/>
      </c>
      <c r="DH186" s="87">
        <f>($K186="Bell Curve")*(_xlfn.NORM.DIST(AND(DH$6&gt;=$F186,DH$6&lt;=$H186)*(DH$6-$F186+1),$J186/2,$M186,TRUE)-_xlfn.NORM.DIST(AND(DH$6&gt;=$F186,DH$6&lt;=$H186)*(DG$6-$F186+1),$J186/2,$M186,TRUE))/(1-2*_xlfn.NORM.DIST(0,$J186/2,$M186,TRUE))*$D186+($K186="Steady Growth")*(AND(DH$6&gt;=$F186,DH$6&lt;=$H186)*((DH$6-$F186+1)/($J186*($J186+1)/2)*$D186))+($K186="custom")*CustCF!DB186</f>
        <v/>
      </c>
      <c r="DI186" s="87">
        <f>($K186="Bell Curve")*(_xlfn.NORM.DIST(AND(DI$6&gt;=$F186,DI$6&lt;=$H186)*(DI$6-$F186+1),$J186/2,$M186,TRUE)-_xlfn.NORM.DIST(AND(DI$6&gt;=$F186,DI$6&lt;=$H186)*(DH$6-$F186+1),$J186/2,$M186,TRUE))/(1-2*_xlfn.NORM.DIST(0,$J186/2,$M186,TRUE))*$D186+($K186="Steady Growth")*(AND(DI$6&gt;=$F186,DI$6&lt;=$H186)*((DI$6-$F186+1)/($J186*($J186+1)/2)*$D186))+($K186="custom")*CustCF!DC186</f>
        <v/>
      </c>
      <c r="DJ186" s="87">
        <f>($K186="Bell Curve")*(_xlfn.NORM.DIST(AND(DJ$6&gt;=$F186,DJ$6&lt;=$H186)*(DJ$6-$F186+1),$J186/2,$M186,TRUE)-_xlfn.NORM.DIST(AND(DJ$6&gt;=$F186,DJ$6&lt;=$H186)*(DI$6-$F186+1),$J186/2,$M186,TRUE))/(1-2*_xlfn.NORM.DIST(0,$J186/2,$M186,TRUE))*$D186+($K186="Steady Growth")*(AND(DJ$6&gt;=$F186,DJ$6&lt;=$H186)*((DJ$6-$F186+1)/($J186*($J186+1)/2)*$D186))+($K186="custom")*CustCF!DD186</f>
        <v/>
      </c>
      <c r="DK186" s="87">
        <f>($K186="Bell Curve")*(_xlfn.NORM.DIST(AND(DK$6&gt;=$F186,DK$6&lt;=$H186)*(DK$6-$F186+1),$J186/2,$M186,TRUE)-_xlfn.NORM.DIST(AND(DK$6&gt;=$F186,DK$6&lt;=$H186)*(DJ$6-$F186+1),$J186/2,$M186,TRUE))/(1-2*_xlfn.NORM.DIST(0,$J186/2,$M186,TRUE))*$D186+($K186="Steady Growth")*(AND(DK$6&gt;=$F186,DK$6&lt;=$H186)*((DK$6-$F186+1)/($J186*($J186+1)/2)*$D186))+($K186="custom")*CustCF!DE186</f>
        <v/>
      </c>
      <c r="DL186" s="87">
        <f>($K186="Bell Curve")*(_xlfn.NORM.DIST(AND(DL$6&gt;=$F186,DL$6&lt;=$H186)*(DL$6-$F186+1),$J186/2,$M186,TRUE)-_xlfn.NORM.DIST(AND(DL$6&gt;=$F186,DL$6&lt;=$H186)*(DK$6-$F186+1),$J186/2,$M186,TRUE))/(1-2*_xlfn.NORM.DIST(0,$J186/2,$M186,TRUE))*$D186+($K186="Steady Growth")*(AND(DL$6&gt;=$F186,DL$6&lt;=$H186)*((DL$6-$F186+1)/($J186*($J186+1)/2)*$D186))+($K186="custom")*CustCF!DF186</f>
        <v/>
      </c>
      <c r="DM186" s="87">
        <f>($K186="Bell Curve")*(_xlfn.NORM.DIST(AND(DM$6&gt;=$F186,DM$6&lt;=$H186)*(DM$6-$F186+1),$J186/2,$M186,TRUE)-_xlfn.NORM.DIST(AND(DM$6&gt;=$F186,DM$6&lt;=$H186)*(DL$6-$F186+1),$J186/2,$M186,TRUE))/(1-2*_xlfn.NORM.DIST(0,$J186/2,$M186,TRUE))*$D186+($K186="Steady Growth")*(AND(DM$6&gt;=$F186,DM$6&lt;=$H186)*((DM$6-$F186+1)/($J186*($J186+1)/2)*$D186))+($K186="custom")*CustCF!DG186</f>
        <v/>
      </c>
      <c r="DN186" s="87">
        <f>($K186="Bell Curve")*(_xlfn.NORM.DIST(AND(DN$6&gt;=$F186,DN$6&lt;=$H186)*(DN$6-$F186+1),$J186/2,$M186,TRUE)-_xlfn.NORM.DIST(AND(DN$6&gt;=$F186,DN$6&lt;=$H186)*(DM$6-$F186+1),$J186/2,$M186,TRUE))/(1-2*_xlfn.NORM.DIST(0,$J186/2,$M186,TRUE))*$D186+($K186="Steady Growth")*(AND(DN$6&gt;=$F186,DN$6&lt;=$H186)*((DN$6-$F186+1)/($J186*($J186+1)/2)*$D186))+($K186="custom")*CustCF!DH186</f>
        <v/>
      </c>
      <c r="DO186" s="87">
        <f>($K186="Bell Curve")*(_xlfn.NORM.DIST(AND(DO$6&gt;=$F186,DO$6&lt;=$H186)*(DO$6-$F186+1),$J186/2,$M186,TRUE)-_xlfn.NORM.DIST(AND(DO$6&gt;=$F186,DO$6&lt;=$H186)*(DN$6-$F186+1),$J186/2,$M186,TRUE))/(1-2*_xlfn.NORM.DIST(0,$J186/2,$M186,TRUE))*$D186+($K186="Steady Growth")*(AND(DO$6&gt;=$F186,DO$6&lt;=$H186)*((DO$6-$F186+1)/($J186*($J186+1)/2)*$D186))+($K186="custom")*CustCF!DI186</f>
        <v/>
      </c>
      <c r="DP186" s="87">
        <f>($K186="Bell Curve")*(_xlfn.NORM.DIST(AND(DP$6&gt;=$F186,DP$6&lt;=$H186)*(DP$6-$F186+1),$J186/2,$M186,TRUE)-_xlfn.NORM.DIST(AND(DP$6&gt;=$F186,DP$6&lt;=$H186)*(DO$6-$F186+1),$J186/2,$M186,TRUE))/(1-2*_xlfn.NORM.DIST(0,$J186/2,$M186,TRUE))*$D186+($K186="Steady Growth")*(AND(DP$6&gt;=$F186,DP$6&lt;=$H186)*((DP$6-$F186+1)/($J186*($J186+1)/2)*$D186))+($K186="custom")*CustCF!DJ186</f>
        <v/>
      </c>
      <c r="DQ186" s="87">
        <f>($K186="Bell Curve")*(_xlfn.NORM.DIST(AND(DQ$6&gt;=$F186,DQ$6&lt;=$H186)*(DQ$6-$F186+1),$J186/2,$M186,TRUE)-_xlfn.NORM.DIST(AND(DQ$6&gt;=$F186,DQ$6&lt;=$H186)*(DP$6-$F186+1),$J186/2,$M186,TRUE))/(1-2*_xlfn.NORM.DIST(0,$J186/2,$M186,TRUE))*$D186+($K186="Steady Growth")*(AND(DQ$6&gt;=$F186,DQ$6&lt;=$H186)*((DQ$6-$F186+1)/($J186*($J186+1)/2)*$D186))+($K186="custom")*CustCF!DK186</f>
        <v/>
      </c>
      <c r="DR186" s="87">
        <f>($K186="Bell Curve")*(_xlfn.NORM.DIST(AND(DR$6&gt;=$F186,DR$6&lt;=$H186)*(DR$6-$F186+1),$J186/2,$M186,TRUE)-_xlfn.NORM.DIST(AND(DR$6&gt;=$F186,DR$6&lt;=$H186)*(DQ$6-$F186+1),$J186/2,$M186,TRUE))/(1-2*_xlfn.NORM.DIST(0,$J186/2,$M186,TRUE))*$D186+($K186="Steady Growth")*(AND(DR$6&gt;=$F186,DR$6&lt;=$H186)*((DR$6-$F186+1)/($J186*($J186+1)/2)*$D186))+($K186="custom")*CustCF!DL186</f>
        <v/>
      </c>
      <c r="DS186" s="87">
        <f>($K186="Bell Curve")*(_xlfn.NORM.DIST(AND(DS$6&gt;=$F186,DS$6&lt;=$H186)*(DS$6-$F186+1),$J186/2,$M186,TRUE)-_xlfn.NORM.DIST(AND(DS$6&gt;=$F186,DS$6&lt;=$H186)*(DR$6-$F186+1),$J186/2,$M186,TRUE))/(1-2*_xlfn.NORM.DIST(0,$J186/2,$M186,TRUE))*$D186+($K186="Steady Growth")*(AND(DS$6&gt;=$F186,DS$6&lt;=$H186)*((DS$6-$F186+1)/($J186*($J186+1)/2)*$D186))+($K186="custom")*CustCF!DM186</f>
        <v/>
      </c>
      <c r="DT186" s="87">
        <f>($K186="Bell Curve")*(_xlfn.NORM.DIST(AND(DT$6&gt;=$F186,DT$6&lt;=$H186)*(DT$6-$F186+1),$J186/2,$M186,TRUE)-_xlfn.NORM.DIST(AND(DT$6&gt;=$F186,DT$6&lt;=$H186)*(DS$6-$F186+1),$J186/2,$M186,TRUE))/(1-2*_xlfn.NORM.DIST(0,$J186/2,$M186,TRUE))*$D186+($K186="Steady Growth")*(AND(DT$6&gt;=$F186,DT$6&lt;=$H186)*((DT$6-$F186+1)/($J186*($J186+1)/2)*$D186))+($K186="custom")*CustCF!DN186</f>
        <v/>
      </c>
      <c r="DU186" s="87">
        <f>($K186="Bell Curve")*(_xlfn.NORM.DIST(AND(DU$6&gt;=$F186,DU$6&lt;=$H186)*(DU$6-$F186+1),$J186/2,$M186,TRUE)-_xlfn.NORM.DIST(AND(DU$6&gt;=$F186,DU$6&lt;=$H186)*(DT$6-$F186+1),$J186/2,$M186,TRUE))/(1-2*_xlfn.NORM.DIST(0,$J186/2,$M186,TRUE))*$D186+($K186="Steady Growth")*(AND(DU$6&gt;=$F186,DU$6&lt;=$H186)*((DU$6-$F186+1)/($J186*($J186+1)/2)*$D186))+($K186="custom")*CustCF!DO186</f>
        <v/>
      </c>
      <c r="DV186" s="87">
        <f>($K186="Bell Curve")*(_xlfn.NORM.DIST(AND(DV$6&gt;=$F186,DV$6&lt;=$H186)*(DV$6-$F186+1),$J186/2,$M186,TRUE)-_xlfn.NORM.DIST(AND(DV$6&gt;=$F186,DV$6&lt;=$H186)*(DU$6-$F186+1),$J186/2,$M186,TRUE))/(1-2*_xlfn.NORM.DIST(0,$J186/2,$M186,TRUE))*$D186+($K186="Steady Growth")*(AND(DV$6&gt;=$F186,DV$6&lt;=$H186)*((DV$6-$F186+1)/($J186*($J186+1)/2)*$D186))+($K186="custom")*CustCF!DP186</f>
        <v/>
      </c>
      <c r="DW186" s="87">
        <f>($K186="Bell Curve")*(_xlfn.NORM.DIST(AND(DW$6&gt;=$F186,DW$6&lt;=$H186)*(DW$6-$F186+1),$J186/2,$M186,TRUE)-_xlfn.NORM.DIST(AND(DW$6&gt;=$F186,DW$6&lt;=$H186)*(DV$6-$F186+1),$J186/2,$M186,TRUE))/(1-2*_xlfn.NORM.DIST(0,$J186/2,$M186,TRUE))*$D186+($K186="Steady Growth")*(AND(DW$6&gt;=$F186,DW$6&lt;=$H186)*((DW$6-$F186+1)/($J186*($J186+1)/2)*$D186))+($K186="custom")*CustCF!DQ186</f>
        <v/>
      </c>
      <c r="DX186" s="87">
        <f>($K186="Bell Curve")*(_xlfn.NORM.DIST(AND(DX$6&gt;=$F186,DX$6&lt;=$H186)*(DX$6-$F186+1),$J186/2,$M186,TRUE)-_xlfn.NORM.DIST(AND(DX$6&gt;=$F186,DX$6&lt;=$H186)*(DW$6-$F186+1),$J186/2,$M186,TRUE))/(1-2*_xlfn.NORM.DIST(0,$J186/2,$M186,TRUE))*$D186+($K186="Steady Growth")*(AND(DX$6&gt;=$F186,DX$6&lt;=$H186)*((DX$6-$F186+1)/($J186*($J186+1)/2)*$D186))+($K186="custom")*CustCF!DR186</f>
        <v/>
      </c>
      <c r="DY186" s="87">
        <f>($K186="Bell Curve")*(_xlfn.NORM.DIST(AND(DY$6&gt;=$F186,DY$6&lt;=$H186)*(DY$6-$F186+1),$J186/2,$M186,TRUE)-_xlfn.NORM.DIST(AND(DY$6&gt;=$F186,DY$6&lt;=$H186)*(DX$6-$F186+1),$J186/2,$M186,TRUE))/(1-2*_xlfn.NORM.DIST(0,$J186/2,$M186,TRUE))*$D186+($K186="Steady Growth")*(AND(DY$6&gt;=$F186,DY$6&lt;=$H186)*((DY$6-$F186+1)/($J186*($J186+1)/2)*$D186))+($K186="custom")*CustCF!DS186</f>
        <v/>
      </c>
      <c r="DZ186" s="87">
        <f>($K186="Bell Curve")*(_xlfn.NORM.DIST(AND(DZ$6&gt;=$F186,DZ$6&lt;=$H186)*(DZ$6-$F186+1),$J186/2,$M186,TRUE)-_xlfn.NORM.DIST(AND(DZ$6&gt;=$F186,DZ$6&lt;=$H186)*(DY$6-$F186+1),$J186/2,$M186,TRUE))/(1-2*_xlfn.NORM.DIST(0,$J186/2,$M186,TRUE))*$D186+($K186="Steady Growth")*(AND(DZ$6&gt;=$F186,DZ$6&lt;=$H186)*((DZ$6-$F186+1)/($J186*($J186+1)/2)*$D186))+($K186="custom")*CustCF!DT186</f>
        <v/>
      </c>
      <c r="EA186" s="87">
        <f>($K186="Bell Curve")*(_xlfn.NORM.DIST(AND(EA$6&gt;=$F186,EA$6&lt;=$H186)*(EA$6-$F186+1),$J186/2,$M186,TRUE)-_xlfn.NORM.DIST(AND(EA$6&gt;=$F186,EA$6&lt;=$H186)*(DZ$6-$F186+1),$J186/2,$M186,TRUE))/(1-2*_xlfn.NORM.DIST(0,$J186/2,$M186,TRUE))*$D186+($K186="Steady Growth")*(AND(EA$6&gt;=$F186,EA$6&lt;=$H186)*((EA$6-$F186+1)/($J186*($J186+1)/2)*$D186))+($K186="custom")*CustCF!DU186</f>
        <v/>
      </c>
      <c r="EB186" s="87">
        <f>($K186="Bell Curve")*(_xlfn.NORM.DIST(AND(EB$6&gt;=$F186,EB$6&lt;=$H186)*(EB$6-$F186+1),$J186/2,$M186,TRUE)-_xlfn.NORM.DIST(AND(EB$6&gt;=$F186,EB$6&lt;=$H186)*(EA$6-$F186+1),$J186/2,$M186,TRUE))/(1-2*_xlfn.NORM.DIST(0,$J186/2,$M186,TRUE))*$D186+($K186="Steady Growth")*(AND(EB$6&gt;=$F186,EB$6&lt;=$H186)*((EB$6-$F186+1)/($J186*($J186+1)/2)*$D186))+($K186="custom")*CustCF!DV186</f>
        <v/>
      </c>
      <c r="EC186" s="87">
        <f>($K186="Bell Curve")*(_xlfn.NORM.DIST(AND(EC$6&gt;=$F186,EC$6&lt;=$H186)*(EC$6-$F186+1),$J186/2,$M186,TRUE)-_xlfn.NORM.DIST(AND(EC$6&gt;=$F186,EC$6&lt;=$H186)*(EB$6-$F186+1),$J186/2,$M186,TRUE))/(1-2*_xlfn.NORM.DIST(0,$J186/2,$M186,TRUE))*$D186+($K186="Steady Growth")*(AND(EC$6&gt;=$F186,EC$6&lt;=$H186)*((EC$6-$F186+1)/($J186*($J186+1)/2)*$D186))+($K186="custom")*CustCF!DW186</f>
        <v/>
      </c>
      <c r="ED186" s="87">
        <f>($K186="Bell Curve")*(_xlfn.NORM.DIST(AND(ED$6&gt;=$F186,ED$6&lt;=$H186)*(ED$6-$F186+1),$J186/2,$M186,TRUE)-_xlfn.NORM.DIST(AND(ED$6&gt;=$F186,ED$6&lt;=$H186)*(EC$6-$F186+1),$J186/2,$M186,TRUE))/(1-2*_xlfn.NORM.DIST(0,$J186/2,$M186,TRUE))*$D186+($K186="Steady Growth")*(AND(ED$6&gt;=$F186,ED$6&lt;=$H186)*((ED$6-$F186+1)/($J186*($J186+1)/2)*$D186))+($K186="custom")*CustCF!DX186</f>
        <v/>
      </c>
      <c r="EE186" s="87">
        <f>($K186="Bell Curve")*(_xlfn.NORM.DIST(AND(EE$6&gt;=$F186,EE$6&lt;=$H186)*(EE$6-$F186+1),$J186/2,$M186,TRUE)-_xlfn.NORM.DIST(AND(EE$6&gt;=$F186,EE$6&lt;=$H186)*(ED$6-$F186+1),$J186/2,$M186,TRUE))/(1-2*_xlfn.NORM.DIST(0,$J186/2,$M186,TRUE))*$D186+($K186="Steady Growth")*(AND(EE$6&gt;=$F186,EE$6&lt;=$H186)*((EE$6-$F186+1)/($J186*($J186+1)/2)*$D186))+($K186="custom")*CustCF!DY186</f>
        <v/>
      </c>
      <c r="EF186" s="87">
        <f>($K186="Bell Curve")*(_xlfn.NORM.DIST(AND(EF$6&gt;=$F186,EF$6&lt;=$H186)*(EF$6-$F186+1),$J186/2,$M186,TRUE)-_xlfn.NORM.DIST(AND(EF$6&gt;=$F186,EF$6&lt;=$H186)*(EE$6-$F186+1),$J186/2,$M186,TRUE))/(1-2*_xlfn.NORM.DIST(0,$J186/2,$M186,TRUE))*$D186+($K186="Steady Growth")*(AND(EF$6&gt;=$F186,EF$6&lt;=$H186)*((EF$6-$F186+1)/($J186*($J186+1)/2)*$D186))+($K186="custom")*CustCF!DZ186</f>
        <v/>
      </c>
      <c r="EG186" s="87">
        <f>($K186="Bell Curve")*(_xlfn.NORM.DIST(AND(EG$6&gt;=$F186,EG$6&lt;=$H186)*(EG$6-$F186+1),$J186/2,$M186,TRUE)-_xlfn.NORM.DIST(AND(EG$6&gt;=$F186,EG$6&lt;=$H186)*(EF$6-$F186+1),$J186/2,$M186,TRUE))/(1-2*_xlfn.NORM.DIST(0,$J186/2,$M186,TRUE))*$D186+($K186="Steady Growth")*(AND(EG$6&gt;=$F186,EG$6&lt;=$H186)*((EG$6-$F186+1)/($J186*($J186+1)/2)*$D186))+($K186="custom")*CustCF!EA186</f>
        <v/>
      </c>
      <c r="EH186" s="87">
        <f>($K186="Bell Curve")*(_xlfn.NORM.DIST(AND(EH$6&gt;=$F186,EH$6&lt;=$H186)*(EH$6-$F186+1),$J186/2,$M186,TRUE)-_xlfn.NORM.DIST(AND(EH$6&gt;=$F186,EH$6&lt;=$H186)*(EG$6-$F186+1),$J186/2,$M186,TRUE))/(1-2*_xlfn.NORM.DIST(0,$J186/2,$M186,TRUE))*$D186+($K186="Steady Growth")*(AND(EH$6&gt;=$F186,EH$6&lt;=$H186)*((EH$6-$F186+1)/($J186*($J186+1)/2)*$D186))+($K186="custom")*CustCF!EB186</f>
        <v/>
      </c>
      <c r="EI186" s="87">
        <f>($K186="Bell Curve")*(_xlfn.NORM.DIST(AND(EI$6&gt;=$F186,EI$6&lt;=$H186)*(EI$6-$F186+1),$J186/2,$M186,TRUE)-_xlfn.NORM.DIST(AND(EI$6&gt;=$F186,EI$6&lt;=$H186)*(EH$6-$F186+1),$J186/2,$M186,TRUE))/(1-2*_xlfn.NORM.DIST(0,$J186/2,$M186,TRUE))*$D186+($K186="Steady Growth")*(AND(EI$6&gt;=$F186,EI$6&lt;=$H186)*((EI$6-$F186+1)/($J186*($J186+1)/2)*$D186))+($K186="custom")*CustCF!EC186</f>
        <v/>
      </c>
      <c r="EJ186" s="87">
        <f>($K186="Bell Curve")*(_xlfn.NORM.DIST(AND(EJ$6&gt;=$F186,EJ$6&lt;=$H186)*(EJ$6-$F186+1),$J186/2,$M186,TRUE)-_xlfn.NORM.DIST(AND(EJ$6&gt;=$F186,EJ$6&lt;=$H186)*(EI$6-$F186+1),$J186/2,$M186,TRUE))/(1-2*_xlfn.NORM.DIST(0,$J186/2,$M186,TRUE))*$D186+($K186="Steady Growth")*(AND(EJ$6&gt;=$F186,EJ$6&lt;=$H186)*((EJ$6-$F186+1)/($J186*($J186+1)/2)*$D186))+($K186="custom")*CustCF!ED186</f>
        <v/>
      </c>
      <c r="EK186" s="87">
        <f>($K186="Bell Curve")*(_xlfn.NORM.DIST(AND(EK$6&gt;=$F186,EK$6&lt;=$H186)*(EK$6-$F186+1),$J186/2,$M186,TRUE)-_xlfn.NORM.DIST(AND(EK$6&gt;=$F186,EK$6&lt;=$H186)*(EJ$6-$F186+1),$J186/2,$M186,TRUE))/(1-2*_xlfn.NORM.DIST(0,$J186/2,$M186,TRUE))*$D186+($K186="Steady Growth")*(AND(EK$6&gt;=$F186,EK$6&lt;=$H186)*((EK$6-$F186+1)/($J186*($J186+1)/2)*$D186))+($K186="custom")*CustCF!EE186</f>
        <v/>
      </c>
      <c r="EL186" s="87">
        <f>($K186="Bell Curve")*(_xlfn.NORM.DIST(AND(EL$6&gt;=$F186,EL$6&lt;=$H186)*(EL$6-$F186+1),$J186/2,$M186,TRUE)-_xlfn.NORM.DIST(AND(EL$6&gt;=$F186,EL$6&lt;=$H186)*(EK$6-$F186+1),$J186/2,$M186,TRUE))/(1-2*_xlfn.NORM.DIST(0,$J186/2,$M186,TRUE))*$D186+($K186="Steady Growth")*(AND(EL$6&gt;=$F186,EL$6&lt;=$H186)*((EL$6-$F186+1)/($J186*($J186+1)/2)*$D186))+($K186="custom")*CustCF!EF186</f>
        <v/>
      </c>
      <c r="EM186" s="87">
        <f>($K186="Bell Curve")*(_xlfn.NORM.DIST(AND(EM$6&gt;=$F186,EM$6&lt;=$H186)*(EM$6-$F186+1),$J186/2,$M186,TRUE)-_xlfn.NORM.DIST(AND(EM$6&gt;=$F186,EM$6&lt;=$H186)*(EL$6-$F186+1),$J186/2,$M186,TRUE))/(1-2*_xlfn.NORM.DIST(0,$J186/2,$M186,TRUE))*$D186+($K186="Steady Growth")*(AND(EM$6&gt;=$F186,EM$6&lt;=$H186)*((EM$6-$F186+1)/($J186*($J186+1)/2)*$D186))+($K186="custom")*CustCF!EG186</f>
        <v/>
      </c>
      <c r="EN186" s="87">
        <f>($K186="Bell Curve")*(_xlfn.NORM.DIST(AND(EN$6&gt;=$F186,EN$6&lt;=$H186)*(EN$6-$F186+1),$J186/2,$M186,TRUE)-_xlfn.NORM.DIST(AND(EN$6&gt;=$F186,EN$6&lt;=$H186)*(EM$6-$F186+1),$J186/2,$M186,TRUE))/(1-2*_xlfn.NORM.DIST(0,$J186/2,$M186,TRUE))*$D186+($K186="Steady Growth")*(AND(EN$6&gt;=$F186,EN$6&lt;=$H186)*((EN$6-$F186+1)/($J186*($J186+1)/2)*$D186))+($K186="custom")*CustCF!EH186</f>
        <v/>
      </c>
      <c r="EO186" s="87">
        <f>($K186="Bell Curve")*(_xlfn.NORM.DIST(AND(EO$6&gt;=$F186,EO$6&lt;=$H186)*(EO$6-$F186+1),$J186/2,$M186,TRUE)-_xlfn.NORM.DIST(AND(EO$6&gt;=$F186,EO$6&lt;=$H186)*(EN$6-$F186+1),$J186/2,$M186,TRUE))/(1-2*_xlfn.NORM.DIST(0,$J186/2,$M186,TRUE))*$D186+($K186="Steady Growth")*(AND(EO$6&gt;=$F186,EO$6&lt;=$H186)*((EO$6-$F186+1)/($J186*($J186+1)/2)*$D186))+($K186="custom")*CustCF!EI186</f>
        <v/>
      </c>
      <c r="EP186" s="87">
        <f>($K186="Bell Curve")*(_xlfn.NORM.DIST(AND(EP$6&gt;=$F186,EP$6&lt;=$H186)*(EP$6-$F186+1),$J186/2,$M186,TRUE)-_xlfn.NORM.DIST(AND(EP$6&gt;=$F186,EP$6&lt;=$H186)*(EO$6-$F186+1),$J186/2,$M186,TRUE))/(1-2*_xlfn.NORM.DIST(0,$J186/2,$M186,TRUE))*$D186+($K186="Steady Growth")*(AND(EP$6&gt;=$F186,EP$6&lt;=$H186)*((EP$6-$F186+1)/($J186*($J186+1)/2)*$D186))+($K186="custom")*CustCF!EJ186</f>
        <v/>
      </c>
      <c r="EQ186" s="87">
        <f>($K186="Bell Curve")*(_xlfn.NORM.DIST(AND(EQ$6&gt;=$F186,EQ$6&lt;=$H186)*(EQ$6-$F186+1),$J186/2,$M186,TRUE)-_xlfn.NORM.DIST(AND(EQ$6&gt;=$F186,EQ$6&lt;=$H186)*(EP$6-$F186+1),$J186/2,$M186,TRUE))/(1-2*_xlfn.NORM.DIST(0,$J186/2,$M186,TRUE))*$D186+($K186="Steady Growth")*(AND(EQ$6&gt;=$F186,EQ$6&lt;=$H186)*((EQ$6-$F186+1)/($J186*($J186+1)/2)*$D186))+($K186="custom")*CustCF!EK186</f>
        <v/>
      </c>
      <c r="ER186" s="87">
        <f>($K186="Bell Curve")*(_xlfn.NORM.DIST(AND(ER$6&gt;=$F186,ER$6&lt;=$H186)*(ER$6-$F186+1),$J186/2,$M186,TRUE)-_xlfn.NORM.DIST(AND(ER$6&gt;=$F186,ER$6&lt;=$H186)*(EQ$6-$F186+1),$J186/2,$M186,TRUE))/(1-2*_xlfn.NORM.DIST(0,$J186/2,$M186,TRUE))*$D186+($K186="Steady Growth")*(AND(ER$6&gt;=$F186,ER$6&lt;=$H186)*((ER$6-$F186+1)/($J186*($J186+1)/2)*$D186))+($K186="custom")*CustCF!EL186</f>
        <v/>
      </c>
      <c r="ES186" s="87">
        <f>($K186="Bell Curve")*(_xlfn.NORM.DIST(AND(ES$6&gt;=$F186,ES$6&lt;=$H186)*(ES$6-$F186+1),$J186/2,$M186,TRUE)-_xlfn.NORM.DIST(AND(ES$6&gt;=$F186,ES$6&lt;=$H186)*(ER$6-$F186+1),$J186/2,$M186,TRUE))/(1-2*_xlfn.NORM.DIST(0,$J186/2,$M186,TRUE))*$D186+($K186="Steady Growth")*(AND(ES$6&gt;=$F186,ES$6&lt;=$H186)*((ES$6-$F186+1)/($J186*($J186+1)/2)*$D186))+($K186="custom")*CustCF!EM186</f>
        <v/>
      </c>
      <c r="ET186" s="87">
        <f>($K186="Bell Curve")*(_xlfn.NORM.DIST(AND(ET$6&gt;=$F186,ET$6&lt;=$H186)*(ET$6-$F186+1),$J186/2,$M186,TRUE)-_xlfn.NORM.DIST(AND(ET$6&gt;=$F186,ET$6&lt;=$H186)*(ES$6-$F186+1),$J186/2,$M186,TRUE))/(1-2*_xlfn.NORM.DIST(0,$J186/2,$M186,TRUE))*$D186+($K186="Steady Growth")*(AND(ET$6&gt;=$F186,ET$6&lt;=$H186)*((ET$6-$F186+1)/($J186*($J186+1)/2)*$D186))+($K186="custom")*CustCF!EN186</f>
        <v/>
      </c>
      <c r="EU186" s="87">
        <f>($K186="Bell Curve")*(_xlfn.NORM.DIST(AND(EU$6&gt;=$F186,EU$6&lt;=$H186)*(EU$6-$F186+1),$J186/2,$M186,TRUE)-_xlfn.NORM.DIST(AND(EU$6&gt;=$F186,EU$6&lt;=$H186)*(ET$6-$F186+1),$J186/2,$M186,TRUE))/(1-2*_xlfn.NORM.DIST(0,$J186/2,$M186,TRUE))*$D186+($K186="Steady Growth")*(AND(EU$6&gt;=$F186,EU$6&lt;=$H186)*((EU$6-$F186+1)/($J186*($J186+1)/2)*$D186))+($K186="custom")*CustCF!EO186</f>
        <v/>
      </c>
      <c r="EV186" s="87">
        <f>($K186="Bell Curve")*(_xlfn.NORM.DIST(AND(EV$6&gt;=$F186,EV$6&lt;=$H186)*(EV$6-$F186+1),$J186/2,$M186,TRUE)-_xlfn.NORM.DIST(AND(EV$6&gt;=$F186,EV$6&lt;=$H186)*(EU$6-$F186+1),$J186/2,$M186,TRUE))/(1-2*_xlfn.NORM.DIST(0,$J186/2,$M186,TRUE))*$D186+($K186="Steady Growth")*(AND(EV$6&gt;=$F186,EV$6&lt;=$H186)*((EV$6-$F186+1)/($J186*($J186+1)/2)*$D186))+($K186="custom")*CustCF!EP186</f>
        <v/>
      </c>
      <c r="EW186" s="87">
        <f>($K186="Bell Curve")*(_xlfn.NORM.DIST(AND(EW$6&gt;=$F186,EW$6&lt;=$H186)*(EW$6-$F186+1),$J186/2,$M186,TRUE)-_xlfn.NORM.DIST(AND(EW$6&gt;=$F186,EW$6&lt;=$H186)*(EV$6-$F186+1),$J186/2,$M186,TRUE))/(1-2*_xlfn.NORM.DIST(0,$J186/2,$M186,TRUE))*$D186+($K186="Steady Growth")*(AND(EW$6&gt;=$F186,EW$6&lt;=$H186)*((EW$6-$F186+1)/($J186*($J186+1)/2)*$D186))+($K186="custom")*CustCF!EQ186</f>
        <v/>
      </c>
      <c r="EX186" s="87">
        <f>($K186="Bell Curve")*(_xlfn.NORM.DIST(AND(EX$6&gt;=$F186,EX$6&lt;=$H186)*(EX$6-$F186+1),$J186/2,$M186,TRUE)-_xlfn.NORM.DIST(AND(EX$6&gt;=$F186,EX$6&lt;=$H186)*(EW$6-$F186+1),$J186/2,$M186,TRUE))/(1-2*_xlfn.NORM.DIST(0,$J186/2,$M186,TRUE))*$D186+($K186="Steady Growth")*(AND(EX$6&gt;=$F186,EX$6&lt;=$H186)*((EX$6-$F186+1)/($J186*($J186+1)/2)*$D186))+($K186="custom")*CustCF!ER186</f>
        <v/>
      </c>
      <c r="EY186" s="87">
        <f>($K186="Bell Curve")*(_xlfn.NORM.DIST(AND(EY$6&gt;=$F186,EY$6&lt;=$H186)*(EY$6-$F186+1),$J186/2,$M186,TRUE)-_xlfn.NORM.DIST(AND(EY$6&gt;=$F186,EY$6&lt;=$H186)*(EX$6-$F186+1),$J186/2,$M186,TRUE))/(1-2*_xlfn.NORM.DIST(0,$J186/2,$M186,TRUE))*$D186+($K186="Steady Growth")*(AND(EY$6&gt;=$F186,EY$6&lt;=$H186)*((EY$6-$F186+1)/($J186*($J186+1)/2)*$D186))+($K186="custom")*CustCF!ES186</f>
        <v/>
      </c>
      <c r="EZ186" s="87">
        <f>($K186="Bell Curve")*(_xlfn.NORM.DIST(AND(EZ$6&gt;=$F186,EZ$6&lt;=$H186)*(EZ$6-$F186+1),$J186/2,$M186,TRUE)-_xlfn.NORM.DIST(AND(EZ$6&gt;=$F186,EZ$6&lt;=$H186)*(EY$6-$F186+1),$J186/2,$M186,TRUE))/(1-2*_xlfn.NORM.DIST(0,$J186/2,$M186,TRUE))*$D186+($K186="Steady Growth")*(AND(EZ$6&gt;=$F186,EZ$6&lt;=$H186)*((EZ$6-$F186+1)/($J186*($J186+1)/2)*$D186))+($K186="custom")*CustCF!ET186</f>
        <v/>
      </c>
      <c r="FA186" s="87">
        <f>($K186="Bell Curve")*(_xlfn.NORM.DIST(AND(FA$6&gt;=$F186,FA$6&lt;=$H186)*(FA$6-$F186+1),$J186/2,$M186,TRUE)-_xlfn.NORM.DIST(AND(FA$6&gt;=$F186,FA$6&lt;=$H186)*(EZ$6-$F186+1),$J186/2,$M186,TRUE))/(1-2*_xlfn.NORM.DIST(0,$J186/2,$M186,TRUE))*$D186+($K186="Steady Growth")*(AND(FA$6&gt;=$F186,FA$6&lt;=$H186)*((FA$6-$F186+1)/($J186*($J186+1)/2)*$D186))+($K186="custom")*CustCF!EU186</f>
        <v/>
      </c>
      <c r="FB186" s="87">
        <f>($K186="Bell Curve")*(_xlfn.NORM.DIST(AND(FB$6&gt;=$F186,FB$6&lt;=$H186)*(FB$6-$F186+1),$J186/2,$M186,TRUE)-_xlfn.NORM.DIST(AND(FB$6&gt;=$F186,FB$6&lt;=$H186)*(FA$6-$F186+1),$J186/2,$M186,TRUE))/(1-2*_xlfn.NORM.DIST(0,$J186/2,$M186,TRUE))*$D186+($K186="Steady Growth")*(AND(FB$6&gt;=$F186,FB$6&lt;=$H186)*((FB$6-$F186+1)/($J186*($J186+1)/2)*$D186))+($K186="custom")*CustCF!EV186</f>
        <v/>
      </c>
      <c r="FC186" s="87">
        <f>($K186="Bell Curve")*(_xlfn.NORM.DIST(AND(FC$6&gt;=$F186,FC$6&lt;=$H186)*(FC$6-$F186+1),$J186/2,$M186,TRUE)-_xlfn.NORM.DIST(AND(FC$6&gt;=$F186,FC$6&lt;=$H186)*(FB$6-$F186+1),$J186/2,$M186,TRUE))/(1-2*_xlfn.NORM.DIST(0,$J186/2,$M186,TRUE))*$D186+($K186="Steady Growth")*(AND(FC$6&gt;=$F186,FC$6&lt;=$H186)*((FC$6-$F186+1)/($J186*($J186+1)/2)*$D186))+($K186="custom")*CustCF!EW186</f>
        <v/>
      </c>
      <c r="FD186" s="87">
        <f>($K186="Bell Curve")*(_xlfn.NORM.DIST(AND(FD$6&gt;=$F186,FD$6&lt;=$H186)*(FD$6-$F186+1),$J186/2,$M186,TRUE)-_xlfn.NORM.DIST(AND(FD$6&gt;=$F186,FD$6&lt;=$H186)*(FC$6-$F186+1),$J186/2,$M186,TRUE))/(1-2*_xlfn.NORM.DIST(0,$J186/2,$M186,TRUE))*$D186+($K186="Steady Growth")*(AND(FD$6&gt;=$F186,FD$6&lt;=$H186)*((FD$6-$F186+1)/($J186*($J186+1)/2)*$D186))+($K186="custom")*CustCF!EX186</f>
        <v/>
      </c>
      <c r="FE186" s="87">
        <f>($K186="Bell Curve")*(_xlfn.NORM.DIST(AND(FE$6&gt;=$F186,FE$6&lt;=$H186)*(FE$6-$F186+1),$J186/2,$M186,TRUE)-_xlfn.NORM.DIST(AND(FE$6&gt;=$F186,FE$6&lt;=$H186)*(FD$6-$F186+1),$J186/2,$M186,TRUE))/(1-2*_xlfn.NORM.DIST(0,$J186/2,$M186,TRUE))*$D186+($K186="Steady Growth")*(AND(FE$6&gt;=$F186,FE$6&lt;=$H186)*((FE$6-$F186+1)/($J186*($J186+1)/2)*$D186))+($K186="custom")*CustCF!EY186</f>
        <v/>
      </c>
      <c r="FF186" s="87">
        <f>($K186="Bell Curve")*(_xlfn.NORM.DIST(AND(FF$6&gt;=$F186,FF$6&lt;=$H186)*(FF$6-$F186+1),$J186/2,$M186,TRUE)-_xlfn.NORM.DIST(AND(FF$6&gt;=$F186,FF$6&lt;=$H186)*(FE$6-$F186+1),$J186/2,$M186,TRUE))/(1-2*_xlfn.NORM.DIST(0,$J186/2,$M186,TRUE))*$D186+($K186="Steady Growth")*(AND(FF$6&gt;=$F186,FF$6&lt;=$H186)*((FF$6-$F186+1)/($J186*($J186+1)/2)*$D186))+($K186="custom")*CustCF!EZ186</f>
        <v/>
      </c>
      <c r="FG186" s="87">
        <f>($K186="Bell Curve")*(_xlfn.NORM.DIST(AND(FG$6&gt;=$F186,FG$6&lt;=$H186)*(FG$6-$F186+1),$J186/2,$M186,TRUE)-_xlfn.NORM.DIST(AND(FG$6&gt;=$F186,FG$6&lt;=$H186)*(FF$6-$F186+1),$J186/2,$M186,TRUE))/(1-2*_xlfn.NORM.DIST(0,$J186/2,$M186,TRUE))*$D186+($K186="Steady Growth")*(AND(FG$6&gt;=$F186,FG$6&lt;=$H186)*((FG$6-$F186+1)/($J186*($J186+1)/2)*$D186))+($K186="custom")*CustCF!FA186</f>
        <v/>
      </c>
      <c r="FH186" s="87">
        <f>($K186="Bell Curve")*(_xlfn.NORM.DIST(AND(FH$6&gt;=$F186,FH$6&lt;=$H186)*(FH$6-$F186+1),$J186/2,$M186,TRUE)-_xlfn.NORM.DIST(AND(FH$6&gt;=$F186,FH$6&lt;=$H186)*(FG$6-$F186+1),$J186/2,$M186,TRUE))/(1-2*_xlfn.NORM.DIST(0,$J186/2,$M186,TRUE))*$D186+($K186="Steady Growth")*(AND(FH$6&gt;=$F186,FH$6&lt;=$H186)*((FH$6-$F186+1)/($J186*($J186+1)/2)*$D186))+($K186="custom")*CustCF!FB186</f>
        <v/>
      </c>
      <c r="FI186" s="87">
        <f>($K186="Bell Curve")*(_xlfn.NORM.DIST(AND(FI$6&gt;=$F186,FI$6&lt;=$H186)*(FI$6-$F186+1),$J186/2,$M186,TRUE)-_xlfn.NORM.DIST(AND(FI$6&gt;=$F186,FI$6&lt;=$H186)*(FH$6-$F186+1),$J186/2,$M186,TRUE))/(1-2*_xlfn.NORM.DIST(0,$J186/2,$M186,TRUE))*$D186+($K186="Steady Growth")*(AND(FI$6&gt;=$F186,FI$6&lt;=$H186)*((FI$6-$F186+1)/($J186*($J186+1)/2)*$D186))+($K186="custom")*CustCF!FC186</f>
        <v/>
      </c>
      <c r="FJ186" s="87">
        <f>($K186="Bell Curve")*(_xlfn.NORM.DIST(AND(FJ$6&gt;=$F186,FJ$6&lt;=$H186)*(FJ$6-$F186+1),$J186/2,$M186,TRUE)-_xlfn.NORM.DIST(AND(FJ$6&gt;=$F186,FJ$6&lt;=$H186)*(FI$6-$F186+1),$J186/2,$M186,TRUE))/(1-2*_xlfn.NORM.DIST(0,$J186/2,$M186,TRUE))*$D186+($K186="Steady Growth")*(AND(FJ$6&gt;=$F186,FJ$6&lt;=$H186)*((FJ$6-$F186+1)/($J186*($J186+1)/2)*$D186))+($K186="custom")*CustCF!FD186</f>
        <v/>
      </c>
      <c r="FK186" s="87">
        <f>($K186="Bell Curve")*(_xlfn.NORM.DIST(AND(FK$6&gt;=$F186,FK$6&lt;=$H186)*(FK$6-$F186+1),$J186/2,$M186,TRUE)-_xlfn.NORM.DIST(AND(FK$6&gt;=$F186,FK$6&lt;=$H186)*(FJ$6-$F186+1),$J186/2,$M186,TRUE))/(1-2*_xlfn.NORM.DIST(0,$J186/2,$M186,TRUE))*$D186+($K186="Steady Growth")*(AND(FK$6&gt;=$F186,FK$6&lt;=$H186)*((FK$6-$F186+1)/($J186*($J186+1)/2)*$D186))+($K186="custom")*CustCF!FE186</f>
        <v/>
      </c>
      <c r="FL186" s="87">
        <f>($K186="Bell Curve")*(_xlfn.NORM.DIST(AND(FL$6&gt;=$F186,FL$6&lt;=$H186)*(FL$6-$F186+1),$J186/2,$M186,TRUE)-_xlfn.NORM.DIST(AND(FL$6&gt;=$F186,FL$6&lt;=$H186)*(FK$6-$F186+1),$J186/2,$M186,TRUE))/(1-2*_xlfn.NORM.DIST(0,$J186/2,$M186,TRUE))*$D186+($K186="Steady Growth")*(AND(FL$6&gt;=$F186,FL$6&lt;=$H186)*((FL$6-$F186+1)/($J186*($J186+1)/2)*$D186))+($K186="custom")*CustCF!FF186</f>
        <v/>
      </c>
      <c r="FM186" s="87">
        <f>($K186="Bell Curve")*(_xlfn.NORM.DIST(AND(FM$6&gt;=$F186,FM$6&lt;=$H186)*(FM$6-$F186+1),$J186/2,$M186,TRUE)-_xlfn.NORM.DIST(AND(FM$6&gt;=$F186,FM$6&lt;=$H186)*(FL$6-$F186+1),$J186/2,$M186,TRUE))/(1-2*_xlfn.NORM.DIST(0,$J186/2,$M186,TRUE))*$D186+($K186="Steady Growth")*(AND(FM$6&gt;=$F186,FM$6&lt;=$H186)*((FM$6-$F186+1)/($J186*($J186+1)/2)*$D186))+($K186="custom")*CustCF!FG186</f>
        <v/>
      </c>
      <c r="FN186" s="87">
        <f>($K186="Bell Curve")*(_xlfn.NORM.DIST(AND(FN$6&gt;=$F186,FN$6&lt;=$H186)*(FN$6-$F186+1),$J186/2,$M186,TRUE)-_xlfn.NORM.DIST(AND(FN$6&gt;=$F186,FN$6&lt;=$H186)*(FM$6-$F186+1),$J186/2,$M186,TRUE))/(1-2*_xlfn.NORM.DIST(0,$J186/2,$M186,TRUE))*$D186+($K186="Steady Growth")*(AND(FN$6&gt;=$F186,FN$6&lt;=$H186)*((FN$6-$F186+1)/($J186*($J186+1)/2)*$D186))+($K186="custom")*CustCF!FH186</f>
        <v/>
      </c>
      <c r="FO186" s="87">
        <f>($K186="Bell Curve")*(_xlfn.NORM.DIST(AND(FO$6&gt;=$F186,FO$6&lt;=$H186)*(FO$6-$F186+1),$J186/2,$M186,TRUE)-_xlfn.NORM.DIST(AND(FO$6&gt;=$F186,FO$6&lt;=$H186)*(FN$6-$F186+1),$J186/2,$M186,TRUE))/(1-2*_xlfn.NORM.DIST(0,$J186/2,$M186,TRUE))*$D186+($K186="Steady Growth")*(AND(FO$6&gt;=$F186,FO$6&lt;=$H186)*((FO$6-$F186+1)/($J186*($J186+1)/2)*$D186))+($K186="custom")*CustCF!FI186</f>
        <v/>
      </c>
      <c r="FP186" s="87">
        <f>($K186="Bell Curve")*(_xlfn.NORM.DIST(AND(FP$6&gt;=$F186,FP$6&lt;=$H186)*(FP$6-$F186+1),$J186/2,$M186,TRUE)-_xlfn.NORM.DIST(AND(FP$6&gt;=$F186,FP$6&lt;=$H186)*(FO$6-$F186+1),$J186/2,$M186,TRUE))/(1-2*_xlfn.NORM.DIST(0,$J186/2,$M186,TRUE))*$D186+($K186="Steady Growth")*(AND(FP$6&gt;=$F186,FP$6&lt;=$H186)*((FP$6-$F186+1)/($J186*($J186+1)/2)*$D186))+($K186="custom")*CustCF!FJ186</f>
        <v/>
      </c>
      <c r="FQ186" s="87">
        <f>($K186="Bell Curve")*(_xlfn.NORM.DIST(AND(FQ$6&gt;=$F186,FQ$6&lt;=$H186)*(FQ$6-$F186+1),$J186/2,$M186,TRUE)-_xlfn.NORM.DIST(AND(FQ$6&gt;=$F186,FQ$6&lt;=$H186)*(FP$6-$F186+1),$J186/2,$M186,TRUE))/(1-2*_xlfn.NORM.DIST(0,$J186/2,$M186,TRUE))*$D186+($K186="Steady Growth")*(AND(FQ$6&gt;=$F186,FQ$6&lt;=$H186)*((FQ$6-$F186+1)/($J186*($J186+1)/2)*$D186))+($K186="custom")*CustCF!FK186</f>
        <v/>
      </c>
      <c r="FR186" s="87">
        <f>($K186="Bell Curve")*(_xlfn.NORM.DIST(AND(FR$6&gt;=$F186,FR$6&lt;=$H186)*(FR$6-$F186+1),$J186/2,$M186,TRUE)-_xlfn.NORM.DIST(AND(FR$6&gt;=$F186,FR$6&lt;=$H186)*(FQ$6-$F186+1),$J186/2,$M186,TRUE))/(1-2*_xlfn.NORM.DIST(0,$J186/2,$M186,TRUE))*$D186+($K186="Steady Growth")*(AND(FR$6&gt;=$F186,FR$6&lt;=$H186)*((FR$6-$F186+1)/($J186*($J186+1)/2)*$D186))+($K186="custom")*CustCF!FL186</f>
        <v/>
      </c>
      <c r="FS186" s="87">
        <f>($K186="Bell Curve")*(_xlfn.NORM.DIST(AND(FS$6&gt;=$F186,FS$6&lt;=$H186)*(FS$6-$F186+1),$J186/2,$M186,TRUE)-_xlfn.NORM.DIST(AND(FS$6&gt;=$F186,FS$6&lt;=$H186)*(FR$6-$F186+1),$J186/2,$M186,TRUE))/(1-2*_xlfn.NORM.DIST(0,$J186/2,$M186,TRUE))*$D186+($K186="Steady Growth")*(AND(FS$6&gt;=$F186,FS$6&lt;=$H186)*((FS$6-$F186+1)/($J186*($J186+1)/2)*$D186))+($K186="custom")*CustCF!FM186</f>
        <v/>
      </c>
      <c r="FT186" s="87">
        <f>($K186="Bell Curve")*(_xlfn.NORM.DIST(AND(FT$6&gt;=$F186,FT$6&lt;=$H186)*(FT$6-$F186+1),$J186/2,$M186,TRUE)-_xlfn.NORM.DIST(AND(FT$6&gt;=$F186,FT$6&lt;=$H186)*(FS$6-$F186+1),$J186/2,$M186,TRUE))/(1-2*_xlfn.NORM.DIST(0,$J186/2,$M186,TRUE))*$D186+($K186="Steady Growth")*(AND(FT$6&gt;=$F186,FT$6&lt;=$H186)*((FT$6-$F186+1)/($J186*($J186+1)/2)*$D186))+($K186="custom")*CustCF!FN186</f>
        <v/>
      </c>
      <c r="FU186" s="87">
        <f>($K186="Bell Curve")*(_xlfn.NORM.DIST(AND(FU$6&gt;=$F186,FU$6&lt;=$H186)*(FU$6-$F186+1),$J186/2,$M186,TRUE)-_xlfn.NORM.DIST(AND(FU$6&gt;=$F186,FU$6&lt;=$H186)*(FT$6-$F186+1),$J186/2,$M186,TRUE))/(1-2*_xlfn.NORM.DIST(0,$J186/2,$M186,TRUE))*$D186+($K186="Steady Growth")*(AND(FU$6&gt;=$F186,FU$6&lt;=$H186)*((FU$6-$F186+1)/($J186*($J186+1)/2)*$D186))+($K186="custom")*CustCF!FO186</f>
        <v/>
      </c>
      <c r="FV186" s="87">
        <f>($K186="Bell Curve")*(_xlfn.NORM.DIST(AND(FV$6&gt;=$F186,FV$6&lt;=$H186)*(FV$6-$F186+1),$J186/2,$M186,TRUE)-_xlfn.NORM.DIST(AND(FV$6&gt;=$F186,FV$6&lt;=$H186)*(FU$6-$F186+1),$J186/2,$M186,TRUE))/(1-2*_xlfn.NORM.DIST(0,$J186/2,$M186,TRUE))*$D186+($K186="Steady Growth")*(AND(FV$6&gt;=$F186,FV$6&lt;=$H186)*((FV$6-$F186+1)/($J186*($J186+1)/2)*$D186))+($K186="custom")*CustCF!FP186</f>
        <v/>
      </c>
      <c r="FW186" s="87">
        <f>($K186="Bell Curve")*(_xlfn.NORM.DIST(AND(FW$6&gt;=$F186,FW$6&lt;=$H186)*(FW$6-$F186+1),$J186/2,$M186,TRUE)-_xlfn.NORM.DIST(AND(FW$6&gt;=$F186,FW$6&lt;=$H186)*(FV$6-$F186+1),$J186/2,$M186,TRUE))/(1-2*_xlfn.NORM.DIST(0,$J186/2,$M186,TRUE))*$D186+($K186="Steady Growth")*(AND(FW$6&gt;=$F186,FW$6&lt;=$H186)*((FW$6-$F186+1)/($J186*($J186+1)/2)*$D186))+($K186="custom")*CustCF!FQ186</f>
        <v/>
      </c>
      <c r="FX186" s="87">
        <f>($K186="Bell Curve")*(_xlfn.NORM.DIST(AND(FX$6&gt;=$F186,FX$6&lt;=$H186)*(FX$6-$F186+1),$J186/2,$M186,TRUE)-_xlfn.NORM.DIST(AND(FX$6&gt;=$F186,FX$6&lt;=$H186)*(FW$6-$F186+1),$J186/2,$M186,TRUE))/(1-2*_xlfn.NORM.DIST(0,$J186/2,$M186,TRUE))*$D186+($K186="Steady Growth")*(AND(FX$6&gt;=$F186,FX$6&lt;=$H186)*((FX$6-$F186+1)/($J186*($J186+1)/2)*$D186))+($K186="custom")*CustCF!FR186</f>
        <v/>
      </c>
      <c r="FY186" s="87">
        <f>($K186="Bell Curve")*(_xlfn.NORM.DIST(AND(FY$6&gt;=$F186,FY$6&lt;=$H186)*(FY$6-$F186+1),$J186/2,$M186,TRUE)-_xlfn.NORM.DIST(AND(FY$6&gt;=$F186,FY$6&lt;=$H186)*(FX$6-$F186+1),$J186/2,$M186,TRUE))/(1-2*_xlfn.NORM.DIST(0,$J186/2,$M186,TRUE))*$D186+($K186="Steady Growth")*(AND(FY$6&gt;=$F186,FY$6&lt;=$H186)*((FY$6-$F186+1)/($J186*($J186+1)/2)*$D186))+($K186="custom")*CustCF!FS186</f>
        <v/>
      </c>
      <c r="FZ186" s="87">
        <f>($K186="Bell Curve")*(_xlfn.NORM.DIST(AND(FZ$6&gt;=$F186,FZ$6&lt;=$H186)*(FZ$6-$F186+1),$J186/2,$M186,TRUE)-_xlfn.NORM.DIST(AND(FZ$6&gt;=$F186,FZ$6&lt;=$H186)*(FY$6-$F186+1),$J186/2,$M186,TRUE))/(1-2*_xlfn.NORM.DIST(0,$J186/2,$M186,TRUE))*$D186+($K186="Steady Growth")*(AND(FZ$6&gt;=$F186,FZ$6&lt;=$H186)*((FZ$6-$F186+1)/($J186*($J186+1)/2)*$D186))+($K186="custom")*CustCF!FT186</f>
        <v/>
      </c>
      <c r="GA186" s="87">
        <f>($K186="Bell Curve")*(_xlfn.NORM.DIST(AND(GA$6&gt;=$F186,GA$6&lt;=$H186)*(GA$6-$F186+1),$J186/2,$M186,TRUE)-_xlfn.NORM.DIST(AND(GA$6&gt;=$F186,GA$6&lt;=$H186)*(FZ$6-$F186+1),$J186/2,$M186,TRUE))/(1-2*_xlfn.NORM.DIST(0,$J186/2,$M186,TRUE))*$D186+($K186="Steady Growth")*(AND(GA$6&gt;=$F186,GA$6&lt;=$H186)*((GA$6-$F186+1)/($J186*($J186+1)/2)*$D186))+($K186="custom")*CustCF!FU186</f>
        <v/>
      </c>
      <c r="GB186" s="87">
        <f>($K186="Bell Curve")*(_xlfn.NORM.DIST(AND(GB$6&gt;=$F186,GB$6&lt;=$H186)*(GB$6-$F186+1),$J186/2,$M186,TRUE)-_xlfn.NORM.DIST(AND(GB$6&gt;=$F186,GB$6&lt;=$H186)*(GA$6-$F186+1),$J186/2,$M186,TRUE))/(1-2*_xlfn.NORM.DIST(0,$J186/2,$M186,TRUE))*$D186+($K186="Steady Growth")*(AND(GB$6&gt;=$F186,GB$6&lt;=$H186)*((GB$6-$F186+1)/($J186*($J186+1)/2)*$D186))+($K186="custom")*CustCF!FV186</f>
        <v/>
      </c>
      <c r="GC186" s="87">
        <f>($K186="Bell Curve")*(_xlfn.NORM.DIST(AND(GC$6&gt;=$F186,GC$6&lt;=$H186)*(GC$6-$F186+1),$J186/2,$M186,TRUE)-_xlfn.NORM.DIST(AND(GC$6&gt;=$F186,GC$6&lt;=$H186)*(GB$6-$F186+1),$J186/2,$M186,TRUE))/(1-2*_xlfn.NORM.DIST(0,$J186/2,$M186,TRUE))*$D186+($K186="Steady Growth")*(AND(GC$6&gt;=$F186,GC$6&lt;=$H186)*((GC$6-$F186+1)/($J186*($J186+1)/2)*$D186))+($K186="custom")*CustCF!FW186</f>
        <v/>
      </c>
      <c r="GD186" s="87">
        <f>($K186="Bell Curve")*(_xlfn.NORM.DIST(AND(GD$6&gt;=$F186,GD$6&lt;=$H186)*(GD$6-$F186+1),$J186/2,$M186,TRUE)-_xlfn.NORM.DIST(AND(GD$6&gt;=$F186,GD$6&lt;=$H186)*(GC$6-$F186+1),$J186/2,$M186,TRUE))/(1-2*_xlfn.NORM.DIST(0,$J186/2,$M186,TRUE))*$D186+($K186="Steady Growth")*(AND(GD$6&gt;=$F186,GD$6&lt;=$H186)*((GD$6-$F186+1)/($J186*($J186+1)/2)*$D186))+($K186="custom")*CustCF!FX186</f>
        <v/>
      </c>
      <c r="GE186" s="87">
        <f>($K186="Bell Curve")*(_xlfn.NORM.DIST(AND(GE$6&gt;=$F186,GE$6&lt;=$H186)*(GE$6-$F186+1),$J186/2,$M186,TRUE)-_xlfn.NORM.DIST(AND(GE$6&gt;=$F186,GE$6&lt;=$H186)*(GD$6-$F186+1),$J186/2,$M186,TRUE))/(1-2*_xlfn.NORM.DIST(0,$J186/2,$M186,TRUE))*$D186+($K186="Steady Growth")*(AND(GE$6&gt;=$F186,GE$6&lt;=$H186)*((GE$6-$F186+1)/($J186*($J186+1)/2)*$D186))+($K186="custom")*CustCF!FY186</f>
        <v/>
      </c>
      <c r="GF186" s="87">
        <f>($K186="Bell Curve")*(_xlfn.NORM.DIST(AND(GF$6&gt;=$F186,GF$6&lt;=$H186)*(GF$6-$F186+1),$J186/2,$M186,TRUE)-_xlfn.NORM.DIST(AND(GF$6&gt;=$F186,GF$6&lt;=$H186)*(GE$6-$F186+1),$J186/2,$M186,TRUE))/(1-2*_xlfn.NORM.DIST(0,$J186/2,$M186,TRUE))*$D186+($K186="Steady Growth")*(AND(GF$6&gt;=$F186,GF$6&lt;=$H186)*((GF$6-$F186+1)/($J186*($J186+1)/2)*$D186))+($K186="custom")*CustCF!FZ186</f>
        <v/>
      </c>
      <c r="GG186" s="87">
        <f>($K186="Bell Curve")*(_xlfn.NORM.DIST(AND(GG$6&gt;=$F186,GG$6&lt;=$H186)*(GG$6-$F186+1),$J186/2,$M186,TRUE)-_xlfn.NORM.DIST(AND(GG$6&gt;=$F186,GG$6&lt;=$H186)*(GF$6-$F186+1),$J186/2,$M186,TRUE))/(1-2*_xlfn.NORM.DIST(0,$J186/2,$M186,TRUE))*$D186+($K186="Steady Growth")*(AND(GG$6&gt;=$F186,GG$6&lt;=$H186)*((GG$6-$F186+1)/($J186*($J186+1)/2)*$D186))+($K186="custom")*CustCF!GA186</f>
        <v/>
      </c>
      <c r="GH186" s="87">
        <f>($K186="Bell Curve")*(_xlfn.NORM.DIST(AND(GH$6&gt;=$F186,GH$6&lt;=$H186)*(GH$6-$F186+1),$J186/2,$M186,TRUE)-_xlfn.NORM.DIST(AND(GH$6&gt;=$F186,GH$6&lt;=$H186)*(GG$6-$F186+1),$J186/2,$M186,TRUE))/(1-2*_xlfn.NORM.DIST(0,$J186/2,$M186,TRUE))*$D186+($K186="Steady Growth")*(AND(GH$6&gt;=$F186,GH$6&lt;=$H186)*((GH$6-$F186+1)/($J186*($J186+1)/2)*$D186))+($K186="custom")*CustCF!GB186</f>
        <v/>
      </c>
      <c r="GI186" s="87">
        <f>($K186="Bell Curve")*(_xlfn.NORM.DIST(AND(GI$6&gt;=$F186,GI$6&lt;=$H186)*(GI$6-$F186+1),$J186/2,$M186,TRUE)-_xlfn.NORM.DIST(AND(GI$6&gt;=$F186,GI$6&lt;=$H186)*(GH$6-$F186+1),$J186/2,$M186,TRUE))/(1-2*_xlfn.NORM.DIST(0,$J186/2,$M186,TRUE))*$D186+($K186="Steady Growth")*(AND(GI$6&gt;=$F186,GI$6&lt;=$H186)*((GI$6-$F186+1)/($J186*($J186+1)/2)*$D186))+($K186="custom")*CustCF!GC186</f>
        <v/>
      </c>
      <c r="GJ186" s="87">
        <f>($K186="Bell Curve")*(_xlfn.NORM.DIST(AND(GJ$6&gt;=$F186,GJ$6&lt;=$H186)*(GJ$6-$F186+1),$J186/2,$M186,TRUE)-_xlfn.NORM.DIST(AND(GJ$6&gt;=$F186,GJ$6&lt;=$H186)*(GI$6-$F186+1),$J186/2,$M186,TRUE))/(1-2*_xlfn.NORM.DIST(0,$J186/2,$M186,TRUE))*$D186+($K186="Steady Growth")*(AND(GJ$6&gt;=$F186,GJ$6&lt;=$H186)*((GJ$6-$F186+1)/($J186*($J186+1)/2)*$D186))+($K186="custom")*CustCF!GD186</f>
        <v/>
      </c>
      <c r="GK186" s="87">
        <f>($K186="Bell Curve")*(_xlfn.NORM.DIST(AND(GK$6&gt;=$F186,GK$6&lt;=$H186)*(GK$6-$F186+1),$J186/2,$M186,TRUE)-_xlfn.NORM.DIST(AND(GK$6&gt;=$F186,GK$6&lt;=$H186)*(GJ$6-$F186+1),$J186/2,$M186,TRUE))/(1-2*_xlfn.NORM.DIST(0,$J186/2,$M186,TRUE))*$D186+($K186="Steady Growth")*(AND(GK$6&gt;=$F186,GK$6&lt;=$H186)*((GK$6-$F186+1)/($J186*($J186+1)/2)*$D186))+($K186="custom")*CustCF!GE186</f>
        <v/>
      </c>
      <c r="GL186" s="87">
        <f>($K186="Bell Curve")*(_xlfn.NORM.DIST(AND(GL$6&gt;=$F186,GL$6&lt;=$H186)*(GL$6-$F186+1),$J186/2,$M186,TRUE)-_xlfn.NORM.DIST(AND(GL$6&gt;=$F186,GL$6&lt;=$H186)*(GK$6-$F186+1),$J186/2,$M186,TRUE))/(1-2*_xlfn.NORM.DIST(0,$J186/2,$M186,TRUE))*$D186+($K186="Steady Growth")*(AND(GL$6&gt;=$F186,GL$6&lt;=$H186)*((GL$6-$F186+1)/($J186*($J186+1)/2)*$D186))+($K186="custom")*CustCF!GF186</f>
        <v/>
      </c>
      <c r="GM186" s="87">
        <f>($K186="Bell Curve")*(_xlfn.NORM.DIST(AND(GM$6&gt;=$F186,GM$6&lt;=$H186)*(GM$6-$F186+1),$J186/2,$M186,TRUE)-_xlfn.NORM.DIST(AND(GM$6&gt;=$F186,GM$6&lt;=$H186)*(GL$6-$F186+1),$J186/2,$M186,TRUE))/(1-2*_xlfn.NORM.DIST(0,$J186/2,$M186,TRUE))*$D186+($K186="Steady Growth")*(AND(GM$6&gt;=$F186,GM$6&lt;=$H186)*((GM$6-$F186+1)/($J186*($J186+1)/2)*$D186))+($K186="custom")*CustCF!GG186</f>
        <v/>
      </c>
      <c r="GN186" s="257">
        <f>($K186="Bell Curve")*(_xlfn.NORM.DIST(AND(GN$6&gt;=$F186,GN$6&lt;=$H186)*(GN$6-$F186+1),$J186/2,$M186,TRUE)-_xlfn.NORM.DIST(AND(GN$6&gt;=$F186,GN$6&lt;=$H186)*(GM$6-$F186+1),$J186/2,$M186,TRUE))/(1-2*_xlfn.NORM.DIST(0,$J186/2,$M186,TRUE))*$D186+($K186="Steady Growth")*(AND(GN$6&gt;=$F186,GN$6&lt;=$H186)*((GN$6-$F186+1)/($J186*($J186+1)/2)*$D186))+($K186="custom")*CustCF!GH186</f>
        <v/>
      </c>
      <c r="GO186" s="1" t="n"/>
      <c r="GP186" s="63" t="n"/>
    </row>
    <row r="187" hidden="1" outlineLevel="1">
      <c r="A187" s="1" t="n"/>
      <c r="B187" s="1" t="n"/>
      <c r="C187" s="264">
        <f>Budget!AJ38</f>
        <v/>
      </c>
      <c r="D187" s="20">
        <f>Budget!AK38</f>
        <v/>
      </c>
      <c r="E187" s="14">
        <f>IF(D187&lt;&gt;0,F187,"")</f>
        <v/>
      </c>
      <c r="F187" s="252" t="n">
        <v>0</v>
      </c>
      <c r="G187" s="921">
        <f>IF(L187="custom",CustCF!F187,INDEX($P$8:$EW$8,MATCH(F187,$P$6:$EW$6,0)))</f>
        <v/>
      </c>
      <c r="H187" s="252" t="n">
        <v>0</v>
      </c>
      <c r="I187" s="921">
        <f>IF(L187="custom",CustCF!G187,INDEX($P$8:$EW$8,MATCH(H187,$P$6:$EW$6,0)))</f>
        <v/>
      </c>
      <c r="J187" s="94">
        <f>H187-F187+1</f>
        <v/>
      </c>
      <c r="K187" s="265" t="inlineStr">
        <is>
          <t>Bell Curve</t>
        </is>
      </c>
      <c r="L187" s="255" t="inlineStr">
        <is>
          <t>Flat (9)</t>
        </is>
      </c>
      <c r="M187" s="266">
        <f>INDEX($D$261:$D$266,MATCH(L187,$C$261:$C$266,0))</f>
        <v/>
      </c>
      <c r="N187" s="19">
        <f>SUM(P187:GN187)</f>
        <v/>
      </c>
      <c r="O187" s="20" t="n"/>
      <c r="P187" s="267">
        <f>($K187="Bell Curve")*(_xlfn.NORM.DIST(AND(P$6&gt;=$F187,P$6&lt;=$H187)*(P$6-$F187+1),$J187/2,$M187,TRUE)-_xlfn.NORM.DIST(AND(P$6&gt;=$F187,P$6&lt;=$H187)*(O$6-$F187+1),$J187/2,$M187,TRUE))/(1-2*_xlfn.NORM.DIST(0,$J187/2,$M187,TRUE))*$D187+($K187="Steady Growth")*(AND(P$6&gt;=$F187,P$6&lt;=$H187)*((P$6-$F187+1)/($J187*($J187+1)/2)*$D187))+($K187="custom")*CustCF!J187</f>
        <v/>
      </c>
      <c r="Q187" s="267">
        <f>($K187="Bell Curve")*(_xlfn.NORM.DIST(AND(Q$6&gt;=$F187,Q$6&lt;=$H187)*(Q$6-$F187+1),$J187/2,$M187,TRUE)-_xlfn.NORM.DIST(AND(Q$6&gt;=$F187,Q$6&lt;=$H187)*(P$6-$F187+1),$J187/2,$M187,TRUE))/(1-2*_xlfn.NORM.DIST(0,$J187/2,$M187,TRUE))*$D187+($K187="Steady Growth")*(AND(Q$6&gt;=$F187,Q$6&lt;=$H187)*((Q$6-$F187+1)/($J187*($J187+1)/2)*$D187))+($K187="custom")*CustCF!K187</f>
        <v/>
      </c>
      <c r="R187" s="267">
        <f>($K187="Bell Curve")*(_xlfn.NORM.DIST(AND(R$6&gt;=$F187,R$6&lt;=$H187)*(R$6-$F187+1),$J187/2,$M187,TRUE)-_xlfn.NORM.DIST(AND(R$6&gt;=$F187,R$6&lt;=$H187)*(Q$6-$F187+1),$J187/2,$M187,TRUE))/(1-2*_xlfn.NORM.DIST(0,$J187/2,$M187,TRUE))*$D187+($K187="Steady Growth")*(AND(R$6&gt;=$F187,R$6&lt;=$H187)*((R$6-$F187+1)/($J187*($J187+1)/2)*$D187))+($K187="custom")*CustCF!L187</f>
        <v/>
      </c>
      <c r="S187" s="267">
        <f>($K187="Bell Curve")*(_xlfn.NORM.DIST(AND(S$6&gt;=$F187,S$6&lt;=$H187)*(S$6-$F187+1),$J187/2,$M187,TRUE)-_xlfn.NORM.DIST(AND(S$6&gt;=$F187,S$6&lt;=$H187)*(R$6-$F187+1),$J187/2,$M187,TRUE))/(1-2*_xlfn.NORM.DIST(0,$J187/2,$M187,TRUE))*$D187+($K187="Steady Growth")*(AND(S$6&gt;=$F187,S$6&lt;=$H187)*((S$6-$F187+1)/($J187*($J187+1)/2)*$D187))+($K187="custom")*CustCF!M187</f>
        <v/>
      </c>
      <c r="T187" s="267">
        <f>($K187="Bell Curve")*(_xlfn.NORM.DIST(AND(T$6&gt;=$F187,T$6&lt;=$H187)*(T$6-$F187+1),$J187/2,$M187,TRUE)-_xlfn.NORM.DIST(AND(T$6&gt;=$F187,T$6&lt;=$H187)*(S$6-$F187+1),$J187/2,$M187,TRUE))/(1-2*_xlfn.NORM.DIST(0,$J187/2,$M187,TRUE))*$D187+($K187="Steady Growth")*(AND(T$6&gt;=$F187,T$6&lt;=$H187)*((T$6-$F187+1)/($J187*($J187+1)/2)*$D187))+($K187="custom")*CustCF!N187</f>
        <v/>
      </c>
      <c r="U187" s="267">
        <f>($K187="Bell Curve")*(_xlfn.NORM.DIST(AND(U$6&gt;=$F187,U$6&lt;=$H187)*(U$6-$F187+1),$J187/2,$M187,TRUE)-_xlfn.NORM.DIST(AND(U$6&gt;=$F187,U$6&lt;=$H187)*(T$6-$F187+1),$J187/2,$M187,TRUE))/(1-2*_xlfn.NORM.DIST(0,$J187/2,$M187,TRUE))*$D187+($K187="Steady Growth")*(AND(U$6&gt;=$F187,U$6&lt;=$H187)*((U$6-$F187+1)/($J187*($J187+1)/2)*$D187))+($K187="custom")*CustCF!O187</f>
        <v/>
      </c>
      <c r="V187" s="267">
        <f>($K187="Bell Curve")*(_xlfn.NORM.DIST(AND(V$6&gt;=$F187,V$6&lt;=$H187)*(V$6-$F187+1),$J187/2,$M187,TRUE)-_xlfn.NORM.DIST(AND(V$6&gt;=$F187,V$6&lt;=$H187)*(U$6-$F187+1),$J187/2,$M187,TRUE))/(1-2*_xlfn.NORM.DIST(0,$J187/2,$M187,TRUE))*$D187+($K187="Steady Growth")*(AND(V$6&gt;=$F187,V$6&lt;=$H187)*((V$6-$F187+1)/($J187*($J187+1)/2)*$D187))+($K187="custom")*CustCF!P187</f>
        <v/>
      </c>
      <c r="W187" s="267">
        <f>($K187="Bell Curve")*(_xlfn.NORM.DIST(AND(W$6&gt;=$F187,W$6&lt;=$H187)*(W$6-$F187+1),$J187/2,$M187,TRUE)-_xlfn.NORM.DIST(AND(W$6&gt;=$F187,W$6&lt;=$H187)*(V$6-$F187+1),$J187/2,$M187,TRUE))/(1-2*_xlfn.NORM.DIST(0,$J187/2,$M187,TRUE))*$D187+($K187="Steady Growth")*(AND(W$6&gt;=$F187,W$6&lt;=$H187)*((W$6-$F187+1)/($J187*($J187+1)/2)*$D187))+($K187="custom")*CustCF!Q187</f>
        <v/>
      </c>
      <c r="X187" s="267">
        <f>($K187="Bell Curve")*(_xlfn.NORM.DIST(AND(X$6&gt;=$F187,X$6&lt;=$H187)*(X$6-$F187+1),$J187/2,$M187,TRUE)-_xlfn.NORM.DIST(AND(X$6&gt;=$F187,X$6&lt;=$H187)*(W$6-$F187+1),$J187/2,$M187,TRUE))/(1-2*_xlfn.NORM.DIST(0,$J187/2,$M187,TRUE))*$D187+($K187="Steady Growth")*(AND(X$6&gt;=$F187,X$6&lt;=$H187)*((X$6-$F187+1)/($J187*($J187+1)/2)*$D187))+($K187="custom")*CustCF!R187</f>
        <v/>
      </c>
      <c r="Y187" s="267">
        <f>($K187="Bell Curve")*(_xlfn.NORM.DIST(AND(Y$6&gt;=$F187,Y$6&lt;=$H187)*(Y$6-$F187+1),$J187/2,$M187,TRUE)-_xlfn.NORM.DIST(AND(Y$6&gt;=$F187,Y$6&lt;=$H187)*(X$6-$F187+1),$J187/2,$M187,TRUE))/(1-2*_xlfn.NORM.DIST(0,$J187/2,$M187,TRUE))*$D187+($K187="Steady Growth")*(AND(Y$6&gt;=$F187,Y$6&lt;=$H187)*((Y$6-$F187+1)/($J187*($J187+1)/2)*$D187))+($K187="custom")*CustCF!S187</f>
        <v/>
      </c>
      <c r="Z187" s="267">
        <f>($K187="Bell Curve")*(_xlfn.NORM.DIST(AND(Z$6&gt;=$F187,Z$6&lt;=$H187)*(Z$6-$F187+1),$J187/2,$M187,TRUE)-_xlfn.NORM.DIST(AND(Z$6&gt;=$F187,Z$6&lt;=$H187)*(Y$6-$F187+1),$J187/2,$M187,TRUE))/(1-2*_xlfn.NORM.DIST(0,$J187/2,$M187,TRUE))*$D187+($K187="Steady Growth")*(AND(Z$6&gt;=$F187,Z$6&lt;=$H187)*((Z$6-$F187+1)/($J187*($J187+1)/2)*$D187))+($K187="custom")*CustCF!T187</f>
        <v/>
      </c>
      <c r="AA187" s="267">
        <f>($K187="Bell Curve")*(_xlfn.NORM.DIST(AND(AA$6&gt;=$F187,AA$6&lt;=$H187)*(AA$6-$F187+1),$J187/2,$M187,TRUE)-_xlfn.NORM.DIST(AND(AA$6&gt;=$F187,AA$6&lt;=$H187)*(Z$6-$F187+1),$J187/2,$M187,TRUE))/(1-2*_xlfn.NORM.DIST(0,$J187/2,$M187,TRUE))*$D187+($K187="Steady Growth")*(AND(AA$6&gt;=$F187,AA$6&lt;=$H187)*((AA$6-$F187+1)/($J187*($J187+1)/2)*$D187))+($K187="custom")*CustCF!U187</f>
        <v/>
      </c>
      <c r="AB187" s="267">
        <f>($K187="Bell Curve")*(_xlfn.NORM.DIST(AND(AB$6&gt;=$F187,AB$6&lt;=$H187)*(AB$6-$F187+1),$J187/2,$M187,TRUE)-_xlfn.NORM.DIST(AND(AB$6&gt;=$F187,AB$6&lt;=$H187)*(AA$6-$F187+1),$J187/2,$M187,TRUE))/(1-2*_xlfn.NORM.DIST(0,$J187/2,$M187,TRUE))*$D187+($K187="Steady Growth")*(AND(AB$6&gt;=$F187,AB$6&lt;=$H187)*((AB$6-$F187+1)/($J187*($J187+1)/2)*$D187))+($K187="custom")*CustCF!V187</f>
        <v/>
      </c>
      <c r="AC187" s="267">
        <f>($K187="Bell Curve")*(_xlfn.NORM.DIST(AND(AC$6&gt;=$F187,AC$6&lt;=$H187)*(AC$6-$F187+1),$J187/2,$M187,TRUE)-_xlfn.NORM.DIST(AND(AC$6&gt;=$F187,AC$6&lt;=$H187)*(AB$6-$F187+1),$J187/2,$M187,TRUE))/(1-2*_xlfn.NORM.DIST(0,$J187/2,$M187,TRUE))*$D187+($K187="Steady Growth")*(AND(AC$6&gt;=$F187,AC$6&lt;=$H187)*((AC$6-$F187+1)/($J187*($J187+1)/2)*$D187))+($K187="custom")*CustCF!W187</f>
        <v/>
      </c>
      <c r="AD187" s="267">
        <f>($K187="Bell Curve")*(_xlfn.NORM.DIST(AND(AD$6&gt;=$F187,AD$6&lt;=$H187)*(AD$6-$F187+1),$J187/2,$M187,TRUE)-_xlfn.NORM.DIST(AND(AD$6&gt;=$F187,AD$6&lt;=$H187)*(AC$6-$F187+1),$J187/2,$M187,TRUE))/(1-2*_xlfn.NORM.DIST(0,$J187/2,$M187,TRUE))*$D187+($K187="Steady Growth")*(AND(AD$6&gt;=$F187,AD$6&lt;=$H187)*((AD$6-$F187+1)/($J187*($J187+1)/2)*$D187))+($K187="custom")*CustCF!X187</f>
        <v/>
      </c>
      <c r="AE187" s="267">
        <f>($K187="Bell Curve")*(_xlfn.NORM.DIST(AND(AE$6&gt;=$F187,AE$6&lt;=$H187)*(AE$6-$F187+1),$J187/2,$M187,TRUE)-_xlfn.NORM.DIST(AND(AE$6&gt;=$F187,AE$6&lt;=$H187)*(AD$6-$F187+1),$J187/2,$M187,TRUE))/(1-2*_xlfn.NORM.DIST(0,$J187/2,$M187,TRUE))*$D187+($K187="Steady Growth")*(AND(AE$6&gt;=$F187,AE$6&lt;=$H187)*((AE$6-$F187+1)/($J187*($J187+1)/2)*$D187))+($K187="custom")*CustCF!Y187</f>
        <v/>
      </c>
      <c r="AF187" s="267">
        <f>($K187="Bell Curve")*(_xlfn.NORM.DIST(AND(AF$6&gt;=$F187,AF$6&lt;=$H187)*(AF$6-$F187+1),$J187/2,$M187,TRUE)-_xlfn.NORM.DIST(AND(AF$6&gt;=$F187,AF$6&lt;=$H187)*(AE$6-$F187+1),$J187/2,$M187,TRUE))/(1-2*_xlfn.NORM.DIST(0,$J187/2,$M187,TRUE))*$D187+($K187="Steady Growth")*(AND(AF$6&gt;=$F187,AF$6&lt;=$H187)*((AF$6-$F187+1)/($J187*($J187+1)/2)*$D187))+($K187="custom")*CustCF!Z187</f>
        <v/>
      </c>
      <c r="AG187" s="267">
        <f>($K187="Bell Curve")*(_xlfn.NORM.DIST(AND(AG$6&gt;=$F187,AG$6&lt;=$H187)*(AG$6-$F187+1),$J187/2,$M187,TRUE)-_xlfn.NORM.DIST(AND(AG$6&gt;=$F187,AG$6&lt;=$H187)*(AF$6-$F187+1),$J187/2,$M187,TRUE))/(1-2*_xlfn.NORM.DIST(0,$J187/2,$M187,TRUE))*$D187+($K187="Steady Growth")*(AND(AG$6&gt;=$F187,AG$6&lt;=$H187)*((AG$6-$F187+1)/($J187*($J187+1)/2)*$D187))+($K187="custom")*CustCF!AA187</f>
        <v/>
      </c>
      <c r="AH187" s="267">
        <f>($K187="Bell Curve")*(_xlfn.NORM.DIST(AND(AH$6&gt;=$F187,AH$6&lt;=$H187)*(AH$6-$F187+1),$J187/2,$M187,TRUE)-_xlfn.NORM.DIST(AND(AH$6&gt;=$F187,AH$6&lt;=$H187)*(AG$6-$F187+1),$J187/2,$M187,TRUE))/(1-2*_xlfn.NORM.DIST(0,$J187/2,$M187,TRUE))*$D187+($K187="Steady Growth")*(AND(AH$6&gt;=$F187,AH$6&lt;=$H187)*((AH$6-$F187+1)/($J187*($J187+1)/2)*$D187))+($K187="custom")*CustCF!AB187</f>
        <v/>
      </c>
      <c r="AI187" s="267">
        <f>($K187="Bell Curve")*(_xlfn.NORM.DIST(AND(AI$6&gt;=$F187,AI$6&lt;=$H187)*(AI$6-$F187+1),$J187/2,$M187,TRUE)-_xlfn.NORM.DIST(AND(AI$6&gt;=$F187,AI$6&lt;=$H187)*(AH$6-$F187+1),$J187/2,$M187,TRUE))/(1-2*_xlfn.NORM.DIST(0,$J187/2,$M187,TRUE))*$D187+($K187="Steady Growth")*(AND(AI$6&gt;=$F187,AI$6&lt;=$H187)*((AI$6-$F187+1)/($J187*($J187+1)/2)*$D187))+($K187="custom")*CustCF!AC187</f>
        <v/>
      </c>
      <c r="AJ187" s="267">
        <f>($K187="Bell Curve")*(_xlfn.NORM.DIST(AND(AJ$6&gt;=$F187,AJ$6&lt;=$H187)*(AJ$6-$F187+1),$J187/2,$M187,TRUE)-_xlfn.NORM.DIST(AND(AJ$6&gt;=$F187,AJ$6&lt;=$H187)*(AI$6-$F187+1),$J187/2,$M187,TRUE))/(1-2*_xlfn.NORM.DIST(0,$J187/2,$M187,TRUE))*$D187+($K187="Steady Growth")*(AND(AJ$6&gt;=$F187,AJ$6&lt;=$H187)*((AJ$6-$F187+1)/($J187*($J187+1)/2)*$D187))+($K187="custom")*CustCF!AD187</f>
        <v/>
      </c>
      <c r="AK187" s="267">
        <f>($K187="Bell Curve")*(_xlfn.NORM.DIST(AND(AK$6&gt;=$F187,AK$6&lt;=$H187)*(AK$6-$F187+1),$J187/2,$M187,TRUE)-_xlfn.NORM.DIST(AND(AK$6&gt;=$F187,AK$6&lt;=$H187)*(AJ$6-$F187+1),$J187/2,$M187,TRUE))/(1-2*_xlfn.NORM.DIST(0,$J187/2,$M187,TRUE))*$D187+($K187="Steady Growth")*(AND(AK$6&gt;=$F187,AK$6&lt;=$H187)*((AK$6-$F187+1)/($J187*($J187+1)/2)*$D187))+($K187="custom")*CustCF!AE187</f>
        <v/>
      </c>
      <c r="AL187" s="267">
        <f>($K187="Bell Curve")*(_xlfn.NORM.DIST(AND(AL$6&gt;=$F187,AL$6&lt;=$H187)*(AL$6-$F187+1),$J187/2,$M187,TRUE)-_xlfn.NORM.DIST(AND(AL$6&gt;=$F187,AL$6&lt;=$H187)*(AK$6-$F187+1),$J187/2,$M187,TRUE))/(1-2*_xlfn.NORM.DIST(0,$J187/2,$M187,TRUE))*$D187+($K187="Steady Growth")*(AND(AL$6&gt;=$F187,AL$6&lt;=$H187)*((AL$6-$F187+1)/($J187*($J187+1)/2)*$D187))+($K187="custom")*CustCF!AF187</f>
        <v/>
      </c>
      <c r="AM187" s="267">
        <f>($K187="Bell Curve")*(_xlfn.NORM.DIST(AND(AM$6&gt;=$F187,AM$6&lt;=$H187)*(AM$6-$F187+1),$J187/2,$M187,TRUE)-_xlfn.NORM.DIST(AND(AM$6&gt;=$F187,AM$6&lt;=$H187)*(AL$6-$F187+1),$J187/2,$M187,TRUE))/(1-2*_xlfn.NORM.DIST(0,$J187/2,$M187,TRUE))*$D187+($K187="Steady Growth")*(AND(AM$6&gt;=$F187,AM$6&lt;=$H187)*((AM$6-$F187+1)/($J187*($J187+1)/2)*$D187))+($K187="custom")*CustCF!AG187</f>
        <v/>
      </c>
      <c r="AN187" s="267">
        <f>($K187="Bell Curve")*(_xlfn.NORM.DIST(AND(AN$6&gt;=$F187,AN$6&lt;=$H187)*(AN$6-$F187+1),$J187/2,$M187,TRUE)-_xlfn.NORM.DIST(AND(AN$6&gt;=$F187,AN$6&lt;=$H187)*(AM$6-$F187+1),$J187/2,$M187,TRUE))/(1-2*_xlfn.NORM.DIST(0,$J187/2,$M187,TRUE))*$D187+($K187="Steady Growth")*(AND(AN$6&gt;=$F187,AN$6&lt;=$H187)*((AN$6-$F187+1)/($J187*($J187+1)/2)*$D187))+($K187="custom")*CustCF!AH187</f>
        <v/>
      </c>
      <c r="AO187" s="267">
        <f>($K187="Bell Curve")*(_xlfn.NORM.DIST(AND(AO$6&gt;=$F187,AO$6&lt;=$H187)*(AO$6-$F187+1),$J187/2,$M187,TRUE)-_xlfn.NORM.DIST(AND(AO$6&gt;=$F187,AO$6&lt;=$H187)*(AN$6-$F187+1),$J187/2,$M187,TRUE))/(1-2*_xlfn.NORM.DIST(0,$J187/2,$M187,TRUE))*$D187+($K187="Steady Growth")*(AND(AO$6&gt;=$F187,AO$6&lt;=$H187)*((AO$6-$F187+1)/($J187*($J187+1)/2)*$D187))+($K187="custom")*CustCF!AI187</f>
        <v/>
      </c>
      <c r="AP187" s="267">
        <f>($K187="Bell Curve")*(_xlfn.NORM.DIST(AND(AP$6&gt;=$F187,AP$6&lt;=$H187)*(AP$6-$F187+1),$J187/2,$M187,TRUE)-_xlfn.NORM.DIST(AND(AP$6&gt;=$F187,AP$6&lt;=$H187)*(AO$6-$F187+1),$J187/2,$M187,TRUE))/(1-2*_xlfn.NORM.DIST(0,$J187/2,$M187,TRUE))*$D187+($K187="Steady Growth")*(AND(AP$6&gt;=$F187,AP$6&lt;=$H187)*((AP$6-$F187+1)/($J187*($J187+1)/2)*$D187))+($K187="custom")*CustCF!AJ187</f>
        <v/>
      </c>
      <c r="AQ187" s="267">
        <f>($K187="Bell Curve")*(_xlfn.NORM.DIST(AND(AQ$6&gt;=$F187,AQ$6&lt;=$H187)*(AQ$6-$F187+1),$J187/2,$M187,TRUE)-_xlfn.NORM.DIST(AND(AQ$6&gt;=$F187,AQ$6&lt;=$H187)*(AP$6-$F187+1),$J187/2,$M187,TRUE))/(1-2*_xlfn.NORM.DIST(0,$J187/2,$M187,TRUE))*$D187+($K187="Steady Growth")*(AND(AQ$6&gt;=$F187,AQ$6&lt;=$H187)*((AQ$6-$F187+1)/($J187*($J187+1)/2)*$D187))+($K187="custom")*CustCF!AK187</f>
        <v/>
      </c>
      <c r="AR187" s="267">
        <f>($K187="Bell Curve")*(_xlfn.NORM.DIST(AND(AR$6&gt;=$F187,AR$6&lt;=$H187)*(AR$6-$F187+1),$J187/2,$M187,TRUE)-_xlfn.NORM.DIST(AND(AR$6&gt;=$F187,AR$6&lt;=$H187)*(AQ$6-$F187+1),$J187/2,$M187,TRUE))/(1-2*_xlfn.NORM.DIST(0,$J187/2,$M187,TRUE))*$D187+($K187="Steady Growth")*(AND(AR$6&gt;=$F187,AR$6&lt;=$H187)*((AR$6-$F187+1)/($J187*($J187+1)/2)*$D187))+($K187="custom")*CustCF!AL187</f>
        <v/>
      </c>
      <c r="AS187" s="267">
        <f>($K187="Bell Curve")*(_xlfn.NORM.DIST(AND(AS$6&gt;=$F187,AS$6&lt;=$H187)*(AS$6-$F187+1),$J187/2,$M187,TRUE)-_xlfn.NORM.DIST(AND(AS$6&gt;=$F187,AS$6&lt;=$H187)*(AR$6-$F187+1),$J187/2,$M187,TRUE))/(1-2*_xlfn.NORM.DIST(0,$J187/2,$M187,TRUE))*$D187+($K187="Steady Growth")*(AND(AS$6&gt;=$F187,AS$6&lt;=$H187)*((AS$6-$F187+1)/($J187*($J187+1)/2)*$D187))+($K187="custom")*CustCF!AM187</f>
        <v/>
      </c>
      <c r="AT187" s="267">
        <f>($K187="Bell Curve")*(_xlfn.NORM.DIST(AND(AT$6&gt;=$F187,AT$6&lt;=$H187)*(AT$6-$F187+1),$J187/2,$M187,TRUE)-_xlfn.NORM.DIST(AND(AT$6&gt;=$F187,AT$6&lt;=$H187)*(AS$6-$F187+1),$J187/2,$M187,TRUE))/(1-2*_xlfn.NORM.DIST(0,$J187/2,$M187,TRUE))*$D187+($K187="Steady Growth")*(AND(AT$6&gt;=$F187,AT$6&lt;=$H187)*((AT$6-$F187+1)/($J187*($J187+1)/2)*$D187))+($K187="custom")*CustCF!AN187</f>
        <v/>
      </c>
      <c r="AU187" s="267">
        <f>($K187="Bell Curve")*(_xlfn.NORM.DIST(AND(AU$6&gt;=$F187,AU$6&lt;=$H187)*(AU$6-$F187+1),$J187/2,$M187,TRUE)-_xlfn.NORM.DIST(AND(AU$6&gt;=$F187,AU$6&lt;=$H187)*(AT$6-$F187+1),$J187/2,$M187,TRUE))/(1-2*_xlfn.NORM.DIST(0,$J187/2,$M187,TRUE))*$D187+($K187="Steady Growth")*(AND(AU$6&gt;=$F187,AU$6&lt;=$H187)*((AU$6-$F187+1)/($J187*($J187+1)/2)*$D187))+($K187="custom")*CustCF!AO187</f>
        <v/>
      </c>
      <c r="AV187" s="267">
        <f>($K187="Bell Curve")*(_xlfn.NORM.DIST(AND(AV$6&gt;=$F187,AV$6&lt;=$H187)*(AV$6-$F187+1),$J187/2,$M187,TRUE)-_xlfn.NORM.DIST(AND(AV$6&gt;=$F187,AV$6&lt;=$H187)*(AU$6-$F187+1),$J187/2,$M187,TRUE))/(1-2*_xlfn.NORM.DIST(0,$J187/2,$M187,TRUE))*$D187+($K187="Steady Growth")*(AND(AV$6&gt;=$F187,AV$6&lt;=$H187)*((AV$6-$F187+1)/($J187*($J187+1)/2)*$D187))+($K187="custom")*CustCF!AP187</f>
        <v/>
      </c>
      <c r="AW187" s="267">
        <f>($K187="Bell Curve")*(_xlfn.NORM.DIST(AND(AW$6&gt;=$F187,AW$6&lt;=$H187)*(AW$6-$F187+1),$J187/2,$M187,TRUE)-_xlfn.NORM.DIST(AND(AW$6&gt;=$F187,AW$6&lt;=$H187)*(AV$6-$F187+1),$J187/2,$M187,TRUE))/(1-2*_xlfn.NORM.DIST(0,$J187/2,$M187,TRUE))*$D187+($K187="Steady Growth")*(AND(AW$6&gt;=$F187,AW$6&lt;=$H187)*((AW$6-$F187+1)/($J187*($J187+1)/2)*$D187))+($K187="custom")*CustCF!AQ187</f>
        <v/>
      </c>
      <c r="AX187" s="267">
        <f>($K187="Bell Curve")*(_xlfn.NORM.DIST(AND(AX$6&gt;=$F187,AX$6&lt;=$H187)*(AX$6-$F187+1),$J187/2,$M187,TRUE)-_xlfn.NORM.DIST(AND(AX$6&gt;=$F187,AX$6&lt;=$H187)*(AW$6-$F187+1),$J187/2,$M187,TRUE))/(1-2*_xlfn.NORM.DIST(0,$J187/2,$M187,TRUE))*$D187+($K187="Steady Growth")*(AND(AX$6&gt;=$F187,AX$6&lt;=$H187)*((AX$6-$F187+1)/($J187*($J187+1)/2)*$D187))+($K187="custom")*CustCF!AR187</f>
        <v/>
      </c>
      <c r="AY187" s="267">
        <f>($K187="Bell Curve")*(_xlfn.NORM.DIST(AND(AY$6&gt;=$F187,AY$6&lt;=$H187)*(AY$6-$F187+1),$J187/2,$M187,TRUE)-_xlfn.NORM.DIST(AND(AY$6&gt;=$F187,AY$6&lt;=$H187)*(AX$6-$F187+1),$J187/2,$M187,TRUE))/(1-2*_xlfn.NORM.DIST(0,$J187/2,$M187,TRUE))*$D187+($K187="Steady Growth")*(AND(AY$6&gt;=$F187,AY$6&lt;=$H187)*((AY$6-$F187+1)/($J187*($J187+1)/2)*$D187))+($K187="custom")*CustCF!AS187</f>
        <v/>
      </c>
      <c r="AZ187" s="267">
        <f>($K187="Bell Curve")*(_xlfn.NORM.DIST(AND(AZ$6&gt;=$F187,AZ$6&lt;=$H187)*(AZ$6-$F187+1),$J187/2,$M187,TRUE)-_xlfn.NORM.DIST(AND(AZ$6&gt;=$F187,AZ$6&lt;=$H187)*(AY$6-$F187+1),$J187/2,$M187,TRUE))/(1-2*_xlfn.NORM.DIST(0,$J187/2,$M187,TRUE))*$D187+($K187="Steady Growth")*(AND(AZ$6&gt;=$F187,AZ$6&lt;=$H187)*((AZ$6-$F187+1)/($J187*($J187+1)/2)*$D187))+($K187="custom")*CustCF!AT187</f>
        <v/>
      </c>
      <c r="BA187" s="267">
        <f>($K187="Bell Curve")*(_xlfn.NORM.DIST(AND(BA$6&gt;=$F187,BA$6&lt;=$H187)*(BA$6-$F187+1),$J187/2,$M187,TRUE)-_xlfn.NORM.DIST(AND(BA$6&gt;=$F187,BA$6&lt;=$H187)*(AZ$6-$F187+1),$J187/2,$M187,TRUE))/(1-2*_xlfn.NORM.DIST(0,$J187/2,$M187,TRUE))*$D187+($K187="Steady Growth")*(AND(BA$6&gt;=$F187,BA$6&lt;=$H187)*((BA$6-$F187+1)/($J187*($J187+1)/2)*$D187))+($K187="custom")*CustCF!AU187</f>
        <v/>
      </c>
      <c r="BB187" s="267">
        <f>($K187="Bell Curve")*(_xlfn.NORM.DIST(AND(BB$6&gt;=$F187,BB$6&lt;=$H187)*(BB$6-$F187+1),$J187/2,$M187,TRUE)-_xlfn.NORM.DIST(AND(BB$6&gt;=$F187,BB$6&lt;=$H187)*(BA$6-$F187+1),$J187/2,$M187,TRUE))/(1-2*_xlfn.NORM.DIST(0,$J187/2,$M187,TRUE))*$D187+($K187="Steady Growth")*(AND(BB$6&gt;=$F187,BB$6&lt;=$H187)*((BB$6-$F187+1)/($J187*($J187+1)/2)*$D187))+($K187="custom")*CustCF!AV187</f>
        <v/>
      </c>
      <c r="BC187" s="267">
        <f>($K187="Bell Curve")*(_xlfn.NORM.DIST(AND(BC$6&gt;=$F187,BC$6&lt;=$H187)*(BC$6-$F187+1),$J187/2,$M187,TRUE)-_xlfn.NORM.DIST(AND(BC$6&gt;=$F187,BC$6&lt;=$H187)*(BB$6-$F187+1),$J187/2,$M187,TRUE))/(1-2*_xlfn.NORM.DIST(0,$J187/2,$M187,TRUE))*$D187+($K187="Steady Growth")*(AND(BC$6&gt;=$F187,BC$6&lt;=$H187)*((BC$6-$F187+1)/($J187*($J187+1)/2)*$D187))+($K187="custom")*CustCF!AW187</f>
        <v/>
      </c>
      <c r="BD187" s="267">
        <f>($K187="Bell Curve")*(_xlfn.NORM.DIST(AND(BD$6&gt;=$F187,BD$6&lt;=$H187)*(BD$6-$F187+1),$J187/2,$M187,TRUE)-_xlfn.NORM.DIST(AND(BD$6&gt;=$F187,BD$6&lt;=$H187)*(BC$6-$F187+1),$J187/2,$M187,TRUE))/(1-2*_xlfn.NORM.DIST(0,$J187/2,$M187,TRUE))*$D187+($K187="Steady Growth")*(AND(BD$6&gt;=$F187,BD$6&lt;=$H187)*((BD$6-$F187+1)/($J187*($J187+1)/2)*$D187))+($K187="custom")*CustCF!AX187</f>
        <v/>
      </c>
      <c r="BE187" s="267">
        <f>($K187="Bell Curve")*(_xlfn.NORM.DIST(AND(BE$6&gt;=$F187,BE$6&lt;=$H187)*(BE$6-$F187+1),$J187/2,$M187,TRUE)-_xlfn.NORM.DIST(AND(BE$6&gt;=$F187,BE$6&lt;=$H187)*(BD$6-$F187+1),$J187/2,$M187,TRUE))/(1-2*_xlfn.NORM.DIST(0,$J187/2,$M187,TRUE))*$D187+($K187="Steady Growth")*(AND(BE$6&gt;=$F187,BE$6&lt;=$H187)*((BE$6-$F187+1)/($J187*($J187+1)/2)*$D187))+($K187="custom")*CustCF!AY187</f>
        <v/>
      </c>
      <c r="BF187" s="267">
        <f>($K187="Bell Curve")*(_xlfn.NORM.DIST(AND(BF$6&gt;=$F187,BF$6&lt;=$H187)*(BF$6-$F187+1),$J187/2,$M187,TRUE)-_xlfn.NORM.DIST(AND(BF$6&gt;=$F187,BF$6&lt;=$H187)*(BE$6-$F187+1),$J187/2,$M187,TRUE))/(1-2*_xlfn.NORM.DIST(0,$J187/2,$M187,TRUE))*$D187+($K187="Steady Growth")*(AND(BF$6&gt;=$F187,BF$6&lt;=$H187)*((BF$6-$F187+1)/($J187*($J187+1)/2)*$D187))+($K187="custom")*CustCF!AZ187</f>
        <v/>
      </c>
      <c r="BG187" s="267">
        <f>($K187="Bell Curve")*(_xlfn.NORM.DIST(AND(BG$6&gt;=$F187,BG$6&lt;=$H187)*(BG$6-$F187+1),$J187/2,$M187,TRUE)-_xlfn.NORM.DIST(AND(BG$6&gt;=$F187,BG$6&lt;=$H187)*(BF$6-$F187+1),$J187/2,$M187,TRUE))/(1-2*_xlfn.NORM.DIST(0,$J187/2,$M187,TRUE))*$D187+($K187="Steady Growth")*(AND(BG$6&gt;=$F187,BG$6&lt;=$H187)*((BG$6-$F187+1)/($J187*($J187+1)/2)*$D187))+($K187="custom")*CustCF!BA187</f>
        <v/>
      </c>
      <c r="BH187" s="267">
        <f>($K187="Bell Curve")*(_xlfn.NORM.DIST(AND(BH$6&gt;=$F187,BH$6&lt;=$H187)*(BH$6-$F187+1),$J187/2,$M187,TRUE)-_xlfn.NORM.DIST(AND(BH$6&gt;=$F187,BH$6&lt;=$H187)*(BG$6-$F187+1),$J187/2,$M187,TRUE))/(1-2*_xlfn.NORM.DIST(0,$J187/2,$M187,TRUE))*$D187+($K187="Steady Growth")*(AND(BH$6&gt;=$F187,BH$6&lt;=$H187)*((BH$6-$F187+1)/($J187*($J187+1)/2)*$D187))+($K187="custom")*CustCF!BB187</f>
        <v/>
      </c>
      <c r="BI187" s="267">
        <f>($K187="Bell Curve")*(_xlfn.NORM.DIST(AND(BI$6&gt;=$F187,BI$6&lt;=$H187)*(BI$6-$F187+1),$J187/2,$M187,TRUE)-_xlfn.NORM.DIST(AND(BI$6&gt;=$F187,BI$6&lt;=$H187)*(BH$6-$F187+1),$J187/2,$M187,TRUE))/(1-2*_xlfn.NORM.DIST(0,$J187/2,$M187,TRUE))*$D187+($K187="Steady Growth")*(AND(BI$6&gt;=$F187,BI$6&lt;=$H187)*((BI$6-$F187+1)/($J187*($J187+1)/2)*$D187))+($K187="custom")*CustCF!BC187</f>
        <v/>
      </c>
      <c r="BJ187" s="267">
        <f>($K187="Bell Curve")*(_xlfn.NORM.DIST(AND(BJ$6&gt;=$F187,BJ$6&lt;=$H187)*(BJ$6-$F187+1),$J187/2,$M187,TRUE)-_xlfn.NORM.DIST(AND(BJ$6&gt;=$F187,BJ$6&lt;=$H187)*(BI$6-$F187+1),$J187/2,$M187,TRUE))/(1-2*_xlfn.NORM.DIST(0,$J187/2,$M187,TRUE))*$D187+($K187="Steady Growth")*(AND(BJ$6&gt;=$F187,BJ$6&lt;=$H187)*((BJ$6-$F187+1)/($J187*($J187+1)/2)*$D187))+($K187="custom")*CustCF!BD187</f>
        <v/>
      </c>
      <c r="BK187" s="267">
        <f>($K187="Bell Curve")*(_xlfn.NORM.DIST(AND(BK$6&gt;=$F187,BK$6&lt;=$H187)*(BK$6-$F187+1),$J187/2,$M187,TRUE)-_xlfn.NORM.DIST(AND(BK$6&gt;=$F187,BK$6&lt;=$H187)*(BJ$6-$F187+1),$J187/2,$M187,TRUE))/(1-2*_xlfn.NORM.DIST(0,$J187/2,$M187,TRUE))*$D187+($K187="Steady Growth")*(AND(BK$6&gt;=$F187,BK$6&lt;=$H187)*((BK$6-$F187+1)/($J187*($J187+1)/2)*$D187))+($K187="custom")*CustCF!BE187</f>
        <v/>
      </c>
      <c r="BL187" s="267">
        <f>($K187="Bell Curve")*(_xlfn.NORM.DIST(AND(BL$6&gt;=$F187,BL$6&lt;=$H187)*(BL$6-$F187+1),$J187/2,$M187,TRUE)-_xlfn.NORM.DIST(AND(BL$6&gt;=$F187,BL$6&lt;=$H187)*(BK$6-$F187+1),$J187/2,$M187,TRUE))/(1-2*_xlfn.NORM.DIST(0,$J187/2,$M187,TRUE))*$D187+($K187="Steady Growth")*(AND(BL$6&gt;=$F187,BL$6&lt;=$H187)*((BL$6-$F187+1)/($J187*($J187+1)/2)*$D187))+($K187="custom")*CustCF!BF187</f>
        <v/>
      </c>
      <c r="BM187" s="267">
        <f>($K187="Bell Curve")*(_xlfn.NORM.DIST(AND(BM$6&gt;=$F187,BM$6&lt;=$H187)*(BM$6-$F187+1),$J187/2,$M187,TRUE)-_xlfn.NORM.DIST(AND(BM$6&gt;=$F187,BM$6&lt;=$H187)*(BL$6-$F187+1),$J187/2,$M187,TRUE))/(1-2*_xlfn.NORM.DIST(0,$J187/2,$M187,TRUE))*$D187+($K187="Steady Growth")*(AND(BM$6&gt;=$F187,BM$6&lt;=$H187)*((BM$6-$F187+1)/($J187*($J187+1)/2)*$D187))+($K187="custom")*CustCF!BG187</f>
        <v/>
      </c>
      <c r="BN187" s="267">
        <f>($K187="Bell Curve")*(_xlfn.NORM.DIST(AND(BN$6&gt;=$F187,BN$6&lt;=$H187)*(BN$6-$F187+1),$J187/2,$M187,TRUE)-_xlfn.NORM.DIST(AND(BN$6&gt;=$F187,BN$6&lt;=$H187)*(BM$6-$F187+1),$J187/2,$M187,TRUE))/(1-2*_xlfn.NORM.DIST(0,$J187/2,$M187,TRUE))*$D187+($K187="Steady Growth")*(AND(BN$6&gt;=$F187,BN$6&lt;=$H187)*((BN$6-$F187+1)/($J187*($J187+1)/2)*$D187))+($K187="custom")*CustCF!BH187</f>
        <v/>
      </c>
      <c r="BO187" s="267">
        <f>($K187="Bell Curve")*(_xlfn.NORM.DIST(AND(BO$6&gt;=$F187,BO$6&lt;=$H187)*(BO$6-$F187+1),$J187/2,$M187,TRUE)-_xlfn.NORM.DIST(AND(BO$6&gt;=$F187,BO$6&lt;=$H187)*(BN$6-$F187+1),$J187/2,$M187,TRUE))/(1-2*_xlfn.NORM.DIST(0,$J187/2,$M187,TRUE))*$D187+($K187="Steady Growth")*(AND(BO$6&gt;=$F187,BO$6&lt;=$H187)*((BO$6-$F187+1)/($J187*($J187+1)/2)*$D187))+($K187="custom")*CustCF!BI187</f>
        <v/>
      </c>
      <c r="BP187" s="267">
        <f>($K187="Bell Curve")*(_xlfn.NORM.DIST(AND(BP$6&gt;=$F187,BP$6&lt;=$H187)*(BP$6-$F187+1),$J187/2,$M187,TRUE)-_xlfn.NORM.DIST(AND(BP$6&gt;=$F187,BP$6&lt;=$H187)*(BO$6-$F187+1),$J187/2,$M187,TRUE))/(1-2*_xlfn.NORM.DIST(0,$J187/2,$M187,TRUE))*$D187+($K187="Steady Growth")*(AND(BP$6&gt;=$F187,BP$6&lt;=$H187)*((BP$6-$F187+1)/($J187*($J187+1)/2)*$D187))+($K187="custom")*CustCF!BJ187</f>
        <v/>
      </c>
      <c r="BQ187" s="267">
        <f>($K187="Bell Curve")*(_xlfn.NORM.DIST(AND(BQ$6&gt;=$F187,BQ$6&lt;=$H187)*(BQ$6-$F187+1),$J187/2,$M187,TRUE)-_xlfn.NORM.DIST(AND(BQ$6&gt;=$F187,BQ$6&lt;=$H187)*(BP$6-$F187+1),$J187/2,$M187,TRUE))/(1-2*_xlfn.NORM.DIST(0,$J187/2,$M187,TRUE))*$D187+($K187="Steady Growth")*(AND(BQ$6&gt;=$F187,BQ$6&lt;=$H187)*((BQ$6-$F187+1)/($J187*($J187+1)/2)*$D187))+($K187="custom")*CustCF!BK187</f>
        <v/>
      </c>
      <c r="BR187" s="267">
        <f>($K187="Bell Curve")*(_xlfn.NORM.DIST(AND(BR$6&gt;=$F187,BR$6&lt;=$H187)*(BR$6-$F187+1),$J187/2,$M187,TRUE)-_xlfn.NORM.DIST(AND(BR$6&gt;=$F187,BR$6&lt;=$H187)*(BQ$6-$F187+1),$J187/2,$M187,TRUE))/(1-2*_xlfn.NORM.DIST(0,$J187/2,$M187,TRUE))*$D187+($K187="Steady Growth")*(AND(BR$6&gt;=$F187,BR$6&lt;=$H187)*((BR$6-$F187+1)/($J187*($J187+1)/2)*$D187))+($K187="custom")*CustCF!BL187</f>
        <v/>
      </c>
      <c r="BS187" s="267">
        <f>($K187="Bell Curve")*(_xlfn.NORM.DIST(AND(BS$6&gt;=$F187,BS$6&lt;=$H187)*(BS$6-$F187+1),$J187/2,$M187,TRUE)-_xlfn.NORM.DIST(AND(BS$6&gt;=$F187,BS$6&lt;=$H187)*(BR$6-$F187+1),$J187/2,$M187,TRUE))/(1-2*_xlfn.NORM.DIST(0,$J187/2,$M187,TRUE))*$D187+($K187="Steady Growth")*(AND(BS$6&gt;=$F187,BS$6&lt;=$H187)*((BS$6-$F187+1)/($J187*($J187+1)/2)*$D187))+($K187="custom")*CustCF!BM187</f>
        <v/>
      </c>
      <c r="BT187" s="267">
        <f>($K187="Bell Curve")*(_xlfn.NORM.DIST(AND(BT$6&gt;=$F187,BT$6&lt;=$H187)*(BT$6-$F187+1),$J187/2,$M187,TRUE)-_xlfn.NORM.DIST(AND(BT$6&gt;=$F187,BT$6&lt;=$H187)*(BS$6-$F187+1),$J187/2,$M187,TRUE))/(1-2*_xlfn.NORM.DIST(0,$J187/2,$M187,TRUE))*$D187+($K187="Steady Growth")*(AND(BT$6&gt;=$F187,BT$6&lt;=$H187)*((BT$6-$F187+1)/($J187*($J187+1)/2)*$D187))+($K187="custom")*CustCF!BN187</f>
        <v/>
      </c>
      <c r="BU187" s="267">
        <f>($K187="Bell Curve")*(_xlfn.NORM.DIST(AND(BU$6&gt;=$F187,BU$6&lt;=$H187)*(BU$6-$F187+1),$J187/2,$M187,TRUE)-_xlfn.NORM.DIST(AND(BU$6&gt;=$F187,BU$6&lt;=$H187)*(BT$6-$F187+1),$J187/2,$M187,TRUE))/(1-2*_xlfn.NORM.DIST(0,$J187/2,$M187,TRUE))*$D187+($K187="Steady Growth")*(AND(BU$6&gt;=$F187,BU$6&lt;=$H187)*((BU$6-$F187+1)/($J187*($J187+1)/2)*$D187))+($K187="custom")*CustCF!BO187</f>
        <v/>
      </c>
      <c r="BV187" s="267">
        <f>($K187="Bell Curve")*(_xlfn.NORM.DIST(AND(BV$6&gt;=$F187,BV$6&lt;=$H187)*(BV$6-$F187+1),$J187/2,$M187,TRUE)-_xlfn.NORM.DIST(AND(BV$6&gt;=$F187,BV$6&lt;=$H187)*(BU$6-$F187+1),$J187/2,$M187,TRUE))/(1-2*_xlfn.NORM.DIST(0,$J187/2,$M187,TRUE))*$D187+($K187="Steady Growth")*(AND(BV$6&gt;=$F187,BV$6&lt;=$H187)*((BV$6-$F187+1)/($J187*($J187+1)/2)*$D187))+($K187="custom")*CustCF!BP187</f>
        <v/>
      </c>
      <c r="BW187" s="267">
        <f>($K187="Bell Curve")*(_xlfn.NORM.DIST(AND(BW$6&gt;=$F187,BW$6&lt;=$H187)*(BW$6-$F187+1),$J187/2,$M187,TRUE)-_xlfn.NORM.DIST(AND(BW$6&gt;=$F187,BW$6&lt;=$H187)*(BV$6-$F187+1),$J187/2,$M187,TRUE))/(1-2*_xlfn.NORM.DIST(0,$J187/2,$M187,TRUE))*$D187+($K187="Steady Growth")*(AND(BW$6&gt;=$F187,BW$6&lt;=$H187)*((BW$6-$F187+1)/($J187*($J187+1)/2)*$D187))+($K187="custom")*CustCF!BQ187</f>
        <v/>
      </c>
      <c r="BX187" s="267">
        <f>($K187="Bell Curve")*(_xlfn.NORM.DIST(AND(BX$6&gt;=$F187,BX$6&lt;=$H187)*(BX$6-$F187+1),$J187/2,$M187,TRUE)-_xlfn.NORM.DIST(AND(BX$6&gt;=$F187,BX$6&lt;=$H187)*(BW$6-$F187+1),$J187/2,$M187,TRUE))/(1-2*_xlfn.NORM.DIST(0,$J187/2,$M187,TRUE))*$D187+($K187="Steady Growth")*(AND(BX$6&gt;=$F187,BX$6&lt;=$H187)*((BX$6-$F187+1)/($J187*($J187+1)/2)*$D187))+($K187="custom")*CustCF!BR187</f>
        <v/>
      </c>
      <c r="BY187" s="267">
        <f>($K187="Bell Curve")*(_xlfn.NORM.DIST(AND(BY$6&gt;=$F187,BY$6&lt;=$H187)*(BY$6-$F187+1),$J187/2,$M187,TRUE)-_xlfn.NORM.DIST(AND(BY$6&gt;=$F187,BY$6&lt;=$H187)*(BX$6-$F187+1),$J187/2,$M187,TRUE))/(1-2*_xlfn.NORM.DIST(0,$J187/2,$M187,TRUE))*$D187+($K187="Steady Growth")*(AND(BY$6&gt;=$F187,BY$6&lt;=$H187)*((BY$6-$F187+1)/($J187*($J187+1)/2)*$D187))+($K187="custom")*CustCF!BS187</f>
        <v/>
      </c>
      <c r="BZ187" s="267">
        <f>($K187="Bell Curve")*(_xlfn.NORM.DIST(AND(BZ$6&gt;=$F187,BZ$6&lt;=$H187)*(BZ$6-$F187+1),$J187/2,$M187,TRUE)-_xlfn.NORM.DIST(AND(BZ$6&gt;=$F187,BZ$6&lt;=$H187)*(BY$6-$F187+1),$J187/2,$M187,TRUE))/(1-2*_xlfn.NORM.DIST(0,$J187/2,$M187,TRUE))*$D187+($K187="Steady Growth")*(AND(BZ$6&gt;=$F187,BZ$6&lt;=$H187)*((BZ$6-$F187+1)/($J187*($J187+1)/2)*$D187))+($K187="custom")*CustCF!BT187</f>
        <v/>
      </c>
      <c r="CA187" s="267">
        <f>($K187="Bell Curve")*(_xlfn.NORM.DIST(AND(CA$6&gt;=$F187,CA$6&lt;=$H187)*(CA$6-$F187+1),$J187/2,$M187,TRUE)-_xlfn.NORM.DIST(AND(CA$6&gt;=$F187,CA$6&lt;=$H187)*(BZ$6-$F187+1),$J187/2,$M187,TRUE))/(1-2*_xlfn.NORM.DIST(0,$J187/2,$M187,TRUE))*$D187+($K187="Steady Growth")*(AND(CA$6&gt;=$F187,CA$6&lt;=$H187)*((CA$6-$F187+1)/($J187*($J187+1)/2)*$D187))+($K187="custom")*CustCF!BU187</f>
        <v/>
      </c>
      <c r="CB187" s="267">
        <f>($K187="Bell Curve")*(_xlfn.NORM.DIST(AND(CB$6&gt;=$F187,CB$6&lt;=$H187)*(CB$6-$F187+1),$J187/2,$M187,TRUE)-_xlfn.NORM.DIST(AND(CB$6&gt;=$F187,CB$6&lt;=$H187)*(CA$6-$F187+1),$J187/2,$M187,TRUE))/(1-2*_xlfn.NORM.DIST(0,$J187/2,$M187,TRUE))*$D187+($K187="Steady Growth")*(AND(CB$6&gt;=$F187,CB$6&lt;=$H187)*((CB$6-$F187+1)/($J187*($J187+1)/2)*$D187))+($K187="custom")*CustCF!BV187</f>
        <v/>
      </c>
      <c r="CC187" s="267">
        <f>($K187="Bell Curve")*(_xlfn.NORM.DIST(AND(CC$6&gt;=$F187,CC$6&lt;=$H187)*(CC$6-$F187+1),$J187/2,$M187,TRUE)-_xlfn.NORM.DIST(AND(CC$6&gt;=$F187,CC$6&lt;=$H187)*(CB$6-$F187+1),$J187/2,$M187,TRUE))/(1-2*_xlfn.NORM.DIST(0,$J187/2,$M187,TRUE))*$D187+($K187="Steady Growth")*(AND(CC$6&gt;=$F187,CC$6&lt;=$H187)*((CC$6-$F187+1)/($J187*($J187+1)/2)*$D187))+($K187="custom")*CustCF!BW187</f>
        <v/>
      </c>
      <c r="CD187" s="267">
        <f>($K187="Bell Curve")*(_xlfn.NORM.DIST(AND(CD$6&gt;=$F187,CD$6&lt;=$H187)*(CD$6-$F187+1),$J187/2,$M187,TRUE)-_xlfn.NORM.DIST(AND(CD$6&gt;=$F187,CD$6&lt;=$H187)*(CC$6-$F187+1),$J187/2,$M187,TRUE))/(1-2*_xlfn.NORM.DIST(0,$J187/2,$M187,TRUE))*$D187+($K187="Steady Growth")*(AND(CD$6&gt;=$F187,CD$6&lt;=$H187)*((CD$6-$F187+1)/($J187*($J187+1)/2)*$D187))+($K187="custom")*CustCF!BX187</f>
        <v/>
      </c>
      <c r="CE187" s="267">
        <f>($K187="Bell Curve")*(_xlfn.NORM.DIST(AND(CE$6&gt;=$F187,CE$6&lt;=$H187)*(CE$6-$F187+1),$J187/2,$M187,TRUE)-_xlfn.NORM.DIST(AND(CE$6&gt;=$F187,CE$6&lt;=$H187)*(CD$6-$F187+1),$J187/2,$M187,TRUE))/(1-2*_xlfn.NORM.DIST(0,$J187/2,$M187,TRUE))*$D187+($K187="Steady Growth")*(AND(CE$6&gt;=$F187,CE$6&lt;=$H187)*((CE$6-$F187+1)/($J187*($J187+1)/2)*$D187))+($K187="custom")*CustCF!BY187</f>
        <v/>
      </c>
      <c r="CF187" s="267">
        <f>($K187="Bell Curve")*(_xlfn.NORM.DIST(AND(CF$6&gt;=$F187,CF$6&lt;=$H187)*(CF$6-$F187+1),$J187/2,$M187,TRUE)-_xlfn.NORM.DIST(AND(CF$6&gt;=$F187,CF$6&lt;=$H187)*(CE$6-$F187+1),$J187/2,$M187,TRUE))/(1-2*_xlfn.NORM.DIST(0,$J187/2,$M187,TRUE))*$D187+($K187="Steady Growth")*(AND(CF$6&gt;=$F187,CF$6&lt;=$H187)*((CF$6-$F187+1)/($J187*($J187+1)/2)*$D187))+($K187="custom")*CustCF!BZ187</f>
        <v/>
      </c>
      <c r="CG187" s="267">
        <f>($K187="Bell Curve")*(_xlfn.NORM.DIST(AND(CG$6&gt;=$F187,CG$6&lt;=$H187)*(CG$6-$F187+1),$J187/2,$M187,TRUE)-_xlfn.NORM.DIST(AND(CG$6&gt;=$F187,CG$6&lt;=$H187)*(CF$6-$F187+1),$J187/2,$M187,TRUE))/(1-2*_xlfn.NORM.DIST(0,$J187/2,$M187,TRUE))*$D187+($K187="Steady Growth")*(AND(CG$6&gt;=$F187,CG$6&lt;=$H187)*((CG$6-$F187+1)/($J187*($J187+1)/2)*$D187))+($K187="custom")*CustCF!CA187</f>
        <v/>
      </c>
      <c r="CH187" s="267">
        <f>($K187="Bell Curve")*(_xlfn.NORM.DIST(AND(CH$6&gt;=$F187,CH$6&lt;=$H187)*(CH$6-$F187+1),$J187/2,$M187,TRUE)-_xlfn.NORM.DIST(AND(CH$6&gt;=$F187,CH$6&lt;=$H187)*(CG$6-$F187+1),$J187/2,$M187,TRUE))/(1-2*_xlfn.NORM.DIST(0,$J187/2,$M187,TRUE))*$D187+($K187="Steady Growth")*(AND(CH$6&gt;=$F187,CH$6&lt;=$H187)*((CH$6-$F187+1)/($J187*($J187+1)/2)*$D187))+($K187="custom")*CustCF!CB187</f>
        <v/>
      </c>
      <c r="CI187" s="267">
        <f>($K187="Bell Curve")*(_xlfn.NORM.DIST(AND(CI$6&gt;=$F187,CI$6&lt;=$H187)*(CI$6-$F187+1),$J187/2,$M187,TRUE)-_xlfn.NORM.DIST(AND(CI$6&gt;=$F187,CI$6&lt;=$H187)*(CH$6-$F187+1),$J187/2,$M187,TRUE))/(1-2*_xlfn.NORM.DIST(0,$J187/2,$M187,TRUE))*$D187+($K187="Steady Growth")*(AND(CI$6&gt;=$F187,CI$6&lt;=$H187)*((CI$6-$F187+1)/($J187*($J187+1)/2)*$D187))+($K187="custom")*CustCF!CC187</f>
        <v/>
      </c>
      <c r="CJ187" s="267">
        <f>($K187="Bell Curve")*(_xlfn.NORM.DIST(AND(CJ$6&gt;=$F187,CJ$6&lt;=$H187)*(CJ$6-$F187+1),$J187/2,$M187,TRUE)-_xlfn.NORM.DIST(AND(CJ$6&gt;=$F187,CJ$6&lt;=$H187)*(CI$6-$F187+1),$J187/2,$M187,TRUE))/(1-2*_xlfn.NORM.DIST(0,$J187/2,$M187,TRUE))*$D187+($K187="Steady Growth")*(AND(CJ$6&gt;=$F187,CJ$6&lt;=$H187)*((CJ$6-$F187+1)/($J187*($J187+1)/2)*$D187))+($K187="custom")*CustCF!CD187</f>
        <v/>
      </c>
      <c r="CK187" s="267">
        <f>($K187="Bell Curve")*(_xlfn.NORM.DIST(AND(CK$6&gt;=$F187,CK$6&lt;=$H187)*(CK$6-$F187+1),$J187/2,$M187,TRUE)-_xlfn.NORM.DIST(AND(CK$6&gt;=$F187,CK$6&lt;=$H187)*(CJ$6-$F187+1),$J187/2,$M187,TRUE))/(1-2*_xlfn.NORM.DIST(0,$J187/2,$M187,TRUE))*$D187+($K187="Steady Growth")*(AND(CK$6&gt;=$F187,CK$6&lt;=$H187)*((CK$6-$F187+1)/($J187*($J187+1)/2)*$D187))+($K187="custom")*CustCF!CE187</f>
        <v/>
      </c>
      <c r="CL187" s="267">
        <f>($K187="Bell Curve")*(_xlfn.NORM.DIST(AND(CL$6&gt;=$F187,CL$6&lt;=$H187)*(CL$6-$F187+1),$J187/2,$M187,TRUE)-_xlfn.NORM.DIST(AND(CL$6&gt;=$F187,CL$6&lt;=$H187)*(CK$6-$F187+1),$J187/2,$M187,TRUE))/(1-2*_xlfn.NORM.DIST(0,$J187/2,$M187,TRUE))*$D187+($K187="Steady Growth")*(AND(CL$6&gt;=$F187,CL$6&lt;=$H187)*((CL$6-$F187+1)/($J187*($J187+1)/2)*$D187))+($K187="custom")*CustCF!CF187</f>
        <v/>
      </c>
      <c r="CM187" s="267">
        <f>($K187="Bell Curve")*(_xlfn.NORM.DIST(AND(CM$6&gt;=$F187,CM$6&lt;=$H187)*(CM$6-$F187+1),$J187/2,$M187,TRUE)-_xlfn.NORM.DIST(AND(CM$6&gt;=$F187,CM$6&lt;=$H187)*(CL$6-$F187+1),$J187/2,$M187,TRUE))/(1-2*_xlfn.NORM.DIST(0,$J187/2,$M187,TRUE))*$D187+($K187="Steady Growth")*(AND(CM$6&gt;=$F187,CM$6&lt;=$H187)*((CM$6-$F187+1)/($J187*($J187+1)/2)*$D187))+($K187="custom")*CustCF!CG187</f>
        <v/>
      </c>
      <c r="CN187" s="267">
        <f>($K187="Bell Curve")*(_xlfn.NORM.DIST(AND(CN$6&gt;=$F187,CN$6&lt;=$H187)*(CN$6-$F187+1),$J187/2,$M187,TRUE)-_xlfn.NORM.DIST(AND(CN$6&gt;=$F187,CN$6&lt;=$H187)*(CM$6-$F187+1),$J187/2,$M187,TRUE))/(1-2*_xlfn.NORM.DIST(0,$J187/2,$M187,TRUE))*$D187+($K187="Steady Growth")*(AND(CN$6&gt;=$F187,CN$6&lt;=$H187)*((CN$6-$F187+1)/($J187*($J187+1)/2)*$D187))+($K187="custom")*CustCF!CH187</f>
        <v/>
      </c>
      <c r="CO187" s="267">
        <f>($K187="Bell Curve")*(_xlfn.NORM.DIST(AND(CO$6&gt;=$F187,CO$6&lt;=$H187)*(CO$6-$F187+1),$J187/2,$M187,TRUE)-_xlfn.NORM.DIST(AND(CO$6&gt;=$F187,CO$6&lt;=$H187)*(CN$6-$F187+1),$J187/2,$M187,TRUE))/(1-2*_xlfn.NORM.DIST(0,$J187/2,$M187,TRUE))*$D187+($K187="Steady Growth")*(AND(CO$6&gt;=$F187,CO$6&lt;=$H187)*((CO$6-$F187+1)/($J187*($J187+1)/2)*$D187))+($K187="custom")*CustCF!CI187</f>
        <v/>
      </c>
      <c r="CP187" s="267">
        <f>($K187="Bell Curve")*(_xlfn.NORM.DIST(AND(CP$6&gt;=$F187,CP$6&lt;=$H187)*(CP$6-$F187+1),$J187/2,$M187,TRUE)-_xlfn.NORM.DIST(AND(CP$6&gt;=$F187,CP$6&lt;=$H187)*(CO$6-$F187+1),$J187/2,$M187,TRUE))/(1-2*_xlfn.NORM.DIST(0,$J187/2,$M187,TRUE))*$D187+($K187="Steady Growth")*(AND(CP$6&gt;=$F187,CP$6&lt;=$H187)*((CP$6-$F187+1)/($J187*($J187+1)/2)*$D187))+($K187="custom")*CustCF!CJ187</f>
        <v/>
      </c>
      <c r="CQ187" s="267">
        <f>($K187="Bell Curve")*(_xlfn.NORM.DIST(AND(CQ$6&gt;=$F187,CQ$6&lt;=$H187)*(CQ$6-$F187+1),$J187/2,$M187,TRUE)-_xlfn.NORM.DIST(AND(CQ$6&gt;=$F187,CQ$6&lt;=$H187)*(CP$6-$F187+1),$J187/2,$M187,TRUE))/(1-2*_xlfn.NORM.DIST(0,$J187/2,$M187,TRUE))*$D187+($K187="Steady Growth")*(AND(CQ$6&gt;=$F187,CQ$6&lt;=$H187)*((CQ$6-$F187+1)/($J187*($J187+1)/2)*$D187))+($K187="custom")*CustCF!CK187</f>
        <v/>
      </c>
      <c r="CR187" s="267">
        <f>($K187="Bell Curve")*(_xlfn.NORM.DIST(AND(CR$6&gt;=$F187,CR$6&lt;=$H187)*(CR$6-$F187+1),$J187/2,$M187,TRUE)-_xlfn.NORM.DIST(AND(CR$6&gt;=$F187,CR$6&lt;=$H187)*(CQ$6-$F187+1),$J187/2,$M187,TRUE))/(1-2*_xlfn.NORM.DIST(0,$J187/2,$M187,TRUE))*$D187+($K187="Steady Growth")*(AND(CR$6&gt;=$F187,CR$6&lt;=$H187)*((CR$6-$F187+1)/($J187*($J187+1)/2)*$D187))+($K187="custom")*CustCF!CL187</f>
        <v/>
      </c>
      <c r="CS187" s="267">
        <f>($K187="Bell Curve")*(_xlfn.NORM.DIST(AND(CS$6&gt;=$F187,CS$6&lt;=$H187)*(CS$6-$F187+1),$J187/2,$M187,TRUE)-_xlfn.NORM.DIST(AND(CS$6&gt;=$F187,CS$6&lt;=$H187)*(CR$6-$F187+1),$J187/2,$M187,TRUE))/(1-2*_xlfn.NORM.DIST(0,$J187/2,$M187,TRUE))*$D187+($K187="Steady Growth")*(AND(CS$6&gt;=$F187,CS$6&lt;=$H187)*((CS$6-$F187+1)/($J187*($J187+1)/2)*$D187))+($K187="custom")*CustCF!CM187</f>
        <v/>
      </c>
      <c r="CT187" s="267">
        <f>($K187="Bell Curve")*(_xlfn.NORM.DIST(AND(CT$6&gt;=$F187,CT$6&lt;=$H187)*(CT$6-$F187+1),$J187/2,$M187,TRUE)-_xlfn.NORM.DIST(AND(CT$6&gt;=$F187,CT$6&lt;=$H187)*(CS$6-$F187+1),$J187/2,$M187,TRUE))/(1-2*_xlfn.NORM.DIST(0,$J187/2,$M187,TRUE))*$D187+($K187="Steady Growth")*(AND(CT$6&gt;=$F187,CT$6&lt;=$H187)*((CT$6-$F187+1)/($J187*($J187+1)/2)*$D187))+($K187="custom")*CustCF!CN187</f>
        <v/>
      </c>
      <c r="CU187" s="267">
        <f>($K187="Bell Curve")*(_xlfn.NORM.DIST(AND(CU$6&gt;=$F187,CU$6&lt;=$H187)*(CU$6-$F187+1),$J187/2,$M187,TRUE)-_xlfn.NORM.DIST(AND(CU$6&gt;=$F187,CU$6&lt;=$H187)*(CT$6-$F187+1),$J187/2,$M187,TRUE))/(1-2*_xlfn.NORM.DIST(0,$J187/2,$M187,TRUE))*$D187+($K187="Steady Growth")*(AND(CU$6&gt;=$F187,CU$6&lt;=$H187)*((CU$6-$F187+1)/($J187*($J187+1)/2)*$D187))+($K187="custom")*CustCF!CO187</f>
        <v/>
      </c>
      <c r="CV187" s="267">
        <f>($K187="Bell Curve")*(_xlfn.NORM.DIST(AND(CV$6&gt;=$F187,CV$6&lt;=$H187)*(CV$6-$F187+1),$J187/2,$M187,TRUE)-_xlfn.NORM.DIST(AND(CV$6&gt;=$F187,CV$6&lt;=$H187)*(CU$6-$F187+1),$J187/2,$M187,TRUE))/(1-2*_xlfn.NORM.DIST(0,$J187/2,$M187,TRUE))*$D187+($K187="Steady Growth")*(AND(CV$6&gt;=$F187,CV$6&lt;=$H187)*((CV$6-$F187+1)/($J187*($J187+1)/2)*$D187))+($K187="custom")*CustCF!CP187</f>
        <v/>
      </c>
      <c r="CW187" s="267">
        <f>($K187="Bell Curve")*(_xlfn.NORM.DIST(AND(CW$6&gt;=$F187,CW$6&lt;=$H187)*(CW$6-$F187+1),$J187/2,$M187,TRUE)-_xlfn.NORM.DIST(AND(CW$6&gt;=$F187,CW$6&lt;=$H187)*(CV$6-$F187+1),$J187/2,$M187,TRUE))/(1-2*_xlfn.NORM.DIST(0,$J187/2,$M187,TRUE))*$D187+($K187="Steady Growth")*(AND(CW$6&gt;=$F187,CW$6&lt;=$H187)*((CW$6-$F187+1)/($J187*($J187+1)/2)*$D187))+($K187="custom")*CustCF!CQ187</f>
        <v/>
      </c>
      <c r="CX187" s="267">
        <f>($K187="Bell Curve")*(_xlfn.NORM.DIST(AND(CX$6&gt;=$F187,CX$6&lt;=$H187)*(CX$6-$F187+1),$J187/2,$M187,TRUE)-_xlfn.NORM.DIST(AND(CX$6&gt;=$F187,CX$6&lt;=$H187)*(CW$6-$F187+1),$J187/2,$M187,TRUE))/(1-2*_xlfn.NORM.DIST(0,$J187/2,$M187,TRUE))*$D187+($K187="Steady Growth")*(AND(CX$6&gt;=$F187,CX$6&lt;=$H187)*((CX$6-$F187+1)/($J187*($J187+1)/2)*$D187))+($K187="custom")*CustCF!CR187</f>
        <v/>
      </c>
      <c r="CY187" s="267">
        <f>($K187="Bell Curve")*(_xlfn.NORM.DIST(AND(CY$6&gt;=$F187,CY$6&lt;=$H187)*(CY$6-$F187+1),$J187/2,$M187,TRUE)-_xlfn.NORM.DIST(AND(CY$6&gt;=$F187,CY$6&lt;=$H187)*(CX$6-$F187+1),$J187/2,$M187,TRUE))/(1-2*_xlfn.NORM.DIST(0,$J187/2,$M187,TRUE))*$D187+($K187="Steady Growth")*(AND(CY$6&gt;=$F187,CY$6&lt;=$H187)*((CY$6-$F187+1)/($J187*($J187+1)/2)*$D187))+($K187="custom")*CustCF!CS187</f>
        <v/>
      </c>
      <c r="CZ187" s="267">
        <f>($K187="Bell Curve")*(_xlfn.NORM.DIST(AND(CZ$6&gt;=$F187,CZ$6&lt;=$H187)*(CZ$6-$F187+1),$J187/2,$M187,TRUE)-_xlfn.NORM.DIST(AND(CZ$6&gt;=$F187,CZ$6&lt;=$H187)*(CY$6-$F187+1),$J187/2,$M187,TRUE))/(1-2*_xlfn.NORM.DIST(0,$J187/2,$M187,TRUE))*$D187+($K187="Steady Growth")*(AND(CZ$6&gt;=$F187,CZ$6&lt;=$H187)*((CZ$6-$F187+1)/($J187*($J187+1)/2)*$D187))+($K187="custom")*CustCF!CT187</f>
        <v/>
      </c>
      <c r="DA187" s="267">
        <f>($K187="Bell Curve")*(_xlfn.NORM.DIST(AND(DA$6&gt;=$F187,DA$6&lt;=$H187)*(DA$6-$F187+1),$J187/2,$M187,TRUE)-_xlfn.NORM.DIST(AND(DA$6&gt;=$F187,DA$6&lt;=$H187)*(CZ$6-$F187+1),$J187/2,$M187,TRUE))/(1-2*_xlfn.NORM.DIST(0,$J187/2,$M187,TRUE))*$D187+($K187="Steady Growth")*(AND(DA$6&gt;=$F187,DA$6&lt;=$H187)*((DA$6-$F187+1)/($J187*($J187+1)/2)*$D187))+($K187="custom")*CustCF!CU187</f>
        <v/>
      </c>
      <c r="DB187" s="267">
        <f>($K187="Bell Curve")*(_xlfn.NORM.DIST(AND(DB$6&gt;=$F187,DB$6&lt;=$H187)*(DB$6-$F187+1),$J187/2,$M187,TRUE)-_xlfn.NORM.DIST(AND(DB$6&gt;=$F187,DB$6&lt;=$H187)*(DA$6-$F187+1),$J187/2,$M187,TRUE))/(1-2*_xlfn.NORM.DIST(0,$J187/2,$M187,TRUE))*$D187+($K187="Steady Growth")*(AND(DB$6&gt;=$F187,DB$6&lt;=$H187)*((DB$6-$F187+1)/($J187*($J187+1)/2)*$D187))+($K187="custom")*CustCF!CV187</f>
        <v/>
      </c>
      <c r="DC187" s="267">
        <f>($K187="Bell Curve")*(_xlfn.NORM.DIST(AND(DC$6&gt;=$F187,DC$6&lt;=$H187)*(DC$6-$F187+1),$J187/2,$M187,TRUE)-_xlfn.NORM.DIST(AND(DC$6&gt;=$F187,DC$6&lt;=$H187)*(DB$6-$F187+1),$J187/2,$M187,TRUE))/(1-2*_xlfn.NORM.DIST(0,$J187/2,$M187,TRUE))*$D187+($K187="Steady Growth")*(AND(DC$6&gt;=$F187,DC$6&lt;=$H187)*((DC$6-$F187+1)/($J187*($J187+1)/2)*$D187))+($K187="custom")*CustCF!CW187</f>
        <v/>
      </c>
      <c r="DD187" s="267">
        <f>($K187="Bell Curve")*(_xlfn.NORM.DIST(AND(DD$6&gt;=$F187,DD$6&lt;=$H187)*(DD$6-$F187+1),$J187/2,$M187,TRUE)-_xlfn.NORM.DIST(AND(DD$6&gt;=$F187,DD$6&lt;=$H187)*(DC$6-$F187+1),$J187/2,$M187,TRUE))/(1-2*_xlfn.NORM.DIST(0,$J187/2,$M187,TRUE))*$D187+($K187="Steady Growth")*(AND(DD$6&gt;=$F187,DD$6&lt;=$H187)*((DD$6-$F187+1)/($J187*($J187+1)/2)*$D187))+($K187="custom")*CustCF!CX187</f>
        <v/>
      </c>
      <c r="DE187" s="267">
        <f>($K187="Bell Curve")*(_xlfn.NORM.DIST(AND(DE$6&gt;=$F187,DE$6&lt;=$H187)*(DE$6-$F187+1),$J187/2,$M187,TRUE)-_xlfn.NORM.DIST(AND(DE$6&gt;=$F187,DE$6&lt;=$H187)*(DD$6-$F187+1),$J187/2,$M187,TRUE))/(1-2*_xlfn.NORM.DIST(0,$J187/2,$M187,TRUE))*$D187+($K187="Steady Growth")*(AND(DE$6&gt;=$F187,DE$6&lt;=$H187)*((DE$6-$F187+1)/($J187*($J187+1)/2)*$D187))+($K187="custom")*CustCF!CY187</f>
        <v/>
      </c>
      <c r="DF187" s="267">
        <f>($K187="Bell Curve")*(_xlfn.NORM.DIST(AND(DF$6&gt;=$F187,DF$6&lt;=$H187)*(DF$6-$F187+1),$J187/2,$M187,TRUE)-_xlfn.NORM.DIST(AND(DF$6&gt;=$F187,DF$6&lt;=$H187)*(DE$6-$F187+1),$J187/2,$M187,TRUE))/(1-2*_xlfn.NORM.DIST(0,$J187/2,$M187,TRUE))*$D187+($K187="Steady Growth")*(AND(DF$6&gt;=$F187,DF$6&lt;=$H187)*((DF$6-$F187+1)/($J187*($J187+1)/2)*$D187))+($K187="custom")*CustCF!CZ187</f>
        <v/>
      </c>
      <c r="DG187" s="267">
        <f>($K187="Bell Curve")*(_xlfn.NORM.DIST(AND(DG$6&gt;=$F187,DG$6&lt;=$H187)*(DG$6-$F187+1),$J187/2,$M187,TRUE)-_xlfn.NORM.DIST(AND(DG$6&gt;=$F187,DG$6&lt;=$H187)*(DF$6-$F187+1),$J187/2,$M187,TRUE))/(1-2*_xlfn.NORM.DIST(0,$J187/2,$M187,TRUE))*$D187+($K187="Steady Growth")*(AND(DG$6&gt;=$F187,DG$6&lt;=$H187)*((DG$6-$F187+1)/($J187*($J187+1)/2)*$D187))+($K187="custom")*CustCF!DA187</f>
        <v/>
      </c>
      <c r="DH187" s="267">
        <f>($K187="Bell Curve")*(_xlfn.NORM.DIST(AND(DH$6&gt;=$F187,DH$6&lt;=$H187)*(DH$6-$F187+1),$J187/2,$M187,TRUE)-_xlfn.NORM.DIST(AND(DH$6&gt;=$F187,DH$6&lt;=$H187)*(DG$6-$F187+1),$J187/2,$M187,TRUE))/(1-2*_xlfn.NORM.DIST(0,$J187/2,$M187,TRUE))*$D187+($K187="Steady Growth")*(AND(DH$6&gt;=$F187,DH$6&lt;=$H187)*((DH$6-$F187+1)/($J187*($J187+1)/2)*$D187))+($K187="custom")*CustCF!DB187</f>
        <v/>
      </c>
      <c r="DI187" s="267">
        <f>($K187="Bell Curve")*(_xlfn.NORM.DIST(AND(DI$6&gt;=$F187,DI$6&lt;=$H187)*(DI$6-$F187+1),$J187/2,$M187,TRUE)-_xlfn.NORM.DIST(AND(DI$6&gt;=$F187,DI$6&lt;=$H187)*(DH$6-$F187+1),$J187/2,$M187,TRUE))/(1-2*_xlfn.NORM.DIST(0,$J187/2,$M187,TRUE))*$D187+($K187="Steady Growth")*(AND(DI$6&gt;=$F187,DI$6&lt;=$H187)*((DI$6-$F187+1)/($J187*($J187+1)/2)*$D187))+($K187="custom")*CustCF!DC187</f>
        <v/>
      </c>
      <c r="DJ187" s="267">
        <f>($K187="Bell Curve")*(_xlfn.NORM.DIST(AND(DJ$6&gt;=$F187,DJ$6&lt;=$H187)*(DJ$6-$F187+1),$J187/2,$M187,TRUE)-_xlfn.NORM.DIST(AND(DJ$6&gt;=$F187,DJ$6&lt;=$H187)*(DI$6-$F187+1),$J187/2,$M187,TRUE))/(1-2*_xlfn.NORM.DIST(0,$J187/2,$M187,TRUE))*$D187+($K187="Steady Growth")*(AND(DJ$6&gt;=$F187,DJ$6&lt;=$H187)*((DJ$6-$F187+1)/($J187*($J187+1)/2)*$D187))+($K187="custom")*CustCF!DD187</f>
        <v/>
      </c>
      <c r="DK187" s="267">
        <f>($K187="Bell Curve")*(_xlfn.NORM.DIST(AND(DK$6&gt;=$F187,DK$6&lt;=$H187)*(DK$6-$F187+1),$J187/2,$M187,TRUE)-_xlfn.NORM.DIST(AND(DK$6&gt;=$F187,DK$6&lt;=$H187)*(DJ$6-$F187+1),$J187/2,$M187,TRUE))/(1-2*_xlfn.NORM.DIST(0,$J187/2,$M187,TRUE))*$D187+($K187="Steady Growth")*(AND(DK$6&gt;=$F187,DK$6&lt;=$H187)*((DK$6-$F187+1)/($J187*($J187+1)/2)*$D187))+($K187="custom")*CustCF!DE187</f>
        <v/>
      </c>
      <c r="DL187" s="267">
        <f>($K187="Bell Curve")*(_xlfn.NORM.DIST(AND(DL$6&gt;=$F187,DL$6&lt;=$H187)*(DL$6-$F187+1),$J187/2,$M187,TRUE)-_xlfn.NORM.DIST(AND(DL$6&gt;=$F187,DL$6&lt;=$H187)*(DK$6-$F187+1),$J187/2,$M187,TRUE))/(1-2*_xlfn.NORM.DIST(0,$J187/2,$M187,TRUE))*$D187+($K187="Steady Growth")*(AND(DL$6&gt;=$F187,DL$6&lt;=$H187)*((DL$6-$F187+1)/($J187*($J187+1)/2)*$D187))+($K187="custom")*CustCF!DF187</f>
        <v/>
      </c>
      <c r="DM187" s="267">
        <f>($K187="Bell Curve")*(_xlfn.NORM.DIST(AND(DM$6&gt;=$F187,DM$6&lt;=$H187)*(DM$6-$F187+1),$J187/2,$M187,TRUE)-_xlfn.NORM.DIST(AND(DM$6&gt;=$F187,DM$6&lt;=$H187)*(DL$6-$F187+1),$J187/2,$M187,TRUE))/(1-2*_xlfn.NORM.DIST(0,$J187/2,$M187,TRUE))*$D187+($K187="Steady Growth")*(AND(DM$6&gt;=$F187,DM$6&lt;=$H187)*((DM$6-$F187+1)/($J187*($J187+1)/2)*$D187))+($K187="custom")*CustCF!DG187</f>
        <v/>
      </c>
      <c r="DN187" s="267">
        <f>($K187="Bell Curve")*(_xlfn.NORM.DIST(AND(DN$6&gt;=$F187,DN$6&lt;=$H187)*(DN$6-$F187+1),$J187/2,$M187,TRUE)-_xlfn.NORM.DIST(AND(DN$6&gt;=$F187,DN$6&lt;=$H187)*(DM$6-$F187+1),$J187/2,$M187,TRUE))/(1-2*_xlfn.NORM.DIST(0,$J187/2,$M187,TRUE))*$D187+($K187="Steady Growth")*(AND(DN$6&gt;=$F187,DN$6&lt;=$H187)*((DN$6-$F187+1)/($J187*($J187+1)/2)*$D187))+($K187="custom")*CustCF!DH187</f>
        <v/>
      </c>
      <c r="DO187" s="267">
        <f>($K187="Bell Curve")*(_xlfn.NORM.DIST(AND(DO$6&gt;=$F187,DO$6&lt;=$H187)*(DO$6-$F187+1),$J187/2,$M187,TRUE)-_xlfn.NORM.DIST(AND(DO$6&gt;=$F187,DO$6&lt;=$H187)*(DN$6-$F187+1),$J187/2,$M187,TRUE))/(1-2*_xlfn.NORM.DIST(0,$J187/2,$M187,TRUE))*$D187+($K187="Steady Growth")*(AND(DO$6&gt;=$F187,DO$6&lt;=$H187)*((DO$6-$F187+1)/($J187*($J187+1)/2)*$D187))+($K187="custom")*CustCF!DI187</f>
        <v/>
      </c>
      <c r="DP187" s="267">
        <f>($K187="Bell Curve")*(_xlfn.NORM.DIST(AND(DP$6&gt;=$F187,DP$6&lt;=$H187)*(DP$6-$F187+1),$J187/2,$M187,TRUE)-_xlfn.NORM.DIST(AND(DP$6&gt;=$F187,DP$6&lt;=$H187)*(DO$6-$F187+1),$J187/2,$M187,TRUE))/(1-2*_xlfn.NORM.DIST(0,$J187/2,$M187,TRUE))*$D187+($K187="Steady Growth")*(AND(DP$6&gt;=$F187,DP$6&lt;=$H187)*((DP$6-$F187+1)/($J187*($J187+1)/2)*$D187))+($K187="custom")*CustCF!DJ187</f>
        <v/>
      </c>
      <c r="DQ187" s="267">
        <f>($K187="Bell Curve")*(_xlfn.NORM.DIST(AND(DQ$6&gt;=$F187,DQ$6&lt;=$H187)*(DQ$6-$F187+1),$J187/2,$M187,TRUE)-_xlfn.NORM.DIST(AND(DQ$6&gt;=$F187,DQ$6&lt;=$H187)*(DP$6-$F187+1),$J187/2,$M187,TRUE))/(1-2*_xlfn.NORM.DIST(0,$J187/2,$M187,TRUE))*$D187+($K187="Steady Growth")*(AND(DQ$6&gt;=$F187,DQ$6&lt;=$H187)*((DQ$6-$F187+1)/($J187*($J187+1)/2)*$D187))+($K187="custom")*CustCF!DK187</f>
        <v/>
      </c>
      <c r="DR187" s="267">
        <f>($K187="Bell Curve")*(_xlfn.NORM.DIST(AND(DR$6&gt;=$F187,DR$6&lt;=$H187)*(DR$6-$F187+1),$J187/2,$M187,TRUE)-_xlfn.NORM.DIST(AND(DR$6&gt;=$F187,DR$6&lt;=$H187)*(DQ$6-$F187+1),$J187/2,$M187,TRUE))/(1-2*_xlfn.NORM.DIST(0,$J187/2,$M187,TRUE))*$D187+($K187="Steady Growth")*(AND(DR$6&gt;=$F187,DR$6&lt;=$H187)*((DR$6-$F187+1)/($J187*($J187+1)/2)*$D187))+($K187="custom")*CustCF!DL187</f>
        <v/>
      </c>
      <c r="DS187" s="267">
        <f>($K187="Bell Curve")*(_xlfn.NORM.DIST(AND(DS$6&gt;=$F187,DS$6&lt;=$H187)*(DS$6-$F187+1),$J187/2,$M187,TRUE)-_xlfn.NORM.DIST(AND(DS$6&gt;=$F187,DS$6&lt;=$H187)*(DR$6-$F187+1),$J187/2,$M187,TRUE))/(1-2*_xlfn.NORM.DIST(0,$J187/2,$M187,TRUE))*$D187+($K187="Steady Growth")*(AND(DS$6&gt;=$F187,DS$6&lt;=$H187)*((DS$6-$F187+1)/($J187*($J187+1)/2)*$D187))+($K187="custom")*CustCF!DM187</f>
        <v/>
      </c>
      <c r="DT187" s="267">
        <f>($K187="Bell Curve")*(_xlfn.NORM.DIST(AND(DT$6&gt;=$F187,DT$6&lt;=$H187)*(DT$6-$F187+1),$J187/2,$M187,TRUE)-_xlfn.NORM.DIST(AND(DT$6&gt;=$F187,DT$6&lt;=$H187)*(DS$6-$F187+1),$J187/2,$M187,TRUE))/(1-2*_xlfn.NORM.DIST(0,$J187/2,$M187,TRUE))*$D187+($K187="Steady Growth")*(AND(DT$6&gt;=$F187,DT$6&lt;=$H187)*((DT$6-$F187+1)/($J187*($J187+1)/2)*$D187))+($K187="custom")*CustCF!DN187</f>
        <v/>
      </c>
      <c r="DU187" s="267">
        <f>($K187="Bell Curve")*(_xlfn.NORM.DIST(AND(DU$6&gt;=$F187,DU$6&lt;=$H187)*(DU$6-$F187+1),$J187/2,$M187,TRUE)-_xlfn.NORM.DIST(AND(DU$6&gt;=$F187,DU$6&lt;=$H187)*(DT$6-$F187+1),$J187/2,$M187,TRUE))/(1-2*_xlfn.NORM.DIST(0,$J187/2,$M187,TRUE))*$D187+($K187="Steady Growth")*(AND(DU$6&gt;=$F187,DU$6&lt;=$H187)*((DU$6-$F187+1)/($J187*($J187+1)/2)*$D187))+($K187="custom")*CustCF!DO187</f>
        <v/>
      </c>
      <c r="DV187" s="267">
        <f>($K187="Bell Curve")*(_xlfn.NORM.DIST(AND(DV$6&gt;=$F187,DV$6&lt;=$H187)*(DV$6-$F187+1),$J187/2,$M187,TRUE)-_xlfn.NORM.DIST(AND(DV$6&gt;=$F187,DV$6&lt;=$H187)*(DU$6-$F187+1),$J187/2,$M187,TRUE))/(1-2*_xlfn.NORM.DIST(0,$J187/2,$M187,TRUE))*$D187+($K187="Steady Growth")*(AND(DV$6&gt;=$F187,DV$6&lt;=$H187)*((DV$6-$F187+1)/($J187*($J187+1)/2)*$D187))+($K187="custom")*CustCF!DP187</f>
        <v/>
      </c>
      <c r="DW187" s="267">
        <f>($K187="Bell Curve")*(_xlfn.NORM.DIST(AND(DW$6&gt;=$F187,DW$6&lt;=$H187)*(DW$6-$F187+1),$J187/2,$M187,TRUE)-_xlfn.NORM.DIST(AND(DW$6&gt;=$F187,DW$6&lt;=$H187)*(DV$6-$F187+1),$J187/2,$M187,TRUE))/(1-2*_xlfn.NORM.DIST(0,$J187/2,$M187,TRUE))*$D187+($K187="Steady Growth")*(AND(DW$6&gt;=$F187,DW$6&lt;=$H187)*((DW$6-$F187+1)/($J187*($J187+1)/2)*$D187))+($K187="custom")*CustCF!DQ187</f>
        <v/>
      </c>
      <c r="DX187" s="267">
        <f>($K187="Bell Curve")*(_xlfn.NORM.DIST(AND(DX$6&gt;=$F187,DX$6&lt;=$H187)*(DX$6-$F187+1),$J187/2,$M187,TRUE)-_xlfn.NORM.DIST(AND(DX$6&gt;=$F187,DX$6&lt;=$H187)*(DW$6-$F187+1),$J187/2,$M187,TRUE))/(1-2*_xlfn.NORM.DIST(0,$J187/2,$M187,TRUE))*$D187+($K187="Steady Growth")*(AND(DX$6&gt;=$F187,DX$6&lt;=$H187)*((DX$6-$F187+1)/($J187*($J187+1)/2)*$D187))+($K187="custom")*CustCF!DR187</f>
        <v/>
      </c>
      <c r="DY187" s="267">
        <f>($K187="Bell Curve")*(_xlfn.NORM.DIST(AND(DY$6&gt;=$F187,DY$6&lt;=$H187)*(DY$6-$F187+1),$J187/2,$M187,TRUE)-_xlfn.NORM.DIST(AND(DY$6&gt;=$F187,DY$6&lt;=$H187)*(DX$6-$F187+1),$J187/2,$M187,TRUE))/(1-2*_xlfn.NORM.DIST(0,$J187/2,$M187,TRUE))*$D187+($K187="Steady Growth")*(AND(DY$6&gt;=$F187,DY$6&lt;=$H187)*((DY$6-$F187+1)/($J187*($J187+1)/2)*$D187))+($K187="custom")*CustCF!DS187</f>
        <v/>
      </c>
      <c r="DZ187" s="267">
        <f>($K187="Bell Curve")*(_xlfn.NORM.DIST(AND(DZ$6&gt;=$F187,DZ$6&lt;=$H187)*(DZ$6-$F187+1),$J187/2,$M187,TRUE)-_xlfn.NORM.DIST(AND(DZ$6&gt;=$F187,DZ$6&lt;=$H187)*(DY$6-$F187+1),$J187/2,$M187,TRUE))/(1-2*_xlfn.NORM.DIST(0,$J187/2,$M187,TRUE))*$D187+($K187="Steady Growth")*(AND(DZ$6&gt;=$F187,DZ$6&lt;=$H187)*((DZ$6-$F187+1)/($J187*($J187+1)/2)*$D187))+($K187="custom")*CustCF!DT187</f>
        <v/>
      </c>
      <c r="EA187" s="267">
        <f>($K187="Bell Curve")*(_xlfn.NORM.DIST(AND(EA$6&gt;=$F187,EA$6&lt;=$H187)*(EA$6-$F187+1),$J187/2,$M187,TRUE)-_xlfn.NORM.DIST(AND(EA$6&gt;=$F187,EA$6&lt;=$H187)*(DZ$6-$F187+1),$J187/2,$M187,TRUE))/(1-2*_xlfn.NORM.DIST(0,$J187/2,$M187,TRUE))*$D187+($K187="Steady Growth")*(AND(EA$6&gt;=$F187,EA$6&lt;=$H187)*((EA$6-$F187+1)/($J187*($J187+1)/2)*$D187))+($K187="custom")*CustCF!DU187</f>
        <v/>
      </c>
      <c r="EB187" s="267">
        <f>($K187="Bell Curve")*(_xlfn.NORM.DIST(AND(EB$6&gt;=$F187,EB$6&lt;=$H187)*(EB$6-$F187+1),$J187/2,$M187,TRUE)-_xlfn.NORM.DIST(AND(EB$6&gt;=$F187,EB$6&lt;=$H187)*(EA$6-$F187+1),$J187/2,$M187,TRUE))/(1-2*_xlfn.NORM.DIST(0,$J187/2,$M187,TRUE))*$D187+($K187="Steady Growth")*(AND(EB$6&gt;=$F187,EB$6&lt;=$H187)*((EB$6-$F187+1)/($J187*($J187+1)/2)*$D187))+($K187="custom")*CustCF!DV187</f>
        <v/>
      </c>
      <c r="EC187" s="267">
        <f>($K187="Bell Curve")*(_xlfn.NORM.DIST(AND(EC$6&gt;=$F187,EC$6&lt;=$H187)*(EC$6-$F187+1),$J187/2,$M187,TRUE)-_xlfn.NORM.DIST(AND(EC$6&gt;=$F187,EC$6&lt;=$H187)*(EB$6-$F187+1),$J187/2,$M187,TRUE))/(1-2*_xlfn.NORM.DIST(0,$J187/2,$M187,TRUE))*$D187+($K187="Steady Growth")*(AND(EC$6&gt;=$F187,EC$6&lt;=$H187)*((EC$6-$F187+1)/($J187*($J187+1)/2)*$D187))+($K187="custom")*CustCF!DW187</f>
        <v/>
      </c>
      <c r="ED187" s="267">
        <f>($K187="Bell Curve")*(_xlfn.NORM.DIST(AND(ED$6&gt;=$F187,ED$6&lt;=$H187)*(ED$6-$F187+1),$J187/2,$M187,TRUE)-_xlfn.NORM.DIST(AND(ED$6&gt;=$F187,ED$6&lt;=$H187)*(EC$6-$F187+1),$J187/2,$M187,TRUE))/(1-2*_xlfn.NORM.DIST(0,$J187/2,$M187,TRUE))*$D187+($K187="Steady Growth")*(AND(ED$6&gt;=$F187,ED$6&lt;=$H187)*((ED$6-$F187+1)/($J187*($J187+1)/2)*$D187))+($K187="custom")*CustCF!DX187</f>
        <v/>
      </c>
      <c r="EE187" s="267">
        <f>($K187="Bell Curve")*(_xlfn.NORM.DIST(AND(EE$6&gt;=$F187,EE$6&lt;=$H187)*(EE$6-$F187+1),$J187/2,$M187,TRUE)-_xlfn.NORM.DIST(AND(EE$6&gt;=$F187,EE$6&lt;=$H187)*(ED$6-$F187+1),$J187/2,$M187,TRUE))/(1-2*_xlfn.NORM.DIST(0,$J187/2,$M187,TRUE))*$D187+($K187="Steady Growth")*(AND(EE$6&gt;=$F187,EE$6&lt;=$H187)*((EE$6-$F187+1)/($J187*($J187+1)/2)*$D187))+($K187="custom")*CustCF!DY187</f>
        <v/>
      </c>
      <c r="EF187" s="267">
        <f>($K187="Bell Curve")*(_xlfn.NORM.DIST(AND(EF$6&gt;=$F187,EF$6&lt;=$H187)*(EF$6-$F187+1),$J187/2,$M187,TRUE)-_xlfn.NORM.DIST(AND(EF$6&gt;=$F187,EF$6&lt;=$H187)*(EE$6-$F187+1),$J187/2,$M187,TRUE))/(1-2*_xlfn.NORM.DIST(0,$J187/2,$M187,TRUE))*$D187+($K187="Steady Growth")*(AND(EF$6&gt;=$F187,EF$6&lt;=$H187)*((EF$6-$F187+1)/($J187*($J187+1)/2)*$D187))+($K187="custom")*CustCF!DZ187</f>
        <v/>
      </c>
      <c r="EG187" s="267">
        <f>($K187="Bell Curve")*(_xlfn.NORM.DIST(AND(EG$6&gt;=$F187,EG$6&lt;=$H187)*(EG$6-$F187+1),$J187/2,$M187,TRUE)-_xlfn.NORM.DIST(AND(EG$6&gt;=$F187,EG$6&lt;=$H187)*(EF$6-$F187+1),$J187/2,$M187,TRUE))/(1-2*_xlfn.NORM.DIST(0,$J187/2,$M187,TRUE))*$D187+($K187="Steady Growth")*(AND(EG$6&gt;=$F187,EG$6&lt;=$H187)*((EG$6-$F187+1)/($J187*($J187+1)/2)*$D187))+($K187="custom")*CustCF!EA187</f>
        <v/>
      </c>
      <c r="EH187" s="267">
        <f>($K187="Bell Curve")*(_xlfn.NORM.DIST(AND(EH$6&gt;=$F187,EH$6&lt;=$H187)*(EH$6-$F187+1),$J187/2,$M187,TRUE)-_xlfn.NORM.DIST(AND(EH$6&gt;=$F187,EH$6&lt;=$H187)*(EG$6-$F187+1),$J187/2,$M187,TRUE))/(1-2*_xlfn.NORM.DIST(0,$J187/2,$M187,TRUE))*$D187+($K187="Steady Growth")*(AND(EH$6&gt;=$F187,EH$6&lt;=$H187)*((EH$6-$F187+1)/($J187*($J187+1)/2)*$D187))+($K187="custom")*CustCF!EB187</f>
        <v/>
      </c>
      <c r="EI187" s="267">
        <f>($K187="Bell Curve")*(_xlfn.NORM.DIST(AND(EI$6&gt;=$F187,EI$6&lt;=$H187)*(EI$6-$F187+1),$J187/2,$M187,TRUE)-_xlfn.NORM.DIST(AND(EI$6&gt;=$F187,EI$6&lt;=$H187)*(EH$6-$F187+1),$J187/2,$M187,TRUE))/(1-2*_xlfn.NORM.DIST(0,$J187/2,$M187,TRUE))*$D187+($K187="Steady Growth")*(AND(EI$6&gt;=$F187,EI$6&lt;=$H187)*((EI$6-$F187+1)/($J187*($J187+1)/2)*$D187))+($K187="custom")*CustCF!EC187</f>
        <v/>
      </c>
      <c r="EJ187" s="267">
        <f>($K187="Bell Curve")*(_xlfn.NORM.DIST(AND(EJ$6&gt;=$F187,EJ$6&lt;=$H187)*(EJ$6-$F187+1),$J187/2,$M187,TRUE)-_xlfn.NORM.DIST(AND(EJ$6&gt;=$F187,EJ$6&lt;=$H187)*(EI$6-$F187+1),$J187/2,$M187,TRUE))/(1-2*_xlfn.NORM.DIST(0,$J187/2,$M187,TRUE))*$D187+($K187="Steady Growth")*(AND(EJ$6&gt;=$F187,EJ$6&lt;=$H187)*((EJ$6-$F187+1)/($J187*($J187+1)/2)*$D187))+($K187="custom")*CustCF!ED187</f>
        <v/>
      </c>
      <c r="EK187" s="267">
        <f>($K187="Bell Curve")*(_xlfn.NORM.DIST(AND(EK$6&gt;=$F187,EK$6&lt;=$H187)*(EK$6-$F187+1),$J187/2,$M187,TRUE)-_xlfn.NORM.DIST(AND(EK$6&gt;=$F187,EK$6&lt;=$H187)*(EJ$6-$F187+1),$J187/2,$M187,TRUE))/(1-2*_xlfn.NORM.DIST(0,$J187/2,$M187,TRUE))*$D187+($K187="Steady Growth")*(AND(EK$6&gt;=$F187,EK$6&lt;=$H187)*((EK$6-$F187+1)/($J187*($J187+1)/2)*$D187))+($K187="custom")*CustCF!EE187</f>
        <v/>
      </c>
      <c r="EL187" s="267">
        <f>($K187="Bell Curve")*(_xlfn.NORM.DIST(AND(EL$6&gt;=$F187,EL$6&lt;=$H187)*(EL$6-$F187+1),$J187/2,$M187,TRUE)-_xlfn.NORM.DIST(AND(EL$6&gt;=$F187,EL$6&lt;=$H187)*(EK$6-$F187+1),$J187/2,$M187,TRUE))/(1-2*_xlfn.NORM.DIST(0,$J187/2,$M187,TRUE))*$D187+($K187="Steady Growth")*(AND(EL$6&gt;=$F187,EL$6&lt;=$H187)*((EL$6-$F187+1)/($J187*($J187+1)/2)*$D187))+($K187="custom")*CustCF!EF187</f>
        <v/>
      </c>
      <c r="EM187" s="267">
        <f>($K187="Bell Curve")*(_xlfn.NORM.DIST(AND(EM$6&gt;=$F187,EM$6&lt;=$H187)*(EM$6-$F187+1),$J187/2,$M187,TRUE)-_xlfn.NORM.DIST(AND(EM$6&gt;=$F187,EM$6&lt;=$H187)*(EL$6-$F187+1),$J187/2,$M187,TRUE))/(1-2*_xlfn.NORM.DIST(0,$J187/2,$M187,TRUE))*$D187+($K187="Steady Growth")*(AND(EM$6&gt;=$F187,EM$6&lt;=$H187)*((EM$6-$F187+1)/($J187*($J187+1)/2)*$D187))+($K187="custom")*CustCF!EG187</f>
        <v/>
      </c>
      <c r="EN187" s="267">
        <f>($K187="Bell Curve")*(_xlfn.NORM.DIST(AND(EN$6&gt;=$F187,EN$6&lt;=$H187)*(EN$6-$F187+1),$J187/2,$M187,TRUE)-_xlfn.NORM.DIST(AND(EN$6&gt;=$F187,EN$6&lt;=$H187)*(EM$6-$F187+1),$J187/2,$M187,TRUE))/(1-2*_xlfn.NORM.DIST(0,$J187/2,$M187,TRUE))*$D187+($K187="Steady Growth")*(AND(EN$6&gt;=$F187,EN$6&lt;=$H187)*((EN$6-$F187+1)/($J187*($J187+1)/2)*$D187))+($K187="custom")*CustCF!EH187</f>
        <v/>
      </c>
      <c r="EO187" s="267">
        <f>($K187="Bell Curve")*(_xlfn.NORM.DIST(AND(EO$6&gt;=$F187,EO$6&lt;=$H187)*(EO$6-$F187+1),$J187/2,$M187,TRUE)-_xlfn.NORM.DIST(AND(EO$6&gt;=$F187,EO$6&lt;=$H187)*(EN$6-$F187+1),$J187/2,$M187,TRUE))/(1-2*_xlfn.NORM.DIST(0,$J187/2,$M187,TRUE))*$D187+($K187="Steady Growth")*(AND(EO$6&gt;=$F187,EO$6&lt;=$H187)*((EO$6-$F187+1)/($J187*($J187+1)/2)*$D187))+($K187="custom")*CustCF!EI187</f>
        <v/>
      </c>
      <c r="EP187" s="267">
        <f>($K187="Bell Curve")*(_xlfn.NORM.DIST(AND(EP$6&gt;=$F187,EP$6&lt;=$H187)*(EP$6-$F187+1),$J187/2,$M187,TRUE)-_xlfn.NORM.DIST(AND(EP$6&gt;=$F187,EP$6&lt;=$H187)*(EO$6-$F187+1),$J187/2,$M187,TRUE))/(1-2*_xlfn.NORM.DIST(0,$J187/2,$M187,TRUE))*$D187+($K187="Steady Growth")*(AND(EP$6&gt;=$F187,EP$6&lt;=$H187)*((EP$6-$F187+1)/($J187*($J187+1)/2)*$D187))+($K187="custom")*CustCF!EJ187</f>
        <v/>
      </c>
      <c r="EQ187" s="267">
        <f>($K187="Bell Curve")*(_xlfn.NORM.DIST(AND(EQ$6&gt;=$F187,EQ$6&lt;=$H187)*(EQ$6-$F187+1),$J187/2,$M187,TRUE)-_xlfn.NORM.DIST(AND(EQ$6&gt;=$F187,EQ$6&lt;=$H187)*(EP$6-$F187+1),$J187/2,$M187,TRUE))/(1-2*_xlfn.NORM.DIST(0,$J187/2,$M187,TRUE))*$D187+($K187="Steady Growth")*(AND(EQ$6&gt;=$F187,EQ$6&lt;=$H187)*((EQ$6-$F187+1)/($J187*($J187+1)/2)*$D187))+($K187="custom")*CustCF!EK187</f>
        <v/>
      </c>
      <c r="ER187" s="267">
        <f>($K187="Bell Curve")*(_xlfn.NORM.DIST(AND(ER$6&gt;=$F187,ER$6&lt;=$H187)*(ER$6-$F187+1),$J187/2,$M187,TRUE)-_xlfn.NORM.DIST(AND(ER$6&gt;=$F187,ER$6&lt;=$H187)*(EQ$6-$F187+1),$J187/2,$M187,TRUE))/(1-2*_xlfn.NORM.DIST(0,$J187/2,$M187,TRUE))*$D187+($K187="Steady Growth")*(AND(ER$6&gt;=$F187,ER$6&lt;=$H187)*((ER$6-$F187+1)/($J187*($J187+1)/2)*$D187))+($K187="custom")*CustCF!EL187</f>
        <v/>
      </c>
      <c r="ES187" s="267">
        <f>($K187="Bell Curve")*(_xlfn.NORM.DIST(AND(ES$6&gt;=$F187,ES$6&lt;=$H187)*(ES$6-$F187+1),$J187/2,$M187,TRUE)-_xlfn.NORM.DIST(AND(ES$6&gt;=$F187,ES$6&lt;=$H187)*(ER$6-$F187+1),$J187/2,$M187,TRUE))/(1-2*_xlfn.NORM.DIST(0,$J187/2,$M187,TRUE))*$D187+($K187="Steady Growth")*(AND(ES$6&gt;=$F187,ES$6&lt;=$H187)*((ES$6-$F187+1)/($J187*($J187+1)/2)*$D187))+($K187="custom")*CustCF!EM187</f>
        <v/>
      </c>
      <c r="ET187" s="267">
        <f>($K187="Bell Curve")*(_xlfn.NORM.DIST(AND(ET$6&gt;=$F187,ET$6&lt;=$H187)*(ET$6-$F187+1),$J187/2,$M187,TRUE)-_xlfn.NORM.DIST(AND(ET$6&gt;=$F187,ET$6&lt;=$H187)*(ES$6-$F187+1),$J187/2,$M187,TRUE))/(1-2*_xlfn.NORM.DIST(0,$J187/2,$M187,TRUE))*$D187+($K187="Steady Growth")*(AND(ET$6&gt;=$F187,ET$6&lt;=$H187)*((ET$6-$F187+1)/($J187*($J187+1)/2)*$D187))+($K187="custom")*CustCF!EN187</f>
        <v/>
      </c>
      <c r="EU187" s="267">
        <f>($K187="Bell Curve")*(_xlfn.NORM.DIST(AND(EU$6&gt;=$F187,EU$6&lt;=$H187)*(EU$6-$F187+1),$J187/2,$M187,TRUE)-_xlfn.NORM.DIST(AND(EU$6&gt;=$F187,EU$6&lt;=$H187)*(ET$6-$F187+1),$J187/2,$M187,TRUE))/(1-2*_xlfn.NORM.DIST(0,$J187/2,$M187,TRUE))*$D187+($K187="Steady Growth")*(AND(EU$6&gt;=$F187,EU$6&lt;=$H187)*((EU$6-$F187+1)/($J187*($J187+1)/2)*$D187))+($K187="custom")*CustCF!EO187</f>
        <v/>
      </c>
      <c r="EV187" s="267">
        <f>($K187="Bell Curve")*(_xlfn.NORM.DIST(AND(EV$6&gt;=$F187,EV$6&lt;=$H187)*(EV$6-$F187+1),$J187/2,$M187,TRUE)-_xlfn.NORM.DIST(AND(EV$6&gt;=$F187,EV$6&lt;=$H187)*(EU$6-$F187+1),$J187/2,$M187,TRUE))/(1-2*_xlfn.NORM.DIST(0,$J187/2,$M187,TRUE))*$D187+($K187="Steady Growth")*(AND(EV$6&gt;=$F187,EV$6&lt;=$H187)*((EV$6-$F187+1)/($J187*($J187+1)/2)*$D187))+($K187="custom")*CustCF!EP187</f>
        <v/>
      </c>
      <c r="EW187" s="267">
        <f>($K187="Bell Curve")*(_xlfn.NORM.DIST(AND(EW$6&gt;=$F187,EW$6&lt;=$H187)*(EW$6-$F187+1),$J187/2,$M187,TRUE)-_xlfn.NORM.DIST(AND(EW$6&gt;=$F187,EW$6&lt;=$H187)*(EV$6-$F187+1),$J187/2,$M187,TRUE))/(1-2*_xlfn.NORM.DIST(0,$J187/2,$M187,TRUE))*$D187+($K187="Steady Growth")*(AND(EW$6&gt;=$F187,EW$6&lt;=$H187)*((EW$6-$F187+1)/($J187*($J187+1)/2)*$D187))+($K187="custom")*CustCF!EQ187</f>
        <v/>
      </c>
      <c r="EX187" s="267">
        <f>($K187="Bell Curve")*(_xlfn.NORM.DIST(AND(EX$6&gt;=$F187,EX$6&lt;=$H187)*(EX$6-$F187+1),$J187/2,$M187,TRUE)-_xlfn.NORM.DIST(AND(EX$6&gt;=$F187,EX$6&lt;=$H187)*(EW$6-$F187+1),$J187/2,$M187,TRUE))/(1-2*_xlfn.NORM.DIST(0,$J187/2,$M187,TRUE))*$D187+($K187="Steady Growth")*(AND(EX$6&gt;=$F187,EX$6&lt;=$H187)*((EX$6-$F187+1)/($J187*($J187+1)/2)*$D187))+($K187="custom")*CustCF!ER187</f>
        <v/>
      </c>
      <c r="EY187" s="267">
        <f>($K187="Bell Curve")*(_xlfn.NORM.DIST(AND(EY$6&gt;=$F187,EY$6&lt;=$H187)*(EY$6-$F187+1),$J187/2,$M187,TRUE)-_xlfn.NORM.DIST(AND(EY$6&gt;=$F187,EY$6&lt;=$H187)*(EX$6-$F187+1),$J187/2,$M187,TRUE))/(1-2*_xlfn.NORM.DIST(0,$J187/2,$M187,TRUE))*$D187+($K187="Steady Growth")*(AND(EY$6&gt;=$F187,EY$6&lt;=$H187)*((EY$6-$F187+1)/($J187*($J187+1)/2)*$D187))+($K187="custom")*CustCF!ES187</f>
        <v/>
      </c>
      <c r="EZ187" s="267">
        <f>($K187="Bell Curve")*(_xlfn.NORM.DIST(AND(EZ$6&gt;=$F187,EZ$6&lt;=$H187)*(EZ$6-$F187+1),$J187/2,$M187,TRUE)-_xlfn.NORM.DIST(AND(EZ$6&gt;=$F187,EZ$6&lt;=$H187)*(EY$6-$F187+1),$J187/2,$M187,TRUE))/(1-2*_xlfn.NORM.DIST(0,$J187/2,$M187,TRUE))*$D187+($K187="Steady Growth")*(AND(EZ$6&gt;=$F187,EZ$6&lt;=$H187)*((EZ$6-$F187+1)/($J187*($J187+1)/2)*$D187))+($K187="custom")*CustCF!ET187</f>
        <v/>
      </c>
      <c r="FA187" s="267">
        <f>($K187="Bell Curve")*(_xlfn.NORM.DIST(AND(FA$6&gt;=$F187,FA$6&lt;=$H187)*(FA$6-$F187+1),$J187/2,$M187,TRUE)-_xlfn.NORM.DIST(AND(FA$6&gt;=$F187,FA$6&lt;=$H187)*(EZ$6-$F187+1),$J187/2,$M187,TRUE))/(1-2*_xlfn.NORM.DIST(0,$J187/2,$M187,TRUE))*$D187+($K187="Steady Growth")*(AND(FA$6&gt;=$F187,FA$6&lt;=$H187)*((FA$6-$F187+1)/($J187*($J187+1)/2)*$D187))+($K187="custom")*CustCF!EU187</f>
        <v/>
      </c>
      <c r="FB187" s="267">
        <f>($K187="Bell Curve")*(_xlfn.NORM.DIST(AND(FB$6&gt;=$F187,FB$6&lt;=$H187)*(FB$6-$F187+1),$J187/2,$M187,TRUE)-_xlfn.NORM.DIST(AND(FB$6&gt;=$F187,FB$6&lt;=$H187)*(FA$6-$F187+1),$J187/2,$M187,TRUE))/(1-2*_xlfn.NORM.DIST(0,$J187/2,$M187,TRUE))*$D187+($K187="Steady Growth")*(AND(FB$6&gt;=$F187,FB$6&lt;=$H187)*((FB$6-$F187+1)/($J187*($J187+1)/2)*$D187))+($K187="custom")*CustCF!EV187</f>
        <v/>
      </c>
      <c r="FC187" s="267">
        <f>($K187="Bell Curve")*(_xlfn.NORM.DIST(AND(FC$6&gt;=$F187,FC$6&lt;=$H187)*(FC$6-$F187+1),$J187/2,$M187,TRUE)-_xlfn.NORM.DIST(AND(FC$6&gt;=$F187,FC$6&lt;=$H187)*(FB$6-$F187+1),$J187/2,$M187,TRUE))/(1-2*_xlfn.NORM.DIST(0,$J187/2,$M187,TRUE))*$D187+($K187="Steady Growth")*(AND(FC$6&gt;=$F187,FC$6&lt;=$H187)*((FC$6-$F187+1)/($J187*($J187+1)/2)*$D187))+($K187="custom")*CustCF!EW187</f>
        <v/>
      </c>
      <c r="FD187" s="267">
        <f>($K187="Bell Curve")*(_xlfn.NORM.DIST(AND(FD$6&gt;=$F187,FD$6&lt;=$H187)*(FD$6-$F187+1),$J187/2,$M187,TRUE)-_xlfn.NORM.DIST(AND(FD$6&gt;=$F187,FD$6&lt;=$H187)*(FC$6-$F187+1),$J187/2,$M187,TRUE))/(1-2*_xlfn.NORM.DIST(0,$J187/2,$M187,TRUE))*$D187+($K187="Steady Growth")*(AND(FD$6&gt;=$F187,FD$6&lt;=$H187)*((FD$6-$F187+1)/($J187*($J187+1)/2)*$D187))+($K187="custom")*CustCF!EX187</f>
        <v/>
      </c>
      <c r="FE187" s="267">
        <f>($K187="Bell Curve")*(_xlfn.NORM.DIST(AND(FE$6&gt;=$F187,FE$6&lt;=$H187)*(FE$6-$F187+1),$J187/2,$M187,TRUE)-_xlfn.NORM.DIST(AND(FE$6&gt;=$F187,FE$6&lt;=$H187)*(FD$6-$F187+1),$J187/2,$M187,TRUE))/(1-2*_xlfn.NORM.DIST(0,$J187/2,$M187,TRUE))*$D187+($K187="Steady Growth")*(AND(FE$6&gt;=$F187,FE$6&lt;=$H187)*((FE$6-$F187+1)/($J187*($J187+1)/2)*$D187))+($K187="custom")*CustCF!EY187</f>
        <v/>
      </c>
      <c r="FF187" s="267">
        <f>($K187="Bell Curve")*(_xlfn.NORM.DIST(AND(FF$6&gt;=$F187,FF$6&lt;=$H187)*(FF$6-$F187+1),$J187/2,$M187,TRUE)-_xlfn.NORM.DIST(AND(FF$6&gt;=$F187,FF$6&lt;=$H187)*(FE$6-$F187+1),$J187/2,$M187,TRUE))/(1-2*_xlfn.NORM.DIST(0,$J187/2,$M187,TRUE))*$D187+($K187="Steady Growth")*(AND(FF$6&gt;=$F187,FF$6&lt;=$H187)*((FF$6-$F187+1)/($J187*($J187+1)/2)*$D187))+($K187="custom")*CustCF!EZ187</f>
        <v/>
      </c>
      <c r="FG187" s="267">
        <f>($K187="Bell Curve")*(_xlfn.NORM.DIST(AND(FG$6&gt;=$F187,FG$6&lt;=$H187)*(FG$6-$F187+1),$J187/2,$M187,TRUE)-_xlfn.NORM.DIST(AND(FG$6&gt;=$F187,FG$6&lt;=$H187)*(FF$6-$F187+1),$J187/2,$M187,TRUE))/(1-2*_xlfn.NORM.DIST(0,$J187/2,$M187,TRUE))*$D187+($K187="Steady Growth")*(AND(FG$6&gt;=$F187,FG$6&lt;=$H187)*((FG$6-$F187+1)/($J187*($J187+1)/2)*$D187))+($K187="custom")*CustCF!FA187</f>
        <v/>
      </c>
      <c r="FH187" s="267">
        <f>($K187="Bell Curve")*(_xlfn.NORM.DIST(AND(FH$6&gt;=$F187,FH$6&lt;=$H187)*(FH$6-$F187+1),$J187/2,$M187,TRUE)-_xlfn.NORM.DIST(AND(FH$6&gt;=$F187,FH$6&lt;=$H187)*(FG$6-$F187+1),$J187/2,$M187,TRUE))/(1-2*_xlfn.NORM.DIST(0,$J187/2,$M187,TRUE))*$D187+($K187="Steady Growth")*(AND(FH$6&gt;=$F187,FH$6&lt;=$H187)*((FH$6-$F187+1)/($J187*($J187+1)/2)*$D187))+($K187="custom")*CustCF!FB187</f>
        <v/>
      </c>
      <c r="FI187" s="267">
        <f>($K187="Bell Curve")*(_xlfn.NORM.DIST(AND(FI$6&gt;=$F187,FI$6&lt;=$H187)*(FI$6-$F187+1),$J187/2,$M187,TRUE)-_xlfn.NORM.DIST(AND(FI$6&gt;=$F187,FI$6&lt;=$H187)*(FH$6-$F187+1),$J187/2,$M187,TRUE))/(1-2*_xlfn.NORM.DIST(0,$J187/2,$M187,TRUE))*$D187+($K187="Steady Growth")*(AND(FI$6&gt;=$F187,FI$6&lt;=$H187)*((FI$6-$F187+1)/($J187*($J187+1)/2)*$D187))+($K187="custom")*CustCF!FC187</f>
        <v/>
      </c>
      <c r="FJ187" s="267">
        <f>($K187="Bell Curve")*(_xlfn.NORM.DIST(AND(FJ$6&gt;=$F187,FJ$6&lt;=$H187)*(FJ$6-$F187+1),$J187/2,$M187,TRUE)-_xlfn.NORM.DIST(AND(FJ$6&gt;=$F187,FJ$6&lt;=$H187)*(FI$6-$F187+1),$J187/2,$M187,TRUE))/(1-2*_xlfn.NORM.DIST(0,$J187/2,$M187,TRUE))*$D187+($K187="Steady Growth")*(AND(FJ$6&gt;=$F187,FJ$6&lt;=$H187)*((FJ$6-$F187+1)/($J187*($J187+1)/2)*$D187))+($K187="custom")*CustCF!FD187</f>
        <v/>
      </c>
      <c r="FK187" s="267">
        <f>($K187="Bell Curve")*(_xlfn.NORM.DIST(AND(FK$6&gt;=$F187,FK$6&lt;=$H187)*(FK$6-$F187+1),$J187/2,$M187,TRUE)-_xlfn.NORM.DIST(AND(FK$6&gt;=$F187,FK$6&lt;=$H187)*(FJ$6-$F187+1),$J187/2,$M187,TRUE))/(1-2*_xlfn.NORM.DIST(0,$J187/2,$M187,TRUE))*$D187+($K187="Steady Growth")*(AND(FK$6&gt;=$F187,FK$6&lt;=$H187)*((FK$6-$F187+1)/($J187*($J187+1)/2)*$D187))+($K187="custom")*CustCF!FE187</f>
        <v/>
      </c>
      <c r="FL187" s="267">
        <f>($K187="Bell Curve")*(_xlfn.NORM.DIST(AND(FL$6&gt;=$F187,FL$6&lt;=$H187)*(FL$6-$F187+1),$J187/2,$M187,TRUE)-_xlfn.NORM.DIST(AND(FL$6&gt;=$F187,FL$6&lt;=$H187)*(FK$6-$F187+1),$J187/2,$M187,TRUE))/(1-2*_xlfn.NORM.DIST(0,$J187/2,$M187,TRUE))*$D187+($K187="Steady Growth")*(AND(FL$6&gt;=$F187,FL$6&lt;=$H187)*((FL$6-$F187+1)/($J187*($J187+1)/2)*$D187))+($K187="custom")*CustCF!FF187</f>
        <v/>
      </c>
      <c r="FM187" s="267">
        <f>($K187="Bell Curve")*(_xlfn.NORM.DIST(AND(FM$6&gt;=$F187,FM$6&lt;=$H187)*(FM$6-$F187+1),$J187/2,$M187,TRUE)-_xlfn.NORM.DIST(AND(FM$6&gt;=$F187,FM$6&lt;=$H187)*(FL$6-$F187+1),$J187/2,$M187,TRUE))/(1-2*_xlfn.NORM.DIST(0,$J187/2,$M187,TRUE))*$D187+($K187="Steady Growth")*(AND(FM$6&gt;=$F187,FM$6&lt;=$H187)*((FM$6-$F187+1)/($J187*($J187+1)/2)*$D187))+($K187="custom")*CustCF!FG187</f>
        <v/>
      </c>
      <c r="FN187" s="267">
        <f>($K187="Bell Curve")*(_xlfn.NORM.DIST(AND(FN$6&gt;=$F187,FN$6&lt;=$H187)*(FN$6-$F187+1),$J187/2,$M187,TRUE)-_xlfn.NORM.DIST(AND(FN$6&gt;=$F187,FN$6&lt;=$H187)*(FM$6-$F187+1),$J187/2,$M187,TRUE))/(1-2*_xlfn.NORM.DIST(0,$J187/2,$M187,TRUE))*$D187+($K187="Steady Growth")*(AND(FN$6&gt;=$F187,FN$6&lt;=$H187)*((FN$6-$F187+1)/($J187*($J187+1)/2)*$D187))+($K187="custom")*CustCF!FH187</f>
        <v/>
      </c>
      <c r="FO187" s="267">
        <f>($K187="Bell Curve")*(_xlfn.NORM.DIST(AND(FO$6&gt;=$F187,FO$6&lt;=$H187)*(FO$6-$F187+1),$J187/2,$M187,TRUE)-_xlfn.NORM.DIST(AND(FO$6&gt;=$F187,FO$6&lt;=$H187)*(FN$6-$F187+1),$J187/2,$M187,TRUE))/(1-2*_xlfn.NORM.DIST(0,$J187/2,$M187,TRUE))*$D187+($K187="Steady Growth")*(AND(FO$6&gt;=$F187,FO$6&lt;=$H187)*((FO$6-$F187+1)/($J187*($J187+1)/2)*$D187))+($K187="custom")*CustCF!FI187</f>
        <v/>
      </c>
      <c r="FP187" s="267">
        <f>($K187="Bell Curve")*(_xlfn.NORM.DIST(AND(FP$6&gt;=$F187,FP$6&lt;=$H187)*(FP$6-$F187+1),$J187/2,$M187,TRUE)-_xlfn.NORM.DIST(AND(FP$6&gt;=$F187,FP$6&lt;=$H187)*(FO$6-$F187+1),$J187/2,$M187,TRUE))/(1-2*_xlfn.NORM.DIST(0,$J187/2,$M187,TRUE))*$D187+($K187="Steady Growth")*(AND(FP$6&gt;=$F187,FP$6&lt;=$H187)*((FP$6-$F187+1)/($J187*($J187+1)/2)*$D187))+($K187="custom")*CustCF!FJ187</f>
        <v/>
      </c>
      <c r="FQ187" s="267">
        <f>($K187="Bell Curve")*(_xlfn.NORM.DIST(AND(FQ$6&gt;=$F187,FQ$6&lt;=$H187)*(FQ$6-$F187+1),$J187/2,$M187,TRUE)-_xlfn.NORM.DIST(AND(FQ$6&gt;=$F187,FQ$6&lt;=$H187)*(FP$6-$F187+1),$J187/2,$M187,TRUE))/(1-2*_xlfn.NORM.DIST(0,$J187/2,$M187,TRUE))*$D187+($K187="Steady Growth")*(AND(FQ$6&gt;=$F187,FQ$6&lt;=$H187)*((FQ$6-$F187+1)/($J187*($J187+1)/2)*$D187))+($K187="custom")*CustCF!FK187</f>
        <v/>
      </c>
      <c r="FR187" s="267">
        <f>($K187="Bell Curve")*(_xlfn.NORM.DIST(AND(FR$6&gt;=$F187,FR$6&lt;=$H187)*(FR$6-$F187+1),$J187/2,$M187,TRUE)-_xlfn.NORM.DIST(AND(FR$6&gt;=$F187,FR$6&lt;=$H187)*(FQ$6-$F187+1),$J187/2,$M187,TRUE))/(1-2*_xlfn.NORM.DIST(0,$J187/2,$M187,TRUE))*$D187+($K187="Steady Growth")*(AND(FR$6&gt;=$F187,FR$6&lt;=$H187)*((FR$6-$F187+1)/($J187*($J187+1)/2)*$D187))+($K187="custom")*CustCF!FL187</f>
        <v/>
      </c>
      <c r="FS187" s="267">
        <f>($K187="Bell Curve")*(_xlfn.NORM.DIST(AND(FS$6&gt;=$F187,FS$6&lt;=$H187)*(FS$6-$F187+1),$J187/2,$M187,TRUE)-_xlfn.NORM.DIST(AND(FS$6&gt;=$F187,FS$6&lt;=$H187)*(FR$6-$F187+1),$J187/2,$M187,TRUE))/(1-2*_xlfn.NORM.DIST(0,$J187/2,$M187,TRUE))*$D187+($K187="Steady Growth")*(AND(FS$6&gt;=$F187,FS$6&lt;=$H187)*((FS$6-$F187+1)/($J187*($J187+1)/2)*$D187))+($K187="custom")*CustCF!FM187</f>
        <v/>
      </c>
      <c r="FT187" s="267">
        <f>($K187="Bell Curve")*(_xlfn.NORM.DIST(AND(FT$6&gt;=$F187,FT$6&lt;=$H187)*(FT$6-$F187+1),$J187/2,$M187,TRUE)-_xlfn.NORM.DIST(AND(FT$6&gt;=$F187,FT$6&lt;=$H187)*(FS$6-$F187+1),$J187/2,$M187,TRUE))/(1-2*_xlfn.NORM.DIST(0,$J187/2,$M187,TRUE))*$D187+($K187="Steady Growth")*(AND(FT$6&gt;=$F187,FT$6&lt;=$H187)*((FT$6-$F187+1)/($J187*($J187+1)/2)*$D187))+($K187="custom")*CustCF!FN187</f>
        <v/>
      </c>
      <c r="FU187" s="267">
        <f>($K187="Bell Curve")*(_xlfn.NORM.DIST(AND(FU$6&gt;=$F187,FU$6&lt;=$H187)*(FU$6-$F187+1),$J187/2,$M187,TRUE)-_xlfn.NORM.DIST(AND(FU$6&gt;=$F187,FU$6&lt;=$H187)*(FT$6-$F187+1),$J187/2,$M187,TRUE))/(1-2*_xlfn.NORM.DIST(0,$J187/2,$M187,TRUE))*$D187+($K187="Steady Growth")*(AND(FU$6&gt;=$F187,FU$6&lt;=$H187)*((FU$6-$F187+1)/($J187*($J187+1)/2)*$D187))+($K187="custom")*CustCF!FO187</f>
        <v/>
      </c>
      <c r="FV187" s="267">
        <f>($K187="Bell Curve")*(_xlfn.NORM.DIST(AND(FV$6&gt;=$F187,FV$6&lt;=$H187)*(FV$6-$F187+1),$J187/2,$M187,TRUE)-_xlfn.NORM.DIST(AND(FV$6&gt;=$F187,FV$6&lt;=$H187)*(FU$6-$F187+1),$J187/2,$M187,TRUE))/(1-2*_xlfn.NORM.DIST(0,$J187/2,$M187,TRUE))*$D187+($K187="Steady Growth")*(AND(FV$6&gt;=$F187,FV$6&lt;=$H187)*((FV$6-$F187+1)/($J187*($J187+1)/2)*$D187))+($K187="custom")*CustCF!FP187</f>
        <v/>
      </c>
      <c r="FW187" s="267">
        <f>($K187="Bell Curve")*(_xlfn.NORM.DIST(AND(FW$6&gt;=$F187,FW$6&lt;=$H187)*(FW$6-$F187+1),$J187/2,$M187,TRUE)-_xlfn.NORM.DIST(AND(FW$6&gt;=$F187,FW$6&lt;=$H187)*(FV$6-$F187+1),$J187/2,$M187,TRUE))/(1-2*_xlfn.NORM.DIST(0,$J187/2,$M187,TRUE))*$D187+($K187="Steady Growth")*(AND(FW$6&gt;=$F187,FW$6&lt;=$H187)*((FW$6-$F187+1)/($J187*($J187+1)/2)*$D187))+($K187="custom")*CustCF!FQ187</f>
        <v/>
      </c>
      <c r="FX187" s="267">
        <f>($K187="Bell Curve")*(_xlfn.NORM.DIST(AND(FX$6&gt;=$F187,FX$6&lt;=$H187)*(FX$6-$F187+1),$J187/2,$M187,TRUE)-_xlfn.NORM.DIST(AND(FX$6&gt;=$F187,FX$6&lt;=$H187)*(FW$6-$F187+1),$J187/2,$M187,TRUE))/(1-2*_xlfn.NORM.DIST(0,$J187/2,$M187,TRUE))*$D187+($K187="Steady Growth")*(AND(FX$6&gt;=$F187,FX$6&lt;=$H187)*((FX$6-$F187+1)/($J187*($J187+1)/2)*$D187))+($K187="custom")*CustCF!FR187</f>
        <v/>
      </c>
      <c r="FY187" s="267">
        <f>($K187="Bell Curve")*(_xlfn.NORM.DIST(AND(FY$6&gt;=$F187,FY$6&lt;=$H187)*(FY$6-$F187+1),$J187/2,$M187,TRUE)-_xlfn.NORM.DIST(AND(FY$6&gt;=$F187,FY$6&lt;=$H187)*(FX$6-$F187+1),$J187/2,$M187,TRUE))/(1-2*_xlfn.NORM.DIST(0,$J187/2,$M187,TRUE))*$D187+($K187="Steady Growth")*(AND(FY$6&gt;=$F187,FY$6&lt;=$H187)*((FY$6-$F187+1)/($J187*($J187+1)/2)*$D187))+($K187="custom")*CustCF!FS187</f>
        <v/>
      </c>
      <c r="FZ187" s="267">
        <f>($K187="Bell Curve")*(_xlfn.NORM.DIST(AND(FZ$6&gt;=$F187,FZ$6&lt;=$H187)*(FZ$6-$F187+1),$J187/2,$M187,TRUE)-_xlfn.NORM.DIST(AND(FZ$6&gt;=$F187,FZ$6&lt;=$H187)*(FY$6-$F187+1),$J187/2,$M187,TRUE))/(1-2*_xlfn.NORM.DIST(0,$J187/2,$M187,TRUE))*$D187+($K187="Steady Growth")*(AND(FZ$6&gt;=$F187,FZ$6&lt;=$H187)*((FZ$6-$F187+1)/($J187*($J187+1)/2)*$D187))+($K187="custom")*CustCF!FT187</f>
        <v/>
      </c>
      <c r="GA187" s="267">
        <f>($K187="Bell Curve")*(_xlfn.NORM.DIST(AND(GA$6&gt;=$F187,GA$6&lt;=$H187)*(GA$6-$F187+1),$J187/2,$M187,TRUE)-_xlfn.NORM.DIST(AND(GA$6&gt;=$F187,GA$6&lt;=$H187)*(FZ$6-$F187+1),$J187/2,$M187,TRUE))/(1-2*_xlfn.NORM.DIST(0,$J187/2,$M187,TRUE))*$D187+($K187="Steady Growth")*(AND(GA$6&gt;=$F187,GA$6&lt;=$H187)*((GA$6-$F187+1)/($J187*($J187+1)/2)*$D187))+($K187="custom")*CustCF!FU187</f>
        <v/>
      </c>
      <c r="GB187" s="267">
        <f>($K187="Bell Curve")*(_xlfn.NORM.DIST(AND(GB$6&gt;=$F187,GB$6&lt;=$H187)*(GB$6-$F187+1),$J187/2,$M187,TRUE)-_xlfn.NORM.DIST(AND(GB$6&gt;=$F187,GB$6&lt;=$H187)*(GA$6-$F187+1),$J187/2,$M187,TRUE))/(1-2*_xlfn.NORM.DIST(0,$J187/2,$M187,TRUE))*$D187+($K187="Steady Growth")*(AND(GB$6&gt;=$F187,GB$6&lt;=$H187)*((GB$6-$F187+1)/($J187*($J187+1)/2)*$D187))+($K187="custom")*CustCF!FV187</f>
        <v/>
      </c>
      <c r="GC187" s="267">
        <f>($K187="Bell Curve")*(_xlfn.NORM.DIST(AND(GC$6&gt;=$F187,GC$6&lt;=$H187)*(GC$6-$F187+1),$J187/2,$M187,TRUE)-_xlfn.NORM.DIST(AND(GC$6&gt;=$F187,GC$6&lt;=$H187)*(GB$6-$F187+1),$J187/2,$M187,TRUE))/(1-2*_xlfn.NORM.DIST(0,$J187/2,$M187,TRUE))*$D187+($K187="Steady Growth")*(AND(GC$6&gt;=$F187,GC$6&lt;=$H187)*((GC$6-$F187+1)/($J187*($J187+1)/2)*$D187))+($K187="custom")*CustCF!FW187</f>
        <v/>
      </c>
      <c r="GD187" s="267">
        <f>($K187="Bell Curve")*(_xlfn.NORM.DIST(AND(GD$6&gt;=$F187,GD$6&lt;=$H187)*(GD$6-$F187+1),$J187/2,$M187,TRUE)-_xlfn.NORM.DIST(AND(GD$6&gt;=$F187,GD$6&lt;=$H187)*(GC$6-$F187+1),$J187/2,$M187,TRUE))/(1-2*_xlfn.NORM.DIST(0,$J187/2,$M187,TRUE))*$D187+($K187="Steady Growth")*(AND(GD$6&gt;=$F187,GD$6&lt;=$H187)*((GD$6-$F187+1)/($J187*($J187+1)/2)*$D187))+($K187="custom")*CustCF!FX187</f>
        <v/>
      </c>
      <c r="GE187" s="267">
        <f>($K187="Bell Curve")*(_xlfn.NORM.DIST(AND(GE$6&gt;=$F187,GE$6&lt;=$H187)*(GE$6-$F187+1),$J187/2,$M187,TRUE)-_xlfn.NORM.DIST(AND(GE$6&gt;=$F187,GE$6&lt;=$H187)*(GD$6-$F187+1),$J187/2,$M187,TRUE))/(1-2*_xlfn.NORM.DIST(0,$J187/2,$M187,TRUE))*$D187+($K187="Steady Growth")*(AND(GE$6&gt;=$F187,GE$6&lt;=$H187)*((GE$6-$F187+1)/($J187*($J187+1)/2)*$D187))+($K187="custom")*CustCF!FY187</f>
        <v/>
      </c>
      <c r="GF187" s="267">
        <f>($K187="Bell Curve")*(_xlfn.NORM.DIST(AND(GF$6&gt;=$F187,GF$6&lt;=$H187)*(GF$6-$F187+1),$J187/2,$M187,TRUE)-_xlfn.NORM.DIST(AND(GF$6&gt;=$F187,GF$6&lt;=$H187)*(GE$6-$F187+1),$J187/2,$M187,TRUE))/(1-2*_xlfn.NORM.DIST(0,$J187/2,$M187,TRUE))*$D187+($K187="Steady Growth")*(AND(GF$6&gt;=$F187,GF$6&lt;=$H187)*((GF$6-$F187+1)/($J187*($J187+1)/2)*$D187))+($K187="custom")*CustCF!FZ187</f>
        <v/>
      </c>
      <c r="GG187" s="267">
        <f>($K187="Bell Curve")*(_xlfn.NORM.DIST(AND(GG$6&gt;=$F187,GG$6&lt;=$H187)*(GG$6-$F187+1),$J187/2,$M187,TRUE)-_xlfn.NORM.DIST(AND(GG$6&gt;=$F187,GG$6&lt;=$H187)*(GF$6-$F187+1),$J187/2,$M187,TRUE))/(1-2*_xlfn.NORM.DIST(0,$J187/2,$M187,TRUE))*$D187+($K187="Steady Growth")*(AND(GG$6&gt;=$F187,GG$6&lt;=$H187)*((GG$6-$F187+1)/($J187*($J187+1)/2)*$D187))+($K187="custom")*CustCF!GA187</f>
        <v/>
      </c>
      <c r="GH187" s="267">
        <f>($K187="Bell Curve")*(_xlfn.NORM.DIST(AND(GH$6&gt;=$F187,GH$6&lt;=$H187)*(GH$6-$F187+1),$J187/2,$M187,TRUE)-_xlfn.NORM.DIST(AND(GH$6&gt;=$F187,GH$6&lt;=$H187)*(GG$6-$F187+1),$J187/2,$M187,TRUE))/(1-2*_xlfn.NORM.DIST(0,$J187/2,$M187,TRUE))*$D187+($K187="Steady Growth")*(AND(GH$6&gt;=$F187,GH$6&lt;=$H187)*((GH$6-$F187+1)/($J187*($J187+1)/2)*$D187))+($K187="custom")*CustCF!GB187</f>
        <v/>
      </c>
      <c r="GI187" s="267">
        <f>($K187="Bell Curve")*(_xlfn.NORM.DIST(AND(GI$6&gt;=$F187,GI$6&lt;=$H187)*(GI$6-$F187+1),$J187/2,$M187,TRUE)-_xlfn.NORM.DIST(AND(GI$6&gt;=$F187,GI$6&lt;=$H187)*(GH$6-$F187+1),$J187/2,$M187,TRUE))/(1-2*_xlfn.NORM.DIST(0,$J187/2,$M187,TRUE))*$D187+($K187="Steady Growth")*(AND(GI$6&gt;=$F187,GI$6&lt;=$H187)*((GI$6-$F187+1)/($J187*($J187+1)/2)*$D187))+($K187="custom")*CustCF!GC187</f>
        <v/>
      </c>
      <c r="GJ187" s="267">
        <f>($K187="Bell Curve")*(_xlfn.NORM.DIST(AND(GJ$6&gt;=$F187,GJ$6&lt;=$H187)*(GJ$6-$F187+1),$J187/2,$M187,TRUE)-_xlfn.NORM.DIST(AND(GJ$6&gt;=$F187,GJ$6&lt;=$H187)*(GI$6-$F187+1),$J187/2,$M187,TRUE))/(1-2*_xlfn.NORM.DIST(0,$J187/2,$M187,TRUE))*$D187+($K187="Steady Growth")*(AND(GJ$6&gt;=$F187,GJ$6&lt;=$H187)*((GJ$6-$F187+1)/($J187*($J187+1)/2)*$D187))+($K187="custom")*CustCF!GD187</f>
        <v/>
      </c>
      <c r="GK187" s="267">
        <f>($K187="Bell Curve")*(_xlfn.NORM.DIST(AND(GK$6&gt;=$F187,GK$6&lt;=$H187)*(GK$6-$F187+1),$J187/2,$M187,TRUE)-_xlfn.NORM.DIST(AND(GK$6&gt;=$F187,GK$6&lt;=$H187)*(GJ$6-$F187+1),$J187/2,$M187,TRUE))/(1-2*_xlfn.NORM.DIST(0,$J187/2,$M187,TRUE))*$D187+($K187="Steady Growth")*(AND(GK$6&gt;=$F187,GK$6&lt;=$H187)*((GK$6-$F187+1)/($J187*($J187+1)/2)*$D187))+($K187="custom")*CustCF!GE187</f>
        <v/>
      </c>
      <c r="GL187" s="267">
        <f>($K187="Bell Curve")*(_xlfn.NORM.DIST(AND(GL$6&gt;=$F187,GL$6&lt;=$H187)*(GL$6-$F187+1),$J187/2,$M187,TRUE)-_xlfn.NORM.DIST(AND(GL$6&gt;=$F187,GL$6&lt;=$H187)*(GK$6-$F187+1),$J187/2,$M187,TRUE))/(1-2*_xlfn.NORM.DIST(0,$J187/2,$M187,TRUE))*$D187+($K187="Steady Growth")*(AND(GL$6&gt;=$F187,GL$6&lt;=$H187)*((GL$6-$F187+1)/($J187*($J187+1)/2)*$D187))+($K187="custom")*CustCF!GF187</f>
        <v/>
      </c>
      <c r="GM187" s="267">
        <f>($K187="Bell Curve")*(_xlfn.NORM.DIST(AND(GM$6&gt;=$F187,GM$6&lt;=$H187)*(GM$6-$F187+1),$J187/2,$M187,TRUE)-_xlfn.NORM.DIST(AND(GM$6&gt;=$F187,GM$6&lt;=$H187)*(GL$6-$F187+1),$J187/2,$M187,TRUE))/(1-2*_xlfn.NORM.DIST(0,$J187/2,$M187,TRUE))*$D187+($K187="Steady Growth")*(AND(GM$6&gt;=$F187,GM$6&lt;=$H187)*((GM$6-$F187+1)/($J187*($J187+1)/2)*$D187))+($K187="custom")*CustCF!GG187</f>
        <v/>
      </c>
      <c r="GN187" s="268">
        <f>($K187="Bell Curve")*(_xlfn.NORM.DIST(AND(GN$6&gt;=$F187,GN$6&lt;=$H187)*(GN$6-$F187+1),$J187/2,$M187,TRUE)-_xlfn.NORM.DIST(AND(GN$6&gt;=$F187,GN$6&lt;=$H187)*(GM$6-$F187+1),$J187/2,$M187,TRUE))/(1-2*_xlfn.NORM.DIST(0,$J187/2,$M187,TRUE))*$D187+($K187="Steady Growth")*(AND(GN$6&gt;=$F187,GN$6&lt;=$H187)*((GN$6-$F187+1)/($J187*($J187+1)/2)*$D187))+($K187="custom")*CustCF!GH187</f>
        <v/>
      </c>
      <c r="GO187" s="1" t="n"/>
      <c r="GP187" s="63" t="n"/>
    </row>
    <row r="188">
      <c r="A188" s="1" t="n"/>
      <c r="B188" s="1" t="n"/>
      <c r="C188" s="243" t="inlineStr">
        <is>
          <t>Total Construction Costs - Pre-Interest Reserve &amp; Fees</t>
        </is>
      </c>
      <c r="D188" s="18" t="n"/>
      <c r="E188" s="18" t="n"/>
      <c r="F188" s="269" t="n"/>
      <c r="G188" s="924" t="n"/>
      <c r="H188" s="269" t="n"/>
      <c r="I188" s="924" t="n"/>
      <c r="J188" s="271" t="n"/>
      <c r="K188" s="271" t="n"/>
      <c r="L188" s="272" t="n"/>
      <c r="M188" s="273" t="n"/>
      <c r="N188" s="274">
        <f>SUM(P188:GN188)</f>
        <v/>
      </c>
      <c r="O188" s="244" t="n"/>
      <c r="P188" s="275">
        <f>SUM(P159+P129+P99+P69+P39+P9)</f>
        <v/>
      </c>
      <c r="Q188" s="275">
        <f>SUM(Q159+Q129+Q99+Q69+Q39+Q9)</f>
        <v/>
      </c>
      <c r="R188" s="275">
        <f>SUM(R159+R129+R99+R69+R39+R9)</f>
        <v/>
      </c>
      <c r="S188" s="275">
        <f>SUM(S159+S129+S99+S69+S39+S9)</f>
        <v/>
      </c>
      <c r="T188" s="275">
        <f>SUM(T159+T129+T99+T69+T39+T9)</f>
        <v/>
      </c>
      <c r="U188" s="275">
        <f>SUM(U159+U129+U99+U69+U39+U9)</f>
        <v/>
      </c>
      <c r="V188" s="275">
        <f>SUM(V159+V129+V99+V69+V39+V9)</f>
        <v/>
      </c>
      <c r="W188" s="275">
        <f>SUM(W159+W129+W99+W69+W39+W9)</f>
        <v/>
      </c>
      <c r="X188" s="275">
        <f>SUM(X159+X129+X99+X69+X39+X9)</f>
        <v/>
      </c>
      <c r="Y188" s="275">
        <f>SUM(Y159+Y129+Y99+Y69+Y39+Y9)</f>
        <v/>
      </c>
      <c r="Z188" s="275">
        <f>SUM(Z159+Z129+Z99+Z69+Z39+Z9)</f>
        <v/>
      </c>
      <c r="AA188" s="275">
        <f>SUM(AA159+AA129+AA99+AA69+AA39+AA9)</f>
        <v/>
      </c>
      <c r="AB188" s="275">
        <f>SUM(AB159+AB129+AB99+AB69+AB39+AB9)</f>
        <v/>
      </c>
      <c r="AC188" s="275">
        <f>SUM(AC159+AC129+AC99+AC69+AC39+AC9)</f>
        <v/>
      </c>
      <c r="AD188" s="275">
        <f>SUM(AD159+AD129+AD99+AD69+AD39+AD9)</f>
        <v/>
      </c>
      <c r="AE188" s="275">
        <f>SUM(AE159+AE129+AE99+AE69+AE39+AE9)</f>
        <v/>
      </c>
      <c r="AF188" s="275">
        <f>SUM(AF159+AF129+AF99+AF69+AF39+AF9)</f>
        <v/>
      </c>
      <c r="AG188" s="275">
        <f>SUM(AG159+AG129+AG99+AG69+AG39+AG9)</f>
        <v/>
      </c>
      <c r="AH188" s="275">
        <f>SUM(AH159+AH129+AH99+AH69+AH39+AH9)</f>
        <v/>
      </c>
      <c r="AI188" s="275">
        <f>SUM(AI159+AI129+AI99+AI69+AI39+AI9)</f>
        <v/>
      </c>
      <c r="AJ188" s="275">
        <f>SUM(AJ159+AJ129+AJ99+AJ69+AJ39+AJ9)</f>
        <v/>
      </c>
      <c r="AK188" s="275">
        <f>SUM(AK159+AK129+AK99+AK69+AK39+AK9)</f>
        <v/>
      </c>
      <c r="AL188" s="275">
        <f>SUM(AL159+AL129+AL99+AL69+AL39+AL9)</f>
        <v/>
      </c>
      <c r="AM188" s="275">
        <f>SUM(AM159+AM129+AM99+AM69+AM39+AM9)</f>
        <v/>
      </c>
      <c r="AN188" s="275">
        <f>SUM(AN159+AN129+AN99+AN69+AN39+AN9)</f>
        <v/>
      </c>
      <c r="AO188" s="275">
        <f>SUM(AO159+AO129+AO99+AO69+AO39+AO9)</f>
        <v/>
      </c>
      <c r="AP188" s="275">
        <f>SUM(AP159+AP129+AP99+AP69+AP39+AP9)</f>
        <v/>
      </c>
      <c r="AQ188" s="275">
        <f>SUM(AQ159+AQ129+AQ99+AQ69+AQ39+AQ9)</f>
        <v/>
      </c>
      <c r="AR188" s="275">
        <f>SUM(AR159+AR129+AR99+AR69+AR39+AR9)</f>
        <v/>
      </c>
      <c r="AS188" s="275">
        <f>SUM(AS159+AS129+AS99+AS69+AS39+AS9)</f>
        <v/>
      </c>
      <c r="AT188" s="275">
        <f>SUM(AT159+AT129+AT99+AT69+AT39+AT9)</f>
        <v/>
      </c>
      <c r="AU188" s="275">
        <f>SUM(AU159+AU129+AU99+AU69+AU39+AU9)</f>
        <v/>
      </c>
      <c r="AV188" s="275">
        <f>SUM(AV159+AV129+AV99+AV69+AV39+AV9)</f>
        <v/>
      </c>
      <c r="AW188" s="275">
        <f>SUM(AW159+AW129+AW99+AW69+AW39+AW9)</f>
        <v/>
      </c>
      <c r="AX188" s="275">
        <f>SUM(AX159+AX129+AX99+AX69+AX39+AX9)</f>
        <v/>
      </c>
      <c r="AY188" s="275">
        <f>SUM(AY159+AY129+AY99+AY69+AY39+AY9)</f>
        <v/>
      </c>
      <c r="AZ188" s="275">
        <f>SUM(AZ159+AZ129+AZ99+AZ69+AZ39+AZ9)</f>
        <v/>
      </c>
      <c r="BA188" s="275">
        <f>SUM(BA159+BA129+BA99+BA69+BA39+BA9)</f>
        <v/>
      </c>
      <c r="BB188" s="275">
        <f>SUM(BB159+BB129+BB99+BB69+BB39+BB9)</f>
        <v/>
      </c>
      <c r="BC188" s="275">
        <f>SUM(BC159+BC129+BC99+BC69+BC39+BC9)</f>
        <v/>
      </c>
      <c r="BD188" s="275">
        <f>SUM(BD159+BD129+BD99+BD69+BD39+BD9)</f>
        <v/>
      </c>
      <c r="BE188" s="275">
        <f>SUM(BE159+BE129+BE99+BE69+BE39+BE9)</f>
        <v/>
      </c>
      <c r="BF188" s="275">
        <f>SUM(BF159+BF129+BF99+BF69+BF39+BF9)</f>
        <v/>
      </c>
      <c r="BG188" s="275">
        <f>SUM(BG159+BG129+BG99+BG69+BG39+BG9)</f>
        <v/>
      </c>
      <c r="BH188" s="275">
        <f>SUM(BH159+BH129+BH99+BH69+BH39+BH9)</f>
        <v/>
      </c>
      <c r="BI188" s="275">
        <f>SUM(BI159+BI129+BI99+BI69+BI39+BI9)</f>
        <v/>
      </c>
      <c r="BJ188" s="275">
        <f>SUM(BJ159+BJ129+BJ99+BJ69+BJ39+BJ9)</f>
        <v/>
      </c>
      <c r="BK188" s="275">
        <f>SUM(BK159+BK129+BK99+BK69+BK39+BK9)</f>
        <v/>
      </c>
      <c r="BL188" s="275">
        <f>SUM(BL159+BL129+BL99+BL69+BL39+BL9)</f>
        <v/>
      </c>
      <c r="BM188" s="275">
        <f>SUM(BM159+BM129+BM99+BM69+BM39+BM9)</f>
        <v/>
      </c>
      <c r="BN188" s="275">
        <f>SUM(BN159+BN129+BN99+BN69+BN39+BN9)</f>
        <v/>
      </c>
      <c r="BO188" s="275">
        <f>SUM(BO159+BO129+BO99+BO69+BO39+BO9)</f>
        <v/>
      </c>
      <c r="BP188" s="275">
        <f>SUM(BP159+BP129+BP99+BP69+BP39+BP9)</f>
        <v/>
      </c>
      <c r="BQ188" s="275">
        <f>SUM(BQ159+BQ129+BQ99+BQ69+BQ39+BQ9)</f>
        <v/>
      </c>
      <c r="BR188" s="275">
        <f>SUM(BR159+BR129+BR99+BR69+BR39+BR9)</f>
        <v/>
      </c>
      <c r="BS188" s="275">
        <f>SUM(BS159+BS129+BS99+BS69+BS39+BS9)</f>
        <v/>
      </c>
      <c r="BT188" s="275">
        <f>SUM(BT159+BT129+BT99+BT69+BT39+BT9)</f>
        <v/>
      </c>
      <c r="BU188" s="275">
        <f>SUM(BU159+BU129+BU99+BU69+BU39+BU9)</f>
        <v/>
      </c>
      <c r="BV188" s="275">
        <f>SUM(BV159+BV129+BV99+BV69+BV39+BV9)</f>
        <v/>
      </c>
      <c r="BW188" s="275">
        <f>SUM(BW159+BW129+BW99+BW69+BW39+BW9)</f>
        <v/>
      </c>
      <c r="BX188" s="275">
        <f>SUM(BX159+BX129+BX99+BX69+BX39+BX9)</f>
        <v/>
      </c>
      <c r="BY188" s="275">
        <f>SUM(BY159+BY129+BY99+BY69+BY39+BY9)</f>
        <v/>
      </c>
      <c r="BZ188" s="275">
        <f>SUM(BZ159+BZ129+BZ99+BZ69+BZ39+BZ9)</f>
        <v/>
      </c>
      <c r="CA188" s="275">
        <f>SUM(CA159+CA129+CA99+CA69+CA39+CA9)</f>
        <v/>
      </c>
      <c r="CB188" s="275">
        <f>SUM(CB159+CB129+CB99+CB69+CB39+CB9)</f>
        <v/>
      </c>
      <c r="CC188" s="275">
        <f>SUM(CC159+CC129+CC99+CC69+CC39+CC9)</f>
        <v/>
      </c>
      <c r="CD188" s="275">
        <f>SUM(CD159+CD129+CD99+CD69+CD39+CD9)</f>
        <v/>
      </c>
      <c r="CE188" s="275">
        <f>SUM(CE159+CE129+CE99+CE69+CE39+CE9)</f>
        <v/>
      </c>
      <c r="CF188" s="275">
        <f>SUM(CF159+CF129+CF99+CF69+CF39+CF9)</f>
        <v/>
      </c>
      <c r="CG188" s="275">
        <f>SUM(CG159+CG129+CG99+CG69+CG39+CG9)</f>
        <v/>
      </c>
      <c r="CH188" s="275">
        <f>SUM(CH159+CH129+CH99+CH69+CH39+CH9)</f>
        <v/>
      </c>
      <c r="CI188" s="275">
        <f>SUM(CI159+CI129+CI99+CI69+CI39+CI9)</f>
        <v/>
      </c>
      <c r="CJ188" s="275">
        <f>SUM(CJ159+CJ129+CJ99+CJ69+CJ39+CJ9)</f>
        <v/>
      </c>
      <c r="CK188" s="275">
        <f>SUM(CK159+CK129+CK99+CK69+CK39+CK9)</f>
        <v/>
      </c>
      <c r="CL188" s="275">
        <f>SUM(CL159+CL129+CL99+CL69+CL39+CL9)</f>
        <v/>
      </c>
      <c r="CM188" s="275">
        <f>SUM(CM159+CM129+CM99+CM69+CM39+CM9)</f>
        <v/>
      </c>
      <c r="CN188" s="275">
        <f>SUM(CN159+CN129+CN99+CN69+CN39+CN9)</f>
        <v/>
      </c>
      <c r="CO188" s="275">
        <f>SUM(CO159+CO129+CO99+CO69+CO39+CO9)</f>
        <v/>
      </c>
      <c r="CP188" s="275">
        <f>SUM(CP159+CP129+CP99+CP69+CP39+CP9)</f>
        <v/>
      </c>
      <c r="CQ188" s="275">
        <f>SUM(CQ159+CQ129+CQ99+CQ69+CQ39+CQ9)</f>
        <v/>
      </c>
      <c r="CR188" s="275">
        <f>SUM(CR159+CR129+CR99+CR69+CR39+CR9)</f>
        <v/>
      </c>
      <c r="CS188" s="275">
        <f>SUM(CS159+CS129+CS99+CS69+CS39+CS9)</f>
        <v/>
      </c>
      <c r="CT188" s="275">
        <f>SUM(CT159+CT129+CT99+CT69+CT39+CT9)</f>
        <v/>
      </c>
      <c r="CU188" s="275">
        <f>SUM(CU159+CU129+CU99+CU69+CU39+CU9)</f>
        <v/>
      </c>
      <c r="CV188" s="275">
        <f>SUM(CV159+CV129+CV99+CV69+CV39+CV9)</f>
        <v/>
      </c>
      <c r="CW188" s="275">
        <f>SUM(CW159+CW129+CW99+CW69+CW39+CW9)</f>
        <v/>
      </c>
      <c r="CX188" s="275">
        <f>SUM(CX159+CX129+CX99+CX69+CX39+CX9)</f>
        <v/>
      </c>
      <c r="CY188" s="275">
        <f>SUM(CY159+CY129+CY99+CY69+CY39+CY9)</f>
        <v/>
      </c>
      <c r="CZ188" s="275">
        <f>SUM(CZ159+CZ129+CZ99+CZ69+CZ39+CZ9)</f>
        <v/>
      </c>
      <c r="DA188" s="275">
        <f>SUM(DA159+DA129+DA99+DA69+DA39+DA9)</f>
        <v/>
      </c>
      <c r="DB188" s="275">
        <f>SUM(DB159+DB129+DB99+DB69+DB39+DB9)</f>
        <v/>
      </c>
      <c r="DC188" s="275">
        <f>SUM(DC159+DC129+DC99+DC69+DC39+DC9)</f>
        <v/>
      </c>
      <c r="DD188" s="275">
        <f>SUM(DD159+DD129+DD99+DD69+DD39+DD9)</f>
        <v/>
      </c>
      <c r="DE188" s="275">
        <f>SUM(DE159+DE129+DE99+DE69+DE39+DE9)</f>
        <v/>
      </c>
      <c r="DF188" s="275">
        <f>SUM(DF159+DF129+DF99+DF69+DF39+DF9)</f>
        <v/>
      </c>
      <c r="DG188" s="275">
        <f>SUM(DG159+DG129+DG99+DG69+DG39+DG9)</f>
        <v/>
      </c>
      <c r="DH188" s="275">
        <f>SUM(DH159+DH129+DH99+DH69+DH39+DH9)</f>
        <v/>
      </c>
      <c r="DI188" s="275">
        <f>SUM(DI159+DI129+DI99+DI69+DI39+DI9)</f>
        <v/>
      </c>
      <c r="DJ188" s="275">
        <f>SUM(DJ159+DJ129+DJ99+DJ69+DJ39+DJ9)</f>
        <v/>
      </c>
      <c r="DK188" s="275">
        <f>SUM(DK159+DK129+DK99+DK69+DK39+DK9)</f>
        <v/>
      </c>
      <c r="DL188" s="275">
        <f>SUM(DL159+DL129+DL99+DL69+DL39+DL9)</f>
        <v/>
      </c>
      <c r="DM188" s="275">
        <f>SUM(DM159+DM129+DM99+DM69+DM39+DM9)</f>
        <v/>
      </c>
      <c r="DN188" s="275">
        <f>SUM(DN159+DN129+DN99+DN69+DN39+DN9)</f>
        <v/>
      </c>
      <c r="DO188" s="275">
        <f>SUM(DO159+DO129+DO99+DO69+DO39+DO9)</f>
        <v/>
      </c>
      <c r="DP188" s="275">
        <f>SUM(DP159+DP129+DP99+DP69+DP39+DP9)</f>
        <v/>
      </c>
      <c r="DQ188" s="275">
        <f>SUM(DQ159+DQ129+DQ99+DQ69+DQ39+DQ9)</f>
        <v/>
      </c>
      <c r="DR188" s="275">
        <f>SUM(DR159+DR129+DR99+DR69+DR39+DR9)</f>
        <v/>
      </c>
      <c r="DS188" s="275">
        <f>SUM(DS159+DS129+DS99+DS69+DS39+DS9)</f>
        <v/>
      </c>
      <c r="DT188" s="275">
        <f>SUM(DT159+DT129+DT99+DT69+DT39+DT9)</f>
        <v/>
      </c>
      <c r="DU188" s="275">
        <f>SUM(DU159+DU129+DU99+DU69+DU39+DU9)</f>
        <v/>
      </c>
      <c r="DV188" s="275">
        <f>SUM(DV159+DV129+DV99+DV69+DV39+DV9)</f>
        <v/>
      </c>
      <c r="DW188" s="275">
        <f>SUM(DW159+DW129+DW99+DW69+DW39+DW9)</f>
        <v/>
      </c>
      <c r="DX188" s="275">
        <f>SUM(DX159+DX129+DX99+DX69+DX39+DX9)</f>
        <v/>
      </c>
      <c r="DY188" s="275">
        <f>SUM(DY159+DY129+DY99+DY69+DY39+DY9)</f>
        <v/>
      </c>
      <c r="DZ188" s="275">
        <f>SUM(DZ159+DZ129+DZ99+DZ69+DZ39+DZ9)</f>
        <v/>
      </c>
      <c r="EA188" s="275">
        <f>SUM(EA159+EA129+EA99+EA69+EA39+EA9)</f>
        <v/>
      </c>
      <c r="EB188" s="275">
        <f>SUM(EB159+EB129+EB99+EB69+EB39+EB9)</f>
        <v/>
      </c>
      <c r="EC188" s="275">
        <f>SUM(EC159+EC129+EC99+EC69+EC39+EC9)</f>
        <v/>
      </c>
      <c r="ED188" s="275">
        <f>SUM(ED159+ED129+ED99+ED69+ED39+ED9)</f>
        <v/>
      </c>
      <c r="EE188" s="275">
        <f>SUM(EE159+EE129+EE99+EE69+EE39+EE9)</f>
        <v/>
      </c>
      <c r="EF188" s="275">
        <f>SUM(EF159+EF129+EF99+EF69+EF39+EF9)</f>
        <v/>
      </c>
      <c r="EG188" s="275">
        <f>SUM(EG159+EG129+EG99+EG69+EG39+EG9)</f>
        <v/>
      </c>
      <c r="EH188" s="275">
        <f>SUM(EH159+EH129+EH99+EH69+EH39+EH9)</f>
        <v/>
      </c>
      <c r="EI188" s="275">
        <f>SUM(EI159+EI129+EI99+EI69+EI39+EI9)</f>
        <v/>
      </c>
      <c r="EJ188" s="275">
        <f>SUM(EJ159+EJ129+EJ99+EJ69+EJ39+EJ9)</f>
        <v/>
      </c>
      <c r="EK188" s="275">
        <f>SUM(EK159+EK129+EK99+EK69+EK39+EK9)</f>
        <v/>
      </c>
      <c r="EL188" s="275">
        <f>SUM(EL159+EL129+EL99+EL69+EL39+EL9)</f>
        <v/>
      </c>
      <c r="EM188" s="275">
        <f>SUM(EM159+EM129+EM99+EM69+EM39+EM9)</f>
        <v/>
      </c>
      <c r="EN188" s="275">
        <f>SUM(EN159+EN129+EN99+EN69+EN39+EN9)</f>
        <v/>
      </c>
      <c r="EO188" s="275">
        <f>SUM(EO159+EO129+EO99+EO69+EO39+EO9)</f>
        <v/>
      </c>
      <c r="EP188" s="275">
        <f>SUM(EP159+EP129+EP99+EP69+EP39+EP9)</f>
        <v/>
      </c>
      <c r="EQ188" s="275">
        <f>SUM(EQ159+EQ129+EQ99+EQ69+EQ39+EQ9)</f>
        <v/>
      </c>
      <c r="ER188" s="275">
        <f>SUM(ER159+ER129+ER99+ER69+ER39+ER9)</f>
        <v/>
      </c>
      <c r="ES188" s="275">
        <f>SUM(ES159+ES129+ES99+ES69+ES39+ES9)</f>
        <v/>
      </c>
      <c r="ET188" s="275">
        <f>SUM(ET159+ET129+ET99+ET69+ET39+ET9)</f>
        <v/>
      </c>
      <c r="EU188" s="275">
        <f>SUM(EU159+EU129+EU99+EU69+EU39+EU9)</f>
        <v/>
      </c>
      <c r="EV188" s="275">
        <f>SUM(EV159+EV129+EV99+EV69+EV39+EV9)</f>
        <v/>
      </c>
      <c r="EW188" s="275">
        <f>SUM(EW159+EW129+EW99+EW69+EW39+EW9)</f>
        <v/>
      </c>
      <c r="EX188" s="275">
        <f>SUM(EX159+EX129+EX99+EX69+EX39+EX9)</f>
        <v/>
      </c>
      <c r="EY188" s="275">
        <f>SUM(EY159+EY129+EY99+EY69+EY39+EY9)</f>
        <v/>
      </c>
      <c r="EZ188" s="275">
        <f>SUM(EZ159+EZ129+EZ99+EZ69+EZ39+EZ9)</f>
        <v/>
      </c>
      <c r="FA188" s="275">
        <f>SUM(FA159+FA129+FA99+FA69+FA39+FA9)</f>
        <v/>
      </c>
      <c r="FB188" s="275">
        <f>SUM(FB159+FB129+FB99+FB69+FB39+FB9)</f>
        <v/>
      </c>
      <c r="FC188" s="275">
        <f>SUM(FC159+FC129+FC99+FC69+FC39+FC9)</f>
        <v/>
      </c>
      <c r="FD188" s="275">
        <f>SUM(FD159+FD129+FD99+FD69+FD39+FD9)</f>
        <v/>
      </c>
      <c r="FE188" s="275">
        <f>SUM(FE159+FE129+FE99+FE69+FE39+FE9)</f>
        <v/>
      </c>
      <c r="FF188" s="275">
        <f>SUM(FF159+FF129+FF99+FF69+FF39+FF9)</f>
        <v/>
      </c>
      <c r="FG188" s="275">
        <f>SUM(FG159+FG129+FG99+FG69+FG39+FG9)</f>
        <v/>
      </c>
      <c r="FH188" s="275">
        <f>SUM(FH159+FH129+FH99+FH69+FH39+FH9)</f>
        <v/>
      </c>
      <c r="FI188" s="275">
        <f>SUM(FI159+FI129+FI99+FI69+FI39+FI9)</f>
        <v/>
      </c>
      <c r="FJ188" s="275">
        <f>SUM(FJ159+FJ129+FJ99+FJ69+FJ39+FJ9)</f>
        <v/>
      </c>
      <c r="FK188" s="275">
        <f>SUM(FK159+FK129+FK99+FK69+FK39+FK9)</f>
        <v/>
      </c>
      <c r="FL188" s="275">
        <f>SUM(FL159+FL129+FL99+FL69+FL39+FL9)</f>
        <v/>
      </c>
      <c r="FM188" s="275">
        <f>SUM(FM159+FM129+FM99+FM69+FM39+FM9)</f>
        <v/>
      </c>
      <c r="FN188" s="275">
        <f>SUM(FN159+FN129+FN99+FN69+FN39+FN9)</f>
        <v/>
      </c>
      <c r="FO188" s="275">
        <f>SUM(FO159+FO129+FO99+FO69+FO39+FO9)</f>
        <v/>
      </c>
      <c r="FP188" s="275">
        <f>SUM(FP159+FP129+FP99+FP69+FP39+FP9)</f>
        <v/>
      </c>
      <c r="FQ188" s="275">
        <f>SUM(FQ159+FQ129+FQ99+FQ69+FQ39+FQ9)</f>
        <v/>
      </c>
      <c r="FR188" s="275">
        <f>SUM(FR159+FR129+FR99+FR69+FR39+FR9)</f>
        <v/>
      </c>
      <c r="FS188" s="275">
        <f>SUM(FS159+FS129+FS99+FS69+FS39+FS9)</f>
        <v/>
      </c>
      <c r="FT188" s="275">
        <f>SUM(FT159+FT129+FT99+FT69+FT39+FT9)</f>
        <v/>
      </c>
      <c r="FU188" s="275">
        <f>SUM(FU159+FU129+FU99+FU69+FU39+FU9)</f>
        <v/>
      </c>
      <c r="FV188" s="275">
        <f>SUM(FV159+FV129+FV99+FV69+FV39+FV9)</f>
        <v/>
      </c>
      <c r="FW188" s="275">
        <f>SUM(FW159+FW129+FW99+FW69+FW39+FW9)</f>
        <v/>
      </c>
      <c r="FX188" s="275">
        <f>SUM(FX159+FX129+FX99+FX69+FX39+FX9)</f>
        <v/>
      </c>
      <c r="FY188" s="275">
        <f>SUM(FY159+FY129+FY99+FY69+FY39+FY9)</f>
        <v/>
      </c>
      <c r="FZ188" s="275">
        <f>SUM(FZ159+FZ129+FZ99+FZ69+FZ39+FZ9)</f>
        <v/>
      </c>
      <c r="GA188" s="275">
        <f>SUM(GA159+GA129+GA99+GA69+GA39+GA9)</f>
        <v/>
      </c>
      <c r="GB188" s="275">
        <f>SUM(GB159+GB129+GB99+GB69+GB39+GB9)</f>
        <v/>
      </c>
      <c r="GC188" s="275">
        <f>SUM(GC159+GC129+GC99+GC69+GC39+GC9)</f>
        <v/>
      </c>
      <c r="GD188" s="275">
        <f>SUM(GD159+GD129+GD99+GD69+GD39+GD9)</f>
        <v/>
      </c>
      <c r="GE188" s="275">
        <f>SUM(GE159+GE129+GE99+GE69+GE39+GE9)</f>
        <v/>
      </c>
      <c r="GF188" s="275">
        <f>SUM(GF159+GF129+GF99+GF69+GF39+GF9)</f>
        <v/>
      </c>
      <c r="GG188" s="275">
        <f>SUM(GG159+GG129+GG99+GG69+GG39+GG9)</f>
        <v/>
      </c>
      <c r="GH188" s="275">
        <f>SUM(GH159+GH129+GH99+GH69+GH39+GH9)</f>
        <v/>
      </c>
      <c r="GI188" s="275">
        <f>SUM(GI159+GI129+GI99+GI69+GI39+GI9)</f>
        <v/>
      </c>
      <c r="GJ188" s="275">
        <f>SUM(GJ159+GJ129+GJ99+GJ69+GJ39+GJ9)</f>
        <v/>
      </c>
      <c r="GK188" s="275">
        <f>SUM(GK159+GK129+GK99+GK69+GK39+GK9)</f>
        <v/>
      </c>
      <c r="GL188" s="275">
        <f>SUM(GL159+GL129+GL99+GL69+GL39+GL9)</f>
        <v/>
      </c>
      <c r="GM188" s="275">
        <f>SUM(GM159+GM129+GM99+GM69+GM39+GM9)</f>
        <v/>
      </c>
      <c r="GN188" s="276">
        <f>SUM(GN159+GN129+GN99+GN69+GN39+GN9)</f>
        <v/>
      </c>
      <c r="GO188" s="1" t="n"/>
      <c r="GP188" s="63" t="n"/>
    </row>
    <row r="189">
      <c r="A189" s="1" t="n"/>
      <c r="B189" s="1" t="n"/>
      <c r="C189" s="277" t="inlineStr">
        <is>
          <t>Loan Fees</t>
        </is>
      </c>
      <c r="D189" s="18">
        <f>N189</f>
        <v/>
      </c>
      <c r="E189" s="18" t="n"/>
      <c r="F189" s="269" t="n"/>
      <c r="G189" s="924" t="n"/>
      <c r="H189" s="269" t="n"/>
      <c r="I189" s="924" t="n"/>
      <c r="J189" s="271" t="n"/>
      <c r="K189" s="271" t="n"/>
      <c r="L189" s="272" t="n"/>
      <c r="M189" s="273" t="n"/>
      <c r="N189" s="17">
        <f>SUM(P189:GN189)</f>
        <v/>
      </c>
      <c r="O189" s="18" t="n"/>
      <c r="P189" s="86">
        <f>P227+P211</f>
        <v/>
      </c>
      <c r="Q189" s="86">
        <f>Q227+Q211</f>
        <v/>
      </c>
      <c r="R189" s="86">
        <f>R227+R211</f>
        <v/>
      </c>
      <c r="S189" s="86">
        <f>S227+S211</f>
        <v/>
      </c>
      <c r="T189" s="86">
        <f>T227+T211</f>
        <v/>
      </c>
      <c r="U189" s="86">
        <f>U227+U211</f>
        <v/>
      </c>
      <c r="V189" s="86">
        <f>V227+V211</f>
        <v/>
      </c>
      <c r="W189" s="86">
        <f>W227+W211</f>
        <v/>
      </c>
      <c r="X189" s="86">
        <f>X227+X211</f>
        <v/>
      </c>
      <c r="Y189" s="86">
        <f>Y227+Y211</f>
        <v/>
      </c>
      <c r="Z189" s="86">
        <f>Z227+Z211</f>
        <v/>
      </c>
      <c r="AA189" s="86">
        <f>AA227+AA211</f>
        <v/>
      </c>
      <c r="AB189" s="86">
        <f>AB227+AB211</f>
        <v/>
      </c>
      <c r="AC189" s="86">
        <f>AC227+AC211</f>
        <v/>
      </c>
      <c r="AD189" s="86">
        <f>AD227+AD211</f>
        <v/>
      </c>
      <c r="AE189" s="86">
        <f>AE227+AE211</f>
        <v/>
      </c>
      <c r="AF189" s="86">
        <f>AF227+AF211</f>
        <v/>
      </c>
      <c r="AG189" s="86">
        <f>AG227+AG211</f>
        <v/>
      </c>
      <c r="AH189" s="86">
        <f>AH227+AH211</f>
        <v/>
      </c>
      <c r="AI189" s="86">
        <f>AI227+AI211</f>
        <v/>
      </c>
      <c r="AJ189" s="86">
        <f>AJ227+AJ211</f>
        <v/>
      </c>
      <c r="AK189" s="86">
        <f>AK227+AK211</f>
        <v/>
      </c>
      <c r="AL189" s="86">
        <f>AL227+AL211</f>
        <v/>
      </c>
      <c r="AM189" s="86">
        <f>AM227+AM211</f>
        <v/>
      </c>
      <c r="AN189" s="86">
        <f>AN227+AN211</f>
        <v/>
      </c>
      <c r="AO189" s="86">
        <f>AO227+AO211</f>
        <v/>
      </c>
      <c r="AP189" s="86">
        <f>AP227+AP211</f>
        <v/>
      </c>
      <c r="AQ189" s="86">
        <f>AQ227+AQ211</f>
        <v/>
      </c>
      <c r="AR189" s="86">
        <f>AR227+AR211</f>
        <v/>
      </c>
      <c r="AS189" s="86">
        <f>AS227+AS211</f>
        <v/>
      </c>
      <c r="AT189" s="86">
        <f>AT227+AT211</f>
        <v/>
      </c>
      <c r="AU189" s="86">
        <f>AU227+AU211</f>
        <v/>
      </c>
      <c r="AV189" s="86">
        <f>AV227+AV211</f>
        <v/>
      </c>
      <c r="AW189" s="86">
        <f>AW227+AW211</f>
        <v/>
      </c>
      <c r="AX189" s="86">
        <f>AX227+AX211</f>
        <v/>
      </c>
      <c r="AY189" s="86">
        <f>AY227+AY211</f>
        <v/>
      </c>
      <c r="AZ189" s="86">
        <f>AZ227+AZ211</f>
        <v/>
      </c>
      <c r="BA189" s="86">
        <f>BA227+BA211</f>
        <v/>
      </c>
      <c r="BB189" s="86">
        <f>BB227+BB211</f>
        <v/>
      </c>
      <c r="BC189" s="86">
        <f>BC227+BC211</f>
        <v/>
      </c>
      <c r="BD189" s="86">
        <f>BD227+BD211</f>
        <v/>
      </c>
      <c r="BE189" s="86">
        <f>BE227+BE211</f>
        <v/>
      </c>
      <c r="BF189" s="86">
        <f>BF227+BF211</f>
        <v/>
      </c>
      <c r="BG189" s="86">
        <f>BG227+BG211</f>
        <v/>
      </c>
      <c r="BH189" s="86">
        <f>BH227+BH211</f>
        <v/>
      </c>
      <c r="BI189" s="86">
        <f>BI227+BI211</f>
        <v/>
      </c>
      <c r="BJ189" s="86">
        <f>BJ227+BJ211</f>
        <v/>
      </c>
      <c r="BK189" s="86">
        <f>BK227+BK211</f>
        <v/>
      </c>
      <c r="BL189" s="86">
        <f>BL227+BL211</f>
        <v/>
      </c>
      <c r="BM189" s="86">
        <f>BM227+BM211</f>
        <v/>
      </c>
      <c r="BN189" s="86">
        <f>BN227+BN211</f>
        <v/>
      </c>
      <c r="BO189" s="86">
        <f>BO227+BO211</f>
        <v/>
      </c>
      <c r="BP189" s="86">
        <f>BP227+BP211</f>
        <v/>
      </c>
      <c r="BQ189" s="86">
        <f>BQ227+BQ211</f>
        <v/>
      </c>
      <c r="BR189" s="86">
        <f>BR227+BR211</f>
        <v/>
      </c>
      <c r="BS189" s="86">
        <f>BS227+BS211</f>
        <v/>
      </c>
      <c r="BT189" s="86">
        <f>BT227+BT211</f>
        <v/>
      </c>
      <c r="BU189" s="86">
        <f>BU227+BU211</f>
        <v/>
      </c>
      <c r="BV189" s="86">
        <f>BV227+BV211</f>
        <v/>
      </c>
      <c r="BW189" s="86">
        <f>BW227+BW211</f>
        <v/>
      </c>
      <c r="BX189" s="86">
        <f>BX227+BX211</f>
        <v/>
      </c>
      <c r="BY189" s="86">
        <f>BY227+BY211</f>
        <v/>
      </c>
      <c r="BZ189" s="86">
        <f>BZ227+BZ211</f>
        <v/>
      </c>
      <c r="CA189" s="86">
        <f>CA227+CA211</f>
        <v/>
      </c>
      <c r="CB189" s="86">
        <f>CB227+CB211</f>
        <v/>
      </c>
      <c r="CC189" s="86">
        <f>CC227+CC211</f>
        <v/>
      </c>
      <c r="CD189" s="86">
        <f>CD227+CD211</f>
        <v/>
      </c>
      <c r="CE189" s="86">
        <f>CE227+CE211</f>
        <v/>
      </c>
      <c r="CF189" s="86">
        <f>CF227+CF211</f>
        <v/>
      </c>
      <c r="CG189" s="86">
        <f>CG227+CG211</f>
        <v/>
      </c>
      <c r="CH189" s="86">
        <f>CH227+CH211</f>
        <v/>
      </c>
      <c r="CI189" s="86">
        <f>CI227+CI211</f>
        <v/>
      </c>
      <c r="CJ189" s="86">
        <f>CJ227+CJ211</f>
        <v/>
      </c>
      <c r="CK189" s="86">
        <f>CK227+CK211</f>
        <v/>
      </c>
      <c r="CL189" s="86">
        <f>CL227+CL211</f>
        <v/>
      </c>
      <c r="CM189" s="86">
        <f>CM227+CM211</f>
        <v/>
      </c>
      <c r="CN189" s="86">
        <f>CN227+CN211</f>
        <v/>
      </c>
      <c r="CO189" s="86">
        <f>CO227+CO211</f>
        <v/>
      </c>
      <c r="CP189" s="86">
        <f>CP227+CP211</f>
        <v/>
      </c>
      <c r="CQ189" s="86">
        <f>CQ227+CQ211</f>
        <v/>
      </c>
      <c r="CR189" s="86">
        <f>CR227+CR211</f>
        <v/>
      </c>
      <c r="CS189" s="86">
        <f>CS227+CS211</f>
        <v/>
      </c>
      <c r="CT189" s="86">
        <f>CT227+CT211</f>
        <v/>
      </c>
      <c r="CU189" s="86">
        <f>CU227+CU211</f>
        <v/>
      </c>
      <c r="CV189" s="86">
        <f>CV227+CV211</f>
        <v/>
      </c>
      <c r="CW189" s="86">
        <f>CW227+CW211</f>
        <v/>
      </c>
      <c r="CX189" s="86">
        <f>CX227+CX211</f>
        <v/>
      </c>
      <c r="CY189" s="86">
        <f>CY227+CY211</f>
        <v/>
      </c>
      <c r="CZ189" s="86">
        <f>CZ227+CZ211</f>
        <v/>
      </c>
      <c r="DA189" s="86">
        <f>DA227+DA211</f>
        <v/>
      </c>
      <c r="DB189" s="86">
        <f>DB227+DB211</f>
        <v/>
      </c>
      <c r="DC189" s="86">
        <f>DC227+DC211</f>
        <v/>
      </c>
      <c r="DD189" s="86">
        <f>DD227+DD211</f>
        <v/>
      </c>
      <c r="DE189" s="86">
        <f>DE227+DE211</f>
        <v/>
      </c>
      <c r="DF189" s="86">
        <f>DF227+DF211</f>
        <v/>
      </c>
      <c r="DG189" s="86">
        <f>DG227+DG211</f>
        <v/>
      </c>
      <c r="DH189" s="86">
        <f>DH227+DH211</f>
        <v/>
      </c>
      <c r="DI189" s="86">
        <f>DI227+DI211</f>
        <v/>
      </c>
      <c r="DJ189" s="86">
        <f>DJ227+DJ211</f>
        <v/>
      </c>
      <c r="DK189" s="86">
        <f>DK227+DK211</f>
        <v/>
      </c>
      <c r="DL189" s="86">
        <f>DL227+DL211</f>
        <v/>
      </c>
      <c r="DM189" s="86">
        <f>DM227+DM211</f>
        <v/>
      </c>
      <c r="DN189" s="86">
        <f>DN227+DN211</f>
        <v/>
      </c>
      <c r="DO189" s="86">
        <f>DO227+DO211</f>
        <v/>
      </c>
      <c r="DP189" s="86">
        <f>DP227+DP211</f>
        <v/>
      </c>
      <c r="DQ189" s="86">
        <f>DQ227+DQ211</f>
        <v/>
      </c>
      <c r="DR189" s="86">
        <f>DR227+DR211</f>
        <v/>
      </c>
      <c r="DS189" s="86">
        <f>DS227+DS211</f>
        <v/>
      </c>
      <c r="DT189" s="86">
        <f>DT227+DT211</f>
        <v/>
      </c>
      <c r="DU189" s="86">
        <f>DU227+DU211</f>
        <v/>
      </c>
      <c r="DV189" s="86">
        <f>DV227+DV211</f>
        <v/>
      </c>
      <c r="DW189" s="86">
        <f>DW227+DW211</f>
        <v/>
      </c>
      <c r="DX189" s="86">
        <f>DX227+DX211</f>
        <v/>
      </c>
      <c r="DY189" s="86">
        <f>DY227+DY211</f>
        <v/>
      </c>
      <c r="DZ189" s="86">
        <f>DZ227+DZ211</f>
        <v/>
      </c>
      <c r="EA189" s="86">
        <f>EA227+EA211</f>
        <v/>
      </c>
      <c r="EB189" s="86">
        <f>EB227+EB211</f>
        <v/>
      </c>
      <c r="EC189" s="86">
        <f>EC227+EC211</f>
        <v/>
      </c>
      <c r="ED189" s="86">
        <f>ED227+ED211</f>
        <v/>
      </c>
      <c r="EE189" s="86">
        <f>EE227+EE211</f>
        <v/>
      </c>
      <c r="EF189" s="86">
        <f>EF227+EF211</f>
        <v/>
      </c>
      <c r="EG189" s="86">
        <f>EG227+EG211</f>
        <v/>
      </c>
      <c r="EH189" s="86">
        <f>EH227+EH211</f>
        <v/>
      </c>
      <c r="EI189" s="86">
        <f>EI227+EI211</f>
        <v/>
      </c>
      <c r="EJ189" s="86">
        <f>EJ227+EJ211</f>
        <v/>
      </c>
      <c r="EK189" s="86">
        <f>EK227+EK211</f>
        <v/>
      </c>
      <c r="EL189" s="86">
        <f>EL227+EL211</f>
        <v/>
      </c>
      <c r="EM189" s="86">
        <f>EM227+EM211</f>
        <v/>
      </c>
      <c r="EN189" s="86">
        <f>EN227+EN211</f>
        <v/>
      </c>
      <c r="EO189" s="86">
        <f>EO227+EO211</f>
        <v/>
      </c>
      <c r="EP189" s="86">
        <f>EP227+EP211</f>
        <v/>
      </c>
      <c r="EQ189" s="86">
        <f>EQ227+EQ211</f>
        <v/>
      </c>
      <c r="ER189" s="86">
        <f>ER227+ER211</f>
        <v/>
      </c>
      <c r="ES189" s="86">
        <f>ES227+ES211</f>
        <v/>
      </c>
      <c r="ET189" s="86">
        <f>ET227+ET211</f>
        <v/>
      </c>
      <c r="EU189" s="86">
        <f>EU227+EU211</f>
        <v/>
      </c>
      <c r="EV189" s="86">
        <f>EV227+EV211</f>
        <v/>
      </c>
      <c r="EW189" s="86">
        <f>EW227+EW211</f>
        <v/>
      </c>
      <c r="EX189" s="86">
        <f>EX227+EX211</f>
        <v/>
      </c>
      <c r="EY189" s="86">
        <f>EY227+EY211</f>
        <v/>
      </c>
      <c r="EZ189" s="86">
        <f>EZ227+EZ211</f>
        <v/>
      </c>
      <c r="FA189" s="86">
        <f>FA227+FA211</f>
        <v/>
      </c>
      <c r="FB189" s="86">
        <f>FB227+FB211</f>
        <v/>
      </c>
      <c r="FC189" s="86">
        <f>FC227+FC211</f>
        <v/>
      </c>
      <c r="FD189" s="86">
        <f>FD227+FD211</f>
        <v/>
      </c>
      <c r="FE189" s="86">
        <f>FE227+FE211</f>
        <v/>
      </c>
      <c r="FF189" s="86">
        <f>FF227+FF211</f>
        <v/>
      </c>
      <c r="FG189" s="86">
        <f>FG227+FG211</f>
        <v/>
      </c>
      <c r="FH189" s="86">
        <f>FH227+FH211</f>
        <v/>
      </c>
      <c r="FI189" s="86">
        <f>FI227+FI211</f>
        <v/>
      </c>
      <c r="FJ189" s="86">
        <f>FJ227+FJ211</f>
        <v/>
      </c>
      <c r="FK189" s="86">
        <f>FK227+FK211</f>
        <v/>
      </c>
      <c r="FL189" s="86">
        <f>FL227+FL211</f>
        <v/>
      </c>
      <c r="FM189" s="86">
        <f>FM227+FM211</f>
        <v/>
      </c>
      <c r="FN189" s="86">
        <f>FN227+FN211</f>
        <v/>
      </c>
      <c r="FO189" s="86">
        <f>FO227+FO211</f>
        <v/>
      </c>
      <c r="FP189" s="86">
        <f>FP227+FP211</f>
        <v/>
      </c>
      <c r="FQ189" s="86">
        <f>FQ227+FQ211</f>
        <v/>
      </c>
      <c r="FR189" s="86">
        <f>FR227+FR211</f>
        <v/>
      </c>
      <c r="FS189" s="86">
        <f>FS227+FS211</f>
        <v/>
      </c>
      <c r="FT189" s="86">
        <f>FT227+FT211</f>
        <v/>
      </c>
      <c r="FU189" s="86">
        <f>FU227+FU211</f>
        <v/>
      </c>
      <c r="FV189" s="86">
        <f>FV227+FV211</f>
        <v/>
      </c>
      <c r="FW189" s="86">
        <f>FW227+FW211</f>
        <v/>
      </c>
      <c r="FX189" s="86">
        <f>FX227+FX211</f>
        <v/>
      </c>
      <c r="FY189" s="86">
        <f>FY227+FY211</f>
        <v/>
      </c>
      <c r="FZ189" s="86">
        <f>FZ227+FZ211</f>
        <v/>
      </c>
      <c r="GA189" s="86">
        <f>GA227+GA211</f>
        <v/>
      </c>
      <c r="GB189" s="86">
        <f>GB227+GB211</f>
        <v/>
      </c>
      <c r="GC189" s="86">
        <f>GC227+GC211</f>
        <v/>
      </c>
      <c r="GD189" s="86">
        <f>GD227+GD211</f>
        <v/>
      </c>
      <c r="GE189" s="86">
        <f>GE227+GE211</f>
        <v/>
      </c>
      <c r="GF189" s="86">
        <f>GF227+GF211</f>
        <v/>
      </c>
      <c r="GG189" s="86">
        <f>GG227+GG211</f>
        <v/>
      </c>
      <c r="GH189" s="86">
        <f>GH227+GH211</f>
        <v/>
      </c>
      <c r="GI189" s="86">
        <f>GI227+GI211</f>
        <v/>
      </c>
      <c r="GJ189" s="86">
        <f>GJ227+GJ211</f>
        <v/>
      </c>
      <c r="GK189" s="86">
        <f>GK227+GK211</f>
        <v/>
      </c>
      <c r="GL189" s="86">
        <f>GL227+GL211</f>
        <v/>
      </c>
      <c r="GM189" s="86">
        <f>GM227+GM211</f>
        <v/>
      </c>
      <c r="GN189" s="278">
        <f>GN227+GN211</f>
        <v/>
      </c>
      <c r="GO189" s="1" t="n"/>
      <c r="GP189" s="63" t="n"/>
    </row>
    <row r="190">
      <c r="A190" s="1" t="n"/>
      <c r="B190" s="1" t="n"/>
      <c r="C190" s="279" t="inlineStr">
        <is>
          <t>Interest Reserve</t>
        </is>
      </c>
      <c r="D190" s="20">
        <f>N190</f>
        <v/>
      </c>
      <c r="E190" s="20" t="n"/>
      <c r="F190" s="265" t="n"/>
      <c r="G190" s="925" t="n"/>
      <c r="H190" s="265" t="n"/>
      <c r="I190" s="925" t="n"/>
      <c r="J190" s="94" t="n"/>
      <c r="K190" s="94" t="n"/>
      <c r="L190" s="281" t="n"/>
      <c r="M190" s="266" t="n"/>
      <c r="N190" s="19">
        <f>SUM(P190:GN190)</f>
        <v/>
      </c>
      <c r="O190" s="20" t="n"/>
      <c r="P190" s="267">
        <f>P228+P212</f>
        <v/>
      </c>
      <c r="Q190" s="267">
        <f>Q228+Q212</f>
        <v/>
      </c>
      <c r="R190" s="267">
        <f>R228+R212</f>
        <v/>
      </c>
      <c r="S190" s="267">
        <f>S228+S212</f>
        <v/>
      </c>
      <c r="T190" s="267">
        <f>T228+T212</f>
        <v/>
      </c>
      <c r="U190" s="267">
        <f>U228+U212</f>
        <v/>
      </c>
      <c r="V190" s="267">
        <f>V228+V212</f>
        <v/>
      </c>
      <c r="W190" s="267">
        <f>W228+W212</f>
        <v/>
      </c>
      <c r="X190" s="267">
        <f>X228+X212</f>
        <v/>
      </c>
      <c r="Y190" s="267">
        <f>Y228+Y212</f>
        <v/>
      </c>
      <c r="Z190" s="267">
        <f>Z228+Z212</f>
        <v/>
      </c>
      <c r="AA190" s="267">
        <f>AA228+AA212</f>
        <v/>
      </c>
      <c r="AB190" s="267">
        <f>AB228+AB212</f>
        <v/>
      </c>
      <c r="AC190" s="267">
        <f>AC228+AC212</f>
        <v/>
      </c>
      <c r="AD190" s="267">
        <f>AD228+AD212</f>
        <v/>
      </c>
      <c r="AE190" s="267">
        <f>AE228+AE212</f>
        <v/>
      </c>
      <c r="AF190" s="267">
        <f>AF228+AF212</f>
        <v/>
      </c>
      <c r="AG190" s="267">
        <f>AG228+AG212</f>
        <v/>
      </c>
      <c r="AH190" s="267">
        <f>AH228+AH212</f>
        <v/>
      </c>
      <c r="AI190" s="267">
        <f>AI228+AI212</f>
        <v/>
      </c>
      <c r="AJ190" s="267">
        <f>AJ228+AJ212</f>
        <v/>
      </c>
      <c r="AK190" s="267">
        <f>AK228+AK212</f>
        <v/>
      </c>
      <c r="AL190" s="267">
        <f>AL228+AL212</f>
        <v/>
      </c>
      <c r="AM190" s="267">
        <f>AM228+AM212</f>
        <v/>
      </c>
      <c r="AN190" s="267">
        <f>AN228+AN212</f>
        <v/>
      </c>
      <c r="AO190" s="267">
        <f>AO228+AO212</f>
        <v/>
      </c>
      <c r="AP190" s="267">
        <f>AP228+AP212</f>
        <v/>
      </c>
      <c r="AQ190" s="267">
        <f>AQ228+AQ212</f>
        <v/>
      </c>
      <c r="AR190" s="267">
        <f>AR228+AR212</f>
        <v/>
      </c>
      <c r="AS190" s="267">
        <f>AS228+AS212</f>
        <v/>
      </c>
      <c r="AT190" s="267">
        <f>AT228+AT212</f>
        <v/>
      </c>
      <c r="AU190" s="267">
        <f>AU228+AU212</f>
        <v/>
      </c>
      <c r="AV190" s="267">
        <f>AV228+AV212</f>
        <v/>
      </c>
      <c r="AW190" s="267">
        <f>AW228+AW212</f>
        <v/>
      </c>
      <c r="AX190" s="267">
        <f>AX228+AX212</f>
        <v/>
      </c>
      <c r="AY190" s="267">
        <f>AY228+AY212</f>
        <v/>
      </c>
      <c r="AZ190" s="267">
        <f>AZ228+AZ212</f>
        <v/>
      </c>
      <c r="BA190" s="267">
        <f>BA228+BA212</f>
        <v/>
      </c>
      <c r="BB190" s="267">
        <f>BB228+BB212</f>
        <v/>
      </c>
      <c r="BC190" s="267">
        <f>BC228+BC212</f>
        <v/>
      </c>
      <c r="BD190" s="267">
        <f>BD228+BD212</f>
        <v/>
      </c>
      <c r="BE190" s="267">
        <f>BE228+BE212</f>
        <v/>
      </c>
      <c r="BF190" s="267">
        <f>BF228+BF212</f>
        <v/>
      </c>
      <c r="BG190" s="267">
        <f>BG228+BG212</f>
        <v/>
      </c>
      <c r="BH190" s="267">
        <f>BH228+BH212</f>
        <v/>
      </c>
      <c r="BI190" s="267">
        <f>BI228+BI212</f>
        <v/>
      </c>
      <c r="BJ190" s="267">
        <f>BJ228+BJ212</f>
        <v/>
      </c>
      <c r="BK190" s="267">
        <f>BK228+BK212</f>
        <v/>
      </c>
      <c r="BL190" s="267">
        <f>BL228+BL212</f>
        <v/>
      </c>
      <c r="BM190" s="267">
        <f>BM228+BM212</f>
        <v/>
      </c>
      <c r="BN190" s="267">
        <f>BN228+BN212</f>
        <v/>
      </c>
      <c r="BO190" s="267">
        <f>BO228+BO212</f>
        <v/>
      </c>
      <c r="BP190" s="267">
        <f>BP228+BP212</f>
        <v/>
      </c>
      <c r="BQ190" s="267">
        <f>BQ228+BQ212</f>
        <v/>
      </c>
      <c r="BR190" s="267">
        <f>BR228+BR212</f>
        <v/>
      </c>
      <c r="BS190" s="267">
        <f>BS228+BS212</f>
        <v/>
      </c>
      <c r="BT190" s="267">
        <f>BT228+BT212</f>
        <v/>
      </c>
      <c r="BU190" s="267">
        <f>BU228+BU212</f>
        <v/>
      </c>
      <c r="BV190" s="267">
        <f>BV228+BV212</f>
        <v/>
      </c>
      <c r="BW190" s="267">
        <f>BW228+BW212</f>
        <v/>
      </c>
      <c r="BX190" s="267">
        <f>BX228+BX212</f>
        <v/>
      </c>
      <c r="BY190" s="267">
        <f>BY228+BY212</f>
        <v/>
      </c>
      <c r="BZ190" s="267">
        <f>BZ228+BZ212</f>
        <v/>
      </c>
      <c r="CA190" s="267">
        <f>CA228+CA212</f>
        <v/>
      </c>
      <c r="CB190" s="267">
        <f>CB228+CB212</f>
        <v/>
      </c>
      <c r="CC190" s="267">
        <f>CC228+CC212</f>
        <v/>
      </c>
      <c r="CD190" s="267">
        <f>CD228+CD212</f>
        <v/>
      </c>
      <c r="CE190" s="267">
        <f>CE228+CE212</f>
        <v/>
      </c>
      <c r="CF190" s="267">
        <f>CF228+CF212</f>
        <v/>
      </c>
      <c r="CG190" s="267">
        <f>CG228+CG212</f>
        <v/>
      </c>
      <c r="CH190" s="267">
        <f>CH228+CH212</f>
        <v/>
      </c>
      <c r="CI190" s="267">
        <f>CI228+CI212</f>
        <v/>
      </c>
      <c r="CJ190" s="267">
        <f>CJ228+CJ212</f>
        <v/>
      </c>
      <c r="CK190" s="267">
        <f>CK228+CK212</f>
        <v/>
      </c>
      <c r="CL190" s="267">
        <f>CL228+CL212</f>
        <v/>
      </c>
      <c r="CM190" s="267">
        <f>CM228+CM212</f>
        <v/>
      </c>
      <c r="CN190" s="267">
        <f>CN228+CN212</f>
        <v/>
      </c>
      <c r="CO190" s="267">
        <f>CO228+CO212</f>
        <v/>
      </c>
      <c r="CP190" s="267">
        <f>CP228+CP212</f>
        <v/>
      </c>
      <c r="CQ190" s="267">
        <f>CQ228+CQ212</f>
        <v/>
      </c>
      <c r="CR190" s="267">
        <f>CR228+CR212</f>
        <v/>
      </c>
      <c r="CS190" s="267">
        <f>CS228+CS212</f>
        <v/>
      </c>
      <c r="CT190" s="267">
        <f>CT228+CT212</f>
        <v/>
      </c>
      <c r="CU190" s="267">
        <f>CU228+CU212</f>
        <v/>
      </c>
      <c r="CV190" s="267">
        <f>CV228+CV212</f>
        <v/>
      </c>
      <c r="CW190" s="267">
        <f>CW228+CW212</f>
        <v/>
      </c>
      <c r="CX190" s="267">
        <f>CX228+CX212</f>
        <v/>
      </c>
      <c r="CY190" s="267">
        <f>CY228+CY212</f>
        <v/>
      </c>
      <c r="CZ190" s="267">
        <f>CZ228+CZ212</f>
        <v/>
      </c>
      <c r="DA190" s="267">
        <f>DA228+DA212</f>
        <v/>
      </c>
      <c r="DB190" s="267">
        <f>DB228+DB212</f>
        <v/>
      </c>
      <c r="DC190" s="267">
        <f>DC228+DC212</f>
        <v/>
      </c>
      <c r="DD190" s="267">
        <f>DD228+DD212</f>
        <v/>
      </c>
      <c r="DE190" s="267">
        <f>DE228+DE212</f>
        <v/>
      </c>
      <c r="DF190" s="267">
        <f>DF228+DF212</f>
        <v/>
      </c>
      <c r="DG190" s="267">
        <f>DG228+DG212</f>
        <v/>
      </c>
      <c r="DH190" s="267">
        <f>DH228+DH212</f>
        <v/>
      </c>
      <c r="DI190" s="267">
        <f>DI228+DI212</f>
        <v/>
      </c>
      <c r="DJ190" s="267">
        <f>DJ228+DJ212</f>
        <v/>
      </c>
      <c r="DK190" s="267">
        <f>DK228+DK212</f>
        <v/>
      </c>
      <c r="DL190" s="267">
        <f>DL228+DL212</f>
        <v/>
      </c>
      <c r="DM190" s="267">
        <f>DM228+DM212</f>
        <v/>
      </c>
      <c r="DN190" s="267">
        <f>DN228+DN212</f>
        <v/>
      </c>
      <c r="DO190" s="267">
        <f>DO228+DO212</f>
        <v/>
      </c>
      <c r="DP190" s="267">
        <f>DP228+DP212</f>
        <v/>
      </c>
      <c r="DQ190" s="267">
        <f>DQ228+DQ212</f>
        <v/>
      </c>
      <c r="DR190" s="267">
        <f>DR228+DR212</f>
        <v/>
      </c>
      <c r="DS190" s="267">
        <f>DS228+DS212</f>
        <v/>
      </c>
      <c r="DT190" s="267">
        <f>DT228+DT212</f>
        <v/>
      </c>
      <c r="DU190" s="267">
        <f>DU228+DU212</f>
        <v/>
      </c>
      <c r="DV190" s="267">
        <f>DV228+DV212</f>
        <v/>
      </c>
      <c r="DW190" s="267">
        <f>DW228+DW212</f>
        <v/>
      </c>
      <c r="DX190" s="267">
        <f>DX228+DX212</f>
        <v/>
      </c>
      <c r="DY190" s="267">
        <f>DY228+DY212</f>
        <v/>
      </c>
      <c r="DZ190" s="267">
        <f>DZ228+DZ212</f>
        <v/>
      </c>
      <c r="EA190" s="267">
        <f>EA228+EA212</f>
        <v/>
      </c>
      <c r="EB190" s="267">
        <f>EB228+EB212</f>
        <v/>
      </c>
      <c r="EC190" s="267">
        <f>EC228+EC212</f>
        <v/>
      </c>
      <c r="ED190" s="267">
        <f>ED228+ED212</f>
        <v/>
      </c>
      <c r="EE190" s="267">
        <f>EE228+EE212</f>
        <v/>
      </c>
      <c r="EF190" s="267">
        <f>EF228+EF212</f>
        <v/>
      </c>
      <c r="EG190" s="267">
        <f>EG228+EG212</f>
        <v/>
      </c>
      <c r="EH190" s="267">
        <f>EH228+EH212</f>
        <v/>
      </c>
      <c r="EI190" s="267">
        <f>EI228+EI212</f>
        <v/>
      </c>
      <c r="EJ190" s="267">
        <f>EJ228+EJ212</f>
        <v/>
      </c>
      <c r="EK190" s="267">
        <f>EK228+EK212</f>
        <v/>
      </c>
      <c r="EL190" s="267">
        <f>EL228+EL212</f>
        <v/>
      </c>
      <c r="EM190" s="267">
        <f>EM228+EM212</f>
        <v/>
      </c>
      <c r="EN190" s="267">
        <f>EN228+EN212</f>
        <v/>
      </c>
      <c r="EO190" s="267">
        <f>EO228+EO212</f>
        <v/>
      </c>
      <c r="EP190" s="267">
        <f>EP228+EP212</f>
        <v/>
      </c>
      <c r="EQ190" s="267">
        <f>EQ228+EQ212</f>
        <v/>
      </c>
      <c r="ER190" s="267">
        <f>ER228+ER212</f>
        <v/>
      </c>
      <c r="ES190" s="267">
        <f>ES228+ES212</f>
        <v/>
      </c>
      <c r="ET190" s="267">
        <f>ET228+ET212</f>
        <v/>
      </c>
      <c r="EU190" s="267">
        <f>EU228+EU212</f>
        <v/>
      </c>
      <c r="EV190" s="267">
        <f>EV228+EV212</f>
        <v/>
      </c>
      <c r="EW190" s="267">
        <f>EW228+EW212</f>
        <v/>
      </c>
      <c r="EX190" s="267">
        <f>EX228+EX212</f>
        <v/>
      </c>
      <c r="EY190" s="267">
        <f>EY228+EY212</f>
        <v/>
      </c>
      <c r="EZ190" s="267">
        <f>EZ228+EZ212</f>
        <v/>
      </c>
      <c r="FA190" s="267">
        <f>FA228+FA212</f>
        <v/>
      </c>
      <c r="FB190" s="267">
        <f>FB228+FB212</f>
        <v/>
      </c>
      <c r="FC190" s="267">
        <f>FC228+FC212</f>
        <v/>
      </c>
      <c r="FD190" s="267">
        <f>FD228+FD212</f>
        <v/>
      </c>
      <c r="FE190" s="267">
        <f>FE228+FE212</f>
        <v/>
      </c>
      <c r="FF190" s="267">
        <f>FF228+FF212</f>
        <v/>
      </c>
      <c r="FG190" s="267">
        <f>FG228+FG212</f>
        <v/>
      </c>
      <c r="FH190" s="267">
        <f>FH228+FH212</f>
        <v/>
      </c>
      <c r="FI190" s="267">
        <f>FI228+FI212</f>
        <v/>
      </c>
      <c r="FJ190" s="267">
        <f>FJ228+FJ212</f>
        <v/>
      </c>
      <c r="FK190" s="267">
        <f>FK228+FK212</f>
        <v/>
      </c>
      <c r="FL190" s="267">
        <f>FL228+FL212</f>
        <v/>
      </c>
      <c r="FM190" s="267">
        <f>FM228+FM212</f>
        <v/>
      </c>
      <c r="FN190" s="267">
        <f>FN228+FN212</f>
        <v/>
      </c>
      <c r="FO190" s="267">
        <f>FO228+FO212</f>
        <v/>
      </c>
      <c r="FP190" s="267">
        <f>FP228+FP212</f>
        <v/>
      </c>
      <c r="FQ190" s="267">
        <f>FQ228+FQ212</f>
        <v/>
      </c>
      <c r="FR190" s="267">
        <f>FR228+FR212</f>
        <v/>
      </c>
      <c r="FS190" s="267">
        <f>FS228+FS212</f>
        <v/>
      </c>
      <c r="FT190" s="267">
        <f>FT228+FT212</f>
        <v/>
      </c>
      <c r="FU190" s="267">
        <f>FU228+FU212</f>
        <v/>
      </c>
      <c r="FV190" s="267">
        <f>FV228+FV212</f>
        <v/>
      </c>
      <c r="FW190" s="267">
        <f>FW228+FW212</f>
        <v/>
      </c>
      <c r="FX190" s="267">
        <f>FX228+FX212</f>
        <v/>
      </c>
      <c r="FY190" s="267">
        <f>FY228+FY212</f>
        <v/>
      </c>
      <c r="FZ190" s="267">
        <f>FZ228+FZ212</f>
        <v/>
      </c>
      <c r="GA190" s="267">
        <f>GA228+GA212</f>
        <v/>
      </c>
      <c r="GB190" s="267">
        <f>GB228+GB212</f>
        <v/>
      </c>
      <c r="GC190" s="267">
        <f>GC228+GC212</f>
        <v/>
      </c>
      <c r="GD190" s="267">
        <f>GD228+GD212</f>
        <v/>
      </c>
      <c r="GE190" s="267">
        <f>GE228+GE212</f>
        <v/>
      </c>
      <c r="GF190" s="267">
        <f>GF228+GF212</f>
        <v/>
      </c>
      <c r="GG190" s="267">
        <f>GG228+GG212</f>
        <v/>
      </c>
      <c r="GH190" s="267">
        <f>GH228+GH212</f>
        <v/>
      </c>
      <c r="GI190" s="267">
        <f>GI228+GI212</f>
        <v/>
      </c>
      <c r="GJ190" s="267">
        <f>GJ228+GJ212</f>
        <v/>
      </c>
      <c r="GK190" s="267">
        <f>GK228+GK212</f>
        <v/>
      </c>
      <c r="GL190" s="267">
        <f>GL228+GL212</f>
        <v/>
      </c>
      <c r="GM190" s="267">
        <f>GM228+GM212</f>
        <v/>
      </c>
      <c r="GN190" s="268">
        <f>GN228+GN212</f>
        <v/>
      </c>
      <c r="GO190" s="1" t="n"/>
      <c r="GP190" s="63" t="n"/>
    </row>
    <row r="191" ht="15" customHeight="1" thickBot="1">
      <c r="A191" s="1" t="n"/>
      <c r="B191" s="1" t="n"/>
      <c r="C191" s="282" t="inlineStr">
        <is>
          <t>Total Construction Costs</t>
        </is>
      </c>
      <c r="D191" s="283">
        <f>N191</f>
        <v/>
      </c>
      <c r="E191" s="283" t="n"/>
      <c r="F191" s="284" t="n"/>
      <c r="G191" s="926" t="n"/>
      <c r="H191" s="284" t="n"/>
      <c r="I191" s="926" t="n"/>
      <c r="J191" s="286" t="n"/>
      <c r="K191" s="286" t="n"/>
      <c r="L191" s="287" t="n"/>
      <c r="M191" s="288" t="n"/>
      <c r="N191" s="289">
        <f>SUM(P191:GN191)</f>
        <v/>
      </c>
      <c r="O191" s="290" t="n"/>
      <c r="P191" s="291">
        <f>SUM(P188:P190)</f>
        <v/>
      </c>
      <c r="Q191" s="292">
        <f>SUM(Q188:Q190)</f>
        <v/>
      </c>
      <c r="R191" s="292">
        <f>SUM(R188:R190)</f>
        <v/>
      </c>
      <c r="S191" s="292">
        <f>SUM(S188:S190)</f>
        <v/>
      </c>
      <c r="T191" s="292">
        <f>SUM(T188:T190)</f>
        <v/>
      </c>
      <c r="U191" s="292">
        <f>SUM(U188:U190)</f>
        <v/>
      </c>
      <c r="V191" s="292">
        <f>SUM(V188:V190)</f>
        <v/>
      </c>
      <c r="W191" s="292">
        <f>SUM(W188:W190)</f>
        <v/>
      </c>
      <c r="X191" s="292">
        <f>SUM(X188:X190)</f>
        <v/>
      </c>
      <c r="Y191" s="292">
        <f>SUM(Y188:Y190)</f>
        <v/>
      </c>
      <c r="Z191" s="292">
        <f>SUM(Z188:Z190)</f>
        <v/>
      </c>
      <c r="AA191" s="292">
        <f>SUM(AA188:AA190)</f>
        <v/>
      </c>
      <c r="AB191" s="292">
        <f>SUM(AB188:AB190)</f>
        <v/>
      </c>
      <c r="AC191" s="292">
        <f>SUM(AC188:AC190)</f>
        <v/>
      </c>
      <c r="AD191" s="292">
        <f>SUM(AD188:AD190)</f>
        <v/>
      </c>
      <c r="AE191" s="292">
        <f>SUM(AE188:AE190)</f>
        <v/>
      </c>
      <c r="AF191" s="292">
        <f>SUM(AF188:AF190)</f>
        <v/>
      </c>
      <c r="AG191" s="292">
        <f>SUM(AG188:AG190)</f>
        <v/>
      </c>
      <c r="AH191" s="292">
        <f>SUM(AH188:AH190)</f>
        <v/>
      </c>
      <c r="AI191" s="292">
        <f>SUM(AI188:AI190)</f>
        <v/>
      </c>
      <c r="AJ191" s="292">
        <f>SUM(AJ188:AJ190)</f>
        <v/>
      </c>
      <c r="AK191" s="292">
        <f>SUM(AK188:AK190)</f>
        <v/>
      </c>
      <c r="AL191" s="292">
        <f>SUM(AL188:AL190)</f>
        <v/>
      </c>
      <c r="AM191" s="292">
        <f>SUM(AM188:AM190)</f>
        <v/>
      </c>
      <c r="AN191" s="292">
        <f>SUM(AN188:AN190)</f>
        <v/>
      </c>
      <c r="AO191" s="292">
        <f>SUM(AO188:AO190)</f>
        <v/>
      </c>
      <c r="AP191" s="292">
        <f>SUM(AP188:AP190)</f>
        <v/>
      </c>
      <c r="AQ191" s="292">
        <f>SUM(AQ188:AQ190)</f>
        <v/>
      </c>
      <c r="AR191" s="292">
        <f>SUM(AR188:AR190)</f>
        <v/>
      </c>
      <c r="AS191" s="292">
        <f>SUM(AS188:AS190)</f>
        <v/>
      </c>
      <c r="AT191" s="292">
        <f>SUM(AT188:AT190)</f>
        <v/>
      </c>
      <c r="AU191" s="292">
        <f>SUM(AU188:AU190)</f>
        <v/>
      </c>
      <c r="AV191" s="292">
        <f>SUM(AV188:AV190)</f>
        <v/>
      </c>
      <c r="AW191" s="292">
        <f>SUM(AW188:AW190)</f>
        <v/>
      </c>
      <c r="AX191" s="292">
        <f>SUM(AX188:AX190)</f>
        <v/>
      </c>
      <c r="AY191" s="292">
        <f>SUM(AY188:AY190)</f>
        <v/>
      </c>
      <c r="AZ191" s="292">
        <f>SUM(AZ188:AZ190)</f>
        <v/>
      </c>
      <c r="BA191" s="292">
        <f>SUM(BA188:BA190)</f>
        <v/>
      </c>
      <c r="BB191" s="292">
        <f>SUM(BB188:BB190)</f>
        <v/>
      </c>
      <c r="BC191" s="292">
        <f>SUM(BC188:BC190)</f>
        <v/>
      </c>
      <c r="BD191" s="292">
        <f>SUM(BD188:BD190)</f>
        <v/>
      </c>
      <c r="BE191" s="292">
        <f>SUM(BE188:BE190)</f>
        <v/>
      </c>
      <c r="BF191" s="292">
        <f>SUM(BF188:BF190)</f>
        <v/>
      </c>
      <c r="BG191" s="292">
        <f>SUM(BG188:BG190)</f>
        <v/>
      </c>
      <c r="BH191" s="292">
        <f>SUM(BH188:BH190)</f>
        <v/>
      </c>
      <c r="BI191" s="292">
        <f>SUM(BI188:BI190)</f>
        <v/>
      </c>
      <c r="BJ191" s="292">
        <f>SUM(BJ188:BJ190)</f>
        <v/>
      </c>
      <c r="BK191" s="292">
        <f>SUM(BK188:BK190)</f>
        <v/>
      </c>
      <c r="BL191" s="292">
        <f>SUM(BL188:BL190)</f>
        <v/>
      </c>
      <c r="BM191" s="292">
        <f>SUM(BM188:BM190)</f>
        <v/>
      </c>
      <c r="BN191" s="292">
        <f>SUM(BN188:BN190)</f>
        <v/>
      </c>
      <c r="BO191" s="292">
        <f>SUM(BO188:BO190)</f>
        <v/>
      </c>
      <c r="BP191" s="292">
        <f>SUM(BP188:BP190)</f>
        <v/>
      </c>
      <c r="BQ191" s="292">
        <f>SUM(BQ188:BQ190)</f>
        <v/>
      </c>
      <c r="BR191" s="292">
        <f>SUM(BR188:BR190)</f>
        <v/>
      </c>
      <c r="BS191" s="292">
        <f>SUM(BS188:BS190)</f>
        <v/>
      </c>
      <c r="BT191" s="292">
        <f>SUM(BT188:BT190)</f>
        <v/>
      </c>
      <c r="BU191" s="292">
        <f>SUM(BU188:BU190)</f>
        <v/>
      </c>
      <c r="BV191" s="292">
        <f>SUM(BV188:BV190)</f>
        <v/>
      </c>
      <c r="BW191" s="292">
        <f>SUM(BW188:BW190)</f>
        <v/>
      </c>
      <c r="BX191" s="292">
        <f>SUM(BX188:BX190)</f>
        <v/>
      </c>
      <c r="BY191" s="292">
        <f>SUM(BY188:BY190)</f>
        <v/>
      </c>
      <c r="BZ191" s="292">
        <f>SUM(BZ188:BZ190)</f>
        <v/>
      </c>
      <c r="CA191" s="292">
        <f>SUM(CA188:CA190)</f>
        <v/>
      </c>
      <c r="CB191" s="292">
        <f>SUM(CB188:CB190)</f>
        <v/>
      </c>
      <c r="CC191" s="292">
        <f>SUM(CC188:CC190)</f>
        <v/>
      </c>
      <c r="CD191" s="292">
        <f>SUM(CD188:CD190)</f>
        <v/>
      </c>
      <c r="CE191" s="292">
        <f>SUM(CE188:CE190)</f>
        <v/>
      </c>
      <c r="CF191" s="292">
        <f>SUM(CF188:CF190)</f>
        <v/>
      </c>
      <c r="CG191" s="292">
        <f>SUM(CG188:CG190)</f>
        <v/>
      </c>
      <c r="CH191" s="292">
        <f>SUM(CH188:CH190)</f>
        <v/>
      </c>
      <c r="CI191" s="292">
        <f>SUM(CI188:CI190)</f>
        <v/>
      </c>
      <c r="CJ191" s="292">
        <f>SUM(CJ188:CJ190)</f>
        <v/>
      </c>
      <c r="CK191" s="292">
        <f>SUM(CK188:CK190)</f>
        <v/>
      </c>
      <c r="CL191" s="292">
        <f>SUM(CL188:CL190)</f>
        <v/>
      </c>
      <c r="CM191" s="292">
        <f>SUM(CM188:CM190)</f>
        <v/>
      </c>
      <c r="CN191" s="292">
        <f>SUM(CN188:CN190)</f>
        <v/>
      </c>
      <c r="CO191" s="292">
        <f>SUM(CO188:CO190)</f>
        <v/>
      </c>
      <c r="CP191" s="292">
        <f>SUM(CP188:CP190)</f>
        <v/>
      </c>
      <c r="CQ191" s="292">
        <f>SUM(CQ188:CQ190)</f>
        <v/>
      </c>
      <c r="CR191" s="292">
        <f>SUM(CR188:CR190)</f>
        <v/>
      </c>
      <c r="CS191" s="292">
        <f>SUM(CS188:CS190)</f>
        <v/>
      </c>
      <c r="CT191" s="292">
        <f>SUM(CT188:CT190)</f>
        <v/>
      </c>
      <c r="CU191" s="292">
        <f>SUM(CU188:CU190)</f>
        <v/>
      </c>
      <c r="CV191" s="292">
        <f>SUM(CV188:CV190)</f>
        <v/>
      </c>
      <c r="CW191" s="292">
        <f>SUM(CW188:CW190)</f>
        <v/>
      </c>
      <c r="CX191" s="292">
        <f>SUM(CX188:CX190)</f>
        <v/>
      </c>
      <c r="CY191" s="292">
        <f>SUM(CY188:CY190)</f>
        <v/>
      </c>
      <c r="CZ191" s="292">
        <f>SUM(CZ188:CZ190)</f>
        <v/>
      </c>
      <c r="DA191" s="292">
        <f>SUM(DA188:DA190)</f>
        <v/>
      </c>
      <c r="DB191" s="292">
        <f>SUM(DB188:DB190)</f>
        <v/>
      </c>
      <c r="DC191" s="292">
        <f>SUM(DC188:DC190)</f>
        <v/>
      </c>
      <c r="DD191" s="292">
        <f>SUM(DD188:DD190)</f>
        <v/>
      </c>
      <c r="DE191" s="292">
        <f>SUM(DE188:DE190)</f>
        <v/>
      </c>
      <c r="DF191" s="292">
        <f>SUM(DF188:DF190)</f>
        <v/>
      </c>
      <c r="DG191" s="292">
        <f>SUM(DG188:DG190)</f>
        <v/>
      </c>
      <c r="DH191" s="292">
        <f>SUM(DH188:DH190)</f>
        <v/>
      </c>
      <c r="DI191" s="292">
        <f>SUM(DI188:DI190)</f>
        <v/>
      </c>
      <c r="DJ191" s="292">
        <f>SUM(DJ188:DJ190)</f>
        <v/>
      </c>
      <c r="DK191" s="292">
        <f>SUM(DK188:DK190)</f>
        <v/>
      </c>
      <c r="DL191" s="292">
        <f>SUM(DL188:DL190)</f>
        <v/>
      </c>
      <c r="DM191" s="292">
        <f>SUM(DM188:DM190)</f>
        <v/>
      </c>
      <c r="DN191" s="292">
        <f>SUM(DN188:DN190)</f>
        <v/>
      </c>
      <c r="DO191" s="292">
        <f>SUM(DO188:DO190)</f>
        <v/>
      </c>
      <c r="DP191" s="292">
        <f>SUM(DP188:DP190)</f>
        <v/>
      </c>
      <c r="DQ191" s="292">
        <f>SUM(DQ188:DQ190)</f>
        <v/>
      </c>
      <c r="DR191" s="292">
        <f>SUM(DR188:DR190)</f>
        <v/>
      </c>
      <c r="DS191" s="292">
        <f>SUM(DS188:DS190)</f>
        <v/>
      </c>
      <c r="DT191" s="292">
        <f>SUM(DT188:DT190)</f>
        <v/>
      </c>
      <c r="DU191" s="292">
        <f>SUM(DU188:DU190)</f>
        <v/>
      </c>
      <c r="DV191" s="292">
        <f>SUM(DV188:DV190)</f>
        <v/>
      </c>
      <c r="DW191" s="292">
        <f>SUM(DW188:DW190)</f>
        <v/>
      </c>
      <c r="DX191" s="292">
        <f>SUM(DX188:DX190)</f>
        <v/>
      </c>
      <c r="DY191" s="292">
        <f>SUM(DY188:DY190)</f>
        <v/>
      </c>
      <c r="DZ191" s="292">
        <f>SUM(DZ188:DZ190)</f>
        <v/>
      </c>
      <c r="EA191" s="292">
        <f>SUM(EA188:EA190)</f>
        <v/>
      </c>
      <c r="EB191" s="292">
        <f>SUM(EB188:EB190)</f>
        <v/>
      </c>
      <c r="EC191" s="292">
        <f>SUM(EC188:EC190)</f>
        <v/>
      </c>
      <c r="ED191" s="292">
        <f>SUM(ED188:ED190)</f>
        <v/>
      </c>
      <c r="EE191" s="292">
        <f>SUM(EE188:EE190)</f>
        <v/>
      </c>
      <c r="EF191" s="292">
        <f>SUM(EF188:EF190)</f>
        <v/>
      </c>
      <c r="EG191" s="292">
        <f>SUM(EG188:EG190)</f>
        <v/>
      </c>
      <c r="EH191" s="292">
        <f>SUM(EH188:EH190)</f>
        <v/>
      </c>
      <c r="EI191" s="292">
        <f>SUM(EI188:EI190)</f>
        <v/>
      </c>
      <c r="EJ191" s="292">
        <f>SUM(EJ188:EJ190)</f>
        <v/>
      </c>
      <c r="EK191" s="292">
        <f>SUM(EK188:EK190)</f>
        <v/>
      </c>
      <c r="EL191" s="292">
        <f>SUM(EL188:EL190)</f>
        <v/>
      </c>
      <c r="EM191" s="292">
        <f>SUM(EM188:EM190)</f>
        <v/>
      </c>
      <c r="EN191" s="292">
        <f>SUM(EN188:EN190)</f>
        <v/>
      </c>
      <c r="EO191" s="292">
        <f>SUM(EO188:EO190)</f>
        <v/>
      </c>
      <c r="EP191" s="292">
        <f>SUM(EP188:EP190)</f>
        <v/>
      </c>
      <c r="EQ191" s="292">
        <f>SUM(EQ188:EQ190)</f>
        <v/>
      </c>
      <c r="ER191" s="292">
        <f>SUM(ER188:ER190)</f>
        <v/>
      </c>
      <c r="ES191" s="292">
        <f>SUM(ES188:ES190)</f>
        <v/>
      </c>
      <c r="ET191" s="292">
        <f>SUM(ET188:ET190)</f>
        <v/>
      </c>
      <c r="EU191" s="292">
        <f>SUM(EU188:EU190)</f>
        <v/>
      </c>
      <c r="EV191" s="292">
        <f>SUM(EV188:EV190)</f>
        <v/>
      </c>
      <c r="EW191" s="292">
        <f>SUM(EW188:EW190)</f>
        <v/>
      </c>
      <c r="EX191" s="292">
        <f>SUM(EX188:EX190)</f>
        <v/>
      </c>
      <c r="EY191" s="292">
        <f>SUM(EY188:EY190)</f>
        <v/>
      </c>
      <c r="EZ191" s="292">
        <f>SUM(EZ188:EZ190)</f>
        <v/>
      </c>
      <c r="FA191" s="292">
        <f>SUM(FA188:FA190)</f>
        <v/>
      </c>
      <c r="FB191" s="292">
        <f>SUM(FB188:FB190)</f>
        <v/>
      </c>
      <c r="FC191" s="292">
        <f>SUM(FC188:FC190)</f>
        <v/>
      </c>
      <c r="FD191" s="292">
        <f>SUM(FD188:FD190)</f>
        <v/>
      </c>
      <c r="FE191" s="292">
        <f>SUM(FE188:FE190)</f>
        <v/>
      </c>
      <c r="FF191" s="292">
        <f>SUM(FF188:FF190)</f>
        <v/>
      </c>
      <c r="FG191" s="292">
        <f>SUM(FG188:FG190)</f>
        <v/>
      </c>
      <c r="FH191" s="292">
        <f>SUM(FH188:FH190)</f>
        <v/>
      </c>
      <c r="FI191" s="292">
        <f>SUM(FI188:FI190)</f>
        <v/>
      </c>
      <c r="FJ191" s="292">
        <f>SUM(FJ188:FJ190)</f>
        <v/>
      </c>
      <c r="FK191" s="292">
        <f>SUM(FK188:FK190)</f>
        <v/>
      </c>
      <c r="FL191" s="292">
        <f>SUM(FL188:FL190)</f>
        <v/>
      </c>
      <c r="FM191" s="292">
        <f>SUM(FM188:FM190)</f>
        <v/>
      </c>
      <c r="FN191" s="292">
        <f>SUM(FN188:FN190)</f>
        <v/>
      </c>
      <c r="FO191" s="292">
        <f>SUM(FO188:FO190)</f>
        <v/>
      </c>
      <c r="FP191" s="292">
        <f>SUM(FP188:FP190)</f>
        <v/>
      </c>
      <c r="FQ191" s="292">
        <f>SUM(FQ188:FQ190)</f>
        <v/>
      </c>
      <c r="FR191" s="292">
        <f>SUM(FR188:FR190)</f>
        <v/>
      </c>
      <c r="FS191" s="292">
        <f>SUM(FS188:FS190)</f>
        <v/>
      </c>
      <c r="FT191" s="292">
        <f>SUM(FT188:FT190)</f>
        <v/>
      </c>
      <c r="FU191" s="292">
        <f>SUM(FU188:FU190)</f>
        <v/>
      </c>
      <c r="FV191" s="292">
        <f>SUM(FV188:FV190)</f>
        <v/>
      </c>
      <c r="FW191" s="292">
        <f>SUM(FW188:FW190)</f>
        <v/>
      </c>
      <c r="FX191" s="292">
        <f>SUM(FX188:FX190)</f>
        <v/>
      </c>
      <c r="FY191" s="292">
        <f>SUM(FY188:FY190)</f>
        <v/>
      </c>
      <c r="FZ191" s="292">
        <f>SUM(FZ188:FZ190)</f>
        <v/>
      </c>
      <c r="GA191" s="292">
        <f>SUM(GA188:GA190)</f>
        <v/>
      </c>
      <c r="GB191" s="292">
        <f>SUM(GB188:GB190)</f>
        <v/>
      </c>
      <c r="GC191" s="292">
        <f>SUM(GC188:GC190)</f>
        <v/>
      </c>
      <c r="GD191" s="292">
        <f>SUM(GD188:GD190)</f>
        <v/>
      </c>
      <c r="GE191" s="292">
        <f>SUM(GE188:GE190)</f>
        <v/>
      </c>
      <c r="GF191" s="292">
        <f>SUM(GF188:GF190)</f>
        <v/>
      </c>
      <c r="GG191" s="292">
        <f>SUM(GG188:GG190)</f>
        <v/>
      </c>
      <c r="GH191" s="292">
        <f>SUM(GH188:GH190)</f>
        <v/>
      </c>
      <c r="GI191" s="292">
        <f>SUM(GI188:GI190)</f>
        <v/>
      </c>
      <c r="GJ191" s="292">
        <f>SUM(GJ188:GJ190)</f>
        <v/>
      </c>
      <c r="GK191" s="292">
        <f>SUM(GK188:GK190)</f>
        <v/>
      </c>
      <c r="GL191" s="292">
        <f>SUM(GL188:GL190)</f>
        <v/>
      </c>
      <c r="GM191" s="292">
        <f>SUM(GM188:GM190)</f>
        <v/>
      </c>
      <c r="GN191" s="293">
        <f>SUM(GN188:GN190)</f>
        <v/>
      </c>
      <c r="GO191" s="1" t="n"/>
      <c r="GP191" s="63" t="n"/>
    </row>
    <row r="192">
      <c r="A192" s="1" t="n"/>
      <c r="B192" s="1" t="n"/>
      <c r="C192" s="294" t="n"/>
      <c r="D192" s="294" t="n"/>
      <c r="E192" s="294" t="n"/>
      <c r="F192" s="295" t="n"/>
      <c r="G192" s="927" t="n"/>
      <c r="H192" s="295" t="n"/>
      <c r="I192" s="927" t="n"/>
      <c r="J192" s="297" t="n"/>
      <c r="K192" s="297" t="n"/>
      <c r="L192" s="298" t="n"/>
      <c r="M192" s="299" t="n"/>
      <c r="N192" s="294" t="n"/>
      <c r="O192" s="294" t="n"/>
      <c r="P192" s="300" t="n"/>
      <c r="Q192" s="300" t="n"/>
      <c r="R192" s="300" t="n"/>
      <c r="S192" s="300" t="n"/>
      <c r="T192" s="300" t="n"/>
      <c r="U192" s="300" t="n"/>
      <c r="V192" s="300" t="n"/>
      <c r="W192" s="300" t="n"/>
      <c r="X192" s="300" t="n"/>
      <c r="Y192" s="300" t="n"/>
      <c r="Z192" s="300" t="n"/>
      <c r="AA192" s="300" t="n"/>
      <c r="AB192" s="300" t="n"/>
      <c r="AC192" s="300" t="n"/>
      <c r="AD192" s="300" t="n"/>
      <c r="AE192" s="300" t="n"/>
      <c r="AF192" s="300" t="n"/>
      <c r="AG192" s="300" t="n"/>
      <c r="AH192" s="300" t="n"/>
      <c r="AI192" s="300" t="n"/>
      <c r="AJ192" s="300" t="n"/>
      <c r="AK192" s="300" t="n"/>
      <c r="AL192" s="300" t="n"/>
      <c r="AM192" s="300" t="n"/>
      <c r="AN192" s="300" t="n"/>
      <c r="AO192" s="300" t="n"/>
      <c r="AP192" s="300" t="n"/>
      <c r="AQ192" s="300" t="n"/>
      <c r="AR192" s="300" t="n"/>
      <c r="AS192" s="300" t="n"/>
      <c r="AT192" s="300" t="n"/>
      <c r="AU192" s="300" t="n"/>
      <c r="AV192" s="300" t="n"/>
      <c r="AW192" s="300" t="n"/>
      <c r="AX192" s="300" t="n"/>
      <c r="AY192" s="300" t="n"/>
      <c r="AZ192" s="300" t="n"/>
      <c r="BA192" s="300" t="n"/>
      <c r="BB192" s="300" t="n"/>
      <c r="BC192" s="300" t="n"/>
      <c r="BD192" s="300" t="n"/>
      <c r="BE192" s="300" t="n"/>
      <c r="BF192" s="300" t="n"/>
      <c r="BG192" s="300" t="n"/>
      <c r="BH192" s="300" t="n"/>
      <c r="BI192" s="300" t="n"/>
      <c r="BJ192" s="300" t="n"/>
      <c r="BK192" s="300" t="n"/>
      <c r="BL192" s="300" t="n"/>
      <c r="BM192" s="300" t="n"/>
      <c r="BN192" s="300" t="n"/>
      <c r="BO192" s="300" t="n"/>
      <c r="BP192" s="300" t="n"/>
      <c r="BQ192" s="300" t="n"/>
      <c r="BR192" s="300" t="n"/>
      <c r="BS192" s="300" t="n"/>
      <c r="BT192" s="300" t="n"/>
      <c r="BU192" s="300" t="n"/>
      <c r="BV192" s="300" t="n"/>
      <c r="BW192" s="300" t="n"/>
      <c r="BX192" s="300" t="n"/>
      <c r="BY192" s="300" t="n"/>
      <c r="BZ192" s="300" t="n"/>
      <c r="CA192" s="300" t="n"/>
      <c r="CB192" s="300" t="n"/>
      <c r="CC192" s="300" t="n"/>
      <c r="CD192" s="300" t="n"/>
      <c r="CE192" s="300" t="n"/>
      <c r="CF192" s="300" t="n"/>
      <c r="CG192" s="300" t="n"/>
      <c r="CH192" s="300" t="n"/>
      <c r="CI192" s="300" t="n"/>
      <c r="CJ192" s="300" t="n"/>
      <c r="CK192" s="300" t="n"/>
      <c r="CL192" s="300" t="n"/>
      <c r="CM192" s="300" t="n"/>
      <c r="CN192" s="300" t="n"/>
      <c r="CO192" s="300" t="n"/>
      <c r="CP192" s="300" t="n"/>
      <c r="CQ192" s="300" t="n"/>
      <c r="CR192" s="300" t="n"/>
      <c r="CS192" s="300" t="n"/>
      <c r="CT192" s="300" t="n"/>
      <c r="CU192" s="300" t="n"/>
      <c r="CV192" s="300" t="n"/>
      <c r="CW192" s="300" t="n"/>
      <c r="CX192" s="300" t="n"/>
      <c r="CY192" s="300" t="n"/>
      <c r="CZ192" s="300" t="n"/>
      <c r="DA192" s="300" t="n"/>
      <c r="DB192" s="300" t="n"/>
      <c r="DC192" s="300" t="n"/>
      <c r="DD192" s="300" t="n"/>
      <c r="DE192" s="300" t="n"/>
      <c r="DF192" s="300" t="n"/>
      <c r="DG192" s="300" t="n"/>
      <c r="DH192" s="300" t="n"/>
      <c r="DI192" s="300" t="n"/>
      <c r="DJ192" s="300" t="n"/>
      <c r="DK192" s="300" t="n"/>
      <c r="DL192" s="300" t="n"/>
      <c r="DM192" s="300" t="n"/>
      <c r="DN192" s="300" t="n"/>
      <c r="DO192" s="300" t="n"/>
      <c r="DP192" s="300" t="n"/>
      <c r="DQ192" s="300" t="n"/>
      <c r="DR192" s="300" t="n"/>
      <c r="DS192" s="300" t="n"/>
      <c r="DT192" s="300" t="n"/>
      <c r="DU192" s="300" t="n"/>
      <c r="DV192" s="300" t="n"/>
      <c r="DW192" s="300" t="n"/>
      <c r="DX192" s="300" t="n"/>
      <c r="DY192" s="300" t="n"/>
      <c r="DZ192" s="300" t="n"/>
      <c r="EA192" s="300" t="n"/>
      <c r="EB192" s="300" t="n"/>
      <c r="EC192" s="300" t="n"/>
      <c r="ED192" s="300" t="n"/>
      <c r="EE192" s="300" t="n"/>
      <c r="EF192" s="300" t="n"/>
      <c r="EG192" s="300" t="n"/>
      <c r="EH192" s="300" t="n"/>
      <c r="EI192" s="300" t="n"/>
      <c r="EJ192" s="300" t="n"/>
      <c r="EK192" s="300" t="n"/>
      <c r="EL192" s="300" t="n"/>
      <c r="EM192" s="300" t="n"/>
      <c r="EN192" s="300" t="n"/>
      <c r="EO192" s="300" t="n"/>
      <c r="EP192" s="300" t="n"/>
      <c r="EQ192" s="300" t="n"/>
      <c r="ER192" s="300" t="n"/>
      <c r="ES192" s="300" t="n"/>
      <c r="ET192" s="300" t="n"/>
      <c r="EU192" s="300" t="n"/>
      <c r="EV192" s="300" t="n"/>
      <c r="EW192" s="300" t="n"/>
      <c r="EX192" s="300" t="n"/>
      <c r="EY192" s="300" t="n"/>
      <c r="EZ192" s="300" t="n"/>
      <c r="FA192" s="300" t="n"/>
      <c r="FB192" s="300" t="n"/>
      <c r="FC192" s="300" t="n"/>
      <c r="FD192" s="300" t="n"/>
      <c r="FE192" s="300" t="n"/>
      <c r="FF192" s="300" t="n"/>
      <c r="FG192" s="300" t="n"/>
      <c r="FH192" s="300" t="n"/>
      <c r="FI192" s="300" t="n"/>
      <c r="FJ192" s="300" t="n"/>
      <c r="FK192" s="300" t="n"/>
      <c r="FL192" s="300" t="n"/>
      <c r="FM192" s="300" t="n"/>
      <c r="FN192" s="300" t="n"/>
      <c r="FO192" s="300" t="n"/>
      <c r="FP192" s="300" t="n"/>
      <c r="FQ192" s="300" t="n"/>
      <c r="FR192" s="300" t="n"/>
      <c r="FS192" s="300" t="n"/>
      <c r="FT192" s="300" t="n"/>
      <c r="FU192" s="300" t="n"/>
      <c r="FV192" s="300" t="n"/>
      <c r="FW192" s="300" t="n"/>
      <c r="FX192" s="300" t="n"/>
      <c r="FY192" s="300" t="n"/>
      <c r="FZ192" s="300" t="n"/>
      <c r="GA192" s="300" t="n"/>
      <c r="GB192" s="300" t="n"/>
      <c r="GC192" s="300" t="n"/>
      <c r="GD192" s="300" t="n"/>
      <c r="GE192" s="300" t="n"/>
      <c r="GF192" s="300" t="n"/>
      <c r="GG192" s="300" t="n"/>
      <c r="GH192" s="300" t="n"/>
      <c r="GI192" s="300" t="n"/>
      <c r="GJ192" s="300" t="n"/>
      <c r="GK192" s="300" t="n"/>
      <c r="GL192" s="300" t="n"/>
      <c r="GM192" s="300" t="n"/>
      <c r="GN192" s="300" t="n"/>
      <c r="GO192" s="1" t="n"/>
      <c r="GP192" s="63" t="n"/>
    </row>
    <row r="193" ht="18.5" customHeight="1">
      <c r="A193" s="1" t="n"/>
      <c r="B193" s="1" t="n"/>
      <c r="C193" s="742" t="inlineStr">
        <is>
          <t>Draw Schedule</t>
        </is>
      </c>
      <c r="D193" s="743" t="n"/>
      <c r="E193" s="743" t="n"/>
      <c r="F193" s="658" t="n"/>
      <c r="G193" s="928" t="n"/>
      <c r="H193" s="658" t="n"/>
      <c r="I193" s="928" t="n"/>
      <c r="J193" s="658" t="n"/>
      <c r="K193" s="658" t="n"/>
      <c r="L193" s="744" t="n"/>
      <c r="M193" s="744" t="n"/>
      <c r="N193" s="743" t="n"/>
      <c r="O193" s="743" t="n"/>
      <c r="P193" s="745" t="n"/>
      <c r="Q193" s="745" t="n"/>
      <c r="R193" s="745" t="n"/>
      <c r="S193" s="745" t="n"/>
      <c r="T193" s="745" t="n"/>
      <c r="U193" s="745" t="n"/>
      <c r="V193" s="745" t="n"/>
      <c r="W193" s="745" t="n"/>
      <c r="X193" s="745" t="n"/>
      <c r="Y193" s="745" t="n"/>
      <c r="Z193" s="745" t="n"/>
      <c r="AA193" s="745" t="n"/>
      <c r="AB193" s="745" t="n"/>
      <c r="AC193" s="745" t="n"/>
      <c r="AD193" s="745" t="n"/>
      <c r="AE193" s="745" t="n"/>
      <c r="AF193" s="745" t="n"/>
      <c r="AG193" s="745" t="n"/>
      <c r="AH193" s="745" t="n"/>
      <c r="AI193" s="745" t="n"/>
      <c r="AJ193" s="745" t="n"/>
      <c r="AK193" s="745" t="n"/>
      <c r="AL193" s="745" t="n"/>
      <c r="AM193" s="745" t="n"/>
      <c r="AN193" s="745" t="n"/>
      <c r="AO193" s="745" t="n"/>
      <c r="AP193" s="745" t="n"/>
      <c r="AQ193" s="745" t="n"/>
      <c r="AR193" s="745" t="n"/>
      <c r="AS193" s="745" t="n"/>
      <c r="AT193" s="745" t="n"/>
      <c r="AU193" s="745" t="n"/>
      <c r="AV193" s="745" t="n"/>
      <c r="AW193" s="745" t="n"/>
      <c r="AX193" s="745" t="n"/>
      <c r="AY193" s="745" t="n"/>
      <c r="AZ193" s="745" t="n"/>
      <c r="BA193" s="745" t="n"/>
      <c r="BB193" s="745" t="n"/>
      <c r="BC193" s="745" t="n"/>
      <c r="BD193" s="745" t="n"/>
      <c r="BE193" s="745" t="n"/>
      <c r="BF193" s="745" t="n"/>
      <c r="BG193" s="745" t="n"/>
      <c r="BH193" s="745" t="n"/>
      <c r="BI193" s="745" t="n"/>
      <c r="BJ193" s="745" t="n"/>
      <c r="BK193" s="745" t="n"/>
      <c r="BL193" s="745" t="n"/>
      <c r="BM193" s="745" t="n"/>
      <c r="BN193" s="745" t="n"/>
      <c r="BO193" s="745" t="n"/>
      <c r="BP193" s="745" t="n"/>
      <c r="BQ193" s="745" t="n"/>
      <c r="BR193" s="745" t="n"/>
      <c r="BS193" s="745" t="n"/>
      <c r="BT193" s="745" t="n"/>
      <c r="BU193" s="745" t="n"/>
      <c r="BV193" s="745" t="n"/>
      <c r="BW193" s="745" t="n"/>
      <c r="BX193" s="745" t="n"/>
      <c r="BY193" s="745" t="n"/>
      <c r="BZ193" s="745" t="n"/>
      <c r="CA193" s="745" t="n"/>
      <c r="CB193" s="745" t="n"/>
      <c r="CC193" s="745" t="n"/>
      <c r="CD193" s="745" t="n"/>
      <c r="CE193" s="745" t="n"/>
      <c r="CF193" s="745" t="n"/>
      <c r="CG193" s="745" t="n"/>
      <c r="CH193" s="745" t="n"/>
      <c r="CI193" s="745" t="n"/>
      <c r="CJ193" s="745" t="n"/>
      <c r="CK193" s="745" t="n"/>
      <c r="CL193" s="745" t="n"/>
      <c r="CM193" s="745" t="n"/>
      <c r="CN193" s="745" t="n"/>
      <c r="CO193" s="745" t="n"/>
      <c r="CP193" s="745" t="n"/>
      <c r="CQ193" s="745" t="n"/>
      <c r="CR193" s="745" t="n"/>
      <c r="CS193" s="745" t="n"/>
      <c r="CT193" s="745" t="n"/>
      <c r="CU193" s="745" t="n"/>
      <c r="CV193" s="745" t="n"/>
      <c r="CW193" s="745" t="n"/>
      <c r="CX193" s="745" t="n"/>
      <c r="CY193" s="745" t="n"/>
      <c r="CZ193" s="745" t="n"/>
      <c r="DA193" s="745" t="n"/>
      <c r="DB193" s="745" t="n"/>
      <c r="DC193" s="745" t="n"/>
      <c r="DD193" s="745" t="n"/>
      <c r="DE193" s="745" t="n"/>
      <c r="DF193" s="745" t="n"/>
      <c r="DG193" s="745" t="n"/>
      <c r="DH193" s="745" t="n"/>
      <c r="DI193" s="745" t="n"/>
      <c r="DJ193" s="745" t="n"/>
      <c r="DK193" s="745" t="n"/>
      <c r="DL193" s="745" t="n"/>
      <c r="DM193" s="745" t="n"/>
      <c r="DN193" s="745" t="n"/>
      <c r="DO193" s="745" t="n"/>
      <c r="DP193" s="745" t="n"/>
      <c r="DQ193" s="745" t="n"/>
      <c r="DR193" s="745" t="n"/>
      <c r="DS193" s="745" t="n"/>
      <c r="DT193" s="745" t="n"/>
      <c r="DU193" s="745" t="n"/>
      <c r="DV193" s="745" t="n"/>
      <c r="DW193" s="745" t="n"/>
      <c r="DX193" s="745" t="n"/>
      <c r="DY193" s="745" t="n"/>
      <c r="DZ193" s="745" t="n"/>
      <c r="EA193" s="745" t="n"/>
      <c r="EB193" s="745" t="n"/>
      <c r="EC193" s="745" t="n"/>
      <c r="ED193" s="745" t="n"/>
      <c r="EE193" s="745" t="n"/>
      <c r="EF193" s="745" t="n"/>
      <c r="EG193" s="745" t="n"/>
      <c r="EH193" s="745" t="n"/>
      <c r="EI193" s="745" t="n"/>
      <c r="EJ193" s="745" t="n"/>
      <c r="EK193" s="745" t="n"/>
      <c r="EL193" s="745" t="n"/>
      <c r="EM193" s="745" t="n"/>
      <c r="EN193" s="745" t="n"/>
      <c r="EO193" s="745" t="n"/>
      <c r="EP193" s="745" t="n"/>
      <c r="EQ193" s="745" t="n"/>
      <c r="ER193" s="745" t="n"/>
      <c r="ES193" s="745" t="n"/>
      <c r="ET193" s="745" t="n"/>
      <c r="EU193" s="745" t="n"/>
      <c r="EV193" s="745" t="n"/>
      <c r="EW193" s="745" t="n"/>
      <c r="EX193" s="745" t="n"/>
      <c r="EY193" s="745" t="n"/>
      <c r="EZ193" s="745" t="n"/>
      <c r="FA193" s="745" t="n"/>
      <c r="FB193" s="745" t="n"/>
      <c r="FC193" s="745" t="n"/>
      <c r="FD193" s="745" t="n"/>
      <c r="FE193" s="745" t="n"/>
      <c r="FF193" s="745" t="n"/>
      <c r="FG193" s="745" t="n"/>
      <c r="FH193" s="745" t="n"/>
      <c r="FI193" s="745" t="n"/>
      <c r="FJ193" s="745" t="n"/>
      <c r="FK193" s="745" t="n"/>
      <c r="FL193" s="745" t="n"/>
      <c r="FM193" s="745" t="n"/>
      <c r="FN193" s="745" t="n"/>
      <c r="FO193" s="745" t="n"/>
      <c r="FP193" s="745" t="n"/>
      <c r="FQ193" s="745" t="n"/>
      <c r="FR193" s="745" t="n"/>
      <c r="FS193" s="745" t="n"/>
      <c r="FT193" s="745" t="n"/>
      <c r="FU193" s="745" t="n"/>
      <c r="FV193" s="745" t="n"/>
      <c r="FW193" s="745" t="n"/>
      <c r="FX193" s="745" t="n"/>
      <c r="FY193" s="745" t="n"/>
      <c r="FZ193" s="745" t="n"/>
      <c r="GA193" s="745" t="n"/>
      <c r="GB193" s="745" t="n"/>
      <c r="GC193" s="745" t="n"/>
      <c r="GD193" s="745" t="n"/>
      <c r="GE193" s="745" t="n"/>
      <c r="GF193" s="745" t="n"/>
      <c r="GG193" s="745" t="n"/>
      <c r="GH193" s="745" t="n"/>
      <c r="GI193" s="745" t="n"/>
      <c r="GJ193" s="745" t="n"/>
      <c r="GK193" s="745" t="n"/>
      <c r="GL193" s="745" t="n"/>
      <c r="GM193" s="745" t="n"/>
      <c r="GN193" s="746" t="n"/>
      <c r="GO193" s="1" t="n"/>
      <c r="GP193" s="63" t="n"/>
    </row>
    <row r="194">
      <c r="A194" s="1" t="n"/>
      <c r="B194" s="1" t="n"/>
      <c r="C194" s="302" t="inlineStr">
        <is>
          <t>Equity</t>
        </is>
      </c>
      <c r="D194" s="929" t="n"/>
      <c r="E194" s="929" t="n"/>
      <c r="F194" s="304" t="n"/>
      <c r="G194" s="304" t="n"/>
      <c r="H194" s="305" t="n"/>
      <c r="I194" s="305" t="n"/>
      <c r="J194" s="1" t="n"/>
      <c r="K194" s="1" t="n"/>
      <c r="L194" s="1" t="n"/>
      <c r="M194" s="1" t="n"/>
      <c r="N194" s="1" t="n"/>
      <c r="O194" s="1" t="n"/>
      <c r="P194" s="306">
        <f>P196</f>
        <v/>
      </c>
      <c r="Q194" s="306">
        <f>Q196</f>
        <v/>
      </c>
      <c r="R194" s="306">
        <f>R196</f>
        <v/>
      </c>
      <c r="S194" s="306">
        <f>S196</f>
        <v/>
      </c>
      <c r="T194" s="306">
        <f>T196</f>
        <v/>
      </c>
      <c r="U194" s="306">
        <f>U196</f>
        <v/>
      </c>
      <c r="V194" s="306">
        <f>V196</f>
        <v/>
      </c>
      <c r="W194" s="306">
        <f>W196</f>
        <v/>
      </c>
      <c r="X194" s="306">
        <f>X196</f>
        <v/>
      </c>
      <c r="Y194" s="306">
        <f>Y196</f>
        <v/>
      </c>
      <c r="Z194" s="306">
        <f>Z196</f>
        <v/>
      </c>
      <c r="AA194" s="306">
        <f>AA196</f>
        <v/>
      </c>
      <c r="AB194" s="306">
        <f>AB196</f>
        <v/>
      </c>
      <c r="AC194" s="306">
        <f>AC196</f>
        <v/>
      </c>
      <c r="AD194" s="306">
        <f>AD196</f>
        <v/>
      </c>
      <c r="AE194" s="306">
        <f>AE196</f>
        <v/>
      </c>
      <c r="AF194" s="306">
        <f>AF196</f>
        <v/>
      </c>
      <c r="AG194" s="306">
        <f>AG196</f>
        <v/>
      </c>
      <c r="AH194" s="306">
        <f>AH196</f>
        <v/>
      </c>
      <c r="AI194" s="306">
        <f>AI196</f>
        <v/>
      </c>
      <c r="AJ194" s="306">
        <f>AJ196</f>
        <v/>
      </c>
      <c r="AK194" s="306">
        <f>AK196</f>
        <v/>
      </c>
      <c r="AL194" s="306">
        <f>AL196</f>
        <v/>
      </c>
      <c r="AM194" s="306">
        <f>AM196</f>
        <v/>
      </c>
      <c r="AN194" s="306">
        <f>AN196</f>
        <v/>
      </c>
      <c r="AO194" s="306">
        <f>AO196</f>
        <v/>
      </c>
      <c r="AP194" s="306">
        <f>AP196</f>
        <v/>
      </c>
      <c r="AQ194" s="306">
        <f>AQ196</f>
        <v/>
      </c>
      <c r="AR194" s="306">
        <f>AR196</f>
        <v/>
      </c>
      <c r="AS194" s="306">
        <f>AS196</f>
        <v/>
      </c>
      <c r="AT194" s="306">
        <f>AT196</f>
        <v/>
      </c>
      <c r="AU194" s="306">
        <f>AU196</f>
        <v/>
      </c>
      <c r="AV194" s="306">
        <f>AV196</f>
        <v/>
      </c>
      <c r="AW194" s="306">
        <f>AW196</f>
        <v/>
      </c>
      <c r="AX194" s="306">
        <f>AX196</f>
        <v/>
      </c>
      <c r="AY194" s="306">
        <f>AY196</f>
        <v/>
      </c>
      <c r="AZ194" s="306">
        <f>AZ196</f>
        <v/>
      </c>
      <c r="BA194" s="306">
        <f>BA196</f>
        <v/>
      </c>
      <c r="BB194" s="306">
        <f>BB196</f>
        <v/>
      </c>
      <c r="BC194" s="306">
        <f>BC196</f>
        <v/>
      </c>
      <c r="BD194" s="306">
        <f>BD196</f>
        <v/>
      </c>
      <c r="BE194" s="306">
        <f>BE196</f>
        <v/>
      </c>
      <c r="BF194" s="306">
        <f>BF196</f>
        <v/>
      </c>
      <c r="BG194" s="306">
        <f>BG196</f>
        <v/>
      </c>
      <c r="BH194" s="306">
        <f>BH196</f>
        <v/>
      </c>
      <c r="BI194" s="306">
        <f>BI196</f>
        <v/>
      </c>
      <c r="BJ194" s="306">
        <f>BJ196</f>
        <v/>
      </c>
      <c r="BK194" s="306">
        <f>BK196</f>
        <v/>
      </c>
      <c r="BL194" s="306">
        <f>BL196</f>
        <v/>
      </c>
      <c r="BM194" s="306">
        <f>BM196</f>
        <v/>
      </c>
      <c r="BN194" s="306">
        <f>BN196</f>
        <v/>
      </c>
      <c r="BO194" s="306">
        <f>BO196</f>
        <v/>
      </c>
      <c r="BP194" s="306">
        <f>BP196</f>
        <v/>
      </c>
      <c r="BQ194" s="306">
        <f>BQ196</f>
        <v/>
      </c>
      <c r="BR194" s="306">
        <f>BR196</f>
        <v/>
      </c>
      <c r="BS194" s="306">
        <f>BS196</f>
        <v/>
      </c>
      <c r="BT194" s="306">
        <f>BT196</f>
        <v/>
      </c>
      <c r="BU194" s="306">
        <f>BU196</f>
        <v/>
      </c>
      <c r="BV194" s="306">
        <f>BV196</f>
        <v/>
      </c>
      <c r="BW194" s="306">
        <f>BW196</f>
        <v/>
      </c>
      <c r="BX194" s="306">
        <f>BX196</f>
        <v/>
      </c>
      <c r="BY194" s="306">
        <f>BY196</f>
        <v/>
      </c>
      <c r="BZ194" s="306">
        <f>BZ196</f>
        <v/>
      </c>
      <c r="CA194" s="306">
        <f>CA196</f>
        <v/>
      </c>
      <c r="CB194" s="306">
        <f>CB196</f>
        <v/>
      </c>
      <c r="CC194" s="306">
        <f>CC196</f>
        <v/>
      </c>
      <c r="CD194" s="306">
        <f>CD196</f>
        <v/>
      </c>
      <c r="CE194" s="306">
        <f>CE196</f>
        <v/>
      </c>
      <c r="CF194" s="306">
        <f>CF196</f>
        <v/>
      </c>
      <c r="CG194" s="306">
        <f>CG196</f>
        <v/>
      </c>
      <c r="CH194" s="306">
        <f>CH196</f>
        <v/>
      </c>
      <c r="CI194" s="306">
        <f>CI196</f>
        <v/>
      </c>
      <c r="CJ194" s="306">
        <f>CJ196</f>
        <v/>
      </c>
      <c r="CK194" s="306">
        <f>CK196</f>
        <v/>
      </c>
      <c r="CL194" s="306">
        <f>CL196</f>
        <v/>
      </c>
      <c r="CM194" s="306">
        <f>CM196</f>
        <v/>
      </c>
      <c r="CN194" s="306">
        <f>CN196</f>
        <v/>
      </c>
      <c r="CO194" s="306">
        <f>CO196</f>
        <v/>
      </c>
      <c r="CP194" s="306">
        <f>CP196</f>
        <v/>
      </c>
      <c r="CQ194" s="306">
        <f>CQ196</f>
        <v/>
      </c>
      <c r="CR194" s="306">
        <f>CR196</f>
        <v/>
      </c>
      <c r="CS194" s="306">
        <f>CS196</f>
        <v/>
      </c>
      <c r="CT194" s="306">
        <f>CT196</f>
        <v/>
      </c>
      <c r="CU194" s="306">
        <f>CU196</f>
        <v/>
      </c>
      <c r="CV194" s="306">
        <f>CV196</f>
        <v/>
      </c>
      <c r="CW194" s="306">
        <f>CW196</f>
        <v/>
      </c>
      <c r="CX194" s="306">
        <f>CX196</f>
        <v/>
      </c>
      <c r="CY194" s="306">
        <f>CY196</f>
        <v/>
      </c>
      <c r="CZ194" s="306">
        <f>CZ196</f>
        <v/>
      </c>
      <c r="DA194" s="306">
        <f>DA196</f>
        <v/>
      </c>
      <c r="DB194" s="306">
        <f>DB196</f>
        <v/>
      </c>
      <c r="DC194" s="306">
        <f>DC196</f>
        <v/>
      </c>
      <c r="DD194" s="306">
        <f>DD196</f>
        <v/>
      </c>
      <c r="DE194" s="306">
        <f>DE196</f>
        <v/>
      </c>
      <c r="DF194" s="306">
        <f>DF196</f>
        <v/>
      </c>
      <c r="DG194" s="306">
        <f>DG196</f>
        <v/>
      </c>
      <c r="DH194" s="306">
        <f>DH196</f>
        <v/>
      </c>
      <c r="DI194" s="306">
        <f>DI196</f>
        <v/>
      </c>
      <c r="DJ194" s="306">
        <f>DJ196</f>
        <v/>
      </c>
      <c r="DK194" s="306">
        <f>DK196</f>
        <v/>
      </c>
      <c r="DL194" s="306">
        <f>DL196</f>
        <v/>
      </c>
      <c r="DM194" s="306">
        <f>DM196</f>
        <v/>
      </c>
      <c r="DN194" s="306">
        <f>DN196</f>
        <v/>
      </c>
      <c r="DO194" s="306">
        <f>DO196</f>
        <v/>
      </c>
      <c r="DP194" s="306">
        <f>DP196</f>
        <v/>
      </c>
      <c r="DQ194" s="306">
        <f>DQ196</f>
        <v/>
      </c>
      <c r="DR194" s="306">
        <f>DR196</f>
        <v/>
      </c>
      <c r="DS194" s="306">
        <f>DS196</f>
        <v/>
      </c>
      <c r="DT194" s="306">
        <f>DT196</f>
        <v/>
      </c>
      <c r="DU194" s="306">
        <f>DU196</f>
        <v/>
      </c>
      <c r="DV194" s="306">
        <f>DV196</f>
        <v/>
      </c>
      <c r="DW194" s="306">
        <f>DW196</f>
        <v/>
      </c>
      <c r="DX194" s="306">
        <f>DX196</f>
        <v/>
      </c>
      <c r="DY194" s="306">
        <f>DY196</f>
        <v/>
      </c>
      <c r="DZ194" s="306">
        <f>DZ196</f>
        <v/>
      </c>
      <c r="EA194" s="306">
        <f>EA196</f>
        <v/>
      </c>
      <c r="EB194" s="306">
        <f>EB196</f>
        <v/>
      </c>
      <c r="EC194" s="306">
        <f>EC196</f>
        <v/>
      </c>
      <c r="ED194" s="306">
        <f>ED196</f>
        <v/>
      </c>
      <c r="EE194" s="306">
        <f>EE196</f>
        <v/>
      </c>
      <c r="EF194" s="306">
        <f>EF196</f>
        <v/>
      </c>
      <c r="EG194" s="306">
        <f>EG196</f>
        <v/>
      </c>
      <c r="EH194" s="306">
        <f>EH196</f>
        <v/>
      </c>
      <c r="EI194" s="306">
        <f>EI196</f>
        <v/>
      </c>
      <c r="EJ194" s="306">
        <f>EJ196</f>
        <v/>
      </c>
      <c r="EK194" s="306">
        <f>EK196</f>
        <v/>
      </c>
      <c r="EL194" s="306">
        <f>EL196</f>
        <v/>
      </c>
      <c r="EM194" s="306">
        <f>EM196</f>
        <v/>
      </c>
      <c r="EN194" s="306">
        <f>EN196</f>
        <v/>
      </c>
      <c r="EO194" s="306">
        <f>EO196</f>
        <v/>
      </c>
      <c r="EP194" s="306">
        <f>EP196</f>
        <v/>
      </c>
      <c r="EQ194" s="306">
        <f>EQ196</f>
        <v/>
      </c>
      <c r="ER194" s="306">
        <f>ER196</f>
        <v/>
      </c>
      <c r="ES194" s="306">
        <f>ES196</f>
        <v/>
      </c>
      <c r="ET194" s="306">
        <f>ET196</f>
        <v/>
      </c>
      <c r="EU194" s="306">
        <f>EU196</f>
        <v/>
      </c>
      <c r="EV194" s="306">
        <f>EV196</f>
        <v/>
      </c>
      <c r="EW194" s="306">
        <f>EW196</f>
        <v/>
      </c>
      <c r="EX194" s="306">
        <f>EX196</f>
        <v/>
      </c>
      <c r="EY194" s="306">
        <f>EY196</f>
        <v/>
      </c>
      <c r="EZ194" s="306">
        <f>EZ196</f>
        <v/>
      </c>
      <c r="FA194" s="306">
        <f>FA196</f>
        <v/>
      </c>
      <c r="FB194" s="306">
        <f>FB196</f>
        <v/>
      </c>
      <c r="FC194" s="306">
        <f>FC196</f>
        <v/>
      </c>
      <c r="FD194" s="306">
        <f>FD196</f>
        <v/>
      </c>
      <c r="FE194" s="306">
        <f>FE196</f>
        <v/>
      </c>
      <c r="FF194" s="306">
        <f>FF196</f>
        <v/>
      </c>
      <c r="FG194" s="306">
        <f>FG196</f>
        <v/>
      </c>
      <c r="FH194" s="306">
        <f>FH196</f>
        <v/>
      </c>
      <c r="FI194" s="306">
        <f>FI196</f>
        <v/>
      </c>
      <c r="FJ194" s="306">
        <f>FJ196</f>
        <v/>
      </c>
      <c r="FK194" s="306">
        <f>FK196</f>
        <v/>
      </c>
      <c r="FL194" s="306">
        <f>FL196</f>
        <v/>
      </c>
      <c r="FM194" s="306">
        <f>FM196</f>
        <v/>
      </c>
      <c r="FN194" s="306">
        <f>FN196</f>
        <v/>
      </c>
      <c r="FO194" s="306">
        <f>FO196</f>
        <v/>
      </c>
      <c r="FP194" s="306">
        <f>FP196</f>
        <v/>
      </c>
      <c r="FQ194" s="306">
        <f>FQ196</f>
        <v/>
      </c>
      <c r="FR194" s="306">
        <f>FR196</f>
        <v/>
      </c>
      <c r="FS194" s="306">
        <f>FS196</f>
        <v/>
      </c>
      <c r="FT194" s="306">
        <f>FT196</f>
        <v/>
      </c>
      <c r="FU194" s="306">
        <f>FU196</f>
        <v/>
      </c>
      <c r="FV194" s="306">
        <f>FV196</f>
        <v/>
      </c>
      <c r="FW194" s="306">
        <f>FW196</f>
        <v/>
      </c>
      <c r="FX194" s="306">
        <f>FX196</f>
        <v/>
      </c>
      <c r="FY194" s="306">
        <f>FY196</f>
        <v/>
      </c>
      <c r="FZ194" s="306">
        <f>FZ196</f>
        <v/>
      </c>
      <c r="GA194" s="306">
        <f>GA196</f>
        <v/>
      </c>
      <c r="GB194" s="306">
        <f>GB196</f>
        <v/>
      </c>
      <c r="GC194" s="306">
        <f>GC196</f>
        <v/>
      </c>
      <c r="GD194" s="306">
        <f>GD196</f>
        <v/>
      </c>
      <c r="GE194" s="306">
        <f>GE196</f>
        <v/>
      </c>
      <c r="GF194" s="306">
        <f>GF196</f>
        <v/>
      </c>
      <c r="GG194" s="306">
        <f>GG196</f>
        <v/>
      </c>
      <c r="GH194" s="306">
        <f>GH196</f>
        <v/>
      </c>
      <c r="GI194" s="306">
        <f>GI196</f>
        <v/>
      </c>
      <c r="GJ194" s="306">
        <f>GJ196</f>
        <v/>
      </c>
      <c r="GK194" s="306">
        <f>GK196</f>
        <v/>
      </c>
      <c r="GL194" s="306">
        <f>GL196</f>
        <v/>
      </c>
      <c r="GM194" s="306">
        <f>GM196</f>
        <v/>
      </c>
      <c r="GN194" s="307">
        <f>GN196</f>
        <v/>
      </c>
      <c r="GO194" s="1" t="n"/>
      <c r="GP194" s="63" t="n"/>
    </row>
    <row r="195">
      <c r="A195" s="1" t="n"/>
      <c r="B195" s="1" t="n"/>
      <c r="C195" s="308" t="n"/>
      <c r="D195" s="409">
        <f>Summary!C35</f>
        <v/>
      </c>
      <c r="E195" s="930" t="n"/>
      <c r="F195" s="310">
        <f>D195/N191</f>
        <v/>
      </c>
      <c r="G195" s="310" t="n"/>
      <c r="H195" s="21" t="inlineStr">
        <is>
          <t>Beginning Balance</t>
        </is>
      </c>
      <c r="I195" s="21" t="n"/>
      <c r="J195" s="21" t="n"/>
      <c r="K195" s="21" t="n"/>
      <c r="L195" s="21" t="n"/>
      <c r="M195" s="21" t="n"/>
      <c r="N195" s="21" t="n"/>
      <c r="O195" s="21" t="n"/>
      <c r="P195" s="86">
        <f>D195</f>
        <v/>
      </c>
      <c r="Q195" s="86">
        <f>P197</f>
        <v/>
      </c>
      <c r="R195" s="86">
        <f>Q197</f>
        <v/>
      </c>
      <c r="S195" s="86">
        <f>R197</f>
        <v/>
      </c>
      <c r="T195" s="86">
        <f>S197</f>
        <v/>
      </c>
      <c r="U195" s="86">
        <f>T197</f>
        <v/>
      </c>
      <c r="V195" s="86">
        <f>U197</f>
        <v/>
      </c>
      <c r="W195" s="86">
        <f>V197</f>
        <v/>
      </c>
      <c r="X195" s="86">
        <f>W197</f>
        <v/>
      </c>
      <c r="Y195" s="86">
        <f>X197</f>
        <v/>
      </c>
      <c r="Z195" s="86">
        <f>Y197</f>
        <v/>
      </c>
      <c r="AA195" s="86">
        <f>Z197</f>
        <v/>
      </c>
      <c r="AB195" s="86">
        <f>AA197</f>
        <v/>
      </c>
      <c r="AC195" s="86">
        <f>AB197</f>
        <v/>
      </c>
      <c r="AD195" s="86">
        <f>AC197</f>
        <v/>
      </c>
      <c r="AE195" s="86">
        <f>AD197</f>
        <v/>
      </c>
      <c r="AF195" s="86">
        <f>AE197</f>
        <v/>
      </c>
      <c r="AG195" s="86">
        <f>AF197</f>
        <v/>
      </c>
      <c r="AH195" s="86">
        <f>AG197</f>
        <v/>
      </c>
      <c r="AI195" s="86">
        <f>AH197</f>
        <v/>
      </c>
      <c r="AJ195" s="86">
        <f>AI197</f>
        <v/>
      </c>
      <c r="AK195" s="86">
        <f>AJ197</f>
        <v/>
      </c>
      <c r="AL195" s="86">
        <f>AK197</f>
        <v/>
      </c>
      <c r="AM195" s="86">
        <f>AL197</f>
        <v/>
      </c>
      <c r="AN195" s="86">
        <f>AM197</f>
        <v/>
      </c>
      <c r="AO195" s="86">
        <f>AN197</f>
        <v/>
      </c>
      <c r="AP195" s="86">
        <f>AO197</f>
        <v/>
      </c>
      <c r="AQ195" s="86">
        <f>AP197</f>
        <v/>
      </c>
      <c r="AR195" s="86">
        <f>AQ197</f>
        <v/>
      </c>
      <c r="AS195" s="86">
        <f>AR197</f>
        <v/>
      </c>
      <c r="AT195" s="86">
        <f>AS197</f>
        <v/>
      </c>
      <c r="AU195" s="86">
        <f>AT197</f>
        <v/>
      </c>
      <c r="AV195" s="86">
        <f>AU197</f>
        <v/>
      </c>
      <c r="AW195" s="86">
        <f>AV197</f>
        <v/>
      </c>
      <c r="AX195" s="86">
        <f>AW197</f>
        <v/>
      </c>
      <c r="AY195" s="86">
        <f>AX197</f>
        <v/>
      </c>
      <c r="AZ195" s="86">
        <f>AY197</f>
        <v/>
      </c>
      <c r="BA195" s="86">
        <f>AZ197</f>
        <v/>
      </c>
      <c r="BB195" s="86">
        <f>BA197</f>
        <v/>
      </c>
      <c r="BC195" s="86">
        <f>BB197</f>
        <v/>
      </c>
      <c r="BD195" s="86">
        <f>BC197</f>
        <v/>
      </c>
      <c r="BE195" s="86">
        <f>BD197</f>
        <v/>
      </c>
      <c r="BF195" s="86">
        <f>BE197</f>
        <v/>
      </c>
      <c r="BG195" s="86">
        <f>BF197</f>
        <v/>
      </c>
      <c r="BH195" s="86">
        <f>BG197</f>
        <v/>
      </c>
      <c r="BI195" s="86">
        <f>BH197</f>
        <v/>
      </c>
      <c r="BJ195" s="86">
        <f>BI197</f>
        <v/>
      </c>
      <c r="BK195" s="86">
        <f>BJ197</f>
        <v/>
      </c>
      <c r="BL195" s="86">
        <f>BK197</f>
        <v/>
      </c>
      <c r="BM195" s="86">
        <f>BL197</f>
        <v/>
      </c>
      <c r="BN195" s="86">
        <f>BM197</f>
        <v/>
      </c>
      <c r="BO195" s="86">
        <f>BN197</f>
        <v/>
      </c>
      <c r="BP195" s="86">
        <f>BO197</f>
        <v/>
      </c>
      <c r="BQ195" s="86">
        <f>BP197</f>
        <v/>
      </c>
      <c r="BR195" s="86">
        <f>BQ197</f>
        <v/>
      </c>
      <c r="BS195" s="86">
        <f>BR197</f>
        <v/>
      </c>
      <c r="BT195" s="86">
        <f>BS197</f>
        <v/>
      </c>
      <c r="BU195" s="86">
        <f>BT197</f>
        <v/>
      </c>
      <c r="BV195" s="86">
        <f>BU197</f>
        <v/>
      </c>
      <c r="BW195" s="86">
        <f>BV197</f>
        <v/>
      </c>
      <c r="BX195" s="86">
        <f>BW197</f>
        <v/>
      </c>
      <c r="BY195" s="86">
        <f>BX197</f>
        <v/>
      </c>
      <c r="BZ195" s="86">
        <f>BY197</f>
        <v/>
      </c>
      <c r="CA195" s="86">
        <f>BZ197</f>
        <v/>
      </c>
      <c r="CB195" s="86">
        <f>CA197</f>
        <v/>
      </c>
      <c r="CC195" s="86">
        <f>CB197</f>
        <v/>
      </c>
      <c r="CD195" s="86">
        <f>CC197</f>
        <v/>
      </c>
      <c r="CE195" s="86">
        <f>CD197</f>
        <v/>
      </c>
      <c r="CF195" s="86">
        <f>CE197</f>
        <v/>
      </c>
      <c r="CG195" s="86">
        <f>CF197</f>
        <v/>
      </c>
      <c r="CH195" s="86">
        <f>CG197</f>
        <v/>
      </c>
      <c r="CI195" s="86">
        <f>CH197</f>
        <v/>
      </c>
      <c r="CJ195" s="86">
        <f>CI197</f>
        <v/>
      </c>
      <c r="CK195" s="86">
        <f>CJ197</f>
        <v/>
      </c>
      <c r="CL195" s="86">
        <f>CK197</f>
        <v/>
      </c>
      <c r="CM195" s="86">
        <f>CL197</f>
        <v/>
      </c>
      <c r="CN195" s="86">
        <f>CM197</f>
        <v/>
      </c>
      <c r="CO195" s="86">
        <f>CN197</f>
        <v/>
      </c>
      <c r="CP195" s="86">
        <f>CO197</f>
        <v/>
      </c>
      <c r="CQ195" s="86">
        <f>CP197</f>
        <v/>
      </c>
      <c r="CR195" s="86">
        <f>CQ197</f>
        <v/>
      </c>
      <c r="CS195" s="86">
        <f>CR197</f>
        <v/>
      </c>
      <c r="CT195" s="86">
        <f>CS197</f>
        <v/>
      </c>
      <c r="CU195" s="86">
        <f>CT197</f>
        <v/>
      </c>
      <c r="CV195" s="86">
        <f>CU197</f>
        <v/>
      </c>
      <c r="CW195" s="86">
        <f>CV197</f>
        <v/>
      </c>
      <c r="CX195" s="86">
        <f>CW197</f>
        <v/>
      </c>
      <c r="CY195" s="86">
        <f>CX197</f>
        <v/>
      </c>
      <c r="CZ195" s="86">
        <f>CY197</f>
        <v/>
      </c>
      <c r="DA195" s="86">
        <f>CZ197</f>
        <v/>
      </c>
      <c r="DB195" s="86">
        <f>DA197</f>
        <v/>
      </c>
      <c r="DC195" s="86">
        <f>DB197</f>
        <v/>
      </c>
      <c r="DD195" s="86">
        <f>DC197</f>
        <v/>
      </c>
      <c r="DE195" s="86">
        <f>DD197</f>
        <v/>
      </c>
      <c r="DF195" s="86">
        <f>DE197</f>
        <v/>
      </c>
      <c r="DG195" s="86">
        <f>DF197</f>
        <v/>
      </c>
      <c r="DH195" s="86">
        <f>DG197</f>
        <v/>
      </c>
      <c r="DI195" s="86">
        <f>DH197</f>
        <v/>
      </c>
      <c r="DJ195" s="86">
        <f>DI197</f>
        <v/>
      </c>
      <c r="DK195" s="86">
        <f>DJ197</f>
        <v/>
      </c>
      <c r="DL195" s="86">
        <f>DK197</f>
        <v/>
      </c>
      <c r="DM195" s="86">
        <f>DL197</f>
        <v/>
      </c>
      <c r="DN195" s="86">
        <f>DM197</f>
        <v/>
      </c>
      <c r="DO195" s="86">
        <f>DN197</f>
        <v/>
      </c>
      <c r="DP195" s="86">
        <f>DO197</f>
        <v/>
      </c>
      <c r="DQ195" s="86">
        <f>DP197</f>
        <v/>
      </c>
      <c r="DR195" s="86">
        <f>DQ197</f>
        <v/>
      </c>
      <c r="DS195" s="86">
        <f>DR197</f>
        <v/>
      </c>
      <c r="DT195" s="86">
        <f>DS197</f>
        <v/>
      </c>
      <c r="DU195" s="86">
        <f>DT197</f>
        <v/>
      </c>
      <c r="DV195" s="86">
        <f>DU197</f>
        <v/>
      </c>
      <c r="DW195" s="86">
        <f>DV197</f>
        <v/>
      </c>
      <c r="DX195" s="86">
        <f>DW197</f>
        <v/>
      </c>
      <c r="DY195" s="86">
        <f>DX197</f>
        <v/>
      </c>
      <c r="DZ195" s="86">
        <f>DY197</f>
        <v/>
      </c>
      <c r="EA195" s="86">
        <f>DZ197</f>
        <v/>
      </c>
      <c r="EB195" s="86">
        <f>EA197</f>
        <v/>
      </c>
      <c r="EC195" s="86">
        <f>EB197</f>
        <v/>
      </c>
      <c r="ED195" s="86">
        <f>EC197</f>
        <v/>
      </c>
      <c r="EE195" s="86">
        <f>ED197</f>
        <v/>
      </c>
      <c r="EF195" s="86">
        <f>EE197</f>
        <v/>
      </c>
      <c r="EG195" s="86">
        <f>EF197</f>
        <v/>
      </c>
      <c r="EH195" s="86">
        <f>EG197</f>
        <v/>
      </c>
      <c r="EI195" s="86">
        <f>EH197</f>
        <v/>
      </c>
      <c r="EJ195" s="86">
        <f>EI197</f>
        <v/>
      </c>
      <c r="EK195" s="86">
        <f>EJ197</f>
        <v/>
      </c>
      <c r="EL195" s="86">
        <f>EK197</f>
        <v/>
      </c>
      <c r="EM195" s="86">
        <f>EL197</f>
        <v/>
      </c>
      <c r="EN195" s="86">
        <f>EM197</f>
        <v/>
      </c>
      <c r="EO195" s="86">
        <f>EN197</f>
        <v/>
      </c>
      <c r="EP195" s="86">
        <f>EO197</f>
        <v/>
      </c>
      <c r="EQ195" s="86">
        <f>EP197</f>
        <v/>
      </c>
      <c r="ER195" s="86">
        <f>EQ197</f>
        <v/>
      </c>
      <c r="ES195" s="86">
        <f>ER197</f>
        <v/>
      </c>
      <c r="ET195" s="86">
        <f>ES197</f>
        <v/>
      </c>
      <c r="EU195" s="86">
        <f>ET197</f>
        <v/>
      </c>
      <c r="EV195" s="86">
        <f>EU197</f>
        <v/>
      </c>
      <c r="EW195" s="86">
        <f>EV197</f>
        <v/>
      </c>
      <c r="EX195" s="86">
        <f>EW197</f>
        <v/>
      </c>
      <c r="EY195" s="86">
        <f>EX197</f>
        <v/>
      </c>
      <c r="EZ195" s="86">
        <f>EY197</f>
        <v/>
      </c>
      <c r="FA195" s="86">
        <f>EZ197</f>
        <v/>
      </c>
      <c r="FB195" s="86">
        <f>FA197</f>
        <v/>
      </c>
      <c r="FC195" s="86">
        <f>FB197</f>
        <v/>
      </c>
      <c r="FD195" s="86">
        <f>FC197</f>
        <v/>
      </c>
      <c r="FE195" s="86">
        <f>FD197</f>
        <v/>
      </c>
      <c r="FF195" s="86">
        <f>FE197</f>
        <v/>
      </c>
      <c r="FG195" s="86">
        <f>FF197</f>
        <v/>
      </c>
      <c r="FH195" s="86">
        <f>FG197</f>
        <v/>
      </c>
      <c r="FI195" s="86">
        <f>FH197</f>
        <v/>
      </c>
      <c r="FJ195" s="86">
        <f>FI197</f>
        <v/>
      </c>
      <c r="FK195" s="86">
        <f>FJ197</f>
        <v/>
      </c>
      <c r="FL195" s="86">
        <f>FK197</f>
        <v/>
      </c>
      <c r="FM195" s="86">
        <f>FL197</f>
        <v/>
      </c>
      <c r="FN195" s="86">
        <f>FM197</f>
        <v/>
      </c>
      <c r="FO195" s="86">
        <f>FN197</f>
        <v/>
      </c>
      <c r="FP195" s="86">
        <f>FO197</f>
        <v/>
      </c>
      <c r="FQ195" s="86">
        <f>FP197</f>
        <v/>
      </c>
      <c r="FR195" s="86">
        <f>FQ197</f>
        <v/>
      </c>
      <c r="FS195" s="86">
        <f>FR197</f>
        <v/>
      </c>
      <c r="FT195" s="86">
        <f>FS197</f>
        <v/>
      </c>
      <c r="FU195" s="86">
        <f>FT197</f>
        <v/>
      </c>
      <c r="FV195" s="86">
        <f>FU197</f>
        <v/>
      </c>
      <c r="FW195" s="86">
        <f>FV197</f>
        <v/>
      </c>
      <c r="FX195" s="86">
        <f>FW197</f>
        <v/>
      </c>
      <c r="FY195" s="86">
        <f>FX197</f>
        <v/>
      </c>
      <c r="FZ195" s="86">
        <f>FY197</f>
        <v/>
      </c>
      <c r="GA195" s="86">
        <f>FZ197</f>
        <v/>
      </c>
      <c r="GB195" s="86">
        <f>GA197</f>
        <v/>
      </c>
      <c r="GC195" s="86">
        <f>GB197</f>
        <v/>
      </c>
      <c r="GD195" s="86">
        <f>GC197</f>
        <v/>
      </c>
      <c r="GE195" s="86">
        <f>GD197</f>
        <v/>
      </c>
      <c r="GF195" s="86">
        <f>GE197</f>
        <v/>
      </c>
      <c r="GG195" s="86">
        <f>GF197</f>
        <v/>
      </c>
      <c r="GH195" s="86">
        <f>GG197</f>
        <v/>
      </c>
      <c r="GI195" s="86">
        <f>GH197</f>
        <v/>
      </c>
      <c r="GJ195" s="86">
        <f>GI197</f>
        <v/>
      </c>
      <c r="GK195" s="86">
        <f>GJ197</f>
        <v/>
      </c>
      <c r="GL195" s="86">
        <f>GK197</f>
        <v/>
      </c>
      <c r="GM195" s="86">
        <f>GL197</f>
        <v/>
      </c>
      <c r="GN195" s="278">
        <f>GM197</f>
        <v/>
      </c>
      <c r="GO195" s="1" t="n"/>
      <c r="GP195" s="63" t="n"/>
    </row>
    <row r="196">
      <c r="A196" s="1" t="n"/>
      <c r="B196" s="1" t="n"/>
      <c r="C196" s="311" t="n"/>
      <c r="D196" s="931" t="n"/>
      <c r="E196" s="931" t="n"/>
      <c r="F196" s="12" t="n"/>
      <c r="G196" s="12" t="n"/>
      <c r="H196" s="5" t="inlineStr">
        <is>
          <t>Equity Required</t>
        </is>
      </c>
      <c r="I196" s="5" t="n"/>
      <c r="J196" s="5" t="n"/>
      <c r="K196" s="5" t="n"/>
      <c r="L196" s="5" t="n"/>
      <c r="M196" s="5" t="n"/>
      <c r="N196" s="5" t="n"/>
      <c r="O196" s="5" t="n"/>
      <c r="P196" s="87">
        <f>MIN(P195,P188)</f>
        <v/>
      </c>
      <c r="Q196" s="87">
        <f>MIN(Q195,Q188)</f>
        <v/>
      </c>
      <c r="R196" s="87">
        <f>MIN(R195,R188)</f>
        <v/>
      </c>
      <c r="S196" s="87">
        <f>MIN(S195,S188)</f>
        <v/>
      </c>
      <c r="T196" s="87">
        <f>MIN(T195,T188)</f>
        <v/>
      </c>
      <c r="U196" s="87">
        <f>MIN(U195,U188)</f>
        <v/>
      </c>
      <c r="V196" s="87">
        <f>MIN(V195,V188)</f>
        <v/>
      </c>
      <c r="W196" s="87">
        <f>MIN(W195,W188)</f>
        <v/>
      </c>
      <c r="X196" s="87">
        <f>MIN(X195,X188)</f>
        <v/>
      </c>
      <c r="Y196" s="87">
        <f>MIN(Y195,Y188)</f>
        <v/>
      </c>
      <c r="Z196" s="87">
        <f>MIN(Z195,Z188)</f>
        <v/>
      </c>
      <c r="AA196" s="87">
        <f>MIN(AA195,AA188)</f>
        <v/>
      </c>
      <c r="AB196" s="87">
        <f>MIN(AB195,AB188)</f>
        <v/>
      </c>
      <c r="AC196" s="87">
        <f>MIN(AC195,AC188)</f>
        <v/>
      </c>
      <c r="AD196" s="87">
        <f>MIN(AD195,AD188)</f>
        <v/>
      </c>
      <c r="AE196" s="87">
        <f>MIN(AE195,AE188)</f>
        <v/>
      </c>
      <c r="AF196" s="87">
        <f>MIN(AF195,AF188)</f>
        <v/>
      </c>
      <c r="AG196" s="87">
        <f>MIN(AG195,AG188)</f>
        <v/>
      </c>
      <c r="AH196" s="87">
        <f>MIN(AH195,AH188)</f>
        <v/>
      </c>
      <c r="AI196" s="87">
        <f>MIN(AI195,AI188)</f>
        <v/>
      </c>
      <c r="AJ196" s="87">
        <f>MIN(AJ195,AJ188)</f>
        <v/>
      </c>
      <c r="AK196" s="87">
        <f>MIN(AK195,AK188)</f>
        <v/>
      </c>
      <c r="AL196" s="87">
        <f>MIN(AL195,AL188)</f>
        <v/>
      </c>
      <c r="AM196" s="87">
        <f>MIN(AM195,AM188)</f>
        <v/>
      </c>
      <c r="AN196" s="87">
        <f>MIN(AN195,AN188)</f>
        <v/>
      </c>
      <c r="AO196" s="87">
        <f>MIN(AO195,AO188)</f>
        <v/>
      </c>
      <c r="AP196" s="87">
        <f>MIN(AP195,AP188)</f>
        <v/>
      </c>
      <c r="AQ196" s="87">
        <f>MIN(AQ195,AQ188)</f>
        <v/>
      </c>
      <c r="AR196" s="87">
        <f>MIN(AR195,AR188)</f>
        <v/>
      </c>
      <c r="AS196" s="87">
        <f>MIN(AS195,AS188)</f>
        <v/>
      </c>
      <c r="AT196" s="87">
        <f>MIN(AT195,AT188)</f>
        <v/>
      </c>
      <c r="AU196" s="87">
        <f>MIN(AU195,AU188)</f>
        <v/>
      </c>
      <c r="AV196" s="87">
        <f>MIN(AV195,AV188)</f>
        <v/>
      </c>
      <c r="AW196" s="87">
        <f>MIN(AW195,AW188)</f>
        <v/>
      </c>
      <c r="AX196" s="87">
        <f>MIN(AX195,AX188)</f>
        <v/>
      </c>
      <c r="AY196" s="87">
        <f>MIN(AY195,AY188)</f>
        <v/>
      </c>
      <c r="AZ196" s="87">
        <f>MIN(AZ195,AZ188)</f>
        <v/>
      </c>
      <c r="BA196" s="87">
        <f>MIN(BA195,BA188)</f>
        <v/>
      </c>
      <c r="BB196" s="87">
        <f>MIN(BB195,BB188)</f>
        <v/>
      </c>
      <c r="BC196" s="87">
        <f>MIN(BC195,BC188)</f>
        <v/>
      </c>
      <c r="BD196" s="87">
        <f>MIN(BD195,BD188)</f>
        <v/>
      </c>
      <c r="BE196" s="87">
        <f>MIN(BE195,BE188)</f>
        <v/>
      </c>
      <c r="BF196" s="87">
        <f>MIN(BF195,BF188)</f>
        <v/>
      </c>
      <c r="BG196" s="87">
        <f>MIN(BG195,BG188)</f>
        <v/>
      </c>
      <c r="BH196" s="87">
        <f>MIN(BH195,BH188)</f>
        <v/>
      </c>
      <c r="BI196" s="87">
        <f>MIN(BI195,BI188)</f>
        <v/>
      </c>
      <c r="BJ196" s="87">
        <f>MIN(BJ195,BJ188)</f>
        <v/>
      </c>
      <c r="BK196" s="87">
        <f>MIN(BK195,BK188)</f>
        <v/>
      </c>
      <c r="BL196" s="87">
        <f>MIN(BL195,BL188)</f>
        <v/>
      </c>
      <c r="BM196" s="87">
        <f>MIN(BM195,BM188)</f>
        <v/>
      </c>
      <c r="BN196" s="87">
        <f>MIN(BN195,BN188)</f>
        <v/>
      </c>
      <c r="BO196" s="87">
        <f>MIN(BO195,BO188)</f>
        <v/>
      </c>
      <c r="BP196" s="87">
        <f>MIN(BP195,BP188)</f>
        <v/>
      </c>
      <c r="BQ196" s="87">
        <f>MIN(BQ195,BQ188)</f>
        <v/>
      </c>
      <c r="BR196" s="87">
        <f>MIN(BR195,BR188)</f>
        <v/>
      </c>
      <c r="BS196" s="87">
        <f>MIN(BS195,BS188)</f>
        <v/>
      </c>
      <c r="BT196" s="87">
        <f>MIN(BT195,BT188)</f>
        <v/>
      </c>
      <c r="BU196" s="87">
        <f>MIN(BU195,BU188)</f>
        <v/>
      </c>
      <c r="BV196" s="87">
        <f>MIN(BV195,BV188)</f>
        <v/>
      </c>
      <c r="BW196" s="87">
        <f>MIN(BW195,BW188)</f>
        <v/>
      </c>
      <c r="BX196" s="87">
        <f>MIN(BX195,BX188)</f>
        <v/>
      </c>
      <c r="BY196" s="87">
        <f>MIN(BY195,BY188)</f>
        <v/>
      </c>
      <c r="BZ196" s="87">
        <f>MIN(BZ195,BZ188)</f>
        <v/>
      </c>
      <c r="CA196" s="87">
        <f>MIN(CA195,CA188)</f>
        <v/>
      </c>
      <c r="CB196" s="87">
        <f>MIN(CB195,CB188)</f>
        <v/>
      </c>
      <c r="CC196" s="87">
        <f>MIN(CC195,CC188)</f>
        <v/>
      </c>
      <c r="CD196" s="87">
        <f>MIN(CD195,CD188)</f>
        <v/>
      </c>
      <c r="CE196" s="87">
        <f>MIN(CE195,CE188)</f>
        <v/>
      </c>
      <c r="CF196" s="87">
        <f>MIN(CF195,CF188)</f>
        <v/>
      </c>
      <c r="CG196" s="87">
        <f>MIN(CG195,CG188)</f>
        <v/>
      </c>
      <c r="CH196" s="87">
        <f>MIN(CH195,CH188)</f>
        <v/>
      </c>
      <c r="CI196" s="87">
        <f>MIN(CI195,CI188)</f>
        <v/>
      </c>
      <c r="CJ196" s="87">
        <f>MIN(CJ195,CJ188)</f>
        <v/>
      </c>
      <c r="CK196" s="87">
        <f>MIN(CK195,CK188)</f>
        <v/>
      </c>
      <c r="CL196" s="87">
        <f>MIN(CL195,CL188)</f>
        <v/>
      </c>
      <c r="CM196" s="87">
        <f>MIN(CM195,CM188)</f>
        <v/>
      </c>
      <c r="CN196" s="87">
        <f>MIN(CN195,CN188)</f>
        <v/>
      </c>
      <c r="CO196" s="87">
        <f>MIN(CO195,CO188)</f>
        <v/>
      </c>
      <c r="CP196" s="87">
        <f>MIN(CP195,CP188)</f>
        <v/>
      </c>
      <c r="CQ196" s="87">
        <f>MIN(CQ195,CQ188)</f>
        <v/>
      </c>
      <c r="CR196" s="87">
        <f>MIN(CR195,CR188)</f>
        <v/>
      </c>
      <c r="CS196" s="87">
        <f>MIN(CS195,CS188)</f>
        <v/>
      </c>
      <c r="CT196" s="87">
        <f>MIN(CT195,CT188)</f>
        <v/>
      </c>
      <c r="CU196" s="87">
        <f>MIN(CU195,CU188)</f>
        <v/>
      </c>
      <c r="CV196" s="87">
        <f>MIN(CV195,CV188)</f>
        <v/>
      </c>
      <c r="CW196" s="87">
        <f>MIN(CW195,CW188)</f>
        <v/>
      </c>
      <c r="CX196" s="87">
        <f>MIN(CX195,CX188)</f>
        <v/>
      </c>
      <c r="CY196" s="87">
        <f>MIN(CY195,CY188)</f>
        <v/>
      </c>
      <c r="CZ196" s="87">
        <f>MIN(CZ195,CZ188)</f>
        <v/>
      </c>
      <c r="DA196" s="87">
        <f>MIN(DA195,DA188)</f>
        <v/>
      </c>
      <c r="DB196" s="87">
        <f>MIN(DB195,DB188)</f>
        <v/>
      </c>
      <c r="DC196" s="87">
        <f>MIN(DC195,DC188)</f>
        <v/>
      </c>
      <c r="DD196" s="87">
        <f>MIN(DD195,DD188)</f>
        <v/>
      </c>
      <c r="DE196" s="87">
        <f>MIN(DE195,DE188)</f>
        <v/>
      </c>
      <c r="DF196" s="87">
        <f>MIN(DF195,DF188)</f>
        <v/>
      </c>
      <c r="DG196" s="87">
        <f>MIN(DG195,DG188)</f>
        <v/>
      </c>
      <c r="DH196" s="87">
        <f>MIN(DH195,DH188)</f>
        <v/>
      </c>
      <c r="DI196" s="87">
        <f>MIN(DI195,DI188)</f>
        <v/>
      </c>
      <c r="DJ196" s="87">
        <f>MIN(DJ195,DJ188)</f>
        <v/>
      </c>
      <c r="DK196" s="87">
        <f>MIN(DK195,DK188)</f>
        <v/>
      </c>
      <c r="DL196" s="87">
        <f>MIN(DL195,DL188)</f>
        <v/>
      </c>
      <c r="DM196" s="87">
        <f>MIN(DM195,DM188)</f>
        <v/>
      </c>
      <c r="DN196" s="87">
        <f>MIN(DN195,DN188)</f>
        <v/>
      </c>
      <c r="DO196" s="87">
        <f>MIN(DO195,DO188)</f>
        <v/>
      </c>
      <c r="DP196" s="87">
        <f>MIN(DP195,DP188)</f>
        <v/>
      </c>
      <c r="DQ196" s="87">
        <f>MIN(DQ195,DQ188)</f>
        <v/>
      </c>
      <c r="DR196" s="87">
        <f>MIN(DR195,DR188)</f>
        <v/>
      </c>
      <c r="DS196" s="87">
        <f>MIN(DS195,DS188)</f>
        <v/>
      </c>
      <c r="DT196" s="87">
        <f>MIN(DT195,DT188)</f>
        <v/>
      </c>
      <c r="DU196" s="87">
        <f>MIN(DU195,DU188)</f>
        <v/>
      </c>
      <c r="DV196" s="87">
        <f>MIN(DV195,DV188)</f>
        <v/>
      </c>
      <c r="DW196" s="87">
        <f>MIN(DW195,DW188)</f>
        <v/>
      </c>
      <c r="DX196" s="87">
        <f>MIN(DX195,DX188)</f>
        <v/>
      </c>
      <c r="DY196" s="87">
        <f>MIN(DY195,DY188)</f>
        <v/>
      </c>
      <c r="DZ196" s="87">
        <f>MIN(DZ195,DZ188)</f>
        <v/>
      </c>
      <c r="EA196" s="87">
        <f>MIN(EA195,EA188)</f>
        <v/>
      </c>
      <c r="EB196" s="87">
        <f>MIN(EB195,EB188)</f>
        <v/>
      </c>
      <c r="EC196" s="87">
        <f>MIN(EC195,EC188)</f>
        <v/>
      </c>
      <c r="ED196" s="87">
        <f>MIN(ED195,ED188)</f>
        <v/>
      </c>
      <c r="EE196" s="87">
        <f>MIN(EE195,EE188)</f>
        <v/>
      </c>
      <c r="EF196" s="87">
        <f>MIN(EF195,EF188)</f>
        <v/>
      </c>
      <c r="EG196" s="87">
        <f>MIN(EG195,EG188)</f>
        <v/>
      </c>
      <c r="EH196" s="87">
        <f>MIN(EH195,EH188)</f>
        <v/>
      </c>
      <c r="EI196" s="87">
        <f>MIN(EI195,EI188)</f>
        <v/>
      </c>
      <c r="EJ196" s="87">
        <f>MIN(EJ195,EJ188)</f>
        <v/>
      </c>
      <c r="EK196" s="87">
        <f>MIN(EK195,EK188)</f>
        <v/>
      </c>
      <c r="EL196" s="87">
        <f>MIN(EL195,EL188)</f>
        <v/>
      </c>
      <c r="EM196" s="87">
        <f>MIN(EM195,EM188)</f>
        <v/>
      </c>
      <c r="EN196" s="87">
        <f>MIN(EN195,EN188)</f>
        <v/>
      </c>
      <c r="EO196" s="87">
        <f>MIN(EO195,EO188)</f>
        <v/>
      </c>
      <c r="EP196" s="87">
        <f>MIN(EP195,EP188)</f>
        <v/>
      </c>
      <c r="EQ196" s="87">
        <f>MIN(EQ195,EQ188)</f>
        <v/>
      </c>
      <c r="ER196" s="87">
        <f>MIN(ER195,ER188)</f>
        <v/>
      </c>
      <c r="ES196" s="87">
        <f>MIN(ES195,ES188)</f>
        <v/>
      </c>
      <c r="ET196" s="87">
        <f>MIN(ET195,ET188)</f>
        <v/>
      </c>
      <c r="EU196" s="87">
        <f>MIN(EU195,EU188)</f>
        <v/>
      </c>
      <c r="EV196" s="87">
        <f>MIN(EV195,EV188)</f>
        <v/>
      </c>
      <c r="EW196" s="87">
        <f>MIN(EW195,EW188)</f>
        <v/>
      </c>
      <c r="EX196" s="87">
        <f>MIN(EX195,EX188)</f>
        <v/>
      </c>
      <c r="EY196" s="87">
        <f>MIN(EY195,EY188)</f>
        <v/>
      </c>
      <c r="EZ196" s="87">
        <f>MIN(EZ195,EZ188)</f>
        <v/>
      </c>
      <c r="FA196" s="87">
        <f>MIN(FA195,FA188)</f>
        <v/>
      </c>
      <c r="FB196" s="87">
        <f>MIN(FB195,FB188)</f>
        <v/>
      </c>
      <c r="FC196" s="87">
        <f>MIN(FC195,FC188)</f>
        <v/>
      </c>
      <c r="FD196" s="87">
        <f>MIN(FD195,FD188)</f>
        <v/>
      </c>
      <c r="FE196" s="87">
        <f>MIN(FE195,FE188)</f>
        <v/>
      </c>
      <c r="FF196" s="87">
        <f>MIN(FF195,FF188)</f>
        <v/>
      </c>
      <c r="FG196" s="87">
        <f>MIN(FG195,FG188)</f>
        <v/>
      </c>
      <c r="FH196" s="87">
        <f>MIN(FH195,FH188)</f>
        <v/>
      </c>
      <c r="FI196" s="87">
        <f>MIN(FI195,FI188)</f>
        <v/>
      </c>
      <c r="FJ196" s="87">
        <f>MIN(FJ195,FJ188)</f>
        <v/>
      </c>
      <c r="FK196" s="87">
        <f>MIN(FK195,FK188)</f>
        <v/>
      </c>
      <c r="FL196" s="87">
        <f>MIN(FL195,FL188)</f>
        <v/>
      </c>
      <c r="FM196" s="87">
        <f>MIN(FM195,FM188)</f>
        <v/>
      </c>
      <c r="FN196" s="87">
        <f>MIN(FN195,FN188)</f>
        <v/>
      </c>
      <c r="FO196" s="87">
        <f>MIN(FO195,FO188)</f>
        <v/>
      </c>
      <c r="FP196" s="87">
        <f>MIN(FP195,FP188)</f>
        <v/>
      </c>
      <c r="FQ196" s="87">
        <f>MIN(FQ195,FQ188)</f>
        <v/>
      </c>
      <c r="FR196" s="87">
        <f>MIN(FR195,FR188)</f>
        <v/>
      </c>
      <c r="FS196" s="87">
        <f>MIN(FS195,FS188)</f>
        <v/>
      </c>
      <c r="FT196" s="87">
        <f>MIN(FT195,FT188)</f>
        <v/>
      </c>
      <c r="FU196" s="87">
        <f>MIN(FU195,FU188)</f>
        <v/>
      </c>
      <c r="FV196" s="87">
        <f>MIN(FV195,FV188)</f>
        <v/>
      </c>
      <c r="FW196" s="87">
        <f>MIN(FW195,FW188)</f>
        <v/>
      </c>
      <c r="FX196" s="87">
        <f>MIN(FX195,FX188)</f>
        <v/>
      </c>
      <c r="FY196" s="87">
        <f>MIN(FY195,FY188)</f>
        <v/>
      </c>
      <c r="FZ196" s="87">
        <f>MIN(FZ195,FZ188)</f>
        <v/>
      </c>
      <c r="GA196" s="87">
        <f>MIN(GA195,GA188)</f>
        <v/>
      </c>
      <c r="GB196" s="87">
        <f>MIN(GB195,GB188)</f>
        <v/>
      </c>
      <c r="GC196" s="87">
        <f>MIN(GC195,GC188)</f>
        <v/>
      </c>
      <c r="GD196" s="87">
        <f>MIN(GD195,GD188)</f>
        <v/>
      </c>
      <c r="GE196" s="87">
        <f>MIN(GE195,GE188)</f>
        <v/>
      </c>
      <c r="GF196" s="87">
        <f>MIN(GF195,GF188)</f>
        <v/>
      </c>
      <c r="GG196" s="87">
        <f>MIN(GG195,GG188)</f>
        <v/>
      </c>
      <c r="GH196" s="87">
        <f>MIN(GH195,GH188)</f>
        <v/>
      </c>
      <c r="GI196" s="87">
        <f>MIN(GI195,GI188)</f>
        <v/>
      </c>
      <c r="GJ196" s="87">
        <f>MIN(GJ195,GJ188)</f>
        <v/>
      </c>
      <c r="GK196" s="87">
        <f>MIN(GK195,GK188)</f>
        <v/>
      </c>
      <c r="GL196" s="87">
        <f>MIN(GL195,GL188)</f>
        <v/>
      </c>
      <c r="GM196" s="87">
        <f>MIN(GM195,GM188)</f>
        <v/>
      </c>
      <c r="GN196" s="257">
        <f>MIN(GN195,GN188)</f>
        <v/>
      </c>
      <c r="GO196" s="1" t="n"/>
      <c r="GP196" s="63" t="n"/>
    </row>
    <row r="197">
      <c r="A197" s="1" t="n"/>
      <c r="B197" s="1" t="n"/>
      <c r="C197" s="311" t="n"/>
      <c r="D197" s="931" t="n"/>
      <c r="E197" s="931" t="n"/>
      <c r="F197" s="312" t="n"/>
      <c r="G197" s="312" t="n"/>
      <c r="H197" s="5" t="inlineStr">
        <is>
          <t>Ending Balance</t>
        </is>
      </c>
      <c r="I197" s="5" t="n"/>
      <c r="J197" s="5" t="n"/>
      <c r="K197" s="5" t="n"/>
      <c r="L197" s="5" t="n"/>
      <c r="M197" s="5" t="n"/>
      <c r="N197" s="5" t="n"/>
      <c r="O197" s="5" t="n"/>
      <c r="P197" s="87">
        <f>P195-P196</f>
        <v/>
      </c>
      <c r="Q197" s="87">
        <f>Q195-Q196</f>
        <v/>
      </c>
      <c r="R197" s="87">
        <f>R195-R196</f>
        <v/>
      </c>
      <c r="S197" s="87">
        <f>S195-S196</f>
        <v/>
      </c>
      <c r="T197" s="87">
        <f>T195-T196</f>
        <v/>
      </c>
      <c r="U197" s="87">
        <f>U195-U196</f>
        <v/>
      </c>
      <c r="V197" s="87">
        <f>V195-V196</f>
        <v/>
      </c>
      <c r="W197" s="87">
        <f>W195-W196</f>
        <v/>
      </c>
      <c r="X197" s="87">
        <f>X195-X196</f>
        <v/>
      </c>
      <c r="Y197" s="87">
        <f>Y195-Y196</f>
        <v/>
      </c>
      <c r="Z197" s="87">
        <f>Z195-Z196</f>
        <v/>
      </c>
      <c r="AA197" s="87">
        <f>AA195-AA196</f>
        <v/>
      </c>
      <c r="AB197" s="87">
        <f>AB195-AB196</f>
        <v/>
      </c>
      <c r="AC197" s="87">
        <f>AC195-AC196</f>
        <v/>
      </c>
      <c r="AD197" s="87">
        <f>AD195-AD196</f>
        <v/>
      </c>
      <c r="AE197" s="87">
        <f>AE195-AE196</f>
        <v/>
      </c>
      <c r="AF197" s="87">
        <f>AF195-AF196</f>
        <v/>
      </c>
      <c r="AG197" s="87">
        <f>AG195-AG196</f>
        <v/>
      </c>
      <c r="AH197" s="87">
        <f>AH195-AH196</f>
        <v/>
      </c>
      <c r="AI197" s="87">
        <f>AI195-AI196</f>
        <v/>
      </c>
      <c r="AJ197" s="87">
        <f>AJ195-AJ196</f>
        <v/>
      </c>
      <c r="AK197" s="87">
        <f>AK195-AK196</f>
        <v/>
      </c>
      <c r="AL197" s="87">
        <f>AL195-AL196</f>
        <v/>
      </c>
      <c r="AM197" s="87">
        <f>AM195-AM196</f>
        <v/>
      </c>
      <c r="AN197" s="87">
        <f>AN195-AN196</f>
        <v/>
      </c>
      <c r="AO197" s="87">
        <f>AO195-AO196</f>
        <v/>
      </c>
      <c r="AP197" s="87">
        <f>AP195-AP196</f>
        <v/>
      </c>
      <c r="AQ197" s="87">
        <f>AQ195-AQ196</f>
        <v/>
      </c>
      <c r="AR197" s="87">
        <f>AR195-AR196</f>
        <v/>
      </c>
      <c r="AS197" s="87">
        <f>AS195-AS196</f>
        <v/>
      </c>
      <c r="AT197" s="87">
        <f>AT195-AT196</f>
        <v/>
      </c>
      <c r="AU197" s="87">
        <f>AU195-AU196</f>
        <v/>
      </c>
      <c r="AV197" s="87">
        <f>AV195-AV196</f>
        <v/>
      </c>
      <c r="AW197" s="87">
        <f>AW195-AW196</f>
        <v/>
      </c>
      <c r="AX197" s="87">
        <f>AX195-AX196</f>
        <v/>
      </c>
      <c r="AY197" s="87">
        <f>AY195-AY196</f>
        <v/>
      </c>
      <c r="AZ197" s="87">
        <f>AZ195-AZ196</f>
        <v/>
      </c>
      <c r="BA197" s="87">
        <f>BA195-BA196</f>
        <v/>
      </c>
      <c r="BB197" s="87">
        <f>BB195-BB196</f>
        <v/>
      </c>
      <c r="BC197" s="87">
        <f>BC195-BC196</f>
        <v/>
      </c>
      <c r="BD197" s="87">
        <f>BD195-BD196</f>
        <v/>
      </c>
      <c r="BE197" s="87">
        <f>BE195-BE196</f>
        <v/>
      </c>
      <c r="BF197" s="87">
        <f>BF195-BF196</f>
        <v/>
      </c>
      <c r="BG197" s="87">
        <f>BG195-BG196</f>
        <v/>
      </c>
      <c r="BH197" s="87">
        <f>BH195-BH196</f>
        <v/>
      </c>
      <c r="BI197" s="87">
        <f>BI195-BI196</f>
        <v/>
      </c>
      <c r="BJ197" s="87">
        <f>BJ195-BJ196</f>
        <v/>
      </c>
      <c r="BK197" s="87">
        <f>BK195-BK196</f>
        <v/>
      </c>
      <c r="BL197" s="87">
        <f>BL195-BL196</f>
        <v/>
      </c>
      <c r="BM197" s="87">
        <f>BM195-BM196</f>
        <v/>
      </c>
      <c r="BN197" s="87">
        <f>BN195-BN196</f>
        <v/>
      </c>
      <c r="BO197" s="87">
        <f>BO195-BO196</f>
        <v/>
      </c>
      <c r="BP197" s="87">
        <f>BP195-BP196</f>
        <v/>
      </c>
      <c r="BQ197" s="87">
        <f>BQ195-BQ196</f>
        <v/>
      </c>
      <c r="BR197" s="87">
        <f>BR195-BR196</f>
        <v/>
      </c>
      <c r="BS197" s="87">
        <f>BS195-BS196</f>
        <v/>
      </c>
      <c r="BT197" s="87">
        <f>BT195-BT196</f>
        <v/>
      </c>
      <c r="BU197" s="87">
        <f>BU195-BU196</f>
        <v/>
      </c>
      <c r="BV197" s="87">
        <f>BV195-BV196</f>
        <v/>
      </c>
      <c r="BW197" s="87">
        <f>BW195-BW196</f>
        <v/>
      </c>
      <c r="BX197" s="87">
        <f>BX195-BX196</f>
        <v/>
      </c>
      <c r="BY197" s="87">
        <f>BY195-BY196</f>
        <v/>
      </c>
      <c r="BZ197" s="87">
        <f>BZ195-BZ196</f>
        <v/>
      </c>
      <c r="CA197" s="87">
        <f>CA195-CA196</f>
        <v/>
      </c>
      <c r="CB197" s="87">
        <f>CB195-CB196</f>
        <v/>
      </c>
      <c r="CC197" s="87">
        <f>CC195-CC196</f>
        <v/>
      </c>
      <c r="CD197" s="87">
        <f>CD195-CD196</f>
        <v/>
      </c>
      <c r="CE197" s="87">
        <f>CE195-CE196</f>
        <v/>
      </c>
      <c r="CF197" s="87">
        <f>CF195-CF196</f>
        <v/>
      </c>
      <c r="CG197" s="87">
        <f>CG195-CG196</f>
        <v/>
      </c>
      <c r="CH197" s="87">
        <f>CH195-CH196</f>
        <v/>
      </c>
      <c r="CI197" s="87">
        <f>CI195-CI196</f>
        <v/>
      </c>
      <c r="CJ197" s="87">
        <f>CJ195-CJ196</f>
        <v/>
      </c>
      <c r="CK197" s="87">
        <f>CK195-CK196</f>
        <v/>
      </c>
      <c r="CL197" s="87">
        <f>CL195-CL196</f>
        <v/>
      </c>
      <c r="CM197" s="87">
        <f>CM195-CM196</f>
        <v/>
      </c>
      <c r="CN197" s="87">
        <f>CN195-CN196</f>
        <v/>
      </c>
      <c r="CO197" s="87">
        <f>CO195-CO196</f>
        <v/>
      </c>
      <c r="CP197" s="87">
        <f>CP195-CP196</f>
        <v/>
      </c>
      <c r="CQ197" s="87">
        <f>CQ195-CQ196</f>
        <v/>
      </c>
      <c r="CR197" s="87">
        <f>CR195-CR196</f>
        <v/>
      </c>
      <c r="CS197" s="87">
        <f>CS195-CS196</f>
        <v/>
      </c>
      <c r="CT197" s="87">
        <f>CT195-CT196</f>
        <v/>
      </c>
      <c r="CU197" s="87">
        <f>CU195-CU196</f>
        <v/>
      </c>
      <c r="CV197" s="87">
        <f>CV195-CV196</f>
        <v/>
      </c>
      <c r="CW197" s="87">
        <f>CW195-CW196</f>
        <v/>
      </c>
      <c r="CX197" s="87">
        <f>CX195-CX196</f>
        <v/>
      </c>
      <c r="CY197" s="87">
        <f>CY195-CY196</f>
        <v/>
      </c>
      <c r="CZ197" s="87">
        <f>CZ195-CZ196</f>
        <v/>
      </c>
      <c r="DA197" s="87">
        <f>DA195-DA196</f>
        <v/>
      </c>
      <c r="DB197" s="87">
        <f>DB195-DB196</f>
        <v/>
      </c>
      <c r="DC197" s="87">
        <f>DC195-DC196</f>
        <v/>
      </c>
      <c r="DD197" s="87">
        <f>DD195-DD196</f>
        <v/>
      </c>
      <c r="DE197" s="87">
        <f>DE195-DE196</f>
        <v/>
      </c>
      <c r="DF197" s="87">
        <f>DF195-DF196</f>
        <v/>
      </c>
      <c r="DG197" s="87">
        <f>DG195-DG196</f>
        <v/>
      </c>
      <c r="DH197" s="87">
        <f>DH195-DH196</f>
        <v/>
      </c>
      <c r="DI197" s="87">
        <f>DI195-DI196</f>
        <v/>
      </c>
      <c r="DJ197" s="87">
        <f>DJ195-DJ196</f>
        <v/>
      </c>
      <c r="DK197" s="87">
        <f>DK195-DK196</f>
        <v/>
      </c>
      <c r="DL197" s="87">
        <f>DL195-DL196</f>
        <v/>
      </c>
      <c r="DM197" s="87">
        <f>DM195-DM196</f>
        <v/>
      </c>
      <c r="DN197" s="87">
        <f>DN195-DN196</f>
        <v/>
      </c>
      <c r="DO197" s="87">
        <f>DO195-DO196</f>
        <v/>
      </c>
      <c r="DP197" s="87">
        <f>DP195-DP196</f>
        <v/>
      </c>
      <c r="DQ197" s="87">
        <f>DQ195-DQ196</f>
        <v/>
      </c>
      <c r="DR197" s="87">
        <f>DR195-DR196</f>
        <v/>
      </c>
      <c r="DS197" s="87">
        <f>DS195-DS196</f>
        <v/>
      </c>
      <c r="DT197" s="87">
        <f>DT195-DT196</f>
        <v/>
      </c>
      <c r="DU197" s="87">
        <f>DU195-DU196</f>
        <v/>
      </c>
      <c r="DV197" s="87">
        <f>DV195-DV196</f>
        <v/>
      </c>
      <c r="DW197" s="87">
        <f>DW195-DW196</f>
        <v/>
      </c>
      <c r="DX197" s="87">
        <f>DX195-DX196</f>
        <v/>
      </c>
      <c r="DY197" s="87">
        <f>DY195-DY196</f>
        <v/>
      </c>
      <c r="DZ197" s="87">
        <f>DZ195-DZ196</f>
        <v/>
      </c>
      <c r="EA197" s="87">
        <f>EA195-EA196</f>
        <v/>
      </c>
      <c r="EB197" s="87">
        <f>EB195-EB196</f>
        <v/>
      </c>
      <c r="EC197" s="87">
        <f>EC195-EC196</f>
        <v/>
      </c>
      <c r="ED197" s="87">
        <f>ED195-ED196</f>
        <v/>
      </c>
      <c r="EE197" s="87">
        <f>EE195-EE196</f>
        <v/>
      </c>
      <c r="EF197" s="87">
        <f>EF195-EF196</f>
        <v/>
      </c>
      <c r="EG197" s="87">
        <f>EG195-EG196</f>
        <v/>
      </c>
      <c r="EH197" s="87">
        <f>EH195-EH196</f>
        <v/>
      </c>
      <c r="EI197" s="87">
        <f>EI195-EI196</f>
        <v/>
      </c>
      <c r="EJ197" s="87">
        <f>EJ195-EJ196</f>
        <v/>
      </c>
      <c r="EK197" s="87">
        <f>EK195-EK196</f>
        <v/>
      </c>
      <c r="EL197" s="87">
        <f>EL195-EL196</f>
        <v/>
      </c>
      <c r="EM197" s="87">
        <f>EM195-EM196</f>
        <v/>
      </c>
      <c r="EN197" s="87">
        <f>EN195-EN196</f>
        <v/>
      </c>
      <c r="EO197" s="87">
        <f>EO195-EO196</f>
        <v/>
      </c>
      <c r="EP197" s="87">
        <f>EP195-EP196</f>
        <v/>
      </c>
      <c r="EQ197" s="87">
        <f>EQ195-EQ196</f>
        <v/>
      </c>
      <c r="ER197" s="87">
        <f>ER195-ER196</f>
        <v/>
      </c>
      <c r="ES197" s="87">
        <f>ES195-ES196</f>
        <v/>
      </c>
      <c r="ET197" s="87">
        <f>ET195-ET196</f>
        <v/>
      </c>
      <c r="EU197" s="87">
        <f>EU195-EU196</f>
        <v/>
      </c>
      <c r="EV197" s="87">
        <f>EV195-EV196</f>
        <v/>
      </c>
      <c r="EW197" s="87">
        <f>EW195-EW196</f>
        <v/>
      </c>
      <c r="EX197" s="87">
        <f>EX195-EX196</f>
        <v/>
      </c>
      <c r="EY197" s="87">
        <f>EY195-EY196</f>
        <v/>
      </c>
      <c r="EZ197" s="87">
        <f>EZ195-EZ196</f>
        <v/>
      </c>
      <c r="FA197" s="87">
        <f>FA195-FA196</f>
        <v/>
      </c>
      <c r="FB197" s="87">
        <f>FB195-FB196</f>
        <v/>
      </c>
      <c r="FC197" s="87">
        <f>FC195-FC196</f>
        <v/>
      </c>
      <c r="FD197" s="87">
        <f>FD195-FD196</f>
        <v/>
      </c>
      <c r="FE197" s="87">
        <f>FE195-FE196</f>
        <v/>
      </c>
      <c r="FF197" s="87">
        <f>FF195-FF196</f>
        <v/>
      </c>
      <c r="FG197" s="87">
        <f>FG195-FG196</f>
        <v/>
      </c>
      <c r="FH197" s="87">
        <f>FH195-FH196</f>
        <v/>
      </c>
      <c r="FI197" s="87">
        <f>FI195-FI196</f>
        <v/>
      </c>
      <c r="FJ197" s="87">
        <f>FJ195-FJ196</f>
        <v/>
      </c>
      <c r="FK197" s="87">
        <f>FK195-FK196</f>
        <v/>
      </c>
      <c r="FL197" s="87">
        <f>FL195-FL196</f>
        <v/>
      </c>
      <c r="FM197" s="87">
        <f>FM195-FM196</f>
        <v/>
      </c>
      <c r="FN197" s="87">
        <f>FN195-FN196</f>
        <v/>
      </c>
      <c r="FO197" s="87">
        <f>FO195-FO196</f>
        <v/>
      </c>
      <c r="FP197" s="87">
        <f>FP195-FP196</f>
        <v/>
      </c>
      <c r="FQ197" s="87">
        <f>FQ195-FQ196</f>
        <v/>
      </c>
      <c r="FR197" s="87">
        <f>FR195-FR196</f>
        <v/>
      </c>
      <c r="FS197" s="87">
        <f>FS195-FS196</f>
        <v/>
      </c>
      <c r="FT197" s="87">
        <f>FT195-FT196</f>
        <v/>
      </c>
      <c r="FU197" s="87">
        <f>FU195-FU196</f>
        <v/>
      </c>
      <c r="FV197" s="87">
        <f>FV195-FV196</f>
        <v/>
      </c>
      <c r="FW197" s="87">
        <f>FW195-FW196</f>
        <v/>
      </c>
      <c r="FX197" s="87">
        <f>FX195-FX196</f>
        <v/>
      </c>
      <c r="FY197" s="87">
        <f>FY195-FY196</f>
        <v/>
      </c>
      <c r="FZ197" s="87">
        <f>FZ195-FZ196</f>
        <v/>
      </c>
      <c r="GA197" s="87">
        <f>GA195-GA196</f>
        <v/>
      </c>
      <c r="GB197" s="87">
        <f>GB195-GB196</f>
        <v/>
      </c>
      <c r="GC197" s="87">
        <f>GC195-GC196</f>
        <v/>
      </c>
      <c r="GD197" s="87">
        <f>GD195-GD196</f>
        <v/>
      </c>
      <c r="GE197" s="87">
        <f>GE195-GE196</f>
        <v/>
      </c>
      <c r="GF197" s="87">
        <f>GF195-GF196</f>
        <v/>
      </c>
      <c r="GG197" s="87">
        <f>GG195-GG196</f>
        <v/>
      </c>
      <c r="GH197" s="87">
        <f>GH195-GH196</f>
        <v/>
      </c>
      <c r="GI197" s="87">
        <f>GI195-GI196</f>
        <v/>
      </c>
      <c r="GJ197" s="87">
        <f>GJ195-GJ196</f>
        <v/>
      </c>
      <c r="GK197" s="87">
        <f>GK195-GK196</f>
        <v/>
      </c>
      <c r="GL197" s="87">
        <f>GL195-GL196</f>
        <v/>
      </c>
      <c r="GM197" s="87">
        <f>GM195-GM196</f>
        <v/>
      </c>
      <c r="GN197" s="257">
        <f>GN195-GN196</f>
        <v/>
      </c>
      <c r="GO197" s="1" t="n"/>
      <c r="GP197" s="63" t="n"/>
    </row>
    <row r="198">
      <c r="A198" s="1" t="n"/>
      <c r="B198" s="1" t="n"/>
      <c r="C198" s="313" t="n"/>
      <c r="D198" s="932" t="n"/>
      <c r="E198" s="932" t="n"/>
      <c r="F198" s="314" t="n"/>
      <c r="G198" s="314" t="n"/>
      <c r="H198" s="10" t="inlineStr">
        <is>
          <t>Cumulative Costs</t>
        </is>
      </c>
      <c r="I198" s="10" t="n"/>
      <c r="J198" s="10" t="n"/>
      <c r="K198" s="10" t="n"/>
      <c r="L198" s="10" t="n"/>
      <c r="M198" s="10" t="n"/>
      <c r="N198" s="10" t="n"/>
      <c r="O198" s="10" t="n"/>
      <c r="P198" s="267">
        <f>SUM($P$196:P196)</f>
        <v/>
      </c>
      <c r="Q198" s="267">
        <f>SUM($P$196:Q196)</f>
        <v/>
      </c>
      <c r="R198" s="267">
        <f>SUM($P$196:R196)</f>
        <v/>
      </c>
      <c r="S198" s="267">
        <f>SUM($P$196:S196)</f>
        <v/>
      </c>
      <c r="T198" s="267">
        <f>SUM($P$196:T196)</f>
        <v/>
      </c>
      <c r="U198" s="267">
        <f>SUM($P$196:U196)</f>
        <v/>
      </c>
      <c r="V198" s="267">
        <f>SUM($P$196:V196)</f>
        <v/>
      </c>
      <c r="W198" s="267">
        <f>SUM($P$196:W196)</f>
        <v/>
      </c>
      <c r="X198" s="267">
        <f>SUM($P$196:X196)</f>
        <v/>
      </c>
      <c r="Y198" s="267">
        <f>SUM($P$196:Y196)</f>
        <v/>
      </c>
      <c r="Z198" s="267">
        <f>SUM($P$196:Z196)</f>
        <v/>
      </c>
      <c r="AA198" s="267">
        <f>SUM($P$196:AA196)</f>
        <v/>
      </c>
      <c r="AB198" s="267">
        <f>SUM($P$196:AB196)</f>
        <v/>
      </c>
      <c r="AC198" s="267">
        <f>SUM($P$196:AC196)</f>
        <v/>
      </c>
      <c r="AD198" s="267">
        <f>SUM($P$196:AD196)</f>
        <v/>
      </c>
      <c r="AE198" s="267">
        <f>SUM($P$196:AE196)</f>
        <v/>
      </c>
      <c r="AF198" s="267">
        <f>SUM($P$196:AF196)</f>
        <v/>
      </c>
      <c r="AG198" s="267">
        <f>SUM($P$196:AG196)</f>
        <v/>
      </c>
      <c r="AH198" s="267">
        <f>SUM($P$196:AH196)</f>
        <v/>
      </c>
      <c r="AI198" s="267">
        <f>SUM($P$196:AI196)</f>
        <v/>
      </c>
      <c r="AJ198" s="267">
        <f>SUM($P$196:AJ196)</f>
        <v/>
      </c>
      <c r="AK198" s="267">
        <f>SUM($P$196:AK196)</f>
        <v/>
      </c>
      <c r="AL198" s="267">
        <f>SUM($P$196:AL196)</f>
        <v/>
      </c>
      <c r="AM198" s="267">
        <f>SUM($P$196:AM196)</f>
        <v/>
      </c>
      <c r="AN198" s="267">
        <f>SUM($P$196:AN196)</f>
        <v/>
      </c>
      <c r="AO198" s="267">
        <f>SUM($P$196:AO196)</f>
        <v/>
      </c>
      <c r="AP198" s="267">
        <f>SUM($P$196:AP196)</f>
        <v/>
      </c>
      <c r="AQ198" s="267">
        <f>SUM($P$196:AQ196)</f>
        <v/>
      </c>
      <c r="AR198" s="267">
        <f>SUM($P$196:AR196)</f>
        <v/>
      </c>
      <c r="AS198" s="267">
        <f>SUM($P$196:AS196)</f>
        <v/>
      </c>
      <c r="AT198" s="267">
        <f>SUM($P$196:AT196)</f>
        <v/>
      </c>
      <c r="AU198" s="267">
        <f>SUM($P$196:AU196)</f>
        <v/>
      </c>
      <c r="AV198" s="267">
        <f>SUM($P$196:AV196)</f>
        <v/>
      </c>
      <c r="AW198" s="267">
        <f>SUM($P$196:AW196)</f>
        <v/>
      </c>
      <c r="AX198" s="267">
        <f>SUM($P$196:AX196)</f>
        <v/>
      </c>
      <c r="AY198" s="267">
        <f>SUM($P$196:AY196)</f>
        <v/>
      </c>
      <c r="AZ198" s="267">
        <f>SUM($P$196:AZ196)</f>
        <v/>
      </c>
      <c r="BA198" s="267">
        <f>SUM($P$196:BA196)</f>
        <v/>
      </c>
      <c r="BB198" s="267">
        <f>SUM($P$196:BB196)</f>
        <v/>
      </c>
      <c r="BC198" s="267">
        <f>SUM($P$196:BC196)</f>
        <v/>
      </c>
      <c r="BD198" s="267">
        <f>SUM($P$196:BD196)</f>
        <v/>
      </c>
      <c r="BE198" s="267">
        <f>SUM($P$196:BE196)</f>
        <v/>
      </c>
      <c r="BF198" s="267">
        <f>SUM($P$196:BF196)</f>
        <v/>
      </c>
      <c r="BG198" s="267">
        <f>SUM($P$196:BG196)</f>
        <v/>
      </c>
      <c r="BH198" s="267">
        <f>SUM($P$196:BH196)</f>
        <v/>
      </c>
      <c r="BI198" s="267">
        <f>SUM($P$196:BI196)</f>
        <v/>
      </c>
      <c r="BJ198" s="267">
        <f>SUM($P$196:BJ196)</f>
        <v/>
      </c>
      <c r="BK198" s="267">
        <f>SUM($P$196:BK196)</f>
        <v/>
      </c>
      <c r="BL198" s="267">
        <f>SUM($P$196:BL196)</f>
        <v/>
      </c>
      <c r="BM198" s="267">
        <f>SUM($P$196:BM196)</f>
        <v/>
      </c>
      <c r="BN198" s="267">
        <f>SUM($P$196:BN196)</f>
        <v/>
      </c>
      <c r="BO198" s="267">
        <f>SUM($P$196:BO196)</f>
        <v/>
      </c>
      <c r="BP198" s="267">
        <f>SUM($P$196:BP196)</f>
        <v/>
      </c>
      <c r="BQ198" s="267">
        <f>SUM($P$196:BQ196)</f>
        <v/>
      </c>
      <c r="BR198" s="267">
        <f>SUM($P$196:BR196)</f>
        <v/>
      </c>
      <c r="BS198" s="267">
        <f>SUM($P$196:BS196)</f>
        <v/>
      </c>
      <c r="BT198" s="267">
        <f>SUM($P$196:BT196)</f>
        <v/>
      </c>
      <c r="BU198" s="267">
        <f>SUM($P$196:BU196)</f>
        <v/>
      </c>
      <c r="BV198" s="267">
        <f>SUM($P$196:BV196)</f>
        <v/>
      </c>
      <c r="BW198" s="267">
        <f>SUM($P$196:BW196)</f>
        <v/>
      </c>
      <c r="BX198" s="267">
        <f>SUM($P$196:BX196)</f>
        <v/>
      </c>
      <c r="BY198" s="267">
        <f>SUM($P$196:BY196)</f>
        <v/>
      </c>
      <c r="BZ198" s="267">
        <f>SUM($P$196:BZ196)</f>
        <v/>
      </c>
      <c r="CA198" s="267">
        <f>SUM($P$196:CA196)</f>
        <v/>
      </c>
      <c r="CB198" s="267">
        <f>SUM($P$196:CB196)</f>
        <v/>
      </c>
      <c r="CC198" s="267">
        <f>SUM($P$196:CC196)</f>
        <v/>
      </c>
      <c r="CD198" s="267">
        <f>SUM($P$196:CD196)</f>
        <v/>
      </c>
      <c r="CE198" s="267">
        <f>SUM($P$196:CE196)</f>
        <v/>
      </c>
      <c r="CF198" s="267">
        <f>SUM($P$196:CF196)</f>
        <v/>
      </c>
      <c r="CG198" s="267">
        <f>SUM($P$196:CG196)</f>
        <v/>
      </c>
      <c r="CH198" s="267">
        <f>SUM($P$196:CH196)</f>
        <v/>
      </c>
      <c r="CI198" s="267">
        <f>SUM($P$196:CI196)</f>
        <v/>
      </c>
      <c r="CJ198" s="267">
        <f>SUM($P$196:CJ196)</f>
        <v/>
      </c>
      <c r="CK198" s="267">
        <f>SUM($P$196:CK196)</f>
        <v/>
      </c>
      <c r="CL198" s="267">
        <f>SUM($P$196:CL196)</f>
        <v/>
      </c>
      <c r="CM198" s="267">
        <f>SUM($P$196:CM196)</f>
        <v/>
      </c>
      <c r="CN198" s="267">
        <f>SUM($P$196:CN196)</f>
        <v/>
      </c>
      <c r="CO198" s="267">
        <f>SUM($P$196:CO196)</f>
        <v/>
      </c>
      <c r="CP198" s="267">
        <f>SUM($P$196:CP196)</f>
        <v/>
      </c>
      <c r="CQ198" s="267">
        <f>SUM($P$196:CQ196)</f>
        <v/>
      </c>
      <c r="CR198" s="267">
        <f>SUM($P$196:CR196)</f>
        <v/>
      </c>
      <c r="CS198" s="267">
        <f>SUM($P$196:CS196)</f>
        <v/>
      </c>
      <c r="CT198" s="267">
        <f>SUM($P$196:CT196)</f>
        <v/>
      </c>
      <c r="CU198" s="267">
        <f>SUM($P$196:CU196)</f>
        <v/>
      </c>
      <c r="CV198" s="267">
        <f>SUM($P$196:CV196)</f>
        <v/>
      </c>
      <c r="CW198" s="267">
        <f>SUM($P$196:CW196)</f>
        <v/>
      </c>
      <c r="CX198" s="267">
        <f>SUM($P$196:CX196)</f>
        <v/>
      </c>
      <c r="CY198" s="267">
        <f>SUM($P$196:CY196)</f>
        <v/>
      </c>
      <c r="CZ198" s="267">
        <f>SUM($P$196:CZ196)</f>
        <v/>
      </c>
      <c r="DA198" s="267">
        <f>SUM($P$196:DA196)</f>
        <v/>
      </c>
      <c r="DB198" s="267">
        <f>SUM($P$196:DB196)</f>
        <v/>
      </c>
      <c r="DC198" s="267">
        <f>SUM($P$196:DC196)</f>
        <v/>
      </c>
      <c r="DD198" s="267">
        <f>SUM($P$196:DD196)</f>
        <v/>
      </c>
      <c r="DE198" s="267">
        <f>SUM($P$196:DE196)</f>
        <v/>
      </c>
      <c r="DF198" s="267">
        <f>SUM($P$196:DF196)</f>
        <v/>
      </c>
      <c r="DG198" s="267">
        <f>SUM($P$196:DG196)</f>
        <v/>
      </c>
      <c r="DH198" s="267">
        <f>SUM($P$196:DH196)</f>
        <v/>
      </c>
      <c r="DI198" s="267">
        <f>SUM($P$196:DI196)</f>
        <v/>
      </c>
      <c r="DJ198" s="267">
        <f>SUM($P$196:DJ196)</f>
        <v/>
      </c>
      <c r="DK198" s="267">
        <f>SUM($P$196:DK196)</f>
        <v/>
      </c>
      <c r="DL198" s="267">
        <f>SUM($P$196:DL196)</f>
        <v/>
      </c>
      <c r="DM198" s="267">
        <f>SUM($P$196:DM196)</f>
        <v/>
      </c>
      <c r="DN198" s="267">
        <f>SUM($P$196:DN196)</f>
        <v/>
      </c>
      <c r="DO198" s="267">
        <f>SUM($P$196:DO196)</f>
        <v/>
      </c>
      <c r="DP198" s="267">
        <f>SUM($P$196:DP196)</f>
        <v/>
      </c>
      <c r="DQ198" s="267">
        <f>SUM($P$196:DQ196)</f>
        <v/>
      </c>
      <c r="DR198" s="267">
        <f>SUM($P$196:DR196)</f>
        <v/>
      </c>
      <c r="DS198" s="267">
        <f>SUM($P$196:DS196)</f>
        <v/>
      </c>
      <c r="DT198" s="267">
        <f>SUM($P$196:DT196)</f>
        <v/>
      </c>
      <c r="DU198" s="267">
        <f>SUM($P$196:DU196)</f>
        <v/>
      </c>
      <c r="DV198" s="267">
        <f>SUM($P$196:DV196)</f>
        <v/>
      </c>
      <c r="DW198" s="267">
        <f>SUM($P$196:DW196)</f>
        <v/>
      </c>
      <c r="DX198" s="267">
        <f>SUM($P$196:DX196)</f>
        <v/>
      </c>
      <c r="DY198" s="267">
        <f>SUM($P$196:DY196)</f>
        <v/>
      </c>
      <c r="DZ198" s="267">
        <f>SUM($P$196:DZ196)</f>
        <v/>
      </c>
      <c r="EA198" s="267">
        <f>SUM($P$196:EA196)</f>
        <v/>
      </c>
      <c r="EB198" s="267">
        <f>SUM($P$196:EB196)</f>
        <v/>
      </c>
      <c r="EC198" s="267">
        <f>SUM($P$196:EC196)</f>
        <v/>
      </c>
      <c r="ED198" s="267">
        <f>SUM($P$196:ED196)</f>
        <v/>
      </c>
      <c r="EE198" s="267">
        <f>SUM($P$196:EE196)</f>
        <v/>
      </c>
      <c r="EF198" s="267">
        <f>SUM($P$196:EF196)</f>
        <v/>
      </c>
      <c r="EG198" s="267">
        <f>SUM($P$196:EG196)</f>
        <v/>
      </c>
      <c r="EH198" s="267">
        <f>SUM($P$196:EH196)</f>
        <v/>
      </c>
      <c r="EI198" s="267">
        <f>SUM($P$196:EI196)</f>
        <v/>
      </c>
      <c r="EJ198" s="267">
        <f>SUM($P$196:EJ196)</f>
        <v/>
      </c>
      <c r="EK198" s="267">
        <f>SUM($P$196:EK196)</f>
        <v/>
      </c>
      <c r="EL198" s="267">
        <f>SUM($P$196:EL196)</f>
        <v/>
      </c>
      <c r="EM198" s="267">
        <f>SUM($P$196:EM196)</f>
        <v/>
      </c>
      <c r="EN198" s="267">
        <f>SUM($P$196:EN196)</f>
        <v/>
      </c>
      <c r="EO198" s="267">
        <f>SUM($P$196:EO196)</f>
        <v/>
      </c>
      <c r="EP198" s="267">
        <f>SUM($P$196:EP196)</f>
        <v/>
      </c>
      <c r="EQ198" s="267">
        <f>SUM($P$196:EQ196)</f>
        <v/>
      </c>
      <c r="ER198" s="267">
        <f>SUM($P$196:ER196)</f>
        <v/>
      </c>
      <c r="ES198" s="267">
        <f>SUM($P$196:ES196)</f>
        <v/>
      </c>
      <c r="ET198" s="267">
        <f>SUM($P$196:ET196)</f>
        <v/>
      </c>
      <c r="EU198" s="267">
        <f>SUM($P$196:EU196)</f>
        <v/>
      </c>
      <c r="EV198" s="267">
        <f>SUM($P$196:EV196)</f>
        <v/>
      </c>
      <c r="EW198" s="267">
        <f>SUM($P$196:EW196)</f>
        <v/>
      </c>
      <c r="EX198" s="267">
        <f>SUM($P$196:EX196)</f>
        <v/>
      </c>
      <c r="EY198" s="267">
        <f>SUM($P$196:EY196)</f>
        <v/>
      </c>
      <c r="EZ198" s="267">
        <f>SUM($P$196:EZ196)</f>
        <v/>
      </c>
      <c r="FA198" s="267">
        <f>SUM($P$196:FA196)</f>
        <v/>
      </c>
      <c r="FB198" s="267">
        <f>SUM($P$196:FB196)</f>
        <v/>
      </c>
      <c r="FC198" s="267">
        <f>SUM($P$196:FC196)</f>
        <v/>
      </c>
      <c r="FD198" s="267">
        <f>SUM($P$196:FD196)</f>
        <v/>
      </c>
      <c r="FE198" s="267">
        <f>SUM($P$196:FE196)</f>
        <v/>
      </c>
      <c r="FF198" s="267">
        <f>SUM($P$196:FF196)</f>
        <v/>
      </c>
      <c r="FG198" s="267">
        <f>SUM($P$196:FG196)</f>
        <v/>
      </c>
      <c r="FH198" s="267">
        <f>SUM($P$196:FH196)</f>
        <v/>
      </c>
      <c r="FI198" s="267">
        <f>SUM($P$196:FI196)</f>
        <v/>
      </c>
      <c r="FJ198" s="267">
        <f>SUM($P$196:FJ196)</f>
        <v/>
      </c>
      <c r="FK198" s="267">
        <f>SUM($P$196:FK196)</f>
        <v/>
      </c>
      <c r="FL198" s="267">
        <f>SUM($P$196:FL196)</f>
        <v/>
      </c>
      <c r="FM198" s="267">
        <f>SUM($P$196:FM196)</f>
        <v/>
      </c>
      <c r="FN198" s="267">
        <f>SUM($P$196:FN196)</f>
        <v/>
      </c>
      <c r="FO198" s="267">
        <f>SUM($P$196:FO196)</f>
        <v/>
      </c>
      <c r="FP198" s="267">
        <f>SUM($P$196:FP196)</f>
        <v/>
      </c>
      <c r="FQ198" s="267">
        <f>SUM($P$196:FQ196)</f>
        <v/>
      </c>
      <c r="FR198" s="267">
        <f>SUM($P$196:FR196)</f>
        <v/>
      </c>
      <c r="FS198" s="267">
        <f>SUM($P$196:FS196)</f>
        <v/>
      </c>
      <c r="FT198" s="267">
        <f>SUM($P$196:FT196)</f>
        <v/>
      </c>
      <c r="FU198" s="267">
        <f>SUM($P$196:FU196)</f>
        <v/>
      </c>
      <c r="FV198" s="267">
        <f>SUM($P$196:FV196)</f>
        <v/>
      </c>
      <c r="FW198" s="267">
        <f>SUM($P$196:FW196)</f>
        <v/>
      </c>
      <c r="FX198" s="267">
        <f>SUM($P$196:FX196)</f>
        <v/>
      </c>
      <c r="FY198" s="267">
        <f>SUM($P$196:FY196)</f>
        <v/>
      </c>
      <c r="FZ198" s="267">
        <f>SUM($P$196:FZ196)</f>
        <v/>
      </c>
      <c r="GA198" s="267">
        <f>SUM($P$196:GA196)</f>
        <v/>
      </c>
      <c r="GB198" s="267">
        <f>SUM($P$196:GB196)</f>
        <v/>
      </c>
      <c r="GC198" s="267">
        <f>SUM($P$196:GC196)</f>
        <v/>
      </c>
      <c r="GD198" s="267">
        <f>SUM($P$196:GD196)</f>
        <v/>
      </c>
      <c r="GE198" s="267">
        <f>SUM($P$196:GE196)</f>
        <v/>
      </c>
      <c r="GF198" s="267">
        <f>SUM($P$196:GF196)</f>
        <v/>
      </c>
      <c r="GG198" s="267">
        <f>SUM($P$196:GG196)</f>
        <v/>
      </c>
      <c r="GH198" s="267">
        <f>SUM($P$196:GH196)</f>
        <v/>
      </c>
      <c r="GI198" s="267">
        <f>SUM($P$196:GI196)</f>
        <v/>
      </c>
      <c r="GJ198" s="267">
        <f>SUM($P$196:GJ196)</f>
        <v/>
      </c>
      <c r="GK198" s="267">
        <f>SUM($P$196:GK196)</f>
        <v/>
      </c>
      <c r="GL198" s="267">
        <f>SUM($P$196:GL196)</f>
        <v/>
      </c>
      <c r="GM198" s="267">
        <f>SUM($P$196:GM196)</f>
        <v/>
      </c>
      <c r="GN198" s="268">
        <f>SUM($P$196:GN196)</f>
        <v/>
      </c>
      <c r="GO198" s="1" t="n"/>
      <c r="GP198" s="63" t="n"/>
    </row>
    <row r="199">
      <c r="A199" s="1" t="n"/>
      <c r="B199" s="1" t="n"/>
      <c r="C199" s="302" t="inlineStr">
        <is>
          <t xml:space="preserve">Land Subordinated Debt </t>
        </is>
      </c>
      <c r="D199" s="929" t="n"/>
      <c r="E199" s="929" t="n"/>
      <c r="F199" s="304" t="n"/>
      <c r="G199" s="304" t="n"/>
      <c r="H199" s="305" t="n"/>
      <c r="I199" s="305" t="n"/>
      <c r="J199" s="1" t="n"/>
      <c r="K199" s="1" t="n"/>
      <c r="L199" s="1" t="n"/>
      <c r="M199" s="1" t="n"/>
      <c r="N199" s="1" t="n"/>
      <c r="O199" s="1" t="n"/>
      <c r="P199" s="306">
        <f>P201+P211+P212</f>
        <v/>
      </c>
      <c r="Q199" s="306">
        <f>Q201+Q211+Q212</f>
        <v/>
      </c>
      <c r="R199" s="306">
        <f>R201+R211+R212</f>
        <v/>
      </c>
      <c r="S199" s="306">
        <f>S201+S211+S212</f>
        <v/>
      </c>
      <c r="T199" s="306">
        <f>T201+T211+T212</f>
        <v/>
      </c>
      <c r="U199" s="306">
        <f>U201+U211+U212</f>
        <v/>
      </c>
      <c r="V199" s="306">
        <f>V201+V211+V212</f>
        <v/>
      </c>
      <c r="W199" s="306">
        <f>W201+W211+W212</f>
        <v/>
      </c>
      <c r="X199" s="306">
        <f>X201+X211+X212</f>
        <v/>
      </c>
      <c r="Y199" s="306">
        <f>Y201+Y211+Y212</f>
        <v/>
      </c>
      <c r="Z199" s="306">
        <f>Z201+Z211+Z212</f>
        <v/>
      </c>
      <c r="AA199" s="306">
        <f>AA201+AA211+AA212</f>
        <v/>
      </c>
      <c r="AB199" s="306">
        <f>AB201+AB211+AB212</f>
        <v/>
      </c>
      <c r="AC199" s="306">
        <f>AC201+AC211+AC212</f>
        <v/>
      </c>
      <c r="AD199" s="306">
        <f>AD201+AD211+AD212</f>
        <v/>
      </c>
      <c r="AE199" s="306">
        <f>AE201+AE211+AE212</f>
        <v/>
      </c>
      <c r="AF199" s="306">
        <f>AF201+AF211+AF212</f>
        <v/>
      </c>
      <c r="AG199" s="306">
        <f>AG201+AG211+AG212</f>
        <v/>
      </c>
      <c r="AH199" s="306">
        <f>AH201+AH211+AH212</f>
        <v/>
      </c>
      <c r="AI199" s="306">
        <f>AI201+AI211+AI212</f>
        <v/>
      </c>
      <c r="AJ199" s="306">
        <f>AJ201+AJ211+AJ212</f>
        <v/>
      </c>
      <c r="AK199" s="306">
        <f>AK201+AK211+AK212</f>
        <v/>
      </c>
      <c r="AL199" s="306">
        <f>AL201+AL211+AL212</f>
        <v/>
      </c>
      <c r="AM199" s="306">
        <f>AM201+AM211+AM212</f>
        <v/>
      </c>
      <c r="AN199" s="306">
        <f>AN201+AN211+AN212</f>
        <v/>
      </c>
      <c r="AO199" s="306">
        <f>AO201+AO211+AO212</f>
        <v/>
      </c>
      <c r="AP199" s="306">
        <f>AP201+AP211+AP212</f>
        <v/>
      </c>
      <c r="AQ199" s="306">
        <f>AQ201+AQ211+AQ212</f>
        <v/>
      </c>
      <c r="AR199" s="306">
        <f>AR201+AR211+AR212</f>
        <v/>
      </c>
      <c r="AS199" s="306">
        <f>AS201+AS211+AS212</f>
        <v/>
      </c>
      <c r="AT199" s="306">
        <f>AT201+AT211+AT212</f>
        <v/>
      </c>
      <c r="AU199" s="306">
        <f>AU201+AU211+AU212</f>
        <v/>
      </c>
      <c r="AV199" s="306">
        <f>AV201+AV211+AV212</f>
        <v/>
      </c>
      <c r="AW199" s="306">
        <f>AW201+AW211+AW212</f>
        <v/>
      </c>
      <c r="AX199" s="306">
        <f>AX201+AX211+AX212</f>
        <v/>
      </c>
      <c r="AY199" s="306">
        <f>AY201+AY211+AY212</f>
        <v/>
      </c>
      <c r="AZ199" s="306">
        <f>AZ201+AZ211+AZ212</f>
        <v/>
      </c>
      <c r="BA199" s="306">
        <f>BA201+BA211+BA212</f>
        <v/>
      </c>
      <c r="BB199" s="306">
        <f>BB201+BB211+BB212</f>
        <v/>
      </c>
      <c r="BC199" s="306">
        <f>BC201+BC211+BC212</f>
        <v/>
      </c>
      <c r="BD199" s="306">
        <f>BD201+BD211+BD212</f>
        <v/>
      </c>
      <c r="BE199" s="306">
        <f>BE201+BE211+BE212</f>
        <v/>
      </c>
      <c r="BF199" s="306">
        <f>BF201+BF211+BF212</f>
        <v/>
      </c>
      <c r="BG199" s="306">
        <f>BG201+BG211+BG212</f>
        <v/>
      </c>
      <c r="BH199" s="306">
        <f>BH201+BH211+BH212</f>
        <v/>
      </c>
      <c r="BI199" s="306">
        <f>BI201+BI211+BI212</f>
        <v/>
      </c>
      <c r="BJ199" s="306">
        <f>BJ201+BJ211+BJ212</f>
        <v/>
      </c>
      <c r="BK199" s="306">
        <f>BK201+BK211+BK212</f>
        <v/>
      </c>
      <c r="BL199" s="306">
        <f>BL201+BL211+BL212</f>
        <v/>
      </c>
      <c r="BM199" s="306">
        <f>BM201+BM211+BM212</f>
        <v/>
      </c>
      <c r="BN199" s="306">
        <f>BN201+BN211+BN212</f>
        <v/>
      </c>
      <c r="BO199" s="306">
        <f>BO201+BO211+BO212</f>
        <v/>
      </c>
      <c r="BP199" s="306">
        <f>BP201+BP211+BP212</f>
        <v/>
      </c>
      <c r="BQ199" s="306">
        <f>BQ201+BQ211+BQ212</f>
        <v/>
      </c>
      <c r="BR199" s="306">
        <f>BR201+BR211+BR212</f>
        <v/>
      </c>
      <c r="BS199" s="306">
        <f>BS201+BS211+BS212</f>
        <v/>
      </c>
      <c r="BT199" s="306">
        <f>BT201+BT211+BT212</f>
        <v/>
      </c>
      <c r="BU199" s="306">
        <f>BU201+BU211+BU212</f>
        <v/>
      </c>
      <c r="BV199" s="306">
        <f>BV201+BV211+BV212</f>
        <v/>
      </c>
      <c r="BW199" s="306">
        <f>BW201+BW211+BW212</f>
        <v/>
      </c>
      <c r="BX199" s="306">
        <f>BX201+BX211+BX212</f>
        <v/>
      </c>
      <c r="BY199" s="306">
        <f>BY201+BY211+BY212</f>
        <v/>
      </c>
      <c r="BZ199" s="306">
        <f>BZ201+BZ211+BZ212</f>
        <v/>
      </c>
      <c r="CA199" s="306">
        <f>CA201+CA211+CA212</f>
        <v/>
      </c>
      <c r="CB199" s="306">
        <f>CB201+CB211+CB212</f>
        <v/>
      </c>
      <c r="CC199" s="306">
        <f>CC201+CC211+CC212</f>
        <v/>
      </c>
      <c r="CD199" s="306">
        <f>CD201+CD211+CD212</f>
        <v/>
      </c>
      <c r="CE199" s="306">
        <f>CE201+CE211+CE212</f>
        <v/>
      </c>
      <c r="CF199" s="306">
        <f>CF201+CF211+CF212</f>
        <v/>
      </c>
      <c r="CG199" s="306">
        <f>CG201+CG211+CG212</f>
        <v/>
      </c>
      <c r="CH199" s="306">
        <f>CH201+CH211+CH212</f>
        <v/>
      </c>
      <c r="CI199" s="306">
        <f>CI201+CI211+CI212</f>
        <v/>
      </c>
      <c r="CJ199" s="306">
        <f>CJ201+CJ211+CJ212</f>
        <v/>
      </c>
      <c r="CK199" s="306">
        <f>CK201+CK211+CK212</f>
        <v/>
      </c>
      <c r="CL199" s="306">
        <f>CL201+CL211+CL212</f>
        <v/>
      </c>
      <c r="CM199" s="306">
        <f>CM201+CM211+CM212</f>
        <v/>
      </c>
      <c r="CN199" s="306">
        <f>CN201+CN211+CN212</f>
        <v/>
      </c>
      <c r="CO199" s="306">
        <f>CO201+CO211+CO212</f>
        <v/>
      </c>
      <c r="CP199" s="306">
        <f>CP201+CP211+CP212</f>
        <v/>
      </c>
      <c r="CQ199" s="306">
        <f>CQ201+CQ211+CQ212</f>
        <v/>
      </c>
      <c r="CR199" s="306">
        <f>CR201+CR211+CR212</f>
        <v/>
      </c>
      <c r="CS199" s="306">
        <f>CS201+CS211+CS212</f>
        <v/>
      </c>
      <c r="CT199" s="306">
        <f>CT201+CT211+CT212</f>
        <v/>
      </c>
      <c r="CU199" s="306">
        <f>CU201+CU211+CU212</f>
        <v/>
      </c>
      <c r="CV199" s="306">
        <f>CV201+CV211+CV212</f>
        <v/>
      </c>
      <c r="CW199" s="306">
        <f>CW201+CW211+CW212</f>
        <v/>
      </c>
      <c r="CX199" s="306">
        <f>CX201+CX211+CX212</f>
        <v/>
      </c>
      <c r="CY199" s="306">
        <f>CY201+CY211+CY212</f>
        <v/>
      </c>
      <c r="CZ199" s="306">
        <f>CZ201+CZ211+CZ212</f>
        <v/>
      </c>
      <c r="DA199" s="306">
        <f>DA201+DA211+DA212</f>
        <v/>
      </c>
      <c r="DB199" s="306">
        <f>DB201+DB211+DB212</f>
        <v/>
      </c>
      <c r="DC199" s="306">
        <f>DC201+DC211+DC212</f>
        <v/>
      </c>
      <c r="DD199" s="306">
        <f>DD201+DD211+DD212</f>
        <v/>
      </c>
      <c r="DE199" s="306">
        <f>DE201+DE211+DE212</f>
        <v/>
      </c>
      <c r="DF199" s="306">
        <f>DF201+DF211+DF212</f>
        <v/>
      </c>
      <c r="DG199" s="306">
        <f>DG201+DG211+DG212</f>
        <v/>
      </c>
      <c r="DH199" s="306">
        <f>DH201+DH211+DH212</f>
        <v/>
      </c>
      <c r="DI199" s="306">
        <f>DI201+DI211+DI212</f>
        <v/>
      </c>
      <c r="DJ199" s="306">
        <f>DJ201+DJ211+DJ212</f>
        <v/>
      </c>
      <c r="DK199" s="306">
        <f>DK201+DK211+DK212</f>
        <v/>
      </c>
      <c r="DL199" s="306">
        <f>DL201+DL211+DL212</f>
        <v/>
      </c>
      <c r="DM199" s="306">
        <f>DM201+DM211+DM212</f>
        <v/>
      </c>
      <c r="DN199" s="306">
        <f>DN201+DN211+DN212</f>
        <v/>
      </c>
      <c r="DO199" s="306">
        <f>DO201+DO211+DO212</f>
        <v/>
      </c>
      <c r="DP199" s="306">
        <f>DP201+DP211+DP212</f>
        <v/>
      </c>
      <c r="DQ199" s="306">
        <f>DQ201+DQ211+DQ212</f>
        <v/>
      </c>
      <c r="DR199" s="306">
        <f>DR201+DR211+DR212</f>
        <v/>
      </c>
      <c r="DS199" s="306">
        <f>DS201+DS211+DS212</f>
        <v/>
      </c>
      <c r="DT199" s="306">
        <f>DT201+DT211+DT212</f>
        <v/>
      </c>
      <c r="DU199" s="306">
        <f>DU201+DU211+DU212</f>
        <v/>
      </c>
      <c r="DV199" s="306">
        <f>DV201+DV211+DV212</f>
        <v/>
      </c>
      <c r="DW199" s="306">
        <f>DW201+DW211+DW212</f>
        <v/>
      </c>
      <c r="DX199" s="306">
        <f>DX201+DX211+DX212</f>
        <v/>
      </c>
      <c r="DY199" s="306">
        <f>DY201+DY211+DY212</f>
        <v/>
      </c>
      <c r="DZ199" s="306">
        <f>DZ201+DZ211+DZ212</f>
        <v/>
      </c>
      <c r="EA199" s="306">
        <f>EA201+EA211+EA212</f>
        <v/>
      </c>
      <c r="EB199" s="306">
        <f>EB201+EB211+EB212</f>
        <v/>
      </c>
      <c r="EC199" s="306">
        <f>EC201+EC211+EC212</f>
        <v/>
      </c>
      <c r="ED199" s="306">
        <f>ED201+ED211+ED212</f>
        <v/>
      </c>
      <c r="EE199" s="306">
        <f>EE201+EE211+EE212</f>
        <v/>
      </c>
      <c r="EF199" s="306">
        <f>EF201+EF211+EF212</f>
        <v/>
      </c>
      <c r="EG199" s="306">
        <f>EG201+EG211+EG212</f>
        <v/>
      </c>
      <c r="EH199" s="306">
        <f>EH201+EH211+EH212</f>
        <v/>
      </c>
      <c r="EI199" s="306">
        <f>EI201+EI211+EI212</f>
        <v/>
      </c>
      <c r="EJ199" s="306">
        <f>EJ201+EJ211+EJ212</f>
        <v/>
      </c>
      <c r="EK199" s="306">
        <f>EK201+EK211+EK212</f>
        <v/>
      </c>
      <c r="EL199" s="306">
        <f>EL201+EL211+EL212</f>
        <v/>
      </c>
      <c r="EM199" s="306">
        <f>EM201+EM211+EM212</f>
        <v/>
      </c>
      <c r="EN199" s="306">
        <f>EN201+EN211+EN212</f>
        <v/>
      </c>
      <c r="EO199" s="306">
        <f>EO201+EO211+EO212</f>
        <v/>
      </c>
      <c r="EP199" s="306">
        <f>EP201+EP211+EP212</f>
        <v/>
      </c>
      <c r="EQ199" s="306">
        <f>EQ201+EQ211+EQ212</f>
        <v/>
      </c>
      <c r="ER199" s="306">
        <f>ER201+ER211+ER212</f>
        <v/>
      </c>
      <c r="ES199" s="306">
        <f>ES201+ES211+ES212</f>
        <v/>
      </c>
      <c r="ET199" s="306">
        <f>ET201+ET211+ET212</f>
        <v/>
      </c>
      <c r="EU199" s="306">
        <f>EU201+EU211+EU212</f>
        <v/>
      </c>
      <c r="EV199" s="306">
        <f>EV201+EV211+EV212</f>
        <v/>
      </c>
      <c r="EW199" s="306">
        <f>EW201+EW211+EW212</f>
        <v/>
      </c>
      <c r="EX199" s="306">
        <f>EX201+EX211+EX212</f>
        <v/>
      </c>
      <c r="EY199" s="306">
        <f>EY201+EY211+EY212</f>
        <v/>
      </c>
      <c r="EZ199" s="306">
        <f>EZ201+EZ211+EZ212</f>
        <v/>
      </c>
      <c r="FA199" s="306">
        <f>FA201+FA211+FA212</f>
        <v/>
      </c>
      <c r="FB199" s="306">
        <f>FB201+FB211+FB212</f>
        <v/>
      </c>
      <c r="FC199" s="306">
        <f>FC201+FC211+FC212</f>
        <v/>
      </c>
      <c r="FD199" s="306">
        <f>FD201+FD211+FD212</f>
        <v/>
      </c>
      <c r="FE199" s="306">
        <f>FE201+FE211+FE212</f>
        <v/>
      </c>
      <c r="FF199" s="306">
        <f>FF201+FF211+FF212</f>
        <v/>
      </c>
      <c r="FG199" s="306">
        <f>FG201+FG211+FG212</f>
        <v/>
      </c>
      <c r="FH199" s="306">
        <f>FH201+FH211+FH212</f>
        <v/>
      </c>
      <c r="FI199" s="306">
        <f>FI201+FI211+FI212</f>
        <v/>
      </c>
      <c r="FJ199" s="306">
        <f>FJ201+FJ211+FJ212</f>
        <v/>
      </c>
      <c r="FK199" s="306">
        <f>FK201+FK211+FK212</f>
        <v/>
      </c>
      <c r="FL199" s="306">
        <f>FL201+FL211+FL212</f>
        <v/>
      </c>
      <c r="FM199" s="306">
        <f>FM201+FM211+FM212</f>
        <v/>
      </c>
      <c r="FN199" s="306">
        <f>FN201+FN211+FN212</f>
        <v/>
      </c>
      <c r="FO199" s="306">
        <f>FO201+FO211+FO212</f>
        <v/>
      </c>
      <c r="FP199" s="306">
        <f>FP201+FP211+FP212</f>
        <v/>
      </c>
      <c r="FQ199" s="306">
        <f>FQ201+FQ211+FQ212</f>
        <v/>
      </c>
      <c r="FR199" s="306">
        <f>FR201+FR211+FR212</f>
        <v/>
      </c>
      <c r="FS199" s="306">
        <f>FS201+FS211+FS212</f>
        <v/>
      </c>
      <c r="FT199" s="306">
        <f>FT201+FT211+FT212</f>
        <v/>
      </c>
      <c r="FU199" s="306">
        <f>FU201+FU211+FU212</f>
        <v/>
      </c>
      <c r="FV199" s="306">
        <f>FV201+FV211+FV212</f>
        <v/>
      </c>
      <c r="FW199" s="306">
        <f>FW201+FW211+FW212</f>
        <v/>
      </c>
      <c r="FX199" s="306">
        <f>FX201+FX211+FX212</f>
        <v/>
      </c>
      <c r="FY199" s="306">
        <f>FY201+FY211+FY212</f>
        <v/>
      </c>
      <c r="FZ199" s="306">
        <f>FZ201+FZ211+FZ212</f>
        <v/>
      </c>
      <c r="GA199" s="306">
        <f>GA201+GA211+GA212</f>
        <v/>
      </c>
      <c r="GB199" s="306">
        <f>GB201+GB211+GB212</f>
        <v/>
      </c>
      <c r="GC199" s="306">
        <f>GC201+GC211+GC212</f>
        <v/>
      </c>
      <c r="GD199" s="306">
        <f>GD201+GD211+GD212</f>
        <v/>
      </c>
      <c r="GE199" s="306">
        <f>GE201+GE211+GE212</f>
        <v/>
      </c>
      <c r="GF199" s="306">
        <f>GF201+GF211+GF212</f>
        <v/>
      </c>
      <c r="GG199" s="306">
        <f>GG201+GG211+GG212</f>
        <v/>
      </c>
      <c r="GH199" s="306">
        <f>GH201+GH211+GH212</f>
        <v/>
      </c>
      <c r="GI199" s="306">
        <f>GI201+GI211+GI212</f>
        <v/>
      </c>
      <c r="GJ199" s="306">
        <f>GJ201+GJ211+GJ212</f>
        <v/>
      </c>
      <c r="GK199" s="306">
        <f>GK201+GK211+GK212</f>
        <v/>
      </c>
      <c r="GL199" s="306">
        <f>GL201+GL211+GL212</f>
        <v/>
      </c>
      <c r="GM199" s="306">
        <f>GM201+GM211+GM212</f>
        <v/>
      </c>
      <c r="GN199" s="307">
        <f>GN201+GN211+GN212</f>
        <v/>
      </c>
      <c r="GO199" s="1" t="n"/>
      <c r="GP199" s="63" t="n"/>
    </row>
    <row r="200">
      <c r="A200" s="1" t="n"/>
      <c r="B200" s="1" t="n"/>
      <c r="C200" s="50" t="inlineStr">
        <is>
          <t>Debt Pre-Interest Reserve</t>
        </is>
      </c>
      <c r="D200" s="930">
        <f>Summary!C39</f>
        <v/>
      </c>
      <c r="E200" s="930" t="n"/>
      <c r="F200" s="310">
        <f>D200/N191</f>
        <v/>
      </c>
      <c r="G200" s="310" t="n"/>
      <c r="H200" s="315" t="inlineStr">
        <is>
          <t>Beginning Balance</t>
        </is>
      </c>
      <c r="I200" s="315" t="n"/>
      <c r="J200" s="21" t="n"/>
      <c r="K200" s="21" t="n"/>
      <c r="L200" s="21" t="n"/>
      <c r="M200" s="21" t="n"/>
      <c r="N200" s="21" t="n"/>
      <c r="O200" s="21" t="n"/>
      <c r="P200" s="86">
        <f>D200</f>
        <v/>
      </c>
      <c r="Q200" s="86">
        <f>P202</f>
        <v/>
      </c>
      <c r="R200" s="86">
        <f>Q202</f>
        <v/>
      </c>
      <c r="S200" s="86">
        <f>R202</f>
        <v/>
      </c>
      <c r="T200" s="86">
        <f>S202</f>
        <v/>
      </c>
      <c r="U200" s="86">
        <f>T202</f>
        <v/>
      </c>
      <c r="V200" s="86">
        <f>U202</f>
        <v/>
      </c>
      <c r="W200" s="86">
        <f>V202</f>
        <v/>
      </c>
      <c r="X200" s="86">
        <f>W202</f>
        <v/>
      </c>
      <c r="Y200" s="86">
        <f>X202</f>
        <v/>
      </c>
      <c r="Z200" s="86">
        <f>Y202</f>
        <v/>
      </c>
      <c r="AA200" s="86">
        <f>Z202</f>
        <v/>
      </c>
      <c r="AB200" s="86">
        <f>AA202</f>
        <v/>
      </c>
      <c r="AC200" s="86">
        <f>AB202</f>
        <v/>
      </c>
      <c r="AD200" s="86">
        <f>AC202</f>
        <v/>
      </c>
      <c r="AE200" s="86">
        <f>AD202</f>
        <v/>
      </c>
      <c r="AF200" s="86">
        <f>AE202</f>
        <v/>
      </c>
      <c r="AG200" s="86">
        <f>AF202</f>
        <v/>
      </c>
      <c r="AH200" s="86">
        <f>AG202</f>
        <v/>
      </c>
      <c r="AI200" s="86">
        <f>AH202</f>
        <v/>
      </c>
      <c r="AJ200" s="86">
        <f>AI202</f>
        <v/>
      </c>
      <c r="AK200" s="86">
        <f>AJ202</f>
        <v/>
      </c>
      <c r="AL200" s="86">
        <f>AK202</f>
        <v/>
      </c>
      <c r="AM200" s="86">
        <f>AL202</f>
        <v/>
      </c>
      <c r="AN200" s="86">
        <f>AM202</f>
        <v/>
      </c>
      <c r="AO200" s="86">
        <f>AN202</f>
        <v/>
      </c>
      <c r="AP200" s="86">
        <f>AO202</f>
        <v/>
      </c>
      <c r="AQ200" s="86">
        <f>AP202</f>
        <v/>
      </c>
      <c r="AR200" s="86">
        <f>AQ202</f>
        <v/>
      </c>
      <c r="AS200" s="86">
        <f>AR202</f>
        <v/>
      </c>
      <c r="AT200" s="86">
        <f>AS202</f>
        <v/>
      </c>
      <c r="AU200" s="86">
        <f>AT202</f>
        <v/>
      </c>
      <c r="AV200" s="86">
        <f>AU202</f>
        <v/>
      </c>
      <c r="AW200" s="86">
        <f>AV202</f>
        <v/>
      </c>
      <c r="AX200" s="86">
        <f>AW202</f>
        <v/>
      </c>
      <c r="AY200" s="86">
        <f>AX202</f>
        <v/>
      </c>
      <c r="AZ200" s="86">
        <f>AY202</f>
        <v/>
      </c>
      <c r="BA200" s="86">
        <f>AZ202</f>
        <v/>
      </c>
      <c r="BB200" s="86">
        <f>BA202</f>
        <v/>
      </c>
      <c r="BC200" s="86">
        <f>BB202</f>
        <v/>
      </c>
      <c r="BD200" s="86">
        <f>BC202</f>
        <v/>
      </c>
      <c r="BE200" s="86">
        <f>BD202</f>
        <v/>
      </c>
      <c r="BF200" s="86">
        <f>BE202</f>
        <v/>
      </c>
      <c r="BG200" s="86">
        <f>BF202</f>
        <v/>
      </c>
      <c r="BH200" s="86">
        <f>BG202</f>
        <v/>
      </c>
      <c r="BI200" s="86">
        <f>BH202</f>
        <v/>
      </c>
      <c r="BJ200" s="86">
        <f>BI202</f>
        <v/>
      </c>
      <c r="BK200" s="86">
        <f>BJ202</f>
        <v/>
      </c>
      <c r="BL200" s="86">
        <f>BK202</f>
        <v/>
      </c>
      <c r="BM200" s="86">
        <f>BL202</f>
        <v/>
      </c>
      <c r="BN200" s="86">
        <f>BM202</f>
        <v/>
      </c>
      <c r="BO200" s="86">
        <f>BN202</f>
        <v/>
      </c>
      <c r="BP200" s="86">
        <f>BO202</f>
        <v/>
      </c>
      <c r="BQ200" s="86">
        <f>BP202</f>
        <v/>
      </c>
      <c r="BR200" s="86">
        <f>BQ202</f>
        <v/>
      </c>
      <c r="BS200" s="86">
        <f>BR202</f>
        <v/>
      </c>
      <c r="BT200" s="86">
        <f>BS202</f>
        <v/>
      </c>
      <c r="BU200" s="86">
        <f>BT202</f>
        <v/>
      </c>
      <c r="BV200" s="86">
        <f>BU202</f>
        <v/>
      </c>
      <c r="BW200" s="86">
        <f>BV202</f>
        <v/>
      </c>
      <c r="BX200" s="86">
        <f>BW202</f>
        <v/>
      </c>
      <c r="BY200" s="86">
        <f>BX202</f>
        <v/>
      </c>
      <c r="BZ200" s="86">
        <f>BY202</f>
        <v/>
      </c>
      <c r="CA200" s="86">
        <f>BZ202</f>
        <v/>
      </c>
      <c r="CB200" s="86">
        <f>CA202</f>
        <v/>
      </c>
      <c r="CC200" s="86">
        <f>CB202</f>
        <v/>
      </c>
      <c r="CD200" s="86">
        <f>CC202</f>
        <v/>
      </c>
      <c r="CE200" s="86">
        <f>CD202</f>
        <v/>
      </c>
      <c r="CF200" s="86">
        <f>CE202</f>
        <v/>
      </c>
      <c r="CG200" s="86">
        <f>CF202</f>
        <v/>
      </c>
      <c r="CH200" s="86">
        <f>CG202</f>
        <v/>
      </c>
      <c r="CI200" s="86">
        <f>CH202</f>
        <v/>
      </c>
      <c r="CJ200" s="86">
        <f>CI202</f>
        <v/>
      </c>
      <c r="CK200" s="86">
        <f>CJ202</f>
        <v/>
      </c>
      <c r="CL200" s="86">
        <f>CK202</f>
        <v/>
      </c>
      <c r="CM200" s="86">
        <f>CL202</f>
        <v/>
      </c>
      <c r="CN200" s="86">
        <f>CM202</f>
        <v/>
      </c>
      <c r="CO200" s="86">
        <f>CN202</f>
        <v/>
      </c>
      <c r="CP200" s="86">
        <f>CO202</f>
        <v/>
      </c>
      <c r="CQ200" s="86">
        <f>CP202</f>
        <v/>
      </c>
      <c r="CR200" s="86">
        <f>CQ202</f>
        <v/>
      </c>
      <c r="CS200" s="86">
        <f>CR202</f>
        <v/>
      </c>
      <c r="CT200" s="86">
        <f>CS202</f>
        <v/>
      </c>
      <c r="CU200" s="86">
        <f>CT202</f>
        <v/>
      </c>
      <c r="CV200" s="86">
        <f>CU202</f>
        <v/>
      </c>
      <c r="CW200" s="86">
        <f>CV202</f>
        <v/>
      </c>
      <c r="CX200" s="86">
        <f>CW202</f>
        <v/>
      </c>
      <c r="CY200" s="86">
        <f>CX202</f>
        <v/>
      </c>
      <c r="CZ200" s="86">
        <f>CY202</f>
        <v/>
      </c>
      <c r="DA200" s="86">
        <f>CZ202</f>
        <v/>
      </c>
      <c r="DB200" s="86">
        <f>DA202</f>
        <v/>
      </c>
      <c r="DC200" s="86">
        <f>DB202</f>
        <v/>
      </c>
      <c r="DD200" s="86">
        <f>DC202</f>
        <v/>
      </c>
      <c r="DE200" s="86">
        <f>DD202</f>
        <v/>
      </c>
      <c r="DF200" s="86">
        <f>DE202</f>
        <v/>
      </c>
      <c r="DG200" s="86">
        <f>DF202</f>
        <v/>
      </c>
      <c r="DH200" s="86">
        <f>DG202</f>
        <v/>
      </c>
      <c r="DI200" s="86">
        <f>DH202</f>
        <v/>
      </c>
      <c r="DJ200" s="86">
        <f>DI202</f>
        <v/>
      </c>
      <c r="DK200" s="86">
        <f>DJ202</f>
        <v/>
      </c>
      <c r="DL200" s="86">
        <f>DK202</f>
        <v/>
      </c>
      <c r="DM200" s="86">
        <f>DL202</f>
        <v/>
      </c>
      <c r="DN200" s="86">
        <f>DM202</f>
        <v/>
      </c>
      <c r="DO200" s="86">
        <f>DN202</f>
        <v/>
      </c>
      <c r="DP200" s="86">
        <f>DO202</f>
        <v/>
      </c>
      <c r="DQ200" s="86">
        <f>DP202</f>
        <v/>
      </c>
      <c r="DR200" s="86">
        <f>DQ202</f>
        <v/>
      </c>
      <c r="DS200" s="86">
        <f>DR202</f>
        <v/>
      </c>
      <c r="DT200" s="86">
        <f>DS202</f>
        <v/>
      </c>
      <c r="DU200" s="86">
        <f>DT202</f>
        <v/>
      </c>
      <c r="DV200" s="86">
        <f>DU202</f>
        <v/>
      </c>
      <c r="DW200" s="86">
        <f>DV202</f>
        <v/>
      </c>
      <c r="DX200" s="86">
        <f>DW202</f>
        <v/>
      </c>
      <c r="DY200" s="86">
        <f>DX202</f>
        <v/>
      </c>
      <c r="DZ200" s="86">
        <f>DY202</f>
        <v/>
      </c>
      <c r="EA200" s="86">
        <f>DZ202</f>
        <v/>
      </c>
      <c r="EB200" s="86">
        <f>EA202</f>
        <v/>
      </c>
      <c r="EC200" s="86">
        <f>EB202</f>
        <v/>
      </c>
      <c r="ED200" s="86">
        <f>EC202</f>
        <v/>
      </c>
      <c r="EE200" s="86">
        <f>ED202</f>
        <v/>
      </c>
      <c r="EF200" s="86">
        <f>EE202</f>
        <v/>
      </c>
      <c r="EG200" s="86">
        <f>EF202</f>
        <v/>
      </c>
      <c r="EH200" s="86">
        <f>EG202</f>
        <v/>
      </c>
      <c r="EI200" s="86">
        <f>EH202</f>
        <v/>
      </c>
      <c r="EJ200" s="86">
        <f>EI202</f>
        <v/>
      </c>
      <c r="EK200" s="86">
        <f>EJ202</f>
        <v/>
      </c>
      <c r="EL200" s="86">
        <f>EK202</f>
        <v/>
      </c>
      <c r="EM200" s="86">
        <f>EL202</f>
        <v/>
      </c>
      <c r="EN200" s="86">
        <f>EM202</f>
        <v/>
      </c>
      <c r="EO200" s="86">
        <f>EN202</f>
        <v/>
      </c>
      <c r="EP200" s="86">
        <f>EO202</f>
        <v/>
      </c>
      <c r="EQ200" s="86">
        <f>EP202</f>
        <v/>
      </c>
      <c r="ER200" s="86">
        <f>EQ202</f>
        <v/>
      </c>
      <c r="ES200" s="86">
        <f>ER202</f>
        <v/>
      </c>
      <c r="ET200" s="86">
        <f>ES202</f>
        <v/>
      </c>
      <c r="EU200" s="86">
        <f>ET202</f>
        <v/>
      </c>
      <c r="EV200" s="86">
        <f>EU202</f>
        <v/>
      </c>
      <c r="EW200" s="86">
        <f>EV202</f>
        <v/>
      </c>
      <c r="EX200" s="86">
        <f>EW202</f>
        <v/>
      </c>
      <c r="EY200" s="86">
        <f>EX202</f>
        <v/>
      </c>
      <c r="EZ200" s="86">
        <f>EY202</f>
        <v/>
      </c>
      <c r="FA200" s="86">
        <f>EZ202</f>
        <v/>
      </c>
      <c r="FB200" s="86">
        <f>FA202</f>
        <v/>
      </c>
      <c r="FC200" s="86">
        <f>FB202</f>
        <v/>
      </c>
      <c r="FD200" s="86">
        <f>FC202</f>
        <v/>
      </c>
      <c r="FE200" s="86">
        <f>FD202</f>
        <v/>
      </c>
      <c r="FF200" s="86">
        <f>FE202</f>
        <v/>
      </c>
      <c r="FG200" s="86">
        <f>FF202</f>
        <v/>
      </c>
      <c r="FH200" s="86">
        <f>FG202</f>
        <v/>
      </c>
      <c r="FI200" s="86">
        <f>FH202</f>
        <v/>
      </c>
      <c r="FJ200" s="86">
        <f>FI202</f>
        <v/>
      </c>
      <c r="FK200" s="86">
        <f>FJ202</f>
        <v/>
      </c>
      <c r="FL200" s="86">
        <f>FK202</f>
        <v/>
      </c>
      <c r="FM200" s="86">
        <f>FL202</f>
        <v/>
      </c>
      <c r="FN200" s="86">
        <f>FM202</f>
        <v/>
      </c>
      <c r="FO200" s="86">
        <f>FN202</f>
        <v/>
      </c>
      <c r="FP200" s="86">
        <f>FO202</f>
        <v/>
      </c>
      <c r="FQ200" s="86">
        <f>FP202</f>
        <v/>
      </c>
      <c r="FR200" s="86">
        <f>FQ202</f>
        <v/>
      </c>
      <c r="FS200" s="86">
        <f>FR202</f>
        <v/>
      </c>
      <c r="FT200" s="86">
        <f>FS202</f>
        <v/>
      </c>
      <c r="FU200" s="86">
        <f>FT202</f>
        <v/>
      </c>
      <c r="FV200" s="86">
        <f>FU202</f>
        <v/>
      </c>
      <c r="FW200" s="86">
        <f>FV202</f>
        <v/>
      </c>
      <c r="FX200" s="86">
        <f>FW202</f>
        <v/>
      </c>
      <c r="FY200" s="86">
        <f>FX202</f>
        <v/>
      </c>
      <c r="FZ200" s="86">
        <f>FY202</f>
        <v/>
      </c>
      <c r="GA200" s="86">
        <f>FZ202</f>
        <v/>
      </c>
      <c r="GB200" s="86">
        <f>GA202</f>
        <v/>
      </c>
      <c r="GC200" s="86">
        <f>GB202</f>
        <v/>
      </c>
      <c r="GD200" s="86">
        <f>GC202</f>
        <v/>
      </c>
      <c r="GE200" s="86">
        <f>GD202</f>
        <v/>
      </c>
      <c r="GF200" s="86">
        <f>GE202</f>
        <v/>
      </c>
      <c r="GG200" s="86">
        <f>GF202</f>
        <v/>
      </c>
      <c r="GH200" s="86">
        <f>GG202</f>
        <v/>
      </c>
      <c r="GI200" s="86">
        <f>GH202</f>
        <v/>
      </c>
      <c r="GJ200" s="86">
        <f>GI202</f>
        <v/>
      </c>
      <c r="GK200" s="86">
        <f>GJ202</f>
        <v/>
      </c>
      <c r="GL200" s="86">
        <f>GK202</f>
        <v/>
      </c>
      <c r="GM200" s="86">
        <f>GL202</f>
        <v/>
      </c>
      <c r="GN200" s="278">
        <f>GM202</f>
        <v/>
      </c>
      <c r="GO200" s="1" t="n"/>
      <c r="GP200" s="63" t="n"/>
    </row>
    <row r="201">
      <c r="A201" s="1" t="n"/>
      <c r="B201" s="1" t="n"/>
      <c r="C201" s="311" t="n"/>
      <c r="D201" s="14" t="n"/>
      <c r="E201" s="14" t="n"/>
      <c r="F201" s="12" t="n"/>
      <c r="G201" s="12" t="n"/>
      <c r="H201" s="316" t="inlineStr">
        <is>
          <t>Debt Funded</t>
        </is>
      </c>
      <c r="I201" s="316" t="n"/>
      <c r="J201" s="5" t="n"/>
      <c r="K201" s="5" t="n"/>
      <c r="L201" s="5" t="n"/>
      <c r="M201" s="5" t="n"/>
      <c r="N201" s="5" t="n"/>
      <c r="O201" s="5" t="n"/>
      <c r="P201" s="87">
        <f>MIN(P200,P188-P196)</f>
        <v/>
      </c>
      <c r="Q201" s="87">
        <f>MIN(Q200,Q188-Q196)</f>
        <v/>
      </c>
      <c r="R201" s="87">
        <f>MIN(R200,R188-R196)</f>
        <v/>
      </c>
      <c r="S201" s="87">
        <f>MIN(S200,S188-S196)</f>
        <v/>
      </c>
      <c r="T201" s="87">
        <f>MIN(T200,T188-T196)</f>
        <v/>
      </c>
      <c r="U201" s="87">
        <f>MIN(U200,U188-U196)</f>
        <v/>
      </c>
      <c r="V201" s="87">
        <f>MIN(V200,V188-V196)</f>
        <v/>
      </c>
      <c r="W201" s="87">
        <f>MIN(W200,W188-W196)</f>
        <v/>
      </c>
      <c r="X201" s="87">
        <f>MIN(X200,X188-X196)</f>
        <v/>
      </c>
      <c r="Y201" s="87">
        <f>MIN(Y200,Y188-Y196)</f>
        <v/>
      </c>
      <c r="Z201" s="87">
        <f>MIN(Z200,Z188-Z196)</f>
        <v/>
      </c>
      <c r="AA201" s="87">
        <f>MIN(AA200,AA188-AA196)</f>
        <v/>
      </c>
      <c r="AB201" s="87">
        <f>MIN(AB200,AB188-AB196)</f>
        <v/>
      </c>
      <c r="AC201" s="87">
        <f>MIN(AC200,AC188-AC196)</f>
        <v/>
      </c>
      <c r="AD201" s="87">
        <f>MIN(AD200,AD188-AD196)</f>
        <v/>
      </c>
      <c r="AE201" s="87">
        <f>MIN(AE200,AE188-AE196)</f>
        <v/>
      </c>
      <c r="AF201" s="87">
        <f>MIN(AF200,AF188-AF196)</f>
        <v/>
      </c>
      <c r="AG201" s="87">
        <f>MIN(AG200,AG188-AG196)</f>
        <v/>
      </c>
      <c r="AH201" s="87">
        <f>MIN(AH200,AH188-AH196)</f>
        <v/>
      </c>
      <c r="AI201" s="87">
        <f>MIN(AI200,AI188-AI196)</f>
        <v/>
      </c>
      <c r="AJ201" s="87">
        <f>MIN(AJ200,AJ188-AJ196)</f>
        <v/>
      </c>
      <c r="AK201" s="87">
        <f>MIN(AK200,AK188-AK196)</f>
        <v/>
      </c>
      <c r="AL201" s="87">
        <f>MIN(AL200,AL188-AL196)</f>
        <v/>
      </c>
      <c r="AM201" s="87">
        <f>MIN(AM200,AM188-AM196)</f>
        <v/>
      </c>
      <c r="AN201" s="87">
        <f>MIN(AN200,AN188-AN196)</f>
        <v/>
      </c>
      <c r="AO201" s="87">
        <f>MIN(AO200,AO188-AO196)</f>
        <v/>
      </c>
      <c r="AP201" s="87">
        <f>MIN(AP200,AP188-AP196)</f>
        <v/>
      </c>
      <c r="AQ201" s="87">
        <f>MIN(AQ200,AQ188-AQ196)</f>
        <v/>
      </c>
      <c r="AR201" s="87">
        <f>MIN(AR200,AR188-AR196)</f>
        <v/>
      </c>
      <c r="AS201" s="87">
        <f>MIN(AS200,AS188-AS196)</f>
        <v/>
      </c>
      <c r="AT201" s="87">
        <f>MIN(AT200,AT188-AT196)</f>
        <v/>
      </c>
      <c r="AU201" s="87">
        <f>MIN(AU200,AU188-AU196)</f>
        <v/>
      </c>
      <c r="AV201" s="87">
        <f>MIN(AV200,AV188-AV196)</f>
        <v/>
      </c>
      <c r="AW201" s="87">
        <f>MIN(AW200,AW188-AW196)</f>
        <v/>
      </c>
      <c r="AX201" s="87">
        <f>MIN(AX200,AX188-AX196)</f>
        <v/>
      </c>
      <c r="AY201" s="87">
        <f>MIN(AY200,AY188-AY196)</f>
        <v/>
      </c>
      <c r="AZ201" s="87">
        <f>MIN(AZ200,AZ188-AZ196)</f>
        <v/>
      </c>
      <c r="BA201" s="87">
        <f>MIN(BA200,BA188-BA196)</f>
        <v/>
      </c>
      <c r="BB201" s="87">
        <f>MIN(BB200,BB188-BB196)</f>
        <v/>
      </c>
      <c r="BC201" s="87">
        <f>MIN(BC200,BC188-BC196)</f>
        <v/>
      </c>
      <c r="BD201" s="87">
        <f>MIN(BD200,BD188-BD196)</f>
        <v/>
      </c>
      <c r="BE201" s="87">
        <f>MIN(BE200,BE188-BE196)</f>
        <v/>
      </c>
      <c r="BF201" s="87">
        <f>MIN(BF200,BF188-BF196)</f>
        <v/>
      </c>
      <c r="BG201" s="87">
        <f>MIN(BG200,BG188-BG196)</f>
        <v/>
      </c>
      <c r="BH201" s="87">
        <f>MIN(BH200,BH188-BH196)</f>
        <v/>
      </c>
      <c r="BI201" s="87">
        <f>MIN(BI200,BI188-BI196)</f>
        <v/>
      </c>
      <c r="BJ201" s="87">
        <f>MIN(BJ200,BJ188-BJ196)</f>
        <v/>
      </c>
      <c r="BK201" s="87">
        <f>MIN(BK200,BK188-BK196)</f>
        <v/>
      </c>
      <c r="BL201" s="87">
        <f>MIN(BL200,BL188-BL196)</f>
        <v/>
      </c>
      <c r="BM201" s="87">
        <f>MIN(BM200,BM188-BM196)</f>
        <v/>
      </c>
      <c r="BN201" s="87">
        <f>MIN(BN200,BN188-BN196)</f>
        <v/>
      </c>
      <c r="BO201" s="87">
        <f>MIN(BO200,BO188-BO196)</f>
        <v/>
      </c>
      <c r="BP201" s="87">
        <f>MIN(BP200,BP188-BP196)</f>
        <v/>
      </c>
      <c r="BQ201" s="87">
        <f>MIN(BQ200,BQ188-BQ196)</f>
        <v/>
      </c>
      <c r="BR201" s="87">
        <f>MIN(BR200,BR188-BR196)</f>
        <v/>
      </c>
      <c r="BS201" s="87">
        <f>MIN(BS200,BS188-BS196)</f>
        <v/>
      </c>
      <c r="BT201" s="87">
        <f>MIN(BT200,BT188-BT196)</f>
        <v/>
      </c>
      <c r="BU201" s="87">
        <f>MIN(BU200,BU188-BU196)</f>
        <v/>
      </c>
      <c r="BV201" s="87">
        <f>MIN(BV200,BV188-BV196)</f>
        <v/>
      </c>
      <c r="BW201" s="87">
        <f>MIN(BW200,BW188-BW196)</f>
        <v/>
      </c>
      <c r="BX201" s="87">
        <f>MIN(BX200,BX188-BX196)</f>
        <v/>
      </c>
      <c r="BY201" s="87">
        <f>MIN(BY200,BY188-BY196)</f>
        <v/>
      </c>
      <c r="BZ201" s="87">
        <f>MIN(BZ200,BZ188-BZ196)</f>
        <v/>
      </c>
      <c r="CA201" s="87">
        <f>MIN(CA200,CA188-CA196)</f>
        <v/>
      </c>
      <c r="CB201" s="87">
        <f>MIN(CB200,CB188-CB196)</f>
        <v/>
      </c>
      <c r="CC201" s="87">
        <f>MIN(CC200,CC188-CC196)</f>
        <v/>
      </c>
      <c r="CD201" s="87">
        <f>MIN(CD200,CD188-CD196)</f>
        <v/>
      </c>
      <c r="CE201" s="87">
        <f>MIN(CE200,CE188-CE196)</f>
        <v/>
      </c>
      <c r="CF201" s="87">
        <f>MIN(CF200,CF188-CF196)</f>
        <v/>
      </c>
      <c r="CG201" s="87">
        <f>MIN(CG200,CG188-CG196)</f>
        <v/>
      </c>
      <c r="CH201" s="87">
        <f>MIN(CH200,CH188-CH196)</f>
        <v/>
      </c>
      <c r="CI201" s="87">
        <f>MIN(CI200,CI188-CI196)</f>
        <v/>
      </c>
      <c r="CJ201" s="87">
        <f>MIN(CJ200,CJ188-CJ196)</f>
        <v/>
      </c>
      <c r="CK201" s="87">
        <f>MIN(CK200,CK188-CK196)</f>
        <v/>
      </c>
      <c r="CL201" s="87">
        <f>MIN(CL200,CL188-CL196)</f>
        <v/>
      </c>
      <c r="CM201" s="87">
        <f>MIN(CM200,CM188-CM196)</f>
        <v/>
      </c>
      <c r="CN201" s="87">
        <f>MIN(CN200,CN188-CN196)</f>
        <v/>
      </c>
      <c r="CO201" s="87">
        <f>MIN(CO200,CO188-CO196)</f>
        <v/>
      </c>
      <c r="CP201" s="87">
        <f>MIN(CP200,CP188-CP196)</f>
        <v/>
      </c>
      <c r="CQ201" s="87">
        <f>MIN(CQ200,CQ188-CQ196)</f>
        <v/>
      </c>
      <c r="CR201" s="87">
        <f>MIN(CR200,CR188-CR196)</f>
        <v/>
      </c>
      <c r="CS201" s="87">
        <f>MIN(CS200,CS188-CS196)</f>
        <v/>
      </c>
      <c r="CT201" s="87">
        <f>MIN(CT200,CT188-CT196)</f>
        <v/>
      </c>
      <c r="CU201" s="87">
        <f>MIN(CU200,CU188-CU196)</f>
        <v/>
      </c>
      <c r="CV201" s="87">
        <f>MIN(CV200,CV188-CV196)</f>
        <v/>
      </c>
      <c r="CW201" s="87">
        <f>MIN(CW200,CW188-CW196)</f>
        <v/>
      </c>
      <c r="CX201" s="87">
        <f>MIN(CX200,CX188-CX196)</f>
        <v/>
      </c>
      <c r="CY201" s="87">
        <f>MIN(CY200,CY188-CY196)</f>
        <v/>
      </c>
      <c r="CZ201" s="87">
        <f>MIN(CZ200,CZ188-CZ196)</f>
        <v/>
      </c>
      <c r="DA201" s="87">
        <f>MIN(DA200,DA188-DA196)</f>
        <v/>
      </c>
      <c r="DB201" s="87">
        <f>MIN(DB200,DB188-DB196)</f>
        <v/>
      </c>
      <c r="DC201" s="87">
        <f>MIN(DC200,DC188-DC196)</f>
        <v/>
      </c>
      <c r="DD201" s="87">
        <f>MIN(DD200,DD188-DD196)</f>
        <v/>
      </c>
      <c r="DE201" s="87">
        <f>MIN(DE200,DE188-DE196)</f>
        <v/>
      </c>
      <c r="DF201" s="87">
        <f>MIN(DF200,DF188-DF196)</f>
        <v/>
      </c>
      <c r="DG201" s="87">
        <f>MIN(DG200,DG188-DG196)</f>
        <v/>
      </c>
      <c r="DH201" s="87">
        <f>MIN(DH200,DH188-DH196)</f>
        <v/>
      </c>
      <c r="DI201" s="87">
        <f>MIN(DI200,DI188-DI196)</f>
        <v/>
      </c>
      <c r="DJ201" s="87">
        <f>MIN(DJ200,DJ188-DJ196)</f>
        <v/>
      </c>
      <c r="DK201" s="87">
        <f>MIN(DK200,DK188-DK196)</f>
        <v/>
      </c>
      <c r="DL201" s="87">
        <f>MIN(DL200,DL188-DL196)</f>
        <v/>
      </c>
      <c r="DM201" s="87">
        <f>MIN(DM200,DM188-DM196)</f>
        <v/>
      </c>
      <c r="DN201" s="87">
        <f>MIN(DN200,DN188-DN196)</f>
        <v/>
      </c>
      <c r="DO201" s="87">
        <f>MIN(DO200,DO188-DO196)</f>
        <v/>
      </c>
      <c r="DP201" s="87">
        <f>MIN(DP200,DP188-DP196)</f>
        <v/>
      </c>
      <c r="DQ201" s="87">
        <f>MIN(DQ200,DQ188-DQ196)</f>
        <v/>
      </c>
      <c r="DR201" s="87">
        <f>MIN(DR200,DR188-DR196)</f>
        <v/>
      </c>
      <c r="DS201" s="87">
        <f>MIN(DS200,DS188-DS196)</f>
        <v/>
      </c>
      <c r="DT201" s="87">
        <f>MIN(DT200,DT188-DT196)</f>
        <v/>
      </c>
      <c r="DU201" s="87">
        <f>MIN(DU200,DU188-DU196)</f>
        <v/>
      </c>
      <c r="DV201" s="87">
        <f>MIN(DV200,DV188-DV196)</f>
        <v/>
      </c>
      <c r="DW201" s="87">
        <f>MIN(DW200,DW188-DW196)</f>
        <v/>
      </c>
      <c r="DX201" s="87">
        <f>MIN(DX200,DX188-DX196)</f>
        <v/>
      </c>
      <c r="DY201" s="87">
        <f>MIN(DY200,DY188-DY196)</f>
        <v/>
      </c>
      <c r="DZ201" s="87">
        <f>MIN(DZ200,DZ188-DZ196)</f>
        <v/>
      </c>
      <c r="EA201" s="87">
        <f>MIN(EA200,EA188-EA196)</f>
        <v/>
      </c>
      <c r="EB201" s="87">
        <f>MIN(EB200,EB188-EB196)</f>
        <v/>
      </c>
      <c r="EC201" s="87">
        <f>MIN(EC200,EC188-EC196)</f>
        <v/>
      </c>
      <c r="ED201" s="87">
        <f>MIN(ED200,ED188-ED196)</f>
        <v/>
      </c>
      <c r="EE201" s="87">
        <f>MIN(EE200,EE188-EE196)</f>
        <v/>
      </c>
      <c r="EF201" s="87">
        <f>MIN(EF200,EF188-EF196)</f>
        <v/>
      </c>
      <c r="EG201" s="87">
        <f>MIN(EG200,EG188-EG196)</f>
        <v/>
      </c>
      <c r="EH201" s="87">
        <f>MIN(EH200,EH188-EH196)</f>
        <v/>
      </c>
      <c r="EI201" s="87">
        <f>MIN(EI200,EI188-EI196)</f>
        <v/>
      </c>
      <c r="EJ201" s="87">
        <f>MIN(EJ200,EJ188-EJ196)</f>
        <v/>
      </c>
      <c r="EK201" s="87">
        <f>MIN(EK200,EK188-EK196)</f>
        <v/>
      </c>
      <c r="EL201" s="87">
        <f>MIN(EL200,EL188-EL196)</f>
        <v/>
      </c>
      <c r="EM201" s="87">
        <f>MIN(EM200,EM188-EM196)</f>
        <v/>
      </c>
      <c r="EN201" s="87">
        <f>MIN(EN200,EN188-EN196)</f>
        <v/>
      </c>
      <c r="EO201" s="87">
        <f>MIN(EO200,EO188-EO196)</f>
        <v/>
      </c>
      <c r="EP201" s="87">
        <f>MIN(EP200,EP188-EP196)</f>
        <v/>
      </c>
      <c r="EQ201" s="87">
        <f>MIN(EQ200,EQ188-EQ196)</f>
        <v/>
      </c>
      <c r="ER201" s="87">
        <f>MIN(ER200,ER188-ER196)</f>
        <v/>
      </c>
      <c r="ES201" s="87">
        <f>MIN(ES200,ES188-ES196)</f>
        <v/>
      </c>
      <c r="ET201" s="87">
        <f>MIN(ET200,ET188-ET196)</f>
        <v/>
      </c>
      <c r="EU201" s="87">
        <f>MIN(EU200,EU188-EU196)</f>
        <v/>
      </c>
      <c r="EV201" s="87">
        <f>MIN(EV200,EV188-EV196)</f>
        <v/>
      </c>
      <c r="EW201" s="87">
        <f>MIN(EW200,EW188-EW196)</f>
        <v/>
      </c>
      <c r="EX201" s="87">
        <f>MIN(EX200,EX188-EX196)</f>
        <v/>
      </c>
      <c r="EY201" s="87">
        <f>MIN(EY200,EY188-EY196)</f>
        <v/>
      </c>
      <c r="EZ201" s="87">
        <f>MIN(EZ200,EZ188-EZ196)</f>
        <v/>
      </c>
      <c r="FA201" s="87">
        <f>MIN(FA200,FA188-FA196)</f>
        <v/>
      </c>
      <c r="FB201" s="87">
        <f>MIN(FB200,FB188-FB196)</f>
        <v/>
      </c>
      <c r="FC201" s="87">
        <f>MIN(FC200,FC188-FC196)</f>
        <v/>
      </c>
      <c r="FD201" s="87">
        <f>MIN(FD200,FD188-FD196)</f>
        <v/>
      </c>
      <c r="FE201" s="87">
        <f>MIN(FE200,FE188-FE196)</f>
        <v/>
      </c>
      <c r="FF201" s="87">
        <f>MIN(FF200,FF188-FF196)</f>
        <v/>
      </c>
      <c r="FG201" s="87">
        <f>MIN(FG200,FG188-FG196)</f>
        <v/>
      </c>
      <c r="FH201" s="87">
        <f>MIN(FH200,FH188-FH196)</f>
        <v/>
      </c>
      <c r="FI201" s="87">
        <f>MIN(FI200,FI188-FI196)</f>
        <v/>
      </c>
      <c r="FJ201" s="87">
        <f>MIN(FJ200,FJ188-FJ196)</f>
        <v/>
      </c>
      <c r="FK201" s="87">
        <f>MIN(FK200,FK188-FK196)</f>
        <v/>
      </c>
      <c r="FL201" s="87">
        <f>MIN(FL200,FL188-FL196)</f>
        <v/>
      </c>
      <c r="FM201" s="87">
        <f>MIN(FM200,FM188-FM196)</f>
        <v/>
      </c>
      <c r="FN201" s="87">
        <f>MIN(FN200,FN188-FN196)</f>
        <v/>
      </c>
      <c r="FO201" s="87">
        <f>MIN(FO200,FO188-FO196)</f>
        <v/>
      </c>
      <c r="FP201" s="87">
        <f>MIN(FP200,FP188-FP196)</f>
        <v/>
      </c>
      <c r="FQ201" s="87">
        <f>MIN(FQ200,FQ188-FQ196)</f>
        <v/>
      </c>
      <c r="FR201" s="87">
        <f>MIN(FR200,FR188-FR196)</f>
        <v/>
      </c>
      <c r="FS201" s="87">
        <f>MIN(FS200,FS188-FS196)</f>
        <v/>
      </c>
      <c r="FT201" s="87">
        <f>MIN(FT200,FT188-FT196)</f>
        <v/>
      </c>
      <c r="FU201" s="87">
        <f>MIN(FU200,FU188-FU196)</f>
        <v/>
      </c>
      <c r="FV201" s="87">
        <f>MIN(FV200,FV188-FV196)</f>
        <v/>
      </c>
      <c r="FW201" s="87">
        <f>MIN(FW200,FW188-FW196)</f>
        <v/>
      </c>
      <c r="FX201" s="87">
        <f>MIN(FX200,FX188-FX196)</f>
        <v/>
      </c>
      <c r="FY201" s="87">
        <f>MIN(FY200,FY188-FY196)</f>
        <v/>
      </c>
      <c r="FZ201" s="87">
        <f>MIN(FZ200,FZ188-FZ196)</f>
        <v/>
      </c>
      <c r="GA201" s="87">
        <f>MIN(GA200,GA188-GA196)</f>
        <v/>
      </c>
      <c r="GB201" s="87">
        <f>MIN(GB200,GB188-GB196)</f>
        <v/>
      </c>
      <c r="GC201" s="87">
        <f>MIN(GC200,GC188-GC196)</f>
        <v/>
      </c>
      <c r="GD201" s="87">
        <f>MIN(GD200,GD188-GD196)</f>
        <v/>
      </c>
      <c r="GE201" s="87">
        <f>MIN(GE200,GE188-GE196)</f>
        <v/>
      </c>
      <c r="GF201" s="87">
        <f>MIN(GF200,GF188-GF196)</f>
        <v/>
      </c>
      <c r="GG201" s="87">
        <f>MIN(GG200,GG188-GG196)</f>
        <v/>
      </c>
      <c r="GH201" s="87">
        <f>MIN(GH200,GH188-GH196)</f>
        <v/>
      </c>
      <c r="GI201" s="87">
        <f>MIN(GI200,GI188-GI196)</f>
        <v/>
      </c>
      <c r="GJ201" s="87">
        <f>MIN(GJ200,GJ188-GJ196)</f>
        <v/>
      </c>
      <c r="GK201" s="87">
        <f>MIN(GK200,GK188-GK196)</f>
        <v/>
      </c>
      <c r="GL201" s="87">
        <f>MIN(GL200,GL188-GL196)</f>
        <v/>
      </c>
      <c r="GM201" s="87">
        <f>MIN(GM200,GM188-GM196)</f>
        <v/>
      </c>
      <c r="GN201" s="257">
        <f>MIN(GN200,GN188-GN196)</f>
        <v/>
      </c>
      <c r="GO201" s="1" t="n"/>
      <c r="GP201" s="63" t="n"/>
    </row>
    <row r="202">
      <c r="A202" s="1" t="n"/>
      <c r="B202" s="1" t="n"/>
      <c r="C202" s="311" t="n"/>
      <c r="D202" s="931" t="n"/>
      <c r="E202" s="931" t="n"/>
      <c r="F202" s="312" t="n"/>
      <c r="G202" s="312" t="n"/>
      <c r="H202" s="316" t="inlineStr">
        <is>
          <t>Ending Balance</t>
        </is>
      </c>
      <c r="I202" s="316" t="n"/>
      <c r="J202" s="5" t="n"/>
      <c r="K202" s="5" t="n"/>
      <c r="L202" s="5" t="n"/>
      <c r="M202" s="5" t="n"/>
      <c r="N202" s="5" t="n"/>
      <c r="O202" s="5" t="n"/>
      <c r="P202" s="87">
        <f>P200-P201</f>
        <v/>
      </c>
      <c r="Q202" s="87">
        <f>Q200-Q201</f>
        <v/>
      </c>
      <c r="R202" s="87">
        <f>R200-R201</f>
        <v/>
      </c>
      <c r="S202" s="87">
        <f>S200-S201</f>
        <v/>
      </c>
      <c r="T202" s="87">
        <f>T200-T201</f>
        <v/>
      </c>
      <c r="U202" s="87">
        <f>U200-U201</f>
        <v/>
      </c>
      <c r="V202" s="87">
        <f>V200-V201</f>
        <v/>
      </c>
      <c r="W202" s="87">
        <f>W200-W201</f>
        <v/>
      </c>
      <c r="X202" s="87">
        <f>X200-X201</f>
        <v/>
      </c>
      <c r="Y202" s="87">
        <f>Y200-Y201</f>
        <v/>
      </c>
      <c r="Z202" s="87">
        <f>Z200-Z201</f>
        <v/>
      </c>
      <c r="AA202" s="87">
        <f>AA200-AA201</f>
        <v/>
      </c>
      <c r="AB202" s="87">
        <f>AB200-AB201</f>
        <v/>
      </c>
      <c r="AC202" s="87">
        <f>AC200-AC201</f>
        <v/>
      </c>
      <c r="AD202" s="87">
        <f>AD200-AD201</f>
        <v/>
      </c>
      <c r="AE202" s="87">
        <f>AE200-AE201</f>
        <v/>
      </c>
      <c r="AF202" s="87">
        <f>AF200-AF201</f>
        <v/>
      </c>
      <c r="AG202" s="87">
        <f>AG200-AG201</f>
        <v/>
      </c>
      <c r="AH202" s="87">
        <f>AH200-AH201</f>
        <v/>
      </c>
      <c r="AI202" s="87">
        <f>AI200-AI201</f>
        <v/>
      </c>
      <c r="AJ202" s="87">
        <f>AJ200-AJ201</f>
        <v/>
      </c>
      <c r="AK202" s="87">
        <f>AK200-AK201</f>
        <v/>
      </c>
      <c r="AL202" s="87">
        <f>AL200-AL201</f>
        <v/>
      </c>
      <c r="AM202" s="87">
        <f>AM200-AM201</f>
        <v/>
      </c>
      <c r="AN202" s="87">
        <f>AN200-AN201</f>
        <v/>
      </c>
      <c r="AO202" s="87">
        <f>AO200-AO201</f>
        <v/>
      </c>
      <c r="AP202" s="87">
        <f>AP200-AP201</f>
        <v/>
      </c>
      <c r="AQ202" s="87">
        <f>AQ200-AQ201</f>
        <v/>
      </c>
      <c r="AR202" s="87">
        <f>AR200-AR201</f>
        <v/>
      </c>
      <c r="AS202" s="87">
        <f>AS200-AS201</f>
        <v/>
      </c>
      <c r="AT202" s="87">
        <f>AT200-AT201</f>
        <v/>
      </c>
      <c r="AU202" s="87">
        <f>AU200-AU201</f>
        <v/>
      </c>
      <c r="AV202" s="87">
        <f>AV200-AV201</f>
        <v/>
      </c>
      <c r="AW202" s="87">
        <f>AW200-AW201</f>
        <v/>
      </c>
      <c r="AX202" s="87">
        <f>AX200-AX201</f>
        <v/>
      </c>
      <c r="AY202" s="87">
        <f>AY200-AY201</f>
        <v/>
      </c>
      <c r="AZ202" s="87">
        <f>AZ200-AZ201</f>
        <v/>
      </c>
      <c r="BA202" s="87">
        <f>BA200-BA201</f>
        <v/>
      </c>
      <c r="BB202" s="87">
        <f>BB200-BB201</f>
        <v/>
      </c>
      <c r="BC202" s="87">
        <f>BC200-BC201</f>
        <v/>
      </c>
      <c r="BD202" s="87">
        <f>BD200-BD201</f>
        <v/>
      </c>
      <c r="BE202" s="87">
        <f>BE200-BE201</f>
        <v/>
      </c>
      <c r="BF202" s="87">
        <f>BF200-BF201</f>
        <v/>
      </c>
      <c r="BG202" s="87">
        <f>BG200-BG201</f>
        <v/>
      </c>
      <c r="BH202" s="87">
        <f>BH200-BH201</f>
        <v/>
      </c>
      <c r="BI202" s="87">
        <f>BI200-BI201</f>
        <v/>
      </c>
      <c r="BJ202" s="87">
        <f>BJ200-BJ201</f>
        <v/>
      </c>
      <c r="BK202" s="87">
        <f>BK200-BK201</f>
        <v/>
      </c>
      <c r="BL202" s="87">
        <f>BL200-BL201</f>
        <v/>
      </c>
      <c r="BM202" s="87">
        <f>BM200-BM201</f>
        <v/>
      </c>
      <c r="BN202" s="87">
        <f>BN200-BN201</f>
        <v/>
      </c>
      <c r="BO202" s="87">
        <f>BO200-BO201</f>
        <v/>
      </c>
      <c r="BP202" s="87">
        <f>BP200-BP201</f>
        <v/>
      </c>
      <c r="BQ202" s="87">
        <f>BQ200-BQ201</f>
        <v/>
      </c>
      <c r="BR202" s="87">
        <f>BR200-BR201</f>
        <v/>
      </c>
      <c r="BS202" s="87">
        <f>BS200-BS201</f>
        <v/>
      </c>
      <c r="BT202" s="87">
        <f>BT200-BT201</f>
        <v/>
      </c>
      <c r="BU202" s="87">
        <f>BU200-BU201</f>
        <v/>
      </c>
      <c r="BV202" s="87">
        <f>BV200-BV201</f>
        <v/>
      </c>
      <c r="BW202" s="87">
        <f>BW200-BW201</f>
        <v/>
      </c>
      <c r="BX202" s="87">
        <f>BX200-BX201</f>
        <v/>
      </c>
      <c r="BY202" s="87">
        <f>BY200-BY201</f>
        <v/>
      </c>
      <c r="BZ202" s="87">
        <f>BZ200-BZ201</f>
        <v/>
      </c>
      <c r="CA202" s="87">
        <f>CA200-CA201</f>
        <v/>
      </c>
      <c r="CB202" s="87">
        <f>CB200-CB201</f>
        <v/>
      </c>
      <c r="CC202" s="87">
        <f>CC200-CC201</f>
        <v/>
      </c>
      <c r="CD202" s="87">
        <f>CD200-CD201</f>
        <v/>
      </c>
      <c r="CE202" s="87">
        <f>CE200-CE201</f>
        <v/>
      </c>
      <c r="CF202" s="87">
        <f>CF200-CF201</f>
        <v/>
      </c>
      <c r="CG202" s="87">
        <f>CG200-CG201</f>
        <v/>
      </c>
      <c r="CH202" s="87">
        <f>CH200-CH201</f>
        <v/>
      </c>
      <c r="CI202" s="87">
        <f>CI200-CI201</f>
        <v/>
      </c>
      <c r="CJ202" s="87">
        <f>CJ200-CJ201</f>
        <v/>
      </c>
      <c r="CK202" s="87">
        <f>CK200-CK201</f>
        <v/>
      </c>
      <c r="CL202" s="87">
        <f>CL200-CL201</f>
        <v/>
      </c>
      <c r="CM202" s="87">
        <f>CM200-CM201</f>
        <v/>
      </c>
      <c r="CN202" s="87">
        <f>CN200-CN201</f>
        <v/>
      </c>
      <c r="CO202" s="87">
        <f>CO200-CO201</f>
        <v/>
      </c>
      <c r="CP202" s="87">
        <f>CP200-CP201</f>
        <v/>
      </c>
      <c r="CQ202" s="87">
        <f>CQ200-CQ201</f>
        <v/>
      </c>
      <c r="CR202" s="87">
        <f>CR200-CR201</f>
        <v/>
      </c>
      <c r="CS202" s="87">
        <f>CS200-CS201</f>
        <v/>
      </c>
      <c r="CT202" s="87">
        <f>CT200-CT201</f>
        <v/>
      </c>
      <c r="CU202" s="87">
        <f>CU200-CU201</f>
        <v/>
      </c>
      <c r="CV202" s="87">
        <f>CV200-CV201</f>
        <v/>
      </c>
      <c r="CW202" s="87">
        <f>CW200-CW201</f>
        <v/>
      </c>
      <c r="CX202" s="87">
        <f>CX200-CX201</f>
        <v/>
      </c>
      <c r="CY202" s="87">
        <f>CY200-CY201</f>
        <v/>
      </c>
      <c r="CZ202" s="87">
        <f>CZ200-CZ201</f>
        <v/>
      </c>
      <c r="DA202" s="87">
        <f>DA200-DA201</f>
        <v/>
      </c>
      <c r="DB202" s="87">
        <f>DB200-DB201</f>
        <v/>
      </c>
      <c r="DC202" s="87">
        <f>DC200-DC201</f>
        <v/>
      </c>
      <c r="DD202" s="87">
        <f>DD200-DD201</f>
        <v/>
      </c>
      <c r="DE202" s="87">
        <f>DE200-DE201</f>
        <v/>
      </c>
      <c r="DF202" s="87">
        <f>DF200-DF201</f>
        <v/>
      </c>
      <c r="DG202" s="87">
        <f>DG200-DG201</f>
        <v/>
      </c>
      <c r="DH202" s="87">
        <f>DH200-DH201</f>
        <v/>
      </c>
      <c r="DI202" s="87">
        <f>DI200-DI201</f>
        <v/>
      </c>
      <c r="DJ202" s="87">
        <f>DJ200-DJ201</f>
        <v/>
      </c>
      <c r="DK202" s="87">
        <f>DK200-DK201</f>
        <v/>
      </c>
      <c r="DL202" s="87">
        <f>DL200-DL201</f>
        <v/>
      </c>
      <c r="DM202" s="87">
        <f>DM200-DM201</f>
        <v/>
      </c>
      <c r="DN202" s="87">
        <f>DN200-DN201</f>
        <v/>
      </c>
      <c r="DO202" s="87">
        <f>DO200-DO201</f>
        <v/>
      </c>
      <c r="DP202" s="87">
        <f>DP200-DP201</f>
        <v/>
      </c>
      <c r="DQ202" s="87">
        <f>DQ200-DQ201</f>
        <v/>
      </c>
      <c r="DR202" s="87">
        <f>DR200-DR201</f>
        <v/>
      </c>
      <c r="DS202" s="87">
        <f>DS200-DS201</f>
        <v/>
      </c>
      <c r="DT202" s="87">
        <f>DT200-DT201</f>
        <v/>
      </c>
      <c r="DU202" s="87">
        <f>DU200-DU201</f>
        <v/>
      </c>
      <c r="DV202" s="87">
        <f>DV200-DV201</f>
        <v/>
      </c>
      <c r="DW202" s="87">
        <f>DW200-DW201</f>
        <v/>
      </c>
      <c r="DX202" s="87">
        <f>DX200-DX201</f>
        <v/>
      </c>
      <c r="DY202" s="87">
        <f>DY200-DY201</f>
        <v/>
      </c>
      <c r="DZ202" s="87">
        <f>DZ200-DZ201</f>
        <v/>
      </c>
      <c r="EA202" s="87">
        <f>EA200-EA201</f>
        <v/>
      </c>
      <c r="EB202" s="87">
        <f>EB200-EB201</f>
        <v/>
      </c>
      <c r="EC202" s="87">
        <f>EC200-EC201</f>
        <v/>
      </c>
      <c r="ED202" s="87">
        <f>ED200-ED201</f>
        <v/>
      </c>
      <c r="EE202" s="87">
        <f>EE200-EE201</f>
        <v/>
      </c>
      <c r="EF202" s="87">
        <f>EF200-EF201</f>
        <v/>
      </c>
      <c r="EG202" s="87">
        <f>EG200-EG201</f>
        <v/>
      </c>
      <c r="EH202" s="87">
        <f>EH200-EH201</f>
        <v/>
      </c>
      <c r="EI202" s="87">
        <f>EI200-EI201</f>
        <v/>
      </c>
      <c r="EJ202" s="87">
        <f>EJ200-EJ201</f>
        <v/>
      </c>
      <c r="EK202" s="87">
        <f>EK200-EK201</f>
        <v/>
      </c>
      <c r="EL202" s="87">
        <f>EL200-EL201</f>
        <v/>
      </c>
      <c r="EM202" s="87">
        <f>EM200-EM201</f>
        <v/>
      </c>
      <c r="EN202" s="87">
        <f>EN200-EN201</f>
        <v/>
      </c>
      <c r="EO202" s="87">
        <f>EO200-EO201</f>
        <v/>
      </c>
      <c r="EP202" s="87">
        <f>EP200-EP201</f>
        <v/>
      </c>
      <c r="EQ202" s="87">
        <f>EQ200-EQ201</f>
        <v/>
      </c>
      <c r="ER202" s="87">
        <f>ER200-ER201</f>
        <v/>
      </c>
      <c r="ES202" s="87">
        <f>ES200-ES201</f>
        <v/>
      </c>
      <c r="ET202" s="87">
        <f>ET200-ET201</f>
        <v/>
      </c>
      <c r="EU202" s="87">
        <f>EU200-EU201</f>
        <v/>
      </c>
      <c r="EV202" s="87">
        <f>EV200-EV201</f>
        <v/>
      </c>
      <c r="EW202" s="87">
        <f>EW200-EW201</f>
        <v/>
      </c>
      <c r="EX202" s="87">
        <f>EX200-EX201</f>
        <v/>
      </c>
      <c r="EY202" s="87">
        <f>EY200-EY201</f>
        <v/>
      </c>
      <c r="EZ202" s="87">
        <f>EZ200-EZ201</f>
        <v/>
      </c>
      <c r="FA202" s="87">
        <f>FA200-FA201</f>
        <v/>
      </c>
      <c r="FB202" s="87">
        <f>FB200-FB201</f>
        <v/>
      </c>
      <c r="FC202" s="87">
        <f>FC200-FC201</f>
        <v/>
      </c>
      <c r="FD202" s="87">
        <f>FD200-FD201</f>
        <v/>
      </c>
      <c r="FE202" s="87">
        <f>FE200-FE201</f>
        <v/>
      </c>
      <c r="FF202" s="87">
        <f>FF200-FF201</f>
        <v/>
      </c>
      <c r="FG202" s="87">
        <f>FG200-FG201</f>
        <v/>
      </c>
      <c r="FH202" s="87">
        <f>FH200-FH201</f>
        <v/>
      </c>
      <c r="FI202" s="87">
        <f>FI200-FI201</f>
        <v/>
      </c>
      <c r="FJ202" s="87">
        <f>FJ200-FJ201</f>
        <v/>
      </c>
      <c r="FK202" s="87">
        <f>FK200-FK201</f>
        <v/>
      </c>
      <c r="FL202" s="87">
        <f>FL200-FL201</f>
        <v/>
      </c>
      <c r="FM202" s="87">
        <f>FM200-FM201</f>
        <v/>
      </c>
      <c r="FN202" s="87">
        <f>FN200-FN201</f>
        <v/>
      </c>
      <c r="FO202" s="87">
        <f>FO200-FO201</f>
        <v/>
      </c>
      <c r="FP202" s="87">
        <f>FP200-FP201</f>
        <v/>
      </c>
      <c r="FQ202" s="87">
        <f>FQ200-FQ201</f>
        <v/>
      </c>
      <c r="FR202" s="87">
        <f>FR200-FR201</f>
        <v/>
      </c>
      <c r="FS202" s="87">
        <f>FS200-FS201</f>
        <v/>
      </c>
      <c r="FT202" s="87">
        <f>FT200-FT201</f>
        <v/>
      </c>
      <c r="FU202" s="87">
        <f>FU200-FU201</f>
        <v/>
      </c>
      <c r="FV202" s="87">
        <f>FV200-FV201</f>
        <v/>
      </c>
      <c r="FW202" s="87">
        <f>FW200-FW201</f>
        <v/>
      </c>
      <c r="FX202" s="87">
        <f>FX200-FX201</f>
        <v/>
      </c>
      <c r="FY202" s="87">
        <f>FY200-FY201</f>
        <v/>
      </c>
      <c r="FZ202" s="87">
        <f>FZ200-FZ201</f>
        <v/>
      </c>
      <c r="GA202" s="87">
        <f>GA200-GA201</f>
        <v/>
      </c>
      <c r="GB202" s="87">
        <f>GB200-GB201</f>
        <v/>
      </c>
      <c r="GC202" s="87">
        <f>GC200-GC201</f>
        <v/>
      </c>
      <c r="GD202" s="87">
        <f>GD200-GD201</f>
        <v/>
      </c>
      <c r="GE202" s="87">
        <f>GE200-GE201</f>
        <v/>
      </c>
      <c r="GF202" s="87">
        <f>GF200-GF201</f>
        <v/>
      </c>
      <c r="GG202" s="87">
        <f>GG200-GG201</f>
        <v/>
      </c>
      <c r="GH202" s="87">
        <f>GH200-GH201</f>
        <v/>
      </c>
      <c r="GI202" s="87">
        <f>GI200-GI201</f>
        <v/>
      </c>
      <c r="GJ202" s="87">
        <f>GJ200-GJ201</f>
        <v/>
      </c>
      <c r="GK202" s="87">
        <f>GK200-GK201</f>
        <v/>
      </c>
      <c r="GL202" s="87">
        <f>GL200-GL201</f>
        <v/>
      </c>
      <c r="GM202" s="87">
        <f>GM200-GM201</f>
        <v/>
      </c>
      <c r="GN202" s="257">
        <f>GN200-GN201</f>
        <v/>
      </c>
      <c r="GO202" s="1" t="n"/>
      <c r="GP202" s="63" t="n"/>
    </row>
    <row r="203">
      <c r="A203" s="1" t="n"/>
      <c r="B203" s="1" t="n"/>
      <c r="C203" s="311" t="n"/>
      <c r="D203" s="931" t="n"/>
      <c r="E203" s="931" t="n"/>
      <c r="F203" s="312" t="n"/>
      <c r="G203" s="312" t="n"/>
      <c r="H203" s="316" t="inlineStr">
        <is>
          <t>Construction Loan Repayment</t>
        </is>
      </c>
      <c r="I203" s="316" t="n"/>
      <c r="J203" s="5" t="n"/>
      <c r="K203" s="5" t="n"/>
      <c r="L203" s="5" t="n"/>
      <c r="M203" s="5" t="n"/>
      <c r="N203" s="5" t="n"/>
      <c r="O203" s="5" t="n"/>
      <c r="P203" s="87">
        <f>MIN(O204+P201+P211+P212,P243-P244)</f>
        <v/>
      </c>
      <c r="Q203" s="317">
        <f>MIN(P204+Q201+Q211+Q212,Q243-Q244)</f>
        <v/>
      </c>
      <c r="R203" s="87">
        <f>MIN(Q204+R201+R211+R212,R243-R244)</f>
        <v/>
      </c>
      <c r="S203" s="87">
        <f>MIN(R204+S201+S211+S212,S243-S244)</f>
        <v/>
      </c>
      <c r="T203" s="87">
        <f>MIN(S204+T201+T211+T212,T243-T244)</f>
        <v/>
      </c>
      <c r="U203" s="87">
        <f>MIN(T204+U201+U211+U212,U243-U244)</f>
        <v/>
      </c>
      <c r="V203" s="87">
        <f>MIN(U204+V201+V211+V212,V243-V244)</f>
        <v/>
      </c>
      <c r="W203" s="87">
        <f>MIN(V204+W201+W211+W212,W243-W244)</f>
        <v/>
      </c>
      <c r="X203" s="87">
        <f>MIN(W204+X201+X211+X212,X243-X244)</f>
        <v/>
      </c>
      <c r="Y203" s="87">
        <f>MIN(X204+Y201+Y211+Y212,Y243-Y244)</f>
        <v/>
      </c>
      <c r="Z203" s="87">
        <f>MIN(Y204+Z201+Z211+Z212,Z243-Z244)</f>
        <v/>
      </c>
      <c r="AA203" s="87">
        <f>MIN(Z204+AA201+AA211+AA212,AA243-AA244)</f>
        <v/>
      </c>
      <c r="AB203" s="87">
        <f>MIN(AA204+AB201+AB211+AB212,AB243-AB244)</f>
        <v/>
      </c>
      <c r="AC203" s="87">
        <f>MIN(AB204+AC201+AC211+AC212,AC243-AC244)</f>
        <v/>
      </c>
      <c r="AD203" s="87">
        <f>MIN(AC204+AD201+AD211+AD212,AD243-AD244)</f>
        <v/>
      </c>
      <c r="AE203" s="87">
        <f>MIN(AD204+AE201+AE211+AE212,AE243-AE244)</f>
        <v/>
      </c>
      <c r="AF203" s="87">
        <f>MIN(AE204+AF201+AF211+AF212,AF243-AF244)</f>
        <v/>
      </c>
      <c r="AG203" s="87">
        <f>MIN(AF204+AG201+AG211+AG212,AG243-AG244)</f>
        <v/>
      </c>
      <c r="AH203" s="87">
        <f>MIN(AG204+AH201+AH211+AH212,AH243-AH244)</f>
        <v/>
      </c>
      <c r="AI203" s="87">
        <f>MIN(AH204+AI201+AI211+AI212,AI243-AI244)</f>
        <v/>
      </c>
      <c r="AJ203" s="87">
        <f>MIN(AI204+AJ201+AJ211+AJ212,AJ243-AJ244)</f>
        <v/>
      </c>
      <c r="AK203" s="87">
        <f>MIN(AJ204+AK201+AK211+AK212,AK243-AK244)</f>
        <v/>
      </c>
      <c r="AL203" s="87">
        <f>MIN(AK204+AL201+AL211+AL212,AL243-AL244)</f>
        <v/>
      </c>
      <c r="AM203" s="87">
        <f>MIN(AL204+AM201+AM211+AM212,AM243-AM244)</f>
        <v/>
      </c>
      <c r="AN203" s="87">
        <f>MIN(AM204+AN201+AN211+AN212,AN243-AN244)</f>
        <v/>
      </c>
      <c r="AO203" s="87">
        <f>MIN(AN204+AO201+AO211+AO212,AO243-AO244)</f>
        <v/>
      </c>
      <c r="AP203" s="87">
        <f>MIN(AO204+AP201+AP211+AP212,AP243-AP244)</f>
        <v/>
      </c>
      <c r="AQ203" s="87">
        <f>MIN(AP204+AQ201+AQ211+AQ212,AQ243-AQ244)</f>
        <v/>
      </c>
      <c r="AR203" s="87">
        <f>MIN(AQ204+AR201+AR211+AR212,AR243-AR244)</f>
        <v/>
      </c>
      <c r="AS203" s="87">
        <f>MIN(AR204+AS201+AS211+AS212,AS243-AS244)</f>
        <v/>
      </c>
      <c r="AT203" s="87">
        <f>MIN(AS204+AT201+AT211+AT212,AT243-AT244)</f>
        <v/>
      </c>
      <c r="AU203" s="87">
        <f>MIN(AT204+AU201+AU211+AU212,AU243-AU244)</f>
        <v/>
      </c>
      <c r="AV203" s="87">
        <f>MIN(AU204+AV201+AV211+AV212,AV243-AV244)</f>
        <v/>
      </c>
      <c r="AW203" s="87">
        <f>MIN(AV204+AW201+AW211+AW212,AW243-AW244)</f>
        <v/>
      </c>
      <c r="AX203" s="87">
        <f>MIN(AW204+AX201+AX211+AX212,AX243-AX244)</f>
        <v/>
      </c>
      <c r="AY203" s="87">
        <f>MIN(AX204+AY201+AY211+AY212,AY243-AY244)</f>
        <v/>
      </c>
      <c r="AZ203" s="87">
        <f>MIN(AY204+AZ201+AZ211+AZ212,AZ243-AZ244)</f>
        <v/>
      </c>
      <c r="BA203" s="87">
        <f>MIN(AZ204+BA201+BA211+BA212,BA243-BA244)</f>
        <v/>
      </c>
      <c r="BB203" s="87">
        <f>MIN(BA204+BB201+BB211+BB212,BB243-BB244)</f>
        <v/>
      </c>
      <c r="BC203" s="87">
        <f>MIN(BB204+BC201+BC211+BC212,BC243-BC244)</f>
        <v/>
      </c>
      <c r="BD203" s="87">
        <f>MIN(BC204+BD201+BD211+BD212,BD243-BD244)</f>
        <v/>
      </c>
      <c r="BE203" s="87">
        <f>MIN(BD204+BE201+BE211+BE212,BE243-BE244)</f>
        <v/>
      </c>
      <c r="BF203" s="87">
        <f>MIN(BE204+BF201+BF211+BF212,BF243-BF244)</f>
        <v/>
      </c>
      <c r="BG203" s="87">
        <f>MIN(BF204+BG201+BG211+BG212,BG243-BG244)</f>
        <v/>
      </c>
      <c r="BH203" s="87">
        <f>MIN(BG204+BH201+BH211+BH212,BH243-BH244-BH219)</f>
        <v/>
      </c>
      <c r="BI203" s="87">
        <f>MIN(BH204+BI201+BI211+BI212,BI243-BI244)</f>
        <v/>
      </c>
      <c r="BJ203" s="87">
        <f>MIN(BI204+BJ201+BJ211+BJ212,BJ243-BJ244)</f>
        <v/>
      </c>
      <c r="BK203" s="87">
        <f>MIN(BJ204+BK201+BK211+BK212,BK243-BK244)</f>
        <v/>
      </c>
      <c r="BL203" s="87">
        <f>MIN(BK204+BL201+BL211+BL212,BL243-BL244)</f>
        <v/>
      </c>
      <c r="BM203" s="87">
        <f>MIN(BL204+BM201+BM211+BM212,BM243-BM244)</f>
        <v/>
      </c>
      <c r="BN203" s="87">
        <f>MIN(BM204+BN201+BN211+BN212,BN243-BN244)</f>
        <v/>
      </c>
      <c r="BO203" s="87">
        <f>MIN(BN204+BO201+BO211+BO212,BO243-BO244)</f>
        <v/>
      </c>
      <c r="BP203" s="87">
        <f>MIN(BO204+BP201+BP211+BP212,BP243-BP244)</f>
        <v/>
      </c>
      <c r="BQ203" s="87">
        <f>MIN(BP204+BQ201+BQ211+BQ212,BQ243-BQ244)</f>
        <v/>
      </c>
      <c r="BR203" s="87">
        <f>MIN(BQ204+BR201+BR211+BR212,BR243-BR244)</f>
        <v/>
      </c>
      <c r="BS203" s="87">
        <f>MIN(BR204+BS201+BS211+BS212,BS243-BS244)</f>
        <v/>
      </c>
      <c r="BT203" s="87">
        <f>MIN(BS204+BT201+BT211+BT212,BT243-BT244)</f>
        <v/>
      </c>
      <c r="BU203" s="87">
        <f>MIN(BT204+BU201+BU211+BU212,BU243-BU244)</f>
        <v/>
      </c>
      <c r="BV203" s="87">
        <f>MIN(BU204+BV201+BV211+BV212,BV243-BV244)</f>
        <v/>
      </c>
      <c r="BW203" s="87">
        <f>MIN(BV204+BW201+BW211+BW212,BW243-BW244)</f>
        <v/>
      </c>
      <c r="BX203" s="87">
        <f>MIN(BW204+BX201+BX211+BX212,BX243-BX244)</f>
        <v/>
      </c>
      <c r="BY203" s="87">
        <f>MIN(BX204+BY201+BY211+BY212,BY243-BY244)</f>
        <v/>
      </c>
      <c r="BZ203" s="87">
        <f>MIN(BY204+BZ201+BZ211+BZ212,BZ243-BZ244)</f>
        <v/>
      </c>
      <c r="CA203" s="87">
        <f>MIN(BZ204+CA201+CA211+CA212,CA243-CA244)</f>
        <v/>
      </c>
      <c r="CB203" s="87">
        <f>MIN(CA204+CB201+CB211+CB212,CB243-CB244)</f>
        <v/>
      </c>
      <c r="CC203" s="87">
        <f>MIN(CB204+CC201+CC211+CC212,CC243-CC244)</f>
        <v/>
      </c>
      <c r="CD203" s="87">
        <f>MIN(CC204+CD201+CD211+CD212,CD243-CD244)</f>
        <v/>
      </c>
      <c r="CE203" s="87">
        <f>MIN(CD204+CE201+CE211+CE212,CE243-CE244)</f>
        <v/>
      </c>
      <c r="CF203" s="87">
        <f>MIN(CE204+CF201+CF211+CF212,CF243-CF244)</f>
        <v/>
      </c>
      <c r="CG203" s="87">
        <f>MIN(CF204+CG201+CG211+CG212,CG243-CG244)</f>
        <v/>
      </c>
      <c r="CH203" s="87">
        <f>MIN(CG204+CH201+CH211+CH212,CH243-CH244)</f>
        <v/>
      </c>
      <c r="CI203" s="87">
        <f>MIN(CH204+CI201+CI211+CI212,CI243-CI244)</f>
        <v/>
      </c>
      <c r="CJ203" s="87">
        <f>MIN(CI204+CJ201+CJ211+CJ212,CJ243-CJ244)</f>
        <v/>
      </c>
      <c r="CK203" s="87">
        <f>MIN(CJ204+CK201+CK211+CK212,CK243-CK244)</f>
        <v/>
      </c>
      <c r="CL203" s="87">
        <f>MIN(CK204+CL201+CL211+CL212,CL243-CL244)</f>
        <v/>
      </c>
      <c r="CM203" s="87">
        <f>MIN(CL204+CM201+CM211+CM212,CM243-CM244)</f>
        <v/>
      </c>
      <c r="CN203" s="87">
        <f>MIN(CM204+CN201+CN211+CN212,CN243-CN244)</f>
        <v/>
      </c>
      <c r="CO203" s="87">
        <f>MIN(CN204+CO201+CO211+CO212,CO243-CO244)</f>
        <v/>
      </c>
      <c r="CP203" s="87">
        <f>MIN(CO204+CP201+CP211+CP212,CP243-CP244)</f>
        <v/>
      </c>
      <c r="CQ203" s="87">
        <f>MIN(CP204+CQ201+CQ211+CQ212,CQ243-CQ244)</f>
        <v/>
      </c>
      <c r="CR203" s="87">
        <f>MIN(CQ204+CR201+CR211+CR212,CR243-CR244)</f>
        <v/>
      </c>
      <c r="CS203" s="87">
        <f>MIN(CR204+CS201+CS211+CS212,CS243-CS244)</f>
        <v/>
      </c>
      <c r="CT203" s="87">
        <f>MIN(CS204+CT201+CT211+CT212,CT243-CT244)</f>
        <v/>
      </c>
      <c r="CU203" s="87">
        <f>MIN(CT204+CU201+CU211+CU212,CU243-CU244)</f>
        <v/>
      </c>
      <c r="CV203" s="87">
        <f>MIN(CU204+CV201+CV211+CV212,CV243-CV244)</f>
        <v/>
      </c>
      <c r="CW203" s="87">
        <f>MIN(CV204+CW201+CW211+CW212,CW243-CW244)</f>
        <v/>
      </c>
      <c r="CX203" s="87">
        <f>MIN(CW204+CX201+CX211+CX212,CX243-CX244)</f>
        <v/>
      </c>
      <c r="CY203" s="87">
        <f>MIN(CX204+CY201+CY211+CY212,CY243-CY244)</f>
        <v/>
      </c>
      <c r="CZ203" s="87">
        <f>MIN(CY204+CZ201+CZ211+CZ212,CZ243-CZ244)</f>
        <v/>
      </c>
      <c r="DA203" s="87">
        <f>MIN(CZ204+DA201+DA211+DA212,DA243-DA244)</f>
        <v/>
      </c>
      <c r="DB203" s="87">
        <f>MIN(DA204+DB201+DB211+DB212,DB243-DB244)</f>
        <v/>
      </c>
      <c r="DC203" s="87">
        <f>MIN(DB204+DC201+DC211+DC212,DC243-DC244)</f>
        <v/>
      </c>
      <c r="DD203" s="87">
        <f>MIN(DC204+DD201+DD211+DD212,DD243-DD244)</f>
        <v/>
      </c>
      <c r="DE203" s="87">
        <f>MIN(DD204+DE201+DE211+DE212,DE243-DE244)</f>
        <v/>
      </c>
      <c r="DF203" s="87">
        <f>MIN(DE204+DF201+DF211+DF212,DF243-DF244)</f>
        <v/>
      </c>
      <c r="DG203" s="87">
        <f>MIN(DF204+DG201+DG211+DG212,DG243-DG244)</f>
        <v/>
      </c>
      <c r="DH203" s="87">
        <f>MIN(DG204+DH201+DH211+DH212,DH243-DH244)</f>
        <v/>
      </c>
      <c r="DI203" s="87">
        <f>MIN(DH204+DI201+DI211+DI212,DI243-DI244)</f>
        <v/>
      </c>
      <c r="DJ203" s="87">
        <f>MIN(DI204+DJ201+DJ211+DJ212,DJ243-DJ244)</f>
        <v/>
      </c>
      <c r="DK203" s="87">
        <f>MIN(DJ204+DK201+DK211+DK212,DK243-DK244)</f>
        <v/>
      </c>
      <c r="DL203" s="87">
        <f>MIN(DK204+DL201+DL211+DL212,DL243-DL244)</f>
        <v/>
      </c>
      <c r="DM203" s="87">
        <f>MIN(DL204+DM201+DM211+DM212,DM243-DM244)</f>
        <v/>
      </c>
      <c r="DN203" s="87">
        <f>MIN(DM204+DN201+DN211+DN212,DN243-DN244)</f>
        <v/>
      </c>
      <c r="DO203" s="87">
        <f>MIN(DN204+DO201+DO211+DO212,DO243-DO244)</f>
        <v/>
      </c>
      <c r="DP203" s="87">
        <f>MIN(DO204+DP201+DP211+DP212,DP243-DP244)</f>
        <v/>
      </c>
      <c r="DQ203" s="87">
        <f>MIN(DP204+DQ201+DQ211+DQ212,DQ243-DQ244)</f>
        <v/>
      </c>
      <c r="DR203" s="87">
        <f>MIN(DQ204+DR201+DR211+DR212,DR243-DR244)</f>
        <v/>
      </c>
      <c r="DS203" s="87">
        <f>MIN(DR204+DS201+DS211+DS212,DS243-DS244)</f>
        <v/>
      </c>
      <c r="DT203" s="87">
        <f>MIN(DS204+DT201+DT211+DT212,DT243-DT244)</f>
        <v/>
      </c>
      <c r="DU203" s="87">
        <f>MIN(DT204+DU201+DU211+DU212,DU243-DU244)</f>
        <v/>
      </c>
      <c r="DV203" s="87">
        <f>MIN(DU204+DV201+DV211+DV212,DV243-DV244)</f>
        <v/>
      </c>
      <c r="DW203" s="87">
        <f>MIN(DV204+DW201+DW211+DW212,DW243-DW244)</f>
        <v/>
      </c>
      <c r="DX203" s="87">
        <f>MIN(DW204+DX201+DX211+DX212,DX243-DX244)</f>
        <v/>
      </c>
      <c r="DY203" s="87">
        <f>MIN(DX204+DY201+DY211+DY212,DY243-DY244)</f>
        <v/>
      </c>
      <c r="DZ203" s="87">
        <f>MIN(DY204+DZ201+DZ211+DZ212,DZ243-DZ244)</f>
        <v/>
      </c>
      <c r="EA203" s="87">
        <f>MIN(DZ204+EA201+EA211+EA212,EA243-EA244)</f>
        <v/>
      </c>
      <c r="EB203" s="87">
        <f>MIN(EA204+EB201+EB211+EB212,EB243-EB244)</f>
        <v/>
      </c>
      <c r="EC203" s="87">
        <f>MIN(EB204+EC201+EC211+EC212,EC243-EC244)</f>
        <v/>
      </c>
      <c r="ED203" s="87">
        <f>MIN(EC204+ED201+ED211+ED212,ED243-ED244)</f>
        <v/>
      </c>
      <c r="EE203" s="87">
        <f>MIN(ED204+EE201+EE211+EE212,EE243-EE244)</f>
        <v/>
      </c>
      <c r="EF203" s="87">
        <f>MIN(EE204+EF201+EF211+EF212,EF243-EF244)</f>
        <v/>
      </c>
      <c r="EG203" s="87">
        <f>MIN(EF204+EG201+EG211+EG212,EG243-EG244)</f>
        <v/>
      </c>
      <c r="EH203" s="87">
        <f>MIN(EG204+EH201+EH211+EH212,EH243-EH244)</f>
        <v/>
      </c>
      <c r="EI203" s="87">
        <f>MIN(EH204+EI201+EI211+EI212,EI243-EI244)</f>
        <v/>
      </c>
      <c r="EJ203" s="87">
        <f>MIN(EI204+EJ201+EJ211+EJ212,EJ243-EJ244)</f>
        <v/>
      </c>
      <c r="EK203" s="87">
        <f>MIN(EJ204+EK201+EK211+EK212,EK243-EK244)</f>
        <v/>
      </c>
      <c r="EL203" s="87">
        <f>MIN(EK204+EL201+EL211+EL212,EL243-EL244)</f>
        <v/>
      </c>
      <c r="EM203" s="87">
        <f>MIN(EL204+EM201+EM211+EM212,EM243-EM244)</f>
        <v/>
      </c>
      <c r="EN203" s="87">
        <f>MIN(EM204+EN201+EN211+EN212,EN243-EN244)</f>
        <v/>
      </c>
      <c r="EO203" s="87">
        <f>MIN(EN204+EO201+EO211+EO212,EO243-EO244)</f>
        <v/>
      </c>
      <c r="EP203" s="87">
        <f>MIN(EO204+EP201+EP211+EP212,EP243-EP244)</f>
        <v/>
      </c>
      <c r="EQ203" s="87">
        <f>MIN(EP204+EQ201+EQ211+EQ212,EQ243-EQ244)</f>
        <v/>
      </c>
      <c r="ER203" s="87">
        <f>MIN(EQ204+ER201+ER211+ER212,ER243-ER244)</f>
        <v/>
      </c>
      <c r="ES203" s="87">
        <f>MIN(ER204+ES201+ES211+ES212,ES243-ES244)</f>
        <v/>
      </c>
      <c r="ET203" s="87">
        <f>MIN(ES204+ET201+ET211+ET212,ET243-ET244)</f>
        <v/>
      </c>
      <c r="EU203" s="87">
        <f>MIN(ET204+EU201+EU211+EU212,EU243-EU244)</f>
        <v/>
      </c>
      <c r="EV203" s="87">
        <f>MIN(EU204+EV201+EV211+EV212,EV243-EV244)</f>
        <v/>
      </c>
      <c r="EW203" s="87">
        <f>MIN(EV204+EW201+EW211+EW212,EW243-EW244)</f>
        <v/>
      </c>
      <c r="EX203" s="87">
        <f>MIN(EW204+EX201+EX211+EX212,EX243-EX244)</f>
        <v/>
      </c>
      <c r="EY203" s="87">
        <f>MIN(EX204+EY201+EY211+EY212,EY243-EY244)</f>
        <v/>
      </c>
      <c r="EZ203" s="87">
        <f>MIN(EY204+EZ201+EZ211+EZ212,EZ243-EZ244)</f>
        <v/>
      </c>
      <c r="FA203" s="87">
        <f>MIN(EZ204+FA201+FA211+FA212,FA243-FA244)</f>
        <v/>
      </c>
      <c r="FB203" s="87">
        <f>MIN(FA204+FB201+FB211+FB212,FB243-FB244)</f>
        <v/>
      </c>
      <c r="FC203" s="87">
        <f>MIN(FB204+FC201+FC211+FC212,FC243-FC244)</f>
        <v/>
      </c>
      <c r="FD203" s="87">
        <f>MIN(FC204+FD201+FD211+FD212,FD243-FD244)</f>
        <v/>
      </c>
      <c r="FE203" s="87">
        <f>MIN(FD204+FE201+FE211+FE212,FE243-FE244)</f>
        <v/>
      </c>
      <c r="FF203" s="87">
        <f>MIN(FE204+FF201+FF211+FF212,FF243-FF244)</f>
        <v/>
      </c>
      <c r="FG203" s="87">
        <f>MIN(FF204+FG201+FG211+FG212,FG243-FG244)</f>
        <v/>
      </c>
      <c r="FH203" s="87">
        <f>MIN(FG204+FH201+FH211+FH212,FH243-FH244)</f>
        <v/>
      </c>
      <c r="FI203" s="87">
        <f>MIN(FH204+FI201+FI211+FI212,FI243-FI244)</f>
        <v/>
      </c>
      <c r="FJ203" s="87">
        <f>MIN(FI204+FJ201+FJ211+FJ212,FJ243-FJ244)</f>
        <v/>
      </c>
      <c r="FK203" s="87">
        <f>MIN(FJ204+FK201+FK211+FK212,FK243-FK244)</f>
        <v/>
      </c>
      <c r="FL203" s="87">
        <f>MIN(FK204+FL201+FL211+FL212,FL243-FL244)</f>
        <v/>
      </c>
      <c r="FM203" s="87">
        <f>MIN(FL204+FM201+FM211+FM212,FM243-FM244)</f>
        <v/>
      </c>
      <c r="FN203" s="87">
        <f>MIN(FM204+FN201+FN211+FN212,FN243-FN244)</f>
        <v/>
      </c>
      <c r="FO203" s="87">
        <f>MIN(FN204+FO201+FO211+FO212,FO243-FO244)</f>
        <v/>
      </c>
      <c r="FP203" s="87">
        <f>MIN(FO204+FP201+FP211+FP212,FP243-FP244)</f>
        <v/>
      </c>
      <c r="FQ203" s="87">
        <f>MIN(FP204+FQ201+FQ211+FQ212,FQ243-FQ244)</f>
        <v/>
      </c>
      <c r="FR203" s="87">
        <f>MIN(FQ204+FR201+FR211+FR212,FR243-FR244)</f>
        <v/>
      </c>
      <c r="FS203" s="87">
        <f>MIN(FR204+FS201+FS211+FS212,FS243-FS244)</f>
        <v/>
      </c>
      <c r="FT203" s="87">
        <f>MIN(FS204+FT201+FT211+FT212,FT243-FT244)</f>
        <v/>
      </c>
      <c r="FU203" s="87">
        <f>MIN(FT204+FU201+FU211+FU212,FU243-FU244)</f>
        <v/>
      </c>
      <c r="FV203" s="87">
        <f>MIN(FU204+FV201+FV211+FV212,FV243-FV244)</f>
        <v/>
      </c>
      <c r="FW203" s="87">
        <f>MIN(FV204+FW201+FW211+FW212,FW243-FW244)</f>
        <v/>
      </c>
      <c r="FX203" s="87">
        <f>MIN(FW204+FX201+FX211+FX212,FX243-FX244)</f>
        <v/>
      </c>
      <c r="FY203" s="87">
        <f>MIN(FX204+FY201+FY211+FY212,FY243-FY244)</f>
        <v/>
      </c>
      <c r="FZ203" s="87">
        <f>MIN(FY204+FZ201+FZ211+FZ212,FZ243-FZ244)</f>
        <v/>
      </c>
      <c r="GA203" s="87">
        <f>MIN(FZ204+GA201+GA211+GA212,GA243-GA244)</f>
        <v/>
      </c>
      <c r="GB203" s="87">
        <f>MIN(GA204+GB201+GB211+GB212,GB243-GB244)</f>
        <v/>
      </c>
      <c r="GC203" s="87">
        <f>MIN(GB204+GC201+GC211+GC212,GC243-GC244)</f>
        <v/>
      </c>
      <c r="GD203" s="87">
        <f>MIN(GC204+GD201+GD211+GD212,GD243-GD244)</f>
        <v/>
      </c>
      <c r="GE203" s="87">
        <f>MIN(GD204+GE201+GE211+GE212,GE243-GE244)</f>
        <v/>
      </c>
      <c r="GF203" s="87">
        <f>MIN(GE204+GF201+GF211+GF212,GF243-GF244)</f>
        <v/>
      </c>
      <c r="GG203" s="87">
        <f>MIN(GF204+GG201+GG211+GG212,GG243-GG244)</f>
        <v/>
      </c>
      <c r="GH203" s="87">
        <f>MIN(GG204+GH201+GH211+GH212,GH243-GH244)</f>
        <v/>
      </c>
      <c r="GI203" s="87">
        <f>MIN(GH204+GI201+GI211+GI212,GI243-GI244)</f>
        <v/>
      </c>
      <c r="GJ203" s="87">
        <f>MIN(GI204+GJ201+GJ211+GJ212,GJ243-GJ244)</f>
        <v/>
      </c>
      <c r="GK203" s="87">
        <f>MIN(GJ204+GK201+GK211+GK212,GK243-GK244)</f>
        <v/>
      </c>
      <c r="GL203" s="87">
        <f>MIN(GK204+GL201+GL211+GL212,GL243-GL244)</f>
        <v/>
      </c>
      <c r="GM203" s="87">
        <f>MIN(GL204+GM201+GM211+GM212,GM243-GM244)</f>
        <v/>
      </c>
      <c r="GN203" s="257">
        <f>MIN(GM204+GN201+GN211+GN212,GN243-GN244)</f>
        <v/>
      </c>
      <c r="GO203" s="1" t="n"/>
      <c r="GP203" s="63" t="n"/>
    </row>
    <row r="204">
      <c r="A204" s="1" t="n"/>
      <c r="B204" s="1" t="n"/>
      <c r="C204" s="48" t="inlineStr">
        <is>
          <t>Debt w/ Interest Reserve &amp; Fees</t>
        </is>
      </c>
      <c r="D204" s="20" t="n"/>
      <c r="E204" s="20" t="n"/>
      <c r="F204" s="314" t="n"/>
      <c r="G204" s="314" t="n"/>
      <c r="H204" s="10" t="inlineStr">
        <is>
          <t>Cumulative Balance</t>
        </is>
      </c>
      <c r="I204" s="10" t="n"/>
      <c r="J204" s="10" t="n"/>
      <c r="K204" s="10" t="n"/>
      <c r="L204" s="10" t="n"/>
      <c r="M204" s="10" t="n"/>
      <c r="N204" s="10" t="n"/>
      <c r="O204" s="10" t="n"/>
      <c r="P204" s="267">
        <f>P201+SUM(P211:P212)+O204-P203</f>
        <v/>
      </c>
      <c r="Q204" s="267">
        <f>Q201+SUM(Q211:Q212)+P204-Q203</f>
        <v/>
      </c>
      <c r="R204" s="267">
        <f>R201+SUM(R211:R212)+Q204-R203</f>
        <v/>
      </c>
      <c r="S204" s="267">
        <f>S201+SUM(S211:S212)+R204-S203</f>
        <v/>
      </c>
      <c r="T204" s="267">
        <f>T201+SUM(T211:T212)+S204-T203</f>
        <v/>
      </c>
      <c r="U204" s="267">
        <f>U201+SUM(U211:U212)+T204-U203</f>
        <v/>
      </c>
      <c r="V204" s="267">
        <f>V201+SUM(V211:V212)+U204-V203</f>
        <v/>
      </c>
      <c r="W204" s="267">
        <f>W201+SUM(W211:W212)+V204-W203</f>
        <v/>
      </c>
      <c r="X204" s="267">
        <f>X201+SUM(X211:X212)+W204-X203</f>
        <v/>
      </c>
      <c r="Y204" s="267">
        <f>Y201+SUM(Y211:Y212)+X204-Y203</f>
        <v/>
      </c>
      <c r="Z204" s="267">
        <f>Z201+SUM(Z211:Z212)+Y204-Z203</f>
        <v/>
      </c>
      <c r="AA204" s="267">
        <f>AA201+SUM(AA211:AA212)+Z204-AA203</f>
        <v/>
      </c>
      <c r="AB204" s="267">
        <f>AB201+SUM(AB211:AB212)+AA204-AB203</f>
        <v/>
      </c>
      <c r="AC204" s="267">
        <f>AC201+SUM(AC211:AC212)+AB204-AC203</f>
        <v/>
      </c>
      <c r="AD204" s="267">
        <f>AD201+SUM(AD211:AD212)+AC204-AD203</f>
        <v/>
      </c>
      <c r="AE204" s="267">
        <f>AE201+SUM(AE211:AE212)+AD204-AE203</f>
        <v/>
      </c>
      <c r="AF204" s="267">
        <f>AF201+SUM(AF211:AF212)+AE204-AF203</f>
        <v/>
      </c>
      <c r="AG204" s="267">
        <f>AG201+SUM(AG211:AG212)+AF204-AG203</f>
        <v/>
      </c>
      <c r="AH204" s="267">
        <f>AH201+SUM(AH211:AH212)+AG204-AH203</f>
        <v/>
      </c>
      <c r="AI204" s="267">
        <f>AI201+SUM(AI211:AI212)+AH204-AI203</f>
        <v/>
      </c>
      <c r="AJ204" s="267">
        <f>AJ201+SUM(AJ211:AJ212)+AI204-AJ203</f>
        <v/>
      </c>
      <c r="AK204" s="267">
        <f>AK201+SUM(AK211:AK212)+AJ204-AK203</f>
        <v/>
      </c>
      <c r="AL204" s="267">
        <f>AL201+SUM(AL211:AL212)+AK204-AL203</f>
        <v/>
      </c>
      <c r="AM204" s="267">
        <f>AM201+SUM(AM211:AM212)+AL204-AM203</f>
        <v/>
      </c>
      <c r="AN204" s="267">
        <f>AN201+SUM(AN211:AN212)+AM204-AN203</f>
        <v/>
      </c>
      <c r="AO204" s="267">
        <f>AO201+SUM(AO211:AO212)+AN204-AO203</f>
        <v/>
      </c>
      <c r="AP204" s="267">
        <f>AP201+SUM(AP211:AP212)+AO204-AP203</f>
        <v/>
      </c>
      <c r="AQ204" s="267">
        <f>AQ201+SUM(AQ211:AQ212)+AP204-AQ203</f>
        <v/>
      </c>
      <c r="AR204" s="267">
        <f>AR201+SUM(AR211:AR212)+AQ204-AR203</f>
        <v/>
      </c>
      <c r="AS204" s="267">
        <f>AS201+SUM(AS211:AS212)+AR204-AS203</f>
        <v/>
      </c>
      <c r="AT204" s="267">
        <f>AT201+SUM(AT211:AT212)+AS204-AT203</f>
        <v/>
      </c>
      <c r="AU204" s="267">
        <f>AU201+SUM(AU211:AU212)+AT204-AU203</f>
        <v/>
      </c>
      <c r="AV204" s="267">
        <f>AV201+SUM(AV211:AV212)+AU204-AV203</f>
        <v/>
      </c>
      <c r="AW204" s="267">
        <f>AW201+SUM(AW211:AW212)+AV204-AW203</f>
        <v/>
      </c>
      <c r="AX204" s="267">
        <f>AX201+SUM(AX211:AX212)+AW204-AX203</f>
        <v/>
      </c>
      <c r="AY204" s="267">
        <f>AY201+SUM(AY211:AY212)+AX204-AY203</f>
        <v/>
      </c>
      <c r="AZ204" s="267">
        <f>AZ201+SUM(AZ211:AZ212)+AY204-AZ203</f>
        <v/>
      </c>
      <c r="BA204" s="267">
        <f>BA201+SUM(BA211:BA212)+AZ204-BA203</f>
        <v/>
      </c>
      <c r="BB204" s="267">
        <f>BB201+SUM(BB211:BB212)+BA204-BB203</f>
        <v/>
      </c>
      <c r="BC204" s="267">
        <f>BC201+SUM(BC211:BC212)+BB204-BC203</f>
        <v/>
      </c>
      <c r="BD204" s="267">
        <f>BD201+SUM(BD211:BD212)+BC204-BD203</f>
        <v/>
      </c>
      <c r="BE204" s="267">
        <f>BE201+SUM(BE211:BE212)+BD204-BE203</f>
        <v/>
      </c>
      <c r="BF204" s="267">
        <f>BF201+SUM(BF211:BF212)+BE204-BF203</f>
        <v/>
      </c>
      <c r="BG204" s="267">
        <f>BG201+SUM(BG211:BG212)+BF204-BG203</f>
        <v/>
      </c>
      <c r="BH204" s="267">
        <f>BH201+SUM(BH211:BH212)+BG204-BH203</f>
        <v/>
      </c>
      <c r="BI204" s="267">
        <f>BI201+SUM(BI211:BI212)+BH204-BI203</f>
        <v/>
      </c>
      <c r="BJ204" s="267">
        <f>BJ201+SUM(BJ211:BJ212)+BI204-BJ203</f>
        <v/>
      </c>
      <c r="BK204" s="267">
        <f>BK201+SUM(BK211:BK212)+BJ204-BK203</f>
        <v/>
      </c>
      <c r="BL204" s="267">
        <f>BL201+SUM(BL211:BL212)+BK204-BL203</f>
        <v/>
      </c>
      <c r="BM204" s="267">
        <f>BM201+SUM(BM211:BM212)+BL204-BM203</f>
        <v/>
      </c>
      <c r="BN204" s="267">
        <f>BN201+SUM(BN211:BN212)+BM204-BN203</f>
        <v/>
      </c>
      <c r="BO204" s="267">
        <f>BO201+SUM(BO211:BO212)+BN204-BO203</f>
        <v/>
      </c>
      <c r="BP204" s="267">
        <f>BP201+SUM(BP211:BP212)+BO204-BP203</f>
        <v/>
      </c>
      <c r="BQ204" s="267">
        <f>BQ201+SUM(BQ211:BQ212)+BP204-BQ203</f>
        <v/>
      </c>
      <c r="BR204" s="267">
        <f>BR201+SUM(BR211:BR212)+BQ204-BR203</f>
        <v/>
      </c>
      <c r="BS204" s="267">
        <f>BS201+SUM(BS211:BS212)+BR204-BS203</f>
        <v/>
      </c>
      <c r="BT204" s="267">
        <f>BT201+SUM(BT211:BT212)+BS204-BT203</f>
        <v/>
      </c>
      <c r="BU204" s="267">
        <f>BU201+SUM(BU211:BU212)+BT204-BU203</f>
        <v/>
      </c>
      <c r="BV204" s="267">
        <f>BV201+SUM(BV211:BV212)+BU204-BV203</f>
        <v/>
      </c>
      <c r="BW204" s="267">
        <f>BW201+SUM(BW211:BW212)+BV204-BW203</f>
        <v/>
      </c>
      <c r="BX204" s="267">
        <f>BX201+SUM(BX211:BX212)+BW204-BX203</f>
        <v/>
      </c>
      <c r="BY204" s="267">
        <f>BY201+SUM(BY211:BY212)+BX204-BY203</f>
        <v/>
      </c>
      <c r="BZ204" s="267">
        <f>BZ201+SUM(BZ211:BZ212)+BY204-BZ203</f>
        <v/>
      </c>
      <c r="CA204" s="267">
        <f>CA201+SUM(CA211:CA212)+BZ204-CA203</f>
        <v/>
      </c>
      <c r="CB204" s="267">
        <f>CB201+SUM(CB211:CB212)+CA204-CB203</f>
        <v/>
      </c>
      <c r="CC204" s="267">
        <f>CC201+SUM(CC211:CC212)+CB204-CC203</f>
        <v/>
      </c>
      <c r="CD204" s="267">
        <f>CD201+SUM(CD211:CD212)+CC204-CD203</f>
        <v/>
      </c>
      <c r="CE204" s="267">
        <f>CE201+SUM(CE211:CE212)+CD204-CE203</f>
        <v/>
      </c>
      <c r="CF204" s="267">
        <f>CF201+SUM(CF211:CF212)+CE204-CF203</f>
        <v/>
      </c>
      <c r="CG204" s="267">
        <f>CG201+SUM(CG211:CG212)+CF204-CG203</f>
        <v/>
      </c>
      <c r="CH204" s="267">
        <f>CH201+SUM(CH211:CH212)+CG204-CH203</f>
        <v/>
      </c>
      <c r="CI204" s="267">
        <f>CI201+SUM(CI211:CI212)+CH204-CI203</f>
        <v/>
      </c>
      <c r="CJ204" s="267">
        <f>CJ201+SUM(CJ211:CJ212)+CI204-CJ203</f>
        <v/>
      </c>
      <c r="CK204" s="267">
        <f>CK201+SUM(CK211:CK212)+CJ204-CK203</f>
        <v/>
      </c>
      <c r="CL204" s="267">
        <f>CL201+SUM(CL211:CL212)+CK204-CL203</f>
        <v/>
      </c>
      <c r="CM204" s="267">
        <f>CM201+SUM(CM211:CM212)+CL204-CM203</f>
        <v/>
      </c>
      <c r="CN204" s="267">
        <f>CN201+SUM(CN211:CN212)+CM204-CN203</f>
        <v/>
      </c>
      <c r="CO204" s="267">
        <f>CO201+SUM(CO211:CO212)+CN204-CO203</f>
        <v/>
      </c>
      <c r="CP204" s="267">
        <f>CP201+SUM(CP211:CP212)+CO204-CP203</f>
        <v/>
      </c>
      <c r="CQ204" s="267">
        <f>CQ201+SUM(CQ211:CQ212)+CP204-CQ203</f>
        <v/>
      </c>
      <c r="CR204" s="267">
        <f>CR201+SUM(CR211:CR212)+CQ204-CR203</f>
        <v/>
      </c>
      <c r="CS204" s="267">
        <f>CS201+SUM(CS211:CS212)+CR204-CS203</f>
        <v/>
      </c>
      <c r="CT204" s="267">
        <f>CT201+SUM(CT211:CT212)+CS204-CT203</f>
        <v/>
      </c>
      <c r="CU204" s="267">
        <f>CU201+SUM(CU211:CU212)+CT204-CU203</f>
        <v/>
      </c>
      <c r="CV204" s="267">
        <f>CV201+SUM(CV211:CV212)+CU204-CV203</f>
        <v/>
      </c>
      <c r="CW204" s="267">
        <f>CW201+SUM(CW211:CW212)+CV204-CW203</f>
        <v/>
      </c>
      <c r="CX204" s="267">
        <f>CX201+SUM(CX211:CX212)+CW204-CX203</f>
        <v/>
      </c>
      <c r="CY204" s="267">
        <f>CY201+SUM(CY211:CY212)+CX204-CY203</f>
        <v/>
      </c>
      <c r="CZ204" s="267">
        <f>CZ201+SUM(CZ211:CZ212)+CY204-CZ203</f>
        <v/>
      </c>
      <c r="DA204" s="267">
        <f>DA201+SUM(DA211:DA212)+CZ204-DA203</f>
        <v/>
      </c>
      <c r="DB204" s="267">
        <f>DB201+SUM(DB211:DB212)+DA204-DB203</f>
        <v/>
      </c>
      <c r="DC204" s="267">
        <f>DC201+SUM(DC211:DC212)+DB204-DC203</f>
        <v/>
      </c>
      <c r="DD204" s="267">
        <f>DD201+SUM(DD211:DD212)+DC204-DD203</f>
        <v/>
      </c>
      <c r="DE204" s="267">
        <f>DE201+SUM(DE211:DE212)+DD204-DE203</f>
        <v/>
      </c>
      <c r="DF204" s="267">
        <f>DF201+SUM(DF211:DF212)+DE204-DF203</f>
        <v/>
      </c>
      <c r="DG204" s="267">
        <f>DG201+SUM(DG211:DG212)+DF204-DG203</f>
        <v/>
      </c>
      <c r="DH204" s="267">
        <f>DH201+SUM(DH211:DH212)+DG204-DH203</f>
        <v/>
      </c>
      <c r="DI204" s="267">
        <f>DI201+SUM(DI211:DI212)+DH204-DI203</f>
        <v/>
      </c>
      <c r="DJ204" s="267">
        <f>DJ201+SUM(DJ211:DJ212)+DI204-DJ203</f>
        <v/>
      </c>
      <c r="DK204" s="267">
        <f>DK201+SUM(DK211:DK212)+DJ204-DK203</f>
        <v/>
      </c>
      <c r="DL204" s="267">
        <f>DL201+SUM(DL211:DL212)+DK204-DL203</f>
        <v/>
      </c>
      <c r="DM204" s="267">
        <f>DM201+SUM(DM211:DM212)+DL204-DM203</f>
        <v/>
      </c>
      <c r="DN204" s="267">
        <f>DN201+SUM(DN211:DN212)+DM204-DN203</f>
        <v/>
      </c>
      <c r="DO204" s="267">
        <f>DO201+SUM(DO211:DO212)+DN204-DO203</f>
        <v/>
      </c>
      <c r="DP204" s="267">
        <f>DP201+SUM(DP211:DP212)+DO204-DP203</f>
        <v/>
      </c>
      <c r="DQ204" s="267">
        <f>DQ201+SUM(DQ211:DQ212)+DP204-DQ203</f>
        <v/>
      </c>
      <c r="DR204" s="267">
        <f>DR201+SUM(DR211:DR212)+DQ204-DR203</f>
        <v/>
      </c>
      <c r="DS204" s="267">
        <f>DS201+SUM(DS211:DS212)+DR204-DS203</f>
        <v/>
      </c>
      <c r="DT204" s="267">
        <f>DT201+SUM(DT211:DT212)+DS204-DT203</f>
        <v/>
      </c>
      <c r="DU204" s="267">
        <f>DU201+SUM(DU211:DU212)+DT204-DU203</f>
        <v/>
      </c>
      <c r="DV204" s="267">
        <f>DV201+SUM(DV211:DV212)+DU204-DV203</f>
        <v/>
      </c>
      <c r="DW204" s="267">
        <f>DW201+SUM(DW211:DW212)+DV204-DW203</f>
        <v/>
      </c>
      <c r="DX204" s="267">
        <f>DX201+SUM(DX211:DX212)+DW204-DX203</f>
        <v/>
      </c>
      <c r="DY204" s="267">
        <f>DY201+SUM(DY211:DY212)+DX204-DY203</f>
        <v/>
      </c>
      <c r="DZ204" s="267">
        <f>DZ201+SUM(DZ211:DZ212)+DY204-DZ203</f>
        <v/>
      </c>
      <c r="EA204" s="267">
        <f>EA201+SUM(EA211:EA212)+DZ204-EA203</f>
        <v/>
      </c>
      <c r="EB204" s="267">
        <f>EB201+SUM(EB211:EB212)+EA204-EB203</f>
        <v/>
      </c>
      <c r="EC204" s="267">
        <f>EC201+SUM(EC211:EC212)+EB204-EC203</f>
        <v/>
      </c>
      <c r="ED204" s="267">
        <f>ED201+SUM(ED211:ED212)+EC204-ED203</f>
        <v/>
      </c>
      <c r="EE204" s="267">
        <f>EE201+SUM(EE211:EE212)+ED204-EE203</f>
        <v/>
      </c>
      <c r="EF204" s="267">
        <f>EF201+SUM(EF211:EF212)+EE204-EF203</f>
        <v/>
      </c>
      <c r="EG204" s="267">
        <f>EG201+SUM(EG211:EG212)+EF204-EG203</f>
        <v/>
      </c>
      <c r="EH204" s="267">
        <f>EH201+SUM(EH211:EH212)+EG204-EH203</f>
        <v/>
      </c>
      <c r="EI204" s="267">
        <f>EI201+SUM(EI211:EI212)+EH204-EI203</f>
        <v/>
      </c>
      <c r="EJ204" s="267">
        <f>EJ201+SUM(EJ211:EJ212)+EI204-EJ203</f>
        <v/>
      </c>
      <c r="EK204" s="267">
        <f>EK201+SUM(EK211:EK212)+EJ204-EK203</f>
        <v/>
      </c>
      <c r="EL204" s="267">
        <f>EL201+SUM(EL211:EL212)+EK204-EL203</f>
        <v/>
      </c>
      <c r="EM204" s="267">
        <f>EM201+SUM(EM211:EM212)+EL204-EM203</f>
        <v/>
      </c>
      <c r="EN204" s="267">
        <f>EN201+SUM(EN211:EN212)+EM204-EN203</f>
        <v/>
      </c>
      <c r="EO204" s="267">
        <f>EO201+SUM(EO211:EO212)+EN204-EO203</f>
        <v/>
      </c>
      <c r="EP204" s="267">
        <f>EP201+SUM(EP211:EP212)+EO204-EP203</f>
        <v/>
      </c>
      <c r="EQ204" s="267">
        <f>EQ201+SUM(EQ211:EQ212)+EP204-EQ203</f>
        <v/>
      </c>
      <c r="ER204" s="267">
        <f>ER201+SUM(ER211:ER212)+EQ204-ER203</f>
        <v/>
      </c>
      <c r="ES204" s="267">
        <f>ES201+SUM(ES211:ES212)+ER204-ES203</f>
        <v/>
      </c>
      <c r="ET204" s="267">
        <f>ET201+SUM(ET211:ET212)+ES204-ET203</f>
        <v/>
      </c>
      <c r="EU204" s="267">
        <f>EU201+SUM(EU211:EU212)+ET204-EU203</f>
        <v/>
      </c>
      <c r="EV204" s="267">
        <f>EV201+SUM(EV211:EV212)+EU204-EV203</f>
        <v/>
      </c>
      <c r="EW204" s="267">
        <f>EW201+SUM(EW211:EW212)+EV204-EW203</f>
        <v/>
      </c>
      <c r="EX204" s="267">
        <f>EX201+SUM(EX211:EX212)+EW204-EX203</f>
        <v/>
      </c>
      <c r="EY204" s="267">
        <f>EY201+SUM(EY211:EY212)+EX204-EY203</f>
        <v/>
      </c>
      <c r="EZ204" s="267">
        <f>EZ201+SUM(EZ211:EZ212)+EY204-EZ203</f>
        <v/>
      </c>
      <c r="FA204" s="267">
        <f>FA201+SUM(FA211:FA212)+EZ204-FA203</f>
        <v/>
      </c>
      <c r="FB204" s="267">
        <f>FB201+SUM(FB211:FB212)+FA204-FB203</f>
        <v/>
      </c>
      <c r="FC204" s="267">
        <f>FC201+SUM(FC211:FC212)+FB204-FC203</f>
        <v/>
      </c>
      <c r="FD204" s="267">
        <f>FD201+SUM(FD211:FD212)+FC204-FD203</f>
        <v/>
      </c>
      <c r="FE204" s="267">
        <f>FE201+SUM(FE211:FE212)+FD204-FE203</f>
        <v/>
      </c>
      <c r="FF204" s="267">
        <f>FF201+SUM(FF211:FF212)+FE204-FF203</f>
        <v/>
      </c>
      <c r="FG204" s="267">
        <f>FG201+SUM(FG211:FG212)+FF204-FG203</f>
        <v/>
      </c>
      <c r="FH204" s="267">
        <f>FH201+SUM(FH211:FH212)+FG204-FH203</f>
        <v/>
      </c>
      <c r="FI204" s="267">
        <f>FI201+SUM(FI211:FI212)+FH204-FI203</f>
        <v/>
      </c>
      <c r="FJ204" s="267">
        <f>FJ201+SUM(FJ211:FJ212)+FI204-FJ203</f>
        <v/>
      </c>
      <c r="FK204" s="267">
        <f>FK201+SUM(FK211:FK212)+FJ204-FK203</f>
        <v/>
      </c>
      <c r="FL204" s="267">
        <f>FL201+SUM(FL211:FL212)+FK204-FL203</f>
        <v/>
      </c>
      <c r="FM204" s="267">
        <f>FM201+SUM(FM211:FM212)+FL204-FM203</f>
        <v/>
      </c>
      <c r="FN204" s="267">
        <f>FN201+SUM(FN211:FN212)+FM204-FN203</f>
        <v/>
      </c>
      <c r="FO204" s="267">
        <f>FO201+SUM(FO211:FO212)+FN204-FO203</f>
        <v/>
      </c>
      <c r="FP204" s="267">
        <f>FP201+SUM(FP211:FP212)+FO204-FP203</f>
        <v/>
      </c>
      <c r="FQ204" s="267">
        <f>FQ201+SUM(FQ211:FQ212)+FP204-FQ203</f>
        <v/>
      </c>
      <c r="FR204" s="267">
        <f>FR201+SUM(FR211:FR212)+FQ204-FR203</f>
        <v/>
      </c>
      <c r="FS204" s="267">
        <f>FS201+SUM(FS211:FS212)+FR204-FS203</f>
        <v/>
      </c>
      <c r="FT204" s="267">
        <f>FT201+SUM(FT211:FT212)+FS204-FT203</f>
        <v/>
      </c>
      <c r="FU204" s="267">
        <f>FU201+SUM(FU211:FU212)+FT204-FU203</f>
        <v/>
      </c>
      <c r="FV204" s="267">
        <f>FV201+SUM(FV211:FV212)+FU204-FV203</f>
        <v/>
      </c>
      <c r="FW204" s="267">
        <f>FW201+SUM(FW211:FW212)+FV204-FW203</f>
        <v/>
      </c>
      <c r="FX204" s="267">
        <f>FX201+SUM(FX211:FX212)+FW204-FX203</f>
        <v/>
      </c>
      <c r="FY204" s="267">
        <f>FY201+SUM(FY211:FY212)+FX204-FY203</f>
        <v/>
      </c>
      <c r="FZ204" s="267">
        <f>FZ201+SUM(FZ211:FZ212)+FY204-FZ203</f>
        <v/>
      </c>
      <c r="GA204" s="267">
        <f>GA201+SUM(GA211:GA212)+FZ204-GA203</f>
        <v/>
      </c>
      <c r="GB204" s="267">
        <f>GB201+SUM(GB211:GB212)+GA204-GB203</f>
        <v/>
      </c>
      <c r="GC204" s="267">
        <f>GC201+SUM(GC211:GC212)+GB204-GC203</f>
        <v/>
      </c>
      <c r="GD204" s="267">
        <f>GD201+SUM(GD211:GD212)+GC204-GD203</f>
        <v/>
      </c>
      <c r="GE204" s="267">
        <f>GE201+SUM(GE211:GE212)+GD204-GE203</f>
        <v/>
      </c>
      <c r="GF204" s="267">
        <f>GF201+SUM(GF211:GF212)+GE204-GF203</f>
        <v/>
      </c>
      <c r="GG204" s="267">
        <f>GG201+SUM(GG211:GG212)+GF204-GG203</f>
        <v/>
      </c>
      <c r="GH204" s="267">
        <f>GH201+SUM(GH211:GH212)+GG204-GH203</f>
        <v/>
      </c>
      <c r="GI204" s="267">
        <f>GI201+SUM(GI211:GI212)+GH204-GI203</f>
        <v/>
      </c>
      <c r="GJ204" s="267">
        <f>GJ201+SUM(GJ211:GJ212)+GI204-GJ203</f>
        <v/>
      </c>
      <c r="GK204" s="267">
        <f>GK201+SUM(GK211:GK212)+GJ204-GK203</f>
        <v/>
      </c>
      <c r="GL204" s="267">
        <f>GL201+SUM(GL211:GL212)+GK204-GL203</f>
        <v/>
      </c>
      <c r="GM204" s="267">
        <f>GM201+SUM(GM211:GM212)+GL204-GM203</f>
        <v/>
      </c>
      <c r="GN204" s="268">
        <f>GN201+SUM(GN211:GN212)+GM204-GN203</f>
        <v/>
      </c>
      <c r="GO204" s="1" t="n"/>
      <c r="GP204" s="63" t="n"/>
    </row>
    <row r="205">
      <c r="A205" s="1" t="n"/>
      <c r="B205" s="1" t="n"/>
      <c r="C205" s="50" t="inlineStr">
        <is>
          <t>Interest Rate Details</t>
        </is>
      </c>
      <c r="D205" s="930" t="n"/>
      <c r="E205" s="930" t="n"/>
      <c r="F205" s="318" t="n"/>
      <c r="G205" s="318" t="n"/>
      <c r="H205" s="315" t="inlineStr">
        <is>
          <t>Ceiling</t>
        </is>
      </c>
      <c r="I205" s="315" t="n"/>
      <c r="J205" s="21" t="n"/>
      <c r="K205" s="21" t="n"/>
      <c r="L205" s="21" t="n"/>
      <c r="M205" s="21" t="n"/>
      <c r="N205" s="21" t="n"/>
      <c r="O205" s="21" t="n"/>
      <c r="P205" s="310">
        <f>Summary!C46</f>
        <v/>
      </c>
      <c r="Q205" s="310">
        <f>P205</f>
        <v/>
      </c>
      <c r="R205" s="310">
        <f>Q205</f>
        <v/>
      </c>
      <c r="S205" s="310">
        <f>R205</f>
        <v/>
      </c>
      <c r="T205" s="310">
        <f>S205</f>
        <v/>
      </c>
      <c r="U205" s="310">
        <f>T205</f>
        <v/>
      </c>
      <c r="V205" s="310">
        <f>U205</f>
        <v/>
      </c>
      <c r="W205" s="310">
        <f>V205</f>
        <v/>
      </c>
      <c r="X205" s="310">
        <f>W205</f>
        <v/>
      </c>
      <c r="Y205" s="310">
        <f>X205</f>
        <v/>
      </c>
      <c r="Z205" s="310">
        <f>Y205</f>
        <v/>
      </c>
      <c r="AA205" s="310">
        <f>Z205</f>
        <v/>
      </c>
      <c r="AB205" s="310">
        <f>AA205</f>
        <v/>
      </c>
      <c r="AC205" s="310">
        <f>AB205</f>
        <v/>
      </c>
      <c r="AD205" s="310">
        <f>AC205</f>
        <v/>
      </c>
      <c r="AE205" s="310">
        <f>AD205</f>
        <v/>
      </c>
      <c r="AF205" s="310">
        <f>AE205</f>
        <v/>
      </c>
      <c r="AG205" s="310">
        <f>AF205</f>
        <v/>
      </c>
      <c r="AH205" s="310">
        <f>AG205</f>
        <v/>
      </c>
      <c r="AI205" s="310">
        <f>AH205</f>
        <v/>
      </c>
      <c r="AJ205" s="310">
        <f>AI205</f>
        <v/>
      </c>
      <c r="AK205" s="310">
        <f>AJ205</f>
        <v/>
      </c>
      <c r="AL205" s="310">
        <f>AK205</f>
        <v/>
      </c>
      <c r="AM205" s="310">
        <f>AL205</f>
        <v/>
      </c>
      <c r="AN205" s="310">
        <f>AM205</f>
        <v/>
      </c>
      <c r="AO205" s="310">
        <f>AN205</f>
        <v/>
      </c>
      <c r="AP205" s="310">
        <f>AO205</f>
        <v/>
      </c>
      <c r="AQ205" s="310">
        <f>AP205</f>
        <v/>
      </c>
      <c r="AR205" s="310">
        <f>AQ205</f>
        <v/>
      </c>
      <c r="AS205" s="310">
        <f>AR205</f>
        <v/>
      </c>
      <c r="AT205" s="310">
        <f>AS205</f>
        <v/>
      </c>
      <c r="AU205" s="310">
        <f>AT205</f>
        <v/>
      </c>
      <c r="AV205" s="310">
        <f>AU205</f>
        <v/>
      </c>
      <c r="AW205" s="310">
        <f>AV205</f>
        <v/>
      </c>
      <c r="AX205" s="310">
        <f>AW205</f>
        <v/>
      </c>
      <c r="AY205" s="310">
        <f>AX205</f>
        <v/>
      </c>
      <c r="AZ205" s="310">
        <f>AY205</f>
        <v/>
      </c>
      <c r="BA205" s="310">
        <f>AZ205</f>
        <v/>
      </c>
      <c r="BB205" s="310">
        <f>BA205</f>
        <v/>
      </c>
      <c r="BC205" s="310">
        <f>BB205</f>
        <v/>
      </c>
      <c r="BD205" s="310">
        <f>BC205</f>
        <v/>
      </c>
      <c r="BE205" s="310">
        <f>BD205</f>
        <v/>
      </c>
      <c r="BF205" s="310">
        <f>BE205</f>
        <v/>
      </c>
      <c r="BG205" s="310">
        <f>BF205</f>
        <v/>
      </c>
      <c r="BH205" s="310">
        <f>BG205</f>
        <v/>
      </c>
      <c r="BI205" s="310">
        <f>BH205</f>
        <v/>
      </c>
      <c r="BJ205" s="310">
        <f>BI205</f>
        <v/>
      </c>
      <c r="BK205" s="310">
        <f>BJ205</f>
        <v/>
      </c>
      <c r="BL205" s="310">
        <f>BK205</f>
        <v/>
      </c>
      <c r="BM205" s="310">
        <f>BL205</f>
        <v/>
      </c>
      <c r="BN205" s="310">
        <f>BM205</f>
        <v/>
      </c>
      <c r="BO205" s="310">
        <f>BN205</f>
        <v/>
      </c>
      <c r="BP205" s="310">
        <f>BO205</f>
        <v/>
      </c>
      <c r="BQ205" s="310">
        <f>BP205</f>
        <v/>
      </c>
      <c r="BR205" s="310">
        <f>BQ205</f>
        <v/>
      </c>
      <c r="BS205" s="310">
        <f>BR205</f>
        <v/>
      </c>
      <c r="BT205" s="310">
        <f>BS205</f>
        <v/>
      </c>
      <c r="BU205" s="310">
        <f>BT205</f>
        <v/>
      </c>
      <c r="BV205" s="310">
        <f>BU205</f>
        <v/>
      </c>
      <c r="BW205" s="310">
        <f>BV205</f>
        <v/>
      </c>
      <c r="BX205" s="310">
        <f>BW205</f>
        <v/>
      </c>
      <c r="BY205" s="310">
        <f>BX205</f>
        <v/>
      </c>
      <c r="BZ205" s="310">
        <f>BY205</f>
        <v/>
      </c>
      <c r="CA205" s="310">
        <f>BZ205</f>
        <v/>
      </c>
      <c r="CB205" s="310">
        <f>CA205</f>
        <v/>
      </c>
      <c r="CC205" s="310">
        <f>CB205</f>
        <v/>
      </c>
      <c r="CD205" s="310">
        <f>CC205</f>
        <v/>
      </c>
      <c r="CE205" s="310">
        <f>CD205</f>
        <v/>
      </c>
      <c r="CF205" s="310">
        <f>CE205</f>
        <v/>
      </c>
      <c r="CG205" s="310">
        <f>CF205</f>
        <v/>
      </c>
      <c r="CH205" s="310">
        <f>CG205</f>
        <v/>
      </c>
      <c r="CI205" s="310">
        <f>CH205</f>
        <v/>
      </c>
      <c r="CJ205" s="310">
        <f>CI205</f>
        <v/>
      </c>
      <c r="CK205" s="310">
        <f>CJ205</f>
        <v/>
      </c>
      <c r="CL205" s="310">
        <f>CK205</f>
        <v/>
      </c>
      <c r="CM205" s="310">
        <f>CL205</f>
        <v/>
      </c>
      <c r="CN205" s="310">
        <f>CM205</f>
        <v/>
      </c>
      <c r="CO205" s="310">
        <f>CN205</f>
        <v/>
      </c>
      <c r="CP205" s="310">
        <f>CO205</f>
        <v/>
      </c>
      <c r="CQ205" s="310">
        <f>CP205</f>
        <v/>
      </c>
      <c r="CR205" s="310">
        <f>CQ205</f>
        <v/>
      </c>
      <c r="CS205" s="310">
        <f>CR205</f>
        <v/>
      </c>
      <c r="CT205" s="310">
        <f>CS205</f>
        <v/>
      </c>
      <c r="CU205" s="310">
        <f>CT205</f>
        <v/>
      </c>
      <c r="CV205" s="310">
        <f>CU205</f>
        <v/>
      </c>
      <c r="CW205" s="310">
        <f>CV205</f>
        <v/>
      </c>
      <c r="CX205" s="310">
        <f>CW205</f>
        <v/>
      </c>
      <c r="CY205" s="310">
        <f>CX205</f>
        <v/>
      </c>
      <c r="CZ205" s="310">
        <f>CY205</f>
        <v/>
      </c>
      <c r="DA205" s="310">
        <f>CZ205</f>
        <v/>
      </c>
      <c r="DB205" s="310">
        <f>DA205</f>
        <v/>
      </c>
      <c r="DC205" s="310">
        <f>DB205</f>
        <v/>
      </c>
      <c r="DD205" s="310">
        <f>DC205</f>
        <v/>
      </c>
      <c r="DE205" s="310">
        <f>DD205</f>
        <v/>
      </c>
      <c r="DF205" s="310">
        <f>DE205</f>
        <v/>
      </c>
      <c r="DG205" s="310">
        <f>DF205</f>
        <v/>
      </c>
      <c r="DH205" s="310">
        <f>DG205</f>
        <v/>
      </c>
      <c r="DI205" s="310">
        <f>DH205</f>
        <v/>
      </c>
      <c r="DJ205" s="310">
        <f>DI205</f>
        <v/>
      </c>
      <c r="DK205" s="310">
        <f>DJ205</f>
        <v/>
      </c>
      <c r="DL205" s="310">
        <f>DK205</f>
        <v/>
      </c>
      <c r="DM205" s="310">
        <f>DL205</f>
        <v/>
      </c>
      <c r="DN205" s="310">
        <f>DM205</f>
        <v/>
      </c>
      <c r="DO205" s="310">
        <f>DN205</f>
        <v/>
      </c>
      <c r="DP205" s="310">
        <f>DO205</f>
        <v/>
      </c>
      <c r="DQ205" s="310">
        <f>DP205</f>
        <v/>
      </c>
      <c r="DR205" s="310">
        <f>DQ205</f>
        <v/>
      </c>
      <c r="DS205" s="310">
        <f>DR205</f>
        <v/>
      </c>
      <c r="DT205" s="310">
        <f>DS205</f>
        <v/>
      </c>
      <c r="DU205" s="310">
        <f>DT205</f>
        <v/>
      </c>
      <c r="DV205" s="310">
        <f>DU205</f>
        <v/>
      </c>
      <c r="DW205" s="310">
        <f>DV205</f>
        <v/>
      </c>
      <c r="DX205" s="310">
        <f>DW205</f>
        <v/>
      </c>
      <c r="DY205" s="310">
        <f>DX205</f>
        <v/>
      </c>
      <c r="DZ205" s="310">
        <f>DY205</f>
        <v/>
      </c>
      <c r="EA205" s="310">
        <f>DZ205</f>
        <v/>
      </c>
      <c r="EB205" s="310">
        <f>EA205</f>
        <v/>
      </c>
      <c r="EC205" s="310">
        <f>EB205</f>
        <v/>
      </c>
      <c r="ED205" s="310">
        <f>EC205</f>
        <v/>
      </c>
      <c r="EE205" s="310">
        <f>ED205</f>
        <v/>
      </c>
      <c r="EF205" s="310">
        <f>EE205</f>
        <v/>
      </c>
      <c r="EG205" s="310">
        <f>EF205</f>
        <v/>
      </c>
      <c r="EH205" s="310">
        <f>EG205</f>
        <v/>
      </c>
      <c r="EI205" s="310">
        <f>EH205</f>
        <v/>
      </c>
      <c r="EJ205" s="310">
        <f>EI205</f>
        <v/>
      </c>
      <c r="EK205" s="310">
        <f>EJ205</f>
        <v/>
      </c>
      <c r="EL205" s="310">
        <f>EK205</f>
        <v/>
      </c>
      <c r="EM205" s="310">
        <f>EL205</f>
        <v/>
      </c>
      <c r="EN205" s="310">
        <f>EM205</f>
        <v/>
      </c>
      <c r="EO205" s="310">
        <f>EN205</f>
        <v/>
      </c>
      <c r="EP205" s="310">
        <f>EO205</f>
        <v/>
      </c>
      <c r="EQ205" s="310">
        <f>EP205</f>
        <v/>
      </c>
      <c r="ER205" s="310">
        <f>EQ205</f>
        <v/>
      </c>
      <c r="ES205" s="310">
        <f>ER205</f>
        <v/>
      </c>
      <c r="ET205" s="310">
        <f>ES205</f>
        <v/>
      </c>
      <c r="EU205" s="310">
        <f>ET205</f>
        <v/>
      </c>
      <c r="EV205" s="310">
        <f>EU205</f>
        <v/>
      </c>
      <c r="EW205" s="310">
        <f>EV205</f>
        <v/>
      </c>
      <c r="EX205" s="310">
        <f>EW205</f>
        <v/>
      </c>
      <c r="EY205" s="310">
        <f>EX205</f>
        <v/>
      </c>
      <c r="EZ205" s="310">
        <f>EY205</f>
        <v/>
      </c>
      <c r="FA205" s="310">
        <f>EZ205</f>
        <v/>
      </c>
      <c r="FB205" s="310">
        <f>FA205</f>
        <v/>
      </c>
      <c r="FC205" s="310">
        <f>FB205</f>
        <v/>
      </c>
      <c r="FD205" s="310">
        <f>FC205</f>
        <v/>
      </c>
      <c r="FE205" s="310">
        <f>FD205</f>
        <v/>
      </c>
      <c r="FF205" s="310">
        <f>FE205</f>
        <v/>
      </c>
      <c r="FG205" s="310">
        <f>FF205</f>
        <v/>
      </c>
      <c r="FH205" s="310">
        <f>FG205</f>
        <v/>
      </c>
      <c r="FI205" s="310">
        <f>FH205</f>
        <v/>
      </c>
      <c r="FJ205" s="310">
        <f>FI205</f>
        <v/>
      </c>
      <c r="FK205" s="310">
        <f>FJ205</f>
        <v/>
      </c>
      <c r="FL205" s="310">
        <f>FK205</f>
        <v/>
      </c>
      <c r="FM205" s="310">
        <f>FL205</f>
        <v/>
      </c>
      <c r="FN205" s="310">
        <f>FM205</f>
        <v/>
      </c>
      <c r="FO205" s="310">
        <f>FN205</f>
        <v/>
      </c>
      <c r="FP205" s="310">
        <f>FO205</f>
        <v/>
      </c>
      <c r="FQ205" s="310">
        <f>FP205</f>
        <v/>
      </c>
      <c r="FR205" s="310">
        <f>FQ205</f>
        <v/>
      </c>
      <c r="FS205" s="310">
        <f>FR205</f>
        <v/>
      </c>
      <c r="FT205" s="310">
        <f>FS205</f>
        <v/>
      </c>
      <c r="FU205" s="310">
        <f>FT205</f>
        <v/>
      </c>
      <c r="FV205" s="310">
        <f>FU205</f>
        <v/>
      </c>
      <c r="FW205" s="310">
        <f>FV205</f>
        <v/>
      </c>
      <c r="FX205" s="310">
        <f>FW205</f>
        <v/>
      </c>
      <c r="FY205" s="310">
        <f>FX205</f>
        <v/>
      </c>
      <c r="FZ205" s="310">
        <f>FY205</f>
        <v/>
      </c>
      <c r="GA205" s="310">
        <f>FZ205</f>
        <v/>
      </c>
      <c r="GB205" s="310">
        <f>GA205</f>
        <v/>
      </c>
      <c r="GC205" s="310">
        <f>GB205</f>
        <v/>
      </c>
      <c r="GD205" s="310">
        <f>GC205</f>
        <v/>
      </c>
      <c r="GE205" s="310">
        <f>GD205</f>
        <v/>
      </c>
      <c r="GF205" s="310">
        <f>GE205</f>
        <v/>
      </c>
      <c r="GG205" s="310">
        <f>GF205</f>
        <v/>
      </c>
      <c r="GH205" s="310">
        <f>GG205</f>
        <v/>
      </c>
      <c r="GI205" s="310">
        <f>GH205</f>
        <v/>
      </c>
      <c r="GJ205" s="310">
        <f>GI205</f>
        <v/>
      </c>
      <c r="GK205" s="310">
        <f>GJ205</f>
        <v/>
      </c>
      <c r="GL205" s="310">
        <f>GK205</f>
        <v/>
      </c>
      <c r="GM205" s="310">
        <f>GL205</f>
        <v/>
      </c>
      <c r="GN205" s="319">
        <f>GM205</f>
        <v/>
      </c>
      <c r="GO205" s="1" t="n"/>
      <c r="GP205" s="63" t="n"/>
    </row>
    <row r="206">
      <c r="A206" s="1" t="n"/>
      <c r="B206" s="1" t="n"/>
      <c r="C206" s="320" t="inlineStr">
        <is>
          <t>Insert Floating Rate Projection in the blue cells</t>
        </is>
      </c>
      <c r="D206" s="931" t="n"/>
      <c r="E206" s="931" t="n"/>
      <c r="F206" s="312" t="n"/>
      <c r="G206" s="312" t="n"/>
      <c r="H206" s="316" t="inlineStr">
        <is>
          <t>SOFR CURVE or Other Interest Rate</t>
        </is>
      </c>
      <c r="I206" s="316" t="n"/>
      <c r="J206" s="5" t="n"/>
      <c r="K206" s="5" t="n"/>
      <c r="L206" s="5" t="n"/>
      <c r="M206" s="5" t="n"/>
      <c r="N206" s="5" t="n"/>
      <c r="O206" s="5" t="n"/>
      <c r="P206" s="606" t="n">
        <v>0.0115</v>
      </c>
      <c r="Q206" s="606" t="n">
        <v>0.0115</v>
      </c>
      <c r="R206" s="606" t="n">
        <v>0.0115</v>
      </c>
      <c r="S206" s="606" t="n">
        <v>0.0115</v>
      </c>
      <c r="T206" s="606" t="n">
        <v>0.0115</v>
      </c>
      <c r="U206" s="606" t="n">
        <v>0.0115</v>
      </c>
      <c r="V206" s="606" t="n">
        <v>0.0115</v>
      </c>
      <c r="W206" s="606" t="n">
        <v>0.0115</v>
      </c>
      <c r="X206" s="606" t="n">
        <v>0.0115</v>
      </c>
      <c r="Y206" s="606" t="n">
        <v>0.0115</v>
      </c>
      <c r="Z206" s="606" t="n">
        <v>0.0115</v>
      </c>
      <c r="AA206" s="606" t="n">
        <v>0.0115</v>
      </c>
      <c r="AB206" s="606" t="n">
        <v>0.0115</v>
      </c>
      <c r="AC206" s="606" t="n">
        <v>0.0115</v>
      </c>
      <c r="AD206" s="606" t="n">
        <v>0.0115</v>
      </c>
      <c r="AE206" s="606" t="n">
        <v>0.0115</v>
      </c>
      <c r="AF206" s="606" t="n">
        <v>0.0115</v>
      </c>
      <c r="AG206" s="606" t="n">
        <v>0.0115</v>
      </c>
      <c r="AH206" s="606" t="n">
        <v>0.0115</v>
      </c>
      <c r="AI206" s="606" t="n">
        <v>0.0115</v>
      </c>
      <c r="AJ206" s="606" t="n">
        <v>0.0115</v>
      </c>
      <c r="AK206" s="606" t="n">
        <v>0.0115</v>
      </c>
      <c r="AL206" s="606" t="n">
        <v>0.0115</v>
      </c>
      <c r="AM206" s="606" t="n">
        <v>0.0115</v>
      </c>
      <c r="AN206" s="606" t="n">
        <v>0.0115</v>
      </c>
      <c r="AO206" s="606" t="n">
        <v>0.0115</v>
      </c>
      <c r="AP206" s="606" t="n">
        <v>0.0115</v>
      </c>
      <c r="AQ206" s="606" t="n">
        <v>0.0115</v>
      </c>
      <c r="AR206" s="606" t="n">
        <v>0.0115</v>
      </c>
      <c r="AS206" s="606" t="n">
        <v>0.0115</v>
      </c>
      <c r="AT206" s="606" t="n">
        <v>0.0115</v>
      </c>
      <c r="AU206" s="606" t="n">
        <v>0.0115</v>
      </c>
      <c r="AV206" s="606" t="n">
        <v>0.0115</v>
      </c>
      <c r="AW206" s="606" t="n">
        <v>0.0115</v>
      </c>
      <c r="AX206" s="606" t="n">
        <v>0.0115</v>
      </c>
      <c r="AY206" s="606" t="n">
        <v>0.0115</v>
      </c>
      <c r="AZ206" s="606" t="n">
        <v>0.0115</v>
      </c>
      <c r="BA206" s="606" t="n">
        <v>0.0115</v>
      </c>
      <c r="BB206" s="606" t="n">
        <v>0.0115</v>
      </c>
      <c r="BC206" s="606" t="n">
        <v>0.0115</v>
      </c>
      <c r="BD206" s="606" t="n">
        <v>0.0115</v>
      </c>
      <c r="BE206" s="606" t="n">
        <v>0.0115</v>
      </c>
      <c r="BF206" s="606" t="n">
        <v>0.0115</v>
      </c>
      <c r="BG206" s="606" t="n">
        <v>0.0115</v>
      </c>
      <c r="BH206" s="606" t="n">
        <v>0.0115</v>
      </c>
      <c r="BI206" s="606" t="n">
        <v>0.0115</v>
      </c>
      <c r="BJ206" s="606" t="n">
        <v>0.0115</v>
      </c>
      <c r="BK206" s="606" t="n">
        <v>0.0115</v>
      </c>
      <c r="BL206" s="606" t="n">
        <v>0.0115</v>
      </c>
      <c r="BM206" s="606" t="n">
        <v>0.0115</v>
      </c>
      <c r="BN206" s="606" t="n">
        <v>0.0115</v>
      </c>
      <c r="BO206" s="606" t="n">
        <v>0.0115</v>
      </c>
      <c r="BP206" s="606" t="n">
        <v>0.0115</v>
      </c>
      <c r="BQ206" s="606" t="n">
        <v>0.0115</v>
      </c>
      <c r="BR206" s="606" t="n">
        <v>0.0115</v>
      </c>
      <c r="BS206" s="606" t="n">
        <v>0.0115</v>
      </c>
      <c r="BT206" s="606" t="n">
        <v>0.0115</v>
      </c>
      <c r="BU206" s="606" t="n">
        <v>0.0115</v>
      </c>
      <c r="BV206" s="606" t="n">
        <v>0.0115</v>
      </c>
      <c r="BW206" s="606" t="n">
        <v>0.0115</v>
      </c>
      <c r="BX206" s="606" t="n">
        <v>0.0115</v>
      </c>
      <c r="BY206" s="606" t="n">
        <v>0.0115</v>
      </c>
      <c r="BZ206" s="606" t="n">
        <v>0.0115</v>
      </c>
      <c r="CA206" s="606" t="n">
        <v>0.0115</v>
      </c>
      <c r="CB206" s="606" t="n">
        <v>0.0115</v>
      </c>
      <c r="CC206" s="606" t="n">
        <v>0.0115</v>
      </c>
      <c r="CD206" s="606" t="n">
        <v>0.0115</v>
      </c>
      <c r="CE206" s="606" t="n">
        <v>0.0115</v>
      </c>
      <c r="CF206" s="606" t="n">
        <v>0.0115</v>
      </c>
      <c r="CG206" s="606" t="n">
        <v>0.0115</v>
      </c>
      <c r="CH206" s="606" t="n">
        <v>0.0115</v>
      </c>
      <c r="CI206" s="606" t="n">
        <v>0.0115</v>
      </c>
      <c r="CJ206" s="606" t="n">
        <v>0.0115</v>
      </c>
      <c r="CK206" s="606" t="n">
        <v>0.0115</v>
      </c>
      <c r="CL206" s="606" t="n">
        <v>0.0115</v>
      </c>
      <c r="CM206" s="606" t="n">
        <v>0.0115</v>
      </c>
      <c r="CN206" s="606" t="n">
        <v>0.0115</v>
      </c>
      <c r="CO206" s="606" t="n">
        <v>0.0115</v>
      </c>
      <c r="CP206" s="606" t="n">
        <v>0.0115</v>
      </c>
      <c r="CQ206" s="606" t="n">
        <v>0.0115</v>
      </c>
      <c r="CR206" s="606" t="n">
        <v>0.0115</v>
      </c>
      <c r="CS206" s="606" t="n">
        <v>0.0115</v>
      </c>
      <c r="CT206" s="606" t="n">
        <v>0.0115</v>
      </c>
      <c r="CU206" s="606" t="n">
        <v>0.0115</v>
      </c>
      <c r="CV206" s="606" t="n">
        <v>0.0115</v>
      </c>
      <c r="CW206" s="606" t="n">
        <v>0.0115</v>
      </c>
      <c r="CX206" s="606" t="n">
        <v>0.0115</v>
      </c>
      <c r="CY206" s="606" t="n">
        <v>0.0115</v>
      </c>
      <c r="CZ206" s="606" t="n">
        <v>0.0115</v>
      </c>
      <c r="DA206" s="606" t="n">
        <v>0.0115</v>
      </c>
      <c r="DB206" s="606" t="n">
        <v>0.0115</v>
      </c>
      <c r="DC206" s="606" t="n">
        <v>0.0115</v>
      </c>
      <c r="DD206" s="606" t="n">
        <v>0.0115</v>
      </c>
      <c r="DE206" s="606" t="n">
        <v>0.0115</v>
      </c>
      <c r="DF206" s="606" t="n">
        <v>0.0115</v>
      </c>
      <c r="DG206" s="606" t="n">
        <v>0.0115</v>
      </c>
      <c r="DH206" s="606" t="n">
        <v>0.0115</v>
      </c>
      <c r="DI206" s="606" t="n">
        <v>0.0115</v>
      </c>
      <c r="DJ206" s="606" t="n">
        <v>0.0115</v>
      </c>
      <c r="DK206" s="606" t="n">
        <v>0.0115</v>
      </c>
      <c r="DL206" s="606" t="n">
        <v>0.0115</v>
      </c>
      <c r="DM206" s="606" t="n">
        <v>0.0115</v>
      </c>
      <c r="DN206" s="606" t="n">
        <v>0.0115</v>
      </c>
      <c r="DO206" s="606" t="n">
        <v>0.0115</v>
      </c>
      <c r="DP206" s="606" t="n">
        <v>0.0115</v>
      </c>
      <c r="DQ206" s="606" t="n">
        <v>0.0115</v>
      </c>
      <c r="DR206" s="606" t="n">
        <v>0.0115</v>
      </c>
      <c r="DS206" s="606" t="n">
        <v>0.0115</v>
      </c>
      <c r="DT206" s="606" t="n">
        <v>0.0115</v>
      </c>
      <c r="DU206" s="606" t="n">
        <v>0.0115</v>
      </c>
      <c r="DV206" s="606" t="n">
        <v>0.0115</v>
      </c>
      <c r="DW206" s="606" t="n">
        <v>0.0115</v>
      </c>
      <c r="DX206" s="606" t="n">
        <v>0.0115</v>
      </c>
      <c r="DY206" s="606" t="n">
        <v>0.0115</v>
      </c>
      <c r="DZ206" s="606" t="n">
        <v>0.0115</v>
      </c>
      <c r="EA206" s="606" t="n">
        <v>0.0115</v>
      </c>
      <c r="EB206" s="606" t="n">
        <v>0.0115</v>
      </c>
      <c r="EC206" s="606" t="n">
        <v>0.0115</v>
      </c>
      <c r="ED206" s="606" t="n">
        <v>0.0115</v>
      </c>
      <c r="EE206" s="606" t="n">
        <v>0.0115</v>
      </c>
      <c r="EF206" s="606" t="n">
        <v>0.0115</v>
      </c>
      <c r="EG206" s="606" t="n">
        <v>0.0115</v>
      </c>
      <c r="EH206" s="606" t="n">
        <v>0.0115</v>
      </c>
      <c r="EI206" s="606" t="n">
        <v>0.0115</v>
      </c>
      <c r="EJ206" s="606" t="n">
        <v>0.0115</v>
      </c>
      <c r="EK206" s="606" t="n">
        <v>0.0115</v>
      </c>
      <c r="EL206" s="606" t="n">
        <v>0.0115</v>
      </c>
      <c r="EM206" s="606" t="n">
        <v>0.0115</v>
      </c>
      <c r="EN206" s="606" t="n">
        <v>0.0115</v>
      </c>
      <c r="EO206" s="606" t="n">
        <v>0.0115</v>
      </c>
      <c r="EP206" s="606" t="n">
        <v>0.0115</v>
      </c>
      <c r="EQ206" s="606" t="n">
        <v>0.0115</v>
      </c>
      <c r="ER206" s="606" t="n">
        <v>0.0115</v>
      </c>
      <c r="ES206" s="606" t="n">
        <v>0.0115</v>
      </c>
      <c r="ET206" s="606" t="n">
        <v>0.0115</v>
      </c>
      <c r="EU206" s="606" t="n">
        <v>0.0115</v>
      </c>
      <c r="EV206" s="606" t="n">
        <v>0.0115</v>
      </c>
      <c r="EW206" s="606" t="n">
        <v>0.0115</v>
      </c>
      <c r="EX206" s="606" t="n">
        <v>0.0115</v>
      </c>
      <c r="EY206" s="606" t="n">
        <v>0.0115</v>
      </c>
      <c r="EZ206" s="606" t="n">
        <v>0.0115</v>
      </c>
      <c r="FA206" s="606" t="n">
        <v>0.0115</v>
      </c>
      <c r="FB206" s="606" t="n">
        <v>0.0115</v>
      </c>
      <c r="FC206" s="606" t="n">
        <v>0.0115</v>
      </c>
      <c r="FD206" s="606" t="n">
        <v>0.0115</v>
      </c>
      <c r="FE206" s="606" t="n">
        <v>0.0115</v>
      </c>
      <c r="FF206" s="606" t="n">
        <v>0.0115</v>
      </c>
      <c r="FG206" s="606" t="n">
        <v>0.0115</v>
      </c>
      <c r="FH206" s="606" t="n">
        <v>0.0115</v>
      </c>
      <c r="FI206" s="606" t="n">
        <v>0.0115</v>
      </c>
      <c r="FJ206" s="606" t="n">
        <v>0.0115</v>
      </c>
      <c r="FK206" s="606" t="n">
        <v>0.0115</v>
      </c>
      <c r="FL206" s="606" t="n">
        <v>0.0115</v>
      </c>
      <c r="FM206" s="606" t="n">
        <v>0.0115</v>
      </c>
      <c r="FN206" s="606" t="n">
        <v>0.0115</v>
      </c>
      <c r="FO206" s="606" t="n">
        <v>0.0115</v>
      </c>
      <c r="FP206" s="606" t="n">
        <v>0.0115</v>
      </c>
      <c r="FQ206" s="606" t="n">
        <v>0.0115</v>
      </c>
      <c r="FR206" s="606" t="n">
        <v>0.0115</v>
      </c>
      <c r="FS206" s="606" t="n">
        <v>0.0115</v>
      </c>
      <c r="FT206" s="606" t="n">
        <v>0.0115</v>
      </c>
      <c r="FU206" s="606" t="n">
        <v>0.0115</v>
      </c>
      <c r="FV206" s="606" t="n">
        <v>0.0115</v>
      </c>
      <c r="FW206" s="606" t="n">
        <v>0.0115</v>
      </c>
      <c r="FX206" s="606" t="n">
        <v>0.0115</v>
      </c>
      <c r="FY206" s="606" t="n">
        <v>0.0115</v>
      </c>
      <c r="FZ206" s="606" t="n">
        <v>0.0115</v>
      </c>
      <c r="GA206" s="606" t="n">
        <v>0.0115</v>
      </c>
      <c r="GB206" s="606" t="n">
        <v>0.0115</v>
      </c>
      <c r="GC206" s="606" t="n">
        <v>0.0115</v>
      </c>
      <c r="GD206" s="606" t="n">
        <v>0.0115</v>
      </c>
      <c r="GE206" s="606" t="n">
        <v>0.0115</v>
      </c>
      <c r="GF206" s="606" t="n">
        <v>0.0115</v>
      </c>
      <c r="GG206" s="606" t="n">
        <v>0.0115</v>
      </c>
      <c r="GH206" s="606" t="n">
        <v>0.0115</v>
      </c>
      <c r="GI206" s="606" t="n">
        <v>0.0115</v>
      </c>
      <c r="GJ206" s="606" t="n">
        <v>0.0115</v>
      </c>
      <c r="GK206" s="606" t="n">
        <v>0.0115</v>
      </c>
      <c r="GL206" s="606" t="n">
        <v>0.0115</v>
      </c>
      <c r="GM206" s="606" t="n">
        <v>0.0115</v>
      </c>
      <c r="GN206" s="607" t="n">
        <v>0.0115</v>
      </c>
      <c r="GO206" s="1" t="n">
        <v>0.0115</v>
      </c>
      <c r="GP206" s="63" t="n">
        <v>0.0115</v>
      </c>
    </row>
    <row r="207">
      <c r="A207" s="1" t="n"/>
      <c r="B207" s="1" t="n"/>
      <c r="C207" s="320" t="n"/>
      <c r="D207" s="931" t="n"/>
      <c r="E207" s="931" t="n"/>
      <c r="F207" s="312" t="n"/>
      <c r="G207" s="312" t="n"/>
      <c r="H207" s="316" t="inlineStr">
        <is>
          <t>Basis Points Above Curve</t>
        </is>
      </c>
      <c r="I207" s="316" t="n"/>
      <c r="J207" s="5" t="n"/>
      <c r="K207" s="5" t="n"/>
      <c r="L207" s="5" t="n"/>
      <c r="M207" s="5" t="n"/>
      <c r="N207" s="5" t="n"/>
      <c r="O207" s="5" t="n"/>
      <c r="P207" s="321">
        <f>Summary!$C$43/10000</f>
        <v/>
      </c>
      <c r="Q207" s="322">
        <f>P207</f>
        <v/>
      </c>
      <c r="R207" s="322">
        <f>Q207</f>
        <v/>
      </c>
      <c r="S207" s="322">
        <f>R207</f>
        <v/>
      </c>
      <c r="T207" s="322">
        <f>S207</f>
        <v/>
      </c>
      <c r="U207" s="322">
        <f>T207</f>
        <v/>
      </c>
      <c r="V207" s="322">
        <f>U207</f>
        <v/>
      </c>
      <c r="W207" s="322">
        <f>V207</f>
        <v/>
      </c>
      <c r="X207" s="322">
        <f>W207</f>
        <v/>
      </c>
      <c r="Y207" s="322">
        <f>X207</f>
        <v/>
      </c>
      <c r="Z207" s="322">
        <f>Y207</f>
        <v/>
      </c>
      <c r="AA207" s="322">
        <f>Z207</f>
        <v/>
      </c>
      <c r="AB207" s="322">
        <f>AA207</f>
        <v/>
      </c>
      <c r="AC207" s="322">
        <f>AB207</f>
        <v/>
      </c>
      <c r="AD207" s="322">
        <f>AC207</f>
        <v/>
      </c>
      <c r="AE207" s="322">
        <f>AD207</f>
        <v/>
      </c>
      <c r="AF207" s="322">
        <f>AE207</f>
        <v/>
      </c>
      <c r="AG207" s="322">
        <f>AF207</f>
        <v/>
      </c>
      <c r="AH207" s="322">
        <f>AG207</f>
        <v/>
      </c>
      <c r="AI207" s="322">
        <f>AH207</f>
        <v/>
      </c>
      <c r="AJ207" s="322">
        <f>AI207</f>
        <v/>
      </c>
      <c r="AK207" s="322">
        <f>AJ207</f>
        <v/>
      </c>
      <c r="AL207" s="322">
        <f>AK207</f>
        <v/>
      </c>
      <c r="AM207" s="322">
        <f>AL207</f>
        <v/>
      </c>
      <c r="AN207" s="322">
        <f>AM207</f>
        <v/>
      </c>
      <c r="AO207" s="322">
        <f>AN207</f>
        <v/>
      </c>
      <c r="AP207" s="322">
        <f>AO207</f>
        <v/>
      </c>
      <c r="AQ207" s="322">
        <f>AP207</f>
        <v/>
      </c>
      <c r="AR207" s="322">
        <f>AQ207</f>
        <v/>
      </c>
      <c r="AS207" s="322">
        <f>AR207</f>
        <v/>
      </c>
      <c r="AT207" s="322">
        <f>AS207</f>
        <v/>
      </c>
      <c r="AU207" s="322">
        <f>AT207</f>
        <v/>
      </c>
      <c r="AV207" s="322">
        <f>AU207</f>
        <v/>
      </c>
      <c r="AW207" s="322">
        <f>AV207</f>
        <v/>
      </c>
      <c r="AX207" s="322">
        <f>AW207</f>
        <v/>
      </c>
      <c r="AY207" s="322">
        <f>AX207</f>
        <v/>
      </c>
      <c r="AZ207" s="322">
        <f>AY207</f>
        <v/>
      </c>
      <c r="BA207" s="322">
        <f>AZ207</f>
        <v/>
      </c>
      <c r="BB207" s="322">
        <f>BA207</f>
        <v/>
      </c>
      <c r="BC207" s="322">
        <f>BB207</f>
        <v/>
      </c>
      <c r="BD207" s="322">
        <f>BC207</f>
        <v/>
      </c>
      <c r="BE207" s="322">
        <f>BD207</f>
        <v/>
      </c>
      <c r="BF207" s="322">
        <f>BE207</f>
        <v/>
      </c>
      <c r="BG207" s="322">
        <f>BF207</f>
        <v/>
      </c>
      <c r="BH207" s="322">
        <f>BG207</f>
        <v/>
      </c>
      <c r="BI207" s="322">
        <f>BH207</f>
        <v/>
      </c>
      <c r="BJ207" s="322">
        <f>BI207</f>
        <v/>
      </c>
      <c r="BK207" s="322">
        <f>BJ207</f>
        <v/>
      </c>
      <c r="BL207" s="322">
        <f>BK207</f>
        <v/>
      </c>
      <c r="BM207" s="322">
        <f>BL207</f>
        <v/>
      </c>
      <c r="BN207" s="322">
        <f>BM207</f>
        <v/>
      </c>
      <c r="BO207" s="322">
        <f>BN207</f>
        <v/>
      </c>
      <c r="BP207" s="322">
        <f>BO207</f>
        <v/>
      </c>
      <c r="BQ207" s="322">
        <f>BP207</f>
        <v/>
      </c>
      <c r="BR207" s="322">
        <f>BQ207</f>
        <v/>
      </c>
      <c r="BS207" s="322">
        <f>BR207</f>
        <v/>
      </c>
      <c r="BT207" s="322">
        <f>BS207</f>
        <v/>
      </c>
      <c r="BU207" s="322">
        <f>BT207</f>
        <v/>
      </c>
      <c r="BV207" s="322">
        <f>BU207</f>
        <v/>
      </c>
      <c r="BW207" s="322">
        <f>BV207</f>
        <v/>
      </c>
      <c r="BX207" s="322">
        <f>BW207</f>
        <v/>
      </c>
      <c r="BY207" s="322">
        <f>BX207</f>
        <v/>
      </c>
      <c r="BZ207" s="322">
        <f>BY207</f>
        <v/>
      </c>
      <c r="CA207" s="322">
        <f>BZ207</f>
        <v/>
      </c>
      <c r="CB207" s="322">
        <f>CA207</f>
        <v/>
      </c>
      <c r="CC207" s="322">
        <f>CB207</f>
        <v/>
      </c>
      <c r="CD207" s="322">
        <f>CC207</f>
        <v/>
      </c>
      <c r="CE207" s="322">
        <f>CD207</f>
        <v/>
      </c>
      <c r="CF207" s="322">
        <f>CE207</f>
        <v/>
      </c>
      <c r="CG207" s="322">
        <f>CF207</f>
        <v/>
      </c>
      <c r="CH207" s="322">
        <f>CG207</f>
        <v/>
      </c>
      <c r="CI207" s="322">
        <f>CH207</f>
        <v/>
      </c>
      <c r="CJ207" s="322">
        <f>CI207</f>
        <v/>
      </c>
      <c r="CK207" s="322">
        <f>CJ207</f>
        <v/>
      </c>
      <c r="CL207" s="322">
        <f>CK207</f>
        <v/>
      </c>
      <c r="CM207" s="322">
        <f>CL207</f>
        <v/>
      </c>
      <c r="CN207" s="322">
        <f>CM207</f>
        <v/>
      </c>
      <c r="CO207" s="322">
        <f>CN207</f>
        <v/>
      </c>
      <c r="CP207" s="322">
        <f>CO207</f>
        <v/>
      </c>
      <c r="CQ207" s="322">
        <f>CP207</f>
        <v/>
      </c>
      <c r="CR207" s="322">
        <f>CQ207</f>
        <v/>
      </c>
      <c r="CS207" s="322">
        <f>CR207</f>
        <v/>
      </c>
      <c r="CT207" s="322">
        <f>CS207</f>
        <v/>
      </c>
      <c r="CU207" s="322">
        <f>CT207</f>
        <v/>
      </c>
      <c r="CV207" s="322">
        <f>CU207</f>
        <v/>
      </c>
      <c r="CW207" s="322">
        <f>CV207</f>
        <v/>
      </c>
      <c r="CX207" s="322">
        <f>CW207</f>
        <v/>
      </c>
      <c r="CY207" s="322">
        <f>CX207</f>
        <v/>
      </c>
      <c r="CZ207" s="322">
        <f>CY207</f>
        <v/>
      </c>
      <c r="DA207" s="322">
        <f>CZ207</f>
        <v/>
      </c>
      <c r="DB207" s="322">
        <f>DA207</f>
        <v/>
      </c>
      <c r="DC207" s="322">
        <f>DB207</f>
        <v/>
      </c>
      <c r="DD207" s="322">
        <f>DC207</f>
        <v/>
      </c>
      <c r="DE207" s="322">
        <f>DD207</f>
        <v/>
      </c>
      <c r="DF207" s="322">
        <f>DE207</f>
        <v/>
      </c>
      <c r="DG207" s="322">
        <f>DF207</f>
        <v/>
      </c>
      <c r="DH207" s="322">
        <f>DG207</f>
        <v/>
      </c>
      <c r="DI207" s="322">
        <f>DH207</f>
        <v/>
      </c>
      <c r="DJ207" s="322">
        <f>DI207</f>
        <v/>
      </c>
      <c r="DK207" s="322">
        <f>DJ207</f>
        <v/>
      </c>
      <c r="DL207" s="322">
        <f>DK207</f>
        <v/>
      </c>
      <c r="DM207" s="322">
        <f>DL207</f>
        <v/>
      </c>
      <c r="DN207" s="322">
        <f>DM207</f>
        <v/>
      </c>
      <c r="DO207" s="322">
        <f>DN207</f>
        <v/>
      </c>
      <c r="DP207" s="322">
        <f>DO207</f>
        <v/>
      </c>
      <c r="DQ207" s="322">
        <f>DP207</f>
        <v/>
      </c>
      <c r="DR207" s="322">
        <f>DQ207</f>
        <v/>
      </c>
      <c r="DS207" s="322">
        <f>DR207</f>
        <v/>
      </c>
      <c r="DT207" s="322">
        <f>DS207</f>
        <v/>
      </c>
      <c r="DU207" s="322">
        <f>DT207</f>
        <v/>
      </c>
      <c r="DV207" s="322">
        <f>DU207</f>
        <v/>
      </c>
      <c r="DW207" s="322">
        <f>DV207</f>
        <v/>
      </c>
      <c r="DX207" s="322">
        <f>DW207</f>
        <v/>
      </c>
      <c r="DY207" s="322">
        <f>DX207</f>
        <v/>
      </c>
      <c r="DZ207" s="322">
        <f>DY207</f>
        <v/>
      </c>
      <c r="EA207" s="322">
        <f>DZ207</f>
        <v/>
      </c>
      <c r="EB207" s="322">
        <f>EA207</f>
        <v/>
      </c>
      <c r="EC207" s="322">
        <f>EB207</f>
        <v/>
      </c>
      <c r="ED207" s="322">
        <f>EC207</f>
        <v/>
      </c>
      <c r="EE207" s="322">
        <f>ED207</f>
        <v/>
      </c>
      <c r="EF207" s="322">
        <f>EE207</f>
        <v/>
      </c>
      <c r="EG207" s="322">
        <f>EF207</f>
        <v/>
      </c>
      <c r="EH207" s="322">
        <f>EG207</f>
        <v/>
      </c>
      <c r="EI207" s="322">
        <f>EH207</f>
        <v/>
      </c>
      <c r="EJ207" s="322">
        <f>EI207</f>
        <v/>
      </c>
      <c r="EK207" s="322">
        <f>EJ207</f>
        <v/>
      </c>
      <c r="EL207" s="322">
        <f>EK207</f>
        <v/>
      </c>
      <c r="EM207" s="322">
        <f>EL207</f>
        <v/>
      </c>
      <c r="EN207" s="322">
        <f>EM207</f>
        <v/>
      </c>
      <c r="EO207" s="322">
        <f>EN207</f>
        <v/>
      </c>
      <c r="EP207" s="322">
        <f>EO207</f>
        <v/>
      </c>
      <c r="EQ207" s="322">
        <f>EP207</f>
        <v/>
      </c>
      <c r="ER207" s="322">
        <f>EQ207</f>
        <v/>
      </c>
      <c r="ES207" s="322">
        <f>ER207</f>
        <v/>
      </c>
      <c r="ET207" s="322">
        <f>ES207</f>
        <v/>
      </c>
      <c r="EU207" s="322">
        <f>ET207</f>
        <v/>
      </c>
      <c r="EV207" s="322">
        <f>EU207</f>
        <v/>
      </c>
      <c r="EW207" s="322">
        <f>EV207</f>
        <v/>
      </c>
      <c r="EX207" s="322">
        <f>EW207</f>
        <v/>
      </c>
      <c r="EY207" s="322">
        <f>EX207</f>
        <v/>
      </c>
      <c r="EZ207" s="322">
        <f>EY207</f>
        <v/>
      </c>
      <c r="FA207" s="322">
        <f>EZ207</f>
        <v/>
      </c>
      <c r="FB207" s="322">
        <f>FA207</f>
        <v/>
      </c>
      <c r="FC207" s="322">
        <f>FB207</f>
        <v/>
      </c>
      <c r="FD207" s="322">
        <f>FC207</f>
        <v/>
      </c>
      <c r="FE207" s="322">
        <f>FD207</f>
        <v/>
      </c>
      <c r="FF207" s="322">
        <f>FE207</f>
        <v/>
      </c>
      <c r="FG207" s="322">
        <f>FF207</f>
        <v/>
      </c>
      <c r="FH207" s="322">
        <f>FG207</f>
        <v/>
      </c>
      <c r="FI207" s="322">
        <f>FH207</f>
        <v/>
      </c>
      <c r="FJ207" s="322">
        <f>FI207</f>
        <v/>
      </c>
      <c r="FK207" s="322">
        <f>FJ207</f>
        <v/>
      </c>
      <c r="FL207" s="322">
        <f>FK207</f>
        <v/>
      </c>
      <c r="FM207" s="322">
        <f>FL207</f>
        <v/>
      </c>
      <c r="FN207" s="322">
        <f>FM207</f>
        <v/>
      </c>
      <c r="FO207" s="322">
        <f>FN207</f>
        <v/>
      </c>
      <c r="FP207" s="322">
        <f>FO207</f>
        <v/>
      </c>
      <c r="FQ207" s="322">
        <f>FP207</f>
        <v/>
      </c>
      <c r="FR207" s="322">
        <f>FQ207</f>
        <v/>
      </c>
      <c r="FS207" s="322">
        <f>FR207</f>
        <v/>
      </c>
      <c r="FT207" s="322">
        <f>FS207</f>
        <v/>
      </c>
      <c r="FU207" s="322">
        <f>FT207</f>
        <v/>
      </c>
      <c r="FV207" s="322">
        <f>FU207</f>
        <v/>
      </c>
      <c r="FW207" s="322">
        <f>FV207</f>
        <v/>
      </c>
      <c r="FX207" s="322">
        <f>FW207</f>
        <v/>
      </c>
      <c r="FY207" s="322">
        <f>FX207</f>
        <v/>
      </c>
      <c r="FZ207" s="322">
        <f>FY207</f>
        <v/>
      </c>
      <c r="GA207" s="322">
        <f>FZ207</f>
        <v/>
      </c>
      <c r="GB207" s="322">
        <f>GA207</f>
        <v/>
      </c>
      <c r="GC207" s="322">
        <f>GB207</f>
        <v/>
      </c>
      <c r="GD207" s="322">
        <f>GC207</f>
        <v/>
      </c>
      <c r="GE207" s="322">
        <f>GD207</f>
        <v/>
      </c>
      <c r="GF207" s="322">
        <f>GE207</f>
        <v/>
      </c>
      <c r="GG207" s="322">
        <f>GF207</f>
        <v/>
      </c>
      <c r="GH207" s="322">
        <f>GG207</f>
        <v/>
      </c>
      <c r="GI207" s="322">
        <f>GH207</f>
        <v/>
      </c>
      <c r="GJ207" s="322">
        <f>GI207</f>
        <v/>
      </c>
      <c r="GK207" s="322">
        <f>GJ207</f>
        <v/>
      </c>
      <c r="GL207" s="322">
        <f>GK207</f>
        <v/>
      </c>
      <c r="GM207" s="322">
        <f>GL207</f>
        <v/>
      </c>
      <c r="GN207" s="323">
        <f>GM207</f>
        <v/>
      </c>
      <c r="GO207" s="1" t="n"/>
      <c r="GP207" s="63" t="n"/>
    </row>
    <row r="208">
      <c r="A208" s="1" t="n"/>
      <c r="B208" s="1" t="n"/>
      <c r="C208" s="320" t="n"/>
      <c r="D208" s="931" t="n"/>
      <c r="E208" s="931" t="n"/>
      <c r="F208" s="312" t="n"/>
      <c r="G208" s="312" t="n"/>
      <c r="H208" s="5" t="inlineStr">
        <is>
          <t>Interest Rate</t>
        </is>
      </c>
      <c r="I208" s="316" t="n"/>
      <c r="J208" s="5" t="n"/>
      <c r="K208" s="5" t="n"/>
      <c r="L208" s="5" t="n"/>
      <c r="M208" s="5" t="n"/>
      <c r="N208" s="5" t="n"/>
      <c r="O208" s="5" t="n"/>
      <c r="P208" s="322">
        <f>P206+Summary!$C$43/10000</f>
        <v/>
      </c>
      <c r="Q208" s="322">
        <f>Q206+Summary!$C$43/10000</f>
        <v/>
      </c>
      <c r="R208" s="322">
        <f>R206+Summary!$C$43/10000</f>
        <v/>
      </c>
      <c r="S208" s="322">
        <f>S206+Summary!$C$43/10000</f>
        <v/>
      </c>
      <c r="T208" s="322">
        <f>T206+Summary!$C$43/10000</f>
        <v/>
      </c>
      <c r="U208" s="322">
        <f>U206+Summary!$C$43/10000</f>
        <v/>
      </c>
      <c r="V208" s="322">
        <f>V206+Summary!$C$43/10000</f>
        <v/>
      </c>
      <c r="W208" s="322">
        <f>W206+Summary!$C$43/10000</f>
        <v/>
      </c>
      <c r="X208" s="322">
        <f>X206+Summary!$C$43/10000</f>
        <v/>
      </c>
      <c r="Y208" s="322">
        <f>Y206+Summary!$C$43/10000</f>
        <v/>
      </c>
      <c r="Z208" s="322">
        <f>Z206+Summary!$C$43/10000</f>
        <v/>
      </c>
      <c r="AA208" s="322">
        <f>AA206+Summary!$C$43/10000</f>
        <v/>
      </c>
      <c r="AB208" s="322">
        <f>AB206+Summary!$C$43/10000</f>
        <v/>
      </c>
      <c r="AC208" s="322">
        <f>AC206+Summary!$C$43/10000</f>
        <v/>
      </c>
      <c r="AD208" s="322">
        <f>AD206+Summary!$C$43/10000</f>
        <v/>
      </c>
      <c r="AE208" s="322">
        <f>AE206+Summary!$C$43/10000</f>
        <v/>
      </c>
      <c r="AF208" s="322">
        <f>AF206+Summary!$C$43/10000</f>
        <v/>
      </c>
      <c r="AG208" s="322">
        <f>AG206+Summary!$C$43/10000</f>
        <v/>
      </c>
      <c r="AH208" s="322">
        <f>AH206+Summary!$C$43/10000</f>
        <v/>
      </c>
      <c r="AI208" s="322">
        <f>AI206+Summary!$C$43/10000</f>
        <v/>
      </c>
      <c r="AJ208" s="322">
        <f>AJ206+Summary!$C$43/10000</f>
        <v/>
      </c>
      <c r="AK208" s="322">
        <f>AK206+Summary!$C$43/10000</f>
        <v/>
      </c>
      <c r="AL208" s="322">
        <f>AL206+Summary!$C$43/10000</f>
        <v/>
      </c>
      <c r="AM208" s="322">
        <f>AM206+Summary!$C$43/10000</f>
        <v/>
      </c>
      <c r="AN208" s="322">
        <f>AN206+Summary!$C$43/10000</f>
        <v/>
      </c>
      <c r="AO208" s="322">
        <f>AO206+Summary!$C$43/10000</f>
        <v/>
      </c>
      <c r="AP208" s="322">
        <f>AP206+Summary!$C$43/10000</f>
        <v/>
      </c>
      <c r="AQ208" s="322">
        <f>AQ206+Summary!$C$43/10000</f>
        <v/>
      </c>
      <c r="AR208" s="322">
        <f>AR206+Summary!$C$43/10000</f>
        <v/>
      </c>
      <c r="AS208" s="322">
        <f>AS206+Summary!$C$43/10000</f>
        <v/>
      </c>
      <c r="AT208" s="322">
        <f>AT206+Summary!$C$43/10000</f>
        <v/>
      </c>
      <c r="AU208" s="322">
        <f>AU206+Summary!$C$43/10000</f>
        <v/>
      </c>
      <c r="AV208" s="322">
        <f>AV206+Summary!$C$43/10000</f>
        <v/>
      </c>
      <c r="AW208" s="322">
        <f>AW206+Summary!$C$43/10000</f>
        <v/>
      </c>
      <c r="AX208" s="322">
        <f>AX206+Summary!$C$43/10000</f>
        <v/>
      </c>
      <c r="AY208" s="322">
        <f>AY206+Summary!$C$43/10000</f>
        <v/>
      </c>
      <c r="AZ208" s="322">
        <f>AZ206+Summary!$C$43/10000</f>
        <v/>
      </c>
      <c r="BA208" s="322">
        <f>BA206+Summary!$C$43/10000</f>
        <v/>
      </c>
      <c r="BB208" s="322">
        <f>BB206+Summary!$C$43/10000</f>
        <v/>
      </c>
      <c r="BC208" s="322">
        <f>BC206+Summary!$C$43/10000</f>
        <v/>
      </c>
      <c r="BD208" s="322">
        <f>BD206+Summary!$C$43/10000</f>
        <v/>
      </c>
      <c r="BE208" s="322">
        <f>BE206+Summary!$C$43/10000</f>
        <v/>
      </c>
      <c r="BF208" s="322">
        <f>BF206+Summary!$C$43/10000</f>
        <v/>
      </c>
      <c r="BG208" s="322">
        <f>BG206+Summary!$C$43/10000</f>
        <v/>
      </c>
      <c r="BH208" s="322">
        <f>BH206+Summary!$C$43/10000</f>
        <v/>
      </c>
      <c r="BI208" s="322">
        <f>BI206+Summary!$C$43/10000</f>
        <v/>
      </c>
      <c r="BJ208" s="322">
        <f>BJ206+Summary!$C$43/10000</f>
        <v/>
      </c>
      <c r="BK208" s="322">
        <f>BK206+Summary!$C$43/10000</f>
        <v/>
      </c>
      <c r="BL208" s="322">
        <f>BL206+Summary!$C$43/10000</f>
        <v/>
      </c>
      <c r="BM208" s="322">
        <f>BM206+Summary!$C$43/10000</f>
        <v/>
      </c>
      <c r="BN208" s="322">
        <f>BN206+Summary!$C$43/10000</f>
        <v/>
      </c>
      <c r="BO208" s="322">
        <f>BO206+Summary!$C$43/10000</f>
        <v/>
      </c>
      <c r="BP208" s="322">
        <f>BP206+Summary!$C$43/10000</f>
        <v/>
      </c>
      <c r="BQ208" s="322">
        <f>BQ206+Summary!$C$43/10000</f>
        <v/>
      </c>
      <c r="BR208" s="322">
        <f>BR206+Summary!$C$43/10000</f>
        <v/>
      </c>
      <c r="BS208" s="322">
        <f>BS206+Summary!$C$43/10000</f>
        <v/>
      </c>
      <c r="BT208" s="322">
        <f>BT206+Summary!$C$43/10000</f>
        <v/>
      </c>
      <c r="BU208" s="322">
        <f>BU206+Summary!$C$43/10000</f>
        <v/>
      </c>
      <c r="BV208" s="322">
        <f>BV206+Summary!$C$43/10000</f>
        <v/>
      </c>
      <c r="BW208" s="322">
        <f>BW206+Summary!$C$43/10000</f>
        <v/>
      </c>
      <c r="BX208" s="322">
        <f>BX206+Summary!$C$43/10000</f>
        <v/>
      </c>
      <c r="BY208" s="322">
        <f>BY206+Summary!$C$43/10000</f>
        <v/>
      </c>
      <c r="BZ208" s="322">
        <f>BZ206+Summary!$C$43/10000</f>
        <v/>
      </c>
      <c r="CA208" s="322">
        <f>CA206+Summary!$C$43/10000</f>
        <v/>
      </c>
      <c r="CB208" s="322">
        <f>CB206+Summary!$C$43/10000</f>
        <v/>
      </c>
      <c r="CC208" s="322">
        <f>CC206+Summary!$C$43/10000</f>
        <v/>
      </c>
      <c r="CD208" s="322">
        <f>CD206+Summary!$C$43/10000</f>
        <v/>
      </c>
      <c r="CE208" s="322">
        <f>CE206+Summary!$C$43/10000</f>
        <v/>
      </c>
      <c r="CF208" s="322">
        <f>CF206+Summary!$C$43/10000</f>
        <v/>
      </c>
      <c r="CG208" s="322">
        <f>CG206+Summary!$C$43/10000</f>
        <v/>
      </c>
      <c r="CH208" s="322">
        <f>CH206+Summary!$C$43/10000</f>
        <v/>
      </c>
      <c r="CI208" s="322">
        <f>CI206+Summary!$C$43/10000</f>
        <v/>
      </c>
      <c r="CJ208" s="322">
        <f>CJ206+Summary!$C$43/10000</f>
        <v/>
      </c>
      <c r="CK208" s="322">
        <f>CK206+Summary!$C$43/10000</f>
        <v/>
      </c>
      <c r="CL208" s="322">
        <f>CL206+Summary!$C$43/10000</f>
        <v/>
      </c>
      <c r="CM208" s="322">
        <f>CM206+Summary!$C$43/10000</f>
        <v/>
      </c>
      <c r="CN208" s="322">
        <f>CN206+Summary!$C$43/10000</f>
        <v/>
      </c>
      <c r="CO208" s="322">
        <f>CO206+Summary!$C$43/10000</f>
        <v/>
      </c>
      <c r="CP208" s="322">
        <f>CP206+Summary!$C$43/10000</f>
        <v/>
      </c>
      <c r="CQ208" s="322">
        <f>CQ206+Summary!$C$43/10000</f>
        <v/>
      </c>
      <c r="CR208" s="322">
        <f>CR206+Summary!$C$43/10000</f>
        <v/>
      </c>
      <c r="CS208" s="322">
        <f>CS206+Summary!$C$43/10000</f>
        <v/>
      </c>
      <c r="CT208" s="322">
        <f>CT206+Summary!$C$43/10000</f>
        <v/>
      </c>
      <c r="CU208" s="322">
        <f>CU206+Summary!$C$43/10000</f>
        <v/>
      </c>
      <c r="CV208" s="322">
        <f>CV206+Summary!$C$43/10000</f>
        <v/>
      </c>
      <c r="CW208" s="322">
        <f>CW206+Summary!$C$43/10000</f>
        <v/>
      </c>
      <c r="CX208" s="322">
        <f>CX206+Summary!$C$43/10000</f>
        <v/>
      </c>
      <c r="CY208" s="322">
        <f>CY206+Summary!$C$43/10000</f>
        <v/>
      </c>
      <c r="CZ208" s="322">
        <f>CZ206+Summary!$C$43/10000</f>
        <v/>
      </c>
      <c r="DA208" s="322">
        <f>DA206+Summary!$C$43/10000</f>
        <v/>
      </c>
      <c r="DB208" s="322">
        <f>DB206+Summary!$C$43/10000</f>
        <v/>
      </c>
      <c r="DC208" s="322">
        <f>DC206+Summary!$C$43/10000</f>
        <v/>
      </c>
      <c r="DD208" s="322">
        <f>DD206+Summary!$C$43/10000</f>
        <v/>
      </c>
      <c r="DE208" s="322">
        <f>DE206+Summary!$C$43/10000</f>
        <v/>
      </c>
      <c r="DF208" s="322">
        <f>DF206+Summary!$C$43/10000</f>
        <v/>
      </c>
      <c r="DG208" s="322">
        <f>DG206+Summary!$C$43/10000</f>
        <v/>
      </c>
      <c r="DH208" s="322">
        <f>DH206+Summary!$C$43/10000</f>
        <v/>
      </c>
      <c r="DI208" s="322">
        <f>DI206+Summary!$C$43/10000</f>
        <v/>
      </c>
      <c r="DJ208" s="322">
        <f>DJ206+Summary!$C$43/10000</f>
        <v/>
      </c>
      <c r="DK208" s="322">
        <f>DK206+Summary!$C$43/10000</f>
        <v/>
      </c>
      <c r="DL208" s="322">
        <f>DL206+Summary!$C$43/10000</f>
        <v/>
      </c>
      <c r="DM208" s="322">
        <f>DM206+Summary!$C$43/10000</f>
        <v/>
      </c>
      <c r="DN208" s="322">
        <f>DN206+Summary!$C$43/10000</f>
        <v/>
      </c>
      <c r="DO208" s="322">
        <f>DO206+Summary!$C$43/10000</f>
        <v/>
      </c>
      <c r="DP208" s="322">
        <f>DP206+Summary!$C$43/10000</f>
        <v/>
      </c>
      <c r="DQ208" s="322">
        <f>DQ206+Summary!$C$43/10000</f>
        <v/>
      </c>
      <c r="DR208" s="322">
        <f>DR206+Summary!$C$43/10000</f>
        <v/>
      </c>
      <c r="DS208" s="322">
        <f>DS206+Summary!$C$43/10000</f>
        <v/>
      </c>
      <c r="DT208" s="322">
        <f>DT206+Summary!$C$43/10000</f>
        <v/>
      </c>
      <c r="DU208" s="322">
        <f>DU206+Summary!$C$43/10000</f>
        <v/>
      </c>
      <c r="DV208" s="322">
        <f>DV206+Summary!$C$43/10000</f>
        <v/>
      </c>
      <c r="DW208" s="322">
        <f>DW206+Summary!$C$43/10000</f>
        <v/>
      </c>
      <c r="DX208" s="322">
        <f>DX206+Summary!$C$43/10000</f>
        <v/>
      </c>
      <c r="DY208" s="322">
        <f>DY206+Summary!$C$43/10000</f>
        <v/>
      </c>
      <c r="DZ208" s="322">
        <f>DZ206+Summary!$C$43/10000</f>
        <v/>
      </c>
      <c r="EA208" s="322">
        <f>EA206+Summary!$C$43/10000</f>
        <v/>
      </c>
      <c r="EB208" s="322">
        <f>EB206+Summary!$C$43/10000</f>
        <v/>
      </c>
      <c r="EC208" s="322">
        <f>EC206+Summary!$C$43/10000</f>
        <v/>
      </c>
      <c r="ED208" s="322">
        <f>ED206+Summary!$C$43/10000</f>
        <v/>
      </c>
      <c r="EE208" s="322">
        <f>EE206+Summary!$C$43/10000</f>
        <v/>
      </c>
      <c r="EF208" s="322">
        <f>EF206+Summary!$C$43/10000</f>
        <v/>
      </c>
      <c r="EG208" s="322">
        <f>EG206+Summary!$C$43/10000</f>
        <v/>
      </c>
      <c r="EH208" s="322">
        <f>EH206+Summary!$C$43/10000</f>
        <v/>
      </c>
      <c r="EI208" s="322">
        <f>EI206+Summary!$C$43/10000</f>
        <v/>
      </c>
      <c r="EJ208" s="322">
        <f>EJ206+Summary!$C$43/10000</f>
        <v/>
      </c>
      <c r="EK208" s="322">
        <f>EK206+Summary!$C$43/10000</f>
        <v/>
      </c>
      <c r="EL208" s="322">
        <f>EL206+Summary!$C$43/10000</f>
        <v/>
      </c>
      <c r="EM208" s="322">
        <f>EM206+Summary!$C$43/10000</f>
        <v/>
      </c>
      <c r="EN208" s="322">
        <f>EN206+Summary!$C$43/10000</f>
        <v/>
      </c>
      <c r="EO208" s="322">
        <f>EO206+Summary!$C$43/10000</f>
        <v/>
      </c>
      <c r="EP208" s="322">
        <f>EP206+Summary!$C$43/10000</f>
        <v/>
      </c>
      <c r="EQ208" s="322">
        <f>EQ206+Summary!$C$43/10000</f>
        <v/>
      </c>
      <c r="ER208" s="322">
        <f>ER206+Summary!$C$43/10000</f>
        <v/>
      </c>
      <c r="ES208" s="322">
        <f>ES206+Summary!$C$43/10000</f>
        <v/>
      </c>
      <c r="ET208" s="322">
        <f>ET206+Summary!$C$43/10000</f>
        <v/>
      </c>
      <c r="EU208" s="322">
        <f>EU206+Summary!$C$43/10000</f>
        <v/>
      </c>
      <c r="EV208" s="322">
        <f>EV206+Summary!$C$43/10000</f>
        <v/>
      </c>
      <c r="EW208" s="322">
        <f>EW206+Summary!$C$43/10000</f>
        <v/>
      </c>
      <c r="EX208" s="322">
        <f>EX206+Summary!$C$43/10000</f>
        <v/>
      </c>
      <c r="EY208" s="322">
        <f>EY206+Summary!$C$43/10000</f>
        <v/>
      </c>
      <c r="EZ208" s="322">
        <f>EZ206+Summary!$C$43/10000</f>
        <v/>
      </c>
      <c r="FA208" s="322">
        <f>FA206+Summary!$C$43/10000</f>
        <v/>
      </c>
      <c r="FB208" s="322">
        <f>FB206+Summary!$C$43/10000</f>
        <v/>
      </c>
      <c r="FC208" s="322">
        <f>FC206+Summary!$C$43/10000</f>
        <v/>
      </c>
      <c r="FD208" s="322">
        <f>FD206+Summary!$C$43/10000</f>
        <v/>
      </c>
      <c r="FE208" s="322">
        <f>FE206+Summary!$C$43/10000</f>
        <v/>
      </c>
      <c r="FF208" s="322">
        <f>FF206+Summary!$C$43/10000</f>
        <v/>
      </c>
      <c r="FG208" s="322">
        <f>FG206+Summary!$C$43/10000</f>
        <v/>
      </c>
      <c r="FH208" s="322">
        <f>FH206+Summary!$C$43/10000</f>
        <v/>
      </c>
      <c r="FI208" s="322">
        <f>FI206+Summary!$C$43/10000</f>
        <v/>
      </c>
      <c r="FJ208" s="322">
        <f>FJ206+Summary!$C$43/10000</f>
        <v/>
      </c>
      <c r="FK208" s="322">
        <f>FK206+Summary!$C$43/10000</f>
        <v/>
      </c>
      <c r="FL208" s="322">
        <f>FL206+Summary!$C$43/10000</f>
        <v/>
      </c>
      <c r="FM208" s="322">
        <f>FM206+Summary!$C$43/10000</f>
        <v/>
      </c>
      <c r="FN208" s="322">
        <f>FN206+Summary!$C$43/10000</f>
        <v/>
      </c>
      <c r="FO208" s="322">
        <f>FO206+Summary!$C$43/10000</f>
        <v/>
      </c>
      <c r="FP208" s="322">
        <f>FP206+Summary!$C$43/10000</f>
        <v/>
      </c>
      <c r="FQ208" s="322">
        <f>FQ206+Summary!$C$43/10000</f>
        <v/>
      </c>
      <c r="FR208" s="322">
        <f>FR206+Summary!$C$43/10000</f>
        <v/>
      </c>
      <c r="FS208" s="322">
        <f>FS206+Summary!$C$43/10000</f>
        <v/>
      </c>
      <c r="FT208" s="322">
        <f>FT206+Summary!$C$43/10000</f>
        <v/>
      </c>
      <c r="FU208" s="322">
        <f>FU206+Summary!$C$43/10000</f>
        <v/>
      </c>
      <c r="FV208" s="322">
        <f>FV206+Summary!$C$43/10000</f>
        <v/>
      </c>
      <c r="FW208" s="322">
        <f>FW206+Summary!$C$43/10000</f>
        <v/>
      </c>
      <c r="FX208" s="322">
        <f>FX206+Summary!$C$43/10000</f>
        <v/>
      </c>
      <c r="FY208" s="322">
        <f>FY206+Summary!$C$43/10000</f>
        <v/>
      </c>
      <c r="FZ208" s="322">
        <f>FZ206+Summary!$C$43/10000</f>
        <v/>
      </c>
      <c r="GA208" s="322">
        <f>GA206+Summary!$C$43/10000</f>
        <v/>
      </c>
      <c r="GB208" s="322">
        <f>GB206+Summary!$C$43/10000</f>
        <v/>
      </c>
      <c r="GC208" s="322">
        <f>GC206+Summary!$C$43/10000</f>
        <v/>
      </c>
      <c r="GD208" s="322">
        <f>GD206+Summary!$C$43/10000</f>
        <v/>
      </c>
      <c r="GE208" s="322">
        <f>GE206+Summary!$C$43/10000</f>
        <v/>
      </c>
      <c r="GF208" s="322">
        <f>GF206+Summary!$C$43/10000</f>
        <v/>
      </c>
      <c r="GG208" s="322">
        <f>GG206+Summary!$C$43/10000</f>
        <v/>
      </c>
      <c r="GH208" s="322">
        <f>GH206+Summary!$C$43/10000</f>
        <v/>
      </c>
      <c r="GI208" s="322">
        <f>GI206+Summary!$C$43/10000</f>
        <v/>
      </c>
      <c r="GJ208" s="322">
        <f>GJ206+Summary!$C$43/10000</f>
        <v/>
      </c>
      <c r="GK208" s="322">
        <f>GK206+Summary!$C$43/10000</f>
        <v/>
      </c>
      <c r="GL208" s="322">
        <f>GL206+Summary!$C$43/10000</f>
        <v/>
      </c>
      <c r="GM208" s="322">
        <f>GM206+Summary!$C$43/10000</f>
        <v/>
      </c>
      <c r="GN208" s="323">
        <f>GN206+Summary!$C$43/10000</f>
        <v/>
      </c>
      <c r="GO208" s="1" t="n"/>
      <c r="GP208" s="63" t="n"/>
    </row>
    <row r="209">
      <c r="A209" s="1" t="n"/>
      <c r="B209" s="1" t="n"/>
      <c r="C209" s="311" t="n"/>
      <c r="D209" s="931" t="n"/>
      <c r="E209" s="931" t="n"/>
      <c r="F209" s="312" t="n"/>
      <c r="G209" s="312" t="n"/>
      <c r="H209" s="316" t="inlineStr">
        <is>
          <t>Floor</t>
        </is>
      </c>
      <c r="I209" s="316" t="n"/>
      <c r="J209" s="5" t="n"/>
      <c r="K209" s="5" t="n"/>
      <c r="L209" s="5" t="n"/>
      <c r="M209" s="5" t="n"/>
      <c r="N209" s="5" t="n"/>
      <c r="O209" s="5" t="n"/>
      <c r="P209" s="12">
        <f>Summary!C45</f>
        <v/>
      </c>
      <c r="Q209" s="12">
        <f>P209</f>
        <v/>
      </c>
      <c r="R209" s="12">
        <f>Q209</f>
        <v/>
      </c>
      <c r="S209" s="12">
        <f>R209</f>
        <v/>
      </c>
      <c r="T209" s="12">
        <f>S209</f>
        <v/>
      </c>
      <c r="U209" s="12">
        <f>T209</f>
        <v/>
      </c>
      <c r="V209" s="12">
        <f>U209</f>
        <v/>
      </c>
      <c r="W209" s="12">
        <f>V209</f>
        <v/>
      </c>
      <c r="X209" s="12">
        <f>W209</f>
        <v/>
      </c>
      <c r="Y209" s="12">
        <f>X209</f>
        <v/>
      </c>
      <c r="Z209" s="12">
        <f>Y209</f>
        <v/>
      </c>
      <c r="AA209" s="12">
        <f>Z209</f>
        <v/>
      </c>
      <c r="AB209" s="12">
        <f>AA209</f>
        <v/>
      </c>
      <c r="AC209" s="12">
        <f>AB209</f>
        <v/>
      </c>
      <c r="AD209" s="12">
        <f>AC209</f>
        <v/>
      </c>
      <c r="AE209" s="12">
        <f>AD209</f>
        <v/>
      </c>
      <c r="AF209" s="12">
        <f>AE209</f>
        <v/>
      </c>
      <c r="AG209" s="12">
        <f>AF209</f>
        <v/>
      </c>
      <c r="AH209" s="12">
        <f>AG209</f>
        <v/>
      </c>
      <c r="AI209" s="12">
        <f>AH209</f>
        <v/>
      </c>
      <c r="AJ209" s="12">
        <f>AI209</f>
        <v/>
      </c>
      <c r="AK209" s="12">
        <f>AJ209</f>
        <v/>
      </c>
      <c r="AL209" s="12">
        <f>AK209</f>
        <v/>
      </c>
      <c r="AM209" s="12">
        <f>AL209</f>
        <v/>
      </c>
      <c r="AN209" s="12">
        <f>AM209</f>
        <v/>
      </c>
      <c r="AO209" s="12">
        <f>AN209</f>
        <v/>
      </c>
      <c r="AP209" s="12">
        <f>AO209</f>
        <v/>
      </c>
      <c r="AQ209" s="12">
        <f>AP209</f>
        <v/>
      </c>
      <c r="AR209" s="12">
        <f>AQ209</f>
        <v/>
      </c>
      <c r="AS209" s="12">
        <f>AR209</f>
        <v/>
      </c>
      <c r="AT209" s="12">
        <f>AS209</f>
        <v/>
      </c>
      <c r="AU209" s="12">
        <f>AT209</f>
        <v/>
      </c>
      <c r="AV209" s="12">
        <f>AU209</f>
        <v/>
      </c>
      <c r="AW209" s="12">
        <f>AV209</f>
        <v/>
      </c>
      <c r="AX209" s="12">
        <f>AW209</f>
        <v/>
      </c>
      <c r="AY209" s="12">
        <f>AX209</f>
        <v/>
      </c>
      <c r="AZ209" s="12">
        <f>AY209</f>
        <v/>
      </c>
      <c r="BA209" s="12">
        <f>AZ209</f>
        <v/>
      </c>
      <c r="BB209" s="12">
        <f>BA209</f>
        <v/>
      </c>
      <c r="BC209" s="12">
        <f>BB209</f>
        <v/>
      </c>
      <c r="BD209" s="12">
        <f>BC209</f>
        <v/>
      </c>
      <c r="BE209" s="12">
        <f>BD209</f>
        <v/>
      </c>
      <c r="BF209" s="12">
        <f>BE209</f>
        <v/>
      </c>
      <c r="BG209" s="12">
        <f>BF209</f>
        <v/>
      </c>
      <c r="BH209" s="12">
        <f>BG209</f>
        <v/>
      </c>
      <c r="BI209" s="12">
        <f>BH209</f>
        <v/>
      </c>
      <c r="BJ209" s="12">
        <f>BI209</f>
        <v/>
      </c>
      <c r="BK209" s="12">
        <f>BJ209</f>
        <v/>
      </c>
      <c r="BL209" s="12">
        <f>BK209</f>
        <v/>
      </c>
      <c r="BM209" s="12">
        <f>BL209</f>
        <v/>
      </c>
      <c r="BN209" s="12">
        <f>BM209</f>
        <v/>
      </c>
      <c r="BO209" s="12">
        <f>BN209</f>
        <v/>
      </c>
      <c r="BP209" s="12">
        <f>BO209</f>
        <v/>
      </c>
      <c r="BQ209" s="12">
        <f>BP209</f>
        <v/>
      </c>
      <c r="BR209" s="12">
        <f>BQ209</f>
        <v/>
      </c>
      <c r="BS209" s="12">
        <f>BR209</f>
        <v/>
      </c>
      <c r="BT209" s="12">
        <f>BS209</f>
        <v/>
      </c>
      <c r="BU209" s="12">
        <f>BT209</f>
        <v/>
      </c>
      <c r="BV209" s="12">
        <f>BU209</f>
        <v/>
      </c>
      <c r="BW209" s="12">
        <f>BV209</f>
        <v/>
      </c>
      <c r="BX209" s="12">
        <f>BW209</f>
        <v/>
      </c>
      <c r="BY209" s="12">
        <f>BX209</f>
        <v/>
      </c>
      <c r="BZ209" s="12">
        <f>BY209</f>
        <v/>
      </c>
      <c r="CA209" s="12">
        <f>BZ209</f>
        <v/>
      </c>
      <c r="CB209" s="12">
        <f>CA209</f>
        <v/>
      </c>
      <c r="CC209" s="12">
        <f>CB209</f>
        <v/>
      </c>
      <c r="CD209" s="12">
        <f>CC209</f>
        <v/>
      </c>
      <c r="CE209" s="12">
        <f>CD209</f>
        <v/>
      </c>
      <c r="CF209" s="12">
        <f>CE209</f>
        <v/>
      </c>
      <c r="CG209" s="12">
        <f>CF209</f>
        <v/>
      </c>
      <c r="CH209" s="12">
        <f>CG209</f>
        <v/>
      </c>
      <c r="CI209" s="12">
        <f>CH209</f>
        <v/>
      </c>
      <c r="CJ209" s="12">
        <f>CI209</f>
        <v/>
      </c>
      <c r="CK209" s="12">
        <f>CJ209</f>
        <v/>
      </c>
      <c r="CL209" s="12">
        <f>CK209</f>
        <v/>
      </c>
      <c r="CM209" s="12">
        <f>CL209</f>
        <v/>
      </c>
      <c r="CN209" s="12">
        <f>CM209</f>
        <v/>
      </c>
      <c r="CO209" s="12">
        <f>CN209</f>
        <v/>
      </c>
      <c r="CP209" s="12">
        <f>CO209</f>
        <v/>
      </c>
      <c r="CQ209" s="12">
        <f>CP209</f>
        <v/>
      </c>
      <c r="CR209" s="12">
        <f>CQ209</f>
        <v/>
      </c>
      <c r="CS209" s="12">
        <f>CR209</f>
        <v/>
      </c>
      <c r="CT209" s="12">
        <f>CS209</f>
        <v/>
      </c>
      <c r="CU209" s="12">
        <f>CT209</f>
        <v/>
      </c>
      <c r="CV209" s="12">
        <f>CU209</f>
        <v/>
      </c>
      <c r="CW209" s="12">
        <f>CV209</f>
        <v/>
      </c>
      <c r="CX209" s="12">
        <f>CW209</f>
        <v/>
      </c>
      <c r="CY209" s="12">
        <f>CX209</f>
        <v/>
      </c>
      <c r="CZ209" s="12">
        <f>CY209</f>
        <v/>
      </c>
      <c r="DA209" s="12">
        <f>CZ209</f>
        <v/>
      </c>
      <c r="DB209" s="12">
        <f>DA209</f>
        <v/>
      </c>
      <c r="DC209" s="12">
        <f>DB209</f>
        <v/>
      </c>
      <c r="DD209" s="12">
        <f>DC209</f>
        <v/>
      </c>
      <c r="DE209" s="12">
        <f>DD209</f>
        <v/>
      </c>
      <c r="DF209" s="12">
        <f>DE209</f>
        <v/>
      </c>
      <c r="DG209" s="12">
        <f>DF209</f>
        <v/>
      </c>
      <c r="DH209" s="12">
        <f>DG209</f>
        <v/>
      </c>
      <c r="DI209" s="12">
        <f>DH209</f>
        <v/>
      </c>
      <c r="DJ209" s="12">
        <f>DI209</f>
        <v/>
      </c>
      <c r="DK209" s="12">
        <f>DJ209</f>
        <v/>
      </c>
      <c r="DL209" s="12">
        <f>DK209</f>
        <v/>
      </c>
      <c r="DM209" s="12">
        <f>DL209</f>
        <v/>
      </c>
      <c r="DN209" s="12">
        <f>DM209</f>
        <v/>
      </c>
      <c r="DO209" s="12">
        <f>DN209</f>
        <v/>
      </c>
      <c r="DP209" s="12">
        <f>DO209</f>
        <v/>
      </c>
      <c r="DQ209" s="12">
        <f>DP209</f>
        <v/>
      </c>
      <c r="DR209" s="12">
        <f>DQ209</f>
        <v/>
      </c>
      <c r="DS209" s="12">
        <f>DR209</f>
        <v/>
      </c>
      <c r="DT209" s="12">
        <f>DS209</f>
        <v/>
      </c>
      <c r="DU209" s="12">
        <f>DT209</f>
        <v/>
      </c>
      <c r="DV209" s="12">
        <f>DU209</f>
        <v/>
      </c>
      <c r="DW209" s="12">
        <f>DV209</f>
        <v/>
      </c>
      <c r="DX209" s="12">
        <f>DW209</f>
        <v/>
      </c>
      <c r="DY209" s="12">
        <f>DX209</f>
        <v/>
      </c>
      <c r="DZ209" s="12">
        <f>DY209</f>
        <v/>
      </c>
      <c r="EA209" s="12">
        <f>DZ209</f>
        <v/>
      </c>
      <c r="EB209" s="12">
        <f>EA209</f>
        <v/>
      </c>
      <c r="EC209" s="12">
        <f>EB209</f>
        <v/>
      </c>
      <c r="ED209" s="12">
        <f>EC209</f>
        <v/>
      </c>
      <c r="EE209" s="12">
        <f>ED209</f>
        <v/>
      </c>
      <c r="EF209" s="12">
        <f>EE209</f>
        <v/>
      </c>
      <c r="EG209" s="12">
        <f>EF209</f>
        <v/>
      </c>
      <c r="EH209" s="12">
        <f>EG209</f>
        <v/>
      </c>
      <c r="EI209" s="12">
        <f>EH209</f>
        <v/>
      </c>
      <c r="EJ209" s="12">
        <f>EI209</f>
        <v/>
      </c>
      <c r="EK209" s="12">
        <f>EJ209</f>
        <v/>
      </c>
      <c r="EL209" s="12">
        <f>EK209</f>
        <v/>
      </c>
      <c r="EM209" s="12">
        <f>EL209</f>
        <v/>
      </c>
      <c r="EN209" s="12">
        <f>EM209</f>
        <v/>
      </c>
      <c r="EO209" s="12">
        <f>EN209</f>
        <v/>
      </c>
      <c r="EP209" s="12">
        <f>EO209</f>
        <v/>
      </c>
      <c r="EQ209" s="12">
        <f>EP209</f>
        <v/>
      </c>
      <c r="ER209" s="12">
        <f>EQ209</f>
        <v/>
      </c>
      <c r="ES209" s="12">
        <f>ER209</f>
        <v/>
      </c>
      <c r="ET209" s="12">
        <f>ES209</f>
        <v/>
      </c>
      <c r="EU209" s="12">
        <f>ET209</f>
        <v/>
      </c>
      <c r="EV209" s="12">
        <f>EU209</f>
        <v/>
      </c>
      <c r="EW209" s="12">
        <f>EV209</f>
        <v/>
      </c>
      <c r="EX209" s="12">
        <f>EW209</f>
        <v/>
      </c>
      <c r="EY209" s="12">
        <f>EX209</f>
        <v/>
      </c>
      <c r="EZ209" s="12">
        <f>EY209</f>
        <v/>
      </c>
      <c r="FA209" s="12">
        <f>EZ209</f>
        <v/>
      </c>
      <c r="FB209" s="12">
        <f>FA209</f>
        <v/>
      </c>
      <c r="FC209" s="12">
        <f>FB209</f>
        <v/>
      </c>
      <c r="FD209" s="12">
        <f>FC209</f>
        <v/>
      </c>
      <c r="FE209" s="12">
        <f>FD209</f>
        <v/>
      </c>
      <c r="FF209" s="12">
        <f>FE209</f>
        <v/>
      </c>
      <c r="FG209" s="12">
        <f>FF209</f>
        <v/>
      </c>
      <c r="FH209" s="12">
        <f>FG209</f>
        <v/>
      </c>
      <c r="FI209" s="12">
        <f>FH209</f>
        <v/>
      </c>
      <c r="FJ209" s="12">
        <f>FI209</f>
        <v/>
      </c>
      <c r="FK209" s="12">
        <f>FJ209</f>
        <v/>
      </c>
      <c r="FL209" s="12">
        <f>FK209</f>
        <v/>
      </c>
      <c r="FM209" s="12">
        <f>FL209</f>
        <v/>
      </c>
      <c r="FN209" s="12">
        <f>FM209</f>
        <v/>
      </c>
      <c r="FO209" s="12">
        <f>FN209</f>
        <v/>
      </c>
      <c r="FP209" s="12">
        <f>FO209</f>
        <v/>
      </c>
      <c r="FQ209" s="12">
        <f>FP209</f>
        <v/>
      </c>
      <c r="FR209" s="12">
        <f>FQ209</f>
        <v/>
      </c>
      <c r="FS209" s="12">
        <f>FR209</f>
        <v/>
      </c>
      <c r="FT209" s="12">
        <f>FS209</f>
        <v/>
      </c>
      <c r="FU209" s="12">
        <f>FT209</f>
        <v/>
      </c>
      <c r="FV209" s="12">
        <f>FU209</f>
        <v/>
      </c>
      <c r="FW209" s="12">
        <f>FV209</f>
        <v/>
      </c>
      <c r="FX209" s="12">
        <f>FW209</f>
        <v/>
      </c>
      <c r="FY209" s="12">
        <f>FX209</f>
        <v/>
      </c>
      <c r="FZ209" s="12">
        <f>FY209</f>
        <v/>
      </c>
      <c r="GA209" s="12">
        <f>FZ209</f>
        <v/>
      </c>
      <c r="GB209" s="12">
        <f>GA209</f>
        <v/>
      </c>
      <c r="GC209" s="12">
        <f>GB209</f>
        <v/>
      </c>
      <c r="GD209" s="12">
        <f>GC209</f>
        <v/>
      </c>
      <c r="GE209" s="12">
        <f>GD209</f>
        <v/>
      </c>
      <c r="GF209" s="12">
        <f>GE209</f>
        <v/>
      </c>
      <c r="GG209" s="12">
        <f>GF209</f>
        <v/>
      </c>
      <c r="GH209" s="12">
        <f>GG209</f>
        <v/>
      </c>
      <c r="GI209" s="12">
        <f>GH209</f>
        <v/>
      </c>
      <c r="GJ209" s="12">
        <f>GI209</f>
        <v/>
      </c>
      <c r="GK209" s="12">
        <f>GJ209</f>
        <v/>
      </c>
      <c r="GL209" s="12">
        <f>GK209</f>
        <v/>
      </c>
      <c r="GM209" s="12">
        <f>GL209</f>
        <v/>
      </c>
      <c r="GN209" s="324">
        <f>GM209</f>
        <v/>
      </c>
      <c r="GO209" s="1" t="n"/>
      <c r="GP209" s="63" t="n"/>
    </row>
    <row r="210">
      <c r="A210" s="1" t="n"/>
      <c r="B210" s="1" t="n"/>
      <c r="C210" s="325" t="n"/>
      <c r="D210" s="933" t="n"/>
      <c r="E210" s="933" t="n"/>
      <c r="F210" s="327" t="n"/>
      <c r="G210" s="327" t="n"/>
      <c r="H210" s="328" t="inlineStr">
        <is>
          <t>Actual Interest Rate</t>
        </is>
      </c>
      <c r="I210" s="328" t="n"/>
      <c r="J210" s="32" t="n"/>
      <c r="K210" s="32" t="n"/>
      <c r="L210" s="32" t="n"/>
      <c r="M210" s="32" t="n"/>
      <c r="N210" s="32" t="n"/>
      <c r="O210" s="32" t="n"/>
      <c r="P210" s="329">
        <f>IF(P209&gt;P208,P209,IF(P205&lt;P208,P205,P208))</f>
        <v/>
      </c>
      <c r="Q210" s="329">
        <f>IF(Q209&gt;Q208,Q209,IF(Q205&lt;Q208,Q205,Q208))</f>
        <v/>
      </c>
      <c r="R210" s="329">
        <f>IF(R209&gt;R208,R209,IF(R205&lt;R208,R205,R208))</f>
        <v/>
      </c>
      <c r="S210" s="329">
        <f>IF(S209&gt;S208,S209,IF(S205&lt;S208,S205,S208))</f>
        <v/>
      </c>
      <c r="T210" s="329">
        <f>IF(T209&gt;T208,T209,IF(T205&lt;T208,T205,T208))</f>
        <v/>
      </c>
      <c r="U210" s="329">
        <f>IF(U209&gt;U208,U209,IF(U205&lt;U208,U205,U208))</f>
        <v/>
      </c>
      <c r="V210" s="329">
        <f>IF(V209&gt;V208,V209,IF(V205&lt;V208,V205,V208))</f>
        <v/>
      </c>
      <c r="W210" s="329">
        <f>IF(W209&gt;W208,W209,IF(W205&lt;W208,W205,W208))</f>
        <v/>
      </c>
      <c r="X210" s="329">
        <f>IF(X209&gt;X208,X209,IF(X205&lt;X208,X205,X208))</f>
        <v/>
      </c>
      <c r="Y210" s="329">
        <f>IF(Y209&gt;Y208,Y209,IF(Y205&lt;Y208,Y205,Y208))</f>
        <v/>
      </c>
      <c r="Z210" s="329">
        <f>IF(Z209&gt;Z208,Z209,IF(Z205&lt;Z208,Z205,Z208))</f>
        <v/>
      </c>
      <c r="AA210" s="329">
        <f>IF(AA209&gt;AA208,AA209,IF(AA205&lt;AA208,AA205,AA208))</f>
        <v/>
      </c>
      <c r="AB210" s="329">
        <f>IF(AB209&gt;AB208,AB209,IF(AB205&lt;AB208,AB205,AB208))</f>
        <v/>
      </c>
      <c r="AC210" s="329">
        <f>IF(AC209&gt;AC208,AC209,IF(AC205&lt;AC208,AC205,AC208))</f>
        <v/>
      </c>
      <c r="AD210" s="329">
        <f>IF(AD209&gt;AD208,AD209,IF(AD205&lt;AD208,AD205,AD208))</f>
        <v/>
      </c>
      <c r="AE210" s="329">
        <f>IF(AE209&gt;AE208,AE209,IF(AE205&lt;AE208,AE205,AE208))</f>
        <v/>
      </c>
      <c r="AF210" s="329">
        <f>IF(AF209&gt;AF208,AF209,IF(AF205&lt;AF208,AF205,AF208))</f>
        <v/>
      </c>
      <c r="AG210" s="329">
        <f>IF(AG209&gt;AG208,AG209,IF(AG205&lt;AG208,AG205,AG208))</f>
        <v/>
      </c>
      <c r="AH210" s="329">
        <f>IF(AH209&gt;AH208,AH209,IF(AH205&lt;AH208,AH205,AH208))</f>
        <v/>
      </c>
      <c r="AI210" s="329">
        <f>IF(AI209&gt;AI208,AI209,IF(AI205&lt;AI208,AI205,AI208))</f>
        <v/>
      </c>
      <c r="AJ210" s="329">
        <f>IF(AJ209&gt;AJ208,AJ209,IF(AJ205&lt;AJ208,AJ205,AJ208))</f>
        <v/>
      </c>
      <c r="AK210" s="329">
        <f>IF(AK209&gt;AK208,AK209,IF(AK205&lt;AK208,AK205,AK208))</f>
        <v/>
      </c>
      <c r="AL210" s="329">
        <f>IF(AL209&gt;AL208,AL209,IF(AL205&lt;AL208,AL205,AL208))</f>
        <v/>
      </c>
      <c r="AM210" s="329">
        <f>IF(AM209&gt;AM208,AM209,IF(AM205&lt;AM208,AM205,AM208))</f>
        <v/>
      </c>
      <c r="AN210" s="329">
        <f>IF(AN209&gt;AN208,AN209,IF(AN205&lt;AN208,AN205,AN208))</f>
        <v/>
      </c>
      <c r="AO210" s="329">
        <f>IF(AO209&gt;AO208,AO209,IF(AO205&lt;AO208,AO205,AO208))</f>
        <v/>
      </c>
      <c r="AP210" s="329">
        <f>IF(AP209&gt;AP208,AP209,IF(AP205&lt;AP208,AP205,AP208))</f>
        <v/>
      </c>
      <c r="AQ210" s="329">
        <f>IF(AQ209&gt;AQ208,AQ209,IF(AQ205&lt;AQ208,AQ205,AQ208))</f>
        <v/>
      </c>
      <c r="AR210" s="329">
        <f>IF(AR209&gt;AR208,AR209,IF(AR205&lt;AR208,AR205,AR208))</f>
        <v/>
      </c>
      <c r="AS210" s="329">
        <f>IF(AS209&gt;AS208,AS209,IF(AS205&lt;AS208,AS205,AS208))</f>
        <v/>
      </c>
      <c r="AT210" s="329">
        <f>IF(AT209&gt;AT208,AT209,IF(AT205&lt;AT208,AT205,AT208))</f>
        <v/>
      </c>
      <c r="AU210" s="329">
        <f>IF(AU209&gt;AU208,AU209,IF(AU205&lt;AU208,AU205,AU208))</f>
        <v/>
      </c>
      <c r="AV210" s="329">
        <f>IF(AV209&gt;AV208,AV209,IF(AV205&lt;AV208,AV205,AV208))</f>
        <v/>
      </c>
      <c r="AW210" s="329">
        <f>IF(AW209&gt;AW208,AW209,IF(AW205&lt;AW208,AW205,AW208))</f>
        <v/>
      </c>
      <c r="AX210" s="329">
        <f>IF(AX209&gt;AX208,AX209,IF(AX205&lt;AX208,AX205,AX208))</f>
        <v/>
      </c>
      <c r="AY210" s="329">
        <f>IF(AY209&gt;AY208,AY209,IF(AY205&lt;AY208,AY205,AY208))</f>
        <v/>
      </c>
      <c r="AZ210" s="329">
        <f>IF(AZ209&gt;AZ208,AZ209,IF(AZ205&lt;AZ208,AZ205,AZ208))</f>
        <v/>
      </c>
      <c r="BA210" s="329">
        <f>IF(BA209&gt;BA208,BA209,IF(BA205&lt;BA208,BA205,BA208))</f>
        <v/>
      </c>
      <c r="BB210" s="329">
        <f>IF(BB209&gt;BB208,BB209,IF(BB205&lt;BB208,BB205,BB208))</f>
        <v/>
      </c>
      <c r="BC210" s="329">
        <f>IF(BC209&gt;BC208,BC209,IF(BC205&lt;BC208,BC205,BC208))</f>
        <v/>
      </c>
      <c r="BD210" s="329">
        <f>IF(BD209&gt;BD208,BD209,IF(BD205&lt;BD208,BD205,BD208))</f>
        <v/>
      </c>
      <c r="BE210" s="329">
        <f>IF(BE209&gt;BE208,BE209,IF(BE205&lt;BE208,BE205,BE208))</f>
        <v/>
      </c>
      <c r="BF210" s="329">
        <f>IF(BF209&gt;BF208,BF209,IF(BF205&lt;BF208,BF205,BF208))</f>
        <v/>
      </c>
      <c r="BG210" s="329">
        <f>IF(BG209&gt;BG208,BG209,IF(BG205&lt;BG208,BG205,BG208))</f>
        <v/>
      </c>
      <c r="BH210" s="329">
        <f>IF(BH209&gt;BH208,BH209,IF(BH205&lt;BH208,BH205,BH208))</f>
        <v/>
      </c>
      <c r="BI210" s="329">
        <f>IF(BI209&gt;BI208,BI209,IF(BI205&lt;BI208,BI205,BI208))</f>
        <v/>
      </c>
      <c r="BJ210" s="329">
        <f>IF(BJ209&gt;BJ208,BJ209,IF(BJ205&lt;BJ208,BJ205,BJ208))</f>
        <v/>
      </c>
      <c r="BK210" s="329">
        <f>IF(BK209&gt;BK208,BK209,IF(BK205&lt;BK208,BK205,BK208))</f>
        <v/>
      </c>
      <c r="BL210" s="329">
        <f>IF(BL209&gt;BL208,BL209,IF(BL205&lt;BL208,BL205,BL208))</f>
        <v/>
      </c>
      <c r="BM210" s="329">
        <f>IF(BM209&gt;BM208,BM209,IF(BM205&lt;BM208,BM205,BM208))</f>
        <v/>
      </c>
      <c r="BN210" s="329">
        <f>IF(BN209&gt;BN208,BN209,IF(BN205&lt;BN208,BN205,BN208))</f>
        <v/>
      </c>
      <c r="BO210" s="329">
        <f>IF(BO209&gt;BO208,BO209,IF(BO205&lt;BO208,BO205,BO208))</f>
        <v/>
      </c>
      <c r="BP210" s="329">
        <f>IF(BP209&gt;BP208,BP209,IF(BP205&lt;BP208,BP205,BP208))</f>
        <v/>
      </c>
      <c r="BQ210" s="329">
        <f>IF(BQ209&gt;BQ208,BQ209,IF(BQ205&lt;BQ208,BQ205,BQ208))</f>
        <v/>
      </c>
      <c r="BR210" s="329">
        <f>IF(BR209&gt;BR208,BR209,IF(BR205&lt;BR208,BR205,BR208))</f>
        <v/>
      </c>
      <c r="BS210" s="329">
        <f>IF(BS209&gt;BS208,BS209,IF(BS205&lt;BS208,BS205,BS208))</f>
        <v/>
      </c>
      <c r="BT210" s="329">
        <f>IF(BT209&gt;BT208,BT209,IF(BT205&lt;BT208,BT205,BT208))</f>
        <v/>
      </c>
      <c r="BU210" s="329">
        <f>IF(BU209&gt;BU208,BU209,IF(BU205&lt;BU208,BU205,BU208))</f>
        <v/>
      </c>
      <c r="BV210" s="329">
        <f>IF(BV209&gt;BV208,BV209,IF(BV205&lt;BV208,BV205,BV208))</f>
        <v/>
      </c>
      <c r="BW210" s="329">
        <f>IF(BW209&gt;BW208,BW209,IF(BW205&lt;BW208,BW205,BW208))</f>
        <v/>
      </c>
      <c r="BX210" s="329">
        <f>IF(BX209&gt;BX208,BX209,IF(BX205&lt;BX208,BX205,BX208))</f>
        <v/>
      </c>
      <c r="BY210" s="329">
        <f>IF(BY209&gt;BY208,BY209,IF(BY205&lt;BY208,BY205,BY208))</f>
        <v/>
      </c>
      <c r="BZ210" s="329">
        <f>IF(BZ209&gt;BZ208,BZ209,IF(BZ205&lt;BZ208,BZ205,BZ208))</f>
        <v/>
      </c>
      <c r="CA210" s="329">
        <f>IF(CA209&gt;CA208,CA209,IF(CA205&lt;CA208,CA205,CA208))</f>
        <v/>
      </c>
      <c r="CB210" s="329">
        <f>IF(CB209&gt;CB208,CB209,IF(CB205&lt;CB208,CB205,CB208))</f>
        <v/>
      </c>
      <c r="CC210" s="329">
        <f>IF(CC209&gt;CC208,CC209,IF(CC205&lt;CC208,CC205,CC208))</f>
        <v/>
      </c>
      <c r="CD210" s="329">
        <f>IF(CD209&gt;CD208,CD209,IF(CD205&lt;CD208,CD205,CD208))</f>
        <v/>
      </c>
      <c r="CE210" s="329">
        <f>IF(CE209&gt;CE208,CE209,IF(CE205&lt;CE208,CE205,CE208))</f>
        <v/>
      </c>
      <c r="CF210" s="329">
        <f>IF(CF209&gt;CF208,CF209,IF(CF205&lt;CF208,CF205,CF208))</f>
        <v/>
      </c>
      <c r="CG210" s="329">
        <f>IF(CG209&gt;CG208,CG209,IF(CG205&lt;CG208,CG205,CG208))</f>
        <v/>
      </c>
      <c r="CH210" s="329">
        <f>IF(CH209&gt;CH208,CH209,IF(CH205&lt;CH208,CH205,CH208))</f>
        <v/>
      </c>
      <c r="CI210" s="329">
        <f>IF(CI209&gt;CI208,CI209,IF(CI205&lt;CI208,CI205,CI208))</f>
        <v/>
      </c>
      <c r="CJ210" s="329">
        <f>IF(CJ209&gt;CJ208,CJ209,IF(CJ205&lt;CJ208,CJ205,CJ208))</f>
        <v/>
      </c>
      <c r="CK210" s="329">
        <f>IF(CK209&gt;CK208,CK209,IF(CK205&lt;CK208,CK205,CK208))</f>
        <v/>
      </c>
      <c r="CL210" s="329">
        <f>IF(CL209&gt;CL208,CL209,IF(CL205&lt;CL208,CL205,CL208))</f>
        <v/>
      </c>
      <c r="CM210" s="329">
        <f>IF(CM209&gt;CM208,CM209,IF(CM205&lt;CM208,CM205,CM208))</f>
        <v/>
      </c>
      <c r="CN210" s="329">
        <f>IF(CN209&gt;CN208,CN209,IF(CN205&lt;CN208,CN205,CN208))</f>
        <v/>
      </c>
      <c r="CO210" s="329">
        <f>IF(CO209&gt;CO208,CO209,IF(CO205&lt;CO208,CO205,CO208))</f>
        <v/>
      </c>
      <c r="CP210" s="329">
        <f>IF(CP209&gt;CP208,CP209,IF(CP205&lt;CP208,CP205,CP208))</f>
        <v/>
      </c>
      <c r="CQ210" s="329">
        <f>IF(CQ209&gt;CQ208,CQ209,IF(CQ205&lt;CQ208,CQ205,CQ208))</f>
        <v/>
      </c>
      <c r="CR210" s="329">
        <f>IF(CR209&gt;CR208,CR209,IF(CR205&lt;CR208,CR205,CR208))</f>
        <v/>
      </c>
      <c r="CS210" s="329">
        <f>IF(CS209&gt;CS208,CS209,IF(CS205&lt;CS208,CS205,CS208))</f>
        <v/>
      </c>
      <c r="CT210" s="329">
        <f>IF(CT209&gt;CT208,CT209,IF(CT205&lt;CT208,CT205,CT208))</f>
        <v/>
      </c>
      <c r="CU210" s="329">
        <f>IF(CU209&gt;CU208,CU209,IF(CU205&lt;CU208,CU205,CU208))</f>
        <v/>
      </c>
      <c r="CV210" s="329">
        <f>IF(CV209&gt;CV208,CV209,IF(CV205&lt;CV208,CV205,CV208))</f>
        <v/>
      </c>
      <c r="CW210" s="329">
        <f>IF(CW209&gt;CW208,CW209,IF(CW205&lt;CW208,CW205,CW208))</f>
        <v/>
      </c>
      <c r="CX210" s="329">
        <f>IF(CX209&gt;CX208,CX209,IF(CX205&lt;CX208,CX205,CX208))</f>
        <v/>
      </c>
      <c r="CY210" s="329">
        <f>IF(CY209&gt;CY208,CY209,IF(CY205&lt;CY208,CY205,CY208))</f>
        <v/>
      </c>
      <c r="CZ210" s="329">
        <f>IF(CZ209&gt;CZ208,CZ209,IF(CZ205&lt;CZ208,CZ205,CZ208))</f>
        <v/>
      </c>
      <c r="DA210" s="329">
        <f>IF(DA209&gt;DA208,DA209,IF(DA205&lt;DA208,DA205,DA208))</f>
        <v/>
      </c>
      <c r="DB210" s="329">
        <f>IF(DB209&gt;DB208,DB209,IF(DB205&lt;DB208,DB205,DB208))</f>
        <v/>
      </c>
      <c r="DC210" s="329">
        <f>IF(DC209&gt;DC208,DC209,IF(DC205&lt;DC208,DC205,DC208))</f>
        <v/>
      </c>
      <c r="DD210" s="329">
        <f>IF(DD209&gt;DD208,DD209,IF(DD205&lt;DD208,DD205,DD208))</f>
        <v/>
      </c>
      <c r="DE210" s="329">
        <f>IF(DE209&gt;DE208,DE209,IF(DE205&lt;DE208,DE205,DE208))</f>
        <v/>
      </c>
      <c r="DF210" s="329">
        <f>IF(DF209&gt;DF208,DF209,IF(DF205&lt;DF208,DF205,DF208))</f>
        <v/>
      </c>
      <c r="DG210" s="329">
        <f>IF(DG209&gt;DG208,DG209,IF(DG205&lt;DG208,DG205,DG208))</f>
        <v/>
      </c>
      <c r="DH210" s="329">
        <f>IF(DH209&gt;DH208,DH209,IF(DH205&lt;DH208,DH205,DH208))</f>
        <v/>
      </c>
      <c r="DI210" s="329">
        <f>IF(DI209&gt;DI208,DI209,IF(DI205&lt;DI208,DI205,DI208))</f>
        <v/>
      </c>
      <c r="DJ210" s="329">
        <f>IF(DJ209&gt;DJ208,DJ209,IF(DJ205&lt;DJ208,DJ205,DJ208))</f>
        <v/>
      </c>
      <c r="DK210" s="329">
        <f>IF(DK209&gt;DK208,DK209,IF(DK205&lt;DK208,DK205,DK208))</f>
        <v/>
      </c>
      <c r="DL210" s="329">
        <f>IF(DL209&gt;DL208,DL209,IF(DL205&lt;DL208,DL205,DL208))</f>
        <v/>
      </c>
      <c r="DM210" s="329">
        <f>IF(DM209&gt;DM208,DM209,IF(DM205&lt;DM208,DM205,DM208))</f>
        <v/>
      </c>
      <c r="DN210" s="329">
        <f>IF(DN209&gt;DN208,DN209,IF(DN205&lt;DN208,DN205,DN208))</f>
        <v/>
      </c>
      <c r="DO210" s="329">
        <f>IF(DO209&gt;DO208,DO209,IF(DO205&lt;DO208,DO205,DO208))</f>
        <v/>
      </c>
      <c r="DP210" s="329">
        <f>IF(DP209&gt;DP208,DP209,IF(DP205&lt;DP208,DP205,DP208))</f>
        <v/>
      </c>
      <c r="DQ210" s="329">
        <f>IF(DQ209&gt;DQ208,DQ209,IF(DQ205&lt;DQ208,DQ205,DQ208))</f>
        <v/>
      </c>
      <c r="DR210" s="329">
        <f>IF(DR209&gt;DR208,DR209,IF(DR205&lt;DR208,DR205,DR208))</f>
        <v/>
      </c>
      <c r="DS210" s="329">
        <f>IF(DS209&gt;DS208,DS209,IF(DS205&lt;DS208,DS205,DS208))</f>
        <v/>
      </c>
      <c r="DT210" s="329">
        <f>IF(DT209&gt;DT208,DT209,IF(DT205&lt;DT208,DT205,DT208))</f>
        <v/>
      </c>
      <c r="DU210" s="329">
        <f>IF(DU209&gt;DU208,DU209,IF(DU205&lt;DU208,DU205,DU208))</f>
        <v/>
      </c>
      <c r="DV210" s="329">
        <f>IF(DV209&gt;DV208,DV209,IF(DV205&lt;DV208,DV205,DV208))</f>
        <v/>
      </c>
      <c r="DW210" s="329">
        <f>IF(DW209&gt;DW208,DW209,IF(DW205&lt;DW208,DW205,DW208))</f>
        <v/>
      </c>
      <c r="DX210" s="329">
        <f>IF(DX209&gt;DX208,DX209,IF(DX205&lt;DX208,DX205,DX208))</f>
        <v/>
      </c>
      <c r="DY210" s="329">
        <f>IF(DY209&gt;DY208,DY209,IF(DY205&lt;DY208,DY205,DY208))</f>
        <v/>
      </c>
      <c r="DZ210" s="329">
        <f>IF(DZ209&gt;DZ208,DZ209,IF(DZ205&lt;DZ208,DZ205,DZ208))</f>
        <v/>
      </c>
      <c r="EA210" s="329">
        <f>IF(EA209&gt;EA208,EA209,IF(EA205&lt;EA208,EA205,EA208))</f>
        <v/>
      </c>
      <c r="EB210" s="329">
        <f>IF(EB209&gt;EB208,EB209,IF(EB205&lt;EB208,EB205,EB208))</f>
        <v/>
      </c>
      <c r="EC210" s="329">
        <f>IF(EC209&gt;EC208,EC209,IF(EC205&lt;EC208,EC205,EC208))</f>
        <v/>
      </c>
      <c r="ED210" s="329">
        <f>IF(ED209&gt;ED208,ED209,IF(ED205&lt;ED208,ED205,ED208))</f>
        <v/>
      </c>
      <c r="EE210" s="329">
        <f>IF(EE209&gt;EE208,EE209,IF(EE205&lt;EE208,EE205,EE208))</f>
        <v/>
      </c>
      <c r="EF210" s="329">
        <f>IF(EF209&gt;EF208,EF209,IF(EF205&lt;EF208,EF205,EF208))</f>
        <v/>
      </c>
      <c r="EG210" s="329">
        <f>IF(EG209&gt;EG208,EG209,IF(EG205&lt;EG208,EG205,EG208))</f>
        <v/>
      </c>
      <c r="EH210" s="329">
        <f>IF(EH209&gt;EH208,EH209,IF(EH205&lt;EH208,EH205,EH208))</f>
        <v/>
      </c>
      <c r="EI210" s="329">
        <f>IF(EI209&gt;EI208,EI209,IF(EI205&lt;EI208,EI205,EI208))</f>
        <v/>
      </c>
      <c r="EJ210" s="329">
        <f>IF(EJ209&gt;EJ208,EJ209,IF(EJ205&lt;EJ208,EJ205,EJ208))</f>
        <v/>
      </c>
      <c r="EK210" s="329">
        <f>IF(EK209&gt;EK208,EK209,IF(EK205&lt;EK208,EK205,EK208))</f>
        <v/>
      </c>
      <c r="EL210" s="329">
        <f>IF(EL209&gt;EL208,EL209,IF(EL205&lt;EL208,EL205,EL208))</f>
        <v/>
      </c>
      <c r="EM210" s="329">
        <f>IF(EM209&gt;EM208,EM209,IF(EM205&lt;EM208,EM205,EM208))</f>
        <v/>
      </c>
      <c r="EN210" s="329">
        <f>IF(EN209&gt;EN208,EN209,IF(EN205&lt;EN208,EN205,EN208))</f>
        <v/>
      </c>
      <c r="EO210" s="329">
        <f>IF(EO209&gt;EO208,EO209,IF(EO205&lt;EO208,EO205,EO208))</f>
        <v/>
      </c>
      <c r="EP210" s="329">
        <f>IF(EP209&gt;EP208,EP209,IF(EP205&lt;EP208,EP205,EP208))</f>
        <v/>
      </c>
      <c r="EQ210" s="329">
        <f>IF(EQ209&gt;EQ208,EQ209,IF(EQ205&lt;EQ208,EQ205,EQ208))</f>
        <v/>
      </c>
      <c r="ER210" s="329">
        <f>IF(ER209&gt;ER208,ER209,IF(ER205&lt;ER208,ER205,ER208))</f>
        <v/>
      </c>
      <c r="ES210" s="329">
        <f>IF(ES209&gt;ES208,ES209,IF(ES205&lt;ES208,ES205,ES208))</f>
        <v/>
      </c>
      <c r="ET210" s="329">
        <f>IF(ET209&gt;ET208,ET209,IF(ET205&lt;ET208,ET205,ET208))</f>
        <v/>
      </c>
      <c r="EU210" s="329">
        <f>IF(EU209&gt;EU208,EU209,IF(EU205&lt;EU208,EU205,EU208))</f>
        <v/>
      </c>
      <c r="EV210" s="329">
        <f>IF(EV209&gt;EV208,EV209,IF(EV205&lt;EV208,EV205,EV208))</f>
        <v/>
      </c>
      <c r="EW210" s="329">
        <f>IF(EW209&gt;EW208,EW209,IF(EW205&lt;EW208,EW205,EW208))</f>
        <v/>
      </c>
      <c r="EX210" s="329">
        <f>IF(EX209&gt;EX208,EX209,IF(EX205&lt;EX208,EX205,EX208))</f>
        <v/>
      </c>
      <c r="EY210" s="329">
        <f>IF(EY209&gt;EY208,EY209,IF(EY205&lt;EY208,EY205,EY208))</f>
        <v/>
      </c>
      <c r="EZ210" s="329">
        <f>IF(EZ209&gt;EZ208,EZ209,IF(EZ205&lt;EZ208,EZ205,EZ208))</f>
        <v/>
      </c>
      <c r="FA210" s="329">
        <f>IF(FA209&gt;FA208,FA209,IF(FA205&lt;FA208,FA205,FA208))</f>
        <v/>
      </c>
      <c r="FB210" s="329">
        <f>IF(FB209&gt;FB208,FB209,IF(FB205&lt;FB208,FB205,FB208))</f>
        <v/>
      </c>
      <c r="FC210" s="329">
        <f>IF(FC209&gt;FC208,FC209,IF(FC205&lt;FC208,FC205,FC208))</f>
        <v/>
      </c>
      <c r="FD210" s="329">
        <f>IF(FD209&gt;FD208,FD209,IF(FD205&lt;FD208,FD205,FD208))</f>
        <v/>
      </c>
      <c r="FE210" s="329">
        <f>IF(FE209&gt;FE208,FE209,IF(FE205&lt;FE208,FE205,FE208))</f>
        <v/>
      </c>
      <c r="FF210" s="329">
        <f>IF(FF209&gt;FF208,FF209,IF(FF205&lt;FF208,FF205,FF208))</f>
        <v/>
      </c>
      <c r="FG210" s="329">
        <f>IF(FG209&gt;FG208,FG209,IF(FG205&lt;FG208,FG205,FG208))</f>
        <v/>
      </c>
      <c r="FH210" s="329">
        <f>IF(FH209&gt;FH208,FH209,IF(FH205&lt;FH208,FH205,FH208))</f>
        <v/>
      </c>
      <c r="FI210" s="329">
        <f>IF(FI209&gt;FI208,FI209,IF(FI205&lt;FI208,FI205,FI208))</f>
        <v/>
      </c>
      <c r="FJ210" s="329">
        <f>IF(FJ209&gt;FJ208,FJ209,IF(FJ205&lt;FJ208,FJ205,FJ208))</f>
        <v/>
      </c>
      <c r="FK210" s="329">
        <f>IF(FK209&gt;FK208,FK209,IF(FK205&lt;FK208,FK205,FK208))</f>
        <v/>
      </c>
      <c r="FL210" s="329">
        <f>IF(FL209&gt;FL208,FL209,IF(FL205&lt;FL208,FL205,FL208))</f>
        <v/>
      </c>
      <c r="FM210" s="329">
        <f>IF(FM209&gt;FM208,FM209,IF(FM205&lt;FM208,FM205,FM208))</f>
        <v/>
      </c>
      <c r="FN210" s="329">
        <f>IF(FN209&gt;FN208,FN209,IF(FN205&lt;FN208,FN205,FN208))</f>
        <v/>
      </c>
      <c r="FO210" s="329">
        <f>IF(FO209&gt;FO208,FO209,IF(FO205&lt;FO208,FO205,FO208))</f>
        <v/>
      </c>
      <c r="FP210" s="329">
        <f>IF(FP209&gt;FP208,FP209,IF(FP205&lt;FP208,FP205,FP208))</f>
        <v/>
      </c>
      <c r="FQ210" s="329">
        <f>IF(FQ209&gt;FQ208,FQ209,IF(FQ205&lt;FQ208,FQ205,FQ208))</f>
        <v/>
      </c>
      <c r="FR210" s="329">
        <f>IF(FR209&gt;FR208,FR209,IF(FR205&lt;FR208,FR205,FR208))</f>
        <v/>
      </c>
      <c r="FS210" s="329">
        <f>IF(FS209&gt;FS208,FS209,IF(FS205&lt;FS208,FS205,FS208))</f>
        <v/>
      </c>
      <c r="FT210" s="329">
        <f>IF(FT209&gt;FT208,FT209,IF(FT205&lt;FT208,FT205,FT208))</f>
        <v/>
      </c>
      <c r="FU210" s="329">
        <f>IF(FU209&gt;FU208,FU209,IF(FU205&lt;FU208,FU205,FU208))</f>
        <v/>
      </c>
      <c r="FV210" s="329">
        <f>IF(FV209&gt;FV208,FV209,IF(FV205&lt;FV208,FV205,FV208))</f>
        <v/>
      </c>
      <c r="FW210" s="329">
        <f>IF(FW209&gt;FW208,FW209,IF(FW205&lt;FW208,FW205,FW208))</f>
        <v/>
      </c>
      <c r="FX210" s="329">
        <f>IF(FX209&gt;FX208,FX209,IF(FX205&lt;FX208,FX205,FX208))</f>
        <v/>
      </c>
      <c r="FY210" s="329">
        <f>IF(FY209&gt;FY208,FY209,IF(FY205&lt;FY208,FY205,FY208))</f>
        <v/>
      </c>
      <c r="FZ210" s="329">
        <f>IF(FZ209&gt;FZ208,FZ209,IF(FZ205&lt;FZ208,FZ205,FZ208))</f>
        <v/>
      </c>
      <c r="GA210" s="329">
        <f>IF(GA209&gt;GA208,GA209,IF(GA205&lt;GA208,GA205,GA208))</f>
        <v/>
      </c>
      <c r="GB210" s="329">
        <f>IF(GB209&gt;GB208,GB209,IF(GB205&lt;GB208,GB205,GB208))</f>
        <v/>
      </c>
      <c r="GC210" s="329">
        <f>IF(GC209&gt;GC208,GC209,IF(GC205&lt;GC208,GC205,GC208))</f>
        <v/>
      </c>
      <c r="GD210" s="329">
        <f>IF(GD209&gt;GD208,GD209,IF(GD205&lt;GD208,GD205,GD208))</f>
        <v/>
      </c>
      <c r="GE210" s="329">
        <f>IF(GE209&gt;GE208,GE209,IF(GE205&lt;GE208,GE205,GE208))</f>
        <v/>
      </c>
      <c r="GF210" s="329">
        <f>IF(GF209&gt;GF208,GF209,IF(GF205&lt;GF208,GF205,GF208))</f>
        <v/>
      </c>
      <c r="GG210" s="329">
        <f>IF(GG209&gt;GG208,GG209,IF(GG205&lt;GG208,GG205,GG208))</f>
        <v/>
      </c>
      <c r="GH210" s="329">
        <f>IF(GH209&gt;GH208,GH209,IF(GH205&lt;GH208,GH205,GH208))</f>
        <v/>
      </c>
      <c r="GI210" s="329">
        <f>IF(GI209&gt;GI208,GI209,IF(GI205&lt;GI208,GI205,GI208))</f>
        <v/>
      </c>
      <c r="GJ210" s="329">
        <f>IF(GJ209&gt;GJ208,GJ209,IF(GJ205&lt;GJ208,GJ205,GJ208))</f>
        <v/>
      </c>
      <c r="GK210" s="329">
        <f>IF(GK209&gt;GK208,GK209,IF(GK205&lt;GK208,GK205,GK208))</f>
        <v/>
      </c>
      <c r="GL210" s="329">
        <f>IF(GL209&gt;GL208,GL209,IF(GL205&lt;GL208,GL205,GL208))</f>
        <v/>
      </c>
      <c r="GM210" s="329">
        <f>IF(GM209&gt;GM208,GM209,IF(GM205&lt;GM208,GM205,GM208))</f>
        <v/>
      </c>
      <c r="GN210" s="330">
        <f>IF(GN209&gt;GN208,GN209,IF(GN205&lt;GN208,GN205,GN208))</f>
        <v/>
      </c>
      <c r="GO210" s="1" t="n"/>
      <c r="GP210" s="63" t="n"/>
    </row>
    <row r="211">
      <c r="A211" s="1" t="n"/>
      <c r="B211" s="1" t="n"/>
      <c r="C211" s="41" t="inlineStr">
        <is>
          <t>Loan Fees</t>
        </is>
      </c>
      <c r="D211" s="931">
        <f>Summary!C42</f>
        <v/>
      </c>
      <c r="E211" s="931" t="n"/>
      <c r="F211" s="12">
        <f>D211/$N$191</f>
        <v/>
      </c>
      <c r="G211" s="12" t="n"/>
      <c r="H211" s="316" t="inlineStr">
        <is>
          <t>Loan Fees</t>
        </is>
      </c>
      <c r="I211" s="316" t="n"/>
      <c r="J211" s="5" t="n"/>
      <c r="K211" s="5" t="n"/>
      <c r="L211" s="5" t="n"/>
      <c r="M211" s="5" t="n"/>
      <c r="N211" s="5" t="n"/>
      <c r="O211" s="5" t="n"/>
      <c r="P211" s="87">
        <f>AND(O201=0,P201&gt;0)*$D$211</f>
        <v/>
      </c>
      <c r="Q211" s="87">
        <f>AND(P201=0,Q201&gt;0)*$D$211</f>
        <v/>
      </c>
      <c r="R211" s="87">
        <f>AND(Q201=0,R201&gt;0)*$D$211</f>
        <v/>
      </c>
      <c r="S211" s="87">
        <f>AND(R201=0,S201&gt;0)*$D$211</f>
        <v/>
      </c>
      <c r="T211" s="87">
        <f>AND(S201=0,T201&gt;0)*$D$211</f>
        <v/>
      </c>
      <c r="U211" s="87">
        <f>AND(T201=0,U201&gt;0)*$D$211</f>
        <v/>
      </c>
      <c r="V211" s="87">
        <f>AND(U201=0,V201&gt;0)*$D$211</f>
        <v/>
      </c>
      <c r="W211" s="87">
        <f>AND(V201=0,W201&gt;0)*$D$211</f>
        <v/>
      </c>
      <c r="X211" s="87">
        <f>AND(W201=0,X201&gt;0)*$D$211</f>
        <v/>
      </c>
      <c r="Y211" s="87">
        <f>AND(X201=0,Y201&gt;0)*$D$211</f>
        <v/>
      </c>
      <c r="Z211" s="87">
        <f>AND(Y201=0,Z201&gt;0)*$D$211</f>
        <v/>
      </c>
      <c r="AA211" s="87">
        <f>AND(Z201=0,AA201&gt;0)*$D$211</f>
        <v/>
      </c>
      <c r="AB211" s="87">
        <f>AND(AA201=0,AB201&gt;0)*$D$211</f>
        <v/>
      </c>
      <c r="AC211" s="87">
        <f>AND(AB201=0,AC201&gt;0)*$D$211</f>
        <v/>
      </c>
      <c r="AD211" s="87">
        <f>AND(AC201=0,AD201&gt;0)*$D$211</f>
        <v/>
      </c>
      <c r="AE211" s="87">
        <f>AND(AD201=0,AE201&gt;0)*$D$211</f>
        <v/>
      </c>
      <c r="AF211" s="87">
        <f>AND(AE201=0,AF201&gt;0)*$D$211</f>
        <v/>
      </c>
      <c r="AG211" s="87">
        <f>AND(AF201=0,AG201&gt;0)*$D$211</f>
        <v/>
      </c>
      <c r="AH211" s="87">
        <f>AND(AG201=0,AH201&gt;0)*$D$211</f>
        <v/>
      </c>
      <c r="AI211" s="87">
        <f>AND(AH201=0,AI201&gt;0)*$D$211</f>
        <v/>
      </c>
      <c r="AJ211" s="87">
        <f>AND(AI201=0,AJ201&gt;0)*$D$211</f>
        <v/>
      </c>
      <c r="AK211" s="87">
        <f>AND(AJ201=0,AK201&gt;0)*$D$211</f>
        <v/>
      </c>
      <c r="AL211" s="87">
        <f>AND(AK201=0,AL201&gt;0)*$D$211</f>
        <v/>
      </c>
      <c r="AM211" s="87">
        <f>AND(AL201=0,AM201&gt;0)*$D$211</f>
        <v/>
      </c>
      <c r="AN211" s="87">
        <f>AND(AM201=0,AN201&gt;0)*$D$211</f>
        <v/>
      </c>
      <c r="AO211" s="87">
        <f>AND(AN201=0,AO201&gt;0)*$D$211</f>
        <v/>
      </c>
      <c r="AP211" s="87">
        <f>AND(AO201=0,AP201&gt;0)*$D$211</f>
        <v/>
      </c>
      <c r="AQ211" s="87">
        <f>AND(AP201=0,AQ201&gt;0)*$D$211</f>
        <v/>
      </c>
      <c r="AR211" s="87">
        <f>AND(AQ201=0,AR201&gt;0)*$D$211</f>
        <v/>
      </c>
      <c r="AS211" s="87">
        <f>AND(AR201=0,AS201&gt;0)*$D$211</f>
        <v/>
      </c>
      <c r="AT211" s="87">
        <f>AND(AS201=0,AT201&gt;0)*$D$211</f>
        <v/>
      </c>
      <c r="AU211" s="87">
        <f>AND(AT201=0,AU201&gt;0)*$D$211</f>
        <v/>
      </c>
      <c r="AV211" s="87">
        <f>AND(AU201=0,AV201&gt;0)*$D$211</f>
        <v/>
      </c>
      <c r="AW211" s="87">
        <f>AND(AV201=0,AW201&gt;0)*$D$211</f>
        <v/>
      </c>
      <c r="AX211" s="87">
        <f>AND(AW201=0,AX201&gt;0)*$D$211</f>
        <v/>
      </c>
      <c r="AY211" s="87">
        <f>AND(AX201=0,AY201&gt;0)*$D$211</f>
        <v/>
      </c>
      <c r="AZ211" s="87">
        <f>AND(AY201=0,AZ201&gt;0)*$D$211</f>
        <v/>
      </c>
      <c r="BA211" s="87">
        <f>AND(AZ201=0,BA201&gt;0)*$D$211</f>
        <v/>
      </c>
      <c r="BB211" s="87">
        <f>AND(BA201=0,BB201&gt;0)*$D$211</f>
        <v/>
      </c>
      <c r="BC211" s="87">
        <f>AND(BB201=0,BC201&gt;0)*$D$211</f>
        <v/>
      </c>
      <c r="BD211" s="87">
        <f>AND(BC201=0,BD201&gt;0)*$D$211</f>
        <v/>
      </c>
      <c r="BE211" s="87">
        <f>AND(BD201=0,BE201&gt;0)*$D$211</f>
        <v/>
      </c>
      <c r="BF211" s="87">
        <f>AND(BE201=0,BF201&gt;0)*$D$211</f>
        <v/>
      </c>
      <c r="BG211" s="87">
        <f>AND(BF201=0,BG201&gt;0)*$D$211</f>
        <v/>
      </c>
      <c r="BH211" s="87">
        <f>AND(BG201=0,BH201&gt;0)*$D$211</f>
        <v/>
      </c>
      <c r="BI211" s="87">
        <f>AND(BH201=0,BI201&gt;0)*$D$211</f>
        <v/>
      </c>
      <c r="BJ211" s="87">
        <f>AND(BI201=0,BJ201&gt;0)*$D$211</f>
        <v/>
      </c>
      <c r="BK211" s="87">
        <f>AND(BJ201=0,BK201&gt;0)*$D$211</f>
        <v/>
      </c>
      <c r="BL211" s="87">
        <f>AND(BK201=0,BL201&gt;0)*$D$211</f>
        <v/>
      </c>
      <c r="BM211" s="87">
        <f>AND(BL201=0,BM201&gt;0)*$D$211</f>
        <v/>
      </c>
      <c r="BN211" s="87">
        <f>AND(BM201=0,BN201&gt;0)*$D$211</f>
        <v/>
      </c>
      <c r="BO211" s="87">
        <f>AND(BN201=0,BO201&gt;0)*$D$211</f>
        <v/>
      </c>
      <c r="BP211" s="87">
        <f>AND(BO201=0,BP201&gt;0)*$D$211</f>
        <v/>
      </c>
      <c r="BQ211" s="87">
        <f>AND(BP201=0,BQ201&gt;0)*$D$211</f>
        <v/>
      </c>
      <c r="BR211" s="87">
        <f>AND(BQ201=0,BR201&gt;0)*$D$211</f>
        <v/>
      </c>
      <c r="BS211" s="87">
        <f>AND(BR201=0,BS201&gt;0)*$D$211</f>
        <v/>
      </c>
      <c r="BT211" s="87">
        <f>AND(BS201=0,BT201&gt;0)*$D$211</f>
        <v/>
      </c>
      <c r="BU211" s="87">
        <f>AND(BT201=0,BU201&gt;0)*$D$211</f>
        <v/>
      </c>
      <c r="BV211" s="87">
        <f>AND(BU201=0,BV201&gt;0)*$D$211</f>
        <v/>
      </c>
      <c r="BW211" s="87">
        <f>AND(BV201=0,BW201&gt;0)*$D$211</f>
        <v/>
      </c>
      <c r="BX211" s="87">
        <f>AND(BW201=0,BX201&gt;0)*$D$211</f>
        <v/>
      </c>
      <c r="BY211" s="87">
        <f>AND(BX201=0,BY201&gt;0)*$D$211</f>
        <v/>
      </c>
      <c r="BZ211" s="87">
        <f>AND(BY201=0,BZ201&gt;0)*$D$211</f>
        <v/>
      </c>
      <c r="CA211" s="87">
        <f>AND(BZ201=0,CA201&gt;0)*$D$211</f>
        <v/>
      </c>
      <c r="CB211" s="87">
        <f>AND(CA201=0,CB201&gt;0)*$D$211</f>
        <v/>
      </c>
      <c r="CC211" s="87">
        <f>AND(CB201=0,CC201&gt;0)*$D$211</f>
        <v/>
      </c>
      <c r="CD211" s="87">
        <f>AND(CC201=0,CD201&gt;0)*$D$211</f>
        <v/>
      </c>
      <c r="CE211" s="87">
        <f>AND(CD201=0,CE201&gt;0)*$D$211</f>
        <v/>
      </c>
      <c r="CF211" s="87">
        <f>AND(CE201=0,CF201&gt;0)*$D$211</f>
        <v/>
      </c>
      <c r="CG211" s="87">
        <f>AND(CF201=0,CG201&gt;0)*$D$211</f>
        <v/>
      </c>
      <c r="CH211" s="87">
        <f>AND(CG201=0,CH201&gt;0)*$D$211</f>
        <v/>
      </c>
      <c r="CI211" s="87">
        <f>AND(CH201=0,CI201&gt;0)*$D$211</f>
        <v/>
      </c>
      <c r="CJ211" s="87">
        <f>AND(CI201=0,CJ201&gt;0)*$D$211</f>
        <v/>
      </c>
      <c r="CK211" s="87">
        <f>AND(CJ201=0,CK201&gt;0)*$D$211</f>
        <v/>
      </c>
      <c r="CL211" s="87">
        <f>AND(CK201=0,CL201&gt;0)*$D$211</f>
        <v/>
      </c>
      <c r="CM211" s="87">
        <f>AND(CL201=0,CM201&gt;0)*$D$211</f>
        <v/>
      </c>
      <c r="CN211" s="87">
        <f>AND(CM201=0,CN201&gt;0)*$D$211</f>
        <v/>
      </c>
      <c r="CO211" s="87">
        <f>AND(CN201=0,CO201&gt;0)*$D$211</f>
        <v/>
      </c>
      <c r="CP211" s="87">
        <f>AND(CO201=0,CP201&gt;0)*$D$211</f>
        <v/>
      </c>
      <c r="CQ211" s="87">
        <f>AND(CP201=0,CQ201&gt;0)*$D$211</f>
        <v/>
      </c>
      <c r="CR211" s="87">
        <f>AND(CQ201=0,CR201&gt;0)*$D$211</f>
        <v/>
      </c>
      <c r="CS211" s="87">
        <f>AND(CR201=0,CS201&gt;0)*$D$211</f>
        <v/>
      </c>
      <c r="CT211" s="87">
        <f>AND(CS201=0,CT201&gt;0)*$D$211</f>
        <v/>
      </c>
      <c r="CU211" s="87">
        <f>AND(CT201=0,CU201&gt;0)*$D$211</f>
        <v/>
      </c>
      <c r="CV211" s="87">
        <f>AND(CU201=0,CV201&gt;0)*$D$211</f>
        <v/>
      </c>
      <c r="CW211" s="87">
        <f>AND(CV201=0,CW201&gt;0)*$D$211</f>
        <v/>
      </c>
      <c r="CX211" s="87">
        <f>AND(CW201=0,CX201&gt;0)*$D$211</f>
        <v/>
      </c>
      <c r="CY211" s="87">
        <f>AND(CX201=0,CY201&gt;0)*$D$211</f>
        <v/>
      </c>
      <c r="CZ211" s="87">
        <f>AND(CY201=0,CZ201&gt;0)*$D$211</f>
        <v/>
      </c>
      <c r="DA211" s="87">
        <f>AND(CZ201=0,DA201&gt;0)*$D$211</f>
        <v/>
      </c>
      <c r="DB211" s="87">
        <f>AND(DA201=0,DB201&gt;0)*$D$211</f>
        <v/>
      </c>
      <c r="DC211" s="87">
        <f>AND(DB201=0,DC201&gt;0)*$D$211</f>
        <v/>
      </c>
      <c r="DD211" s="87">
        <f>AND(DC201=0,DD201&gt;0)*$D$211</f>
        <v/>
      </c>
      <c r="DE211" s="87">
        <f>AND(DD201=0,DE201&gt;0)*$D$211</f>
        <v/>
      </c>
      <c r="DF211" s="87">
        <f>AND(DE201=0,DF201&gt;0)*$D$211</f>
        <v/>
      </c>
      <c r="DG211" s="87">
        <f>AND(DF201=0,DG201&gt;0)*$D$211</f>
        <v/>
      </c>
      <c r="DH211" s="87">
        <f>AND(DG201=0,DH201&gt;0)*$D$211</f>
        <v/>
      </c>
      <c r="DI211" s="87">
        <f>AND(DH201=0,DI201&gt;0)*$D$211</f>
        <v/>
      </c>
      <c r="DJ211" s="87">
        <f>AND(DI201=0,DJ201&gt;0)*$D$211</f>
        <v/>
      </c>
      <c r="DK211" s="87">
        <f>AND(DJ201=0,DK201&gt;0)*$D$211</f>
        <v/>
      </c>
      <c r="DL211" s="87">
        <f>AND(DK201=0,DL201&gt;0)*$D$211</f>
        <v/>
      </c>
      <c r="DM211" s="87">
        <f>AND(DL201=0,DM201&gt;0)*$D$211</f>
        <v/>
      </c>
      <c r="DN211" s="87">
        <f>AND(DM201=0,DN201&gt;0)*$D$211</f>
        <v/>
      </c>
      <c r="DO211" s="87">
        <f>AND(DN201=0,DO201&gt;0)*$D$211</f>
        <v/>
      </c>
      <c r="DP211" s="87">
        <f>AND(DO201=0,DP201&gt;0)*$D$211</f>
        <v/>
      </c>
      <c r="DQ211" s="87">
        <f>AND(DP201=0,DQ201&gt;0)*$D$211</f>
        <v/>
      </c>
      <c r="DR211" s="87">
        <f>AND(DQ201=0,DR201&gt;0)*$D$211</f>
        <v/>
      </c>
      <c r="DS211" s="87">
        <f>AND(DR201=0,DS201&gt;0)*$D$211</f>
        <v/>
      </c>
      <c r="DT211" s="87">
        <f>AND(DS201=0,DT201&gt;0)*$D$211</f>
        <v/>
      </c>
      <c r="DU211" s="87">
        <f>AND(DT201=0,DU201&gt;0)*$D$211</f>
        <v/>
      </c>
      <c r="DV211" s="87">
        <f>AND(DU201=0,DV201&gt;0)*$D$211</f>
        <v/>
      </c>
      <c r="DW211" s="87">
        <f>AND(DV201=0,DW201&gt;0)*$D$211</f>
        <v/>
      </c>
      <c r="DX211" s="87">
        <f>AND(DW201=0,DX201&gt;0)*$D$211</f>
        <v/>
      </c>
      <c r="DY211" s="87">
        <f>AND(DX201=0,DY201&gt;0)*$D$211</f>
        <v/>
      </c>
      <c r="DZ211" s="87">
        <f>AND(DY201=0,DZ201&gt;0)*$D$211</f>
        <v/>
      </c>
      <c r="EA211" s="87">
        <f>AND(DZ201=0,EA201&gt;0)*$D$211</f>
        <v/>
      </c>
      <c r="EB211" s="87">
        <f>AND(EA201=0,EB201&gt;0)*$D$211</f>
        <v/>
      </c>
      <c r="EC211" s="87">
        <f>AND(EB201=0,EC201&gt;0)*$D$211</f>
        <v/>
      </c>
      <c r="ED211" s="87">
        <f>AND(EC201=0,ED201&gt;0)*$D$211</f>
        <v/>
      </c>
      <c r="EE211" s="87">
        <f>AND(ED201=0,EE201&gt;0)*$D$211</f>
        <v/>
      </c>
      <c r="EF211" s="87">
        <f>AND(EE201=0,EF201&gt;0)*$D$211</f>
        <v/>
      </c>
      <c r="EG211" s="87">
        <f>AND(EF201=0,EG201&gt;0)*$D$211</f>
        <v/>
      </c>
      <c r="EH211" s="87">
        <f>AND(EG201=0,EH201&gt;0)*$D$211</f>
        <v/>
      </c>
      <c r="EI211" s="87">
        <f>AND(EH201=0,EI201&gt;0)*$D$211</f>
        <v/>
      </c>
      <c r="EJ211" s="87">
        <f>AND(EI201=0,EJ201&gt;0)*$D$211</f>
        <v/>
      </c>
      <c r="EK211" s="87">
        <f>AND(EJ201=0,EK201&gt;0)*$D$211</f>
        <v/>
      </c>
      <c r="EL211" s="87">
        <f>AND(EK201=0,EL201&gt;0)*$D$211</f>
        <v/>
      </c>
      <c r="EM211" s="87">
        <f>AND(EL201=0,EM201&gt;0)*$D$211</f>
        <v/>
      </c>
      <c r="EN211" s="87">
        <f>AND(EM201=0,EN201&gt;0)*$D$211</f>
        <v/>
      </c>
      <c r="EO211" s="87">
        <f>AND(EN201=0,EO201&gt;0)*$D$211</f>
        <v/>
      </c>
      <c r="EP211" s="87">
        <f>AND(EO201=0,EP201&gt;0)*$D$211</f>
        <v/>
      </c>
      <c r="EQ211" s="87">
        <f>AND(EP201=0,EQ201&gt;0)*$D$211</f>
        <v/>
      </c>
      <c r="ER211" s="87">
        <f>AND(EQ201=0,ER201&gt;0)*$D$211</f>
        <v/>
      </c>
      <c r="ES211" s="87">
        <f>AND(ER201=0,ES201&gt;0)*$D$211</f>
        <v/>
      </c>
      <c r="ET211" s="87">
        <f>AND(ES201=0,ET201&gt;0)*$D$211</f>
        <v/>
      </c>
      <c r="EU211" s="87">
        <f>AND(ET201=0,EU201&gt;0)*$D$211</f>
        <v/>
      </c>
      <c r="EV211" s="87">
        <f>AND(EU201=0,EV201&gt;0)*$D$211</f>
        <v/>
      </c>
      <c r="EW211" s="87">
        <f>AND(EV201=0,EW201&gt;0)*$D$211</f>
        <v/>
      </c>
      <c r="EX211" s="87">
        <f>AND(EW201=0,EX201&gt;0)*$D$211</f>
        <v/>
      </c>
      <c r="EY211" s="87">
        <f>AND(EX201=0,EY201&gt;0)*$D$211</f>
        <v/>
      </c>
      <c r="EZ211" s="87">
        <f>AND(EY201=0,EZ201&gt;0)*$D$211</f>
        <v/>
      </c>
      <c r="FA211" s="87">
        <f>AND(EZ201=0,FA201&gt;0)*$D$211</f>
        <v/>
      </c>
      <c r="FB211" s="87">
        <f>AND(FA201=0,FB201&gt;0)*$D$211</f>
        <v/>
      </c>
      <c r="FC211" s="87">
        <f>AND(FB201=0,FC201&gt;0)*$D$211</f>
        <v/>
      </c>
      <c r="FD211" s="87">
        <f>AND(FC201=0,FD201&gt;0)*$D$211</f>
        <v/>
      </c>
      <c r="FE211" s="87">
        <f>AND(FD201=0,FE201&gt;0)*$D$211</f>
        <v/>
      </c>
      <c r="FF211" s="87">
        <f>AND(FE201=0,FF201&gt;0)*$D$211</f>
        <v/>
      </c>
      <c r="FG211" s="87">
        <f>AND(FF201=0,FG201&gt;0)*$D$211</f>
        <v/>
      </c>
      <c r="FH211" s="87">
        <f>AND(FG201=0,FH201&gt;0)*$D$211</f>
        <v/>
      </c>
      <c r="FI211" s="87">
        <f>AND(FH201=0,FI201&gt;0)*$D$211</f>
        <v/>
      </c>
      <c r="FJ211" s="87">
        <f>AND(FI201=0,FJ201&gt;0)*$D$211</f>
        <v/>
      </c>
      <c r="FK211" s="87">
        <f>AND(FJ201=0,FK201&gt;0)*$D$211</f>
        <v/>
      </c>
      <c r="FL211" s="87">
        <f>AND(FK201=0,FL201&gt;0)*$D$211</f>
        <v/>
      </c>
      <c r="FM211" s="87">
        <f>AND(FL201=0,FM201&gt;0)*$D$211</f>
        <v/>
      </c>
      <c r="FN211" s="87">
        <f>AND(FM201=0,FN201&gt;0)*$D$211</f>
        <v/>
      </c>
      <c r="FO211" s="87">
        <f>AND(FN201=0,FO201&gt;0)*$D$211</f>
        <v/>
      </c>
      <c r="FP211" s="87">
        <f>AND(FO201=0,FP201&gt;0)*$D$211</f>
        <v/>
      </c>
      <c r="FQ211" s="87">
        <f>AND(FP201=0,FQ201&gt;0)*$D$211</f>
        <v/>
      </c>
      <c r="FR211" s="87">
        <f>AND(FQ201=0,FR201&gt;0)*$D$211</f>
        <v/>
      </c>
      <c r="FS211" s="87">
        <f>AND(FR201=0,FS201&gt;0)*$D$211</f>
        <v/>
      </c>
      <c r="FT211" s="87">
        <f>AND(FS201=0,FT201&gt;0)*$D$211</f>
        <v/>
      </c>
      <c r="FU211" s="87">
        <f>AND(FT201=0,FU201&gt;0)*$D$211</f>
        <v/>
      </c>
      <c r="FV211" s="87">
        <f>AND(FU201=0,FV201&gt;0)*$D$211</f>
        <v/>
      </c>
      <c r="FW211" s="87">
        <f>AND(FV201=0,FW201&gt;0)*$D$211</f>
        <v/>
      </c>
      <c r="FX211" s="87">
        <f>AND(FW201=0,FX201&gt;0)*$D$211</f>
        <v/>
      </c>
      <c r="FY211" s="87">
        <f>AND(FX201=0,FY201&gt;0)*$D$211</f>
        <v/>
      </c>
      <c r="FZ211" s="87">
        <f>AND(FY201=0,FZ201&gt;0)*$D$211</f>
        <v/>
      </c>
      <c r="GA211" s="87">
        <f>AND(FZ201=0,GA201&gt;0)*$D$211</f>
        <v/>
      </c>
      <c r="GB211" s="87">
        <f>AND(GA201=0,GB201&gt;0)*$D$211</f>
        <v/>
      </c>
      <c r="GC211" s="87">
        <f>AND(GB201=0,GC201&gt;0)*$D$211</f>
        <v/>
      </c>
      <c r="GD211" s="87">
        <f>AND(GC201=0,GD201&gt;0)*$D$211</f>
        <v/>
      </c>
      <c r="GE211" s="87">
        <f>AND(GD201=0,GE201&gt;0)*$D$211</f>
        <v/>
      </c>
      <c r="GF211" s="87">
        <f>AND(GE201=0,GF201&gt;0)*$D$211</f>
        <v/>
      </c>
      <c r="GG211" s="87">
        <f>AND(GF201=0,GG201&gt;0)*$D$211</f>
        <v/>
      </c>
      <c r="GH211" s="87">
        <f>AND(GG201=0,GH201&gt;0)*$D$211</f>
        <v/>
      </c>
      <c r="GI211" s="87">
        <f>AND(GH201=0,GI201&gt;0)*$D$211</f>
        <v/>
      </c>
      <c r="GJ211" s="87">
        <f>AND(GI201=0,GJ201&gt;0)*$D$211</f>
        <v/>
      </c>
      <c r="GK211" s="87">
        <f>AND(GJ201=0,GK201&gt;0)*$D$211</f>
        <v/>
      </c>
      <c r="GL211" s="87">
        <f>AND(GK201=0,GL201&gt;0)*$D$211</f>
        <v/>
      </c>
      <c r="GM211" s="87">
        <f>AND(GL201=0,GM201&gt;0)*$D$211</f>
        <v/>
      </c>
      <c r="GN211" s="257">
        <f>AND(GM201=0,GN201&gt;0)*$D$211</f>
        <v/>
      </c>
      <c r="GO211" s="1" t="n"/>
      <c r="GP211" s="63" t="n"/>
    </row>
    <row r="212">
      <c r="A212" s="1" t="n"/>
      <c r="B212" s="1" t="n"/>
      <c r="C212" s="41" t="inlineStr">
        <is>
          <t>Total Interest Accrued</t>
        </is>
      </c>
      <c r="D212" s="14">
        <f>SUM(P212:GN212)</f>
        <v/>
      </c>
      <c r="E212" s="14" t="n"/>
      <c r="F212" s="12">
        <f>D212/$N$191</f>
        <v/>
      </c>
      <c r="G212" s="12" t="n"/>
      <c r="H212" s="316" t="inlineStr">
        <is>
          <t>Interest Accrued</t>
        </is>
      </c>
      <c r="I212" s="316" t="n"/>
      <c r="J212" s="5" t="n"/>
      <c r="K212" s="5" t="n"/>
      <c r="L212" s="5" t="n"/>
      <c r="M212" s="5" t="n"/>
      <c r="N212" s="5" t="n"/>
      <c r="O212" s="5" t="n"/>
      <c r="P212" s="87" t="n"/>
      <c r="Q212" s="87">
        <f>P204*Q210/12</f>
        <v/>
      </c>
      <c r="R212" s="87">
        <f>Q204*R210/12</f>
        <v/>
      </c>
      <c r="S212" s="87">
        <f>R204*S210/12</f>
        <v/>
      </c>
      <c r="T212" s="87">
        <f>S204*T210/12</f>
        <v/>
      </c>
      <c r="U212" s="87">
        <f>T204*U210/12</f>
        <v/>
      </c>
      <c r="V212" s="87">
        <f>U204*V210/12</f>
        <v/>
      </c>
      <c r="W212" s="87">
        <f>V204*W210/12</f>
        <v/>
      </c>
      <c r="X212" s="87">
        <f>W204*X210/12</f>
        <v/>
      </c>
      <c r="Y212" s="87">
        <f>X204*Y210/12</f>
        <v/>
      </c>
      <c r="Z212" s="87">
        <f>Y204*Z210/12</f>
        <v/>
      </c>
      <c r="AA212" s="87">
        <f>Z204*AA210/12</f>
        <v/>
      </c>
      <c r="AB212" s="87">
        <f>AA204*AB210/12</f>
        <v/>
      </c>
      <c r="AC212" s="87">
        <f>AB204*AC210/12</f>
        <v/>
      </c>
      <c r="AD212" s="87">
        <f>AC204*AD210/12</f>
        <v/>
      </c>
      <c r="AE212" s="87">
        <f>AD204*AE210/12</f>
        <v/>
      </c>
      <c r="AF212" s="87">
        <f>AE204*AF210/12</f>
        <v/>
      </c>
      <c r="AG212" s="87">
        <f>AF204*AG210/12</f>
        <v/>
      </c>
      <c r="AH212" s="87">
        <f>AG204*AH210/12</f>
        <v/>
      </c>
      <c r="AI212" s="87">
        <f>AH204*AI210/12</f>
        <v/>
      </c>
      <c r="AJ212" s="87">
        <f>AI204*AJ210/12</f>
        <v/>
      </c>
      <c r="AK212" s="87">
        <f>AJ204*AK210/12</f>
        <v/>
      </c>
      <c r="AL212" s="87">
        <f>AK204*AL210/12</f>
        <v/>
      </c>
      <c r="AM212" s="87">
        <f>AL204*AM210/12</f>
        <v/>
      </c>
      <c r="AN212" s="87">
        <f>AM204*AN210/12</f>
        <v/>
      </c>
      <c r="AO212" s="87">
        <f>AN204*AO210/12</f>
        <v/>
      </c>
      <c r="AP212" s="87">
        <f>AO204*AP210/12</f>
        <v/>
      </c>
      <c r="AQ212" s="87">
        <f>AP204*AQ210/12</f>
        <v/>
      </c>
      <c r="AR212" s="87">
        <f>AQ204*AR210/12</f>
        <v/>
      </c>
      <c r="AS212" s="87">
        <f>AR204*AS210/12</f>
        <v/>
      </c>
      <c r="AT212" s="87">
        <f>AS204*AT210/12</f>
        <v/>
      </c>
      <c r="AU212" s="87">
        <f>AT204*AU210/12</f>
        <v/>
      </c>
      <c r="AV212" s="87">
        <f>AU204*AV210/12</f>
        <v/>
      </c>
      <c r="AW212" s="87">
        <f>AV204*AW210/12</f>
        <v/>
      </c>
      <c r="AX212" s="87">
        <f>AW204*AX210/12</f>
        <v/>
      </c>
      <c r="AY212" s="87">
        <f>AX204*AY210/12</f>
        <v/>
      </c>
      <c r="AZ212" s="87">
        <f>AY204*AZ210/12</f>
        <v/>
      </c>
      <c r="BA212" s="87">
        <f>AZ204*BA210/12</f>
        <v/>
      </c>
      <c r="BB212" s="87">
        <f>BA204*BB210/12</f>
        <v/>
      </c>
      <c r="BC212" s="87">
        <f>BB204*BC210/12</f>
        <v/>
      </c>
      <c r="BD212" s="87">
        <f>BC204*BD210/12</f>
        <v/>
      </c>
      <c r="BE212" s="87">
        <f>BD204*BE210/12</f>
        <v/>
      </c>
      <c r="BF212" s="87">
        <f>BE204*BF210/12</f>
        <v/>
      </c>
      <c r="BG212" s="87">
        <f>BF204*BG210/12</f>
        <v/>
      </c>
      <c r="BH212" s="87">
        <f>BG204*BH210/12</f>
        <v/>
      </c>
      <c r="BI212" s="87">
        <f>BH204*BI210/12</f>
        <v/>
      </c>
      <c r="BJ212" s="87">
        <f>BI204*BJ210/12</f>
        <v/>
      </c>
      <c r="BK212" s="87">
        <f>BJ204*BK210/12</f>
        <v/>
      </c>
      <c r="BL212" s="87">
        <f>BK204*BL210/12</f>
        <v/>
      </c>
      <c r="BM212" s="87">
        <f>BL204*BM210/12</f>
        <v/>
      </c>
      <c r="BN212" s="87">
        <f>BM204*BN210/12</f>
        <v/>
      </c>
      <c r="BO212" s="87">
        <f>BN204*BO210/12</f>
        <v/>
      </c>
      <c r="BP212" s="87">
        <f>BO204*BP210/12</f>
        <v/>
      </c>
      <c r="BQ212" s="87">
        <f>BP204*BQ210/12</f>
        <v/>
      </c>
      <c r="BR212" s="87">
        <f>BQ204*BR210/12</f>
        <v/>
      </c>
      <c r="BS212" s="87">
        <f>BR204*BS210/12</f>
        <v/>
      </c>
      <c r="BT212" s="87">
        <f>BS204*BT210/12</f>
        <v/>
      </c>
      <c r="BU212" s="87">
        <f>BT204*BU210/12</f>
        <v/>
      </c>
      <c r="BV212" s="87">
        <f>BU204*BV210/12</f>
        <v/>
      </c>
      <c r="BW212" s="87">
        <f>BV204*BW210/12</f>
        <v/>
      </c>
      <c r="BX212" s="87">
        <f>BW204*BX210/12</f>
        <v/>
      </c>
      <c r="BY212" s="87">
        <f>BX204*BY210/12</f>
        <v/>
      </c>
      <c r="BZ212" s="87">
        <f>BY204*BZ210/12</f>
        <v/>
      </c>
      <c r="CA212" s="87">
        <f>BZ204*CA210/12</f>
        <v/>
      </c>
      <c r="CB212" s="87">
        <f>CA204*CB210/12</f>
        <v/>
      </c>
      <c r="CC212" s="87">
        <f>CB204*CC210/12</f>
        <v/>
      </c>
      <c r="CD212" s="87">
        <f>CC204*CD210/12</f>
        <v/>
      </c>
      <c r="CE212" s="87">
        <f>CD204*CE210/12</f>
        <v/>
      </c>
      <c r="CF212" s="87">
        <f>CE204*CF210/12</f>
        <v/>
      </c>
      <c r="CG212" s="87">
        <f>CF204*CG210/12</f>
        <v/>
      </c>
      <c r="CH212" s="87">
        <f>CG204*CH210/12</f>
        <v/>
      </c>
      <c r="CI212" s="87">
        <f>CH204*CI210/12</f>
        <v/>
      </c>
      <c r="CJ212" s="87">
        <f>CI204*CJ210/12</f>
        <v/>
      </c>
      <c r="CK212" s="87">
        <f>CJ204*CK210/12</f>
        <v/>
      </c>
      <c r="CL212" s="87">
        <f>CK204*CL210/12</f>
        <v/>
      </c>
      <c r="CM212" s="87">
        <f>CL204*CM210/12</f>
        <v/>
      </c>
      <c r="CN212" s="87">
        <f>CM204*CN210/12</f>
        <v/>
      </c>
      <c r="CO212" s="87">
        <f>CN204*CO210/12</f>
        <v/>
      </c>
      <c r="CP212" s="87">
        <f>CO204*CP210/12</f>
        <v/>
      </c>
      <c r="CQ212" s="87">
        <f>CP204*CQ210/12</f>
        <v/>
      </c>
      <c r="CR212" s="87">
        <f>CQ204*CR210/12</f>
        <v/>
      </c>
      <c r="CS212" s="87">
        <f>CR204*CS210/12</f>
        <v/>
      </c>
      <c r="CT212" s="87">
        <f>CS204*CT210/12</f>
        <v/>
      </c>
      <c r="CU212" s="87">
        <f>CT204*CU210/12</f>
        <v/>
      </c>
      <c r="CV212" s="87">
        <f>CU204*CV210/12</f>
        <v/>
      </c>
      <c r="CW212" s="87">
        <f>CV204*CW210/12</f>
        <v/>
      </c>
      <c r="CX212" s="87">
        <f>CW204*CX210/12</f>
        <v/>
      </c>
      <c r="CY212" s="87">
        <f>CX204*CY210/12</f>
        <v/>
      </c>
      <c r="CZ212" s="87">
        <f>CY204*CZ210/12</f>
        <v/>
      </c>
      <c r="DA212" s="87">
        <f>CZ204*DA210/12</f>
        <v/>
      </c>
      <c r="DB212" s="87">
        <f>DA204*DB210/12</f>
        <v/>
      </c>
      <c r="DC212" s="87">
        <f>DB204*DC210/12</f>
        <v/>
      </c>
      <c r="DD212" s="87">
        <f>DC204*DD210/12</f>
        <v/>
      </c>
      <c r="DE212" s="87">
        <f>DD204*DE210/12</f>
        <v/>
      </c>
      <c r="DF212" s="87">
        <f>DE204*DF210/12</f>
        <v/>
      </c>
      <c r="DG212" s="87">
        <f>DF204*DG210/12</f>
        <v/>
      </c>
      <c r="DH212" s="87">
        <f>DG204*DH210/12</f>
        <v/>
      </c>
      <c r="DI212" s="87">
        <f>DH204*DI210/12</f>
        <v/>
      </c>
      <c r="DJ212" s="87">
        <f>DI204*DJ210/12</f>
        <v/>
      </c>
      <c r="DK212" s="87">
        <f>DJ204*DK210/12</f>
        <v/>
      </c>
      <c r="DL212" s="87">
        <f>DK204*DL210/12</f>
        <v/>
      </c>
      <c r="DM212" s="87">
        <f>DL204*DM210/12</f>
        <v/>
      </c>
      <c r="DN212" s="87">
        <f>DM204*DN210/12</f>
        <v/>
      </c>
      <c r="DO212" s="87">
        <f>DN204*DO210/12</f>
        <v/>
      </c>
      <c r="DP212" s="87">
        <f>DO204*DP210/12</f>
        <v/>
      </c>
      <c r="DQ212" s="87">
        <f>DP204*DQ210/12</f>
        <v/>
      </c>
      <c r="DR212" s="87">
        <f>DQ204*DR210/12</f>
        <v/>
      </c>
      <c r="DS212" s="87">
        <f>DR204*DS210/12</f>
        <v/>
      </c>
      <c r="DT212" s="87">
        <f>DS204*DT210/12</f>
        <v/>
      </c>
      <c r="DU212" s="87">
        <f>DT204*DU210/12</f>
        <v/>
      </c>
      <c r="DV212" s="87">
        <f>DU204*DV210/12</f>
        <v/>
      </c>
      <c r="DW212" s="87">
        <f>DV204*DW210/12</f>
        <v/>
      </c>
      <c r="DX212" s="87">
        <f>DW204*DX210/12</f>
        <v/>
      </c>
      <c r="DY212" s="87">
        <f>DX204*DY210/12</f>
        <v/>
      </c>
      <c r="DZ212" s="87">
        <f>DY204*DZ210/12</f>
        <v/>
      </c>
      <c r="EA212" s="87">
        <f>DZ204*EA210/12</f>
        <v/>
      </c>
      <c r="EB212" s="87">
        <f>EA204*EB210/12</f>
        <v/>
      </c>
      <c r="EC212" s="87">
        <f>EB204*EC210/12</f>
        <v/>
      </c>
      <c r="ED212" s="87">
        <f>EC204*ED210/12</f>
        <v/>
      </c>
      <c r="EE212" s="87">
        <f>ED204*EE210/12</f>
        <v/>
      </c>
      <c r="EF212" s="87">
        <f>EE204*EF210/12</f>
        <v/>
      </c>
      <c r="EG212" s="87">
        <f>EF204*EG210/12</f>
        <v/>
      </c>
      <c r="EH212" s="87">
        <f>EG204*EH210/12</f>
        <v/>
      </c>
      <c r="EI212" s="87">
        <f>EH204*EI210/12</f>
        <v/>
      </c>
      <c r="EJ212" s="87">
        <f>EI204*EJ210/12</f>
        <v/>
      </c>
      <c r="EK212" s="87">
        <f>EJ204*EK210/12</f>
        <v/>
      </c>
      <c r="EL212" s="87">
        <f>EK204*EL210/12</f>
        <v/>
      </c>
      <c r="EM212" s="87">
        <f>EL204*EM210/12</f>
        <v/>
      </c>
      <c r="EN212" s="87">
        <f>EM204*EN210/12</f>
        <v/>
      </c>
      <c r="EO212" s="87">
        <f>EN204*EO210/12</f>
        <v/>
      </c>
      <c r="EP212" s="87">
        <f>EO204*EP210/12</f>
        <v/>
      </c>
      <c r="EQ212" s="87">
        <f>EP204*EQ210/12</f>
        <v/>
      </c>
      <c r="ER212" s="87">
        <f>EQ204*ER210/12</f>
        <v/>
      </c>
      <c r="ES212" s="87">
        <f>ER204*ES210/12</f>
        <v/>
      </c>
      <c r="ET212" s="87">
        <f>ES204*ET210/12</f>
        <v/>
      </c>
      <c r="EU212" s="87">
        <f>ET204*EU210/12</f>
        <v/>
      </c>
      <c r="EV212" s="87">
        <f>EU204*EV210/12</f>
        <v/>
      </c>
      <c r="EW212" s="87">
        <f>EV204*EW210/12</f>
        <v/>
      </c>
      <c r="EX212" s="87">
        <f>EW204*EX210/12</f>
        <v/>
      </c>
      <c r="EY212" s="87">
        <f>EX204*EY210/12</f>
        <v/>
      </c>
      <c r="EZ212" s="87">
        <f>EY204*EZ210/12</f>
        <v/>
      </c>
      <c r="FA212" s="87">
        <f>EZ204*FA210/12</f>
        <v/>
      </c>
      <c r="FB212" s="87">
        <f>FA204*FB210/12</f>
        <v/>
      </c>
      <c r="FC212" s="87">
        <f>FB204*FC210/12</f>
        <v/>
      </c>
      <c r="FD212" s="87">
        <f>FC204*FD210/12</f>
        <v/>
      </c>
      <c r="FE212" s="87">
        <f>FD204*FE210/12</f>
        <v/>
      </c>
      <c r="FF212" s="87">
        <f>FE204*FF210/12</f>
        <v/>
      </c>
      <c r="FG212" s="87">
        <f>FF204*FG210/12</f>
        <v/>
      </c>
      <c r="FH212" s="87">
        <f>FG204*FH210/12</f>
        <v/>
      </c>
      <c r="FI212" s="87">
        <f>FH204*FI210/12</f>
        <v/>
      </c>
      <c r="FJ212" s="87">
        <f>FI204*FJ210/12</f>
        <v/>
      </c>
      <c r="FK212" s="87">
        <f>FJ204*FK210/12</f>
        <v/>
      </c>
      <c r="FL212" s="87">
        <f>FK204*FL210/12</f>
        <v/>
      </c>
      <c r="FM212" s="87">
        <f>FL204*FM210/12</f>
        <v/>
      </c>
      <c r="FN212" s="87">
        <f>FM204*FN210/12</f>
        <v/>
      </c>
      <c r="FO212" s="87">
        <f>FN204*FO210/12</f>
        <v/>
      </c>
      <c r="FP212" s="87">
        <f>FO204*FP210/12</f>
        <v/>
      </c>
      <c r="FQ212" s="87">
        <f>FP204*FQ210/12</f>
        <v/>
      </c>
      <c r="FR212" s="87">
        <f>FQ204*FR210/12</f>
        <v/>
      </c>
      <c r="FS212" s="87">
        <f>FR204*FS210/12</f>
        <v/>
      </c>
      <c r="FT212" s="87">
        <f>FS204*FT210/12</f>
        <v/>
      </c>
      <c r="FU212" s="87">
        <f>FT204*FU210/12</f>
        <v/>
      </c>
      <c r="FV212" s="87">
        <f>FU204*FV210/12</f>
        <v/>
      </c>
      <c r="FW212" s="87">
        <f>FV204*FW210/12</f>
        <v/>
      </c>
      <c r="FX212" s="87">
        <f>FW204*FX210/12</f>
        <v/>
      </c>
      <c r="FY212" s="87">
        <f>FX204*FY210/12</f>
        <v/>
      </c>
      <c r="FZ212" s="87">
        <f>FY204*FZ210/12</f>
        <v/>
      </c>
      <c r="GA212" s="87">
        <f>FZ204*GA210/12</f>
        <v/>
      </c>
      <c r="GB212" s="87">
        <f>GA204*GB210/12</f>
        <v/>
      </c>
      <c r="GC212" s="87">
        <f>GB204*GC210/12</f>
        <v/>
      </c>
      <c r="GD212" s="87">
        <f>GC204*GD210/12</f>
        <v/>
      </c>
      <c r="GE212" s="87">
        <f>GD204*GE210/12</f>
        <v/>
      </c>
      <c r="GF212" s="87">
        <f>GE204*GF210/12</f>
        <v/>
      </c>
      <c r="GG212" s="87">
        <f>GF204*GG210/12</f>
        <v/>
      </c>
      <c r="GH212" s="87">
        <f>GG204*GH210/12</f>
        <v/>
      </c>
      <c r="GI212" s="87">
        <f>GH204*GI210/12</f>
        <v/>
      </c>
      <c r="GJ212" s="87">
        <f>GI204*GJ210/12</f>
        <v/>
      </c>
      <c r="GK212" s="87">
        <f>GJ204*GK210/12</f>
        <v/>
      </c>
      <c r="GL212" s="87">
        <f>GK204*GL210/12</f>
        <v/>
      </c>
      <c r="GM212" s="87">
        <f>GL204*GM210/12</f>
        <v/>
      </c>
      <c r="GN212" s="257">
        <f>GM204*GN210/12</f>
        <v/>
      </c>
      <c r="GO212" s="1" t="n"/>
      <c r="GP212" s="63" t="n"/>
    </row>
    <row r="213" ht="15" customHeight="1" thickBot="1">
      <c r="A213" s="1" t="n"/>
      <c r="B213" s="1" t="n"/>
      <c r="C213" s="331" t="inlineStr">
        <is>
          <t>Total Debt with Interest Reserve</t>
        </is>
      </c>
      <c r="D213" s="332">
        <f>SUM(D212,D200,D211)</f>
        <v/>
      </c>
      <c r="E213" s="332" t="n"/>
      <c r="F213" s="333">
        <f>F212+F200+F211</f>
        <v/>
      </c>
      <c r="G213" s="333" t="n"/>
      <c r="H213" s="334" t="n"/>
      <c r="I213" s="334" t="n"/>
      <c r="J213" s="335" t="n"/>
      <c r="K213" s="335" t="n"/>
      <c r="L213" s="335" t="n"/>
      <c r="M213" s="335" t="n"/>
      <c r="N213" s="335" t="n"/>
      <c r="O213" s="335" t="n"/>
      <c r="P213" s="292" t="n"/>
      <c r="Q213" s="292" t="n"/>
      <c r="R213" s="292" t="n"/>
      <c r="S213" s="292" t="n"/>
      <c r="T213" s="292" t="n"/>
      <c r="U213" s="292" t="n"/>
      <c r="V213" s="292" t="n"/>
      <c r="W213" s="292" t="n"/>
      <c r="X213" s="292" t="n"/>
      <c r="Y213" s="292" t="n"/>
      <c r="Z213" s="292" t="n"/>
      <c r="AA213" s="292" t="n"/>
      <c r="AB213" s="292" t="n"/>
      <c r="AC213" s="292" t="n"/>
      <c r="AD213" s="292" t="n"/>
      <c r="AE213" s="292" t="n"/>
      <c r="AF213" s="292" t="n"/>
      <c r="AG213" s="292" t="n"/>
      <c r="AH213" s="292" t="n"/>
      <c r="AI213" s="292" t="n"/>
      <c r="AJ213" s="292" t="n"/>
      <c r="AK213" s="292" t="n"/>
      <c r="AL213" s="292" t="n"/>
      <c r="AM213" s="292" t="n"/>
      <c r="AN213" s="292" t="n"/>
      <c r="AO213" s="292" t="n"/>
      <c r="AP213" s="292" t="n"/>
      <c r="AQ213" s="292" t="n"/>
      <c r="AR213" s="292" t="n"/>
      <c r="AS213" s="292" t="n"/>
      <c r="AT213" s="292" t="n"/>
      <c r="AU213" s="292" t="n"/>
      <c r="AV213" s="292" t="n"/>
      <c r="AW213" s="292" t="n"/>
      <c r="AX213" s="292" t="n"/>
      <c r="AY213" s="292" t="n"/>
      <c r="AZ213" s="292" t="n"/>
      <c r="BA213" s="292" t="n"/>
      <c r="BB213" s="292" t="n"/>
      <c r="BC213" s="292" t="n"/>
      <c r="BD213" s="292" t="n"/>
      <c r="BE213" s="292" t="n"/>
      <c r="BF213" s="292" t="n"/>
      <c r="BG213" s="292" t="n"/>
      <c r="BH213" s="292" t="n"/>
      <c r="BI213" s="292" t="n"/>
      <c r="BJ213" s="292" t="n"/>
      <c r="BK213" s="292" t="n"/>
      <c r="BL213" s="292" t="n"/>
      <c r="BM213" s="292" t="n"/>
      <c r="BN213" s="292" t="n"/>
      <c r="BO213" s="292" t="n"/>
      <c r="BP213" s="292" t="n"/>
      <c r="BQ213" s="292" t="n"/>
      <c r="BR213" s="292" t="n"/>
      <c r="BS213" s="292" t="n"/>
      <c r="BT213" s="292" t="n"/>
      <c r="BU213" s="292" t="n"/>
      <c r="BV213" s="292" t="n"/>
      <c r="BW213" s="292" t="n"/>
      <c r="BX213" s="292" t="n"/>
      <c r="BY213" s="292" t="n"/>
      <c r="BZ213" s="292" t="n"/>
      <c r="CA213" s="292" t="n"/>
      <c r="CB213" s="292" t="n"/>
      <c r="CC213" s="292" t="n"/>
      <c r="CD213" s="292" t="n"/>
      <c r="CE213" s="292" t="n"/>
      <c r="CF213" s="292" t="n"/>
      <c r="CG213" s="292" t="n"/>
      <c r="CH213" s="292" t="n"/>
      <c r="CI213" s="292" t="n"/>
      <c r="CJ213" s="292" t="n"/>
      <c r="CK213" s="292" t="n"/>
      <c r="CL213" s="292" t="n"/>
      <c r="CM213" s="292" t="n"/>
      <c r="CN213" s="292" t="n"/>
      <c r="CO213" s="292" t="n"/>
      <c r="CP213" s="292" t="n"/>
      <c r="CQ213" s="292" t="n"/>
      <c r="CR213" s="292" t="n"/>
      <c r="CS213" s="292" t="n"/>
      <c r="CT213" s="292" t="n"/>
      <c r="CU213" s="292" t="n"/>
      <c r="CV213" s="292" t="n"/>
      <c r="CW213" s="292" t="n"/>
      <c r="CX213" s="292" t="n"/>
      <c r="CY213" s="292" t="n"/>
      <c r="CZ213" s="292" t="n"/>
      <c r="DA213" s="292" t="n"/>
      <c r="DB213" s="292" t="n"/>
      <c r="DC213" s="292" t="n"/>
      <c r="DD213" s="292" t="n"/>
      <c r="DE213" s="292" t="n"/>
      <c r="DF213" s="292" t="n"/>
      <c r="DG213" s="292" t="n"/>
      <c r="DH213" s="292" t="n"/>
      <c r="DI213" s="292" t="n"/>
      <c r="DJ213" s="292" t="n"/>
      <c r="DK213" s="292" t="n"/>
      <c r="DL213" s="292" t="n"/>
      <c r="DM213" s="292" t="n"/>
      <c r="DN213" s="292" t="n"/>
      <c r="DO213" s="292" t="n"/>
      <c r="DP213" s="292" t="n"/>
      <c r="DQ213" s="292" t="n"/>
      <c r="DR213" s="292" t="n"/>
      <c r="DS213" s="292" t="n"/>
      <c r="DT213" s="292" t="n"/>
      <c r="DU213" s="292" t="n"/>
      <c r="DV213" s="292" t="n"/>
      <c r="DW213" s="292" t="n"/>
      <c r="DX213" s="292" t="n"/>
      <c r="DY213" s="292" t="n"/>
      <c r="DZ213" s="292" t="n"/>
      <c r="EA213" s="292" t="n"/>
      <c r="EB213" s="292" t="n"/>
      <c r="EC213" s="292" t="n"/>
      <c r="ED213" s="292" t="n"/>
      <c r="EE213" s="292" t="n"/>
      <c r="EF213" s="292" t="n"/>
      <c r="EG213" s="292" t="n"/>
      <c r="EH213" s="292" t="n"/>
      <c r="EI213" s="292" t="n"/>
      <c r="EJ213" s="292" t="n"/>
      <c r="EK213" s="292" t="n"/>
      <c r="EL213" s="292" t="n"/>
      <c r="EM213" s="292" t="n"/>
      <c r="EN213" s="292" t="n"/>
      <c r="EO213" s="292" t="n"/>
      <c r="EP213" s="292" t="n"/>
      <c r="EQ213" s="292" t="n"/>
      <c r="ER213" s="292" t="n"/>
      <c r="ES213" s="292" t="n"/>
      <c r="ET213" s="292" t="n"/>
      <c r="EU213" s="292" t="n"/>
      <c r="EV213" s="292" t="n"/>
      <c r="EW213" s="292" t="n"/>
      <c r="EX213" s="292" t="n"/>
      <c r="EY213" s="292" t="n"/>
      <c r="EZ213" s="292" t="n"/>
      <c r="FA213" s="292" t="n"/>
      <c r="FB213" s="292" t="n"/>
      <c r="FC213" s="292" t="n"/>
      <c r="FD213" s="292" t="n"/>
      <c r="FE213" s="292" t="n"/>
      <c r="FF213" s="292" t="n"/>
      <c r="FG213" s="292" t="n"/>
      <c r="FH213" s="292" t="n"/>
      <c r="FI213" s="292" t="n"/>
      <c r="FJ213" s="292" t="n"/>
      <c r="FK213" s="292" t="n"/>
      <c r="FL213" s="292" t="n"/>
      <c r="FM213" s="292" t="n"/>
      <c r="FN213" s="292" t="n"/>
      <c r="FO213" s="292" t="n"/>
      <c r="FP213" s="292" t="n"/>
      <c r="FQ213" s="292" t="n"/>
      <c r="FR213" s="292" t="n"/>
      <c r="FS213" s="292" t="n"/>
      <c r="FT213" s="292" t="n"/>
      <c r="FU213" s="292" t="n"/>
      <c r="FV213" s="292" t="n"/>
      <c r="FW213" s="292" t="n"/>
      <c r="FX213" s="292" t="n"/>
      <c r="FY213" s="292" t="n"/>
      <c r="FZ213" s="292" t="n"/>
      <c r="GA213" s="292" t="n"/>
      <c r="GB213" s="292" t="n"/>
      <c r="GC213" s="292" t="n"/>
      <c r="GD213" s="292" t="n"/>
      <c r="GE213" s="292" t="n"/>
      <c r="GF213" s="292" t="n"/>
      <c r="GG213" s="292" t="n"/>
      <c r="GH213" s="292" t="n"/>
      <c r="GI213" s="292" t="n"/>
      <c r="GJ213" s="292" t="n"/>
      <c r="GK213" s="292" t="n"/>
      <c r="GL213" s="292" t="n"/>
      <c r="GM213" s="292" t="n"/>
      <c r="GN213" s="293" t="n"/>
      <c r="GO213" s="1" t="n"/>
      <c r="GP213" s="63" t="n"/>
    </row>
    <row r="214">
      <c r="A214" s="1" t="n"/>
      <c r="B214" s="1" t="n"/>
      <c r="C214" s="302" t="inlineStr">
        <is>
          <t xml:space="preserve">Senior Debt </t>
        </is>
      </c>
      <c r="D214" s="929" t="n"/>
      <c r="E214" s="929" t="n"/>
      <c r="F214" s="304" t="n"/>
      <c r="G214" s="304" t="n"/>
      <c r="H214" s="305" t="n"/>
      <c r="I214" s="305" t="n"/>
      <c r="J214" s="1" t="n"/>
      <c r="K214" s="1" t="n"/>
      <c r="L214" s="1" t="n"/>
      <c r="M214" s="1" t="n"/>
      <c r="N214" s="1" t="n"/>
      <c r="O214" s="1" t="n"/>
      <c r="P214" s="306">
        <f>P216+P227+P228</f>
        <v/>
      </c>
      <c r="Q214" s="306">
        <f>Q216+Q227+Q228</f>
        <v/>
      </c>
      <c r="R214" s="306">
        <f>R216+R227+R228</f>
        <v/>
      </c>
      <c r="S214" s="306">
        <f>S216+S227+S228</f>
        <v/>
      </c>
      <c r="T214" s="306">
        <f>T216+T227+T228</f>
        <v/>
      </c>
      <c r="U214" s="306">
        <f>U216+U227+U228</f>
        <v/>
      </c>
      <c r="V214" s="306">
        <f>V216+V227+V228</f>
        <v/>
      </c>
      <c r="W214" s="306">
        <f>W216+W227+W228</f>
        <v/>
      </c>
      <c r="X214" s="306">
        <f>X216+X227+X228</f>
        <v/>
      </c>
      <c r="Y214" s="306">
        <f>Y216+Y227+Y228</f>
        <v/>
      </c>
      <c r="Z214" s="306">
        <f>Z216+Z227+Z228</f>
        <v/>
      </c>
      <c r="AA214" s="306">
        <f>AA216+AA227+AA228</f>
        <v/>
      </c>
      <c r="AB214" s="306">
        <f>AB216+AB227+AB228</f>
        <v/>
      </c>
      <c r="AC214" s="306">
        <f>AC216+AC227+AC228</f>
        <v/>
      </c>
      <c r="AD214" s="306">
        <f>AD216+AD227+AD228</f>
        <v/>
      </c>
      <c r="AE214" s="306">
        <f>AE216+AE227+AE228</f>
        <v/>
      </c>
      <c r="AF214" s="306">
        <f>AF216+AF227+AF228</f>
        <v/>
      </c>
      <c r="AG214" s="306">
        <f>AG216+AG227+AG228</f>
        <v/>
      </c>
      <c r="AH214" s="306">
        <f>AH216+AH227+AH228</f>
        <v/>
      </c>
      <c r="AI214" s="306">
        <f>AI216+AI227+AI228</f>
        <v/>
      </c>
      <c r="AJ214" s="306">
        <f>AJ216+AJ227+AJ228</f>
        <v/>
      </c>
      <c r="AK214" s="306">
        <f>AK216+AK227+AK228</f>
        <v/>
      </c>
      <c r="AL214" s="306">
        <f>AL216+AL227+AL228</f>
        <v/>
      </c>
      <c r="AM214" s="306">
        <f>AM216+AM227+AM228</f>
        <v/>
      </c>
      <c r="AN214" s="306">
        <f>AN216+AN227+AN228</f>
        <v/>
      </c>
      <c r="AO214" s="306">
        <f>AO216+AO227+AO228</f>
        <v/>
      </c>
      <c r="AP214" s="306">
        <f>AP216+AP227+AP228</f>
        <v/>
      </c>
      <c r="AQ214" s="306">
        <f>AQ216+AQ227+AQ228</f>
        <v/>
      </c>
      <c r="AR214" s="306">
        <f>AR216+AR227+AR228</f>
        <v/>
      </c>
      <c r="AS214" s="306">
        <f>AS216+AS227+AS228</f>
        <v/>
      </c>
      <c r="AT214" s="306">
        <f>AT216+AT227+AT228</f>
        <v/>
      </c>
      <c r="AU214" s="306">
        <f>AU216+AU227+AU228</f>
        <v/>
      </c>
      <c r="AV214" s="306">
        <f>AV216+AV227+AV228</f>
        <v/>
      </c>
      <c r="AW214" s="306">
        <f>AW216+AW227+AW228</f>
        <v/>
      </c>
      <c r="AX214" s="306">
        <f>AX216+AX227+AX228</f>
        <v/>
      </c>
      <c r="AY214" s="306">
        <f>AY216+AY227+AY228</f>
        <v/>
      </c>
      <c r="AZ214" s="306">
        <f>AZ216+AZ227+AZ228</f>
        <v/>
      </c>
      <c r="BA214" s="306">
        <f>BA216+BA227+BA228</f>
        <v/>
      </c>
      <c r="BB214" s="306">
        <f>BB216+BB227+BB228</f>
        <v/>
      </c>
      <c r="BC214" s="306">
        <f>BC216+BC227+BC228</f>
        <v/>
      </c>
      <c r="BD214" s="306">
        <f>BD216+BD227+BD228</f>
        <v/>
      </c>
      <c r="BE214" s="306">
        <f>BE216+BE227+BE228</f>
        <v/>
      </c>
      <c r="BF214" s="306">
        <f>BF216+BF227+BF228</f>
        <v/>
      </c>
      <c r="BG214" s="306">
        <f>BG216+BG227+BG228</f>
        <v/>
      </c>
      <c r="BH214" s="306">
        <f>BH216+BH227+BH228</f>
        <v/>
      </c>
      <c r="BI214" s="306">
        <f>BI216+BI227+BI228</f>
        <v/>
      </c>
      <c r="BJ214" s="306">
        <f>BJ216+BJ227+BJ228</f>
        <v/>
      </c>
      <c r="BK214" s="306">
        <f>BK216+BK227+BK228</f>
        <v/>
      </c>
      <c r="BL214" s="306">
        <f>BL216+BL227+BL228</f>
        <v/>
      </c>
      <c r="BM214" s="306">
        <f>BM216+BM227+BM228</f>
        <v/>
      </c>
      <c r="BN214" s="306">
        <f>BN216+BN227+BN228</f>
        <v/>
      </c>
      <c r="BO214" s="306">
        <f>BO216+BO227+BO228</f>
        <v/>
      </c>
      <c r="BP214" s="306">
        <f>BP216+BP227+BP228</f>
        <v/>
      </c>
      <c r="BQ214" s="306">
        <f>BQ216+BQ227+BQ228</f>
        <v/>
      </c>
      <c r="BR214" s="306">
        <f>BR216+BR227+BR228</f>
        <v/>
      </c>
      <c r="BS214" s="306">
        <f>BS216+BS227+BS228</f>
        <v/>
      </c>
      <c r="BT214" s="306">
        <f>BT216+BT227+BT228</f>
        <v/>
      </c>
      <c r="BU214" s="306">
        <f>BU216+BU227+BU228</f>
        <v/>
      </c>
      <c r="BV214" s="306">
        <f>BV216+BV227+BV228</f>
        <v/>
      </c>
      <c r="BW214" s="306">
        <f>BW216+BW227+BW228</f>
        <v/>
      </c>
      <c r="BX214" s="306">
        <f>BX216+BX227+BX228</f>
        <v/>
      </c>
      <c r="BY214" s="306">
        <f>BY216+BY227+BY228</f>
        <v/>
      </c>
      <c r="BZ214" s="306">
        <f>BZ216+BZ227+BZ228</f>
        <v/>
      </c>
      <c r="CA214" s="306">
        <f>CA216+CA227+CA228</f>
        <v/>
      </c>
      <c r="CB214" s="306">
        <f>CB216+CB227+CB228</f>
        <v/>
      </c>
      <c r="CC214" s="306">
        <f>CC216+CC227+CC228</f>
        <v/>
      </c>
      <c r="CD214" s="306">
        <f>CD216+CD227+CD228</f>
        <v/>
      </c>
      <c r="CE214" s="306">
        <f>CE216+CE227+CE228</f>
        <v/>
      </c>
      <c r="CF214" s="306">
        <f>CF216+CF227+CF228</f>
        <v/>
      </c>
      <c r="CG214" s="306">
        <f>CG216+CG227+CG228</f>
        <v/>
      </c>
      <c r="CH214" s="306">
        <f>CH216+CH227+CH228</f>
        <v/>
      </c>
      <c r="CI214" s="306">
        <f>CI216+CI227+CI228</f>
        <v/>
      </c>
      <c r="CJ214" s="306">
        <f>CJ216+CJ227+CJ228</f>
        <v/>
      </c>
      <c r="CK214" s="306">
        <f>CK216+CK227+CK228</f>
        <v/>
      </c>
      <c r="CL214" s="306">
        <f>CL216+CL227+CL228</f>
        <v/>
      </c>
      <c r="CM214" s="306">
        <f>CM216+CM227+CM228</f>
        <v/>
      </c>
      <c r="CN214" s="306">
        <f>CN216+CN227+CN228</f>
        <v/>
      </c>
      <c r="CO214" s="306">
        <f>CO216+CO227+CO228</f>
        <v/>
      </c>
      <c r="CP214" s="306">
        <f>CP216+CP227+CP228</f>
        <v/>
      </c>
      <c r="CQ214" s="306">
        <f>CQ216+CQ227+CQ228</f>
        <v/>
      </c>
      <c r="CR214" s="306">
        <f>CR216+CR227+CR228</f>
        <v/>
      </c>
      <c r="CS214" s="306">
        <f>CS216+CS227+CS228</f>
        <v/>
      </c>
      <c r="CT214" s="306">
        <f>CT216+CT227+CT228</f>
        <v/>
      </c>
      <c r="CU214" s="306">
        <f>CU216+CU227+CU228</f>
        <v/>
      </c>
      <c r="CV214" s="306">
        <f>CV216+CV227+CV228</f>
        <v/>
      </c>
      <c r="CW214" s="306">
        <f>CW216+CW227+CW228</f>
        <v/>
      </c>
      <c r="CX214" s="306">
        <f>CX216+CX227+CX228</f>
        <v/>
      </c>
      <c r="CY214" s="306">
        <f>CY216+CY227+CY228</f>
        <v/>
      </c>
      <c r="CZ214" s="306">
        <f>CZ216+CZ227+CZ228</f>
        <v/>
      </c>
      <c r="DA214" s="306">
        <f>DA216+DA227+DA228</f>
        <v/>
      </c>
      <c r="DB214" s="306">
        <f>DB216+DB227+DB228</f>
        <v/>
      </c>
      <c r="DC214" s="306">
        <f>DC216+DC227+DC228</f>
        <v/>
      </c>
      <c r="DD214" s="306">
        <f>DD216+DD227+DD228</f>
        <v/>
      </c>
      <c r="DE214" s="306">
        <f>DE216+DE227+DE228</f>
        <v/>
      </c>
      <c r="DF214" s="306">
        <f>DF216+DF227+DF228</f>
        <v/>
      </c>
      <c r="DG214" s="306">
        <f>DG216+DG227+DG228</f>
        <v/>
      </c>
      <c r="DH214" s="306">
        <f>DH216+DH227+DH228</f>
        <v/>
      </c>
      <c r="DI214" s="306">
        <f>DI216+DI227+DI228</f>
        <v/>
      </c>
      <c r="DJ214" s="306">
        <f>DJ216+DJ227+DJ228</f>
        <v/>
      </c>
      <c r="DK214" s="306">
        <f>DK216+DK227+DK228</f>
        <v/>
      </c>
      <c r="DL214" s="306">
        <f>DL216+DL227+DL228</f>
        <v/>
      </c>
      <c r="DM214" s="306">
        <f>DM216+DM227+DM228</f>
        <v/>
      </c>
      <c r="DN214" s="306">
        <f>DN216+DN227+DN228</f>
        <v/>
      </c>
      <c r="DO214" s="306">
        <f>DO216+DO227+DO228</f>
        <v/>
      </c>
      <c r="DP214" s="306">
        <f>DP216+DP227+DP228</f>
        <v/>
      </c>
      <c r="DQ214" s="306">
        <f>DQ216+DQ227+DQ228</f>
        <v/>
      </c>
      <c r="DR214" s="306">
        <f>DR216+DR227+DR228</f>
        <v/>
      </c>
      <c r="DS214" s="306">
        <f>DS216+DS227+DS228</f>
        <v/>
      </c>
      <c r="DT214" s="306">
        <f>DT216+DT227+DT228</f>
        <v/>
      </c>
      <c r="DU214" s="306">
        <f>DU216+DU227+DU228</f>
        <v/>
      </c>
      <c r="DV214" s="306">
        <f>DV216+DV227+DV228</f>
        <v/>
      </c>
      <c r="DW214" s="306">
        <f>DW216+DW227+DW228</f>
        <v/>
      </c>
      <c r="DX214" s="306">
        <f>DX216+DX227+DX228</f>
        <v/>
      </c>
      <c r="DY214" s="306">
        <f>DY216+DY227+DY228</f>
        <v/>
      </c>
      <c r="DZ214" s="306">
        <f>DZ216+DZ227+DZ228</f>
        <v/>
      </c>
      <c r="EA214" s="306">
        <f>EA216+EA227+EA228</f>
        <v/>
      </c>
      <c r="EB214" s="306">
        <f>EB216+EB227+EB228</f>
        <v/>
      </c>
      <c r="EC214" s="306">
        <f>EC216+EC227+EC228</f>
        <v/>
      </c>
      <c r="ED214" s="306">
        <f>ED216+ED227+ED228</f>
        <v/>
      </c>
      <c r="EE214" s="306">
        <f>EE216+EE227+EE228</f>
        <v/>
      </c>
      <c r="EF214" s="306">
        <f>EF216+EF227+EF228</f>
        <v/>
      </c>
      <c r="EG214" s="306">
        <f>EG216+EG227+EG228</f>
        <v/>
      </c>
      <c r="EH214" s="306">
        <f>EH216+EH227+EH228</f>
        <v/>
      </c>
      <c r="EI214" s="306">
        <f>EI216+EI227+EI228</f>
        <v/>
      </c>
      <c r="EJ214" s="306">
        <f>EJ216+EJ227+EJ228</f>
        <v/>
      </c>
      <c r="EK214" s="306">
        <f>EK216+EK227+EK228</f>
        <v/>
      </c>
      <c r="EL214" s="306">
        <f>EL216+EL227+EL228</f>
        <v/>
      </c>
      <c r="EM214" s="306">
        <f>EM216+EM227+EM228</f>
        <v/>
      </c>
      <c r="EN214" s="306">
        <f>EN216+EN227+EN228</f>
        <v/>
      </c>
      <c r="EO214" s="306">
        <f>EO216+EO227+EO228</f>
        <v/>
      </c>
      <c r="EP214" s="306">
        <f>EP216+EP227+EP228</f>
        <v/>
      </c>
      <c r="EQ214" s="306">
        <f>EQ216+EQ227+EQ228</f>
        <v/>
      </c>
      <c r="ER214" s="306">
        <f>ER216+ER227+ER228</f>
        <v/>
      </c>
      <c r="ES214" s="306">
        <f>ES216+ES227+ES228</f>
        <v/>
      </c>
      <c r="ET214" s="306">
        <f>ET216+ET227+ET228</f>
        <v/>
      </c>
      <c r="EU214" s="306">
        <f>EU216+EU227+EU228</f>
        <v/>
      </c>
      <c r="EV214" s="306">
        <f>EV216+EV227+EV228</f>
        <v/>
      </c>
      <c r="EW214" s="306">
        <f>EW216+EW227+EW228</f>
        <v/>
      </c>
      <c r="EX214" s="306">
        <f>EX216+EX227+EX228</f>
        <v/>
      </c>
      <c r="EY214" s="306">
        <f>EY216+EY227+EY228</f>
        <v/>
      </c>
      <c r="EZ214" s="306">
        <f>EZ216+EZ227+EZ228</f>
        <v/>
      </c>
      <c r="FA214" s="306">
        <f>FA216+FA227+FA228</f>
        <v/>
      </c>
      <c r="FB214" s="306">
        <f>FB216+FB227+FB228</f>
        <v/>
      </c>
      <c r="FC214" s="306">
        <f>FC216+FC227+FC228</f>
        <v/>
      </c>
      <c r="FD214" s="306">
        <f>FD216+FD227+FD228</f>
        <v/>
      </c>
      <c r="FE214" s="306">
        <f>FE216+FE227+FE228</f>
        <v/>
      </c>
      <c r="FF214" s="306">
        <f>FF216+FF227+FF228</f>
        <v/>
      </c>
      <c r="FG214" s="306">
        <f>FG216+FG227+FG228</f>
        <v/>
      </c>
      <c r="FH214" s="306">
        <f>FH216+FH227+FH228</f>
        <v/>
      </c>
      <c r="FI214" s="306">
        <f>FI216+FI227+FI228</f>
        <v/>
      </c>
      <c r="FJ214" s="306">
        <f>FJ216+FJ227+FJ228</f>
        <v/>
      </c>
      <c r="FK214" s="306">
        <f>FK216+FK227+FK228</f>
        <v/>
      </c>
      <c r="FL214" s="306">
        <f>FL216+FL227+FL228</f>
        <v/>
      </c>
      <c r="FM214" s="306">
        <f>FM216+FM227+FM228</f>
        <v/>
      </c>
      <c r="FN214" s="306">
        <f>FN216+FN227+FN228</f>
        <v/>
      </c>
      <c r="FO214" s="306">
        <f>FO216+FO227+FO228</f>
        <v/>
      </c>
      <c r="FP214" s="306">
        <f>FP216+FP227+FP228</f>
        <v/>
      </c>
      <c r="FQ214" s="306">
        <f>FQ216+FQ227+FQ228</f>
        <v/>
      </c>
      <c r="FR214" s="306">
        <f>FR216+FR227+FR228</f>
        <v/>
      </c>
      <c r="FS214" s="306">
        <f>FS216+FS227+FS228</f>
        <v/>
      </c>
      <c r="FT214" s="306">
        <f>FT216+FT227+FT228</f>
        <v/>
      </c>
      <c r="FU214" s="306">
        <f>FU216+FU227+FU228</f>
        <v/>
      </c>
      <c r="FV214" s="306">
        <f>FV216+FV227+FV228</f>
        <v/>
      </c>
      <c r="FW214" s="306">
        <f>FW216+FW227+FW228</f>
        <v/>
      </c>
      <c r="FX214" s="306">
        <f>FX216+FX227+FX228</f>
        <v/>
      </c>
      <c r="FY214" s="306">
        <f>FY216+FY227+FY228</f>
        <v/>
      </c>
      <c r="FZ214" s="306">
        <f>FZ216+FZ227+FZ228</f>
        <v/>
      </c>
      <c r="GA214" s="306">
        <f>GA216+GA227+GA228</f>
        <v/>
      </c>
      <c r="GB214" s="306">
        <f>GB216+GB227+GB228</f>
        <v/>
      </c>
      <c r="GC214" s="306">
        <f>GC216+GC227+GC228</f>
        <v/>
      </c>
      <c r="GD214" s="306">
        <f>GD216+GD227+GD228</f>
        <v/>
      </c>
      <c r="GE214" s="306">
        <f>GE216+GE227+GE228</f>
        <v/>
      </c>
      <c r="GF214" s="306">
        <f>GF216+GF227+GF228</f>
        <v/>
      </c>
      <c r="GG214" s="306">
        <f>GG216+GG227+GG228</f>
        <v/>
      </c>
      <c r="GH214" s="306">
        <f>GH216+GH227+GH228</f>
        <v/>
      </c>
      <c r="GI214" s="306">
        <f>GI216+GI227+GI228</f>
        <v/>
      </c>
      <c r="GJ214" s="306">
        <f>GJ216+GJ227+GJ228</f>
        <v/>
      </c>
      <c r="GK214" s="306">
        <f>GK216+GK227+GK228</f>
        <v/>
      </c>
      <c r="GL214" s="306">
        <f>GL216+GL227+GL228</f>
        <v/>
      </c>
      <c r="GM214" s="306">
        <f>GM216+GM227+GM228</f>
        <v/>
      </c>
      <c r="GN214" s="307">
        <f>GN216+GN227+GN228</f>
        <v/>
      </c>
      <c r="GO214" s="1" t="n"/>
      <c r="GP214" s="63" t="n"/>
    </row>
    <row r="215">
      <c r="A215" s="1" t="n"/>
      <c r="B215" s="1" t="n"/>
      <c r="C215" s="50" t="inlineStr">
        <is>
          <t>Debt Pre-Interest Reserve</t>
        </is>
      </c>
      <c r="D215" s="409">
        <f>Summary!C50</f>
        <v/>
      </c>
      <c r="E215" s="930" t="n"/>
      <c r="F215" s="310">
        <f>D215/N191</f>
        <v/>
      </c>
      <c r="G215" s="310" t="n"/>
      <c r="H215" s="315" t="inlineStr">
        <is>
          <t>Beginning Balance</t>
        </is>
      </c>
      <c r="I215" s="315" t="n"/>
      <c r="J215" s="21" t="n"/>
      <c r="K215" s="21" t="n"/>
      <c r="L215" s="21" t="n"/>
      <c r="M215" s="21" t="n"/>
      <c r="N215" s="21" t="n"/>
      <c r="O215" s="21" t="n"/>
      <c r="P215" s="86">
        <f>D215</f>
        <v/>
      </c>
      <c r="Q215" s="86">
        <f>P217</f>
        <v/>
      </c>
      <c r="R215" s="86">
        <f>Q217</f>
        <v/>
      </c>
      <c r="S215" s="86">
        <f>R217</f>
        <v/>
      </c>
      <c r="T215" s="86">
        <f>S217</f>
        <v/>
      </c>
      <c r="U215" s="86">
        <f>T217</f>
        <v/>
      </c>
      <c r="V215" s="86">
        <f>U217</f>
        <v/>
      </c>
      <c r="W215" s="86">
        <f>V217</f>
        <v/>
      </c>
      <c r="X215" s="86">
        <f>W217</f>
        <v/>
      </c>
      <c r="Y215" s="86">
        <f>X217</f>
        <v/>
      </c>
      <c r="Z215" s="86">
        <f>Y217</f>
        <v/>
      </c>
      <c r="AA215" s="86">
        <f>Z217</f>
        <v/>
      </c>
      <c r="AB215" s="86">
        <f>AA217</f>
        <v/>
      </c>
      <c r="AC215" s="86">
        <f>AB217</f>
        <v/>
      </c>
      <c r="AD215" s="86">
        <f>AC217</f>
        <v/>
      </c>
      <c r="AE215" s="86">
        <f>AD217</f>
        <v/>
      </c>
      <c r="AF215" s="86">
        <f>AE217</f>
        <v/>
      </c>
      <c r="AG215" s="86">
        <f>AF217</f>
        <v/>
      </c>
      <c r="AH215" s="86">
        <f>AG217</f>
        <v/>
      </c>
      <c r="AI215" s="86">
        <f>AH217</f>
        <v/>
      </c>
      <c r="AJ215" s="86">
        <f>AI217</f>
        <v/>
      </c>
      <c r="AK215" s="86">
        <f>AJ217</f>
        <v/>
      </c>
      <c r="AL215" s="86">
        <f>AK217</f>
        <v/>
      </c>
      <c r="AM215" s="86">
        <f>AL217</f>
        <v/>
      </c>
      <c r="AN215" s="86">
        <f>AM217</f>
        <v/>
      </c>
      <c r="AO215" s="86">
        <f>AN217</f>
        <v/>
      </c>
      <c r="AP215" s="86">
        <f>AO217</f>
        <v/>
      </c>
      <c r="AQ215" s="86">
        <f>AP217</f>
        <v/>
      </c>
      <c r="AR215" s="86">
        <f>AQ217</f>
        <v/>
      </c>
      <c r="AS215" s="86">
        <f>AR217</f>
        <v/>
      </c>
      <c r="AT215" s="86">
        <f>AS217</f>
        <v/>
      </c>
      <c r="AU215" s="86">
        <f>AT217</f>
        <v/>
      </c>
      <c r="AV215" s="86">
        <f>AU217</f>
        <v/>
      </c>
      <c r="AW215" s="86">
        <f>AV217</f>
        <v/>
      </c>
      <c r="AX215" s="86">
        <f>AW217</f>
        <v/>
      </c>
      <c r="AY215" s="86">
        <f>AX217</f>
        <v/>
      </c>
      <c r="AZ215" s="86">
        <f>AY217</f>
        <v/>
      </c>
      <c r="BA215" s="86">
        <f>AZ217</f>
        <v/>
      </c>
      <c r="BB215" s="86">
        <f>BA217</f>
        <v/>
      </c>
      <c r="BC215" s="86">
        <f>BB217</f>
        <v/>
      </c>
      <c r="BD215" s="86">
        <f>BC217</f>
        <v/>
      </c>
      <c r="BE215" s="86">
        <f>BD217</f>
        <v/>
      </c>
      <c r="BF215" s="86">
        <f>BE217</f>
        <v/>
      </c>
      <c r="BG215" s="86">
        <f>BF217</f>
        <v/>
      </c>
      <c r="BH215" s="86">
        <f>BG217</f>
        <v/>
      </c>
      <c r="BI215" s="86">
        <f>BH217</f>
        <v/>
      </c>
      <c r="BJ215" s="86">
        <f>BI217</f>
        <v/>
      </c>
      <c r="BK215" s="86">
        <f>BJ217</f>
        <v/>
      </c>
      <c r="BL215" s="86">
        <f>BK217</f>
        <v/>
      </c>
      <c r="BM215" s="86">
        <f>BL217</f>
        <v/>
      </c>
      <c r="BN215" s="86">
        <f>BM217</f>
        <v/>
      </c>
      <c r="BO215" s="86">
        <f>BN217</f>
        <v/>
      </c>
      <c r="BP215" s="86">
        <f>BO217</f>
        <v/>
      </c>
      <c r="BQ215" s="86">
        <f>BP217</f>
        <v/>
      </c>
      <c r="BR215" s="86">
        <f>BQ217</f>
        <v/>
      </c>
      <c r="BS215" s="86">
        <f>BR217</f>
        <v/>
      </c>
      <c r="BT215" s="86">
        <f>BS217</f>
        <v/>
      </c>
      <c r="BU215" s="86">
        <f>BT217</f>
        <v/>
      </c>
      <c r="BV215" s="86">
        <f>BU217</f>
        <v/>
      </c>
      <c r="BW215" s="86">
        <f>BV217</f>
        <v/>
      </c>
      <c r="BX215" s="86">
        <f>BW217</f>
        <v/>
      </c>
      <c r="BY215" s="86">
        <f>BX217</f>
        <v/>
      </c>
      <c r="BZ215" s="86">
        <f>BY217</f>
        <v/>
      </c>
      <c r="CA215" s="86">
        <f>BZ217</f>
        <v/>
      </c>
      <c r="CB215" s="86">
        <f>CA217</f>
        <v/>
      </c>
      <c r="CC215" s="86">
        <f>CB217</f>
        <v/>
      </c>
      <c r="CD215" s="86">
        <f>CC217</f>
        <v/>
      </c>
      <c r="CE215" s="86">
        <f>CD217</f>
        <v/>
      </c>
      <c r="CF215" s="86">
        <f>CE217</f>
        <v/>
      </c>
      <c r="CG215" s="86">
        <f>CF217</f>
        <v/>
      </c>
      <c r="CH215" s="86">
        <f>CG217</f>
        <v/>
      </c>
      <c r="CI215" s="86">
        <f>CH217</f>
        <v/>
      </c>
      <c r="CJ215" s="86">
        <f>CI217</f>
        <v/>
      </c>
      <c r="CK215" s="86">
        <f>CJ217</f>
        <v/>
      </c>
      <c r="CL215" s="86">
        <f>CK217</f>
        <v/>
      </c>
      <c r="CM215" s="86">
        <f>CL217</f>
        <v/>
      </c>
      <c r="CN215" s="86">
        <f>CM217</f>
        <v/>
      </c>
      <c r="CO215" s="86">
        <f>CN217</f>
        <v/>
      </c>
      <c r="CP215" s="86">
        <f>CO217</f>
        <v/>
      </c>
      <c r="CQ215" s="86">
        <f>CP217</f>
        <v/>
      </c>
      <c r="CR215" s="86">
        <f>CQ217</f>
        <v/>
      </c>
      <c r="CS215" s="86">
        <f>CR217</f>
        <v/>
      </c>
      <c r="CT215" s="86">
        <f>CS217</f>
        <v/>
      </c>
      <c r="CU215" s="86">
        <f>CT217</f>
        <v/>
      </c>
      <c r="CV215" s="86">
        <f>CU217</f>
        <v/>
      </c>
      <c r="CW215" s="86">
        <f>CV217</f>
        <v/>
      </c>
      <c r="CX215" s="86">
        <f>CW217</f>
        <v/>
      </c>
      <c r="CY215" s="86">
        <f>CX217</f>
        <v/>
      </c>
      <c r="CZ215" s="86">
        <f>CY217</f>
        <v/>
      </c>
      <c r="DA215" s="86">
        <f>CZ217</f>
        <v/>
      </c>
      <c r="DB215" s="86">
        <f>DA217</f>
        <v/>
      </c>
      <c r="DC215" s="86">
        <f>DB217</f>
        <v/>
      </c>
      <c r="DD215" s="86">
        <f>DC217</f>
        <v/>
      </c>
      <c r="DE215" s="86">
        <f>DD217</f>
        <v/>
      </c>
      <c r="DF215" s="86">
        <f>DE217</f>
        <v/>
      </c>
      <c r="DG215" s="86">
        <f>DF217</f>
        <v/>
      </c>
      <c r="DH215" s="86">
        <f>DG217</f>
        <v/>
      </c>
      <c r="DI215" s="86">
        <f>DH217</f>
        <v/>
      </c>
      <c r="DJ215" s="86">
        <f>DI217</f>
        <v/>
      </c>
      <c r="DK215" s="86">
        <f>DJ217</f>
        <v/>
      </c>
      <c r="DL215" s="86">
        <f>DK217</f>
        <v/>
      </c>
      <c r="DM215" s="86">
        <f>DL217</f>
        <v/>
      </c>
      <c r="DN215" s="86">
        <f>DM217</f>
        <v/>
      </c>
      <c r="DO215" s="86">
        <f>DN217</f>
        <v/>
      </c>
      <c r="DP215" s="86">
        <f>DO217</f>
        <v/>
      </c>
      <c r="DQ215" s="86">
        <f>DP217</f>
        <v/>
      </c>
      <c r="DR215" s="86">
        <f>DQ217</f>
        <v/>
      </c>
      <c r="DS215" s="86">
        <f>DR217</f>
        <v/>
      </c>
      <c r="DT215" s="86">
        <f>DS217</f>
        <v/>
      </c>
      <c r="DU215" s="86">
        <f>DT217</f>
        <v/>
      </c>
      <c r="DV215" s="86">
        <f>DU217</f>
        <v/>
      </c>
      <c r="DW215" s="86">
        <f>DV217</f>
        <v/>
      </c>
      <c r="DX215" s="86">
        <f>DW217</f>
        <v/>
      </c>
      <c r="DY215" s="86">
        <f>DX217</f>
        <v/>
      </c>
      <c r="DZ215" s="86">
        <f>DY217</f>
        <v/>
      </c>
      <c r="EA215" s="86">
        <f>DZ217</f>
        <v/>
      </c>
      <c r="EB215" s="86">
        <f>EA217</f>
        <v/>
      </c>
      <c r="EC215" s="86">
        <f>EB217</f>
        <v/>
      </c>
      <c r="ED215" s="86">
        <f>EC217</f>
        <v/>
      </c>
      <c r="EE215" s="86">
        <f>ED217</f>
        <v/>
      </c>
      <c r="EF215" s="86">
        <f>EE217</f>
        <v/>
      </c>
      <c r="EG215" s="86">
        <f>EF217</f>
        <v/>
      </c>
      <c r="EH215" s="86">
        <f>EG217</f>
        <v/>
      </c>
      <c r="EI215" s="86">
        <f>EH217</f>
        <v/>
      </c>
      <c r="EJ215" s="86">
        <f>EI217</f>
        <v/>
      </c>
      <c r="EK215" s="86">
        <f>EJ217</f>
        <v/>
      </c>
      <c r="EL215" s="86">
        <f>EK217</f>
        <v/>
      </c>
      <c r="EM215" s="86">
        <f>EL217</f>
        <v/>
      </c>
      <c r="EN215" s="86">
        <f>EM217</f>
        <v/>
      </c>
      <c r="EO215" s="86">
        <f>EN217</f>
        <v/>
      </c>
      <c r="EP215" s="86">
        <f>EO217</f>
        <v/>
      </c>
      <c r="EQ215" s="86">
        <f>EP217</f>
        <v/>
      </c>
      <c r="ER215" s="86">
        <f>EQ217</f>
        <v/>
      </c>
      <c r="ES215" s="86">
        <f>ER217</f>
        <v/>
      </c>
      <c r="ET215" s="86">
        <f>ES217</f>
        <v/>
      </c>
      <c r="EU215" s="86">
        <f>ET217</f>
        <v/>
      </c>
      <c r="EV215" s="86">
        <f>EU217</f>
        <v/>
      </c>
      <c r="EW215" s="86">
        <f>EV217</f>
        <v/>
      </c>
      <c r="EX215" s="86">
        <f>EW217</f>
        <v/>
      </c>
      <c r="EY215" s="86">
        <f>EX217</f>
        <v/>
      </c>
      <c r="EZ215" s="86">
        <f>EY217</f>
        <v/>
      </c>
      <c r="FA215" s="86">
        <f>EZ217</f>
        <v/>
      </c>
      <c r="FB215" s="86">
        <f>FA217</f>
        <v/>
      </c>
      <c r="FC215" s="86">
        <f>FB217</f>
        <v/>
      </c>
      <c r="FD215" s="86">
        <f>FC217</f>
        <v/>
      </c>
      <c r="FE215" s="86">
        <f>FD217</f>
        <v/>
      </c>
      <c r="FF215" s="86">
        <f>FE217</f>
        <v/>
      </c>
      <c r="FG215" s="86">
        <f>FF217</f>
        <v/>
      </c>
      <c r="FH215" s="86">
        <f>FG217</f>
        <v/>
      </c>
      <c r="FI215" s="86">
        <f>FH217</f>
        <v/>
      </c>
      <c r="FJ215" s="86">
        <f>FI217</f>
        <v/>
      </c>
      <c r="FK215" s="86">
        <f>FJ217</f>
        <v/>
      </c>
      <c r="FL215" s="86">
        <f>FK217</f>
        <v/>
      </c>
      <c r="FM215" s="86">
        <f>FL217</f>
        <v/>
      </c>
      <c r="FN215" s="86">
        <f>FM217</f>
        <v/>
      </c>
      <c r="FO215" s="86">
        <f>FN217</f>
        <v/>
      </c>
      <c r="FP215" s="86">
        <f>FO217</f>
        <v/>
      </c>
      <c r="FQ215" s="86">
        <f>FP217</f>
        <v/>
      </c>
      <c r="FR215" s="86">
        <f>FQ217</f>
        <v/>
      </c>
      <c r="FS215" s="86">
        <f>FR217</f>
        <v/>
      </c>
      <c r="FT215" s="86">
        <f>FS217</f>
        <v/>
      </c>
      <c r="FU215" s="86">
        <f>FT217</f>
        <v/>
      </c>
      <c r="FV215" s="86">
        <f>FU217</f>
        <v/>
      </c>
      <c r="FW215" s="86">
        <f>FV217</f>
        <v/>
      </c>
      <c r="FX215" s="86">
        <f>FW217</f>
        <v/>
      </c>
      <c r="FY215" s="86">
        <f>FX217</f>
        <v/>
      </c>
      <c r="FZ215" s="86">
        <f>FY217</f>
        <v/>
      </c>
      <c r="GA215" s="86">
        <f>FZ217</f>
        <v/>
      </c>
      <c r="GB215" s="86">
        <f>GA217</f>
        <v/>
      </c>
      <c r="GC215" s="86">
        <f>GB217</f>
        <v/>
      </c>
      <c r="GD215" s="86">
        <f>GC217</f>
        <v/>
      </c>
      <c r="GE215" s="86">
        <f>GD217</f>
        <v/>
      </c>
      <c r="GF215" s="86">
        <f>GE217</f>
        <v/>
      </c>
      <c r="GG215" s="86">
        <f>GF217</f>
        <v/>
      </c>
      <c r="GH215" s="86">
        <f>GG217</f>
        <v/>
      </c>
      <c r="GI215" s="86">
        <f>GH217</f>
        <v/>
      </c>
      <c r="GJ215" s="86">
        <f>GI217</f>
        <v/>
      </c>
      <c r="GK215" s="86">
        <f>GJ217</f>
        <v/>
      </c>
      <c r="GL215" s="86">
        <f>GK217</f>
        <v/>
      </c>
      <c r="GM215" s="86">
        <f>GL217</f>
        <v/>
      </c>
      <c r="GN215" s="278">
        <f>GM217</f>
        <v/>
      </c>
      <c r="GO215" s="1" t="n"/>
      <c r="GP215" s="63" t="n"/>
    </row>
    <row r="216">
      <c r="A216" s="1" t="n"/>
      <c r="B216" s="1" t="n"/>
      <c r="C216" s="311" t="n"/>
      <c r="D216" s="14" t="n"/>
      <c r="E216" s="14" t="n"/>
      <c r="F216" s="12" t="n"/>
      <c r="G216" s="12" t="n"/>
      <c r="H216" s="316" t="inlineStr">
        <is>
          <t>Debt Funded</t>
        </is>
      </c>
      <c r="I216" s="316" t="n"/>
      <c r="J216" s="5" t="n"/>
      <c r="K216" s="5" t="n"/>
      <c r="L216" s="5" t="n"/>
      <c r="M216" s="5" t="n"/>
      <c r="N216" s="5" t="n"/>
      <c r="O216" s="5" t="n"/>
      <c r="P216" s="87">
        <f>MIN(P215,P188-P196-P201)</f>
        <v/>
      </c>
      <c r="Q216" s="87">
        <f>MIN(Q215,Q188-Q196-Q201)</f>
        <v/>
      </c>
      <c r="R216" s="87">
        <f>MIN(R215,R188-R196-R201)</f>
        <v/>
      </c>
      <c r="S216" s="87">
        <f>MIN(S215,S188-S196-S201)</f>
        <v/>
      </c>
      <c r="T216" s="87">
        <f>MIN(T215,T188-T196-T201)</f>
        <v/>
      </c>
      <c r="U216" s="87">
        <f>MIN(U215,U188-U196-U201)</f>
        <v/>
      </c>
      <c r="V216" s="87">
        <f>MIN(V215,V188-V196-V201)</f>
        <v/>
      </c>
      <c r="W216" s="87">
        <f>MIN(W215,W188-W196-W201)</f>
        <v/>
      </c>
      <c r="X216" s="87">
        <f>MIN(X215,X188-X196-X201)</f>
        <v/>
      </c>
      <c r="Y216" s="87">
        <f>MIN(Y215,Y188-Y196-Y201)</f>
        <v/>
      </c>
      <c r="Z216" s="87">
        <f>MIN(Z215,Z188-Z196-Z201)</f>
        <v/>
      </c>
      <c r="AA216" s="87">
        <f>MIN(AA215,AA188-AA196-AA201)</f>
        <v/>
      </c>
      <c r="AB216" s="87">
        <f>MIN(AB215,AB188-AB196-AB201)</f>
        <v/>
      </c>
      <c r="AC216" s="87">
        <f>MIN(AC215,AC188-AC196-AC201)</f>
        <v/>
      </c>
      <c r="AD216" s="87">
        <f>MIN(AD215,AD188-AD196-AD201)</f>
        <v/>
      </c>
      <c r="AE216" s="87">
        <f>MIN(AE215,AE188-AE196-AE201)</f>
        <v/>
      </c>
      <c r="AF216" s="87">
        <f>MIN(AF215,AF188-AF196-AF201)</f>
        <v/>
      </c>
      <c r="AG216" s="87">
        <f>MIN(AG215,AG188-AG196-AG201)</f>
        <v/>
      </c>
      <c r="AH216" s="87">
        <f>MIN(AH215,AH188-AH196-AH201)</f>
        <v/>
      </c>
      <c r="AI216" s="87">
        <f>MIN(AI215,AI188-AI196-AI201)</f>
        <v/>
      </c>
      <c r="AJ216" s="87">
        <f>MIN(AJ215,AJ188-AJ196-AJ201)</f>
        <v/>
      </c>
      <c r="AK216" s="87">
        <f>MIN(AK215,AK188-AK196-AK201)</f>
        <v/>
      </c>
      <c r="AL216" s="87">
        <f>MIN(AL215,AL188-AL196-AL201)</f>
        <v/>
      </c>
      <c r="AM216" s="87">
        <f>MIN(AM215,AM188-AM196-AM201)</f>
        <v/>
      </c>
      <c r="AN216" s="87">
        <f>MIN(AN215,AN188-AN196-AN201)</f>
        <v/>
      </c>
      <c r="AO216" s="87">
        <f>MIN(AO215,AO188-AO196-AO201)</f>
        <v/>
      </c>
      <c r="AP216" s="87">
        <f>MIN(AP215,AP188-AP196-AP201)</f>
        <v/>
      </c>
      <c r="AQ216" s="87">
        <f>MIN(AQ215,AQ188-AQ196-AQ201)</f>
        <v/>
      </c>
      <c r="AR216" s="87">
        <f>MIN(AR215,AR188-AR196-AR201)</f>
        <v/>
      </c>
      <c r="AS216" s="87">
        <f>MIN(AS215,AS188-AS196-AS201)</f>
        <v/>
      </c>
      <c r="AT216" s="87">
        <f>MIN(AT215,AT188-AT196-AT201)</f>
        <v/>
      </c>
      <c r="AU216" s="87">
        <f>MIN(AU215,AU188-AU196-AU201)</f>
        <v/>
      </c>
      <c r="AV216" s="87">
        <f>MIN(AV215,AV188-AV196-AV201)</f>
        <v/>
      </c>
      <c r="AW216" s="87">
        <f>MIN(AW215,AW188-AW196-AW201)</f>
        <v/>
      </c>
      <c r="AX216" s="87">
        <f>MIN(AX215,AX188-AX196-AX201)</f>
        <v/>
      </c>
      <c r="AY216" s="87">
        <f>MIN(AY215,AY188-AY196-AY201)</f>
        <v/>
      </c>
      <c r="AZ216" s="87">
        <f>MIN(AZ215,AZ188-AZ196-AZ201)</f>
        <v/>
      </c>
      <c r="BA216" s="87">
        <f>MIN(BA215,BA188-BA196-BA201)</f>
        <v/>
      </c>
      <c r="BB216" s="87">
        <f>MIN(BB215,BB188-BB196-BB201)</f>
        <v/>
      </c>
      <c r="BC216" s="87">
        <f>MIN(BC215,BC188-BC196-BC201)</f>
        <v/>
      </c>
      <c r="BD216" s="87">
        <f>MIN(BD215,BD188-BD196-BD201)</f>
        <v/>
      </c>
      <c r="BE216" s="87">
        <f>MIN(BE215,BE188-BE196-BE201)</f>
        <v/>
      </c>
      <c r="BF216" s="87">
        <f>MIN(BF215,BF188-BF196-BF201)</f>
        <v/>
      </c>
      <c r="BG216" s="87">
        <f>MIN(BG215,BG188-BG196-BG201)</f>
        <v/>
      </c>
      <c r="BH216" s="87">
        <f>MIN(BH215,BH188-BH196-BH201)</f>
        <v/>
      </c>
      <c r="BI216" s="87">
        <f>MIN(BI215,BI188-BI196-BI201)</f>
        <v/>
      </c>
      <c r="BJ216" s="87">
        <f>MIN(BJ215,BJ188-BJ196-BJ201)</f>
        <v/>
      </c>
      <c r="BK216" s="87">
        <f>MIN(BK215,BK188-BK196-BK201)</f>
        <v/>
      </c>
      <c r="BL216" s="87">
        <f>MIN(BL215,BL188-BL196-BL201)</f>
        <v/>
      </c>
      <c r="BM216" s="87">
        <f>MIN(BM215,BM188-BM196-BM201)</f>
        <v/>
      </c>
      <c r="BN216" s="87">
        <f>MIN(BN215,BN188-BN196-BN201)</f>
        <v/>
      </c>
      <c r="BO216" s="87">
        <f>MIN(BO215,BO188-BO196-BO201)</f>
        <v/>
      </c>
      <c r="BP216" s="87">
        <f>MIN(BP215,BP188-BP196-BP201)</f>
        <v/>
      </c>
      <c r="BQ216" s="87">
        <f>MIN(BQ215,BQ188-BQ196-BQ201)</f>
        <v/>
      </c>
      <c r="BR216" s="87">
        <f>MIN(BR215,BR188-BR196-BR201)</f>
        <v/>
      </c>
      <c r="BS216" s="87">
        <f>MIN(BS215,BS188-BS196-BS201)</f>
        <v/>
      </c>
      <c r="BT216" s="87">
        <f>MIN(BT215,BT188-BT196-BT201)</f>
        <v/>
      </c>
      <c r="BU216" s="87">
        <f>MIN(BU215,BU188-BU196-BU201)</f>
        <v/>
      </c>
      <c r="BV216" s="87">
        <f>MIN(BV215,BV188-BV196-BV201)</f>
        <v/>
      </c>
      <c r="BW216" s="87">
        <f>MIN(BW215,BW188-BW196-BW201)</f>
        <v/>
      </c>
      <c r="BX216" s="87">
        <f>MIN(BX215,BX188-BX196-BX201)</f>
        <v/>
      </c>
      <c r="BY216" s="87">
        <f>MIN(BY215,BY188-BY196-BY201)</f>
        <v/>
      </c>
      <c r="BZ216" s="87">
        <f>MIN(BZ215,BZ188-BZ196-BZ201)</f>
        <v/>
      </c>
      <c r="CA216" s="87">
        <f>MIN(CA215,CA188-CA196-CA201)</f>
        <v/>
      </c>
      <c r="CB216" s="87">
        <f>MIN(CB215,CB188-CB196-CB201)</f>
        <v/>
      </c>
      <c r="CC216" s="87">
        <f>MIN(CC215,CC188-CC196-CC201)</f>
        <v/>
      </c>
      <c r="CD216" s="87">
        <f>MIN(CD215,CD188-CD196-CD201)</f>
        <v/>
      </c>
      <c r="CE216" s="87">
        <f>MIN(CE215,CE188-CE196-CE201)</f>
        <v/>
      </c>
      <c r="CF216" s="87">
        <f>MIN(CF215,CF188-CF196-CF201)</f>
        <v/>
      </c>
      <c r="CG216" s="87">
        <f>MIN(CG215,CG188-CG196-CG201)</f>
        <v/>
      </c>
      <c r="CH216" s="87">
        <f>MIN(CH215,CH188-CH196-CH201)</f>
        <v/>
      </c>
      <c r="CI216" s="87">
        <f>MIN(CI215,CI188-CI196-CI201)</f>
        <v/>
      </c>
      <c r="CJ216" s="87">
        <f>MIN(CJ215,CJ188-CJ196-CJ201)</f>
        <v/>
      </c>
      <c r="CK216" s="87">
        <f>MIN(CK215,CK188-CK196-CK201)</f>
        <v/>
      </c>
      <c r="CL216" s="87">
        <f>MIN(CL215,CL188-CL196-CL201)</f>
        <v/>
      </c>
      <c r="CM216" s="87">
        <f>MIN(CM215,CM188-CM196-CM201)</f>
        <v/>
      </c>
      <c r="CN216" s="87">
        <f>MIN(CN215,CN188-CN196-CN201)</f>
        <v/>
      </c>
      <c r="CO216" s="87">
        <f>MIN(CO215,CO188-CO196-CO201)</f>
        <v/>
      </c>
      <c r="CP216" s="87">
        <f>MIN(CP215,CP188-CP196-CP201)</f>
        <v/>
      </c>
      <c r="CQ216" s="87">
        <f>MIN(CQ215,CQ188-CQ196-CQ201)</f>
        <v/>
      </c>
      <c r="CR216" s="87">
        <f>MIN(CR215,CR188-CR196-CR201)</f>
        <v/>
      </c>
      <c r="CS216" s="87">
        <f>MIN(CS215,CS188-CS196-CS201)</f>
        <v/>
      </c>
      <c r="CT216" s="87">
        <f>MIN(CT215,CT188-CT196-CT201)</f>
        <v/>
      </c>
      <c r="CU216" s="87">
        <f>MIN(CU215,CU188-CU196-CU201)</f>
        <v/>
      </c>
      <c r="CV216" s="87">
        <f>MIN(CV215,CV188-CV196-CV201)</f>
        <v/>
      </c>
      <c r="CW216" s="87">
        <f>MIN(CW215,CW188-CW196-CW201)</f>
        <v/>
      </c>
      <c r="CX216" s="87">
        <f>MIN(CX215,CX188-CX196-CX201)</f>
        <v/>
      </c>
      <c r="CY216" s="87">
        <f>MIN(CY215,CY188-CY196-CY201)</f>
        <v/>
      </c>
      <c r="CZ216" s="87">
        <f>MIN(CZ215,CZ188-CZ196-CZ201)</f>
        <v/>
      </c>
      <c r="DA216" s="87">
        <f>MIN(DA215,DA188-DA196-DA201)</f>
        <v/>
      </c>
      <c r="DB216" s="87">
        <f>MIN(DB215,DB188-DB196-DB201)</f>
        <v/>
      </c>
      <c r="DC216" s="87">
        <f>MIN(DC215,DC188-DC196-DC201)</f>
        <v/>
      </c>
      <c r="DD216" s="87">
        <f>MIN(DD215,DD188-DD196-DD201)</f>
        <v/>
      </c>
      <c r="DE216" s="87">
        <f>MIN(DE215,DE188-DE196-DE201)</f>
        <v/>
      </c>
      <c r="DF216" s="87">
        <f>MIN(DF215,DF188-DF196-DF201)</f>
        <v/>
      </c>
      <c r="DG216" s="87">
        <f>MIN(DG215,DG188-DG196-DG201)</f>
        <v/>
      </c>
      <c r="DH216" s="87">
        <f>MIN(DH215,DH188-DH196-DH201)</f>
        <v/>
      </c>
      <c r="DI216" s="87">
        <f>MIN(DI215,DI188-DI196-DI201)</f>
        <v/>
      </c>
      <c r="DJ216" s="87">
        <f>MIN(DJ215,DJ188-DJ196-DJ201)</f>
        <v/>
      </c>
      <c r="DK216" s="87">
        <f>MIN(DK215,DK188-DK196-DK201)</f>
        <v/>
      </c>
      <c r="DL216" s="87">
        <f>MIN(DL215,DL188-DL196-DL201)</f>
        <v/>
      </c>
      <c r="DM216" s="87">
        <f>MIN(DM215,DM188-DM196-DM201)</f>
        <v/>
      </c>
      <c r="DN216" s="87">
        <f>MIN(DN215,DN188-DN196-DN201)</f>
        <v/>
      </c>
      <c r="DO216" s="87">
        <f>MIN(DO215,DO188-DO196-DO201)</f>
        <v/>
      </c>
      <c r="DP216" s="87">
        <f>MIN(DP215,DP188-DP196-DP201)</f>
        <v/>
      </c>
      <c r="DQ216" s="87">
        <f>MIN(DQ215,DQ188-DQ196-DQ201)</f>
        <v/>
      </c>
      <c r="DR216" s="87">
        <f>MIN(DR215,DR188-DR196-DR201)</f>
        <v/>
      </c>
      <c r="DS216" s="87">
        <f>MIN(DS215,DS188-DS196-DS201)</f>
        <v/>
      </c>
      <c r="DT216" s="87">
        <f>MIN(DT215,DT188-DT196-DT201)</f>
        <v/>
      </c>
      <c r="DU216" s="87">
        <f>MIN(DU215,DU188-DU196-DU201)</f>
        <v/>
      </c>
      <c r="DV216" s="87">
        <f>MIN(DV215,DV188-DV196-DV201)</f>
        <v/>
      </c>
      <c r="DW216" s="87">
        <f>MIN(DW215,DW188-DW196-DW201)</f>
        <v/>
      </c>
      <c r="DX216" s="87">
        <f>MIN(DX215,DX188-DX196-DX201)</f>
        <v/>
      </c>
      <c r="DY216" s="87">
        <f>MIN(DY215,DY188-DY196-DY201)</f>
        <v/>
      </c>
      <c r="DZ216" s="87">
        <f>MIN(DZ215,DZ188-DZ196-DZ201)</f>
        <v/>
      </c>
      <c r="EA216" s="87">
        <f>MIN(EA215,EA188-EA196-EA201)</f>
        <v/>
      </c>
      <c r="EB216" s="87">
        <f>MIN(EB215,EB188-EB196-EB201)</f>
        <v/>
      </c>
      <c r="EC216" s="87">
        <f>MIN(EC215,EC188-EC196-EC201)</f>
        <v/>
      </c>
      <c r="ED216" s="87">
        <f>MIN(ED215,ED188-ED196-ED201)</f>
        <v/>
      </c>
      <c r="EE216" s="87">
        <f>MIN(EE215,EE188-EE196-EE201)</f>
        <v/>
      </c>
      <c r="EF216" s="87">
        <f>MIN(EF215,EF188-EF196-EF201)</f>
        <v/>
      </c>
      <c r="EG216" s="87">
        <f>MIN(EG215,EG188-EG196-EG201)</f>
        <v/>
      </c>
      <c r="EH216" s="87">
        <f>MIN(EH215,EH188-EH196-EH201)</f>
        <v/>
      </c>
      <c r="EI216" s="87">
        <f>MIN(EI215,EI188-EI196-EI201)</f>
        <v/>
      </c>
      <c r="EJ216" s="87">
        <f>MIN(EJ215,EJ188-EJ196-EJ201)</f>
        <v/>
      </c>
      <c r="EK216" s="87">
        <f>MIN(EK215,EK188-EK196-EK201)</f>
        <v/>
      </c>
      <c r="EL216" s="87">
        <f>MIN(EL215,EL188-EL196-EL201)</f>
        <v/>
      </c>
      <c r="EM216" s="87">
        <f>MIN(EM215,EM188-EM196-EM201)</f>
        <v/>
      </c>
      <c r="EN216" s="87">
        <f>MIN(EN215,EN188-EN196-EN201)</f>
        <v/>
      </c>
      <c r="EO216" s="87">
        <f>MIN(EO215,EO188-EO196-EO201)</f>
        <v/>
      </c>
      <c r="EP216" s="87">
        <f>MIN(EP215,EP188-EP196-EP201)</f>
        <v/>
      </c>
      <c r="EQ216" s="87">
        <f>MIN(EQ215,EQ188-EQ196-EQ201)</f>
        <v/>
      </c>
      <c r="ER216" s="87">
        <f>MIN(ER215,ER188-ER196-ER201)</f>
        <v/>
      </c>
      <c r="ES216" s="87">
        <f>MIN(ES215,ES188-ES196-ES201)</f>
        <v/>
      </c>
      <c r="ET216" s="87">
        <f>MIN(ET215,ET188-ET196-ET201)</f>
        <v/>
      </c>
      <c r="EU216" s="87">
        <f>MIN(EU215,EU188-EU196-EU201)</f>
        <v/>
      </c>
      <c r="EV216" s="87">
        <f>MIN(EV215,EV188-EV196-EV201)</f>
        <v/>
      </c>
      <c r="EW216" s="87">
        <f>MIN(EW215,EW188-EW196-EW201)</f>
        <v/>
      </c>
      <c r="EX216" s="87">
        <f>MIN(EX215,EX188-EX196-EX201)</f>
        <v/>
      </c>
      <c r="EY216" s="87">
        <f>MIN(EY215,EY188-EY196-EY201)</f>
        <v/>
      </c>
      <c r="EZ216" s="87">
        <f>MIN(EZ215,EZ188-EZ196-EZ201)</f>
        <v/>
      </c>
      <c r="FA216" s="87">
        <f>MIN(FA215,FA188-FA196-FA201)</f>
        <v/>
      </c>
      <c r="FB216" s="87">
        <f>MIN(FB215,FB188-FB196-FB201)</f>
        <v/>
      </c>
      <c r="FC216" s="87">
        <f>MIN(FC215,FC188-FC196-FC201)</f>
        <v/>
      </c>
      <c r="FD216" s="87">
        <f>MIN(FD215,FD188-FD196-FD201)</f>
        <v/>
      </c>
      <c r="FE216" s="87">
        <f>MIN(FE215,FE188-FE196-FE201)</f>
        <v/>
      </c>
      <c r="FF216" s="87">
        <f>MIN(FF215,FF188-FF196-FF201)</f>
        <v/>
      </c>
      <c r="FG216" s="87">
        <f>MIN(FG215,FG188-FG196-FG201)</f>
        <v/>
      </c>
      <c r="FH216" s="87">
        <f>MIN(FH215,FH188-FH196-FH201)</f>
        <v/>
      </c>
      <c r="FI216" s="87">
        <f>MIN(FI215,FI188-FI196-FI201)</f>
        <v/>
      </c>
      <c r="FJ216" s="87">
        <f>MIN(FJ215,FJ188-FJ196-FJ201)</f>
        <v/>
      </c>
      <c r="FK216" s="87">
        <f>MIN(FK215,FK188-FK196-FK201)</f>
        <v/>
      </c>
      <c r="FL216" s="87">
        <f>MIN(FL215,FL188-FL196-FL201)</f>
        <v/>
      </c>
      <c r="FM216" s="87">
        <f>MIN(FM215,FM188-FM196-FM201)</f>
        <v/>
      </c>
      <c r="FN216" s="87">
        <f>MIN(FN215,FN188-FN196-FN201)</f>
        <v/>
      </c>
      <c r="FO216" s="87">
        <f>MIN(FO215,FO188-FO196-FO201)</f>
        <v/>
      </c>
      <c r="FP216" s="87">
        <f>MIN(FP215,FP188-FP196-FP201)</f>
        <v/>
      </c>
      <c r="FQ216" s="87">
        <f>MIN(FQ215,FQ188-FQ196-FQ201)</f>
        <v/>
      </c>
      <c r="FR216" s="87">
        <f>MIN(FR215,FR188-FR196-FR201)</f>
        <v/>
      </c>
      <c r="FS216" s="87">
        <f>MIN(FS215,FS188-FS196-FS201)</f>
        <v/>
      </c>
      <c r="FT216" s="87">
        <f>MIN(FT215,FT188-FT196-FT201)</f>
        <v/>
      </c>
      <c r="FU216" s="87">
        <f>MIN(FU215,FU188-FU196-FU201)</f>
        <v/>
      </c>
      <c r="FV216" s="87">
        <f>MIN(FV215,FV188-FV196-FV201)</f>
        <v/>
      </c>
      <c r="FW216" s="87">
        <f>MIN(FW215,FW188-FW196-FW201)</f>
        <v/>
      </c>
      <c r="FX216" s="87">
        <f>MIN(FX215,FX188-FX196-FX201)</f>
        <v/>
      </c>
      <c r="FY216" s="87">
        <f>MIN(FY215,FY188-FY196-FY201)</f>
        <v/>
      </c>
      <c r="FZ216" s="87">
        <f>MIN(FZ215,FZ188-FZ196-FZ201)</f>
        <v/>
      </c>
      <c r="GA216" s="87">
        <f>MIN(GA215,GA188-GA196-GA201)</f>
        <v/>
      </c>
      <c r="GB216" s="87">
        <f>MIN(GB215,GB188-GB196-GB201)</f>
        <v/>
      </c>
      <c r="GC216" s="87">
        <f>MIN(GC215,GC188-GC196-GC201)</f>
        <v/>
      </c>
      <c r="GD216" s="87">
        <f>MIN(GD215,GD188-GD196-GD201)</f>
        <v/>
      </c>
      <c r="GE216" s="87">
        <f>MIN(GE215,GE188-GE196-GE201)</f>
        <v/>
      </c>
      <c r="GF216" s="87">
        <f>MIN(GF215,GF188-GF196-GF201)</f>
        <v/>
      </c>
      <c r="GG216" s="87">
        <f>MIN(GG215,GG188-GG196-GG201)</f>
        <v/>
      </c>
      <c r="GH216" s="87">
        <f>MIN(GH215,GH188-GH196-GH201)</f>
        <v/>
      </c>
      <c r="GI216" s="87">
        <f>MIN(GI215,GI188-GI196-GI201)</f>
        <v/>
      </c>
      <c r="GJ216" s="87">
        <f>MIN(GJ215,GJ188-GJ196-GJ201)</f>
        <v/>
      </c>
      <c r="GK216" s="87">
        <f>MIN(GK215,GK188-GK196-GK201)</f>
        <v/>
      </c>
      <c r="GL216" s="87">
        <f>MIN(GL215,GL188-GL196-GL201)</f>
        <v/>
      </c>
      <c r="GM216" s="87">
        <f>MIN(GM215,GM188-GM196-GM201)</f>
        <v/>
      </c>
      <c r="GN216" s="257">
        <f>MIN(GN215,GN188-GN196-GN201)</f>
        <v/>
      </c>
      <c r="GO216" s="1" t="n"/>
      <c r="GP216" s="63" t="n"/>
    </row>
    <row r="217">
      <c r="A217" s="1" t="n"/>
      <c r="B217" s="1" t="n"/>
      <c r="C217" s="311" t="n"/>
      <c r="D217" s="931" t="n"/>
      <c r="E217" s="931" t="n"/>
      <c r="F217" s="312" t="n"/>
      <c r="G217" s="312" t="n"/>
      <c r="H217" s="316" t="inlineStr">
        <is>
          <t>Ending Balance</t>
        </is>
      </c>
      <c r="I217" s="316" t="n"/>
      <c r="J217" s="5" t="n"/>
      <c r="K217" s="5" t="n"/>
      <c r="L217" s="5" t="n"/>
      <c r="M217" s="5" t="n"/>
      <c r="N217" s="5" t="n"/>
      <c r="O217" s="5" t="n"/>
      <c r="P217" s="87">
        <f>P215-P216</f>
        <v/>
      </c>
      <c r="Q217" s="87">
        <f>Q215-Q216</f>
        <v/>
      </c>
      <c r="R217" s="87">
        <f>R215-R216</f>
        <v/>
      </c>
      <c r="S217" s="87">
        <f>S215-S216</f>
        <v/>
      </c>
      <c r="T217" s="87">
        <f>T215-T216</f>
        <v/>
      </c>
      <c r="U217" s="87">
        <f>U215-U216</f>
        <v/>
      </c>
      <c r="V217" s="87">
        <f>V215-V216</f>
        <v/>
      </c>
      <c r="W217" s="87">
        <f>W215-W216</f>
        <v/>
      </c>
      <c r="X217" s="87">
        <f>X215-X216</f>
        <v/>
      </c>
      <c r="Y217" s="87">
        <f>Y215-Y216</f>
        <v/>
      </c>
      <c r="Z217" s="87">
        <f>Z215-Z216</f>
        <v/>
      </c>
      <c r="AA217" s="87">
        <f>AA215-AA216</f>
        <v/>
      </c>
      <c r="AB217" s="87">
        <f>AB215-AB216</f>
        <v/>
      </c>
      <c r="AC217" s="87">
        <f>AC215-AC216</f>
        <v/>
      </c>
      <c r="AD217" s="87">
        <f>AD215-AD216</f>
        <v/>
      </c>
      <c r="AE217" s="87">
        <f>AE215-AE216</f>
        <v/>
      </c>
      <c r="AF217" s="87">
        <f>AF215-AF216</f>
        <v/>
      </c>
      <c r="AG217" s="87">
        <f>AG215-AG216</f>
        <v/>
      </c>
      <c r="AH217" s="87">
        <f>AH215-AH216</f>
        <v/>
      </c>
      <c r="AI217" s="87">
        <f>AI215-AI216</f>
        <v/>
      </c>
      <c r="AJ217" s="87">
        <f>AJ215-AJ216</f>
        <v/>
      </c>
      <c r="AK217" s="87">
        <f>AK215-AK216</f>
        <v/>
      </c>
      <c r="AL217" s="87">
        <f>AL215-AL216</f>
        <v/>
      </c>
      <c r="AM217" s="87">
        <f>AM215-AM216</f>
        <v/>
      </c>
      <c r="AN217" s="87">
        <f>AN215-AN216</f>
        <v/>
      </c>
      <c r="AO217" s="87">
        <f>AO215-AO216</f>
        <v/>
      </c>
      <c r="AP217" s="87">
        <f>AP215-AP216</f>
        <v/>
      </c>
      <c r="AQ217" s="87">
        <f>AQ215-AQ216</f>
        <v/>
      </c>
      <c r="AR217" s="87">
        <f>AR215-AR216</f>
        <v/>
      </c>
      <c r="AS217" s="87">
        <f>AS215-AS216</f>
        <v/>
      </c>
      <c r="AT217" s="87">
        <f>AT215-AT216</f>
        <v/>
      </c>
      <c r="AU217" s="87">
        <f>AU215-AU216</f>
        <v/>
      </c>
      <c r="AV217" s="87">
        <f>AV215-AV216</f>
        <v/>
      </c>
      <c r="AW217" s="87">
        <f>AW215-AW216</f>
        <v/>
      </c>
      <c r="AX217" s="87">
        <f>AX215-AX216</f>
        <v/>
      </c>
      <c r="AY217" s="87">
        <f>AY215-AY216</f>
        <v/>
      </c>
      <c r="AZ217" s="87">
        <f>AZ215-AZ216</f>
        <v/>
      </c>
      <c r="BA217" s="87">
        <f>BA215-BA216</f>
        <v/>
      </c>
      <c r="BB217" s="87">
        <f>BB215-BB216</f>
        <v/>
      </c>
      <c r="BC217" s="87">
        <f>BC215-BC216</f>
        <v/>
      </c>
      <c r="BD217" s="87">
        <f>BD215-BD216</f>
        <v/>
      </c>
      <c r="BE217" s="87">
        <f>BE215-BE216</f>
        <v/>
      </c>
      <c r="BF217" s="87">
        <f>BF215-BF216</f>
        <v/>
      </c>
      <c r="BG217" s="87">
        <f>BG215-BG216</f>
        <v/>
      </c>
      <c r="BH217" s="87">
        <f>BH215-BH216</f>
        <v/>
      </c>
      <c r="BI217" s="87">
        <f>BI215-BI216</f>
        <v/>
      </c>
      <c r="BJ217" s="87">
        <f>BJ215-BJ216</f>
        <v/>
      </c>
      <c r="BK217" s="87">
        <f>BK215-BK216</f>
        <v/>
      </c>
      <c r="BL217" s="87">
        <f>BL215-BL216</f>
        <v/>
      </c>
      <c r="BM217" s="87">
        <f>BM215-BM216</f>
        <v/>
      </c>
      <c r="BN217" s="87">
        <f>BN215-BN216</f>
        <v/>
      </c>
      <c r="BO217" s="87">
        <f>BO215-BO216</f>
        <v/>
      </c>
      <c r="BP217" s="87">
        <f>BP215-BP216</f>
        <v/>
      </c>
      <c r="BQ217" s="87">
        <f>BQ215-BQ216</f>
        <v/>
      </c>
      <c r="BR217" s="87">
        <f>BR215-BR216</f>
        <v/>
      </c>
      <c r="BS217" s="87">
        <f>BS215-BS216</f>
        <v/>
      </c>
      <c r="BT217" s="87">
        <f>BT215-BT216</f>
        <v/>
      </c>
      <c r="BU217" s="87">
        <f>BU215-BU216</f>
        <v/>
      </c>
      <c r="BV217" s="87">
        <f>BV215-BV216</f>
        <v/>
      </c>
      <c r="BW217" s="87">
        <f>BW215-BW216</f>
        <v/>
      </c>
      <c r="BX217" s="87">
        <f>BX215-BX216</f>
        <v/>
      </c>
      <c r="BY217" s="87">
        <f>BY215-BY216</f>
        <v/>
      </c>
      <c r="BZ217" s="87">
        <f>BZ215-BZ216</f>
        <v/>
      </c>
      <c r="CA217" s="87">
        <f>CA215-CA216</f>
        <v/>
      </c>
      <c r="CB217" s="87">
        <f>CB215-CB216</f>
        <v/>
      </c>
      <c r="CC217" s="87">
        <f>CC215-CC216</f>
        <v/>
      </c>
      <c r="CD217" s="87">
        <f>CD215-CD216</f>
        <v/>
      </c>
      <c r="CE217" s="87">
        <f>CE215-CE216</f>
        <v/>
      </c>
      <c r="CF217" s="87">
        <f>CF215-CF216</f>
        <v/>
      </c>
      <c r="CG217" s="87">
        <f>CG215-CG216</f>
        <v/>
      </c>
      <c r="CH217" s="87">
        <f>CH215-CH216</f>
        <v/>
      </c>
      <c r="CI217" s="87">
        <f>CI215-CI216</f>
        <v/>
      </c>
      <c r="CJ217" s="87">
        <f>CJ215-CJ216</f>
        <v/>
      </c>
      <c r="CK217" s="87">
        <f>CK215-CK216</f>
        <v/>
      </c>
      <c r="CL217" s="87">
        <f>CL215-CL216</f>
        <v/>
      </c>
      <c r="CM217" s="87">
        <f>CM215-CM216</f>
        <v/>
      </c>
      <c r="CN217" s="87">
        <f>CN215-CN216</f>
        <v/>
      </c>
      <c r="CO217" s="87">
        <f>CO215-CO216</f>
        <v/>
      </c>
      <c r="CP217" s="87">
        <f>CP215-CP216</f>
        <v/>
      </c>
      <c r="CQ217" s="87">
        <f>CQ215-CQ216</f>
        <v/>
      </c>
      <c r="CR217" s="87">
        <f>CR215-CR216</f>
        <v/>
      </c>
      <c r="CS217" s="87">
        <f>CS215-CS216</f>
        <v/>
      </c>
      <c r="CT217" s="87">
        <f>CT215-CT216</f>
        <v/>
      </c>
      <c r="CU217" s="87">
        <f>CU215-CU216</f>
        <v/>
      </c>
      <c r="CV217" s="87">
        <f>CV215-CV216</f>
        <v/>
      </c>
      <c r="CW217" s="87">
        <f>CW215-CW216</f>
        <v/>
      </c>
      <c r="CX217" s="87">
        <f>CX215-CX216</f>
        <v/>
      </c>
      <c r="CY217" s="87">
        <f>CY215-CY216</f>
        <v/>
      </c>
      <c r="CZ217" s="87">
        <f>CZ215-CZ216</f>
        <v/>
      </c>
      <c r="DA217" s="87">
        <f>DA215-DA216</f>
        <v/>
      </c>
      <c r="DB217" s="87">
        <f>DB215-DB216</f>
        <v/>
      </c>
      <c r="DC217" s="87">
        <f>DC215-DC216</f>
        <v/>
      </c>
      <c r="DD217" s="87">
        <f>DD215-DD216</f>
        <v/>
      </c>
      <c r="DE217" s="87">
        <f>DE215-DE216</f>
        <v/>
      </c>
      <c r="DF217" s="87">
        <f>DF215-DF216</f>
        <v/>
      </c>
      <c r="DG217" s="87">
        <f>DG215-DG216</f>
        <v/>
      </c>
      <c r="DH217" s="87">
        <f>DH215-DH216</f>
        <v/>
      </c>
      <c r="DI217" s="87">
        <f>DI215-DI216</f>
        <v/>
      </c>
      <c r="DJ217" s="87">
        <f>DJ215-DJ216</f>
        <v/>
      </c>
      <c r="DK217" s="87">
        <f>DK215-DK216</f>
        <v/>
      </c>
      <c r="DL217" s="87">
        <f>DL215-DL216</f>
        <v/>
      </c>
      <c r="DM217" s="87">
        <f>DM215-DM216</f>
        <v/>
      </c>
      <c r="DN217" s="87">
        <f>DN215-DN216</f>
        <v/>
      </c>
      <c r="DO217" s="87">
        <f>DO215-DO216</f>
        <v/>
      </c>
      <c r="DP217" s="87">
        <f>DP215-DP216</f>
        <v/>
      </c>
      <c r="DQ217" s="87">
        <f>DQ215-DQ216</f>
        <v/>
      </c>
      <c r="DR217" s="87">
        <f>DR215-DR216</f>
        <v/>
      </c>
      <c r="DS217" s="87">
        <f>DS215-DS216</f>
        <v/>
      </c>
      <c r="DT217" s="87">
        <f>DT215-DT216</f>
        <v/>
      </c>
      <c r="DU217" s="87">
        <f>DU215-DU216</f>
        <v/>
      </c>
      <c r="DV217" s="87">
        <f>DV215-DV216</f>
        <v/>
      </c>
      <c r="DW217" s="87">
        <f>DW215-DW216</f>
        <v/>
      </c>
      <c r="DX217" s="87">
        <f>DX215-DX216</f>
        <v/>
      </c>
      <c r="DY217" s="87">
        <f>DY215-DY216</f>
        <v/>
      </c>
      <c r="DZ217" s="87">
        <f>DZ215-DZ216</f>
        <v/>
      </c>
      <c r="EA217" s="87">
        <f>EA215-EA216</f>
        <v/>
      </c>
      <c r="EB217" s="87">
        <f>EB215-EB216</f>
        <v/>
      </c>
      <c r="EC217" s="87">
        <f>EC215-EC216</f>
        <v/>
      </c>
      <c r="ED217" s="87">
        <f>ED215-ED216</f>
        <v/>
      </c>
      <c r="EE217" s="87">
        <f>EE215-EE216</f>
        <v/>
      </c>
      <c r="EF217" s="87">
        <f>EF215-EF216</f>
        <v/>
      </c>
      <c r="EG217" s="87">
        <f>EG215-EG216</f>
        <v/>
      </c>
      <c r="EH217" s="87">
        <f>EH215-EH216</f>
        <v/>
      </c>
      <c r="EI217" s="87">
        <f>EI215-EI216</f>
        <v/>
      </c>
      <c r="EJ217" s="87">
        <f>EJ215-EJ216</f>
        <v/>
      </c>
      <c r="EK217" s="87">
        <f>EK215-EK216</f>
        <v/>
      </c>
      <c r="EL217" s="87">
        <f>EL215-EL216</f>
        <v/>
      </c>
      <c r="EM217" s="87">
        <f>EM215-EM216</f>
        <v/>
      </c>
      <c r="EN217" s="87">
        <f>EN215-EN216</f>
        <v/>
      </c>
      <c r="EO217" s="87">
        <f>EO215-EO216</f>
        <v/>
      </c>
      <c r="EP217" s="87">
        <f>EP215-EP216</f>
        <v/>
      </c>
      <c r="EQ217" s="87">
        <f>EQ215-EQ216</f>
        <v/>
      </c>
      <c r="ER217" s="87">
        <f>ER215-ER216</f>
        <v/>
      </c>
      <c r="ES217" s="87">
        <f>ES215-ES216</f>
        <v/>
      </c>
      <c r="ET217" s="87">
        <f>ET215-ET216</f>
        <v/>
      </c>
      <c r="EU217" s="87">
        <f>EU215-EU216</f>
        <v/>
      </c>
      <c r="EV217" s="87">
        <f>EV215-EV216</f>
        <v/>
      </c>
      <c r="EW217" s="87">
        <f>EW215-EW216</f>
        <v/>
      </c>
      <c r="EX217" s="87">
        <f>EX215-EX216</f>
        <v/>
      </c>
      <c r="EY217" s="87">
        <f>EY215-EY216</f>
        <v/>
      </c>
      <c r="EZ217" s="87">
        <f>EZ215-EZ216</f>
        <v/>
      </c>
      <c r="FA217" s="87">
        <f>FA215-FA216</f>
        <v/>
      </c>
      <c r="FB217" s="87">
        <f>FB215-FB216</f>
        <v/>
      </c>
      <c r="FC217" s="87">
        <f>FC215-FC216</f>
        <v/>
      </c>
      <c r="FD217" s="87">
        <f>FD215-FD216</f>
        <v/>
      </c>
      <c r="FE217" s="87">
        <f>FE215-FE216</f>
        <v/>
      </c>
      <c r="FF217" s="87">
        <f>FF215-FF216</f>
        <v/>
      </c>
      <c r="FG217" s="87">
        <f>FG215-FG216</f>
        <v/>
      </c>
      <c r="FH217" s="87">
        <f>FH215-FH216</f>
        <v/>
      </c>
      <c r="FI217" s="87">
        <f>FI215-FI216</f>
        <v/>
      </c>
      <c r="FJ217" s="87">
        <f>FJ215-FJ216</f>
        <v/>
      </c>
      <c r="FK217" s="87">
        <f>FK215-FK216</f>
        <v/>
      </c>
      <c r="FL217" s="87">
        <f>FL215-FL216</f>
        <v/>
      </c>
      <c r="FM217" s="87">
        <f>FM215-FM216</f>
        <v/>
      </c>
      <c r="FN217" s="87">
        <f>FN215-FN216</f>
        <v/>
      </c>
      <c r="FO217" s="87">
        <f>FO215-FO216</f>
        <v/>
      </c>
      <c r="FP217" s="87">
        <f>FP215-FP216</f>
        <v/>
      </c>
      <c r="FQ217" s="87">
        <f>FQ215-FQ216</f>
        <v/>
      </c>
      <c r="FR217" s="87">
        <f>FR215-FR216</f>
        <v/>
      </c>
      <c r="FS217" s="87">
        <f>FS215-FS216</f>
        <v/>
      </c>
      <c r="FT217" s="87">
        <f>FT215-FT216</f>
        <v/>
      </c>
      <c r="FU217" s="87">
        <f>FU215-FU216</f>
        <v/>
      </c>
      <c r="FV217" s="87">
        <f>FV215-FV216</f>
        <v/>
      </c>
      <c r="FW217" s="87">
        <f>FW215-FW216</f>
        <v/>
      </c>
      <c r="FX217" s="87">
        <f>FX215-FX216</f>
        <v/>
      </c>
      <c r="FY217" s="87">
        <f>FY215-FY216</f>
        <v/>
      </c>
      <c r="FZ217" s="87">
        <f>FZ215-FZ216</f>
        <v/>
      </c>
      <c r="GA217" s="87">
        <f>GA215-GA216</f>
        <v/>
      </c>
      <c r="GB217" s="87">
        <f>GB215-GB216</f>
        <v/>
      </c>
      <c r="GC217" s="87">
        <f>GC215-GC216</f>
        <v/>
      </c>
      <c r="GD217" s="87">
        <f>GD215-GD216</f>
        <v/>
      </c>
      <c r="GE217" s="87">
        <f>GE215-GE216</f>
        <v/>
      </c>
      <c r="GF217" s="87">
        <f>GF215-GF216</f>
        <v/>
      </c>
      <c r="GG217" s="87">
        <f>GG215-GG216</f>
        <v/>
      </c>
      <c r="GH217" s="87">
        <f>GH215-GH216</f>
        <v/>
      </c>
      <c r="GI217" s="87">
        <f>GI215-GI216</f>
        <v/>
      </c>
      <c r="GJ217" s="87">
        <f>GJ215-GJ216</f>
        <v/>
      </c>
      <c r="GK217" s="87">
        <f>GK215-GK216</f>
        <v/>
      </c>
      <c r="GL217" s="87">
        <f>GL215-GL216</f>
        <v/>
      </c>
      <c r="GM217" s="87">
        <f>GM215-GM216</f>
        <v/>
      </c>
      <c r="GN217" s="257">
        <f>GN215-GN216</f>
        <v/>
      </c>
      <c r="GO217" s="1" t="n"/>
      <c r="GP217" s="63" t="n"/>
    </row>
    <row r="218">
      <c r="A218" s="1" t="n"/>
      <c r="B218" s="1" t="n"/>
      <c r="C218" s="311" t="n"/>
      <c r="D218" s="931" t="n"/>
      <c r="E218" s="931" t="n"/>
      <c r="F218" s="312" t="n"/>
      <c r="G218" s="312" t="n"/>
      <c r="H218" s="316" t="inlineStr">
        <is>
          <t>Interest Payments Before Refi</t>
        </is>
      </c>
      <c r="I218" s="316" t="n"/>
      <c r="J218" s="5" t="n"/>
      <c r="K218" s="5" t="n"/>
      <c r="L218" s="5" t="n"/>
      <c r="M218" s="5" t="n"/>
      <c r="N218" s="5" t="n"/>
      <c r="O218" s="5" t="n"/>
      <c r="P218" s="87">
        <f>IF(SUM($P$219:P219)&gt;0,0,P238)</f>
        <v/>
      </c>
      <c r="Q218" s="87">
        <f>IF(SUM($P$219:Q219)&gt;0,0,Q238)</f>
        <v/>
      </c>
      <c r="R218" s="87">
        <f>IF(SUM($P$219:R219)&gt;0,0,R238)</f>
        <v/>
      </c>
      <c r="S218" s="87">
        <f>IF(SUM($P$219:S219)&gt;0,0,S238)</f>
        <v/>
      </c>
      <c r="T218" s="87">
        <f>IF(SUM($P$219:T219)&gt;0,0,T238)</f>
        <v/>
      </c>
      <c r="U218" s="87">
        <f>IF(SUM($P$219:U219)&gt;0,0,U238)</f>
        <v/>
      </c>
      <c r="V218" s="87">
        <f>IF(SUM($P$219:V219)&gt;0,0,V238)</f>
        <v/>
      </c>
      <c r="W218" s="87">
        <f>IF(SUM($P$219:W219)&gt;0,0,W238)</f>
        <v/>
      </c>
      <c r="X218" s="87">
        <f>IF(SUM($P$219:X219)&gt;0,0,X238)</f>
        <v/>
      </c>
      <c r="Y218" s="87">
        <f>IF(SUM($P$219:Y219)&gt;0,0,Y238)</f>
        <v/>
      </c>
      <c r="Z218" s="87">
        <f>IF(SUM($P$219:Z219)&gt;0,0,Z238)</f>
        <v/>
      </c>
      <c r="AA218" s="87">
        <f>IF(SUM($P$219:AA219)&gt;0,0,AA238)</f>
        <v/>
      </c>
      <c r="AB218" s="87">
        <f>IF(SUM($P$219:AB219)&gt;0,0,AB238)</f>
        <v/>
      </c>
      <c r="AC218" s="87">
        <f>IF(SUM($P$219:AC219)&gt;0,0,AC238)</f>
        <v/>
      </c>
      <c r="AD218" s="87">
        <f>IF(SUM($P$219:AD219)&gt;0,0,AD238)</f>
        <v/>
      </c>
      <c r="AE218" s="87">
        <f>IF(SUM($P$219:AE219)&gt;0,0,AE238)</f>
        <v/>
      </c>
      <c r="AF218" s="87">
        <f>IF(SUM($P$219:AF219)&gt;0,0,AF238)</f>
        <v/>
      </c>
      <c r="AG218" s="87">
        <f>IF(SUM($P$219:AG219)&gt;0,0,AG238)</f>
        <v/>
      </c>
      <c r="AH218" s="87">
        <f>IF(SUM($P$219:AH219)&gt;0,0,AH238)</f>
        <v/>
      </c>
      <c r="AI218" s="87">
        <f>IF(SUM($P$219:AI219)&gt;0,0,AI238)</f>
        <v/>
      </c>
      <c r="AJ218" s="87">
        <f>IF(SUM($P$219:AJ219)&gt;0,0,AJ238)</f>
        <v/>
      </c>
      <c r="AK218" s="87">
        <f>IF(SUM($P$219:AK219)&gt;0,0,AK238)</f>
        <v/>
      </c>
      <c r="AL218" s="87">
        <f>IF(SUM($P$219:AL219)&gt;0,0,AL238)</f>
        <v/>
      </c>
      <c r="AM218" s="87">
        <f>IF(SUM($P$219:AM219)&gt;0,0,AM238)</f>
        <v/>
      </c>
      <c r="AN218" s="87">
        <f>IF(SUM($P$219:AN219)&gt;0,0,AN238)</f>
        <v/>
      </c>
      <c r="AO218" s="87">
        <f>IF(SUM($P$219:AO219)&gt;0,0,AO238)</f>
        <v/>
      </c>
      <c r="AP218" s="87">
        <f>IF(SUM($P$219:AP219)&gt;0,0,AP238)</f>
        <v/>
      </c>
      <c r="AQ218" s="87">
        <f>IF(SUM($P$219:AQ219)&gt;0,0,AQ238)</f>
        <v/>
      </c>
      <c r="AR218" s="87">
        <f>IF(SUM($P$219:AR219)&gt;0,0,AR238)</f>
        <v/>
      </c>
      <c r="AS218" s="87">
        <f>IF(SUM($P$219:AS219)&gt;0,0,AS238)</f>
        <v/>
      </c>
      <c r="AT218" s="87">
        <f>IF(SUM($P$219:AT219)&gt;0,0,AT238)</f>
        <v/>
      </c>
      <c r="AU218" s="87">
        <f>IF(SUM($P$219:AU219)&gt;0,0,AU238)</f>
        <v/>
      </c>
      <c r="AV218" s="87">
        <f>IF(SUM($P$219:AV219)&gt;0,0,AV238)</f>
        <v/>
      </c>
      <c r="AW218" s="87">
        <f>IF(SUM($P$219:AW219)&gt;0,0,AW238)</f>
        <v/>
      </c>
      <c r="AX218" s="87">
        <f>IF(SUM($P$219:AX219)&gt;0,0,AX238)</f>
        <v/>
      </c>
      <c r="AY218" s="87">
        <f>IF(SUM($P$219:AY219)&gt;0,0,AY238)</f>
        <v/>
      </c>
      <c r="AZ218" s="87">
        <f>IF(SUM($P$219:AZ219)&gt;0,0,AZ238)</f>
        <v/>
      </c>
      <c r="BA218" s="87">
        <f>IF(SUM($P$219:BA219)&gt;0,0,BA238)</f>
        <v/>
      </c>
      <c r="BB218" s="87">
        <f>IF(SUM($P$219:BB219)&gt;0,0,BB238)</f>
        <v/>
      </c>
      <c r="BC218" s="87">
        <f>IF(SUM($P$219:BC219)&gt;0,0,BC238)</f>
        <v/>
      </c>
      <c r="BD218" s="87">
        <f>IF(SUM($P$219:BD219)&gt;0,0,BD238)</f>
        <v/>
      </c>
      <c r="BE218" s="87">
        <f>IF(SUM($P$219:BE219)&gt;0,0,BE238)</f>
        <v/>
      </c>
      <c r="BF218" s="87">
        <f>IF(SUM($P$219:BF219)&gt;0,0,BF238)</f>
        <v/>
      </c>
      <c r="BG218" s="87">
        <f>IF(SUM($P$219:BG219)&gt;0,0,BG238)</f>
        <v/>
      </c>
      <c r="BH218" s="87">
        <f>IF(SUM($P$219:BH219)&gt;0,0,BH238)</f>
        <v/>
      </c>
      <c r="BI218" s="87">
        <f>IF(SUM($P$219:BI219)&gt;0,0,BI238)</f>
        <v/>
      </c>
      <c r="BJ218" s="87">
        <f>IF(SUM($P$219:BJ219)&gt;0,0,BJ238)</f>
        <v/>
      </c>
      <c r="BK218" s="87">
        <f>IF(SUM($P$219:BK219)&gt;0,0,BK238)</f>
        <v/>
      </c>
      <c r="BL218" s="87">
        <f>IF(SUM($P$219:BL219)&gt;0,0,BL238)</f>
        <v/>
      </c>
      <c r="BM218" s="87">
        <f>IF(SUM($P$219:BM219)&gt;0,0,BM238)</f>
        <v/>
      </c>
      <c r="BN218" s="87">
        <f>IF(SUM($P$219:BN219)&gt;0,0,BN238)</f>
        <v/>
      </c>
      <c r="BO218" s="87">
        <f>IF(SUM($P$219:BO219)&gt;0,0,BO238)</f>
        <v/>
      </c>
      <c r="BP218" s="87">
        <f>IF(SUM($P$219:BP219)&gt;0,0,BP238)</f>
        <v/>
      </c>
      <c r="BQ218" s="87">
        <f>IF(SUM($P$219:BQ219)&gt;0,0,BQ238)</f>
        <v/>
      </c>
      <c r="BR218" s="87">
        <f>IF(SUM($P$219:BR219)&gt;0,0,BR238)</f>
        <v/>
      </c>
      <c r="BS218" s="87">
        <f>IF(SUM($P$219:BS219)&gt;0,0,BS238)</f>
        <v/>
      </c>
      <c r="BT218" s="87">
        <f>IF(SUM($P$219:BT219)&gt;0,0,BT238)</f>
        <v/>
      </c>
      <c r="BU218" s="87">
        <f>IF(SUM($P$219:BU219)&gt;0,0,BU238)</f>
        <v/>
      </c>
      <c r="BV218" s="87">
        <f>IF(SUM($P$219:BV219)&gt;0,0,BV238)</f>
        <v/>
      </c>
      <c r="BW218" s="87">
        <f>IF(SUM($P$219:BW219)&gt;0,0,BW238)</f>
        <v/>
      </c>
      <c r="BX218" s="87">
        <f>IF(SUM($P$219:BX219)&gt;0,0,BX238)</f>
        <v/>
      </c>
      <c r="BY218" s="87">
        <f>IF(SUM($P$219:BY219)&gt;0,0,BY238)</f>
        <v/>
      </c>
      <c r="BZ218" s="87">
        <f>IF(SUM($P$219:BZ219)&gt;0,0,BZ238)</f>
        <v/>
      </c>
      <c r="CA218" s="87">
        <f>IF(SUM($P$219:CA219)&gt;0,0,CA238)</f>
        <v/>
      </c>
      <c r="CB218" s="87">
        <f>IF(SUM($P$219:CB219)&gt;0,0,CB238)</f>
        <v/>
      </c>
      <c r="CC218" s="87">
        <f>IF(SUM($P$219:CC219)&gt;0,0,CC238)</f>
        <v/>
      </c>
      <c r="CD218" s="87">
        <f>IF(SUM($P$219:CD219)&gt;0,0,CD238)</f>
        <v/>
      </c>
      <c r="CE218" s="87">
        <f>IF(SUM($P$219:CE219)&gt;0,0,CE238)</f>
        <v/>
      </c>
      <c r="CF218" s="87">
        <f>IF(SUM($P$219:CF219)&gt;0,0,CF238)</f>
        <v/>
      </c>
      <c r="CG218" s="87">
        <f>IF(SUM($P$219:CG219)&gt;0,0,CG238)</f>
        <v/>
      </c>
      <c r="CH218" s="87">
        <f>IF(SUM($P$219:CH219)&gt;0,0,CH238)</f>
        <v/>
      </c>
      <c r="CI218" s="87">
        <f>IF(SUM($P$219:CI219)&gt;0,0,CI238)</f>
        <v/>
      </c>
      <c r="CJ218" s="87">
        <f>IF(SUM($P$219:CJ219)&gt;0,0,CJ238)</f>
        <v/>
      </c>
      <c r="CK218" s="87">
        <f>IF(SUM($P$219:CK219)&gt;0,0,CK238)</f>
        <v/>
      </c>
      <c r="CL218" s="87">
        <f>IF(SUM($P$219:CL219)&gt;0,0,CL238)</f>
        <v/>
      </c>
      <c r="CM218" s="87">
        <f>IF(SUM($P$219:CM219)&gt;0,0,CM238)</f>
        <v/>
      </c>
      <c r="CN218" s="87">
        <f>IF(SUM($P$219:CN219)&gt;0,0,CN238)</f>
        <v/>
      </c>
      <c r="CO218" s="87">
        <f>IF(SUM($P$219:CO219)&gt;0,0,CO238)</f>
        <v/>
      </c>
      <c r="CP218" s="87">
        <f>IF(SUM($P$219:CP219)&gt;0,0,CP238)</f>
        <v/>
      </c>
      <c r="CQ218" s="87">
        <f>IF(SUM($P$219:CQ219)&gt;0,0,CQ238)</f>
        <v/>
      </c>
      <c r="CR218" s="87">
        <f>IF(SUM($P$219:CR219)&gt;0,0,CR238)</f>
        <v/>
      </c>
      <c r="CS218" s="87">
        <f>IF(SUM($P$219:CS219)&gt;0,0,CS238)</f>
        <v/>
      </c>
      <c r="CT218" s="87">
        <f>IF(SUM($P$219:CT219)&gt;0,0,CT238)</f>
        <v/>
      </c>
      <c r="CU218" s="87">
        <f>IF(SUM($P$219:CU219)&gt;0,0,CU238)</f>
        <v/>
      </c>
      <c r="CV218" s="87">
        <f>IF(SUM($P$219:CV219)&gt;0,0,CV238)</f>
        <v/>
      </c>
      <c r="CW218" s="87">
        <f>IF(SUM($P$219:CW219)&gt;0,0,CW238)</f>
        <v/>
      </c>
      <c r="CX218" s="87">
        <f>IF(SUM($P$219:CX219)&gt;0,0,CX238)</f>
        <v/>
      </c>
      <c r="CY218" s="87">
        <f>IF(SUM($P$219:CY219)&gt;0,0,CY238)</f>
        <v/>
      </c>
      <c r="CZ218" s="87">
        <f>IF(SUM($P$219:CZ219)&gt;0,0,CZ238)</f>
        <v/>
      </c>
      <c r="DA218" s="87">
        <f>IF(SUM($P$219:DA219)&gt;0,0,DA238)</f>
        <v/>
      </c>
      <c r="DB218" s="87">
        <f>IF(SUM($P$219:DB219)&gt;0,0,DB238)</f>
        <v/>
      </c>
      <c r="DC218" s="87">
        <f>IF(SUM($P$219:DC219)&gt;0,0,DC238)</f>
        <v/>
      </c>
      <c r="DD218" s="87">
        <f>IF(SUM($P$219:DD219)&gt;0,0,DD238)</f>
        <v/>
      </c>
      <c r="DE218" s="87">
        <f>IF(SUM($P$219:DE219)&gt;0,0,DE238)</f>
        <v/>
      </c>
      <c r="DF218" s="87">
        <f>IF(SUM($P$219:DF219)&gt;0,0,DF238)</f>
        <v/>
      </c>
      <c r="DG218" s="87">
        <f>IF(SUM($P$219:DG219)&gt;0,0,DG238)</f>
        <v/>
      </c>
      <c r="DH218" s="87">
        <f>IF(SUM($P$219:DH219)&gt;0,0,DH238)</f>
        <v/>
      </c>
      <c r="DI218" s="87">
        <f>IF(SUM($P$219:DI219)&gt;0,0,DI238)</f>
        <v/>
      </c>
      <c r="DJ218" s="87">
        <f>IF(SUM($P$219:DJ219)&gt;0,0,DJ238)</f>
        <v/>
      </c>
      <c r="DK218" s="87">
        <f>IF(SUM($P$219:DK219)&gt;0,0,DK238)</f>
        <v/>
      </c>
      <c r="DL218" s="87">
        <f>IF(SUM($P$219:DL219)&gt;0,0,DL238)</f>
        <v/>
      </c>
      <c r="DM218" s="87">
        <f>IF(SUM($P$219:DM219)&gt;0,0,DM238)</f>
        <v/>
      </c>
      <c r="DN218" s="87">
        <f>IF(SUM($P$219:DN219)&gt;0,0,DN238)</f>
        <v/>
      </c>
      <c r="DO218" s="87">
        <f>IF(SUM($P$219:DO219)&gt;0,0,DO238)</f>
        <v/>
      </c>
      <c r="DP218" s="87">
        <f>IF(SUM($P$219:DP219)&gt;0,0,DP238)</f>
        <v/>
      </c>
      <c r="DQ218" s="87">
        <f>IF(SUM($P$219:DQ219)&gt;0,0,DQ238)</f>
        <v/>
      </c>
      <c r="DR218" s="87">
        <f>IF(SUM($P$219:DR219)&gt;0,0,DR238)</f>
        <v/>
      </c>
      <c r="DS218" s="87">
        <f>IF(SUM($P$219:DS219)&gt;0,0,DS238)</f>
        <v/>
      </c>
      <c r="DT218" s="87">
        <f>IF(SUM($P$219:DT219)&gt;0,0,DT238)</f>
        <v/>
      </c>
      <c r="DU218" s="87">
        <f>IF(SUM($P$219:DU219)&gt;0,0,DU238)</f>
        <v/>
      </c>
      <c r="DV218" s="87">
        <f>IF(SUM($P$219:DV219)&gt;0,0,DV238)</f>
        <v/>
      </c>
      <c r="DW218" s="87">
        <f>IF(SUM($P$219:DW219)&gt;0,0,DW238)</f>
        <v/>
      </c>
      <c r="DX218" s="87">
        <f>IF(SUM($P$219:DX219)&gt;0,0,DX238)</f>
        <v/>
      </c>
      <c r="DY218" s="87">
        <f>IF(SUM($P$219:DY219)&gt;0,0,DY238)</f>
        <v/>
      </c>
      <c r="DZ218" s="87">
        <f>IF(SUM($P$219:DZ219)&gt;0,0,DZ238)</f>
        <v/>
      </c>
      <c r="EA218" s="87">
        <f>IF(SUM($P$219:EA219)&gt;0,0,EA238)</f>
        <v/>
      </c>
      <c r="EB218" s="87">
        <f>IF(SUM($P$219:EB219)&gt;0,0,EB238)</f>
        <v/>
      </c>
      <c r="EC218" s="87">
        <f>IF(SUM($P$219:EC219)&gt;0,0,EC238)</f>
        <v/>
      </c>
      <c r="ED218" s="87">
        <f>IF(SUM($P$219:ED219)&gt;0,0,ED238)</f>
        <v/>
      </c>
      <c r="EE218" s="87">
        <f>IF(SUM($P$219:EE219)&gt;0,0,EE238)</f>
        <v/>
      </c>
      <c r="EF218" s="87">
        <f>IF(SUM($P$219:EF219)&gt;0,0,EF238)</f>
        <v/>
      </c>
      <c r="EG218" s="87">
        <f>IF(SUM($P$219:EG219)&gt;0,0,EG238)</f>
        <v/>
      </c>
      <c r="EH218" s="87">
        <f>IF(SUM($P$219:EH219)&gt;0,0,EH238)</f>
        <v/>
      </c>
      <c r="EI218" s="87">
        <f>IF(SUM($P$219:EI219)&gt;0,0,EI238)</f>
        <v/>
      </c>
      <c r="EJ218" s="87">
        <f>IF(SUM($P$219:EJ219)&gt;0,0,EJ238)</f>
        <v/>
      </c>
      <c r="EK218" s="87">
        <f>IF(SUM($P$219:EK219)&gt;0,0,EK238)</f>
        <v/>
      </c>
      <c r="EL218" s="87">
        <f>IF(SUM($P$219:EL219)&gt;0,0,EL238)</f>
        <v/>
      </c>
      <c r="EM218" s="87">
        <f>IF(SUM($P$219:EM219)&gt;0,0,EM238)</f>
        <v/>
      </c>
      <c r="EN218" s="87">
        <f>IF(SUM($P$219:EN219)&gt;0,0,EN238)</f>
        <v/>
      </c>
      <c r="EO218" s="87">
        <f>IF(SUM($P$219:EO219)&gt;0,0,EO238)</f>
        <v/>
      </c>
      <c r="EP218" s="87">
        <f>IF(SUM($P$219:EP219)&gt;0,0,EP238)</f>
        <v/>
      </c>
      <c r="EQ218" s="87">
        <f>IF(SUM($P$219:EQ219)&gt;0,0,EQ238)</f>
        <v/>
      </c>
      <c r="ER218" s="87">
        <f>IF(SUM($P$219:ER219)&gt;0,0,ER238)</f>
        <v/>
      </c>
      <c r="ES218" s="87">
        <f>IF(SUM($P$219:ES219)&gt;0,0,ES238)</f>
        <v/>
      </c>
      <c r="ET218" s="87">
        <f>IF(SUM($P$219:ET219)&gt;0,0,ET238)</f>
        <v/>
      </c>
      <c r="EU218" s="87">
        <f>IF(SUM($P$219:EU219)&gt;0,0,EU238)</f>
        <v/>
      </c>
      <c r="EV218" s="87">
        <f>IF(SUM($P$219:EV219)&gt;0,0,EV238)</f>
        <v/>
      </c>
      <c r="EW218" s="87">
        <f>IF(SUM($P$219:EW219)&gt;0,0,EW238)</f>
        <v/>
      </c>
      <c r="EX218" s="87">
        <f>IF(SUM($P$219:EX219)&gt;0,0,EX238)</f>
        <v/>
      </c>
      <c r="EY218" s="87">
        <f>IF(SUM($P$219:EY219)&gt;0,0,EY238)</f>
        <v/>
      </c>
      <c r="EZ218" s="87">
        <f>IF(SUM($P$219:EZ219)&gt;0,0,EZ238)</f>
        <v/>
      </c>
      <c r="FA218" s="87">
        <f>IF(SUM($P$219:FA219)&gt;0,0,FA238)</f>
        <v/>
      </c>
      <c r="FB218" s="87">
        <f>IF(SUM($P$219:FB219)&gt;0,0,FB238)</f>
        <v/>
      </c>
      <c r="FC218" s="87">
        <f>IF(SUM($P$219:FC219)&gt;0,0,FC238)</f>
        <v/>
      </c>
      <c r="FD218" s="87">
        <f>IF(SUM($P$219:FD219)&gt;0,0,FD238)</f>
        <v/>
      </c>
      <c r="FE218" s="87">
        <f>IF(SUM($P$219:FE219)&gt;0,0,FE238)</f>
        <v/>
      </c>
      <c r="FF218" s="87">
        <f>IF(SUM($P$219:FF219)&gt;0,0,FF238)</f>
        <v/>
      </c>
      <c r="FG218" s="87">
        <f>IF(SUM($P$219:FG219)&gt;0,0,FG238)</f>
        <v/>
      </c>
      <c r="FH218" s="87">
        <f>IF(SUM($P$219:FH219)&gt;0,0,FH238)</f>
        <v/>
      </c>
      <c r="FI218" s="87">
        <f>IF(SUM($P$219:FI219)&gt;0,0,FI238)</f>
        <v/>
      </c>
      <c r="FJ218" s="87">
        <f>IF(SUM($P$219:FJ219)&gt;0,0,FJ238)</f>
        <v/>
      </c>
      <c r="FK218" s="87">
        <f>IF(SUM($P$219:FK219)&gt;0,0,FK238)</f>
        <v/>
      </c>
      <c r="FL218" s="87">
        <f>IF(SUM($P$219:FL219)&gt;0,0,FL238)</f>
        <v/>
      </c>
      <c r="FM218" s="87">
        <f>IF(SUM($P$219:FM219)&gt;0,0,FM238)</f>
        <v/>
      </c>
      <c r="FN218" s="87">
        <f>IF(SUM($P$219:FN219)&gt;0,0,FN238)</f>
        <v/>
      </c>
      <c r="FO218" s="87">
        <f>IF(SUM($P$219:FO219)&gt;0,0,FO238)</f>
        <v/>
      </c>
      <c r="FP218" s="87">
        <f>IF(SUM($P$219:FP219)&gt;0,0,FP238)</f>
        <v/>
      </c>
      <c r="FQ218" s="87">
        <f>IF(SUM($P$219:FQ219)&gt;0,0,FQ238)</f>
        <v/>
      </c>
      <c r="FR218" s="87">
        <f>IF(SUM($P$219:FR219)&gt;0,0,FR238)</f>
        <v/>
      </c>
      <c r="FS218" s="87">
        <f>IF(SUM($P$219:FS219)&gt;0,0,FS238)</f>
        <v/>
      </c>
      <c r="FT218" s="87">
        <f>IF(SUM($P$219:FT219)&gt;0,0,FT238)</f>
        <v/>
      </c>
      <c r="FU218" s="87">
        <f>IF(SUM($P$219:FU219)&gt;0,0,FU238)</f>
        <v/>
      </c>
      <c r="FV218" s="87">
        <f>IF(SUM($P$219:FV219)&gt;0,0,FV238)</f>
        <v/>
      </c>
      <c r="FW218" s="87">
        <f>IF(SUM($P$219:FW219)&gt;0,0,FW238)</f>
        <v/>
      </c>
      <c r="FX218" s="87">
        <f>IF(SUM($P$219:FX219)&gt;0,0,FX238)</f>
        <v/>
      </c>
      <c r="FY218" s="87">
        <f>IF(SUM($P$219:FY219)&gt;0,0,FY238)</f>
        <v/>
      </c>
      <c r="FZ218" s="87">
        <f>IF(SUM($P$219:FZ219)&gt;0,0,FZ238)</f>
        <v/>
      </c>
      <c r="GA218" s="87">
        <f>IF(SUM($P$219:GA219)&gt;0,0,GA238)</f>
        <v/>
      </c>
      <c r="GB218" s="87">
        <f>IF(SUM($P$219:GB219)&gt;0,0,GB238)</f>
        <v/>
      </c>
      <c r="GC218" s="87">
        <f>IF(SUM($P$219:GC219)&gt;0,0,GC238)</f>
        <v/>
      </c>
      <c r="GD218" s="87">
        <f>IF(SUM($P$219:GD219)&gt;0,0,GD238)</f>
        <v/>
      </c>
      <c r="GE218" s="87">
        <f>IF(SUM($P$219:GE219)&gt;0,0,GE238)</f>
        <v/>
      </c>
      <c r="GF218" s="87">
        <f>IF(SUM($P$219:GF219)&gt;0,0,GF238)</f>
        <v/>
      </c>
      <c r="GG218" s="87">
        <f>IF(SUM($P$219:GG219)&gt;0,0,GG238)</f>
        <v/>
      </c>
      <c r="GH218" s="87">
        <f>IF(SUM($P$219:GH219)&gt;0,0,GH238)</f>
        <v/>
      </c>
      <c r="GI218" s="87">
        <f>IF(SUM($P$219:GI219)&gt;0,0,GI238)</f>
        <v/>
      </c>
      <c r="GJ218" s="87">
        <f>IF(SUM($P$219:GJ219)&gt;0,0,GJ238)</f>
        <v/>
      </c>
      <c r="GK218" s="87">
        <f>IF(SUM($P$219:GK219)&gt;0,0,GK238)</f>
        <v/>
      </c>
      <c r="GL218" s="87">
        <f>IF(SUM($P$219:GL219)&gt;0,0,GL238)</f>
        <v/>
      </c>
      <c r="GM218" s="87">
        <f>IF(SUM($P$219:GM219)&gt;0,0,GM238)</f>
        <v/>
      </c>
      <c r="GN218" s="257">
        <f>IF(SUM($P$219:GN219)&gt;0,0,GN238)</f>
        <v/>
      </c>
      <c r="GO218" s="1" t="n"/>
      <c r="GP218" s="63" t="n"/>
    </row>
    <row r="219">
      <c r="A219" s="1" t="n"/>
      <c r="B219" s="1" t="n"/>
      <c r="C219" s="311" t="n"/>
      <c r="D219" s="931" t="n"/>
      <c r="E219" s="931" t="n"/>
      <c r="F219" s="312" t="n"/>
      <c r="G219" s="312" t="n"/>
      <c r="H219" s="316" t="inlineStr">
        <is>
          <t>Construction Loan Repayment</t>
        </is>
      </c>
      <c r="I219" s="316" t="n"/>
      <c r="J219" s="5" t="n"/>
      <c r="K219" s="5" t="n"/>
      <c r="L219" s="5" t="n"/>
      <c r="M219" s="5" t="n"/>
      <c r="N219" s="5" t="n"/>
      <c r="O219" s="5" t="n"/>
      <c r="P219" s="87">
        <f>MIN(O220+P216+P227+P228,P243-P244)</f>
        <v/>
      </c>
      <c r="Q219" s="317">
        <f>MIN(P220+Q216+Q227+Q228,Q243-Q244)</f>
        <v/>
      </c>
      <c r="R219" s="87">
        <f>MIN(Q220+R216+R227+R228,R243-R244)</f>
        <v/>
      </c>
      <c r="S219" s="87">
        <f>MIN(R220+S216+S227+S228,S243-S244)</f>
        <v/>
      </c>
      <c r="T219" s="87">
        <f>MIN(S220+T216+T227+T228,T243-T244)</f>
        <v/>
      </c>
      <c r="U219" s="87">
        <f>MIN(T220+U216+U227+U228,U243-U244)</f>
        <v/>
      </c>
      <c r="V219" s="87">
        <f>MIN(U220+V216+V227+V228,V243-V244)</f>
        <v/>
      </c>
      <c r="W219" s="87">
        <f>MIN(V220+W216+W227+W228,W243-W244)</f>
        <v/>
      </c>
      <c r="X219" s="87">
        <f>MIN(W220+X216+X227+X228,X243-X244)</f>
        <v/>
      </c>
      <c r="Y219" s="87">
        <f>MIN(X220+Y216+Y227+Y228,Y243-Y244)</f>
        <v/>
      </c>
      <c r="Z219" s="87">
        <f>MIN(Y220+Z216+Z227+Z228,Z243-Z244)</f>
        <v/>
      </c>
      <c r="AA219" s="87">
        <f>MIN(Z220+AA216+AA227+AA228,AA243-AA244)</f>
        <v/>
      </c>
      <c r="AB219" s="87">
        <f>MIN(AA220+AB216+AB227+AB228,AB243-AB244)</f>
        <v/>
      </c>
      <c r="AC219" s="87">
        <f>MIN(AB220+AC216+AC227+AC228,AC243-AC244)</f>
        <v/>
      </c>
      <c r="AD219" s="87">
        <f>MIN(AC220+AD216+AD227+AD228,AD243-AD244)</f>
        <v/>
      </c>
      <c r="AE219" s="87">
        <f>MIN(AD220+AE216+AE227+AE228,AE243-AE244)</f>
        <v/>
      </c>
      <c r="AF219" s="87">
        <f>MIN(AE220+AF216+AF227+AF228,AF243-AF244)</f>
        <v/>
      </c>
      <c r="AG219" s="87">
        <f>MIN(AF220+AG216+AG227+AG228,AG243-AG244)</f>
        <v/>
      </c>
      <c r="AH219" s="87">
        <f>MIN(AG220+AH216+AH227+AH228,AH243-AH244)</f>
        <v/>
      </c>
      <c r="AI219" s="87">
        <f>MIN(AH220+AI216+AI227+AI228,AI243-AI244)</f>
        <v/>
      </c>
      <c r="AJ219" s="87">
        <f>MIN(AI220+AJ216+AJ227+AJ228,AJ243-AJ244)</f>
        <v/>
      </c>
      <c r="AK219" s="87">
        <f>MIN(AJ220+AK216+AK227+AK228,AK243-AK244)</f>
        <v/>
      </c>
      <c r="AL219" s="87">
        <f>MIN(AK220+AL216+AL227+AL228,AL243-AL244)</f>
        <v/>
      </c>
      <c r="AM219" s="87">
        <f>MIN(AL220+AM216+AM227+AM228,AM243-AM244)</f>
        <v/>
      </c>
      <c r="AN219" s="87">
        <f>MIN(AM220+AN216+AN227+AN228,AN243-AN244)</f>
        <v/>
      </c>
      <c r="AO219" s="87">
        <f>MIN(AN220+AO216+AO227+AO228,AO243-AO244)</f>
        <v/>
      </c>
      <c r="AP219" s="87">
        <f>MIN(AO220+AP216+AP227+AP228,AP243-AP244)</f>
        <v/>
      </c>
      <c r="AQ219" s="87">
        <f>MIN(AP220+AQ216+AQ227+AQ228,AQ243-AQ244)</f>
        <v/>
      </c>
      <c r="AR219" s="87">
        <f>MIN(AQ220+AR216+AR227+AR228,AR243-AR244)</f>
        <v/>
      </c>
      <c r="AS219" s="87">
        <f>MIN(AR220+AS216+AS227+AS228,AS243-AS244)</f>
        <v/>
      </c>
      <c r="AT219" s="87">
        <f>MIN(AS220+AT216+AT227+AT228,AT243-AT244)</f>
        <v/>
      </c>
      <c r="AU219" s="87">
        <f>MIN(AT220+AU216+AU227+AU228,AU243-AU244)</f>
        <v/>
      </c>
      <c r="AV219" s="87">
        <f>MIN(AU220+AV216+AV227+AV228,AV243-AV244)</f>
        <v/>
      </c>
      <c r="AW219" s="87">
        <f>MIN(AV220+AW216+AW227+AW228,AW243-AW244)</f>
        <v/>
      </c>
      <c r="AX219" s="87">
        <f>MIN(AW220+AX216+AX227+AX228,AX243-AX244)</f>
        <v/>
      </c>
      <c r="AY219" s="87">
        <f>MIN(AX220+AY216+AY227+AY228,AY243-AY244)</f>
        <v/>
      </c>
      <c r="AZ219" s="87">
        <f>MIN(AY220+AZ216+AZ227+AZ228,AZ243-AZ244)</f>
        <v/>
      </c>
      <c r="BA219" s="87">
        <f>MIN(AZ220+BA216+BA227+BA228,BA243-BA244)</f>
        <v/>
      </c>
      <c r="BB219" s="87">
        <f>MIN(BA220+BB216+BB227+BB228,BB243-BB244)</f>
        <v/>
      </c>
      <c r="BC219" s="87">
        <f>MIN(BB220+BC216+BC227+BC228,BC243-BC244)</f>
        <v/>
      </c>
      <c r="BD219" s="87">
        <f>MIN(BC220+BD216+BD227+BD228,BD243-BD244)</f>
        <v/>
      </c>
      <c r="BE219" s="87">
        <f>MIN(BD220+BE216+BE227+BE228,BE243-BE244)</f>
        <v/>
      </c>
      <c r="BF219" s="87">
        <f>MIN(BE220+BF216+BF227+BF228,BF243-BF244)</f>
        <v/>
      </c>
      <c r="BG219" s="87">
        <f>MIN(BF220+BG216+BG227+BG228,BG243-BG244)</f>
        <v/>
      </c>
      <c r="BH219" s="87">
        <f>MIN(BG220+BH216+BH227+BH228,BH243-BH244)</f>
        <v/>
      </c>
      <c r="BI219" s="87">
        <f>MIN(BH220+BI216+BI227+BI228,BI243-BI244)</f>
        <v/>
      </c>
      <c r="BJ219" s="87">
        <f>MIN(BI220+BJ216+BJ227+BJ228,BJ243-BJ244)</f>
        <v/>
      </c>
      <c r="BK219" s="87">
        <f>MIN(BJ220+BK216+BK227+BK228,BK243-BK244)</f>
        <v/>
      </c>
      <c r="BL219" s="87">
        <f>MIN(BK220+BL216+BL227+BL228,BL243-BL244)</f>
        <v/>
      </c>
      <c r="BM219" s="87">
        <f>MIN(BL220+BM216+BM227+BM228,BM243-BM244)</f>
        <v/>
      </c>
      <c r="BN219" s="87">
        <f>MIN(BM220+BN216+BN227+BN228,BN243-BN244)</f>
        <v/>
      </c>
      <c r="BO219" s="87">
        <f>MIN(BN220+BO216+BO227+BO228,BO243-BO244)</f>
        <v/>
      </c>
      <c r="BP219" s="87">
        <f>MIN(BO220+BP216+BP227+BP228,BP243-BP244)</f>
        <v/>
      </c>
      <c r="BQ219" s="87">
        <f>MIN(BP220+BQ216+BQ227+BQ228,BQ243-BQ244)</f>
        <v/>
      </c>
      <c r="BR219" s="87">
        <f>MIN(BQ220+BR216+BR227+BR228,BR243-BR244)</f>
        <v/>
      </c>
      <c r="BS219" s="87">
        <f>MIN(BR220+BS216+BS227+BS228,BS243-BS244)</f>
        <v/>
      </c>
      <c r="BT219" s="87">
        <f>MIN(BS220+BT216+BT227+BT228,BT243-BT244)</f>
        <v/>
      </c>
      <c r="BU219" s="87">
        <f>MIN(BT220+BU216+BU227+BU228,BU243-BU244)</f>
        <v/>
      </c>
      <c r="BV219" s="87">
        <f>MIN(BU220+BV216+BV227+BV228,BV243-BV244)</f>
        <v/>
      </c>
      <c r="BW219" s="87">
        <f>MIN(BV220+BW216+BW227+BW228,BW243-BW244)</f>
        <v/>
      </c>
      <c r="BX219" s="87">
        <f>MIN(BW220+BX216+BX227+BX228,BX243-BX244)</f>
        <v/>
      </c>
      <c r="BY219" s="87">
        <f>MIN(BX220+BY216+BY227+BY228,BY243-BY244)</f>
        <v/>
      </c>
      <c r="BZ219" s="87">
        <f>MIN(BY220+BZ216+BZ227+BZ228,BZ243-BZ244)</f>
        <v/>
      </c>
      <c r="CA219" s="87">
        <f>MIN(BZ220+CA216+CA227+CA228,CA243-CA244)</f>
        <v/>
      </c>
      <c r="CB219" s="87">
        <f>MIN(CA220+CB216+CB227+CB228,CB243-CB244)</f>
        <v/>
      </c>
      <c r="CC219" s="87">
        <f>MIN(CB220+CC216+CC227+CC228,CC243-CC244)</f>
        <v/>
      </c>
      <c r="CD219" s="87">
        <f>MIN(CC220+CD216+CD227+CD228,CD243-CD244)</f>
        <v/>
      </c>
      <c r="CE219" s="87">
        <f>MIN(CD220+CE216+CE227+CE228,CE243-CE244)</f>
        <v/>
      </c>
      <c r="CF219" s="87">
        <f>MIN(CE220+CF216+CF227+CF228,CF243-CF244)</f>
        <v/>
      </c>
      <c r="CG219" s="87">
        <f>MIN(CF220+CG216+CG227+CG228,CG243-CG244)</f>
        <v/>
      </c>
      <c r="CH219" s="87">
        <f>MIN(CG220+CH216+CH227+CH228,CH243-CH244)</f>
        <v/>
      </c>
      <c r="CI219" s="87">
        <f>MIN(CH220+CI216+CI227+CI228,CI243-CI244)</f>
        <v/>
      </c>
      <c r="CJ219" s="87">
        <f>MIN(CI220+CJ216+CJ227+CJ228,CJ243-CJ244)</f>
        <v/>
      </c>
      <c r="CK219" s="87">
        <f>MIN(CJ220+CK216+CK227+CK228,CK243-CK244)</f>
        <v/>
      </c>
      <c r="CL219" s="87">
        <f>MIN(CK220+CL216+CL227+CL228,CL243-CL244)</f>
        <v/>
      </c>
      <c r="CM219" s="87">
        <f>MIN(CL220+CM216+CM227+CM228,CM243-CM244)</f>
        <v/>
      </c>
      <c r="CN219" s="87">
        <f>MIN(CM220+CN216+CN227+CN228,CN243-CN244)</f>
        <v/>
      </c>
      <c r="CO219" s="87">
        <f>MIN(CN220+CO216+CO227+CO228,CO243-CO244)</f>
        <v/>
      </c>
      <c r="CP219" s="87">
        <f>MIN(CO220+CP216+CP227+CP228,CP243-CP244)</f>
        <v/>
      </c>
      <c r="CQ219" s="87">
        <f>MIN(CP220+CQ216+CQ227+CQ228,CQ243-CQ244)</f>
        <v/>
      </c>
      <c r="CR219" s="87">
        <f>MIN(CQ220+CR216+CR227+CR228,CR243-CR244)</f>
        <v/>
      </c>
      <c r="CS219" s="87">
        <f>MIN(CR220+CS216+CS227+CS228,CS243-CS244)</f>
        <v/>
      </c>
      <c r="CT219" s="87">
        <f>MIN(CS220+CT216+CT227+CT228,CT243-CT244)</f>
        <v/>
      </c>
      <c r="CU219" s="87">
        <f>MIN(CT220+CU216+CU227+CU228,CU243-CU244)</f>
        <v/>
      </c>
      <c r="CV219" s="87">
        <f>MIN(CU220+CV216+CV227+CV228,CV243-CV244)</f>
        <v/>
      </c>
      <c r="CW219" s="87">
        <f>MIN(CV220+CW216+CW227+CW228,CW243-CW244)</f>
        <v/>
      </c>
      <c r="CX219" s="87">
        <f>MIN(CW220+CX216+CX227+CX228,CX243-CX244)</f>
        <v/>
      </c>
      <c r="CY219" s="87">
        <f>MIN(CX220+CY216+CY227+CY228,CY243-CY244)</f>
        <v/>
      </c>
      <c r="CZ219" s="87">
        <f>MIN(CY220+CZ216+CZ227+CZ228,CZ243-CZ244)</f>
        <v/>
      </c>
      <c r="DA219" s="87">
        <f>MIN(CZ220+DA216+DA227+DA228,DA243-DA244)</f>
        <v/>
      </c>
      <c r="DB219" s="87">
        <f>MIN(DA220+DB216+DB227+DB228,DB243-DB244)</f>
        <v/>
      </c>
      <c r="DC219" s="87">
        <f>MIN(DB220+DC216+DC227+DC228,DC243-DC244)</f>
        <v/>
      </c>
      <c r="DD219" s="87">
        <f>MIN(DC220+DD216+DD227+DD228,DD243-DD244)</f>
        <v/>
      </c>
      <c r="DE219" s="87">
        <f>MIN(DD220+DE216+DE227+DE228,DE243-DE244)</f>
        <v/>
      </c>
      <c r="DF219" s="87">
        <f>MIN(DE220+DF216+DF227+DF228,DF243-DF244)</f>
        <v/>
      </c>
      <c r="DG219" s="87">
        <f>MIN(DF220+DG216+DG227+DG228,DG243-DG244)</f>
        <v/>
      </c>
      <c r="DH219" s="87">
        <f>MIN(DG220+DH216+DH227+DH228,DH243-DH244)</f>
        <v/>
      </c>
      <c r="DI219" s="87">
        <f>MIN(DH220+DI216+DI227+DI228,DI243-DI244)</f>
        <v/>
      </c>
      <c r="DJ219" s="87">
        <f>MIN(DI220+DJ216+DJ227+DJ228,DJ243-DJ244)</f>
        <v/>
      </c>
      <c r="DK219" s="87">
        <f>MIN(DJ220+DK216+DK227+DK228,DK243-DK244)</f>
        <v/>
      </c>
      <c r="DL219" s="87">
        <f>MIN(DK220+DL216+DL227+DL228,DL243-DL244)</f>
        <v/>
      </c>
      <c r="DM219" s="87">
        <f>MIN(DL220+DM216+DM227+DM228,DM243-DM244)</f>
        <v/>
      </c>
      <c r="DN219" s="87">
        <f>MIN(DM220+DN216+DN227+DN228,DN243-DN244)</f>
        <v/>
      </c>
      <c r="DO219" s="87">
        <f>MIN(DN220+DO216+DO227+DO228,DO243-DO244)</f>
        <v/>
      </c>
      <c r="DP219" s="87">
        <f>MIN(DO220+DP216+DP227+DP228,DP243-DP244)</f>
        <v/>
      </c>
      <c r="DQ219" s="87">
        <f>MIN(DP220+DQ216+DQ227+DQ228,DQ243-DQ244)</f>
        <v/>
      </c>
      <c r="DR219" s="87">
        <f>MIN(DQ220+DR216+DR227+DR228,DR243-DR244)</f>
        <v/>
      </c>
      <c r="DS219" s="87">
        <f>MIN(DR220+DS216+DS227+DS228,DS243-DS244)</f>
        <v/>
      </c>
      <c r="DT219" s="87">
        <f>MIN(DS220+DT216+DT227+DT228,DT243-DT244)</f>
        <v/>
      </c>
      <c r="DU219" s="87">
        <f>MIN(DT220+DU216+DU227+DU228,DU243-DU244)</f>
        <v/>
      </c>
      <c r="DV219" s="87">
        <f>MIN(DU220+DV216+DV227+DV228,DV243-DV244)</f>
        <v/>
      </c>
      <c r="DW219" s="87">
        <f>MIN(DV220+DW216+DW227+DW228,DW243-DW244)</f>
        <v/>
      </c>
      <c r="DX219" s="87">
        <f>MIN(DW220+DX216+DX227+DX228,DX243-DX244)</f>
        <v/>
      </c>
      <c r="DY219" s="87">
        <f>MIN(DX220+DY216+DY227+DY228,DY243-DY244)</f>
        <v/>
      </c>
      <c r="DZ219" s="87">
        <f>MIN(DY220+DZ216+DZ227+DZ228,DZ243-DZ244)</f>
        <v/>
      </c>
      <c r="EA219" s="87">
        <f>MIN(DZ220+EA216+EA227+EA228,EA243-EA244)</f>
        <v/>
      </c>
      <c r="EB219" s="87">
        <f>MIN(EA220+EB216+EB227+EB228,EB243-EB244)</f>
        <v/>
      </c>
      <c r="EC219" s="87">
        <f>MIN(EB220+EC216+EC227+EC228,EC243-EC244)</f>
        <v/>
      </c>
      <c r="ED219" s="87">
        <f>MIN(EC220+ED216+ED227+ED228,ED243-ED244)</f>
        <v/>
      </c>
      <c r="EE219" s="87">
        <f>MIN(ED220+EE216+EE227+EE228,EE243-EE244)</f>
        <v/>
      </c>
      <c r="EF219" s="87">
        <f>MIN(EE220+EF216+EF227+EF228,EF243-EF244)</f>
        <v/>
      </c>
      <c r="EG219" s="87">
        <f>MIN(EF220+EG216+EG227+EG228,EG243-EG244)</f>
        <v/>
      </c>
      <c r="EH219" s="87">
        <f>MIN(EG220+EH216+EH227+EH228,EH243-EH244)</f>
        <v/>
      </c>
      <c r="EI219" s="87">
        <f>MIN(EH220+EI216+EI227+EI228,EI243-EI244)</f>
        <v/>
      </c>
      <c r="EJ219" s="87">
        <f>MIN(EI220+EJ216+EJ227+EJ228,EJ243-EJ244)</f>
        <v/>
      </c>
      <c r="EK219" s="87">
        <f>MIN(EJ220+EK216+EK227+EK228,EK243-EK244)</f>
        <v/>
      </c>
      <c r="EL219" s="87">
        <f>MIN(EK220+EL216+EL227+EL228,EL243-EL244)</f>
        <v/>
      </c>
      <c r="EM219" s="87">
        <f>MIN(EL220+EM216+EM227+EM228,EM243-EM244)</f>
        <v/>
      </c>
      <c r="EN219" s="87">
        <f>MIN(EM220+EN216+EN227+EN228,EN243-EN244)</f>
        <v/>
      </c>
      <c r="EO219" s="87">
        <f>MIN(EN220+EO216+EO227+EO228,EO243-EO244)</f>
        <v/>
      </c>
      <c r="EP219" s="87">
        <f>MIN(EO220+EP216+EP227+EP228,EP243-EP244)</f>
        <v/>
      </c>
      <c r="EQ219" s="87">
        <f>MIN(EP220+EQ216+EQ227+EQ228,EQ243-EQ244)</f>
        <v/>
      </c>
      <c r="ER219" s="87">
        <f>MIN(EQ220+ER216+ER227+ER228,ER243-ER244)</f>
        <v/>
      </c>
      <c r="ES219" s="87">
        <f>MIN(ER220+ES216+ES227+ES228,ES243-ES244)</f>
        <v/>
      </c>
      <c r="ET219" s="87">
        <f>MIN(ES220+ET216+ET227+ET228,ET243-ET244)</f>
        <v/>
      </c>
      <c r="EU219" s="87">
        <f>MIN(ET220+EU216+EU227+EU228,EU243-EU244)</f>
        <v/>
      </c>
      <c r="EV219" s="87">
        <f>MIN(EU220+EV216+EV227+EV228,EV243-EV244)</f>
        <v/>
      </c>
      <c r="EW219" s="87">
        <f>MIN(EV220+EW216+EW227+EW228,EW243-EW244)</f>
        <v/>
      </c>
      <c r="EX219" s="87">
        <f>MIN(EW220+EX216+EX227+EX228,EX243-EX244)</f>
        <v/>
      </c>
      <c r="EY219" s="87">
        <f>MIN(EX220+EY216+EY227+EY228,EY243-EY244)</f>
        <v/>
      </c>
      <c r="EZ219" s="87">
        <f>MIN(EY220+EZ216+EZ227+EZ228,EZ243-EZ244)</f>
        <v/>
      </c>
      <c r="FA219" s="87">
        <f>MIN(EZ220+FA216+FA227+FA228,FA243-FA244)</f>
        <v/>
      </c>
      <c r="FB219" s="87">
        <f>MIN(FA220+FB216+FB227+FB228,FB243-FB244)</f>
        <v/>
      </c>
      <c r="FC219" s="87">
        <f>MIN(FB220+FC216+FC227+FC228,FC243-FC244)</f>
        <v/>
      </c>
      <c r="FD219" s="87">
        <f>MIN(FC220+FD216+FD227+FD228,FD243-FD244)</f>
        <v/>
      </c>
      <c r="FE219" s="87">
        <f>MIN(FD220+FE216+FE227+FE228,FE243-FE244)</f>
        <v/>
      </c>
      <c r="FF219" s="87">
        <f>MIN(FE220+FF216+FF227+FF228,FF243-FF244)</f>
        <v/>
      </c>
      <c r="FG219" s="87">
        <f>MIN(FF220+FG216+FG227+FG228,FG243-FG244)</f>
        <v/>
      </c>
      <c r="FH219" s="87">
        <f>MIN(FG220+FH216+FH227+FH228,FH243-FH244)</f>
        <v/>
      </c>
      <c r="FI219" s="87">
        <f>MIN(FH220+FI216+FI227+FI228,FI243-FI244)</f>
        <v/>
      </c>
      <c r="FJ219" s="87">
        <f>MIN(FI220+FJ216+FJ227+FJ228,FJ243-FJ244)</f>
        <v/>
      </c>
      <c r="FK219" s="87">
        <f>MIN(FJ220+FK216+FK227+FK228,FK243-FK244)</f>
        <v/>
      </c>
      <c r="FL219" s="87">
        <f>MIN(FK220+FL216+FL227+FL228,FL243-FL244)</f>
        <v/>
      </c>
      <c r="FM219" s="87">
        <f>MIN(FL220+FM216+FM227+FM228,FM243-FM244)</f>
        <v/>
      </c>
      <c r="FN219" s="87">
        <f>MIN(FM220+FN216+FN227+FN228,FN243-FN244)</f>
        <v/>
      </c>
      <c r="FO219" s="87">
        <f>MIN(FN220+FO216+FO227+FO228,FO243-FO244)</f>
        <v/>
      </c>
      <c r="FP219" s="87">
        <f>MIN(FO220+FP216+FP227+FP228,FP243-FP244)</f>
        <v/>
      </c>
      <c r="FQ219" s="87">
        <f>MIN(FP220+FQ216+FQ227+FQ228,FQ243-FQ244)</f>
        <v/>
      </c>
      <c r="FR219" s="87">
        <f>MIN(FQ220+FR216+FR227+FR228,FR243-FR244)</f>
        <v/>
      </c>
      <c r="FS219" s="87">
        <f>MIN(FR220+FS216+FS227+FS228,FS243-FS244)</f>
        <v/>
      </c>
      <c r="FT219" s="87">
        <f>MIN(FS220+FT216+FT227+FT228,FT243-FT244)</f>
        <v/>
      </c>
      <c r="FU219" s="87">
        <f>MIN(FT220+FU216+FU227+FU228,FU243-FU244)</f>
        <v/>
      </c>
      <c r="FV219" s="87">
        <f>MIN(FU220+FV216+FV227+FV228,FV243-FV244)</f>
        <v/>
      </c>
      <c r="FW219" s="87">
        <f>MIN(FV220+FW216+FW227+FW228,FW243-FW244)</f>
        <v/>
      </c>
      <c r="FX219" s="87">
        <f>MIN(FW220+FX216+FX227+FX228,FX243-FX244)</f>
        <v/>
      </c>
      <c r="FY219" s="87">
        <f>MIN(FX220+FY216+FY227+FY228,FY243-FY244)</f>
        <v/>
      </c>
      <c r="FZ219" s="87">
        <f>MIN(FY220+FZ216+FZ227+FZ228,FZ243-FZ244)</f>
        <v/>
      </c>
      <c r="GA219" s="87">
        <f>MIN(FZ220+GA216+GA227+GA228,GA243-GA244)</f>
        <v/>
      </c>
      <c r="GB219" s="87">
        <f>MIN(GA220+GB216+GB227+GB228,GB243-GB244)</f>
        <v/>
      </c>
      <c r="GC219" s="87">
        <f>MIN(GB220+GC216+GC227+GC228,GC243-GC244)</f>
        <v/>
      </c>
      <c r="GD219" s="87">
        <f>MIN(GC220+GD216+GD227+GD228,GD243-GD244)</f>
        <v/>
      </c>
      <c r="GE219" s="87">
        <f>MIN(GD220+GE216+GE227+GE228,GE243-GE244)</f>
        <v/>
      </c>
      <c r="GF219" s="87">
        <f>MIN(GE220+GF216+GF227+GF228,GF243-GF244)</f>
        <v/>
      </c>
      <c r="GG219" s="87">
        <f>MIN(GF220+GG216+GG227+GG228,GG243-GG244)</f>
        <v/>
      </c>
      <c r="GH219" s="87">
        <f>MIN(GG220+GH216+GH227+GH228,GH243-GH244)</f>
        <v/>
      </c>
      <c r="GI219" s="87">
        <f>MIN(GH220+GI216+GI227+GI228,GI243-GI244)</f>
        <v/>
      </c>
      <c r="GJ219" s="87">
        <f>MIN(GI220+GJ216+GJ227+GJ228,GJ243-GJ244)</f>
        <v/>
      </c>
      <c r="GK219" s="87">
        <f>MIN(GJ220+GK216+GK227+GK228,GK243-GK244)</f>
        <v/>
      </c>
      <c r="GL219" s="87">
        <f>MIN(GK220+GL216+GL227+GL228,GL243-GL244)</f>
        <v/>
      </c>
      <c r="GM219" s="87">
        <f>MIN(GL220+GM216+GM227+GM228,GM243-GM244)</f>
        <v/>
      </c>
      <c r="GN219" s="257">
        <f>MIN(GM220+GN216+GN227+GN228,GN243-GN244)</f>
        <v/>
      </c>
      <c r="GO219" s="1" t="n"/>
      <c r="GP219" s="63" t="n"/>
    </row>
    <row r="220">
      <c r="A220" s="1" t="n"/>
      <c r="B220" s="1" t="n"/>
      <c r="C220" s="313" t="inlineStr">
        <is>
          <t>Debt w/ Interest Reserve &amp; Fees</t>
        </is>
      </c>
      <c r="D220" s="20" t="n"/>
      <c r="E220" s="20" t="n"/>
      <c r="F220" s="314" t="n"/>
      <c r="G220" s="314" t="n"/>
      <c r="H220" s="10" t="inlineStr">
        <is>
          <t>Cumulative Balance</t>
        </is>
      </c>
      <c r="I220" s="10" t="n"/>
      <c r="J220" s="10" t="n"/>
      <c r="K220" s="10" t="n"/>
      <c r="L220" s="10" t="n"/>
      <c r="M220" s="10" t="n"/>
      <c r="N220" s="10" t="n"/>
      <c r="O220" s="10" t="n"/>
      <c r="P220" s="267">
        <f>P216+SUM(P227:P228)+O220+P218-P219</f>
        <v/>
      </c>
      <c r="Q220" s="267">
        <f>Q216+SUM(Q227:Q228)+P220+Q218-Q219</f>
        <v/>
      </c>
      <c r="R220" s="267">
        <f>R216+SUM(R227:R228)+Q220+R218-R219</f>
        <v/>
      </c>
      <c r="S220" s="267">
        <f>S216+SUM(S227:S228)+R220+S218-S219</f>
        <v/>
      </c>
      <c r="T220" s="267">
        <f>T216+SUM(T227:T228)+S220+T218-T219</f>
        <v/>
      </c>
      <c r="U220" s="267">
        <f>U216+SUM(U227:U228)+T220+U218-U219</f>
        <v/>
      </c>
      <c r="V220" s="267">
        <f>V216+SUM(V227:V228)+U220+V218-V219</f>
        <v/>
      </c>
      <c r="W220" s="267">
        <f>W216+SUM(W227:W228)+V220+W218-W219</f>
        <v/>
      </c>
      <c r="X220" s="267">
        <f>X216+SUM(X227:X228)+W220+X218-X219</f>
        <v/>
      </c>
      <c r="Y220" s="267">
        <f>Y216+SUM(Y227:Y228)+X220+Y218-Y219</f>
        <v/>
      </c>
      <c r="Z220" s="267">
        <f>Z216+SUM(Z227:Z228)+Y220+Z218-Z219</f>
        <v/>
      </c>
      <c r="AA220" s="267">
        <f>AA216+SUM(AA227:AA228)+Z220+AA218-AA219</f>
        <v/>
      </c>
      <c r="AB220" s="267">
        <f>AB216+SUM(AB227:AB228)+AA220+AB218-AB219</f>
        <v/>
      </c>
      <c r="AC220" s="267">
        <f>AC216+SUM(AC227:AC228)+AB220+AC218-AC219</f>
        <v/>
      </c>
      <c r="AD220" s="267">
        <f>AD216+SUM(AD227:AD228)+AC220+AD218-AD219</f>
        <v/>
      </c>
      <c r="AE220" s="267">
        <f>AE216+SUM(AE227:AE228)+AD220+AE218-AE219</f>
        <v/>
      </c>
      <c r="AF220" s="267">
        <f>AF216+SUM(AF227:AF228)+AE220+AF218-AF219</f>
        <v/>
      </c>
      <c r="AG220" s="267">
        <f>AG216+SUM(AG227:AG228)+AF220+AG218-AG219</f>
        <v/>
      </c>
      <c r="AH220" s="267">
        <f>AH216+SUM(AH227:AH228)+AG220+AH218-AH219</f>
        <v/>
      </c>
      <c r="AI220" s="267">
        <f>AI216+SUM(AI227:AI228)+AH220+AI218-AI219</f>
        <v/>
      </c>
      <c r="AJ220" s="267">
        <f>AJ216+SUM(AJ227:AJ228)+AI220+AJ218-AJ219</f>
        <v/>
      </c>
      <c r="AK220" s="267">
        <f>AK216+SUM(AK227:AK228)+AJ220+AK218-AK219</f>
        <v/>
      </c>
      <c r="AL220" s="267">
        <f>AL216+SUM(AL227:AL228)+AK220+AL218-AL219</f>
        <v/>
      </c>
      <c r="AM220" s="267">
        <f>AM216+SUM(AM227:AM228)+AL220+AM218-AM219</f>
        <v/>
      </c>
      <c r="AN220" s="267">
        <f>AN216+SUM(AN227:AN228)+AM220+AN218-AN219</f>
        <v/>
      </c>
      <c r="AO220" s="267">
        <f>AO216+SUM(AO227:AO228)+AN220+AO218-AO219</f>
        <v/>
      </c>
      <c r="AP220" s="267">
        <f>AP216+SUM(AP227:AP228)+AO220+AP218-AP219</f>
        <v/>
      </c>
      <c r="AQ220" s="267">
        <f>AQ216+SUM(AQ227:AQ228)+AP220+AQ218-AQ219</f>
        <v/>
      </c>
      <c r="AR220" s="267">
        <f>AR216+SUM(AR227:AR228)+AQ220+AR218-AR219</f>
        <v/>
      </c>
      <c r="AS220" s="267">
        <f>AS216+SUM(AS227:AS228)+AR220+AS218-AS219</f>
        <v/>
      </c>
      <c r="AT220" s="267">
        <f>AT216+SUM(AT227:AT228)+AS220+AT218-AT219</f>
        <v/>
      </c>
      <c r="AU220" s="267">
        <f>AU216+SUM(AU227:AU228)+AT220+AU218-AU219</f>
        <v/>
      </c>
      <c r="AV220" s="267">
        <f>AV216+SUM(AV227:AV228)+AU220+AV218-AV219</f>
        <v/>
      </c>
      <c r="AW220" s="267">
        <f>AW216+SUM(AW227:AW228)+AV220+AW218-AW219</f>
        <v/>
      </c>
      <c r="AX220" s="267">
        <f>AX216+SUM(AX227:AX228)+AW220+AX218-AX219</f>
        <v/>
      </c>
      <c r="AY220" s="267">
        <f>AY216+SUM(AY227:AY228)+AX220+AY218-AY219</f>
        <v/>
      </c>
      <c r="AZ220" s="267">
        <f>AZ216+SUM(AZ227:AZ228)+AY220+AZ218-AZ219</f>
        <v/>
      </c>
      <c r="BA220" s="267">
        <f>BA216+SUM(BA227:BA228)+AZ220+BA218-BA219</f>
        <v/>
      </c>
      <c r="BB220" s="267">
        <f>BB216+SUM(BB227:BB228)+BA220+BB218-BB219</f>
        <v/>
      </c>
      <c r="BC220" s="267">
        <f>BC216+SUM(BC227:BC228)+BB220+BC218-BC219</f>
        <v/>
      </c>
      <c r="BD220" s="267">
        <f>BD216+SUM(BD227:BD228)+BC220+BD218-BD219</f>
        <v/>
      </c>
      <c r="BE220" s="267">
        <f>BE216+SUM(BE227:BE228)+BD220+BE218-BE219</f>
        <v/>
      </c>
      <c r="BF220" s="267">
        <f>BF216+SUM(BF227:BF228)+BE220+BF218-BF219</f>
        <v/>
      </c>
      <c r="BG220" s="267">
        <f>BG216+SUM(BG227:BG228)+BF220+BG218-BG219</f>
        <v/>
      </c>
      <c r="BH220" s="267">
        <f>BH216+SUM(BH227:BH228)+BG220+BH218-BH219</f>
        <v/>
      </c>
      <c r="BI220" s="267">
        <f>BI216+SUM(BI227:BI228)+BH220+BI218-BI219</f>
        <v/>
      </c>
      <c r="BJ220" s="267">
        <f>BJ216+SUM(BJ227:BJ228)+BI220+BJ218-BJ219</f>
        <v/>
      </c>
      <c r="BK220" s="267">
        <f>BK216+SUM(BK227:BK228)+BJ220+BK218-BK219</f>
        <v/>
      </c>
      <c r="BL220" s="267">
        <f>BL216+SUM(BL227:BL228)+BK220+BL218-BL219</f>
        <v/>
      </c>
      <c r="BM220" s="267">
        <f>BM216+SUM(BM227:BM228)+BL220+BM218-BM219</f>
        <v/>
      </c>
      <c r="BN220" s="267">
        <f>BN216+SUM(BN227:BN228)+BM220+BN218-BN219</f>
        <v/>
      </c>
      <c r="BO220" s="267">
        <f>BO216+SUM(BO227:BO228)+BN220+BO218-BO219</f>
        <v/>
      </c>
      <c r="BP220" s="267">
        <f>BP216+SUM(BP227:BP228)+BO220+BP218-BP219</f>
        <v/>
      </c>
      <c r="BQ220" s="267">
        <f>BQ216+SUM(BQ227:BQ228)+BP220+BQ218-BQ219</f>
        <v/>
      </c>
      <c r="BR220" s="267">
        <f>BR216+SUM(BR227:BR228)+BQ220+BR218-BR219</f>
        <v/>
      </c>
      <c r="BS220" s="267">
        <f>BS216+SUM(BS227:BS228)+BR220+BS218-BS219</f>
        <v/>
      </c>
      <c r="BT220" s="267">
        <f>BT216+SUM(BT227:BT228)+BS220+BT218-BT219</f>
        <v/>
      </c>
      <c r="BU220" s="267">
        <f>BU216+SUM(BU227:BU228)+BT220+BU218-BU219</f>
        <v/>
      </c>
      <c r="BV220" s="267">
        <f>BV216+SUM(BV227:BV228)+BU220+BV218-BV219</f>
        <v/>
      </c>
      <c r="BW220" s="267">
        <f>BW216+SUM(BW227:BW228)+BV220+BW218-BW219</f>
        <v/>
      </c>
      <c r="BX220" s="267">
        <f>BX216+SUM(BX227:BX228)+BW220+BX218-BX219</f>
        <v/>
      </c>
      <c r="BY220" s="267">
        <f>BY216+SUM(BY227:BY228)+BX220+BY218-BY219</f>
        <v/>
      </c>
      <c r="BZ220" s="267">
        <f>BZ216+SUM(BZ227:BZ228)+BY220+BZ218-BZ219</f>
        <v/>
      </c>
      <c r="CA220" s="267">
        <f>CA216+SUM(CA227:CA228)+BZ220+CA218-CA219</f>
        <v/>
      </c>
      <c r="CB220" s="267">
        <f>CB216+SUM(CB227:CB228)+CA220+CB218-CB219</f>
        <v/>
      </c>
      <c r="CC220" s="267">
        <f>CC216+SUM(CC227:CC228)+CB220+CC218-CC219</f>
        <v/>
      </c>
      <c r="CD220" s="267">
        <f>CD216+SUM(CD227:CD228)+CC220+CD218-CD219</f>
        <v/>
      </c>
      <c r="CE220" s="267">
        <f>CE216+SUM(CE227:CE228)+CD220+CE218-CE219</f>
        <v/>
      </c>
      <c r="CF220" s="267">
        <f>CF216+SUM(CF227:CF228)+CE220+CF218-CF219</f>
        <v/>
      </c>
      <c r="CG220" s="267">
        <f>CG216+SUM(CG227:CG228)+CF220+CG218-CG219</f>
        <v/>
      </c>
      <c r="CH220" s="267">
        <f>CH216+SUM(CH227:CH228)+CG220+CH218-CH219</f>
        <v/>
      </c>
      <c r="CI220" s="267">
        <f>CI216+SUM(CI227:CI228)+CH220+CI218-CI219</f>
        <v/>
      </c>
      <c r="CJ220" s="267">
        <f>CJ216+SUM(CJ227:CJ228)+CI220+CJ218-CJ219</f>
        <v/>
      </c>
      <c r="CK220" s="267">
        <f>CK216+SUM(CK227:CK228)+CJ220+CK218-CK219</f>
        <v/>
      </c>
      <c r="CL220" s="267">
        <f>CL216+SUM(CL227:CL228)+CK220+CL218-CL219</f>
        <v/>
      </c>
      <c r="CM220" s="267">
        <f>CM216+SUM(CM227:CM228)+CL220+CM218-CM219</f>
        <v/>
      </c>
      <c r="CN220" s="267">
        <f>CN216+SUM(CN227:CN228)+CM220+CN218-CN219</f>
        <v/>
      </c>
      <c r="CO220" s="267">
        <f>CO216+SUM(CO227:CO228)+CN220+CO218-CO219</f>
        <v/>
      </c>
      <c r="CP220" s="267">
        <f>CP216+SUM(CP227:CP228)+CO220+CP218-CP219</f>
        <v/>
      </c>
      <c r="CQ220" s="267">
        <f>CQ216+SUM(CQ227:CQ228)+CP220+CQ218-CQ219</f>
        <v/>
      </c>
      <c r="CR220" s="267">
        <f>CR216+SUM(CR227:CR228)+CQ220+CR218-CR219</f>
        <v/>
      </c>
      <c r="CS220" s="267">
        <f>CS216+SUM(CS227:CS228)+CR220+CS218-CS219</f>
        <v/>
      </c>
      <c r="CT220" s="267">
        <f>CT216+SUM(CT227:CT228)+CS220+CT218-CT219</f>
        <v/>
      </c>
      <c r="CU220" s="267">
        <f>CU216+SUM(CU227:CU228)+CT220+CU218-CU219</f>
        <v/>
      </c>
      <c r="CV220" s="267">
        <f>CV216+SUM(CV227:CV228)+CU220+CV218-CV219</f>
        <v/>
      </c>
      <c r="CW220" s="267">
        <f>CW216+SUM(CW227:CW228)+CV220+CW218-CW219</f>
        <v/>
      </c>
      <c r="CX220" s="267">
        <f>CX216+SUM(CX227:CX228)+CW220+CX218-CX219</f>
        <v/>
      </c>
      <c r="CY220" s="267">
        <f>CY216+SUM(CY227:CY228)+CX220+CY218-CY219</f>
        <v/>
      </c>
      <c r="CZ220" s="267">
        <f>CZ216+SUM(CZ227:CZ228)+CY220+CZ218-CZ219</f>
        <v/>
      </c>
      <c r="DA220" s="267">
        <f>DA216+SUM(DA227:DA228)+CZ220+DA218-DA219</f>
        <v/>
      </c>
      <c r="DB220" s="267">
        <f>DB216+SUM(DB227:DB228)+DA220+DB218-DB219</f>
        <v/>
      </c>
      <c r="DC220" s="267">
        <f>DC216+SUM(DC227:DC228)+DB220+DC218-DC219</f>
        <v/>
      </c>
      <c r="DD220" s="267">
        <f>DD216+SUM(DD227:DD228)+DC220+DD218-DD219</f>
        <v/>
      </c>
      <c r="DE220" s="267">
        <f>DE216+SUM(DE227:DE228)+DD220+DE218-DE219</f>
        <v/>
      </c>
      <c r="DF220" s="267">
        <f>DF216+SUM(DF227:DF228)+DE220+DF218-DF219</f>
        <v/>
      </c>
      <c r="DG220" s="267">
        <f>DG216+SUM(DG227:DG228)+DF220+DG218-DG219</f>
        <v/>
      </c>
      <c r="DH220" s="267">
        <f>DH216+SUM(DH227:DH228)+DG220+DH218-DH219</f>
        <v/>
      </c>
      <c r="DI220" s="267">
        <f>DI216+SUM(DI227:DI228)+DH220+DI218-DI219</f>
        <v/>
      </c>
      <c r="DJ220" s="267">
        <f>DJ216+SUM(DJ227:DJ228)+DI220+DJ218-DJ219</f>
        <v/>
      </c>
      <c r="DK220" s="267">
        <f>DK216+SUM(DK227:DK228)+DJ220+DK218-DK219</f>
        <v/>
      </c>
      <c r="DL220" s="267">
        <f>DL216+SUM(DL227:DL228)+DK220+DL218-DL219</f>
        <v/>
      </c>
      <c r="DM220" s="267">
        <f>DM216+SUM(DM227:DM228)+DL220+DM218-DM219</f>
        <v/>
      </c>
      <c r="DN220" s="267">
        <f>DN216+SUM(DN227:DN228)+DM220+DN218-DN219</f>
        <v/>
      </c>
      <c r="DO220" s="267">
        <f>DO216+SUM(DO227:DO228)+DN220+DO218-DO219</f>
        <v/>
      </c>
      <c r="DP220" s="267">
        <f>DP216+SUM(DP227:DP228)+DO220+DP218-DP219</f>
        <v/>
      </c>
      <c r="DQ220" s="267">
        <f>DQ216+SUM(DQ227:DQ228)+DP220+DQ218-DQ219</f>
        <v/>
      </c>
      <c r="DR220" s="267">
        <f>DR216+SUM(DR227:DR228)+DQ220+DR218-DR219</f>
        <v/>
      </c>
      <c r="DS220" s="267">
        <f>DS216+SUM(DS227:DS228)+DR220+DS218-DS219</f>
        <v/>
      </c>
      <c r="DT220" s="267">
        <f>DT216+SUM(DT227:DT228)+DS220+DT218-DT219</f>
        <v/>
      </c>
      <c r="DU220" s="267">
        <f>DU216+SUM(DU227:DU228)+DT220+DU218-DU219</f>
        <v/>
      </c>
      <c r="DV220" s="267">
        <f>DV216+SUM(DV227:DV228)+DU220+DV218-DV219</f>
        <v/>
      </c>
      <c r="DW220" s="267">
        <f>DW216+SUM(DW227:DW228)+DV220+DW218-DW219</f>
        <v/>
      </c>
      <c r="DX220" s="267">
        <f>DX216+SUM(DX227:DX228)+DW220+DX218-DX219</f>
        <v/>
      </c>
      <c r="DY220" s="267">
        <f>DY216+SUM(DY227:DY228)+DX220+DY218-DY219</f>
        <v/>
      </c>
      <c r="DZ220" s="267">
        <f>DZ216+SUM(DZ227:DZ228)+DY220+DZ218-DZ219</f>
        <v/>
      </c>
      <c r="EA220" s="267">
        <f>EA216+SUM(EA227:EA228)+DZ220+EA218-EA219</f>
        <v/>
      </c>
      <c r="EB220" s="267">
        <f>EB216+SUM(EB227:EB228)+EA220+EB218-EB219</f>
        <v/>
      </c>
      <c r="EC220" s="267">
        <f>EC216+SUM(EC227:EC228)+EB220+EC218-EC219</f>
        <v/>
      </c>
      <c r="ED220" s="267">
        <f>ED216+SUM(ED227:ED228)+EC220+ED218-ED219</f>
        <v/>
      </c>
      <c r="EE220" s="267">
        <f>EE216+SUM(EE227:EE228)+ED220+EE218-EE219</f>
        <v/>
      </c>
      <c r="EF220" s="267">
        <f>EF216+SUM(EF227:EF228)+EE220+EF218-EF219</f>
        <v/>
      </c>
      <c r="EG220" s="267">
        <f>EG216+SUM(EG227:EG228)+EF220+EG218-EG219</f>
        <v/>
      </c>
      <c r="EH220" s="267">
        <f>EH216+SUM(EH227:EH228)+EG220+EH218-EH219</f>
        <v/>
      </c>
      <c r="EI220" s="267">
        <f>EI216+SUM(EI227:EI228)+EH220+EI218-EI219</f>
        <v/>
      </c>
      <c r="EJ220" s="267">
        <f>EJ216+SUM(EJ227:EJ228)+EI220+EJ218-EJ219</f>
        <v/>
      </c>
      <c r="EK220" s="267">
        <f>EK216+SUM(EK227:EK228)+EJ220+EK218-EK219</f>
        <v/>
      </c>
      <c r="EL220" s="267">
        <f>EL216+SUM(EL227:EL228)+EK220+EL218-EL219</f>
        <v/>
      </c>
      <c r="EM220" s="267">
        <f>EM216+SUM(EM227:EM228)+EL220+EM218-EM219</f>
        <v/>
      </c>
      <c r="EN220" s="267">
        <f>EN216+SUM(EN227:EN228)+EM220+EN218-EN219</f>
        <v/>
      </c>
      <c r="EO220" s="267">
        <f>EO216+SUM(EO227:EO228)+EN220+EO218-EO219</f>
        <v/>
      </c>
      <c r="EP220" s="267">
        <f>EP216+SUM(EP227:EP228)+EO220+EP218-EP219</f>
        <v/>
      </c>
      <c r="EQ220" s="267">
        <f>EQ216+SUM(EQ227:EQ228)+EP220+EQ218-EQ219</f>
        <v/>
      </c>
      <c r="ER220" s="267">
        <f>ER216+SUM(ER227:ER228)+EQ220+ER218-ER219</f>
        <v/>
      </c>
      <c r="ES220" s="267">
        <f>ES216+SUM(ES227:ES228)+ER220+ES218-ES219</f>
        <v/>
      </c>
      <c r="ET220" s="267">
        <f>ET216+SUM(ET227:ET228)+ES220+ET218-ET219</f>
        <v/>
      </c>
      <c r="EU220" s="267">
        <f>EU216+SUM(EU227:EU228)+ET220+EU218-EU219</f>
        <v/>
      </c>
      <c r="EV220" s="267">
        <f>EV216+SUM(EV227:EV228)+EU220+EV218-EV219</f>
        <v/>
      </c>
      <c r="EW220" s="267">
        <f>EW216+SUM(EW227:EW228)+EV220+EW218-EW219</f>
        <v/>
      </c>
      <c r="EX220" s="267">
        <f>EX216+SUM(EX227:EX228)+EW220+EX218-EX219</f>
        <v/>
      </c>
      <c r="EY220" s="267">
        <f>EY216+SUM(EY227:EY228)+EX220+EY218-EY219</f>
        <v/>
      </c>
      <c r="EZ220" s="267">
        <f>EZ216+SUM(EZ227:EZ228)+EY220+EZ218-EZ219</f>
        <v/>
      </c>
      <c r="FA220" s="267">
        <f>FA216+SUM(FA227:FA228)+EZ220+FA218-FA219</f>
        <v/>
      </c>
      <c r="FB220" s="267">
        <f>FB216+SUM(FB227:FB228)+FA220+FB218-FB219</f>
        <v/>
      </c>
      <c r="FC220" s="267">
        <f>FC216+SUM(FC227:FC228)+FB220+FC218-FC219</f>
        <v/>
      </c>
      <c r="FD220" s="267">
        <f>FD216+SUM(FD227:FD228)+FC220+FD218-FD219</f>
        <v/>
      </c>
      <c r="FE220" s="267">
        <f>FE216+SUM(FE227:FE228)+FD220+FE218-FE219</f>
        <v/>
      </c>
      <c r="FF220" s="267">
        <f>FF216+SUM(FF227:FF228)+FE220+FF218-FF219</f>
        <v/>
      </c>
      <c r="FG220" s="267">
        <f>FG216+SUM(FG227:FG228)+FF220+FG218-FG219</f>
        <v/>
      </c>
      <c r="FH220" s="267">
        <f>FH216+SUM(FH227:FH228)+FG220+FH218-FH219</f>
        <v/>
      </c>
      <c r="FI220" s="267">
        <f>FI216+SUM(FI227:FI228)+FH220+FI218-FI219</f>
        <v/>
      </c>
      <c r="FJ220" s="267">
        <f>FJ216+SUM(FJ227:FJ228)+FI220+FJ218-FJ219</f>
        <v/>
      </c>
      <c r="FK220" s="267">
        <f>FK216+SUM(FK227:FK228)+FJ220+FK218-FK219</f>
        <v/>
      </c>
      <c r="FL220" s="267">
        <f>FL216+SUM(FL227:FL228)+FK220+FL218-FL219</f>
        <v/>
      </c>
      <c r="FM220" s="267">
        <f>FM216+SUM(FM227:FM228)+FL220+FM218-FM219</f>
        <v/>
      </c>
      <c r="FN220" s="267">
        <f>FN216+SUM(FN227:FN228)+FM220+FN218-FN219</f>
        <v/>
      </c>
      <c r="FO220" s="267">
        <f>FO216+SUM(FO227:FO228)+FN220+FO218-FO219</f>
        <v/>
      </c>
      <c r="FP220" s="267">
        <f>FP216+SUM(FP227:FP228)+FO220+FP218-FP219</f>
        <v/>
      </c>
      <c r="FQ220" s="267">
        <f>FQ216+SUM(FQ227:FQ228)+FP220+FQ218-FQ219</f>
        <v/>
      </c>
      <c r="FR220" s="267">
        <f>FR216+SUM(FR227:FR228)+FQ220+FR218-FR219</f>
        <v/>
      </c>
      <c r="FS220" s="267">
        <f>FS216+SUM(FS227:FS228)+FR220+FS218-FS219</f>
        <v/>
      </c>
      <c r="FT220" s="267">
        <f>FT216+SUM(FT227:FT228)+FS220+FT218-FT219</f>
        <v/>
      </c>
      <c r="FU220" s="267">
        <f>FU216+SUM(FU227:FU228)+FT220+FU218-FU219</f>
        <v/>
      </c>
      <c r="FV220" s="267">
        <f>FV216+SUM(FV227:FV228)+FU220+FV218-FV219</f>
        <v/>
      </c>
      <c r="FW220" s="267">
        <f>FW216+SUM(FW227:FW228)+FV220+FW218-FW219</f>
        <v/>
      </c>
      <c r="FX220" s="267">
        <f>FX216+SUM(FX227:FX228)+FW220+FX218-FX219</f>
        <v/>
      </c>
      <c r="FY220" s="267">
        <f>FY216+SUM(FY227:FY228)+FX220+FY218-FY219</f>
        <v/>
      </c>
      <c r="FZ220" s="267">
        <f>FZ216+SUM(FZ227:FZ228)+FY220+FZ218-FZ219</f>
        <v/>
      </c>
      <c r="GA220" s="267">
        <f>GA216+SUM(GA227:GA228)+FZ220+GA218-GA219</f>
        <v/>
      </c>
      <c r="GB220" s="267">
        <f>GB216+SUM(GB227:GB228)+GA220+GB218-GB219</f>
        <v/>
      </c>
      <c r="GC220" s="267">
        <f>GC216+SUM(GC227:GC228)+GB220+GC218-GC219</f>
        <v/>
      </c>
      <c r="GD220" s="267">
        <f>GD216+SUM(GD227:GD228)+GC220+GD218-GD219</f>
        <v/>
      </c>
      <c r="GE220" s="267">
        <f>GE216+SUM(GE227:GE228)+GD220+GE218-GE219</f>
        <v/>
      </c>
      <c r="GF220" s="267">
        <f>GF216+SUM(GF227:GF228)+GE220+GF218-GF219</f>
        <v/>
      </c>
      <c r="GG220" s="267">
        <f>GG216+SUM(GG227:GG228)+GF220+GG218-GG219</f>
        <v/>
      </c>
      <c r="GH220" s="267">
        <f>GH216+SUM(GH227:GH228)+GG220+GH218-GH219</f>
        <v/>
      </c>
      <c r="GI220" s="267">
        <f>GI216+SUM(GI227:GI228)+GH220+GI218-GI219</f>
        <v/>
      </c>
      <c r="GJ220" s="267">
        <f>GJ216+SUM(GJ227:GJ228)+GI220+GJ218-GJ219</f>
        <v/>
      </c>
      <c r="GK220" s="267">
        <f>GK216+SUM(GK227:GK228)+GJ220+GK218-GK219</f>
        <v/>
      </c>
      <c r="GL220" s="267">
        <f>GL216+SUM(GL227:GL228)+GK220+GL218-GL219</f>
        <v/>
      </c>
      <c r="GM220" s="267">
        <f>GM216+SUM(GM227:GM228)+GL220+GM218-GM219</f>
        <v/>
      </c>
      <c r="GN220" s="268">
        <f>GN216+SUM(GN227:GN228)+GM220+GN218-GN219</f>
        <v/>
      </c>
      <c r="GO220" s="1" t="n"/>
      <c r="GP220" s="63" t="n"/>
    </row>
    <row r="221">
      <c r="A221" s="1" t="n"/>
      <c r="B221" s="1" t="n"/>
      <c r="C221" s="50" t="inlineStr">
        <is>
          <t>Interest Rate Details</t>
        </is>
      </c>
      <c r="D221" s="930" t="n"/>
      <c r="E221" s="930" t="n"/>
      <c r="F221" s="318" t="n"/>
      <c r="G221" s="318" t="n"/>
      <c r="H221" s="315" t="inlineStr">
        <is>
          <t>Ceiling</t>
        </is>
      </c>
      <c r="I221" s="315" t="n"/>
      <c r="J221" s="21" t="n"/>
      <c r="K221" s="21" t="n"/>
      <c r="L221" s="21" t="n"/>
      <c r="M221" s="21" t="n"/>
      <c r="N221" s="21" t="n"/>
      <c r="O221" s="21" t="n"/>
      <c r="P221" s="310">
        <f>Summary!C57</f>
        <v/>
      </c>
      <c r="Q221" s="310">
        <f>P221</f>
        <v/>
      </c>
      <c r="R221" s="310">
        <f>Q221</f>
        <v/>
      </c>
      <c r="S221" s="310">
        <f>R221</f>
        <v/>
      </c>
      <c r="T221" s="310">
        <f>S221</f>
        <v/>
      </c>
      <c r="U221" s="310">
        <f>T221</f>
        <v/>
      </c>
      <c r="V221" s="310">
        <f>U221</f>
        <v/>
      </c>
      <c r="W221" s="310">
        <f>V221</f>
        <v/>
      </c>
      <c r="X221" s="310">
        <f>W221</f>
        <v/>
      </c>
      <c r="Y221" s="310">
        <f>X221</f>
        <v/>
      </c>
      <c r="Z221" s="310">
        <f>Y221</f>
        <v/>
      </c>
      <c r="AA221" s="310">
        <f>Z221</f>
        <v/>
      </c>
      <c r="AB221" s="310">
        <f>AA221</f>
        <v/>
      </c>
      <c r="AC221" s="310">
        <f>AB221</f>
        <v/>
      </c>
      <c r="AD221" s="310">
        <f>AC221</f>
        <v/>
      </c>
      <c r="AE221" s="310">
        <f>AD221</f>
        <v/>
      </c>
      <c r="AF221" s="310">
        <f>AE221</f>
        <v/>
      </c>
      <c r="AG221" s="310">
        <f>AF221</f>
        <v/>
      </c>
      <c r="AH221" s="310">
        <f>AG221</f>
        <v/>
      </c>
      <c r="AI221" s="310">
        <f>AH221</f>
        <v/>
      </c>
      <c r="AJ221" s="310">
        <f>AI221</f>
        <v/>
      </c>
      <c r="AK221" s="310">
        <f>AJ221</f>
        <v/>
      </c>
      <c r="AL221" s="310">
        <f>AK221</f>
        <v/>
      </c>
      <c r="AM221" s="310">
        <f>AL221</f>
        <v/>
      </c>
      <c r="AN221" s="310">
        <f>AM221</f>
        <v/>
      </c>
      <c r="AO221" s="310">
        <f>AN221</f>
        <v/>
      </c>
      <c r="AP221" s="310">
        <f>AO221</f>
        <v/>
      </c>
      <c r="AQ221" s="310">
        <f>AP221</f>
        <v/>
      </c>
      <c r="AR221" s="310">
        <f>AQ221</f>
        <v/>
      </c>
      <c r="AS221" s="310">
        <f>AR221</f>
        <v/>
      </c>
      <c r="AT221" s="310">
        <f>AS221</f>
        <v/>
      </c>
      <c r="AU221" s="310">
        <f>AT221</f>
        <v/>
      </c>
      <c r="AV221" s="310">
        <f>AU221</f>
        <v/>
      </c>
      <c r="AW221" s="310">
        <f>AV221</f>
        <v/>
      </c>
      <c r="AX221" s="310">
        <f>AW221</f>
        <v/>
      </c>
      <c r="AY221" s="310">
        <f>AX221</f>
        <v/>
      </c>
      <c r="AZ221" s="310">
        <f>AY221</f>
        <v/>
      </c>
      <c r="BA221" s="310">
        <f>AZ221</f>
        <v/>
      </c>
      <c r="BB221" s="310">
        <f>BA221</f>
        <v/>
      </c>
      <c r="BC221" s="310">
        <f>BB221</f>
        <v/>
      </c>
      <c r="BD221" s="310">
        <f>BC221</f>
        <v/>
      </c>
      <c r="BE221" s="310">
        <f>BD221</f>
        <v/>
      </c>
      <c r="BF221" s="310">
        <f>BE221</f>
        <v/>
      </c>
      <c r="BG221" s="310">
        <f>BF221</f>
        <v/>
      </c>
      <c r="BH221" s="310">
        <f>BG221</f>
        <v/>
      </c>
      <c r="BI221" s="310">
        <f>BH221</f>
        <v/>
      </c>
      <c r="BJ221" s="310">
        <f>BI221</f>
        <v/>
      </c>
      <c r="BK221" s="310">
        <f>BJ221</f>
        <v/>
      </c>
      <c r="BL221" s="310">
        <f>BK221</f>
        <v/>
      </c>
      <c r="BM221" s="310">
        <f>BL221</f>
        <v/>
      </c>
      <c r="BN221" s="310">
        <f>BM221</f>
        <v/>
      </c>
      <c r="BO221" s="310">
        <f>BN221</f>
        <v/>
      </c>
      <c r="BP221" s="310">
        <f>BO221</f>
        <v/>
      </c>
      <c r="BQ221" s="310">
        <f>BP221</f>
        <v/>
      </c>
      <c r="BR221" s="310">
        <f>BQ221</f>
        <v/>
      </c>
      <c r="BS221" s="310">
        <f>BR221</f>
        <v/>
      </c>
      <c r="BT221" s="310">
        <f>BS221</f>
        <v/>
      </c>
      <c r="BU221" s="310">
        <f>BT221</f>
        <v/>
      </c>
      <c r="BV221" s="310">
        <f>BU221</f>
        <v/>
      </c>
      <c r="BW221" s="310">
        <f>BV221</f>
        <v/>
      </c>
      <c r="BX221" s="310">
        <f>BW221</f>
        <v/>
      </c>
      <c r="BY221" s="310">
        <f>BX221</f>
        <v/>
      </c>
      <c r="BZ221" s="310">
        <f>BY221</f>
        <v/>
      </c>
      <c r="CA221" s="310">
        <f>BZ221</f>
        <v/>
      </c>
      <c r="CB221" s="310">
        <f>CA221</f>
        <v/>
      </c>
      <c r="CC221" s="310">
        <f>CB221</f>
        <v/>
      </c>
      <c r="CD221" s="310">
        <f>CC221</f>
        <v/>
      </c>
      <c r="CE221" s="310">
        <f>CD221</f>
        <v/>
      </c>
      <c r="CF221" s="310">
        <f>CE221</f>
        <v/>
      </c>
      <c r="CG221" s="310">
        <f>CF221</f>
        <v/>
      </c>
      <c r="CH221" s="310">
        <f>CG221</f>
        <v/>
      </c>
      <c r="CI221" s="310">
        <f>CH221</f>
        <v/>
      </c>
      <c r="CJ221" s="310">
        <f>CI221</f>
        <v/>
      </c>
      <c r="CK221" s="310">
        <f>CJ221</f>
        <v/>
      </c>
      <c r="CL221" s="310">
        <f>CK221</f>
        <v/>
      </c>
      <c r="CM221" s="310">
        <f>CL221</f>
        <v/>
      </c>
      <c r="CN221" s="310">
        <f>CM221</f>
        <v/>
      </c>
      <c r="CO221" s="310">
        <f>CN221</f>
        <v/>
      </c>
      <c r="CP221" s="310">
        <f>CO221</f>
        <v/>
      </c>
      <c r="CQ221" s="310">
        <f>CP221</f>
        <v/>
      </c>
      <c r="CR221" s="310">
        <f>CQ221</f>
        <v/>
      </c>
      <c r="CS221" s="310">
        <f>CR221</f>
        <v/>
      </c>
      <c r="CT221" s="310">
        <f>CS221</f>
        <v/>
      </c>
      <c r="CU221" s="310">
        <f>CT221</f>
        <v/>
      </c>
      <c r="CV221" s="310">
        <f>CU221</f>
        <v/>
      </c>
      <c r="CW221" s="310">
        <f>CV221</f>
        <v/>
      </c>
      <c r="CX221" s="310">
        <f>CW221</f>
        <v/>
      </c>
      <c r="CY221" s="310">
        <f>CX221</f>
        <v/>
      </c>
      <c r="CZ221" s="310">
        <f>CY221</f>
        <v/>
      </c>
      <c r="DA221" s="310">
        <f>CZ221</f>
        <v/>
      </c>
      <c r="DB221" s="310">
        <f>DA221</f>
        <v/>
      </c>
      <c r="DC221" s="310">
        <f>DB221</f>
        <v/>
      </c>
      <c r="DD221" s="310">
        <f>DC221</f>
        <v/>
      </c>
      <c r="DE221" s="310">
        <f>DD221</f>
        <v/>
      </c>
      <c r="DF221" s="310">
        <f>DE221</f>
        <v/>
      </c>
      <c r="DG221" s="310">
        <f>DF221</f>
        <v/>
      </c>
      <c r="DH221" s="310">
        <f>DG221</f>
        <v/>
      </c>
      <c r="DI221" s="310">
        <f>DH221</f>
        <v/>
      </c>
      <c r="DJ221" s="310">
        <f>DI221</f>
        <v/>
      </c>
      <c r="DK221" s="310">
        <f>DJ221</f>
        <v/>
      </c>
      <c r="DL221" s="310">
        <f>DK221</f>
        <v/>
      </c>
      <c r="DM221" s="310">
        <f>DL221</f>
        <v/>
      </c>
      <c r="DN221" s="310">
        <f>DM221</f>
        <v/>
      </c>
      <c r="DO221" s="310">
        <f>DN221</f>
        <v/>
      </c>
      <c r="DP221" s="310">
        <f>DO221</f>
        <v/>
      </c>
      <c r="DQ221" s="310">
        <f>DP221</f>
        <v/>
      </c>
      <c r="DR221" s="310">
        <f>DQ221</f>
        <v/>
      </c>
      <c r="DS221" s="310">
        <f>DR221</f>
        <v/>
      </c>
      <c r="DT221" s="310">
        <f>DS221</f>
        <v/>
      </c>
      <c r="DU221" s="310">
        <f>DT221</f>
        <v/>
      </c>
      <c r="DV221" s="310">
        <f>DU221</f>
        <v/>
      </c>
      <c r="DW221" s="310">
        <f>DV221</f>
        <v/>
      </c>
      <c r="DX221" s="310">
        <f>DW221</f>
        <v/>
      </c>
      <c r="DY221" s="310">
        <f>DX221</f>
        <v/>
      </c>
      <c r="DZ221" s="310">
        <f>DY221</f>
        <v/>
      </c>
      <c r="EA221" s="310">
        <f>DZ221</f>
        <v/>
      </c>
      <c r="EB221" s="310">
        <f>EA221</f>
        <v/>
      </c>
      <c r="EC221" s="310">
        <f>EB221</f>
        <v/>
      </c>
      <c r="ED221" s="310">
        <f>EC221</f>
        <v/>
      </c>
      <c r="EE221" s="310">
        <f>ED221</f>
        <v/>
      </c>
      <c r="EF221" s="310">
        <f>EE221</f>
        <v/>
      </c>
      <c r="EG221" s="310">
        <f>EF221</f>
        <v/>
      </c>
      <c r="EH221" s="310">
        <f>EG221</f>
        <v/>
      </c>
      <c r="EI221" s="310">
        <f>EH221</f>
        <v/>
      </c>
      <c r="EJ221" s="310">
        <f>EI221</f>
        <v/>
      </c>
      <c r="EK221" s="310">
        <f>EJ221</f>
        <v/>
      </c>
      <c r="EL221" s="310">
        <f>EK221</f>
        <v/>
      </c>
      <c r="EM221" s="310">
        <f>EL221</f>
        <v/>
      </c>
      <c r="EN221" s="310">
        <f>EM221</f>
        <v/>
      </c>
      <c r="EO221" s="310">
        <f>EN221</f>
        <v/>
      </c>
      <c r="EP221" s="310">
        <f>EO221</f>
        <v/>
      </c>
      <c r="EQ221" s="310">
        <f>EP221</f>
        <v/>
      </c>
      <c r="ER221" s="310">
        <f>EQ221</f>
        <v/>
      </c>
      <c r="ES221" s="310">
        <f>ER221</f>
        <v/>
      </c>
      <c r="ET221" s="310">
        <f>ES221</f>
        <v/>
      </c>
      <c r="EU221" s="310">
        <f>ET221</f>
        <v/>
      </c>
      <c r="EV221" s="310">
        <f>EU221</f>
        <v/>
      </c>
      <c r="EW221" s="310">
        <f>EV221</f>
        <v/>
      </c>
      <c r="EX221" s="310">
        <f>EW221</f>
        <v/>
      </c>
      <c r="EY221" s="310">
        <f>EX221</f>
        <v/>
      </c>
      <c r="EZ221" s="310">
        <f>EY221</f>
        <v/>
      </c>
      <c r="FA221" s="310">
        <f>EZ221</f>
        <v/>
      </c>
      <c r="FB221" s="310">
        <f>FA221</f>
        <v/>
      </c>
      <c r="FC221" s="310">
        <f>FB221</f>
        <v/>
      </c>
      <c r="FD221" s="310">
        <f>FC221</f>
        <v/>
      </c>
      <c r="FE221" s="310">
        <f>FD221</f>
        <v/>
      </c>
      <c r="FF221" s="310">
        <f>FE221</f>
        <v/>
      </c>
      <c r="FG221" s="310">
        <f>FF221</f>
        <v/>
      </c>
      <c r="FH221" s="310">
        <f>FG221</f>
        <v/>
      </c>
      <c r="FI221" s="310">
        <f>FH221</f>
        <v/>
      </c>
      <c r="FJ221" s="310">
        <f>FI221</f>
        <v/>
      </c>
      <c r="FK221" s="310">
        <f>FJ221</f>
        <v/>
      </c>
      <c r="FL221" s="310">
        <f>FK221</f>
        <v/>
      </c>
      <c r="FM221" s="310">
        <f>FL221</f>
        <v/>
      </c>
      <c r="FN221" s="310">
        <f>FM221</f>
        <v/>
      </c>
      <c r="FO221" s="310">
        <f>FN221</f>
        <v/>
      </c>
      <c r="FP221" s="310">
        <f>FO221</f>
        <v/>
      </c>
      <c r="FQ221" s="310">
        <f>FP221</f>
        <v/>
      </c>
      <c r="FR221" s="310">
        <f>FQ221</f>
        <v/>
      </c>
      <c r="FS221" s="310">
        <f>FR221</f>
        <v/>
      </c>
      <c r="FT221" s="310">
        <f>FS221</f>
        <v/>
      </c>
      <c r="FU221" s="310">
        <f>FT221</f>
        <v/>
      </c>
      <c r="FV221" s="310">
        <f>FU221</f>
        <v/>
      </c>
      <c r="FW221" s="310">
        <f>FV221</f>
        <v/>
      </c>
      <c r="FX221" s="310">
        <f>FW221</f>
        <v/>
      </c>
      <c r="FY221" s="310">
        <f>FX221</f>
        <v/>
      </c>
      <c r="FZ221" s="310">
        <f>FY221</f>
        <v/>
      </c>
      <c r="GA221" s="310">
        <f>FZ221</f>
        <v/>
      </c>
      <c r="GB221" s="310">
        <f>GA221</f>
        <v/>
      </c>
      <c r="GC221" s="310">
        <f>GB221</f>
        <v/>
      </c>
      <c r="GD221" s="310">
        <f>GC221</f>
        <v/>
      </c>
      <c r="GE221" s="310">
        <f>GD221</f>
        <v/>
      </c>
      <c r="GF221" s="310">
        <f>GE221</f>
        <v/>
      </c>
      <c r="GG221" s="310">
        <f>GF221</f>
        <v/>
      </c>
      <c r="GH221" s="310">
        <f>GG221</f>
        <v/>
      </c>
      <c r="GI221" s="310">
        <f>GH221</f>
        <v/>
      </c>
      <c r="GJ221" s="310">
        <f>GI221</f>
        <v/>
      </c>
      <c r="GK221" s="310">
        <f>GJ221</f>
        <v/>
      </c>
      <c r="GL221" s="310">
        <f>GK221</f>
        <v/>
      </c>
      <c r="GM221" s="310">
        <f>GL221</f>
        <v/>
      </c>
      <c r="GN221" s="319">
        <f>GM221</f>
        <v/>
      </c>
      <c r="GO221" s="1" t="n"/>
      <c r="GP221" s="63" t="n"/>
    </row>
    <row r="222">
      <c r="A222" s="1" t="n"/>
      <c r="B222" s="1" t="n"/>
      <c r="C222" s="320" t="inlineStr">
        <is>
          <t>Insert Floating Rate Projection in the blue cells</t>
        </is>
      </c>
      <c r="D222" s="931" t="n"/>
      <c r="E222" s="931" t="n"/>
      <c r="F222" s="312" t="n"/>
      <c r="G222" s="312" t="n"/>
      <c r="H222" s="316" t="inlineStr">
        <is>
          <t>LIBOR CURVE or Other Interest Rate</t>
        </is>
      </c>
      <c r="I222" s="316" t="n"/>
      <c r="J222" s="5" t="n"/>
      <c r="K222" s="5" t="n"/>
      <c r="L222" s="5" t="n"/>
      <c r="M222" s="5" t="n"/>
      <c r="N222" s="5" t="n"/>
      <c r="O222" s="5" t="n"/>
      <c r="P222" s="606" t="n">
        <v>0.012</v>
      </c>
      <c r="Q222" s="606" t="n">
        <v>0.012</v>
      </c>
      <c r="R222" s="606" t="n">
        <v>0.012</v>
      </c>
      <c r="S222" s="606" t="n">
        <v>0.012</v>
      </c>
      <c r="T222" s="606" t="n">
        <v>0.012</v>
      </c>
      <c r="U222" s="606" t="n">
        <v>0.012</v>
      </c>
      <c r="V222" s="606" t="n">
        <v>0.012</v>
      </c>
      <c r="W222" s="606" t="n">
        <v>0.012</v>
      </c>
      <c r="X222" s="606" t="n">
        <v>0.012</v>
      </c>
      <c r="Y222" s="606" t="n">
        <v>0.012</v>
      </c>
      <c r="Z222" s="606" t="n">
        <v>0.012</v>
      </c>
      <c r="AA222" s="606" t="n">
        <v>0.012</v>
      </c>
      <c r="AB222" s="606" t="n">
        <v>0.012</v>
      </c>
      <c r="AC222" s="606" t="n">
        <v>0.012</v>
      </c>
      <c r="AD222" s="606" t="n">
        <v>0.012</v>
      </c>
      <c r="AE222" s="606" t="n">
        <v>0.012</v>
      </c>
      <c r="AF222" s="606" t="n">
        <v>0.012</v>
      </c>
      <c r="AG222" s="606" t="n">
        <v>0.012</v>
      </c>
      <c r="AH222" s="606" t="n">
        <v>0.012</v>
      </c>
      <c r="AI222" s="606" t="n">
        <v>0.012</v>
      </c>
      <c r="AJ222" s="606" t="n">
        <v>0.012</v>
      </c>
      <c r="AK222" s="606" t="n">
        <v>0.012</v>
      </c>
      <c r="AL222" s="606" t="n">
        <v>0.012</v>
      </c>
      <c r="AM222" s="606" t="n">
        <v>0.012</v>
      </c>
      <c r="AN222" s="606" t="n">
        <v>0.012</v>
      </c>
      <c r="AO222" s="606" t="n">
        <v>0.012</v>
      </c>
      <c r="AP222" s="606" t="n">
        <v>0.012</v>
      </c>
      <c r="AQ222" s="606" t="n">
        <v>0.012</v>
      </c>
      <c r="AR222" s="606" t="n">
        <v>0.012</v>
      </c>
      <c r="AS222" s="606" t="n">
        <v>0.012</v>
      </c>
      <c r="AT222" s="606" t="n">
        <v>0.012</v>
      </c>
      <c r="AU222" s="606" t="n">
        <v>0.012</v>
      </c>
      <c r="AV222" s="606" t="n">
        <v>0.012</v>
      </c>
      <c r="AW222" s="606" t="n">
        <v>0.012</v>
      </c>
      <c r="AX222" s="606" t="n">
        <v>0.012</v>
      </c>
      <c r="AY222" s="606" t="n">
        <v>0.012</v>
      </c>
      <c r="AZ222" s="606" t="n">
        <v>0.012</v>
      </c>
      <c r="BA222" s="606" t="n">
        <v>0.012</v>
      </c>
      <c r="BB222" s="606" t="n">
        <v>0.012</v>
      </c>
      <c r="BC222" s="606" t="n">
        <v>0.012</v>
      </c>
      <c r="BD222" s="606" t="n">
        <v>0.012</v>
      </c>
      <c r="BE222" s="606" t="n">
        <v>0.012</v>
      </c>
      <c r="BF222" s="606" t="n">
        <v>0.012</v>
      </c>
      <c r="BG222" s="606" t="n">
        <v>0.012</v>
      </c>
      <c r="BH222" s="606" t="n">
        <v>0.012</v>
      </c>
      <c r="BI222" s="606" t="n">
        <v>0.012</v>
      </c>
      <c r="BJ222" s="606" t="n">
        <v>0.012</v>
      </c>
      <c r="BK222" s="606" t="n">
        <v>0.012</v>
      </c>
      <c r="BL222" s="606" t="n">
        <v>0.012</v>
      </c>
      <c r="BM222" s="606" t="n">
        <v>0.012</v>
      </c>
      <c r="BN222" s="606" t="n">
        <v>0.012</v>
      </c>
      <c r="BO222" s="606" t="n">
        <v>0.012</v>
      </c>
      <c r="BP222" s="606" t="n">
        <v>0.012</v>
      </c>
      <c r="BQ222" s="606" t="n">
        <v>0.012</v>
      </c>
      <c r="BR222" s="606" t="n">
        <v>0.012</v>
      </c>
      <c r="BS222" s="606" t="n">
        <v>0.012</v>
      </c>
      <c r="BT222" s="606" t="n">
        <v>0.012</v>
      </c>
      <c r="BU222" s="606" t="n">
        <v>0.012</v>
      </c>
      <c r="BV222" s="606" t="n">
        <v>0.012</v>
      </c>
      <c r="BW222" s="606" t="n">
        <v>0.012</v>
      </c>
      <c r="BX222" s="606" t="n">
        <v>0.012</v>
      </c>
      <c r="BY222" s="606" t="n">
        <v>0.012</v>
      </c>
      <c r="BZ222" s="606" t="n">
        <v>0.012</v>
      </c>
      <c r="CA222" s="606" t="n">
        <v>0.012</v>
      </c>
      <c r="CB222" s="606" t="n">
        <v>0.012</v>
      </c>
      <c r="CC222" s="606" t="n">
        <v>0.012</v>
      </c>
      <c r="CD222" s="606" t="n">
        <v>0.012</v>
      </c>
      <c r="CE222" s="606" t="n">
        <v>0.012</v>
      </c>
      <c r="CF222" s="606" t="n">
        <v>0.012</v>
      </c>
      <c r="CG222" s="606" t="n">
        <v>0.012</v>
      </c>
      <c r="CH222" s="606" t="n">
        <v>0.012</v>
      </c>
      <c r="CI222" s="606" t="n">
        <v>0.012</v>
      </c>
      <c r="CJ222" s="606" t="n">
        <v>0.012</v>
      </c>
      <c r="CK222" s="606" t="n">
        <v>0.012</v>
      </c>
      <c r="CL222" s="606" t="n">
        <v>0.012</v>
      </c>
      <c r="CM222" s="606" t="n">
        <v>0.012</v>
      </c>
      <c r="CN222" s="606" t="n">
        <v>0.012</v>
      </c>
      <c r="CO222" s="606" t="n">
        <v>0.012</v>
      </c>
      <c r="CP222" s="606" t="n">
        <v>0.012</v>
      </c>
      <c r="CQ222" s="606" t="n">
        <v>0.012</v>
      </c>
      <c r="CR222" s="606" t="n">
        <v>0.012</v>
      </c>
      <c r="CS222" s="606" t="n">
        <v>0.012</v>
      </c>
      <c r="CT222" s="606" t="n">
        <v>0.012</v>
      </c>
      <c r="CU222" s="606" t="n">
        <v>0.012</v>
      </c>
      <c r="CV222" s="606" t="n">
        <v>0.012</v>
      </c>
      <c r="CW222" s="606" t="n">
        <v>0.012</v>
      </c>
      <c r="CX222" s="606" t="n">
        <v>0.012</v>
      </c>
      <c r="CY222" s="606" t="n">
        <v>0.012</v>
      </c>
      <c r="CZ222" s="606" t="n">
        <v>0.012</v>
      </c>
      <c r="DA222" s="606" t="n">
        <v>0.012</v>
      </c>
      <c r="DB222" s="606" t="n">
        <v>0.012</v>
      </c>
      <c r="DC222" s="606" t="n">
        <v>0.012</v>
      </c>
      <c r="DD222" s="606" t="n">
        <v>0.012</v>
      </c>
      <c r="DE222" s="606" t="n">
        <v>0.012</v>
      </c>
      <c r="DF222" s="606" t="n">
        <v>0.012</v>
      </c>
      <c r="DG222" s="606" t="n">
        <v>0.012</v>
      </c>
      <c r="DH222" s="606" t="n">
        <v>0.012</v>
      </c>
      <c r="DI222" s="606" t="n">
        <v>0.012</v>
      </c>
      <c r="DJ222" s="606" t="n">
        <v>0.012</v>
      </c>
      <c r="DK222" s="606" t="n">
        <v>0.012</v>
      </c>
      <c r="DL222" s="606" t="n">
        <v>0.012</v>
      </c>
      <c r="DM222" s="606" t="n">
        <v>0.012</v>
      </c>
      <c r="DN222" s="606" t="n">
        <v>0.012</v>
      </c>
      <c r="DO222" s="606" t="n">
        <v>0.012</v>
      </c>
      <c r="DP222" s="606" t="n">
        <v>0.012</v>
      </c>
      <c r="DQ222" s="606" t="n">
        <v>0.012</v>
      </c>
      <c r="DR222" s="606" t="n">
        <v>0.012</v>
      </c>
      <c r="DS222" s="606" t="n">
        <v>0.012</v>
      </c>
      <c r="DT222" s="606" t="n">
        <v>0.012</v>
      </c>
      <c r="DU222" s="606" t="n">
        <v>0.012</v>
      </c>
      <c r="DV222" s="606" t="n">
        <v>0.012</v>
      </c>
      <c r="DW222" s="606" t="n">
        <v>0.012</v>
      </c>
      <c r="DX222" s="606" t="n">
        <v>0.012</v>
      </c>
      <c r="DY222" s="606" t="n">
        <v>0.012</v>
      </c>
      <c r="DZ222" s="606" t="n">
        <v>0.012</v>
      </c>
      <c r="EA222" s="606" t="n">
        <v>0.012</v>
      </c>
      <c r="EB222" s="606" t="n">
        <v>0.012</v>
      </c>
      <c r="EC222" s="606" t="n">
        <v>0.012</v>
      </c>
      <c r="ED222" s="606" t="n">
        <v>0.012</v>
      </c>
      <c r="EE222" s="606" t="n">
        <v>0.012</v>
      </c>
      <c r="EF222" s="606" t="n">
        <v>0.012</v>
      </c>
      <c r="EG222" s="606" t="n">
        <v>0.012</v>
      </c>
      <c r="EH222" s="606" t="n">
        <v>0.012</v>
      </c>
      <c r="EI222" s="606" t="n">
        <v>0.012</v>
      </c>
      <c r="EJ222" s="606" t="n">
        <v>0.012</v>
      </c>
      <c r="EK222" s="606" t="n">
        <v>0.012</v>
      </c>
      <c r="EL222" s="606" t="n">
        <v>0.012</v>
      </c>
      <c r="EM222" s="606" t="n">
        <v>0.012</v>
      </c>
      <c r="EN222" s="606" t="n">
        <v>0.012</v>
      </c>
      <c r="EO222" s="606" t="n">
        <v>0.012</v>
      </c>
      <c r="EP222" s="606" t="n">
        <v>0.012</v>
      </c>
      <c r="EQ222" s="606" t="n">
        <v>0.012</v>
      </c>
      <c r="ER222" s="606" t="n">
        <v>0.012</v>
      </c>
      <c r="ES222" s="606" t="n">
        <v>0.012</v>
      </c>
      <c r="ET222" s="606" t="n">
        <v>0.012</v>
      </c>
      <c r="EU222" s="606" t="n">
        <v>0.012</v>
      </c>
      <c r="EV222" s="606" t="n">
        <v>0.012</v>
      </c>
      <c r="EW222" s="606" t="n">
        <v>0.012</v>
      </c>
      <c r="EX222" s="606" t="n">
        <v>0.012</v>
      </c>
      <c r="EY222" s="606" t="n">
        <v>0.012</v>
      </c>
      <c r="EZ222" s="606" t="n">
        <v>0.012</v>
      </c>
      <c r="FA222" s="606" t="n">
        <v>0.012</v>
      </c>
      <c r="FB222" s="606" t="n">
        <v>0.012</v>
      </c>
      <c r="FC222" s="606" t="n">
        <v>0.012</v>
      </c>
      <c r="FD222" s="606" t="n">
        <v>0.012</v>
      </c>
      <c r="FE222" s="606" t="n">
        <v>0.012</v>
      </c>
      <c r="FF222" s="606" t="n">
        <v>0.012</v>
      </c>
      <c r="FG222" s="606" t="n">
        <v>0.012</v>
      </c>
      <c r="FH222" s="606" t="n">
        <v>0.012</v>
      </c>
      <c r="FI222" s="606" t="n">
        <v>0.012</v>
      </c>
      <c r="FJ222" s="606" t="n">
        <v>0.012</v>
      </c>
      <c r="FK222" s="606" t="n">
        <v>0.012</v>
      </c>
      <c r="FL222" s="606" t="n">
        <v>0.012</v>
      </c>
      <c r="FM222" s="606" t="n">
        <v>0.012</v>
      </c>
      <c r="FN222" s="606" t="n">
        <v>0.012</v>
      </c>
      <c r="FO222" s="606" t="n">
        <v>0.012</v>
      </c>
      <c r="FP222" s="606" t="n">
        <v>0.012</v>
      </c>
      <c r="FQ222" s="606" t="n">
        <v>0.012</v>
      </c>
      <c r="FR222" s="606" t="n">
        <v>0.012</v>
      </c>
      <c r="FS222" s="606" t="n">
        <v>0.012</v>
      </c>
      <c r="FT222" s="606" t="n">
        <v>0.012</v>
      </c>
      <c r="FU222" s="606" t="n">
        <v>0.012</v>
      </c>
      <c r="FV222" s="606" t="n">
        <v>0.012</v>
      </c>
      <c r="FW222" s="606" t="n">
        <v>0.012</v>
      </c>
      <c r="FX222" s="606" t="n">
        <v>0.012</v>
      </c>
      <c r="FY222" s="606" t="n">
        <v>0.012</v>
      </c>
      <c r="FZ222" s="606" t="n">
        <v>0.012</v>
      </c>
      <c r="GA222" s="606" t="n">
        <v>0.012</v>
      </c>
      <c r="GB222" s="606" t="n">
        <v>0.012</v>
      </c>
      <c r="GC222" s="606" t="n">
        <v>0.012</v>
      </c>
      <c r="GD222" s="606" t="n">
        <v>0.012</v>
      </c>
      <c r="GE222" s="606" t="n">
        <v>0.012</v>
      </c>
      <c r="GF222" s="606" t="n">
        <v>0.012</v>
      </c>
      <c r="GG222" s="606" t="n">
        <v>0.012</v>
      </c>
      <c r="GH222" s="606" t="n">
        <v>0.012</v>
      </c>
      <c r="GI222" s="606" t="n">
        <v>0.012</v>
      </c>
      <c r="GJ222" s="606" t="n">
        <v>0.012</v>
      </c>
      <c r="GK222" s="606" t="n">
        <v>0.012</v>
      </c>
      <c r="GL222" s="606" t="n">
        <v>0.012</v>
      </c>
      <c r="GM222" s="606" t="n">
        <v>0.012</v>
      </c>
      <c r="GN222" s="607" t="n">
        <v>0.012</v>
      </c>
      <c r="GO222" s="1" t="n">
        <v>0.012</v>
      </c>
      <c r="GP222" s="63" t="n">
        <v>0.012</v>
      </c>
    </row>
    <row r="223">
      <c r="A223" s="1" t="n"/>
      <c r="B223" s="1" t="n"/>
      <c r="C223" s="320" t="n"/>
      <c r="D223" s="931" t="n"/>
      <c r="E223" s="931" t="n"/>
      <c r="F223" s="312" t="n"/>
      <c r="G223" s="312" t="n"/>
      <c r="H223" s="316" t="inlineStr">
        <is>
          <t>Basis Points Above Curve</t>
        </is>
      </c>
      <c r="I223" s="316" t="n"/>
      <c r="J223" s="5" t="n"/>
      <c r="K223" s="5" t="n"/>
      <c r="L223" s="5" t="n"/>
      <c r="M223" s="5" t="n"/>
      <c r="N223" s="5" t="n"/>
      <c r="O223" s="5" t="n"/>
      <c r="P223" s="321">
        <f>+Summary!$C$54/10000</f>
        <v/>
      </c>
      <c r="Q223" s="322">
        <f>+Summary!$C$54/10000</f>
        <v/>
      </c>
      <c r="R223" s="322">
        <f>+Summary!$C$54/10000</f>
        <v/>
      </c>
      <c r="S223" s="322">
        <f>+Summary!$C$54/10000</f>
        <v/>
      </c>
      <c r="T223" s="322">
        <f>+Summary!$C$54/10000</f>
        <v/>
      </c>
      <c r="U223" s="322">
        <f>+Summary!$C$54/10000</f>
        <v/>
      </c>
      <c r="V223" s="322">
        <f>+Summary!$C$54/10000</f>
        <v/>
      </c>
      <c r="W223" s="322">
        <f>+Summary!$C$54/10000</f>
        <v/>
      </c>
      <c r="X223" s="322">
        <f>+Summary!$C$54/10000</f>
        <v/>
      </c>
      <c r="Y223" s="322">
        <f>+Summary!$C$54/10000</f>
        <v/>
      </c>
      <c r="Z223" s="322">
        <f>+Summary!$C$54/10000</f>
        <v/>
      </c>
      <c r="AA223" s="322">
        <f>+Summary!$C$54/10000</f>
        <v/>
      </c>
      <c r="AB223" s="322">
        <f>+Summary!$C$54/10000</f>
        <v/>
      </c>
      <c r="AC223" s="322">
        <f>+Summary!$C$54/10000</f>
        <v/>
      </c>
      <c r="AD223" s="322">
        <f>+Summary!$C$54/10000</f>
        <v/>
      </c>
      <c r="AE223" s="322">
        <f>+Summary!$C$54/10000</f>
        <v/>
      </c>
      <c r="AF223" s="322">
        <f>+Summary!$C$54/10000</f>
        <v/>
      </c>
      <c r="AG223" s="322">
        <f>+Summary!$C$54/10000</f>
        <v/>
      </c>
      <c r="AH223" s="322">
        <f>+Summary!$C$54/10000</f>
        <v/>
      </c>
      <c r="AI223" s="322">
        <f>+Summary!$C$54/10000</f>
        <v/>
      </c>
      <c r="AJ223" s="322">
        <f>+Summary!$C$54/10000</f>
        <v/>
      </c>
      <c r="AK223" s="322">
        <f>+Summary!$C$54/10000</f>
        <v/>
      </c>
      <c r="AL223" s="322">
        <f>+Summary!$C$54/10000</f>
        <v/>
      </c>
      <c r="AM223" s="322">
        <f>+Summary!$C$54/10000</f>
        <v/>
      </c>
      <c r="AN223" s="322">
        <f>+Summary!$C$54/10000</f>
        <v/>
      </c>
      <c r="AO223" s="322">
        <f>+Summary!$C$54/10000</f>
        <v/>
      </c>
      <c r="AP223" s="322">
        <f>+Summary!$C$54/10000</f>
        <v/>
      </c>
      <c r="AQ223" s="322">
        <f>+Summary!$C$54/10000</f>
        <v/>
      </c>
      <c r="AR223" s="322">
        <f>+Summary!$C$54/10000</f>
        <v/>
      </c>
      <c r="AS223" s="322">
        <f>+Summary!$C$54/10000</f>
        <v/>
      </c>
      <c r="AT223" s="322">
        <f>+Summary!$C$54/10000</f>
        <v/>
      </c>
      <c r="AU223" s="322">
        <f>+Summary!$C$54/10000</f>
        <v/>
      </c>
      <c r="AV223" s="322">
        <f>+Summary!$C$54/10000</f>
        <v/>
      </c>
      <c r="AW223" s="322">
        <f>+Summary!$C$54/10000</f>
        <v/>
      </c>
      <c r="AX223" s="322">
        <f>+Summary!$C$54/10000</f>
        <v/>
      </c>
      <c r="AY223" s="322">
        <f>+Summary!$C$54/10000</f>
        <v/>
      </c>
      <c r="AZ223" s="322">
        <f>+Summary!$C$54/10000</f>
        <v/>
      </c>
      <c r="BA223" s="322">
        <f>+Summary!$C$54/10000</f>
        <v/>
      </c>
      <c r="BB223" s="322">
        <f>+Summary!$C$54/10000</f>
        <v/>
      </c>
      <c r="BC223" s="322">
        <f>+Summary!$C$54/10000</f>
        <v/>
      </c>
      <c r="BD223" s="322">
        <f>+Summary!$C$54/10000</f>
        <v/>
      </c>
      <c r="BE223" s="322">
        <f>+Summary!$C$54/10000</f>
        <v/>
      </c>
      <c r="BF223" s="322">
        <f>+Summary!$C$54/10000</f>
        <v/>
      </c>
      <c r="BG223" s="322">
        <f>+Summary!$C$54/10000</f>
        <v/>
      </c>
      <c r="BH223" s="322">
        <f>+Summary!$C$54/10000</f>
        <v/>
      </c>
      <c r="BI223" s="322">
        <f>+Summary!$C$54/10000</f>
        <v/>
      </c>
      <c r="BJ223" s="322">
        <f>+Summary!$C$54/10000</f>
        <v/>
      </c>
      <c r="BK223" s="322">
        <f>+Summary!$C$54/10000</f>
        <v/>
      </c>
      <c r="BL223" s="322">
        <f>+Summary!$C$54/10000</f>
        <v/>
      </c>
      <c r="BM223" s="322">
        <f>+Summary!$C$54/10000</f>
        <v/>
      </c>
      <c r="BN223" s="322">
        <f>+Summary!$C$54/10000</f>
        <v/>
      </c>
      <c r="BO223" s="322">
        <f>+Summary!$C$54/10000</f>
        <v/>
      </c>
      <c r="BP223" s="322">
        <f>+Summary!$C$54/10000</f>
        <v/>
      </c>
      <c r="BQ223" s="322">
        <f>+Summary!$C$54/10000</f>
        <v/>
      </c>
      <c r="BR223" s="322">
        <f>+Summary!$C$54/10000</f>
        <v/>
      </c>
      <c r="BS223" s="322">
        <f>+Summary!$C$54/10000</f>
        <v/>
      </c>
      <c r="BT223" s="322">
        <f>+Summary!$C$54/10000</f>
        <v/>
      </c>
      <c r="BU223" s="322">
        <f>+Summary!$C$54/10000</f>
        <v/>
      </c>
      <c r="BV223" s="322">
        <f>+Summary!$C$54/10000</f>
        <v/>
      </c>
      <c r="BW223" s="322">
        <f>+Summary!$C$54/10000</f>
        <v/>
      </c>
      <c r="BX223" s="322">
        <f>+Summary!$C$54/10000</f>
        <v/>
      </c>
      <c r="BY223" s="322">
        <f>+Summary!$C$54/10000</f>
        <v/>
      </c>
      <c r="BZ223" s="322">
        <f>+Summary!$C$54/10000</f>
        <v/>
      </c>
      <c r="CA223" s="322">
        <f>+Summary!$C$54/10000</f>
        <v/>
      </c>
      <c r="CB223" s="322">
        <f>+Summary!$C$54/10000</f>
        <v/>
      </c>
      <c r="CC223" s="322">
        <f>+Summary!$C$54/10000</f>
        <v/>
      </c>
      <c r="CD223" s="322">
        <f>+Summary!$C$54/10000</f>
        <v/>
      </c>
      <c r="CE223" s="322">
        <f>+Summary!$C$54/10000</f>
        <v/>
      </c>
      <c r="CF223" s="322">
        <f>+Summary!$C$54/10000</f>
        <v/>
      </c>
      <c r="CG223" s="322">
        <f>+Summary!$C$54/10000</f>
        <v/>
      </c>
      <c r="CH223" s="322">
        <f>+Summary!$C$54/10000</f>
        <v/>
      </c>
      <c r="CI223" s="322">
        <f>+Summary!$C$54/10000</f>
        <v/>
      </c>
      <c r="CJ223" s="322">
        <f>+Summary!$C$54/10000</f>
        <v/>
      </c>
      <c r="CK223" s="322">
        <f>+Summary!$C$54/10000</f>
        <v/>
      </c>
      <c r="CL223" s="322">
        <f>+Summary!$C$54/10000</f>
        <v/>
      </c>
      <c r="CM223" s="322">
        <f>+Summary!$C$54/10000</f>
        <v/>
      </c>
      <c r="CN223" s="322">
        <f>+Summary!$C$54/10000</f>
        <v/>
      </c>
      <c r="CO223" s="322">
        <f>+Summary!$C$54/10000</f>
        <v/>
      </c>
      <c r="CP223" s="322">
        <f>+Summary!$C$54/10000</f>
        <v/>
      </c>
      <c r="CQ223" s="322">
        <f>+Summary!$C$54/10000</f>
        <v/>
      </c>
      <c r="CR223" s="322">
        <f>+Summary!$C$54/10000</f>
        <v/>
      </c>
      <c r="CS223" s="322">
        <f>+Summary!$C$54/10000</f>
        <v/>
      </c>
      <c r="CT223" s="322">
        <f>+Summary!$C$54/10000</f>
        <v/>
      </c>
      <c r="CU223" s="322">
        <f>+Summary!$C$54/10000</f>
        <v/>
      </c>
      <c r="CV223" s="322">
        <f>+Summary!$C$54/10000</f>
        <v/>
      </c>
      <c r="CW223" s="322">
        <f>+Summary!$C$54/10000</f>
        <v/>
      </c>
      <c r="CX223" s="322">
        <f>+Summary!$C$54/10000</f>
        <v/>
      </c>
      <c r="CY223" s="322">
        <f>+Summary!$C$54/10000</f>
        <v/>
      </c>
      <c r="CZ223" s="322">
        <f>+Summary!$C$54/10000</f>
        <v/>
      </c>
      <c r="DA223" s="322">
        <f>+Summary!$C$54/10000</f>
        <v/>
      </c>
      <c r="DB223" s="322">
        <f>+Summary!$C$54/10000</f>
        <v/>
      </c>
      <c r="DC223" s="322">
        <f>+Summary!$C$54/10000</f>
        <v/>
      </c>
      <c r="DD223" s="322">
        <f>+Summary!$C$54/10000</f>
        <v/>
      </c>
      <c r="DE223" s="322">
        <f>+Summary!$C$54/10000</f>
        <v/>
      </c>
      <c r="DF223" s="322">
        <f>+Summary!$C$54/10000</f>
        <v/>
      </c>
      <c r="DG223" s="322">
        <f>+Summary!$C$54/10000</f>
        <v/>
      </c>
      <c r="DH223" s="322">
        <f>+Summary!$C$54/10000</f>
        <v/>
      </c>
      <c r="DI223" s="322">
        <f>+Summary!$C$54/10000</f>
        <v/>
      </c>
      <c r="DJ223" s="322">
        <f>+Summary!$C$54/10000</f>
        <v/>
      </c>
      <c r="DK223" s="322">
        <f>+Summary!$C$54/10000</f>
        <v/>
      </c>
      <c r="DL223" s="322">
        <f>+Summary!$C$54/10000</f>
        <v/>
      </c>
      <c r="DM223" s="322">
        <f>+Summary!$C$54/10000</f>
        <v/>
      </c>
      <c r="DN223" s="322">
        <f>+Summary!$C$54/10000</f>
        <v/>
      </c>
      <c r="DO223" s="322">
        <f>+Summary!$C$54/10000</f>
        <v/>
      </c>
      <c r="DP223" s="322">
        <f>+Summary!$C$54/10000</f>
        <v/>
      </c>
      <c r="DQ223" s="322">
        <f>+Summary!$C$54/10000</f>
        <v/>
      </c>
      <c r="DR223" s="322">
        <f>+Summary!$C$54/10000</f>
        <v/>
      </c>
      <c r="DS223" s="322">
        <f>+Summary!$C$54/10000</f>
        <v/>
      </c>
      <c r="DT223" s="322">
        <f>+Summary!$C$54/10000</f>
        <v/>
      </c>
      <c r="DU223" s="322">
        <f>+Summary!$C$54/10000</f>
        <v/>
      </c>
      <c r="DV223" s="322">
        <f>+Summary!$C$54/10000</f>
        <v/>
      </c>
      <c r="DW223" s="322">
        <f>+Summary!$C$54/10000</f>
        <v/>
      </c>
      <c r="DX223" s="322">
        <f>+Summary!$C$54/10000</f>
        <v/>
      </c>
      <c r="DY223" s="322">
        <f>+Summary!$C$54/10000</f>
        <v/>
      </c>
      <c r="DZ223" s="322">
        <f>+Summary!$C$54/10000</f>
        <v/>
      </c>
      <c r="EA223" s="322">
        <f>+Summary!$C$54/10000</f>
        <v/>
      </c>
      <c r="EB223" s="322">
        <f>+Summary!$C$54/10000</f>
        <v/>
      </c>
      <c r="EC223" s="322">
        <f>+Summary!$C$54/10000</f>
        <v/>
      </c>
      <c r="ED223" s="322">
        <f>+Summary!$C$54/10000</f>
        <v/>
      </c>
      <c r="EE223" s="322">
        <f>+Summary!$C$54/10000</f>
        <v/>
      </c>
      <c r="EF223" s="322">
        <f>+Summary!$C$54/10000</f>
        <v/>
      </c>
      <c r="EG223" s="322">
        <f>+Summary!$C$54/10000</f>
        <v/>
      </c>
      <c r="EH223" s="322">
        <f>+Summary!$C$54/10000</f>
        <v/>
      </c>
      <c r="EI223" s="322">
        <f>+Summary!$C$54/10000</f>
        <v/>
      </c>
      <c r="EJ223" s="322">
        <f>+Summary!$C$54/10000</f>
        <v/>
      </c>
      <c r="EK223" s="322">
        <f>+Summary!$C$54/10000</f>
        <v/>
      </c>
      <c r="EL223" s="322">
        <f>+Summary!$C$54/10000</f>
        <v/>
      </c>
      <c r="EM223" s="322">
        <f>+Summary!$C$54/10000</f>
        <v/>
      </c>
      <c r="EN223" s="322">
        <f>+Summary!$C$54/10000</f>
        <v/>
      </c>
      <c r="EO223" s="322">
        <f>+Summary!$C$54/10000</f>
        <v/>
      </c>
      <c r="EP223" s="322">
        <f>+Summary!$C$54/10000</f>
        <v/>
      </c>
      <c r="EQ223" s="322">
        <f>+Summary!$C$54/10000</f>
        <v/>
      </c>
      <c r="ER223" s="322">
        <f>+Summary!$C$54/10000</f>
        <v/>
      </c>
      <c r="ES223" s="322">
        <f>+Summary!$C$54/10000</f>
        <v/>
      </c>
      <c r="ET223" s="322">
        <f>+Summary!$C$54/10000</f>
        <v/>
      </c>
      <c r="EU223" s="322">
        <f>+Summary!$C$54/10000</f>
        <v/>
      </c>
      <c r="EV223" s="322">
        <f>+Summary!$C$54/10000</f>
        <v/>
      </c>
      <c r="EW223" s="322">
        <f>+Summary!$C$54/10000</f>
        <v/>
      </c>
      <c r="EX223" s="322">
        <f>+Summary!$C$54/10000</f>
        <v/>
      </c>
      <c r="EY223" s="322">
        <f>+Summary!$C$54/10000</f>
        <v/>
      </c>
      <c r="EZ223" s="322">
        <f>+Summary!$C$54/10000</f>
        <v/>
      </c>
      <c r="FA223" s="322">
        <f>+Summary!$C$54/10000</f>
        <v/>
      </c>
      <c r="FB223" s="322">
        <f>+Summary!$C$54/10000</f>
        <v/>
      </c>
      <c r="FC223" s="322">
        <f>+Summary!$C$54/10000</f>
        <v/>
      </c>
      <c r="FD223" s="322">
        <f>+Summary!$C$54/10000</f>
        <v/>
      </c>
      <c r="FE223" s="322">
        <f>+Summary!$C$54/10000</f>
        <v/>
      </c>
      <c r="FF223" s="322">
        <f>+Summary!$C$54/10000</f>
        <v/>
      </c>
      <c r="FG223" s="322">
        <f>+Summary!$C$54/10000</f>
        <v/>
      </c>
      <c r="FH223" s="322">
        <f>+Summary!$C$54/10000</f>
        <v/>
      </c>
      <c r="FI223" s="322">
        <f>+Summary!$C$54/10000</f>
        <v/>
      </c>
      <c r="FJ223" s="322">
        <f>+Summary!$C$54/10000</f>
        <v/>
      </c>
      <c r="FK223" s="322">
        <f>+Summary!$C$54/10000</f>
        <v/>
      </c>
      <c r="FL223" s="322">
        <f>+Summary!$C$54/10000</f>
        <v/>
      </c>
      <c r="FM223" s="322">
        <f>+Summary!$C$54/10000</f>
        <v/>
      </c>
      <c r="FN223" s="322">
        <f>+Summary!$C$54/10000</f>
        <v/>
      </c>
      <c r="FO223" s="322">
        <f>+Summary!$C$54/10000</f>
        <v/>
      </c>
      <c r="FP223" s="322">
        <f>+Summary!$C$54/10000</f>
        <v/>
      </c>
      <c r="FQ223" s="322">
        <f>+Summary!$C$54/10000</f>
        <v/>
      </c>
      <c r="FR223" s="322">
        <f>+Summary!$C$54/10000</f>
        <v/>
      </c>
      <c r="FS223" s="322">
        <f>+Summary!$C$54/10000</f>
        <v/>
      </c>
      <c r="FT223" s="322">
        <f>+Summary!$C$54/10000</f>
        <v/>
      </c>
      <c r="FU223" s="322">
        <f>+Summary!$C$54/10000</f>
        <v/>
      </c>
      <c r="FV223" s="322">
        <f>+Summary!$C$54/10000</f>
        <v/>
      </c>
      <c r="FW223" s="322">
        <f>+Summary!$C$54/10000</f>
        <v/>
      </c>
      <c r="FX223" s="322">
        <f>+Summary!$C$54/10000</f>
        <v/>
      </c>
      <c r="FY223" s="322">
        <f>+Summary!$C$54/10000</f>
        <v/>
      </c>
      <c r="FZ223" s="322">
        <f>+Summary!$C$54/10000</f>
        <v/>
      </c>
      <c r="GA223" s="322">
        <f>+Summary!$C$54/10000</f>
        <v/>
      </c>
      <c r="GB223" s="322">
        <f>+Summary!$C$54/10000</f>
        <v/>
      </c>
      <c r="GC223" s="322">
        <f>+Summary!$C$54/10000</f>
        <v/>
      </c>
      <c r="GD223" s="322">
        <f>+Summary!$C$54/10000</f>
        <v/>
      </c>
      <c r="GE223" s="322">
        <f>+Summary!$C$54/10000</f>
        <v/>
      </c>
      <c r="GF223" s="322">
        <f>+Summary!$C$54/10000</f>
        <v/>
      </c>
      <c r="GG223" s="322">
        <f>+Summary!$C$54/10000</f>
        <v/>
      </c>
      <c r="GH223" s="322">
        <f>+Summary!$C$54/10000</f>
        <v/>
      </c>
      <c r="GI223" s="322">
        <f>+Summary!$C$54/10000</f>
        <v/>
      </c>
      <c r="GJ223" s="322">
        <f>+Summary!$C$54/10000</f>
        <v/>
      </c>
      <c r="GK223" s="322">
        <f>+Summary!$C$54/10000</f>
        <v/>
      </c>
      <c r="GL223" s="322">
        <f>+Summary!$C$54/10000</f>
        <v/>
      </c>
      <c r="GM223" s="322">
        <f>+Summary!$C$54/10000</f>
        <v/>
      </c>
      <c r="GN223" s="323">
        <f>+Summary!$C$54/10000</f>
        <v/>
      </c>
      <c r="GO223" s="1" t="n"/>
      <c r="GP223" s="63" t="n"/>
    </row>
    <row r="224">
      <c r="A224" s="1" t="n"/>
      <c r="B224" s="1" t="n"/>
      <c r="C224" s="320" t="n"/>
      <c r="D224" s="931" t="n"/>
      <c r="E224" s="931" t="n"/>
      <c r="F224" s="312" t="n"/>
      <c r="G224" s="312" t="n"/>
      <c r="H224" s="5" t="inlineStr">
        <is>
          <t>Interest Rate</t>
        </is>
      </c>
      <c r="I224" s="316" t="n"/>
      <c r="J224" s="5" t="n"/>
      <c r="K224" s="5" t="n"/>
      <c r="L224" s="5" t="n"/>
      <c r="M224" s="5" t="n"/>
      <c r="N224" s="5" t="n"/>
      <c r="O224" s="5" t="n"/>
      <c r="P224" s="322">
        <f>P222+Summary!$C$54/10000</f>
        <v/>
      </c>
      <c r="Q224" s="322">
        <f>Q222+Summary!$C$54/10000</f>
        <v/>
      </c>
      <c r="R224" s="322">
        <f>R222+Summary!$C$54/10000</f>
        <v/>
      </c>
      <c r="S224" s="322">
        <f>S222+Summary!$C$54/10000</f>
        <v/>
      </c>
      <c r="T224" s="322">
        <f>T222+Summary!$C$54/10000</f>
        <v/>
      </c>
      <c r="U224" s="322">
        <f>U222+Summary!$C$54/10000</f>
        <v/>
      </c>
      <c r="V224" s="322">
        <f>V222+Summary!$C$54/10000</f>
        <v/>
      </c>
      <c r="W224" s="322">
        <f>W222+Summary!$C$54/10000</f>
        <v/>
      </c>
      <c r="X224" s="322">
        <f>X222+Summary!$C$54/10000</f>
        <v/>
      </c>
      <c r="Y224" s="322">
        <f>Y222+Summary!$C$54/10000</f>
        <v/>
      </c>
      <c r="Z224" s="322">
        <f>Z222+Summary!$C$54/10000</f>
        <v/>
      </c>
      <c r="AA224" s="322">
        <f>AA222+Summary!$C$54/10000</f>
        <v/>
      </c>
      <c r="AB224" s="322">
        <f>AB222+Summary!$C$54/10000</f>
        <v/>
      </c>
      <c r="AC224" s="322">
        <f>AC222+Summary!$C$54/10000</f>
        <v/>
      </c>
      <c r="AD224" s="322">
        <f>AD222+Summary!$C$54/10000</f>
        <v/>
      </c>
      <c r="AE224" s="322">
        <f>AE222+Summary!$C$54/10000</f>
        <v/>
      </c>
      <c r="AF224" s="322">
        <f>AF222+Summary!$C$54/10000</f>
        <v/>
      </c>
      <c r="AG224" s="322">
        <f>AG222+Summary!$C$54/10000</f>
        <v/>
      </c>
      <c r="AH224" s="322">
        <f>AH222+Summary!$C$54/10000</f>
        <v/>
      </c>
      <c r="AI224" s="322">
        <f>AI222+Summary!$C$54/10000</f>
        <v/>
      </c>
      <c r="AJ224" s="322">
        <f>AJ222+Summary!$C$54/10000</f>
        <v/>
      </c>
      <c r="AK224" s="322">
        <f>AK222+Summary!$C$54/10000</f>
        <v/>
      </c>
      <c r="AL224" s="322">
        <f>AL222+Summary!$C$54/10000</f>
        <v/>
      </c>
      <c r="AM224" s="322">
        <f>AM222+Summary!$C$54/10000</f>
        <v/>
      </c>
      <c r="AN224" s="322">
        <f>AN222+Summary!$C$54/10000</f>
        <v/>
      </c>
      <c r="AO224" s="322">
        <f>AO222+Summary!$C$54/10000</f>
        <v/>
      </c>
      <c r="AP224" s="322">
        <f>AP222+Summary!$C$54/10000</f>
        <v/>
      </c>
      <c r="AQ224" s="322">
        <f>AQ222+Summary!$C$54/10000</f>
        <v/>
      </c>
      <c r="AR224" s="322">
        <f>AR222+Summary!$C$54/10000</f>
        <v/>
      </c>
      <c r="AS224" s="322">
        <f>AS222+Summary!$C$54/10000</f>
        <v/>
      </c>
      <c r="AT224" s="322">
        <f>AT222+Summary!$C$54/10000</f>
        <v/>
      </c>
      <c r="AU224" s="322">
        <f>AU222+Summary!$C$54/10000</f>
        <v/>
      </c>
      <c r="AV224" s="322">
        <f>AV222+Summary!$C$54/10000</f>
        <v/>
      </c>
      <c r="AW224" s="322">
        <f>AW222+Summary!$C$54/10000</f>
        <v/>
      </c>
      <c r="AX224" s="322">
        <f>AX222+Summary!$C$54/10000</f>
        <v/>
      </c>
      <c r="AY224" s="322">
        <f>AY222+Summary!$C$54/10000</f>
        <v/>
      </c>
      <c r="AZ224" s="322">
        <f>AZ222+Summary!$C$54/10000</f>
        <v/>
      </c>
      <c r="BA224" s="322">
        <f>BA222+Summary!$C$54/10000</f>
        <v/>
      </c>
      <c r="BB224" s="322">
        <f>BB222+Summary!$C$54/10000</f>
        <v/>
      </c>
      <c r="BC224" s="322">
        <f>BC222+Summary!$C$54/10000</f>
        <v/>
      </c>
      <c r="BD224" s="322">
        <f>BD222+Summary!$C$54/10000</f>
        <v/>
      </c>
      <c r="BE224" s="322">
        <f>BE222+Summary!$C$54/10000</f>
        <v/>
      </c>
      <c r="BF224" s="322">
        <f>BF222+Summary!$C$54/10000</f>
        <v/>
      </c>
      <c r="BG224" s="322">
        <f>BG222+Summary!$C$54/10000</f>
        <v/>
      </c>
      <c r="BH224" s="322">
        <f>BH222+Summary!$C$54/10000</f>
        <v/>
      </c>
      <c r="BI224" s="322">
        <f>BI222+Summary!$C$54/10000</f>
        <v/>
      </c>
      <c r="BJ224" s="322">
        <f>BJ222+Summary!$C$54/10000</f>
        <v/>
      </c>
      <c r="BK224" s="322">
        <f>BK222+Summary!$C$54/10000</f>
        <v/>
      </c>
      <c r="BL224" s="322">
        <f>BL222+Summary!$C$54/10000</f>
        <v/>
      </c>
      <c r="BM224" s="322">
        <f>BM222+Summary!$C$54/10000</f>
        <v/>
      </c>
      <c r="BN224" s="322">
        <f>BN222+Summary!$C$54/10000</f>
        <v/>
      </c>
      <c r="BO224" s="322">
        <f>BO222+Summary!$C$54/10000</f>
        <v/>
      </c>
      <c r="BP224" s="322">
        <f>BP222+Summary!$C$54/10000</f>
        <v/>
      </c>
      <c r="BQ224" s="322">
        <f>BQ222+Summary!$C$54/10000</f>
        <v/>
      </c>
      <c r="BR224" s="322">
        <f>BR222+Summary!$C$54/10000</f>
        <v/>
      </c>
      <c r="BS224" s="322">
        <f>BS222+Summary!$C$54/10000</f>
        <v/>
      </c>
      <c r="BT224" s="322">
        <f>BT222+Summary!$C$54/10000</f>
        <v/>
      </c>
      <c r="BU224" s="322">
        <f>BU222+Summary!$C$54/10000</f>
        <v/>
      </c>
      <c r="BV224" s="322">
        <f>BV222+Summary!$C$54/10000</f>
        <v/>
      </c>
      <c r="BW224" s="322">
        <f>BW222+Summary!$C$54/10000</f>
        <v/>
      </c>
      <c r="BX224" s="322">
        <f>BX222+Summary!$C$54/10000</f>
        <v/>
      </c>
      <c r="BY224" s="322">
        <f>BY222+Summary!$C$54/10000</f>
        <v/>
      </c>
      <c r="BZ224" s="322">
        <f>BZ222+Summary!$C$54/10000</f>
        <v/>
      </c>
      <c r="CA224" s="322">
        <f>CA222+Summary!$C$54/10000</f>
        <v/>
      </c>
      <c r="CB224" s="322">
        <f>CB222+Summary!$C$54/10000</f>
        <v/>
      </c>
      <c r="CC224" s="322">
        <f>CC222+Summary!$C$54/10000</f>
        <v/>
      </c>
      <c r="CD224" s="322">
        <f>CD222+Summary!$C$54/10000</f>
        <v/>
      </c>
      <c r="CE224" s="322">
        <f>CE222+Summary!$C$54/10000</f>
        <v/>
      </c>
      <c r="CF224" s="322">
        <f>CF222+Summary!$C$54/10000</f>
        <v/>
      </c>
      <c r="CG224" s="322">
        <f>CG222+Summary!$C$54/10000</f>
        <v/>
      </c>
      <c r="CH224" s="322">
        <f>CH222+Summary!$C$54/10000</f>
        <v/>
      </c>
      <c r="CI224" s="322">
        <f>CI222+Summary!$C$54/10000</f>
        <v/>
      </c>
      <c r="CJ224" s="322">
        <f>CJ222+Summary!$C$54/10000</f>
        <v/>
      </c>
      <c r="CK224" s="322">
        <f>CK222+Summary!$C$54/10000</f>
        <v/>
      </c>
      <c r="CL224" s="322">
        <f>CL222+Summary!$C$54/10000</f>
        <v/>
      </c>
      <c r="CM224" s="322">
        <f>CM222+Summary!$C$54/10000</f>
        <v/>
      </c>
      <c r="CN224" s="322">
        <f>CN222+Summary!$C$54/10000</f>
        <v/>
      </c>
      <c r="CO224" s="322">
        <f>CO222+Summary!$C$54/10000</f>
        <v/>
      </c>
      <c r="CP224" s="322">
        <f>CP222+Summary!$C$54/10000</f>
        <v/>
      </c>
      <c r="CQ224" s="322">
        <f>CQ222+Summary!$C$54/10000</f>
        <v/>
      </c>
      <c r="CR224" s="322">
        <f>CR222+Summary!$C$54/10000</f>
        <v/>
      </c>
      <c r="CS224" s="322">
        <f>CS222+Summary!$C$54/10000</f>
        <v/>
      </c>
      <c r="CT224" s="322">
        <f>CT222+Summary!$C$54/10000</f>
        <v/>
      </c>
      <c r="CU224" s="322">
        <f>CU222+Summary!$C$54/10000</f>
        <v/>
      </c>
      <c r="CV224" s="322">
        <f>CV222+Summary!$C$54/10000</f>
        <v/>
      </c>
      <c r="CW224" s="322">
        <f>CW222+Summary!$C$54/10000</f>
        <v/>
      </c>
      <c r="CX224" s="322">
        <f>CX222+Summary!$C$54/10000</f>
        <v/>
      </c>
      <c r="CY224" s="322">
        <f>CY222+Summary!$C$54/10000</f>
        <v/>
      </c>
      <c r="CZ224" s="322">
        <f>CZ222+Summary!$C$54/10000</f>
        <v/>
      </c>
      <c r="DA224" s="322">
        <f>DA222+Summary!$C$54/10000</f>
        <v/>
      </c>
      <c r="DB224" s="322">
        <f>DB222+Summary!$C$54/10000</f>
        <v/>
      </c>
      <c r="DC224" s="322">
        <f>DC222+Summary!$C$54/10000</f>
        <v/>
      </c>
      <c r="DD224" s="322">
        <f>DD222+Summary!$C$54/10000</f>
        <v/>
      </c>
      <c r="DE224" s="322">
        <f>DE222+Summary!$C$54/10000</f>
        <v/>
      </c>
      <c r="DF224" s="322">
        <f>DF222+Summary!$C$54/10000</f>
        <v/>
      </c>
      <c r="DG224" s="322">
        <f>DG222+Summary!$C$54/10000</f>
        <v/>
      </c>
      <c r="DH224" s="322">
        <f>DH222+Summary!$C$54/10000</f>
        <v/>
      </c>
      <c r="DI224" s="322">
        <f>DI222+Summary!$C$54/10000</f>
        <v/>
      </c>
      <c r="DJ224" s="322">
        <f>DJ222+Summary!$C$54/10000</f>
        <v/>
      </c>
      <c r="DK224" s="322">
        <f>DK222+Summary!$C$54/10000</f>
        <v/>
      </c>
      <c r="DL224" s="322">
        <f>DL222+Summary!$C$54/10000</f>
        <v/>
      </c>
      <c r="DM224" s="322">
        <f>DM222+Summary!$C$54/10000</f>
        <v/>
      </c>
      <c r="DN224" s="322">
        <f>DN222+Summary!$C$54/10000</f>
        <v/>
      </c>
      <c r="DO224" s="322">
        <f>DO222+Summary!$C$54/10000</f>
        <v/>
      </c>
      <c r="DP224" s="322">
        <f>DP222+Summary!$C$54/10000</f>
        <v/>
      </c>
      <c r="DQ224" s="322">
        <f>DQ222+Summary!$C$54/10000</f>
        <v/>
      </c>
      <c r="DR224" s="322">
        <f>DR222+Summary!$C$54/10000</f>
        <v/>
      </c>
      <c r="DS224" s="322">
        <f>DS222+Summary!$C$54/10000</f>
        <v/>
      </c>
      <c r="DT224" s="322">
        <f>DT222+Summary!$C$54/10000</f>
        <v/>
      </c>
      <c r="DU224" s="322">
        <f>DU222+Summary!$C$54/10000</f>
        <v/>
      </c>
      <c r="DV224" s="322">
        <f>DV222+Summary!$C$54/10000</f>
        <v/>
      </c>
      <c r="DW224" s="322">
        <f>DW222+Summary!$C$54/10000</f>
        <v/>
      </c>
      <c r="DX224" s="322">
        <f>DX222+Summary!$C$54/10000</f>
        <v/>
      </c>
      <c r="DY224" s="322">
        <f>DY222+Summary!$C$54/10000</f>
        <v/>
      </c>
      <c r="DZ224" s="322">
        <f>DZ222+Summary!$C$54/10000</f>
        <v/>
      </c>
      <c r="EA224" s="322">
        <f>EA222+Summary!$C$54/10000</f>
        <v/>
      </c>
      <c r="EB224" s="322">
        <f>EB222+Summary!$C$54/10000</f>
        <v/>
      </c>
      <c r="EC224" s="322">
        <f>EC222+Summary!$C$54/10000</f>
        <v/>
      </c>
      <c r="ED224" s="322">
        <f>ED222+Summary!$C$54/10000</f>
        <v/>
      </c>
      <c r="EE224" s="322">
        <f>EE222+Summary!$C$54/10000</f>
        <v/>
      </c>
      <c r="EF224" s="322">
        <f>EF222+Summary!$C$54/10000</f>
        <v/>
      </c>
      <c r="EG224" s="322">
        <f>EG222+Summary!$C$54/10000</f>
        <v/>
      </c>
      <c r="EH224" s="322">
        <f>EH222+Summary!$C$54/10000</f>
        <v/>
      </c>
      <c r="EI224" s="322">
        <f>EI222+Summary!$C$54/10000</f>
        <v/>
      </c>
      <c r="EJ224" s="322">
        <f>EJ222+Summary!$C$54/10000</f>
        <v/>
      </c>
      <c r="EK224" s="322">
        <f>EK222+Summary!$C$54/10000</f>
        <v/>
      </c>
      <c r="EL224" s="322">
        <f>EL222+Summary!$C$54/10000</f>
        <v/>
      </c>
      <c r="EM224" s="322">
        <f>EM222+Summary!$C$54/10000</f>
        <v/>
      </c>
      <c r="EN224" s="322">
        <f>EN222+Summary!$C$54/10000</f>
        <v/>
      </c>
      <c r="EO224" s="322">
        <f>EO222+Summary!$C$54/10000</f>
        <v/>
      </c>
      <c r="EP224" s="322">
        <f>EP222+Summary!$C$54/10000</f>
        <v/>
      </c>
      <c r="EQ224" s="322">
        <f>EQ222+Summary!$C$54/10000</f>
        <v/>
      </c>
      <c r="ER224" s="322">
        <f>ER222+Summary!$C$54/10000</f>
        <v/>
      </c>
      <c r="ES224" s="322">
        <f>ES222+Summary!$C$54/10000</f>
        <v/>
      </c>
      <c r="ET224" s="322">
        <f>ET222+Summary!$C$54/10000</f>
        <v/>
      </c>
      <c r="EU224" s="322">
        <f>EU222+Summary!$C$54/10000</f>
        <v/>
      </c>
      <c r="EV224" s="322">
        <f>EV222+Summary!$C$54/10000</f>
        <v/>
      </c>
      <c r="EW224" s="322">
        <f>EW222+Summary!$C$54/10000</f>
        <v/>
      </c>
      <c r="EX224" s="322">
        <f>EX222+Summary!$C$54/10000</f>
        <v/>
      </c>
      <c r="EY224" s="322">
        <f>EY222+Summary!$C$54/10000</f>
        <v/>
      </c>
      <c r="EZ224" s="322">
        <f>EZ222+Summary!$C$54/10000</f>
        <v/>
      </c>
      <c r="FA224" s="322">
        <f>FA222+Summary!$C$54/10000</f>
        <v/>
      </c>
      <c r="FB224" s="322">
        <f>FB222+Summary!$C$54/10000</f>
        <v/>
      </c>
      <c r="FC224" s="322">
        <f>FC222+Summary!$C$54/10000</f>
        <v/>
      </c>
      <c r="FD224" s="322">
        <f>FD222+Summary!$C$54/10000</f>
        <v/>
      </c>
      <c r="FE224" s="322">
        <f>FE222+Summary!$C$54/10000</f>
        <v/>
      </c>
      <c r="FF224" s="322">
        <f>FF222+Summary!$C$54/10000</f>
        <v/>
      </c>
      <c r="FG224" s="322">
        <f>FG222+Summary!$C$54/10000</f>
        <v/>
      </c>
      <c r="FH224" s="322">
        <f>FH222+Summary!$C$54/10000</f>
        <v/>
      </c>
      <c r="FI224" s="322">
        <f>FI222+Summary!$C$54/10000</f>
        <v/>
      </c>
      <c r="FJ224" s="322">
        <f>FJ222+Summary!$C$54/10000</f>
        <v/>
      </c>
      <c r="FK224" s="322">
        <f>FK222+Summary!$C$54/10000</f>
        <v/>
      </c>
      <c r="FL224" s="322">
        <f>FL222+Summary!$C$54/10000</f>
        <v/>
      </c>
      <c r="FM224" s="322">
        <f>FM222+Summary!$C$54/10000</f>
        <v/>
      </c>
      <c r="FN224" s="322">
        <f>FN222+Summary!$C$54/10000</f>
        <v/>
      </c>
      <c r="FO224" s="322">
        <f>FO222+Summary!$C$54/10000</f>
        <v/>
      </c>
      <c r="FP224" s="322">
        <f>FP222+Summary!$C$54/10000</f>
        <v/>
      </c>
      <c r="FQ224" s="322">
        <f>FQ222+Summary!$C$54/10000</f>
        <v/>
      </c>
      <c r="FR224" s="322">
        <f>FR222+Summary!$C$54/10000</f>
        <v/>
      </c>
      <c r="FS224" s="322">
        <f>FS222+Summary!$C$54/10000</f>
        <v/>
      </c>
      <c r="FT224" s="322">
        <f>FT222+Summary!$C$54/10000</f>
        <v/>
      </c>
      <c r="FU224" s="322">
        <f>FU222+Summary!$C$54/10000</f>
        <v/>
      </c>
      <c r="FV224" s="322">
        <f>FV222+Summary!$C$54/10000</f>
        <v/>
      </c>
      <c r="FW224" s="322">
        <f>FW222+Summary!$C$54/10000</f>
        <v/>
      </c>
      <c r="FX224" s="322">
        <f>FX222+Summary!$C$54/10000</f>
        <v/>
      </c>
      <c r="FY224" s="322">
        <f>FY222+Summary!$C$54/10000</f>
        <v/>
      </c>
      <c r="FZ224" s="322">
        <f>FZ222+Summary!$C$54/10000</f>
        <v/>
      </c>
      <c r="GA224" s="322">
        <f>GA222+Summary!$C$54/10000</f>
        <v/>
      </c>
      <c r="GB224" s="322">
        <f>GB222+Summary!$C$54/10000</f>
        <v/>
      </c>
      <c r="GC224" s="322">
        <f>GC222+Summary!$C$54/10000</f>
        <v/>
      </c>
      <c r="GD224" s="322">
        <f>GD222+Summary!$C$54/10000</f>
        <v/>
      </c>
      <c r="GE224" s="322">
        <f>GE222+Summary!$C$54/10000</f>
        <v/>
      </c>
      <c r="GF224" s="322">
        <f>GF222+Summary!$C$54/10000</f>
        <v/>
      </c>
      <c r="GG224" s="322">
        <f>GG222+Summary!$C$54/10000</f>
        <v/>
      </c>
      <c r="GH224" s="322">
        <f>GH222+Summary!$C$54/10000</f>
        <v/>
      </c>
      <c r="GI224" s="322">
        <f>GI222+Summary!$C$54/10000</f>
        <v/>
      </c>
      <c r="GJ224" s="322">
        <f>GJ222+Summary!$C$54/10000</f>
        <v/>
      </c>
      <c r="GK224" s="322">
        <f>GK222+Summary!$C$54/10000</f>
        <v/>
      </c>
      <c r="GL224" s="322">
        <f>GL222+Summary!$C$54/10000</f>
        <v/>
      </c>
      <c r="GM224" s="322">
        <f>GM222+Summary!$C$54/10000</f>
        <v/>
      </c>
      <c r="GN224" s="323">
        <f>GN222+Summary!$C$54/10000</f>
        <v/>
      </c>
      <c r="GO224" s="1" t="n"/>
      <c r="GP224" s="63" t="n"/>
    </row>
    <row r="225">
      <c r="A225" s="1" t="n"/>
      <c r="B225" s="1" t="n"/>
      <c r="C225" s="311" t="n"/>
      <c r="D225" s="931" t="n"/>
      <c r="E225" s="931" t="n"/>
      <c r="F225" s="312" t="n"/>
      <c r="G225" s="312" t="n"/>
      <c r="H225" s="316" t="inlineStr">
        <is>
          <t>Floor</t>
        </is>
      </c>
      <c r="I225" s="316" t="n"/>
      <c r="J225" s="5" t="n"/>
      <c r="K225" s="5" t="n"/>
      <c r="L225" s="5" t="n"/>
      <c r="M225" s="5" t="n"/>
      <c r="N225" s="5" t="n"/>
      <c r="O225" s="5" t="n"/>
      <c r="P225" s="12">
        <f>Summary!C56</f>
        <v/>
      </c>
      <c r="Q225" s="12">
        <f>P225</f>
        <v/>
      </c>
      <c r="R225" s="12">
        <f>Q225</f>
        <v/>
      </c>
      <c r="S225" s="12">
        <f>R225</f>
        <v/>
      </c>
      <c r="T225" s="12">
        <f>S225</f>
        <v/>
      </c>
      <c r="U225" s="12">
        <f>T225</f>
        <v/>
      </c>
      <c r="V225" s="12">
        <f>U225</f>
        <v/>
      </c>
      <c r="W225" s="12">
        <f>V225</f>
        <v/>
      </c>
      <c r="X225" s="12">
        <f>W225</f>
        <v/>
      </c>
      <c r="Y225" s="12">
        <f>X225</f>
        <v/>
      </c>
      <c r="Z225" s="12">
        <f>Y225</f>
        <v/>
      </c>
      <c r="AA225" s="12">
        <f>Z225</f>
        <v/>
      </c>
      <c r="AB225" s="12">
        <f>AA225</f>
        <v/>
      </c>
      <c r="AC225" s="12">
        <f>AB225</f>
        <v/>
      </c>
      <c r="AD225" s="12">
        <f>AC225</f>
        <v/>
      </c>
      <c r="AE225" s="12">
        <f>AD225</f>
        <v/>
      </c>
      <c r="AF225" s="12">
        <f>AE225</f>
        <v/>
      </c>
      <c r="AG225" s="12">
        <f>AF225</f>
        <v/>
      </c>
      <c r="AH225" s="12">
        <f>AG225</f>
        <v/>
      </c>
      <c r="AI225" s="12">
        <f>AH225</f>
        <v/>
      </c>
      <c r="AJ225" s="12">
        <f>AI225</f>
        <v/>
      </c>
      <c r="AK225" s="12">
        <f>AJ225</f>
        <v/>
      </c>
      <c r="AL225" s="12">
        <f>AK225</f>
        <v/>
      </c>
      <c r="AM225" s="12">
        <f>AL225</f>
        <v/>
      </c>
      <c r="AN225" s="12">
        <f>AM225</f>
        <v/>
      </c>
      <c r="AO225" s="12">
        <f>AN225</f>
        <v/>
      </c>
      <c r="AP225" s="12">
        <f>AO225</f>
        <v/>
      </c>
      <c r="AQ225" s="12">
        <f>AP225</f>
        <v/>
      </c>
      <c r="AR225" s="12">
        <f>AQ225</f>
        <v/>
      </c>
      <c r="AS225" s="12">
        <f>AR225</f>
        <v/>
      </c>
      <c r="AT225" s="12">
        <f>AS225</f>
        <v/>
      </c>
      <c r="AU225" s="12">
        <f>AT225</f>
        <v/>
      </c>
      <c r="AV225" s="12">
        <f>AU225</f>
        <v/>
      </c>
      <c r="AW225" s="12">
        <f>AV225</f>
        <v/>
      </c>
      <c r="AX225" s="12">
        <f>AW225</f>
        <v/>
      </c>
      <c r="AY225" s="12">
        <f>AX225</f>
        <v/>
      </c>
      <c r="AZ225" s="12">
        <f>AY225</f>
        <v/>
      </c>
      <c r="BA225" s="12">
        <f>AZ225</f>
        <v/>
      </c>
      <c r="BB225" s="12">
        <f>BA225</f>
        <v/>
      </c>
      <c r="BC225" s="12">
        <f>BB225</f>
        <v/>
      </c>
      <c r="BD225" s="12">
        <f>BC225</f>
        <v/>
      </c>
      <c r="BE225" s="12">
        <f>BD225</f>
        <v/>
      </c>
      <c r="BF225" s="12">
        <f>BE225</f>
        <v/>
      </c>
      <c r="BG225" s="12">
        <f>BF225</f>
        <v/>
      </c>
      <c r="BH225" s="12">
        <f>BG225</f>
        <v/>
      </c>
      <c r="BI225" s="12">
        <f>BH225</f>
        <v/>
      </c>
      <c r="BJ225" s="12">
        <f>BI225</f>
        <v/>
      </c>
      <c r="BK225" s="12">
        <f>BJ225</f>
        <v/>
      </c>
      <c r="BL225" s="12">
        <f>BK225</f>
        <v/>
      </c>
      <c r="BM225" s="12">
        <f>BL225</f>
        <v/>
      </c>
      <c r="BN225" s="12">
        <f>BM225</f>
        <v/>
      </c>
      <c r="BO225" s="12">
        <f>BN225</f>
        <v/>
      </c>
      <c r="BP225" s="12">
        <f>BO225</f>
        <v/>
      </c>
      <c r="BQ225" s="12">
        <f>BP225</f>
        <v/>
      </c>
      <c r="BR225" s="12">
        <f>BQ225</f>
        <v/>
      </c>
      <c r="BS225" s="12">
        <f>BR225</f>
        <v/>
      </c>
      <c r="BT225" s="12">
        <f>BS225</f>
        <v/>
      </c>
      <c r="BU225" s="12">
        <f>BT225</f>
        <v/>
      </c>
      <c r="BV225" s="12">
        <f>BU225</f>
        <v/>
      </c>
      <c r="BW225" s="12">
        <f>BV225</f>
        <v/>
      </c>
      <c r="BX225" s="12">
        <f>BW225</f>
        <v/>
      </c>
      <c r="BY225" s="12">
        <f>BX225</f>
        <v/>
      </c>
      <c r="BZ225" s="12">
        <f>BY225</f>
        <v/>
      </c>
      <c r="CA225" s="12">
        <f>BZ225</f>
        <v/>
      </c>
      <c r="CB225" s="12">
        <f>CA225</f>
        <v/>
      </c>
      <c r="CC225" s="12">
        <f>CB225</f>
        <v/>
      </c>
      <c r="CD225" s="12">
        <f>CC225</f>
        <v/>
      </c>
      <c r="CE225" s="12">
        <f>CD225</f>
        <v/>
      </c>
      <c r="CF225" s="12">
        <f>CE225</f>
        <v/>
      </c>
      <c r="CG225" s="12">
        <f>CF225</f>
        <v/>
      </c>
      <c r="CH225" s="12">
        <f>CG225</f>
        <v/>
      </c>
      <c r="CI225" s="12">
        <f>CH225</f>
        <v/>
      </c>
      <c r="CJ225" s="12">
        <f>CI225</f>
        <v/>
      </c>
      <c r="CK225" s="12">
        <f>CJ225</f>
        <v/>
      </c>
      <c r="CL225" s="12">
        <f>CK225</f>
        <v/>
      </c>
      <c r="CM225" s="12">
        <f>CL225</f>
        <v/>
      </c>
      <c r="CN225" s="12">
        <f>CM225</f>
        <v/>
      </c>
      <c r="CO225" s="12">
        <f>CN225</f>
        <v/>
      </c>
      <c r="CP225" s="12">
        <f>CO225</f>
        <v/>
      </c>
      <c r="CQ225" s="12">
        <f>CP225</f>
        <v/>
      </c>
      <c r="CR225" s="12">
        <f>CQ225</f>
        <v/>
      </c>
      <c r="CS225" s="12">
        <f>CR225</f>
        <v/>
      </c>
      <c r="CT225" s="12">
        <f>CS225</f>
        <v/>
      </c>
      <c r="CU225" s="12">
        <f>CT225</f>
        <v/>
      </c>
      <c r="CV225" s="12">
        <f>CU225</f>
        <v/>
      </c>
      <c r="CW225" s="12">
        <f>CV225</f>
        <v/>
      </c>
      <c r="CX225" s="12">
        <f>CW225</f>
        <v/>
      </c>
      <c r="CY225" s="12">
        <f>CX225</f>
        <v/>
      </c>
      <c r="CZ225" s="12">
        <f>CY225</f>
        <v/>
      </c>
      <c r="DA225" s="12">
        <f>CZ225</f>
        <v/>
      </c>
      <c r="DB225" s="12">
        <f>DA225</f>
        <v/>
      </c>
      <c r="DC225" s="12">
        <f>DB225</f>
        <v/>
      </c>
      <c r="DD225" s="12">
        <f>DC225</f>
        <v/>
      </c>
      <c r="DE225" s="12">
        <f>DD225</f>
        <v/>
      </c>
      <c r="DF225" s="12">
        <f>DE225</f>
        <v/>
      </c>
      <c r="DG225" s="12">
        <f>DF225</f>
        <v/>
      </c>
      <c r="DH225" s="12">
        <f>DG225</f>
        <v/>
      </c>
      <c r="DI225" s="12">
        <f>DH225</f>
        <v/>
      </c>
      <c r="DJ225" s="12">
        <f>DI225</f>
        <v/>
      </c>
      <c r="DK225" s="12">
        <f>DJ225</f>
        <v/>
      </c>
      <c r="DL225" s="12">
        <f>DK225</f>
        <v/>
      </c>
      <c r="DM225" s="12">
        <f>DL225</f>
        <v/>
      </c>
      <c r="DN225" s="12">
        <f>DM225</f>
        <v/>
      </c>
      <c r="DO225" s="12">
        <f>DN225</f>
        <v/>
      </c>
      <c r="DP225" s="12">
        <f>DO225</f>
        <v/>
      </c>
      <c r="DQ225" s="12">
        <f>DP225</f>
        <v/>
      </c>
      <c r="DR225" s="12">
        <f>DQ225</f>
        <v/>
      </c>
      <c r="DS225" s="12">
        <f>DR225</f>
        <v/>
      </c>
      <c r="DT225" s="12">
        <f>DS225</f>
        <v/>
      </c>
      <c r="DU225" s="12">
        <f>DT225</f>
        <v/>
      </c>
      <c r="DV225" s="12">
        <f>DU225</f>
        <v/>
      </c>
      <c r="DW225" s="12">
        <f>DV225</f>
        <v/>
      </c>
      <c r="DX225" s="12">
        <f>DW225</f>
        <v/>
      </c>
      <c r="DY225" s="12">
        <f>DX225</f>
        <v/>
      </c>
      <c r="DZ225" s="12">
        <f>DY225</f>
        <v/>
      </c>
      <c r="EA225" s="12">
        <f>DZ225</f>
        <v/>
      </c>
      <c r="EB225" s="12">
        <f>EA225</f>
        <v/>
      </c>
      <c r="EC225" s="12">
        <f>EB225</f>
        <v/>
      </c>
      <c r="ED225" s="12">
        <f>EC225</f>
        <v/>
      </c>
      <c r="EE225" s="12">
        <f>ED225</f>
        <v/>
      </c>
      <c r="EF225" s="12">
        <f>EE225</f>
        <v/>
      </c>
      <c r="EG225" s="12">
        <f>EF225</f>
        <v/>
      </c>
      <c r="EH225" s="12">
        <f>EG225</f>
        <v/>
      </c>
      <c r="EI225" s="12">
        <f>EH225</f>
        <v/>
      </c>
      <c r="EJ225" s="12">
        <f>EI225</f>
        <v/>
      </c>
      <c r="EK225" s="12">
        <f>EJ225</f>
        <v/>
      </c>
      <c r="EL225" s="12">
        <f>EK225</f>
        <v/>
      </c>
      <c r="EM225" s="12">
        <f>EL225</f>
        <v/>
      </c>
      <c r="EN225" s="12">
        <f>EM225</f>
        <v/>
      </c>
      <c r="EO225" s="12">
        <f>EN225</f>
        <v/>
      </c>
      <c r="EP225" s="12">
        <f>EO225</f>
        <v/>
      </c>
      <c r="EQ225" s="12">
        <f>EP225</f>
        <v/>
      </c>
      <c r="ER225" s="12">
        <f>EQ225</f>
        <v/>
      </c>
      <c r="ES225" s="12">
        <f>ER225</f>
        <v/>
      </c>
      <c r="ET225" s="12">
        <f>ES225</f>
        <v/>
      </c>
      <c r="EU225" s="12">
        <f>ET225</f>
        <v/>
      </c>
      <c r="EV225" s="12">
        <f>EU225</f>
        <v/>
      </c>
      <c r="EW225" s="12">
        <f>EV225</f>
        <v/>
      </c>
      <c r="EX225" s="12">
        <f>EW225</f>
        <v/>
      </c>
      <c r="EY225" s="12">
        <f>EX225</f>
        <v/>
      </c>
      <c r="EZ225" s="12">
        <f>EY225</f>
        <v/>
      </c>
      <c r="FA225" s="12">
        <f>EZ225</f>
        <v/>
      </c>
      <c r="FB225" s="12">
        <f>FA225</f>
        <v/>
      </c>
      <c r="FC225" s="12">
        <f>FB225</f>
        <v/>
      </c>
      <c r="FD225" s="12">
        <f>FC225</f>
        <v/>
      </c>
      <c r="FE225" s="12">
        <f>FD225</f>
        <v/>
      </c>
      <c r="FF225" s="12">
        <f>FE225</f>
        <v/>
      </c>
      <c r="FG225" s="12">
        <f>FF225</f>
        <v/>
      </c>
      <c r="FH225" s="12">
        <f>FG225</f>
        <v/>
      </c>
      <c r="FI225" s="12">
        <f>FH225</f>
        <v/>
      </c>
      <c r="FJ225" s="12">
        <f>FI225</f>
        <v/>
      </c>
      <c r="FK225" s="12">
        <f>FJ225</f>
        <v/>
      </c>
      <c r="FL225" s="12">
        <f>FK225</f>
        <v/>
      </c>
      <c r="FM225" s="12">
        <f>FL225</f>
        <v/>
      </c>
      <c r="FN225" s="12">
        <f>FM225</f>
        <v/>
      </c>
      <c r="FO225" s="12">
        <f>FN225</f>
        <v/>
      </c>
      <c r="FP225" s="12">
        <f>FO225</f>
        <v/>
      </c>
      <c r="FQ225" s="12">
        <f>FP225</f>
        <v/>
      </c>
      <c r="FR225" s="12">
        <f>FQ225</f>
        <v/>
      </c>
      <c r="FS225" s="12">
        <f>FR225</f>
        <v/>
      </c>
      <c r="FT225" s="12">
        <f>FS225</f>
        <v/>
      </c>
      <c r="FU225" s="12">
        <f>FT225</f>
        <v/>
      </c>
      <c r="FV225" s="12">
        <f>FU225</f>
        <v/>
      </c>
      <c r="FW225" s="12">
        <f>FV225</f>
        <v/>
      </c>
      <c r="FX225" s="12">
        <f>FW225</f>
        <v/>
      </c>
      <c r="FY225" s="12">
        <f>FX225</f>
        <v/>
      </c>
      <c r="FZ225" s="12">
        <f>FY225</f>
        <v/>
      </c>
      <c r="GA225" s="12">
        <f>FZ225</f>
        <v/>
      </c>
      <c r="GB225" s="12">
        <f>GA225</f>
        <v/>
      </c>
      <c r="GC225" s="12">
        <f>GB225</f>
        <v/>
      </c>
      <c r="GD225" s="12">
        <f>GC225</f>
        <v/>
      </c>
      <c r="GE225" s="12">
        <f>GD225</f>
        <v/>
      </c>
      <c r="GF225" s="12">
        <f>GE225</f>
        <v/>
      </c>
      <c r="GG225" s="12">
        <f>GF225</f>
        <v/>
      </c>
      <c r="GH225" s="12">
        <f>GG225</f>
        <v/>
      </c>
      <c r="GI225" s="12">
        <f>GH225</f>
        <v/>
      </c>
      <c r="GJ225" s="12">
        <f>GI225</f>
        <v/>
      </c>
      <c r="GK225" s="12">
        <f>GJ225</f>
        <v/>
      </c>
      <c r="GL225" s="12">
        <f>GK225</f>
        <v/>
      </c>
      <c r="GM225" s="12">
        <f>GL225</f>
        <v/>
      </c>
      <c r="GN225" s="324">
        <f>GM225</f>
        <v/>
      </c>
      <c r="GO225" s="1" t="n"/>
      <c r="GP225" s="63" t="n"/>
    </row>
    <row r="226">
      <c r="A226" s="1" t="n"/>
      <c r="B226" s="1" t="n"/>
      <c r="C226" s="325" t="n"/>
      <c r="D226" s="933" t="n"/>
      <c r="E226" s="933" t="n"/>
      <c r="F226" s="327" t="n"/>
      <c r="G226" s="327" t="n"/>
      <c r="H226" s="328" t="inlineStr">
        <is>
          <t>Actual Interest Rate</t>
        </is>
      </c>
      <c r="I226" s="328" t="n"/>
      <c r="J226" s="32" t="n"/>
      <c r="K226" s="32" t="n"/>
      <c r="L226" s="32" t="n"/>
      <c r="M226" s="32" t="n"/>
      <c r="N226" s="32" t="n"/>
      <c r="O226" s="32" t="n"/>
      <c r="P226" s="329">
        <f>IF(P225&gt;P224,P225,IF(P221&lt;P224,P221,P224))</f>
        <v/>
      </c>
      <c r="Q226" s="329">
        <f>IF(Q225&gt;Q224,Q225,IF(Q221&lt;Q224,Q221,Q224))</f>
        <v/>
      </c>
      <c r="R226" s="329">
        <f>IF(R225&gt;R224,R225,IF(R221&lt;R224,R221,R224))</f>
        <v/>
      </c>
      <c r="S226" s="329">
        <f>IF(S225&gt;S224,S225,IF(S221&lt;S224,S221,S224))</f>
        <v/>
      </c>
      <c r="T226" s="329">
        <f>IF(T225&gt;T224,T225,IF(T221&lt;T224,T221,T224))</f>
        <v/>
      </c>
      <c r="U226" s="329">
        <f>IF(U225&gt;U224,U225,IF(U221&lt;U224,U221,U224))</f>
        <v/>
      </c>
      <c r="V226" s="329">
        <f>IF(V225&gt;V224,V225,IF(V221&lt;V224,V221,V224))</f>
        <v/>
      </c>
      <c r="W226" s="329">
        <f>IF(W225&gt;W224,W225,IF(W221&lt;W224,W221,W224))</f>
        <v/>
      </c>
      <c r="X226" s="329">
        <f>IF(X225&gt;X224,X225,IF(X221&lt;X224,X221,X224))</f>
        <v/>
      </c>
      <c r="Y226" s="329">
        <f>IF(Y225&gt;Y224,Y225,IF(Y221&lt;Y224,Y221,Y224))</f>
        <v/>
      </c>
      <c r="Z226" s="329">
        <f>IF(Z225&gt;Z224,Z225,IF(Z221&lt;Z224,Z221,Z224))</f>
        <v/>
      </c>
      <c r="AA226" s="329">
        <f>IF(AA225&gt;AA224,AA225,IF(AA221&lt;AA224,AA221,AA224))</f>
        <v/>
      </c>
      <c r="AB226" s="329">
        <f>IF(AB225&gt;AB224,AB225,IF(AB221&lt;AB224,AB221,AB224))</f>
        <v/>
      </c>
      <c r="AC226" s="329">
        <f>IF(AC225&gt;AC224,AC225,IF(AC221&lt;AC224,AC221,AC224))</f>
        <v/>
      </c>
      <c r="AD226" s="329">
        <f>IF(AD225&gt;AD224,AD225,IF(AD221&lt;AD224,AD221,AD224))</f>
        <v/>
      </c>
      <c r="AE226" s="329">
        <f>IF(AE225&gt;AE224,AE225,IF(AE221&lt;AE224,AE221,AE224))</f>
        <v/>
      </c>
      <c r="AF226" s="329">
        <f>IF(AF225&gt;AF224,AF225,IF(AF221&lt;AF224,AF221,AF224))</f>
        <v/>
      </c>
      <c r="AG226" s="329">
        <f>IF(AG225&gt;AG224,AG225,IF(AG221&lt;AG224,AG221,AG224))</f>
        <v/>
      </c>
      <c r="AH226" s="329">
        <f>IF(AH225&gt;AH224,AH225,IF(AH221&lt;AH224,AH221,AH224))</f>
        <v/>
      </c>
      <c r="AI226" s="329">
        <f>IF(AI225&gt;AI224,AI225,IF(AI221&lt;AI224,AI221,AI224))</f>
        <v/>
      </c>
      <c r="AJ226" s="329">
        <f>IF(AJ225&gt;AJ224,AJ225,IF(AJ221&lt;AJ224,AJ221,AJ224))</f>
        <v/>
      </c>
      <c r="AK226" s="329">
        <f>IF(AK225&gt;AK224,AK225,IF(AK221&lt;AK224,AK221,AK224))</f>
        <v/>
      </c>
      <c r="AL226" s="329">
        <f>IF(AL225&gt;AL224,AL225,IF(AL221&lt;AL224,AL221,AL224))</f>
        <v/>
      </c>
      <c r="AM226" s="329">
        <f>IF(AM225&gt;AM224,AM225,IF(AM221&lt;AM224,AM221,AM224))</f>
        <v/>
      </c>
      <c r="AN226" s="329">
        <f>IF(AN225&gt;AN224,AN225,IF(AN221&lt;AN224,AN221,AN224))</f>
        <v/>
      </c>
      <c r="AO226" s="329">
        <f>IF(AO225&gt;AO224,AO225,IF(AO221&lt;AO224,AO221,AO224))</f>
        <v/>
      </c>
      <c r="AP226" s="329">
        <f>IF(AP225&gt;AP224,AP225,IF(AP221&lt;AP224,AP221,AP224))</f>
        <v/>
      </c>
      <c r="AQ226" s="329">
        <f>IF(AQ225&gt;AQ224,AQ225,IF(AQ221&lt;AQ224,AQ221,AQ224))</f>
        <v/>
      </c>
      <c r="AR226" s="329">
        <f>IF(AR225&gt;AR224,AR225,IF(AR221&lt;AR224,AR221,AR224))</f>
        <v/>
      </c>
      <c r="AS226" s="329">
        <f>IF(AS225&gt;AS224,AS225,IF(AS221&lt;AS224,AS221,AS224))</f>
        <v/>
      </c>
      <c r="AT226" s="329">
        <f>IF(AT225&gt;AT224,AT225,IF(AT221&lt;AT224,AT221,AT224))</f>
        <v/>
      </c>
      <c r="AU226" s="329">
        <f>IF(AU225&gt;AU224,AU225,IF(AU221&lt;AU224,AU221,AU224))</f>
        <v/>
      </c>
      <c r="AV226" s="329">
        <f>IF(AV225&gt;AV224,AV225,IF(AV221&lt;AV224,AV221,AV224))</f>
        <v/>
      </c>
      <c r="AW226" s="329">
        <f>IF(AW225&gt;AW224,AW225,IF(AW221&lt;AW224,AW221,AW224))</f>
        <v/>
      </c>
      <c r="AX226" s="329">
        <f>IF(AX225&gt;AX224,AX225,IF(AX221&lt;AX224,AX221,AX224))</f>
        <v/>
      </c>
      <c r="AY226" s="329">
        <f>IF(AY225&gt;AY224,AY225,IF(AY221&lt;AY224,AY221,AY224))</f>
        <v/>
      </c>
      <c r="AZ226" s="329">
        <f>IF(AZ225&gt;AZ224,AZ225,IF(AZ221&lt;AZ224,AZ221,AZ224))</f>
        <v/>
      </c>
      <c r="BA226" s="329">
        <f>IF(BA225&gt;BA224,BA225,IF(BA221&lt;BA224,BA221,BA224))</f>
        <v/>
      </c>
      <c r="BB226" s="329">
        <f>IF(BB225&gt;BB224,BB225,IF(BB221&lt;BB224,BB221,BB224))</f>
        <v/>
      </c>
      <c r="BC226" s="329">
        <f>IF(BC225&gt;BC224,BC225,IF(BC221&lt;BC224,BC221,BC224))</f>
        <v/>
      </c>
      <c r="BD226" s="329">
        <f>IF(BD225&gt;BD224,BD225,IF(BD221&lt;BD224,BD221,BD224))</f>
        <v/>
      </c>
      <c r="BE226" s="329">
        <f>IF(BE225&gt;BE224,BE225,IF(BE221&lt;BE224,BE221,BE224))</f>
        <v/>
      </c>
      <c r="BF226" s="329">
        <f>IF(BF225&gt;BF224,BF225,IF(BF221&lt;BF224,BF221,BF224))</f>
        <v/>
      </c>
      <c r="BG226" s="329">
        <f>IF(BG225&gt;BG224,BG225,IF(BG221&lt;BG224,BG221,BG224))</f>
        <v/>
      </c>
      <c r="BH226" s="329">
        <f>IF(BH225&gt;BH224,BH225,IF(BH221&lt;BH224,BH221,BH224))</f>
        <v/>
      </c>
      <c r="BI226" s="329">
        <f>IF(BI225&gt;BI224,BI225,IF(BI221&lt;BI224,BI221,BI224))</f>
        <v/>
      </c>
      <c r="BJ226" s="329">
        <f>IF(BJ225&gt;BJ224,BJ225,IF(BJ221&lt;BJ224,BJ221,BJ224))</f>
        <v/>
      </c>
      <c r="BK226" s="329">
        <f>IF(BK225&gt;BK224,BK225,IF(BK221&lt;BK224,BK221,BK224))</f>
        <v/>
      </c>
      <c r="BL226" s="329">
        <f>IF(BL225&gt;BL224,BL225,IF(BL221&lt;BL224,BL221,BL224))</f>
        <v/>
      </c>
      <c r="BM226" s="329">
        <f>IF(BM225&gt;BM224,BM225,IF(BM221&lt;BM224,BM221,BM224))</f>
        <v/>
      </c>
      <c r="BN226" s="329">
        <f>IF(BN225&gt;BN224,BN225,IF(BN221&lt;BN224,BN221,BN224))</f>
        <v/>
      </c>
      <c r="BO226" s="329">
        <f>IF(BO225&gt;BO224,BO225,IF(BO221&lt;BO224,BO221,BO224))</f>
        <v/>
      </c>
      <c r="BP226" s="329">
        <f>IF(BP225&gt;BP224,BP225,IF(BP221&lt;BP224,BP221,BP224))</f>
        <v/>
      </c>
      <c r="BQ226" s="329">
        <f>IF(BQ225&gt;BQ224,BQ225,IF(BQ221&lt;BQ224,BQ221,BQ224))</f>
        <v/>
      </c>
      <c r="BR226" s="329">
        <f>IF(BR225&gt;BR224,BR225,IF(BR221&lt;BR224,BR221,BR224))</f>
        <v/>
      </c>
      <c r="BS226" s="329">
        <f>IF(BS225&gt;BS224,BS225,IF(BS221&lt;BS224,BS221,BS224))</f>
        <v/>
      </c>
      <c r="BT226" s="329">
        <f>IF(BT225&gt;BT224,BT225,IF(BT221&lt;BT224,BT221,BT224))</f>
        <v/>
      </c>
      <c r="BU226" s="329">
        <f>IF(BU225&gt;BU224,BU225,IF(BU221&lt;BU224,BU221,BU224))</f>
        <v/>
      </c>
      <c r="BV226" s="329">
        <f>IF(BV225&gt;BV224,BV225,IF(BV221&lt;BV224,BV221,BV224))</f>
        <v/>
      </c>
      <c r="BW226" s="329">
        <f>IF(BW225&gt;BW224,BW225,IF(BW221&lt;BW224,BW221,BW224))</f>
        <v/>
      </c>
      <c r="BX226" s="329">
        <f>IF(BX225&gt;BX224,BX225,IF(BX221&lt;BX224,BX221,BX224))</f>
        <v/>
      </c>
      <c r="BY226" s="329">
        <f>IF(BY225&gt;BY224,BY225,IF(BY221&lt;BY224,BY221,BY224))</f>
        <v/>
      </c>
      <c r="BZ226" s="329">
        <f>IF(BZ225&gt;BZ224,BZ225,IF(BZ221&lt;BZ224,BZ221,BZ224))</f>
        <v/>
      </c>
      <c r="CA226" s="329">
        <f>IF(CA225&gt;CA224,CA225,IF(CA221&lt;CA224,CA221,CA224))</f>
        <v/>
      </c>
      <c r="CB226" s="329">
        <f>IF(CB225&gt;CB224,CB225,IF(CB221&lt;CB224,CB221,CB224))</f>
        <v/>
      </c>
      <c r="CC226" s="329">
        <f>IF(CC225&gt;CC224,CC225,IF(CC221&lt;CC224,CC221,CC224))</f>
        <v/>
      </c>
      <c r="CD226" s="329">
        <f>IF(CD225&gt;CD224,CD225,IF(CD221&lt;CD224,CD221,CD224))</f>
        <v/>
      </c>
      <c r="CE226" s="329">
        <f>IF(CE225&gt;CE224,CE225,IF(CE221&lt;CE224,CE221,CE224))</f>
        <v/>
      </c>
      <c r="CF226" s="329">
        <f>IF(CF225&gt;CF224,CF225,IF(CF221&lt;CF224,CF221,CF224))</f>
        <v/>
      </c>
      <c r="CG226" s="329">
        <f>IF(CG225&gt;CG224,CG225,IF(CG221&lt;CG224,CG221,CG224))</f>
        <v/>
      </c>
      <c r="CH226" s="329">
        <f>IF(CH225&gt;CH224,CH225,IF(CH221&lt;CH224,CH221,CH224))</f>
        <v/>
      </c>
      <c r="CI226" s="329">
        <f>IF(CI225&gt;CI224,CI225,IF(CI221&lt;CI224,CI221,CI224))</f>
        <v/>
      </c>
      <c r="CJ226" s="329">
        <f>IF(CJ225&gt;CJ224,CJ225,IF(CJ221&lt;CJ224,CJ221,CJ224))</f>
        <v/>
      </c>
      <c r="CK226" s="329">
        <f>IF(CK225&gt;CK224,CK225,IF(CK221&lt;CK224,CK221,CK224))</f>
        <v/>
      </c>
      <c r="CL226" s="329">
        <f>IF(CL225&gt;CL224,CL225,IF(CL221&lt;CL224,CL221,CL224))</f>
        <v/>
      </c>
      <c r="CM226" s="329">
        <f>IF(CM225&gt;CM224,CM225,IF(CM221&lt;CM224,CM221,CM224))</f>
        <v/>
      </c>
      <c r="CN226" s="329">
        <f>IF(CN225&gt;CN224,CN225,IF(CN221&lt;CN224,CN221,CN224))</f>
        <v/>
      </c>
      <c r="CO226" s="329">
        <f>IF(CO225&gt;CO224,CO225,IF(CO221&lt;CO224,CO221,CO224))</f>
        <v/>
      </c>
      <c r="CP226" s="329">
        <f>IF(CP225&gt;CP224,CP225,IF(CP221&lt;CP224,CP221,CP224))</f>
        <v/>
      </c>
      <c r="CQ226" s="329">
        <f>IF(CQ225&gt;CQ224,CQ225,IF(CQ221&lt;CQ224,CQ221,CQ224))</f>
        <v/>
      </c>
      <c r="CR226" s="329">
        <f>IF(CR225&gt;CR224,CR225,IF(CR221&lt;CR224,CR221,CR224))</f>
        <v/>
      </c>
      <c r="CS226" s="329">
        <f>IF(CS225&gt;CS224,CS225,IF(CS221&lt;CS224,CS221,CS224))</f>
        <v/>
      </c>
      <c r="CT226" s="329">
        <f>IF(CT225&gt;CT224,CT225,IF(CT221&lt;CT224,CT221,CT224))</f>
        <v/>
      </c>
      <c r="CU226" s="329">
        <f>IF(CU225&gt;CU224,CU225,IF(CU221&lt;CU224,CU221,CU224))</f>
        <v/>
      </c>
      <c r="CV226" s="329">
        <f>IF(CV225&gt;CV224,CV225,IF(CV221&lt;CV224,CV221,CV224))</f>
        <v/>
      </c>
      <c r="CW226" s="329">
        <f>IF(CW225&gt;CW224,CW225,IF(CW221&lt;CW224,CW221,CW224))</f>
        <v/>
      </c>
      <c r="CX226" s="329">
        <f>IF(CX225&gt;CX224,CX225,IF(CX221&lt;CX224,CX221,CX224))</f>
        <v/>
      </c>
      <c r="CY226" s="329">
        <f>IF(CY225&gt;CY224,CY225,IF(CY221&lt;CY224,CY221,CY224))</f>
        <v/>
      </c>
      <c r="CZ226" s="329">
        <f>IF(CZ225&gt;CZ224,CZ225,IF(CZ221&lt;CZ224,CZ221,CZ224))</f>
        <v/>
      </c>
      <c r="DA226" s="329">
        <f>IF(DA225&gt;DA224,DA225,IF(DA221&lt;DA224,DA221,DA224))</f>
        <v/>
      </c>
      <c r="DB226" s="329">
        <f>IF(DB225&gt;DB224,DB225,IF(DB221&lt;DB224,DB221,DB224))</f>
        <v/>
      </c>
      <c r="DC226" s="329">
        <f>IF(DC225&gt;DC224,DC225,IF(DC221&lt;DC224,DC221,DC224))</f>
        <v/>
      </c>
      <c r="DD226" s="329">
        <f>IF(DD225&gt;DD224,DD225,IF(DD221&lt;DD224,DD221,DD224))</f>
        <v/>
      </c>
      <c r="DE226" s="329">
        <f>IF(DE225&gt;DE224,DE225,IF(DE221&lt;DE224,DE221,DE224))</f>
        <v/>
      </c>
      <c r="DF226" s="329">
        <f>IF(DF225&gt;DF224,DF225,IF(DF221&lt;DF224,DF221,DF224))</f>
        <v/>
      </c>
      <c r="DG226" s="329">
        <f>IF(DG225&gt;DG224,DG225,IF(DG221&lt;DG224,DG221,DG224))</f>
        <v/>
      </c>
      <c r="DH226" s="329">
        <f>IF(DH225&gt;DH224,DH225,IF(DH221&lt;DH224,DH221,DH224))</f>
        <v/>
      </c>
      <c r="DI226" s="329">
        <f>IF(DI225&gt;DI224,DI225,IF(DI221&lt;DI224,DI221,DI224))</f>
        <v/>
      </c>
      <c r="DJ226" s="329">
        <f>IF(DJ225&gt;DJ224,DJ225,IF(DJ221&lt;DJ224,DJ221,DJ224))</f>
        <v/>
      </c>
      <c r="DK226" s="329">
        <f>IF(DK225&gt;DK224,DK225,IF(DK221&lt;DK224,DK221,DK224))</f>
        <v/>
      </c>
      <c r="DL226" s="329">
        <f>IF(DL225&gt;DL224,DL225,IF(DL221&lt;DL224,DL221,DL224))</f>
        <v/>
      </c>
      <c r="DM226" s="329">
        <f>IF(DM225&gt;DM224,DM225,IF(DM221&lt;DM224,DM221,DM224))</f>
        <v/>
      </c>
      <c r="DN226" s="329">
        <f>IF(DN225&gt;DN224,DN225,IF(DN221&lt;DN224,DN221,DN224))</f>
        <v/>
      </c>
      <c r="DO226" s="329">
        <f>IF(DO225&gt;DO224,DO225,IF(DO221&lt;DO224,DO221,DO224))</f>
        <v/>
      </c>
      <c r="DP226" s="329">
        <f>IF(DP225&gt;DP224,DP225,IF(DP221&lt;DP224,DP221,DP224))</f>
        <v/>
      </c>
      <c r="DQ226" s="329">
        <f>IF(DQ225&gt;DQ224,DQ225,IF(DQ221&lt;DQ224,DQ221,DQ224))</f>
        <v/>
      </c>
      <c r="DR226" s="329">
        <f>IF(DR225&gt;DR224,DR225,IF(DR221&lt;DR224,DR221,DR224))</f>
        <v/>
      </c>
      <c r="DS226" s="329">
        <f>IF(DS225&gt;DS224,DS225,IF(DS221&lt;DS224,DS221,DS224))</f>
        <v/>
      </c>
      <c r="DT226" s="329">
        <f>IF(DT225&gt;DT224,DT225,IF(DT221&lt;DT224,DT221,DT224))</f>
        <v/>
      </c>
      <c r="DU226" s="329">
        <f>IF(DU225&gt;DU224,DU225,IF(DU221&lt;DU224,DU221,DU224))</f>
        <v/>
      </c>
      <c r="DV226" s="329">
        <f>IF(DV225&gt;DV224,DV225,IF(DV221&lt;DV224,DV221,DV224))</f>
        <v/>
      </c>
      <c r="DW226" s="329">
        <f>IF(DW225&gt;DW224,DW225,IF(DW221&lt;DW224,DW221,DW224))</f>
        <v/>
      </c>
      <c r="DX226" s="329">
        <f>IF(DX225&gt;DX224,DX225,IF(DX221&lt;DX224,DX221,DX224))</f>
        <v/>
      </c>
      <c r="DY226" s="329">
        <f>IF(DY225&gt;DY224,DY225,IF(DY221&lt;DY224,DY221,DY224))</f>
        <v/>
      </c>
      <c r="DZ226" s="329">
        <f>IF(DZ225&gt;DZ224,DZ225,IF(DZ221&lt;DZ224,DZ221,DZ224))</f>
        <v/>
      </c>
      <c r="EA226" s="329">
        <f>IF(EA225&gt;EA224,EA225,IF(EA221&lt;EA224,EA221,EA224))</f>
        <v/>
      </c>
      <c r="EB226" s="329">
        <f>IF(EB225&gt;EB224,EB225,IF(EB221&lt;EB224,EB221,EB224))</f>
        <v/>
      </c>
      <c r="EC226" s="329">
        <f>IF(EC225&gt;EC224,EC225,IF(EC221&lt;EC224,EC221,EC224))</f>
        <v/>
      </c>
      <c r="ED226" s="329">
        <f>IF(ED225&gt;ED224,ED225,IF(ED221&lt;ED224,ED221,ED224))</f>
        <v/>
      </c>
      <c r="EE226" s="329">
        <f>IF(EE225&gt;EE224,EE225,IF(EE221&lt;EE224,EE221,EE224))</f>
        <v/>
      </c>
      <c r="EF226" s="329">
        <f>IF(EF225&gt;EF224,EF225,IF(EF221&lt;EF224,EF221,EF224))</f>
        <v/>
      </c>
      <c r="EG226" s="329">
        <f>IF(EG225&gt;EG224,EG225,IF(EG221&lt;EG224,EG221,EG224))</f>
        <v/>
      </c>
      <c r="EH226" s="329">
        <f>IF(EH225&gt;EH224,EH225,IF(EH221&lt;EH224,EH221,EH224))</f>
        <v/>
      </c>
      <c r="EI226" s="329">
        <f>IF(EI225&gt;EI224,EI225,IF(EI221&lt;EI224,EI221,EI224))</f>
        <v/>
      </c>
      <c r="EJ226" s="329">
        <f>IF(EJ225&gt;EJ224,EJ225,IF(EJ221&lt;EJ224,EJ221,EJ224))</f>
        <v/>
      </c>
      <c r="EK226" s="329">
        <f>IF(EK225&gt;EK224,EK225,IF(EK221&lt;EK224,EK221,EK224))</f>
        <v/>
      </c>
      <c r="EL226" s="329">
        <f>IF(EL225&gt;EL224,EL225,IF(EL221&lt;EL224,EL221,EL224))</f>
        <v/>
      </c>
      <c r="EM226" s="329">
        <f>IF(EM225&gt;EM224,EM225,IF(EM221&lt;EM224,EM221,EM224))</f>
        <v/>
      </c>
      <c r="EN226" s="329">
        <f>IF(EN225&gt;EN224,EN225,IF(EN221&lt;EN224,EN221,EN224))</f>
        <v/>
      </c>
      <c r="EO226" s="329">
        <f>IF(EO225&gt;EO224,EO225,IF(EO221&lt;EO224,EO221,EO224))</f>
        <v/>
      </c>
      <c r="EP226" s="329">
        <f>IF(EP225&gt;EP224,EP225,IF(EP221&lt;EP224,EP221,EP224))</f>
        <v/>
      </c>
      <c r="EQ226" s="329">
        <f>IF(EQ225&gt;EQ224,EQ225,IF(EQ221&lt;EQ224,EQ221,EQ224))</f>
        <v/>
      </c>
      <c r="ER226" s="329">
        <f>IF(ER225&gt;ER224,ER225,IF(ER221&lt;ER224,ER221,ER224))</f>
        <v/>
      </c>
      <c r="ES226" s="329">
        <f>IF(ES225&gt;ES224,ES225,IF(ES221&lt;ES224,ES221,ES224))</f>
        <v/>
      </c>
      <c r="ET226" s="329">
        <f>IF(ET225&gt;ET224,ET225,IF(ET221&lt;ET224,ET221,ET224))</f>
        <v/>
      </c>
      <c r="EU226" s="329">
        <f>IF(EU225&gt;EU224,EU225,IF(EU221&lt;EU224,EU221,EU224))</f>
        <v/>
      </c>
      <c r="EV226" s="329">
        <f>IF(EV225&gt;EV224,EV225,IF(EV221&lt;EV224,EV221,EV224))</f>
        <v/>
      </c>
      <c r="EW226" s="329">
        <f>IF(EW225&gt;EW224,EW225,IF(EW221&lt;EW224,EW221,EW224))</f>
        <v/>
      </c>
      <c r="EX226" s="329">
        <f>IF(EX225&gt;EX224,EX225,IF(EX221&lt;EX224,EX221,EX224))</f>
        <v/>
      </c>
      <c r="EY226" s="329">
        <f>IF(EY225&gt;EY224,EY225,IF(EY221&lt;EY224,EY221,EY224))</f>
        <v/>
      </c>
      <c r="EZ226" s="329">
        <f>IF(EZ225&gt;EZ224,EZ225,IF(EZ221&lt;EZ224,EZ221,EZ224))</f>
        <v/>
      </c>
      <c r="FA226" s="329">
        <f>IF(FA225&gt;FA224,FA225,IF(FA221&lt;FA224,FA221,FA224))</f>
        <v/>
      </c>
      <c r="FB226" s="329">
        <f>IF(FB225&gt;FB224,FB225,IF(FB221&lt;FB224,FB221,FB224))</f>
        <v/>
      </c>
      <c r="FC226" s="329">
        <f>IF(FC225&gt;FC224,FC225,IF(FC221&lt;FC224,FC221,FC224))</f>
        <v/>
      </c>
      <c r="FD226" s="329">
        <f>IF(FD225&gt;FD224,FD225,IF(FD221&lt;FD224,FD221,FD224))</f>
        <v/>
      </c>
      <c r="FE226" s="329">
        <f>IF(FE225&gt;FE224,FE225,IF(FE221&lt;FE224,FE221,FE224))</f>
        <v/>
      </c>
      <c r="FF226" s="329">
        <f>IF(FF225&gt;FF224,FF225,IF(FF221&lt;FF224,FF221,FF224))</f>
        <v/>
      </c>
      <c r="FG226" s="329">
        <f>IF(FG225&gt;FG224,FG225,IF(FG221&lt;FG224,FG221,FG224))</f>
        <v/>
      </c>
      <c r="FH226" s="329">
        <f>IF(FH225&gt;FH224,FH225,IF(FH221&lt;FH224,FH221,FH224))</f>
        <v/>
      </c>
      <c r="FI226" s="329">
        <f>IF(FI225&gt;FI224,FI225,IF(FI221&lt;FI224,FI221,FI224))</f>
        <v/>
      </c>
      <c r="FJ226" s="329">
        <f>IF(FJ225&gt;FJ224,FJ225,IF(FJ221&lt;FJ224,FJ221,FJ224))</f>
        <v/>
      </c>
      <c r="FK226" s="329">
        <f>IF(FK225&gt;FK224,FK225,IF(FK221&lt;FK224,FK221,FK224))</f>
        <v/>
      </c>
      <c r="FL226" s="329">
        <f>IF(FL225&gt;FL224,FL225,IF(FL221&lt;FL224,FL221,FL224))</f>
        <v/>
      </c>
      <c r="FM226" s="329">
        <f>IF(FM225&gt;FM224,FM225,IF(FM221&lt;FM224,FM221,FM224))</f>
        <v/>
      </c>
      <c r="FN226" s="329">
        <f>IF(FN225&gt;FN224,FN225,IF(FN221&lt;FN224,FN221,FN224))</f>
        <v/>
      </c>
      <c r="FO226" s="329">
        <f>IF(FO225&gt;FO224,FO225,IF(FO221&lt;FO224,FO221,FO224))</f>
        <v/>
      </c>
      <c r="FP226" s="329">
        <f>IF(FP225&gt;FP224,FP225,IF(FP221&lt;FP224,FP221,FP224))</f>
        <v/>
      </c>
      <c r="FQ226" s="329">
        <f>IF(FQ225&gt;FQ224,FQ225,IF(FQ221&lt;FQ224,FQ221,FQ224))</f>
        <v/>
      </c>
      <c r="FR226" s="329">
        <f>IF(FR225&gt;FR224,FR225,IF(FR221&lt;FR224,FR221,FR224))</f>
        <v/>
      </c>
      <c r="FS226" s="329">
        <f>IF(FS225&gt;FS224,FS225,IF(FS221&lt;FS224,FS221,FS224))</f>
        <v/>
      </c>
      <c r="FT226" s="329">
        <f>IF(FT225&gt;FT224,FT225,IF(FT221&lt;FT224,FT221,FT224))</f>
        <v/>
      </c>
      <c r="FU226" s="329">
        <f>IF(FU225&gt;FU224,FU225,IF(FU221&lt;FU224,FU221,FU224))</f>
        <v/>
      </c>
      <c r="FV226" s="329">
        <f>IF(FV225&gt;FV224,FV225,IF(FV221&lt;FV224,FV221,FV224))</f>
        <v/>
      </c>
      <c r="FW226" s="329">
        <f>IF(FW225&gt;FW224,FW225,IF(FW221&lt;FW224,FW221,FW224))</f>
        <v/>
      </c>
      <c r="FX226" s="329">
        <f>IF(FX225&gt;FX224,FX225,IF(FX221&lt;FX224,FX221,FX224))</f>
        <v/>
      </c>
      <c r="FY226" s="329">
        <f>IF(FY225&gt;FY224,FY225,IF(FY221&lt;FY224,FY221,FY224))</f>
        <v/>
      </c>
      <c r="FZ226" s="329">
        <f>IF(FZ225&gt;FZ224,FZ225,IF(FZ221&lt;FZ224,FZ221,FZ224))</f>
        <v/>
      </c>
      <c r="GA226" s="329">
        <f>IF(GA225&gt;GA224,GA225,IF(GA221&lt;GA224,GA221,GA224))</f>
        <v/>
      </c>
      <c r="GB226" s="329">
        <f>IF(GB225&gt;GB224,GB225,IF(GB221&lt;GB224,GB221,GB224))</f>
        <v/>
      </c>
      <c r="GC226" s="329">
        <f>IF(GC225&gt;GC224,GC225,IF(GC221&lt;GC224,GC221,GC224))</f>
        <v/>
      </c>
      <c r="GD226" s="329">
        <f>IF(GD225&gt;GD224,GD225,IF(GD221&lt;GD224,GD221,GD224))</f>
        <v/>
      </c>
      <c r="GE226" s="329">
        <f>IF(GE225&gt;GE224,GE225,IF(GE221&lt;GE224,GE221,GE224))</f>
        <v/>
      </c>
      <c r="GF226" s="329">
        <f>IF(GF225&gt;GF224,GF225,IF(GF221&lt;GF224,GF221,GF224))</f>
        <v/>
      </c>
      <c r="GG226" s="329">
        <f>IF(GG225&gt;GG224,GG225,IF(GG221&lt;GG224,GG221,GG224))</f>
        <v/>
      </c>
      <c r="GH226" s="329">
        <f>IF(GH225&gt;GH224,GH225,IF(GH221&lt;GH224,GH221,GH224))</f>
        <v/>
      </c>
      <c r="GI226" s="329">
        <f>IF(GI225&gt;GI224,GI225,IF(GI221&lt;GI224,GI221,GI224))</f>
        <v/>
      </c>
      <c r="GJ226" s="329">
        <f>IF(GJ225&gt;GJ224,GJ225,IF(GJ221&lt;GJ224,GJ221,GJ224))</f>
        <v/>
      </c>
      <c r="GK226" s="329">
        <f>IF(GK225&gt;GK224,GK225,IF(GK221&lt;GK224,GK221,GK224))</f>
        <v/>
      </c>
      <c r="GL226" s="329">
        <f>IF(GL225&gt;GL224,GL225,IF(GL221&lt;GL224,GL221,GL224))</f>
        <v/>
      </c>
      <c r="GM226" s="329">
        <f>IF(GM225&gt;GM224,GM225,IF(GM221&lt;GM224,GM221,GM224))</f>
        <v/>
      </c>
      <c r="GN226" s="330">
        <f>IF(GN225&gt;GN224,GN225,IF(GN221&lt;GN224,GN221,GN224))</f>
        <v/>
      </c>
      <c r="GO226" s="1" t="n"/>
      <c r="GP226" s="63" t="n"/>
    </row>
    <row r="227">
      <c r="A227" s="1" t="n"/>
      <c r="B227" s="1" t="n"/>
      <c r="C227" s="41" t="inlineStr">
        <is>
          <t>Loan Fees</t>
        </is>
      </c>
      <c r="D227" s="409">
        <f>Summary!C53</f>
        <v/>
      </c>
      <c r="E227" s="931" t="n"/>
      <c r="F227" s="12">
        <f>D227/$N$191</f>
        <v/>
      </c>
      <c r="G227" s="12" t="n"/>
      <c r="H227" s="316" t="inlineStr">
        <is>
          <t>Loan Fees</t>
        </is>
      </c>
      <c r="I227" s="316" t="n"/>
      <c r="J227" s="5" t="n"/>
      <c r="K227" s="5" t="n"/>
      <c r="L227" s="5" t="n"/>
      <c r="M227" s="5" t="n"/>
      <c r="N227" s="5" t="n"/>
      <c r="O227" s="5" t="n"/>
      <c r="P227" s="87">
        <f>AND(N216=0,P216&gt;0)*$D$227</f>
        <v/>
      </c>
      <c r="Q227" s="87">
        <f>AND(P216=0,Q216&gt;0)*$D$227</f>
        <v/>
      </c>
      <c r="R227" s="87">
        <f>AND(Q216=0,R216&gt;0)*$D$227</f>
        <v/>
      </c>
      <c r="S227" s="87">
        <f>AND(R216=0,S216&gt;0)*$D$227</f>
        <v/>
      </c>
      <c r="T227" s="87">
        <f>AND(S216=0,T216&gt;0)*$D$227</f>
        <v/>
      </c>
      <c r="U227" s="87">
        <f>AND(T216=0,U216&gt;0)*$D$227</f>
        <v/>
      </c>
      <c r="V227" s="87">
        <f>AND(U216=0,V216&gt;0)*$D$227</f>
        <v/>
      </c>
      <c r="W227" s="87">
        <f>AND(V216=0,W216&gt;0)*$D$227</f>
        <v/>
      </c>
      <c r="X227" s="87">
        <f>AND(W216=0,X216&gt;0)*$D$227</f>
        <v/>
      </c>
      <c r="Y227" s="87">
        <f>AND(X216=0,Y216&gt;0)*$D$227</f>
        <v/>
      </c>
      <c r="Z227" s="87">
        <f>AND(Y216=0,Z216&gt;0)*$D$227</f>
        <v/>
      </c>
      <c r="AA227" s="87">
        <f>AND(Z216=0,AA216&gt;0)*$D$227</f>
        <v/>
      </c>
      <c r="AB227" s="87">
        <f>AND(AA216=0,AB216&gt;0)*$D$227</f>
        <v/>
      </c>
      <c r="AC227" s="87">
        <f>AND(AB216=0,AC216&gt;0)*$D$227</f>
        <v/>
      </c>
      <c r="AD227" s="87">
        <f>AND(AC216=0,AD216&gt;0)*$D$227</f>
        <v/>
      </c>
      <c r="AE227" s="87">
        <f>AND(AD216=0,AE216&gt;0)*$D$227</f>
        <v/>
      </c>
      <c r="AF227" s="87">
        <f>AND(AE216=0,AF216&gt;0)*$D$227</f>
        <v/>
      </c>
      <c r="AG227" s="87">
        <f>AND(AF216=0,AG216&gt;0)*$D$227</f>
        <v/>
      </c>
      <c r="AH227" s="87">
        <f>AND(AG216=0,AH216&gt;0)*$D$227</f>
        <v/>
      </c>
      <c r="AI227" s="87">
        <f>AND(AH216=0,AI216&gt;0)*$D$227</f>
        <v/>
      </c>
      <c r="AJ227" s="87">
        <f>AND(AI216=0,AJ216&gt;0)*$D$227</f>
        <v/>
      </c>
      <c r="AK227" s="87">
        <f>AND(AJ216=0,AK216&gt;0)*$D$227</f>
        <v/>
      </c>
      <c r="AL227" s="87">
        <f>AND(AK216=0,AL216&gt;0)*$D$227</f>
        <v/>
      </c>
      <c r="AM227" s="87">
        <f>AND(AL216=0,AM216&gt;0)*$D$227</f>
        <v/>
      </c>
      <c r="AN227" s="87">
        <f>AND(AM216=0,AN216&gt;0)*$D$227</f>
        <v/>
      </c>
      <c r="AO227" s="87">
        <f>AND(AN216=0,AO216&gt;0)*$D$227</f>
        <v/>
      </c>
      <c r="AP227" s="87">
        <f>AND(AO216=0,AP216&gt;0)*$D$227</f>
        <v/>
      </c>
      <c r="AQ227" s="87">
        <f>AND(AP216=0,AQ216&gt;0)*$D$227</f>
        <v/>
      </c>
      <c r="AR227" s="87">
        <f>AND(AQ216=0,AR216&gt;0)*$D$227</f>
        <v/>
      </c>
      <c r="AS227" s="87">
        <f>AND(AR216=0,AS216&gt;0)*$D$227</f>
        <v/>
      </c>
      <c r="AT227" s="87">
        <f>AND(AS216=0,AT216&gt;0)*$D$227</f>
        <v/>
      </c>
      <c r="AU227" s="87">
        <f>AND(AT216=0,AU216&gt;0)*$D$227</f>
        <v/>
      </c>
      <c r="AV227" s="87">
        <f>AND(AU216=0,AV216&gt;0)*$D$227</f>
        <v/>
      </c>
      <c r="AW227" s="87">
        <f>AND(AV216=0,AW216&gt;0)*$D$227</f>
        <v/>
      </c>
      <c r="AX227" s="87">
        <f>AND(AW216=0,AX216&gt;0)*$D$227</f>
        <v/>
      </c>
      <c r="AY227" s="87">
        <f>AND(AX216=0,AY216&gt;0)*$D$227</f>
        <v/>
      </c>
      <c r="AZ227" s="87">
        <f>AND(AY216=0,AZ216&gt;0)*$D$227</f>
        <v/>
      </c>
      <c r="BA227" s="87">
        <f>AND(AZ216=0,BA216&gt;0)*$D$227</f>
        <v/>
      </c>
      <c r="BB227" s="87">
        <f>AND(BA216=0,BB216&gt;0)*$D$227</f>
        <v/>
      </c>
      <c r="BC227" s="87">
        <f>AND(BB216=0,BC216&gt;0)*$D$227</f>
        <v/>
      </c>
      <c r="BD227" s="87">
        <f>AND(BC216=0,BD216&gt;0)*$D$227</f>
        <v/>
      </c>
      <c r="BE227" s="87">
        <f>AND(BD216=0,BE216&gt;0)*$D$227</f>
        <v/>
      </c>
      <c r="BF227" s="87">
        <f>AND(BE216=0,BF216&gt;0)*$D$227</f>
        <v/>
      </c>
      <c r="BG227" s="87">
        <f>AND(BF216=0,BG216&gt;0)*$D$227</f>
        <v/>
      </c>
      <c r="BH227" s="87">
        <f>AND(BG216=0,BH216&gt;0)*$D$227</f>
        <v/>
      </c>
      <c r="BI227" s="87">
        <f>AND(BH216=0,BI216&gt;0)*$D$227</f>
        <v/>
      </c>
      <c r="BJ227" s="87">
        <f>AND(BI216=0,BJ216&gt;0)*$D$227</f>
        <v/>
      </c>
      <c r="BK227" s="87">
        <f>AND(BJ216=0,BK216&gt;0)*$D$227</f>
        <v/>
      </c>
      <c r="BL227" s="87">
        <f>AND(BK216=0,BL216&gt;0)*$D$227</f>
        <v/>
      </c>
      <c r="BM227" s="87">
        <f>AND(BL216=0,BM216&gt;0)*$D$227</f>
        <v/>
      </c>
      <c r="BN227" s="87">
        <f>AND(BM216=0,BN216&gt;0)*$D$227</f>
        <v/>
      </c>
      <c r="BO227" s="87">
        <f>AND(BN216=0,BO216&gt;0)*$D$227</f>
        <v/>
      </c>
      <c r="BP227" s="87">
        <f>AND(BO216=0,BP216&gt;0)*$D$227</f>
        <v/>
      </c>
      <c r="BQ227" s="87">
        <f>AND(BP216=0,BQ216&gt;0)*$D$227</f>
        <v/>
      </c>
      <c r="BR227" s="87">
        <f>AND(BQ216=0,BR216&gt;0)*$D$227</f>
        <v/>
      </c>
      <c r="BS227" s="87">
        <f>AND(BR216=0,BS216&gt;0)*$D$227</f>
        <v/>
      </c>
      <c r="BT227" s="87">
        <f>AND(BS216=0,BT216&gt;0)*$D$227</f>
        <v/>
      </c>
      <c r="BU227" s="87">
        <f>AND(BT216=0,BU216&gt;0)*$D$227</f>
        <v/>
      </c>
      <c r="BV227" s="87">
        <f>AND(BU216=0,BV216&gt;0)*$D$227</f>
        <v/>
      </c>
      <c r="BW227" s="87">
        <f>AND(BV216=0,BW216&gt;0)*$D$227</f>
        <v/>
      </c>
      <c r="BX227" s="87">
        <f>AND(BW216=0,BX216&gt;0)*$D$227</f>
        <v/>
      </c>
      <c r="BY227" s="87">
        <f>AND(BX216=0,BY216&gt;0)*$D$227</f>
        <v/>
      </c>
      <c r="BZ227" s="87">
        <f>AND(BY216=0,BZ216&gt;0)*$D$227</f>
        <v/>
      </c>
      <c r="CA227" s="87">
        <f>AND(BZ216=0,CA216&gt;0)*$D$227</f>
        <v/>
      </c>
      <c r="CB227" s="87">
        <f>AND(CA216=0,CB216&gt;0)*$D$227</f>
        <v/>
      </c>
      <c r="CC227" s="87">
        <f>AND(CB216=0,CC216&gt;0)*$D$227</f>
        <v/>
      </c>
      <c r="CD227" s="87">
        <f>AND(CC216=0,CD216&gt;0)*$D$227</f>
        <v/>
      </c>
      <c r="CE227" s="87">
        <f>AND(CD216=0,CE216&gt;0)*$D$227</f>
        <v/>
      </c>
      <c r="CF227" s="87">
        <f>AND(CE216=0,CF216&gt;0)*$D$227</f>
        <v/>
      </c>
      <c r="CG227" s="87">
        <f>AND(CF216=0,CG216&gt;0)*$D$227</f>
        <v/>
      </c>
      <c r="CH227" s="87">
        <f>AND(CG216=0,CH216&gt;0)*$D$227</f>
        <v/>
      </c>
      <c r="CI227" s="87">
        <f>AND(CH216=0,CI216&gt;0)*$D$227</f>
        <v/>
      </c>
      <c r="CJ227" s="87">
        <f>AND(CI216=0,CJ216&gt;0)*$D$227</f>
        <v/>
      </c>
      <c r="CK227" s="87">
        <f>AND(CJ216=0,CK216&gt;0)*$D$227</f>
        <v/>
      </c>
      <c r="CL227" s="87">
        <f>AND(CK216=0,CL216&gt;0)*$D$227</f>
        <v/>
      </c>
      <c r="CM227" s="87">
        <f>AND(CL216=0,CM216&gt;0)*$D$227</f>
        <v/>
      </c>
      <c r="CN227" s="87">
        <f>AND(CM216=0,CN216&gt;0)*$D$227</f>
        <v/>
      </c>
      <c r="CO227" s="87">
        <f>AND(CN216=0,CO216&gt;0)*$D$227</f>
        <v/>
      </c>
      <c r="CP227" s="87">
        <f>AND(CO216=0,CP216&gt;0)*$D$227</f>
        <v/>
      </c>
      <c r="CQ227" s="87">
        <f>AND(CP216=0,CQ216&gt;0)*$D$227</f>
        <v/>
      </c>
      <c r="CR227" s="87">
        <f>AND(CQ216=0,CR216&gt;0)*$D$227</f>
        <v/>
      </c>
      <c r="CS227" s="87">
        <f>AND(CR216=0,CS216&gt;0)*$D$227</f>
        <v/>
      </c>
      <c r="CT227" s="87">
        <f>AND(CS216=0,CT216&gt;0)*$D$227</f>
        <v/>
      </c>
      <c r="CU227" s="87">
        <f>AND(CT216=0,CU216&gt;0)*$D$227</f>
        <v/>
      </c>
      <c r="CV227" s="87">
        <f>AND(CU216=0,CV216&gt;0)*$D$227</f>
        <v/>
      </c>
      <c r="CW227" s="87">
        <f>AND(CV216=0,CW216&gt;0)*$D$227</f>
        <v/>
      </c>
      <c r="CX227" s="87">
        <f>AND(CW216=0,CX216&gt;0)*$D$227</f>
        <v/>
      </c>
      <c r="CY227" s="87">
        <f>AND(CX216=0,CY216&gt;0)*$D$227</f>
        <v/>
      </c>
      <c r="CZ227" s="87">
        <f>AND(CY216=0,CZ216&gt;0)*$D$227</f>
        <v/>
      </c>
      <c r="DA227" s="87">
        <f>AND(CZ216=0,DA216&gt;0)*$D$227</f>
        <v/>
      </c>
      <c r="DB227" s="87">
        <f>AND(DA216=0,DB216&gt;0)*$D$227</f>
        <v/>
      </c>
      <c r="DC227" s="87">
        <f>AND(DB216=0,DC216&gt;0)*$D$227</f>
        <v/>
      </c>
      <c r="DD227" s="87">
        <f>AND(DC216=0,DD216&gt;0)*$D$227</f>
        <v/>
      </c>
      <c r="DE227" s="87">
        <f>AND(DD216=0,DE216&gt;0)*$D$227</f>
        <v/>
      </c>
      <c r="DF227" s="87">
        <f>AND(DE216=0,DF216&gt;0)*$D$227</f>
        <v/>
      </c>
      <c r="DG227" s="87">
        <f>AND(DF216=0,DG216&gt;0)*$D$227</f>
        <v/>
      </c>
      <c r="DH227" s="87">
        <f>AND(DG216=0,DH216&gt;0)*$D$227</f>
        <v/>
      </c>
      <c r="DI227" s="87">
        <f>AND(DH216=0,DI216&gt;0)*$D$227</f>
        <v/>
      </c>
      <c r="DJ227" s="87">
        <f>AND(DI216=0,DJ216&gt;0)*$D$227</f>
        <v/>
      </c>
      <c r="DK227" s="87">
        <f>AND(DJ216=0,DK216&gt;0)*$D$227</f>
        <v/>
      </c>
      <c r="DL227" s="87">
        <f>AND(DK216=0,DL216&gt;0)*$D$227</f>
        <v/>
      </c>
      <c r="DM227" s="87">
        <f>AND(DL216=0,DM216&gt;0)*$D$227</f>
        <v/>
      </c>
      <c r="DN227" s="87">
        <f>AND(DM216=0,DN216&gt;0)*$D$227</f>
        <v/>
      </c>
      <c r="DO227" s="87">
        <f>AND(DN216=0,DO216&gt;0)*$D$227</f>
        <v/>
      </c>
      <c r="DP227" s="87">
        <f>AND(DO216=0,DP216&gt;0)*$D$227</f>
        <v/>
      </c>
      <c r="DQ227" s="87">
        <f>AND(DP216=0,DQ216&gt;0)*$D$227</f>
        <v/>
      </c>
      <c r="DR227" s="87">
        <f>AND(DQ216=0,DR216&gt;0)*$D$227</f>
        <v/>
      </c>
      <c r="DS227" s="87">
        <f>AND(DR216=0,DS216&gt;0)*$D$227</f>
        <v/>
      </c>
      <c r="DT227" s="87">
        <f>AND(DS216=0,DT216&gt;0)*$D$227</f>
        <v/>
      </c>
      <c r="DU227" s="87">
        <f>AND(DT216=0,DU216&gt;0)*$D$227</f>
        <v/>
      </c>
      <c r="DV227" s="87">
        <f>AND(DU216=0,DV216&gt;0)*$D$227</f>
        <v/>
      </c>
      <c r="DW227" s="87">
        <f>AND(DV216=0,DW216&gt;0)*$D$227</f>
        <v/>
      </c>
      <c r="DX227" s="87">
        <f>AND(DW216=0,DX216&gt;0)*$D$227</f>
        <v/>
      </c>
      <c r="DY227" s="87">
        <f>AND(DX216=0,DY216&gt;0)*$D$227</f>
        <v/>
      </c>
      <c r="DZ227" s="87">
        <f>AND(DY216=0,DZ216&gt;0)*$D$227</f>
        <v/>
      </c>
      <c r="EA227" s="87">
        <f>AND(DZ216=0,EA216&gt;0)*$D$227</f>
        <v/>
      </c>
      <c r="EB227" s="87">
        <f>AND(EA216=0,EB216&gt;0)*$D$227</f>
        <v/>
      </c>
      <c r="EC227" s="87">
        <f>AND(EB216=0,EC216&gt;0)*$D$227</f>
        <v/>
      </c>
      <c r="ED227" s="87">
        <f>AND(EC216=0,ED216&gt;0)*$D$227</f>
        <v/>
      </c>
      <c r="EE227" s="87">
        <f>AND(ED216=0,EE216&gt;0)*$D$227</f>
        <v/>
      </c>
      <c r="EF227" s="87">
        <f>AND(EE216=0,EF216&gt;0)*$D$227</f>
        <v/>
      </c>
      <c r="EG227" s="87">
        <f>AND(EF216=0,EG216&gt;0)*$D$227</f>
        <v/>
      </c>
      <c r="EH227" s="87">
        <f>AND(EG216=0,EH216&gt;0)*$D$227</f>
        <v/>
      </c>
      <c r="EI227" s="87">
        <f>AND(EH216=0,EI216&gt;0)*$D$227</f>
        <v/>
      </c>
      <c r="EJ227" s="87">
        <f>AND(EI216=0,EJ216&gt;0)*$D$227</f>
        <v/>
      </c>
      <c r="EK227" s="87">
        <f>AND(EJ216=0,EK216&gt;0)*$D$227</f>
        <v/>
      </c>
      <c r="EL227" s="87">
        <f>AND(EK216=0,EL216&gt;0)*$D$227</f>
        <v/>
      </c>
      <c r="EM227" s="87">
        <f>AND(EL216=0,EM216&gt;0)*$D$227</f>
        <v/>
      </c>
      <c r="EN227" s="87">
        <f>AND(EM216=0,EN216&gt;0)*$D$227</f>
        <v/>
      </c>
      <c r="EO227" s="87">
        <f>AND(EN216=0,EO216&gt;0)*$D$227</f>
        <v/>
      </c>
      <c r="EP227" s="87">
        <f>AND(EO216=0,EP216&gt;0)*$D$227</f>
        <v/>
      </c>
      <c r="EQ227" s="87">
        <f>AND(EP216=0,EQ216&gt;0)*$D$227</f>
        <v/>
      </c>
      <c r="ER227" s="87">
        <f>AND(EQ216=0,ER216&gt;0)*$D$227</f>
        <v/>
      </c>
      <c r="ES227" s="87">
        <f>AND(ER216=0,ES216&gt;0)*$D$227</f>
        <v/>
      </c>
      <c r="ET227" s="87">
        <f>AND(ES216=0,ET216&gt;0)*$D$227</f>
        <v/>
      </c>
      <c r="EU227" s="87">
        <f>AND(ET216=0,EU216&gt;0)*$D$227</f>
        <v/>
      </c>
      <c r="EV227" s="87">
        <f>AND(EU216=0,EV216&gt;0)*$D$227</f>
        <v/>
      </c>
      <c r="EW227" s="87">
        <f>AND(EV216=0,EW216&gt;0)*$D$227</f>
        <v/>
      </c>
      <c r="EX227" s="87">
        <f>AND(EW216=0,EX216&gt;0)*$D$227</f>
        <v/>
      </c>
      <c r="EY227" s="87">
        <f>AND(EX216=0,EY216&gt;0)*$D$227</f>
        <v/>
      </c>
      <c r="EZ227" s="87">
        <f>AND(EY216=0,EZ216&gt;0)*$D$227</f>
        <v/>
      </c>
      <c r="FA227" s="87">
        <f>AND(EZ216=0,FA216&gt;0)*$D$227</f>
        <v/>
      </c>
      <c r="FB227" s="87">
        <f>AND(FA216=0,FB216&gt;0)*$D$227</f>
        <v/>
      </c>
      <c r="FC227" s="87">
        <f>AND(FB216=0,FC216&gt;0)*$D$227</f>
        <v/>
      </c>
      <c r="FD227" s="87">
        <f>AND(FC216=0,FD216&gt;0)*$D$227</f>
        <v/>
      </c>
      <c r="FE227" s="87">
        <f>AND(FD216=0,FE216&gt;0)*$D$227</f>
        <v/>
      </c>
      <c r="FF227" s="87">
        <f>AND(FE216=0,FF216&gt;0)*$D$227</f>
        <v/>
      </c>
      <c r="FG227" s="87">
        <f>AND(FF216=0,FG216&gt;0)*$D$227</f>
        <v/>
      </c>
      <c r="FH227" s="87">
        <f>AND(FG216=0,FH216&gt;0)*$D$227</f>
        <v/>
      </c>
      <c r="FI227" s="87">
        <f>AND(FH216=0,FI216&gt;0)*$D$227</f>
        <v/>
      </c>
      <c r="FJ227" s="87">
        <f>AND(FI216=0,FJ216&gt;0)*$D$227</f>
        <v/>
      </c>
      <c r="FK227" s="87">
        <f>AND(FJ216=0,FK216&gt;0)*$D$227</f>
        <v/>
      </c>
      <c r="FL227" s="87">
        <f>AND(FK216=0,FL216&gt;0)*$D$227</f>
        <v/>
      </c>
      <c r="FM227" s="87">
        <f>AND(FL216=0,FM216&gt;0)*$D$227</f>
        <v/>
      </c>
      <c r="FN227" s="87">
        <f>AND(FM216=0,FN216&gt;0)*$D$227</f>
        <v/>
      </c>
      <c r="FO227" s="87">
        <f>AND(FN216=0,FO216&gt;0)*$D$227</f>
        <v/>
      </c>
      <c r="FP227" s="87">
        <f>AND(FO216=0,FP216&gt;0)*$D$227</f>
        <v/>
      </c>
      <c r="FQ227" s="87">
        <f>AND(FP216=0,FQ216&gt;0)*$D$227</f>
        <v/>
      </c>
      <c r="FR227" s="87">
        <f>AND(FQ216=0,FR216&gt;0)*$D$227</f>
        <v/>
      </c>
      <c r="FS227" s="87">
        <f>AND(FR216=0,FS216&gt;0)*$D$227</f>
        <v/>
      </c>
      <c r="FT227" s="87">
        <f>AND(FS216=0,FT216&gt;0)*$D$227</f>
        <v/>
      </c>
      <c r="FU227" s="87">
        <f>AND(FT216=0,FU216&gt;0)*$D$227</f>
        <v/>
      </c>
      <c r="FV227" s="87">
        <f>AND(FU216=0,FV216&gt;0)*$D$227</f>
        <v/>
      </c>
      <c r="FW227" s="87">
        <f>AND(FV216=0,FW216&gt;0)*$D$227</f>
        <v/>
      </c>
      <c r="FX227" s="87">
        <f>AND(FW216=0,FX216&gt;0)*$D$227</f>
        <v/>
      </c>
      <c r="FY227" s="87">
        <f>AND(FX216=0,FY216&gt;0)*$D$227</f>
        <v/>
      </c>
      <c r="FZ227" s="87">
        <f>AND(FY216=0,FZ216&gt;0)*$D$227</f>
        <v/>
      </c>
      <c r="GA227" s="87">
        <f>AND(FZ216=0,GA216&gt;0)*$D$227</f>
        <v/>
      </c>
      <c r="GB227" s="87">
        <f>AND(GA216=0,GB216&gt;0)*$D$227</f>
        <v/>
      </c>
      <c r="GC227" s="87">
        <f>AND(GB216=0,GC216&gt;0)*$D$227</f>
        <v/>
      </c>
      <c r="GD227" s="87">
        <f>AND(GC216=0,GD216&gt;0)*$D$227</f>
        <v/>
      </c>
      <c r="GE227" s="87">
        <f>AND(GD216=0,GE216&gt;0)*$D$227</f>
        <v/>
      </c>
      <c r="GF227" s="87">
        <f>AND(GE216=0,GF216&gt;0)*$D$227</f>
        <v/>
      </c>
      <c r="GG227" s="87">
        <f>AND(GF216=0,GG216&gt;0)*$D$227</f>
        <v/>
      </c>
      <c r="GH227" s="87">
        <f>AND(GG216=0,GH216&gt;0)*$D$227</f>
        <v/>
      </c>
      <c r="GI227" s="87">
        <f>AND(GH216=0,GI216&gt;0)*$D$227</f>
        <v/>
      </c>
      <c r="GJ227" s="87">
        <f>AND(GI216=0,GJ216&gt;0)*$D$227</f>
        <v/>
      </c>
      <c r="GK227" s="87">
        <f>AND(GJ216=0,GK216&gt;0)*$D$227</f>
        <v/>
      </c>
      <c r="GL227" s="87">
        <f>AND(GK216=0,GL216&gt;0)*$D$227</f>
        <v/>
      </c>
      <c r="GM227" s="87">
        <f>AND(GL216=0,GM216&gt;0)*$D$227</f>
        <v/>
      </c>
      <c r="GN227" s="257">
        <f>AND(GM216=0,GN216&gt;0)*$D$227</f>
        <v/>
      </c>
      <c r="GO227" s="1" t="n"/>
      <c r="GP227" s="63" t="n"/>
    </row>
    <row r="228">
      <c r="A228" s="1" t="n"/>
      <c r="B228" s="1" t="n"/>
      <c r="C228" s="41" t="inlineStr">
        <is>
          <t>Total Interest Accrued</t>
        </is>
      </c>
      <c r="D228" s="14">
        <f>SUM(P228:GN228)</f>
        <v/>
      </c>
      <c r="E228" s="14" t="n"/>
      <c r="F228" s="12">
        <f>D228/$N$191</f>
        <v/>
      </c>
      <c r="G228" s="12" t="n"/>
      <c r="H228" s="316" t="inlineStr">
        <is>
          <t>Interest Accrued</t>
        </is>
      </c>
      <c r="I228" s="316" t="n"/>
      <c r="J228" s="5" t="n"/>
      <c r="K228" s="5" t="n"/>
      <c r="L228" s="5" t="n"/>
      <c r="M228" s="5" t="n"/>
      <c r="N228" s="5" t="n"/>
      <c r="O228" s="5" t="n"/>
      <c r="P228" s="87" t="n"/>
      <c r="Q228" s="87">
        <f>P220*Q226/12</f>
        <v/>
      </c>
      <c r="R228" s="87">
        <f>Q220*R226/12</f>
        <v/>
      </c>
      <c r="S228" s="87">
        <f>R220*S226/12</f>
        <v/>
      </c>
      <c r="T228" s="87">
        <f>S220*T226/12</f>
        <v/>
      </c>
      <c r="U228" s="87">
        <f>T220*U226/12</f>
        <v/>
      </c>
      <c r="V228" s="87">
        <f>U220*V226/12</f>
        <v/>
      </c>
      <c r="W228" s="87">
        <f>V220*W226/12</f>
        <v/>
      </c>
      <c r="X228" s="87">
        <f>W220*X226/12</f>
        <v/>
      </c>
      <c r="Y228" s="87">
        <f>X220*Y226/12</f>
        <v/>
      </c>
      <c r="Z228" s="87">
        <f>Y220*Z226/12</f>
        <v/>
      </c>
      <c r="AA228" s="87">
        <f>Z220*AA226/12</f>
        <v/>
      </c>
      <c r="AB228" s="87">
        <f>AA220*AB226/12</f>
        <v/>
      </c>
      <c r="AC228" s="87">
        <f>AB220*AC226/12</f>
        <v/>
      </c>
      <c r="AD228" s="87">
        <f>AC220*AD226/12</f>
        <v/>
      </c>
      <c r="AE228" s="87">
        <f>AD220*AE226/12</f>
        <v/>
      </c>
      <c r="AF228" s="87">
        <f>AE220*AF226/12</f>
        <v/>
      </c>
      <c r="AG228" s="87">
        <f>AF220*AG226/12</f>
        <v/>
      </c>
      <c r="AH228" s="87">
        <f>AG220*AH226/12</f>
        <v/>
      </c>
      <c r="AI228" s="87">
        <f>AH220*AI226/12</f>
        <v/>
      </c>
      <c r="AJ228" s="87">
        <f>AI220*AJ226/12</f>
        <v/>
      </c>
      <c r="AK228" s="87">
        <f>AJ220*AK226/12</f>
        <v/>
      </c>
      <c r="AL228" s="87">
        <f>AK220*AL226/12</f>
        <v/>
      </c>
      <c r="AM228" s="87">
        <f>AL220*AM226/12</f>
        <v/>
      </c>
      <c r="AN228" s="87">
        <f>AM220*AN226/12</f>
        <v/>
      </c>
      <c r="AO228" s="87">
        <f>AN220*AO226/12</f>
        <v/>
      </c>
      <c r="AP228" s="87">
        <f>AO220*AP226/12</f>
        <v/>
      </c>
      <c r="AQ228" s="87">
        <f>AP220*AQ226/12</f>
        <v/>
      </c>
      <c r="AR228" s="87">
        <f>AQ220*AR226/12</f>
        <v/>
      </c>
      <c r="AS228" s="87">
        <f>AR220*AS226/12</f>
        <v/>
      </c>
      <c r="AT228" s="87">
        <f>AS220*AT226/12</f>
        <v/>
      </c>
      <c r="AU228" s="87">
        <f>AT220*AU226/12</f>
        <v/>
      </c>
      <c r="AV228" s="87">
        <f>AU220*AV226/12</f>
        <v/>
      </c>
      <c r="AW228" s="87">
        <f>AV220*AW226/12</f>
        <v/>
      </c>
      <c r="AX228" s="87">
        <f>AW220*AX226/12</f>
        <v/>
      </c>
      <c r="AY228" s="87">
        <f>AX220*AY226/12</f>
        <v/>
      </c>
      <c r="AZ228" s="87">
        <f>AY220*AZ226/12</f>
        <v/>
      </c>
      <c r="BA228" s="87">
        <f>AZ220*BA226/12</f>
        <v/>
      </c>
      <c r="BB228" s="87">
        <f>BA220*BB226/12</f>
        <v/>
      </c>
      <c r="BC228" s="87">
        <f>BB220*BC226/12</f>
        <v/>
      </c>
      <c r="BD228" s="87">
        <f>BC220*BD226/12</f>
        <v/>
      </c>
      <c r="BE228" s="87">
        <f>BD220*BE226/12</f>
        <v/>
      </c>
      <c r="BF228" s="87">
        <f>BE220*BF226/12</f>
        <v/>
      </c>
      <c r="BG228" s="87">
        <f>BF220*BG226/12</f>
        <v/>
      </c>
      <c r="BH228" s="87">
        <f>BG220*BH226/12</f>
        <v/>
      </c>
      <c r="BI228" s="87">
        <f>BH220*BI226/12</f>
        <v/>
      </c>
      <c r="BJ228" s="87">
        <f>BI220*BJ226/12</f>
        <v/>
      </c>
      <c r="BK228" s="87">
        <f>BJ220*BK226/12</f>
        <v/>
      </c>
      <c r="BL228" s="87">
        <f>BK220*BL226/12</f>
        <v/>
      </c>
      <c r="BM228" s="87">
        <f>BL220*BM226/12</f>
        <v/>
      </c>
      <c r="BN228" s="87">
        <f>BM220*BN226/12</f>
        <v/>
      </c>
      <c r="BO228" s="87">
        <f>BN220*BO226/12</f>
        <v/>
      </c>
      <c r="BP228" s="87">
        <f>BO220*BP226/12</f>
        <v/>
      </c>
      <c r="BQ228" s="87">
        <f>BP220*BQ226/12</f>
        <v/>
      </c>
      <c r="BR228" s="87">
        <f>BQ220*BR226/12</f>
        <v/>
      </c>
      <c r="BS228" s="87">
        <f>BR220*BS226/12</f>
        <v/>
      </c>
      <c r="BT228" s="87">
        <f>BS220*BT226/12</f>
        <v/>
      </c>
      <c r="BU228" s="87">
        <f>BT220*BU226/12</f>
        <v/>
      </c>
      <c r="BV228" s="87">
        <f>BU220*BV226/12</f>
        <v/>
      </c>
      <c r="BW228" s="87">
        <f>BV220*BW226/12</f>
        <v/>
      </c>
      <c r="BX228" s="87">
        <f>BW220*BX226/12</f>
        <v/>
      </c>
      <c r="BY228" s="87">
        <f>BX220*BY226/12</f>
        <v/>
      </c>
      <c r="BZ228" s="87">
        <f>BY220*BZ226/12</f>
        <v/>
      </c>
      <c r="CA228" s="87">
        <f>BZ220*CA226/12</f>
        <v/>
      </c>
      <c r="CB228" s="87">
        <f>CA220*CB226/12</f>
        <v/>
      </c>
      <c r="CC228" s="87">
        <f>CB220*CC226/12</f>
        <v/>
      </c>
      <c r="CD228" s="87">
        <f>CC220*CD226/12</f>
        <v/>
      </c>
      <c r="CE228" s="87">
        <f>CD220*CE226/12</f>
        <v/>
      </c>
      <c r="CF228" s="87">
        <f>CE220*CF226/12</f>
        <v/>
      </c>
      <c r="CG228" s="87">
        <f>CF220*CG226/12</f>
        <v/>
      </c>
      <c r="CH228" s="87">
        <f>CG220*CH226/12</f>
        <v/>
      </c>
      <c r="CI228" s="87">
        <f>CH220*CI226/12</f>
        <v/>
      </c>
      <c r="CJ228" s="87">
        <f>CI220*CJ226/12</f>
        <v/>
      </c>
      <c r="CK228" s="87">
        <f>CJ220*CK226/12</f>
        <v/>
      </c>
      <c r="CL228" s="87">
        <f>CK220*CL226/12</f>
        <v/>
      </c>
      <c r="CM228" s="87">
        <f>CL220*CM226/12</f>
        <v/>
      </c>
      <c r="CN228" s="87">
        <f>CM220*CN226/12</f>
        <v/>
      </c>
      <c r="CO228" s="87">
        <f>CN220*CO226/12</f>
        <v/>
      </c>
      <c r="CP228" s="87">
        <f>CO220*CP226/12</f>
        <v/>
      </c>
      <c r="CQ228" s="87">
        <f>CP220*CQ226/12</f>
        <v/>
      </c>
      <c r="CR228" s="87">
        <f>CQ220*CR226/12</f>
        <v/>
      </c>
      <c r="CS228" s="87">
        <f>CR220*CS226/12</f>
        <v/>
      </c>
      <c r="CT228" s="87">
        <f>CS220*CT226/12</f>
        <v/>
      </c>
      <c r="CU228" s="87">
        <f>CT220*CU226/12</f>
        <v/>
      </c>
      <c r="CV228" s="87">
        <f>CU220*CV226/12</f>
        <v/>
      </c>
      <c r="CW228" s="87">
        <f>CV220*CW226/12</f>
        <v/>
      </c>
      <c r="CX228" s="87">
        <f>CW220*CX226/12</f>
        <v/>
      </c>
      <c r="CY228" s="87">
        <f>CX220*CY226/12</f>
        <v/>
      </c>
      <c r="CZ228" s="87">
        <f>CY220*CZ226/12</f>
        <v/>
      </c>
      <c r="DA228" s="87">
        <f>CZ220*DA226/12</f>
        <v/>
      </c>
      <c r="DB228" s="87">
        <f>DA220*DB226/12</f>
        <v/>
      </c>
      <c r="DC228" s="87">
        <f>DB220*DC226/12</f>
        <v/>
      </c>
      <c r="DD228" s="87">
        <f>DC220*DD226/12</f>
        <v/>
      </c>
      <c r="DE228" s="87">
        <f>DD220*DE226/12</f>
        <v/>
      </c>
      <c r="DF228" s="87">
        <f>DE220*DF226/12</f>
        <v/>
      </c>
      <c r="DG228" s="87">
        <f>DF220*DG226/12</f>
        <v/>
      </c>
      <c r="DH228" s="87">
        <f>DG220*DH226/12</f>
        <v/>
      </c>
      <c r="DI228" s="87">
        <f>DH220*DI226/12</f>
        <v/>
      </c>
      <c r="DJ228" s="87">
        <f>DI220*DJ226/12</f>
        <v/>
      </c>
      <c r="DK228" s="87">
        <f>DJ220*DK226/12</f>
        <v/>
      </c>
      <c r="DL228" s="87">
        <f>DK220*DL226/12</f>
        <v/>
      </c>
      <c r="DM228" s="87">
        <f>DL220*DM226/12</f>
        <v/>
      </c>
      <c r="DN228" s="87">
        <f>DM220*DN226/12</f>
        <v/>
      </c>
      <c r="DO228" s="87">
        <f>DN220*DO226/12</f>
        <v/>
      </c>
      <c r="DP228" s="87">
        <f>DO220*DP226/12</f>
        <v/>
      </c>
      <c r="DQ228" s="87">
        <f>DP220*DQ226/12</f>
        <v/>
      </c>
      <c r="DR228" s="87">
        <f>DQ220*DR226/12</f>
        <v/>
      </c>
      <c r="DS228" s="87">
        <f>DR220*DS226/12</f>
        <v/>
      </c>
      <c r="DT228" s="87">
        <f>DS220*DT226/12</f>
        <v/>
      </c>
      <c r="DU228" s="87">
        <f>DT220*DU226/12</f>
        <v/>
      </c>
      <c r="DV228" s="87">
        <f>DU220*DV226/12</f>
        <v/>
      </c>
      <c r="DW228" s="87">
        <f>DV220*DW226/12</f>
        <v/>
      </c>
      <c r="DX228" s="87">
        <f>DW220*DX226/12</f>
        <v/>
      </c>
      <c r="DY228" s="87">
        <f>DX220*DY226/12</f>
        <v/>
      </c>
      <c r="DZ228" s="87">
        <f>DY220*DZ226/12</f>
        <v/>
      </c>
      <c r="EA228" s="87">
        <f>DZ220*EA226/12</f>
        <v/>
      </c>
      <c r="EB228" s="87">
        <f>EA220*EB226/12</f>
        <v/>
      </c>
      <c r="EC228" s="87">
        <f>EB220*EC226/12</f>
        <v/>
      </c>
      <c r="ED228" s="87">
        <f>EC220*ED226/12</f>
        <v/>
      </c>
      <c r="EE228" s="87">
        <f>ED220*EE226/12</f>
        <v/>
      </c>
      <c r="EF228" s="87">
        <f>EE220*EF226/12</f>
        <v/>
      </c>
      <c r="EG228" s="87">
        <f>EF220*EG226/12</f>
        <v/>
      </c>
      <c r="EH228" s="87">
        <f>EG220*EH226/12</f>
        <v/>
      </c>
      <c r="EI228" s="87">
        <f>EH220*EI226/12</f>
        <v/>
      </c>
      <c r="EJ228" s="87">
        <f>EI220*EJ226/12</f>
        <v/>
      </c>
      <c r="EK228" s="87">
        <f>EJ220*EK226/12</f>
        <v/>
      </c>
      <c r="EL228" s="87">
        <f>EK220*EL226/12</f>
        <v/>
      </c>
      <c r="EM228" s="87">
        <f>EL220*EM226/12</f>
        <v/>
      </c>
      <c r="EN228" s="87">
        <f>EM220*EN226/12</f>
        <v/>
      </c>
      <c r="EO228" s="87">
        <f>EN220*EO226/12</f>
        <v/>
      </c>
      <c r="EP228" s="87">
        <f>EO220*EP226/12</f>
        <v/>
      </c>
      <c r="EQ228" s="87">
        <f>EP220*EQ226/12</f>
        <v/>
      </c>
      <c r="ER228" s="87">
        <f>EQ220*ER226/12</f>
        <v/>
      </c>
      <c r="ES228" s="87">
        <f>ER220*ES226/12</f>
        <v/>
      </c>
      <c r="ET228" s="87">
        <f>ES220*ET226/12</f>
        <v/>
      </c>
      <c r="EU228" s="87">
        <f>ET220*EU226/12</f>
        <v/>
      </c>
      <c r="EV228" s="87">
        <f>EU220*EV226/12</f>
        <v/>
      </c>
      <c r="EW228" s="87">
        <f>EV220*EW226/12</f>
        <v/>
      </c>
      <c r="EX228" s="87">
        <f>EW220*EX226/12</f>
        <v/>
      </c>
      <c r="EY228" s="87">
        <f>EX220*EY226/12</f>
        <v/>
      </c>
      <c r="EZ228" s="87">
        <f>EY220*EZ226/12</f>
        <v/>
      </c>
      <c r="FA228" s="87">
        <f>EZ220*FA226/12</f>
        <v/>
      </c>
      <c r="FB228" s="87">
        <f>FA220*FB226/12</f>
        <v/>
      </c>
      <c r="FC228" s="87">
        <f>FB220*FC226/12</f>
        <v/>
      </c>
      <c r="FD228" s="87">
        <f>FC220*FD226/12</f>
        <v/>
      </c>
      <c r="FE228" s="87">
        <f>FD220*FE226/12</f>
        <v/>
      </c>
      <c r="FF228" s="87">
        <f>FE220*FF226/12</f>
        <v/>
      </c>
      <c r="FG228" s="87">
        <f>FF220*FG226/12</f>
        <v/>
      </c>
      <c r="FH228" s="87">
        <f>FG220*FH226/12</f>
        <v/>
      </c>
      <c r="FI228" s="87">
        <f>FH220*FI226/12</f>
        <v/>
      </c>
      <c r="FJ228" s="87">
        <f>FI220*FJ226/12</f>
        <v/>
      </c>
      <c r="FK228" s="87">
        <f>FJ220*FK226/12</f>
        <v/>
      </c>
      <c r="FL228" s="87">
        <f>FK220*FL226/12</f>
        <v/>
      </c>
      <c r="FM228" s="87">
        <f>FL220*FM226/12</f>
        <v/>
      </c>
      <c r="FN228" s="87">
        <f>FM220*FN226/12</f>
        <v/>
      </c>
      <c r="FO228" s="87">
        <f>FN220*FO226/12</f>
        <v/>
      </c>
      <c r="FP228" s="87">
        <f>FO220*FP226/12</f>
        <v/>
      </c>
      <c r="FQ228" s="87">
        <f>FP220*FQ226/12</f>
        <v/>
      </c>
      <c r="FR228" s="87">
        <f>FQ220*FR226/12</f>
        <v/>
      </c>
      <c r="FS228" s="87">
        <f>FR220*FS226/12</f>
        <v/>
      </c>
      <c r="FT228" s="87">
        <f>FS220*FT226/12</f>
        <v/>
      </c>
      <c r="FU228" s="87">
        <f>FT220*FU226/12</f>
        <v/>
      </c>
      <c r="FV228" s="87">
        <f>FU220*FV226/12</f>
        <v/>
      </c>
      <c r="FW228" s="87">
        <f>FV220*FW226/12</f>
        <v/>
      </c>
      <c r="FX228" s="87">
        <f>FW220*FX226/12</f>
        <v/>
      </c>
      <c r="FY228" s="87">
        <f>FX220*FY226/12</f>
        <v/>
      </c>
      <c r="FZ228" s="87">
        <f>FY220*FZ226/12</f>
        <v/>
      </c>
      <c r="GA228" s="87">
        <f>FZ220*GA226/12</f>
        <v/>
      </c>
      <c r="GB228" s="87">
        <f>GA220*GB226/12</f>
        <v/>
      </c>
      <c r="GC228" s="87">
        <f>GB220*GC226/12</f>
        <v/>
      </c>
      <c r="GD228" s="87">
        <f>GC220*GD226/12</f>
        <v/>
      </c>
      <c r="GE228" s="87">
        <f>GD220*GE226/12</f>
        <v/>
      </c>
      <c r="GF228" s="87">
        <f>GE220*GF226/12</f>
        <v/>
      </c>
      <c r="GG228" s="87">
        <f>GF220*GG226/12</f>
        <v/>
      </c>
      <c r="GH228" s="87">
        <f>GG220*GH226/12</f>
        <v/>
      </c>
      <c r="GI228" s="87">
        <f>GH220*GI226/12</f>
        <v/>
      </c>
      <c r="GJ228" s="87">
        <f>GI220*GJ226/12</f>
        <v/>
      </c>
      <c r="GK228" s="87">
        <f>GJ220*GK226/12</f>
        <v/>
      </c>
      <c r="GL228" s="87">
        <f>GK220*GL226/12</f>
        <v/>
      </c>
      <c r="GM228" s="87">
        <f>GL220*GM226/12</f>
        <v/>
      </c>
      <c r="GN228" s="257">
        <f>GM220*GN226/12</f>
        <v/>
      </c>
      <c r="GO228" s="1" t="n"/>
      <c r="GP228" s="63" t="n"/>
    </row>
    <row r="229" ht="15" customHeight="1" thickBot="1">
      <c r="A229" s="1" t="n"/>
      <c r="B229" s="1" t="n"/>
      <c r="C229" s="331" t="inlineStr">
        <is>
          <t>Total Debt with Interest Reserve</t>
        </is>
      </c>
      <c r="D229" s="332">
        <f>SUM(D228,D215,D227)</f>
        <v/>
      </c>
      <c r="E229" s="332" t="n"/>
      <c r="F229" s="333">
        <f>F228+F215+F227</f>
        <v/>
      </c>
      <c r="G229" s="333" t="n"/>
      <c r="H229" s="334" t="n"/>
      <c r="I229" s="334" t="n"/>
      <c r="J229" s="335" t="n"/>
      <c r="K229" s="335" t="n"/>
      <c r="L229" s="335" t="n"/>
      <c r="M229" s="335" t="n"/>
      <c r="N229" s="335" t="n"/>
      <c r="O229" s="335" t="n"/>
      <c r="P229" s="292" t="n"/>
      <c r="Q229" s="292" t="n"/>
      <c r="R229" s="292" t="n"/>
      <c r="S229" s="292" t="n"/>
      <c r="T229" s="292" t="n"/>
      <c r="U229" s="292" t="n"/>
      <c r="V229" s="292" t="n"/>
      <c r="W229" s="292" t="n"/>
      <c r="X229" s="292" t="n"/>
      <c r="Y229" s="292" t="n"/>
      <c r="Z229" s="292" t="n"/>
      <c r="AA229" s="292" t="n"/>
      <c r="AB229" s="292" t="n"/>
      <c r="AC229" s="292" t="n"/>
      <c r="AD229" s="292" t="n"/>
      <c r="AE229" s="292" t="n"/>
      <c r="AF229" s="292" t="n"/>
      <c r="AG229" s="292" t="n"/>
      <c r="AH229" s="292" t="n"/>
      <c r="AI229" s="292" t="n"/>
      <c r="AJ229" s="292" t="n"/>
      <c r="AK229" s="292" t="n"/>
      <c r="AL229" s="292" t="n"/>
      <c r="AM229" s="292" t="n"/>
      <c r="AN229" s="292" t="n"/>
      <c r="AO229" s="292" t="n"/>
      <c r="AP229" s="292" t="n"/>
      <c r="AQ229" s="292" t="n"/>
      <c r="AR229" s="292" t="n"/>
      <c r="AS229" s="292" t="n"/>
      <c r="AT229" s="292" t="n"/>
      <c r="AU229" s="292" t="n"/>
      <c r="AV229" s="292" t="n"/>
      <c r="AW229" s="292" t="n"/>
      <c r="AX229" s="292" t="n"/>
      <c r="AY229" s="292" t="n"/>
      <c r="AZ229" s="292" t="n"/>
      <c r="BA229" s="292" t="n"/>
      <c r="BB229" s="292" t="n"/>
      <c r="BC229" s="292" t="n"/>
      <c r="BD229" s="292" t="n"/>
      <c r="BE229" s="292" t="n"/>
      <c r="BF229" s="292" t="n"/>
      <c r="BG229" s="292" t="n"/>
      <c r="BH229" s="292" t="n"/>
      <c r="BI229" s="292" t="n"/>
      <c r="BJ229" s="292" t="n"/>
      <c r="BK229" s="292" t="n"/>
      <c r="BL229" s="292" t="n"/>
      <c r="BM229" s="292" t="n"/>
      <c r="BN229" s="292" t="n"/>
      <c r="BO229" s="292" t="n"/>
      <c r="BP229" s="292" t="n"/>
      <c r="BQ229" s="292" t="n"/>
      <c r="BR229" s="292" t="n"/>
      <c r="BS229" s="292" t="n"/>
      <c r="BT229" s="292" t="n"/>
      <c r="BU229" s="292" t="n"/>
      <c r="BV229" s="292" t="n"/>
      <c r="BW229" s="292" t="n"/>
      <c r="BX229" s="292" t="n"/>
      <c r="BY229" s="292" t="n"/>
      <c r="BZ229" s="292" t="n"/>
      <c r="CA229" s="292" t="n"/>
      <c r="CB229" s="292" t="n"/>
      <c r="CC229" s="292" t="n"/>
      <c r="CD229" s="292" t="n"/>
      <c r="CE229" s="292" t="n"/>
      <c r="CF229" s="292" t="n"/>
      <c r="CG229" s="292" t="n"/>
      <c r="CH229" s="292" t="n"/>
      <c r="CI229" s="292" t="n"/>
      <c r="CJ229" s="292" t="n"/>
      <c r="CK229" s="292" t="n"/>
      <c r="CL229" s="292" t="n"/>
      <c r="CM229" s="292" t="n"/>
      <c r="CN229" s="292" t="n"/>
      <c r="CO229" s="292" t="n"/>
      <c r="CP229" s="292" t="n"/>
      <c r="CQ229" s="292" t="n"/>
      <c r="CR229" s="292" t="n"/>
      <c r="CS229" s="292" t="n"/>
      <c r="CT229" s="292" t="n"/>
      <c r="CU229" s="292" t="n"/>
      <c r="CV229" s="292" t="n"/>
      <c r="CW229" s="292" t="n"/>
      <c r="CX229" s="292" t="n"/>
      <c r="CY229" s="292" t="n"/>
      <c r="CZ229" s="292" t="n"/>
      <c r="DA229" s="292" t="n"/>
      <c r="DB229" s="292" t="n"/>
      <c r="DC229" s="292" t="n"/>
      <c r="DD229" s="292" t="n"/>
      <c r="DE229" s="292" t="n"/>
      <c r="DF229" s="292" t="n"/>
      <c r="DG229" s="292" t="n"/>
      <c r="DH229" s="292" t="n"/>
      <c r="DI229" s="292" t="n"/>
      <c r="DJ229" s="292" t="n"/>
      <c r="DK229" s="292" t="n"/>
      <c r="DL229" s="292" t="n"/>
      <c r="DM229" s="292" t="n"/>
      <c r="DN229" s="292" t="n"/>
      <c r="DO229" s="292" t="n"/>
      <c r="DP229" s="292" t="n"/>
      <c r="DQ229" s="292" t="n"/>
      <c r="DR229" s="292" t="n"/>
      <c r="DS229" s="292" t="n"/>
      <c r="DT229" s="292" t="n"/>
      <c r="DU229" s="292" t="n"/>
      <c r="DV229" s="292" t="n"/>
      <c r="DW229" s="292" t="n"/>
      <c r="DX229" s="292" t="n"/>
      <c r="DY229" s="292" t="n"/>
      <c r="DZ229" s="292" t="n"/>
      <c r="EA229" s="292" t="n"/>
      <c r="EB229" s="292" t="n"/>
      <c r="EC229" s="292" t="n"/>
      <c r="ED229" s="292" t="n"/>
      <c r="EE229" s="292" t="n"/>
      <c r="EF229" s="292" t="n"/>
      <c r="EG229" s="292" t="n"/>
      <c r="EH229" s="292" t="n"/>
      <c r="EI229" s="292" t="n"/>
      <c r="EJ229" s="292" t="n"/>
      <c r="EK229" s="292" t="n"/>
      <c r="EL229" s="292" t="n"/>
      <c r="EM229" s="292" t="n"/>
      <c r="EN229" s="292" t="n"/>
      <c r="EO229" s="292" t="n"/>
      <c r="EP229" s="292" t="n"/>
      <c r="EQ229" s="292" t="n"/>
      <c r="ER229" s="292" t="n"/>
      <c r="ES229" s="292" t="n"/>
      <c r="ET229" s="292" t="n"/>
      <c r="EU229" s="292" t="n"/>
      <c r="EV229" s="292" t="n"/>
      <c r="EW229" s="292" t="n"/>
      <c r="EX229" s="292" t="n"/>
      <c r="EY229" s="292" t="n"/>
      <c r="EZ229" s="292" t="n"/>
      <c r="FA229" s="292" t="n"/>
      <c r="FB229" s="292" t="n"/>
      <c r="FC229" s="292" t="n"/>
      <c r="FD229" s="292" t="n"/>
      <c r="FE229" s="292" t="n"/>
      <c r="FF229" s="292" t="n"/>
      <c r="FG229" s="292" t="n"/>
      <c r="FH229" s="292" t="n"/>
      <c r="FI229" s="292" t="n"/>
      <c r="FJ229" s="292" t="n"/>
      <c r="FK229" s="292" t="n"/>
      <c r="FL229" s="292" t="n"/>
      <c r="FM229" s="292" t="n"/>
      <c r="FN229" s="292" t="n"/>
      <c r="FO229" s="292" t="n"/>
      <c r="FP229" s="292" t="n"/>
      <c r="FQ229" s="292" t="n"/>
      <c r="FR229" s="292" t="n"/>
      <c r="FS229" s="292" t="n"/>
      <c r="FT229" s="292" t="n"/>
      <c r="FU229" s="292" t="n"/>
      <c r="FV229" s="292" t="n"/>
      <c r="FW229" s="292" t="n"/>
      <c r="FX229" s="292" t="n"/>
      <c r="FY229" s="292" t="n"/>
      <c r="FZ229" s="292" t="n"/>
      <c r="GA229" s="292" t="n"/>
      <c r="GB229" s="292" t="n"/>
      <c r="GC229" s="292" t="n"/>
      <c r="GD229" s="292" t="n"/>
      <c r="GE229" s="292" t="n"/>
      <c r="GF229" s="292" t="n"/>
      <c r="GG229" s="292" t="n"/>
      <c r="GH229" s="292" t="n"/>
      <c r="GI229" s="292" t="n"/>
      <c r="GJ229" s="292" t="n"/>
      <c r="GK229" s="292" t="n"/>
      <c r="GL229" s="292" t="n"/>
      <c r="GM229" s="292" t="n"/>
      <c r="GN229" s="293" t="n"/>
      <c r="GO229" s="1" t="n"/>
      <c r="GP229" s="63" t="n"/>
    </row>
    <row r="230" ht="15" customHeight="1" thickBot="1">
      <c r="D230" s="929" t="n"/>
      <c r="E230" s="929" t="n"/>
      <c r="F230" s="304" t="n"/>
      <c r="G230" s="304" t="n"/>
      <c r="H230" s="305" t="n"/>
      <c r="I230" s="305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  <c r="AA230" s="336" t="n"/>
      <c r="AB230" s="336" t="n"/>
      <c r="AC230" s="336" t="n"/>
      <c r="AD230" s="336" t="n"/>
      <c r="AE230" s="336" t="n"/>
      <c r="AF230" s="336" t="n"/>
      <c r="AG230" s="336" t="n"/>
      <c r="AH230" s="336" t="n"/>
      <c r="AI230" s="336" t="n"/>
      <c r="AJ230" s="336" t="n"/>
      <c r="AK230" s="336" t="n"/>
      <c r="AL230" s="336" t="n"/>
      <c r="AM230" s="336" t="n"/>
      <c r="AN230" s="336" t="n"/>
      <c r="AO230" s="336" t="n"/>
      <c r="AP230" s="336" t="n"/>
      <c r="AQ230" s="336" t="n"/>
      <c r="AR230" s="336" t="n"/>
      <c r="AS230" s="336" t="n"/>
      <c r="AT230" s="336" t="n"/>
      <c r="AU230" s="336" t="n"/>
      <c r="AV230" s="336" t="n"/>
      <c r="AW230" s="336" t="n"/>
      <c r="AX230" s="336" t="n"/>
      <c r="AY230" s="336" t="n"/>
      <c r="AZ230" s="336" t="n"/>
      <c r="BA230" s="336" t="n"/>
      <c r="BB230" s="336" t="n"/>
      <c r="BC230" s="336" t="n"/>
      <c r="BD230" s="336" t="n"/>
      <c r="BE230" s="336" t="n"/>
      <c r="BF230" s="336" t="n"/>
      <c r="BG230" s="336" t="n"/>
      <c r="BH230" s="336" t="n"/>
      <c r="BI230" s="336" t="n"/>
      <c r="BJ230" s="336" t="n"/>
      <c r="BK230" s="336" t="n"/>
      <c r="BL230" s="336" t="n"/>
      <c r="BM230" s="336" t="n"/>
      <c r="BN230" s="336" t="n"/>
      <c r="BO230" s="336" t="n"/>
      <c r="BP230" s="336" t="n"/>
      <c r="BQ230" s="336" t="n"/>
      <c r="BR230" s="336" t="n"/>
      <c r="BS230" s="336" t="n"/>
      <c r="BT230" s="336" t="n"/>
      <c r="BU230" s="336" t="n"/>
      <c r="BV230" s="336" t="n"/>
      <c r="BW230" s="336" t="n"/>
      <c r="BX230" s="336" t="n"/>
      <c r="BY230" s="336" t="n"/>
      <c r="BZ230" s="336" t="n"/>
      <c r="CA230" s="336" t="n"/>
      <c r="CB230" s="336" t="n"/>
      <c r="CC230" s="336" t="n"/>
      <c r="CD230" s="336" t="n"/>
      <c r="CE230" s="336" t="n"/>
      <c r="CF230" s="336" t="n"/>
      <c r="CG230" s="336" t="n"/>
      <c r="CH230" s="336" t="n"/>
      <c r="CI230" s="336" t="n"/>
      <c r="CJ230" s="336" t="n"/>
      <c r="CK230" s="336" t="n"/>
      <c r="CL230" s="336" t="n"/>
      <c r="CM230" s="336" t="n"/>
      <c r="CN230" s="336" t="n"/>
      <c r="CO230" s="336" t="n"/>
      <c r="CP230" s="336" t="n"/>
      <c r="CQ230" s="336" t="n"/>
      <c r="CR230" s="336" t="n"/>
      <c r="CS230" s="336" t="n"/>
      <c r="CT230" s="336" t="n"/>
      <c r="CU230" s="336" t="n"/>
      <c r="CV230" s="336" t="n"/>
      <c r="CW230" s="336" t="n"/>
      <c r="CX230" s="336" t="n"/>
      <c r="CY230" s="336" t="n"/>
      <c r="CZ230" s="336" t="n"/>
      <c r="DA230" s="336" t="n"/>
      <c r="DB230" s="336" t="n"/>
      <c r="DC230" s="336" t="n"/>
      <c r="DD230" s="336" t="n"/>
      <c r="DE230" s="336" t="n"/>
      <c r="DF230" s="336" t="n"/>
      <c r="DG230" s="336" t="n"/>
      <c r="DH230" s="336" t="n"/>
      <c r="DI230" s="336" t="n"/>
      <c r="DJ230" s="336" t="n"/>
      <c r="DK230" s="336" t="n"/>
      <c r="DL230" s="336" t="n"/>
      <c r="DM230" s="336" t="n"/>
      <c r="DN230" s="336" t="n"/>
      <c r="DO230" s="336" t="n"/>
      <c r="DP230" s="336" t="n"/>
      <c r="DQ230" s="336" t="n"/>
      <c r="DR230" s="336" t="n"/>
      <c r="DS230" s="336" t="n"/>
      <c r="DT230" s="336" t="n"/>
      <c r="DU230" s="336" t="n"/>
      <c r="DV230" s="336" t="n"/>
      <c r="DW230" s="336" t="n"/>
      <c r="DX230" s="336" t="n"/>
      <c r="DY230" s="336" t="n"/>
      <c r="DZ230" s="336" t="n"/>
      <c r="EA230" s="336" t="n"/>
      <c r="EB230" s="336" t="n"/>
      <c r="EC230" s="336" t="n"/>
      <c r="ED230" s="336" t="n"/>
      <c r="EE230" s="336" t="n"/>
      <c r="EF230" s="336" t="n"/>
      <c r="EG230" s="336" t="n"/>
      <c r="EH230" s="336" t="n"/>
      <c r="EI230" s="336" t="n"/>
      <c r="EJ230" s="336" t="n"/>
      <c r="EK230" s="336" t="n"/>
      <c r="EL230" s="336" t="n"/>
      <c r="EM230" s="336" t="n"/>
      <c r="EN230" s="336" t="n"/>
      <c r="EO230" s="336" t="n"/>
      <c r="EP230" s="336" t="n"/>
      <c r="EQ230" s="336" t="n"/>
      <c r="ER230" s="336" t="n"/>
      <c r="ES230" s="336" t="n"/>
      <c r="ET230" s="336" t="n"/>
      <c r="EU230" s="336" t="n"/>
      <c r="EV230" s="336" t="n"/>
      <c r="EW230" s="336" t="n"/>
      <c r="EX230" s="336" t="n"/>
      <c r="EY230" s="336" t="n"/>
      <c r="EZ230" s="336" t="n"/>
      <c r="FA230" s="336" t="n"/>
      <c r="FB230" s="336" t="n"/>
      <c r="FC230" s="336" t="n"/>
      <c r="FD230" s="336" t="n"/>
      <c r="FE230" s="336" t="n"/>
      <c r="FF230" s="336" t="n"/>
      <c r="FG230" s="336" t="n"/>
      <c r="FH230" s="336" t="n"/>
      <c r="FI230" s="336" t="n"/>
      <c r="FJ230" s="336" t="n"/>
      <c r="FK230" s="336" t="n"/>
      <c r="FL230" s="336" t="n"/>
      <c r="FM230" s="336" t="n"/>
      <c r="FN230" s="336" t="n"/>
      <c r="FO230" s="336" t="n"/>
      <c r="FP230" s="336" t="n"/>
      <c r="FQ230" s="336" t="n"/>
      <c r="FR230" s="336" t="n"/>
      <c r="FS230" s="336" t="n"/>
      <c r="FT230" s="336" t="n"/>
      <c r="FU230" s="336" t="n"/>
      <c r="FV230" s="336" t="n"/>
      <c r="FW230" s="336" t="n"/>
      <c r="FX230" s="336" t="n"/>
      <c r="FY230" s="336" t="n"/>
      <c r="FZ230" s="336" t="n"/>
      <c r="GA230" s="336" t="n"/>
      <c r="GB230" s="336" t="n"/>
      <c r="GC230" s="336" t="n"/>
      <c r="GD230" s="336" t="n"/>
      <c r="GE230" s="336" t="n"/>
      <c r="GF230" s="336" t="n"/>
      <c r="GG230" s="336" t="n"/>
      <c r="GH230" s="336" t="n"/>
      <c r="GI230" s="336" t="n"/>
      <c r="GJ230" s="336" t="n"/>
      <c r="GK230" s="336" t="n"/>
      <c r="GL230" s="336" t="n"/>
      <c r="GM230" s="336" t="n"/>
      <c r="GN230" s="336" t="n"/>
    </row>
    <row r="231" ht="18.5" customHeight="1">
      <c r="A231" s="1" t="n"/>
      <c r="B231" s="1" t="n"/>
      <c r="C231" s="747" t="inlineStr">
        <is>
          <t>Hotel Operating Cash Flow</t>
        </is>
      </c>
      <c r="D231" s="748" t="n"/>
      <c r="E231" s="748" t="n"/>
      <c r="F231" s="654" t="n"/>
      <c r="G231" s="934" t="n"/>
      <c r="H231" s="654" t="n"/>
      <c r="I231" s="934" t="n"/>
      <c r="J231" s="654" t="n"/>
      <c r="K231" s="654" t="n"/>
      <c r="L231" s="750" t="n"/>
      <c r="M231" s="750" t="n"/>
      <c r="N231" s="748" t="n"/>
      <c r="O231" s="748" t="n"/>
      <c r="P231" s="751">
        <f>ROUNDUP(P232/12,0)</f>
        <v/>
      </c>
      <c r="Q231" s="751">
        <f>ROUNDUP(Q232/12,0)</f>
        <v/>
      </c>
      <c r="R231" s="751">
        <f>ROUNDUP(R232/12,0)</f>
        <v/>
      </c>
      <c r="S231" s="751">
        <f>ROUNDUP(S232/12,0)</f>
        <v/>
      </c>
      <c r="T231" s="751">
        <f>ROUNDUP(T232/12,0)</f>
        <v/>
      </c>
      <c r="U231" s="751">
        <f>ROUNDUP(U232/12,0)</f>
        <v/>
      </c>
      <c r="V231" s="751">
        <f>ROUNDUP(V232/12,0)</f>
        <v/>
      </c>
      <c r="W231" s="751">
        <f>ROUNDUP(W232/12,0)</f>
        <v/>
      </c>
      <c r="X231" s="751">
        <f>ROUNDUP(X232/12,0)</f>
        <v/>
      </c>
      <c r="Y231" s="751">
        <f>ROUNDUP(Y232/12,0)</f>
        <v/>
      </c>
      <c r="Z231" s="751">
        <f>ROUNDUP(Z232/12,0)</f>
        <v/>
      </c>
      <c r="AA231" s="751">
        <f>ROUNDUP(AA232/12,0)</f>
        <v/>
      </c>
      <c r="AB231" s="751">
        <f>ROUNDUP(AB232/12,0)</f>
        <v/>
      </c>
      <c r="AC231" s="751">
        <f>ROUNDUP(AC232/12,0)</f>
        <v/>
      </c>
      <c r="AD231" s="751">
        <f>ROUNDUP(AD232/12,0)</f>
        <v/>
      </c>
      <c r="AE231" s="751">
        <f>ROUNDUP(AE232/12,0)</f>
        <v/>
      </c>
      <c r="AF231" s="751">
        <f>ROUNDUP(AF232/12,0)</f>
        <v/>
      </c>
      <c r="AG231" s="751">
        <f>ROUNDUP(AG232/12,0)</f>
        <v/>
      </c>
      <c r="AH231" s="751">
        <f>ROUNDUP(AH232/12,0)</f>
        <v/>
      </c>
      <c r="AI231" s="751">
        <f>ROUNDUP(AI232/12,0)</f>
        <v/>
      </c>
      <c r="AJ231" s="751">
        <f>ROUNDUP(AJ232/12,0)</f>
        <v/>
      </c>
      <c r="AK231" s="751">
        <f>ROUNDUP(AK232/12,0)</f>
        <v/>
      </c>
      <c r="AL231" s="751">
        <f>ROUNDUP(AL232/12,0)</f>
        <v/>
      </c>
      <c r="AM231" s="751">
        <f>ROUNDUP(AM232/12,0)</f>
        <v/>
      </c>
      <c r="AN231" s="751">
        <f>ROUNDUP(AN232/12,0)</f>
        <v/>
      </c>
      <c r="AO231" s="751">
        <f>ROUNDUP(AO232/12,0)</f>
        <v/>
      </c>
      <c r="AP231" s="751">
        <f>ROUNDUP(AP232/12,0)</f>
        <v/>
      </c>
      <c r="AQ231" s="751">
        <f>ROUNDUP(AQ232/12,0)</f>
        <v/>
      </c>
      <c r="AR231" s="751">
        <f>ROUNDUP(AR232/12,0)</f>
        <v/>
      </c>
      <c r="AS231" s="751">
        <f>ROUNDUP(AS232/12,0)</f>
        <v/>
      </c>
      <c r="AT231" s="751">
        <f>ROUNDUP(AT232/12,0)</f>
        <v/>
      </c>
      <c r="AU231" s="751">
        <f>ROUNDUP(AU232/12,0)</f>
        <v/>
      </c>
      <c r="AV231" s="751">
        <f>ROUNDUP(AV232/12,0)</f>
        <v/>
      </c>
      <c r="AW231" s="751">
        <f>ROUNDUP(AW232/12,0)</f>
        <v/>
      </c>
      <c r="AX231" s="751">
        <f>ROUNDUP(AX232/12,0)</f>
        <v/>
      </c>
      <c r="AY231" s="751">
        <f>ROUNDUP(AY232/12,0)</f>
        <v/>
      </c>
      <c r="AZ231" s="751">
        <f>ROUNDUP(AZ232/12,0)</f>
        <v/>
      </c>
      <c r="BA231" s="751">
        <f>ROUNDUP(BA232/12,0)</f>
        <v/>
      </c>
      <c r="BB231" s="751">
        <f>ROUNDUP(BB232/12,0)</f>
        <v/>
      </c>
      <c r="BC231" s="751">
        <f>ROUNDUP(BC232/12,0)</f>
        <v/>
      </c>
      <c r="BD231" s="751">
        <f>ROUNDUP(BD232/12,0)</f>
        <v/>
      </c>
      <c r="BE231" s="751">
        <f>ROUNDUP(BE232/12,0)</f>
        <v/>
      </c>
      <c r="BF231" s="751">
        <f>ROUNDUP(BF232/12,0)</f>
        <v/>
      </c>
      <c r="BG231" s="751">
        <f>ROUNDUP(BG232/12,0)</f>
        <v/>
      </c>
      <c r="BH231" s="751">
        <f>ROUNDUP(BH232/12,0)</f>
        <v/>
      </c>
      <c r="BI231" s="751">
        <f>ROUNDUP(BI232/12,0)</f>
        <v/>
      </c>
      <c r="BJ231" s="751">
        <f>ROUNDUP(BJ232/12,0)</f>
        <v/>
      </c>
      <c r="BK231" s="751">
        <f>ROUNDUP(BK232/12,0)</f>
        <v/>
      </c>
      <c r="BL231" s="751">
        <f>ROUNDUP(BL232/12,0)</f>
        <v/>
      </c>
      <c r="BM231" s="751">
        <f>ROUNDUP(BM232/12,0)</f>
        <v/>
      </c>
      <c r="BN231" s="751">
        <f>ROUNDUP(BN232/12,0)</f>
        <v/>
      </c>
      <c r="BO231" s="751">
        <f>ROUNDUP(BO232/12,0)</f>
        <v/>
      </c>
      <c r="BP231" s="751">
        <f>ROUNDUP(BP232/12,0)</f>
        <v/>
      </c>
      <c r="BQ231" s="751">
        <f>ROUNDUP(BQ232/12,0)</f>
        <v/>
      </c>
      <c r="BR231" s="751">
        <f>ROUNDUP(BR232/12,0)</f>
        <v/>
      </c>
      <c r="BS231" s="751">
        <f>ROUNDUP(BS232/12,0)</f>
        <v/>
      </c>
      <c r="BT231" s="751">
        <f>ROUNDUP(BT232/12,0)</f>
        <v/>
      </c>
      <c r="BU231" s="751">
        <f>ROUNDUP(BU232/12,0)</f>
        <v/>
      </c>
      <c r="BV231" s="751">
        <f>ROUNDUP(BV232/12,0)</f>
        <v/>
      </c>
      <c r="BW231" s="751">
        <f>ROUNDUP(BW232/12,0)</f>
        <v/>
      </c>
      <c r="BX231" s="751">
        <f>ROUNDUP(BX232/12,0)</f>
        <v/>
      </c>
      <c r="BY231" s="751">
        <f>ROUNDUP(BY232/12,0)</f>
        <v/>
      </c>
      <c r="BZ231" s="751">
        <f>ROUNDUP(BZ232/12,0)</f>
        <v/>
      </c>
      <c r="CA231" s="751">
        <f>ROUNDUP(CA232/12,0)</f>
        <v/>
      </c>
      <c r="CB231" s="751">
        <f>ROUNDUP(CB232/12,0)</f>
        <v/>
      </c>
      <c r="CC231" s="751">
        <f>ROUNDUP(CC232/12,0)</f>
        <v/>
      </c>
      <c r="CD231" s="751">
        <f>ROUNDUP(CD232/12,0)</f>
        <v/>
      </c>
      <c r="CE231" s="751">
        <f>ROUNDUP(CE232/12,0)</f>
        <v/>
      </c>
      <c r="CF231" s="751">
        <f>ROUNDUP(CF232/12,0)</f>
        <v/>
      </c>
      <c r="CG231" s="751">
        <f>ROUNDUP(CG232/12,0)</f>
        <v/>
      </c>
      <c r="CH231" s="751">
        <f>ROUNDUP(CH232/12,0)</f>
        <v/>
      </c>
      <c r="CI231" s="751">
        <f>ROUNDUP(CI232/12,0)</f>
        <v/>
      </c>
      <c r="CJ231" s="751">
        <f>ROUNDUP(CJ232/12,0)</f>
        <v/>
      </c>
      <c r="CK231" s="751">
        <f>ROUNDUP(CK232/12,0)</f>
        <v/>
      </c>
      <c r="CL231" s="751">
        <f>ROUNDUP(CL232/12,0)</f>
        <v/>
      </c>
      <c r="CM231" s="751">
        <f>ROUNDUP(CM232/12,0)</f>
        <v/>
      </c>
      <c r="CN231" s="751">
        <f>ROUNDUP(CN232/12,0)</f>
        <v/>
      </c>
      <c r="CO231" s="751">
        <f>ROUNDUP(CO232/12,0)</f>
        <v/>
      </c>
      <c r="CP231" s="751">
        <f>ROUNDUP(CP232/12,0)</f>
        <v/>
      </c>
      <c r="CQ231" s="751">
        <f>ROUNDUP(CQ232/12,0)</f>
        <v/>
      </c>
      <c r="CR231" s="751">
        <f>ROUNDUP(CR232/12,0)</f>
        <v/>
      </c>
      <c r="CS231" s="751">
        <f>ROUNDUP(CS232/12,0)</f>
        <v/>
      </c>
      <c r="CT231" s="751">
        <f>ROUNDUP(CT232/12,0)</f>
        <v/>
      </c>
      <c r="CU231" s="751">
        <f>ROUNDUP(CU232/12,0)</f>
        <v/>
      </c>
      <c r="CV231" s="751">
        <f>ROUNDUP(CV232/12,0)</f>
        <v/>
      </c>
      <c r="CW231" s="751">
        <f>ROUNDUP(CW232/12,0)</f>
        <v/>
      </c>
      <c r="CX231" s="751">
        <f>ROUNDUP(CX232/12,0)</f>
        <v/>
      </c>
      <c r="CY231" s="751">
        <f>ROUNDUP(CY232/12,0)</f>
        <v/>
      </c>
      <c r="CZ231" s="751">
        <f>ROUNDUP(CZ232/12,0)</f>
        <v/>
      </c>
      <c r="DA231" s="751">
        <f>ROUNDUP(DA232/12,0)</f>
        <v/>
      </c>
      <c r="DB231" s="751">
        <f>ROUNDUP(DB232/12,0)</f>
        <v/>
      </c>
      <c r="DC231" s="751">
        <f>ROUNDUP(DC232/12,0)</f>
        <v/>
      </c>
      <c r="DD231" s="751">
        <f>ROUNDUP(DD232/12,0)</f>
        <v/>
      </c>
      <c r="DE231" s="751">
        <f>ROUNDUP(DE232/12,0)</f>
        <v/>
      </c>
      <c r="DF231" s="751">
        <f>ROUNDUP(DF232/12,0)</f>
        <v/>
      </c>
      <c r="DG231" s="751">
        <f>ROUNDUP(DG232/12,0)</f>
        <v/>
      </c>
      <c r="DH231" s="751">
        <f>ROUNDUP(DH232/12,0)</f>
        <v/>
      </c>
      <c r="DI231" s="751">
        <f>ROUNDUP(DI232/12,0)</f>
        <v/>
      </c>
      <c r="DJ231" s="751">
        <f>ROUNDUP(DJ232/12,0)</f>
        <v/>
      </c>
      <c r="DK231" s="751">
        <f>ROUNDUP(DK232/12,0)</f>
        <v/>
      </c>
      <c r="DL231" s="751">
        <f>ROUNDUP(DL232/12,0)</f>
        <v/>
      </c>
      <c r="DM231" s="751">
        <f>ROUNDUP(DM232/12,0)</f>
        <v/>
      </c>
      <c r="DN231" s="751">
        <f>ROUNDUP(DN232/12,0)</f>
        <v/>
      </c>
      <c r="DO231" s="751">
        <f>ROUNDUP(DO232/12,0)</f>
        <v/>
      </c>
      <c r="DP231" s="751">
        <f>ROUNDUP(DP232/12,0)</f>
        <v/>
      </c>
      <c r="DQ231" s="751">
        <f>ROUNDUP(DQ232/12,0)</f>
        <v/>
      </c>
      <c r="DR231" s="751">
        <f>ROUNDUP(DR232/12,0)</f>
        <v/>
      </c>
      <c r="DS231" s="751">
        <f>ROUNDUP(DS232/12,0)</f>
        <v/>
      </c>
      <c r="DT231" s="751">
        <f>ROUNDUP(DT232/12,0)</f>
        <v/>
      </c>
      <c r="DU231" s="751">
        <f>ROUNDUP(DU232/12,0)</f>
        <v/>
      </c>
      <c r="DV231" s="751">
        <f>ROUNDUP(DV232/12,0)</f>
        <v/>
      </c>
      <c r="DW231" s="751">
        <f>ROUNDUP(DW232/12,0)</f>
        <v/>
      </c>
      <c r="DX231" s="751">
        <f>ROUNDUP(DX232/12,0)</f>
        <v/>
      </c>
      <c r="DY231" s="751">
        <f>ROUNDUP(DY232/12,0)</f>
        <v/>
      </c>
      <c r="DZ231" s="751">
        <f>ROUNDUP(DZ232/12,0)</f>
        <v/>
      </c>
      <c r="EA231" s="751">
        <f>ROUNDUP(EA232/12,0)</f>
        <v/>
      </c>
      <c r="EB231" s="751">
        <f>ROUNDUP(EB232/12,0)</f>
        <v/>
      </c>
      <c r="EC231" s="751">
        <f>ROUNDUP(EC232/12,0)</f>
        <v/>
      </c>
      <c r="ED231" s="751">
        <f>ROUNDUP(ED232/12,0)</f>
        <v/>
      </c>
      <c r="EE231" s="751">
        <f>ROUNDUP(EE232/12,0)</f>
        <v/>
      </c>
      <c r="EF231" s="751">
        <f>ROUNDUP(EF232/12,0)</f>
        <v/>
      </c>
      <c r="EG231" s="751">
        <f>ROUNDUP(EG232/12,0)</f>
        <v/>
      </c>
      <c r="EH231" s="751">
        <f>ROUNDUP(EH232/12,0)</f>
        <v/>
      </c>
      <c r="EI231" s="751">
        <f>ROUNDUP(EI232/12,0)</f>
        <v/>
      </c>
      <c r="EJ231" s="751">
        <f>ROUNDUP(EJ232/12,0)</f>
        <v/>
      </c>
      <c r="EK231" s="751">
        <f>ROUNDUP(EK232/12,0)</f>
        <v/>
      </c>
      <c r="EL231" s="751">
        <f>ROUNDUP(EL232/12,0)</f>
        <v/>
      </c>
      <c r="EM231" s="751">
        <f>ROUNDUP(EM232/12,0)</f>
        <v/>
      </c>
      <c r="EN231" s="751">
        <f>ROUNDUP(EN232/12,0)</f>
        <v/>
      </c>
      <c r="EO231" s="751">
        <f>ROUNDUP(EO232/12,0)</f>
        <v/>
      </c>
      <c r="EP231" s="751">
        <f>ROUNDUP(EP232/12,0)</f>
        <v/>
      </c>
      <c r="EQ231" s="751">
        <f>ROUNDUP(EQ232/12,0)</f>
        <v/>
      </c>
      <c r="ER231" s="751">
        <f>ROUNDUP(ER232/12,0)</f>
        <v/>
      </c>
      <c r="ES231" s="751">
        <f>ROUNDUP(ES232/12,0)</f>
        <v/>
      </c>
      <c r="ET231" s="751">
        <f>ROUNDUP(ET232/12,0)</f>
        <v/>
      </c>
      <c r="EU231" s="751">
        <f>ROUNDUP(EU232/12,0)</f>
        <v/>
      </c>
      <c r="EV231" s="751">
        <f>ROUNDUP(EV232/12,0)</f>
        <v/>
      </c>
      <c r="EW231" s="751">
        <f>ROUNDUP(EW232/12,0)</f>
        <v/>
      </c>
      <c r="EX231" s="751">
        <f>ROUNDUP(EX232/12,0)</f>
        <v/>
      </c>
      <c r="EY231" s="751">
        <f>ROUNDUP(EY232/12,0)</f>
        <v/>
      </c>
      <c r="EZ231" s="751">
        <f>ROUNDUP(EZ232/12,0)</f>
        <v/>
      </c>
      <c r="FA231" s="751">
        <f>ROUNDUP(FA232/12,0)</f>
        <v/>
      </c>
      <c r="FB231" s="751">
        <f>ROUNDUP(FB232/12,0)</f>
        <v/>
      </c>
      <c r="FC231" s="751">
        <f>ROUNDUP(FC232/12,0)</f>
        <v/>
      </c>
      <c r="FD231" s="751">
        <f>ROUNDUP(FD232/12,0)</f>
        <v/>
      </c>
      <c r="FE231" s="751">
        <f>ROUNDUP(FE232/12,0)</f>
        <v/>
      </c>
      <c r="FF231" s="751">
        <f>ROUNDUP(FF232/12,0)</f>
        <v/>
      </c>
      <c r="FG231" s="751">
        <f>ROUNDUP(FG232/12,0)</f>
        <v/>
      </c>
      <c r="FH231" s="751">
        <f>ROUNDUP(FH232/12,0)</f>
        <v/>
      </c>
      <c r="FI231" s="751">
        <f>ROUNDUP(FI232/12,0)</f>
        <v/>
      </c>
      <c r="FJ231" s="751">
        <f>ROUNDUP(FJ232/12,0)</f>
        <v/>
      </c>
      <c r="FK231" s="751">
        <f>ROUNDUP(FK232/12,0)</f>
        <v/>
      </c>
      <c r="FL231" s="751">
        <f>ROUNDUP(FL232/12,0)</f>
        <v/>
      </c>
      <c r="FM231" s="751">
        <f>ROUNDUP(FM232/12,0)</f>
        <v/>
      </c>
      <c r="FN231" s="751">
        <f>ROUNDUP(FN232/12,0)</f>
        <v/>
      </c>
      <c r="FO231" s="751">
        <f>ROUNDUP(FO232/12,0)</f>
        <v/>
      </c>
      <c r="FP231" s="751">
        <f>ROUNDUP(FP232/12,0)</f>
        <v/>
      </c>
      <c r="FQ231" s="751">
        <f>ROUNDUP(FQ232/12,0)</f>
        <v/>
      </c>
      <c r="FR231" s="751">
        <f>ROUNDUP(FR232/12,0)</f>
        <v/>
      </c>
      <c r="FS231" s="751">
        <f>ROUNDUP(FS232/12,0)</f>
        <v/>
      </c>
      <c r="FT231" s="751">
        <f>ROUNDUP(FT232/12,0)</f>
        <v/>
      </c>
      <c r="FU231" s="751">
        <f>ROUNDUP(FU232/12,0)</f>
        <v/>
      </c>
      <c r="FV231" s="751">
        <f>ROUNDUP(FV232/12,0)</f>
        <v/>
      </c>
      <c r="FW231" s="751">
        <f>ROUNDUP(FW232/12,0)</f>
        <v/>
      </c>
      <c r="FX231" s="751">
        <f>ROUNDUP(FX232/12,0)</f>
        <v/>
      </c>
      <c r="FY231" s="751">
        <f>ROUNDUP(FY232/12,0)</f>
        <v/>
      </c>
      <c r="FZ231" s="751">
        <f>ROUNDUP(FZ232/12,0)</f>
        <v/>
      </c>
      <c r="GA231" s="751">
        <f>ROUNDUP(GA232/12,0)</f>
        <v/>
      </c>
      <c r="GB231" s="751">
        <f>ROUNDUP(GB232/12,0)</f>
        <v/>
      </c>
      <c r="GC231" s="751">
        <f>ROUNDUP(GC232/12,0)</f>
        <v/>
      </c>
      <c r="GD231" s="751">
        <f>ROUNDUP(GD232/12,0)</f>
        <v/>
      </c>
      <c r="GE231" s="751">
        <f>ROUNDUP(GE232/12,0)</f>
        <v/>
      </c>
      <c r="GF231" s="751">
        <f>ROUNDUP(GF232/12,0)</f>
        <v/>
      </c>
      <c r="GG231" s="751">
        <f>ROUNDUP(GG232/12,0)</f>
        <v/>
      </c>
      <c r="GH231" s="751">
        <f>ROUNDUP(GH232/12,0)</f>
        <v/>
      </c>
      <c r="GI231" s="751">
        <f>ROUNDUP(GI232/12,0)</f>
        <v/>
      </c>
      <c r="GJ231" s="751">
        <f>ROUNDUP(GJ232/12,0)</f>
        <v/>
      </c>
      <c r="GK231" s="751">
        <f>ROUNDUP(GK232/12,0)</f>
        <v/>
      </c>
      <c r="GL231" s="751">
        <f>ROUNDUP(GL232/12,0)</f>
        <v/>
      </c>
      <c r="GM231" s="751">
        <f>ROUNDUP(GM232/12,0)</f>
        <v/>
      </c>
      <c r="GN231" s="752">
        <f>ROUNDUP(GN232/12,0)</f>
        <v/>
      </c>
      <c r="GO231" s="1" t="n"/>
      <c r="GP231" s="63" t="n"/>
    </row>
    <row r="232" ht="18.5" customHeight="1">
      <c r="A232" s="1" t="n"/>
      <c r="B232" s="1" t="n"/>
      <c r="C232" s="742" t="n"/>
      <c r="D232" s="743" t="n"/>
      <c r="E232" s="743" t="n"/>
      <c r="F232" s="658" t="n"/>
      <c r="G232" s="928" t="n"/>
      <c r="H232" s="658" t="n"/>
      <c r="I232" s="658" t="n"/>
      <c r="J232" s="658" t="n"/>
      <c r="K232" s="658" t="n"/>
      <c r="L232" s="744" t="n"/>
      <c r="M232" s="744" t="n"/>
      <c r="N232" s="743" t="n"/>
      <c r="O232" s="743" t="n"/>
      <c r="P232" s="745">
        <f>(P8&gt;=Summary!$C$17)*(MonthlyCF!O232+1)</f>
        <v/>
      </c>
      <c r="Q232" s="745">
        <f>(Q8&gt;=Summary!$C$17)*(MonthlyCF!P232+1)</f>
        <v/>
      </c>
      <c r="R232" s="745">
        <f>(R8&gt;=Summary!$C$17)*(MonthlyCF!Q232+1)</f>
        <v/>
      </c>
      <c r="S232" s="745">
        <f>(S8&gt;=Summary!$C$17)*(MonthlyCF!R232+1)</f>
        <v/>
      </c>
      <c r="T232" s="745">
        <f>(T8&gt;=Summary!$C$17)*(MonthlyCF!S232+1)</f>
        <v/>
      </c>
      <c r="U232" s="745">
        <f>(U8&gt;=Summary!$C$17)*(MonthlyCF!T232+1)</f>
        <v/>
      </c>
      <c r="V232" s="745">
        <f>(V8&gt;=Summary!$C$17)*(MonthlyCF!U232+1)</f>
        <v/>
      </c>
      <c r="W232" s="745">
        <f>(W8&gt;=Summary!$C$17)*(MonthlyCF!V232+1)</f>
        <v/>
      </c>
      <c r="X232" s="745">
        <f>(X8&gt;=Summary!$C$17)*(MonthlyCF!W232+1)</f>
        <v/>
      </c>
      <c r="Y232" s="745">
        <f>(Y8&gt;=Summary!$C$17)*(MonthlyCF!X232+1)</f>
        <v/>
      </c>
      <c r="Z232" s="745">
        <f>(Z8&gt;=Summary!$C$17)*(MonthlyCF!Y232+1)</f>
        <v/>
      </c>
      <c r="AA232" s="745">
        <f>(AA8&gt;=Summary!$C$17)*(MonthlyCF!Z232+1)</f>
        <v/>
      </c>
      <c r="AB232" s="745">
        <f>(AB8&gt;=Summary!$C$17)*(MonthlyCF!AA232+1)</f>
        <v/>
      </c>
      <c r="AC232" s="745">
        <f>(AC8&gt;=Summary!$C$17)*(MonthlyCF!AB232+1)</f>
        <v/>
      </c>
      <c r="AD232" s="745">
        <f>(AD8&gt;=Summary!$C$17)*(MonthlyCF!AC232+1)</f>
        <v/>
      </c>
      <c r="AE232" s="745">
        <f>(AE8&gt;=Summary!$C$17)*(MonthlyCF!AD232+1)</f>
        <v/>
      </c>
      <c r="AF232" s="745">
        <f>(AF8&gt;=Summary!$C$17)*(MonthlyCF!AE232+1)</f>
        <v/>
      </c>
      <c r="AG232" s="745">
        <f>(AG8&gt;=Summary!$C$17)*(MonthlyCF!AF232+1)</f>
        <v/>
      </c>
      <c r="AH232" s="745">
        <f>(AH8&gt;=Summary!$C$17)*(MonthlyCF!AG232+1)</f>
        <v/>
      </c>
      <c r="AI232" s="745">
        <f>(AI8&gt;=Summary!$C$17)*(MonthlyCF!AH232+1)</f>
        <v/>
      </c>
      <c r="AJ232" s="745">
        <f>(AJ8&gt;=Summary!$C$17)*(MonthlyCF!AI232+1)</f>
        <v/>
      </c>
      <c r="AK232" s="745">
        <f>(AK8&gt;=Summary!$C$17)*(MonthlyCF!AJ232+1)</f>
        <v/>
      </c>
      <c r="AL232" s="745">
        <f>(AL8&gt;=Summary!$C$17)*(MonthlyCF!AK232+1)</f>
        <v/>
      </c>
      <c r="AM232" s="745">
        <f>(AM8&gt;=Summary!$C$17)*(MonthlyCF!AL232+1)</f>
        <v/>
      </c>
      <c r="AN232" s="745">
        <f>(AN8&gt;=Summary!$C$17)*(MonthlyCF!AM232+1)</f>
        <v/>
      </c>
      <c r="AO232" s="745">
        <f>(AO8&gt;=Summary!$C$17)*(MonthlyCF!AN232+1)</f>
        <v/>
      </c>
      <c r="AP232" s="745">
        <f>(AP8&gt;=Summary!$C$17)*(MonthlyCF!AO232+1)</f>
        <v/>
      </c>
      <c r="AQ232" s="745">
        <f>(AQ8&gt;=Summary!$C$17)*(MonthlyCF!AP232+1)</f>
        <v/>
      </c>
      <c r="AR232" s="745">
        <f>(AR8&gt;=Summary!$C$17)*(MonthlyCF!AQ232+1)</f>
        <v/>
      </c>
      <c r="AS232" s="745">
        <f>(AS8&gt;=Summary!$C$17)*(MonthlyCF!AR232+1)</f>
        <v/>
      </c>
      <c r="AT232" s="745">
        <f>(AT8&gt;=Summary!$C$17)*(MonthlyCF!AS232+1)</f>
        <v/>
      </c>
      <c r="AU232" s="745">
        <f>(AU8&gt;=Summary!$C$17)*(MonthlyCF!AT232+1)</f>
        <v/>
      </c>
      <c r="AV232" s="745">
        <f>(AV8&gt;=Summary!$C$17)*(MonthlyCF!AU232+1)</f>
        <v/>
      </c>
      <c r="AW232" s="745">
        <f>(AW8&gt;=Summary!$C$17)*(MonthlyCF!AV232+1)</f>
        <v/>
      </c>
      <c r="AX232" s="745">
        <f>(AX8&gt;=Summary!$C$17)*(MonthlyCF!AW232+1)</f>
        <v/>
      </c>
      <c r="AY232" s="745">
        <f>(AY8&gt;=Summary!$C$17)*(MonthlyCF!AX232+1)</f>
        <v/>
      </c>
      <c r="AZ232" s="745">
        <f>(AZ8&gt;=Summary!$C$17)*(MonthlyCF!AY232+1)</f>
        <v/>
      </c>
      <c r="BA232" s="745">
        <f>(BA8&gt;=Summary!$C$17)*(MonthlyCF!AZ232+1)</f>
        <v/>
      </c>
      <c r="BB232" s="745">
        <f>(BB8&gt;=Summary!$C$17)*(MonthlyCF!BA232+1)</f>
        <v/>
      </c>
      <c r="BC232" s="745">
        <f>(BC8&gt;=Summary!$C$17)*(MonthlyCF!BB232+1)</f>
        <v/>
      </c>
      <c r="BD232" s="745">
        <f>(BD8&gt;=Summary!$C$17)*(MonthlyCF!BC232+1)</f>
        <v/>
      </c>
      <c r="BE232" s="745">
        <f>(BE8&gt;=Summary!$C$17)*(MonthlyCF!BD232+1)</f>
        <v/>
      </c>
      <c r="BF232" s="745">
        <f>(BF8&gt;=Summary!$C$17)*(MonthlyCF!BE232+1)</f>
        <v/>
      </c>
      <c r="BG232" s="745">
        <f>(BG8&gt;=Summary!$C$17)*(MonthlyCF!BF232+1)</f>
        <v/>
      </c>
      <c r="BH232" s="745">
        <f>(BH8&gt;=Summary!$C$17)*(MonthlyCF!BG232+1)</f>
        <v/>
      </c>
      <c r="BI232" s="745">
        <f>(BI8&gt;=Summary!$C$17)*(MonthlyCF!BH232+1)</f>
        <v/>
      </c>
      <c r="BJ232" s="745">
        <f>(BJ8&gt;=Summary!$C$17)*(MonthlyCF!BI232+1)</f>
        <v/>
      </c>
      <c r="BK232" s="745">
        <f>(BK8&gt;=Summary!$C$17)*(MonthlyCF!BJ232+1)</f>
        <v/>
      </c>
      <c r="BL232" s="745">
        <f>(BL8&gt;=Summary!$C$17)*(MonthlyCF!BK232+1)</f>
        <v/>
      </c>
      <c r="BM232" s="745">
        <f>(BM8&gt;=Summary!$C$17)*(MonthlyCF!BL232+1)</f>
        <v/>
      </c>
      <c r="BN232" s="745">
        <f>(BN8&gt;=Summary!$C$17)*(MonthlyCF!BM232+1)</f>
        <v/>
      </c>
      <c r="BO232" s="745">
        <f>(BO8&gt;=Summary!$C$17)*(MonthlyCF!BN232+1)</f>
        <v/>
      </c>
      <c r="BP232" s="745">
        <f>(BP8&gt;=Summary!$C$17)*(MonthlyCF!BO232+1)</f>
        <v/>
      </c>
      <c r="BQ232" s="745">
        <f>(BQ8&gt;=Summary!$C$17)*(MonthlyCF!BP232+1)</f>
        <v/>
      </c>
      <c r="BR232" s="745">
        <f>(BR8&gt;=Summary!$C$17)*(MonthlyCF!BQ232+1)</f>
        <v/>
      </c>
      <c r="BS232" s="745">
        <f>(BS8&gt;=Summary!$C$17)*(MonthlyCF!BR232+1)</f>
        <v/>
      </c>
      <c r="BT232" s="745">
        <f>(BT8&gt;=Summary!$C$17)*(MonthlyCF!BS232+1)</f>
        <v/>
      </c>
      <c r="BU232" s="745">
        <f>(BU8&gt;=Summary!$C$17)*(MonthlyCF!BT232+1)</f>
        <v/>
      </c>
      <c r="BV232" s="745">
        <f>(BV8&gt;=Summary!$C$17)*(MonthlyCF!BU232+1)</f>
        <v/>
      </c>
      <c r="BW232" s="745">
        <f>(BW8&gt;=Summary!$C$17)*(MonthlyCF!BV232+1)</f>
        <v/>
      </c>
      <c r="BX232" s="745">
        <f>(BX8&gt;=Summary!$C$17)*(MonthlyCF!BW232+1)</f>
        <v/>
      </c>
      <c r="BY232" s="745">
        <f>(BY8&gt;=Summary!$C$17)*(MonthlyCF!BX232+1)</f>
        <v/>
      </c>
      <c r="BZ232" s="745">
        <f>(BZ8&gt;=Summary!$C$17)*(MonthlyCF!BY232+1)</f>
        <v/>
      </c>
      <c r="CA232" s="745">
        <f>(CA8&gt;=Summary!$C$17)*(MonthlyCF!BZ232+1)</f>
        <v/>
      </c>
      <c r="CB232" s="745">
        <f>(CB8&gt;=Summary!$C$17)*(MonthlyCF!CA232+1)</f>
        <v/>
      </c>
      <c r="CC232" s="745">
        <f>(CC8&gt;=Summary!$C$17)*(MonthlyCF!CB232+1)</f>
        <v/>
      </c>
      <c r="CD232" s="745">
        <f>(CD8&gt;=Summary!$C$17)*(MonthlyCF!CC232+1)</f>
        <v/>
      </c>
      <c r="CE232" s="745">
        <f>(CE8&gt;=Summary!$C$17)*(MonthlyCF!CD232+1)</f>
        <v/>
      </c>
      <c r="CF232" s="745">
        <f>(CF8&gt;=Summary!$C$17)*(MonthlyCF!CE232+1)</f>
        <v/>
      </c>
      <c r="CG232" s="745">
        <f>(CG8&gt;=Summary!$C$17)*(MonthlyCF!CF232+1)</f>
        <v/>
      </c>
      <c r="CH232" s="745">
        <f>(CH8&gt;=Summary!$C$17)*(MonthlyCF!CG232+1)</f>
        <v/>
      </c>
      <c r="CI232" s="745">
        <f>(CI8&gt;=Summary!$C$17)*(MonthlyCF!CH232+1)</f>
        <v/>
      </c>
      <c r="CJ232" s="745">
        <f>(CJ8&gt;=Summary!$C$17)*(MonthlyCF!CI232+1)</f>
        <v/>
      </c>
      <c r="CK232" s="745">
        <f>(CK8&gt;=Summary!$C$17)*(MonthlyCF!CJ232+1)</f>
        <v/>
      </c>
      <c r="CL232" s="745">
        <f>(CL8&gt;=Summary!$C$17)*(MonthlyCF!CK232+1)</f>
        <v/>
      </c>
      <c r="CM232" s="745">
        <f>(CM8&gt;=Summary!$C$17)*(MonthlyCF!CL232+1)</f>
        <v/>
      </c>
      <c r="CN232" s="745">
        <f>(CN8&gt;=Summary!$C$17)*(MonthlyCF!CM232+1)</f>
        <v/>
      </c>
      <c r="CO232" s="745">
        <f>(CO8&gt;=Summary!$C$17)*(MonthlyCF!CN232+1)</f>
        <v/>
      </c>
      <c r="CP232" s="745">
        <f>(CP8&gt;=Summary!$C$17)*(MonthlyCF!CO232+1)</f>
        <v/>
      </c>
      <c r="CQ232" s="745">
        <f>(CQ8&gt;=Summary!$C$17)*(MonthlyCF!CP232+1)</f>
        <v/>
      </c>
      <c r="CR232" s="745">
        <f>(CR8&gt;=Summary!$C$17)*(MonthlyCF!CQ232+1)</f>
        <v/>
      </c>
      <c r="CS232" s="745">
        <f>(CS8&gt;=Summary!$C$17)*(MonthlyCF!CR232+1)</f>
        <v/>
      </c>
      <c r="CT232" s="745">
        <f>(CT8&gt;=Summary!$C$17)*(MonthlyCF!CS232+1)</f>
        <v/>
      </c>
      <c r="CU232" s="745">
        <f>(CU8&gt;=Summary!$C$17)*(MonthlyCF!CT232+1)</f>
        <v/>
      </c>
      <c r="CV232" s="745">
        <f>(CV8&gt;=Summary!$C$17)*(MonthlyCF!CU232+1)</f>
        <v/>
      </c>
      <c r="CW232" s="745">
        <f>(CW8&gt;=Summary!$C$17)*(MonthlyCF!CV232+1)</f>
        <v/>
      </c>
      <c r="CX232" s="745">
        <f>(CX8&gt;=Summary!$C$17)*(MonthlyCF!CW232+1)</f>
        <v/>
      </c>
      <c r="CY232" s="745">
        <f>(CY8&gt;=Summary!$C$17)*(MonthlyCF!CX232+1)</f>
        <v/>
      </c>
      <c r="CZ232" s="745">
        <f>(CZ8&gt;=Summary!$C$17)*(MonthlyCF!CY232+1)</f>
        <v/>
      </c>
      <c r="DA232" s="745">
        <f>(DA8&gt;=Summary!$C$17)*(MonthlyCF!CZ232+1)</f>
        <v/>
      </c>
      <c r="DB232" s="745">
        <f>(DB8&gt;=Summary!$C$17)*(MonthlyCF!DA232+1)</f>
        <v/>
      </c>
      <c r="DC232" s="745">
        <f>(DC8&gt;=Summary!$C$17)*(MonthlyCF!DB232+1)</f>
        <v/>
      </c>
      <c r="DD232" s="745">
        <f>(DD8&gt;=Summary!$C$17)*(MonthlyCF!DC232+1)</f>
        <v/>
      </c>
      <c r="DE232" s="745">
        <f>(DE8&gt;=Summary!$C$17)*(MonthlyCF!DD232+1)</f>
        <v/>
      </c>
      <c r="DF232" s="745">
        <f>(DF8&gt;=Summary!$C$17)*(MonthlyCF!DE232+1)</f>
        <v/>
      </c>
      <c r="DG232" s="745">
        <f>(DG8&gt;=Summary!$C$17)*(MonthlyCF!DF232+1)</f>
        <v/>
      </c>
      <c r="DH232" s="745">
        <f>(DH8&gt;=Summary!$C$17)*(MonthlyCF!DG232+1)</f>
        <v/>
      </c>
      <c r="DI232" s="745">
        <f>(DI8&gt;=Summary!$C$17)*(MonthlyCF!DH232+1)</f>
        <v/>
      </c>
      <c r="DJ232" s="745">
        <f>(DJ8&gt;=Summary!$C$17)*(MonthlyCF!DI232+1)</f>
        <v/>
      </c>
      <c r="DK232" s="745">
        <f>(DK8&gt;=Summary!$C$17)*(MonthlyCF!DJ232+1)</f>
        <v/>
      </c>
      <c r="DL232" s="745">
        <f>(DL8&gt;=Summary!$C$17)*(MonthlyCF!DK232+1)</f>
        <v/>
      </c>
      <c r="DM232" s="745">
        <f>(DM8&gt;=Summary!$C$17)*(MonthlyCF!DL232+1)</f>
        <v/>
      </c>
      <c r="DN232" s="745">
        <f>(DN8&gt;=Summary!$C$17)*(MonthlyCF!DM232+1)</f>
        <v/>
      </c>
      <c r="DO232" s="745">
        <f>(DO8&gt;=Summary!$C$17)*(MonthlyCF!DN232+1)</f>
        <v/>
      </c>
      <c r="DP232" s="745">
        <f>(DP8&gt;=Summary!$C$17)*(MonthlyCF!DO232+1)</f>
        <v/>
      </c>
      <c r="DQ232" s="745">
        <f>(DQ8&gt;=Summary!$C$17)*(MonthlyCF!DP232+1)</f>
        <v/>
      </c>
      <c r="DR232" s="745">
        <f>(DR8&gt;=Summary!$C$17)*(MonthlyCF!DQ232+1)</f>
        <v/>
      </c>
      <c r="DS232" s="745">
        <f>(DS8&gt;=Summary!$C$17)*(MonthlyCF!DR232+1)</f>
        <v/>
      </c>
      <c r="DT232" s="745">
        <f>(DT8&gt;=Summary!$C$17)*(MonthlyCF!DS232+1)</f>
        <v/>
      </c>
      <c r="DU232" s="745">
        <f>(DU8&gt;=Summary!$C$17)*(MonthlyCF!DT232+1)</f>
        <v/>
      </c>
      <c r="DV232" s="745">
        <f>(DV8&gt;=Summary!$C$17)*(MonthlyCF!DU232+1)</f>
        <v/>
      </c>
      <c r="DW232" s="745">
        <f>(DW8&gt;=Summary!$C$17)*(MonthlyCF!DV232+1)</f>
        <v/>
      </c>
      <c r="DX232" s="745">
        <f>(DX8&gt;=Summary!$C$17)*(MonthlyCF!DW232+1)</f>
        <v/>
      </c>
      <c r="DY232" s="745">
        <f>(DY8&gt;=Summary!$C$17)*(MonthlyCF!DX232+1)</f>
        <v/>
      </c>
      <c r="DZ232" s="745">
        <f>(DZ8&gt;=Summary!$C$17)*(MonthlyCF!DY232+1)</f>
        <v/>
      </c>
      <c r="EA232" s="745">
        <f>(EA8&gt;=Summary!$C$17)*(MonthlyCF!DZ232+1)</f>
        <v/>
      </c>
      <c r="EB232" s="745">
        <f>(EB8&gt;=Summary!$C$17)*(MonthlyCF!EA232+1)</f>
        <v/>
      </c>
      <c r="EC232" s="745">
        <f>(EC8&gt;=Summary!$C$17)*(MonthlyCF!EB232+1)</f>
        <v/>
      </c>
      <c r="ED232" s="745">
        <f>(ED8&gt;=Summary!$C$17)*(MonthlyCF!EC232+1)</f>
        <v/>
      </c>
      <c r="EE232" s="745">
        <f>(EE8&gt;=Summary!$C$17)*(MonthlyCF!ED232+1)</f>
        <v/>
      </c>
      <c r="EF232" s="745">
        <f>(EF8&gt;=Summary!$C$17)*(MonthlyCF!EE232+1)</f>
        <v/>
      </c>
      <c r="EG232" s="745">
        <f>(EG8&gt;=Summary!$C$17)*(MonthlyCF!EF232+1)</f>
        <v/>
      </c>
      <c r="EH232" s="745">
        <f>(EH8&gt;=Summary!$C$17)*(MonthlyCF!EG232+1)</f>
        <v/>
      </c>
      <c r="EI232" s="745">
        <f>(EI8&gt;=Summary!$C$17)*(MonthlyCF!EH232+1)</f>
        <v/>
      </c>
      <c r="EJ232" s="745">
        <f>(EJ8&gt;=Summary!$C$17)*(MonthlyCF!EI232+1)</f>
        <v/>
      </c>
      <c r="EK232" s="745">
        <f>(EK8&gt;=Summary!$C$17)*(MonthlyCF!EJ232+1)</f>
        <v/>
      </c>
      <c r="EL232" s="745">
        <f>(EL8&gt;=Summary!$C$17)*(MonthlyCF!EK232+1)</f>
        <v/>
      </c>
      <c r="EM232" s="745">
        <f>(EM8&gt;=Summary!$C$17)*(MonthlyCF!EL232+1)</f>
        <v/>
      </c>
      <c r="EN232" s="745">
        <f>(EN8&gt;=Summary!$C$17)*(MonthlyCF!EM232+1)</f>
        <v/>
      </c>
      <c r="EO232" s="745">
        <f>(EO8&gt;=Summary!$C$17)*(MonthlyCF!EN232+1)</f>
        <v/>
      </c>
      <c r="EP232" s="745">
        <f>(EP8&gt;=Summary!$C$17)*(MonthlyCF!EO232+1)</f>
        <v/>
      </c>
      <c r="EQ232" s="745">
        <f>(EQ8&gt;=Summary!$C$17)*(MonthlyCF!EP232+1)</f>
        <v/>
      </c>
      <c r="ER232" s="745">
        <f>(ER8&gt;=Summary!$C$17)*(MonthlyCF!EQ232+1)</f>
        <v/>
      </c>
      <c r="ES232" s="745">
        <f>(ES8&gt;=Summary!$C$17)*(MonthlyCF!ER232+1)</f>
        <v/>
      </c>
      <c r="ET232" s="745">
        <f>(ET8&gt;=Summary!$C$17)*(MonthlyCF!ES232+1)</f>
        <v/>
      </c>
      <c r="EU232" s="745">
        <f>(EU8&gt;=Summary!$C$17)*(MonthlyCF!ET232+1)</f>
        <v/>
      </c>
      <c r="EV232" s="745">
        <f>(EV8&gt;=Summary!$C$17)*(MonthlyCF!EU232+1)</f>
        <v/>
      </c>
      <c r="EW232" s="745">
        <f>(EW8&gt;=Summary!$C$17)*(MonthlyCF!EV232+1)</f>
        <v/>
      </c>
      <c r="EX232" s="745">
        <f>(EX8&gt;=Summary!$C$17)*(MonthlyCF!EW232+1)</f>
        <v/>
      </c>
      <c r="EY232" s="745">
        <f>(EY8&gt;=Summary!$C$17)*(MonthlyCF!EX232+1)</f>
        <v/>
      </c>
      <c r="EZ232" s="745">
        <f>(EZ8&gt;=Summary!$C$17)*(MonthlyCF!EY232+1)</f>
        <v/>
      </c>
      <c r="FA232" s="745">
        <f>(FA8&gt;=Summary!$C$17)*(MonthlyCF!EZ232+1)</f>
        <v/>
      </c>
      <c r="FB232" s="745">
        <f>(FB8&gt;=Summary!$C$17)*(MonthlyCF!FA232+1)</f>
        <v/>
      </c>
      <c r="FC232" s="745">
        <f>(FC8&gt;=Summary!$C$17)*(MonthlyCF!FB232+1)</f>
        <v/>
      </c>
      <c r="FD232" s="745">
        <f>(FD8&gt;=Summary!$C$17)*(MonthlyCF!FC232+1)</f>
        <v/>
      </c>
      <c r="FE232" s="745">
        <f>(FE8&gt;=Summary!$C$17)*(MonthlyCF!FD232+1)</f>
        <v/>
      </c>
      <c r="FF232" s="745">
        <f>(FF8&gt;=Summary!$C$17)*(MonthlyCF!FE232+1)</f>
        <v/>
      </c>
      <c r="FG232" s="745">
        <f>(FG8&gt;=Summary!$C$17)*(MonthlyCF!FF232+1)</f>
        <v/>
      </c>
      <c r="FH232" s="745">
        <f>(FH8&gt;=Summary!$C$17)*(MonthlyCF!FG232+1)</f>
        <v/>
      </c>
      <c r="FI232" s="745">
        <f>(FI8&gt;=Summary!$C$17)*(MonthlyCF!FH232+1)</f>
        <v/>
      </c>
      <c r="FJ232" s="745">
        <f>(FJ8&gt;=Summary!$C$17)*(MonthlyCF!FI232+1)</f>
        <v/>
      </c>
      <c r="FK232" s="745">
        <f>(FK8&gt;=Summary!$C$17)*(MonthlyCF!FJ232+1)</f>
        <v/>
      </c>
      <c r="FL232" s="745">
        <f>(FL8&gt;=Summary!$C$17)*(MonthlyCF!FK232+1)</f>
        <v/>
      </c>
      <c r="FM232" s="745">
        <f>(FM8&gt;=Summary!$C$17)*(MonthlyCF!FL232+1)</f>
        <v/>
      </c>
      <c r="FN232" s="745">
        <f>(FN8&gt;=Summary!$C$17)*(MonthlyCF!FM232+1)</f>
        <v/>
      </c>
      <c r="FO232" s="745">
        <f>(FO8&gt;=Summary!$C$17)*(MonthlyCF!FN232+1)</f>
        <v/>
      </c>
      <c r="FP232" s="745">
        <f>(FP8&gt;=Summary!$C$17)*(MonthlyCF!FO232+1)</f>
        <v/>
      </c>
      <c r="FQ232" s="745">
        <f>(FQ8&gt;=Summary!$C$17)*(MonthlyCF!FP232+1)</f>
        <v/>
      </c>
      <c r="FR232" s="745">
        <f>(FR8&gt;=Summary!$C$17)*(MonthlyCF!FQ232+1)</f>
        <v/>
      </c>
      <c r="FS232" s="745">
        <f>(FS8&gt;=Summary!$C$17)*(MonthlyCF!FR232+1)</f>
        <v/>
      </c>
      <c r="FT232" s="745">
        <f>(FT8&gt;=Summary!$C$17)*(MonthlyCF!FS232+1)</f>
        <v/>
      </c>
      <c r="FU232" s="745">
        <f>(FU8&gt;=Summary!$C$17)*(MonthlyCF!FT232+1)</f>
        <v/>
      </c>
      <c r="FV232" s="745">
        <f>(FV8&gt;=Summary!$C$17)*(MonthlyCF!FU232+1)</f>
        <v/>
      </c>
      <c r="FW232" s="745">
        <f>(FW8&gt;=Summary!$C$17)*(MonthlyCF!FV232+1)</f>
        <v/>
      </c>
      <c r="FX232" s="745">
        <f>(FX8&gt;=Summary!$C$17)*(MonthlyCF!FW232+1)</f>
        <v/>
      </c>
      <c r="FY232" s="745">
        <f>(FY8&gt;=Summary!$C$17)*(MonthlyCF!FX232+1)</f>
        <v/>
      </c>
      <c r="FZ232" s="745">
        <f>(FZ8&gt;=Summary!$C$17)*(MonthlyCF!FY232+1)</f>
        <v/>
      </c>
      <c r="GA232" s="745">
        <f>(GA8&gt;=Summary!$C$17)*(MonthlyCF!FZ232+1)</f>
        <v/>
      </c>
      <c r="GB232" s="745">
        <f>(GB8&gt;=Summary!$C$17)*(MonthlyCF!GA232+1)</f>
        <v/>
      </c>
      <c r="GC232" s="745">
        <f>(GC8&gt;=Summary!$C$17)*(MonthlyCF!GB232+1)</f>
        <v/>
      </c>
      <c r="GD232" s="745">
        <f>(GD8&gt;=Summary!$C$17)*(MonthlyCF!GC232+1)</f>
        <v/>
      </c>
      <c r="GE232" s="745">
        <f>(GE8&gt;=Summary!$C$17)*(MonthlyCF!GD232+1)</f>
        <v/>
      </c>
      <c r="GF232" s="745">
        <f>(GF8&gt;=Summary!$C$17)*(MonthlyCF!GE232+1)</f>
        <v/>
      </c>
      <c r="GG232" s="745">
        <f>(GG8&gt;=Summary!$C$17)*(MonthlyCF!GF232+1)</f>
        <v/>
      </c>
      <c r="GH232" s="745">
        <f>(GH8&gt;=Summary!$C$17)*(MonthlyCF!GG232+1)</f>
        <v/>
      </c>
      <c r="GI232" s="745">
        <f>(GI8&gt;=Summary!$C$17)*(MonthlyCF!GH232+1)</f>
        <v/>
      </c>
      <c r="GJ232" s="745">
        <f>(GJ8&gt;=Summary!$C$17)*(MonthlyCF!GI232+1)</f>
        <v/>
      </c>
      <c r="GK232" s="745">
        <f>(GK8&gt;=Summary!$C$17)*(MonthlyCF!GJ232+1)</f>
        <v/>
      </c>
      <c r="GL232" s="745">
        <f>(GL8&gt;=Summary!$C$17)*(MonthlyCF!GK232+1)</f>
        <v/>
      </c>
      <c r="GM232" s="745">
        <f>(GM8&gt;=Summary!$C$17)*(MonthlyCF!GL232+1)</f>
        <v/>
      </c>
      <c r="GN232" s="746">
        <f>(GN8&gt;=Summary!$C$17)*(MonthlyCF!GM232+1)</f>
        <v/>
      </c>
      <c r="GO232" s="1" t="n"/>
      <c r="GP232" s="63" t="n"/>
    </row>
    <row r="233" outlineLevel="1">
      <c r="A233" s="1" t="n"/>
      <c r="B233" s="1" t="n"/>
      <c r="C233" s="767" t="inlineStr">
        <is>
          <t>Seasonality Adjustments</t>
        </is>
      </c>
      <c r="D233" s="338" t="n"/>
      <c r="E233" s="338" t="n"/>
      <c r="F233" s="339" t="n"/>
      <c r="G233" s="935" t="n"/>
      <c r="H233" s="69" t="inlineStr">
        <is>
          <t>Peak Month</t>
        </is>
      </c>
      <c r="I233" s="70" t="inlineStr">
        <is>
          <t>Steepness</t>
        </is>
      </c>
      <c r="J233" s="339" t="n"/>
      <c r="K233" s="339" t="n"/>
      <c r="L233" s="341" t="n"/>
      <c r="M233" s="341" t="n"/>
      <c r="N233" s="338" t="n"/>
      <c r="O233" s="338" t="n"/>
      <c r="P233" s="342" t="n"/>
      <c r="Q233" s="583">
        <f>((_xlfn.NORM.DIST(AND(Q234&gt;=1,Q234&lt;=12)*(Q234-1+1),12/2,MonthlyCF!$I234,TRUE)-_xlfn.NORM.DIST(AND(Q234&gt;=1,Q234&lt;=12)*(IF(P234=12,0,P234)-1+1),12/2,MonthlyCF!$I$234,TRUE))/(1-2*_xlfn.NORM.DIST(0,12/2,MonthlyCF!$I234,TRUE))*1)</f>
        <v/>
      </c>
      <c r="R233" s="583">
        <f>((_xlfn.NORM.DIST(AND(R234&gt;=1,R234&lt;=12)*(R234-1+1),12/2,MonthlyCF!$I234,TRUE)-_xlfn.NORM.DIST(AND(R234&gt;=1,R234&lt;=12)*(IF(Q234=12,0,Q234)-1+1),12/2,MonthlyCF!$I$234,TRUE))/(1-2*_xlfn.NORM.DIST(0,12/2,MonthlyCF!$I234,TRUE))*1)</f>
        <v/>
      </c>
      <c r="S233" s="583">
        <f>((_xlfn.NORM.DIST(AND(S234&gt;=1,S234&lt;=12)*(S234-1+1),12/2,MonthlyCF!$I234,TRUE)-_xlfn.NORM.DIST(AND(S234&gt;=1,S234&lt;=12)*(IF(R234=12,0,R234)-1+1),12/2,MonthlyCF!$I$234,TRUE))/(1-2*_xlfn.NORM.DIST(0,12/2,MonthlyCF!$I234,TRUE))*1)</f>
        <v/>
      </c>
      <c r="T233" s="583">
        <f>((_xlfn.NORM.DIST(AND(T234&gt;=1,T234&lt;=12)*(T234-1+1),12/2,MonthlyCF!$I234,TRUE)-_xlfn.NORM.DIST(AND(T234&gt;=1,T234&lt;=12)*(IF(S234=12,0,S234)-1+1),12/2,MonthlyCF!$I$234,TRUE))/(1-2*_xlfn.NORM.DIST(0,12/2,MonthlyCF!$I234,TRUE))*1)</f>
        <v/>
      </c>
      <c r="U233" s="583">
        <f>((_xlfn.NORM.DIST(AND(U234&gt;=1,U234&lt;=12)*(U234-1+1),12/2,MonthlyCF!$I234,TRUE)-_xlfn.NORM.DIST(AND(U234&gt;=1,U234&lt;=12)*(IF(T234=12,0,T234)-1+1),12/2,MonthlyCF!$I$234,TRUE))/(1-2*_xlfn.NORM.DIST(0,12/2,MonthlyCF!$I234,TRUE))*1)</f>
        <v/>
      </c>
      <c r="V233" s="583">
        <f>((_xlfn.NORM.DIST(AND(V234&gt;=1,V234&lt;=12)*(V234-1+1),12/2,MonthlyCF!$I234,TRUE)-_xlfn.NORM.DIST(AND(V234&gt;=1,V234&lt;=12)*(IF(U234=12,0,U234)-1+1),12/2,MonthlyCF!$I$234,TRUE))/(1-2*_xlfn.NORM.DIST(0,12/2,MonthlyCF!$I234,TRUE))*1)</f>
        <v/>
      </c>
      <c r="W233" s="583">
        <f>((_xlfn.NORM.DIST(AND(W234&gt;=1,W234&lt;=12)*(W234-1+1),12/2,MonthlyCF!$I234,TRUE)-_xlfn.NORM.DIST(AND(W234&gt;=1,W234&lt;=12)*(IF(V234=12,0,V234)-1+1),12/2,MonthlyCF!$I$234,TRUE))/(1-2*_xlfn.NORM.DIST(0,12/2,MonthlyCF!$I234,TRUE))*1)</f>
        <v/>
      </c>
      <c r="X233" s="583">
        <f>((_xlfn.NORM.DIST(AND(X234&gt;=1,X234&lt;=12)*(X234-1+1),12/2,MonthlyCF!$I234,TRUE)-_xlfn.NORM.DIST(AND(X234&gt;=1,X234&lt;=12)*(IF(W234=12,0,W234)-1+1),12/2,MonthlyCF!$I$234,TRUE))/(1-2*_xlfn.NORM.DIST(0,12/2,MonthlyCF!$I234,TRUE))*1)</f>
        <v/>
      </c>
      <c r="Y233" s="583">
        <f>((_xlfn.NORM.DIST(AND(Y234&gt;=1,Y234&lt;=12)*(Y234-1+1),12/2,MonthlyCF!$I234,TRUE)-_xlfn.NORM.DIST(AND(Y234&gt;=1,Y234&lt;=12)*(IF(X234=12,0,X234)-1+1),12/2,MonthlyCF!$I$234,TRUE))/(1-2*_xlfn.NORM.DIST(0,12/2,MonthlyCF!$I234,TRUE))*1)</f>
        <v/>
      </c>
      <c r="Z233" s="583">
        <f>((_xlfn.NORM.DIST(AND(Z234&gt;=1,Z234&lt;=12)*(Z234-1+1),12/2,MonthlyCF!$I234,TRUE)-_xlfn.NORM.DIST(AND(Z234&gt;=1,Z234&lt;=12)*(IF(Y234=12,0,Y234)-1+1),12/2,MonthlyCF!$I$234,TRUE))/(1-2*_xlfn.NORM.DIST(0,12/2,MonthlyCF!$I234,TRUE))*1)</f>
        <v/>
      </c>
      <c r="AA233" s="583">
        <f>((_xlfn.NORM.DIST(AND(AA234&gt;=1,AA234&lt;=12)*(AA234-1+1),12/2,MonthlyCF!$I234,TRUE)-_xlfn.NORM.DIST(AND(AA234&gt;=1,AA234&lt;=12)*(IF(Z234=12,0,Z234)-1+1),12/2,MonthlyCF!$I$234,TRUE))/(1-2*_xlfn.NORM.DIST(0,12/2,MonthlyCF!$I234,TRUE))*1)</f>
        <v/>
      </c>
      <c r="AB233" s="583">
        <f>((_xlfn.NORM.DIST(AND(AB234&gt;=1,AB234&lt;=12)*(AB234-1+1),12/2,MonthlyCF!$I234,TRUE)-_xlfn.NORM.DIST(AND(AB234&gt;=1,AB234&lt;=12)*(IF(AA234=12,0,AA234)-1+1),12/2,MonthlyCF!$I$234,TRUE))/(1-2*_xlfn.NORM.DIST(0,12/2,MonthlyCF!$I234,TRUE))*1)</f>
        <v/>
      </c>
      <c r="AC233" s="583">
        <f>((_xlfn.NORM.DIST(AND(AC234&gt;=1,AC234&lt;=12)*(AC234-1+1),12/2,MonthlyCF!$I234,TRUE)-_xlfn.NORM.DIST(AND(AC234&gt;=1,AC234&lt;=12)*(IF(AB234=12,0,AB234)-1+1),12/2,MonthlyCF!$I$234,TRUE))/(1-2*_xlfn.NORM.DIST(0,12/2,MonthlyCF!$I234,TRUE))*1)</f>
        <v/>
      </c>
      <c r="AD233" s="583">
        <f>((_xlfn.NORM.DIST(AND(AD234&gt;=1,AD234&lt;=12)*(AD234-1+1),12/2,MonthlyCF!$I234,TRUE)-_xlfn.NORM.DIST(AND(AD234&gt;=1,AD234&lt;=12)*(IF(AC234=12,0,AC234)-1+1),12/2,MonthlyCF!$I$234,TRUE))/(1-2*_xlfn.NORM.DIST(0,12/2,MonthlyCF!$I234,TRUE))*1)</f>
        <v/>
      </c>
      <c r="AE233" s="583">
        <f>((_xlfn.NORM.DIST(AND(AE234&gt;=1,AE234&lt;=12)*(AE234-1+1),12/2,MonthlyCF!$I234,TRUE)-_xlfn.NORM.DIST(AND(AE234&gt;=1,AE234&lt;=12)*(IF(AD234=12,0,AD234)-1+1),12/2,MonthlyCF!$I$234,TRUE))/(1-2*_xlfn.NORM.DIST(0,12/2,MonthlyCF!$I234,TRUE))*1)</f>
        <v/>
      </c>
      <c r="AF233" s="583">
        <f>((_xlfn.NORM.DIST(AND(AF234&gt;=1,AF234&lt;=12)*(AF234-1+1),12/2,MonthlyCF!$I234,TRUE)-_xlfn.NORM.DIST(AND(AF234&gt;=1,AF234&lt;=12)*(IF(AE234=12,0,AE234)-1+1),12/2,MonthlyCF!$I$234,TRUE))/(1-2*_xlfn.NORM.DIST(0,12/2,MonthlyCF!$I234,TRUE))*1)</f>
        <v/>
      </c>
      <c r="AG233" s="583">
        <f>((_xlfn.NORM.DIST(AND(AG234&gt;=1,AG234&lt;=12)*(AG234-1+1),12/2,MonthlyCF!$I234,TRUE)-_xlfn.NORM.DIST(AND(AG234&gt;=1,AG234&lt;=12)*(IF(AF234=12,0,AF234)-1+1),12/2,MonthlyCF!$I$234,TRUE))/(1-2*_xlfn.NORM.DIST(0,12/2,MonthlyCF!$I234,TRUE))*1)</f>
        <v/>
      </c>
      <c r="AH233" s="583">
        <f>((_xlfn.NORM.DIST(AND(AH234&gt;=1,AH234&lt;=12)*(AH234-1+1),12/2,MonthlyCF!$I234,TRUE)-_xlfn.NORM.DIST(AND(AH234&gt;=1,AH234&lt;=12)*(IF(AG234=12,0,AG234)-1+1),12/2,MonthlyCF!$I$234,TRUE))/(1-2*_xlfn.NORM.DIST(0,12/2,MonthlyCF!$I234,TRUE))*1)</f>
        <v/>
      </c>
      <c r="AI233" s="583">
        <f>((_xlfn.NORM.DIST(AND(AI234&gt;=1,AI234&lt;=12)*(AI234-1+1),12/2,MonthlyCF!$I234,TRUE)-_xlfn.NORM.DIST(AND(AI234&gt;=1,AI234&lt;=12)*(IF(AH234=12,0,AH234)-1+1),12/2,MonthlyCF!$I$234,TRUE))/(1-2*_xlfn.NORM.DIST(0,12/2,MonthlyCF!$I234,TRUE))*1)</f>
        <v/>
      </c>
      <c r="AJ233" s="583">
        <f>((_xlfn.NORM.DIST(AND(AJ234&gt;=1,AJ234&lt;=12)*(AJ234-1+1),12/2,MonthlyCF!$I234,TRUE)-_xlfn.NORM.DIST(AND(AJ234&gt;=1,AJ234&lt;=12)*(IF(AI234=12,0,AI234)-1+1),12/2,MonthlyCF!$I$234,TRUE))/(1-2*_xlfn.NORM.DIST(0,12/2,MonthlyCF!$I234,TRUE))*1)</f>
        <v/>
      </c>
      <c r="AK233" s="583">
        <f>((_xlfn.NORM.DIST(AND(AK234&gt;=1,AK234&lt;=12)*(AK234-1+1),12/2,MonthlyCF!$I234,TRUE)-_xlfn.NORM.DIST(AND(AK234&gt;=1,AK234&lt;=12)*(IF(AJ234=12,0,AJ234)-1+1),12/2,MonthlyCF!$I$234,TRUE))/(1-2*_xlfn.NORM.DIST(0,12/2,MonthlyCF!$I234,TRUE))*1)</f>
        <v/>
      </c>
      <c r="AL233" s="583">
        <f>((_xlfn.NORM.DIST(AND(AL234&gt;=1,AL234&lt;=12)*(AL234-1+1),12/2,MonthlyCF!$I234,TRUE)-_xlfn.NORM.DIST(AND(AL234&gt;=1,AL234&lt;=12)*(IF(AK234=12,0,AK234)-1+1),12/2,MonthlyCF!$I$234,TRUE))/(1-2*_xlfn.NORM.DIST(0,12/2,MonthlyCF!$I234,TRUE))*1)</f>
        <v/>
      </c>
      <c r="AM233" s="583">
        <f>((_xlfn.NORM.DIST(AND(AM234&gt;=1,AM234&lt;=12)*(AM234-1+1),12/2,MonthlyCF!$I234,TRUE)-_xlfn.NORM.DIST(AND(AM234&gt;=1,AM234&lt;=12)*(IF(AL234=12,0,AL234)-1+1),12/2,MonthlyCF!$I$234,TRUE))/(1-2*_xlfn.NORM.DIST(0,12/2,MonthlyCF!$I234,TRUE))*1)</f>
        <v/>
      </c>
      <c r="AN233" s="583">
        <f>((_xlfn.NORM.DIST(AND(AN234&gt;=1,AN234&lt;=12)*(AN234-1+1),12/2,MonthlyCF!$I234,TRUE)-_xlfn.NORM.DIST(AND(AN234&gt;=1,AN234&lt;=12)*(IF(AM234=12,0,AM234)-1+1),12/2,MonthlyCF!$I$234,TRUE))/(1-2*_xlfn.NORM.DIST(0,12/2,MonthlyCF!$I234,TRUE))*1)</f>
        <v/>
      </c>
      <c r="AO233" s="583">
        <f>((_xlfn.NORM.DIST(AND(AO234&gt;=1,AO234&lt;=12)*(AO234-1+1),12/2,MonthlyCF!$I234,TRUE)-_xlfn.NORM.DIST(AND(AO234&gt;=1,AO234&lt;=12)*(IF(AN234=12,0,AN234)-1+1),12/2,MonthlyCF!$I$234,TRUE))/(1-2*_xlfn.NORM.DIST(0,12/2,MonthlyCF!$I234,TRUE))*1)</f>
        <v/>
      </c>
      <c r="AP233" s="583">
        <f>((_xlfn.NORM.DIST(AND(AP234&gt;=1,AP234&lt;=12)*(AP234-1+1),12/2,MonthlyCF!$I234,TRUE)-_xlfn.NORM.DIST(AND(AP234&gt;=1,AP234&lt;=12)*(IF(AO234=12,0,AO234)-1+1),12/2,MonthlyCF!$I$234,TRUE))/(1-2*_xlfn.NORM.DIST(0,12/2,MonthlyCF!$I234,TRUE))*1)</f>
        <v/>
      </c>
      <c r="AQ233" s="583">
        <f>((_xlfn.NORM.DIST(AND(AQ234&gt;=1,AQ234&lt;=12)*(AQ234-1+1),12/2,MonthlyCF!$I234,TRUE)-_xlfn.NORM.DIST(AND(AQ234&gt;=1,AQ234&lt;=12)*(IF(AP234=12,0,AP234)-1+1),12/2,MonthlyCF!$I$234,TRUE))/(1-2*_xlfn.NORM.DIST(0,12/2,MonthlyCF!$I234,TRUE))*1)</f>
        <v/>
      </c>
      <c r="AR233" s="583">
        <f>((_xlfn.NORM.DIST(AND(AR234&gt;=1,AR234&lt;=12)*(AR234-1+1),12/2,MonthlyCF!$I234,TRUE)-_xlfn.NORM.DIST(AND(AR234&gt;=1,AR234&lt;=12)*(IF(AQ234=12,0,AQ234)-1+1),12/2,MonthlyCF!$I$234,TRUE))/(1-2*_xlfn.NORM.DIST(0,12/2,MonthlyCF!$I234,TRUE))*1)</f>
        <v/>
      </c>
      <c r="AS233" s="583">
        <f>((_xlfn.NORM.DIST(AND(AS234&gt;=1,AS234&lt;=12)*(AS234-1+1),12/2,MonthlyCF!$I234,TRUE)-_xlfn.NORM.DIST(AND(AS234&gt;=1,AS234&lt;=12)*(IF(AR234=12,0,AR234)-1+1),12/2,MonthlyCF!$I$234,TRUE))/(1-2*_xlfn.NORM.DIST(0,12/2,MonthlyCF!$I234,TRUE))*1)</f>
        <v/>
      </c>
      <c r="AT233" s="583">
        <f>((_xlfn.NORM.DIST(AND(AT234&gt;=1,AT234&lt;=12)*(AT234-1+1),12/2,MonthlyCF!$I234,TRUE)-_xlfn.NORM.DIST(AND(AT234&gt;=1,AT234&lt;=12)*(IF(AS234=12,0,AS234)-1+1),12/2,MonthlyCF!$I$234,TRUE))/(1-2*_xlfn.NORM.DIST(0,12/2,MonthlyCF!$I234,TRUE))*1)</f>
        <v/>
      </c>
      <c r="AU233" s="583">
        <f>((_xlfn.NORM.DIST(AND(AU234&gt;=1,AU234&lt;=12)*(AU234-1+1),12/2,MonthlyCF!$I234,TRUE)-_xlfn.NORM.DIST(AND(AU234&gt;=1,AU234&lt;=12)*(IF(AT234=12,0,AT234)-1+1),12/2,MonthlyCF!$I$234,TRUE))/(1-2*_xlfn.NORM.DIST(0,12/2,MonthlyCF!$I234,TRUE))*1)</f>
        <v/>
      </c>
      <c r="AV233" s="583">
        <f>((_xlfn.NORM.DIST(AND(AV234&gt;=1,AV234&lt;=12)*(AV234-1+1),12/2,MonthlyCF!$I234,TRUE)-_xlfn.NORM.DIST(AND(AV234&gt;=1,AV234&lt;=12)*(IF(AU234=12,0,AU234)-1+1),12/2,MonthlyCF!$I$234,TRUE))/(1-2*_xlfn.NORM.DIST(0,12/2,MonthlyCF!$I234,TRUE))*1)</f>
        <v/>
      </c>
      <c r="AW233" s="583">
        <f>((_xlfn.NORM.DIST(AND(AW234&gt;=1,AW234&lt;=12)*(AW234-1+1),12/2,MonthlyCF!$I234,TRUE)-_xlfn.NORM.DIST(AND(AW234&gt;=1,AW234&lt;=12)*(IF(AV234=12,0,AV234)-1+1),12/2,MonthlyCF!$I$234,TRUE))/(1-2*_xlfn.NORM.DIST(0,12/2,MonthlyCF!$I234,TRUE))*1)</f>
        <v/>
      </c>
      <c r="AX233" s="583">
        <f>((_xlfn.NORM.DIST(AND(AX234&gt;=1,AX234&lt;=12)*(AX234-1+1),12/2,MonthlyCF!$I234,TRUE)-_xlfn.NORM.DIST(AND(AX234&gt;=1,AX234&lt;=12)*(IF(AW234=12,0,AW234)-1+1),12/2,MonthlyCF!$I$234,TRUE))/(1-2*_xlfn.NORM.DIST(0,12/2,MonthlyCF!$I234,TRUE))*1)</f>
        <v/>
      </c>
      <c r="AY233" s="583">
        <f>((_xlfn.NORM.DIST(AND(AY234&gt;=1,AY234&lt;=12)*(AY234-1+1),12/2,MonthlyCF!$I234,TRUE)-_xlfn.NORM.DIST(AND(AY234&gt;=1,AY234&lt;=12)*(IF(AX234=12,0,AX234)-1+1),12/2,MonthlyCF!$I$234,TRUE))/(1-2*_xlfn.NORM.DIST(0,12/2,MonthlyCF!$I234,TRUE))*1)</f>
        <v/>
      </c>
      <c r="AZ233" s="583">
        <f>((_xlfn.NORM.DIST(AND(AZ234&gt;=1,AZ234&lt;=12)*(AZ234-1+1),12/2,MonthlyCF!$I234,TRUE)-_xlfn.NORM.DIST(AND(AZ234&gt;=1,AZ234&lt;=12)*(IF(AY234=12,0,AY234)-1+1),12/2,MonthlyCF!$I$234,TRUE))/(1-2*_xlfn.NORM.DIST(0,12/2,MonthlyCF!$I234,TRUE))*1)</f>
        <v/>
      </c>
      <c r="BA233" s="583">
        <f>((_xlfn.NORM.DIST(AND(BA234&gt;=1,BA234&lt;=12)*(BA234-1+1),12/2,MonthlyCF!$I234,TRUE)-_xlfn.NORM.DIST(AND(BA234&gt;=1,BA234&lt;=12)*(IF(AZ234=12,0,AZ234)-1+1),12/2,MonthlyCF!$I$234,TRUE))/(1-2*_xlfn.NORM.DIST(0,12/2,MonthlyCF!$I234,TRUE))*1)</f>
        <v/>
      </c>
      <c r="BB233" s="583">
        <f>((_xlfn.NORM.DIST(AND(BB234&gt;=1,BB234&lt;=12)*(BB234-1+1),12/2,MonthlyCF!$I234,TRUE)-_xlfn.NORM.DIST(AND(BB234&gt;=1,BB234&lt;=12)*(IF(BA234=12,0,BA234)-1+1),12/2,MonthlyCF!$I$234,TRUE))/(1-2*_xlfn.NORM.DIST(0,12/2,MonthlyCF!$I234,TRUE))*1)</f>
        <v/>
      </c>
      <c r="BC233" s="583">
        <f>((_xlfn.NORM.DIST(AND(BC234&gt;=1,BC234&lt;=12)*(BC234-1+1),12/2,MonthlyCF!$I234,TRUE)-_xlfn.NORM.DIST(AND(BC234&gt;=1,BC234&lt;=12)*(IF(BB234=12,0,BB234)-1+1),12/2,MonthlyCF!$I$234,TRUE))/(1-2*_xlfn.NORM.DIST(0,12/2,MonthlyCF!$I234,TRUE))*1)</f>
        <v/>
      </c>
      <c r="BD233" s="583">
        <f>((_xlfn.NORM.DIST(AND(BD234&gt;=1,BD234&lt;=12)*(BD234-1+1),12/2,MonthlyCF!$I234,TRUE)-_xlfn.NORM.DIST(AND(BD234&gt;=1,BD234&lt;=12)*(IF(BC234=12,0,BC234)-1+1),12/2,MonthlyCF!$I$234,TRUE))/(1-2*_xlfn.NORM.DIST(0,12/2,MonthlyCF!$I234,TRUE))*1)</f>
        <v/>
      </c>
      <c r="BE233" s="583">
        <f>((_xlfn.NORM.DIST(AND(BE234&gt;=1,BE234&lt;=12)*(BE234-1+1),12/2,MonthlyCF!$I234,TRUE)-_xlfn.NORM.DIST(AND(BE234&gt;=1,BE234&lt;=12)*(IF(BD234=12,0,BD234)-1+1),12/2,MonthlyCF!$I$234,TRUE))/(1-2*_xlfn.NORM.DIST(0,12/2,MonthlyCF!$I234,TRUE))*1)</f>
        <v/>
      </c>
      <c r="BF233" s="583">
        <f>((_xlfn.NORM.DIST(AND(BF234&gt;=1,BF234&lt;=12)*(BF234-1+1),12/2,MonthlyCF!$I234,TRUE)-_xlfn.NORM.DIST(AND(BF234&gt;=1,BF234&lt;=12)*(IF(BE234=12,0,BE234)-1+1),12/2,MonthlyCF!$I$234,TRUE))/(1-2*_xlfn.NORM.DIST(0,12/2,MonthlyCF!$I234,TRUE))*1)</f>
        <v/>
      </c>
      <c r="BG233" s="583">
        <f>((_xlfn.NORM.DIST(AND(BG234&gt;=1,BG234&lt;=12)*(BG234-1+1),12/2,MonthlyCF!$I234,TRUE)-_xlfn.NORM.DIST(AND(BG234&gt;=1,BG234&lt;=12)*(IF(BF234=12,0,BF234)-1+1),12/2,MonthlyCF!$I$234,TRUE))/(1-2*_xlfn.NORM.DIST(0,12/2,MonthlyCF!$I234,TRUE))*1)</f>
        <v/>
      </c>
      <c r="BH233" s="583">
        <f>((_xlfn.NORM.DIST(AND(BH234&gt;=1,BH234&lt;=12)*(BH234-1+1),12/2,MonthlyCF!$I234,TRUE)-_xlfn.NORM.DIST(AND(BH234&gt;=1,BH234&lt;=12)*(IF(BG234=12,0,BG234)-1+1),12/2,MonthlyCF!$I$234,TRUE))/(1-2*_xlfn.NORM.DIST(0,12/2,MonthlyCF!$I234,TRUE))*1)</f>
        <v/>
      </c>
      <c r="BI233" s="583">
        <f>((_xlfn.NORM.DIST(AND(BI234&gt;=1,BI234&lt;=12)*(BI234-1+1),12/2,MonthlyCF!$I234,TRUE)-_xlfn.NORM.DIST(AND(BI234&gt;=1,BI234&lt;=12)*(IF(BH234=12,0,BH234)-1+1),12/2,MonthlyCF!$I$234,TRUE))/(1-2*_xlfn.NORM.DIST(0,12/2,MonthlyCF!$I234,TRUE))*1)</f>
        <v/>
      </c>
      <c r="BJ233" s="583">
        <f>((_xlfn.NORM.DIST(AND(BJ234&gt;=1,BJ234&lt;=12)*(BJ234-1+1),12/2,MonthlyCF!$I234,TRUE)-_xlfn.NORM.DIST(AND(BJ234&gt;=1,BJ234&lt;=12)*(IF(BI234=12,0,BI234)-1+1),12/2,MonthlyCF!$I$234,TRUE))/(1-2*_xlfn.NORM.DIST(0,12/2,MonthlyCF!$I234,TRUE))*1)</f>
        <v/>
      </c>
      <c r="BK233" s="583">
        <f>((_xlfn.NORM.DIST(AND(BK234&gt;=1,BK234&lt;=12)*(BK234-1+1),12/2,MonthlyCF!$I234,TRUE)-_xlfn.NORM.DIST(AND(BK234&gt;=1,BK234&lt;=12)*(IF(BJ234=12,0,BJ234)-1+1),12/2,MonthlyCF!$I$234,TRUE))/(1-2*_xlfn.NORM.DIST(0,12/2,MonthlyCF!$I234,TRUE))*1)</f>
        <v/>
      </c>
      <c r="BL233" s="583">
        <f>((_xlfn.NORM.DIST(AND(BL234&gt;=1,BL234&lt;=12)*(BL234-1+1),12/2,MonthlyCF!$I234,TRUE)-_xlfn.NORM.DIST(AND(BL234&gt;=1,BL234&lt;=12)*(IF(BK234=12,0,BK234)-1+1),12/2,MonthlyCF!$I$234,TRUE))/(1-2*_xlfn.NORM.DIST(0,12/2,MonthlyCF!$I234,TRUE))*1)</f>
        <v/>
      </c>
      <c r="BM233" s="583">
        <f>((_xlfn.NORM.DIST(AND(BM234&gt;=1,BM234&lt;=12)*(BM234-1+1),12/2,MonthlyCF!$I234,TRUE)-_xlfn.NORM.DIST(AND(BM234&gt;=1,BM234&lt;=12)*(IF(BL234=12,0,BL234)-1+1),12/2,MonthlyCF!$I$234,TRUE))/(1-2*_xlfn.NORM.DIST(0,12/2,MonthlyCF!$I234,TRUE))*1)</f>
        <v/>
      </c>
      <c r="BN233" s="583">
        <f>((_xlfn.NORM.DIST(AND(BN234&gt;=1,BN234&lt;=12)*(BN234-1+1),12/2,MonthlyCF!$I234,TRUE)-_xlfn.NORM.DIST(AND(BN234&gt;=1,BN234&lt;=12)*(IF(BM234=12,0,BM234)-1+1),12/2,MonthlyCF!$I$234,TRUE))/(1-2*_xlfn.NORM.DIST(0,12/2,MonthlyCF!$I234,TRUE))*1)</f>
        <v/>
      </c>
      <c r="BO233" s="583">
        <f>((_xlfn.NORM.DIST(AND(BO234&gt;=1,BO234&lt;=12)*(BO234-1+1),12/2,MonthlyCF!$I234,TRUE)-_xlfn.NORM.DIST(AND(BO234&gt;=1,BO234&lt;=12)*(IF(BN234=12,0,BN234)-1+1),12/2,MonthlyCF!$I$234,TRUE))/(1-2*_xlfn.NORM.DIST(0,12/2,MonthlyCF!$I234,TRUE))*1)</f>
        <v/>
      </c>
      <c r="BP233" s="583">
        <f>((_xlfn.NORM.DIST(AND(BP234&gt;=1,BP234&lt;=12)*(BP234-1+1),12/2,MonthlyCF!$I234,TRUE)-_xlfn.NORM.DIST(AND(BP234&gt;=1,BP234&lt;=12)*(IF(BO234=12,0,BO234)-1+1),12/2,MonthlyCF!$I$234,TRUE))/(1-2*_xlfn.NORM.DIST(0,12/2,MonthlyCF!$I234,TRUE))*1)</f>
        <v/>
      </c>
      <c r="BQ233" s="583">
        <f>((_xlfn.NORM.DIST(AND(BQ234&gt;=1,BQ234&lt;=12)*(BQ234-1+1),12/2,MonthlyCF!$I234,TRUE)-_xlfn.NORM.DIST(AND(BQ234&gt;=1,BQ234&lt;=12)*(IF(BP234=12,0,BP234)-1+1),12/2,MonthlyCF!$I$234,TRUE))/(1-2*_xlfn.NORM.DIST(0,12/2,MonthlyCF!$I234,TRUE))*1)</f>
        <v/>
      </c>
      <c r="BR233" s="583">
        <f>((_xlfn.NORM.DIST(AND(BR234&gt;=1,BR234&lt;=12)*(BR234-1+1),12/2,MonthlyCF!$I234,TRUE)-_xlfn.NORM.DIST(AND(BR234&gt;=1,BR234&lt;=12)*(IF(BQ234=12,0,BQ234)-1+1),12/2,MonthlyCF!$I$234,TRUE))/(1-2*_xlfn.NORM.DIST(0,12/2,MonthlyCF!$I234,TRUE))*1)</f>
        <v/>
      </c>
      <c r="BS233" s="583">
        <f>((_xlfn.NORM.DIST(AND(BS234&gt;=1,BS234&lt;=12)*(BS234-1+1),12/2,MonthlyCF!$I234,TRUE)-_xlfn.NORM.DIST(AND(BS234&gt;=1,BS234&lt;=12)*(IF(BR234=12,0,BR234)-1+1),12/2,MonthlyCF!$I$234,TRUE))/(1-2*_xlfn.NORM.DIST(0,12/2,MonthlyCF!$I234,TRUE))*1)</f>
        <v/>
      </c>
      <c r="BT233" s="583">
        <f>((_xlfn.NORM.DIST(AND(BT234&gt;=1,BT234&lt;=12)*(BT234-1+1),12/2,MonthlyCF!$I234,TRUE)-_xlfn.NORM.DIST(AND(BT234&gt;=1,BT234&lt;=12)*(IF(BS234=12,0,BS234)-1+1),12/2,MonthlyCF!$I$234,TRUE))/(1-2*_xlfn.NORM.DIST(0,12/2,MonthlyCF!$I234,TRUE))*1)</f>
        <v/>
      </c>
      <c r="BU233" s="583">
        <f>((_xlfn.NORM.DIST(AND(BU234&gt;=1,BU234&lt;=12)*(BU234-1+1),12/2,MonthlyCF!$I234,TRUE)-_xlfn.NORM.DIST(AND(BU234&gt;=1,BU234&lt;=12)*(IF(BT234=12,0,BT234)-1+1),12/2,MonthlyCF!$I$234,TRUE))/(1-2*_xlfn.NORM.DIST(0,12/2,MonthlyCF!$I234,TRUE))*1)</f>
        <v/>
      </c>
      <c r="BV233" s="583">
        <f>((_xlfn.NORM.DIST(AND(BV234&gt;=1,BV234&lt;=12)*(BV234-1+1),12/2,MonthlyCF!$I234,TRUE)-_xlfn.NORM.DIST(AND(BV234&gt;=1,BV234&lt;=12)*(IF(BU234=12,0,BU234)-1+1),12/2,MonthlyCF!$I$234,TRUE))/(1-2*_xlfn.NORM.DIST(0,12/2,MonthlyCF!$I234,TRUE))*1)</f>
        <v/>
      </c>
      <c r="BW233" s="583">
        <f>((_xlfn.NORM.DIST(AND(BW234&gt;=1,BW234&lt;=12)*(BW234-1+1),12/2,MonthlyCF!$I234,TRUE)-_xlfn.NORM.DIST(AND(BW234&gt;=1,BW234&lt;=12)*(IF(BV234=12,0,BV234)-1+1),12/2,MonthlyCF!$I$234,TRUE))/(1-2*_xlfn.NORM.DIST(0,12/2,MonthlyCF!$I234,TRUE))*1)</f>
        <v/>
      </c>
      <c r="BX233" s="583">
        <f>((_xlfn.NORM.DIST(AND(BX234&gt;=1,BX234&lt;=12)*(BX234-1+1),12/2,MonthlyCF!$I234,TRUE)-_xlfn.NORM.DIST(AND(BX234&gt;=1,BX234&lt;=12)*(IF(BW234=12,0,BW234)-1+1),12/2,MonthlyCF!$I$234,TRUE))/(1-2*_xlfn.NORM.DIST(0,12/2,MonthlyCF!$I234,TRUE))*1)</f>
        <v/>
      </c>
      <c r="BY233" s="583">
        <f>((_xlfn.NORM.DIST(AND(BY234&gt;=1,BY234&lt;=12)*(BY234-1+1),12/2,MonthlyCF!$I234,TRUE)-_xlfn.NORM.DIST(AND(BY234&gt;=1,BY234&lt;=12)*(IF(BX234=12,0,BX234)-1+1),12/2,MonthlyCF!$I$234,TRUE))/(1-2*_xlfn.NORM.DIST(0,12/2,MonthlyCF!$I234,TRUE))*1)</f>
        <v/>
      </c>
      <c r="BZ233" s="583">
        <f>((_xlfn.NORM.DIST(AND(BZ234&gt;=1,BZ234&lt;=12)*(BZ234-1+1),12/2,MonthlyCF!$I234,TRUE)-_xlfn.NORM.DIST(AND(BZ234&gt;=1,BZ234&lt;=12)*(IF(BY234=12,0,BY234)-1+1),12/2,MonthlyCF!$I$234,TRUE))/(1-2*_xlfn.NORM.DIST(0,12/2,MonthlyCF!$I234,TRUE))*1)</f>
        <v/>
      </c>
      <c r="CA233" s="583">
        <f>((_xlfn.NORM.DIST(AND(CA234&gt;=1,CA234&lt;=12)*(CA234-1+1),12/2,MonthlyCF!$I234,TRUE)-_xlfn.NORM.DIST(AND(CA234&gt;=1,CA234&lt;=12)*(IF(BZ234=12,0,BZ234)-1+1),12/2,MonthlyCF!$I$234,TRUE))/(1-2*_xlfn.NORM.DIST(0,12/2,MonthlyCF!$I234,TRUE))*1)</f>
        <v/>
      </c>
      <c r="CB233" s="583">
        <f>((_xlfn.NORM.DIST(AND(CB234&gt;=1,CB234&lt;=12)*(CB234-1+1),12/2,MonthlyCF!$I234,TRUE)-_xlfn.NORM.DIST(AND(CB234&gt;=1,CB234&lt;=12)*(IF(CA234=12,0,CA234)-1+1),12/2,MonthlyCF!$I$234,TRUE))/(1-2*_xlfn.NORM.DIST(0,12/2,MonthlyCF!$I234,TRUE))*1)</f>
        <v/>
      </c>
      <c r="CC233" s="583">
        <f>((_xlfn.NORM.DIST(AND(CC234&gt;=1,CC234&lt;=12)*(CC234-1+1),12/2,MonthlyCF!$I234,TRUE)-_xlfn.NORM.DIST(AND(CC234&gt;=1,CC234&lt;=12)*(IF(CB234=12,0,CB234)-1+1),12/2,MonthlyCF!$I$234,TRUE))/(1-2*_xlfn.NORM.DIST(0,12/2,MonthlyCF!$I234,TRUE))*1)</f>
        <v/>
      </c>
      <c r="CD233" s="583">
        <f>((_xlfn.NORM.DIST(AND(CD234&gt;=1,CD234&lt;=12)*(CD234-1+1),12/2,MonthlyCF!$I234,TRUE)-_xlfn.NORM.DIST(AND(CD234&gt;=1,CD234&lt;=12)*(IF(CC234=12,0,CC234)-1+1),12/2,MonthlyCF!$I$234,TRUE))/(1-2*_xlfn.NORM.DIST(0,12/2,MonthlyCF!$I234,TRUE))*1)</f>
        <v/>
      </c>
      <c r="CE233" s="583">
        <f>((_xlfn.NORM.DIST(AND(CE234&gt;=1,CE234&lt;=12)*(CE234-1+1),12/2,MonthlyCF!$I234,TRUE)-_xlfn.NORM.DIST(AND(CE234&gt;=1,CE234&lt;=12)*(IF(CD234=12,0,CD234)-1+1),12/2,MonthlyCF!$I$234,TRUE))/(1-2*_xlfn.NORM.DIST(0,12/2,MonthlyCF!$I234,TRUE))*1)</f>
        <v/>
      </c>
      <c r="CF233" s="583">
        <f>((_xlfn.NORM.DIST(AND(CF234&gt;=1,CF234&lt;=12)*(CF234-1+1),12/2,MonthlyCF!$I234,TRUE)-_xlfn.NORM.DIST(AND(CF234&gt;=1,CF234&lt;=12)*(IF(CE234=12,0,CE234)-1+1),12/2,MonthlyCF!$I$234,TRUE))/(1-2*_xlfn.NORM.DIST(0,12/2,MonthlyCF!$I234,TRUE))*1)</f>
        <v/>
      </c>
      <c r="CG233" s="583">
        <f>((_xlfn.NORM.DIST(AND(CG234&gt;=1,CG234&lt;=12)*(CG234-1+1),12/2,MonthlyCF!$I234,TRUE)-_xlfn.NORM.DIST(AND(CG234&gt;=1,CG234&lt;=12)*(IF(CF234=12,0,CF234)-1+1),12/2,MonthlyCF!$I$234,TRUE))/(1-2*_xlfn.NORM.DIST(0,12/2,MonthlyCF!$I234,TRUE))*1)</f>
        <v/>
      </c>
      <c r="CH233" s="583">
        <f>((_xlfn.NORM.DIST(AND(CH234&gt;=1,CH234&lt;=12)*(CH234-1+1),12/2,MonthlyCF!$I234,TRUE)-_xlfn.NORM.DIST(AND(CH234&gt;=1,CH234&lt;=12)*(IF(CG234=12,0,CG234)-1+1),12/2,MonthlyCF!$I$234,TRUE))/(1-2*_xlfn.NORM.DIST(0,12/2,MonthlyCF!$I234,TRUE))*1)</f>
        <v/>
      </c>
      <c r="CI233" s="583">
        <f>((_xlfn.NORM.DIST(AND(CI234&gt;=1,CI234&lt;=12)*(CI234-1+1),12/2,MonthlyCF!$I234,TRUE)-_xlfn.NORM.DIST(AND(CI234&gt;=1,CI234&lt;=12)*(IF(CH234=12,0,CH234)-1+1),12/2,MonthlyCF!$I$234,TRUE))/(1-2*_xlfn.NORM.DIST(0,12/2,MonthlyCF!$I234,TRUE))*1)</f>
        <v/>
      </c>
      <c r="CJ233" s="583">
        <f>((_xlfn.NORM.DIST(AND(CJ234&gt;=1,CJ234&lt;=12)*(CJ234-1+1),12/2,MonthlyCF!$I234,TRUE)-_xlfn.NORM.DIST(AND(CJ234&gt;=1,CJ234&lt;=12)*(IF(CI234=12,0,CI234)-1+1),12/2,MonthlyCF!$I$234,TRUE))/(1-2*_xlfn.NORM.DIST(0,12/2,MonthlyCF!$I234,TRUE))*1)</f>
        <v/>
      </c>
      <c r="CK233" s="583">
        <f>((_xlfn.NORM.DIST(AND(CK234&gt;=1,CK234&lt;=12)*(CK234-1+1),12/2,MonthlyCF!$I234,TRUE)-_xlfn.NORM.DIST(AND(CK234&gt;=1,CK234&lt;=12)*(IF(CJ234=12,0,CJ234)-1+1),12/2,MonthlyCF!$I$234,TRUE))/(1-2*_xlfn.NORM.DIST(0,12/2,MonthlyCF!$I234,TRUE))*1)</f>
        <v/>
      </c>
      <c r="CL233" s="583">
        <f>((_xlfn.NORM.DIST(AND(CL234&gt;=1,CL234&lt;=12)*(CL234-1+1),12/2,MonthlyCF!$I234,TRUE)-_xlfn.NORM.DIST(AND(CL234&gt;=1,CL234&lt;=12)*(IF(CK234=12,0,CK234)-1+1),12/2,MonthlyCF!$I$234,TRUE))/(1-2*_xlfn.NORM.DIST(0,12/2,MonthlyCF!$I234,TRUE))*1)</f>
        <v/>
      </c>
      <c r="CM233" s="583">
        <f>((_xlfn.NORM.DIST(AND(CM234&gt;=1,CM234&lt;=12)*(CM234-1+1),12/2,MonthlyCF!$I234,TRUE)-_xlfn.NORM.DIST(AND(CM234&gt;=1,CM234&lt;=12)*(IF(CL234=12,0,CL234)-1+1),12/2,MonthlyCF!$I$234,TRUE))/(1-2*_xlfn.NORM.DIST(0,12/2,MonthlyCF!$I234,TRUE))*1)</f>
        <v/>
      </c>
      <c r="CN233" s="583">
        <f>((_xlfn.NORM.DIST(AND(CN234&gt;=1,CN234&lt;=12)*(CN234-1+1),12/2,MonthlyCF!$I234,TRUE)-_xlfn.NORM.DIST(AND(CN234&gt;=1,CN234&lt;=12)*(IF(CM234=12,0,CM234)-1+1),12/2,MonthlyCF!$I$234,TRUE))/(1-2*_xlfn.NORM.DIST(0,12/2,MonthlyCF!$I234,TRUE))*1)</f>
        <v/>
      </c>
      <c r="CO233" s="583">
        <f>((_xlfn.NORM.DIST(AND(CO234&gt;=1,CO234&lt;=12)*(CO234-1+1),12/2,MonthlyCF!$I234,TRUE)-_xlfn.NORM.DIST(AND(CO234&gt;=1,CO234&lt;=12)*(IF(CN234=12,0,CN234)-1+1),12/2,MonthlyCF!$I$234,TRUE))/(1-2*_xlfn.NORM.DIST(0,12/2,MonthlyCF!$I234,TRUE))*1)</f>
        <v/>
      </c>
      <c r="CP233" s="583">
        <f>((_xlfn.NORM.DIST(AND(CP234&gt;=1,CP234&lt;=12)*(CP234-1+1),12/2,MonthlyCF!$I234,TRUE)-_xlfn.NORM.DIST(AND(CP234&gt;=1,CP234&lt;=12)*(IF(CO234=12,0,CO234)-1+1),12/2,MonthlyCF!$I$234,TRUE))/(1-2*_xlfn.NORM.DIST(0,12/2,MonthlyCF!$I234,TRUE))*1)</f>
        <v/>
      </c>
      <c r="CQ233" s="583">
        <f>((_xlfn.NORM.DIST(AND(CQ234&gt;=1,CQ234&lt;=12)*(CQ234-1+1),12/2,MonthlyCF!$I234,TRUE)-_xlfn.NORM.DIST(AND(CQ234&gt;=1,CQ234&lt;=12)*(IF(CP234=12,0,CP234)-1+1),12/2,MonthlyCF!$I$234,TRUE))/(1-2*_xlfn.NORM.DIST(0,12/2,MonthlyCF!$I234,TRUE))*1)</f>
        <v/>
      </c>
      <c r="CR233" s="583">
        <f>((_xlfn.NORM.DIST(AND(CR234&gt;=1,CR234&lt;=12)*(CR234-1+1),12/2,MonthlyCF!$I234,TRUE)-_xlfn.NORM.DIST(AND(CR234&gt;=1,CR234&lt;=12)*(IF(CQ234=12,0,CQ234)-1+1),12/2,MonthlyCF!$I$234,TRUE))/(1-2*_xlfn.NORM.DIST(0,12/2,MonthlyCF!$I234,TRUE))*1)</f>
        <v/>
      </c>
      <c r="CS233" s="583">
        <f>((_xlfn.NORM.DIST(AND(CS234&gt;=1,CS234&lt;=12)*(CS234-1+1),12/2,MonthlyCF!$I234,TRUE)-_xlfn.NORM.DIST(AND(CS234&gt;=1,CS234&lt;=12)*(IF(CR234=12,0,CR234)-1+1),12/2,MonthlyCF!$I$234,TRUE))/(1-2*_xlfn.NORM.DIST(0,12/2,MonthlyCF!$I234,TRUE))*1)</f>
        <v/>
      </c>
      <c r="CT233" s="583">
        <f>((_xlfn.NORM.DIST(AND(CT234&gt;=1,CT234&lt;=12)*(CT234-1+1),12/2,MonthlyCF!$I234,TRUE)-_xlfn.NORM.DIST(AND(CT234&gt;=1,CT234&lt;=12)*(IF(CS234=12,0,CS234)-1+1),12/2,MonthlyCF!$I$234,TRUE))/(1-2*_xlfn.NORM.DIST(0,12/2,MonthlyCF!$I234,TRUE))*1)</f>
        <v/>
      </c>
      <c r="CU233" s="583">
        <f>((_xlfn.NORM.DIST(AND(CU234&gt;=1,CU234&lt;=12)*(CU234-1+1),12/2,MonthlyCF!$I234,TRUE)-_xlfn.NORM.DIST(AND(CU234&gt;=1,CU234&lt;=12)*(IF(CT234=12,0,CT234)-1+1),12/2,MonthlyCF!$I$234,TRUE))/(1-2*_xlfn.NORM.DIST(0,12/2,MonthlyCF!$I234,TRUE))*1)</f>
        <v/>
      </c>
      <c r="CV233" s="583">
        <f>((_xlfn.NORM.DIST(AND(CV234&gt;=1,CV234&lt;=12)*(CV234-1+1),12/2,MonthlyCF!$I234,TRUE)-_xlfn.NORM.DIST(AND(CV234&gt;=1,CV234&lt;=12)*(IF(CU234=12,0,CU234)-1+1),12/2,MonthlyCF!$I$234,TRUE))/(1-2*_xlfn.NORM.DIST(0,12/2,MonthlyCF!$I234,TRUE))*1)</f>
        <v/>
      </c>
      <c r="CW233" s="583">
        <f>((_xlfn.NORM.DIST(AND(CW234&gt;=1,CW234&lt;=12)*(CW234-1+1),12/2,MonthlyCF!$I234,TRUE)-_xlfn.NORM.DIST(AND(CW234&gt;=1,CW234&lt;=12)*(IF(CV234=12,0,CV234)-1+1),12/2,MonthlyCF!$I$234,TRUE))/(1-2*_xlfn.NORM.DIST(0,12/2,MonthlyCF!$I234,TRUE))*1)</f>
        <v/>
      </c>
      <c r="CX233" s="583">
        <f>((_xlfn.NORM.DIST(AND(CX234&gt;=1,CX234&lt;=12)*(CX234-1+1),12/2,MonthlyCF!$I234,TRUE)-_xlfn.NORM.DIST(AND(CX234&gt;=1,CX234&lt;=12)*(IF(CW234=12,0,CW234)-1+1),12/2,MonthlyCF!$I$234,TRUE))/(1-2*_xlfn.NORM.DIST(0,12/2,MonthlyCF!$I234,TRUE))*1)</f>
        <v/>
      </c>
      <c r="CY233" s="583">
        <f>((_xlfn.NORM.DIST(AND(CY234&gt;=1,CY234&lt;=12)*(CY234-1+1),12/2,MonthlyCF!$I234,TRUE)-_xlfn.NORM.DIST(AND(CY234&gt;=1,CY234&lt;=12)*(IF(CX234=12,0,CX234)-1+1),12/2,MonthlyCF!$I$234,TRUE))/(1-2*_xlfn.NORM.DIST(0,12/2,MonthlyCF!$I234,TRUE))*1)</f>
        <v/>
      </c>
      <c r="CZ233" s="583">
        <f>((_xlfn.NORM.DIST(AND(CZ234&gt;=1,CZ234&lt;=12)*(CZ234-1+1),12/2,MonthlyCF!$I234,TRUE)-_xlfn.NORM.DIST(AND(CZ234&gt;=1,CZ234&lt;=12)*(IF(CY234=12,0,CY234)-1+1),12/2,MonthlyCF!$I$234,TRUE))/(1-2*_xlfn.NORM.DIST(0,12/2,MonthlyCF!$I234,TRUE))*1)</f>
        <v/>
      </c>
      <c r="DA233" s="583">
        <f>((_xlfn.NORM.DIST(AND(DA234&gt;=1,DA234&lt;=12)*(DA234-1+1),12/2,MonthlyCF!$I234,TRUE)-_xlfn.NORM.DIST(AND(DA234&gt;=1,DA234&lt;=12)*(IF(CZ234=12,0,CZ234)-1+1),12/2,MonthlyCF!$I$234,TRUE))/(1-2*_xlfn.NORM.DIST(0,12/2,MonthlyCF!$I234,TRUE))*1)</f>
        <v/>
      </c>
      <c r="DB233" s="583">
        <f>((_xlfn.NORM.DIST(AND(DB234&gt;=1,DB234&lt;=12)*(DB234-1+1),12/2,MonthlyCF!$I234,TRUE)-_xlfn.NORM.DIST(AND(DB234&gt;=1,DB234&lt;=12)*(IF(DA234=12,0,DA234)-1+1),12/2,MonthlyCF!$I$234,TRUE))/(1-2*_xlfn.NORM.DIST(0,12/2,MonthlyCF!$I234,TRUE))*1)</f>
        <v/>
      </c>
      <c r="DC233" s="583">
        <f>((_xlfn.NORM.DIST(AND(DC234&gt;=1,DC234&lt;=12)*(DC234-1+1),12/2,MonthlyCF!$I234,TRUE)-_xlfn.NORM.DIST(AND(DC234&gt;=1,DC234&lt;=12)*(IF(DB234=12,0,DB234)-1+1),12/2,MonthlyCF!$I$234,TRUE))/(1-2*_xlfn.NORM.DIST(0,12/2,MonthlyCF!$I234,TRUE))*1)</f>
        <v/>
      </c>
      <c r="DD233" s="583">
        <f>((_xlfn.NORM.DIST(AND(DD234&gt;=1,DD234&lt;=12)*(DD234-1+1),12/2,MonthlyCF!$I234,TRUE)-_xlfn.NORM.DIST(AND(DD234&gt;=1,DD234&lt;=12)*(IF(DC234=12,0,DC234)-1+1),12/2,MonthlyCF!$I$234,TRUE))/(1-2*_xlfn.NORM.DIST(0,12/2,MonthlyCF!$I234,TRUE))*1)</f>
        <v/>
      </c>
      <c r="DE233" s="583">
        <f>((_xlfn.NORM.DIST(AND(DE234&gt;=1,DE234&lt;=12)*(DE234-1+1),12/2,MonthlyCF!$I234,TRUE)-_xlfn.NORM.DIST(AND(DE234&gt;=1,DE234&lt;=12)*(IF(DD234=12,0,DD234)-1+1),12/2,MonthlyCF!$I$234,TRUE))/(1-2*_xlfn.NORM.DIST(0,12/2,MonthlyCF!$I234,TRUE))*1)</f>
        <v/>
      </c>
      <c r="DF233" s="583">
        <f>((_xlfn.NORM.DIST(AND(DF234&gt;=1,DF234&lt;=12)*(DF234-1+1),12/2,MonthlyCF!$I234,TRUE)-_xlfn.NORM.DIST(AND(DF234&gt;=1,DF234&lt;=12)*(IF(DE234=12,0,DE234)-1+1),12/2,MonthlyCF!$I$234,TRUE))/(1-2*_xlfn.NORM.DIST(0,12/2,MonthlyCF!$I234,TRUE))*1)</f>
        <v/>
      </c>
      <c r="DG233" s="583">
        <f>((_xlfn.NORM.DIST(AND(DG234&gt;=1,DG234&lt;=12)*(DG234-1+1),12/2,MonthlyCF!$I234,TRUE)-_xlfn.NORM.DIST(AND(DG234&gt;=1,DG234&lt;=12)*(IF(DF234=12,0,DF234)-1+1),12/2,MonthlyCF!$I$234,TRUE))/(1-2*_xlfn.NORM.DIST(0,12/2,MonthlyCF!$I234,TRUE))*1)</f>
        <v/>
      </c>
      <c r="DH233" s="583">
        <f>((_xlfn.NORM.DIST(AND(DH234&gt;=1,DH234&lt;=12)*(DH234-1+1),12/2,MonthlyCF!$I234,TRUE)-_xlfn.NORM.DIST(AND(DH234&gt;=1,DH234&lt;=12)*(IF(DG234=12,0,DG234)-1+1),12/2,MonthlyCF!$I$234,TRUE))/(1-2*_xlfn.NORM.DIST(0,12/2,MonthlyCF!$I234,TRUE))*1)</f>
        <v/>
      </c>
      <c r="DI233" s="583">
        <f>((_xlfn.NORM.DIST(AND(DI234&gt;=1,DI234&lt;=12)*(DI234-1+1),12/2,MonthlyCF!$I234,TRUE)-_xlfn.NORM.DIST(AND(DI234&gt;=1,DI234&lt;=12)*(IF(DH234=12,0,DH234)-1+1),12/2,MonthlyCF!$I$234,TRUE))/(1-2*_xlfn.NORM.DIST(0,12/2,MonthlyCF!$I234,TRUE))*1)</f>
        <v/>
      </c>
      <c r="DJ233" s="583">
        <f>((_xlfn.NORM.DIST(AND(DJ234&gt;=1,DJ234&lt;=12)*(DJ234-1+1),12/2,MonthlyCF!$I234,TRUE)-_xlfn.NORM.DIST(AND(DJ234&gt;=1,DJ234&lt;=12)*(IF(DI234=12,0,DI234)-1+1),12/2,MonthlyCF!$I$234,TRUE))/(1-2*_xlfn.NORM.DIST(0,12/2,MonthlyCF!$I234,TRUE))*1)</f>
        <v/>
      </c>
      <c r="DK233" s="583">
        <f>((_xlfn.NORM.DIST(AND(DK234&gt;=1,DK234&lt;=12)*(DK234-1+1),12/2,MonthlyCF!$I234,TRUE)-_xlfn.NORM.DIST(AND(DK234&gt;=1,DK234&lt;=12)*(IF(DJ234=12,0,DJ234)-1+1),12/2,MonthlyCF!$I$234,TRUE))/(1-2*_xlfn.NORM.DIST(0,12/2,MonthlyCF!$I234,TRUE))*1)</f>
        <v/>
      </c>
      <c r="DL233" s="583">
        <f>((_xlfn.NORM.DIST(AND(DL234&gt;=1,DL234&lt;=12)*(DL234-1+1),12/2,MonthlyCF!$I234,TRUE)-_xlfn.NORM.DIST(AND(DL234&gt;=1,DL234&lt;=12)*(IF(DK234=12,0,DK234)-1+1),12/2,MonthlyCF!$I$234,TRUE))/(1-2*_xlfn.NORM.DIST(0,12/2,MonthlyCF!$I234,TRUE))*1)</f>
        <v/>
      </c>
      <c r="DM233" s="583">
        <f>((_xlfn.NORM.DIST(AND(DM234&gt;=1,DM234&lt;=12)*(DM234-1+1),12/2,MonthlyCF!$I234,TRUE)-_xlfn.NORM.DIST(AND(DM234&gt;=1,DM234&lt;=12)*(IF(DL234=12,0,DL234)-1+1),12/2,MonthlyCF!$I$234,TRUE))/(1-2*_xlfn.NORM.DIST(0,12/2,MonthlyCF!$I234,TRUE))*1)</f>
        <v/>
      </c>
      <c r="DN233" s="583">
        <f>((_xlfn.NORM.DIST(AND(DN234&gt;=1,DN234&lt;=12)*(DN234-1+1),12/2,MonthlyCF!$I234,TRUE)-_xlfn.NORM.DIST(AND(DN234&gt;=1,DN234&lt;=12)*(IF(DM234=12,0,DM234)-1+1),12/2,MonthlyCF!$I$234,TRUE))/(1-2*_xlfn.NORM.DIST(0,12/2,MonthlyCF!$I234,TRUE))*1)</f>
        <v/>
      </c>
      <c r="DO233" s="583">
        <f>((_xlfn.NORM.DIST(AND(DO234&gt;=1,DO234&lt;=12)*(DO234-1+1),12/2,MonthlyCF!$I234,TRUE)-_xlfn.NORM.DIST(AND(DO234&gt;=1,DO234&lt;=12)*(IF(DN234=12,0,DN234)-1+1),12/2,MonthlyCF!$I$234,TRUE))/(1-2*_xlfn.NORM.DIST(0,12/2,MonthlyCF!$I234,TRUE))*1)</f>
        <v/>
      </c>
      <c r="DP233" s="583">
        <f>((_xlfn.NORM.DIST(AND(DP234&gt;=1,DP234&lt;=12)*(DP234-1+1),12/2,MonthlyCF!$I234,TRUE)-_xlfn.NORM.DIST(AND(DP234&gt;=1,DP234&lt;=12)*(IF(DO234=12,0,DO234)-1+1),12/2,MonthlyCF!$I$234,TRUE))/(1-2*_xlfn.NORM.DIST(0,12/2,MonthlyCF!$I234,TRUE))*1)</f>
        <v/>
      </c>
      <c r="DQ233" s="583">
        <f>((_xlfn.NORM.DIST(AND(DQ234&gt;=1,DQ234&lt;=12)*(DQ234-1+1),12/2,MonthlyCF!$I234,TRUE)-_xlfn.NORM.DIST(AND(DQ234&gt;=1,DQ234&lt;=12)*(IF(DP234=12,0,DP234)-1+1),12/2,MonthlyCF!$I$234,TRUE))/(1-2*_xlfn.NORM.DIST(0,12/2,MonthlyCF!$I234,TRUE))*1)</f>
        <v/>
      </c>
      <c r="DR233" s="583">
        <f>((_xlfn.NORM.DIST(AND(DR234&gt;=1,DR234&lt;=12)*(DR234-1+1),12/2,MonthlyCF!$I234,TRUE)-_xlfn.NORM.DIST(AND(DR234&gt;=1,DR234&lt;=12)*(IF(DQ234=12,0,DQ234)-1+1),12/2,MonthlyCF!$I$234,TRUE))/(1-2*_xlfn.NORM.DIST(0,12/2,MonthlyCF!$I234,TRUE))*1)</f>
        <v/>
      </c>
      <c r="DS233" s="583">
        <f>((_xlfn.NORM.DIST(AND(DS234&gt;=1,DS234&lt;=12)*(DS234-1+1),12/2,MonthlyCF!$I234,TRUE)-_xlfn.NORM.DIST(AND(DS234&gt;=1,DS234&lt;=12)*(IF(DR234=12,0,DR234)-1+1),12/2,MonthlyCF!$I$234,TRUE))/(1-2*_xlfn.NORM.DIST(0,12/2,MonthlyCF!$I234,TRUE))*1)</f>
        <v/>
      </c>
      <c r="DT233" s="583">
        <f>((_xlfn.NORM.DIST(AND(DT234&gt;=1,DT234&lt;=12)*(DT234-1+1),12/2,MonthlyCF!$I234,TRUE)-_xlfn.NORM.DIST(AND(DT234&gt;=1,DT234&lt;=12)*(IF(DS234=12,0,DS234)-1+1),12/2,MonthlyCF!$I$234,TRUE))/(1-2*_xlfn.NORM.DIST(0,12/2,MonthlyCF!$I234,TRUE))*1)</f>
        <v/>
      </c>
      <c r="DU233" s="583">
        <f>((_xlfn.NORM.DIST(AND(DU234&gt;=1,DU234&lt;=12)*(DU234-1+1),12/2,MonthlyCF!$I234,TRUE)-_xlfn.NORM.DIST(AND(DU234&gt;=1,DU234&lt;=12)*(IF(DT234=12,0,DT234)-1+1),12/2,MonthlyCF!$I$234,TRUE))/(1-2*_xlfn.NORM.DIST(0,12/2,MonthlyCF!$I234,TRUE))*1)</f>
        <v/>
      </c>
      <c r="DV233" s="583">
        <f>((_xlfn.NORM.DIST(AND(DV234&gt;=1,DV234&lt;=12)*(DV234-1+1),12/2,MonthlyCF!$I234,TRUE)-_xlfn.NORM.DIST(AND(DV234&gt;=1,DV234&lt;=12)*(IF(DU234=12,0,DU234)-1+1),12/2,MonthlyCF!$I$234,TRUE))/(1-2*_xlfn.NORM.DIST(0,12/2,MonthlyCF!$I234,TRUE))*1)</f>
        <v/>
      </c>
      <c r="DW233" s="583">
        <f>((_xlfn.NORM.DIST(AND(DW234&gt;=1,DW234&lt;=12)*(DW234-1+1),12/2,MonthlyCF!$I234,TRUE)-_xlfn.NORM.DIST(AND(DW234&gt;=1,DW234&lt;=12)*(IF(DV234=12,0,DV234)-1+1),12/2,MonthlyCF!$I$234,TRUE))/(1-2*_xlfn.NORM.DIST(0,12/2,MonthlyCF!$I234,TRUE))*1)</f>
        <v/>
      </c>
      <c r="DX233" s="583">
        <f>((_xlfn.NORM.DIST(AND(DX234&gt;=1,DX234&lt;=12)*(DX234-1+1),12/2,MonthlyCF!$I234,TRUE)-_xlfn.NORM.DIST(AND(DX234&gt;=1,DX234&lt;=12)*(IF(DW234=12,0,DW234)-1+1),12/2,MonthlyCF!$I$234,TRUE))/(1-2*_xlfn.NORM.DIST(0,12/2,MonthlyCF!$I234,TRUE))*1)</f>
        <v/>
      </c>
      <c r="DY233" s="583">
        <f>((_xlfn.NORM.DIST(AND(DY234&gt;=1,DY234&lt;=12)*(DY234-1+1),12/2,MonthlyCF!$I234,TRUE)-_xlfn.NORM.DIST(AND(DY234&gt;=1,DY234&lt;=12)*(IF(DX234=12,0,DX234)-1+1),12/2,MonthlyCF!$I$234,TRUE))/(1-2*_xlfn.NORM.DIST(0,12/2,MonthlyCF!$I234,TRUE))*1)</f>
        <v/>
      </c>
      <c r="DZ233" s="583">
        <f>((_xlfn.NORM.DIST(AND(DZ234&gt;=1,DZ234&lt;=12)*(DZ234-1+1),12/2,MonthlyCF!$I234,TRUE)-_xlfn.NORM.DIST(AND(DZ234&gt;=1,DZ234&lt;=12)*(IF(DY234=12,0,DY234)-1+1),12/2,MonthlyCF!$I$234,TRUE))/(1-2*_xlfn.NORM.DIST(0,12/2,MonthlyCF!$I234,TRUE))*1)</f>
        <v/>
      </c>
      <c r="EA233" s="583">
        <f>((_xlfn.NORM.DIST(AND(EA234&gt;=1,EA234&lt;=12)*(EA234-1+1),12/2,MonthlyCF!$I234,TRUE)-_xlfn.NORM.DIST(AND(EA234&gt;=1,EA234&lt;=12)*(IF(DZ234=12,0,DZ234)-1+1),12/2,MonthlyCF!$I$234,TRUE))/(1-2*_xlfn.NORM.DIST(0,12/2,MonthlyCF!$I234,TRUE))*1)</f>
        <v/>
      </c>
      <c r="EB233" s="583">
        <f>((_xlfn.NORM.DIST(AND(EB234&gt;=1,EB234&lt;=12)*(EB234-1+1),12/2,MonthlyCF!$I234,TRUE)-_xlfn.NORM.DIST(AND(EB234&gt;=1,EB234&lt;=12)*(IF(EA234=12,0,EA234)-1+1),12/2,MonthlyCF!$I$234,TRUE))/(1-2*_xlfn.NORM.DIST(0,12/2,MonthlyCF!$I234,TRUE))*1)</f>
        <v/>
      </c>
      <c r="EC233" s="583">
        <f>((_xlfn.NORM.DIST(AND(EC234&gt;=1,EC234&lt;=12)*(EC234-1+1),12/2,MonthlyCF!$I234,TRUE)-_xlfn.NORM.DIST(AND(EC234&gt;=1,EC234&lt;=12)*(IF(EB234=12,0,EB234)-1+1),12/2,MonthlyCF!$I$234,TRUE))/(1-2*_xlfn.NORM.DIST(0,12/2,MonthlyCF!$I234,TRUE))*1)</f>
        <v/>
      </c>
      <c r="ED233" s="583">
        <f>((_xlfn.NORM.DIST(AND(ED234&gt;=1,ED234&lt;=12)*(ED234-1+1),12/2,MonthlyCF!$I234,TRUE)-_xlfn.NORM.DIST(AND(ED234&gt;=1,ED234&lt;=12)*(IF(EC234=12,0,EC234)-1+1),12/2,MonthlyCF!$I$234,TRUE))/(1-2*_xlfn.NORM.DIST(0,12/2,MonthlyCF!$I234,TRUE))*1)</f>
        <v/>
      </c>
      <c r="EE233" s="583">
        <f>((_xlfn.NORM.DIST(AND(EE234&gt;=1,EE234&lt;=12)*(EE234-1+1),12/2,MonthlyCF!$I234,TRUE)-_xlfn.NORM.DIST(AND(EE234&gt;=1,EE234&lt;=12)*(IF(ED234=12,0,ED234)-1+1),12/2,MonthlyCF!$I$234,TRUE))/(1-2*_xlfn.NORM.DIST(0,12/2,MonthlyCF!$I234,TRUE))*1)</f>
        <v/>
      </c>
      <c r="EF233" s="583">
        <f>((_xlfn.NORM.DIST(AND(EF234&gt;=1,EF234&lt;=12)*(EF234-1+1),12/2,MonthlyCF!$I234,TRUE)-_xlfn.NORM.DIST(AND(EF234&gt;=1,EF234&lt;=12)*(IF(EE234=12,0,EE234)-1+1),12/2,MonthlyCF!$I$234,TRUE))/(1-2*_xlfn.NORM.DIST(0,12/2,MonthlyCF!$I234,TRUE))*1)</f>
        <v/>
      </c>
      <c r="EG233" s="583">
        <f>((_xlfn.NORM.DIST(AND(EG234&gt;=1,EG234&lt;=12)*(EG234-1+1),12/2,MonthlyCF!$I234,TRUE)-_xlfn.NORM.DIST(AND(EG234&gt;=1,EG234&lt;=12)*(IF(EF234=12,0,EF234)-1+1),12/2,MonthlyCF!$I$234,TRUE))/(1-2*_xlfn.NORM.DIST(0,12/2,MonthlyCF!$I234,TRUE))*1)</f>
        <v/>
      </c>
      <c r="EH233" s="583">
        <f>((_xlfn.NORM.DIST(AND(EH234&gt;=1,EH234&lt;=12)*(EH234-1+1),12/2,MonthlyCF!$I234,TRUE)-_xlfn.NORM.DIST(AND(EH234&gt;=1,EH234&lt;=12)*(IF(EG234=12,0,EG234)-1+1),12/2,MonthlyCF!$I$234,TRUE))/(1-2*_xlfn.NORM.DIST(0,12/2,MonthlyCF!$I234,TRUE))*1)</f>
        <v/>
      </c>
      <c r="EI233" s="583">
        <f>((_xlfn.NORM.DIST(AND(EI234&gt;=1,EI234&lt;=12)*(EI234-1+1),12/2,MonthlyCF!$I234,TRUE)-_xlfn.NORM.DIST(AND(EI234&gt;=1,EI234&lt;=12)*(IF(EH234=12,0,EH234)-1+1),12/2,MonthlyCF!$I$234,TRUE))/(1-2*_xlfn.NORM.DIST(0,12/2,MonthlyCF!$I234,TRUE))*1)</f>
        <v/>
      </c>
      <c r="EJ233" s="583">
        <f>((_xlfn.NORM.DIST(AND(EJ234&gt;=1,EJ234&lt;=12)*(EJ234-1+1),12/2,MonthlyCF!$I234,TRUE)-_xlfn.NORM.DIST(AND(EJ234&gt;=1,EJ234&lt;=12)*(IF(EI234=12,0,EI234)-1+1),12/2,MonthlyCF!$I$234,TRUE))/(1-2*_xlfn.NORM.DIST(0,12/2,MonthlyCF!$I234,TRUE))*1)</f>
        <v/>
      </c>
      <c r="EK233" s="583">
        <f>((_xlfn.NORM.DIST(AND(EK234&gt;=1,EK234&lt;=12)*(EK234-1+1),12/2,MonthlyCF!$I234,TRUE)-_xlfn.NORM.DIST(AND(EK234&gt;=1,EK234&lt;=12)*(IF(EJ234=12,0,EJ234)-1+1),12/2,MonthlyCF!$I$234,TRUE))/(1-2*_xlfn.NORM.DIST(0,12/2,MonthlyCF!$I234,TRUE))*1)</f>
        <v/>
      </c>
      <c r="EL233" s="583">
        <f>((_xlfn.NORM.DIST(AND(EL234&gt;=1,EL234&lt;=12)*(EL234-1+1),12/2,MonthlyCF!$I234,TRUE)-_xlfn.NORM.DIST(AND(EL234&gt;=1,EL234&lt;=12)*(IF(EK234=12,0,EK234)-1+1),12/2,MonthlyCF!$I$234,TRUE))/(1-2*_xlfn.NORM.DIST(0,12/2,MonthlyCF!$I234,TRUE))*1)</f>
        <v/>
      </c>
      <c r="EM233" s="583">
        <f>((_xlfn.NORM.DIST(AND(EM234&gt;=1,EM234&lt;=12)*(EM234-1+1),12/2,MonthlyCF!$I234,TRUE)-_xlfn.NORM.DIST(AND(EM234&gt;=1,EM234&lt;=12)*(IF(EL234=12,0,EL234)-1+1),12/2,MonthlyCF!$I$234,TRUE))/(1-2*_xlfn.NORM.DIST(0,12/2,MonthlyCF!$I234,TRUE))*1)</f>
        <v/>
      </c>
      <c r="EN233" s="583">
        <f>((_xlfn.NORM.DIST(AND(EN234&gt;=1,EN234&lt;=12)*(EN234-1+1),12/2,MonthlyCF!$I234,TRUE)-_xlfn.NORM.DIST(AND(EN234&gt;=1,EN234&lt;=12)*(IF(EM234=12,0,EM234)-1+1),12/2,MonthlyCF!$I$234,TRUE))/(1-2*_xlfn.NORM.DIST(0,12/2,MonthlyCF!$I234,TRUE))*1)</f>
        <v/>
      </c>
      <c r="EO233" s="583">
        <f>((_xlfn.NORM.DIST(AND(EO234&gt;=1,EO234&lt;=12)*(EO234-1+1),12/2,MonthlyCF!$I234,TRUE)-_xlfn.NORM.DIST(AND(EO234&gt;=1,EO234&lt;=12)*(IF(EN234=12,0,EN234)-1+1),12/2,MonthlyCF!$I$234,TRUE))/(1-2*_xlfn.NORM.DIST(0,12/2,MonthlyCF!$I234,TRUE))*1)</f>
        <v/>
      </c>
      <c r="EP233" s="583">
        <f>((_xlfn.NORM.DIST(AND(EP234&gt;=1,EP234&lt;=12)*(EP234-1+1),12/2,MonthlyCF!$I234,TRUE)-_xlfn.NORM.DIST(AND(EP234&gt;=1,EP234&lt;=12)*(IF(EO234=12,0,EO234)-1+1),12/2,MonthlyCF!$I$234,TRUE))/(1-2*_xlfn.NORM.DIST(0,12/2,MonthlyCF!$I234,TRUE))*1)</f>
        <v/>
      </c>
      <c r="EQ233" s="583">
        <f>((_xlfn.NORM.DIST(AND(EQ234&gt;=1,EQ234&lt;=12)*(EQ234-1+1),12/2,MonthlyCF!$I234,TRUE)-_xlfn.NORM.DIST(AND(EQ234&gt;=1,EQ234&lt;=12)*(IF(EP234=12,0,EP234)-1+1),12/2,MonthlyCF!$I$234,TRUE))/(1-2*_xlfn.NORM.DIST(0,12/2,MonthlyCF!$I234,TRUE))*1)</f>
        <v/>
      </c>
      <c r="ER233" s="583">
        <f>((_xlfn.NORM.DIST(AND(ER234&gt;=1,ER234&lt;=12)*(ER234-1+1),12/2,MonthlyCF!$I234,TRUE)-_xlfn.NORM.DIST(AND(ER234&gt;=1,ER234&lt;=12)*(IF(EQ234=12,0,EQ234)-1+1),12/2,MonthlyCF!$I$234,TRUE))/(1-2*_xlfn.NORM.DIST(0,12/2,MonthlyCF!$I234,TRUE))*1)</f>
        <v/>
      </c>
      <c r="ES233" s="583">
        <f>((_xlfn.NORM.DIST(AND(ES234&gt;=1,ES234&lt;=12)*(ES234-1+1),12/2,MonthlyCF!$I234,TRUE)-_xlfn.NORM.DIST(AND(ES234&gt;=1,ES234&lt;=12)*(IF(ER234=12,0,ER234)-1+1),12/2,MonthlyCF!$I$234,TRUE))/(1-2*_xlfn.NORM.DIST(0,12/2,MonthlyCF!$I234,TRUE))*1)</f>
        <v/>
      </c>
      <c r="ET233" s="583">
        <f>((_xlfn.NORM.DIST(AND(ET234&gt;=1,ET234&lt;=12)*(ET234-1+1),12/2,MonthlyCF!$I234,TRUE)-_xlfn.NORM.DIST(AND(ET234&gt;=1,ET234&lt;=12)*(IF(ES234=12,0,ES234)-1+1),12/2,MonthlyCF!$I$234,TRUE))/(1-2*_xlfn.NORM.DIST(0,12/2,MonthlyCF!$I234,TRUE))*1)</f>
        <v/>
      </c>
      <c r="EU233" s="583">
        <f>((_xlfn.NORM.DIST(AND(EU234&gt;=1,EU234&lt;=12)*(EU234-1+1),12/2,MonthlyCF!$I234,TRUE)-_xlfn.NORM.DIST(AND(EU234&gt;=1,EU234&lt;=12)*(IF(ET234=12,0,ET234)-1+1),12/2,MonthlyCF!$I$234,TRUE))/(1-2*_xlfn.NORM.DIST(0,12/2,MonthlyCF!$I234,TRUE))*1)</f>
        <v/>
      </c>
      <c r="EV233" s="583">
        <f>((_xlfn.NORM.DIST(AND(EV234&gt;=1,EV234&lt;=12)*(EV234-1+1),12/2,MonthlyCF!$I234,TRUE)-_xlfn.NORM.DIST(AND(EV234&gt;=1,EV234&lt;=12)*(IF(EU234=12,0,EU234)-1+1),12/2,MonthlyCF!$I$234,TRUE))/(1-2*_xlfn.NORM.DIST(0,12/2,MonthlyCF!$I234,TRUE))*1)</f>
        <v/>
      </c>
      <c r="EW233" s="583">
        <f>((_xlfn.NORM.DIST(AND(EW234&gt;=1,EW234&lt;=12)*(EW234-1+1),12/2,MonthlyCF!$I234,TRUE)-_xlfn.NORM.DIST(AND(EW234&gt;=1,EW234&lt;=12)*(IF(EV234=12,0,EV234)-1+1),12/2,MonthlyCF!$I$234,TRUE))/(1-2*_xlfn.NORM.DIST(0,12/2,MonthlyCF!$I234,TRUE))*1)</f>
        <v/>
      </c>
      <c r="EX233" s="583">
        <f>((_xlfn.NORM.DIST(AND(EX234&gt;=1,EX234&lt;=12)*(EX234-1+1),12/2,MonthlyCF!$I234,TRUE)-_xlfn.NORM.DIST(AND(EX234&gt;=1,EX234&lt;=12)*(IF(EW234=12,0,EW234)-1+1),12/2,MonthlyCF!$I$234,TRUE))/(1-2*_xlfn.NORM.DIST(0,12/2,MonthlyCF!$I234,TRUE))*1)</f>
        <v/>
      </c>
      <c r="EY233" s="583">
        <f>((_xlfn.NORM.DIST(AND(EY234&gt;=1,EY234&lt;=12)*(EY234-1+1),12/2,MonthlyCF!$I234,TRUE)-_xlfn.NORM.DIST(AND(EY234&gt;=1,EY234&lt;=12)*(IF(EX234=12,0,EX234)-1+1),12/2,MonthlyCF!$I$234,TRUE))/(1-2*_xlfn.NORM.DIST(0,12/2,MonthlyCF!$I234,TRUE))*1)</f>
        <v/>
      </c>
      <c r="EZ233" s="583">
        <f>((_xlfn.NORM.DIST(AND(EZ234&gt;=1,EZ234&lt;=12)*(EZ234-1+1),12/2,MonthlyCF!$I234,TRUE)-_xlfn.NORM.DIST(AND(EZ234&gt;=1,EZ234&lt;=12)*(IF(EY234=12,0,EY234)-1+1),12/2,MonthlyCF!$I$234,TRUE))/(1-2*_xlfn.NORM.DIST(0,12/2,MonthlyCF!$I234,TRUE))*1)</f>
        <v/>
      </c>
      <c r="FA233" s="583">
        <f>((_xlfn.NORM.DIST(AND(FA234&gt;=1,FA234&lt;=12)*(FA234-1+1),12/2,MonthlyCF!$I234,TRUE)-_xlfn.NORM.DIST(AND(FA234&gt;=1,FA234&lt;=12)*(IF(EZ234=12,0,EZ234)-1+1),12/2,MonthlyCF!$I$234,TRUE))/(1-2*_xlfn.NORM.DIST(0,12/2,MonthlyCF!$I234,TRUE))*1)</f>
        <v/>
      </c>
      <c r="FB233" s="583">
        <f>((_xlfn.NORM.DIST(AND(FB234&gt;=1,FB234&lt;=12)*(FB234-1+1),12/2,MonthlyCF!$I234,TRUE)-_xlfn.NORM.DIST(AND(FB234&gt;=1,FB234&lt;=12)*(IF(FA234=12,0,FA234)-1+1),12/2,MonthlyCF!$I$234,TRUE))/(1-2*_xlfn.NORM.DIST(0,12/2,MonthlyCF!$I234,TRUE))*1)</f>
        <v/>
      </c>
      <c r="FC233" s="583">
        <f>((_xlfn.NORM.DIST(AND(FC234&gt;=1,FC234&lt;=12)*(FC234-1+1),12/2,MonthlyCF!$I234,TRUE)-_xlfn.NORM.DIST(AND(FC234&gt;=1,FC234&lt;=12)*(IF(FB234=12,0,FB234)-1+1),12/2,MonthlyCF!$I$234,TRUE))/(1-2*_xlfn.NORM.DIST(0,12/2,MonthlyCF!$I234,TRUE))*1)</f>
        <v/>
      </c>
      <c r="FD233" s="583">
        <f>((_xlfn.NORM.DIST(AND(FD234&gt;=1,FD234&lt;=12)*(FD234-1+1),12/2,MonthlyCF!$I234,TRUE)-_xlfn.NORM.DIST(AND(FD234&gt;=1,FD234&lt;=12)*(IF(FC234=12,0,FC234)-1+1),12/2,MonthlyCF!$I$234,TRUE))/(1-2*_xlfn.NORM.DIST(0,12/2,MonthlyCF!$I234,TRUE))*1)</f>
        <v/>
      </c>
      <c r="FE233" s="583">
        <f>((_xlfn.NORM.DIST(AND(FE234&gt;=1,FE234&lt;=12)*(FE234-1+1),12/2,MonthlyCF!$I234,TRUE)-_xlfn.NORM.DIST(AND(FE234&gt;=1,FE234&lt;=12)*(IF(FD234=12,0,FD234)-1+1),12/2,MonthlyCF!$I$234,TRUE))/(1-2*_xlfn.NORM.DIST(0,12/2,MonthlyCF!$I234,TRUE))*1)</f>
        <v/>
      </c>
      <c r="FF233" s="583">
        <f>((_xlfn.NORM.DIST(AND(FF234&gt;=1,FF234&lt;=12)*(FF234-1+1),12/2,MonthlyCF!$I234,TRUE)-_xlfn.NORM.DIST(AND(FF234&gt;=1,FF234&lt;=12)*(IF(FE234=12,0,FE234)-1+1),12/2,MonthlyCF!$I$234,TRUE))/(1-2*_xlfn.NORM.DIST(0,12/2,MonthlyCF!$I234,TRUE))*1)</f>
        <v/>
      </c>
      <c r="FG233" s="583">
        <f>((_xlfn.NORM.DIST(AND(FG234&gt;=1,FG234&lt;=12)*(FG234-1+1),12/2,MonthlyCF!$I234,TRUE)-_xlfn.NORM.DIST(AND(FG234&gt;=1,FG234&lt;=12)*(IF(FF234=12,0,FF234)-1+1),12/2,MonthlyCF!$I$234,TRUE))/(1-2*_xlfn.NORM.DIST(0,12/2,MonthlyCF!$I234,TRUE))*1)</f>
        <v/>
      </c>
      <c r="FH233" s="583">
        <f>((_xlfn.NORM.DIST(AND(FH234&gt;=1,FH234&lt;=12)*(FH234-1+1),12/2,MonthlyCF!$I234,TRUE)-_xlfn.NORM.DIST(AND(FH234&gt;=1,FH234&lt;=12)*(IF(FG234=12,0,FG234)-1+1),12/2,MonthlyCF!$I$234,TRUE))/(1-2*_xlfn.NORM.DIST(0,12/2,MonthlyCF!$I234,TRUE))*1)</f>
        <v/>
      </c>
      <c r="FI233" s="583">
        <f>((_xlfn.NORM.DIST(AND(FI234&gt;=1,FI234&lt;=12)*(FI234-1+1),12/2,MonthlyCF!$I234,TRUE)-_xlfn.NORM.DIST(AND(FI234&gt;=1,FI234&lt;=12)*(IF(FH234=12,0,FH234)-1+1),12/2,MonthlyCF!$I$234,TRUE))/(1-2*_xlfn.NORM.DIST(0,12/2,MonthlyCF!$I234,TRUE))*1)</f>
        <v/>
      </c>
      <c r="FJ233" s="583">
        <f>((_xlfn.NORM.DIST(AND(FJ234&gt;=1,FJ234&lt;=12)*(FJ234-1+1),12/2,MonthlyCF!$I234,TRUE)-_xlfn.NORM.DIST(AND(FJ234&gt;=1,FJ234&lt;=12)*(IF(FI234=12,0,FI234)-1+1),12/2,MonthlyCF!$I$234,TRUE))/(1-2*_xlfn.NORM.DIST(0,12/2,MonthlyCF!$I234,TRUE))*1)</f>
        <v/>
      </c>
      <c r="FK233" s="583">
        <f>((_xlfn.NORM.DIST(AND(FK234&gt;=1,FK234&lt;=12)*(FK234-1+1),12/2,MonthlyCF!$I234,TRUE)-_xlfn.NORM.DIST(AND(FK234&gt;=1,FK234&lt;=12)*(IF(FJ234=12,0,FJ234)-1+1),12/2,MonthlyCF!$I$234,TRUE))/(1-2*_xlfn.NORM.DIST(0,12/2,MonthlyCF!$I234,TRUE))*1)</f>
        <v/>
      </c>
      <c r="FL233" s="583">
        <f>((_xlfn.NORM.DIST(AND(FL234&gt;=1,FL234&lt;=12)*(FL234-1+1),12/2,MonthlyCF!$I234,TRUE)-_xlfn.NORM.DIST(AND(FL234&gt;=1,FL234&lt;=12)*(IF(FK234=12,0,FK234)-1+1),12/2,MonthlyCF!$I$234,TRUE))/(1-2*_xlfn.NORM.DIST(0,12/2,MonthlyCF!$I234,TRUE))*1)</f>
        <v/>
      </c>
      <c r="FM233" s="583">
        <f>((_xlfn.NORM.DIST(AND(FM234&gt;=1,FM234&lt;=12)*(FM234-1+1),12/2,MonthlyCF!$I234,TRUE)-_xlfn.NORM.DIST(AND(FM234&gt;=1,FM234&lt;=12)*(IF(FL234=12,0,FL234)-1+1),12/2,MonthlyCF!$I$234,TRUE))/(1-2*_xlfn.NORM.DIST(0,12/2,MonthlyCF!$I234,TRUE))*1)</f>
        <v/>
      </c>
      <c r="FN233" s="583">
        <f>((_xlfn.NORM.DIST(AND(FN234&gt;=1,FN234&lt;=12)*(FN234-1+1),12/2,MonthlyCF!$I234,TRUE)-_xlfn.NORM.DIST(AND(FN234&gt;=1,FN234&lt;=12)*(IF(FM234=12,0,FM234)-1+1),12/2,MonthlyCF!$I$234,TRUE))/(1-2*_xlfn.NORM.DIST(0,12/2,MonthlyCF!$I234,TRUE))*1)</f>
        <v/>
      </c>
      <c r="FO233" s="583">
        <f>((_xlfn.NORM.DIST(AND(FO234&gt;=1,FO234&lt;=12)*(FO234-1+1),12/2,MonthlyCF!$I234,TRUE)-_xlfn.NORM.DIST(AND(FO234&gt;=1,FO234&lt;=12)*(IF(FN234=12,0,FN234)-1+1),12/2,MonthlyCF!$I$234,TRUE))/(1-2*_xlfn.NORM.DIST(0,12/2,MonthlyCF!$I234,TRUE))*1)</f>
        <v/>
      </c>
      <c r="FP233" s="583">
        <f>((_xlfn.NORM.DIST(AND(FP234&gt;=1,FP234&lt;=12)*(FP234-1+1),12/2,MonthlyCF!$I234,TRUE)-_xlfn.NORM.DIST(AND(FP234&gt;=1,FP234&lt;=12)*(IF(FO234=12,0,FO234)-1+1),12/2,MonthlyCF!$I$234,TRUE))/(1-2*_xlfn.NORM.DIST(0,12/2,MonthlyCF!$I234,TRUE))*1)</f>
        <v/>
      </c>
      <c r="FQ233" s="583">
        <f>((_xlfn.NORM.DIST(AND(FQ234&gt;=1,FQ234&lt;=12)*(FQ234-1+1),12/2,MonthlyCF!$I234,TRUE)-_xlfn.NORM.DIST(AND(FQ234&gt;=1,FQ234&lt;=12)*(IF(FP234=12,0,FP234)-1+1),12/2,MonthlyCF!$I$234,TRUE))/(1-2*_xlfn.NORM.DIST(0,12/2,MonthlyCF!$I234,TRUE))*1)</f>
        <v/>
      </c>
      <c r="FR233" s="583">
        <f>((_xlfn.NORM.DIST(AND(FR234&gt;=1,FR234&lt;=12)*(FR234-1+1),12/2,MonthlyCF!$I234,TRUE)-_xlfn.NORM.DIST(AND(FR234&gt;=1,FR234&lt;=12)*(IF(FQ234=12,0,FQ234)-1+1),12/2,MonthlyCF!$I$234,TRUE))/(1-2*_xlfn.NORM.DIST(0,12/2,MonthlyCF!$I234,TRUE))*1)</f>
        <v/>
      </c>
      <c r="FS233" s="583">
        <f>((_xlfn.NORM.DIST(AND(FS234&gt;=1,FS234&lt;=12)*(FS234-1+1),12/2,MonthlyCF!$I234,TRUE)-_xlfn.NORM.DIST(AND(FS234&gt;=1,FS234&lt;=12)*(IF(FR234=12,0,FR234)-1+1),12/2,MonthlyCF!$I$234,TRUE))/(1-2*_xlfn.NORM.DIST(0,12/2,MonthlyCF!$I234,TRUE))*1)</f>
        <v/>
      </c>
      <c r="FT233" s="583">
        <f>((_xlfn.NORM.DIST(AND(FT234&gt;=1,FT234&lt;=12)*(FT234-1+1),12/2,MonthlyCF!$I234,TRUE)-_xlfn.NORM.DIST(AND(FT234&gt;=1,FT234&lt;=12)*(IF(FS234=12,0,FS234)-1+1),12/2,MonthlyCF!$I$234,TRUE))/(1-2*_xlfn.NORM.DIST(0,12/2,MonthlyCF!$I234,TRUE))*1)</f>
        <v/>
      </c>
      <c r="FU233" s="583">
        <f>((_xlfn.NORM.DIST(AND(FU234&gt;=1,FU234&lt;=12)*(FU234-1+1),12/2,MonthlyCF!$I234,TRUE)-_xlfn.NORM.DIST(AND(FU234&gt;=1,FU234&lt;=12)*(IF(FT234=12,0,FT234)-1+1),12/2,MonthlyCF!$I$234,TRUE))/(1-2*_xlfn.NORM.DIST(0,12/2,MonthlyCF!$I234,TRUE))*1)</f>
        <v/>
      </c>
      <c r="FV233" s="583">
        <f>((_xlfn.NORM.DIST(AND(FV234&gt;=1,FV234&lt;=12)*(FV234-1+1),12/2,MonthlyCF!$I234,TRUE)-_xlfn.NORM.DIST(AND(FV234&gt;=1,FV234&lt;=12)*(IF(FU234=12,0,FU234)-1+1),12/2,MonthlyCF!$I$234,TRUE))/(1-2*_xlfn.NORM.DIST(0,12/2,MonthlyCF!$I234,TRUE))*1)</f>
        <v/>
      </c>
      <c r="FW233" s="583">
        <f>((_xlfn.NORM.DIST(AND(FW234&gt;=1,FW234&lt;=12)*(FW234-1+1),12/2,MonthlyCF!$I234,TRUE)-_xlfn.NORM.DIST(AND(FW234&gt;=1,FW234&lt;=12)*(IF(FV234=12,0,FV234)-1+1),12/2,MonthlyCF!$I$234,TRUE))/(1-2*_xlfn.NORM.DIST(0,12/2,MonthlyCF!$I234,TRUE))*1)</f>
        <v/>
      </c>
      <c r="FX233" s="583">
        <f>((_xlfn.NORM.DIST(AND(FX234&gt;=1,FX234&lt;=12)*(FX234-1+1),12/2,MonthlyCF!$I234,TRUE)-_xlfn.NORM.DIST(AND(FX234&gt;=1,FX234&lt;=12)*(IF(FW234=12,0,FW234)-1+1),12/2,MonthlyCF!$I$234,TRUE))/(1-2*_xlfn.NORM.DIST(0,12/2,MonthlyCF!$I234,TRUE))*1)</f>
        <v/>
      </c>
      <c r="FY233" s="583">
        <f>((_xlfn.NORM.DIST(AND(FY234&gt;=1,FY234&lt;=12)*(FY234-1+1),12/2,MonthlyCF!$I234,TRUE)-_xlfn.NORM.DIST(AND(FY234&gt;=1,FY234&lt;=12)*(IF(FX234=12,0,FX234)-1+1),12/2,MonthlyCF!$I$234,TRUE))/(1-2*_xlfn.NORM.DIST(0,12/2,MonthlyCF!$I234,TRUE))*1)</f>
        <v/>
      </c>
      <c r="FZ233" s="583">
        <f>((_xlfn.NORM.DIST(AND(FZ234&gt;=1,FZ234&lt;=12)*(FZ234-1+1),12/2,MonthlyCF!$I234,TRUE)-_xlfn.NORM.DIST(AND(FZ234&gt;=1,FZ234&lt;=12)*(IF(FY234=12,0,FY234)-1+1),12/2,MonthlyCF!$I$234,TRUE))/(1-2*_xlfn.NORM.DIST(0,12/2,MonthlyCF!$I234,TRUE))*1)</f>
        <v/>
      </c>
      <c r="GA233" s="583">
        <f>((_xlfn.NORM.DIST(AND(GA234&gt;=1,GA234&lt;=12)*(GA234-1+1),12/2,MonthlyCF!$I234,TRUE)-_xlfn.NORM.DIST(AND(GA234&gt;=1,GA234&lt;=12)*(IF(FZ234=12,0,FZ234)-1+1),12/2,MonthlyCF!$I$234,TRUE))/(1-2*_xlfn.NORM.DIST(0,12/2,MonthlyCF!$I234,TRUE))*1)</f>
        <v/>
      </c>
      <c r="GB233" s="583">
        <f>((_xlfn.NORM.DIST(AND(GB234&gt;=1,GB234&lt;=12)*(GB234-1+1),12/2,MonthlyCF!$I234,TRUE)-_xlfn.NORM.DIST(AND(GB234&gt;=1,GB234&lt;=12)*(IF(GA234=12,0,GA234)-1+1),12/2,MonthlyCF!$I$234,TRUE))/(1-2*_xlfn.NORM.DIST(0,12/2,MonthlyCF!$I234,TRUE))*1)</f>
        <v/>
      </c>
      <c r="GC233" s="583">
        <f>((_xlfn.NORM.DIST(AND(GC234&gt;=1,GC234&lt;=12)*(GC234-1+1),12/2,MonthlyCF!$I234,TRUE)-_xlfn.NORM.DIST(AND(GC234&gt;=1,GC234&lt;=12)*(IF(GB234=12,0,GB234)-1+1),12/2,MonthlyCF!$I$234,TRUE))/(1-2*_xlfn.NORM.DIST(0,12/2,MonthlyCF!$I234,TRUE))*1)</f>
        <v/>
      </c>
      <c r="GD233" s="583">
        <f>((_xlfn.NORM.DIST(AND(GD234&gt;=1,GD234&lt;=12)*(GD234-1+1),12/2,MonthlyCF!$I234,TRUE)-_xlfn.NORM.DIST(AND(GD234&gt;=1,GD234&lt;=12)*(IF(GC234=12,0,GC234)-1+1),12/2,MonthlyCF!$I$234,TRUE))/(1-2*_xlfn.NORM.DIST(0,12/2,MonthlyCF!$I234,TRUE))*1)</f>
        <v/>
      </c>
      <c r="GE233" s="583">
        <f>((_xlfn.NORM.DIST(AND(GE234&gt;=1,GE234&lt;=12)*(GE234-1+1),12/2,MonthlyCF!$I234,TRUE)-_xlfn.NORM.DIST(AND(GE234&gt;=1,GE234&lt;=12)*(IF(GD234=12,0,GD234)-1+1),12/2,MonthlyCF!$I$234,TRUE))/(1-2*_xlfn.NORM.DIST(0,12/2,MonthlyCF!$I234,TRUE))*1)</f>
        <v/>
      </c>
      <c r="GF233" s="583">
        <f>((_xlfn.NORM.DIST(AND(GF234&gt;=1,GF234&lt;=12)*(GF234-1+1),12/2,MonthlyCF!$I234,TRUE)-_xlfn.NORM.DIST(AND(GF234&gt;=1,GF234&lt;=12)*(IF(GE234=12,0,GE234)-1+1),12/2,MonthlyCF!$I$234,TRUE))/(1-2*_xlfn.NORM.DIST(0,12/2,MonthlyCF!$I234,TRUE))*1)</f>
        <v/>
      </c>
      <c r="GG233" s="583">
        <f>((_xlfn.NORM.DIST(AND(GG234&gt;=1,GG234&lt;=12)*(GG234-1+1),12/2,MonthlyCF!$I234,TRUE)-_xlfn.NORM.DIST(AND(GG234&gt;=1,GG234&lt;=12)*(IF(GF234=12,0,GF234)-1+1),12/2,MonthlyCF!$I$234,TRUE))/(1-2*_xlfn.NORM.DIST(0,12/2,MonthlyCF!$I234,TRUE))*1)</f>
        <v/>
      </c>
      <c r="GH233" s="583">
        <f>((_xlfn.NORM.DIST(AND(GH234&gt;=1,GH234&lt;=12)*(GH234-1+1),12/2,MonthlyCF!$I234,TRUE)-_xlfn.NORM.DIST(AND(GH234&gt;=1,GH234&lt;=12)*(IF(GG234=12,0,GG234)-1+1),12/2,MonthlyCF!$I$234,TRUE))/(1-2*_xlfn.NORM.DIST(0,12/2,MonthlyCF!$I234,TRUE))*1)</f>
        <v/>
      </c>
      <c r="GI233" s="583">
        <f>((_xlfn.NORM.DIST(AND(GI234&gt;=1,GI234&lt;=12)*(GI234-1+1),12/2,MonthlyCF!$I234,TRUE)-_xlfn.NORM.DIST(AND(GI234&gt;=1,GI234&lt;=12)*(IF(GH234=12,0,GH234)-1+1),12/2,MonthlyCF!$I$234,TRUE))/(1-2*_xlfn.NORM.DIST(0,12/2,MonthlyCF!$I234,TRUE))*1)</f>
        <v/>
      </c>
      <c r="GJ233" s="583">
        <f>((_xlfn.NORM.DIST(AND(GJ234&gt;=1,GJ234&lt;=12)*(GJ234-1+1),12/2,MonthlyCF!$I234,TRUE)-_xlfn.NORM.DIST(AND(GJ234&gt;=1,GJ234&lt;=12)*(IF(GI234=12,0,GI234)-1+1),12/2,MonthlyCF!$I$234,TRUE))/(1-2*_xlfn.NORM.DIST(0,12/2,MonthlyCF!$I234,TRUE))*1)</f>
        <v/>
      </c>
      <c r="GK233" s="583">
        <f>((_xlfn.NORM.DIST(AND(GK234&gt;=1,GK234&lt;=12)*(GK234-1+1),12/2,MonthlyCF!$I234,TRUE)-_xlfn.NORM.DIST(AND(GK234&gt;=1,GK234&lt;=12)*(IF(GJ234=12,0,GJ234)-1+1),12/2,MonthlyCF!$I$234,TRUE))/(1-2*_xlfn.NORM.DIST(0,12/2,MonthlyCF!$I234,TRUE))*1)</f>
        <v/>
      </c>
      <c r="GL233" s="583">
        <f>((_xlfn.NORM.DIST(AND(GL234&gt;=1,GL234&lt;=12)*(GL234-1+1),12/2,MonthlyCF!$I234,TRUE)-_xlfn.NORM.DIST(AND(GL234&gt;=1,GL234&lt;=12)*(IF(GK234=12,0,GK234)-1+1),12/2,MonthlyCF!$I$234,TRUE))/(1-2*_xlfn.NORM.DIST(0,12/2,MonthlyCF!$I234,TRUE))*1)</f>
        <v/>
      </c>
      <c r="GM233" s="583">
        <f>((_xlfn.NORM.DIST(AND(GM234&gt;=1,GM234&lt;=12)*(GM234-1+1),12/2,MonthlyCF!$I234,TRUE)-_xlfn.NORM.DIST(AND(GM234&gt;=1,GM234&lt;=12)*(IF(GL234=12,0,GL234)-1+1),12/2,MonthlyCF!$I$234,TRUE))/(1-2*_xlfn.NORM.DIST(0,12/2,MonthlyCF!$I234,TRUE))*1)</f>
        <v/>
      </c>
      <c r="GN233" s="72">
        <f>((_xlfn.NORM.DIST(AND(GN234&gt;=1,GN234&lt;=12)*(GN234-1+1),12/2,MonthlyCF!$I234,TRUE)-_xlfn.NORM.DIST(AND(GN234&gt;=1,GN234&lt;=12)*(IF(GM234=12,0,GM234)-1+1),12/2,MonthlyCF!$I$234,TRUE))/(1-2*_xlfn.NORM.DIST(0,12/2,MonthlyCF!$I234,TRUE))*1)</f>
        <v/>
      </c>
      <c r="GO233" s="1" t="n"/>
      <c r="GP233" s="63" t="n"/>
    </row>
    <row r="234" outlineLevel="1">
      <c r="A234" s="1" t="n"/>
      <c r="B234" s="1" t="n"/>
      <c r="C234" s="768" t="n"/>
      <c r="D234" s="338" t="n"/>
      <c r="E234" s="338" t="n"/>
      <c r="F234" s="339" t="n"/>
      <c r="G234" s="935" t="n"/>
      <c r="H234" s="73" t="n">
        <v>5</v>
      </c>
      <c r="I234" s="73" t="n">
        <v>2</v>
      </c>
      <c r="J234" s="339" t="n"/>
      <c r="K234" s="339" t="n"/>
      <c r="L234" s="341" t="n"/>
      <c r="M234" s="341" t="n"/>
      <c r="N234" s="338" t="n"/>
      <c r="O234" s="338" t="n"/>
      <c r="P234" s="336">
        <f>INDEX(MonthlyCF!E277:P288,MATCH(MONTH(P8),MonthlyCF!E276:P276,0),MATCH($H$234,MonthlyCF!D277:D288,0))</f>
        <v/>
      </c>
      <c r="Q234" s="336">
        <f>IF(MONTH(Q8)=$H$234,6,IF(P234=12,1,P234+1))</f>
        <v/>
      </c>
      <c r="R234" s="336">
        <f>IF(MONTH(R8)=$H$234,6,IF(Q234=12,1,Q234+1))</f>
        <v/>
      </c>
      <c r="S234" s="336">
        <f>IF(MONTH(S8)=$H$234,6,IF(R234=12,1,R234+1))</f>
        <v/>
      </c>
      <c r="T234" s="336">
        <f>IF(MONTH(T8)=$H$234,6,IF(S234=12,1,S234+1))</f>
        <v/>
      </c>
      <c r="U234" s="336">
        <f>IF(MONTH(U8)=$H$234,6,IF(T234=12,1,T234+1))</f>
        <v/>
      </c>
      <c r="V234" s="336">
        <f>IF(MONTH(V8)=$H$234,6,IF(U234=12,1,U234+1))</f>
        <v/>
      </c>
      <c r="W234" s="336">
        <f>IF(MONTH(W8)=$H$234,6,IF(V234=12,1,V234+1))</f>
        <v/>
      </c>
      <c r="X234" s="336">
        <f>IF(MONTH(X8)=$H$234,6,IF(W234=12,1,W234+1))</f>
        <v/>
      </c>
      <c r="Y234" s="336">
        <f>IF(MONTH(Y8)=$H$234,6,IF(X234=12,1,X234+1))</f>
        <v/>
      </c>
      <c r="Z234" s="336">
        <f>IF(MONTH(Z8)=$H$234,6,IF(Y234=12,1,Y234+1))</f>
        <v/>
      </c>
      <c r="AA234" s="336">
        <f>IF(MONTH(AA8)=$H$234,6,IF(Z234=12,1,Z234+1))</f>
        <v/>
      </c>
      <c r="AB234" s="336">
        <f>IF(MONTH(AB8)=$H$234,6,IF(AA234=12,1,AA234+1))</f>
        <v/>
      </c>
      <c r="AC234" s="336">
        <f>IF(MONTH(AC8)=$H$234,6,IF(AB234=12,1,AB234+1))</f>
        <v/>
      </c>
      <c r="AD234" s="336">
        <f>IF(MONTH(AD8)=$H$234,6,IF(AC234=12,1,AC234+1))</f>
        <v/>
      </c>
      <c r="AE234" s="336">
        <f>IF(MONTH(AE8)=$H$234,6,IF(AD234=12,1,AD234+1))</f>
        <v/>
      </c>
      <c r="AF234" s="336">
        <f>IF(MONTH(AF8)=$H$234,6,IF(AE234=12,1,AE234+1))</f>
        <v/>
      </c>
      <c r="AG234" s="336">
        <f>IF(MONTH(AG8)=$H$234,6,IF(AF234=12,1,AF234+1))</f>
        <v/>
      </c>
      <c r="AH234" s="336">
        <f>IF(MONTH(AH8)=$H$234,6,IF(AG234=12,1,AG234+1))</f>
        <v/>
      </c>
      <c r="AI234" s="336">
        <f>IF(MONTH(AI8)=$H$234,6,IF(AH234=12,1,AH234+1))</f>
        <v/>
      </c>
      <c r="AJ234" s="336">
        <f>IF(MONTH(AJ8)=$H$234,6,IF(AI234=12,1,AI234+1))</f>
        <v/>
      </c>
      <c r="AK234" s="336">
        <f>IF(MONTH(AK8)=$H$234,6,IF(AJ234=12,1,AJ234+1))</f>
        <v/>
      </c>
      <c r="AL234" s="336">
        <f>IF(MONTH(AL8)=$H$234,6,IF(AK234=12,1,AK234+1))</f>
        <v/>
      </c>
      <c r="AM234" s="336">
        <f>IF(MONTH(AM8)=$H$234,6,IF(AL234=12,1,AL234+1))</f>
        <v/>
      </c>
      <c r="AN234" s="336">
        <f>IF(MONTH(AN8)=$H$234,6,IF(AM234=12,1,AM234+1))</f>
        <v/>
      </c>
      <c r="AO234" s="336">
        <f>IF(MONTH(AO8)=$H$234,6,IF(AN234=12,1,AN234+1))</f>
        <v/>
      </c>
      <c r="AP234" s="336">
        <f>IF(MONTH(AP8)=$H$234,6,IF(AO234=12,1,AO234+1))</f>
        <v/>
      </c>
      <c r="AQ234" s="336">
        <f>IF(MONTH(AQ8)=$H$234,6,IF(AP234=12,1,AP234+1))</f>
        <v/>
      </c>
      <c r="AR234" s="336">
        <f>IF(MONTH(AR8)=$H$234,6,IF(AQ234=12,1,AQ234+1))</f>
        <v/>
      </c>
      <c r="AS234" s="336">
        <f>IF(MONTH(AS8)=$H$234,6,IF(AR234=12,1,AR234+1))</f>
        <v/>
      </c>
      <c r="AT234" s="336">
        <f>IF(MONTH(AT8)=$H$234,6,IF(AS234=12,1,AS234+1))</f>
        <v/>
      </c>
      <c r="AU234" s="336">
        <f>IF(MONTH(AU8)=$H$234,6,IF(AT234=12,1,AT234+1))</f>
        <v/>
      </c>
      <c r="AV234" s="336">
        <f>IF(MONTH(AV8)=$H$234,6,IF(AU234=12,1,AU234+1))</f>
        <v/>
      </c>
      <c r="AW234" s="336">
        <f>IF(MONTH(AW8)=$H$234,6,IF(AV234=12,1,AV234+1))</f>
        <v/>
      </c>
      <c r="AX234" s="336">
        <f>IF(MONTH(AX8)=$H$234,6,IF(AW234=12,1,AW234+1))</f>
        <v/>
      </c>
      <c r="AY234" s="336">
        <f>IF(MONTH(AY8)=$H$234,6,IF(AX234=12,1,AX234+1))</f>
        <v/>
      </c>
      <c r="AZ234" s="336">
        <f>IF(MONTH(AZ8)=$H$234,6,IF(AY234=12,1,AY234+1))</f>
        <v/>
      </c>
      <c r="BA234" s="336">
        <f>IF(MONTH(BA8)=$H$234,6,IF(AZ234=12,1,AZ234+1))</f>
        <v/>
      </c>
      <c r="BB234" s="336">
        <f>IF(MONTH(BB8)=$H$234,6,IF(BA234=12,1,BA234+1))</f>
        <v/>
      </c>
      <c r="BC234" s="336">
        <f>IF(MONTH(BC8)=$H$234,6,IF(BB234=12,1,BB234+1))</f>
        <v/>
      </c>
      <c r="BD234" s="336">
        <f>IF(MONTH(BD8)=$H$234,6,IF(BC234=12,1,BC234+1))</f>
        <v/>
      </c>
      <c r="BE234" s="336">
        <f>IF(MONTH(BE8)=$H$234,6,IF(BD234=12,1,BD234+1))</f>
        <v/>
      </c>
      <c r="BF234" s="336">
        <f>IF(MONTH(BF8)=$H$234,6,IF(BE234=12,1,BE234+1))</f>
        <v/>
      </c>
      <c r="BG234" s="336">
        <f>IF(MONTH(BG8)=$H$234,6,IF(BF234=12,1,BF234+1))</f>
        <v/>
      </c>
      <c r="BH234" s="336">
        <f>IF(MONTH(BH8)=$H$234,6,IF(BG234=12,1,BG234+1))</f>
        <v/>
      </c>
      <c r="BI234" s="336">
        <f>IF(MONTH(BI8)=$H$234,6,IF(BH234=12,1,BH234+1))</f>
        <v/>
      </c>
      <c r="BJ234" s="336">
        <f>IF(MONTH(BJ8)=$H$234,6,IF(BI234=12,1,BI234+1))</f>
        <v/>
      </c>
      <c r="BK234" s="336">
        <f>IF(MONTH(BK8)=$H$234,6,IF(BJ234=12,1,BJ234+1))</f>
        <v/>
      </c>
      <c r="BL234" s="336">
        <f>IF(MONTH(BL8)=$H$234,6,IF(BK234=12,1,BK234+1))</f>
        <v/>
      </c>
      <c r="BM234" s="336">
        <f>IF(MONTH(BM8)=$H$234,6,IF(BL234=12,1,BL234+1))</f>
        <v/>
      </c>
      <c r="BN234" s="336">
        <f>IF(MONTH(BN8)=$H$234,6,IF(BM234=12,1,BM234+1))</f>
        <v/>
      </c>
      <c r="BO234" s="336">
        <f>IF(MONTH(BO8)=$H$234,6,IF(BN234=12,1,BN234+1))</f>
        <v/>
      </c>
      <c r="BP234" s="336">
        <f>IF(MONTH(BP8)=$H$234,6,IF(BO234=12,1,BO234+1))</f>
        <v/>
      </c>
      <c r="BQ234" s="336">
        <f>IF(MONTH(BQ8)=$H$234,6,IF(BP234=12,1,BP234+1))</f>
        <v/>
      </c>
      <c r="BR234" s="336">
        <f>IF(MONTH(BR8)=$H$234,6,IF(BQ234=12,1,BQ234+1))</f>
        <v/>
      </c>
      <c r="BS234" s="336">
        <f>IF(MONTH(BS8)=$H$234,6,IF(BR234=12,1,BR234+1))</f>
        <v/>
      </c>
      <c r="BT234" s="336">
        <f>IF(MONTH(BT8)=$H$234,6,IF(BS234=12,1,BS234+1))</f>
        <v/>
      </c>
      <c r="BU234" s="336">
        <f>IF(MONTH(BU8)=$H$234,6,IF(BT234=12,1,BT234+1))</f>
        <v/>
      </c>
      <c r="BV234" s="336">
        <f>IF(MONTH(BV8)=$H$234,6,IF(BU234=12,1,BU234+1))</f>
        <v/>
      </c>
      <c r="BW234" s="336">
        <f>IF(MONTH(BW8)=$H$234,6,IF(BV234=12,1,BV234+1))</f>
        <v/>
      </c>
      <c r="BX234" s="336">
        <f>IF(MONTH(BX8)=$H$234,6,IF(BW234=12,1,BW234+1))</f>
        <v/>
      </c>
      <c r="BY234" s="336">
        <f>IF(MONTH(BY8)=$H$234,6,IF(BX234=12,1,BX234+1))</f>
        <v/>
      </c>
      <c r="BZ234" s="336">
        <f>IF(MONTH(BZ8)=$H$234,6,IF(BY234=12,1,BY234+1))</f>
        <v/>
      </c>
      <c r="CA234" s="336">
        <f>IF(MONTH(CA8)=$H$234,6,IF(BZ234=12,1,BZ234+1))</f>
        <v/>
      </c>
      <c r="CB234" s="336">
        <f>IF(MONTH(CB8)=$H$234,6,IF(CA234=12,1,CA234+1))</f>
        <v/>
      </c>
      <c r="CC234" s="336">
        <f>IF(MONTH(CC8)=$H$234,6,IF(CB234=12,1,CB234+1))</f>
        <v/>
      </c>
      <c r="CD234" s="336">
        <f>IF(MONTH(CD8)=$H$234,6,IF(CC234=12,1,CC234+1))</f>
        <v/>
      </c>
      <c r="CE234" s="336">
        <f>IF(MONTH(CE8)=$H$234,6,IF(CD234=12,1,CD234+1))</f>
        <v/>
      </c>
      <c r="CF234" s="336">
        <f>IF(MONTH(CF8)=$H$234,6,IF(CE234=12,1,CE234+1))</f>
        <v/>
      </c>
      <c r="CG234" s="336">
        <f>IF(MONTH(CG8)=$H$234,6,IF(CF234=12,1,CF234+1))</f>
        <v/>
      </c>
      <c r="CH234" s="336">
        <f>IF(MONTH(CH8)=$H$234,6,IF(CG234=12,1,CG234+1))</f>
        <v/>
      </c>
      <c r="CI234" s="336">
        <f>IF(MONTH(CI8)=$H$234,6,IF(CH234=12,1,CH234+1))</f>
        <v/>
      </c>
      <c r="CJ234" s="336">
        <f>IF(MONTH(CJ8)=$H$234,6,IF(CI234=12,1,CI234+1))</f>
        <v/>
      </c>
      <c r="CK234" s="336">
        <f>IF(MONTH(CK8)=$H$234,6,IF(CJ234=12,1,CJ234+1))</f>
        <v/>
      </c>
      <c r="CL234" s="336">
        <f>IF(MONTH(CL8)=$H$234,6,IF(CK234=12,1,CK234+1))</f>
        <v/>
      </c>
      <c r="CM234" s="336">
        <f>IF(MONTH(CM8)=$H$234,6,IF(CL234=12,1,CL234+1))</f>
        <v/>
      </c>
      <c r="CN234" s="336">
        <f>IF(MONTH(CN8)=$H$234,6,IF(CM234=12,1,CM234+1))</f>
        <v/>
      </c>
      <c r="CO234" s="336">
        <f>IF(MONTH(CO8)=$H$234,6,IF(CN234=12,1,CN234+1))</f>
        <v/>
      </c>
      <c r="CP234" s="336">
        <f>IF(MONTH(CP8)=$H$234,6,IF(CO234=12,1,CO234+1))</f>
        <v/>
      </c>
      <c r="CQ234" s="336">
        <f>IF(MONTH(CQ8)=$H$234,6,IF(CP234=12,1,CP234+1))</f>
        <v/>
      </c>
      <c r="CR234" s="336">
        <f>IF(MONTH(CR8)=$H$234,6,IF(CQ234=12,1,CQ234+1))</f>
        <v/>
      </c>
      <c r="CS234" s="336">
        <f>IF(MONTH(CS8)=$H$234,6,IF(CR234=12,1,CR234+1))</f>
        <v/>
      </c>
      <c r="CT234" s="336">
        <f>IF(MONTH(CT8)=$H$234,6,IF(CS234=12,1,CS234+1))</f>
        <v/>
      </c>
      <c r="CU234" s="336">
        <f>IF(MONTH(CU8)=$H$234,6,IF(CT234=12,1,CT234+1))</f>
        <v/>
      </c>
      <c r="CV234" s="336">
        <f>IF(MONTH(CV8)=$H$234,6,IF(CU234=12,1,CU234+1))</f>
        <v/>
      </c>
      <c r="CW234" s="336">
        <f>IF(MONTH(CW8)=$H$234,6,IF(CV234=12,1,CV234+1))</f>
        <v/>
      </c>
      <c r="CX234" s="336">
        <f>IF(MONTH(CX8)=$H$234,6,IF(CW234=12,1,CW234+1))</f>
        <v/>
      </c>
      <c r="CY234" s="336">
        <f>IF(MONTH(CY8)=$H$234,6,IF(CX234=12,1,CX234+1))</f>
        <v/>
      </c>
      <c r="CZ234" s="336">
        <f>IF(MONTH(CZ8)=$H$234,6,IF(CY234=12,1,CY234+1))</f>
        <v/>
      </c>
      <c r="DA234" s="336">
        <f>IF(MONTH(DA8)=$H$234,6,IF(CZ234=12,1,CZ234+1))</f>
        <v/>
      </c>
      <c r="DB234" s="336">
        <f>IF(MONTH(DB8)=$H$234,6,IF(DA234=12,1,DA234+1))</f>
        <v/>
      </c>
      <c r="DC234" s="336">
        <f>IF(MONTH(DC8)=$H$234,6,IF(DB234=12,1,DB234+1))</f>
        <v/>
      </c>
      <c r="DD234" s="336">
        <f>IF(MONTH(DD8)=$H$234,6,IF(DC234=12,1,DC234+1))</f>
        <v/>
      </c>
      <c r="DE234" s="336">
        <f>IF(MONTH(DE8)=$H$234,6,IF(DD234=12,1,DD234+1))</f>
        <v/>
      </c>
      <c r="DF234" s="336">
        <f>IF(MONTH(DF8)=$H$234,6,IF(DE234=12,1,DE234+1))</f>
        <v/>
      </c>
      <c r="DG234" s="336">
        <f>IF(MONTH(DG8)=$H$234,6,IF(DF234=12,1,DF234+1))</f>
        <v/>
      </c>
      <c r="DH234" s="336">
        <f>IF(MONTH(DH8)=$H$234,6,IF(DG234=12,1,DG234+1))</f>
        <v/>
      </c>
      <c r="DI234" s="336">
        <f>IF(MONTH(DI8)=$H$234,6,IF(DH234=12,1,DH234+1))</f>
        <v/>
      </c>
      <c r="DJ234" s="336">
        <f>IF(MONTH(DJ8)=$H$234,6,IF(DI234=12,1,DI234+1))</f>
        <v/>
      </c>
      <c r="DK234" s="336">
        <f>IF(MONTH(DK8)=$H$234,6,IF(DJ234=12,1,DJ234+1))</f>
        <v/>
      </c>
      <c r="DL234" s="336">
        <f>IF(MONTH(DL8)=$H$234,6,IF(DK234=12,1,DK234+1))</f>
        <v/>
      </c>
      <c r="DM234" s="336">
        <f>IF(MONTH(DM8)=$H$234,6,IF(DL234=12,1,DL234+1))</f>
        <v/>
      </c>
      <c r="DN234" s="336">
        <f>IF(MONTH(DN8)=$H$234,6,IF(DM234=12,1,DM234+1))</f>
        <v/>
      </c>
      <c r="DO234" s="336">
        <f>IF(MONTH(DO8)=$H$234,6,IF(DN234=12,1,DN234+1))</f>
        <v/>
      </c>
      <c r="DP234" s="336">
        <f>IF(MONTH(DP8)=$H$234,6,IF(DO234=12,1,DO234+1))</f>
        <v/>
      </c>
      <c r="DQ234" s="336">
        <f>IF(MONTH(DQ8)=$H$234,6,IF(DP234=12,1,DP234+1))</f>
        <v/>
      </c>
      <c r="DR234" s="336">
        <f>IF(MONTH(DR8)=$H$234,6,IF(DQ234=12,1,DQ234+1))</f>
        <v/>
      </c>
      <c r="DS234" s="336">
        <f>IF(MONTH(DS8)=$H$234,6,IF(DR234=12,1,DR234+1))</f>
        <v/>
      </c>
      <c r="DT234" s="336">
        <f>IF(MONTH(DT8)=$H$234,6,IF(DS234=12,1,DS234+1))</f>
        <v/>
      </c>
      <c r="DU234" s="336">
        <f>IF(MONTH(DU8)=$H$234,6,IF(DT234=12,1,DT234+1))</f>
        <v/>
      </c>
      <c r="DV234" s="336">
        <f>IF(MONTH(DV8)=$H$234,6,IF(DU234=12,1,DU234+1))</f>
        <v/>
      </c>
      <c r="DW234" s="336">
        <f>IF(MONTH(DW8)=$H$234,6,IF(DV234=12,1,DV234+1))</f>
        <v/>
      </c>
      <c r="DX234" s="336">
        <f>IF(MONTH(DX8)=$H$234,6,IF(DW234=12,1,DW234+1))</f>
        <v/>
      </c>
      <c r="DY234" s="336">
        <f>IF(MONTH(DY8)=$H$234,6,IF(DX234=12,1,DX234+1))</f>
        <v/>
      </c>
      <c r="DZ234" s="336">
        <f>IF(MONTH(DZ8)=$H$234,6,IF(DY234=12,1,DY234+1))</f>
        <v/>
      </c>
      <c r="EA234" s="336">
        <f>IF(MONTH(EA8)=$H$234,6,IF(DZ234=12,1,DZ234+1))</f>
        <v/>
      </c>
      <c r="EB234" s="336">
        <f>IF(MONTH(EB8)=$H$234,6,IF(EA234=12,1,EA234+1))</f>
        <v/>
      </c>
      <c r="EC234" s="336">
        <f>IF(MONTH(EC8)=$H$234,6,IF(EB234=12,1,EB234+1))</f>
        <v/>
      </c>
      <c r="ED234" s="336">
        <f>IF(MONTH(ED8)=$H$234,6,IF(EC234=12,1,EC234+1))</f>
        <v/>
      </c>
      <c r="EE234" s="336">
        <f>IF(MONTH(EE8)=$H$234,6,IF(ED234=12,1,ED234+1))</f>
        <v/>
      </c>
      <c r="EF234" s="336">
        <f>IF(MONTH(EF8)=$H$234,6,IF(EE234=12,1,EE234+1))</f>
        <v/>
      </c>
      <c r="EG234" s="336">
        <f>IF(MONTH(EG8)=$H$234,6,IF(EF234=12,1,EF234+1))</f>
        <v/>
      </c>
      <c r="EH234" s="336">
        <f>IF(MONTH(EH8)=$H$234,6,IF(EG234=12,1,EG234+1))</f>
        <v/>
      </c>
      <c r="EI234" s="336">
        <f>IF(MONTH(EI8)=$H$234,6,IF(EH234=12,1,EH234+1))</f>
        <v/>
      </c>
      <c r="EJ234" s="336">
        <f>IF(MONTH(EJ8)=$H$234,6,IF(EI234=12,1,EI234+1))</f>
        <v/>
      </c>
      <c r="EK234" s="336">
        <f>IF(MONTH(EK8)=$H$234,6,IF(EJ234=12,1,EJ234+1))</f>
        <v/>
      </c>
      <c r="EL234" s="336">
        <f>IF(MONTH(EL8)=$H$234,6,IF(EK234=12,1,EK234+1))</f>
        <v/>
      </c>
      <c r="EM234" s="336">
        <f>IF(MONTH(EM8)=$H$234,6,IF(EL234=12,1,EL234+1))</f>
        <v/>
      </c>
      <c r="EN234" s="336">
        <f>IF(MONTH(EN8)=$H$234,6,IF(EM234=12,1,EM234+1))</f>
        <v/>
      </c>
      <c r="EO234" s="336">
        <f>IF(MONTH(EO8)=$H$234,6,IF(EN234=12,1,EN234+1))</f>
        <v/>
      </c>
      <c r="EP234" s="336">
        <f>IF(MONTH(EP8)=$H$234,6,IF(EO234=12,1,EO234+1))</f>
        <v/>
      </c>
      <c r="EQ234" s="336">
        <f>IF(MONTH(EQ8)=$H$234,6,IF(EP234=12,1,EP234+1))</f>
        <v/>
      </c>
      <c r="ER234" s="336">
        <f>IF(MONTH(ER8)=$H$234,6,IF(EQ234=12,1,EQ234+1))</f>
        <v/>
      </c>
      <c r="ES234" s="336">
        <f>IF(MONTH(ES8)=$H$234,6,IF(ER234=12,1,ER234+1))</f>
        <v/>
      </c>
      <c r="ET234" s="336">
        <f>IF(MONTH(ET8)=$H$234,6,IF(ES234=12,1,ES234+1))</f>
        <v/>
      </c>
      <c r="EU234" s="336">
        <f>IF(MONTH(EU8)=$H$234,6,IF(ET234=12,1,ET234+1))</f>
        <v/>
      </c>
      <c r="EV234" s="336">
        <f>IF(MONTH(EV8)=$H$234,6,IF(EU234=12,1,EU234+1))</f>
        <v/>
      </c>
      <c r="EW234" s="336">
        <f>IF(MONTH(EW8)=$H$234,6,IF(EV234=12,1,EV234+1))</f>
        <v/>
      </c>
      <c r="EX234" s="336">
        <f>IF(MONTH(EX8)=$H$234,6,IF(EW234=12,1,EW234+1))</f>
        <v/>
      </c>
      <c r="EY234" s="336">
        <f>IF(MONTH(EY8)=$H$234,6,IF(EX234=12,1,EX234+1))</f>
        <v/>
      </c>
      <c r="EZ234" s="336">
        <f>IF(MONTH(EZ8)=$H$234,6,IF(EY234=12,1,EY234+1))</f>
        <v/>
      </c>
      <c r="FA234" s="336">
        <f>IF(MONTH(FA8)=$H$234,6,IF(EZ234=12,1,EZ234+1))</f>
        <v/>
      </c>
      <c r="FB234" s="336">
        <f>IF(MONTH(FB8)=$H$234,6,IF(FA234=12,1,FA234+1))</f>
        <v/>
      </c>
      <c r="FC234" s="336">
        <f>IF(MONTH(FC8)=$H$234,6,IF(FB234=12,1,FB234+1))</f>
        <v/>
      </c>
      <c r="FD234" s="336">
        <f>IF(MONTH(FD8)=$H$234,6,IF(FC234=12,1,FC234+1))</f>
        <v/>
      </c>
      <c r="FE234" s="336">
        <f>IF(MONTH(FE8)=$H$234,6,IF(FD234=12,1,FD234+1))</f>
        <v/>
      </c>
      <c r="FF234" s="336">
        <f>IF(MONTH(FF8)=$H$234,6,IF(FE234=12,1,FE234+1))</f>
        <v/>
      </c>
      <c r="FG234" s="336">
        <f>IF(MONTH(FG8)=$H$234,6,IF(FF234=12,1,FF234+1))</f>
        <v/>
      </c>
      <c r="FH234" s="336">
        <f>IF(MONTH(FH8)=$H$234,6,IF(FG234=12,1,FG234+1))</f>
        <v/>
      </c>
      <c r="FI234" s="336">
        <f>IF(MONTH(FI8)=$H$234,6,IF(FH234=12,1,FH234+1))</f>
        <v/>
      </c>
      <c r="FJ234" s="336">
        <f>IF(MONTH(FJ8)=$H$234,6,IF(FI234=12,1,FI234+1))</f>
        <v/>
      </c>
      <c r="FK234" s="336">
        <f>IF(MONTH(FK8)=$H$234,6,IF(FJ234=12,1,FJ234+1))</f>
        <v/>
      </c>
      <c r="FL234" s="336">
        <f>IF(MONTH(FL8)=$H$234,6,IF(FK234=12,1,FK234+1))</f>
        <v/>
      </c>
      <c r="FM234" s="336">
        <f>IF(MONTH(FM8)=$H$234,6,IF(FL234=12,1,FL234+1))</f>
        <v/>
      </c>
      <c r="FN234" s="336">
        <f>IF(MONTH(FN8)=$H$234,6,IF(FM234=12,1,FM234+1))</f>
        <v/>
      </c>
      <c r="FO234" s="336">
        <f>IF(MONTH(FO8)=$H$234,6,IF(FN234=12,1,FN234+1))</f>
        <v/>
      </c>
      <c r="FP234" s="336">
        <f>IF(MONTH(FP8)=$H$234,6,IF(FO234=12,1,FO234+1))</f>
        <v/>
      </c>
      <c r="FQ234" s="336">
        <f>IF(MONTH(FQ8)=$H$234,6,IF(FP234=12,1,FP234+1))</f>
        <v/>
      </c>
      <c r="FR234" s="336">
        <f>IF(MONTH(FR8)=$H$234,6,IF(FQ234=12,1,FQ234+1))</f>
        <v/>
      </c>
      <c r="FS234" s="336">
        <f>IF(MONTH(FS8)=$H$234,6,IF(FR234=12,1,FR234+1))</f>
        <v/>
      </c>
      <c r="FT234" s="336">
        <f>IF(MONTH(FT8)=$H$234,6,IF(FS234=12,1,FS234+1))</f>
        <v/>
      </c>
      <c r="FU234" s="336">
        <f>IF(MONTH(FU8)=$H$234,6,IF(FT234=12,1,FT234+1))</f>
        <v/>
      </c>
      <c r="FV234" s="336">
        <f>IF(MONTH(FV8)=$H$234,6,IF(FU234=12,1,FU234+1))</f>
        <v/>
      </c>
      <c r="FW234" s="336">
        <f>IF(MONTH(FW8)=$H$234,6,IF(FV234=12,1,FV234+1))</f>
        <v/>
      </c>
      <c r="FX234" s="336">
        <f>IF(MONTH(FX8)=$H$234,6,IF(FW234=12,1,FW234+1))</f>
        <v/>
      </c>
      <c r="FY234" s="336">
        <f>IF(MONTH(FY8)=$H$234,6,IF(FX234=12,1,FX234+1))</f>
        <v/>
      </c>
      <c r="FZ234" s="336">
        <f>IF(MONTH(FZ8)=$H$234,6,IF(FY234=12,1,FY234+1))</f>
        <v/>
      </c>
      <c r="GA234" s="336">
        <f>IF(MONTH(GA8)=$H$234,6,IF(FZ234=12,1,FZ234+1))</f>
        <v/>
      </c>
      <c r="GB234" s="336">
        <f>IF(MONTH(GB8)=$H$234,6,IF(GA234=12,1,GA234+1))</f>
        <v/>
      </c>
      <c r="GC234" s="336">
        <f>IF(MONTH(GC8)=$H$234,6,IF(GB234=12,1,GB234+1))</f>
        <v/>
      </c>
      <c r="GD234" s="336">
        <f>IF(MONTH(GD8)=$H$234,6,IF(GC234=12,1,GC234+1))</f>
        <v/>
      </c>
      <c r="GE234" s="336">
        <f>IF(MONTH(GE8)=$H$234,6,IF(GD234=12,1,GD234+1))</f>
        <v/>
      </c>
      <c r="GF234" s="336">
        <f>IF(MONTH(GF8)=$H$234,6,IF(GE234=12,1,GE234+1))</f>
        <v/>
      </c>
      <c r="GG234" s="336">
        <f>IF(MONTH(GG8)=$H$234,6,IF(GF234=12,1,GF234+1))</f>
        <v/>
      </c>
      <c r="GH234" s="336">
        <f>IF(MONTH(GH8)=$H$234,6,IF(GG234=12,1,GG234+1))</f>
        <v/>
      </c>
      <c r="GI234" s="336">
        <f>IF(MONTH(GI8)=$H$234,6,IF(GH234=12,1,GH234+1))</f>
        <v/>
      </c>
      <c r="GJ234" s="336">
        <f>IF(MONTH(GJ8)=$H$234,6,IF(GI234=12,1,GI234+1))</f>
        <v/>
      </c>
      <c r="GK234" s="336">
        <f>IF(MONTH(GK8)=$H$234,6,IF(GJ234=12,1,GJ234+1))</f>
        <v/>
      </c>
      <c r="GL234" s="336">
        <f>IF(MONTH(GL8)=$H$234,6,IF(GK234=12,1,GK234+1))</f>
        <v/>
      </c>
      <c r="GM234" s="336">
        <f>IF(MONTH(GM8)=$H$234,6,IF(GL234=12,1,GL234+1))</f>
        <v/>
      </c>
      <c r="GN234" s="585">
        <f>IF(MONTH(GN8)=$H$234,6,IF(GM234=12,1,GM234+1))</f>
        <v/>
      </c>
      <c r="GO234" s="1" t="n"/>
      <c r="GP234" s="63" t="n"/>
    </row>
    <row r="235" outlineLevel="1">
      <c r="A235" s="1" t="n"/>
      <c r="B235" s="1" t="n"/>
      <c r="C235" s="767" t="inlineStr">
        <is>
          <t>Loan</t>
        </is>
      </c>
      <c r="D235" s="338" t="n"/>
      <c r="E235" s="338" t="n"/>
      <c r="F235" s="339" t="n"/>
      <c r="G235" s="935" t="n"/>
      <c r="H235" s="73" t="n"/>
      <c r="I235" s="73" t="n"/>
      <c r="J235" s="339" t="n"/>
      <c r="K235" s="339" t="n"/>
      <c r="L235" s="341" t="n"/>
      <c r="M235" s="341" t="n"/>
      <c r="N235" s="338" t="n"/>
      <c r="O235" s="338" t="n"/>
      <c r="P235" s="336" t="n"/>
      <c r="Q235" s="336">
        <f>ROUNDUP(Q236/12,0)</f>
        <v/>
      </c>
      <c r="R235" s="336">
        <f>ROUNDUP(R236/12,0)</f>
        <v/>
      </c>
      <c r="S235" s="336">
        <f>ROUNDUP(S236/12,0)</f>
        <v/>
      </c>
      <c r="T235" s="336">
        <f>ROUNDUP(T236/12,0)</f>
        <v/>
      </c>
      <c r="U235" s="336">
        <f>ROUNDUP(U236/12,0)</f>
        <v/>
      </c>
      <c r="V235" s="336">
        <f>ROUNDUP(V236/12,0)</f>
        <v/>
      </c>
      <c r="W235" s="336">
        <f>ROUNDUP(W236/12,0)</f>
        <v/>
      </c>
      <c r="X235" s="336">
        <f>ROUNDUP(X236/12,0)</f>
        <v/>
      </c>
      <c r="Y235" s="336">
        <f>ROUNDUP(Y236/12,0)</f>
        <v/>
      </c>
      <c r="Z235" s="336">
        <f>ROUNDUP(Z236/12,0)</f>
        <v/>
      </c>
      <c r="AA235" s="336">
        <f>ROUNDUP(AA236/12,0)</f>
        <v/>
      </c>
      <c r="AB235" s="336">
        <f>ROUNDUP(AB236/12,0)</f>
        <v/>
      </c>
      <c r="AC235" s="336">
        <f>ROUNDUP(AC236/12,0)</f>
        <v/>
      </c>
      <c r="AD235" s="336">
        <f>ROUNDUP(AD236/12,0)</f>
        <v/>
      </c>
      <c r="AE235" s="336">
        <f>ROUNDUP(AE236/12,0)</f>
        <v/>
      </c>
      <c r="AF235" s="336">
        <f>ROUNDUP(AF236/12,0)</f>
        <v/>
      </c>
      <c r="AG235" s="336">
        <f>ROUNDUP(AG236/12,0)</f>
        <v/>
      </c>
      <c r="AH235" s="336">
        <f>ROUNDUP(AH236/12,0)</f>
        <v/>
      </c>
      <c r="AI235" s="336">
        <f>ROUNDUP(AI236/12,0)</f>
        <v/>
      </c>
      <c r="AJ235" s="336">
        <f>ROUNDUP(AJ236/12,0)</f>
        <v/>
      </c>
      <c r="AK235" s="336">
        <f>ROUNDUP(AK236/12,0)</f>
        <v/>
      </c>
      <c r="AL235" s="336">
        <f>ROUNDUP(AL236/12,0)</f>
        <v/>
      </c>
      <c r="AM235" s="336">
        <f>ROUNDUP(AM236/12,0)</f>
        <v/>
      </c>
      <c r="AN235" s="336">
        <f>ROUNDUP(AN236/12,0)</f>
        <v/>
      </c>
      <c r="AO235" s="336">
        <f>ROUNDUP(AO236/12,0)</f>
        <v/>
      </c>
      <c r="AP235" s="336">
        <f>ROUNDUP(AP236/12,0)</f>
        <v/>
      </c>
      <c r="AQ235" s="336">
        <f>ROUNDUP(AQ236/12,0)</f>
        <v/>
      </c>
      <c r="AR235" s="336">
        <f>ROUNDUP(AR236/12,0)</f>
        <v/>
      </c>
      <c r="AS235" s="336">
        <f>ROUNDUP(AS236/12,0)</f>
        <v/>
      </c>
      <c r="AT235" s="336">
        <f>ROUNDUP(AT236/12,0)</f>
        <v/>
      </c>
      <c r="AU235" s="336">
        <f>ROUNDUP(AU236/12,0)</f>
        <v/>
      </c>
      <c r="AV235" s="336">
        <f>ROUNDUP(AV236/12,0)</f>
        <v/>
      </c>
      <c r="AW235" s="336">
        <f>ROUNDUP(AW236/12,0)</f>
        <v/>
      </c>
      <c r="AX235" s="336">
        <f>ROUNDUP(AX236/12,0)</f>
        <v/>
      </c>
      <c r="AY235" s="336">
        <f>ROUNDUP(AY236/12,0)</f>
        <v/>
      </c>
      <c r="AZ235" s="336">
        <f>ROUNDUP(AZ236/12,0)</f>
        <v/>
      </c>
      <c r="BA235" s="336">
        <f>ROUNDUP(BA236/12,0)</f>
        <v/>
      </c>
      <c r="BB235" s="336">
        <f>ROUNDUP(BB236/12,0)</f>
        <v/>
      </c>
      <c r="BC235" s="336">
        <f>ROUNDUP(BC236/12,0)</f>
        <v/>
      </c>
      <c r="BD235" s="336">
        <f>ROUNDUP(BD236/12,0)</f>
        <v/>
      </c>
      <c r="BE235" s="336">
        <f>ROUNDUP(BE236/12,0)</f>
        <v/>
      </c>
      <c r="BF235" s="336">
        <f>ROUNDUP(BF236/12,0)</f>
        <v/>
      </c>
      <c r="BG235" s="336">
        <f>ROUNDUP(BG236/12,0)</f>
        <v/>
      </c>
      <c r="BH235" s="336">
        <f>ROUNDUP(BH236/12,0)</f>
        <v/>
      </c>
      <c r="BI235" s="336">
        <f>ROUNDUP(BI236/12,0)</f>
        <v/>
      </c>
      <c r="BJ235" s="336">
        <f>ROUNDUP(BJ236/12,0)</f>
        <v/>
      </c>
      <c r="BK235" s="336">
        <f>ROUNDUP(BK236/12,0)</f>
        <v/>
      </c>
      <c r="BL235" s="336">
        <f>ROUNDUP(BL236/12,0)</f>
        <v/>
      </c>
      <c r="BM235" s="336">
        <f>ROUNDUP(BM236/12,0)</f>
        <v/>
      </c>
      <c r="BN235" s="336">
        <f>ROUNDUP(BN236/12,0)</f>
        <v/>
      </c>
      <c r="BO235" s="336">
        <f>ROUNDUP(BO236/12,0)</f>
        <v/>
      </c>
      <c r="BP235" s="336">
        <f>ROUNDUP(BP236/12,0)</f>
        <v/>
      </c>
      <c r="BQ235" s="336">
        <f>ROUNDUP(BQ236/12,0)</f>
        <v/>
      </c>
      <c r="BR235" s="336">
        <f>ROUNDUP(BR236/12,0)</f>
        <v/>
      </c>
      <c r="BS235" s="336">
        <f>ROUNDUP(BS236/12,0)</f>
        <v/>
      </c>
      <c r="BT235" s="336">
        <f>ROUNDUP(BT236/12,0)</f>
        <v/>
      </c>
      <c r="BU235" s="336">
        <f>ROUNDUP(BU236/12,0)</f>
        <v/>
      </c>
      <c r="BV235" s="336">
        <f>ROUNDUP(BV236/12,0)</f>
        <v/>
      </c>
      <c r="BW235" s="336">
        <f>ROUNDUP(BW236/12,0)</f>
        <v/>
      </c>
      <c r="BX235" s="336">
        <f>ROUNDUP(BX236/12,0)</f>
        <v/>
      </c>
      <c r="BY235" s="336">
        <f>ROUNDUP(BY236/12,0)</f>
        <v/>
      </c>
      <c r="BZ235" s="336">
        <f>ROUNDUP(BZ236/12,0)</f>
        <v/>
      </c>
      <c r="CA235" s="336">
        <f>ROUNDUP(CA236/12,0)</f>
        <v/>
      </c>
      <c r="CB235" s="336">
        <f>ROUNDUP(CB236/12,0)</f>
        <v/>
      </c>
      <c r="CC235" s="336">
        <f>ROUNDUP(CC236/12,0)</f>
        <v/>
      </c>
      <c r="CD235" s="336">
        <f>ROUNDUP(CD236/12,0)</f>
        <v/>
      </c>
      <c r="CE235" s="336">
        <f>ROUNDUP(CE236/12,0)</f>
        <v/>
      </c>
      <c r="CF235" s="336">
        <f>ROUNDUP(CF236/12,0)</f>
        <v/>
      </c>
      <c r="CG235" s="336">
        <f>ROUNDUP(CG236/12,0)</f>
        <v/>
      </c>
      <c r="CH235" s="336">
        <f>ROUNDUP(CH236/12,0)</f>
        <v/>
      </c>
      <c r="CI235" s="336">
        <f>ROUNDUP(CI236/12,0)</f>
        <v/>
      </c>
      <c r="CJ235" s="336">
        <f>ROUNDUP(CJ236/12,0)</f>
        <v/>
      </c>
      <c r="CK235" s="336">
        <f>ROUNDUP(CK236/12,0)</f>
        <v/>
      </c>
      <c r="CL235" s="336">
        <f>ROUNDUP(CL236/12,0)</f>
        <v/>
      </c>
      <c r="CM235" s="336">
        <f>ROUNDUP(CM236/12,0)</f>
        <v/>
      </c>
      <c r="CN235" s="336">
        <f>ROUNDUP(CN236/12,0)</f>
        <v/>
      </c>
      <c r="CO235" s="336">
        <f>ROUNDUP(CO236/12,0)</f>
        <v/>
      </c>
      <c r="CP235" s="336">
        <f>ROUNDUP(CP236/12,0)</f>
        <v/>
      </c>
      <c r="CQ235" s="336">
        <f>ROUNDUP(CQ236/12,0)</f>
        <v/>
      </c>
      <c r="CR235" s="336">
        <f>ROUNDUP(CR236/12,0)</f>
        <v/>
      </c>
      <c r="CS235" s="336">
        <f>ROUNDUP(CS236/12,0)</f>
        <v/>
      </c>
      <c r="CT235" s="336">
        <f>ROUNDUP(CT236/12,0)</f>
        <v/>
      </c>
      <c r="CU235" s="336">
        <f>ROUNDUP(CU236/12,0)</f>
        <v/>
      </c>
      <c r="CV235" s="336">
        <f>ROUNDUP(CV236/12,0)</f>
        <v/>
      </c>
      <c r="CW235" s="336">
        <f>ROUNDUP(CW236/12,0)</f>
        <v/>
      </c>
      <c r="CX235" s="336">
        <f>ROUNDUP(CX236/12,0)</f>
        <v/>
      </c>
      <c r="CY235" s="336">
        <f>ROUNDUP(CY236/12,0)</f>
        <v/>
      </c>
      <c r="CZ235" s="336">
        <f>ROUNDUP(CZ236/12,0)</f>
        <v/>
      </c>
      <c r="DA235" s="336">
        <f>ROUNDUP(DA236/12,0)</f>
        <v/>
      </c>
      <c r="DB235" s="336">
        <f>ROUNDUP(DB236/12,0)</f>
        <v/>
      </c>
      <c r="DC235" s="336">
        <f>ROUNDUP(DC236/12,0)</f>
        <v/>
      </c>
      <c r="DD235" s="336">
        <f>ROUNDUP(DD236/12,0)</f>
        <v/>
      </c>
      <c r="DE235" s="336">
        <f>ROUNDUP(DE236/12,0)</f>
        <v/>
      </c>
      <c r="DF235" s="336">
        <f>ROUNDUP(DF236/12,0)</f>
        <v/>
      </c>
      <c r="DG235" s="336">
        <f>ROUNDUP(DG236/12,0)</f>
        <v/>
      </c>
      <c r="DH235" s="336">
        <f>ROUNDUP(DH236/12,0)</f>
        <v/>
      </c>
      <c r="DI235" s="336">
        <f>ROUNDUP(DI236/12,0)</f>
        <v/>
      </c>
      <c r="DJ235" s="336">
        <f>ROUNDUP(DJ236/12,0)</f>
        <v/>
      </c>
      <c r="DK235" s="336">
        <f>ROUNDUP(DK236/12,0)</f>
        <v/>
      </c>
      <c r="DL235" s="336">
        <f>ROUNDUP(DL236/12,0)</f>
        <v/>
      </c>
      <c r="DM235" s="336">
        <f>ROUNDUP(DM236/12,0)</f>
        <v/>
      </c>
      <c r="DN235" s="336">
        <f>ROUNDUP(DN236/12,0)</f>
        <v/>
      </c>
      <c r="DO235" s="336">
        <f>ROUNDUP(DO236/12,0)</f>
        <v/>
      </c>
      <c r="DP235" s="336">
        <f>ROUNDUP(DP236/12,0)</f>
        <v/>
      </c>
      <c r="DQ235" s="336">
        <f>ROUNDUP(DQ236/12,0)</f>
        <v/>
      </c>
      <c r="DR235" s="336">
        <f>ROUNDUP(DR236/12,0)</f>
        <v/>
      </c>
      <c r="DS235" s="336">
        <f>ROUNDUP(DS236/12,0)</f>
        <v/>
      </c>
      <c r="DT235" s="336">
        <f>ROUNDUP(DT236/12,0)</f>
        <v/>
      </c>
      <c r="DU235" s="336">
        <f>ROUNDUP(DU236/12,0)</f>
        <v/>
      </c>
      <c r="DV235" s="336">
        <f>ROUNDUP(DV236/12,0)</f>
        <v/>
      </c>
      <c r="DW235" s="336">
        <f>ROUNDUP(DW236/12,0)</f>
        <v/>
      </c>
      <c r="DX235" s="336">
        <f>ROUNDUP(DX236/12,0)</f>
        <v/>
      </c>
      <c r="DY235" s="336">
        <f>ROUNDUP(DY236/12,0)</f>
        <v/>
      </c>
      <c r="DZ235" s="336">
        <f>ROUNDUP(DZ236/12,0)</f>
        <v/>
      </c>
      <c r="EA235" s="336">
        <f>ROUNDUP(EA236/12,0)</f>
        <v/>
      </c>
      <c r="EB235" s="336">
        <f>ROUNDUP(EB236/12,0)</f>
        <v/>
      </c>
      <c r="EC235" s="336">
        <f>ROUNDUP(EC236/12,0)</f>
        <v/>
      </c>
      <c r="ED235" s="336">
        <f>ROUNDUP(ED236/12,0)</f>
        <v/>
      </c>
      <c r="EE235" s="336">
        <f>ROUNDUP(EE236/12,0)</f>
        <v/>
      </c>
      <c r="EF235" s="336">
        <f>ROUNDUP(EF236/12,0)</f>
        <v/>
      </c>
      <c r="EG235" s="336">
        <f>ROUNDUP(EG236/12,0)</f>
        <v/>
      </c>
      <c r="EH235" s="336">
        <f>ROUNDUP(EH236/12,0)</f>
        <v/>
      </c>
      <c r="EI235" s="336">
        <f>ROUNDUP(EI236/12,0)</f>
        <v/>
      </c>
      <c r="EJ235" s="336">
        <f>ROUNDUP(EJ236/12,0)</f>
        <v/>
      </c>
      <c r="EK235" s="336">
        <f>ROUNDUP(EK236/12,0)</f>
        <v/>
      </c>
      <c r="EL235" s="336">
        <f>ROUNDUP(EL236/12,0)</f>
        <v/>
      </c>
      <c r="EM235" s="336">
        <f>ROUNDUP(EM236/12,0)</f>
        <v/>
      </c>
      <c r="EN235" s="336">
        <f>ROUNDUP(EN236/12,0)</f>
        <v/>
      </c>
      <c r="EO235" s="336">
        <f>ROUNDUP(EO236/12,0)</f>
        <v/>
      </c>
      <c r="EP235" s="336">
        <f>ROUNDUP(EP236/12,0)</f>
        <v/>
      </c>
      <c r="EQ235" s="336">
        <f>ROUNDUP(EQ236/12,0)</f>
        <v/>
      </c>
      <c r="ER235" s="336">
        <f>ROUNDUP(ER236/12,0)</f>
        <v/>
      </c>
      <c r="ES235" s="336">
        <f>ROUNDUP(ES236/12,0)</f>
        <v/>
      </c>
      <c r="ET235" s="336">
        <f>ROUNDUP(ET236/12,0)</f>
        <v/>
      </c>
      <c r="EU235" s="336">
        <f>ROUNDUP(EU236/12,0)</f>
        <v/>
      </c>
      <c r="EV235" s="336">
        <f>ROUNDUP(EV236/12,0)</f>
        <v/>
      </c>
      <c r="EW235" s="336">
        <f>ROUNDUP(EW236/12,0)</f>
        <v/>
      </c>
      <c r="EX235" s="336">
        <f>ROUNDUP(EX236/12,0)</f>
        <v/>
      </c>
      <c r="EY235" s="336">
        <f>ROUNDUP(EY236/12,0)</f>
        <v/>
      </c>
      <c r="EZ235" s="336">
        <f>ROUNDUP(EZ236/12,0)</f>
        <v/>
      </c>
      <c r="FA235" s="336">
        <f>ROUNDUP(FA236/12,0)</f>
        <v/>
      </c>
      <c r="FB235" s="336">
        <f>ROUNDUP(FB236/12,0)</f>
        <v/>
      </c>
      <c r="FC235" s="336">
        <f>ROUNDUP(FC236/12,0)</f>
        <v/>
      </c>
      <c r="FD235" s="336">
        <f>ROUNDUP(FD236/12,0)</f>
        <v/>
      </c>
      <c r="FE235" s="336">
        <f>ROUNDUP(FE236/12,0)</f>
        <v/>
      </c>
      <c r="FF235" s="336">
        <f>ROUNDUP(FF236/12,0)</f>
        <v/>
      </c>
      <c r="FG235" s="336">
        <f>ROUNDUP(FG236/12,0)</f>
        <v/>
      </c>
      <c r="FH235" s="336">
        <f>ROUNDUP(FH236/12,0)</f>
        <v/>
      </c>
      <c r="FI235" s="336">
        <f>ROUNDUP(FI236/12,0)</f>
        <v/>
      </c>
      <c r="FJ235" s="336">
        <f>ROUNDUP(FJ236/12,0)</f>
        <v/>
      </c>
      <c r="FK235" s="336">
        <f>ROUNDUP(FK236/12,0)</f>
        <v/>
      </c>
      <c r="FL235" s="336">
        <f>ROUNDUP(FL236/12,0)</f>
        <v/>
      </c>
      <c r="FM235" s="336">
        <f>ROUNDUP(FM236/12,0)</f>
        <v/>
      </c>
      <c r="FN235" s="336">
        <f>ROUNDUP(FN236/12,0)</f>
        <v/>
      </c>
      <c r="FO235" s="336">
        <f>ROUNDUP(FO236/12,0)</f>
        <v/>
      </c>
      <c r="FP235" s="336">
        <f>ROUNDUP(FP236/12,0)</f>
        <v/>
      </c>
      <c r="FQ235" s="336">
        <f>ROUNDUP(FQ236/12,0)</f>
        <v/>
      </c>
      <c r="FR235" s="336">
        <f>ROUNDUP(FR236/12,0)</f>
        <v/>
      </c>
      <c r="FS235" s="336">
        <f>ROUNDUP(FS236/12,0)</f>
        <v/>
      </c>
      <c r="FT235" s="336">
        <f>ROUNDUP(FT236/12,0)</f>
        <v/>
      </c>
      <c r="FU235" s="336">
        <f>ROUNDUP(FU236/12,0)</f>
        <v/>
      </c>
      <c r="FV235" s="336">
        <f>ROUNDUP(FV236/12,0)</f>
        <v/>
      </c>
      <c r="FW235" s="336">
        <f>ROUNDUP(FW236/12,0)</f>
        <v/>
      </c>
      <c r="FX235" s="336">
        <f>ROUNDUP(FX236/12,0)</f>
        <v/>
      </c>
      <c r="FY235" s="336">
        <f>ROUNDUP(FY236/12,0)</f>
        <v/>
      </c>
      <c r="FZ235" s="336">
        <f>ROUNDUP(FZ236/12,0)</f>
        <v/>
      </c>
      <c r="GA235" s="336">
        <f>ROUNDUP(GA236/12,0)</f>
        <v/>
      </c>
      <c r="GB235" s="336">
        <f>ROUNDUP(GB236/12,0)</f>
        <v/>
      </c>
      <c r="GC235" s="336">
        <f>ROUNDUP(GC236/12,0)</f>
        <v/>
      </c>
      <c r="GD235" s="336">
        <f>ROUNDUP(GD236/12,0)</f>
        <v/>
      </c>
      <c r="GE235" s="336">
        <f>ROUNDUP(GE236/12,0)</f>
        <v/>
      </c>
      <c r="GF235" s="336">
        <f>ROUNDUP(GF236/12,0)</f>
        <v/>
      </c>
      <c r="GG235" s="336">
        <f>ROUNDUP(GG236/12,0)</f>
        <v/>
      </c>
      <c r="GH235" s="336">
        <f>ROUNDUP(GH236/12,0)</f>
        <v/>
      </c>
      <c r="GI235" s="336">
        <f>ROUNDUP(GI236/12,0)</f>
        <v/>
      </c>
      <c r="GJ235" s="336">
        <f>ROUNDUP(GJ236/12,0)</f>
        <v/>
      </c>
      <c r="GK235" s="336">
        <f>ROUNDUP(GK236/12,0)</f>
        <v/>
      </c>
      <c r="GL235" s="336">
        <f>ROUNDUP(GL236/12,0)</f>
        <v/>
      </c>
      <c r="GM235" s="336">
        <f>ROUNDUP(GM236/12,0)</f>
        <v/>
      </c>
      <c r="GN235" s="585">
        <f>ROUNDUP(GN236/12,0)</f>
        <v/>
      </c>
      <c r="GO235" s="1" t="n"/>
      <c r="GP235" s="63" t="n"/>
    </row>
    <row r="236" outlineLevel="1">
      <c r="A236" s="1" t="n"/>
      <c r="B236" s="1" t="n"/>
      <c r="C236" s="68" t="n"/>
      <c r="D236" s="338" t="n"/>
      <c r="E236" s="338" t="n"/>
      <c r="F236" s="339" t="n"/>
      <c r="G236" s="935" t="n"/>
      <c r="H236" s="73" t="n"/>
      <c r="I236" s="73" t="n"/>
      <c r="J236" s="339" t="n"/>
      <c r="K236" s="339" t="n"/>
      <c r="L236" s="341" t="n"/>
      <c r="M236" s="341" t="n"/>
      <c r="N236" s="338" t="n"/>
      <c r="O236" s="338" t="n"/>
      <c r="P236" s="336">
        <f>AND(O8&gt;=Summary!$G$34,P8&lt;=Summary!$C$21)*(1+O236)</f>
        <v/>
      </c>
      <c r="Q236" s="336">
        <f>AND(P8&gt;=Summary!$G$34,Q8&lt;=Summary!$C$21)*(1+P236)</f>
        <v/>
      </c>
      <c r="R236" s="336">
        <f>AND(Q8&gt;=Summary!$G$34,R8&lt;=Summary!$C$21)*(1+Q236)</f>
        <v/>
      </c>
      <c r="S236" s="336">
        <f>AND(R8&gt;=Summary!$G$34,S8&lt;=Summary!$C$21)*(1+R236)</f>
        <v/>
      </c>
      <c r="T236" s="336">
        <f>AND(S8&gt;=Summary!$G$34,T8&lt;=Summary!$C$21)*(1+S236)</f>
        <v/>
      </c>
      <c r="U236" s="336">
        <f>AND(T8&gt;=Summary!$G$34,U8&lt;=Summary!$C$21)*(1+T236)</f>
        <v/>
      </c>
      <c r="V236" s="336">
        <f>AND(U8&gt;=Summary!$G$34,V8&lt;=Summary!$C$21)*(1+U236)</f>
        <v/>
      </c>
      <c r="W236" s="336">
        <f>AND(V8&gt;=Summary!$G$34,W8&lt;=Summary!$C$21)*(1+V236)</f>
        <v/>
      </c>
      <c r="X236" s="336">
        <f>AND(W8&gt;=Summary!$G$34,X8&lt;=Summary!$C$21)*(1+W236)</f>
        <v/>
      </c>
      <c r="Y236" s="336">
        <f>AND(X8&gt;=Summary!$G$34,Y8&lt;=Summary!$C$21)*(1+X236)</f>
        <v/>
      </c>
      <c r="Z236" s="336">
        <f>AND(Y8&gt;=Summary!$G$34,Z8&lt;=Summary!$C$21)*(1+Y236)</f>
        <v/>
      </c>
      <c r="AA236" s="336">
        <f>AND(Z8&gt;=Summary!$G$34,AA8&lt;=Summary!$C$21)*(1+Z236)</f>
        <v/>
      </c>
      <c r="AB236" s="336">
        <f>AND(AA8&gt;=Summary!$G$34,AB8&lt;=Summary!$C$21)*(1+AA236)</f>
        <v/>
      </c>
      <c r="AC236" s="336">
        <f>AND(AB8&gt;=Summary!$G$34,AC8&lt;=Summary!$C$21)*(1+AB236)</f>
        <v/>
      </c>
      <c r="AD236" s="336">
        <f>AND(AC8&gt;=Summary!$G$34,AD8&lt;=Summary!$C$21)*(1+AC236)</f>
        <v/>
      </c>
      <c r="AE236" s="336">
        <f>AND(AD8&gt;=Summary!$G$34,AE8&lt;=Summary!$C$21)*(1+AD236)</f>
        <v/>
      </c>
      <c r="AF236" s="336">
        <f>AND(AE8&gt;=Summary!$G$34,AF8&lt;=Summary!$C$21)*(1+AE236)</f>
        <v/>
      </c>
      <c r="AG236" s="336">
        <f>AND(AF8&gt;=Summary!$G$34,AG8&lt;=Summary!$C$21)*(1+AF236)</f>
        <v/>
      </c>
      <c r="AH236" s="336">
        <f>AND(AG8&gt;=Summary!$G$34,AH8&lt;=Summary!$C$21)*(1+AG236)</f>
        <v/>
      </c>
      <c r="AI236" s="336">
        <f>AND(AH8&gt;=Summary!$G$34,AI8&lt;=Summary!$C$21)*(1+AH236)</f>
        <v/>
      </c>
      <c r="AJ236" s="336">
        <f>AND(AI8&gt;=Summary!$G$34,AJ8&lt;=Summary!$C$21)*(1+AI236)</f>
        <v/>
      </c>
      <c r="AK236" s="336">
        <f>AND(AJ8&gt;=Summary!$G$34,AK8&lt;=Summary!$C$21)*(1+AJ236)</f>
        <v/>
      </c>
      <c r="AL236" s="336">
        <f>AND(AK8&gt;=Summary!$G$34,AL8&lt;=Summary!$C$21)*(1+AK236)</f>
        <v/>
      </c>
      <c r="AM236" s="336">
        <f>AND(AL8&gt;=Summary!$G$34,AM8&lt;=Summary!$C$21)*(1+AL236)</f>
        <v/>
      </c>
      <c r="AN236" s="336">
        <f>AND(AM8&gt;=Summary!$G$34,AN8&lt;=Summary!$C$21)*(1+AM236)</f>
        <v/>
      </c>
      <c r="AO236" s="336">
        <f>AND(AN8&gt;=Summary!$G$34,AO8&lt;=Summary!$C$21)*(1+AN236)</f>
        <v/>
      </c>
      <c r="AP236" s="336">
        <f>AND(AO8&gt;=Summary!$G$34,AP8&lt;=Summary!$C$21)*(1+AO236)</f>
        <v/>
      </c>
      <c r="AQ236" s="336">
        <f>AND(AP8&gt;=Summary!$G$34,AQ8&lt;=Summary!$C$21)*(1+AP236)</f>
        <v/>
      </c>
      <c r="AR236" s="336">
        <f>AND(AQ8&gt;=Summary!$G$34,AR8&lt;=Summary!$C$21)*(1+AQ236)</f>
        <v/>
      </c>
      <c r="AS236" s="336">
        <f>AND(AR8&gt;=Summary!$G$34,AS8&lt;=Summary!$C$21)*(1+AR236)</f>
        <v/>
      </c>
      <c r="AT236" s="336">
        <f>AND(AS8&gt;=Summary!$G$34,AT8&lt;=Summary!$C$21)*(1+AS236)</f>
        <v/>
      </c>
      <c r="AU236" s="336">
        <f>AND(AT8&gt;=Summary!$G$34,AU8&lt;=Summary!$C$21)*(1+AT236)</f>
        <v/>
      </c>
      <c r="AV236" s="336">
        <f>AND(AU8&gt;=Summary!$G$34,AV8&lt;=Summary!$C$21)*(1+AU236)</f>
        <v/>
      </c>
      <c r="AW236" s="336">
        <f>AND(AV8&gt;=Summary!$G$34,AW8&lt;=Summary!$C$21)*(1+AV236)</f>
        <v/>
      </c>
      <c r="AX236" s="336">
        <f>AND(AW8&gt;=Summary!$G$34,AX8&lt;=Summary!$C$21)*(1+AW236)</f>
        <v/>
      </c>
      <c r="AY236" s="336">
        <f>AND(AX8&gt;=Summary!$G$34,AY8&lt;=Summary!$C$21)*(1+AX236)</f>
        <v/>
      </c>
      <c r="AZ236" s="336">
        <f>AND(AY8&gt;=Summary!$G$34,AZ8&lt;=Summary!$C$21)*(1+AY236)</f>
        <v/>
      </c>
      <c r="BA236" s="336">
        <f>AND(AZ8&gt;=Summary!$G$34,BA8&lt;=Summary!$C$21)*(1+AZ236)</f>
        <v/>
      </c>
      <c r="BB236" s="336">
        <f>AND(BA8&gt;=Summary!$G$34,BB8&lt;=Summary!$C$21)*(1+BA236)</f>
        <v/>
      </c>
      <c r="BC236" s="336">
        <f>AND(BB8&gt;=Summary!$G$34,BC8&lt;=Summary!$C$21)*(1+BB236)</f>
        <v/>
      </c>
      <c r="BD236" s="336">
        <f>AND(BC8&gt;=Summary!$G$34,BD8&lt;=Summary!$C$21)*(1+BC236)</f>
        <v/>
      </c>
      <c r="BE236" s="336">
        <f>AND(BD8&gt;=Summary!$G$34,BE8&lt;=Summary!$C$21)*(1+BD236)</f>
        <v/>
      </c>
      <c r="BF236" s="336">
        <f>AND(BE8&gt;=Summary!$G$34,BF8&lt;=Summary!$C$21)*(1+BE236)</f>
        <v/>
      </c>
      <c r="BG236" s="336">
        <f>AND(BF8&gt;=Summary!$G$34,BG8&lt;=Summary!$C$21)*(1+BF236)</f>
        <v/>
      </c>
      <c r="BH236" s="336">
        <f>AND(BG8&gt;=Summary!$G$34,BH8&lt;=Summary!$C$21)*(1+BG236)</f>
        <v/>
      </c>
      <c r="BI236" s="336">
        <f>AND(BH8&gt;=Summary!$G$34,BI8&lt;=Summary!$C$21)*(1+BH236)</f>
        <v/>
      </c>
      <c r="BJ236" s="336">
        <f>AND(BI8&gt;=Summary!$G$34,BJ8&lt;=Summary!$C$21)*(1+BI236)</f>
        <v/>
      </c>
      <c r="BK236" s="336">
        <f>AND(BJ8&gt;=Summary!$G$34,BK8&lt;=Summary!$C$21)*(1+BJ236)</f>
        <v/>
      </c>
      <c r="BL236" s="336">
        <f>AND(BK8&gt;=Summary!$G$34,BL8&lt;=Summary!$C$21)*(1+BK236)</f>
        <v/>
      </c>
      <c r="BM236" s="336">
        <f>AND(BL8&gt;=Summary!$G$34,BM8&lt;=Summary!$C$21)*(1+BL236)</f>
        <v/>
      </c>
      <c r="BN236" s="336">
        <f>AND(BM8&gt;=Summary!$G$34,BN8&lt;=Summary!$C$21)*(1+BM236)</f>
        <v/>
      </c>
      <c r="BO236" s="336">
        <f>AND(BN8&gt;=Summary!$G$34,BO8&lt;=Summary!$C$21)*(1+BN236)</f>
        <v/>
      </c>
      <c r="BP236" s="336">
        <f>AND(BO8&gt;=Summary!$G$34,BP8&lt;=Summary!$C$21)*(1+BO236)</f>
        <v/>
      </c>
      <c r="BQ236" s="336">
        <f>AND(BP8&gt;=Summary!$G$34,BQ8&lt;=Summary!$C$21)*(1+BP236)</f>
        <v/>
      </c>
      <c r="BR236" s="336">
        <f>AND(BQ8&gt;=Summary!$G$34,BR8&lt;=Summary!$C$21)*(1+BQ236)</f>
        <v/>
      </c>
      <c r="BS236" s="336">
        <f>AND(BR8&gt;=Summary!$G$34,BS8&lt;=Summary!$C$21)*(1+BR236)</f>
        <v/>
      </c>
      <c r="BT236" s="336">
        <f>AND(BS8&gt;=Summary!$G$34,BT8&lt;=Summary!$C$21)*(1+BS236)</f>
        <v/>
      </c>
      <c r="BU236" s="336">
        <f>AND(BT8&gt;=Summary!$G$34,BU8&lt;=Summary!$C$21)*(1+BT236)</f>
        <v/>
      </c>
      <c r="BV236" s="336">
        <f>AND(BU8&gt;=Summary!$G$34,BV8&lt;=Summary!$C$21)*(1+BU236)</f>
        <v/>
      </c>
      <c r="BW236" s="336">
        <f>AND(BV8&gt;=Summary!$G$34,BW8&lt;=Summary!$C$21)*(1+BV236)</f>
        <v/>
      </c>
      <c r="BX236" s="336">
        <f>AND(BW8&gt;=Summary!$G$34,BX8&lt;=Summary!$C$21)*(1+BW236)</f>
        <v/>
      </c>
      <c r="BY236" s="336">
        <f>AND(BX8&gt;=Summary!$G$34,BY8&lt;=Summary!$C$21)*(1+BX236)</f>
        <v/>
      </c>
      <c r="BZ236" s="336">
        <f>AND(BY8&gt;=Summary!$G$34,BZ8&lt;=Summary!$C$21)*(1+BY236)</f>
        <v/>
      </c>
      <c r="CA236" s="336">
        <f>AND(BZ8&gt;=Summary!$G$34,CA8&lt;=Summary!$C$21)*(1+BZ236)</f>
        <v/>
      </c>
      <c r="CB236" s="336">
        <f>AND(CA8&gt;=Summary!$G$34,CB8&lt;=Summary!$C$21)*(1+CA236)</f>
        <v/>
      </c>
      <c r="CC236" s="336">
        <f>AND(CB8&gt;=Summary!$G$34,CC8&lt;=Summary!$C$21)*(1+CB236)</f>
        <v/>
      </c>
      <c r="CD236" s="336">
        <f>AND(CC8&gt;=Summary!$G$34,CD8&lt;=Summary!$C$21)*(1+CC236)</f>
        <v/>
      </c>
      <c r="CE236" s="336">
        <f>AND(CD8&gt;=Summary!$G$34,CE8&lt;=Summary!$C$21)*(1+CD236)</f>
        <v/>
      </c>
      <c r="CF236" s="336">
        <f>AND(CE8&gt;=Summary!$G$34,CF8&lt;=Summary!$C$21)*(1+CE236)</f>
        <v/>
      </c>
      <c r="CG236" s="336">
        <f>AND(CF8&gt;=Summary!$G$34,CG8&lt;=Summary!$C$21)*(1+CF236)</f>
        <v/>
      </c>
      <c r="CH236" s="336">
        <f>AND(CG8&gt;=Summary!$G$34,CH8&lt;=Summary!$C$21)*(1+CG236)</f>
        <v/>
      </c>
      <c r="CI236" s="336">
        <f>AND(CH8&gt;=Summary!$G$34,CI8&lt;=Summary!$C$21)*(1+CH236)</f>
        <v/>
      </c>
      <c r="CJ236" s="336">
        <f>AND(CI8&gt;=Summary!$G$34,CJ8&lt;=Summary!$C$21)*(1+CI236)</f>
        <v/>
      </c>
      <c r="CK236" s="336">
        <f>AND(CJ8&gt;=Summary!$G$34,CK8&lt;=Summary!$C$21)*(1+CJ236)</f>
        <v/>
      </c>
      <c r="CL236" s="336">
        <f>AND(CK8&gt;=Summary!$G$34,CL8&lt;=Summary!$C$21)*(1+CK236)</f>
        <v/>
      </c>
      <c r="CM236" s="336">
        <f>AND(CL8&gt;=Summary!$G$34,CM8&lt;=Summary!$C$21)*(1+CL236)</f>
        <v/>
      </c>
      <c r="CN236" s="336">
        <f>AND(CM8&gt;=Summary!$G$34,CN8&lt;=Summary!$C$21)*(1+CM236)</f>
        <v/>
      </c>
      <c r="CO236" s="336">
        <f>AND(CN8&gt;=Summary!$G$34,CO8&lt;=Summary!$C$21)*(1+CN236)</f>
        <v/>
      </c>
      <c r="CP236" s="336">
        <f>AND(CO8&gt;=Summary!$G$34,CP8&lt;=Summary!$C$21)*(1+CO236)</f>
        <v/>
      </c>
      <c r="CQ236" s="336">
        <f>AND(CP8&gt;=Summary!$G$34,CQ8&lt;=Summary!$C$21)*(1+CP236)</f>
        <v/>
      </c>
      <c r="CR236" s="336">
        <f>AND(CQ8&gt;=Summary!$G$34,CR8&lt;=Summary!$C$21)*(1+CQ236)</f>
        <v/>
      </c>
      <c r="CS236" s="336">
        <f>AND(CR8&gt;=Summary!$G$34,CS8&lt;=Summary!$C$21)*(1+CR236)</f>
        <v/>
      </c>
      <c r="CT236" s="336">
        <f>AND(CS8&gt;=Summary!$G$34,CT8&lt;=Summary!$C$21)*(1+CS236)</f>
        <v/>
      </c>
      <c r="CU236" s="336">
        <f>AND(CT8&gt;=Summary!$G$34,CU8&lt;=Summary!$C$21)*(1+CT236)</f>
        <v/>
      </c>
      <c r="CV236" s="336">
        <f>AND(CU8&gt;=Summary!$G$34,CV8&lt;=Summary!$C$21)*(1+CU236)</f>
        <v/>
      </c>
      <c r="CW236" s="336">
        <f>AND(CV8&gt;=Summary!$G$34,CW8&lt;=Summary!$C$21)*(1+CV236)</f>
        <v/>
      </c>
      <c r="CX236" s="336">
        <f>AND(CW8&gt;=Summary!$G$34,CX8&lt;=Summary!$C$21)*(1+CW236)</f>
        <v/>
      </c>
      <c r="CY236" s="336">
        <f>AND(CX8&gt;=Summary!$G$34,CY8&lt;=Summary!$C$21)*(1+CX236)</f>
        <v/>
      </c>
      <c r="CZ236" s="336">
        <f>AND(CY8&gt;=Summary!$G$34,CZ8&lt;=Summary!$C$21)*(1+CY236)</f>
        <v/>
      </c>
      <c r="DA236" s="336">
        <f>AND(CZ8&gt;=Summary!$G$34,DA8&lt;=Summary!$C$21)*(1+CZ236)</f>
        <v/>
      </c>
      <c r="DB236" s="336">
        <f>AND(DA8&gt;=Summary!$G$34,DB8&lt;=Summary!$C$21)*(1+DA236)</f>
        <v/>
      </c>
      <c r="DC236" s="336">
        <f>AND(DB8&gt;=Summary!$G$34,DC8&lt;=Summary!$C$21)*(1+DB236)</f>
        <v/>
      </c>
      <c r="DD236" s="336">
        <f>AND(DC8&gt;=Summary!$G$34,DD8&lt;=Summary!$C$21)*(1+DC236)</f>
        <v/>
      </c>
      <c r="DE236" s="336">
        <f>AND(DD8&gt;=Summary!$G$34,DE8&lt;=Summary!$C$21)*(1+DD236)</f>
        <v/>
      </c>
      <c r="DF236" s="336">
        <f>AND(DE8&gt;=Summary!$G$34,DF8&lt;=Summary!$C$21)*(1+DE236)</f>
        <v/>
      </c>
      <c r="DG236" s="336">
        <f>AND(DF8&gt;=Summary!$G$34,DG8&lt;=Summary!$C$21)*(1+DF236)</f>
        <v/>
      </c>
      <c r="DH236" s="336">
        <f>AND(DG8&gt;=Summary!$G$34,DH8&lt;=Summary!$C$21)*(1+DG236)</f>
        <v/>
      </c>
      <c r="DI236" s="336">
        <f>AND(DH8&gt;=Summary!$G$34,DI8&lt;=Summary!$C$21)*(1+DH236)</f>
        <v/>
      </c>
      <c r="DJ236" s="336">
        <f>AND(DI8&gt;=Summary!$G$34,DJ8&lt;=Summary!$C$21)*(1+DI236)</f>
        <v/>
      </c>
      <c r="DK236" s="336">
        <f>AND(DJ8&gt;=Summary!$G$34,DK8&lt;=Summary!$C$21)*(1+DJ236)</f>
        <v/>
      </c>
      <c r="DL236" s="336">
        <f>AND(DK8&gt;=Summary!$G$34,DL8&lt;=Summary!$C$21)*(1+DK236)</f>
        <v/>
      </c>
      <c r="DM236" s="336">
        <f>AND(DL8&gt;=Summary!$G$34,DM8&lt;=Summary!$C$21)*(1+DL236)</f>
        <v/>
      </c>
      <c r="DN236" s="336">
        <f>AND(DM8&gt;=Summary!$G$34,DN8&lt;=Summary!$C$21)*(1+DM236)</f>
        <v/>
      </c>
      <c r="DO236" s="336">
        <f>AND(DN8&gt;=Summary!$G$34,DO8&lt;=Summary!$C$21)*(1+DN236)</f>
        <v/>
      </c>
      <c r="DP236" s="336">
        <f>AND(DO8&gt;=Summary!$G$34,DP8&lt;=Summary!$C$21)*(1+DO236)</f>
        <v/>
      </c>
      <c r="DQ236" s="336">
        <f>AND(DP8&gt;=Summary!$G$34,DQ8&lt;=Summary!$C$21)*(1+DP236)</f>
        <v/>
      </c>
      <c r="DR236" s="336">
        <f>AND(DQ8&gt;=Summary!$G$34,DR8&lt;=Summary!$C$21)*(1+DQ236)</f>
        <v/>
      </c>
      <c r="DS236" s="336">
        <f>AND(DR8&gt;=Summary!$G$34,DS8&lt;=Summary!$C$21)*(1+DR236)</f>
        <v/>
      </c>
      <c r="DT236" s="336">
        <f>AND(DS8&gt;=Summary!$G$34,DT8&lt;=Summary!$C$21)*(1+DS236)</f>
        <v/>
      </c>
      <c r="DU236" s="336">
        <f>AND(DT8&gt;=Summary!$G$34,DU8&lt;=Summary!$C$21)*(1+DT236)</f>
        <v/>
      </c>
      <c r="DV236" s="336">
        <f>AND(DU8&gt;=Summary!$G$34,DV8&lt;=Summary!$C$21)*(1+DU236)</f>
        <v/>
      </c>
      <c r="DW236" s="336">
        <f>AND(DV8&gt;=Summary!$G$34,DW8&lt;=Summary!$C$21)*(1+DV236)</f>
        <v/>
      </c>
      <c r="DX236" s="336">
        <f>AND(DW8&gt;=Summary!$G$34,DX8&lt;=Summary!$C$21)*(1+DW236)</f>
        <v/>
      </c>
      <c r="DY236" s="336">
        <f>AND(DX8&gt;=Summary!$G$34,DY8&lt;=Summary!$C$21)*(1+DX236)</f>
        <v/>
      </c>
      <c r="DZ236" s="336">
        <f>AND(DY8&gt;=Summary!$G$34,DZ8&lt;=Summary!$C$21)*(1+DY236)</f>
        <v/>
      </c>
      <c r="EA236" s="336">
        <f>AND(DZ8&gt;=Summary!$G$34,EA8&lt;=Summary!$C$21)*(1+DZ236)</f>
        <v/>
      </c>
      <c r="EB236" s="336">
        <f>AND(EA8&gt;=Summary!$G$34,EB8&lt;=Summary!$C$21)*(1+EA236)</f>
        <v/>
      </c>
      <c r="EC236" s="336">
        <f>AND(EB8&gt;=Summary!$G$34,EC8&lt;=Summary!$C$21)*(1+EB236)</f>
        <v/>
      </c>
      <c r="ED236" s="336">
        <f>AND(EC8&gt;=Summary!$G$34,ED8&lt;=Summary!$C$21)*(1+EC236)</f>
        <v/>
      </c>
      <c r="EE236" s="336">
        <f>AND(ED8&gt;=Summary!$G$34,EE8&lt;=Summary!$C$21)*(1+ED236)</f>
        <v/>
      </c>
      <c r="EF236" s="336">
        <f>AND(EE8&gt;=Summary!$G$34,EF8&lt;=Summary!$C$21)*(1+EE236)</f>
        <v/>
      </c>
      <c r="EG236" s="336">
        <f>AND(EF8&gt;=Summary!$G$34,EG8&lt;=Summary!$C$21)*(1+EF236)</f>
        <v/>
      </c>
      <c r="EH236" s="336">
        <f>AND(EG8&gt;=Summary!$G$34,EH8&lt;=Summary!$C$21)*(1+EG236)</f>
        <v/>
      </c>
      <c r="EI236" s="336">
        <f>AND(EH8&gt;=Summary!$G$34,EI8&lt;=Summary!$C$21)*(1+EH236)</f>
        <v/>
      </c>
      <c r="EJ236" s="336">
        <f>AND(EI8&gt;=Summary!$G$34,EJ8&lt;=Summary!$C$21)*(1+EI236)</f>
        <v/>
      </c>
      <c r="EK236" s="336">
        <f>AND(EJ8&gt;=Summary!$G$34,EK8&lt;=Summary!$C$21)*(1+EJ236)</f>
        <v/>
      </c>
      <c r="EL236" s="336">
        <f>AND(EK8&gt;=Summary!$G$34,EL8&lt;=Summary!$C$21)*(1+EK236)</f>
        <v/>
      </c>
      <c r="EM236" s="336">
        <f>AND(EL8&gt;=Summary!$G$34,EM8&lt;=Summary!$C$21)*(1+EL236)</f>
        <v/>
      </c>
      <c r="EN236" s="336">
        <f>AND(EM8&gt;=Summary!$G$34,EN8&lt;=Summary!$C$21)*(1+EM236)</f>
        <v/>
      </c>
      <c r="EO236" s="336">
        <f>AND(EN8&gt;=Summary!$G$34,EO8&lt;=Summary!$C$21)*(1+EN236)</f>
        <v/>
      </c>
      <c r="EP236" s="336">
        <f>AND(EO8&gt;=Summary!$G$34,EP8&lt;=Summary!$C$21)*(1+EO236)</f>
        <v/>
      </c>
      <c r="EQ236" s="336">
        <f>AND(EP8&gt;=Summary!$G$34,EQ8&lt;=Summary!$C$21)*(1+EP236)</f>
        <v/>
      </c>
      <c r="ER236" s="336">
        <f>AND(EQ8&gt;=Summary!$G$34,ER8&lt;=Summary!$C$21)*(1+EQ236)</f>
        <v/>
      </c>
      <c r="ES236" s="336">
        <f>AND(ER8&gt;=Summary!$G$34,ES8&lt;=Summary!$C$21)*(1+ER236)</f>
        <v/>
      </c>
      <c r="ET236" s="336">
        <f>AND(ES8&gt;=Summary!$G$34,ET8&lt;=Summary!$C$21)*(1+ES236)</f>
        <v/>
      </c>
      <c r="EU236" s="336">
        <f>AND(ET8&gt;=Summary!$G$34,EU8&lt;=Summary!$C$21)*(1+ET236)</f>
        <v/>
      </c>
      <c r="EV236" s="336">
        <f>AND(EU8&gt;=Summary!$G$34,EV8&lt;=Summary!$C$21)*(1+EU236)</f>
        <v/>
      </c>
      <c r="EW236" s="336">
        <f>AND(EV8&gt;=Summary!$G$34,EW8&lt;=Summary!$C$21)*(1+EV236)</f>
        <v/>
      </c>
      <c r="EX236" s="336">
        <f>AND(EW8&gt;=Summary!$G$34,EX8&lt;=Summary!$C$21)*(1+EW236)</f>
        <v/>
      </c>
      <c r="EY236" s="336">
        <f>AND(EX8&gt;=Summary!$G$34,EY8&lt;=Summary!$C$21)*(1+EX236)</f>
        <v/>
      </c>
      <c r="EZ236" s="336">
        <f>AND(EY8&gt;=Summary!$G$34,EZ8&lt;=Summary!$C$21)*(1+EY236)</f>
        <v/>
      </c>
      <c r="FA236" s="336">
        <f>AND(EZ8&gt;=Summary!$G$34,FA8&lt;=Summary!$C$21)*(1+EZ236)</f>
        <v/>
      </c>
      <c r="FB236" s="336">
        <f>AND(FA8&gt;=Summary!$G$34,FB8&lt;=Summary!$C$21)*(1+FA236)</f>
        <v/>
      </c>
      <c r="FC236" s="336">
        <f>AND(FB8&gt;=Summary!$G$34,FC8&lt;=Summary!$C$21)*(1+FB236)</f>
        <v/>
      </c>
      <c r="FD236" s="336">
        <f>AND(FC8&gt;=Summary!$G$34,FD8&lt;=Summary!$C$21)*(1+FC236)</f>
        <v/>
      </c>
      <c r="FE236" s="336">
        <f>AND(FD8&gt;=Summary!$G$34,FE8&lt;=Summary!$C$21)*(1+FD236)</f>
        <v/>
      </c>
      <c r="FF236" s="336">
        <f>AND(FE8&gt;=Summary!$G$34,FF8&lt;=Summary!$C$21)*(1+FE236)</f>
        <v/>
      </c>
      <c r="FG236" s="336">
        <f>AND(FF8&gt;=Summary!$G$34,FG8&lt;=Summary!$C$21)*(1+FF236)</f>
        <v/>
      </c>
      <c r="FH236" s="336">
        <f>AND(FG8&gt;=Summary!$G$34,FH8&lt;=Summary!$C$21)*(1+FG236)</f>
        <v/>
      </c>
      <c r="FI236" s="336">
        <f>AND(FH8&gt;=Summary!$G$34,FI8&lt;=Summary!$C$21)*(1+FH236)</f>
        <v/>
      </c>
      <c r="FJ236" s="336">
        <f>AND(FI8&gt;=Summary!$G$34,FJ8&lt;=Summary!$C$21)*(1+FI236)</f>
        <v/>
      </c>
      <c r="FK236" s="336">
        <f>AND(FJ8&gt;=Summary!$G$34,FK8&lt;=Summary!$C$21)*(1+FJ236)</f>
        <v/>
      </c>
      <c r="FL236" s="336">
        <f>AND(FK8&gt;=Summary!$G$34,FL8&lt;=Summary!$C$21)*(1+FK236)</f>
        <v/>
      </c>
      <c r="FM236" s="336">
        <f>AND(FL8&gt;=Summary!$G$34,FM8&lt;=Summary!$C$21)*(1+FL236)</f>
        <v/>
      </c>
      <c r="FN236" s="336">
        <f>AND(FM8&gt;=Summary!$G$34,FN8&lt;=Summary!$C$21)*(1+FM236)</f>
        <v/>
      </c>
      <c r="FO236" s="336">
        <f>AND(FN8&gt;=Summary!$G$34,FO8&lt;=Summary!$C$21)*(1+FN236)</f>
        <v/>
      </c>
      <c r="FP236" s="336">
        <f>AND(FO8&gt;=Summary!$G$34,FP8&lt;=Summary!$C$21)*(1+FO236)</f>
        <v/>
      </c>
      <c r="FQ236" s="336">
        <f>AND(FP8&gt;=Summary!$G$34,FQ8&lt;=Summary!$C$21)*(1+FP236)</f>
        <v/>
      </c>
      <c r="FR236" s="336">
        <f>AND(FQ8&gt;=Summary!$G$34,FR8&lt;=Summary!$C$21)*(1+FQ236)</f>
        <v/>
      </c>
      <c r="FS236" s="336">
        <f>AND(FR8&gt;=Summary!$G$34,FS8&lt;=Summary!$C$21)*(1+FR236)</f>
        <v/>
      </c>
      <c r="FT236" s="336">
        <f>AND(FS8&gt;=Summary!$G$34,FT8&lt;=Summary!$C$21)*(1+FS236)</f>
        <v/>
      </c>
      <c r="FU236" s="336">
        <f>AND(FT8&gt;=Summary!$G$34,FU8&lt;=Summary!$C$21)*(1+FT236)</f>
        <v/>
      </c>
      <c r="FV236" s="336">
        <f>AND(FU8&gt;=Summary!$G$34,FV8&lt;=Summary!$C$21)*(1+FU236)</f>
        <v/>
      </c>
      <c r="FW236" s="336">
        <f>AND(FV8&gt;=Summary!$G$34,FW8&lt;=Summary!$C$21)*(1+FV236)</f>
        <v/>
      </c>
      <c r="FX236" s="336">
        <f>AND(FW8&gt;=Summary!$G$34,FX8&lt;=Summary!$C$21)*(1+FW236)</f>
        <v/>
      </c>
      <c r="FY236" s="336">
        <f>AND(FX8&gt;=Summary!$G$34,FY8&lt;=Summary!$C$21)*(1+FX236)</f>
        <v/>
      </c>
      <c r="FZ236" s="336">
        <f>AND(FY8&gt;=Summary!$G$34,FZ8&lt;=Summary!$C$21)*(1+FY236)</f>
        <v/>
      </c>
      <c r="GA236" s="336">
        <f>AND(FZ8&gt;=Summary!$G$34,GA8&lt;=Summary!$C$21)*(1+FZ236)</f>
        <v/>
      </c>
      <c r="GB236" s="336">
        <f>AND(GA8&gt;=Summary!$G$34,GB8&lt;=Summary!$C$21)*(1+GA236)</f>
        <v/>
      </c>
      <c r="GC236" s="336">
        <f>AND(GB8&gt;=Summary!$G$34,GC8&lt;=Summary!$C$21)*(1+GB236)</f>
        <v/>
      </c>
      <c r="GD236" s="336">
        <f>AND(GC8&gt;=Summary!$G$34,GD8&lt;=Summary!$C$21)*(1+GC236)</f>
        <v/>
      </c>
      <c r="GE236" s="336">
        <f>AND(GD8&gt;=Summary!$G$34,GE8&lt;=Summary!$C$21)*(1+GD236)</f>
        <v/>
      </c>
      <c r="GF236" s="336">
        <f>AND(GE8&gt;=Summary!$G$34,GF8&lt;=Summary!$C$21)*(1+GE236)</f>
        <v/>
      </c>
      <c r="GG236" s="336">
        <f>AND(GF8&gt;=Summary!$G$34,GG8&lt;=Summary!$C$21)*(1+GF236)</f>
        <v/>
      </c>
      <c r="GH236" s="336">
        <f>AND(GG8&gt;=Summary!$G$34,GH8&lt;=Summary!$C$21)*(1+GG236)</f>
        <v/>
      </c>
      <c r="GI236" s="336">
        <f>AND(GH8&gt;=Summary!$G$34,GI8&lt;=Summary!$C$21)*(1+GH236)</f>
        <v/>
      </c>
      <c r="GJ236" s="336">
        <f>AND(GI8&gt;=Summary!$G$34,GJ8&lt;=Summary!$C$21)*(1+GI236)</f>
        <v/>
      </c>
      <c r="GK236" s="336">
        <f>AND(GJ8&gt;=Summary!$G$34,GK8&lt;=Summary!$C$21)*(1+GJ236)</f>
        <v/>
      </c>
      <c r="GL236" s="336">
        <f>AND(GK8&gt;=Summary!$G$34,GL8&lt;=Summary!$C$21)*(1+GK236)</f>
        <v/>
      </c>
      <c r="GM236" s="336">
        <f>AND(GL8&gt;=Summary!$G$34,GM8&lt;=Summary!$C$21)*(1+GL236)</f>
        <v/>
      </c>
      <c r="GN236" s="336">
        <f>AND(GM8&gt;=Summary!$G$34,GN8&lt;=Summary!$C$21)*(1+GM236)</f>
        <v/>
      </c>
      <c r="GO236" s="1" t="n"/>
      <c r="GP236" s="63" t="n"/>
    </row>
    <row r="237">
      <c r="A237" s="1" t="n"/>
      <c r="B237" s="1" t="n"/>
      <c r="C237" s="41" t="inlineStr">
        <is>
          <t>NOI</t>
        </is>
      </c>
      <c r="D237" s="931" t="n"/>
      <c r="E237" s="931" t="n"/>
      <c r="F237" s="312" t="n"/>
      <c r="G237" s="312" t="n"/>
      <c r="H237" s="5" t="n"/>
      <c r="I237" s="5" t="n"/>
      <c r="J237" s="14" t="n"/>
      <c r="K237" s="14" t="n"/>
      <c r="L237" s="14" t="n"/>
      <c r="M237" s="14" t="n"/>
      <c r="N237" s="14">
        <f>SUM(P237:GN237)</f>
        <v/>
      </c>
      <c r="O237" s="14" t="n"/>
      <c r="P237" s="87" t="n"/>
      <c r="Q237" s="87">
        <f>(Q8&lt;Summary!$C$21)*(IFERROR(INDEX(OpCashFlow!$H$89:$AC$89,MATCH(MonthlyCF!Q231,OpCashFlow!$H$4:$AC$4,0)),0)*Q233)</f>
        <v/>
      </c>
      <c r="R237" s="87">
        <f>(R8&lt;Summary!$C$21)*(IFERROR(INDEX(OpCashFlow!$H$89:$AC$89,MATCH(MonthlyCF!R231,OpCashFlow!$H$4:$AC$4,0)),0)*R233)</f>
        <v/>
      </c>
      <c r="S237" s="87">
        <f>(S8&lt;Summary!$C$21)*(IFERROR(INDEX(OpCashFlow!$H$89:$AC$89,MATCH(MonthlyCF!S231,OpCashFlow!$H$4:$AC$4,0)),0)*S233)</f>
        <v/>
      </c>
      <c r="T237" s="87">
        <f>(T8&lt;Summary!$C$21)*(IFERROR(INDEX(OpCashFlow!$H$89:$AC$89,MATCH(MonthlyCF!T231,OpCashFlow!$H$4:$AC$4,0)),0)*T233)</f>
        <v/>
      </c>
      <c r="U237" s="87">
        <f>(U8&lt;Summary!$C$21)*(IFERROR(INDEX(OpCashFlow!$H$89:$AC$89,MATCH(MonthlyCF!U231,OpCashFlow!$H$4:$AC$4,0)),0)*U233)</f>
        <v/>
      </c>
      <c r="V237" s="87">
        <f>(V8&lt;Summary!$C$21)*(IFERROR(INDEX(OpCashFlow!$H$89:$AC$89,MATCH(MonthlyCF!V231,OpCashFlow!$H$4:$AC$4,0)),0)*V233)</f>
        <v/>
      </c>
      <c r="W237" s="87">
        <f>(W8&lt;Summary!$C$21)*(IFERROR(INDEX(OpCashFlow!$H$89:$AC$89,MATCH(MonthlyCF!W231,OpCashFlow!$H$4:$AC$4,0)),0)*W233)</f>
        <v/>
      </c>
      <c r="X237" s="87">
        <f>(X8&lt;Summary!$C$21)*(IFERROR(INDEX(OpCashFlow!$H$89:$AC$89,MATCH(MonthlyCF!X231,OpCashFlow!$H$4:$AC$4,0)),0)*X233)</f>
        <v/>
      </c>
      <c r="Y237" s="87">
        <f>(Y8&lt;Summary!$C$21)*(IFERROR(INDEX(OpCashFlow!$H$89:$AC$89,MATCH(MonthlyCF!Y231,OpCashFlow!$H$4:$AC$4,0)),0)*Y233)</f>
        <v/>
      </c>
      <c r="Z237" s="87">
        <f>(Z8&lt;Summary!$C$21)*(IFERROR(INDEX(OpCashFlow!$H$89:$AC$89,MATCH(MonthlyCF!Z231,OpCashFlow!$H$4:$AC$4,0)),0)*Z233)</f>
        <v/>
      </c>
      <c r="AA237" s="87">
        <f>(AA8&lt;Summary!$C$21)*(IFERROR(INDEX(OpCashFlow!$H$89:$AC$89,MATCH(MonthlyCF!AA231,OpCashFlow!$H$4:$AC$4,0)),0)*AA233)</f>
        <v/>
      </c>
      <c r="AB237" s="87">
        <f>(AB8&lt;Summary!$C$21)*(IFERROR(INDEX(OpCashFlow!$H$89:$AC$89,MATCH(MonthlyCF!AB231,OpCashFlow!$H$4:$AC$4,0)),0)*AB233)</f>
        <v/>
      </c>
      <c r="AC237" s="87">
        <f>(AC8&lt;Summary!$C$21)*(IFERROR(INDEX(OpCashFlow!$H$89:$AC$89,MATCH(MonthlyCF!AC231,OpCashFlow!$H$4:$AC$4,0)),0)*AC233)</f>
        <v/>
      </c>
      <c r="AD237" s="87">
        <f>(AD8&lt;Summary!$C$21)*(IFERROR(INDEX(OpCashFlow!$H$89:$AC$89,MATCH(MonthlyCF!AD231,OpCashFlow!$H$4:$AC$4,0)),0)*AD233)</f>
        <v/>
      </c>
      <c r="AE237" s="87">
        <f>(AE8&lt;Summary!$C$21)*(IFERROR(INDEX(OpCashFlow!$H$89:$AC$89,MATCH(MonthlyCF!AE231,OpCashFlow!$H$4:$AC$4,0)),0)*AE233)</f>
        <v/>
      </c>
      <c r="AF237" s="87">
        <f>(AF8&lt;Summary!$C$21)*(IFERROR(INDEX(OpCashFlow!$H$89:$AC$89,MATCH(MonthlyCF!AF231,OpCashFlow!$H$4:$AC$4,0)),0)*AF233)</f>
        <v/>
      </c>
      <c r="AG237" s="87">
        <f>(AG8&lt;Summary!$C$21)*(IFERROR(INDEX(OpCashFlow!$H$89:$AC$89,MATCH(MonthlyCF!AG231,OpCashFlow!$H$4:$AC$4,0)),0)*AG233)</f>
        <v/>
      </c>
      <c r="AH237" s="87">
        <f>(AH8&lt;Summary!$C$21)*(IFERROR(INDEX(OpCashFlow!$H$89:$AC$89,MATCH(MonthlyCF!AH231,OpCashFlow!$H$4:$AC$4,0)),0)*AH233)</f>
        <v/>
      </c>
      <c r="AI237" s="87">
        <f>(AI8&lt;Summary!$C$21)*(IFERROR(INDEX(OpCashFlow!$H$89:$AC$89,MATCH(MonthlyCF!AI231,OpCashFlow!$H$4:$AC$4,0)),0)*AI233)</f>
        <v/>
      </c>
      <c r="AJ237" s="87">
        <f>(AJ8&lt;Summary!$C$21)*(IFERROR(INDEX(OpCashFlow!$H$89:$AC$89,MATCH(MonthlyCF!AJ231,OpCashFlow!$H$4:$AC$4,0)),0)*AJ233)</f>
        <v/>
      </c>
      <c r="AK237" s="87">
        <f>(AK8&lt;Summary!$C$21)*(IFERROR(INDEX(OpCashFlow!$H$89:$AC$89,MATCH(MonthlyCF!AK231,OpCashFlow!$H$4:$AC$4,0)),0)*AK233)</f>
        <v/>
      </c>
      <c r="AL237" s="87">
        <f>(AL8&lt;Summary!$C$21)*(IFERROR(INDEX(OpCashFlow!$H$89:$AC$89,MATCH(MonthlyCF!AL231,OpCashFlow!$H$4:$AC$4,0)),0)*AL233)</f>
        <v/>
      </c>
      <c r="AM237" s="87">
        <f>(AM8&lt;Summary!$C$21)*(IFERROR(INDEX(OpCashFlow!$H$89:$AC$89,MATCH(MonthlyCF!AM231,OpCashFlow!$H$4:$AC$4,0)),0)*AM233)</f>
        <v/>
      </c>
      <c r="AN237" s="87">
        <f>(AN8&lt;Summary!$C$21)*(IFERROR(INDEX(OpCashFlow!$H$89:$AC$89,MATCH(MonthlyCF!AN231,OpCashFlow!$H$4:$AC$4,0)),0)*AN233)</f>
        <v/>
      </c>
      <c r="AO237" s="87">
        <f>(AO8&lt;Summary!$C$21)*(IFERROR(INDEX(OpCashFlow!$H$89:$AC$89,MATCH(MonthlyCF!AO231,OpCashFlow!$H$4:$AC$4,0)),0)*AO233)</f>
        <v/>
      </c>
      <c r="AP237" s="87">
        <f>(AP8&lt;Summary!$C$21)*(IFERROR(INDEX(OpCashFlow!$H$89:$AC$89,MATCH(MonthlyCF!AP231,OpCashFlow!$H$4:$AC$4,0)),0)*AP233)</f>
        <v/>
      </c>
      <c r="AQ237" s="87">
        <f>(AQ8&lt;Summary!$C$21)*(IFERROR(INDEX(OpCashFlow!$H$89:$AC$89,MATCH(MonthlyCF!AQ231,OpCashFlow!$H$4:$AC$4,0)),0)*AQ233)</f>
        <v/>
      </c>
      <c r="AR237" s="87">
        <f>(AR8&lt;Summary!$C$21)*(IFERROR(INDEX(OpCashFlow!$H$89:$AC$89,MATCH(MonthlyCF!AR231,OpCashFlow!$H$4:$AC$4,0)),0)*AR233)</f>
        <v/>
      </c>
      <c r="AS237" s="87">
        <f>(AS8&lt;Summary!$C$21)*(IFERROR(INDEX(OpCashFlow!$H$89:$AC$89,MATCH(MonthlyCF!AS231,OpCashFlow!$H$4:$AC$4,0)),0)*AS233)</f>
        <v/>
      </c>
      <c r="AT237" s="87">
        <f>(AT8&lt;Summary!$C$21)*(IFERROR(INDEX(OpCashFlow!$H$89:$AC$89,MATCH(MonthlyCF!AT231,OpCashFlow!$H$4:$AC$4,0)),0)*AT233)</f>
        <v/>
      </c>
      <c r="AU237" s="87">
        <f>(AU8&lt;Summary!$C$21)*(IFERROR(INDEX(OpCashFlow!$H$89:$AC$89,MATCH(MonthlyCF!AU231,OpCashFlow!$H$4:$AC$4,0)),0)*AU233)</f>
        <v/>
      </c>
      <c r="AV237" s="87">
        <f>(AV8&lt;Summary!$C$21)*(IFERROR(INDEX(OpCashFlow!$H$89:$AC$89,MATCH(MonthlyCF!AV231,OpCashFlow!$H$4:$AC$4,0)),0)*AV233)</f>
        <v/>
      </c>
      <c r="AW237" s="87">
        <f>(AW8&lt;Summary!$C$21)*(IFERROR(INDEX(OpCashFlow!$H$89:$AC$89,MATCH(MonthlyCF!AW231,OpCashFlow!$H$4:$AC$4,0)),0)*AW233)</f>
        <v/>
      </c>
      <c r="AX237" s="87">
        <f>(AX8&lt;Summary!$C$21)*(IFERROR(INDEX(OpCashFlow!$H$89:$AC$89,MATCH(MonthlyCF!AX231,OpCashFlow!$H$4:$AC$4,0)),0)*AX233)</f>
        <v/>
      </c>
      <c r="AY237" s="87">
        <f>(AY8&lt;Summary!$C$21)*(IFERROR(INDEX(OpCashFlow!$H$89:$AC$89,MATCH(MonthlyCF!AY231,OpCashFlow!$H$4:$AC$4,0)),0)*AY233)</f>
        <v/>
      </c>
      <c r="AZ237" s="87">
        <f>(AZ8&lt;Summary!$C$21)*(IFERROR(INDEX(OpCashFlow!$H$89:$AC$89,MATCH(MonthlyCF!AZ231,OpCashFlow!$H$4:$AC$4,0)),0)*AZ233)</f>
        <v/>
      </c>
      <c r="BA237" s="87">
        <f>(BA8&lt;Summary!$C$21)*(IFERROR(INDEX(OpCashFlow!$H$89:$AC$89,MATCH(MonthlyCF!BA231,OpCashFlow!$H$4:$AC$4,0)),0)*BA233)</f>
        <v/>
      </c>
      <c r="BB237" s="87">
        <f>(BB8&lt;Summary!$C$21)*(IFERROR(INDEX(OpCashFlow!$H$89:$AC$89,MATCH(MonthlyCF!BB231,OpCashFlow!$H$4:$AC$4,0)),0)*BB233)</f>
        <v/>
      </c>
      <c r="BC237" s="87">
        <f>(BC8&lt;Summary!$C$21)*(IFERROR(INDEX(OpCashFlow!$H$89:$AC$89,MATCH(MonthlyCF!BC231,OpCashFlow!$H$4:$AC$4,0)),0)*BC233)</f>
        <v/>
      </c>
      <c r="BD237" s="87">
        <f>(BD8&lt;Summary!$C$21)*(IFERROR(INDEX(OpCashFlow!$H$89:$AC$89,MATCH(MonthlyCF!BD231,OpCashFlow!$H$4:$AC$4,0)),0)*BD233)</f>
        <v/>
      </c>
      <c r="BE237" s="87">
        <f>(BE8&lt;Summary!$C$21)*(IFERROR(INDEX(OpCashFlow!$H$89:$AC$89,MATCH(MonthlyCF!BE231,OpCashFlow!$H$4:$AC$4,0)),0)*BE233)</f>
        <v/>
      </c>
      <c r="BF237" s="87">
        <f>(BF8&lt;Summary!$C$21)*(IFERROR(INDEX(OpCashFlow!$H$89:$AC$89,MATCH(MonthlyCF!BF231,OpCashFlow!$H$4:$AC$4,0)),0)*BF233)</f>
        <v/>
      </c>
      <c r="BG237" s="87">
        <f>(BG8&lt;Summary!$C$21)*(IFERROR(INDEX(OpCashFlow!$H$89:$AC$89,MATCH(MonthlyCF!BG231,OpCashFlow!$H$4:$AC$4,0)),0)*BG233)</f>
        <v/>
      </c>
      <c r="BH237" s="87">
        <f>(BH8&lt;Summary!$C$21)*(IFERROR(INDEX(OpCashFlow!$H$89:$AC$89,MATCH(MonthlyCF!BH231,OpCashFlow!$H$4:$AC$4,0)),0)*BH233)</f>
        <v/>
      </c>
      <c r="BI237" s="87">
        <f>(BI8&lt;Summary!$C$21)*(IFERROR(INDEX(OpCashFlow!$H$89:$AC$89,MATCH(MonthlyCF!BI231,OpCashFlow!$H$4:$AC$4,0)),0)*BI233)</f>
        <v/>
      </c>
      <c r="BJ237" s="87">
        <f>(BJ8&lt;Summary!$C$21)*(IFERROR(INDEX(OpCashFlow!$H$89:$AC$89,MATCH(MonthlyCF!BJ231,OpCashFlow!$H$4:$AC$4,0)),0)*BJ233)</f>
        <v/>
      </c>
      <c r="BK237" s="87">
        <f>(BK8&lt;Summary!$C$21)*(IFERROR(INDEX(OpCashFlow!$H$89:$AC$89,MATCH(MonthlyCF!BK231,OpCashFlow!$H$4:$AC$4,0)),0)*BK233)</f>
        <v/>
      </c>
      <c r="BL237" s="87">
        <f>(BL8&lt;Summary!$C$21)*(IFERROR(INDEX(OpCashFlow!$H$89:$AC$89,MATCH(MonthlyCF!BL231,OpCashFlow!$H$4:$AC$4,0)),0)*BL233)</f>
        <v/>
      </c>
      <c r="BM237" s="87">
        <f>(BM8&lt;Summary!$C$21)*(IFERROR(INDEX(OpCashFlow!$H$89:$AC$89,MATCH(MonthlyCF!BM231,OpCashFlow!$H$4:$AC$4,0)),0)*BM233)</f>
        <v/>
      </c>
      <c r="BN237" s="87">
        <f>(BN8&lt;Summary!$C$21)*(IFERROR(INDEX(OpCashFlow!$H$89:$AC$89,MATCH(MonthlyCF!BN231,OpCashFlow!$H$4:$AC$4,0)),0)*BN233)</f>
        <v/>
      </c>
      <c r="BO237" s="87">
        <f>(BO8&lt;Summary!$C$21)*(IFERROR(INDEX(OpCashFlow!$H$89:$AC$89,MATCH(MonthlyCF!BO231,OpCashFlow!$H$4:$AC$4,0)),0)*BO233)</f>
        <v/>
      </c>
      <c r="BP237" s="87">
        <f>(BP8&lt;Summary!$C$21)*(IFERROR(INDEX(OpCashFlow!$H$89:$AC$89,MATCH(MonthlyCF!BP231,OpCashFlow!$H$4:$AC$4,0)),0)*BP233)</f>
        <v/>
      </c>
      <c r="BQ237" s="87">
        <f>(BQ8&lt;Summary!$C$21)*(IFERROR(INDEX(OpCashFlow!$H$89:$AC$89,MATCH(MonthlyCF!BQ231,OpCashFlow!$H$4:$AC$4,0)),0)*BQ233)</f>
        <v/>
      </c>
      <c r="BR237" s="87">
        <f>(BR8&lt;Summary!$C$21)*(IFERROR(INDEX(OpCashFlow!$H$89:$AC$89,MATCH(MonthlyCF!BR231,OpCashFlow!$H$4:$AC$4,0)),0)*BR233)</f>
        <v/>
      </c>
      <c r="BS237" s="87">
        <f>(BS8&lt;Summary!$C$21)*(IFERROR(INDEX(OpCashFlow!$H$89:$AC$89,MATCH(MonthlyCF!BS231,OpCashFlow!$H$4:$AC$4,0)),0)*BS233)</f>
        <v/>
      </c>
      <c r="BT237" s="87">
        <f>(BT8&lt;Summary!$C$21)*(IFERROR(INDEX(OpCashFlow!$H$89:$AC$89,MATCH(MonthlyCF!BT231,OpCashFlow!$H$4:$AC$4,0)),0)*BT233)</f>
        <v/>
      </c>
      <c r="BU237" s="87">
        <f>(BU8&lt;Summary!$C$21)*(IFERROR(INDEX(OpCashFlow!$H$89:$AC$89,MATCH(MonthlyCF!BU231,OpCashFlow!$H$4:$AC$4,0)),0)*BU233)</f>
        <v/>
      </c>
      <c r="BV237" s="87">
        <f>(BV8&lt;Summary!$C$21)*(IFERROR(INDEX(OpCashFlow!$H$89:$AC$89,MATCH(MonthlyCF!BV231,OpCashFlow!$H$4:$AC$4,0)),0)*BV233)</f>
        <v/>
      </c>
      <c r="BW237" s="87">
        <f>(BW8&lt;Summary!$C$21)*(IFERROR(INDEX(OpCashFlow!$H$89:$AC$89,MATCH(MonthlyCF!BW231,OpCashFlow!$H$4:$AC$4,0)),0)*BW233)</f>
        <v/>
      </c>
      <c r="BX237" s="87">
        <f>(BX8&lt;Summary!$C$21)*(IFERROR(INDEX(OpCashFlow!$H$89:$AC$89,MATCH(MonthlyCF!BX231,OpCashFlow!$H$4:$AC$4,0)),0)*BX233)</f>
        <v/>
      </c>
      <c r="BY237" s="87">
        <f>(BY8&lt;Summary!$C$21)*(IFERROR(INDEX(OpCashFlow!$H$89:$AC$89,MATCH(MonthlyCF!BY231,OpCashFlow!$H$4:$AC$4,0)),0)*BY233)</f>
        <v/>
      </c>
      <c r="BZ237" s="87">
        <f>(BZ8&lt;Summary!$C$21)*(IFERROR(INDEX(OpCashFlow!$H$89:$AC$89,MATCH(MonthlyCF!BZ231,OpCashFlow!$H$4:$AC$4,0)),0)*BZ233)</f>
        <v/>
      </c>
      <c r="CA237" s="87">
        <f>(CA8&lt;Summary!$C$21)*(IFERROR(INDEX(OpCashFlow!$H$89:$AC$89,MATCH(MonthlyCF!CA231,OpCashFlow!$H$4:$AC$4,0)),0)*CA233)</f>
        <v/>
      </c>
      <c r="CB237" s="87">
        <f>(CB8&lt;Summary!$C$21)*(IFERROR(INDEX(OpCashFlow!$H$89:$AC$89,MATCH(MonthlyCF!CB231,OpCashFlow!$H$4:$AC$4,0)),0)*CB233)</f>
        <v/>
      </c>
      <c r="CC237" s="87">
        <f>(CC8&lt;Summary!$C$21)*(IFERROR(INDEX(OpCashFlow!$H$89:$AC$89,MATCH(MonthlyCF!CC231,OpCashFlow!$H$4:$AC$4,0)),0)*CC233)</f>
        <v/>
      </c>
      <c r="CD237" s="87">
        <f>(CD8&lt;Summary!$C$21)*(IFERROR(INDEX(OpCashFlow!$H$89:$AC$89,MATCH(MonthlyCF!CD231,OpCashFlow!$H$4:$AC$4,0)),0)*CD233)</f>
        <v/>
      </c>
      <c r="CE237" s="87">
        <f>(CE8&lt;Summary!$C$21)*(IFERROR(INDEX(OpCashFlow!$H$89:$AC$89,MATCH(MonthlyCF!CE231,OpCashFlow!$H$4:$AC$4,0)),0)*CE233)</f>
        <v/>
      </c>
      <c r="CF237" s="87">
        <f>(CF8&lt;Summary!$C$21)*(IFERROR(INDEX(OpCashFlow!$H$89:$AC$89,MATCH(MonthlyCF!CF231,OpCashFlow!$H$4:$AC$4,0)),0)*CF233)</f>
        <v/>
      </c>
      <c r="CG237" s="87">
        <f>(CG8&lt;Summary!$C$21)*(IFERROR(INDEX(OpCashFlow!$H$89:$AC$89,MATCH(MonthlyCF!CG231,OpCashFlow!$H$4:$AC$4,0)),0)*CG233)</f>
        <v/>
      </c>
      <c r="CH237" s="87">
        <f>(CH8&lt;Summary!$C$21)*(IFERROR(INDEX(OpCashFlow!$H$89:$AC$89,MATCH(MonthlyCF!CH231,OpCashFlow!$H$4:$AC$4,0)),0)*CH233)</f>
        <v/>
      </c>
      <c r="CI237" s="87">
        <f>(CI8&lt;Summary!$C$21)*(IFERROR(INDEX(OpCashFlow!$H$89:$AC$89,MATCH(MonthlyCF!CI231,OpCashFlow!$H$4:$AC$4,0)),0)*CI233)</f>
        <v/>
      </c>
      <c r="CJ237" s="87">
        <f>(CJ8&lt;Summary!$C$21)*(IFERROR(INDEX(OpCashFlow!$H$89:$AC$89,MATCH(MonthlyCF!CJ231,OpCashFlow!$H$4:$AC$4,0)),0)*CJ233)</f>
        <v/>
      </c>
      <c r="CK237" s="87">
        <f>(CK8&lt;Summary!$C$21)*(IFERROR(INDEX(OpCashFlow!$H$89:$AC$89,MATCH(MonthlyCF!CK231,OpCashFlow!$H$4:$AC$4,0)),0)*CK233)</f>
        <v/>
      </c>
      <c r="CL237" s="87">
        <f>(CL8&lt;Summary!$C$21)*(IFERROR(INDEX(OpCashFlow!$H$89:$AC$89,MATCH(MonthlyCF!CL231,OpCashFlow!$H$4:$AC$4,0)),0)*CL233)</f>
        <v/>
      </c>
      <c r="CM237" s="87">
        <f>(CM8&lt;Summary!$C$21)*(IFERROR(INDEX(OpCashFlow!$H$89:$AC$89,MATCH(MonthlyCF!CM231,OpCashFlow!$H$4:$AC$4,0)),0)*CM233)</f>
        <v/>
      </c>
      <c r="CN237" s="87">
        <f>(CN8&lt;Summary!$C$21)*(IFERROR(INDEX(OpCashFlow!$H$89:$AC$89,MATCH(MonthlyCF!CN231,OpCashFlow!$H$4:$AC$4,0)),0)*CN233)</f>
        <v/>
      </c>
      <c r="CO237" s="87">
        <f>(CO8&lt;Summary!$C$21)*(IFERROR(INDEX(OpCashFlow!$H$89:$AC$89,MATCH(MonthlyCF!CO231,OpCashFlow!$H$4:$AC$4,0)),0)*CO233)</f>
        <v/>
      </c>
      <c r="CP237" s="87">
        <f>(CP8&lt;Summary!$C$21)*(IFERROR(INDEX(OpCashFlow!$H$89:$AC$89,MATCH(MonthlyCF!CP231,OpCashFlow!$H$4:$AC$4,0)),0)*CP233)</f>
        <v/>
      </c>
      <c r="CQ237" s="87">
        <f>(CQ8&lt;Summary!$C$21)*(IFERROR(INDEX(OpCashFlow!$H$89:$AC$89,MATCH(MonthlyCF!CQ231,OpCashFlow!$H$4:$AC$4,0)),0)*CQ233)</f>
        <v/>
      </c>
      <c r="CR237" s="87">
        <f>(CR8&lt;Summary!$C$21)*(IFERROR(INDEX(OpCashFlow!$H$89:$AC$89,MATCH(MonthlyCF!CR231,OpCashFlow!$H$4:$AC$4,0)),0)*CR233)</f>
        <v/>
      </c>
      <c r="CS237" s="87">
        <f>(CS8&lt;Summary!$C$21)*(IFERROR(INDEX(OpCashFlow!$H$89:$AC$89,MATCH(MonthlyCF!CS231,OpCashFlow!$H$4:$AC$4,0)),0)*CS233)</f>
        <v/>
      </c>
      <c r="CT237" s="87">
        <f>(CT8&lt;Summary!$C$21)*(IFERROR(INDEX(OpCashFlow!$H$89:$AC$89,MATCH(MonthlyCF!CT231,OpCashFlow!$H$4:$AC$4,0)),0)*CT233)</f>
        <v/>
      </c>
      <c r="CU237" s="87">
        <f>(CU8&lt;Summary!$C$21)*(IFERROR(INDEX(OpCashFlow!$H$89:$AC$89,MATCH(MonthlyCF!CU231,OpCashFlow!$H$4:$AC$4,0)),0)*CU233)</f>
        <v/>
      </c>
      <c r="CV237" s="87">
        <f>(CV8&lt;Summary!$C$21)*(IFERROR(INDEX(OpCashFlow!$H$89:$AC$89,MATCH(MonthlyCF!CV231,OpCashFlow!$H$4:$AC$4,0)),0)*CV233)</f>
        <v/>
      </c>
      <c r="CW237" s="87">
        <f>(CW8&lt;Summary!$C$21)*(IFERROR(INDEX(OpCashFlow!$H$89:$AC$89,MATCH(MonthlyCF!CW231,OpCashFlow!$H$4:$AC$4,0)),0)*CW233)</f>
        <v/>
      </c>
      <c r="CX237" s="87">
        <f>(CX8&lt;Summary!$C$21)*(IFERROR(INDEX(OpCashFlow!$H$89:$AC$89,MATCH(MonthlyCF!CX231,OpCashFlow!$H$4:$AC$4,0)),0)*CX233)</f>
        <v/>
      </c>
      <c r="CY237" s="87">
        <f>(CY8&lt;Summary!$C$21)*(IFERROR(INDEX(OpCashFlow!$H$89:$AC$89,MATCH(MonthlyCF!CY231,OpCashFlow!$H$4:$AC$4,0)),0)*CY233)</f>
        <v/>
      </c>
      <c r="CZ237" s="87">
        <f>(CZ8&lt;Summary!$C$21)*(IFERROR(INDEX(OpCashFlow!$H$89:$AC$89,MATCH(MonthlyCF!CZ231,OpCashFlow!$H$4:$AC$4,0)),0)*CZ233)</f>
        <v/>
      </c>
      <c r="DA237" s="87">
        <f>(DA8&lt;Summary!$C$21)*(IFERROR(INDEX(OpCashFlow!$H$89:$AC$89,MATCH(MonthlyCF!DA231,OpCashFlow!$H$4:$AC$4,0)),0)*DA233)</f>
        <v/>
      </c>
      <c r="DB237" s="87">
        <f>(DB8&lt;Summary!$C$21)*(IFERROR(INDEX(OpCashFlow!$H$89:$AC$89,MATCH(MonthlyCF!DB231,OpCashFlow!$H$4:$AC$4,0)),0)*DB233)</f>
        <v/>
      </c>
      <c r="DC237" s="87">
        <f>(DC8&lt;Summary!$C$21)*(IFERROR(INDEX(OpCashFlow!$H$89:$AC$89,MATCH(MonthlyCF!DC231,OpCashFlow!$H$4:$AC$4,0)),0)*DC233)</f>
        <v/>
      </c>
      <c r="DD237" s="87">
        <f>(DD8&lt;Summary!$C$21)*(IFERROR(INDEX(OpCashFlow!$H$89:$AC$89,MATCH(MonthlyCF!DD231,OpCashFlow!$H$4:$AC$4,0)),0)*DD233)</f>
        <v/>
      </c>
      <c r="DE237" s="87">
        <f>(DE8&lt;Summary!$C$21)*(IFERROR(INDEX(OpCashFlow!$H$89:$AC$89,MATCH(MonthlyCF!DE231,OpCashFlow!$H$4:$AC$4,0)),0)*DE233)</f>
        <v/>
      </c>
      <c r="DF237" s="87">
        <f>(DF8&lt;Summary!$C$21)*(IFERROR(INDEX(OpCashFlow!$H$89:$AC$89,MATCH(MonthlyCF!DF231,OpCashFlow!$H$4:$AC$4,0)),0)*DF233)</f>
        <v/>
      </c>
      <c r="DG237" s="87">
        <f>(DG8&lt;Summary!$C$21)*(IFERROR(INDEX(OpCashFlow!$H$89:$AC$89,MATCH(MonthlyCF!DG231,OpCashFlow!$H$4:$AC$4,0)),0)*DG233)</f>
        <v/>
      </c>
      <c r="DH237" s="87">
        <f>(DH8&lt;Summary!$C$21)*(IFERROR(INDEX(OpCashFlow!$H$89:$AC$89,MATCH(MonthlyCF!DH231,OpCashFlow!$H$4:$AC$4,0)),0)*DH233)</f>
        <v/>
      </c>
      <c r="DI237" s="87">
        <f>(DI8&lt;Summary!$C$21)*(IFERROR(INDEX(OpCashFlow!$H$89:$AC$89,MATCH(MonthlyCF!DI231,OpCashFlow!$H$4:$AC$4,0)),0)*DI233)</f>
        <v/>
      </c>
      <c r="DJ237" s="87">
        <f>(DJ8&lt;Summary!$C$21)*(IFERROR(INDEX(OpCashFlow!$H$89:$AC$89,MATCH(MonthlyCF!DJ231,OpCashFlow!$H$4:$AC$4,0)),0)*DJ233)</f>
        <v/>
      </c>
      <c r="DK237" s="87">
        <f>(DK8&lt;Summary!$C$21)*(IFERROR(INDEX(OpCashFlow!$H$89:$AC$89,MATCH(MonthlyCF!DK231,OpCashFlow!$H$4:$AC$4,0)),0)*DK233)</f>
        <v/>
      </c>
      <c r="DL237" s="87">
        <f>(DL8&lt;Summary!$C$21)*(IFERROR(INDEX(OpCashFlow!$H$89:$AC$89,MATCH(MonthlyCF!DL231,OpCashFlow!$H$4:$AC$4,0)),0)*DL233)</f>
        <v/>
      </c>
      <c r="DM237" s="87">
        <f>(DM8&lt;Summary!$C$21)*(IFERROR(INDEX(OpCashFlow!$H$89:$AC$89,MATCH(MonthlyCF!DM231,OpCashFlow!$H$4:$AC$4,0)),0)*DM233)</f>
        <v/>
      </c>
      <c r="DN237" s="87">
        <f>(DN8&lt;Summary!$C$21)*(IFERROR(INDEX(OpCashFlow!$H$89:$AC$89,MATCH(MonthlyCF!DN231,OpCashFlow!$H$4:$AC$4,0)),0)*DN233)</f>
        <v/>
      </c>
      <c r="DO237" s="87">
        <f>(DO8&lt;Summary!$C$21)*(IFERROR(INDEX(OpCashFlow!$H$89:$AC$89,MATCH(MonthlyCF!DO231,OpCashFlow!$H$4:$AC$4,0)),0)*DO233)</f>
        <v/>
      </c>
      <c r="DP237" s="87">
        <f>(DP8&lt;Summary!$C$21)*(IFERROR(INDEX(OpCashFlow!$H$89:$AC$89,MATCH(MonthlyCF!DP231,OpCashFlow!$H$4:$AC$4,0)),0)*DP233)</f>
        <v/>
      </c>
      <c r="DQ237" s="87">
        <f>(DQ8&lt;Summary!$C$21)*(IFERROR(INDEX(OpCashFlow!$H$89:$AC$89,MATCH(MonthlyCF!DQ231,OpCashFlow!$H$4:$AC$4,0)),0)*DQ233)</f>
        <v/>
      </c>
      <c r="DR237" s="87">
        <f>(DR8&lt;Summary!$C$21)*(IFERROR(INDEX(OpCashFlow!$H$89:$AC$89,MATCH(MonthlyCF!DR231,OpCashFlow!$H$4:$AC$4,0)),0)*DR233)</f>
        <v/>
      </c>
      <c r="DS237" s="87">
        <f>(DS8&lt;Summary!$C$21)*(IFERROR(INDEX(OpCashFlow!$H$89:$AC$89,MATCH(MonthlyCF!DS231,OpCashFlow!$H$4:$AC$4,0)),0)*DS233)</f>
        <v/>
      </c>
      <c r="DT237" s="87">
        <f>(DT8&lt;Summary!$C$21)*(IFERROR(INDEX(OpCashFlow!$H$89:$AC$89,MATCH(MonthlyCF!DT231,OpCashFlow!$H$4:$AC$4,0)),0)*DT233)</f>
        <v/>
      </c>
      <c r="DU237" s="87">
        <f>(DU8&lt;Summary!$C$21)*(IFERROR(INDEX(OpCashFlow!$H$89:$AC$89,MATCH(MonthlyCF!DU231,OpCashFlow!$H$4:$AC$4,0)),0)*DU233)</f>
        <v/>
      </c>
      <c r="DV237" s="87">
        <f>(DV8&lt;Summary!$C$21)*(IFERROR(INDEX(OpCashFlow!$H$89:$AC$89,MATCH(MonthlyCF!DV231,OpCashFlow!$H$4:$AC$4,0)),0)*DV233)</f>
        <v/>
      </c>
      <c r="DW237" s="87">
        <f>(DW8&lt;Summary!$C$21)*(IFERROR(INDEX(OpCashFlow!$H$89:$AC$89,MATCH(MonthlyCF!DW231,OpCashFlow!$H$4:$AC$4,0)),0)*DW233)</f>
        <v/>
      </c>
      <c r="DX237" s="87">
        <f>(DX8&lt;Summary!$C$21)*(IFERROR(INDEX(OpCashFlow!$H$89:$AC$89,MATCH(MonthlyCF!DX231,OpCashFlow!$H$4:$AC$4,0)),0)*DX233)</f>
        <v/>
      </c>
      <c r="DY237" s="87">
        <f>(DY8&lt;Summary!$C$21)*(IFERROR(INDEX(OpCashFlow!$H$89:$AC$89,MATCH(MonthlyCF!DY231,OpCashFlow!$H$4:$AC$4,0)),0)*DY233)</f>
        <v/>
      </c>
      <c r="DZ237" s="87">
        <f>(DZ8&lt;Summary!$C$21)*(IFERROR(INDEX(OpCashFlow!$H$89:$AC$89,MATCH(MonthlyCF!DZ231,OpCashFlow!$H$4:$AC$4,0)),0)*DZ233)</f>
        <v/>
      </c>
      <c r="EA237" s="87">
        <f>(EA8&lt;Summary!$C$21)*(IFERROR(INDEX(OpCashFlow!$H$89:$AC$89,MATCH(MonthlyCF!EA231,OpCashFlow!$H$4:$AC$4,0)),0)*EA233)</f>
        <v/>
      </c>
      <c r="EB237" s="87">
        <f>(EB8&lt;Summary!$C$21)*(IFERROR(INDEX(OpCashFlow!$H$89:$AC$89,MATCH(MonthlyCF!EB231,OpCashFlow!$H$4:$AC$4,0)),0)*EB233)</f>
        <v/>
      </c>
      <c r="EC237" s="87">
        <f>(EC8&lt;Summary!$C$21)*(IFERROR(INDEX(OpCashFlow!$H$89:$AC$89,MATCH(MonthlyCF!EC231,OpCashFlow!$H$4:$AC$4,0)),0)*EC233)</f>
        <v/>
      </c>
      <c r="ED237" s="87">
        <f>(ED8&lt;Summary!$C$21)*(IFERROR(INDEX(OpCashFlow!$H$89:$AC$89,MATCH(MonthlyCF!ED231,OpCashFlow!$H$4:$AC$4,0)),0)*ED233)</f>
        <v/>
      </c>
      <c r="EE237" s="87">
        <f>(EE8&lt;Summary!$C$21)*(IFERROR(INDEX(OpCashFlow!$H$89:$AC$89,MATCH(MonthlyCF!EE231,OpCashFlow!$H$4:$AC$4,0)),0)*EE233)</f>
        <v/>
      </c>
      <c r="EF237" s="87">
        <f>(EF8&lt;Summary!$C$21)*(IFERROR(INDEX(OpCashFlow!$H$89:$AC$89,MATCH(MonthlyCF!EF231,OpCashFlow!$H$4:$AC$4,0)),0)*EF233)</f>
        <v/>
      </c>
      <c r="EG237" s="87">
        <f>(EG8&lt;Summary!$C$21)*(IFERROR(INDEX(OpCashFlow!$H$89:$AC$89,MATCH(MonthlyCF!EG231,OpCashFlow!$H$4:$AC$4,0)),0)*EG233)</f>
        <v/>
      </c>
      <c r="EH237" s="87">
        <f>(EH8&lt;Summary!$C$21)*(IFERROR(INDEX(OpCashFlow!$H$89:$AC$89,MATCH(MonthlyCF!EH231,OpCashFlow!$H$4:$AC$4,0)),0)*EH233)</f>
        <v/>
      </c>
      <c r="EI237" s="87">
        <f>(EI8&lt;Summary!$C$21)*(IFERROR(INDEX(OpCashFlow!$H$89:$AC$89,MATCH(MonthlyCF!EI231,OpCashFlow!$H$4:$AC$4,0)),0)*EI233)</f>
        <v/>
      </c>
      <c r="EJ237" s="87">
        <f>(EJ8&lt;Summary!$C$21)*(IFERROR(INDEX(OpCashFlow!$H$89:$AC$89,MATCH(MonthlyCF!EJ231,OpCashFlow!$H$4:$AC$4,0)),0)*EJ233)</f>
        <v/>
      </c>
      <c r="EK237" s="87">
        <f>(EK8&lt;Summary!$C$21)*(IFERROR(INDEX(OpCashFlow!$H$89:$AC$89,MATCH(MonthlyCF!EK231,OpCashFlow!$H$4:$AC$4,0)),0)*EK233)</f>
        <v/>
      </c>
      <c r="EL237" s="87">
        <f>(EL8&lt;Summary!$C$21)*(IFERROR(INDEX(OpCashFlow!$H$89:$AC$89,MATCH(MonthlyCF!EL231,OpCashFlow!$H$4:$AC$4,0)),0)*EL233)</f>
        <v/>
      </c>
      <c r="EM237" s="87">
        <f>(EM8&lt;Summary!$C$21)*(IFERROR(INDEX(OpCashFlow!$H$89:$AC$89,MATCH(MonthlyCF!EM231,OpCashFlow!$H$4:$AC$4,0)),0)*EM233)</f>
        <v/>
      </c>
      <c r="EN237" s="87">
        <f>(EN8&lt;Summary!$C$21)*(IFERROR(INDEX(OpCashFlow!$H$89:$AC$89,MATCH(MonthlyCF!EN231,OpCashFlow!$H$4:$AC$4,0)),0)*EN233)</f>
        <v/>
      </c>
      <c r="EO237" s="87">
        <f>(EO8&lt;Summary!$C$21)*(IFERROR(INDEX(OpCashFlow!$H$89:$AC$89,MATCH(MonthlyCF!EO231,OpCashFlow!$H$4:$AC$4,0)),0)*EO233)</f>
        <v/>
      </c>
      <c r="EP237" s="87">
        <f>(EP8&lt;Summary!$C$21)*(IFERROR(INDEX(OpCashFlow!$H$89:$AC$89,MATCH(MonthlyCF!EP231,OpCashFlow!$H$4:$AC$4,0)),0)*EP233)</f>
        <v/>
      </c>
      <c r="EQ237" s="87">
        <f>(EQ8&lt;Summary!$C$21)*(IFERROR(INDEX(OpCashFlow!$H$89:$AC$89,MATCH(MonthlyCF!EQ231,OpCashFlow!$H$4:$AC$4,0)),0)*EQ233)</f>
        <v/>
      </c>
      <c r="ER237" s="87">
        <f>(ER8&lt;Summary!$C$21)*(IFERROR(INDEX(OpCashFlow!$H$89:$AC$89,MATCH(MonthlyCF!ER231,OpCashFlow!$H$4:$AC$4,0)),0)*ER233)</f>
        <v/>
      </c>
      <c r="ES237" s="87">
        <f>(ES8&lt;Summary!$C$21)*(IFERROR(INDEX(OpCashFlow!$H$89:$AC$89,MATCH(MonthlyCF!ES231,OpCashFlow!$H$4:$AC$4,0)),0)*ES233)</f>
        <v/>
      </c>
      <c r="ET237" s="87">
        <f>(ET8&lt;Summary!$C$21)*(IFERROR(INDEX(OpCashFlow!$H$89:$AC$89,MATCH(MonthlyCF!ET231,OpCashFlow!$H$4:$AC$4,0)),0)*ET233)</f>
        <v/>
      </c>
      <c r="EU237" s="87">
        <f>(EU8&lt;Summary!$C$21)*(IFERROR(INDEX(OpCashFlow!$H$89:$AC$89,MATCH(MonthlyCF!EU231,OpCashFlow!$H$4:$AC$4,0)),0)*EU233)</f>
        <v/>
      </c>
      <c r="EV237" s="87">
        <f>(EV8&lt;Summary!$C$21)*(IFERROR(INDEX(OpCashFlow!$H$89:$AC$89,MATCH(MonthlyCF!EV231,OpCashFlow!$H$4:$AC$4,0)),0)*EV233)</f>
        <v/>
      </c>
      <c r="EW237" s="87">
        <f>(EW8&lt;Summary!$C$21)*(IFERROR(INDEX(OpCashFlow!$H$89:$AC$89,MATCH(MonthlyCF!EW231,OpCashFlow!$H$4:$AC$4,0)),0)*EW233)</f>
        <v/>
      </c>
      <c r="EX237" s="87">
        <f>(EX8&lt;Summary!$C$21)*(IFERROR(INDEX(OpCashFlow!$H$89:$AC$89,MATCH(MonthlyCF!EX231,OpCashFlow!$H$4:$AC$4,0)),0)*EX233)</f>
        <v/>
      </c>
      <c r="EY237" s="87">
        <f>(EY8&lt;Summary!$C$21)*(IFERROR(INDEX(OpCashFlow!$H$89:$AC$89,MATCH(MonthlyCF!EY231,OpCashFlow!$H$4:$AC$4,0)),0)*EY233)</f>
        <v/>
      </c>
      <c r="EZ237" s="87">
        <f>(EZ8&lt;Summary!$C$21)*(IFERROR(INDEX(OpCashFlow!$H$89:$AC$89,MATCH(MonthlyCF!EZ231,OpCashFlow!$H$4:$AC$4,0)),0)*EZ233)</f>
        <v/>
      </c>
      <c r="FA237" s="87">
        <f>(FA8&lt;Summary!$C$21)*(IFERROR(INDEX(OpCashFlow!$H$89:$AC$89,MATCH(MonthlyCF!FA231,OpCashFlow!$H$4:$AC$4,0)),0)*FA233)</f>
        <v/>
      </c>
      <c r="FB237" s="87">
        <f>(FB8&lt;Summary!$C$21)*(IFERROR(INDEX(OpCashFlow!$H$89:$AC$89,MATCH(MonthlyCF!FB231,OpCashFlow!$H$4:$AC$4,0)),0)*FB233)</f>
        <v/>
      </c>
      <c r="FC237" s="87">
        <f>(FC8&lt;Summary!$C$21)*(IFERROR(INDEX(OpCashFlow!$H$89:$AC$89,MATCH(MonthlyCF!FC231,OpCashFlow!$H$4:$AC$4,0)),0)*FC233)</f>
        <v/>
      </c>
      <c r="FD237" s="87">
        <f>(FD8&lt;Summary!$C$21)*(IFERROR(INDEX(OpCashFlow!$H$89:$AC$89,MATCH(MonthlyCF!FD231,OpCashFlow!$H$4:$AC$4,0)),0)*FD233)</f>
        <v/>
      </c>
      <c r="FE237" s="87">
        <f>(FE8&lt;Summary!$C$21)*(IFERROR(INDEX(OpCashFlow!$H$89:$AC$89,MATCH(MonthlyCF!FE231,OpCashFlow!$H$4:$AC$4,0)),0)*FE233)</f>
        <v/>
      </c>
      <c r="FF237" s="87">
        <f>(FF8&lt;Summary!$C$21)*(IFERROR(INDEX(OpCashFlow!$H$89:$AC$89,MATCH(MonthlyCF!FF231,OpCashFlow!$H$4:$AC$4,0)),0)*FF233)</f>
        <v/>
      </c>
      <c r="FG237" s="87">
        <f>(FG8&lt;Summary!$C$21)*(IFERROR(INDEX(OpCashFlow!$H$89:$AC$89,MATCH(MonthlyCF!FG231,OpCashFlow!$H$4:$AC$4,0)),0)*FG233)</f>
        <v/>
      </c>
      <c r="FH237" s="87">
        <f>(FH8&lt;Summary!$C$21)*(IFERROR(INDEX(OpCashFlow!$H$89:$AC$89,MATCH(MonthlyCF!FH231,OpCashFlow!$H$4:$AC$4,0)),0)*FH233)</f>
        <v/>
      </c>
      <c r="FI237" s="87">
        <f>(FI8&lt;Summary!$C$21)*(IFERROR(INDEX(OpCashFlow!$H$89:$AC$89,MATCH(MonthlyCF!FI231,OpCashFlow!$H$4:$AC$4,0)),0)*FI233)</f>
        <v/>
      </c>
      <c r="FJ237" s="87">
        <f>(FJ8&lt;Summary!$C$21)*(IFERROR(INDEX(OpCashFlow!$H$89:$AC$89,MATCH(MonthlyCF!FJ231,OpCashFlow!$H$4:$AC$4,0)),0)*FJ233)</f>
        <v/>
      </c>
      <c r="FK237" s="87">
        <f>(FK8&lt;Summary!$C$21)*(IFERROR(INDEX(OpCashFlow!$H$89:$AC$89,MATCH(MonthlyCF!FK231,OpCashFlow!$H$4:$AC$4,0)),0)*FK233)</f>
        <v/>
      </c>
      <c r="FL237" s="87">
        <f>(FL8&lt;Summary!$C$21)*(IFERROR(INDEX(OpCashFlow!$H$89:$AC$89,MATCH(MonthlyCF!FL231,OpCashFlow!$H$4:$AC$4,0)),0)*FL233)</f>
        <v/>
      </c>
      <c r="FM237" s="87">
        <f>(FM8&lt;Summary!$C$21)*(IFERROR(INDEX(OpCashFlow!$H$89:$AC$89,MATCH(MonthlyCF!FM231,OpCashFlow!$H$4:$AC$4,0)),0)*FM233)</f>
        <v/>
      </c>
      <c r="FN237" s="87">
        <f>(FN8&lt;Summary!$C$21)*(IFERROR(INDEX(OpCashFlow!$H$89:$AC$89,MATCH(MonthlyCF!FN231,OpCashFlow!$H$4:$AC$4,0)),0)*FN233)</f>
        <v/>
      </c>
      <c r="FO237" s="87">
        <f>(FO8&lt;Summary!$C$21)*(IFERROR(INDEX(OpCashFlow!$H$89:$AC$89,MATCH(MonthlyCF!FO231,OpCashFlow!$H$4:$AC$4,0)),0)*FO233)</f>
        <v/>
      </c>
      <c r="FP237" s="87">
        <f>(FP8&lt;Summary!$C$21)*(IFERROR(INDEX(OpCashFlow!$H$89:$AC$89,MATCH(MonthlyCF!FP231,OpCashFlow!$H$4:$AC$4,0)),0)*FP233)</f>
        <v/>
      </c>
      <c r="FQ237" s="87">
        <f>(FQ8&lt;Summary!$C$21)*(IFERROR(INDEX(OpCashFlow!$H$89:$AC$89,MATCH(MonthlyCF!FQ231,OpCashFlow!$H$4:$AC$4,0)),0)*FQ233)</f>
        <v/>
      </c>
      <c r="FR237" s="87">
        <f>(FR8&lt;Summary!$C$21)*(IFERROR(INDEX(OpCashFlow!$H$89:$AC$89,MATCH(MonthlyCF!FR231,OpCashFlow!$H$4:$AC$4,0)),0)*FR233)</f>
        <v/>
      </c>
      <c r="FS237" s="87">
        <f>(FS8&lt;Summary!$C$21)*(IFERROR(INDEX(OpCashFlow!$H$89:$AC$89,MATCH(MonthlyCF!FS231,OpCashFlow!$H$4:$AC$4,0)),0)*FS233)</f>
        <v/>
      </c>
      <c r="FT237" s="87">
        <f>(FT8&lt;Summary!$C$21)*(IFERROR(INDEX(OpCashFlow!$H$89:$AC$89,MATCH(MonthlyCF!FT231,OpCashFlow!$H$4:$AC$4,0)),0)*FT233)</f>
        <v/>
      </c>
      <c r="FU237" s="87">
        <f>(FU8&lt;Summary!$C$21)*(IFERROR(INDEX(OpCashFlow!$H$89:$AC$89,MATCH(MonthlyCF!FU231,OpCashFlow!$H$4:$AC$4,0)),0)*FU233)</f>
        <v/>
      </c>
      <c r="FV237" s="87">
        <f>(FV8&lt;Summary!$C$21)*(IFERROR(INDEX(OpCashFlow!$H$89:$AC$89,MATCH(MonthlyCF!FV231,OpCashFlow!$H$4:$AC$4,0)),0)*FV233)</f>
        <v/>
      </c>
      <c r="FW237" s="87">
        <f>(FW8&lt;Summary!$C$21)*(IFERROR(INDEX(OpCashFlow!$H$89:$AC$89,MATCH(MonthlyCF!FW231,OpCashFlow!$H$4:$AC$4,0)),0)*FW233)</f>
        <v/>
      </c>
      <c r="FX237" s="87">
        <f>(FX8&lt;Summary!$C$21)*(IFERROR(INDEX(OpCashFlow!$H$89:$AC$89,MATCH(MonthlyCF!FX231,OpCashFlow!$H$4:$AC$4,0)),0)*FX233)</f>
        <v/>
      </c>
      <c r="FY237" s="87">
        <f>(FY8&lt;Summary!$C$21)*(IFERROR(INDEX(OpCashFlow!$H$89:$AC$89,MATCH(MonthlyCF!FY231,OpCashFlow!$H$4:$AC$4,0)),0)*FY233)</f>
        <v/>
      </c>
      <c r="FZ237" s="87">
        <f>(FZ8&lt;Summary!$C$21)*(IFERROR(INDEX(OpCashFlow!$H$89:$AC$89,MATCH(MonthlyCF!FZ231,OpCashFlow!$H$4:$AC$4,0)),0)*FZ233)</f>
        <v/>
      </c>
      <c r="GA237" s="87">
        <f>(GA8&lt;Summary!$C$21)*(IFERROR(INDEX(OpCashFlow!$H$89:$AC$89,MATCH(MonthlyCF!GA231,OpCashFlow!$H$4:$AC$4,0)),0)*GA233)</f>
        <v/>
      </c>
      <c r="GB237" s="87">
        <f>(GB8&lt;Summary!$C$21)*(IFERROR(INDEX(OpCashFlow!$H$89:$AC$89,MATCH(MonthlyCF!GB231,OpCashFlow!$H$4:$AC$4,0)),0)*GB233)</f>
        <v/>
      </c>
      <c r="GC237" s="87">
        <f>(GC8&lt;Summary!$C$21)*(IFERROR(INDEX(OpCashFlow!$H$89:$AC$89,MATCH(MonthlyCF!GC231,OpCashFlow!$H$4:$AC$4,0)),0)*GC233)</f>
        <v/>
      </c>
      <c r="GD237" s="87">
        <f>(GD8&lt;Summary!$C$21)*(IFERROR(INDEX(OpCashFlow!$H$89:$AC$89,MATCH(MonthlyCF!GD231,OpCashFlow!$H$4:$AC$4,0)),0)*GD233)</f>
        <v/>
      </c>
      <c r="GE237" s="87">
        <f>(GE8&lt;Summary!$C$21)*(IFERROR(INDEX(OpCashFlow!$H$89:$AC$89,MATCH(MonthlyCF!GE231,OpCashFlow!$H$4:$AC$4,0)),0)*GE233)</f>
        <v/>
      </c>
      <c r="GF237" s="87">
        <f>(GF8&lt;Summary!$C$21)*(IFERROR(INDEX(OpCashFlow!$H$89:$AC$89,MATCH(MonthlyCF!GF231,OpCashFlow!$H$4:$AC$4,0)),0)*GF233)</f>
        <v/>
      </c>
      <c r="GG237" s="87">
        <f>(GG8&lt;Summary!$C$21)*(IFERROR(INDEX(OpCashFlow!$H$89:$AC$89,MATCH(MonthlyCF!GG231,OpCashFlow!$H$4:$AC$4,0)),0)*GG233)</f>
        <v/>
      </c>
      <c r="GH237" s="87">
        <f>(GH8&lt;Summary!$C$21)*(IFERROR(INDEX(OpCashFlow!$H$89:$AC$89,MATCH(MonthlyCF!GH231,OpCashFlow!$H$4:$AC$4,0)),0)*GH233)</f>
        <v/>
      </c>
      <c r="GI237" s="87">
        <f>(GI8&lt;Summary!$C$21)*(IFERROR(INDEX(OpCashFlow!$H$89:$AC$89,MATCH(MonthlyCF!GI231,OpCashFlow!$H$4:$AC$4,0)),0)*GI233)</f>
        <v/>
      </c>
      <c r="GJ237" s="87">
        <f>(GJ8&lt;Summary!$C$21)*(IFERROR(INDEX(OpCashFlow!$H$89:$AC$89,MATCH(MonthlyCF!GJ231,OpCashFlow!$H$4:$AC$4,0)),0)*GJ233)</f>
        <v/>
      </c>
      <c r="GK237" s="87">
        <f>(GK8&lt;Summary!$C$21)*(IFERROR(INDEX(OpCashFlow!$H$89:$AC$89,MATCH(MonthlyCF!GK231,OpCashFlow!$H$4:$AC$4,0)),0)*GK233)</f>
        <v/>
      </c>
      <c r="GL237" s="87">
        <f>(GL8&lt;Summary!$C$21)*(IFERROR(INDEX(OpCashFlow!$H$89:$AC$89,MATCH(MonthlyCF!GL231,OpCashFlow!$H$4:$AC$4,0)),0)*GL233)</f>
        <v/>
      </c>
      <c r="GM237" s="87">
        <f>(GM8&lt;Summary!$C$21)*(IFERROR(INDEX(OpCashFlow!$H$89:$AC$89,MATCH(MonthlyCF!GM231,OpCashFlow!$H$4:$AC$4,0)),0)*GM233)</f>
        <v/>
      </c>
      <c r="GN237" s="257">
        <f>(GN8&lt;Summary!$C$21)*(IFERROR(INDEX(OpCashFlow!$H$89:$AC$89,MATCH(MonthlyCF!GN231,OpCashFlow!$H$4:$AC$4,0)),0)*GN233)</f>
        <v/>
      </c>
      <c r="GO237" s="1" t="n"/>
      <c r="GP237" s="63" t="n"/>
    </row>
    <row r="238">
      <c r="A238" s="1" t="n"/>
      <c r="B238" s="1" t="n"/>
      <c r="C238" s="41" t="inlineStr">
        <is>
          <t>Const Loan Interest Payments</t>
        </is>
      </c>
      <c r="D238" s="931" t="n"/>
      <c r="E238" s="931" t="n"/>
      <c r="F238" s="312" t="n"/>
      <c r="G238" s="312" t="n"/>
      <c r="H238" s="5" t="n"/>
      <c r="I238" s="5" t="n"/>
      <c r="J238" s="14" t="n"/>
      <c r="K238" s="14" t="n"/>
      <c r="L238" s="14" t="n"/>
      <c r="M238" s="14" t="n"/>
      <c r="N238" s="14">
        <f>SUM(Q238:GN238)</f>
        <v/>
      </c>
      <c r="O238" s="14" t="n"/>
      <c r="P238" s="87" t="n"/>
      <c r="Q238" s="87">
        <f>-MIN(Q228,Q237*Summary!$C$58)</f>
        <v/>
      </c>
      <c r="R238" s="87">
        <f>-MIN(R228,R237*Summary!$C$58)</f>
        <v/>
      </c>
      <c r="S238" s="87">
        <f>-MIN(S228,S237*Summary!$C$58)</f>
        <v/>
      </c>
      <c r="T238" s="87">
        <f>-MIN(T228,T237*Summary!$C$58)</f>
        <v/>
      </c>
      <c r="U238" s="87">
        <f>-MIN(U228,U237*Summary!$C$58)</f>
        <v/>
      </c>
      <c r="V238" s="87">
        <f>-MIN(V228,V237*Summary!$C$58)</f>
        <v/>
      </c>
      <c r="W238" s="87">
        <f>-MIN(W228,W237*Summary!$C$58)</f>
        <v/>
      </c>
      <c r="X238" s="87">
        <f>-MIN(X228,X237*Summary!$C$58)</f>
        <v/>
      </c>
      <c r="Y238" s="87">
        <f>-MIN(Y228,Y237*Summary!$C$58)</f>
        <v/>
      </c>
      <c r="Z238" s="87">
        <f>-MIN(Z228,Z237*Summary!$C$58)</f>
        <v/>
      </c>
      <c r="AA238" s="87">
        <f>-MIN(AA228,AA237*Summary!$C$58)</f>
        <v/>
      </c>
      <c r="AB238" s="87">
        <f>-MIN(AB228,AB237*Summary!$C$58)</f>
        <v/>
      </c>
      <c r="AC238" s="87">
        <f>-MIN(AC228,AC237*Summary!$C$58)</f>
        <v/>
      </c>
      <c r="AD238" s="87">
        <f>-MIN(AD228,AD237*Summary!$C$58)</f>
        <v/>
      </c>
      <c r="AE238" s="87">
        <f>-MIN(AE228,AE237*Summary!$C$58)</f>
        <v/>
      </c>
      <c r="AF238" s="87">
        <f>-MIN(AF228,AF237*Summary!$C$58)</f>
        <v/>
      </c>
      <c r="AG238" s="87">
        <f>-MIN(AG228,AG237*Summary!$C$58)</f>
        <v/>
      </c>
      <c r="AH238" s="87">
        <f>-MIN(AH228,AH237*Summary!$C$58)</f>
        <v/>
      </c>
      <c r="AI238" s="87">
        <f>-MIN(AI228,AI237*Summary!$C$58)</f>
        <v/>
      </c>
      <c r="AJ238" s="87">
        <f>-MIN(AJ228,AJ237*Summary!$C$58)</f>
        <v/>
      </c>
      <c r="AK238" s="87">
        <f>-MIN(AK228,AK237*Summary!$C$58)</f>
        <v/>
      </c>
      <c r="AL238" s="87">
        <f>-MIN(AL228,AL237*Summary!$C$58)</f>
        <v/>
      </c>
      <c r="AM238" s="87">
        <f>-MIN(AM228,AM237*Summary!$C$58)</f>
        <v/>
      </c>
      <c r="AN238" s="87">
        <f>-MIN(AN228,AN237*Summary!$C$58)</f>
        <v/>
      </c>
      <c r="AO238" s="87">
        <f>-MIN(AO228,AO237*Summary!$C$58)</f>
        <v/>
      </c>
      <c r="AP238" s="87">
        <f>-MIN(AP228,AP237*Summary!$C$58)</f>
        <v/>
      </c>
      <c r="AQ238" s="87">
        <f>-MIN(AQ228,AQ237*Summary!$C$58)</f>
        <v/>
      </c>
      <c r="AR238" s="87">
        <f>-MIN(AR228,AR237*Summary!$C$58)</f>
        <v/>
      </c>
      <c r="AS238" s="87">
        <f>-MIN(AS228,AS237*Summary!$C$58)</f>
        <v/>
      </c>
      <c r="AT238" s="87">
        <f>-MIN(AT228,AT237*Summary!$C$58)</f>
        <v/>
      </c>
      <c r="AU238" s="87">
        <f>-MIN(AU228,AU237*Summary!$C$58)</f>
        <v/>
      </c>
      <c r="AV238" s="87">
        <f>-MIN(AV228,AV237*Summary!$C$58)</f>
        <v/>
      </c>
      <c r="AW238" s="87">
        <f>-MIN(AW228,AW237*Summary!$C$58)</f>
        <v/>
      </c>
      <c r="AX238" s="87">
        <f>-MIN(AX228,AX237*Summary!$C$58)</f>
        <v/>
      </c>
      <c r="AY238" s="87">
        <f>-MIN(AY228,AY237*Summary!$C$58)</f>
        <v/>
      </c>
      <c r="AZ238" s="87">
        <f>-MIN(AZ228,AZ237*Summary!$C$58)</f>
        <v/>
      </c>
      <c r="BA238" s="87">
        <f>-MIN(BA228,BA237*Summary!$C$58)</f>
        <v/>
      </c>
      <c r="BB238" s="87">
        <f>-MIN(BB228,BB237*Summary!$C$58)</f>
        <v/>
      </c>
      <c r="BC238" s="87">
        <f>-MIN(BC228,BC237*Summary!$C$58)</f>
        <v/>
      </c>
      <c r="BD238" s="87">
        <f>-MIN(BD228,BD237*Summary!$C$58)</f>
        <v/>
      </c>
      <c r="BE238" s="87">
        <f>-MIN(BE228,BE237*Summary!$C$58)</f>
        <v/>
      </c>
      <c r="BF238" s="87">
        <f>-MIN(BF228,BF237*Summary!$C$58)</f>
        <v/>
      </c>
      <c r="BG238" s="87">
        <f>-MIN(BG228,BG237*Summary!$C$58)</f>
        <v/>
      </c>
      <c r="BH238" s="87">
        <f>-MIN(BH228,BH237*Summary!$C$58)</f>
        <v/>
      </c>
      <c r="BI238" s="87">
        <f>-MIN(BI228,BI237*Summary!$C$58)</f>
        <v/>
      </c>
      <c r="BJ238" s="87">
        <f>-MIN(BJ228,BJ237*Summary!$C$58)</f>
        <v/>
      </c>
      <c r="BK238" s="87">
        <f>-MIN(BK228,BK237*Summary!$C$58)</f>
        <v/>
      </c>
      <c r="BL238" s="87">
        <f>-MIN(BL228,BL237*Summary!$C$58)</f>
        <v/>
      </c>
      <c r="BM238" s="87">
        <f>-MIN(BM228,BM237*Summary!$C$58)</f>
        <v/>
      </c>
      <c r="BN238" s="87">
        <f>-MIN(BN228,BN237*Summary!$C$58)</f>
        <v/>
      </c>
      <c r="BO238" s="87">
        <f>-MIN(BO228,BO237*Summary!$C$58)</f>
        <v/>
      </c>
      <c r="BP238" s="87">
        <f>-MIN(BP228,BP237*Summary!$C$58)</f>
        <v/>
      </c>
      <c r="BQ238" s="87">
        <f>-MIN(BQ228,BQ237*Summary!$C$58)</f>
        <v/>
      </c>
      <c r="BR238" s="87">
        <f>-MIN(BR228,BR237*Summary!$C$58)</f>
        <v/>
      </c>
      <c r="BS238" s="87">
        <f>-MIN(BS228,BS237*Summary!$C$58)</f>
        <v/>
      </c>
      <c r="BT238" s="87">
        <f>-MIN(BT228,BT237*Summary!$C$58)</f>
        <v/>
      </c>
      <c r="BU238" s="87">
        <f>-MIN(BU228,BU237*Summary!$C$58)</f>
        <v/>
      </c>
      <c r="BV238" s="87">
        <f>-MIN(BV228,BV237*Summary!$C$58)</f>
        <v/>
      </c>
      <c r="BW238" s="87">
        <f>-MIN(BW228,BW237*Summary!$C$58)</f>
        <v/>
      </c>
      <c r="BX238" s="87">
        <f>-MIN(BX228,BX237*Summary!$C$58)</f>
        <v/>
      </c>
      <c r="BY238" s="87">
        <f>-MIN(BY228,BY237*Summary!$C$58)</f>
        <v/>
      </c>
      <c r="BZ238" s="87">
        <f>-MIN(BZ228,BZ237*Summary!$C$58)</f>
        <v/>
      </c>
      <c r="CA238" s="87">
        <f>-MIN(CA228,CA237*Summary!$C$58)</f>
        <v/>
      </c>
      <c r="CB238" s="87">
        <f>-MIN(CB228,CB237*Summary!$C$58)</f>
        <v/>
      </c>
      <c r="CC238" s="87">
        <f>-MIN(CC228,CC237*Summary!$C$58)</f>
        <v/>
      </c>
      <c r="CD238" s="87">
        <f>-MIN(CD228,CD237*Summary!$C$58)</f>
        <v/>
      </c>
      <c r="CE238" s="87">
        <f>-MIN(CE228,CE237*Summary!$C$58)</f>
        <v/>
      </c>
      <c r="CF238" s="87">
        <f>-MIN(CF228,CF237*Summary!$C$58)</f>
        <v/>
      </c>
      <c r="CG238" s="87">
        <f>-MIN(CG228,CG237*Summary!$C$58)</f>
        <v/>
      </c>
      <c r="CH238" s="87">
        <f>-MIN(CH228,CH237*Summary!$C$58)</f>
        <v/>
      </c>
      <c r="CI238" s="87">
        <f>-MIN(CI228,CI237*Summary!$C$58)</f>
        <v/>
      </c>
      <c r="CJ238" s="87">
        <f>-MIN(CJ228,CJ237*Summary!$C$58)</f>
        <v/>
      </c>
      <c r="CK238" s="87">
        <f>-MIN(CK228,CK237*Summary!$C$58)</f>
        <v/>
      </c>
      <c r="CL238" s="87">
        <f>-MIN(CL228,CL237*Summary!$C$58)</f>
        <v/>
      </c>
      <c r="CM238" s="87">
        <f>-MIN(CM228,CM237*Summary!$C$58)</f>
        <v/>
      </c>
      <c r="CN238" s="87">
        <f>-MIN(CN228,CN237*Summary!$C$58)</f>
        <v/>
      </c>
      <c r="CO238" s="87">
        <f>-MIN(CO228,CO237*Summary!$C$58)</f>
        <v/>
      </c>
      <c r="CP238" s="87">
        <f>-MIN(CP228,CP237*Summary!$C$58)</f>
        <v/>
      </c>
      <c r="CQ238" s="87">
        <f>-MIN(CQ228,CQ237*Summary!$C$58)</f>
        <v/>
      </c>
      <c r="CR238" s="87">
        <f>-MIN(CR228,CR237*Summary!$C$58)</f>
        <v/>
      </c>
      <c r="CS238" s="87">
        <f>-MIN(CS228,CS237*Summary!$C$58)</f>
        <v/>
      </c>
      <c r="CT238" s="87">
        <f>-MIN(CT228,CT237*Summary!$C$58)</f>
        <v/>
      </c>
      <c r="CU238" s="87">
        <f>-MIN(CU228,CU237*Summary!$C$58)</f>
        <v/>
      </c>
      <c r="CV238" s="87">
        <f>-MIN(CV228,CV237*Summary!$C$58)</f>
        <v/>
      </c>
      <c r="CW238" s="87">
        <f>-MIN(CW228,CW237*Summary!$C$58)</f>
        <v/>
      </c>
      <c r="CX238" s="87">
        <f>-MIN(CX228,CX237*Summary!$C$58)</f>
        <v/>
      </c>
      <c r="CY238" s="87">
        <f>-MIN(CY228,CY237*Summary!$C$58)</f>
        <v/>
      </c>
      <c r="CZ238" s="87">
        <f>-MIN(CZ228,CZ237*Summary!$C$58)</f>
        <v/>
      </c>
      <c r="DA238" s="87">
        <f>-MIN(DA228,DA237*Summary!$C$58)</f>
        <v/>
      </c>
      <c r="DB238" s="87">
        <f>-MIN(DB228,DB237*Summary!$C$58)</f>
        <v/>
      </c>
      <c r="DC238" s="87">
        <f>-MIN(DC228,DC237*Summary!$C$58)</f>
        <v/>
      </c>
      <c r="DD238" s="87">
        <f>-MIN(DD228,DD237*Summary!$C$58)</f>
        <v/>
      </c>
      <c r="DE238" s="87">
        <f>-MIN(DE228,DE237*Summary!$C$58)</f>
        <v/>
      </c>
      <c r="DF238" s="87">
        <f>-MIN(DF228,DF237*Summary!$C$58)</f>
        <v/>
      </c>
      <c r="DG238" s="87">
        <f>-MIN(DG228,DG237*Summary!$C$58)</f>
        <v/>
      </c>
      <c r="DH238" s="87">
        <f>-MIN(DH228,DH237*Summary!$C$58)</f>
        <v/>
      </c>
      <c r="DI238" s="87">
        <f>-MIN(DI228,DI237*Summary!$C$58)</f>
        <v/>
      </c>
      <c r="DJ238" s="87">
        <f>-MIN(DJ228,DJ237*Summary!$C$58)</f>
        <v/>
      </c>
      <c r="DK238" s="87">
        <f>-MIN(DK228,DK237*Summary!$C$58)</f>
        <v/>
      </c>
      <c r="DL238" s="87">
        <f>-MIN(DL228,DL237*Summary!$C$58)</f>
        <v/>
      </c>
      <c r="DM238" s="87">
        <f>-MIN(DM228,DM237*Summary!$C$58)</f>
        <v/>
      </c>
      <c r="DN238" s="87">
        <f>-MIN(DN228,DN237*Summary!$C$58)</f>
        <v/>
      </c>
      <c r="DO238" s="87">
        <f>-MIN(DO228,DO237*Summary!$C$58)</f>
        <v/>
      </c>
      <c r="DP238" s="87">
        <f>-MIN(DP228,DP237*Summary!$C$58)</f>
        <v/>
      </c>
      <c r="DQ238" s="87">
        <f>-MIN(DQ228,DQ237*Summary!$C$58)</f>
        <v/>
      </c>
      <c r="DR238" s="87">
        <f>-MIN(DR228,DR237*Summary!$C$58)</f>
        <v/>
      </c>
      <c r="DS238" s="87">
        <f>-MIN(DS228,DS237*Summary!$C$58)</f>
        <v/>
      </c>
      <c r="DT238" s="87">
        <f>-MIN(DT228,DT237*Summary!$C$58)</f>
        <v/>
      </c>
      <c r="DU238" s="87">
        <f>-MIN(DU228,DU237*Summary!$C$58)</f>
        <v/>
      </c>
      <c r="DV238" s="87">
        <f>-MIN(DV228,DV237*Summary!$C$58)</f>
        <v/>
      </c>
      <c r="DW238" s="87">
        <f>-MIN(DW228,DW237*Summary!$C$58)</f>
        <v/>
      </c>
      <c r="DX238" s="87">
        <f>-MIN(DX228,DX237*Summary!$C$58)</f>
        <v/>
      </c>
      <c r="DY238" s="87">
        <f>-MIN(DY228,DY237*Summary!$C$58)</f>
        <v/>
      </c>
      <c r="DZ238" s="87">
        <f>-MIN(DZ228,DZ237*Summary!$C$58)</f>
        <v/>
      </c>
      <c r="EA238" s="87">
        <f>-MIN(EA228,EA237*Summary!$C$58)</f>
        <v/>
      </c>
      <c r="EB238" s="87">
        <f>-MIN(EB228,EB237*Summary!$C$58)</f>
        <v/>
      </c>
      <c r="EC238" s="87">
        <f>-MIN(EC228,EC237*Summary!$C$58)</f>
        <v/>
      </c>
      <c r="ED238" s="87">
        <f>-MIN(ED228,ED237*Summary!$C$58)</f>
        <v/>
      </c>
      <c r="EE238" s="87">
        <f>-MIN(EE228,EE237*Summary!$C$58)</f>
        <v/>
      </c>
      <c r="EF238" s="87">
        <f>-MIN(EF228,EF237*Summary!$C$58)</f>
        <v/>
      </c>
      <c r="EG238" s="87">
        <f>-MIN(EG228,EG237*Summary!$C$58)</f>
        <v/>
      </c>
      <c r="EH238" s="87">
        <f>-MIN(EH228,EH237*Summary!$C$58)</f>
        <v/>
      </c>
      <c r="EI238" s="87">
        <f>-MIN(EI228,EI237*Summary!$C$58)</f>
        <v/>
      </c>
      <c r="EJ238" s="87">
        <f>-MIN(EJ228,EJ237*Summary!$C$58)</f>
        <v/>
      </c>
      <c r="EK238" s="87">
        <f>-MIN(EK228,EK237*Summary!$C$58)</f>
        <v/>
      </c>
      <c r="EL238" s="87">
        <f>-MIN(EL228,EL237*Summary!$C$58)</f>
        <v/>
      </c>
      <c r="EM238" s="87">
        <f>-MIN(EM228,EM237*Summary!$C$58)</f>
        <v/>
      </c>
      <c r="EN238" s="87">
        <f>-MIN(EN228,EN237*Summary!$C$58)</f>
        <v/>
      </c>
      <c r="EO238" s="87">
        <f>-MIN(EO228,EO237*Summary!$C$58)</f>
        <v/>
      </c>
      <c r="EP238" s="87">
        <f>-MIN(EP228,EP237*Summary!$C$58)</f>
        <v/>
      </c>
      <c r="EQ238" s="87">
        <f>-MIN(EQ228,EQ237*Summary!$C$58)</f>
        <v/>
      </c>
      <c r="ER238" s="87">
        <f>-MIN(ER228,ER237*Summary!$C$58)</f>
        <v/>
      </c>
      <c r="ES238" s="87">
        <f>-MIN(ES228,ES237*Summary!$C$58)</f>
        <v/>
      </c>
      <c r="ET238" s="87">
        <f>-MIN(ET228,ET237*Summary!$C$58)</f>
        <v/>
      </c>
      <c r="EU238" s="87">
        <f>-MIN(EU228,EU237*Summary!$C$58)</f>
        <v/>
      </c>
      <c r="EV238" s="87">
        <f>-MIN(EV228,EV237*Summary!$C$58)</f>
        <v/>
      </c>
      <c r="EW238" s="87">
        <f>-MIN(EW228,EW237*Summary!$C$58)</f>
        <v/>
      </c>
      <c r="EX238" s="87">
        <f>-MIN(EX228,EX237*Summary!$C$58)</f>
        <v/>
      </c>
      <c r="EY238" s="87">
        <f>-MIN(EY228,EY237*Summary!$C$58)</f>
        <v/>
      </c>
      <c r="EZ238" s="87">
        <f>-MIN(EZ228,EZ237*Summary!$C$58)</f>
        <v/>
      </c>
      <c r="FA238" s="87">
        <f>-MIN(FA228,FA237*Summary!$C$58)</f>
        <v/>
      </c>
      <c r="FB238" s="87">
        <f>-MIN(FB228,FB237*Summary!$C$58)</f>
        <v/>
      </c>
      <c r="FC238" s="87">
        <f>-MIN(FC228,FC237*Summary!$C$58)</f>
        <v/>
      </c>
      <c r="FD238" s="87">
        <f>-MIN(FD228,FD237*Summary!$C$58)</f>
        <v/>
      </c>
      <c r="FE238" s="87">
        <f>-MIN(FE228,FE237*Summary!$C$58)</f>
        <v/>
      </c>
      <c r="FF238" s="87">
        <f>-MIN(FF228,FF237*Summary!$C$58)</f>
        <v/>
      </c>
      <c r="FG238" s="87">
        <f>-MIN(FG228,FG237*Summary!$C$58)</f>
        <v/>
      </c>
      <c r="FH238" s="87">
        <f>-MIN(FH228,FH237*Summary!$C$58)</f>
        <v/>
      </c>
      <c r="FI238" s="87">
        <f>-MIN(FI228,FI237*Summary!$C$58)</f>
        <v/>
      </c>
      <c r="FJ238" s="87">
        <f>-MIN(FJ228,FJ237*Summary!$C$58)</f>
        <v/>
      </c>
      <c r="FK238" s="87">
        <f>-MIN(FK228,FK237*Summary!$C$58)</f>
        <v/>
      </c>
      <c r="FL238" s="87">
        <f>-MIN(FL228,FL237*Summary!$C$58)</f>
        <v/>
      </c>
      <c r="FM238" s="87">
        <f>-MIN(FM228,FM237*Summary!$C$58)</f>
        <v/>
      </c>
      <c r="FN238" s="87">
        <f>-MIN(FN228,FN237*Summary!$C$58)</f>
        <v/>
      </c>
      <c r="FO238" s="87">
        <f>-MIN(FO228,FO237*Summary!$C$58)</f>
        <v/>
      </c>
      <c r="FP238" s="87">
        <f>-MIN(FP228,FP237*Summary!$C$58)</f>
        <v/>
      </c>
      <c r="FQ238" s="87">
        <f>-MIN(FQ228,FQ237*Summary!$C$58)</f>
        <v/>
      </c>
      <c r="FR238" s="87">
        <f>-MIN(FR228,FR237*Summary!$C$58)</f>
        <v/>
      </c>
      <c r="FS238" s="87">
        <f>-MIN(FS228,FS237*Summary!$C$58)</f>
        <v/>
      </c>
      <c r="FT238" s="87">
        <f>-MIN(FT228,FT237*Summary!$C$58)</f>
        <v/>
      </c>
      <c r="FU238" s="87">
        <f>-MIN(FU228,FU237*Summary!$C$58)</f>
        <v/>
      </c>
      <c r="FV238" s="87">
        <f>-MIN(FV228,FV237*Summary!$C$58)</f>
        <v/>
      </c>
      <c r="FW238" s="87">
        <f>-MIN(FW228,FW237*Summary!$C$58)</f>
        <v/>
      </c>
      <c r="FX238" s="87">
        <f>-MIN(FX228,FX237*Summary!$C$58)</f>
        <v/>
      </c>
      <c r="FY238" s="87">
        <f>-MIN(FY228,FY237*Summary!$C$58)</f>
        <v/>
      </c>
      <c r="FZ238" s="87">
        <f>-MIN(FZ228,FZ237*Summary!$C$58)</f>
        <v/>
      </c>
      <c r="GA238" s="87">
        <f>-MIN(GA228,GA237*Summary!$C$58)</f>
        <v/>
      </c>
      <c r="GB238" s="87">
        <f>-MIN(GB228,GB237*Summary!$C$58)</f>
        <v/>
      </c>
      <c r="GC238" s="87">
        <f>-MIN(GC228,GC237*Summary!$C$58)</f>
        <v/>
      </c>
      <c r="GD238" s="87">
        <f>-MIN(GD228,GD237*Summary!$C$58)</f>
        <v/>
      </c>
      <c r="GE238" s="87">
        <f>-MIN(GE228,GE237*Summary!$C$58)</f>
        <v/>
      </c>
      <c r="GF238" s="87">
        <f>-MIN(GF228,GF237*Summary!$C$58)</f>
        <v/>
      </c>
      <c r="GG238" s="87">
        <f>-MIN(GG228,GG237*Summary!$C$58)</f>
        <v/>
      </c>
      <c r="GH238" s="87">
        <f>-MIN(GH228,GH237*Summary!$C$58)</f>
        <v/>
      </c>
      <c r="GI238" s="87">
        <f>-MIN(GI228,GI237*Summary!$C$58)</f>
        <v/>
      </c>
      <c r="GJ238" s="87">
        <f>-MIN(GJ228,GJ237*Summary!$C$58)</f>
        <v/>
      </c>
      <c r="GK238" s="87">
        <f>-MIN(GK228,GK237*Summary!$C$58)</f>
        <v/>
      </c>
      <c r="GL238" s="87">
        <f>-MIN(GL228,GL237*Summary!$C$58)</f>
        <v/>
      </c>
      <c r="GM238" s="87">
        <f>-MIN(GM228,GM237*Summary!$C$58)</f>
        <v/>
      </c>
      <c r="GN238" s="257">
        <f>-MIN(GN228,GN237*Summary!$C$58)</f>
        <v/>
      </c>
      <c r="GO238" s="1" t="n"/>
      <c r="GP238" s="63" t="n"/>
    </row>
    <row r="239">
      <c r="A239" s="1" t="n"/>
      <c r="B239" s="1" t="n"/>
      <c r="C239" s="41" t="inlineStr">
        <is>
          <t>Perm Debt Payments</t>
        </is>
      </c>
      <c r="D239" s="14" t="n"/>
      <c r="E239" s="14" t="n"/>
      <c r="F239" s="254" t="n"/>
      <c r="G239" s="922" t="n"/>
      <c r="H239" s="254" t="n"/>
      <c r="I239" s="922" t="n"/>
      <c r="J239" s="93" t="n"/>
      <c r="K239" s="93" t="n"/>
      <c r="L239" s="259" t="n"/>
      <c r="M239" s="256" t="n"/>
      <c r="N239" s="14">
        <f>SUM(P239:GN239)</f>
        <v/>
      </c>
      <c r="O239" s="14" t="n"/>
      <c r="P239" s="87" t="n"/>
      <c r="Q239" s="87">
        <f>-IF(Q237&gt;0,AND(Q236&gt;0,Q236&lt;=Summary!$G$42)*Summary!$G$45+(Q236&gt;Summary!$G$42)*Summary!$G$46,0)</f>
        <v/>
      </c>
      <c r="R239" s="87">
        <f>-IF(R237&gt;0,AND(R236&gt;0,R236&lt;=Summary!$G$42)*Summary!$G$45+(R236&gt;Summary!$G$42)*Summary!$G$46,0)</f>
        <v/>
      </c>
      <c r="S239" s="87">
        <f>-IF(S237&gt;0,AND(S236&gt;0,S236&lt;=Summary!$G$42)*Summary!$G$45+(S236&gt;Summary!$G$42)*Summary!$G$46,0)</f>
        <v/>
      </c>
      <c r="T239" s="87">
        <f>-IF(T237&gt;0,AND(T236&gt;0,T236&lt;=Summary!$G$42)*Summary!$G$45+(T236&gt;Summary!$G$42)*Summary!$G$46,0)</f>
        <v/>
      </c>
      <c r="U239" s="87">
        <f>-IF(U237&gt;0,AND(U236&gt;0,U236&lt;=Summary!$G$42)*Summary!$G$45+(U236&gt;Summary!$G$42)*Summary!$G$46,0)</f>
        <v/>
      </c>
      <c r="V239" s="87">
        <f>-IF(V237&gt;0,AND(V236&gt;0,V236&lt;=Summary!$G$42)*Summary!$G$45+(V236&gt;Summary!$G$42)*Summary!$G$46,0)</f>
        <v/>
      </c>
      <c r="W239" s="87">
        <f>-IF(W237&gt;0,AND(W236&gt;0,W236&lt;=Summary!$G$42)*Summary!$G$45+(W236&gt;Summary!$G$42)*Summary!$G$46,0)</f>
        <v/>
      </c>
      <c r="X239" s="87">
        <f>-IF(X237&gt;0,AND(X236&gt;0,X236&lt;=Summary!$G$42)*Summary!$G$45+(X236&gt;Summary!$G$42)*Summary!$G$46,0)</f>
        <v/>
      </c>
      <c r="Y239" s="87">
        <f>-IF(Y237&gt;0,AND(Y236&gt;0,Y236&lt;=Summary!$G$42)*Summary!$G$45+(Y236&gt;Summary!$G$42)*Summary!$G$46,0)</f>
        <v/>
      </c>
      <c r="Z239" s="87">
        <f>-IF(Z237&gt;0,AND(Z236&gt;0,Z236&lt;=Summary!$G$42)*Summary!$G$45+(Z236&gt;Summary!$G$42)*Summary!$G$46,0)</f>
        <v/>
      </c>
      <c r="AA239" s="87">
        <f>-IF(AA237&gt;0,AND(AA236&gt;0,AA236&lt;=Summary!$G$42)*Summary!$G$45+(AA236&gt;Summary!$G$42)*Summary!$G$46,0)</f>
        <v/>
      </c>
      <c r="AB239" s="87">
        <f>-IF(AB237&gt;0,AND(AB236&gt;0,AB236&lt;=Summary!$G$42)*Summary!$G$45+(AB236&gt;Summary!$G$42)*Summary!$G$46,0)</f>
        <v/>
      </c>
      <c r="AC239" s="87">
        <f>-IF(AC237&gt;0,AND(AC236&gt;0,AC236&lt;=Summary!$G$42)*Summary!$G$45+(AC236&gt;Summary!$G$42)*Summary!$G$46,0)</f>
        <v/>
      </c>
      <c r="AD239" s="87">
        <f>-IF(AD237&gt;0,AND(AD236&gt;0,AD236&lt;=Summary!$G$42)*Summary!$G$45+(AD236&gt;Summary!$G$42)*Summary!$G$46,0)</f>
        <v/>
      </c>
      <c r="AE239" s="87">
        <f>-IF(AE237&gt;0,AND(AE236&gt;0,AE236&lt;=Summary!$G$42)*Summary!$G$45+(AE236&gt;Summary!$G$42)*Summary!$G$46,0)</f>
        <v/>
      </c>
      <c r="AF239" s="87">
        <f>-IF(AF237&gt;0,AND(AF236&gt;0,AF236&lt;=Summary!$G$42)*Summary!$G$45+(AF236&gt;Summary!$G$42)*Summary!$G$46,0)</f>
        <v/>
      </c>
      <c r="AG239" s="87">
        <f>-IF(AG237&gt;0,AND(AG236&gt;0,AG236&lt;=Summary!$G$42)*Summary!$G$45+(AG236&gt;Summary!$G$42)*Summary!$G$46,0)</f>
        <v/>
      </c>
      <c r="AH239" s="87">
        <f>-IF(AH237&gt;0,AND(AH236&gt;0,AH236&lt;=Summary!$G$42)*Summary!$G$45+(AH236&gt;Summary!$G$42)*Summary!$G$46,0)</f>
        <v/>
      </c>
      <c r="AI239" s="87">
        <f>-IF(AI237&gt;0,AND(AI236&gt;0,AI236&lt;=Summary!$G$42)*Summary!$G$45+(AI236&gt;Summary!$G$42)*Summary!$G$46,0)</f>
        <v/>
      </c>
      <c r="AJ239" s="87">
        <f>-IF(AJ237&gt;0,AND(AJ236&gt;0,AJ236&lt;=Summary!$G$42)*Summary!$G$45+(AJ236&gt;Summary!$G$42)*Summary!$G$46,0)</f>
        <v/>
      </c>
      <c r="AK239" s="87">
        <f>-IF(AK237&gt;0,AND(AK236&gt;0,AK236&lt;=Summary!$G$42)*Summary!$G$45+(AK236&gt;Summary!$G$42)*Summary!$G$46,0)</f>
        <v/>
      </c>
      <c r="AL239" s="87">
        <f>-IF(AL237&gt;0,AND(AL236&gt;0,AL236&lt;=Summary!$G$42)*Summary!$G$45+(AL236&gt;Summary!$G$42)*Summary!$G$46,0)</f>
        <v/>
      </c>
      <c r="AM239" s="87">
        <f>-IF(AM237&gt;0,AND(AM236&gt;0,AM236&lt;=Summary!$G$42)*Summary!$G$45+(AM236&gt;Summary!$G$42)*Summary!$G$46,0)</f>
        <v/>
      </c>
      <c r="AN239" s="87">
        <f>-IF(AN237&gt;0,AND(AN236&gt;0,AN236&lt;=Summary!$G$42)*Summary!$G$45+(AN236&gt;Summary!$G$42)*Summary!$G$46,0)</f>
        <v/>
      </c>
      <c r="AO239" s="87">
        <f>-IF(AO237&gt;0,AND(AO236&gt;0,AO236&lt;=Summary!$G$42)*Summary!$G$45+(AO236&gt;Summary!$G$42)*Summary!$G$46,0)</f>
        <v/>
      </c>
      <c r="AP239" s="87">
        <f>-IF(AP237&gt;0,AND(AP236&gt;0,AP236&lt;=Summary!$G$42)*Summary!$G$45+(AP236&gt;Summary!$G$42)*Summary!$G$46,0)</f>
        <v/>
      </c>
      <c r="AQ239" s="87">
        <f>-IF(AQ237&gt;0,AND(AQ236&gt;0,AQ236&lt;=Summary!$G$42)*Summary!$G$45+(AQ236&gt;Summary!$G$42)*Summary!$G$46,0)</f>
        <v/>
      </c>
      <c r="AR239" s="87">
        <f>-IF(AR237&gt;0,AND(AR236&gt;0,AR236&lt;=Summary!$G$42)*Summary!$G$45+(AR236&gt;Summary!$G$42)*Summary!$G$46,0)</f>
        <v/>
      </c>
      <c r="AS239" s="87">
        <f>-IF(AS237&gt;0,AND(AS236&gt;0,AS236&lt;=Summary!$G$42)*Summary!$G$45+(AS236&gt;Summary!$G$42)*Summary!$G$46,0)</f>
        <v/>
      </c>
      <c r="AT239" s="87">
        <f>-IF(AT237&gt;0,AND(AT236&gt;0,AT236&lt;=Summary!$G$42)*Summary!$G$45+(AT236&gt;Summary!$G$42)*Summary!$G$46,0)</f>
        <v/>
      </c>
      <c r="AU239" s="87">
        <f>-IF(AU237&gt;0,AND(AU236&gt;0,AU236&lt;=Summary!$G$42)*Summary!$G$45+(AU236&gt;Summary!$G$42)*Summary!$G$46,0)</f>
        <v/>
      </c>
      <c r="AV239" s="87">
        <f>-IF(AV237&gt;0,AND(AV236&gt;0,AV236&lt;=Summary!$G$42)*Summary!$G$45+(AV236&gt;Summary!$G$42)*Summary!$G$46,0)</f>
        <v/>
      </c>
      <c r="AW239" s="87">
        <f>-IF(AW237&gt;0,AND(AW236&gt;0,AW236&lt;=Summary!$G$42)*Summary!$G$45+(AW236&gt;Summary!$G$42)*Summary!$G$46,0)</f>
        <v/>
      </c>
      <c r="AX239" s="87">
        <f>-IF(AX237&gt;0,AND(AX236&gt;0,AX236&lt;=Summary!$G$42)*Summary!$G$45+(AX236&gt;Summary!$G$42)*Summary!$G$46,0)</f>
        <v/>
      </c>
      <c r="AY239" s="87">
        <f>-IF(AY237&gt;0,AND(AY236&gt;0,AY236&lt;=Summary!$G$42)*Summary!$G$45+(AY236&gt;Summary!$G$42)*Summary!$G$46,0)</f>
        <v/>
      </c>
      <c r="AZ239" s="87">
        <f>-IF(AZ237&gt;0,AND(AZ236&gt;0,AZ236&lt;=Summary!$G$42)*Summary!$G$45+(AZ236&gt;Summary!$G$42)*Summary!$G$46,0)</f>
        <v/>
      </c>
      <c r="BA239" s="87">
        <f>-IF(BA237&gt;0,AND(BA236&gt;0,BA236&lt;=Summary!$G$42)*Summary!$G$45+(BA236&gt;Summary!$G$42)*Summary!$G$46,0)</f>
        <v/>
      </c>
      <c r="BB239" s="87">
        <f>-IF(BB237&gt;0,AND(BB236&gt;0,BB236&lt;=Summary!$G$42)*Summary!$G$45+(BB236&gt;Summary!$G$42)*Summary!$G$46,0)</f>
        <v/>
      </c>
      <c r="BC239" s="87">
        <f>-IF(BC237&gt;0,AND(BC236&gt;0,BC236&lt;=Summary!$G$42)*Summary!$G$45+(BC236&gt;Summary!$G$42)*Summary!$G$46,0)</f>
        <v/>
      </c>
      <c r="BD239" s="87">
        <f>-IF(BD237&gt;0,AND(BD236&gt;0,BD236&lt;=Summary!$G$42)*Summary!$G$45+(BD236&gt;Summary!$G$42)*Summary!$G$46,0)</f>
        <v/>
      </c>
      <c r="BE239" s="87">
        <f>-IF(BE237&gt;0,AND(BE236&gt;0,BE236&lt;=Summary!$G$42)*Summary!$G$45+(BE236&gt;Summary!$G$42)*Summary!$G$46,0)</f>
        <v/>
      </c>
      <c r="BF239" s="87">
        <f>-IF(BF237&gt;0,AND(BF236&gt;0,BF236&lt;=Summary!$G$42)*Summary!$G$45+(BF236&gt;Summary!$G$42)*Summary!$G$46,0)</f>
        <v/>
      </c>
      <c r="BG239" s="87">
        <f>-IF(BG237&gt;0,AND(BG236&gt;0,BG236&lt;=Summary!$G$42)*Summary!$G$45+(BG236&gt;Summary!$G$42)*Summary!$G$46,0)</f>
        <v/>
      </c>
      <c r="BH239" s="87">
        <f>-IF(BH237&gt;0,AND(BH236&gt;0,BH236&lt;=Summary!$G$42)*Summary!$G$45+(BH236&gt;Summary!$G$42)*Summary!$G$46,0)</f>
        <v/>
      </c>
      <c r="BI239" s="87">
        <f>-IF(BI237&gt;0,AND(BI236&gt;0,BI236&lt;=Summary!$G$42)*Summary!$G$45+(BI236&gt;Summary!$G$42)*Summary!$G$46,0)</f>
        <v/>
      </c>
      <c r="BJ239" s="87">
        <f>-IF(BJ237&gt;0,AND(BJ236&gt;0,BJ236&lt;=Summary!$G$42)*Summary!$G$45+(BJ236&gt;Summary!$G$42)*Summary!$G$46,0)</f>
        <v/>
      </c>
      <c r="BK239" s="87">
        <f>-IF(BK237&gt;0,AND(BK236&gt;0,BK236&lt;=Summary!$G$42)*Summary!$G$45+(BK236&gt;Summary!$G$42)*Summary!$G$46,0)</f>
        <v/>
      </c>
      <c r="BL239" s="87">
        <f>-IF(BL237&gt;0,AND(BL236&gt;0,BL236&lt;=Summary!$G$42)*Summary!$G$45+(BL236&gt;Summary!$G$42)*Summary!$G$46,0)</f>
        <v/>
      </c>
      <c r="BM239" s="87">
        <f>-IF(BM237&gt;0,AND(BM236&gt;0,BM236&lt;=Summary!$G$42)*Summary!$G$45+(BM236&gt;Summary!$G$42)*Summary!$G$46,0)</f>
        <v/>
      </c>
      <c r="BN239" s="87">
        <f>-IF(BN237&gt;0,AND(BN236&gt;0,BN236&lt;=Summary!$G$42)*Summary!$G$45+(BN236&gt;Summary!$G$42)*Summary!$G$46,0)</f>
        <v/>
      </c>
      <c r="BO239" s="87">
        <f>-IF(BO237&gt;0,AND(BO236&gt;0,BO236&lt;=Summary!$G$42)*Summary!$G$45+(BO236&gt;Summary!$G$42)*Summary!$G$46,0)</f>
        <v/>
      </c>
      <c r="BP239" s="87">
        <f>-IF(BP237&gt;0,AND(BP236&gt;0,BP236&lt;=Summary!$G$42)*Summary!$G$45+(BP236&gt;Summary!$G$42)*Summary!$G$46,0)</f>
        <v/>
      </c>
      <c r="BQ239" s="87">
        <f>-IF(BQ237&gt;0,AND(BQ236&gt;0,BQ236&lt;=Summary!$G$42)*Summary!$G$45+(BQ236&gt;Summary!$G$42)*Summary!$G$46,0)</f>
        <v/>
      </c>
      <c r="BR239" s="87">
        <f>-IF(BR237&gt;0,AND(BR236&gt;0,BR236&lt;=Summary!$G$42)*Summary!$G$45+(BR236&gt;Summary!$G$42)*Summary!$G$46,0)</f>
        <v/>
      </c>
      <c r="BS239" s="87">
        <f>-IF(BS237&gt;0,AND(BS236&gt;0,BS236&lt;=Summary!$G$42)*Summary!$G$45+(BS236&gt;Summary!$G$42)*Summary!$G$46,0)</f>
        <v/>
      </c>
      <c r="BT239" s="87">
        <f>-IF(BT237&gt;0,AND(BT236&gt;0,BT236&lt;=Summary!$G$42)*Summary!$G$45+(BT236&gt;Summary!$G$42)*Summary!$G$46,0)</f>
        <v/>
      </c>
      <c r="BU239" s="87">
        <f>-IF(BU237&gt;0,AND(BU236&gt;0,BU236&lt;=Summary!$G$42)*Summary!$G$45+(BU236&gt;Summary!$G$42)*Summary!$G$46,0)</f>
        <v/>
      </c>
      <c r="BV239" s="87">
        <f>-IF(BV237&gt;0,AND(BV236&gt;0,BV236&lt;=Summary!$G$42)*Summary!$G$45+(BV236&gt;Summary!$G$42)*Summary!$G$46,0)</f>
        <v/>
      </c>
      <c r="BW239" s="87">
        <f>-IF(BW237&gt;0,AND(BW236&gt;0,BW236&lt;=Summary!$G$42)*Summary!$G$45+(BW236&gt;Summary!$G$42)*Summary!$G$46,0)</f>
        <v/>
      </c>
      <c r="BX239" s="87">
        <f>-IF(BX237&gt;0,AND(BX236&gt;0,BX236&lt;=Summary!$G$42)*Summary!$G$45+(BX236&gt;Summary!$G$42)*Summary!$G$46,0)</f>
        <v/>
      </c>
      <c r="BY239" s="87">
        <f>-IF(BY237&gt;0,AND(BY236&gt;0,BY236&lt;=Summary!$G$42)*Summary!$G$45+(BY236&gt;Summary!$G$42)*Summary!$G$46,0)</f>
        <v/>
      </c>
      <c r="BZ239" s="87">
        <f>-IF(BZ237&gt;0,AND(BZ236&gt;0,BZ236&lt;=Summary!$G$42)*Summary!$G$45+(BZ236&gt;Summary!$G$42)*Summary!$G$46,0)</f>
        <v/>
      </c>
      <c r="CA239" s="87">
        <f>-IF(CA237&gt;0,AND(CA236&gt;0,CA236&lt;=Summary!$G$42)*Summary!$G$45+(CA236&gt;Summary!$G$42)*Summary!$G$46,0)</f>
        <v/>
      </c>
      <c r="CB239" s="87">
        <f>-IF(CB237&gt;0,AND(CB236&gt;0,CB236&lt;=Summary!$G$42)*Summary!$G$45+(CB236&gt;Summary!$G$42)*Summary!$G$46,0)</f>
        <v/>
      </c>
      <c r="CC239" s="87">
        <f>-IF(CC237&gt;0,AND(CC236&gt;0,CC236&lt;=Summary!$G$42)*Summary!$G$45+(CC236&gt;Summary!$G$42)*Summary!$G$46,0)</f>
        <v/>
      </c>
      <c r="CD239" s="87">
        <f>-IF(CD237&gt;0,AND(CD236&gt;0,CD236&lt;=Summary!$G$42)*Summary!$G$45+(CD236&gt;Summary!$G$42)*Summary!$G$46,0)</f>
        <v/>
      </c>
      <c r="CE239" s="87">
        <f>-IF(CE237&gt;0,AND(CE236&gt;0,CE236&lt;=Summary!$G$42)*Summary!$G$45+(CE236&gt;Summary!$G$42)*Summary!$G$46,0)</f>
        <v/>
      </c>
      <c r="CF239" s="87">
        <f>-IF(CF237&gt;0,AND(CF236&gt;0,CF236&lt;=Summary!$G$42)*Summary!$G$45+(CF236&gt;Summary!$G$42)*Summary!$G$46,0)</f>
        <v/>
      </c>
      <c r="CG239" s="87">
        <f>-IF(CG237&gt;0,AND(CG236&gt;0,CG236&lt;=Summary!$G$42)*Summary!$G$45+(CG236&gt;Summary!$G$42)*Summary!$G$46,0)</f>
        <v/>
      </c>
      <c r="CH239" s="87">
        <f>-IF(CH237&gt;0,AND(CH236&gt;0,CH236&lt;=Summary!$G$42)*Summary!$G$45+(CH236&gt;Summary!$G$42)*Summary!$G$46,0)</f>
        <v/>
      </c>
      <c r="CI239" s="87">
        <f>-IF(CI237&gt;0,AND(CI236&gt;0,CI236&lt;=Summary!$G$42)*Summary!$G$45+(CI236&gt;Summary!$G$42)*Summary!$G$46,0)</f>
        <v/>
      </c>
      <c r="CJ239" s="87">
        <f>-IF(CJ237&gt;0,AND(CJ236&gt;0,CJ236&lt;=Summary!$G$42)*Summary!$G$45+(CJ236&gt;Summary!$G$42)*Summary!$G$46,0)</f>
        <v/>
      </c>
      <c r="CK239" s="87">
        <f>-IF(CK237&gt;0,AND(CK236&gt;0,CK236&lt;=Summary!$G$42)*Summary!$G$45+(CK236&gt;Summary!$G$42)*Summary!$G$46,0)</f>
        <v/>
      </c>
      <c r="CL239" s="87">
        <f>-IF(CL237&gt;0,AND(CL236&gt;0,CL236&lt;=Summary!$G$42)*Summary!$G$45+(CL236&gt;Summary!$G$42)*Summary!$G$46,0)</f>
        <v/>
      </c>
      <c r="CM239" s="87">
        <f>-IF(CM237&gt;0,AND(CM236&gt;0,CM236&lt;=Summary!$G$42)*Summary!$G$45+(CM236&gt;Summary!$G$42)*Summary!$G$46,0)</f>
        <v/>
      </c>
      <c r="CN239" s="87">
        <f>-IF(CN237&gt;0,AND(CN236&gt;0,CN236&lt;=Summary!$G$42)*Summary!$G$45+(CN236&gt;Summary!$G$42)*Summary!$G$46,0)</f>
        <v/>
      </c>
      <c r="CO239" s="87">
        <f>-IF(CO237&gt;0,AND(CO236&gt;0,CO236&lt;=Summary!$G$42)*Summary!$G$45+(CO236&gt;Summary!$G$42)*Summary!$G$46,0)</f>
        <v/>
      </c>
      <c r="CP239" s="87">
        <f>-IF(CP237&gt;0,AND(CP236&gt;0,CP236&lt;=Summary!$G$42)*Summary!$G$45+(CP236&gt;Summary!$G$42)*Summary!$G$46,0)</f>
        <v/>
      </c>
      <c r="CQ239" s="87">
        <f>-IF(CQ237&gt;0,AND(CQ236&gt;0,CQ236&lt;=Summary!$G$42)*Summary!$G$45+(CQ236&gt;Summary!$G$42)*Summary!$G$46,0)</f>
        <v/>
      </c>
      <c r="CR239" s="87">
        <f>-IF(CR237&gt;0,AND(CR236&gt;0,CR236&lt;=Summary!$G$42)*Summary!$G$45+(CR236&gt;Summary!$G$42)*Summary!$G$46,0)</f>
        <v/>
      </c>
      <c r="CS239" s="87">
        <f>-IF(CS237&gt;0,AND(CS236&gt;0,CS236&lt;=Summary!$G$42)*Summary!$G$45+(CS236&gt;Summary!$G$42)*Summary!$G$46,0)</f>
        <v/>
      </c>
      <c r="CT239" s="87">
        <f>-IF(CT237&gt;0,AND(CT236&gt;0,CT236&lt;=Summary!$G$42)*Summary!$G$45+(CT236&gt;Summary!$G$42)*Summary!$G$46,0)</f>
        <v/>
      </c>
      <c r="CU239" s="87">
        <f>-IF(CU237&gt;0,AND(CU236&gt;0,CU236&lt;=Summary!$G$42)*Summary!$G$45+(CU236&gt;Summary!$G$42)*Summary!$G$46,0)</f>
        <v/>
      </c>
      <c r="CV239" s="87">
        <f>-IF(CV237&gt;0,AND(CV236&gt;0,CV236&lt;=Summary!$G$42)*Summary!$G$45+(CV236&gt;Summary!$G$42)*Summary!$G$46,0)</f>
        <v/>
      </c>
      <c r="CW239" s="87">
        <f>-IF(CW237&gt;0,AND(CW236&gt;0,CW236&lt;=Summary!$G$42)*Summary!$G$45+(CW236&gt;Summary!$G$42)*Summary!$G$46,0)</f>
        <v/>
      </c>
      <c r="CX239" s="87">
        <f>-IF(CX237&gt;0,AND(CX236&gt;0,CX236&lt;=Summary!$G$42)*Summary!$G$45+(CX236&gt;Summary!$G$42)*Summary!$G$46,0)</f>
        <v/>
      </c>
      <c r="CY239" s="87">
        <f>-IF(CY237&gt;0,AND(CY236&gt;0,CY236&lt;=Summary!$G$42)*Summary!$G$45+(CY236&gt;Summary!$G$42)*Summary!$G$46,0)</f>
        <v/>
      </c>
      <c r="CZ239" s="87">
        <f>-IF(CZ237&gt;0,AND(CZ236&gt;0,CZ236&lt;=Summary!$G$42)*Summary!$G$45+(CZ236&gt;Summary!$G$42)*Summary!$G$46,0)</f>
        <v/>
      </c>
      <c r="DA239" s="87">
        <f>-IF(DA237&gt;0,AND(DA236&gt;0,DA236&lt;=Summary!$G$42)*Summary!$G$45+(DA236&gt;Summary!$G$42)*Summary!$G$46,0)</f>
        <v/>
      </c>
      <c r="DB239" s="87">
        <f>-IF(DB237&gt;0,AND(DB236&gt;0,DB236&lt;=Summary!$G$42)*Summary!$G$45+(DB236&gt;Summary!$G$42)*Summary!$G$46,0)</f>
        <v/>
      </c>
      <c r="DC239" s="87">
        <f>-IF(DC237&gt;0,AND(DC236&gt;0,DC236&lt;=Summary!$G$42)*Summary!$G$45+(DC236&gt;Summary!$G$42)*Summary!$G$46,0)</f>
        <v/>
      </c>
      <c r="DD239" s="87">
        <f>-IF(DD237&gt;0,AND(DD236&gt;0,DD236&lt;=Summary!$G$42)*Summary!$G$45+(DD236&gt;Summary!$G$42)*Summary!$G$46,0)</f>
        <v/>
      </c>
      <c r="DE239" s="87">
        <f>-IF(DE237&gt;0,AND(DE236&gt;0,DE236&lt;=Summary!$G$42)*Summary!$G$45+(DE236&gt;Summary!$G$42)*Summary!$G$46,0)</f>
        <v/>
      </c>
      <c r="DF239" s="87">
        <f>-IF(DF237&gt;0,AND(DF236&gt;0,DF236&lt;=Summary!$G$42)*Summary!$G$45+(DF236&gt;Summary!$G$42)*Summary!$G$46,0)</f>
        <v/>
      </c>
      <c r="DG239" s="87">
        <f>-IF(DG237&gt;0,AND(DG236&gt;0,DG236&lt;=Summary!$G$42)*Summary!$G$45+(DG236&gt;Summary!$G$42)*Summary!$G$46,0)</f>
        <v/>
      </c>
      <c r="DH239" s="87">
        <f>-IF(DH237&gt;0,AND(DH236&gt;0,DH236&lt;=Summary!$G$42)*Summary!$G$45+(DH236&gt;Summary!$G$42)*Summary!$G$46,0)</f>
        <v/>
      </c>
      <c r="DI239" s="87">
        <f>-IF(DI237&gt;0,AND(DI236&gt;0,DI236&lt;=Summary!$G$42)*Summary!$G$45+(DI236&gt;Summary!$G$42)*Summary!$G$46,0)</f>
        <v/>
      </c>
      <c r="DJ239" s="87">
        <f>-IF(DJ237&gt;0,AND(DJ236&gt;0,DJ236&lt;=Summary!$G$42)*Summary!$G$45+(DJ236&gt;Summary!$G$42)*Summary!$G$46,0)</f>
        <v/>
      </c>
      <c r="DK239" s="87">
        <f>-IF(DK237&gt;0,AND(DK236&gt;0,DK236&lt;=Summary!$G$42)*Summary!$G$45+(DK236&gt;Summary!$G$42)*Summary!$G$46,0)</f>
        <v/>
      </c>
      <c r="DL239" s="87">
        <f>-IF(DL237&gt;0,AND(DL236&gt;0,DL236&lt;=Summary!$G$42)*Summary!$G$45+(DL236&gt;Summary!$G$42)*Summary!$G$46,0)</f>
        <v/>
      </c>
      <c r="DM239" s="87">
        <f>-IF(DM237&gt;0,AND(DM236&gt;0,DM236&lt;=Summary!$G$42)*Summary!$G$45+(DM236&gt;Summary!$G$42)*Summary!$G$46,0)</f>
        <v/>
      </c>
      <c r="DN239" s="87">
        <f>-IF(DN237&gt;0,AND(DN236&gt;0,DN236&lt;=Summary!$G$42)*Summary!$G$45+(DN236&gt;Summary!$G$42)*Summary!$G$46,0)</f>
        <v/>
      </c>
      <c r="DO239" s="87">
        <f>-IF(DO237&gt;0,AND(DO236&gt;0,DO236&lt;=Summary!$G$42)*Summary!$G$45+(DO236&gt;Summary!$G$42)*Summary!$G$46,0)</f>
        <v/>
      </c>
      <c r="DP239" s="87">
        <f>-IF(DP237&gt;0,AND(DP236&gt;0,DP236&lt;=Summary!$G$42)*Summary!$G$45+(DP236&gt;Summary!$G$42)*Summary!$G$46,0)</f>
        <v/>
      </c>
      <c r="DQ239" s="87">
        <f>-IF(DQ237&gt;0,AND(DQ236&gt;0,DQ236&lt;=Summary!$G$42)*Summary!$G$45+(DQ236&gt;Summary!$G$42)*Summary!$G$46,0)</f>
        <v/>
      </c>
      <c r="DR239" s="87">
        <f>-IF(DR237&gt;0,AND(DR236&gt;0,DR236&lt;=Summary!$G$42)*Summary!$G$45+(DR236&gt;Summary!$G$42)*Summary!$G$46,0)</f>
        <v/>
      </c>
      <c r="DS239" s="87">
        <f>-IF(DS237&gt;0,AND(DS236&gt;0,DS236&lt;=Summary!$G$42)*Summary!$G$45+(DS236&gt;Summary!$G$42)*Summary!$G$46,0)</f>
        <v/>
      </c>
      <c r="DT239" s="87">
        <f>-IF(DT237&gt;0,AND(DT236&gt;0,DT236&lt;=Summary!$G$42)*Summary!$G$45+(DT236&gt;Summary!$G$42)*Summary!$G$46,0)</f>
        <v/>
      </c>
      <c r="DU239" s="87">
        <f>-IF(DU237&gt;0,AND(DU236&gt;0,DU236&lt;=Summary!$G$42)*Summary!$G$45+(DU236&gt;Summary!$G$42)*Summary!$G$46,0)</f>
        <v/>
      </c>
      <c r="DV239" s="87">
        <f>-IF(DV237&gt;0,AND(DV236&gt;0,DV236&lt;=Summary!$G$42)*Summary!$G$45+(DV236&gt;Summary!$G$42)*Summary!$G$46,0)</f>
        <v/>
      </c>
      <c r="DW239" s="87">
        <f>-IF(DW237&gt;0,AND(DW236&gt;0,DW236&lt;=Summary!$G$42)*Summary!$G$45+(DW236&gt;Summary!$G$42)*Summary!$G$46,0)</f>
        <v/>
      </c>
      <c r="DX239" s="87">
        <f>-IF(DX237&gt;0,AND(DX236&gt;0,DX236&lt;=Summary!$G$42)*Summary!$G$45+(DX236&gt;Summary!$G$42)*Summary!$G$46,0)</f>
        <v/>
      </c>
      <c r="DY239" s="87">
        <f>-IF(DY237&gt;0,AND(DY236&gt;0,DY236&lt;=Summary!$G$42)*Summary!$G$45+(DY236&gt;Summary!$G$42)*Summary!$G$46,0)</f>
        <v/>
      </c>
      <c r="DZ239" s="87">
        <f>-IF(DZ237&gt;0,AND(DZ236&gt;0,DZ236&lt;=Summary!$G$42)*Summary!$G$45+(DZ236&gt;Summary!$G$42)*Summary!$G$46,0)</f>
        <v/>
      </c>
      <c r="EA239" s="87">
        <f>-IF(EA237&gt;0,AND(EA236&gt;0,EA236&lt;=Summary!$G$42)*Summary!$G$45+(EA236&gt;Summary!$G$42)*Summary!$G$46,0)</f>
        <v/>
      </c>
      <c r="EB239" s="87">
        <f>-IF(EB237&gt;0,AND(EB236&gt;0,EB236&lt;=Summary!$G$42)*Summary!$G$45+(EB236&gt;Summary!$G$42)*Summary!$G$46,0)</f>
        <v/>
      </c>
      <c r="EC239" s="87">
        <f>-IF(EC237&gt;0,AND(EC236&gt;0,EC236&lt;=Summary!$G$42)*Summary!$G$45+(EC236&gt;Summary!$G$42)*Summary!$G$46,0)</f>
        <v/>
      </c>
      <c r="ED239" s="87">
        <f>-IF(ED237&gt;0,AND(ED236&gt;0,ED236&lt;=Summary!$G$42)*Summary!$G$45+(ED236&gt;Summary!$G$42)*Summary!$G$46,0)</f>
        <v/>
      </c>
      <c r="EE239" s="87">
        <f>-IF(EE237&gt;0,AND(EE236&gt;0,EE236&lt;=Summary!$G$42)*Summary!$G$45+(EE236&gt;Summary!$G$42)*Summary!$G$46,0)</f>
        <v/>
      </c>
      <c r="EF239" s="87">
        <f>-IF(EF237&gt;0,AND(EF236&gt;0,EF236&lt;=Summary!$G$42)*Summary!$G$45+(EF236&gt;Summary!$G$42)*Summary!$G$46,0)</f>
        <v/>
      </c>
      <c r="EG239" s="87">
        <f>-IF(EG237&gt;0,AND(EG236&gt;0,EG236&lt;=Summary!$G$42)*Summary!$G$45+(EG236&gt;Summary!$G$42)*Summary!$G$46,0)</f>
        <v/>
      </c>
      <c r="EH239" s="87">
        <f>-IF(EH237&gt;0,AND(EH236&gt;0,EH236&lt;=Summary!$G$42)*Summary!$G$45+(EH236&gt;Summary!$G$42)*Summary!$G$46,0)</f>
        <v/>
      </c>
      <c r="EI239" s="87">
        <f>-IF(EI237&gt;0,AND(EI236&gt;0,EI236&lt;=Summary!$G$42)*Summary!$G$45+(EI236&gt;Summary!$G$42)*Summary!$G$46,0)</f>
        <v/>
      </c>
      <c r="EJ239" s="87">
        <f>-IF(EJ237&gt;0,AND(EJ236&gt;0,EJ236&lt;=Summary!$G$42)*Summary!$G$45+(EJ236&gt;Summary!$G$42)*Summary!$G$46,0)</f>
        <v/>
      </c>
      <c r="EK239" s="87">
        <f>-IF(EK237&gt;0,AND(EK236&gt;0,EK236&lt;=Summary!$G$42)*Summary!$G$45+(EK236&gt;Summary!$G$42)*Summary!$G$46,0)</f>
        <v/>
      </c>
      <c r="EL239" s="87">
        <f>-IF(EL237&gt;0,AND(EL236&gt;0,EL236&lt;=Summary!$G$42)*Summary!$G$45+(EL236&gt;Summary!$G$42)*Summary!$G$46,0)</f>
        <v/>
      </c>
      <c r="EM239" s="87">
        <f>-IF(EM237&gt;0,AND(EM236&gt;0,EM236&lt;=Summary!$G$42)*Summary!$G$45+(EM236&gt;Summary!$G$42)*Summary!$G$46,0)</f>
        <v/>
      </c>
      <c r="EN239" s="87">
        <f>-IF(EN237&gt;0,AND(EN236&gt;0,EN236&lt;=Summary!$G$42)*Summary!$G$45+(EN236&gt;Summary!$G$42)*Summary!$G$46,0)</f>
        <v/>
      </c>
      <c r="EO239" s="87">
        <f>-IF(EO237&gt;0,AND(EO236&gt;0,EO236&lt;=Summary!$G$42)*Summary!$G$45+(EO236&gt;Summary!$G$42)*Summary!$G$46,0)</f>
        <v/>
      </c>
      <c r="EP239" s="87">
        <f>-IF(EP237&gt;0,AND(EP236&gt;0,EP236&lt;=Summary!$G$42)*Summary!$G$45+(EP236&gt;Summary!$G$42)*Summary!$G$46,0)</f>
        <v/>
      </c>
      <c r="EQ239" s="87">
        <f>-IF(EQ237&gt;0,AND(EQ236&gt;0,EQ236&lt;=Summary!$G$42)*Summary!$G$45+(EQ236&gt;Summary!$G$42)*Summary!$G$46,0)</f>
        <v/>
      </c>
      <c r="ER239" s="87">
        <f>-IF(ER237&gt;0,AND(ER236&gt;0,ER236&lt;=Summary!$G$42)*Summary!$G$45+(ER236&gt;Summary!$G$42)*Summary!$G$46,0)</f>
        <v/>
      </c>
      <c r="ES239" s="87">
        <f>-IF(ES237&gt;0,AND(ES236&gt;0,ES236&lt;=Summary!$G$42)*Summary!$G$45+(ES236&gt;Summary!$G$42)*Summary!$G$46,0)</f>
        <v/>
      </c>
      <c r="ET239" s="87">
        <f>-IF(ET237&gt;0,AND(ET236&gt;0,ET236&lt;=Summary!$G$42)*Summary!$G$45+(ET236&gt;Summary!$G$42)*Summary!$G$46,0)</f>
        <v/>
      </c>
      <c r="EU239" s="87">
        <f>-IF(EU237&gt;0,AND(EU236&gt;0,EU236&lt;=Summary!$G$42)*Summary!$G$45+(EU236&gt;Summary!$G$42)*Summary!$G$46,0)</f>
        <v/>
      </c>
      <c r="EV239" s="87">
        <f>-IF(EV237&gt;0,AND(EV236&gt;0,EV236&lt;=Summary!$G$42)*Summary!$G$45+(EV236&gt;Summary!$G$42)*Summary!$G$46,0)</f>
        <v/>
      </c>
      <c r="EW239" s="87">
        <f>-IF(EW237&gt;0,AND(EW236&gt;0,EW236&lt;=Summary!$G$42)*Summary!$G$45+(EW236&gt;Summary!$G$42)*Summary!$G$46,0)</f>
        <v/>
      </c>
      <c r="EX239" s="87">
        <f>-IF(EX237&gt;0,AND(EX236&gt;0,EX236&lt;=Summary!$G$42)*Summary!$G$45+(EX236&gt;Summary!$G$42)*Summary!$G$46,0)</f>
        <v/>
      </c>
      <c r="EY239" s="87">
        <f>-IF(EY237&gt;0,AND(EY236&gt;0,EY236&lt;=Summary!$G$42)*Summary!$G$45+(EY236&gt;Summary!$G$42)*Summary!$G$46,0)</f>
        <v/>
      </c>
      <c r="EZ239" s="87">
        <f>-IF(EZ237&gt;0,AND(EZ236&gt;0,EZ236&lt;=Summary!$G$42)*Summary!$G$45+(EZ236&gt;Summary!$G$42)*Summary!$G$46,0)</f>
        <v/>
      </c>
      <c r="FA239" s="87">
        <f>-IF(FA237&gt;0,AND(FA236&gt;0,FA236&lt;=Summary!$G$42)*Summary!$G$45+(FA236&gt;Summary!$G$42)*Summary!$G$46,0)</f>
        <v/>
      </c>
      <c r="FB239" s="87">
        <f>-IF(FB237&gt;0,AND(FB236&gt;0,FB236&lt;=Summary!$G$42)*Summary!$G$45+(FB236&gt;Summary!$G$42)*Summary!$G$46,0)</f>
        <v/>
      </c>
      <c r="FC239" s="87">
        <f>-IF(FC237&gt;0,AND(FC236&gt;0,FC236&lt;=Summary!$G$42)*Summary!$G$45+(FC236&gt;Summary!$G$42)*Summary!$G$46,0)</f>
        <v/>
      </c>
      <c r="FD239" s="87">
        <f>-IF(FD237&gt;0,AND(FD236&gt;0,FD236&lt;=Summary!$G$42)*Summary!$G$45+(FD236&gt;Summary!$G$42)*Summary!$G$46,0)</f>
        <v/>
      </c>
      <c r="FE239" s="87">
        <f>-IF(FE237&gt;0,AND(FE236&gt;0,FE236&lt;=Summary!$G$42)*Summary!$G$45+(FE236&gt;Summary!$G$42)*Summary!$G$46,0)</f>
        <v/>
      </c>
      <c r="FF239" s="87">
        <f>-IF(FF237&gt;0,AND(FF236&gt;0,FF236&lt;=Summary!$G$42)*Summary!$G$45+(FF236&gt;Summary!$G$42)*Summary!$G$46,0)</f>
        <v/>
      </c>
      <c r="FG239" s="87">
        <f>-IF(FG237&gt;0,AND(FG236&gt;0,FG236&lt;=Summary!$G$42)*Summary!$G$45+(FG236&gt;Summary!$G$42)*Summary!$G$46,0)</f>
        <v/>
      </c>
      <c r="FH239" s="87">
        <f>-IF(FH237&gt;0,AND(FH236&gt;0,FH236&lt;=Summary!$G$42)*Summary!$G$45+(FH236&gt;Summary!$G$42)*Summary!$G$46,0)</f>
        <v/>
      </c>
      <c r="FI239" s="87">
        <f>-IF(FI237&gt;0,AND(FI236&gt;0,FI236&lt;=Summary!$G$42)*Summary!$G$45+(FI236&gt;Summary!$G$42)*Summary!$G$46,0)</f>
        <v/>
      </c>
      <c r="FJ239" s="87">
        <f>-IF(FJ237&gt;0,AND(FJ236&gt;0,FJ236&lt;=Summary!$G$42)*Summary!$G$45+(FJ236&gt;Summary!$G$42)*Summary!$G$46,0)</f>
        <v/>
      </c>
      <c r="FK239" s="87">
        <f>-IF(FK237&gt;0,AND(FK236&gt;0,FK236&lt;=Summary!$G$42)*Summary!$G$45+(FK236&gt;Summary!$G$42)*Summary!$G$46,0)</f>
        <v/>
      </c>
      <c r="FL239" s="87">
        <f>-IF(FL237&gt;0,AND(FL236&gt;0,FL236&lt;=Summary!$G$42)*Summary!$G$45+(FL236&gt;Summary!$G$42)*Summary!$G$46,0)</f>
        <v/>
      </c>
      <c r="FM239" s="87">
        <f>-IF(FM237&gt;0,AND(FM236&gt;0,FM236&lt;=Summary!$G$42)*Summary!$G$45+(FM236&gt;Summary!$G$42)*Summary!$G$46,0)</f>
        <v/>
      </c>
      <c r="FN239" s="87">
        <f>-IF(FN237&gt;0,AND(FN236&gt;0,FN236&lt;=Summary!$G$42)*Summary!$G$45+(FN236&gt;Summary!$G$42)*Summary!$G$46,0)</f>
        <v/>
      </c>
      <c r="FO239" s="87">
        <f>-IF(FO237&gt;0,AND(FO236&gt;0,FO236&lt;=Summary!$G$42)*Summary!$G$45+(FO236&gt;Summary!$G$42)*Summary!$G$46,0)</f>
        <v/>
      </c>
      <c r="FP239" s="87">
        <f>-IF(FP237&gt;0,AND(FP236&gt;0,FP236&lt;=Summary!$G$42)*Summary!$G$45+(FP236&gt;Summary!$G$42)*Summary!$G$46,0)</f>
        <v/>
      </c>
      <c r="FQ239" s="87">
        <f>-IF(FQ237&gt;0,AND(FQ236&gt;0,FQ236&lt;=Summary!$G$42)*Summary!$G$45+(FQ236&gt;Summary!$G$42)*Summary!$G$46,0)</f>
        <v/>
      </c>
      <c r="FR239" s="87">
        <f>-IF(FR237&gt;0,AND(FR236&gt;0,FR236&lt;=Summary!$G$42)*Summary!$G$45+(FR236&gt;Summary!$G$42)*Summary!$G$46,0)</f>
        <v/>
      </c>
      <c r="FS239" s="87">
        <f>-IF(FS237&gt;0,AND(FS236&gt;0,FS236&lt;=Summary!$G$42)*Summary!$G$45+(FS236&gt;Summary!$G$42)*Summary!$G$46,0)</f>
        <v/>
      </c>
      <c r="FT239" s="87">
        <f>-IF(FT237&gt;0,AND(FT236&gt;0,FT236&lt;=Summary!$G$42)*Summary!$G$45+(FT236&gt;Summary!$G$42)*Summary!$G$46,0)</f>
        <v/>
      </c>
      <c r="FU239" s="87">
        <f>-IF(FU237&gt;0,AND(FU236&gt;0,FU236&lt;=Summary!$G$42)*Summary!$G$45+(FU236&gt;Summary!$G$42)*Summary!$G$46,0)</f>
        <v/>
      </c>
      <c r="FV239" s="87">
        <f>-IF(FV237&gt;0,AND(FV236&gt;0,FV236&lt;=Summary!$G$42)*Summary!$G$45+(FV236&gt;Summary!$G$42)*Summary!$G$46,0)</f>
        <v/>
      </c>
      <c r="FW239" s="87">
        <f>-IF(FW237&gt;0,AND(FW236&gt;0,FW236&lt;=Summary!$G$42)*Summary!$G$45+(FW236&gt;Summary!$G$42)*Summary!$G$46,0)</f>
        <v/>
      </c>
      <c r="FX239" s="87">
        <f>-IF(FX237&gt;0,AND(FX236&gt;0,FX236&lt;=Summary!$G$42)*Summary!$G$45+(FX236&gt;Summary!$G$42)*Summary!$G$46,0)</f>
        <v/>
      </c>
      <c r="FY239" s="87">
        <f>-IF(FY237&gt;0,AND(FY236&gt;0,FY236&lt;=Summary!$G$42)*Summary!$G$45+(FY236&gt;Summary!$G$42)*Summary!$G$46,0)</f>
        <v/>
      </c>
      <c r="FZ239" s="87">
        <f>-IF(FZ237&gt;0,AND(FZ236&gt;0,FZ236&lt;=Summary!$G$42)*Summary!$G$45+(FZ236&gt;Summary!$G$42)*Summary!$G$46,0)</f>
        <v/>
      </c>
      <c r="GA239" s="87">
        <f>-IF(GA237&gt;0,AND(GA236&gt;0,GA236&lt;=Summary!$G$42)*Summary!$G$45+(GA236&gt;Summary!$G$42)*Summary!$G$46,0)</f>
        <v/>
      </c>
      <c r="GB239" s="87">
        <f>-IF(GB237&gt;0,AND(GB236&gt;0,GB236&lt;=Summary!$G$42)*Summary!$G$45+(GB236&gt;Summary!$G$42)*Summary!$G$46,0)</f>
        <v/>
      </c>
      <c r="GC239" s="87">
        <f>-IF(GC237&gt;0,AND(GC236&gt;0,GC236&lt;=Summary!$G$42)*Summary!$G$45+(GC236&gt;Summary!$G$42)*Summary!$G$46,0)</f>
        <v/>
      </c>
      <c r="GD239" s="87">
        <f>-IF(GD237&gt;0,AND(GD236&gt;0,GD236&lt;=Summary!$G$42)*Summary!$G$45+(GD236&gt;Summary!$G$42)*Summary!$G$46,0)</f>
        <v/>
      </c>
      <c r="GE239" s="87">
        <f>-IF(GE237&gt;0,AND(GE236&gt;0,GE236&lt;=Summary!$G$42)*Summary!$G$45+(GE236&gt;Summary!$G$42)*Summary!$G$46,0)</f>
        <v/>
      </c>
      <c r="GF239" s="87">
        <f>-IF(GF237&gt;0,AND(GF236&gt;0,GF236&lt;=Summary!$G$42)*Summary!$G$45+(GF236&gt;Summary!$G$42)*Summary!$G$46,0)</f>
        <v/>
      </c>
      <c r="GG239" s="87">
        <f>-IF(GG237&gt;0,AND(GG236&gt;0,GG236&lt;=Summary!$G$42)*Summary!$G$45+(GG236&gt;Summary!$G$42)*Summary!$G$46,0)</f>
        <v/>
      </c>
      <c r="GH239" s="87">
        <f>-IF(GH237&gt;0,AND(GH236&gt;0,GH236&lt;=Summary!$G$42)*Summary!$G$45+(GH236&gt;Summary!$G$42)*Summary!$G$46,0)</f>
        <v/>
      </c>
      <c r="GI239" s="87">
        <f>-IF(GI237&gt;0,AND(GI236&gt;0,GI236&lt;=Summary!$G$42)*Summary!$G$45+(GI236&gt;Summary!$G$42)*Summary!$G$46,0)</f>
        <v/>
      </c>
      <c r="GJ239" s="87">
        <f>-IF(GJ237&gt;0,AND(GJ236&gt;0,GJ236&lt;=Summary!$G$42)*Summary!$G$45+(GJ236&gt;Summary!$G$42)*Summary!$G$46,0)</f>
        <v/>
      </c>
      <c r="GK239" s="87">
        <f>-IF(GK237&gt;0,AND(GK236&gt;0,GK236&lt;=Summary!$G$42)*Summary!$G$45+(GK236&gt;Summary!$G$42)*Summary!$G$46,0)</f>
        <v/>
      </c>
      <c r="GL239" s="87">
        <f>-IF(GL237&gt;0,AND(GL236&gt;0,GL236&lt;=Summary!$G$42)*Summary!$G$45+(GL236&gt;Summary!$G$42)*Summary!$G$46,0)</f>
        <v/>
      </c>
      <c r="GM239" s="87">
        <f>-IF(GM237&gt;0,AND(GM236&gt;0,GM236&lt;=Summary!$G$42)*Summary!$G$45+(GM236&gt;Summary!$G$42)*Summary!$G$46,0)</f>
        <v/>
      </c>
      <c r="GN239" s="257">
        <f>-IF(GN237&gt;0,AND(GN236&gt;0,GN236&lt;=Summary!$G$42)*Summary!$G$45+(GN236&gt;Summary!$G$42)*Summary!$G$46,0)</f>
        <v/>
      </c>
      <c r="GO239" s="1" t="n"/>
      <c r="GP239" s="63" t="n"/>
    </row>
    <row r="240" ht="15" customHeight="1" thickBot="1">
      <c r="A240" s="1" t="n"/>
      <c r="B240" s="1" t="n"/>
      <c r="C240" s="331" t="inlineStr">
        <is>
          <t>CFAF</t>
        </is>
      </c>
      <c r="D240" s="283" t="n"/>
      <c r="E240" s="283" t="n"/>
      <c r="F240" s="284" t="n"/>
      <c r="G240" s="926" t="n"/>
      <c r="H240" s="284" t="n"/>
      <c r="I240" s="926" t="n"/>
      <c r="J240" s="286" t="n"/>
      <c r="K240" s="286" t="n"/>
      <c r="L240" s="287" t="n"/>
      <c r="M240" s="288" t="n"/>
      <c r="N240" s="283">
        <f>SUM(P240:GN240)</f>
        <v/>
      </c>
      <c r="O240" s="283" t="n"/>
      <c r="P240" s="344" t="n"/>
      <c r="Q240" s="344">
        <f>SUM(Q237:Q239)</f>
        <v/>
      </c>
      <c r="R240" s="344">
        <f>SUM(R237:R239)</f>
        <v/>
      </c>
      <c r="S240" s="344">
        <f>SUM(S237:S239)</f>
        <v/>
      </c>
      <c r="T240" s="344">
        <f>SUM(T237:T239)</f>
        <v/>
      </c>
      <c r="U240" s="344">
        <f>SUM(U237:U239)</f>
        <v/>
      </c>
      <c r="V240" s="344">
        <f>SUM(V237:V239)</f>
        <v/>
      </c>
      <c r="W240" s="344">
        <f>SUM(W237:W239)</f>
        <v/>
      </c>
      <c r="X240" s="344">
        <f>SUM(X237:X239)</f>
        <v/>
      </c>
      <c r="Y240" s="344">
        <f>SUM(Y237:Y239)</f>
        <v/>
      </c>
      <c r="Z240" s="344">
        <f>SUM(Z237:Z239)</f>
        <v/>
      </c>
      <c r="AA240" s="344">
        <f>SUM(AA237:AA239)</f>
        <v/>
      </c>
      <c r="AB240" s="344">
        <f>SUM(AB237:AB239)</f>
        <v/>
      </c>
      <c r="AC240" s="344">
        <f>SUM(AC237:AC239)</f>
        <v/>
      </c>
      <c r="AD240" s="344">
        <f>SUM(AD237:AD239)</f>
        <v/>
      </c>
      <c r="AE240" s="344">
        <f>SUM(AE237:AE239)</f>
        <v/>
      </c>
      <c r="AF240" s="344">
        <f>SUM(AF237:AF239)</f>
        <v/>
      </c>
      <c r="AG240" s="344">
        <f>SUM(AG237:AG239)</f>
        <v/>
      </c>
      <c r="AH240" s="344">
        <f>SUM(AH237:AH239)</f>
        <v/>
      </c>
      <c r="AI240" s="344">
        <f>SUM(AI237:AI239)</f>
        <v/>
      </c>
      <c r="AJ240" s="344">
        <f>SUM(AJ237:AJ239)</f>
        <v/>
      </c>
      <c r="AK240" s="344">
        <f>SUM(AK237:AK239)</f>
        <v/>
      </c>
      <c r="AL240" s="344">
        <f>SUM(AL237:AL239)</f>
        <v/>
      </c>
      <c r="AM240" s="344">
        <f>SUM(AM237:AM239)</f>
        <v/>
      </c>
      <c r="AN240" s="344">
        <f>SUM(AN237:AN239)</f>
        <v/>
      </c>
      <c r="AO240" s="344">
        <f>SUM(AO237:AO239)</f>
        <v/>
      </c>
      <c r="AP240" s="344">
        <f>SUM(AP237:AP239)</f>
        <v/>
      </c>
      <c r="AQ240" s="344">
        <f>SUM(AQ237:AQ239)</f>
        <v/>
      </c>
      <c r="AR240" s="344">
        <f>SUM(AR237:AR239)</f>
        <v/>
      </c>
      <c r="AS240" s="344">
        <f>SUM(AS237:AS239)</f>
        <v/>
      </c>
      <c r="AT240" s="344">
        <f>SUM(AT237:AT239)</f>
        <v/>
      </c>
      <c r="AU240" s="344">
        <f>SUM(AU237:AU239)</f>
        <v/>
      </c>
      <c r="AV240" s="344">
        <f>SUM(AV237:AV239)</f>
        <v/>
      </c>
      <c r="AW240" s="344">
        <f>SUM(AW237:AW239)</f>
        <v/>
      </c>
      <c r="AX240" s="344">
        <f>SUM(AX237:AX239)</f>
        <v/>
      </c>
      <c r="AY240" s="344">
        <f>SUM(AY237:AY239)</f>
        <v/>
      </c>
      <c r="AZ240" s="344">
        <f>SUM(AZ237:AZ239)</f>
        <v/>
      </c>
      <c r="BA240" s="344">
        <f>SUM(BA237:BA239)</f>
        <v/>
      </c>
      <c r="BB240" s="344">
        <f>SUM(BB237:BB239)</f>
        <v/>
      </c>
      <c r="BC240" s="344">
        <f>SUM(BC237:BC239)</f>
        <v/>
      </c>
      <c r="BD240" s="344">
        <f>SUM(BD237:BD239)</f>
        <v/>
      </c>
      <c r="BE240" s="344">
        <f>SUM(BE237:BE239)</f>
        <v/>
      </c>
      <c r="BF240" s="344">
        <f>SUM(BF237:BF239)</f>
        <v/>
      </c>
      <c r="BG240" s="344">
        <f>SUM(BG237:BG239)</f>
        <v/>
      </c>
      <c r="BH240" s="344">
        <f>SUM(BH237:BH239)</f>
        <v/>
      </c>
      <c r="BI240" s="344">
        <f>SUM(BI237:BI239)</f>
        <v/>
      </c>
      <c r="BJ240" s="344">
        <f>SUM(BJ237:BJ239)</f>
        <v/>
      </c>
      <c r="BK240" s="344">
        <f>SUM(BK237:BK239)</f>
        <v/>
      </c>
      <c r="BL240" s="344">
        <f>SUM(BL237:BL239)</f>
        <v/>
      </c>
      <c r="BM240" s="344">
        <f>SUM(BM237:BM239)</f>
        <v/>
      </c>
      <c r="BN240" s="344">
        <f>SUM(BN237:BN239)</f>
        <v/>
      </c>
      <c r="BO240" s="344">
        <f>SUM(BO237:BO239)</f>
        <v/>
      </c>
      <c r="BP240" s="344">
        <f>SUM(BP237:BP239)</f>
        <v/>
      </c>
      <c r="BQ240" s="344">
        <f>SUM(BQ237:BQ239)</f>
        <v/>
      </c>
      <c r="BR240" s="344">
        <f>SUM(BR237:BR239)</f>
        <v/>
      </c>
      <c r="BS240" s="344">
        <f>SUM(BS237:BS239)</f>
        <v/>
      </c>
      <c r="BT240" s="344">
        <f>SUM(BT237:BT239)</f>
        <v/>
      </c>
      <c r="BU240" s="344">
        <f>SUM(BU237:BU239)</f>
        <v/>
      </c>
      <c r="BV240" s="344">
        <f>SUM(BV237:BV239)</f>
        <v/>
      </c>
      <c r="BW240" s="344">
        <f>SUM(BW237:BW239)</f>
        <v/>
      </c>
      <c r="BX240" s="344">
        <f>SUM(BX237:BX239)</f>
        <v/>
      </c>
      <c r="BY240" s="344">
        <f>SUM(BY237:BY239)</f>
        <v/>
      </c>
      <c r="BZ240" s="344">
        <f>SUM(BZ237:BZ239)</f>
        <v/>
      </c>
      <c r="CA240" s="344">
        <f>SUM(CA237:CA239)</f>
        <v/>
      </c>
      <c r="CB240" s="344">
        <f>SUM(CB237:CB239)</f>
        <v/>
      </c>
      <c r="CC240" s="344">
        <f>SUM(CC237:CC239)</f>
        <v/>
      </c>
      <c r="CD240" s="344">
        <f>SUM(CD237:CD239)</f>
        <v/>
      </c>
      <c r="CE240" s="344">
        <f>SUM(CE237:CE239)</f>
        <v/>
      </c>
      <c r="CF240" s="344">
        <f>SUM(CF237:CF239)</f>
        <v/>
      </c>
      <c r="CG240" s="344">
        <f>SUM(CG237:CG239)</f>
        <v/>
      </c>
      <c r="CH240" s="344">
        <f>SUM(CH237:CH239)</f>
        <v/>
      </c>
      <c r="CI240" s="344">
        <f>SUM(CI237:CI239)</f>
        <v/>
      </c>
      <c r="CJ240" s="344">
        <f>SUM(CJ237:CJ239)</f>
        <v/>
      </c>
      <c r="CK240" s="344">
        <f>SUM(CK237:CK239)</f>
        <v/>
      </c>
      <c r="CL240" s="344">
        <f>SUM(CL237:CL239)</f>
        <v/>
      </c>
      <c r="CM240" s="344">
        <f>SUM(CM237:CM239)</f>
        <v/>
      </c>
      <c r="CN240" s="344">
        <f>SUM(CN237:CN239)</f>
        <v/>
      </c>
      <c r="CO240" s="344">
        <f>SUM(CO237:CO239)</f>
        <v/>
      </c>
      <c r="CP240" s="344">
        <f>SUM(CP237:CP239)</f>
        <v/>
      </c>
      <c r="CQ240" s="344">
        <f>SUM(CQ237:CQ239)</f>
        <v/>
      </c>
      <c r="CR240" s="344">
        <f>SUM(CR237:CR239)</f>
        <v/>
      </c>
      <c r="CS240" s="344">
        <f>SUM(CS237:CS239)</f>
        <v/>
      </c>
      <c r="CT240" s="344">
        <f>SUM(CT237:CT239)</f>
        <v/>
      </c>
      <c r="CU240" s="344">
        <f>SUM(CU237:CU239)</f>
        <v/>
      </c>
      <c r="CV240" s="344">
        <f>SUM(CV237:CV239)</f>
        <v/>
      </c>
      <c r="CW240" s="344">
        <f>SUM(CW237:CW239)</f>
        <v/>
      </c>
      <c r="CX240" s="344">
        <f>SUM(CX237:CX239)</f>
        <v/>
      </c>
      <c r="CY240" s="344">
        <f>SUM(CY237:CY239)</f>
        <v/>
      </c>
      <c r="CZ240" s="344">
        <f>SUM(CZ237:CZ239)</f>
        <v/>
      </c>
      <c r="DA240" s="344">
        <f>SUM(DA237:DA239)</f>
        <v/>
      </c>
      <c r="DB240" s="344">
        <f>SUM(DB237:DB239)</f>
        <v/>
      </c>
      <c r="DC240" s="344">
        <f>SUM(DC237:DC239)</f>
        <v/>
      </c>
      <c r="DD240" s="344">
        <f>SUM(DD237:DD239)</f>
        <v/>
      </c>
      <c r="DE240" s="344">
        <f>SUM(DE237:DE239)</f>
        <v/>
      </c>
      <c r="DF240" s="344">
        <f>SUM(DF237:DF239)</f>
        <v/>
      </c>
      <c r="DG240" s="344">
        <f>SUM(DG237:DG239)</f>
        <v/>
      </c>
      <c r="DH240" s="344">
        <f>SUM(DH237:DH239)</f>
        <v/>
      </c>
      <c r="DI240" s="344">
        <f>SUM(DI237:DI239)</f>
        <v/>
      </c>
      <c r="DJ240" s="344">
        <f>SUM(DJ237:DJ239)</f>
        <v/>
      </c>
      <c r="DK240" s="344">
        <f>SUM(DK237:DK239)</f>
        <v/>
      </c>
      <c r="DL240" s="344">
        <f>SUM(DL237:DL239)</f>
        <v/>
      </c>
      <c r="DM240" s="344">
        <f>SUM(DM237:DM239)</f>
        <v/>
      </c>
      <c r="DN240" s="344">
        <f>SUM(DN237:DN239)</f>
        <v/>
      </c>
      <c r="DO240" s="344">
        <f>SUM(DO237:DO239)</f>
        <v/>
      </c>
      <c r="DP240" s="344">
        <f>SUM(DP237:DP239)</f>
        <v/>
      </c>
      <c r="DQ240" s="344">
        <f>SUM(DQ237:DQ239)</f>
        <v/>
      </c>
      <c r="DR240" s="344">
        <f>SUM(DR237:DR239)</f>
        <v/>
      </c>
      <c r="DS240" s="344">
        <f>SUM(DS237:DS239)</f>
        <v/>
      </c>
      <c r="DT240" s="344">
        <f>SUM(DT237:DT239)</f>
        <v/>
      </c>
      <c r="DU240" s="344">
        <f>SUM(DU237:DU239)</f>
        <v/>
      </c>
      <c r="DV240" s="344">
        <f>SUM(DV237:DV239)</f>
        <v/>
      </c>
      <c r="DW240" s="344">
        <f>SUM(DW237:DW239)</f>
        <v/>
      </c>
      <c r="DX240" s="344">
        <f>SUM(DX237:DX239)</f>
        <v/>
      </c>
      <c r="DY240" s="344">
        <f>SUM(DY237:DY239)</f>
        <v/>
      </c>
      <c r="DZ240" s="344">
        <f>SUM(DZ237:DZ239)</f>
        <v/>
      </c>
      <c r="EA240" s="344">
        <f>SUM(EA237:EA239)</f>
        <v/>
      </c>
      <c r="EB240" s="344">
        <f>SUM(EB237:EB239)</f>
        <v/>
      </c>
      <c r="EC240" s="344">
        <f>SUM(EC237:EC239)</f>
        <v/>
      </c>
      <c r="ED240" s="344">
        <f>SUM(ED237:ED239)</f>
        <v/>
      </c>
      <c r="EE240" s="344">
        <f>SUM(EE237:EE239)</f>
        <v/>
      </c>
      <c r="EF240" s="344">
        <f>SUM(EF237:EF239)</f>
        <v/>
      </c>
      <c r="EG240" s="344">
        <f>SUM(EG237:EG239)</f>
        <v/>
      </c>
      <c r="EH240" s="344">
        <f>SUM(EH237:EH239)</f>
        <v/>
      </c>
      <c r="EI240" s="344">
        <f>SUM(EI237:EI239)</f>
        <v/>
      </c>
      <c r="EJ240" s="344">
        <f>SUM(EJ237:EJ239)</f>
        <v/>
      </c>
      <c r="EK240" s="344">
        <f>SUM(EK237:EK239)</f>
        <v/>
      </c>
      <c r="EL240" s="344">
        <f>SUM(EL237:EL239)</f>
        <v/>
      </c>
      <c r="EM240" s="344">
        <f>SUM(EM237:EM239)</f>
        <v/>
      </c>
      <c r="EN240" s="344">
        <f>SUM(EN237:EN239)</f>
        <v/>
      </c>
      <c r="EO240" s="344">
        <f>SUM(EO237:EO239)</f>
        <v/>
      </c>
      <c r="EP240" s="344">
        <f>SUM(EP237:EP239)</f>
        <v/>
      </c>
      <c r="EQ240" s="344">
        <f>SUM(EQ237:EQ239)</f>
        <v/>
      </c>
      <c r="ER240" s="344">
        <f>SUM(ER237:ER239)</f>
        <v/>
      </c>
      <c r="ES240" s="344">
        <f>SUM(ES237:ES239)</f>
        <v/>
      </c>
      <c r="ET240" s="344">
        <f>SUM(ET237:ET239)</f>
        <v/>
      </c>
      <c r="EU240" s="344">
        <f>SUM(EU237:EU239)</f>
        <v/>
      </c>
      <c r="EV240" s="344">
        <f>SUM(EV237:EV239)</f>
        <v/>
      </c>
      <c r="EW240" s="344">
        <f>SUM(EW237:EW239)</f>
        <v/>
      </c>
      <c r="EX240" s="344">
        <f>SUM(EX237:EX239)</f>
        <v/>
      </c>
      <c r="EY240" s="344">
        <f>SUM(EY237:EY239)</f>
        <v/>
      </c>
      <c r="EZ240" s="344">
        <f>SUM(EZ237:EZ239)</f>
        <v/>
      </c>
      <c r="FA240" s="344">
        <f>SUM(FA237:FA239)</f>
        <v/>
      </c>
      <c r="FB240" s="344">
        <f>SUM(FB237:FB239)</f>
        <v/>
      </c>
      <c r="FC240" s="344">
        <f>SUM(FC237:FC239)</f>
        <v/>
      </c>
      <c r="FD240" s="344">
        <f>SUM(FD237:FD239)</f>
        <v/>
      </c>
      <c r="FE240" s="344">
        <f>SUM(FE237:FE239)</f>
        <v/>
      </c>
      <c r="FF240" s="344">
        <f>SUM(FF237:FF239)</f>
        <v/>
      </c>
      <c r="FG240" s="344">
        <f>SUM(FG237:FG239)</f>
        <v/>
      </c>
      <c r="FH240" s="344">
        <f>SUM(FH237:FH239)</f>
        <v/>
      </c>
      <c r="FI240" s="344">
        <f>SUM(FI237:FI239)</f>
        <v/>
      </c>
      <c r="FJ240" s="344">
        <f>SUM(FJ237:FJ239)</f>
        <v/>
      </c>
      <c r="FK240" s="344">
        <f>SUM(FK237:FK239)</f>
        <v/>
      </c>
      <c r="FL240" s="344">
        <f>SUM(FL237:FL239)</f>
        <v/>
      </c>
      <c r="FM240" s="344">
        <f>SUM(FM237:FM239)</f>
        <v/>
      </c>
      <c r="FN240" s="344">
        <f>SUM(FN237:FN239)</f>
        <v/>
      </c>
      <c r="FO240" s="344">
        <f>SUM(FO237:FO239)</f>
        <v/>
      </c>
      <c r="FP240" s="344">
        <f>SUM(FP237:FP239)</f>
        <v/>
      </c>
      <c r="FQ240" s="344">
        <f>SUM(FQ237:FQ239)</f>
        <v/>
      </c>
      <c r="FR240" s="344">
        <f>SUM(FR237:FR239)</f>
        <v/>
      </c>
      <c r="FS240" s="344">
        <f>SUM(FS237:FS239)</f>
        <v/>
      </c>
      <c r="FT240" s="344">
        <f>SUM(FT237:FT239)</f>
        <v/>
      </c>
      <c r="FU240" s="344">
        <f>SUM(FU237:FU239)</f>
        <v/>
      </c>
      <c r="FV240" s="344">
        <f>SUM(FV237:FV239)</f>
        <v/>
      </c>
      <c r="FW240" s="344">
        <f>SUM(FW237:FW239)</f>
        <v/>
      </c>
      <c r="FX240" s="344">
        <f>SUM(FX237:FX239)</f>
        <v/>
      </c>
      <c r="FY240" s="344">
        <f>SUM(FY237:FY239)</f>
        <v/>
      </c>
      <c r="FZ240" s="344">
        <f>SUM(FZ237:FZ239)</f>
        <v/>
      </c>
      <c r="GA240" s="344">
        <f>SUM(GA237:GA239)</f>
        <v/>
      </c>
      <c r="GB240" s="344">
        <f>SUM(GB237:GB239)</f>
        <v/>
      </c>
      <c r="GC240" s="344">
        <f>SUM(GC237:GC239)</f>
        <v/>
      </c>
      <c r="GD240" s="344">
        <f>SUM(GD237:GD239)</f>
        <v/>
      </c>
      <c r="GE240" s="344">
        <f>SUM(GE237:GE239)</f>
        <v/>
      </c>
      <c r="GF240" s="344">
        <f>SUM(GF237:GF239)</f>
        <v/>
      </c>
      <c r="GG240" s="344">
        <f>SUM(GG237:GG239)</f>
        <v/>
      </c>
      <c r="GH240" s="344">
        <f>SUM(GH237:GH239)</f>
        <v/>
      </c>
      <c r="GI240" s="344">
        <f>SUM(GI237:GI239)</f>
        <v/>
      </c>
      <c r="GJ240" s="344">
        <f>SUM(GJ237:GJ239)</f>
        <v/>
      </c>
      <c r="GK240" s="344">
        <f>SUM(GK237:GK239)</f>
        <v/>
      </c>
      <c r="GL240" s="344">
        <f>SUM(GL237:GL239)</f>
        <v/>
      </c>
      <c r="GM240" s="344">
        <f>SUM(GM237:GM239)</f>
        <v/>
      </c>
      <c r="GN240" s="345">
        <f>SUM(GN237:GN239)</f>
        <v/>
      </c>
      <c r="GO240" s="1" t="n"/>
      <c r="GP240" s="63" t="n"/>
    </row>
    <row r="241" ht="15" customHeight="1" thickBot="1">
      <c r="D241" s="929" t="n"/>
      <c r="E241" s="929" t="n"/>
      <c r="F241" s="304" t="n"/>
      <c r="G241" s="304" t="n"/>
      <c r="H241" s="305" t="n"/>
      <c r="I241" s="305" t="n"/>
      <c r="J241" s="346" t="n"/>
      <c r="K241" s="346" t="n"/>
      <c r="L241" s="346" t="n"/>
      <c r="M241" s="346" t="n"/>
      <c r="N241" s="346" t="n"/>
      <c r="O241" s="34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  <c r="AA241" s="336" t="n"/>
      <c r="AB241" s="336" t="n"/>
      <c r="AC241" s="336" t="n"/>
      <c r="AD241" s="336" t="n"/>
      <c r="AE241" s="336" t="n"/>
      <c r="AF241" s="336" t="n"/>
      <c r="AG241" s="336" t="n"/>
      <c r="AH241" s="336" t="n"/>
      <c r="AI241" s="336" t="n"/>
      <c r="AJ241" s="336" t="n"/>
      <c r="AK241" s="336" t="n"/>
      <c r="AL241" s="336" t="n"/>
      <c r="AM241" s="336" t="n"/>
      <c r="AN241" s="336" t="n"/>
      <c r="AO241" s="336" t="n"/>
      <c r="AP241" s="336" t="n"/>
      <c r="AQ241" s="336" t="n"/>
      <c r="AR241" s="336" t="n"/>
      <c r="AS241" s="336" t="n"/>
      <c r="AT241" s="336" t="n"/>
      <c r="AU241" s="336" t="n"/>
      <c r="AV241" s="336" t="n"/>
      <c r="AW241" s="336" t="n"/>
      <c r="AX241" s="336" t="n"/>
      <c r="AY241" s="336" t="n"/>
      <c r="AZ241" s="336" t="n"/>
      <c r="BA241" s="336" t="n"/>
      <c r="BB241" s="336" t="n"/>
      <c r="BC241" s="336" t="n"/>
      <c r="BD241" s="336" t="n"/>
      <c r="BE241" s="336" t="n"/>
      <c r="BF241" s="336" t="n"/>
      <c r="BG241" s="336" t="n"/>
      <c r="BH241" s="336" t="n"/>
      <c r="BI241" s="336" t="n"/>
      <c r="BJ241" s="336" t="n"/>
      <c r="BK241" s="336" t="n"/>
      <c r="BL241" s="336" t="n"/>
      <c r="BM241" s="336" t="n"/>
      <c r="BN241" s="336" t="n"/>
      <c r="BO241" s="336" t="n"/>
      <c r="BP241" s="336" t="n"/>
      <c r="BQ241" s="336" t="n"/>
      <c r="BR241" s="336" t="n"/>
      <c r="BS241" s="336" t="n"/>
      <c r="BT241" s="336" t="n"/>
      <c r="BU241" s="336" t="n"/>
      <c r="BV241" s="336" t="n"/>
      <c r="BW241" s="336" t="n"/>
      <c r="BX241" s="336" t="n"/>
      <c r="BY241" s="336" t="n"/>
      <c r="BZ241" s="336" t="n"/>
      <c r="CA241" s="336" t="n"/>
      <c r="CB241" s="336" t="n"/>
      <c r="CC241" s="336" t="n"/>
      <c r="CD241" s="336" t="n"/>
      <c r="CE241" s="336" t="n"/>
      <c r="CF241" s="336" t="n"/>
      <c r="CG241" s="336" t="n"/>
      <c r="CH241" s="336" t="n"/>
      <c r="CI241" s="336" t="n"/>
      <c r="CJ241" s="336" t="n"/>
      <c r="CK241" s="336" t="n"/>
      <c r="CL241" s="336" t="n"/>
      <c r="CM241" s="336" t="n"/>
      <c r="CN241" s="336" t="n"/>
      <c r="CO241" s="336" t="n"/>
      <c r="CP241" s="336" t="n"/>
      <c r="CQ241" s="336" t="n"/>
      <c r="CR241" s="336" t="n"/>
      <c r="CS241" s="336" t="n"/>
      <c r="CT241" s="336" t="n"/>
      <c r="CU241" s="336" t="n"/>
      <c r="CV241" s="336" t="n"/>
      <c r="CW241" s="336" t="n"/>
      <c r="CX241" s="336" t="n"/>
      <c r="CY241" s="336" t="n"/>
      <c r="CZ241" s="336" t="n"/>
      <c r="DA241" s="336" t="n"/>
      <c r="DB241" s="336" t="n"/>
      <c r="DC241" s="336" t="n"/>
      <c r="DD241" s="336" t="n"/>
      <c r="DE241" s="336" t="n"/>
      <c r="DF241" s="336" t="n"/>
      <c r="DG241" s="336" t="n"/>
      <c r="DH241" s="336" t="n"/>
      <c r="DI241" s="336" t="n"/>
      <c r="DJ241" s="336" t="n"/>
      <c r="DK241" s="336" t="n"/>
      <c r="DL241" s="336" t="n"/>
      <c r="DM241" s="336" t="n"/>
      <c r="DN241" s="336" t="n"/>
      <c r="DO241" s="336" t="n"/>
      <c r="DP241" s="336" t="n"/>
      <c r="DQ241" s="336" t="n"/>
      <c r="DR241" s="336" t="n"/>
      <c r="DS241" s="336" t="n"/>
      <c r="DT241" s="336" t="n"/>
      <c r="DU241" s="336" t="n"/>
      <c r="DV241" s="336" t="n"/>
      <c r="DW241" s="336" t="n"/>
      <c r="DX241" s="336" t="n"/>
      <c r="DY241" s="336" t="n"/>
      <c r="DZ241" s="336" t="n"/>
      <c r="EA241" s="336" t="n"/>
      <c r="EB241" s="336" t="n"/>
      <c r="EC241" s="336" t="n"/>
      <c r="ED241" s="336" t="n"/>
      <c r="EE241" s="336" t="n"/>
      <c r="EF241" s="336" t="n"/>
      <c r="EG241" s="336" t="n"/>
      <c r="EH241" s="336" t="n"/>
      <c r="EI241" s="336" t="n"/>
      <c r="EJ241" s="336" t="n"/>
      <c r="EK241" s="336" t="n"/>
      <c r="EL241" s="336" t="n"/>
      <c r="EM241" s="336" t="n"/>
      <c r="EN241" s="336" t="n"/>
      <c r="EO241" s="336" t="n"/>
      <c r="EP241" s="336" t="n"/>
      <c r="EQ241" s="336" t="n"/>
      <c r="ER241" s="336" t="n"/>
      <c r="ES241" s="336" t="n"/>
      <c r="ET241" s="336" t="n"/>
      <c r="EU241" s="336" t="n"/>
      <c r="EV241" s="336" t="n"/>
      <c r="EW241" s="336" t="n"/>
      <c r="EX241" s="336" t="n"/>
      <c r="EY241" s="336" t="n"/>
      <c r="EZ241" s="336" t="n"/>
      <c r="FA241" s="336" t="n"/>
      <c r="FB241" s="336" t="n"/>
      <c r="FC241" s="336" t="n"/>
      <c r="FD241" s="336" t="n"/>
      <c r="FE241" s="336" t="n"/>
      <c r="FF241" s="336" t="n"/>
      <c r="FG241" s="336" t="n"/>
      <c r="FH241" s="336" t="n"/>
      <c r="FI241" s="336" t="n"/>
      <c r="FJ241" s="336" t="n"/>
      <c r="FK241" s="336" t="n"/>
      <c r="FL241" s="336" t="n"/>
      <c r="FM241" s="336" t="n"/>
      <c r="FN241" s="336" t="n"/>
      <c r="FO241" s="336" t="n"/>
      <c r="FP241" s="336" t="n"/>
      <c r="FQ241" s="336" t="n"/>
      <c r="FR241" s="336" t="n"/>
      <c r="FS241" s="336" t="n"/>
      <c r="FT241" s="336" t="n"/>
      <c r="FU241" s="336" t="n"/>
      <c r="FV241" s="336" t="n"/>
      <c r="FW241" s="336" t="n"/>
      <c r="FX241" s="336" t="n"/>
      <c r="FY241" s="336" t="n"/>
      <c r="FZ241" s="336" t="n"/>
      <c r="GA241" s="336" t="n"/>
      <c r="GB241" s="336" t="n"/>
      <c r="GC241" s="336" t="n"/>
      <c r="GD241" s="336" t="n"/>
      <c r="GE241" s="336" t="n"/>
      <c r="GF241" s="336" t="n"/>
      <c r="GG241" s="336" t="n"/>
      <c r="GH241" s="336" t="n"/>
      <c r="GI241" s="336" t="n"/>
      <c r="GJ241" s="336" t="n"/>
      <c r="GK241" s="336" t="n"/>
      <c r="GL241" s="336" t="n"/>
      <c r="GM241" s="336" t="n"/>
      <c r="GN241" s="336" t="n"/>
    </row>
    <row r="242" ht="18.5" customHeight="1">
      <c r="A242" s="1" t="n"/>
      <c r="B242" s="1" t="n"/>
      <c r="C242" s="747" t="inlineStr">
        <is>
          <t>Refinance</t>
        </is>
      </c>
      <c r="D242" s="748" t="n"/>
      <c r="E242" s="748" t="n"/>
      <c r="F242" s="654" t="n"/>
      <c r="G242" s="934" t="n"/>
      <c r="H242" s="654" t="n"/>
      <c r="I242" s="934" t="n"/>
      <c r="J242" s="654" t="n"/>
      <c r="K242" s="654" t="n"/>
      <c r="L242" s="750" t="n"/>
      <c r="M242" s="750" t="n"/>
      <c r="N242" s="748" t="n"/>
      <c r="O242" s="748" t="n"/>
      <c r="P242" s="751" t="n"/>
      <c r="Q242" s="751" t="n"/>
      <c r="R242" s="751" t="n"/>
      <c r="S242" s="751" t="n"/>
      <c r="T242" s="751" t="n"/>
      <c r="U242" s="751" t="n"/>
      <c r="V242" s="751" t="n"/>
      <c r="W242" s="751" t="n"/>
      <c r="X242" s="751" t="n"/>
      <c r="Y242" s="751" t="n"/>
      <c r="Z242" s="751" t="n"/>
      <c r="AA242" s="751" t="n"/>
      <c r="AB242" s="751" t="n"/>
      <c r="AC242" s="751" t="n"/>
      <c r="AD242" s="751" t="n"/>
      <c r="AE242" s="751" t="n"/>
      <c r="AF242" s="751" t="n"/>
      <c r="AG242" s="751" t="n"/>
      <c r="AH242" s="751" t="n"/>
      <c r="AI242" s="751" t="n"/>
      <c r="AJ242" s="751" t="n"/>
      <c r="AK242" s="751" t="n"/>
      <c r="AL242" s="751" t="n"/>
      <c r="AM242" s="751" t="n"/>
      <c r="AN242" s="751" t="n"/>
      <c r="AO242" s="751" t="n"/>
      <c r="AP242" s="751" t="n"/>
      <c r="AQ242" s="751" t="n"/>
      <c r="AR242" s="751" t="n"/>
      <c r="AS242" s="751" t="n"/>
      <c r="AT242" s="751" t="n"/>
      <c r="AU242" s="751" t="n"/>
      <c r="AV242" s="751" t="n"/>
      <c r="AW242" s="751" t="n"/>
      <c r="AX242" s="751" t="n"/>
      <c r="AY242" s="751" t="n"/>
      <c r="AZ242" s="751" t="n"/>
      <c r="BA242" s="751" t="n"/>
      <c r="BB242" s="751" t="n"/>
      <c r="BC242" s="751" t="n"/>
      <c r="BD242" s="751" t="n"/>
      <c r="BE242" s="751" t="n"/>
      <c r="BF242" s="751" t="n"/>
      <c r="BG242" s="751" t="n"/>
      <c r="BH242" s="751" t="n"/>
      <c r="BI242" s="751" t="n"/>
      <c r="BJ242" s="751" t="n"/>
      <c r="BK242" s="751" t="n"/>
      <c r="BL242" s="751" t="n"/>
      <c r="BM242" s="751" t="n"/>
      <c r="BN242" s="751" t="n"/>
      <c r="BO242" s="751" t="n"/>
      <c r="BP242" s="751" t="n"/>
      <c r="BQ242" s="751" t="n"/>
      <c r="BR242" s="751" t="n"/>
      <c r="BS242" s="751" t="n"/>
      <c r="BT242" s="751" t="n"/>
      <c r="BU242" s="751" t="n"/>
      <c r="BV242" s="751" t="n"/>
      <c r="BW242" s="751" t="n"/>
      <c r="BX242" s="751" t="n"/>
      <c r="BY242" s="751" t="n"/>
      <c r="BZ242" s="751" t="n"/>
      <c r="CA242" s="751" t="n"/>
      <c r="CB242" s="751" t="n"/>
      <c r="CC242" s="751" t="n"/>
      <c r="CD242" s="751" t="n"/>
      <c r="CE242" s="751" t="n"/>
      <c r="CF242" s="751" t="n"/>
      <c r="CG242" s="751" t="n"/>
      <c r="CH242" s="751" t="n"/>
      <c r="CI242" s="751" t="n"/>
      <c r="CJ242" s="751" t="n"/>
      <c r="CK242" s="751" t="n"/>
      <c r="CL242" s="751" t="n"/>
      <c r="CM242" s="751" t="n"/>
      <c r="CN242" s="751" t="n"/>
      <c r="CO242" s="751" t="n"/>
      <c r="CP242" s="751" t="n"/>
      <c r="CQ242" s="751" t="n"/>
      <c r="CR242" s="751" t="n"/>
      <c r="CS242" s="751" t="n"/>
      <c r="CT242" s="751" t="n"/>
      <c r="CU242" s="751" t="n"/>
      <c r="CV242" s="751" t="n"/>
      <c r="CW242" s="751" t="n"/>
      <c r="CX242" s="751" t="n"/>
      <c r="CY242" s="751" t="n"/>
      <c r="CZ242" s="751" t="n"/>
      <c r="DA242" s="751" t="n"/>
      <c r="DB242" s="751" t="n"/>
      <c r="DC242" s="751" t="n"/>
      <c r="DD242" s="751" t="n"/>
      <c r="DE242" s="751" t="n"/>
      <c r="DF242" s="751" t="n"/>
      <c r="DG242" s="751" t="n"/>
      <c r="DH242" s="751" t="n"/>
      <c r="DI242" s="751" t="n"/>
      <c r="DJ242" s="751" t="n"/>
      <c r="DK242" s="751" t="n"/>
      <c r="DL242" s="751" t="n"/>
      <c r="DM242" s="751" t="n"/>
      <c r="DN242" s="751" t="n"/>
      <c r="DO242" s="751" t="n"/>
      <c r="DP242" s="751" t="n"/>
      <c r="DQ242" s="751" t="n"/>
      <c r="DR242" s="751" t="n"/>
      <c r="DS242" s="751" t="n"/>
      <c r="DT242" s="751" t="n"/>
      <c r="DU242" s="751" t="n"/>
      <c r="DV242" s="751" t="n"/>
      <c r="DW242" s="751" t="n"/>
      <c r="DX242" s="751" t="n"/>
      <c r="DY242" s="751" t="n"/>
      <c r="DZ242" s="751" t="n"/>
      <c r="EA242" s="751" t="n"/>
      <c r="EB242" s="751" t="n"/>
      <c r="EC242" s="751" t="n"/>
      <c r="ED242" s="751" t="n"/>
      <c r="EE242" s="751" t="n"/>
      <c r="EF242" s="751" t="n"/>
      <c r="EG242" s="751" t="n"/>
      <c r="EH242" s="751" t="n"/>
      <c r="EI242" s="751" t="n"/>
      <c r="EJ242" s="751" t="n"/>
      <c r="EK242" s="751" t="n"/>
      <c r="EL242" s="751" t="n"/>
      <c r="EM242" s="751" t="n"/>
      <c r="EN242" s="751" t="n"/>
      <c r="EO242" s="751" t="n"/>
      <c r="EP242" s="751" t="n"/>
      <c r="EQ242" s="751" t="n"/>
      <c r="ER242" s="751" t="n"/>
      <c r="ES242" s="751" t="n"/>
      <c r="ET242" s="751" t="n"/>
      <c r="EU242" s="751" t="n"/>
      <c r="EV242" s="751" t="n"/>
      <c r="EW242" s="751" t="n"/>
      <c r="EX242" s="751" t="n"/>
      <c r="EY242" s="751" t="n"/>
      <c r="EZ242" s="751" t="n"/>
      <c r="FA242" s="751" t="n"/>
      <c r="FB242" s="751" t="n"/>
      <c r="FC242" s="751" t="n"/>
      <c r="FD242" s="751" t="n"/>
      <c r="FE242" s="751" t="n"/>
      <c r="FF242" s="751" t="n"/>
      <c r="FG242" s="751" t="n"/>
      <c r="FH242" s="751" t="n"/>
      <c r="FI242" s="751" t="n"/>
      <c r="FJ242" s="751" t="n"/>
      <c r="FK242" s="751" t="n"/>
      <c r="FL242" s="751" t="n"/>
      <c r="FM242" s="751" t="n"/>
      <c r="FN242" s="751" t="n"/>
      <c r="FO242" s="751" t="n"/>
      <c r="FP242" s="751" t="n"/>
      <c r="FQ242" s="751" t="n"/>
      <c r="FR242" s="751" t="n"/>
      <c r="FS242" s="751" t="n"/>
      <c r="FT242" s="751" t="n"/>
      <c r="FU242" s="751" t="n"/>
      <c r="FV242" s="751" t="n"/>
      <c r="FW242" s="751" t="n"/>
      <c r="FX242" s="751" t="n"/>
      <c r="FY242" s="751" t="n"/>
      <c r="FZ242" s="751" t="n"/>
      <c r="GA242" s="751" t="n"/>
      <c r="GB242" s="751" t="n"/>
      <c r="GC242" s="751" t="n"/>
      <c r="GD242" s="751" t="n"/>
      <c r="GE242" s="751" t="n"/>
      <c r="GF242" s="751" t="n"/>
      <c r="GG242" s="751" t="n"/>
      <c r="GH242" s="751" t="n"/>
      <c r="GI242" s="751" t="n"/>
      <c r="GJ242" s="751" t="n"/>
      <c r="GK242" s="751" t="n"/>
      <c r="GL242" s="751" t="n"/>
      <c r="GM242" s="751" t="n"/>
      <c r="GN242" s="337" t="n"/>
      <c r="GO242" s="1" t="n"/>
      <c r="GP242" s="63" t="n"/>
    </row>
    <row r="243">
      <c r="A243" s="1" t="n"/>
      <c r="B243" s="1" t="n"/>
      <c r="C243" s="41" t="inlineStr">
        <is>
          <t>Loan Amount</t>
        </is>
      </c>
      <c r="D243" s="931" t="n"/>
      <c r="E243" s="931" t="n"/>
      <c r="F243" s="312" t="n"/>
      <c r="G243" s="312" t="n"/>
      <c r="H243" s="5" t="n"/>
      <c r="I243" s="5" t="n"/>
      <c r="J243" s="14" t="n"/>
      <c r="K243" s="14" t="n"/>
      <c r="L243" s="14" t="n"/>
      <c r="M243" s="14" t="n"/>
      <c r="N243" s="14">
        <f>SUM(Q243:GN243)</f>
        <v/>
      </c>
      <c r="O243" s="14" t="n"/>
      <c r="P243" s="87" t="n"/>
      <c r="Q243" s="87">
        <f>(Q8=Summary!$G$34)*Summary!$G$38</f>
        <v/>
      </c>
      <c r="R243" s="87">
        <f>(R8=Summary!$G$34)*Summary!$G$38</f>
        <v/>
      </c>
      <c r="S243" s="87">
        <f>(S8=Summary!$G$34)*Summary!$G$38</f>
        <v/>
      </c>
      <c r="T243" s="87">
        <f>(T8=Summary!$G$34)*Summary!$G$38</f>
        <v/>
      </c>
      <c r="U243" s="87">
        <f>(U8=Summary!$G$34)*Summary!$G$38</f>
        <v/>
      </c>
      <c r="V243" s="87">
        <f>(V8=Summary!$G$34)*Summary!$G$38</f>
        <v/>
      </c>
      <c r="W243" s="87">
        <f>(W8=Summary!$G$34)*Summary!$G$38</f>
        <v/>
      </c>
      <c r="X243" s="87">
        <f>(X8=Summary!$G$34)*Summary!$G$38</f>
        <v/>
      </c>
      <c r="Y243" s="87">
        <f>(Y8=Summary!$G$34)*Summary!$G$38</f>
        <v/>
      </c>
      <c r="Z243" s="87">
        <f>(Z8=Summary!$G$34)*Summary!$G$38</f>
        <v/>
      </c>
      <c r="AA243" s="87">
        <f>(AA8=Summary!$G$34)*Summary!$G$38</f>
        <v/>
      </c>
      <c r="AB243" s="87">
        <f>(AB8=Summary!$G$34)*Summary!$G$38</f>
        <v/>
      </c>
      <c r="AC243" s="87">
        <f>(AC8=Summary!$G$34)*Summary!$G$38</f>
        <v/>
      </c>
      <c r="AD243" s="87">
        <f>(AD8=Summary!$G$34)*Summary!$G$38</f>
        <v/>
      </c>
      <c r="AE243" s="87">
        <f>(AE8=Summary!$G$34)*Summary!$G$38</f>
        <v/>
      </c>
      <c r="AF243" s="87">
        <f>(AF8=Summary!$G$34)*Summary!$G$38</f>
        <v/>
      </c>
      <c r="AG243" s="87">
        <f>(AG8=Summary!$G$34)*Summary!$G$38</f>
        <v/>
      </c>
      <c r="AH243" s="87">
        <f>(AH8=Summary!$G$34)*Summary!$G$38</f>
        <v/>
      </c>
      <c r="AI243" s="87">
        <f>(AI8=Summary!$G$34)*Summary!$G$38</f>
        <v/>
      </c>
      <c r="AJ243" s="87">
        <f>(AJ8=Summary!$G$34)*Summary!$G$38</f>
        <v/>
      </c>
      <c r="AK243" s="87">
        <f>(AK8=Summary!$G$34)*Summary!$G$38</f>
        <v/>
      </c>
      <c r="AL243" s="87">
        <f>(AL8=Summary!$G$34)*Summary!$G$38</f>
        <v/>
      </c>
      <c r="AM243" s="87">
        <f>(AM8=Summary!$G$34)*Summary!$G$38</f>
        <v/>
      </c>
      <c r="AN243" s="87">
        <f>(AN8=Summary!$G$34)*Summary!$G$38</f>
        <v/>
      </c>
      <c r="AO243" s="87">
        <f>(AO8=Summary!$G$34)*Summary!$G$38</f>
        <v/>
      </c>
      <c r="AP243" s="87">
        <f>(AP8=Summary!$G$34)*Summary!$G$38</f>
        <v/>
      </c>
      <c r="AQ243" s="87">
        <f>(AQ8=Summary!$G$34)*Summary!$G$38</f>
        <v/>
      </c>
      <c r="AR243" s="87">
        <f>(AR8=Summary!$G$34)*Summary!$G$38</f>
        <v/>
      </c>
      <c r="AS243" s="87">
        <f>(AS8=Summary!$G$34)*Summary!$G$38</f>
        <v/>
      </c>
      <c r="AT243" s="87">
        <f>(AT8=Summary!$G$34)*Summary!$G$38</f>
        <v/>
      </c>
      <c r="AU243" s="87">
        <f>(AU8=Summary!$G$34)*Summary!$G$38</f>
        <v/>
      </c>
      <c r="AV243" s="87">
        <f>(AV8=Summary!$G$34)*Summary!$G$38</f>
        <v/>
      </c>
      <c r="AW243" s="87">
        <f>(AW8=Summary!$G$34)*Summary!$G$38</f>
        <v/>
      </c>
      <c r="AX243" s="87">
        <f>(AX8=Summary!$G$34)*Summary!$G$38</f>
        <v/>
      </c>
      <c r="AY243" s="87">
        <f>(AY8=Summary!$G$34)*Summary!$G$38</f>
        <v/>
      </c>
      <c r="AZ243" s="87">
        <f>(AZ8=Summary!$G$34)*Summary!$G$38</f>
        <v/>
      </c>
      <c r="BA243" s="87">
        <f>(BA8=Summary!$G$34)*Summary!$G$38</f>
        <v/>
      </c>
      <c r="BB243" s="87">
        <f>(BB8=Summary!$G$34)*Summary!$G$38</f>
        <v/>
      </c>
      <c r="BC243" s="87">
        <f>(BC8=Summary!$G$34)*Summary!$G$38</f>
        <v/>
      </c>
      <c r="BD243" s="87">
        <f>(BD8=Summary!$G$34)*Summary!$G$38</f>
        <v/>
      </c>
      <c r="BE243" s="87">
        <f>(BE8=Summary!$G$34)*Summary!$G$38</f>
        <v/>
      </c>
      <c r="BF243" s="87">
        <f>(BF8=Summary!$G$34)*Summary!$G$38</f>
        <v/>
      </c>
      <c r="BG243" s="87">
        <f>(BG8=Summary!$G$34)*Summary!$G$38</f>
        <v/>
      </c>
      <c r="BH243" s="87">
        <f>(BH8=Summary!$G$34)*Summary!$G$38</f>
        <v/>
      </c>
      <c r="BI243" s="87">
        <f>(BI8=Summary!$G$34)*Summary!$G$38</f>
        <v/>
      </c>
      <c r="BJ243" s="87">
        <f>(BJ8=Summary!$G$34)*Summary!$G$38</f>
        <v/>
      </c>
      <c r="BK243" s="87">
        <f>(BK8=Summary!$G$34)*Summary!$G$38</f>
        <v/>
      </c>
      <c r="BL243" s="87">
        <f>(BL8=Summary!$G$34)*Summary!$G$38</f>
        <v/>
      </c>
      <c r="BM243" s="87">
        <f>(BM8=Summary!$G$34)*Summary!$G$38</f>
        <v/>
      </c>
      <c r="BN243" s="87">
        <f>(BN8=Summary!$G$34)*Summary!$G$38</f>
        <v/>
      </c>
      <c r="BO243" s="87">
        <f>(BO8=Summary!$G$34)*Summary!$G$38</f>
        <v/>
      </c>
      <c r="BP243" s="87">
        <f>(BP8=Summary!$G$34)*Summary!$G$38</f>
        <v/>
      </c>
      <c r="BQ243" s="87">
        <f>(BQ8=Summary!$G$34)*Summary!$G$38</f>
        <v/>
      </c>
      <c r="BR243" s="87">
        <f>(BR8=Summary!$G$34)*Summary!$G$38</f>
        <v/>
      </c>
      <c r="BS243" s="87">
        <f>(BS8=Summary!$G$34)*Summary!$G$38</f>
        <v/>
      </c>
      <c r="BT243" s="87">
        <f>(BT8=Summary!$G$34)*Summary!$G$38</f>
        <v/>
      </c>
      <c r="BU243" s="87">
        <f>(BU8=Summary!$G$34)*Summary!$G$38</f>
        <v/>
      </c>
      <c r="BV243" s="87">
        <f>(BV8=Summary!$G$34)*Summary!$G$38</f>
        <v/>
      </c>
      <c r="BW243" s="87">
        <f>(BW8=Summary!$G$34)*Summary!$G$38</f>
        <v/>
      </c>
      <c r="BX243" s="87">
        <f>(BX8=Summary!$G$34)*Summary!$G$38</f>
        <v/>
      </c>
      <c r="BY243" s="87">
        <f>(BY8=Summary!$G$34)*Summary!$G$38</f>
        <v/>
      </c>
      <c r="BZ243" s="87">
        <f>(BZ8=Summary!$G$34)*Summary!$G$38</f>
        <v/>
      </c>
      <c r="CA243" s="87">
        <f>(CA8=Summary!$G$34)*Summary!$G$38</f>
        <v/>
      </c>
      <c r="CB243" s="87">
        <f>(CB8=Summary!$G$34)*Summary!$G$38</f>
        <v/>
      </c>
      <c r="CC243" s="87">
        <f>(CC8=Summary!$G$34)*Summary!$G$38</f>
        <v/>
      </c>
      <c r="CD243" s="87">
        <f>(CD8=Summary!$G$34)*Summary!$G$38</f>
        <v/>
      </c>
      <c r="CE243" s="87">
        <f>(CE8=Summary!$G$34)*Summary!$G$38</f>
        <v/>
      </c>
      <c r="CF243" s="87">
        <f>(CF8=Summary!$G$34)*Summary!$G$38</f>
        <v/>
      </c>
      <c r="CG243" s="87">
        <f>(CG8=Summary!$G$34)*Summary!$G$38</f>
        <v/>
      </c>
      <c r="CH243" s="87">
        <f>(CH8=Summary!$G$34)*Summary!$G$38</f>
        <v/>
      </c>
      <c r="CI243" s="87">
        <f>(CI8=Summary!$G$34)*Summary!$G$38</f>
        <v/>
      </c>
      <c r="CJ243" s="87">
        <f>(CJ8=Summary!$G$34)*Summary!$G$38</f>
        <v/>
      </c>
      <c r="CK243" s="87">
        <f>(CK8=Summary!$G$34)*Summary!$G$38</f>
        <v/>
      </c>
      <c r="CL243" s="87">
        <f>(CL8=Summary!$G$34)*Summary!$G$38</f>
        <v/>
      </c>
      <c r="CM243" s="87">
        <f>(CM8=Summary!$G$34)*Summary!$G$38</f>
        <v/>
      </c>
      <c r="CN243" s="87">
        <f>(CN8=Summary!$G$34)*Summary!$G$38</f>
        <v/>
      </c>
      <c r="CO243" s="87">
        <f>(CO8=Summary!$G$34)*Summary!$G$38</f>
        <v/>
      </c>
      <c r="CP243" s="87">
        <f>(CP8=Summary!$G$34)*Summary!$G$38</f>
        <v/>
      </c>
      <c r="CQ243" s="87">
        <f>(CQ8=Summary!$G$34)*Summary!$G$38</f>
        <v/>
      </c>
      <c r="CR243" s="87">
        <f>(CR8=Summary!$G$34)*Summary!$G$38</f>
        <v/>
      </c>
      <c r="CS243" s="87">
        <f>(CS8=Summary!$G$34)*Summary!$G$38</f>
        <v/>
      </c>
      <c r="CT243" s="87">
        <f>(CT8=Summary!$G$34)*Summary!$G$38</f>
        <v/>
      </c>
      <c r="CU243" s="87">
        <f>(CU8=Summary!$G$34)*Summary!$G$38</f>
        <v/>
      </c>
      <c r="CV243" s="87">
        <f>(CV8=Summary!$G$34)*Summary!$G$38</f>
        <v/>
      </c>
      <c r="CW243" s="87">
        <f>(CW8=Summary!$G$34)*Summary!$G$38</f>
        <v/>
      </c>
      <c r="CX243" s="87">
        <f>(CX8=Summary!$G$34)*Summary!$G$38</f>
        <v/>
      </c>
      <c r="CY243" s="87">
        <f>(CY8=Summary!$G$34)*Summary!$G$38</f>
        <v/>
      </c>
      <c r="CZ243" s="87">
        <f>(CZ8=Summary!$G$34)*Summary!$G$38</f>
        <v/>
      </c>
      <c r="DA243" s="87">
        <f>(DA8=Summary!$G$34)*Summary!$G$38</f>
        <v/>
      </c>
      <c r="DB243" s="87">
        <f>(DB8=Summary!$G$34)*Summary!$G$38</f>
        <v/>
      </c>
      <c r="DC243" s="87">
        <f>(DC8=Summary!$G$34)*Summary!$G$38</f>
        <v/>
      </c>
      <c r="DD243" s="87">
        <f>(DD8=Summary!$G$34)*Summary!$G$38</f>
        <v/>
      </c>
      <c r="DE243" s="87">
        <f>(DE8=Summary!$G$34)*Summary!$G$38</f>
        <v/>
      </c>
      <c r="DF243" s="87">
        <f>(DF8=Summary!$G$34)*Summary!$G$38</f>
        <v/>
      </c>
      <c r="DG243" s="87">
        <f>(DG8=Summary!$G$34)*Summary!$G$38</f>
        <v/>
      </c>
      <c r="DH243" s="87">
        <f>(DH8=Summary!$G$34)*Summary!$G$38</f>
        <v/>
      </c>
      <c r="DI243" s="87">
        <f>(DI8=Summary!$G$34)*Summary!$G$38</f>
        <v/>
      </c>
      <c r="DJ243" s="87">
        <f>(DJ8=Summary!$G$34)*Summary!$G$38</f>
        <v/>
      </c>
      <c r="DK243" s="87">
        <f>(DK8=Summary!$G$34)*Summary!$G$38</f>
        <v/>
      </c>
      <c r="DL243" s="87">
        <f>(DL8=Summary!$G$34)*Summary!$G$38</f>
        <v/>
      </c>
      <c r="DM243" s="87">
        <f>(DM8=Summary!$G$34)*Summary!$G$38</f>
        <v/>
      </c>
      <c r="DN243" s="87">
        <f>(DN8=Summary!$G$34)*Summary!$G$38</f>
        <v/>
      </c>
      <c r="DO243" s="87">
        <f>(DO8=Summary!$G$34)*Summary!$G$38</f>
        <v/>
      </c>
      <c r="DP243" s="87">
        <f>(DP8=Summary!$G$34)*Summary!$G$38</f>
        <v/>
      </c>
      <c r="DQ243" s="87">
        <f>(DQ8=Summary!$G$34)*Summary!$G$38</f>
        <v/>
      </c>
      <c r="DR243" s="87">
        <f>(DR8=Summary!$G$34)*Summary!$G$38</f>
        <v/>
      </c>
      <c r="DS243" s="87">
        <f>(DS8=Summary!$G$34)*Summary!$G$38</f>
        <v/>
      </c>
      <c r="DT243" s="87">
        <f>(DT8=Summary!$G$34)*Summary!$G$38</f>
        <v/>
      </c>
      <c r="DU243" s="87">
        <f>(DU8=Summary!$G$34)*Summary!$G$38</f>
        <v/>
      </c>
      <c r="DV243" s="87">
        <f>(DV8=Summary!$G$34)*Summary!$G$38</f>
        <v/>
      </c>
      <c r="DW243" s="87">
        <f>(DW8=Summary!$G$34)*Summary!$G$38</f>
        <v/>
      </c>
      <c r="DX243" s="87">
        <f>(DX8=Summary!$G$34)*Summary!$G$38</f>
        <v/>
      </c>
      <c r="DY243" s="87">
        <f>(DY8=Summary!$G$34)*Summary!$G$38</f>
        <v/>
      </c>
      <c r="DZ243" s="87">
        <f>(DZ8=Summary!$G$34)*Summary!$G$38</f>
        <v/>
      </c>
      <c r="EA243" s="87">
        <f>(EA8=Summary!$G$34)*Summary!$G$38</f>
        <v/>
      </c>
      <c r="EB243" s="87">
        <f>(EB8=Summary!$G$34)*Summary!$G$38</f>
        <v/>
      </c>
      <c r="EC243" s="87">
        <f>(EC8=Summary!$G$34)*Summary!$G$38</f>
        <v/>
      </c>
      <c r="ED243" s="87">
        <f>(ED8=Summary!$G$34)*Summary!$G$38</f>
        <v/>
      </c>
      <c r="EE243" s="87">
        <f>(EE8=Summary!$G$34)*Summary!$G$38</f>
        <v/>
      </c>
      <c r="EF243" s="87">
        <f>(EF8=Summary!$G$34)*Summary!$G$38</f>
        <v/>
      </c>
      <c r="EG243" s="87">
        <f>(EG8=Summary!$G$34)*Summary!$G$38</f>
        <v/>
      </c>
      <c r="EH243" s="87">
        <f>(EH8=Summary!$G$34)*Summary!$G$38</f>
        <v/>
      </c>
      <c r="EI243" s="87">
        <f>(EI8=Summary!$G$34)*Summary!$G$38</f>
        <v/>
      </c>
      <c r="EJ243" s="87">
        <f>(EJ8=Summary!$G$34)*Summary!$G$38</f>
        <v/>
      </c>
      <c r="EK243" s="87">
        <f>(EK8=Summary!$G$34)*Summary!$G$38</f>
        <v/>
      </c>
      <c r="EL243" s="87">
        <f>(EL8=Summary!$G$34)*Summary!$G$38</f>
        <v/>
      </c>
      <c r="EM243" s="87">
        <f>(EM8=Summary!$G$34)*Summary!$G$38</f>
        <v/>
      </c>
      <c r="EN243" s="87">
        <f>(EN8=Summary!$G$34)*Summary!$G$38</f>
        <v/>
      </c>
      <c r="EO243" s="87">
        <f>(EO8=Summary!$G$34)*Summary!$G$38</f>
        <v/>
      </c>
      <c r="EP243" s="87">
        <f>(EP8=Summary!$G$34)*Summary!$G$38</f>
        <v/>
      </c>
      <c r="EQ243" s="87">
        <f>(EQ8=Summary!$G$34)*Summary!$G$38</f>
        <v/>
      </c>
      <c r="ER243" s="87">
        <f>(ER8=Summary!$G$34)*Summary!$G$38</f>
        <v/>
      </c>
      <c r="ES243" s="87">
        <f>(ES8=Summary!$G$34)*Summary!$G$38</f>
        <v/>
      </c>
      <c r="ET243" s="87">
        <f>(ET8=Summary!$G$34)*Summary!$G$38</f>
        <v/>
      </c>
      <c r="EU243" s="87">
        <f>(EU8=Summary!$G$34)*Summary!$G$38</f>
        <v/>
      </c>
      <c r="EV243" s="87">
        <f>(EV8=Summary!$G$34)*Summary!$G$38</f>
        <v/>
      </c>
      <c r="EW243" s="87">
        <f>(EW8=Summary!$G$34)*Summary!$G$38</f>
        <v/>
      </c>
      <c r="EX243" s="87">
        <f>(EX8=Summary!$G$34)*Summary!$G$38</f>
        <v/>
      </c>
      <c r="EY243" s="87">
        <f>(EY8=Summary!$G$34)*Summary!$G$38</f>
        <v/>
      </c>
      <c r="EZ243" s="87">
        <f>(EZ8=Summary!$G$34)*Summary!$G$38</f>
        <v/>
      </c>
      <c r="FA243" s="87">
        <f>(FA8=Summary!$G$34)*Summary!$G$38</f>
        <v/>
      </c>
      <c r="FB243" s="87">
        <f>(FB8=Summary!$G$34)*Summary!$G$38</f>
        <v/>
      </c>
      <c r="FC243" s="87">
        <f>(FC8=Summary!$G$34)*Summary!$G$38</f>
        <v/>
      </c>
      <c r="FD243" s="87">
        <f>(FD8=Summary!$G$34)*Summary!$G$38</f>
        <v/>
      </c>
      <c r="FE243" s="87">
        <f>(FE8=Summary!$G$34)*Summary!$G$38</f>
        <v/>
      </c>
      <c r="FF243" s="87">
        <f>(FF8=Summary!$G$34)*Summary!$G$38</f>
        <v/>
      </c>
      <c r="FG243" s="87">
        <f>(FG8=Summary!$G$34)*Summary!$G$38</f>
        <v/>
      </c>
      <c r="FH243" s="87">
        <f>(FH8=Summary!$G$34)*Summary!$G$38</f>
        <v/>
      </c>
      <c r="FI243" s="87">
        <f>(FI8=Summary!$G$34)*Summary!$G$38</f>
        <v/>
      </c>
      <c r="FJ243" s="87">
        <f>(FJ8=Summary!$G$34)*Summary!$G$38</f>
        <v/>
      </c>
      <c r="FK243" s="87">
        <f>(FK8=Summary!$G$34)*Summary!$G$38</f>
        <v/>
      </c>
      <c r="FL243" s="87">
        <f>(FL8=Summary!$G$34)*Summary!$G$38</f>
        <v/>
      </c>
      <c r="FM243" s="87">
        <f>(FM8=Summary!$G$34)*Summary!$G$38</f>
        <v/>
      </c>
      <c r="FN243" s="87">
        <f>(FN8=Summary!$G$34)*Summary!$G$38</f>
        <v/>
      </c>
      <c r="FO243" s="87">
        <f>(FO8=Summary!$G$34)*Summary!$G$38</f>
        <v/>
      </c>
      <c r="FP243" s="87">
        <f>(FP8=Summary!$G$34)*Summary!$G$38</f>
        <v/>
      </c>
      <c r="FQ243" s="87">
        <f>(FQ8=Summary!$G$34)*Summary!$G$38</f>
        <v/>
      </c>
      <c r="FR243" s="87">
        <f>(FR8=Summary!$G$34)*Summary!$G$38</f>
        <v/>
      </c>
      <c r="FS243" s="87">
        <f>(FS8=Summary!$G$34)*Summary!$G$38</f>
        <v/>
      </c>
      <c r="FT243" s="87">
        <f>(FT8=Summary!$G$34)*Summary!$G$38</f>
        <v/>
      </c>
      <c r="FU243" s="87">
        <f>(FU8=Summary!$G$34)*Summary!$G$38</f>
        <v/>
      </c>
      <c r="FV243" s="87">
        <f>(FV8=Summary!$G$34)*Summary!$G$38</f>
        <v/>
      </c>
      <c r="FW243" s="87">
        <f>(FW8=Summary!$G$34)*Summary!$G$38</f>
        <v/>
      </c>
      <c r="FX243" s="87">
        <f>(FX8=Summary!$G$34)*Summary!$G$38</f>
        <v/>
      </c>
      <c r="FY243" s="87">
        <f>(FY8=Summary!$G$34)*Summary!$G$38</f>
        <v/>
      </c>
      <c r="FZ243" s="87">
        <f>(FZ8=Summary!$G$34)*Summary!$G$38</f>
        <v/>
      </c>
      <c r="GA243" s="87">
        <f>(GA8=Summary!$G$34)*Summary!$G$38</f>
        <v/>
      </c>
      <c r="GB243" s="87">
        <f>(GB8=Summary!$G$34)*Summary!$G$38</f>
        <v/>
      </c>
      <c r="GC243" s="87">
        <f>(GC8=Summary!$G$34)*Summary!$G$38</f>
        <v/>
      </c>
      <c r="GD243" s="87">
        <f>(GD8=Summary!$G$34)*Summary!$G$38</f>
        <v/>
      </c>
      <c r="GE243" s="87">
        <f>(GE8=Summary!$G$34)*Summary!$G$38</f>
        <v/>
      </c>
      <c r="GF243" s="87">
        <f>(GF8=Summary!$G$34)*Summary!$G$38</f>
        <v/>
      </c>
      <c r="GG243" s="87">
        <f>(GG8=Summary!$G$34)*Summary!$G$38</f>
        <v/>
      </c>
      <c r="GH243" s="87">
        <f>(GH8=Summary!$G$34)*Summary!$G$38</f>
        <v/>
      </c>
      <c r="GI243" s="87">
        <f>(GI8=Summary!$G$34)*Summary!$G$38</f>
        <v/>
      </c>
      <c r="GJ243" s="87">
        <f>(GJ8=Summary!$G$34)*Summary!$G$38</f>
        <v/>
      </c>
      <c r="GK243" s="87">
        <f>(GK8=Summary!$G$34)*Summary!$G$38</f>
        <v/>
      </c>
      <c r="GL243" s="87">
        <f>(GL8=Summary!$G$34)*Summary!$G$38</f>
        <v/>
      </c>
      <c r="GM243" s="87">
        <f>(GM8=Summary!$G$34)*Summary!$G$38</f>
        <v/>
      </c>
      <c r="GN243" s="257">
        <f>(GN8=Summary!$G$34)*Summary!$G$38</f>
        <v/>
      </c>
      <c r="GO243" s="1" t="n"/>
      <c r="GP243" s="63" t="n"/>
    </row>
    <row r="244">
      <c r="A244" s="1" t="n"/>
      <c r="B244" s="1" t="n"/>
      <c r="C244" s="41" t="inlineStr">
        <is>
          <t>Fees</t>
        </is>
      </c>
      <c r="D244" s="931" t="n"/>
      <c r="E244" s="931" t="n"/>
      <c r="F244" s="312" t="n"/>
      <c r="G244" s="312" t="n"/>
      <c r="H244" s="5" t="n"/>
      <c r="I244" s="5" t="n"/>
      <c r="J244" s="14" t="n"/>
      <c r="K244" s="14" t="n"/>
      <c r="L244" s="14" t="n"/>
      <c r="M244" s="14" t="n"/>
      <c r="N244" s="14">
        <f>SUM(Q244:GN244)</f>
        <v/>
      </c>
      <c r="O244" s="14" t="n"/>
      <c r="P244" s="87" t="n"/>
      <c r="Q244" s="87">
        <f>(Q243&gt;0)*Summary!$G$41*Summary!$G$38</f>
        <v/>
      </c>
      <c r="R244" s="87">
        <f>(R243&gt;0)*Summary!$G$41*Summary!$G$38</f>
        <v/>
      </c>
      <c r="S244" s="87">
        <f>(S243&gt;0)*Summary!$G$41*Summary!$G$38</f>
        <v/>
      </c>
      <c r="T244" s="87">
        <f>(T243&gt;0)*Summary!$G$41*Summary!$G$38</f>
        <v/>
      </c>
      <c r="U244" s="87">
        <f>(U243&gt;0)*Summary!$G$41*Summary!$G$38</f>
        <v/>
      </c>
      <c r="V244" s="87">
        <f>(V243&gt;0)*Summary!$G$41*Summary!$G$38</f>
        <v/>
      </c>
      <c r="W244" s="87">
        <f>(W243&gt;0)*Summary!$G$41*Summary!$G$38</f>
        <v/>
      </c>
      <c r="X244" s="87">
        <f>(X243&gt;0)*Summary!$G$41*Summary!$G$38</f>
        <v/>
      </c>
      <c r="Y244" s="87">
        <f>(Y243&gt;0)*Summary!$G$41*Summary!$G$38</f>
        <v/>
      </c>
      <c r="Z244" s="87">
        <f>(Z243&gt;0)*Summary!$G$41*Summary!$G$38</f>
        <v/>
      </c>
      <c r="AA244" s="87">
        <f>(AA243&gt;0)*Summary!$G$41*Summary!$G$38</f>
        <v/>
      </c>
      <c r="AB244" s="87">
        <f>(AB243&gt;0)*Summary!$G$41*Summary!$G$38</f>
        <v/>
      </c>
      <c r="AC244" s="87">
        <f>(AC243&gt;0)*Summary!$G$41*Summary!$G$38</f>
        <v/>
      </c>
      <c r="AD244" s="87">
        <f>(AD243&gt;0)*Summary!$G$41*Summary!$G$38</f>
        <v/>
      </c>
      <c r="AE244" s="87">
        <f>(AE243&gt;0)*Summary!$G$41*Summary!$G$38</f>
        <v/>
      </c>
      <c r="AF244" s="87">
        <f>(AF243&gt;0)*Summary!$G$41*Summary!$G$38</f>
        <v/>
      </c>
      <c r="AG244" s="87">
        <f>(AG243&gt;0)*Summary!$G$41*Summary!$G$38</f>
        <v/>
      </c>
      <c r="AH244" s="87">
        <f>(AH243&gt;0)*Summary!$G$41*Summary!$G$38</f>
        <v/>
      </c>
      <c r="AI244" s="87">
        <f>(AI243&gt;0)*Summary!$G$41*Summary!$G$38</f>
        <v/>
      </c>
      <c r="AJ244" s="87">
        <f>(AJ243&gt;0)*Summary!$G$41*Summary!$G$38</f>
        <v/>
      </c>
      <c r="AK244" s="87">
        <f>(AK243&gt;0)*Summary!$G$41*Summary!$G$38</f>
        <v/>
      </c>
      <c r="AL244" s="87">
        <f>(AL243&gt;0)*Summary!$G$41*Summary!$G$38</f>
        <v/>
      </c>
      <c r="AM244" s="87">
        <f>(AM243&gt;0)*Summary!$G$41*Summary!$G$38</f>
        <v/>
      </c>
      <c r="AN244" s="87">
        <f>(AN243&gt;0)*Summary!$G$41*Summary!$G$38</f>
        <v/>
      </c>
      <c r="AO244" s="87">
        <f>(AO243&gt;0)*Summary!$G$41*Summary!$G$38</f>
        <v/>
      </c>
      <c r="AP244" s="87">
        <f>(AP243&gt;0)*Summary!$G$41*Summary!$G$38</f>
        <v/>
      </c>
      <c r="AQ244" s="87">
        <f>(AQ243&gt;0)*Summary!$G$41*Summary!$G$38</f>
        <v/>
      </c>
      <c r="AR244" s="87">
        <f>(AR243&gt;0)*Summary!$G$41*Summary!$G$38</f>
        <v/>
      </c>
      <c r="AS244" s="87">
        <f>(AS243&gt;0)*Summary!$G$41*Summary!$G$38</f>
        <v/>
      </c>
      <c r="AT244" s="87">
        <f>(AT243&gt;0)*Summary!$G$41*Summary!$G$38</f>
        <v/>
      </c>
      <c r="AU244" s="87">
        <f>(AU243&gt;0)*Summary!$G$41*Summary!$G$38</f>
        <v/>
      </c>
      <c r="AV244" s="87">
        <f>(AV243&gt;0)*Summary!$G$41*Summary!$G$38</f>
        <v/>
      </c>
      <c r="AW244" s="87">
        <f>(AW243&gt;0)*Summary!$G$41*Summary!$G$38</f>
        <v/>
      </c>
      <c r="AX244" s="87">
        <f>(AX243&gt;0)*Summary!$G$41*Summary!$G$38</f>
        <v/>
      </c>
      <c r="AY244" s="87">
        <f>(AY243&gt;0)*Summary!$G$41*Summary!$G$38</f>
        <v/>
      </c>
      <c r="AZ244" s="87">
        <f>(AZ243&gt;0)*Summary!$G$41*Summary!$G$38</f>
        <v/>
      </c>
      <c r="BA244" s="87">
        <f>(BA243&gt;0)*Summary!$G$41*Summary!$G$38</f>
        <v/>
      </c>
      <c r="BB244" s="87">
        <f>(BB243&gt;0)*Summary!$G$41*Summary!$G$38</f>
        <v/>
      </c>
      <c r="BC244" s="87">
        <f>(BC243&gt;0)*Summary!$G$41*Summary!$G$38</f>
        <v/>
      </c>
      <c r="BD244" s="87">
        <f>(BD243&gt;0)*Summary!$G$41*Summary!$G$38</f>
        <v/>
      </c>
      <c r="BE244" s="87">
        <f>(BE243&gt;0)*Summary!$G$41*Summary!$G$38</f>
        <v/>
      </c>
      <c r="BF244" s="87">
        <f>(BF243&gt;0)*Summary!$G$41*Summary!$G$38</f>
        <v/>
      </c>
      <c r="BG244" s="87">
        <f>(BG243&gt;0)*Summary!$G$41*Summary!$G$38</f>
        <v/>
      </c>
      <c r="BH244" s="87">
        <f>(BH243&gt;0)*Summary!$G$41*Summary!$G$38</f>
        <v/>
      </c>
      <c r="BI244" s="87">
        <f>(BI243&gt;0)*Summary!$G$41*Summary!$G$38</f>
        <v/>
      </c>
      <c r="BJ244" s="87">
        <f>(BJ243&gt;0)*Summary!$G$41*Summary!$G$38</f>
        <v/>
      </c>
      <c r="BK244" s="87">
        <f>(BK243&gt;0)*Summary!$G$41*Summary!$G$38</f>
        <v/>
      </c>
      <c r="BL244" s="87">
        <f>(BL243&gt;0)*Summary!$G$41*Summary!$G$38</f>
        <v/>
      </c>
      <c r="BM244" s="87">
        <f>(BM243&gt;0)*Summary!$G$41*Summary!$G$38</f>
        <v/>
      </c>
      <c r="BN244" s="87">
        <f>(BN243&gt;0)*Summary!$G$41*Summary!$G$38</f>
        <v/>
      </c>
      <c r="BO244" s="87">
        <f>(BO243&gt;0)*Summary!$G$41*Summary!$G$38</f>
        <v/>
      </c>
      <c r="BP244" s="87">
        <f>(BP243&gt;0)*Summary!$G$41*Summary!$G$38</f>
        <v/>
      </c>
      <c r="BQ244" s="87">
        <f>(BQ243&gt;0)*Summary!$G$41*Summary!$G$38</f>
        <v/>
      </c>
      <c r="BR244" s="87">
        <f>(BR243&gt;0)*Summary!$G$41*Summary!$G$38</f>
        <v/>
      </c>
      <c r="BS244" s="87">
        <f>(BS243&gt;0)*Summary!$G$41*Summary!$G$38</f>
        <v/>
      </c>
      <c r="BT244" s="87">
        <f>(BT243&gt;0)*Summary!$G$41*Summary!$G$38</f>
        <v/>
      </c>
      <c r="BU244" s="87">
        <f>(BU243&gt;0)*Summary!$G$41*Summary!$G$38</f>
        <v/>
      </c>
      <c r="BV244" s="87">
        <f>(BV243&gt;0)*Summary!$G$41*Summary!$G$38</f>
        <v/>
      </c>
      <c r="BW244" s="87">
        <f>(BW243&gt;0)*Summary!$G$41*Summary!$G$38</f>
        <v/>
      </c>
      <c r="BX244" s="87">
        <f>(BX243&gt;0)*Summary!$G$41*Summary!$G$38</f>
        <v/>
      </c>
      <c r="BY244" s="87">
        <f>(BY243&gt;0)*Summary!$G$41*Summary!$G$38</f>
        <v/>
      </c>
      <c r="BZ244" s="87">
        <f>(BZ243&gt;0)*Summary!$G$41*Summary!$G$38</f>
        <v/>
      </c>
      <c r="CA244" s="87">
        <f>(CA243&gt;0)*Summary!$G$41*Summary!$G$38</f>
        <v/>
      </c>
      <c r="CB244" s="87">
        <f>(CB243&gt;0)*Summary!$G$41*Summary!$G$38</f>
        <v/>
      </c>
      <c r="CC244" s="87">
        <f>(CC243&gt;0)*Summary!$G$41*Summary!$G$38</f>
        <v/>
      </c>
      <c r="CD244" s="87">
        <f>(CD243&gt;0)*Summary!$G$41*Summary!$G$38</f>
        <v/>
      </c>
      <c r="CE244" s="87">
        <f>(CE243&gt;0)*Summary!$G$41*Summary!$G$38</f>
        <v/>
      </c>
      <c r="CF244" s="87">
        <f>(CF243&gt;0)*Summary!$G$41*Summary!$G$38</f>
        <v/>
      </c>
      <c r="CG244" s="87">
        <f>(CG243&gt;0)*Summary!$G$41*Summary!$G$38</f>
        <v/>
      </c>
      <c r="CH244" s="87">
        <f>(CH243&gt;0)*Summary!$G$41*Summary!$G$38</f>
        <v/>
      </c>
      <c r="CI244" s="87">
        <f>(CI243&gt;0)*Summary!$G$41*Summary!$G$38</f>
        <v/>
      </c>
      <c r="CJ244" s="87">
        <f>(CJ243&gt;0)*Summary!$G$41*Summary!$G$38</f>
        <v/>
      </c>
      <c r="CK244" s="87">
        <f>(CK243&gt;0)*Summary!$G$41*Summary!$G$38</f>
        <v/>
      </c>
      <c r="CL244" s="87">
        <f>(CL243&gt;0)*Summary!$G$41*Summary!$G$38</f>
        <v/>
      </c>
      <c r="CM244" s="87">
        <f>(CM243&gt;0)*Summary!$G$41*Summary!$G$38</f>
        <v/>
      </c>
      <c r="CN244" s="87">
        <f>(CN243&gt;0)*Summary!$G$41*Summary!$G$38</f>
        <v/>
      </c>
      <c r="CO244" s="87">
        <f>(CO243&gt;0)*Summary!$G$41*Summary!$G$38</f>
        <v/>
      </c>
      <c r="CP244" s="87">
        <f>(CP243&gt;0)*Summary!$G$41*Summary!$G$38</f>
        <v/>
      </c>
      <c r="CQ244" s="87">
        <f>(CQ243&gt;0)*Summary!$G$41*Summary!$G$38</f>
        <v/>
      </c>
      <c r="CR244" s="87">
        <f>(CR243&gt;0)*Summary!$G$41*Summary!$G$38</f>
        <v/>
      </c>
      <c r="CS244" s="87">
        <f>(CS243&gt;0)*Summary!$G$41*Summary!$G$38</f>
        <v/>
      </c>
      <c r="CT244" s="87">
        <f>(CT243&gt;0)*Summary!$G$41*Summary!$G$38</f>
        <v/>
      </c>
      <c r="CU244" s="87">
        <f>(CU243&gt;0)*Summary!$G$41*Summary!$G$38</f>
        <v/>
      </c>
      <c r="CV244" s="87">
        <f>(CV243&gt;0)*Summary!$G$41*Summary!$G$38</f>
        <v/>
      </c>
      <c r="CW244" s="87">
        <f>(CW243&gt;0)*Summary!$G$41*Summary!$G$38</f>
        <v/>
      </c>
      <c r="CX244" s="87">
        <f>(CX243&gt;0)*Summary!$G$41*Summary!$G$38</f>
        <v/>
      </c>
      <c r="CY244" s="87">
        <f>(CY243&gt;0)*Summary!$G$41*Summary!$G$38</f>
        <v/>
      </c>
      <c r="CZ244" s="87">
        <f>(CZ243&gt;0)*Summary!$G$41*Summary!$G$38</f>
        <v/>
      </c>
      <c r="DA244" s="87">
        <f>(DA243&gt;0)*Summary!$G$41*Summary!$G$38</f>
        <v/>
      </c>
      <c r="DB244" s="87">
        <f>(DB243&gt;0)*Summary!$G$41*Summary!$G$38</f>
        <v/>
      </c>
      <c r="DC244" s="87">
        <f>(DC243&gt;0)*Summary!$G$41*Summary!$G$38</f>
        <v/>
      </c>
      <c r="DD244" s="87">
        <f>(DD243&gt;0)*Summary!$G$41*Summary!$G$38</f>
        <v/>
      </c>
      <c r="DE244" s="87">
        <f>(DE243&gt;0)*Summary!$G$41*Summary!$G$38</f>
        <v/>
      </c>
      <c r="DF244" s="87">
        <f>(DF243&gt;0)*Summary!$G$41*Summary!$G$38</f>
        <v/>
      </c>
      <c r="DG244" s="87">
        <f>(DG243&gt;0)*Summary!$G$41*Summary!$G$38</f>
        <v/>
      </c>
      <c r="DH244" s="87">
        <f>(DH243&gt;0)*Summary!$G$41*Summary!$G$38</f>
        <v/>
      </c>
      <c r="DI244" s="87">
        <f>(DI243&gt;0)*Summary!$G$41*Summary!$G$38</f>
        <v/>
      </c>
      <c r="DJ244" s="87">
        <f>(DJ243&gt;0)*Summary!$G$41*Summary!$G$38</f>
        <v/>
      </c>
      <c r="DK244" s="87">
        <f>(DK243&gt;0)*Summary!$G$41*Summary!$G$38</f>
        <v/>
      </c>
      <c r="DL244" s="87">
        <f>(DL243&gt;0)*Summary!$G$41*Summary!$G$38</f>
        <v/>
      </c>
      <c r="DM244" s="87">
        <f>(DM243&gt;0)*Summary!$G$41*Summary!$G$38</f>
        <v/>
      </c>
      <c r="DN244" s="87">
        <f>(DN243&gt;0)*Summary!$G$41*Summary!$G$38</f>
        <v/>
      </c>
      <c r="DO244" s="87">
        <f>(DO243&gt;0)*Summary!$G$41*Summary!$G$38</f>
        <v/>
      </c>
      <c r="DP244" s="87">
        <f>(DP243&gt;0)*Summary!$G$41*Summary!$G$38</f>
        <v/>
      </c>
      <c r="DQ244" s="87">
        <f>(DQ243&gt;0)*Summary!$G$41*Summary!$G$38</f>
        <v/>
      </c>
      <c r="DR244" s="87">
        <f>(DR243&gt;0)*Summary!$G$41*Summary!$G$38</f>
        <v/>
      </c>
      <c r="DS244" s="87">
        <f>(DS243&gt;0)*Summary!$G$41*Summary!$G$38</f>
        <v/>
      </c>
      <c r="DT244" s="87">
        <f>(DT243&gt;0)*Summary!$G$41*Summary!$G$38</f>
        <v/>
      </c>
      <c r="DU244" s="87">
        <f>(DU243&gt;0)*Summary!$G$41*Summary!$G$38</f>
        <v/>
      </c>
      <c r="DV244" s="87">
        <f>(DV243&gt;0)*Summary!$G$41*Summary!$G$38</f>
        <v/>
      </c>
      <c r="DW244" s="87">
        <f>(DW243&gt;0)*Summary!$G$41*Summary!$G$38</f>
        <v/>
      </c>
      <c r="DX244" s="87">
        <f>(DX243&gt;0)*Summary!$G$41*Summary!$G$38</f>
        <v/>
      </c>
      <c r="DY244" s="87">
        <f>(DY243&gt;0)*Summary!$G$41*Summary!$G$38</f>
        <v/>
      </c>
      <c r="DZ244" s="87">
        <f>(DZ243&gt;0)*Summary!$G$41*Summary!$G$38</f>
        <v/>
      </c>
      <c r="EA244" s="87">
        <f>(EA243&gt;0)*Summary!$G$41*Summary!$G$38</f>
        <v/>
      </c>
      <c r="EB244" s="87">
        <f>(EB243&gt;0)*Summary!$G$41*Summary!$G$38</f>
        <v/>
      </c>
      <c r="EC244" s="87">
        <f>(EC243&gt;0)*Summary!$G$41*Summary!$G$38</f>
        <v/>
      </c>
      <c r="ED244" s="87">
        <f>(ED243&gt;0)*Summary!$G$41*Summary!$G$38</f>
        <v/>
      </c>
      <c r="EE244" s="87">
        <f>(EE243&gt;0)*Summary!$G$41*Summary!$G$38</f>
        <v/>
      </c>
      <c r="EF244" s="87">
        <f>(EF243&gt;0)*Summary!$G$41*Summary!$G$38</f>
        <v/>
      </c>
      <c r="EG244" s="87">
        <f>(EG243&gt;0)*Summary!$G$41*Summary!$G$38</f>
        <v/>
      </c>
      <c r="EH244" s="87">
        <f>(EH243&gt;0)*Summary!$G$41*Summary!$G$38</f>
        <v/>
      </c>
      <c r="EI244" s="87">
        <f>(EI243&gt;0)*Summary!$G$41*Summary!$G$38</f>
        <v/>
      </c>
      <c r="EJ244" s="87">
        <f>(EJ243&gt;0)*Summary!$G$41*Summary!$G$38</f>
        <v/>
      </c>
      <c r="EK244" s="87">
        <f>(EK243&gt;0)*Summary!$G$41*Summary!$G$38</f>
        <v/>
      </c>
      <c r="EL244" s="87">
        <f>(EL243&gt;0)*Summary!$G$41*Summary!$G$38</f>
        <v/>
      </c>
      <c r="EM244" s="87">
        <f>(EM243&gt;0)*Summary!$G$41*Summary!$G$38</f>
        <v/>
      </c>
      <c r="EN244" s="87">
        <f>(EN243&gt;0)*Summary!$G$41*Summary!$G$38</f>
        <v/>
      </c>
      <c r="EO244" s="87">
        <f>(EO243&gt;0)*Summary!$G$41*Summary!$G$38</f>
        <v/>
      </c>
      <c r="EP244" s="87">
        <f>(EP243&gt;0)*Summary!$G$41*Summary!$G$38</f>
        <v/>
      </c>
      <c r="EQ244" s="87">
        <f>(EQ243&gt;0)*Summary!$G$41*Summary!$G$38</f>
        <v/>
      </c>
      <c r="ER244" s="87">
        <f>(ER243&gt;0)*Summary!$G$41*Summary!$G$38</f>
        <v/>
      </c>
      <c r="ES244" s="87">
        <f>(ES243&gt;0)*Summary!$G$41*Summary!$G$38</f>
        <v/>
      </c>
      <c r="ET244" s="87">
        <f>(ET243&gt;0)*Summary!$G$41*Summary!$G$38</f>
        <v/>
      </c>
      <c r="EU244" s="87">
        <f>(EU243&gt;0)*Summary!$G$41*Summary!$G$38</f>
        <v/>
      </c>
      <c r="EV244" s="87">
        <f>(EV243&gt;0)*Summary!$G$41*Summary!$G$38</f>
        <v/>
      </c>
      <c r="EW244" s="87">
        <f>(EW243&gt;0)*Summary!$G$41*Summary!$G$38</f>
        <v/>
      </c>
      <c r="EX244" s="87">
        <f>(EX243&gt;0)*Summary!$G$41*Summary!$G$38</f>
        <v/>
      </c>
      <c r="EY244" s="87">
        <f>(EY243&gt;0)*Summary!$G$41*Summary!$G$38</f>
        <v/>
      </c>
      <c r="EZ244" s="87">
        <f>(EZ243&gt;0)*Summary!$G$41*Summary!$G$38</f>
        <v/>
      </c>
      <c r="FA244" s="87">
        <f>(FA243&gt;0)*Summary!$G$41*Summary!$G$38</f>
        <v/>
      </c>
      <c r="FB244" s="87">
        <f>(FB243&gt;0)*Summary!$G$41*Summary!$G$38</f>
        <v/>
      </c>
      <c r="FC244" s="87">
        <f>(FC243&gt;0)*Summary!$G$41*Summary!$G$38</f>
        <v/>
      </c>
      <c r="FD244" s="87">
        <f>(FD243&gt;0)*Summary!$G$41*Summary!$G$38</f>
        <v/>
      </c>
      <c r="FE244" s="87">
        <f>(FE243&gt;0)*Summary!$G$41*Summary!$G$38</f>
        <v/>
      </c>
      <c r="FF244" s="87">
        <f>(FF243&gt;0)*Summary!$G$41*Summary!$G$38</f>
        <v/>
      </c>
      <c r="FG244" s="87">
        <f>(FG243&gt;0)*Summary!$G$41*Summary!$G$38</f>
        <v/>
      </c>
      <c r="FH244" s="87">
        <f>(FH243&gt;0)*Summary!$G$41*Summary!$G$38</f>
        <v/>
      </c>
      <c r="FI244" s="87">
        <f>(FI243&gt;0)*Summary!$G$41*Summary!$G$38</f>
        <v/>
      </c>
      <c r="FJ244" s="87">
        <f>(FJ243&gt;0)*Summary!$G$41*Summary!$G$38</f>
        <v/>
      </c>
      <c r="FK244" s="87">
        <f>(FK243&gt;0)*Summary!$G$41*Summary!$G$38</f>
        <v/>
      </c>
      <c r="FL244" s="87">
        <f>(FL243&gt;0)*Summary!$G$41*Summary!$G$38</f>
        <v/>
      </c>
      <c r="FM244" s="87">
        <f>(FM243&gt;0)*Summary!$G$41*Summary!$G$38</f>
        <v/>
      </c>
      <c r="FN244" s="87">
        <f>(FN243&gt;0)*Summary!$G$41*Summary!$G$38</f>
        <v/>
      </c>
      <c r="FO244" s="87">
        <f>(FO243&gt;0)*Summary!$G$41*Summary!$G$38</f>
        <v/>
      </c>
      <c r="FP244" s="87">
        <f>(FP243&gt;0)*Summary!$G$41*Summary!$G$38</f>
        <v/>
      </c>
      <c r="FQ244" s="87">
        <f>(FQ243&gt;0)*Summary!$G$41*Summary!$G$38</f>
        <v/>
      </c>
      <c r="FR244" s="87">
        <f>(FR243&gt;0)*Summary!$G$41*Summary!$G$38</f>
        <v/>
      </c>
      <c r="FS244" s="87">
        <f>(FS243&gt;0)*Summary!$G$41*Summary!$G$38</f>
        <v/>
      </c>
      <c r="FT244" s="87">
        <f>(FT243&gt;0)*Summary!$G$41*Summary!$G$38</f>
        <v/>
      </c>
      <c r="FU244" s="87">
        <f>(FU243&gt;0)*Summary!$G$41*Summary!$G$38</f>
        <v/>
      </c>
      <c r="FV244" s="87">
        <f>(FV243&gt;0)*Summary!$G$41*Summary!$G$38</f>
        <v/>
      </c>
      <c r="FW244" s="87">
        <f>(FW243&gt;0)*Summary!$G$41*Summary!$G$38</f>
        <v/>
      </c>
      <c r="FX244" s="87">
        <f>(FX243&gt;0)*Summary!$G$41*Summary!$G$38</f>
        <v/>
      </c>
      <c r="FY244" s="87">
        <f>(FY243&gt;0)*Summary!$G$41*Summary!$G$38</f>
        <v/>
      </c>
      <c r="FZ244" s="87">
        <f>(FZ243&gt;0)*Summary!$G$41*Summary!$G$38</f>
        <v/>
      </c>
      <c r="GA244" s="87">
        <f>(GA243&gt;0)*Summary!$G$41*Summary!$G$38</f>
        <v/>
      </c>
      <c r="GB244" s="87">
        <f>(GB243&gt;0)*Summary!$G$41*Summary!$G$38</f>
        <v/>
      </c>
      <c r="GC244" s="87">
        <f>(GC243&gt;0)*Summary!$G$41*Summary!$G$38</f>
        <v/>
      </c>
      <c r="GD244" s="87">
        <f>(GD243&gt;0)*Summary!$G$41*Summary!$G$38</f>
        <v/>
      </c>
      <c r="GE244" s="87">
        <f>(GE243&gt;0)*Summary!$G$41*Summary!$G$38</f>
        <v/>
      </c>
      <c r="GF244" s="87">
        <f>(GF243&gt;0)*Summary!$G$41*Summary!$G$38</f>
        <v/>
      </c>
      <c r="GG244" s="87">
        <f>(GG243&gt;0)*Summary!$G$41*Summary!$G$38</f>
        <v/>
      </c>
      <c r="GH244" s="87">
        <f>(GH243&gt;0)*Summary!$G$41*Summary!$G$38</f>
        <v/>
      </c>
      <c r="GI244" s="87">
        <f>(GI243&gt;0)*Summary!$G$41*Summary!$G$38</f>
        <v/>
      </c>
      <c r="GJ244" s="87">
        <f>(GJ243&gt;0)*Summary!$G$41*Summary!$G$38</f>
        <v/>
      </c>
      <c r="GK244" s="87">
        <f>(GK243&gt;0)*Summary!$G$41*Summary!$G$38</f>
        <v/>
      </c>
      <c r="GL244" s="87">
        <f>(GL243&gt;0)*Summary!$G$41*Summary!$G$38</f>
        <v/>
      </c>
      <c r="GM244" s="87">
        <f>(GM243&gt;0)*Summary!$G$41*Summary!$G$38</f>
        <v/>
      </c>
      <c r="GN244" s="257">
        <f>(GN243&gt;0)*Summary!$G$41*Summary!$G$38</f>
        <v/>
      </c>
      <c r="GO244" s="1" t="n"/>
      <c r="GP244" s="63" t="n"/>
    </row>
    <row r="245">
      <c r="A245" s="1" t="n"/>
      <c r="B245" s="1" t="n"/>
      <c r="C245" s="41" t="inlineStr">
        <is>
          <t>Senior Construction Loan Repayment</t>
        </is>
      </c>
      <c r="D245" s="14" t="n"/>
      <c r="E245" s="14" t="n"/>
      <c r="F245" s="254" t="n"/>
      <c r="G245" s="922" t="n"/>
      <c r="H245" s="254" t="n"/>
      <c r="I245" s="922" t="n"/>
      <c r="J245" s="93" t="n"/>
      <c r="K245" s="93" t="n"/>
      <c r="L245" s="259" t="n"/>
      <c r="M245" s="256" t="n"/>
      <c r="N245" s="14">
        <f>SUM(Q245:GN245)</f>
        <v/>
      </c>
      <c r="O245" s="14" t="n"/>
      <c r="P245" s="87" t="n"/>
      <c r="Q245" s="87">
        <f>Q219</f>
        <v/>
      </c>
      <c r="R245" s="87">
        <f>R219</f>
        <v/>
      </c>
      <c r="S245" s="87">
        <f>S219</f>
        <v/>
      </c>
      <c r="T245" s="87">
        <f>T219</f>
        <v/>
      </c>
      <c r="U245" s="87">
        <f>U219</f>
        <v/>
      </c>
      <c r="V245" s="87">
        <f>V219</f>
        <v/>
      </c>
      <c r="W245" s="87">
        <f>W219</f>
        <v/>
      </c>
      <c r="X245" s="87">
        <f>X219</f>
        <v/>
      </c>
      <c r="Y245" s="87">
        <f>Y219</f>
        <v/>
      </c>
      <c r="Z245" s="87">
        <f>Z219</f>
        <v/>
      </c>
      <c r="AA245" s="87">
        <f>AA219</f>
        <v/>
      </c>
      <c r="AB245" s="87">
        <f>AB219</f>
        <v/>
      </c>
      <c r="AC245" s="87">
        <f>AC219</f>
        <v/>
      </c>
      <c r="AD245" s="87">
        <f>AD219</f>
        <v/>
      </c>
      <c r="AE245" s="87">
        <f>AE219</f>
        <v/>
      </c>
      <c r="AF245" s="87">
        <f>AF219</f>
        <v/>
      </c>
      <c r="AG245" s="87">
        <f>AG219</f>
        <v/>
      </c>
      <c r="AH245" s="87">
        <f>AH219</f>
        <v/>
      </c>
      <c r="AI245" s="87">
        <f>AI219</f>
        <v/>
      </c>
      <c r="AJ245" s="87">
        <f>AJ219</f>
        <v/>
      </c>
      <c r="AK245" s="87">
        <f>AK219</f>
        <v/>
      </c>
      <c r="AL245" s="87">
        <f>AL219</f>
        <v/>
      </c>
      <c r="AM245" s="87">
        <f>AM219</f>
        <v/>
      </c>
      <c r="AN245" s="87">
        <f>AN219</f>
        <v/>
      </c>
      <c r="AO245" s="87">
        <f>AO219</f>
        <v/>
      </c>
      <c r="AP245" s="87">
        <f>AP219</f>
        <v/>
      </c>
      <c r="AQ245" s="87">
        <f>AQ219</f>
        <v/>
      </c>
      <c r="AR245" s="87">
        <f>AR219</f>
        <v/>
      </c>
      <c r="AS245" s="87">
        <f>AS219</f>
        <v/>
      </c>
      <c r="AT245" s="87">
        <f>AT219</f>
        <v/>
      </c>
      <c r="AU245" s="87">
        <f>AU219</f>
        <v/>
      </c>
      <c r="AV245" s="87">
        <f>AV219</f>
        <v/>
      </c>
      <c r="AW245" s="87">
        <f>AW219</f>
        <v/>
      </c>
      <c r="AX245" s="87">
        <f>AX219</f>
        <v/>
      </c>
      <c r="AY245" s="87">
        <f>AY219</f>
        <v/>
      </c>
      <c r="AZ245" s="87">
        <f>AZ219</f>
        <v/>
      </c>
      <c r="BA245" s="87">
        <f>BA219</f>
        <v/>
      </c>
      <c r="BB245" s="87">
        <f>BB219</f>
        <v/>
      </c>
      <c r="BC245" s="87">
        <f>BC219</f>
        <v/>
      </c>
      <c r="BD245" s="87">
        <f>BD219</f>
        <v/>
      </c>
      <c r="BE245" s="87">
        <f>BE219</f>
        <v/>
      </c>
      <c r="BF245" s="87">
        <f>BF219</f>
        <v/>
      </c>
      <c r="BG245" s="87">
        <f>BG219</f>
        <v/>
      </c>
      <c r="BH245" s="87">
        <f>BH219</f>
        <v/>
      </c>
      <c r="BI245" s="87">
        <f>BI219</f>
        <v/>
      </c>
      <c r="BJ245" s="87">
        <f>BJ219</f>
        <v/>
      </c>
      <c r="BK245" s="87">
        <f>BK219</f>
        <v/>
      </c>
      <c r="BL245" s="87">
        <f>BL219</f>
        <v/>
      </c>
      <c r="BM245" s="87">
        <f>BM219</f>
        <v/>
      </c>
      <c r="BN245" s="87">
        <f>BN219</f>
        <v/>
      </c>
      <c r="BO245" s="87">
        <f>BO219</f>
        <v/>
      </c>
      <c r="BP245" s="87">
        <f>BP219</f>
        <v/>
      </c>
      <c r="BQ245" s="87">
        <f>BQ219</f>
        <v/>
      </c>
      <c r="BR245" s="87">
        <f>BR219</f>
        <v/>
      </c>
      <c r="BS245" s="87">
        <f>BS219</f>
        <v/>
      </c>
      <c r="BT245" s="87">
        <f>BT219</f>
        <v/>
      </c>
      <c r="BU245" s="87">
        <f>BU219</f>
        <v/>
      </c>
      <c r="BV245" s="87">
        <f>BV219</f>
        <v/>
      </c>
      <c r="BW245" s="87">
        <f>BW219</f>
        <v/>
      </c>
      <c r="BX245" s="87">
        <f>BX219</f>
        <v/>
      </c>
      <c r="BY245" s="87">
        <f>BY219</f>
        <v/>
      </c>
      <c r="BZ245" s="87">
        <f>BZ219</f>
        <v/>
      </c>
      <c r="CA245" s="87">
        <f>CA219</f>
        <v/>
      </c>
      <c r="CB245" s="87">
        <f>CB219</f>
        <v/>
      </c>
      <c r="CC245" s="87">
        <f>CC219</f>
        <v/>
      </c>
      <c r="CD245" s="87">
        <f>CD219</f>
        <v/>
      </c>
      <c r="CE245" s="87">
        <f>CE219</f>
        <v/>
      </c>
      <c r="CF245" s="87">
        <f>CF219</f>
        <v/>
      </c>
      <c r="CG245" s="87">
        <f>CG219</f>
        <v/>
      </c>
      <c r="CH245" s="87">
        <f>CH219</f>
        <v/>
      </c>
      <c r="CI245" s="87">
        <f>CI219</f>
        <v/>
      </c>
      <c r="CJ245" s="87">
        <f>CJ219</f>
        <v/>
      </c>
      <c r="CK245" s="87">
        <f>CK219</f>
        <v/>
      </c>
      <c r="CL245" s="87">
        <f>CL219</f>
        <v/>
      </c>
      <c r="CM245" s="87">
        <f>CM219</f>
        <v/>
      </c>
      <c r="CN245" s="87">
        <f>CN219</f>
        <v/>
      </c>
      <c r="CO245" s="87">
        <f>CO219</f>
        <v/>
      </c>
      <c r="CP245" s="87">
        <f>CP219</f>
        <v/>
      </c>
      <c r="CQ245" s="87">
        <f>CQ219</f>
        <v/>
      </c>
      <c r="CR245" s="87">
        <f>CR219</f>
        <v/>
      </c>
      <c r="CS245" s="87">
        <f>CS219</f>
        <v/>
      </c>
      <c r="CT245" s="87">
        <f>CT219</f>
        <v/>
      </c>
      <c r="CU245" s="87">
        <f>CU219</f>
        <v/>
      </c>
      <c r="CV245" s="87">
        <f>CV219</f>
        <v/>
      </c>
      <c r="CW245" s="87">
        <f>CW219</f>
        <v/>
      </c>
      <c r="CX245" s="87">
        <f>CX219</f>
        <v/>
      </c>
      <c r="CY245" s="87">
        <f>CY219</f>
        <v/>
      </c>
      <c r="CZ245" s="87">
        <f>CZ219</f>
        <v/>
      </c>
      <c r="DA245" s="87">
        <f>DA219</f>
        <v/>
      </c>
      <c r="DB245" s="87">
        <f>DB219</f>
        <v/>
      </c>
      <c r="DC245" s="87">
        <f>DC219</f>
        <v/>
      </c>
      <c r="DD245" s="87">
        <f>DD219</f>
        <v/>
      </c>
      <c r="DE245" s="87">
        <f>DE219</f>
        <v/>
      </c>
      <c r="DF245" s="87">
        <f>DF219</f>
        <v/>
      </c>
      <c r="DG245" s="87">
        <f>DG219</f>
        <v/>
      </c>
      <c r="DH245" s="87">
        <f>DH219</f>
        <v/>
      </c>
      <c r="DI245" s="87">
        <f>DI219</f>
        <v/>
      </c>
      <c r="DJ245" s="87">
        <f>DJ219</f>
        <v/>
      </c>
      <c r="DK245" s="87">
        <f>DK219</f>
        <v/>
      </c>
      <c r="DL245" s="87">
        <f>DL219</f>
        <v/>
      </c>
      <c r="DM245" s="87">
        <f>DM219</f>
        <v/>
      </c>
      <c r="DN245" s="87">
        <f>DN219</f>
        <v/>
      </c>
      <c r="DO245" s="87">
        <f>DO219</f>
        <v/>
      </c>
      <c r="DP245" s="87">
        <f>DP219</f>
        <v/>
      </c>
      <c r="DQ245" s="87">
        <f>DQ219</f>
        <v/>
      </c>
      <c r="DR245" s="87">
        <f>DR219</f>
        <v/>
      </c>
      <c r="DS245" s="87">
        <f>DS219</f>
        <v/>
      </c>
      <c r="DT245" s="87">
        <f>DT219</f>
        <v/>
      </c>
      <c r="DU245" s="87">
        <f>DU219</f>
        <v/>
      </c>
      <c r="DV245" s="87">
        <f>DV219</f>
        <v/>
      </c>
      <c r="DW245" s="87">
        <f>DW219</f>
        <v/>
      </c>
      <c r="DX245" s="87">
        <f>DX219</f>
        <v/>
      </c>
      <c r="DY245" s="87">
        <f>DY219</f>
        <v/>
      </c>
      <c r="DZ245" s="87">
        <f>DZ219</f>
        <v/>
      </c>
      <c r="EA245" s="87">
        <f>EA219</f>
        <v/>
      </c>
      <c r="EB245" s="87">
        <f>EB219</f>
        <v/>
      </c>
      <c r="EC245" s="87">
        <f>EC219</f>
        <v/>
      </c>
      <c r="ED245" s="87">
        <f>ED219</f>
        <v/>
      </c>
      <c r="EE245" s="87">
        <f>EE219</f>
        <v/>
      </c>
      <c r="EF245" s="87">
        <f>EF219</f>
        <v/>
      </c>
      <c r="EG245" s="87">
        <f>EG219</f>
        <v/>
      </c>
      <c r="EH245" s="87">
        <f>EH219</f>
        <v/>
      </c>
      <c r="EI245" s="87">
        <f>EI219</f>
        <v/>
      </c>
      <c r="EJ245" s="87">
        <f>EJ219</f>
        <v/>
      </c>
      <c r="EK245" s="87">
        <f>EK219</f>
        <v/>
      </c>
      <c r="EL245" s="87">
        <f>EL219</f>
        <v/>
      </c>
      <c r="EM245" s="87">
        <f>EM219</f>
        <v/>
      </c>
      <c r="EN245" s="87">
        <f>EN219</f>
        <v/>
      </c>
      <c r="EO245" s="87">
        <f>EO219</f>
        <v/>
      </c>
      <c r="EP245" s="87">
        <f>EP219</f>
        <v/>
      </c>
      <c r="EQ245" s="87">
        <f>EQ219</f>
        <v/>
      </c>
      <c r="ER245" s="87">
        <f>ER219</f>
        <v/>
      </c>
      <c r="ES245" s="87">
        <f>ES219</f>
        <v/>
      </c>
      <c r="ET245" s="87">
        <f>ET219</f>
        <v/>
      </c>
      <c r="EU245" s="87">
        <f>EU219</f>
        <v/>
      </c>
      <c r="EV245" s="87">
        <f>EV219</f>
        <v/>
      </c>
      <c r="EW245" s="87">
        <f>EW219</f>
        <v/>
      </c>
      <c r="EX245" s="87">
        <f>EX219</f>
        <v/>
      </c>
      <c r="EY245" s="87">
        <f>EY219</f>
        <v/>
      </c>
      <c r="EZ245" s="87">
        <f>EZ219</f>
        <v/>
      </c>
      <c r="FA245" s="87">
        <f>FA219</f>
        <v/>
      </c>
      <c r="FB245" s="87">
        <f>FB219</f>
        <v/>
      </c>
      <c r="FC245" s="87">
        <f>FC219</f>
        <v/>
      </c>
      <c r="FD245" s="87">
        <f>FD219</f>
        <v/>
      </c>
      <c r="FE245" s="87">
        <f>FE219</f>
        <v/>
      </c>
      <c r="FF245" s="87">
        <f>FF219</f>
        <v/>
      </c>
      <c r="FG245" s="87">
        <f>FG219</f>
        <v/>
      </c>
      <c r="FH245" s="87">
        <f>FH219</f>
        <v/>
      </c>
      <c r="FI245" s="87">
        <f>FI219</f>
        <v/>
      </c>
      <c r="FJ245" s="87">
        <f>FJ219</f>
        <v/>
      </c>
      <c r="FK245" s="87">
        <f>FK219</f>
        <v/>
      </c>
      <c r="FL245" s="87">
        <f>FL219</f>
        <v/>
      </c>
      <c r="FM245" s="87">
        <f>FM219</f>
        <v/>
      </c>
      <c r="FN245" s="87">
        <f>FN219</f>
        <v/>
      </c>
      <c r="FO245" s="87">
        <f>FO219</f>
        <v/>
      </c>
      <c r="FP245" s="87">
        <f>FP219</f>
        <v/>
      </c>
      <c r="FQ245" s="87">
        <f>FQ219</f>
        <v/>
      </c>
      <c r="FR245" s="87">
        <f>FR219</f>
        <v/>
      </c>
      <c r="FS245" s="87">
        <f>FS219</f>
        <v/>
      </c>
      <c r="FT245" s="87">
        <f>FT219</f>
        <v/>
      </c>
      <c r="FU245" s="87">
        <f>FU219</f>
        <v/>
      </c>
      <c r="FV245" s="87">
        <f>FV219</f>
        <v/>
      </c>
      <c r="FW245" s="87">
        <f>FW219</f>
        <v/>
      </c>
      <c r="FX245" s="87">
        <f>FX219</f>
        <v/>
      </c>
      <c r="FY245" s="87">
        <f>FY219</f>
        <v/>
      </c>
      <c r="FZ245" s="87">
        <f>FZ219</f>
        <v/>
      </c>
      <c r="GA245" s="87">
        <f>GA219</f>
        <v/>
      </c>
      <c r="GB245" s="87">
        <f>GB219</f>
        <v/>
      </c>
      <c r="GC245" s="87">
        <f>GC219</f>
        <v/>
      </c>
      <c r="GD245" s="87">
        <f>GD219</f>
        <v/>
      </c>
      <c r="GE245" s="87">
        <f>GE219</f>
        <v/>
      </c>
      <c r="GF245" s="87">
        <f>GF219</f>
        <v/>
      </c>
      <c r="GG245" s="87">
        <f>GG219</f>
        <v/>
      </c>
      <c r="GH245" s="87">
        <f>GH219</f>
        <v/>
      </c>
      <c r="GI245" s="87">
        <f>GI219</f>
        <v/>
      </c>
      <c r="GJ245" s="87">
        <f>GJ219</f>
        <v/>
      </c>
      <c r="GK245" s="87">
        <f>GK219</f>
        <v/>
      </c>
      <c r="GL245" s="87">
        <f>GL219</f>
        <v/>
      </c>
      <c r="GM245" s="87">
        <f>GM219</f>
        <v/>
      </c>
      <c r="GN245" s="257">
        <f>GN219</f>
        <v/>
      </c>
      <c r="GO245" s="1" t="n"/>
      <c r="GP245" s="63" t="n"/>
    </row>
    <row r="246">
      <c r="A246" s="1" t="n"/>
      <c r="B246" s="1" t="n"/>
      <c r="C246" s="41" t="inlineStr">
        <is>
          <t>Mezz Repayment</t>
        </is>
      </c>
      <c r="D246" s="14" t="n"/>
      <c r="E246" s="14" t="n"/>
      <c r="F246" s="254" t="n"/>
      <c r="G246" s="922" t="n"/>
      <c r="H246" s="254" t="n"/>
      <c r="I246" s="922" t="n"/>
      <c r="J246" s="93" t="n"/>
      <c r="K246" s="93" t="n"/>
      <c r="L246" s="259" t="n"/>
      <c r="M246" s="256" t="n"/>
      <c r="N246" s="14">
        <f>SUM(Q246:GN246)</f>
        <v/>
      </c>
      <c r="O246" s="14" t="n"/>
      <c r="P246" s="87" t="n"/>
      <c r="Q246" s="87">
        <f>Q203</f>
        <v/>
      </c>
      <c r="R246" s="87">
        <f>R203</f>
        <v/>
      </c>
      <c r="S246" s="87">
        <f>S203</f>
        <v/>
      </c>
      <c r="T246" s="87">
        <f>T203</f>
        <v/>
      </c>
      <c r="U246" s="87">
        <f>U203</f>
        <v/>
      </c>
      <c r="V246" s="87">
        <f>V203</f>
        <v/>
      </c>
      <c r="W246" s="87">
        <f>W203</f>
        <v/>
      </c>
      <c r="X246" s="87">
        <f>X203</f>
        <v/>
      </c>
      <c r="Y246" s="87">
        <f>Y203</f>
        <v/>
      </c>
      <c r="Z246" s="87">
        <f>Z203</f>
        <v/>
      </c>
      <c r="AA246" s="87">
        <f>AA203</f>
        <v/>
      </c>
      <c r="AB246" s="87">
        <f>AB203</f>
        <v/>
      </c>
      <c r="AC246" s="87">
        <f>AC203</f>
        <v/>
      </c>
      <c r="AD246" s="87">
        <f>AD203</f>
        <v/>
      </c>
      <c r="AE246" s="87">
        <f>AE203</f>
        <v/>
      </c>
      <c r="AF246" s="87">
        <f>AF203</f>
        <v/>
      </c>
      <c r="AG246" s="87">
        <f>AG203</f>
        <v/>
      </c>
      <c r="AH246" s="87">
        <f>AH203</f>
        <v/>
      </c>
      <c r="AI246" s="87">
        <f>AI203</f>
        <v/>
      </c>
      <c r="AJ246" s="87">
        <f>AJ203</f>
        <v/>
      </c>
      <c r="AK246" s="87">
        <f>AK203</f>
        <v/>
      </c>
      <c r="AL246" s="87">
        <f>AL203</f>
        <v/>
      </c>
      <c r="AM246" s="87">
        <f>AM203</f>
        <v/>
      </c>
      <c r="AN246" s="87">
        <f>AN203</f>
        <v/>
      </c>
      <c r="AO246" s="87">
        <f>AO203</f>
        <v/>
      </c>
      <c r="AP246" s="87">
        <f>AP203</f>
        <v/>
      </c>
      <c r="AQ246" s="87">
        <f>AQ203</f>
        <v/>
      </c>
      <c r="AR246" s="87">
        <f>AR203</f>
        <v/>
      </c>
      <c r="AS246" s="87">
        <f>AS203</f>
        <v/>
      </c>
      <c r="AT246" s="87">
        <f>AT203</f>
        <v/>
      </c>
      <c r="AU246" s="87">
        <f>AU203</f>
        <v/>
      </c>
      <c r="AV246" s="87">
        <f>AV203</f>
        <v/>
      </c>
      <c r="AW246" s="87">
        <f>AW203</f>
        <v/>
      </c>
      <c r="AX246" s="87">
        <f>AX203</f>
        <v/>
      </c>
      <c r="AY246" s="87">
        <f>AY203</f>
        <v/>
      </c>
      <c r="AZ246" s="87">
        <f>AZ203</f>
        <v/>
      </c>
      <c r="BA246" s="87">
        <f>BA203</f>
        <v/>
      </c>
      <c r="BB246" s="87">
        <f>BB203</f>
        <v/>
      </c>
      <c r="BC246" s="87">
        <f>BC203</f>
        <v/>
      </c>
      <c r="BD246" s="87">
        <f>BD203</f>
        <v/>
      </c>
      <c r="BE246" s="87">
        <f>BE203</f>
        <v/>
      </c>
      <c r="BF246" s="87">
        <f>BF203</f>
        <v/>
      </c>
      <c r="BG246" s="87">
        <f>BG203</f>
        <v/>
      </c>
      <c r="BH246" s="87">
        <f>BH203</f>
        <v/>
      </c>
      <c r="BI246" s="87">
        <f>BI203</f>
        <v/>
      </c>
      <c r="BJ246" s="87">
        <f>BJ203</f>
        <v/>
      </c>
      <c r="BK246" s="87">
        <f>BK203</f>
        <v/>
      </c>
      <c r="BL246" s="87">
        <f>BL203</f>
        <v/>
      </c>
      <c r="BM246" s="87">
        <f>BM203</f>
        <v/>
      </c>
      <c r="BN246" s="87">
        <f>BN203</f>
        <v/>
      </c>
      <c r="BO246" s="87">
        <f>BO203</f>
        <v/>
      </c>
      <c r="BP246" s="87">
        <f>BP203</f>
        <v/>
      </c>
      <c r="BQ246" s="87">
        <f>BQ203</f>
        <v/>
      </c>
      <c r="BR246" s="87">
        <f>BR203</f>
        <v/>
      </c>
      <c r="BS246" s="87">
        <f>BS203</f>
        <v/>
      </c>
      <c r="BT246" s="87">
        <f>BT203</f>
        <v/>
      </c>
      <c r="BU246" s="87">
        <f>BU203</f>
        <v/>
      </c>
      <c r="BV246" s="87">
        <f>BV203</f>
        <v/>
      </c>
      <c r="BW246" s="87">
        <f>BW203</f>
        <v/>
      </c>
      <c r="BX246" s="87">
        <f>BX203</f>
        <v/>
      </c>
      <c r="BY246" s="87">
        <f>BY203</f>
        <v/>
      </c>
      <c r="BZ246" s="87">
        <f>BZ203</f>
        <v/>
      </c>
      <c r="CA246" s="87">
        <f>CA203</f>
        <v/>
      </c>
      <c r="CB246" s="87">
        <f>CB203</f>
        <v/>
      </c>
      <c r="CC246" s="87">
        <f>CC203</f>
        <v/>
      </c>
      <c r="CD246" s="87">
        <f>CD203</f>
        <v/>
      </c>
      <c r="CE246" s="87">
        <f>CE203</f>
        <v/>
      </c>
      <c r="CF246" s="87">
        <f>CF203</f>
        <v/>
      </c>
      <c r="CG246" s="87">
        <f>CG203</f>
        <v/>
      </c>
      <c r="CH246" s="87">
        <f>CH203</f>
        <v/>
      </c>
      <c r="CI246" s="87">
        <f>CI203</f>
        <v/>
      </c>
      <c r="CJ246" s="87">
        <f>CJ203</f>
        <v/>
      </c>
      <c r="CK246" s="87">
        <f>CK203</f>
        <v/>
      </c>
      <c r="CL246" s="87">
        <f>CL203</f>
        <v/>
      </c>
      <c r="CM246" s="87">
        <f>CM203</f>
        <v/>
      </c>
      <c r="CN246" s="87">
        <f>CN203</f>
        <v/>
      </c>
      <c r="CO246" s="87">
        <f>CO203</f>
        <v/>
      </c>
      <c r="CP246" s="87">
        <f>CP203</f>
        <v/>
      </c>
      <c r="CQ246" s="87">
        <f>CQ203</f>
        <v/>
      </c>
      <c r="CR246" s="87">
        <f>CR203</f>
        <v/>
      </c>
      <c r="CS246" s="87">
        <f>CS203</f>
        <v/>
      </c>
      <c r="CT246" s="87">
        <f>CT203</f>
        <v/>
      </c>
      <c r="CU246" s="87">
        <f>CU203</f>
        <v/>
      </c>
      <c r="CV246" s="87">
        <f>CV203</f>
        <v/>
      </c>
      <c r="CW246" s="87">
        <f>CW203</f>
        <v/>
      </c>
      <c r="CX246" s="87">
        <f>CX203</f>
        <v/>
      </c>
      <c r="CY246" s="87">
        <f>CY203</f>
        <v/>
      </c>
      <c r="CZ246" s="87">
        <f>CZ203</f>
        <v/>
      </c>
      <c r="DA246" s="87">
        <f>DA203</f>
        <v/>
      </c>
      <c r="DB246" s="87">
        <f>DB203</f>
        <v/>
      </c>
      <c r="DC246" s="87">
        <f>DC203</f>
        <v/>
      </c>
      <c r="DD246" s="87">
        <f>DD203</f>
        <v/>
      </c>
      <c r="DE246" s="87">
        <f>DE203</f>
        <v/>
      </c>
      <c r="DF246" s="87">
        <f>DF203</f>
        <v/>
      </c>
      <c r="DG246" s="87">
        <f>DG203</f>
        <v/>
      </c>
      <c r="DH246" s="87">
        <f>DH203</f>
        <v/>
      </c>
      <c r="DI246" s="87">
        <f>DI203</f>
        <v/>
      </c>
      <c r="DJ246" s="87">
        <f>DJ203</f>
        <v/>
      </c>
      <c r="DK246" s="87">
        <f>DK203</f>
        <v/>
      </c>
      <c r="DL246" s="87">
        <f>DL203</f>
        <v/>
      </c>
      <c r="DM246" s="87">
        <f>DM203</f>
        <v/>
      </c>
      <c r="DN246" s="87">
        <f>DN203</f>
        <v/>
      </c>
      <c r="DO246" s="87">
        <f>DO203</f>
        <v/>
      </c>
      <c r="DP246" s="87">
        <f>DP203</f>
        <v/>
      </c>
      <c r="DQ246" s="87">
        <f>DQ203</f>
        <v/>
      </c>
      <c r="DR246" s="87">
        <f>DR203</f>
        <v/>
      </c>
      <c r="DS246" s="87">
        <f>DS203</f>
        <v/>
      </c>
      <c r="DT246" s="87">
        <f>DT203</f>
        <v/>
      </c>
      <c r="DU246" s="87">
        <f>DU203</f>
        <v/>
      </c>
      <c r="DV246" s="87">
        <f>DV203</f>
        <v/>
      </c>
      <c r="DW246" s="87">
        <f>DW203</f>
        <v/>
      </c>
      <c r="DX246" s="87">
        <f>DX203</f>
        <v/>
      </c>
      <c r="DY246" s="87">
        <f>DY203</f>
        <v/>
      </c>
      <c r="DZ246" s="87">
        <f>DZ203</f>
        <v/>
      </c>
      <c r="EA246" s="87">
        <f>EA203</f>
        <v/>
      </c>
      <c r="EB246" s="87">
        <f>EB203</f>
        <v/>
      </c>
      <c r="EC246" s="87">
        <f>EC203</f>
        <v/>
      </c>
      <c r="ED246" s="87">
        <f>ED203</f>
        <v/>
      </c>
      <c r="EE246" s="87">
        <f>EE203</f>
        <v/>
      </c>
      <c r="EF246" s="87">
        <f>EF203</f>
        <v/>
      </c>
      <c r="EG246" s="87">
        <f>EG203</f>
        <v/>
      </c>
      <c r="EH246" s="87">
        <f>EH203</f>
        <v/>
      </c>
      <c r="EI246" s="87">
        <f>EI203</f>
        <v/>
      </c>
      <c r="EJ246" s="87">
        <f>EJ203</f>
        <v/>
      </c>
      <c r="EK246" s="87">
        <f>EK203</f>
        <v/>
      </c>
      <c r="EL246" s="87">
        <f>EL203</f>
        <v/>
      </c>
      <c r="EM246" s="87">
        <f>EM203</f>
        <v/>
      </c>
      <c r="EN246" s="87">
        <f>EN203</f>
        <v/>
      </c>
      <c r="EO246" s="87">
        <f>EO203</f>
        <v/>
      </c>
      <c r="EP246" s="87">
        <f>EP203</f>
        <v/>
      </c>
      <c r="EQ246" s="87">
        <f>EQ203</f>
        <v/>
      </c>
      <c r="ER246" s="87">
        <f>ER203</f>
        <v/>
      </c>
      <c r="ES246" s="87">
        <f>ES203</f>
        <v/>
      </c>
      <c r="ET246" s="87">
        <f>ET203</f>
        <v/>
      </c>
      <c r="EU246" s="87">
        <f>EU203</f>
        <v/>
      </c>
      <c r="EV246" s="87">
        <f>EV203</f>
        <v/>
      </c>
      <c r="EW246" s="87">
        <f>EW203</f>
        <v/>
      </c>
      <c r="EX246" s="87">
        <f>EX203</f>
        <v/>
      </c>
      <c r="EY246" s="87">
        <f>EY203</f>
        <v/>
      </c>
      <c r="EZ246" s="87">
        <f>EZ203</f>
        <v/>
      </c>
      <c r="FA246" s="87">
        <f>FA203</f>
        <v/>
      </c>
      <c r="FB246" s="87">
        <f>FB203</f>
        <v/>
      </c>
      <c r="FC246" s="87">
        <f>FC203</f>
        <v/>
      </c>
      <c r="FD246" s="87">
        <f>FD203</f>
        <v/>
      </c>
      <c r="FE246" s="87">
        <f>FE203</f>
        <v/>
      </c>
      <c r="FF246" s="87">
        <f>FF203</f>
        <v/>
      </c>
      <c r="FG246" s="87">
        <f>FG203</f>
        <v/>
      </c>
      <c r="FH246" s="87">
        <f>FH203</f>
        <v/>
      </c>
      <c r="FI246" s="87">
        <f>FI203</f>
        <v/>
      </c>
      <c r="FJ246" s="87">
        <f>FJ203</f>
        <v/>
      </c>
      <c r="FK246" s="87">
        <f>FK203</f>
        <v/>
      </c>
      <c r="FL246" s="87">
        <f>FL203</f>
        <v/>
      </c>
      <c r="FM246" s="87">
        <f>FM203</f>
        <v/>
      </c>
      <c r="FN246" s="87">
        <f>FN203</f>
        <v/>
      </c>
      <c r="FO246" s="87">
        <f>FO203</f>
        <v/>
      </c>
      <c r="FP246" s="87">
        <f>FP203</f>
        <v/>
      </c>
      <c r="FQ246" s="87">
        <f>FQ203</f>
        <v/>
      </c>
      <c r="FR246" s="87">
        <f>FR203</f>
        <v/>
      </c>
      <c r="FS246" s="87">
        <f>FS203</f>
        <v/>
      </c>
      <c r="FT246" s="87">
        <f>FT203</f>
        <v/>
      </c>
      <c r="FU246" s="87">
        <f>FU203</f>
        <v/>
      </c>
      <c r="FV246" s="87">
        <f>FV203</f>
        <v/>
      </c>
      <c r="FW246" s="87">
        <f>FW203</f>
        <v/>
      </c>
      <c r="FX246" s="87">
        <f>FX203</f>
        <v/>
      </c>
      <c r="FY246" s="87">
        <f>FY203</f>
        <v/>
      </c>
      <c r="FZ246" s="87">
        <f>FZ203</f>
        <v/>
      </c>
      <c r="GA246" s="87">
        <f>GA203</f>
        <v/>
      </c>
      <c r="GB246" s="87">
        <f>GB203</f>
        <v/>
      </c>
      <c r="GC246" s="87">
        <f>GC203</f>
        <v/>
      </c>
      <c r="GD246" s="87">
        <f>GD203</f>
        <v/>
      </c>
      <c r="GE246" s="87">
        <f>GE203</f>
        <v/>
      </c>
      <c r="GF246" s="87">
        <f>GF203</f>
        <v/>
      </c>
      <c r="GG246" s="87">
        <f>GG203</f>
        <v/>
      </c>
      <c r="GH246" s="87">
        <f>GH203</f>
        <v/>
      </c>
      <c r="GI246" s="87">
        <f>GI203</f>
        <v/>
      </c>
      <c r="GJ246" s="87">
        <f>GJ203</f>
        <v/>
      </c>
      <c r="GK246" s="87">
        <f>GK203</f>
        <v/>
      </c>
      <c r="GL246" s="87">
        <f>GL203</f>
        <v/>
      </c>
      <c r="GM246" s="87">
        <f>GM203</f>
        <v/>
      </c>
      <c r="GN246" s="257">
        <f>GN203</f>
        <v/>
      </c>
      <c r="GO246" s="1" t="n"/>
      <c r="GP246" s="63" t="n"/>
    </row>
    <row r="247" ht="15" customHeight="1" thickBot="1">
      <c r="A247" s="1" t="n"/>
      <c r="B247" s="1" t="n"/>
      <c r="C247" s="331" t="inlineStr">
        <is>
          <t>Refinance Net Proceeds</t>
        </is>
      </c>
      <c r="D247" s="283" t="n"/>
      <c r="E247" s="283" t="n"/>
      <c r="F247" s="284" t="n"/>
      <c r="G247" s="926" t="n"/>
      <c r="H247" s="284" t="n"/>
      <c r="I247" s="926" t="n"/>
      <c r="J247" s="286" t="n"/>
      <c r="K247" s="286" t="n"/>
      <c r="L247" s="287" t="n"/>
      <c r="M247" s="288" t="n"/>
      <c r="N247" s="283">
        <f>SUM(Q247:GN247)</f>
        <v/>
      </c>
      <c r="O247" s="283" t="n"/>
      <c r="P247" s="344" t="n"/>
      <c r="Q247" s="344">
        <f>Q243-SUM(Q244:Q246)</f>
        <v/>
      </c>
      <c r="R247" s="344">
        <f>R243-SUM(R244:R246)</f>
        <v/>
      </c>
      <c r="S247" s="344">
        <f>S243-SUM(S244:S246)</f>
        <v/>
      </c>
      <c r="T247" s="344">
        <f>T243-SUM(T244:T246)</f>
        <v/>
      </c>
      <c r="U247" s="344">
        <f>U243-SUM(U244:U246)</f>
        <v/>
      </c>
      <c r="V247" s="344">
        <f>V243-SUM(V244:V246)</f>
        <v/>
      </c>
      <c r="W247" s="344">
        <f>W243-SUM(W244:W246)</f>
        <v/>
      </c>
      <c r="X247" s="344">
        <f>X243-SUM(X244:X246)</f>
        <v/>
      </c>
      <c r="Y247" s="344">
        <f>Y243-SUM(Y244:Y246)</f>
        <v/>
      </c>
      <c r="Z247" s="344">
        <f>Z243-SUM(Z244:Z246)</f>
        <v/>
      </c>
      <c r="AA247" s="344">
        <f>AA243-SUM(AA244:AA246)</f>
        <v/>
      </c>
      <c r="AB247" s="344">
        <f>AB243-SUM(AB244:AB246)</f>
        <v/>
      </c>
      <c r="AC247" s="344">
        <f>AC243-SUM(AC244:AC246)</f>
        <v/>
      </c>
      <c r="AD247" s="344">
        <f>AD243-SUM(AD244:AD246)</f>
        <v/>
      </c>
      <c r="AE247" s="344">
        <f>AE243-SUM(AE244:AE246)</f>
        <v/>
      </c>
      <c r="AF247" s="344">
        <f>AF243-SUM(AF244:AF246)</f>
        <v/>
      </c>
      <c r="AG247" s="344">
        <f>AG243-SUM(AG244:AG246)</f>
        <v/>
      </c>
      <c r="AH247" s="344">
        <f>AH243-SUM(AH244:AH246)</f>
        <v/>
      </c>
      <c r="AI247" s="344">
        <f>AI243-SUM(AI244:AI246)</f>
        <v/>
      </c>
      <c r="AJ247" s="344">
        <f>AJ243-SUM(AJ244:AJ246)</f>
        <v/>
      </c>
      <c r="AK247" s="344">
        <f>AK243-SUM(AK244:AK246)</f>
        <v/>
      </c>
      <c r="AL247" s="344">
        <f>AL243-SUM(AL244:AL246)</f>
        <v/>
      </c>
      <c r="AM247" s="344">
        <f>AM243-SUM(AM244:AM246)</f>
        <v/>
      </c>
      <c r="AN247" s="344">
        <f>AN243-SUM(AN244:AN246)</f>
        <v/>
      </c>
      <c r="AO247" s="344">
        <f>AO243-SUM(AO244:AO246)</f>
        <v/>
      </c>
      <c r="AP247" s="344">
        <f>AP243-SUM(AP244:AP246)</f>
        <v/>
      </c>
      <c r="AQ247" s="344">
        <f>AQ243-SUM(AQ244:AQ246)</f>
        <v/>
      </c>
      <c r="AR247" s="344">
        <f>AR243-SUM(AR244:AR246)</f>
        <v/>
      </c>
      <c r="AS247" s="344">
        <f>AS243-SUM(AS244:AS246)</f>
        <v/>
      </c>
      <c r="AT247" s="344">
        <f>AT243-SUM(AT244:AT246)</f>
        <v/>
      </c>
      <c r="AU247" s="344">
        <f>AU243-SUM(AU244:AU246)</f>
        <v/>
      </c>
      <c r="AV247" s="344">
        <f>AV243-SUM(AV244:AV246)</f>
        <v/>
      </c>
      <c r="AW247" s="344">
        <f>AW243-SUM(AW244:AW246)</f>
        <v/>
      </c>
      <c r="AX247" s="344">
        <f>AX243-SUM(AX244:AX246)</f>
        <v/>
      </c>
      <c r="AY247" s="344">
        <f>AY243-SUM(AY244:AY246)</f>
        <v/>
      </c>
      <c r="AZ247" s="344">
        <f>AZ243-SUM(AZ244:AZ246)</f>
        <v/>
      </c>
      <c r="BA247" s="344">
        <f>BA243-SUM(BA244:BA246)</f>
        <v/>
      </c>
      <c r="BB247" s="344">
        <f>BB243-SUM(BB244:BB246)</f>
        <v/>
      </c>
      <c r="BC247" s="344">
        <f>BC243-SUM(BC244:BC246)</f>
        <v/>
      </c>
      <c r="BD247" s="344">
        <f>BD243-SUM(BD244:BD246)</f>
        <v/>
      </c>
      <c r="BE247" s="344">
        <f>BE243-SUM(BE244:BE246)</f>
        <v/>
      </c>
      <c r="BF247" s="344">
        <f>BF243-SUM(BF244:BF246)</f>
        <v/>
      </c>
      <c r="BG247" s="344">
        <f>BG243-SUM(BG244:BG246)</f>
        <v/>
      </c>
      <c r="BH247" s="344">
        <f>BH243-SUM(BH244:BH246)</f>
        <v/>
      </c>
      <c r="BI247" s="344">
        <f>BI243-SUM(BI244:BI246)</f>
        <v/>
      </c>
      <c r="BJ247" s="344">
        <f>BJ243-SUM(BJ244:BJ246)</f>
        <v/>
      </c>
      <c r="BK247" s="344">
        <f>BK243-SUM(BK244:BK246)</f>
        <v/>
      </c>
      <c r="BL247" s="344">
        <f>BL243-SUM(BL244:BL246)</f>
        <v/>
      </c>
      <c r="BM247" s="344">
        <f>BM243-SUM(BM244:BM246)</f>
        <v/>
      </c>
      <c r="BN247" s="344">
        <f>BN243-SUM(BN244:BN246)</f>
        <v/>
      </c>
      <c r="BO247" s="344">
        <f>BO243-SUM(BO244:BO246)</f>
        <v/>
      </c>
      <c r="BP247" s="344">
        <f>BP243-SUM(BP244:BP246)</f>
        <v/>
      </c>
      <c r="BQ247" s="344">
        <f>BQ243-SUM(BQ244:BQ246)</f>
        <v/>
      </c>
      <c r="BR247" s="344">
        <f>BR243-SUM(BR244:BR246)</f>
        <v/>
      </c>
      <c r="BS247" s="344">
        <f>BS243-SUM(BS244:BS246)</f>
        <v/>
      </c>
      <c r="BT247" s="344">
        <f>BT243-SUM(BT244:BT246)</f>
        <v/>
      </c>
      <c r="BU247" s="344">
        <f>BU243-SUM(BU244:BU246)</f>
        <v/>
      </c>
      <c r="BV247" s="344">
        <f>BV243-SUM(BV244:BV246)</f>
        <v/>
      </c>
      <c r="BW247" s="344">
        <f>BW243-SUM(BW244:BW246)</f>
        <v/>
      </c>
      <c r="BX247" s="344">
        <f>BX243-SUM(BX244:BX246)</f>
        <v/>
      </c>
      <c r="BY247" s="344">
        <f>BY243-SUM(BY244:BY246)</f>
        <v/>
      </c>
      <c r="BZ247" s="344">
        <f>BZ243-SUM(BZ244:BZ246)</f>
        <v/>
      </c>
      <c r="CA247" s="344">
        <f>CA243-SUM(CA244:CA246)</f>
        <v/>
      </c>
      <c r="CB247" s="344">
        <f>CB243-SUM(CB244:CB246)</f>
        <v/>
      </c>
      <c r="CC247" s="344">
        <f>CC243-SUM(CC244:CC246)</f>
        <v/>
      </c>
      <c r="CD247" s="344">
        <f>CD243-SUM(CD244:CD246)</f>
        <v/>
      </c>
      <c r="CE247" s="344">
        <f>CE243-SUM(CE244:CE246)</f>
        <v/>
      </c>
      <c r="CF247" s="344">
        <f>CF243-SUM(CF244:CF246)</f>
        <v/>
      </c>
      <c r="CG247" s="344">
        <f>CG243-SUM(CG244:CG246)</f>
        <v/>
      </c>
      <c r="CH247" s="344">
        <f>CH243-SUM(CH244:CH246)</f>
        <v/>
      </c>
      <c r="CI247" s="344">
        <f>CI243-SUM(CI244:CI246)</f>
        <v/>
      </c>
      <c r="CJ247" s="344">
        <f>CJ243-SUM(CJ244:CJ246)</f>
        <v/>
      </c>
      <c r="CK247" s="344">
        <f>CK243-SUM(CK244:CK246)</f>
        <v/>
      </c>
      <c r="CL247" s="344">
        <f>CL243-SUM(CL244:CL246)</f>
        <v/>
      </c>
      <c r="CM247" s="344">
        <f>CM243-SUM(CM244:CM246)</f>
        <v/>
      </c>
      <c r="CN247" s="344">
        <f>CN243-SUM(CN244:CN246)</f>
        <v/>
      </c>
      <c r="CO247" s="344">
        <f>CO243-SUM(CO244:CO246)</f>
        <v/>
      </c>
      <c r="CP247" s="344">
        <f>CP243-SUM(CP244:CP246)</f>
        <v/>
      </c>
      <c r="CQ247" s="344">
        <f>CQ243-SUM(CQ244:CQ246)</f>
        <v/>
      </c>
      <c r="CR247" s="344">
        <f>CR243-SUM(CR244:CR246)</f>
        <v/>
      </c>
      <c r="CS247" s="344">
        <f>CS243-SUM(CS244:CS246)</f>
        <v/>
      </c>
      <c r="CT247" s="344">
        <f>CT243-SUM(CT244:CT246)</f>
        <v/>
      </c>
      <c r="CU247" s="344">
        <f>CU243-SUM(CU244:CU246)</f>
        <v/>
      </c>
      <c r="CV247" s="344">
        <f>CV243-SUM(CV244:CV246)</f>
        <v/>
      </c>
      <c r="CW247" s="344">
        <f>CW243-SUM(CW244:CW246)</f>
        <v/>
      </c>
      <c r="CX247" s="344">
        <f>CX243-SUM(CX244:CX246)</f>
        <v/>
      </c>
      <c r="CY247" s="344">
        <f>CY243-SUM(CY244:CY246)</f>
        <v/>
      </c>
      <c r="CZ247" s="344">
        <f>CZ243-SUM(CZ244:CZ246)</f>
        <v/>
      </c>
      <c r="DA247" s="344">
        <f>DA243-SUM(DA244:DA246)</f>
        <v/>
      </c>
      <c r="DB247" s="344">
        <f>DB243-SUM(DB244:DB246)</f>
        <v/>
      </c>
      <c r="DC247" s="344">
        <f>DC243-SUM(DC244:DC246)</f>
        <v/>
      </c>
      <c r="DD247" s="344">
        <f>DD243-SUM(DD244:DD246)</f>
        <v/>
      </c>
      <c r="DE247" s="344">
        <f>DE243-SUM(DE244:DE246)</f>
        <v/>
      </c>
      <c r="DF247" s="344">
        <f>DF243-SUM(DF244:DF246)</f>
        <v/>
      </c>
      <c r="DG247" s="344">
        <f>DG243-SUM(DG244:DG246)</f>
        <v/>
      </c>
      <c r="DH247" s="344">
        <f>DH243-SUM(DH244:DH246)</f>
        <v/>
      </c>
      <c r="DI247" s="344">
        <f>DI243-SUM(DI244:DI246)</f>
        <v/>
      </c>
      <c r="DJ247" s="344">
        <f>DJ243-SUM(DJ244:DJ246)</f>
        <v/>
      </c>
      <c r="DK247" s="344">
        <f>DK243-SUM(DK244:DK246)</f>
        <v/>
      </c>
      <c r="DL247" s="344">
        <f>DL243-SUM(DL244:DL246)</f>
        <v/>
      </c>
      <c r="DM247" s="344">
        <f>DM243-SUM(DM244:DM246)</f>
        <v/>
      </c>
      <c r="DN247" s="344">
        <f>DN243-SUM(DN244:DN246)</f>
        <v/>
      </c>
      <c r="DO247" s="344">
        <f>DO243-SUM(DO244:DO246)</f>
        <v/>
      </c>
      <c r="DP247" s="344">
        <f>DP243-SUM(DP244:DP246)</f>
        <v/>
      </c>
      <c r="DQ247" s="344">
        <f>DQ243-SUM(DQ244:DQ246)</f>
        <v/>
      </c>
      <c r="DR247" s="344">
        <f>DR243-SUM(DR244:DR246)</f>
        <v/>
      </c>
      <c r="DS247" s="344">
        <f>DS243-SUM(DS244:DS246)</f>
        <v/>
      </c>
      <c r="DT247" s="344">
        <f>DT243-SUM(DT244:DT246)</f>
        <v/>
      </c>
      <c r="DU247" s="344">
        <f>DU243-SUM(DU244:DU246)</f>
        <v/>
      </c>
      <c r="DV247" s="344">
        <f>DV243-SUM(DV244:DV246)</f>
        <v/>
      </c>
      <c r="DW247" s="344">
        <f>DW243-SUM(DW244:DW246)</f>
        <v/>
      </c>
      <c r="DX247" s="344">
        <f>DX243-SUM(DX244:DX246)</f>
        <v/>
      </c>
      <c r="DY247" s="344">
        <f>DY243-SUM(DY244:DY246)</f>
        <v/>
      </c>
      <c r="DZ247" s="344">
        <f>DZ243-SUM(DZ244:DZ246)</f>
        <v/>
      </c>
      <c r="EA247" s="344">
        <f>EA243-SUM(EA244:EA246)</f>
        <v/>
      </c>
      <c r="EB247" s="344">
        <f>EB243-SUM(EB244:EB246)</f>
        <v/>
      </c>
      <c r="EC247" s="344">
        <f>EC243-SUM(EC244:EC246)</f>
        <v/>
      </c>
      <c r="ED247" s="344">
        <f>ED243-SUM(ED244:ED246)</f>
        <v/>
      </c>
      <c r="EE247" s="344">
        <f>EE243-SUM(EE244:EE246)</f>
        <v/>
      </c>
      <c r="EF247" s="344">
        <f>EF243-SUM(EF244:EF246)</f>
        <v/>
      </c>
      <c r="EG247" s="344">
        <f>EG243-SUM(EG244:EG246)</f>
        <v/>
      </c>
      <c r="EH247" s="344">
        <f>EH243-SUM(EH244:EH246)</f>
        <v/>
      </c>
      <c r="EI247" s="344">
        <f>EI243-SUM(EI244:EI246)</f>
        <v/>
      </c>
      <c r="EJ247" s="344">
        <f>EJ243-SUM(EJ244:EJ246)</f>
        <v/>
      </c>
      <c r="EK247" s="344">
        <f>EK243-SUM(EK244:EK246)</f>
        <v/>
      </c>
      <c r="EL247" s="344">
        <f>EL243-SUM(EL244:EL246)</f>
        <v/>
      </c>
      <c r="EM247" s="344">
        <f>EM243-SUM(EM244:EM246)</f>
        <v/>
      </c>
      <c r="EN247" s="344">
        <f>EN243-SUM(EN244:EN246)</f>
        <v/>
      </c>
      <c r="EO247" s="344">
        <f>EO243-SUM(EO244:EO246)</f>
        <v/>
      </c>
      <c r="EP247" s="344">
        <f>EP243-SUM(EP244:EP246)</f>
        <v/>
      </c>
      <c r="EQ247" s="344">
        <f>EQ243-SUM(EQ244:EQ246)</f>
        <v/>
      </c>
      <c r="ER247" s="344">
        <f>ER243-SUM(ER244:ER246)</f>
        <v/>
      </c>
      <c r="ES247" s="344">
        <f>ES243-SUM(ES244:ES246)</f>
        <v/>
      </c>
      <c r="ET247" s="344">
        <f>ET243-SUM(ET244:ET246)</f>
        <v/>
      </c>
      <c r="EU247" s="344">
        <f>EU243-SUM(EU244:EU246)</f>
        <v/>
      </c>
      <c r="EV247" s="344">
        <f>EV243-SUM(EV244:EV246)</f>
        <v/>
      </c>
      <c r="EW247" s="344">
        <f>EW243-SUM(EW244:EW246)</f>
        <v/>
      </c>
      <c r="EX247" s="344">
        <f>EX243-SUM(EX244:EX246)</f>
        <v/>
      </c>
      <c r="EY247" s="344">
        <f>EY243-SUM(EY244:EY246)</f>
        <v/>
      </c>
      <c r="EZ247" s="344">
        <f>EZ243-SUM(EZ244:EZ246)</f>
        <v/>
      </c>
      <c r="FA247" s="344">
        <f>FA243-SUM(FA244:FA246)</f>
        <v/>
      </c>
      <c r="FB247" s="344">
        <f>FB243-SUM(FB244:FB246)</f>
        <v/>
      </c>
      <c r="FC247" s="344">
        <f>FC243-SUM(FC244:FC246)</f>
        <v/>
      </c>
      <c r="FD247" s="344">
        <f>FD243-SUM(FD244:FD246)</f>
        <v/>
      </c>
      <c r="FE247" s="344">
        <f>FE243-SUM(FE244:FE246)</f>
        <v/>
      </c>
      <c r="FF247" s="344">
        <f>FF243-SUM(FF244:FF246)</f>
        <v/>
      </c>
      <c r="FG247" s="344">
        <f>FG243-SUM(FG244:FG246)</f>
        <v/>
      </c>
      <c r="FH247" s="344">
        <f>FH243-SUM(FH244:FH246)</f>
        <v/>
      </c>
      <c r="FI247" s="344">
        <f>FI243-SUM(FI244:FI246)</f>
        <v/>
      </c>
      <c r="FJ247" s="344">
        <f>FJ243-SUM(FJ244:FJ246)</f>
        <v/>
      </c>
      <c r="FK247" s="344">
        <f>FK243-SUM(FK244:FK246)</f>
        <v/>
      </c>
      <c r="FL247" s="344">
        <f>FL243-SUM(FL244:FL246)</f>
        <v/>
      </c>
      <c r="FM247" s="344">
        <f>FM243-SUM(FM244:FM246)</f>
        <v/>
      </c>
      <c r="FN247" s="344">
        <f>FN243-SUM(FN244:FN246)</f>
        <v/>
      </c>
      <c r="FO247" s="344">
        <f>FO243-SUM(FO244:FO246)</f>
        <v/>
      </c>
      <c r="FP247" s="344">
        <f>FP243-SUM(FP244:FP246)</f>
        <v/>
      </c>
      <c r="FQ247" s="344">
        <f>FQ243-SUM(FQ244:FQ246)</f>
        <v/>
      </c>
      <c r="FR247" s="344">
        <f>FR243-SUM(FR244:FR246)</f>
        <v/>
      </c>
      <c r="FS247" s="344">
        <f>FS243-SUM(FS244:FS246)</f>
        <v/>
      </c>
      <c r="FT247" s="344">
        <f>FT243-SUM(FT244:FT246)</f>
        <v/>
      </c>
      <c r="FU247" s="344">
        <f>FU243-SUM(FU244:FU246)</f>
        <v/>
      </c>
      <c r="FV247" s="344">
        <f>FV243-SUM(FV244:FV246)</f>
        <v/>
      </c>
      <c r="FW247" s="344">
        <f>FW243-SUM(FW244:FW246)</f>
        <v/>
      </c>
      <c r="FX247" s="344">
        <f>FX243-SUM(FX244:FX246)</f>
        <v/>
      </c>
      <c r="FY247" s="344">
        <f>FY243-SUM(FY244:FY246)</f>
        <v/>
      </c>
      <c r="FZ247" s="344">
        <f>FZ243-SUM(FZ244:FZ246)</f>
        <v/>
      </c>
      <c r="GA247" s="344">
        <f>GA243-SUM(GA244:GA246)</f>
        <v/>
      </c>
      <c r="GB247" s="344">
        <f>GB243-SUM(GB244:GB246)</f>
        <v/>
      </c>
      <c r="GC247" s="344">
        <f>GC243-SUM(GC244:GC246)</f>
        <v/>
      </c>
      <c r="GD247" s="344">
        <f>GD243-SUM(GD244:GD246)</f>
        <v/>
      </c>
      <c r="GE247" s="344">
        <f>GE243-SUM(GE244:GE246)</f>
        <v/>
      </c>
      <c r="GF247" s="344">
        <f>GF243-SUM(GF244:GF246)</f>
        <v/>
      </c>
      <c r="GG247" s="344">
        <f>GG243-SUM(GG244:GG246)</f>
        <v/>
      </c>
      <c r="GH247" s="344">
        <f>GH243-SUM(GH244:GH246)</f>
        <v/>
      </c>
      <c r="GI247" s="344">
        <f>GI243-SUM(GI244:GI246)</f>
        <v/>
      </c>
      <c r="GJ247" s="344">
        <f>GJ243-SUM(GJ244:GJ246)</f>
        <v/>
      </c>
      <c r="GK247" s="344">
        <f>GK243-SUM(GK244:GK246)</f>
        <v/>
      </c>
      <c r="GL247" s="344">
        <f>GL243-SUM(GL244:GL246)</f>
        <v/>
      </c>
      <c r="GM247" s="344">
        <f>GM243-SUM(GM244:GM246)</f>
        <v/>
      </c>
      <c r="GN247" s="345">
        <f>GN243-SUM(GN244:GN246)</f>
        <v/>
      </c>
      <c r="GO247" s="1" t="n"/>
      <c r="GP247" s="63" t="n"/>
    </row>
    <row r="248" ht="15" customHeight="1" thickBot="1">
      <c r="D248" s="929" t="n"/>
      <c r="E248" s="929" t="n"/>
      <c r="F248" s="304" t="n"/>
      <c r="G248" s="304" t="n"/>
      <c r="H248" s="305" t="n"/>
      <c r="I248" s="305" t="n"/>
      <c r="J248" s="346" t="n"/>
      <c r="K248" s="346" t="n"/>
      <c r="L248" s="346" t="n"/>
      <c r="M248" s="346" t="n"/>
      <c r="N248" s="346" t="n"/>
      <c r="O248" s="34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  <c r="AA248" s="336" t="n"/>
      <c r="AB248" s="336" t="n"/>
      <c r="AC248" s="336" t="n"/>
      <c r="AD248" s="336" t="n"/>
      <c r="AE248" s="336" t="n"/>
      <c r="AF248" s="336" t="n"/>
      <c r="AG248" s="336" t="n"/>
      <c r="AH248" s="336" t="n"/>
      <c r="AI248" s="336" t="n"/>
      <c r="AJ248" s="336" t="n"/>
      <c r="AK248" s="336" t="n"/>
      <c r="AL248" s="336" t="n"/>
      <c r="AM248" s="336" t="n"/>
      <c r="AN248" s="336" t="n"/>
      <c r="AO248" s="336" t="n"/>
      <c r="AP248" s="336" t="n"/>
      <c r="AQ248" s="336" t="n"/>
      <c r="AR248" s="336" t="n"/>
      <c r="AS248" s="336" t="n"/>
      <c r="AT248" s="336" t="n"/>
      <c r="AU248" s="336" t="n"/>
      <c r="AV248" s="336" t="n"/>
      <c r="AW248" s="336" t="n"/>
      <c r="AX248" s="336" t="n"/>
      <c r="AY248" s="336" t="n"/>
      <c r="AZ248" s="336" t="n"/>
      <c r="BA248" s="336" t="n"/>
      <c r="BB248" s="336" t="n"/>
      <c r="BC248" s="336" t="n"/>
      <c r="BD248" s="336" t="n"/>
      <c r="BE248" s="336" t="n"/>
      <c r="BF248" s="336" t="n"/>
      <c r="BG248" s="336" t="n"/>
      <c r="BH248" s="336" t="n"/>
      <c r="BI248" s="336" t="n"/>
      <c r="BJ248" s="336" t="n"/>
      <c r="BK248" s="336" t="n"/>
      <c r="BL248" s="336" t="n"/>
      <c r="BM248" s="336" t="n"/>
      <c r="BN248" s="336" t="n"/>
      <c r="BO248" s="336" t="n"/>
      <c r="BP248" s="336" t="n"/>
      <c r="BQ248" s="336" t="n"/>
      <c r="BR248" s="336" t="n"/>
      <c r="BS248" s="336" t="n"/>
      <c r="BT248" s="336" t="n"/>
      <c r="BU248" s="336" t="n"/>
      <c r="BV248" s="336" t="n"/>
      <c r="BW248" s="336" t="n"/>
      <c r="BX248" s="336" t="n"/>
      <c r="BY248" s="336" t="n"/>
      <c r="BZ248" s="336" t="n"/>
      <c r="CA248" s="336" t="n"/>
      <c r="CB248" s="336" t="n"/>
      <c r="CC248" s="336" t="n"/>
      <c r="CD248" s="336" t="n"/>
      <c r="CE248" s="336" t="n"/>
      <c r="CF248" s="336" t="n"/>
      <c r="CG248" s="336" t="n"/>
      <c r="CH248" s="336" t="n"/>
      <c r="CI248" s="336" t="n"/>
      <c r="CJ248" s="336" t="n"/>
      <c r="CK248" s="336" t="n"/>
      <c r="CL248" s="336" t="n"/>
      <c r="CM248" s="336" t="n"/>
      <c r="CN248" s="336" t="n"/>
      <c r="CO248" s="336" t="n"/>
      <c r="CP248" s="336" t="n"/>
      <c r="CQ248" s="336" t="n"/>
      <c r="CR248" s="336" t="n"/>
      <c r="CS248" s="336" t="n"/>
      <c r="CT248" s="336" t="n"/>
      <c r="CU248" s="336" t="n"/>
      <c r="CV248" s="336" t="n"/>
      <c r="CW248" s="336" t="n"/>
      <c r="CX248" s="336" t="n"/>
      <c r="CY248" s="336" t="n"/>
      <c r="CZ248" s="336" t="n"/>
      <c r="DA248" s="336" t="n"/>
      <c r="DB248" s="336" t="n"/>
      <c r="DC248" s="336" t="n"/>
      <c r="DD248" s="336" t="n"/>
      <c r="DE248" s="336" t="n"/>
      <c r="DF248" s="336" t="n"/>
      <c r="DG248" s="336" t="n"/>
      <c r="DH248" s="336" t="n"/>
      <c r="DI248" s="336" t="n"/>
      <c r="DJ248" s="336" t="n"/>
      <c r="DK248" s="336" t="n"/>
      <c r="DL248" s="336" t="n"/>
      <c r="DM248" s="336" t="n"/>
      <c r="DN248" s="336" t="n"/>
      <c r="DO248" s="336" t="n"/>
      <c r="DP248" s="336" t="n"/>
      <c r="DQ248" s="336" t="n"/>
      <c r="DR248" s="336" t="n"/>
      <c r="DS248" s="336" t="n"/>
      <c r="DT248" s="336" t="n"/>
      <c r="DU248" s="336" t="n"/>
      <c r="DV248" s="336" t="n"/>
      <c r="DW248" s="336" t="n"/>
      <c r="DX248" s="336" t="n"/>
      <c r="DY248" s="336" t="n"/>
      <c r="DZ248" s="336" t="n"/>
      <c r="EA248" s="336" t="n"/>
      <c r="EB248" s="336" t="n"/>
      <c r="EC248" s="336" t="n"/>
      <c r="ED248" s="336" t="n"/>
      <c r="EE248" s="336" t="n"/>
      <c r="EF248" s="336" t="n"/>
      <c r="EG248" s="336" t="n"/>
      <c r="EH248" s="336" t="n"/>
      <c r="EI248" s="336" t="n"/>
      <c r="EJ248" s="336" t="n"/>
      <c r="EK248" s="336" t="n"/>
      <c r="EL248" s="336" t="n"/>
      <c r="EM248" s="336" t="n"/>
      <c r="EN248" s="336" t="n"/>
      <c r="EO248" s="336" t="n"/>
      <c r="EP248" s="336" t="n"/>
      <c r="EQ248" s="336" t="n"/>
      <c r="ER248" s="336" t="n"/>
      <c r="ES248" s="336" t="n"/>
      <c r="ET248" s="336" t="n"/>
      <c r="EU248" s="336" t="n"/>
      <c r="EV248" s="336" t="n"/>
      <c r="EW248" s="336" t="n"/>
      <c r="EX248" s="336" t="n"/>
      <c r="EY248" s="336" t="n"/>
      <c r="EZ248" s="336" t="n"/>
      <c r="FA248" s="336" t="n"/>
      <c r="FB248" s="336" t="n"/>
      <c r="FC248" s="336" t="n"/>
      <c r="FD248" s="336" t="n"/>
      <c r="FE248" s="336" t="n"/>
      <c r="FF248" s="336" t="n"/>
      <c r="FG248" s="336" t="n"/>
      <c r="FH248" s="336" t="n"/>
      <c r="FI248" s="336" t="n"/>
      <c r="FJ248" s="336" t="n"/>
      <c r="FK248" s="336" t="n"/>
      <c r="FL248" s="336" t="n"/>
      <c r="FM248" s="336" t="n"/>
      <c r="FN248" s="336" t="n"/>
      <c r="FO248" s="336" t="n"/>
      <c r="FP248" s="336" t="n"/>
      <c r="FQ248" s="336" t="n"/>
      <c r="FR248" s="336" t="n"/>
      <c r="FS248" s="336" t="n"/>
      <c r="FT248" s="336" t="n"/>
      <c r="FU248" s="336" t="n"/>
      <c r="FV248" s="336" t="n"/>
      <c r="FW248" s="336" t="n"/>
      <c r="FX248" s="336" t="n"/>
      <c r="FY248" s="336" t="n"/>
      <c r="FZ248" s="336" t="n"/>
      <c r="GA248" s="336" t="n"/>
      <c r="GB248" s="336" t="n"/>
      <c r="GC248" s="336" t="n"/>
      <c r="GD248" s="336" t="n"/>
      <c r="GE248" s="336" t="n"/>
      <c r="GF248" s="336" t="n"/>
      <c r="GG248" s="336" t="n"/>
      <c r="GH248" s="336" t="n"/>
      <c r="GI248" s="336" t="n"/>
      <c r="GJ248" s="336" t="n"/>
      <c r="GK248" s="336" t="n"/>
      <c r="GL248" s="336" t="n"/>
      <c r="GM248" s="336" t="n"/>
      <c r="GN248" s="336" t="n"/>
    </row>
    <row r="249" ht="18.5" customHeight="1">
      <c r="A249" s="1" t="n"/>
      <c r="B249" s="1" t="n"/>
      <c r="C249" s="747" t="inlineStr">
        <is>
          <t xml:space="preserve">Sale </t>
        </is>
      </c>
      <c r="D249" s="748" t="n"/>
      <c r="E249" s="748" t="n"/>
      <c r="F249" s="654" t="n"/>
      <c r="G249" s="934" t="n"/>
      <c r="H249" s="654" t="n"/>
      <c r="I249" s="934" t="n"/>
      <c r="J249" s="654" t="n"/>
      <c r="K249" s="654" t="n"/>
      <c r="L249" s="750" t="n"/>
      <c r="M249" s="750" t="n"/>
      <c r="N249" s="748" t="n"/>
      <c r="O249" s="748" t="n"/>
      <c r="P249" s="751" t="n"/>
      <c r="Q249" s="751" t="n"/>
      <c r="R249" s="751" t="n"/>
      <c r="S249" s="751" t="n"/>
      <c r="T249" s="751" t="n"/>
      <c r="U249" s="751" t="n"/>
      <c r="V249" s="751" t="n"/>
      <c r="W249" s="751" t="n"/>
      <c r="X249" s="751" t="n"/>
      <c r="Y249" s="751" t="n"/>
      <c r="Z249" s="751" t="n"/>
      <c r="AA249" s="751" t="n"/>
      <c r="AB249" s="751" t="n"/>
      <c r="AC249" s="751" t="n"/>
      <c r="AD249" s="751" t="n"/>
      <c r="AE249" s="751" t="n"/>
      <c r="AF249" s="751" t="n"/>
      <c r="AG249" s="751" t="n"/>
      <c r="AH249" s="751" t="n"/>
      <c r="AI249" s="751" t="n"/>
      <c r="AJ249" s="751" t="n"/>
      <c r="AK249" s="751" t="n"/>
      <c r="AL249" s="751" t="n"/>
      <c r="AM249" s="751" t="n"/>
      <c r="AN249" s="751" t="n"/>
      <c r="AO249" s="751" t="n"/>
      <c r="AP249" s="751" t="n"/>
      <c r="AQ249" s="751" t="n"/>
      <c r="AR249" s="751" t="n"/>
      <c r="AS249" s="751" t="n"/>
      <c r="AT249" s="751" t="n"/>
      <c r="AU249" s="751" t="n"/>
      <c r="AV249" s="751" t="n"/>
      <c r="AW249" s="751" t="n"/>
      <c r="AX249" s="751" t="n"/>
      <c r="AY249" s="751" t="n"/>
      <c r="AZ249" s="751" t="n"/>
      <c r="BA249" s="751" t="n"/>
      <c r="BB249" s="751" t="n"/>
      <c r="BC249" s="751" t="n"/>
      <c r="BD249" s="751" t="n"/>
      <c r="BE249" s="751" t="n"/>
      <c r="BF249" s="751" t="n"/>
      <c r="BG249" s="751" t="n"/>
      <c r="BH249" s="751" t="n"/>
      <c r="BI249" s="751" t="n"/>
      <c r="BJ249" s="751" t="n"/>
      <c r="BK249" s="751" t="n"/>
      <c r="BL249" s="751" t="n"/>
      <c r="BM249" s="751" t="n"/>
      <c r="BN249" s="751" t="n"/>
      <c r="BO249" s="751" t="n"/>
      <c r="BP249" s="751" t="n"/>
      <c r="BQ249" s="751" t="n"/>
      <c r="BR249" s="751" t="n"/>
      <c r="BS249" s="751" t="n"/>
      <c r="BT249" s="751" t="n"/>
      <c r="BU249" s="751" t="n"/>
      <c r="BV249" s="751" t="n"/>
      <c r="BW249" s="751" t="n"/>
      <c r="BX249" s="751" t="n"/>
      <c r="BY249" s="751" t="n"/>
      <c r="BZ249" s="751" t="n"/>
      <c r="CA249" s="751" t="n"/>
      <c r="CB249" s="751" t="n"/>
      <c r="CC249" s="751" t="n"/>
      <c r="CD249" s="751" t="n"/>
      <c r="CE249" s="751" t="n"/>
      <c r="CF249" s="751" t="n"/>
      <c r="CG249" s="751" t="n"/>
      <c r="CH249" s="751" t="n"/>
      <c r="CI249" s="751" t="n"/>
      <c r="CJ249" s="751" t="n"/>
      <c r="CK249" s="751" t="n"/>
      <c r="CL249" s="751" t="n"/>
      <c r="CM249" s="751" t="n"/>
      <c r="CN249" s="751" t="n"/>
      <c r="CO249" s="751" t="n"/>
      <c r="CP249" s="751" t="n"/>
      <c r="CQ249" s="751" t="n"/>
      <c r="CR249" s="751" t="n"/>
      <c r="CS249" s="751" t="n"/>
      <c r="CT249" s="751" t="n"/>
      <c r="CU249" s="751" t="n"/>
      <c r="CV249" s="751" t="n"/>
      <c r="CW249" s="751" t="n"/>
      <c r="CX249" s="751" t="n"/>
      <c r="CY249" s="751" t="n"/>
      <c r="CZ249" s="751" t="n"/>
      <c r="DA249" s="751" t="n"/>
      <c r="DB249" s="751" t="n"/>
      <c r="DC249" s="751" t="n"/>
      <c r="DD249" s="751" t="n"/>
      <c r="DE249" s="751" t="n"/>
      <c r="DF249" s="751" t="n"/>
      <c r="DG249" s="751" t="n"/>
      <c r="DH249" s="751" t="n"/>
      <c r="DI249" s="751" t="n"/>
      <c r="DJ249" s="751" t="n"/>
      <c r="DK249" s="751" t="n"/>
      <c r="DL249" s="751" t="n"/>
      <c r="DM249" s="751" t="n"/>
      <c r="DN249" s="751" t="n"/>
      <c r="DO249" s="751" t="n"/>
      <c r="DP249" s="751" t="n"/>
      <c r="DQ249" s="751" t="n"/>
      <c r="DR249" s="751" t="n"/>
      <c r="DS249" s="751" t="n"/>
      <c r="DT249" s="751" t="n"/>
      <c r="DU249" s="751" t="n"/>
      <c r="DV249" s="751" t="n"/>
      <c r="DW249" s="751" t="n"/>
      <c r="DX249" s="751" t="n"/>
      <c r="DY249" s="751" t="n"/>
      <c r="DZ249" s="751" t="n"/>
      <c r="EA249" s="751" t="n"/>
      <c r="EB249" s="751" t="n"/>
      <c r="EC249" s="751" t="n"/>
      <c r="ED249" s="751" t="n"/>
      <c r="EE249" s="751" t="n"/>
      <c r="EF249" s="751" t="n"/>
      <c r="EG249" s="751" t="n"/>
      <c r="EH249" s="751" t="n"/>
      <c r="EI249" s="751" t="n"/>
      <c r="EJ249" s="751" t="n"/>
      <c r="EK249" s="751" t="n"/>
      <c r="EL249" s="751" t="n"/>
      <c r="EM249" s="751" t="n"/>
      <c r="EN249" s="751" t="n"/>
      <c r="EO249" s="751" t="n"/>
      <c r="EP249" s="751" t="n"/>
      <c r="EQ249" s="751" t="n"/>
      <c r="ER249" s="751" t="n"/>
      <c r="ES249" s="751" t="n"/>
      <c r="ET249" s="751" t="n"/>
      <c r="EU249" s="751" t="n"/>
      <c r="EV249" s="751" t="n"/>
      <c r="EW249" s="751" t="n"/>
      <c r="EX249" s="751" t="n"/>
      <c r="EY249" s="751" t="n"/>
      <c r="EZ249" s="751" t="n"/>
      <c r="FA249" s="751" t="n"/>
      <c r="FB249" s="751" t="n"/>
      <c r="FC249" s="751" t="n"/>
      <c r="FD249" s="751" t="n"/>
      <c r="FE249" s="751" t="n"/>
      <c r="FF249" s="751" t="n"/>
      <c r="FG249" s="751" t="n"/>
      <c r="FH249" s="751" t="n"/>
      <c r="FI249" s="751" t="n"/>
      <c r="FJ249" s="751" t="n"/>
      <c r="FK249" s="751" t="n"/>
      <c r="FL249" s="751" t="n"/>
      <c r="FM249" s="751" t="n"/>
      <c r="FN249" s="751" t="n"/>
      <c r="FO249" s="751" t="n"/>
      <c r="FP249" s="751" t="n"/>
      <c r="FQ249" s="751" t="n"/>
      <c r="FR249" s="751" t="n"/>
      <c r="FS249" s="751" t="n"/>
      <c r="FT249" s="751" t="n"/>
      <c r="FU249" s="751" t="n"/>
      <c r="FV249" s="751" t="n"/>
      <c r="FW249" s="751" t="n"/>
      <c r="FX249" s="751" t="n"/>
      <c r="FY249" s="751" t="n"/>
      <c r="FZ249" s="751" t="n"/>
      <c r="GA249" s="751" t="n"/>
      <c r="GB249" s="751" t="n"/>
      <c r="GC249" s="751" t="n"/>
      <c r="GD249" s="751" t="n"/>
      <c r="GE249" s="751" t="n"/>
      <c r="GF249" s="751" t="n"/>
      <c r="GG249" s="751" t="n"/>
      <c r="GH249" s="751" t="n"/>
      <c r="GI249" s="751" t="n"/>
      <c r="GJ249" s="751" t="n"/>
      <c r="GK249" s="751" t="n"/>
      <c r="GL249" s="751" t="n"/>
      <c r="GM249" s="751" t="n"/>
      <c r="GN249" s="337" t="n"/>
      <c r="GO249" s="1" t="n"/>
      <c r="GP249" s="63" t="n"/>
    </row>
    <row r="250">
      <c r="A250" s="1" t="n"/>
      <c r="B250" s="1" t="n"/>
      <c r="C250" s="41" t="inlineStr">
        <is>
          <t>Sale Price</t>
        </is>
      </c>
      <c r="D250" s="931" t="n"/>
      <c r="E250" s="931" t="n"/>
      <c r="F250" s="312" t="n"/>
      <c r="G250" s="312" t="n"/>
      <c r="H250" s="5" t="n"/>
      <c r="I250" s="5" t="n"/>
      <c r="J250" s="14" t="n"/>
      <c r="K250" s="14" t="n"/>
      <c r="L250" s="14" t="n"/>
      <c r="M250" s="14" t="n"/>
      <c r="N250" s="14">
        <f>SUM(P250:GN250)</f>
        <v/>
      </c>
      <c r="O250" s="14" t="n"/>
      <c r="P250" s="87" t="n"/>
      <c r="Q250" s="87">
        <f>IF(AND(Q231=Summary!$C$20,R231=Summary!$C$20+1),INDEX(OpCashFlow!$H$89:$AC$89,MATCH(MonthlyCF!R231,OpCashFlow!$H$4:$AC$4,0)),0)/Summary!$C$25</f>
        <v/>
      </c>
      <c r="R250" s="87">
        <f>IF(AND(R231=Summary!$C$20,S231=Summary!$C$20+1),INDEX(OpCashFlow!$H$89:$AC$89,MATCH(MonthlyCF!S231,OpCashFlow!$H$4:$AC$4,0)),0)/Summary!$C$25</f>
        <v/>
      </c>
      <c r="S250" s="87">
        <f>IF(AND(S231=Summary!$C$20,T231=Summary!$C$20+1),INDEX(OpCashFlow!$H$89:$AC$89,MATCH(MonthlyCF!T231,OpCashFlow!$H$4:$AC$4,0)),0)/Summary!$C$25</f>
        <v/>
      </c>
      <c r="T250" s="87">
        <f>IF(AND(T231=Summary!$C$20,U231=Summary!$C$20+1),INDEX(OpCashFlow!$H$89:$AC$89,MATCH(MonthlyCF!U231,OpCashFlow!$H$4:$AC$4,0)),0)/Summary!$C$25</f>
        <v/>
      </c>
      <c r="U250" s="87">
        <f>IF(AND(U231=Summary!$C$20,V231=Summary!$C$20+1),INDEX(OpCashFlow!$H$89:$AC$89,MATCH(MonthlyCF!V231,OpCashFlow!$H$4:$AC$4,0)),0)/Summary!$C$25</f>
        <v/>
      </c>
      <c r="V250" s="87">
        <f>IF(AND(V231=Summary!$C$20,W231=Summary!$C$20+1),INDEX(OpCashFlow!$H$89:$AC$89,MATCH(MonthlyCF!W231,OpCashFlow!$H$4:$AC$4,0)),0)/Summary!$C$25</f>
        <v/>
      </c>
      <c r="W250" s="87">
        <f>IF(AND(W231=Summary!$C$20,X231=Summary!$C$20+1),INDEX(OpCashFlow!$H$89:$AC$89,MATCH(MonthlyCF!X231,OpCashFlow!$H$4:$AC$4,0)),0)/Summary!$C$25</f>
        <v/>
      </c>
      <c r="X250" s="87">
        <f>IF(AND(X231=Summary!$C$20,Y231=Summary!$C$20+1),INDEX(OpCashFlow!$H$89:$AC$89,MATCH(MonthlyCF!Y231,OpCashFlow!$H$4:$AC$4,0)),0)/Summary!$C$25</f>
        <v/>
      </c>
      <c r="Y250" s="87">
        <f>IF(AND(Y231=Summary!$C$20,Z231=Summary!$C$20+1),INDEX(OpCashFlow!$H$89:$AC$89,MATCH(MonthlyCF!Z231,OpCashFlow!$H$4:$AC$4,0)),0)/Summary!$C$25</f>
        <v/>
      </c>
      <c r="Z250" s="87">
        <f>IF(AND(Z231=Summary!$C$20,AA231=Summary!$C$20+1),INDEX(OpCashFlow!$H$89:$AC$89,MATCH(MonthlyCF!AA231,OpCashFlow!$H$4:$AC$4,0)),0)/Summary!$C$25</f>
        <v/>
      </c>
      <c r="AA250" s="87">
        <f>IF(AND(AA231=Summary!$C$20,AB231=Summary!$C$20+1),INDEX(OpCashFlow!$H$89:$AC$89,MATCH(MonthlyCF!AB231,OpCashFlow!$H$4:$AC$4,0)),0)/Summary!$C$25</f>
        <v/>
      </c>
      <c r="AB250" s="87">
        <f>IF(AND(AB231=Summary!$C$20,AC231=Summary!$C$20+1),INDEX(OpCashFlow!$H$89:$AC$89,MATCH(MonthlyCF!AC231,OpCashFlow!$H$4:$AC$4,0)),0)/Summary!$C$25</f>
        <v/>
      </c>
      <c r="AC250" s="87">
        <f>IF(AND(AC231=Summary!$C$20,AD231=Summary!$C$20+1),INDEX(OpCashFlow!$H$89:$AC$89,MATCH(MonthlyCF!AD231,OpCashFlow!$H$4:$AC$4,0)),0)/Summary!$C$25</f>
        <v/>
      </c>
      <c r="AD250" s="87">
        <f>IF(AND(AD231=Summary!$C$20,AE231=Summary!$C$20+1),INDEX(OpCashFlow!$H$89:$AC$89,MATCH(MonthlyCF!AE231,OpCashFlow!$H$4:$AC$4,0)),0)/Summary!$C$25</f>
        <v/>
      </c>
      <c r="AE250" s="87">
        <f>IF(AND(AE231=Summary!$C$20,AF231=Summary!$C$20+1),INDEX(OpCashFlow!$H$89:$AC$89,MATCH(MonthlyCF!AF231,OpCashFlow!$H$4:$AC$4,0)),0)/Summary!$C$25</f>
        <v/>
      </c>
      <c r="AF250" s="87">
        <f>IF(AND(AF231=Summary!$C$20,AG231=Summary!$C$20+1),INDEX(OpCashFlow!$H$89:$AC$89,MATCH(MonthlyCF!AG231,OpCashFlow!$H$4:$AC$4,0)),0)/Summary!$C$25</f>
        <v/>
      </c>
      <c r="AG250" s="87">
        <f>IF(AND(AG231=Summary!$C$20,AH231=Summary!$C$20+1),INDEX(OpCashFlow!$H$89:$AC$89,MATCH(MonthlyCF!AH231,OpCashFlow!$H$4:$AC$4,0)),0)/Summary!$C$25</f>
        <v/>
      </c>
      <c r="AH250" s="87">
        <f>IF(AND(AH231=Summary!$C$20,AI231=Summary!$C$20+1),INDEX(OpCashFlow!$H$89:$AC$89,MATCH(MonthlyCF!AI231,OpCashFlow!$H$4:$AC$4,0)),0)/Summary!$C$25</f>
        <v/>
      </c>
      <c r="AI250" s="87">
        <f>IF(AND(AI231=Summary!$C$20,AJ231=Summary!$C$20+1),INDEX(OpCashFlow!$H$89:$AC$89,MATCH(MonthlyCF!AJ231,OpCashFlow!$H$4:$AC$4,0)),0)/Summary!$C$25</f>
        <v/>
      </c>
      <c r="AJ250" s="87">
        <f>IF(AND(AJ231=Summary!$C$20,AK231=Summary!$C$20+1),INDEX(OpCashFlow!$H$89:$AC$89,MATCH(MonthlyCF!AK231,OpCashFlow!$H$4:$AC$4,0)),0)/Summary!$C$25</f>
        <v/>
      </c>
      <c r="AK250" s="87">
        <f>IF(AND(AK231=Summary!$C$20,AL231=Summary!$C$20+1),INDEX(OpCashFlow!$H$89:$AC$89,MATCH(MonthlyCF!AL231,OpCashFlow!$H$4:$AC$4,0)),0)/Summary!$C$25</f>
        <v/>
      </c>
      <c r="AL250" s="87">
        <f>IF(AND(AL231=Summary!$C$20,AM231=Summary!$C$20+1),INDEX(OpCashFlow!$H$89:$AC$89,MATCH(MonthlyCF!AM231,OpCashFlow!$H$4:$AC$4,0)),0)/Summary!$C$25</f>
        <v/>
      </c>
      <c r="AM250" s="87">
        <f>IF(AND(AM231=Summary!$C$20,AN231=Summary!$C$20+1),INDEX(OpCashFlow!$H$89:$AC$89,MATCH(MonthlyCF!AN231,OpCashFlow!$H$4:$AC$4,0)),0)/Summary!$C$25</f>
        <v/>
      </c>
      <c r="AN250" s="87">
        <f>IF(AND(AN231=Summary!$C$20,AO231=Summary!$C$20+1),INDEX(OpCashFlow!$H$89:$AC$89,MATCH(MonthlyCF!AO231,OpCashFlow!$H$4:$AC$4,0)),0)/Summary!$C$25</f>
        <v/>
      </c>
      <c r="AO250" s="87">
        <f>IF(AND(AO231=Summary!$C$20,AP231=Summary!$C$20+1),INDEX(OpCashFlow!$H$89:$AC$89,MATCH(MonthlyCF!AP231,OpCashFlow!$H$4:$AC$4,0)),0)/Summary!$C$25</f>
        <v/>
      </c>
      <c r="AP250" s="87">
        <f>IF(AND(AP231=Summary!$C$20,AQ231=Summary!$C$20+1),INDEX(OpCashFlow!$H$89:$AC$89,MATCH(MonthlyCF!AQ231,OpCashFlow!$H$4:$AC$4,0)),0)/Summary!$C$25</f>
        <v/>
      </c>
      <c r="AQ250" s="87">
        <f>IF(AND(AQ231=Summary!$C$20,AR231=Summary!$C$20+1),INDEX(OpCashFlow!$H$89:$AC$89,MATCH(MonthlyCF!AR231,OpCashFlow!$H$4:$AC$4,0)),0)/Summary!$C$25</f>
        <v/>
      </c>
      <c r="AR250" s="87">
        <f>IF(AND(AR231=Summary!$C$20,AS231=Summary!$C$20+1),INDEX(OpCashFlow!$H$89:$AC$89,MATCH(MonthlyCF!AS231,OpCashFlow!$H$4:$AC$4,0)),0)/Summary!$C$25</f>
        <v/>
      </c>
      <c r="AS250" s="87">
        <f>IF(AND(AS231=Summary!$C$20,AT231=Summary!$C$20+1),INDEX(OpCashFlow!$H$89:$AC$89,MATCH(MonthlyCF!AT231,OpCashFlow!$H$4:$AC$4,0)),0)/Summary!$C$25</f>
        <v/>
      </c>
      <c r="AT250" s="87">
        <f>IF(AND(AT231=Summary!$C$20,AU231=Summary!$C$20+1),INDEX(OpCashFlow!$H$89:$AC$89,MATCH(MonthlyCF!AU231,OpCashFlow!$H$4:$AC$4,0)),0)/Summary!$C$25</f>
        <v/>
      </c>
      <c r="AU250" s="87">
        <f>IF(AND(AU231=Summary!$C$20,AV231=Summary!$C$20+1),INDEX(OpCashFlow!$H$89:$AC$89,MATCH(MonthlyCF!AV231,OpCashFlow!$H$4:$AC$4,0)),0)/Summary!$C$25</f>
        <v/>
      </c>
      <c r="AV250" s="87">
        <f>IF(AND(AV231=Summary!$C$20,AW231=Summary!$C$20+1),INDEX(OpCashFlow!$H$89:$AC$89,MATCH(MonthlyCF!AW231,OpCashFlow!$H$4:$AC$4,0)),0)/Summary!$C$25</f>
        <v/>
      </c>
      <c r="AW250" s="87">
        <f>IF(AND(AW231=Summary!$C$20,AX231=Summary!$C$20+1),INDEX(OpCashFlow!$H$89:$AC$89,MATCH(MonthlyCF!AX231,OpCashFlow!$H$4:$AC$4,0)),0)/Summary!$C$25</f>
        <v/>
      </c>
      <c r="AX250" s="87">
        <f>IF(AND(AX231=Summary!$C$20,AY231=Summary!$C$20+1),INDEX(OpCashFlow!$H$89:$AC$89,MATCH(MonthlyCF!AY231,OpCashFlow!$H$4:$AC$4,0)),0)/Summary!$C$25</f>
        <v/>
      </c>
      <c r="AY250" s="87">
        <f>IF(AND(AY231=Summary!$C$20,AZ231=Summary!$C$20+1),INDEX(OpCashFlow!$H$89:$AC$89,MATCH(MonthlyCF!AZ231,OpCashFlow!$H$4:$AC$4,0)),0)/Summary!$C$25</f>
        <v/>
      </c>
      <c r="AZ250" s="87">
        <f>IF(AND(AZ231=Summary!$C$20,BA231=Summary!$C$20+1),INDEX(OpCashFlow!$H$89:$AC$89,MATCH(MonthlyCF!BA231,OpCashFlow!$H$4:$AC$4,0)),0)/Summary!$C$25</f>
        <v/>
      </c>
      <c r="BA250" s="87">
        <f>IF(AND(BA231=Summary!$C$20,BB231=Summary!$C$20+1),INDEX(OpCashFlow!$H$89:$AC$89,MATCH(MonthlyCF!BB231,OpCashFlow!$H$4:$AC$4,0)),0)/Summary!$C$25</f>
        <v/>
      </c>
      <c r="BB250" s="87">
        <f>IF(AND(BB231=Summary!$C$20,BC231=Summary!$C$20+1),INDEX(OpCashFlow!$H$89:$AC$89,MATCH(MonthlyCF!BC231,OpCashFlow!$H$4:$AC$4,0)),0)/Summary!$C$25</f>
        <v/>
      </c>
      <c r="BC250" s="87">
        <f>IF(AND(BC231=Summary!$C$20,BD231=Summary!$C$20+1),INDEX(OpCashFlow!$H$89:$AC$89,MATCH(MonthlyCF!BD231,OpCashFlow!$H$4:$AC$4,0)),0)/Summary!$C$25</f>
        <v/>
      </c>
      <c r="BD250" s="87">
        <f>IF(AND(BD231=Summary!$C$20,BE231=Summary!$C$20+1),INDEX(OpCashFlow!$H$89:$AC$89,MATCH(MonthlyCF!BE231,OpCashFlow!$H$4:$AC$4,0)),0)/Summary!$C$25</f>
        <v/>
      </c>
      <c r="BE250" s="87">
        <f>IF(AND(BE231=Summary!$C$20,BF231=Summary!$C$20+1),INDEX(OpCashFlow!$H$89:$AC$89,MATCH(MonthlyCF!BF231,OpCashFlow!$H$4:$AC$4,0)),0)/Summary!$C$25</f>
        <v/>
      </c>
      <c r="BF250" s="87">
        <f>IF(AND(BF231=Summary!$C$20,BG231=Summary!$C$20+1),INDEX(OpCashFlow!$H$89:$AC$89,MATCH(MonthlyCF!BG231,OpCashFlow!$H$4:$AC$4,0)),0)/Summary!$C$25</f>
        <v/>
      </c>
      <c r="BG250" s="87">
        <f>IF(AND(BG231=Summary!$C$20,BH231=Summary!$C$20+1),INDEX(OpCashFlow!$H$89:$AC$89,MATCH(MonthlyCF!BH231,OpCashFlow!$H$4:$AC$4,0)),0)/Summary!$C$25</f>
        <v/>
      </c>
      <c r="BH250" s="87">
        <f>IF(AND(BH231=Summary!$C$20,BI231=Summary!$C$20+1),INDEX(OpCashFlow!$H$89:$AC$89,MATCH(MonthlyCF!BI231,OpCashFlow!$H$4:$AC$4,0)),0)/Summary!$C$25</f>
        <v/>
      </c>
      <c r="BI250" s="87">
        <f>IF(AND(BI231=Summary!$C$20,BJ231=Summary!$C$20+1),INDEX(OpCashFlow!$H$89:$AC$89,MATCH(MonthlyCF!BJ231,OpCashFlow!$H$4:$AC$4,0)),0)/Summary!$C$25</f>
        <v/>
      </c>
      <c r="BJ250" s="87">
        <f>IF(AND(BJ231=Summary!$C$20,BK231=Summary!$C$20+1),INDEX(OpCashFlow!$H$89:$AC$89,MATCH(MonthlyCF!BK231,OpCashFlow!$H$4:$AC$4,0)),0)/Summary!$C$25</f>
        <v/>
      </c>
      <c r="BK250" s="87">
        <f>IF(AND(BK231=Summary!$C$20,BL231=Summary!$C$20+1),INDEX(OpCashFlow!$H$89:$AC$89,MATCH(MonthlyCF!BL231,OpCashFlow!$H$4:$AC$4,0)),0)/Summary!$C$25</f>
        <v/>
      </c>
      <c r="BL250" s="87">
        <f>IF(AND(BL231=Summary!$C$20,BM231=Summary!$C$20+1),INDEX(OpCashFlow!$H$89:$AC$89,MATCH(MonthlyCF!BM231,OpCashFlow!$H$4:$AC$4,0)),0)/Summary!$C$25</f>
        <v/>
      </c>
      <c r="BM250" s="87">
        <f>IF(AND(BM231=Summary!$C$20,BN231=Summary!$C$20+1),INDEX(OpCashFlow!$H$89:$AC$89,MATCH(MonthlyCF!BN231,OpCashFlow!$H$4:$AC$4,0)),0)/Summary!$C$25</f>
        <v/>
      </c>
      <c r="BN250" s="87">
        <f>IF(AND(BN231=Summary!$C$20,BO231=Summary!$C$20+1),INDEX(OpCashFlow!$H$89:$AC$89,MATCH(MonthlyCF!BO231,OpCashFlow!$H$4:$AC$4,0)),0)/Summary!$C$25</f>
        <v/>
      </c>
      <c r="BO250" s="87">
        <f>IF(AND(BO231=Summary!$C$20,BP231=Summary!$C$20+1),INDEX(OpCashFlow!$H$89:$AC$89,MATCH(MonthlyCF!BP231,OpCashFlow!$H$4:$AC$4,0)),0)/Summary!$C$25</f>
        <v/>
      </c>
      <c r="BP250" s="87">
        <f>IF(AND(BP231=Summary!$C$20,BQ231=Summary!$C$20+1),INDEX(OpCashFlow!$H$89:$AC$89,MATCH(MonthlyCF!BQ231,OpCashFlow!$H$4:$AC$4,0)),0)/Summary!$C$25</f>
        <v/>
      </c>
      <c r="BQ250" s="87">
        <f>IF(AND(BQ231=Summary!$C$20,BR231=Summary!$C$20+1),INDEX(OpCashFlow!$H$89:$AC$89,MATCH(MonthlyCF!BR231,OpCashFlow!$H$4:$AC$4,0)),0)/Summary!$C$25</f>
        <v/>
      </c>
      <c r="BR250" s="87">
        <f>IF(AND(BR231=Summary!$C$20,BS231=Summary!$C$20+1),INDEX(OpCashFlow!$H$89:$AC$89,MATCH(MonthlyCF!BS231,OpCashFlow!$H$4:$AC$4,0)),0)/Summary!$C$25</f>
        <v/>
      </c>
      <c r="BS250" s="87">
        <f>IF(AND(BS231=Summary!$C$20,BT231=Summary!$C$20+1),INDEX(OpCashFlow!$H$89:$AC$89,MATCH(MonthlyCF!BT231,OpCashFlow!$H$4:$AC$4,0)),0)/Summary!$C$25</f>
        <v/>
      </c>
      <c r="BT250" s="87">
        <f>IF(AND(BT231=Summary!$C$20,BU231=Summary!$C$20+1),INDEX(OpCashFlow!$H$89:$AC$89,MATCH(MonthlyCF!BU231,OpCashFlow!$H$4:$AC$4,0)),0)/Summary!$C$25</f>
        <v/>
      </c>
      <c r="BU250" s="87">
        <f>IF(AND(BU231=Summary!$C$20,BV231=Summary!$C$20+1),INDEX(OpCashFlow!$H$89:$AC$89,MATCH(MonthlyCF!BV231,OpCashFlow!$H$4:$AC$4,0)),0)/Summary!$C$25</f>
        <v/>
      </c>
      <c r="BV250" s="87">
        <f>IF(AND(BV231=Summary!$C$20,BW231=Summary!$C$20+1),INDEX(OpCashFlow!$H$89:$AC$89,MATCH(MonthlyCF!BW231,OpCashFlow!$H$4:$AC$4,0)),0)/Summary!$C$25</f>
        <v/>
      </c>
      <c r="BW250" s="87">
        <f>IF(AND(BW231=Summary!$C$20,BX231=Summary!$C$20+1),INDEX(OpCashFlow!$H$89:$AC$89,MATCH(MonthlyCF!BX231,OpCashFlow!$H$4:$AC$4,0)),0)/Summary!$C$25</f>
        <v/>
      </c>
      <c r="BX250" s="87">
        <f>IF(AND(BX231=Summary!$C$20,BY231=Summary!$C$20+1),INDEX(OpCashFlow!$H$89:$AC$89,MATCH(MonthlyCF!BY231,OpCashFlow!$H$4:$AC$4,0)),0)/Summary!$C$25</f>
        <v/>
      </c>
      <c r="BY250" s="87">
        <f>IF(AND(BY231=Summary!$C$20,BZ231=Summary!$C$20+1),INDEX(OpCashFlow!$H$89:$AC$89,MATCH(MonthlyCF!BZ231,OpCashFlow!$H$4:$AC$4,0)),0)/Summary!$C$25</f>
        <v/>
      </c>
      <c r="BZ250" s="87">
        <f>IF(AND(BZ231=Summary!$C$20,CA231=Summary!$C$20+1),INDEX(OpCashFlow!$H$89:$AC$89,MATCH(MonthlyCF!CA231,OpCashFlow!$H$4:$AC$4,0)),0)/Summary!$C$25</f>
        <v/>
      </c>
      <c r="CA250" s="87">
        <f>IF(AND(CA231=Summary!$C$20,CB231=Summary!$C$20+1),INDEX(OpCashFlow!$H$89:$AC$89,MATCH(MonthlyCF!CB231,OpCashFlow!$H$4:$AC$4,0)),0)/Summary!$C$25</f>
        <v/>
      </c>
      <c r="CB250" s="87">
        <f>IF(AND(CB231=Summary!$C$20,CC231=Summary!$C$20+1),INDEX(OpCashFlow!$H$89:$AC$89,MATCH(MonthlyCF!CC231,OpCashFlow!$H$4:$AC$4,0)),0)/Summary!$C$25</f>
        <v/>
      </c>
      <c r="CC250" s="87">
        <f>IF(AND(CC231=Summary!$C$20,CD231=Summary!$C$20+1),INDEX(OpCashFlow!$H$89:$AC$89,MATCH(MonthlyCF!CD231,OpCashFlow!$H$4:$AC$4,0)),0)/Summary!$C$25</f>
        <v/>
      </c>
      <c r="CD250" s="87">
        <f>IF(AND(CD231=Summary!$C$20,CE231=Summary!$C$20+1),INDEX(OpCashFlow!$H$89:$AC$89,MATCH(MonthlyCF!CE231,OpCashFlow!$H$4:$AC$4,0)),0)/Summary!$C$25</f>
        <v/>
      </c>
      <c r="CE250" s="87">
        <f>IF(AND(CE231=Summary!$C$20,CF231=Summary!$C$20+1),INDEX(OpCashFlow!$H$89:$AC$89,MATCH(MonthlyCF!CF231,OpCashFlow!$H$4:$AC$4,0)),0)/Summary!$C$25</f>
        <v/>
      </c>
      <c r="CF250" s="87">
        <f>IF(AND(CF231=Summary!$C$20,CG231=Summary!$C$20+1),INDEX(OpCashFlow!$H$89:$AC$89,MATCH(MonthlyCF!CG231,OpCashFlow!$H$4:$AC$4,0)),0)/Summary!$C$25</f>
        <v/>
      </c>
      <c r="CG250" s="87">
        <f>IF(AND(CG231=Summary!$C$20,CH231=Summary!$C$20+1),INDEX(OpCashFlow!$H$89:$AC$89,MATCH(MonthlyCF!CH231,OpCashFlow!$H$4:$AC$4,0)),0)/Summary!$C$25</f>
        <v/>
      </c>
      <c r="CH250" s="87">
        <f>IF(AND(CH231=Summary!$C$20,CI231=Summary!$C$20+1),INDEX(OpCashFlow!$H$89:$AC$89,MATCH(MonthlyCF!CI231,OpCashFlow!$H$4:$AC$4,0)),0)/Summary!$C$25</f>
        <v/>
      </c>
      <c r="CI250" s="87">
        <f>IF(AND(CI231=Summary!$C$20,CJ231=Summary!$C$20+1),INDEX(OpCashFlow!$H$89:$AC$89,MATCH(MonthlyCF!CJ231,OpCashFlow!$H$4:$AC$4,0)),0)/Summary!$C$25</f>
        <v/>
      </c>
      <c r="CJ250" s="87">
        <f>IF(AND(CJ231=Summary!$C$20,CK231=Summary!$C$20+1),INDEX(OpCashFlow!$H$89:$AC$89,MATCH(MonthlyCF!CK231,OpCashFlow!$H$4:$AC$4,0)),0)/Summary!$C$25</f>
        <v/>
      </c>
      <c r="CK250" s="87">
        <f>IF(AND(CK231=Summary!$C$20,CL231=Summary!$C$20+1),INDEX(OpCashFlow!$H$89:$AC$89,MATCH(MonthlyCF!CL231,OpCashFlow!$H$4:$AC$4,0)),0)/Summary!$C$25</f>
        <v/>
      </c>
      <c r="CL250" s="87">
        <f>IF(AND(CL231=Summary!$C$20,CM231=Summary!$C$20+1),INDEX(OpCashFlow!$H$89:$AC$89,MATCH(MonthlyCF!CM231,OpCashFlow!$H$4:$AC$4,0)),0)/Summary!$C$25</f>
        <v/>
      </c>
      <c r="CM250" s="87">
        <f>IF(AND(CM231=Summary!$C$20,CN231=Summary!$C$20+1),INDEX(OpCashFlow!$H$89:$AC$89,MATCH(MonthlyCF!CN231,OpCashFlow!$H$4:$AC$4,0)),0)/Summary!$C$25</f>
        <v/>
      </c>
      <c r="CN250" s="87">
        <f>IF(AND(CN231=Summary!$C$20,CO231=Summary!$C$20+1),INDEX(OpCashFlow!$H$89:$AC$89,MATCH(MonthlyCF!CO231,OpCashFlow!$H$4:$AC$4,0)),0)/Summary!$C$25</f>
        <v/>
      </c>
      <c r="CO250" s="87">
        <f>IF(AND(CO231=Summary!$C$20,CP231=Summary!$C$20+1),INDEX(OpCashFlow!$H$89:$AC$89,MATCH(MonthlyCF!CP231,OpCashFlow!$H$4:$AC$4,0)),0)/Summary!$C$25</f>
        <v/>
      </c>
      <c r="CP250" s="87">
        <f>IF(AND(CP231=Summary!$C$20,CQ231=Summary!$C$20+1),INDEX(OpCashFlow!$H$89:$AC$89,MATCH(MonthlyCF!CQ231,OpCashFlow!$H$4:$AC$4,0)),0)/Summary!$C$25</f>
        <v/>
      </c>
      <c r="CQ250" s="87">
        <f>IF(AND(CQ231=Summary!$C$20,CR231=Summary!$C$20+1),INDEX(OpCashFlow!$H$89:$AC$89,MATCH(MonthlyCF!CR231,OpCashFlow!$H$4:$AC$4,0)),0)/Summary!$C$25</f>
        <v/>
      </c>
      <c r="CR250" s="87">
        <f>IF(AND(CR231=Summary!$C$20,CS231=Summary!$C$20+1),INDEX(OpCashFlow!$H$89:$AC$89,MATCH(MonthlyCF!CS231,OpCashFlow!$H$4:$AC$4,0)),0)/Summary!$C$25</f>
        <v/>
      </c>
      <c r="CS250" s="87">
        <f>IF(AND(CS231=Summary!$C$20,CT231=Summary!$C$20+1),INDEX(OpCashFlow!$H$89:$AC$89,MATCH(MonthlyCF!CT231,OpCashFlow!$H$4:$AC$4,0)),0)/Summary!$C$25</f>
        <v/>
      </c>
      <c r="CT250" s="87">
        <f>IF(AND(CT231=Summary!$C$20,CU231=Summary!$C$20+1),INDEX(OpCashFlow!$H$89:$AC$89,MATCH(MonthlyCF!CU231,OpCashFlow!$H$4:$AC$4,0)),0)/Summary!$C$25</f>
        <v/>
      </c>
      <c r="CU250" s="87">
        <f>IF(AND(CU231=Summary!$C$20,CV231=Summary!$C$20+1),INDEX(OpCashFlow!$H$89:$AC$89,MATCH(MonthlyCF!CV231,OpCashFlow!$H$4:$AC$4,0)),0)/Summary!$C$25</f>
        <v/>
      </c>
      <c r="CV250" s="87">
        <f>IF(AND(CV231=Summary!$C$20,CW231=Summary!$C$20+1),INDEX(OpCashFlow!$H$89:$AC$89,MATCH(MonthlyCF!CW231,OpCashFlow!$H$4:$AC$4,0)),0)/Summary!$C$25</f>
        <v/>
      </c>
      <c r="CW250" s="87">
        <f>IF(AND(CW231=Summary!$C$20,CX231=Summary!$C$20+1),INDEX(OpCashFlow!$H$89:$AC$89,MATCH(MonthlyCF!CX231,OpCashFlow!$H$4:$AC$4,0)),0)/Summary!$C$25</f>
        <v/>
      </c>
      <c r="CX250" s="87">
        <f>IF(AND(CX231=Summary!$C$20,CY231=Summary!$C$20+1),INDEX(OpCashFlow!$H$89:$AC$89,MATCH(MonthlyCF!CY231,OpCashFlow!$H$4:$AC$4,0)),0)/Summary!$C$25</f>
        <v/>
      </c>
      <c r="CY250" s="87">
        <f>IF(AND(CY231=Summary!$C$20,CZ231=Summary!$C$20+1),INDEX(OpCashFlow!$H$89:$AC$89,MATCH(MonthlyCF!CZ231,OpCashFlow!$H$4:$AC$4,0)),0)/Summary!$C$25</f>
        <v/>
      </c>
      <c r="CZ250" s="87">
        <f>IF(AND(CZ231=Summary!$C$20,DA231=Summary!$C$20+1),INDEX(OpCashFlow!$H$89:$AC$89,MATCH(MonthlyCF!DA231,OpCashFlow!$H$4:$AC$4,0)),0)/Summary!$C$25</f>
        <v/>
      </c>
      <c r="DA250" s="87">
        <f>IF(AND(DA231=Summary!$C$20,DB231=Summary!$C$20+1),INDEX(OpCashFlow!$H$89:$AC$89,MATCH(MonthlyCF!DB231,OpCashFlow!$H$4:$AC$4,0)),0)/Summary!$C$25</f>
        <v/>
      </c>
      <c r="DB250" s="87">
        <f>IF(AND(DB231=Summary!$C$20,DC231=Summary!$C$20+1),INDEX(OpCashFlow!$H$89:$AC$89,MATCH(MonthlyCF!DC231,OpCashFlow!$H$4:$AC$4,0)),0)/Summary!$C$25</f>
        <v/>
      </c>
      <c r="DC250" s="87">
        <f>IF(AND(DC231=Summary!$C$20,DD231=Summary!$C$20+1),INDEX(OpCashFlow!$H$89:$AC$89,MATCH(MonthlyCF!DD231,OpCashFlow!$H$4:$AC$4,0)),0)/Summary!$C$25</f>
        <v/>
      </c>
      <c r="DD250" s="87">
        <f>IF(AND(DD231=Summary!$C$20,DE231=Summary!$C$20+1),INDEX(OpCashFlow!$H$89:$AC$89,MATCH(MonthlyCF!DE231,OpCashFlow!$H$4:$AC$4,0)),0)/Summary!$C$25</f>
        <v/>
      </c>
      <c r="DE250" s="87">
        <f>IF(AND(DE231=Summary!$C$20,DF231=Summary!$C$20+1),INDEX(OpCashFlow!$H$89:$AC$89,MATCH(MonthlyCF!DF231,OpCashFlow!$H$4:$AC$4,0)),0)/Summary!$C$25</f>
        <v/>
      </c>
      <c r="DF250" s="87">
        <f>IF(AND(DF231=Summary!$C$20,DG231=Summary!$C$20+1),INDEX(OpCashFlow!$H$89:$AC$89,MATCH(MonthlyCF!DG231,OpCashFlow!$H$4:$AC$4,0)),0)/Summary!$C$25</f>
        <v/>
      </c>
      <c r="DG250" s="87">
        <f>IF(AND(DG231=Summary!$C$20,DH231=Summary!$C$20+1),INDEX(OpCashFlow!$H$89:$AC$89,MATCH(MonthlyCF!DH231,OpCashFlow!$H$4:$AC$4,0)),0)/Summary!$C$25</f>
        <v/>
      </c>
      <c r="DH250" s="87">
        <f>IF(AND(DH231=Summary!$C$20,DI231=Summary!$C$20+1),INDEX(OpCashFlow!$H$89:$AC$89,MATCH(MonthlyCF!DI231,OpCashFlow!$H$4:$AC$4,0)),0)/Summary!$C$25</f>
        <v/>
      </c>
      <c r="DI250" s="87">
        <f>IF(AND(DI231=Summary!$C$20,DJ231=Summary!$C$20+1),INDEX(OpCashFlow!$H$89:$AC$89,MATCH(MonthlyCF!DJ231,OpCashFlow!$H$4:$AC$4,0)),0)/Summary!$C$25</f>
        <v/>
      </c>
      <c r="DJ250" s="87">
        <f>IF(AND(DJ231=Summary!$C$20,DK231=Summary!$C$20+1),INDEX(OpCashFlow!$H$89:$AC$89,MATCH(MonthlyCF!DK231,OpCashFlow!$H$4:$AC$4,0)),0)/Summary!$C$25</f>
        <v/>
      </c>
      <c r="DK250" s="87">
        <f>IF(AND(DK231=Summary!$C$20,DL231=Summary!$C$20+1),INDEX(OpCashFlow!$H$89:$AC$89,MATCH(MonthlyCF!DL231,OpCashFlow!$H$4:$AC$4,0)),0)/Summary!$C$25</f>
        <v/>
      </c>
      <c r="DL250" s="87">
        <f>IF(AND(DL231=Summary!$C$20,DM231=Summary!$C$20+1),INDEX(OpCashFlow!$H$89:$AC$89,MATCH(MonthlyCF!DM231,OpCashFlow!$H$4:$AC$4,0)),0)/Summary!$C$25</f>
        <v/>
      </c>
      <c r="DM250" s="87">
        <f>IF(AND(DM231=Summary!$C$20,DN231=Summary!$C$20+1),INDEX(OpCashFlow!$H$89:$AC$89,MATCH(MonthlyCF!DN231,OpCashFlow!$H$4:$AC$4,0)),0)/Summary!$C$25</f>
        <v/>
      </c>
      <c r="DN250" s="87">
        <f>IF(AND(DN231=Summary!$C$20,DO231=Summary!$C$20+1),INDEX(OpCashFlow!$H$89:$AC$89,MATCH(MonthlyCF!DO231,OpCashFlow!$H$4:$AC$4,0)),0)/Summary!$C$25</f>
        <v/>
      </c>
      <c r="DO250" s="87">
        <f>IF(AND(DO231=Summary!$C$20,DP231=Summary!$C$20+1),INDEX(OpCashFlow!$H$89:$AC$89,MATCH(MonthlyCF!DP231,OpCashFlow!$H$4:$AC$4,0)),0)/Summary!$C$25</f>
        <v/>
      </c>
      <c r="DP250" s="87">
        <f>IF(AND(DP231=Summary!$C$20,DQ231=Summary!$C$20+1),INDEX(OpCashFlow!$H$89:$AC$89,MATCH(MonthlyCF!DQ231,OpCashFlow!$H$4:$AC$4,0)),0)/Summary!$C$25</f>
        <v/>
      </c>
      <c r="DQ250" s="87">
        <f>IF(AND(DQ231=Summary!$C$20,DR231=Summary!$C$20+1),INDEX(OpCashFlow!$H$89:$AC$89,MATCH(MonthlyCF!DR231,OpCashFlow!$H$4:$AC$4,0)),0)/Summary!$C$25</f>
        <v/>
      </c>
      <c r="DR250" s="87">
        <f>IF(AND(DR231=Summary!$C$20,DS231=Summary!$C$20+1),INDEX(OpCashFlow!$H$89:$AC$89,MATCH(MonthlyCF!DS231,OpCashFlow!$H$4:$AC$4,0)),0)/Summary!$C$25</f>
        <v/>
      </c>
      <c r="DS250" s="87">
        <f>IF(AND(DS231=Summary!$C$20,DT231=Summary!$C$20+1),INDEX(OpCashFlow!$H$89:$AC$89,MATCH(MonthlyCF!DT231,OpCashFlow!$H$4:$AC$4,0)),0)/Summary!$C$25</f>
        <v/>
      </c>
      <c r="DT250" s="87">
        <f>IF(AND(DT231=Summary!$C$20,DU231=Summary!$C$20+1),INDEX(OpCashFlow!$H$89:$AC$89,MATCH(MonthlyCF!DU231,OpCashFlow!$H$4:$AC$4,0)),0)/Summary!$C$25</f>
        <v/>
      </c>
      <c r="DU250" s="87">
        <f>IF(AND(DU231=Summary!$C$20,DV231=Summary!$C$20+1),INDEX(OpCashFlow!$H$89:$AC$89,MATCH(MonthlyCF!DV231,OpCashFlow!$H$4:$AC$4,0)),0)/Summary!$C$25</f>
        <v/>
      </c>
      <c r="DV250" s="87">
        <f>IF(AND(DV231=Summary!$C$20,DW231=Summary!$C$20+1),INDEX(OpCashFlow!$H$89:$AC$89,MATCH(MonthlyCF!DW231,OpCashFlow!$H$4:$AC$4,0)),0)/Summary!$C$25</f>
        <v/>
      </c>
      <c r="DW250" s="87">
        <f>IF(AND(DW231=Summary!$C$20,DX231=Summary!$C$20+1),INDEX(OpCashFlow!$H$89:$AC$89,MATCH(MonthlyCF!DX231,OpCashFlow!$H$4:$AC$4,0)),0)/Summary!$C$25</f>
        <v/>
      </c>
      <c r="DX250" s="87">
        <f>IF(AND(DX231=Summary!$C$20,DY231=Summary!$C$20+1),INDEX(OpCashFlow!$H$89:$AC$89,MATCH(MonthlyCF!DY231,OpCashFlow!$H$4:$AC$4,0)),0)/Summary!$C$25</f>
        <v/>
      </c>
      <c r="DY250" s="87">
        <f>IF(AND(DY231=Summary!$C$20,DZ231=Summary!$C$20+1),INDEX(OpCashFlow!$H$89:$AC$89,MATCH(MonthlyCF!DZ231,OpCashFlow!$H$4:$AC$4,0)),0)/Summary!$C$25</f>
        <v/>
      </c>
      <c r="DZ250" s="87">
        <f>IF(AND(DZ231=Summary!$C$20,EA231=Summary!$C$20+1),INDEX(OpCashFlow!$H$89:$AC$89,MATCH(MonthlyCF!EA231,OpCashFlow!$H$4:$AC$4,0)),0)/Summary!$C$25</f>
        <v/>
      </c>
      <c r="EA250" s="87">
        <f>IF(AND(EA231=Summary!$C$20,EB231=Summary!$C$20+1),INDEX(OpCashFlow!$H$89:$AC$89,MATCH(MonthlyCF!EB231,OpCashFlow!$H$4:$AC$4,0)),0)/Summary!$C$25</f>
        <v/>
      </c>
      <c r="EB250" s="87">
        <f>IF(AND(EB231=Summary!$C$20,EC231=Summary!$C$20+1),INDEX(OpCashFlow!$H$89:$AC$89,MATCH(MonthlyCF!EC231,OpCashFlow!$H$4:$AC$4,0)),0)/Summary!$C$25</f>
        <v/>
      </c>
      <c r="EC250" s="87">
        <f>IF(AND(EC231=Summary!$C$20,ED231=Summary!$C$20+1),INDEX(OpCashFlow!$H$89:$AC$89,MATCH(MonthlyCF!ED231,OpCashFlow!$H$4:$AC$4,0)),0)/Summary!$C$25</f>
        <v/>
      </c>
      <c r="ED250" s="87">
        <f>IF(AND(ED231=Summary!$C$20,EE231=Summary!$C$20+1),INDEX(OpCashFlow!$H$89:$AC$89,MATCH(MonthlyCF!EE231,OpCashFlow!$H$4:$AC$4,0)),0)/Summary!$C$25</f>
        <v/>
      </c>
      <c r="EE250" s="87">
        <f>IF(AND(EE231=Summary!$C$20,EF231=Summary!$C$20+1),INDEX(OpCashFlow!$H$89:$AC$89,MATCH(MonthlyCF!EF231,OpCashFlow!$H$4:$AC$4,0)),0)/Summary!$C$25</f>
        <v/>
      </c>
      <c r="EF250" s="87">
        <f>IF(AND(EF231=Summary!$C$20,EG231=Summary!$C$20+1),INDEX(OpCashFlow!$H$89:$AC$89,MATCH(MonthlyCF!EG231,OpCashFlow!$H$4:$AC$4,0)),0)/Summary!$C$25</f>
        <v/>
      </c>
      <c r="EG250" s="87">
        <f>IF(AND(EG231=Summary!$C$20,EH231=Summary!$C$20+1),INDEX(OpCashFlow!$H$89:$AC$89,MATCH(MonthlyCF!EH231,OpCashFlow!$H$4:$AC$4,0)),0)/Summary!$C$25</f>
        <v/>
      </c>
      <c r="EH250" s="87">
        <f>IF(AND(EH231=Summary!$C$20,EI231=Summary!$C$20+1),INDEX(OpCashFlow!$H$89:$AC$89,MATCH(MonthlyCF!EI231,OpCashFlow!$H$4:$AC$4,0)),0)/Summary!$C$25</f>
        <v/>
      </c>
      <c r="EI250" s="87">
        <f>IF(AND(EI231=Summary!$C$20,EJ231=Summary!$C$20+1),INDEX(OpCashFlow!$H$89:$AC$89,MATCH(MonthlyCF!EJ231,OpCashFlow!$H$4:$AC$4,0)),0)/Summary!$C$25</f>
        <v/>
      </c>
      <c r="EJ250" s="87">
        <f>IF(AND(EJ231=Summary!$C$20,EK231=Summary!$C$20+1),INDEX(OpCashFlow!$H$89:$AC$89,MATCH(MonthlyCF!EK231,OpCashFlow!$H$4:$AC$4,0)),0)/Summary!$C$25</f>
        <v/>
      </c>
      <c r="EK250" s="87">
        <f>IF(AND(EK231=Summary!$C$20,EL231=Summary!$C$20+1),INDEX(OpCashFlow!$H$89:$AC$89,MATCH(MonthlyCF!EL231,OpCashFlow!$H$4:$AC$4,0)),0)/Summary!$C$25</f>
        <v/>
      </c>
      <c r="EL250" s="87">
        <f>IF(AND(EL231=Summary!$C$20,EM231=Summary!$C$20+1),INDEX(OpCashFlow!$H$89:$AC$89,MATCH(MonthlyCF!EM231,OpCashFlow!$H$4:$AC$4,0)),0)/Summary!$C$25</f>
        <v/>
      </c>
      <c r="EM250" s="87">
        <f>IF(AND(EM231=Summary!$C$20,EN231=Summary!$C$20+1),INDEX(OpCashFlow!$H$89:$AC$89,MATCH(MonthlyCF!EN231,OpCashFlow!$H$4:$AC$4,0)),0)/Summary!$C$25</f>
        <v/>
      </c>
      <c r="EN250" s="87">
        <f>IF(AND(EN231=Summary!$C$20,EO231=Summary!$C$20+1),INDEX(OpCashFlow!$H$89:$AC$89,MATCH(MonthlyCF!EO231,OpCashFlow!$H$4:$AC$4,0)),0)/Summary!$C$25</f>
        <v/>
      </c>
      <c r="EO250" s="87">
        <f>IF(AND(EO231=Summary!$C$20,EP231=Summary!$C$20+1),INDEX(OpCashFlow!$H$89:$AC$89,MATCH(MonthlyCF!EP231,OpCashFlow!$H$4:$AC$4,0)),0)/Summary!$C$25</f>
        <v/>
      </c>
      <c r="EP250" s="87">
        <f>IF(AND(EP231=Summary!$C$20,EQ231=Summary!$C$20+1),INDEX(OpCashFlow!$H$89:$AC$89,MATCH(MonthlyCF!EQ231,OpCashFlow!$H$4:$AC$4,0)),0)/Summary!$C$25</f>
        <v/>
      </c>
      <c r="EQ250" s="87">
        <f>IF(AND(EQ231=Summary!$C$20,ER231=Summary!$C$20+1),INDEX(OpCashFlow!$H$89:$AC$89,MATCH(MonthlyCF!ER231,OpCashFlow!$H$4:$AC$4,0)),0)/Summary!$C$25</f>
        <v/>
      </c>
      <c r="ER250" s="87">
        <f>IF(AND(ER231=Summary!$C$20,ES231=Summary!$C$20+1),INDEX(OpCashFlow!$H$89:$AC$89,MATCH(MonthlyCF!ES231,OpCashFlow!$H$4:$AC$4,0)),0)/Summary!$C$25</f>
        <v/>
      </c>
      <c r="ES250" s="87">
        <f>IF(AND(ES231=Summary!$C$20,ET231=Summary!$C$20+1),INDEX(OpCashFlow!$H$89:$AC$89,MATCH(MonthlyCF!ET231,OpCashFlow!$H$4:$AC$4,0)),0)/Summary!$C$25</f>
        <v/>
      </c>
      <c r="ET250" s="87">
        <f>IF(AND(ET231=Summary!$C$20,EU231=Summary!$C$20+1),INDEX(OpCashFlow!$H$89:$AC$89,MATCH(MonthlyCF!EU231,OpCashFlow!$H$4:$AC$4,0)),0)/Summary!$C$25</f>
        <v/>
      </c>
      <c r="EU250" s="87">
        <f>IF(AND(EU231=Summary!$C$20,EV231=Summary!$C$20+1),INDEX(OpCashFlow!$H$89:$AC$89,MATCH(MonthlyCF!EV231,OpCashFlow!$H$4:$AC$4,0)),0)/Summary!$C$25</f>
        <v/>
      </c>
      <c r="EV250" s="87">
        <f>IF(AND(EV231=Summary!$C$20,EW231=Summary!$C$20+1),INDEX(OpCashFlow!$H$89:$AC$89,MATCH(MonthlyCF!EW231,OpCashFlow!$H$4:$AC$4,0)),0)/Summary!$C$25</f>
        <v/>
      </c>
      <c r="EW250" s="87">
        <f>IF(AND(EW231=Summary!$C$20,EX231=Summary!$C$20+1),INDEX(OpCashFlow!$H$89:$AC$89,MATCH(MonthlyCF!EX231,OpCashFlow!$H$4:$AC$4,0)),0)/Summary!$C$25</f>
        <v/>
      </c>
      <c r="EX250" s="87">
        <f>IF(AND(EX231=Summary!$C$20,EY231=Summary!$C$20+1),INDEX(OpCashFlow!$H$89:$AC$89,MATCH(MonthlyCF!EY231,OpCashFlow!$H$4:$AC$4,0)),0)/Summary!$C$25</f>
        <v/>
      </c>
      <c r="EY250" s="87">
        <f>IF(AND(EY231=Summary!$C$20,EZ231=Summary!$C$20+1),INDEX(OpCashFlow!$H$89:$AC$89,MATCH(MonthlyCF!EZ231,OpCashFlow!$H$4:$AC$4,0)),0)/Summary!$C$25</f>
        <v/>
      </c>
      <c r="EZ250" s="87">
        <f>IF(AND(EZ231=Summary!$C$20,FA231=Summary!$C$20+1),INDEX(OpCashFlow!$H$89:$AC$89,MATCH(MonthlyCF!FA231,OpCashFlow!$H$4:$AC$4,0)),0)/Summary!$C$25</f>
        <v/>
      </c>
      <c r="FA250" s="87">
        <f>IF(AND(FA231=Summary!$C$20,FB231=Summary!$C$20+1),INDEX(OpCashFlow!$H$89:$AC$89,MATCH(MonthlyCF!FB231,OpCashFlow!$H$4:$AC$4,0)),0)/Summary!$C$25</f>
        <v/>
      </c>
      <c r="FB250" s="87">
        <f>IF(AND(FB231=Summary!$C$20,FC231=Summary!$C$20+1),INDEX(OpCashFlow!$H$89:$AC$89,MATCH(MonthlyCF!FC231,OpCashFlow!$H$4:$AC$4,0)),0)/Summary!$C$25</f>
        <v/>
      </c>
      <c r="FC250" s="87">
        <f>IF(AND(FC231=Summary!$C$20,FD231=Summary!$C$20+1),INDEX(OpCashFlow!$H$89:$AC$89,MATCH(MonthlyCF!FD231,OpCashFlow!$H$4:$AC$4,0)),0)/Summary!$C$25</f>
        <v/>
      </c>
      <c r="FD250" s="87">
        <f>IF(AND(FD231=Summary!$C$20,FE231=Summary!$C$20+1),INDEX(OpCashFlow!$H$89:$AC$89,MATCH(MonthlyCF!FE231,OpCashFlow!$H$4:$AC$4,0)),0)/Summary!$C$25</f>
        <v/>
      </c>
      <c r="FE250" s="87">
        <f>IF(AND(FE231=Summary!$C$20,FF231=Summary!$C$20+1),INDEX(OpCashFlow!$H$89:$AC$89,MATCH(MonthlyCF!FF231,OpCashFlow!$H$4:$AC$4,0)),0)/Summary!$C$25</f>
        <v/>
      </c>
      <c r="FF250" s="87">
        <f>IF(AND(FF231=Summary!$C$20,FG231=Summary!$C$20+1),INDEX(OpCashFlow!$H$89:$AC$89,MATCH(MonthlyCF!FG231,OpCashFlow!$H$4:$AC$4,0)),0)/Summary!$C$25</f>
        <v/>
      </c>
      <c r="FG250" s="87">
        <f>IF(AND(FG231=Summary!$C$20,FH231=Summary!$C$20+1),INDEX(OpCashFlow!$H$89:$AC$89,MATCH(MonthlyCF!FH231,OpCashFlow!$H$4:$AC$4,0)),0)/Summary!$C$25</f>
        <v/>
      </c>
      <c r="FH250" s="87">
        <f>IF(AND(FH231=Summary!$C$20,FI231=Summary!$C$20+1),INDEX(OpCashFlow!$H$89:$AC$89,MATCH(MonthlyCF!FI231,OpCashFlow!$H$4:$AC$4,0)),0)/Summary!$C$25</f>
        <v/>
      </c>
      <c r="FI250" s="87">
        <f>IF(AND(FI231=Summary!$C$20,FJ231=Summary!$C$20+1),INDEX(OpCashFlow!$H$89:$AC$89,MATCH(MonthlyCF!FJ231,OpCashFlow!$H$4:$AC$4,0)),0)/Summary!$C$25</f>
        <v/>
      </c>
      <c r="FJ250" s="87">
        <f>IF(AND(FJ231=Summary!$C$20,FK231=Summary!$C$20+1),INDEX(OpCashFlow!$H$89:$AC$89,MATCH(MonthlyCF!FK231,OpCashFlow!$H$4:$AC$4,0)),0)/Summary!$C$25</f>
        <v/>
      </c>
      <c r="FK250" s="87">
        <f>IF(AND(FK231=Summary!$C$20,FL231=Summary!$C$20+1),INDEX(OpCashFlow!$H$89:$AC$89,MATCH(MonthlyCF!FL231,OpCashFlow!$H$4:$AC$4,0)),0)/Summary!$C$25</f>
        <v/>
      </c>
      <c r="FL250" s="87">
        <f>IF(AND(FL231=Summary!$C$20,FM231=Summary!$C$20+1),INDEX(OpCashFlow!$H$89:$AC$89,MATCH(MonthlyCF!FM231,OpCashFlow!$H$4:$AC$4,0)),0)/Summary!$C$25</f>
        <v/>
      </c>
      <c r="FM250" s="87">
        <f>IF(AND(FM231=Summary!$C$20,FN231=Summary!$C$20+1),INDEX(OpCashFlow!$H$89:$AC$89,MATCH(MonthlyCF!FN231,OpCashFlow!$H$4:$AC$4,0)),0)/Summary!$C$25</f>
        <v/>
      </c>
      <c r="FN250" s="87">
        <f>IF(AND(FN231=Summary!$C$20,FO231=Summary!$C$20+1),INDEX(OpCashFlow!$H$89:$AC$89,MATCH(MonthlyCF!FO231,OpCashFlow!$H$4:$AC$4,0)),0)/Summary!$C$25</f>
        <v/>
      </c>
      <c r="FO250" s="87">
        <f>IF(AND(FO231=Summary!$C$20,FP231=Summary!$C$20+1),INDEX(OpCashFlow!$H$89:$AC$89,MATCH(MonthlyCF!FP231,OpCashFlow!$H$4:$AC$4,0)),0)/Summary!$C$25</f>
        <v/>
      </c>
      <c r="FP250" s="87">
        <f>IF(AND(FP231=Summary!$C$20,FQ231=Summary!$C$20+1),INDEX(OpCashFlow!$H$89:$AC$89,MATCH(MonthlyCF!FQ231,OpCashFlow!$H$4:$AC$4,0)),0)/Summary!$C$25</f>
        <v/>
      </c>
      <c r="FQ250" s="87">
        <f>IF(AND(FQ231=Summary!$C$20,FR231=Summary!$C$20+1),INDEX(OpCashFlow!$H$89:$AC$89,MATCH(MonthlyCF!FR231,OpCashFlow!$H$4:$AC$4,0)),0)/Summary!$C$25</f>
        <v/>
      </c>
      <c r="FR250" s="87">
        <f>IF(AND(FR231=Summary!$C$20,FS231=Summary!$C$20+1),INDEX(OpCashFlow!$H$89:$AC$89,MATCH(MonthlyCF!FS231,OpCashFlow!$H$4:$AC$4,0)),0)/Summary!$C$25</f>
        <v/>
      </c>
      <c r="FS250" s="87">
        <f>IF(AND(FS231=Summary!$C$20,FT231=Summary!$C$20+1),INDEX(OpCashFlow!$H$89:$AC$89,MATCH(MonthlyCF!FT231,OpCashFlow!$H$4:$AC$4,0)),0)/Summary!$C$25</f>
        <v/>
      </c>
      <c r="FT250" s="87">
        <f>IF(AND(FT231=Summary!$C$20,FU231=Summary!$C$20+1),INDEX(OpCashFlow!$H$89:$AC$89,MATCH(MonthlyCF!FU231,OpCashFlow!$H$4:$AC$4,0)),0)/Summary!$C$25</f>
        <v/>
      </c>
      <c r="FU250" s="87">
        <f>IF(AND(FU231=Summary!$C$20,FV231=Summary!$C$20+1),INDEX(OpCashFlow!$H$89:$AC$89,MATCH(MonthlyCF!FV231,OpCashFlow!$H$4:$AC$4,0)),0)/Summary!$C$25</f>
        <v/>
      </c>
      <c r="FV250" s="87">
        <f>IF(AND(FV231=Summary!$C$20,FW231=Summary!$C$20+1),INDEX(OpCashFlow!$H$89:$AC$89,MATCH(MonthlyCF!FW231,OpCashFlow!$H$4:$AC$4,0)),0)/Summary!$C$25</f>
        <v/>
      </c>
      <c r="FW250" s="87">
        <f>IF(AND(FW231=Summary!$C$20,FX231=Summary!$C$20+1),INDEX(OpCashFlow!$H$89:$AC$89,MATCH(MonthlyCF!FX231,OpCashFlow!$H$4:$AC$4,0)),0)/Summary!$C$25</f>
        <v/>
      </c>
      <c r="FX250" s="87">
        <f>IF(AND(FX231=Summary!$C$20,FY231=Summary!$C$20+1),INDEX(OpCashFlow!$H$89:$AC$89,MATCH(MonthlyCF!FY231,OpCashFlow!$H$4:$AC$4,0)),0)/Summary!$C$25</f>
        <v/>
      </c>
      <c r="FY250" s="87">
        <f>IF(AND(FY231=Summary!$C$20,FZ231=Summary!$C$20+1),INDEX(OpCashFlow!$H$89:$AC$89,MATCH(MonthlyCF!FZ231,OpCashFlow!$H$4:$AC$4,0)),0)/Summary!$C$25</f>
        <v/>
      </c>
      <c r="FZ250" s="87">
        <f>IF(AND(FZ231=Summary!$C$20,GA231=Summary!$C$20+1),INDEX(OpCashFlow!$H$89:$AC$89,MATCH(MonthlyCF!GA231,OpCashFlow!$H$4:$AC$4,0)),0)/Summary!$C$25</f>
        <v/>
      </c>
      <c r="GA250" s="87">
        <f>IF(AND(GA231=Summary!$C$20,GB231=Summary!$C$20+1),INDEX(OpCashFlow!$H$89:$AC$89,MATCH(MonthlyCF!GB231,OpCashFlow!$H$4:$AC$4,0)),0)/Summary!$C$25</f>
        <v/>
      </c>
      <c r="GB250" s="87">
        <f>IF(AND(GB231=Summary!$C$20,GC231=Summary!$C$20+1),INDEX(OpCashFlow!$H$89:$AC$89,MATCH(MonthlyCF!GC231,OpCashFlow!$H$4:$AC$4,0)),0)/Summary!$C$25</f>
        <v/>
      </c>
      <c r="GC250" s="87">
        <f>IF(AND(GC231=Summary!$C$20,GD231=Summary!$C$20+1),INDEX(OpCashFlow!$H$89:$AC$89,MATCH(MonthlyCF!GD231,OpCashFlow!$H$4:$AC$4,0)),0)/Summary!$C$25</f>
        <v/>
      </c>
      <c r="GD250" s="87">
        <f>IF(AND(GD231=Summary!$C$20,GE231=Summary!$C$20+1),INDEX(OpCashFlow!$H$89:$AC$89,MATCH(MonthlyCF!GE231,OpCashFlow!$H$4:$AC$4,0)),0)/Summary!$C$25</f>
        <v/>
      </c>
      <c r="GE250" s="87">
        <f>IF(AND(GE231=Summary!$C$20,GF231=Summary!$C$20+1),INDEX(OpCashFlow!$H$89:$AC$89,MATCH(MonthlyCF!GF231,OpCashFlow!$H$4:$AC$4,0)),0)/Summary!$C$25</f>
        <v/>
      </c>
      <c r="GF250" s="87">
        <f>IF(AND(GF231=Summary!$C$20,GG231=Summary!$C$20+1),INDEX(OpCashFlow!$H$89:$AC$89,MATCH(MonthlyCF!GG231,OpCashFlow!$H$4:$AC$4,0)),0)/Summary!$C$25</f>
        <v/>
      </c>
      <c r="GG250" s="87">
        <f>IF(AND(GG231=Summary!$C$20,GH231=Summary!$C$20+1),INDEX(OpCashFlow!$H$89:$AC$89,MATCH(MonthlyCF!GH231,OpCashFlow!$H$4:$AC$4,0)),0)/Summary!$C$25</f>
        <v/>
      </c>
      <c r="GH250" s="87">
        <f>IF(AND(GH231=Summary!$C$20,GI231=Summary!$C$20+1),INDEX(OpCashFlow!$H$89:$AC$89,MATCH(MonthlyCF!GI231,OpCashFlow!$H$4:$AC$4,0)),0)/Summary!$C$25</f>
        <v/>
      </c>
      <c r="GI250" s="87">
        <f>IF(AND(GI231=Summary!$C$20,GJ231=Summary!$C$20+1),INDEX(OpCashFlow!$H$89:$AC$89,MATCH(MonthlyCF!GJ231,OpCashFlow!$H$4:$AC$4,0)),0)/Summary!$C$25</f>
        <v/>
      </c>
      <c r="GJ250" s="87">
        <f>IF(AND(GJ231=Summary!$C$20,GK231=Summary!$C$20+1),INDEX(OpCashFlow!$H$89:$AC$89,MATCH(MonthlyCF!GK231,OpCashFlow!$H$4:$AC$4,0)),0)/Summary!$C$25</f>
        <v/>
      </c>
      <c r="GK250" s="87">
        <f>IF(AND(GK231=Summary!$C$20,GL231=Summary!$C$20+1),INDEX(OpCashFlow!$H$89:$AC$89,MATCH(MonthlyCF!GL231,OpCashFlow!$H$4:$AC$4,0)),0)/Summary!$C$25</f>
        <v/>
      </c>
      <c r="GL250" s="87">
        <f>IF(AND(GL231=Summary!$C$20,GM231=Summary!$C$20+1),INDEX(OpCashFlow!$H$89:$AC$89,MATCH(MonthlyCF!GM231,OpCashFlow!$H$4:$AC$4,0)),0)/Summary!$C$25</f>
        <v/>
      </c>
      <c r="GM250" s="87">
        <f>IF(AND(GM231=Summary!$C$20,GN231=Summary!$C$20+1),INDEX(OpCashFlow!$H$89:$AC$89,MATCH(MonthlyCF!GN231,OpCashFlow!$H$4:$AC$4,0)),0)/Summary!$C$25</f>
        <v/>
      </c>
      <c r="GN250" s="257">
        <f>IF(AND(GN231=Summary!$C$20,GO231=Summary!$C$20+1),INDEX(OpCashFlow!$H$89:$AC$89,MATCH(MonthlyCF!GO231,OpCashFlow!$H$4:$AC$4,0)),0)/Summary!$C$25</f>
        <v/>
      </c>
      <c r="GO250" s="1" t="n"/>
      <c r="GP250" s="63" t="n"/>
    </row>
    <row r="251">
      <c r="A251" s="1" t="n"/>
      <c r="B251" s="1" t="n"/>
      <c r="C251" s="41" t="inlineStr">
        <is>
          <t>Sale Expenses</t>
        </is>
      </c>
      <c r="D251" s="14" t="n"/>
      <c r="E251" s="14" t="n"/>
      <c r="F251" s="254" t="n"/>
      <c r="G251" s="922" t="n"/>
      <c r="H251" s="254" t="n"/>
      <c r="I251" s="922" t="n"/>
      <c r="J251" s="93" t="n"/>
      <c r="K251" s="93" t="n"/>
      <c r="L251" s="259" t="n"/>
      <c r="M251" s="256" t="n"/>
      <c r="N251" s="14">
        <f>SUM(P251:GN251)</f>
        <v/>
      </c>
      <c r="O251" s="14" t="n"/>
      <c r="P251" s="87" t="n"/>
      <c r="Q251" s="87">
        <f>Q250*Summary!$C$27</f>
        <v/>
      </c>
      <c r="R251" s="87">
        <f>R250*Summary!$C$27</f>
        <v/>
      </c>
      <c r="S251" s="87">
        <f>S250*Summary!$C$27</f>
        <v/>
      </c>
      <c r="T251" s="87">
        <f>T250*Summary!$C$27</f>
        <v/>
      </c>
      <c r="U251" s="87">
        <f>U250*Summary!$C$27</f>
        <v/>
      </c>
      <c r="V251" s="87">
        <f>V250*Summary!$C$27</f>
        <v/>
      </c>
      <c r="W251" s="87">
        <f>W250*Summary!$C$27</f>
        <v/>
      </c>
      <c r="X251" s="87">
        <f>X250*Summary!$C$27</f>
        <v/>
      </c>
      <c r="Y251" s="87">
        <f>Y250*Summary!$C$27</f>
        <v/>
      </c>
      <c r="Z251" s="87">
        <f>Z250*Summary!$C$27</f>
        <v/>
      </c>
      <c r="AA251" s="87">
        <f>AA250*Summary!$C$27</f>
        <v/>
      </c>
      <c r="AB251" s="87">
        <f>AB250*Summary!$C$27</f>
        <v/>
      </c>
      <c r="AC251" s="87">
        <f>AC250*Summary!$C$27</f>
        <v/>
      </c>
      <c r="AD251" s="87">
        <f>AD250*Summary!$C$27</f>
        <v/>
      </c>
      <c r="AE251" s="87">
        <f>AE250*Summary!$C$27</f>
        <v/>
      </c>
      <c r="AF251" s="87">
        <f>AF250*Summary!$C$27</f>
        <v/>
      </c>
      <c r="AG251" s="87">
        <f>AG250*Summary!$C$27</f>
        <v/>
      </c>
      <c r="AH251" s="87">
        <f>AH250*Summary!$C$27</f>
        <v/>
      </c>
      <c r="AI251" s="87">
        <f>AI250*Summary!$C$27</f>
        <v/>
      </c>
      <c r="AJ251" s="87">
        <f>AJ250*Summary!$C$27</f>
        <v/>
      </c>
      <c r="AK251" s="87">
        <f>AK250*Summary!$C$27</f>
        <v/>
      </c>
      <c r="AL251" s="87">
        <f>AL250*Summary!$C$27</f>
        <v/>
      </c>
      <c r="AM251" s="87">
        <f>AM250*Summary!$C$27</f>
        <v/>
      </c>
      <c r="AN251" s="87">
        <f>AN250*Summary!$C$27</f>
        <v/>
      </c>
      <c r="AO251" s="87">
        <f>AO250*Summary!$C$27</f>
        <v/>
      </c>
      <c r="AP251" s="87">
        <f>AP250*Summary!$C$27</f>
        <v/>
      </c>
      <c r="AQ251" s="87">
        <f>AQ250*Summary!$C$27</f>
        <v/>
      </c>
      <c r="AR251" s="87">
        <f>AR250*Summary!$C$27</f>
        <v/>
      </c>
      <c r="AS251" s="87">
        <f>AS250*Summary!$C$27</f>
        <v/>
      </c>
      <c r="AT251" s="87">
        <f>AT250*Summary!$C$27</f>
        <v/>
      </c>
      <c r="AU251" s="87">
        <f>AU250*Summary!$C$27</f>
        <v/>
      </c>
      <c r="AV251" s="87">
        <f>AV250*Summary!$C$27</f>
        <v/>
      </c>
      <c r="AW251" s="87">
        <f>AW250*Summary!$C$27</f>
        <v/>
      </c>
      <c r="AX251" s="87">
        <f>AX250*Summary!$C$27</f>
        <v/>
      </c>
      <c r="AY251" s="87">
        <f>AY250*Summary!$C$27</f>
        <v/>
      </c>
      <c r="AZ251" s="87">
        <f>AZ250*Summary!$C$27</f>
        <v/>
      </c>
      <c r="BA251" s="87">
        <f>BA250*Summary!$C$27</f>
        <v/>
      </c>
      <c r="BB251" s="87">
        <f>BB250*Summary!$C$27</f>
        <v/>
      </c>
      <c r="BC251" s="87">
        <f>BC250*Summary!$C$27</f>
        <v/>
      </c>
      <c r="BD251" s="87">
        <f>BD250*Summary!$C$27</f>
        <v/>
      </c>
      <c r="BE251" s="87">
        <f>BE250*Summary!$C$27</f>
        <v/>
      </c>
      <c r="BF251" s="87">
        <f>BF250*Summary!$C$27</f>
        <v/>
      </c>
      <c r="BG251" s="87">
        <f>BG250*Summary!$C$27</f>
        <v/>
      </c>
      <c r="BH251" s="87">
        <f>BH250*Summary!$C$27</f>
        <v/>
      </c>
      <c r="BI251" s="87">
        <f>BI250*Summary!$C$27</f>
        <v/>
      </c>
      <c r="BJ251" s="87">
        <f>BJ250*Summary!$C$27</f>
        <v/>
      </c>
      <c r="BK251" s="87">
        <f>BK250*Summary!$C$27</f>
        <v/>
      </c>
      <c r="BL251" s="87">
        <f>BL250*Summary!$C$27</f>
        <v/>
      </c>
      <c r="BM251" s="87">
        <f>BM250*Summary!$C$27</f>
        <v/>
      </c>
      <c r="BN251" s="87">
        <f>BN250*Summary!$C$27</f>
        <v/>
      </c>
      <c r="BO251" s="87">
        <f>BO250*Summary!$C$27</f>
        <v/>
      </c>
      <c r="BP251" s="87">
        <f>BP250*Summary!$C$27</f>
        <v/>
      </c>
      <c r="BQ251" s="87">
        <f>BQ250*Summary!$C$27</f>
        <v/>
      </c>
      <c r="BR251" s="87">
        <f>BR250*Summary!$C$27</f>
        <v/>
      </c>
      <c r="BS251" s="87">
        <f>BS250*Summary!$C$27</f>
        <v/>
      </c>
      <c r="BT251" s="87">
        <f>BT250*Summary!$C$27</f>
        <v/>
      </c>
      <c r="BU251" s="87">
        <f>BU250*Summary!$C$27</f>
        <v/>
      </c>
      <c r="BV251" s="87">
        <f>BV250*Summary!$C$27</f>
        <v/>
      </c>
      <c r="BW251" s="87">
        <f>BW250*Summary!$C$27</f>
        <v/>
      </c>
      <c r="BX251" s="87">
        <f>BX250*Summary!$C$27</f>
        <v/>
      </c>
      <c r="BY251" s="87">
        <f>BY250*Summary!$C$27</f>
        <v/>
      </c>
      <c r="BZ251" s="87">
        <f>BZ250*Summary!$C$27</f>
        <v/>
      </c>
      <c r="CA251" s="87">
        <f>CA250*Summary!$C$27</f>
        <v/>
      </c>
      <c r="CB251" s="87">
        <f>CB250*Summary!$C$27</f>
        <v/>
      </c>
      <c r="CC251" s="87">
        <f>CC250*Summary!$C$27</f>
        <v/>
      </c>
      <c r="CD251" s="87">
        <f>CD250*Summary!$C$27</f>
        <v/>
      </c>
      <c r="CE251" s="87">
        <f>CE250*Summary!$C$27</f>
        <v/>
      </c>
      <c r="CF251" s="87">
        <f>CF250*Summary!$C$27</f>
        <v/>
      </c>
      <c r="CG251" s="87">
        <f>CG250*Summary!$C$27</f>
        <v/>
      </c>
      <c r="CH251" s="87">
        <f>CH250*Summary!$C$27</f>
        <v/>
      </c>
      <c r="CI251" s="87">
        <f>CI250*Summary!$C$27</f>
        <v/>
      </c>
      <c r="CJ251" s="87">
        <f>CJ250*Summary!$C$27</f>
        <v/>
      </c>
      <c r="CK251" s="87">
        <f>CK250*Summary!$C$27</f>
        <v/>
      </c>
      <c r="CL251" s="87">
        <f>CL250*Summary!$C$27</f>
        <v/>
      </c>
      <c r="CM251" s="87">
        <f>CM250*Summary!$C$27</f>
        <v/>
      </c>
      <c r="CN251" s="87">
        <f>CN250*Summary!$C$27</f>
        <v/>
      </c>
      <c r="CO251" s="87">
        <f>CO250*Summary!$C$27</f>
        <v/>
      </c>
      <c r="CP251" s="87">
        <f>CP250*Summary!$C$27</f>
        <v/>
      </c>
      <c r="CQ251" s="87">
        <f>CQ250*Summary!$C$27</f>
        <v/>
      </c>
      <c r="CR251" s="87">
        <f>CR250*Summary!$C$27</f>
        <v/>
      </c>
      <c r="CS251" s="87">
        <f>CS250*Summary!$C$27</f>
        <v/>
      </c>
      <c r="CT251" s="87">
        <f>CT250*Summary!$C$27</f>
        <v/>
      </c>
      <c r="CU251" s="87">
        <f>CU250*Summary!$C$27</f>
        <v/>
      </c>
      <c r="CV251" s="87">
        <f>CV250*Summary!$C$27</f>
        <v/>
      </c>
      <c r="CW251" s="87">
        <f>CW250*Summary!$C$27</f>
        <v/>
      </c>
      <c r="CX251" s="87">
        <f>CX250*Summary!$C$27</f>
        <v/>
      </c>
      <c r="CY251" s="87">
        <f>CY250*Summary!$C$27</f>
        <v/>
      </c>
      <c r="CZ251" s="87">
        <f>CZ250*Summary!$C$27</f>
        <v/>
      </c>
      <c r="DA251" s="87">
        <f>DA250*Summary!$C$27</f>
        <v/>
      </c>
      <c r="DB251" s="87">
        <f>DB250*Summary!$C$27</f>
        <v/>
      </c>
      <c r="DC251" s="87">
        <f>DC250*Summary!$C$27</f>
        <v/>
      </c>
      <c r="DD251" s="87">
        <f>DD250*Summary!$C$27</f>
        <v/>
      </c>
      <c r="DE251" s="87">
        <f>DE250*Summary!$C$27</f>
        <v/>
      </c>
      <c r="DF251" s="87">
        <f>DF250*Summary!$C$27</f>
        <v/>
      </c>
      <c r="DG251" s="87">
        <f>DG250*Summary!$C$27</f>
        <v/>
      </c>
      <c r="DH251" s="87">
        <f>DH250*Summary!$C$27</f>
        <v/>
      </c>
      <c r="DI251" s="87">
        <f>DI250*Summary!$C$27</f>
        <v/>
      </c>
      <c r="DJ251" s="87">
        <f>DJ250*Summary!$C$27</f>
        <v/>
      </c>
      <c r="DK251" s="87">
        <f>DK250*Summary!$C$27</f>
        <v/>
      </c>
      <c r="DL251" s="87">
        <f>DL250*Summary!$C$27</f>
        <v/>
      </c>
      <c r="DM251" s="87">
        <f>DM250*Summary!$C$27</f>
        <v/>
      </c>
      <c r="DN251" s="87">
        <f>DN250*Summary!$C$27</f>
        <v/>
      </c>
      <c r="DO251" s="87">
        <f>DO250*Summary!$C$27</f>
        <v/>
      </c>
      <c r="DP251" s="87">
        <f>DP250*Summary!$C$27</f>
        <v/>
      </c>
      <c r="DQ251" s="87">
        <f>DQ250*Summary!$C$27</f>
        <v/>
      </c>
      <c r="DR251" s="87">
        <f>DR250*Summary!$C$27</f>
        <v/>
      </c>
      <c r="DS251" s="87">
        <f>DS250*Summary!$C$27</f>
        <v/>
      </c>
      <c r="DT251" s="87">
        <f>DT250*Summary!$C$27</f>
        <v/>
      </c>
      <c r="DU251" s="87">
        <f>DU250*Summary!$C$27</f>
        <v/>
      </c>
      <c r="DV251" s="87">
        <f>DV250*Summary!$C$27</f>
        <v/>
      </c>
      <c r="DW251" s="87">
        <f>DW250*Summary!$C$27</f>
        <v/>
      </c>
      <c r="DX251" s="87">
        <f>DX250*Summary!$C$27</f>
        <v/>
      </c>
      <c r="DY251" s="87">
        <f>DY250*Summary!$C$27</f>
        <v/>
      </c>
      <c r="DZ251" s="87">
        <f>DZ250*Summary!$C$27</f>
        <v/>
      </c>
      <c r="EA251" s="87">
        <f>EA250*Summary!$C$27</f>
        <v/>
      </c>
      <c r="EB251" s="87">
        <f>EB250*Summary!$C$27</f>
        <v/>
      </c>
      <c r="EC251" s="87">
        <f>EC250*Summary!$C$27</f>
        <v/>
      </c>
      <c r="ED251" s="87">
        <f>ED250*Summary!$C$27</f>
        <v/>
      </c>
      <c r="EE251" s="87">
        <f>EE250*Summary!$C$27</f>
        <v/>
      </c>
      <c r="EF251" s="87">
        <f>EF250*Summary!$C$27</f>
        <v/>
      </c>
      <c r="EG251" s="87">
        <f>EG250*Summary!$C$27</f>
        <v/>
      </c>
      <c r="EH251" s="87">
        <f>EH250*Summary!$C$27</f>
        <v/>
      </c>
      <c r="EI251" s="87">
        <f>EI250*Summary!$C$27</f>
        <v/>
      </c>
      <c r="EJ251" s="87">
        <f>EJ250*Summary!$C$27</f>
        <v/>
      </c>
      <c r="EK251" s="87">
        <f>EK250*Summary!$C$27</f>
        <v/>
      </c>
      <c r="EL251" s="87">
        <f>EL250*Summary!$C$27</f>
        <v/>
      </c>
      <c r="EM251" s="87">
        <f>EM250*Summary!$C$27</f>
        <v/>
      </c>
      <c r="EN251" s="87">
        <f>EN250*Summary!$C$27</f>
        <v/>
      </c>
      <c r="EO251" s="87">
        <f>EO250*Summary!$C$27</f>
        <v/>
      </c>
      <c r="EP251" s="87">
        <f>EP250*Summary!$C$27</f>
        <v/>
      </c>
      <c r="EQ251" s="87">
        <f>EQ250*Summary!$C$27</f>
        <v/>
      </c>
      <c r="ER251" s="87">
        <f>ER250*Summary!$C$27</f>
        <v/>
      </c>
      <c r="ES251" s="87">
        <f>ES250*Summary!$C$27</f>
        <v/>
      </c>
      <c r="ET251" s="87">
        <f>ET250*Summary!$C$27</f>
        <v/>
      </c>
      <c r="EU251" s="87">
        <f>EU250*Summary!$C$27</f>
        <v/>
      </c>
      <c r="EV251" s="87">
        <f>EV250*Summary!$C$27</f>
        <v/>
      </c>
      <c r="EW251" s="87">
        <f>EW250*Summary!$C$27</f>
        <v/>
      </c>
      <c r="EX251" s="87">
        <f>EX250*Summary!$C$27</f>
        <v/>
      </c>
      <c r="EY251" s="87">
        <f>EY250*Summary!$C$27</f>
        <v/>
      </c>
      <c r="EZ251" s="87">
        <f>EZ250*Summary!$C$27</f>
        <v/>
      </c>
      <c r="FA251" s="87">
        <f>FA250*Summary!$C$27</f>
        <v/>
      </c>
      <c r="FB251" s="87">
        <f>FB250*Summary!$C$27</f>
        <v/>
      </c>
      <c r="FC251" s="87">
        <f>FC250*Summary!$C$27</f>
        <v/>
      </c>
      <c r="FD251" s="87">
        <f>FD250*Summary!$C$27</f>
        <v/>
      </c>
      <c r="FE251" s="87">
        <f>FE250*Summary!$C$27</f>
        <v/>
      </c>
      <c r="FF251" s="87">
        <f>FF250*Summary!$C$27</f>
        <v/>
      </c>
      <c r="FG251" s="87">
        <f>FG250*Summary!$C$27</f>
        <v/>
      </c>
      <c r="FH251" s="87">
        <f>FH250*Summary!$C$27</f>
        <v/>
      </c>
      <c r="FI251" s="87">
        <f>FI250*Summary!$C$27</f>
        <v/>
      </c>
      <c r="FJ251" s="87">
        <f>FJ250*Summary!$C$27</f>
        <v/>
      </c>
      <c r="FK251" s="87">
        <f>FK250*Summary!$C$27</f>
        <v/>
      </c>
      <c r="FL251" s="87">
        <f>FL250*Summary!$C$27</f>
        <v/>
      </c>
      <c r="FM251" s="87">
        <f>FM250*Summary!$C$27</f>
        <v/>
      </c>
      <c r="FN251" s="87">
        <f>FN250*Summary!$C$27</f>
        <v/>
      </c>
      <c r="FO251" s="87">
        <f>FO250*Summary!$C$27</f>
        <v/>
      </c>
      <c r="FP251" s="87">
        <f>FP250*Summary!$C$27</f>
        <v/>
      </c>
      <c r="FQ251" s="87">
        <f>FQ250*Summary!$C$27</f>
        <v/>
      </c>
      <c r="FR251" s="87">
        <f>FR250*Summary!$C$27</f>
        <v/>
      </c>
      <c r="FS251" s="87">
        <f>FS250*Summary!$C$27</f>
        <v/>
      </c>
      <c r="FT251" s="87">
        <f>FT250*Summary!$C$27</f>
        <v/>
      </c>
      <c r="FU251" s="87">
        <f>FU250*Summary!$C$27</f>
        <v/>
      </c>
      <c r="FV251" s="87">
        <f>FV250*Summary!$C$27</f>
        <v/>
      </c>
      <c r="FW251" s="87">
        <f>FW250*Summary!$C$27</f>
        <v/>
      </c>
      <c r="FX251" s="87">
        <f>FX250*Summary!$C$27</f>
        <v/>
      </c>
      <c r="FY251" s="87">
        <f>FY250*Summary!$C$27</f>
        <v/>
      </c>
      <c r="FZ251" s="87">
        <f>FZ250*Summary!$C$27</f>
        <v/>
      </c>
      <c r="GA251" s="87">
        <f>GA250*Summary!$C$27</f>
        <v/>
      </c>
      <c r="GB251" s="87">
        <f>GB250*Summary!$C$27</f>
        <v/>
      </c>
      <c r="GC251" s="87">
        <f>GC250*Summary!$C$27</f>
        <v/>
      </c>
      <c r="GD251" s="87">
        <f>GD250*Summary!$C$27</f>
        <v/>
      </c>
      <c r="GE251" s="87">
        <f>GE250*Summary!$C$27</f>
        <v/>
      </c>
      <c r="GF251" s="87">
        <f>GF250*Summary!$C$27</f>
        <v/>
      </c>
      <c r="GG251" s="87">
        <f>GG250*Summary!$C$27</f>
        <v/>
      </c>
      <c r="GH251" s="87">
        <f>GH250*Summary!$C$27</f>
        <v/>
      </c>
      <c r="GI251" s="87">
        <f>GI250*Summary!$C$27</f>
        <v/>
      </c>
      <c r="GJ251" s="87">
        <f>GJ250*Summary!$C$27</f>
        <v/>
      </c>
      <c r="GK251" s="87">
        <f>GK250*Summary!$C$27</f>
        <v/>
      </c>
      <c r="GL251" s="87">
        <f>GL250*Summary!$C$27</f>
        <v/>
      </c>
      <c r="GM251" s="87">
        <f>GM250*Summary!$C$27</f>
        <v/>
      </c>
      <c r="GN251" s="257">
        <f>GN250*Summary!$C$27</f>
        <v/>
      </c>
      <c r="GO251" s="1" t="n"/>
      <c r="GP251" s="63" t="n"/>
    </row>
    <row r="252" ht="15" customHeight="1" thickBot="1">
      <c r="A252" s="1" t="n"/>
      <c r="B252" s="1" t="n"/>
      <c r="C252" s="331" t="inlineStr">
        <is>
          <t>Net Proceeds</t>
        </is>
      </c>
      <c r="D252" s="332" t="n"/>
      <c r="E252" s="332" t="n"/>
      <c r="F252" s="347" t="n"/>
      <c r="G252" s="936" t="n"/>
      <c r="H252" s="347" t="n"/>
      <c r="I252" s="936" t="n"/>
      <c r="J252" s="349" t="n"/>
      <c r="K252" s="349" t="n"/>
      <c r="L252" s="350" t="n"/>
      <c r="M252" s="351" t="n"/>
      <c r="N252" s="283">
        <f>SUM(P252:GN252)</f>
        <v/>
      </c>
      <c r="O252" s="332" t="n"/>
      <c r="P252" s="292" t="n"/>
      <c r="Q252" s="292">
        <f>Q250-Q251</f>
        <v/>
      </c>
      <c r="R252" s="292">
        <f>R250-R251</f>
        <v/>
      </c>
      <c r="S252" s="292">
        <f>S250-S251</f>
        <v/>
      </c>
      <c r="T252" s="292">
        <f>T250-T251</f>
        <v/>
      </c>
      <c r="U252" s="292">
        <f>U250-U251</f>
        <v/>
      </c>
      <c r="V252" s="292">
        <f>V250-V251</f>
        <v/>
      </c>
      <c r="W252" s="292">
        <f>W250-W251</f>
        <v/>
      </c>
      <c r="X252" s="292">
        <f>X250-X251</f>
        <v/>
      </c>
      <c r="Y252" s="292">
        <f>Y250-Y251</f>
        <v/>
      </c>
      <c r="Z252" s="292">
        <f>Z250-Z251</f>
        <v/>
      </c>
      <c r="AA252" s="292">
        <f>AA250-AA251</f>
        <v/>
      </c>
      <c r="AB252" s="292">
        <f>AB250-AB251</f>
        <v/>
      </c>
      <c r="AC252" s="292">
        <f>AC250-AC251</f>
        <v/>
      </c>
      <c r="AD252" s="292">
        <f>AD250-AD251</f>
        <v/>
      </c>
      <c r="AE252" s="292">
        <f>AE250-AE251</f>
        <v/>
      </c>
      <c r="AF252" s="292">
        <f>AF250-AF251</f>
        <v/>
      </c>
      <c r="AG252" s="292">
        <f>AG250-AG251</f>
        <v/>
      </c>
      <c r="AH252" s="292">
        <f>AH250-AH251</f>
        <v/>
      </c>
      <c r="AI252" s="292">
        <f>AI250-AI251</f>
        <v/>
      </c>
      <c r="AJ252" s="292">
        <f>AJ250-AJ251</f>
        <v/>
      </c>
      <c r="AK252" s="292">
        <f>AK250-AK251</f>
        <v/>
      </c>
      <c r="AL252" s="292">
        <f>AL250-AL251</f>
        <v/>
      </c>
      <c r="AM252" s="292">
        <f>AM250-AM251</f>
        <v/>
      </c>
      <c r="AN252" s="292">
        <f>AN250-AN251</f>
        <v/>
      </c>
      <c r="AO252" s="292">
        <f>AO250-AO251</f>
        <v/>
      </c>
      <c r="AP252" s="292">
        <f>AP250-AP251</f>
        <v/>
      </c>
      <c r="AQ252" s="292">
        <f>AQ250-AQ251</f>
        <v/>
      </c>
      <c r="AR252" s="292">
        <f>AR250-AR251</f>
        <v/>
      </c>
      <c r="AS252" s="292">
        <f>AS250-AS251</f>
        <v/>
      </c>
      <c r="AT252" s="292">
        <f>AT250-AT251</f>
        <v/>
      </c>
      <c r="AU252" s="292">
        <f>AU250-AU251</f>
        <v/>
      </c>
      <c r="AV252" s="292">
        <f>AV250-AV251</f>
        <v/>
      </c>
      <c r="AW252" s="292">
        <f>AW250-AW251</f>
        <v/>
      </c>
      <c r="AX252" s="292">
        <f>AX250-AX251</f>
        <v/>
      </c>
      <c r="AY252" s="292">
        <f>AY250-AY251</f>
        <v/>
      </c>
      <c r="AZ252" s="292">
        <f>AZ250-AZ251</f>
        <v/>
      </c>
      <c r="BA252" s="292">
        <f>BA250-BA251</f>
        <v/>
      </c>
      <c r="BB252" s="292">
        <f>BB250-BB251</f>
        <v/>
      </c>
      <c r="BC252" s="292">
        <f>BC250-BC251</f>
        <v/>
      </c>
      <c r="BD252" s="292">
        <f>BD250-BD251</f>
        <v/>
      </c>
      <c r="BE252" s="292">
        <f>BE250-BE251</f>
        <v/>
      </c>
      <c r="BF252" s="292">
        <f>BF250-BF251</f>
        <v/>
      </c>
      <c r="BG252" s="292">
        <f>BG250-BG251</f>
        <v/>
      </c>
      <c r="BH252" s="292">
        <f>BH250-BH251</f>
        <v/>
      </c>
      <c r="BI252" s="292">
        <f>BI250-BI251</f>
        <v/>
      </c>
      <c r="BJ252" s="292">
        <f>BJ250-BJ251</f>
        <v/>
      </c>
      <c r="BK252" s="292">
        <f>BK250-BK251</f>
        <v/>
      </c>
      <c r="BL252" s="292">
        <f>BL250-BL251</f>
        <v/>
      </c>
      <c r="BM252" s="292">
        <f>BM250-BM251</f>
        <v/>
      </c>
      <c r="BN252" s="292">
        <f>BN250-BN251</f>
        <v/>
      </c>
      <c r="BO252" s="292">
        <f>BO250-BO251</f>
        <v/>
      </c>
      <c r="BP252" s="292">
        <f>BP250-BP251</f>
        <v/>
      </c>
      <c r="BQ252" s="292">
        <f>BQ250-BQ251</f>
        <v/>
      </c>
      <c r="BR252" s="292">
        <f>BR250-BR251</f>
        <v/>
      </c>
      <c r="BS252" s="292">
        <f>BS250-BS251</f>
        <v/>
      </c>
      <c r="BT252" s="292">
        <f>BT250-BT251</f>
        <v/>
      </c>
      <c r="BU252" s="292">
        <f>BU250-BU251</f>
        <v/>
      </c>
      <c r="BV252" s="292">
        <f>BV250-BV251</f>
        <v/>
      </c>
      <c r="BW252" s="292">
        <f>BW250-BW251</f>
        <v/>
      </c>
      <c r="BX252" s="292">
        <f>BX250-BX251</f>
        <v/>
      </c>
      <c r="BY252" s="292">
        <f>BY250-BY251</f>
        <v/>
      </c>
      <c r="BZ252" s="292">
        <f>BZ250-BZ251</f>
        <v/>
      </c>
      <c r="CA252" s="292">
        <f>CA250-CA251</f>
        <v/>
      </c>
      <c r="CB252" s="292">
        <f>CB250-CB251</f>
        <v/>
      </c>
      <c r="CC252" s="292">
        <f>CC250-CC251</f>
        <v/>
      </c>
      <c r="CD252" s="292">
        <f>CD250-CD251</f>
        <v/>
      </c>
      <c r="CE252" s="292">
        <f>CE250-CE251</f>
        <v/>
      </c>
      <c r="CF252" s="292">
        <f>CF250-CF251</f>
        <v/>
      </c>
      <c r="CG252" s="292">
        <f>CG250-CG251</f>
        <v/>
      </c>
      <c r="CH252" s="292">
        <f>CH250-CH251</f>
        <v/>
      </c>
      <c r="CI252" s="292">
        <f>CI250-CI251</f>
        <v/>
      </c>
      <c r="CJ252" s="292">
        <f>CJ250-CJ251</f>
        <v/>
      </c>
      <c r="CK252" s="292">
        <f>CK250-CK251</f>
        <v/>
      </c>
      <c r="CL252" s="292">
        <f>CL250-CL251</f>
        <v/>
      </c>
      <c r="CM252" s="292">
        <f>CM250-CM251</f>
        <v/>
      </c>
      <c r="CN252" s="292">
        <f>CN250-CN251</f>
        <v/>
      </c>
      <c r="CO252" s="292">
        <f>CO250-CO251</f>
        <v/>
      </c>
      <c r="CP252" s="292">
        <f>CP250-CP251</f>
        <v/>
      </c>
      <c r="CQ252" s="292">
        <f>CQ250-CQ251</f>
        <v/>
      </c>
      <c r="CR252" s="292">
        <f>CR250-CR251</f>
        <v/>
      </c>
      <c r="CS252" s="292">
        <f>CS250-CS251</f>
        <v/>
      </c>
      <c r="CT252" s="292">
        <f>CT250-CT251</f>
        <v/>
      </c>
      <c r="CU252" s="292">
        <f>CU250-CU251</f>
        <v/>
      </c>
      <c r="CV252" s="292">
        <f>CV250-CV251</f>
        <v/>
      </c>
      <c r="CW252" s="292">
        <f>CW250-CW251</f>
        <v/>
      </c>
      <c r="CX252" s="292">
        <f>CX250-CX251</f>
        <v/>
      </c>
      <c r="CY252" s="292">
        <f>CY250-CY251</f>
        <v/>
      </c>
      <c r="CZ252" s="292">
        <f>CZ250-CZ251</f>
        <v/>
      </c>
      <c r="DA252" s="292">
        <f>DA250-DA251</f>
        <v/>
      </c>
      <c r="DB252" s="292">
        <f>DB250-DB251</f>
        <v/>
      </c>
      <c r="DC252" s="292">
        <f>DC250-DC251</f>
        <v/>
      </c>
      <c r="DD252" s="292">
        <f>DD250-DD251</f>
        <v/>
      </c>
      <c r="DE252" s="292">
        <f>DE250-DE251</f>
        <v/>
      </c>
      <c r="DF252" s="292">
        <f>DF250-DF251</f>
        <v/>
      </c>
      <c r="DG252" s="292">
        <f>DG250-DG251</f>
        <v/>
      </c>
      <c r="DH252" s="292">
        <f>DH250-DH251</f>
        <v/>
      </c>
      <c r="DI252" s="292">
        <f>DI250-DI251</f>
        <v/>
      </c>
      <c r="DJ252" s="292">
        <f>DJ250-DJ251</f>
        <v/>
      </c>
      <c r="DK252" s="292">
        <f>DK250-DK251</f>
        <v/>
      </c>
      <c r="DL252" s="292">
        <f>DL250-DL251</f>
        <v/>
      </c>
      <c r="DM252" s="292">
        <f>DM250-DM251</f>
        <v/>
      </c>
      <c r="DN252" s="292">
        <f>DN250-DN251</f>
        <v/>
      </c>
      <c r="DO252" s="292">
        <f>DO250-DO251</f>
        <v/>
      </c>
      <c r="DP252" s="292">
        <f>DP250-DP251</f>
        <v/>
      </c>
      <c r="DQ252" s="292">
        <f>DQ250-DQ251</f>
        <v/>
      </c>
      <c r="DR252" s="292">
        <f>DR250-DR251</f>
        <v/>
      </c>
      <c r="DS252" s="292">
        <f>DS250-DS251</f>
        <v/>
      </c>
      <c r="DT252" s="292">
        <f>DT250-DT251</f>
        <v/>
      </c>
      <c r="DU252" s="292">
        <f>DU250-DU251</f>
        <v/>
      </c>
      <c r="DV252" s="292">
        <f>DV250-DV251</f>
        <v/>
      </c>
      <c r="DW252" s="292">
        <f>DW250-DW251</f>
        <v/>
      </c>
      <c r="DX252" s="292">
        <f>DX250-DX251</f>
        <v/>
      </c>
      <c r="DY252" s="292">
        <f>DY250-DY251</f>
        <v/>
      </c>
      <c r="DZ252" s="292">
        <f>DZ250-DZ251</f>
        <v/>
      </c>
      <c r="EA252" s="292">
        <f>EA250-EA251</f>
        <v/>
      </c>
      <c r="EB252" s="292">
        <f>EB250-EB251</f>
        <v/>
      </c>
      <c r="EC252" s="292">
        <f>EC250-EC251</f>
        <v/>
      </c>
      <c r="ED252" s="292">
        <f>ED250-ED251</f>
        <v/>
      </c>
      <c r="EE252" s="292">
        <f>EE250-EE251</f>
        <v/>
      </c>
      <c r="EF252" s="292">
        <f>EF250-EF251</f>
        <v/>
      </c>
      <c r="EG252" s="292">
        <f>EG250-EG251</f>
        <v/>
      </c>
      <c r="EH252" s="292">
        <f>EH250-EH251</f>
        <v/>
      </c>
      <c r="EI252" s="292">
        <f>EI250-EI251</f>
        <v/>
      </c>
      <c r="EJ252" s="292">
        <f>EJ250-EJ251</f>
        <v/>
      </c>
      <c r="EK252" s="292">
        <f>EK250-EK251</f>
        <v/>
      </c>
      <c r="EL252" s="292">
        <f>EL250-EL251</f>
        <v/>
      </c>
      <c r="EM252" s="292">
        <f>EM250-EM251</f>
        <v/>
      </c>
      <c r="EN252" s="292">
        <f>EN250-EN251</f>
        <v/>
      </c>
      <c r="EO252" s="292">
        <f>EO250-EO251</f>
        <v/>
      </c>
      <c r="EP252" s="292">
        <f>EP250-EP251</f>
        <v/>
      </c>
      <c r="EQ252" s="292">
        <f>EQ250-EQ251</f>
        <v/>
      </c>
      <c r="ER252" s="292">
        <f>ER250-ER251</f>
        <v/>
      </c>
      <c r="ES252" s="292">
        <f>ES250-ES251</f>
        <v/>
      </c>
      <c r="ET252" s="292">
        <f>ET250-ET251</f>
        <v/>
      </c>
      <c r="EU252" s="292">
        <f>EU250-EU251</f>
        <v/>
      </c>
      <c r="EV252" s="292">
        <f>EV250-EV251</f>
        <v/>
      </c>
      <c r="EW252" s="292">
        <f>EW250-EW251</f>
        <v/>
      </c>
      <c r="EX252" s="292">
        <f>EX250-EX251</f>
        <v/>
      </c>
      <c r="EY252" s="292">
        <f>EY250-EY251</f>
        <v/>
      </c>
      <c r="EZ252" s="292">
        <f>EZ250-EZ251</f>
        <v/>
      </c>
      <c r="FA252" s="292">
        <f>FA250-FA251</f>
        <v/>
      </c>
      <c r="FB252" s="292">
        <f>FB250-FB251</f>
        <v/>
      </c>
      <c r="FC252" s="292">
        <f>FC250-FC251</f>
        <v/>
      </c>
      <c r="FD252" s="292">
        <f>FD250-FD251</f>
        <v/>
      </c>
      <c r="FE252" s="292">
        <f>FE250-FE251</f>
        <v/>
      </c>
      <c r="FF252" s="292">
        <f>FF250-FF251</f>
        <v/>
      </c>
      <c r="FG252" s="292">
        <f>FG250-FG251</f>
        <v/>
      </c>
      <c r="FH252" s="292">
        <f>FH250-FH251</f>
        <v/>
      </c>
      <c r="FI252" s="292">
        <f>FI250-FI251</f>
        <v/>
      </c>
      <c r="FJ252" s="292">
        <f>FJ250-FJ251</f>
        <v/>
      </c>
      <c r="FK252" s="292">
        <f>FK250-FK251</f>
        <v/>
      </c>
      <c r="FL252" s="292">
        <f>FL250-FL251</f>
        <v/>
      </c>
      <c r="FM252" s="292">
        <f>FM250-FM251</f>
        <v/>
      </c>
      <c r="FN252" s="292">
        <f>FN250-FN251</f>
        <v/>
      </c>
      <c r="FO252" s="292">
        <f>FO250-FO251</f>
        <v/>
      </c>
      <c r="FP252" s="292">
        <f>FP250-FP251</f>
        <v/>
      </c>
      <c r="FQ252" s="292">
        <f>FQ250-FQ251</f>
        <v/>
      </c>
      <c r="FR252" s="292">
        <f>FR250-FR251</f>
        <v/>
      </c>
      <c r="FS252" s="292">
        <f>FS250-FS251</f>
        <v/>
      </c>
      <c r="FT252" s="292">
        <f>FT250-FT251</f>
        <v/>
      </c>
      <c r="FU252" s="292">
        <f>FU250-FU251</f>
        <v/>
      </c>
      <c r="FV252" s="292">
        <f>FV250-FV251</f>
        <v/>
      </c>
      <c r="FW252" s="292">
        <f>FW250-FW251</f>
        <v/>
      </c>
      <c r="FX252" s="292">
        <f>FX250-FX251</f>
        <v/>
      </c>
      <c r="FY252" s="292">
        <f>FY250-FY251</f>
        <v/>
      </c>
      <c r="FZ252" s="292">
        <f>FZ250-FZ251</f>
        <v/>
      </c>
      <c r="GA252" s="292">
        <f>GA250-GA251</f>
        <v/>
      </c>
      <c r="GB252" s="292">
        <f>GB250-GB251</f>
        <v/>
      </c>
      <c r="GC252" s="292">
        <f>GC250-GC251</f>
        <v/>
      </c>
      <c r="GD252" s="292">
        <f>GD250-GD251</f>
        <v/>
      </c>
      <c r="GE252" s="292">
        <f>GE250-GE251</f>
        <v/>
      </c>
      <c r="GF252" s="292">
        <f>GF250-GF251</f>
        <v/>
      </c>
      <c r="GG252" s="292">
        <f>GG250-GG251</f>
        <v/>
      </c>
      <c r="GH252" s="292">
        <f>GH250-GH251</f>
        <v/>
      </c>
      <c r="GI252" s="292">
        <f>GI250-GI251</f>
        <v/>
      </c>
      <c r="GJ252" s="292">
        <f>GJ250-GJ251</f>
        <v/>
      </c>
      <c r="GK252" s="292">
        <f>GK250-GK251</f>
        <v/>
      </c>
      <c r="GL252" s="292">
        <f>GL250-GL251</f>
        <v/>
      </c>
      <c r="GM252" s="292">
        <f>GM250-GM251</f>
        <v/>
      </c>
      <c r="GN252" s="293">
        <f>GN250-GN251</f>
        <v/>
      </c>
      <c r="GO252" s="1" t="n"/>
      <c r="GP252" s="63" t="n"/>
    </row>
    <row r="253">
      <c r="A253" s="1" t="n"/>
      <c r="B253" s="1" t="n"/>
      <c r="C253" s="766" t="inlineStr">
        <is>
          <t>Debt Repayment</t>
        </is>
      </c>
      <c r="D253" s="937" t="n"/>
      <c r="E253" s="937" t="n"/>
      <c r="F253" s="354" t="n"/>
      <c r="G253" s="354" t="n"/>
      <c r="H253" s="355" t="n"/>
      <c r="I253" s="355" t="n"/>
      <c r="J253" s="356" t="n"/>
      <c r="K253" s="356" t="n"/>
      <c r="L253" s="356" t="n"/>
      <c r="M253" s="356" t="n"/>
      <c r="N253" s="14">
        <f>SUM(P253:GN253)</f>
        <v/>
      </c>
      <c r="O253" s="356" t="n"/>
      <c r="P253" s="357" t="n"/>
      <c r="Q253" s="357">
        <f>(Q250&gt;0)*Summary!$G$47</f>
        <v/>
      </c>
      <c r="R253" s="357">
        <f>(R250&gt;0)*Summary!$G$47</f>
        <v/>
      </c>
      <c r="S253" s="357">
        <f>(S250&gt;0)*Summary!$G$47</f>
        <v/>
      </c>
      <c r="T253" s="357">
        <f>(T250&gt;0)*Summary!$G$47</f>
        <v/>
      </c>
      <c r="U253" s="357">
        <f>(U250&gt;0)*Summary!$G$47</f>
        <v/>
      </c>
      <c r="V253" s="357">
        <f>(V250&gt;0)*Summary!$G$47</f>
        <v/>
      </c>
      <c r="W253" s="357">
        <f>(W250&gt;0)*Summary!$G$47</f>
        <v/>
      </c>
      <c r="X253" s="357">
        <f>(X250&gt;0)*Summary!$G$47</f>
        <v/>
      </c>
      <c r="Y253" s="357">
        <f>(Y250&gt;0)*Summary!$G$47</f>
        <v/>
      </c>
      <c r="Z253" s="357">
        <f>(Z250&gt;0)*Summary!$G$47</f>
        <v/>
      </c>
      <c r="AA253" s="357">
        <f>(AA250&gt;0)*Summary!$G$47</f>
        <v/>
      </c>
      <c r="AB253" s="357">
        <f>(AB250&gt;0)*Summary!$G$47</f>
        <v/>
      </c>
      <c r="AC253" s="357">
        <f>(AC250&gt;0)*Summary!$G$47</f>
        <v/>
      </c>
      <c r="AD253" s="357">
        <f>(AD250&gt;0)*Summary!$G$47</f>
        <v/>
      </c>
      <c r="AE253" s="357">
        <f>(AE250&gt;0)*Summary!$G$47</f>
        <v/>
      </c>
      <c r="AF253" s="357">
        <f>(AF250&gt;0)*Summary!$G$47</f>
        <v/>
      </c>
      <c r="AG253" s="357">
        <f>(AG250&gt;0)*Summary!$G$47</f>
        <v/>
      </c>
      <c r="AH253" s="357">
        <f>(AH250&gt;0)*Summary!$G$47</f>
        <v/>
      </c>
      <c r="AI253" s="357">
        <f>(AI250&gt;0)*Summary!$G$47</f>
        <v/>
      </c>
      <c r="AJ253" s="357">
        <f>(AJ250&gt;0)*Summary!$G$47</f>
        <v/>
      </c>
      <c r="AK253" s="357">
        <f>(AK250&gt;0)*Summary!$G$47</f>
        <v/>
      </c>
      <c r="AL253" s="357">
        <f>(AL250&gt;0)*Summary!$G$47</f>
        <v/>
      </c>
      <c r="AM253" s="357">
        <f>(AM250&gt;0)*Summary!$G$47</f>
        <v/>
      </c>
      <c r="AN253" s="357">
        <f>(AN250&gt;0)*Summary!$G$47</f>
        <v/>
      </c>
      <c r="AO253" s="357">
        <f>(AO250&gt;0)*Summary!$G$47</f>
        <v/>
      </c>
      <c r="AP253" s="357">
        <f>(AP250&gt;0)*Summary!$G$47</f>
        <v/>
      </c>
      <c r="AQ253" s="357">
        <f>(AQ250&gt;0)*Summary!$G$47</f>
        <v/>
      </c>
      <c r="AR253" s="357">
        <f>(AR250&gt;0)*Summary!$G$47</f>
        <v/>
      </c>
      <c r="AS253" s="357">
        <f>(AS250&gt;0)*Summary!$G$47</f>
        <v/>
      </c>
      <c r="AT253" s="357">
        <f>(AT250&gt;0)*Summary!$G$47</f>
        <v/>
      </c>
      <c r="AU253" s="357">
        <f>(AU250&gt;0)*Summary!$G$47</f>
        <v/>
      </c>
      <c r="AV253" s="357">
        <f>(AV250&gt;0)*Summary!$G$47</f>
        <v/>
      </c>
      <c r="AW253" s="357">
        <f>(AW250&gt;0)*Summary!$G$47</f>
        <v/>
      </c>
      <c r="AX253" s="357">
        <f>(AX250&gt;0)*Summary!$G$47</f>
        <v/>
      </c>
      <c r="AY253" s="357">
        <f>(AY250&gt;0)*Summary!$G$47</f>
        <v/>
      </c>
      <c r="AZ253" s="357">
        <f>(AZ250&gt;0)*Summary!$G$47</f>
        <v/>
      </c>
      <c r="BA253" s="357">
        <f>(BA250&gt;0)*Summary!$G$47</f>
        <v/>
      </c>
      <c r="BB253" s="357">
        <f>(BB250&gt;0)*Summary!$G$47</f>
        <v/>
      </c>
      <c r="BC253" s="357">
        <f>(BC250&gt;0)*Summary!$G$47</f>
        <v/>
      </c>
      <c r="BD253" s="357">
        <f>(BD250&gt;0)*Summary!$G$47</f>
        <v/>
      </c>
      <c r="BE253" s="357">
        <f>(BE250&gt;0)*Summary!$G$47</f>
        <v/>
      </c>
      <c r="BF253" s="357">
        <f>(BF250&gt;0)*Summary!$G$47</f>
        <v/>
      </c>
      <c r="BG253" s="357">
        <f>(BG250&gt;0)*Summary!$G$47</f>
        <v/>
      </c>
      <c r="BH253" s="357">
        <f>(BH250&gt;0)*Summary!$G$47</f>
        <v/>
      </c>
      <c r="BI253" s="357">
        <f>(BI250&gt;0)*Summary!$G$47</f>
        <v/>
      </c>
      <c r="BJ253" s="357">
        <f>(BJ250&gt;0)*Summary!$G$47</f>
        <v/>
      </c>
      <c r="BK253" s="357">
        <f>(BK250&gt;0)*Summary!$G$47</f>
        <v/>
      </c>
      <c r="BL253" s="357">
        <f>(BL250&gt;0)*Summary!$G$47</f>
        <v/>
      </c>
      <c r="BM253" s="357">
        <f>(BM250&gt;0)*Summary!$G$47</f>
        <v/>
      </c>
      <c r="BN253" s="357">
        <f>(BN250&gt;0)*Summary!$G$47</f>
        <v/>
      </c>
      <c r="BO253" s="357">
        <f>(BO250&gt;0)*Summary!$G$47</f>
        <v/>
      </c>
      <c r="BP253" s="357">
        <f>(BP250&gt;0)*Summary!$G$47</f>
        <v/>
      </c>
      <c r="BQ253" s="357">
        <f>(BQ250&gt;0)*Summary!$G$47</f>
        <v/>
      </c>
      <c r="BR253" s="357">
        <f>(BR250&gt;0)*Summary!$G$47</f>
        <v/>
      </c>
      <c r="BS253" s="357">
        <f>(BS250&gt;0)*Summary!$G$47</f>
        <v/>
      </c>
      <c r="BT253" s="357">
        <f>(BT250&gt;0)*Summary!$G$47</f>
        <v/>
      </c>
      <c r="BU253" s="357">
        <f>(BU250&gt;0)*Summary!$G$47</f>
        <v/>
      </c>
      <c r="BV253" s="357">
        <f>(BV250&gt;0)*Summary!$G$47</f>
        <v/>
      </c>
      <c r="BW253" s="357">
        <f>(BW250&gt;0)*Summary!$G$47</f>
        <v/>
      </c>
      <c r="BX253" s="357">
        <f>(BX250&gt;0)*Summary!$G$47</f>
        <v/>
      </c>
      <c r="BY253" s="357">
        <f>(BY250&gt;0)*Summary!$G$47</f>
        <v/>
      </c>
      <c r="BZ253" s="357">
        <f>(BZ250&gt;0)*Summary!$G$47</f>
        <v/>
      </c>
      <c r="CA253" s="357">
        <f>(CA250&gt;0)*Summary!$G$47</f>
        <v/>
      </c>
      <c r="CB253" s="357">
        <f>(CB250&gt;0)*Summary!$G$47</f>
        <v/>
      </c>
      <c r="CC253" s="357">
        <f>(CC250&gt;0)*Summary!$G$47</f>
        <v/>
      </c>
      <c r="CD253" s="357">
        <f>(CD250&gt;0)*Summary!$G$47</f>
        <v/>
      </c>
      <c r="CE253" s="357">
        <f>(CE250&gt;0)*Summary!$G$47</f>
        <v/>
      </c>
      <c r="CF253" s="357">
        <f>(CF250&gt;0)*Summary!$G$47</f>
        <v/>
      </c>
      <c r="CG253" s="357">
        <f>(CG250&gt;0)*Summary!$G$47</f>
        <v/>
      </c>
      <c r="CH253" s="357">
        <f>(CH250&gt;0)*Summary!$G$47</f>
        <v/>
      </c>
      <c r="CI253" s="357">
        <f>(CI250&gt;0)*Summary!$G$47</f>
        <v/>
      </c>
      <c r="CJ253" s="357">
        <f>(CJ250&gt;0)*Summary!$G$47</f>
        <v/>
      </c>
      <c r="CK253" s="357">
        <f>(CK250&gt;0)*Summary!$G$47</f>
        <v/>
      </c>
      <c r="CL253" s="357">
        <f>(CL250&gt;0)*Summary!$G$47</f>
        <v/>
      </c>
      <c r="CM253" s="357">
        <f>(CM250&gt;0)*Summary!$G$47</f>
        <v/>
      </c>
      <c r="CN253" s="357">
        <f>(CN250&gt;0)*Summary!$G$47</f>
        <v/>
      </c>
      <c r="CO253" s="357">
        <f>(CO250&gt;0)*Summary!$G$47</f>
        <v/>
      </c>
      <c r="CP253" s="357">
        <f>(CP250&gt;0)*Summary!$G$47</f>
        <v/>
      </c>
      <c r="CQ253" s="357">
        <f>(CQ250&gt;0)*Summary!$G$47</f>
        <v/>
      </c>
      <c r="CR253" s="357">
        <f>(CR250&gt;0)*Summary!$G$47</f>
        <v/>
      </c>
      <c r="CS253" s="357">
        <f>(CS250&gt;0)*Summary!$G$47</f>
        <v/>
      </c>
      <c r="CT253" s="357">
        <f>(CT250&gt;0)*Summary!$G$47</f>
        <v/>
      </c>
      <c r="CU253" s="357">
        <f>(CU250&gt;0)*Summary!$G$47</f>
        <v/>
      </c>
      <c r="CV253" s="357">
        <f>(CV250&gt;0)*Summary!$G$47</f>
        <v/>
      </c>
      <c r="CW253" s="357">
        <f>(CW250&gt;0)*Summary!$G$47</f>
        <v/>
      </c>
      <c r="CX253" s="357">
        <f>(CX250&gt;0)*Summary!$G$47</f>
        <v/>
      </c>
      <c r="CY253" s="357">
        <f>(CY250&gt;0)*Summary!$G$47</f>
        <v/>
      </c>
      <c r="CZ253" s="357">
        <f>(CZ250&gt;0)*Summary!$G$47</f>
        <v/>
      </c>
      <c r="DA253" s="357">
        <f>(DA250&gt;0)*Summary!$G$47</f>
        <v/>
      </c>
      <c r="DB253" s="357">
        <f>(DB250&gt;0)*Summary!$G$47</f>
        <v/>
      </c>
      <c r="DC253" s="357">
        <f>(DC250&gt;0)*Summary!$G$47</f>
        <v/>
      </c>
      <c r="DD253" s="357">
        <f>(DD250&gt;0)*Summary!$G$47</f>
        <v/>
      </c>
      <c r="DE253" s="357">
        <f>(DE250&gt;0)*Summary!$G$47</f>
        <v/>
      </c>
      <c r="DF253" s="357">
        <f>(DF250&gt;0)*Summary!$G$47</f>
        <v/>
      </c>
      <c r="DG253" s="357">
        <f>(DG250&gt;0)*Summary!$G$47</f>
        <v/>
      </c>
      <c r="DH253" s="357">
        <f>(DH250&gt;0)*Summary!$G$47</f>
        <v/>
      </c>
      <c r="DI253" s="357">
        <f>(DI250&gt;0)*Summary!$G$47</f>
        <v/>
      </c>
      <c r="DJ253" s="357">
        <f>(DJ250&gt;0)*Summary!$G$47</f>
        <v/>
      </c>
      <c r="DK253" s="357">
        <f>(DK250&gt;0)*Summary!$G$47</f>
        <v/>
      </c>
      <c r="DL253" s="357">
        <f>(DL250&gt;0)*Summary!$G$47</f>
        <v/>
      </c>
      <c r="DM253" s="357">
        <f>(DM250&gt;0)*Summary!$G$47</f>
        <v/>
      </c>
      <c r="DN253" s="357">
        <f>(DN250&gt;0)*Summary!$G$47</f>
        <v/>
      </c>
      <c r="DO253" s="357">
        <f>(DO250&gt;0)*Summary!$G$47</f>
        <v/>
      </c>
      <c r="DP253" s="357">
        <f>(DP250&gt;0)*Summary!$G$47</f>
        <v/>
      </c>
      <c r="DQ253" s="357">
        <f>(DQ250&gt;0)*Summary!$G$47</f>
        <v/>
      </c>
      <c r="DR253" s="357">
        <f>(DR250&gt;0)*Summary!$G$47</f>
        <v/>
      </c>
      <c r="DS253" s="357">
        <f>(DS250&gt;0)*Summary!$G$47</f>
        <v/>
      </c>
      <c r="DT253" s="357">
        <f>(DT250&gt;0)*Summary!$G$47</f>
        <v/>
      </c>
      <c r="DU253" s="357">
        <f>(DU250&gt;0)*Summary!$G$47</f>
        <v/>
      </c>
      <c r="DV253" s="357">
        <f>(DV250&gt;0)*Summary!$G$47</f>
        <v/>
      </c>
      <c r="DW253" s="357">
        <f>(DW250&gt;0)*Summary!$G$47</f>
        <v/>
      </c>
      <c r="DX253" s="357">
        <f>(DX250&gt;0)*Summary!$G$47</f>
        <v/>
      </c>
      <c r="DY253" s="357">
        <f>(DY250&gt;0)*Summary!$G$47</f>
        <v/>
      </c>
      <c r="DZ253" s="357">
        <f>(DZ250&gt;0)*Summary!$G$47</f>
        <v/>
      </c>
      <c r="EA253" s="357">
        <f>(EA250&gt;0)*Summary!$G$47</f>
        <v/>
      </c>
      <c r="EB253" s="357">
        <f>(EB250&gt;0)*Summary!$G$47</f>
        <v/>
      </c>
      <c r="EC253" s="357">
        <f>(EC250&gt;0)*Summary!$G$47</f>
        <v/>
      </c>
      <c r="ED253" s="357">
        <f>(ED250&gt;0)*Summary!$G$47</f>
        <v/>
      </c>
      <c r="EE253" s="357">
        <f>(EE250&gt;0)*Summary!$G$47</f>
        <v/>
      </c>
      <c r="EF253" s="357">
        <f>(EF250&gt;0)*Summary!$G$47</f>
        <v/>
      </c>
      <c r="EG253" s="357">
        <f>(EG250&gt;0)*Summary!$G$47</f>
        <v/>
      </c>
      <c r="EH253" s="357">
        <f>(EH250&gt;0)*Summary!$G$47</f>
        <v/>
      </c>
      <c r="EI253" s="357">
        <f>(EI250&gt;0)*Summary!$G$47</f>
        <v/>
      </c>
      <c r="EJ253" s="357">
        <f>(EJ250&gt;0)*Summary!$G$47</f>
        <v/>
      </c>
      <c r="EK253" s="357">
        <f>(EK250&gt;0)*Summary!$G$47</f>
        <v/>
      </c>
      <c r="EL253" s="357">
        <f>(EL250&gt;0)*Summary!$G$47</f>
        <v/>
      </c>
      <c r="EM253" s="357">
        <f>(EM250&gt;0)*Summary!$G$47</f>
        <v/>
      </c>
      <c r="EN253" s="357">
        <f>(EN250&gt;0)*Summary!$G$47</f>
        <v/>
      </c>
      <c r="EO253" s="357">
        <f>(EO250&gt;0)*Summary!$G$47</f>
        <v/>
      </c>
      <c r="EP253" s="357">
        <f>(EP250&gt;0)*Summary!$G$47</f>
        <v/>
      </c>
      <c r="EQ253" s="357">
        <f>(EQ250&gt;0)*Summary!$G$47</f>
        <v/>
      </c>
      <c r="ER253" s="357">
        <f>(ER250&gt;0)*Summary!$G$47</f>
        <v/>
      </c>
      <c r="ES253" s="357">
        <f>(ES250&gt;0)*Summary!$G$47</f>
        <v/>
      </c>
      <c r="ET253" s="357">
        <f>(ET250&gt;0)*Summary!$G$47</f>
        <v/>
      </c>
      <c r="EU253" s="357">
        <f>(EU250&gt;0)*Summary!$G$47</f>
        <v/>
      </c>
      <c r="EV253" s="357">
        <f>(EV250&gt;0)*Summary!$G$47</f>
        <v/>
      </c>
      <c r="EW253" s="357">
        <f>(EW250&gt;0)*Summary!$G$47</f>
        <v/>
      </c>
      <c r="EX253" s="357">
        <f>(EX250&gt;0)*Summary!$G$47</f>
        <v/>
      </c>
      <c r="EY253" s="357">
        <f>(EY250&gt;0)*Summary!$G$47</f>
        <v/>
      </c>
      <c r="EZ253" s="357">
        <f>(EZ250&gt;0)*Summary!$G$47</f>
        <v/>
      </c>
      <c r="FA253" s="357">
        <f>(FA250&gt;0)*Summary!$G$47</f>
        <v/>
      </c>
      <c r="FB253" s="357">
        <f>(FB250&gt;0)*Summary!$G$47</f>
        <v/>
      </c>
      <c r="FC253" s="357">
        <f>(FC250&gt;0)*Summary!$G$47</f>
        <v/>
      </c>
      <c r="FD253" s="357">
        <f>(FD250&gt;0)*Summary!$G$47</f>
        <v/>
      </c>
      <c r="FE253" s="357">
        <f>(FE250&gt;0)*Summary!$G$47</f>
        <v/>
      </c>
      <c r="FF253" s="357">
        <f>(FF250&gt;0)*Summary!$G$47</f>
        <v/>
      </c>
      <c r="FG253" s="357">
        <f>(FG250&gt;0)*Summary!$G$47</f>
        <v/>
      </c>
      <c r="FH253" s="357">
        <f>(FH250&gt;0)*Summary!$G$47</f>
        <v/>
      </c>
      <c r="FI253" s="357">
        <f>(FI250&gt;0)*Summary!$G$47</f>
        <v/>
      </c>
      <c r="FJ253" s="357">
        <f>(FJ250&gt;0)*Summary!$G$47</f>
        <v/>
      </c>
      <c r="FK253" s="357">
        <f>(FK250&gt;0)*Summary!$G$47</f>
        <v/>
      </c>
      <c r="FL253" s="357">
        <f>(FL250&gt;0)*Summary!$G$47</f>
        <v/>
      </c>
      <c r="FM253" s="357">
        <f>(FM250&gt;0)*Summary!$G$47</f>
        <v/>
      </c>
      <c r="FN253" s="357">
        <f>(FN250&gt;0)*Summary!$G$47</f>
        <v/>
      </c>
      <c r="FO253" s="357">
        <f>(FO250&gt;0)*Summary!$G$47</f>
        <v/>
      </c>
      <c r="FP253" s="357">
        <f>(FP250&gt;0)*Summary!$G$47</f>
        <v/>
      </c>
      <c r="FQ253" s="357">
        <f>(FQ250&gt;0)*Summary!$G$47</f>
        <v/>
      </c>
      <c r="FR253" s="357">
        <f>(FR250&gt;0)*Summary!$G$47</f>
        <v/>
      </c>
      <c r="FS253" s="357">
        <f>(FS250&gt;0)*Summary!$G$47</f>
        <v/>
      </c>
      <c r="FT253" s="357">
        <f>(FT250&gt;0)*Summary!$G$47</f>
        <v/>
      </c>
      <c r="FU253" s="357">
        <f>(FU250&gt;0)*Summary!$G$47</f>
        <v/>
      </c>
      <c r="FV253" s="357">
        <f>(FV250&gt;0)*Summary!$G$47</f>
        <v/>
      </c>
      <c r="FW253" s="357">
        <f>(FW250&gt;0)*Summary!$G$47</f>
        <v/>
      </c>
      <c r="FX253" s="357">
        <f>(FX250&gt;0)*Summary!$G$47</f>
        <v/>
      </c>
      <c r="FY253" s="357">
        <f>(FY250&gt;0)*Summary!$G$47</f>
        <v/>
      </c>
      <c r="FZ253" s="357">
        <f>(FZ250&gt;0)*Summary!$G$47</f>
        <v/>
      </c>
      <c r="GA253" s="357">
        <f>(GA250&gt;0)*Summary!$G$47</f>
        <v/>
      </c>
      <c r="GB253" s="357">
        <f>(GB250&gt;0)*Summary!$G$47</f>
        <v/>
      </c>
      <c r="GC253" s="357">
        <f>(GC250&gt;0)*Summary!$G$47</f>
        <v/>
      </c>
      <c r="GD253" s="357">
        <f>(GD250&gt;0)*Summary!$G$47</f>
        <v/>
      </c>
      <c r="GE253" s="357">
        <f>(GE250&gt;0)*Summary!$G$47</f>
        <v/>
      </c>
      <c r="GF253" s="357">
        <f>(GF250&gt;0)*Summary!$G$47</f>
        <v/>
      </c>
      <c r="GG253" s="357">
        <f>(GG250&gt;0)*Summary!$G$47</f>
        <v/>
      </c>
      <c r="GH253" s="357">
        <f>(GH250&gt;0)*Summary!$G$47</f>
        <v/>
      </c>
      <c r="GI253" s="357">
        <f>(GI250&gt;0)*Summary!$G$47</f>
        <v/>
      </c>
      <c r="GJ253" s="357">
        <f>(GJ250&gt;0)*Summary!$G$47</f>
        <v/>
      </c>
      <c r="GK253" s="357">
        <f>(GK250&gt;0)*Summary!$G$47</f>
        <v/>
      </c>
      <c r="GL253" s="357">
        <f>(GL250&gt;0)*Summary!$G$47</f>
        <v/>
      </c>
      <c r="GM253" s="357">
        <f>(GM250&gt;0)*Summary!$G$47</f>
        <v/>
      </c>
      <c r="GN253" s="358">
        <f>(GN250&gt;0)*Summary!$G$47</f>
        <v/>
      </c>
      <c r="GO253" s="1" t="n"/>
      <c r="GP253" s="63" t="n"/>
    </row>
    <row r="254" ht="15" customHeight="1" thickBot="1">
      <c r="A254" s="1" t="n"/>
      <c r="B254" s="1" t="n"/>
      <c r="C254" s="331" t="inlineStr">
        <is>
          <t>Levered Proceeds</t>
        </is>
      </c>
      <c r="D254" s="938" t="n"/>
      <c r="E254" s="938" t="n"/>
      <c r="F254" s="360" t="n"/>
      <c r="G254" s="360" t="n"/>
      <c r="H254" s="361" t="n"/>
      <c r="I254" s="361" t="n"/>
      <c r="J254" s="332" t="n"/>
      <c r="K254" s="332" t="n"/>
      <c r="L254" s="332" t="n"/>
      <c r="M254" s="332" t="n"/>
      <c r="N254" s="283">
        <f>SUM(P254:GN254)</f>
        <v/>
      </c>
      <c r="O254" s="332" t="n"/>
      <c r="P254" s="292" t="n"/>
      <c r="Q254" s="292">
        <f>Q252-Q253</f>
        <v/>
      </c>
      <c r="R254" s="292">
        <f>R252-R253</f>
        <v/>
      </c>
      <c r="S254" s="292">
        <f>S252-S253</f>
        <v/>
      </c>
      <c r="T254" s="292">
        <f>T252-T253</f>
        <v/>
      </c>
      <c r="U254" s="292">
        <f>U252-U253</f>
        <v/>
      </c>
      <c r="V254" s="292">
        <f>V252-V253</f>
        <v/>
      </c>
      <c r="W254" s="292">
        <f>W252-W253</f>
        <v/>
      </c>
      <c r="X254" s="292">
        <f>X252-X253</f>
        <v/>
      </c>
      <c r="Y254" s="292">
        <f>Y252-Y253</f>
        <v/>
      </c>
      <c r="Z254" s="292">
        <f>Z252-Z253</f>
        <v/>
      </c>
      <c r="AA254" s="292">
        <f>AA252-AA253</f>
        <v/>
      </c>
      <c r="AB254" s="292">
        <f>AB252-AB253</f>
        <v/>
      </c>
      <c r="AC254" s="292">
        <f>AC252-AC253</f>
        <v/>
      </c>
      <c r="AD254" s="292">
        <f>AD252-AD253</f>
        <v/>
      </c>
      <c r="AE254" s="292">
        <f>AE252-AE253</f>
        <v/>
      </c>
      <c r="AF254" s="292">
        <f>AF252-AF253</f>
        <v/>
      </c>
      <c r="AG254" s="292">
        <f>AG252-AG253</f>
        <v/>
      </c>
      <c r="AH254" s="292">
        <f>AH252-AH253</f>
        <v/>
      </c>
      <c r="AI254" s="292">
        <f>AI252-AI253</f>
        <v/>
      </c>
      <c r="AJ254" s="292">
        <f>AJ252-AJ253</f>
        <v/>
      </c>
      <c r="AK254" s="292">
        <f>AK252-AK253</f>
        <v/>
      </c>
      <c r="AL254" s="292">
        <f>AL252-AL253</f>
        <v/>
      </c>
      <c r="AM254" s="292">
        <f>AM252-AM253</f>
        <v/>
      </c>
      <c r="AN254" s="292">
        <f>AN252-AN253</f>
        <v/>
      </c>
      <c r="AO254" s="292">
        <f>AO252-AO253</f>
        <v/>
      </c>
      <c r="AP254" s="292">
        <f>AP252-AP253</f>
        <v/>
      </c>
      <c r="AQ254" s="292">
        <f>AQ252-AQ253</f>
        <v/>
      </c>
      <c r="AR254" s="292">
        <f>AR252-AR253</f>
        <v/>
      </c>
      <c r="AS254" s="292">
        <f>AS252-AS253</f>
        <v/>
      </c>
      <c r="AT254" s="292">
        <f>AT252-AT253</f>
        <v/>
      </c>
      <c r="AU254" s="292">
        <f>AU252-AU253</f>
        <v/>
      </c>
      <c r="AV254" s="292">
        <f>AV252-AV253</f>
        <v/>
      </c>
      <c r="AW254" s="292">
        <f>AW252-AW253</f>
        <v/>
      </c>
      <c r="AX254" s="292">
        <f>AX252-AX253</f>
        <v/>
      </c>
      <c r="AY254" s="292">
        <f>AY252-AY253</f>
        <v/>
      </c>
      <c r="AZ254" s="292">
        <f>AZ252-AZ253</f>
        <v/>
      </c>
      <c r="BA254" s="292">
        <f>BA252-BA253</f>
        <v/>
      </c>
      <c r="BB254" s="292">
        <f>BB252-BB253</f>
        <v/>
      </c>
      <c r="BC254" s="292">
        <f>BC252-BC253</f>
        <v/>
      </c>
      <c r="BD254" s="292">
        <f>BD252-BD253</f>
        <v/>
      </c>
      <c r="BE254" s="292">
        <f>BE252-BE253</f>
        <v/>
      </c>
      <c r="BF254" s="292">
        <f>BF252-BF253</f>
        <v/>
      </c>
      <c r="BG254" s="292">
        <f>BG252-BG253</f>
        <v/>
      </c>
      <c r="BH254" s="292">
        <f>BH252-BH253</f>
        <v/>
      </c>
      <c r="BI254" s="292">
        <f>BI252-BI253</f>
        <v/>
      </c>
      <c r="BJ254" s="292">
        <f>BJ252-BJ253</f>
        <v/>
      </c>
      <c r="BK254" s="292">
        <f>BK252-BK253</f>
        <v/>
      </c>
      <c r="BL254" s="292">
        <f>BL252-BL253</f>
        <v/>
      </c>
      <c r="BM254" s="292">
        <f>BM252-BM253</f>
        <v/>
      </c>
      <c r="BN254" s="292">
        <f>BN252-BN253</f>
        <v/>
      </c>
      <c r="BO254" s="292">
        <f>BO252-BO253</f>
        <v/>
      </c>
      <c r="BP254" s="292">
        <f>BP252-BP253</f>
        <v/>
      </c>
      <c r="BQ254" s="292">
        <f>BQ252-BQ253</f>
        <v/>
      </c>
      <c r="BR254" s="292">
        <f>BR252-BR253</f>
        <v/>
      </c>
      <c r="BS254" s="292">
        <f>BS252-BS253</f>
        <v/>
      </c>
      <c r="BT254" s="292">
        <f>BT252-BT253</f>
        <v/>
      </c>
      <c r="BU254" s="292">
        <f>BU252-BU253</f>
        <v/>
      </c>
      <c r="BV254" s="292">
        <f>BV252-BV253</f>
        <v/>
      </c>
      <c r="BW254" s="292">
        <f>BW252-BW253</f>
        <v/>
      </c>
      <c r="BX254" s="292">
        <f>BX252-BX253</f>
        <v/>
      </c>
      <c r="BY254" s="292">
        <f>BY252-BY253</f>
        <v/>
      </c>
      <c r="BZ254" s="292">
        <f>BZ252-BZ253</f>
        <v/>
      </c>
      <c r="CA254" s="292">
        <f>CA252-CA253</f>
        <v/>
      </c>
      <c r="CB254" s="292">
        <f>CB252-CB253</f>
        <v/>
      </c>
      <c r="CC254" s="292">
        <f>CC252-CC253</f>
        <v/>
      </c>
      <c r="CD254" s="292">
        <f>CD252-CD253</f>
        <v/>
      </c>
      <c r="CE254" s="292">
        <f>CE252-CE253</f>
        <v/>
      </c>
      <c r="CF254" s="292">
        <f>CF252-CF253</f>
        <v/>
      </c>
      <c r="CG254" s="292">
        <f>CG252-CG253</f>
        <v/>
      </c>
      <c r="CH254" s="292">
        <f>CH252-CH253</f>
        <v/>
      </c>
      <c r="CI254" s="292">
        <f>CI252-CI253</f>
        <v/>
      </c>
      <c r="CJ254" s="292">
        <f>CJ252-CJ253</f>
        <v/>
      </c>
      <c r="CK254" s="292">
        <f>CK252-CK253</f>
        <v/>
      </c>
      <c r="CL254" s="292">
        <f>CL252-CL253</f>
        <v/>
      </c>
      <c r="CM254" s="292">
        <f>CM252-CM253</f>
        <v/>
      </c>
      <c r="CN254" s="292">
        <f>CN252-CN253</f>
        <v/>
      </c>
      <c r="CO254" s="292">
        <f>CO252-CO253</f>
        <v/>
      </c>
      <c r="CP254" s="292">
        <f>CP252-CP253</f>
        <v/>
      </c>
      <c r="CQ254" s="292">
        <f>CQ252-CQ253</f>
        <v/>
      </c>
      <c r="CR254" s="292">
        <f>CR252-CR253</f>
        <v/>
      </c>
      <c r="CS254" s="292">
        <f>CS252-CS253</f>
        <v/>
      </c>
      <c r="CT254" s="292">
        <f>CT252-CT253</f>
        <v/>
      </c>
      <c r="CU254" s="292">
        <f>CU252-CU253</f>
        <v/>
      </c>
      <c r="CV254" s="292">
        <f>CV252-CV253</f>
        <v/>
      </c>
      <c r="CW254" s="292">
        <f>CW252-CW253</f>
        <v/>
      </c>
      <c r="CX254" s="292">
        <f>CX252-CX253</f>
        <v/>
      </c>
      <c r="CY254" s="292">
        <f>CY252-CY253</f>
        <v/>
      </c>
      <c r="CZ254" s="292">
        <f>CZ252-CZ253</f>
        <v/>
      </c>
      <c r="DA254" s="292">
        <f>DA252-DA253</f>
        <v/>
      </c>
      <c r="DB254" s="292">
        <f>DB252-DB253</f>
        <v/>
      </c>
      <c r="DC254" s="292">
        <f>DC252-DC253</f>
        <v/>
      </c>
      <c r="DD254" s="292">
        <f>DD252-DD253</f>
        <v/>
      </c>
      <c r="DE254" s="292">
        <f>DE252-DE253</f>
        <v/>
      </c>
      <c r="DF254" s="292">
        <f>DF252-DF253</f>
        <v/>
      </c>
      <c r="DG254" s="292">
        <f>DG252-DG253</f>
        <v/>
      </c>
      <c r="DH254" s="292">
        <f>DH252-DH253</f>
        <v/>
      </c>
      <c r="DI254" s="292">
        <f>DI252-DI253</f>
        <v/>
      </c>
      <c r="DJ254" s="292">
        <f>DJ252-DJ253</f>
        <v/>
      </c>
      <c r="DK254" s="292">
        <f>DK252-DK253</f>
        <v/>
      </c>
      <c r="DL254" s="292">
        <f>DL252-DL253</f>
        <v/>
      </c>
      <c r="DM254" s="292">
        <f>DM252-DM253</f>
        <v/>
      </c>
      <c r="DN254" s="292">
        <f>DN252-DN253</f>
        <v/>
      </c>
      <c r="DO254" s="292">
        <f>DO252-DO253</f>
        <v/>
      </c>
      <c r="DP254" s="292">
        <f>DP252-DP253</f>
        <v/>
      </c>
      <c r="DQ254" s="292">
        <f>DQ252-DQ253</f>
        <v/>
      </c>
      <c r="DR254" s="292">
        <f>DR252-DR253</f>
        <v/>
      </c>
      <c r="DS254" s="292">
        <f>DS252-DS253</f>
        <v/>
      </c>
      <c r="DT254" s="292">
        <f>DT252-DT253</f>
        <v/>
      </c>
      <c r="DU254" s="292">
        <f>DU252-DU253</f>
        <v/>
      </c>
      <c r="DV254" s="292">
        <f>DV252-DV253</f>
        <v/>
      </c>
      <c r="DW254" s="292">
        <f>DW252-DW253</f>
        <v/>
      </c>
      <c r="DX254" s="292">
        <f>DX252-DX253</f>
        <v/>
      </c>
      <c r="DY254" s="292">
        <f>DY252-DY253</f>
        <v/>
      </c>
      <c r="DZ254" s="292">
        <f>DZ252-DZ253</f>
        <v/>
      </c>
      <c r="EA254" s="292">
        <f>EA252-EA253</f>
        <v/>
      </c>
      <c r="EB254" s="292">
        <f>EB252-EB253</f>
        <v/>
      </c>
      <c r="EC254" s="292">
        <f>EC252-EC253</f>
        <v/>
      </c>
      <c r="ED254" s="292">
        <f>ED252-ED253</f>
        <v/>
      </c>
      <c r="EE254" s="292">
        <f>EE252-EE253</f>
        <v/>
      </c>
      <c r="EF254" s="292">
        <f>EF252-EF253</f>
        <v/>
      </c>
      <c r="EG254" s="292">
        <f>EG252-EG253</f>
        <v/>
      </c>
      <c r="EH254" s="292">
        <f>EH252-EH253</f>
        <v/>
      </c>
      <c r="EI254" s="292">
        <f>EI252-EI253</f>
        <v/>
      </c>
      <c r="EJ254" s="292">
        <f>EJ252-EJ253</f>
        <v/>
      </c>
      <c r="EK254" s="292">
        <f>EK252-EK253</f>
        <v/>
      </c>
      <c r="EL254" s="292">
        <f>EL252-EL253</f>
        <v/>
      </c>
      <c r="EM254" s="292">
        <f>EM252-EM253</f>
        <v/>
      </c>
      <c r="EN254" s="292">
        <f>EN252-EN253</f>
        <v/>
      </c>
      <c r="EO254" s="292">
        <f>EO252-EO253</f>
        <v/>
      </c>
      <c r="EP254" s="292">
        <f>EP252-EP253</f>
        <v/>
      </c>
      <c r="EQ254" s="292">
        <f>EQ252-EQ253</f>
        <v/>
      </c>
      <c r="ER254" s="292">
        <f>ER252-ER253</f>
        <v/>
      </c>
      <c r="ES254" s="292">
        <f>ES252-ES253</f>
        <v/>
      </c>
      <c r="ET254" s="292">
        <f>ET252-ET253</f>
        <v/>
      </c>
      <c r="EU254" s="292">
        <f>EU252-EU253</f>
        <v/>
      </c>
      <c r="EV254" s="292">
        <f>EV252-EV253</f>
        <v/>
      </c>
      <c r="EW254" s="292">
        <f>EW252-EW253</f>
        <v/>
      </c>
      <c r="EX254" s="292">
        <f>EX252-EX253</f>
        <v/>
      </c>
      <c r="EY254" s="292">
        <f>EY252-EY253</f>
        <v/>
      </c>
      <c r="EZ254" s="292">
        <f>EZ252-EZ253</f>
        <v/>
      </c>
      <c r="FA254" s="292">
        <f>FA252-FA253</f>
        <v/>
      </c>
      <c r="FB254" s="292">
        <f>FB252-FB253</f>
        <v/>
      </c>
      <c r="FC254" s="292">
        <f>FC252-FC253</f>
        <v/>
      </c>
      <c r="FD254" s="292">
        <f>FD252-FD253</f>
        <v/>
      </c>
      <c r="FE254" s="292">
        <f>FE252-FE253</f>
        <v/>
      </c>
      <c r="FF254" s="292">
        <f>FF252-FF253</f>
        <v/>
      </c>
      <c r="FG254" s="292">
        <f>FG252-FG253</f>
        <v/>
      </c>
      <c r="FH254" s="292">
        <f>FH252-FH253</f>
        <v/>
      </c>
      <c r="FI254" s="292">
        <f>FI252-FI253</f>
        <v/>
      </c>
      <c r="FJ254" s="292">
        <f>FJ252-FJ253</f>
        <v/>
      </c>
      <c r="FK254" s="292">
        <f>FK252-FK253</f>
        <v/>
      </c>
      <c r="FL254" s="292">
        <f>FL252-FL253</f>
        <v/>
      </c>
      <c r="FM254" s="292">
        <f>FM252-FM253</f>
        <v/>
      </c>
      <c r="FN254" s="292">
        <f>FN252-FN253</f>
        <v/>
      </c>
      <c r="FO254" s="292">
        <f>FO252-FO253</f>
        <v/>
      </c>
      <c r="FP254" s="292">
        <f>FP252-FP253</f>
        <v/>
      </c>
      <c r="FQ254" s="292">
        <f>FQ252-FQ253</f>
        <v/>
      </c>
      <c r="FR254" s="292">
        <f>FR252-FR253</f>
        <v/>
      </c>
      <c r="FS254" s="292">
        <f>FS252-FS253</f>
        <v/>
      </c>
      <c r="FT254" s="292">
        <f>FT252-FT253</f>
        <v/>
      </c>
      <c r="FU254" s="292">
        <f>FU252-FU253</f>
        <v/>
      </c>
      <c r="FV254" s="292">
        <f>FV252-FV253</f>
        <v/>
      </c>
      <c r="FW254" s="292">
        <f>FW252-FW253</f>
        <v/>
      </c>
      <c r="FX254" s="292">
        <f>FX252-FX253</f>
        <v/>
      </c>
      <c r="FY254" s="292">
        <f>FY252-FY253</f>
        <v/>
      </c>
      <c r="FZ254" s="292">
        <f>FZ252-FZ253</f>
        <v/>
      </c>
      <c r="GA254" s="292">
        <f>GA252-GA253</f>
        <v/>
      </c>
      <c r="GB254" s="292">
        <f>GB252-GB253</f>
        <v/>
      </c>
      <c r="GC254" s="292">
        <f>GC252-GC253</f>
        <v/>
      </c>
      <c r="GD254" s="292">
        <f>GD252-GD253</f>
        <v/>
      </c>
      <c r="GE254" s="292">
        <f>GE252-GE253</f>
        <v/>
      </c>
      <c r="GF254" s="292">
        <f>GF252-GF253</f>
        <v/>
      </c>
      <c r="GG254" s="292">
        <f>GG252-GG253</f>
        <v/>
      </c>
      <c r="GH254" s="292">
        <f>GH252-GH253</f>
        <v/>
      </c>
      <c r="GI254" s="292">
        <f>GI252-GI253</f>
        <v/>
      </c>
      <c r="GJ254" s="292">
        <f>GJ252-GJ253</f>
        <v/>
      </c>
      <c r="GK254" s="292">
        <f>GK252-GK253</f>
        <v/>
      </c>
      <c r="GL254" s="292">
        <f>GL252-GL253</f>
        <v/>
      </c>
      <c r="GM254" s="292">
        <f>GM252-GM253</f>
        <v/>
      </c>
      <c r="GN254" s="293">
        <f>GN252-GN253</f>
        <v/>
      </c>
      <c r="GO254" s="1" t="n"/>
      <c r="GP254" s="63" t="n"/>
    </row>
    <row r="255" ht="15" customHeight="1" thickBot="1">
      <c r="D255" s="929" t="n"/>
      <c r="E255" s="929" t="n"/>
      <c r="F255" s="304" t="n"/>
      <c r="G255" s="304" t="n"/>
      <c r="H255" s="305" t="n"/>
      <c r="I255" s="305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  <c r="AA255" s="336" t="n"/>
      <c r="AB255" s="336" t="n"/>
      <c r="AC255" s="336" t="n"/>
      <c r="AD255" s="336" t="n"/>
      <c r="AE255" s="336" t="n"/>
      <c r="AF255" s="336" t="n"/>
      <c r="AG255" s="336" t="n"/>
      <c r="AH255" s="336" t="n"/>
      <c r="AI255" s="336" t="n"/>
      <c r="AJ255" s="336" t="n"/>
      <c r="AK255" s="336" t="n"/>
      <c r="AL255" s="336" t="n"/>
      <c r="AM255" s="336" t="n"/>
      <c r="AN255" s="336" t="n"/>
      <c r="AO255" s="336" t="n"/>
      <c r="AP255" s="336" t="n"/>
      <c r="AQ255" s="336" t="n"/>
      <c r="AR255" s="336" t="n"/>
      <c r="AS255" s="336" t="n"/>
      <c r="AT255" s="336" t="n"/>
      <c r="AU255" s="336" t="n"/>
      <c r="AV255" s="336" t="n"/>
      <c r="AW255" s="336" t="n"/>
      <c r="AX255" s="336" t="n"/>
      <c r="AY255" s="336" t="n"/>
      <c r="AZ255" s="336" t="n"/>
      <c r="BA255" s="336" t="n"/>
      <c r="BB255" s="336" t="n"/>
      <c r="BC255" s="336" t="n"/>
      <c r="BD255" s="336" t="n"/>
      <c r="BE255" s="336" t="n"/>
      <c r="BF255" s="336" t="n"/>
      <c r="BG255" s="336" t="n"/>
      <c r="BH255" s="336" t="n"/>
      <c r="BI255" s="336" t="n"/>
      <c r="BJ255" s="336" t="n"/>
      <c r="BK255" s="336" t="n"/>
      <c r="BL255" s="336" t="n"/>
      <c r="BM255" s="336" t="n"/>
      <c r="BN255" s="336" t="n"/>
      <c r="BO255" s="336" t="n"/>
      <c r="BP255" s="336" t="n"/>
      <c r="BQ255" s="336" t="n"/>
      <c r="BR255" s="336" t="n"/>
      <c r="BS255" s="336" t="n"/>
      <c r="BT255" s="336" t="n"/>
      <c r="BU255" s="336" t="n"/>
      <c r="BV255" s="336" t="n"/>
      <c r="BW255" s="336" t="n"/>
      <c r="BX255" s="336" t="n"/>
      <c r="BY255" s="336" t="n"/>
      <c r="BZ255" s="336" t="n"/>
      <c r="CA255" s="336" t="n"/>
      <c r="CB255" s="336" t="n"/>
      <c r="CC255" s="336" t="n"/>
      <c r="CD255" s="336" t="n"/>
      <c r="CE255" s="336" t="n"/>
      <c r="CF255" s="336" t="n"/>
      <c r="CG255" s="336" t="n"/>
      <c r="CH255" s="336" t="n"/>
      <c r="CI255" s="336" t="n"/>
      <c r="CJ255" s="336" t="n"/>
      <c r="CK255" s="336" t="n"/>
      <c r="CL255" s="336" t="n"/>
      <c r="CM255" s="336" t="n"/>
      <c r="CN255" s="336" t="n"/>
      <c r="CO255" s="336" t="n"/>
      <c r="CP255" s="336" t="n"/>
      <c r="CQ255" s="336" t="n"/>
      <c r="CR255" s="336" t="n"/>
      <c r="CS255" s="336" t="n"/>
      <c r="CT255" s="336" t="n"/>
      <c r="CU255" s="336" t="n"/>
      <c r="CV255" s="336" t="n"/>
      <c r="CW255" s="336" t="n"/>
      <c r="CX255" s="336" t="n"/>
      <c r="CY255" s="336" t="n"/>
      <c r="CZ255" s="336" t="n"/>
      <c r="DA255" s="336" t="n"/>
      <c r="DB255" s="336" t="n"/>
      <c r="DC255" s="336" t="n"/>
      <c r="DD255" s="336" t="n"/>
      <c r="DE255" s="336" t="n"/>
      <c r="DF255" s="336" t="n"/>
      <c r="DG255" s="336" t="n"/>
      <c r="DH255" s="336" t="n"/>
      <c r="DI255" s="336" t="n"/>
      <c r="DJ255" s="336" t="n"/>
      <c r="DK255" s="336" t="n"/>
      <c r="DL255" s="336" t="n"/>
      <c r="DM255" s="336" t="n"/>
      <c r="DN255" s="336" t="n"/>
      <c r="DO255" s="336" t="n"/>
      <c r="DP255" s="336" t="n"/>
      <c r="DQ255" s="336" t="n"/>
      <c r="DR255" s="336" t="n"/>
      <c r="DS255" s="336" t="n"/>
      <c r="DT255" s="336" t="n"/>
      <c r="DU255" s="336" t="n"/>
      <c r="DV255" s="336" t="n"/>
      <c r="DW255" s="336" t="n"/>
      <c r="DX255" s="336" t="n"/>
      <c r="DY255" s="336" t="n"/>
      <c r="DZ255" s="336" t="n"/>
      <c r="EA255" s="336" t="n"/>
      <c r="EB255" s="336" t="n"/>
      <c r="EC255" s="336" t="n"/>
      <c r="ED255" s="336" t="n"/>
      <c r="EE255" s="336" t="n"/>
      <c r="EF255" s="336" t="n"/>
      <c r="EG255" s="336" t="n"/>
      <c r="EH255" s="336" t="n"/>
      <c r="EI255" s="336" t="n"/>
      <c r="EJ255" s="336" t="n"/>
      <c r="EK255" s="336" t="n"/>
      <c r="EL255" s="336" t="n"/>
      <c r="EM255" s="336" t="n"/>
      <c r="EN255" s="336" t="n"/>
      <c r="EO255" s="336" t="n"/>
      <c r="EP255" s="336" t="n"/>
      <c r="EQ255" s="336" t="n"/>
      <c r="ER255" s="336" t="n"/>
      <c r="ES255" s="336" t="n"/>
      <c r="ET255" s="336" t="n"/>
      <c r="EU255" s="336" t="n"/>
      <c r="EV255" s="336" t="n"/>
      <c r="EW255" s="336" t="n"/>
      <c r="EX255" s="336" t="n"/>
      <c r="EY255" s="336" t="n"/>
      <c r="EZ255" s="336" t="n"/>
      <c r="FA255" s="336" t="n"/>
      <c r="FB255" s="336" t="n"/>
      <c r="FC255" s="336" t="n"/>
      <c r="FD255" s="336" t="n"/>
      <c r="FE255" s="336" t="n"/>
      <c r="FF255" s="336" t="n"/>
      <c r="FG255" s="336" t="n"/>
      <c r="FH255" s="336" t="n"/>
      <c r="FI255" s="336" t="n"/>
      <c r="FJ255" s="336" t="n"/>
      <c r="FK255" s="336" t="n"/>
      <c r="FL255" s="336" t="n"/>
      <c r="FM255" s="336" t="n"/>
      <c r="FN255" s="336" t="n"/>
      <c r="FO255" s="336" t="n"/>
      <c r="FP255" s="336" t="n"/>
      <c r="FQ255" s="336" t="n"/>
      <c r="FR255" s="336" t="n"/>
      <c r="FS255" s="336" t="n"/>
      <c r="FT255" s="336" t="n"/>
      <c r="FU255" s="336" t="n"/>
      <c r="FV255" s="336" t="n"/>
      <c r="FW255" s="336" t="n"/>
      <c r="FX255" s="336" t="n"/>
      <c r="FY255" s="336" t="n"/>
      <c r="FZ255" s="336" t="n"/>
      <c r="GA255" s="336" t="n"/>
      <c r="GB255" s="336" t="n"/>
      <c r="GC255" s="336" t="n"/>
      <c r="GD255" s="336" t="n"/>
      <c r="GE255" s="336" t="n"/>
      <c r="GF255" s="336" t="n"/>
      <c r="GG255" s="336" t="n"/>
      <c r="GH255" s="336" t="n"/>
      <c r="GI255" s="336" t="n"/>
      <c r="GJ255" s="336" t="n"/>
      <c r="GK255" s="336" t="n"/>
      <c r="GL255" s="336" t="n"/>
      <c r="GM255" s="336" t="n"/>
      <c r="GN255" s="336" t="n"/>
    </row>
    <row r="256" ht="18.5" customHeight="1">
      <c r="A256" s="1" t="n"/>
      <c r="B256" s="1" t="n"/>
      <c r="C256" s="747" t="inlineStr">
        <is>
          <t>Net Cash Flow</t>
        </is>
      </c>
      <c r="D256" s="748" t="n"/>
      <c r="E256" s="748" t="n"/>
      <c r="F256" s="654" t="inlineStr">
        <is>
          <t>IRR</t>
        </is>
      </c>
      <c r="G256" s="934" t="inlineStr">
        <is>
          <t>EM</t>
        </is>
      </c>
      <c r="H256" s="654" t="inlineStr">
        <is>
          <t>Profit</t>
        </is>
      </c>
      <c r="I256" s="934" t="n"/>
      <c r="J256" s="654" t="n"/>
      <c r="K256" s="654" t="n"/>
      <c r="L256" s="750" t="n"/>
      <c r="M256" s="750" t="n"/>
      <c r="N256" s="748" t="n"/>
      <c r="O256" s="748" t="n"/>
      <c r="P256" s="751" t="n"/>
      <c r="Q256" s="751" t="n"/>
      <c r="R256" s="751" t="n"/>
      <c r="S256" s="751" t="n"/>
      <c r="T256" s="751" t="n"/>
      <c r="U256" s="751" t="n"/>
      <c r="V256" s="751" t="n"/>
      <c r="W256" s="751" t="n"/>
      <c r="X256" s="751" t="n"/>
      <c r="Y256" s="751" t="n"/>
      <c r="Z256" s="751" t="n"/>
      <c r="AA256" s="751" t="n"/>
      <c r="AB256" s="751" t="n"/>
      <c r="AC256" s="751" t="n"/>
      <c r="AD256" s="751" t="n"/>
      <c r="AE256" s="751" t="n"/>
      <c r="AF256" s="751" t="n"/>
      <c r="AG256" s="751" t="n"/>
      <c r="AH256" s="751" t="n"/>
      <c r="AI256" s="751" t="n"/>
      <c r="AJ256" s="751" t="n"/>
      <c r="AK256" s="751" t="n"/>
      <c r="AL256" s="751" t="n"/>
      <c r="AM256" s="751" t="n"/>
      <c r="AN256" s="751" t="n"/>
      <c r="AO256" s="751" t="n"/>
      <c r="AP256" s="751" t="n"/>
      <c r="AQ256" s="751" t="n"/>
      <c r="AR256" s="751" t="n"/>
      <c r="AS256" s="751" t="n"/>
      <c r="AT256" s="751" t="n"/>
      <c r="AU256" s="751" t="n"/>
      <c r="AV256" s="751" t="n"/>
      <c r="AW256" s="751" t="n"/>
      <c r="AX256" s="751" t="n"/>
      <c r="AY256" s="751" t="n"/>
      <c r="AZ256" s="751" t="n"/>
      <c r="BA256" s="751" t="n"/>
      <c r="BB256" s="751" t="n"/>
      <c r="BC256" s="751" t="n"/>
      <c r="BD256" s="751" t="n"/>
      <c r="BE256" s="751" t="n"/>
      <c r="BF256" s="751" t="n"/>
      <c r="BG256" s="751" t="n"/>
      <c r="BH256" s="751" t="n"/>
      <c r="BI256" s="751" t="n"/>
      <c r="BJ256" s="751" t="n"/>
      <c r="BK256" s="751" t="n"/>
      <c r="BL256" s="751" t="n"/>
      <c r="BM256" s="751" t="n"/>
      <c r="BN256" s="751" t="n"/>
      <c r="BO256" s="751" t="n"/>
      <c r="BP256" s="751" t="n"/>
      <c r="BQ256" s="751" t="n"/>
      <c r="BR256" s="751" t="n"/>
      <c r="BS256" s="751" t="n"/>
      <c r="BT256" s="751" t="n"/>
      <c r="BU256" s="751" t="n"/>
      <c r="BV256" s="751" t="n"/>
      <c r="BW256" s="751" t="n"/>
      <c r="BX256" s="751" t="n"/>
      <c r="BY256" s="751" t="n"/>
      <c r="BZ256" s="751" t="n"/>
      <c r="CA256" s="751" t="n"/>
      <c r="CB256" s="751" t="n"/>
      <c r="CC256" s="751" t="n"/>
      <c r="CD256" s="751" t="n"/>
      <c r="CE256" s="751" t="n"/>
      <c r="CF256" s="751" t="n"/>
      <c r="CG256" s="751" t="n"/>
      <c r="CH256" s="751" t="n"/>
      <c r="CI256" s="751" t="n"/>
      <c r="CJ256" s="751" t="n"/>
      <c r="CK256" s="751" t="n"/>
      <c r="CL256" s="751" t="n"/>
      <c r="CM256" s="751" t="n"/>
      <c r="CN256" s="751" t="n"/>
      <c r="CO256" s="751" t="n"/>
      <c r="CP256" s="751" t="n"/>
      <c r="CQ256" s="751" t="n"/>
      <c r="CR256" s="751" t="n"/>
      <c r="CS256" s="751" t="n"/>
      <c r="CT256" s="751" t="n"/>
      <c r="CU256" s="751" t="n"/>
      <c r="CV256" s="751" t="n"/>
      <c r="CW256" s="751" t="n"/>
      <c r="CX256" s="751" t="n"/>
      <c r="CY256" s="751" t="n"/>
      <c r="CZ256" s="751" t="n"/>
      <c r="DA256" s="751" t="n"/>
      <c r="DB256" s="751" t="n"/>
      <c r="DC256" s="751" t="n"/>
      <c r="DD256" s="751" t="n"/>
      <c r="DE256" s="751" t="n"/>
      <c r="DF256" s="751" t="n"/>
      <c r="DG256" s="751" t="n"/>
      <c r="DH256" s="751" t="n"/>
      <c r="DI256" s="751" t="n"/>
      <c r="DJ256" s="751" t="n"/>
      <c r="DK256" s="751" t="n"/>
      <c r="DL256" s="751" t="n"/>
      <c r="DM256" s="751" t="n"/>
      <c r="DN256" s="751" t="n"/>
      <c r="DO256" s="751" t="n"/>
      <c r="DP256" s="751" t="n"/>
      <c r="DQ256" s="751" t="n"/>
      <c r="DR256" s="751" t="n"/>
      <c r="DS256" s="751" t="n"/>
      <c r="DT256" s="751" t="n"/>
      <c r="DU256" s="751" t="n"/>
      <c r="DV256" s="751" t="n"/>
      <c r="DW256" s="751" t="n"/>
      <c r="DX256" s="751" t="n"/>
      <c r="DY256" s="751" t="n"/>
      <c r="DZ256" s="751" t="n"/>
      <c r="EA256" s="751" t="n"/>
      <c r="EB256" s="751" t="n"/>
      <c r="EC256" s="751" t="n"/>
      <c r="ED256" s="751" t="n"/>
      <c r="EE256" s="751" t="n"/>
      <c r="EF256" s="751" t="n"/>
      <c r="EG256" s="751" t="n"/>
      <c r="EH256" s="751" t="n"/>
      <c r="EI256" s="751" t="n"/>
      <c r="EJ256" s="751" t="n"/>
      <c r="EK256" s="751" t="n"/>
      <c r="EL256" s="751" t="n"/>
      <c r="EM256" s="751" t="n"/>
      <c r="EN256" s="751" t="n"/>
      <c r="EO256" s="751" t="n"/>
      <c r="EP256" s="751" t="n"/>
      <c r="EQ256" s="751" t="n"/>
      <c r="ER256" s="751" t="n"/>
      <c r="ES256" s="751" t="n"/>
      <c r="ET256" s="751" t="n"/>
      <c r="EU256" s="751" t="n"/>
      <c r="EV256" s="751" t="n"/>
      <c r="EW256" s="751" t="n"/>
      <c r="EX256" s="751" t="n"/>
      <c r="EY256" s="751" t="n"/>
      <c r="EZ256" s="751" t="n"/>
      <c r="FA256" s="751" t="n"/>
      <c r="FB256" s="751" t="n"/>
      <c r="FC256" s="751" t="n"/>
      <c r="FD256" s="751" t="n"/>
      <c r="FE256" s="751" t="n"/>
      <c r="FF256" s="751" t="n"/>
      <c r="FG256" s="751" t="n"/>
      <c r="FH256" s="751" t="n"/>
      <c r="FI256" s="751" t="n"/>
      <c r="FJ256" s="751" t="n"/>
      <c r="FK256" s="751" t="n"/>
      <c r="FL256" s="751" t="n"/>
      <c r="FM256" s="751" t="n"/>
      <c r="FN256" s="751" t="n"/>
      <c r="FO256" s="751" t="n"/>
      <c r="FP256" s="751" t="n"/>
      <c r="FQ256" s="751" t="n"/>
      <c r="FR256" s="751" t="n"/>
      <c r="FS256" s="751" t="n"/>
      <c r="FT256" s="751" t="n"/>
      <c r="FU256" s="751" t="n"/>
      <c r="FV256" s="751" t="n"/>
      <c r="FW256" s="751" t="n"/>
      <c r="FX256" s="751" t="n"/>
      <c r="FY256" s="751" t="n"/>
      <c r="FZ256" s="751" t="n"/>
      <c r="GA256" s="751" t="n"/>
      <c r="GB256" s="751" t="n"/>
      <c r="GC256" s="751" t="n"/>
      <c r="GD256" s="751" t="n"/>
      <c r="GE256" s="751" t="n"/>
      <c r="GF256" s="751" t="n"/>
      <c r="GG256" s="751" t="n"/>
      <c r="GH256" s="751" t="n"/>
      <c r="GI256" s="751" t="n"/>
      <c r="GJ256" s="751" t="n"/>
      <c r="GK256" s="751" t="n"/>
      <c r="GL256" s="751" t="n"/>
      <c r="GM256" s="751" t="n"/>
      <c r="GN256" s="301" t="n"/>
      <c r="GO256" s="1" t="n"/>
      <c r="GP256" s="63" t="n"/>
    </row>
    <row r="257">
      <c r="A257" s="1" t="n"/>
      <c r="B257" s="1" t="n"/>
      <c r="C257" s="362" t="inlineStr">
        <is>
          <t>Unlevered Cash Flow</t>
        </is>
      </c>
      <c r="D257" s="88" t="n"/>
      <c r="E257" s="88" t="n"/>
      <c r="F257" s="363">
        <f>XIRR(P257:GN257,$P$8:$GN$8)</f>
        <v/>
      </c>
      <c r="G257" s="939">
        <f>SUMIF(P257:GN257,"&gt;0")/-SUMIF(P257:GN257,"&lt;0")</f>
        <v/>
      </c>
      <c r="H257" s="365">
        <f>SUM(P257:GN257)</f>
        <v/>
      </c>
      <c r="I257" s="940" t="n"/>
      <c r="J257" s="98" t="n"/>
      <c r="K257" s="98" t="n"/>
      <c r="L257" s="367" t="n"/>
      <c r="M257" s="368" t="n"/>
      <c r="N257" s="88" t="n"/>
      <c r="O257" s="88" t="n"/>
      <c r="P257" s="89">
        <f>-P188+P237+P252</f>
        <v/>
      </c>
      <c r="Q257" s="89">
        <f>-Q188+Q237+Q252</f>
        <v/>
      </c>
      <c r="R257" s="89">
        <f>-R188+R237+R252</f>
        <v/>
      </c>
      <c r="S257" s="89">
        <f>-S188+S237+S252</f>
        <v/>
      </c>
      <c r="T257" s="89">
        <f>-T188+T237+T252</f>
        <v/>
      </c>
      <c r="U257" s="89">
        <f>-U188+U237+U252</f>
        <v/>
      </c>
      <c r="V257" s="89">
        <f>-V188+V237+V252</f>
        <v/>
      </c>
      <c r="W257" s="89">
        <f>-W188+W237+W252</f>
        <v/>
      </c>
      <c r="X257" s="89">
        <f>-X188+X237+X252</f>
        <v/>
      </c>
      <c r="Y257" s="89">
        <f>-Y188+Y237+Y252</f>
        <v/>
      </c>
      <c r="Z257" s="89">
        <f>-Z188+Z237+Z252</f>
        <v/>
      </c>
      <c r="AA257" s="89">
        <f>-AA188+AA237+AA252</f>
        <v/>
      </c>
      <c r="AB257" s="89">
        <f>-AB188+AB237+AB252</f>
        <v/>
      </c>
      <c r="AC257" s="89">
        <f>-AC188+AC237+AC252</f>
        <v/>
      </c>
      <c r="AD257" s="89">
        <f>-AD188+AD237+AD252</f>
        <v/>
      </c>
      <c r="AE257" s="89">
        <f>-AE188+AE237+AE252</f>
        <v/>
      </c>
      <c r="AF257" s="89">
        <f>-AF188+AF237+AF252</f>
        <v/>
      </c>
      <c r="AG257" s="89">
        <f>-AG188+AG237+AG252</f>
        <v/>
      </c>
      <c r="AH257" s="89">
        <f>-AH188+AH237+AH252</f>
        <v/>
      </c>
      <c r="AI257" s="89">
        <f>-AI188+AI237+AI252</f>
        <v/>
      </c>
      <c r="AJ257" s="89">
        <f>-AJ188+AJ237+AJ252</f>
        <v/>
      </c>
      <c r="AK257" s="89">
        <f>-AK188+AK237+AK252</f>
        <v/>
      </c>
      <c r="AL257" s="89">
        <f>-AL188+AL237+AL252</f>
        <v/>
      </c>
      <c r="AM257" s="89">
        <f>-AM188+AM237+AM252</f>
        <v/>
      </c>
      <c r="AN257" s="89">
        <f>-AN188+AN237+AN252</f>
        <v/>
      </c>
      <c r="AO257" s="89">
        <f>-AO188+AO237+AO252</f>
        <v/>
      </c>
      <c r="AP257" s="89">
        <f>-AP188+AP237+AP252</f>
        <v/>
      </c>
      <c r="AQ257" s="89">
        <f>-AQ188+AQ237+AQ252</f>
        <v/>
      </c>
      <c r="AR257" s="89">
        <f>-AR188+AR237+AR252</f>
        <v/>
      </c>
      <c r="AS257" s="89">
        <f>-AS188+AS237+AS252</f>
        <v/>
      </c>
      <c r="AT257" s="89">
        <f>-AT188+AT237+AT252</f>
        <v/>
      </c>
      <c r="AU257" s="89">
        <f>-AU188+AU237+AU252</f>
        <v/>
      </c>
      <c r="AV257" s="89">
        <f>-AV188+AV237+AV252</f>
        <v/>
      </c>
      <c r="AW257" s="89">
        <f>-AW188+AW237+AW252</f>
        <v/>
      </c>
      <c r="AX257" s="89">
        <f>-AX188+AX237+AX252</f>
        <v/>
      </c>
      <c r="AY257" s="89">
        <f>-AY188+AY237+AY252</f>
        <v/>
      </c>
      <c r="AZ257" s="89">
        <f>-AZ188+AZ237+AZ252</f>
        <v/>
      </c>
      <c r="BA257" s="89">
        <f>-BA188+BA237+BA252</f>
        <v/>
      </c>
      <c r="BB257" s="89">
        <f>-BB188+BB237+BB252</f>
        <v/>
      </c>
      <c r="BC257" s="89">
        <f>-BC188+BC237+BC252</f>
        <v/>
      </c>
      <c r="BD257" s="89">
        <f>-BD188+BD237+BD252</f>
        <v/>
      </c>
      <c r="BE257" s="89">
        <f>-BE188+BE237+BE252</f>
        <v/>
      </c>
      <c r="BF257" s="89">
        <f>-BF188+BF237+BF252</f>
        <v/>
      </c>
      <c r="BG257" s="89">
        <f>-BG188+BG237+BG252</f>
        <v/>
      </c>
      <c r="BH257" s="89">
        <f>-BH188+BH237+BH252</f>
        <v/>
      </c>
      <c r="BI257" s="89">
        <f>-BI188+BI237+BI252</f>
        <v/>
      </c>
      <c r="BJ257" s="89">
        <f>-BJ188+BJ237+BJ252</f>
        <v/>
      </c>
      <c r="BK257" s="89">
        <f>-BK188+BK237+BK252</f>
        <v/>
      </c>
      <c r="BL257" s="89">
        <f>-BL188+BL237+BL252</f>
        <v/>
      </c>
      <c r="BM257" s="89">
        <f>-BM188+BM237+BM252</f>
        <v/>
      </c>
      <c r="BN257" s="89">
        <f>-BN188+BN237+BN252</f>
        <v/>
      </c>
      <c r="BO257" s="89">
        <f>-BO188+BO237+BO252</f>
        <v/>
      </c>
      <c r="BP257" s="89">
        <f>-BP188+BP237+BP252</f>
        <v/>
      </c>
      <c r="BQ257" s="89">
        <f>-BQ188+BQ237+BQ252</f>
        <v/>
      </c>
      <c r="BR257" s="89">
        <f>-BR188+BR237+BR252</f>
        <v/>
      </c>
      <c r="BS257" s="89">
        <f>-BS188+BS237+BS252</f>
        <v/>
      </c>
      <c r="BT257" s="89">
        <f>-BT188+BT237+BT252</f>
        <v/>
      </c>
      <c r="BU257" s="89">
        <f>-BU188+BU237+BU252</f>
        <v/>
      </c>
      <c r="BV257" s="89">
        <f>-BV188+BV237+BV252</f>
        <v/>
      </c>
      <c r="BW257" s="89">
        <f>-BW188+BW237+BW252</f>
        <v/>
      </c>
      <c r="BX257" s="89">
        <f>-BX188+BX237+BX252</f>
        <v/>
      </c>
      <c r="BY257" s="89">
        <f>-BY188+BY237+BY252</f>
        <v/>
      </c>
      <c r="BZ257" s="89">
        <f>-BZ188+BZ237+BZ252</f>
        <v/>
      </c>
      <c r="CA257" s="89">
        <f>-CA188+CA237+CA252</f>
        <v/>
      </c>
      <c r="CB257" s="89">
        <f>-CB188+CB237+CB252</f>
        <v/>
      </c>
      <c r="CC257" s="89">
        <f>-CC188+CC237+CC252</f>
        <v/>
      </c>
      <c r="CD257" s="89">
        <f>-CD188+CD237+CD252</f>
        <v/>
      </c>
      <c r="CE257" s="89">
        <f>-CE188+CE237+CE252</f>
        <v/>
      </c>
      <c r="CF257" s="89">
        <f>-CF188+CF237+CF252</f>
        <v/>
      </c>
      <c r="CG257" s="89">
        <f>-CG188+CG237+CG252</f>
        <v/>
      </c>
      <c r="CH257" s="89">
        <f>-CH188+CH237+CH252</f>
        <v/>
      </c>
      <c r="CI257" s="89">
        <f>-CI188+CI237+CI252</f>
        <v/>
      </c>
      <c r="CJ257" s="89">
        <f>-CJ188+CJ237+CJ252</f>
        <v/>
      </c>
      <c r="CK257" s="89">
        <f>-CK188+CK237+CK252</f>
        <v/>
      </c>
      <c r="CL257" s="89">
        <f>-CL188+CL237+CL252</f>
        <v/>
      </c>
      <c r="CM257" s="89">
        <f>-CM188+CM237+CM252</f>
        <v/>
      </c>
      <c r="CN257" s="89">
        <f>-CN188+CN237+CN252</f>
        <v/>
      </c>
      <c r="CO257" s="89">
        <f>-CO188+CO237+CO252</f>
        <v/>
      </c>
      <c r="CP257" s="89">
        <f>-CP188+CP237+CP252</f>
        <v/>
      </c>
      <c r="CQ257" s="89">
        <f>-CQ188+CQ237+CQ252</f>
        <v/>
      </c>
      <c r="CR257" s="89">
        <f>-CR188+CR237+CR252</f>
        <v/>
      </c>
      <c r="CS257" s="89">
        <f>-CS188+CS237+CS252</f>
        <v/>
      </c>
      <c r="CT257" s="89">
        <f>-CT188+CT237+CT252</f>
        <v/>
      </c>
      <c r="CU257" s="89">
        <f>-CU188+CU237+CU252</f>
        <v/>
      </c>
      <c r="CV257" s="89">
        <f>-CV188+CV237+CV252</f>
        <v/>
      </c>
      <c r="CW257" s="89">
        <f>-CW188+CW237+CW252</f>
        <v/>
      </c>
      <c r="CX257" s="89">
        <f>-CX188+CX237+CX252</f>
        <v/>
      </c>
      <c r="CY257" s="89">
        <f>-CY188+CY237+CY252</f>
        <v/>
      </c>
      <c r="CZ257" s="89">
        <f>-CZ188+CZ237+CZ252</f>
        <v/>
      </c>
      <c r="DA257" s="89">
        <f>-DA188+DA237+DA252</f>
        <v/>
      </c>
      <c r="DB257" s="89">
        <f>-DB188+DB237+DB252</f>
        <v/>
      </c>
      <c r="DC257" s="89">
        <f>-DC188+DC237+DC252</f>
        <v/>
      </c>
      <c r="DD257" s="89">
        <f>-DD188+DD237+DD252</f>
        <v/>
      </c>
      <c r="DE257" s="89">
        <f>-DE188+DE237+DE252</f>
        <v/>
      </c>
      <c r="DF257" s="89">
        <f>-DF188+DF237+DF252</f>
        <v/>
      </c>
      <c r="DG257" s="89">
        <f>-DG188+DG237+DG252</f>
        <v/>
      </c>
      <c r="DH257" s="89">
        <f>-DH188+DH237+DH252</f>
        <v/>
      </c>
      <c r="DI257" s="89">
        <f>-DI188+DI237+DI252</f>
        <v/>
      </c>
      <c r="DJ257" s="89">
        <f>-DJ188+DJ237+DJ252</f>
        <v/>
      </c>
      <c r="DK257" s="89">
        <f>-DK188+DK237+DK252</f>
        <v/>
      </c>
      <c r="DL257" s="89">
        <f>-DL188+DL237+DL252</f>
        <v/>
      </c>
      <c r="DM257" s="89">
        <f>-DM188+DM237+DM252</f>
        <v/>
      </c>
      <c r="DN257" s="89">
        <f>-DN188+DN237+DN252</f>
        <v/>
      </c>
      <c r="DO257" s="89">
        <f>-DO188+DO237+DO252</f>
        <v/>
      </c>
      <c r="DP257" s="89">
        <f>-DP188+DP237+DP252</f>
        <v/>
      </c>
      <c r="DQ257" s="89">
        <f>-DQ188+DQ237+DQ252</f>
        <v/>
      </c>
      <c r="DR257" s="89">
        <f>-DR188+DR237+DR252</f>
        <v/>
      </c>
      <c r="DS257" s="89">
        <f>-DS188+DS237+DS252</f>
        <v/>
      </c>
      <c r="DT257" s="89">
        <f>-DT188+DT237+DT252</f>
        <v/>
      </c>
      <c r="DU257" s="89">
        <f>-DU188+DU237+DU252</f>
        <v/>
      </c>
      <c r="DV257" s="89">
        <f>-DV188+DV237+DV252</f>
        <v/>
      </c>
      <c r="DW257" s="89">
        <f>-DW188+DW237+DW252</f>
        <v/>
      </c>
      <c r="DX257" s="89">
        <f>-DX188+DX237+DX252</f>
        <v/>
      </c>
      <c r="DY257" s="89">
        <f>-DY188+DY237+DY252</f>
        <v/>
      </c>
      <c r="DZ257" s="89">
        <f>-DZ188+DZ237+DZ252</f>
        <v/>
      </c>
      <c r="EA257" s="89">
        <f>-EA188+EA237+EA252</f>
        <v/>
      </c>
      <c r="EB257" s="89">
        <f>-EB188+EB237+EB252</f>
        <v/>
      </c>
      <c r="EC257" s="89">
        <f>-EC188+EC237+EC252</f>
        <v/>
      </c>
      <c r="ED257" s="89">
        <f>-ED188+ED237+ED252</f>
        <v/>
      </c>
      <c r="EE257" s="89">
        <f>-EE188+EE237+EE252</f>
        <v/>
      </c>
      <c r="EF257" s="89">
        <f>-EF188+EF237+EF252</f>
        <v/>
      </c>
      <c r="EG257" s="89">
        <f>-EG188+EG237+EG252</f>
        <v/>
      </c>
      <c r="EH257" s="89">
        <f>-EH188+EH237+EH252</f>
        <v/>
      </c>
      <c r="EI257" s="89">
        <f>-EI188+EI237+EI252</f>
        <v/>
      </c>
      <c r="EJ257" s="89">
        <f>-EJ188+EJ237+EJ252</f>
        <v/>
      </c>
      <c r="EK257" s="89">
        <f>-EK188+EK237+EK252</f>
        <v/>
      </c>
      <c r="EL257" s="89">
        <f>-EL188+EL237+EL252</f>
        <v/>
      </c>
      <c r="EM257" s="89">
        <f>-EM188+EM237+EM252</f>
        <v/>
      </c>
      <c r="EN257" s="89">
        <f>-EN188+EN237+EN252</f>
        <v/>
      </c>
      <c r="EO257" s="89">
        <f>-EO188+EO237+EO252</f>
        <v/>
      </c>
      <c r="EP257" s="89">
        <f>-EP188+EP237+EP252</f>
        <v/>
      </c>
      <c r="EQ257" s="89">
        <f>-EQ188+EQ237+EQ252</f>
        <v/>
      </c>
      <c r="ER257" s="89">
        <f>-ER188+ER237+ER252</f>
        <v/>
      </c>
      <c r="ES257" s="89">
        <f>-ES188+ES237+ES252</f>
        <v/>
      </c>
      <c r="ET257" s="89">
        <f>-ET188+ET237+ET252</f>
        <v/>
      </c>
      <c r="EU257" s="89">
        <f>-EU188+EU237+EU252</f>
        <v/>
      </c>
      <c r="EV257" s="89">
        <f>-EV188+EV237+EV252</f>
        <v/>
      </c>
      <c r="EW257" s="89">
        <f>-EW188+EW237+EW252</f>
        <v/>
      </c>
      <c r="EX257" s="89">
        <f>-EX188+EX237+EX252</f>
        <v/>
      </c>
      <c r="EY257" s="89">
        <f>-EY188+EY237+EY252</f>
        <v/>
      </c>
      <c r="EZ257" s="89">
        <f>-EZ188+EZ237+EZ252</f>
        <v/>
      </c>
      <c r="FA257" s="89">
        <f>-FA188+FA237+FA252</f>
        <v/>
      </c>
      <c r="FB257" s="89">
        <f>-FB188+FB237+FB252</f>
        <v/>
      </c>
      <c r="FC257" s="89">
        <f>-FC188+FC237+FC252</f>
        <v/>
      </c>
      <c r="FD257" s="89">
        <f>-FD188+FD237+FD252</f>
        <v/>
      </c>
      <c r="FE257" s="89">
        <f>-FE188+FE237+FE252</f>
        <v/>
      </c>
      <c r="FF257" s="89">
        <f>-FF188+FF237+FF252</f>
        <v/>
      </c>
      <c r="FG257" s="89">
        <f>-FG188+FG237+FG252</f>
        <v/>
      </c>
      <c r="FH257" s="89">
        <f>-FH188+FH237+FH252</f>
        <v/>
      </c>
      <c r="FI257" s="89">
        <f>-FI188+FI237+FI252</f>
        <v/>
      </c>
      <c r="FJ257" s="89">
        <f>-FJ188+FJ237+FJ252</f>
        <v/>
      </c>
      <c r="FK257" s="89">
        <f>-FK188+FK237+FK252</f>
        <v/>
      </c>
      <c r="FL257" s="89">
        <f>-FL188+FL237+FL252</f>
        <v/>
      </c>
      <c r="FM257" s="89">
        <f>-FM188+FM237+FM252</f>
        <v/>
      </c>
      <c r="FN257" s="89">
        <f>-FN188+FN237+FN252</f>
        <v/>
      </c>
      <c r="FO257" s="89">
        <f>-FO188+FO237+FO252</f>
        <v/>
      </c>
      <c r="FP257" s="89">
        <f>-FP188+FP237+FP252</f>
        <v/>
      </c>
      <c r="FQ257" s="89">
        <f>-FQ188+FQ237+FQ252</f>
        <v/>
      </c>
      <c r="FR257" s="89">
        <f>-FR188+FR237+FR252</f>
        <v/>
      </c>
      <c r="FS257" s="89">
        <f>-FS188+FS237+FS252</f>
        <v/>
      </c>
      <c r="FT257" s="89">
        <f>-FT188+FT237+FT252</f>
        <v/>
      </c>
      <c r="FU257" s="89">
        <f>-FU188+FU237+FU252</f>
        <v/>
      </c>
      <c r="FV257" s="89">
        <f>-FV188+FV237+FV252</f>
        <v/>
      </c>
      <c r="FW257" s="89">
        <f>-FW188+FW237+FW252</f>
        <v/>
      </c>
      <c r="FX257" s="89">
        <f>-FX188+FX237+FX252</f>
        <v/>
      </c>
      <c r="FY257" s="89">
        <f>-FY188+FY237+FY252</f>
        <v/>
      </c>
      <c r="FZ257" s="89">
        <f>-FZ188+FZ237+FZ252</f>
        <v/>
      </c>
      <c r="GA257" s="89">
        <f>-GA188+GA237+GA252</f>
        <v/>
      </c>
      <c r="GB257" s="89">
        <f>-GB188+GB237+GB252</f>
        <v/>
      </c>
      <c r="GC257" s="89">
        <f>-GC188+GC237+GC252</f>
        <v/>
      </c>
      <c r="GD257" s="89">
        <f>-GD188+GD237+GD252</f>
        <v/>
      </c>
      <c r="GE257" s="89">
        <f>-GE188+GE237+GE252</f>
        <v/>
      </c>
      <c r="GF257" s="89">
        <f>-GF188+GF237+GF252</f>
        <v/>
      </c>
      <c r="GG257" s="89">
        <f>-GG188+GG237+GG252</f>
        <v/>
      </c>
      <c r="GH257" s="89">
        <f>-GH188+GH237+GH252</f>
        <v/>
      </c>
      <c r="GI257" s="89">
        <f>-GI188+GI237+GI252</f>
        <v/>
      </c>
      <c r="GJ257" s="89">
        <f>-GJ188+GJ237+GJ252</f>
        <v/>
      </c>
      <c r="GK257" s="89">
        <f>-GK188+GK237+GK252</f>
        <v/>
      </c>
      <c r="GL257" s="89">
        <f>-GL188+GL237+GL252</f>
        <v/>
      </c>
      <c r="GM257" s="89">
        <f>-GM188+GM237+GM252</f>
        <v/>
      </c>
      <c r="GN257" s="369">
        <f>-GN188+GN237+GN252</f>
        <v/>
      </c>
      <c r="GO257" s="1" t="n"/>
      <c r="GP257" s="63" t="n"/>
    </row>
    <row r="258">
      <c r="A258" s="1" t="n"/>
      <c r="B258" s="1" t="n"/>
      <c r="C258" s="30" t="inlineStr">
        <is>
          <t>Total Levered Cash Flow</t>
        </is>
      </c>
      <c r="D258" s="933" t="n"/>
      <c r="E258" s="933" t="n"/>
      <c r="F258" s="363">
        <f>XIRR(P258:GN258,$P$8:$GN$8)</f>
        <v/>
      </c>
      <c r="G258" s="939">
        <f>SUMIF(P258:GN258,"&gt;0")/-SUMIF(P258:GN258,"&lt;0")</f>
        <v/>
      </c>
      <c r="H258" s="365">
        <f>SUM(P258:GN258)</f>
        <v/>
      </c>
      <c r="I258" s="370" t="n"/>
      <c r="J258" s="88" t="n"/>
      <c r="K258" s="88" t="n"/>
      <c r="L258" s="88" t="n"/>
      <c r="M258" s="371" t="n"/>
      <c r="N258" s="88" t="n"/>
      <c r="O258" s="88" t="n"/>
      <c r="P258" s="89">
        <f>-P196+P240+P247+P254</f>
        <v/>
      </c>
      <c r="Q258" s="89">
        <f>-Q196+Q240+Q247+Q254</f>
        <v/>
      </c>
      <c r="R258" s="89">
        <f>-R196+R240+R247+R254</f>
        <v/>
      </c>
      <c r="S258" s="89">
        <f>-S196+S240+S247+S254</f>
        <v/>
      </c>
      <c r="T258" s="89">
        <f>-T196+T240+T247+T254</f>
        <v/>
      </c>
      <c r="U258" s="89">
        <f>-U196+U240+U247+U254</f>
        <v/>
      </c>
      <c r="V258" s="89">
        <f>-V196+V240+V247+V254</f>
        <v/>
      </c>
      <c r="W258" s="89">
        <f>-W196+W240+W247+W254</f>
        <v/>
      </c>
      <c r="X258" s="89">
        <f>-X196+X240+X247+X254</f>
        <v/>
      </c>
      <c r="Y258" s="89">
        <f>-Y196+Y240+Y247+Y254</f>
        <v/>
      </c>
      <c r="Z258" s="89">
        <f>-Z196+Z240+Z247+Z254</f>
        <v/>
      </c>
      <c r="AA258" s="89">
        <f>-AA196+AA240+AA247+AA254</f>
        <v/>
      </c>
      <c r="AB258" s="89">
        <f>-AB196+AB240+AB247+AB254</f>
        <v/>
      </c>
      <c r="AC258" s="89">
        <f>-AC196+AC240+AC247+AC254</f>
        <v/>
      </c>
      <c r="AD258" s="89">
        <f>-AD196+AD240+AD247+AD254</f>
        <v/>
      </c>
      <c r="AE258" s="89">
        <f>-AE196+AE240+AE247+AE254</f>
        <v/>
      </c>
      <c r="AF258" s="89">
        <f>-AF196+AF240+AF247+AF254</f>
        <v/>
      </c>
      <c r="AG258" s="89">
        <f>-AG196+AG240+AG247+AG254</f>
        <v/>
      </c>
      <c r="AH258" s="89">
        <f>-AH196+AH240+AH247+AH254</f>
        <v/>
      </c>
      <c r="AI258" s="89">
        <f>-AI196+AI240+AI247+AI254</f>
        <v/>
      </c>
      <c r="AJ258" s="89">
        <f>-AJ196+AJ240+AJ247+AJ254</f>
        <v/>
      </c>
      <c r="AK258" s="89">
        <f>-AK196+AK240+AK247+AK254</f>
        <v/>
      </c>
      <c r="AL258" s="89">
        <f>-AL196+AL240+AL247+AL254</f>
        <v/>
      </c>
      <c r="AM258" s="89">
        <f>-AM196+AM240+AM247+AM254</f>
        <v/>
      </c>
      <c r="AN258" s="89">
        <f>-AN196+AN240+AN247+AN254</f>
        <v/>
      </c>
      <c r="AO258" s="89">
        <f>-AO196+AO240+AO247+AO254</f>
        <v/>
      </c>
      <c r="AP258" s="89">
        <f>-AP196+AP240+AP247+AP254</f>
        <v/>
      </c>
      <c r="AQ258" s="89">
        <f>-AQ196+AQ240+AQ247+AQ254</f>
        <v/>
      </c>
      <c r="AR258" s="89">
        <f>-AR196+AR240+AR247+AR254</f>
        <v/>
      </c>
      <c r="AS258" s="89">
        <f>-AS196+AS240+AS247+AS254</f>
        <v/>
      </c>
      <c r="AT258" s="89">
        <f>-AT196+AT240+AT247+AT254</f>
        <v/>
      </c>
      <c r="AU258" s="89">
        <f>-AU196+AU240+AU247+AU254</f>
        <v/>
      </c>
      <c r="AV258" s="89">
        <f>-AV196+AV240+AV247+AV254</f>
        <v/>
      </c>
      <c r="AW258" s="89">
        <f>-AW196+AW240+AW247+AW254</f>
        <v/>
      </c>
      <c r="AX258" s="89">
        <f>-AX196+AX240+AX247+AX254</f>
        <v/>
      </c>
      <c r="AY258" s="89">
        <f>-AY196+AY240+AY247+AY254</f>
        <v/>
      </c>
      <c r="AZ258" s="89">
        <f>-AZ196+AZ240+AZ247+AZ254</f>
        <v/>
      </c>
      <c r="BA258" s="89">
        <f>-BA196+BA240+BA247+BA254</f>
        <v/>
      </c>
      <c r="BB258" s="89">
        <f>-BB196+BB240+BB247+BB254</f>
        <v/>
      </c>
      <c r="BC258" s="89">
        <f>-BC196+BC240+BC247+BC254</f>
        <v/>
      </c>
      <c r="BD258" s="89">
        <f>-BD196+BD240+BD247+BD254</f>
        <v/>
      </c>
      <c r="BE258" s="89">
        <f>-BE196+BE240+BE247+BE254</f>
        <v/>
      </c>
      <c r="BF258" s="89">
        <f>-BF196+BF240+BF247+BF254</f>
        <v/>
      </c>
      <c r="BG258" s="89">
        <f>-BG196+BG240+BG247+BG254</f>
        <v/>
      </c>
      <c r="BH258" s="89">
        <f>-BH196+BH240+BH247+BH254</f>
        <v/>
      </c>
      <c r="BI258" s="89">
        <f>-BI196+BI240+BI247+BI254</f>
        <v/>
      </c>
      <c r="BJ258" s="89">
        <f>-BJ196+BJ240+BJ247+BJ254</f>
        <v/>
      </c>
      <c r="BK258" s="89">
        <f>-BK196+BK240+BK247+BK254</f>
        <v/>
      </c>
      <c r="BL258" s="89">
        <f>-BL196+BL240+BL247+BL254</f>
        <v/>
      </c>
      <c r="BM258" s="89">
        <f>-BM196+BM240+BM247+BM254</f>
        <v/>
      </c>
      <c r="BN258" s="89">
        <f>-BN196+BN240+BN247+BN254</f>
        <v/>
      </c>
      <c r="BO258" s="89">
        <f>-BO196+BO240+BO247+BO254</f>
        <v/>
      </c>
      <c r="BP258" s="89">
        <f>-BP196+BP240+BP247+BP254</f>
        <v/>
      </c>
      <c r="BQ258" s="89">
        <f>-BQ196+BQ240+BQ247+BQ254</f>
        <v/>
      </c>
      <c r="BR258" s="89">
        <f>-BR196+BR240+BR247+BR254</f>
        <v/>
      </c>
      <c r="BS258" s="89">
        <f>-BS196+BS240+BS247+BS254</f>
        <v/>
      </c>
      <c r="BT258" s="89">
        <f>-BT196+BT240+BT247+BT254</f>
        <v/>
      </c>
      <c r="BU258" s="89">
        <f>-BU196+BU240+BU247+BU254</f>
        <v/>
      </c>
      <c r="BV258" s="89">
        <f>-BV196+BV240+BV247+BV254</f>
        <v/>
      </c>
      <c r="BW258" s="89">
        <f>-BW196+BW240+BW247+BW254</f>
        <v/>
      </c>
      <c r="BX258" s="89">
        <f>-BX196+BX240+BX247+BX254</f>
        <v/>
      </c>
      <c r="BY258" s="89">
        <f>-BY196+BY240+BY247+BY254</f>
        <v/>
      </c>
      <c r="BZ258" s="89">
        <f>-BZ196+BZ240+BZ247+BZ254</f>
        <v/>
      </c>
      <c r="CA258" s="89">
        <f>-CA196+CA240+CA247+CA254</f>
        <v/>
      </c>
      <c r="CB258" s="89">
        <f>-CB196+CB240+CB247+CB254</f>
        <v/>
      </c>
      <c r="CC258" s="89">
        <f>-CC196+CC240+CC247+CC254</f>
        <v/>
      </c>
      <c r="CD258" s="89">
        <f>-CD196+CD240+CD247+CD254</f>
        <v/>
      </c>
      <c r="CE258" s="89">
        <f>-CE196+CE240+CE247+CE254</f>
        <v/>
      </c>
      <c r="CF258" s="89">
        <f>-CF196+CF240+CF247+CF254</f>
        <v/>
      </c>
      <c r="CG258" s="89">
        <f>-CG196+CG240+CG247+CG254</f>
        <v/>
      </c>
      <c r="CH258" s="89">
        <f>-CH196+CH240+CH247+CH254</f>
        <v/>
      </c>
      <c r="CI258" s="89">
        <f>-CI196+CI240+CI247+CI254</f>
        <v/>
      </c>
      <c r="CJ258" s="89">
        <f>-CJ196+CJ240+CJ247+CJ254</f>
        <v/>
      </c>
      <c r="CK258" s="89">
        <f>-CK196+CK240+CK247+CK254</f>
        <v/>
      </c>
      <c r="CL258" s="89">
        <f>-CL196+CL240+CL247+CL254</f>
        <v/>
      </c>
      <c r="CM258" s="89">
        <f>-CM196+CM240+CM247+CM254</f>
        <v/>
      </c>
      <c r="CN258" s="89">
        <f>-CN196+CN240+CN247+CN254</f>
        <v/>
      </c>
      <c r="CO258" s="89">
        <f>-CO196+CO240+CO247+CO254</f>
        <v/>
      </c>
      <c r="CP258" s="89">
        <f>-CP196+CP240+CP247+CP254</f>
        <v/>
      </c>
      <c r="CQ258" s="89">
        <f>-CQ196+CQ240+CQ247+CQ254</f>
        <v/>
      </c>
      <c r="CR258" s="89">
        <f>-CR196+CR240+CR247+CR254</f>
        <v/>
      </c>
      <c r="CS258" s="89">
        <f>-CS196+CS240+CS247+CS254</f>
        <v/>
      </c>
      <c r="CT258" s="89">
        <f>-CT196+CT240+CT247+CT254</f>
        <v/>
      </c>
      <c r="CU258" s="89">
        <f>-CU196+CU240+CU247+CU254</f>
        <v/>
      </c>
      <c r="CV258" s="89">
        <f>-CV196+CV240+CV247+CV254</f>
        <v/>
      </c>
      <c r="CW258" s="89">
        <f>-CW196+CW240+CW247+CW254</f>
        <v/>
      </c>
      <c r="CX258" s="89">
        <f>-CX196+CX240+CX247+CX254</f>
        <v/>
      </c>
      <c r="CY258" s="89">
        <f>-CY196+CY240+CY247+CY254</f>
        <v/>
      </c>
      <c r="CZ258" s="89">
        <f>-CZ196+CZ240+CZ247+CZ254</f>
        <v/>
      </c>
      <c r="DA258" s="89">
        <f>-DA196+DA240+DA247+DA254</f>
        <v/>
      </c>
      <c r="DB258" s="89">
        <f>-DB196+DB240+DB247+DB254</f>
        <v/>
      </c>
      <c r="DC258" s="89">
        <f>-DC196+DC240+DC247+DC254</f>
        <v/>
      </c>
      <c r="DD258" s="89">
        <f>-DD196+DD240+DD247+DD254</f>
        <v/>
      </c>
      <c r="DE258" s="89">
        <f>-DE196+DE240+DE247+DE254</f>
        <v/>
      </c>
      <c r="DF258" s="89">
        <f>-DF196+DF240+DF247+DF254</f>
        <v/>
      </c>
      <c r="DG258" s="89">
        <f>-DG196+DG240+DG247+DG254</f>
        <v/>
      </c>
      <c r="DH258" s="89">
        <f>-DH196+DH240+DH247+DH254</f>
        <v/>
      </c>
      <c r="DI258" s="89">
        <f>-DI196+DI240+DI247+DI254</f>
        <v/>
      </c>
      <c r="DJ258" s="89">
        <f>-DJ196+DJ240+DJ247+DJ254</f>
        <v/>
      </c>
      <c r="DK258" s="89">
        <f>-DK196+DK240+DK247+DK254</f>
        <v/>
      </c>
      <c r="DL258" s="89">
        <f>-DL196+DL240+DL247+DL254</f>
        <v/>
      </c>
      <c r="DM258" s="89">
        <f>-DM196+DM240+DM247+DM254</f>
        <v/>
      </c>
      <c r="DN258" s="89">
        <f>-DN196+DN240+DN247+DN254</f>
        <v/>
      </c>
      <c r="DO258" s="89">
        <f>-DO196+DO240+DO247+DO254</f>
        <v/>
      </c>
      <c r="DP258" s="89">
        <f>-DP196+DP240+DP247+DP254</f>
        <v/>
      </c>
      <c r="DQ258" s="89">
        <f>-DQ196+DQ240+DQ247+DQ254</f>
        <v/>
      </c>
      <c r="DR258" s="89">
        <f>-DR196+DR240+DR247+DR254</f>
        <v/>
      </c>
      <c r="DS258" s="89">
        <f>-DS196+DS240+DS247+DS254</f>
        <v/>
      </c>
      <c r="DT258" s="89">
        <f>-DT196+DT240+DT247+DT254</f>
        <v/>
      </c>
      <c r="DU258" s="89">
        <f>-DU196+DU240+DU247+DU254</f>
        <v/>
      </c>
      <c r="DV258" s="89">
        <f>-DV196+DV240+DV247+DV254</f>
        <v/>
      </c>
      <c r="DW258" s="89">
        <f>-DW196+DW240+DW247+DW254</f>
        <v/>
      </c>
      <c r="DX258" s="89">
        <f>-DX196+DX240+DX247+DX254</f>
        <v/>
      </c>
      <c r="DY258" s="89">
        <f>-DY196+DY240+DY247+DY254</f>
        <v/>
      </c>
      <c r="DZ258" s="89">
        <f>-DZ196+DZ240+DZ247+DZ254</f>
        <v/>
      </c>
      <c r="EA258" s="89">
        <f>-EA196+EA240+EA247+EA254</f>
        <v/>
      </c>
      <c r="EB258" s="89">
        <f>-EB196+EB240+EB247+EB254</f>
        <v/>
      </c>
      <c r="EC258" s="89">
        <f>-EC196+EC240+EC247+EC254</f>
        <v/>
      </c>
      <c r="ED258" s="89">
        <f>-ED196+ED240+ED247+ED254</f>
        <v/>
      </c>
      <c r="EE258" s="89">
        <f>-EE196+EE240+EE247+EE254</f>
        <v/>
      </c>
      <c r="EF258" s="89">
        <f>-EF196+EF240+EF247+EF254</f>
        <v/>
      </c>
      <c r="EG258" s="89">
        <f>-EG196+EG240+EG247+EG254</f>
        <v/>
      </c>
      <c r="EH258" s="89">
        <f>-EH196+EH240+EH247+EH254</f>
        <v/>
      </c>
      <c r="EI258" s="89">
        <f>-EI196+EI240+EI247+EI254</f>
        <v/>
      </c>
      <c r="EJ258" s="89">
        <f>-EJ196+EJ240+EJ247+EJ254</f>
        <v/>
      </c>
      <c r="EK258" s="89">
        <f>-EK196+EK240+EK247+EK254</f>
        <v/>
      </c>
      <c r="EL258" s="89">
        <f>-EL196+EL240+EL247+EL254</f>
        <v/>
      </c>
      <c r="EM258" s="89">
        <f>-EM196+EM240+EM247+EM254</f>
        <v/>
      </c>
      <c r="EN258" s="89">
        <f>-EN196+EN240+EN247+EN254</f>
        <v/>
      </c>
      <c r="EO258" s="89">
        <f>-EO196+EO240+EO247+EO254</f>
        <v/>
      </c>
      <c r="EP258" s="89">
        <f>-EP196+EP240+EP247+EP254</f>
        <v/>
      </c>
      <c r="EQ258" s="89">
        <f>-EQ196+EQ240+EQ247+EQ254</f>
        <v/>
      </c>
      <c r="ER258" s="89">
        <f>-ER196+ER240+ER247+ER254</f>
        <v/>
      </c>
      <c r="ES258" s="89">
        <f>-ES196+ES240+ES247+ES254</f>
        <v/>
      </c>
      <c r="ET258" s="89">
        <f>-ET196+ET240+ET247+ET254</f>
        <v/>
      </c>
      <c r="EU258" s="89">
        <f>-EU196+EU240+EU247+EU254</f>
        <v/>
      </c>
      <c r="EV258" s="89">
        <f>-EV196+EV240+EV247+EV254</f>
        <v/>
      </c>
      <c r="EW258" s="89">
        <f>-EW196+EW240+EW247+EW254</f>
        <v/>
      </c>
      <c r="EX258" s="89">
        <f>-EX196+EX240+EX247+EX254</f>
        <v/>
      </c>
      <c r="EY258" s="89">
        <f>-EY196+EY240+EY247+EY254</f>
        <v/>
      </c>
      <c r="EZ258" s="89">
        <f>-EZ196+EZ240+EZ247+EZ254</f>
        <v/>
      </c>
      <c r="FA258" s="89">
        <f>-FA196+FA240+FA247+FA254</f>
        <v/>
      </c>
      <c r="FB258" s="89">
        <f>-FB196+FB240+FB247+FB254</f>
        <v/>
      </c>
      <c r="FC258" s="89">
        <f>-FC196+FC240+FC247+FC254</f>
        <v/>
      </c>
      <c r="FD258" s="89">
        <f>-FD196+FD240+FD247+FD254</f>
        <v/>
      </c>
      <c r="FE258" s="89">
        <f>-FE196+FE240+FE247+FE254</f>
        <v/>
      </c>
      <c r="FF258" s="89">
        <f>-FF196+FF240+FF247+FF254</f>
        <v/>
      </c>
      <c r="FG258" s="89">
        <f>-FG196+FG240+FG247+FG254</f>
        <v/>
      </c>
      <c r="FH258" s="89">
        <f>-FH196+FH240+FH247+FH254</f>
        <v/>
      </c>
      <c r="FI258" s="89">
        <f>-FI196+FI240+FI247+FI254</f>
        <v/>
      </c>
      <c r="FJ258" s="89">
        <f>-FJ196+FJ240+FJ247+FJ254</f>
        <v/>
      </c>
      <c r="FK258" s="89">
        <f>-FK196+FK240+FK247+FK254</f>
        <v/>
      </c>
      <c r="FL258" s="89">
        <f>-FL196+FL240+FL247+FL254</f>
        <v/>
      </c>
      <c r="FM258" s="89">
        <f>-FM196+FM240+FM247+FM254</f>
        <v/>
      </c>
      <c r="FN258" s="89">
        <f>-FN196+FN240+FN247+FN254</f>
        <v/>
      </c>
      <c r="FO258" s="89">
        <f>-FO196+FO240+FO247+FO254</f>
        <v/>
      </c>
      <c r="FP258" s="89">
        <f>-FP196+FP240+FP247+FP254</f>
        <v/>
      </c>
      <c r="FQ258" s="89">
        <f>-FQ196+FQ240+FQ247+FQ254</f>
        <v/>
      </c>
      <c r="FR258" s="89">
        <f>-FR196+FR240+FR247+FR254</f>
        <v/>
      </c>
      <c r="FS258" s="89">
        <f>-FS196+FS240+FS247+FS254</f>
        <v/>
      </c>
      <c r="FT258" s="89">
        <f>-FT196+FT240+FT247+FT254</f>
        <v/>
      </c>
      <c r="FU258" s="89">
        <f>-FU196+FU240+FU247+FU254</f>
        <v/>
      </c>
      <c r="FV258" s="89">
        <f>-FV196+FV240+FV247+FV254</f>
        <v/>
      </c>
      <c r="FW258" s="89">
        <f>-FW196+FW240+FW247+FW254</f>
        <v/>
      </c>
      <c r="FX258" s="89">
        <f>-FX196+FX240+FX247+FX254</f>
        <v/>
      </c>
      <c r="FY258" s="89">
        <f>-FY196+FY240+FY247+FY254</f>
        <v/>
      </c>
      <c r="FZ258" s="89">
        <f>-FZ196+FZ240+FZ247+FZ254</f>
        <v/>
      </c>
      <c r="GA258" s="89">
        <f>-GA196+GA240+GA247+GA254</f>
        <v/>
      </c>
      <c r="GB258" s="89">
        <f>-GB196+GB240+GB247+GB254</f>
        <v/>
      </c>
      <c r="GC258" s="89">
        <f>-GC196+GC240+GC247+GC254</f>
        <v/>
      </c>
      <c r="GD258" s="89">
        <f>-GD196+GD240+GD247+GD254</f>
        <v/>
      </c>
      <c r="GE258" s="89">
        <f>-GE196+GE240+GE247+GE254</f>
        <v/>
      </c>
      <c r="GF258" s="89">
        <f>-GF196+GF240+GF247+GF254</f>
        <v/>
      </c>
      <c r="GG258" s="89">
        <f>-GG196+GG240+GG247+GG254</f>
        <v/>
      </c>
      <c r="GH258" s="89">
        <f>-GH196+GH240+GH247+GH254</f>
        <v/>
      </c>
      <c r="GI258" s="89">
        <f>-GI196+GI240+GI247+GI254</f>
        <v/>
      </c>
      <c r="GJ258" s="89">
        <f>-GJ196+GJ240+GJ247+GJ254</f>
        <v/>
      </c>
      <c r="GK258" s="89">
        <f>-GK196+GK240+GK247+GK254</f>
        <v/>
      </c>
      <c r="GL258" s="89">
        <f>-GL196+GL240+GL247+GL254</f>
        <v/>
      </c>
      <c r="GM258" s="89">
        <f>-GM196+GM240+GM247+GM254</f>
        <v/>
      </c>
      <c r="GN258" s="369">
        <f>-GN196+GN240+GN247+GN254</f>
        <v/>
      </c>
      <c r="GO258" s="1" t="n"/>
      <c r="GP258" s="63" t="n"/>
    </row>
    <row r="259">
      <c r="C259" s="372" t="n"/>
      <c r="D259" s="929" t="n"/>
      <c r="E259" s="929" t="n"/>
      <c r="F259" s="304" t="n"/>
      <c r="G259" s="304" t="n"/>
      <c r="H259" s="305" t="n"/>
      <c r="I259" s="305" t="n"/>
      <c r="J259" s="346" t="n"/>
      <c r="K259" s="346" t="n"/>
      <c r="L259" s="346" t="n"/>
      <c r="M259" s="373" t="n"/>
      <c r="N259" s="346" t="n"/>
      <c r="O259" s="34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  <c r="AA259" s="336" t="n"/>
      <c r="AB259" s="336" t="n"/>
      <c r="AC259" s="336" t="n"/>
      <c r="AD259" s="336" t="n"/>
      <c r="AE259" s="336" t="n"/>
      <c r="AF259" s="336" t="n"/>
      <c r="AG259" s="336" t="n"/>
      <c r="AH259" s="336" t="n"/>
      <c r="AI259" s="336" t="n"/>
      <c r="AJ259" s="336" t="n"/>
      <c r="AK259" s="336" t="n"/>
      <c r="AL259" s="336" t="n"/>
      <c r="AM259" s="336" t="n"/>
      <c r="AN259" s="336" t="n"/>
      <c r="AO259" s="336" t="n"/>
      <c r="AP259" s="336" t="n"/>
      <c r="AQ259" s="336" t="n"/>
      <c r="AR259" s="336" t="n"/>
      <c r="AS259" s="336" t="n"/>
      <c r="AT259" s="336" t="n"/>
      <c r="AU259" s="336" t="n"/>
      <c r="AV259" s="336" t="n"/>
      <c r="AW259" s="336" t="n"/>
      <c r="AX259" s="336" t="n"/>
      <c r="AY259" s="336" t="n"/>
      <c r="AZ259" s="336" t="n"/>
      <c r="BA259" s="336" t="n"/>
      <c r="BB259" s="336" t="n"/>
      <c r="BC259" s="336" t="n"/>
      <c r="BD259" s="336" t="n"/>
      <c r="BE259" s="336" t="n"/>
      <c r="BF259" s="336" t="n"/>
      <c r="BG259" s="336" t="n"/>
      <c r="BH259" s="336" t="n"/>
      <c r="BI259" s="336" t="n"/>
      <c r="BJ259" s="336" t="n"/>
      <c r="BK259" s="336" t="n"/>
      <c r="BL259" s="336" t="n"/>
      <c r="BM259" s="336" t="n"/>
      <c r="BN259" s="336" t="n"/>
      <c r="BO259" s="336" t="n"/>
      <c r="BP259" s="336" t="n"/>
      <c r="BQ259" s="336" t="n"/>
      <c r="BR259" s="336" t="n"/>
      <c r="BS259" s="336" t="n"/>
      <c r="BT259" s="336" t="n"/>
      <c r="BU259" s="336" t="n"/>
      <c r="BV259" s="336" t="n"/>
      <c r="BW259" s="336" t="n"/>
      <c r="BX259" s="336" t="n"/>
      <c r="BY259" s="336" t="n"/>
      <c r="BZ259" s="336" t="n"/>
      <c r="CA259" s="336" t="n"/>
      <c r="CB259" s="336" t="n"/>
      <c r="CC259" s="336" t="n"/>
      <c r="CD259" s="336" t="n"/>
      <c r="CE259" s="336" t="n"/>
      <c r="CF259" s="336" t="n"/>
      <c r="CG259" s="336" t="n"/>
      <c r="CH259" s="336" t="n"/>
      <c r="CI259" s="336" t="n"/>
      <c r="CJ259" s="336" t="n"/>
      <c r="CK259" s="336" t="n"/>
      <c r="CL259" s="336" t="n"/>
      <c r="CM259" s="336" t="n"/>
      <c r="CN259" s="336" t="n"/>
      <c r="CO259" s="336" t="n"/>
      <c r="CP259" s="336" t="n"/>
      <c r="CQ259" s="336" t="n"/>
      <c r="CR259" s="336" t="n"/>
      <c r="CS259" s="336" t="n"/>
      <c r="CT259" s="336" t="n"/>
      <c r="CU259" s="336" t="n"/>
      <c r="CV259" s="336" t="n"/>
      <c r="CW259" s="336" t="n"/>
      <c r="CX259" s="336" t="n"/>
      <c r="CY259" s="336" t="n"/>
      <c r="CZ259" s="336" t="n"/>
      <c r="DA259" s="336" t="n"/>
      <c r="DB259" s="336" t="n"/>
      <c r="DC259" s="336" t="n"/>
      <c r="DD259" s="336" t="n"/>
      <c r="DE259" s="336" t="n"/>
      <c r="DF259" s="336" t="n"/>
      <c r="DG259" s="336" t="n"/>
      <c r="DH259" s="336" t="n"/>
      <c r="DI259" s="336" t="n"/>
      <c r="DJ259" s="336" t="n"/>
      <c r="DK259" s="336" t="n"/>
      <c r="DL259" s="336" t="n"/>
      <c r="DM259" s="336" t="n"/>
      <c r="DN259" s="336" t="n"/>
      <c r="DO259" s="336" t="n"/>
      <c r="DP259" s="336" t="n"/>
      <c r="DQ259" s="336" t="n"/>
      <c r="DR259" s="336" t="n"/>
      <c r="DS259" s="336" t="n"/>
      <c r="DT259" s="336" t="n"/>
      <c r="DU259" s="336" t="n"/>
      <c r="DV259" s="336" t="n"/>
      <c r="DW259" s="336" t="n"/>
      <c r="DX259" s="336" t="n"/>
      <c r="DY259" s="336" t="n"/>
      <c r="DZ259" s="336" t="n"/>
      <c r="EA259" s="336" t="n"/>
      <c r="EB259" s="336" t="n"/>
      <c r="EC259" s="336" t="n"/>
      <c r="ED259" s="336" t="n"/>
      <c r="EE259" s="336" t="n"/>
      <c r="EF259" s="336" t="n"/>
      <c r="EG259" s="336" t="n"/>
      <c r="EH259" s="336" t="n"/>
      <c r="EI259" s="336" t="n"/>
      <c r="EJ259" s="336" t="n"/>
      <c r="EK259" s="336" t="n"/>
      <c r="EL259" s="336" t="n"/>
      <c r="EM259" s="336" t="n"/>
      <c r="EN259" s="336" t="n"/>
      <c r="EO259" s="336" t="n"/>
      <c r="EP259" s="336" t="n"/>
      <c r="EQ259" s="336" t="n"/>
      <c r="ER259" s="336" t="n"/>
      <c r="ES259" s="336" t="n"/>
      <c r="ET259" s="336" t="n"/>
      <c r="EU259" s="336" t="n"/>
      <c r="EV259" s="336" t="n"/>
      <c r="EW259" s="336" t="n"/>
      <c r="EX259" s="336" t="n"/>
      <c r="EY259" s="336" t="n"/>
      <c r="EZ259" s="336" t="n"/>
      <c r="FA259" s="336" t="n"/>
      <c r="FB259" s="336" t="n"/>
      <c r="FC259" s="336" t="n"/>
      <c r="FD259" s="336" t="n"/>
      <c r="FE259" s="336" t="n"/>
      <c r="FF259" s="336" t="n"/>
      <c r="FG259" s="336" t="n"/>
      <c r="FH259" s="336" t="n"/>
      <c r="FI259" s="336" t="n"/>
      <c r="FJ259" s="336" t="n"/>
      <c r="FK259" s="336" t="n"/>
      <c r="FL259" s="336" t="n"/>
      <c r="FM259" s="336" t="n"/>
      <c r="FN259" s="336" t="n"/>
      <c r="FO259" s="336" t="n"/>
      <c r="FP259" s="336" t="n"/>
      <c r="FQ259" s="336" t="n"/>
      <c r="FR259" s="336" t="n"/>
      <c r="FS259" s="336" t="n"/>
      <c r="FT259" s="336" t="n"/>
      <c r="FU259" s="336" t="n"/>
      <c r="FV259" s="336" t="n"/>
      <c r="FW259" s="336" t="n"/>
      <c r="FX259" s="336" t="n"/>
      <c r="FY259" s="336" t="n"/>
      <c r="FZ259" s="336" t="n"/>
      <c r="GA259" s="336" t="n"/>
      <c r="GB259" s="336" t="n"/>
      <c r="GC259" s="336" t="n"/>
      <c r="GD259" s="336" t="n"/>
      <c r="GE259" s="336" t="n"/>
      <c r="GF259" s="336" t="n"/>
      <c r="GG259" s="336" t="n"/>
      <c r="GH259" s="336" t="n"/>
      <c r="GI259" s="336" t="n"/>
      <c r="GJ259" s="336" t="n"/>
      <c r="GK259" s="336" t="n"/>
      <c r="GL259" s="336" t="n"/>
      <c r="GM259" s="336" t="n"/>
      <c r="GN259" s="336" t="n"/>
    </row>
    <row r="260" outlineLevel="1">
      <c r="A260" s="1" t="n"/>
      <c r="B260" s="1" t="n"/>
      <c r="C260" s="769" t="inlineStr">
        <is>
          <t>DO NOT ERASE</t>
        </is>
      </c>
      <c r="D260" s="941" t="n"/>
      <c r="E260" s="929" t="n"/>
      <c r="F260" s="304" t="n"/>
      <c r="G260" s="304" t="n"/>
      <c r="H260" s="305" t="n"/>
      <c r="I260" s="305" t="n"/>
      <c r="J260" s="1" t="n"/>
      <c r="K260" s="1" t="n"/>
      <c r="L260" s="1" t="n"/>
      <c r="M260" s="1" t="n"/>
      <c r="N260" s="1" t="n"/>
      <c r="O260" s="1" t="n"/>
      <c r="P260" s="375" t="n"/>
      <c r="Q260" s="375" t="n"/>
      <c r="R260" s="375" t="n"/>
      <c r="S260" s="375" t="n"/>
      <c r="T260" s="375" t="n"/>
      <c r="U260" s="375" t="n"/>
      <c r="V260" s="375" t="n"/>
      <c r="W260" s="375" t="n"/>
      <c r="X260" s="375" t="n"/>
      <c r="Y260" s="375" t="n"/>
      <c r="Z260" s="375" t="n"/>
      <c r="AA260" s="375" t="n"/>
      <c r="AB260" s="375" t="n"/>
      <c r="AC260" s="375" t="n"/>
      <c r="AD260" s="375" t="n"/>
      <c r="AE260" s="375" t="n"/>
      <c r="AF260" s="375" t="n"/>
      <c r="AG260" s="375" t="n"/>
      <c r="AH260" s="375" t="n"/>
      <c r="AI260" s="375" t="n"/>
      <c r="AJ260" s="375" t="n"/>
      <c r="AK260" s="375" t="n"/>
      <c r="AL260" s="375" t="n"/>
      <c r="AM260" s="375" t="n"/>
      <c r="AN260" s="375" t="n"/>
      <c r="AO260" s="375" t="n"/>
      <c r="AP260" s="375" t="n"/>
      <c r="AQ260" s="375" t="n"/>
      <c r="AR260" s="375" t="n"/>
      <c r="AS260" s="375" t="n"/>
      <c r="AT260" s="375" t="n"/>
      <c r="AU260" s="375" t="n"/>
      <c r="AV260" s="375" t="n"/>
      <c r="AW260" s="375" t="n"/>
      <c r="AX260" s="375" t="n"/>
      <c r="AY260" s="375" t="n"/>
      <c r="AZ260" s="375" t="n"/>
      <c r="BA260" s="375" t="n"/>
      <c r="BB260" s="375" t="n"/>
      <c r="BC260" s="375" t="n"/>
      <c r="BD260" s="375" t="n"/>
      <c r="BE260" s="375" t="n"/>
      <c r="BF260" s="375" t="n"/>
      <c r="BG260" s="375" t="n"/>
      <c r="BH260" s="375" t="n"/>
      <c r="BI260" s="375" t="n"/>
      <c r="BJ260" s="375" t="n"/>
      <c r="BK260" s="375" t="n"/>
      <c r="BL260" s="375" t="n"/>
      <c r="BM260" s="375" t="n"/>
      <c r="BN260" s="375" t="n"/>
      <c r="BO260" s="375" t="n"/>
      <c r="BP260" s="375" t="n"/>
      <c r="BQ260" s="375" t="n"/>
      <c r="BR260" s="375" t="n"/>
      <c r="BS260" s="375" t="n"/>
      <c r="BT260" s="375" t="n"/>
      <c r="BU260" s="375" t="n"/>
      <c r="BV260" s="375" t="n"/>
      <c r="BW260" s="375" t="n"/>
      <c r="BX260" s="375" t="n"/>
      <c r="BY260" s="375" t="n"/>
      <c r="BZ260" s="375" t="n"/>
      <c r="CA260" s="375" t="n"/>
      <c r="CB260" s="375" t="n"/>
      <c r="CC260" s="375" t="n"/>
      <c r="CD260" s="375" t="n"/>
      <c r="CE260" s="375" t="n"/>
      <c r="CF260" s="375" t="n"/>
      <c r="CG260" s="375" t="n"/>
      <c r="CH260" s="375" t="n"/>
      <c r="CI260" s="375" t="n"/>
      <c r="CJ260" s="375" t="n"/>
      <c r="CK260" s="375" t="n"/>
      <c r="CL260" s="375" t="n"/>
      <c r="CM260" s="375" t="n"/>
      <c r="CN260" s="375" t="n"/>
      <c r="CO260" s="375" t="n"/>
      <c r="CP260" s="375" t="n"/>
      <c r="CQ260" s="375" t="n"/>
      <c r="CR260" s="375" t="n"/>
      <c r="CS260" s="375" t="n"/>
      <c r="CT260" s="375" t="n"/>
      <c r="CU260" s="375" t="n"/>
      <c r="CV260" s="375" t="n"/>
      <c r="CW260" s="375" t="n"/>
      <c r="CX260" s="375" t="n"/>
      <c r="CY260" s="375" t="n"/>
      <c r="CZ260" s="375" t="n"/>
      <c r="DA260" s="375" t="n"/>
      <c r="DB260" s="375" t="n"/>
      <c r="DC260" s="375" t="n"/>
      <c r="DD260" s="375" t="n"/>
      <c r="DE260" s="375" t="n"/>
      <c r="DF260" s="375" t="n"/>
      <c r="DG260" s="375" t="n"/>
      <c r="DH260" s="375" t="n"/>
      <c r="DI260" s="375" t="n"/>
      <c r="DJ260" s="375" t="n"/>
      <c r="DK260" s="375" t="n"/>
      <c r="DL260" s="375" t="n"/>
      <c r="DM260" s="375" t="n"/>
      <c r="DN260" s="375" t="n"/>
      <c r="DO260" s="375" t="n"/>
      <c r="DP260" s="375" t="n"/>
      <c r="DQ260" s="375" t="n"/>
      <c r="DR260" s="375" t="n"/>
      <c r="DS260" s="375" t="n"/>
      <c r="DT260" s="375" t="n"/>
      <c r="DU260" s="375" t="n"/>
      <c r="DV260" s="375" t="n"/>
      <c r="DW260" s="375" t="n"/>
      <c r="DX260" s="375" t="n"/>
      <c r="DY260" s="375" t="n"/>
      <c r="DZ260" s="375" t="n"/>
      <c r="EA260" s="375" t="n"/>
      <c r="EB260" s="375" t="n"/>
      <c r="EC260" s="375" t="n"/>
      <c r="ED260" s="375" t="n"/>
      <c r="EE260" s="375" t="n"/>
      <c r="EF260" s="375" t="n"/>
      <c r="EG260" s="375" t="n"/>
      <c r="EH260" s="375" t="n"/>
      <c r="EI260" s="375" t="n"/>
      <c r="EJ260" s="375" t="n"/>
      <c r="EK260" s="375" t="n"/>
      <c r="EL260" s="375" t="n"/>
      <c r="EM260" s="375" t="n"/>
      <c r="EN260" s="375" t="n"/>
      <c r="EO260" s="375" t="n"/>
      <c r="EP260" s="375" t="n"/>
      <c r="EQ260" s="375" t="n"/>
      <c r="ER260" s="375" t="n"/>
      <c r="ES260" s="375" t="n"/>
      <c r="ET260" s="375" t="n"/>
      <c r="EU260" s="375" t="n"/>
      <c r="EV260" s="375" t="n"/>
      <c r="EW260" s="375" t="n"/>
      <c r="EX260" s="375" t="n"/>
      <c r="EY260" s="375" t="n"/>
      <c r="EZ260" s="375" t="n"/>
      <c r="FA260" s="375" t="n"/>
      <c r="FB260" s="375" t="n"/>
      <c r="FC260" s="375" t="n"/>
      <c r="FD260" s="375" t="n"/>
      <c r="FE260" s="375" t="n"/>
      <c r="FF260" s="375" t="n"/>
      <c r="FG260" s="375" t="n"/>
      <c r="FH260" s="375" t="n"/>
      <c r="FI260" s="375" t="n"/>
      <c r="FJ260" s="375" t="n"/>
      <c r="FK260" s="375" t="n"/>
      <c r="FL260" s="375" t="n"/>
      <c r="FM260" s="375" t="n"/>
      <c r="FN260" s="375" t="n"/>
      <c r="FO260" s="375" t="n"/>
      <c r="FP260" s="375" t="n"/>
      <c r="FQ260" s="375" t="n"/>
      <c r="FR260" s="375" t="n"/>
      <c r="FS260" s="375" t="n"/>
      <c r="FT260" s="375" t="n"/>
      <c r="FU260" s="375" t="n"/>
      <c r="FV260" s="375" t="n"/>
      <c r="FW260" s="375" t="n"/>
      <c r="FX260" s="375" t="n"/>
      <c r="FY260" s="375" t="n"/>
      <c r="FZ260" s="375" t="n"/>
      <c r="GA260" s="375" t="n"/>
      <c r="GB260" s="375" t="n"/>
      <c r="GC260" s="375" t="n"/>
      <c r="GD260" s="375" t="n"/>
      <c r="GE260" s="375" t="n"/>
      <c r="GF260" s="375" t="n"/>
      <c r="GG260" s="375" t="n"/>
      <c r="GH260" s="375" t="n"/>
      <c r="GI260" s="375" t="n"/>
      <c r="GJ260" s="375" t="n"/>
      <c r="GK260" s="375" t="n"/>
      <c r="GL260" s="375" t="n"/>
      <c r="GM260" s="375" t="n"/>
      <c r="GN260" s="375" t="n"/>
      <c r="GO260" s="1" t="n"/>
      <c r="GP260" s="63" t="n"/>
    </row>
    <row r="261" outlineLevel="1">
      <c r="A261" s="1" t="n"/>
      <c r="B261" s="1" t="n"/>
      <c r="C261" s="770" t="inlineStr">
        <is>
          <t>Straight Line</t>
        </is>
      </c>
      <c r="D261" s="376" t="n">
        <v>10000000</v>
      </c>
      <c r="E261" s="929" t="n"/>
      <c r="F261" s="304" t="n"/>
      <c r="G261" s="304" t="n"/>
      <c r="H261" s="305" t="n"/>
      <c r="I261" s="305" t="n"/>
      <c r="J261" s="1" t="n"/>
      <c r="K261" s="1" t="n"/>
      <c r="L261" s="1" t="n"/>
      <c r="M261" s="1" t="n"/>
      <c r="N261" s="1" t="n"/>
      <c r="O261" s="1" t="n"/>
      <c r="P261" s="377" t="n"/>
      <c r="Q261" s="377" t="n"/>
      <c r="R261" s="377" t="n"/>
      <c r="S261" s="377" t="n"/>
      <c r="T261" s="377" t="n"/>
      <c r="U261" s="377" t="n"/>
      <c r="V261" s="377" t="n"/>
      <c r="W261" s="377" t="n"/>
      <c r="X261" s="377" t="n"/>
      <c r="Y261" s="377" t="n"/>
      <c r="Z261" s="377" t="n"/>
      <c r="AA261" s="377" t="n"/>
      <c r="AB261" s="377" t="n"/>
      <c r="AC261" s="377" t="n"/>
      <c r="AD261" s="377" t="n"/>
      <c r="AE261" s="377" t="n"/>
      <c r="AF261" s="377" t="n"/>
      <c r="AG261" s="377" t="n"/>
      <c r="AH261" s="377" t="n"/>
      <c r="AI261" s="377" t="n"/>
      <c r="AJ261" s="377" t="n"/>
      <c r="AK261" s="377" t="n"/>
      <c r="AL261" s="377" t="n"/>
      <c r="AM261" s="377" t="n"/>
      <c r="AN261" s="377" t="n"/>
      <c r="AO261" s="377" t="n"/>
      <c r="AP261" s="377" t="n"/>
      <c r="AQ261" s="377" t="n"/>
      <c r="AR261" s="377" t="n"/>
      <c r="AS261" s="377" t="n"/>
      <c r="AT261" s="377" t="n"/>
      <c r="AU261" s="377" t="n"/>
      <c r="AV261" s="377" t="n"/>
      <c r="AW261" s="377" t="n"/>
      <c r="AX261" s="377" t="n"/>
      <c r="AY261" s="377" t="n"/>
      <c r="AZ261" s="377" t="n"/>
      <c r="BA261" s="377" t="n"/>
      <c r="BB261" s="377" t="n"/>
      <c r="BC261" s="377" t="n"/>
      <c r="BD261" s="377" t="n"/>
      <c r="BE261" s="377" t="n"/>
      <c r="BF261" s="377" t="n"/>
      <c r="BG261" s="377" t="n"/>
      <c r="BH261" s="377" t="n"/>
      <c r="BI261" s="377" t="n"/>
      <c r="BJ261" s="377" t="n"/>
      <c r="BK261" s="377" t="n"/>
      <c r="BL261" s="377" t="n"/>
      <c r="BM261" s="377" t="n"/>
      <c r="BN261" s="377" t="n"/>
      <c r="BO261" s="377" t="n"/>
      <c r="BP261" s="377" t="n"/>
      <c r="BQ261" s="377" t="n"/>
      <c r="BR261" s="377" t="n"/>
      <c r="BS261" s="377" t="n"/>
      <c r="BT261" s="377" t="n"/>
      <c r="BU261" s="377" t="n"/>
      <c r="BV261" s="377" t="n"/>
      <c r="BW261" s="377" t="n"/>
      <c r="BX261" s="377" t="n"/>
      <c r="BY261" s="377" t="n"/>
      <c r="BZ261" s="377" t="n"/>
      <c r="CA261" s="377" t="n"/>
      <c r="CB261" s="377" t="n"/>
      <c r="CC261" s="377" t="n"/>
      <c r="CD261" s="377" t="n"/>
      <c r="CE261" s="377" t="n"/>
      <c r="CF261" s="377" t="n"/>
      <c r="CG261" s="377" t="n"/>
      <c r="CH261" s="377" t="n"/>
      <c r="CI261" s="377" t="n"/>
      <c r="CJ261" s="377" t="n"/>
      <c r="CK261" s="377" t="n"/>
      <c r="CL261" s="377" t="n"/>
      <c r="CM261" s="377" t="n"/>
      <c r="CN261" s="377" t="n"/>
      <c r="CO261" s="377" t="n"/>
      <c r="CP261" s="377" t="n"/>
      <c r="CQ261" s="377" t="n"/>
      <c r="CR261" s="377" t="n"/>
      <c r="CS261" s="377" t="n"/>
      <c r="CT261" s="377" t="n"/>
      <c r="CU261" s="377" t="n"/>
      <c r="CV261" s="377" t="n"/>
      <c r="CW261" s="377" t="n"/>
      <c r="CX261" s="377" t="n"/>
      <c r="CY261" s="377" t="n"/>
      <c r="CZ261" s="377" t="n"/>
      <c r="DA261" s="377" t="n"/>
      <c r="DB261" s="377" t="n"/>
      <c r="DC261" s="377" t="n"/>
      <c r="DD261" s="377" t="n"/>
      <c r="DE261" s="377" t="n"/>
      <c r="DF261" s="377" t="n"/>
      <c r="DG261" s="377" t="n"/>
      <c r="DH261" s="377" t="n"/>
      <c r="DI261" s="377" t="n"/>
      <c r="DJ261" s="377" t="n"/>
      <c r="DK261" s="377" t="n"/>
      <c r="DL261" s="377" t="n"/>
      <c r="DM261" s="377" t="n"/>
      <c r="DN261" s="377" t="n"/>
      <c r="DO261" s="377" t="n"/>
      <c r="DP261" s="377" t="n"/>
      <c r="DQ261" s="377" t="n"/>
      <c r="DR261" s="377" t="n"/>
      <c r="DS261" s="377" t="n"/>
      <c r="DT261" s="377" t="n"/>
      <c r="DU261" s="377" t="n"/>
      <c r="DV261" s="377" t="n"/>
      <c r="DW261" s="377" t="n"/>
      <c r="DX261" s="377" t="n"/>
      <c r="DY261" s="377" t="n"/>
      <c r="DZ261" s="377" t="n"/>
      <c r="EA261" s="377" t="n"/>
      <c r="EB261" s="377" t="n"/>
      <c r="EC261" s="377" t="n"/>
      <c r="ED261" s="377" t="n"/>
      <c r="EE261" s="377" t="n"/>
      <c r="EF261" s="377" t="n"/>
      <c r="EG261" s="377" t="n"/>
      <c r="EH261" s="377" t="n"/>
      <c r="EI261" s="377" t="n"/>
      <c r="EJ261" s="377" t="n"/>
      <c r="EK261" s="377" t="n"/>
      <c r="EL261" s="377" t="n"/>
      <c r="EM261" s="377" t="n"/>
      <c r="EN261" s="377" t="n"/>
      <c r="EO261" s="377" t="n"/>
      <c r="EP261" s="377" t="n"/>
      <c r="EQ261" s="377" t="n"/>
      <c r="ER261" s="377" t="n"/>
      <c r="ES261" s="377" t="n"/>
      <c r="ET261" s="377" t="n"/>
      <c r="EU261" s="377" t="n"/>
      <c r="EV261" s="377" t="n"/>
      <c r="EW261" s="377" t="n"/>
      <c r="EX261" s="377" t="n"/>
      <c r="EY261" s="377" t="n"/>
      <c r="EZ261" s="377" t="n"/>
      <c r="FA261" s="377" t="n"/>
      <c r="FB261" s="377" t="n"/>
      <c r="FC261" s="377" t="n"/>
      <c r="FD261" s="377" t="n"/>
      <c r="FE261" s="377" t="n"/>
      <c r="FF261" s="377" t="n"/>
      <c r="FG261" s="377" t="n"/>
      <c r="FH261" s="377" t="n"/>
      <c r="FI261" s="377" t="n"/>
      <c r="FJ261" s="377" t="n"/>
      <c r="FK261" s="377" t="n"/>
      <c r="FL261" s="377" t="n"/>
      <c r="FM261" s="377" t="n"/>
      <c r="FN261" s="377" t="n"/>
      <c r="FO261" s="377" t="n"/>
      <c r="FP261" s="377" t="n"/>
      <c r="FQ261" s="377" t="n"/>
      <c r="FR261" s="377" t="n"/>
      <c r="FS261" s="377" t="n"/>
      <c r="FT261" s="377" t="n"/>
      <c r="FU261" s="377" t="n"/>
      <c r="FV261" s="377" t="n"/>
      <c r="FW261" s="377" t="n"/>
      <c r="FX261" s="377" t="n"/>
      <c r="FY261" s="377" t="n"/>
      <c r="FZ261" s="377" t="n"/>
      <c r="GA261" s="377" t="n"/>
      <c r="GB261" s="377" t="n"/>
      <c r="GC261" s="377" t="n"/>
      <c r="GD261" s="377" t="n"/>
      <c r="GE261" s="377" t="n"/>
      <c r="GF261" s="377" t="n"/>
      <c r="GG261" s="377" t="n"/>
      <c r="GH261" s="377" t="n"/>
      <c r="GI261" s="377" t="n"/>
      <c r="GJ261" s="377" t="n"/>
      <c r="GK261" s="377" t="n"/>
      <c r="GL261" s="377" t="n"/>
      <c r="GM261" s="377" t="n"/>
      <c r="GN261" s="377" t="n"/>
      <c r="GO261" s="1" t="n"/>
      <c r="GP261" s="63" t="n"/>
    </row>
    <row r="262" outlineLevel="1">
      <c r="A262" s="1" t="n"/>
      <c r="B262" s="1" t="n"/>
      <c r="C262" s="770">
        <f>"Steep ("&amp;D262&amp;")"</f>
        <v/>
      </c>
      <c r="D262" s="376" t="n">
        <v>1</v>
      </c>
      <c r="E262" s="1" t="n"/>
      <c r="F262" s="1" t="n"/>
      <c r="G262" s="1" t="n"/>
      <c r="H262" s="1" t="n"/>
      <c r="I262" s="1" t="n"/>
      <c r="J262" s="343" t="n"/>
      <c r="K262" s="343" t="n"/>
      <c r="L262" s="1" t="n"/>
      <c r="M262" s="343" t="n"/>
      <c r="N262" s="343" t="n"/>
      <c r="O262" s="378" t="n"/>
      <c r="P262" s="377" t="n"/>
      <c r="Q262" s="377" t="n"/>
      <c r="R262" s="377" t="n"/>
      <c r="S262" s="377" t="n"/>
      <c r="T262" s="377" t="n"/>
      <c r="U262" s="377" t="n"/>
      <c r="V262" s="377" t="n"/>
      <c r="W262" s="377" t="n"/>
      <c r="X262" s="377" t="n"/>
      <c r="Y262" s="377" t="n"/>
      <c r="Z262" s="377" t="n"/>
      <c r="AA262" s="377" t="n"/>
      <c r="AB262" s="377" t="n"/>
      <c r="AC262" s="377" t="n"/>
      <c r="AD262" s="377" t="n"/>
      <c r="AE262" s="377" t="n"/>
      <c r="AF262" s="377" t="n"/>
      <c r="AG262" s="377" t="n"/>
      <c r="AH262" s="377" t="n"/>
      <c r="AI262" s="377" t="n"/>
      <c r="AJ262" s="377" t="n"/>
      <c r="AK262" s="377" t="n"/>
      <c r="AL262" s="377" t="n"/>
      <c r="AM262" s="377" t="n"/>
      <c r="AN262" s="377" t="n"/>
      <c r="AO262" s="377" t="n"/>
      <c r="AP262" s="377" t="n"/>
      <c r="AQ262" s="377" t="n"/>
      <c r="AR262" s="377" t="n"/>
      <c r="AS262" s="377" t="n"/>
      <c r="AT262" s="377" t="n"/>
      <c r="AU262" s="377" t="n"/>
      <c r="AV262" s="377" t="n"/>
      <c r="AW262" s="377" t="n"/>
      <c r="AX262" s="377" t="n"/>
      <c r="AY262" s="377" t="n"/>
      <c r="AZ262" s="377" t="n"/>
      <c r="BA262" s="377" t="n"/>
      <c r="BB262" s="377" t="n"/>
      <c r="BC262" s="377" t="n"/>
      <c r="BD262" s="377" t="n"/>
      <c r="BE262" s="377" t="n"/>
      <c r="BF262" s="377" t="n"/>
      <c r="BG262" s="377" t="n"/>
      <c r="BH262" s="377" t="n"/>
      <c r="BI262" s="377" t="n"/>
      <c r="BJ262" s="377" t="n"/>
      <c r="BK262" s="377" t="n"/>
      <c r="BL262" s="377" t="n"/>
      <c r="BM262" s="377" t="n"/>
      <c r="BN262" s="377" t="n"/>
      <c r="BO262" s="377" t="n"/>
      <c r="BP262" s="377" t="n"/>
      <c r="BQ262" s="377" t="n"/>
      <c r="BR262" s="377" t="n"/>
      <c r="BS262" s="377" t="n"/>
      <c r="BT262" s="377" t="n"/>
      <c r="BU262" s="377" t="n"/>
      <c r="BV262" s="377" t="n"/>
      <c r="BW262" s="377" t="n"/>
      <c r="BX262" s="377" t="n"/>
      <c r="BY262" s="377" t="n"/>
      <c r="BZ262" s="377" t="n"/>
      <c r="CA262" s="377" t="n"/>
      <c r="CB262" s="377" t="n"/>
      <c r="CC262" s="377" t="n"/>
      <c r="CD262" s="377" t="n"/>
      <c r="CE262" s="377" t="n"/>
      <c r="CF262" s="377" t="n"/>
      <c r="CG262" s="377" t="n"/>
      <c r="CH262" s="377" t="n"/>
      <c r="CI262" s="377" t="n"/>
      <c r="CJ262" s="377" t="n"/>
      <c r="CK262" s="377" t="n"/>
      <c r="CL262" s="377" t="n"/>
      <c r="CM262" s="377" t="n"/>
      <c r="CN262" s="377" t="n"/>
      <c r="CO262" s="377" t="n"/>
      <c r="CP262" s="377" t="n"/>
      <c r="CQ262" s="377" t="n"/>
      <c r="CR262" s="377" t="n"/>
      <c r="CS262" s="377" t="n"/>
      <c r="CT262" s="377" t="n"/>
      <c r="CU262" s="377" t="n"/>
      <c r="CV262" s="377" t="n"/>
      <c r="CW262" s="377" t="n"/>
      <c r="CX262" s="377" t="n"/>
      <c r="CY262" s="377" t="n"/>
      <c r="CZ262" s="377" t="n"/>
      <c r="DA262" s="377" t="n"/>
      <c r="DB262" s="377" t="n"/>
      <c r="DC262" s="377" t="n"/>
      <c r="DD262" s="377" t="n"/>
      <c r="DE262" s="377" t="n"/>
      <c r="DF262" s="377" t="n"/>
      <c r="DG262" s="377" t="n"/>
      <c r="DH262" s="377" t="n"/>
      <c r="DI262" s="377" t="n"/>
      <c r="DJ262" s="377" t="n"/>
      <c r="DK262" s="377" t="n"/>
      <c r="DL262" s="377" t="n"/>
      <c r="DM262" s="377" t="n"/>
      <c r="DN262" s="377" t="n"/>
      <c r="DO262" s="377" t="n"/>
      <c r="DP262" s="377" t="n"/>
      <c r="DQ262" s="377" t="n"/>
      <c r="DR262" s="377" t="n"/>
      <c r="DS262" s="377" t="n"/>
      <c r="DT262" s="377" t="n"/>
      <c r="DU262" s="377" t="n"/>
      <c r="DV262" s="377" t="n"/>
      <c r="DW262" s="377" t="n"/>
      <c r="DX262" s="377" t="n"/>
      <c r="DY262" s="377" t="n"/>
      <c r="DZ262" s="377" t="n"/>
      <c r="EA262" s="377" t="n"/>
      <c r="EB262" s="377" t="n"/>
      <c r="EC262" s="377" t="n"/>
      <c r="ED262" s="377" t="n"/>
      <c r="EE262" s="377" t="n"/>
      <c r="EF262" s="377" t="n"/>
      <c r="EG262" s="377" t="n"/>
      <c r="EH262" s="377" t="n"/>
      <c r="EI262" s="377" t="n"/>
      <c r="EJ262" s="377" t="n"/>
      <c r="EK262" s="377" t="n"/>
      <c r="EL262" s="377" t="n"/>
      <c r="EM262" s="377" t="n"/>
      <c r="EN262" s="377" t="n"/>
      <c r="EO262" s="377" t="n"/>
      <c r="EP262" s="377" t="n"/>
      <c r="EQ262" s="377" t="n"/>
      <c r="ER262" s="377" t="n"/>
      <c r="ES262" s="377" t="n"/>
      <c r="ET262" s="377" t="n"/>
      <c r="EU262" s="377" t="n"/>
      <c r="EV262" s="377" t="n"/>
      <c r="EW262" s="377" t="n"/>
      <c r="EX262" s="377" t="n"/>
      <c r="EY262" s="377" t="n"/>
      <c r="EZ262" s="377" t="n"/>
      <c r="FA262" s="377" t="n"/>
      <c r="FB262" s="377" t="n"/>
      <c r="FC262" s="377" t="n"/>
      <c r="FD262" s="377" t="n"/>
      <c r="FE262" s="377" t="n"/>
      <c r="FF262" s="377" t="n"/>
      <c r="FG262" s="377" t="n"/>
      <c r="FH262" s="377" t="n"/>
      <c r="FI262" s="377" t="n"/>
      <c r="FJ262" s="377" t="n"/>
      <c r="FK262" s="377" t="n"/>
      <c r="FL262" s="377" t="n"/>
      <c r="FM262" s="377" t="n"/>
      <c r="FN262" s="377" t="n"/>
      <c r="FO262" s="377" t="n"/>
      <c r="FP262" s="377" t="n"/>
      <c r="FQ262" s="377" t="n"/>
      <c r="FR262" s="377" t="n"/>
      <c r="FS262" s="377" t="n"/>
      <c r="FT262" s="377" t="n"/>
      <c r="FU262" s="377" t="n"/>
      <c r="FV262" s="377" t="n"/>
      <c r="FW262" s="377" t="n"/>
      <c r="FX262" s="377" t="n"/>
      <c r="FY262" s="377" t="n"/>
      <c r="FZ262" s="377" t="n"/>
      <c r="GA262" s="377" t="n"/>
      <c r="GB262" s="377" t="n"/>
      <c r="GC262" s="377" t="n"/>
      <c r="GD262" s="377" t="n"/>
      <c r="GE262" s="377" t="n"/>
      <c r="GF262" s="377" t="n"/>
      <c r="GG262" s="377" t="n"/>
      <c r="GH262" s="377" t="n"/>
      <c r="GI262" s="377" t="n"/>
      <c r="GJ262" s="377" t="n"/>
      <c r="GK262" s="377" t="n"/>
      <c r="GL262" s="377" t="n"/>
      <c r="GM262" s="377" t="n"/>
      <c r="GN262" s="377" t="n"/>
      <c r="GO262" s="1" t="n"/>
      <c r="GP262" s="63" t="n"/>
    </row>
    <row r="263" outlineLevel="1">
      <c r="A263" s="1" t="n"/>
      <c r="B263" s="1" t="n"/>
      <c r="C263" s="770">
        <f>"Moderately Steep ("&amp;D263&amp;")"</f>
        <v/>
      </c>
      <c r="D263" s="376" t="n">
        <v>3</v>
      </c>
      <c r="E263" s="1" t="n"/>
      <c r="F263" s="1" t="n"/>
      <c r="G263" s="1" t="n"/>
      <c r="H263" s="1" t="n"/>
      <c r="I263" s="1" t="n"/>
      <c r="J263" s="343" t="n"/>
      <c r="K263" s="343" t="n"/>
      <c r="L263" s="1" t="n"/>
      <c r="M263" s="343" t="n"/>
      <c r="N263" s="343" t="n"/>
      <c r="O263" s="378" t="n"/>
      <c r="P263" s="377" t="n"/>
      <c r="Q263" s="377" t="n"/>
      <c r="R263" s="377" t="n"/>
      <c r="S263" s="377" t="n"/>
      <c r="T263" s="377" t="n"/>
      <c r="U263" s="377" t="n"/>
      <c r="V263" s="377" t="n"/>
      <c r="W263" s="377" t="n"/>
      <c r="X263" s="377" t="n"/>
      <c r="Y263" s="377" t="n"/>
      <c r="Z263" s="377" t="n"/>
      <c r="AA263" s="377" t="n"/>
      <c r="AB263" s="377" t="n"/>
      <c r="AC263" s="377" t="n"/>
      <c r="AD263" s="377" t="n"/>
      <c r="AE263" s="377" t="n"/>
      <c r="AF263" s="377" t="n"/>
      <c r="AG263" s="377" t="n"/>
      <c r="AH263" s="377" t="n"/>
      <c r="AI263" s="377" t="n"/>
      <c r="AJ263" s="377" t="n"/>
      <c r="AK263" s="377" t="n"/>
      <c r="AL263" s="377" t="n"/>
      <c r="AM263" s="377" t="n"/>
      <c r="AN263" s="377" t="n"/>
      <c r="AO263" s="377" t="n"/>
      <c r="AP263" s="377" t="n"/>
      <c r="AQ263" s="377" t="n"/>
      <c r="AR263" s="377" t="n"/>
      <c r="AS263" s="377" t="n"/>
      <c r="AT263" s="377" t="n"/>
      <c r="AU263" s="377" t="n"/>
      <c r="AV263" s="377" t="n"/>
      <c r="AW263" s="377" t="n"/>
      <c r="AX263" s="377" t="n"/>
      <c r="AY263" s="377" t="n"/>
      <c r="AZ263" s="377" t="n"/>
      <c r="BA263" s="377" t="n"/>
      <c r="BB263" s="377" t="n"/>
      <c r="BC263" s="377" t="n"/>
      <c r="BD263" s="377" t="n"/>
      <c r="BE263" s="377" t="n"/>
      <c r="BF263" s="377" t="n"/>
      <c r="BG263" s="377" t="n"/>
      <c r="BH263" s="377" t="n"/>
      <c r="BI263" s="377" t="n"/>
      <c r="BJ263" s="377" t="n"/>
      <c r="BK263" s="377" t="n"/>
      <c r="BL263" s="377" t="n"/>
      <c r="BM263" s="377" t="n"/>
      <c r="BN263" s="377" t="n"/>
      <c r="BO263" s="377" t="n"/>
      <c r="BP263" s="377" t="n"/>
      <c r="BQ263" s="377" t="n"/>
      <c r="BR263" s="377" t="n"/>
      <c r="BS263" s="377" t="n"/>
      <c r="BT263" s="377" t="n"/>
      <c r="BU263" s="377" t="n"/>
      <c r="BV263" s="377" t="n"/>
      <c r="BW263" s="377" t="n"/>
      <c r="BX263" s="377" t="n"/>
      <c r="BY263" s="377" t="n"/>
      <c r="BZ263" s="377" t="n"/>
      <c r="CA263" s="377" t="n"/>
      <c r="CB263" s="377" t="n"/>
      <c r="CC263" s="377" t="n"/>
      <c r="CD263" s="377" t="n"/>
      <c r="CE263" s="377" t="n"/>
      <c r="CF263" s="377" t="n"/>
      <c r="CG263" s="377" t="n"/>
      <c r="CH263" s="377" t="n"/>
      <c r="CI263" s="377" t="n"/>
      <c r="CJ263" s="377" t="n"/>
      <c r="CK263" s="377" t="n"/>
      <c r="CL263" s="377" t="n"/>
      <c r="CM263" s="377" t="n"/>
      <c r="CN263" s="377" t="n"/>
      <c r="CO263" s="377" t="n"/>
      <c r="CP263" s="377" t="n"/>
      <c r="CQ263" s="377" t="n"/>
      <c r="CR263" s="377" t="n"/>
      <c r="CS263" s="377" t="n"/>
      <c r="CT263" s="377" t="n"/>
      <c r="CU263" s="377" t="n"/>
      <c r="CV263" s="377" t="n"/>
      <c r="CW263" s="377" t="n"/>
      <c r="CX263" s="377" t="n"/>
      <c r="CY263" s="377" t="n"/>
      <c r="CZ263" s="377" t="n"/>
      <c r="DA263" s="377" t="n"/>
      <c r="DB263" s="377" t="n"/>
      <c r="DC263" s="377" t="n"/>
      <c r="DD263" s="377" t="n"/>
      <c r="DE263" s="377" t="n"/>
      <c r="DF263" s="377" t="n"/>
      <c r="DG263" s="377" t="n"/>
      <c r="DH263" s="377" t="n"/>
      <c r="DI263" s="377" t="n"/>
      <c r="DJ263" s="377" t="n"/>
      <c r="DK263" s="377" t="n"/>
      <c r="DL263" s="377" t="n"/>
      <c r="DM263" s="377" t="n"/>
      <c r="DN263" s="377" t="n"/>
      <c r="DO263" s="377" t="n"/>
      <c r="DP263" s="377" t="n"/>
      <c r="DQ263" s="377" t="n"/>
      <c r="DR263" s="377" t="n"/>
      <c r="DS263" s="377" t="n"/>
      <c r="DT263" s="377" t="n"/>
      <c r="DU263" s="377" t="n"/>
      <c r="DV263" s="377" t="n"/>
      <c r="DW263" s="377" t="n"/>
      <c r="DX263" s="377" t="n"/>
      <c r="DY263" s="377" t="n"/>
      <c r="DZ263" s="377" t="n"/>
      <c r="EA263" s="377" t="n"/>
      <c r="EB263" s="377" t="n"/>
      <c r="EC263" s="377" t="n"/>
      <c r="ED263" s="377" t="n"/>
      <c r="EE263" s="377" t="n"/>
      <c r="EF263" s="377" t="n"/>
      <c r="EG263" s="377" t="n"/>
      <c r="EH263" s="377" t="n"/>
      <c r="EI263" s="377" t="n"/>
      <c r="EJ263" s="377" t="n"/>
      <c r="EK263" s="377" t="n"/>
      <c r="EL263" s="377" t="n"/>
      <c r="EM263" s="377" t="n"/>
      <c r="EN263" s="377" t="n"/>
      <c r="EO263" s="377" t="n"/>
      <c r="EP263" s="377" t="n"/>
      <c r="EQ263" s="377" t="n"/>
      <c r="ER263" s="377" t="n"/>
      <c r="ES263" s="377" t="n"/>
      <c r="ET263" s="377" t="n"/>
      <c r="EU263" s="377" t="n"/>
      <c r="EV263" s="377" t="n"/>
      <c r="EW263" s="377" t="n"/>
      <c r="EX263" s="377" t="n"/>
      <c r="EY263" s="377" t="n"/>
      <c r="EZ263" s="377" t="n"/>
      <c r="FA263" s="377" t="n"/>
      <c r="FB263" s="377" t="n"/>
      <c r="FC263" s="377" t="n"/>
      <c r="FD263" s="377" t="n"/>
      <c r="FE263" s="377" t="n"/>
      <c r="FF263" s="377" t="n"/>
      <c r="FG263" s="377" t="n"/>
      <c r="FH263" s="377" t="n"/>
      <c r="FI263" s="377" t="n"/>
      <c r="FJ263" s="377" t="n"/>
      <c r="FK263" s="377" t="n"/>
      <c r="FL263" s="377" t="n"/>
      <c r="FM263" s="377" t="n"/>
      <c r="FN263" s="377" t="n"/>
      <c r="FO263" s="377" t="n"/>
      <c r="FP263" s="377" t="n"/>
      <c r="FQ263" s="377" t="n"/>
      <c r="FR263" s="377" t="n"/>
      <c r="FS263" s="377" t="n"/>
      <c r="FT263" s="377" t="n"/>
      <c r="FU263" s="377" t="n"/>
      <c r="FV263" s="377" t="n"/>
      <c r="FW263" s="377" t="n"/>
      <c r="FX263" s="377" t="n"/>
      <c r="FY263" s="377" t="n"/>
      <c r="FZ263" s="377" t="n"/>
      <c r="GA263" s="377" t="n"/>
      <c r="GB263" s="377" t="n"/>
      <c r="GC263" s="377" t="n"/>
      <c r="GD263" s="377" t="n"/>
      <c r="GE263" s="377" t="n"/>
      <c r="GF263" s="377" t="n"/>
      <c r="GG263" s="377" t="n"/>
      <c r="GH263" s="377" t="n"/>
      <c r="GI263" s="377" t="n"/>
      <c r="GJ263" s="377" t="n"/>
      <c r="GK263" s="377" t="n"/>
      <c r="GL263" s="377" t="n"/>
      <c r="GM263" s="377" t="n"/>
      <c r="GN263" s="377" t="n"/>
      <c r="GO263" s="1" t="n"/>
      <c r="GP263" s="63" t="n"/>
    </row>
    <row r="264" outlineLevel="1">
      <c r="A264" s="1" t="n"/>
      <c r="B264" s="1" t="n"/>
      <c r="C264" s="770">
        <f>"Moderate ("&amp;D264&amp;")"</f>
        <v/>
      </c>
      <c r="D264" s="376" t="n">
        <v>5</v>
      </c>
      <c r="E264" s="1" t="n"/>
      <c r="F264" s="1" t="n"/>
      <c r="G264" s="1" t="n"/>
      <c r="H264" s="1" t="n"/>
      <c r="I264" s="1" t="n"/>
      <c r="J264" s="343" t="n"/>
      <c r="K264" s="343" t="n"/>
      <c r="L264" s="1" t="n"/>
      <c r="M264" s="343" t="n"/>
      <c r="N264" s="343" t="n"/>
      <c r="O264" s="343" t="n"/>
      <c r="P264" s="343" t="n"/>
      <c r="Q264" s="343" t="n"/>
      <c r="R264" s="343" t="n"/>
      <c r="S264" s="343" t="n"/>
      <c r="T264" s="343" t="n"/>
      <c r="U264" s="343" t="n"/>
      <c r="V264" s="343" t="n"/>
      <c r="W264" s="343" t="n"/>
      <c r="X264" s="343" t="n"/>
      <c r="Y264" s="343" t="n"/>
      <c r="Z264" s="343" t="n"/>
      <c r="AA264" s="343" t="n"/>
      <c r="AB264" s="343" t="n"/>
      <c r="AC264" s="343" t="n"/>
      <c r="AD264" s="343" t="n"/>
      <c r="AE264" s="343" t="n"/>
      <c r="AF264" s="343" t="n"/>
      <c r="AG264" s="343" t="n"/>
      <c r="AH264" s="343" t="n"/>
      <c r="AI264" s="343" t="n"/>
      <c r="AJ264" s="343" t="n"/>
      <c r="AK264" s="343" t="n"/>
      <c r="AL264" s="343" t="n"/>
      <c r="AM264" s="343" t="n"/>
      <c r="AN264" s="343" t="n"/>
      <c r="AO264" s="343" t="n"/>
      <c r="AP264" s="343" t="n"/>
      <c r="AQ264" s="343" t="n"/>
      <c r="AR264" s="343" t="n"/>
      <c r="AS264" s="343" t="n"/>
      <c r="AT264" s="343" t="n"/>
      <c r="AU264" s="343" t="n"/>
      <c r="AV264" s="343" t="n"/>
      <c r="AW264" s="343" t="n"/>
      <c r="AX264" s="343" t="n"/>
      <c r="AY264" s="343" t="n"/>
      <c r="AZ264" s="343" t="n"/>
      <c r="BA264" s="343" t="n"/>
      <c r="BB264" s="343" t="n"/>
      <c r="BC264" s="343" t="n"/>
      <c r="BD264" s="343" t="n"/>
      <c r="BE264" s="343" t="n"/>
      <c r="BF264" s="343" t="n"/>
      <c r="BG264" s="343" t="n"/>
      <c r="BH264" s="343" t="n"/>
      <c r="BI264" s="343" t="n"/>
      <c r="BJ264" s="343" t="n"/>
      <c r="BK264" s="343" t="n"/>
      <c r="BL264" s="343" t="n"/>
      <c r="BM264" s="343" t="n"/>
      <c r="BN264" s="343" t="n"/>
      <c r="BO264" s="343" t="n"/>
      <c r="BP264" s="343" t="n"/>
      <c r="BQ264" s="343" t="n"/>
      <c r="BR264" s="343" t="n"/>
      <c r="BS264" s="343" t="n"/>
      <c r="BT264" s="343" t="n"/>
      <c r="BU264" s="343" t="n"/>
      <c r="BV264" s="343" t="n"/>
      <c r="BW264" s="343" t="n"/>
      <c r="BX264" s="343" t="n"/>
      <c r="BY264" s="343" t="n"/>
      <c r="BZ264" s="343" t="n"/>
      <c r="CA264" s="343" t="n"/>
      <c r="CB264" s="343" t="n"/>
      <c r="CC264" s="343" t="n"/>
      <c r="CD264" s="343" t="n"/>
      <c r="CE264" s="343" t="n"/>
      <c r="CF264" s="343" t="n"/>
      <c r="CG264" s="343" t="n"/>
      <c r="CH264" s="343" t="n"/>
      <c r="CI264" s="343" t="n"/>
      <c r="CJ264" s="343" t="n"/>
      <c r="CK264" s="343" t="n"/>
      <c r="CL264" s="343" t="n"/>
      <c r="CM264" s="343" t="n"/>
      <c r="CN264" s="343" t="n"/>
      <c r="CO264" s="343" t="n"/>
      <c r="CP264" s="343" t="n"/>
      <c r="CQ264" s="343" t="n"/>
      <c r="CR264" s="343" t="n"/>
      <c r="CS264" s="343" t="n"/>
      <c r="CT264" s="343" t="n"/>
      <c r="CU264" s="343" t="n"/>
      <c r="CV264" s="343" t="n"/>
      <c r="CW264" s="343" t="n"/>
      <c r="CX264" s="343" t="n"/>
      <c r="CY264" s="343" t="n"/>
      <c r="CZ264" s="343" t="n"/>
      <c r="DA264" s="343" t="n"/>
      <c r="DB264" s="343" t="n"/>
      <c r="DC264" s="343" t="n"/>
      <c r="DD264" s="343" t="n"/>
      <c r="DE264" s="343" t="n"/>
      <c r="DF264" s="343" t="n"/>
      <c r="DG264" s="343" t="n"/>
      <c r="DH264" s="343" t="n"/>
      <c r="DI264" s="343" t="n"/>
      <c r="DJ264" s="343" t="n"/>
      <c r="DK264" s="343" t="n"/>
      <c r="DL264" s="343" t="n"/>
      <c r="DM264" s="343" t="n"/>
      <c r="DN264" s="343" t="n"/>
      <c r="DO264" s="343" t="n"/>
      <c r="DP264" s="343" t="n"/>
      <c r="DQ264" s="343" t="n"/>
      <c r="DR264" s="343" t="n"/>
      <c r="DS264" s="343" t="n"/>
      <c r="DT264" s="343" t="n"/>
      <c r="DU264" s="343" t="n"/>
      <c r="DV264" s="343" t="n"/>
      <c r="DW264" s="343" t="n"/>
      <c r="DX264" s="343" t="n"/>
      <c r="DY264" s="343" t="n"/>
      <c r="DZ264" s="343" t="n"/>
      <c r="EA264" s="343" t="n"/>
      <c r="EB264" s="343" t="n"/>
      <c r="EC264" s="343" t="n"/>
      <c r="ED264" s="343" t="n"/>
      <c r="EE264" s="343" t="n"/>
      <c r="EF264" s="343" t="n"/>
      <c r="EG264" s="343" t="n"/>
      <c r="EH264" s="343" t="n"/>
      <c r="EI264" s="343" t="n"/>
      <c r="EJ264" s="343" t="n"/>
      <c r="EK264" s="343" t="n"/>
      <c r="EL264" s="343" t="n"/>
      <c r="EM264" s="343" t="n"/>
      <c r="EN264" s="343" t="n"/>
      <c r="EO264" s="343" t="n"/>
      <c r="EP264" s="343" t="n"/>
      <c r="EQ264" s="343" t="n"/>
      <c r="ER264" s="343" t="n"/>
      <c r="ES264" s="343" t="n"/>
      <c r="ET264" s="343" t="n"/>
      <c r="EU264" s="343" t="n"/>
      <c r="EV264" s="343" t="n"/>
      <c r="EW264" s="343" t="n"/>
      <c r="EX264" s="343" t="n"/>
      <c r="EY264" s="343" t="n"/>
      <c r="EZ264" s="343" t="n"/>
      <c r="FA264" s="343" t="n"/>
      <c r="FB264" s="343" t="n"/>
      <c r="FC264" s="343" t="n"/>
      <c r="FD264" s="343" t="n"/>
      <c r="FE264" s="343" t="n"/>
      <c r="FF264" s="343" t="n"/>
      <c r="FG264" s="343" t="n"/>
      <c r="FH264" s="343" t="n"/>
      <c r="FI264" s="343" t="n"/>
      <c r="FJ264" s="343" t="n"/>
      <c r="FK264" s="343" t="n"/>
      <c r="FL264" s="343" t="n"/>
      <c r="FM264" s="343" t="n"/>
      <c r="FN264" s="343" t="n"/>
      <c r="FO264" s="343" t="n"/>
      <c r="FP264" s="343" t="n"/>
      <c r="FQ264" s="343" t="n"/>
      <c r="FR264" s="343" t="n"/>
      <c r="FS264" s="343" t="n"/>
      <c r="FT264" s="343" t="n"/>
      <c r="FU264" s="343" t="n"/>
      <c r="FV264" s="343" t="n"/>
      <c r="FW264" s="343" t="n"/>
      <c r="FX264" s="343" t="n"/>
      <c r="FY264" s="343" t="n"/>
      <c r="FZ264" s="343" t="n"/>
      <c r="GA264" s="343" t="n"/>
      <c r="GB264" s="343" t="n"/>
      <c r="GC264" s="343" t="n"/>
      <c r="GD264" s="343" t="n"/>
      <c r="GE264" s="343" t="n"/>
      <c r="GF264" s="343" t="n"/>
      <c r="GG264" s="343" t="n"/>
      <c r="GH264" s="343" t="n"/>
      <c r="GI264" s="343" t="n"/>
      <c r="GJ264" s="343" t="n"/>
      <c r="GK264" s="343" t="n"/>
      <c r="GL264" s="343" t="n"/>
      <c r="GM264" s="343" t="n"/>
      <c r="GN264" s="343" t="n"/>
      <c r="GO264" s="1" t="n"/>
      <c r="GP264" s="63" t="n"/>
    </row>
    <row r="265" outlineLevel="1">
      <c r="A265" s="1" t="n"/>
      <c r="B265" s="1" t="n"/>
      <c r="C265" s="770">
        <f>"Moderately Flat("&amp;D265&amp;")"</f>
        <v/>
      </c>
      <c r="D265" s="376" t="n">
        <v>7</v>
      </c>
      <c r="E265" s="1" t="n"/>
      <c r="F265" s="1" t="n"/>
      <c r="G265" s="1" t="n"/>
      <c r="H265" s="1" t="n"/>
      <c r="I265" s="1" t="n"/>
      <c r="J265" s="343" t="n"/>
      <c r="K265" s="343" t="n"/>
      <c r="L265" s="1" t="n"/>
      <c r="M265" s="343" t="n"/>
      <c r="N265" s="343" t="n"/>
      <c r="O265" s="343" t="n"/>
      <c r="P265" s="343" t="n"/>
      <c r="Q265" s="343" t="n"/>
      <c r="R265" s="343" t="n"/>
      <c r="S265" s="343" t="n"/>
      <c r="T265" s="343" t="n"/>
      <c r="U265" s="343" t="n"/>
      <c r="V265" s="343" t="n"/>
      <c r="W265" s="343" t="n"/>
      <c r="X265" s="343" t="n"/>
      <c r="Y265" s="343" t="n"/>
      <c r="Z265" s="343" t="n"/>
      <c r="AA265" s="343" t="n"/>
      <c r="AB265" s="343" t="n"/>
      <c r="AC265" s="343" t="n"/>
      <c r="AD265" s="343" t="n"/>
      <c r="AE265" s="343" t="n"/>
      <c r="AF265" s="343" t="n"/>
      <c r="AG265" s="343" t="n"/>
      <c r="AH265" s="343" t="n"/>
      <c r="AI265" s="343" t="n"/>
      <c r="AJ265" s="343" t="n"/>
      <c r="AK265" s="343" t="n"/>
      <c r="AL265" s="343" t="n"/>
      <c r="AM265" s="343" t="n"/>
      <c r="AN265" s="343" t="n"/>
      <c r="AO265" s="343" t="n"/>
      <c r="AP265" s="343" t="n"/>
      <c r="AQ265" s="343" t="n"/>
      <c r="AR265" s="343" t="n"/>
      <c r="AS265" s="343" t="n"/>
      <c r="AT265" s="343" t="n"/>
      <c r="AU265" s="343" t="n"/>
      <c r="AV265" s="343" t="n"/>
      <c r="AW265" s="343" t="n"/>
      <c r="AX265" s="343" t="n"/>
      <c r="AY265" s="343" t="n"/>
      <c r="AZ265" s="343" t="n"/>
      <c r="BA265" s="343" t="n"/>
      <c r="BB265" s="343" t="n"/>
      <c r="BC265" s="343" t="n"/>
      <c r="BD265" s="343" t="n"/>
      <c r="BE265" s="343" t="n"/>
      <c r="BF265" s="343" t="n"/>
      <c r="BG265" s="343" t="n"/>
      <c r="BH265" s="343" t="n"/>
      <c r="BI265" s="343" t="n"/>
      <c r="BJ265" s="343" t="n"/>
      <c r="BK265" s="343" t="n"/>
      <c r="BL265" s="343" t="n"/>
      <c r="BM265" s="343" t="n"/>
      <c r="BN265" s="343" t="n"/>
      <c r="BO265" s="343" t="n"/>
      <c r="BP265" s="343" t="n"/>
      <c r="BQ265" s="343" t="n"/>
      <c r="BR265" s="343" t="n"/>
      <c r="BS265" s="343" t="n"/>
      <c r="BT265" s="343" t="n"/>
      <c r="BU265" s="343" t="n"/>
      <c r="BV265" s="343" t="n"/>
      <c r="BW265" s="343" t="n"/>
      <c r="BX265" s="343" t="n"/>
      <c r="BY265" s="343" t="n"/>
      <c r="BZ265" s="343" t="n"/>
      <c r="CA265" s="343" t="n"/>
      <c r="CB265" s="343" t="n"/>
      <c r="CC265" s="343" t="n"/>
      <c r="CD265" s="343" t="n"/>
      <c r="CE265" s="343" t="n"/>
      <c r="CF265" s="343" t="n"/>
      <c r="CG265" s="343" t="n"/>
      <c r="CH265" s="343" t="n"/>
      <c r="CI265" s="343" t="n"/>
      <c r="CJ265" s="343" t="n"/>
      <c r="CK265" s="343" t="n"/>
      <c r="CL265" s="343" t="n"/>
      <c r="CM265" s="343" t="n"/>
      <c r="CN265" s="343" t="n"/>
      <c r="CO265" s="343" t="n"/>
      <c r="CP265" s="343" t="n"/>
      <c r="CQ265" s="343" t="n"/>
      <c r="CR265" s="343" t="n"/>
      <c r="CS265" s="343" t="n"/>
      <c r="CT265" s="343" t="n"/>
      <c r="CU265" s="343" t="n"/>
      <c r="CV265" s="343" t="n"/>
      <c r="CW265" s="343" t="n"/>
      <c r="CX265" s="343" t="n"/>
      <c r="CY265" s="343" t="n"/>
      <c r="CZ265" s="343" t="n"/>
      <c r="DA265" s="343" t="n"/>
      <c r="DB265" s="343" t="n"/>
      <c r="DC265" s="343" t="n"/>
      <c r="DD265" s="343" t="n"/>
      <c r="DE265" s="343" t="n"/>
      <c r="DF265" s="343" t="n"/>
      <c r="DG265" s="343" t="n"/>
      <c r="DH265" s="343" t="n"/>
      <c r="DI265" s="343" t="n"/>
      <c r="DJ265" s="343" t="n"/>
      <c r="DK265" s="343" t="n"/>
      <c r="DL265" s="343" t="n"/>
      <c r="DM265" s="343" t="n"/>
      <c r="DN265" s="343" t="n"/>
      <c r="DO265" s="343" t="n"/>
      <c r="DP265" s="343" t="n"/>
      <c r="DQ265" s="343" t="n"/>
      <c r="DR265" s="343" t="n"/>
      <c r="DS265" s="343" t="n"/>
      <c r="DT265" s="343" t="n"/>
      <c r="DU265" s="343" t="n"/>
      <c r="DV265" s="343" t="n"/>
      <c r="DW265" s="343" t="n"/>
      <c r="DX265" s="343" t="n"/>
      <c r="DY265" s="343" t="n"/>
      <c r="DZ265" s="343" t="n"/>
      <c r="EA265" s="343" t="n"/>
      <c r="EB265" s="343" t="n"/>
      <c r="EC265" s="343" t="n"/>
      <c r="ED265" s="343" t="n"/>
      <c r="EE265" s="343" t="n"/>
      <c r="EF265" s="343" t="n"/>
      <c r="EG265" s="343" t="n"/>
      <c r="EH265" s="343" t="n"/>
      <c r="EI265" s="343" t="n"/>
      <c r="EJ265" s="343" t="n"/>
      <c r="EK265" s="343" t="n"/>
      <c r="EL265" s="343" t="n"/>
      <c r="EM265" s="343" t="n"/>
      <c r="EN265" s="343" t="n"/>
      <c r="EO265" s="343" t="n"/>
      <c r="EP265" s="343" t="n"/>
      <c r="EQ265" s="343" t="n"/>
      <c r="ER265" s="343" t="n"/>
      <c r="ES265" s="343" t="n"/>
      <c r="ET265" s="343" t="n"/>
      <c r="EU265" s="343" t="n"/>
      <c r="EV265" s="343" t="n"/>
      <c r="EW265" s="343" t="n"/>
      <c r="EX265" s="343" t="n"/>
      <c r="EY265" s="343" t="n"/>
      <c r="EZ265" s="343" t="n"/>
      <c r="FA265" s="343" t="n"/>
      <c r="FB265" s="343" t="n"/>
      <c r="FC265" s="343" t="n"/>
      <c r="FD265" s="343" t="n"/>
      <c r="FE265" s="343" t="n"/>
      <c r="FF265" s="343" t="n"/>
      <c r="FG265" s="343" t="n"/>
      <c r="FH265" s="343" t="n"/>
      <c r="FI265" s="343" t="n"/>
      <c r="FJ265" s="343" t="n"/>
      <c r="FK265" s="343" t="n"/>
      <c r="FL265" s="343" t="n"/>
      <c r="FM265" s="343" t="n"/>
      <c r="FN265" s="343" t="n"/>
      <c r="FO265" s="343" t="n"/>
      <c r="FP265" s="343" t="n"/>
      <c r="FQ265" s="343" t="n"/>
      <c r="FR265" s="343" t="n"/>
      <c r="FS265" s="343" t="n"/>
      <c r="FT265" s="343" t="n"/>
      <c r="FU265" s="343" t="n"/>
      <c r="FV265" s="343" t="n"/>
      <c r="FW265" s="343" t="n"/>
      <c r="FX265" s="343" t="n"/>
      <c r="FY265" s="343" t="n"/>
      <c r="FZ265" s="343" t="n"/>
      <c r="GA265" s="343" t="n"/>
      <c r="GB265" s="343" t="n"/>
      <c r="GC265" s="343" t="n"/>
      <c r="GD265" s="343" t="n"/>
      <c r="GE265" s="343" t="n"/>
      <c r="GF265" s="343" t="n"/>
      <c r="GG265" s="343" t="n"/>
      <c r="GH265" s="343" t="n"/>
      <c r="GI265" s="343" t="n"/>
      <c r="GJ265" s="343" t="n"/>
      <c r="GK265" s="343" t="n"/>
      <c r="GL265" s="343" t="n"/>
      <c r="GM265" s="343" t="n"/>
      <c r="GN265" s="343" t="n"/>
      <c r="GO265" s="1" t="n"/>
      <c r="GP265" s="63" t="n"/>
    </row>
    <row r="266" outlineLevel="1">
      <c r="A266" s="1" t="n"/>
      <c r="B266" s="1" t="n"/>
      <c r="C266" s="770">
        <f>"Flat ("&amp;D266&amp;")"</f>
        <v/>
      </c>
      <c r="D266" s="376" t="n">
        <v>9</v>
      </c>
      <c r="E266" s="1" t="n"/>
      <c r="F266" s="1" t="n"/>
      <c r="G266" s="1" t="n"/>
      <c r="H266" s="1" t="n"/>
      <c r="I266" s="1" t="n"/>
      <c r="J266" s="343" t="n"/>
      <c r="K266" s="343" t="n"/>
      <c r="L266" s="1" t="n"/>
      <c r="M266" s="343" t="n"/>
      <c r="N266" s="343" t="n"/>
      <c r="O266" s="343" t="n"/>
      <c r="P266" s="343" t="n"/>
      <c r="Q266" s="343" t="n"/>
      <c r="R266" s="343" t="n"/>
      <c r="S266" s="343" t="n"/>
      <c r="T266" s="343" t="n"/>
      <c r="U266" s="343" t="n"/>
      <c r="V266" s="343" t="n"/>
      <c r="W266" s="343" t="n"/>
      <c r="X266" s="343" t="n"/>
      <c r="Y266" s="343" t="n"/>
      <c r="Z266" s="343" t="n"/>
      <c r="AA266" s="343" t="n"/>
      <c r="AB266" s="343" t="n"/>
      <c r="AC266" s="343" t="n"/>
      <c r="AD266" s="343" t="n"/>
      <c r="AE266" s="343" t="n"/>
      <c r="AF266" s="343" t="n"/>
      <c r="AG266" s="343" t="n"/>
      <c r="AH266" s="343" t="n"/>
      <c r="AI266" s="343" t="n"/>
      <c r="AJ266" s="343" t="n"/>
      <c r="AK266" s="343" t="n"/>
      <c r="AL266" s="343" t="n"/>
      <c r="AM266" s="343" t="n"/>
      <c r="AN266" s="343" t="n"/>
      <c r="AO266" s="343" t="n"/>
      <c r="AP266" s="343" t="n"/>
      <c r="AQ266" s="343" t="n"/>
      <c r="AR266" s="343" t="n"/>
      <c r="AS266" s="343" t="n"/>
      <c r="AT266" s="343" t="n"/>
      <c r="AU266" s="343" t="n"/>
      <c r="AV266" s="343" t="n"/>
      <c r="AW266" s="343" t="n"/>
      <c r="AX266" s="343" t="n"/>
      <c r="AY266" s="343" t="n"/>
      <c r="AZ266" s="343" t="n"/>
      <c r="BA266" s="343" t="n"/>
      <c r="BB266" s="343" t="n"/>
      <c r="BC266" s="343" t="n"/>
      <c r="BD266" s="343" t="n"/>
      <c r="BE266" s="343" t="n"/>
      <c r="BF266" s="343" t="n"/>
      <c r="BG266" s="343" t="n"/>
      <c r="BH266" s="343" t="n"/>
      <c r="BI266" s="343" t="n"/>
      <c r="BJ266" s="343" t="n"/>
      <c r="BK266" s="343" t="n"/>
      <c r="BL266" s="343" t="n"/>
      <c r="BM266" s="343" t="n"/>
      <c r="BN266" s="343" t="n"/>
      <c r="BO266" s="343" t="n"/>
      <c r="BP266" s="343" t="n"/>
      <c r="BQ266" s="343" t="n"/>
      <c r="BR266" s="343" t="n"/>
      <c r="BS266" s="343" t="n"/>
      <c r="BT266" s="343" t="n"/>
      <c r="BU266" s="343" t="n"/>
      <c r="BV266" s="343" t="n"/>
      <c r="BW266" s="343" t="n"/>
      <c r="BX266" s="343" t="n"/>
      <c r="BY266" s="343" t="n"/>
      <c r="BZ266" s="343" t="n"/>
      <c r="CA266" s="343" t="n"/>
      <c r="CB266" s="343" t="n"/>
      <c r="CC266" s="343" t="n"/>
      <c r="CD266" s="343" t="n"/>
      <c r="CE266" s="343" t="n"/>
      <c r="CF266" s="343" t="n"/>
      <c r="CG266" s="343" t="n"/>
      <c r="CH266" s="343" t="n"/>
      <c r="CI266" s="343" t="n"/>
      <c r="CJ266" s="343" t="n"/>
      <c r="CK266" s="343" t="n"/>
      <c r="CL266" s="343" t="n"/>
      <c r="CM266" s="343" t="n"/>
      <c r="CN266" s="343" t="n"/>
      <c r="CO266" s="343" t="n"/>
      <c r="CP266" s="343" t="n"/>
      <c r="CQ266" s="343" t="n"/>
      <c r="CR266" s="343" t="n"/>
      <c r="CS266" s="343" t="n"/>
      <c r="CT266" s="343" t="n"/>
      <c r="CU266" s="343" t="n"/>
      <c r="CV266" s="343" t="n"/>
      <c r="CW266" s="343" t="n"/>
      <c r="CX266" s="343" t="n"/>
      <c r="CY266" s="343" t="n"/>
      <c r="CZ266" s="343" t="n"/>
      <c r="DA266" s="343" t="n"/>
      <c r="DB266" s="343" t="n"/>
      <c r="DC266" s="343" t="n"/>
      <c r="DD266" s="343" t="n"/>
      <c r="DE266" s="343" t="n"/>
      <c r="DF266" s="343" t="n"/>
      <c r="DG266" s="343" t="n"/>
      <c r="DH266" s="343" t="n"/>
      <c r="DI266" s="343" t="n"/>
      <c r="DJ266" s="343" t="n"/>
      <c r="DK266" s="343" t="n"/>
      <c r="DL266" s="343" t="n"/>
      <c r="DM266" s="343" t="n"/>
      <c r="DN266" s="343" t="n"/>
      <c r="DO266" s="343" t="n"/>
      <c r="DP266" s="343" t="n"/>
      <c r="DQ266" s="343" t="n"/>
      <c r="DR266" s="343" t="n"/>
      <c r="DS266" s="343" t="n"/>
      <c r="DT266" s="343" t="n"/>
      <c r="DU266" s="343" t="n"/>
      <c r="DV266" s="343" t="n"/>
      <c r="DW266" s="343" t="n"/>
      <c r="DX266" s="343" t="n"/>
      <c r="DY266" s="343" t="n"/>
      <c r="DZ266" s="343" t="n"/>
      <c r="EA266" s="343" t="n"/>
      <c r="EB266" s="343" t="n"/>
      <c r="EC266" s="343" t="n"/>
      <c r="ED266" s="343" t="n"/>
      <c r="EE266" s="343" t="n"/>
      <c r="EF266" s="343" t="n"/>
      <c r="EG266" s="343" t="n"/>
      <c r="EH266" s="343" t="n"/>
      <c r="EI266" s="343" t="n"/>
      <c r="EJ266" s="343" t="n"/>
      <c r="EK266" s="343" t="n"/>
      <c r="EL266" s="343" t="n"/>
      <c r="EM266" s="343" t="n"/>
      <c r="EN266" s="343" t="n"/>
      <c r="EO266" s="343" t="n"/>
      <c r="EP266" s="343" t="n"/>
      <c r="EQ266" s="343" t="n"/>
      <c r="ER266" s="343" t="n"/>
      <c r="ES266" s="343" t="n"/>
      <c r="ET266" s="343" t="n"/>
      <c r="EU266" s="343" t="n"/>
      <c r="EV266" s="343" t="n"/>
      <c r="EW266" s="343" t="n"/>
      <c r="EX266" s="343" t="n"/>
      <c r="EY266" s="343" t="n"/>
      <c r="EZ266" s="343" t="n"/>
      <c r="FA266" s="343" t="n"/>
      <c r="FB266" s="343" t="n"/>
      <c r="FC266" s="343" t="n"/>
      <c r="FD266" s="343" t="n"/>
      <c r="FE266" s="343" t="n"/>
      <c r="FF266" s="343" t="n"/>
      <c r="FG266" s="343" t="n"/>
      <c r="FH266" s="343" t="n"/>
      <c r="FI266" s="343" t="n"/>
      <c r="FJ266" s="343" t="n"/>
      <c r="FK266" s="343" t="n"/>
      <c r="FL266" s="343" t="n"/>
      <c r="FM266" s="343" t="n"/>
      <c r="FN266" s="343" t="n"/>
      <c r="FO266" s="343" t="n"/>
      <c r="FP266" s="343" t="n"/>
      <c r="FQ266" s="343" t="n"/>
      <c r="FR266" s="343" t="n"/>
      <c r="FS266" s="343" t="n"/>
      <c r="FT266" s="343" t="n"/>
      <c r="FU266" s="343" t="n"/>
      <c r="FV266" s="343" t="n"/>
      <c r="FW266" s="343" t="n"/>
      <c r="FX266" s="343" t="n"/>
      <c r="FY266" s="343" t="n"/>
      <c r="FZ266" s="343" t="n"/>
      <c r="GA266" s="343" t="n"/>
      <c r="GB266" s="343" t="n"/>
      <c r="GC266" s="343" t="n"/>
      <c r="GD266" s="343" t="n"/>
      <c r="GE266" s="343" t="n"/>
      <c r="GF266" s="343" t="n"/>
      <c r="GG266" s="343" t="n"/>
      <c r="GH266" s="343" t="n"/>
      <c r="GI266" s="343" t="n"/>
      <c r="GJ266" s="343" t="n"/>
      <c r="GK266" s="343" t="n"/>
      <c r="GL266" s="343" t="n"/>
      <c r="GM266" s="343" t="n"/>
      <c r="GN266" s="343" t="n"/>
      <c r="GO266" s="1" t="n"/>
      <c r="GP266" s="63" t="n"/>
    </row>
    <row r="267" outlineLevel="1">
      <c r="A267" s="1" t="n"/>
      <c r="B267" s="1" t="n"/>
      <c r="C267" s="771" t="inlineStr">
        <is>
          <t>Custom</t>
        </is>
      </c>
      <c r="D267" s="379" t="n"/>
      <c r="E267" s="1" t="n"/>
      <c r="F267" s="1" t="n"/>
      <c r="G267" s="1" t="n"/>
      <c r="H267" s="1" t="n"/>
      <c r="I267" s="1" t="n"/>
      <c r="J267" s="343" t="n"/>
      <c r="K267" s="343" t="n"/>
      <c r="L267" s="1" t="n"/>
      <c r="M267" s="343" t="n"/>
      <c r="N267" s="343" t="n"/>
      <c r="O267" s="343" t="n"/>
      <c r="P267" s="343" t="n"/>
      <c r="Q267" s="343" t="n"/>
      <c r="R267" s="343" t="n"/>
      <c r="S267" s="343" t="n"/>
      <c r="T267" s="343" t="n"/>
      <c r="U267" s="343" t="n"/>
      <c r="V267" s="343" t="n"/>
      <c r="W267" s="343" t="n"/>
      <c r="X267" s="343" t="n"/>
      <c r="Y267" s="343" t="n"/>
      <c r="Z267" s="343" t="n"/>
      <c r="AA267" s="343" t="n"/>
      <c r="AB267" s="343" t="n"/>
      <c r="AC267" s="343" t="n"/>
      <c r="AD267" s="343" t="n"/>
      <c r="AE267" s="343" t="n"/>
      <c r="AF267" s="343" t="n"/>
      <c r="AG267" s="343" t="n"/>
      <c r="AH267" s="343" t="n"/>
      <c r="AI267" s="343" t="n"/>
      <c r="AJ267" s="343" t="n"/>
      <c r="AK267" s="343" t="n"/>
      <c r="AL267" s="343" t="n"/>
      <c r="AM267" s="343" t="n"/>
      <c r="AN267" s="343" t="n"/>
      <c r="AO267" s="343" t="n"/>
      <c r="AP267" s="343" t="n"/>
      <c r="AQ267" s="343" t="n"/>
      <c r="AR267" s="343" t="n"/>
      <c r="AS267" s="343" t="n"/>
      <c r="AT267" s="343" t="n"/>
      <c r="AU267" s="343" t="n"/>
      <c r="AV267" s="343" t="n"/>
      <c r="AW267" s="343" t="n"/>
      <c r="AX267" s="343" t="n"/>
      <c r="AY267" s="343" t="n"/>
      <c r="AZ267" s="343" t="n"/>
      <c r="BA267" s="343" t="n"/>
      <c r="BB267" s="343" t="n"/>
      <c r="BC267" s="343" t="n"/>
      <c r="BD267" s="343" t="n"/>
      <c r="BE267" s="343" t="n"/>
      <c r="BF267" s="343" t="n"/>
      <c r="BG267" s="343" t="n"/>
      <c r="BH267" s="343" t="n"/>
      <c r="BI267" s="343" t="n"/>
      <c r="BJ267" s="343" t="n"/>
      <c r="BK267" s="343" t="n"/>
      <c r="BL267" s="343" t="n"/>
      <c r="BM267" s="343" t="n"/>
      <c r="BN267" s="343" t="n"/>
      <c r="BO267" s="343" t="n"/>
      <c r="BP267" s="343" t="n"/>
      <c r="BQ267" s="343" t="n"/>
      <c r="BR267" s="343" t="n"/>
      <c r="BS267" s="343" t="n"/>
      <c r="BT267" s="343" t="n"/>
      <c r="BU267" s="343" t="n"/>
      <c r="BV267" s="343" t="n"/>
      <c r="BW267" s="343" t="n"/>
      <c r="BX267" s="343" t="n"/>
      <c r="BY267" s="343" t="n"/>
      <c r="BZ267" s="343" t="n"/>
      <c r="CA267" s="343" t="n"/>
      <c r="CB267" s="343" t="n"/>
      <c r="CC267" s="343" t="n"/>
      <c r="CD267" s="343" t="n"/>
      <c r="CE267" s="343" t="n"/>
      <c r="CF267" s="343" t="n"/>
      <c r="CG267" s="343" t="n"/>
      <c r="CH267" s="343" t="n"/>
      <c r="CI267" s="343" t="n"/>
      <c r="CJ267" s="343" t="n"/>
      <c r="CK267" s="343" t="n"/>
      <c r="CL267" s="343" t="n"/>
      <c r="CM267" s="343" t="n"/>
      <c r="CN267" s="343" t="n"/>
      <c r="CO267" s="343" t="n"/>
      <c r="CP267" s="343" t="n"/>
      <c r="CQ267" s="343" t="n"/>
      <c r="CR267" s="343" t="n"/>
      <c r="CS267" s="343" t="n"/>
      <c r="CT267" s="343" t="n"/>
      <c r="CU267" s="343" t="n"/>
      <c r="CV267" s="343" t="n"/>
      <c r="CW267" s="343" t="n"/>
      <c r="CX267" s="343" t="n"/>
      <c r="CY267" s="343" t="n"/>
      <c r="CZ267" s="343" t="n"/>
      <c r="DA267" s="343" t="n"/>
      <c r="DB267" s="343" t="n"/>
      <c r="DC267" s="343" t="n"/>
      <c r="DD267" s="343" t="n"/>
      <c r="DE267" s="343" t="n"/>
      <c r="DF267" s="343" t="n"/>
      <c r="DG267" s="343" t="n"/>
      <c r="DH267" s="343" t="n"/>
      <c r="DI267" s="343" t="n"/>
      <c r="DJ267" s="343" t="n"/>
      <c r="DK267" s="343" t="n"/>
      <c r="DL267" s="343" t="n"/>
      <c r="DM267" s="343" t="n"/>
      <c r="DN267" s="343" t="n"/>
      <c r="DO267" s="343" t="n"/>
      <c r="DP267" s="343" t="n"/>
      <c r="DQ267" s="343" t="n"/>
      <c r="DR267" s="343" t="n"/>
      <c r="DS267" s="343" t="n"/>
      <c r="DT267" s="343" t="n"/>
      <c r="DU267" s="343" t="n"/>
      <c r="DV267" s="343" t="n"/>
      <c r="DW267" s="343" t="n"/>
      <c r="DX267" s="343" t="n"/>
      <c r="DY267" s="343" t="n"/>
      <c r="DZ267" s="343" t="n"/>
      <c r="EA267" s="343" t="n"/>
      <c r="EB267" s="343" t="n"/>
      <c r="EC267" s="343" t="n"/>
      <c r="ED267" s="343" t="n"/>
      <c r="EE267" s="343" t="n"/>
      <c r="EF267" s="343" t="n"/>
      <c r="EG267" s="343" t="n"/>
      <c r="EH267" s="343" t="n"/>
      <c r="EI267" s="343" t="n"/>
      <c r="EJ267" s="343" t="n"/>
      <c r="EK267" s="343" t="n"/>
      <c r="EL267" s="343" t="n"/>
      <c r="EM267" s="343" t="n"/>
      <c r="EN267" s="343" t="n"/>
      <c r="EO267" s="343" t="n"/>
      <c r="EP267" s="343" t="n"/>
      <c r="EQ267" s="343" t="n"/>
      <c r="ER267" s="343" t="n"/>
      <c r="ES267" s="343" t="n"/>
      <c r="ET267" s="343" t="n"/>
      <c r="EU267" s="343" t="n"/>
      <c r="EV267" s="343" t="n"/>
      <c r="EW267" s="343" t="n"/>
      <c r="EX267" s="343" t="n"/>
      <c r="EY267" s="343" t="n"/>
      <c r="EZ267" s="343" t="n"/>
      <c r="FA267" s="343" t="n"/>
      <c r="FB267" s="343" t="n"/>
      <c r="FC267" s="343" t="n"/>
      <c r="FD267" s="343" t="n"/>
      <c r="FE267" s="343" t="n"/>
      <c r="FF267" s="343" t="n"/>
      <c r="FG267" s="343" t="n"/>
      <c r="FH267" s="343" t="n"/>
      <c r="FI267" s="343" t="n"/>
      <c r="FJ267" s="343" t="n"/>
      <c r="FK267" s="343" t="n"/>
      <c r="FL267" s="343" t="n"/>
      <c r="FM267" s="343" t="n"/>
      <c r="FN267" s="343" t="n"/>
      <c r="FO267" s="343" t="n"/>
      <c r="FP267" s="343" t="n"/>
      <c r="FQ267" s="343" t="n"/>
      <c r="FR267" s="343" t="n"/>
      <c r="FS267" s="343" t="n"/>
      <c r="FT267" s="343" t="n"/>
      <c r="FU267" s="343" t="n"/>
      <c r="FV267" s="343" t="n"/>
      <c r="FW267" s="343" t="n"/>
      <c r="FX267" s="343" t="n"/>
      <c r="FY267" s="343" t="n"/>
      <c r="FZ267" s="343" t="n"/>
      <c r="GA267" s="343" t="n"/>
      <c r="GB267" s="343" t="n"/>
      <c r="GC267" s="343" t="n"/>
      <c r="GD267" s="343" t="n"/>
      <c r="GE267" s="343" t="n"/>
      <c r="GF267" s="343" t="n"/>
      <c r="GG267" s="343" t="n"/>
      <c r="GH267" s="343" t="n"/>
      <c r="GI267" s="343" t="n"/>
      <c r="GJ267" s="343" t="n"/>
      <c r="GK267" s="343" t="n"/>
      <c r="GL267" s="343" t="n"/>
      <c r="GM267" s="343" t="n"/>
      <c r="GN267" s="343" t="n"/>
      <c r="GO267" s="1" t="n"/>
      <c r="GP267" s="63" t="n"/>
    </row>
    <row r="268" outlineLevel="1">
      <c r="J268" s="343" t="n"/>
      <c r="K268" s="343" t="n"/>
      <c r="M268" s="343" t="n"/>
      <c r="N268" s="343" t="n"/>
      <c r="O268" s="343" t="n"/>
      <c r="P268" s="343" t="n"/>
      <c r="Q268" s="343" t="n"/>
      <c r="R268" s="343" t="n"/>
      <c r="S268" s="343" t="n"/>
      <c r="T268" s="343" t="n"/>
      <c r="U268" s="343" t="n"/>
      <c r="V268" s="343" t="n"/>
      <c r="W268" s="343" t="n"/>
      <c r="X268" s="343" t="n"/>
      <c r="Y268" s="343" t="n"/>
      <c r="Z268" s="343" t="n"/>
      <c r="AA268" s="343" t="n"/>
      <c r="AB268" s="343" t="n"/>
      <c r="AC268" s="343" t="n"/>
      <c r="AD268" s="343" t="n"/>
      <c r="AE268" s="343" t="n"/>
      <c r="AF268" s="343" t="n"/>
      <c r="AG268" s="343" t="n"/>
      <c r="AH268" s="343" t="n"/>
      <c r="AI268" s="343" t="n"/>
      <c r="AJ268" s="343" t="n"/>
      <c r="AK268" s="343" t="n"/>
      <c r="AL268" s="343" t="n"/>
      <c r="AM268" s="343" t="n"/>
      <c r="AN268" s="343" t="n"/>
      <c r="AO268" s="343" t="n"/>
      <c r="AP268" s="343" t="n"/>
      <c r="AQ268" s="343" t="n"/>
      <c r="AR268" s="343" t="n"/>
      <c r="AS268" s="343" t="n"/>
      <c r="AT268" s="343" t="n"/>
      <c r="AU268" s="343" t="n"/>
      <c r="AV268" s="343" t="n"/>
      <c r="AW268" s="343" t="n"/>
      <c r="AX268" s="343" t="n"/>
      <c r="AY268" s="343" t="n"/>
      <c r="AZ268" s="343" t="n"/>
      <c r="BA268" s="343" t="n"/>
      <c r="BB268" s="343" t="n"/>
      <c r="BC268" s="343" t="n"/>
      <c r="BD268" s="343" t="n"/>
      <c r="BE268" s="343" t="n"/>
      <c r="BF268" s="343" t="n"/>
      <c r="BG268" s="343" t="n"/>
      <c r="BH268" s="343" t="n"/>
      <c r="BI268" s="343" t="n"/>
      <c r="BJ268" s="343" t="n"/>
      <c r="BK268" s="343" t="n"/>
      <c r="BL268" s="343" t="n"/>
      <c r="BM268" s="343" t="n"/>
      <c r="BN268" s="343" t="n"/>
      <c r="BO268" s="343" t="n"/>
      <c r="BP268" s="343" t="n"/>
      <c r="BQ268" s="343" t="n"/>
      <c r="BR268" s="343" t="n"/>
      <c r="BS268" s="343" t="n"/>
      <c r="BT268" s="343" t="n"/>
      <c r="BU268" s="343" t="n"/>
      <c r="BV268" s="343" t="n"/>
      <c r="BW268" s="343" t="n"/>
      <c r="BX268" s="343" t="n"/>
      <c r="BY268" s="343" t="n"/>
      <c r="BZ268" s="343" t="n"/>
      <c r="CA268" s="343" t="n"/>
      <c r="CB268" s="343" t="n"/>
      <c r="CC268" s="343" t="n"/>
      <c r="CD268" s="343" t="n"/>
      <c r="CE268" s="343" t="n"/>
      <c r="CF268" s="343" t="n"/>
      <c r="CG268" s="343" t="n"/>
      <c r="CH268" s="343" t="n"/>
      <c r="CI268" s="343" t="n"/>
      <c r="CJ268" s="343" t="n"/>
      <c r="CK268" s="343" t="n"/>
      <c r="CL268" s="343" t="n"/>
      <c r="CM268" s="343" t="n"/>
      <c r="CN268" s="343" t="n"/>
      <c r="CO268" s="343" t="n"/>
      <c r="CP268" s="343" t="n"/>
      <c r="CQ268" s="343" t="n"/>
      <c r="CR268" s="343" t="n"/>
      <c r="CS268" s="343" t="n"/>
      <c r="CT268" s="343" t="n"/>
      <c r="CU268" s="343" t="n"/>
      <c r="CV268" s="343" t="n"/>
      <c r="CW268" s="343" t="n"/>
      <c r="CX268" s="343" t="n"/>
      <c r="CY268" s="343" t="n"/>
      <c r="CZ268" s="343" t="n"/>
      <c r="DA268" s="343" t="n"/>
      <c r="DB268" s="343" t="n"/>
      <c r="DC268" s="343" t="n"/>
      <c r="DD268" s="343" t="n"/>
      <c r="DE268" s="343" t="n"/>
      <c r="DF268" s="343" t="n"/>
      <c r="DG268" s="343" t="n"/>
      <c r="DH268" s="343" t="n"/>
      <c r="DI268" s="343" t="n"/>
      <c r="DJ268" s="343" t="n"/>
      <c r="DK268" s="343" t="n"/>
      <c r="DL268" s="343" t="n"/>
      <c r="DM268" s="343" t="n"/>
      <c r="DN268" s="343" t="n"/>
      <c r="DO268" s="343" t="n"/>
      <c r="DP268" s="343" t="n"/>
      <c r="DQ268" s="343" t="n"/>
      <c r="DR268" s="343" t="n"/>
      <c r="DS268" s="343" t="n"/>
      <c r="DT268" s="343" t="n"/>
      <c r="DU268" s="343" t="n"/>
      <c r="DV268" s="343" t="n"/>
      <c r="DW268" s="343" t="n"/>
      <c r="DX268" s="343" t="n"/>
      <c r="DY268" s="343" t="n"/>
      <c r="DZ268" s="343" t="n"/>
      <c r="EA268" s="343" t="n"/>
      <c r="EB268" s="343" t="n"/>
      <c r="EC268" s="343" t="n"/>
      <c r="ED268" s="343" t="n"/>
      <c r="EE268" s="343" t="n"/>
      <c r="EF268" s="343" t="n"/>
      <c r="EG268" s="343" t="n"/>
      <c r="EH268" s="343" t="n"/>
      <c r="EI268" s="343" t="n"/>
      <c r="EJ268" s="343" t="n"/>
      <c r="EK268" s="343" t="n"/>
      <c r="EL268" s="343" t="n"/>
      <c r="EM268" s="343" t="n"/>
      <c r="EN268" s="343" t="n"/>
      <c r="EO268" s="343" t="n"/>
      <c r="EP268" s="343" t="n"/>
      <c r="EQ268" s="343" t="n"/>
      <c r="ER268" s="343" t="n"/>
      <c r="ES268" s="343" t="n"/>
      <c r="ET268" s="343" t="n"/>
      <c r="EU268" s="343" t="n"/>
      <c r="EV268" s="343" t="n"/>
      <c r="EW268" s="343" t="n"/>
      <c r="EX268" s="343" t="n"/>
      <c r="EY268" s="343" t="n"/>
      <c r="EZ268" s="343" t="n"/>
      <c r="FA268" s="343" t="n"/>
      <c r="FB268" s="343" t="n"/>
      <c r="FC268" s="343" t="n"/>
      <c r="FD268" s="343" t="n"/>
      <c r="FE268" s="343" t="n"/>
      <c r="FF268" s="343" t="n"/>
      <c r="FG268" s="343" t="n"/>
      <c r="FH268" s="343" t="n"/>
      <c r="FI268" s="343" t="n"/>
      <c r="FJ268" s="343" t="n"/>
      <c r="FK268" s="343" t="n"/>
      <c r="FL268" s="343" t="n"/>
      <c r="FM268" s="343" t="n"/>
      <c r="FN268" s="343" t="n"/>
      <c r="FO268" s="343" t="n"/>
      <c r="FP268" s="343" t="n"/>
      <c r="FQ268" s="343" t="n"/>
      <c r="FR268" s="343" t="n"/>
      <c r="FS268" s="343" t="n"/>
      <c r="FT268" s="343" t="n"/>
      <c r="FU268" s="343" t="n"/>
      <c r="FV268" s="343" t="n"/>
      <c r="FW268" s="343" t="n"/>
      <c r="FX268" s="343" t="n"/>
      <c r="FY268" s="343" t="n"/>
      <c r="FZ268" s="343" t="n"/>
      <c r="GA268" s="343" t="n"/>
      <c r="GB268" s="343" t="n"/>
      <c r="GC268" s="343" t="n"/>
      <c r="GD268" s="343" t="n"/>
      <c r="GE268" s="343" t="n"/>
      <c r="GF268" s="343" t="n"/>
      <c r="GG268" s="343" t="n"/>
      <c r="GH268" s="343" t="n"/>
      <c r="GI268" s="343" t="n"/>
      <c r="GJ268" s="343" t="n"/>
      <c r="GK268" s="343" t="n"/>
      <c r="GL268" s="343" t="n"/>
      <c r="GM268" s="343" t="n"/>
      <c r="GN268" s="343" t="n"/>
    </row>
    <row r="269" outlineLevel="1">
      <c r="J269" s="343" t="n"/>
      <c r="K269" s="343" t="n"/>
      <c r="M269" s="343" t="n"/>
      <c r="N269" s="343" t="n"/>
      <c r="O269" s="343" t="n"/>
      <c r="P269" s="343" t="n"/>
      <c r="Q269" s="343" t="n"/>
      <c r="R269" s="343" t="n"/>
      <c r="S269" s="343" t="n"/>
      <c r="T269" s="343" t="n"/>
      <c r="U269" s="343" t="n"/>
      <c r="V269" s="343" t="n"/>
      <c r="W269" s="343" t="n"/>
      <c r="X269" s="343" t="n"/>
      <c r="Y269" s="343" t="n"/>
      <c r="Z269" s="343" t="n"/>
      <c r="AA269" s="343" t="n"/>
      <c r="AB269" s="343" t="n"/>
      <c r="AC269" s="343" t="n"/>
      <c r="AD269" s="343" t="n"/>
      <c r="AE269" s="343" t="n"/>
      <c r="AF269" s="343" t="n"/>
      <c r="AG269" s="343" t="n"/>
      <c r="AH269" s="343" t="n"/>
      <c r="AI269" s="343" t="n"/>
      <c r="AJ269" s="343" t="n"/>
      <c r="AK269" s="343" t="n"/>
      <c r="AL269" s="343" t="n"/>
      <c r="AM269" s="343" t="n"/>
      <c r="AN269" s="343" t="n"/>
      <c r="AO269" s="343" t="n"/>
      <c r="AP269" s="343" t="n"/>
      <c r="AQ269" s="343" t="n"/>
      <c r="AR269" s="343" t="n"/>
      <c r="AS269" s="343" t="n"/>
      <c r="AT269" s="343" t="n"/>
      <c r="AU269" s="343" t="n"/>
      <c r="AV269" s="343" t="n"/>
      <c r="AW269" s="343" t="n"/>
      <c r="AX269" s="343" t="n"/>
      <c r="AY269" s="343" t="n"/>
      <c r="AZ269" s="343" t="n"/>
      <c r="BA269" s="343" t="n"/>
      <c r="BB269" s="343" t="n"/>
      <c r="BC269" s="343" t="n"/>
      <c r="BD269" s="343" t="n"/>
      <c r="BE269" s="343" t="n"/>
      <c r="BF269" s="343" t="n"/>
      <c r="BG269" s="343" t="n"/>
      <c r="BH269" s="343" t="n"/>
      <c r="BI269" s="343" t="n"/>
      <c r="BJ269" s="343" t="n"/>
      <c r="BK269" s="343" t="n"/>
      <c r="BL269" s="343" t="n"/>
      <c r="BM269" s="343" t="n"/>
      <c r="BN269" s="343" t="n"/>
      <c r="BO269" s="343" t="n"/>
      <c r="BP269" s="343" t="n"/>
      <c r="BQ269" s="343" t="n"/>
      <c r="BR269" s="343" t="n"/>
      <c r="BS269" s="343" t="n"/>
      <c r="BT269" s="343" t="n"/>
      <c r="BU269" s="343" t="n"/>
      <c r="BV269" s="343" t="n"/>
      <c r="BW269" s="343" t="n"/>
      <c r="BX269" s="343" t="n"/>
      <c r="BY269" s="343" t="n"/>
      <c r="BZ269" s="343" t="n"/>
      <c r="CA269" s="343" t="n"/>
      <c r="CB269" s="343" t="n"/>
      <c r="CC269" s="343" t="n"/>
      <c r="CD269" s="343" t="n"/>
      <c r="CE269" s="343" t="n"/>
      <c r="CF269" s="343" t="n"/>
      <c r="CG269" s="343" t="n"/>
      <c r="CH269" s="343" t="n"/>
      <c r="CI269" s="343" t="n"/>
      <c r="CJ269" s="343" t="n"/>
      <c r="CK269" s="343" t="n"/>
      <c r="CL269" s="343" t="n"/>
      <c r="CM269" s="343" t="n"/>
      <c r="CN269" s="343" t="n"/>
      <c r="CO269" s="343" t="n"/>
      <c r="CP269" s="343" t="n"/>
      <c r="CQ269" s="343" t="n"/>
      <c r="CR269" s="343" t="n"/>
      <c r="CS269" s="343" t="n"/>
      <c r="CT269" s="343" t="n"/>
      <c r="CU269" s="343" t="n"/>
      <c r="CV269" s="343" t="n"/>
      <c r="CW269" s="343" t="n"/>
      <c r="CX269" s="343" t="n"/>
      <c r="CY269" s="343" t="n"/>
      <c r="CZ269" s="343" t="n"/>
      <c r="DA269" s="343" t="n"/>
      <c r="DB269" s="343" t="n"/>
      <c r="DC269" s="343" t="n"/>
      <c r="DD269" s="343" t="n"/>
      <c r="DE269" s="343" t="n"/>
      <c r="DF269" s="343" t="n"/>
      <c r="DG269" s="343" t="n"/>
      <c r="DH269" s="343" t="n"/>
      <c r="DI269" s="343" t="n"/>
      <c r="DJ269" s="343" t="n"/>
      <c r="DK269" s="343" t="n"/>
      <c r="DL269" s="343" t="n"/>
      <c r="DM269" s="343" t="n"/>
      <c r="DN269" s="343" t="n"/>
      <c r="DO269" s="343" t="n"/>
      <c r="DP269" s="343" t="n"/>
      <c r="DQ269" s="343" t="n"/>
      <c r="DR269" s="343" t="n"/>
      <c r="DS269" s="343" t="n"/>
      <c r="DT269" s="343" t="n"/>
      <c r="DU269" s="343" t="n"/>
      <c r="DV269" s="343" t="n"/>
      <c r="DW269" s="343" t="n"/>
      <c r="DX269" s="343" t="n"/>
      <c r="DY269" s="343" t="n"/>
      <c r="DZ269" s="343" t="n"/>
      <c r="EA269" s="343" t="n"/>
      <c r="EB269" s="343" t="n"/>
      <c r="EC269" s="343" t="n"/>
      <c r="ED269" s="343" t="n"/>
      <c r="EE269" s="343" t="n"/>
      <c r="EF269" s="343" t="n"/>
      <c r="EG269" s="343" t="n"/>
      <c r="EH269" s="343" t="n"/>
      <c r="EI269" s="343" t="n"/>
      <c r="EJ269" s="343" t="n"/>
      <c r="EK269" s="343" t="n"/>
      <c r="EL269" s="343" t="n"/>
      <c r="EM269" s="343" t="n"/>
      <c r="EN269" s="343" t="n"/>
      <c r="EO269" s="343" t="n"/>
      <c r="EP269" s="343" t="n"/>
      <c r="EQ269" s="343" t="n"/>
      <c r="ER269" s="343" t="n"/>
      <c r="ES269" s="343" t="n"/>
      <c r="ET269" s="343" t="n"/>
      <c r="EU269" s="343" t="n"/>
      <c r="EV269" s="343" t="n"/>
      <c r="EW269" s="343" t="n"/>
      <c r="EX269" s="343" t="n"/>
      <c r="EY269" s="343" t="n"/>
      <c r="EZ269" s="343" t="n"/>
      <c r="FA269" s="343" t="n"/>
      <c r="FB269" s="343" t="n"/>
      <c r="FC269" s="343" t="n"/>
      <c r="FD269" s="343" t="n"/>
      <c r="FE269" s="343" t="n"/>
      <c r="FF269" s="343" t="n"/>
      <c r="FG269" s="343" t="n"/>
      <c r="FH269" s="343" t="n"/>
      <c r="FI269" s="343" t="n"/>
      <c r="FJ269" s="343" t="n"/>
      <c r="FK269" s="343" t="n"/>
      <c r="FL269" s="343" t="n"/>
      <c r="FM269" s="343" t="n"/>
      <c r="FN269" s="343" t="n"/>
      <c r="FO269" s="343" t="n"/>
      <c r="FP269" s="343" t="n"/>
      <c r="FQ269" s="343" t="n"/>
      <c r="FR269" s="343" t="n"/>
      <c r="FS269" s="343" t="n"/>
      <c r="FT269" s="343" t="n"/>
      <c r="FU269" s="343" t="n"/>
      <c r="FV269" s="343" t="n"/>
      <c r="FW269" s="343" t="n"/>
      <c r="FX269" s="343" t="n"/>
      <c r="FY269" s="343" t="n"/>
      <c r="FZ269" s="343" t="n"/>
      <c r="GA269" s="343" t="n"/>
      <c r="GB269" s="343" t="n"/>
      <c r="GC269" s="343" t="n"/>
      <c r="GD269" s="343" t="n"/>
      <c r="GE269" s="343" t="n"/>
      <c r="GF269" s="343" t="n"/>
      <c r="GG269" s="343" t="n"/>
      <c r="GH269" s="343" t="n"/>
      <c r="GI269" s="343" t="n"/>
      <c r="GJ269" s="343" t="n"/>
      <c r="GK269" s="343" t="n"/>
      <c r="GL269" s="343" t="n"/>
      <c r="GM269" s="343" t="n"/>
      <c r="GN269" s="343" t="n"/>
    </row>
    <row r="270" outlineLevel="1">
      <c r="J270" s="343" t="n"/>
      <c r="K270" s="343" t="n"/>
      <c r="M270" s="343" t="n"/>
      <c r="N270" s="343" t="n"/>
      <c r="O270" s="343" t="n"/>
      <c r="P270" s="343" t="n"/>
      <c r="Q270" s="343" t="n"/>
      <c r="R270" s="343" t="n"/>
      <c r="S270" s="343" t="n"/>
      <c r="T270" s="343" t="n"/>
      <c r="U270" s="343" t="n"/>
      <c r="V270" s="343" t="n"/>
      <c r="W270" s="343" t="n"/>
      <c r="X270" s="343" t="n"/>
      <c r="Y270" s="343" t="n"/>
      <c r="Z270" s="343" t="n"/>
      <c r="AA270" s="343" t="n"/>
      <c r="AB270" s="343" t="n"/>
      <c r="AC270" s="343" t="n"/>
      <c r="AD270" s="343" t="n"/>
      <c r="AE270" s="343" t="n"/>
      <c r="AF270" s="343" t="n"/>
      <c r="AG270" s="343" t="n"/>
      <c r="AH270" s="343" t="n"/>
      <c r="AI270" s="343" t="n"/>
      <c r="AJ270" s="343" t="n"/>
      <c r="AK270" s="343" t="n"/>
      <c r="AL270" s="343" t="n"/>
      <c r="AM270" s="343" t="n"/>
      <c r="AN270" s="343" t="n"/>
      <c r="AO270" s="343" t="n"/>
      <c r="AP270" s="343" t="n"/>
      <c r="AQ270" s="343" t="n"/>
      <c r="AR270" s="343" t="n"/>
      <c r="AS270" s="343" t="n"/>
      <c r="AT270" s="343" t="n"/>
      <c r="AU270" s="343" t="n"/>
      <c r="AV270" s="343" t="n"/>
      <c r="AW270" s="343" t="n"/>
      <c r="AX270" s="343" t="n"/>
      <c r="AY270" s="343" t="n"/>
      <c r="AZ270" s="343" t="n"/>
      <c r="BA270" s="343" t="n"/>
      <c r="BB270" s="343" t="n"/>
      <c r="BC270" s="343" t="n"/>
      <c r="BD270" s="343" t="n"/>
      <c r="BE270" s="343" t="n"/>
      <c r="BF270" s="343" t="n"/>
      <c r="BG270" s="343" t="n"/>
      <c r="BH270" s="343" t="n"/>
      <c r="BI270" s="343" t="n"/>
      <c r="BJ270" s="343" t="n"/>
      <c r="BK270" s="343" t="n"/>
      <c r="BL270" s="343" t="n"/>
      <c r="BM270" s="343" t="n"/>
      <c r="BN270" s="343" t="n"/>
      <c r="BO270" s="343" t="n"/>
      <c r="BP270" s="343" t="n"/>
      <c r="BQ270" s="343" t="n"/>
      <c r="BR270" s="343" t="n"/>
      <c r="BS270" s="343" t="n"/>
      <c r="BT270" s="343" t="n"/>
      <c r="BU270" s="343" t="n"/>
      <c r="BV270" s="343" t="n"/>
      <c r="BW270" s="343" t="n"/>
      <c r="BX270" s="343" t="n"/>
      <c r="BY270" s="343" t="n"/>
      <c r="BZ270" s="343" t="n"/>
      <c r="CA270" s="343" t="n"/>
      <c r="CB270" s="343" t="n"/>
      <c r="CC270" s="343" t="n"/>
      <c r="CD270" s="343" t="n"/>
      <c r="CE270" s="343" t="n"/>
      <c r="CF270" s="343" t="n"/>
      <c r="CG270" s="343" t="n"/>
      <c r="CH270" s="343" t="n"/>
      <c r="CI270" s="343" t="n"/>
      <c r="CJ270" s="343" t="n"/>
      <c r="CK270" s="343" t="n"/>
      <c r="CL270" s="343" t="n"/>
      <c r="CM270" s="343" t="n"/>
      <c r="CN270" s="343" t="n"/>
      <c r="CO270" s="343" t="n"/>
      <c r="CP270" s="343" t="n"/>
      <c r="CQ270" s="343" t="n"/>
      <c r="CR270" s="343" t="n"/>
      <c r="CS270" s="343" t="n"/>
      <c r="CT270" s="343" t="n"/>
      <c r="CU270" s="343" t="n"/>
      <c r="CV270" s="343" t="n"/>
      <c r="CW270" s="343" t="n"/>
      <c r="CX270" s="343" t="n"/>
      <c r="CY270" s="343" t="n"/>
      <c r="CZ270" s="343" t="n"/>
      <c r="DA270" s="343" t="n"/>
      <c r="DB270" s="343" t="n"/>
      <c r="DC270" s="343" t="n"/>
      <c r="DD270" s="343" t="n"/>
      <c r="DE270" s="343" t="n"/>
      <c r="DF270" s="343" t="n"/>
      <c r="DG270" s="343" t="n"/>
      <c r="DH270" s="343" t="n"/>
      <c r="DI270" s="343" t="n"/>
      <c r="DJ270" s="343" t="n"/>
      <c r="DK270" s="343" t="n"/>
      <c r="DL270" s="343" t="n"/>
      <c r="DM270" s="343" t="n"/>
      <c r="DN270" s="343" t="n"/>
      <c r="DO270" s="343" t="n"/>
      <c r="DP270" s="343" t="n"/>
      <c r="DQ270" s="343" t="n"/>
      <c r="DR270" s="343" t="n"/>
      <c r="DS270" s="343" t="n"/>
      <c r="DT270" s="343" t="n"/>
      <c r="DU270" s="343" t="n"/>
      <c r="DV270" s="343" t="n"/>
      <c r="DW270" s="343" t="n"/>
      <c r="DX270" s="343" t="n"/>
      <c r="DY270" s="343" t="n"/>
      <c r="DZ270" s="343" t="n"/>
      <c r="EA270" s="343" t="n"/>
      <c r="EB270" s="343" t="n"/>
      <c r="EC270" s="343" t="n"/>
      <c r="ED270" s="343" t="n"/>
      <c r="EE270" s="343" t="n"/>
      <c r="EF270" s="343" t="n"/>
      <c r="EG270" s="343" t="n"/>
      <c r="EH270" s="343" t="n"/>
      <c r="EI270" s="343" t="n"/>
      <c r="EJ270" s="343" t="n"/>
      <c r="EK270" s="343" t="n"/>
      <c r="EL270" s="343" t="n"/>
      <c r="EM270" s="343" t="n"/>
      <c r="EN270" s="343" t="n"/>
      <c r="EO270" s="343" t="n"/>
      <c r="EP270" s="343" t="n"/>
      <c r="EQ270" s="343" t="n"/>
      <c r="ER270" s="343" t="n"/>
      <c r="ES270" s="343" t="n"/>
      <c r="ET270" s="343" t="n"/>
      <c r="EU270" s="343" t="n"/>
      <c r="EV270" s="343" t="n"/>
      <c r="EW270" s="343" t="n"/>
      <c r="EX270" s="343" t="n"/>
      <c r="EY270" s="343" t="n"/>
      <c r="EZ270" s="343" t="n"/>
      <c r="FA270" s="343" t="n"/>
      <c r="FB270" s="343" t="n"/>
      <c r="FC270" s="343" t="n"/>
      <c r="FD270" s="343" t="n"/>
      <c r="FE270" s="343" t="n"/>
      <c r="FF270" s="343" t="n"/>
      <c r="FG270" s="343" t="n"/>
      <c r="FH270" s="343" t="n"/>
      <c r="FI270" s="343" t="n"/>
      <c r="FJ270" s="343" t="n"/>
      <c r="FK270" s="343" t="n"/>
      <c r="FL270" s="343" t="n"/>
      <c r="FM270" s="343" t="n"/>
      <c r="FN270" s="343" t="n"/>
      <c r="FO270" s="343" t="n"/>
      <c r="FP270" s="343" t="n"/>
      <c r="FQ270" s="343" t="n"/>
      <c r="FR270" s="343" t="n"/>
      <c r="FS270" s="343" t="n"/>
      <c r="FT270" s="343" t="n"/>
      <c r="FU270" s="343" t="n"/>
      <c r="FV270" s="343" t="n"/>
      <c r="FW270" s="343" t="n"/>
      <c r="FX270" s="343" t="n"/>
      <c r="FY270" s="343" t="n"/>
      <c r="FZ270" s="343" t="n"/>
      <c r="GA270" s="343" t="n"/>
      <c r="GB270" s="343" t="n"/>
      <c r="GC270" s="343" t="n"/>
      <c r="GD270" s="343" t="n"/>
      <c r="GE270" s="343" t="n"/>
      <c r="GF270" s="343" t="n"/>
      <c r="GG270" s="343" t="n"/>
      <c r="GH270" s="343" t="n"/>
      <c r="GI270" s="343" t="n"/>
      <c r="GJ270" s="343" t="n"/>
      <c r="GK270" s="343" t="n"/>
      <c r="GL270" s="343" t="n"/>
      <c r="GM270" s="343" t="n"/>
      <c r="GN270" s="343" t="n"/>
    </row>
    <row r="271" outlineLevel="1">
      <c r="C271" s="1" t="inlineStr">
        <is>
          <t>Bell Curve</t>
        </is>
      </c>
      <c r="J271" s="343" t="n"/>
      <c r="K271" s="343" t="n"/>
      <c r="M271" s="343" t="n"/>
      <c r="N271" s="343" t="n"/>
      <c r="O271" s="343" t="n"/>
      <c r="P271" s="343" t="n"/>
      <c r="Q271" s="343" t="n"/>
      <c r="R271" s="343" t="n"/>
      <c r="S271" s="343" t="n"/>
      <c r="T271" s="343" t="n"/>
      <c r="U271" s="343" t="n"/>
      <c r="V271" s="343" t="n"/>
      <c r="W271" s="343" t="n"/>
      <c r="X271" s="343" t="n"/>
      <c r="Y271" s="343" t="n"/>
      <c r="Z271" s="343" t="n"/>
      <c r="AA271" s="343" t="n"/>
      <c r="AB271" s="343" t="n"/>
      <c r="AC271" s="343" t="n"/>
      <c r="AD271" s="343" t="n"/>
      <c r="AE271" s="343" t="n"/>
      <c r="AF271" s="343" t="n"/>
      <c r="AG271" s="343" t="n"/>
      <c r="AH271" s="343" t="n"/>
      <c r="AI271" s="343" t="n"/>
      <c r="AJ271" s="343" t="n"/>
      <c r="AK271" s="343" t="n"/>
      <c r="AL271" s="343" t="n"/>
      <c r="AM271" s="343" t="n"/>
      <c r="AN271" s="343" t="n"/>
      <c r="AO271" s="343" t="n"/>
      <c r="AP271" s="343" t="n"/>
      <c r="AQ271" s="343" t="n"/>
      <c r="AR271" s="343" t="n"/>
      <c r="AS271" s="343" t="n"/>
      <c r="AT271" s="343" t="n"/>
      <c r="AU271" s="343" t="n"/>
      <c r="AV271" s="343" t="n"/>
      <c r="AW271" s="343" t="n"/>
      <c r="AX271" s="343" t="n"/>
      <c r="AY271" s="343" t="n"/>
      <c r="AZ271" s="343" t="n"/>
      <c r="BA271" s="343" t="n"/>
      <c r="BB271" s="343" t="n"/>
      <c r="BC271" s="343" t="n"/>
      <c r="BD271" s="343" t="n"/>
      <c r="BE271" s="343" t="n"/>
      <c r="BF271" s="343" t="n"/>
      <c r="BG271" s="343" t="n"/>
      <c r="BH271" s="343" t="n"/>
      <c r="BI271" s="343" t="n"/>
      <c r="BJ271" s="343" t="n"/>
      <c r="BK271" s="343" t="n"/>
      <c r="BL271" s="343" t="n"/>
      <c r="BM271" s="343" t="n"/>
      <c r="BN271" s="343" t="n"/>
      <c r="BO271" s="343" t="n"/>
      <c r="BP271" s="343" t="n"/>
      <c r="BQ271" s="343" t="n"/>
      <c r="BR271" s="343" t="n"/>
      <c r="BS271" s="343" t="n"/>
      <c r="BT271" s="343" t="n"/>
      <c r="BU271" s="343" t="n"/>
      <c r="BV271" s="343" t="n"/>
      <c r="BW271" s="343" t="n"/>
      <c r="BX271" s="343" t="n"/>
      <c r="BY271" s="343" t="n"/>
      <c r="BZ271" s="343" t="n"/>
      <c r="CA271" s="343" t="n"/>
      <c r="CB271" s="343" t="n"/>
      <c r="CC271" s="343" t="n"/>
      <c r="CD271" s="343" t="n"/>
      <c r="CE271" s="343" t="n"/>
      <c r="CF271" s="343" t="n"/>
      <c r="CG271" s="343" t="n"/>
      <c r="CH271" s="343" t="n"/>
      <c r="CI271" s="343" t="n"/>
      <c r="CJ271" s="343" t="n"/>
      <c r="CK271" s="343" t="n"/>
      <c r="CL271" s="343" t="n"/>
      <c r="CM271" s="343" t="n"/>
      <c r="CN271" s="343" t="n"/>
      <c r="CO271" s="343" t="n"/>
      <c r="CP271" s="343" t="n"/>
      <c r="CQ271" s="343" t="n"/>
      <c r="CR271" s="343" t="n"/>
      <c r="CS271" s="343" t="n"/>
      <c r="CT271" s="343" t="n"/>
      <c r="CU271" s="343" t="n"/>
      <c r="CV271" s="343" t="n"/>
      <c r="CW271" s="343" t="n"/>
      <c r="CX271" s="343" t="n"/>
      <c r="CY271" s="343" t="n"/>
      <c r="CZ271" s="343" t="n"/>
      <c r="DA271" s="343" t="n"/>
      <c r="DB271" s="343" t="n"/>
      <c r="DC271" s="343" t="n"/>
      <c r="DD271" s="343" t="n"/>
      <c r="DE271" s="343" t="n"/>
      <c r="DF271" s="343" t="n"/>
      <c r="DG271" s="343" t="n"/>
      <c r="DH271" s="343" t="n"/>
      <c r="DI271" s="343" t="n"/>
      <c r="DJ271" s="343" t="n"/>
      <c r="DK271" s="343" t="n"/>
      <c r="DL271" s="343" t="n"/>
      <c r="DM271" s="343" t="n"/>
      <c r="DN271" s="343" t="n"/>
      <c r="DO271" s="343" t="n"/>
      <c r="DP271" s="343" t="n"/>
      <c r="DQ271" s="343" t="n"/>
      <c r="DR271" s="343" t="n"/>
      <c r="DS271" s="343" t="n"/>
      <c r="DT271" s="343" t="n"/>
      <c r="DU271" s="343" t="n"/>
      <c r="DV271" s="343" t="n"/>
      <c r="DW271" s="343" t="n"/>
      <c r="DX271" s="343" t="n"/>
      <c r="DY271" s="343" t="n"/>
      <c r="DZ271" s="343" t="n"/>
      <c r="EA271" s="343" t="n"/>
      <c r="EB271" s="343" t="n"/>
      <c r="EC271" s="343" t="n"/>
      <c r="ED271" s="343" t="n"/>
      <c r="EE271" s="343" t="n"/>
      <c r="EF271" s="343" t="n"/>
      <c r="EG271" s="343" t="n"/>
      <c r="EH271" s="343" t="n"/>
      <c r="EI271" s="343" t="n"/>
      <c r="EJ271" s="343" t="n"/>
      <c r="EK271" s="343" t="n"/>
      <c r="EL271" s="343" t="n"/>
      <c r="EM271" s="343" t="n"/>
      <c r="EN271" s="343" t="n"/>
      <c r="EO271" s="343" t="n"/>
      <c r="EP271" s="343" t="n"/>
      <c r="EQ271" s="343" t="n"/>
      <c r="ER271" s="343" t="n"/>
      <c r="ES271" s="343" t="n"/>
      <c r="ET271" s="343" t="n"/>
      <c r="EU271" s="343" t="n"/>
      <c r="EV271" s="343" t="n"/>
      <c r="EW271" s="343" t="n"/>
      <c r="EX271" s="343" t="n"/>
      <c r="EY271" s="343" t="n"/>
      <c r="EZ271" s="343" t="n"/>
      <c r="FA271" s="343" t="n"/>
      <c r="FB271" s="343" t="n"/>
      <c r="FC271" s="343" t="n"/>
      <c r="FD271" s="343" t="n"/>
      <c r="FE271" s="343" t="n"/>
      <c r="FF271" s="343" t="n"/>
      <c r="FG271" s="343" t="n"/>
      <c r="FH271" s="343" t="n"/>
      <c r="FI271" s="343" t="n"/>
      <c r="FJ271" s="343" t="n"/>
      <c r="FK271" s="343" t="n"/>
      <c r="FL271" s="343" t="n"/>
      <c r="FM271" s="343" t="n"/>
      <c r="FN271" s="343" t="n"/>
      <c r="FO271" s="343" t="n"/>
      <c r="FP271" s="343" t="n"/>
      <c r="FQ271" s="343" t="n"/>
      <c r="FR271" s="343" t="n"/>
      <c r="FS271" s="343" t="n"/>
      <c r="FT271" s="343" t="n"/>
      <c r="FU271" s="343" t="n"/>
      <c r="FV271" s="343" t="n"/>
      <c r="FW271" s="343" t="n"/>
      <c r="FX271" s="343" t="n"/>
      <c r="FY271" s="343" t="n"/>
      <c r="FZ271" s="343" t="n"/>
      <c r="GA271" s="343" t="n"/>
      <c r="GB271" s="343" t="n"/>
      <c r="GC271" s="343" t="n"/>
      <c r="GD271" s="343" t="n"/>
      <c r="GE271" s="343" t="n"/>
      <c r="GF271" s="343" t="n"/>
      <c r="GG271" s="343" t="n"/>
      <c r="GH271" s="343" t="n"/>
      <c r="GI271" s="343" t="n"/>
      <c r="GJ271" s="343" t="n"/>
      <c r="GK271" s="343" t="n"/>
      <c r="GL271" s="343" t="n"/>
      <c r="GM271" s="343" t="n"/>
      <c r="GN271" s="343" t="n"/>
    </row>
    <row r="272" outlineLevel="1">
      <c r="C272" s="1" t="inlineStr">
        <is>
          <t>Steady Growth</t>
        </is>
      </c>
      <c r="J272" s="343" t="n"/>
      <c r="K272" s="343" t="n"/>
      <c r="M272" s="343" t="n"/>
      <c r="N272" s="343" t="n"/>
      <c r="O272" s="343" t="n"/>
      <c r="P272" s="343" t="n"/>
      <c r="Q272" s="343" t="n"/>
      <c r="R272" s="343" t="n"/>
      <c r="S272" s="343" t="n"/>
      <c r="T272" s="343" t="n"/>
      <c r="U272" s="343" t="n"/>
      <c r="V272" s="343" t="n"/>
      <c r="W272" s="343" t="n"/>
      <c r="X272" s="343" t="n"/>
      <c r="Y272" s="343" t="n"/>
      <c r="Z272" s="343" t="n"/>
      <c r="AA272" s="343" t="n"/>
      <c r="AB272" s="343" t="n"/>
      <c r="AC272" s="343" t="n"/>
      <c r="AD272" s="343" t="n"/>
      <c r="AE272" s="343" t="n"/>
      <c r="AF272" s="343" t="n"/>
      <c r="AG272" s="343" t="n"/>
      <c r="AH272" s="343" t="n"/>
      <c r="AI272" s="343" t="n"/>
      <c r="AJ272" s="343" t="n"/>
      <c r="AK272" s="343" t="n"/>
      <c r="AL272" s="343" t="n"/>
      <c r="AM272" s="343" t="n"/>
      <c r="AN272" s="343" t="n"/>
      <c r="AO272" s="343" t="n"/>
      <c r="AP272" s="343" t="n"/>
      <c r="AQ272" s="343" t="n"/>
      <c r="AR272" s="343" t="n"/>
      <c r="AS272" s="343" t="n"/>
      <c r="AT272" s="343" t="n"/>
      <c r="AU272" s="343" t="n"/>
      <c r="AV272" s="343" t="n"/>
      <c r="AW272" s="343" t="n"/>
      <c r="AX272" s="343" t="n"/>
      <c r="AY272" s="343" t="n"/>
      <c r="AZ272" s="343" t="n"/>
      <c r="BA272" s="343" t="n"/>
      <c r="BB272" s="343" t="n"/>
      <c r="BC272" s="343" t="n"/>
      <c r="BD272" s="343" t="n"/>
      <c r="BE272" s="343" t="n"/>
      <c r="BF272" s="343" t="n"/>
      <c r="BG272" s="343" t="n"/>
      <c r="BH272" s="343" t="n"/>
      <c r="BI272" s="343" t="n"/>
      <c r="BJ272" s="343" t="n"/>
      <c r="BK272" s="343" t="n"/>
      <c r="BL272" s="343" t="n"/>
      <c r="BM272" s="343" t="n"/>
      <c r="BN272" s="343" t="n"/>
      <c r="BO272" s="343" t="n"/>
      <c r="BP272" s="343" t="n"/>
      <c r="BQ272" s="343" t="n"/>
      <c r="BR272" s="343" t="n"/>
      <c r="BS272" s="343" t="n"/>
      <c r="BT272" s="343" t="n"/>
      <c r="BU272" s="343" t="n"/>
      <c r="BV272" s="343" t="n"/>
      <c r="BW272" s="343" t="n"/>
      <c r="BX272" s="343" t="n"/>
      <c r="BY272" s="343" t="n"/>
      <c r="BZ272" s="343" t="n"/>
      <c r="CA272" s="343" t="n"/>
      <c r="CB272" s="343" t="n"/>
      <c r="CC272" s="343" t="n"/>
      <c r="CD272" s="343" t="n"/>
      <c r="CE272" s="343" t="n"/>
      <c r="CF272" s="343" t="n"/>
      <c r="CG272" s="343" t="n"/>
      <c r="CH272" s="343" t="n"/>
      <c r="CI272" s="343" t="n"/>
      <c r="CJ272" s="343" t="n"/>
      <c r="CK272" s="343" t="n"/>
      <c r="CL272" s="343" t="n"/>
      <c r="CM272" s="343" t="n"/>
      <c r="CN272" s="343" t="n"/>
      <c r="CO272" s="343" t="n"/>
      <c r="CP272" s="343" t="n"/>
      <c r="CQ272" s="343" t="n"/>
      <c r="CR272" s="343" t="n"/>
      <c r="CS272" s="343" t="n"/>
      <c r="CT272" s="343" t="n"/>
      <c r="CU272" s="343" t="n"/>
      <c r="CV272" s="343" t="n"/>
      <c r="CW272" s="343" t="n"/>
      <c r="CX272" s="343" t="n"/>
      <c r="CY272" s="343" t="n"/>
      <c r="CZ272" s="343" t="n"/>
      <c r="DA272" s="343" t="n"/>
      <c r="DB272" s="343" t="n"/>
      <c r="DC272" s="343" t="n"/>
      <c r="DD272" s="343" t="n"/>
      <c r="DE272" s="343" t="n"/>
      <c r="DF272" s="343" t="n"/>
      <c r="DG272" s="343" t="n"/>
      <c r="DH272" s="343" t="n"/>
      <c r="DI272" s="343" t="n"/>
      <c r="DJ272" s="343" t="n"/>
      <c r="DK272" s="343" t="n"/>
      <c r="DL272" s="343" t="n"/>
      <c r="DM272" s="343" t="n"/>
      <c r="DN272" s="343" t="n"/>
      <c r="DO272" s="343" t="n"/>
      <c r="DP272" s="343" t="n"/>
      <c r="DQ272" s="343" t="n"/>
      <c r="DR272" s="343" t="n"/>
      <c r="DS272" s="343" t="n"/>
      <c r="DT272" s="343" t="n"/>
      <c r="DU272" s="343" t="n"/>
      <c r="DV272" s="343" t="n"/>
      <c r="DW272" s="343" t="n"/>
      <c r="DX272" s="343" t="n"/>
      <c r="DY272" s="343" t="n"/>
      <c r="DZ272" s="343" t="n"/>
      <c r="EA272" s="343" t="n"/>
      <c r="EB272" s="343" t="n"/>
      <c r="EC272" s="343" t="n"/>
      <c r="ED272" s="343" t="n"/>
      <c r="EE272" s="343" t="n"/>
      <c r="EF272" s="343" t="n"/>
      <c r="EG272" s="343" t="n"/>
      <c r="EH272" s="343" t="n"/>
      <c r="EI272" s="343" t="n"/>
      <c r="EJ272" s="343" t="n"/>
      <c r="EK272" s="343" t="n"/>
      <c r="EL272" s="343" t="n"/>
      <c r="EM272" s="343" t="n"/>
      <c r="EN272" s="343" t="n"/>
      <c r="EO272" s="343" t="n"/>
      <c r="EP272" s="343" t="n"/>
      <c r="EQ272" s="343" t="n"/>
      <c r="ER272" s="343" t="n"/>
      <c r="ES272" s="343" t="n"/>
      <c r="ET272" s="343" t="n"/>
      <c r="EU272" s="343" t="n"/>
      <c r="EV272" s="343" t="n"/>
      <c r="EW272" s="343" t="n"/>
      <c r="EX272" s="343" t="n"/>
      <c r="EY272" s="343" t="n"/>
      <c r="EZ272" s="343" t="n"/>
      <c r="FA272" s="343" t="n"/>
      <c r="FB272" s="343" t="n"/>
      <c r="FC272" s="343" t="n"/>
      <c r="FD272" s="343" t="n"/>
      <c r="FE272" s="343" t="n"/>
      <c r="FF272" s="343" t="n"/>
      <c r="FG272" s="343" t="n"/>
      <c r="FH272" s="343" t="n"/>
      <c r="FI272" s="343" t="n"/>
      <c r="FJ272" s="343" t="n"/>
      <c r="FK272" s="343" t="n"/>
      <c r="FL272" s="343" t="n"/>
      <c r="FM272" s="343" t="n"/>
      <c r="FN272" s="343" t="n"/>
      <c r="FO272" s="343" t="n"/>
      <c r="FP272" s="343" t="n"/>
      <c r="FQ272" s="343" t="n"/>
      <c r="FR272" s="343" t="n"/>
      <c r="FS272" s="343" t="n"/>
      <c r="FT272" s="343" t="n"/>
      <c r="FU272" s="343" t="n"/>
      <c r="FV272" s="343" t="n"/>
      <c r="FW272" s="343" t="n"/>
      <c r="FX272" s="343" t="n"/>
      <c r="FY272" s="343" t="n"/>
      <c r="FZ272" s="343" t="n"/>
      <c r="GA272" s="343" t="n"/>
      <c r="GB272" s="343" t="n"/>
      <c r="GC272" s="343" t="n"/>
      <c r="GD272" s="343" t="n"/>
      <c r="GE272" s="343" t="n"/>
      <c r="GF272" s="343" t="n"/>
      <c r="GG272" s="343" t="n"/>
      <c r="GH272" s="343" t="n"/>
      <c r="GI272" s="343" t="n"/>
      <c r="GJ272" s="343" t="n"/>
      <c r="GK272" s="343" t="n"/>
      <c r="GL272" s="343" t="n"/>
      <c r="GM272" s="343" t="n"/>
      <c r="GN272" s="343" t="n"/>
    </row>
    <row r="273" outlineLevel="1">
      <c r="C273" s="1" t="inlineStr">
        <is>
          <t>Custom</t>
        </is>
      </c>
      <c r="J273" s="343" t="n"/>
      <c r="K273" s="343" t="n"/>
      <c r="M273" s="343" t="n"/>
      <c r="N273" s="343" t="n"/>
      <c r="O273" s="343" t="n"/>
      <c r="P273" s="343" t="n"/>
      <c r="Q273" s="343" t="n"/>
      <c r="R273" s="343" t="n"/>
      <c r="S273" s="343" t="n"/>
      <c r="T273" s="343" t="n"/>
      <c r="U273" s="343" t="n"/>
      <c r="V273" s="343" t="n"/>
      <c r="W273" s="343" t="n"/>
      <c r="X273" s="343" t="n"/>
      <c r="Y273" s="343" t="n"/>
      <c r="Z273" s="343" t="n"/>
      <c r="AA273" s="343" t="n"/>
      <c r="AB273" s="343" t="n"/>
      <c r="AC273" s="343" t="n"/>
      <c r="AD273" s="343" t="n"/>
      <c r="AE273" s="343" t="n"/>
      <c r="AF273" s="343" t="n"/>
      <c r="AG273" s="343" t="n"/>
      <c r="AH273" s="343" t="n"/>
      <c r="AI273" s="343" t="n"/>
      <c r="AJ273" s="343" t="n"/>
      <c r="AK273" s="343" t="n"/>
      <c r="AL273" s="343" t="n"/>
      <c r="AM273" s="343" t="n"/>
      <c r="AN273" s="343" t="n"/>
      <c r="AO273" s="343" t="n"/>
      <c r="AP273" s="343" t="n"/>
      <c r="AQ273" s="343" t="n"/>
      <c r="AR273" s="343" t="n"/>
      <c r="AS273" s="343" t="n"/>
      <c r="AT273" s="343" t="n"/>
      <c r="AU273" s="343" t="n"/>
      <c r="AV273" s="343" t="n"/>
      <c r="AW273" s="343" t="n"/>
      <c r="AX273" s="343" t="n"/>
      <c r="AY273" s="343" t="n"/>
      <c r="AZ273" s="343" t="n"/>
      <c r="BA273" s="343" t="n"/>
      <c r="BB273" s="343" t="n"/>
      <c r="BC273" s="343" t="n"/>
      <c r="BD273" s="343" t="n"/>
      <c r="BE273" s="343" t="n"/>
      <c r="BF273" s="343" t="n"/>
      <c r="BG273" s="343" t="n"/>
      <c r="BH273" s="343" t="n"/>
      <c r="BI273" s="343" t="n"/>
      <c r="BJ273" s="343" t="n"/>
      <c r="BK273" s="343" t="n"/>
      <c r="BL273" s="343" t="n"/>
      <c r="BM273" s="343" t="n"/>
      <c r="BN273" s="343" t="n"/>
      <c r="BO273" s="343" t="n"/>
      <c r="BP273" s="343" t="n"/>
      <c r="BQ273" s="343" t="n"/>
      <c r="BR273" s="343" t="n"/>
      <c r="BS273" s="343" t="n"/>
      <c r="BT273" s="343" t="n"/>
      <c r="BU273" s="343" t="n"/>
      <c r="BV273" s="343" t="n"/>
      <c r="BW273" s="343" t="n"/>
      <c r="BX273" s="343" t="n"/>
      <c r="BY273" s="343" t="n"/>
      <c r="BZ273" s="343" t="n"/>
      <c r="CA273" s="343" t="n"/>
      <c r="CB273" s="343" t="n"/>
      <c r="CC273" s="343" t="n"/>
      <c r="CD273" s="343" t="n"/>
      <c r="CE273" s="343" t="n"/>
      <c r="CF273" s="343" t="n"/>
      <c r="CG273" s="343" t="n"/>
      <c r="CH273" s="343" t="n"/>
      <c r="CI273" s="343" t="n"/>
      <c r="CJ273" s="343" t="n"/>
      <c r="CK273" s="343" t="n"/>
      <c r="CL273" s="343" t="n"/>
      <c r="CM273" s="343" t="n"/>
      <c r="CN273" s="343" t="n"/>
      <c r="CO273" s="343" t="n"/>
      <c r="CP273" s="343" t="n"/>
      <c r="CQ273" s="343" t="n"/>
      <c r="CR273" s="343" t="n"/>
      <c r="CS273" s="343" t="n"/>
      <c r="CT273" s="343" t="n"/>
      <c r="CU273" s="343" t="n"/>
      <c r="CV273" s="343" t="n"/>
      <c r="CW273" s="343" t="n"/>
      <c r="CX273" s="343" t="n"/>
      <c r="CY273" s="343" t="n"/>
      <c r="CZ273" s="343" t="n"/>
      <c r="DA273" s="343" t="n"/>
      <c r="DB273" s="343" t="n"/>
      <c r="DC273" s="343" t="n"/>
      <c r="DD273" s="343" t="n"/>
      <c r="DE273" s="343" t="n"/>
      <c r="DF273" s="343" t="n"/>
      <c r="DG273" s="343" t="n"/>
      <c r="DH273" s="343" t="n"/>
      <c r="DI273" s="343" t="n"/>
      <c r="DJ273" s="343" t="n"/>
      <c r="DK273" s="343" t="n"/>
      <c r="DL273" s="343" t="n"/>
      <c r="DM273" s="343" t="n"/>
      <c r="DN273" s="343" t="n"/>
      <c r="DO273" s="343" t="n"/>
      <c r="DP273" s="343" t="n"/>
      <c r="DQ273" s="343" t="n"/>
      <c r="DR273" s="343" t="n"/>
      <c r="DS273" s="343" t="n"/>
      <c r="DT273" s="343" t="n"/>
      <c r="DU273" s="343" t="n"/>
      <c r="DV273" s="343" t="n"/>
      <c r="DW273" s="343" t="n"/>
      <c r="DX273" s="343" t="n"/>
      <c r="DY273" s="343" t="n"/>
      <c r="DZ273" s="343" t="n"/>
      <c r="EA273" s="343" t="n"/>
      <c r="EB273" s="343" t="n"/>
      <c r="EC273" s="343" t="n"/>
      <c r="ED273" s="343" t="n"/>
      <c r="EE273" s="343" t="n"/>
      <c r="EF273" s="343" t="n"/>
      <c r="EG273" s="343" t="n"/>
      <c r="EH273" s="343" t="n"/>
      <c r="EI273" s="343" t="n"/>
      <c r="EJ273" s="343" t="n"/>
      <c r="EK273" s="343" t="n"/>
      <c r="EL273" s="343" t="n"/>
      <c r="EM273" s="343" t="n"/>
      <c r="EN273" s="343" t="n"/>
      <c r="EO273" s="343" t="n"/>
      <c r="EP273" s="343" t="n"/>
      <c r="EQ273" s="343" t="n"/>
      <c r="ER273" s="343" t="n"/>
      <c r="ES273" s="343" t="n"/>
      <c r="ET273" s="343" t="n"/>
      <c r="EU273" s="343" t="n"/>
      <c r="EV273" s="343" t="n"/>
      <c r="EW273" s="343" t="n"/>
      <c r="EX273" s="343" t="n"/>
      <c r="EY273" s="343" t="n"/>
      <c r="EZ273" s="343" t="n"/>
      <c r="FA273" s="343" t="n"/>
      <c r="FB273" s="343" t="n"/>
      <c r="FC273" s="343" t="n"/>
      <c r="FD273" s="343" t="n"/>
      <c r="FE273" s="343" t="n"/>
      <c r="FF273" s="343" t="n"/>
      <c r="FG273" s="343" t="n"/>
      <c r="FH273" s="343" t="n"/>
      <c r="FI273" s="343" t="n"/>
      <c r="FJ273" s="343" t="n"/>
      <c r="FK273" s="343" t="n"/>
      <c r="FL273" s="343" t="n"/>
      <c r="FM273" s="343" t="n"/>
      <c r="FN273" s="343" t="n"/>
      <c r="FO273" s="343" t="n"/>
      <c r="FP273" s="343" t="n"/>
      <c r="FQ273" s="343" t="n"/>
      <c r="FR273" s="343" t="n"/>
      <c r="FS273" s="343" t="n"/>
      <c r="FT273" s="343" t="n"/>
      <c r="FU273" s="343" t="n"/>
      <c r="FV273" s="343" t="n"/>
      <c r="FW273" s="343" t="n"/>
      <c r="FX273" s="343" t="n"/>
      <c r="FY273" s="343" t="n"/>
      <c r="FZ273" s="343" t="n"/>
      <c r="GA273" s="343" t="n"/>
      <c r="GB273" s="343" t="n"/>
      <c r="GC273" s="343" t="n"/>
      <c r="GD273" s="343" t="n"/>
      <c r="GE273" s="343" t="n"/>
      <c r="GF273" s="343" t="n"/>
      <c r="GG273" s="343" t="n"/>
      <c r="GH273" s="343" t="n"/>
      <c r="GI273" s="343" t="n"/>
      <c r="GJ273" s="343" t="n"/>
      <c r="GK273" s="343" t="n"/>
      <c r="GL273" s="343" t="n"/>
      <c r="GM273" s="343" t="n"/>
      <c r="GN273" s="343" t="n"/>
    </row>
    <row r="274" outlineLevel="1">
      <c r="J274" s="343" t="n"/>
      <c r="K274" s="343" t="n"/>
      <c r="M274" s="343" t="n"/>
      <c r="N274" s="343" t="n"/>
      <c r="O274" s="343" t="n"/>
      <c r="P274" s="343" t="n"/>
      <c r="Q274" s="343" t="n"/>
      <c r="AH274" s="343" t="n"/>
      <c r="AI274" s="343" t="n"/>
      <c r="AJ274" s="343" t="n"/>
      <c r="AK274" s="343" t="n"/>
      <c r="AL274" s="343" t="n"/>
      <c r="AM274" s="343" t="n"/>
      <c r="AN274" s="343" t="n"/>
      <c r="AO274" s="343" t="n"/>
      <c r="AP274" s="343" t="n"/>
      <c r="AQ274" s="343" t="n"/>
      <c r="AR274" s="343" t="n"/>
      <c r="AS274" s="343" t="n"/>
      <c r="AT274" s="343" t="n"/>
      <c r="AU274" s="343" t="n"/>
      <c r="AV274" s="343" t="n"/>
      <c r="AW274" s="343" t="n"/>
      <c r="AX274" s="343" t="n"/>
      <c r="AY274" s="343" t="n"/>
      <c r="AZ274" s="343" t="n"/>
      <c r="BA274" s="343" t="n"/>
      <c r="BB274" s="343" t="n"/>
      <c r="BC274" s="343" t="n"/>
      <c r="BD274" s="343" t="n"/>
      <c r="BE274" s="343" t="n"/>
      <c r="BF274" s="343" t="n"/>
      <c r="BG274" s="343" t="n"/>
      <c r="BH274" s="343" t="n"/>
      <c r="BI274" s="343" t="n"/>
      <c r="BJ274" s="343" t="n"/>
      <c r="BK274" s="343" t="n"/>
      <c r="BL274" s="343" t="n"/>
      <c r="BM274" s="343" t="n"/>
      <c r="BN274" s="343" t="n"/>
      <c r="BO274" s="343" t="n"/>
      <c r="BP274" s="343" t="n"/>
      <c r="BQ274" s="343" t="n"/>
      <c r="BR274" s="343" t="n"/>
      <c r="BS274" s="343" t="n"/>
      <c r="BT274" s="343" t="n"/>
      <c r="BU274" s="343" t="n"/>
      <c r="BV274" s="343" t="n"/>
      <c r="BW274" s="343" t="n"/>
      <c r="BX274" s="343" t="n"/>
      <c r="BY274" s="343" t="n"/>
      <c r="BZ274" s="343" t="n"/>
      <c r="CA274" s="343" t="n"/>
      <c r="CB274" s="343" t="n"/>
      <c r="CC274" s="343" t="n"/>
      <c r="CD274" s="343" t="n"/>
      <c r="CE274" s="343" t="n"/>
      <c r="CF274" s="343" t="n"/>
      <c r="CG274" s="343" t="n"/>
      <c r="CH274" s="343" t="n"/>
      <c r="CI274" s="343" t="n"/>
      <c r="CJ274" s="343" t="n"/>
      <c r="CK274" s="343" t="n"/>
      <c r="CL274" s="343" t="n"/>
      <c r="CM274" s="343" t="n"/>
      <c r="CN274" s="343" t="n"/>
      <c r="CO274" s="343" t="n"/>
      <c r="CP274" s="343" t="n"/>
      <c r="CQ274" s="343" t="n"/>
      <c r="CR274" s="343" t="n"/>
      <c r="CS274" s="343" t="n"/>
      <c r="CT274" s="343" t="n"/>
      <c r="CU274" s="343" t="n"/>
      <c r="CV274" s="343" t="n"/>
      <c r="CW274" s="343" t="n"/>
      <c r="CX274" s="343" t="n"/>
      <c r="CY274" s="343" t="n"/>
      <c r="CZ274" s="343" t="n"/>
      <c r="DA274" s="343" t="n"/>
      <c r="DB274" s="343" t="n"/>
      <c r="DC274" s="343" t="n"/>
      <c r="DD274" s="343" t="n"/>
      <c r="DE274" s="343" t="n"/>
      <c r="DF274" s="343" t="n"/>
      <c r="DG274" s="343" t="n"/>
      <c r="DH274" s="343" t="n"/>
      <c r="DI274" s="343" t="n"/>
      <c r="DJ274" s="343" t="n"/>
      <c r="DK274" s="343" t="n"/>
      <c r="DL274" s="343" t="n"/>
      <c r="DM274" s="343" t="n"/>
      <c r="DN274" s="343" t="n"/>
      <c r="DO274" s="343" t="n"/>
      <c r="DP274" s="343" t="n"/>
      <c r="DQ274" s="343" t="n"/>
      <c r="DR274" s="343" t="n"/>
      <c r="DS274" s="343" t="n"/>
      <c r="DT274" s="343" t="n"/>
      <c r="DU274" s="343" t="n"/>
      <c r="DV274" s="343" t="n"/>
      <c r="DW274" s="343" t="n"/>
      <c r="DX274" s="343" t="n"/>
      <c r="DY274" s="343" t="n"/>
      <c r="DZ274" s="343" t="n"/>
      <c r="EA274" s="343" t="n"/>
      <c r="EB274" s="343" t="n"/>
      <c r="EC274" s="343" t="n"/>
      <c r="ED274" s="343" t="n"/>
      <c r="EE274" s="343" t="n"/>
      <c r="EF274" s="343" t="n"/>
      <c r="EG274" s="343" t="n"/>
      <c r="EH274" s="343" t="n"/>
      <c r="EI274" s="343" t="n"/>
      <c r="EJ274" s="343" t="n"/>
      <c r="EK274" s="343" t="n"/>
      <c r="EL274" s="343" t="n"/>
      <c r="EM274" s="343" t="n"/>
      <c r="EN274" s="343" t="n"/>
      <c r="EO274" s="343" t="n"/>
      <c r="EP274" s="343" t="n"/>
      <c r="EQ274" s="343" t="n"/>
      <c r="ER274" s="343" t="n"/>
      <c r="ES274" s="343" t="n"/>
      <c r="ET274" s="343" t="n"/>
      <c r="EU274" s="343" t="n"/>
      <c r="EV274" s="343" t="n"/>
      <c r="EW274" s="343" t="n"/>
      <c r="EX274" s="343" t="n"/>
      <c r="EY274" s="343" t="n"/>
      <c r="EZ274" s="343" t="n"/>
      <c r="FA274" s="343" t="n"/>
      <c r="FB274" s="343" t="n"/>
      <c r="FC274" s="343" t="n"/>
      <c r="FD274" s="343" t="n"/>
      <c r="FE274" s="343" t="n"/>
      <c r="FF274" s="343" t="n"/>
      <c r="FG274" s="343" t="n"/>
      <c r="FH274" s="343" t="n"/>
      <c r="FI274" s="343" t="n"/>
      <c r="FJ274" s="343" t="n"/>
      <c r="FK274" s="343" t="n"/>
      <c r="FL274" s="343" t="n"/>
      <c r="FM274" s="343" t="n"/>
      <c r="FN274" s="343" t="n"/>
      <c r="FO274" s="343" t="n"/>
      <c r="FP274" s="343" t="n"/>
      <c r="FQ274" s="343" t="n"/>
      <c r="FR274" s="343" t="n"/>
      <c r="FS274" s="343" t="n"/>
      <c r="FT274" s="343" t="n"/>
      <c r="FU274" s="343" t="n"/>
      <c r="FV274" s="343" t="n"/>
      <c r="FW274" s="343" t="n"/>
      <c r="FX274" s="343" t="n"/>
      <c r="FY274" s="343" t="n"/>
      <c r="FZ274" s="343" t="n"/>
      <c r="GA274" s="343" t="n"/>
      <c r="GB274" s="343" t="n"/>
      <c r="GC274" s="343" t="n"/>
      <c r="GD274" s="343" t="n"/>
      <c r="GE274" s="343" t="n"/>
      <c r="GF274" s="343" t="n"/>
      <c r="GG274" s="343" t="n"/>
      <c r="GH274" s="343" t="n"/>
      <c r="GI274" s="343" t="n"/>
      <c r="GJ274" s="343" t="n"/>
      <c r="GK274" s="343" t="n"/>
      <c r="GL274" s="343" t="n"/>
      <c r="GM274" s="343" t="n"/>
      <c r="GN274" s="343" t="n"/>
    </row>
    <row r="275" outlineLevel="1">
      <c r="C275" s="380" t="n"/>
      <c r="D275" s="381" t="inlineStr">
        <is>
          <t>PEAK</t>
        </is>
      </c>
      <c r="E275" s="381" t="n"/>
      <c r="F275" s="381" t="n"/>
      <c r="G275" s="381" t="n"/>
      <c r="H275" s="381" t="n"/>
      <c r="I275" s="381" t="n"/>
      <c r="J275" s="381" t="n"/>
      <c r="K275" s="381" t="n"/>
      <c r="L275" s="381" t="n"/>
      <c r="M275" s="381" t="n"/>
      <c r="N275" s="381" t="n"/>
      <c r="O275" s="381" t="n"/>
      <c r="P275" s="382" t="n"/>
      <c r="Q275" s="343" t="n"/>
      <c r="R275" s="577" t="inlineStr">
        <is>
          <t xml:space="preserve">Loan Year </t>
        </is>
      </c>
      <c r="S275" s="553" t="n">
        <v>1</v>
      </c>
      <c r="T275" s="553" t="n">
        <v>2</v>
      </c>
      <c r="U275" s="553" t="n">
        <v>3</v>
      </c>
      <c r="V275" s="553" t="n">
        <v>4</v>
      </c>
      <c r="W275" s="553" t="n">
        <v>5</v>
      </c>
      <c r="X275" s="553" t="n">
        <v>6</v>
      </c>
      <c r="Y275" s="553" t="n">
        <v>7</v>
      </c>
      <c r="Z275" s="553" t="n">
        <v>8</v>
      </c>
      <c r="AA275" s="553" t="n">
        <v>9</v>
      </c>
      <c r="AB275" s="553" t="n">
        <v>10</v>
      </c>
      <c r="AC275" s="553" t="n">
        <v>11</v>
      </c>
      <c r="AD275" s="553" t="n">
        <v>12</v>
      </c>
      <c r="AE275" s="553" t="n">
        <v>13</v>
      </c>
      <c r="AF275" s="553" t="n">
        <v>14</v>
      </c>
      <c r="AG275" s="554" t="n">
        <v>15</v>
      </c>
      <c r="AH275" s="343" t="n"/>
      <c r="AI275" s="343" t="n"/>
      <c r="AJ275" s="343" t="n"/>
      <c r="AK275" s="343" t="n"/>
      <c r="AL275" s="343" t="n"/>
      <c r="AM275" s="343" t="n"/>
      <c r="AN275" s="343" t="n"/>
      <c r="AO275" s="343" t="n"/>
      <c r="AP275" s="343" t="n"/>
      <c r="AQ275" s="343" t="n"/>
      <c r="AR275" s="343" t="n"/>
      <c r="AS275" s="343" t="n"/>
      <c r="AT275" s="343" t="n"/>
      <c r="AU275" s="343" t="n"/>
      <c r="AV275" s="343" t="n"/>
      <c r="AW275" s="343" t="n"/>
      <c r="AX275" s="343" t="n"/>
      <c r="AY275" s="343" t="n"/>
      <c r="AZ275" s="343" t="n"/>
      <c r="BA275" s="343" t="n"/>
      <c r="BB275" s="343" t="n"/>
      <c r="BC275" s="343" t="n"/>
      <c r="BD275" s="343" t="n"/>
      <c r="BE275" s="343" t="n"/>
      <c r="BF275" s="343" t="n"/>
      <c r="BG275" s="343" t="n"/>
      <c r="BH275" s="343" t="n"/>
      <c r="BI275" s="343" t="n"/>
      <c r="BJ275" s="343" t="n"/>
      <c r="BK275" s="343" t="n"/>
      <c r="BL275" s="343" t="n"/>
      <c r="BM275" s="343" t="n"/>
      <c r="BN275" s="343" t="n"/>
      <c r="BO275" s="343" t="n"/>
      <c r="BP275" s="343" t="n"/>
      <c r="BQ275" s="343" t="n"/>
      <c r="BR275" s="343" t="n"/>
      <c r="BS275" s="343" t="n"/>
      <c r="BT275" s="343" t="n"/>
      <c r="BU275" s="343" t="n"/>
      <c r="BV275" s="343" t="n"/>
      <c r="BW275" s="343" t="n"/>
      <c r="BX275" s="343" t="n"/>
      <c r="BY275" s="343" t="n"/>
      <c r="BZ275" s="343" t="n"/>
      <c r="CA275" s="343" t="n"/>
      <c r="CB275" s="343" t="n"/>
      <c r="CC275" s="343" t="n"/>
      <c r="CD275" s="343" t="n"/>
      <c r="CE275" s="343" t="n"/>
      <c r="CF275" s="343" t="n"/>
      <c r="CG275" s="343" t="n"/>
      <c r="CH275" s="343" t="n"/>
      <c r="CI275" s="343" t="n"/>
      <c r="CJ275" s="343" t="n"/>
      <c r="CK275" s="343" t="n"/>
      <c r="CL275" s="343" t="n"/>
      <c r="CM275" s="343" t="n"/>
      <c r="CN275" s="343" t="n"/>
      <c r="CO275" s="343" t="n"/>
      <c r="CP275" s="343" t="n"/>
      <c r="CQ275" s="343" t="n"/>
      <c r="CR275" s="343" t="n"/>
      <c r="CS275" s="343" t="n"/>
      <c r="CT275" s="343" t="n"/>
      <c r="CU275" s="343" t="n"/>
      <c r="CV275" s="343" t="n"/>
      <c r="CW275" s="343" t="n"/>
      <c r="CX275" s="343" t="n"/>
      <c r="CY275" s="343" t="n"/>
      <c r="CZ275" s="343" t="n"/>
      <c r="DA275" s="343" t="n"/>
      <c r="DB275" s="343" t="n"/>
      <c r="DC275" s="343" t="n"/>
      <c r="DD275" s="343" t="n"/>
      <c r="DE275" s="343" t="n"/>
      <c r="DF275" s="343" t="n"/>
      <c r="DG275" s="343" t="n"/>
      <c r="DH275" s="343" t="n"/>
      <c r="DI275" s="343" t="n"/>
      <c r="DJ275" s="343" t="n"/>
      <c r="DK275" s="343" t="n"/>
      <c r="DL275" s="343" t="n"/>
      <c r="DM275" s="343" t="n"/>
      <c r="DN275" s="343" t="n"/>
      <c r="DO275" s="343" t="n"/>
      <c r="DP275" s="343" t="n"/>
      <c r="DQ275" s="343" t="n"/>
      <c r="DR275" s="343" t="n"/>
      <c r="DS275" s="343" t="n"/>
      <c r="DT275" s="343" t="n"/>
      <c r="DU275" s="343" t="n"/>
      <c r="DV275" s="343" t="n"/>
      <c r="DW275" s="343" t="n"/>
      <c r="DX275" s="343" t="n"/>
      <c r="DY275" s="343" t="n"/>
      <c r="DZ275" s="343" t="n"/>
      <c r="EA275" s="343" t="n"/>
      <c r="EB275" s="343" t="n"/>
      <c r="EC275" s="343" t="n"/>
      <c r="ED275" s="343" t="n"/>
      <c r="EE275" s="343" t="n"/>
      <c r="EF275" s="343" t="n"/>
      <c r="EG275" s="343" t="n"/>
      <c r="EH275" s="343" t="n"/>
      <c r="EI275" s="343" t="n"/>
      <c r="EJ275" s="343" t="n"/>
      <c r="EK275" s="343" t="n"/>
      <c r="EL275" s="343" t="n"/>
      <c r="EM275" s="343" t="n"/>
      <c r="EN275" s="343" t="n"/>
      <c r="EO275" s="343" t="n"/>
      <c r="EP275" s="343" t="n"/>
      <c r="EQ275" s="343" t="n"/>
      <c r="ER275" s="343" t="n"/>
      <c r="ES275" s="343" t="n"/>
      <c r="ET275" s="343" t="n"/>
      <c r="EU275" s="343" t="n"/>
      <c r="EV275" s="343" t="n"/>
      <c r="EW275" s="343" t="n"/>
      <c r="EX275" s="343" t="n"/>
      <c r="EY275" s="343" t="n"/>
      <c r="EZ275" s="343" t="n"/>
      <c r="FA275" s="343" t="n"/>
      <c r="FB275" s="343" t="n"/>
      <c r="FC275" s="343" t="n"/>
      <c r="FD275" s="343" t="n"/>
      <c r="FE275" s="343" t="n"/>
      <c r="FF275" s="343" t="n"/>
      <c r="FG275" s="343" t="n"/>
      <c r="FH275" s="343" t="n"/>
      <c r="FI275" s="343" t="n"/>
      <c r="FJ275" s="343" t="n"/>
      <c r="FK275" s="343" t="n"/>
      <c r="FL275" s="343" t="n"/>
      <c r="FM275" s="343" t="n"/>
      <c r="FN275" s="343" t="n"/>
      <c r="FO275" s="343" t="n"/>
      <c r="FP275" s="343" t="n"/>
      <c r="FQ275" s="343" t="n"/>
      <c r="FR275" s="343" t="n"/>
      <c r="FS275" s="343" t="n"/>
      <c r="FT275" s="343" t="n"/>
      <c r="FU275" s="343" t="n"/>
      <c r="FV275" s="343" t="n"/>
      <c r="FW275" s="343" t="n"/>
      <c r="FX275" s="343" t="n"/>
      <c r="FY275" s="343" t="n"/>
      <c r="FZ275" s="343" t="n"/>
      <c r="GA275" s="343" t="n"/>
      <c r="GB275" s="343" t="n"/>
      <c r="GC275" s="343" t="n"/>
      <c r="GD275" s="343" t="n"/>
      <c r="GE275" s="343" t="n"/>
      <c r="GF275" s="343" t="n"/>
      <c r="GG275" s="343" t="n"/>
      <c r="GH275" s="343" t="n"/>
      <c r="GI275" s="343" t="n"/>
      <c r="GJ275" s="343" t="n"/>
      <c r="GK275" s="343" t="n"/>
      <c r="GL275" s="343" t="n"/>
      <c r="GM275" s="343" t="n"/>
      <c r="GN275" s="343" t="n"/>
    </row>
    <row r="276" outlineLevel="1">
      <c r="C276" s="383" t="n"/>
      <c r="D276" s="58" t="n"/>
      <c r="E276" s="59" t="n">
        <v>1</v>
      </c>
      <c r="F276" s="59" t="n">
        <v>2</v>
      </c>
      <c r="G276" s="59" t="n">
        <v>3</v>
      </c>
      <c r="H276" s="59" t="n">
        <v>4</v>
      </c>
      <c r="I276" s="59" t="n">
        <v>5</v>
      </c>
      <c r="J276" s="59" t="n">
        <v>6</v>
      </c>
      <c r="K276" s="59" t="n">
        <v>7</v>
      </c>
      <c r="L276" s="59" t="n">
        <v>8</v>
      </c>
      <c r="M276" s="59" t="n">
        <v>9</v>
      </c>
      <c r="N276" s="59" t="n">
        <v>10</v>
      </c>
      <c r="O276" s="59" t="n">
        <v>11</v>
      </c>
      <c r="P276" s="60" t="n">
        <v>12</v>
      </c>
      <c r="Q276" s="343" t="n"/>
      <c r="R276" s="575" t="inlineStr">
        <is>
          <t>NOI for Perm</t>
        </is>
      </c>
      <c r="S276" s="377">
        <f>SUMIF($Q$235:$GN$235,S$275,$Q$237:$GN$237)</f>
        <v/>
      </c>
      <c r="T276" s="377">
        <f>SUMIF($Q$235:$GN$235,T$275,$Q$237:$GN$237)</f>
        <v/>
      </c>
      <c r="U276" s="377">
        <f>SUMIF($Q$235:$GN$235,U$275,$Q$237:$GN$237)</f>
        <v/>
      </c>
      <c r="V276" s="377">
        <f>SUMIF($Q$235:$GN$235,V$275,$Q$237:$GN$237)</f>
        <v/>
      </c>
      <c r="W276" s="377">
        <f>SUMIF($Q$235:$GN$235,W$275,$Q$237:$GN$237)</f>
        <v/>
      </c>
      <c r="X276" s="377">
        <f>SUMIF($Q$235:$GN$235,X$275,$Q$237:$GN$237)</f>
        <v/>
      </c>
      <c r="Y276" s="377">
        <f>SUMIF($Q$235:$GN$235,Y$275,$Q$237:$GN$237)</f>
        <v/>
      </c>
      <c r="Z276" s="377">
        <f>SUMIF($Q$235:$GN$235,Z$275,$Q$237:$GN$237)</f>
        <v/>
      </c>
      <c r="AA276" s="377">
        <f>SUMIF($Q$235:$GN$235,AA$275,$Q$237:$GN$237)</f>
        <v/>
      </c>
      <c r="AB276" s="377">
        <f>SUMIF($Q$235:$GN$235,AB$275,$Q$237:$GN$237)</f>
        <v/>
      </c>
      <c r="AC276" s="377">
        <f>SUMIF($Q$235:$GN$235,AC$275,$Q$237:$GN$237)</f>
        <v/>
      </c>
      <c r="AD276" s="377">
        <f>SUMIF($Q$235:$GN$235,AD$275,$Q$237:$GN$237)</f>
        <v/>
      </c>
      <c r="AE276" s="377">
        <f>SUMIF($Q$235:$GN$235,AE$275,$Q$237:$GN$237)</f>
        <v/>
      </c>
      <c r="AF276" s="377">
        <f>SUMIF($Q$235:$GN$235,AF$275,$Q$237:$GN$237)</f>
        <v/>
      </c>
      <c r="AG276" s="556">
        <f>SUMIF($Q$235:$GN$235,AG$275,$Q$237:$GN$237)</f>
        <v/>
      </c>
      <c r="AH276" s="343" t="n"/>
      <c r="AI276" s="343" t="n"/>
      <c r="AJ276" s="343" t="n"/>
      <c r="AK276" s="343" t="n"/>
      <c r="AL276" s="343" t="n"/>
      <c r="AM276" s="343" t="n"/>
      <c r="AN276" s="343" t="n"/>
      <c r="AO276" s="343" t="n"/>
      <c r="AP276" s="343" t="n"/>
      <c r="AQ276" s="343" t="n"/>
      <c r="AR276" s="343" t="n"/>
      <c r="AS276" s="343" t="n"/>
      <c r="AT276" s="343" t="n"/>
      <c r="AU276" s="343" t="n"/>
      <c r="AV276" s="343" t="n"/>
      <c r="AW276" s="343" t="n"/>
      <c r="AX276" s="343" t="n"/>
      <c r="AY276" s="343" t="n"/>
      <c r="AZ276" s="343" t="n"/>
      <c r="BA276" s="343" t="n"/>
      <c r="BB276" s="343" t="n"/>
      <c r="BC276" s="343" t="n"/>
      <c r="BD276" s="343" t="n"/>
      <c r="BE276" s="343" t="n"/>
      <c r="BF276" s="343" t="n"/>
      <c r="BG276" s="343" t="n"/>
      <c r="BH276" s="343" t="n"/>
      <c r="BI276" s="343" t="n"/>
      <c r="BJ276" s="343" t="n"/>
      <c r="BK276" s="343" t="n"/>
      <c r="BL276" s="343" t="n"/>
      <c r="BM276" s="343" t="n"/>
      <c r="BN276" s="343" t="n"/>
      <c r="BO276" s="343" t="n"/>
      <c r="BP276" s="343" t="n"/>
      <c r="BQ276" s="343" t="n"/>
      <c r="BR276" s="343" t="n"/>
      <c r="BS276" s="343" t="n"/>
      <c r="BT276" s="343" t="n"/>
      <c r="BU276" s="343" t="n"/>
      <c r="BV276" s="343" t="n"/>
      <c r="BW276" s="343" t="n"/>
      <c r="BX276" s="343" t="n"/>
      <c r="BY276" s="343" t="n"/>
      <c r="BZ276" s="343" t="n"/>
      <c r="CA276" s="343" t="n"/>
      <c r="CB276" s="343" t="n"/>
      <c r="CC276" s="343" t="n"/>
      <c r="CD276" s="343" t="n"/>
      <c r="CE276" s="343" t="n"/>
      <c r="CF276" s="343" t="n"/>
      <c r="CG276" s="343" t="n"/>
      <c r="CH276" s="343" t="n"/>
      <c r="CI276" s="343" t="n"/>
      <c r="CJ276" s="343" t="n"/>
      <c r="CK276" s="343" t="n"/>
      <c r="CL276" s="343" t="n"/>
      <c r="CM276" s="343" t="n"/>
      <c r="CN276" s="343" t="n"/>
      <c r="CO276" s="343" t="n"/>
      <c r="CP276" s="343" t="n"/>
      <c r="CQ276" s="343" t="n"/>
      <c r="CR276" s="343" t="n"/>
      <c r="CS276" s="343" t="n"/>
      <c r="CT276" s="343" t="n"/>
      <c r="CU276" s="343" t="n"/>
      <c r="CV276" s="343" t="n"/>
      <c r="CW276" s="343" t="n"/>
      <c r="CX276" s="343" t="n"/>
      <c r="CY276" s="343" t="n"/>
      <c r="CZ276" s="343" t="n"/>
      <c r="DA276" s="343" t="n"/>
      <c r="DB276" s="343" t="n"/>
      <c r="DC276" s="343" t="n"/>
      <c r="DD276" s="343" t="n"/>
      <c r="DE276" s="343" t="n"/>
      <c r="DF276" s="343" t="n"/>
      <c r="DG276" s="343" t="n"/>
      <c r="DH276" s="343" t="n"/>
      <c r="DI276" s="343" t="n"/>
      <c r="DJ276" s="343" t="n"/>
      <c r="DK276" s="343" t="n"/>
      <c r="DL276" s="343" t="n"/>
      <c r="DM276" s="343" t="n"/>
      <c r="DN276" s="343" t="n"/>
      <c r="DO276" s="343" t="n"/>
      <c r="DP276" s="343" t="n"/>
      <c r="DQ276" s="343" t="n"/>
      <c r="DR276" s="343" t="n"/>
      <c r="DS276" s="343" t="n"/>
      <c r="DT276" s="343" t="n"/>
      <c r="DU276" s="343" t="n"/>
      <c r="DV276" s="343" t="n"/>
      <c r="DW276" s="343" t="n"/>
      <c r="DX276" s="343" t="n"/>
      <c r="DY276" s="343" t="n"/>
      <c r="DZ276" s="343" t="n"/>
      <c r="EA276" s="343" t="n"/>
      <c r="EB276" s="343" t="n"/>
      <c r="EC276" s="343" t="n"/>
      <c r="ED276" s="343" t="n"/>
      <c r="EE276" s="343" t="n"/>
      <c r="EF276" s="343" t="n"/>
      <c r="EG276" s="343" t="n"/>
      <c r="EH276" s="343" t="n"/>
      <c r="EI276" s="343" t="n"/>
      <c r="EJ276" s="343" t="n"/>
      <c r="EK276" s="343" t="n"/>
      <c r="EL276" s="343" t="n"/>
      <c r="EM276" s="343" t="n"/>
      <c r="EN276" s="343" t="n"/>
      <c r="EO276" s="343" t="n"/>
      <c r="EP276" s="343" t="n"/>
      <c r="EQ276" s="343" t="n"/>
      <c r="ER276" s="343" t="n"/>
      <c r="ES276" s="343" t="n"/>
      <c r="ET276" s="343" t="n"/>
      <c r="EU276" s="343" t="n"/>
      <c r="EV276" s="343" t="n"/>
      <c r="EW276" s="343" t="n"/>
      <c r="EX276" s="343" t="n"/>
      <c r="EY276" s="343" t="n"/>
      <c r="EZ276" s="343" t="n"/>
      <c r="FA276" s="343" t="n"/>
      <c r="FB276" s="343" t="n"/>
      <c r="FC276" s="343" t="n"/>
      <c r="FD276" s="343" t="n"/>
      <c r="FE276" s="343" t="n"/>
      <c r="FF276" s="343" t="n"/>
      <c r="FG276" s="343" t="n"/>
      <c r="FH276" s="343" t="n"/>
      <c r="FI276" s="343" t="n"/>
      <c r="FJ276" s="343" t="n"/>
      <c r="FK276" s="343" t="n"/>
      <c r="FL276" s="343" t="n"/>
      <c r="FM276" s="343" t="n"/>
      <c r="FN276" s="343" t="n"/>
      <c r="FO276" s="343" t="n"/>
      <c r="FP276" s="343" t="n"/>
      <c r="FQ276" s="343" t="n"/>
      <c r="FR276" s="343" t="n"/>
      <c r="FS276" s="343" t="n"/>
      <c r="FT276" s="343" t="n"/>
      <c r="FU276" s="343" t="n"/>
      <c r="FV276" s="343" t="n"/>
      <c r="FW276" s="343" t="n"/>
      <c r="FX276" s="343" t="n"/>
      <c r="FY276" s="343" t="n"/>
      <c r="FZ276" s="343" t="n"/>
      <c r="GA276" s="343" t="n"/>
      <c r="GB276" s="343" t="n"/>
      <c r="GC276" s="343" t="n"/>
      <c r="GD276" s="343" t="n"/>
      <c r="GE276" s="343" t="n"/>
      <c r="GF276" s="343" t="n"/>
      <c r="GG276" s="343" t="n"/>
      <c r="GH276" s="343" t="n"/>
      <c r="GI276" s="343" t="n"/>
      <c r="GJ276" s="343" t="n"/>
      <c r="GK276" s="343" t="n"/>
      <c r="GL276" s="343" t="n"/>
      <c r="GM276" s="343" t="n"/>
      <c r="GN276" s="343" t="n"/>
    </row>
    <row r="277" outlineLevel="1">
      <c r="C277" s="384" t="inlineStr">
        <is>
          <t>START MONTH</t>
        </is>
      </c>
      <c r="D277" s="61" t="n">
        <v>1</v>
      </c>
      <c r="E277" s="343" t="n">
        <v>6</v>
      </c>
      <c r="F277" s="343" t="n">
        <v>5</v>
      </c>
      <c r="G277" s="343" t="n">
        <v>4</v>
      </c>
      <c r="H277" s="343" t="n">
        <v>3</v>
      </c>
      <c r="I277" s="343" t="n">
        <v>2</v>
      </c>
      <c r="J277" s="343" t="n">
        <v>1</v>
      </c>
      <c r="K277" s="343" t="n">
        <v>12</v>
      </c>
      <c r="L277" s="343" t="n">
        <v>11</v>
      </c>
      <c r="M277" s="343" t="n">
        <v>10</v>
      </c>
      <c r="N277" s="343" t="n">
        <v>9</v>
      </c>
      <c r="O277" s="343" t="n">
        <v>8</v>
      </c>
      <c r="P277" s="385" t="n">
        <v>7</v>
      </c>
      <c r="Q277" s="343" t="n"/>
      <c r="R277" s="575" t="inlineStr">
        <is>
          <t>Debt Payments</t>
        </is>
      </c>
      <c r="S277" s="377">
        <f>-SUMIF($Q$235:$GN$235,S$275,$Q$239:$GN$239)</f>
        <v/>
      </c>
      <c r="T277" s="377">
        <f>-SUMIF($Q$235:$GN$235,T$275,$Q$239:$GN$239)</f>
        <v/>
      </c>
      <c r="U277" s="377">
        <f>-SUMIF($Q$235:$GN$235,U$275,$Q$239:$GN$239)</f>
        <v/>
      </c>
      <c r="V277" s="377">
        <f>-SUMIF($Q$235:$GN$235,V$275,$Q$239:$GN$239)</f>
        <v/>
      </c>
      <c r="W277" s="377">
        <f>-SUMIF($Q$235:$GN$235,W$275,$Q$239:$GN$239)</f>
        <v/>
      </c>
      <c r="X277" s="377">
        <f>-SUMIF($Q$235:$GN$235,X$275,$Q$239:$GN$239)</f>
        <v/>
      </c>
      <c r="Y277" s="377">
        <f>-SUMIF($Q$235:$GN$235,Y$275,$Q$239:$GN$239)</f>
        <v/>
      </c>
      <c r="Z277" s="377">
        <f>-SUMIF($Q$235:$GN$235,Z$275,$Q$239:$GN$239)</f>
        <v/>
      </c>
      <c r="AA277" s="377">
        <f>-SUMIF($Q$235:$GN$235,AA$275,$Q$239:$GN$239)</f>
        <v/>
      </c>
      <c r="AB277" s="377">
        <f>-SUMIF($Q$235:$GN$235,AB$275,$Q$239:$GN$239)</f>
        <v/>
      </c>
      <c r="AC277" s="377">
        <f>-SUMIF($Q$235:$GN$235,AC$275,$Q$239:$GN$239)</f>
        <v/>
      </c>
      <c r="AD277" s="377">
        <f>-SUMIF($Q$235:$GN$235,AD$275,$Q$239:$GN$239)</f>
        <v/>
      </c>
      <c r="AE277" s="377">
        <f>-SUMIF($Q$235:$GN$235,AE$275,$Q$239:$GN$239)</f>
        <v/>
      </c>
      <c r="AF277" s="377">
        <f>-SUMIF($Q$235:$GN$235,AF$275,$Q$239:$GN$239)</f>
        <v/>
      </c>
      <c r="AG277" s="556">
        <f>-SUMIF($Q$235:$GN$235,AG$275,$Q$239:$GN$239)</f>
        <v/>
      </c>
      <c r="AH277" s="343" t="n"/>
      <c r="AI277" s="343" t="n"/>
      <c r="AJ277" s="343" t="n"/>
      <c r="AK277" s="343" t="n"/>
      <c r="AL277" s="343" t="n"/>
      <c r="AM277" s="343" t="n"/>
      <c r="AN277" s="343" t="n"/>
      <c r="AO277" s="343" t="n"/>
      <c r="AP277" s="343" t="n"/>
      <c r="AQ277" s="343" t="n"/>
      <c r="AR277" s="343" t="n"/>
      <c r="AS277" s="343" t="n"/>
      <c r="AT277" s="343" t="n"/>
      <c r="AU277" s="343" t="n"/>
      <c r="AV277" s="343" t="n"/>
      <c r="AW277" s="343" t="n"/>
      <c r="AX277" s="343" t="n"/>
      <c r="AY277" s="343" t="n"/>
      <c r="AZ277" s="343" t="n"/>
      <c r="BA277" s="343" t="n"/>
      <c r="BB277" s="343" t="n"/>
      <c r="BC277" s="343" t="n"/>
      <c r="BD277" s="343" t="n"/>
      <c r="BE277" s="343" t="n"/>
      <c r="BF277" s="343" t="n"/>
      <c r="BG277" s="343" t="n"/>
      <c r="BH277" s="343" t="n"/>
      <c r="BI277" s="343" t="n"/>
      <c r="BJ277" s="343" t="n"/>
      <c r="BK277" s="343" t="n"/>
      <c r="BL277" s="343" t="n"/>
      <c r="BM277" s="343" t="n"/>
      <c r="BN277" s="343" t="n"/>
      <c r="BO277" s="343" t="n"/>
      <c r="BP277" s="343" t="n"/>
      <c r="BQ277" s="343" t="n"/>
      <c r="BR277" s="343" t="n"/>
      <c r="BS277" s="343" t="n"/>
      <c r="BT277" s="343" t="n"/>
      <c r="BU277" s="343" t="n"/>
      <c r="BV277" s="343" t="n"/>
      <c r="BW277" s="343" t="n"/>
      <c r="BX277" s="343" t="n"/>
      <c r="BY277" s="343" t="n"/>
      <c r="BZ277" s="343" t="n"/>
      <c r="CA277" s="343" t="n"/>
      <c r="CB277" s="343" t="n"/>
      <c r="CC277" s="343" t="n"/>
      <c r="CD277" s="343" t="n"/>
      <c r="CE277" s="343" t="n"/>
      <c r="CF277" s="343" t="n"/>
      <c r="CG277" s="343" t="n"/>
      <c r="CH277" s="343" t="n"/>
      <c r="CI277" s="343" t="n"/>
      <c r="CJ277" s="343" t="n"/>
      <c r="CK277" s="343" t="n"/>
      <c r="CL277" s="343" t="n"/>
      <c r="CM277" s="343" t="n"/>
      <c r="CN277" s="343" t="n"/>
      <c r="CO277" s="343" t="n"/>
      <c r="CP277" s="343" t="n"/>
      <c r="CQ277" s="343" t="n"/>
      <c r="CR277" s="343" t="n"/>
      <c r="CS277" s="343" t="n"/>
      <c r="CT277" s="343" t="n"/>
      <c r="CU277" s="343" t="n"/>
      <c r="CV277" s="343" t="n"/>
      <c r="CW277" s="343" t="n"/>
      <c r="CX277" s="343" t="n"/>
      <c r="CY277" s="343" t="n"/>
      <c r="CZ277" s="343" t="n"/>
      <c r="DA277" s="343" t="n"/>
      <c r="DB277" s="343" t="n"/>
      <c r="DC277" s="343" t="n"/>
      <c r="DD277" s="343" t="n"/>
      <c r="DE277" s="343" t="n"/>
      <c r="DF277" s="343" t="n"/>
      <c r="DG277" s="343" t="n"/>
      <c r="DH277" s="343" t="n"/>
      <c r="DI277" s="343" t="n"/>
      <c r="DJ277" s="343" t="n"/>
      <c r="DK277" s="343" t="n"/>
      <c r="DL277" s="343" t="n"/>
      <c r="DM277" s="343" t="n"/>
      <c r="DN277" s="343" t="n"/>
      <c r="DO277" s="343" t="n"/>
      <c r="DP277" s="343" t="n"/>
      <c r="DQ277" s="343" t="n"/>
      <c r="DR277" s="343" t="n"/>
      <c r="DS277" s="343" t="n"/>
      <c r="DT277" s="343" t="n"/>
      <c r="DU277" s="343" t="n"/>
      <c r="DV277" s="343" t="n"/>
      <c r="DW277" s="343" t="n"/>
      <c r="DX277" s="343" t="n"/>
      <c r="DY277" s="343" t="n"/>
      <c r="DZ277" s="343" t="n"/>
      <c r="EA277" s="343" t="n"/>
      <c r="EB277" s="343" t="n"/>
      <c r="EC277" s="343" t="n"/>
      <c r="ED277" s="343" t="n"/>
      <c r="EE277" s="343" t="n"/>
      <c r="EF277" s="343" t="n"/>
      <c r="EG277" s="343" t="n"/>
      <c r="EH277" s="343" t="n"/>
      <c r="EI277" s="343" t="n"/>
      <c r="EJ277" s="343" t="n"/>
      <c r="EK277" s="343" t="n"/>
      <c r="EL277" s="343" t="n"/>
      <c r="EM277" s="343" t="n"/>
      <c r="EN277" s="343" t="n"/>
      <c r="EO277" s="343" t="n"/>
      <c r="EP277" s="343" t="n"/>
      <c r="EQ277" s="343" t="n"/>
      <c r="ER277" s="343" t="n"/>
      <c r="ES277" s="343" t="n"/>
      <c r="ET277" s="343" t="n"/>
      <c r="EU277" s="343" t="n"/>
      <c r="EV277" s="343" t="n"/>
      <c r="EW277" s="343" t="n"/>
      <c r="EX277" s="343" t="n"/>
      <c r="EY277" s="343" t="n"/>
      <c r="EZ277" s="343" t="n"/>
      <c r="FA277" s="343" t="n"/>
      <c r="FB277" s="343" t="n"/>
      <c r="FC277" s="343" t="n"/>
      <c r="FD277" s="343" t="n"/>
      <c r="FE277" s="343" t="n"/>
      <c r="FF277" s="343" t="n"/>
      <c r="FG277" s="343" t="n"/>
      <c r="FH277" s="343" t="n"/>
      <c r="FI277" s="343" t="n"/>
      <c r="FJ277" s="343" t="n"/>
      <c r="FK277" s="343" t="n"/>
      <c r="FL277" s="343" t="n"/>
      <c r="FM277" s="343" t="n"/>
      <c r="FN277" s="343" t="n"/>
      <c r="FO277" s="343" t="n"/>
      <c r="FP277" s="343" t="n"/>
      <c r="FQ277" s="343" t="n"/>
      <c r="FR277" s="343" t="n"/>
      <c r="FS277" s="343" t="n"/>
      <c r="FT277" s="343" t="n"/>
      <c r="FU277" s="343" t="n"/>
      <c r="FV277" s="343" t="n"/>
      <c r="FW277" s="343" t="n"/>
      <c r="FX277" s="343" t="n"/>
      <c r="FY277" s="343" t="n"/>
      <c r="FZ277" s="343" t="n"/>
      <c r="GA277" s="343" t="n"/>
      <c r="GB277" s="343" t="n"/>
      <c r="GC277" s="343" t="n"/>
      <c r="GD277" s="343" t="n"/>
      <c r="GE277" s="343" t="n"/>
      <c r="GF277" s="343" t="n"/>
      <c r="GG277" s="343" t="n"/>
      <c r="GH277" s="343" t="n"/>
      <c r="GI277" s="343" t="n"/>
      <c r="GJ277" s="343" t="n"/>
      <c r="GK277" s="343" t="n"/>
      <c r="GL277" s="343" t="n"/>
      <c r="GM277" s="343" t="n"/>
      <c r="GN277" s="343" t="n"/>
    </row>
    <row r="278" outlineLevel="1">
      <c r="C278" s="384" t="n"/>
      <c r="D278" s="61" t="n">
        <v>2</v>
      </c>
      <c r="E278" s="343">
        <f>P277</f>
        <v/>
      </c>
      <c r="F278" s="343">
        <f>E277</f>
        <v/>
      </c>
      <c r="G278" s="343">
        <f>F277</f>
        <v/>
      </c>
      <c r="H278" s="343">
        <f>G277</f>
        <v/>
      </c>
      <c r="I278" s="343">
        <f>H277</f>
        <v/>
      </c>
      <c r="J278" s="343">
        <f>I277</f>
        <v/>
      </c>
      <c r="K278" s="343">
        <f>J277</f>
        <v/>
      </c>
      <c r="L278" s="343">
        <f>K277</f>
        <v/>
      </c>
      <c r="M278" s="343">
        <f>L277</f>
        <v/>
      </c>
      <c r="N278" s="343">
        <f>M277</f>
        <v/>
      </c>
      <c r="O278" s="343">
        <f>N277</f>
        <v/>
      </c>
      <c r="P278" s="385">
        <f>O277</f>
        <v/>
      </c>
      <c r="Q278" s="343" t="n"/>
      <c r="R278" s="574" t="inlineStr">
        <is>
          <t>DSCR</t>
        </is>
      </c>
      <c r="S278" s="942">
        <f>IFERROR(S276/S277,"")</f>
        <v/>
      </c>
      <c r="T278" s="942">
        <f>IFERROR(T276/T277,"")</f>
        <v/>
      </c>
      <c r="U278" s="942">
        <f>IFERROR(U276/U277,"")</f>
        <v/>
      </c>
      <c r="V278" s="942">
        <f>IFERROR(V276/V277,"")</f>
        <v/>
      </c>
      <c r="W278" s="942">
        <f>IFERROR(W276/W277,"")</f>
        <v/>
      </c>
      <c r="X278" s="942">
        <f>IFERROR(X276/X277,"")</f>
        <v/>
      </c>
      <c r="Y278" s="942">
        <f>IFERROR(Y276/Y277,"")</f>
        <v/>
      </c>
      <c r="Z278" s="942">
        <f>IFERROR(Z276/Z277,"")</f>
        <v/>
      </c>
      <c r="AA278" s="942">
        <f>IFERROR(AA276/AA277,"")</f>
        <v/>
      </c>
      <c r="AB278" s="942">
        <f>IFERROR(AB276/AB277,"")</f>
        <v/>
      </c>
      <c r="AC278" s="942">
        <f>IFERROR(AC276/AC277,"")</f>
        <v/>
      </c>
      <c r="AD278" s="942">
        <f>IFERROR(AD276/AD277,"")</f>
        <v/>
      </c>
      <c r="AE278" s="942">
        <f>IFERROR(AE276/AE277,"")</f>
        <v/>
      </c>
      <c r="AF278" s="942">
        <f>IFERROR(AF276/AF277,"")</f>
        <v/>
      </c>
      <c r="AG278" s="943">
        <f>IFERROR(AG276/AG277,"")</f>
        <v/>
      </c>
      <c r="AH278" s="343" t="n"/>
      <c r="AI278" s="343" t="n"/>
      <c r="AJ278" s="343" t="n"/>
      <c r="AK278" s="343" t="n"/>
      <c r="AL278" s="343" t="n"/>
      <c r="AM278" s="343" t="n"/>
      <c r="AN278" s="343" t="n"/>
      <c r="AO278" s="343" t="n"/>
      <c r="AP278" s="343" t="n"/>
      <c r="AQ278" s="343" t="n"/>
      <c r="AR278" s="343" t="n"/>
      <c r="AS278" s="343" t="n"/>
      <c r="AT278" s="343" t="n"/>
      <c r="AU278" s="343" t="n"/>
      <c r="AV278" s="343" t="n"/>
      <c r="AW278" s="343" t="n"/>
      <c r="AX278" s="343" t="n"/>
      <c r="AY278" s="343" t="n"/>
      <c r="AZ278" s="343" t="n"/>
      <c r="BA278" s="343" t="n"/>
      <c r="BB278" s="343" t="n"/>
      <c r="BC278" s="343" t="n"/>
      <c r="BD278" s="343" t="n"/>
      <c r="BE278" s="343" t="n"/>
      <c r="BF278" s="343" t="n"/>
      <c r="BG278" s="343" t="n"/>
      <c r="BH278" s="343" t="n"/>
      <c r="BI278" s="343" t="n"/>
      <c r="BJ278" s="343" t="n"/>
      <c r="BK278" s="343" t="n"/>
      <c r="BL278" s="343" t="n"/>
      <c r="BM278" s="343" t="n"/>
      <c r="BN278" s="343" t="n"/>
      <c r="BO278" s="343" t="n"/>
      <c r="BP278" s="343" t="n"/>
      <c r="BQ278" s="343" t="n"/>
      <c r="BR278" s="343" t="n"/>
      <c r="BS278" s="343" t="n"/>
      <c r="BT278" s="343" t="n"/>
      <c r="BU278" s="343" t="n"/>
      <c r="BV278" s="343" t="n"/>
      <c r="BW278" s="343" t="n"/>
      <c r="BX278" s="343" t="n"/>
      <c r="BY278" s="343" t="n"/>
      <c r="BZ278" s="343" t="n"/>
      <c r="CA278" s="343" t="n"/>
      <c r="CB278" s="343" t="n"/>
      <c r="CC278" s="343" t="n"/>
      <c r="CD278" s="343" t="n"/>
      <c r="CE278" s="343" t="n"/>
      <c r="CF278" s="343" t="n"/>
      <c r="CG278" s="343" t="n"/>
      <c r="CH278" s="343" t="n"/>
      <c r="CI278" s="343" t="n"/>
      <c r="CJ278" s="343" t="n"/>
      <c r="CK278" s="343" t="n"/>
      <c r="CL278" s="343" t="n"/>
      <c r="CM278" s="343" t="n"/>
      <c r="CN278" s="343" t="n"/>
      <c r="CO278" s="343" t="n"/>
      <c r="CP278" s="343" t="n"/>
      <c r="CQ278" s="343" t="n"/>
      <c r="CR278" s="343" t="n"/>
      <c r="CS278" s="343" t="n"/>
      <c r="CT278" s="343" t="n"/>
      <c r="CU278" s="343" t="n"/>
      <c r="CV278" s="343" t="n"/>
      <c r="CW278" s="343" t="n"/>
      <c r="CX278" s="343" t="n"/>
      <c r="CY278" s="343" t="n"/>
      <c r="CZ278" s="343" t="n"/>
      <c r="DA278" s="343" t="n"/>
      <c r="DB278" s="343" t="n"/>
      <c r="DC278" s="343" t="n"/>
      <c r="DD278" s="343" t="n"/>
      <c r="DE278" s="343" t="n"/>
      <c r="DF278" s="343" t="n"/>
      <c r="DG278" s="343" t="n"/>
      <c r="DH278" s="343" t="n"/>
      <c r="DI278" s="343" t="n"/>
      <c r="DJ278" s="343" t="n"/>
      <c r="DK278" s="343" t="n"/>
      <c r="DL278" s="343" t="n"/>
      <c r="DM278" s="343" t="n"/>
      <c r="DN278" s="343" t="n"/>
      <c r="DO278" s="343" t="n"/>
      <c r="DP278" s="343" t="n"/>
      <c r="DQ278" s="343" t="n"/>
      <c r="DR278" s="343" t="n"/>
      <c r="DS278" s="343" t="n"/>
      <c r="DT278" s="343" t="n"/>
      <c r="DU278" s="343" t="n"/>
      <c r="DV278" s="343" t="n"/>
      <c r="DW278" s="343" t="n"/>
      <c r="DX278" s="343" t="n"/>
      <c r="DY278" s="343" t="n"/>
      <c r="DZ278" s="343" t="n"/>
      <c r="EA278" s="343" t="n"/>
      <c r="EB278" s="343" t="n"/>
      <c r="EC278" s="343" t="n"/>
      <c r="ED278" s="343" t="n"/>
      <c r="EE278" s="343" t="n"/>
      <c r="EF278" s="343" t="n"/>
      <c r="EG278" s="343" t="n"/>
      <c r="EH278" s="343" t="n"/>
      <c r="EI278" s="343" t="n"/>
      <c r="EJ278" s="343" t="n"/>
      <c r="EK278" s="343" t="n"/>
      <c r="EL278" s="343" t="n"/>
      <c r="EM278" s="343" t="n"/>
      <c r="EN278" s="343" t="n"/>
      <c r="EO278" s="343" t="n"/>
      <c r="EP278" s="343" t="n"/>
      <c r="EQ278" s="343" t="n"/>
      <c r="ER278" s="343" t="n"/>
      <c r="ES278" s="343" t="n"/>
      <c r="ET278" s="343" t="n"/>
      <c r="EU278" s="343" t="n"/>
      <c r="EV278" s="343" t="n"/>
      <c r="EW278" s="343" t="n"/>
      <c r="EX278" s="343" t="n"/>
      <c r="EY278" s="343" t="n"/>
      <c r="EZ278" s="343" t="n"/>
      <c r="FA278" s="343" t="n"/>
      <c r="FB278" s="343" t="n"/>
      <c r="FC278" s="343" t="n"/>
      <c r="FD278" s="343" t="n"/>
      <c r="FE278" s="343" t="n"/>
      <c r="FF278" s="343" t="n"/>
      <c r="FG278" s="343" t="n"/>
      <c r="FH278" s="343" t="n"/>
      <c r="FI278" s="343" t="n"/>
      <c r="FJ278" s="343" t="n"/>
      <c r="FK278" s="343" t="n"/>
      <c r="FL278" s="343" t="n"/>
      <c r="FM278" s="343" t="n"/>
      <c r="FN278" s="343" t="n"/>
      <c r="FO278" s="343" t="n"/>
      <c r="FP278" s="343" t="n"/>
      <c r="FQ278" s="343" t="n"/>
      <c r="FR278" s="343" t="n"/>
      <c r="FS278" s="343" t="n"/>
      <c r="FT278" s="343" t="n"/>
      <c r="FU278" s="343" t="n"/>
      <c r="FV278" s="343" t="n"/>
      <c r="FW278" s="343" t="n"/>
      <c r="FX278" s="343" t="n"/>
      <c r="FY278" s="343" t="n"/>
      <c r="FZ278" s="343" t="n"/>
      <c r="GA278" s="343" t="n"/>
      <c r="GB278" s="343" t="n"/>
      <c r="GC278" s="343" t="n"/>
      <c r="GD278" s="343" t="n"/>
      <c r="GE278" s="343" t="n"/>
      <c r="GF278" s="343" t="n"/>
      <c r="GG278" s="343" t="n"/>
      <c r="GH278" s="343" t="n"/>
      <c r="GI278" s="343" t="n"/>
      <c r="GJ278" s="343" t="n"/>
      <c r="GK278" s="343" t="n"/>
      <c r="GL278" s="343" t="n"/>
      <c r="GM278" s="343" t="n"/>
      <c r="GN278" s="343" t="n"/>
    </row>
    <row r="279" outlineLevel="1">
      <c r="C279" s="384" t="n"/>
      <c r="D279" s="61" t="n">
        <v>3</v>
      </c>
      <c r="E279" s="343">
        <f>P278</f>
        <v/>
      </c>
      <c r="F279" s="343">
        <f>E278</f>
        <v/>
      </c>
      <c r="G279" s="343">
        <f>F278</f>
        <v/>
      </c>
      <c r="H279" s="343">
        <f>G278</f>
        <v/>
      </c>
      <c r="I279" s="343">
        <f>H278</f>
        <v/>
      </c>
      <c r="J279" s="343">
        <f>I278</f>
        <v/>
      </c>
      <c r="K279" s="343">
        <f>J278</f>
        <v/>
      </c>
      <c r="L279" s="343">
        <f>K278</f>
        <v/>
      </c>
      <c r="M279" s="343">
        <f>L278</f>
        <v/>
      </c>
      <c r="N279" s="343">
        <f>M278</f>
        <v/>
      </c>
      <c r="O279" s="343">
        <f>N278</f>
        <v/>
      </c>
      <c r="P279" s="385">
        <f>O278</f>
        <v/>
      </c>
      <c r="Q279" s="343" t="n"/>
      <c r="AH279" s="343" t="n"/>
      <c r="AI279" s="343" t="n"/>
      <c r="AJ279" s="343" t="n"/>
      <c r="AK279" s="343" t="n"/>
      <c r="AL279" s="343" t="n"/>
      <c r="AM279" s="343" t="n"/>
      <c r="AN279" s="343" t="n"/>
      <c r="AO279" s="343" t="n"/>
      <c r="AP279" s="343" t="n"/>
      <c r="AQ279" s="343" t="n"/>
      <c r="AR279" s="343" t="n"/>
      <c r="AS279" s="343" t="n"/>
      <c r="AT279" s="343" t="n"/>
      <c r="AU279" s="343" t="n"/>
      <c r="AV279" s="343" t="n"/>
      <c r="AW279" s="343" t="n"/>
      <c r="AX279" s="343" t="n"/>
      <c r="AY279" s="343" t="n"/>
      <c r="AZ279" s="343" t="n"/>
      <c r="BA279" s="343" t="n"/>
      <c r="BB279" s="343" t="n"/>
      <c r="BC279" s="343" t="n"/>
      <c r="BD279" s="343" t="n"/>
      <c r="BE279" s="343" t="n"/>
      <c r="BF279" s="343" t="n"/>
      <c r="BG279" s="343" t="n"/>
      <c r="BH279" s="343" t="n"/>
      <c r="BI279" s="343" t="n"/>
      <c r="BJ279" s="343" t="n"/>
      <c r="BK279" s="343" t="n"/>
      <c r="BL279" s="343" t="n"/>
      <c r="BM279" s="343" t="n"/>
      <c r="BN279" s="343" t="n"/>
      <c r="BO279" s="343" t="n"/>
      <c r="BP279" s="343" t="n"/>
      <c r="BQ279" s="343" t="n"/>
      <c r="BR279" s="343" t="n"/>
      <c r="BS279" s="343" t="n"/>
      <c r="BT279" s="343" t="n"/>
      <c r="BU279" s="343" t="n"/>
      <c r="BV279" s="343" t="n"/>
      <c r="BW279" s="343" t="n"/>
      <c r="BX279" s="343" t="n"/>
      <c r="BY279" s="343" t="n"/>
      <c r="BZ279" s="343" t="n"/>
      <c r="CA279" s="343" t="n"/>
      <c r="CB279" s="343" t="n"/>
      <c r="CC279" s="343" t="n"/>
      <c r="CD279" s="343" t="n"/>
      <c r="CE279" s="343" t="n"/>
      <c r="CF279" s="343" t="n"/>
      <c r="CG279" s="343" t="n"/>
      <c r="CH279" s="343" t="n"/>
      <c r="CI279" s="343" t="n"/>
      <c r="CJ279" s="343" t="n"/>
      <c r="CK279" s="343" t="n"/>
      <c r="CL279" s="343" t="n"/>
      <c r="CM279" s="343" t="n"/>
      <c r="CN279" s="343" t="n"/>
      <c r="CO279" s="343" t="n"/>
      <c r="CP279" s="343" t="n"/>
      <c r="CQ279" s="343" t="n"/>
      <c r="CR279" s="343" t="n"/>
      <c r="CS279" s="343" t="n"/>
      <c r="CT279" s="343" t="n"/>
      <c r="CU279" s="343" t="n"/>
      <c r="CV279" s="343" t="n"/>
      <c r="CW279" s="343" t="n"/>
      <c r="CX279" s="343" t="n"/>
      <c r="CY279" s="343" t="n"/>
      <c r="CZ279" s="343" t="n"/>
      <c r="DA279" s="343" t="n"/>
      <c r="DB279" s="343" t="n"/>
      <c r="DC279" s="343" t="n"/>
      <c r="DD279" s="343" t="n"/>
      <c r="DE279" s="343" t="n"/>
      <c r="DF279" s="343" t="n"/>
      <c r="DG279" s="343" t="n"/>
      <c r="DH279" s="343" t="n"/>
      <c r="DI279" s="343" t="n"/>
      <c r="DJ279" s="343" t="n"/>
      <c r="DK279" s="343" t="n"/>
      <c r="DL279" s="343" t="n"/>
      <c r="DM279" s="343" t="n"/>
      <c r="DN279" s="343" t="n"/>
      <c r="DO279" s="343" t="n"/>
      <c r="DP279" s="343" t="n"/>
      <c r="DQ279" s="343" t="n"/>
      <c r="DR279" s="343" t="n"/>
      <c r="DS279" s="343" t="n"/>
      <c r="DT279" s="343" t="n"/>
      <c r="DU279" s="343" t="n"/>
      <c r="DV279" s="343" t="n"/>
      <c r="DW279" s="343" t="n"/>
      <c r="DX279" s="343" t="n"/>
      <c r="DY279" s="343" t="n"/>
      <c r="DZ279" s="343" t="n"/>
      <c r="EA279" s="343" t="n"/>
      <c r="EB279" s="343" t="n"/>
      <c r="EC279" s="343" t="n"/>
      <c r="ED279" s="343" t="n"/>
      <c r="EE279" s="343" t="n"/>
      <c r="EF279" s="343" t="n"/>
      <c r="EG279" s="343" t="n"/>
      <c r="EH279" s="343" t="n"/>
      <c r="EI279" s="343" t="n"/>
      <c r="EJ279" s="343" t="n"/>
      <c r="EK279" s="343" t="n"/>
      <c r="EL279" s="343" t="n"/>
      <c r="EM279" s="343" t="n"/>
      <c r="EN279" s="343" t="n"/>
      <c r="EO279" s="343" t="n"/>
      <c r="EP279" s="343" t="n"/>
      <c r="EQ279" s="343" t="n"/>
      <c r="ER279" s="343" t="n"/>
      <c r="ES279" s="343" t="n"/>
      <c r="ET279" s="343" t="n"/>
      <c r="EU279" s="343" t="n"/>
      <c r="EV279" s="343" t="n"/>
      <c r="EW279" s="343" t="n"/>
      <c r="EX279" s="343" t="n"/>
      <c r="EY279" s="343" t="n"/>
      <c r="EZ279" s="343" t="n"/>
      <c r="FA279" s="343" t="n"/>
      <c r="FB279" s="343" t="n"/>
      <c r="FC279" s="343" t="n"/>
      <c r="FD279" s="343" t="n"/>
      <c r="FE279" s="343" t="n"/>
      <c r="FF279" s="343" t="n"/>
      <c r="FG279" s="343" t="n"/>
      <c r="FH279" s="343" t="n"/>
      <c r="FI279" s="343" t="n"/>
      <c r="FJ279" s="343" t="n"/>
      <c r="FK279" s="343" t="n"/>
      <c r="FL279" s="343" t="n"/>
      <c r="FM279" s="343" t="n"/>
      <c r="FN279" s="343" t="n"/>
      <c r="FO279" s="343" t="n"/>
      <c r="FP279" s="343" t="n"/>
      <c r="FQ279" s="343" t="n"/>
      <c r="FR279" s="343" t="n"/>
      <c r="FS279" s="343" t="n"/>
      <c r="FT279" s="343" t="n"/>
      <c r="FU279" s="343" t="n"/>
      <c r="FV279" s="343" t="n"/>
      <c r="FW279" s="343" t="n"/>
      <c r="FX279" s="343" t="n"/>
      <c r="FY279" s="343" t="n"/>
      <c r="FZ279" s="343" t="n"/>
      <c r="GA279" s="343" t="n"/>
      <c r="GB279" s="343" t="n"/>
      <c r="GC279" s="343" t="n"/>
      <c r="GD279" s="343" t="n"/>
      <c r="GE279" s="343" t="n"/>
      <c r="GF279" s="343" t="n"/>
      <c r="GG279" s="343" t="n"/>
      <c r="GH279" s="343" t="n"/>
      <c r="GI279" s="343" t="n"/>
      <c r="GJ279" s="343" t="n"/>
      <c r="GK279" s="343" t="n"/>
      <c r="GL279" s="343" t="n"/>
      <c r="GM279" s="343" t="n"/>
      <c r="GN279" s="343" t="n"/>
    </row>
    <row r="280" outlineLevel="1">
      <c r="C280" s="384" t="n"/>
      <c r="D280" s="61" t="n">
        <v>4</v>
      </c>
      <c r="E280" s="343">
        <f>P279</f>
        <v/>
      </c>
      <c r="F280" s="343">
        <f>E279</f>
        <v/>
      </c>
      <c r="G280" s="343">
        <f>F279</f>
        <v/>
      </c>
      <c r="H280" s="343">
        <f>G279</f>
        <v/>
      </c>
      <c r="I280" s="343">
        <f>H279</f>
        <v/>
      </c>
      <c r="J280" s="343">
        <f>I279</f>
        <v/>
      </c>
      <c r="K280" s="343">
        <f>J279</f>
        <v/>
      </c>
      <c r="L280" s="343">
        <f>K279</f>
        <v/>
      </c>
      <c r="M280" s="343">
        <f>L279</f>
        <v/>
      </c>
      <c r="N280" s="343">
        <f>M279</f>
        <v/>
      </c>
      <c r="O280" s="343">
        <f>N279</f>
        <v/>
      </c>
      <c r="P280" s="385">
        <f>O279</f>
        <v/>
      </c>
      <c r="Q280" s="343" t="n"/>
      <c r="S280" s="343" t="n"/>
      <c r="T280" s="343" t="n"/>
      <c r="U280" s="343" t="n"/>
      <c r="V280" s="343" t="n"/>
      <c r="W280" s="343" t="n"/>
      <c r="X280" s="343" t="n"/>
      <c r="Y280" s="343" t="n"/>
      <c r="Z280" s="343" t="n"/>
      <c r="AA280" s="343" t="n"/>
      <c r="AB280" s="343" t="n"/>
      <c r="AC280" s="343" t="n"/>
      <c r="AD280" s="343" t="n"/>
      <c r="AE280" s="343" t="n"/>
      <c r="AF280" s="343" t="n"/>
      <c r="AG280" s="343" t="n"/>
      <c r="AH280" s="343" t="n"/>
      <c r="AI280" s="343" t="n"/>
      <c r="AJ280" s="343" t="n"/>
      <c r="AK280" s="343" t="n"/>
      <c r="AL280" s="343" t="n"/>
      <c r="AM280" s="343" t="n"/>
      <c r="AN280" s="343" t="n"/>
      <c r="AO280" s="343" t="n"/>
      <c r="AP280" s="343" t="n"/>
      <c r="AQ280" s="343" t="n"/>
      <c r="AR280" s="343" t="n"/>
      <c r="AS280" s="343" t="n"/>
      <c r="AT280" s="343" t="n"/>
      <c r="AU280" s="343" t="n"/>
      <c r="AV280" s="343" t="n"/>
      <c r="AW280" s="343" t="n"/>
      <c r="AX280" s="343" t="n"/>
      <c r="AY280" s="343" t="n"/>
      <c r="AZ280" s="343" t="n"/>
      <c r="BA280" s="343" t="n"/>
      <c r="BB280" s="343" t="n"/>
      <c r="BC280" s="343" t="n"/>
      <c r="BD280" s="343" t="n"/>
      <c r="BE280" s="343" t="n"/>
      <c r="BF280" s="343" t="n"/>
      <c r="BG280" s="343" t="n"/>
      <c r="BH280" s="343" t="n"/>
      <c r="BI280" s="343" t="n"/>
      <c r="BJ280" s="343" t="n"/>
      <c r="BK280" s="343" t="n"/>
      <c r="BL280" s="343" t="n"/>
      <c r="BM280" s="343" t="n"/>
      <c r="BN280" s="343" t="n"/>
      <c r="BO280" s="343" t="n"/>
      <c r="BP280" s="343" t="n"/>
      <c r="BQ280" s="343" t="n"/>
      <c r="BR280" s="343" t="n"/>
      <c r="BS280" s="343" t="n"/>
      <c r="BT280" s="343" t="n"/>
      <c r="BU280" s="343" t="n"/>
      <c r="BV280" s="343" t="n"/>
      <c r="BW280" s="343" t="n"/>
      <c r="BX280" s="343" t="n"/>
      <c r="BY280" s="343" t="n"/>
      <c r="BZ280" s="343" t="n"/>
      <c r="CA280" s="343" t="n"/>
      <c r="CB280" s="343" t="n"/>
      <c r="CC280" s="343" t="n"/>
      <c r="CD280" s="343" t="n"/>
      <c r="CE280" s="343" t="n"/>
      <c r="CF280" s="343" t="n"/>
      <c r="CG280" s="343" t="n"/>
      <c r="CH280" s="343" t="n"/>
      <c r="CI280" s="343" t="n"/>
      <c r="CJ280" s="343" t="n"/>
      <c r="CK280" s="343" t="n"/>
      <c r="CL280" s="343" t="n"/>
      <c r="CM280" s="343" t="n"/>
      <c r="CN280" s="343" t="n"/>
      <c r="CO280" s="343" t="n"/>
      <c r="CP280" s="343" t="n"/>
      <c r="CQ280" s="343" t="n"/>
      <c r="CR280" s="343" t="n"/>
      <c r="CS280" s="343" t="n"/>
      <c r="CT280" s="343" t="n"/>
      <c r="CU280" s="343" t="n"/>
      <c r="CV280" s="343" t="n"/>
      <c r="CW280" s="343" t="n"/>
      <c r="CX280" s="343" t="n"/>
      <c r="CY280" s="343" t="n"/>
      <c r="CZ280" s="343" t="n"/>
      <c r="DA280" s="343" t="n"/>
      <c r="DB280" s="343" t="n"/>
      <c r="DC280" s="343" t="n"/>
      <c r="DD280" s="343" t="n"/>
      <c r="DE280" s="343" t="n"/>
      <c r="DF280" s="343" t="n"/>
      <c r="DG280" s="343" t="n"/>
      <c r="DH280" s="343" t="n"/>
      <c r="DI280" s="343" t="n"/>
      <c r="DJ280" s="343" t="n"/>
      <c r="DK280" s="343" t="n"/>
      <c r="DL280" s="343" t="n"/>
      <c r="DM280" s="343" t="n"/>
      <c r="DN280" s="343" t="n"/>
      <c r="DO280" s="343" t="n"/>
      <c r="DP280" s="343" t="n"/>
      <c r="DQ280" s="343" t="n"/>
      <c r="DR280" s="343" t="n"/>
      <c r="DS280" s="343" t="n"/>
      <c r="DT280" s="343" t="n"/>
      <c r="DU280" s="343" t="n"/>
      <c r="DV280" s="343" t="n"/>
      <c r="DW280" s="343" t="n"/>
      <c r="DX280" s="343" t="n"/>
      <c r="DY280" s="343" t="n"/>
      <c r="DZ280" s="343" t="n"/>
      <c r="EA280" s="343" t="n"/>
      <c r="EB280" s="343" t="n"/>
      <c r="EC280" s="343" t="n"/>
      <c r="ED280" s="343" t="n"/>
      <c r="EE280" s="343" t="n"/>
      <c r="EF280" s="343" t="n"/>
      <c r="EG280" s="343" t="n"/>
      <c r="EH280" s="343" t="n"/>
      <c r="EI280" s="343" t="n"/>
      <c r="EJ280" s="343" t="n"/>
      <c r="EK280" s="343" t="n"/>
      <c r="EL280" s="343" t="n"/>
      <c r="EM280" s="343" t="n"/>
      <c r="EN280" s="343" t="n"/>
      <c r="EO280" s="343" t="n"/>
      <c r="EP280" s="343" t="n"/>
      <c r="EQ280" s="343" t="n"/>
      <c r="ER280" s="343" t="n"/>
      <c r="ES280" s="343" t="n"/>
      <c r="ET280" s="343" t="n"/>
      <c r="EU280" s="343" t="n"/>
      <c r="EV280" s="343" t="n"/>
      <c r="EW280" s="343" t="n"/>
      <c r="EX280" s="343" t="n"/>
      <c r="EY280" s="343" t="n"/>
      <c r="EZ280" s="343" t="n"/>
      <c r="FA280" s="343" t="n"/>
      <c r="FB280" s="343" t="n"/>
      <c r="FC280" s="343" t="n"/>
      <c r="FD280" s="343" t="n"/>
      <c r="FE280" s="343" t="n"/>
      <c r="FF280" s="343" t="n"/>
      <c r="FG280" s="343" t="n"/>
      <c r="FH280" s="343" t="n"/>
      <c r="FI280" s="343" t="n"/>
      <c r="FJ280" s="343" t="n"/>
      <c r="FK280" s="343" t="n"/>
      <c r="FL280" s="343" t="n"/>
      <c r="FM280" s="343" t="n"/>
      <c r="FN280" s="343" t="n"/>
      <c r="FO280" s="343" t="n"/>
      <c r="FP280" s="343" t="n"/>
      <c r="FQ280" s="343" t="n"/>
      <c r="FR280" s="343" t="n"/>
      <c r="FS280" s="343" t="n"/>
      <c r="FT280" s="343" t="n"/>
      <c r="FU280" s="343" t="n"/>
      <c r="FV280" s="343" t="n"/>
      <c r="FW280" s="343" t="n"/>
      <c r="FX280" s="343" t="n"/>
      <c r="FY280" s="343" t="n"/>
      <c r="FZ280" s="343" t="n"/>
      <c r="GA280" s="343" t="n"/>
      <c r="GB280" s="343" t="n"/>
      <c r="GC280" s="343" t="n"/>
      <c r="GD280" s="343" t="n"/>
      <c r="GE280" s="343" t="n"/>
      <c r="GF280" s="343" t="n"/>
      <c r="GG280" s="343" t="n"/>
      <c r="GH280" s="343" t="n"/>
      <c r="GI280" s="343" t="n"/>
      <c r="GJ280" s="343" t="n"/>
      <c r="GK280" s="343" t="n"/>
      <c r="GL280" s="343" t="n"/>
      <c r="GM280" s="343" t="n"/>
      <c r="GN280" s="343" t="n"/>
    </row>
    <row r="281" outlineLevel="1">
      <c r="C281" s="384" t="n"/>
      <c r="D281" s="61" t="n">
        <v>5</v>
      </c>
      <c r="E281" s="343">
        <f>P280</f>
        <v/>
      </c>
      <c r="F281" s="343">
        <f>E280</f>
        <v/>
      </c>
      <c r="G281" s="343">
        <f>F280</f>
        <v/>
      </c>
      <c r="H281" s="343">
        <f>G280</f>
        <v/>
      </c>
      <c r="I281" s="343">
        <f>H280</f>
        <v/>
      </c>
      <c r="J281" s="343">
        <f>I280</f>
        <v/>
      </c>
      <c r="K281" s="343">
        <f>J280</f>
        <v/>
      </c>
      <c r="L281" s="343">
        <f>K280</f>
        <v/>
      </c>
      <c r="M281" s="343">
        <f>L280</f>
        <v/>
      </c>
      <c r="N281" s="343">
        <f>M280</f>
        <v/>
      </c>
      <c r="O281" s="343">
        <f>N280</f>
        <v/>
      </c>
      <c r="P281" s="385">
        <f>O280</f>
        <v/>
      </c>
      <c r="Q281" s="343" t="n"/>
      <c r="R281" s="343" t="n"/>
      <c r="S281" s="343" t="n"/>
      <c r="T281" s="343" t="n"/>
      <c r="U281" s="343" t="n"/>
      <c r="V281" s="343" t="n"/>
      <c r="W281" s="343" t="n"/>
      <c r="X281" s="343" t="n"/>
      <c r="Y281" s="343" t="n"/>
      <c r="Z281" s="343" t="n"/>
      <c r="AA281" s="343" t="n"/>
      <c r="AB281" s="343" t="n"/>
      <c r="AC281" s="343" t="n"/>
      <c r="AD281" s="343" t="n"/>
      <c r="AE281" s="343" t="n"/>
      <c r="AF281" s="343" t="n"/>
      <c r="AG281" s="343" t="n"/>
      <c r="AH281" s="343" t="n"/>
      <c r="AI281" s="343" t="n"/>
      <c r="AJ281" s="343" t="n"/>
      <c r="AK281" s="343" t="n"/>
      <c r="AL281" s="343" t="n"/>
      <c r="AM281" s="343" t="n"/>
      <c r="AN281" s="343" t="n"/>
      <c r="AO281" s="343" t="n"/>
      <c r="AP281" s="343" t="n"/>
      <c r="AQ281" s="343" t="n"/>
      <c r="AR281" s="343" t="n"/>
      <c r="AS281" s="343" t="n"/>
      <c r="AT281" s="343" t="n"/>
      <c r="AU281" s="343" t="n"/>
      <c r="AV281" s="343" t="n"/>
      <c r="AW281" s="343" t="n"/>
      <c r="AX281" s="343" t="n"/>
      <c r="AY281" s="343" t="n"/>
      <c r="AZ281" s="343" t="n"/>
      <c r="BA281" s="343" t="n"/>
      <c r="BB281" s="343" t="n"/>
      <c r="BC281" s="343" t="n"/>
      <c r="BD281" s="343" t="n"/>
      <c r="BE281" s="343" t="n"/>
      <c r="BF281" s="343" t="n"/>
      <c r="BG281" s="343" t="n"/>
      <c r="BH281" s="343" t="n"/>
      <c r="BI281" s="343" t="n"/>
      <c r="BJ281" s="343" t="n"/>
      <c r="BK281" s="343" t="n"/>
      <c r="BL281" s="343" t="n"/>
      <c r="BM281" s="343" t="n"/>
      <c r="BN281" s="343" t="n"/>
      <c r="BO281" s="343" t="n"/>
      <c r="BP281" s="343" t="n"/>
      <c r="BQ281" s="343" t="n"/>
      <c r="BR281" s="343" t="n"/>
      <c r="BS281" s="343" t="n"/>
      <c r="BT281" s="343" t="n"/>
      <c r="BU281" s="343" t="n"/>
      <c r="BV281" s="343" t="n"/>
      <c r="BW281" s="343" t="n"/>
      <c r="BX281" s="343" t="n"/>
      <c r="BY281" s="343" t="n"/>
      <c r="BZ281" s="343" t="n"/>
      <c r="CA281" s="343" t="n"/>
      <c r="CB281" s="343" t="n"/>
      <c r="CC281" s="343" t="n"/>
      <c r="CD281" s="343" t="n"/>
      <c r="CE281" s="343" t="n"/>
      <c r="CF281" s="343" t="n"/>
      <c r="CG281" s="343" t="n"/>
      <c r="CH281" s="343" t="n"/>
      <c r="CI281" s="343" t="n"/>
      <c r="CJ281" s="343" t="n"/>
      <c r="CK281" s="343" t="n"/>
      <c r="CL281" s="343" t="n"/>
      <c r="CM281" s="343" t="n"/>
      <c r="CN281" s="343" t="n"/>
      <c r="CO281" s="343" t="n"/>
      <c r="CP281" s="343" t="n"/>
      <c r="CQ281" s="343" t="n"/>
      <c r="CR281" s="343" t="n"/>
      <c r="CS281" s="343" t="n"/>
      <c r="CT281" s="343" t="n"/>
      <c r="CU281" s="343" t="n"/>
      <c r="CV281" s="343" t="n"/>
      <c r="CW281" s="343" t="n"/>
      <c r="CX281" s="343" t="n"/>
      <c r="CY281" s="343" t="n"/>
      <c r="CZ281" s="343" t="n"/>
      <c r="DA281" s="343" t="n"/>
      <c r="DB281" s="343" t="n"/>
      <c r="DC281" s="343" t="n"/>
      <c r="DD281" s="343" t="n"/>
      <c r="DE281" s="343" t="n"/>
      <c r="DF281" s="343" t="n"/>
      <c r="DG281" s="343" t="n"/>
      <c r="DH281" s="343" t="n"/>
      <c r="DI281" s="343" t="n"/>
      <c r="DJ281" s="343" t="n"/>
      <c r="DK281" s="343" t="n"/>
      <c r="DL281" s="343" t="n"/>
      <c r="DM281" s="343" t="n"/>
      <c r="DN281" s="343" t="n"/>
      <c r="DO281" s="343" t="n"/>
      <c r="DP281" s="343" t="n"/>
      <c r="DQ281" s="343" t="n"/>
      <c r="DR281" s="343" t="n"/>
      <c r="DS281" s="343" t="n"/>
      <c r="DT281" s="343" t="n"/>
      <c r="DU281" s="343" t="n"/>
      <c r="DV281" s="343" t="n"/>
      <c r="DW281" s="343" t="n"/>
      <c r="DX281" s="343" t="n"/>
      <c r="DY281" s="343" t="n"/>
      <c r="DZ281" s="343" t="n"/>
      <c r="EA281" s="343" t="n"/>
      <c r="EB281" s="343" t="n"/>
      <c r="EC281" s="343" t="n"/>
      <c r="ED281" s="343" t="n"/>
      <c r="EE281" s="343" t="n"/>
      <c r="EF281" s="343" t="n"/>
      <c r="EG281" s="343" t="n"/>
      <c r="EH281" s="343" t="n"/>
      <c r="EI281" s="343" t="n"/>
      <c r="EJ281" s="343" t="n"/>
      <c r="EK281" s="343" t="n"/>
      <c r="EL281" s="343" t="n"/>
      <c r="EM281" s="343" t="n"/>
      <c r="EN281" s="343" t="n"/>
      <c r="EO281" s="343" t="n"/>
      <c r="EP281" s="343" t="n"/>
      <c r="EQ281" s="343" t="n"/>
      <c r="ER281" s="343" t="n"/>
      <c r="ES281" s="343" t="n"/>
      <c r="ET281" s="343" t="n"/>
      <c r="EU281" s="343" t="n"/>
      <c r="EV281" s="343" t="n"/>
      <c r="EW281" s="343" t="n"/>
      <c r="EX281" s="343" t="n"/>
      <c r="EY281" s="343" t="n"/>
      <c r="EZ281" s="343" t="n"/>
      <c r="FA281" s="343" t="n"/>
      <c r="FB281" s="343" t="n"/>
      <c r="FC281" s="343" t="n"/>
      <c r="FD281" s="343" t="n"/>
      <c r="FE281" s="343" t="n"/>
      <c r="FF281" s="343" t="n"/>
      <c r="FG281" s="343" t="n"/>
      <c r="FH281" s="343" t="n"/>
      <c r="FI281" s="343" t="n"/>
      <c r="FJ281" s="343" t="n"/>
      <c r="FK281" s="343" t="n"/>
      <c r="FL281" s="343" t="n"/>
      <c r="FM281" s="343" t="n"/>
      <c r="FN281" s="343" t="n"/>
      <c r="FO281" s="343" t="n"/>
      <c r="FP281" s="343" t="n"/>
      <c r="FQ281" s="343" t="n"/>
      <c r="FR281" s="343" t="n"/>
      <c r="FS281" s="343" t="n"/>
      <c r="FT281" s="343" t="n"/>
      <c r="FU281" s="343" t="n"/>
      <c r="FV281" s="343" t="n"/>
      <c r="FW281" s="343" t="n"/>
      <c r="FX281" s="343" t="n"/>
      <c r="FY281" s="343" t="n"/>
      <c r="FZ281" s="343" t="n"/>
      <c r="GA281" s="343" t="n"/>
      <c r="GB281" s="343" t="n"/>
      <c r="GC281" s="343" t="n"/>
      <c r="GD281" s="343" t="n"/>
      <c r="GE281" s="343" t="n"/>
      <c r="GF281" s="343" t="n"/>
      <c r="GG281" s="343" t="n"/>
      <c r="GH281" s="343" t="n"/>
      <c r="GI281" s="343" t="n"/>
      <c r="GJ281" s="343" t="n"/>
      <c r="GK281" s="343" t="n"/>
      <c r="GL281" s="343" t="n"/>
      <c r="GM281" s="343" t="n"/>
      <c r="GN281" s="343" t="n"/>
    </row>
    <row r="282" outlineLevel="1">
      <c r="C282" s="384" t="n"/>
      <c r="D282" s="61" t="n">
        <v>6</v>
      </c>
      <c r="E282" s="343">
        <f>P281</f>
        <v/>
      </c>
      <c r="F282" s="343">
        <f>E281</f>
        <v/>
      </c>
      <c r="G282" s="343">
        <f>F281</f>
        <v/>
      </c>
      <c r="H282" s="343">
        <f>G281</f>
        <v/>
      </c>
      <c r="I282" s="343">
        <f>H281</f>
        <v/>
      </c>
      <c r="J282" s="343">
        <f>I281</f>
        <v/>
      </c>
      <c r="K282" s="343">
        <f>J281</f>
        <v/>
      </c>
      <c r="L282" s="343">
        <f>K281</f>
        <v/>
      </c>
      <c r="M282" s="343">
        <f>L281</f>
        <v/>
      </c>
      <c r="N282" s="343">
        <f>M281</f>
        <v/>
      </c>
      <c r="O282" s="343">
        <f>N281</f>
        <v/>
      </c>
      <c r="P282" s="385">
        <f>O281</f>
        <v/>
      </c>
      <c r="Q282" s="343" t="n"/>
      <c r="R282" s="55" t="inlineStr">
        <is>
          <t>Amortization Table for Debt Tield</t>
        </is>
      </c>
      <c r="S282" s="343" t="n"/>
      <c r="T282" s="343" t="n"/>
      <c r="U282" s="343" t="n"/>
      <c r="V282" s="343" t="n"/>
      <c r="W282" s="343" t="n"/>
      <c r="X282" s="343" t="n"/>
      <c r="Y282" s="343" t="n"/>
      <c r="Z282" s="343" t="n"/>
      <c r="AA282" s="343" t="n"/>
      <c r="AB282" s="343" t="n"/>
      <c r="AC282" s="343" t="n"/>
      <c r="AD282" s="343" t="n"/>
      <c r="AE282" s="343" t="n"/>
      <c r="AF282" s="343" t="n"/>
      <c r="AG282" s="343" t="n"/>
      <c r="AH282" s="343" t="n"/>
      <c r="AI282" s="343" t="n"/>
      <c r="AJ282" s="343" t="n"/>
      <c r="AK282" s="343" t="n"/>
      <c r="AL282" s="343" t="n"/>
      <c r="AM282" s="343" t="n"/>
      <c r="AN282" s="343" t="n"/>
      <c r="AO282" s="343" t="n"/>
      <c r="AP282" s="343" t="n"/>
      <c r="AQ282" s="343" t="n"/>
      <c r="AR282" s="343" t="n"/>
      <c r="AS282" s="343" t="n"/>
      <c r="AT282" s="343" t="n"/>
      <c r="AU282" s="343" t="n"/>
      <c r="AV282" s="343" t="n"/>
      <c r="AW282" s="343" t="n"/>
      <c r="AX282" s="343" t="n"/>
      <c r="AY282" s="343" t="n"/>
      <c r="AZ282" s="343" t="n"/>
      <c r="BA282" s="343" t="n"/>
      <c r="BB282" s="343" t="n"/>
      <c r="BC282" s="343" t="n"/>
      <c r="BD282" s="343" t="n"/>
      <c r="BE282" s="343" t="n"/>
      <c r="BF282" s="343" t="n"/>
      <c r="BG282" s="343" t="n"/>
      <c r="BH282" s="343" t="n"/>
      <c r="BI282" s="343" t="n"/>
      <c r="BJ282" s="343" t="n"/>
      <c r="BK282" s="343" t="n"/>
      <c r="BL282" s="343" t="n"/>
      <c r="BM282" s="343" t="n"/>
      <c r="BN282" s="343" t="n"/>
      <c r="BO282" s="343" t="n"/>
      <c r="BP282" s="343" t="n"/>
      <c r="BQ282" s="343" t="n"/>
      <c r="BR282" s="343" t="n"/>
      <c r="BS282" s="343" t="n"/>
      <c r="BT282" s="343" t="n"/>
      <c r="BU282" s="343" t="n"/>
      <c r="BV282" s="343" t="n"/>
      <c r="BW282" s="343" t="n"/>
      <c r="BX282" s="343" t="n"/>
      <c r="BY282" s="343" t="n"/>
      <c r="BZ282" s="343" t="n"/>
      <c r="CA282" s="343" t="n"/>
      <c r="CB282" s="343" t="n"/>
      <c r="CC282" s="343" t="n"/>
      <c r="CD282" s="343" t="n"/>
      <c r="CE282" s="343" t="n"/>
      <c r="CF282" s="343" t="n"/>
      <c r="CG282" s="343" t="n"/>
      <c r="CH282" s="343" t="n"/>
      <c r="CI282" s="343" t="n"/>
      <c r="CJ282" s="343" t="n"/>
      <c r="CK282" s="343" t="n"/>
      <c r="CL282" s="343" t="n"/>
      <c r="CM282" s="343" t="n"/>
      <c r="CN282" s="343" t="n"/>
      <c r="CO282" s="343" t="n"/>
      <c r="CP282" s="343" t="n"/>
      <c r="CQ282" s="343" t="n"/>
      <c r="CR282" s="343" t="n"/>
      <c r="CS282" s="343" t="n"/>
      <c r="CT282" s="343" t="n"/>
      <c r="CU282" s="343" t="n"/>
      <c r="CV282" s="343" t="n"/>
      <c r="CW282" s="343" t="n"/>
      <c r="CX282" s="343" t="n"/>
      <c r="CY282" s="343" t="n"/>
      <c r="CZ282" s="343" t="n"/>
      <c r="DA282" s="343" t="n"/>
      <c r="DB282" s="343" t="n"/>
      <c r="DC282" s="343" t="n"/>
      <c r="DD282" s="343" t="n"/>
      <c r="DE282" s="343" t="n"/>
      <c r="DF282" s="343" t="n"/>
      <c r="DG282" s="343" t="n"/>
      <c r="DH282" s="343" t="n"/>
      <c r="DI282" s="343" t="n"/>
      <c r="DJ282" s="343" t="n"/>
      <c r="DK282" s="343" t="n"/>
      <c r="DL282" s="343" t="n"/>
      <c r="DM282" s="343" t="n"/>
      <c r="DN282" s="343" t="n"/>
      <c r="DO282" s="343" t="n"/>
      <c r="DP282" s="343" t="n"/>
      <c r="DQ282" s="343" t="n"/>
      <c r="DR282" s="343" t="n"/>
      <c r="DS282" s="343" t="n"/>
      <c r="DT282" s="343" t="n"/>
      <c r="DU282" s="343" t="n"/>
      <c r="DV282" s="343" t="n"/>
      <c r="DW282" s="343" t="n"/>
      <c r="DX282" s="343" t="n"/>
      <c r="DY282" s="343" t="n"/>
      <c r="DZ282" s="343" t="n"/>
      <c r="EA282" s="343" t="n"/>
      <c r="EB282" s="343" t="n"/>
      <c r="EC282" s="343" t="n"/>
      <c r="ED282" s="343" t="n"/>
      <c r="EE282" s="343" t="n"/>
      <c r="EF282" s="343" t="n"/>
      <c r="EG282" s="343" t="n"/>
      <c r="EH282" s="343" t="n"/>
      <c r="EI282" s="343" t="n"/>
      <c r="EJ282" s="343" t="n"/>
      <c r="EK282" s="343" t="n"/>
      <c r="EL282" s="343" t="n"/>
      <c r="EM282" s="343" t="n"/>
      <c r="EN282" s="343" t="n"/>
      <c r="EO282" s="343" t="n"/>
      <c r="EP282" s="343" t="n"/>
      <c r="EQ282" s="343" t="n"/>
      <c r="ER282" s="343" t="n"/>
      <c r="ES282" s="343" t="n"/>
      <c r="ET282" s="343" t="n"/>
      <c r="EU282" s="343" t="n"/>
      <c r="EV282" s="343" t="n"/>
      <c r="EW282" s="343" t="n"/>
      <c r="EX282" s="343" t="n"/>
      <c r="EY282" s="343" t="n"/>
      <c r="EZ282" s="343" t="n"/>
      <c r="FA282" s="343" t="n"/>
      <c r="FB282" s="343" t="n"/>
      <c r="FC282" s="343" t="n"/>
      <c r="FD282" s="343" t="n"/>
      <c r="FE282" s="343" t="n"/>
      <c r="FF282" s="343" t="n"/>
      <c r="FG282" s="343" t="n"/>
      <c r="FH282" s="343" t="n"/>
      <c r="FI282" s="343" t="n"/>
      <c r="FJ282" s="343" t="n"/>
      <c r="FK282" s="343" t="n"/>
      <c r="FL282" s="343" t="n"/>
      <c r="FM282" s="343" t="n"/>
      <c r="FN282" s="343" t="n"/>
      <c r="FO282" s="343" t="n"/>
      <c r="FP282" s="343" t="n"/>
      <c r="FQ282" s="343" t="n"/>
      <c r="FR282" s="343" t="n"/>
      <c r="FS282" s="343" t="n"/>
      <c r="FT282" s="343" t="n"/>
      <c r="FU282" s="343" t="n"/>
      <c r="FV282" s="343" t="n"/>
      <c r="FW282" s="343" t="n"/>
      <c r="FX282" s="343" t="n"/>
      <c r="FY282" s="343" t="n"/>
      <c r="FZ282" s="343" t="n"/>
      <c r="GA282" s="343" t="n"/>
      <c r="GB282" s="343" t="n"/>
      <c r="GC282" s="343" t="n"/>
      <c r="GD282" s="343" t="n"/>
      <c r="GE282" s="343" t="n"/>
      <c r="GF282" s="343" t="n"/>
      <c r="GG282" s="343" t="n"/>
      <c r="GH282" s="343" t="n"/>
      <c r="GI282" s="343" t="n"/>
      <c r="GJ282" s="343" t="n"/>
      <c r="GK282" s="343" t="n"/>
      <c r="GL282" s="343" t="n"/>
      <c r="GM282" s="343" t="n"/>
      <c r="GN282" s="343" t="n"/>
    </row>
    <row r="283" outlineLevel="1">
      <c r="C283" s="384" t="n"/>
      <c r="D283" s="61" t="n">
        <v>7</v>
      </c>
      <c r="E283" s="343">
        <f>P282</f>
        <v/>
      </c>
      <c r="F283" s="343">
        <f>E282</f>
        <v/>
      </c>
      <c r="G283" s="343">
        <f>F282</f>
        <v/>
      </c>
      <c r="H283" s="343">
        <f>G282</f>
        <v/>
      </c>
      <c r="I283" s="343">
        <f>H282</f>
        <v/>
      </c>
      <c r="J283" s="343">
        <f>I282</f>
        <v/>
      </c>
      <c r="K283" s="343">
        <f>J282</f>
        <v/>
      </c>
      <c r="L283" s="343">
        <f>K282</f>
        <v/>
      </c>
      <c r="M283" s="343">
        <f>L282</f>
        <v/>
      </c>
      <c r="N283" s="343">
        <f>M282</f>
        <v/>
      </c>
      <c r="O283" s="343">
        <f>N282</f>
        <v/>
      </c>
      <c r="P283" s="385">
        <f>O282</f>
        <v/>
      </c>
      <c r="Q283" s="343" t="n"/>
      <c r="R283" s="573" t="inlineStr">
        <is>
          <t>Year</t>
        </is>
      </c>
      <c r="S283" s="565">
        <f>ROUNDUP(S284/12,0)</f>
        <v/>
      </c>
      <c r="T283" s="565">
        <f>ROUNDUP(T284/12,0)</f>
        <v/>
      </c>
      <c r="U283" s="565">
        <f>ROUNDUP(U284/12,0)</f>
        <v/>
      </c>
      <c r="V283" s="565">
        <f>ROUNDUP(V284/12,0)</f>
        <v/>
      </c>
      <c r="W283" s="565">
        <f>ROUNDUP(W284/12,0)</f>
        <v/>
      </c>
      <c r="X283" s="565">
        <f>ROUNDUP(X284/12,0)</f>
        <v/>
      </c>
      <c r="Y283" s="565">
        <f>ROUNDUP(Y284/12,0)</f>
        <v/>
      </c>
      <c r="Z283" s="565">
        <f>ROUNDUP(Z284/12,0)</f>
        <v/>
      </c>
      <c r="AA283" s="565">
        <f>ROUNDUP(AA284/12,0)</f>
        <v/>
      </c>
      <c r="AB283" s="565">
        <f>ROUNDUP(AB284/12,0)</f>
        <v/>
      </c>
      <c r="AC283" s="565">
        <f>ROUNDUP(AC284/12,0)</f>
        <v/>
      </c>
      <c r="AD283" s="565">
        <f>ROUNDUP(AD284/12,0)</f>
        <v/>
      </c>
      <c r="AE283" s="565">
        <f>ROUNDUP(AE284/12,0)</f>
        <v/>
      </c>
      <c r="AF283" s="565">
        <f>ROUNDUP(AF284/12,0)</f>
        <v/>
      </c>
      <c r="AG283" s="565">
        <f>ROUNDUP(AG284/12,0)</f>
        <v/>
      </c>
      <c r="AH283" s="565">
        <f>ROUNDUP(AH284/12,0)</f>
        <v/>
      </c>
      <c r="AI283" s="565">
        <f>ROUNDUP(AI284/12,0)</f>
        <v/>
      </c>
      <c r="AJ283" s="565">
        <f>ROUNDUP(AJ284/12,0)</f>
        <v/>
      </c>
      <c r="AK283" s="565">
        <f>ROUNDUP(AK284/12,0)</f>
        <v/>
      </c>
      <c r="AL283" s="565">
        <f>ROUNDUP(AL284/12,0)</f>
        <v/>
      </c>
      <c r="AM283" s="565">
        <f>ROUNDUP(AM284/12,0)</f>
        <v/>
      </c>
      <c r="AN283" s="565">
        <f>ROUNDUP(AN284/12,0)</f>
        <v/>
      </c>
      <c r="AO283" s="565">
        <f>ROUNDUP(AO284/12,0)</f>
        <v/>
      </c>
      <c r="AP283" s="565">
        <f>ROUNDUP(AP284/12,0)</f>
        <v/>
      </c>
      <c r="AQ283" s="565">
        <f>ROUNDUP(AQ284/12,0)</f>
        <v/>
      </c>
      <c r="AR283" s="565">
        <f>ROUNDUP(AR284/12,0)</f>
        <v/>
      </c>
      <c r="AS283" s="565">
        <f>ROUNDUP(AS284/12,0)</f>
        <v/>
      </c>
      <c r="AT283" s="565">
        <f>ROUNDUP(AT284/12,0)</f>
        <v/>
      </c>
      <c r="AU283" s="565">
        <f>ROUNDUP(AU284/12,0)</f>
        <v/>
      </c>
      <c r="AV283" s="565">
        <f>ROUNDUP(AV284/12,0)</f>
        <v/>
      </c>
      <c r="AW283" s="565">
        <f>ROUNDUP(AW284/12,0)</f>
        <v/>
      </c>
      <c r="AX283" s="565">
        <f>ROUNDUP(AX284/12,0)</f>
        <v/>
      </c>
      <c r="AY283" s="565">
        <f>ROUNDUP(AY284/12,0)</f>
        <v/>
      </c>
      <c r="AZ283" s="565">
        <f>ROUNDUP(AZ284/12,0)</f>
        <v/>
      </c>
      <c r="BA283" s="565">
        <f>ROUNDUP(BA284/12,0)</f>
        <v/>
      </c>
      <c r="BB283" s="565">
        <f>ROUNDUP(BB284/12,0)</f>
        <v/>
      </c>
      <c r="BC283" s="565">
        <f>ROUNDUP(BC284/12,0)</f>
        <v/>
      </c>
      <c r="BD283" s="565">
        <f>ROUNDUP(BD284/12,0)</f>
        <v/>
      </c>
      <c r="BE283" s="565">
        <f>ROUNDUP(BE284/12,0)</f>
        <v/>
      </c>
      <c r="BF283" s="565">
        <f>ROUNDUP(BF284/12,0)</f>
        <v/>
      </c>
      <c r="BG283" s="565">
        <f>ROUNDUP(BG284/12,0)</f>
        <v/>
      </c>
      <c r="BH283" s="565">
        <f>ROUNDUP(BH284/12,0)</f>
        <v/>
      </c>
      <c r="BI283" s="565">
        <f>ROUNDUP(BI284/12,0)</f>
        <v/>
      </c>
      <c r="BJ283" s="565">
        <f>ROUNDUP(BJ284/12,0)</f>
        <v/>
      </c>
      <c r="BK283" s="565">
        <f>ROUNDUP(BK284/12,0)</f>
        <v/>
      </c>
      <c r="BL283" s="565">
        <f>ROUNDUP(BL284/12,0)</f>
        <v/>
      </c>
      <c r="BM283" s="565">
        <f>ROUNDUP(BM284/12,0)</f>
        <v/>
      </c>
      <c r="BN283" s="565">
        <f>ROUNDUP(BN284/12,0)</f>
        <v/>
      </c>
      <c r="BO283" s="565">
        <f>ROUNDUP(BO284/12,0)</f>
        <v/>
      </c>
      <c r="BP283" s="565">
        <f>ROUNDUP(BP284/12,0)</f>
        <v/>
      </c>
      <c r="BQ283" s="565">
        <f>ROUNDUP(BQ284/12,0)</f>
        <v/>
      </c>
      <c r="BR283" s="565">
        <f>ROUNDUP(BR284/12,0)</f>
        <v/>
      </c>
      <c r="BS283" s="565">
        <f>ROUNDUP(BS284/12,0)</f>
        <v/>
      </c>
      <c r="BT283" s="565">
        <f>ROUNDUP(BT284/12,0)</f>
        <v/>
      </c>
      <c r="BU283" s="565">
        <f>ROUNDUP(BU284/12,0)</f>
        <v/>
      </c>
      <c r="BV283" s="565">
        <f>ROUNDUP(BV284/12,0)</f>
        <v/>
      </c>
      <c r="BW283" s="565">
        <f>ROUNDUP(BW284/12,0)</f>
        <v/>
      </c>
      <c r="BX283" s="565">
        <f>ROUNDUP(BX284/12,0)</f>
        <v/>
      </c>
      <c r="BY283" s="565">
        <f>ROUNDUP(BY284/12,0)</f>
        <v/>
      </c>
      <c r="BZ283" s="565">
        <f>ROUNDUP(BZ284/12,0)</f>
        <v/>
      </c>
      <c r="CA283" s="565">
        <f>ROUNDUP(CA284/12,0)</f>
        <v/>
      </c>
      <c r="CB283" s="565">
        <f>ROUNDUP(CB284/12,0)</f>
        <v/>
      </c>
      <c r="CC283" s="565">
        <f>ROUNDUP(CC284/12,0)</f>
        <v/>
      </c>
      <c r="CD283" s="565">
        <f>ROUNDUP(CD284/12,0)</f>
        <v/>
      </c>
      <c r="CE283" s="565">
        <f>ROUNDUP(CE284/12,0)</f>
        <v/>
      </c>
      <c r="CF283" s="565">
        <f>ROUNDUP(CF284/12,0)</f>
        <v/>
      </c>
      <c r="CG283" s="565">
        <f>ROUNDUP(CG284/12,0)</f>
        <v/>
      </c>
      <c r="CH283" s="565">
        <f>ROUNDUP(CH284/12,0)</f>
        <v/>
      </c>
      <c r="CI283" s="565">
        <f>ROUNDUP(CI284/12,0)</f>
        <v/>
      </c>
      <c r="CJ283" s="565">
        <f>ROUNDUP(CJ284/12,0)</f>
        <v/>
      </c>
      <c r="CK283" s="565">
        <f>ROUNDUP(CK284/12,0)</f>
        <v/>
      </c>
      <c r="CL283" s="565">
        <f>ROUNDUP(CL284/12,0)</f>
        <v/>
      </c>
      <c r="CM283" s="565">
        <f>ROUNDUP(CM284/12,0)</f>
        <v/>
      </c>
      <c r="CN283" s="565">
        <f>ROUNDUP(CN284/12,0)</f>
        <v/>
      </c>
      <c r="CO283" s="565">
        <f>ROUNDUP(CO284/12,0)</f>
        <v/>
      </c>
      <c r="CP283" s="565">
        <f>ROUNDUP(CP284/12,0)</f>
        <v/>
      </c>
      <c r="CQ283" s="565">
        <f>ROUNDUP(CQ284/12,0)</f>
        <v/>
      </c>
      <c r="CR283" s="565">
        <f>ROUNDUP(CR284/12,0)</f>
        <v/>
      </c>
      <c r="CS283" s="565">
        <f>ROUNDUP(CS284/12,0)</f>
        <v/>
      </c>
      <c r="CT283" s="565">
        <f>ROUNDUP(CT284/12,0)</f>
        <v/>
      </c>
      <c r="CU283" s="565">
        <f>ROUNDUP(CU284/12,0)</f>
        <v/>
      </c>
      <c r="CV283" s="565">
        <f>ROUNDUP(CV284/12,0)</f>
        <v/>
      </c>
      <c r="CW283" s="565">
        <f>ROUNDUP(CW284/12,0)</f>
        <v/>
      </c>
      <c r="CX283" s="565">
        <f>ROUNDUP(CX284/12,0)</f>
        <v/>
      </c>
      <c r="CY283" s="565">
        <f>ROUNDUP(CY284/12,0)</f>
        <v/>
      </c>
      <c r="CZ283" s="565">
        <f>ROUNDUP(CZ284/12,0)</f>
        <v/>
      </c>
      <c r="DA283" s="565">
        <f>ROUNDUP(DA284/12,0)</f>
        <v/>
      </c>
      <c r="DB283" s="565">
        <f>ROUNDUP(DB284/12,0)</f>
        <v/>
      </c>
      <c r="DC283" s="565">
        <f>ROUNDUP(DC284/12,0)</f>
        <v/>
      </c>
      <c r="DD283" s="565">
        <f>ROUNDUP(DD284/12,0)</f>
        <v/>
      </c>
      <c r="DE283" s="565">
        <f>ROUNDUP(DE284/12,0)</f>
        <v/>
      </c>
      <c r="DF283" s="565">
        <f>ROUNDUP(DF284/12,0)</f>
        <v/>
      </c>
      <c r="DG283" s="565">
        <f>ROUNDUP(DG284/12,0)</f>
        <v/>
      </c>
      <c r="DH283" s="565">
        <f>ROUNDUP(DH284/12,0)</f>
        <v/>
      </c>
      <c r="DI283" s="565">
        <f>ROUNDUP(DI284/12,0)</f>
        <v/>
      </c>
      <c r="DJ283" s="565">
        <f>ROUNDUP(DJ284/12,0)</f>
        <v/>
      </c>
      <c r="DK283" s="565">
        <f>ROUNDUP(DK284/12,0)</f>
        <v/>
      </c>
      <c r="DL283" s="565">
        <f>ROUNDUP(DL284/12,0)</f>
        <v/>
      </c>
      <c r="DM283" s="565">
        <f>ROUNDUP(DM284/12,0)</f>
        <v/>
      </c>
      <c r="DN283" s="565">
        <f>ROUNDUP(DN284/12,0)</f>
        <v/>
      </c>
      <c r="DO283" s="565">
        <f>ROUNDUP(DO284/12,0)</f>
        <v/>
      </c>
      <c r="DP283" s="565">
        <f>ROUNDUP(DP284/12,0)</f>
        <v/>
      </c>
      <c r="DQ283" s="565">
        <f>ROUNDUP(DQ284/12,0)</f>
        <v/>
      </c>
      <c r="DR283" s="565">
        <f>ROUNDUP(DR284/12,0)</f>
        <v/>
      </c>
      <c r="DS283" s="565">
        <f>ROUNDUP(DS284/12,0)</f>
        <v/>
      </c>
      <c r="DT283" s="565">
        <f>ROUNDUP(DT284/12,0)</f>
        <v/>
      </c>
      <c r="DU283" s="565">
        <f>ROUNDUP(DU284/12,0)</f>
        <v/>
      </c>
      <c r="DV283" s="565">
        <f>ROUNDUP(DV284/12,0)</f>
        <v/>
      </c>
      <c r="DW283" s="565">
        <f>ROUNDUP(DW284/12,0)</f>
        <v/>
      </c>
      <c r="DX283" s="565">
        <f>ROUNDUP(DX284/12,0)</f>
        <v/>
      </c>
      <c r="DY283" s="565">
        <f>ROUNDUP(DY284/12,0)</f>
        <v/>
      </c>
      <c r="DZ283" s="565">
        <f>ROUNDUP(DZ284/12,0)</f>
        <v/>
      </c>
      <c r="EA283" s="565">
        <f>ROUNDUP(EA284/12,0)</f>
        <v/>
      </c>
      <c r="EB283" s="565">
        <f>ROUNDUP(EB284/12,0)</f>
        <v/>
      </c>
      <c r="EC283" s="565">
        <f>ROUNDUP(EC284/12,0)</f>
        <v/>
      </c>
      <c r="ED283" s="565">
        <f>ROUNDUP(ED284/12,0)</f>
        <v/>
      </c>
      <c r="EE283" s="565">
        <f>ROUNDUP(EE284/12,0)</f>
        <v/>
      </c>
      <c r="EF283" s="565">
        <f>ROUNDUP(EF284/12,0)</f>
        <v/>
      </c>
      <c r="EG283" s="565">
        <f>ROUNDUP(EG284/12,0)</f>
        <v/>
      </c>
      <c r="EH283" s="565">
        <f>ROUNDUP(EH284/12,0)</f>
        <v/>
      </c>
      <c r="EI283" s="565">
        <f>ROUNDUP(EI284/12,0)</f>
        <v/>
      </c>
      <c r="EJ283" s="565">
        <f>ROUNDUP(EJ284/12,0)</f>
        <v/>
      </c>
      <c r="EK283" s="565">
        <f>ROUNDUP(EK284/12,0)</f>
        <v/>
      </c>
      <c r="EL283" s="565">
        <f>ROUNDUP(EL284/12,0)</f>
        <v/>
      </c>
      <c r="EM283" s="565">
        <f>ROUNDUP(EM284/12,0)</f>
        <v/>
      </c>
      <c r="EN283" s="565">
        <f>ROUNDUP(EN284/12,0)</f>
        <v/>
      </c>
      <c r="EO283" s="565">
        <f>ROUNDUP(EO284/12,0)</f>
        <v/>
      </c>
      <c r="EP283" s="565">
        <f>ROUNDUP(EP284/12,0)</f>
        <v/>
      </c>
      <c r="EQ283" s="565">
        <f>ROUNDUP(EQ284/12,0)</f>
        <v/>
      </c>
      <c r="ER283" s="565">
        <f>ROUNDUP(ER284/12,0)</f>
        <v/>
      </c>
      <c r="ES283" s="565">
        <f>ROUNDUP(ES284/12,0)</f>
        <v/>
      </c>
      <c r="ET283" s="565">
        <f>ROUNDUP(ET284/12,0)</f>
        <v/>
      </c>
      <c r="EU283" s="565">
        <f>ROUNDUP(EU284/12,0)</f>
        <v/>
      </c>
      <c r="EV283" s="565">
        <f>ROUNDUP(EV284/12,0)</f>
        <v/>
      </c>
      <c r="EW283" s="565">
        <f>ROUNDUP(EW284/12,0)</f>
        <v/>
      </c>
      <c r="EX283" s="565">
        <f>ROUNDUP(EX284/12,0)</f>
        <v/>
      </c>
      <c r="EY283" s="565">
        <f>ROUNDUP(EY284/12,0)</f>
        <v/>
      </c>
      <c r="EZ283" s="565">
        <f>ROUNDUP(EZ284/12,0)</f>
        <v/>
      </c>
      <c r="FA283" s="565">
        <f>ROUNDUP(FA284/12,0)</f>
        <v/>
      </c>
      <c r="FB283" s="565">
        <f>ROUNDUP(FB284/12,0)</f>
        <v/>
      </c>
      <c r="FC283" s="565">
        <f>ROUNDUP(FC284/12,0)</f>
        <v/>
      </c>
      <c r="FD283" s="565">
        <f>ROUNDUP(FD284/12,0)</f>
        <v/>
      </c>
      <c r="FE283" s="565">
        <f>ROUNDUP(FE284/12,0)</f>
        <v/>
      </c>
      <c r="FF283" s="565">
        <f>ROUNDUP(FF284/12,0)</f>
        <v/>
      </c>
      <c r="FG283" s="565">
        <f>ROUNDUP(FG284/12,0)</f>
        <v/>
      </c>
      <c r="FH283" s="565">
        <f>ROUNDUP(FH284/12,0)</f>
        <v/>
      </c>
      <c r="FI283" s="565">
        <f>ROUNDUP(FI284/12,0)</f>
        <v/>
      </c>
      <c r="FJ283" s="565">
        <f>ROUNDUP(FJ284/12,0)</f>
        <v/>
      </c>
      <c r="FK283" s="565">
        <f>ROUNDUP(FK284/12,0)</f>
        <v/>
      </c>
      <c r="FL283" s="565">
        <f>ROUNDUP(FL284/12,0)</f>
        <v/>
      </c>
      <c r="FM283" s="565">
        <f>ROUNDUP(FM284/12,0)</f>
        <v/>
      </c>
      <c r="FN283" s="565">
        <f>ROUNDUP(FN284/12,0)</f>
        <v/>
      </c>
      <c r="FO283" s="565">
        <f>ROUNDUP(FO284/12,0)</f>
        <v/>
      </c>
      <c r="FP283" s="565">
        <f>ROUNDUP(FP284/12,0)</f>
        <v/>
      </c>
      <c r="FQ283" s="565">
        <f>ROUNDUP(FQ284/12,0)</f>
        <v/>
      </c>
      <c r="FR283" s="565">
        <f>ROUNDUP(FR284/12,0)</f>
        <v/>
      </c>
      <c r="FS283" s="565">
        <f>ROUNDUP(FS284/12,0)</f>
        <v/>
      </c>
      <c r="FT283" s="565">
        <f>ROUNDUP(FT284/12,0)</f>
        <v/>
      </c>
      <c r="FU283" s="565">
        <f>ROUNDUP(FU284/12,0)</f>
        <v/>
      </c>
      <c r="FV283" s="565">
        <f>ROUNDUP(FV284/12,0)</f>
        <v/>
      </c>
      <c r="FW283" s="565">
        <f>ROUNDUP(FW284/12,0)</f>
        <v/>
      </c>
      <c r="FX283" s="565">
        <f>ROUNDUP(FX284/12,0)</f>
        <v/>
      </c>
      <c r="FY283" s="565">
        <f>ROUNDUP(FY284/12,0)</f>
        <v/>
      </c>
      <c r="FZ283" s="565">
        <f>ROUNDUP(FZ284/12,0)</f>
        <v/>
      </c>
      <c r="GA283" s="565">
        <f>ROUNDUP(GA284/12,0)</f>
        <v/>
      </c>
      <c r="GB283" s="565">
        <f>ROUNDUP(GB284/12,0)</f>
        <v/>
      </c>
      <c r="GC283" s="565">
        <f>ROUNDUP(GC284/12,0)</f>
        <v/>
      </c>
      <c r="GD283" s="565">
        <f>ROUNDUP(GD284/12,0)</f>
        <v/>
      </c>
      <c r="GE283" s="565">
        <f>ROUNDUP(GE284/12,0)</f>
        <v/>
      </c>
      <c r="GF283" s="565">
        <f>ROUNDUP(GF284/12,0)</f>
        <v/>
      </c>
      <c r="GG283" s="565">
        <f>ROUNDUP(GG284/12,0)</f>
        <v/>
      </c>
      <c r="GH283" s="565">
        <f>ROUNDUP(GH284/12,0)</f>
        <v/>
      </c>
      <c r="GI283" s="565">
        <f>ROUNDUP(GI284/12,0)</f>
        <v/>
      </c>
      <c r="GJ283" s="565">
        <f>ROUNDUP(GJ284/12,0)</f>
        <v/>
      </c>
      <c r="GK283" s="565">
        <f>ROUNDUP(GK284/12,0)</f>
        <v/>
      </c>
      <c r="GL283" s="565">
        <f>ROUNDUP(GL284/12,0)</f>
        <v/>
      </c>
      <c r="GM283" s="565">
        <f>ROUNDUP(GM284/12,0)</f>
        <v/>
      </c>
      <c r="GN283" s="566">
        <f>ROUNDUP(GN284/12,0)</f>
        <v/>
      </c>
    </row>
    <row r="284" outlineLevel="1">
      <c r="C284" s="384" t="n"/>
      <c r="D284" s="61" t="n">
        <v>8</v>
      </c>
      <c r="E284" s="343">
        <f>P283</f>
        <v/>
      </c>
      <c r="F284" s="343">
        <f>E283</f>
        <v/>
      </c>
      <c r="G284" s="343">
        <f>F283</f>
        <v/>
      </c>
      <c r="H284" s="343">
        <f>G283</f>
        <v/>
      </c>
      <c r="I284" s="343">
        <f>H283</f>
        <v/>
      </c>
      <c r="J284" s="343">
        <f>I283</f>
        <v/>
      </c>
      <c r="K284" s="343">
        <f>J283</f>
        <v/>
      </c>
      <c r="L284" s="343">
        <f>K283</f>
        <v/>
      </c>
      <c r="M284" s="343">
        <f>L283</f>
        <v/>
      </c>
      <c r="N284" s="343">
        <f>M283</f>
        <v/>
      </c>
      <c r="O284" s="343">
        <f>N283</f>
        <v/>
      </c>
      <c r="P284" s="385">
        <f>O283</f>
        <v/>
      </c>
      <c r="Q284" s="343" t="n"/>
      <c r="R284" s="574" t="inlineStr">
        <is>
          <t>Month</t>
        </is>
      </c>
      <c r="S284" s="388">
        <f>S236</f>
        <v/>
      </c>
      <c r="T284" s="388">
        <f>T236</f>
        <v/>
      </c>
      <c r="U284" s="388">
        <f>U236</f>
        <v/>
      </c>
      <c r="V284" s="388">
        <f>V236</f>
        <v/>
      </c>
      <c r="W284" s="388">
        <f>W236</f>
        <v/>
      </c>
      <c r="X284" s="388">
        <f>X236</f>
        <v/>
      </c>
      <c r="Y284" s="388">
        <f>Y236</f>
        <v/>
      </c>
      <c r="Z284" s="388">
        <f>Z236</f>
        <v/>
      </c>
      <c r="AA284" s="388">
        <f>AA236</f>
        <v/>
      </c>
      <c r="AB284" s="388">
        <f>AB236</f>
        <v/>
      </c>
      <c r="AC284" s="388">
        <f>AC236</f>
        <v/>
      </c>
      <c r="AD284" s="388">
        <f>AD236</f>
        <v/>
      </c>
      <c r="AE284" s="388">
        <f>AE236</f>
        <v/>
      </c>
      <c r="AF284" s="388">
        <f>AF236</f>
        <v/>
      </c>
      <c r="AG284" s="388">
        <f>AG236</f>
        <v/>
      </c>
      <c r="AH284" s="388">
        <f>AH236</f>
        <v/>
      </c>
      <c r="AI284" s="388">
        <f>AI236</f>
        <v/>
      </c>
      <c r="AJ284" s="388">
        <f>AJ236</f>
        <v/>
      </c>
      <c r="AK284" s="388">
        <f>AK236</f>
        <v/>
      </c>
      <c r="AL284" s="388">
        <f>AL236</f>
        <v/>
      </c>
      <c r="AM284" s="388">
        <f>AM236</f>
        <v/>
      </c>
      <c r="AN284" s="388">
        <f>AN236</f>
        <v/>
      </c>
      <c r="AO284" s="388">
        <f>AO236</f>
        <v/>
      </c>
      <c r="AP284" s="388">
        <f>AP236</f>
        <v/>
      </c>
      <c r="AQ284" s="388">
        <f>AQ236</f>
        <v/>
      </c>
      <c r="AR284" s="388">
        <f>AR236</f>
        <v/>
      </c>
      <c r="AS284" s="388">
        <f>AS236</f>
        <v/>
      </c>
      <c r="AT284" s="388">
        <f>AT236</f>
        <v/>
      </c>
      <c r="AU284" s="388">
        <f>AU236</f>
        <v/>
      </c>
      <c r="AV284" s="388">
        <f>AV236</f>
        <v/>
      </c>
      <c r="AW284" s="388">
        <f>AW236</f>
        <v/>
      </c>
      <c r="AX284" s="388">
        <f>AX236</f>
        <v/>
      </c>
      <c r="AY284" s="388">
        <f>AY236</f>
        <v/>
      </c>
      <c r="AZ284" s="388">
        <f>AZ236</f>
        <v/>
      </c>
      <c r="BA284" s="388">
        <f>BA236</f>
        <v/>
      </c>
      <c r="BB284" s="388">
        <f>BB236</f>
        <v/>
      </c>
      <c r="BC284" s="388">
        <f>BC236</f>
        <v/>
      </c>
      <c r="BD284" s="388">
        <f>BD236</f>
        <v/>
      </c>
      <c r="BE284" s="388">
        <f>BE236</f>
        <v/>
      </c>
      <c r="BF284" s="388">
        <f>BF236</f>
        <v/>
      </c>
      <c r="BG284" s="388">
        <f>BG236</f>
        <v/>
      </c>
      <c r="BH284" s="388">
        <f>BH236</f>
        <v/>
      </c>
      <c r="BI284" s="388">
        <f>BI236</f>
        <v/>
      </c>
      <c r="BJ284" s="388">
        <f>BJ236</f>
        <v/>
      </c>
      <c r="BK284" s="388">
        <f>BK236</f>
        <v/>
      </c>
      <c r="BL284" s="388">
        <f>BL236</f>
        <v/>
      </c>
      <c r="BM284" s="388">
        <f>BM236</f>
        <v/>
      </c>
      <c r="BN284" s="388">
        <f>BN236</f>
        <v/>
      </c>
      <c r="BO284" s="388">
        <f>BO236</f>
        <v/>
      </c>
      <c r="BP284" s="388">
        <f>BP236</f>
        <v/>
      </c>
      <c r="BQ284" s="388">
        <f>BQ236</f>
        <v/>
      </c>
      <c r="BR284" s="388">
        <f>BR236</f>
        <v/>
      </c>
      <c r="BS284" s="388">
        <f>BS236</f>
        <v/>
      </c>
      <c r="BT284" s="388">
        <f>BT236</f>
        <v/>
      </c>
      <c r="BU284" s="388">
        <f>BU236</f>
        <v/>
      </c>
      <c r="BV284" s="388">
        <f>BV236</f>
        <v/>
      </c>
      <c r="BW284" s="388">
        <f>BW236</f>
        <v/>
      </c>
      <c r="BX284" s="388">
        <f>BX236</f>
        <v/>
      </c>
      <c r="BY284" s="388">
        <f>BY236</f>
        <v/>
      </c>
      <c r="BZ284" s="388">
        <f>BZ236</f>
        <v/>
      </c>
      <c r="CA284" s="388">
        <f>CA236</f>
        <v/>
      </c>
      <c r="CB284" s="388">
        <f>CB236</f>
        <v/>
      </c>
      <c r="CC284" s="388">
        <f>CC236</f>
        <v/>
      </c>
      <c r="CD284" s="388">
        <f>CD236</f>
        <v/>
      </c>
      <c r="CE284" s="388">
        <f>CE236</f>
        <v/>
      </c>
      <c r="CF284" s="388">
        <f>CF236</f>
        <v/>
      </c>
      <c r="CG284" s="388">
        <f>CG236</f>
        <v/>
      </c>
      <c r="CH284" s="388">
        <f>CH236</f>
        <v/>
      </c>
      <c r="CI284" s="388">
        <f>CI236</f>
        <v/>
      </c>
      <c r="CJ284" s="388">
        <f>CJ236</f>
        <v/>
      </c>
      <c r="CK284" s="388">
        <f>CK236</f>
        <v/>
      </c>
      <c r="CL284" s="388">
        <f>CL236</f>
        <v/>
      </c>
      <c r="CM284" s="388">
        <f>CM236</f>
        <v/>
      </c>
      <c r="CN284" s="388">
        <f>CN236</f>
        <v/>
      </c>
      <c r="CO284" s="388">
        <f>CO236</f>
        <v/>
      </c>
      <c r="CP284" s="388">
        <f>CP236</f>
        <v/>
      </c>
      <c r="CQ284" s="388">
        <f>CQ236</f>
        <v/>
      </c>
      <c r="CR284" s="388">
        <f>CR236</f>
        <v/>
      </c>
      <c r="CS284" s="388">
        <f>CS236</f>
        <v/>
      </c>
      <c r="CT284" s="388">
        <f>CT236</f>
        <v/>
      </c>
      <c r="CU284" s="388">
        <f>CU236</f>
        <v/>
      </c>
      <c r="CV284" s="388">
        <f>CV236</f>
        <v/>
      </c>
      <c r="CW284" s="388">
        <f>CW236</f>
        <v/>
      </c>
      <c r="CX284" s="388">
        <f>CX236</f>
        <v/>
      </c>
      <c r="CY284" s="388">
        <f>CY236</f>
        <v/>
      </c>
      <c r="CZ284" s="388">
        <f>CZ236</f>
        <v/>
      </c>
      <c r="DA284" s="388">
        <f>DA236</f>
        <v/>
      </c>
      <c r="DB284" s="388">
        <f>DB236</f>
        <v/>
      </c>
      <c r="DC284" s="388">
        <f>DC236</f>
        <v/>
      </c>
      <c r="DD284" s="388">
        <f>DD236</f>
        <v/>
      </c>
      <c r="DE284" s="388">
        <f>DE236</f>
        <v/>
      </c>
      <c r="DF284" s="388">
        <f>DF236</f>
        <v/>
      </c>
      <c r="DG284" s="388">
        <f>DG236</f>
        <v/>
      </c>
      <c r="DH284" s="388">
        <f>DH236</f>
        <v/>
      </c>
      <c r="DI284" s="388">
        <f>DI236</f>
        <v/>
      </c>
      <c r="DJ284" s="388">
        <f>DJ236</f>
        <v/>
      </c>
      <c r="DK284" s="388">
        <f>DK236</f>
        <v/>
      </c>
      <c r="DL284" s="388">
        <f>DL236</f>
        <v/>
      </c>
      <c r="DM284" s="388">
        <f>DM236</f>
        <v/>
      </c>
      <c r="DN284" s="388">
        <f>DN236</f>
        <v/>
      </c>
      <c r="DO284" s="388">
        <f>DO236</f>
        <v/>
      </c>
      <c r="DP284" s="388">
        <f>DP236</f>
        <v/>
      </c>
      <c r="DQ284" s="388">
        <f>DQ236</f>
        <v/>
      </c>
      <c r="DR284" s="388">
        <f>DR236</f>
        <v/>
      </c>
      <c r="DS284" s="388">
        <f>DS236</f>
        <v/>
      </c>
      <c r="DT284" s="388">
        <f>DT236</f>
        <v/>
      </c>
      <c r="DU284" s="388">
        <f>DU236</f>
        <v/>
      </c>
      <c r="DV284" s="388">
        <f>DV236</f>
        <v/>
      </c>
      <c r="DW284" s="388">
        <f>DW236</f>
        <v/>
      </c>
      <c r="DX284" s="388">
        <f>DX236</f>
        <v/>
      </c>
      <c r="DY284" s="388">
        <f>DY236</f>
        <v/>
      </c>
      <c r="DZ284" s="388">
        <f>DZ236</f>
        <v/>
      </c>
      <c r="EA284" s="388">
        <f>EA236</f>
        <v/>
      </c>
      <c r="EB284" s="388">
        <f>EB236</f>
        <v/>
      </c>
      <c r="EC284" s="388">
        <f>EC236</f>
        <v/>
      </c>
      <c r="ED284" s="388">
        <f>ED236</f>
        <v/>
      </c>
      <c r="EE284" s="388">
        <f>EE236</f>
        <v/>
      </c>
      <c r="EF284" s="388">
        <f>EF236</f>
        <v/>
      </c>
      <c r="EG284" s="388">
        <f>EG236</f>
        <v/>
      </c>
      <c r="EH284" s="388">
        <f>EH236</f>
        <v/>
      </c>
      <c r="EI284" s="388">
        <f>EI236</f>
        <v/>
      </c>
      <c r="EJ284" s="388">
        <f>EJ236</f>
        <v/>
      </c>
      <c r="EK284" s="388">
        <f>EK236</f>
        <v/>
      </c>
      <c r="EL284" s="388">
        <f>EL236</f>
        <v/>
      </c>
      <c r="EM284" s="388">
        <f>EM236</f>
        <v/>
      </c>
      <c r="EN284" s="388">
        <f>EN236</f>
        <v/>
      </c>
      <c r="EO284" s="388">
        <f>EO236</f>
        <v/>
      </c>
      <c r="EP284" s="388">
        <f>EP236</f>
        <v/>
      </c>
      <c r="EQ284" s="388">
        <f>EQ236</f>
        <v/>
      </c>
      <c r="ER284" s="388">
        <f>ER236</f>
        <v/>
      </c>
      <c r="ES284" s="388">
        <f>ES236</f>
        <v/>
      </c>
      <c r="ET284" s="388">
        <f>ET236</f>
        <v/>
      </c>
      <c r="EU284" s="388">
        <f>EU236</f>
        <v/>
      </c>
      <c r="EV284" s="388">
        <f>EV236</f>
        <v/>
      </c>
      <c r="EW284" s="388">
        <f>EW236</f>
        <v/>
      </c>
      <c r="EX284" s="388">
        <f>EX236</f>
        <v/>
      </c>
      <c r="EY284" s="388">
        <f>EY236</f>
        <v/>
      </c>
      <c r="EZ284" s="388">
        <f>EZ236</f>
        <v/>
      </c>
      <c r="FA284" s="388">
        <f>FA236</f>
        <v/>
      </c>
      <c r="FB284" s="388">
        <f>FB236</f>
        <v/>
      </c>
      <c r="FC284" s="388">
        <f>FC236</f>
        <v/>
      </c>
      <c r="FD284" s="388">
        <f>FD236</f>
        <v/>
      </c>
      <c r="FE284" s="388">
        <f>FE236</f>
        <v/>
      </c>
      <c r="FF284" s="388">
        <f>FF236</f>
        <v/>
      </c>
      <c r="FG284" s="388">
        <f>FG236</f>
        <v/>
      </c>
      <c r="FH284" s="388">
        <f>FH236</f>
        <v/>
      </c>
      <c r="FI284" s="388">
        <f>FI236</f>
        <v/>
      </c>
      <c r="FJ284" s="388">
        <f>FJ236</f>
        <v/>
      </c>
      <c r="FK284" s="388">
        <f>FK236</f>
        <v/>
      </c>
      <c r="FL284" s="388">
        <f>FL236</f>
        <v/>
      </c>
      <c r="FM284" s="388">
        <f>FM236</f>
        <v/>
      </c>
      <c r="FN284" s="388">
        <f>FN236</f>
        <v/>
      </c>
      <c r="FO284" s="388">
        <f>FO236</f>
        <v/>
      </c>
      <c r="FP284" s="388">
        <f>FP236</f>
        <v/>
      </c>
      <c r="FQ284" s="388">
        <f>FQ236</f>
        <v/>
      </c>
      <c r="FR284" s="388">
        <f>FR236</f>
        <v/>
      </c>
      <c r="FS284" s="388">
        <f>FS236</f>
        <v/>
      </c>
      <c r="FT284" s="388">
        <f>FT236</f>
        <v/>
      </c>
      <c r="FU284" s="388">
        <f>FU236</f>
        <v/>
      </c>
      <c r="FV284" s="388">
        <f>FV236</f>
        <v/>
      </c>
      <c r="FW284" s="388">
        <f>FW236</f>
        <v/>
      </c>
      <c r="FX284" s="388">
        <f>FX236</f>
        <v/>
      </c>
      <c r="FY284" s="388">
        <f>FY236</f>
        <v/>
      </c>
      <c r="FZ284" s="388">
        <f>FZ236</f>
        <v/>
      </c>
      <c r="GA284" s="388">
        <f>GA236</f>
        <v/>
      </c>
      <c r="GB284" s="388">
        <f>GB236</f>
        <v/>
      </c>
      <c r="GC284" s="388">
        <f>GC236</f>
        <v/>
      </c>
      <c r="GD284" s="388">
        <f>GD236</f>
        <v/>
      </c>
      <c r="GE284" s="388">
        <f>GE236</f>
        <v/>
      </c>
      <c r="GF284" s="388">
        <f>GF236</f>
        <v/>
      </c>
      <c r="GG284" s="388">
        <f>GG236</f>
        <v/>
      </c>
      <c r="GH284" s="388">
        <f>GH236</f>
        <v/>
      </c>
      <c r="GI284" s="388">
        <f>GI236</f>
        <v/>
      </c>
      <c r="GJ284" s="388">
        <f>GJ236</f>
        <v/>
      </c>
      <c r="GK284" s="388">
        <f>GK236</f>
        <v/>
      </c>
      <c r="GL284" s="388">
        <f>GL236</f>
        <v/>
      </c>
      <c r="GM284" s="388">
        <f>GM236</f>
        <v/>
      </c>
      <c r="GN284" s="389">
        <f>GN236</f>
        <v/>
      </c>
    </row>
    <row r="285" outlineLevel="1">
      <c r="C285" s="384" t="n"/>
      <c r="D285" s="61" t="n">
        <v>9</v>
      </c>
      <c r="E285" s="343">
        <f>P284</f>
        <v/>
      </c>
      <c r="F285" s="343">
        <f>E284</f>
        <v/>
      </c>
      <c r="G285" s="343">
        <f>F284</f>
        <v/>
      </c>
      <c r="H285" s="343">
        <f>G284</f>
        <v/>
      </c>
      <c r="I285" s="343">
        <f>H284</f>
        <v/>
      </c>
      <c r="J285" s="343">
        <f>I284</f>
        <v/>
      </c>
      <c r="K285" s="343">
        <f>J284</f>
        <v/>
      </c>
      <c r="L285" s="343">
        <f>K284</f>
        <v/>
      </c>
      <c r="M285" s="343">
        <f>L284</f>
        <v/>
      </c>
      <c r="N285" s="343">
        <f>M284</f>
        <v/>
      </c>
      <c r="O285" s="343">
        <f>N284</f>
        <v/>
      </c>
      <c r="P285" s="385">
        <f>O284</f>
        <v/>
      </c>
      <c r="Q285" s="343" t="n"/>
      <c r="R285" s="573" t="inlineStr">
        <is>
          <t>Beg Bal</t>
        </is>
      </c>
      <c r="S285" s="568">
        <f>Summary!G38</f>
        <v/>
      </c>
      <c r="T285" s="568">
        <f>S289</f>
        <v/>
      </c>
      <c r="U285" s="568">
        <f>T289</f>
        <v/>
      </c>
      <c r="V285" s="568">
        <f>U289</f>
        <v/>
      </c>
      <c r="W285" s="568">
        <f>V289</f>
        <v/>
      </c>
      <c r="X285" s="568">
        <f>W289</f>
        <v/>
      </c>
      <c r="Y285" s="568">
        <f>X289</f>
        <v/>
      </c>
      <c r="Z285" s="568">
        <f>Y289</f>
        <v/>
      </c>
      <c r="AA285" s="568">
        <f>Z289</f>
        <v/>
      </c>
      <c r="AB285" s="568">
        <f>AA289</f>
        <v/>
      </c>
      <c r="AC285" s="568">
        <f>AB289</f>
        <v/>
      </c>
      <c r="AD285" s="568">
        <f>AC289</f>
        <v/>
      </c>
      <c r="AE285" s="568">
        <f>AD289</f>
        <v/>
      </c>
      <c r="AF285" s="568">
        <f>AE289</f>
        <v/>
      </c>
      <c r="AG285" s="568">
        <f>AF289</f>
        <v/>
      </c>
      <c r="AH285" s="568">
        <f>AG289</f>
        <v/>
      </c>
      <c r="AI285" s="568">
        <f>AH289</f>
        <v/>
      </c>
      <c r="AJ285" s="568">
        <f>AI289</f>
        <v/>
      </c>
      <c r="AK285" s="568">
        <f>AJ289</f>
        <v/>
      </c>
      <c r="AL285" s="568">
        <f>AK289</f>
        <v/>
      </c>
      <c r="AM285" s="568">
        <f>AL289</f>
        <v/>
      </c>
      <c r="AN285" s="568">
        <f>AM289</f>
        <v/>
      </c>
      <c r="AO285" s="568">
        <f>AN289</f>
        <v/>
      </c>
      <c r="AP285" s="568">
        <f>AO289</f>
        <v/>
      </c>
      <c r="AQ285" s="568">
        <f>AP289</f>
        <v/>
      </c>
      <c r="AR285" s="568">
        <f>AQ289</f>
        <v/>
      </c>
      <c r="AS285" s="568">
        <f>AR289</f>
        <v/>
      </c>
      <c r="AT285" s="568">
        <f>AS289</f>
        <v/>
      </c>
      <c r="AU285" s="568">
        <f>AT289</f>
        <v/>
      </c>
      <c r="AV285" s="568">
        <f>AU289</f>
        <v/>
      </c>
      <c r="AW285" s="568">
        <f>AV289</f>
        <v/>
      </c>
      <c r="AX285" s="568">
        <f>AW289</f>
        <v/>
      </c>
      <c r="AY285" s="568">
        <f>AX289</f>
        <v/>
      </c>
      <c r="AZ285" s="568">
        <f>AY289</f>
        <v/>
      </c>
      <c r="BA285" s="568">
        <f>AZ289</f>
        <v/>
      </c>
      <c r="BB285" s="568">
        <f>BA289</f>
        <v/>
      </c>
      <c r="BC285" s="568">
        <f>BB289</f>
        <v/>
      </c>
      <c r="BD285" s="568">
        <f>BC289</f>
        <v/>
      </c>
      <c r="BE285" s="568">
        <f>BD289</f>
        <v/>
      </c>
      <c r="BF285" s="568">
        <f>BE289</f>
        <v/>
      </c>
      <c r="BG285" s="568">
        <f>BF289</f>
        <v/>
      </c>
      <c r="BH285" s="568">
        <f>BG289</f>
        <v/>
      </c>
      <c r="BI285" s="568">
        <f>BH289</f>
        <v/>
      </c>
      <c r="BJ285" s="568">
        <f>BI289</f>
        <v/>
      </c>
      <c r="BK285" s="568">
        <f>BJ289</f>
        <v/>
      </c>
      <c r="BL285" s="568">
        <f>BK289</f>
        <v/>
      </c>
      <c r="BM285" s="568">
        <f>BL289</f>
        <v/>
      </c>
      <c r="BN285" s="568">
        <f>BM289</f>
        <v/>
      </c>
      <c r="BO285" s="568">
        <f>BN289</f>
        <v/>
      </c>
      <c r="BP285" s="568">
        <f>BO289</f>
        <v/>
      </c>
      <c r="BQ285" s="568">
        <f>BP289</f>
        <v/>
      </c>
      <c r="BR285" s="568">
        <f>BQ289</f>
        <v/>
      </c>
      <c r="BS285" s="568">
        <f>BR289</f>
        <v/>
      </c>
      <c r="BT285" s="568">
        <f>BS289</f>
        <v/>
      </c>
      <c r="BU285" s="568">
        <f>BT289</f>
        <v/>
      </c>
      <c r="BV285" s="568">
        <f>BU289</f>
        <v/>
      </c>
      <c r="BW285" s="568">
        <f>BV289</f>
        <v/>
      </c>
      <c r="BX285" s="568">
        <f>BW289</f>
        <v/>
      </c>
      <c r="BY285" s="568">
        <f>BX289</f>
        <v/>
      </c>
      <c r="BZ285" s="568">
        <f>BY289</f>
        <v/>
      </c>
      <c r="CA285" s="568">
        <f>BZ289</f>
        <v/>
      </c>
      <c r="CB285" s="568">
        <f>CA289</f>
        <v/>
      </c>
      <c r="CC285" s="568">
        <f>CB289</f>
        <v/>
      </c>
      <c r="CD285" s="568">
        <f>CC289</f>
        <v/>
      </c>
      <c r="CE285" s="568">
        <f>CD289</f>
        <v/>
      </c>
      <c r="CF285" s="568">
        <f>CE289</f>
        <v/>
      </c>
      <c r="CG285" s="568">
        <f>CF289</f>
        <v/>
      </c>
      <c r="CH285" s="568">
        <f>CG289</f>
        <v/>
      </c>
      <c r="CI285" s="568">
        <f>CH289</f>
        <v/>
      </c>
      <c r="CJ285" s="568">
        <f>CI289</f>
        <v/>
      </c>
      <c r="CK285" s="568">
        <f>CJ289</f>
        <v/>
      </c>
      <c r="CL285" s="568">
        <f>CK289</f>
        <v/>
      </c>
      <c r="CM285" s="568">
        <f>CL289</f>
        <v/>
      </c>
      <c r="CN285" s="568">
        <f>CM289</f>
        <v/>
      </c>
      <c r="CO285" s="568">
        <f>CN289</f>
        <v/>
      </c>
      <c r="CP285" s="568">
        <f>CO289</f>
        <v/>
      </c>
      <c r="CQ285" s="568">
        <f>CP289</f>
        <v/>
      </c>
      <c r="CR285" s="568">
        <f>CQ289</f>
        <v/>
      </c>
      <c r="CS285" s="568">
        <f>CR289</f>
        <v/>
      </c>
      <c r="CT285" s="568">
        <f>CS289</f>
        <v/>
      </c>
      <c r="CU285" s="568">
        <f>CT289</f>
        <v/>
      </c>
      <c r="CV285" s="568">
        <f>CU289</f>
        <v/>
      </c>
      <c r="CW285" s="568">
        <f>CV289</f>
        <v/>
      </c>
      <c r="CX285" s="568">
        <f>CW289</f>
        <v/>
      </c>
      <c r="CY285" s="568">
        <f>CX289</f>
        <v/>
      </c>
      <c r="CZ285" s="568">
        <f>CY289</f>
        <v/>
      </c>
      <c r="DA285" s="568">
        <f>CZ289</f>
        <v/>
      </c>
      <c r="DB285" s="568">
        <f>DA289</f>
        <v/>
      </c>
      <c r="DC285" s="568">
        <f>DB289</f>
        <v/>
      </c>
      <c r="DD285" s="568">
        <f>DC289</f>
        <v/>
      </c>
      <c r="DE285" s="568">
        <f>DD289</f>
        <v/>
      </c>
      <c r="DF285" s="568">
        <f>DE289</f>
        <v/>
      </c>
      <c r="DG285" s="568">
        <f>DF289</f>
        <v/>
      </c>
      <c r="DH285" s="568">
        <f>DG289</f>
        <v/>
      </c>
      <c r="DI285" s="568">
        <f>DH289</f>
        <v/>
      </c>
      <c r="DJ285" s="568">
        <f>DI289</f>
        <v/>
      </c>
      <c r="DK285" s="568">
        <f>DJ289</f>
        <v/>
      </c>
      <c r="DL285" s="568">
        <f>DK289</f>
        <v/>
      </c>
      <c r="DM285" s="568">
        <f>DL289</f>
        <v/>
      </c>
      <c r="DN285" s="568">
        <f>DM289</f>
        <v/>
      </c>
      <c r="DO285" s="568">
        <f>DN289</f>
        <v/>
      </c>
      <c r="DP285" s="568">
        <f>DO289</f>
        <v/>
      </c>
      <c r="DQ285" s="568">
        <f>DP289</f>
        <v/>
      </c>
      <c r="DR285" s="568">
        <f>DQ289</f>
        <v/>
      </c>
      <c r="DS285" s="568">
        <f>DR289</f>
        <v/>
      </c>
      <c r="DT285" s="568">
        <f>DS289</f>
        <v/>
      </c>
      <c r="DU285" s="568">
        <f>DT289</f>
        <v/>
      </c>
      <c r="DV285" s="568">
        <f>DU289</f>
        <v/>
      </c>
      <c r="DW285" s="568">
        <f>DV289</f>
        <v/>
      </c>
      <c r="DX285" s="568">
        <f>DW289</f>
        <v/>
      </c>
      <c r="DY285" s="568">
        <f>DX289</f>
        <v/>
      </c>
      <c r="DZ285" s="568">
        <f>DY289</f>
        <v/>
      </c>
      <c r="EA285" s="568">
        <f>DZ289</f>
        <v/>
      </c>
      <c r="EB285" s="568">
        <f>EA289</f>
        <v/>
      </c>
      <c r="EC285" s="568">
        <f>EB289</f>
        <v/>
      </c>
      <c r="ED285" s="568">
        <f>EC289</f>
        <v/>
      </c>
      <c r="EE285" s="568">
        <f>ED289</f>
        <v/>
      </c>
      <c r="EF285" s="568">
        <f>EE289</f>
        <v/>
      </c>
      <c r="EG285" s="568">
        <f>EF289</f>
        <v/>
      </c>
      <c r="EH285" s="568">
        <f>EG289</f>
        <v/>
      </c>
      <c r="EI285" s="568">
        <f>EH289</f>
        <v/>
      </c>
      <c r="EJ285" s="568">
        <f>EI289</f>
        <v/>
      </c>
      <c r="EK285" s="568">
        <f>EJ289</f>
        <v/>
      </c>
      <c r="EL285" s="568">
        <f>EK289</f>
        <v/>
      </c>
      <c r="EM285" s="568">
        <f>EL289</f>
        <v/>
      </c>
      <c r="EN285" s="568">
        <f>EM289</f>
        <v/>
      </c>
      <c r="EO285" s="568">
        <f>EN289</f>
        <v/>
      </c>
      <c r="EP285" s="568">
        <f>EO289</f>
        <v/>
      </c>
      <c r="EQ285" s="568">
        <f>EP289</f>
        <v/>
      </c>
      <c r="ER285" s="568">
        <f>EQ289</f>
        <v/>
      </c>
      <c r="ES285" s="568">
        <f>ER289</f>
        <v/>
      </c>
      <c r="ET285" s="568">
        <f>ES289</f>
        <v/>
      </c>
      <c r="EU285" s="568">
        <f>ET289</f>
        <v/>
      </c>
      <c r="EV285" s="568">
        <f>EU289</f>
        <v/>
      </c>
      <c r="EW285" s="568">
        <f>EV289</f>
        <v/>
      </c>
      <c r="EX285" s="568">
        <f>EW289</f>
        <v/>
      </c>
      <c r="EY285" s="568">
        <f>EX289</f>
        <v/>
      </c>
      <c r="EZ285" s="568">
        <f>EY289</f>
        <v/>
      </c>
      <c r="FA285" s="568">
        <f>EZ289</f>
        <v/>
      </c>
      <c r="FB285" s="568">
        <f>FA289</f>
        <v/>
      </c>
      <c r="FC285" s="568">
        <f>FB289</f>
        <v/>
      </c>
      <c r="FD285" s="568">
        <f>FC289</f>
        <v/>
      </c>
      <c r="FE285" s="568">
        <f>FD289</f>
        <v/>
      </c>
      <c r="FF285" s="568">
        <f>FE289</f>
        <v/>
      </c>
      <c r="FG285" s="568">
        <f>FF289</f>
        <v/>
      </c>
      <c r="FH285" s="568">
        <f>FG289</f>
        <v/>
      </c>
      <c r="FI285" s="568">
        <f>FH289</f>
        <v/>
      </c>
      <c r="FJ285" s="568">
        <f>FI289</f>
        <v/>
      </c>
      <c r="FK285" s="568">
        <f>FJ289</f>
        <v/>
      </c>
      <c r="FL285" s="568">
        <f>FK289</f>
        <v/>
      </c>
      <c r="FM285" s="568">
        <f>FL289</f>
        <v/>
      </c>
      <c r="FN285" s="568">
        <f>FM289</f>
        <v/>
      </c>
      <c r="FO285" s="568">
        <f>FN289</f>
        <v/>
      </c>
      <c r="FP285" s="568">
        <f>FO289</f>
        <v/>
      </c>
      <c r="FQ285" s="568">
        <f>FP289</f>
        <v/>
      </c>
      <c r="FR285" s="568">
        <f>FQ289</f>
        <v/>
      </c>
      <c r="FS285" s="568">
        <f>FR289</f>
        <v/>
      </c>
      <c r="FT285" s="568">
        <f>FS289</f>
        <v/>
      </c>
      <c r="FU285" s="568">
        <f>FT289</f>
        <v/>
      </c>
      <c r="FV285" s="568">
        <f>FU289</f>
        <v/>
      </c>
      <c r="FW285" s="568">
        <f>FV289</f>
        <v/>
      </c>
      <c r="FX285" s="568">
        <f>FW289</f>
        <v/>
      </c>
      <c r="FY285" s="568">
        <f>FX289</f>
        <v/>
      </c>
      <c r="FZ285" s="568">
        <f>FY289</f>
        <v/>
      </c>
      <c r="GA285" s="568">
        <f>FZ289</f>
        <v/>
      </c>
      <c r="GB285" s="568">
        <f>GA289</f>
        <v/>
      </c>
      <c r="GC285" s="568">
        <f>GB289</f>
        <v/>
      </c>
      <c r="GD285" s="568">
        <f>GC289</f>
        <v/>
      </c>
      <c r="GE285" s="568">
        <f>GD289</f>
        <v/>
      </c>
      <c r="GF285" s="568">
        <f>GE289</f>
        <v/>
      </c>
      <c r="GG285" s="568">
        <f>GF289</f>
        <v/>
      </c>
      <c r="GH285" s="568">
        <f>GG289</f>
        <v/>
      </c>
      <c r="GI285" s="568">
        <f>GH289</f>
        <v/>
      </c>
      <c r="GJ285" s="568">
        <f>GI289</f>
        <v/>
      </c>
      <c r="GK285" s="568">
        <f>GJ289</f>
        <v/>
      </c>
      <c r="GL285" s="568">
        <f>GK289</f>
        <v/>
      </c>
      <c r="GM285" s="568">
        <f>GL289</f>
        <v/>
      </c>
      <c r="GN285" s="569">
        <f>GM289</f>
        <v/>
      </c>
    </row>
    <row r="286" outlineLevel="1">
      <c r="C286" s="386" t="n"/>
      <c r="D286" s="61" t="n">
        <v>10</v>
      </c>
      <c r="E286" s="343">
        <f>P285</f>
        <v/>
      </c>
      <c r="F286" s="343">
        <f>E285</f>
        <v/>
      </c>
      <c r="G286" s="343">
        <f>F285</f>
        <v/>
      </c>
      <c r="H286" s="343">
        <f>G285</f>
        <v/>
      </c>
      <c r="I286" s="343">
        <f>H285</f>
        <v/>
      </c>
      <c r="J286" s="343">
        <f>I285</f>
        <v/>
      </c>
      <c r="K286" s="343">
        <f>J285</f>
        <v/>
      </c>
      <c r="L286" s="343">
        <f>K285</f>
        <v/>
      </c>
      <c r="M286" s="343">
        <f>L285</f>
        <v/>
      </c>
      <c r="N286" s="343">
        <f>M285</f>
        <v/>
      </c>
      <c r="O286" s="343">
        <f>N285</f>
        <v/>
      </c>
      <c r="P286" s="385">
        <f>O285</f>
        <v/>
      </c>
      <c r="Q286" s="343" t="n"/>
      <c r="R286" s="575" t="inlineStr">
        <is>
          <t>Pmt</t>
        </is>
      </c>
      <c r="S286" s="336">
        <f>S239</f>
        <v/>
      </c>
      <c r="T286" s="336">
        <f>T239</f>
        <v/>
      </c>
      <c r="U286" s="336">
        <f>U239</f>
        <v/>
      </c>
      <c r="V286" s="336">
        <f>V239</f>
        <v/>
      </c>
      <c r="W286" s="336">
        <f>W239</f>
        <v/>
      </c>
      <c r="X286" s="336">
        <f>X239</f>
        <v/>
      </c>
      <c r="Y286" s="336">
        <f>Y239</f>
        <v/>
      </c>
      <c r="Z286" s="336">
        <f>Z239</f>
        <v/>
      </c>
      <c r="AA286" s="336">
        <f>AA239</f>
        <v/>
      </c>
      <c r="AB286" s="336">
        <f>AB239</f>
        <v/>
      </c>
      <c r="AC286" s="336">
        <f>AC239</f>
        <v/>
      </c>
      <c r="AD286" s="336">
        <f>AD239</f>
        <v/>
      </c>
      <c r="AE286" s="336">
        <f>AE239</f>
        <v/>
      </c>
      <c r="AF286" s="336">
        <f>AF239</f>
        <v/>
      </c>
      <c r="AG286" s="336">
        <f>AG239</f>
        <v/>
      </c>
      <c r="AH286" s="336">
        <f>AH239</f>
        <v/>
      </c>
      <c r="AI286" s="336">
        <f>AI239</f>
        <v/>
      </c>
      <c r="AJ286" s="336">
        <f>AJ239</f>
        <v/>
      </c>
      <c r="AK286" s="336">
        <f>AK239</f>
        <v/>
      </c>
      <c r="AL286" s="336">
        <f>AL239</f>
        <v/>
      </c>
      <c r="AM286" s="336">
        <f>AM239</f>
        <v/>
      </c>
      <c r="AN286" s="336">
        <f>AN239</f>
        <v/>
      </c>
      <c r="AO286" s="336">
        <f>AO239</f>
        <v/>
      </c>
      <c r="AP286" s="336">
        <f>AP239</f>
        <v/>
      </c>
      <c r="AQ286" s="336">
        <f>AQ239</f>
        <v/>
      </c>
      <c r="AR286" s="336">
        <f>AR239</f>
        <v/>
      </c>
      <c r="AS286" s="336">
        <f>AS239</f>
        <v/>
      </c>
      <c r="AT286" s="336">
        <f>AT239</f>
        <v/>
      </c>
      <c r="AU286" s="336">
        <f>AU239</f>
        <v/>
      </c>
      <c r="AV286" s="336">
        <f>AV239</f>
        <v/>
      </c>
      <c r="AW286" s="336">
        <f>AW239</f>
        <v/>
      </c>
      <c r="AX286" s="336">
        <f>AX239</f>
        <v/>
      </c>
      <c r="AY286" s="336">
        <f>AY239</f>
        <v/>
      </c>
      <c r="AZ286" s="336">
        <f>AZ239</f>
        <v/>
      </c>
      <c r="BA286" s="336">
        <f>BA239</f>
        <v/>
      </c>
      <c r="BB286" s="336">
        <f>BB239</f>
        <v/>
      </c>
      <c r="BC286" s="336">
        <f>BC239</f>
        <v/>
      </c>
      <c r="BD286" s="336">
        <f>BD239</f>
        <v/>
      </c>
      <c r="BE286" s="336">
        <f>BE239</f>
        <v/>
      </c>
      <c r="BF286" s="336">
        <f>BF239</f>
        <v/>
      </c>
      <c r="BG286" s="336">
        <f>BG239</f>
        <v/>
      </c>
      <c r="BH286" s="336">
        <f>BH239</f>
        <v/>
      </c>
      <c r="BI286" s="336">
        <f>BI239</f>
        <v/>
      </c>
      <c r="BJ286" s="336">
        <f>BJ239</f>
        <v/>
      </c>
      <c r="BK286" s="336">
        <f>BK239</f>
        <v/>
      </c>
      <c r="BL286" s="336">
        <f>BL239</f>
        <v/>
      </c>
      <c r="BM286" s="336">
        <f>BM239</f>
        <v/>
      </c>
      <c r="BN286" s="336">
        <f>BN239</f>
        <v/>
      </c>
      <c r="BO286" s="336">
        <f>BO239</f>
        <v/>
      </c>
      <c r="BP286" s="336">
        <f>BP239</f>
        <v/>
      </c>
      <c r="BQ286" s="336">
        <f>BQ239</f>
        <v/>
      </c>
      <c r="BR286" s="336">
        <f>BR239</f>
        <v/>
      </c>
      <c r="BS286" s="336">
        <f>BS239</f>
        <v/>
      </c>
      <c r="BT286" s="336">
        <f>BT239</f>
        <v/>
      </c>
      <c r="BU286" s="336">
        <f>BU239</f>
        <v/>
      </c>
      <c r="BV286" s="336">
        <f>BV239</f>
        <v/>
      </c>
      <c r="BW286" s="336">
        <f>BW239</f>
        <v/>
      </c>
      <c r="BX286" s="336">
        <f>BX239</f>
        <v/>
      </c>
      <c r="BY286" s="336">
        <f>BY239</f>
        <v/>
      </c>
      <c r="BZ286" s="336">
        <f>BZ239</f>
        <v/>
      </c>
      <c r="CA286" s="336">
        <f>CA239</f>
        <v/>
      </c>
      <c r="CB286" s="336">
        <f>CB239</f>
        <v/>
      </c>
      <c r="CC286" s="336">
        <f>CC239</f>
        <v/>
      </c>
      <c r="CD286" s="336">
        <f>CD239</f>
        <v/>
      </c>
      <c r="CE286" s="336">
        <f>CE239</f>
        <v/>
      </c>
      <c r="CF286" s="336">
        <f>CF239</f>
        <v/>
      </c>
      <c r="CG286" s="336">
        <f>CG239</f>
        <v/>
      </c>
      <c r="CH286" s="336">
        <f>CH239</f>
        <v/>
      </c>
      <c r="CI286" s="336">
        <f>CI239</f>
        <v/>
      </c>
      <c r="CJ286" s="336">
        <f>CJ239</f>
        <v/>
      </c>
      <c r="CK286" s="336">
        <f>CK239</f>
        <v/>
      </c>
      <c r="CL286" s="336">
        <f>CL239</f>
        <v/>
      </c>
      <c r="CM286" s="336">
        <f>CM239</f>
        <v/>
      </c>
      <c r="CN286" s="336">
        <f>CN239</f>
        <v/>
      </c>
      <c r="CO286" s="336">
        <f>CO239</f>
        <v/>
      </c>
      <c r="CP286" s="336">
        <f>CP239</f>
        <v/>
      </c>
      <c r="CQ286" s="336">
        <f>CQ239</f>
        <v/>
      </c>
      <c r="CR286" s="336">
        <f>CR239</f>
        <v/>
      </c>
      <c r="CS286" s="336">
        <f>CS239</f>
        <v/>
      </c>
      <c r="CT286" s="336">
        <f>CT239</f>
        <v/>
      </c>
      <c r="CU286" s="336">
        <f>CU239</f>
        <v/>
      </c>
      <c r="CV286" s="336">
        <f>CV239</f>
        <v/>
      </c>
      <c r="CW286" s="336">
        <f>CW239</f>
        <v/>
      </c>
      <c r="CX286" s="336">
        <f>CX239</f>
        <v/>
      </c>
      <c r="CY286" s="336">
        <f>CY239</f>
        <v/>
      </c>
      <c r="CZ286" s="336">
        <f>CZ239</f>
        <v/>
      </c>
      <c r="DA286" s="336">
        <f>DA239</f>
        <v/>
      </c>
      <c r="DB286" s="336">
        <f>DB239</f>
        <v/>
      </c>
      <c r="DC286" s="336">
        <f>DC239</f>
        <v/>
      </c>
      <c r="DD286" s="336">
        <f>DD239</f>
        <v/>
      </c>
      <c r="DE286" s="336">
        <f>DE239</f>
        <v/>
      </c>
      <c r="DF286" s="336">
        <f>DF239</f>
        <v/>
      </c>
      <c r="DG286" s="336">
        <f>DG239</f>
        <v/>
      </c>
      <c r="DH286" s="336">
        <f>DH239</f>
        <v/>
      </c>
      <c r="DI286" s="336">
        <f>DI239</f>
        <v/>
      </c>
      <c r="DJ286" s="336">
        <f>DJ239</f>
        <v/>
      </c>
      <c r="DK286" s="336">
        <f>DK239</f>
        <v/>
      </c>
      <c r="DL286" s="336">
        <f>DL239</f>
        <v/>
      </c>
      <c r="DM286" s="336">
        <f>DM239</f>
        <v/>
      </c>
      <c r="DN286" s="336">
        <f>DN239</f>
        <v/>
      </c>
      <c r="DO286" s="336">
        <f>DO239</f>
        <v/>
      </c>
      <c r="DP286" s="336">
        <f>DP239</f>
        <v/>
      </c>
      <c r="DQ286" s="336">
        <f>DQ239</f>
        <v/>
      </c>
      <c r="DR286" s="336">
        <f>DR239</f>
        <v/>
      </c>
      <c r="DS286" s="336">
        <f>DS239</f>
        <v/>
      </c>
      <c r="DT286" s="336">
        <f>DT239</f>
        <v/>
      </c>
      <c r="DU286" s="336">
        <f>DU239</f>
        <v/>
      </c>
      <c r="DV286" s="336">
        <f>DV239</f>
        <v/>
      </c>
      <c r="DW286" s="336">
        <f>DW239</f>
        <v/>
      </c>
      <c r="DX286" s="336">
        <f>DX239</f>
        <v/>
      </c>
      <c r="DY286" s="336">
        <f>DY239</f>
        <v/>
      </c>
      <c r="DZ286" s="336">
        <f>DZ239</f>
        <v/>
      </c>
      <c r="EA286" s="336">
        <f>EA239</f>
        <v/>
      </c>
      <c r="EB286" s="336">
        <f>EB239</f>
        <v/>
      </c>
      <c r="EC286" s="336">
        <f>EC239</f>
        <v/>
      </c>
      <c r="ED286" s="336">
        <f>ED239</f>
        <v/>
      </c>
      <c r="EE286" s="336">
        <f>EE239</f>
        <v/>
      </c>
      <c r="EF286" s="336">
        <f>EF239</f>
        <v/>
      </c>
      <c r="EG286" s="336">
        <f>EG239</f>
        <v/>
      </c>
      <c r="EH286" s="336">
        <f>EH239</f>
        <v/>
      </c>
      <c r="EI286" s="336">
        <f>EI239</f>
        <v/>
      </c>
      <c r="EJ286" s="336">
        <f>EJ239</f>
        <v/>
      </c>
      <c r="EK286" s="336">
        <f>EK239</f>
        <v/>
      </c>
      <c r="EL286" s="336">
        <f>EL239</f>
        <v/>
      </c>
      <c r="EM286" s="336">
        <f>EM239</f>
        <v/>
      </c>
      <c r="EN286" s="336">
        <f>EN239</f>
        <v/>
      </c>
      <c r="EO286" s="336">
        <f>EO239</f>
        <v/>
      </c>
      <c r="EP286" s="336">
        <f>EP239</f>
        <v/>
      </c>
      <c r="EQ286" s="336">
        <f>EQ239</f>
        <v/>
      </c>
      <c r="ER286" s="336">
        <f>ER239</f>
        <v/>
      </c>
      <c r="ES286" s="336">
        <f>ES239</f>
        <v/>
      </c>
      <c r="ET286" s="336">
        <f>ET239</f>
        <v/>
      </c>
      <c r="EU286" s="336">
        <f>EU239</f>
        <v/>
      </c>
      <c r="EV286" s="336">
        <f>EV239</f>
        <v/>
      </c>
      <c r="EW286" s="336">
        <f>EW239</f>
        <v/>
      </c>
      <c r="EX286" s="336">
        <f>EX239</f>
        <v/>
      </c>
      <c r="EY286" s="336">
        <f>EY239</f>
        <v/>
      </c>
      <c r="EZ286" s="336">
        <f>EZ239</f>
        <v/>
      </c>
      <c r="FA286" s="336">
        <f>FA239</f>
        <v/>
      </c>
      <c r="FB286" s="336">
        <f>FB239</f>
        <v/>
      </c>
      <c r="FC286" s="336">
        <f>FC239</f>
        <v/>
      </c>
      <c r="FD286" s="336">
        <f>FD239</f>
        <v/>
      </c>
      <c r="FE286" s="336">
        <f>FE239</f>
        <v/>
      </c>
      <c r="FF286" s="336">
        <f>FF239</f>
        <v/>
      </c>
      <c r="FG286" s="336">
        <f>FG239</f>
        <v/>
      </c>
      <c r="FH286" s="336">
        <f>FH239</f>
        <v/>
      </c>
      <c r="FI286" s="336">
        <f>FI239</f>
        <v/>
      </c>
      <c r="FJ286" s="336">
        <f>FJ239</f>
        <v/>
      </c>
      <c r="FK286" s="336">
        <f>FK239</f>
        <v/>
      </c>
      <c r="FL286" s="336">
        <f>FL239</f>
        <v/>
      </c>
      <c r="FM286" s="336">
        <f>FM239</f>
        <v/>
      </c>
      <c r="FN286" s="336">
        <f>FN239</f>
        <v/>
      </c>
      <c r="FO286" s="336">
        <f>FO239</f>
        <v/>
      </c>
      <c r="FP286" s="336">
        <f>FP239</f>
        <v/>
      </c>
      <c r="FQ286" s="336">
        <f>FQ239</f>
        <v/>
      </c>
      <c r="FR286" s="336">
        <f>FR239</f>
        <v/>
      </c>
      <c r="FS286" s="336">
        <f>FS239</f>
        <v/>
      </c>
      <c r="FT286" s="336">
        <f>FT239</f>
        <v/>
      </c>
      <c r="FU286" s="336">
        <f>FU239</f>
        <v/>
      </c>
      <c r="FV286" s="336">
        <f>FV239</f>
        <v/>
      </c>
      <c r="FW286" s="336">
        <f>FW239</f>
        <v/>
      </c>
      <c r="FX286" s="336">
        <f>FX239</f>
        <v/>
      </c>
      <c r="FY286" s="336">
        <f>FY239</f>
        <v/>
      </c>
      <c r="FZ286" s="336">
        <f>FZ239</f>
        <v/>
      </c>
      <c r="GA286" s="336">
        <f>GA239</f>
        <v/>
      </c>
      <c r="GB286" s="336">
        <f>GB239</f>
        <v/>
      </c>
      <c r="GC286" s="336">
        <f>GC239</f>
        <v/>
      </c>
      <c r="GD286" s="336">
        <f>GD239</f>
        <v/>
      </c>
      <c r="GE286" s="336">
        <f>GE239</f>
        <v/>
      </c>
      <c r="GF286" s="336">
        <f>GF239</f>
        <v/>
      </c>
      <c r="GG286" s="336">
        <f>GG239</f>
        <v/>
      </c>
      <c r="GH286" s="336">
        <f>GH239</f>
        <v/>
      </c>
      <c r="GI286" s="336">
        <f>GI239</f>
        <v/>
      </c>
      <c r="GJ286" s="336">
        <f>GJ239</f>
        <v/>
      </c>
      <c r="GK286" s="336">
        <f>GK239</f>
        <v/>
      </c>
      <c r="GL286" s="336">
        <f>GL239</f>
        <v/>
      </c>
      <c r="GM286" s="336">
        <f>GM239</f>
        <v/>
      </c>
      <c r="GN286" s="570">
        <f>GN239</f>
        <v/>
      </c>
    </row>
    <row r="287" outlineLevel="1">
      <c r="C287" s="386" t="n"/>
      <c r="D287" s="61" t="n">
        <v>11</v>
      </c>
      <c r="E287" s="343">
        <f>P286</f>
        <v/>
      </c>
      <c r="F287" s="343">
        <f>E286</f>
        <v/>
      </c>
      <c r="G287" s="343">
        <f>F286</f>
        <v/>
      </c>
      <c r="H287" s="343">
        <f>G286</f>
        <v/>
      </c>
      <c r="I287" s="343">
        <f>H286</f>
        <v/>
      </c>
      <c r="J287" s="343">
        <f>I286</f>
        <v/>
      </c>
      <c r="K287" s="343">
        <f>J286</f>
        <v/>
      </c>
      <c r="L287" s="343">
        <f>K286</f>
        <v/>
      </c>
      <c r="M287" s="343">
        <f>L286</f>
        <v/>
      </c>
      <c r="N287" s="343">
        <f>M286</f>
        <v/>
      </c>
      <c r="O287" s="343">
        <f>N286</f>
        <v/>
      </c>
      <c r="P287" s="385">
        <f>O286</f>
        <v/>
      </c>
      <c r="Q287" s="343" t="n"/>
      <c r="R287" s="575" t="inlineStr">
        <is>
          <t>Int</t>
        </is>
      </c>
      <c r="S287" s="560">
        <f>IF(S286=0,0,S285*Summary!$G$40/12)</f>
        <v/>
      </c>
      <c r="T287" s="560">
        <f>IF(T286=0,0,T285*Summary!$G$40/12)</f>
        <v/>
      </c>
      <c r="U287" s="560">
        <f>IF(U286=0,0,U285*Summary!$G$40/12)</f>
        <v/>
      </c>
      <c r="V287" s="560">
        <f>IF(V286=0,0,V285*Summary!$G$40/12)</f>
        <v/>
      </c>
      <c r="W287" s="560">
        <f>IF(W286=0,0,W285*Summary!$G$40/12)</f>
        <v/>
      </c>
      <c r="X287" s="560">
        <f>IF(X286=0,0,X285*Summary!$G$40/12)</f>
        <v/>
      </c>
      <c r="Y287" s="560">
        <f>IF(Y286=0,0,Y285*Summary!$G$40/12)</f>
        <v/>
      </c>
      <c r="Z287" s="560">
        <f>IF(Z286=0,0,Z285*Summary!$G$40/12)</f>
        <v/>
      </c>
      <c r="AA287" s="560">
        <f>IF(AA286=0,0,AA285*Summary!$G$40/12)</f>
        <v/>
      </c>
      <c r="AB287" s="560">
        <f>IF(AB286=0,0,AB285*Summary!$G$40/12)</f>
        <v/>
      </c>
      <c r="AC287" s="560">
        <f>IF(AC286=0,0,AC285*Summary!$G$40/12)</f>
        <v/>
      </c>
      <c r="AD287" s="560">
        <f>IF(AD286=0,0,AD285*Summary!$G$40/12)</f>
        <v/>
      </c>
      <c r="AE287" s="560">
        <f>IF(AE286=0,0,AE285*Summary!$G$40/12)</f>
        <v/>
      </c>
      <c r="AF287" s="560">
        <f>IF(AF286=0,0,AF285*Summary!$G$40/12)</f>
        <v/>
      </c>
      <c r="AG287" s="560">
        <f>IF(AG286=0,0,AG285*Summary!$G$40/12)</f>
        <v/>
      </c>
      <c r="AH287" s="560">
        <f>IF(AH286=0,0,AH285*Summary!$G$40/12)</f>
        <v/>
      </c>
      <c r="AI287" s="560">
        <f>IF(AI286=0,0,AI285*Summary!$G$40/12)</f>
        <v/>
      </c>
      <c r="AJ287" s="560">
        <f>IF(AJ286=0,0,AJ285*Summary!$G$40/12)</f>
        <v/>
      </c>
      <c r="AK287" s="560">
        <f>IF(AK286=0,0,AK285*Summary!$G$40/12)</f>
        <v/>
      </c>
      <c r="AL287" s="560">
        <f>IF(AL286=0,0,AL285*Summary!$G$40/12)</f>
        <v/>
      </c>
      <c r="AM287" s="560">
        <f>IF(AM286=0,0,AM285*Summary!$G$40/12)</f>
        <v/>
      </c>
      <c r="AN287" s="560">
        <f>IF(AN286=0,0,AN285*Summary!$G$40/12)</f>
        <v/>
      </c>
      <c r="AO287" s="560">
        <f>IF(AO286=0,0,AO285*Summary!$G$40/12)</f>
        <v/>
      </c>
      <c r="AP287" s="560">
        <f>IF(AP286=0,0,AP285*Summary!$G$40/12)</f>
        <v/>
      </c>
      <c r="AQ287" s="560">
        <f>IF(AQ286=0,0,AQ285*Summary!$G$40/12)</f>
        <v/>
      </c>
      <c r="AR287" s="560">
        <f>IF(AR286=0,0,AR285*Summary!$G$40/12)</f>
        <v/>
      </c>
      <c r="AS287" s="560">
        <f>IF(AS286=0,0,AS285*Summary!$G$40/12)</f>
        <v/>
      </c>
      <c r="AT287" s="560">
        <f>IF(AT286=0,0,AT285*Summary!$G$40/12)</f>
        <v/>
      </c>
      <c r="AU287" s="560">
        <f>IF(AU286=0,0,AU285*Summary!$G$40/12)</f>
        <v/>
      </c>
      <c r="AV287" s="560">
        <f>IF(AV286=0,0,AV285*Summary!$G$40/12)</f>
        <v/>
      </c>
      <c r="AW287" s="560">
        <f>IF(AW286=0,0,AW285*Summary!$G$40/12)</f>
        <v/>
      </c>
      <c r="AX287" s="560">
        <f>IF(AX286=0,0,AX285*Summary!$G$40/12)</f>
        <v/>
      </c>
      <c r="AY287" s="560">
        <f>IF(AY286=0,0,AY285*Summary!$G$40/12)</f>
        <v/>
      </c>
      <c r="AZ287" s="560">
        <f>IF(AZ286=0,0,AZ285*Summary!$G$40/12)</f>
        <v/>
      </c>
      <c r="BA287" s="560">
        <f>IF(BA286=0,0,BA285*Summary!$G$40/12)</f>
        <v/>
      </c>
      <c r="BB287" s="560">
        <f>IF(BB286=0,0,BB285*Summary!$G$40/12)</f>
        <v/>
      </c>
      <c r="BC287" s="560">
        <f>IF(BC286=0,0,BC285*Summary!$G$40/12)</f>
        <v/>
      </c>
      <c r="BD287" s="560">
        <f>IF(BD286=0,0,BD285*Summary!$G$40/12)</f>
        <v/>
      </c>
      <c r="BE287" s="560">
        <f>IF(BE286=0,0,BE285*Summary!$G$40/12)</f>
        <v/>
      </c>
      <c r="BF287" s="560">
        <f>IF(BF286=0,0,BF285*Summary!$G$40/12)</f>
        <v/>
      </c>
      <c r="BG287" s="560">
        <f>IF(BG286=0,0,BG285*Summary!$G$40/12)</f>
        <v/>
      </c>
      <c r="BH287" s="560">
        <f>IF(BH286=0,0,BH285*Summary!$G$40/12)</f>
        <v/>
      </c>
      <c r="BI287" s="560">
        <f>IF(BI286=0,0,BI285*Summary!$G$40/12)</f>
        <v/>
      </c>
      <c r="BJ287" s="560">
        <f>IF(BJ286=0,0,BJ285*Summary!$G$40/12)</f>
        <v/>
      </c>
      <c r="BK287" s="560">
        <f>IF(BK286=0,0,BK285*Summary!$G$40/12)</f>
        <v/>
      </c>
      <c r="BL287" s="560">
        <f>IF(BL286=0,0,BL285*Summary!$G$40/12)</f>
        <v/>
      </c>
      <c r="BM287" s="560">
        <f>IF(BM286=0,0,BM285*Summary!$G$40/12)</f>
        <v/>
      </c>
      <c r="BN287" s="560">
        <f>IF(BN286=0,0,BN285*Summary!$G$40/12)</f>
        <v/>
      </c>
      <c r="BO287" s="560">
        <f>IF(BO286=0,0,BO285*Summary!$G$40/12)</f>
        <v/>
      </c>
      <c r="BP287" s="560">
        <f>IF(BP286=0,0,BP285*Summary!$G$40/12)</f>
        <v/>
      </c>
      <c r="BQ287" s="560">
        <f>IF(BQ286=0,0,BQ285*Summary!$G$40/12)</f>
        <v/>
      </c>
      <c r="BR287" s="560">
        <f>IF(BR286=0,0,BR285*Summary!$G$40/12)</f>
        <v/>
      </c>
      <c r="BS287" s="560">
        <f>IF(BS286=0,0,BS285*Summary!$G$40/12)</f>
        <v/>
      </c>
      <c r="BT287" s="560">
        <f>IF(BT286=0,0,BT285*Summary!$G$40/12)</f>
        <v/>
      </c>
      <c r="BU287" s="560">
        <f>IF(BU286=0,0,BU285*Summary!$G$40/12)</f>
        <v/>
      </c>
      <c r="BV287" s="560">
        <f>IF(BV286=0,0,BV285*Summary!$G$40/12)</f>
        <v/>
      </c>
      <c r="BW287" s="560">
        <f>IF(BW286=0,0,BW285*Summary!$G$40/12)</f>
        <v/>
      </c>
      <c r="BX287" s="560">
        <f>IF(BX286=0,0,BX285*Summary!$G$40/12)</f>
        <v/>
      </c>
      <c r="BY287" s="560">
        <f>IF(BY286=0,0,BY285*Summary!$G$40/12)</f>
        <v/>
      </c>
      <c r="BZ287" s="560">
        <f>IF(BZ286=0,0,BZ285*Summary!$G$40/12)</f>
        <v/>
      </c>
      <c r="CA287" s="560">
        <f>IF(CA286=0,0,CA285*Summary!$G$40/12)</f>
        <v/>
      </c>
      <c r="CB287" s="560">
        <f>IF(CB286=0,0,CB285*Summary!$G$40/12)</f>
        <v/>
      </c>
      <c r="CC287" s="560">
        <f>IF(CC286=0,0,CC285*Summary!$G$40/12)</f>
        <v/>
      </c>
      <c r="CD287" s="560">
        <f>IF(CD286=0,0,CD285*Summary!$G$40/12)</f>
        <v/>
      </c>
      <c r="CE287" s="560">
        <f>IF(CE286=0,0,CE285*Summary!$G$40/12)</f>
        <v/>
      </c>
      <c r="CF287" s="560">
        <f>IF(CF286=0,0,CF285*Summary!$G$40/12)</f>
        <v/>
      </c>
      <c r="CG287" s="560">
        <f>IF(CG286=0,0,CG285*Summary!$G$40/12)</f>
        <v/>
      </c>
      <c r="CH287" s="560">
        <f>IF(CH286=0,0,CH285*Summary!$G$40/12)</f>
        <v/>
      </c>
      <c r="CI287" s="560">
        <f>IF(CI286=0,0,CI285*Summary!$G$40/12)</f>
        <v/>
      </c>
      <c r="CJ287" s="560">
        <f>IF(CJ286=0,0,CJ285*Summary!$G$40/12)</f>
        <v/>
      </c>
      <c r="CK287" s="560">
        <f>IF(CK286=0,0,CK285*Summary!$G$40/12)</f>
        <v/>
      </c>
      <c r="CL287" s="560">
        <f>IF(CL286=0,0,CL285*Summary!$G$40/12)</f>
        <v/>
      </c>
      <c r="CM287" s="560">
        <f>IF(CM286=0,0,CM285*Summary!$G$40/12)</f>
        <v/>
      </c>
      <c r="CN287" s="560">
        <f>IF(CN286=0,0,CN285*Summary!$G$40/12)</f>
        <v/>
      </c>
      <c r="CO287" s="560">
        <f>IF(CO286=0,0,CO285*Summary!$G$40/12)</f>
        <v/>
      </c>
      <c r="CP287" s="560">
        <f>IF(CP286=0,0,CP285*Summary!$G$40/12)</f>
        <v/>
      </c>
      <c r="CQ287" s="560">
        <f>IF(CQ286=0,0,CQ285*Summary!$G$40/12)</f>
        <v/>
      </c>
      <c r="CR287" s="560">
        <f>IF(CR286=0,0,CR285*Summary!$G$40/12)</f>
        <v/>
      </c>
      <c r="CS287" s="560">
        <f>IF(CS286=0,0,CS285*Summary!$G$40/12)</f>
        <v/>
      </c>
      <c r="CT287" s="560">
        <f>IF(CT286=0,0,CT285*Summary!$G$40/12)</f>
        <v/>
      </c>
      <c r="CU287" s="560">
        <f>IF(CU286=0,0,CU285*Summary!$G$40/12)</f>
        <v/>
      </c>
      <c r="CV287" s="560">
        <f>IF(CV286=0,0,CV285*Summary!$G$40/12)</f>
        <v/>
      </c>
      <c r="CW287" s="560">
        <f>IF(CW286=0,0,CW285*Summary!$G$40/12)</f>
        <v/>
      </c>
      <c r="CX287" s="560">
        <f>IF(CX286=0,0,CX285*Summary!$G$40/12)</f>
        <v/>
      </c>
      <c r="CY287" s="560">
        <f>IF(CY286=0,0,CY285*Summary!$G$40/12)</f>
        <v/>
      </c>
      <c r="CZ287" s="560">
        <f>IF(CZ286=0,0,CZ285*Summary!$G$40/12)</f>
        <v/>
      </c>
      <c r="DA287" s="560">
        <f>IF(DA286=0,0,DA285*Summary!$G$40/12)</f>
        <v/>
      </c>
      <c r="DB287" s="560">
        <f>IF(DB286=0,0,DB285*Summary!$G$40/12)</f>
        <v/>
      </c>
      <c r="DC287" s="560">
        <f>IF(DC286=0,0,DC285*Summary!$G$40/12)</f>
        <v/>
      </c>
      <c r="DD287" s="560">
        <f>IF(DD286=0,0,DD285*Summary!$G$40/12)</f>
        <v/>
      </c>
      <c r="DE287" s="560">
        <f>IF(DE286=0,0,DE285*Summary!$G$40/12)</f>
        <v/>
      </c>
      <c r="DF287" s="560">
        <f>IF(DF286=0,0,DF285*Summary!$G$40/12)</f>
        <v/>
      </c>
      <c r="DG287" s="560">
        <f>IF(DG286=0,0,DG285*Summary!$G$40/12)</f>
        <v/>
      </c>
      <c r="DH287" s="560">
        <f>IF(DH286=0,0,DH285*Summary!$G$40/12)</f>
        <v/>
      </c>
      <c r="DI287" s="560">
        <f>IF(DI286=0,0,DI285*Summary!$G$40/12)</f>
        <v/>
      </c>
      <c r="DJ287" s="560">
        <f>IF(DJ286=0,0,DJ285*Summary!$G$40/12)</f>
        <v/>
      </c>
      <c r="DK287" s="560">
        <f>IF(DK286=0,0,DK285*Summary!$G$40/12)</f>
        <v/>
      </c>
      <c r="DL287" s="560">
        <f>IF(DL286=0,0,DL285*Summary!$G$40/12)</f>
        <v/>
      </c>
      <c r="DM287" s="560">
        <f>IF(DM286=0,0,DM285*Summary!$G$40/12)</f>
        <v/>
      </c>
      <c r="DN287" s="560">
        <f>IF(DN286=0,0,DN285*Summary!$G$40/12)</f>
        <v/>
      </c>
      <c r="DO287" s="560">
        <f>IF(DO286=0,0,DO285*Summary!$G$40/12)</f>
        <v/>
      </c>
      <c r="DP287" s="560">
        <f>IF(DP286=0,0,DP285*Summary!$G$40/12)</f>
        <v/>
      </c>
      <c r="DQ287" s="560">
        <f>IF(DQ286=0,0,DQ285*Summary!$G$40/12)</f>
        <v/>
      </c>
      <c r="DR287" s="560">
        <f>IF(DR286=0,0,DR285*Summary!$G$40/12)</f>
        <v/>
      </c>
      <c r="DS287" s="560">
        <f>IF(DS286=0,0,DS285*Summary!$G$40/12)</f>
        <v/>
      </c>
      <c r="DT287" s="560">
        <f>IF(DT286=0,0,DT285*Summary!$G$40/12)</f>
        <v/>
      </c>
      <c r="DU287" s="560">
        <f>IF(DU286=0,0,DU285*Summary!$G$40/12)</f>
        <v/>
      </c>
      <c r="DV287" s="560">
        <f>IF(DV286=0,0,DV285*Summary!$G$40/12)</f>
        <v/>
      </c>
      <c r="DW287" s="560">
        <f>IF(DW286=0,0,DW285*Summary!$G$40/12)</f>
        <v/>
      </c>
      <c r="DX287" s="560">
        <f>IF(DX286=0,0,DX285*Summary!$G$40/12)</f>
        <v/>
      </c>
      <c r="DY287" s="560">
        <f>IF(DY286=0,0,DY285*Summary!$G$40/12)</f>
        <v/>
      </c>
      <c r="DZ287" s="560">
        <f>IF(DZ286=0,0,DZ285*Summary!$G$40/12)</f>
        <v/>
      </c>
      <c r="EA287" s="560">
        <f>IF(EA286=0,0,EA285*Summary!$G$40/12)</f>
        <v/>
      </c>
      <c r="EB287" s="560">
        <f>IF(EB286=0,0,EB285*Summary!$G$40/12)</f>
        <v/>
      </c>
      <c r="EC287" s="560">
        <f>IF(EC286=0,0,EC285*Summary!$G$40/12)</f>
        <v/>
      </c>
      <c r="ED287" s="560">
        <f>IF(ED286=0,0,ED285*Summary!$G$40/12)</f>
        <v/>
      </c>
      <c r="EE287" s="560">
        <f>IF(EE286=0,0,EE285*Summary!$G$40/12)</f>
        <v/>
      </c>
      <c r="EF287" s="560">
        <f>IF(EF286=0,0,EF285*Summary!$G$40/12)</f>
        <v/>
      </c>
      <c r="EG287" s="560">
        <f>IF(EG286=0,0,EG285*Summary!$G$40/12)</f>
        <v/>
      </c>
      <c r="EH287" s="560">
        <f>IF(EH286=0,0,EH285*Summary!$G$40/12)</f>
        <v/>
      </c>
      <c r="EI287" s="560">
        <f>IF(EI286=0,0,EI285*Summary!$G$40/12)</f>
        <v/>
      </c>
      <c r="EJ287" s="560">
        <f>IF(EJ286=0,0,EJ285*Summary!$G$40/12)</f>
        <v/>
      </c>
      <c r="EK287" s="560">
        <f>IF(EK286=0,0,EK285*Summary!$G$40/12)</f>
        <v/>
      </c>
      <c r="EL287" s="560">
        <f>IF(EL286=0,0,EL285*Summary!$G$40/12)</f>
        <v/>
      </c>
      <c r="EM287" s="560">
        <f>IF(EM286=0,0,EM285*Summary!$G$40/12)</f>
        <v/>
      </c>
      <c r="EN287" s="560">
        <f>IF(EN286=0,0,EN285*Summary!$G$40/12)</f>
        <v/>
      </c>
      <c r="EO287" s="560">
        <f>IF(EO286=0,0,EO285*Summary!$G$40/12)</f>
        <v/>
      </c>
      <c r="EP287" s="560">
        <f>IF(EP286=0,0,EP285*Summary!$G$40/12)</f>
        <v/>
      </c>
      <c r="EQ287" s="560">
        <f>IF(EQ286=0,0,EQ285*Summary!$G$40/12)</f>
        <v/>
      </c>
      <c r="ER287" s="560">
        <f>IF(ER286=0,0,ER285*Summary!$G$40/12)</f>
        <v/>
      </c>
      <c r="ES287" s="560">
        <f>IF(ES286=0,0,ES285*Summary!$G$40/12)</f>
        <v/>
      </c>
      <c r="ET287" s="560">
        <f>IF(ET286=0,0,ET285*Summary!$G$40/12)</f>
        <v/>
      </c>
      <c r="EU287" s="560">
        <f>IF(EU286=0,0,EU285*Summary!$G$40/12)</f>
        <v/>
      </c>
      <c r="EV287" s="560">
        <f>IF(EV286=0,0,EV285*Summary!$G$40/12)</f>
        <v/>
      </c>
      <c r="EW287" s="560">
        <f>IF(EW286=0,0,EW285*Summary!$G$40/12)</f>
        <v/>
      </c>
      <c r="EX287" s="560">
        <f>IF(EX286=0,0,EX285*Summary!$G$40/12)</f>
        <v/>
      </c>
      <c r="EY287" s="560">
        <f>IF(EY286=0,0,EY285*Summary!$G$40/12)</f>
        <v/>
      </c>
      <c r="EZ287" s="560">
        <f>IF(EZ286=0,0,EZ285*Summary!$G$40/12)</f>
        <v/>
      </c>
      <c r="FA287" s="560">
        <f>IF(FA286=0,0,FA285*Summary!$G$40/12)</f>
        <v/>
      </c>
      <c r="FB287" s="560">
        <f>IF(FB286=0,0,FB285*Summary!$G$40/12)</f>
        <v/>
      </c>
      <c r="FC287" s="560">
        <f>IF(FC286=0,0,FC285*Summary!$G$40/12)</f>
        <v/>
      </c>
      <c r="FD287" s="560">
        <f>IF(FD286=0,0,FD285*Summary!$G$40/12)</f>
        <v/>
      </c>
      <c r="FE287" s="560">
        <f>IF(FE286=0,0,FE285*Summary!$G$40/12)</f>
        <v/>
      </c>
      <c r="FF287" s="560">
        <f>IF(FF286=0,0,FF285*Summary!$G$40/12)</f>
        <v/>
      </c>
      <c r="FG287" s="560">
        <f>IF(FG286=0,0,FG285*Summary!$G$40/12)</f>
        <v/>
      </c>
      <c r="FH287" s="560">
        <f>IF(FH286=0,0,FH285*Summary!$G$40/12)</f>
        <v/>
      </c>
      <c r="FI287" s="560">
        <f>IF(FI286=0,0,FI285*Summary!$G$40/12)</f>
        <v/>
      </c>
      <c r="FJ287" s="560">
        <f>IF(FJ286=0,0,FJ285*Summary!$G$40/12)</f>
        <v/>
      </c>
      <c r="FK287" s="560">
        <f>IF(FK286=0,0,FK285*Summary!$G$40/12)</f>
        <v/>
      </c>
      <c r="FL287" s="560">
        <f>IF(FL286=0,0,FL285*Summary!$G$40/12)</f>
        <v/>
      </c>
      <c r="FM287" s="560">
        <f>IF(FM286=0,0,FM285*Summary!$G$40/12)</f>
        <v/>
      </c>
      <c r="FN287" s="560">
        <f>IF(FN286=0,0,FN285*Summary!$G$40/12)</f>
        <v/>
      </c>
      <c r="FO287" s="560">
        <f>IF(FO286=0,0,FO285*Summary!$G$40/12)</f>
        <v/>
      </c>
      <c r="FP287" s="560">
        <f>IF(FP286=0,0,FP285*Summary!$G$40/12)</f>
        <v/>
      </c>
      <c r="FQ287" s="560">
        <f>IF(FQ286=0,0,FQ285*Summary!$G$40/12)</f>
        <v/>
      </c>
      <c r="FR287" s="560">
        <f>IF(FR286=0,0,FR285*Summary!$G$40/12)</f>
        <v/>
      </c>
      <c r="FS287" s="560">
        <f>IF(FS286=0,0,FS285*Summary!$G$40/12)</f>
        <v/>
      </c>
      <c r="FT287" s="560">
        <f>IF(FT286=0,0,FT285*Summary!$G$40/12)</f>
        <v/>
      </c>
      <c r="FU287" s="560">
        <f>IF(FU286=0,0,FU285*Summary!$G$40/12)</f>
        <v/>
      </c>
      <c r="FV287" s="560">
        <f>IF(FV286=0,0,FV285*Summary!$G$40/12)</f>
        <v/>
      </c>
      <c r="FW287" s="560">
        <f>IF(FW286=0,0,FW285*Summary!$G$40/12)</f>
        <v/>
      </c>
      <c r="FX287" s="560">
        <f>IF(FX286=0,0,FX285*Summary!$G$40/12)</f>
        <v/>
      </c>
      <c r="FY287" s="560">
        <f>IF(FY286=0,0,FY285*Summary!$G$40/12)</f>
        <v/>
      </c>
      <c r="FZ287" s="560">
        <f>IF(FZ286=0,0,FZ285*Summary!$G$40/12)</f>
        <v/>
      </c>
      <c r="GA287" s="560">
        <f>IF(GA286=0,0,GA285*Summary!$G$40/12)</f>
        <v/>
      </c>
      <c r="GB287" s="560">
        <f>IF(GB286=0,0,GB285*Summary!$G$40/12)</f>
        <v/>
      </c>
      <c r="GC287" s="560">
        <f>IF(GC286=0,0,GC285*Summary!$G$40/12)</f>
        <v/>
      </c>
      <c r="GD287" s="560">
        <f>IF(GD286=0,0,GD285*Summary!$G$40/12)</f>
        <v/>
      </c>
      <c r="GE287" s="560">
        <f>IF(GE286=0,0,GE285*Summary!$G$40/12)</f>
        <v/>
      </c>
      <c r="GF287" s="560">
        <f>IF(GF286=0,0,GF285*Summary!$G$40/12)</f>
        <v/>
      </c>
      <c r="GG287" s="560">
        <f>IF(GG286=0,0,GG285*Summary!$G$40/12)</f>
        <v/>
      </c>
      <c r="GH287" s="560">
        <f>IF(GH286=0,0,GH285*Summary!$G$40/12)</f>
        <v/>
      </c>
      <c r="GI287" s="560">
        <f>IF(GI286=0,0,GI285*Summary!$G$40/12)</f>
        <v/>
      </c>
      <c r="GJ287" s="560">
        <f>IF(GJ286=0,0,GJ285*Summary!$G$40/12)</f>
        <v/>
      </c>
      <c r="GK287" s="560">
        <f>IF(GK286=0,0,GK285*Summary!$G$40/12)</f>
        <v/>
      </c>
      <c r="GL287" s="560">
        <f>IF(GL286=0,0,GL285*Summary!$G$40/12)</f>
        <v/>
      </c>
      <c r="GM287" s="560">
        <f>IF(GM286=0,0,GM285*Summary!$G$40/12)</f>
        <v/>
      </c>
      <c r="GN287" s="562">
        <f>IF(GN286=0,0,GN285*Summary!$G$40/12)</f>
        <v/>
      </c>
    </row>
    <row r="288" outlineLevel="1">
      <c r="C288" s="387" t="n"/>
      <c r="D288" s="62" t="n">
        <v>12</v>
      </c>
      <c r="E288" s="388">
        <f>P287</f>
        <v/>
      </c>
      <c r="F288" s="388">
        <f>E287</f>
        <v/>
      </c>
      <c r="G288" s="388">
        <f>F287</f>
        <v/>
      </c>
      <c r="H288" s="388">
        <f>G287</f>
        <v/>
      </c>
      <c r="I288" s="388">
        <f>H287</f>
        <v/>
      </c>
      <c r="J288" s="388">
        <f>I287</f>
        <v/>
      </c>
      <c r="K288" s="388">
        <f>J287</f>
        <v/>
      </c>
      <c r="L288" s="388">
        <f>K287</f>
        <v/>
      </c>
      <c r="M288" s="388">
        <f>L287</f>
        <v/>
      </c>
      <c r="N288" s="388">
        <f>M287</f>
        <v/>
      </c>
      <c r="O288" s="388">
        <f>N287</f>
        <v/>
      </c>
      <c r="P288" s="389">
        <f>O287</f>
        <v/>
      </c>
      <c r="Q288" s="343" t="n"/>
      <c r="R288" s="575" t="inlineStr">
        <is>
          <t>Princ</t>
        </is>
      </c>
      <c r="S288" s="560">
        <f>S286-S287</f>
        <v/>
      </c>
      <c r="T288" s="560">
        <f>T286-T287</f>
        <v/>
      </c>
      <c r="U288" s="560">
        <f>U286-U287</f>
        <v/>
      </c>
      <c r="V288" s="560">
        <f>V286-V287</f>
        <v/>
      </c>
      <c r="W288" s="560">
        <f>W286-W287</f>
        <v/>
      </c>
      <c r="X288" s="560">
        <f>X286-X287</f>
        <v/>
      </c>
      <c r="Y288" s="560">
        <f>Y286-Y287</f>
        <v/>
      </c>
      <c r="Z288" s="560">
        <f>Z286-Z287</f>
        <v/>
      </c>
      <c r="AA288" s="560">
        <f>AA286-AA287</f>
        <v/>
      </c>
      <c r="AB288" s="560">
        <f>AB286-AB287</f>
        <v/>
      </c>
      <c r="AC288" s="560">
        <f>AC286-AC287</f>
        <v/>
      </c>
      <c r="AD288" s="560">
        <f>AD286-AD287</f>
        <v/>
      </c>
      <c r="AE288" s="560">
        <f>AE286-AE287</f>
        <v/>
      </c>
      <c r="AF288" s="560">
        <f>AF286-AF287</f>
        <v/>
      </c>
      <c r="AG288" s="560">
        <f>AG286-AG287</f>
        <v/>
      </c>
      <c r="AH288" s="560">
        <f>AH286-AH287</f>
        <v/>
      </c>
      <c r="AI288" s="560">
        <f>AI286-AI287</f>
        <v/>
      </c>
      <c r="AJ288" s="560">
        <f>AJ286-AJ287</f>
        <v/>
      </c>
      <c r="AK288" s="560">
        <f>AK286-AK287</f>
        <v/>
      </c>
      <c r="AL288" s="560">
        <f>AL286-AL287</f>
        <v/>
      </c>
      <c r="AM288" s="560">
        <f>AM286-AM287</f>
        <v/>
      </c>
      <c r="AN288" s="560">
        <f>AN286-AN287</f>
        <v/>
      </c>
      <c r="AO288" s="560">
        <f>AO286-AO287</f>
        <v/>
      </c>
      <c r="AP288" s="560">
        <f>AP286-AP287</f>
        <v/>
      </c>
      <c r="AQ288" s="560">
        <f>AQ286-AQ287</f>
        <v/>
      </c>
      <c r="AR288" s="560">
        <f>AR286-AR287</f>
        <v/>
      </c>
      <c r="AS288" s="560">
        <f>AS286-AS287</f>
        <v/>
      </c>
      <c r="AT288" s="560">
        <f>AT286-AT287</f>
        <v/>
      </c>
      <c r="AU288" s="560">
        <f>AU286-AU287</f>
        <v/>
      </c>
      <c r="AV288" s="560">
        <f>AV286-AV287</f>
        <v/>
      </c>
      <c r="AW288" s="560">
        <f>AW286-AW287</f>
        <v/>
      </c>
      <c r="AX288" s="560">
        <f>AX286-AX287</f>
        <v/>
      </c>
      <c r="AY288" s="560">
        <f>AY286-AY287</f>
        <v/>
      </c>
      <c r="AZ288" s="560">
        <f>AZ286-AZ287</f>
        <v/>
      </c>
      <c r="BA288" s="560">
        <f>BA286-BA287</f>
        <v/>
      </c>
      <c r="BB288" s="560">
        <f>BB286-BB287</f>
        <v/>
      </c>
      <c r="BC288" s="560">
        <f>BC286-BC287</f>
        <v/>
      </c>
      <c r="BD288" s="560">
        <f>BD286-BD287</f>
        <v/>
      </c>
      <c r="BE288" s="560">
        <f>BE286-BE287</f>
        <v/>
      </c>
      <c r="BF288" s="560">
        <f>BF286-BF287</f>
        <v/>
      </c>
      <c r="BG288" s="560">
        <f>BG286-BG287</f>
        <v/>
      </c>
      <c r="BH288" s="560">
        <f>BH286-BH287</f>
        <v/>
      </c>
      <c r="BI288" s="560">
        <f>BI286-BI287</f>
        <v/>
      </c>
      <c r="BJ288" s="560">
        <f>BJ286-BJ287</f>
        <v/>
      </c>
      <c r="BK288" s="560">
        <f>BK286-BK287</f>
        <v/>
      </c>
      <c r="BL288" s="560">
        <f>BL286-BL287</f>
        <v/>
      </c>
      <c r="BM288" s="560">
        <f>BM286-BM287</f>
        <v/>
      </c>
      <c r="BN288" s="560">
        <f>BN286-BN287</f>
        <v/>
      </c>
      <c r="BO288" s="560">
        <f>BO286-BO287</f>
        <v/>
      </c>
      <c r="BP288" s="560">
        <f>BP286-BP287</f>
        <v/>
      </c>
      <c r="BQ288" s="560">
        <f>BQ286-BQ287</f>
        <v/>
      </c>
      <c r="BR288" s="560">
        <f>BR286-BR287</f>
        <v/>
      </c>
      <c r="BS288" s="560">
        <f>BS286-BS287</f>
        <v/>
      </c>
      <c r="BT288" s="560">
        <f>BT286-BT287</f>
        <v/>
      </c>
      <c r="BU288" s="560">
        <f>BU286-BU287</f>
        <v/>
      </c>
      <c r="BV288" s="560">
        <f>BV286-BV287</f>
        <v/>
      </c>
      <c r="BW288" s="560">
        <f>BW286-BW287</f>
        <v/>
      </c>
      <c r="BX288" s="560">
        <f>BX286-BX287</f>
        <v/>
      </c>
      <c r="BY288" s="560">
        <f>BY286-BY287</f>
        <v/>
      </c>
      <c r="BZ288" s="560">
        <f>BZ286-BZ287</f>
        <v/>
      </c>
      <c r="CA288" s="560">
        <f>CA286-CA287</f>
        <v/>
      </c>
      <c r="CB288" s="560">
        <f>CB286-CB287</f>
        <v/>
      </c>
      <c r="CC288" s="560">
        <f>CC286-CC287</f>
        <v/>
      </c>
      <c r="CD288" s="560">
        <f>CD286-CD287</f>
        <v/>
      </c>
      <c r="CE288" s="560">
        <f>CE286-CE287</f>
        <v/>
      </c>
      <c r="CF288" s="560">
        <f>CF286-CF287</f>
        <v/>
      </c>
      <c r="CG288" s="560">
        <f>CG286-CG287</f>
        <v/>
      </c>
      <c r="CH288" s="560">
        <f>CH286-CH287</f>
        <v/>
      </c>
      <c r="CI288" s="560">
        <f>CI286-CI287</f>
        <v/>
      </c>
      <c r="CJ288" s="560">
        <f>CJ286-CJ287</f>
        <v/>
      </c>
      <c r="CK288" s="560">
        <f>CK286-CK287</f>
        <v/>
      </c>
      <c r="CL288" s="560">
        <f>CL286-CL287</f>
        <v/>
      </c>
      <c r="CM288" s="560">
        <f>CM286-CM287</f>
        <v/>
      </c>
      <c r="CN288" s="560">
        <f>CN286-CN287</f>
        <v/>
      </c>
      <c r="CO288" s="560">
        <f>CO286-CO287</f>
        <v/>
      </c>
      <c r="CP288" s="560">
        <f>CP286-CP287</f>
        <v/>
      </c>
      <c r="CQ288" s="560">
        <f>CQ286-CQ287</f>
        <v/>
      </c>
      <c r="CR288" s="560">
        <f>CR286-CR287</f>
        <v/>
      </c>
      <c r="CS288" s="560">
        <f>CS286-CS287</f>
        <v/>
      </c>
      <c r="CT288" s="560">
        <f>CT286-CT287</f>
        <v/>
      </c>
      <c r="CU288" s="560">
        <f>CU286-CU287</f>
        <v/>
      </c>
      <c r="CV288" s="560">
        <f>CV286-CV287</f>
        <v/>
      </c>
      <c r="CW288" s="560">
        <f>CW286-CW287</f>
        <v/>
      </c>
      <c r="CX288" s="560">
        <f>CX286-CX287</f>
        <v/>
      </c>
      <c r="CY288" s="560">
        <f>CY286-CY287</f>
        <v/>
      </c>
      <c r="CZ288" s="560">
        <f>CZ286-CZ287</f>
        <v/>
      </c>
      <c r="DA288" s="560">
        <f>DA286-DA287</f>
        <v/>
      </c>
      <c r="DB288" s="560">
        <f>DB286-DB287</f>
        <v/>
      </c>
      <c r="DC288" s="560">
        <f>DC286-DC287</f>
        <v/>
      </c>
      <c r="DD288" s="560">
        <f>DD286-DD287</f>
        <v/>
      </c>
      <c r="DE288" s="560">
        <f>DE286-DE287</f>
        <v/>
      </c>
      <c r="DF288" s="560">
        <f>DF286-DF287</f>
        <v/>
      </c>
      <c r="DG288" s="560">
        <f>DG286-DG287</f>
        <v/>
      </c>
      <c r="DH288" s="560">
        <f>DH286-DH287</f>
        <v/>
      </c>
      <c r="DI288" s="560">
        <f>DI286-DI287</f>
        <v/>
      </c>
      <c r="DJ288" s="560">
        <f>DJ286-DJ287</f>
        <v/>
      </c>
      <c r="DK288" s="560">
        <f>DK286-DK287</f>
        <v/>
      </c>
      <c r="DL288" s="560">
        <f>DL286-DL287</f>
        <v/>
      </c>
      <c r="DM288" s="560">
        <f>DM286-DM287</f>
        <v/>
      </c>
      <c r="DN288" s="560">
        <f>DN286-DN287</f>
        <v/>
      </c>
      <c r="DO288" s="560">
        <f>DO286-DO287</f>
        <v/>
      </c>
      <c r="DP288" s="560">
        <f>DP286-DP287</f>
        <v/>
      </c>
      <c r="DQ288" s="560">
        <f>DQ286-DQ287</f>
        <v/>
      </c>
      <c r="DR288" s="560">
        <f>DR286-DR287</f>
        <v/>
      </c>
      <c r="DS288" s="560">
        <f>DS286-DS287</f>
        <v/>
      </c>
      <c r="DT288" s="560">
        <f>DT286-DT287</f>
        <v/>
      </c>
      <c r="DU288" s="560">
        <f>DU286-DU287</f>
        <v/>
      </c>
      <c r="DV288" s="560">
        <f>DV286-DV287</f>
        <v/>
      </c>
      <c r="DW288" s="560">
        <f>DW286-DW287</f>
        <v/>
      </c>
      <c r="DX288" s="560">
        <f>DX286-DX287</f>
        <v/>
      </c>
      <c r="DY288" s="560">
        <f>DY286-DY287</f>
        <v/>
      </c>
      <c r="DZ288" s="560">
        <f>DZ286-DZ287</f>
        <v/>
      </c>
      <c r="EA288" s="560">
        <f>EA286-EA287</f>
        <v/>
      </c>
      <c r="EB288" s="560">
        <f>EB286-EB287</f>
        <v/>
      </c>
      <c r="EC288" s="560">
        <f>EC286-EC287</f>
        <v/>
      </c>
      <c r="ED288" s="560">
        <f>ED286-ED287</f>
        <v/>
      </c>
      <c r="EE288" s="560">
        <f>EE286-EE287</f>
        <v/>
      </c>
      <c r="EF288" s="560">
        <f>EF286-EF287</f>
        <v/>
      </c>
      <c r="EG288" s="560">
        <f>EG286-EG287</f>
        <v/>
      </c>
      <c r="EH288" s="560">
        <f>EH286-EH287</f>
        <v/>
      </c>
      <c r="EI288" s="560">
        <f>EI286-EI287</f>
        <v/>
      </c>
      <c r="EJ288" s="560">
        <f>EJ286-EJ287</f>
        <v/>
      </c>
      <c r="EK288" s="560">
        <f>EK286-EK287</f>
        <v/>
      </c>
      <c r="EL288" s="560">
        <f>EL286-EL287</f>
        <v/>
      </c>
      <c r="EM288" s="560">
        <f>EM286-EM287</f>
        <v/>
      </c>
      <c r="EN288" s="560">
        <f>EN286-EN287</f>
        <v/>
      </c>
      <c r="EO288" s="560">
        <f>EO286-EO287</f>
        <v/>
      </c>
      <c r="EP288" s="560">
        <f>EP286-EP287</f>
        <v/>
      </c>
      <c r="EQ288" s="560">
        <f>EQ286-EQ287</f>
        <v/>
      </c>
      <c r="ER288" s="560">
        <f>ER286-ER287</f>
        <v/>
      </c>
      <c r="ES288" s="560">
        <f>ES286-ES287</f>
        <v/>
      </c>
      <c r="ET288" s="560">
        <f>ET286-ET287</f>
        <v/>
      </c>
      <c r="EU288" s="560">
        <f>EU286-EU287</f>
        <v/>
      </c>
      <c r="EV288" s="560">
        <f>EV286-EV287</f>
        <v/>
      </c>
      <c r="EW288" s="560">
        <f>EW286-EW287</f>
        <v/>
      </c>
      <c r="EX288" s="560">
        <f>EX286-EX287</f>
        <v/>
      </c>
      <c r="EY288" s="560">
        <f>EY286-EY287</f>
        <v/>
      </c>
      <c r="EZ288" s="560">
        <f>EZ286-EZ287</f>
        <v/>
      </c>
      <c r="FA288" s="560">
        <f>FA286-FA287</f>
        <v/>
      </c>
      <c r="FB288" s="560">
        <f>FB286-FB287</f>
        <v/>
      </c>
      <c r="FC288" s="560">
        <f>FC286-FC287</f>
        <v/>
      </c>
      <c r="FD288" s="560">
        <f>FD286-FD287</f>
        <v/>
      </c>
      <c r="FE288" s="560">
        <f>FE286-FE287</f>
        <v/>
      </c>
      <c r="FF288" s="560">
        <f>FF286-FF287</f>
        <v/>
      </c>
      <c r="FG288" s="560">
        <f>FG286-FG287</f>
        <v/>
      </c>
      <c r="FH288" s="560">
        <f>FH286-FH287</f>
        <v/>
      </c>
      <c r="FI288" s="560">
        <f>FI286-FI287</f>
        <v/>
      </c>
      <c r="FJ288" s="560">
        <f>FJ286-FJ287</f>
        <v/>
      </c>
      <c r="FK288" s="560">
        <f>FK286-FK287</f>
        <v/>
      </c>
      <c r="FL288" s="560">
        <f>FL286-FL287</f>
        <v/>
      </c>
      <c r="FM288" s="560">
        <f>FM286-FM287</f>
        <v/>
      </c>
      <c r="FN288" s="560">
        <f>FN286-FN287</f>
        <v/>
      </c>
      <c r="FO288" s="560">
        <f>FO286-FO287</f>
        <v/>
      </c>
      <c r="FP288" s="560">
        <f>FP286-FP287</f>
        <v/>
      </c>
      <c r="FQ288" s="560">
        <f>FQ286-FQ287</f>
        <v/>
      </c>
      <c r="FR288" s="560">
        <f>FR286-FR287</f>
        <v/>
      </c>
      <c r="FS288" s="560">
        <f>FS286-FS287</f>
        <v/>
      </c>
      <c r="FT288" s="560">
        <f>FT286-FT287</f>
        <v/>
      </c>
      <c r="FU288" s="560">
        <f>FU286-FU287</f>
        <v/>
      </c>
      <c r="FV288" s="560">
        <f>FV286-FV287</f>
        <v/>
      </c>
      <c r="FW288" s="560">
        <f>FW286-FW287</f>
        <v/>
      </c>
      <c r="FX288" s="560">
        <f>FX286-FX287</f>
        <v/>
      </c>
      <c r="FY288" s="560">
        <f>FY286-FY287</f>
        <v/>
      </c>
      <c r="FZ288" s="560">
        <f>FZ286-FZ287</f>
        <v/>
      </c>
      <c r="GA288" s="560">
        <f>GA286-GA287</f>
        <v/>
      </c>
      <c r="GB288" s="560">
        <f>GB286-GB287</f>
        <v/>
      </c>
      <c r="GC288" s="560">
        <f>GC286-GC287</f>
        <v/>
      </c>
      <c r="GD288" s="560">
        <f>GD286-GD287</f>
        <v/>
      </c>
      <c r="GE288" s="560">
        <f>GE286-GE287</f>
        <v/>
      </c>
      <c r="GF288" s="560">
        <f>GF286-GF287</f>
        <v/>
      </c>
      <c r="GG288" s="560">
        <f>GG286-GG287</f>
        <v/>
      </c>
      <c r="GH288" s="560">
        <f>GH286-GH287</f>
        <v/>
      </c>
      <c r="GI288" s="560">
        <f>GI286-GI287</f>
        <v/>
      </c>
      <c r="GJ288" s="560">
        <f>GJ286-GJ287</f>
        <v/>
      </c>
      <c r="GK288" s="560">
        <f>GK286-GK287</f>
        <v/>
      </c>
      <c r="GL288" s="560">
        <f>GL286-GL287</f>
        <v/>
      </c>
      <c r="GM288" s="560">
        <f>GM286-GM287</f>
        <v/>
      </c>
      <c r="GN288" s="562">
        <f>GN286-GN287</f>
        <v/>
      </c>
    </row>
    <row r="289" outlineLevel="1">
      <c r="M289" s="343" t="n"/>
      <c r="N289" s="343" t="n"/>
      <c r="O289" s="343" t="n"/>
      <c r="P289" s="343" t="n"/>
      <c r="Q289" s="343" t="n"/>
      <c r="R289" s="575" t="inlineStr">
        <is>
          <t>End Bal</t>
        </is>
      </c>
      <c r="S289" s="560">
        <f>S285-S288</f>
        <v/>
      </c>
      <c r="T289" s="560">
        <f>T285-T288</f>
        <v/>
      </c>
      <c r="U289" s="560">
        <f>U285-U288</f>
        <v/>
      </c>
      <c r="V289" s="560">
        <f>V285-V288</f>
        <v/>
      </c>
      <c r="W289" s="560">
        <f>W285-W288</f>
        <v/>
      </c>
      <c r="X289" s="560">
        <f>X285-X288</f>
        <v/>
      </c>
      <c r="Y289" s="560">
        <f>Y285-Y288</f>
        <v/>
      </c>
      <c r="Z289" s="560">
        <f>Z285-Z288</f>
        <v/>
      </c>
      <c r="AA289" s="560">
        <f>AA285-AA288</f>
        <v/>
      </c>
      <c r="AB289" s="560">
        <f>AB285-AB288</f>
        <v/>
      </c>
      <c r="AC289" s="560">
        <f>AC285-AC288</f>
        <v/>
      </c>
      <c r="AD289" s="560">
        <f>AD285-AD288</f>
        <v/>
      </c>
      <c r="AE289" s="560">
        <f>AE285-AE288</f>
        <v/>
      </c>
      <c r="AF289" s="560">
        <f>AF285-AF288</f>
        <v/>
      </c>
      <c r="AG289" s="560">
        <f>AG285-AG288</f>
        <v/>
      </c>
      <c r="AH289" s="560">
        <f>AH285-AH288</f>
        <v/>
      </c>
      <c r="AI289" s="560">
        <f>AI285-AI288</f>
        <v/>
      </c>
      <c r="AJ289" s="560">
        <f>AJ285-AJ288</f>
        <v/>
      </c>
      <c r="AK289" s="560">
        <f>AK285-AK288</f>
        <v/>
      </c>
      <c r="AL289" s="560">
        <f>AL285-AL288</f>
        <v/>
      </c>
      <c r="AM289" s="560">
        <f>AM285-AM288</f>
        <v/>
      </c>
      <c r="AN289" s="560">
        <f>AN285-AN288</f>
        <v/>
      </c>
      <c r="AO289" s="560">
        <f>AO285-AO288</f>
        <v/>
      </c>
      <c r="AP289" s="560">
        <f>AP285-AP288</f>
        <v/>
      </c>
      <c r="AQ289" s="560">
        <f>AQ285-AQ288</f>
        <v/>
      </c>
      <c r="AR289" s="560">
        <f>AR285-AR288</f>
        <v/>
      </c>
      <c r="AS289" s="560">
        <f>AS285-AS288</f>
        <v/>
      </c>
      <c r="AT289" s="560">
        <f>AT285-AT288</f>
        <v/>
      </c>
      <c r="AU289" s="560">
        <f>AU285-AU288</f>
        <v/>
      </c>
      <c r="AV289" s="560">
        <f>AV285-AV288</f>
        <v/>
      </c>
      <c r="AW289" s="560">
        <f>AW285-AW288</f>
        <v/>
      </c>
      <c r="AX289" s="560">
        <f>AX285-AX288</f>
        <v/>
      </c>
      <c r="AY289" s="560">
        <f>AY285-AY288</f>
        <v/>
      </c>
      <c r="AZ289" s="560">
        <f>AZ285-AZ288</f>
        <v/>
      </c>
      <c r="BA289" s="560">
        <f>BA285-BA288</f>
        <v/>
      </c>
      <c r="BB289" s="560">
        <f>BB285-BB288</f>
        <v/>
      </c>
      <c r="BC289" s="560">
        <f>BC285-BC288</f>
        <v/>
      </c>
      <c r="BD289" s="560">
        <f>BD285-BD288</f>
        <v/>
      </c>
      <c r="BE289" s="560">
        <f>BE285-BE288</f>
        <v/>
      </c>
      <c r="BF289" s="560">
        <f>BF285-BF288</f>
        <v/>
      </c>
      <c r="BG289" s="560">
        <f>BG285-BG288</f>
        <v/>
      </c>
      <c r="BH289" s="560">
        <f>BH285-BH288</f>
        <v/>
      </c>
      <c r="BI289" s="560">
        <f>BI285-BI288</f>
        <v/>
      </c>
      <c r="BJ289" s="560">
        <f>BJ285-BJ288</f>
        <v/>
      </c>
      <c r="BK289" s="560">
        <f>BK285-BK288</f>
        <v/>
      </c>
      <c r="BL289" s="560">
        <f>BL285-BL288</f>
        <v/>
      </c>
      <c r="BM289" s="560">
        <f>BM285-BM288</f>
        <v/>
      </c>
      <c r="BN289" s="560">
        <f>BN285-BN288</f>
        <v/>
      </c>
      <c r="BO289" s="560">
        <f>BO285-BO288</f>
        <v/>
      </c>
      <c r="BP289" s="560">
        <f>BP285-BP288</f>
        <v/>
      </c>
      <c r="BQ289" s="560">
        <f>BQ285-BQ288</f>
        <v/>
      </c>
      <c r="BR289" s="560">
        <f>BR285-BR288</f>
        <v/>
      </c>
      <c r="BS289" s="560">
        <f>BS285-BS288</f>
        <v/>
      </c>
      <c r="BT289" s="560">
        <f>BT285-BT288</f>
        <v/>
      </c>
      <c r="BU289" s="560">
        <f>BU285-BU288</f>
        <v/>
      </c>
      <c r="BV289" s="560">
        <f>BV285-BV288</f>
        <v/>
      </c>
      <c r="BW289" s="560">
        <f>BW285-BW288</f>
        <v/>
      </c>
      <c r="BX289" s="560">
        <f>BX285-BX288</f>
        <v/>
      </c>
      <c r="BY289" s="560">
        <f>BY285-BY288</f>
        <v/>
      </c>
      <c r="BZ289" s="560">
        <f>BZ285-BZ288</f>
        <v/>
      </c>
      <c r="CA289" s="560">
        <f>CA285-CA288</f>
        <v/>
      </c>
      <c r="CB289" s="560">
        <f>CB285-CB288</f>
        <v/>
      </c>
      <c r="CC289" s="560">
        <f>CC285-CC288</f>
        <v/>
      </c>
      <c r="CD289" s="560">
        <f>CD285-CD288</f>
        <v/>
      </c>
      <c r="CE289" s="560">
        <f>CE285-CE288</f>
        <v/>
      </c>
      <c r="CF289" s="560">
        <f>CF285-CF288</f>
        <v/>
      </c>
      <c r="CG289" s="560">
        <f>CG285-CG288</f>
        <v/>
      </c>
      <c r="CH289" s="560">
        <f>CH285-CH288</f>
        <v/>
      </c>
      <c r="CI289" s="560">
        <f>CI285-CI288</f>
        <v/>
      </c>
      <c r="CJ289" s="560">
        <f>CJ285-CJ288</f>
        <v/>
      </c>
      <c r="CK289" s="560">
        <f>CK285-CK288</f>
        <v/>
      </c>
      <c r="CL289" s="560">
        <f>CL285-CL288</f>
        <v/>
      </c>
      <c r="CM289" s="560">
        <f>CM285-CM288</f>
        <v/>
      </c>
      <c r="CN289" s="560">
        <f>CN285-CN288</f>
        <v/>
      </c>
      <c r="CO289" s="560">
        <f>CO285-CO288</f>
        <v/>
      </c>
      <c r="CP289" s="560">
        <f>CP285-CP288</f>
        <v/>
      </c>
      <c r="CQ289" s="560">
        <f>CQ285-CQ288</f>
        <v/>
      </c>
      <c r="CR289" s="560">
        <f>CR285-CR288</f>
        <v/>
      </c>
      <c r="CS289" s="560">
        <f>CS285-CS288</f>
        <v/>
      </c>
      <c r="CT289" s="560">
        <f>CT285-CT288</f>
        <v/>
      </c>
      <c r="CU289" s="560">
        <f>CU285-CU288</f>
        <v/>
      </c>
      <c r="CV289" s="560">
        <f>CV285-CV288</f>
        <v/>
      </c>
      <c r="CW289" s="560">
        <f>CW285-CW288</f>
        <v/>
      </c>
      <c r="CX289" s="560">
        <f>CX285-CX288</f>
        <v/>
      </c>
      <c r="CY289" s="560">
        <f>CY285-CY288</f>
        <v/>
      </c>
      <c r="CZ289" s="560">
        <f>CZ285-CZ288</f>
        <v/>
      </c>
      <c r="DA289" s="560">
        <f>DA285-DA288</f>
        <v/>
      </c>
      <c r="DB289" s="560">
        <f>DB285-DB288</f>
        <v/>
      </c>
      <c r="DC289" s="560">
        <f>DC285-DC288</f>
        <v/>
      </c>
      <c r="DD289" s="560">
        <f>DD285-DD288</f>
        <v/>
      </c>
      <c r="DE289" s="560">
        <f>DE285-DE288</f>
        <v/>
      </c>
      <c r="DF289" s="560">
        <f>DF285-DF288</f>
        <v/>
      </c>
      <c r="DG289" s="560">
        <f>DG285-DG288</f>
        <v/>
      </c>
      <c r="DH289" s="560">
        <f>DH285-DH288</f>
        <v/>
      </c>
      <c r="DI289" s="560">
        <f>DI285-DI288</f>
        <v/>
      </c>
      <c r="DJ289" s="560">
        <f>DJ285-DJ288</f>
        <v/>
      </c>
      <c r="DK289" s="560">
        <f>DK285-DK288</f>
        <v/>
      </c>
      <c r="DL289" s="560">
        <f>DL285-DL288</f>
        <v/>
      </c>
      <c r="DM289" s="560">
        <f>DM285-DM288</f>
        <v/>
      </c>
      <c r="DN289" s="560">
        <f>DN285-DN288</f>
        <v/>
      </c>
      <c r="DO289" s="560">
        <f>DO285-DO288</f>
        <v/>
      </c>
      <c r="DP289" s="560">
        <f>DP285-DP288</f>
        <v/>
      </c>
      <c r="DQ289" s="560">
        <f>DQ285-DQ288</f>
        <v/>
      </c>
      <c r="DR289" s="560">
        <f>DR285-DR288</f>
        <v/>
      </c>
      <c r="DS289" s="560">
        <f>DS285-DS288</f>
        <v/>
      </c>
      <c r="DT289" s="560">
        <f>DT285-DT288</f>
        <v/>
      </c>
      <c r="DU289" s="560">
        <f>DU285-DU288</f>
        <v/>
      </c>
      <c r="DV289" s="560">
        <f>DV285-DV288</f>
        <v/>
      </c>
      <c r="DW289" s="560">
        <f>DW285-DW288</f>
        <v/>
      </c>
      <c r="DX289" s="560">
        <f>DX285-DX288</f>
        <v/>
      </c>
      <c r="DY289" s="560">
        <f>DY285-DY288</f>
        <v/>
      </c>
      <c r="DZ289" s="560">
        <f>DZ285-DZ288</f>
        <v/>
      </c>
      <c r="EA289" s="560">
        <f>EA285-EA288</f>
        <v/>
      </c>
      <c r="EB289" s="560">
        <f>EB285-EB288</f>
        <v/>
      </c>
      <c r="EC289" s="560">
        <f>EC285-EC288</f>
        <v/>
      </c>
      <c r="ED289" s="560">
        <f>ED285-ED288</f>
        <v/>
      </c>
      <c r="EE289" s="560">
        <f>EE285-EE288</f>
        <v/>
      </c>
      <c r="EF289" s="560">
        <f>EF285-EF288</f>
        <v/>
      </c>
      <c r="EG289" s="560">
        <f>EG285-EG288</f>
        <v/>
      </c>
      <c r="EH289" s="560">
        <f>EH285-EH288</f>
        <v/>
      </c>
      <c r="EI289" s="560">
        <f>EI285-EI288</f>
        <v/>
      </c>
      <c r="EJ289" s="560">
        <f>EJ285-EJ288</f>
        <v/>
      </c>
      <c r="EK289" s="560">
        <f>EK285-EK288</f>
        <v/>
      </c>
      <c r="EL289" s="560">
        <f>EL285-EL288</f>
        <v/>
      </c>
      <c r="EM289" s="560">
        <f>EM285-EM288</f>
        <v/>
      </c>
      <c r="EN289" s="560">
        <f>EN285-EN288</f>
        <v/>
      </c>
      <c r="EO289" s="560">
        <f>EO285-EO288</f>
        <v/>
      </c>
      <c r="EP289" s="560">
        <f>EP285-EP288</f>
        <v/>
      </c>
      <c r="EQ289" s="560">
        <f>EQ285-EQ288</f>
        <v/>
      </c>
      <c r="ER289" s="560">
        <f>ER285-ER288</f>
        <v/>
      </c>
      <c r="ES289" s="560">
        <f>ES285-ES288</f>
        <v/>
      </c>
      <c r="ET289" s="560">
        <f>ET285-ET288</f>
        <v/>
      </c>
      <c r="EU289" s="560">
        <f>EU285-EU288</f>
        <v/>
      </c>
      <c r="EV289" s="560">
        <f>EV285-EV288</f>
        <v/>
      </c>
      <c r="EW289" s="560">
        <f>EW285-EW288</f>
        <v/>
      </c>
      <c r="EX289" s="560">
        <f>EX285-EX288</f>
        <v/>
      </c>
      <c r="EY289" s="560">
        <f>EY285-EY288</f>
        <v/>
      </c>
      <c r="EZ289" s="560">
        <f>EZ285-EZ288</f>
        <v/>
      </c>
      <c r="FA289" s="560">
        <f>FA285-FA288</f>
        <v/>
      </c>
      <c r="FB289" s="560">
        <f>FB285-FB288</f>
        <v/>
      </c>
      <c r="FC289" s="560">
        <f>FC285-FC288</f>
        <v/>
      </c>
      <c r="FD289" s="560">
        <f>FD285-FD288</f>
        <v/>
      </c>
      <c r="FE289" s="560">
        <f>FE285-FE288</f>
        <v/>
      </c>
      <c r="FF289" s="560">
        <f>FF285-FF288</f>
        <v/>
      </c>
      <c r="FG289" s="560">
        <f>FG285-FG288</f>
        <v/>
      </c>
      <c r="FH289" s="560">
        <f>FH285-FH288</f>
        <v/>
      </c>
      <c r="FI289" s="560">
        <f>FI285-FI288</f>
        <v/>
      </c>
      <c r="FJ289" s="560">
        <f>FJ285-FJ288</f>
        <v/>
      </c>
      <c r="FK289" s="560">
        <f>FK285-FK288</f>
        <v/>
      </c>
      <c r="FL289" s="560">
        <f>FL285-FL288</f>
        <v/>
      </c>
      <c r="FM289" s="560">
        <f>FM285-FM288</f>
        <v/>
      </c>
      <c r="FN289" s="560">
        <f>FN285-FN288</f>
        <v/>
      </c>
      <c r="FO289" s="560">
        <f>FO285-FO288</f>
        <v/>
      </c>
      <c r="FP289" s="560">
        <f>FP285-FP288</f>
        <v/>
      </c>
      <c r="FQ289" s="560">
        <f>FQ285-FQ288</f>
        <v/>
      </c>
      <c r="FR289" s="560">
        <f>FR285-FR288</f>
        <v/>
      </c>
      <c r="FS289" s="560">
        <f>FS285-FS288</f>
        <v/>
      </c>
      <c r="FT289" s="560">
        <f>FT285-FT288</f>
        <v/>
      </c>
      <c r="FU289" s="560">
        <f>FU285-FU288</f>
        <v/>
      </c>
      <c r="FV289" s="560">
        <f>FV285-FV288</f>
        <v/>
      </c>
      <c r="FW289" s="560">
        <f>FW285-FW288</f>
        <v/>
      </c>
      <c r="FX289" s="560">
        <f>FX285-FX288</f>
        <v/>
      </c>
      <c r="FY289" s="560">
        <f>FY285-FY288</f>
        <v/>
      </c>
      <c r="FZ289" s="560">
        <f>FZ285-FZ288</f>
        <v/>
      </c>
      <c r="GA289" s="560">
        <f>GA285-GA288</f>
        <v/>
      </c>
      <c r="GB289" s="560">
        <f>GB285-GB288</f>
        <v/>
      </c>
      <c r="GC289" s="560">
        <f>GC285-GC288</f>
        <v/>
      </c>
      <c r="GD289" s="560">
        <f>GD285-GD288</f>
        <v/>
      </c>
      <c r="GE289" s="560">
        <f>GE285-GE288</f>
        <v/>
      </c>
      <c r="GF289" s="560">
        <f>GF285-GF288</f>
        <v/>
      </c>
      <c r="GG289" s="560">
        <f>GG285-GG288</f>
        <v/>
      </c>
      <c r="GH289" s="560">
        <f>GH285-GH288</f>
        <v/>
      </c>
      <c r="GI289" s="560">
        <f>GI285-GI288</f>
        <v/>
      </c>
      <c r="GJ289" s="560">
        <f>GJ285-GJ288</f>
        <v/>
      </c>
      <c r="GK289" s="560">
        <f>GK285-GK288</f>
        <v/>
      </c>
      <c r="GL289" s="560">
        <f>GL285-GL288</f>
        <v/>
      </c>
      <c r="GM289" s="560">
        <f>GM285-GM288</f>
        <v/>
      </c>
      <c r="GN289" s="562">
        <f>GN285-GN288</f>
        <v/>
      </c>
    </row>
    <row r="290" outlineLevel="1">
      <c r="M290" s="343" t="n"/>
      <c r="N290" s="343" t="n"/>
      <c r="O290" s="343" t="n"/>
      <c r="P290" s="343" t="n"/>
      <c r="Q290" s="343" t="n"/>
      <c r="R290" s="574" t="inlineStr">
        <is>
          <t>Balance</t>
        </is>
      </c>
      <c r="S290" s="388" t="n"/>
      <c r="T290" s="571">
        <f>IF(T283=S283+1,T285,0)</f>
        <v/>
      </c>
      <c r="U290" s="571">
        <f>IF(U283=T283+1,U285,0)</f>
        <v/>
      </c>
      <c r="V290" s="571">
        <f>IF(V283=U283+1,V285,0)</f>
        <v/>
      </c>
      <c r="W290" s="571">
        <f>IF(W283=V283+1,W285,0)</f>
        <v/>
      </c>
      <c r="X290" s="571">
        <f>IF(X283=W283+1,X285,0)</f>
        <v/>
      </c>
      <c r="Y290" s="571">
        <f>IF(Y283=X283+1,Y285,0)</f>
        <v/>
      </c>
      <c r="Z290" s="571">
        <f>IF(Z283=Y283+1,Z285,0)</f>
        <v/>
      </c>
      <c r="AA290" s="571">
        <f>IF(AA283=Z283+1,AA285,0)</f>
        <v/>
      </c>
      <c r="AB290" s="571">
        <f>IF(AB283=AA283+1,AB285,0)</f>
        <v/>
      </c>
      <c r="AC290" s="571">
        <f>IF(AC283=AB283+1,AC285,0)</f>
        <v/>
      </c>
      <c r="AD290" s="571">
        <f>IF(AD283=AC283+1,AD285,0)</f>
        <v/>
      </c>
      <c r="AE290" s="571">
        <f>IF(AE283=AD283+1,AE285,0)</f>
        <v/>
      </c>
      <c r="AF290" s="571">
        <f>IF(AF283=AE283+1,AF285,0)</f>
        <v/>
      </c>
      <c r="AG290" s="571">
        <f>IF(AG283=AF283+1,AG285,0)</f>
        <v/>
      </c>
      <c r="AH290" s="571">
        <f>IF(AH283=AG283+1,AH285,0)</f>
        <v/>
      </c>
      <c r="AI290" s="571">
        <f>IF(AI283=AH283+1,AI285,0)</f>
        <v/>
      </c>
      <c r="AJ290" s="571">
        <f>IF(AJ283=AI283+1,AJ285,0)</f>
        <v/>
      </c>
      <c r="AK290" s="571">
        <f>IF(AK283=AJ283+1,AK285,0)</f>
        <v/>
      </c>
      <c r="AL290" s="571">
        <f>IF(AL283=AK283+1,AL285,0)</f>
        <v/>
      </c>
      <c r="AM290" s="571">
        <f>IF(AM283=AL283+1,AM285,0)</f>
        <v/>
      </c>
      <c r="AN290" s="571">
        <f>IF(AN283=AM283+1,AN285,0)</f>
        <v/>
      </c>
      <c r="AO290" s="571">
        <f>IF(AO283=AN283+1,AO285,0)</f>
        <v/>
      </c>
      <c r="AP290" s="571">
        <f>IF(AP283=AO283+1,AP285,0)</f>
        <v/>
      </c>
      <c r="AQ290" s="571">
        <f>IF(AQ283=AP283+1,AQ285,0)</f>
        <v/>
      </c>
      <c r="AR290" s="571">
        <f>IF(AR283=AQ283+1,AR285,0)</f>
        <v/>
      </c>
      <c r="AS290" s="571">
        <f>IF(AS283=AR283+1,AS285,0)</f>
        <v/>
      </c>
      <c r="AT290" s="571">
        <f>IF(AT283=AS283+1,AT285,0)</f>
        <v/>
      </c>
      <c r="AU290" s="571">
        <f>IF(AU283=AT283+1,AU285,0)</f>
        <v/>
      </c>
      <c r="AV290" s="571">
        <f>IF(AV283=AU283+1,AV285,0)</f>
        <v/>
      </c>
      <c r="AW290" s="571">
        <f>IF(AW283=AV283+1,AW285,0)</f>
        <v/>
      </c>
      <c r="AX290" s="571">
        <f>IF(AX283=AW283+1,AX285,0)</f>
        <v/>
      </c>
      <c r="AY290" s="571">
        <f>IF(AY283=AX283+1,AY285,0)</f>
        <v/>
      </c>
      <c r="AZ290" s="571">
        <f>IF(AZ283=AY283+1,AZ285,0)</f>
        <v/>
      </c>
      <c r="BA290" s="571">
        <f>IF(BA283=AZ283+1,BA285,0)</f>
        <v/>
      </c>
      <c r="BB290" s="571">
        <f>IF(BB283=BA283+1,BB285,0)</f>
        <v/>
      </c>
      <c r="BC290" s="571">
        <f>IF(BC283=BB283+1,BC285,0)</f>
        <v/>
      </c>
      <c r="BD290" s="571">
        <f>IF(BD283=BC283+1,BD285,0)</f>
        <v/>
      </c>
      <c r="BE290" s="571">
        <f>IF(BE283=BD283+1,BE285,0)</f>
        <v/>
      </c>
      <c r="BF290" s="571">
        <f>IF(BF283=BE283+1,BF285,0)</f>
        <v/>
      </c>
      <c r="BG290" s="571">
        <f>IF(BG283=BF283+1,BG285,0)</f>
        <v/>
      </c>
      <c r="BH290" s="571">
        <f>IF(BH283=BG283+1,BH285,0)</f>
        <v/>
      </c>
      <c r="BI290" s="571">
        <f>IF(BI283=BH283+1,BI285,0)</f>
        <v/>
      </c>
      <c r="BJ290" s="571">
        <f>IF(BJ283=BI283+1,BJ285,0)</f>
        <v/>
      </c>
      <c r="BK290" s="571">
        <f>IF(BK283=BJ283+1,BK285,0)</f>
        <v/>
      </c>
      <c r="BL290" s="571">
        <f>IF(BL283=BK283+1,BL285,0)</f>
        <v/>
      </c>
      <c r="BM290" s="571">
        <f>IF(BM283=BL283+1,BM285,0)</f>
        <v/>
      </c>
      <c r="BN290" s="571">
        <f>IF(BN283=BM283+1,BN285,0)</f>
        <v/>
      </c>
      <c r="BO290" s="571">
        <f>IF(BO283=BN283+1,BO285,0)</f>
        <v/>
      </c>
      <c r="BP290" s="571">
        <f>IF(BP283=BO283+1,BP285,0)</f>
        <v/>
      </c>
      <c r="BQ290" s="571">
        <f>IF(BQ283=BP283+1,BQ285,0)</f>
        <v/>
      </c>
      <c r="BR290" s="571">
        <f>IF(BR283=BQ283+1,BR285,0)</f>
        <v/>
      </c>
      <c r="BS290" s="571">
        <f>IF(BS283=BR283+1,BS285,0)</f>
        <v/>
      </c>
      <c r="BT290" s="571">
        <f>IF(BT283=BS283+1,BT285,0)</f>
        <v/>
      </c>
      <c r="BU290" s="571">
        <f>IF(BU283=BT283+1,BU285,0)</f>
        <v/>
      </c>
      <c r="BV290" s="571">
        <f>IF(BV283=BU283+1,BV285,0)</f>
        <v/>
      </c>
      <c r="BW290" s="571">
        <f>IF(BW283=BV283+1,BW285,0)</f>
        <v/>
      </c>
      <c r="BX290" s="571">
        <f>IF(BX283=BW283+1,BX285,0)</f>
        <v/>
      </c>
      <c r="BY290" s="571">
        <f>IF(BY283=BX283+1,BY285,0)</f>
        <v/>
      </c>
      <c r="BZ290" s="571">
        <f>IF(BZ283=BY283+1,BZ285,0)</f>
        <v/>
      </c>
      <c r="CA290" s="571">
        <f>IF(CA283=BZ283+1,CA285,0)</f>
        <v/>
      </c>
      <c r="CB290" s="571">
        <f>IF(CB283=CA283+1,CB285,0)</f>
        <v/>
      </c>
      <c r="CC290" s="571">
        <f>IF(CC283=CB283+1,CC285,0)</f>
        <v/>
      </c>
      <c r="CD290" s="571">
        <f>IF(CD283=CC283+1,CD285,0)</f>
        <v/>
      </c>
      <c r="CE290" s="571">
        <f>IF(CE283=CD283+1,CE285,0)</f>
        <v/>
      </c>
      <c r="CF290" s="571">
        <f>IF(CF283=CE283+1,CF285,0)</f>
        <v/>
      </c>
      <c r="CG290" s="571">
        <f>IF(CG283=CF283+1,CG285,0)</f>
        <v/>
      </c>
      <c r="CH290" s="571">
        <f>IF(CH283=CG283+1,CH285,0)</f>
        <v/>
      </c>
      <c r="CI290" s="571">
        <f>IF(CI283=CH283+1,CI285,0)</f>
        <v/>
      </c>
      <c r="CJ290" s="571">
        <f>IF(CJ283=CI283+1,CJ285,0)</f>
        <v/>
      </c>
      <c r="CK290" s="571">
        <f>IF(CK283=CJ283+1,CK285,0)</f>
        <v/>
      </c>
      <c r="CL290" s="571">
        <f>IF(CL283=CK283+1,CL285,0)</f>
        <v/>
      </c>
      <c r="CM290" s="571">
        <f>IF(CM283=CL283+1,CM285,0)</f>
        <v/>
      </c>
      <c r="CN290" s="571">
        <f>IF(CN283=CM283+1,CN285,0)</f>
        <v/>
      </c>
      <c r="CO290" s="571">
        <f>IF(CO283=CN283+1,CO285,0)</f>
        <v/>
      </c>
      <c r="CP290" s="571">
        <f>IF(CP283=CO283+1,CP285,0)</f>
        <v/>
      </c>
      <c r="CQ290" s="571">
        <f>IF(CQ283=CP283+1,CQ285,0)</f>
        <v/>
      </c>
      <c r="CR290" s="571">
        <f>IF(CR283=CQ283+1,CR285,0)</f>
        <v/>
      </c>
      <c r="CS290" s="571">
        <f>IF(CS283=CR283+1,CS285,0)</f>
        <v/>
      </c>
      <c r="CT290" s="571">
        <f>IF(CT283=CS283+1,CT285,0)</f>
        <v/>
      </c>
      <c r="CU290" s="571">
        <f>IF(CU283=CT283+1,CU285,0)</f>
        <v/>
      </c>
      <c r="CV290" s="571">
        <f>IF(CV283=CU283+1,CV285,0)</f>
        <v/>
      </c>
      <c r="CW290" s="571">
        <f>IF(CW283=CV283+1,CW285,0)</f>
        <v/>
      </c>
      <c r="CX290" s="571">
        <f>IF(CX283=CW283+1,CX285,0)</f>
        <v/>
      </c>
      <c r="CY290" s="571">
        <f>IF(CY283=CX283+1,CY285,0)</f>
        <v/>
      </c>
      <c r="CZ290" s="571">
        <f>IF(CZ283=CY283+1,CZ285,0)</f>
        <v/>
      </c>
      <c r="DA290" s="571">
        <f>IF(DA283=CZ283+1,DA285,0)</f>
        <v/>
      </c>
      <c r="DB290" s="571">
        <f>IF(DB283=DA283+1,DB285,0)</f>
        <v/>
      </c>
      <c r="DC290" s="571">
        <f>IF(DC283=DB283+1,DC285,0)</f>
        <v/>
      </c>
      <c r="DD290" s="571">
        <f>IF(DD283=DC283+1,DD285,0)</f>
        <v/>
      </c>
      <c r="DE290" s="571">
        <f>IF(DE283=DD283+1,DE285,0)</f>
        <v/>
      </c>
      <c r="DF290" s="571">
        <f>IF(DF283=DE283+1,DF285,0)</f>
        <v/>
      </c>
      <c r="DG290" s="571">
        <f>IF(DG283=DF283+1,DG285,0)</f>
        <v/>
      </c>
      <c r="DH290" s="571">
        <f>IF(DH283=DG283+1,DH285,0)</f>
        <v/>
      </c>
      <c r="DI290" s="571">
        <f>IF(DI283=DH283+1,DI285,0)</f>
        <v/>
      </c>
      <c r="DJ290" s="571">
        <f>IF(DJ283=DI283+1,DJ285,0)</f>
        <v/>
      </c>
      <c r="DK290" s="571">
        <f>IF(DK283=DJ283+1,DK285,0)</f>
        <v/>
      </c>
      <c r="DL290" s="571">
        <f>IF(DL283=DK283+1,DL285,0)</f>
        <v/>
      </c>
      <c r="DM290" s="571">
        <f>IF(DM283=DL283+1,DM285,0)</f>
        <v/>
      </c>
      <c r="DN290" s="571">
        <f>IF(DN283=DM283+1,DN285,0)</f>
        <v/>
      </c>
      <c r="DO290" s="571">
        <f>IF(DO283=DN283+1,DO285,0)</f>
        <v/>
      </c>
      <c r="DP290" s="571">
        <f>IF(DP283=DO283+1,DP285,0)</f>
        <v/>
      </c>
      <c r="DQ290" s="571">
        <f>IF(DQ283=DP283+1,DQ285,0)</f>
        <v/>
      </c>
      <c r="DR290" s="571">
        <f>IF(DR283=DQ283+1,DR285,0)</f>
        <v/>
      </c>
      <c r="DS290" s="571">
        <f>IF(DS283=DR283+1,DS285,0)</f>
        <v/>
      </c>
      <c r="DT290" s="571">
        <f>IF(DT283=DS283+1,DT285,0)</f>
        <v/>
      </c>
      <c r="DU290" s="571">
        <f>IF(DU283=DT283+1,DU285,0)</f>
        <v/>
      </c>
      <c r="DV290" s="571">
        <f>IF(DV283=DU283+1,DV285,0)</f>
        <v/>
      </c>
      <c r="DW290" s="571">
        <f>IF(DW283=DV283+1,DW285,0)</f>
        <v/>
      </c>
      <c r="DX290" s="571">
        <f>IF(DX283=DW283+1,DX285,0)</f>
        <v/>
      </c>
      <c r="DY290" s="571">
        <f>IF(DY283=DX283+1,DY285,0)</f>
        <v/>
      </c>
      <c r="DZ290" s="571">
        <f>IF(DZ283=DY283+1,DZ285,0)</f>
        <v/>
      </c>
      <c r="EA290" s="571">
        <f>IF(EA283=DZ283+1,EA285,0)</f>
        <v/>
      </c>
      <c r="EB290" s="571">
        <f>IF(EB283=EA283+1,EB285,0)</f>
        <v/>
      </c>
      <c r="EC290" s="571">
        <f>IF(EC283=EB283+1,EC285,0)</f>
        <v/>
      </c>
      <c r="ED290" s="571">
        <f>IF(ED283=EC283+1,ED285,0)</f>
        <v/>
      </c>
      <c r="EE290" s="571">
        <f>IF(EE283=ED283+1,EE285,0)</f>
        <v/>
      </c>
      <c r="EF290" s="571">
        <f>IF(EF283=EE283+1,EF285,0)</f>
        <v/>
      </c>
      <c r="EG290" s="571">
        <f>IF(EG283=EF283+1,EG285,0)</f>
        <v/>
      </c>
      <c r="EH290" s="571">
        <f>IF(EH283=EG283+1,EH285,0)</f>
        <v/>
      </c>
      <c r="EI290" s="571">
        <f>IF(EI283=EH283+1,EI285,0)</f>
        <v/>
      </c>
      <c r="EJ290" s="571">
        <f>IF(EJ283=EI283+1,EJ285,0)</f>
        <v/>
      </c>
      <c r="EK290" s="571">
        <f>IF(EK283=EJ283+1,EK285,0)</f>
        <v/>
      </c>
      <c r="EL290" s="571">
        <f>IF(EL283=EK283+1,EL285,0)</f>
        <v/>
      </c>
      <c r="EM290" s="571">
        <f>IF(EM283=EL283+1,EM285,0)</f>
        <v/>
      </c>
      <c r="EN290" s="571">
        <f>IF(EN283=EM283+1,EN285,0)</f>
        <v/>
      </c>
      <c r="EO290" s="571">
        <f>IF(EO283=EN283+1,EO285,0)</f>
        <v/>
      </c>
      <c r="EP290" s="571">
        <f>IF(EP283=EO283+1,EP285,0)</f>
        <v/>
      </c>
      <c r="EQ290" s="571">
        <f>IF(EQ283=EP283+1,EQ285,0)</f>
        <v/>
      </c>
      <c r="ER290" s="571">
        <f>IF(ER283=EQ283+1,ER285,0)</f>
        <v/>
      </c>
      <c r="ES290" s="571">
        <f>IF(ES283=ER283+1,ES285,0)</f>
        <v/>
      </c>
      <c r="ET290" s="571">
        <f>IF(ET283=ES283+1,ET285,0)</f>
        <v/>
      </c>
      <c r="EU290" s="571">
        <f>IF(EU283=ET283+1,EU285,0)</f>
        <v/>
      </c>
      <c r="EV290" s="571">
        <f>IF(EV283=EU283+1,EV285,0)</f>
        <v/>
      </c>
      <c r="EW290" s="571">
        <f>IF(EW283=EV283+1,EW285,0)</f>
        <v/>
      </c>
      <c r="EX290" s="571">
        <f>IF(EX283=EW283+1,EX285,0)</f>
        <v/>
      </c>
      <c r="EY290" s="571">
        <f>IF(EY283=EX283+1,EY285,0)</f>
        <v/>
      </c>
      <c r="EZ290" s="571">
        <f>IF(EZ283=EY283+1,EZ285,0)</f>
        <v/>
      </c>
      <c r="FA290" s="571">
        <f>IF(FA283=EZ283+1,FA285,0)</f>
        <v/>
      </c>
      <c r="FB290" s="571">
        <f>IF(FB283=FA283+1,FB285,0)</f>
        <v/>
      </c>
      <c r="FC290" s="571">
        <f>IF(FC283=FB283+1,FC285,0)</f>
        <v/>
      </c>
      <c r="FD290" s="571">
        <f>IF(FD283=FC283+1,FD285,0)</f>
        <v/>
      </c>
      <c r="FE290" s="571">
        <f>IF(FE283=FD283+1,FE285,0)</f>
        <v/>
      </c>
      <c r="FF290" s="571">
        <f>IF(FF283=FE283+1,FF285,0)</f>
        <v/>
      </c>
      <c r="FG290" s="571">
        <f>IF(FG283=FF283+1,FG285,0)</f>
        <v/>
      </c>
      <c r="FH290" s="571">
        <f>IF(FH283=FG283+1,FH285,0)</f>
        <v/>
      </c>
      <c r="FI290" s="571">
        <f>IF(FI283=FH283+1,FI285,0)</f>
        <v/>
      </c>
      <c r="FJ290" s="571">
        <f>IF(FJ283=FI283+1,FJ285,0)</f>
        <v/>
      </c>
      <c r="FK290" s="571">
        <f>IF(FK283=FJ283+1,FK285,0)</f>
        <v/>
      </c>
      <c r="FL290" s="571">
        <f>IF(FL283=FK283+1,FL285,0)</f>
        <v/>
      </c>
      <c r="FM290" s="571">
        <f>IF(FM283=FL283+1,FM285,0)</f>
        <v/>
      </c>
      <c r="FN290" s="571">
        <f>IF(FN283=FM283+1,FN285,0)</f>
        <v/>
      </c>
      <c r="FO290" s="571">
        <f>IF(FO283=FN283+1,FO285,0)</f>
        <v/>
      </c>
      <c r="FP290" s="571">
        <f>IF(FP283=FO283+1,FP285,0)</f>
        <v/>
      </c>
      <c r="FQ290" s="571">
        <f>IF(FQ283=FP283+1,FQ285,0)</f>
        <v/>
      </c>
      <c r="FR290" s="571">
        <f>IF(FR283=FQ283+1,FR285,0)</f>
        <v/>
      </c>
      <c r="FS290" s="571">
        <f>IF(FS283=FR283+1,FS285,0)</f>
        <v/>
      </c>
      <c r="FT290" s="571">
        <f>IF(FT283=FS283+1,FT285,0)</f>
        <v/>
      </c>
      <c r="FU290" s="571">
        <f>IF(FU283=FT283+1,FU285,0)</f>
        <v/>
      </c>
      <c r="FV290" s="571">
        <f>IF(FV283=FU283+1,FV285,0)</f>
        <v/>
      </c>
      <c r="FW290" s="571">
        <f>IF(FW283=FV283+1,FW285,0)</f>
        <v/>
      </c>
      <c r="FX290" s="571">
        <f>IF(FX283=FW283+1,FX285,0)</f>
        <v/>
      </c>
      <c r="FY290" s="571">
        <f>IF(FY283=FX283+1,FY285,0)</f>
        <v/>
      </c>
      <c r="FZ290" s="571">
        <f>IF(FZ283=FY283+1,FZ285,0)</f>
        <v/>
      </c>
      <c r="GA290" s="571">
        <f>IF(GA283=FZ283+1,GA285,0)</f>
        <v/>
      </c>
      <c r="GB290" s="571">
        <f>IF(GB283=GA283+1,GB285,0)</f>
        <v/>
      </c>
      <c r="GC290" s="571">
        <f>IF(GC283=GB283+1,GC285,0)</f>
        <v/>
      </c>
      <c r="GD290" s="571">
        <f>IF(GD283=GC283+1,GD285,0)</f>
        <v/>
      </c>
      <c r="GE290" s="571">
        <f>IF(GE283=GD283+1,GE285,0)</f>
        <v/>
      </c>
      <c r="GF290" s="571">
        <f>IF(GF283=GE283+1,GF285,0)</f>
        <v/>
      </c>
      <c r="GG290" s="571">
        <f>IF(GG283=GF283+1,GG285,0)</f>
        <v/>
      </c>
      <c r="GH290" s="571">
        <f>IF(GH283=GG283+1,GH285,0)</f>
        <v/>
      </c>
      <c r="GI290" s="571">
        <f>IF(GI283=GH283+1,GI285,0)</f>
        <v/>
      </c>
      <c r="GJ290" s="571">
        <f>IF(GJ283=GI283+1,GJ285,0)</f>
        <v/>
      </c>
      <c r="GK290" s="571">
        <f>IF(GK283=GJ283+1,GK285,0)</f>
        <v/>
      </c>
      <c r="GL290" s="571">
        <f>IF(GL283=GK283+1,GL285,0)</f>
        <v/>
      </c>
      <c r="GM290" s="571">
        <f>IF(GM283=GL283+1,GM285,0)</f>
        <v/>
      </c>
      <c r="GN290" s="572">
        <f>IF(GN283=GM283+1,GN285,0)</f>
        <v/>
      </c>
    </row>
    <row r="291" outlineLevel="1">
      <c r="M291" s="343" t="n"/>
      <c r="N291" s="343" t="n"/>
      <c r="O291" s="343" t="n"/>
      <c r="P291" s="343" t="n"/>
      <c r="Q291" s="343" t="n"/>
      <c r="R291" s="576" t="inlineStr">
        <is>
          <t>Debt Yield</t>
        </is>
      </c>
      <c r="AG291" s="567" t="n"/>
      <c r="AH291" s="343" t="n"/>
      <c r="AI291" s="343" t="n"/>
      <c r="AJ291" s="343" t="n"/>
      <c r="AK291" s="343" t="n"/>
      <c r="AL291" s="343" t="n"/>
      <c r="AM291" s="343" t="n"/>
      <c r="AN291" s="343" t="n"/>
      <c r="AO291" s="343" t="n"/>
      <c r="AP291" s="343" t="n"/>
      <c r="AQ291" s="343" t="n"/>
      <c r="AR291" s="343" t="n"/>
      <c r="AS291" s="343" t="n"/>
      <c r="AT291" s="343" t="n"/>
      <c r="AU291" s="343" t="n"/>
      <c r="AV291" s="343" t="n"/>
      <c r="AW291" s="343" t="n"/>
      <c r="AX291" s="343" t="n"/>
      <c r="AY291" s="343" t="n"/>
      <c r="AZ291" s="343" t="n"/>
      <c r="BA291" s="343" t="n"/>
      <c r="BB291" s="343" t="n"/>
      <c r="BC291" s="343" t="n"/>
      <c r="BD291" s="343" t="n"/>
      <c r="BE291" s="343" t="n"/>
      <c r="BF291" s="343" t="n"/>
      <c r="BG291" s="343" t="n"/>
      <c r="BH291" s="343" t="n"/>
      <c r="BI291" s="343" t="n"/>
      <c r="BJ291" s="343" t="n"/>
      <c r="BK291" s="343" t="n"/>
      <c r="BL291" s="343" t="n"/>
      <c r="BM291" s="343" t="n"/>
      <c r="BN291" s="343" t="n"/>
      <c r="BO291" s="343" t="n"/>
      <c r="BP291" s="343" t="n"/>
      <c r="BQ291" s="343" t="n"/>
      <c r="BR291" s="343" t="n"/>
      <c r="BS291" s="343" t="n"/>
      <c r="BT291" s="343" t="n"/>
      <c r="BU291" s="343" t="n"/>
      <c r="BV291" s="343" t="n"/>
      <c r="BW291" s="343" t="n"/>
      <c r="BX291" s="343" t="n"/>
      <c r="BY291" s="343" t="n"/>
      <c r="BZ291" s="343" t="n"/>
      <c r="CA291" s="343" t="n"/>
      <c r="CB291" s="343" t="n"/>
      <c r="CC291" s="343" t="n"/>
      <c r="CD291" s="343" t="n"/>
      <c r="CE291" s="343" t="n"/>
      <c r="CF291" s="343" t="n"/>
      <c r="CG291" s="343" t="n"/>
      <c r="CH291" s="343" t="n"/>
      <c r="CI291" s="343" t="n"/>
      <c r="CJ291" s="343" t="n"/>
      <c r="CK291" s="343" t="n"/>
      <c r="CL291" s="343" t="n"/>
      <c r="CM291" s="343" t="n"/>
      <c r="CN291" s="343" t="n"/>
      <c r="CO291" s="343" t="n"/>
      <c r="CP291" s="343" t="n"/>
      <c r="CQ291" s="343" t="n"/>
      <c r="CR291" s="343" t="n"/>
      <c r="CS291" s="343" t="n"/>
      <c r="CT291" s="343" t="n"/>
      <c r="CU291" s="343" t="n"/>
      <c r="CV291" s="343" t="n"/>
      <c r="CW291" s="343" t="n"/>
      <c r="CX291" s="343" t="n"/>
      <c r="CY291" s="343" t="n"/>
      <c r="CZ291" s="343" t="n"/>
      <c r="DA291" s="343" t="n"/>
      <c r="DB291" s="343" t="n"/>
      <c r="DC291" s="343" t="n"/>
      <c r="DD291" s="343" t="n"/>
      <c r="DE291" s="343" t="n"/>
      <c r="DF291" s="343" t="n"/>
      <c r="DG291" s="343" t="n"/>
      <c r="DH291" s="343" t="n"/>
      <c r="DI291" s="343" t="n"/>
      <c r="DJ291" s="343" t="n"/>
      <c r="DK291" s="343" t="n"/>
      <c r="DL291" s="343" t="n"/>
      <c r="DM291" s="343" t="n"/>
      <c r="DN291" s="343" t="n"/>
      <c r="DO291" s="343" t="n"/>
      <c r="DP291" s="343" t="n"/>
      <c r="DQ291" s="343" t="n"/>
      <c r="DR291" s="343" t="n"/>
      <c r="DS291" s="343" t="n"/>
      <c r="DT291" s="343" t="n"/>
      <c r="DU291" s="343" t="n"/>
      <c r="DV291" s="343" t="n"/>
      <c r="DW291" s="343" t="n"/>
      <c r="DX291" s="343" t="n"/>
      <c r="DY291" s="343" t="n"/>
      <c r="DZ291" s="343" t="n"/>
      <c r="EA291" s="343" t="n"/>
      <c r="EB291" s="343" t="n"/>
      <c r="EC291" s="343" t="n"/>
      <c r="ED291" s="343" t="n"/>
      <c r="EE291" s="343" t="n"/>
      <c r="EF291" s="343" t="n"/>
      <c r="EG291" s="343" t="n"/>
      <c r="EH291" s="343" t="n"/>
      <c r="EI291" s="343" t="n"/>
      <c r="EJ291" s="343" t="n"/>
      <c r="EK291" s="343" t="n"/>
      <c r="EL291" s="343" t="n"/>
      <c r="EM291" s="343" t="n"/>
      <c r="EN291" s="343" t="n"/>
      <c r="EO291" s="343" t="n"/>
      <c r="EP291" s="343" t="n"/>
      <c r="EQ291" s="343" t="n"/>
      <c r="ER291" s="343" t="n"/>
      <c r="ES291" s="343" t="n"/>
      <c r="ET291" s="343" t="n"/>
      <c r="EU291" s="343" t="n"/>
      <c r="EV291" s="343" t="n"/>
      <c r="EW291" s="343" t="n"/>
      <c r="EX291" s="343" t="n"/>
      <c r="EY291" s="343" t="n"/>
      <c r="EZ291" s="343" t="n"/>
      <c r="FA291" s="343" t="n"/>
      <c r="FB291" s="343" t="n"/>
      <c r="FC291" s="343" t="n"/>
      <c r="FD291" s="343" t="n"/>
      <c r="FE291" s="343" t="n"/>
      <c r="FF291" s="343" t="n"/>
      <c r="FG291" s="343" t="n"/>
      <c r="FH291" s="343" t="n"/>
      <c r="FI291" s="343" t="n"/>
      <c r="FJ291" s="343" t="n"/>
      <c r="FK291" s="343" t="n"/>
      <c r="FL291" s="343" t="n"/>
      <c r="FM291" s="343" t="n"/>
      <c r="FN291" s="343" t="n"/>
      <c r="FO291" s="343" t="n"/>
      <c r="FP291" s="343" t="n"/>
      <c r="FQ291" s="343" t="n"/>
      <c r="FR291" s="343" t="n"/>
      <c r="FS291" s="343" t="n"/>
      <c r="FT291" s="343" t="n"/>
      <c r="FU291" s="343" t="n"/>
      <c r="FV291" s="343" t="n"/>
      <c r="FW291" s="343" t="n"/>
      <c r="FX291" s="343" t="n"/>
      <c r="FY291" s="343" t="n"/>
      <c r="FZ291" s="343" t="n"/>
      <c r="GA291" s="343" t="n"/>
      <c r="GB291" s="343" t="n"/>
      <c r="GC291" s="343" t="n"/>
      <c r="GD291" s="343" t="n"/>
      <c r="GE291" s="343" t="n"/>
      <c r="GF291" s="343" t="n"/>
      <c r="GG291" s="343" t="n"/>
      <c r="GH291" s="343" t="n"/>
      <c r="GI291" s="343" t="n"/>
      <c r="GJ291" s="343" t="n"/>
      <c r="GK291" s="343" t="n"/>
      <c r="GL291" s="343" t="n"/>
      <c r="GM291" s="343" t="n"/>
      <c r="GN291" s="343" t="n"/>
    </row>
    <row r="292" outlineLevel="1">
      <c r="M292" s="343" t="n"/>
      <c r="N292" s="343" t="n"/>
      <c r="O292" s="343" t="n"/>
      <c r="P292" s="343" t="n"/>
      <c r="Q292" s="343" t="n"/>
      <c r="R292" s="555" t="n"/>
      <c r="S292" s="343" t="n">
        <v>1</v>
      </c>
      <c r="T292" s="343" t="n">
        <v>2</v>
      </c>
      <c r="U292" s="343" t="n">
        <v>3</v>
      </c>
      <c r="V292" s="343" t="n">
        <v>4</v>
      </c>
      <c r="W292" s="343" t="n">
        <v>5</v>
      </c>
      <c r="X292" s="343" t="n">
        <v>6</v>
      </c>
      <c r="Y292" s="343" t="n">
        <v>7</v>
      </c>
      <c r="Z292" s="343" t="n">
        <v>8</v>
      </c>
      <c r="AA292" s="343" t="n">
        <v>9</v>
      </c>
      <c r="AB292" s="343" t="n">
        <v>10</v>
      </c>
      <c r="AC292" s="343" t="n">
        <v>11</v>
      </c>
      <c r="AD292" s="343" t="n">
        <v>12</v>
      </c>
      <c r="AE292" s="343" t="n">
        <v>13</v>
      </c>
      <c r="AF292" s="343" t="n">
        <v>14</v>
      </c>
      <c r="AG292" s="385" t="n">
        <v>15</v>
      </c>
      <c r="AH292" s="343" t="n"/>
      <c r="AI292" s="343" t="n"/>
      <c r="AJ292" s="343" t="n"/>
      <c r="AK292" s="343" t="n"/>
      <c r="AL292" s="343" t="n"/>
      <c r="AM292" s="343" t="n"/>
      <c r="AN292" s="343" t="n"/>
      <c r="AO292" s="343" t="n"/>
      <c r="AP292" s="343" t="n"/>
      <c r="AQ292" s="343" t="n"/>
      <c r="AR292" s="343" t="n"/>
      <c r="AS292" s="343" t="n"/>
      <c r="AT292" s="343" t="n"/>
      <c r="AU292" s="343" t="n"/>
      <c r="AV292" s="343" t="n"/>
      <c r="AW292" s="343" t="n"/>
      <c r="AX292" s="343" t="n"/>
      <c r="AY292" s="343" t="n"/>
      <c r="AZ292" s="343" t="n"/>
      <c r="BA292" s="343" t="n"/>
      <c r="BB292" s="343" t="n"/>
      <c r="BC292" s="343" t="n"/>
      <c r="BD292" s="343" t="n"/>
      <c r="BE292" s="343" t="n"/>
      <c r="BF292" s="343" t="n"/>
      <c r="BG292" s="343" t="n"/>
      <c r="BH292" s="343" t="n"/>
      <c r="BI292" s="343" t="n"/>
      <c r="BJ292" s="343" t="n"/>
      <c r="BK292" s="343" t="n"/>
      <c r="BL292" s="343" t="n"/>
      <c r="BM292" s="343" t="n"/>
      <c r="BN292" s="343" t="n"/>
      <c r="BO292" s="343" t="n"/>
      <c r="BP292" s="343" t="n"/>
      <c r="BQ292" s="343" t="n"/>
      <c r="BR292" s="343" t="n"/>
      <c r="BS292" s="343" t="n"/>
      <c r="BT292" s="343" t="n"/>
      <c r="BU292" s="343" t="n"/>
      <c r="BV292" s="343" t="n"/>
      <c r="BW292" s="343" t="n"/>
      <c r="BX292" s="343" t="n"/>
      <c r="BY292" s="343" t="n"/>
      <c r="BZ292" s="343" t="n"/>
      <c r="CA292" s="343" t="n"/>
      <c r="CB292" s="343" t="n"/>
      <c r="CC292" s="343" t="n"/>
      <c r="CD292" s="343" t="n"/>
      <c r="CE292" s="343" t="n"/>
      <c r="CF292" s="343" t="n"/>
      <c r="CG292" s="343" t="n"/>
      <c r="CH292" s="343" t="n"/>
      <c r="CI292" s="343" t="n"/>
      <c r="CJ292" s="343" t="n"/>
      <c r="CK292" s="343" t="n"/>
      <c r="CL292" s="343" t="n"/>
      <c r="CM292" s="343" t="n"/>
      <c r="CN292" s="343" t="n"/>
      <c r="CO292" s="343" t="n"/>
      <c r="CP292" s="343" t="n"/>
      <c r="CQ292" s="343" t="n"/>
      <c r="CR292" s="343" t="n"/>
      <c r="CS292" s="343" t="n"/>
      <c r="CT292" s="343" t="n"/>
      <c r="CU292" s="343" t="n"/>
      <c r="CV292" s="343" t="n"/>
      <c r="CW292" s="343" t="n"/>
      <c r="CX292" s="343" t="n"/>
      <c r="CY292" s="343" t="n"/>
      <c r="CZ292" s="343" t="n"/>
      <c r="DA292" s="343" t="n"/>
      <c r="DB292" s="343" t="n"/>
      <c r="DC292" s="343" t="n"/>
      <c r="DD292" s="343" t="n"/>
      <c r="DE292" s="343" t="n"/>
      <c r="DF292" s="343" t="n"/>
      <c r="DG292" s="343" t="n"/>
      <c r="DH292" s="343" t="n"/>
      <c r="DI292" s="343" t="n"/>
      <c r="DJ292" s="343" t="n"/>
      <c r="DK292" s="343" t="n"/>
      <c r="DL292" s="343" t="n"/>
      <c r="DM292" s="343" t="n"/>
      <c r="DN292" s="343" t="n"/>
      <c r="DO292" s="343" t="n"/>
      <c r="DP292" s="343" t="n"/>
      <c r="DQ292" s="343" t="n"/>
      <c r="DR292" s="343" t="n"/>
      <c r="DS292" s="343" t="n"/>
      <c r="DT292" s="343" t="n"/>
      <c r="DU292" s="343" t="n"/>
      <c r="DV292" s="343" t="n"/>
      <c r="DW292" s="343" t="n"/>
      <c r="DX292" s="343" t="n"/>
      <c r="DY292" s="343" t="n"/>
      <c r="DZ292" s="343" t="n"/>
      <c r="EA292" s="343" t="n"/>
      <c r="EB292" s="343" t="n"/>
      <c r="EC292" s="343" t="n"/>
      <c r="ED292" s="343" t="n"/>
      <c r="EE292" s="343" t="n"/>
      <c r="EF292" s="343" t="n"/>
      <c r="EG292" s="343" t="n"/>
      <c r="EH292" s="343" t="n"/>
      <c r="EI292" s="343" t="n"/>
      <c r="EJ292" s="343" t="n"/>
      <c r="EK292" s="343" t="n"/>
      <c r="EL292" s="343" t="n"/>
      <c r="EM292" s="343" t="n"/>
      <c r="EN292" s="343" t="n"/>
      <c r="EO292" s="343" t="n"/>
      <c r="EP292" s="343" t="n"/>
      <c r="EQ292" s="343" t="n"/>
      <c r="ER292" s="343" t="n"/>
      <c r="ES292" s="343" t="n"/>
      <c r="ET292" s="343" t="n"/>
      <c r="EU292" s="343" t="n"/>
      <c r="EV292" s="343" t="n"/>
      <c r="EW292" s="343" t="n"/>
      <c r="EX292" s="343" t="n"/>
      <c r="EY292" s="343" t="n"/>
      <c r="EZ292" s="343" t="n"/>
      <c r="FA292" s="343" t="n"/>
      <c r="FB292" s="343" t="n"/>
      <c r="FC292" s="343" t="n"/>
      <c r="FD292" s="343" t="n"/>
      <c r="FE292" s="343" t="n"/>
      <c r="FF292" s="343" t="n"/>
      <c r="FG292" s="343" t="n"/>
      <c r="FH292" s="343" t="n"/>
      <c r="FI292" s="343" t="n"/>
      <c r="FJ292" s="343" t="n"/>
      <c r="FK292" s="343" t="n"/>
      <c r="FL292" s="343" t="n"/>
      <c r="FM292" s="343" t="n"/>
      <c r="FN292" s="343" t="n"/>
      <c r="FO292" s="343" t="n"/>
      <c r="FP292" s="343" t="n"/>
      <c r="FQ292" s="343" t="n"/>
      <c r="FR292" s="343" t="n"/>
      <c r="FS292" s="343" t="n"/>
      <c r="FT292" s="343" t="n"/>
      <c r="FU292" s="343" t="n"/>
      <c r="FV292" s="343" t="n"/>
      <c r="FW292" s="343" t="n"/>
      <c r="FX292" s="343" t="n"/>
      <c r="FY292" s="343" t="n"/>
      <c r="FZ292" s="343" t="n"/>
      <c r="GA292" s="343" t="n"/>
      <c r="GB292" s="343" t="n"/>
      <c r="GC292" s="343" t="n"/>
      <c r="GD292" s="343" t="n"/>
      <c r="GE292" s="343" t="n"/>
      <c r="GF292" s="343" t="n"/>
      <c r="GG292" s="343" t="n"/>
      <c r="GH292" s="343" t="n"/>
      <c r="GI292" s="343" t="n"/>
      <c r="GJ292" s="343" t="n"/>
      <c r="GK292" s="343" t="n"/>
      <c r="GL292" s="343" t="n"/>
      <c r="GM292" s="343" t="n"/>
      <c r="GN292" s="343" t="n"/>
      <c r="GP292" s="1" t="inlineStr">
        <is>
          <t>x</t>
        </is>
      </c>
    </row>
    <row r="293" outlineLevel="1">
      <c r="R293" s="561" t="inlineStr">
        <is>
          <t>Beginning Balance</t>
        </is>
      </c>
      <c r="S293" s="560">
        <f>SUMIF(S283:GN283,S292,S290:GN290)</f>
        <v/>
      </c>
      <c r="T293" s="560">
        <f>SUMIF(T283:GO283,T292,T290:GO290)</f>
        <v/>
      </c>
      <c r="U293" s="560">
        <f>SUMIF(U283:GP283,U292,U290:GP290)</f>
        <v/>
      </c>
      <c r="V293" s="560">
        <f>SUMIF(V283:GQ283,V292,V290:GQ290)</f>
        <v/>
      </c>
      <c r="W293" s="560">
        <f>SUMIF(W283:GR283,W292,W290:GR290)</f>
        <v/>
      </c>
      <c r="X293" s="560">
        <f>SUMIF(X283:GS283,X292,X290:GS290)</f>
        <v/>
      </c>
      <c r="Y293" s="560">
        <f>SUMIF(Y283:GT283,Y292,Y290:GT290)</f>
        <v/>
      </c>
      <c r="Z293" s="560">
        <f>SUMIF(Z283:GU283,Z292,Z290:GU290)</f>
        <v/>
      </c>
      <c r="AA293" s="560">
        <f>SUMIF(AA283:GV283,AA292,AA290:GV290)</f>
        <v/>
      </c>
      <c r="AB293" s="560">
        <f>SUMIF(AB283:GW283,AB292,AB290:GW290)</f>
        <v/>
      </c>
      <c r="AC293" s="560">
        <f>SUMIF(AC283:GX283,AC292,AC290:GX290)</f>
        <v/>
      </c>
      <c r="AD293" s="560">
        <f>SUMIF(AD283:GY283,AD292,AD290:GY290)</f>
        <v/>
      </c>
      <c r="AE293" s="560">
        <f>SUMIF(AE283:GZ283,AE292,AE290:GZ290)</f>
        <v/>
      </c>
      <c r="AF293" s="560">
        <f>SUMIF(AF283:HA283,AF292,AF290:HA290)</f>
        <v/>
      </c>
      <c r="AG293" s="562">
        <f>SUMIF(AG283:HB283,AG292,AG290:HB290)</f>
        <v/>
      </c>
      <c r="AH293" s="560" t="n"/>
      <c r="AI293" s="560" t="n"/>
      <c r="AJ293" s="560" t="n"/>
      <c r="AK293" s="560" t="n"/>
      <c r="AL293" s="560" t="n"/>
      <c r="AM293" s="560" t="n"/>
      <c r="AN293" s="560" t="n"/>
      <c r="AO293" s="560" t="n"/>
      <c r="AP293" s="560" t="n"/>
      <c r="AQ293" s="560" t="n"/>
      <c r="AR293" s="560" t="n"/>
      <c r="AS293" s="560" t="n"/>
      <c r="AT293" s="560" t="n"/>
      <c r="AU293" s="560" t="n"/>
      <c r="AV293" s="560" t="n"/>
      <c r="AW293" s="560" t="n"/>
      <c r="AX293" s="560" t="n"/>
      <c r="AY293" s="560" t="n"/>
      <c r="AZ293" s="560" t="n"/>
      <c r="BA293" s="560" t="n"/>
      <c r="BB293" s="560" t="n"/>
      <c r="BC293" s="560" t="n"/>
      <c r="BD293" s="560" t="n"/>
      <c r="BE293" s="560" t="n"/>
      <c r="BF293" s="560" t="n"/>
      <c r="BG293" s="560" t="n"/>
      <c r="BH293" s="560" t="n"/>
      <c r="BI293" s="560" t="n"/>
      <c r="BJ293" s="560" t="n"/>
      <c r="BK293" s="560" t="n"/>
      <c r="BL293" s="560" t="n"/>
      <c r="BM293" s="560" t="n"/>
      <c r="BN293" s="560" t="n"/>
      <c r="BO293" s="560" t="n"/>
      <c r="BP293" s="560" t="n"/>
      <c r="BQ293" s="560" t="n"/>
      <c r="BR293" s="560" t="n"/>
      <c r="BS293" s="560" t="n"/>
      <c r="BT293" s="560" t="n"/>
      <c r="BU293" s="560" t="n"/>
      <c r="BV293" s="560" t="n"/>
      <c r="BW293" s="560" t="n"/>
      <c r="BX293" s="560" t="n"/>
      <c r="BY293" s="560" t="n"/>
      <c r="BZ293" s="560" t="n"/>
      <c r="CA293" s="560" t="n"/>
      <c r="CB293" s="560" t="n"/>
      <c r="CC293" s="560" t="n"/>
      <c r="CD293" s="560" t="n"/>
      <c r="CE293" s="560" t="n"/>
      <c r="CF293" s="560" t="n"/>
      <c r="CG293" s="560" t="n"/>
      <c r="CH293" s="560" t="n"/>
      <c r="CI293" s="560" t="n"/>
      <c r="CJ293" s="560" t="n"/>
      <c r="CK293" s="560" t="n"/>
      <c r="CL293" s="560" t="n"/>
      <c r="CM293" s="560" t="n"/>
      <c r="CN293" s="560" t="n"/>
      <c r="CO293" s="560" t="n"/>
      <c r="CP293" s="560" t="n"/>
      <c r="CQ293" s="560" t="n"/>
      <c r="CR293" s="560" t="n"/>
      <c r="CS293" s="560" t="n"/>
      <c r="CT293" s="560" t="n"/>
      <c r="CU293" s="560" t="n"/>
      <c r="CV293" s="560" t="n"/>
      <c r="CW293" s="560" t="n"/>
      <c r="CX293" s="560" t="n"/>
      <c r="CY293" s="560" t="n"/>
      <c r="CZ293" s="560" t="n"/>
      <c r="DA293" s="560" t="n"/>
      <c r="DB293" s="560" t="n"/>
      <c r="DC293" s="560" t="n"/>
      <c r="DD293" s="560" t="n"/>
      <c r="DE293" s="560" t="n"/>
      <c r="DF293" s="560" t="n"/>
      <c r="DG293" s="560" t="n"/>
      <c r="DH293" s="560" t="n"/>
      <c r="DI293" s="560" t="n"/>
      <c r="DJ293" s="560" t="n"/>
      <c r="DK293" s="560" t="n"/>
      <c r="DL293" s="560" t="n"/>
      <c r="DM293" s="560" t="n"/>
      <c r="DN293" s="560" t="n"/>
      <c r="DO293" s="560" t="n"/>
      <c r="DP293" s="560" t="n"/>
      <c r="DQ293" s="560" t="n"/>
      <c r="DR293" s="560" t="n"/>
      <c r="DS293" s="560" t="n"/>
      <c r="DT293" s="560" t="n"/>
      <c r="DU293" s="560" t="n"/>
      <c r="DV293" s="560" t="n"/>
      <c r="DW293" s="560" t="n"/>
      <c r="DX293" s="560" t="n"/>
      <c r="DY293" s="560" t="n"/>
      <c r="DZ293" s="560" t="n"/>
      <c r="EA293" s="560" t="n"/>
      <c r="EB293" s="560" t="n"/>
      <c r="EC293" s="560" t="n"/>
      <c r="ED293" s="560" t="n"/>
      <c r="EE293" s="560" t="n"/>
      <c r="EF293" s="560" t="n"/>
      <c r="EG293" s="560" t="n"/>
      <c r="EH293" s="560" t="n"/>
      <c r="EI293" s="560" t="n"/>
      <c r="EJ293" s="560" t="n"/>
      <c r="EK293" s="560" t="n"/>
      <c r="EL293" s="560" t="n"/>
      <c r="EM293" s="560" t="n"/>
      <c r="EN293" s="560" t="n"/>
      <c r="EO293" s="560" t="n"/>
      <c r="EP293" s="560" t="n"/>
      <c r="EQ293" s="560" t="n"/>
      <c r="ER293" s="560" t="n"/>
      <c r="ES293" s="560" t="n"/>
      <c r="ET293" s="560" t="n"/>
      <c r="EU293" s="560" t="n"/>
      <c r="EV293" s="560" t="n"/>
      <c r="EW293" s="560" t="n"/>
      <c r="EX293" s="560" t="n"/>
      <c r="EY293" s="560" t="n"/>
      <c r="EZ293" s="560" t="n"/>
      <c r="FA293" s="560" t="n"/>
      <c r="FB293" s="560" t="n"/>
      <c r="FC293" s="560" t="n"/>
      <c r="FD293" s="560" t="n"/>
      <c r="FE293" s="560" t="n"/>
      <c r="FF293" s="560" t="n"/>
      <c r="FG293" s="560" t="n"/>
      <c r="FH293" s="560" t="n"/>
      <c r="FI293" s="560" t="n"/>
      <c r="FJ293" s="560" t="n"/>
      <c r="FK293" s="560" t="n"/>
      <c r="FL293" s="560" t="n"/>
      <c r="FM293" s="560" t="n"/>
      <c r="FN293" s="560" t="n"/>
      <c r="FO293" s="560" t="n"/>
      <c r="FP293" s="560" t="n"/>
      <c r="FQ293" s="560" t="n"/>
      <c r="FR293" s="560" t="n"/>
      <c r="FS293" s="560" t="n"/>
      <c r="FT293" s="560" t="n"/>
      <c r="FU293" s="560" t="n"/>
      <c r="FV293" s="560" t="n"/>
      <c r="FW293" s="560" t="n"/>
      <c r="FX293" s="560" t="n"/>
      <c r="FY293" s="560" t="n"/>
      <c r="FZ293" s="560" t="n"/>
      <c r="GA293" s="560" t="n"/>
      <c r="GB293" s="560" t="n"/>
      <c r="GC293" s="560" t="n"/>
      <c r="GD293" s="560" t="n"/>
      <c r="GE293" s="560" t="n"/>
      <c r="GF293" s="560" t="n"/>
      <c r="GG293" s="560" t="n"/>
      <c r="GH293" s="560" t="n"/>
      <c r="GI293" s="560" t="n"/>
      <c r="GJ293" s="560" t="n"/>
      <c r="GK293" s="560" t="n"/>
      <c r="GL293" s="560" t="n"/>
      <c r="GM293" s="560" t="n"/>
      <c r="GN293" s="560" t="n"/>
    </row>
    <row r="294" outlineLevel="1">
      <c r="R294" s="557" t="inlineStr">
        <is>
          <t>Debt Yield</t>
        </is>
      </c>
      <c r="S294" s="563">
        <f>IFERROR(S276/S293,"")</f>
        <v/>
      </c>
      <c r="T294" s="563">
        <f>IFERROR(T276/T293,"")</f>
        <v/>
      </c>
      <c r="U294" s="563">
        <f>IFERROR(U276/U293,"")</f>
        <v/>
      </c>
      <c r="V294" s="563">
        <f>IFERROR(V276/V293,"")</f>
        <v/>
      </c>
      <c r="W294" s="563">
        <f>IFERROR(W276/W293,"")</f>
        <v/>
      </c>
      <c r="X294" s="563">
        <f>IFERROR(X276/X293,"")</f>
        <v/>
      </c>
      <c r="Y294" s="563">
        <f>IFERROR(Y276/Y293,"")</f>
        <v/>
      </c>
      <c r="Z294" s="563">
        <f>IFERROR(Z276/Z293,"")</f>
        <v/>
      </c>
      <c r="AA294" s="563">
        <f>IFERROR(AA276/AA293,"")</f>
        <v/>
      </c>
      <c r="AB294" s="563">
        <f>IFERROR(AB276/AB293,"")</f>
        <v/>
      </c>
      <c r="AC294" s="563">
        <f>IFERROR(AC276/AC293,"")</f>
        <v/>
      </c>
      <c r="AD294" s="563">
        <f>IFERROR(AD276/AD293,"")</f>
        <v/>
      </c>
      <c r="AE294" s="563">
        <f>IFERROR(AE276/AE293,"")</f>
        <v/>
      </c>
      <c r="AF294" s="563">
        <f>IFERROR(AF276/AF293,"")</f>
        <v/>
      </c>
      <c r="AG294" s="564">
        <f>IFERROR(AG276/AG293,"")</f>
        <v/>
      </c>
      <c r="AH294" s="560" t="n"/>
      <c r="AI294" s="560" t="n"/>
      <c r="AJ294" s="560" t="n"/>
      <c r="AK294" s="560" t="n"/>
      <c r="AL294" s="560" t="n"/>
      <c r="AM294" s="560" t="n"/>
      <c r="AN294" s="560" t="n"/>
      <c r="AO294" s="560" t="n"/>
      <c r="AP294" s="560" t="n"/>
      <c r="AQ294" s="560" t="n"/>
      <c r="AR294" s="560" t="n"/>
      <c r="AS294" s="560" t="n"/>
      <c r="AT294" s="560" t="n"/>
      <c r="AU294" s="560" t="n"/>
      <c r="AV294" s="560" t="n"/>
      <c r="AW294" s="560" t="n"/>
      <c r="AX294" s="560" t="n"/>
      <c r="AY294" s="560" t="n"/>
      <c r="AZ294" s="560" t="n"/>
      <c r="BA294" s="560" t="n"/>
      <c r="BB294" s="560" t="n"/>
      <c r="BC294" s="560" t="n"/>
      <c r="BD294" s="560" t="n"/>
      <c r="BE294" s="560" t="n"/>
      <c r="BF294" s="560" t="n"/>
      <c r="BG294" s="560" t="n"/>
      <c r="BH294" s="560" t="n"/>
      <c r="BI294" s="560" t="n"/>
      <c r="BJ294" s="560" t="n"/>
      <c r="BK294" s="560" t="n"/>
      <c r="BL294" s="560" t="n"/>
      <c r="BM294" s="560" t="n"/>
      <c r="BN294" s="560" t="n"/>
      <c r="BO294" s="560" t="n"/>
      <c r="BP294" s="560" t="n"/>
      <c r="BQ294" s="560" t="n"/>
      <c r="BR294" s="560" t="n"/>
      <c r="BS294" s="560" t="n"/>
      <c r="BT294" s="560" t="n"/>
      <c r="BU294" s="560" t="n"/>
      <c r="BV294" s="560" t="n"/>
      <c r="BW294" s="560" t="n"/>
      <c r="BX294" s="560" t="n"/>
      <c r="BY294" s="560" t="n"/>
      <c r="BZ294" s="560" t="n"/>
      <c r="CA294" s="560" t="n"/>
      <c r="CB294" s="560" t="n"/>
      <c r="CC294" s="560" t="n"/>
      <c r="CD294" s="560" t="n"/>
      <c r="CE294" s="560" t="n"/>
      <c r="CF294" s="560" t="n"/>
      <c r="CG294" s="560" t="n"/>
      <c r="CH294" s="560" t="n"/>
      <c r="CI294" s="560" t="n"/>
      <c r="CJ294" s="560" t="n"/>
      <c r="CK294" s="560" t="n"/>
      <c r="CL294" s="560" t="n"/>
      <c r="CM294" s="560" t="n"/>
      <c r="CN294" s="560" t="n"/>
      <c r="CO294" s="560" t="n"/>
      <c r="CP294" s="560" t="n"/>
      <c r="CQ294" s="560" t="n"/>
      <c r="CR294" s="560" t="n"/>
      <c r="CS294" s="560" t="n"/>
      <c r="CT294" s="560" t="n"/>
      <c r="CU294" s="560" t="n"/>
      <c r="CV294" s="560" t="n"/>
      <c r="CW294" s="560" t="n"/>
      <c r="CX294" s="560" t="n"/>
      <c r="CY294" s="560" t="n"/>
      <c r="CZ294" s="560" t="n"/>
      <c r="DA294" s="560" t="n"/>
      <c r="DB294" s="560" t="n"/>
      <c r="DC294" s="560" t="n"/>
      <c r="DD294" s="560" t="n"/>
      <c r="DE294" s="560" t="n"/>
      <c r="DF294" s="560" t="n"/>
      <c r="DG294" s="560" t="n"/>
      <c r="DH294" s="560" t="n"/>
      <c r="DI294" s="560" t="n"/>
      <c r="DJ294" s="560" t="n"/>
      <c r="DK294" s="560" t="n"/>
      <c r="DL294" s="560" t="n"/>
      <c r="DM294" s="560" t="n"/>
      <c r="DN294" s="560" t="n"/>
      <c r="DO294" s="560" t="n"/>
      <c r="DP294" s="560" t="n"/>
      <c r="DQ294" s="560" t="n"/>
      <c r="DR294" s="560" t="n"/>
      <c r="DS294" s="560" t="n"/>
      <c r="DT294" s="560" t="n"/>
      <c r="DU294" s="560" t="n"/>
      <c r="DV294" s="560" t="n"/>
      <c r="DW294" s="560" t="n"/>
      <c r="DX294" s="560" t="n"/>
      <c r="DY294" s="560" t="n"/>
      <c r="DZ294" s="560" t="n"/>
      <c r="EA294" s="560" t="n"/>
      <c r="EB294" s="560" t="n"/>
      <c r="EC294" s="560" t="n"/>
      <c r="ED294" s="560" t="n"/>
      <c r="EE294" s="560" t="n"/>
      <c r="EF294" s="560" t="n"/>
      <c r="EG294" s="560" t="n"/>
      <c r="EH294" s="560" t="n"/>
      <c r="EI294" s="560" t="n"/>
      <c r="EJ294" s="560" t="n"/>
      <c r="EK294" s="560" t="n"/>
      <c r="EL294" s="560" t="n"/>
      <c r="EM294" s="560" t="n"/>
      <c r="EN294" s="560" t="n"/>
      <c r="EO294" s="560" t="n"/>
      <c r="EP294" s="560" t="n"/>
      <c r="EQ294" s="560" t="n"/>
      <c r="ER294" s="560" t="n"/>
      <c r="ES294" s="560" t="n"/>
      <c r="ET294" s="560" t="n"/>
      <c r="EU294" s="560" t="n"/>
      <c r="EV294" s="560" t="n"/>
      <c r="EW294" s="560" t="n"/>
      <c r="EX294" s="560" t="n"/>
      <c r="EY294" s="560" t="n"/>
      <c r="EZ294" s="560" t="n"/>
      <c r="FA294" s="560" t="n"/>
      <c r="FB294" s="560" t="n"/>
      <c r="FC294" s="560" t="n"/>
      <c r="FD294" s="560" t="n"/>
      <c r="FE294" s="560" t="n"/>
      <c r="FF294" s="560" t="n"/>
      <c r="FG294" s="560" t="n"/>
      <c r="FH294" s="560" t="n"/>
      <c r="FI294" s="560" t="n"/>
      <c r="FJ294" s="560" t="n"/>
      <c r="FK294" s="560" t="n"/>
      <c r="FL294" s="560" t="n"/>
      <c r="FM294" s="560" t="n"/>
      <c r="FN294" s="560" t="n"/>
      <c r="FO294" s="560" t="n"/>
      <c r="FP294" s="560" t="n"/>
      <c r="FQ294" s="560" t="n"/>
      <c r="FR294" s="560" t="n"/>
      <c r="FS294" s="560" t="n"/>
      <c r="FT294" s="560" t="n"/>
      <c r="FU294" s="560" t="n"/>
      <c r="FV294" s="560" t="n"/>
      <c r="FW294" s="560" t="n"/>
      <c r="FX294" s="560" t="n"/>
      <c r="FY294" s="560" t="n"/>
      <c r="FZ294" s="560" t="n"/>
      <c r="GA294" s="560" t="n"/>
      <c r="GB294" s="560" t="n"/>
      <c r="GC294" s="560" t="n"/>
      <c r="GD294" s="560" t="n"/>
      <c r="GE294" s="560" t="n"/>
      <c r="GF294" s="560" t="n"/>
      <c r="GG294" s="560" t="n"/>
      <c r="GH294" s="560" t="n"/>
      <c r="GI294" s="560" t="n"/>
      <c r="GJ294" s="560" t="n"/>
      <c r="GK294" s="560" t="n"/>
      <c r="GL294" s="560" t="n"/>
      <c r="GM294" s="560" t="n"/>
      <c r="GN294" s="560" t="n"/>
    </row>
    <row r="295" outlineLevel="1">
      <c r="R295" s="343" t="n"/>
      <c r="S295" s="582" t="n"/>
      <c r="T295" s="582" t="n"/>
      <c r="U295" s="582" t="n"/>
      <c r="V295" s="582" t="n"/>
      <c r="W295" s="582" t="n"/>
      <c r="X295" s="582" t="n"/>
      <c r="Y295" s="582" t="n"/>
      <c r="Z295" s="582" t="n"/>
      <c r="AA295" s="582" t="n"/>
      <c r="AB295" s="582" t="n"/>
      <c r="AC295" s="582" t="n"/>
      <c r="AD295" s="582" t="n"/>
      <c r="AE295" s="582" t="n"/>
      <c r="AF295" s="582" t="n"/>
      <c r="AG295" s="582" t="n"/>
      <c r="AH295" s="560" t="n"/>
      <c r="AI295" s="560" t="n"/>
      <c r="AJ295" s="560" t="n"/>
      <c r="AK295" s="560" t="n"/>
      <c r="AL295" s="560" t="n"/>
      <c r="AM295" s="560" t="n"/>
      <c r="AN295" s="560" t="n"/>
      <c r="AO295" s="560" t="n"/>
      <c r="AP295" s="560" t="n"/>
      <c r="AQ295" s="560" t="n"/>
      <c r="AR295" s="560" t="n"/>
      <c r="AS295" s="560" t="n"/>
      <c r="AT295" s="560" t="n"/>
      <c r="AU295" s="560" t="n"/>
      <c r="AV295" s="560" t="n"/>
      <c r="AW295" s="560" t="n"/>
      <c r="AX295" s="560" t="n"/>
      <c r="AY295" s="560" t="n"/>
      <c r="AZ295" s="560" t="n"/>
      <c r="BA295" s="560" t="n"/>
      <c r="BB295" s="560" t="n"/>
      <c r="BC295" s="560" t="n"/>
      <c r="BD295" s="560" t="n"/>
      <c r="BE295" s="560" t="n"/>
      <c r="BF295" s="560" t="n"/>
      <c r="BG295" s="560" t="n"/>
      <c r="BH295" s="560" t="n"/>
      <c r="BI295" s="560" t="n"/>
      <c r="BJ295" s="560" t="n"/>
      <c r="BK295" s="560" t="n"/>
      <c r="BL295" s="560" t="n"/>
      <c r="BM295" s="560" t="n"/>
      <c r="BN295" s="560" t="n"/>
      <c r="BO295" s="560" t="n"/>
      <c r="BP295" s="560" t="n"/>
      <c r="BQ295" s="560" t="n"/>
      <c r="BR295" s="560" t="n"/>
      <c r="BS295" s="560" t="n"/>
      <c r="BT295" s="560" t="n"/>
      <c r="BU295" s="560" t="n"/>
      <c r="BV295" s="560" t="n"/>
      <c r="BW295" s="560" t="n"/>
      <c r="BX295" s="560" t="n"/>
      <c r="BY295" s="560" t="n"/>
      <c r="BZ295" s="560" t="n"/>
      <c r="CA295" s="560" t="n"/>
      <c r="CB295" s="560" t="n"/>
      <c r="CC295" s="560" t="n"/>
      <c r="CD295" s="560" t="n"/>
      <c r="CE295" s="560" t="n"/>
      <c r="CF295" s="560" t="n"/>
      <c r="CG295" s="560" t="n"/>
      <c r="CH295" s="560" t="n"/>
      <c r="CI295" s="560" t="n"/>
      <c r="CJ295" s="560" t="n"/>
      <c r="CK295" s="560" t="n"/>
      <c r="CL295" s="560" t="n"/>
      <c r="CM295" s="560" t="n"/>
      <c r="CN295" s="560" t="n"/>
      <c r="CO295" s="560" t="n"/>
      <c r="CP295" s="560" t="n"/>
      <c r="CQ295" s="560" t="n"/>
      <c r="CR295" s="560" t="n"/>
      <c r="CS295" s="560" t="n"/>
      <c r="CT295" s="560" t="n"/>
      <c r="CU295" s="560" t="n"/>
      <c r="CV295" s="560" t="n"/>
      <c r="CW295" s="560" t="n"/>
      <c r="CX295" s="560" t="n"/>
      <c r="CY295" s="560" t="n"/>
      <c r="CZ295" s="560" t="n"/>
      <c r="DA295" s="560" t="n"/>
      <c r="DB295" s="560" t="n"/>
      <c r="DC295" s="560" t="n"/>
      <c r="DD295" s="560" t="n"/>
      <c r="DE295" s="560" t="n"/>
      <c r="DF295" s="560" t="n"/>
      <c r="DG295" s="560" t="n"/>
      <c r="DH295" s="560" t="n"/>
      <c r="DI295" s="560" t="n"/>
      <c r="DJ295" s="560" t="n"/>
      <c r="DK295" s="560" t="n"/>
      <c r="DL295" s="560" t="n"/>
      <c r="DM295" s="560" t="n"/>
      <c r="DN295" s="560" t="n"/>
      <c r="DO295" s="560" t="n"/>
      <c r="DP295" s="560" t="n"/>
      <c r="DQ295" s="560" t="n"/>
      <c r="DR295" s="560" t="n"/>
      <c r="DS295" s="560">
        <f>DS310-DS304</f>
        <v/>
      </c>
      <c r="DT295" s="560" t="n"/>
      <c r="DU295" s="560" t="n"/>
      <c r="DV295" s="560" t="n"/>
      <c r="DW295" s="560" t="n"/>
      <c r="DX295" s="560" t="n"/>
      <c r="DY295" s="560" t="n"/>
      <c r="DZ295" s="560" t="n"/>
      <c r="EA295" s="560" t="n"/>
      <c r="EB295" s="560" t="n"/>
      <c r="EC295" s="560" t="n"/>
      <c r="ED295" s="560" t="n"/>
      <c r="EE295" s="560" t="n"/>
      <c r="EF295" s="560" t="n"/>
      <c r="EG295" s="560" t="n"/>
      <c r="EH295" s="560" t="n"/>
      <c r="EI295" s="560" t="n"/>
      <c r="EJ295" s="560" t="n"/>
      <c r="EK295" s="560" t="n"/>
      <c r="EL295" s="560" t="n"/>
      <c r="EM295" s="560" t="n"/>
      <c r="EN295" s="560" t="n"/>
      <c r="EO295" s="560" t="n"/>
      <c r="EP295" s="560" t="n"/>
      <c r="EQ295" s="560" t="n"/>
      <c r="ER295" s="560" t="n"/>
      <c r="ES295" s="560" t="n"/>
      <c r="ET295" s="560" t="n"/>
      <c r="EU295" s="560" t="n"/>
      <c r="EV295" s="560" t="n"/>
      <c r="EW295" s="560" t="n"/>
      <c r="EX295" s="560" t="n"/>
      <c r="EY295" s="560" t="n"/>
      <c r="EZ295" s="560" t="n"/>
      <c r="FA295" s="560" t="n"/>
      <c r="FB295" s="560" t="n"/>
      <c r="FC295" s="560" t="n"/>
      <c r="FD295" s="560" t="n"/>
      <c r="FE295" s="560" t="n"/>
      <c r="FF295" s="560" t="n"/>
      <c r="FG295" s="560" t="n"/>
      <c r="FH295" s="560" t="n"/>
      <c r="FI295" s="560" t="n"/>
      <c r="FJ295" s="560" t="n"/>
      <c r="FK295" s="560" t="n"/>
      <c r="FL295" s="560" t="n"/>
      <c r="FM295" s="560" t="n"/>
      <c r="FN295" s="560" t="n"/>
      <c r="FO295" s="560" t="n"/>
      <c r="FP295" s="560" t="n"/>
      <c r="FQ295" s="560" t="n"/>
      <c r="FR295" s="560" t="n"/>
      <c r="FS295" s="560" t="n"/>
      <c r="FT295" s="560" t="n"/>
      <c r="FU295" s="560" t="n"/>
      <c r="FV295" s="560" t="n"/>
      <c r="FW295" s="560" t="n"/>
      <c r="FX295" s="560" t="n"/>
      <c r="FY295" s="560" t="n"/>
      <c r="FZ295" s="560" t="n"/>
      <c r="GA295" s="560" t="n"/>
      <c r="GB295" s="560" t="n"/>
      <c r="GC295" s="560" t="n"/>
      <c r="GD295" s="560" t="n"/>
      <c r="GE295" s="560" t="n"/>
      <c r="GF295" s="560" t="n"/>
      <c r="GG295" s="560" t="n"/>
      <c r="GH295" s="560" t="n"/>
      <c r="GI295" s="560" t="n"/>
      <c r="GJ295" s="560" t="n"/>
      <c r="GK295" s="560" t="n"/>
      <c r="GL295" s="560" t="n"/>
      <c r="GM295" s="560" t="n"/>
      <c r="GN295" s="560" t="n"/>
    </row>
    <row r="296" outlineLevel="1">
      <c r="R296" s="343" t="n"/>
      <c r="S296" s="582" t="n"/>
      <c r="T296" s="582" t="n"/>
      <c r="U296" s="582" t="n"/>
      <c r="V296" s="582" t="n"/>
      <c r="W296" s="582" t="n"/>
      <c r="X296" s="582" t="n"/>
      <c r="Y296" s="582" t="n"/>
      <c r="Z296" s="582" t="n"/>
      <c r="AA296" s="582" t="n"/>
      <c r="AB296" s="582" t="n"/>
      <c r="AC296" s="582" t="n"/>
      <c r="AD296" s="582" t="n"/>
      <c r="AE296" s="582" t="n"/>
      <c r="AF296" s="582" t="n"/>
      <c r="AG296" s="582" t="n"/>
      <c r="AH296" s="560" t="n"/>
      <c r="AI296" s="560" t="n"/>
      <c r="AJ296" s="560" t="n"/>
      <c r="AK296" s="560" t="n"/>
      <c r="AL296" s="560" t="n"/>
      <c r="AM296" s="560" t="n"/>
      <c r="AN296" s="560" t="n"/>
      <c r="AO296" s="560" t="n"/>
      <c r="AP296" s="560" t="n"/>
      <c r="AQ296" s="560" t="n"/>
      <c r="AR296" s="560" t="n"/>
      <c r="AS296" s="560" t="n"/>
      <c r="AT296" s="560" t="n"/>
      <c r="AU296" s="560" t="n"/>
      <c r="AV296" s="560" t="n"/>
      <c r="AW296" s="560" t="n"/>
      <c r="AX296" s="560" t="n"/>
      <c r="AY296" s="560" t="n"/>
      <c r="AZ296" s="560" t="n"/>
      <c r="BA296" s="560" t="n"/>
      <c r="BB296" s="560" t="n"/>
      <c r="BC296" s="560" t="n"/>
      <c r="BD296" s="560" t="n"/>
      <c r="BE296" s="560" t="n"/>
      <c r="BF296" s="560" t="n"/>
      <c r="BG296" s="560" t="n"/>
      <c r="BH296" s="560" t="n"/>
      <c r="BI296" s="560" t="n"/>
      <c r="BJ296" s="560" t="n"/>
      <c r="BK296" s="560" t="n"/>
      <c r="BL296" s="560" t="n"/>
      <c r="BM296" s="560" t="n"/>
      <c r="BN296" s="560" t="n"/>
      <c r="BO296" s="560" t="n"/>
      <c r="BP296" s="560" t="n"/>
      <c r="BQ296" s="560" t="n"/>
      <c r="BR296" s="560" t="n"/>
      <c r="BS296" s="560" t="n"/>
      <c r="BT296" s="560" t="n"/>
      <c r="BU296" s="560" t="n"/>
      <c r="BV296" s="560" t="n"/>
      <c r="BW296" s="560" t="n"/>
      <c r="BX296" s="560" t="n"/>
      <c r="BY296" s="560" t="n"/>
      <c r="BZ296" s="560" t="n"/>
      <c r="CA296" s="560" t="n"/>
      <c r="CB296" s="560" t="n"/>
      <c r="CC296" s="560" t="n"/>
      <c r="CD296" s="560" t="n"/>
      <c r="CE296" s="560" t="n"/>
      <c r="CF296" s="560" t="n"/>
      <c r="CG296" s="560" t="n"/>
      <c r="CH296" s="560" t="n"/>
      <c r="CI296" s="560" t="n"/>
      <c r="CJ296" s="560" t="n"/>
      <c r="CK296" s="560" t="n"/>
      <c r="CL296" s="560" t="n"/>
      <c r="CM296" s="560" t="n"/>
      <c r="CN296" s="560" t="n"/>
      <c r="CO296" s="560" t="n"/>
      <c r="CP296" s="560" t="n"/>
      <c r="CQ296" s="560" t="n"/>
      <c r="CR296" s="560" t="n"/>
      <c r="CS296" s="560" t="n"/>
      <c r="CT296" s="560" t="n"/>
      <c r="CU296" s="560" t="n"/>
      <c r="CV296" s="560" t="n"/>
      <c r="CW296" s="560" t="n"/>
      <c r="CX296" s="560" t="n"/>
      <c r="CY296" s="560" t="n"/>
      <c r="CZ296" s="560" t="n"/>
      <c r="DA296" s="560" t="n"/>
      <c r="DB296" s="560" t="n"/>
      <c r="DC296" s="560" t="n"/>
      <c r="DD296" s="560" t="n"/>
      <c r="DE296" s="560" t="n"/>
      <c r="DF296" s="560" t="n"/>
      <c r="DG296" s="560" t="n"/>
      <c r="DH296" s="560" t="n"/>
      <c r="DI296" s="560" t="n"/>
      <c r="DJ296" s="560" t="n"/>
      <c r="DK296" s="560" t="n"/>
      <c r="DL296" s="560" t="n"/>
      <c r="DM296" s="560" t="n"/>
      <c r="DN296" s="560" t="n"/>
      <c r="DO296" s="560" t="n"/>
      <c r="DP296" s="560" t="n"/>
      <c r="DQ296" s="560" t="n"/>
      <c r="DR296" s="560" t="n"/>
      <c r="DS296" s="560" t="n"/>
      <c r="DT296" s="560" t="n"/>
      <c r="DU296" s="560" t="n"/>
      <c r="DV296" s="560" t="n"/>
      <c r="DW296" s="560" t="n"/>
      <c r="DX296" s="560" t="n"/>
      <c r="DY296" s="560" t="n"/>
      <c r="DZ296" s="560" t="n"/>
      <c r="EA296" s="560" t="n"/>
      <c r="EB296" s="560" t="n"/>
      <c r="EC296" s="560" t="n"/>
      <c r="ED296" s="560" t="n"/>
      <c r="EE296" s="560" t="n"/>
      <c r="EF296" s="560" t="n"/>
      <c r="EG296" s="560" t="n"/>
      <c r="EH296" s="560" t="n"/>
      <c r="EI296" s="560" t="n"/>
      <c r="EJ296" s="560" t="n"/>
      <c r="EK296" s="560" t="n"/>
      <c r="EL296" s="560" t="n"/>
      <c r="EM296" s="560" t="n"/>
      <c r="EN296" s="560" t="n"/>
      <c r="EO296" s="560" t="n"/>
      <c r="EP296" s="560" t="n"/>
      <c r="EQ296" s="560" t="n"/>
      <c r="ER296" s="560" t="n"/>
      <c r="ES296" s="560" t="n"/>
      <c r="ET296" s="560" t="n"/>
      <c r="EU296" s="560" t="n"/>
      <c r="EV296" s="560" t="n"/>
      <c r="EW296" s="560" t="n"/>
      <c r="EX296" s="560" t="n"/>
      <c r="EY296" s="560" t="n"/>
      <c r="EZ296" s="560" t="n"/>
      <c r="FA296" s="560" t="n"/>
      <c r="FB296" s="560" t="n"/>
      <c r="FC296" s="560" t="n"/>
      <c r="FD296" s="560" t="n"/>
      <c r="FE296" s="560" t="n"/>
      <c r="FF296" s="560" t="n"/>
      <c r="FG296" s="560" t="n"/>
      <c r="FH296" s="560" t="n"/>
      <c r="FI296" s="560" t="n"/>
      <c r="FJ296" s="560" t="n"/>
      <c r="FK296" s="560" t="n"/>
      <c r="FL296" s="560" t="n"/>
      <c r="FM296" s="560" t="n"/>
      <c r="FN296" s="560" t="n"/>
      <c r="FO296" s="560" t="n"/>
      <c r="FP296" s="560" t="n"/>
      <c r="FQ296" s="560" t="n"/>
      <c r="FR296" s="560" t="n"/>
      <c r="FS296" s="560" t="n"/>
      <c r="FT296" s="560" t="n"/>
      <c r="FU296" s="560" t="n"/>
      <c r="FV296" s="560" t="n"/>
      <c r="FW296" s="560" t="n"/>
      <c r="FX296" s="560" t="n"/>
      <c r="FY296" s="560" t="n"/>
      <c r="FZ296" s="560" t="n"/>
      <c r="GA296" s="560" t="n"/>
      <c r="GB296" s="560" t="n"/>
      <c r="GC296" s="560" t="n"/>
      <c r="GD296" s="560" t="n"/>
      <c r="GE296" s="560" t="n"/>
      <c r="GF296" s="560" t="n"/>
      <c r="GG296" s="560" t="n"/>
      <c r="GH296" s="560" t="n"/>
      <c r="GI296" s="560" t="n"/>
      <c r="GJ296" s="560" t="n"/>
      <c r="GK296" s="560" t="n"/>
      <c r="GL296" s="560" t="n"/>
      <c r="GM296" s="560" t="n"/>
      <c r="GN296" s="560" t="n"/>
    </row>
    <row r="297" outlineLevel="1">
      <c r="R297" s="343" t="n"/>
      <c r="S297" s="582" t="n"/>
      <c r="T297" s="582" t="n"/>
      <c r="U297" s="582" t="n"/>
      <c r="V297" s="582" t="n"/>
      <c r="W297" s="582" t="n"/>
      <c r="X297" s="582" t="n"/>
      <c r="Y297" s="582" t="n"/>
      <c r="Z297" s="582" t="n"/>
      <c r="AA297" s="582" t="n"/>
      <c r="AB297" s="582" t="n"/>
      <c r="AC297" s="582" t="n"/>
      <c r="AD297" s="582" t="n"/>
      <c r="AE297" s="582" t="n"/>
      <c r="AF297" s="582" t="n"/>
      <c r="AG297" s="582" t="n"/>
      <c r="AH297" s="560" t="n"/>
      <c r="AI297" s="560" t="n"/>
      <c r="AJ297" s="560" t="n"/>
      <c r="AK297" s="560" t="n"/>
      <c r="AL297" s="560" t="n"/>
      <c r="AM297" s="560" t="n"/>
      <c r="AN297" s="560" t="n"/>
      <c r="AO297" s="560" t="n"/>
      <c r="AP297" s="560" t="n"/>
      <c r="AQ297" s="560" t="n"/>
      <c r="AR297" s="560" t="n"/>
      <c r="AS297" s="560" t="n"/>
      <c r="AT297" s="560" t="n"/>
      <c r="AU297" s="560" t="n"/>
      <c r="AV297" s="560" t="n"/>
      <c r="AW297" s="560" t="n"/>
      <c r="AX297" s="560" t="n"/>
      <c r="AY297" s="560" t="n"/>
      <c r="AZ297" s="560" t="n"/>
      <c r="BA297" s="560" t="n"/>
      <c r="BB297" s="560" t="n"/>
      <c r="BC297" s="560" t="n"/>
      <c r="BD297" s="560" t="n"/>
      <c r="BE297" s="560" t="n"/>
      <c r="BF297" s="560" t="n"/>
      <c r="BG297" s="560" t="n"/>
      <c r="BH297" s="560" t="n"/>
      <c r="BI297" s="560" t="n"/>
      <c r="BJ297" s="560" t="n"/>
      <c r="BK297" s="560" t="n"/>
      <c r="BL297" s="560" t="n"/>
      <c r="BM297" s="560" t="n"/>
      <c r="BN297" s="560" t="n"/>
      <c r="BO297" s="560" t="n"/>
      <c r="BP297" s="560" t="n"/>
      <c r="BQ297" s="560" t="n"/>
      <c r="BR297" s="560" t="n"/>
      <c r="BS297" s="560" t="n"/>
      <c r="BT297" s="560" t="n"/>
      <c r="BU297" s="560" t="n"/>
      <c r="BV297" s="560" t="n"/>
      <c r="BW297" s="560" t="n"/>
      <c r="BX297" s="560" t="n"/>
      <c r="BY297" s="560" t="n"/>
      <c r="BZ297" s="560" t="n"/>
      <c r="CA297" s="560" t="n"/>
      <c r="CB297" s="560" t="n"/>
      <c r="CC297" s="560" t="n"/>
      <c r="CD297" s="560" t="n"/>
      <c r="CE297" s="560" t="n"/>
      <c r="CF297" s="560" t="n"/>
      <c r="CG297" s="560" t="n"/>
      <c r="CH297" s="560" t="n"/>
      <c r="CI297" s="560" t="n"/>
      <c r="CJ297" s="560" t="n"/>
      <c r="CK297" s="560" t="n"/>
      <c r="CL297" s="560" t="n"/>
      <c r="CM297" s="560" t="n"/>
      <c r="CN297" s="560" t="n"/>
      <c r="CO297" s="560" t="n"/>
      <c r="CP297" s="560" t="n"/>
      <c r="CQ297" s="560" t="n"/>
      <c r="CR297" s="560" t="n"/>
      <c r="CS297" s="560" t="n"/>
      <c r="CT297" s="560" t="n"/>
      <c r="CU297" s="560" t="n"/>
      <c r="CV297" s="560" t="n"/>
      <c r="CW297" s="560" t="n"/>
      <c r="CX297" s="560" t="n"/>
      <c r="CY297" s="560" t="n"/>
      <c r="CZ297" s="560" t="n"/>
      <c r="DA297" s="560" t="n"/>
      <c r="DB297" s="560" t="n"/>
      <c r="DC297" s="560" t="n"/>
      <c r="DD297" s="560" t="n"/>
      <c r="DE297" s="560" t="n"/>
      <c r="DF297" s="560" t="n"/>
      <c r="DG297" s="560" t="n"/>
      <c r="DH297" s="560" t="n"/>
      <c r="DI297" s="560" t="n"/>
      <c r="DJ297" s="560" t="n"/>
      <c r="DK297" s="560" t="n"/>
      <c r="DL297" s="560" t="n"/>
      <c r="DM297" s="560" t="n"/>
      <c r="DN297" s="560" t="n"/>
      <c r="DO297" s="560" t="n"/>
      <c r="DP297" s="560" t="n"/>
      <c r="DQ297" s="560" t="n"/>
      <c r="DR297" s="560" t="n"/>
      <c r="DS297" s="560" t="n"/>
      <c r="DT297" s="560" t="n"/>
      <c r="DU297" s="560" t="n"/>
      <c r="DV297" s="560" t="n"/>
      <c r="DW297" s="560" t="n"/>
      <c r="DX297" s="560" t="n"/>
      <c r="DY297" s="560" t="n"/>
      <c r="DZ297" s="560" t="n"/>
      <c r="EA297" s="560" t="n"/>
      <c r="EB297" s="560" t="n"/>
      <c r="EC297" s="560" t="n"/>
      <c r="ED297" s="560" t="n"/>
      <c r="EE297" s="560" t="n"/>
      <c r="EF297" s="560" t="n"/>
      <c r="EG297" s="560" t="n"/>
      <c r="EH297" s="560" t="n"/>
      <c r="EI297" s="560" t="n"/>
      <c r="EJ297" s="560" t="n"/>
      <c r="EK297" s="560" t="n"/>
      <c r="EL297" s="560" t="n"/>
      <c r="EM297" s="560" t="n"/>
      <c r="EN297" s="560" t="n"/>
      <c r="EO297" s="560" t="n"/>
      <c r="EP297" s="560" t="n"/>
      <c r="EQ297" s="560" t="n"/>
      <c r="ER297" s="560" t="n"/>
      <c r="ES297" s="560" t="n"/>
      <c r="ET297" s="560" t="n"/>
      <c r="EU297" s="560" t="n"/>
      <c r="EV297" s="560" t="n"/>
      <c r="EW297" s="560" t="n"/>
      <c r="EX297" s="560" t="n"/>
      <c r="EY297" s="560" t="n"/>
      <c r="EZ297" s="560" t="n"/>
      <c r="FA297" s="560" t="n"/>
      <c r="FB297" s="560" t="n"/>
      <c r="FC297" s="560" t="n"/>
      <c r="FD297" s="560" t="n"/>
      <c r="FE297" s="560" t="n"/>
      <c r="FF297" s="560" t="n"/>
      <c r="FG297" s="560" t="n"/>
      <c r="FH297" s="560" t="n"/>
      <c r="FI297" s="560" t="n"/>
      <c r="FJ297" s="560" t="n"/>
      <c r="FK297" s="560" t="n"/>
      <c r="FL297" s="560" t="n"/>
      <c r="FM297" s="560" t="n"/>
      <c r="FN297" s="560" t="n"/>
      <c r="FO297" s="560" t="n"/>
      <c r="FP297" s="560" t="n"/>
      <c r="FQ297" s="560" t="n"/>
      <c r="FR297" s="560" t="n"/>
      <c r="FS297" s="560" t="n"/>
      <c r="FT297" s="560" t="n"/>
      <c r="FU297" s="560" t="n"/>
      <c r="FV297" s="560" t="n"/>
      <c r="FW297" s="560" t="n"/>
      <c r="FX297" s="560" t="n"/>
      <c r="FY297" s="560" t="n"/>
      <c r="FZ297" s="560" t="n"/>
      <c r="GA297" s="560" t="n"/>
      <c r="GB297" s="560" t="n"/>
      <c r="GC297" s="560" t="n"/>
      <c r="GD297" s="560" t="n"/>
      <c r="GE297" s="560" t="n"/>
      <c r="GF297" s="560" t="n"/>
      <c r="GG297" s="560" t="n"/>
      <c r="GH297" s="560" t="n"/>
      <c r="GI297" s="560" t="n"/>
      <c r="GJ297" s="560" t="n"/>
      <c r="GK297" s="560" t="n"/>
      <c r="GL297" s="560" t="n"/>
      <c r="GM297" s="560" t="n"/>
      <c r="GN297" s="560" t="n"/>
    </row>
    <row r="298" outlineLevel="1">
      <c r="R298" s="343" t="n"/>
      <c r="S298" s="582" t="n"/>
      <c r="T298" s="582" t="n"/>
      <c r="U298" s="582" t="n"/>
      <c r="V298" s="582" t="n"/>
      <c r="W298" s="582" t="n"/>
      <c r="X298" s="582" t="n"/>
      <c r="Y298" s="582" t="n"/>
      <c r="Z298" s="582" t="n"/>
      <c r="AA298" s="582" t="n"/>
      <c r="AB298" s="582" t="n"/>
      <c r="AC298" s="582" t="n"/>
      <c r="AD298" s="582" t="n"/>
      <c r="AE298" s="582" t="n"/>
      <c r="AF298" s="582" t="n"/>
      <c r="AG298" s="582" t="n"/>
      <c r="AH298" s="560" t="n"/>
      <c r="AI298" s="560" t="n"/>
      <c r="AJ298" s="560" t="n"/>
      <c r="AK298" s="560" t="n"/>
      <c r="AL298" s="560" t="n"/>
      <c r="AM298" s="560" t="n"/>
      <c r="AN298" s="560" t="n"/>
      <c r="AO298" s="560" t="n"/>
      <c r="AP298" s="560" t="n"/>
      <c r="AQ298" s="560" t="n"/>
      <c r="AR298" s="560" t="n"/>
      <c r="AS298" s="560" t="n"/>
      <c r="AT298" s="560" t="n"/>
      <c r="AU298" s="560" t="n"/>
      <c r="AV298" s="560" t="n"/>
      <c r="AW298" s="560" t="n"/>
      <c r="AX298" s="560" t="n"/>
      <c r="AY298" s="560" t="n"/>
      <c r="AZ298" s="560" t="n"/>
      <c r="BA298" s="560" t="n"/>
      <c r="BB298" s="560" t="n"/>
      <c r="BC298" s="560" t="n"/>
      <c r="BD298" s="560" t="n"/>
      <c r="BE298" s="560" t="n"/>
      <c r="BF298" s="560" t="n"/>
      <c r="BG298" s="560" t="n"/>
      <c r="BH298" s="560" t="n"/>
      <c r="BI298" s="560" t="n"/>
      <c r="BJ298" s="560" t="n"/>
      <c r="BK298" s="560" t="n"/>
      <c r="BL298" s="560" t="n"/>
      <c r="BM298" s="560" t="n"/>
      <c r="BN298" s="560" t="n"/>
      <c r="BO298" s="560" t="n"/>
      <c r="BP298" s="560" t="n"/>
      <c r="BQ298" s="560" t="n"/>
      <c r="BR298" s="560" t="n"/>
      <c r="BS298" s="560" t="n"/>
      <c r="BT298" s="560" t="n"/>
      <c r="BU298" s="560" t="n"/>
      <c r="BV298" s="560" t="n"/>
      <c r="BW298" s="560" t="n"/>
      <c r="BX298" s="560" t="n"/>
      <c r="BY298" s="560" t="n"/>
      <c r="BZ298" s="560" t="n"/>
      <c r="CA298" s="560" t="n"/>
      <c r="CB298" s="560" t="n"/>
      <c r="CC298" s="560" t="n"/>
      <c r="CD298" s="560" t="n"/>
      <c r="CE298" s="560" t="n"/>
      <c r="CF298" s="560" t="n"/>
      <c r="CG298" s="560" t="n"/>
      <c r="CH298" s="560" t="n"/>
      <c r="CI298" s="560" t="n"/>
      <c r="CJ298" s="560" t="n"/>
      <c r="CK298" s="560" t="n"/>
      <c r="CL298" s="560" t="n"/>
      <c r="CM298" s="560" t="n"/>
      <c r="CN298" s="560" t="n"/>
      <c r="CO298" s="560" t="n"/>
      <c r="CP298" s="560" t="n"/>
      <c r="CQ298" s="560" t="n"/>
      <c r="CR298" s="560" t="n"/>
      <c r="CS298" s="560" t="n"/>
      <c r="CT298" s="560" t="n"/>
      <c r="CU298" s="560" t="n"/>
      <c r="CV298" s="560" t="n"/>
      <c r="CW298" s="560" t="n"/>
      <c r="CX298" s="560" t="n"/>
      <c r="CY298" s="560" t="n"/>
      <c r="CZ298" s="560" t="n"/>
      <c r="DA298" s="560" t="n"/>
      <c r="DB298" s="560" t="n"/>
      <c r="DC298" s="560" t="n"/>
      <c r="DD298" s="560" t="n"/>
      <c r="DE298" s="560" t="n"/>
      <c r="DF298" s="560" t="n"/>
      <c r="DG298" s="560" t="n"/>
      <c r="DH298" s="560" t="n"/>
      <c r="DI298" s="560" t="n"/>
      <c r="DJ298" s="560" t="n"/>
      <c r="DK298" s="560" t="n"/>
      <c r="DL298" s="560" t="n"/>
      <c r="DM298" s="560" t="n"/>
      <c r="DN298" s="560" t="n"/>
      <c r="DO298" s="560" t="n"/>
      <c r="DP298" s="560" t="n"/>
      <c r="DQ298" s="560" t="n"/>
      <c r="DR298" s="560" t="n"/>
      <c r="DS298" s="560" t="n"/>
      <c r="DT298" s="560" t="n"/>
      <c r="DU298" s="560" t="n"/>
      <c r="DV298" s="560" t="n"/>
      <c r="DW298" s="560" t="n"/>
      <c r="DX298" s="560" t="n"/>
      <c r="DY298" s="560" t="n"/>
      <c r="DZ298" s="560" t="n"/>
      <c r="EA298" s="560" t="n"/>
      <c r="EB298" s="560" t="n"/>
      <c r="EC298" s="560" t="n"/>
      <c r="ED298" s="560" t="n"/>
      <c r="EE298" s="560" t="n"/>
      <c r="EF298" s="560" t="n"/>
      <c r="EG298" s="560" t="n"/>
      <c r="EH298" s="560" t="n"/>
      <c r="EI298" s="560" t="n"/>
      <c r="EJ298" s="560" t="n"/>
      <c r="EK298" s="560" t="n"/>
      <c r="EL298" s="560" t="n"/>
      <c r="EM298" s="560" t="n"/>
      <c r="EN298" s="560" t="n"/>
      <c r="EO298" s="560" t="n"/>
      <c r="EP298" s="560" t="n"/>
      <c r="EQ298" s="560" t="n"/>
      <c r="ER298" s="560" t="n"/>
      <c r="ES298" s="560" t="n"/>
      <c r="ET298" s="560" t="n"/>
      <c r="EU298" s="560" t="n"/>
      <c r="EV298" s="560" t="n"/>
      <c r="EW298" s="560" t="n"/>
      <c r="EX298" s="560" t="n"/>
      <c r="EY298" s="560" t="n"/>
      <c r="EZ298" s="560" t="n"/>
      <c r="FA298" s="560" t="n"/>
      <c r="FB298" s="560" t="n"/>
      <c r="FC298" s="560" t="n"/>
      <c r="FD298" s="560" t="n"/>
      <c r="FE298" s="560" t="n"/>
      <c r="FF298" s="560" t="n"/>
      <c r="FG298" s="560" t="n"/>
      <c r="FH298" s="560" t="n"/>
      <c r="FI298" s="560" t="n"/>
      <c r="FJ298" s="560" t="n"/>
      <c r="FK298" s="560" t="n"/>
      <c r="FL298" s="560" t="n"/>
      <c r="FM298" s="560" t="n"/>
      <c r="FN298" s="560" t="n"/>
      <c r="FO298" s="560" t="n"/>
      <c r="FP298" s="560" t="n"/>
      <c r="FQ298" s="560" t="n"/>
      <c r="FR298" s="560" t="n"/>
      <c r="FS298" s="560" t="n"/>
      <c r="FT298" s="560" t="n"/>
      <c r="FU298" s="560" t="n"/>
      <c r="FV298" s="560" t="n"/>
      <c r="FW298" s="560" t="n"/>
      <c r="FX298" s="560" t="n"/>
      <c r="FY298" s="560" t="n"/>
      <c r="FZ298" s="560" t="n"/>
      <c r="GA298" s="560" t="n"/>
      <c r="GB298" s="560" t="n"/>
      <c r="GC298" s="560" t="n"/>
      <c r="GD298" s="560" t="n"/>
      <c r="GE298" s="560" t="n"/>
      <c r="GF298" s="560" t="n"/>
      <c r="GG298" s="560" t="n"/>
      <c r="GH298" s="560" t="n"/>
      <c r="GI298" s="560" t="n"/>
      <c r="GJ298" s="560" t="n"/>
      <c r="GK298" s="560" t="n"/>
      <c r="GL298" s="560" t="n"/>
      <c r="GM298" s="560" t="n"/>
      <c r="GN298" s="560" t="n"/>
    </row>
    <row r="299" outlineLevel="1">
      <c r="O299" s="1" t="n">
        <v>1</v>
      </c>
      <c r="P299" s="346">
        <f>(IF(AND(P$231=$O299,Q$231=$O299+1),INDEX(OpCashFlow!$H$89:$AC$89,MATCH(MonthlyCF!Q$231,OpCashFlow!$H$4:$AC$4,0)),0)/Summary!$C$25)*(1-Summary!$C$27)</f>
        <v/>
      </c>
      <c r="Q299" s="346">
        <f>(IF(AND(Q$231=$O299,R$231=$O299+1),INDEX(OpCashFlow!$H$89:$AC$89,MATCH(MonthlyCF!R$231,OpCashFlow!$H$4:$AC$4,0)),0)/Summary!$C$25)*(1-Summary!$C$27)</f>
        <v/>
      </c>
      <c r="R299" s="346">
        <f>(IF(AND(R$231=$O299,S$231=$O299+1),INDEX(OpCashFlow!$H$89:$AC$89,MATCH(MonthlyCF!S$231,OpCashFlow!$H$4:$AC$4,0)),0)/Summary!$C$25)*(1-Summary!$C$27)</f>
        <v/>
      </c>
      <c r="S299" s="346">
        <f>(IF(AND(S$231=$O299,T$231=$O299+1),INDEX(OpCashFlow!$H$89:$AC$89,MATCH(MonthlyCF!T$231,OpCashFlow!$H$4:$AC$4,0)),0)/Summary!$C$25)*(1-Summary!$C$27)</f>
        <v/>
      </c>
      <c r="T299" s="346">
        <f>(IF(AND(T$231=$O299,U$231=$O299+1),INDEX(OpCashFlow!$H$89:$AC$89,MATCH(MonthlyCF!U$231,OpCashFlow!$H$4:$AC$4,0)),0)/Summary!$C$25)*(1-Summary!$C$27)</f>
        <v/>
      </c>
      <c r="U299" s="346">
        <f>(IF(AND(U$231=$O299,V$231=$O299+1),INDEX(OpCashFlow!$H$89:$AC$89,MATCH(MonthlyCF!V$231,OpCashFlow!$H$4:$AC$4,0)),0)/Summary!$C$25)*(1-Summary!$C$27)</f>
        <v/>
      </c>
      <c r="V299" s="346">
        <f>(IF(AND(V$231=$O299,W$231=$O299+1),INDEX(OpCashFlow!$H$89:$AC$89,MATCH(MonthlyCF!W$231,OpCashFlow!$H$4:$AC$4,0)),0)/Summary!$C$25)*(1-Summary!$C$27)</f>
        <v/>
      </c>
      <c r="W299" s="346">
        <f>(IF(AND(W$231=$O299,X$231=$O299+1),INDEX(OpCashFlow!$H$89:$AC$89,MATCH(MonthlyCF!X$231,OpCashFlow!$H$4:$AC$4,0)),0)/Summary!$C$25)*(1-Summary!$C$27)</f>
        <v/>
      </c>
      <c r="X299" s="346">
        <f>(IF(AND(X$231=$O299,Y$231=$O299+1),INDEX(OpCashFlow!$H$89:$AC$89,MATCH(MonthlyCF!Y$231,OpCashFlow!$H$4:$AC$4,0)),0)/Summary!$C$25)*(1-Summary!$C$27)</f>
        <v/>
      </c>
      <c r="Y299" s="346">
        <f>(IF(AND(Y$231=$O299,Z$231=$O299+1),INDEX(OpCashFlow!$H$89:$AC$89,MATCH(MonthlyCF!Z$231,OpCashFlow!$H$4:$AC$4,0)),0)/Summary!$C$25)*(1-Summary!$C$27)</f>
        <v/>
      </c>
      <c r="Z299" s="346">
        <f>(IF(AND(Z$231=$O299,AA$231=$O299+1),INDEX(OpCashFlow!$H$89:$AC$89,MATCH(MonthlyCF!AA$231,OpCashFlow!$H$4:$AC$4,0)),0)/Summary!$C$25)*(1-Summary!$C$27)</f>
        <v/>
      </c>
      <c r="AA299" s="346">
        <f>(IF(AND(AA$231=$O299,AB$231=$O299+1),INDEX(OpCashFlow!$H$89:$AC$89,MATCH(MonthlyCF!AB$231,OpCashFlow!$H$4:$AC$4,0)),0)/Summary!$C$25)*(1-Summary!$C$27)</f>
        <v/>
      </c>
      <c r="AB299" s="346">
        <f>(IF(AND(AB$231=$O299,AC$231=$O299+1),INDEX(OpCashFlow!$H$89:$AC$89,MATCH(MonthlyCF!AC$231,OpCashFlow!$H$4:$AC$4,0)),0)/Summary!$C$25)*(1-Summary!$C$27)</f>
        <v/>
      </c>
      <c r="AC299" s="346">
        <f>(IF(AND(AC$231=$O299,AD$231=$O299+1),INDEX(OpCashFlow!$H$89:$AC$89,MATCH(MonthlyCF!AD$231,OpCashFlow!$H$4:$AC$4,0)),0)/Summary!$C$25)*(1-Summary!$C$27)</f>
        <v/>
      </c>
      <c r="AD299" s="346">
        <f>(IF(AND(AD$231=$O299,AE$231=$O299+1),INDEX(OpCashFlow!$H$89:$AC$89,MATCH(MonthlyCF!AE$231,OpCashFlow!$H$4:$AC$4,0)),0)/Summary!$C$25)*(1-Summary!$C$27)</f>
        <v/>
      </c>
      <c r="AE299" s="346">
        <f>(IF(AND(AE$231=$O299,AF$231=$O299+1),INDEX(OpCashFlow!$H$89:$AC$89,MATCH(MonthlyCF!AF$231,OpCashFlow!$H$4:$AC$4,0)),0)/Summary!$C$25)*(1-Summary!$C$27)</f>
        <v/>
      </c>
      <c r="AF299" s="346">
        <f>(IF(AND(AF$231=$O299,AG$231=$O299+1),INDEX(OpCashFlow!$H$89:$AC$89,MATCH(MonthlyCF!AG$231,OpCashFlow!$H$4:$AC$4,0)),0)/Summary!$C$25)*(1-Summary!$C$27)</f>
        <v/>
      </c>
      <c r="AG299" s="346">
        <f>(IF(AND(AG$231=$O299,AH$231=$O299+1),INDEX(OpCashFlow!$H$89:$AC$89,MATCH(MonthlyCF!AH$231,OpCashFlow!$H$4:$AC$4,0)),0)/Summary!$C$25)*(1-Summary!$C$27)</f>
        <v/>
      </c>
      <c r="AH299" s="346">
        <f>(IF(AND(AH$231=$O299,AI$231=$O299+1),INDEX(OpCashFlow!$H$89:$AC$89,MATCH(MonthlyCF!AI$231,OpCashFlow!$H$4:$AC$4,0)),0)/Summary!$C$25)*(1-Summary!$C$27)</f>
        <v/>
      </c>
      <c r="AI299" s="346">
        <f>(IF(AND(AI$231=$O299,AJ$231=$O299+1),INDEX(OpCashFlow!$H$89:$AC$89,MATCH(MonthlyCF!AJ$231,OpCashFlow!$H$4:$AC$4,0)),0)/Summary!$C$25)*(1-Summary!$C$27)</f>
        <v/>
      </c>
      <c r="AJ299" s="346">
        <f>(IF(AND(AJ$231=$O299,AK$231=$O299+1),INDEX(OpCashFlow!$H$89:$AC$89,MATCH(MonthlyCF!AK$231,OpCashFlow!$H$4:$AC$4,0)),0)/Summary!$C$25)*(1-Summary!$C$27)</f>
        <v/>
      </c>
      <c r="AK299" s="346">
        <f>(IF(AND(AK$231=$O299,AL$231=$O299+1),INDEX(OpCashFlow!$H$89:$AC$89,MATCH(MonthlyCF!AL$231,OpCashFlow!$H$4:$AC$4,0)),0)/Summary!$C$25)*(1-Summary!$C$27)</f>
        <v/>
      </c>
      <c r="AL299" s="346">
        <f>(IF(AND(AL$231=$O299,AM$231=$O299+1),INDEX(OpCashFlow!$H$89:$AC$89,MATCH(MonthlyCF!AM$231,OpCashFlow!$H$4:$AC$4,0)),0)/Summary!$C$25)*(1-Summary!$C$27)</f>
        <v/>
      </c>
      <c r="AM299" s="346">
        <f>(IF(AND(AM$231=$O299,AN$231=$O299+1),INDEX(OpCashFlow!$H$89:$AC$89,MATCH(MonthlyCF!AN$231,OpCashFlow!$H$4:$AC$4,0)),0)/Summary!$C$25)*(1-Summary!$C$27)</f>
        <v/>
      </c>
      <c r="AN299" s="346">
        <f>(IF(AND(AN$231=$O299,AO$231=$O299+1),INDEX(OpCashFlow!$H$89:$AC$89,MATCH(MonthlyCF!AO$231,OpCashFlow!$H$4:$AC$4,0)),0)/Summary!$C$25)*(1-Summary!$C$27)</f>
        <v/>
      </c>
      <c r="AO299" s="346">
        <f>(IF(AND(AO$231=$O299,AP$231=$O299+1),INDEX(OpCashFlow!$H$89:$AC$89,MATCH(MonthlyCF!AP$231,OpCashFlow!$H$4:$AC$4,0)),0)/Summary!$C$25)*(1-Summary!$C$27)</f>
        <v/>
      </c>
      <c r="AP299" s="346">
        <f>(IF(AND(AP$231=$O299,AQ$231=$O299+1),INDEX(OpCashFlow!$H$89:$AC$89,MATCH(MonthlyCF!AQ$231,OpCashFlow!$H$4:$AC$4,0)),0)/Summary!$C$25)*(1-Summary!$C$27)</f>
        <v/>
      </c>
      <c r="AQ299" s="346">
        <f>(IF(AND(AQ$231=$O299,AR$231=$O299+1),INDEX(OpCashFlow!$H$89:$AC$89,MATCH(MonthlyCF!AR$231,OpCashFlow!$H$4:$AC$4,0)),0)/Summary!$C$25)*(1-Summary!$C$27)</f>
        <v/>
      </c>
      <c r="AR299" s="346">
        <f>(IF(AND(AR$231=$O299,AS$231=$O299+1),INDEX(OpCashFlow!$H$89:$AC$89,MATCH(MonthlyCF!AS$231,OpCashFlow!$H$4:$AC$4,0)),0)/Summary!$C$25)*(1-Summary!$C$27)</f>
        <v/>
      </c>
      <c r="AS299" s="346">
        <f>(IF(AND(AS$231=$O299,AT$231=$O299+1),INDEX(OpCashFlow!$H$89:$AC$89,MATCH(MonthlyCF!AT$231,OpCashFlow!$H$4:$AC$4,0)),0)/Summary!$C$25)*(1-Summary!$C$27)</f>
        <v/>
      </c>
      <c r="AT299" s="346">
        <f>(IF(AND(AT$231=$O299,AU$231=$O299+1),INDEX(OpCashFlow!$H$89:$AC$89,MATCH(MonthlyCF!AU$231,OpCashFlow!$H$4:$AC$4,0)),0)/Summary!$C$25)*(1-Summary!$C$27)</f>
        <v/>
      </c>
      <c r="AU299" s="346">
        <f>(IF(AND(AU$231=$O299,AV$231=$O299+1),INDEX(OpCashFlow!$H$89:$AC$89,MATCH(MonthlyCF!AV$231,OpCashFlow!$H$4:$AC$4,0)),0)/Summary!$C$25)*(1-Summary!$C$27)</f>
        <v/>
      </c>
      <c r="AV299" s="346">
        <f>(IF(AND(AV$231=$O299,AW$231=$O299+1),INDEX(OpCashFlow!$H$89:$AC$89,MATCH(MonthlyCF!AW$231,OpCashFlow!$H$4:$AC$4,0)),0)/Summary!$C$25)*(1-Summary!$C$27)</f>
        <v/>
      </c>
      <c r="AW299" s="346">
        <f>(IF(AND(AW$231=$O299,AX$231=$O299+1),INDEX(OpCashFlow!$H$89:$AC$89,MATCH(MonthlyCF!AX$231,OpCashFlow!$H$4:$AC$4,0)),0)/Summary!$C$25)*(1-Summary!$C$27)</f>
        <v/>
      </c>
      <c r="AX299" s="346">
        <f>(IF(AND(AX$231=$O299,AY$231=$O299+1),INDEX(OpCashFlow!$H$89:$AC$89,MATCH(MonthlyCF!AY$231,OpCashFlow!$H$4:$AC$4,0)),0)/Summary!$C$25)*(1-Summary!$C$27)</f>
        <v/>
      </c>
      <c r="AY299" s="346">
        <f>(IF(AND(AY$231=$O299,AZ$231=$O299+1),INDEX(OpCashFlow!$H$89:$AC$89,MATCH(MonthlyCF!AZ$231,OpCashFlow!$H$4:$AC$4,0)),0)/Summary!$C$25)*(1-Summary!$C$27)</f>
        <v/>
      </c>
      <c r="AZ299" s="346">
        <f>(IF(AND(AZ$231=$O299,BA$231=$O299+1),INDEX(OpCashFlow!$H$89:$AC$89,MATCH(MonthlyCF!BA$231,OpCashFlow!$H$4:$AC$4,0)),0)/Summary!$C$25)*(1-Summary!$C$27)</f>
        <v/>
      </c>
      <c r="BA299" s="346">
        <f>(IF(AND(BA$231=$O299,BB$231=$O299+1),INDEX(OpCashFlow!$H$89:$AC$89,MATCH(MonthlyCF!BB$231,OpCashFlow!$H$4:$AC$4,0)),0)/Summary!$C$25)*(1-Summary!$C$27)</f>
        <v/>
      </c>
      <c r="BB299" s="346">
        <f>(IF(AND(BB$231=$O299,BC$231=$O299+1),INDEX(OpCashFlow!$H$89:$AC$89,MATCH(MonthlyCF!BC$231,OpCashFlow!$H$4:$AC$4,0)),0)/Summary!$C$25)*(1-Summary!$C$27)</f>
        <v/>
      </c>
      <c r="BC299" s="346">
        <f>(IF(AND(BC$231=$O299,BD$231=$O299+1),INDEX(OpCashFlow!$H$89:$AC$89,MATCH(MonthlyCF!BD$231,OpCashFlow!$H$4:$AC$4,0)),0)/Summary!$C$25)*(1-Summary!$C$27)</f>
        <v/>
      </c>
      <c r="BD299" s="346">
        <f>(IF(AND(BD$231=$O299,BE$231=$O299+1),INDEX(OpCashFlow!$H$89:$AC$89,MATCH(MonthlyCF!BE$231,OpCashFlow!$H$4:$AC$4,0)),0)/Summary!$C$25)*(1-Summary!$C$27)</f>
        <v/>
      </c>
      <c r="BE299" s="346">
        <f>(IF(AND(BE$231=$O299,BF$231=$O299+1),INDEX(OpCashFlow!$H$89:$AC$89,MATCH(MonthlyCF!BF$231,OpCashFlow!$H$4:$AC$4,0)),0)/Summary!$C$25)*(1-Summary!$C$27)</f>
        <v/>
      </c>
      <c r="BF299" s="346">
        <f>(IF(AND(BF$231=$O299,BG$231=$O299+1),INDEX(OpCashFlow!$H$89:$AC$89,MATCH(MonthlyCF!BG$231,OpCashFlow!$H$4:$AC$4,0)),0)/Summary!$C$25)*(1-Summary!$C$27)</f>
        <v/>
      </c>
      <c r="BG299" s="346">
        <f>(IF(AND(BG$231=$O299,BH$231=$O299+1),INDEX(OpCashFlow!$H$89:$AC$89,MATCH(MonthlyCF!BH$231,OpCashFlow!$H$4:$AC$4,0)),0)/Summary!$C$25)*(1-Summary!$C$27)</f>
        <v/>
      </c>
      <c r="BH299" s="346">
        <f>(IF(AND(BH$231=$O299,BI$231=$O299+1),INDEX(OpCashFlow!$H$89:$AC$89,MATCH(MonthlyCF!BI$231,OpCashFlow!$H$4:$AC$4,0)),0)/Summary!$C$25)*(1-Summary!$C$27)</f>
        <v/>
      </c>
      <c r="BI299" s="346">
        <f>(IF(AND(BI$231=$O299,BJ$231=$O299+1),INDEX(OpCashFlow!$H$89:$AC$89,MATCH(MonthlyCF!BJ$231,OpCashFlow!$H$4:$AC$4,0)),0)/Summary!$C$25)*(1-Summary!$C$27)</f>
        <v/>
      </c>
      <c r="BJ299" s="346">
        <f>(IF(AND(BJ$231=$O299,BK$231=$O299+1),INDEX(OpCashFlow!$H$89:$AC$89,MATCH(MonthlyCF!BK$231,OpCashFlow!$H$4:$AC$4,0)),0)/Summary!$C$25)*(1-Summary!$C$27)</f>
        <v/>
      </c>
      <c r="BK299" s="346">
        <f>(IF(AND(BK$231=$O299,BL$231=$O299+1),INDEX(OpCashFlow!$H$89:$AC$89,MATCH(MonthlyCF!BL$231,OpCashFlow!$H$4:$AC$4,0)),0)/Summary!$C$25)*(1-Summary!$C$27)</f>
        <v/>
      </c>
      <c r="BL299" s="346">
        <f>(IF(AND(BL$231=$O299,BM$231=$O299+1),INDEX(OpCashFlow!$H$89:$AC$89,MATCH(MonthlyCF!BM$231,OpCashFlow!$H$4:$AC$4,0)),0)/Summary!$C$25)*(1-Summary!$C$27)</f>
        <v/>
      </c>
      <c r="BM299" s="346">
        <f>(IF(AND(BM$231=$O299,BN$231=$O299+1),INDEX(OpCashFlow!$H$89:$AC$89,MATCH(MonthlyCF!BN$231,OpCashFlow!$H$4:$AC$4,0)),0)/Summary!$C$25)*(1-Summary!$C$27)</f>
        <v/>
      </c>
      <c r="BN299" s="346">
        <f>(IF(AND(BN$231=$O299,BO$231=$O299+1),INDEX(OpCashFlow!$H$89:$AC$89,MATCH(MonthlyCF!BO$231,OpCashFlow!$H$4:$AC$4,0)),0)/Summary!$C$25)*(1-Summary!$C$27)</f>
        <v/>
      </c>
      <c r="BO299" s="346">
        <f>(IF(AND(BO$231=$O299,BP$231=$O299+1),INDEX(OpCashFlow!$H$89:$AC$89,MATCH(MonthlyCF!BP$231,OpCashFlow!$H$4:$AC$4,0)),0)/Summary!$C$25)*(1-Summary!$C$27)</f>
        <v/>
      </c>
      <c r="BP299" s="346">
        <f>(IF(AND(BP$231=$O299,BQ$231=$O299+1),INDEX(OpCashFlow!$H$89:$AC$89,MATCH(MonthlyCF!BQ$231,OpCashFlow!$H$4:$AC$4,0)),0)/Summary!$C$25)*(1-Summary!$C$27)</f>
        <v/>
      </c>
      <c r="BQ299" s="346">
        <f>(IF(AND(BQ$231=$O299,BR$231=$O299+1),INDEX(OpCashFlow!$H$89:$AC$89,MATCH(MonthlyCF!BR$231,OpCashFlow!$H$4:$AC$4,0)),0)/Summary!$C$25)*(1-Summary!$C$27)</f>
        <v/>
      </c>
      <c r="BR299" s="346">
        <f>(IF(AND(BR$231=$O299,BS$231=$O299+1),INDEX(OpCashFlow!$H$89:$AC$89,MATCH(MonthlyCF!BS$231,OpCashFlow!$H$4:$AC$4,0)),0)/Summary!$C$25)*(1-Summary!$C$27)</f>
        <v/>
      </c>
      <c r="BS299" s="346">
        <f>(IF(AND(BS$231=$O299,BT$231=$O299+1),INDEX(OpCashFlow!$H$89:$AC$89,MATCH(MonthlyCF!BT$231,OpCashFlow!$H$4:$AC$4,0)),0)/Summary!$C$25)*(1-Summary!$C$27)</f>
        <v/>
      </c>
      <c r="BT299" s="346">
        <f>(IF(AND(BT$231=$O299,BU$231=$O299+1),INDEX(OpCashFlow!$H$89:$AC$89,MATCH(MonthlyCF!BU$231,OpCashFlow!$H$4:$AC$4,0)),0)/Summary!$C$25)*(1-Summary!$C$27)</f>
        <v/>
      </c>
      <c r="BU299" s="346">
        <f>(IF(AND(BU$231=$O299,BV$231=$O299+1),INDEX(OpCashFlow!$H$89:$AC$89,MATCH(MonthlyCF!BV$231,OpCashFlow!$H$4:$AC$4,0)),0)/Summary!$C$25)*(1-Summary!$C$27)</f>
        <v/>
      </c>
      <c r="BV299" s="346">
        <f>(IF(AND(BV$231=$O299,BW$231=$O299+1),INDEX(OpCashFlow!$H$89:$AC$89,MATCH(MonthlyCF!BW$231,OpCashFlow!$H$4:$AC$4,0)),0)/Summary!$C$25)*(1-Summary!$C$27)</f>
        <v/>
      </c>
      <c r="BW299" s="346">
        <f>(IF(AND(BW$231=$O299,BX$231=$O299+1),INDEX(OpCashFlow!$H$89:$AC$89,MATCH(MonthlyCF!BX$231,OpCashFlow!$H$4:$AC$4,0)),0)/Summary!$C$25)*(1-Summary!$C$27)</f>
        <v/>
      </c>
      <c r="BX299" s="346">
        <f>(IF(AND(BX$231=$O299,BY$231=$O299+1),INDEX(OpCashFlow!$H$89:$AC$89,MATCH(MonthlyCF!BY$231,OpCashFlow!$H$4:$AC$4,0)),0)/Summary!$C$25)*(1-Summary!$C$27)</f>
        <v/>
      </c>
      <c r="BY299" s="346">
        <f>(IF(AND(BY$231=$O299,BZ$231=$O299+1),INDEX(OpCashFlow!$H$89:$AC$89,MATCH(MonthlyCF!BZ$231,OpCashFlow!$H$4:$AC$4,0)),0)/Summary!$C$25)*(1-Summary!$C$27)</f>
        <v/>
      </c>
      <c r="BZ299" s="346">
        <f>(IF(AND(BZ$231=$O299,CA$231=$O299+1),INDEX(OpCashFlow!$H$89:$AC$89,MATCH(MonthlyCF!CA$231,OpCashFlow!$H$4:$AC$4,0)),0)/Summary!$C$25)*(1-Summary!$C$27)</f>
        <v/>
      </c>
      <c r="CA299" s="346">
        <f>(IF(AND(CA$231=$O299,CB$231=$O299+1),INDEX(OpCashFlow!$H$89:$AC$89,MATCH(MonthlyCF!CB$231,OpCashFlow!$H$4:$AC$4,0)),0)/Summary!$C$25)*(1-Summary!$C$27)</f>
        <v/>
      </c>
      <c r="CB299" s="346">
        <f>(IF(AND(CB$231=$O299,CC$231=$O299+1),INDEX(OpCashFlow!$H$89:$AC$89,MATCH(MonthlyCF!CC$231,OpCashFlow!$H$4:$AC$4,0)),0)/Summary!$C$25)*(1-Summary!$C$27)</f>
        <v/>
      </c>
      <c r="CC299" s="346">
        <f>(IF(AND(CC$231=$O299,CD$231=$O299+1),INDEX(OpCashFlow!$H$89:$AC$89,MATCH(MonthlyCF!CD$231,OpCashFlow!$H$4:$AC$4,0)),0)/Summary!$C$25)*(1-Summary!$C$27)</f>
        <v/>
      </c>
      <c r="CD299" s="346">
        <f>(IF(AND(CD$231=$O299,CE$231=$O299+1),INDEX(OpCashFlow!$H$89:$AC$89,MATCH(MonthlyCF!CE$231,OpCashFlow!$H$4:$AC$4,0)),0)/Summary!$C$25)*(1-Summary!$C$27)</f>
        <v/>
      </c>
      <c r="CE299" s="346">
        <f>(IF(AND(CE$231=$O299,CF$231=$O299+1),INDEX(OpCashFlow!$H$89:$AC$89,MATCH(MonthlyCF!CF$231,OpCashFlow!$H$4:$AC$4,0)),0)/Summary!$C$25)*(1-Summary!$C$27)</f>
        <v/>
      </c>
      <c r="CF299" s="346">
        <f>(IF(AND(CF$231=$O299,CG$231=$O299+1),INDEX(OpCashFlow!$H$89:$AC$89,MATCH(MonthlyCF!CG$231,OpCashFlow!$H$4:$AC$4,0)),0)/Summary!$C$25)*(1-Summary!$C$27)</f>
        <v/>
      </c>
      <c r="CG299" s="346">
        <f>(IF(AND(CG$231=$O299,CH$231=$O299+1),INDEX(OpCashFlow!$H$89:$AC$89,MATCH(MonthlyCF!CH$231,OpCashFlow!$H$4:$AC$4,0)),0)/Summary!$C$25)*(1-Summary!$C$27)</f>
        <v/>
      </c>
      <c r="CH299" s="346">
        <f>(IF(AND(CH$231=$O299,CI$231=$O299+1),INDEX(OpCashFlow!$H$89:$AC$89,MATCH(MonthlyCF!CI$231,OpCashFlow!$H$4:$AC$4,0)),0)/Summary!$C$25)*(1-Summary!$C$27)</f>
        <v/>
      </c>
      <c r="CI299" s="346">
        <f>(IF(AND(CI$231=$O299,CJ$231=$O299+1),INDEX(OpCashFlow!$H$89:$AC$89,MATCH(MonthlyCF!CJ$231,OpCashFlow!$H$4:$AC$4,0)),0)/Summary!$C$25)*(1-Summary!$C$27)</f>
        <v/>
      </c>
      <c r="CJ299" s="346">
        <f>(IF(AND(CJ$231=$O299,CK$231=$O299+1),INDEX(OpCashFlow!$H$89:$AC$89,MATCH(MonthlyCF!CK$231,OpCashFlow!$H$4:$AC$4,0)),0)/Summary!$C$25)*(1-Summary!$C$27)</f>
        <v/>
      </c>
      <c r="CK299" s="346">
        <f>(IF(AND(CK$231=$O299,CL$231=$O299+1),INDEX(OpCashFlow!$H$89:$AC$89,MATCH(MonthlyCF!CL$231,OpCashFlow!$H$4:$AC$4,0)),0)/Summary!$C$25)*(1-Summary!$C$27)</f>
        <v/>
      </c>
      <c r="CL299" s="346">
        <f>(IF(AND(CL$231=$O299,CM$231=$O299+1),INDEX(OpCashFlow!$H$89:$AC$89,MATCH(MonthlyCF!CM$231,OpCashFlow!$H$4:$AC$4,0)),0)/Summary!$C$25)*(1-Summary!$C$27)</f>
        <v/>
      </c>
      <c r="CM299" s="346">
        <f>(IF(AND(CM$231=$O299,CN$231=$O299+1),INDEX(OpCashFlow!$H$89:$AC$89,MATCH(MonthlyCF!CN$231,OpCashFlow!$H$4:$AC$4,0)),0)/Summary!$C$25)*(1-Summary!$C$27)</f>
        <v/>
      </c>
      <c r="CN299" s="346">
        <f>(IF(AND(CN$231=$O299,CO$231=$O299+1),INDEX(OpCashFlow!$H$89:$AC$89,MATCH(MonthlyCF!CO$231,OpCashFlow!$H$4:$AC$4,0)),0)/Summary!$C$25)*(1-Summary!$C$27)</f>
        <v/>
      </c>
      <c r="CO299" s="346">
        <f>(IF(AND(CO$231=$O299,CP$231=$O299+1),INDEX(OpCashFlow!$H$89:$AC$89,MATCH(MonthlyCF!CP$231,OpCashFlow!$H$4:$AC$4,0)),0)/Summary!$C$25)*(1-Summary!$C$27)</f>
        <v/>
      </c>
      <c r="CP299" s="346">
        <f>(IF(AND(CP$231=$O299,CQ$231=$O299+1),INDEX(OpCashFlow!$H$89:$AC$89,MATCH(MonthlyCF!CQ$231,OpCashFlow!$H$4:$AC$4,0)),0)/Summary!$C$25)*(1-Summary!$C$27)</f>
        <v/>
      </c>
      <c r="CQ299" s="346">
        <f>(IF(AND(CQ$231=$O299,CR$231=$O299+1),INDEX(OpCashFlow!$H$89:$AC$89,MATCH(MonthlyCF!CR$231,OpCashFlow!$H$4:$AC$4,0)),0)/Summary!$C$25)*(1-Summary!$C$27)</f>
        <v/>
      </c>
      <c r="CR299" s="346">
        <f>(IF(AND(CR$231=$O299,CS$231=$O299+1),INDEX(OpCashFlow!$H$89:$AC$89,MATCH(MonthlyCF!CS$231,OpCashFlow!$H$4:$AC$4,0)),0)/Summary!$C$25)*(1-Summary!$C$27)</f>
        <v/>
      </c>
      <c r="CS299" s="346">
        <f>(IF(AND(CS$231=$O299,CT$231=$O299+1),INDEX(OpCashFlow!$H$89:$AC$89,MATCH(MonthlyCF!CT$231,OpCashFlow!$H$4:$AC$4,0)),0)/Summary!$C$25)*(1-Summary!$C$27)</f>
        <v/>
      </c>
      <c r="CT299" s="346">
        <f>(IF(AND(CT$231=$O299,CU$231=$O299+1),INDEX(OpCashFlow!$H$89:$AC$89,MATCH(MonthlyCF!CU$231,OpCashFlow!$H$4:$AC$4,0)),0)/Summary!$C$25)*(1-Summary!$C$27)</f>
        <v/>
      </c>
      <c r="CU299" s="346">
        <f>(IF(AND(CU$231=$O299,CV$231=$O299+1),INDEX(OpCashFlow!$H$89:$AC$89,MATCH(MonthlyCF!CV$231,OpCashFlow!$H$4:$AC$4,0)),0)/Summary!$C$25)*(1-Summary!$C$27)</f>
        <v/>
      </c>
      <c r="CV299" s="346">
        <f>(IF(AND(CV$231=$O299,CW$231=$O299+1),INDEX(OpCashFlow!$H$89:$AC$89,MATCH(MonthlyCF!CW$231,OpCashFlow!$H$4:$AC$4,0)),0)/Summary!$C$25)*(1-Summary!$C$27)</f>
        <v/>
      </c>
      <c r="CW299" s="346">
        <f>(IF(AND(CW$231=$O299,CX$231=$O299+1),INDEX(OpCashFlow!$H$89:$AC$89,MATCH(MonthlyCF!CX$231,OpCashFlow!$H$4:$AC$4,0)),0)/Summary!$C$25)*(1-Summary!$C$27)</f>
        <v/>
      </c>
      <c r="CX299" s="346">
        <f>(IF(AND(CX$231=$O299,CY$231=$O299+1),INDEX(OpCashFlow!$H$89:$AC$89,MATCH(MonthlyCF!CY$231,OpCashFlow!$H$4:$AC$4,0)),0)/Summary!$C$25)*(1-Summary!$C$27)</f>
        <v/>
      </c>
      <c r="CY299" s="346">
        <f>(IF(AND(CY$231=$O299,CZ$231=$O299+1),INDEX(OpCashFlow!$H$89:$AC$89,MATCH(MonthlyCF!CZ$231,OpCashFlow!$H$4:$AC$4,0)),0)/Summary!$C$25)*(1-Summary!$C$27)</f>
        <v/>
      </c>
      <c r="CZ299" s="346">
        <f>(IF(AND(CZ$231=$O299,DA$231=$O299+1),INDEX(OpCashFlow!$H$89:$AC$89,MATCH(MonthlyCF!DA$231,OpCashFlow!$H$4:$AC$4,0)),0)/Summary!$C$25)*(1-Summary!$C$27)</f>
        <v/>
      </c>
      <c r="DA299" s="346">
        <f>(IF(AND(DA$231=$O299,DB$231=$O299+1),INDEX(OpCashFlow!$H$89:$AC$89,MATCH(MonthlyCF!DB$231,OpCashFlow!$H$4:$AC$4,0)),0)/Summary!$C$25)*(1-Summary!$C$27)</f>
        <v/>
      </c>
      <c r="DB299" s="346">
        <f>(IF(AND(DB$231=$O299,DC$231=$O299+1),INDEX(OpCashFlow!$H$89:$AC$89,MATCH(MonthlyCF!DC$231,OpCashFlow!$H$4:$AC$4,0)),0)/Summary!$C$25)*(1-Summary!$C$27)</f>
        <v/>
      </c>
      <c r="DC299" s="346">
        <f>(IF(AND(DC$231=$O299,DD$231=$O299+1),INDEX(OpCashFlow!$H$89:$AC$89,MATCH(MonthlyCF!DD$231,OpCashFlow!$H$4:$AC$4,0)),0)/Summary!$C$25)*(1-Summary!$C$27)</f>
        <v/>
      </c>
      <c r="DD299" s="346">
        <f>(IF(AND(DD$231=$O299,DE$231=$O299+1),INDEX(OpCashFlow!$H$89:$AC$89,MATCH(MonthlyCF!DE$231,OpCashFlow!$H$4:$AC$4,0)),0)/Summary!$C$25)*(1-Summary!$C$27)</f>
        <v/>
      </c>
      <c r="DE299" s="346">
        <f>(IF(AND(DE$231=$O299,DF$231=$O299+1),INDEX(OpCashFlow!$H$89:$AC$89,MATCH(MonthlyCF!DF$231,OpCashFlow!$H$4:$AC$4,0)),0)/Summary!$C$25)*(1-Summary!$C$27)</f>
        <v/>
      </c>
      <c r="DF299" s="346">
        <f>(IF(AND(DF$231=$O299,DG$231=$O299+1),INDEX(OpCashFlow!$H$89:$AC$89,MATCH(MonthlyCF!DG$231,OpCashFlow!$H$4:$AC$4,0)),0)/Summary!$C$25)*(1-Summary!$C$27)</f>
        <v/>
      </c>
      <c r="DG299" s="346">
        <f>(IF(AND(DG$231=$O299,DH$231=$O299+1),INDEX(OpCashFlow!$H$89:$AC$89,MATCH(MonthlyCF!DH$231,OpCashFlow!$H$4:$AC$4,0)),0)/Summary!$C$25)*(1-Summary!$C$27)</f>
        <v/>
      </c>
      <c r="DH299" s="346">
        <f>(IF(AND(DH$231=$O299,DI$231=$O299+1),INDEX(OpCashFlow!$H$89:$AC$89,MATCH(MonthlyCF!DI$231,OpCashFlow!$H$4:$AC$4,0)),0)/Summary!$C$25)*(1-Summary!$C$27)</f>
        <v/>
      </c>
      <c r="DI299" s="346">
        <f>(IF(AND(DI$231=$O299,DJ$231=$O299+1),INDEX(OpCashFlow!$H$89:$AC$89,MATCH(MonthlyCF!DJ$231,OpCashFlow!$H$4:$AC$4,0)),0)/Summary!$C$25)*(1-Summary!$C$27)</f>
        <v/>
      </c>
      <c r="DJ299" s="346">
        <f>(IF(AND(DJ$231=$O299,DK$231=$O299+1),INDEX(OpCashFlow!$H$89:$AC$89,MATCH(MonthlyCF!DK$231,OpCashFlow!$H$4:$AC$4,0)),0)/Summary!$C$25)*(1-Summary!$C$27)</f>
        <v/>
      </c>
      <c r="DK299" s="346">
        <f>(IF(AND(DK$231=$O299,DL$231=$O299+1),INDEX(OpCashFlow!$H$89:$AC$89,MATCH(MonthlyCF!DL$231,OpCashFlow!$H$4:$AC$4,0)),0)/Summary!$C$25)*(1-Summary!$C$27)</f>
        <v/>
      </c>
      <c r="DL299" s="346">
        <f>(IF(AND(DL$231=$O299,DM$231=$O299+1),INDEX(OpCashFlow!$H$89:$AC$89,MATCH(MonthlyCF!DM$231,OpCashFlow!$H$4:$AC$4,0)),0)/Summary!$C$25)*(1-Summary!$C$27)</f>
        <v/>
      </c>
      <c r="DM299" s="346">
        <f>(IF(AND(DM$231=$O299,DN$231=$O299+1),INDEX(OpCashFlow!$H$89:$AC$89,MATCH(MonthlyCF!DN$231,OpCashFlow!$H$4:$AC$4,0)),0)/Summary!$C$25)*(1-Summary!$C$27)</f>
        <v/>
      </c>
      <c r="DN299" s="346">
        <f>(IF(AND(DN$231=$O299,DO$231=$O299+1),INDEX(OpCashFlow!$H$89:$AC$89,MATCH(MonthlyCF!DO$231,OpCashFlow!$H$4:$AC$4,0)),0)/Summary!$C$25)*(1-Summary!$C$27)</f>
        <v/>
      </c>
      <c r="DO299" s="346">
        <f>(IF(AND(DO$231=$O299,DP$231=$O299+1),INDEX(OpCashFlow!$H$89:$AC$89,MATCH(MonthlyCF!DP$231,OpCashFlow!$H$4:$AC$4,0)),0)/Summary!$C$25)*(1-Summary!$C$27)</f>
        <v/>
      </c>
      <c r="DP299" s="346">
        <f>(IF(AND(DP$231=$O299,DQ$231=$O299+1),INDEX(OpCashFlow!$H$89:$AC$89,MATCH(MonthlyCF!DQ$231,OpCashFlow!$H$4:$AC$4,0)),0)/Summary!$C$25)*(1-Summary!$C$27)</f>
        <v/>
      </c>
      <c r="DQ299" s="346">
        <f>(IF(AND(DQ$231=$O299,DR$231=$O299+1),INDEX(OpCashFlow!$H$89:$AC$89,MATCH(MonthlyCF!DR$231,OpCashFlow!$H$4:$AC$4,0)),0)/Summary!$C$25)*(1-Summary!$C$27)</f>
        <v/>
      </c>
      <c r="DR299" s="346">
        <f>(IF(AND(DR$231=$O299,DS$231=$O299+1),INDEX(OpCashFlow!$H$89:$AC$89,MATCH(MonthlyCF!DS$231,OpCashFlow!$H$4:$AC$4,0)),0)/Summary!$C$25)*(1-Summary!$C$27)</f>
        <v/>
      </c>
      <c r="DS299" s="346">
        <f>(IF(AND(DS$231=$O299,DT$231=$O299+1),INDEX(OpCashFlow!$H$89:$AC$89,MATCH(MonthlyCF!DT$231,OpCashFlow!$H$4:$AC$4,0)),0)/Summary!$C$25)*(1-Summary!$C$27)</f>
        <v/>
      </c>
      <c r="DT299" s="346">
        <f>(IF(AND(DT$231=$O299,DU$231=$O299+1),INDEX(OpCashFlow!$H$89:$AC$89,MATCH(MonthlyCF!DU$231,OpCashFlow!$H$4:$AC$4,0)),0)/Summary!$C$25)*(1-Summary!$C$27)</f>
        <v/>
      </c>
      <c r="DU299" s="346">
        <f>(IF(AND(DU$231=$O299,DV$231=$O299+1),INDEX(OpCashFlow!$H$89:$AC$89,MATCH(MonthlyCF!DV$231,OpCashFlow!$H$4:$AC$4,0)),0)/Summary!$C$25)*(1-Summary!$C$27)</f>
        <v/>
      </c>
      <c r="DV299" s="346">
        <f>(IF(AND(DV$231=$O299,DW$231=$O299+1),INDEX(OpCashFlow!$H$89:$AC$89,MATCH(MonthlyCF!DW$231,OpCashFlow!$H$4:$AC$4,0)),0)/Summary!$C$25)*(1-Summary!$C$27)</f>
        <v/>
      </c>
      <c r="DW299" s="346">
        <f>(IF(AND(DW$231=$O299,DX$231=$O299+1),INDEX(OpCashFlow!$H$89:$AC$89,MATCH(MonthlyCF!DX$231,OpCashFlow!$H$4:$AC$4,0)),0)/Summary!$C$25)*(1-Summary!$C$27)</f>
        <v/>
      </c>
      <c r="DX299" s="346">
        <f>(IF(AND(DX$231=$O299,DY$231=$O299+1),INDEX(OpCashFlow!$H$89:$AC$89,MATCH(MonthlyCF!DY$231,OpCashFlow!$H$4:$AC$4,0)),0)/Summary!$C$25)*(1-Summary!$C$27)</f>
        <v/>
      </c>
      <c r="DY299" s="346">
        <f>(IF(AND(DY$231=$O299,DZ$231=$O299+1),INDEX(OpCashFlow!$H$89:$AC$89,MATCH(MonthlyCF!DZ$231,OpCashFlow!$H$4:$AC$4,0)),0)/Summary!$C$25)*(1-Summary!$C$27)</f>
        <v/>
      </c>
      <c r="DZ299" s="346">
        <f>(IF(AND(DZ$231=$O299,EA$231=$O299+1),INDEX(OpCashFlow!$H$89:$AC$89,MATCH(MonthlyCF!EA$231,OpCashFlow!$H$4:$AC$4,0)),0)/Summary!$C$25)*(1-Summary!$C$27)</f>
        <v/>
      </c>
      <c r="EA299" s="346">
        <f>(IF(AND(EA$231=$O299,EB$231=$O299+1),INDEX(OpCashFlow!$H$89:$AC$89,MATCH(MonthlyCF!EB$231,OpCashFlow!$H$4:$AC$4,0)),0)/Summary!$C$25)*(1-Summary!$C$27)</f>
        <v/>
      </c>
      <c r="EB299" s="346">
        <f>(IF(AND(EB$231=$O299,EC$231=$O299+1),INDEX(OpCashFlow!$H$89:$AC$89,MATCH(MonthlyCF!EC$231,OpCashFlow!$H$4:$AC$4,0)),0)/Summary!$C$25)*(1-Summary!$C$27)</f>
        <v/>
      </c>
      <c r="EC299" s="346">
        <f>(IF(AND(EC$231=$O299,ED$231=$O299+1),INDEX(OpCashFlow!$H$89:$AC$89,MATCH(MonthlyCF!ED$231,OpCashFlow!$H$4:$AC$4,0)),0)/Summary!$C$25)*(1-Summary!$C$27)</f>
        <v/>
      </c>
      <c r="ED299" s="346">
        <f>(IF(AND(ED$231=$O299,EE$231=$O299+1),INDEX(OpCashFlow!$H$89:$AC$89,MATCH(MonthlyCF!EE$231,OpCashFlow!$H$4:$AC$4,0)),0)/Summary!$C$25)*(1-Summary!$C$27)</f>
        <v/>
      </c>
      <c r="EE299" s="346">
        <f>(IF(AND(EE$231=$O299,EF$231=$O299+1),INDEX(OpCashFlow!$H$89:$AC$89,MATCH(MonthlyCF!EF$231,OpCashFlow!$H$4:$AC$4,0)),0)/Summary!$C$25)*(1-Summary!$C$27)</f>
        <v/>
      </c>
      <c r="EF299" s="346">
        <f>(IF(AND(EF$231=$O299,EG$231=$O299+1),INDEX(OpCashFlow!$H$89:$AC$89,MATCH(MonthlyCF!EG$231,OpCashFlow!$H$4:$AC$4,0)),0)/Summary!$C$25)*(1-Summary!$C$27)</f>
        <v/>
      </c>
      <c r="EG299" s="346">
        <f>(IF(AND(EG$231=$O299,EH$231=$O299+1),INDEX(OpCashFlow!$H$89:$AC$89,MATCH(MonthlyCF!EH$231,OpCashFlow!$H$4:$AC$4,0)),0)/Summary!$C$25)*(1-Summary!$C$27)</f>
        <v/>
      </c>
      <c r="EH299" s="346">
        <f>(IF(AND(EH$231=$O299,EI$231=$O299+1),INDEX(OpCashFlow!$H$89:$AC$89,MATCH(MonthlyCF!EI$231,OpCashFlow!$H$4:$AC$4,0)),0)/Summary!$C$25)*(1-Summary!$C$27)</f>
        <v/>
      </c>
      <c r="EI299" s="346">
        <f>(IF(AND(EI$231=$O299,EJ$231=$O299+1),INDEX(OpCashFlow!$H$89:$AC$89,MATCH(MonthlyCF!EJ$231,OpCashFlow!$H$4:$AC$4,0)),0)/Summary!$C$25)*(1-Summary!$C$27)</f>
        <v/>
      </c>
      <c r="EJ299" s="346">
        <f>(IF(AND(EJ$231=$O299,EK$231=$O299+1),INDEX(OpCashFlow!$H$89:$AC$89,MATCH(MonthlyCF!EK$231,OpCashFlow!$H$4:$AC$4,0)),0)/Summary!$C$25)*(1-Summary!$C$27)</f>
        <v/>
      </c>
      <c r="EK299" s="346">
        <f>(IF(AND(EK$231=$O299,EL$231=$O299+1),INDEX(OpCashFlow!$H$89:$AC$89,MATCH(MonthlyCF!EL$231,OpCashFlow!$H$4:$AC$4,0)),0)/Summary!$C$25)*(1-Summary!$C$27)</f>
        <v/>
      </c>
      <c r="EL299" s="346">
        <f>(IF(AND(EL$231=$O299,EM$231=$O299+1),INDEX(OpCashFlow!$H$89:$AC$89,MATCH(MonthlyCF!EM$231,OpCashFlow!$H$4:$AC$4,0)),0)/Summary!$C$25)*(1-Summary!$C$27)</f>
        <v/>
      </c>
      <c r="EM299" s="346">
        <f>(IF(AND(EM$231=$O299,EN$231=$O299+1),INDEX(OpCashFlow!$H$89:$AC$89,MATCH(MonthlyCF!EN$231,OpCashFlow!$H$4:$AC$4,0)),0)/Summary!$C$25)*(1-Summary!$C$27)</f>
        <v/>
      </c>
      <c r="EN299" s="346">
        <f>(IF(AND(EN$231=$O299,EO$231=$O299+1),INDEX(OpCashFlow!$H$89:$AC$89,MATCH(MonthlyCF!EO$231,OpCashFlow!$H$4:$AC$4,0)),0)/Summary!$C$25)*(1-Summary!$C$27)</f>
        <v/>
      </c>
      <c r="EO299" s="346">
        <f>(IF(AND(EO$231=$O299,EP$231=$O299+1),INDEX(OpCashFlow!$H$89:$AC$89,MATCH(MonthlyCF!EP$231,OpCashFlow!$H$4:$AC$4,0)),0)/Summary!$C$25)*(1-Summary!$C$27)</f>
        <v/>
      </c>
      <c r="EP299" s="346">
        <f>(IF(AND(EP$231=$O299,EQ$231=$O299+1),INDEX(OpCashFlow!$H$89:$AC$89,MATCH(MonthlyCF!EQ$231,OpCashFlow!$H$4:$AC$4,0)),0)/Summary!$C$25)*(1-Summary!$C$27)</f>
        <v/>
      </c>
      <c r="EQ299" s="346">
        <f>(IF(AND(EQ$231=$O299,ER$231=$O299+1),INDEX(OpCashFlow!$H$89:$AC$89,MATCH(MonthlyCF!ER$231,OpCashFlow!$H$4:$AC$4,0)),0)/Summary!$C$25)*(1-Summary!$C$27)</f>
        <v/>
      </c>
      <c r="ER299" s="346">
        <f>(IF(AND(ER$231=$O299,ES$231=$O299+1),INDEX(OpCashFlow!$H$89:$AC$89,MATCH(MonthlyCF!ES$231,OpCashFlow!$H$4:$AC$4,0)),0)/Summary!$C$25)*(1-Summary!$C$27)</f>
        <v/>
      </c>
      <c r="ES299" s="346">
        <f>(IF(AND(ES$231=$O299,ET$231=$O299+1),INDEX(OpCashFlow!$H$89:$AC$89,MATCH(MonthlyCF!ET$231,OpCashFlow!$H$4:$AC$4,0)),0)/Summary!$C$25)*(1-Summary!$C$27)</f>
        <v/>
      </c>
      <c r="ET299" s="346">
        <f>(IF(AND(ET$231=$O299,EU$231=$O299+1),INDEX(OpCashFlow!$H$89:$AC$89,MATCH(MonthlyCF!EU$231,OpCashFlow!$H$4:$AC$4,0)),0)/Summary!$C$25)*(1-Summary!$C$27)</f>
        <v/>
      </c>
      <c r="EU299" s="346">
        <f>(IF(AND(EU$231=$O299,EV$231=$O299+1),INDEX(OpCashFlow!$H$89:$AC$89,MATCH(MonthlyCF!EV$231,OpCashFlow!$H$4:$AC$4,0)),0)/Summary!$C$25)*(1-Summary!$C$27)</f>
        <v/>
      </c>
      <c r="EV299" s="346">
        <f>(IF(AND(EV$231=$O299,EW$231=$O299+1),INDEX(OpCashFlow!$H$89:$AC$89,MATCH(MonthlyCF!EW$231,OpCashFlow!$H$4:$AC$4,0)),0)/Summary!$C$25)*(1-Summary!$C$27)</f>
        <v/>
      </c>
      <c r="EW299" s="346">
        <f>(IF(AND(EW$231=$O299,EX$231=$O299+1),INDEX(OpCashFlow!$H$89:$AC$89,MATCH(MonthlyCF!EX$231,OpCashFlow!$H$4:$AC$4,0)),0)/Summary!$C$25)*(1-Summary!$C$27)</f>
        <v/>
      </c>
      <c r="EX299" s="346">
        <f>(IF(AND(EX$231=$O299,EY$231=$O299+1),INDEX(OpCashFlow!$H$89:$AC$89,MATCH(MonthlyCF!EY$231,OpCashFlow!$H$4:$AC$4,0)),0)/Summary!$C$25)*(1-Summary!$C$27)</f>
        <v/>
      </c>
      <c r="EY299" s="346">
        <f>(IF(AND(EY$231=$O299,EZ$231=$O299+1),INDEX(OpCashFlow!$H$89:$AC$89,MATCH(MonthlyCF!EZ$231,OpCashFlow!$H$4:$AC$4,0)),0)/Summary!$C$25)*(1-Summary!$C$27)</f>
        <v/>
      </c>
      <c r="EZ299" s="346">
        <f>(IF(AND(EZ$231=$O299,FA$231=$O299+1),INDEX(OpCashFlow!$H$89:$AC$89,MATCH(MonthlyCF!FA$231,OpCashFlow!$H$4:$AC$4,0)),0)/Summary!$C$25)*(1-Summary!$C$27)</f>
        <v/>
      </c>
      <c r="FA299" s="346">
        <f>(IF(AND(FA$231=$O299,FB$231=$O299+1),INDEX(OpCashFlow!$H$89:$AC$89,MATCH(MonthlyCF!FB$231,OpCashFlow!$H$4:$AC$4,0)),0)/Summary!$C$25)*(1-Summary!$C$27)</f>
        <v/>
      </c>
      <c r="FB299" s="346">
        <f>(IF(AND(FB$231=$O299,FC$231=$O299+1),INDEX(OpCashFlow!$H$89:$AC$89,MATCH(MonthlyCF!FC$231,OpCashFlow!$H$4:$AC$4,0)),0)/Summary!$C$25)*(1-Summary!$C$27)</f>
        <v/>
      </c>
      <c r="FC299" s="346">
        <f>(IF(AND(FC$231=$O299,FD$231=$O299+1),INDEX(OpCashFlow!$H$89:$AC$89,MATCH(MonthlyCF!FD$231,OpCashFlow!$H$4:$AC$4,0)),0)/Summary!$C$25)*(1-Summary!$C$27)</f>
        <v/>
      </c>
      <c r="FD299" s="346">
        <f>(IF(AND(FD$231=$O299,FE$231=$O299+1),INDEX(OpCashFlow!$H$89:$AC$89,MATCH(MonthlyCF!FE$231,OpCashFlow!$H$4:$AC$4,0)),0)/Summary!$C$25)*(1-Summary!$C$27)</f>
        <v/>
      </c>
      <c r="FE299" s="346">
        <f>(IF(AND(FE$231=$O299,FF$231=$O299+1),INDEX(OpCashFlow!$H$89:$AC$89,MATCH(MonthlyCF!FF$231,OpCashFlow!$H$4:$AC$4,0)),0)/Summary!$C$25)*(1-Summary!$C$27)</f>
        <v/>
      </c>
      <c r="FF299" s="346">
        <f>(IF(AND(FF$231=$O299,FG$231=$O299+1),INDEX(OpCashFlow!$H$89:$AC$89,MATCH(MonthlyCF!FG$231,OpCashFlow!$H$4:$AC$4,0)),0)/Summary!$C$25)*(1-Summary!$C$27)</f>
        <v/>
      </c>
      <c r="FG299" s="346">
        <f>(IF(AND(FG$231=$O299,FH$231=$O299+1),INDEX(OpCashFlow!$H$89:$AC$89,MATCH(MonthlyCF!FH$231,OpCashFlow!$H$4:$AC$4,0)),0)/Summary!$C$25)*(1-Summary!$C$27)</f>
        <v/>
      </c>
      <c r="FH299" s="346">
        <f>(IF(AND(FH$231=$O299,FI$231=$O299+1),INDEX(OpCashFlow!$H$89:$AC$89,MATCH(MonthlyCF!FI$231,OpCashFlow!$H$4:$AC$4,0)),0)/Summary!$C$25)*(1-Summary!$C$27)</f>
        <v/>
      </c>
      <c r="FI299" s="346">
        <f>(IF(AND(FI$231=$O299,FJ$231=$O299+1),INDEX(OpCashFlow!$H$89:$AC$89,MATCH(MonthlyCF!FJ$231,OpCashFlow!$H$4:$AC$4,0)),0)/Summary!$C$25)*(1-Summary!$C$27)</f>
        <v/>
      </c>
      <c r="FJ299" s="346">
        <f>(IF(AND(FJ$231=$O299,FK$231=$O299+1),INDEX(OpCashFlow!$H$89:$AC$89,MATCH(MonthlyCF!FK$231,OpCashFlow!$H$4:$AC$4,0)),0)/Summary!$C$25)*(1-Summary!$C$27)</f>
        <v/>
      </c>
      <c r="FK299" s="346">
        <f>(IF(AND(FK$231=$O299,FL$231=$O299+1),INDEX(OpCashFlow!$H$89:$AC$89,MATCH(MonthlyCF!FL$231,OpCashFlow!$H$4:$AC$4,0)),0)/Summary!$C$25)*(1-Summary!$C$27)</f>
        <v/>
      </c>
      <c r="FL299" s="346">
        <f>(IF(AND(FL$231=$O299,FM$231=$O299+1),INDEX(OpCashFlow!$H$89:$AC$89,MATCH(MonthlyCF!FM$231,OpCashFlow!$H$4:$AC$4,0)),0)/Summary!$C$25)*(1-Summary!$C$27)</f>
        <v/>
      </c>
      <c r="FM299" s="346">
        <f>(IF(AND(FM$231=$O299,FN$231=$O299+1),INDEX(OpCashFlow!$H$89:$AC$89,MATCH(MonthlyCF!FN$231,OpCashFlow!$H$4:$AC$4,0)),0)/Summary!$C$25)*(1-Summary!$C$27)</f>
        <v/>
      </c>
      <c r="FN299" s="346">
        <f>(IF(AND(FN$231=$O299,FO$231=$O299+1),INDEX(OpCashFlow!$H$89:$AC$89,MATCH(MonthlyCF!FO$231,OpCashFlow!$H$4:$AC$4,0)),0)/Summary!$C$25)*(1-Summary!$C$27)</f>
        <v/>
      </c>
      <c r="FO299" s="346">
        <f>(IF(AND(FO$231=$O299,FP$231=$O299+1),INDEX(OpCashFlow!$H$89:$AC$89,MATCH(MonthlyCF!FP$231,OpCashFlow!$H$4:$AC$4,0)),0)/Summary!$C$25)*(1-Summary!$C$27)</f>
        <v/>
      </c>
      <c r="FP299" s="346">
        <f>(IF(AND(FP$231=$O299,FQ$231=$O299+1),INDEX(OpCashFlow!$H$89:$AC$89,MATCH(MonthlyCF!FQ$231,OpCashFlow!$H$4:$AC$4,0)),0)/Summary!$C$25)*(1-Summary!$C$27)</f>
        <v/>
      </c>
      <c r="FQ299" s="346">
        <f>(IF(AND(FQ$231=$O299,FR$231=$O299+1),INDEX(OpCashFlow!$H$89:$AC$89,MATCH(MonthlyCF!FR$231,OpCashFlow!$H$4:$AC$4,0)),0)/Summary!$C$25)*(1-Summary!$C$27)</f>
        <v/>
      </c>
      <c r="FR299" s="346">
        <f>(IF(AND(FR$231=$O299,FS$231=$O299+1),INDEX(OpCashFlow!$H$89:$AC$89,MATCH(MonthlyCF!FS$231,OpCashFlow!$H$4:$AC$4,0)),0)/Summary!$C$25)*(1-Summary!$C$27)</f>
        <v/>
      </c>
      <c r="FS299" s="346">
        <f>(IF(AND(FS$231=$O299,FT$231=$O299+1),INDEX(OpCashFlow!$H$89:$AC$89,MATCH(MonthlyCF!FT$231,OpCashFlow!$H$4:$AC$4,0)),0)/Summary!$C$25)*(1-Summary!$C$27)</f>
        <v/>
      </c>
      <c r="FT299" s="346">
        <f>(IF(AND(FT$231=$O299,FU$231=$O299+1),INDEX(OpCashFlow!$H$89:$AC$89,MATCH(MonthlyCF!FU$231,OpCashFlow!$H$4:$AC$4,0)),0)/Summary!$C$25)*(1-Summary!$C$27)</f>
        <v/>
      </c>
      <c r="FU299" s="346">
        <f>(IF(AND(FU$231=$O299,FV$231=$O299+1),INDEX(OpCashFlow!$H$89:$AC$89,MATCH(MonthlyCF!FV$231,OpCashFlow!$H$4:$AC$4,0)),0)/Summary!$C$25)*(1-Summary!$C$27)</f>
        <v/>
      </c>
      <c r="FV299" s="346">
        <f>(IF(AND(FV$231=$O299,FW$231=$O299+1),INDEX(OpCashFlow!$H$89:$AC$89,MATCH(MonthlyCF!FW$231,OpCashFlow!$H$4:$AC$4,0)),0)/Summary!$C$25)*(1-Summary!$C$27)</f>
        <v/>
      </c>
      <c r="FW299" s="346">
        <f>(IF(AND(FW$231=$O299,FX$231=$O299+1),INDEX(OpCashFlow!$H$89:$AC$89,MATCH(MonthlyCF!FX$231,OpCashFlow!$H$4:$AC$4,0)),0)/Summary!$C$25)*(1-Summary!$C$27)</f>
        <v/>
      </c>
      <c r="FX299" s="346">
        <f>(IF(AND(FX$231=$O299,FY$231=$O299+1),INDEX(OpCashFlow!$H$89:$AC$89,MATCH(MonthlyCF!FY$231,OpCashFlow!$H$4:$AC$4,0)),0)/Summary!$C$25)*(1-Summary!$C$27)</f>
        <v/>
      </c>
      <c r="FY299" s="346">
        <f>(IF(AND(FY$231=$O299,FZ$231=$O299+1),INDEX(OpCashFlow!$H$89:$AC$89,MATCH(MonthlyCF!FZ$231,OpCashFlow!$H$4:$AC$4,0)),0)/Summary!$C$25)*(1-Summary!$C$27)</f>
        <v/>
      </c>
      <c r="FZ299" s="346">
        <f>(IF(AND(FZ$231=$O299,GA$231=$O299+1),INDEX(OpCashFlow!$H$89:$AC$89,MATCH(MonthlyCF!GA$231,OpCashFlow!$H$4:$AC$4,0)),0)/Summary!$C$25)*(1-Summary!$C$27)</f>
        <v/>
      </c>
      <c r="GA299" s="346">
        <f>(IF(AND(GA$231=$O299,GB$231=$O299+1),INDEX(OpCashFlow!$H$89:$AC$89,MATCH(MonthlyCF!GB$231,OpCashFlow!$H$4:$AC$4,0)),0)/Summary!$C$25)*(1-Summary!$C$27)</f>
        <v/>
      </c>
      <c r="GB299" s="346">
        <f>(IF(AND(GB$231=$O299,GC$231=$O299+1),INDEX(OpCashFlow!$H$89:$AC$89,MATCH(MonthlyCF!GC$231,OpCashFlow!$H$4:$AC$4,0)),0)/Summary!$C$25)*(1-Summary!$C$27)</f>
        <v/>
      </c>
      <c r="GC299" s="346">
        <f>(IF(AND(GC$231=$O299,GD$231=$O299+1),INDEX(OpCashFlow!$H$89:$AC$89,MATCH(MonthlyCF!GD$231,OpCashFlow!$H$4:$AC$4,0)),0)/Summary!$C$25)*(1-Summary!$C$27)</f>
        <v/>
      </c>
      <c r="GD299" s="346">
        <f>(IF(AND(GD$231=$O299,GE$231=$O299+1),INDEX(OpCashFlow!$H$89:$AC$89,MATCH(MonthlyCF!GE$231,OpCashFlow!$H$4:$AC$4,0)),0)/Summary!$C$25)*(1-Summary!$C$27)</f>
        <v/>
      </c>
      <c r="GE299" s="346">
        <f>(IF(AND(GE$231=$O299,GF$231=$O299+1),INDEX(OpCashFlow!$H$89:$AC$89,MATCH(MonthlyCF!GF$231,OpCashFlow!$H$4:$AC$4,0)),0)/Summary!$C$25)*(1-Summary!$C$27)</f>
        <v/>
      </c>
      <c r="GF299" s="346">
        <f>(IF(AND(GF$231=$O299,GG$231=$O299+1),INDEX(OpCashFlow!$H$89:$AC$89,MATCH(MonthlyCF!GG$231,OpCashFlow!$H$4:$AC$4,0)),0)/Summary!$C$25)*(1-Summary!$C$27)</f>
        <v/>
      </c>
      <c r="GG299" s="346">
        <f>(IF(AND(GG$231=$O299,GH$231=$O299+1),INDEX(OpCashFlow!$H$89:$AC$89,MATCH(MonthlyCF!GH$231,OpCashFlow!$H$4:$AC$4,0)),0)/Summary!$C$25)*(1-Summary!$C$27)</f>
        <v/>
      </c>
      <c r="GH299" s="346">
        <f>(IF(AND(GH$231=$O299,GI$231=$O299+1),INDEX(OpCashFlow!$H$89:$AC$89,MATCH(MonthlyCF!GI$231,OpCashFlow!$H$4:$AC$4,0)),0)/Summary!$C$25)*(1-Summary!$C$27)</f>
        <v/>
      </c>
      <c r="GI299" s="346">
        <f>(IF(AND(GI$231=$O299,GJ$231=$O299+1),INDEX(OpCashFlow!$H$89:$AC$89,MATCH(MonthlyCF!GJ$231,OpCashFlow!$H$4:$AC$4,0)),0)/Summary!$C$25)*(1-Summary!$C$27)</f>
        <v/>
      </c>
      <c r="GJ299" s="346">
        <f>(IF(AND(GJ$231=$O299,GK$231=$O299+1),INDEX(OpCashFlow!$H$89:$AC$89,MATCH(MonthlyCF!GK$231,OpCashFlow!$H$4:$AC$4,0)),0)/Summary!$C$25)*(1-Summary!$C$27)</f>
        <v/>
      </c>
      <c r="GK299" s="346">
        <f>(IF(AND(GK$231=$O299,GL$231=$O299+1),INDEX(OpCashFlow!$H$89:$AC$89,MATCH(MonthlyCF!GL$231,OpCashFlow!$H$4:$AC$4,0)),0)/Summary!$C$25)*(1-Summary!$C$27)</f>
        <v/>
      </c>
      <c r="GL299" s="346">
        <f>(IF(AND(GL$231=$O299,GM$231=$O299+1),INDEX(OpCashFlow!$H$89:$AC$89,MATCH(MonthlyCF!GM$231,OpCashFlow!$H$4:$AC$4,0)),0)/Summary!$C$25)*(1-Summary!$C$27)</f>
        <v/>
      </c>
      <c r="GM299" s="346">
        <f>(IF(AND(GM$231=$O299,GN$231=$O299+1),INDEX(OpCashFlow!$H$89:$AC$89,MATCH(MonthlyCF!GN$231,OpCashFlow!$H$4:$AC$4,0)),0)/Summary!$C$25)*(1-Summary!$C$27)</f>
        <v/>
      </c>
      <c r="GN299" s="346">
        <f>(IF(AND(GN$231=$O299,GO$231=$O299+1),INDEX(OpCashFlow!$H$89:$AC$89,MATCH(MonthlyCF!GO$231,OpCashFlow!$H$4:$AC$4,0)),0)/Summary!$C$25)*(1-Summary!$C$27)</f>
        <v/>
      </c>
    </row>
    <row r="300" outlineLevel="1">
      <c r="O300" s="1" t="n">
        <v>2</v>
      </c>
      <c r="P300" s="346">
        <f>(IF(AND(P$231=$O300,Q$231=$O300+1),INDEX(OpCashFlow!$H$89:$AC$89,MATCH(MonthlyCF!Q$231,OpCashFlow!$H$4:$AC$4,0)),0)/Summary!$C$25)*(1-Summary!$C$27)</f>
        <v/>
      </c>
      <c r="Q300" s="346">
        <f>(IF(AND(Q$231=$O300,R$231=$O300+1),INDEX(OpCashFlow!$H$89:$AC$89,MATCH(MonthlyCF!R$231,OpCashFlow!$H$4:$AC$4,0)),0)/Summary!$C$25)*(1-Summary!$C$27)</f>
        <v/>
      </c>
      <c r="R300" s="346">
        <f>(IF(AND(R$231=$O300,S$231=$O300+1),INDEX(OpCashFlow!$H$89:$AC$89,MATCH(MonthlyCF!S$231,OpCashFlow!$H$4:$AC$4,0)),0)/Summary!$C$25)*(1-Summary!$C$27)</f>
        <v/>
      </c>
      <c r="S300" s="346">
        <f>(IF(AND(S$231=$O300,T$231=$O300+1),INDEX(OpCashFlow!$H$89:$AC$89,MATCH(MonthlyCF!T$231,OpCashFlow!$H$4:$AC$4,0)),0)/Summary!$C$25)*(1-Summary!$C$27)</f>
        <v/>
      </c>
      <c r="T300" s="346">
        <f>(IF(AND(T$231=$O300,U$231=$O300+1),INDEX(OpCashFlow!$H$89:$AC$89,MATCH(MonthlyCF!U$231,OpCashFlow!$H$4:$AC$4,0)),0)/Summary!$C$25)*(1-Summary!$C$27)</f>
        <v/>
      </c>
      <c r="U300" s="346">
        <f>(IF(AND(U$231=$O300,V$231=$O300+1),INDEX(OpCashFlow!$H$89:$AC$89,MATCH(MonthlyCF!V$231,OpCashFlow!$H$4:$AC$4,0)),0)/Summary!$C$25)*(1-Summary!$C$27)</f>
        <v/>
      </c>
      <c r="V300" s="346">
        <f>(IF(AND(V$231=$O300,W$231=$O300+1),INDEX(OpCashFlow!$H$89:$AC$89,MATCH(MonthlyCF!W$231,OpCashFlow!$H$4:$AC$4,0)),0)/Summary!$C$25)*(1-Summary!$C$27)</f>
        <v/>
      </c>
      <c r="W300" s="346">
        <f>(IF(AND(W$231=$O300,X$231=$O300+1),INDEX(OpCashFlow!$H$89:$AC$89,MATCH(MonthlyCF!X$231,OpCashFlow!$H$4:$AC$4,0)),0)/Summary!$C$25)*(1-Summary!$C$27)</f>
        <v/>
      </c>
      <c r="X300" s="346">
        <f>(IF(AND(X$231=$O300,Y$231=$O300+1),INDEX(OpCashFlow!$H$89:$AC$89,MATCH(MonthlyCF!Y$231,OpCashFlow!$H$4:$AC$4,0)),0)/Summary!$C$25)*(1-Summary!$C$27)</f>
        <v/>
      </c>
      <c r="Y300" s="346">
        <f>(IF(AND(Y$231=$O300,Z$231=$O300+1),INDEX(OpCashFlow!$H$89:$AC$89,MATCH(MonthlyCF!Z$231,OpCashFlow!$H$4:$AC$4,0)),0)/Summary!$C$25)*(1-Summary!$C$27)</f>
        <v/>
      </c>
      <c r="Z300" s="346">
        <f>(IF(AND(Z$231=$O300,AA$231=$O300+1),INDEX(OpCashFlow!$H$89:$AC$89,MATCH(MonthlyCF!AA$231,OpCashFlow!$H$4:$AC$4,0)),0)/Summary!$C$25)*(1-Summary!$C$27)</f>
        <v/>
      </c>
      <c r="AA300" s="346">
        <f>(IF(AND(AA$231=$O300,AB$231=$O300+1),INDEX(OpCashFlow!$H$89:$AC$89,MATCH(MonthlyCF!AB$231,OpCashFlow!$H$4:$AC$4,0)),0)/Summary!$C$25)*(1-Summary!$C$27)</f>
        <v/>
      </c>
      <c r="AB300" s="346">
        <f>(IF(AND(AB$231=$O300,AC$231=$O300+1),INDEX(OpCashFlow!$H$89:$AC$89,MATCH(MonthlyCF!AC$231,OpCashFlow!$H$4:$AC$4,0)),0)/Summary!$C$25)*(1-Summary!$C$27)</f>
        <v/>
      </c>
      <c r="AC300" s="346">
        <f>(IF(AND(AC$231=$O300,AD$231=$O300+1),INDEX(OpCashFlow!$H$89:$AC$89,MATCH(MonthlyCF!AD$231,OpCashFlow!$H$4:$AC$4,0)),0)/Summary!$C$25)*(1-Summary!$C$27)</f>
        <v/>
      </c>
      <c r="AD300" s="346">
        <f>(IF(AND(AD$231=$O300,AE$231=$O300+1),INDEX(OpCashFlow!$H$89:$AC$89,MATCH(MonthlyCF!AE$231,OpCashFlow!$H$4:$AC$4,0)),0)/Summary!$C$25)*(1-Summary!$C$27)</f>
        <v/>
      </c>
      <c r="AE300" s="346">
        <f>(IF(AND(AE$231=$O300,AF$231=$O300+1),INDEX(OpCashFlow!$H$89:$AC$89,MATCH(MonthlyCF!AF$231,OpCashFlow!$H$4:$AC$4,0)),0)/Summary!$C$25)*(1-Summary!$C$27)</f>
        <v/>
      </c>
      <c r="AF300" s="346">
        <f>(IF(AND(AF$231=$O300,AG$231=$O300+1),INDEX(OpCashFlow!$H$89:$AC$89,MATCH(MonthlyCF!AG$231,OpCashFlow!$H$4:$AC$4,0)),0)/Summary!$C$25)*(1-Summary!$C$27)</f>
        <v/>
      </c>
      <c r="AG300" s="346">
        <f>(IF(AND(AG$231=$O300,AH$231=$O300+1),INDEX(OpCashFlow!$H$89:$AC$89,MATCH(MonthlyCF!AH$231,OpCashFlow!$H$4:$AC$4,0)),0)/Summary!$C$25)*(1-Summary!$C$27)</f>
        <v/>
      </c>
      <c r="AH300" s="346">
        <f>(IF(AND(AH$231=$O300,AI$231=$O300+1),INDEX(OpCashFlow!$H$89:$AC$89,MATCH(MonthlyCF!AI$231,OpCashFlow!$H$4:$AC$4,0)),0)/Summary!$C$25)*(1-Summary!$C$27)</f>
        <v/>
      </c>
      <c r="AI300" s="346">
        <f>(IF(AND(AI$231=$O300,AJ$231=$O300+1),INDEX(OpCashFlow!$H$89:$AC$89,MATCH(MonthlyCF!AJ$231,OpCashFlow!$H$4:$AC$4,0)),0)/Summary!$C$25)*(1-Summary!$C$27)</f>
        <v/>
      </c>
      <c r="AJ300" s="346">
        <f>(IF(AND(AJ$231=$O300,AK$231=$O300+1),INDEX(OpCashFlow!$H$89:$AC$89,MATCH(MonthlyCF!AK$231,OpCashFlow!$H$4:$AC$4,0)),0)/Summary!$C$25)*(1-Summary!$C$27)</f>
        <v/>
      </c>
      <c r="AK300" s="346">
        <f>(IF(AND(AK$231=$O300,AL$231=$O300+1),INDEX(OpCashFlow!$H$89:$AC$89,MATCH(MonthlyCF!AL$231,OpCashFlow!$H$4:$AC$4,0)),0)/Summary!$C$25)*(1-Summary!$C$27)</f>
        <v/>
      </c>
      <c r="AL300" s="346">
        <f>(IF(AND(AL$231=$O300,AM$231=$O300+1),INDEX(OpCashFlow!$H$89:$AC$89,MATCH(MonthlyCF!AM$231,OpCashFlow!$H$4:$AC$4,0)),0)/Summary!$C$25)*(1-Summary!$C$27)</f>
        <v/>
      </c>
      <c r="AM300" s="346">
        <f>(IF(AND(AM$231=$O300,AN$231=$O300+1),INDEX(OpCashFlow!$H$89:$AC$89,MATCH(MonthlyCF!AN$231,OpCashFlow!$H$4:$AC$4,0)),0)/Summary!$C$25)*(1-Summary!$C$27)</f>
        <v/>
      </c>
      <c r="AN300" s="346">
        <f>(IF(AND(AN$231=$O300,AO$231=$O300+1),INDEX(OpCashFlow!$H$89:$AC$89,MATCH(MonthlyCF!AO$231,OpCashFlow!$H$4:$AC$4,0)),0)/Summary!$C$25)*(1-Summary!$C$27)</f>
        <v/>
      </c>
      <c r="AO300" s="346">
        <f>(IF(AND(AO$231=$O300,AP$231=$O300+1),INDEX(OpCashFlow!$H$89:$AC$89,MATCH(MonthlyCF!AP$231,OpCashFlow!$H$4:$AC$4,0)),0)/Summary!$C$25)*(1-Summary!$C$27)</f>
        <v/>
      </c>
      <c r="AP300" s="346">
        <f>(IF(AND(AP$231=$O300,AQ$231=$O300+1),INDEX(OpCashFlow!$H$89:$AC$89,MATCH(MonthlyCF!AQ$231,OpCashFlow!$H$4:$AC$4,0)),0)/Summary!$C$25)*(1-Summary!$C$27)</f>
        <v/>
      </c>
      <c r="AQ300" s="346">
        <f>(IF(AND(AQ$231=$O300,AR$231=$O300+1),INDEX(OpCashFlow!$H$89:$AC$89,MATCH(MonthlyCF!AR$231,OpCashFlow!$H$4:$AC$4,0)),0)/Summary!$C$25)*(1-Summary!$C$27)</f>
        <v/>
      </c>
      <c r="AR300" s="346">
        <f>(IF(AND(AR$231=$O300,AS$231=$O300+1),INDEX(OpCashFlow!$H$89:$AC$89,MATCH(MonthlyCF!AS$231,OpCashFlow!$H$4:$AC$4,0)),0)/Summary!$C$25)*(1-Summary!$C$27)</f>
        <v/>
      </c>
      <c r="AS300" s="346">
        <f>(IF(AND(AS$231=$O300,AT$231=$O300+1),INDEX(OpCashFlow!$H$89:$AC$89,MATCH(MonthlyCF!AT$231,OpCashFlow!$H$4:$AC$4,0)),0)/Summary!$C$25)*(1-Summary!$C$27)</f>
        <v/>
      </c>
      <c r="AT300" s="346">
        <f>(IF(AND(AT$231=$O300,AU$231=$O300+1),INDEX(OpCashFlow!$H$89:$AC$89,MATCH(MonthlyCF!AU$231,OpCashFlow!$H$4:$AC$4,0)),0)/Summary!$C$25)*(1-Summary!$C$27)</f>
        <v/>
      </c>
      <c r="AU300" s="346">
        <f>(IF(AND(AU$231=$O300,AV$231=$O300+1),INDEX(OpCashFlow!$H$89:$AC$89,MATCH(MonthlyCF!AV$231,OpCashFlow!$H$4:$AC$4,0)),0)/Summary!$C$25)*(1-Summary!$C$27)</f>
        <v/>
      </c>
      <c r="AV300" s="346">
        <f>(IF(AND(AV$231=$O300,AW$231=$O300+1),INDEX(OpCashFlow!$H$89:$AC$89,MATCH(MonthlyCF!AW$231,OpCashFlow!$H$4:$AC$4,0)),0)/Summary!$C$25)*(1-Summary!$C$27)</f>
        <v/>
      </c>
      <c r="AW300" s="346">
        <f>(IF(AND(AW$231=$O300,AX$231=$O300+1),INDEX(OpCashFlow!$H$89:$AC$89,MATCH(MonthlyCF!AX$231,OpCashFlow!$H$4:$AC$4,0)),0)/Summary!$C$25)*(1-Summary!$C$27)</f>
        <v/>
      </c>
      <c r="AX300" s="346">
        <f>(IF(AND(AX$231=$O300,AY$231=$O300+1),INDEX(OpCashFlow!$H$89:$AC$89,MATCH(MonthlyCF!AY$231,OpCashFlow!$H$4:$AC$4,0)),0)/Summary!$C$25)*(1-Summary!$C$27)</f>
        <v/>
      </c>
      <c r="AY300" s="346">
        <f>(IF(AND(AY$231=$O300,AZ$231=$O300+1),INDEX(OpCashFlow!$H$89:$AC$89,MATCH(MonthlyCF!AZ$231,OpCashFlow!$H$4:$AC$4,0)),0)/Summary!$C$25)*(1-Summary!$C$27)</f>
        <v/>
      </c>
      <c r="AZ300" s="346">
        <f>(IF(AND(AZ$231=$O300,BA$231=$O300+1),INDEX(OpCashFlow!$H$89:$AC$89,MATCH(MonthlyCF!BA$231,OpCashFlow!$H$4:$AC$4,0)),0)/Summary!$C$25)*(1-Summary!$C$27)</f>
        <v/>
      </c>
      <c r="BA300" s="346">
        <f>(IF(AND(BA$231=$O300,BB$231=$O300+1),INDEX(OpCashFlow!$H$89:$AC$89,MATCH(MonthlyCF!BB$231,OpCashFlow!$H$4:$AC$4,0)),0)/Summary!$C$25)*(1-Summary!$C$27)</f>
        <v/>
      </c>
      <c r="BB300" s="346">
        <f>(IF(AND(BB$231=$O300,BC$231=$O300+1),INDEX(OpCashFlow!$H$89:$AC$89,MATCH(MonthlyCF!BC$231,OpCashFlow!$H$4:$AC$4,0)),0)/Summary!$C$25)*(1-Summary!$C$27)</f>
        <v/>
      </c>
      <c r="BC300" s="346">
        <f>(IF(AND(BC$231=$O300,BD$231=$O300+1),INDEX(OpCashFlow!$H$89:$AC$89,MATCH(MonthlyCF!BD$231,OpCashFlow!$H$4:$AC$4,0)),0)/Summary!$C$25)*(1-Summary!$C$27)</f>
        <v/>
      </c>
      <c r="BD300" s="346">
        <f>(IF(AND(BD$231=$O300,BE$231=$O300+1),INDEX(OpCashFlow!$H$89:$AC$89,MATCH(MonthlyCF!BE$231,OpCashFlow!$H$4:$AC$4,0)),0)/Summary!$C$25)*(1-Summary!$C$27)</f>
        <v/>
      </c>
      <c r="BE300" s="346">
        <f>(IF(AND(BE$231=$O300,BF$231=$O300+1),INDEX(OpCashFlow!$H$89:$AC$89,MATCH(MonthlyCF!BF$231,OpCashFlow!$H$4:$AC$4,0)),0)/Summary!$C$25)*(1-Summary!$C$27)</f>
        <v/>
      </c>
      <c r="BF300" s="346">
        <f>(IF(AND(BF$231=$O300,BG$231=$O300+1),INDEX(OpCashFlow!$H$89:$AC$89,MATCH(MonthlyCF!BG$231,OpCashFlow!$H$4:$AC$4,0)),0)/Summary!$C$25)*(1-Summary!$C$27)</f>
        <v/>
      </c>
      <c r="BG300" s="346">
        <f>(IF(AND(BG$231=$O300,BH$231=$O300+1),INDEX(OpCashFlow!$H$89:$AC$89,MATCH(MonthlyCF!BH$231,OpCashFlow!$H$4:$AC$4,0)),0)/Summary!$C$25)*(1-Summary!$C$27)</f>
        <v/>
      </c>
      <c r="BH300" s="346">
        <f>(IF(AND(BH$231=$O300,BI$231=$O300+1),INDEX(OpCashFlow!$H$89:$AC$89,MATCH(MonthlyCF!BI$231,OpCashFlow!$H$4:$AC$4,0)),0)/Summary!$C$25)*(1-Summary!$C$27)</f>
        <v/>
      </c>
      <c r="BI300" s="346">
        <f>(IF(AND(BI$231=$O300,BJ$231=$O300+1),INDEX(OpCashFlow!$H$89:$AC$89,MATCH(MonthlyCF!BJ$231,OpCashFlow!$H$4:$AC$4,0)),0)/Summary!$C$25)*(1-Summary!$C$27)</f>
        <v/>
      </c>
      <c r="BJ300" s="346">
        <f>(IF(AND(BJ$231=$O300,BK$231=$O300+1),INDEX(OpCashFlow!$H$89:$AC$89,MATCH(MonthlyCF!BK$231,OpCashFlow!$H$4:$AC$4,0)),0)/Summary!$C$25)*(1-Summary!$C$27)</f>
        <v/>
      </c>
      <c r="BK300" s="346">
        <f>(IF(AND(BK$231=$O300,BL$231=$O300+1),INDEX(OpCashFlow!$H$89:$AC$89,MATCH(MonthlyCF!BL$231,OpCashFlow!$H$4:$AC$4,0)),0)/Summary!$C$25)*(1-Summary!$C$27)</f>
        <v/>
      </c>
      <c r="BL300" s="346">
        <f>(IF(AND(BL$231=$O300,BM$231=$O300+1),INDEX(OpCashFlow!$H$89:$AC$89,MATCH(MonthlyCF!BM$231,OpCashFlow!$H$4:$AC$4,0)),0)/Summary!$C$25)*(1-Summary!$C$27)</f>
        <v/>
      </c>
      <c r="BM300" s="346">
        <f>(IF(AND(BM$231=$O300,BN$231=$O300+1),INDEX(OpCashFlow!$H$89:$AC$89,MATCH(MonthlyCF!BN$231,OpCashFlow!$H$4:$AC$4,0)),0)/Summary!$C$25)*(1-Summary!$C$27)</f>
        <v/>
      </c>
      <c r="BN300" s="346">
        <f>(IF(AND(BN$231=$O300,BO$231=$O300+1),INDEX(OpCashFlow!$H$89:$AC$89,MATCH(MonthlyCF!BO$231,OpCashFlow!$H$4:$AC$4,0)),0)/Summary!$C$25)*(1-Summary!$C$27)</f>
        <v/>
      </c>
      <c r="BO300" s="346">
        <f>(IF(AND(BO$231=$O300,BP$231=$O300+1),INDEX(OpCashFlow!$H$89:$AC$89,MATCH(MonthlyCF!BP$231,OpCashFlow!$H$4:$AC$4,0)),0)/Summary!$C$25)*(1-Summary!$C$27)</f>
        <v/>
      </c>
      <c r="BP300" s="346">
        <f>(IF(AND(BP$231=$O300,BQ$231=$O300+1),INDEX(OpCashFlow!$H$89:$AC$89,MATCH(MonthlyCF!BQ$231,OpCashFlow!$H$4:$AC$4,0)),0)/Summary!$C$25)*(1-Summary!$C$27)</f>
        <v/>
      </c>
      <c r="BQ300" s="346">
        <f>(IF(AND(BQ$231=$O300,BR$231=$O300+1),INDEX(OpCashFlow!$H$89:$AC$89,MATCH(MonthlyCF!BR$231,OpCashFlow!$H$4:$AC$4,0)),0)/Summary!$C$25)*(1-Summary!$C$27)</f>
        <v/>
      </c>
      <c r="BR300" s="346">
        <f>(IF(AND(BR$231=$O300,BS$231=$O300+1),INDEX(OpCashFlow!$H$89:$AC$89,MATCH(MonthlyCF!BS$231,OpCashFlow!$H$4:$AC$4,0)),0)/Summary!$C$25)*(1-Summary!$C$27)</f>
        <v/>
      </c>
      <c r="BS300" s="346">
        <f>(IF(AND(BS$231=$O300,BT$231=$O300+1),INDEX(OpCashFlow!$H$89:$AC$89,MATCH(MonthlyCF!BT$231,OpCashFlow!$H$4:$AC$4,0)),0)/Summary!$C$25)*(1-Summary!$C$27)</f>
        <v/>
      </c>
      <c r="BT300" s="346">
        <f>(IF(AND(BT$231=$O300,BU$231=$O300+1),INDEX(OpCashFlow!$H$89:$AC$89,MATCH(MonthlyCF!BU$231,OpCashFlow!$H$4:$AC$4,0)),0)/Summary!$C$25)*(1-Summary!$C$27)</f>
        <v/>
      </c>
      <c r="BU300" s="346">
        <f>(IF(AND(BU$231=$O300,BV$231=$O300+1),INDEX(OpCashFlow!$H$89:$AC$89,MATCH(MonthlyCF!BV$231,OpCashFlow!$H$4:$AC$4,0)),0)/Summary!$C$25)*(1-Summary!$C$27)</f>
        <v/>
      </c>
      <c r="BV300" s="346">
        <f>(IF(AND(BV$231=$O300,BW$231=$O300+1),INDEX(OpCashFlow!$H$89:$AC$89,MATCH(MonthlyCF!BW$231,OpCashFlow!$H$4:$AC$4,0)),0)/Summary!$C$25)*(1-Summary!$C$27)</f>
        <v/>
      </c>
      <c r="BW300" s="346">
        <f>(IF(AND(BW$231=$O300,BX$231=$O300+1),INDEX(OpCashFlow!$H$89:$AC$89,MATCH(MonthlyCF!BX$231,OpCashFlow!$H$4:$AC$4,0)),0)/Summary!$C$25)*(1-Summary!$C$27)</f>
        <v/>
      </c>
      <c r="BX300" s="346">
        <f>(IF(AND(BX$231=$O300,BY$231=$O300+1),INDEX(OpCashFlow!$H$89:$AC$89,MATCH(MonthlyCF!BY$231,OpCashFlow!$H$4:$AC$4,0)),0)/Summary!$C$25)*(1-Summary!$C$27)</f>
        <v/>
      </c>
      <c r="BY300" s="346">
        <f>(IF(AND(BY$231=$O300,BZ$231=$O300+1),INDEX(OpCashFlow!$H$89:$AC$89,MATCH(MonthlyCF!BZ$231,OpCashFlow!$H$4:$AC$4,0)),0)/Summary!$C$25)*(1-Summary!$C$27)</f>
        <v/>
      </c>
      <c r="BZ300" s="346">
        <f>(IF(AND(BZ$231=$O300,CA$231=$O300+1),INDEX(OpCashFlow!$H$89:$AC$89,MATCH(MonthlyCF!CA$231,OpCashFlow!$H$4:$AC$4,0)),0)/Summary!$C$25)*(1-Summary!$C$27)</f>
        <v/>
      </c>
      <c r="CA300" s="346">
        <f>(IF(AND(CA$231=$O300,CB$231=$O300+1),INDEX(OpCashFlow!$H$89:$AC$89,MATCH(MonthlyCF!CB$231,OpCashFlow!$H$4:$AC$4,0)),0)/Summary!$C$25)*(1-Summary!$C$27)</f>
        <v/>
      </c>
      <c r="CB300" s="346">
        <f>(IF(AND(CB$231=$O300,CC$231=$O300+1),INDEX(OpCashFlow!$H$89:$AC$89,MATCH(MonthlyCF!CC$231,OpCashFlow!$H$4:$AC$4,0)),0)/Summary!$C$25)*(1-Summary!$C$27)</f>
        <v/>
      </c>
      <c r="CC300" s="346">
        <f>(IF(AND(CC$231=$O300,CD$231=$O300+1),INDEX(OpCashFlow!$H$89:$AC$89,MATCH(MonthlyCF!CD$231,OpCashFlow!$H$4:$AC$4,0)),0)/Summary!$C$25)*(1-Summary!$C$27)</f>
        <v/>
      </c>
      <c r="CD300" s="346">
        <f>(IF(AND(CD$231=$O300,CE$231=$O300+1),INDEX(OpCashFlow!$H$89:$AC$89,MATCH(MonthlyCF!CE$231,OpCashFlow!$H$4:$AC$4,0)),0)/Summary!$C$25)*(1-Summary!$C$27)</f>
        <v/>
      </c>
      <c r="CE300" s="346">
        <f>(IF(AND(CE$231=$O300,CF$231=$O300+1),INDEX(OpCashFlow!$H$89:$AC$89,MATCH(MonthlyCF!CF$231,OpCashFlow!$H$4:$AC$4,0)),0)/Summary!$C$25)*(1-Summary!$C$27)</f>
        <v/>
      </c>
      <c r="CF300" s="346">
        <f>(IF(AND(CF$231=$O300,CG$231=$O300+1),INDEX(OpCashFlow!$H$89:$AC$89,MATCH(MonthlyCF!CG$231,OpCashFlow!$H$4:$AC$4,0)),0)/Summary!$C$25)*(1-Summary!$C$27)</f>
        <v/>
      </c>
      <c r="CG300" s="346">
        <f>(IF(AND(CG$231=$O300,CH$231=$O300+1),INDEX(OpCashFlow!$H$89:$AC$89,MATCH(MonthlyCF!CH$231,OpCashFlow!$H$4:$AC$4,0)),0)/Summary!$C$25)*(1-Summary!$C$27)</f>
        <v/>
      </c>
      <c r="CH300" s="346">
        <f>(IF(AND(CH$231=$O300,CI$231=$O300+1),INDEX(OpCashFlow!$H$89:$AC$89,MATCH(MonthlyCF!CI$231,OpCashFlow!$H$4:$AC$4,0)),0)/Summary!$C$25)*(1-Summary!$C$27)</f>
        <v/>
      </c>
      <c r="CI300" s="346">
        <f>(IF(AND(CI$231=$O300,CJ$231=$O300+1),INDEX(OpCashFlow!$H$89:$AC$89,MATCH(MonthlyCF!CJ$231,OpCashFlow!$H$4:$AC$4,0)),0)/Summary!$C$25)*(1-Summary!$C$27)</f>
        <v/>
      </c>
      <c r="CJ300" s="346">
        <f>(IF(AND(CJ$231=$O300,CK$231=$O300+1),INDEX(OpCashFlow!$H$89:$AC$89,MATCH(MonthlyCF!CK$231,OpCashFlow!$H$4:$AC$4,0)),0)/Summary!$C$25)*(1-Summary!$C$27)</f>
        <v/>
      </c>
      <c r="CK300" s="346">
        <f>(IF(AND(CK$231=$O300,CL$231=$O300+1),INDEX(OpCashFlow!$H$89:$AC$89,MATCH(MonthlyCF!CL$231,OpCashFlow!$H$4:$AC$4,0)),0)/Summary!$C$25)*(1-Summary!$C$27)</f>
        <v/>
      </c>
      <c r="CL300" s="346">
        <f>(IF(AND(CL$231=$O300,CM$231=$O300+1),INDEX(OpCashFlow!$H$89:$AC$89,MATCH(MonthlyCF!CM$231,OpCashFlow!$H$4:$AC$4,0)),0)/Summary!$C$25)*(1-Summary!$C$27)</f>
        <v/>
      </c>
      <c r="CM300" s="346">
        <f>(IF(AND(CM$231=$O300,CN$231=$O300+1),INDEX(OpCashFlow!$H$89:$AC$89,MATCH(MonthlyCF!CN$231,OpCashFlow!$H$4:$AC$4,0)),0)/Summary!$C$25)*(1-Summary!$C$27)</f>
        <v/>
      </c>
      <c r="CN300" s="346">
        <f>(IF(AND(CN$231=$O300,CO$231=$O300+1),INDEX(OpCashFlow!$H$89:$AC$89,MATCH(MonthlyCF!CO$231,OpCashFlow!$H$4:$AC$4,0)),0)/Summary!$C$25)*(1-Summary!$C$27)</f>
        <v/>
      </c>
      <c r="CO300" s="346">
        <f>(IF(AND(CO$231=$O300,CP$231=$O300+1),INDEX(OpCashFlow!$H$89:$AC$89,MATCH(MonthlyCF!CP$231,OpCashFlow!$H$4:$AC$4,0)),0)/Summary!$C$25)*(1-Summary!$C$27)</f>
        <v/>
      </c>
      <c r="CP300" s="346">
        <f>(IF(AND(CP$231=$O300,CQ$231=$O300+1),INDEX(OpCashFlow!$H$89:$AC$89,MATCH(MonthlyCF!CQ$231,OpCashFlow!$H$4:$AC$4,0)),0)/Summary!$C$25)*(1-Summary!$C$27)</f>
        <v/>
      </c>
      <c r="CQ300" s="346">
        <f>(IF(AND(CQ$231=$O300,CR$231=$O300+1),INDEX(OpCashFlow!$H$89:$AC$89,MATCH(MonthlyCF!CR$231,OpCashFlow!$H$4:$AC$4,0)),0)/Summary!$C$25)*(1-Summary!$C$27)</f>
        <v/>
      </c>
      <c r="CR300" s="346">
        <f>(IF(AND(CR$231=$O300,CS$231=$O300+1),INDEX(OpCashFlow!$H$89:$AC$89,MATCH(MonthlyCF!CS$231,OpCashFlow!$H$4:$AC$4,0)),0)/Summary!$C$25)*(1-Summary!$C$27)</f>
        <v/>
      </c>
      <c r="CS300" s="346">
        <f>(IF(AND(CS$231=$O300,CT$231=$O300+1),INDEX(OpCashFlow!$H$89:$AC$89,MATCH(MonthlyCF!CT$231,OpCashFlow!$H$4:$AC$4,0)),0)/Summary!$C$25)*(1-Summary!$C$27)</f>
        <v/>
      </c>
      <c r="CT300" s="346">
        <f>(IF(AND(CT$231=$O300,CU$231=$O300+1),INDEX(OpCashFlow!$H$89:$AC$89,MATCH(MonthlyCF!CU$231,OpCashFlow!$H$4:$AC$4,0)),0)/Summary!$C$25)*(1-Summary!$C$27)</f>
        <v/>
      </c>
      <c r="CU300" s="346">
        <f>(IF(AND(CU$231=$O300,CV$231=$O300+1),INDEX(OpCashFlow!$H$89:$AC$89,MATCH(MonthlyCF!CV$231,OpCashFlow!$H$4:$AC$4,0)),0)/Summary!$C$25)*(1-Summary!$C$27)</f>
        <v/>
      </c>
      <c r="CV300" s="346">
        <f>(IF(AND(CV$231=$O300,CW$231=$O300+1),INDEX(OpCashFlow!$H$89:$AC$89,MATCH(MonthlyCF!CW$231,OpCashFlow!$H$4:$AC$4,0)),0)/Summary!$C$25)*(1-Summary!$C$27)</f>
        <v/>
      </c>
      <c r="CW300" s="346">
        <f>(IF(AND(CW$231=$O300,CX$231=$O300+1),INDEX(OpCashFlow!$H$89:$AC$89,MATCH(MonthlyCF!CX$231,OpCashFlow!$H$4:$AC$4,0)),0)/Summary!$C$25)*(1-Summary!$C$27)</f>
        <v/>
      </c>
      <c r="CX300" s="346">
        <f>(IF(AND(CX$231=$O300,CY$231=$O300+1),INDEX(OpCashFlow!$H$89:$AC$89,MATCH(MonthlyCF!CY$231,OpCashFlow!$H$4:$AC$4,0)),0)/Summary!$C$25)*(1-Summary!$C$27)</f>
        <v/>
      </c>
      <c r="CY300" s="346">
        <f>(IF(AND(CY$231=$O300,CZ$231=$O300+1),INDEX(OpCashFlow!$H$89:$AC$89,MATCH(MonthlyCF!CZ$231,OpCashFlow!$H$4:$AC$4,0)),0)/Summary!$C$25)*(1-Summary!$C$27)</f>
        <v/>
      </c>
      <c r="CZ300" s="346">
        <f>(IF(AND(CZ$231=$O300,DA$231=$O300+1),INDEX(OpCashFlow!$H$89:$AC$89,MATCH(MonthlyCF!DA$231,OpCashFlow!$H$4:$AC$4,0)),0)/Summary!$C$25)*(1-Summary!$C$27)</f>
        <v/>
      </c>
      <c r="DA300" s="346">
        <f>(IF(AND(DA$231=$O300,DB$231=$O300+1),INDEX(OpCashFlow!$H$89:$AC$89,MATCH(MonthlyCF!DB$231,OpCashFlow!$H$4:$AC$4,0)),0)/Summary!$C$25)*(1-Summary!$C$27)</f>
        <v/>
      </c>
      <c r="DB300" s="346">
        <f>(IF(AND(DB$231=$O300,DC$231=$O300+1),INDEX(OpCashFlow!$H$89:$AC$89,MATCH(MonthlyCF!DC$231,OpCashFlow!$H$4:$AC$4,0)),0)/Summary!$C$25)*(1-Summary!$C$27)</f>
        <v/>
      </c>
      <c r="DC300" s="346">
        <f>(IF(AND(DC$231=$O300,DD$231=$O300+1),INDEX(OpCashFlow!$H$89:$AC$89,MATCH(MonthlyCF!DD$231,OpCashFlow!$H$4:$AC$4,0)),0)/Summary!$C$25)*(1-Summary!$C$27)</f>
        <v/>
      </c>
      <c r="DD300" s="346">
        <f>(IF(AND(DD$231=$O300,DE$231=$O300+1),INDEX(OpCashFlow!$H$89:$AC$89,MATCH(MonthlyCF!DE$231,OpCashFlow!$H$4:$AC$4,0)),0)/Summary!$C$25)*(1-Summary!$C$27)</f>
        <v/>
      </c>
      <c r="DE300" s="346">
        <f>(IF(AND(DE$231=$O300,DF$231=$O300+1),INDEX(OpCashFlow!$H$89:$AC$89,MATCH(MonthlyCF!DF$231,OpCashFlow!$H$4:$AC$4,0)),0)/Summary!$C$25)*(1-Summary!$C$27)</f>
        <v/>
      </c>
      <c r="DF300" s="346">
        <f>(IF(AND(DF$231=$O300,DG$231=$O300+1),INDEX(OpCashFlow!$H$89:$AC$89,MATCH(MonthlyCF!DG$231,OpCashFlow!$H$4:$AC$4,0)),0)/Summary!$C$25)*(1-Summary!$C$27)</f>
        <v/>
      </c>
      <c r="DG300" s="346">
        <f>(IF(AND(DG$231=$O300,DH$231=$O300+1),INDEX(OpCashFlow!$H$89:$AC$89,MATCH(MonthlyCF!DH$231,OpCashFlow!$H$4:$AC$4,0)),0)/Summary!$C$25)*(1-Summary!$C$27)</f>
        <v/>
      </c>
      <c r="DH300" s="346">
        <f>(IF(AND(DH$231=$O300,DI$231=$O300+1),INDEX(OpCashFlow!$H$89:$AC$89,MATCH(MonthlyCF!DI$231,OpCashFlow!$H$4:$AC$4,0)),0)/Summary!$C$25)*(1-Summary!$C$27)</f>
        <v/>
      </c>
      <c r="DI300" s="346">
        <f>(IF(AND(DI$231=$O300,DJ$231=$O300+1),INDEX(OpCashFlow!$H$89:$AC$89,MATCH(MonthlyCF!DJ$231,OpCashFlow!$H$4:$AC$4,0)),0)/Summary!$C$25)*(1-Summary!$C$27)</f>
        <v/>
      </c>
      <c r="DJ300" s="346">
        <f>(IF(AND(DJ$231=$O300,DK$231=$O300+1),INDEX(OpCashFlow!$H$89:$AC$89,MATCH(MonthlyCF!DK$231,OpCashFlow!$H$4:$AC$4,0)),0)/Summary!$C$25)*(1-Summary!$C$27)</f>
        <v/>
      </c>
      <c r="DK300" s="346">
        <f>(IF(AND(DK$231=$O300,DL$231=$O300+1),INDEX(OpCashFlow!$H$89:$AC$89,MATCH(MonthlyCF!DL$231,OpCashFlow!$H$4:$AC$4,0)),0)/Summary!$C$25)*(1-Summary!$C$27)</f>
        <v/>
      </c>
      <c r="DL300" s="346">
        <f>(IF(AND(DL$231=$O300,DM$231=$O300+1),INDEX(OpCashFlow!$H$89:$AC$89,MATCH(MonthlyCF!DM$231,OpCashFlow!$H$4:$AC$4,0)),0)/Summary!$C$25)*(1-Summary!$C$27)</f>
        <v/>
      </c>
      <c r="DM300" s="346">
        <f>(IF(AND(DM$231=$O300,DN$231=$O300+1),INDEX(OpCashFlow!$H$89:$AC$89,MATCH(MonthlyCF!DN$231,OpCashFlow!$H$4:$AC$4,0)),0)/Summary!$C$25)*(1-Summary!$C$27)</f>
        <v/>
      </c>
      <c r="DN300" s="346">
        <f>(IF(AND(DN$231=$O300,DO$231=$O300+1),INDEX(OpCashFlow!$H$89:$AC$89,MATCH(MonthlyCF!DO$231,OpCashFlow!$H$4:$AC$4,0)),0)/Summary!$C$25)*(1-Summary!$C$27)</f>
        <v/>
      </c>
      <c r="DO300" s="346">
        <f>(IF(AND(DO$231=$O300,DP$231=$O300+1),INDEX(OpCashFlow!$H$89:$AC$89,MATCH(MonthlyCF!DP$231,OpCashFlow!$H$4:$AC$4,0)),0)/Summary!$C$25)*(1-Summary!$C$27)</f>
        <v/>
      </c>
      <c r="DP300" s="346">
        <f>(IF(AND(DP$231=$O300,DQ$231=$O300+1),INDEX(OpCashFlow!$H$89:$AC$89,MATCH(MonthlyCF!DQ$231,OpCashFlow!$H$4:$AC$4,0)),0)/Summary!$C$25)*(1-Summary!$C$27)</f>
        <v/>
      </c>
      <c r="DQ300" s="346">
        <f>(IF(AND(DQ$231=$O300,DR$231=$O300+1),INDEX(OpCashFlow!$H$89:$AC$89,MATCH(MonthlyCF!DR$231,OpCashFlow!$H$4:$AC$4,0)),0)/Summary!$C$25)*(1-Summary!$C$27)</f>
        <v/>
      </c>
      <c r="DR300" s="346">
        <f>(IF(AND(DR$231=$O300,DS$231=$O300+1),INDEX(OpCashFlow!$H$89:$AC$89,MATCH(MonthlyCF!DS$231,OpCashFlow!$H$4:$AC$4,0)),0)/Summary!$C$25)*(1-Summary!$C$27)</f>
        <v/>
      </c>
      <c r="DS300" s="346">
        <f>(IF(AND(DS$231=$O300,DT$231=$O300+1),INDEX(OpCashFlow!$H$89:$AC$89,MATCH(MonthlyCF!DT$231,OpCashFlow!$H$4:$AC$4,0)),0)/Summary!$C$25)*(1-Summary!$C$27)</f>
        <v/>
      </c>
      <c r="DT300" s="346">
        <f>(IF(AND(DT$231=$O300,DU$231=$O300+1),INDEX(OpCashFlow!$H$89:$AC$89,MATCH(MonthlyCF!DU$231,OpCashFlow!$H$4:$AC$4,0)),0)/Summary!$C$25)*(1-Summary!$C$27)</f>
        <v/>
      </c>
      <c r="DU300" s="346">
        <f>(IF(AND(DU$231=$O300,DV$231=$O300+1),INDEX(OpCashFlow!$H$89:$AC$89,MATCH(MonthlyCF!DV$231,OpCashFlow!$H$4:$AC$4,0)),0)/Summary!$C$25)*(1-Summary!$C$27)</f>
        <v/>
      </c>
      <c r="DV300" s="346">
        <f>(IF(AND(DV$231=$O300,DW$231=$O300+1),INDEX(OpCashFlow!$H$89:$AC$89,MATCH(MonthlyCF!DW$231,OpCashFlow!$H$4:$AC$4,0)),0)/Summary!$C$25)*(1-Summary!$C$27)</f>
        <v/>
      </c>
      <c r="DW300" s="346">
        <f>(IF(AND(DW$231=$O300,DX$231=$O300+1),INDEX(OpCashFlow!$H$89:$AC$89,MATCH(MonthlyCF!DX$231,OpCashFlow!$H$4:$AC$4,0)),0)/Summary!$C$25)*(1-Summary!$C$27)</f>
        <v/>
      </c>
      <c r="DX300" s="346">
        <f>(IF(AND(DX$231=$O300,DY$231=$O300+1),INDEX(OpCashFlow!$H$89:$AC$89,MATCH(MonthlyCF!DY$231,OpCashFlow!$H$4:$AC$4,0)),0)/Summary!$C$25)*(1-Summary!$C$27)</f>
        <v/>
      </c>
      <c r="DY300" s="346">
        <f>(IF(AND(DY$231=$O300,DZ$231=$O300+1),INDEX(OpCashFlow!$H$89:$AC$89,MATCH(MonthlyCF!DZ$231,OpCashFlow!$H$4:$AC$4,0)),0)/Summary!$C$25)*(1-Summary!$C$27)</f>
        <v/>
      </c>
      <c r="DZ300" s="346">
        <f>(IF(AND(DZ$231=$O300,EA$231=$O300+1),INDEX(OpCashFlow!$H$89:$AC$89,MATCH(MonthlyCF!EA$231,OpCashFlow!$H$4:$AC$4,0)),0)/Summary!$C$25)*(1-Summary!$C$27)</f>
        <v/>
      </c>
      <c r="EA300" s="346">
        <f>(IF(AND(EA$231=$O300,EB$231=$O300+1),INDEX(OpCashFlow!$H$89:$AC$89,MATCH(MonthlyCF!EB$231,OpCashFlow!$H$4:$AC$4,0)),0)/Summary!$C$25)*(1-Summary!$C$27)</f>
        <v/>
      </c>
      <c r="EB300" s="346">
        <f>(IF(AND(EB$231=$O300,EC$231=$O300+1),INDEX(OpCashFlow!$H$89:$AC$89,MATCH(MonthlyCF!EC$231,OpCashFlow!$H$4:$AC$4,0)),0)/Summary!$C$25)*(1-Summary!$C$27)</f>
        <v/>
      </c>
      <c r="EC300" s="346">
        <f>(IF(AND(EC$231=$O300,ED$231=$O300+1),INDEX(OpCashFlow!$H$89:$AC$89,MATCH(MonthlyCF!ED$231,OpCashFlow!$H$4:$AC$4,0)),0)/Summary!$C$25)*(1-Summary!$C$27)</f>
        <v/>
      </c>
      <c r="ED300" s="346">
        <f>(IF(AND(ED$231=$O300,EE$231=$O300+1),INDEX(OpCashFlow!$H$89:$AC$89,MATCH(MonthlyCF!EE$231,OpCashFlow!$H$4:$AC$4,0)),0)/Summary!$C$25)*(1-Summary!$C$27)</f>
        <v/>
      </c>
      <c r="EE300" s="346">
        <f>(IF(AND(EE$231=$O300,EF$231=$O300+1),INDEX(OpCashFlow!$H$89:$AC$89,MATCH(MonthlyCF!EF$231,OpCashFlow!$H$4:$AC$4,0)),0)/Summary!$C$25)*(1-Summary!$C$27)</f>
        <v/>
      </c>
      <c r="EF300" s="346">
        <f>(IF(AND(EF$231=$O300,EG$231=$O300+1),INDEX(OpCashFlow!$H$89:$AC$89,MATCH(MonthlyCF!EG$231,OpCashFlow!$H$4:$AC$4,0)),0)/Summary!$C$25)*(1-Summary!$C$27)</f>
        <v/>
      </c>
      <c r="EG300" s="346">
        <f>(IF(AND(EG$231=$O300,EH$231=$O300+1),INDEX(OpCashFlow!$H$89:$AC$89,MATCH(MonthlyCF!EH$231,OpCashFlow!$H$4:$AC$4,0)),0)/Summary!$C$25)*(1-Summary!$C$27)</f>
        <v/>
      </c>
      <c r="EH300" s="346">
        <f>(IF(AND(EH$231=$O300,EI$231=$O300+1),INDEX(OpCashFlow!$H$89:$AC$89,MATCH(MonthlyCF!EI$231,OpCashFlow!$H$4:$AC$4,0)),0)/Summary!$C$25)*(1-Summary!$C$27)</f>
        <v/>
      </c>
      <c r="EI300" s="346">
        <f>(IF(AND(EI$231=$O300,EJ$231=$O300+1),INDEX(OpCashFlow!$H$89:$AC$89,MATCH(MonthlyCF!EJ$231,OpCashFlow!$H$4:$AC$4,0)),0)/Summary!$C$25)*(1-Summary!$C$27)</f>
        <v/>
      </c>
      <c r="EJ300" s="346">
        <f>(IF(AND(EJ$231=$O300,EK$231=$O300+1),INDEX(OpCashFlow!$H$89:$AC$89,MATCH(MonthlyCF!EK$231,OpCashFlow!$H$4:$AC$4,0)),0)/Summary!$C$25)*(1-Summary!$C$27)</f>
        <v/>
      </c>
      <c r="EK300" s="346">
        <f>(IF(AND(EK$231=$O300,EL$231=$O300+1),INDEX(OpCashFlow!$H$89:$AC$89,MATCH(MonthlyCF!EL$231,OpCashFlow!$H$4:$AC$4,0)),0)/Summary!$C$25)*(1-Summary!$C$27)</f>
        <v/>
      </c>
      <c r="EL300" s="346">
        <f>(IF(AND(EL$231=$O300,EM$231=$O300+1),INDEX(OpCashFlow!$H$89:$AC$89,MATCH(MonthlyCF!EM$231,OpCashFlow!$H$4:$AC$4,0)),0)/Summary!$C$25)*(1-Summary!$C$27)</f>
        <v/>
      </c>
      <c r="EM300" s="346">
        <f>(IF(AND(EM$231=$O300,EN$231=$O300+1),INDEX(OpCashFlow!$H$89:$AC$89,MATCH(MonthlyCF!EN$231,OpCashFlow!$H$4:$AC$4,0)),0)/Summary!$C$25)*(1-Summary!$C$27)</f>
        <v/>
      </c>
      <c r="EN300" s="346">
        <f>(IF(AND(EN$231=$O300,EO$231=$O300+1),INDEX(OpCashFlow!$H$89:$AC$89,MATCH(MonthlyCF!EO$231,OpCashFlow!$H$4:$AC$4,0)),0)/Summary!$C$25)*(1-Summary!$C$27)</f>
        <v/>
      </c>
      <c r="EO300" s="346">
        <f>(IF(AND(EO$231=$O300,EP$231=$O300+1),INDEX(OpCashFlow!$H$89:$AC$89,MATCH(MonthlyCF!EP$231,OpCashFlow!$H$4:$AC$4,0)),0)/Summary!$C$25)*(1-Summary!$C$27)</f>
        <v/>
      </c>
      <c r="EP300" s="346">
        <f>(IF(AND(EP$231=$O300,EQ$231=$O300+1),INDEX(OpCashFlow!$H$89:$AC$89,MATCH(MonthlyCF!EQ$231,OpCashFlow!$H$4:$AC$4,0)),0)/Summary!$C$25)*(1-Summary!$C$27)</f>
        <v/>
      </c>
      <c r="EQ300" s="346">
        <f>(IF(AND(EQ$231=$O300,ER$231=$O300+1),INDEX(OpCashFlow!$H$89:$AC$89,MATCH(MonthlyCF!ER$231,OpCashFlow!$H$4:$AC$4,0)),0)/Summary!$C$25)*(1-Summary!$C$27)</f>
        <v/>
      </c>
      <c r="ER300" s="346">
        <f>(IF(AND(ER$231=$O300,ES$231=$O300+1),INDEX(OpCashFlow!$H$89:$AC$89,MATCH(MonthlyCF!ES$231,OpCashFlow!$H$4:$AC$4,0)),0)/Summary!$C$25)*(1-Summary!$C$27)</f>
        <v/>
      </c>
      <c r="ES300" s="346">
        <f>(IF(AND(ES$231=$O300,ET$231=$O300+1),INDEX(OpCashFlow!$H$89:$AC$89,MATCH(MonthlyCF!ET$231,OpCashFlow!$H$4:$AC$4,0)),0)/Summary!$C$25)*(1-Summary!$C$27)</f>
        <v/>
      </c>
      <c r="ET300" s="346">
        <f>(IF(AND(ET$231=$O300,EU$231=$O300+1),INDEX(OpCashFlow!$H$89:$AC$89,MATCH(MonthlyCF!EU$231,OpCashFlow!$H$4:$AC$4,0)),0)/Summary!$C$25)*(1-Summary!$C$27)</f>
        <v/>
      </c>
      <c r="EU300" s="346">
        <f>(IF(AND(EU$231=$O300,EV$231=$O300+1),INDEX(OpCashFlow!$H$89:$AC$89,MATCH(MonthlyCF!EV$231,OpCashFlow!$H$4:$AC$4,0)),0)/Summary!$C$25)*(1-Summary!$C$27)</f>
        <v/>
      </c>
      <c r="EV300" s="346">
        <f>(IF(AND(EV$231=$O300,EW$231=$O300+1),INDEX(OpCashFlow!$H$89:$AC$89,MATCH(MonthlyCF!EW$231,OpCashFlow!$H$4:$AC$4,0)),0)/Summary!$C$25)*(1-Summary!$C$27)</f>
        <v/>
      </c>
      <c r="EW300" s="346">
        <f>(IF(AND(EW$231=$O300,EX$231=$O300+1),INDEX(OpCashFlow!$H$89:$AC$89,MATCH(MonthlyCF!EX$231,OpCashFlow!$H$4:$AC$4,0)),0)/Summary!$C$25)*(1-Summary!$C$27)</f>
        <v/>
      </c>
      <c r="EX300" s="346">
        <f>(IF(AND(EX$231=$O300,EY$231=$O300+1),INDEX(OpCashFlow!$H$89:$AC$89,MATCH(MonthlyCF!EY$231,OpCashFlow!$H$4:$AC$4,0)),0)/Summary!$C$25)*(1-Summary!$C$27)</f>
        <v/>
      </c>
      <c r="EY300" s="346">
        <f>(IF(AND(EY$231=$O300,EZ$231=$O300+1),INDEX(OpCashFlow!$H$89:$AC$89,MATCH(MonthlyCF!EZ$231,OpCashFlow!$H$4:$AC$4,0)),0)/Summary!$C$25)*(1-Summary!$C$27)</f>
        <v/>
      </c>
      <c r="EZ300" s="346">
        <f>(IF(AND(EZ$231=$O300,FA$231=$O300+1),INDEX(OpCashFlow!$H$89:$AC$89,MATCH(MonthlyCF!FA$231,OpCashFlow!$H$4:$AC$4,0)),0)/Summary!$C$25)*(1-Summary!$C$27)</f>
        <v/>
      </c>
      <c r="FA300" s="346">
        <f>(IF(AND(FA$231=$O300,FB$231=$O300+1),INDEX(OpCashFlow!$H$89:$AC$89,MATCH(MonthlyCF!FB$231,OpCashFlow!$H$4:$AC$4,0)),0)/Summary!$C$25)*(1-Summary!$C$27)</f>
        <v/>
      </c>
      <c r="FB300" s="346">
        <f>(IF(AND(FB$231=$O300,FC$231=$O300+1),INDEX(OpCashFlow!$H$89:$AC$89,MATCH(MonthlyCF!FC$231,OpCashFlow!$H$4:$AC$4,0)),0)/Summary!$C$25)*(1-Summary!$C$27)</f>
        <v/>
      </c>
      <c r="FC300" s="346">
        <f>(IF(AND(FC$231=$O300,FD$231=$O300+1),INDEX(OpCashFlow!$H$89:$AC$89,MATCH(MonthlyCF!FD$231,OpCashFlow!$H$4:$AC$4,0)),0)/Summary!$C$25)*(1-Summary!$C$27)</f>
        <v/>
      </c>
      <c r="FD300" s="346">
        <f>(IF(AND(FD$231=$O300,FE$231=$O300+1),INDEX(OpCashFlow!$H$89:$AC$89,MATCH(MonthlyCF!FE$231,OpCashFlow!$H$4:$AC$4,0)),0)/Summary!$C$25)*(1-Summary!$C$27)</f>
        <v/>
      </c>
      <c r="FE300" s="346">
        <f>(IF(AND(FE$231=$O300,FF$231=$O300+1),INDEX(OpCashFlow!$H$89:$AC$89,MATCH(MonthlyCF!FF$231,OpCashFlow!$H$4:$AC$4,0)),0)/Summary!$C$25)*(1-Summary!$C$27)</f>
        <v/>
      </c>
      <c r="FF300" s="346">
        <f>(IF(AND(FF$231=$O300,FG$231=$O300+1),INDEX(OpCashFlow!$H$89:$AC$89,MATCH(MonthlyCF!FG$231,OpCashFlow!$H$4:$AC$4,0)),0)/Summary!$C$25)*(1-Summary!$C$27)</f>
        <v/>
      </c>
      <c r="FG300" s="346">
        <f>(IF(AND(FG$231=$O300,FH$231=$O300+1),INDEX(OpCashFlow!$H$89:$AC$89,MATCH(MonthlyCF!FH$231,OpCashFlow!$H$4:$AC$4,0)),0)/Summary!$C$25)*(1-Summary!$C$27)</f>
        <v/>
      </c>
      <c r="FH300" s="346">
        <f>(IF(AND(FH$231=$O300,FI$231=$O300+1),INDEX(OpCashFlow!$H$89:$AC$89,MATCH(MonthlyCF!FI$231,OpCashFlow!$H$4:$AC$4,0)),0)/Summary!$C$25)*(1-Summary!$C$27)</f>
        <v/>
      </c>
      <c r="FI300" s="346">
        <f>(IF(AND(FI$231=$O300,FJ$231=$O300+1),INDEX(OpCashFlow!$H$89:$AC$89,MATCH(MonthlyCF!FJ$231,OpCashFlow!$H$4:$AC$4,0)),0)/Summary!$C$25)*(1-Summary!$C$27)</f>
        <v/>
      </c>
      <c r="FJ300" s="346">
        <f>(IF(AND(FJ$231=$O300,FK$231=$O300+1),INDEX(OpCashFlow!$H$89:$AC$89,MATCH(MonthlyCF!FK$231,OpCashFlow!$H$4:$AC$4,0)),0)/Summary!$C$25)*(1-Summary!$C$27)</f>
        <v/>
      </c>
      <c r="FK300" s="346">
        <f>(IF(AND(FK$231=$O300,FL$231=$O300+1),INDEX(OpCashFlow!$H$89:$AC$89,MATCH(MonthlyCF!FL$231,OpCashFlow!$H$4:$AC$4,0)),0)/Summary!$C$25)*(1-Summary!$C$27)</f>
        <v/>
      </c>
      <c r="FL300" s="346">
        <f>(IF(AND(FL$231=$O300,FM$231=$O300+1),INDEX(OpCashFlow!$H$89:$AC$89,MATCH(MonthlyCF!FM$231,OpCashFlow!$H$4:$AC$4,0)),0)/Summary!$C$25)*(1-Summary!$C$27)</f>
        <v/>
      </c>
      <c r="FM300" s="346">
        <f>(IF(AND(FM$231=$O300,FN$231=$O300+1),INDEX(OpCashFlow!$H$89:$AC$89,MATCH(MonthlyCF!FN$231,OpCashFlow!$H$4:$AC$4,0)),0)/Summary!$C$25)*(1-Summary!$C$27)</f>
        <v/>
      </c>
      <c r="FN300" s="346">
        <f>(IF(AND(FN$231=$O300,FO$231=$O300+1),INDEX(OpCashFlow!$H$89:$AC$89,MATCH(MonthlyCF!FO$231,OpCashFlow!$H$4:$AC$4,0)),0)/Summary!$C$25)*(1-Summary!$C$27)</f>
        <v/>
      </c>
      <c r="FO300" s="346">
        <f>(IF(AND(FO$231=$O300,FP$231=$O300+1),INDEX(OpCashFlow!$H$89:$AC$89,MATCH(MonthlyCF!FP$231,OpCashFlow!$H$4:$AC$4,0)),0)/Summary!$C$25)*(1-Summary!$C$27)</f>
        <v/>
      </c>
      <c r="FP300" s="346">
        <f>(IF(AND(FP$231=$O300,FQ$231=$O300+1),INDEX(OpCashFlow!$H$89:$AC$89,MATCH(MonthlyCF!FQ$231,OpCashFlow!$H$4:$AC$4,0)),0)/Summary!$C$25)*(1-Summary!$C$27)</f>
        <v/>
      </c>
      <c r="FQ300" s="346">
        <f>(IF(AND(FQ$231=$O300,FR$231=$O300+1),INDEX(OpCashFlow!$H$89:$AC$89,MATCH(MonthlyCF!FR$231,OpCashFlow!$H$4:$AC$4,0)),0)/Summary!$C$25)*(1-Summary!$C$27)</f>
        <v/>
      </c>
      <c r="FR300" s="346">
        <f>(IF(AND(FR$231=$O300,FS$231=$O300+1),INDEX(OpCashFlow!$H$89:$AC$89,MATCH(MonthlyCF!FS$231,OpCashFlow!$H$4:$AC$4,0)),0)/Summary!$C$25)*(1-Summary!$C$27)</f>
        <v/>
      </c>
      <c r="FS300" s="346">
        <f>(IF(AND(FS$231=$O300,FT$231=$O300+1),INDEX(OpCashFlow!$H$89:$AC$89,MATCH(MonthlyCF!FT$231,OpCashFlow!$H$4:$AC$4,0)),0)/Summary!$C$25)*(1-Summary!$C$27)</f>
        <v/>
      </c>
      <c r="FT300" s="346">
        <f>(IF(AND(FT$231=$O300,FU$231=$O300+1),INDEX(OpCashFlow!$H$89:$AC$89,MATCH(MonthlyCF!FU$231,OpCashFlow!$H$4:$AC$4,0)),0)/Summary!$C$25)*(1-Summary!$C$27)</f>
        <v/>
      </c>
      <c r="FU300" s="346">
        <f>(IF(AND(FU$231=$O300,FV$231=$O300+1),INDEX(OpCashFlow!$H$89:$AC$89,MATCH(MonthlyCF!FV$231,OpCashFlow!$H$4:$AC$4,0)),0)/Summary!$C$25)*(1-Summary!$C$27)</f>
        <v/>
      </c>
      <c r="FV300" s="346">
        <f>(IF(AND(FV$231=$O300,FW$231=$O300+1),INDEX(OpCashFlow!$H$89:$AC$89,MATCH(MonthlyCF!FW$231,OpCashFlow!$H$4:$AC$4,0)),0)/Summary!$C$25)*(1-Summary!$C$27)</f>
        <v/>
      </c>
      <c r="FW300" s="346">
        <f>(IF(AND(FW$231=$O300,FX$231=$O300+1),INDEX(OpCashFlow!$H$89:$AC$89,MATCH(MonthlyCF!FX$231,OpCashFlow!$H$4:$AC$4,0)),0)/Summary!$C$25)*(1-Summary!$C$27)</f>
        <v/>
      </c>
      <c r="FX300" s="346">
        <f>(IF(AND(FX$231=$O300,FY$231=$O300+1),INDEX(OpCashFlow!$H$89:$AC$89,MATCH(MonthlyCF!FY$231,OpCashFlow!$H$4:$AC$4,0)),0)/Summary!$C$25)*(1-Summary!$C$27)</f>
        <v/>
      </c>
      <c r="FY300" s="346">
        <f>(IF(AND(FY$231=$O300,FZ$231=$O300+1),INDEX(OpCashFlow!$H$89:$AC$89,MATCH(MonthlyCF!FZ$231,OpCashFlow!$H$4:$AC$4,0)),0)/Summary!$C$25)*(1-Summary!$C$27)</f>
        <v/>
      </c>
      <c r="FZ300" s="346">
        <f>(IF(AND(FZ$231=$O300,GA$231=$O300+1),INDEX(OpCashFlow!$H$89:$AC$89,MATCH(MonthlyCF!GA$231,OpCashFlow!$H$4:$AC$4,0)),0)/Summary!$C$25)*(1-Summary!$C$27)</f>
        <v/>
      </c>
      <c r="GA300" s="346">
        <f>(IF(AND(GA$231=$O300,GB$231=$O300+1),INDEX(OpCashFlow!$H$89:$AC$89,MATCH(MonthlyCF!GB$231,OpCashFlow!$H$4:$AC$4,0)),0)/Summary!$C$25)*(1-Summary!$C$27)</f>
        <v/>
      </c>
      <c r="GB300" s="346">
        <f>(IF(AND(GB$231=$O300,GC$231=$O300+1),INDEX(OpCashFlow!$H$89:$AC$89,MATCH(MonthlyCF!GC$231,OpCashFlow!$H$4:$AC$4,0)),0)/Summary!$C$25)*(1-Summary!$C$27)</f>
        <v/>
      </c>
      <c r="GC300" s="346">
        <f>(IF(AND(GC$231=$O300,GD$231=$O300+1),INDEX(OpCashFlow!$H$89:$AC$89,MATCH(MonthlyCF!GD$231,OpCashFlow!$H$4:$AC$4,0)),0)/Summary!$C$25)*(1-Summary!$C$27)</f>
        <v/>
      </c>
      <c r="GD300" s="346">
        <f>(IF(AND(GD$231=$O300,GE$231=$O300+1),INDEX(OpCashFlow!$H$89:$AC$89,MATCH(MonthlyCF!GE$231,OpCashFlow!$H$4:$AC$4,0)),0)/Summary!$C$25)*(1-Summary!$C$27)</f>
        <v/>
      </c>
      <c r="GE300" s="346">
        <f>(IF(AND(GE$231=$O300,GF$231=$O300+1),INDEX(OpCashFlow!$H$89:$AC$89,MATCH(MonthlyCF!GF$231,OpCashFlow!$H$4:$AC$4,0)),0)/Summary!$C$25)*(1-Summary!$C$27)</f>
        <v/>
      </c>
      <c r="GF300" s="346">
        <f>(IF(AND(GF$231=$O300,GG$231=$O300+1),INDEX(OpCashFlow!$H$89:$AC$89,MATCH(MonthlyCF!GG$231,OpCashFlow!$H$4:$AC$4,0)),0)/Summary!$C$25)*(1-Summary!$C$27)</f>
        <v/>
      </c>
      <c r="GG300" s="346">
        <f>(IF(AND(GG$231=$O300,GH$231=$O300+1),INDEX(OpCashFlow!$H$89:$AC$89,MATCH(MonthlyCF!GH$231,OpCashFlow!$H$4:$AC$4,0)),0)/Summary!$C$25)*(1-Summary!$C$27)</f>
        <v/>
      </c>
      <c r="GH300" s="346">
        <f>(IF(AND(GH$231=$O300,GI$231=$O300+1),INDEX(OpCashFlow!$H$89:$AC$89,MATCH(MonthlyCF!GI$231,OpCashFlow!$H$4:$AC$4,0)),0)/Summary!$C$25)*(1-Summary!$C$27)</f>
        <v/>
      </c>
      <c r="GI300" s="346">
        <f>(IF(AND(GI$231=$O300,GJ$231=$O300+1),INDEX(OpCashFlow!$H$89:$AC$89,MATCH(MonthlyCF!GJ$231,OpCashFlow!$H$4:$AC$4,0)),0)/Summary!$C$25)*(1-Summary!$C$27)</f>
        <v/>
      </c>
      <c r="GJ300" s="346">
        <f>(IF(AND(GJ$231=$O300,GK$231=$O300+1),INDEX(OpCashFlow!$H$89:$AC$89,MATCH(MonthlyCF!GK$231,OpCashFlow!$H$4:$AC$4,0)),0)/Summary!$C$25)*(1-Summary!$C$27)</f>
        <v/>
      </c>
      <c r="GK300" s="346">
        <f>(IF(AND(GK$231=$O300,GL$231=$O300+1),INDEX(OpCashFlow!$H$89:$AC$89,MATCH(MonthlyCF!GL$231,OpCashFlow!$H$4:$AC$4,0)),0)/Summary!$C$25)*(1-Summary!$C$27)</f>
        <v/>
      </c>
      <c r="GL300" s="346">
        <f>(IF(AND(GL$231=$O300,GM$231=$O300+1),INDEX(OpCashFlow!$H$89:$AC$89,MATCH(MonthlyCF!GM$231,OpCashFlow!$H$4:$AC$4,0)),0)/Summary!$C$25)*(1-Summary!$C$27)</f>
        <v/>
      </c>
      <c r="GM300" s="346">
        <f>(IF(AND(GM$231=$O300,GN$231=$O300+1),INDEX(OpCashFlow!$H$89:$AC$89,MATCH(MonthlyCF!GN$231,OpCashFlow!$H$4:$AC$4,0)),0)/Summary!$C$25)*(1-Summary!$C$27)</f>
        <v/>
      </c>
      <c r="GN300" s="346">
        <f>(IF(AND(GN$231=$O300,GO$231=$O300+1),INDEX(OpCashFlow!$H$89:$AC$89,MATCH(MonthlyCF!GO$231,OpCashFlow!$H$4:$AC$4,0)),0)/Summary!$C$25)*(1-Summary!$C$27)</f>
        <v/>
      </c>
    </row>
    <row r="301" outlineLevel="1">
      <c r="O301" s="1" t="n">
        <v>3</v>
      </c>
      <c r="P301" s="346">
        <f>(IF(AND(P$231=$O301,Q$231=$O301+1),INDEX(OpCashFlow!$H$89:$AC$89,MATCH(MonthlyCF!Q$231,OpCashFlow!$H$4:$AC$4,0)),0)/Summary!$C$25)*(1-Summary!$C$27)</f>
        <v/>
      </c>
      <c r="Q301" s="346">
        <f>(IF(AND(Q$231=$O301,R$231=$O301+1),INDEX(OpCashFlow!$H$89:$AC$89,MATCH(MonthlyCF!R$231,OpCashFlow!$H$4:$AC$4,0)),0)/Summary!$C$25)*(1-Summary!$C$27)</f>
        <v/>
      </c>
      <c r="R301" s="346">
        <f>(IF(AND(R$231=$O301,S$231=$O301+1),INDEX(OpCashFlow!$H$89:$AC$89,MATCH(MonthlyCF!S$231,OpCashFlow!$H$4:$AC$4,0)),0)/Summary!$C$25)*(1-Summary!$C$27)</f>
        <v/>
      </c>
      <c r="S301" s="346">
        <f>(IF(AND(S$231=$O301,T$231=$O301+1),INDEX(OpCashFlow!$H$89:$AC$89,MATCH(MonthlyCF!T$231,OpCashFlow!$H$4:$AC$4,0)),0)/Summary!$C$25)*(1-Summary!$C$27)</f>
        <v/>
      </c>
      <c r="T301" s="346">
        <f>(IF(AND(T$231=$O301,U$231=$O301+1),INDEX(OpCashFlow!$H$89:$AC$89,MATCH(MonthlyCF!U$231,OpCashFlow!$H$4:$AC$4,0)),0)/Summary!$C$25)*(1-Summary!$C$27)</f>
        <v/>
      </c>
      <c r="U301" s="346">
        <f>(IF(AND(U$231=$O301,V$231=$O301+1),INDEX(OpCashFlow!$H$89:$AC$89,MATCH(MonthlyCF!V$231,OpCashFlow!$H$4:$AC$4,0)),0)/Summary!$C$25)*(1-Summary!$C$27)</f>
        <v/>
      </c>
      <c r="V301" s="346">
        <f>(IF(AND(V$231=$O301,W$231=$O301+1),INDEX(OpCashFlow!$H$89:$AC$89,MATCH(MonthlyCF!W$231,OpCashFlow!$H$4:$AC$4,0)),0)/Summary!$C$25)*(1-Summary!$C$27)</f>
        <v/>
      </c>
      <c r="W301" s="346">
        <f>(IF(AND(W$231=$O301,X$231=$O301+1),INDEX(OpCashFlow!$H$89:$AC$89,MATCH(MonthlyCF!X$231,OpCashFlow!$H$4:$AC$4,0)),0)/Summary!$C$25)*(1-Summary!$C$27)</f>
        <v/>
      </c>
      <c r="X301" s="346">
        <f>(IF(AND(X$231=$O301,Y$231=$O301+1),INDEX(OpCashFlow!$H$89:$AC$89,MATCH(MonthlyCF!Y$231,OpCashFlow!$H$4:$AC$4,0)),0)/Summary!$C$25)*(1-Summary!$C$27)</f>
        <v/>
      </c>
      <c r="Y301" s="346">
        <f>(IF(AND(Y$231=$O301,Z$231=$O301+1),INDEX(OpCashFlow!$H$89:$AC$89,MATCH(MonthlyCF!Z$231,OpCashFlow!$H$4:$AC$4,0)),0)/Summary!$C$25)*(1-Summary!$C$27)</f>
        <v/>
      </c>
      <c r="Z301" s="346">
        <f>(IF(AND(Z$231=$O301,AA$231=$O301+1),INDEX(OpCashFlow!$H$89:$AC$89,MATCH(MonthlyCF!AA$231,OpCashFlow!$H$4:$AC$4,0)),0)/Summary!$C$25)*(1-Summary!$C$27)</f>
        <v/>
      </c>
      <c r="AA301" s="346">
        <f>(IF(AND(AA$231=$O301,AB$231=$O301+1),INDEX(OpCashFlow!$H$89:$AC$89,MATCH(MonthlyCF!AB$231,OpCashFlow!$H$4:$AC$4,0)),0)/Summary!$C$25)*(1-Summary!$C$27)</f>
        <v/>
      </c>
      <c r="AB301" s="346">
        <f>(IF(AND(AB$231=$O301,AC$231=$O301+1),INDEX(OpCashFlow!$H$89:$AC$89,MATCH(MonthlyCF!AC$231,OpCashFlow!$H$4:$AC$4,0)),0)/Summary!$C$25)*(1-Summary!$C$27)</f>
        <v/>
      </c>
      <c r="AC301" s="346">
        <f>(IF(AND(AC$231=$O301,AD$231=$O301+1),INDEX(OpCashFlow!$H$89:$AC$89,MATCH(MonthlyCF!AD$231,OpCashFlow!$H$4:$AC$4,0)),0)/Summary!$C$25)*(1-Summary!$C$27)</f>
        <v/>
      </c>
      <c r="AD301" s="346">
        <f>(IF(AND(AD$231=$O301,AE$231=$O301+1),INDEX(OpCashFlow!$H$89:$AC$89,MATCH(MonthlyCF!AE$231,OpCashFlow!$H$4:$AC$4,0)),0)/Summary!$C$25)*(1-Summary!$C$27)</f>
        <v/>
      </c>
      <c r="AE301" s="346">
        <f>(IF(AND(AE$231=$O301,AF$231=$O301+1),INDEX(OpCashFlow!$H$89:$AC$89,MATCH(MonthlyCF!AF$231,OpCashFlow!$H$4:$AC$4,0)),0)/Summary!$C$25)*(1-Summary!$C$27)</f>
        <v/>
      </c>
      <c r="AF301" s="346">
        <f>(IF(AND(AF$231=$O301,AG$231=$O301+1),INDEX(OpCashFlow!$H$89:$AC$89,MATCH(MonthlyCF!AG$231,OpCashFlow!$H$4:$AC$4,0)),0)/Summary!$C$25)*(1-Summary!$C$27)</f>
        <v/>
      </c>
      <c r="AG301" s="346">
        <f>(IF(AND(AG$231=$O301,AH$231=$O301+1),INDEX(OpCashFlow!$H$89:$AC$89,MATCH(MonthlyCF!AH$231,OpCashFlow!$H$4:$AC$4,0)),0)/Summary!$C$25)*(1-Summary!$C$27)</f>
        <v/>
      </c>
      <c r="AH301" s="346">
        <f>(IF(AND(AH$231=$O301,AI$231=$O301+1),INDEX(OpCashFlow!$H$89:$AC$89,MATCH(MonthlyCF!AI$231,OpCashFlow!$H$4:$AC$4,0)),0)/Summary!$C$25)*(1-Summary!$C$27)</f>
        <v/>
      </c>
      <c r="AI301" s="346">
        <f>(IF(AND(AI$231=$O301,AJ$231=$O301+1),INDEX(OpCashFlow!$H$89:$AC$89,MATCH(MonthlyCF!AJ$231,OpCashFlow!$H$4:$AC$4,0)),0)/Summary!$C$25)*(1-Summary!$C$27)</f>
        <v/>
      </c>
      <c r="AJ301" s="346">
        <f>(IF(AND(AJ$231=$O301,AK$231=$O301+1),INDEX(OpCashFlow!$H$89:$AC$89,MATCH(MonthlyCF!AK$231,OpCashFlow!$H$4:$AC$4,0)),0)/Summary!$C$25)*(1-Summary!$C$27)</f>
        <v/>
      </c>
      <c r="AK301" s="346">
        <f>(IF(AND(AK$231=$O301,AL$231=$O301+1),INDEX(OpCashFlow!$H$89:$AC$89,MATCH(MonthlyCF!AL$231,OpCashFlow!$H$4:$AC$4,0)),0)/Summary!$C$25)*(1-Summary!$C$27)</f>
        <v/>
      </c>
      <c r="AL301" s="346">
        <f>(IF(AND(AL$231=$O301,AM$231=$O301+1),INDEX(OpCashFlow!$H$89:$AC$89,MATCH(MonthlyCF!AM$231,OpCashFlow!$H$4:$AC$4,0)),0)/Summary!$C$25)*(1-Summary!$C$27)</f>
        <v/>
      </c>
      <c r="AM301" s="346">
        <f>(IF(AND(AM$231=$O301,AN$231=$O301+1),INDEX(OpCashFlow!$H$89:$AC$89,MATCH(MonthlyCF!AN$231,OpCashFlow!$H$4:$AC$4,0)),0)/Summary!$C$25)*(1-Summary!$C$27)</f>
        <v/>
      </c>
      <c r="AN301" s="346">
        <f>(IF(AND(AN$231=$O301,AO$231=$O301+1),INDEX(OpCashFlow!$H$89:$AC$89,MATCH(MonthlyCF!AO$231,OpCashFlow!$H$4:$AC$4,0)),0)/Summary!$C$25)*(1-Summary!$C$27)</f>
        <v/>
      </c>
      <c r="AO301" s="346">
        <f>(IF(AND(AO$231=$O301,AP$231=$O301+1),INDEX(OpCashFlow!$H$89:$AC$89,MATCH(MonthlyCF!AP$231,OpCashFlow!$H$4:$AC$4,0)),0)/Summary!$C$25)*(1-Summary!$C$27)</f>
        <v/>
      </c>
      <c r="AP301" s="346">
        <f>(IF(AND(AP$231=$O301,AQ$231=$O301+1),INDEX(OpCashFlow!$H$89:$AC$89,MATCH(MonthlyCF!AQ$231,OpCashFlow!$H$4:$AC$4,0)),0)/Summary!$C$25)*(1-Summary!$C$27)</f>
        <v/>
      </c>
      <c r="AQ301" s="346">
        <f>(IF(AND(AQ$231=$O301,AR$231=$O301+1),INDEX(OpCashFlow!$H$89:$AC$89,MATCH(MonthlyCF!AR$231,OpCashFlow!$H$4:$AC$4,0)),0)/Summary!$C$25)*(1-Summary!$C$27)</f>
        <v/>
      </c>
      <c r="AR301" s="346">
        <f>(IF(AND(AR$231=$O301,AS$231=$O301+1),INDEX(OpCashFlow!$H$89:$AC$89,MATCH(MonthlyCF!AS$231,OpCashFlow!$H$4:$AC$4,0)),0)/Summary!$C$25)*(1-Summary!$C$27)</f>
        <v/>
      </c>
      <c r="AS301" s="346">
        <f>(IF(AND(AS$231=$O301,AT$231=$O301+1),INDEX(OpCashFlow!$H$89:$AC$89,MATCH(MonthlyCF!AT$231,OpCashFlow!$H$4:$AC$4,0)),0)/Summary!$C$25)*(1-Summary!$C$27)</f>
        <v/>
      </c>
      <c r="AT301" s="346">
        <f>(IF(AND(AT$231=$O301,AU$231=$O301+1),INDEX(OpCashFlow!$H$89:$AC$89,MATCH(MonthlyCF!AU$231,OpCashFlow!$H$4:$AC$4,0)),0)/Summary!$C$25)*(1-Summary!$C$27)</f>
        <v/>
      </c>
      <c r="AU301" s="346">
        <f>(IF(AND(AU$231=$O301,AV$231=$O301+1),INDEX(OpCashFlow!$H$89:$AC$89,MATCH(MonthlyCF!AV$231,OpCashFlow!$H$4:$AC$4,0)),0)/Summary!$C$25)*(1-Summary!$C$27)</f>
        <v/>
      </c>
      <c r="AV301" s="346">
        <f>(IF(AND(AV$231=$O301,AW$231=$O301+1),INDEX(OpCashFlow!$H$89:$AC$89,MATCH(MonthlyCF!AW$231,OpCashFlow!$H$4:$AC$4,0)),0)/Summary!$C$25)*(1-Summary!$C$27)</f>
        <v/>
      </c>
      <c r="AW301" s="346">
        <f>(IF(AND(AW$231=$O301,AX$231=$O301+1),INDEX(OpCashFlow!$H$89:$AC$89,MATCH(MonthlyCF!AX$231,OpCashFlow!$H$4:$AC$4,0)),0)/Summary!$C$25)*(1-Summary!$C$27)</f>
        <v/>
      </c>
      <c r="AX301" s="346">
        <f>(IF(AND(AX$231=$O301,AY$231=$O301+1),INDEX(OpCashFlow!$H$89:$AC$89,MATCH(MonthlyCF!AY$231,OpCashFlow!$H$4:$AC$4,0)),0)/Summary!$C$25)*(1-Summary!$C$27)</f>
        <v/>
      </c>
      <c r="AY301" s="346">
        <f>(IF(AND(AY$231=$O301,AZ$231=$O301+1),INDEX(OpCashFlow!$H$89:$AC$89,MATCH(MonthlyCF!AZ$231,OpCashFlow!$H$4:$AC$4,0)),0)/Summary!$C$25)*(1-Summary!$C$27)</f>
        <v/>
      </c>
      <c r="AZ301" s="346">
        <f>(IF(AND(AZ$231=$O301,BA$231=$O301+1),INDEX(OpCashFlow!$H$89:$AC$89,MATCH(MonthlyCF!BA$231,OpCashFlow!$H$4:$AC$4,0)),0)/Summary!$C$25)*(1-Summary!$C$27)</f>
        <v/>
      </c>
      <c r="BA301" s="346">
        <f>(IF(AND(BA$231=$O301,BB$231=$O301+1),INDEX(OpCashFlow!$H$89:$AC$89,MATCH(MonthlyCF!BB$231,OpCashFlow!$H$4:$AC$4,0)),0)/Summary!$C$25)*(1-Summary!$C$27)</f>
        <v/>
      </c>
      <c r="BB301" s="346">
        <f>(IF(AND(BB$231=$O301,BC$231=$O301+1),INDEX(OpCashFlow!$H$89:$AC$89,MATCH(MonthlyCF!BC$231,OpCashFlow!$H$4:$AC$4,0)),0)/Summary!$C$25)*(1-Summary!$C$27)</f>
        <v/>
      </c>
      <c r="BC301" s="346">
        <f>(IF(AND(BC$231=$O301,BD$231=$O301+1),INDEX(OpCashFlow!$H$89:$AC$89,MATCH(MonthlyCF!BD$231,OpCashFlow!$H$4:$AC$4,0)),0)/Summary!$C$25)*(1-Summary!$C$27)</f>
        <v/>
      </c>
      <c r="BD301" s="346">
        <f>(IF(AND(BD$231=$O301,BE$231=$O301+1),INDEX(OpCashFlow!$H$89:$AC$89,MATCH(MonthlyCF!BE$231,OpCashFlow!$H$4:$AC$4,0)),0)/Summary!$C$25)*(1-Summary!$C$27)</f>
        <v/>
      </c>
      <c r="BE301" s="346">
        <f>(IF(AND(BE$231=$O301,BF$231=$O301+1),INDEX(OpCashFlow!$H$89:$AC$89,MATCH(MonthlyCF!BF$231,OpCashFlow!$H$4:$AC$4,0)),0)/Summary!$C$25)*(1-Summary!$C$27)</f>
        <v/>
      </c>
      <c r="BF301" s="346">
        <f>(IF(AND(BF$231=$O301,BG$231=$O301+1),INDEX(OpCashFlow!$H$89:$AC$89,MATCH(MonthlyCF!BG$231,OpCashFlow!$H$4:$AC$4,0)),0)/Summary!$C$25)*(1-Summary!$C$27)</f>
        <v/>
      </c>
      <c r="BG301" s="346">
        <f>(IF(AND(BG$231=$O301,BH$231=$O301+1),INDEX(OpCashFlow!$H$89:$AC$89,MATCH(MonthlyCF!BH$231,OpCashFlow!$H$4:$AC$4,0)),0)/Summary!$C$25)*(1-Summary!$C$27)</f>
        <v/>
      </c>
      <c r="BH301" s="346">
        <f>(IF(AND(BH$231=$O301,BI$231=$O301+1),INDEX(OpCashFlow!$H$89:$AC$89,MATCH(MonthlyCF!BI$231,OpCashFlow!$H$4:$AC$4,0)),0)/Summary!$C$25)*(1-Summary!$C$27)</f>
        <v/>
      </c>
      <c r="BI301" s="346">
        <f>(IF(AND(BI$231=$O301,BJ$231=$O301+1),INDEX(OpCashFlow!$H$89:$AC$89,MATCH(MonthlyCF!BJ$231,OpCashFlow!$H$4:$AC$4,0)),0)/Summary!$C$25)*(1-Summary!$C$27)</f>
        <v/>
      </c>
      <c r="BJ301" s="346">
        <f>(IF(AND(BJ$231=$O301,BK$231=$O301+1),INDEX(OpCashFlow!$H$89:$AC$89,MATCH(MonthlyCF!BK$231,OpCashFlow!$H$4:$AC$4,0)),0)/Summary!$C$25)*(1-Summary!$C$27)</f>
        <v/>
      </c>
      <c r="BK301" s="346">
        <f>(IF(AND(BK$231=$O301,BL$231=$O301+1),INDEX(OpCashFlow!$H$89:$AC$89,MATCH(MonthlyCF!BL$231,OpCashFlow!$H$4:$AC$4,0)),0)/Summary!$C$25)*(1-Summary!$C$27)</f>
        <v/>
      </c>
      <c r="BL301" s="346">
        <f>(IF(AND(BL$231=$O301,BM$231=$O301+1),INDEX(OpCashFlow!$H$89:$AC$89,MATCH(MonthlyCF!BM$231,OpCashFlow!$H$4:$AC$4,0)),0)/Summary!$C$25)*(1-Summary!$C$27)</f>
        <v/>
      </c>
      <c r="BM301" s="346">
        <f>(IF(AND(BM$231=$O301,BN$231=$O301+1),INDEX(OpCashFlow!$H$89:$AC$89,MATCH(MonthlyCF!BN$231,OpCashFlow!$H$4:$AC$4,0)),0)/Summary!$C$25)*(1-Summary!$C$27)</f>
        <v/>
      </c>
      <c r="BN301" s="346">
        <f>(IF(AND(BN$231=$O301,BO$231=$O301+1),INDEX(OpCashFlow!$H$89:$AC$89,MATCH(MonthlyCF!BO$231,OpCashFlow!$H$4:$AC$4,0)),0)/Summary!$C$25)*(1-Summary!$C$27)</f>
        <v/>
      </c>
      <c r="BO301" s="346">
        <f>(IF(AND(BO$231=$O301,BP$231=$O301+1),INDEX(OpCashFlow!$H$89:$AC$89,MATCH(MonthlyCF!BP$231,OpCashFlow!$H$4:$AC$4,0)),0)/Summary!$C$25)*(1-Summary!$C$27)</f>
        <v/>
      </c>
      <c r="BP301" s="346">
        <f>(IF(AND(BP$231=$O301,BQ$231=$O301+1),INDEX(OpCashFlow!$H$89:$AC$89,MATCH(MonthlyCF!BQ$231,OpCashFlow!$H$4:$AC$4,0)),0)/Summary!$C$25)*(1-Summary!$C$27)</f>
        <v/>
      </c>
      <c r="BQ301" s="346">
        <f>(IF(AND(BQ$231=$O301,BR$231=$O301+1),INDEX(OpCashFlow!$H$89:$AC$89,MATCH(MonthlyCF!BR$231,OpCashFlow!$H$4:$AC$4,0)),0)/Summary!$C$25)*(1-Summary!$C$27)</f>
        <v/>
      </c>
      <c r="BR301" s="346">
        <f>(IF(AND(BR$231=$O301,BS$231=$O301+1),INDEX(OpCashFlow!$H$89:$AC$89,MATCH(MonthlyCF!BS$231,OpCashFlow!$H$4:$AC$4,0)),0)/Summary!$C$25)*(1-Summary!$C$27)</f>
        <v/>
      </c>
      <c r="BS301" s="346">
        <f>(IF(AND(BS$231=$O301,BT$231=$O301+1),INDEX(OpCashFlow!$H$89:$AC$89,MATCH(MonthlyCF!BT$231,OpCashFlow!$H$4:$AC$4,0)),0)/Summary!$C$25)*(1-Summary!$C$27)</f>
        <v/>
      </c>
      <c r="BT301" s="346">
        <f>(IF(AND(BT$231=$O301,BU$231=$O301+1),INDEX(OpCashFlow!$H$89:$AC$89,MATCH(MonthlyCF!BU$231,OpCashFlow!$H$4:$AC$4,0)),0)/Summary!$C$25)*(1-Summary!$C$27)</f>
        <v/>
      </c>
      <c r="BU301" s="346">
        <f>(IF(AND(BU$231=$O301,BV$231=$O301+1),INDEX(OpCashFlow!$H$89:$AC$89,MATCH(MonthlyCF!BV$231,OpCashFlow!$H$4:$AC$4,0)),0)/Summary!$C$25)*(1-Summary!$C$27)</f>
        <v/>
      </c>
      <c r="BV301" s="346">
        <f>(IF(AND(BV$231=$O301,BW$231=$O301+1),INDEX(OpCashFlow!$H$89:$AC$89,MATCH(MonthlyCF!BW$231,OpCashFlow!$H$4:$AC$4,0)),0)/Summary!$C$25)*(1-Summary!$C$27)</f>
        <v/>
      </c>
      <c r="BW301" s="346">
        <f>(IF(AND(BW$231=$O301,BX$231=$O301+1),INDEX(OpCashFlow!$H$89:$AC$89,MATCH(MonthlyCF!BX$231,OpCashFlow!$H$4:$AC$4,0)),0)/Summary!$C$25)*(1-Summary!$C$27)</f>
        <v/>
      </c>
      <c r="BX301" s="346">
        <f>(IF(AND(BX$231=$O301,BY$231=$O301+1),INDEX(OpCashFlow!$H$89:$AC$89,MATCH(MonthlyCF!BY$231,OpCashFlow!$H$4:$AC$4,0)),0)/Summary!$C$25)*(1-Summary!$C$27)</f>
        <v/>
      </c>
      <c r="BY301" s="346">
        <f>(IF(AND(BY$231=$O301,BZ$231=$O301+1),INDEX(OpCashFlow!$H$89:$AC$89,MATCH(MonthlyCF!BZ$231,OpCashFlow!$H$4:$AC$4,0)),0)/Summary!$C$25)*(1-Summary!$C$27)</f>
        <v/>
      </c>
      <c r="BZ301" s="346">
        <f>(IF(AND(BZ$231=$O301,CA$231=$O301+1),INDEX(OpCashFlow!$H$89:$AC$89,MATCH(MonthlyCF!CA$231,OpCashFlow!$H$4:$AC$4,0)),0)/Summary!$C$25)*(1-Summary!$C$27)</f>
        <v/>
      </c>
      <c r="CA301" s="346">
        <f>(IF(AND(CA$231=$O301,CB$231=$O301+1),INDEX(OpCashFlow!$H$89:$AC$89,MATCH(MonthlyCF!CB$231,OpCashFlow!$H$4:$AC$4,0)),0)/Summary!$C$25)*(1-Summary!$C$27)</f>
        <v/>
      </c>
      <c r="CB301" s="346">
        <f>(IF(AND(CB$231=$O301,CC$231=$O301+1),INDEX(OpCashFlow!$H$89:$AC$89,MATCH(MonthlyCF!CC$231,OpCashFlow!$H$4:$AC$4,0)),0)/Summary!$C$25)*(1-Summary!$C$27)</f>
        <v/>
      </c>
      <c r="CC301" s="346">
        <f>(IF(AND(CC$231=$O301,CD$231=$O301+1),INDEX(OpCashFlow!$H$89:$AC$89,MATCH(MonthlyCF!CD$231,OpCashFlow!$H$4:$AC$4,0)),0)/Summary!$C$25)*(1-Summary!$C$27)</f>
        <v/>
      </c>
      <c r="CD301" s="346">
        <f>(IF(AND(CD$231=$O301,CE$231=$O301+1),INDEX(OpCashFlow!$H$89:$AC$89,MATCH(MonthlyCF!CE$231,OpCashFlow!$H$4:$AC$4,0)),0)/Summary!$C$25)*(1-Summary!$C$27)</f>
        <v/>
      </c>
      <c r="CE301" s="346">
        <f>(IF(AND(CE$231=$O301,CF$231=$O301+1),INDEX(OpCashFlow!$H$89:$AC$89,MATCH(MonthlyCF!CF$231,OpCashFlow!$H$4:$AC$4,0)),0)/Summary!$C$25)*(1-Summary!$C$27)</f>
        <v/>
      </c>
      <c r="CF301" s="346">
        <f>(IF(AND(CF$231=$O301,CG$231=$O301+1),INDEX(OpCashFlow!$H$89:$AC$89,MATCH(MonthlyCF!CG$231,OpCashFlow!$H$4:$AC$4,0)),0)/Summary!$C$25)*(1-Summary!$C$27)</f>
        <v/>
      </c>
      <c r="CG301" s="346">
        <f>(IF(AND(CG$231=$O301,CH$231=$O301+1),INDEX(OpCashFlow!$H$89:$AC$89,MATCH(MonthlyCF!CH$231,OpCashFlow!$H$4:$AC$4,0)),0)/Summary!$C$25)*(1-Summary!$C$27)</f>
        <v/>
      </c>
      <c r="CH301" s="346">
        <f>(IF(AND(CH$231=$O301,CI$231=$O301+1),INDEX(OpCashFlow!$H$89:$AC$89,MATCH(MonthlyCF!CI$231,OpCashFlow!$H$4:$AC$4,0)),0)/Summary!$C$25)*(1-Summary!$C$27)</f>
        <v/>
      </c>
      <c r="CI301" s="346">
        <f>(IF(AND(CI$231=$O301,CJ$231=$O301+1),INDEX(OpCashFlow!$H$89:$AC$89,MATCH(MonthlyCF!CJ$231,OpCashFlow!$H$4:$AC$4,0)),0)/Summary!$C$25)*(1-Summary!$C$27)</f>
        <v/>
      </c>
      <c r="CJ301" s="346">
        <f>(IF(AND(CJ$231=$O301,CK$231=$O301+1),INDEX(OpCashFlow!$H$89:$AC$89,MATCH(MonthlyCF!CK$231,OpCashFlow!$H$4:$AC$4,0)),0)/Summary!$C$25)*(1-Summary!$C$27)</f>
        <v/>
      </c>
      <c r="CK301" s="346">
        <f>(IF(AND(CK$231=$O301,CL$231=$O301+1),INDEX(OpCashFlow!$H$89:$AC$89,MATCH(MonthlyCF!CL$231,OpCashFlow!$H$4:$AC$4,0)),0)/Summary!$C$25)*(1-Summary!$C$27)</f>
        <v/>
      </c>
      <c r="CL301" s="346">
        <f>(IF(AND(CL$231=$O301,CM$231=$O301+1),INDEX(OpCashFlow!$H$89:$AC$89,MATCH(MonthlyCF!CM$231,OpCashFlow!$H$4:$AC$4,0)),0)/Summary!$C$25)*(1-Summary!$C$27)</f>
        <v/>
      </c>
      <c r="CM301" s="346">
        <f>(IF(AND(CM$231=$O301,CN$231=$O301+1),INDEX(OpCashFlow!$H$89:$AC$89,MATCH(MonthlyCF!CN$231,OpCashFlow!$H$4:$AC$4,0)),0)/Summary!$C$25)*(1-Summary!$C$27)</f>
        <v/>
      </c>
      <c r="CN301" s="346">
        <f>(IF(AND(CN$231=$O301,CO$231=$O301+1),INDEX(OpCashFlow!$H$89:$AC$89,MATCH(MonthlyCF!CO$231,OpCashFlow!$H$4:$AC$4,0)),0)/Summary!$C$25)*(1-Summary!$C$27)</f>
        <v/>
      </c>
      <c r="CO301" s="346">
        <f>(IF(AND(CO$231=$O301,CP$231=$O301+1),INDEX(OpCashFlow!$H$89:$AC$89,MATCH(MonthlyCF!CP$231,OpCashFlow!$H$4:$AC$4,0)),0)/Summary!$C$25)*(1-Summary!$C$27)</f>
        <v/>
      </c>
      <c r="CP301" s="346">
        <f>(IF(AND(CP$231=$O301,CQ$231=$O301+1),INDEX(OpCashFlow!$H$89:$AC$89,MATCH(MonthlyCF!CQ$231,OpCashFlow!$H$4:$AC$4,0)),0)/Summary!$C$25)*(1-Summary!$C$27)</f>
        <v/>
      </c>
      <c r="CQ301" s="346">
        <f>(IF(AND(CQ$231=$O301,CR$231=$O301+1),INDEX(OpCashFlow!$H$89:$AC$89,MATCH(MonthlyCF!CR$231,OpCashFlow!$H$4:$AC$4,0)),0)/Summary!$C$25)*(1-Summary!$C$27)</f>
        <v/>
      </c>
      <c r="CR301" s="346">
        <f>(IF(AND(CR$231=$O301,CS$231=$O301+1),INDEX(OpCashFlow!$H$89:$AC$89,MATCH(MonthlyCF!CS$231,OpCashFlow!$H$4:$AC$4,0)),0)/Summary!$C$25)*(1-Summary!$C$27)</f>
        <v/>
      </c>
      <c r="CS301" s="346">
        <f>(IF(AND(CS$231=$O301,CT$231=$O301+1),INDEX(OpCashFlow!$H$89:$AC$89,MATCH(MonthlyCF!CT$231,OpCashFlow!$H$4:$AC$4,0)),0)/Summary!$C$25)*(1-Summary!$C$27)</f>
        <v/>
      </c>
      <c r="CT301" s="346">
        <f>(IF(AND(CT$231=$O301,CU$231=$O301+1),INDEX(OpCashFlow!$H$89:$AC$89,MATCH(MonthlyCF!CU$231,OpCashFlow!$H$4:$AC$4,0)),0)/Summary!$C$25)*(1-Summary!$C$27)</f>
        <v/>
      </c>
      <c r="CU301" s="346">
        <f>(IF(AND(CU$231=$O301,CV$231=$O301+1),INDEX(OpCashFlow!$H$89:$AC$89,MATCH(MonthlyCF!CV$231,OpCashFlow!$H$4:$AC$4,0)),0)/Summary!$C$25)*(1-Summary!$C$27)</f>
        <v/>
      </c>
      <c r="CV301" s="346">
        <f>(IF(AND(CV$231=$O301,CW$231=$O301+1),INDEX(OpCashFlow!$H$89:$AC$89,MATCH(MonthlyCF!CW$231,OpCashFlow!$H$4:$AC$4,0)),0)/Summary!$C$25)*(1-Summary!$C$27)</f>
        <v/>
      </c>
      <c r="CW301" s="346">
        <f>(IF(AND(CW$231=$O301,CX$231=$O301+1),INDEX(OpCashFlow!$H$89:$AC$89,MATCH(MonthlyCF!CX$231,OpCashFlow!$H$4:$AC$4,0)),0)/Summary!$C$25)*(1-Summary!$C$27)</f>
        <v/>
      </c>
      <c r="CX301" s="346">
        <f>(IF(AND(CX$231=$O301,CY$231=$O301+1),INDEX(OpCashFlow!$H$89:$AC$89,MATCH(MonthlyCF!CY$231,OpCashFlow!$H$4:$AC$4,0)),0)/Summary!$C$25)*(1-Summary!$C$27)</f>
        <v/>
      </c>
      <c r="CY301" s="346">
        <f>(IF(AND(CY$231=$O301,CZ$231=$O301+1),INDEX(OpCashFlow!$H$89:$AC$89,MATCH(MonthlyCF!CZ$231,OpCashFlow!$H$4:$AC$4,0)),0)/Summary!$C$25)*(1-Summary!$C$27)</f>
        <v/>
      </c>
      <c r="CZ301" s="346">
        <f>(IF(AND(CZ$231=$O301,DA$231=$O301+1),INDEX(OpCashFlow!$H$89:$AC$89,MATCH(MonthlyCF!DA$231,OpCashFlow!$H$4:$AC$4,0)),0)/Summary!$C$25)*(1-Summary!$C$27)</f>
        <v/>
      </c>
      <c r="DA301" s="346">
        <f>(IF(AND(DA$231=$O301,DB$231=$O301+1),INDEX(OpCashFlow!$H$89:$AC$89,MATCH(MonthlyCF!DB$231,OpCashFlow!$H$4:$AC$4,0)),0)/Summary!$C$25)*(1-Summary!$C$27)</f>
        <v/>
      </c>
      <c r="DB301" s="346">
        <f>(IF(AND(DB$231=$O301,DC$231=$O301+1),INDEX(OpCashFlow!$H$89:$AC$89,MATCH(MonthlyCF!DC$231,OpCashFlow!$H$4:$AC$4,0)),0)/Summary!$C$25)*(1-Summary!$C$27)</f>
        <v/>
      </c>
      <c r="DC301" s="346">
        <f>(IF(AND(DC$231=$O301,DD$231=$O301+1),INDEX(OpCashFlow!$H$89:$AC$89,MATCH(MonthlyCF!DD$231,OpCashFlow!$H$4:$AC$4,0)),0)/Summary!$C$25)*(1-Summary!$C$27)</f>
        <v/>
      </c>
      <c r="DD301" s="346">
        <f>(IF(AND(DD$231=$O301,DE$231=$O301+1),INDEX(OpCashFlow!$H$89:$AC$89,MATCH(MonthlyCF!DE$231,OpCashFlow!$H$4:$AC$4,0)),0)/Summary!$C$25)*(1-Summary!$C$27)</f>
        <v/>
      </c>
      <c r="DE301" s="346">
        <f>(IF(AND(DE$231=$O301,DF$231=$O301+1),INDEX(OpCashFlow!$H$89:$AC$89,MATCH(MonthlyCF!DF$231,OpCashFlow!$H$4:$AC$4,0)),0)/Summary!$C$25)*(1-Summary!$C$27)</f>
        <v/>
      </c>
      <c r="DF301" s="346">
        <f>(IF(AND(DF$231=$O301,DG$231=$O301+1),INDEX(OpCashFlow!$H$89:$AC$89,MATCH(MonthlyCF!DG$231,OpCashFlow!$H$4:$AC$4,0)),0)/Summary!$C$25)*(1-Summary!$C$27)</f>
        <v/>
      </c>
      <c r="DG301" s="346">
        <f>(IF(AND(DG$231=$O301,DH$231=$O301+1),INDEX(OpCashFlow!$H$89:$AC$89,MATCH(MonthlyCF!DH$231,OpCashFlow!$H$4:$AC$4,0)),0)/Summary!$C$25)*(1-Summary!$C$27)</f>
        <v/>
      </c>
      <c r="DH301" s="346">
        <f>(IF(AND(DH$231=$O301,DI$231=$O301+1),INDEX(OpCashFlow!$H$89:$AC$89,MATCH(MonthlyCF!DI$231,OpCashFlow!$H$4:$AC$4,0)),0)/Summary!$C$25)*(1-Summary!$C$27)</f>
        <v/>
      </c>
      <c r="DI301" s="346">
        <f>(IF(AND(DI$231=$O301,DJ$231=$O301+1),INDEX(OpCashFlow!$H$89:$AC$89,MATCH(MonthlyCF!DJ$231,OpCashFlow!$H$4:$AC$4,0)),0)/Summary!$C$25)*(1-Summary!$C$27)</f>
        <v/>
      </c>
      <c r="DJ301" s="346">
        <f>(IF(AND(DJ$231=$O301,DK$231=$O301+1),INDEX(OpCashFlow!$H$89:$AC$89,MATCH(MonthlyCF!DK$231,OpCashFlow!$H$4:$AC$4,0)),0)/Summary!$C$25)*(1-Summary!$C$27)</f>
        <v/>
      </c>
      <c r="DK301" s="346">
        <f>(IF(AND(DK$231=$O301,DL$231=$O301+1),INDEX(OpCashFlow!$H$89:$AC$89,MATCH(MonthlyCF!DL$231,OpCashFlow!$H$4:$AC$4,0)),0)/Summary!$C$25)*(1-Summary!$C$27)</f>
        <v/>
      </c>
      <c r="DL301" s="346">
        <f>(IF(AND(DL$231=$O301,DM$231=$O301+1),INDEX(OpCashFlow!$H$89:$AC$89,MATCH(MonthlyCF!DM$231,OpCashFlow!$H$4:$AC$4,0)),0)/Summary!$C$25)*(1-Summary!$C$27)</f>
        <v/>
      </c>
      <c r="DM301" s="346">
        <f>(IF(AND(DM$231=$O301,DN$231=$O301+1),INDEX(OpCashFlow!$H$89:$AC$89,MATCH(MonthlyCF!DN$231,OpCashFlow!$H$4:$AC$4,0)),0)/Summary!$C$25)*(1-Summary!$C$27)</f>
        <v/>
      </c>
      <c r="DN301" s="346">
        <f>(IF(AND(DN$231=$O301,DO$231=$O301+1),INDEX(OpCashFlow!$H$89:$AC$89,MATCH(MonthlyCF!DO$231,OpCashFlow!$H$4:$AC$4,0)),0)/Summary!$C$25)*(1-Summary!$C$27)</f>
        <v/>
      </c>
      <c r="DO301" s="346">
        <f>(IF(AND(DO$231=$O301,DP$231=$O301+1),INDEX(OpCashFlow!$H$89:$AC$89,MATCH(MonthlyCF!DP$231,OpCashFlow!$H$4:$AC$4,0)),0)/Summary!$C$25)*(1-Summary!$C$27)</f>
        <v/>
      </c>
      <c r="DP301" s="346">
        <f>(IF(AND(DP$231=$O301,DQ$231=$O301+1),INDEX(OpCashFlow!$H$89:$AC$89,MATCH(MonthlyCF!DQ$231,OpCashFlow!$H$4:$AC$4,0)),0)/Summary!$C$25)*(1-Summary!$C$27)</f>
        <v/>
      </c>
      <c r="DQ301" s="346">
        <f>(IF(AND(DQ$231=$O301,DR$231=$O301+1),INDEX(OpCashFlow!$H$89:$AC$89,MATCH(MonthlyCF!DR$231,OpCashFlow!$H$4:$AC$4,0)),0)/Summary!$C$25)*(1-Summary!$C$27)</f>
        <v/>
      </c>
      <c r="DR301" s="346">
        <f>(IF(AND(DR$231=$O301,DS$231=$O301+1),INDEX(OpCashFlow!$H$89:$AC$89,MATCH(MonthlyCF!DS$231,OpCashFlow!$H$4:$AC$4,0)),0)/Summary!$C$25)*(1-Summary!$C$27)</f>
        <v/>
      </c>
      <c r="DS301" s="346">
        <f>(IF(AND(DS$231=$O301,DT$231=$O301+1),INDEX(OpCashFlow!$H$89:$AC$89,MATCH(MonthlyCF!DT$231,OpCashFlow!$H$4:$AC$4,0)),0)/Summary!$C$25)*(1-Summary!$C$27)</f>
        <v/>
      </c>
      <c r="DT301" s="346">
        <f>(IF(AND(DT$231=$O301,DU$231=$O301+1),INDEX(OpCashFlow!$H$89:$AC$89,MATCH(MonthlyCF!DU$231,OpCashFlow!$H$4:$AC$4,0)),0)/Summary!$C$25)*(1-Summary!$C$27)</f>
        <v/>
      </c>
      <c r="DU301" s="346">
        <f>(IF(AND(DU$231=$O301,DV$231=$O301+1),INDEX(OpCashFlow!$H$89:$AC$89,MATCH(MonthlyCF!DV$231,OpCashFlow!$H$4:$AC$4,0)),0)/Summary!$C$25)*(1-Summary!$C$27)</f>
        <v/>
      </c>
      <c r="DV301" s="346">
        <f>(IF(AND(DV$231=$O301,DW$231=$O301+1),INDEX(OpCashFlow!$H$89:$AC$89,MATCH(MonthlyCF!DW$231,OpCashFlow!$H$4:$AC$4,0)),0)/Summary!$C$25)*(1-Summary!$C$27)</f>
        <v/>
      </c>
      <c r="DW301" s="346">
        <f>(IF(AND(DW$231=$O301,DX$231=$O301+1),INDEX(OpCashFlow!$H$89:$AC$89,MATCH(MonthlyCF!DX$231,OpCashFlow!$H$4:$AC$4,0)),0)/Summary!$C$25)*(1-Summary!$C$27)</f>
        <v/>
      </c>
      <c r="DX301" s="346">
        <f>(IF(AND(DX$231=$O301,DY$231=$O301+1),INDEX(OpCashFlow!$H$89:$AC$89,MATCH(MonthlyCF!DY$231,OpCashFlow!$H$4:$AC$4,0)),0)/Summary!$C$25)*(1-Summary!$C$27)</f>
        <v/>
      </c>
      <c r="DY301" s="346">
        <f>(IF(AND(DY$231=$O301,DZ$231=$O301+1),INDEX(OpCashFlow!$H$89:$AC$89,MATCH(MonthlyCF!DZ$231,OpCashFlow!$H$4:$AC$4,0)),0)/Summary!$C$25)*(1-Summary!$C$27)</f>
        <v/>
      </c>
      <c r="DZ301" s="346">
        <f>(IF(AND(DZ$231=$O301,EA$231=$O301+1),INDEX(OpCashFlow!$H$89:$AC$89,MATCH(MonthlyCF!EA$231,OpCashFlow!$H$4:$AC$4,0)),0)/Summary!$C$25)*(1-Summary!$C$27)</f>
        <v/>
      </c>
      <c r="EA301" s="346">
        <f>(IF(AND(EA$231=$O301,EB$231=$O301+1),INDEX(OpCashFlow!$H$89:$AC$89,MATCH(MonthlyCF!EB$231,OpCashFlow!$H$4:$AC$4,0)),0)/Summary!$C$25)*(1-Summary!$C$27)</f>
        <v/>
      </c>
      <c r="EB301" s="346">
        <f>(IF(AND(EB$231=$O301,EC$231=$O301+1),INDEX(OpCashFlow!$H$89:$AC$89,MATCH(MonthlyCF!EC$231,OpCashFlow!$H$4:$AC$4,0)),0)/Summary!$C$25)*(1-Summary!$C$27)</f>
        <v/>
      </c>
      <c r="EC301" s="346">
        <f>(IF(AND(EC$231=$O301,ED$231=$O301+1),INDEX(OpCashFlow!$H$89:$AC$89,MATCH(MonthlyCF!ED$231,OpCashFlow!$H$4:$AC$4,0)),0)/Summary!$C$25)*(1-Summary!$C$27)</f>
        <v/>
      </c>
      <c r="ED301" s="346">
        <f>(IF(AND(ED$231=$O301,EE$231=$O301+1),INDEX(OpCashFlow!$H$89:$AC$89,MATCH(MonthlyCF!EE$231,OpCashFlow!$H$4:$AC$4,0)),0)/Summary!$C$25)*(1-Summary!$C$27)</f>
        <v/>
      </c>
      <c r="EE301" s="346">
        <f>(IF(AND(EE$231=$O301,EF$231=$O301+1),INDEX(OpCashFlow!$H$89:$AC$89,MATCH(MonthlyCF!EF$231,OpCashFlow!$H$4:$AC$4,0)),0)/Summary!$C$25)*(1-Summary!$C$27)</f>
        <v/>
      </c>
      <c r="EF301" s="346">
        <f>(IF(AND(EF$231=$O301,EG$231=$O301+1),INDEX(OpCashFlow!$H$89:$AC$89,MATCH(MonthlyCF!EG$231,OpCashFlow!$H$4:$AC$4,0)),0)/Summary!$C$25)*(1-Summary!$C$27)</f>
        <v/>
      </c>
      <c r="EG301" s="346">
        <f>(IF(AND(EG$231=$O301,EH$231=$O301+1),INDEX(OpCashFlow!$H$89:$AC$89,MATCH(MonthlyCF!EH$231,OpCashFlow!$H$4:$AC$4,0)),0)/Summary!$C$25)*(1-Summary!$C$27)</f>
        <v/>
      </c>
      <c r="EH301" s="346">
        <f>(IF(AND(EH$231=$O301,EI$231=$O301+1),INDEX(OpCashFlow!$H$89:$AC$89,MATCH(MonthlyCF!EI$231,OpCashFlow!$H$4:$AC$4,0)),0)/Summary!$C$25)*(1-Summary!$C$27)</f>
        <v/>
      </c>
      <c r="EI301" s="346">
        <f>(IF(AND(EI$231=$O301,EJ$231=$O301+1),INDEX(OpCashFlow!$H$89:$AC$89,MATCH(MonthlyCF!EJ$231,OpCashFlow!$H$4:$AC$4,0)),0)/Summary!$C$25)*(1-Summary!$C$27)</f>
        <v/>
      </c>
      <c r="EJ301" s="346">
        <f>(IF(AND(EJ$231=$O301,EK$231=$O301+1),INDEX(OpCashFlow!$H$89:$AC$89,MATCH(MonthlyCF!EK$231,OpCashFlow!$H$4:$AC$4,0)),0)/Summary!$C$25)*(1-Summary!$C$27)</f>
        <v/>
      </c>
      <c r="EK301" s="346">
        <f>(IF(AND(EK$231=$O301,EL$231=$O301+1),INDEX(OpCashFlow!$H$89:$AC$89,MATCH(MonthlyCF!EL$231,OpCashFlow!$H$4:$AC$4,0)),0)/Summary!$C$25)*(1-Summary!$C$27)</f>
        <v/>
      </c>
      <c r="EL301" s="346">
        <f>(IF(AND(EL$231=$O301,EM$231=$O301+1),INDEX(OpCashFlow!$H$89:$AC$89,MATCH(MonthlyCF!EM$231,OpCashFlow!$H$4:$AC$4,0)),0)/Summary!$C$25)*(1-Summary!$C$27)</f>
        <v/>
      </c>
      <c r="EM301" s="346">
        <f>(IF(AND(EM$231=$O301,EN$231=$O301+1),INDEX(OpCashFlow!$H$89:$AC$89,MATCH(MonthlyCF!EN$231,OpCashFlow!$H$4:$AC$4,0)),0)/Summary!$C$25)*(1-Summary!$C$27)</f>
        <v/>
      </c>
      <c r="EN301" s="346">
        <f>(IF(AND(EN$231=$O301,EO$231=$O301+1),INDEX(OpCashFlow!$H$89:$AC$89,MATCH(MonthlyCF!EO$231,OpCashFlow!$H$4:$AC$4,0)),0)/Summary!$C$25)*(1-Summary!$C$27)</f>
        <v/>
      </c>
      <c r="EO301" s="346">
        <f>(IF(AND(EO$231=$O301,EP$231=$O301+1),INDEX(OpCashFlow!$H$89:$AC$89,MATCH(MonthlyCF!EP$231,OpCashFlow!$H$4:$AC$4,0)),0)/Summary!$C$25)*(1-Summary!$C$27)</f>
        <v/>
      </c>
      <c r="EP301" s="346">
        <f>(IF(AND(EP$231=$O301,EQ$231=$O301+1),INDEX(OpCashFlow!$H$89:$AC$89,MATCH(MonthlyCF!EQ$231,OpCashFlow!$H$4:$AC$4,0)),0)/Summary!$C$25)*(1-Summary!$C$27)</f>
        <v/>
      </c>
      <c r="EQ301" s="346">
        <f>(IF(AND(EQ$231=$O301,ER$231=$O301+1),INDEX(OpCashFlow!$H$89:$AC$89,MATCH(MonthlyCF!ER$231,OpCashFlow!$H$4:$AC$4,0)),0)/Summary!$C$25)*(1-Summary!$C$27)</f>
        <v/>
      </c>
      <c r="ER301" s="346">
        <f>(IF(AND(ER$231=$O301,ES$231=$O301+1),INDEX(OpCashFlow!$H$89:$AC$89,MATCH(MonthlyCF!ES$231,OpCashFlow!$H$4:$AC$4,0)),0)/Summary!$C$25)*(1-Summary!$C$27)</f>
        <v/>
      </c>
      <c r="ES301" s="346">
        <f>(IF(AND(ES$231=$O301,ET$231=$O301+1),INDEX(OpCashFlow!$H$89:$AC$89,MATCH(MonthlyCF!ET$231,OpCashFlow!$H$4:$AC$4,0)),0)/Summary!$C$25)*(1-Summary!$C$27)</f>
        <v/>
      </c>
      <c r="ET301" s="346">
        <f>(IF(AND(ET$231=$O301,EU$231=$O301+1),INDEX(OpCashFlow!$H$89:$AC$89,MATCH(MonthlyCF!EU$231,OpCashFlow!$H$4:$AC$4,0)),0)/Summary!$C$25)*(1-Summary!$C$27)</f>
        <v/>
      </c>
      <c r="EU301" s="346">
        <f>(IF(AND(EU$231=$O301,EV$231=$O301+1),INDEX(OpCashFlow!$H$89:$AC$89,MATCH(MonthlyCF!EV$231,OpCashFlow!$H$4:$AC$4,0)),0)/Summary!$C$25)*(1-Summary!$C$27)</f>
        <v/>
      </c>
      <c r="EV301" s="346">
        <f>(IF(AND(EV$231=$O301,EW$231=$O301+1),INDEX(OpCashFlow!$H$89:$AC$89,MATCH(MonthlyCF!EW$231,OpCashFlow!$H$4:$AC$4,0)),0)/Summary!$C$25)*(1-Summary!$C$27)</f>
        <v/>
      </c>
      <c r="EW301" s="346">
        <f>(IF(AND(EW$231=$O301,EX$231=$O301+1),INDEX(OpCashFlow!$H$89:$AC$89,MATCH(MonthlyCF!EX$231,OpCashFlow!$H$4:$AC$4,0)),0)/Summary!$C$25)*(1-Summary!$C$27)</f>
        <v/>
      </c>
      <c r="EX301" s="346">
        <f>(IF(AND(EX$231=$O301,EY$231=$O301+1),INDEX(OpCashFlow!$H$89:$AC$89,MATCH(MonthlyCF!EY$231,OpCashFlow!$H$4:$AC$4,0)),0)/Summary!$C$25)*(1-Summary!$C$27)</f>
        <v/>
      </c>
      <c r="EY301" s="346">
        <f>(IF(AND(EY$231=$O301,EZ$231=$O301+1),INDEX(OpCashFlow!$H$89:$AC$89,MATCH(MonthlyCF!EZ$231,OpCashFlow!$H$4:$AC$4,0)),0)/Summary!$C$25)*(1-Summary!$C$27)</f>
        <v/>
      </c>
      <c r="EZ301" s="346">
        <f>(IF(AND(EZ$231=$O301,FA$231=$O301+1),INDEX(OpCashFlow!$H$89:$AC$89,MATCH(MonthlyCF!FA$231,OpCashFlow!$H$4:$AC$4,0)),0)/Summary!$C$25)*(1-Summary!$C$27)</f>
        <v/>
      </c>
      <c r="FA301" s="346">
        <f>(IF(AND(FA$231=$O301,FB$231=$O301+1),INDEX(OpCashFlow!$H$89:$AC$89,MATCH(MonthlyCF!FB$231,OpCashFlow!$H$4:$AC$4,0)),0)/Summary!$C$25)*(1-Summary!$C$27)</f>
        <v/>
      </c>
      <c r="FB301" s="346">
        <f>(IF(AND(FB$231=$O301,FC$231=$O301+1),INDEX(OpCashFlow!$H$89:$AC$89,MATCH(MonthlyCF!FC$231,OpCashFlow!$H$4:$AC$4,0)),0)/Summary!$C$25)*(1-Summary!$C$27)</f>
        <v/>
      </c>
      <c r="FC301" s="346">
        <f>(IF(AND(FC$231=$O301,FD$231=$O301+1),INDEX(OpCashFlow!$H$89:$AC$89,MATCH(MonthlyCF!FD$231,OpCashFlow!$H$4:$AC$4,0)),0)/Summary!$C$25)*(1-Summary!$C$27)</f>
        <v/>
      </c>
      <c r="FD301" s="346">
        <f>(IF(AND(FD$231=$O301,FE$231=$O301+1),INDEX(OpCashFlow!$H$89:$AC$89,MATCH(MonthlyCF!FE$231,OpCashFlow!$H$4:$AC$4,0)),0)/Summary!$C$25)*(1-Summary!$C$27)</f>
        <v/>
      </c>
      <c r="FE301" s="346">
        <f>(IF(AND(FE$231=$O301,FF$231=$O301+1),INDEX(OpCashFlow!$H$89:$AC$89,MATCH(MonthlyCF!FF$231,OpCashFlow!$H$4:$AC$4,0)),0)/Summary!$C$25)*(1-Summary!$C$27)</f>
        <v/>
      </c>
      <c r="FF301" s="346">
        <f>(IF(AND(FF$231=$O301,FG$231=$O301+1),INDEX(OpCashFlow!$H$89:$AC$89,MATCH(MonthlyCF!FG$231,OpCashFlow!$H$4:$AC$4,0)),0)/Summary!$C$25)*(1-Summary!$C$27)</f>
        <v/>
      </c>
      <c r="FG301" s="346">
        <f>(IF(AND(FG$231=$O301,FH$231=$O301+1),INDEX(OpCashFlow!$H$89:$AC$89,MATCH(MonthlyCF!FH$231,OpCashFlow!$H$4:$AC$4,0)),0)/Summary!$C$25)*(1-Summary!$C$27)</f>
        <v/>
      </c>
      <c r="FH301" s="346">
        <f>(IF(AND(FH$231=$O301,FI$231=$O301+1),INDEX(OpCashFlow!$H$89:$AC$89,MATCH(MonthlyCF!FI$231,OpCashFlow!$H$4:$AC$4,0)),0)/Summary!$C$25)*(1-Summary!$C$27)</f>
        <v/>
      </c>
      <c r="FI301" s="346">
        <f>(IF(AND(FI$231=$O301,FJ$231=$O301+1),INDEX(OpCashFlow!$H$89:$AC$89,MATCH(MonthlyCF!FJ$231,OpCashFlow!$H$4:$AC$4,0)),0)/Summary!$C$25)*(1-Summary!$C$27)</f>
        <v/>
      </c>
      <c r="FJ301" s="346">
        <f>(IF(AND(FJ$231=$O301,FK$231=$O301+1),INDEX(OpCashFlow!$H$89:$AC$89,MATCH(MonthlyCF!FK$231,OpCashFlow!$H$4:$AC$4,0)),0)/Summary!$C$25)*(1-Summary!$C$27)</f>
        <v/>
      </c>
      <c r="FK301" s="346">
        <f>(IF(AND(FK$231=$O301,FL$231=$O301+1),INDEX(OpCashFlow!$H$89:$AC$89,MATCH(MonthlyCF!FL$231,OpCashFlow!$H$4:$AC$4,0)),0)/Summary!$C$25)*(1-Summary!$C$27)</f>
        <v/>
      </c>
      <c r="FL301" s="346">
        <f>(IF(AND(FL$231=$O301,FM$231=$O301+1),INDEX(OpCashFlow!$H$89:$AC$89,MATCH(MonthlyCF!FM$231,OpCashFlow!$H$4:$AC$4,0)),0)/Summary!$C$25)*(1-Summary!$C$27)</f>
        <v/>
      </c>
      <c r="FM301" s="346">
        <f>(IF(AND(FM$231=$O301,FN$231=$O301+1),INDEX(OpCashFlow!$H$89:$AC$89,MATCH(MonthlyCF!FN$231,OpCashFlow!$H$4:$AC$4,0)),0)/Summary!$C$25)*(1-Summary!$C$27)</f>
        <v/>
      </c>
      <c r="FN301" s="346">
        <f>(IF(AND(FN$231=$O301,FO$231=$O301+1),INDEX(OpCashFlow!$H$89:$AC$89,MATCH(MonthlyCF!FO$231,OpCashFlow!$H$4:$AC$4,0)),0)/Summary!$C$25)*(1-Summary!$C$27)</f>
        <v/>
      </c>
      <c r="FO301" s="346">
        <f>(IF(AND(FO$231=$O301,FP$231=$O301+1),INDEX(OpCashFlow!$H$89:$AC$89,MATCH(MonthlyCF!FP$231,OpCashFlow!$H$4:$AC$4,0)),0)/Summary!$C$25)*(1-Summary!$C$27)</f>
        <v/>
      </c>
      <c r="FP301" s="346">
        <f>(IF(AND(FP$231=$O301,FQ$231=$O301+1),INDEX(OpCashFlow!$H$89:$AC$89,MATCH(MonthlyCF!FQ$231,OpCashFlow!$H$4:$AC$4,0)),0)/Summary!$C$25)*(1-Summary!$C$27)</f>
        <v/>
      </c>
      <c r="FQ301" s="346">
        <f>(IF(AND(FQ$231=$O301,FR$231=$O301+1),INDEX(OpCashFlow!$H$89:$AC$89,MATCH(MonthlyCF!FR$231,OpCashFlow!$H$4:$AC$4,0)),0)/Summary!$C$25)*(1-Summary!$C$27)</f>
        <v/>
      </c>
      <c r="FR301" s="346">
        <f>(IF(AND(FR$231=$O301,FS$231=$O301+1),INDEX(OpCashFlow!$H$89:$AC$89,MATCH(MonthlyCF!FS$231,OpCashFlow!$H$4:$AC$4,0)),0)/Summary!$C$25)*(1-Summary!$C$27)</f>
        <v/>
      </c>
      <c r="FS301" s="346">
        <f>(IF(AND(FS$231=$O301,FT$231=$O301+1),INDEX(OpCashFlow!$H$89:$AC$89,MATCH(MonthlyCF!FT$231,OpCashFlow!$H$4:$AC$4,0)),0)/Summary!$C$25)*(1-Summary!$C$27)</f>
        <v/>
      </c>
      <c r="FT301" s="346">
        <f>(IF(AND(FT$231=$O301,FU$231=$O301+1),INDEX(OpCashFlow!$H$89:$AC$89,MATCH(MonthlyCF!FU$231,OpCashFlow!$H$4:$AC$4,0)),0)/Summary!$C$25)*(1-Summary!$C$27)</f>
        <v/>
      </c>
      <c r="FU301" s="346">
        <f>(IF(AND(FU$231=$O301,FV$231=$O301+1),INDEX(OpCashFlow!$H$89:$AC$89,MATCH(MonthlyCF!FV$231,OpCashFlow!$H$4:$AC$4,0)),0)/Summary!$C$25)*(1-Summary!$C$27)</f>
        <v/>
      </c>
      <c r="FV301" s="346">
        <f>(IF(AND(FV$231=$O301,FW$231=$O301+1),INDEX(OpCashFlow!$H$89:$AC$89,MATCH(MonthlyCF!FW$231,OpCashFlow!$H$4:$AC$4,0)),0)/Summary!$C$25)*(1-Summary!$C$27)</f>
        <v/>
      </c>
      <c r="FW301" s="346">
        <f>(IF(AND(FW$231=$O301,FX$231=$O301+1),INDEX(OpCashFlow!$H$89:$AC$89,MATCH(MonthlyCF!FX$231,OpCashFlow!$H$4:$AC$4,0)),0)/Summary!$C$25)*(1-Summary!$C$27)</f>
        <v/>
      </c>
      <c r="FX301" s="346">
        <f>(IF(AND(FX$231=$O301,FY$231=$O301+1),INDEX(OpCashFlow!$H$89:$AC$89,MATCH(MonthlyCF!FY$231,OpCashFlow!$H$4:$AC$4,0)),0)/Summary!$C$25)*(1-Summary!$C$27)</f>
        <v/>
      </c>
      <c r="FY301" s="346">
        <f>(IF(AND(FY$231=$O301,FZ$231=$O301+1),INDEX(OpCashFlow!$H$89:$AC$89,MATCH(MonthlyCF!FZ$231,OpCashFlow!$H$4:$AC$4,0)),0)/Summary!$C$25)*(1-Summary!$C$27)</f>
        <v/>
      </c>
      <c r="FZ301" s="346">
        <f>(IF(AND(FZ$231=$O301,GA$231=$O301+1),INDEX(OpCashFlow!$H$89:$AC$89,MATCH(MonthlyCF!GA$231,OpCashFlow!$H$4:$AC$4,0)),0)/Summary!$C$25)*(1-Summary!$C$27)</f>
        <v/>
      </c>
      <c r="GA301" s="346">
        <f>(IF(AND(GA$231=$O301,GB$231=$O301+1),INDEX(OpCashFlow!$H$89:$AC$89,MATCH(MonthlyCF!GB$231,OpCashFlow!$H$4:$AC$4,0)),0)/Summary!$C$25)*(1-Summary!$C$27)</f>
        <v/>
      </c>
      <c r="GB301" s="346">
        <f>(IF(AND(GB$231=$O301,GC$231=$O301+1),INDEX(OpCashFlow!$H$89:$AC$89,MATCH(MonthlyCF!GC$231,OpCashFlow!$H$4:$AC$4,0)),0)/Summary!$C$25)*(1-Summary!$C$27)</f>
        <v/>
      </c>
      <c r="GC301" s="346">
        <f>(IF(AND(GC$231=$O301,GD$231=$O301+1),INDEX(OpCashFlow!$H$89:$AC$89,MATCH(MonthlyCF!GD$231,OpCashFlow!$H$4:$AC$4,0)),0)/Summary!$C$25)*(1-Summary!$C$27)</f>
        <v/>
      </c>
      <c r="GD301" s="346">
        <f>(IF(AND(GD$231=$O301,GE$231=$O301+1),INDEX(OpCashFlow!$H$89:$AC$89,MATCH(MonthlyCF!GE$231,OpCashFlow!$H$4:$AC$4,0)),0)/Summary!$C$25)*(1-Summary!$C$27)</f>
        <v/>
      </c>
      <c r="GE301" s="346">
        <f>(IF(AND(GE$231=$O301,GF$231=$O301+1),INDEX(OpCashFlow!$H$89:$AC$89,MATCH(MonthlyCF!GF$231,OpCashFlow!$H$4:$AC$4,0)),0)/Summary!$C$25)*(1-Summary!$C$27)</f>
        <v/>
      </c>
      <c r="GF301" s="346">
        <f>(IF(AND(GF$231=$O301,GG$231=$O301+1),INDEX(OpCashFlow!$H$89:$AC$89,MATCH(MonthlyCF!GG$231,OpCashFlow!$H$4:$AC$4,0)),0)/Summary!$C$25)*(1-Summary!$C$27)</f>
        <v/>
      </c>
      <c r="GG301" s="346">
        <f>(IF(AND(GG$231=$O301,GH$231=$O301+1),INDEX(OpCashFlow!$H$89:$AC$89,MATCH(MonthlyCF!GH$231,OpCashFlow!$H$4:$AC$4,0)),0)/Summary!$C$25)*(1-Summary!$C$27)</f>
        <v/>
      </c>
      <c r="GH301" s="346">
        <f>(IF(AND(GH$231=$O301,GI$231=$O301+1),INDEX(OpCashFlow!$H$89:$AC$89,MATCH(MonthlyCF!GI$231,OpCashFlow!$H$4:$AC$4,0)),0)/Summary!$C$25)*(1-Summary!$C$27)</f>
        <v/>
      </c>
      <c r="GI301" s="346">
        <f>(IF(AND(GI$231=$O301,GJ$231=$O301+1),INDEX(OpCashFlow!$H$89:$AC$89,MATCH(MonthlyCF!GJ$231,OpCashFlow!$H$4:$AC$4,0)),0)/Summary!$C$25)*(1-Summary!$C$27)</f>
        <v/>
      </c>
      <c r="GJ301" s="346">
        <f>(IF(AND(GJ$231=$O301,GK$231=$O301+1),INDEX(OpCashFlow!$H$89:$AC$89,MATCH(MonthlyCF!GK$231,OpCashFlow!$H$4:$AC$4,0)),0)/Summary!$C$25)*(1-Summary!$C$27)</f>
        <v/>
      </c>
      <c r="GK301" s="346">
        <f>(IF(AND(GK$231=$O301,GL$231=$O301+1),INDEX(OpCashFlow!$H$89:$AC$89,MATCH(MonthlyCF!GL$231,OpCashFlow!$H$4:$AC$4,0)),0)/Summary!$C$25)*(1-Summary!$C$27)</f>
        <v/>
      </c>
      <c r="GL301" s="346">
        <f>(IF(AND(GL$231=$O301,GM$231=$O301+1),INDEX(OpCashFlow!$H$89:$AC$89,MATCH(MonthlyCF!GM$231,OpCashFlow!$H$4:$AC$4,0)),0)/Summary!$C$25)*(1-Summary!$C$27)</f>
        <v/>
      </c>
      <c r="GM301" s="346">
        <f>(IF(AND(GM$231=$O301,GN$231=$O301+1),INDEX(OpCashFlow!$H$89:$AC$89,MATCH(MonthlyCF!GN$231,OpCashFlow!$H$4:$AC$4,0)),0)/Summary!$C$25)*(1-Summary!$C$27)</f>
        <v/>
      </c>
      <c r="GN301" s="346">
        <f>(IF(AND(GN$231=$O301,GO$231=$O301+1),INDEX(OpCashFlow!$H$89:$AC$89,MATCH(MonthlyCF!GO$231,OpCashFlow!$H$4:$AC$4,0)),0)/Summary!$C$25)*(1-Summary!$C$27)</f>
        <v/>
      </c>
    </row>
    <row r="302" outlineLevel="1">
      <c r="O302" s="1" t="n">
        <v>4</v>
      </c>
      <c r="P302" s="346">
        <f>(IF(AND(P$231=$O302,Q$231=$O302+1),INDEX(OpCashFlow!$H$89:$AC$89,MATCH(MonthlyCF!Q$231,OpCashFlow!$H$4:$AC$4,0)),0)/Summary!$C$25)*(1-Summary!$C$27)</f>
        <v/>
      </c>
      <c r="Q302" s="346">
        <f>(IF(AND(Q$231=$O302,R$231=$O302+1),INDEX(OpCashFlow!$H$89:$AC$89,MATCH(MonthlyCF!R$231,OpCashFlow!$H$4:$AC$4,0)),0)/Summary!$C$25)*(1-Summary!$C$27)</f>
        <v/>
      </c>
      <c r="R302" s="346">
        <f>(IF(AND(R$231=$O302,S$231=$O302+1),INDEX(OpCashFlow!$H$89:$AC$89,MATCH(MonthlyCF!S$231,OpCashFlow!$H$4:$AC$4,0)),0)/Summary!$C$25)*(1-Summary!$C$27)</f>
        <v/>
      </c>
      <c r="S302" s="346">
        <f>(IF(AND(S$231=$O302,T$231=$O302+1),INDEX(OpCashFlow!$H$89:$AC$89,MATCH(MonthlyCF!T$231,OpCashFlow!$H$4:$AC$4,0)),0)/Summary!$C$25)*(1-Summary!$C$27)</f>
        <v/>
      </c>
      <c r="T302" s="346">
        <f>(IF(AND(T$231=$O302,U$231=$O302+1),INDEX(OpCashFlow!$H$89:$AC$89,MATCH(MonthlyCF!U$231,OpCashFlow!$H$4:$AC$4,0)),0)/Summary!$C$25)*(1-Summary!$C$27)</f>
        <v/>
      </c>
      <c r="U302" s="346">
        <f>(IF(AND(U$231=$O302,V$231=$O302+1),INDEX(OpCashFlow!$H$89:$AC$89,MATCH(MonthlyCF!V$231,OpCashFlow!$H$4:$AC$4,0)),0)/Summary!$C$25)*(1-Summary!$C$27)</f>
        <v/>
      </c>
      <c r="V302" s="346">
        <f>(IF(AND(V$231=$O302,W$231=$O302+1),INDEX(OpCashFlow!$H$89:$AC$89,MATCH(MonthlyCF!W$231,OpCashFlow!$H$4:$AC$4,0)),0)/Summary!$C$25)*(1-Summary!$C$27)</f>
        <v/>
      </c>
      <c r="W302" s="346">
        <f>(IF(AND(W$231=$O302,X$231=$O302+1),INDEX(OpCashFlow!$H$89:$AC$89,MATCH(MonthlyCF!X$231,OpCashFlow!$H$4:$AC$4,0)),0)/Summary!$C$25)*(1-Summary!$C$27)</f>
        <v/>
      </c>
      <c r="X302" s="346">
        <f>(IF(AND(X$231=$O302,Y$231=$O302+1),INDEX(OpCashFlow!$H$89:$AC$89,MATCH(MonthlyCF!Y$231,OpCashFlow!$H$4:$AC$4,0)),0)/Summary!$C$25)*(1-Summary!$C$27)</f>
        <v/>
      </c>
      <c r="Y302" s="346">
        <f>(IF(AND(Y$231=$O302,Z$231=$O302+1),INDEX(OpCashFlow!$H$89:$AC$89,MATCH(MonthlyCF!Z$231,OpCashFlow!$H$4:$AC$4,0)),0)/Summary!$C$25)*(1-Summary!$C$27)</f>
        <v/>
      </c>
      <c r="Z302" s="346">
        <f>(IF(AND(Z$231=$O302,AA$231=$O302+1),INDEX(OpCashFlow!$H$89:$AC$89,MATCH(MonthlyCF!AA$231,OpCashFlow!$H$4:$AC$4,0)),0)/Summary!$C$25)*(1-Summary!$C$27)</f>
        <v/>
      </c>
      <c r="AA302" s="346">
        <f>(IF(AND(AA$231=$O302,AB$231=$O302+1),INDEX(OpCashFlow!$H$89:$AC$89,MATCH(MonthlyCF!AB$231,OpCashFlow!$H$4:$AC$4,0)),0)/Summary!$C$25)*(1-Summary!$C$27)</f>
        <v/>
      </c>
      <c r="AB302" s="346">
        <f>(IF(AND(AB$231=$O302,AC$231=$O302+1),INDEX(OpCashFlow!$H$89:$AC$89,MATCH(MonthlyCF!AC$231,OpCashFlow!$H$4:$AC$4,0)),0)/Summary!$C$25)*(1-Summary!$C$27)</f>
        <v/>
      </c>
      <c r="AC302" s="346">
        <f>(IF(AND(AC$231=$O302,AD$231=$O302+1),INDEX(OpCashFlow!$H$89:$AC$89,MATCH(MonthlyCF!AD$231,OpCashFlow!$H$4:$AC$4,0)),0)/Summary!$C$25)*(1-Summary!$C$27)</f>
        <v/>
      </c>
      <c r="AD302" s="346">
        <f>(IF(AND(AD$231=$O302,AE$231=$O302+1),INDEX(OpCashFlow!$H$89:$AC$89,MATCH(MonthlyCF!AE$231,OpCashFlow!$H$4:$AC$4,0)),0)/Summary!$C$25)*(1-Summary!$C$27)</f>
        <v/>
      </c>
      <c r="AE302" s="346">
        <f>(IF(AND(AE$231=$O302,AF$231=$O302+1),INDEX(OpCashFlow!$H$89:$AC$89,MATCH(MonthlyCF!AF$231,OpCashFlow!$H$4:$AC$4,0)),0)/Summary!$C$25)*(1-Summary!$C$27)</f>
        <v/>
      </c>
      <c r="AF302" s="346">
        <f>(IF(AND(AF$231=$O302,AG$231=$O302+1),INDEX(OpCashFlow!$H$89:$AC$89,MATCH(MonthlyCF!AG$231,OpCashFlow!$H$4:$AC$4,0)),0)/Summary!$C$25)*(1-Summary!$C$27)</f>
        <v/>
      </c>
      <c r="AG302" s="346">
        <f>(IF(AND(AG$231=$O302,AH$231=$O302+1),INDEX(OpCashFlow!$H$89:$AC$89,MATCH(MonthlyCF!AH$231,OpCashFlow!$H$4:$AC$4,0)),0)/Summary!$C$25)*(1-Summary!$C$27)</f>
        <v/>
      </c>
      <c r="AH302" s="346">
        <f>(IF(AND(AH$231=$O302,AI$231=$O302+1),INDEX(OpCashFlow!$H$89:$AC$89,MATCH(MonthlyCF!AI$231,OpCashFlow!$H$4:$AC$4,0)),0)/Summary!$C$25)*(1-Summary!$C$27)</f>
        <v/>
      </c>
      <c r="AI302" s="346">
        <f>(IF(AND(AI$231=$O302,AJ$231=$O302+1),INDEX(OpCashFlow!$H$89:$AC$89,MATCH(MonthlyCF!AJ$231,OpCashFlow!$H$4:$AC$4,0)),0)/Summary!$C$25)*(1-Summary!$C$27)</f>
        <v/>
      </c>
      <c r="AJ302" s="346">
        <f>(IF(AND(AJ$231=$O302,AK$231=$O302+1),INDEX(OpCashFlow!$H$89:$AC$89,MATCH(MonthlyCF!AK$231,OpCashFlow!$H$4:$AC$4,0)),0)/Summary!$C$25)*(1-Summary!$C$27)</f>
        <v/>
      </c>
      <c r="AK302" s="346">
        <f>(IF(AND(AK$231=$O302,AL$231=$O302+1),INDEX(OpCashFlow!$H$89:$AC$89,MATCH(MonthlyCF!AL$231,OpCashFlow!$H$4:$AC$4,0)),0)/Summary!$C$25)*(1-Summary!$C$27)</f>
        <v/>
      </c>
      <c r="AL302" s="346">
        <f>(IF(AND(AL$231=$O302,AM$231=$O302+1),INDEX(OpCashFlow!$H$89:$AC$89,MATCH(MonthlyCF!AM$231,OpCashFlow!$H$4:$AC$4,0)),0)/Summary!$C$25)*(1-Summary!$C$27)</f>
        <v/>
      </c>
      <c r="AM302" s="346">
        <f>(IF(AND(AM$231=$O302,AN$231=$O302+1),INDEX(OpCashFlow!$H$89:$AC$89,MATCH(MonthlyCF!AN$231,OpCashFlow!$H$4:$AC$4,0)),0)/Summary!$C$25)*(1-Summary!$C$27)</f>
        <v/>
      </c>
      <c r="AN302" s="346">
        <f>(IF(AND(AN$231=$O302,AO$231=$O302+1),INDEX(OpCashFlow!$H$89:$AC$89,MATCH(MonthlyCF!AO$231,OpCashFlow!$H$4:$AC$4,0)),0)/Summary!$C$25)*(1-Summary!$C$27)</f>
        <v/>
      </c>
      <c r="AO302" s="346">
        <f>(IF(AND(AO$231=$O302,AP$231=$O302+1),INDEX(OpCashFlow!$H$89:$AC$89,MATCH(MonthlyCF!AP$231,OpCashFlow!$H$4:$AC$4,0)),0)/Summary!$C$25)*(1-Summary!$C$27)</f>
        <v/>
      </c>
      <c r="AP302" s="346">
        <f>(IF(AND(AP$231=$O302,AQ$231=$O302+1),INDEX(OpCashFlow!$H$89:$AC$89,MATCH(MonthlyCF!AQ$231,OpCashFlow!$H$4:$AC$4,0)),0)/Summary!$C$25)*(1-Summary!$C$27)</f>
        <v/>
      </c>
      <c r="AQ302" s="346">
        <f>(IF(AND(AQ$231=$O302,AR$231=$O302+1),INDEX(OpCashFlow!$H$89:$AC$89,MATCH(MonthlyCF!AR$231,OpCashFlow!$H$4:$AC$4,0)),0)/Summary!$C$25)*(1-Summary!$C$27)</f>
        <v/>
      </c>
      <c r="AR302" s="346">
        <f>(IF(AND(AR$231=$O302,AS$231=$O302+1),INDEX(OpCashFlow!$H$89:$AC$89,MATCH(MonthlyCF!AS$231,OpCashFlow!$H$4:$AC$4,0)),0)/Summary!$C$25)*(1-Summary!$C$27)</f>
        <v/>
      </c>
      <c r="AS302" s="346">
        <f>(IF(AND(AS$231=$O302,AT$231=$O302+1),INDEX(OpCashFlow!$H$89:$AC$89,MATCH(MonthlyCF!AT$231,OpCashFlow!$H$4:$AC$4,0)),0)/Summary!$C$25)*(1-Summary!$C$27)</f>
        <v/>
      </c>
      <c r="AT302" s="346">
        <f>(IF(AND(AT$231=$O302,AU$231=$O302+1),INDEX(OpCashFlow!$H$89:$AC$89,MATCH(MonthlyCF!AU$231,OpCashFlow!$H$4:$AC$4,0)),0)/Summary!$C$25)*(1-Summary!$C$27)</f>
        <v/>
      </c>
      <c r="AU302" s="346">
        <f>(IF(AND(AU$231=$O302,AV$231=$O302+1),INDEX(OpCashFlow!$H$89:$AC$89,MATCH(MonthlyCF!AV$231,OpCashFlow!$H$4:$AC$4,0)),0)/Summary!$C$25)*(1-Summary!$C$27)</f>
        <v/>
      </c>
      <c r="AV302" s="346">
        <f>(IF(AND(AV$231=$O302,AW$231=$O302+1),INDEX(OpCashFlow!$H$89:$AC$89,MATCH(MonthlyCF!AW$231,OpCashFlow!$H$4:$AC$4,0)),0)/Summary!$C$25)*(1-Summary!$C$27)</f>
        <v/>
      </c>
      <c r="AW302" s="346">
        <f>(IF(AND(AW$231=$O302,AX$231=$O302+1),INDEX(OpCashFlow!$H$89:$AC$89,MATCH(MonthlyCF!AX$231,OpCashFlow!$H$4:$AC$4,0)),0)/Summary!$C$25)*(1-Summary!$C$27)</f>
        <v/>
      </c>
      <c r="AX302" s="346">
        <f>(IF(AND(AX$231=$O302,AY$231=$O302+1),INDEX(OpCashFlow!$H$89:$AC$89,MATCH(MonthlyCF!AY$231,OpCashFlow!$H$4:$AC$4,0)),0)/Summary!$C$25)*(1-Summary!$C$27)</f>
        <v/>
      </c>
      <c r="AY302" s="346">
        <f>(IF(AND(AY$231=$O302,AZ$231=$O302+1),INDEX(OpCashFlow!$H$89:$AC$89,MATCH(MonthlyCF!AZ$231,OpCashFlow!$H$4:$AC$4,0)),0)/Summary!$C$25)*(1-Summary!$C$27)</f>
        <v/>
      </c>
      <c r="AZ302" s="346">
        <f>(IF(AND(AZ$231=$O302,BA$231=$O302+1),INDEX(OpCashFlow!$H$89:$AC$89,MATCH(MonthlyCF!BA$231,OpCashFlow!$H$4:$AC$4,0)),0)/Summary!$C$25)*(1-Summary!$C$27)</f>
        <v/>
      </c>
      <c r="BA302" s="346">
        <f>(IF(AND(BA$231=$O302,BB$231=$O302+1),INDEX(OpCashFlow!$H$89:$AC$89,MATCH(MonthlyCF!BB$231,OpCashFlow!$H$4:$AC$4,0)),0)/Summary!$C$25)*(1-Summary!$C$27)</f>
        <v/>
      </c>
      <c r="BB302" s="346">
        <f>(IF(AND(BB$231=$O302,BC$231=$O302+1),INDEX(OpCashFlow!$H$89:$AC$89,MATCH(MonthlyCF!BC$231,OpCashFlow!$H$4:$AC$4,0)),0)/Summary!$C$25)*(1-Summary!$C$27)</f>
        <v/>
      </c>
      <c r="BC302" s="346">
        <f>(IF(AND(BC$231=$O302,BD$231=$O302+1),INDEX(OpCashFlow!$H$89:$AC$89,MATCH(MonthlyCF!BD$231,OpCashFlow!$H$4:$AC$4,0)),0)/Summary!$C$25)*(1-Summary!$C$27)</f>
        <v/>
      </c>
      <c r="BD302" s="346">
        <f>(IF(AND(BD$231=$O302,BE$231=$O302+1),INDEX(OpCashFlow!$H$89:$AC$89,MATCH(MonthlyCF!BE$231,OpCashFlow!$H$4:$AC$4,0)),0)/Summary!$C$25)*(1-Summary!$C$27)</f>
        <v/>
      </c>
      <c r="BE302" s="346">
        <f>(IF(AND(BE$231=$O302,BF$231=$O302+1),INDEX(OpCashFlow!$H$89:$AC$89,MATCH(MonthlyCF!BF$231,OpCashFlow!$H$4:$AC$4,0)),0)/Summary!$C$25)*(1-Summary!$C$27)</f>
        <v/>
      </c>
      <c r="BF302" s="346">
        <f>(IF(AND(BF$231=$O302,BG$231=$O302+1),INDEX(OpCashFlow!$H$89:$AC$89,MATCH(MonthlyCF!BG$231,OpCashFlow!$H$4:$AC$4,0)),0)/Summary!$C$25)*(1-Summary!$C$27)</f>
        <v/>
      </c>
      <c r="BG302" s="346">
        <f>(IF(AND(BG$231=$O302,BH$231=$O302+1),INDEX(OpCashFlow!$H$89:$AC$89,MATCH(MonthlyCF!BH$231,OpCashFlow!$H$4:$AC$4,0)),0)/Summary!$C$25)*(1-Summary!$C$27)</f>
        <v/>
      </c>
      <c r="BH302" s="346">
        <f>(IF(AND(BH$231=$O302,BI$231=$O302+1),INDEX(OpCashFlow!$H$89:$AC$89,MATCH(MonthlyCF!BI$231,OpCashFlow!$H$4:$AC$4,0)),0)/Summary!$C$25)*(1-Summary!$C$27)</f>
        <v/>
      </c>
      <c r="BI302" s="346">
        <f>(IF(AND(BI$231=$O302,BJ$231=$O302+1),INDEX(OpCashFlow!$H$89:$AC$89,MATCH(MonthlyCF!BJ$231,OpCashFlow!$H$4:$AC$4,0)),0)/Summary!$C$25)*(1-Summary!$C$27)</f>
        <v/>
      </c>
      <c r="BJ302" s="346">
        <f>(IF(AND(BJ$231=$O302,BK$231=$O302+1),INDEX(OpCashFlow!$H$89:$AC$89,MATCH(MonthlyCF!BK$231,OpCashFlow!$H$4:$AC$4,0)),0)/Summary!$C$25)*(1-Summary!$C$27)</f>
        <v/>
      </c>
      <c r="BK302" s="346">
        <f>(IF(AND(BK$231=$O302,BL$231=$O302+1),INDEX(OpCashFlow!$H$89:$AC$89,MATCH(MonthlyCF!BL$231,OpCashFlow!$H$4:$AC$4,0)),0)/Summary!$C$25)*(1-Summary!$C$27)</f>
        <v/>
      </c>
      <c r="BL302" s="346">
        <f>(IF(AND(BL$231=$O302,BM$231=$O302+1),INDEX(OpCashFlow!$H$89:$AC$89,MATCH(MonthlyCF!BM$231,OpCashFlow!$H$4:$AC$4,0)),0)/Summary!$C$25)*(1-Summary!$C$27)</f>
        <v/>
      </c>
      <c r="BM302" s="346">
        <f>(IF(AND(BM$231=$O302,BN$231=$O302+1),INDEX(OpCashFlow!$H$89:$AC$89,MATCH(MonthlyCF!BN$231,OpCashFlow!$H$4:$AC$4,0)),0)/Summary!$C$25)*(1-Summary!$C$27)</f>
        <v/>
      </c>
      <c r="BN302" s="346">
        <f>(IF(AND(BN$231=$O302,BO$231=$O302+1),INDEX(OpCashFlow!$H$89:$AC$89,MATCH(MonthlyCF!BO$231,OpCashFlow!$H$4:$AC$4,0)),0)/Summary!$C$25)*(1-Summary!$C$27)</f>
        <v/>
      </c>
      <c r="BO302" s="346">
        <f>(IF(AND(BO$231=$O302,BP$231=$O302+1),INDEX(OpCashFlow!$H$89:$AC$89,MATCH(MonthlyCF!BP$231,OpCashFlow!$H$4:$AC$4,0)),0)/Summary!$C$25)*(1-Summary!$C$27)</f>
        <v/>
      </c>
      <c r="BP302" s="346">
        <f>(IF(AND(BP$231=$O302,BQ$231=$O302+1),INDEX(OpCashFlow!$H$89:$AC$89,MATCH(MonthlyCF!BQ$231,OpCashFlow!$H$4:$AC$4,0)),0)/Summary!$C$25)*(1-Summary!$C$27)</f>
        <v/>
      </c>
      <c r="BQ302" s="346">
        <f>(IF(AND(BQ$231=$O302,BR$231=$O302+1),INDEX(OpCashFlow!$H$89:$AC$89,MATCH(MonthlyCF!BR$231,OpCashFlow!$H$4:$AC$4,0)),0)/Summary!$C$25)*(1-Summary!$C$27)</f>
        <v/>
      </c>
      <c r="BR302" s="346">
        <f>(IF(AND(BR$231=$O302,BS$231=$O302+1),INDEX(OpCashFlow!$H$89:$AC$89,MATCH(MonthlyCF!BS$231,OpCashFlow!$H$4:$AC$4,0)),0)/Summary!$C$25)*(1-Summary!$C$27)</f>
        <v/>
      </c>
      <c r="BS302" s="346">
        <f>(IF(AND(BS$231=$O302,BT$231=$O302+1),INDEX(OpCashFlow!$H$89:$AC$89,MATCH(MonthlyCF!BT$231,OpCashFlow!$H$4:$AC$4,0)),0)/Summary!$C$25)*(1-Summary!$C$27)</f>
        <v/>
      </c>
      <c r="BT302" s="346">
        <f>(IF(AND(BT$231=$O302,BU$231=$O302+1),INDEX(OpCashFlow!$H$89:$AC$89,MATCH(MonthlyCF!BU$231,OpCashFlow!$H$4:$AC$4,0)),0)/Summary!$C$25)*(1-Summary!$C$27)</f>
        <v/>
      </c>
      <c r="BU302" s="346">
        <f>(IF(AND(BU$231=$O302,BV$231=$O302+1),INDEX(OpCashFlow!$H$89:$AC$89,MATCH(MonthlyCF!BV$231,OpCashFlow!$H$4:$AC$4,0)),0)/Summary!$C$25)*(1-Summary!$C$27)</f>
        <v/>
      </c>
      <c r="BV302" s="346">
        <f>(IF(AND(BV$231=$O302,BW$231=$O302+1),INDEX(OpCashFlow!$H$89:$AC$89,MATCH(MonthlyCF!BW$231,OpCashFlow!$H$4:$AC$4,0)),0)/Summary!$C$25)*(1-Summary!$C$27)</f>
        <v/>
      </c>
      <c r="BW302" s="346">
        <f>(IF(AND(BW$231=$O302,BX$231=$O302+1),INDEX(OpCashFlow!$H$89:$AC$89,MATCH(MonthlyCF!BX$231,OpCashFlow!$H$4:$AC$4,0)),0)/Summary!$C$25)*(1-Summary!$C$27)</f>
        <v/>
      </c>
      <c r="BX302" s="346">
        <f>(IF(AND(BX$231=$O302,BY$231=$O302+1),INDEX(OpCashFlow!$H$89:$AC$89,MATCH(MonthlyCF!BY$231,OpCashFlow!$H$4:$AC$4,0)),0)/Summary!$C$25)*(1-Summary!$C$27)</f>
        <v/>
      </c>
      <c r="BY302" s="346">
        <f>(IF(AND(BY$231=$O302,BZ$231=$O302+1),INDEX(OpCashFlow!$H$89:$AC$89,MATCH(MonthlyCF!BZ$231,OpCashFlow!$H$4:$AC$4,0)),0)/Summary!$C$25)*(1-Summary!$C$27)</f>
        <v/>
      </c>
      <c r="BZ302" s="346">
        <f>(IF(AND(BZ$231=$O302,CA$231=$O302+1),INDEX(OpCashFlow!$H$89:$AC$89,MATCH(MonthlyCF!CA$231,OpCashFlow!$H$4:$AC$4,0)),0)/Summary!$C$25)*(1-Summary!$C$27)</f>
        <v/>
      </c>
      <c r="CA302" s="346">
        <f>(IF(AND(CA$231=$O302,CB$231=$O302+1),INDEX(OpCashFlow!$H$89:$AC$89,MATCH(MonthlyCF!CB$231,OpCashFlow!$H$4:$AC$4,0)),0)/Summary!$C$25)*(1-Summary!$C$27)</f>
        <v/>
      </c>
      <c r="CB302" s="346">
        <f>(IF(AND(CB$231=$O302,CC$231=$O302+1),INDEX(OpCashFlow!$H$89:$AC$89,MATCH(MonthlyCF!CC$231,OpCashFlow!$H$4:$AC$4,0)),0)/Summary!$C$25)*(1-Summary!$C$27)</f>
        <v/>
      </c>
      <c r="CC302" s="346">
        <f>(IF(AND(CC$231=$O302,CD$231=$O302+1),INDEX(OpCashFlow!$H$89:$AC$89,MATCH(MonthlyCF!CD$231,OpCashFlow!$H$4:$AC$4,0)),0)/Summary!$C$25)*(1-Summary!$C$27)</f>
        <v/>
      </c>
      <c r="CD302" s="346">
        <f>(IF(AND(CD$231=$O302,CE$231=$O302+1),INDEX(OpCashFlow!$H$89:$AC$89,MATCH(MonthlyCF!CE$231,OpCashFlow!$H$4:$AC$4,0)),0)/Summary!$C$25)*(1-Summary!$C$27)</f>
        <v/>
      </c>
      <c r="CE302" s="346">
        <f>(IF(AND(CE$231=$O302,CF$231=$O302+1),INDEX(OpCashFlow!$H$89:$AC$89,MATCH(MonthlyCF!CF$231,OpCashFlow!$H$4:$AC$4,0)),0)/Summary!$C$25)*(1-Summary!$C$27)</f>
        <v/>
      </c>
      <c r="CF302" s="346">
        <f>(IF(AND(CF$231=$O302,CG$231=$O302+1),INDEX(OpCashFlow!$H$89:$AC$89,MATCH(MonthlyCF!CG$231,OpCashFlow!$H$4:$AC$4,0)),0)/Summary!$C$25)*(1-Summary!$C$27)</f>
        <v/>
      </c>
      <c r="CG302" s="346">
        <f>(IF(AND(CG$231=$O302,CH$231=$O302+1),INDEX(OpCashFlow!$H$89:$AC$89,MATCH(MonthlyCF!CH$231,OpCashFlow!$H$4:$AC$4,0)),0)/Summary!$C$25)*(1-Summary!$C$27)</f>
        <v/>
      </c>
      <c r="CH302" s="346">
        <f>(IF(AND(CH$231=$O302,CI$231=$O302+1),INDEX(OpCashFlow!$H$89:$AC$89,MATCH(MonthlyCF!CI$231,OpCashFlow!$H$4:$AC$4,0)),0)/Summary!$C$25)*(1-Summary!$C$27)</f>
        <v/>
      </c>
      <c r="CI302" s="346">
        <f>(IF(AND(CI$231=$O302,CJ$231=$O302+1),INDEX(OpCashFlow!$H$89:$AC$89,MATCH(MonthlyCF!CJ$231,OpCashFlow!$H$4:$AC$4,0)),0)/Summary!$C$25)*(1-Summary!$C$27)</f>
        <v/>
      </c>
      <c r="CJ302" s="346">
        <f>(IF(AND(CJ$231=$O302,CK$231=$O302+1),INDEX(OpCashFlow!$H$89:$AC$89,MATCH(MonthlyCF!CK$231,OpCashFlow!$H$4:$AC$4,0)),0)/Summary!$C$25)*(1-Summary!$C$27)</f>
        <v/>
      </c>
      <c r="CK302" s="346">
        <f>(IF(AND(CK$231=$O302,CL$231=$O302+1),INDEX(OpCashFlow!$H$89:$AC$89,MATCH(MonthlyCF!CL$231,OpCashFlow!$H$4:$AC$4,0)),0)/Summary!$C$25)*(1-Summary!$C$27)</f>
        <v/>
      </c>
      <c r="CL302" s="346">
        <f>(IF(AND(CL$231=$O302,CM$231=$O302+1),INDEX(OpCashFlow!$H$89:$AC$89,MATCH(MonthlyCF!CM$231,OpCashFlow!$H$4:$AC$4,0)),0)/Summary!$C$25)*(1-Summary!$C$27)</f>
        <v/>
      </c>
      <c r="CM302" s="346">
        <f>(IF(AND(CM$231=$O302,CN$231=$O302+1),INDEX(OpCashFlow!$H$89:$AC$89,MATCH(MonthlyCF!CN$231,OpCashFlow!$H$4:$AC$4,0)),0)/Summary!$C$25)*(1-Summary!$C$27)</f>
        <v/>
      </c>
      <c r="CN302" s="346">
        <f>(IF(AND(CN$231=$O302,CO$231=$O302+1),INDEX(OpCashFlow!$H$89:$AC$89,MATCH(MonthlyCF!CO$231,OpCashFlow!$H$4:$AC$4,0)),0)/Summary!$C$25)*(1-Summary!$C$27)</f>
        <v/>
      </c>
      <c r="CO302" s="346">
        <f>(IF(AND(CO$231=$O302,CP$231=$O302+1),INDEX(OpCashFlow!$H$89:$AC$89,MATCH(MonthlyCF!CP$231,OpCashFlow!$H$4:$AC$4,0)),0)/Summary!$C$25)*(1-Summary!$C$27)</f>
        <v/>
      </c>
      <c r="CP302" s="346">
        <f>(IF(AND(CP$231=$O302,CQ$231=$O302+1),INDEX(OpCashFlow!$H$89:$AC$89,MATCH(MonthlyCF!CQ$231,OpCashFlow!$H$4:$AC$4,0)),0)/Summary!$C$25)*(1-Summary!$C$27)</f>
        <v/>
      </c>
      <c r="CQ302" s="346">
        <f>(IF(AND(CQ$231=$O302,CR$231=$O302+1),INDEX(OpCashFlow!$H$89:$AC$89,MATCH(MonthlyCF!CR$231,OpCashFlow!$H$4:$AC$4,0)),0)/Summary!$C$25)*(1-Summary!$C$27)</f>
        <v/>
      </c>
      <c r="CR302" s="346">
        <f>(IF(AND(CR$231=$O302,CS$231=$O302+1),INDEX(OpCashFlow!$H$89:$AC$89,MATCH(MonthlyCF!CS$231,OpCashFlow!$H$4:$AC$4,0)),0)/Summary!$C$25)*(1-Summary!$C$27)</f>
        <v/>
      </c>
      <c r="CS302" s="346">
        <f>(IF(AND(CS$231=$O302,CT$231=$O302+1),INDEX(OpCashFlow!$H$89:$AC$89,MATCH(MonthlyCF!CT$231,OpCashFlow!$H$4:$AC$4,0)),0)/Summary!$C$25)*(1-Summary!$C$27)</f>
        <v/>
      </c>
      <c r="CT302" s="346">
        <f>(IF(AND(CT$231=$O302,CU$231=$O302+1),INDEX(OpCashFlow!$H$89:$AC$89,MATCH(MonthlyCF!CU$231,OpCashFlow!$H$4:$AC$4,0)),0)/Summary!$C$25)*(1-Summary!$C$27)</f>
        <v/>
      </c>
      <c r="CU302" s="346">
        <f>(IF(AND(CU$231=$O302,CV$231=$O302+1),INDEX(OpCashFlow!$H$89:$AC$89,MATCH(MonthlyCF!CV$231,OpCashFlow!$H$4:$AC$4,0)),0)/Summary!$C$25)*(1-Summary!$C$27)</f>
        <v/>
      </c>
      <c r="CV302" s="346">
        <f>(IF(AND(CV$231=$O302,CW$231=$O302+1),INDEX(OpCashFlow!$H$89:$AC$89,MATCH(MonthlyCF!CW$231,OpCashFlow!$H$4:$AC$4,0)),0)/Summary!$C$25)*(1-Summary!$C$27)</f>
        <v/>
      </c>
      <c r="CW302" s="346">
        <f>(IF(AND(CW$231=$O302,CX$231=$O302+1),INDEX(OpCashFlow!$H$89:$AC$89,MATCH(MonthlyCF!CX$231,OpCashFlow!$H$4:$AC$4,0)),0)/Summary!$C$25)*(1-Summary!$C$27)</f>
        <v/>
      </c>
      <c r="CX302" s="346">
        <f>(IF(AND(CX$231=$O302,CY$231=$O302+1),INDEX(OpCashFlow!$H$89:$AC$89,MATCH(MonthlyCF!CY$231,OpCashFlow!$H$4:$AC$4,0)),0)/Summary!$C$25)*(1-Summary!$C$27)</f>
        <v/>
      </c>
      <c r="CY302" s="346">
        <f>(IF(AND(CY$231=$O302,CZ$231=$O302+1),INDEX(OpCashFlow!$H$89:$AC$89,MATCH(MonthlyCF!CZ$231,OpCashFlow!$H$4:$AC$4,0)),0)/Summary!$C$25)*(1-Summary!$C$27)</f>
        <v/>
      </c>
      <c r="CZ302" s="346">
        <f>(IF(AND(CZ$231=$O302,DA$231=$O302+1),INDEX(OpCashFlow!$H$89:$AC$89,MATCH(MonthlyCF!DA$231,OpCashFlow!$H$4:$AC$4,0)),0)/Summary!$C$25)*(1-Summary!$C$27)</f>
        <v/>
      </c>
      <c r="DA302" s="346">
        <f>(IF(AND(DA$231=$O302,DB$231=$O302+1),INDEX(OpCashFlow!$H$89:$AC$89,MATCH(MonthlyCF!DB$231,OpCashFlow!$H$4:$AC$4,0)),0)/Summary!$C$25)*(1-Summary!$C$27)</f>
        <v/>
      </c>
      <c r="DB302" s="346">
        <f>(IF(AND(DB$231=$O302,DC$231=$O302+1),INDEX(OpCashFlow!$H$89:$AC$89,MATCH(MonthlyCF!DC$231,OpCashFlow!$H$4:$AC$4,0)),0)/Summary!$C$25)*(1-Summary!$C$27)</f>
        <v/>
      </c>
      <c r="DC302" s="346">
        <f>(IF(AND(DC$231=$O302,DD$231=$O302+1),INDEX(OpCashFlow!$H$89:$AC$89,MATCH(MonthlyCF!DD$231,OpCashFlow!$H$4:$AC$4,0)),0)/Summary!$C$25)*(1-Summary!$C$27)</f>
        <v/>
      </c>
      <c r="DD302" s="346">
        <f>(IF(AND(DD$231=$O302,DE$231=$O302+1),INDEX(OpCashFlow!$H$89:$AC$89,MATCH(MonthlyCF!DE$231,OpCashFlow!$H$4:$AC$4,0)),0)/Summary!$C$25)*(1-Summary!$C$27)</f>
        <v/>
      </c>
      <c r="DE302" s="346">
        <f>(IF(AND(DE$231=$O302,DF$231=$O302+1),INDEX(OpCashFlow!$H$89:$AC$89,MATCH(MonthlyCF!DF$231,OpCashFlow!$H$4:$AC$4,0)),0)/Summary!$C$25)*(1-Summary!$C$27)</f>
        <v/>
      </c>
      <c r="DF302" s="346">
        <f>(IF(AND(DF$231=$O302,DG$231=$O302+1),INDEX(OpCashFlow!$H$89:$AC$89,MATCH(MonthlyCF!DG$231,OpCashFlow!$H$4:$AC$4,0)),0)/Summary!$C$25)*(1-Summary!$C$27)</f>
        <v/>
      </c>
      <c r="DG302" s="346">
        <f>(IF(AND(DG$231=$O302,DH$231=$O302+1),INDEX(OpCashFlow!$H$89:$AC$89,MATCH(MonthlyCF!DH$231,OpCashFlow!$H$4:$AC$4,0)),0)/Summary!$C$25)*(1-Summary!$C$27)</f>
        <v/>
      </c>
      <c r="DH302" s="346">
        <f>(IF(AND(DH$231=$O302,DI$231=$O302+1),INDEX(OpCashFlow!$H$89:$AC$89,MATCH(MonthlyCF!DI$231,OpCashFlow!$H$4:$AC$4,0)),0)/Summary!$C$25)*(1-Summary!$C$27)</f>
        <v/>
      </c>
      <c r="DI302" s="346">
        <f>(IF(AND(DI$231=$O302,DJ$231=$O302+1),INDEX(OpCashFlow!$H$89:$AC$89,MATCH(MonthlyCF!DJ$231,OpCashFlow!$H$4:$AC$4,0)),0)/Summary!$C$25)*(1-Summary!$C$27)</f>
        <v/>
      </c>
      <c r="DJ302" s="346">
        <f>(IF(AND(DJ$231=$O302,DK$231=$O302+1),INDEX(OpCashFlow!$H$89:$AC$89,MATCH(MonthlyCF!DK$231,OpCashFlow!$H$4:$AC$4,0)),0)/Summary!$C$25)*(1-Summary!$C$27)</f>
        <v/>
      </c>
      <c r="DK302" s="346">
        <f>(IF(AND(DK$231=$O302,DL$231=$O302+1),INDEX(OpCashFlow!$H$89:$AC$89,MATCH(MonthlyCF!DL$231,OpCashFlow!$H$4:$AC$4,0)),0)/Summary!$C$25)*(1-Summary!$C$27)</f>
        <v/>
      </c>
      <c r="DL302" s="346">
        <f>(IF(AND(DL$231=$O302,DM$231=$O302+1),INDEX(OpCashFlow!$H$89:$AC$89,MATCH(MonthlyCF!DM$231,OpCashFlow!$H$4:$AC$4,0)),0)/Summary!$C$25)*(1-Summary!$C$27)</f>
        <v/>
      </c>
      <c r="DM302" s="346">
        <f>(IF(AND(DM$231=$O302,DN$231=$O302+1),INDEX(OpCashFlow!$H$89:$AC$89,MATCH(MonthlyCF!DN$231,OpCashFlow!$H$4:$AC$4,0)),0)/Summary!$C$25)*(1-Summary!$C$27)</f>
        <v/>
      </c>
      <c r="DN302" s="346">
        <f>(IF(AND(DN$231=$O302,DO$231=$O302+1),INDEX(OpCashFlow!$H$89:$AC$89,MATCH(MonthlyCF!DO$231,OpCashFlow!$H$4:$AC$4,0)),0)/Summary!$C$25)*(1-Summary!$C$27)</f>
        <v/>
      </c>
      <c r="DO302" s="346">
        <f>(IF(AND(DO$231=$O302,DP$231=$O302+1),INDEX(OpCashFlow!$H$89:$AC$89,MATCH(MonthlyCF!DP$231,OpCashFlow!$H$4:$AC$4,0)),0)/Summary!$C$25)*(1-Summary!$C$27)</f>
        <v/>
      </c>
      <c r="DP302" s="346">
        <f>(IF(AND(DP$231=$O302,DQ$231=$O302+1),INDEX(OpCashFlow!$H$89:$AC$89,MATCH(MonthlyCF!DQ$231,OpCashFlow!$H$4:$AC$4,0)),0)/Summary!$C$25)*(1-Summary!$C$27)</f>
        <v/>
      </c>
      <c r="DQ302" s="346">
        <f>(IF(AND(DQ$231=$O302,DR$231=$O302+1),INDEX(OpCashFlow!$H$89:$AC$89,MATCH(MonthlyCF!DR$231,OpCashFlow!$H$4:$AC$4,0)),0)/Summary!$C$25)*(1-Summary!$C$27)</f>
        <v/>
      </c>
      <c r="DR302" s="346">
        <f>(IF(AND(DR$231=$O302,DS$231=$O302+1),INDEX(OpCashFlow!$H$89:$AC$89,MATCH(MonthlyCF!DS$231,OpCashFlow!$H$4:$AC$4,0)),0)/Summary!$C$25)*(1-Summary!$C$27)</f>
        <v/>
      </c>
      <c r="DS302" s="346">
        <f>(IF(AND(DS$231=$O302,DT$231=$O302+1),INDEX(OpCashFlow!$H$89:$AC$89,MATCH(MonthlyCF!DT$231,OpCashFlow!$H$4:$AC$4,0)),0)/Summary!$C$25)*(1-Summary!$C$27)</f>
        <v/>
      </c>
      <c r="DT302" s="346">
        <f>(IF(AND(DT$231=$O302,DU$231=$O302+1),INDEX(OpCashFlow!$H$89:$AC$89,MATCH(MonthlyCF!DU$231,OpCashFlow!$H$4:$AC$4,0)),0)/Summary!$C$25)*(1-Summary!$C$27)</f>
        <v/>
      </c>
      <c r="DU302" s="346">
        <f>(IF(AND(DU$231=$O302,DV$231=$O302+1),INDEX(OpCashFlow!$H$89:$AC$89,MATCH(MonthlyCF!DV$231,OpCashFlow!$H$4:$AC$4,0)),0)/Summary!$C$25)*(1-Summary!$C$27)</f>
        <v/>
      </c>
      <c r="DV302" s="346">
        <f>(IF(AND(DV$231=$O302,DW$231=$O302+1),INDEX(OpCashFlow!$H$89:$AC$89,MATCH(MonthlyCF!DW$231,OpCashFlow!$H$4:$AC$4,0)),0)/Summary!$C$25)*(1-Summary!$C$27)</f>
        <v/>
      </c>
      <c r="DW302" s="346">
        <f>(IF(AND(DW$231=$O302,DX$231=$O302+1),INDEX(OpCashFlow!$H$89:$AC$89,MATCH(MonthlyCF!DX$231,OpCashFlow!$H$4:$AC$4,0)),0)/Summary!$C$25)*(1-Summary!$C$27)</f>
        <v/>
      </c>
      <c r="DX302" s="346">
        <f>(IF(AND(DX$231=$O302,DY$231=$O302+1),INDEX(OpCashFlow!$H$89:$AC$89,MATCH(MonthlyCF!DY$231,OpCashFlow!$H$4:$AC$4,0)),0)/Summary!$C$25)*(1-Summary!$C$27)</f>
        <v/>
      </c>
      <c r="DY302" s="346">
        <f>(IF(AND(DY$231=$O302,DZ$231=$O302+1),INDEX(OpCashFlow!$H$89:$AC$89,MATCH(MonthlyCF!DZ$231,OpCashFlow!$H$4:$AC$4,0)),0)/Summary!$C$25)*(1-Summary!$C$27)</f>
        <v/>
      </c>
      <c r="DZ302" s="346">
        <f>(IF(AND(DZ$231=$O302,EA$231=$O302+1),INDEX(OpCashFlow!$H$89:$AC$89,MATCH(MonthlyCF!EA$231,OpCashFlow!$H$4:$AC$4,0)),0)/Summary!$C$25)*(1-Summary!$C$27)</f>
        <v/>
      </c>
      <c r="EA302" s="346">
        <f>(IF(AND(EA$231=$O302,EB$231=$O302+1),INDEX(OpCashFlow!$H$89:$AC$89,MATCH(MonthlyCF!EB$231,OpCashFlow!$H$4:$AC$4,0)),0)/Summary!$C$25)*(1-Summary!$C$27)</f>
        <v/>
      </c>
      <c r="EB302" s="346">
        <f>(IF(AND(EB$231=$O302,EC$231=$O302+1),INDEX(OpCashFlow!$H$89:$AC$89,MATCH(MonthlyCF!EC$231,OpCashFlow!$H$4:$AC$4,0)),0)/Summary!$C$25)*(1-Summary!$C$27)</f>
        <v/>
      </c>
      <c r="EC302" s="346">
        <f>(IF(AND(EC$231=$O302,ED$231=$O302+1),INDEX(OpCashFlow!$H$89:$AC$89,MATCH(MonthlyCF!ED$231,OpCashFlow!$H$4:$AC$4,0)),0)/Summary!$C$25)*(1-Summary!$C$27)</f>
        <v/>
      </c>
      <c r="ED302" s="346">
        <f>(IF(AND(ED$231=$O302,EE$231=$O302+1),INDEX(OpCashFlow!$H$89:$AC$89,MATCH(MonthlyCF!EE$231,OpCashFlow!$H$4:$AC$4,0)),0)/Summary!$C$25)*(1-Summary!$C$27)</f>
        <v/>
      </c>
      <c r="EE302" s="346">
        <f>(IF(AND(EE$231=$O302,EF$231=$O302+1),INDEX(OpCashFlow!$H$89:$AC$89,MATCH(MonthlyCF!EF$231,OpCashFlow!$H$4:$AC$4,0)),0)/Summary!$C$25)*(1-Summary!$C$27)</f>
        <v/>
      </c>
      <c r="EF302" s="346">
        <f>(IF(AND(EF$231=$O302,EG$231=$O302+1),INDEX(OpCashFlow!$H$89:$AC$89,MATCH(MonthlyCF!EG$231,OpCashFlow!$H$4:$AC$4,0)),0)/Summary!$C$25)*(1-Summary!$C$27)</f>
        <v/>
      </c>
      <c r="EG302" s="346">
        <f>(IF(AND(EG$231=$O302,EH$231=$O302+1),INDEX(OpCashFlow!$H$89:$AC$89,MATCH(MonthlyCF!EH$231,OpCashFlow!$H$4:$AC$4,0)),0)/Summary!$C$25)*(1-Summary!$C$27)</f>
        <v/>
      </c>
      <c r="EH302" s="346">
        <f>(IF(AND(EH$231=$O302,EI$231=$O302+1),INDEX(OpCashFlow!$H$89:$AC$89,MATCH(MonthlyCF!EI$231,OpCashFlow!$H$4:$AC$4,0)),0)/Summary!$C$25)*(1-Summary!$C$27)</f>
        <v/>
      </c>
      <c r="EI302" s="346">
        <f>(IF(AND(EI$231=$O302,EJ$231=$O302+1),INDEX(OpCashFlow!$H$89:$AC$89,MATCH(MonthlyCF!EJ$231,OpCashFlow!$H$4:$AC$4,0)),0)/Summary!$C$25)*(1-Summary!$C$27)</f>
        <v/>
      </c>
      <c r="EJ302" s="346">
        <f>(IF(AND(EJ$231=$O302,EK$231=$O302+1),INDEX(OpCashFlow!$H$89:$AC$89,MATCH(MonthlyCF!EK$231,OpCashFlow!$H$4:$AC$4,0)),0)/Summary!$C$25)*(1-Summary!$C$27)</f>
        <v/>
      </c>
      <c r="EK302" s="346">
        <f>(IF(AND(EK$231=$O302,EL$231=$O302+1),INDEX(OpCashFlow!$H$89:$AC$89,MATCH(MonthlyCF!EL$231,OpCashFlow!$H$4:$AC$4,0)),0)/Summary!$C$25)*(1-Summary!$C$27)</f>
        <v/>
      </c>
      <c r="EL302" s="346">
        <f>(IF(AND(EL$231=$O302,EM$231=$O302+1),INDEX(OpCashFlow!$H$89:$AC$89,MATCH(MonthlyCF!EM$231,OpCashFlow!$H$4:$AC$4,0)),0)/Summary!$C$25)*(1-Summary!$C$27)</f>
        <v/>
      </c>
      <c r="EM302" s="346">
        <f>(IF(AND(EM$231=$O302,EN$231=$O302+1),INDEX(OpCashFlow!$H$89:$AC$89,MATCH(MonthlyCF!EN$231,OpCashFlow!$H$4:$AC$4,0)),0)/Summary!$C$25)*(1-Summary!$C$27)</f>
        <v/>
      </c>
      <c r="EN302" s="346">
        <f>(IF(AND(EN$231=$O302,EO$231=$O302+1),INDEX(OpCashFlow!$H$89:$AC$89,MATCH(MonthlyCF!EO$231,OpCashFlow!$H$4:$AC$4,0)),0)/Summary!$C$25)*(1-Summary!$C$27)</f>
        <v/>
      </c>
      <c r="EO302" s="346">
        <f>(IF(AND(EO$231=$O302,EP$231=$O302+1),INDEX(OpCashFlow!$H$89:$AC$89,MATCH(MonthlyCF!EP$231,OpCashFlow!$H$4:$AC$4,0)),0)/Summary!$C$25)*(1-Summary!$C$27)</f>
        <v/>
      </c>
      <c r="EP302" s="346">
        <f>(IF(AND(EP$231=$O302,EQ$231=$O302+1),INDEX(OpCashFlow!$H$89:$AC$89,MATCH(MonthlyCF!EQ$231,OpCashFlow!$H$4:$AC$4,0)),0)/Summary!$C$25)*(1-Summary!$C$27)</f>
        <v/>
      </c>
      <c r="EQ302" s="346">
        <f>(IF(AND(EQ$231=$O302,ER$231=$O302+1),INDEX(OpCashFlow!$H$89:$AC$89,MATCH(MonthlyCF!ER$231,OpCashFlow!$H$4:$AC$4,0)),0)/Summary!$C$25)*(1-Summary!$C$27)</f>
        <v/>
      </c>
      <c r="ER302" s="346">
        <f>(IF(AND(ER$231=$O302,ES$231=$O302+1),INDEX(OpCashFlow!$H$89:$AC$89,MATCH(MonthlyCF!ES$231,OpCashFlow!$H$4:$AC$4,0)),0)/Summary!$C$25)*(1-Summary!$C$27)</f>
        <v/>
      </c>
      <c r="ES302" s="346">
        <f>(IF(AND(ES$231=$O302,ET$231=$O302+1),INDEX(OpCashFlow!$H$89:$AC$89,MATCH(MonthlyCF!ET$231,OpCashFlow!$H$4:$AC$4,0)),0)/Summary!$C$25)*(1-Summary!$C$27)</f>
        <v/>
      </c>
      <c r="ET302" s="346">
        <f>(IF(AND(ET$231=$O302,EU$231=$O302+1),INDEX(OpCashFlow!$H$89:$AC$89,MATCH(MonthlyCF!EU$231,OpCashFlow!$H$4:$AC$4,0)),0)/Summary!$C$25)*(1-Summary!$C$27)</f>
        <v/>
      </c>
      <c r="EU302" s="346">
        <f>(IF(AND(EU$231=$O302,EV$231=$O302+1),INDEX(OpCashFlow!$H$89:$AC$89,MATCH(MonthlyCF!EV$231,OpCashFlow!$H$4:$AC$4,0)),0)/Summary!$C$25)*(1-Summary!$C$27)</f>
        <v/>
      </c>
      <c r="EV302" s="346">
        <f>(IF(AND(EV$231=$O302,EW$231=$O302+1),INDEX(OpCashFlow!$H$89:$AC$89,MATCH(MonthlyCF!EW$231,OpCashFlow!$H$4:$AC$4,0)),0)/Summary!$C$25)*(1-Summary!$C$27)</f>
        <v/>
      </c>
      <c r="EW302" s="346">
        <f>(IF(AND(EW$231=$O302,EX$231=$O302+1),INDEX(OpCashFlow!$H$89:$AC$89,MATCH(MonthlyCF!EX$231,OpCashFlow!$H$4:$AC$4,0)),0)/Summary!$C$25)*(1-Summary!$C$27)</f>
        <v/>
      </c>
      <c r="EX302" s="346">
        <f>(IF(AND(EX$231=$O302,EY$231=$O302+1),INDEX(OpCashFlow!$H$89:$AC$89,MATCH(MonthlyCF!EY$231,OpCashFlow!$H$4:$AC$4,0)),0)/Summary!$C$25)*(1-Summary!$C$27)</f>
        <v/>
      </c>
      <c r="EY302" s="346">
        <f>(IF(AND(EY$231=$O302,EZ$231=$O302+1),INDEX(OpCashFlow!$H$89:$AC$89,MATCH(MonthlyCF!EZ$231,OpCashFlow!$H$4:$AC$4,0)),0)/Summary!$C$25)*(1-Summary!$C$27)</f>
        <v/>
      </c>
      <c r="EZ302" s="346">
        <f>(IF(AND(EZ$231=$O302,FA$231=$O302+1),INDEX(OpCashFlow!$H$89:$AC$89,MATCH(MonthlyCF!FA$231,OpCashFlow!$H$4:$AC$4,0)),0)/Summary!$C$25)*(1-Summary!$C$27)</f>
        <v/>
      </c>
      <c r="FA302" s="346">
        <f>(IF(AND(FA$231=$O302,FB$231=$O302+1),INDEX(OpCashFlow!$H$89:$AC$89,MATCH(MonthlyCF!FB$231,OpCashFlow!$H$4:$AC$4,0)),0)/Summary!$C$25)*(1-Summary!$C$27)</f>
        <v/>
      </c>
      <c r="FB302" s="346">
        <f>(IF(AND(FB$231=$O302,FC$231=$O302+1),INDEX(OpCashFlow!$H$89:$AC$89,MATCH(MonthlyCF!FC$231,OpCashFlow!$H$4:$AC$4,0)),0)/Summary!$C$25)*(1-Summary!$C$27)</f>
        <v/>
      </c>
      <c r="FC302" s="346">
        <f>(IF(AND(FC$231=$O302,FD$231=$O302+1),INDEX(OpCashFlow!$H$89:$AC$89,MATCH(MonthlyCF!FD$231,OpCashFlow!$H$4:$AC$4,0)),0)/Summary!$C$25)*(1-Summary!$C$27)</f>
        <v/>
      </c>
      <c r="FD302" s="346">
        <f>(IF(AND(FD$231=$O302,FE$231=$O302+1),INDEX(OpCashFlow!$H$89:$AC$89,MATCH(MonthlyCF!FE$231,OpCashFlow!$H$4:$AC$4,0)),0)/Summary!$C$25)*(1-Summary!$C$27)</f>
        <v/>
      </c>
      <c r="FE302" s="346">
        <f>(IF(AND(FE$231=$O302,FF$231=$O302+1),INDEX(OpCashFlow!$H$89:$AC$89,MATCH(MonthlyCF!FF$231,OpCashFlow!$H$4:$AC$4,0)),0)/Summary!$C$25)*(1-Summary!$C$27)</f>
        <v/>
      </c>
      <c r="FF302" s="346">
        <f>(IF(AND(FF$231=$O302,FG$231=$O302+1),INDEX(OpCashFlow!$H$89:$AC$89,MATCH(MonthlyCF!FG$231,OpCashFlow!$H$4:$AC$4,0)),0)/Summary!$C$25)*(1-Summary!$C$27)</f>
        <v/>
      </c>
      <c r="FG302" s="346">
        <f>(IF(AND(FG$231=$O302,FH$231=$O302+1),INDEX(OpCashFlow!$H$89:$AC$89,MATCH(MonthlyCF!FH$231,OpCashFlow!$H$4:$AC$4,0)),0)/Summary!$C$25)*(1-Summary!$C$27)</f>
        <v/>
      </c>
      <c r="FH302" s="346">
        <f>(IF(AND(FH$231=$O302,FI$231=$O302+1),INDEX(OpCashFlow!$H$89:$AC$89,MATCH(MonthlyCF!FI$231,OpCashFlow!$H$4:$AC$4,0)),0)/Summary!$C$25)*(1-Summary!$C$27)</f>
        <v/>
      </c>
      <c r="FI302" s="346">
        <f>(IF(AND(FI$231=$O302,FJ$231=$O302+1),INDEX(OpCashFlow!$H$89:$AC$89,MATCH(MonthlyCF!FJ$231,OpCashFlow!$H$4:$AC$4,0)),0)/Summary!$C$25)*(1-Summary!$C$27)</f>
        <v/>
      </c>
      <c r="FJ302" s="346">
        <f>(IF(AND(FJ$231=$O302,FK$231=$O302+1),INDEX(OpCashFlow!$H$89:$AC$89,MATCH(MonthlyCF!FK$231,OpCashFlow!$H$4:$AC$4,0)),0)/Summary!$C$25)*(1-Summary!$C$27)</f>
        <v/>
      </c>
      <c r="FK302" s="346">
        <f>(IF(AND(FK$231=$O302,FL$231=$O302+1),INDEX(OpCashFlow!$H$89:$AC$89,MATCH(MonthlyCF!FL$231,OpCashFlow!$H$4:$AC$4,0)),0)/Summary!$C$25)*(1-Summary!$C$27)</f>
        <v/>
      </c>
      <c r="FL302" s="346">
        <f>(IF(AND(FL$231=$O302,FM$231=$O302+1),INDEX(OpCashFlow!$H$89:$AC$89,MATCH(MonthlyCF!FM$231,OpCashFlow!$H$4:$AC$4,0)),0)/Summary!$C$25)*(1-Summary!$C$27)</f>
        <v/>
      </c>
      <c r="FM302" s="346">
        <f>(IF(AND(FM$231=$O302,FN$231=$O302+1),INDEX(OpCashFlow!$H$89:$AC$89,MATCH(MonthlyCF!FN$231,OpCashFlow!$H$4:$AC$4,0)),0)/Summary!$C$25)*(1-Summary!$C$27)</f>
        <v/>
      </c>
      <c r="FN302" s="346">
        <f>(IF(AND(FN$231=$O302,FO$231=$O302+1),INDEX(OpCashFlow!$H$89:$AC$89,MATCH(MonthlyCF!FO$231,OpCashFlow!$H$4:$AC$4,0)),0)/Summary!$C$25)*(1-Summary!$C$27)</f>
        <v/>
      </c>
      <c r="FO302" s="346">
        <f>(IF(AND(FO$231=$O302,FP$231=$O302+1),INDEX(OpCashFlow!$H$89:$AC$89,MATCH(MonthlyCF!FP$231,OpCashFlow!$H$4:$AC$4,0)),0)/Summary!$C$25)*(1-Summary!$C$27)</f>
        <v/>
      </c>
      <c r="FP302" s="346">
        <f>(IF(AND(FP$231=$O302,FQ$231=$O302+1),INDEX(OpCashFlow!$H$89:$AC$89,MATCH(MonthlyCF!FQ$231,OpCashFlow!$H$4:$AC$4,0)),0)/Summary!$C$25)*(1-Summary!$C$27)</f>
        <v/>
      </c>
      <c r="FQ302" s="346">
        <f>(IF(AND(FQ$231=$O302,FR$231=$O302+1),INDEX(OpCashFlow!$H$89:$AC$89,MATCH(MonthlyCF!FR$231,OpCashFlow!$H$4:$AC$4,0)),0)/Summary!$C$25)*(1-Summary!$C$27)</f>
        <v/>
      </c>
      <c r="FR302" s="346">
        <f>(IF(AND(FR$231=$O302,FS$231=$O302+1),INDEX(OpCashFlow!$H$89:$AC$89,MATCH(MonthlyCF!FS$231,OpCashFlow!$H$4:$AC$4,0)),0)/Summary!$C$25)*(1-Summary!$C$27)</f>
        <v/>
      </c>
      <c r="FS302" s="346">
        <f>(IF(AND(FS$231=$O302,FT$231=$O302+1),INDEX(OpCashFlow!$H$89:$AC$89,MATCH(MonthlyCF!FT$231,OpCashFlow!$H$4:$AC$4,0)),0)/Summary!$C$25)*(1-Summary!$C$27)</f>
        <v/>
      </c>
      <c r="FT302" s="346">
        <f>(IF(AND(FT$231=$O302,FU$231=$O302+1),INDEX(OpCashFlow!$H$89:$AC$89,MATCH(MonthlyCF!FU$231,OpCashFlow!$H$4:$AC$4,0)),0)/Summary!$C$25)*(1-Summary!$C$27)</f>
        <v/>
      </c>
      <c r="FU302" s="346">
        <f>(IF(AND(FU$231=$O302,FV$231=$O302+1),INDEX(OpCashFlow!$H$89:$AC$89,MATCH(MonthlyCF!FV$231,OpCashFlow!$H$4:$AC$4,0)),0)/Summary!$C$25)*(1-Summary!$C$27)</f>
        <v/>
      </c>
      <c r="FV302" s="346">
        <f>(IF(AND(FV$231=$O302,FW$231=$O302+1),INDEX(OpCashFlow!$H$89:$AC$89,MATCH(MonthlyCF!FW$231,OpCashFlow!$H$4:$AC$4,0)),0)/Summary!$C$25)*(1-Summary!$C$27)</f>
        <v/>
      </c>
      <c r="FW302" s="346">
        <f>(IF(AND(FW$231=$O302,FX$231=$O302+1),INDEX(OpCashFlow!$H$89:$AC$89,MATCH(MonthlyCF!FX$231,OpCashFlow!$H$4:$AC$4,0)),0)/Summary!$C$25)*(1-Summary!$C$27)</f>
        <v/>
      </c>
      <c r="FX302" s="346">
        <f>(IF(AND(FX$231=$O302,FY$231=$O302+1),INDEX(OpCashFlow!$H$89:$AC$89,MATCH(MonthlyCF!FY$231,OpCashFlow!$H$4:$AC$4,0)),0)/Summary!$C$25)*(1-Summary!$C$27)</f>
        <v/>
      </c>
      <c r="FY302" s="346">
        <f>(IF(AND(FY$231=$O302,FZ$231=$O302+1),INDEX(OpCashFlow!$H$89:$AC$89,MATCH(MonthlyCF!FZ$231,OpCashFlow!$H$4:$AC$4,0)),0)/Summary!$C$25)*(1-Summary!$C$27)</f>
        <v/>
      </c>
      <c r="FZ302" s="346">
        <f>(IF(AND(FZ$231=$O302,GA$231=$O302+1),INDEX(OpCashFlow!$H$89:$AC$89,MATCH(MonthlyCF!GA$231,OpCashFlow!$H$4:$AC$4,0)),0)/Summary!$C$25)*(1-Summary!$C$27)</f>
        <v/>
      </c>
      <c r="GA302" s="346">
        <f>(IF(AND(GA$231=$O302,GB$231=$O302+1),INDEX(OpCashFlow!$H$89:$AC$89,MATCH(MonthlyCF!GB$231,OpCashFlow!$H$4:$AC$4,0)),0)/Summary!$C$25)*(1-Summary!$C$27)</f>
        <v/>
      </c>
      <c r="GB302" s="346">
        <f>(IF(AND(GB$231=$O302,GC$231=$O302+1),INDEX(OpCashFlow!$H$89:$AC$89,MATCH(MonthlyCF!GC$231,OpCashFlow!$H$4:$AC$4,0)),0)/Summary!$C$25)*(1-Summary!$C$27)</f>
        <v/>
      </c>
      <c r="GC302" s="346">
        <f>(IF(AND(GC$231=$O302,GD$231=$O302+1),INDEX(OpCashFlow!$H$89:$AC$89,MATCH(MonthlyCF!GD$231,OpCashFlow!$H$4:$AC$4,0)),0)/Summary!$C$25)*(1-Summary!$C$27)</f>
        <v/>
      </c>
      <c r="GD302" s="346">
        <f>(IF(AND(GD$231=$O302,GE$231=$O302+1),INDEX(OpCashFlow!$H$89:$AC$89,MATCH(MonthlyCF!GE$231,OpCashFlow!$H$4:$AC$4,0)),0)/Summary!$C$25)*(1-Summary!$C$27)</f>
        <v/>
      </c>
      <c r="GE302" s="346">
        <f>(IF(AND(GE$231=$O302,GF$231=$O302+1),INDEX(OpCashFlow!$H$89:$AC$89,MATCH(MonthlyCF!GF$231,OpCashFlow!$H$4:$AC$4,0)),0)/Summary!$C$25)*(1-Summary!$C$27)</f>
        <v/>
      </c>
      <c r="GF302" s="346">
        <f>(IF(AND(GF$231=$O302,GG$231=$O302+1),INDEX(OpCashFlow!$H$89:$AC$89,MATCH(MonthlyCF!GG$231,OpCashFlow!$H$4:$AC$4,0)),0)/Summary!$C$25)*(1-Summary!$C$27)</f>
        <v/>
      </c>
      <c r="GG302" s="346">
        <f>(IF(AND(GG$231=$O302,GH$231=$O302+1),INDEX(OpCashFlow!$H$89:$AC$89,MATCH(MonthlyCF!GH$231,OpCashFlow!$H$4:$AC$4,0)),0)/Summary!$C$25)*(1-Summary!$C$27)</f>
        <v/>
      </c>
      <c r="GH302" s="346">
        <f>(IF(AND(GH$231=$O302,GI$231=$O302+1),INDEX(OpCashFlow!$H$89:$AC$89,MATCH(MonthlyCF!GI$231,OpCashFlow!$H$4:$AC$4,0)),0)/Summary!$C$25)*(1-Summary!$C$27)</f>
        <v/>
      </c>
      <c r="GI302" s="346">
        <f>(IF(AND(GI$231=$O302,GJ$231=$O302+1),INDEX(OpCashFlow!$H$89:$AC$89,MATCH(MonthlyCF!GJ$231,OpCashFlow!$H$4:$AC$4,0)),0)/Summary!$C$25)*(1-Summary!$C$27)</f>
        <v/>
      </c>
      <c r="GJ302" s="346">
        <f>(IF(AND(GJ$231=$O302,GK$231=$O302+1),INDEX(OpCashFlow!$H$89:$AC$89,MATCH(MonthlyCF!GK$231,OpCashFlow!$H$4:$AC$4,0)),0)/Summary!$C$25)*(1-Summary!$C$27)</f>
        <v/>
      </c>
      <c r="GK302" s="346">
        <f>(IF(AND(GK$231=$O302,GL$231=$O302+1),INDEX(OpCashFlow!$H$89:$AC$89,MATCH(MonthlyCF!GL$231,OpCashFlow!$H$4:$AC$4,0)),0)/Summary!$C$25)*(1-Summary!$C$27)</f>
        <v/>
      </c>
      <c r="GL302" s="346">
        <f>(IF(AND(GL$231=$O302,GM$231=$O302+1),INDEX(OpCashFlow!$H$89:$AC$89,MATCH(MonthlyCF!GM$231,OpCashFlow!$H$4:$AC$4,0)),0)/Summary!$C$25)*(1-Summary!$C$27)</f>
        <v/>
      </c>
      <c r="GM302" s="346">
        <f>(IF(AND(GM$231=$O302,GN$231=$O302+1),INDEX(OpCashFlow!$H$89:$AC$89,MATCH(MonthlyCF!GN$231,OpCashFlow!$H$4:$AC$4,0)),0)/Summary!$C$25)*(1-Summary!$C$27)</f>
        <v/>
      </c>
      <c r="GN302" s="346">
        <f>(IF(AND(GN$231=$O302,GO$231=$O302+1),INDEX(OpCashFlow!$H$89:$AC$89,MATCH(MonthlyCF!GO$231,OpCashFlow!$H$4:$AC$4,0)),0)/Summary!$C$25)*(1-Summary!$C$27)</f>
        <v/>
      </c>
    </row>
    <row r="303" outlineLevel="1">
      <c r="O303" s="1" t="n">
        <v>5</v>
      </c>
      <c r="P303" s="346">
        <f>(IF(AND(P$231=$O303,Q$231=$O303+1),INDEX(OpCashFlow!$H$89:$AC$89,MATCH(MonthlyCF!Q$231,OpCashFlow!$H$4:$AC$4,0)),0)/Summary!$C$25)*(1-Summary!$C$27)</f>
        <v/>
      </c>
      <c r="Q303" s="346">
        <f>(IF(AND(Q$231=$O303,R$231=$O303+1),INDEX(OpCashFlow!$H$89:$AC$89,MATCH(MonthlyCF!R$231,OpCashFlow!$H$4:$AC$4,0)),0)/Summary!$C$25)*(1-Summary!$C$27)</f>
        <v/>
      </c>
      <c r="R303" s="346">
        <f>(IF(AND(R$231=$O303,S$231=$O303+1),INDEX(OpCashFlow!$H$89:$AC$89,MATCH(MonthlyCF!S$231,OpCashFlow!$H$4:$AC$4,0)),0)/Summary!$C$25)*(1-Summary!$C$27)</f>
        <v/>
      </c>
      <c r="S303" s="346">
        <f>(IF(AND(S$231=$O303,T$231=$O303+1),INDEX(OpCashFlow!$H$89:$AC$89,MATCH(MonthlyCF!T$231,OpCashFlow!$H$4:$AC$4,0)),0)/Summary!$C$25)*(1-Summary!$C$27)</f>
        <v/>
      </c>
      <c r="T303" s="346">
        <f>(IF(AND(T$231=$O303,U$231=$O303+1),INDEX(OpCashFlow!$H$89:$AC$89,MATCH(MonthlyCF!U$231,OpCashFlow!$H$4:$AC$4,0)),0)/Summary!$C$25)*(1-Summary!$C$27)</f>
        <v/>
      </c>
      <c r="U303" s="346">
        <f>(IF(AND(U$231=$O303,V$231=$O303+1),INDEX(OpCashFlow!$H$89:$AC$89,MATCH(MonthlyCF!V$231,OpCashFlow!$H$4:$AC$4,0)),0)/Summary!$C$25)*(1-Summary!$C$27)</f>
        <v/>
      </c>
      <c r="V303" s="346">
        <f>(IF(AND(V$231=$O303,W$231=$O303+1),INDEX(OpCashFlow!$H$89:$AC$89,MATCH(MonthlyCF!W$231,OpCashFlow!$H$4:$AC$4,0)),0)/Summary!$C$25)*(1-Summary!$C$27)</f>
        <v/>
      </c>
      <c r="W303" s="346">
        <f>(IF(AND(W$231=$O303,X$231=$O303+1),INDEX(OpCashFlow!$H$89:$AC$89,MATCH(MonthlyCF!X$231,OpCashFlow!$H$4:$AC$4,0)),0)/Summary!$C$25)*(1-Summary!$C$27)</f>
        <v/>
      </c>
      <c r="X303" s="346">
        <f>(IF(AND(X$231=$O303,Y$231=$O303+1),INDEX(OpCashFlow!$H$89:$AC$89,MATCH(MonthlyCF!Y$231,OpCashFlow!$H$4:$AC$4,0)),0)/Summary!$C$25)*(1-Summary!$C$27)</f>
        <v/>
      </c>
      <c r="Y303" s="346">
        <f>(IF(AND(Y$231=$O303,Z$231=$O303+1),INDEX(OpCashFlow!$H$89:$AC$89,MATCH(MonthlyCF!Z$231,OpCashFlow!$H$4:$AC$4,0)),0)/Summary!$C$25)*(1-Summary!$C$27)</f>
        <v/>
      </c>
      <c r="Z303" s="346">
        <f>(IF(AND(Z$231=$O303,AA$231=$O303+1),INDEX(OpCashFlow!$H$89:$AC$89,MATCH(MonthlyCF!AA$231,OpCashFlow!$H$4:$AC$4,0)),0)/Summary!$C$25)*(1-Summary!$C$27)</f>
        <v/>
      </c>
      <c r="AA303" s="346">
        <f>(IF(AND(AA$231=$O303,AB$231=$O303+1),INDEX(OpCashFlow!$H$89:$AC$89,MATCH(MonthlyCF!AB$231,OpCashFlow!$H$4:$AC$4,0)),0)/Summary!$C$25)*(1-Summary!$C$27)</f>
        <v/>
      </c>
      <c r="AB303" s="346">
        <f>(IF(AND(AB$231=$O303,AC$231=$O303+1),INDEX(OpCashFlow!$H$89:$AC$89,MATCH(MonthlyCF!AC$231,OpCashFlow!$H$4:$AC$4,0)),0)/Summary!$C$25)*(1-Summary!$C$27)</f>
        <v/>
      </c>
      <c r="AC303" s="346">
        <f>(IF(AND(AC$231=$O303,AD$231=$O303+1),INDEX(OpCashFlow!$H$89:$AC$89,MATCH(MonthlyCF!AD$231,OpCashFlow!$H$4:$AC$4,0)),0)/Summary!$C$25)*(1-Summary!$C$27)</f>
        <v/>
      </c>
      <c r="AD303" s="346">
        <f>(IF(AND(AD$231=$O303,AE$231=$O303+1),INDEX(OpCashFlow!$H$89:$AC$89,MATCH(MonthlyCF!AE$231,OpCashFlow!$H$4:$AC$4,0)),0)/Summary!$C$25)*(1-Summary!$C$27)</f>
        <v/>
      </c>
      <c r="AE303" s="346">
        <f>(IF(AND(AE$231=$O303,AF$231=$O303+1),INDEX(OpCashFlow!$H$89:$AC$89,MATCH(MonthlyCF!AF$231,OpCashFlow!$H$4:$AC$4,0)),0)/Summary!$C$25)*(1-Summary!$C$27)</f>
        <v/>
      </c>
      <c r="AF303" s="346">
        <f>(IF(AND(AF$231=$O303,AG$231=$O303+1),INDEX(OpCashFlow!$H$89:$AC$89,MATCH(MonthlyCF!AG$231,OpCashFlow!$H$4:$AC$4,0)),0)/Summary!$C$25)*(1-Summary!$C$27)</f>
        <v/>
      </c>
      <c r="AG303" s="346">
        <f>(IF(AND(AG$231=$O303,AH$231=$O303+1),INDEX(OpCashFlow!$H$89:$AC$89,MATCH(MonthlyCF!AH$231,OpCashFlow!$H$4:$AC$4,0)),0)/Summary!$C$25)*(1-Summary!$C$27)</f>
        <v/>
      </c>
      <c r="AH303" s="346">
        <f>(IF(AND(AH$231=$O303,AI$231=$O303+1),INDEX(OpCashFlow!$H$89:$AC$89,MATCH(MonthlyCF!AI$231,OpCashFlow!$H$4:$AC$4,0)),0)/Summary!$C$25)*(1-Summary!$C$27)</f>
        <v/>
      </c>
      <c r="AI303" s="346">
        <f>(IF(AND(AI$231=$O303,AJ$231=$O303+1),INDEX(OpCashFlow!$H$89:$AC$89,MATCH(MonthlyCF!AJ$231,OpCashFlow!$H$4:$AC$4,0)),0)/Summary!$C$25)*(1-Summary!$C$27)</f>
        <v/>
      </c>
      <c r="AJ303" s="346">
        <f>(IF(AND(AJ$231=$O303,AK$231=$O303+1),INDEX(OpCashFlow!$H$89:$AC$89,MATCH(MonthlyCF!AK$231,OpCashFlow!$H$4:$AC$4,0)),0)/Summary!$C$25)*(1-Summary!$C$27)</f>
        <v/>
      </c>
      <c r="AK303" s="346">
        <f>(IF(AND(AK$231=$O303,AL$231=$O303+1),INDEX(OpCashFlow!$H$89:$AC$89,MATCH(MonthlyCF!AL$231,OpCashFlow!$H$4:$AC$4,0)),0)/Summary!$C$25)*(1-Summary!$C$27)</f>
        <v/>
      </c>
      <c r="AL303" s="346">
        <f>(IF(AND(AL$231=$O303,AM$231=$O303+1),INDEX(OpCashFlow!$H$89:$AC$89,MATCH(MonthlyCF!AM$231,OpCashFlow!$H$4:$AC$4,0)),0)/Summary!$C$25)*(1-Summary!$C$27)</f>
        <v/>
      </c>
      <c r="AM303" s="346">
        <f>(IF(AND(AM$231=$O303,AN$231=$O303+1),INDEX(OpCashFlow!$H$89:$AC$89,MATCH(MonthlyCF!AN$231,OpCashFlow!$H$4:$AC$4,0)),0)/Summary!$C$25)*(1-Summary!$C$27)</f>
        <v/>
      </c>
      <c r="AN303" s="346">
        <f>(IF(AND(AN$231=$O303,AO$231=$O303+1),INDEX(OpCashFlow!$H$89:$AC$89,MATCH(MonthlyCF!AO$231,OpCashFlow!$H$4:$AC$4,0)),0)/Summary!$C$25)*(1-Summary!$C$27)</f>
        <v/>
      </c>
      <c r="AO303" s="346">
        <f>(IF(AND(AO$231=$O303,AP$231=$O303+1),INDEX(OpCashFlow!$H$89:$AC$89,MATCH(MonthlyCF!AP$231,OpCashFlow!$H$4:$AC$4,0)),0)/Summary!$C$25)*(1-Summary!$C$27)</f>
        <v/>
      </c>
      <c r="AP303" s="346">
        <f>(IF(AND(AP$231=$O303,AQ$231=$O303+1),INDEX(OpCashFlow!$H$89:$AC$89,MATCH(MonthlyCF!AQ$231,OpCashFlow!$H$4:$AC$4,0)),0)/Summary!$C$25)*(1-Summary!$C$27)</f>
        <v/>
      </c>
      <c r="AQ303" s="346">
        <f>(IF(AND(AQ$231=$O303,AR$231=$O303+1),INDEX(OpCashFlow!$H$89:$AC$89,MATCH(MonthlyCF!AR$231,OpCashFlow!$H$4:$AC$4,0)),0)/Summary!$C$25)*(1-Summary!$C$27)</f>
        <v/>
      </c>
      <c r="AR303" s="346">
        <f>(IF(AND(AR$231=$O303,AS$231=$O303+1),INDEX(OpCashFlow!$H$89:$AC$89,MATCH(MonthlyCF!AS$231,OpCashFlow!$H$4:$AC$4,0)),0)/Summary!$C$25)*(1-Summary!$C$27)</f>
        <v/>
      </c>
      <c r="AS303" s="346">
        <f>(IF(AND(AS$231=$O303,AT$231=$O303+1),INDEX(OpCashFlow!$H$89:$AC$89,MATCH(MonthlyCF!AT$231,OpCashFlow!$H$4:$AC$4,0)),0)/Summary!$C$25)*(1-Summary!$C$27)</f>
        <v/>
      </c>
      <c r="AT303" s="346">
        <f>(IF(AND(AT$231=$O303,AU$231=$O303+1),INDEX(OpCashFlow!$H$89:$AC$89,MATCH(MonthlyCF!AU$231,OpCashFlow!$H$4:$AC$4,0)),0)/Summary!$C$25)*(1-Summary!$C$27)</f>
        <v/>
      </c>
      <c r="AU303" s="346">
        <f>(IF(AND(AU$231=$O303,AV$231=$O303+1),INDEX(OpCashFlow!$H$89:$AC$89,MATCH(MonthlyCF!AV$231,OpCashFlow!$H$4:$AC$4,0)),0)/Summary!$C$25)*(1-Summary!$C$27)</f>
        <v/>
      </c>
      <c r="AV303" s="346">
        <f>(IF(AND(AV$231=$O303,AW$231=$O303+1),INDEX(OpCashFlow!$H$89:$AC$89,MATCH(MonthlyCF!AW$231,OpCashFlow!$H$4:$AC$4,0)),0)/Summary!$C$25)*(1-Summary!$C$27)</f>
        <v/>
      </c>
      <c r="AW303" s="346">
        <f>(IF(AND(AW$231=$O303,AX$231=$O303+1),INDEX(OpCashFlow!$H$89:$AC$89,MATCH(MonthlyCF!AX$231,OpCashFlow!$H$4:$AC$4,0)),0)/Summary!$C$25)*(1-Summary!$C$27)</f>
        <v/>
      </c>
      <c r="AX303" s="346">
        <f>(IF(AND(AX$231=$O303,AY$231=$O303+1),INDEX(OpCashFlow!$H$89:$AC$89,MATCH(MonthlyCF!AY$231,OpCashFlow!$H$4:$AC$4,0)),0)/Summary!$C$25)*(1-Summary!$C$27)</f>
        <v/>
      </c>
      <c r="AY303" s="346">
        <f>(IF(AND(AY$231=$O303,AZ$231=$O303+1),INDEX(OpCashFlow!$H$89:$AC$89,MATCH(MonthlyCF!AZ$231,OpCashFlow!$H$4:$AC$4,0)),0)/Summary!$C$25)*(1-Summary!$C$27)</f>
        <v/>
      </c>
      <c r="AZ303" s="346">
        <f>(IF(AND(AZ$231=$O303,BA$231=$O303+1),INDEX(OpCashFlow!$H$89:$AC$89,MATCH(MonthlyCF!BA$231,OpCashFlow!$H$4:$AC$4,0)),0)/Summary!$C$25)*(1-Summary!$C$27)</f>
        <v/>
      </c>
      <c r="BA303" s="346">
        <f>(IF(AND(BA$231=$O303,BB$231=$O303+1),INDEX(OpCashFlow!$H$89:$AC$89,MATCH(MonthlyCF!BB$231,OpCashFlow!$H$4:$AC$4,0)),0)/Summary!$C$25)*(1-Summary!$C$27)</f>
        <v/>
      </c>
      <c r="BB303" s="346">
        <f>(IF(AND(BB$231=$O303,BC$231=$O303+1),INDEX(OpCashFlow!$H$89:$AC$89,MATCH(MonthlyCF!BC$231,OpCashFlow!$H$4:$AC$4,0)),0)/Summary!$C$25)*(1-Summary!$C$27)</f>
        <v/>
      </c>
      <c r="BC303" s="346">
        <f>(IF(AND(BC$231=$O303,BD$231=$O303+1),INDEX(OpCashFlow!$H$89:$AC$89,MATCH(MonthlyCF!BD$231,OpCashFlow!$H$4:$AC$4,0)),0)/Summary!$C$25)*(1-Summary!$C$27)</f>
        <v/>
      </c>
      <c r="BD303" s="346">
        <f>(IF(AND(BD$231=$O303,BE$231=$O303+1),INDEX(OpCashFlow!$H$89:$AC$89,MATCH(MonthlyCF!BE$231,OpCashFlow!$H$4:$AC$4,0)),0)/Summary!$C$25)*(1-Summary!$C$27)</f>
        <v/>
      </c>
      <c r="BE303" s="346">
        <f>(IF(AND(BE$231=$O303,BF$231=$O303+1),INDEX(OpCashFlow!$H$89:$AC$89,MATCH(MonthlyCF!BF$231,OpCashFlow!$H$4:$AC$4,0)),0)/Summary!$C$25)*(1-Summary!$C$27)</f>
        <v/>
      </c>
      <c r="BF303" s="346">
        <f>(IF(AND(BF$231=$O303,BG$231=$O303+1),INDEX(OpCashFlow!$H$89:$AC$89,MATCH(MonthlyCF!BG$231,OpCashFlow!$H$4:$AC$4,0)),0)/Summary!$C$25)*(1-Summary!$C$27)</f>
        <v/>
      </c>
      <c r="BG303" s="346">
        <f>(IF(AND(BG$231=$O303,BH$231=$O303+1),INDEX(OpCashFlow!$H$89:$AC$89,MATCH(MonthlyCF!BH$231,OpCashFlow!$H$4:$AC$4,0)),0)/Summary!$C$25)*(1-Summary!$C$27)</f>
        <v/>
      </c>
      <c r="BH303" s="346">
        <f>(IF(AND(BH$231=$O303,BI$231=$O303+1),INDEX(OpCashFlow!$H$89:$AC$89,MATCH(MonthlyCF!BI$231,OpCashFlow!$H$4:$AC$4,0)),0)/Summary!$C$25)*(1-Summary!$C$27)</f>
        <v/>
      </c>
      <c r="BI303" s="346">
        <f>(IF(AND(BI$231=$O303,BJ$231=$O303+1),INDEX(OpCashFlow!$H$89:$AC$89,MATCH(MonthlyCF!BJ$231,OpCashFlow!$H$4:$AC$4,0)),0)/Summary!$C$25)*(1-Summary!$C$27)</f>
        <v/>
      </c>
      <c r="BJ303" s="346">
        <f>(IF(AND(BJ$231=$O303,BK$231=$O303+1),INDEX(OpCashFlow!$H$89:$AC$89,MATCH(MonthlyCF!BK$231,OpCashFlow!$H$4:$AC$4,0)),0)/Summary!$C$25)*(1-Summary!$C$27)</f>
        <v/>
      </c>
      <c r="BK303" s="346">
        <f>(IF(AND(BK$231=$O303,BL$231=$O303+1),INDEX(OpCashFlow!$H$89:$AC$89,MATCH(MonthlyCF!BL$231,OpCashFlow!$H$4:$AC$4,0)),0)/Summary!$C$25)*(1-Summary!$C$27)</f>
        <v/>
      </c>
      <c r="BL303" s="346">
        <f>(IF(AND(BL$231=$O303,BM$231=$O303+1),INDEX(OpCashFlow!$H$89:$AC$89,MATCH(MonthlyCF!BM$231,OpCashFlow!$H$4:$AC$4,0)),0)/Summary!$C$25)*(1-Summary!$C$27)</f>
        <v/>
      </c>
      <c r="BM303" s="346">
        <f>(IF(AND(BM$231=$O303,BN$231=$O303+1),INDEX(OpCashFlow!$H$89:$AC$89,MATCH(MonthlyCF!BN$231,OpCashFlow!$H$4:$AC$4,0)),0)/Summary!$C$25)*(1-Summary!$C$27)</f>
        <v/>
      </c>
      <c r="BN303" s="346">
        <f>(IF(AND(BN$231=$O303,BO$231=$O303+1),INDEX(OpCashFlow!$H$89:$AC$89,MATCH(MonthlyCF!BO$231,OpCashFlow!$H$4:$AC$4,0)),0)/Summary!$C$25)*(1-Summary!$C$27)</f>
        <v/>
      </c>
      <c r="BO303" s="346">
        <f>(IF(AND(BO$231=$O303,BP$231=$O303+1),INDEX(OpCashFlow!$H$89:$AC$89,MATCH(MonthlyCF!BP$231,OpCashFlow!$H$4:$AC$4,0)),0)/Summary!$C$25)*(1-Summary!$C$27)</f>
        <v/>
      </c>
      <c r="BP303" s="346">
        <f>(IF(AND(BP$231=$O303,BQ$231=$O303+1),INDEX(OpCashFlow!$H$89:$AC$89,MATCH(MonthlyCF!BQ$231,OpCashFlow!$H$4:$AC$4,0)),0)/Summary!$C$25)*(1-Summary!$C$27)</f>
        <v/>
      </c>
      <c r="BQ303" s="346">
        <f>(IF(AND(BQ$231=$O303,BR$231=$O303+1),INDEX(OpCashFlow!$H$89:$AC$89,MATCH(MonthlyCF!BR$231,OpCashFlow!$H$4:$AC$4,0)),0)/Summary!$C$25)*(1-Summary!$C$27)</f>
        <v/>
      </c>
      <c r="BR303" s="346">
        <f>(IF(AND(BR$231=$O303,BS$231=$O303+1),INDEX(OpCashFlow!$H$89:$AC$89,MATCH(MonthlyCF!BS$231,OpCashFlow!$H$4:$AC$4,0)),0)/Summary!$C$25)*(1-Summary!$C$27)</f>
        <v/>
      </c>
      <c r="BS303" s="346">
        <f>(IF(AND(BS$231=$O303,BT$231=$O303+1),INDEX(OpCashFlow!$H$89:$AC$89,MATCH(MonthlyCF!BT$231,OpCashFlow!$H$4:$AC$4,0)),0)/Summary!$C$25)*(1-Summary!$C$27)</f>
        <v/>
      </c>
      <c r="BT303" s="346">
        <f>(IF(AND(BT$231=$O303,BU$231=$O303+1),INDEX(OpCashFlow!$H$89:$AC$89,MATCH(MonthlyCF!BU$231,OpCashFlow!$H$4:$AC$4,0)),0)/Summary!$C$25)*(1-Summary!$C$27)</f>
        <v/>
      </c>
      <c r="BU303" s="346">
        <f>(IF(AND(BU$231=$O303,BV$231=$O303+1),INDEX(OpCashFlow!$H$89:$AC$89,MATCH(MonthlyCF!BV$231,OpCashFlow!$H$4:$AC$4,0)),0)/Summary!$C$25)*(1-Summary!$C$27)</f>
        <v/>
      </c>
      <c r="BV303" s="346">
        <f>(IF(AND(BV$231=$O303,BW$231=$O303+1),INDEX(OpCashFlow!$H$89:$AC$89,MATCH(MonthlyCF!BW$231,OpCashFlow!$H$4:$AC$4,0)),0)/Summary!$C$25)*(1-Summary!$C$27)</f>
        <v/>
      </c>
      <c r="BW303" s="346">
        <f>(IF(AND(BW$231=$O303,BX$231=$O303+1),INDEX(OpCashFlow!$H$89:$AC$89,MATCH(MonthlyCF!BX$231,OpCashFlow!$H$4:$AC$4,0)),0)/Summary!$C$25)*(1-Summary!$C$27)</f>
        <v/>
      </c>
      <c r="BX303" s="346">
        <f>(IF(AND(BX$231=$O303,BY$231=$O303+1),INDEX(OpCashFlow!$H$89:$AC$89,MATCH(MonthlyCF!BY$231,OpCashFlow!$H$4:$AC$4,0)),0)/Summary!$C$25)*(1-Summary!$C$27)</f>
        <v/>
      </c>
      <c r="BY303" s="346">
        <f>(IF(AND(BY$231=$O303,BZ$231=$O303+1),INDEX(OpCashFlow!$H$89:$AC$89,MATCH(MonthlyCF!BZ$231,OpCashFlow!$H$4:$AC$4,0)),0)/Summary!$C$25)*(1-Summary!$C$27)</f>
        <v/>
      </c>
      <c r="BZ303" s="346">
        <f>(IF(AND(BZ$231=$O303,CA$231=$O303+1),INDEX(OpCashFlow!$H$89:$AC$89,MATCH(MonthlyCF!CA$231,OpCashFlow!$H$4:$AC$4,0)),0)/Summary!$C$25)*(1-Summary!$C$27)</f>
        <v/>
      </c>
      <c r="CA303" s="346">
        <f>(IF(AND(CA$231=$O303,CB$231=$O303+1),INDEX(OpCashFlow!$H$89:$AC$89,MATCH(MonthlyCF!CB$231,OpCashFlow!$H$4:$AC$4,0)),0)/Summary!$C$25)*(1-Summary!$C$27)</f>
        <v/>
      </c>
      <c r="CB303" s="346">
        <f>(IF(AND(CB$231=$O303,CC$231=$O303+1),INDEX(OpCashFlow!$H$89:$AC$89,MATCH(MonthlyCF!CC$231,OpCashFlow!$H$4:$AC$4,0)),0)/Summary!$C$25)*(1-Summary!$C$27)</f>
        <v/>
      </c>
      <c r="CC303" s="346">
        <f>(IF(AND(CC$231=$O303,CD$231=$O303+1),INDEX(OpCashFlow!$H$89:$AC$89,MATCH(MonthlyCF!CD$231,OpCashFlow!$H$4:$AC$4,0)),0)/Summary!$C$25)*(1-Summary!$C$27)</f>
        <v/>
      </c>
      <c r="CD303" s="346">
        <f>(IF(AND(CD$231=$O303,CE$231=$O303+1),INDEX(OpCashFlow!$H$89:$AC$89,MATCH(MonthlyCF!CE$231,OpCashFlow!$H$4:$AC$4,0)),0)/Summary!$C$25)*(1-Summary!$C$27)</f>
        <v/>
      </c>
      <c r="CE303" s="346">
        <f>(IF(AND(CE$231=$O303,CF$231=$O303+1),INDEX(OpCashFlow!$H$89:$AC$89,MATCH(MonthlyCF!CF$231,OpCashFlow!$H$4:$AC$4,0)),0)/Summary!$C$25)*(1-Summary!$C$27)</f>
        <v/>
      </c>
      <c r="CF303" s="346">
        <f>(IF(AND(CF$231=$O303,CG$231=$O303+1),INDEX(OpCashFlow!$H$89:$AC$89,MATCH(MonthlyCF!CG$231,OpCashFlow!$H$4:$AC$4,0)),0)/Summary!$C$25)*(1-Summary!$C$27)</f>
        <v/>
      </c>
      <c r="CG303" s="346">
        <f>(IF(AND(CG$231=$O303,CH$231=$O303+1),INDEX(OpCashFlow!$H$89:$AC$89,MATCH(MonthlyCF!CH$231,OpCashFlow!$H$4:$AC$4,0)),0)/Summary!$C$25)*(1-Summary!$C$27)</f>
        <v/>
      </c>
      <c r="CH303" s="346">
        <f>(IF(AND(CH$231=$O303,CI$231=$O303+1),INDEX(OpCashFlow!$H$89:$AC$89,MATCH(MonthlyCF!CI$231,OpCashFlow!$H$4:$AC$4,0)),0)/Summary!$C$25)*(1-Summary!$C$27)</f>
        <v/>
      </c>
      <c r="CI303" s="346">
        <f>(IF(AND(CI$231=$O303,CJ$231=$O303+1),INDEX(OpCashFlow!$H$89:$AC$89,MATCH(MonthlyCF!CJ$231,OpCashFlow!$H$4:$AC$4,0)),0)/Summary!$C$25)*(1-Summary!$C$27)</f>
        <v/>
      </c>
      <c r="CJ303" s="346">
        <f>(IF(AND(CJ$231=$O303,CK$231=$O303+1),INDEX(OpCashFlow!$H$89:$AC$89,MATCH(MonthlyCF!CK$231,OpCashFlow!$H$4:$AC$4,0)),0)/Summary!$C$25)*(1-Summary!$C$27)</f>
        <v/>
      </c>
      <c r="CK303" s="346">
        <f>(IF(AND(CK$231=$O303,CL$231=$O303+1),INDEX(OpCashFlow!$H$89:$AC$89,MATCH(MonthlyCF!CL$231,OpCashFlow!$H$4:$AC$4,0)),0)/Summary!$C$25)*(1-Summary!$C$27)</f>
        <v/>
      </c>
      <c r="CL303" s="346">
        <f>(IF(AND(CL$231=$O303,CM$231=$O303+1),INDEX(OpCashFlow!$H$89:$AC$89,MATCH(MonthlyCF!CM$231,OpCashFlow!$H$4:$AC$4,0)),0)/Summary!$C$25)*(1-Summary!$C$27)</f>
        <v/>
      </c>
      <c r="CM303" s="346">
        <f>(IF(AND(CM$231=$O303,CN$231=$O303+1),INDEX(OpCashFlow!$H$89:$AC$89,MATCH(MonthlyCF!CN$231,OpCashFlow!$H$4:$AC$4,0)),0)/Summary!$C$25)*(1-Summary!$C$27)</f>
        <v/>
      </c>
      <c r="CN303" s="346">
        <f>(IF(AND(CN$231=$O303,CO$231=$O303+1),INDEX(OpCashFlow!$H$89:$AC$89,MATCH(MonthlyCF!CO$231,OpCashFlow!$H$4:$AC$4,0)),0)/Summary!$C$25)*(1-Summary!$C$27)</f>
        <v/>
      </c>
      <c r="CO303" s="346">
        <f>(IF(AND(CO$231=$O303,CP$231=$O303+1),INDEX(OpCashFlow!$H$89:$AC$89,MATCH(MonthlyCF!CP$231,OpCashFlow!$H$4:$AC$4,0)),0)/Summary!$C$25)*(1-Summary!$C$27)</f>
        <v/>
      </c>
      <c r="CP303" s="346">
        <f>(IF(AND(CP$231=$O303,CQ$231=$O303+1),INDEX(OpCashFlow!$H$89:$AC$89,MATCH(MonthlyCF!CQ$231,OpCashFlow!$H$4:$AC$4,0)),0)/Summary!$C$25)*(1-Summary!$C$27)</f>
        <v/>
      </c>
      <c r="CQ303" s="346">
        <f>(IF(AND(CQ$231=$O303,CR$231=$O303+1),INDEX(OpCashFlow!$H$89:$AC$89,MATCH(MonthlyCF!CR$231,OpCashFlow!$H$4:$AC$4,0)),0)/Summary!$C$25)*(1-Summary!$C$27)</f>
        <v/>
      </c>
      <c r="CR303" s="346">
        <f>(IF(AND(CR$231=$O303,CS$231=$O303+1),INDEX(OpCashFlow!$H$89:$AC$89,MATCH(MonthlyCF!CS$231,OpCashFlow!$H$4:$AC$4,0)),0)/Summary!$C$25)*(1-Summary!$C$27)</f>
        <v/>
      </c>
      <c r="CS303" s="346">
        <f>(IF(AND(CS$231=$O303,CT$231=$O303+1),INDEX(OpCashFlow!$H$89:$AC$89,MATCH(MonthlyCF!CT$231,OpCashFlow!$H$4:$AC$4,0)),0)/Summary!$C$25)*(1-Summary!$C$27)</f>
        <v/>
      </c>
      <c r="CT303" s="346">
        <f>(IF(AND(CT$231=$O303,CU$231=$O303+1),INDEX(OpCashFlow!$H$89:$AC$89,MATCH(MonthlyCF!CU$231,OpCashFlow!$H$4:$AC$4,0)),0)/Summary!$C$25)*(1-Summary!$C$27)</f>
        <v/>
      </c>
      <c r="CU303" s="346">
        <f>(IF(AND(CU$231=$O303,CV$231=$O303+1),INDEX(OpCashFlow!$H$89:$AC$89,MATCH(MonthlyCF!CV$231,OpCashFlow!$H$4:$AC$4,0)),0)/Summary!$C$25)*(1-Summary!$C$27)</f>
        <v/>
      </c>
      <c r="CV303" s="346">
        <f>(IF(AND(CV$231=$O303,CW$231=$O303+1),INDEX(OpCashFlow!$H$89:$AC$89,MATCH(MonthlyCF!CW$231,OpCashFlow!$H$4:$AC$4,0)),0)/Summary!$C$25)*(1-Summary!$C$27)</f>
        <v/>
      </c>
      <c r="CW303" s="346">
        <f>(IF(AND(CW$231=$O303,CX$231=$O303+1),INDEX(OpCashFlow!$H$89:$AC$89,MATCH(MonthlyCF!CX$231,OpCashFlow!$H$4:$AC$4,0)),0)/Summary!$C$25)*(1-Summary!$C$27)</f>
        <v/>
      </c>
      <c r="CX303" s="346">
        <f>(IF(AND(CX$231=$O303,CY$231=$O303+1),INDEX(OpCashFlow!$H$89:$AC$89,MATCH(MonthlyCF!CY$231,OpCashFlow!$H$4:$AC$4,0)),0)/Summary!$C$25)*(1-Summary!$C$27)</f>
        <v/>
      </c>
      <c r="CY303" s="346">
        <f>(IF(AND(CY$231=$O303,CZ$231=$O303+1),INDEX(OpCashFlow!$H$89:$AC$89,MATCH(MonthlyCF!CZ$231,OpCashFlow!$H$4:$AC$4,0)),0)/Summary!$C$25)*(1-Summary!$C$27)</f>
        <v/>
      </c>
      <c r="CZ303" s="346">
        <f>(IF(AND(CZ$231=$O303,DA$231=$O303+1),INDEX(OpCashFlow!$H$89:$AC$89,MATCH(MonthlyCF!DA$231,OpCashFlow!$H$4:$AC$4,0)),0)/Summary!$C$25)*(1-Summary!$C$27)</f>
        <v/>
      </c>
      <c r="DA303" s="346">
        <f>(IF(AND(DA$231=$O303,DB$231=$O303+1),INDEX(OpCashFlow!$H$89:$AC$89,MATCH(MonthlyCF!DB$231,OpCashFlow!$H$4:$AC$4,0)),0)/Summary!$C$25)*(1-Summary!$C$27)</f>
        <v/>
      </c>
      <c r="DB303" s="346">
        <f>(IF(AND(DB$231=$O303,DC$231=$O303+1),INDEX(OpCashFlow!$H$89:$AC$89,MATCH(MonthlyCF!DC$231,OpCashFlow!$H$4:$AC$4,0)),0)/Summary!$C$25)*(1-Summary!$C$27)</f>
        <v/>
      </c>
      <c r="DC303" s="346">
        <f>(IF(AND(DC$231=$O303,DD$231=$O303+1),INDEX(OpCashFlow!$H$89:$AC$89,MATCH(MonthlyCF!DD$231,OpCashFlow!$H$4:$AC$4,0)),0)/Summary!$C$25)*(1-Summary!$C$27)</f>
        <v/>
      </c>
      <c r="DD303" s="346">
        <f>(IF(AND(DD$231=$O303,DE$231=$O303+1),INDEX(OpCashFlow!$H$89:$AC$89,MATCH(MonthlyCF!DE$231,OpCashFlow!$H$4:$AC$4,0)),0)/Summary!$C$25)*(1-Summary!$C$27)</f>
        <v/>
      </c>
      <c r="DE303" s="346">
        <f>(IF(AND(DE$231=$O303,DF$231=$O303+1),INDEX(OpCashFlow!$H$89:$AC$89,MATCH(MonthlyCF!DF$231,OpCashFlow!$H$4:$AC$4,0)),0)/Summary!$C$25)*(1-Summary!$C$27)</f>
        <v/>
      </c>
      <c r="DF303" s="346">
        <f>(IF(AND(DF$231=$O303,DG$231=$O303+1),INDEX(OpCashFlow!$H$89:$AC$89,MATCH(MonthlyCF!DG$231,OpCashFlow!$H$4:$AC$4,0)),0)/Summary!$C$25)*(1-Summary!$C$27)</f>
        <v/>
      </c>
      <c r="DG303" s="346">
        <f>(IF(AND(DG$231=$O303,DH$231=$O303+1),INDEX(OpCashFlow!$H$89:$AC$89,MATCH(MonthlyCF!DH$231,OpCashFlow!$H$4:$AC$4,0)),0)/Summary!$C$25)*(1-Summary!$C$27)</f>
        <v/>
      </c>
      <c r="DH303" s="346">
        <f>(IF(AND(DH$231=$O303,DI$231=$O303+1),INDEX(OpCashFlow!$H$89:$AC$89,MATCH(MonthlyCF!DI$231,OpCashFlow!$H$4:$AC$4,0)),0)/Summary!$C$25)*(1-Summary!$C$27)</f>
        <v/>
      </c>
      <c r="DI303" s="346">
        <f>(IF(AND(DI$231=$O303,DJ$231=$O303+1),INDEX(OpCashFlow!$H$89:$AC$89,MATCH(MonthlyCF!DJ$231,OpCashFlow!$H$4:$AC$4,0)),0)/Summary!$C$25)*(1-Summary!$C$27)</f>
        <v/>
      </c>
      <c r="DJ303" s="346">
        <f>(IF(AND(DJ$231=$O303,DK$231=$O303+1),INDEX(OpCashFlow!$H$89:$AC$89,MATCH(MonthlyCF!DK$231,OpCashFlow!$H$4:$AC$4,0)),0)/Summary!$C$25)*(1-Summary!$C$27)</f>
        <v/>
      </c>
      <c r="DK303" s="346">
        <f>(IF(AND(DK$231=$O303,DL$231=$O303+1),INDEX(OpCashFlow!$H$89:$AC$89,MATCH(MonthlyCF!DL$231,OpCashFlow!$H$4:$AC$4,0)),0)/Summary!$C$25)*(1-Summary!$C$27)</f>
        <v/>
      </c>
      <c r="DL303" s="346">
        <f>(IF(AND(DL$231=$O303,DM$231=$O303+1),INDEX(OpCashFlow!$H$89:$AC$89,MATCH(MonthlyCF!DM$231,OpCashFlow!$H$4:$AC$4,0)),0)/Summary!$C$25)*(1-Summary!$C$27)</f>
        <v/>
      </c>
      <c r="DM303" s="346">
        <f>(IF(AND(DM$231=$O303,DN$231=$O303+1),INDEX(OpCashFlow!$H$89:$AC$89,MATCH(MonthlyCF!DN$231,OpCashFlow!$H$4:$AC$4,0)),0)/Summary!$C$25)*(1-Summary!$C$27)</f>
        <v/>
      </c>
      <c r="DN303" s="346">
        <f>(IF(AND(DN$231=$O303,DO$231=$O303+1),INDEX(OpCashFlow!$H$89:$AC$89,MATCH(MonthlyCF!DO$231,OpCashFlow!$H$4:$AC$4,0)),0)/Summary!$C$25)*(1-Summary!$C$27)</f>
        <v/>
      </c>
      <c r="DO303" s="346">
        <f>(IF(AND(DO$231=$O303,DP$231=$O303+1),INDEX(OpCashFlow!$H$89:$AC$89,MATCH(MonthlyCF!DP$231,OpCashFlow!$H$4:$AC$4,0)),0)/Summary!$C$25)*(1-Summary!$C$27)</f>
        <v/>
      </c>
      <c r="DP303" s="346">
        <f>(IF(AND(DP$231=$O303,DQ$231=$O303+1),INDEX(OpCashFlow!$H$89:$AC$89,MATCH(MonthlyCF!DQ$231,OpCashFlow!$H$4:$AC$4,0)),0)/Summary!$C$25)*(1-Summary!$C$27)</f>
        <v/>
      </c>
      <c r="DQ303" s="346">
        <f>(IF(AND(DQ$231=$O303,DR$231=$O303+1),INDEX(OpCashFlow!$H$89:$AC$89,MATCH(MonthlyCF!DR$231,OpCashFlow!$H$4:$AC$4,0)),0)/Summary!$C$25)*(1-Summary!$C$27)</f>
        <v/>
      </c>
      <c r="DR303" s="346">
        <f>(IF(AND(DR$231=$O303,DS$231=$O303+1),INDEX(OpCashFlow!$H$89:$AC$89,MATCH(MonthlyCF!DS$231,OpCashFlow!$H$4:$AC$4,0)),0)/Summary!$C$25)*(1-Summary!$C$27)</f>
        <v/>
      </c>
      <c r="DS303" s="346">
        <f>(IF(AND(DS$231=$O303,DT$231=$O303+1),INDEX(OpCashFlow!$H$89:$AC$89,MATCH(MonthlyCF!DT$231,OpCashFlow!$H$4:$AC$4,0)),0)/Summary!$C$25)*(1-Summary!$C$27)</f>
        <v/>
      </c>
      <c r="DT303" s="346">
        <f>(IF(AND(DT$231=$O303,DU$231=$O303+1),INDEX(OpCashFlow!$H$89:$AC$89,MATCH(MonthlyCF!DU$231,OpCashFlow!$H$4:$AC$4,0)),0)/Summary!$C$25)*(1-Summary!$C$27)</f>
        <v/>
      </c>
      <c r="DU303" s="346">
        <f>(IF(AND(DU$231=$O303,DV$231=$O303+1),INDEX(OpCashFlow!$H$89:$AC$89,MATCH(MonthlyCF!DV$231,OpCashFlow!$H$4:$AC$4,0)),0)/Summary!$C$25)*(1-Summary!$C$27)</f>
        <v/>
      </c>
      <c r="DV303" s="346">
        <f>(IF(AND(DV$231=$O303,DW$231=$O303+1),INDEX(OpCashFlow!$H$89:$AC$89,MATCH(MonthlyCF!DW$231,OpCashFlow!$H$4:$AC$4,0)),0)/Summary!$C$25)*(1-Summary!$C$27)</f>
        <v/>
      </c>
      <c r="DW303" s="346">
        <f>(IF(AND(DW$231=$O303,DX$231=$O303+1),INDEX(OpCashFlow!$H$89:$AC$89,MATCH(MonthlyCF!DX$231,OpCashFlow!$H$4:$AC$4,0)),0)/Summary!$C$25)*(1-Summary!$C$27)</f>
        <v/>
      </c>
      <c r="DX303" s="346">
        <f>(IF(AND(DX$231=$O303,DY$231=$O303+1),INDEX(OpCashFlow!$H$89:$AC$89,MATCH(MonthlyCF!DY$231,OpCashFlow!$H$4:$AC$4,0)),0)/Summary!$C$25)*(1-Summary!$C$27)</f>
        <v/>
      </c>
      <c r="DY303" s="346">
        <f>(IF(AND(DY$231=$O303,DZ$231=$O303+1),INDEX(OpCashFlow!$H$89:$AC$89,MATCH(MonthlyCF!DZ$231,OpCashFlow!$H$4:$AC$4,0)),0)/Summary!$C$25)*(1-Summary!$C$27)</f>
        <v/>
      </c>
      <c r="DZ303" s="346">
        <f>(IF(AND(DZ$231=$O303,EA$231=$O303+1),INDEX(OpCashFlow!$H$89:$AC$89,MATCH(MonthlyCF!EA$231,OpCashFlow!$H$4:$AC$4,0)),0)/Summary!$C$25)*(1-Summary!$C$27)</f>
        <v/>
      </c>
      <c r="EA303" s="346">
        <f>(IF(AND(EA$231=$O303,EB$231=$O303+1),INDEX(OpCashFlow!$H$89:$AC$89,MATCH(MonthlyCF!EB$231,OpCashFlow!$H$4:$AC$4,0)),0)/Summary!$C$25)*(1-Summary!$C$27)</f>
        <v/>
      </c>
      <c r="EB303" s="346">
        <f>(IF(AND(EB$231=$O303,EC$231=$O303+1),INDEX(OpCashFlow!$H$89:$AC$89,MATCH(MonthlyCF!EC$231,OpCashFlow!$H$4:$AC$4,0)),0)/Summary!$C$25)*(1-Summary!$C$27)</f>
        <v/>
      </c>
      <c r="EC303" s="346">
        <f>(IF(AND(EC$231=$O303,ED$231=$O303+1),INDEX(OpCashFlow!$H$89:$AC$89,MATCH(MonthlyCF!ED$231,OpCashFlow!$H$4:$AC$4,0)),0)/Summary!$C$25)*(1-Summary!$C$27)</f>
        <v/>
      </c>
      <c r="ED303" s="346">
        <f>(IF(AND(ED$231=$O303,EE$231=$O303+1),INDEX(OpCashFlow!$H$89:$AC$89,MATCH(MonthlyCF!EE$231,OpCashFlow!$H$4:$AC$4,0)),0)/Summary!$C$25)*(1-Summary!$C$27)</f>
        <v/>
      </c>
      <c r="EE303" s="346">
        <f>(IF(AND(EE$231=$O303,EF$231=$O303+1),INDEX(OpCashFlow!$H$89:$AC$89,MATCH(MonthlyCF!EF$231,OpCashFlow!$H$4:$AC$4,0)),0)/Summary!$C$25)*(1-Summary!$C$27)</f>
        <v/>
      </c>
      <c r="EF303" s="346">
        <f>(IF(AND(EF$231=$O303,EG$231=$O303+1),INDEX(OpCashFlow!$H$89:$AC$89,MATCH(MonthlyCF!EG$231,OpCashFlow!$H$4:$AC$4,0)),0)/Summary!$C$25)*(1-Summary!$C$27)</f>
        <v/>
      </c>
      <c r="EG303" s="346">
        <f>(IF(AND(EG$231=$O303,EH$231=$O303+1),INDEX(OpCashFlow!$H$89:$AC$89,MATCH(MonthlyCF!EH$231,OpCashFlow!$H$4:$AC$4,0)),0)/Summary!$C$25)*(1-Summary!$C$27)</f>
        <v/>
      </c>
      <c r="EH303" s="346">
        <f>(IF(AND(EH$231=$O303,EI$231=$O303+1),INDEX(OpCashFlow!$H$89:$AC$89,MATCH(MonthlyCF!EI$231,OpCashFlow!$H$4:$AC$4,0)),0)/Summary!$C$25)*(1-Summary!$C$27)</f>
        <v/>
      </c>
      <c r="EI303" s="346">
        <f>(IF(AND(EI$231=$O303,EJ$231=$O303+1),INDEX(OpCashFlow!$H$89:$AC$89,MATCH(MonthlyCF!EJ$231,OpCashFlow!$H$4:$AC$4,0)),0)/Summary!$C$25)*(1-Summary!$C$27)</f>
        <v/>
      </c>
      <c r="EJ303" s="346">
        <f>(IF(AND(EJ$231=$O303,EK$231=$O303+1),INDEX(OpCashFlow!$H$89:$AC$89,MATCH(MonthlyCF!EK$231,OpCashFlow!$H$4:$AC$4,0)),0)/Summary!$C$25)*(1-Summary!$C$27)</f>
        <v/>
      </c>
      <c r="EK303" s="346">
        <f>(IF(AND(EK$231=$O303,EL$231=$O303+1),INDEX(OpCashFlow!$H$89:$AC$89,MATCH(MonthlyCF!EL$231,OpCashFlow!$H$4:$AC$4,0)),0)/Summary!$C$25)*(1-Summary!$C$27)</f>
        <v/>
      </c>
      <c r="EL303" s="346">
        <f>(IF(AND(EL$231=$O303,EM$231=$O303+1),INDEX(OpCashFlow!$H$89:$AC$89,MATCH(MonthlyCF!EM$231,OpCashFlow!$H$4:$AC$4,0)),0)/Summary!$C$25)*(1-Summary!$C$27)</f>
        <v/>
      </c>
      <c r="EM303" s="346">
        <f>(IF(AND(EM$231=$O303,EN$231=$O303+1),INDEX(OpCashFlow!$H$89:$AC$89,MATCH(MonthlyCF!EN$231,OpCashFlow!$H$4:$AC$4,0)),0)/Summary!$C$25)*(1-Summary!$C$27)</f>
        <v/>
      </c>
      <c r="EN303" s="346">
        <f>(IF(AND(EN$231=$O303,EO$231=$O303+1),INDEX(OpCashFlow!$H$89:$AC$89,MATCH(MonthlyCF!EO$231,OpCashFlow!$H$4:$AC$4,0)),0)/Summary!$C$25)*(1-Summary!$C$27)</f>
        <v/>
      </c>
      <c r="EO303" s="346">
        <f>(IF(AND(EO$231=$O303,EP$231=$O303+1),INDEX(OpCashFlow!$H$89:$AC$89,MATCH(MonthlyCF!EP$231,OpCashFlow!$H$4:$AC$4,0)),0)/Summary!$C$25)*(1-Summary!$C$27)</f>
        <v/>
      </c>
      <c r="EP303" s="346">
        <f>(IF(AND(EP$231=$O303,EQ$231=$O303+1),INDEX(OpCashFlow!$H$89:$AC$89,MATCH(MonthlyCF!EQ$231,OpCashFlow!$H$4:$AC$4,0)),0)/Summary!$C$25)*(1-Summary!$C$27)</f>
        <v/>
      </c>
      <c r="EQ303" s="346">
        <f>(IF(AND(EQ$231=$O303,ER$231=$O303+1),INDEX(OpCashFlow!$H$89:$AC$89,MATCH(MonthlyCF!ER$231,OpCashFlow!$H$4:$AC$4,0)),0)/Summary!$C$25)*(1-Summary!$C$27)</f>
        <v/>
      </c>
      <c r="ER303" s="346">
        <f>(IF(AND(ER$231=$O303,ES$231=$O303+1),INDEX(OpCashFlow!$H$89:$AC$89,MATCH(MonthlyCF!ES$231,OpCashFlow!$H$4:$AC$4,0)),0)/Summary!$C$25)*(1-Summary!$C$27)</f>
        <v/>
      </c>
      <c r="ES303" s="346">
        <f>(IF(AND(ES$231=$O303,ET$231=$O303+1),INDEX(OpCashFlow!$H$89:$AC$89,MATCH(MonthlyCF!ET$231,OpCashFlow!$H$4:$AC$4,0)),0)/Summary!$C$25)*(1-Summary!$C$27)</f>
        <v/>
      </c>
      <c r="ET303" s="346">
        <f>(IF(AND(ET$231=$O303,EU$231=$O303+1),INDEX(OpCashFlow!$H$89:$AC$89,MATCH(MonthlyCF!EU$231,OpCashFlow!$H$4:$AC$4,0)),0)/Summary!$C$25)*(1-Summary!$C$27)</f>
        <v/>
      </c>
      <c r="EU303" s="346">
        <f>(IF(AND(EU$231=$O303,EV$231=$O303+1),INDEX(OpCashFlow!$H$89:$AC$89,MATCH(MonthlyCF!EV$231,OpCashFlow!$H$4:$AC$4,0)),0)/Summary!$C$25)*(1-Summary!$C$27)</f>
        <v/>
      </c>
      <c r="EV303" s="346">
        <f>(IF(AND(EV$231=$O303,EW$231=$O303+1),INDEX(OpCashFlow!$H$89:$AC$89,MATCH(MonthlyCF!EW$231,OpCashFlow!$H$4:$AC$4,0)),0)/Summary!$C$25)*(1-Summary!$C$27)</f>
        <v/>
      </c>
      <c r="EW303" s="346">
        <f>(IF(AND(EW$231=$O303,EX$231=$O303+1),INDEX(OpCashFlow!$H$89:$AC$89,MATCH(MonthlyCF!EX$231,OpCashFlow!$H$4:$AC$4,0)),0)/Summary!$C$25)*(1-Summary!$C$27)</f>
        <v/>
      </c>
      <c r="EX303" s="346">
        <f>(IF(AND(EX$231=$O303,EY$231=$O303+1),INDEX(OpCashFlow!$H$89:$AC$89,MATCH(MonthlyCF!EY$231,OpCashFlow!$H$4:$AC$4,0)),0)/Summary!$C$25)*(1-Summary!$C$27)</f>
        <v/>
      </c>
      <c r="EY303" s="346">
        <f>(IF(AND(EY$231=$O303,EZ$231=$O303+1),INDEX(OpCashFlow!$H$89:$AC$89,MATCH(MonthlyCF!EZ$231,OpCashFlow!$H$4:$AC$4,0)),0)/Summary!$C$25)*(1-Summary!$C$27)</f>
        <v/>
      </c>
      <c r="EZ303" s="346">
        <f>(IF(AND(EZ$231=$O303,FA$231=$O303+1),INDEX(OpCashFlow!$H$89:$AC$89,MATCH(MonthlyCF!FA$231,OpCashFlow!$H$4:$AC$4,0)),0)/Summary!$C$25)*(1-Summary!$C$27)</f>
        <v/>
      </c>
      <c r="FA303" s="346">
        <f>(IF(AND(FA$231=$O303,FB$231=$O303+1),INDEX(OpCashFlow!$H$89:$AC$89,MATCH(MonthlyCF!FB$231,OpCashFlow!$H$4:$AC$4,0)),0)/Summary!$C$25)*(1-Summary!$C$27)</f>
        <v/>
      </c>
      <c r="FB303" s="346">
        <f>(IF(AND(FB$231=$O303,FC$231=$O303+1),INDEX(OpCashFlow!$H$89:$AC$89,MATCH(MonthlyCF!FC$231,OpCashFlow!$H$4:$AC$4,0)),0)/Summary!$C$25)*(1-Summary!$C$27)</f>
        <v/>
      </c>
      <c r="FC303" s="346">
        <f>(IF(AND(FC$231=$O303,FD$231=$O303+1),INDEX(OpCashFlow!$H$89:$AC$89,MATCH(MonthlyCF!FD$231,OpCashFlow!$H$4:$AC$4,0)),0)/Summary!$C$25)*(1-Summary!$C$27)</f>
        <v/>
      </c>
      <c r="FD303" s="346">
        <f>(IF(AND(FD$231=$O303,FE$231=$O303+1),INDEX(OpCashFlow!$H$89:$AC$89,MATCH(MonthlyCF!FE$231,OpCashFlow!$H$4:$AC$4,0)),0)/Summary!$C$25)*(1-Summary!$C$27)</f>
        <v/>
      </c>
      <c r="FE303" s="346">
        <f>(IF(AND(FE$231=$O303,FF$231=$O303+1),INDEX(OpCashFlow!$H$89:$AC$89,MATCH(MonthlyCF!FF$231,OpCashFlow!$H$4:$AC$4,0)),0)/Summary!$C$25)*(1-Summary!$C$27)</f>
        <v/>
      </c>
      <c r="FF303" s="346">
        <f>(IF(AND(FF$231=$O303,FG$231=$O303+1),INDEX(OpCashFlow!$H$89:$AC$89,MATCH(MonthlyCF!FG$231,OpCashFlow!$H$4:$AC$4,0)),0)/Summary!$C$25)*(1-Summary!$C$27)</f>
        <v/>
      </c>
      <c r="FG303" s="346">
        <f>(IF(AND(FG$231=$O303,FH$231=$O303+1),INDEX(OpCashFlow!$H$89:$AC$89,MATCH(MonthlyCF!FH$231,OpCashFlow!$H$4:$AC$4,0)),0)/Summary!$C$25)*(1-Summary!$C$27)</f>
        <v/>
      </c>
      <c r="FH303" s="346">
        <f>(IF(AND(FH$231=$O303,FI$231=$O303+1),INDEX(OpCashFlow!$H$89:$AC$89,MATCH(MonthlyCF!FI$231,OpCashFlow!$H$4:$AC$4,0)),0)/Summary!$C$25)*(1-Summary!$C$27)</f>
        <v/>
      </c>
      <c r="FI303" s="346">
        <f>(IF(AND(FI$231=$O303,FJ$231=$O303+1),INDEX(OpCashFlow!$H$89:$AC$89,MATCH(MonthlyCF!FJ$231,OpCashFlow!$H$4:$AC$4,0)),0)/Summary!$C$25)*(1-Summary!$C$27)</f>
        <v/>
      </c>
      <c r="FJ303" s="346">
        <f>(IF(AND(FJ$231=$O303,FK$231=$O303+1),INDEX(OpCashFlow!$H$89:$AC$89,MATCH(MonthlyCF!FK$231,OpCashFlow!$H$4:$AC$4,0)),0)/Summary!$C$25)*(1-Summary!$C$27)</f>
        <v/>
      </c>
      <c r="FK303" s="346">
        <f>(IF(AND(FK$231=$O303,FL$231=$O303+1),INDEX(OpCashFlow!$H$89:$AC$89,MATCH(MonthlyCF!FL$231,OpCashFlow!$H$4:$AC$4,0)),0)/Summary!$C$25)*(1-Summary!$C$27)</f>
        <v/>
      </c>
      <c r="FL303" s="346">
        <f>(IF(AND(FL$231=$O303,FM$231=$O303+1),INDEX(OpCashFlow!$H$89:$AC$89,MATCH(MonthlyCF!FM$231,OpCashFlow!$H$4:$AC$4,0)),0)/Summary!$C$25)*(1-Summary!$C$27)</f>
        <v/>
      </c>
      <c r="FM303" s="346">
        <f>(IF(AND(FM$231=$O303,FN$231=$O303+1),INDEX(OpCashFlow!$H$89:$AC$89,MATCH(MonthlyCF!FN$231,OpCashFlow!$H$4:$AC$4,0)),0)/Summary!$C$25)*(1-Summary!$C$27)</f>
        <v/>
      </c>
      <c r="FN303" s="346">
        <f>(IF(AND(FN$231=$O303,FO$231=$O303+1),INDEX(OpCashFlow!$H$89:$AC$89,MATCH(MonthlyCF!FO$231,OpCashFlow!$H$4:$AC$4,0)),0)/Summary!$C$25)*(1-Summary!$C$27)</f>
        <v/>
      </c>
      <c r="FO303" s="346">
        <f>(IF(AND(FO$231=$O303,FP$231=$O303+1),INDEX(OpCashFlow!$H$89:$AC$89,MATCH(MonthlyCF!FP$231,OpCashFlow!$H$4:$AC$4,0)),0)/Summary!$C$25)*(1-Summary!$C$27)</f>
        <v/>
      </c>
      <c r="FP303" s="346">
        <f>(IF(AND(FP$231=$O303,FQ$231=$O303+1),INDEX(OpCashFlow!$H$89:$AC$89,MATCH(MonthlyCF!FQ$231,OpCashFlow!$H$4:$AC$4,0)),0)/Summary!$C$25)*(1-Summary!$C$27)</f>
        <v/>
      </c>
      <c r="FQ303" s="346">
        <f>(IF(AND(FQ$231=$O303,FR$231=$O303+1),INDEX(OpCashFlow!$H$89:$AC$89,MATCH(MonthlyCF!FR$231,OpCashFlow!$H$4:$AC$4,0)),0)/Summary!$C$25)*(1-Summary!$C$27)</f>
        <v/>
      </c>
      <c r="FR303" s="346">
        <f>(IF(AND(FR$231=$O303,FS$231=$O303+1),INDEX(OpCashFlow!$H$89:$AC$89,MATCH(MonthlyCF!FS$231,OpCashFlow!$H$4:$AC$4,0)),0)/Summary!$C$25)*(1-Summary!$C$27)</f>
        <v/>
      </c>
      <c r="FS303" s="346">
        <f>(IF(AND(FS$231=$O303,FT$231=$O303+1),INDEX(OpCashFlow!$H$89:$AC$89,MATCH(MonthlyCF!FT$231,OpCashFlow!$H$4:$AC$4,0)),0)/Summary!$C$25)*(1-Summary!$C$27)</f>
        <v/>
      </c>
      <c r="FT303" s="346">
        <f>(IF(AND(FT$231=$O303,FU$231=$O303+1),INDEX(OpCashFlow!$H$89:$AC$89,MATCH(MonthlyCF!FU$231,OpCashFlow!$H$4:$AC$4,0)),0)/Summary!$C$25)*(1-Summary!$C$27)</f>
        <v/>
      </c>
      <c r="FU303" s="346">
        <f>(IF(AND(FU$231=$O303,FV$231=$O303+1),INDEX(OpCashFlow!$H$89:$AC$89,MATCH(MonthlyCF!FV$231,OpCashFlow!$H$4:$AC$4,0)),0)/Summary!$C$25)*(1-Summary!$C$27)</f>
        <v/>
      </c>
      <c r="FV303" s="346">
        <f>(IF(AND(FV$231=$O303,FW$231=$O303+1),INDEX(OpCashFlow!$H$89:$AC$89,MATCH(MonthlyCF!FW$231,OpCashFlow!$H$4:$AC$4,0)),0)/Summary!$C$25)*(1-Summary!$C$27)</f>
        <v/>
      </c>
      <c r="FW303" s="346">
        <f>(IF(AND(FW$231=$O303,FX$231=$O303+1),INDEX(OpCashFlow!$H$89:$AC$89,MATCH(MonthlyCF!FX$231,OpCashFlow!$H$4:$AC$4,0)),0)/Summary!$C$25)*(1-Summary!$C$27)</f>
        <v/>
      </c>
      <c r="FX303" s="346">
        <f>(IF(AND(FX$231=$O303,FY$231=$O303+1),INDEX(OpCashFlow!$H$89:$AC$89,MATCH(MonthlyCF!FY$231,OpCashFlow!$H$4:$AC$4,0)),0)/Summary!$C$25)*(1-Summary!$C$27)</f>
        <v/>
      </c>
      <c r="FY303" s="346">
        <f>(IF(AND(FY$231=$O303,FZ$231=$O303+1),INDEX(OpCashFlow!$H$89:$AC$89,MATCH(MonthlyCF!FZ$231,OpCashFlow!$H$4:$AC$4,0)),0)/Summary!$C$25)*(1-Summary!$C$27)</f>
        <v/>
      </c>
      <c r="FZ303" s="346">
        <f>(IF(AND(FZ$231=$O303,GA$231=$O303+1),INDEX(OpCashFlow!$H$89:$AC$89,MATCH(MonthlyCF!GA$231,OpCashFlow!$H$4:$AC$4,0)),0)/Summary!$C$25)*(1-Summary!$C$27)</f>
        <v/>
      </c>
      <c r="GA303" s="346">
        <f>(IF(AND(GA$231=$O303,GB$231=$O303+1),INDEX(OpCashFlow!$H$89:$AC$89,MATCH(MonthlyCF!GB$231,OpCashFlow!$H$4:$AC$4,0)),0)/Summary!$C$25)*(1-Summary!$C$27)</f>
        <v/>
      </c>
      <c r="GB303" s="346">
        <f>(IF(AND(GB$231=$O303,GC$231=$O303+1),INDEX(OpCashFlow!$H$89:$AC$89,MATCH(MonthlyCF!GC$231,OpCashFlow!$H$4:$AC$4,0)),0)/Summary!$C$25)*(1-Summary!$C$27)</f>
        <v/>
      </c>
      <c r="GC303" s="346">
        <f>(IF(AND(GC$231=$O303,GD$231=$O303+1),INDEX(OpCashFlow!$H$89:$AC$89,MATCH(MonthlyCF!GD$231,OpCashFlow!$H$4:$AC$4,0)),0)/Summary!$C$25)*(1-Summary!$C$27)</f>
        <v/>
      </c>
      <c r="GD303" s="346">
        <f>(IF(AND(GD$231=$O303,GE$231=$O303+1),INDEX(OpCashFlow!$H$89:$AC$89,MATCH(MonthlyCF!GE$231,OpCashFlow!$H$4:$AC$4,0)),0)/Summary!$C$25)*(1-Summary!$C$27)</f>
        <v/>
      </c>
      <c r="GE303" s="346">
        <f>(IF(AND(GE$231=$O303,GF$231=$O303+1),INDEX(OpCashFlow!$H$89:$AC$89,MATCH(MonthlyCF!GF$231,OpCashFlow!$H$4:$AC$4,0)),0)/Summary!$C$25)*(1-Summary!$C$27)</f>
        <v/>
      </c>
      <c r="GF303" s="346">
        <f>(IF(AND(GF$231=$O303,GG$231=$O303+1),INDEX(OpCashFlow!$H$89:$AC$89,MATCH(MonthlyCF!GG$231,OpCashFlow!$H$4:$AC$4,0)),0)/Summary!$C$25)*(1-Summary!$C$27)</f>
        <v/>
      </c>
      <c r="GG303" s="346">
        <f>(IF(AND(GG$231=$O303,GH$231=$O303+1),INDEX(OpCashFlow!$H$89:$AC$89,MATCH(MonthlyCF!GH$231,OpCashFlow!$H$4:$AC$4,0)),0)/Summary!$C$25)*(1-Summary!$C$27)</f>
        <v/>
      </c>
      <c r="GH303" s="346">
        <f>(IF(AND(GH$231=$O303,GI$231=$O303+1),INDEX(OpCashFlow!$H$89:$AC$89,MATCH(MonthlyCF!GI$231,OpCashFlow!$H$4:$AC$4,0)),0)/Summary!$C$25)*(1-Summary!$C$27)</f>
        <v/>
      </c>
      <c r="GI303" s="346">
        <f>(IF(AND(GI$231=$O303,GJ$231=$O303+1),INDEX(OpCashFlow!$H$89:$AC$89,MATCH(MonthlyCF!GJ$231,OpCashFlow!$H$4:$AC$4,0)),0)/Summary!$C$25)*(1-Summary!$C$27)</f>
        <v/>
      </c>
      <c r="GJ303" s="346">
        <f>(IF(AND(GJ$231=$O303,GK$231=$O303+1),INDEX(OpCashFlow!$H$89:$AC$89,MATCH(MonthlyCF!GK$231,OpCashFlow!$H$4:$AC$4,0)),0)/Summary!$C$25)*(1-Summary!$C$27)</f>
        <v/>
      </c>
      <c r="GK303" s="346">
        <f>(IF(AND(GK$231=$O303,GL$231=$O303+1),INDEX(OpCashFlow!$H$89:$AC$89,MATCH(MonthlyCF!GL$231,OpCashFlow!$H$4:$AC$4,0)),0)/Summary!$C$25)*(1-Summary!$C$27)</f>
        <v/>
      </c>
      <c r="GL303" s="346">
        <f>(IF(AND(GL$231=$O303,GM$231=$O303+1),INDEX(OpCashFlow!$H$89:$AC$89,MATCH(MonthlyCF!GM$231,OpCashFlow!$H$4:$AC$4,0)),0)/Summary!$C$25)*(1-Summary!$C$27)</f>
        <v/>
      </c>
      <c r="GM303" s="346">
        <f>(IF(AND(GM$231=$O303,GN$231=$O303+1),INDEX(OpCashFlow!$H$89:$AC$89,MATCH(MonthlyCF!GN$231,OpCashFlow!$H$4:$AC$4,0)),0)/Summary!$C$25)*(1-Summary!$C$27)</f>
        <v/>
      </c>
      <c r="GN303" s="346">
        <f>(IF(AND(GN$231=$O303,GO$231=$O303+1),INDEX(OpCashFlow!$H$89:$AC$89,MATCH(MonthlyCF!GO$231,OpCashFlow!$H$4:$AC$4,0)),0)/Summary!$C$25)*(1-Summary!$C$27)</f>
        <v/>
      </c>
    </row>
    <row r="304" outlineLevel="1">
      <c r="O304" s="1" t="n">
        <v>6</v>
      </c>
      <c r="P304" s="346">
        <f>(IF(AND(P$231=$O304,Q$231=$O304+1),INDEX(OpCashFlow!$H$89:$AC$89,MATCH(MonthlyCF!Q$231,OpCashFlow!$H$4:$AC$4,0)),0)/Summary!$C$25)*(1-Summary!$C$27)</f>
        <v/>
      </c>
      <c r="Q304" s="346">
        <f>(IF(AND(Q$231=$O304,R$231=$O304+1),INDEX(OpCashFlow!$H$89:$AC$89,MATCH(MonthlyCF!R$231,OpCashFlow!$H$4:$AC$4,0)),0)/Summary!$C$25)*(1-Summary!$C$27)</f>
        <v/>
      </c>
      <c r="R304" s="346">
        <f>(IF(AND(R$231=$O304,S$231=$O304+1),INDEX(OpCashFlow!$H$89:$AC$89,MATCH(MonthlyCF!S$231,OpCashFlow!$H$4:$AC$4,0)),0)/Summary!$C$25)*(1-Summary!$C$27)</f>
        <v/>
      </c>
      <c r="S304" s="346">
        <f>(IF(AND(S$231=$O304,T$231=$O304+1),INDEX(OpCashFlow!$H$89:$AC$89,MATCH(MonthlyCF!T$231,OpCashFlow!$H$4:$AC$4,0)),0)/Summary!$C$25)*(1-Summary!$C$27)</f>
        <v/>
      </c>
      <c r="T304" s="346">
        <f>(IF(AND(T$231=$O304,U$231=$O304+1),INDEX(OpCashFlow!$H$89:$AC$89,MATCH(MonthlyCF!U$231,OpCashFlow!$H$4:$AC$4,0)),0)/Summary!$C$25)*(1-Summary!$C$27)</f>
        <v/>
      </c>
      <c r="U304" s="346">
        <f>(IF(AND(U$231=$O304,V$231=$O304+1),INDEX(OpCashFlow!$H$89:$AC$89,MATCH(MonthlyCF!V$231,OpCashFlow!$H$4:$AC$4,0)),0)/Summary!$C$25)*(1-Summary!$C$27)</f>
        <v/>
      </c>
      <c r="V304" s="346">
        <f>(IF(AND(V$231=$O304,W$231=$O304+1),INDEX(OpCashFlow!$H$89:$AC$89,MATCH(MonthlyCF!W$231,OpCashFlow!$H$4:$AC$4,0)),0)/Summary!$C$25)*(1-Summary!$C$27)</f>
        <v/>
      </c>
      <c r="W304" s="346">
        <f>(IF(AND(W$231=$O304,X$231=$O304+1),INDEX(OpCashFlow!$H$89:$AC$89,MATCH(MonthlyCF!X$231,OpCashFlow!$H$4:$AC$4,0)),0)/Summary!$C$25)*(1-Summary!$C$27)</f>
        <v/>
      </c>
      <c r="X304" s="346">
        <f>(IF(AND(X$231=$O304,Y$231=$O304+1),INDEX(OpCashFlow!$H$89:$AC$89,MATCH(MonthlyCF!Y$231,OpCashFlow!$H$4:$AC$4,0)),0)/Summary!$C$25)*(1-Summary!$C$27)</f>
        <v/>
      </c>
      <c r="Y304" s="346">
        <f>(IF(AND(Y$231=$O304,Z$231=$O304+1),INDEX(OpCashFlow!$H$89:$AC$89,MATCH(MonthlyCF!Z$231,OpCashFlow!$H$4:$AC$4,0)),0)/Summary!$C$25)*(1-Summary!$C$27)</f>
        <v/>
      </c>
      <c r="Z304" s="346">
        <f>(IF(AND(Z$231=$O304,AA$231=$O304+1),INDEX(OpCashFlow!$H$89:$AC$89,MATCH(MonthlyCF!AA$231,OpCashFlow!$H$4:$AC$4,0)),0)/Summary!$C$25)*(1-Summary!$C$27)</f>
        <v/>
      </c>
      <c r="AA304" s="346">
        <f>(IF(AND(AA$231=$O304,AB$231=$O304+1),INDEX(OpCashFlow!$H$89:$AC$89,MATCH(MonthlyCF!AB$231,OpCashFlow!$H$4:$AC$4,0)),0)/Summary!$C$25)*(1-Summary!$C$27)</f>
        <v/>
      </c>
      <c r="AB304" s="346">
        <f>(IF(AND(AB$231=$O304,AC$231=$O304+1),INDEX(OpCashFlow!$H$89:$AC$89,MATCH(MonthlyCF!AC$231,OpCashFlow!$H$4:$AC$4,0)),0)/Summary!$C$25)*(1-Summary!$C$27)</f>
        <v/>
      </c>
      <c r="AC304" s="346">
        <f>(IF(AND(AC$231=$O304,AD$231=$O304+1),INDEX(OpCashFlow!$H$89:$AC$89,MATCH(MonthlyCF!AD$231,OpCashFlow!$H$4:$AC$4,0)),0)/Summary!$C$25)*(1-Summary!$C$27)</f>
        <v/>
      </c>
      <c r="AD304" s="346">
        <f>(IF(AND(AD$231=$O304,AE$231=$O304+1),INDEX(OpCashFlow!$H$89:$AC$89,MATCH(MonthlyCF!AE$231,OpCashFlow!$H$4:$AC$4,0)),0)/Summary!$C$25)*(1-Summary!$C$27)</f>
        <v/>
      </c>
      <c r="AE304" s="346">
        <f>(IF(AND(AE$231=$O304,AF$231=$O304+1),INDEX(OpCashFlow!$H$89:$AC$89,MATCH(MonthlyCF!AF$231,OpCashFlow!$H$4:$AC$4,0)),0)/Summary!$C$25)*(1-Summary!$C$27)</f>
        <v/>
      </c>
      <c r="AF304" s="346">
        <f>(IF(AND(AF$231=$O304,AG$231=$O304+1),INDEX(OpCashFlow!$H$89:$AC$89,MATCH(MonthlyCF!AG$231,OpCashFlow!$H$4:$AC$4,0)),0)/Summary!$C$25)*(1-Summary!$C$27)</f>
        <v/>
      </c>
      <c r="AG304" s="346">
        <f>(IF(AND(AG$231=$O304,AH$231=$O304+1),INDEX(OpCashFlow!$H$89:$AC$89,MATCH(MonthlyCF!AH$231,OpCashFlow!$H$4:$AC$4,0)),0)/Summary!$C$25)*(1-Summary!$C$27)</f>
        <v/>
      </c>
      <c r="AH304" s="346">
        <f>(IF(AND(AH$231=$O304,AI$231=$O304+1),INDEX(OpCashFlow!$H$89:$AC$89,MATCH(MonthlyCF!AI$231,OpCashFlow!$H$4:$AC$4,0)),0)/Summary!$C$25)*(1-Summary!$C$27)</f>
        <v/>
      </c>
      <c r="AI304" s="346">
        <f>(IF(AND(AI$231=$O304,AJ$231=$O304+1),INDEX(OpCashFlow!$H$89:$AC$89,MATCH(MonthlyCF!AJ$231,OpCashFlow!$H$4:$AC$4,0)),0)/Summary!$C$25)*(1-Summary!$C$27)</f>
        <v/>
      </c>
      <c r="AJ304" s="346">
        <f>(IF(AND(AJ$231=$O304,AK$231=$O304+1),INDEX(OpCashFlow!$H$89:$AC$89,MATCH(MonthlyCF!AK$231,OpCashFlow!$H$4:$AC$4,0)),0)/Summary!$C$25)*(1-Summary!$C$27)</f>
        <v/>
      </c>
      <c r="AK304" s="346">
        <f>(IF(AND(AK$231=$O304,AL$231=$O304+1),INDEX(OpCashFlow!$H$89:$AC$89,MATCH(MonthlyCF!AL$231,OpCashFlow!$H$4:$AC$4,0)),0)/Summary!$C$25)*(1-Summary!$C$27)</f>
        <v/>
      </c>
      <c r="AL304" s="346">
        <f>(IF(AND(AL$231=$O304,AM$231=$O304+1),INDEX(OpCashFlow!$H$89:$AC$89,MATCH(MonthlyCF!AM$231,OpCashFlow!$H$4:$AC$4,0)),0)/Summary!$C$25)*(1-Summary!$C$27)</f>
        <v/>
      </c>
      <c r="AM304" s="346">
        <f>(IF(AND(AM$231=$O304,AN$231=$O304+1),INDEX(OpCashFlow!$H$89:$AC$89,MATCH(MonthlyCF!AN$231,OpCashFlow!$H$4:$AC$4,0)),0)/Summary!$C$25)*(1-Summary!$C$27)</f>
        <v/>
      </c>
      <c r="AN304" s="346">
        <f>(IF(AND(AN$231=$O304,AO$231=$O304+1),INDEX(OpCashFlow!$H$89:$AC$89,MATCH(MonthlyCF!AO$231,OpCashFlow!$H$4:$AC$4,0)),0)/Summary!$C$25)*(1-Summary!$C$27)</f>
        <v/>
      </c>
      <c r="AO304" s="346">
        <f>(IF(AND(AO$231=$O304,AP$231=$O304+1),INDEX(OpCashFlow!$H$89:$AC$89,MATCH(MonthlyCF!AP$231,OpCashFlow!$H$4:$AC$4,0)),0)/Summary!$C$25)*(1-Summary!$C$27)</f>
        <v/>
      </c>
      <c r="AP304" s="346">
        <f>(IF(AND(AP$231=$O304,AQ$231=$O304+1),INDEX(OpCashFlow!$H$89:$AC$89,MATCH(MonthlyCF!AQ$231,OpCashFlow!$H$4:$AC$4,0)),0)/Summary!$C$25)*(1-Summary!$C$27)</f>
        <v/>
      </c>
      <c r="AQ304" s="346">
        <f>(IF(AND(AQ$231=$O304,AR$231=$O304+1),INDEX(OpCashFlow!$H$89:$AC$89,MATCH(MonthlyCF!AR$231,OpCashFlow!$H$4:$AC$4,0)),0)/Summary!$C$25)*(1-Summary!$C$27)</f>
        <v/>
      </c>
      <c r="AR304" s="346">
        <f>(IF(AND(AR$231=$O304,AS$231=$O304+1),INDEX(OpCashFlow!$H$89:$AC$89,MATCH(MonthlyCF!AS$231,OpCashFlow!$H$4:$AC$4,0)),0)/Summary!$C$25)*(1-Summary!$C$27)</f>
        <v/>
      </c>
      <c r="AS304" s="346">
        <f>(IF(AND(AS$231=$O304,AT$231=$O304+1),INDEX(OpCashFlow!$H$89:$AC$89,MATCH(MonthlyCF!AT$231,OpCashFlow!$H$4:$AC$4,0)),0)/Summary!$C$25)*(1-Summary!$C$27)</f>
        <v/>
      </c>
      <c r="AT304" s="346">
        <f>(IF(AND(AT$231=$O304,AU$231=$O304+1),INDEX(OpCashFlow!$H$89:$AC$89,MATCH(MonthlyCF!AU$231,OpCashFlow!$H$4:$AC$4,0)),0)/Summary!$C$25)*(1-Summary!$C$27)</f>
        <v/>
      </c>
      <c r="AU304" s="346">
        <f>(IF(AND(AU$231=$O304,AV$231=$O304+1),INDEX(OpCashFlow!$H$89:$AC$89,MATCH(MonthlyCF!AV$231,OpCashFlow!$H$4:$AC$4,0)),0)/Summary!$C$25)*(1-Summary!$C$27)</f>
        <v/>
      </c>
      <c r="AV304" s="346">
        <f>(IF(AND(AV$231=$O304,AW$231=$O304+1),INDEX(OpCashFlow!$H$89:$AC$89,MATCH(MonthlyCF!AW$231,OpCashFlow!$H$4:$AC$4,0)),0)/Summary!$C$25)*(1-Summary!$C$27)</f>
        <v/>
      </c>
      <c r="AW304" s="346">
        <f>(IF(AND(AW$231=$O304,AX$231=$O304+1),INDEX(OpCashFlow!$H$89:$AC$89,MATCH(MonthlyCF!AX$231,OpCashFlow!$H$4:$AC$4,0)),0)/Summary!$C$25)*(1-Summary!$C$27)</f>
        <v/>
      </c>
      <c r="AX304" s="346">
        <f>(IF(AND(AX$231=$O304,AY$231=$O304+1),INDEX(OpCashFlow!$H$89:$AC$89,MATCH(MonthlyCF!AY$231,OpCashFlow!$H$4:$AC$4,0)),0)/Summary!$C$25)*(1-Summary!$C$27)</f>
        <v/>
      </c>
      <c r="AY304" s="346">
        <f>(IF(AND(AY$231=$O304,AZ$231=$O304+1),INDEX(OpCashFlow!$H$89:$AC$89,MATCH(MonthlyCF!AZ$231,OpCashFlow!$H$4:$AC$4,0)),0)/Summary!$C$25)*(1-Summary!$C$27)</f>
        <v/>
      </c>
      <c r="AZ304" s="346">
        <f>(IF(AND(AZ$231=$O304,BA$231=$O304+1),INDEX(OpCashFlow!$H$89:$AC$89,MATCH(MonthlyCF!BA$231,OpCashFlow!$H$4:$AC$4,0)),0)/Summary!$C$25)*(1-Summary!$C$27)</f>
        <v/>
      </c>
      <c r="BA304" s="346">
        <f>(IF(AND(BA$231=$O304,BB$231=$O304+1),INDEX(OpCashFlow!$H$89:$AC$89,MATCH(MonthlyCF!BB$231,OpCashFlow!$H$4:$AC$4,0)),0)/Summary!$C$25)*(1-Summary!$C$27)</f>
        <v/>
      </c>
      <c r="BB304" s="346">
        <f>(IF(AND(BB$231=$O304,BC$231=$O304+1),INDEX(OpCashFlow!$H$89:$AC$89,MATCH(MonthlyCF!BC$231,OpCashFlow!$H$4:$AC$4,0)),0)/Summary!$C$25)*(1-Summary!$C$27)</f>
        <v/>
      </c>
      <c r="BC304" s="346">
        <f>(IF(AND(BC$231=$O304,BD$231=$O304+1),INDEX(OpCashFlow!$H$89:$AC$89,MATCH(MonthlyCF!BD$231,OpCashFlow!$H$4:$AC$4,0)),0)/Summary!$C$25)*(1-Summary!$C$27)</f>
        <v/>
      </c>
      <c r="BD304" s="346">
        <f>(IF(AND(BD$231=$O304,BE$231=$O304+1),INDEX(OpCashFlow!$H$89:$AC$89,MATCH(MonthlyCF!BE$231,OpCashFlow!$H$4:$AC$4,0)),0)/Summary!$C$25)*(1-Summary!$C$27)</f>
        <v/>
      </c>
      <c r="BE304" s="346">
        <f>(IF(AND(BE$231=$O304,BF$231=$O304+1),INDEX(OpCashFlow!$H$89:$AC$89,MATCH(MonthlyCF!BF$231,OpCashFlow!$H$4:$AC$4,0)),0)/Summary!$C$25)*(1-Summary!$C$27)</f>
        <v/>
      </c>
      <c r="BF304" s="346">
        <f>(IF(AND(BF$231=$O304,BG$231=$O304+1),INDEX(OpCashFlow!$H$89:$AC$89,MATCH(MonthlyCF!BG$231,OpCashFlow!$H$4:$AC$4,0)),0)/Summary!$C$25)*(1-Summary!$C$27)</f>
        <v/>
      </c>
      <c r="BG304" s="346">
        <f>(IF(AND(BG$231=$O304,BH$231=$O304+1),INDEX(OpCashFlow!$H$89:$AC$89,MATCH(MonthlyCF!BH$231,OpCashFlow!$H$4:$AC$4,0)),0)/Summary!$C$25)*(1-Summary!$C$27)</f>
        <v/>
      </c>
      <c r="BH304" s="346">
        <f>(IF(AND(BH$231=$O304,BI$231=$O304+1),INDEX(OpCashFlow!$H$89:$AC$89,MATCH(MonthlyCF!BI$231,OpCashFlow!$H$4:$AC$4,0)),0)/Summary!$C$25)*(1-Summary!$C$27)</f>
        <v/>
      </c>
      <c r="BI304" s="346">
        <f>(IF(AND(BI$231=$O304,BJ$231=$O304+1),INDEX(OpCashFlow!$H$89:$AC$89,MATCH(MonthlyCF!BJ$231,OpCashFlow!$H$4:$AC$4,0)),0)/Summary!$C$25)*(1-Summary!$C$27)</f>
        <v/>
      </c>
      <c r="BJ304" s="346">
        <f>(IF(AND(BJ$231=$O304,BK$231=$O304+1),INDEX(OpCashFlow!$H$89:$AC$89,MATCH(MonthlyCF!BK$231,OpCashFlow!$H$4:$AC$4,0)),0)/Summary!$C$25)*(1-Summary!$C$27)</f>
        <v/>
      </c>
      <c r="BK304" s="346">
        <f>(IF(AND(BK$231=$O304,BL$231=$O304+1),INDEX(OpCashFlow!$H$89:$AC$89,MATCH(MonthlyCF!BL$231,OpCashFlow!$H$4:$AC$4,0)),0)/Summary!$C$25)*(1-Summary!$C$27)</f>
        <v/>
      </c>
      <c r="BL304" s="346">
        <f>(IF(AND(BL$231=$O304,BM$231=$O304+1),INDEX(OpCashFlow!$H$89:$AC$89,MATCH(MonthlyCF!BM$231,OpCashFlow!$H$4:$AC$4,0)),0)/Summary!$C$25)*(1-Summary!$C$27)</f>
        <v/>
      </c>
      <c r="BM304" s="346">
        <f>(IF(AND(BM$231=$O304,BN$231=$O304+1),INDEX(OpCashFlow!$H$89:$AC$89,MATCH(MonthlyCF!BN$231,OpCashFlow!$H$4:$AC$4,0)),0)/Summary!$C$25)*(1-Summary!$C$27)</f>
        <v/>
      </c>
      <c r="BN304" s="346">
        <f>(IF(AND(BN$231=$O304,BO$231=$O304+1),INDEX(OpCashFlow!$H$89:$AC$89,MATCH(MonthlyCF!BO$231,OpCashFlow!$H$4:$AC$4,0)),0)/Summary!$C$25)*(1-Summary!$C$27)</f>
        <v/>
      </c>
      <c r="BO304" s="346">
        <f>(IF(AND(BO$231=$O304,BP$231=$O304+1),INDEX(OpCashFlow!$H$89:$AC$89,MATCH(MonthlyCF!BP$231,OpCashFlow!$H$4:$AC$4,0)),0)/Summary!$C$25)*(1-Summary!$C$27)</f>
        <v/>
      </c>
      <c r="BP304" s="346">
        <f>(IF(AND(BP$231=$O304,BQ$231=$O304+1),INDEX(OpCashFlow!$H$89:$AC$89,MATCH(MonthlyCF!BQ$231,OpCashFlow!$H$4:$AC$4,0)),0)/Summary!$C$25)*(1-Summary!$C$27)</f>
        <v/>
      </c>
      <c r="BQ304" s="346">
        <f>(IF(AND(BQ$231=$O304,BR$231=$O304+1),INDEX(OpCashFlow!$H$89:$AC$89,MATCH(MonthlyCF!BR$231,OpCashFlow!$H$4:$AC$4,0)),0)/Summary!$C$25)*(1-Summary!$C$27)</f>
        <v/>
      </c>
      <c r="BR304" s="346">
        <f>(IF(AND(BR$231=$O304,BS$231=$O304+1),INDEX(OpCashFlow!$H$89:$AC$89,MATCH(MonthlyCF!BS$231,OpCashFlow!$H$4:$AC$4,0)),0)/Summary!$C$25)*(1-Summary!$C$27)</f>
        <v/>
      </c>
      <c r="BS304" s="346">
        <f>(IF(AND(BS$231=$O304,BT$231=$O304+1),INDEX(OpCashFlow!$H$89:$AC$89,MATCH(MonthlyCF!BT$231,OpCashFlow!$H$4:$AC$4,0)),0)/Summary!$C$25)*(1-Summary!$C$27)</f>
        <v/>
      </c>
      <c r="BT304" s="346">
        <f>(IF(AND(BT$231=$O304,BU$231=$O304+1),INDEX(OpCashFlow!$H$89:$AC$89,MATCH(MonthlyCF!BU$231,OpCashFlow!$H$4:$AC$4,0)),0)/Summary!$C$25)*(1-Summary!$C$27)</f>
        <v/>
      </c>
      <c r="BU304" s="346">
        <f>(IF(AND(BU$231=$O304,BV$231=$O304+1),INDEX(OpCashFlow!$H$89:$AC$89,MATCH(MonthlyCF!BV$231,OpCashFlow!$H$4:$AC$4,0)),0)/Summary!$C$25)*(1-Summary!$C$27)</f>
        <v/>
      </c>
      <c r="BV304" s="346">
        <f>(IF(AND(BV$231=$O304,BW$231=$O304+1),INDEX(OpCashFlow!$H$89:$AC$89,MATCH(MonthlyCF!BW$231,OpCashFlow!$H$4:$AC$4,0)),0)/Summary!$C$25)*(1-Summary!$C$27)</f>
        <v/>
      </c>
      <c r="BW304" s="346">
        <f>(IF(AND(BW$231=$O304,BX$231=$O304+1),INDEX(OpCashFlow!$H$89:$AC$89,MATCH(MonthlyCF!BX$231,OpCashFlow!$H$4:$AC$4,0)),0)/Summary!$C$25)*(1-Summary!$C$27)</f>
        <v/>
      </c>
      <c r="BX304" s="346">
        <f>(IF(AND(BX$231=$O304,BY$231=$O304+1),INDEX(OpCashFlow!$H$89:$AC$89,MATCH(MonthlyCF!BY$231,OpCashFlow!$H$4:$AC$4,0)),0)/Summary!$C$25)*(1-Summary!$C$27)</f>
        <v/>
      </c>
      <c r="BY304" s="346">
        <f>(IF(AND(BY$231=$O304,BZ$231=$O304+1),INDEX(OpCashFlow!$H$89:$AC$89,MATCH(MonthlyCF!BZ$231,OpCashFlow!$H$4:$AC$4,0)),0)/Summary!$C$25)*(1-Summary!$C$27)</f>
        <v/>
      </c>
      <c r="BZ304" s="346">
        <f>(IF(AND(BZ$231=$O304,CA$231=$O304+1),INDEX(OpCashFlow!$H$89:$AC$89,MATCH(MonthlyCF!CA$231,OpCashFlow!$H$4:$AC$4,0)),0)/Summary!$C$25)*(1-Summary!$C$27)</f>
        <v/>
      </c>
      <c r="CA304" s="346">
        <f>(IF(AND(CA$231=$O304,CB$231=$O304+1),INDEX(OpCashFlow!$H$89:$AC$89,MATCH(MonthlyCF!CB$231,OpCashFlow!$H$4:$AC$4,0)),0)/Summary!$C$25)*(1-Summary!$C$27)</f>
        <v/>
      </c>
      <c r="CB304" s="346">
        <f>(IF(AND(CB$231=$O304,CC$231=$O304+1),INDEX(OpCashFlow!$H$89:$AC$89,MATCH(MonthlyCF!CC$231,OpCashFlow!$H$4:$AC$4,0)),0)/Summary!$C$25)*(1-Summary!$C$27)</f>
        <v/>
      </c>
      <c r="CC304" s="346">
        <f>(IF(AND(CC$231=$O304,CD$231=$O304+1),INDEX(OpCashFlow!$H$89:$AC$89,MATCH(MonthlyCF!CD$231,OpCashFlow!$H$4:$AC$4,0)),0)/Summary!$C$25)*(1-Summary!$C$27)</f>
        <v/>
      </c>
      <c r="CD304" s="346">
        <f>(IF(AND(CD$231=$O304,CE$231=$O304+1),INDEX(OpCashFlow!$H$89:$AC$89,MATCH(MonthlyCF!CE$231,OpCashFlow!$H$4:$AC$4,0)),0)/Summary!$C$25)*(1-Summary!$C$27)</f>
        <v/>
      </c>
      <c r="CE304" s="346">
        <f>(IF(AND(CE$231=$O304,CF$231=$O304+1),INDEX(OpCashFlow!$H$89:$AC$89,MATCH(MonthlyCF!CF$231,OpCashFlow!$H$4:$AC$4,0)),0)/Summary!$C$25)*(1-Summary!$C$27)</f>
        <v/>
      </c>
      <c r="CF304" s="346">
        <f>(IF(AND(CF$231=$O304,CG$231=$O304+1),INDEX(OpCashFlow!$H$89:$AC$89,MATCH(MonthlyCF!CG$231,OpCashFlow!$H$4:$AC$4,0)),0)/Summary!$C$25)*(1-Summary!$C$27)</f>
        <v/>
      </c>
      <c r="CG304" s="346">
        <f>(IF(AND(CG$231=$O304,CH$231=$O304+1),INDEX(OpCashFlow!$H$89:$AC$89,MATCH(MonthlyCF!CH$231,OpCashFlow!$H$4:$AC$4,0)),0)/Summary!$C$25)*(1-Summary!$C$27)</f>
        <v/>
      </c>
      <c r="CH304" s="346">
        <f>(IF(AND(CH$231=$O304,CI$231=$O304+1),INDEX(OpCashFlow!$H$89:$AC$89,MATCH(MonthlyCF!CI$231,OpCashFlow!$H$4:$AC$4,0)),0)/Summary!$C$25)*(1-Summary!$C$27)</f>
        <v/>
      </c>
      <c r="CI304" s="346">
        <f>(IF(AND(CI$231=$O304,CJ$231=$O304+1),INDEX(OpCashFlow!$H$89:$AC$89,MATCH(MonthlyCF!CJ$231,OpCashFlow!$H$4:$AC$4,0)),0)/Summary!$C$25)*(1-Summary!$C$27)</f>
        <v/>
      </c>
      <c r="CJ304" s="346">
        <f>(IF(AND(CJ$231=$O304,CK$231=$O304+1),INDEX(OpCashFlow!$H$89:$AC$89,MATCH(MonthlyCF!CK$231,OpCashFlow!$H$4:$AC$4,0)),0)/Summary!$C$25)*(1-Summary!$C$27)</f>
        <v/>
      </c>
      <c r="CK304" s="346">
        <f>(IF(AND(CK$231=$O304,CL$231=$O304+1),INDEX(OpCashFlow!$H$89:$AC$89,MATCH(MonthlyCF!CL$231,OpCashFlow!$H$4:$AC$4,0)),0)/Summary!$C$25)*(1-Summary!$C$27)</f>
        <v/>
      </c>
      <c r="CL304" s="346">
        <f>(IF(AND(CL$231=$O304,CM$231=$O304+1),INDEX(OpCashFlow!$H$89:$AC$89,MATCH(MonthlyCF!CM$231,OpCashFlow!$H$4:$AC$4,0)),0)/Summary!$C$25)*(1-Summary!$C$27)</f>
        <v/>
      </c>
      <c r="CM304" s="346">
        <f>(IF(AND(CM$231=$O304,CN$231=$O304+1),INDEX(OpCashFlow!$H$89:$AC$89,MATCH(MonthlyCF!CN$231,OpCashFlow!$H$4:$AC$4,0)),0)/Summary!$C$25)*(1-Summary!$C$27)</f>
        <v/>
      </c>
      <c r="CN304" s="346">
        <f>(IF(AND(CN$231=$O304,CO$231=$O304+1),INDEX(OpCashFlow!$H$89:$AC$89,MATCH(MonthlyCF!CO$231,OpCashFlow!$H$4:$AC$4,0)),0)/Summary!$C$25)*(1-Summary!$C$27)</f>
        <v/>
      </c>
      <c r="CO304" s="346">
        <f>(IF(AND(CO$231=$O304,CP$231=$O304+1),INDEX(OpCashFlow!$H$89:$AC$89,MATCH(MonthlyCF!CP$231,OpCashFlow!$H$4:$AC$4,0)),0)/Summary!$C$25)*(1-Summary!$C$27)</f>
        <v/>
      </c>
      <c r="CP304" s="346">
        <f>(IF(AND(CP$231=$O304,CQ$231=$O304+1),INDEX(OpCashFlow!$H$89:$AC$89,MATCH(MonthlyCF!CQ$231,OpCashFlow!$H$4:$AC$4,0)),0)/Summary!$C$25)*(1-Summary!$C$27)</f>
        <v/>
      </c>
      <c r="CQ304" s="346">
        <f>(IF(AND(CQ$231=$O304,CR$231=$O304+1),INDEX(OpCashFlow!$H$89:$AC$89,MATCH(MonthlyCF!CR$231,OpCashFlow!$H$4:$AC$4,0)),0)/Summary!$C$25)*(1-Summary!$C$27)</f>
        <v/>
      </c>
      <c r="CR304" s="346">
        <f>(IF(AND(CR$231=$O304,CS$231=$O304+1),INDEX(OpCashFlow!$H$89:$AC$89,MATCH(MonthlyCF!CS$231,OpCashFlow!$H$4:$AC$4,0)),0)/Summary!$C$25)*(1-Summary!$C$27)</f>
        <v/>
      </c>
      <c r="CS304" s="346">
        <f>(IF(AND(CS$231=$O304,CT$231=$O304+1),INDEX(OpCashFlow!$H$89:$AC$89,MATCH(MonthlyCF!CT$231,OpCashFlow!$H$4:$AC$4,0)),0)/Summary!$C$25)*(1-Summary!$C$27)</f>
        <v/>
      </c>
      <c r="CT304" s="346">
        <f>(IF(AND(CT$231=$O304,CU$231=$O304+1),INDEX(OpCashFlow!$H$89:$AC$89,MATCH(MonthlyCF!CU$231,OpCashFlow!$H$4:$AC$4,0)),0)/Summary!$C$25)*(1-Summary!$C$27)</f>
        <v/>
      </c>
      <c r="CU304" s="346">
        <f>(IF(AND(CU$231=$O304,CV$231=$O304+1),INDEX(OpCashFlow!$H$89:$AC$89,MATCH(MonthlyCF!CV$231,OpCashFlow!$H$4:$AC$4,0)),0)/Summary!$C$25)*(1-Summary!$C$27)</f>
        <v/>
      </c>
      <c r="CV304" s="346">
        <f>(IF(AND(CV$231=$O304,CW$231=$O304+1),INDEX(OpCashFlow!$H$89:$AC$89,MATCH(MonthlyCF!CW$231,OpCashFlow!$H$4:$AC$4,0)),0)/Summary!$C$25)*(1-Summary!$C$27)</f>
        <v/>
      </c>
      <c r="CW304" s="346">
        <f>(IF(AND(CW$231=$O304,CX$231=$O304+1),INDEX(OpCashFlow!$H$89:$AC$89,MATCH(MonthlyCF!CX$231,OpCashFlow!$H$4:$AC$4,0)),0)/Summary!$C$25)*(1-Summary!$C$27)</f>
        <v/>
      </c>
      <c r="CX304" s="346">
        <f>(IF(AND(CX$231=$O304,CY$231=$O304+1),INDEX(OpCashFlow!$H$89:$AC$89,MATCH(MonthlyCF!CY$231,OpCashFlow!$H$4:$AC$4,0)),0)/Summary!$C$25)*(1-Summary!$C$27)</f>
        <v/>
      </c>
      <c r="CY304" s="346">
        <f>(IF(AND(CY$231=$O304,CZ$231=$O304+1),INDEX(OpCashFlow!$H$89:$AC$89,MATCH(MonthlyCF!CZ$231,OpCashFlow!$H$4:$AC$4,0)),0)/Summary!$C$25)*(1-Summary!$C$27)</f>
        <v/>
      </c>
      <c r="CZ304" s="346">
        <f>(IF(AND(CZ$231=$O304,DA$231=$O304+1),INDEX(OpCashFlow!$H$89:$AC$89,MATCH(MonthlyCF!DA$231,OpCashFlow!$H$4:$AC$4,0)),0)/Summary!$C$25)*(1-Summary!$C$27)</f>
        <v/>
      </c>
      <c r="DA304" s="346">
        <f>(IF(AND(DA$231=$O304,DB$231=$O304+1),INDEX(OpCashFlow!$H$89:$AC$89,MATCH(MonthlyCF!DB$231,OpCashFlow!$H$4:$AC$4,0)),0)/Summary!$C$25)*(1-Summary!$C$27)</f>
        <v/>
      </c>
      <c r="DB304" s="346">
        <f>(IF(AND(DB$231=$O304,DC$231=$O304+1),INDEX(OpCashFlow!$H$89:$AC$89,MATCH(MonthlyCF!DC$231,OpCashFlow!$H$4:$AC$4,0)),0)/Summary!$C$25)*(1-Summary!$C$27)</f>
        <v/>
      </c>
      <c r="DC304" s="346">
        <f>(IF(AND(DC$231=$O304,DD$231=$O304+1),INDEX(OpCashFlow!$H$89:$AC$89,MATCH(MonthlyCF!DD$231,OpCashFlow!$H$4:$AC$4,0)),0)/Summary!$C$25)*(1-Summary!$C$27)</f>
        <v/>
      </c>
      <c r="DD304" s="346">
        <f>(IF(AND(DD$231=$O304,DE$231=$O304+1),INDEX(OpCashFlow!$H$89:$AC$89,MATCH(MonthlyCF!DE$231,OpCashFlow!$H$4:$AC$4,0)),0)/Summary!$C$25)*(1-Summary!$C$27)</f>
        <v/>
      </c>
      <c r="DE304" s="346">
        <f>(IF(AND(DE$231=$O304,DF$231=$O304+1),INDEX(OpCashFlow!$H$89:$AC$89,MATCH(MonthlyCF!DF$231,OpCashFlow!$H$4:$AC$4,0)),0)/Summary!$C$25)*(1-Summary!$C$27)</f>
        <v/>
      </c>
      <c r="DF304" s="346">
        <f>(IF(AND(DF$231=$O304,DG$231=$O304+1),INDEX(OpCashFlow!$H$89:$AC$89,MATCH(MonthlyCF!DG$231,OpCashFlow!$H$4:$AC$4,0)),0)/Summary!$C$25)*(1-Summary!$C$27)</f>
        <v/>
      </c>
      <c r="DG304" s="346">
        <f>(IF(AND(DG$231=$O304,DH$231=$O304+1),INDEX(OpCashFlow!$H$89:$AC$89,MATCH(MonthlyCF!DH$231,OpCashFlow!$H$4:$AC$4,0)),0)/Summary!$C$25)*(1-Summary!$C$27)</f>
        <v/>
      </c>
      <c r="DH304" s="346">
        <f>(IF(AND(DH$231=$O304,DI$231=$O304+1),INDEX(OpCashFlow!$H$89:$AC$89,MATCH(MonthlyCF!DI$231,OpCashFlow!$H$4:$AC$4,0)),0)/Summary!$C$25)*(1-Summary!$C$27)</f>
        <v/>
      </c>
      <c r="DI304" s="346">
        <f>(IF(AND(DI$231=$O304,DJ$231=$O304+1),INDEX(OpCashFlow!$H$89:$AC$89,MATCH(MonthlyCF!DJ$231,OpCashFlow!$H$4:$AC$4,0)),0)/Summary!$C$25)*(1-Summary!$C$27)</f>
        <v/>
      </c>
      <c r="DJ304" s="346">
        <f>(IF(AND(DJ$231=$O304,DK$231=$O304+1),INDEX(OpCashFlow!$H$89:$AC$89,MATCH(MonthlyCF!DK$231,OpCashFlow!$H$4:$AC$4,0)),0)/Summary!$C$25)*(1-Summary!$C$27)</f>
        <v/>
      </c>
      <c r="DK304" s="346">
        <f>(IF(AND(DK$231=$O304,DL$231=$O304+1),INDEX(OpCashFlow!$H$89:$AC$89,MATCH(MonthlyCF!DL$231,OpCashFlow!$H$4:$AC$4,0)),0)/Summary!$C$25)*(1-Summary!$C$27)</f>
        <v/>
      </c>
      <c r="DL304" s="346">
        <f>(IF(AND(DL$231=$O304,DM$231=$O304+1),INDEX(OpCashFlow!$H$89:$AC$89,MATCH(MonthlyCF!DM$231,OpCashFlow!$H$4:$AC$4,0)),0)/Summary!$C$25)*(1-Summary!$C$27)</f>
        <v/>
      </c>
      <c r="DM304" s="346">
        <f>(IF(AND(DM$231=$O304,DN$231=$O304+1),INDEX(OpCashFlow!$H$89:$AC$89,MATCH(MonthlyCF!DN$231,OpCashFlow!$H$4:$AC$4,0)),0)/Summary!$C$25)*(1-Summary!$C$27)</f>
        <v/>
      </c>
      <c r="DN304" s="346">
        <f>(IF(AND(DN$231=$O304,DO$231=$O304+1),INDEX(OpCashFlow!$H$89:$AC$89,MATCH(MonthlyCF!DO$231,OpCashFlow!$H$4:$AC$4,0)),0)/Summary!$C$25)*(1-Summary!$C$27)</f>
        <v/>
      </c>
      <c r="DO304" s="346">
        <f>(IF(AND(DO$231=$O304,DP$231=$O304+1),INDEX(OpCashFlow!$H$89:$AC$89,MATCH(MonthlyCF!DP$231,OpCashFlow!$H$4:$AC$4,0)),0)/Summary!$C$25)*(1-Summary!$C$27)</f>
        <v/>
      </c>
      <c r="DP304" s="346">
        <f>(IF(AND(DP$231=$O304,DQ$231=$O304+1),INDEX(OpCashFlow!$H$89:$AC$89,MATCH(MonthlyCF!DQ$231,OpCashFlow!$H$4:$AC$4,0)),0)/Summary!$C$25)*(1-Summary!$C$27)</f>
        <v/>
      </c>
      <c r="DQ304" s="346">
        <f>(IF(AND(DQ$231=$O304,DR$231=$O304+1),INDEX(OpCashFlow!$H$89:$AC$89,MATCH(MonthlyCF!DR$231,OpCashFlow!$H$4:$AC$4,0)),0)/Summary!$C$25)*(1-Summary!$C$27)</f>
        <v/>
      </c>
      <c r="DR304" s="346">
        <f>(IF(AND(DR$231=$O304,DS$231=$O304+1),INDEX(OpCashFlow!$H$89:$AC$89,MATCH(MonthlyCF!DS$231,OpCashFlow!$H$4:$AC$4,0)),0)/Summary!$C$25)*(1-Summary!$C$27)</f>
        <v/>
      </c>
      <c r="DS304" s="346">
        <f>(IF(AND(DS$231=$O304,DT$231=$O304+1),INDEX(OpCashFlow!$H$89:$AC$89,MATCH(MonthlyCF!DT$231,OpCashFlow!$H$4:$AC$4,0)),0)/Summary!$C$25)*(1-Summary!$C$27)</f>
        <v/>
      </c>
      <c r="DT304" s="346">
        <f>(IF(AND(DT$231=$O304,DU$231=$O304+1),INDEX(OpCashFlow!$H$89:$AC$89,MATCH(MonthlyCF!DU$231,OpCashFlow!$H$4:$AC$4,0)),0)/Summary!$C$25)*(1-Summary!$C$27)</f>
        <v/>
      </c>
      <c r="DU304" s="346">
        <f>(IF(AND(DU$231=$O304,DV$231=$O304+1),INDEX(OpCashFlow!$H$89:$AC$89,MATCH(MonthlyCF!DV$231,OpCashFlow!$H$4:$AC$4,0)),0)/Summary!$C$25)*(1-Summary!$C$27)</f>
        <v/>
      </c>
      <c r="DV304" s="346">
        <f>(IF(AND(DV$231=$O304,DW$231=$O304+1),INDEX(OpCashFlow!$H$89:$AC$89,MATCH(MonthlyCF!DW$231,OpCashFlow!$H$4:$AC$4,0)),0)/Summary!$C$25)*(1-Summary!$C$27)</f>
        <v/>
      </c>
      <c r="DW304" s="346">
        <f>(IF(AND(DW$231=$O304,DX$231=$O304+1),INDEX(OpCashFlow!$H$89:$AC$89,MATCH(MonthlyCF!DX$231,OpCashFlow!$H$4:$AC$4,0)),0)/Summary!$C$25)*(1-Summary!$C$27)</f>
        <v/>
      </c>
      <c r="DX304" s="346">
        <f>(IF(AND(DX$231=$O304,DY$231=$O304+1),INDEX(OpCashFlow!$H$89:$AC$89,MATCH(MonthlyCF!DY$231,OpCashFlow!$H$4:$AC$4,0)),0)/Summary!$C$25)*(1-Summary!$C$27)</f>
        <v/>
      </c>
      <c r="DY304" s="346">
        <f>(IF(AND(DY$231=$O304,DZ$231=$O304+1),INDEX(OpCashFlow!$H$89:$AC$89,MATCH(MonthlyCF!DZ$231,OpCashFlow!$H$4:$AC$4,0)),0)/Summary!$C$25)*(1-Summary!$C$27)</f>
        <v/>
      </c>
      <c r="DZ304" s="346">
        <f>(IF(AND(DZ$231=$O304,EA$231=$O304+1),INDEX(OpCashFlow!$H$89:$AC$89,MATCH(MonthlyCF!EA$231,OpCashFlow!$H$4:$AC$4,0)),0)/Summary!$C$25)*(1-Summary!$C$27)</f>
        <v/>
      </c>
      <c r="EA304" s="346">
        <f>(IF(AND(EA$231=$O304,EB$231=$O304+1),INDEX(OpCashFlow!$H$89:$AC$89,MATCH(MonthlyCF!EB$231,OpCashFlow!$H$4:$AC$4,0)),0)/Summary!$C$25)*(1-Summary!$C$27)</f>
        <v/>
      </c>
      <c r="EB304" s="346">
        <f>(IF(AND(EB$231=$O304,EC$231=$O304+1),INDEX(OpCashFlow!$H$89:$AC$89,MATCH(MonthlyCF!EC$231,OpCashFlow!$H$4:$AC$4,0)),0)/Summary!$C$25)*(1-Summary!$C$27)</f>
        <v/>
      </c>
      <c r="EC304" s="346">
        <f>(IF(AND(EC$231=$O304,ED$231=$O304+1),INDEX(OpCashFlow!$H$89:$AC$89,MATCH(MonthlyCF!ED$231,OpCashFlow!$H$4:$AC$4,0)),0)/Summary!$C$25)*(1-Summary!$C$27)</f>
        <v/>
      </c>
      <c r="ED304" s="346">
        <f>(IF(AND(ED$231=$O304,EE$231=$O304+1),INDEX(OpCashFlow!$H$89:$AC$89,MATCH(MonthlyCF!EE$231,OpCashFlow!$H$4:$AC$4,0)),0)/Summary!$C$25)*(1-Summary!$C$27)</f>
        <v/>
      </c>
      <c r="EE304" s="346">
        <f>(IF(AND(EE$231=$O304,EF$231=$O304+1),INDEX(OpCashFlow!$H$89:$AC$89,MATCH(MonthlyCF!EF$231,OpCashFlow!$H$4:$AC$4,0)),0)/Summary!$C$25)*(1-Summary!$C$27)</f>
        <v/>
      </c>
      <c r="EF304" s="346">
        <f>(IF(AND(EF$231=$O304,EG$231=$O304+1),INDEX(OpCashFlow!$H$89:$AC$89,MATCH(MonthlyCF!EG$231,OpCashFlow!$H$4:$AC$4,0)),0)/Summary!$C$25)*(1-Summary!$C$27)</f>
        <v/>
      </c>
      <c r="EG304" s="346">
        <f>(IF(AND(EG$231=$O304,EH$231=$O304+1),INDEX(OpCashFlow!$H$89:$AC$89,MATCH(MonthlyCF!EH$231,OpCashFlow!$H$4:$AC$4,0)),0)/Summary!$C$25)*(1-Summary!$C$27)</f>
        <v/>
      </c>
      <c r="EH304" s="346">
        <f>(IF(AND(EH$231=$O304,EI$231=$O304+1),INDEX(OpCashFlow!$H$89:$AC$89,MATCH(MonthlyCF!EI$231,OpCashFlow!$H$4:$AC$4,0)),0)/Summary!$C$25)*(1-Summary!$C$27)</f>
        <v/>
      </c>
      <c r="EI304" s="346">
        <f>(IF(AND(EI$231=$O304,EJ$231=$O304+1),INDEX(OpCashFlow!$H$89:$AC$89,MATCH(MonthlyCF!EJ$231,OpCashFlow!$H$4:$AC$4,0)),0)/Summary!$C$25)*(1-Summary!$C$27)</f>
        <v/>
      </c>
      <c r="EJ304" s="346">
        <f>(IF(AND(EJ$231=$O304,EK$231=$O304+1),INDEX(OpCashFlow!$H$89:$AC$89,MATCH(MonthlyCF!EK$231,OpCashFlow!$H$4:$AC$4,0)),0)/Summary!$C$25)*(1-Summary!$C$27)</f>
        <v/>
      </c>
      <c r="EK304" s="346">
        <f>(IF(AND(EK$231=$O304,EL$231=$O304+1),INDEX(OpCashFlow!$H$89:$AC$89,MATCH(MonthlyCF!EL$231,OpCashFlow!$H$4:$AC$4,0)),0)/Summary!$C$25)*(1-Summary!$C$27)</f>
        <v/>
      </c>
      <c r="EL304" s="346">
        <f>(IF(AND(EL$231=$O304,EM$231=$O304+1),INDEX(OpCashFlow!$H$89:$AC$89,MATCH(MonthlyCF!EM$231,OpCashFlow!$H$4:$AC$4,0)),0)/Summary!$C$25)*(1-Summary!$C$27)</f>
        <v/>
      </c>
      <c r="EM304" s="346">
        <f>(IF(AND(EM$231=$O304,EN$231=$O304+1),INDEX(OpCashFlow!$H$89:$AC$89,MATCH(MonthlyCF!EN$231,OpCashFlow!$H$4:$AC$4,0)),0)/Summary!$C$25)*(1-Summary!$C$27)</f>
        <v/>
      </c>
      <c r="EN304" s="346">
        <f>(IF(AND(EN$231=$O304,EO$231=$O304+1),INDEX(OpCashFlow!$H$89:$AC$89,MATCH(MonthlyCF!EO$231,OpCashFlow!$H$4:$AC$4,0)),0)/Summary!$C$25)*(1-Summary!$C$27)</f>
        <v/>
      </c>
      <c r="EO304" s="346">
        <f>(IF(AND(EO$231=$O304,EP$231=$O304+1),INDEX(OpCashFlow!$H$89:$AC$89,MATCH(MonthlyCF!EP$231,OpCashFlow!$H$4:$AC$4,0)),0)/Summary!$C$25)*(1-Summary!$C$27)</f>
        <v/>
      </c>
      <c r="EP304" s="346">
        <f>(IF(AND(EP$231=$O304,EQ$231=$O304+1),INDEX(OpCashFlow!$H$89:$AC$89,MATCH(MonthlyCF!EQ$231,OpCashFlow!$H$4:$AC$4,0)),0)/Summary!$C$25)*(1-Summary!$C$27)</f>
        <v/>
      </c>
      <c r="EQ304" s="346">
        <f>(IF(AND(EQ$231=$O304,ER$231=$O304+1),INDEX(OpCashFlow!$H$89:$AC$89,MATCH(MonthlyCF!ER$231,OpCashFlow!$H$4:$AC$4,0)),0)/Summary!$C$25)*(1-Summary!$C$27)</f>
        <v/>
      </c>
      <c r="ER304" s="346">
        <f>(IF(AND(ER$231=$O304,ES$231=$O304+1),INDEX(OpCashFlow!$H$89:$AC$89,MATCH(MonthlyCF!ES$231,OpCashFlow!$H$4:$AC$4,0)),0)/Summary!$C$25)*(1-Summary!$C$27)</f>
        <v/>
      </c>
      <c r="ES304" s="346">
        <f>(IF(AND(ES$231=$O304,ET$231=$O304+1),INDEX(OpCashFlow!$H$89:$AC$89,MATCH(MonthlyCF!ET$231,OpCashFlow!$H$4:$AC$4,0)),0)/Summary!$C$25)*(1-Summary!$C$27)</f>
        <v/>
      </c>
      <c r="ET304" s="346">
        <f>(IF(AND(ET$231=$O304,EU$231=$O304+1),INDEX(OpCashFlow!$H$89:$AC$89,MATCH(MonthlyCF!EU$231,OpCashFlow!$H$4:$AC$4,0)),0)/Summary!$C$25)*(1-Summary!$C$27)</f>
        <v/>
      </c>
      <c r="EU304" s="346">
        <f>(IF(AND(EU$231=$O304,EV$231=$O304+1),INDEX(OpCashFlow!$H$89:$AC$89,MATCH(MonthlyCF!EV$231,OpCashFlow!$H$4:$AC$4,0)),0)/Summary!$C$25)*(1-Summary!$C$27)</f>
        <v/>
      </c>
      <c r="EV304" s="346">
        <f>(IF(AND(EV$231=$O304,EW$231=$O304+1),INDEX(OpCashFlow!$H$89:$AC$89,MATCH(MonthlyCF!EW$231,OpCashFlow!$H$4:$AC$4,0)),0)/Summary!$C$25)*(1-Summary!$C$27)</f>
        <v/>
      </c>
      <c r="EW304" s="346">
        <f>(IF(AND(EW$231=$O304,EX$231=$O304+1),INDEX(OpCashFlow!$H$89:$AC$89,MATCH(MonthlyCF!EX$231,OpCashFlow!$H$4:$AC$4,0)),0)/Summary!$C$25)*(1-Summary!$C$27)</f>
        <v/>
      </c>
      <c r="EX304" s="346">
        <f>(IF(AND(EX$231=$O304,EY$231=$O304+1),INDEX(OpCashFlow!$H$89:$AC$89,MATCH(MonthlyCF!EY$231,OpCashFlow!$H$4:$AC$4,0)),0)/Summary!$C$25)*(1-Summary!$C$27)</f>
        <v/>
      </c>
      <c r="EY304" s="346">
        <f>(IF(AND(EY$231=$O304,EZ$231=$O304+1),INDEX(OpCashFlow!$H$89:$AC$89,MATCH(MonthlyCF!EZ$231,OpCashFlow!$H$4:$AC$4,0)),0)/Summary!$C$25)*(1-Summary!$C$27)</f>
        <v/>
      </c>
      <c r="EZ304" s="346">
        <f>(IF(AND(EZ$231=$O304,FA$231=$O304+1),INDEX(OpCashFlow!$H$89:$AC$89,MATCH(MonthlyCF!FA$231,OpCashFlow!$H$4:$AC$4,0)),0)/Summary!$C$25)*(1-Summary!$C$27)</f>
        <v/>
      </c>
      <c r="FA304" s="346">
        <f>(IF(AND(FA$231=$O304,FB$231=$O304+1),INDEX(OpCashFlow!$H$89:$AC$89,MATCH(MonthlyCF!FB$231,OpCashFlow!$H$4:$AC$4,0)),0)/Summary!$C$25)*(1-Summary!$C$27)</f>
        <v/>
      </c>
      <c r="FB304" s="346">
        <f>(IF(AND(FB$231=$O304,FC$231=$O304+1),INDEX(OpCashFlow!$H$89:$AC$89,MATCH(MonthlyCF!FC$231,OpCashFlow!$H$4:$AC$4,0)),0)/Summary!$C$25)*(1-Summary!$C$27)</f>
        <v/>
      </c>
      <c r="FC304" s="346">
        <f>(IF(AND(FC$231=$O304,FD$231=$O304+1),INDEX(OpCashFlow!$H$89:$AC$89,MATCH(MonthlyCF!FD$231,OpCashFlow!$H$4:$AC$4,0)),0)/Summary!$C$25)*(1-Summary!$C$27)</f>
        <v/>
      </c>
      <c r="FD304" s="346">
        <f>(IF(AND(FD$231=$O304,FE$231=$O304+1),INDEX(OpCashFlow!$H$89:$AC$89,MATCH(MonthlyCF!FE$231,OpCashFlow!$H$4:$AC$4,0)),0)/Summary!$C$25)*(1-Summary!$C$27)</f>
        <v/>
      </c>
      <c r="FE304" s="346">
        <f>(IF(AND(FE$231=$O304,FF$231=$O304+1),INDEX(OpCashFlow!$H$89:$AC$89,MATCH(MonthlyCF!FF$231,OpCashFlow!$H$4:$AC$4,0)),0)/Summary!$C$25)*(1-Summary!$C$27)</f>
        <v/>
      </c>
      <c r="FF304" s="346">
        <f>(IF(AND(FF$231=$O304,FG$231=$O304+1),INDEX(OpCashFlow!$H$89:$AC$89,MATCH(MonthlyCF!FG$231,OpCashFlow!$H$4:$AC$4,0)),0)/Summary!$C$25)*(1-Summary!$C$27)</f>
        <v/>
      </c>
      <c r="FG304" s="346">
        <f>(IF(AND(FG$231=$O304,FH$231=$O304+1),INDEX(OpCashFlow!$H$89:$AC$89,MATCH(MonthlyCF!FH$231,OpCashFlow!$H$4:$AC$4,0)),0)/Summary!$C$25)*(1-Summary!$C$27)</f>
        <v/>
      </c>
      <c r="FH304" s="346">
        <f>(IF(AND(FH$231=$O304,FI$231=$O304+1),INDEX(OpCashFlow!$H$89:$AC$89,MATCH(MonthlyCF!FI$231,OpCashFlow!$H$4:$AC$4,0)),0)/Summary!$C$25)*(1-Summary!$C$27)</f>
        <v/>
      </c>
      <c r="FI304" s="346">
        <f>(IF(AND(FI$231=$O304,FJ$231=$O304+1),INDEX(OpCashFlow!$H$89:$AC$89,MATCH(MonthlyCF!FJ$231,OpCashFlow!$H$4:$AC$4,0)),0)/Summary!$C$25)*(1-Summary!$C$27)</f>
        <v/>
      </c>
      <c r="FJ304" s="346">
        <f>(IF(AND(FJ$231=$O304,FK$231=$O304+1),INDEX(OpCashFlow!$H$89:$AC$89,MATCH(MonthlyCF!FK$231,OpCashFlow!$H$4:$AC$4,0)),0)/Summary!$C$25)*(1-Summary!$C$27)</f>
        <v/>
      </c>
      <c r="FK304" s="346">
        <f>(IF(AND(FK$231=$O304,FL$231=$O304+1),INDEX(OpCashFlow!$H$89:$AC$89,MATCH(MonthlyCF!FL$231,OpCashFlow!$H$4:$AC$4,0)),0)/Summary!$C$25)*(1-Summary!$C$27)</f>
        <v/>
      </c>
      <c r="FL304" s="346">
        <f>(IF(AND(FL$231=$O304,FM$231=$O304+1),INDEX(OpCashFlow!$H$89:$AC$89,MATCH(MonthlyCF!FM$231,OpCashFlow!$H$4:$AC$4,0)),0)/Summary!$C$25)*(1-Summary!$C$27)</f>
        <v/>
      </c>
      <c r="FM304" s="346">
        <f>(IF(AND(FM$231=$O304,FN$231=$O304+1),INDEX(OpCashFlow!$H$89:$AC$89,MATCH(MonthlyCF!FN$231,OpCashFlow!$H$4:$AC$4,0)),0)/Summary!$C$25)*(1-Summary!$C$27)</f>
        <v/>
      </c>
      <c r="FN304" s="346">
        <f>(IF(AND(FN$231=$O304,FO$231=$O304+1),INDEX(OpCashFlow!$H$89:$AC$89,MATCH(MonthlyCF!FO$231,OpCashFlow!$H$4:$AC$4,0)),0)/Summary!$C$25)*(1-Summary!$C$27)</f>
        <v/>
      </c>
      <c r="FO304" s="346">
        <f>(IF(AND(FO$231=$O304,FP$231=$O304+1),INDEX(OpCashFlow!$H$89:$AC$89,MATCH(MonthlyCF!FP$231,OpCashFlow!$H$4:$AC$4,0)),0)/Summary!$C$25)*(1-Summary!$C$27)</f>
        <v/>
      </c>
      <c r="FP304" s="346">
        <f>(IF(AND(FP$231=$O304,FQ$231=$O304+1),INDEX(OpCashFlow!$H$89:$AC$89,MATCH(MonthlyCF!FQ$231,OpCashFlow!$H$4:$AC$4,0)),0)/Summary!$C$25)*(1-Summary!$C$27)</f>
        <v/>
      </c>
      <c r="FQ304" s="346">
        <f>(IF(AND(FQ$231=$O304,FR$231=$O304+1),INDEX(OpCashFlow!$H$89:$AC$89,MATCH(MonthlyCF!FR$231,OpCashFlow!$H$4:$AC$4,0)),0)/Summary!$C$25)*(1-Summary!$C$27)</f>
        <v/>
      </c>
      <c r="FR304" s="346">
        <f>(IF(AND(FR$231=$O304,FS$231=$O304+1),INDEX(OpCashFlow!$H$89:$AC$89,MATCH(MonthlyCF!FS$231,OpCashFlow!$H$4:$AC$4,0)),0)/Summary!$C$25)*(1-Summary!$C$27)</f>
        <v/>
      </c>
      <c r="FS304" s="346">
        <f>(IF(AND(FS$231=$O304,FT$231=$O304+1),INDEX(OpCashFlow!$H$89:$AC$89,MATCH(MonthlyCF!FT$231,OpCashFlow!$H$4:$AC$4,0)),0)/Summary!$C$25)*(1-Summary!$C$27)</f>
        <v/>
      </c>
      <c r="FT304" s="346">
        <f>(IF(AND(FT$231=$O304,FU$231=$O304+1),INDEX(OpCashFlow!$H$89:$AC$89,MATCH(MonthlyCF!FU$231,OpCashFlow!$H$4:$AC$4,0)),0)/Summary!$C$25)*(1-Summary!$C$27)</f>
        <v/>
      </c>
      <c r="FU304" s="346">
        <f>(IF(AND(FU$231=$O304,FV$231=$O304+1),INDEX(OpCashFlow!$H$89:$AC$89,MATCH(MonthlyCF!FV$231,OpCashFlow!$H$4:$AC$4,0)),0)/Summary!$C$25)*(1-Summary!$C$27)</f>
        <v/>
      </c>
      <c r="FV304" s="346">
        <f>(IF(AND(FV$231=$O304,FW$231=$O304+1),INDEX(OpCashFlow!$H$89:$AC$89,MATCH(MonthlyCF!FW$231,OpCashFlow!$H$4:$AC$4,0)),0)/Summary!$C$25)*(1-Summary!$C$27)</f>
        <v/>
      </c>
      <c r="FW304" s="346">
        <f>(IF(AND(FW$231=$O304,FX$231=$O304+1),INDEX(OpCashFlow!$H$89:$AC$89,MATCH(MonthlyCF!FX$231,OpCashFlow!$H$4:$AC$4,0)),0)/Summary!$C$25)*(1-Summary!$C$27)</f>
        <v/>
      </c>
      <c r="FX304" s="346">
        <f>(IF(AND(FX$231=$O304,FY$231=$O304+1),INDEX(OpCashFlow!$H$89:$AC$89,MATCH(MonthlyCF!FY$231,OpCashFlow!$H$4:$AC$4,0)),0)/Summary!$C$25)*(1-Summary!$C$27)</f>
        <v/>
      </c>
      <c r="FY304" s="346">
        <f>(IF(AND(FY$231=$O304,FZ$231=$O304+1),INDEX(OpCashFlow!$H$89:$AC$89,MATCH(MonthlyCF!FZ$231,OpCashFlow!$H$4:$AC$4,0)),0)/Summary!$C$25)*(1-Summary!$C$27)</f>
        <v/>
      </c>
      <c r="FZ304" s="346">
        <f>(IF(AND(FZ$231=$O304,GA$231=$O304+1),INDEX(OpCashFlow!$H$89:$AC$89,MATCH(MonthlyCF!GA$231,OpCashFlow!$H$4:$AC$4,0)),0)/Summary!$C$25)*(1-Summary!$C$27)</f>
        <v/>
      </c>
      <c r="GA304" s="346">
        <f>(IF(AND(GA$231=$O304,GB$231=$O304+1),INDEX(OpCashFlow!$H$89:$AC$89,MATCH(MonthlyCF!GB$231,OpCashFlow!$H$4:$AC$4,0)),0)/Summary!$C$25)*(1-Summary!$C$27)</f>
        <v/>
      </c>
      <c r="GB304" s="346">
        <f>(IF(AND(GB$231=$O304,GC$231=$O304+1),INDEX(OpCashFlow!$H$89:$AC$89,MATCH(MonthlyCF!GC$231,OpCashFlow!$H$4:$AC$4,0)),0)/Summary!$C$25)*(1-Summary!$C$27)</f>
        <v/>
      </c>
      <c r="GC304" s="346">
        <f>(IF(AND(GC$231=$O304,GD$231=$O304+1),INDEX(OpCashFlow!$H$89:$AC$89,MATCH(MonthlyCF!GD$231,OpCashFlow!$H$4:$AC$4,0)),0)/Summary!$C$25)*(1-Summary!$C$27)</f>
        <v/>
      </c>
      <c r="GD304" s="346">
        <f>(IF(AND(GD$231=$O304,GE$231=$O304+1),INDEX(OpCashFlow!$H$89:$AC$89,MATCH(MonthlyCF!GE$231,OpCashFlow!$H$4:$AC$4,0)),0)/Summary!$C$25)*(1-Summary!$C$27)</f>
        <v/>
      </c>
      <c r="GE304" s="346">
        <f>(IF(AND(GE$231=$O304,GF$231=$O304+1),INDEX(OpCashFlow!$H$89:$AC$89,MATCH(MonthlyCF!GF$231,OpCashFlow!$H$4:$AC$4,0)),0)/Summary!$C$25)*(1-Summary!$C$27)</f>
        <v/>
      </c>
      <c r="GF304" s="346">
        <f>(IF(AND(GF$231=$O304,GG$231=$O304+1),INDEX(OpCashFlow!$H$89:$AC$89,MATCH(MonthlyCF!GG$231,OpCashFlow!$H$4:$AC$4,0)),0)/Summary!$C$25)*(1-Summary!$C$27)</f>
        <v/>
      </c>
      <c r="GG304" s="346">
        <f>(IF(AND(GG$231=$O304,GH$231=$O304+1),INDEX(OpCashFlow!$H$89:$AC$89,MATCH(MonthlyCF!GH$231,OpCashFlow!$H$4:$AC$4,0)),0)/Summary!$C$25)*(1-Summary!$C$27)</f>
        <v/>
      </c>
      <c r="GH304" s="346">
        <f>(IF(AND(GH$231=$O304,GI$231=$O304+1),INDEX(OpCashFlow!$H$89:$AC$89,MATCH(MonthlyCF!GI$231,OpCashFlow!$H$4:$AC$4,0)),0)/Summary!$C$25)*(1-Summary!$C$27)</f>
        <v/>
      </c>
      <c r="GI304" s="346">
        <f>(IF(AND(GI$231=$O304,GJ$231=$O304+1),INDEX(OpCashFlow!$H$89:$AC$89,MATCH(MonthlyCF!GJ$231,OpCashFlow!$H$4:$AC$4,0)),0)/Summary!$C$25)*(1-Summary!$C$27)</f>
        <v/>
      </c>
      <c r="GJ304" s="346">
        <f>(IF(AND(GJ$231=$O304,GK$231=$O304+1),INDEX(OpCashFlow!$H$89:$AC$89,MATCH(MonthlyCF!GK$231,OpCashFlow!$H$4:$AC$4,0)),0)/Summary!$C$25)*(1-Summary!$C$27)</f>
        <v/>
      </c>
      <c r="GK304" s="346">
        <f>(IF(AND(GK$231=$O304,GL$231=$O304+1),INDEX(OpCashFlow!$H$89:$AC$89,MATCH(MonthlyCF!GL$231,OpCashFlow!$H$4:$AC$4,0)),0)/Summary!$C$25)*(1-Summary!$C$27)</f>
        <v/>
      </c>
      <c r="GL304" s="346">
        <f>(IF(AND(GL$231=$O304,GM$231=$O304+1),INDEX(OpCashFlow!$H$89:$AC$89,MATCH(MonthlyCF!GM$231,OpCashFlow!$H$4:$AC$4,0)),0)/Summary!$C$25)*(1-Summary!$C$27)</f>
        <v/>
      </c>
      <c r="GM304" s="346">
        <f>(IF(AND(GM$231=$O304,GN$231=$O304+1),INDEX(OpCashFlow!$H$89:$AC$89,MATCH(MonthlyCF!GN$231,OpCashFlow!$H$4:$AC$4,0)),0)/Summary!$C$25)*(1-Summary!$C$27)</f>
        <v/>
      </c>
      <c r="GN304" s="346">
        <f>(IF(AND(GN$231=$O304,GO$231=$O304+1),INDEX(OpCashFlow!$H$89:$AC$89,MATCH(MonthlyCF!GO$231,OpCashFlow!$H$4:$AC$4,0)),0)/Summary!$C$25)*(1-Summary!$C$27)</f>
        <v/>
      </c>
    </row>
    <row r="305" outlineLevel="1">
      <c r="O305" s="1" t="n">
        <v>7</v>
      </c>
      <c r="P305" s="346">
        <f>(IF(AND(P$231=$O305,Q$231=$O305+1),INDEX(OpCashFlow!$H$89:$AC$89,MATCH(MonthlyCF!Q$231,OpCashFlow!$H$4:$AC$4,0)),0)/Summary!$C$25)*(1-Summary!$C$27)</f>
        <v/>
      </c>
      <c r="Q305" s="346">
        <f>(IF(AND(Q$231=$O305,R$231=$O305+1),INDEX(OpCashFlow!$H$89:$AC$89,MATCH(MonthlyCF!R$231,OpCashFlow!$H$4:$AC$4,0)),0)/Summary!$C$25)*(1-Summary!$C$27)</f>
        <v/>
      </c>
      <c r="R305" s="346">
        <f>(IF(AND(R$231=$O305,S$231=$O305+1),INDEX(OpCashFlow!$H$89:$AC$89,MATCH(MonthlyCF!S$231,OpCashFlow!$H$4:$AC$4,0)),0)/Summary!$C$25)*(1-Summary!$C$27)</f>
        <v/>
      </c>
      <c r="S305" s="346">
        <f>(IF(AND(S$231=$O305,T$231=$O305+1),INDEX(OpCashFlow!$H$89:$AC$89,MATCH(MonthlyCF!T$231,OpCashFlow!$H$4:$AC$4,0)),0)/Summary!$C$25)*(1-Summary!$C$27)</f>
        <v/>
      </c>
      <c r="T305" s="346">
        <f>(IF(AND(T$231=$O305,U$231=$O305+1),INDEX(OpCashFlow!$H$89:$AC$89,MATCH(MonthlyCF!U$231,OpCashFlow!$H$4:$AC$4,0)),0)/Summary!$C$25)*(1-Summary!$C$27)</f>
        <v/>
      </c>
      <c r="U305" s="346">
        <f>(IF(AND(U$231=$O305,V$231=$O305+1),INDEX(OpCashFlow!$H$89:$AC$89,MATCH(MonthlyCF!V$231,OpCashFlow!$H$4:$AC$4,0)),0)/Summary!$C$25)*(1-Summary!$C$27)</f>
        <v/>
      </c>
      <c r="V305" s="346">
        <f>(IF(AND(V$231=$O305,W$231=$O305+1),INDEX(OpCashFlow!$H$89:$AC$89,MATCH(MonthlyCF!W$231,OpCashFlow!$H$4:$AC$4,0)),0)/Summary!$C$25)*(1-Summary!$C$27)</f>
        <v/>
      </c>
      <c r="W305" s="346">
        <f>(IF(AND(W$231=$O305,X$231=$O305+1),INDEX(OpCashFlow!$H$89:$AC$89,MATCH(MonthlyCF!X$231,OpCashFlow!$H$4:$AC$4,0)),0)/Summary!$C$25)*(1-Summary!$C$27)</f>
        <v/>
      </c>
      <c r="X305" s="346">
        <f>(IF(AND(X$231=$O305,Y$231=$O305+1),INDEX(OpCashFlow!$H$89:$AC$89,MATCH(MonthlyCF!Y$231,OpCashFlow!$H$4:$AC$4,0)),0)/Summary!$C$25)*(1-Summary!$C$27)</f>
        <v/>
      </c>
      <c r="Y305" s="346">
        <f>(IF(AND(Y$231=$O305,Z$231=$O305+1),INDEX(OpCashFlow!$H$89:$AC$89,MATCH(MonthlyCF!Z$231,OpCashFlow!$H$4:$AC$4,0)),0)/Summary!$C$25)*(1-Summary!$C$27)</f>
        <v/>
      </c>
      <c r="Z305" s="346">
        <f>(IF(AND(Z$231=$O305,AA$231=$O305+1),INDEX(OpCashFlow!$H$89:$AC$89,MATCH(MonthlyCF!AA$231,OpCashFlow!$H$4:$AC$4,0)),0)/Summary!$C$25)*(1-Summary!$C$27)</f>
        <v/>
      </c>
      <c r="AA305" s="346">
        <f>(IF(AND(AA$231=$O305,AB$231=$O305+1),INDEX(OpCashFlow!$H$89:$AC$89,MATCH(MonthlyCF!AB$231,OpCashFlow!$H$4:$AC$4,0)),0)/Summary!$C$25)*(1-Summary!$C$27)</f>
        <v/>
      </c>
      <c r="AB305" s="346">
        <f>(IF(AND(AB$231=$O305,AC$231=$O305+1),INDEX(OpCashFlow!$H$89:$AC$89,MATCH(MonthlyCF!AC$231,OpCashFlow!$H$4:$AC$4,0)),0)/Summary!$C$25)*(1-Summary!$C$27)</f>
        <v/>
      </c>
      <c r="AC305" s="346">
        <f>(IF(AND(AC$231=$O305,AD$231=$O305+1),INDEX(OpCashFlow!$H$89:$AC$89,MATCH(MonthlyCF!AD$231,OpCashFlow!$H$4:$AC$4,0)),0)/Summary!$C$25)*(1-Summary!$C$27)</f>
        <v/>
      </c>
      <c r="AD305" s="346">
        <f>(IF(AND(AD$231=$O305,AE$231=$O305+1),INDEX(OpCashFlow!$H$89:$AC$89,MATCH(MonthlyCF!AE$231,OpCashFlow!$H$4:$AC$4,0)),0)/Summary!$C$25)*(1-Summary!$C$27)</f>
        <v/>
      </c>
      <c r="AE305" s="346">
        <f>(IF(AND(AE$231=$O305,AF$231=$O305+1),INDEX(OpCashFlow!$H$89:$AC$89,MATCH(MonthlyCF!AF$231,OpCashFlow!$H$4:$AC$4,0)),0)/Summary!$C$25)*(1-Summary!$C$27)</f>
        <v/>
      </c>
      <c r="AF305" s="346">
        <f>(IF(AND(AF$231=$O305,AG$231=$O305+1),INDEX(OpCashFlow!$H$89:$AC$89,MATCH(MonthlyCF!AG$231,OpCashFlow!$H$4:$AC$4,0)),0)/Summary!$C$25)*(1-Summary!$C$27)</f>
        <v/>
      </c>
      <c r="AG305" s="346">
        <f>(IF(AND(AG$231=$O305,AH$231=$O305+1),INDEX(OpCashFlow!$H$89:$AC$89,MATCH(MonthlyCF!AH$231,OpCashFlow!$H$4:$AC$4,0)),0)/Summary!$C$25)*(1-Summary!$C$27)</f>
        <v/>
      </c>
      <c r="AH305" s="346">
        <f>(IF(AND(AH$231=$O305,AI$231=$O305+1),INDEX(OpCashFlow!$H$89:$AC$89,MATCH(MonthlyCF!AI$231,OpCashFlow!$H$4:$AC$4,0)),0)/Summary!$C$25)*(1-Summary!$C$27)</f>
        <v/>
      </c>
      <c r="AI305" s="346">
        <f>(IF(AND(AI$231=$O305,AJ$231=$O305+1),INDEX(OpCashFlow!$H$89:$AC$89,MATCH(MonthlyCF!AJ$231,OpCashFlow!$H$4:$AC$4,0)),0)/Summary!$C$25)*(1-Summary!$C$27)</f>
        <v/>
      </c>
      <c r="AJ305" s="346">
        <f>(IF(AND(AJ$231=$O305,AK$231=$O305+1),INDEX(OpCashFlow!$H$89:$AC$89,MATCH(MonthlyCF!AK$231,OpCashFlow!$H$4:$AC$4,0)),0)/Summary!$C$25)*(1-Summary!$C$27)</f>
        <v/>
      </c>
      <c r="AK305" s="346">
        <f>(IF(AND(AK$231=$O305,AL$231=$O305+1),INDEX(OpCashFlow!$H$89:$AC$89,MATCH(MonthlyCF!AL$231,OpCashFlow!$H$4:$AC$4,0)),0)/Summary!$C$25)*(1-Summary!$C$27)</f>
        <v/>
      </c>
      <c r="AL305" s="346">
        <f>(IF(AND(AL$231=$O305,AM$231=$O305+1),INDEX(OpCashFlow!$H$89:$AC$89,MATCH(MonthlyCF!AM$231,OpCashFlow!$H$4:$AC$4,0)),0)/Summary!$C$25)*(1-Summary!$C$27)</f>
        <v/>
      </c>
      <c r="AM305" s="346">
        <f>(IF(AND(AM$231=$O305,AN$231=$O305+1),INDEX(OpCashFlow!$H$89:$AC$89,MATCH(MonthlyCF!AN$231,OpCashFlow!$H$4:$AC$4,0)),0)/Summary!$C$25)*(1-Summary!$C$27)</f>
        <v/>
      </c>
      <c r="AN305" s="346">
        <f>(IF(AND(AN$231=$O305,AO$231=$O305+1),INDEX(OpCashFlow!$H$89:$AC$89,MATCH(MonthlyCF!AO$231,OpCashFlow!$H$4:$AC$4,0)),0)/Summary!$C$25)*(1-Summary!$C$27)</f>
        <v/>
      </c>
      <c r="AO305" s="346">
        <f>(IF(AND(AO$231=$O305,AP$231=$O305+1),INDEX(OpCashFlow!$H$89:$AC$89,MATCH(MonthlyCF!AP$231,OpCashFlow!$H$4:$AC$4,0)),0)/Summary!$C$25)*(1-Summary!$C$27)</f>
        <v/>
      </c>
      <c r="AP305" s="346">
        <f>(IF(AND(AP$231=$O305,AQ$231=$O305+1),INDEX(OpCashFlow!$H$89:$AC$89,MATCH(MonthlyCF!AQ$231,OpCashFlow!$H$4:$AC$4,0)),0)/Summary!$C$25)*(1-Summary!$C$27)</f>
        <v/>
      </c>
      <c r="AQ305" s="346">
        <f>(IF(AND(AQ$231=$O305,AR$231=$O305+1),INDEX(OpCashFlow!$H$89:$AC$89,MATCH(MonthlyCF!AR$231,OpCashFlow!$H$4:$AC$4,0)),0)/Summary!$C$25)*(1-Summary!$C$27)</f>
        <v/>
      </c>
      <c r="AR305" s="346">
        <f>(IF(AND(AR$231=$O305,AS$231=$O305+1),INDEX(OpCashFlow!$H$89:$AC$89,MATCH(MonthlyCF!AS$231,OpCashFlow!$H$4:$AC$4,0)),0)/Summary!$C$25)*(1-Summary!$C$27)</f>
        <v/>
      </c>
      <c r="AS305" s="346">
        <f>(IF(AND(AS$231=$O305,AT$231=$O305+1),INDEX(OpCashFlow!$H$89:$AC$89,MATCH(MonthlyCF!AT$231,OpCashFlow!$H$4:$AC$4,0)),0)/Summary!$C$25)*(1-Summary!$C$27)</f>
        <v/>
      </c>
      <c r="AT305" s="346">
        <f>(IF(AND(AT$231=$O305,AU$231=$O305+1),INDEX(OpCashFlow!$H$89:$AC$89,MATCH(MonthlyCF!AU$231,OpCashFlow!$H$4:$AC$4,0)),0)/Summary!$C$25)*(1-Summary!$C$27)</f>
        <v/>
      </c>
      <c r="AU305" s="346">
        <f>(IF(AND(AU$231=$O305,AV$231=$O305+1),INDEX(OpCashFlow!$H$89:$AC$89,MATCH(MonthlyCF!AV$231,OpCashFlow!$H$4:$AC$4,0)),0)/Summary!$C$25)*(1-Summary!$C$27)</f>
        <v/>
      </c>
      <c r="AV305" s="346">
        <f>(IF(AND(AV$231=$O305,AW$231=$O305+1),INDEX(OpCashFlow!$H$89:$AC$89,MATCH(MonthlyCF!AW$231,OpCashFlow!$H$4:$AC$4,0)),0)/Summary!$C$25)*(1-Summary!$C$27)</f>
        <v/>
      </c>
      <c r="AW305" s="346">
        <f>(IF(AND(AW$231=$O305,AX$231=$O305+1),INDEX(OpCashFlow!$H$89:$AC$89,MATCH(MonthlyCF!AX$231,OpCashFlow!$H$4:$AC$4,0)),0)/Summary!$C$25)*(1-Summary!$C$27)</f>
        <v/>
      </c>
      <c r="AX305" s="346">
        <f>(IF(AND(AX$231=$O305,AY$231=$O305+1),INDEX(OpCashFlow!$H$89:$AC$89,MATCH(MonthlyCF!AY$231,OpCashFlow!$H$4:$AC$4,0)),0)/Summary!$C$25)*(1-Summary!$C$27)</f>
        <v/>
      </c>
      <c r="AY305" s="346">
        <f>(IF(AND(AY$231=$O305,AZ$231=$O305+1),INDEX(OpCashFlow!$H$89:$AC$89,MATCH(MonthlyCF!AZ$231,OpCashFlow!$H$4:$AC$4,0)),0)/Summary!$C$25)*(1-Summary!$C$27)</f>
        <v/>
      </c>
      <c r="AZ305" s="346">
        <f>(IF(AND(AZ$231=$O305,BA$231=$O305+1),INDEX(OpCashFlow!$H$89:$AC$89,MATCH(MonthlyCF!BA$231,OpCashFlow!$H$4:$AC$4,0)),0)/Summary!$C$25)*(1-Summary!$C$27)</f>
        <v/>
      </c>
      <c r="BA305" s="346">
        <f>(IF(AND(BA$231=$O305,BB$231=$O305+1),INDEX(OpCashFlow!$H$89:$AC$89,MATCH(MonthlyCF!BB$231,OpCashFlow!$H$4:$AC$4,0)),0)/Summary!$C$25)*(1-Summary!$C$27)</f>
        <v/>
      </c>
      <c r="BB305" s="346">
        <f>(IF(AND(BB$231=$O305,BC$231=$O305+1),INDEX(OpCashFlow!$H$89:$AC$89,MATCH(MonthlyCF!BC$231,OpCashFlow!$H$4:$AC$4,0)),0)/Summary!$C$25)*(1-Summary!$C$27)</f>
        <v/>
      </c>
      <c r="BC305" s="346">
        <f>(IF(AND(BC$231=$O305,BD$231=$O305+1),INDEX(OpCashFlow!$H$89:$AC$89,MATCH(MonthlyCF!BD$231,OpCashFlow!$H$4:$AC$4,0)),0)/Summary!$C$25)*(1-Summary!$C$27)</f>
        <v/>
      </c>
      <c r="BD305" s="346">
        <f>(IF(AND(BD$231=$O305,BE$231=$O305+1),INDEX(OpCashFlow!$H$89:$AC$89,MATCH(MonthlyCF!BE$231,OpCashFlow!$H$4:$AC$4,0)),0)/Summary!$C$25)*(1-Summary!$C$27)</f>
        <v/>
      </c>
      <c r="BE305" s="346">
        <f>(IF(AND(BE$231=$O305,BF$231=$O305+1),INDEX(OpCashFlow!$H$89:$AC$89,MATCH(MonthlyCF!BF$231,OpCashFlow!$H$4:$AC$4,0)),0)/Summary!$C$25)*(1-Summary!$C$27)</f>
        <v/>
      </c>
      <c r="BF305" s="346">
        <f>(IF(AND(BF$231=$O305,BG$231=$O305+1),INDEX(OpCashFlow!$H$89:$AC$89,MATCH(MonthlyCF!BG$231,OpCashFlow!$H$4:$AC$4,0)),0)/Summary!$C$25)*(1-Summary!$C$27)</f>
        <v/>
      </c>
      <c r="BG305" s="346">
        <f>(IF(AND(BG$231=$O305,BH$231=$O305+1),INDEX(OpCashFlow!$H$89:$AC$89,MATCH(MonthlyCF!BH$231,OpCashFlow!$H$4:$AC$4,0)),0)/Summary!$C$25)*(1-Summary!$C$27)</f>
        <v/>
      </c>
      <c r="BH305" s="346">
        <f>(IF(AND(BH$231=$O305,BI$231=$O305+1),INDEX(OpCashFlow!$H$89:$AC$89,MATCH(MonthlyCF!BI$231,OpCashFlow!$H$4:$AC$4,0)),0)/Summary!$C$25)*(1-Summary!$C$27)</f>
        <v/>
      </c>
      <c r="BI305" s="346">
        <f>(IF(AND(BI$231=$O305,BJ$231=$O305+1),INDEX(OpCashFlow!$H$89:$AC$89,MATCH(MonthlyCF!BJ$231,OpCashFlow!$H$4:$AC$4,0)),0)/Summary!$C$25)*(1-Summary!$C$27)</f>
        <v/>
      </c>
      <c r="BJ305" s="346">
        <f>(IF(AND(BJ$231=$O305,BK$231=$O305+1),INDEX(OpCashFlow!$H$89:$AC$89,MATCH(MonthlyCF!BK$231,OpCashFlow!$H$4:$AC$4,0)),0)/Summary!$C$25)*(1-Summary!$C$27)</f>
        <v/>
      </c>
      <c r="BK305" s="346">
        <f>(IF(AND(BK$231=$O305,BL$231=$O305+1),INDEX(OpCashFlow!$H$89:$AC$89,MATCH(MonthlyCF!BL$231,OpCashFlow!$H$4:$AC$4,0)),0)/Summary!$C$25)*(1-Summary!$C$27)</f>
        <v/>
      </c>
      <c r="BL305" s="346">
        <f>(IF(AND(BL$231=$O305,BM$231=$O305+1),INDEX(OpCashFlow!$H$89:$AC$89,MATCH(MonthlyCF!BM$231,OpCashFlow!$H$4:$AC$4,0)),0)/Summary!$C$25)*(1-Summary!$C$27)</f>
        <v/>
      </c>
      <c r="BM305" s="346">
        <f>(IF(AND(BM$231=$O305,BN$231=$O305+1),INDEX(OpCashFlow!$H$89:$AC$89,MATCH(MonthlyCF!BN$231,OpCashFlow!$H$4:$AC$4,0)),0)/Summary!$C$25)*(1-Summary!$C$27)</f>
        <v/>
      </c>
      <c r="BN305" s="346">
        <f>(IF(AND(BN$231=$O305,BO$231=$O305+1),INDEX(OpCashFlow!$H$89:$AC$89,MATCH(MonthlyCF!BO$231,OpCashFlow!$H$4:$AC$4,0)),0)/Summary!$C$25)*(1-Summary!$C$27)</f>
        <v/>
      </c>
      <c r="BO305" s="346">
        <f>(IF(AND(BO$231=$O305,BP$231=$O305+1),INDEX(OpCashFlow!$H$89:$AC$89,MATCH(MonthlyCF!BP$231,OpCashFlow!$H$4:$AC$4,0)),0)/Summary!$C$25)*(1-Summary!$C$27)</f>
        <v/>
      </c>
      <c r="BP305" s="346">
        <f>(IF(AND(BP$231=$O305,BQ$231=$O305+1),INDEX(OpCashFlow!$H$89:$AC$89,MATCH(MonthlyCF!BQ$231,OpCashFlow!$H$4:$AC$4,0)),0)/Summary!$C$25)*(1-Summary!$C$27)</f>
        <v/>
      </c>
      <c r="BQ305" s="346">
        <f>(IF(AND(BQ$231=$O305,BR$231=$O305+1),INDEX(OpCashFlow!$H$89:$AC$89,MATCH(MonthlyCF!BR$231,OpCashFlow!$H$4:$AC$4,0)),0)/Summary!$C$25)*(1-Summary!$C$27)</f>
        <v/>
      </c>
      <c r="BR305" s="346">
        <f>(IF(AND(BR$231=$O305,BS$231=$O305+1),INDEX(OpCashFlow!$H$89:$AC$89,MATCH(MonthlyCF!BS$231,OpCashFlow!$H$4:$AC$4,0)),0)/Summary!$C$25)*(1-Summary!$C$27)</f>
        <v/>
      </c>
      <c r="BS305" s="346">
        <f>(IF(AND(BS$231=$O305,BT$231=$O305+1),INDEX(OpCashFlow!$H$89:$AC$89,MATCH(MonthlyCF!BT$231,OpCashFlow!$H$4:$AC$4,0)),0)/Summary!$C$25)*(1-Summary!$C$27)</f>
        <v/>
      </c>
      <c r="BT305" s="346">
        <f>(IF(AND(BT$231=$O305,BU$231=$O305+1),INDEX(OpCashFlow!$H$89:$AC$89,MATCH(MonthlyCF!BU$231,OpCashFlow!$H$4:$AC$4,0)),0)/Summary!$C$25)*(1-Summary!$C$27)</f>
        <v/>
      </c>
      <c r="BU305" s="346">
        <f>(IF(AND(BU$231=$O305,BV$231=$O305+1),INDEX(OpCashFlow!$H$89:$AC$89,MATCH(MonthlyCF!BV$231,OpCashFlow!$H$4:$AC$4,0)),0)/Summary!$C$25)*(1-Summary!$C$27)</f>
        <v/>
      </c>
      <c r="BV305" s="346">
        <f>(IF(AND(BV$231=$O305,BW$231=$O305+1),INDEX(OpCashFlow!$H$89:$AC$89,MATCH(MonthlyCF!BW$231,OpCashFlow!$H$4:$AC$4,0)),0)/Summary!$C$25)*(1-Summary!$C$27)</f>
        <v/>
      </c>
      <c r="BW305" s="346">
        <f>(IF(AND(BW$231=$O305,BX$231=$O305+1),INDEX(OpCashFlow!$H$89:$AC$89,MATCH(MonthlyCF!BX$231,OpCashFlow!$H$4:$AC$4,0)),0)/Summary!$C$25)*(1-Summary!$C$27)</f>
        <v/>
      </c>
      <c r="BX305" s="346">
        <f>(IF(AND(BX$231=$O305,BY$231=$O305+1),INDEX(OpCashFlow!$H$89:$AC$89,MATCH(MonthlyCF!BY$231,OpCashFlow!$H$4:$AC$4,0)),0)/Summary!$C$25)*(1-Summary!$C$27)</f>
        <v/>
      </c>
      <c r="BY305" s="346">
        <f>(IF(AND(BY$231=$O305,BZ$231=$O305+1),INDEX(OpCashFlow!$H$89:$AC$89,MATCH(MonthlyCF!BZ$231,OpCashFlow!$H$4:$AC$4,0)),0)/Summary!$C$25)*(1-Summary!$C$27)</f>
        <v/>
      </c>
      <c r="BZ305" s="346">
        <f>(IF(AND(BZ$231=$O305,CA$231=$O305+1),INDEX(OpCashFlow!$H$89:$AC$89,MATCH(MonthlyCF!CA$231,OpCashFlow!$H$4:$AC$4,0)),0)/Summary!$C$25)*(1-Summary!$C$27)</f>
        <v/>
      </c>
      <c r="CA305" s="346">
        <f>(IF(AND(CA$231=$O305,CB$231=$O305+1),INDEX(OpCashFlow!$H$89:$AC$89,MATCH(MonthlyCF!CB$231,OpCashFlow!$H$4:$AC$4,0)),0)/Summary!$C$25)*(1-Summary!$C$27)</f>
        <v/>
      </c>
      <c r="CB305" s="346">
        <f>(IF(AND(CB$231=$O305,CC$231=$O305+1),INDEX(OpCashFlow!$H$89:$AC$89,MATCH(MonthlyCF!CC$231,OpCashFlow!$H$4:$AC$4,0)),0)/Summary!$C$25)*(1-Summary!$C$27)</f>
        <v/>
      </c>
      <c r="CC305" s="346">
        <f>(IF(AND(CC$231=$O305,CD$231=$O305+1),INDEX(OpCashFlow!$H$89:$AC$89,MATCH(MonthlyCF!CD$231,OpCashFlow!$H$4:$AC$4,0)),0)/Summary!$C$25)*(1-Summary!$C$27)</f>
        <v/>
      </c>
      <c r="CD305" s="346">
        <f>(IF(AND(CD$231=$O305,CE$231=$O305+1),INDEX(OpCashFlow!$H$89:$AC$89,MATCH(MonthlyCF!CE$231,OpCashFlow!$H$4:$AC$4,0)),0)/Summary!$C$25)*(1-Summary!$C$27)</f>
        <v/>
      </c>
      <c r="CE305" s="346">
        <f>(IF(AND(CE$231=$O305,CF$231=$O305+1),INDEX(OpCashFlow!$H$89:$AC$89,MATCH(MonthlyCF!CF$231,OpCashFlow!$H$4:$AC$4,0)),0)/Summary!$C$25)*(1-Summary!$C$27)</f>
        <v/>
      </c>
      <c r="CF305" s="346">
        <f>(IF(AND(CF$231=$O305,CG$231=$O305+1),INDEX(OpCashFlow!$H$89:$AC$89,MATCH(MonthlyCF!CG$231,OpCashFlow!$H$4:$AC$4,0)),0)/Summary!$C$25)*(1-Summary!$C$27)</f>
        <v/>
      </c>
      <c r="CG305" s="346">
        <f>(IF(AND(CG$231=$O305,CH$231=$O305+1),INDEX(OpCashFlow!$H$89:$AC$89,MATCH(MonthlyCF!CH$231,OpCashFlow!$H$4:$AC$4,0)),0)/Summary!$C$25)*(1-Summary!$C$27)</f>
        <v/>
      </c>
      <c r="CH305" s="346">
        <f>(IF(AND(CH$231=$O305,CI$231=$O305+1),INDEX(OpCashFlow!$H$89:$AC$89,MATCH(MonthlyCF!CI$231,OpCashFlow!$H$4:$AC$4,0)),0)/Summary!$C$25)*(1-Summary!$C$27)</f>
        <v/>
      </c>
      <c r="CI305" s="346">
        <f>(IF(AND(CI$231=$O305,CJ$231=$O305+1),INDEX(OpCashFlow!$H$89:$AC$89,MATCH(MonthlyCF!CJ$231,OpCashFlow!$H$4:$AC$4,0)),0)/Summary!$C$25)*(1-Summary!$C$27)</f>
        <v/>
      </c>
      <c r="CJ305" s="346">
        <f>(IF(AND(CJ$231=$O305,CK$231=$O305+1),INDEX(OpCashFlow!$H$89:$AC$89,MATCH(MonthlyCF!CK$231,OpCashFlow!$H$4:$AC$4,0)),0)/Summary!$C$25)*(1-Summary!$C$27)</f>
        <v/>
      </c>
      <c r="CK305" s="346">
        <f>(IF(AND(CK$231=$O305,CL$231=$O305+1),INDEX(OpCashFlow!$H$89:$AC$89,MATCH(MonthlyCF!CL$231,OpCashFlow!$H$4:$AC$4,0)),0)/Summary!$C$25)*(1-Summary!$C$27)</f>
        <v/>
      </c>
      <c r="CL305" s="346">
        <f>(IF(AND(CL$231=$O305,CM$231=$O305+1),INDEX(OpCashFlow!$H$89:$AC$89,MATCH(MonthlyCF!CM$231,OpCashFlow!$H$4:$AC$4,0)),0)/Summary!$C$25)*(1-Summary!$C$27)</f>
        <v/>
      </c>
      <c r="CM305" s="346">
        <f>(IF(AND(CM$231=$O305,CN$231=$O305+1),INDEX(OpCashFlow!$H$89:$AC$89,MATCH(MonthlyCF!CN$231,OpCashFlow!$H$4:$AC$4,0)),0)/Summary!$C$25)*(1-Summary!$C$27)</f>
        <v/>
      </c>
      <c r="CN305" s="346">
        <f>(IF(AND(CN$231=$O305,CO$231=$O305+1),INDEX(OpCashFlow!$H$89:$AC$89,MATCH(MonthlyCF!CO$231,OpCashFlow!$H$4:$AC$4,0)),0)/Summary!$C$25)*(1-Summary!$C$27)</f>
        <v/>
      </c>
      <c r="CO305" s="346">
        <f>(IF(AND(CO$231=$O305,CP$231=$O305+1),INDEX(OpCashFlow!$H$89:$AC$89,MATCH(MonthlyCF!CP$231,OpCashFlow!$H$4:$AC$4,0)),0)/Summary!$C$25)*(1-Summary!$C$27)</f>
        <v/>
      </c>
      <c r="CP305" s="346">
        <f>(IF(AND(CP$231=$O305,CQ$231=$O305+1),INDEX(OpCashFlow!$H$89:$AC$89,MATCH(MonthlyCF!CQ$231,OpCashFlow!$H$4:$AC$4,0)),0)/Summary!$C$25)*(1-Summary!$C$27)</f>
        <v/>
      </c>
      <c r="CQ305" s="346">
        <f>(IF(AND(CQ$231=$O305,CR$231=$O305+1),INDEX(OpCashFlow!$H$89:$AC$89,MATCH(MonthlyCF!CR$231,OpCashFlow!$H$4:$AC$4,0)),0)/Summary!$C$25)*(1-Summary!$C$27)</f>
        <v/>
      </c>
      <c r="CR305" s="346">
        <f>(IF(AND(CR$231=$O305,CS$231=$O305+1),INDEX(OpCashFlow!$H$89:$AC$89,MATCH(MonthlyCF!CS$231,OpCashFlow!$H$4:$AC$4,0)),0)/Summary!$C$25)*(1-Summary!$C$27)</f>
        <v/>
      </c>
      <c r="CS305" s="346">
        <f>(IF(AND(CS$231=$O305,CT$231=$O305+1),INDEX(OpCashFlow!$H$89:$AC$89,MATCH(MonthlyCF!CT$231,OpCashFlow!$H$4:$AC$4,0)),0)/Summary!$C$25)*(1-Summary!$C$27)</f>
        <v/>
      </c>
      <c r="CT305" s="346">
        <f>(IF(AND(CT$231=$O305,CU$231=$O305+1),INDEX(OpCashFlow!$H$89:$AC$89,MATCH(MonthlyCF!CU$231,OpCashFlow!$H$4:$AC$4,0)),0)/Summary!$C$25)*(1-Summary!$C$27)</f>
        <v/>
      </c>
      <c r="CU305" s="346">
        <f>(IF(AND(CU$231=$O305,CV$231=$O305+1),INDEX(OpCashFlow!$H$89:$AC$89,MATCH(MonthlyCF!CV$231,OpCashFlow!$H$4:$AC$4,0)),0)/Summary!$C$25)*(1-Summary!$C$27)</f>
        <v/>
      </c>
      <c r="CV305" s="346">
        <f>(IF(AND(CV$231=$O305,CW$231=$O305+1),INDEX(OpCashFlow!$H$89:$AC$89,MATCH(MonthlyCF!CW$231,OpCashFlow!$H$4:$AC$4,0)),0)/Summary!$C$25)*(1-Summary!$C$27)</f>
        <v/>
      </c>
      <c r="CW305" s="346">
        <f>(IF(AND(CW$231=$O305,CX$231=$O305+1),INDEX(OpCashFlow!$H$89:$AC$89,MATCH(MonthlyCF!CX$231,OpCashFlow!$H$4:$AC$4,0)),0)/Summary!$C$25)*(1-Summary!$C$27)</f>
        <v/>
      </c>
      <c r="CX305" s="346">
        <f>(IF(AND(CX$231=$O305,CY$231=$O305+1),INDEX(OpCashFlow!$H$89:$AC$89,MATCH(MonthlyCF!CY$231,OpCashFlow!$H$4:$AC$4,0)),0)/Summary!$C$25)*(1-Summary!$C$27)</f>
        <v/>
      </c>
      <c r="CY305" s="346">
        <f>(IF(AND(CY$231=$O305,CZ$231=$O305+1),INDEX(OpCashFlow!$H$89:$AC$89,MATCH(MonthlyCF!CZ$231,OpCashFlow!$H$4:$AC$4,0)),0)/Summary!$C$25)*(1-Summary!$C$27)</f>
        <v/>
      </c>
      <c r="CZ305" s="346">
        <f>(IF(AND(CZ$231=$O305,DA$231=$O305+1),INDEX(OpCashFlow!$H$89:$AC$89,MATCH(MonthlyCF!DA$231,OpCashFlow!$H$4:$AC$4,0)),0)/Summary!$C$25)*(1-Summary!$C$27)</f>
        <v/>
      </c>
      <c r="DA305" s="346">
        <f>(IF(AND(DA$231=$O305,DB$231=$O305+1),INDEX(OpCashFlow!$H$89:$AC$89,MATCH(MonthlyCF!DB$231,OpCashFlow!$H$4:$AC$4,0)),0)/Summary!$C$25)*(1-Summary!$C$27)</f>
        <v/>
      </c>
      <c r="DB305" s="346">
        <f>(IF(AND(DB$231=$O305,DC$231=$O305+1),INDEX(OpCashFlow!$H$89:$AC$89,MATCH(MonthlyCF!DC$231,OpCashFlow!$H$4:$AC$4,0)),0)/Summary!$C$25)*(1-Summary!$C$27)</f>
        <v/>
      </c>
      <c r="DC305" s="346">
        <f>(IF(AND(DC$231=$O305,DD$231=$O305+1),INDEX(OpCashFlow!$H$89:$AC$89,MATCH(MonthlyCF!DD$231,OpCashFlow!$H$4:$AC$4,0)),0)/Summary!$C$25)*(1-Summary!$C$27)</f>
        <v/>
      </c>
      <c r="DD305" s="346">
        <f>(IF(AND(DD$231=$O305,DE$231=$O305+1),INDEX(OpCashFlow!$H$89:$AC$89,MATCH(MonthlyCF!DE$231,OpCashFlow!$H$4:$AC$4,0)),0)/Summary!$C$25)*(1-Summary!$C$27)</f>
        <v/>
      </c>
      <c r="DE305" s="346">
        <f>(IF(AND(DE$231=$O305,DF$231=$O305+1),INDEX(OpCashFlow!$H$89:$AC$89,MATCH(MonthlyCF!DF$231,OpCashFlow!$H$4:$AC$4,0)),0)/Summary!$C$25)*(1-Summary!$C$27)</f>
        <v/>
      </c>
      <c r="DF305" s="346">
        <f>(IF(AND(DF$231=$O305,DG$231=$O305+1),INDEX(OpCashFlow!$H$89:$AC$89,MATCH(MonthlyCF!DG$231,OpCashFlow!$H$4:$AC$4,0)),0)/Summary!$C$25)*(1-Summary!$C$27)</f>
        <v/>
      </c>
      <c r="DG305" s="346">
        <f>(IF(AND(DG$231=$O305,DH$231=$O305+1),INDEX(OpCashFlow!$H$89:$AC$89,MATCH(MonthlyCF!DH$231,OpCashFlow!$H$4:$AC$4,0)),0)/Summary!$C$25)*(1-Summary!$C$27)</f>
        <v/>
      </c>
      <c r="DH305" s="346">
        <f>(IF(AND(DH$231=$O305,DI$231=$O305+1),INDEX(OpCashFlow!$H$89:$AC$89,MATCH(MonthlyCF!DI$231,OpCashFlow!$H$4:$AC$4,0)),0)/Summary!$C$25)*(1-Summary!$C$27)</f>
        <v/>
      </c>
      <c r="DI305" s="346">
        <f>(IF(AND(DI$231=$O305,DJ$231=$O305+1),INDEX(OpCashFlow!$H$89:$AC$89,MATCH(MonthlyCF!DJ$231,OpCashFlow!$H$4:$AC$4,0)),0)/Summary!$C$25)*(1-Summary!$C$27)</f>
        <v/>
      </c>
      <c r="DJ305" s="346">
        <f>(IF(AND(DJ$231=$O305,DK$231=$O305+1),INDEX(OpCashFlow!$H$89:$AC$89,MATCH(MonthlyCF!DK$231,OpCashFlow!$H$4:$AC$4,0)),0)/Summary!$C$25)*(1-Summary!$C$27)</f>
        <v/>
      </c>
      <c r="DK305" s="346">
        <f>(IF(AND(DK$231=$O305,DL$231=$O305+1),INDEX(OpCashFlow!$H$89:$AC$89,MATCH(MonthlyCF!DL$231,OpCashFlow!$H$4:$AC$4,0)),0)/Summary!$C$25)*(1-Summary!$C$27)</f>
        <v/>
      </c>
      <c r="DL305" s="346">
        <f>(IF(AND(DL$231=$O305,DM$231=$O305+1),INDEX(OpCashFlow!$H$89:$AC$89,MATCH(MonthlyCF!DM$231,OpCashFlow!$H$4:$AC$4,0)),0)/Summary!$C$25)*(1-Summary!$C$27)</f>
        <v/>
      </c>
      <c r="DM305" s="346">
        <f>(IF(AND(DM$231=$O305,DN$231=$O305+1),INDEX(OpCashFlow!$H$89:$AC$89,MATCH(MonthlyCF!DN$231,OpCashFlow!$H$4:$AC$4,0)),0)/Summary!$C$25)*(1-Summary!$C$27)</f>
        <v/>
      </c>
      <c r="DN305" s="346">
        <f>(IF(AND(DN$231=$O305,DO$231=$O305+1),INDEX(OpCashFlow!$H$89:$AC$89,MATCH(MonthlyCF!DO$231,OpCashFlow!$H$4:$AC$4,0)),0)/Summary!$C$25)*(1-Summary!$C$27)</f>
        <v/>
      </c>
      <c r="DO305" s="346">
        <f>(IF(AND(DO$231=$O305,DP$231=$O305+1),INDEX(OpCashFlow!$H$89:$AC$89,MATCH(MonthlyCF!DP$231,OpCashFlow!$H$4:$AC$4,0)),0)/Summary!$C$25)*(1-Summary!$C$27)</f>
        <v/>
      </c>
      <c r="DP305" s="346">
        <f>(IF(AND(DP$231=$O305,DQ$231=$O305+1),INDEX(OpCashFlow!$H$89:$AC$89,MATCH(MonthlyCF!DQ$231,OpCashFlow!$H$4:$AC$4,0)),0)/Summary!$C$25)*(1-Summary!$C$27)</f>
        <v/>
      </c>
      <c r="DQ305" s="346">
        <f>(IF(AND(DQ$231=$O305,DR$231=$O305+1),INDEX(OpCashFlow!$H$89:$AC$89,MATCH(MonthlyCF!DR$231,OpCashFlow!$H$4:$AC$4,0)),0)/Summary!$C$25)*(1-Summary!$C$27)</f>
        <v/>
      </c>
      <c r="DR305" s="346">
        <f>(IF(AND(DR$231=$O305,DS$231=$O305+1),INDEX(OpCashFlow!$H$89:$AC$89,MATCH(MonthlyCF!DS$231,OpCashFlow!$H$4:$AC$4,0)),0)/Summary!$C$25)*(1-Summary!$C$27)</f>
        <v/>
      </c>
      <c r="DS305" s="346">
        <f>(IF(AND(DS$231=$O305,DT$231=$O305+1),INDEX(OpCashFlow!$H$89:$AC$89,MATCH(MonthlyCF!DT$231,OpCashFlow!$H$4:$AC$4,0)),0)/Summary!$C$25)*(1-Summary!$C$27)</f>
        <v/>
      </c>
      <c r="DT305" s="346">
        <f>(IF(AND(DT$231=$O305,DU$231=$O305+1),INDEX(OpCashFlow!$H$89:$AC$89,MATCH(MonthlyCF!DU$231,OpCashFlow!$H$4:$AC$4,0)),0)/Summary!$C$25)*(1-Summary!$C$27)</f>
        <v/>
      </c>
      <c r="DU305" s="346">
        <f>(IF(AND(DU$231=$O305,DV$231=$O305+1),INDEX(OpCashFlow!$H$89:$AC$89,MATCH(MonthlyCF!DV$231,OpCashFlow!$H$4:$AC$4,0)),0)/Summary!$C$25)*(1-Summary!$C$27)</f>
        <v/>
      </c>
      <c r="DV305" s="346">
        <f>(IF(AND(DV$231=$O305,DW$231=$O305+1),INDEX(OpCashFlow!$H$89:$AC$89,MATCH(MonthlyCF!DW$231,OpCashFlow!$H$4:$AC$4,0)),0)/Summary!$C$25)*(1-Summary!$C$27)</f>
        <v/>
      </c>
      <c r="DW305" s="346">
        <f>(IF(AND(DW$231=$O305,DX$231=$O305+1),INDEX(OpCashFlow!$H$89:$AC$89,MATCH(MonthlyCF!DX$231,OpCashFlow!$H$4:$AC$4,0)),0)/Summary!$C$25)*(1-Summary!$C$27)</f>
        <v/>
      </c>
      <c r="DX305" s="346">
        <f>(IF(AND(DX$231=$O305,DY$231=$O305+1),INDEX(OpCashFlow!$H$89:$AC$89,MATCH(MonthlyCF!DY$231,OpCashFlow!$H$4:$AC$4,0)),0)/Summary!$C$25)*(1-Summary!$C$27)</f>
        <v/>
      </c>
      <c r="DY305" s="346">
        <f>(IF(AND(DY$231=$O305,DZ$231=$O305+1),INDEX(OpCashFlow!$H$89:$AC$89,MATCH(MonthlyCF!DZ$231,OpCashFlow!$H$4:$AC$4,0)),0)/Summary!$C$25)*(1-Summary!$C$27)</f>
        <v/>
      </c>
      <c r="DZ305" s="346">
        <f>(IF(AND(DZ$231=$O305,EA$231=$O305+1),INDEX(OpCashFlow!$H$89:$AC$89,MATCH(MonthlyCF!EA$231,OpCashFlow!$H$4:$AC$4,0)),0)/Summary!$C$25)*(1-Summary!$C$27)</f>
        <v/>
      </c>
      <c r="EA305" s="346">
        <f>(IF(AND(EA$231=$O305,EB$231=$O305+1),INDEX(OpCashFlow!$H$89:$AC$89,MATCH(MonthlyCF!EB$231,OpCashFlow!$H$4:$AC$4,0)),0)/Summary!$C$25)*(1-Summary!$C$27)</f>
        <v/>
      </c>
      <c r="EB305" s="346">
        <f>(IF(AND(EB$231=$O305,EC$231=$O305+1),INDEX(OpCashFlow!$H$89:$AC$89,MATCH(MonthlyCF!EC$231,OpCashFlow!$H$4:$AC$4,0)),0)/Summary!$C$25)*(1-Summary!$C$27)</f>
        <v/>
      </c>
      <c r="EC305" s="346">
        <f>(IF(AND(EC$231=$O305,ED$231=$O305+1),INDEX(OpCashFlow!$H$89:$AC$89,MATCH(MonthlyCF!ED$231,OpCashFlow!$H$4:$AC$4,0)),0)/Summary!$C$25)*(1-Summary!$C$27)</f>
        <v/>
      </c>
      <c r="ED305" s="346">
        <f>(IF(AND(ED$231=$O305,EE$231=$O305+1),INDEX(OpCashFlow!$H$89:$AC$89,MATCH(MonthlyCF!EE$231,OpCashFlow!$H$4:$AC$4,0)),0)/Summary!$C$25)*(1-Summary!$C$27)</f>
        <v/>
      </c>
      <c r="EE305" s="346">
        <f>(IF(AND(EE$231=$O305,EF$231=$O305+1),INDEX(OpCashFlow!$H$89:$AC$89,MATCH(MonthlyCF!EF$231,OpCashFlow!$H$4:$AC$4,0)),0)/Summary!$C$25)*(1-Summary!$C$27)</f>
        <v/>
      </c>
      <c r="EF305" s="346">
        <f>(IF(AND(EF$231=$O305,EG$231=$O305+1),INDEX(OpCashFlow!$H$89:$AC$89,MATCH(MonthlyCF!EG$231,OpCashFlow!$H$4:$AC$4,0)),0)/Summary!$C$25)*(1-Summary!$C$27)</f>
        <v/>
      </c>
      <c r="EG305" s="346">
        <f>(IF(AND(EG$231=$O305,EH$231=$O305+1),INDEX(OpCashFlow!$H$89:$AC$89,MATCH(MonthlyCF!EH$231,OpCashFlow!$H$4:$AC$4,0)),0)/Summary!$C$25)*(1-Summary!$C$27)</f>
        <v/>
      </c>
      <c r="EH305" s="346">
        <f>(IF(AND(EH$231=$O305,EI$231=$O305+1),INDEX(OpCashFlow!$H$89:$AC$89,MATCH(MonthlyCF!EI$231,OpCashFlow!$H$4:$AC$4,0)),0)/Summary!$C$25)*(1-Summary!$C$27)</f>
        <v/>
      </c>
      <c r="EI305" s="346">
        <f>(IF(AND(EI$231=$O305,EJ$231=$O305+1),INDEX(OpCashFlow!$H$89:$AC$89,MATCH(MonthlyCF!EJ$231,OpCashFlow!$H$4:$AC$4,0)),0)/Summary!$C$25)*(1-Summary!$C$27)</f>
        <v/>
      </c>
      <c r="EJ305" s="346">
        <f>(IF(AND(EJ$231=$O305,EK$231=$O305+1),INDEX(OpCashFlow!$H$89:$AC$89,MATCH(MonthlyCF!EK$231,OpCashFlow!$H$4:$AC$4,0)),0)/Summary!$C$25)*(1-Summary!$C$27)</f>
        <v/>
      </c>
      <c r="EK305" s="346">
        <f>(IF(AND(EK$231=$O305,EL$231=$O305+1),INDEX(OpCashFlow!$H$89:$AC$89,MATCH(MonthlyCF!EL$231,OpCashFlow!$H$4:$AC$4,0)),0)/Summary!$C$25)*(1-Summary!$C$27)</f>
        <v/>
      </c>
      <c r="EL305" s="346">
        <f>(IF(AND(EL$231=$O305,EM$231=$O305+1),INDEX(OpCashFlow!$H$89:$AC$89,MATCH(MonthlyCF!EM$231,OpCashFlow!$H$4:$AC$4,0)),0)/Summary!$C$25)*(1-Summary!$C$27)</f>
        <v/>
      </c>
      <c r="EM305" s="346">
        <f>(IF(AND(EM$231=$O305,EN$231=$O305+1),INDEX(OpCashFlow!$H$89:$AC$89,MATCH(MonthlyCF!EN$231,OpCashFlow!$H$4:$AC$4,0)),0)/Summary!$C$25)*(1-Summary!$C$27)</f>
        <v/>
      </c>
      <c r="EN305" s="346">
        <f>(IF(AND(EN$231=$O305,EO$231=$O305+1),INDEX(OpCashFlow!$H$89:$AC$89,MATCH(MonthlyCF!EO$231,OpCashFlow!$H$4:$AC$4,0)),0)/Summary!$C$25)*(1-Summary!$C$27)</f>
        <v/>
      </c>
      <c r="EO305" s="346">
        <f>(IF(AND(EO$231=$O305,EP$231=$O305+1),INDEX(OpCashFlow!$H$89:$AC$89,MATCH(MonthlyCF!EP$231,OpCashFlow!$H$4:$AC$4,0)),0)/Summary!$C$25)*(1-Summary!$C$27)</f>
        <v/>
      </c>
      <c r="EP305" s="346">
        <f>(IF(AND(EP$231=$O305,EQ$231=$O305+1),INDEX(OpCashFlow!$H$89:$AC$89,MATCH(MonthlyCF!EQ$231,OpCashFlow!$H$4:$AC$4,0)),0)/Summary!$C$25)*(1-Summary!$C$27)</f>
        <v/>
      </c>
      <c r="EQ305" s="346">
        <f>(IF(AND(EQ$231=$O305,ER$231=$O305+1),INDEX(OpCashFlow!$H$89:$AC$89,MATCH(MonthlyCF!ER$231,OpCashFlow!$H$4:$AC$4,0)),0)/Summary!$C$25)*(1-Summary!$C$27)</f>
        <v/>
      </c>
      <c r="ER305" s="346">
        <f>(IF(AND(ER$231=$O305,ES$231=$O305+1),INDEX(OpCashFlow!$H$89:$AC$89,MATCH(MonthlyCF!ES$231,OpCashFlow!$H$4:$AC$4,0)),0)/Summary!$C$25)*(1-Summary!$C$27)</f>
        <v/>
      </c>
      <c r="ES305" s="346">
        <f>(IF(AND(ES$231=$O305,ET$231=$O305+1),INDEX(OpCashFlow!$H$89:$AC$89,MATCH(MonthlyCF!ET$231,OpCashFlow!$H$4:$AC$4,0)),0)/Summary!$C$25)*(1-Summary!$C$27)</f>
        <v/>
      </c>
      <c r="ET305" s="346">
        <f>(IF(AND(ET$231=$O305,EU$231=$O305+1),INDEX(OpCashFlow!$H$89:$AC$89,MATCH(MonthlyCF!EU$231,OpCashFlow!$H$4:$AC$4,0)),0)/Summary!$C$25)*(1-Summary!$C$27)</f>
        <v/>
      </c>
      <c r="EU305" s="346">
        <f>(IF(AND(EU$231=$O305,EV$231=$O305+1),INDEX(OpCashFlow!$H$89:$AC$89,MATCH(MonthlyCF!EV$231,OpCashFlow!$H$4:$AC$4,0)),0)/Summary!$C$25)*(1-Summary!$C$27)</f>
        <v/>
      </c>
      <c r="EV305" s="346">
        <f>(IF(AND(EV$231=$O305,EW$231=$O305+1),INDEX(OpCashFlow!$H$89:$AC$89,MATCH(MonthlyCF!EW$231,OpCashFlow!$H$4:$AC$4,0)),0)/Summary!$C$25)*(1-Summary!$C$27)</f>
        <v/>
      </c>
      <c r="EW305" s="346">
        <f>(IF(AND(EW$231=$O305,EX$231=$O305+1),INDEX(OpCashFlow!$H$89:$AC$89,MATCH(MonthlyCF!EX$231,OpCashFlow!$H$4:$AC$4,0)),0)/Summary!$C$25)*(1-Summary!$C$27)</f>
        <v/>
      </c>
      <c r="EX305" s="346">
        <f>(IF(AND(EX$231=$O305,EY$231=$O305+1),INDEX(OpCashFlow!$H$89:$AC$89,MATCH(MonthlyCF!EY$231,OpCashFlow!$H$4:$AC$4,0)),0)/Summary!$C$25)*(1-Summary!$C$27)</f>
        <v/>
      </c>
      <c r="EY305" s="346">
        <f>(IF(AND(EY$231=$O305,EZ$231=$O305+1),INDEX(OpCashFlow!$H$89:$AC$89,MATCH(MonthlyCF!EZ$231,OpCashFlow!$H$4:$AC$4,0)),0)/Summary!$C$25)*(1-Summary!$C$27)</f>
        <v/>
      </c>
      <c r="EZ305" s="346">
        <f>(IF(AND(EZ$231=$O305,FA$231=$O305+1),INDEX(OpCashFlow!$H$89:$AC$89,MATCH(MonthlyCF!FA$231,OpCashFlow!$H$4:$AC$4,0)),0)/Summary!$C$25)*(1-Summary!$C$27)</f>
        <v/>
      </c>
      <c r="FA305" s="346">
        <f>(IF(AND(FA$231=$O305,FB$231=$O305+1),INDEX(OpCashFlow!$H$89:$AC$89,MATCH(MonthlyCF!FB$231,OpCashFlow!$H$4:$AC$4,0)),0)/Summary!$C$25)*(1-Summary!$C$27)</f>
        <v/>
      </c>
      <c r="FB305" s="346">
        <f>(IF(AND(FB$231=$O305,FC$231=$O305+1),INDEX(OpCashFlow!$H$89:$AC$89,MATCH(MonthlyCF!FC$231,OpCashFlow!$H$4:$AC$4,0)),0)/Summary!$C$25)*(1-Summary!$C$27)</f>
        <v/>
      </c>
      <c r="FC305" s="346">
        <f>(IF(AND(FC$231=$O305,FD$231=$O305+1),INDEX(OpCashFlow!$H$89:$AC$89,MATCH(MonthlyCF!FD$231,OpCashFlow!$H$4:$AC$4,0)),0)/Summary!$C$25)*(1-Summary!$C$27)</f>
        <v/>
      </c>
      <c r="FD305" s="346">
        <f>(IF(AND(FD$231=$O305,FE$231=$O305+1),INDEX(OpCashFlow!$H$89:$AC$89,MATCH(MonthlyCF!FE$231,OpCashFlow!$H$4:$AC$4,0)),0)/Summary!$C$25)*(1-Summary!$C$27)</f>
        <v/>
      </c>
      <c r="FE305" s="346">
        <f>(IF(AND(FE$231=$O305,FF$231=$O305+1),INDEX(OpCashFlow!$H$89:$AC$89,MATCH(MonthlyCF!FF$231,OpCashFlow!$H$4:$AC$4,0)),0)/Summary!$C$25)*(1-Summary!$C$27)</f>
        <v/>
      </c>
      <c r="FF305" s="346">
        <f>(IF(AND(FF$231=$O305,FG$231=$O305+1),INDEX(OpCashFlow!$H$89:$AC$89,MATCH(MonthlyCF!FG$231,OpCashFlow!$H$4:$AC$4,0)),0)/Summary!$C$25)*(1-Summary!$C$27)</f>
        <v/>
      </c>
      <c r="FG305" s="346">
        <f>(IF(AND(FG$231=$O305,FH$231=$O305+1),INDEX(OpCashFlow!$H$89:$AC$89,MATCH(MonthlyCF!FH$231,OpCashFlow!$H$4:$AC$4,0)),0)/Summary!$C$25)*(1-Summary!$C$27)</f>
        <v/>
      </c>
      <c r="FH305" s="346">
        <f>(IF(AND(FH$231=$O305,FI$231=$O305+1),INDEX(OpCashFlow!$H$89:$AC$89,MATCH(MonthlyCF!FI$231,OpCashFlow!$H$4:$AC$4,0)),0)/Summary!$C$25)*(1-Summary!$C$27)</f>
        <v/>
      </c>
      <c r="FI305" s="346">
        <f>(IF(AND(FI$231=$O305,FJ$231=$O305+1),INDEX(OpCashFlow!$H$89:$AC$89,MATCH(MonthlyCF!FJ$231,OpCashFlow!$H$4:$AC$4,0)),0)/Summary!$C$25)*(1-Summary!$C$27)</f>
        <v/>
      </c>
      <c r="FJ305" s="346">
        <f>(IF(AND(FJ$231=$O305,FK$231=$O305+1),INDEX(OpCashFlow!$H$89:$AC$89,MATCH(MonthlyCF!FK$231,OpCashFlow!$H$4:$AC$4,0)),0)/Summary!$C$25)*(1-Summary!$C$27)</f>
        <v/>
      </c>
      <c r="FK305" s="346">
        <f>(IF(AND(FK$231=$O305,FL$231=$O305+1),INDEX(OpCashFlow!$H$89:$AC$89,MATCH(MonthlyCF!FL$231,OpCashFlow!$H$4:$AC$4,0)),0)/Summary!$C$25)*(1-Summary!$C$27)</f>
        <v/>
      </c>
      <c r="FL305" s="346">
        <f>(IF(AND(FL$231=$O305,FM$231=$O305+1),INDEX(OpCashFlow!$H$89:$AC$89,MATCH(MonthlyCF!FM$231,OpCashFlow!$H$4:$AC$4,0)),0)/Summary!$C$25)*(1-Summary!$C$27)</f>
        <v/>
      </c>
      <c r="FM305" s="346">
        <f>(IF(AND(FM$231=$O305,FN$231=$O305+1),INDEX(OpCashFlow!$H$89:$AC$89,MATCH(MonthlyCF!FN$231,OpCashFlow!$H$4:$AC$4,0)),0)/Summary!$C$25)*(1-Summary!$C$27)</f>
        <v/>
      </c>
      <c r="FN305" s="346">
        <f>(IF(AND(FN$231=$O305,FO$231=$O305+1),INDEX(OpCashFlow!$H$89:$AC$89,MATCH(MonthlyCF!FO$231,OpCashFlow!$H$4:$AC$4,0)),0)/Summary!$C$25)*(1-Summary!$C$27)</f>
        <v/>
      </c>
      <c r="FO305" s="346">
        <f>(IF(AND(FO$231=$O305,FP$231=$O305+1),INDEX(OpCashFlow!$H$89:$AC$89,MATCH(MonthlyCF!FP$231,OpCashFlow!$H$4:$AC$4,0)),0)/Summary!$C$25)*(1-Summary!$C$27)</f>
        <v/>
      </c>
      <c r="FP305" s="346">
        <f>(IF(AND(FP$231=$O305,FQ$231=$O305+1),INDEX(OpCashFlow!$H$89:$AC$89,MATCH(MonthlyCF!FQ$231,OpCashFlow!$H$4:$AC$4,0)),0)/Summary!$C$25)*(1-Summary!$C$27)</f>
        <v/>
      </c>
      <c r="FQ305" s="346">
        <f>(IF(AND(FQ$231=$O305,FR$231=$O305+1),INDEX(OpCashFlow!$H$89:$AC$89,MATCH(MonthlyCF!FR$231,OpCashFlow!$H$4:$AC$4,0)),0)/Summary!$C$25)*(1-Summary!$C$27)</f>
        <v/>
      </c>
      <c r="FR305" s="346">
        <f>(IF(AND(FR$231=$O305,FS$231=$O305+1),INDEX(OpCashFlow!$H$89:$AC$89,MATCH(MonthlyCF!FS$231,OpCashFlow!$H$4:$AC$4,0)),0)/Summary!$C$25)*(1-Summary!$C$27)</f>
        <v/>
      </c>
      <c r="FS305" s="346">
        <f>(IF(AND(FS$231=$O305,FT$231=$O305+1),INDEX(OpCashFlow!$H$89:$AC$89,MATCH(MonthlyCF!FT$231,OpCashFlow!$H$4:$AC$4,0)),0)/Summary!$C$25)*(1-Summary!$C$27)</f>
        <v/>
      </c>
      <c r="FT305" s="346">
        <f>(IF(AND(FT$231=$O305,FU$231=$O305+1),INDEX(OpCashFlow!$H$89:$AC$89,MATCH(MonthlyCF!FU$231,OpCashFlow!$H$4:$AC$4,0)),0)/Summary!$C$25)*(1-Summary!$C$27)</f>
        <v/>
      </c>
      <c r="FU305" s="346">
        <f>(IF(AND(FU$231=$O305,FV$231=$O305+1),INDEX(OpCashFlow!$H$89:$AC$89,MATCH(MonthlyCF!FV$231,OpCashFlow!$H$4:$AC$4,0)),0)/Summary!$C$25)*(1-Summary!$C$27)</f>
        <v/>
      </c>
      <c r="FV305" s="346">
        <f>(IF(AND(FV$231=$O305,FW$231=$O305+1),INDEX(OpCashFlow!$H$89:$AC$89,MATCH(MonthlyCF!FW$231,OpCashFlow!$H$4:$AC$4,0)),0)/Summary!$C$25)*(1-Summary!$C$27)</f>
        <v/>
      </c>
      <c r="FW305" s="346">
        <f>(IF(AND(FW$231=$O305,FX$231=$O305+1),INDEX(OpCashFlow!$H$89:$AC$89,MATCH(MonthlyCF!FX$231,OpCashFlow!$H$4:$AC$4,0)),0)/Summary!$C$25)*(1-Summary!$C$27)</f>
        <v/>
      </c>
      <c r="FX305" s="346">
        <f>(IF(AND(FX$231=$O305,FY$231=$O305+1),INDEX(OpCashFlow!$H$89:$AC$89,MATCH(MonthlyCF!FY$231,OpCashFlow!$H$4:$AC$4,0)),0)/Summary!$C$25)*(1-Summary!$C$27)</f>
        <v/>
      </c>
      <c r="FY305" s="346">
        <f>(IF(AND(FY$231=$O305,FZ$231=$O305+1),INDEX(OpCashFlow!$H$89:$AC$89,MATCH(MonthlyCF!FZ$231,OpCashFlow!$H$4:$AC$4,0)),0)/Summary!$C$25)*(1-Summary!$C$27)</f>
        <v/>
      </c>
      <c r="FZ305" s="346">
        <f>(IF(AND(FZ$231=$O305,GA$231=$O305+1),INDEX(OpCashFlow!$H$89:$AC$89,MATCH(MonthlyCF!GA$231,OpCashFlow!$H$4:$AC$4,0)),0)/Summary!$C$25)*(1-Summary!$C$27)</f>
        <v/>
      </c>
      <c r="GA305" s="346">
        <f>(IF(AND(GA$231=$O305,GB$231=$O305+1),INDEX(OpCashFlow!$H$89:$AC$89,MATCH(MonthlyCF!GB$231,OpCashFlow!$H$4:$AC$4,0)),0)/Summary!$C$25)*(1-Summary!$C$27)</f>
        <v/>
      </c>
      <c r="GB305" s="346">
        <f>(IF(AND(GB$231=$O305,GC$231=$O305+1),INDEX(OpCashFlow!$H$89:$AC$89,MATCH(MonthlyCF!GC$231,OpCashFlow!$H$4:$AC$4,0)),0)/Summary!$C$25)*(1-Summary!$C$27)</f>
        <v/>
      </c>
      <c r="GC305" s="346">
        <f>(IF(AND(GC$231=$O305,GD$231=$O305+1),INDEX(OpCashFlow!$H$89:$AC$89,MATCH(MonthlyCF!GD$231,OpCashFlow!$H$4:$AC$4,0)),0)/Summary!$C$25)*(1-Summary!$C$27)</f>
        <v/>
      </c>
      <c r="GD305" s="346">
        <f>(IF(AND(GD$231=$O305,GE$231=$O305+1),INDEX(OpCashFlow!$H$89:$AC$89,MATCH(MonthlyCF!GE$231,OpCashFlow!$H$4:$AC$4,0)),0)/Summary!$C$25)*(1-Summary!$C$27)</f>
        <v/>
      </c>
      <c r="GE305" s="346">
        <f>(IF(AND(GE$231=$O305,GF$231=$O305+1),INDEX(OpCashFlow!$H$89:$AC$89,MATCH(MonthlyCF!GF$231,OpCashFlow!$H$4:$AC$4,0)),0)/Summary!$C$25)*(1-Summary!$C$27)</f>
        <v/>
      </c>
      <c r="GF305" s="346">
        <f>(IF(AND(GF$231=$O305,GG$231=$O305+1),INDEX(OpCashFlow!$H$89:$AC$89,MATCH(MonthlyCF!GG$231,OpCashFlow!$H$4:$AC$4,0)),0)/Summary!$C$25)*(1-Summary!$C$27)</f>
        <v/>
      </c>
      <c r="GG305" s="346">
        <f>(IF(AND(GG$231=$O305,GH$231=$O305+1),INDEX(OpCashFlow!$H$89:$AC$89,MATCH(MonthlyCF!GH$231,OpCashFlow!$H$4:$AC$4,0)),0)/Summary!$C$25)*(1-Summary!$C$27)</f>
        <v/>
      </c>
      <c r="GH305" s="346">
        <f>(IF(AND(GH$231=$O305,GI$231=$O305+1),INDEX(OpCashFlow!$H$89:$AC$89,MATCH(MonthlyCF!GI$231,OpCashFlow!$H$4:$AC$4,0)),0)/Summary!$C$25)*(1-Summary!$C$27)</f>
        <v/>
      </c>
      <c r="GI305" s="346">
        <f>(IF(AND(GI$231=$O305,GJ$231=$O305+1),INDEX(OpCashFlow!$H$89:$AC$89,MATCH(MonthlyCF!GJ$231,OpCashFlow!$H$4:$AC$4,0)),0)/Summary!$C$25)*(1-Summary!$C$27)</f>
        <v/>
      </c>
      <c r="GJ305" s="346">
        <f>(IF(AND(GJ$231=$O305,GK$231=$O305+1),INDEX(OpCashFlow!$H$89:$AC$89,MATCH(MonthlyCF!GK$231,OpCashFlow!$H$4:$AC$4,0)),0)/Summary!$C$25)*(1-Summary!$C$27)</f>
        <v/>
      </c>
      <c r="GK305" s="346">
        <f>(IF(AND(GK$231=$O305,GL$231=$O305+1),INDEX(OpCashFlow!$H$89:$AC$89,MATCH(MonthlyCF!GL$231,OpCashFlow!$H$4:$AC$4,0)),0)/Summary!$C$25)*(1-Summary!$C$27)</f>
        <v/>
      </c>
      <c r="GL305" s="346">
        <f>(IF(AND(GL$231=$O305,GM$231=$O305+1),INDEX(OpCashFlow!$H$89:$AC$89,MATCH(MonthlyCF!GM$231,OpCashFlow!$H$4:$AC$4,0)),0)/Summary!$C$25)*(1-Summary!$C$27)</f>
        <v/>
      </c>
      <c r="GM305" s="346">
        <f>(IF(AND(GM$231=$O305,GN$231=$O305+1),INDEX(OpCashFlow!$H$89:$AC$89,MATCH(MonthlyCF!GN$231,OpCashFlow!$H$4:$AC$4,0)),0)/Summary!$C$25)*(1-Summary!$C$27)</f>
        <v/>
      </c>
      <c r="GN305" s="346">
        <f>(IF(AND(GN$231=$O305,GO$231=$O305+1),INDEX(OpCashFlow!$H$89:$AC$89,MATCH(MonthlyCF!GO$231,OpCashFlow!$H$4:$AC$4,0)),0)/Summary!$C$25)*(1-Summary!$C$27)</f>
        <v/>
      </c>
    </row>
    <row r="306" outlineLevel="1">
      <c r="O306" s="1" t="n">
        <v>8</v>
      </c>
      <c r="P306" s="346">
        <f>(IF(AND(P$231=$O306,Q$231=$O306+1),INDEX(OpCashFlow!$H$89:$AC$89,MATCH(MonthlyCF!Q$231,OpCashFlow!$H$4:$AC$4,0)),0)/Summary!$C$25)*(1-Summary!$C$27)</f>
        <v/>
      </c>
      <c r="Q306" s="346">
        <f>(IF(AND(Q$231=$O306,R$231=$O306+1),INDEX(OpCashFlow!$H$89:$AC$89,MATCH(MonthlyCF!R$231,OpCashFlow!$H$4:$AC$4,0)),0)/Summary!$C$25)*(1-Summary!$C$27)</f>
        <v/>
      </c>
      <c r="R306" s="346">
        <f>(IF(AND(R$231=$O306,S$231=$O306+1),INDEX(OpCashFlow!$H$89:$AC$89,MATCH(MonthlyCF!S$231,OpCashFlow!$H$4:$AC$4,0)),0)/Summary!$C$25)*(1-Summary!$C$27)</f>
        <v/>
      </c>
      <c r="S306" s="346">
        <f>(IF(AND(S$231=$O306,T$231=$O306+1),INDEX(OpCashFlow!$H$89:$AC$89,MATCH(MonthlyCF!T$231,OpCashFlow!$H$4:$AC$4,0)),0)/Summary!$C$25)*(1-Summary!$C$27)</f>
        <v/>
      </c>
      <c r="T306" s="346">
        <f>(IF(AND(T$231=$O306,U$231=$O306+1),INDEX(OpCashFlow!$H$89:$AC$89,MATCH(MonthlyCF!U$231,OpCashFlow!$H$4:$AC$4,0)),0)/Summary!$C$25)*(1-Summary!$C$27)</f>
        <v/>
      </c>
      <c r="U306" s="346">
        <f>(IF(AND(U$231=$O306,V$231=$O306+1),INDEX(OpCashFlow!$H$89:$AC$89,MATCH(MonthlyCF!V$231,OpCashFlow!$H$4:$AC$4,0)),0)/Summary!$C$25)*(1-Summary!$C$27)</f>
        <v/>
      </c>
      <c r="V306" s="346">
        <f>(IF(AND(V$231=$O306,W$231=$O306+1),INDEX(OpCashFlow!$H$89:$AC$89,MATCH(MonthlyCF!W$231,OpCashFlow!$H$4:$AC$4,0)),0)/Summary!$C$25)*(1-Summary!$C$27)</f>
        <v/>
      </c>
      <c r="W306" s="346">
        <f>(IF(AND(W$231=$O306,X$231=$O306+1),INDEX(OpCashFlow!$H$89:$AC$89,MATCH(MonthlyCF!X$231,OpCashFlow!$H$4:$AC$4,0)),0)/Summary!$C$25)*(1-Summary!$C$27)</f>
        <v/>
      </c>
      <c r="X306" s="346">
        <f>(IF(AND(X$231=$O306,Y$231=$O306+1),INDEX(OpCashFlow!$H$89:$AC$89,MATCH(MonthlyCF!Y$231,OpCashFlow!$H$4:$AC$4,0)),0)/Summary!$C$25)*(1-Summary!$C$27)</f>
        <v/>
      </c>
      <c r="Y306" s="346">
        <f>(IF(AND(Y$231=$O306,Z$231=$O306+1),INDEX(OpCashFlow!$H$89:$AC$89,MATCH(MonthlyCF!Z$231,OpCashFlow!$H$4:$AC$4,0)),0)/Summary!$C$25)*(1-Summary!$C$27)</f>
        <v/>
      </c>
      <c r="Z306" s="346">
        <f>(IF(AND(Z$231=$O306,AA$231=$O306+1),INDEX(OpCashFlow!$H$89:$AC$89,MATCH(MonthlyCF!AA$231,OpCashFlow!$H$4:$AC$4,0)),0)/Summary!$C$25)*(1-Summary!$C$27)</f>
        <v/>
      </c>
      <c r="AA306" s="346">
        <f>(IF(AND(AA$231=$O306,AB$231=$O306+1),INDEX(OpCashFlow!$H$89:$AC$89,MATCH(MonthlyCF!AB$231,OpCashFlow!$H$4:$AC$4,0)),0)/Summary!$C$25)*(1-Summary!$C$27)</f>
        <v/>
      </c>
      <c r="AB306" s="346">
        <f>(IF(AND(AB$231=$O306,AC$231=$O306+1),INDEX(OpCashFlow!$H$89:$AC$89,MATCH(MonthlyCF!AC$231,OpCashFlow!$H$4:$AC$4,0)),0)/Summary!$C$25)*(1-Summary!$C$27)</f>
        <v/>
      </c>
      <c r="AC306" s="346">
        <f>(IF(AND(AC$231=$O306,AD$231=$O306+1),INDEX(OpCashFlow!$H$89:$AC$89,MATCH(MonthlyCF!AD$231,OpCashFlow!$H$4:$AC$4,0)),0)/Summary!$C$25)*(1-Summary!$C$27)</f>
        <v/>
      </c>
      <c r="AD306" s="346">
        <f>(IF(AND(AD$231=$O306,AE$231=$O306+1),INDEX(OpCashFlow!$H$89:$AC$89,MATCH(MonthlyCF!AE$231,OpCashFlow!$H$4:$AC$4,0)),0)/Summary!$C$25)*(1-Summary!$C$27)</f>
        <v/>
      </c>
      <c r="AE306" s="346">
        <f>(IF(AND(AE$231=$O306,AF$231=$O306+1),INDEX(OpCashFlow!$H$89:$AC$89,MATCH(MonthlyCF!AF$231,OpCashFlow!$H$4:$AC$4,0)),0)/Summary!$C$25)*(1-Summary!$C$27)</f>
        <v/>
      </c>
      <c r="AF306" s="346">
        <f>(IF(AND(AF$231=$O306,AG$231=$O306+1),INDEX(OpCashFlow!$H$89:$AC$89,MATCH(MonthlyCF!AG$231,OpCashFlow!$H$4:$AC$4,0)),0)/Summary!$C$25)*(1-Summary!$C$27)</f>
        <v/>
      </c>
      <c r="AG306" s="346">
        <f>(IF(AND(AG$231=$O306,AH$231=$O306+1),INDEX(OpCashFlow!$H$89:$AC$89,MATCH(MonthlyCF!AH$231,OpCashFlow!$H$4:$AC$4,0)),0)/Summary!$C$25)*(1-Summary!$C$27)</f>
        <v/>
      </c>
      <c r="AH306" s="346">
        <f>(IF(AND(AH$231=$O306,AI$231=$O306+1),INDEX(OpCashFlow!$H$89:$AC$89,MATCH(MonthlyCF!AI$231,OpCashFlow!$H$4:$AC$4,0)),0)/Summary!$C$25)*(1-Summary!$C$27)</f>
        <v/>
      </c>
      <c r="AI306" s="346">
        <f>(IF(AND(AI$231=$O306,AJ$231=$O306+1),INDEX(OpCashFlow!$H$89:$AC$89,MATCH(MonthlyCF!AJ$231,OpCashFlow!$H$4:$AC$4,0)),0)/Summary!$C$25)*(1-Summary!$C$27)</f>
        <v/>
      </c>
      <c r="AJ306" s="346">
        <f>(IF(AND(AJ$231=$O306,AK$231=$O306+1),INDEX(OpCashFlow!$H$89:$AC$89,MATCH(MonthlyCF!AK$231,OpCashFlow!$H$4:$AC$4,0)),0)/Summary!$C$25)*(1-Summary!$C$27)</f>
        <v/>
      </c>
      <c r="AK306" s="346">
        <f>(IF(AND(AK$231=$O306,AL$231=$O306+1),INDEX(OpCashFlow!$H$89:$AC$89,MATCH(MonthlyCF!AL$231,OpCashFlow!$H$4:$AC$4,0)),0)/Summary!$C$25)*(1-Summary!$C$27)</f>
        <v/>
      </c>
      <c r="AL306" s="346">
        <f>(IF(AND(AL$231=$O306,AM$231=$O306+1),INDEX(OpCashFlow!$H$89:$AC$89,MATCH(MonthlyCF!AM$231,OpCashFlow!$H$4:$AC$4,0)),0)/Summary!$C$25)*(1-Summary!$C$27)</f>
        <v/>
      </c>
      <c r="AM306" s="346">
        <f>(IF(AND(AM$231=$O306,AN$231=$O306+1),INDEX(OpCashFlow!$H$89:$AC$89,MATCH(MonthlyCF!AN$231,OpCashFlow!$H$4:$AC$4,0)),0)/Summary!$C$25)*(1-Summary!$C$27)</f>
        <v/>
      </c>
      <c r="AN306" s="346">
        <f>(IF(AND(AN$231=$O306,AO$231=$O306+1),INDEX(OpCashFlow!$H$89:$AC$89,MATCH(MonthlyCF!AO$231,OpCashFlow!$H$4:$AC$4,0)),0)/Summary!$C$25)*(1-Summary!$C$27)</f>
        <v/>
      </c>
      <c r="AO306" s="346">
        <f>(IF(AND(AO$231=$O306,AP$231=$O306+1),INDEX(OpCashFlow!$H$89:$AC$89,MATCH(MonthlyCF!AP$231,OpCashFlow!$H$4:$AC$4,0)),0)/Summary!$C$25)*(1-Summary!$C$27)</f>
        <v/>
      </c>
      <c r="AP306" s="346">
        <f>(IF(AND(AP$231=$O306,AQ$231=$O306+1),INDEX(OpCashFlow!$H$89:$AC$89,MATCH(MonthlyCF!AQ$231,OpCashFlow!$H$4:$AC$4,0)),0)/Summary!$C$25)*(1-Summary!$C$27)</f>
        <v/>
      </c>
      <c r="AQ306" s="346">
        <f>(IF(AND(AQ$231=$O306,AR$231=$O306+1),INDEX(OpCashFlow!$H$89:$AC$89,MATCH(MonthlyCF!AR$231,OpCashFlow!$H$4:$AC$4,0)),0)/Summary!$C$25)*(1-Summary!$C$27)</f>
        <v/>
      </c>
      <c r="AR306" s="346">
        <f>(IF(AND(AR$231=$O306,AS$231=$O306+1),INDEX(OpCashFlow!$H$89:$AC$89,MATCH(MonthlyCF!AS$231,OpCashFlow!$H$4:$AC$4,0)),0)/Summary!$C$25)*(1-Summary!$C$27)</f>
        <v/>
      </c>
      <c r="AS306" s="346">
        <f>(IF(AND(AS$231=$O306,AT$231=$O306+1),INDEX(OpCashFlow!$H$89:$AC$89,MATCH(MonthlyCF!AT$231,OpCashFlow!$H$4:$AC$4,0)),0)/Summary!$C$25)*(1-Summary!$C$27)</f>
        <v/>
      </c>
      <c r="AT306" s="346">
        <f>(IF(AND(AT$231=$O306,AU$231=$O306+1),INDEX(OpCashFlow!$H$89:$AC$89,MATCH(MonthlyCF!AU$231,OpCashFlow!$H$4:$AC$4,0)),0)/Summary!$C$25)*(1-Summary!$C$27)</f>
        <v/>
      </c>
      <c r="AU306" s="346">
        <f>(IF(AND(AU$231=$O306,AV$231=$O306+1),INDEX(OpCashFlow!$H$89:$AC$89,MATCH(MonthlyCF!AV$231,OpCashFlow!$H$4:$AC$4,0)),0)/Summary!$C$25)*(1-Summary!$C$27)</f>
        <v/>
      </c>
      <c r="AV306" s="346">
        <f>(IF(AND(AV$231=$O306,AW$231=$O306+1),INDEX(OpCashFlow!$H$89:$AC$89,MATCH(MonthlyCF!AW$231,OpCashFlow!$H$4:$AC$4,0)),0)/Summary!$C$25)*(1-Summary!$C$27)</f>
        <v/>
      </c>
      <c r="AW306" s="346">
        <f>(IF(AND(AW$231=$O306,AX$231=$O306+1),INDEX(OpCashFlow!$H$89:$AC$89,MATCH(MonthlyCF!AX$231,OpCashFlow!$H$4:$AC$4,0)),0)/Summary!$C$25)*(1-Summary!$C$27)</f>
        <v/>
      </c>
      <c r="AX306" s="346">
        <f>(IF(AND(AX$231=$O306,AY$231=$O306+1),INDEX(OpCashFlow!$H$89:$AC$89,MATCH(MonthlyCF!AY$231,OpCashFlow!$H$4:$AC$4,0)),0)/Summary!$C$25)*(1-Summary!$C$27)</f>
        <v/>
      </c>
      <c r="AY306" s="346">
        <f>(IF(AND(AY$231=$O306,AZ$231=$O306+1),INDEX(OpCashFlow!$H$89:$AC$89,MATCH(MonthlyCF!AZ$231,OpCashFlow!$H$4:$AC$4,0)),0)/Summary!$C$25)*(1-Summary!$C$27)</f>
        <v/>
      </c>
      <c r="AZ306" s="346">
        <f>(IF(AND(AZ$231=$O306,BA$231=$O306+1),INDEX(OpCashFlow!$H$89:$AC$89,MATCH(MonthlyCF!BA$231,OpCashFlow!$H$4:$AC$4,0)),0)/Summary!$C$25)*(1-Summary!$C$27)</f>
        <v/>
      </c>
      <c r="BA306" s="346">
        <f>(IF(AND(BA$231=$O306,BB$231=$O306+1),INDEX(OpCashFlow!$H$89:$AC$89,MATCH(MonthlyCF!BB$231,OpCashFlow!$H$4:$AC$4,0)),0)/Summary!$C$25)*(1-Summary!$C$27)</f>
        <v/>
      </c>
      <c r="BB306" s="346">
        <f>(IF(AND(BB$231=$O306,BC$231=$O306+1),INDEX(OpCashFlow!$H$89:$AC$89,MATCH(MonthlyCF!BC$231,OpCashFlow!$H$4:$AC$4,0)),0)/Summary!$C$25)*(1-Summary!$C$27)</f>
        <v/>
      </c>
      <c r="BC306" s="346">
        <f>(IF(AND(BC$231=$O306,BD$231=$O306+1),INDEX(OpCashFlow!$H$89:$AC$89,MATCH(MonthlyCF!BD$231,OpCashFlow!$H$4:$AC$4,0)),0)/Summary!$C$25)*(1-Summary!$C$27)</f>
        <v/>
      </c>
      <c r="BD306" s="346">
        <f>(IF(AND(BD$231=$O306,BE$231=$O306+1),INDEX(OpCashFlow!$H$89:$AC$89,MATCH(MonthlyCF!BE$231,OpCashFlow!$H$4:$AC$4,0)),0)/Summary!$C$25)*(1-Summary!$C$27)</f>
        <v/>
      </c>
      <c r="BE306" s="346">
        <f>(IF(AND(BE$231=$O306,BF$231=$O306+1),INDEX(OpCashFlow!$H$89:$AC$89,MATCH(MonthlyCF!BF$231,OpCashFlow!$H$4:$AC$4,0)),0)/Summary!$C$25)*(1-Summary!$C$27)</f>
        <v/>
      </c>
      <c r="BF306" s="346">
        <f>(IF(AND(BF$231=$O306,BG$231=$O306+1),INDEX(OpCashFlow!$H$89:$AC$89,MATCH(MonthlyCF!BG$231,OpCashFlow!$H$4:$AC$4,0)),0)/Summary!$C$25)*(1-Summary!$C$27)</f>
        <v/>
      </c>
      <c r="BG306" s="346">
        <f>(IF(AND(BG$231=$O306,BH$231=$O306+1),INDEX(OpCashFlow!$H$89:$AC$89,MATCH(MonthlyCF!BH$231,OpCashFlow!$H$4:$AC$4,0)),0)/Summary!$C$25)*(1-Summary!$C$27)</f>
        <v/>
      </c>
      <c r="BH306" s="346">
        <f>(IF(AND(BH$231=$O306,BI$231=$O306+1),INDEX(OpCashFlow!$H$89:$AC$89,MATCH(MonthlyCF!BI$231,OpCashFlow!$H$4:$AC$4,0)),0)/Summary!$C$25)*(1-Summary!$C$27)</f>
        <v/>
      </c>
      <c r="BI306" s="346">
        <f>(IF(AND(BI$231=$O306,BJ$231=$O306+1),INDEX(OpCashFlow!$H$89:$AC$89,MATCH(MonthlyCF!BJ$231,OpCashFlow!$H$4:$AC$4,0)),0)/Summary!$C$25)*(1-Summary!$C$27)</f>
        <v/>
      </c>
      <c r="BJ306" s="346">
        <f>(IF(AND(BJ$231=$O306,BK$231=$O306+1),INDEX(OpCashFlow!$H$89:$AC$89,MATCH(MonthlyCF!BK$231,OpCashFlow!$H$4:$AC$4,0)),0)/Summary!$C$25)*(1-Summary!$C$27)</f>
        <v/>
      </c>
      <c r="BK306" s="346">
        <f>(IF(AND(BK$231=$O306,BL$231=$O306+1),INDEX(OpCashFlow!$H$89:$AC$89,MATCH(MonthlyCF!BL$231,OpCashFlow!$H$4:$AC$4,0)),0)/Summary!$C$25)*(1-Summary!$C$27)</f>
        <v/>
      </c>
      <c r="BL306" s="346">
        <f>(IF(AND(BL$231=$O306,BM$231=$O306+1),INDEX(OpCashFlow!$H$89:$AC$89,MATCH(MonthlyCF!BM$231,OpCashFlow!$H$4:$AC$4,0)),0)/Summary!$C$25)*(1-Summary!$C$27)</f>
        <v/>
      </c>
      <c r="BM306" s="346">
        <f>(IF(AND(BM$231=$O306,BN$231=$O306+1),INDEX(OpCashFlow!$H$89:$AC$89,MATCH(MonthlyCF!BN$231,OpCashFlow!$H$4:$AC$4,0)),0)/Summary!$C$25)*(1-Summary!$C$27)</f>
        <v/>
      </c>
      <c r="BN306" s="346">
        <f>(IF(AND(BN$231=$O306,BO$231=$O306+1),INDEX(OpCashFlow!$H$89:$AC$89,MATCH(MonthlyCF!BO$231,OpCashFlow!$H$4:$AC$4,0)),0)/Summary!$C$25)*(1-Summary!$C$27)</f>
        <v/>
      </c>
      <c r="BO306" s="346">
        <f>(IF(AND(BO$231=$O306,BP$231=$O306+1),INDEX(OpCashFlow!$H$89:$AC$89,MATCH(MonthlyCF!BP$231,OpCashFlow!$H$4:$AC$4,0)),0)/Summary!$C$25)*(1-Summary!$C$27)</f>
        <v/>
      </c>
      <c r="BP306" s="346">
        <f>(IF(AND(BP$231=$O306,BQ$231=$O306+1),INDEX(OpCashFlow!$H$89:$AC$89,MATCH(MonthlyCF!BQ$231,OpCashFlow!$H$4:$AC$4,0)),0)/Summary!$C$25)*(1-Summary!$C$27)</f>
        <v/>
      </c>
      <c r="BQ306" s="346">
        <f>(IF(AND(BQ$231=$O306,BR$231=$O306+1),INDEX(OpCashFlow!$H$89:$AC$89,MATCH(MonthlyCF!BR$231,OpCashFlow!$H$4:$AC$4,0)),0)/Summary!$C$25)*(1-Summary!$C$27)</f>
        <v/>
      </c>
      <c r="BR306" s="346">
        <f>(IF(AND(BR$231=$O306,BS$231=$O306+1),INDEX(OpCashFlow!$H$89:$AC$89,MATCH(MonthlyCF!BS$231,OpCashFlow!$H$4:$AC$4,0)),0)/Summary!$C$25)*(1-Summary!$C$27)</f>
        <v/>
      </c>
      <c r="BS306" s="346">
        <f>(IF(AND(BS$231=$O306,BT$231=$O306+1),INDEX(OpCashFlow!$H$89:$AC$89,MATCH(MonthlyCF!BT$231,OpCashFlow!$H$4:$AC$4,0)),0)/Summary!$C$25)*(1-Summary!$C$27)</f>
        <v/>
      </c>
      <c r="BT306" s="346">
        <f>(IF(AND(BT$231=$O306,BU$231=$O306+1),INDEX(OpCashFlow!$H$89:$AC$89,MATCH(MonthlyCF!BU$231,OpCashFlow!$H$4:$AC$4,0)),0)/Summary!$C$25)*(1-Summary!$C$27)</f>
        <v/>
      </c>
      <c r="BU306" s="346">
        <f>(IF(AND(BU$231=$O306,BV$231=$O306+1),INDEX(OpCashFlow!$H$89:$AC$89,MATCH(MonthlyCF!BV$231,OpCashFlow!$H$4:$AC$4,0)),0)/Summary!$C$25)*(1-Summary!$C$27)</f>
        <v/>
      </c>
      <c r="BV306" s="346">
        <f>(IF(AND(BV$231=$O306,BW$231=$O306+1),INDEX(OpCashFlow!$H$89:$AC$89,MATCH(MonthlyCF!BW$231,OpCashFlow!$H$4:$AC$4,0)),0)/Summary!$C$25)*(1-Summary!$C$27)</f>
        <v/>
      </c>
      <c r="BW306" s="346">
        <f>(IF(AND(BW$231=$O306,BX$231=$O306+1),INDEX(OpCashFlow!$H$89:$AC$89,MATCH(MonthlyCF!BX$231,OpCashFlow!$H$4:$AC$4,0)),0)/Summary!$C$25)*(1-Summary!$C$27)</f>
        <v/>
      </c>
      <c r="BX306" s="346">
        <f>(IF(AND(BX$231=$O306,BY$231=$O306+1),INDEX(OpCashFlow!$H$89:$AC$89,MATCH(MonthlyCF!BY$231,OpCashFlow!$H$4:$AC$4,0)),0)/Summary!$C$25)*(1-Summary!$C$27)</f>
        <v/>
      </c>
      <c r="BY306" s="346">
        <f>(IF(AND(BY$231=$O306,BZ$231=$O306+1),INDEX(OpCashFlow!$H$89:$AC$89,MATCH(MonthlyCF!BZ$231,OpCashFlow!$H$4:$AC$4,0)),0)/Summary!$C$25)*(1-Summary!$C$27)</f>
        <v/>
      </c>
      <c r="BZ306" s="346">
        <f>(IF(AND(BZ$231=$O306,CA$231=$O306+1),INDEX(OpCashFlow!$H$89:$AC$89,MATCH(MonthlyCF!CA$231,OpCashFlow!$H$4:$AC$4,0)),0)/Summary!$C$25)*(1-Summary!$C$27)</f>
        <v/>
      </c>
      <c r="CA306" s="346">
        <f>(IF(AND(CA$231=$O306,CB$231=$O306+1),INDEX(OpCashFlow!$H$89:$AC$89,MATCH(MonthlyCF!CB$231,OpCashFlow!$H$4:$AC$4,0)),0)/Summary!$C$25)*(1-Summary!$C$27)</f>
        <v/>
      </c>
      <c r="CB306" s="346">
        <f>(IF(AND(CB$231=$O306,CC$231=$O306+1),INDEX(OpCashFlow!$H$89:$AC$89,MATCH(MonthlyCF!CC$231,OpCashFlow!$H$4:$AC$4,0)),0)/Summary!$C$25)*(1-Summary!$C$27)</f>
        <v/>
      </c>
      <c r="CC306" s="346">
        <f>(IF(AND(CC$231=$O306,CD$231=$O306+1),INDEX(OpCashFlow!$H$89:$AC$89,MATCH(MonthlyCF!CD$231,OpCashFlow!$H$4:$AC$4,0)),0)/Summary!$C$25)*(1-Summary!$C$27)</f>
        <v/>
      </c>
      <c r="CD306" s="346">
        <f>(IF(AND(CD$231=$O306,CE$231=$O306+1),INDEX(OpCashFlow!$H$89:$AC$89,MATCH(MonthlyCF!CE$231,OpCashFlow!$H$4:$AC$4,0)),0)/Summary!$C$25)*(1-Summary!$C$27)</f>
        <v/>
      </c>
      <c r="CE306" s="346">
        <f>(IF(AND(CE$231=$O306,CF$231=$O306+1),INDEX(OpCashFlow!$H$89:$AC$89,MATCH(MonthlyCF!CF$231,OpCashFlow!$H$4:$AC$4,0)),0)/Summary!$C$25)*(1-Summary!$C$27)</f>
        <v/>
      </c>
      <c r="CF306" s="346">
        <f>(IF(AND(CF$231=$O306,CG$231=$O306+1),INDEX(OpCashFlow!$H$89:$AC$89,MATCH(MonthlyCF!CG$231,OpCashFlow!$H$4:$AC$4,0)),0)/Summary!$C$25)*(1-Summary!$C$27)</f>
        <v/>
      </c>
      <c r="CG306" s="346">
        <f>(IF(AND(CG$231=$O306,CH$231=$O306+1),INDEX(OpCashFlow!$H$89:$AC$89,MATCH(MonthlyCF!CH$231,OpCashFlow!$H$4:$AC$4,0)),0)/Summary!$C$25)*(1-Summary!$C$27)</f>
        <v/>
      </c>
      <c r="CH306" s="346">
        <f>(IF(AND(CH$231=$O306,CI$231=$O306+1),INDEX(OpCashFlow!$H$89:$AC$89,MATCH(MonthlyCF!CI$231,OpCashFlow!$H$4:$AC$4,0)),0)/Summary!$C$25)*(1-Summary!$C$27)</f>
        <v/>
      </c>
      <c r="CI306" s="346">
        <f>(IF(AND(CI$231=$O306,CJ$231=$O306+1),INDEX(OpCashFlow!$H$89:$AC$89,MATCH(MonthlyCF!CJ$231,OpCashFlow!$H$4:$AC$4,0)),0)/Summary!$C$25)*(1-Summary!$C$27)</f>
        <v/>
      </c>
      <c r="CJ306" s="346">
        <f>(IF(AND(CJ$231=$O306,CK$231=$O306+1),INDEX(OpCashFlow!$H$89:$AC$89,MATCH(MonthlyCF!CK$231,OpCashFlow!$H$4:$AC$4,0)),0)/Summary!$C$25)*(1-Summary!$C$27)</f>
        <v/>
      </c>
      <c r="CK306" s="346">
        <f>(IF(AND(CK$231=$O306,CL$231=$O306+1),INDEX(OpCashFlow!$H$89:$AC$89,MATCH(MonthlyCF!CL$231,OpCashFlow!$H$4:$AC$4,0)),0)/Summary!$C$25)*(1-Summary!$C$27)</f>
        <v/>
      </c>
      <c r="CL306" s="346">
        <f>(IF(AND(CL$231=$O306,CM$231=$O306+1),INDEX(OpCashFlow!$H$89:$AC$89,MATCH(MonthlyCF!CM$231,OpCashFlow!$H$4:$AC$4,0)),0)/Summary!$C$25)*(1-Summary!$C$27)</f>
        <v/>
      </c>
      <c r="CM306" s="346">
        <f>(IF(AND(CM$231=$O306,CN$231=$O306+1),INDEX(OpCashFlow!$H$89:$AC$89,MATCH(MonthlyCF!CN$231,OpCashFlow!$H$4:$AC$4,0)),0)/Summary!$C$25)*(1-Summary!$C$27)</f>
        <v/>
      </c>
      <c r="CN306" s="346">
        <f>(IF(AND(CN$231=$O306,CO$231=$O306+1),INDEX(OpCashFlow!$H$89:$AC$89,MATCH(MonthlyCF!CO$231,OpCashFlow!$H$4:$AC$4,0)),0)/Summary!$C$25)*(1-Summary!$C$27)</f>
        <v/>
      </c>
      <c r="CO306" s="346">
        <f>(IF(AND(CO$231=$O306,CP$231=$O306+1),INDEX(OpCashFlow!$H$89:$AC$89,MATCH(MonthlyCF!CP$231,OpCashFlow!$H$4:$AC$4,0)),0)/Summary!$C$25)*(1-Summary!$C$27)</f>
        <v/>
      </c>
      <c r="CP306" s="346">
        <f>(IF(AND(CP$231=$O306,CQ$231=$O306+1),INDEX(OpCashFlow!$H$89:$AC$89,MATCH(MonthlyCF!CQ$231,OpCashFlow!$H$4:$AC$4,0)),0)/Summary!$C$25)*(1-Summary!$C$27)</f>
        <v/>
      </c>
      <c r="CQ306" s="346">
        <f>(IF(AND(CQ$231=$O306,CR$231=$O306+1),INDEX(OpCashFlow!$H$89:$AC$89,MATCH(MonthlyCF!CR$231,OpCashFlow!$H$4:$AC$4,0)),0)/Summary!$C$25)*(1-Summary!$C$27)</f>
        <v/>
      </c>
      <c r="CR306" s="346">
        <f>(IF(AND(CR$231=$O306,CS$231=$O306+1),INDEX(OpCashFlow!$H$89:$AC$89,MATCH(MonthlyCF!CS$231,OpCashFlow!$H$4:$AC$4,0)),0)/Summary!$C$25)*(1-Summary!$C$27)</f>
        <v/>
      </c>
      <c r="CS306" s="346">
        <f>(IF(AND(CS$231=$O306,CT$231=$O306+1),INDEX(OpCashFlow!$H$89:$AC$89,MATCH(MonthlyCF!CT$231,OpCashFlow!$H$4:$AC$4,0)),0)/Summary!$C$25)*(1-Summary!$C$27)</f>
        <v/>
      </c>
      <c r="CT306" s="346">
        <f>(IF(AND(CT$231=$O306,CU$231=$O306+1),INDEX(OpCashFlow!$H$89:$AC$89,MATCH(MonthlyCF!CU$231,OpCashFlow!$H$4:$AC$4,0)),0)/Summary!$C$25)*(1-Summary!$C$27)</f>
        <v/>
      </c>
      <c r="CU306" s="346">
        <f>(IF(AND(CU$231=$O306,CV$231=$O306+1),INDEX(OpCashFlow!$H$89:$AC$89,MATCH(MonthlyCF!CV$231,OpCashFlow!$H$4:$AC$4,0)),0)/Summary!$C$25)*(1-Summary!$C$27)</f>
        <v/>
      </c>
      <c r="CV306" s="346">
        <f>(IF(AND(CV$231=$O306,CW$231=$O306+1),INDEX(OpCashFlow!$H$89:$AC$89,MATCH(MonthlyCF!CW$231,OpCashFlow!$H$4:$AC$4,0)),0)/Summary!$C$25)*(1-Summary!$C$27)</f>
        <v/>
      </c>
      <c r="CW306" s="346">
        <f>(IF(AND(CW$231=$O306,CX$231=$O306+1),INDEX(OpCashFlow!$H$89:$AC$89,MATCH(MonthlyCF!CX$231,OpCashFlow!$H$4:$AC$4,0)),0)/Summary!$C$25)*(1-Summary!$C$27)</f>
        <v/>
      </c>
      <c r="CX306" s="346">
        <f>(IF(AND(CX$231=$O306,CY$231=$O306+1),INDEX(OpCashFlow!$H$89:$AC$89,MATCH(MonthlyCF!CY$231,OpCashFlow!$H$4:$AC$4,0)),0)/Summary!$C$25)*(1-Summary!$C$27)</f>
        <v/>
      </c>
      <c r="CY306" s="346">
        <f>(IF(AND(CY$231=$O306,CZ$231=$O306+1),INDEX(OpCashFlow!$H$89:$AC$89,MATCH(MonthlyCF!CZ$231,OpCashFlow!$H$4:$AC$4,0)),0)/Summary!$C$25)*(1-Summary!$C$27)</f>
        <v/>
      </c>
      <c r="CZ306" s="346">
        <f>(IF(AND(CZ$231=$O306,DA$231=$O306+1),INDEX(OpCashFlow!$H$89:$AC$89,MATCH(MonthlyCF!DA$231,OpCashFlow!$H$4:$AC$4,0)),0)/Summary!$C$25)*(1-Summary!$C$27)</f>
        <v/>
      </c>
      <c r="DA306" s="346">
        <f>(IF(AND(DA$231=$O306,DB$231=$O306+1),INDEX(OpCashFlow!$H$89:$AC$89,MATCH(MonthlyCF!DB$231,OpCashFlow!$H$4:$AC$4,0)),0)/Summary!$C$25)*(1-Summary!$C$27)</f>
        <v/>
      </c>
      <c r="DB306" s="346">
        <f>(IF(AND(DB$231=$O306,DC$231=$O306+1),INDEX(OpCashFlow!$H$89:$AC$89,MATCH(MonthlyCF!DC$231,OpCashFlow!$H$4:$AC$4,0)),0)/Summary!$C$25)*(1-Summary!$C$27)</f>
        <v/>
      </c>
      <c r="DC306" s="346">
        <f>(IF(AND(DC$231=$O306,DD$231=$O306+1),INDEX(OpCashFlow!$H$89:$AC$89,MATCH(MonthlyCF!DD$231,OpCashFlow!$H$4:$AC$4,0)),0)/Summary!$C$25)*(1-Summary!$C$27)</f>
        <v/>
      </c>
      <c r="DD306" s="346">
        <f>(IF(AND(DD$231=$O306,DE$231=$O306+1),INDEX(OpCashFlow!$H$89:$AC$89,MATCH(MonthlyCF!DE$231,OpCashFlow!$H$4:$AC$4,0)),0)/Summary!$C$25)*(1-Summary!$C$27)</f>
        <v/>
      </c>
      <c r="DE306" s="346">
        <f>(IF(AND(DE$231=$O306,DF$231=$O306+1),INDEX(OpCashFlow!$H$89:$AC$89,MATCH(MonthlyCF!DF$231,OpCashFlow!$H$4:$AC$4,0)),0)/Summary!$C$25)*(1-Summary!$C$27)</f>
        <v/>
      </c>
      <c r="DF306" s="346">
        <f>(IF(AND(DF$231=$O306,DG$231=$O306+1),INDEX(OpCashFlow!$H$89:$AC$89,MATCH(MonthlyCF!DG$231,OpCashFlow!$H$4:$AC$4,0)),0)/Summary!$C$25)*(1-Summary!$C$27)</f>
        <v/>
      </c>
      <c r="DG306" s="346">
        <f>(IF(AND(DG$231=$O306,DH$231=$O306+1),INDEX(OpCashFlow!$H$89:$AC$89,MATCH(MonthlyCF!DH$231,OpCashFlow!$H$4:$AC$4,0)),0)/Summary!$C$25)*(1-Summary!$C$27)</f>
        <v/>
      </c>
      <c r="DH306" s="346">
        <f>(IF(AND(DH$231=$O306,DI$231=$O306+1),INDEX(OpCashFlow!$H$89:$AC$89,MATCH(MonthlyCF!DI$231,OpCashFlow!$H$4:$AC$4,0)),0)/Summary!$C$25)*(1-Summary!$C$27)</f>
        <v/>
      </c>
      <c r="DI306" s="346">
        <f>(IF(AND(DI$231=$O306,DJ$231=$O306+1),INDEX(OpCashFlow!$H$89:$AC$89,MATCH(MonthlyCF!DJ$231,OpCashFlow!$H$4:$AC$4,0)),0)/Summary!$C$25)*(1-Summary!$C$27)</f>
        <v/>
      </c>
      <c r="DJ306" s="346">
        <f>(IF(AND(DJ$231=$O306,DK$231=$O306+1),INDEX(OpCashFlow!$H$89:$AC$89,MATCH(MonthlyCF!DK$231,OpCashFlow!$H$4:$AC$4,0)),0)/Summary!$C$25)*(1-Summary!$C$27)</f>
        <v/>
      </c>
      <c r="DK306" s="346">
        <f>(IF(AND(DK$231=$O306,DL$231=$O306+1),INDEX(OpCashFlow!$H$89:$AC$89,MATCH(MonthlyCF!DL$231,OpCashFlow!$H$4:$AC$4,0)),0)/Summary!$C$25)*(1-Summary!$C$27)</f>
        <v/>
      </c>
      <c r="DL306" s="346">
        <f>(IF(AND(DL$231=$O306,DM$231=$O306+1),INDEX(OpCashFlow!$H$89:$AC$89,MATCH(MonthlyCF!DM$231,OpCashFlow!$H$4:$AC$4,0)),0)/Summary!$C$25)*(1-Summary!$C$27)</f>
        <v/>
      </c>
      <c r="DM306" s="346">
        <f>(IF(AND(DM$231=$O306,DN$231=$O306+1),INDEX(OpCashFlow!$H$89:$AC$89,MATCH(MonthlyCF!DN$231,OpCashFlow!$H$4:$AC$4,0)),0)/Summary!$C$25)*(1-Summary!$C$27)</f>
        <v/>
      </c>
      <c r="DN306" s="346">
        <f>(IF(AND(DN$231=$O306,DO$231=$O306+1),INDEX(OpCashFlow!$H$89:$AC$89,MATCH(MonthlyCF!DO$231,OpCashFlow!$H$4:$AC$4,0)),0)/Summary!$C$25)*(1-Summary!$C$27)</f>
        <v/>
      </c>
      <c r="DO306" s="346">
        <f>(IF(AND(DO$231=$O306,DP$231=$O306+1),INDEX(OpCashFlow!$H$89:$AC$89,MATCH(MonthlyCF!DP$231,OpCashFlow!$H$4:$AC$4,0)),0)/Summary!$C$25)*(1-Summary!$C$27)</f>
        <v/>
      </c>
      <c r="DP306" s="346">
        <f>(IF(AND(DP$231=$O306,DQ$231=$O306+1),INDEX(OpCashFlow!$H$89:$AC$89,MATCH(MonthlyCF!DQ$231,OpCashFlow!$H$4:$AC$4,0)),0)/Summary!$C$25)*(1-Summary!$C$27)</f>
        <v/>
      </c>
      <c r="DQ306" s="346">
        <f>(IF(AND(DQ$231=$O306,DR$231=$O306+1),INDEX(OpCashFlow!$H$89:$AC$89,MATCH(MonthlyCF!DR$231,OpCashFlow!$H$4:$AC$4,0)),0)/Summary!$C$25)*(1-Summary!$C$27)</f>
        <v/>
      </c>
      <c r="DR306" s="346">
        <f>(IF(AND(DR$231=$O306,DS$231=$O306+1),INDEX(OpCashFlow!$H$89:$AC$89,MATCH(MonthlyCF!DS$231,OpCashFlow!$H$4:$AC$4,0)),0)/Summary!$C$25)*(1-Summary!$C$27)</f>
        <v/>
      </c>
      <c r="DS306" s="346">
        <f>(IF(AND(DS$231=$O306,DT$231=$O306+1),INDEX(OpCashFlow!$H$89:$AC$89,MATCH(MonthlyCF!DT$231,OpCashFlow!$H$4:$AC$4,0)),0)/Summary!$C$25)*(1-Summary!$C$27)</f>
        <v/>
      </c>
      <c r="DT306" s="346">
        <f>(IF(AND(DT$231=$O306,DU$231=$O306+1),INDEX(OpCashFlow!$H$89:$AC$89,MATCH(MonthlyCF!DU$231,OpCashFlow!$H$4:$AC$4,0)),0)/Summary!$C$25)*(1-Summary!$C$27)</f>
        <v/>
      </c>
      <c r="DU306" s="346">
        <f>(IF(AND(DU$231=$O306,DV$231=$O306+1),INDEX(OpCashFlow!$H$89:$AC$89,MATCH(MonthlyCF!DV$231,OpCashFlow!$H$4:$AC$4,0)),0)/Summary!$C$25)*(1-Summary!$C$27)</f>
        <v/>
      </c>
      <c r="DV306" s="346">
        <f>(IF(AND(DV$231=$O306,DW$231=$O306+1),INDEX(OpCashFlow!$H$89:$AC$89,MATCH(MonthlyCF!DW$231,OpCashFlow!$H$4:$AC$4,0)),0)/Summary!$C$25)*(1-Summary!$C$27)</f>
        <v/>
      </c>
      <c r="DW306" s="346">
        <f>(IF(AND(DW$231=$O306,DX$231=$O306+1),INDEX(OpCashFlow!$H$89:$AC$89,MATCH(MonthlyCF!DX$231,OpCashFlow!$H$4:$AC$4,0)),0)/Summary!$C$25)*(1-Summary!$C$27)</f>
        <v/>
      </c>
      <c r="DX306" s="346">
        <f>(IF(AND(DX$231=$O306,DY$231=$O306+1),INDEX(OpCashFlow!$H$89:$AC$89,MATCH(MonthlyCF!DY$231,OpCashFlow!$H$4:$AC$4,0)),0)/Summary!$C$25)*(1-Summary!$C$27)</f>
        <v/>
      </c>
      <c r="DY306" s="346">
        <f>(IF(AND(DY$231=$O306,DZ$231=$O306+1),INDEX(OpCashFlow!$H$89:$AC$89,MATCH(MonthlyCF!DZ$231,OpCashFlow!$H$4:$AC$4,0)),0)/Summary!$C$25)*(1-Summary!$C$27)</f>
        <v/>
      </c>
      <c r="DZ306" s="346">
        <f>(IF(AND(DZ$231=$O306,EA$231=$O306+1),INDEX(OpCashFlow!$H$89:$AC$89,MATCH(MonthlyCF!EA$231,OpCashFlow!$H$4:$AC$4,0)),0)/Summary!$C$25)*(1-Summary!$C$27)</f>
        <v/>
      </c>
      <c r="EA306" s="346">
        <f>(IF(AND(EA$231=$O306,EB$231=$O306+1),INDEX(OpCashFlow!$H$89:$AC$89,MATCH(MonthlyCF!EB$231,OpCashFlow!$H$4:$AC$4,0)),0)/Summary!$C$25)*(1-Summary!$C$27)</f>
        <v/>
      </c>
      <c r="EB306" s="346">
        <f>(IF(AND(EB$231=$O306,EC$231=$O306+1),INDEX(OpCashFlow!$H$89:$AC$89,MATCH(MonthlyCF!EC$231,OpCashFlow!$H$4:$AC$4,0)),0)/Summary!$C$25)*(1-Summary!$C$27)</f>
        <v/>
      </c>
      <c r="EC306" s="346">
        <f>(IF(AND(EC$231=$O306,ED$231=$O306+1),INDEX(OpCashFlow!$H$89:$AC$89,MATCH(MonthlyCF!ED$231,OpCashFlow!$H$4:$AC$4,0)),0)/Summary!$C$25)*(1-Summary!$C$27)</f>
        <v/>
      </c>
      <c r="ED306" s="346">
        <f>(IF(AND(ED$231=$O306,EE$231=$O306+1),INDEX(OpCashFlow!$H$89:$AC$89,MATCH(MonthlyCF!EE$231,OpCashFlow!$H$4:$AC$4,0)),0)/Summary!$C$25)*(1-Summary!$C$27)</f>
        <v/>
      </c>
      <c r="EE306" s="346">
        <f>(IF(AND(EE$231=$O306,EF$231=$O306+1),INDEX(OpCashFlow!$H$89:$AC$89,MATCH(MonthlyCF!EF$231,OpCashFlow!$H$4:$AC$4,0)),0)/Summary!$C$25)*(1-Summary!$C$27)</f>
        <v/>
      </c>
      <c r="EF306" s="346">
        <f>(IF(AND(EF$231=$O306,EG$231=$O306+1),INDEX(OpCashFlow!$H$89:$AC$89,MATCH(MonthlyCF!EG$231,OpCashFlow!$H$4:$AC$4,0)),0)/Summary!$C$25)*(1-Summary!$C$27)</f>
        <v/>
      </c>
      <c r="EG306" s="346">
        <f>(IF(AND(EG$231=$O306,EH$231=$O306+1),INDEX(OpCashFlow!$H$89:$AC$89,MATCH(MonthlyCF!EH$231,OpCashFlow!$H$4:$AC$4,0)),0)/Summary!$C$25)*(1-Summary!$C$27)</f>
        <v/>
      </c>
      <c r="EH306" s="346">
        <f>(IF(AND(EH$231=$O306,EI$231=$O306+1),INDEX(OpCashFlow!$H$89:$AC$89,MATCH(MonthlyCF!EI$231,OpCashFlow!$H$4:$AC$4,0)),0)/Summary!$C$25)*(1-Summary!$C$27)</f>
        <v/>
      </c>
      <c r="EI306" s="346">
        <f>(IF(AND(EI$231=$O306,EJ$231=$O306+1),INDEX(OpCashFlow!$H$89:$AC$89,MATCH(MonthlyCF!EJ$231,OpCashFlow!$H$4:$AC$4,0)),0)/Summary!$C$25)*(1-Summary!$C$27)</f>
        <v/>
      </c>
      <c r="EJ306" s="346">
        <f>(IF(AND(EJ$231=$O306,EK$231=$O306+1),INDEX(OpCashFlow!$H$89:$AC$89,MATCH(MonthlyCF!EK$231,OpCashFlow!$H$4:$AC$4,0)),0)/Summary!$C$25)*(1-Summary!$C$27)</f>
        <v/>
      </c>
      <c r="EK306" s="346">
        <f>(IF(AND(EK$231=$O306,EL$231=$O306+1),INDEX(OpCashFlow!$H$89:$AC$89,MATCH(MonthlyCF!EL$231,OpCashFlow!$H$4:$AC$4,0)),0)/Summary!$C$25)*(1-Summary!$C$27)</f>
        <v/>
      </c>
      <c r="EL306" s="346">
        <f>(IF(AND(EL$231=$O306,EM$231=$O306+1),INDEX(OpCashFlow!$H$89:$AC$89,MATCH(MonthlyCF!EM$231,OpCashFlow!$H$4:$AC$4,0)),0)/Summary!$C$25)*(1-Summary!$C$27)</f>
        <v/>
      </c>
      <c r="EM306" s="346">
        <f>(IF(AND(EM$231=$O306,EN$231=$O306+1),INDEX(OpCashFlow!$H$89:$AC$89,MATCH(MonthlyCF!EN$231,OpCashFlow!$H$4:$AC$4,0)),0)/Summary!$C$25)*(1-Summary!$C$27)</f>
        <v/>
      </c>
      <c r="EN306" s="346">
        <f>(IF(AND(EN$231=$O306,EO$231=$O306+1),INDEX(OpCashFlow!$H$89:$AC$89,MATCH(MonthlyCF!EO$231,OpCashFlow!$H$4:$AC$4,0)),0)/Summary!$C$25)*(1-Summary!$C$27)</f>
        <v/>
      </c>
      <c r="EO306" s="346">
        <f>(IF(AND(EO$231=$O306,EP$231=$O306+1),INDEX(OpCashFlow!$H$89:$AC$89,MATCH(MonthlyCF!EP$231,OpCashFlow!$H$4:$AC$4,0)),0)/Summary!$C$25)*(1-Summary!$C$27)</f>
        <v/>
      </c>
      <c r="EP306" s="346">
        <f>(IF(AND(EP$231=$O306,EQ$231=$O306+1),INDEX(OpCashFlow!$H$89:$AC$89,MATCH(MonthlyCF!EQ$231,OpCashFlow!$H$4:$AC$4,0)),0)/Summary!$C$25)*(1-Summary!$C$27)</f>
        <v/>
      </c>
      <c r="EQ306" s="346">
        <f>(IF(AND(EQ$231=$O306,ER$231=$O306+1),INDEX(OpCashFlow!$H$89:$AC$89,MATCH(MonthlyCF!ER$231,OpCashFlow!$H$4:$AC$4,0)),0)/Summary!$C$25)*(1-Summary!$C$27)</f>
        <v/>
      </c>
      <c r="ER306" s="346">
        <f>(IF(AND(ER$231=$O306,ES$231=$O306+1),INDEX(OpCashFlow!$H$89:$AC$89,MATCH(MonthlyCF!ES$231,OpCashFlow!$H$4:$AC$4,0)),0)/Summary!$C$25)*(1-Summary!$C$27)</f>
        <v/>
      </c>
      <c r="ES306" s="346">
        <f>(IF(AND(ES$231=$O306,ET$231=$O306+1),INDEX(OpCashFlow!$H$89:$AC$89,MATCH(MonthlyCF!ET$231,OpCashFlow!$H$4:$AC$4,0)),0)/Summary!$C$25)*(1-Summary!$C$27)</f>
        <v/>
      </c>
      <c r="ET306" s="346">
        <f>(IF(AND(ET$231=$O306,EU$231=$O306+1),INDEX(OpCashFlow!$H$89:$AC$89,MATCH(MonthlyCF!EU$231,OpCashFlow!$H$4:$AC$4,0)),0)/Summary!$C$25)*(1-Summary!$C$27)</f>
        <v/>
      </c>
      <c r="EU306" s="346">
        <f>(IF(AND(EU$231=$O306,EV$231=$O306+1),INDEX(OpCashFlow!$H$89:$AC$89,MATCH(MonthlyCF!EV$231,OpCashFlow!$H$4:$AC$4,0)),0)/Summary!$C$25)*(1-Summary!$C$27)</f>
        <v/>
      </c>
      <c r="EV306" s="346">
        <f>(IF(AND(EV$231=$O306,EW$231=$O306+1),INDEX(OpCashFlow!$H$89:$AC$89,MATCH(MonthlyCF!EW$231,OpCashFlow!$H$4:$AC$4,0)),0)/Summary!$C$25)*(1-Summary!$C$27)</f>
        <v/>
      </c>
      <c r="EW306" s="346">
        <f>(IF(AND(EW$231=$O306,EX$231=$O306+1),INDEX(OpCashFlow!$H$89:$AC$89,MATCH(MonthlyCF!EX$231,OpCashFlow!$H$4:$AC$4,0)),0)/Summary!$C$25)*(1-Summary!$C$27)</f>
        <v/>
      </c>
      <c r="EX306" s="346">
        <f>(IF(AND(EX$231=$O306,EY$231=$O306+1),INDEX(OpCashFlow!$H$89:$AC$89,MATCH(MonthlyCF!EY$231,OpCashFlow!$H$4:$AC$4,0)),0)/Summary!$C$25)*(1-Summary!$C$27)</f>
        <v/>
      </c>
      <c r="EY306" s="346">
        <f>(IF(AND(EY$231=$O306,EZ$231=$O306+1),INDEX(OpCashFlow!$H$89:$AC$89,MATCH(MonthlyCF!EZ$231,OpCashFlow!$H$4:$AC$4,0)),0)/Summary!$C$25)*(1-Summary!$C$27)</f>
        <v/>
      </c>
      <c r="EZ306" s="346">
        <f>(IF(AND(EZ$231=$O306,FA$231=$O306+1),INDEX(OpCashFlow!$H$89:$AC$89,MATCH(MonthlyCF!FA$231,OpCashFlow!$H$4:$AC$4,0)),0)/Summary!$C$25)*(1-Summary!$C$27)</f>
        <v/>
      </c>
      <c r="FA306" s="346">
        <f>(IF(AND(FA$231=$O306,FB$231=$O306+1),INDEX(OpCashFlow!$H$89:$AC$89,MATCH(MonthlyCF!FB$231,OpCashFlow!$H$4:$AC$4,0)),0)/Summary!$C$25)*(1-Summary!$C$27)</f>
        <v/>
      </c>
      <c r="FB306" s="346">
        <f>(IF(AND(FB$231=$O306,FC$231=$O306+1),INDEX(OpCashFlow!$H$89:$AC$89,MATCH(MonthlyCF!FC$231,OpCashFlow!$H$4:$AC$4,0)),0)/Summary!$C$25)*(1-Summary!$C$27)</f>
        <v/>
      </c>
      <c r="FC306" s="346">
        <f>(IF(AND(FC$231=$O306,FD$231=$O306+1),INDEX(OpCashFlow!$H$89:$AC$89,MATCH(MonthlyCF!FD$231,OpCashFlow!$H$4:$AC$4,0)),0)/Summary!$C$25)*(1-Summary!$C$27)</f>
        <v/>
      </c>
      <c r="FD306" s="346">
        <f>(IF(AND(FD$231=$O306,FE$231=$O306+1),INDEX(OpCashFlow!$H$89:$AC$89,MATCH(MonthlyCF!FE$231,OpCashFlow!$H$4:$AC$4,0)),0)/Summary!$C$25)*(1-Summary!$C$27)</f>
        <v/>
      </c>
      <c r="FE306" s="346">
        <f>(IF(AND(FE$231=$O306,FF$231=$O306+1),INDEX(OpCashFlow!$H$89:$AC$89,MATCH(MonthlyCF!FF$231,OpCashFlow!$H$4:$AC$4,0)),0)/Summary!$C$25)*(1-Summary!$C$27)</f>
        <v/>
      </c>
      <c r="FF306" s="346">
        <f>(IF(AND(FF$231=$O306,FG$231=$O306+1),INDEX(OpCashFlow!$H$89:$AC$89,MATCH(MonthlyCF!FG$231,OpCashFlow!$H$4:$AC$4,0)),0)/Summary!$C$25)*(1-Summary!$C$27)</f>
        <v/>
      </c>
      <c r="FG306" s="346">
        <f>(IF(AND(FG$231=$O306,FH$231=$O306+1),INDEX(OpCashFlow!$H$89:$AC$89,MATCH(MonthlyCF!FH$231,OpCashFlow!$H$4:$AC$4,0)),0)/Summary!$C$25)*(1-Summary!$C$27)</f>
        <v/>
      </c>
      <c r="FH306" s="346">
        <f>(IF(AND(FH$231=$O306,FI$231=$O306+1),INDEX(OpCashFlow!$H$89:$AC$89,MATCH(MonthlyCF!FI$231,OpCashFlow!$H$4:$AC$4,0)),0)/Summary!$C$25)*(1-Summary!$C$27)</f>
        <v/>
      </c>
      <c r="FI306" s="346">
        <f>(IF(AND(FI$231=$O306,FJ$231=$O306+1),INDEX(OpCashFlow!$H$89:$AC$89,MATCH(MonthlyCF!FJ$231,OpCashFlow!$H$4:$AC$4,0)),0)/Summary!$C$25)*(1-Summary!$C$27)</f>
        <v/>
      </c>
      <c r="FJ306" s="346">
        <f>(IF(AND(FJ$231=$O306,FK$231=$O306+1),INDEX(OpCashFlow!$H$89:$AC$89,MATCH(MonthlyCF!FK$231,OpCashFlow!$H$4:$AC$4,0)),0)/Summary!$C$25)*(1-Summary!$C$27)</f>
        <v/>
      </c>
      <c r="FK306" s="346">
        <f>(IF(AND(FK$231=$O306,FL$231=$O306+1),INDEX(OpCashFlow!$H$89:$AC$89,MATCH(MonthlyCF!FL$231,OpCashFlow!$H$4:$AC$4,0)),0)/Summary!$C$25)*(1-Summary!$C$27)</f>
        <v/>
      </c>
      <c r="FL306" s="346">
        <f>(IF(AND(FL$231=$O306,FM$231=$O306+1),INDEX(OpCashFlow!$H$89:$AC$89,MATCH(MonthlyCF!FM$231,OpCashFlow!$H$4:$AC$4,0)),0)/Summary!$C$25)*(1-Summary!$C$27)</f>
        <v/>
      </c>
      <c r="FM306" s="346">
        <f>(IF(AND(FM$231=$O306,FN$231=$O306+1),INDEX(OpCashFlow!$H$89:$AC$89,MATCH(MonthlyCF!FN$231,OpCashFlow!$H$4:$AC$4,0)),0)/Summary!$C$25)*(1-Summary!$C$27)</f>
        <v/>
      </c>
      <c r="FN306" s="346">
        <f>(IF(AND(FN$231=$O306,FO$231=$O306+1),INDEX(OpCashFlow!$H$89:$AC$89,MATCH(MonthlyCF!FO$231,OpCashFlow!$H$4:$AC$4,0)),0)/Summary!$C$25)*(1-Summary!$C$27)</f>
        <v/>
      </c>
      <c r="FO306" s="346">
        <f>(IF(AND(FO$231=$O306,FP$231=$O306+1),INDEX(OpCashFlow!$H$89:$AC$89,MATCH(MonthlyCF!FP$231,OpCashFlow!$H$4:$AC$4,0)),0)/Summary!$C$25)*(1-Summary!$C$27)</f>
        <v/>
      </c>
      <c r="FP306" s="346">
        <f>(IF(AND(FP$231=$O306,FQ$231=$O306+1),INDEX(OpCashFlow!$H$89:$AC$89,MATCH(MonthlyCF!FQ$231,OpCashFlow!$H$4:$AC$4,0)),0)/Summary!$C$25)*(1-Summary!$C$27)</f>
        <v/>
      </c>
      <c r="FQ306" s="346">
        <f>(IF(AND(FQ$231=$O306,FR$231=$O306+1),INDEX(OpCashFlow!$H$89:$AC$89,MATCH(MonthlyCF!FR$231,OpCashFlow!$H$4:$AC$4,0)),0)/Summary!$C$25)*(1-Summary!$C$27)</f>
        <v/>
      </c>
      <c r="FR306" s="346">
        <f>(IF(AND(FR$231=$O306,FS$231=$O306+1),INDEX(OpCashFlow!$H$89:$AC$89,MATCH(MonthlyCF!FS$231,OpCashFlow!$H$4:$AC$4,0)),0)/Summary!$C$25)*(1-Summary!$C$27)</f>
        <v/>
      </c>
      <c r="FS306" s="346">
        <f>(IF(AND(FS$231=$O306,FT$231=$O306+1),INDEX(OpCashFlow!$H$89:$AC$89,MATCH(MonthlyCF!FT$231,OpCashFlow!$H$4:$AC$4,0)),0)/Summary!$C$25)*(1-Summary!$C$27)</f>
        <v/>
      </c>
      <c r="FT306" s="346">
        <f>(IF(AND(FT$231=$O306,FU$231=$O306+1),INDEX(OpCashFlow!$H$89:$AC$89,MATCH(MonthlyCF!FU$231,OpCashFlow!$H$4:$AC$4,0)),0)/Summary!$C$25)*(1-Summary!$C$27)</f>
        <v/>
      </c>
      <c r="FU306" s="346">
        <f>(IF(AND(FU$231=$O306,FV$231=$O306+1),INDEX(OpCashFlow!$H$89:$AC$89,MATCH(MonthlyCF!FV$231,OpCashFlow!$H$4:$AC$4,0)),0)/Summary!$C$25)*(1-Summary!$C$27)</f>
        <v/>
      </c>
      <c r="FV306" s="346">
        <f>(IF(AND(FV$231=$O306,FW$231=$O306+1),INDEX(OpCashFlow!$H$89:$AC$89,MATCH(MonthlyCF!FW$231,OpCashFlow!$H$4:$AC$4,0)),0)/Summary!$C$25)*(1-Summary!$C$27)</f>
        <v/>
      </c>
      <c r="FW306" s="346">
        <f>(IF(AND(FW$231=$O306,FX$231=$O306+1),INDEX(OpCashFlow!$H$89:$AC$89,MATCH(MonthlyCF!FX$231,OpCashFlow!$H$4:$AC$4,0)),0)/Summary!$C$25)*(1-Summary!$C$27)</f>
        <v/>
      </c>
      <c r="FX306" s="346">
        <f>(IF(AND(FX$231=$O306,FY$231=$O306+1),INDEX(OpCashFlow!$H$89:$AC$89,MATCH(MonthlyCF!FY$231,OpCashFlow!$H$4:$AC$4,0)),0)/Summary!$C$25)*(1-Summary!$C$27)</f>
        <v/>
      </c>
      <c r="FY306" s="346">
        <f>(IF(AND(FY$231=$O306,FZ$231=$O306+1),INDEX(OpCashFlow!$H$89:$AC$89,MATCH(MonthlyCF!FZ$231,OpCashFlow!$H$4:$AC$4,0)),0)/Summary!$C$25)*(1-Summary!$C$27)</f>
        <v/>
      </c>
      <c r="FZ306" s="346">
        <f>(IF(AND(FZ$231=$O306,GA$231=$O306+1),INDEX(OpCashFlow!$H$89:$AC$89,MATCH(MonthlyCF!GA$231,OpCashFlow!$H$4:$AC$4,0)),0)/Summary!$C$25)*(1-Summary!$C$27)</f>
        <v/>
      </c>
      <c r="GA306" s="346">
        <f>(IF(AND(GA$231=$O306,GB$231=$O306+1),INDEX(OpCashFlow!$H$89:$AC$89,MATCH(MonthlyCF!GB$231,OpCashFlow!$H$4:$AC$4,0)),0)/Summary!$C$25)*(1-Summary!$C$27)</f>
        <v/>
      </c>
      <c r="GB306" s="346">
        <f>(IF(AND(GB$231=$O306,GC$231=$O306+1),INDEX(OpCashFlow!$H$89:$AC$89,MATCH(MonthlyCF!GC$231,OpCashFlow!$H$4:$AC$4,0)),0)/Summary!$C$25)*(1-Summary!$C$27)</f>
        <v/>
      </c>
      <c r="GC306" s="346">
        <f>(IF(AND(GC$231=$O306,GD$231=$O306+1),INDEX(OpCashFlow!$H$89:$AC$89,MATCH(MonthlyCF!GD$231,OpCashFlow!$H$4:$AC$4,0)),0)/Summary!$C$25)*(1-Summary!$C$27)</f>
        <v/>
      </c>
      <c r="GD306" s="346">
        <f>(IF(AND(GD$231=$O306,GE$231=$O306+1),INDEX(OpCashFlow!$H$89:$AC$89,MATCH(MonthlyCF!GE$231,OpCashFlow!$H$4:$AC$4,0)),0)/Summary!$C$25)*(1-Summary!$C$27)</f>
        <v/>
      </c>
      <c r="GE306" s="346">
        <f>(IF(AND(GE$231=$O306,GF$231=$O306+1),INDEX(OpCashFlow!$H$89:$AC$89,MATCH(MonthlyCF!GF$231,OpCashFlow!$H$4:$AC$4,0)),0)/Summary!$C$25)*(1-Summary!$C$27)</f>
        <v/>
      </c>
      <c r="GF306" s="346">
        <f>(IF(AND(GF$231=$O306,GG$231=$O306+1),INDEX(OpCashFlow!$H$89:$AC$89,MATCH(MonthlyCF!GG$231,OpCashFlow!$H$4:$AC$4,0)),0)/Summary!$C$25)*(1-Summary!$C$27)</f>
        <v/>
      </c>
      <c r="GG306" s="346">
        <f>(IF(AND(GG$231=$O306,GH$231=$O306+1),INDEX(OpCashFlow!$H$89:$AC$89,MATCH(MonthlyCF!GH$231,OpCashFlow!$H$4:$AC$4,0)),0)/Summary!$C$25)*(1-Summary!$C$27)</f>
        <v/>
      </c>
      <c r="GH306" s="346">
        <f>(IF(AND(GH$231=$O306,GI$231=$O306+1),INDEX(OpCashFlow!$H$89:$AC$89,MATCH(MonthlyCF!GI$231,OpCashFlow!$H$4:$AC$4,0)),0)/Summary!$C$25)*(1-Summary!$C$27)</f>
        <v/>
      </c>
      <c r="GI306" s="346">
        <f>(IF(AND(GI$231=$O306,GJ$231=$O306+1),INDEX(OpCashFlow!$H$89:$AC$89,MATCH(MonthlyCF!GJ$231,OpCashFlow!$H$4:$AC$4,0)),0)/Summary!$C$25)*(1-Summary!$C$27)</f>
        <v/>
      </c>
      <c r="GJ306" s="346">
        <f>(IF(AND(GJ$231=$O306,GK$231=$O306+1),INDEX(OpCashFlow!$H$89:$AC$89,MATCH(MonthlyCF!GK$231,OpCashFlow!$H$4:$AC$4,0)),0)/Summary!$C$25)*(1-Summary!$C$27)</f>
        <v/>
      </c>
      <c r="GK306" s="346">
        <f>(IF(AND(GK$231=$O306,GL$231=$O306+1),INDEX(OpCashFlow!$H$89:$AC$89,MATCH(MonthlyCF!GL$231,OpCashFlow!$H$4:$AC$4,0)),0)/Summary!$C$25)*(1-Summary!$C$27)</f>
        <v/>
      </c>
      <c r="GL306" s="346">
        <f>(IF(AND(GL$231=$O306,GM$231=$O306+1),INDEX(OpCashFlow!$H$89:$AC$89,MATCH(MonthlyCF!GM$231,OpCashFlow!$H$4:$AC$4,0)),0)/Summary!$C$25)*(1-Summary!$C$27)</f>
        <v/>
      </c>
      <c r="GM306" s="346">
        <f>(IF(AND(GM$231=$O306,GN$231=$O306+1),INDEX(OpCashFlow!$H$89:$AC$89,MATCH(MonthlyCF!GN$231,OpCashFlow!$H$4:$AC$4,0)),0)/Summary!$C$25)*(1-Summary!$C$27)</f>
        <v/>
      </c>
      <c r="GN306" s="346">
        <f>(IF(AND(GN$231=$O306,GO$231=$O306+1),INDEX(OpCashFlow!$H$89:$AC$89,MATCH(MonthlyCF!GO$231,OpCashFlow!$H$4:$AC$4,0)),0)/Summary!$C$25)*(1-Summary!$C$27)</f>
        <v/>
      </c>
    </row>
    <row r="307" outlineLevel="1">
      <c r="O307" s="1" t="n">
        <v>9</v>
      </c>
      <c r="P307" s="346">
        <f>(IF(AND(P$231=$O307,Q$231=$O307+1),INDEX(OpCashFlow!$H$89:$AC$89,MATCH(MonthlyCF!Q$231,OpCashFlow!$H$4:$AC$4,0)),0)/Summary!$C$25)*(1-Summary!$C$27)</f>
        <v/>
      </c>
      <c r="Q307" s="346">
        <f>(IF(AND(Q$231=$O307,R$231=$O307+1),INDEX(OpCashFlow!$H$89:$AC$89,MATCH(MonthlyCF!R$231,OpCashFlow!$H$4:$AC$4,0)),0)/Summary!$C$25)*(1-Summary!$C$27)</f>
        <v/>
      </c>
      <c r="R307" s="346">
        <f>(IF(AND(R$231=$O307,S$231=$O307+1),INDEX(OpCashFlow!$H$89:$AC$89,MATCH(MonthlyCF!S$231,OpCashFlow!$H$4:$AC$4,0)),0)/Summary!$C$25)*(1-Summary!$C$27)</f>
        <v/>
      </c>
      <c r="S307" s="346">
        <f>(IF(AND(S$231=$O307,T$231=$O307+1),INDEX(OpCashFlow!$H$89:$AC$89,MATCH(MonthlyCF!T$231,OpCashFlow!$H$4:$AC$4,0)),0)/Summary!$C$25)*(1-Summary!$C$27)</f>
        <v/>
      </c>
      <c r="T307" s="346">
        <f>(IF(AND(T$231=$O307,U$231=$O307+1),INDEX(OpCashFlow!$H$89:$AC$89,MATCH(MonthlyCF!U$231,OpCashFlow!$H$4:$AC$4,0)),0)/Summary!$C$25)*(1-Summary!$C$27)</f>
        <v/>
      </c>
      <c r="U307" s="346">
        <f>(IF(AND(U$231=$O307,V$231=$O307+1),INDEX(OpCashFlow!$H$89:$AC$89,MATCH(MonthlyCF!V$231,OpCashFlow!$H$4:$AC$4,0)),0)/Summary!$C$25)*(1-Summary!$C$27)</f>
        <v/>
      </c>
      <c r="V307" s="346">
        <f>(IF(AND(V$231=$O307,W$231=$O307+1),INDEX(OpCashFlow!$H$89:$AC$89,MATCH(MonthlyCF!W$231,OpCashFlow!$H$4:$AC$4,0)),0)/Summary!$C$25)*(1-Summary!$C$27)</f>
        <v/>
      </c>
      <c r="W307" s="346">
        <f>(IF(AND(W$231=$O307,X$231=$O307+1),INDEX(OpCashFlow!$H$89:$AC$89,MATCH(MonthlyCF!X$231,OpCashFlow!$H$4:$AC$4,0)),0)/Summary!$C$25)*(1-Summary!$C$27)</f>
        <v/>
      </c>
      <c r="X307" s="346">
        <f>(IF(AND(X$231=$O307,Y$231=$O307+1),INDEX(OpCashFlow!$H$89:$AC$89,MATCH(MonthlyCF!Y$231,OpCashFlow!$H$4:$AC$4,0)),0)/Summary!$C$25)*(1-Summary!$C$27)</f>
        <v/>
      </c>
      <c r="Y307" s="346">
        <f>(IF(AND(Y$231=$O307,Z$231=$O307+1),INDEX(OpCashFlow!$H$89:$AC$89,MATCH(MonthlyCF!Z$231,OpCashFlow!$H$4:$AC$4,0)),0)/Summary!$C$25)*(1-Summary!$C$27)</f>
        <v/>
      </c>
      <c r="Z307" s="346">
        <f>(IF(AND(Z$231=$O307,AA$231=$O307+1),INDEX(OpCashFlow!$H$89:$AC$89,MATCH(MonthlyCF!AA$231,OpCashFlow!$H$4:$AC$4,0)),0)/Summary!$C$25)*(1-Summary!$C$27)</f>
        <v/>
      </c>
      <c r="AA307" s="346">
        <f>(IF(AND(AA$231=$O307,AB$231=$O307+1),INDEX(OpCashFlow!$H$89:$AC$89,MATCH(MonthlyCF!AB$231,OpCashFlow!$H$4:$AC$4,0)),0)/Summary!$C$25)*(1-Summary!$C$27)</f>
        <v/>
      </c>
      <c r="AB307" s="346">
        <f>(IF(AND(AB$231=$O307,AC$231=$O307+1),INDEX(OpCashFlow!$H$89:$AC$89,MATCH(MonthlyCF!AC$231,OpCashFlow!$H$4:$AC$4,0)),0)/Summary!$C$25)*(1-Summary!$C$27)</f>
        <v/>
      </c>
      <c r="AC307" s="346">
        <f>(IF(AND(AC$231=$O307,AD$231=$O307+1),INDEX(OpCashFlow!$H$89:$AC$89,MATCH(MonthlyCF!AD$231,OpCashFlow!$H$4:$AC$4,0)),0)/Summary!$C$25)*(1-Summary!$C$27)</f>
        <v/>
      </c>
      <c r="AD307" s="346">
        <f>(IF(AND(AD$231=$O307,AE$231=$O307+1),INDEX(OpCashFlow!$H$89:$AC$89,MATCH(MonthlyCF!AE$231,OpCashFlow!$H$4:$AC$4,0)),0)/Summary!$C$25)*(1-Summary!$C$27)</f>
        <v/>
      </c>
      <c r="AE307" s="346">
        <f>(IF(AND(AE$231=$O307,AF$231=$O307+1),INDEX(OpCashFlow!$H$89:$AC$89,MATCH(MonthlyCF!AF$231,OpCashFlow!$H$4:$AC$4,0)),0)/Summary!$C$25)*(1-Summary!$C$27)</f>
        <v/>
      </c>
      <c r="AF307" s="346">
        <f>(IF(AND(AF$231=$O307,AG$231=$O307+1),INDEX(OpCashFlow!$H$89:$AC$89,MATCH(MonthlyCF!AG$231,OpCashFlow!$H$4:$AC$4,0)),0)/Summary!$C$25)*(1-Summary!$C$27)</f>
        <v/>
      </c>
      <c r="AG307" s="346">
        <f>(IF(AND(AG$231=$O307,AH$231=$O307+1),INDEX(OpCashFlow!$H$89:$AC$89,MATCH(MonthlyCF!AH$231,OpCashFlow!$H$4:$AC$4,0)),0)/Summary!$C$25)*(1-Summary!$C$27)</f>
        <v/>
      </c>
      <c r="AH307" s="346">
        <f>(IF(AND(AH$231=$O307,AI$231=$O307+1),INDEX(OpCashFlow!$H$89:$AC$89,MATCH(MonthlyCF!AI$231,OpCashFlow!$H$4:$AC$4,0)),0)/Summary!$C$25)*(1-Summary!$C$27)</f>
        <v/>
      </c>
      <c r="AI307" s="346">
        <f>(IF(AND(AI$231=$O307,AJ$231=$O307+1),INDEX(OpCashFlow!$H$89:$AC$89,MATCH(MonthlyCF!AJ$231,OpCashFlow!$H$4:$AC$4,0)),0)/Summary!$C$25)*(1-Summary!$C$27)</f>
        <v/>
      </c>
      <c r="AJ307" s="346">
        <f>(IF(AND(AJ$231=$O307,AK$231=$O307+1),INDEX(OpCashFlow!$H$89:$AC$89,MATCH(MonthlyCF!AK$231,OpCashFlow!$H$4:$AC$4,0)),0)/Summary!$C$25)*(1-Summary!$C$27)</f>
        <v/>
      </c>
      <c r="AK307" s="346">
        <f>(IF(AND(AK$231=$O307,AL$231=$O307+1),INDEX(OpCashFlow!$H$89:$AC$89,MATCH(MonthlyCF!AL$231,OpCashFlow!$H$4:$AC$4,0)),0)/Summary!$C$25)*(1-Summary!$C$27)</f>
        <v/>
      </c>
      <c r="AL307" s="346">
        <f>(IF(AND(AL$231=$O307,AM$231=$O307+1),INDEX(OpCashFlow!$H$89:$AC$89,MATCH(MonthlyCF!AM$231,OpCashFlow!$H$4:$AC$4,0)),0)/Summary!$C$25)*(1-Summary!$C$27)</f>
        <v/>
      </c>
      <c r="AM307" s="346">
        <f>(IF(AND(AM$231=$O307,AN$231=$O307+1),INDEX(OpCashFlow!$H$89:$AC$89,MATCH(MonthlyCF!AN$231,OpCashFlow!$H$4:$AC$4,0)),0)/Summary!$C$25)*(1-Summary!$C$27)</f>
        <v/>
      </c>
      <c r="AN307" s="346">
        <f>(IF(AND(AN$231=$O307,AO$231=$O307+1),INDEX(OpCashFlow!$H$89:$AC$89,MATCH(MonthlyCF!AO$231,OpCashFlow!$H$4:$AC$4,0)),0)/Summary!$C$25)*(1-Summary!$C$27)</f>
        <v/>
      </c>
      <c r="AO307" s="346">
        <f>(IF(AND(AO$231=$O307,AP$231=$O307+1),INDEX(OpCashFlow!$H$89:$AC$89,MATCH(MonthlyCF!AP$231,OpCashFlow!$H$4:$AC$4,0)),0)/Summary!$C$25)*(1-Summary!$C$27)</f>
        <v/>
      </c>
      <c r="AP307" s="346">
        <f>(IF(AND(AP$231=$O307,AQ$231=$O307+1),INDEX(OpCashFlow!$H$89:$AC$89,MATCH(MonthlyCF!AQ$231,OpCashFlow!$H$4:$AC$4,0)),0)/Summary!$C$25)*(1-Summary!$C$27)</f>
        <v/>
      </c>
      <c r="AQ307" s="346">
        <f>(IF(AND(AQ$231=$O307,AR$231=$O307+1),INDEX(OpCashFlow!$H$89:$AC$89,MATCH(MonthlyCF!AR$231,OpCashFlow!$H$4:$AC$4,0)),0)/Summary!$C$25)*(1-Summary!$C$27)</f>
        <v/>
      </c>
      <c r="AR307" s="346">
        <f>(IF(AND(AR$231=$O307,AS$231=$O307+1),INDEX(OpCashFlow!$H$89:$AC$89,MATCH(MonthlyCF!AS$231,OpCashFlow!$H$4:$AC$4,0)),0)/Summary!$C$25)*(1-Summary!$C$27)</f>
        <v/>
      </c>
      <c r="AS307" s="346">
        <f>(IF(AND(AS$231=$O307,AT$231=$O307+1),INDEX(OpCashFlow!$H$89:$AC$89,MATCH(MonthlyCF!AT$231,OpCashFlow!$H$4:$AC$4,0)),0)/Summary!$C$25)*(1-Summary!$C$27)</f>
        <v/>
      </c>
      <c r="AT307" s="346">
        <f>(IF(AND(AT$231=$O307,AU$231=$O307+1),INDEX(OpCashFlow!$H$89:$AC$89,MATCH(MonthlyCF!AU$231,OpCashFlow!$H$4:$AC$4,0)),0)/Summary!$C$25)*(1-Summary!$C$27)</f>
        <v/>
      </c>
      <c r="AU307" s="346">
        <f>(IF(AND(AU$231=$O307,AV$231=$O307+1),INDEX(OpCashFlow!$H$89:$AC$89,MATCH(MonthlyCF!AV$231,OpCashFlow!$H$4:$AC$4,0)),0)/Summary!$C$25)*(1-Summary!$C$27)</f>
        <v/>
      </c>
      <c r="AV307" s="346">
        <f>(IF(AND(AV$231=$O307,AW$231=$O307+1),INDEX(OpCashFlow!$H$89:$AC$89,MATCH(MonthlyCF!AW$231,OpCashFlow!$H$4:$AC$4,0)),0)/Summary!$C$25)*(1-Summary!$C$27)</f>
        <v/>
      </c>
      <c r="AW307" s="346">
        <f>(IF(AND(AW$231=$O307,AX$231=$O307+1),INDEX(OpCashFlow!$H$89:$AC$89,MATCH(MonthlyCF!AX$231,OpCashFlow!$H$4:$AC$4,0)),0)/Summary!$C$25)*(1-Summary!$C$27)</f>
        <v/>
      </c>
      <c r="AX307" s="346">
        <f>(IF(AND(AX$231=$O307,AY$231=$O307+1),INDEX(OpCashFlow!$H$89:$AC$89,MATCH(MonthlyCF!AY$231,OpCashFlow!$H$4:$AC$4,0)),0)/Summary!$C$25)*(1-Summary!$C$27)</f>
        <v/>
      </c>
      <c r="AY307" s="346">
        <f>(IF(AND(AY$231=$O307,AZ$231=$O307+1),INDEX(OpCashFlow!$H$89:$AC$89,MATCH(MonthlyCF!AZ$231,OpCashFlow!$H$4:$AC$4,0)),0)/Summary!$C$25)*(1-Summary!$C$27)</f>
        <v/>
      </c>
      <c r="AZ307" s="346">
        <f>(IF(AND(AZ$231=$O307,BA$231=$O307+1),INDEX(OpCashFlow!$H$89:$AC$89,MATCH(MonthlyCF!BA$231,OpCashFlow!$H$4:$AC$4,0)),0)/Summary!$C$25)*(1-Summary!$C$27)</f>
        <v/>
      </c>
      <c r="BA307" s="346">
        <f>(IF(AND(BA$231=$O307,BB$231=$O307+1),INDEX(OpCashFlow!$H$89:$AC$89,MATCH(MonthlyCF!BB$231,OpCashFlow!$H$4:$AC$4,0)),0)/Summary!$C$25)*(1-Summary!$C$27)</f>
        <v/>
      </c>
      <c r="BB307" s="346">
        <f>(IF(AND(BB$231=$O307,BC$231=$O307+1),INDEX(OpCashFlow!$H$89:$AC$89,MATCH(MonthlyCF!BC$231,OpCashFlow!$H$4:$AC$4,0)),0)/Summary!$C$25)*(1-Summary!$C$27)</f>
        <v/>
      </c>
      <c r="BC307" s="346">
        <f>(IF(AND(BC$231=$O307,BD$231=$O307+1),INDEX(OpCashFlow!$H$89:$AC$89,MATCH(MonthlyCF!BD$231,OpCashFlow!$H$4:$AC$4,0)),0)/Summary!$C$25)*(1-Summary!$C$27)</f>
        <v/>
      </c>
      <c r="BD307" s="346">
        <f>(IF(AND(BD$231=$O307,BE$231=$O307+1),INDEX(OpCashFlow!$H$89:$AC$89,MATCH(MonthlyCF!BE$231,OpCashFlow!$H$4:$AC$4,0)),0)/Summary!$C$25)*(1-Summary!$C$27)</f>
        <v/>
      </c>
      <c r="BE307" s="346">
        <f>(IF(AND(BE$231=$O307,BF$231=$O307+1),INDEX(OpCashFlow!$H$89:$AC$89,MATCH(MonthlyCF!BF$231,OpCashFlow!$H$4:$AC$4,0)),0)/Summary!$C$25)*(1-Summary!$C$27)</f>
        <v/>
      </c>
      <c r="BF307" s="346">
        <f>(IF(AND(BF$231=$O307,BG$231=$O307+1),INDEX(OpCashFlow!$H$89:$AC$89,MATCH(MonthlyCF!BG$231,OpCashFlow!$H$4:$AC$4,0)),0)/Summary!$C$25)*(1-Summary!$C$27)</f>
        <v/>
      </c>
      <c r="BG307" s="346">
        <f>(IF(AND(BG$231=$O307,BH$231=$O307+1),INDEX(OpCashFlow!$H$89:$AC$89,MATCH(MonthlyCF!BH$231,OpCashFlow!$H$4:$AC$4,0)),0)/Summary!$C$25)*(1-Summary!$C$27)</f>
        <v/>
      </c>
      <c r="BH307" s="346">
        <f>(IF(AND(BH$231=$O307,BI$231=$O307+1),INDEX(OpCashFlow!$H$89:$AC$89,MATCH(MonthlyCF!BI$231,OpCashFlow!$H$4:$AC$4,0)),0)/Summary!$C$25)*(1-Summary!$C$27)</f>
        <v/>
      </c>
      <c r="BI307" s="346">
        <f>(IF(AND(BI$231=$O307,BJ$231=$O307+1),INDEX(OpCashFlow!$H$89:$AC$89,MATCH(MonthlyCF!BJ$231,OpCashFlow!$H$4:$AC$4,0)),0)/Summary!$C$25)*(1-Summary!$C$27)</f>
        <v/>
      </c>
      <c r="BJ307" s="346">
        <f>(IF(AND(BJ$231=$O307,BK$231=$O307+1),INDEX(OpCashFlow!$H$89:$AC$89,MATCH(MonthlyCF!BK$231,OpCashFlow!$H$4:$AC$4,0)),0)/Summary!$C$25)*(1-Summary!$C$27)</f>
        <v/>
      </c>
      <c r="BK307" s="346">
        <f>(IF(AND(BK$231=$O307,BL$231=$O307+1),INDEX(OpCashFlow!$H$89:$AC$89,MATCH(MonthlyCF!BL$231,OpCashFlow!$H$4:$AC$4,0)),0)/Summary!$C$25)*(1-Summary!$C$27)</f>
        <v/>
      </c>
      <c r="BL307" s="346">
        <f>(IF(AND(BL$231=$O307,BM$231=$O307+1),INDEX(OpCashFlow!$H$89:$AC$89,MATCH(MonthlyCF!BM$231,OpCashFlow!$H$4:$AC$4,0)),0)/Summary!$C$25)*(1-Summary!$C$27)</f>
        <v/>
      </c>
      <c r="BM307" s="346">
        <f>(IF(AND(BM$231=$O307,BN$231=$O307+1),INDEX(OpCashFlow!$H$89:$AC$89,MATCH(MonthlyCF!BN$231,OpCashFlow!$H$4:$AC$4,0)),0)/Summary!$C$25)*(1-Summary!$C$27)</f>
        <v/>
      </c>
      <c r="BN307" s="346">
        <f>(IF(AND(BN$231=$O307,BO$231=$O307+1),INDEX(OpCashFlow!$H$89:$AC$89,MATCH(MonthlyCF!BO$231,OpCashFlow!$H$4:$AC$4,0)),0)/Summary!$C$25)*(1-Summary!$C$27)</f>
        <v/>
      </c>
      <c r="BO307" s="346">
        <f>(IF(AND(BO$231=$O307,BP$231=$O307+1),INDEX(OpCashFlow!$H$89:$AC$89,MATCH(MonthlyCF!BP$231,OpCashFlow!$H$4:$AC$4,0)),0)/Summary!$C$25)*(1-Summary!$C$27)</f>
        <v/>
      </c>
      <c r="BP307" s="346">
        <f>(IF(AND(BP$231=$O307,BQ$231=$O307+1),INDEX(OpCashFlow!$H$89:$AC$89,MATCH(MonthlyCF!BQ$231,OpCashFlow!$H$4:$AC$4,0)),0)/Summary!$C$25)*(1-Summary!$C$27)</f>
        <v/>
      </c>
      <c r="BQ307" s="346">
        <f>(IF(AND(BQ$231=$O307,BR$231=$O307+1),INDEX(OpCashFlow!$H$89:$AC$89,MATCH(MonthlyCF!BR$231,OpCashFlow!$H$4:$AC$4,0)),0)/Summary!$C$25)*(1-Summary!$C$27)</f>
        <v/>
      </c>
      <c r="BR307" s="346">
        <f>(IF(AND(BR$231=$O307,BS$231=$O307+1),INDEX(OpCashFlow!$H$89:$AC$89,MATCH(MonthlyCF!BS$231,OpCashFlow!$H$4:$AC$4,0)),0)/Summary!$C$25)*(1-Summary!$C$27)</f>
        <v/>
      </c>
      <c r="BS307" s="346">
        <f>(IF(AND(BS$231=$O307,BT$231=$O307+1),INDEX(OpCashFlow!$H$89:$AC$89,MATCH(MonthlyCF!BT$231,OpCashFlow!$H$4:$AC$4,0)),0)/Summary!$C$25)*(1-Summary!$C$27)</f>
        <v/>
      </c>
      <c r="BT307" s="346">
        <f>(IF(AND(BT$231=$O307,BU$231=$O307+1),INDEX(OpCashFlow!$H$89:$AC$89,MATCH(MonthlyCF!BU$231,OpCashFlow!$H$4:$AC$4,0)),0)/Summary!$C$25)*(1-Summary!$C$27)</f>
        <v/>
      </c>
      <c r="BU307" s="346">
        <f>(IF(AND(BU$231=$O307,BV$231=$O307+1),INDEX(OpCashFlow!$H$89:$AC$89,MATCH(MonthlyCF!BV$231,OpCashFlow!$H$4:$AC$4,0)),0)/Summary!$C$25)*(1-Summary!$C$27)</f>
        <v/>
      </c>
      <c r="BV307" s="346">
        <f>(IF(AND(BV$231=$O307,BW$231=$O307+1),INDEX(OpCashFlow!$H$89:$AC$89,MATCH(MonthlyCF!BW$231,OpCashFlow!$H$4:$AC$4,0)),0)/Summary!$C$25)*(1-Summary!$C$27)</f>
        <v/>
      </c>
      <c r="BW307" s="346">
        <f>(IF(AND(BW$231=$O307,BX$231=$O307+1),INDEX(OpCashFlow!$H$89:$AC$89,MATCH(MonthlyCF!BX$231,OpCashFlow!$H$4:$AC$4,0)),0)/Summary!$C$25)*(1-Summary!$C$27)</f>
        <v/>
      </c>
      <c r="BX307" s="346">
        <f>(IF(AND(BX$231=$O307,BY$231=$O307+1),INDEX(OpCashFlow!$H$89:$AC$89,MATCH(MonthlyCF!BY$231,OpCashFlow!$H$4:$AC$4,0)),0)/Summary!$C$25)*(1-Summary!$C$27)</f>
        <v/>
      </c>
      <c r="BY307" s="346">
        <f>(IF(AND(BY$231=$O307,BZ$231=$O307+1),INDEX(OpCashFlow!$H$89:$AC$89,MATCH(MonthlyCF!BZ$231,OpCashFlow!$H$4:$AC$4,0)),0)/Summary!$C$25)*(1-Summary!$C$27)</f>
        <v/>
      </c>
      <c r="BZ307" s="346">
        <f>(IF(AND(BZ$231=$O307,CA$231=$O307+1),INDEX(OpCashFlow!$H$89:$AC$89,MATCH(MonthlyCF!CA$231,OpCashFlow!$H$4:$AC$4,0)),0)/Summary!$C$25)*(1-Summary!$C$27)</f>
        <v/>
      </c>
      <c r="CA307" s="346">
        <f>(IF(AND(CA$231=$O307,CB$231=$O307+1),INDEX(OpCashFlow!$H$89:$AC$89,MATCH(MonthlyCF!CB$231,OpCashFlow!$H$4:$AC$4,0)),0)/Summary!$C$25)*(1-Summary!$C$27)</f>
        <v/>
      </c>
      <c r="CB307" s="346">
        <f>(IF(AND(CB$231=$O307,CC$231=$O307+1),INDEX(OpCashFlow!$H$89:$AC$89,MATCH(MonthlyCF!CC$231,OpCashFlow!$H$4:$AC$4,0)),0)/Summary!$C$25)*(1-Summary!$C$27)</f>
        <v/>
      </c>
      <c r="CC307" s="346">
        <f>(IF(AND(CC$231=$O307,CD$231=$O307+1),INDEX(OpCashFlow!$H$89:$AC$89,MATCH(MonthlyCF!CD$231,OpCashFlow!$H$4:$AC$4,0)),0)/Summary!$C$25)*(1-Summary!$C$27)</f>
        <v/>
      </c>
      <c r="CD307" s="346">
        <f>(IF(AND(CD$231=$O307,CE$231=$O307+1),INDEX(OpCashFlow!$H$89:$AC$89,MATCH(MonthlyCF!CE$231,OpCashFlow!$H$4:$AC$4,0)),0)/Summary!$C$25)*(1-Summary!$C$27)</f>
        <v/>
      </c>
      <c r="CE307" s="346">
        <f>(IF(AND(CE$231=$O307,CF$231=$O307+1),INDEX(OpCashFlow!$H$89:$AC$89,MATCH(MonthlyCF!CF$231,OpCashFlow!$H$4:$AC$4,0)),0)/Summary!$C$25)*(1-Summary!$C$27)</f>
        <v/>
      </c>
      <c r="CF307" s="346">
        <f>(IF(AND(CF$231=$O307,CG$231=$O307+1),INDEX(OpCashFlow!$H$89:$AC$89,MATCH(MonthlyCF!CG$231,OpCashFlow!$H$4:$AC$4,0)),0)/Summary!$C$25)*(1-Summary!$C$27)</f>
        <v/>
      </c>
      <c r="CG307" s="346">
        <f>(IF(AND(CG$231=$O307,CH$231=$O307+1),INDEX(OpCashFlow!$H$89:$AC$89,MATCH(MonthlyCF!CH$231,OpCashFlow!$H$4:$AC$4,0)),0)/Summary!$C$25)*(1-Summary!$C$27)</f>
        <v/>
      </c>
      <c r="CH307" s="346">
        <f>(IF(AND(CH$231=$O307,CI$231=$O307+1),INDEX(OpCashFlow!$H$89:$AC$89,MATCH(MonthlyCF!CI$231,OpCashFlow!$H$4:$AC$4,0)),0)/Summary!$C$25)*(1-Summary!$C$27)</f>
        <v/>
      </c>
      <c r="CI307" s="346">
        <f>(IF(AND(CI$231=$O307,CJ$231=$O307+1),INDEX(OpCashFlow!$H$89:$AC$89,MATCH(MonthlyCF!CJ$231,OpCashFlow!$H$4:$AC$4,0)),0)/Summary!$C$25)*(1-Summary!$C$27)</f>
        <v/>
      </c>
      <c r="CJ307" s="346">
        <f>(IF(AND(CJ$231=$O307,CK$231=$O307+1),INDEX(OpCashFlow!$H$89:$AC$89,MATCH(MonthlyCF!CK$231,OpCashFlow!$H$4:$AC$4,0)),0)/Summary!$C$25)*(1-Summary!$C$27)</f>
        <v/>
      </c>
      <c r="CK307" s="346">
        <f>(IF(AND(CK$231=$O307,CL$231=$O307+1),INDEX(OpCashFlow!$H$89:$AC$89,MATCH(MonthlyCF!CL$231,OpCashFlow!$H$4:$AC$4,0)),0)/Summary!$C$25)*(1-Summary!$C$27)</f>
        <v/>
      </c>
      <c r="CL307" s="346">
        <f>(IF(AND(CL$231=$O307,CM$231=$O307+1),INDEX(OpCashFlow!$H$89:$AC$89,MATCH(MonthlyCF!CM$231,OpCashFlow!$H$4:$AC$4,0)),0)/Summary!$C$25)*(1-Summary!$C$27)</f>
        <v/>
      </c>
      <c r="CM307" s="346">
        <f>(IF(AND(CM$231=$O307,CN$231=$O307+1),INDEX(OpCashFlow!$H$89:$AC$89,MATCH(MonthlyCF!CN$231,OpCashFlow!$H$4:$AC$4,0)),0)/Summary!$C$25)*(1-Summary!$C$27)</f>
        <v/>
      </c>
      <c r="CN307" s="346">
        <f>(IF(AND(CN$231=$O307,CO$231=$O307+1),INDEX(OpCashFlow!$H$89:$AC$89,MATCH(MonthlyCF!CO$231,OpCashFlow!$H$4:$AC$4,0)),0)/Summary!$C$25)*(1-Summary!$C$27)</f>
        <v/>
      </c>
      <c r="CO307" s="346">
        <f>(IF(AND(CO$231=$O307,CP$231=$O307+1),INDEX(OpCashFlow!$H$89:$AC$89,MATCH(MonthlyCF!CP$231,OpCashFlow!$H$4:$AC$4,0)),0)/Summary!$C$25)*(1-Summary!$C$27)</f>
        <v/>
      </c>
      <c r="CP307" s="346">
        <f>(IF(AND(CP$231=$O307,CQ$231=$O307+1),INDEX(OpCashFlow!$H$89:$AC$89,MATCH(MonthlyCF!CQ$231,OpCashFlow!$H$4:$AC$4,0)),0)/Summary!$C$25)*(1-Summary!$C$27)</f>
        <v/>
      </c>
      <c r="CQ307" s="346">
        <f>(IF(AND(CQ$231=$O307,CR$231=$O307+1),INDEX(OpCashFlow!$H$89:$AC$89,MATCH(MonthlyCF!CR$231,OpCashFlow!$H$4:$AC$4,0)),0)/Summary!$C$25)*(1-Summary!$C$27)</f>
        <v/>
      </c>
      <c r="CR307" s="346">
        <f>(IF(AND(CR$231=$O307,CS$231=$O307+1),INDEX(OpCashFlow!$H$89:$AC$89,MATCH(MonthlyCF!CS$231,OpCashFlow!$H$4:$AC$4,0)),0)/Summary!$C$25)*(1-Summary!$C$27)</f>
        <v/>
      </c>
      <c r="CS307" s="346">
        <f>(IF(AND(CS$231=$O307,CT$231=$O307+1),INDEX(OpCashFlow!$H$89:$AC$89,MATCH(MonthlyCF!CT$231,OpCashFlow!$H$4:$AC$4,0)),0)/Summary!$C$25)*(1-Summary!$C$27)</f>
        <v/>
      </c>
      <c r="CT307" s="346">
        <f>(IF(AND(CT$231=$O307,CU$231=$O307+1),INDEX(OpCashFlow!$H$89:$AC$89,MATCH(MonthlyCF!CU$231,OpCashFlow!$H$4:$AC$4,0)),0)/Summary!$C$25)*(1-Summary!$C$27)</f>
        <v/>
      </c>
      <c r="CU307" s="346">
        <f>(IF(AND(CU$231=$O307,CV$231=$O307+1),INDEX(OpCashFlow!$H$89:$AC$89,MATCH(MonthlyCF!CV$231,OpCashFlow!$H$4:$AC$4,0)),0)/Summary!$C$25)*(1-Summary!$C$27)</f>
        <v/>
      </c>
      <c r="CV307" s="346">
        <f>(IF(AND(CV$231=$O307,CW$231=$O307+1),INDEX(OpCashFlow!$H$89:$AC$89,MATCH(MonthlyCF!CW$231,OpCashFlow!$H$4:$AC$4,0)),0)/Summary!$C$25)*(1-Summary!$C$27)</f>
        <v/>
      </c>
      <c r="CW307" s="346">
        <f>(IF(AND(CW$231=$O307,CX$231=$O307+1),INDEX(OpCashFlow!$H$89:$AC$89,MATCH(MonthlyCF!CX$231,OpCashFlow!$H$4:$AC$4,0)),0)/Summary!$C$25)*(1-Summary!$C$27)</f>
        <v/>
      </c>
      <c r="CX307" s="346">
        <f>(IF(AND(CX$231=$O307,CY$231=$O307+1),INDEX(OpCashFlow!$H$89:$AC$89,MATCH(MonthlyCF!CY$231,OpCashFlow!$H$4:$AC$4,0)),0)/Summary!$C$25)*(1-Summary!$C$27)</f>
        <v/>
      </c>
      <c r="CY307" s="346">
        <f>(IF(AND(CY$231=$O307,CZ$231=$O307+1),INDEX(OpCashFlow!$H$89:$AC$89,MATCH(MonthlyCF!CZ$231,OpCashFlow!$H$4:$AC$4,0)),0)/Summary!$C$25)*(1-Summary!$C$27)</f>
        <v/>
      </c>
      <c r="CZ307" s="346">
        <f>(IF(AND(CZ$231=$O307,DA$231=$O307+1),INDEX(OpCashFlow!$H$89:$AC$89,MATCH(MonthlyCF!DA$231,OpCashFlow!$H$4:$AC$4,0)),0)/Summary!$C$25)*(1-Summary!$C$27)</f>
        <v/>
      </c>
      <c r="DA307" s="346">
        <f>(IF(AND(DA$231=$O307,DB$231=$O307+1),INDEX(OpCashFlow!$H$89:$AC$89,MATCH(MonthlyCF!DB$231,OpCashFlow!$H$4:$AC$4,0)),0)/Summary!$C$25)*(1-Summary!$C$27)</f>
        <v/>
      </c>
      <c r="DB307" s="346">
        <f>(IF(AND(DB$231=$O307,DC$231=$O307+1),INDEX(OpCashFlow!$H$89:$AC$89,MATCH(MonthlyCF!DC$231,OpCashFlow!$H$4:$AC$4,0)),0)/Summary!$C$25)*(1-Summary!$C$27)</f>
        <v/>
      </c>
      <c r="DC307" s="346">
        <f>(IF(AND(DC$231=$O307,DD$231=$O307+1),INDEX(OpCashFlow!$H$89:$AC$89,MATCH(MonthlyCF!DD$231,OpCashFlow!$H$4:$AC$4,0)),0)/Summary!$C$25)*(1-Summary!$C$27)</f>
        <v/>
      </c>
      <c r="DD307" s="346">
        <f>(IF(AND(DD$231=$O307,DE$231=$O307+1),INDEX(OpCashFlow!$H$89:$AC$89,MATCH(MonthlyCF!DE$231,OpCashFlow!$H$4:$AC$4,0)),0)/Summary!$C$25)*(1-Summary!$C$27)</f>
        <v/>
      </c>
      <c r="DE307" s="346">
        <f>(IF(AND(DE$231=$O307,DF$231=$O307+1),INDEX(OpCashFlow!$H$89:$AC$89,MATCH(MonthlyCF!DF$231,OpCashFlow!$H$4:$AC$4,0)),0)/Summary!$C$25)*(1-Summary!$C$27)</f>
        <v/>
      </c>
      <c r="DF307" s="346">
        <f>(IF(AND(DF$231=$O307,DG$231=$O307+1),INDEX(OpCashFlow!$H$89:$AC$89,MATCH(MonthlyCF!DG$231,OpCashFlow!$H$4:$AC$4,0)),0)/Summary!$C$25)*(1-Summary!$C$27)</f>
        <v/>
      </c>
      <c r="DG307" s="346">
        <f>(IF(AND(DG$231=$O307,DH$231=$O307+1),INDEX(OpCashFlow!$H$89:$AC$89,MATCH(MonthlyCF!DH$231,OpCashFlow!$H$4:$AC$4,0)),0)/Summary!$C$25)*(1-Summary!$C$27)</f>
        <v/>
      </c>
      <c r="DH307" s="346">
        <f>(IF(AND(DH$231=$O307,DI$231=$O307+1),INDEX(OpCashFlow!$H$89:$AC$89,MATCH(MonthlyCF!DI$231,OpCashFlow!$H$4:$AC$4,0)),0)/Summary!$C$25)*(1-Summary!$C$27)</f>
        <v/>
      </c>
      <c r="DI307" s="346">
        <f>(IF(AND(DI$231=$O307,DJ$231=$O307+1),INDEX(OpCashFlow!$H$89:$AC$89,MATCH(MonthlyCF!DJ$231,OpCashFlow!$H$4:$AC$4,0)),0)/Summary!$C$25)*(1-Summary!$C$27)</f>
        <v/>
      </c>
      <c r="DJ307" s="346">
        <f>(IF(AND(DJ$231=$O307,DK$231=$O307+1),INDEX(OpCashFlow!$H$89:$AC$89,MATCH(MonthlyCF!DK$231,OpCashFlow!$H$4:$AC$4,0)),0)/Summary!$C$25)*(1-Summary!$C$27)</f>
        <v/>
      </c>
      <c r="DK307" s="346">
        <f>(IF(AND(DK$231=$O307,DL$231=$O307+1),INDEX(OpCashFlow!$H$89:$AC$89,MATCH(MonthlyCF!DL$231,OpCashFlow!$H$4:$AC$4,0)),0)/Summary!$C$25)*(1-Summary!$C$27)</f>
        <v/>
      </c>
      <c r="DL307" s="346">
        <f>(IF(AND(DL$231=$O307,DM$231=$O307+1),INDEX(OpCashFlow!$H$89:$AC$89,MATCH(MonthlyCF!DM$231,OpCashFlow!$H$4:$AC$4,0)),0)/Summary!$C$25)*(1-Summary!$C$27)</f>
        <v/>
      </c>
      <c r="DM307" s="346">
        <f>(IF(AND(DM$231=$O307,DN$231=$O307+1),INDEX(OpCashFlow!$H$89:$AC$89,MATCH(MonthlyCF!DN$231,OpCashFlow!$H$4:$AC$4,0)),0)/Summary!$C$25)*(1-Summary!$C$27)</f>
        <v/>
      </c>
      <c r="DN307" s="346">
        <f>(IF(AND(DN$231=$O307,DO$231=$O307+1),INDEX(OpCashFlow!$H$89:$AC$89,MATCH(MonthlyCF!DO$231,OpCashFlow!$H$4:$AC$4,0)),0)/Summary!$C$25)*(1-Summary!$C$27)</f>
        <v/>
      </c>
      <c r="DO307" s="346">
        <f>(IF(AND(DO$231=$O307,DP$231=$O307+1),INDEX(OpCashFlow!$H$89:$AC$89,MATCH(MonthlyCF!DP$231,OpCashFlow!$H$4:$AC$4,0)),0)/Summary!$C$25)*(1-Summary!$C$27)</f>
        <v/>
      </c>
      <c r="DP307" s="346">
        <f>(IF(AND(DP$231=$O307,DQ$231=$O307+1),INDEX(OpCashFlow!$H$89:$AC$89,MATCH(MonthlyCF!DQ$231,OpCashFlow!$H$4:$AC$4,0)),0)/Summary!$C$25)*(1-Summary!$C$27)</f>
        <v/>
      </c>
      <c r="DQ307" s="346">
        <f>(IF(AND(DQ$231=$O307,DR$231=$O307+1),INDEX(OpCashFlow!$H$89:$AC$89,MATCH(MonthlyCF!DR$231,OpCashFlow!$H$4:$AC$4,0)),0)/Summary!$C$25)*(1-Summary!$C$27)</f>
        <v/>
      </c>
      <c r="DR307" s="346">
        <f>(IF(AND(DR$231=$O307,DS$231=$O307+1),INDEX(OpCashFlow!$H$89:$AC$89,MATCH(MonthlyCF!DS$231,OpCashFlow!$H$4:$AC$4,0)),0)/Summary!$C$25)*(1-Summary!$C$27)</f>
        <v/>
      </c>
      <c r="DS307" s="346">
        <f>(IF(AND(DS$231=$O307,DT$231=$O307+1),INDEX(OpCashFlow!$H$89:$AC$89,MATCH(MonthlyCF!DT$231,OpCashFlow!$H$4:$AC$4,0)),0)/Summary!$C$25)*(1-Summary!$C$27)</f>
        <v/>
      </c>
      <c r="DT307" s="346">
        <f>(IF(AND(DT$231=$O307,DU$231=$O307+1),INDEX(OpCashFlow!$H$89:$AC$89,MATCH(MonthlyCF!DU$231,OpCashFlow!$H$4:$AC$4,0)),0)/Summary!$C$25)*(1-Summary!$C$27)</f>
        <v/>
      </c>
      <c r="DU307" s="346">
        <f>(IF(AND(DU$231=$O307,DV$231=$O307+1),INDEX(OpCashFlow!$H$89:$AC$89,MATCH(MonthlyCF!DV$231,OpCashFlow!$H$4:$AC$4,0)),0)/Summary!$C$25)*(1-Summary!$C$27)</f>
        <v/>
      </c>
      <c r="DV307" s="346">
        <f>(IF(AND(DV$231=$O307,DW$231=$O307+1),INDEX(OpCashFlow!$H$89:$AC$89,MATCH(MonthlyCF!DW$231,OpCashFlow!$H$4:$AC$4,0)),0)/Summary!$C$25)*(1-Summary!$C$27)</f>
        <v/>
      </c>
      <c r="DW307" s="346">
        <f>(IF(AND(DW$231=$O307,DX$231=$O307+1),INDEX(OpCashFlow!$H$89:$AC$89,MATCH(MonthlyCF!DX$231,OpCashFlow!$H$4:$AC$4,0)),0)/Summary!$C$25)*(1-Summary!$C$27)</f>
        <v/>
      </c>
      <c r="DX307" s="346">
        <f>(IF(AND(DX$231=$O307,DY$231=$O307+1),INDEX(OpCashFlow!$H$89:$AC$89,MATCH(MonthlyCF!DY$231,OpCashFlow!$H$4:$AC$4,0)),0)/Summary!$C$25)*(1-Summary!$C$27)</f>
        <v/>
      </c>
      <c r="DY307" s="346">
        <f>(IF(AND(DY$231=$O307,DZ$231=$O307+1),INDEX(OpCashFlow!$H$89:$AC$89,MATCH(MonthlyCF!DZ$231,OpCashFlow!$H$4:$AC$4,0)),0)/Summary!$C$25)*(1-Summary!$C$27)</f>
        <v/>
      </c>
      <c r="DZ307" s="346">
        <f>(IF(AND(DZ$231=$O307,EA$231=$O307+1),INDEX(OpCashFlow!$H$89:$AC$89,MATCH(MonthlyCF!EA$231,OpCashFlow!$H$4:$AC$4,0)),0)/Summary!$C$25)*(1-Summary!$C$27)</f>
        <v/>
      </c>
      <c r="EA307" s="346">
        <f>(IF(AND(EA$231=$O307,EB$231=$O307+1),INDEX(OpCashFlow!$H$89:$AC$89,MATCH(MonthlyCF!EB$231,OpCashFlow!$H$4:$AC$4,0)),0)/Summary!$C$25)*(1-Summary!$C$27)</f>
        <v/>
      </c>
      <c r="EB307" s="346">
        <f>(IF(AND(EB$231=$O307,EC$231=$O307+1),INDEX(OpCashFlow!$H$89:$AC$89,MATCH(MonthlyCF!EC$231,OpCashFlow!$H$4:$AC$4,0)),0)/Summary!$C$25)*(1-Summary!$C$27)</f>
        <v/>
      </c>
      <c r="EC307" s="346">
        <f>(IF(AND(EC$231=$O307,ED$231=$O307+1),INDEX(OpCashFlow!$H$89:$AC$89,MATCH(MonthlyCF!ED$231,OpCashFlow!$H$4:$AC$4,0)),0)/Summary!$C$25)*(1-Summary!$C$27)</f>
        <v/>
      </c>
      <c r="ED307" s="346">
        <f>(IF(AND(ED$231=$O307,EE$231=$O307+1),INDEX(OpCashFlow!$H$89:$AC$89,MATCH(MonthlyCF!EE$231,OpCashFlow!$H$4:$AC$4,0)),0)/Summary!$C$25)*(1-Summary!$C$27)</f>
        <v/>
      </c>
      <c r="EE307" s="346">
        <f>(IF(AND(EE$231=$O307,EF$231=$O307+1),INDEX(OpCashFlow!$H$89:$AC$89,MATCH(MonthlyCF!EF$231,OpCashFlow!$H$4:$AC$4,0)),0)/Summary!$C$25)*(1-Summary!$C$27)</f>
        <v/>
      </c>
      <c r="EF307" s="346">
        <f>(IF(AND(EF$231=$O307,EG$231=$O307+1),INDEX(OpCashFlow!$H$89:$AC$89,MATCH(MonthlyCF!EG$231,OpCashFlow!$H$4:$AC$4,0)),0)/Summary!$C$25)*(1-Summary!$C$27)</f>
        <v/>
      </c>
      <c r="EG307" s="346">
        <f>(IF(AND(EG$231=$O307,EH$231=$O307+1),INDEX(OpCashFlow!$H$89:$AC$89,MATCH(MonthlyCF!EH$231,OpCashFlow!$H$4:$AC$4,0)),0)/Summary!$C$25)*(1-Summary!$C$27)</f>
        <v/>
      </c>
      <c r="EH307" s="346">
        <f>(IF(AND(EH$231=$O307,EI$231=$O307+1),INDEX(OpCashFlow!$H$89:$AC$89,MATCH(MonthlyCF!EI$231,OpCashFlow!$H$4:$AC$4,0)),0)/Summary!$C$25)*(1-Summary!$C$27)</f>
        <v/>
      </c>
      <c r="EI307" s="346">
        <f>(IF(AND(EI$231=$O307,EJ$231=$O307+1),INDEX(OpCashFlow!$H$89:$AC$89,MATCH(MonthlyCF!EJ$231,OpCashFlow!$H$4:$AC$4,0)),0)/Summary!$C$25)*(1-Summary!$C$27)</f>
        <v/>
      </c>
      <c r="EJ307" s="346">
        <f>(IF(AND(EJ$231=$O307,EK$231=$O307+1),INDEX(OpCashFlow!$H$89:$AC$89,MATCH(MonthlyCF!EK$231,OpCashFlow!$H$4:$AC$4,0)),0)/Summary!$C$25)*(1-Summary!$C$27)</f>
        <v/>
      </c>
      <c r="EK307" s="346">
        <f>(IF(AND(EK$231=$O307,EL$231=$O307+1),INDEX(OpCashFlow!$H$89:$AC$89,MATCH(MonthlyCF!EL$231,OpCashFlow!$H$4:$AC$4,0)),0)/Summary!$C$25)*(1-Summary!$C$27)</f>
        <v/>
      </c>
      <c r="EL307" s="346">
        <f>(IF(AND(EL$231=$O307,EM$231=$O307+1),INDEX(OpCashFlow!$H$89:$AC$89,MATCH(MonthlyCF!EM$231,OpCashFlow!$H$4:$AC$4,0)),0)/Summary!$C$25)*(1-Summary!$C$27)</f>
        <v/>
      </c>
      <c r="EM307" s="346">
        <f>(IF(AND(EM$231=$O307,EN$231=$O307+1),INDEX(OpCashFlow!$H$89:$AC$89,MATCH(MonthlyCF!EN$231,OpCashFlow!$H$4:$AC$4,0)),0)/Summary!$C$25)*(1-Summary!$C$27)</f>
        <v/>
      </c>
      <c r="EN307" s="346">
        <f>(IF(AND(EN$231=$O307,EO$231=$O307+1),INDEX(OpCashFlow!$H$89:$AC$89,MATCH(MonthlyCF!EO$231,OpCashFlow!$H$4:$AC$4,0)),0)/Summary!$C$25)*(1-Summary!$C$27)</f>
        <v/>
      </c>
      <c r="EO307" s="346">
        <f>(IF(AND(EO$231=$O307,EP$231=$O307+1),INDEX(OpCashFlow!$H$89:$AC$89,MATCH(MonthlyCF!EP$231,OpCashFlow!$H$4:$AC$4,0)),0)/Summary!$C$25)*(1-Summary!$C$27)</f>
        <v/>
      </c>
      <c r="EP307" s="346">
        <f>(IF(AND(EP$231=$O307,EQ$231=$O307+1),INDEX(OpCashFlow!$H$89:$AC$89,MATCH(MonthlyCF!EQ$231,OpCashFlow!$H$4:$AC$4,0)),0)/Summary!$C$25)*(1-Summary!$C$27)</f>
        <v/>
      </c>
      <c r="EQ307" s="346">
        <f>(IF(AND(EQ$231=$O307,ER$231=$O307+1),INDEX(OpCashFlow!$H$89:$AC$89,MATCH(MonthlyCF!ER$231,OpCashFlow!$H$4:$AC$4,0)),0)/Summary!$C$25)*(1-Summary!$C$27)</f>
        <v/>
      </c>
      <c r="ER307" s="346">
        <f>(IF(AND(ER$231=$O307,ES$231=$O307+1),INDEX(OpCashFlow!$H$89:$AC$89,MATCH(MonthlyCF!ES$231,OpCashFlow!$H$4:$AC$4,0)),0)/Summary!$C$25)*(1-Summary!$C$27)</f>
        <v/>
      </c>
      <c r="ES307" s="346">
        <f>(IF(AND(ES$231=$O307,ET$231=$O307+1),INDEX(OpCashFlow!$H$89:$AC$89,MATCH(MonthlyCF!ET$231,OpCashFlow!$H$4:$AC$4,0)),0)/Summary!$C$25)*(1-Summary!$C$27)</f>
        <v/>
      </c>
      <c r="ET307" s="346">
        <f>(IF(AND(ET$231=$O307,EU$231=$O307+1),INDEX(OpCashFlow!$H$89:$AC$89,MATCH(MonthlyCF!EU$231,OpCashFlow!$H$4:$AC$4,0)),0)/Summary!$C$25)*(1-Summary!$C$27)</f>
        <v/>
      </c>
      <c r="EU307" s="346">
        <f>(IF(AND(EU$231=$O307,EV$231=$O307+1),INDEX(OpCashFlow!$H$89:$AC$89,MATCH(MonthlyCF!EV$231,OpCashFlow!$H$4:$AC$4,0)),0)/Summary!$C$25)*(1-Summary!$C$27)</f>
        <v/>
      </c>
      <c r="EV307" s="346">
        <f>(IF(AND(EV$231=$O307,EW$231=$O307+1),INDEX(OpCashFlow!$H$89:$AC$89,MATCH(MonthlyCF!EW$231,OpCashFlow!$H$4:$AC$4,0)),0)/Summary!$C$25)*(1-Summary!$C$27)</f>
        <v/>
      </c>
      <c r="EW307" s="346">
        <f>(IF(AND(EW$231=$O307,EX$231=$O307+1),INDEX(OpCashFlow!$H$89:$AC$89,MATCH(MonthlyCF!EX$231,OpCashFlow!$H$4:$AC$4,0)),0)/Summary!$C$25)*(1-Summary!$C$27)</f>
        <v/>
      </c>
      <c r="EX307" s="346">
        <f>(IF(AND(EX$231=$O307,EY$231=$O307+1),INDEX(OpCashFlow!$H$89:$AC$89,MATCH(MonthlyCF!EY$231,OpCashFlow!$H$4:$AC$4,0)),0)/Summary!$C$25)*(1-Summary!$C$27)</f>
        <v/>
      </c>
      <c r="EY307" s="346">
        <f>(IF(AND(EY$231=$O307,EZ$231=$O307+1),INDEX(OpCashFlow!$H$89:$AC$89,MATCH(MonthlyCF!EZ$231,OpCashFlow!$H$4:$AC$4,0)),0)/Summary!$C$25)*(1-Summary!$C$27)</f>
        <v/>
      </c>
      <c r="EZ307" s="346">
        <f>(IF(AND(EZ$231=$O307,FA$231=$O307+1),INDEX(OpCashFlow!$H$89:$AC$89,MATCH(MonthlyCF!FA$231,OpCashFlow!$H$4:$AC$4,0)),0)/Summary!$C$25)*(1-Summary!$C$27)</f>
        <v/>
      </c>
      <c r="FA307" s="346">
        <f>(IF(AND(FA$231=$O307,FB$231=$O307+1),INDEX(OpCashFlow!$H$89:$AC$89,MATCH(MonthlyCF!FB$231,OpCashFlow!$H$4:$AC$4,0)),0)/Summary!$C$25)*(1-Summary!$C$27)</f>
        <v/>
      </c>
      <c r="FB307" s="346">
        <f>(IF(AND(FB$231=$O307,FC$231=$O307+1),INDEX(OpCashFlow!$H$89:$AC$89,MATCH(MonthlyCF!FC$231,OpCashFlow!$H$4:$AC$4,0)),0)/Summary!$C$25)*(1-Summary!$C$27)</f>
        <v/>
      </c>
      <c r="FC307" s="346">
        <f>(IF(AND(FC$231=$O307,FD$231=$O307+1),INDEX(OpCashFlow!$H$89:$AC$89,MATCH(MonthlyCF!FD$231,OpCashFlow!$H$4:$AC$4,0)),0)/Summary!$C$25)*(1-Summary!$C$27)</f>
        <v/>
      </c>
      <c r="FD307" s="346">
        <f>(IF(AND(FD$231=$O307,FE$231=$O307+1),INDEX(OpCashFlow!$H$89:$AC$89,MATCH(MonthlyCF!FE$231,OpCashFlow!$H$4:$AC$4,0)),0)/Summary!$C$25)*(1-Summary!$C$27)</f>
        <v/>
      </c>
      <c r="FE307" s="346">
        <f>(IF(AND(FE$231=$O307,FF$231=$O307+1),INDEX(OpCashFlow!$H$89:$AC$89,MATCH(MonthlyCF!FF$231,OpCashFlow!$H$4:$AC$4,0)),0)/Summary!$C$25)*(1-Summary!$C$27)</f>
        <v/>
      </c>
      <c r="FF307" s="346">
        <f>(IF(AND(FF$231=$O307,FG$231=$O307+1),INDEX(OpCashFlow!$H$89:$AC$89,MATCH(MonthlyCF!FG$231,OpCashFlow!$H$4:$AC$4,0)),0)/Summary!$C$25)*(1-Summary!$C$27)</f>
        <v/>
      </c>
      <c r="FG307" s="346">
        <f>(IF(AND(FG$231=$O307,FH$231=$O307+1),INDEX(OpCashFlow!$H$89:$AC$89,MATCH(MonthlyCF!FH$231,OpCashFlow!$H$4:$AC$4,0)),0)/Summary!$C$25)*(1-Summary!$C$27)</f>
        <v/>
      </c>
      <c r="FH307" s="346">
        <f>(IF(AND(FH$231=$O307,FI$231=$O307+1),INDEX(OpCashFlow!$H$89:$AC$89,MATCH(MonthlyCF!FI$231,OpCashFlow!$H$4:$AC$4,0)),0)/Summary!$C$25)*(1-Summary!$C$27)</f>
        <v/>
      </c>
      <c r="FI307" s="346">
        <f>(IF(AND(FI$231=$O307,FJ$231=$O307+1),INDEX(OpCashFlow!$H$89:$AC$89,MATCH(MonthlyCF!FJ$231,OpCashFlow!$H$4:$AC$4,0)),0)/Summary!$C$25)*(1-Summary!$C$27)</f>
        <v/>
      </c>
      <c r="FJ307" s="346">
        <f>(IF(AND(FJ$231=$O307,FK$231=$O307+1),INDEX(OpCashFlow!$H$89:$AC$89,MATCH(MonthlyCF!FK$231,OpCashFlow!$H$4:$AC$4,0)),0)/Summary!$C$25)*(1-Summary!$C$27)</f>
        <v/>
      </c>
      <c r="FK307" s="346">
        <f>(IF(AND(FK$231=$O307,FL$231=$O307+1),INDEX(OpCashFlow!$H$89:$AC$89,MATCH(MonthlyCF!FL$231,OpCashFlow!$H$4:$AC$4,0)),0)/Summary!$C$25)*(1-Summary!$C$27)</f>
        <v/>
      </c>
      <c r="FL307" s="346">
        <f>(IF(AND(FL$231=$O307,FM$231=$O307+1),INDEX(OpCashFlow!$H$89:$AC$89,MATCH(MonthlyCF!FM$231,OpCashFlow!$H$4:$AC$4,0)),0)/Summary!$C$25)*(1-Summary!$C$27)</f>
        <v/>
      </c>
      <c r="FM307" s="346">
        <f>(IF(AND(FM$231=$O307,FN$231=$O307+1),INDEX(OpCashFlow!$H$89:$AC$89,MATCH(MonthlyCF!FN$231,OpCashFlow!$H$4:$AC$4,0)),0)/Summary!$C$25)*(1-Summary!$C$27)</f>
        <v/>
      </c>
      <c r="FN307" s="346">
        <f>(IF(AND(FN$231=$O307,FO$231=$O307+1),INDEX(OpCashFlow!$H$89:$AC$89,MATCH(MonthlyCF!FO$231,OpCashFlow!$H$4:$AC$4,0)),0)/Summary!$C$25)*(1-Summary!$C$27)</f>
        <v/>
      </c>
      <c r="FO307" s="346">
        <f>(IF(AND(FO$231=$O307,FP$231=$O307+1),INDEX(OpCashFlow!$H$89:$AC$89,MATCH(MonthlyCF!FP$231,OpCashFlow!$H$4:$AC$4,0)),0)/Summary!$C$25)*(1-Summary!$C$27)</f>
        <v/>
      </c>
      <c r="FP307" s="346">
        <f>(IF(AND(FP$231=$O307,FQ$231=$O307+1),INDEX(OpCashFlow!$H$89:$AC$89,MATCH(MonthlyCF!FQ$231,OpCashFlow!$H$4:$AC$4,0)),0)/Summary!$C$25)*(1-Summary!$C$27)</f>
        <v/>
      </c>
      <c r="FQ307" s="346">
        <f>(IF(AND(FQ$231=$O307,FR$231=$O307+1),INDEX(OpCashFlow!$H$89:$AC$89,MATCH(MonthlyCF!FR$231,OpCashFlow!$H$4:$AC$4,0)),0)/Summary!$C$25)*(1-Summary!$C$27)</f>
        <v/>
      </c>
      <c r="FR307" s="346">
        <f>(IF(AND(FR$231=$O307,FS$231=$O307+1),INDEX(OpCashFlow!$H$89:$AC$89,MATCH(MonthlyCF!FS$231,OpCashFlow!$H$4:$AC$4,0)),0)/Summary!$C$25)*(1-Summary!$C$27)</f>
        <v/>
      </c>
      <c r="FS307" s="346">
        <f>(IF(AND(FS$231=$O307,FT$231=$O307+1),INDEX(OpCashFlow!$H$89:$AC$89,MATCH(MonthlyCF!FT$231,OpCashFlow!$H$4:$AC$4,0)),0)/Summary!$C$25)*(1-Summary!$C$27)</f>
        <v/>
      </c>
      <c r="FT307" s="346">
        <f>(IF(AND(FT$231=$O307,FU$231=$O307+1),INDEX(OpCashFlow!$H$89:$AC$89,MATCH(MonthlyCF!FU$231,OpCashFlow!$H$4:$AC$4,0)),0)/Summary!$C$25)*(1-Summary!$C$27)</f>
        <v/>
      </c>
      <c r="FU307" s="346">
        <f>(IF(AND(FU$231=$O307,FV$231=$O307+1),INDEX(OpCashFlow!$H$89:$AC$89,MATCH(MonthlyCF!FV$231,OpCashFlow!$H$4:$AC$4,0)),0)/Summary!$C$25)*(1-Summary!$C$27)</f>
        <v/>
      </c>
      <c r="FV307" s="346">
        <f>(IF(AND(FV$231=$O307,FW$231=$O307+1),INDEX(OpCashFlow!$H$89:$AC$89,MATCH(MonthlyCF!FW$231,OpCashFlow!$H$4:$AC$4,0)),0)/Summary!$C$25)*(1-Summary!$C$27)</f>
        <v/>
      </c>
      <c r="FW307" s="346">
        <f>(IF(AND(FW$231=$O307,FX$231=$O307+1),INDEX(OpCashFlow!$H$89:$AC$89,MATCH(MonthlyCF!FX$231,OpCashFlow!$H$4:$AC$4,0)),0)/Summary!$C$25)*(1-Summary!$C$27)</f>
        <v/>
      </c>
      <c r="FX307" s="346">
        <f>(IF(AND(FX$231=$O307,FY$231=$O307+1),INDEX(OpCashFlow!$H$89:$AC$89,MATCH(MonthlyCF!FY$231,OpCashFlow!$H$4:$AC$4,0)),0)/Summary!$C$25)*(1-Summary!$C$27)</f>
        <v/>
      </c>
      <c r="FY307" s="346">
        <f>(IF(AND(FY$231=$O307,FZ$231=$O307+1),INDEX(OpCashFlow!$H$89:$AC$89,MATCH(MonthlyCF!FZ$231,OpCashFlow!$H$4:$AC$4,0)),0)/Summary!$C$25)*(1-Summary!$C$27)</f>
        <v/>
      </c>
      <c r="FZ307" s="346">
        <f>(IF(AND(FZ$231=$O307,GA$231=$O307+1),INDEX(OpCashFlow!$H$89:$AC$89,MATCH(MonthlyCF!GA$231,OpCashFlow!$H$4:$AC$4,0)),0)/Summary!$C$25)*(1-Summary!$C$27)</f>
        <v/>
      </c>
      <c r="GA307" s="346">
        <f>(IF(AND(GA$231=$O307,GB$231=$O307+1),INDEX(OpCashFlow!$H$89:$AC$89,MATCH(MonthlyCF!GB$231,OpCashFlow!$H$4:$AC$4,0)),0)/Summary!$C$25)*(1-Summary!$C$27)</f>
        <v/>
      </c>
      <c r="GB307" s="346">
        <f>(IF(AND(GB$231=$O307,GC$231=$O307+1),INDEX(OpCashFlow!$H$89:$AC$89,MATCH(MonthlyCF!GC$231,OpCashFlow!$H$4:$AC$4,0)),0)/Summary!$C$25)*(1-Summary!$C$27)</f>
        <v/>
      </c>
      <c r="GC307" s="346">
        <f>(IF(AND(GC$231=$O307,GD$231=$O307+1),INDEX(OpCashFlow!$H$89:$AC$89,MATCH(MonthlyCF!GD$231,OpCashFlow!$H$4:$AC$4,0)),0)/Summary!$C$25)*(1-Summary!$C$27)</f>
        <v/>
      </c>
      <c r="GD307" s="346">
        <f>(IF(AND(GD$231=$O307,GE$231=$O307+1),INDEX(OpCashFlow!$H$89:$AC$89,MATCH(MonthlyCF!GE$231,OpCashFlow!$H$4:$AC$4,0)),0)/Summary!$C$25)*(1-Summary!$C$27)</f>
        <v/>
      </c>
      <c r="GE307" s="346">
        <f>(IF(AND(GE$231=$O307,GF$231=$O307+1),INDEX(OpCashFlow!$H$89:$AC$89,MATCH(MonthlyCF!GF$231,OpCashFlow!$H$4:$AC$4,0)),0)/Summary!$C$25)*(1-Summary!$C$27)</f>
        <v/>
      </c>
      <c r="GF307" s="346">
        <f>(IF(AND(GF$231=$O307,GG$231=$O307+1),INDEX(OpCashFlow!$H$89:$AC$89,MATCH(MonthlyCF!GG$231,OpCashFlow!$H$4:$AC$4,0)),0)/Summary!$C$25)*(1-Summary!$C$27)</f>
        <v/>
      </c>
      <c r="GG307" s="346">
        <f>(IF(AND(GG$231=$O307,GH$231=$O307+1),INDEX(OpCashFlow!$H$89:$AC$89,MATCH(MonthlyCF!GH$231,OpCashFlow!$H$4:$AC$4,0)),0)/Summary!$C$25)*(1-Summary!$C$27)</f>
        <v/>
      </c>
      <c r="GH307" s="346">
        <f>(IF(AND(GH$231=$O307,GI$231=$O307+1),INDEX(OpCashFlow!$H$89:$AC$89,MATCH(MonthlyCF!GI$231,OpCashFlow!$H$4:$AC$4,0)),0)/Summary!$C$25)*(1-Summary!$C$27)</f>
        <v/>
      </c>
      <c r="GI307" s="346">
        <f>(IF(AND(GI$231=$O307,GJ$231=$O307+1),INDEX(OpCashFlow!$H$89:$AC$89,MATCH(MonthlyCF!GJ$231,OpCashFlow!$H$4:$AC$4,0)),0)/Summary!$C$25)*(1-Summary!$C$27)</f>
        <v/>
      </c>
      <c r="GJ307" s="346">
        <f>(IF(AND(GJ$231=$O307,GK$231=$O307+1),INDEX(OpCashFlow!$H$89:$AC$89,MATCH(MonthlyCF!GK$231,OpCashFlow!$H$4:$AC$4,0)),0)/Summary!$C$25)*(1-Summary!$C$27)</f>
        <v/>
      </c>
      <c r="GK307" s="346">
        <f>(IF(AND(GK$231=$O307,GL$231=$O307+1),INDEX(OpCashFlow!$H$89:$AC$89,MATCH(MonthlyCF!GL$231,OpCashFlow!$H$4:$AC$4,0)),0)/Summary!$C$25)*(1-Summary!$C$27)</f>
        <v/>
      </c>
      <c r="GL307" s="346">
        <f>(IF(AND(GL$231=$O307,GM$231=$O307+1),INDEX(OpCashFlow!$H$89:$AC$89,MATCH(MonthlyCF!GM$231,OpCashFlow!$H$4:$AC$4,0)),0)/Summary!$C$25)*(1-Summary!$C$27)</f>
        <v/>
      </c>
      <c r="GM307" s="346">
        <f>(IF(AND(GM$231=$O307,GN$231=$O307+1),INDEX(OpCashFlow!$H$89:$AC$89,MATCH(MonthlyCF!GN$231,OpCashFlow!$H$4:$AC$4,0)),0)/Summary!$C$25)*(1-Summary!$C$27)</f>
        <v/>
      </c>
      <c r="GN307" s="346">
        <f>(IF(AND(GN$231=$O307,GO$231=$O307+1),INDEX(OpCashFlow!$H$89:$AC$89,MATCH(MonthlyCF!GO$231,OpCashFlow!$H$4:$AC$4,0)),0)/Summary!$C$25)*(1-Summary!$C$27)</f>
        <v/>
      </c>
    </row>
    <row r="308" outlineLevel="1">
      <c r="O308" s="1" t="n">
        <v>10</v>
      </c>
      <c r="P308" s="346">
        <f>(IF(AND(P$231=$O308,Q$231=$O308+1),INDEX(OpCashFlow!$H$89:$AC$89,MATCH(MonthlyCF!Q$231,OpCashFlow!$H$4:$AC$4,0)),0)/Summary!$C$25)*(1-Summary!$C$27)</f>
        <v/>
      </c>
      <c r="Q308" s="346">
        <f>(IF(AND(Q$231=$O308,R$231=$O308+1),INDEX(OpCashFlow!$H$89:$AC$89,MATCH(MonthlyCF!R$231,OpCashFlow!$H$4:$AC$4,0)),0)/Summary!$C$25)*(1-Summary!$C$27)</f>
        <v/>
      </c>
      <c r="R308" s="346">
        <f>(IF(AND(R$231=$O308,S$231=$O308+1),INDEX(OpCashFlow!$H$89:$AC$89,MATCH(MonthlyCF!S$231,OpCashFlow!$H$4:$AC$4,0)),0)/Summary!$C$25)*(1-Summary!$C$27)</f>
        <v/>
      </c>
      <c r="S308" s="346">
        <f>(IF(AND(S$231=$O308,T$231=$O308+1),INDEX(OpCashFlow!$H$89:$AC$89,MATCH(MonthlyCF!T$231,OpCashFlow!$H$4:$AC$4,0)),0)/Summary!$C$25)*(1-Summary!$C$27)</f>
        <v/>
      </c>
      <c r="T308" s="346">
        <f>(IF(AND(T$231=$O308,U$231=$O308+1),INDEX(OpCashFlow!$H$89:$AC$89,MATCH(MonthlyCF!U$231,OpCashFlow!$H$4:$AC$4,0)),0)/Summary!$C$25)*(1-Summary!$C$27)</f>
        <v/>
      </c>
      <c r="U308" s="346">
        <f>(IF(AND(U$231=$O308,V$231=$O308+1),INDEX(OpCashFlow!$H$89:$AC$89,MATCH(MonthlyCF!V$231,OpCashFlow!$H$4:$AC$4,0)),0)/Summary!$C$25)*(1-Summary!$C$27)</f>
        <v/>
      </c>
      <c r="V308" s="346">
        <f>(IF(AND(V$231=$O308,W$231=$O308+1),INDEX(OpCashFlow!$H$89:$AC$89,MATCH(MonthlyCF!W$231,OpCashFlow!$H$4:$AC$4,0)),0)/Summary!$C$25)*(1-Summary!$C$27)</f>
        <v/>
      </c>
      <c r="W308" s="346">
        <f>(IF(AND(W$231=$O308,X$231=$O308+1),INDEX(OpCashFlow!$H$89:$AC$89,MATCH(MonthlyCF!X$231,OpCashFlow!$H$4:$AC$4,0)),0)/Summary!$C$25)*(1-Summary!$C$27)</f>
        <v/>
      </c>
      <c r="X308" s="346">
        <f>(IF(AND(X$231=$O308,Y$231=$O308+1),INDEX(OpCashFlow!$H$89:$AC$89,MATCH(MonthlyCF!Y$231,OpCashFlow!$H$4:$AC$4,0)),0)/Summary!$C$25)*(1-Summary!$C$27)</f>
        <v/>
      </c>
      <c r="Y308" s="346">
        <f>(IF(AND(Y$231=$O308,Z$231=$O308+1),INDEX(OpCashFlow!$H$89:$AC$89,MATCH(MonthlyCF!Z$231,OpCashFlow!$H$4:$AC$4,0)),0)/Summary!$C$25)*(1-Summary!$C$27)</f>
        <v/>
      </c>
      <c r="Z308" s="346">
        <f>(IF(AND(Z$231=$O308,AA$231=$O308+1),INDEX(OpCashFlow!$H$89:$AC$89,MATCH(MonthlyCF!AA$231,OpCashFlow!$H$4:$AC$4,0)),0)/Summary!$C$25)*(1-Summary!$C$27)</f>
        <v/>
      </c>
      <c r="AA308" s="346">
        <f>(IF(AND(AA$231=$O308,AB$231=$O308+1),INDEX(OpCashFlow!$H$89:$AC$89,MATCH(MonthlyCF!AB$231,OpCashFlow!$H$4:$AC$4,0)),0)/Summary!$C$25)*(1-Summary!$C$27)</f>
        <v/>
      </c>
      <c r="AB308" s="346">
        <f>(IF(AND(AB$231=$O308,AC$231=$O308+1),INDEX(OpCashFlow!$H$89:$AC$89,MATCH(MonthlyCF!AC$231,OpCashFlow!$H$4:$AC$4,0)),0)/Summary!$C$25)*(1-Summary!$C$27)</f>
        <v/>
      </c>
      <c r="AC308" s="346">
        <f>(IF(AND(AC$231=$O308,AD$231=$O308+1),INDEX(OpCashFlow!$H$89:$AC$89,MATCH(MonthlyCF!AD$231,OpCashFlow!$H$4:$AC$4,0)),0)/Summary!$C$25)*(1-Summary!$C$27)</f>
        <v/>
      </c>
      <c r="AD308" s="346">
        <f>(IF(AND(AD$231=$O308,AE$231=$O308+1),INDEX(OpCashFlow!$H$89:$AC$89,MATCH(MonthlyCF!AE$231,OpCashFlow!$H$4:$AC$4,0)),0)/Summary!$C$25)*(1-Summary!$C$27)</f>
        <v/>
      </c>
      <c r="AE308" s="346">
        <f>(IF(AND(AE$231=$O308,AF$231=$O308+1),INDEX(OpCashFlow!$H$89:$AC$89,MATCH(MonthlyCF!AF$231,OpCashFlow!$H$4:$AC$4,0)),0)/Summary!$C$25)*(1-Summary!$C$27)</f>
        <v/>
      </c>
      <c r="AF308" s="346">
        <f>(IF(AND(AF$231=$O308,AG$231=$O308+1),INDEX(OpCashFlow!$H$89:$AC$89,MATCH(MonthlyCF!AG$231,OpCashFlow!$H$4:$AC$4,0)),0)/Summary!$C$25)*(1-Summary!$C$27)</f>
        <v/>
      </c>
      <c r="AG308" s="346">
        <f>(IF(AND(AG$231=$O308,AH$231=$O308+1),INDEX(OpCashFlow!$H$89:$AC$89,MATCH(MonthlyCF!AH$231,OpCashFlow!$H$4:$AC$4,0)),0)/Summary!$C$25)*(1-Summary!$C$27)</f>
        <v/>
      </c>
      <c r="AH308" s="346">
        <f>(IF(AND(AH$231=$O308,AI$231=$O308+1),INDEX(OpCashFlow!$H$89:$AC$89,MATCH(MonthlyCF!AI$231,OpCashFlow!$H$4:$AC$4,0)),0)/Summary!$C$25)*(1-Summary!$C$27)</f>
        <v/>
      </c>
      <c r="AI308" s="346">
        <f>(IF(AND(AI$231=$O308,AJ$231=$O308+1),INDEX(OpCashFlow!$H$89:$AC$89,MATCH(MonthlyCF!AJ$231,OpCashFlow!$H$4:$AC$4,0)),0)/Summary!$C$25)*(1-Summary!$C$27)</f>
        <v/>
      </c>
      <c r="AJ308" s="346">
        <f>(IF(AND(AJ$231=$O308,AK$231=$O308+1),INDEX(OpCashFlow!$H$89:$AC$89,MATCH(MonthlyCF!AK$231,OpCashFlow!$H$4:$AC$4,0)),0)/Summary!$C$25)*(1-Summary!$C$27)</f>
        <v/>
      </c>
      <c r="AK308" s="346">
        <f>(IF(AND(AK$231=$O308,AL$231=$O308+1),INDEX(OpCashFlow!$H$89:$AC$89,MATCH(MonthlyCF!AL$231,OpCashFlow!$H$4:$AC$4,0)),0)/Summary!$C$25)*(1-Summary!$C$27)</f>
        <v/>
      </c>
      <c r="AL308" s="346">
        <f>(IF(AND(AL$231=$O308,AM$231=$O308+1),INDEX(OpCashFlow!$H$89:$AC$89,MATCH(MonthlyCF!AM$231,OpCashFlow!$H$4:$AC$4,0)),0)/Summary!$C$25)*(1-Summary!$C$27)</f>
        <v/>
      </c>
      <c r="AM308" s="346">
        <f>(IF(AND(AM$231=$O308,AN$231=$O308+1),INDEX(OpCashFlow!$H$89:$AC$89,MATCH(MonthlyCF!AN$231,OpCashFlow!$H$4:$AC$4,0)),0)/Summary!$C$25)*(1-Summary!$C$27)</f>
        <v/>
      </c>
      <c r="AN308" s="346">
        <f>(IF(AND(AN$231=$O308,AO$231=$O308+1),INDEX(OpCashFlow!$H$89:$AC$89,MATCH(MonthlyCF!AO$231,OpCashFlow!$H$4:$AC$4,0)),0)/Summary!$C$25)*(1-Summary!$C$27)</f>
        <v/>
      </c>
      <c r="AO308" s="346">
        <f>(IF(AND(AO$231=$O308,AP$231=$O308+1),INDEX(OpCashFlow!$H$89:$AC$89,MATCH(MonthlyCF!AP$231,OpCashFlow!$H$4:$AC$4,0)),0)/Summary!$C$25)*(1-Summary!$C$27)</f>
        <v/>
      </c>
      <c r="AP308" s="346">
        <f>(IF(AND(AP$231=$O308,AQ$231=$O308+1),INDEX(OpCashFlow!$H$89:$AC$89,MATCH(MonthlyCF!AQ$231,OpCashFlow!$H$4:$AC$4,0)),0)/Summary!$C$25)*(1-Summary!$C$27)</f>
        <v/>
      </c>
      <c r="AQ308" s="346">
        <f>(IF(AND(AQ$231=$O308,AR$231=$O308+1),INDEX(OpCashFlow!$H$89:$AC$89,MATCH(MonthlyCF!AR$231,OpCashFlow!$H$4:$AC$4,0)),0)/Summary!$C$25)*(1-Summary!$C$27)</f>
        <v/>
      </c>
      <c r="AR308" s="346">
        <f>(IF(AND(AR$231=$O308,AS$231=$O308+1),INDEX(OpCashFlow!$H$89:$AC$89,MATCH(MonthlyCF!AS$231,OpCashFlow!$H$4:$AC$4,0)),0)/Summary!$C$25)*(1-Summary!$C$27)</f>
        <v/>
      </c>
      <c r="AS308" s="346">
        <f>(IF(AND(AS$231=$O308,AT$231=$O308+1),INDEX(OpCashFlow!$H$89:$AC$89,MATCH(MonthlyCF!AT$231,OpCashFlow!$H$4:$AC$4,0)),0)/Summary!$C$25)*(1-Summary!$C$27)</f>
        <v/>
      </c>
      <c r="AT308" s="346">
        <f>(IF(AND(AT$231=$O308,AU$231=$O308+1),INDEX(OpCashFlow!$H$89:$AC$89,MATCH(MonthlyCF!AU$231,OpCashFlow!$H$4:$AC$4,0)),0)/Summary!$C$25)*(1-Summary!$C$27)</f>
        <v/>
      </c>
      <c r="AU308" s="346">
        <f>(IF(AND(AU$231=$O308,AV$231=$O308+1),INDEX(OpCashFlow!$H$89:$AC$89,MATCH(MonthlyCF!AV$231,OpCashFlow!$H$4:$AC$4,0)),0)/Summary!$C$25)*(1-Summary!$C$27)</f>
        <v/>
      </c>
      <c r="AV308" s="346">
        <f>(IF(AND(AV$231=$O308,AW$231=$O308+1),INDEX(OpCashFlow!$H$89:$AC$89,MATCH(MonthlyCF!AW$231,OpCashFlow!$H$4:$AC$4,0)),0)/Summary!$C$25)*(1-Summary!$C$27)</f>
        <v/>
      </c>
      <c r="AW308" s="346">
        <f>(IF(AND(AW$231=$O308,AX$231=$O308+1),INDEX(OpCashFlow!$H$89:$AC$89,MATCH(MonthlyCF!AX$231,OpCashFlow!$H$4:$AC$4,0)),0)/Summary!$C$25)*(1-Summary!$C$27)</f>
        <v/>
      </c>
      <c r="AX308" s="346">
        <f>(IF(AND(AX$231=$O308,AY$231=$O308+1),INDEX(OpCashFlow!$H$89:$AC$89,MATCH(MonthlyCF!AY$231,OpCashFlow!$H$4:$AC$4,0)),0)/Summary!$C$25)*(1-Summary!$C$27)</f>
        <v/>
      </c>
      <c r="AY308" s="346">
        <f>(IF(AND(AY$231=$O308,AZ$231=$O308+1),INDEX(OpCashFlow!$H$89:$AC$89,MATCH(MonthlyCF!AZ$231,OpCashFlow!$H$4:$AC$4,0)),0)/Summary!$C$25)*(1-Summary!$C$27)</f>
        <v/>
      </c>
      <c r="AZ308" s="346">
        <f>(IF(AND(AZ$231=$O308,BA$231=$O308+1),INDEX(OpCashFlow!$H$89:$AC$89,MATCH(MonthlyCF!BA$231,OpCashFlow!$H$4:$AC$4,0)),0)/Summary!$C$25)*(1-Summary!$C$27)</f>
        <v/>
      </c>
      <c r="BA308" s="346">
        <f>(IF(AND(BA$231=$O308,BB$231=$O308+1),INDEX(OpCashFlow!$H$89:$AC$89,MATCH(MonthlyCF!BB$231,OpCashFlow!$H$4:$AC$4,0)),0)/Summary!$C$25)*(1-Summary!$C$27)</f>
        <v/>
      </c>
      <c r="BB308" s="346">
        <f>(IF(AND(BB$231=$O308,BC$231=$O308+1),INDEX(OpCashFlow!$H$89:$AC$89,MATCH(MonthlyCF!BC$231,OpCashFlow!$H$4:$AC$4,0)),0)/Summary!$C$25)*(1-Summary!$C$27)</f>
        <v/>
      </c>
      <c r="BC308" s="346">
        <f>(IF(AND(BC$231=$O308,BD$231=$O308+1),INDEX(OpCashFlow!$H$89:$AC$89,MATCH(MonthlyCF!BD$231,OpCashFlow!$H$4:$AC$4,0)),0)/Summary!$C$25)*(1-Summary!$C$27)</f>
        <v/>
      </c>
      <c r="BD308" s="346">
        <f>(IF(AND(BD$231=$O308,BE$231=$O308+1),INDEX(OpCashFlow!$H$89:$AC$89,MATCH(MonthlyCF!BE$231,OpCashFlow!$H$4:$AC$4,0)),0)/Summary!$C$25)*(1-Summary!$C$27)</f>
        <v/>
      </c>
      <c r="BE308" s="346">
        <f>(IF(AND(BE$231=$O308,BF$231=$O308+1),INDEX(OpCashFlow!$H$89:$AC$89,MATCH(MonthlyCF!BF$231,OpCashFlow!$H$4:$AC$4,0)),0)/Summary!$C$25)*(1-Summary!$C$27)</f>
        <v/>
      </c>
      <c r="BF308" s="346">
        <f>(IF(AND(BF$231=$O308,BG$231=$O308+1),INDEX(OpCashFlow!$H$89:$AC$89,MATCH(MonthlyCF!BG$231,OpCashFlow!$H$4:$AC$4,0)),0)/Summary!$C$25)*(1-Summary!$C$27)</f>
        <v/>
      </c>
      <c r="BG308" s="346">
        <f>(IF(AND(BG$231=$O308,BH$231=$O308+1),INDEX(OpCashFlow!$H$89:$AC$89,MATCH(MonthlyCF!BH$231,OpCashFlow!$H$4:$AC$4,0)),0)/Summary!$C$25)*(1-Summary!$C$27)</f>
        <v/>
      </c>
      <c r="BH308" s="346">
        <f>(IF(AND(BH$231=$O308,BI$231=$O308+1),INDEX(OpCashFlow!$H$89:$AC$89,MATCH(MonthlyCF!BI$231,OpCashFlow!$H$4:$AC$4,0)),0)/Summary!$C$25)*(1-Summary!$C$27)</f>
        <v/>
      </c>
      <c r="BI308" s="346">
        <f>(IF(AND(BI$231=$O308,BJ$231=$O308+1),INDEX(OpCashFlow!$H$89:$AC$89,MATCH(MonthlyCF!BJ$231,OpCashFlow!$H$4:$AC$4,0)),0)/Summary!$C$25)*(1-Summary!$C$27)</f>
        <v/>
      </c>
      <c r="BJ308" s="346">
        <f>(IF(AND(BJ$231=$O308,BK$231=$O308+1),INDEX(OpCashFlow!$H$89:$AC$89,MATCH(MonthlyCF!BK$231,OpCashFlow!$H$4:$AC$4,0)),0)/Summary!$C$25)*(1-Summary!$C$27)</f>
        <v/>
      </c>
      <c r="BK308" s="346">
        <f>(IF(AND(BK$231=$O308,BL$231=$O308+1),INDEX(OpCashFlow!$H$89:$AC$89,MATCH(MonthlyCF!BL$231,OpCashFlow!$H$4:$AC$4,0)),0)/Summary!$C$25)*(1-Summary!$C$27)</f>
        <v/>
      </c>
      <c r="BL308" s="346">
        <f>(IF(AND(BL$231=$O308,BM$231=$O308+1),INDEX(OpCashFlow!$H$89:$AC$89,MATCH(MonthlyCF!BM$231,OpCashFlow!$H$4:$AC$4,0)),0)/Summary!$C$25)*(1-Summary!$C$27)</f>
        <v/>
      </c>
      <c r="BM308" s="346">
        <f>(IF(AND(BM$231=$O308,BN$231=$O308+1),INDEX(OpCashFlow!$H$89:$AC$89,MATCH(MonthlyCF!BN$231,OpCashFlow!$H$4:$AC$4,0)),0)/Summary!$C$25)*(1-Summary!$C$27)</f>
        <v/>
      </c>
      <c r="BN308" s="346">
        <f>(IF(AND(BN$231=$O308,BO$231=$O308+1),INDEX(OpCashFlow!$H$89:$AC$89,MATCH(MonthlyCF!BO$231,OpCashFlow!$H$4:$AC$4,0)),0)/Summary!$C$25)*(1-Summary!$C$27)</f>
        <v/>
      </c>
      <c r="BO308" s="346">
        <f>(IF(AND(BO$231=$O308,BP$231=$O308+1),INDEX(OpCashFlow!$H$89:$AC$89,MATCH(MonthlyCF!BP$231,OpCashFlow!$H$4:$AC$4,0)),0)/Summary!$C$25)*(1-Summary!$C$27)</f>
        <v/>
      </c>
      <c r="BP308" s="346">
        <f>(IF(AND(BP$231=$O308,BQ$231=$O308+1),INDEX(OpCashFlow!$H$89:$AC$89,MATCH(MonthlyCF!BQ$231,OpCashFlow!$H$4:$AC$4,0)),0)/Summary!$C$25)*(1-Summary!$C$27)</f>
        <v/>
      </c>
      <c r="BQ308" s="346">
        <f>(IF(AND(BQ$231=$O308,BR$231=$O308+1),INDEX(OpCashFlow!$H$89:$AC$89,MATCH(MonthlyCF!BR$231,OpCashFlow!$H$4:$AC$4,0)),0)/Summary!$C$25)*(1-Summary!$C$27)</f>
        <v/>
      </c>
      <c r="BR308" s="346">
        <f>(IF(AND(BR$231=$O308,BS$231=$O308+1),INDEX(OpCashFlow!$H$89:$AC$89,MATCH(MonthlyCF!BS$231,OpCashFlow!$H$4:$AC$4,0)),0)/Summary!$C$25)*(1-Summary!$C$27)</f>
        <v/>
      </c>
      <c r="BS308" s="346">
        <f>(IF(AND(BS$231=$O308,BT$231=$O308+1),INDEX(OpCashFlow!$H$89:$AC$89,MATCH(MonthlyCF!BT$231,OpCashFlow!$H$4:$AC$4,0)),0)/Summary!$C$25)*(1-Summary!$C$27)</f>
        <v/>
      </c>
      <c r="BT308" s="346">
        <f>(IF(AND(BT$231=$O308,BU$231=$O308+1),INDEX(OpCashFlow!$H$89:$AC$89,MATCH(MonthlyCF!BU$231,OpCashFlow!$H$4:$AC$4,0)),0)/Summary!$C$25)*(1-Summary!$C$27)</f>
        <v/>
      </c>
      <c r="BU308" s="346">
        <f>(IF(AND(BU$231=$O308,BV$231=$O308+1),INDEX(OpCashFlow!$H$89:$AC$89,MATCH(MonthlyCF!BV$231,OpCashFlow!$H$4:$AC$4,0)),0)/Summary!$C$25)*(1-Summary!$C$27)</f>
        <v/>
      </c>
      <c r="BV308" s="346">
        <f>(IF(AND(BV$231=$O308,BW$231=$O308+1),INDEX(OpCashFlow!$H$89:$AC$89,MATCH(MonthlyCF!BW$231,OpCashFlow!$H$4:$AC$4,0)),0)/Summary!$C$25)*(1-Summary!$C$27)</f>
        <v/>
      </c>
      <c r="BW308" s="346">
        <f>(IF(AND(BW$231=$O308,BX$231=$O308+1),INDEX(OpCashFlow!$H$89:$AC$89,MATCH(MonthlyCF!BX$231,OpCashFlow!$H$4:$AC$4,0)),0)/Summary!$C$25)*(1-Summary!$C$27)</f>
        <v/>
      </c>
      <c r="BX308" s="346">
        <f>(IF(AND(BX$231=$O308,BY$231=$O308+1),INDEX(OpCashFlow!$H$89:$AC$89,MATCH(MonthlyCF!BY$231,OpCashFlow!$H$4:$AC$4,0)),0)/Summary!$C$25)*(1-Summary!$C$27)</f>
        <v/>
      </c>
      <c r="BY308" s="346">
        <f>(IF(AND(BY$231=$O308,BZ$231=$O308+1),INDEX(OpCashFlow!$H$89:$AC$89,MATCH(MonthlyCF!BZ$231,OpCashFlow!$H$4:$AC$4,0)),0)/Summary!$C$25)*(1-Summary!$C$27)</f>
        <v/>
      </c>
      <c r="BZ308" s="346">
        <f>(IF(AND(BZ$231=$O308,CA$231=$O308+1),INDEX(OpCashFlow!$H$89:$AC$89,MATCH(MonthlyCF!CA$231,OpCashFlow!$H$4:$AC$4,0)),0)/Summary!$C$25)*(1-Summary!$C$27)</f>
        <v/>
      </c>
      <c r="CA308" s="346">
        <f>(IF(AND(CA$231=$O308,CB$231=$O308+1),INDEX(OpCashFlow!$H$89:$AC$89,MATCH(MonthlyCF!CB$231,OpCashFlow!$H$4:$AC$4,0)),0)/Summary!$C$25)*(1-Summary!$C$27)</f>
        <v/>
      </c>
      <c r="CB308" s="346">
        <f>(IF(AND(CB$231=$O308,CC$231=$O308+1),INDEX(OpCashFlow!$H$89:$AC$89,MATCH(MonthlyCF!CC$231,OpCashFlow!$H$4:$AC$4,0)),0)/Summary!$C$25)*(1-Summary!$C$27)</f>
        <v/>
      </c>
      <c r="CC308" s="346">
        <f>(IF(AND(CC$231=$O308,CD$231=$O308+1),INDEX(OpCashFlow!$H$89:$AC$89,MATCH(MonthlyCF!CD$231,OpCashFlow!$H$4:$AC$4,0)),0)/Summary!$C$25)*(1-Summary!$C$27)</f>
        <v/>
      </c>
      <c r="CD308" s="346">
        <f>(IF(AND(CD$231=$O308,CE$231=$O308+1),INDEX(OpCashFlow!$H$89:$AC$89,MATCH(MonthlyCF!CE$231,OpCashFlow!$H$4:$AC$4,0)),0)/Summary!$C$25)*(1-Summary!$C$27)</f>
        <v/>
      </c>
      <c r="CE308" s="346">
        <f>(IF(AND(CE$231=$O308,CF$231=$O308+1),INDEX(OpCashFlow!$H$89:$AC$89,MATCH(MonthlyCF!CF$231,OpCashFlow!$H$4:$AC$4,0)),0)/Summary!$C$25)*(1-Summary!$C$27)</f>
        <v/>
      </c>
      <c r="CF308" s="346">
        <f>(IF(AND(CF$231=$O308,CG$231=$O308+1),INDEX(OpCashFlow!$H$89:$AC$89,MATCH(MonthlyCF!CG$231,OpCashFlow!$H$4:$AC$4,0)),0)/Summary!$C$25)*(1-Summary!$C$27)</f>
        <v/>
      </c>
      <c r="CG308" s="346">
        <f>(IF(AND(CG$231=$O308,CH$231=$O308+1),INDEX(OpCashFlow!$H$89:$AC$89,MATCH(MonthlyCF!CH$231,OpCashFlow!$H$4:$AC$4,0)),0)/Summary!$C$25)*(1-Summary!$C$27)</f>
        <v/>
      </c>
      <c r="CH308" s="346">
        <f>(IF(AND(CH$231=$O308,CI$231=$O308+1),INDEX(OpCashFlow!$H$89:$AC$89,MATCH(MonthlyCF!CI$231,OpCashFlow!$H$4:$AC$4,0)),0)/Summary!$C$25)*(1-Summary!$C$27)</f>
        <v/>
      </c>
      <c r="CI308" s="346">
        <f>(IF(AND(CI$231=$O308,CJ$231=$O308+1),INDEX(OpCashFlow!$H$89:$AC$89,MATCH(MonthlyCF!CJ$231,OpCashFlow!$H$4:$AC$4,0)),0)/Summary!$C$25)*(1-Summary!$C$27)</f>
        <v/>
      </c>
      <c r="CJ308" s="346">
        <f>(IF(AND(CJ$231=$O308,CK$231=$O308+1),INDEX(OpCashFlow!$H$89:$AC$89,MATCH(MonthlyCF!CK$231,OpCashFlow!$H$4:$AC$4,0)),0)/Summary!$C$25)*(1-Summary!$C$27)</f>
        <v/>
      </c>
      <c r="CK308" s="346">
        <f>(IF(AND(CK$231=$O308,CL$231=$O308+1),INDEX(OpCashFlow!$H$89:$AC$89,MATCH(MonthlyCF!CL$231,OpCashFlow!$H$4:$AC$4,0)),0)/Summary!$C$25)*(1-Summary!$C$27)</f>
        <v/>
      </c>
      <c r="CL308" s="346">
        <f>(IF(AND(CL$231=$O308,CM$231=$O308+1),INDEX(OpCashFlow!$H$89:$AC$89,MATCH(MonthlyCF!CM$231,OpCashFlow!$H$4:$AC$4,0)),0)/Summary!$C$25)*(1-Summary!$C$27)</f>
        <v/>
      </c>
      <c r="CM308" s="346">
        <f>(IF(AND(CM$231=$O308,CN$231=$O308+1),INDEX(OpCashFlow!$H$89:$AC$89,MATCH(MonthlyCF!CN$231,OpCashFlow!$H$4:$AC$4,0)),0)/Summary!$C$25)*(1-Summary!$C$27)</f>
        <v/>
      </c>
      <c r="CN308" s="346">
        <f>(IF(AND(CN$231=$O308,CO$231=$O308+1),INDEX(OpCashFlow!$H$89:$AC$89,MATCH(MonthlyCF!CO$231,OpCashFlow!$H$4:$AC$4,0)),0)/Summary!$C$25)*(1-Summary!$C$27)</f>
        <v/>
      </c>
      <c r="CO308" s="346">
        <f>(IF(AND(CO$231=$O308,CP$231=$O308+1),INDEX(OpCashFlow!$H$89:$AC$89,MATCH(MonthlyCF!CP$231,OpCashFlow!$H$4:$AC$4,0)),0)/Summary!$C$25)*(1-Summary!$C$27)</f>
        <v/>
      </c>
      <c r="CP308" s="346">
        <f>(IF(AND(CP$231=$O308,CQ$231=$O308+1),INDEX(OpCashFlow!$H$89:$AC$89,MATCH(MonthlyCF!CQ$231,OpCashFlow!$H$4:$AC$4,0)),0)/Summary!$C$25)*(1-Summary!$C$27)</f>
        <v/>
      </c>
      <c r="CQ308" s="346">
        <f>(IF(AND(CQ$231=$O308,CR$231=$O308+1),INDEX(OpCashFlow!$H$89:$AC$89,MATCH(MonthlyCF!CR$231,OpCashFlow!$H$4:$AC$4,0)),0)/Summary!$C$25)*(1-Summary!$C$27)</f>
        <v/>
      </c>
      <c r="CR308" s="346">
        <f>(IF(AND(CR$231=$O308,CS$231=$O308+1),INDEX(OpCashFlow!$H$89:$AC$89,MATCH(MonthlyCF!CS$231,OpCashFlow!$H$4:$AC$4,0)),0)/Summary!$C$25)*(1-Summary!$C$27)</f>
        <v/>
      </c>
      <c r="CS308" s="346">
        <f>(IF(AND(CS$231=$O308,CT$231=$O308+1),INDEX(OpCashFlow!$H$89:$AC$89,MATCH(MonthlyCF!CT$231,OpCashFlow!$H$4:$AC$4,0)),0)/Summary!$C$25)*(1-Summary!$C$27)</f>
        <v/>
      </c>
      <c r="CT308" s="346">
        <f>(IF(AND(CT$231=$O308,CU$231=$O308+1),INDEX(OpCashFlow!$H$89:$AC$89,MATCH(MonthlyCF!CU$231,OpCashFlow!$H$4:$AC$4,0)),0)/Summary!$C$25)*(1-Summary!$C$27)</f>
        <v/>
      </c>
      <c r="CU308" s="346">
        <f>(IF(AND(CU$231=$O308,CV$231=$O308+1),INDEX(OpCashFlow!$H$89:$AC$89,MATCH(MonthlyCF!CV$231,OpCashFlow!$H$4:$AC$4,0)),0)/Summary!$C$25)*(1-Summary!$C$27)</f>
        <v/>
      </c>
      <c r="CV308" s="346">
        <f>(IF(AND(CV$231=$O308,CW$231=$O308+1),INDEX(OpCashFlow!$H$89:$AC$89,MATCH(MonthlyCF!CW$231,OpCashFlow!$H$4:$AC$4,0)),0)/Summary!$C$25)*(1-Summary!$C$27)</f>
        <v/>
      </c>
      <c r="CW308" s="346">
        <f>(IF(AND(CW$231=$O308,CX$231=$O308+1),INDEX(OpCashFlow!$H$89:$AC$89,MATCH(MonthlyCF!CX$231,OpCashFlow!$H$4:$AC$4,0)),0)/Summary!$C$25)*(1-Summary!$C$27)</f>
        <v/>
      </c>
      <c r="CX308" s="346">
        <f>(IF(AND(CX$231=$O308,CY$231=$O308+1),INDEX(OpCashFlow!$H$89:$AC$89,MATCH(MonthlyCF!CY$231,OpCashFlow!$H$4:$AC$4,0)),0)/Summary!$C$25)*(1-Summary!$C$27)</f>
        <v/>
      </c>
      <c r="CY308" s="346">
        <f>(IF(AND(CY$231=$O308,CZ$231=$O308+1),INDEX(OpCashFlow!$H$89:$AC$89,MATCH(MonthlyCF!CZ$231,OpCashFlow!$H$4:$AC$4,0)),0)/Summary!$C$25)*(1-Summary!$C$27)</f>
        <v/>
      </c>
      <c r="CZ308" s="346">
        <f>(IF(AND(CZ$231=$O308,DA$231=$O308+1),INDEX(OpCashFlow!$H$89:$AC$89,MATCH(MonthlyCF!DA$231,OpCashFlow!$H$4:$AC$4,0)),0)/Summary!$C$25)*(1-Summary!$C$27)</f>
        <v/>
      </c>
      <c r="DA308" s="346">
        <f>(IF(AND(DA$231=$O308,DB$231=$O308+1),INDEX(OpCashFlow!$H$89:$AC$89,MATCH(MonthlyCF!DB$231,OpCashFlow!$H$4:$AC$4,0)),0)/Summary!$C$25)*(1-Summary!$C$27)</f>
        <v/>
      </c>
      <c r="DB308" s="346">
        <f>(IF(AND(DB$231=$O308,DC$231=$O308+1),INDEX(OpCashFlow!$H$89:$AC$89,MATCH(MonthlyCF!DC$231,OpCashFlow!$H$4:$AC$4,0)),0)/Summary!$C$25)*(1-Summary!$C$27)</f>
        <v/>
      </c>
      <c r="DC308" s="346">
        <f>(IF(AND(DC$231=$O308,DD$231=$O308+1),INDEX(OpCashFlow!$H$89:$AC$89,MATCH(MonthlyCF!DD$231,OpCashFlow!$H$4:$AC$4,0)),0)/Summary!$C$25)*(1-Summary!$C$27)</f>
        <v/>
      </c>
      <c r="DD308" s="346">
        <f>(IF(AND(DD$231=$O308,DE$231=$O308+1),INDEX(OpCashFlow!$H$89:$AC$89,MATCH(MonthlyCF!DE$231,OpCashFlow!$H$4:$AC$4,0)),0)/Summary!$C$25)*(1-Summary!$C$27)</f>
        <v/>
      </c>
      <c r="DE308" s="346">
        <f>(IF(AND(DE$231=$O308,DF$231=$O308+1),INDEX(OpCashFlow!$H$89:$AC$89,MATCH(MonthlyCF!DF$231,OpCashFlow!$H$4:$AC$4,0)),0)/Summary!$C$25)*(1-Summary!$C$27)</f>
        <v/>
      </c>
      <c r="DF308" s="346">
        <f>(IF(AND(DF$231=$O308,DG$231=$O308+1),INDEX(OpCashFlow!$H$89:$AC$89,MATCH(MonthlyCF!DG$231,OpCashFlow!$H$4:$AC$4,0)),0)/Summary!$C$25)*(1-Summary!$C$27)</f>
        <v/>
      </c>
      <c r="DG308" s="346">
        <f>(IF(AND(DG$231=$O308,DH$231=$O308+1),INDEX(OpCashFlow!$H$89:$AC$89,MATCH(MonthlyCF!DH$231,OpCashFlow!$H$4:$AC$4,0)),0)/Summary!$C$25)*(1-Summary!$C$27)</f>
        <v/>
      </c>
      <c r="DH308" s="346">
        <f>(IF(AND(DH$231=$O308,DI$231=$O308+1),INDEX(OpCashFlow!$H$89:$AC$89,MATCH(MonthlyCF!DI$231,OpCashFlow!$H$4:$AC$4,0)),0)/Summary!$C$25)*(1-Summary!$C$27)</f>
        <v/>
      </c>
      <c r="DI308" s="346">
        <f>(IF(AND(DI$231=$O308,DJ$231=$O308+1),INDEX(OpCashFlow!$H$89:$AC$89,MATCH(MonthlyCF!DJ$231,OpCashFlow!$H$4:$AC$4,0)),0)/Summary!$C$25)*(1-Summary!$C$27)</f>
        <v/>
      </c>
      <c r="DJ308" s="346">
        <f>(IF(AND(DJ$231=$O308,DK$231=$O308+1),INDEX(OpCashFlow!$H$89:$AC$89,MATCH(MonthlyCF!DK$231,OpCashFlow!$H$4:$AC$4,0)),0)/Summary!$C$25)*(1-Summary!$C$27)</f>
        <v/>
      </c>
      <c r="DK308" s="346">
        <f>(IF(AND(DK$231=$O308,DL$231=$O308+1),INDEX(OpCashFlow!$H$89:$AC$89,MATCH(MonthlyCF!DL$231,OpCashFlow!$H$4:$AC$4,0)),0)/Summary!$C$25)*(1-Summary!$C$27)</f>
        <v/>
      </c>
      <c r="DL308" s="346">
        <f>(IF(AND(DL$231=$O308,DM$231=$O308+1),INDEX(OpCashFlow!$H$89:$AC$89,MATCH(MonthlyCF!DM$231,OpCashFlow!$H$4:$AC$4,0)),0)/Summary!$C$25)*(1-Summary!$C$27)</f>
        <v/>
      </c>
      <c r="DM308" s="346">
        <f>(IF(AND(DM$231=$O308,DN$231=$O308+1),INDEX(OpCashFlow!$H$89:$AC$89,MATCH(MonthlyCF!DN$231,OpCashFlow!$H$4:$AC$4,0)),0)/Summary!$C$25)*(1-Summary!$C$27)</f>
        <v/>
      </c>
      <c r="DN308" s="346">
        <f>(IF(AND(DN$231=$O308,DO$231=$O308+1),INDEX(OpCashFlow!$H$89:$AC$89,MATCH(MonthlyCF!DO$231,OpCashFlow!$H$4:$AC$4,0)),0)/Summary!$C$25)*(1-Summary!$C$27)</f>
        <v/>
      </c>
      <c r="DO308" s="346">
        <f>(IF(AND(DO$231=$O308,DP$231=$O308+1),INDEX(OpCashFlow!$H$89:$AC$89,MATCH(MonthlyCF!DP$231,OpCashFlow!$H$4:$AC$4,0)),0)/Summary!$C$25)*(1-Summary!$C$27)</f>
        <v/>
      </c>
      <c r="DP308" s="346">
        <f>(IF(AND(DP$231=$O308,DQ$231=$O308+1),INDEX(OpCashFlow!$H$89:$AC$89,MATCH(MonthlyCF!DQ$231,OpCashFlow!$H$4:$AC$4,0)),0)/Summary!$C$25)*(1-Summary!$C$27)</f>
        <v/>
      </c>
      <c r="DQ308" s="346">
        <f>(IF(AND(DQ$231=$O308,DR$231=$O308+1),INDEX(OpCashFlow!$H$89:$AC$89,MATCH(MonthlyCF!DR$231,OpCashFlow!$H$4:$AC$4,0)),0)/Summary!$C$25)*(1-Summary!$C$27)</f>
        <v/>
      </c>
      <c r="DR308" s="346">
        <f>(IF(AND(DR$231=$O308,DS$231=$O308+1),INDEX(OpCashFlow!$H$89:$AC$89,MATCH(MonthlyCF!DS$231,OpCashFlow!$H$4:$AC$4,0)),0)/Summary!$C$25)*(1-Summary!$C$27)</f>
        <v/>
      </c>
      <c r="DS308" s="346">
        <f>(IF(AND(DS$231=$O308,DT$231=$O308+1),INDEX(OpCashFlow!$H$89:$AC$89,MATCH(MonthlyCF!DT$231,OpCashFlow!$H$4:$AC$4,0)),0)/Summary!$C$25)*(1-Summary!$C$27)</f>
        <v/>
      </c>
      <c r="DT308" s="346">
        <f>(IF(AND(DT$231=$O308,DU$231=$O308+1),INDEX(OpCashFlow!$H$89:$AC$89,MATCH(MonthlyCF!DU$231,OpCashFlow!$H$4:$AC$4,0)),0)/Summary!$C$25)*(1-Summary!$C$27)</f>
        <v/>
      </c>
      <c r="DU308" s="346">
        <f>(IF(AND(DU$231=$O308,DV$231=$O308+1),INDEX(OpCashFlow!$H$89:$AC$89,MATCH(MonthlyCF!DV$231,OpCashFlow!$H$4:$AC$4,0)),0)/Summary!$C$25)*(1-Summary!$C$27)</f>
        <v/>
      </c>
      <c r="DV308" s="346">
        <f>(IF(AND(DV$231=$O308,DW$231=$O308+1),INDEX(OpCashFlow!$H$89:$AC$89,MATCH(MonthlyCF!DW$231,OpCashFlow!$H$4:$AC$4,0)),0)/Summary!$C$25)*(1-Summary!$C$27)</f>
        <v/>
      </c>
      <c r="DW308" s="346">
        <f>(IF(AND(DW$231=$O308,DX$231=$O308+1),INDEX(OpCashFlow!$H$89:$AC$89,MATCH(MonthlyCF!DX$231,OpCashFlow!$H$4:$AC$4,0)),0)/Summary!$C$25)*(1-Summary!$C$27)</f>
        <v/>
      </c>
      <c r="DX308" s="346">
        <f>(IF(AND(DX$231=$O308,DY$231=$O308+1),INDEX(OpCashFlow!$H$89:$AC$89,MATCH(MonthlyCF!DY$231,OpCashFlow!$H$4:$AC$4,0)),0)/Summary!$C$25)*(1-Summary!$C$27)</f>
        <v/>
      </c>
      <c r="DY308" s="346">
        <f>(IF(AND(DY$231=$O308,DZ$231=$O308+1),INDEX(OpCashFlow!$H$89:$AC$89,MATCH(MonthlyCF!DZ$231,OpCashFlow!$H$4:$AC$4,0)),0)/Summary!$C$25)*(1-Summary!$C$27)</f>
        <v/>
      </c>
      <c r="DZ308" s="346">
        <f>(IF(AND(DZ$231=$O308,EA$231=$O308+1),INDEX(OpCashFlow!$H$89:$AC$89,MATCH(MonthlyCF!EA$231,OpCashFlow!$H$4:$AC$4,0)),0)/Summary!$C$25)*(1-Summary!$C$27)</f>
        <v/>
      </c>
      <c r="EA308" s="346">
        <f>(IF(AND(EA$231=$O308,EB$231=$O308+1),INDEX(OpCashFlow!$H$89:$AC$89,MATCH(MonthlyCF!EB$231,OpCashFlow!$H$4:$AC$4,0)),0)/Summary!$C$25)*(1-Summary!$C$27)</f>
        <v/>
      </c>
      <c r="EB308" s="346">
        <f>(IF(AND(EB$231=$O308,EC$231=$O308+1),INDEX(OpCashFlow!$H$89:$AC$89,MATCH(MonthlyCF!EC$231,OpCashFlow!$H$4:$AC$4,0)),0)/Summary!$C$25)*(1-Summary!$C$27)</f>
        <v/>
      </c>
      <c r="EC308" s="346">
        <f>(IF(AND(EC$231=$O308,ED$231=$O308+1),INDEX(OpCashFlow!$H$89:$AC$89,MATCH(MonthlyCF!ED$231,OpCashFlow!$H$4:$AC$4,0)),0)/Summary!$C$25)*(1-Summary!$C$27)</f>
        <v/>
      </c>
      <c r="ED308" s="346">
        <f>(IF(AND(ED$231=$O308,EE$231=$O308+1),INDEX(OpCashFlow!$H$89:$AC$89,MATCH(MonthlyCF!EE$231,OpCashFlow!$H$4:$AC$4,0)),0)/Summary!$C$25)*(1-Summary!$C$27)</f>
        <v/>
      </c>
      <c r="EE308" s="346">
        <f>(IF(AND(EE$231=$O308,EF$231=$O308+1),INDEX(OpCashFlow!$H$89:$AC$89,MATCH(MonthlyCF!EF$231,OpCashFlow!$H$4:$AC$4,0)),0)/Summary!$C$25)*(1-Summary!$C$27)</f>
        <v/>
      </c>
      <c r="EF308" s="346">
        <f>(IF(AND(EF$231=$O308,EG$231=$O308+1),INDEX(OpCashFlow!$H$89:$AC$89,MATCH(MonthlyCF!EG$231,OpCashFlow!$H$4:$AC$4,0)),0)/Summary!$C$25)*(1-Summary!$C$27)</f>
        <v/>
      </c>
      <c r="EG308" s="346">
        <f>(IF(AND(EG$231=$O308,EH$231=$O308+1),INDEX(OpCashFlow!$H$89:$AC$89,MATCH(MonthlyCF!EH$231,OpCashFlow!$H$4:$AC$4,0)),0)/Summary!$C$25)*(1-Summary!$C$27)</f>
        <v/>
      </c>
      <c r="EH308" s="346">
        <f>(IF(AND(EH$231=$O308,EI$231=$O308+1),INDEX(OpCashFlow!$H$89:$AC$89,MATCH(MonthlyCF!EI$231,OpCashFlow!$H$4:$AC$4,0)),0)/Summary!$C$25)*(1-Summary!$C$27)</f>
        <v/>
      </c>
      <c r="EI308" s="346">
        <f>(IF(AND(EI$231=$O308,EJ$231=$O308+1),INDEX(OpCashFlow!$H$89:$AC$89,MATCH(MonthlyCF!EJ$231,OpCashFlow!$H$4:$AC$4,0)),0)/Summary!$C$25)*(1-Summary!$C$27)</f>
        <v/>
      </c>
      <c r="EJ308" s="346">
        <f>(IF(AND(EJ$231=$O308,EK$231=$O308+1),INDEX(OpCashFlow!$H$89:$AC$89,MATCH(MonthlyCF!EK$231,OpCashFlow!$H$4:$AC$4,0)),0)/Summary!$C$25)*(1-Summary!$C$27)</f>
        <v/>
      </c>
      <c r="EK308" s="346">
        <f>(IF(AND(EK$231=$O308,EL$231=$O308+1),INDEX(OpCashFlow!$H$89:$AC$89,MATCH(MonthlyCF!EL$231,OpCashFlow!$H$4:$AC$4,0)),0)/Summary!$C$25)*(1-Summary!$C$27)</f>
        <v/>
      </c>
      <c r="EL308" s="346">
        <f>(IF(AND(EL$231=$O308,EM$231=$O308+1),INDEX(OpCashFlow!$H$89:$AC$89,MATCH(MonthlyCF!EM$231,OpCashFlow!$H$4:$AC$4,0)),0)/Summary!$C$25)*(1-Summary!$C$27)</f>
        <v/>
      </c>
      <c r="EM308" s="346">
        <f>(IF(AND(EM$231=$O308,EN$231=$O308+1),INDEX(OpCashFlow!$H$89:$AC$89,MATCH(MonthlyCF!EN$231,OpCashFlow!$H$4:$AC$4,0)),0)/Summary!$C$25)*(1-Summary!$C$27)</f>
        <v/>
      </c>
      <c r="EN308" s="346">
        <f>(IF(AND(EN$231=$O308,EO$231=$O308+1),INDEX(OpCashFlow!$H$89:$AC$89,MATCH(MonthlyCF!EO$231,OpCashFlow!$H$4:$AC$4,0)),0)/Summary!$C$25)*(1-Summary!$C$27)</f>
        <v/>
      </c>
      <c r="EO308" s="346">
        <f>(IF(AND(EO$231=$O308,EP$231=$O308+1),INDEX(OpCashFlow!$H$89:$AC$89,MATCH(MonthlyCF!EP$231,OpCashFlow!$H$4:$AC$4,0)),0)/Summary!$C$25)*(1-Summary!$C$27)</f>
        <v/>
      </c>
      <c r="EP308" s="346">
        <f>(IF(AND(EP$231=$O308,EQ$231=$O308+1),INDEX(OpCashFlow!$H$89:$AC$89,MATCH(MonthlyCF!EQ$231,OpCashFlow!$H$4:$AC$4,0)),0)/Summary!$C$25)*(1-Summary!$C$27)</f>
        <v/>
      </c>
      <c r="EQ308" s="346">
        <f>(IF(AND(EQ$231=$O308,ER$231=$O308+1),INDEX(OpCashFlow!$H$89:$AC$89,MATCH(MonthlyCF!ER$231,OpCashFlow!$H$4:$AC$4,0)),0)/Summary!$C$25)*(1-Summary!$C$27)</f>
        <v/>
      </c>
      <c r="ER308" s="346">
        <f>(IF(AND(ER$231=$O308,ES$231=$O308+1),INDEX(OpCashFlow!$H$89:$AC$89,MATCH(MonthlyCF!ES$231,OpCashFlow!$H$4:$AC$4,0)),0)/Summary!$C$25)*(1-Summary!$C$27)</f>
        <v/>
      </c>
      <c r="ES308" s="346">
        <f>(IF(AND(ES$231=$O308,ET$231=$O308+1),INDEX(OpCashFlow!$H$89:$AC$89,MATCH(MonthlyCF!ET$231,OpCashFlow!$H$4:$AC$4,0)),0)/Summary!$C$25)*(1-Summary!$C$27)</f>
        <v/>
      </c>
      <c r="ET308" s="346">
        <f>(IF(AND(ET$231=$O308,EU$231=$O308+1),INDEX(OpCashFlow!$H$89:$AC$89,MATCH(MonthlyCF!EU$231,OpCashFlow!$H$4:$AC$4,0)),0)/Summary!$C$25)*(1-Summary!$C$27)</f>
        <v/>
      </c>
      <c r="EU308" s="346">
        <f>(IF(AND(EU$231=$O308,EV$231=$O308+1),INDEX(OpCashFlow!$H$89:$AC$89,MATCH(MonthlyCF!EV$231,OpCashFlow!$H$4:$AC$4,0)),0)/Summary!$C$25)*(1-Summary!$C$27)</f>
        <v/>
      </c>
      <c r="EV308" s="346">
        <f>(IF(AND(EV$231=$O308,EW$231=$O308+1),INDEX(OpCashFlow!$H$89:$AC$89,MATCH(MonthlyCF!EW$231,OpCashFlow!$H$4:$AC$4,0)),0)/Summary!$C$25)*(1-Summary!$C$27)</f>
        <v/>
      </c>
      <c r="EW308" s="346">
        <f>(IF(AND(EW$231=$O308,EX$231=$O308+1),INDEX(OpCashFlow!$H$89:$AC$89,MATCH(MonthlyCF!EX$231,OpCashFlow!$H$4:$AC$4,0)),0)/Summary!$C$25)*(1-Summary!$C$27)</f>
        <v/>
      </c>
      <c r="EX308" s="346">
        <f>(IF(AND(EX$231=$O308,EY$231=$O308+1),INDEX(OpCashFlow!$H$89:$AC$89,MATCH(MonthlyCF!EY$231,OpCashFlow!$H$4:$AC$4,0)),0)/Summary!$C$25)*(1-Summary!$C$27)</f>
        <v/>
      </c>
      <c r="EY308" s="346">
        <f>(IF(AND(EY$231=$O308,EZ$231=$O308+1),INDEX(OpCashFlow!$H$89:$AC$89,MATCH(MonthlyCF!EZ$231,OpCashFlow!$H$4:$AC$4,0)),0)/Summary!$C$25)*(1-Summary!$C$27)</f>
        <v/>
      </c>
      <c r="EZ308" s="346">
        <f>(IF(AND(EZ$231=$O308,FA$231=$O308+1),INDEX(OpCashFlow!$H$89:$AC$89,MATCH(MonthlyCF!FA$231,OpCashFlow!$H$4:$AC$4,0)),0)/Summary!$C$25)*(1-Summary!$C$27)</f>
        <v/>
      </c>
      <c r="FA308" s="346">
        <f>(IF(AND(FA$231=$O308,FB$231=$O308+1),INDEX(OpCashFlow!$H$89:$AC$89,MATCH(MonthlyCF!FB$231,OpCashFlow!$H$4:$AC$4,0)),0)/Summary!$C$25)*(1-Summary!$C$27)</f>
        <v/>
      </c>
      <c r="FB308" s="346">
        <f>(IF(AND(FB$231=$O308,FC$231=$O308+1),INDEX(OpCashFlow!$H$89:$AC$89,MATCH(MonthlyCF!FC$231,OpCashFlow!$H$4:$AC$4,0)),0)/Summary!$C$25)*(1-Summary!$C$27)</f>
        <v/>
      </c>
      <c r="FC308" s="346">
        <f>(IF(AND(FC$231=$O308,FD$231=$O308+1),INDEX(OpCashFlow!$H$89:$AC$89,MATCH(MonthlyCF!FD$231,OpCashFlow!$H$4:$AC$4,0)),0)/Summary!$C$25)*(1-Summary!$C$27)</f>
        <v/>
      </c>
      <c r="FD308" s="346">
        <f>(IF(AND(FD$231=$O308,FE$231=$O308+1),INDEX(OpCashFlow!$H$89:$AC$89,MATCH(MonthlyCF!FE$231,OpCashFlow!$H$4:$AC$4,0)),0)/Summary!$C$25)*(1-Summary!$C$27)</f>
        <v/>
      </c>
      <c r="FE308" s="346">
        <f>(IF(AND(FE$231=$O308,FF$231=$O308+1),INDEX(OpCashFlow!$H$89:$AC$89,MATCH(MonthlyCF!FF$231,OpCashFlow!$H$4:$AC$4,0)),0)/Summary!$C$25)*(1-Summary!$C$27)</f>
        <v/>
      </c>
      <c r="FF308" s="346">
        <f>(IF(AND(FF$231=$O308,FG$231=$O308+1),INDEX(OpCashFlow!$H$89:$AC$89,MATCH(MonthlyCF!FG$231,OpCashFlow!$H$4:$AC$4,0)),0)/Summary!$C$25)*(1-Summary!$C$27)</f>
        <v/>
      </c>
      <c r="FG308" s="346">
        <f>(IF(AND(FG$231=$O308,FH$231=$O308+1),INDEX(OpCashFlow!$H$89:$AC$89,MATCH(MonthlyCF!FH$231,OpCashFlow!$H$4:$AC$4,0)),0)/Summary!$C$25)*(1-Summary!$C$27)</f>
        <v/>
      </c>
      <c r="FH308" s="346">
        <f>(IF(AND(FH$231=$O308,FI$231=$O308+1),INDEX(OpCashFlow!$H$89:$AC$89,MATCH(MonthlyCF!FI$231,OpCashFlow!$H$4:$AC$4,0)),0)/Summary!$C$25)*(1-Summary!$C$27)</f>
        <v/>
      </c>
      <c r="FI308" s="346">
        <f>(IF(AND(FI$231=$O308,FJ$231=$O308+1),INDEX(OpCashFlow!$H$89:$AC$89,MATCH(MonthlyCF!FJ$231,OpCashFlow!$H$4:$AC$4,0)),0)/Summary!$C$25)*(1-Summary!$C$27)</f>
        <v/>
      </c>
      <c r="FJ308" s="346">
        <f>(IF(AND(FJ$231=$O308,FK$231=$O308+1),INDEX(OpCashFlow!$H$89:$AC$89,MATCH(MonthlyCF!FK$231,OpCashFlow!$H$4:$AC$4,0)),0)/Summary!$C$25)*(1-Summary!$C$27)</f>
        <v/>
      </c>
      <c r="FK308" s="346">
        <f>(IF(AND(FK$231=$O308,FL$231=$O308+1),INDEX(OpCashFlow!$H$89:$AC$89,MATCH(MonthlyCF!FL$231,OpCashFlow!$H$4:$AC$4,0)),0)/Summary!$C$25)*(1-Summary!$C$27)</f>
        <v/>
      </c>
      <c r="FL308" s="346">
        <f>(IF(AND(FL$231=$O308,FM$231=$O308+1),INDEX(OpCashFlow!$H$89:$AC$89,MATCH(MonthlyCF!FM$231,OpCashFlow!$H$4:$AC$4,0)),0)/Summary!$C$25)*(1-Summary!$C$27)</f>
        <v/>
      </c>
      <c r="FM308" s="346">
        <f>(IF(AND(FM$231=$O308,FN$231=$O308+1),INDEX(OpCashFlow!$H$89:$AC$89,MATCH(MonthlyCF!FN$231,OpCashFlow!$H$4:$AC$4,0)),0)/Summary!$C$25)*(1-Summary!$C$27)</f>
        <v/>
      </c>
      <c r="FN308" s="346">
        <f>(IF(AND(FN$231=$O308,FO$231=$O308+1),INDEX(OpCashFlow!$H$89:$AC$89,MATCH(MonthlyCF!FO$231,OpCashFlow!$H$4:$AC$4,0)),0)/Summary!$C$25)*(1-Summary!$C$27)</f>
        <v/>
      </c>
      <c r="FO308" s="346">
        <f>(IF(AND(FO$231=$O308,FP$231=$O308+1),INDEX(OpCashFlow!$H$89:$AC$89,MATCH(MonthlyCF!FP$231,OpCashFlow!$H$4:$AC$4,0)),0)/Summary!$C$25)*(1-Summary!$C$27)</f>
        <v/>
      </c>
      <c r="FP308" s="346">
        <f>(IF(AND(FP$231=$O308,FQ$231=$O308+1),INDEX(OpCashFlow!$H$89:$AC$89,MATCH(MonthlyCF!FQ$231,OpCashFlow!$H$4:$AC$4,0)),0)/Summary!$C$25)*(1-Summary!$C$27)</f>
        <v/>
      </c>
      <c r="FQ308" s="346">
        <f>(IF(AND(FQ$231=$O308,FR$231=$O308+1),INDEX(OpCashFlow!$H$89:$AC$89,MATCH(MonthlyCF!FR$231,OpCashFlow!$H$4:$AC$4,0)),0)/Summary!$C$25)*(1-Summary!$C$27)</f>
        <v/>
      </c>
      <c r="FR308" s="346">
        <f>(IF(AND(FR$231=$O308,FS$231=$O308+1),INDEX(OpCashFlow!$H$89:$AC$89,MATCH(MonthlyCF!FS$231,OpCashFlow!$H$4:$AC$4,0)),0)/Summary!$C$25)*(1-Summary!$C$27)</f>
        <v/>
      </c>
      <c r="FS308" s="346">
        <f>(IF(AND(FS$231=$O308,FT$231=$O308+1),INDEX(OpCashFlow!$H$89:$AC$89,MATCH(MonthlyCF!FT$231,OpCashFlow!$H$4:$AC$4,0)),0)/Summary!$C$25)*(1-Summary!$C$27)</f>
        <v/>
      </c>
      <c r="FT308" s="346">
        <f>(IF(AND(FT$231=$O308,FU$231=$O308+1),INDEX(OpCashFlow!$H$89:$AC$89,MATCH(MonthlyCF!FU$231,OpCashFlow!$H$4:$AC$4,0)),0)/Summary!$C$25)*(1-Summary!$C$27)</f>
        <v/>
      </c>
      <c r="FU308" s="346">
        <f>(IF(AND(FU$231=$O308,FV$231=$O308+1),INDEX(OpCashFlow!$H$89:$AC$89,MATCH(MonthlyCF!FV$231,OpCashFlow!$H$4:$AC$4,0)),0)/Summary!$C$25)*(1-Summary!$C$27)</f>
        <v/>
      </c>
      <c r="FV308" s="346">
        <f>(IF(AND(FV$231=$O308,FW$231=$O308+1),INDEX(OpCashFlow!$H$89:$AC$89,MATCH(MonthlyCF!FW$231,OpCashFlow!$H$4:$AC$4,0)),0)/Summary!$C$25)*(1-Summary!$C$27)</f>
        <v/>
      </c>
      <c r="FW308" s="346">
        <f>(IF(AND(FW$231=$O308,FX$231=$O308+1),INDEX(OpCashFlow!$H$89:$AC$89,MATCH(MonthlyCF!FX$231,OpCashFlow!$H$4:$AC$4,0)),0)/Summary!$C$25)*(1-Summary!$C$27)</f>
        <v/>
      </c>
      <c r="FX308" s="346">
        <f>(IF(AND(FX$231=$O308,FY$231=$O308+1),INDEX(OpCashFlow!$H$89:$AC$89,MATCH(MonthlyCF!FY$231,OpCashFlow!$H$4:$AC$4,0)),0)/Summary!$C$25)*(1-Summary!$C$27)</f>
        <v/>
      </c>
      <c r="FY308" s="346">
        <f>(IF(AND(FY$231=$O308,FZ$231=$O308+1),INDEX(OpCashFlow!$H$89:$AC$89,MATCH(MonthlyCF!FZ$231,OpCashFlow!$H$4:$AC$4,0)),0)/Summary!$C$25)*(1-Summary!$C$27)</f>
        <v/>
      </c>
      <c r="FZ308" s="346">
        <f>(IF(AND(FZ$231=$O308,GA$231=$O308+1),INDEX(OpCashFlow!$H$89:$AC$89,MATCH(MonthlyCF!GA$231,OpCashFlow!$H$4:$AC$4,0)),0)/Summary!$C$25)*(1-Summary!$C$27)</f>
        <v/>
      </c>
      <c r="GA308" s="346">
        <f>(IF(AND(GA$231=$O308,GB$231=$O308+1),INDEX(OpCashFlow!$H$89:$AC$89,MATCH(MonthlyCF!GB$231,OpCashFlow!$H$4:$AC$4,0)),0)/Summary!$C$25)*(1-Summary!$C$27)</f>
        <v/>
      </c>
      <c r="GB308" s="346">
        <f>(IF(AND(GB$231=$O308,GC$231=$O308+1),INDEX(OpCashFlow!$H$89:$AC$89,MATCH(MonthlyCF!GC$231,OpCashFlow!$H$4:$AC$4,0)),0)/Summary!$C$25)*(1-Summary!$C$27)</f>
        <v/>
      </c>
      <c r="GC308" s="346">
        <f>(IF(AND(GC$231=$O308,GD$231=$O308+1),INDEX(OpCashFlow!$H$89:$AC$89,MATCH(MonthlyCF!GD$231,OpCashFlow!$H$4:$AC$4,0)),0)/Summary!$C$25)*(1-Summary!$C$27)</f>
        <v/>
      </c>
      <c r="GD308" s="346">
        <f>(IF(AND(GD$231=$O308,GE$231=$O308+1),INDEX(OpCashFlow!$H$89:$AC$89,MATCH(MonthlyCF!GE$231,OpCashFlow!$H$4:$AC$4,0)),0)/Summary!$C$25)*(1-Summary!$C$27)</f>
        <v/>
      </c>
      <c r="GE308" s="346">
        <f>(IF(AND(GE$231=$O308,GF$231=$O308+1),INDEX(OpCashFlow!$H$89:$AC$89,MATCH(MonthlyCF!GF$231,OpCashFlow!$H$4:$AC$4,0)),0)/Summary!$C$25)*(1-Summary!$C$27)</f>
        <v/>
      </c>
      <c r="GF308" s="346">
        <f>(IF(AND(GF$231=$O308,GG$231=$O308+1),INDEX(OpCashFlow!$H$89:$AC$89,MATCH(MonthlyCF!GG$231,OpCashFlow!$H$4:$AC$4,0)),0)/Summary!$C$25)*(1-Summary!$C$27)</f>
        <v/>
      </c>
      <c r="GG308" s="346">
        <f>(IF(AND(GG$231=$O308,GH$231=$O308+1),INDEX(OpCashFlow!$H$89:$AC$89,MATCH(MonthlyCF!GH$231,OpCashFlow!$H$4:$AC$4,0)),0)/Summary!$C$25)*(1-Summary!$C$27)</f>
        <v/>
      </c>
      <c r="GH308" s="346">
        <f>(IF(AND(GH$231=$O308,GI$231=$O308+1),INDEX(OpCashFlow!$H$89:$AC$89,MATCH(MonthlyCF!GI$231,OpCashFlow!$H$4:$AC$4,0)),0)/Summary!$C$25)*(1-Summary!$C$27)</f>
        <v/>
      </c>
      <c r="GI308" s="346">
        <f>(IF(AND(GI$231=$O308,GJ$231=$O308+1),INDEX(OpCashFlow!$H$89:$AC$89,MATCH(MonthlyCF!GJ$231,OpCashFlow!$H$4:$AC$4,0)),0)/Summary!$C$25)*(1-Summary!$C$27)</f>
        <v/>
      </c>
      <c r="GJ308" s="346">
        <f>(IF(AND(GJ$231=$O308,GK$231=$O308+1),INDEX(OpCashFlow!$H$89:$AC$89,MATCH(MonthlyCF!GK$231,OpCashFlow!$H$4:$AC$4,0)),0)/Summary!$C$25)*(1-Summary!$C$27)</f>
        <v/>
      </c>
      <c r="GK308" s="346">
        <f>(IF(AND(GK$231=$O308,GL$231=$O308+1),INDEX(OpCashFlow!$H$89:$AC$89,MATCH(MonthlyCF!GL$231,OpCashFlow!$H$4:$AC$4,0)),0)/Summary!$C$25)*(1-Summary!$C$27)</f>
        <v/>
      </c>
      <c r="GL308" s="346">
        <f>(IF(AND(GL$231=$O308,GM$231=$O308+1),INDEX(OpCashFlow!$H$89:$AC$89,MATCH(MonthlyCF!GM$231,OpCashFlow!$H$4:$AC$4,0)),0)/Summary!$C$25)*(1-Summary!$C$27)</f>
        <v/>
      </c>
      <c r="GM308" s="346">
        <f>(IF(AND(GM$231=$O308,GN$231=$O308+1),INDEX(OpCashFlow!$H$89:$AC$89,MATCH(MonthlyCF!GN$231,OpCashFlow!$H$4:$AC$4,0)),0)/Summary!$C$25)*(1-Summary!$C$27)</f>
        <v/>
      </c>
      <c r="GN308" s="346">
        <f>(IF(AND(GN$231=$O308,GO$231=$O308+1),INDEX(OpCashFlow!$H$89:$AC$89,MATCH(MonthlyCF!GO$231,OpCashFlow!$H$4:$AC$4,0)),0)/Summary!$C$25)*(1-Summary!$C$27)</f>
        <v/>
      </c>
    </row>
    <row r="309" outlineLevel="1" ht="15" customHeight="1" thickBot="1">
      <c r="R309" s="343" t="n"/>
      <c r="S309" s="582" t="n"/>
      <c r="T309" s="582" t="n"/>
      <c r="U309" s="582" t="n"/>
      <c r="V309" s="582" t="n"/>
      <c r="W309" s="582" t="n"/>
      <c r="X309" s="582" t="n"/>
      <c r="Y309" s="582" t="n"/>
      <c r="Z309" s="582" t="n"/>
      <c r="AA309" s="582" t="n"/>
      <c r="AB309" s="582" t="n"/>
      <c r="AC309" s="582" t="n"/>
      <c r="AD309" s="582" t="n"/>
      <c r="AE309" s="582" t="n"/>
      <c r="AF309" s="582" t="n"/>
      <c r="AG309" s="582" t="n"/>
      <c r="AH309" s="560" t="n"/>
      <c r="AI309" s="560" t="n"/>
      <c r="AJ309" s="560" t="n"/>
      <c r="AK309" s="560" t="n"/>
      <c r="AL309" s="560" t="n"/>
      <c r="AM309" s="560" t="n"/>
      <c r="AN309" s="560" t="n"/>
      <c r="AO309" s="560" t="n"/>
      <c r="AP309" s="560" t="n"/>
      <c r="AQ309" s="560" t="n"/>
      <c r="AR309" s="560" t="n"/>
      <c r="AS309" s="560" t="n"/>
      <c r="AT309" s="560" t="n"/>
      <c r="AU309" s="560" t="n"/>
      <c r="AV309" s="560" t="n"/>
      <c r="AW309" s="560" t="n"/>
      <c r="AX309" s="560" t="n"/>
      <c r="AY309" s="560" t="n"/>
      <c r="AZ309" s="560" t="n"/>
      <c r="BA309" s="560" t="n"/>
      <c r="BB309" s="560" t="n"/>
      <c r="BC309" s="560" t="n"/>
      <c r="BD309" s="560" t="n"/>
      <c r="BE309" s="560" t="n"/>
      <c r="BF309" s="560" t="n"/>
      <c r="BG309" s="560" t="n"/>
      <c r="BH309" s="560" t="n"/>
      <c r="BI309" s="560" t="n"/>
      <c r="BJ309" s="560" t="n"/>
      <c r="BK309" s="560" t="n"/>
      <c r="BL309" s="560" t="n"/>
      <c r="BM309" s="560" t="n"/>
      <c r="BN309" s="560" t="n"/>
      <c r="BO309" s="560" t="n"/>
      <c r="BP309" s="560" t="n"/>
      <c r="BQ309" s="560" t="n"/>
      <c r="BR309" s="560" t="n"/>
      <c r="BS309" s="560" t="n"/>
      <c r="BT309" s="560" t="n"/>
      <c r="BU309" s="560" t="n"/>
      <c r="BV309" s="560" t="n"/>
      <c r="BW309" s="560" t="n"/>
      <c r="BX309" s="560" t="n"/>
      <c r="BY309" s="560" t="n"/>
      <c r="BZ309" s="560" t="n"/>
      <c r="CA309" s="560" t="n"/>
      <c r="CB309" s="560" t="n"/>
      <c r="CC309" s="560" t="n"/>
      <c r="CD309" s="560" t="n"/>
      <c r="CE309" s="560" t="n"/>
      <c r="CF309" s="560" t="n"/>
      <c r="CG309" s="560" t="n"/>
      <c r="CH309" s="560" t="n"/>
      <c r="CI309" s="560" t="n"/>
      <c r="CJ309" s="560" t="n"/>
      <c r="CK309" s="560" t="n"/>
      <c r="CL309" s="560" t="n"/>
      <c r="CM309" s="560" t="n"/>
      <c r="CN309" s="560" t="n"/>
      <c r="CO309" s="560" t="n"/>
      <c r="CP309" s="560" t="n"/>
      <c r="CQ309" s="560" t="n"/>
      <c r="CR309" s="560" t="n"/>
      <c r="CS309" s="560" t="n"/>
      <c r="CT309" s="560" t="n"/>
      <c r="CU309" s="560" t="n"/>
      <c r="CV309" s="560" t="n"/>
      <c r="CW309" s="560" t="n"/>
      <c r="CX309" s="560" t="n"/>
      <c r="CY309" s="560" t="n"/>
      <c r="CZ309" s="560" t="n"/>
      <c r="DA309" s="560" t="n"/>
      <c r="DB309" s="560" t="n"/>
      <c r="DC309" s="560" t="n"/>
      <c r="DD309" s="560" t="n"/>
      <c r="DE309" s="560" t="n"/>
      <c r="DF309" s="560" t="n"/>
      <c r="DG309" s="560" t="n"/>
      <c r="DH309" s="560" t="n"/>
      <c r="DI309" s="560" t="n"/>
      <c r="DJ309" s="560" t="n"/>
      <c r="DK309" s="560" t="n"/>
      <c r="DL309" s="560" t="n"/>
      <c r="DM309" s="560" t="n"/>
      <c r="DN309" s="560" t="n"/>
      <c r="DO309" s="560" t="n"/>
      <c r="DP309" s="560" t="n"/>
      <c r="DQ309" s="560" t="n"/>
      <c r="DR309" s="560" t="n"/>
      <c r="DS309" s="560" t="n"/>
      <c r="DT309" s="560" t="n"/>
      <c r="DU309" s="560" t="n"/>
      <c r="DV309" s="560" t="n"/>
      <c r="DW309" s="560" t="n"/>
      <c r="DX309" s="560" t="n"/>
      <c r="DY309" s="560" t="n"/>
      <c r="DZ309" s="560" t="n"/>
      <c r="EA309" s="560" t="n"/>
      <c r="EB309" s="560" t="n"/>
      <c r="EC309" s="560" t="n"/>
      <c r="ED309" s="560" t="n"/>
      <c r="EE309" s="560" t="n"/>
      <c r="EF309" s="560" t="n"/>
      <c r="EG309" s="560" t="n"/>
      <c r="EH309" s="560" t="n"/>
      <c r="EI309" s="560" t="n"/>
      <c r="EJ309" s="560" t="n"/>
      <c r="EK309" s="560" t="n"/>
      <c r="EL309" s="560" t="n"/>
      <c r="EM309" s="560" t="n"/>
      <c r="EN309" s="560" t="n"/>
      <c r="EO309" s="560" t="n"/>
      <c r="EP309" s="560" t="n"/>
      <c r="EQ309" s="560" t="n"/>
      <c r="ER309" s="560" t="n"/>
      <c r="ES309" s="560" t="n"/>
      <c r="ET309" s="560" t="n"/>
      <c r="EU309" s="560" t="n"/>
      <c r="EV309" s="560" t="n"/>
      <c r="EW309" s="560" t="n"/>
      <c r="EX309" s="560" t="n"/>
      <c r="EY309" s="560" t="n"/>
      <c r="EZ309" s="560" t="n"/>
      <c r="FA309" s="560" t="n"/>
      <c r="FB309" s="560" t="n"/>
      <c r="FC309" s="560" t="n"/>
      <c r="FD309" s="560" t="n"/>
      <c r="FE309" s="560" t="n"/>
      <c r="FF309" s="560" t="n"/>
      <c r="FG309" s="560" t="n"/>
      <c r="FH309" s="560" t="n"/>
      <c r="FI309" s="560" t="n"/>
      <c r="FJ309" s="560" t="n"/>
      <c r="FK309" s="560" t="n"/>
      <c r="FL309" s="560" t="n"/>
      <c r="FM309" s="560" t="n"/>
      <c r="FN309" s="560" t="n"/>
      <c r="FO309" s="560" t="n"/>
      <c r="FP309" s="560" t="n"/>
      <c r="FQ309" s="560" t="n"/>
      <c r="FR309" s="560" t="n"/>
      <c r="FS309" s="560" t="n"/>
      <c r="FT309" s="560" t="n"/>
      <c r="FU309" s="560" t="n"/>
      <c r="FV309" s="560" t="n"/>
      <c r="FW309" s="560" t="n"/>
      <c r="FX309" s="560" t="n"/>
      <c r="FY309" s="560" t="n"/>
      <c r="FZ309" s="560" t="n"/>
      <c r="GA309" s="560" t="n"/>
      <c r="GB309" s="560" t="n"/>
      <c r="GC309" s="560" t="n"/>
      <c r="GD309" s="560" t="n"/>
      <c r="GE309" s="560" t="n"/>
      <c r="GF309" s="560" t="n"/>
      <c r="GG309" s="560" t="n"/>
      <c r="GH309" s="560" t="n"/>
      <c r="GI309" s="560" t="n"/>
      <c r="GJ309" s="560" t="n"/>
      <c r="GK309" s="560" t="n"/>
      <c r="GL309" s="560" t="n"/>
      <c r="GM309" s="560" t="n"/>
      <c r="GN309" s="560" t="n"/>
    </row>
    <row r="310" outlineLevel="1" ht="15" customHeight="1" thickBot="1">
      <c r="M310" s="343" t="inlineStr">
        <is>
          <t>EM</t>
        </is>
      </c>
      <c r="N310" s="343" t="inlineStr">
        <is>
          <t>IRR</t>
        </is>
      </c>
      <c r="O310" s="586" t="inlineStr">
        <is>
          <t>ACTUAL</t>
        </is>
      </c>
      <c r="P310" s="587">
        <f>P257</f>
        <v/>
      </c>
      <c r="Q310" s="587">
        <f>Q257</f>
        <v/>
      </c>
      <c r="R310" s="587">
        <f>R257</f>
        <v/>
      </c>
      <c r="S310" s="587">
        <f>S257</f>
        <v/>
      </c>
      <c r="T310" s="587">
        <f>T257</f>
        <v/>
      </c>
      <c r="U310" s="587">
        <f>U257</f>
        <v/>
      </c>
      <c r="V310" s="587">
        <f>V257</f>
        <v/>
      </c>
      <c r="W310" s="587">
        <f>W257</f>
        <v/>
      </c>
      <c r="X310" s="587">
        <f>X257</f>
        <v/>
      </c>
      <c r="Y310" s="587">
        <f>Y257</f>
        <v/>
      </c>
      <c r="Z310" s="587">
        <f>Z257</f>
        <v/>
      </c>
      <c r="AA310" s="587">
        <f>AA257</f>
        <v/>
      </c>
      <c r="AB310" s="587">
        <f>AB257</f>
        <v/>
      </c>
      <c r="AC310" s="587">
        <f>AC257</f>
        <v/>
      </c>
      <c r="AD310" s="587">
        <f>AD257</f>
        <v/>
      </c>
      <c r="AE310" s="587">
        <f>AE257</f>
        <v/>
      </c>
      <c r="AF310" s="587">
        <f>AF257</f>
        <v/>
      </c>
      <c r="AG310" s="587">
        <f>AG257</f>
        <v/>
      </c>
      <c r="AH310" s="587">
        <f>AH257</f>
        <v/>
      </c>
      <c r="AI310" s="587">
        <f>AI257</f>
        <v/>
      </c>
      <c r="AJ310" s="587">
        <f>AJ257</f>
        <v/>
      </c>
      <c r="AK310" s="587">
        <f>AK257</f>
        <v/>
      </c>
      <c r="AL310" s="587">
        <f>AL257</f>
        <v/>
      </c>
      <c r="AM310" s="587">
        <f>AM257</f>
        <v/>
      </c>
      <c r="AN310" s="587">
        <f>AN257</f>
        <v/>
      </c>
      <c r="AO310" s="587">
        <f>AO257</f>
        <v/>
      </c>
      <c r="AP310" s="587">
        <f>AP257</f>
        <v/>
      </c>
      <c r="AQ310" s="587">
        <f>AQ257</f>
        <v/>
      </c>
      <c r="AR310" s="587">
        <f>AR257</f>
        <v/>
      </c>
      <c r="AS310" s="587">
        <f>AS257</f>
        <v/>
      </c>
      <c r="AT310" s="587">
        <f>AT257</f>
        <v/>
      </c>
      <c r="AU310" s="587">
        <f>AU257</f>
        <v/>
      </c>
      <c r="AV310" s="587">
        <f>AV257</f>
        <v/>
      </c>
      <c r="AW310" s="587">
        <f>AW257</f>
        <v/>
      </c>
      <c r="AX310" s="587">
        <f>AX257</f>
        <v/>
      </c>
      <c r="AY310" s="587">
        <f>AY257</f>
        <v/>
      </c>
      <c r="AZ310" s="587">
        <f>AZ257</f>
        <v/>
      </c>
      <c r="BA310" s="587">
        <f>BA257</f>
        <v/>
      </c>
      <c r="BB310" s="587">
        <f>BB257</f>
        <v/>
      </c>
      <c r="BC310" s="587">
        <f>BC257</f>
        <v/>
      </c>
      <c r="BD310" s="587">
        <f>BD257</f>
        <v/>
      </c>
      <c r="BE310" s="587">
        <f>BE257</f>
        <v/>
      </c>
      <c r="BF310" s="587">
        <f>BF257</f>
        <v/>
      </c>
      <c r="BG310" s="587">
        <f>BG257</f>
        <v/>
      </c>
      <c r="BH310" s="587">
        <f>BH257</f>
        <v/>
      </c>
      <c r="BI310" s="587">
        <f>BI257</f>
        <v/>
      </c>
      <c r="BJ310" s="587">
        <f>BJ257</f>
        <v/>
      </c>
      <c r="BK310" s="587">
        <f>BK257</f>
        <v/>
      </c>
      <c r="BL310" s="587">
        <f>BL257</f>
        <v/>
      </c>
      <c r="BM310" s="587">
        <f>BM257</f>
        <v/>
      </c>
      <c r="BN310" s="587">
        <f>BN257</f>
        <v/>
      </c>
      <c r="BO310" s="587">
        <f>BO257</f>
        <v/>
      </c>
      <c r="BP310" s="587">
        <f>BP257</f>
        <v/>
      </c>
      <c r="BQ310" s="587">
        <f>BQ257</f>
        <v/>
      </c>
      <c r="BR310" s="587">
        <f>BR257</f>
        <v/>
      </c>
      <c r="BS310" s="587">
        <f>BS257</f>
        <v/>
      </c>
      <c r="BT310" s="587">
        <f>BT257</f>
        <v/>
      </c>
      <c r="BU310" s="587">
        <f>BU257</f>
        <v/>
      </c>
      <c r="BV310" s="587">
        <f>BV257</f>
        <v/>
      </c>
      <c r="BW310" s="587">
        <f>BW257</f>
        <v/>
      </c>
      <c r="BX310" s="587">
        <f>BX257</f>
        <v/>
      </c>
      <c r="BY310" s="587">
        <f>BY257</f>
        <v/>
      </c>
      <c r="BZ310" s="587">
        <f>BZ257</f>
        <v/>
      </c>
      <c r="CA310" s="587">
        <f>CA257</f>
        <v/>
      </c>
      <c r="CB310" s="587">
        <f>CB257</f>
        <v/>
      </c>
      <c r="CC310" s="587">
        <f>CC257</f>
        <v/>
      </c>
      <c r="CD310" s="587">
        <f>CD257</f>
        <v/>
      </c>
      <c r="CE310" s="587">
        <f>CE257</f>
        <v/>
      </c>
      <c r="CF310" s="587">
        <f>CF257</f>
        <v/>
      </c>
      <c r="CG310" s="587">
        <f>CG257</f>
        <v/>
      </c>
      <c r="CH310" s="587">
        <f>CH257</f>
        <v/>
      </c>
      <c r="CI310" s="587">
        <f>CI257</f>
        <v/>
      </c>
      <c r="CJ310" s="587">
        <f>CJ257</f>
        <v/>
      </c>
      <c r="CK310" s="587">
        <f>CK257</f>
        <v/>
      </c>
      <c r="CL310" s="587">
        <f>CL257</f>
        <v/>
      </c>
      <c r="CM310" s="587">
        <f>CM257</f>
        <v/>
      </c>
      <c r="CN310" s="587">
        <f>CN257</f>
        <v/>
      </c>
      <c r="CO310" s="587">
        <f>CO257</f>
        <v/>
      </c>
      <c r="CP310" s="587">
        <f>CP257</f>
        <v/>
      </c>
      <c r="CQ310" s="587">
        <f>CQ257</f>
        <v/>
      </c>
      <c r="CR310" s="587">
        <f>CR257</f>
        <v/>
      </c>
      <c r="CS310" s="587">
        <f>CS257</f>
        <v/>
      </c>
      <c r="CT310" s="587">
        <f>CT257</f>
        <v/>
      </c>
      <c r="CU310" s="587">
        <f>CU257</f>
        <v/>
      </c>
      <c r="CV310" s="587">
        <f>CV257</f>
        <v/>
      </c>
      <c r="CW310" s="587">
        <f>CW257</f>
        <v/>
      </c>
      <c r="CX310" s="587">
        <f>CX257</f>
        <v/>
      </c>
      <c r="CY310" s="587">
        <f>CY257</f>
        <v/>
      </c>
      <c r="CZ310" s="587">
        <f>CZ257</f>
        <v/>
      </c>
      <c r="DA310" s="587">
        <f>DA257</f>
        <v/>
      </c>
      <c r="DB310" s="587">
        <f>DB257</f>
        <v/>
      </c>
      <c r="DC310" s="587">
        <f>DC257</f>
        <v/>
      </c>
      <c r="DD310" s="587">
        <f>DD257</f>
        <v/>
      </c>
      <c r="DE310" s="587">
        <f>DE257</f>
        <v/>
      </c>
      <c r="DF310" s="587">
        <f>DF257</f>
        <v/>
      </c>
      <c r="DG310" s="587">
        <f>DG257</f>
        <v/>
      </c>
      <c r="DH310" s="587">
        <f>DH257</f>
        <v/>
      </c>
      <c r="DI310" s="587">
        <f>DI257</f>
        <v/>
      </c>
      <c r="DJ310" s="587">
        <f>DJ257</f>
        <v/>
      </c>
      <c r="DK310" s="587">
        <f>DK257</f>
        <v/>
      </c>
      <c r="DL310" s="587">
        <f>DL257</f>
        <v/>
      </c>
      <c r="DM310" s="587">
        <f>DM257</f>
        <v/>
      </c>
      <c r="DN310" s="587">
        <f>DN257</f>
        <v/>
      </c>
      <c r="DO310" s="587">
        <f>DO257</f>
        <v/>
      </c>
      <c r="DP310" s="587">
        <f>DP257</f>
        <v/>
      </c>
      <c r="DQ310" s="587">
        <f>DQ257</f>
        <v/>
      </c>
      <c r="DR310" s="587">
        <f>DR257</f>
        <v/>
      </c>
      <c r="DS310" s="587">
        <f>DS257</f>
        <v/>
      </c>
      <c r="DT310" s="587">
        <f>DT257</f>
        <v/>
      </c>
      <c r="DU310" s="587">
        <f>DU257</f>
        <v/>
      </c>
      <c r="DV310" s="587">
        <f>DV257</f>
        <v/>
      </c>
      <c r="DW310" s="587">
        <f>DW257</f>
        <v/>
      </c>
      <c r="DX310" s="587">
        <f>DX257</f>
        <v/>
      </c>
      <c r="DY310" s="587">
        <f>DY257</f>
        <v/>
      </c>
      <c r="DZ310" s="587">
        <f>DZ257</f>
        <v/>
      </c>
      <c r="EA310" s="587">
        <f>EA257</f>
        <v/>
      </c>
      <c r="EB310" s="587">
        <f>EB257</f>
        <v/>
      </c>
      <c r="EC310" s="587">
        <f>EC257</f>
        <v/>
      </c>
      <c r="ED310" s="587">
        <f>ED257</f>
        <v/>
      </c>
      <c r="EE310" s="587">
        <f>EE257</f>
        <v/>
      </c>
      <c r="EF310" s="587">
        <f>EF257</f>
        <v/>
      </c>
      <c r="EG310" s="587">
        <f>EG257</f>
        <v/>
      </c>
      <c r="EH310" s="587">
        <f>EH257</f>
        <v/>
      </c>
      <c r="EI310" s="587">
        <f>EI257</f>
        <v/>
      </c>
      <c r="EJ310" s="587">
        <f>EJ257</f>
        <v/>
      </c>
      <c r="EK310" s="587">
        <f>EK257</f>
        <v/>
      </c>
      <c r="EL310" s="587">
        <f>EL257</f>
        <v/>
      </c>
      <c r="EM310" s="587">
        <f>EM257</f>
        <v/>
      </c>
      <c r="EN310" s="587">
        <f>EN257</f>
        <v/>
      </c>
      <c r="EO310" s="587">
        <f>EO257</f>
        <v/>
      </c>
      <c r="EP310" s="587">
        <f>EP257</f>
        <v/>
      </c>
      <c r="EQ310" s="587">
        <f>EQ257</f>
        <v/>
      </c>
      <c r="ER310" s="587">
        <f>ER257</f>
        <v/>
      </c>
      <c r="ES310" s="587">
        <f>ES257</f>
        <v/>
      </c>
      <c r="ET310" s="587">
        <f>ET257</f>
        <v/>
      </c>
      <c r="EU310" s="587">
        <f>EU257</f>
        <v/>
      </c>
      <c r="EV310" s="587">
        <f>EV257</f>
        <v/>
      </c>
      <c r="EW310" s="587">
        <f>EW257</f>
        <v/>
      </c>
      <c r="EX310" s="587">
        <f>EX257</f>
        <v/>
      </c>
      <c r="EY310" s="587">
        <f>EY257</f>
        <v/>
      </c>
      <c r="EZ310" s="587">
        <f>EZ257</f>
        <v/>
      </c>
      <c r="FA310" s="587">
        <f>FA257</f>
        <v/>
      </c>
      <c r="FB310" s="587">
        <f>FB257</f>
        <v/>
      </c>
      <c r="FC310" s="587">
        <f>FC257</f>
        <v/>
      </c>
      <c r="FD310" s="587">
        <f>FD257</f>
        <v/>
      </c>
      <c r="FE310" s="587">
        <f>FE257</f>
        <v/>
      </c>
      <c r="FF310" s="587">
        <f>FF257</f>
        <v/>
      </c>
      <c r="FG310" s="587">
        <f>FG257</f>
        <v/>
      </c>
      <c r="FH310" s="587">
        <f>FH257</f>
        <v/>
      </c>
      <c r="FI310" s="587">
        <f>FI257</f>
        <v/>
      </c>
      <c r="FJ310" s="587">
        <f>FJ257</f>
        <v/>
      </c>
      <c r="FK310" s="587">
        <f>FK257</f>
        <v/>
      </c>
      <c r="FL310" s="587">
        <f>FL257</f>
        <v/>
      </c>
      <c r="FM310" s="587">
        <f>FM257</f>
        <v/>
      </c>
      <c r="FN310" s="587">
        <f>FN257</f>
        <v/>
      </c>
      <c r="FO310" s="587">
        <f>FO257</f>
        <v/>
      </c>
      <c r="FP310" s="587">
        <f>FP257</f>
        <v/>
      </c>
      <c r="FQ310" s="587">
        <f>FQ257</f>
        <v/>
      </c>
      <c r="FR310" s="587">
        <f>FR257</f>
        <v/>
      </c>
      <c r="FS310" s="587">
        <f>FS257</f>
        <v/>
      </c>
      <c r="FT310" s="587">
        <f>FT257</f>
        <v/>
      </c>
      <c r="FU310" s="587">
        <f>FU257</f>
        <v/>
      </c>
      <c r="FV310" s="587">
        <f>FV257</f>
        <v/>
      </c>
      <c r="FW310" s="587">
        <f>FW257</f>
        <v/>
      </c>
      <c r="FX310" s="587">
        <f>FX257</f>
        <v/>
      </c>
      <c r="FY310" s="587">
        <f>FY257</f>
        <v/>
      </c>
      <c r="FZ310" s="587">
        <f>FZ257</f>
        <v/>
      </c>
      <c r="GA310" s="587">
        <f>GA257</f>
        <v/>
      </c>
      <c r="GB310" s="587">
        <f>GB257</f>
        <v/>
      </c>
      <c r="GC310" s="587">
        <f>GC257</f>
        <v/>
      </c>
      <c r="GD310" s="587">
        <f>GD257</f>
        <v/>
      </c>
      <c r="GE310" s="587">
        <f>GE257</f>
        <v/>
      </c>
      <c r="GF310" s="587">
        <f>GF257</f>
        <v/>
      </c>
      <c r="GG310" s="587">
        <f>GG257</f>
        <v/>
      </c>
      <c r="GH310" s="587">
        <f>GH257</f>
        <v/>
      </c>
      <c r="GI310" s="587">
        <f>GI257</f>
        <v/>
      </c>
      <c r="GJ310" s="587">
        <f>GJ257</f>
        <v/>
      </c>
      <c r="GK310" s="587">
        <f>GK257</f>
        <v/>
      </c>
      <c r="GL310" s="587">
        <f>GL257</f>
        <v/>
      </c>
      <c r="GM310" s="587">
        <f>GM257</f>
        <v/>
      </c>
      <c r="GN310" s="588">
        <f>GN257</f>
        <v/>
      </c>
    </row>
    <row r="311" outlineLevel="1">
      <c r="M311" s="584">
        <f>SUMIF(P311:GN311,"&gt;0")/-SUMIF(P311:GN311,"&lt;0")</f>
        <v/>
      </c>
      <c r="N311" s="583">
        <f>XIRR(P311:GN311,$P$8:$GN$8)</f>
        <v/>
      </c>
      <c r="O311" s="1" t="n">
        <v>1</v>
      </c>
      <c r="P311" s="346">
        <f>IF(SUM($P299:P299)&gt;0,0,-P$188+(P$231&lt;=$O311)*(IFERROR(INDEX(OpCashFlow!$H$89:$AC$89,MATCH(MonthlyCF!P$231,OpCashFlow!$H$4:$AC$4,0)),0)*P$233))+P299</f>
        <v/>
      </c>
      <c r="Q311" s="346">
        <f>IF(SUM($P299:Q299)&gt;0,0,-Q$188+(Q$231&lt;=$O311)*(IFERROR(INDEX(OpCashFlow!$H$89:$AC$89,MATCH(MonthlyCF!Q$231,OpCashFlow!$H$4:$AC$4,0)),0)*Q$233))+Q299</f>
        <v/>
      </c>
      <c r="R311" s="346">
        <f>IF(SUM($P299:R299)&gt;0,0,-R$188+(R$231&lt;=$O311)*(IFERROR(INDEX(OpCashFlow!$H$89:$AC$89,MATCH(MonthlyCF!R$231,OpCashFlow!$H$4:$AC$4,0)),0)*R$233))+R299</f>
        <v/>
      </c>
      <c r="S311" s="346">
        <f>IF(SUM($P299:S299)&gt;0,0,-S$188+(S$231&lt;=$O311)*(IFERROR(INDEX(OpCashFlow!$H$89:$AC$89,MATCH(MonthlyCF!S$231,OpCashFlow!$H$4:$AC$4,0)),0)*S$233))+S299</f>
        <v/>
      </c>
      <c r="T311" s="346">
        <f>IF(SUM($P299:T299)&gt;0,0,-T$188+(T$231&lt;=$O311)*(IFERROR(INDEX(OpCashFlow!$H$89:$AC$89,MATCH(MonthlyCF!T$231,OpCashFlow!$H$4:$AC$4,0)),0)*T$233))+T299</f>
        <v/>
      </c>
      <c r="U311" s="346">
        <f>IF(SUM($P299:U299)&gt;0,0,-U$188+(U$231&lt;=$O311)*(IFERROR(INDEX(OpCashFlow!$H$89:$AC$89,MATCH(MonthlyCF!U$231,OpCashFlow!$H$4:$AC$4,0)),0)*U$233))+U299</f>
        <v/>
      </c>
      <c r="V311" s="346">
        <f>IF(SUM($P299:V299)&gt;0,0,-V$188+(V$231&lt;=$O311)*(IFERROR(INDEX(OpCashFlow!$H$89:$AC$89,MATCH(MonthlyCF!V$231,OpCashFlow!$H$4:$AC$4,0)),0)*V$233))+V299</f>
        <v/>
      </c>
      <c r="W311" s="346">
        <f>IF(SUM($P299:W299)&gt;0,0,-W$188+(W$231&lt;=$O311)*(IFERROR(INDEX(OpCashFlow!$H$89:$AC$89,MATCH(MonthlyCF!W$231,OpCashFlow!$H$4:$AC$4,0)),0)*W$233))+W299</f>
        <v/>
      </c>
      <c r="X311" s="346">
        <f>IF(SUM($P299:X299)&gt;0,0,-X$188+(X$231&lt;=$O311)*(IFERROR(INDEX(OpCashFlow!$H$89:$AC$89,MATCH(MonthlyCF!X$231,OpCashFlow!$H$4:$AC$4,0)),0)*X$233))+X299</f>
        <v/>
      </c>
      <c r="Y311" s="346">
        <f>IF(SUM($P299:Y299)&gt;0,0,-Y$188+(Y$231&lt;=$O311)*(IFERROR(INDEX(OpCashFlow!$H$89:$AC$89,MATCH(MonthlyCF!Y$231,OpCashFlow!$H$4:$AC$4,0)),0)*Y$233))+Y299</f>
        <v/>
      </c>
      <c r="Z311" s="346">
        <f>IF(SUM($P299:Z299)&gt;0,0,-Z$188+(Z$231&lt;=$O311)*(IFERROR(INDEX(OpCashFlow!$H$89:$AC$89,MATCH(MonthlyCF!Z$231,OpCashFlow!$H$4:$AC$4,0)),0)*Z$233))+Z299</f>
        <v/>
      </c>
      <c r="AA311" s="346">
        <f>IF(SUM($P299:AA299)&gt;0,0,-AA$188+(AA$231&lt;=$O311)*(IFERROR(INDEX(OpCashFlow!$H$89:$AC$89,MATCH(MonthlyCF!AA$231,OpCashFlow!$H$4:$AC$4,0)),0)*AA$233))+AA299</f>
        <v/>
      </c>
      <c r="AB311" s="346">
        <f>IF(SUM($P299:AB299)&gt;0,0,-AB$188+(AB$231&lt;=$O311)*(IFERROR(INDEX(OpCashFlow!$H$89:$AC$89,MATCH(MonthlyCF!AB$231,OpCashFlow!$H$4:$AC$4,0)),0)*AB$233))+AB299</f>
        <v/>
      </c>
      <c r="AC311" s="346">
        <f>IF(SUM($P299:AC299)&gt;0,0,-AC$188+(AC$231&lt;=$O311)*(IFERROR(INDEX(OpCashFlow!$H$89:$AC$89,MATCH(MonthlyCF!AC$231,OpCashFlow!$H$4:$AC$4,0)),0)*AC$233))+AC299</f>
        <v/>
      </c>
      <c r="AD311" s="346">
        <f>IF(SUM($P299:AD299)&gt;0,0,-AD$188+(AD$231&lt;=$O311)*(IFERROR(INDEX(OpCashFlow!$H$89:$AC$89,MATCH(MonthlyCF!AD$231,OpCashFlow!$H$4:$AC$4,0)),0)*AD$233))+AD299</f>
        <v/>
      </c>
      <c r="AE311" s="346">
        <f>IF(SUM($P299:AE299)&gt;0,0,-AE$188+(AE$231&lt;=$O311)*(IFERROR(INDEX(OpCashFlow!$H$89:$AC$89,MATCH(MonthlyCF!AE$231,OpCashFlow!$H$4:$AC$4,0)),0)*AE$233))+AE299</f>
        <v/>
      </c>
      <c r="AF311" s="346">
        <f>IF(SUM($P299:AF299)&gt;0,0,-AF$188+(AF$231&lt;=$O311)*(IFERROR(INDEX(OpCashFlow!$H$89:$AC$89,MATCH(MonthlyCF!AF$231,OpCashFlow!$H$4:$AC$4,0)),0)*AF$233))+AF299</f>
        <v/>
      </c>
      <c r="AG311" s="346">
        <f>IF(SUM($P299:AG299)&gt;0,0,-AG$188+(AG$231&lt;=$O311)*(IFERROR(INDEX(OpCashFlow!$H$89:$AC$89,MATCH(MonthlyCF!AG$231,OpCashFlow!$H$4:$AC$4,0)),0)*AG$233))+AG299</f>
        <v/>
      </c>
      <c r="AH311" s="346">
        <f>IF(SUM($P299:AH299)&gt;0,0,-AH$188+(AH$231&lt;=$O311)*(IFERROR(INDEX(OpCashFlow!$H$89:$AC$89,MATCH(MonthlyCF!AH$231,OpCashFlow!$H$4:$AC$4,0)),0)*AH$233))+AH299</f>
        <v/>
      </c>
      <c r="AI311" s="346">
        <f>IF(SUM($P299:AI299)&gt;0,0,-AI$188+(AI$231&lt;=$O311)*(IFERROR(INDEX(OpCashFlow!$H$89:$AC$89,MATCH(MonthlyCF!AI$231,OpCashFlow!$H$4:$AC$4,0)),0)*AI$233))+AI299</f>
        <v/>
      </c>
      <c r="AJ311" s="346">
        <f>IF(SUM($P299:AJ299)&gt;0,0,-AJ$188+(AJ$231&lt;=$O311)*(IFERROR(INDEX(OpCashFlow!$H$89:$AC$89,MATCH(MonthlyCF!AJ$231,OpCashFlow!$H$4:$AC$4,0)),0)*AJ$233))+AJ299</f>
        <v/>
      </c>
      <c r="AK311" s="346">
        <f>IF(SUM($P299:AK299)&gt;0,0,-AK$188+(AK$231&lt;=$O311)*(IFERROR(INDEX(OpCashFlow!$H$89:$AC$89,MATCH(MonthlyCF!AK$231,OpCashFlow!$H$4:$AC$4,0)),0)*AK$233))+AK299</f>
        <v/>
      </c>
      <c r="AL311" s="346">
        <f>IF(SUM($P299:AL299)&gt;0,0,-AL$188+(AL$231&lt;=$O311)*(IFERROR(INDEX(OpCashFlow!$H$89:$AC$89,MATCH(MonthlyCF!AL$231,OpCashFlow!$H$4:$AC$4,0)),0)*AL$233))+AL299</f>
        <v/>
      </c>
      <c r="AM311" s="346">
        <f>IF(SUM($P299:AM299)&gt;0,0,-AM$188+(AM$231&lt;=$O311)*(IFERROR(INDEX(OpCashFlow!$H$89:$AC$89,MATCH(MonthlyCF!AM$231,OpCashFlow!$H$4:$AC$4,0)),0)*AM$233))+AM299</f>
        <v/>
      </c>
      <c r="AN311" s="346">
        <f>IF(SUM($P299:AN299)&gt;0,0,-AN$188+(AN$231&lt;=$O311)*(IFERROR(INDEX(OpCashFlow!$H$89:$AC$89,MATCH(MonthlyCF!AN$231,OpCashFlow!$H$4:$AC$4,0)),0)*AN$233))+AN299</f>
        <v/>
      </c>
      <c r="AO311" s="346">
        <f>IF(SUM($P299:AO299)&gt;0,0,-AO$188+(AO$231&lt;=$O311)*(IFERROR(INDEX(OpCashFlow!$H$89:$AC$89,MATCH(MonthlyCF!AO$231,OpCashFlow!$H$4:$AC$4,0)),0)*AO$233))+AO299</f>
        <v/>
      </c>
      <c r="AP311" s="346">
        <f>IF(SUM($P299:AP299)&gt;0,0,-AP$188+(AP$231&lt;=$O311)*(IFERROR(INDEX(OpCashFlow!$H$89:$AC$89,MATCH(MonthlyCF!AP$231,OpCashFlow!$H$4:$AC$4,0)),0)*AP$233))+AP299</f>
        <v/>
      </c>
      <c r="AQ311" s="346">
        <f>IF(SUM($P299:AQ299)&gt;0,0,-AQ$188+(AQ$231&lt;=$O311)*(IFERROR(INDEX(OpCashFlow!$H$89:$AC$89,MATCH(MonthlyCF!AQ$231,OpCashFlow!$H$4:$AC$4,0)),0)*AQ$233))+AQ299</f>
        <v/>
      </c>
      <c r="AR311" s="346">
        <f>IF(SUM($P299:AR299)&gt;0,0,-AR$188+(AR$231&lt;=$O311)*(IFERROR(INDEX(OpCashFlow!$H$89:$AC$89,MATCH(MonthlyCF!AR$231,OpCashFlow!$H$4:$AC$4,0)),0)*AR$233))+AR299</f>
        <v/>
      </c>
      <c r="AS311" s="346">
        <f>IF(SUM($P299:AS299)&gt;0,0,-AS$188+(AS$231&lt;=$O311)*(IFERROR(INDEX(OpCashFlow!$H$89:$AC$89,MATCH(MonthlyCF!AS$231,OpCashFlow!$H$4:$AC$4,0)),0)*AS$233))+AS299</f>
        <v/>
      </c>
      <c r="AT311" s="346">
        <f>IF(SUM($P299:AT299)&gt;0,0,-AT$188+(AT$231&lt;=$O311)*(IFERROR(INDEX(OpCashFlow!$H$89:$AC$89,MATCH(MonthlyCF!AT$231,OpCashFlow!$H$4:$AC$4,0)),0)*AT$233))+AT299</f>
        <v/>
      </c>
      <c r="AU311" s="346">
        <f>IF(SUM($P299:AU299)&gt;0,0,-AU$188+(AU$231&lt;=$O311)*(IFERROR(INDEX(OpCashFlow!$H$89:$AC$89,MATCH(MonthlyCF!AU$231,OpCashFlow!$H$4:$AC$4,0)),0)*AU$233))+AU299</f>
        <v/>
      </c>
      <c r="AV311" s="346">
        <f>IF(SUM($P299:AV299)&gt;0,0,-AV$188+(AV$231&lt;=$O311)*(IFERROR(INDEX(OpCashFlow!$H$89:$AC$89,MATCH(MonthlyCF!AV$231,OpCashFlow!$H$4:$AC$4,0)),0)*AV$233))+AV299</f>
        <v/>
      </c>
      <c r="AW311" s="346">
        <f>IF(SUM($P299:AW299)&gt;0,0,-AW$188+(AW$231&lt;=$O311)*(IFERROR(INDEX(OpCashFlow!$H$89:$AC$89,MATCH(MonthlyCF!AW$231,OpCashFlow!$H$4:$AC$4,0)),0)*AW$233))+AW299</f>
        <v/>
      </c>
      <c r="AX311" s="346">
        <f>IF(SUM($P299:AX299)&gt;0,0,-AX$188+(AX$231&lt;=$O311)*(IFERROR(INDEX(OpCashFlow!$H$89:$AC$89,MATCH(MonthlyCF!AX$231,OpCashFlow!$H$4:$AC$4,0)),0)*AX$233))+AX299</f>
        <v/>
      </c>
      <c r="AY311" s="346">
        <f>IF(SUM($P299:AY299)&gt;0,0,-AY$188+(AY$231&lt;=$O311)*(IFERROR(INDEX(OpCashFlow!$H$89:$AC$89,MATCH(MonthlyCF!AY$231,OpCashFlow!$H$4:$AC$4,0)),0)*AY$233))+AY299</f>
        <v/>
      </c>
      <c r="AZ311" s="346">
        <f>IF(SUM($P299:AZ299)&gt;0,0,-AZ$188+(AZ$231&lt;=$O311)*(IFERROR(INDEX(OpCashFlow!$H$89:$AC$89,MATCH(MonthlyCF!AZ$231,OpCashFlow!$H$4:$AC$4,0)),0)*AZ$233))+AZ299</f>
        <v/>
      </c>
      <c r="BA311" s="346">
        <f>IF(SUM($P299:BA299)&gt;0,0,-BA$188+(BA$231&lt;=$O311)*(IFERROR(INDEX(OpCashFlow!$H$89:$AC$89,MATCH(MonthlyCF!BA$231,OpCashFlow!$H$4:$AC$4,0)),0)*BA$233))+BA299</f>
        <v/>
      </c>
      <c r="BB311" s="346">
        <f>IF(SUM($P299:BB299)&gt;0,0,-BB$188+(BB$231&lt;=$O311)*(IFERROR(INDEX(OpCashFlow!$H$89:$AC$89,MATCH(MonthlyCF!BB$231,OpCashFlow!$H$4:$AC$4,0)),0)*BB$233))+BB299</f>
        <v/>
      </c>
      <c r="BC311" s="346">
        <f>IF(SUM($P299:BC299)&gt;0,0,-BC$188+(BC$231&lt;=$O311)*(IFERROR(INDEX(OpCashFlow!$H$89:$AC$89,MATCH(MonthlyCF!BC$231,OpCashFlow!$H$4:$AC$4,0)),0)*BC$233))+BC299</f>
        <v/>
      </c>
      <c r="BD311" s="346">
        <f>IF(SUM($P299:BD299)&gt;0,0,-BD$188+(BD$231&lt;=$O311)*(IFERROR(INDEX(OpCashFlow!$H$89:$AC$89,MATCH(MonthlyCF!BD$231,OpCashFlow!$H$4:$AC$4,0)),0)*BD$233))+BD299</f>
        <v/>
      </c>
      <c r="BE311" s="346">
        <f>IF(SUM($P299:BE299)&gt;0,0,-BE$188+(BE$231&lt;=$O311)*(IFERROR(INDEX(OpCashFlow!$H$89:$AC$89,MATCH(MonthlyCF!BE$231,OpCashFlow!$H$4:$AC$4,0)),0)*BE$233))+BE299</f>
        <v/>
      </c>
      <c r="BF311" s="346">
        <f>IF(SUM($P299:BF299)&gt;0,0,-BF$188+(BF$231&lt;=$O311)*(IFERROR(INDEX(OpCashFlow!$H$89:$AC$89,MATCH(MonthlyCF!BF$231,OpCashFlow!$H$4:$AC$4,0)),0)*BF$233))+BF299</f>
        <v/>
      </c>
      <c r="BG311" s="346">
        <f>IF(SUM($P299:BG299)&gt;0,0,-BG$188+(BG$231&lt;=$O311)*(IFERROR(INDEX(OpCashFlow!$H$89:$AC$89,MATCH(MonthlyCF!BG$231,OpCashFlow!$H$4:$AC$4,0)),0)*BG$233))+BG299</f>
        <v/>
      </c>
      <c r="BH311" s="346">
        <f>IF(SUM($P299:BH299)&gt;0,0,-BH$188+(BH$231&lt;=$O311)*(IFERROR(INDEX(OpCashFlow!$H$89:$AC$89,MATCH(MonthlyCF!BH$231,OpCashFlow!$H$4:$AC$4,0)),0)*BH$233))+BH299</f>
        <v/>
      </c>
      <c r="BI311" s="346">
        <f>IF(SUM($P299:BI299)&gt;0,0,-BI$188+(BI$231&lt;=$O311)*(IFERROR(INDEX(OpCashFlow!$H$89:$AC$89,MATCH(MonthlyCF!BI$231,OpCashFlow!$H$4:$AC$4,0)),0)*BI$233))+BI299</f>
        <v/>
      </c>
      <c r="BJ311" s="346">
        <f>IF(SUM($P299:BJ299)&gt;0,0,-BJ$188+(BJ$231&lt;=$O311)*(IFERROR(INDEX(OpCashFlow!$H$89:$AC$89,MATCH(MonthlyCF!BJ$231,OpCashFlow!$H$4:$AC$4,0)),0)*BJ$233))+BJ299</f>
        <v/>
      </c>
      <c r="BK311" s="346">
        <f>IF(SUM($P299:BK299)&gt;0,0,-BK$188+(BK$231&lt;=$O311)*(IFERROR(INDEX(OpCashFlow!$H$89:$AC$89,MATCH(MonthlyCF!BK$231,OpCashFlow!$H$4:$AC$4,0)),0)*BK$233))+BK299</f>
        <v/>
      </c>
      <c r="BL311" s="346">
        <f>IF(SUM($P299:BL299)&gt;0,0,-BL$188+(BL$231&lt;=$O311)*(IFERROR(INDEX(OpCashFlow!$H$89:$AC$89,MATCH(MonthlyCF!BL$231,OpCashFlow!$H$4:$AC$4,0)),0)*BL$233))+BL299</f>
        <v/>
      </c>
      <c r="BM311" s="346">
        <f>IF(SUM($P299:BM299)&gt;0,0,-BM$188+(BM$231&lt;=$O311)*(IFERROR(INDEX(OpCashFlow!$H$89:$AC$89,MATCH(MonthlyCF!BM$231,OpCashFlow!$H$4:$AC$4,0)),0)*BM$233))+BM299</f>
        <v/>
      </c>
      <c r="BN311" s="346">
        <f>IF(SUM($P299:BN299)&gt;0,0,-BN$188+(BN$231&lt;=$O311)*(IFERROR(INDEX(OpCashFlow!$H$89:$AC$89,MATCH(MonthlyCF!BN$231,OpCashFlow!$H$4:$AC$4,0)),0)*BN$233))+BN299</f>
        <v/>
      </c>
      <c r="BO311" s="346">
        <f>IF(SUM($P299:BO299)&gt;0,0,-BO$188+(BO$231&lt;=$O311)*(IFERROR(INDEX(OpCashFlow!$H$89:$AC$89,MATCH(MonthlyCF!BO$231,OpCashFlow!$H$4:$AC$4,0)),0)*BO$233))+BO299</f>
        <v/>
      </c>
      <c r="BP311" s="346">
        <f>IF(SUM($P299:BP299)&gt;0,0,-BP$188+(BP$231&lt;=$O311)*(IFERROR(INDEX(OpCashFlow!$H$89:$AC$89,MATCH(MonthlyCF!BP$231,OpCashFlow!$H$4:$AC$4,0)),0)*BP$233))+BP299</f>
        <v/>
      </c>
      <c r="BQ311" s="346">
        <f>IF(SUM($P299:BQ299)&gt;0,0,-BQ$188+(BQ$231&lt;=$O311)*(IFERROR(INDEX(OpCashFlow!$H$89:$AC$89,MATCH(MonthlyCF!BQ$231,OpCashFlow!$H$4:$AC$4,0)),0)*BQ$233))+BQ299</f>
        <v/>
      </c>
      <c r="BR311" s="346">
        <f>IF(SUM($P299:BR299)&gt;0,0,-BR$188+(BR$231&lt;=$O311)*(IFERROR(INDEX(OpCashFlow!$H$89:$AC$89,MATCH(MonthlyCF!BR$231,OpCashFlow!$H$4:$AC$4,0)),0)*BR$233))+BR299</f>
        <v/>
      </c>
      <c r="BS311" s="346">
        <f>IF(SUM($P299:BS299)&gt;0,0,-BS$188+(BS$231&lt;=$O311)*(IFERROR(INDEX(OpCashFlow!$H$89:$AC$89,MATCH(MonthlyCF!BS$231,OpCashFlow!$H$4:$AC$4,0)),0)*BS$233))+BS299</f>
        <v/>
      </c>
      <c r="BT311" s="346">
        <f>IF(SUM($P299:BT299)&gt;0,0,-BT$188+(BT$231&lt;=$O311)*(IFERROR(INDEX(OpCashFlow!$H$89:$AC$89,MATCH(MonthlyCF!BT$231,OpCashFlow!$H$4:$AC$4,0)),0)*BT$233))+BT299</f>
        <v/>
      </c>
      <c r="BU311" s="346">
        <f>IF(SUM($P299:BU299)&gt;0,0,-BU$188+(BU$231&lt;=$O311)*(IFERROR(INDEX(OpCashFlow!$H$89:$AC$89,MATCH(MonthlyCF!BU$231,OpCashFlow!$H$4:$AC$4,0)),0)*BU$233))+BU299</f>
        <v/>
      </c>
      <c r="BV311" s="346">
        <f>IF(SUM($P299:BV299)&gt;0,0,-BV$188+(BV$231&lt;=$O311)*(IFERROR(INDEX(OpCashFlow!$H$89:$AC$89,MATCH(MonthlyCF!BV$231,OpCashFlow!$H$4:$AC$4,0)),0)*BV$233))+BV299</f>
        <v/>
      </c>
      <c r="BW311" s="346">
        <f>IF(SUM($P299:BW299)&gt;0,0,-BW$188+(BW$231&lt;=$O311)*(IFERROR(INDEX(OpCashFlow!$H$89:$AC$89,MATCH(MonthlyCF!BW$231,OpCashFlow!$H$4:$AC$4,0)),0)*BW$233))+BW299</f>
        <v/>
      </c>
      <c r="BX311" s="346">
        <f>IF(SUM($P299:BX299)&gt;0,0,-BX$188+(BX$231&lt;=$O311)*(IFERROR(INDEX(OpCashFlow!$H$89:$AC$89,MATCH(MonthlyCF!BX$231,OpCashFlow!$H$4:$AC$4,0)),0)*BX$233))+BX299</f>
        <v/>
      </c>
      <c r="BY311" s="346">
        <f>IF(SUM($P299:BY299)&gt;0,0,-BY$188+(BY$231&lt;=$O311)*(IFERROR(INDEX(OpCashFlow!$H$89:$AC$89,MATCH(MonthlyCF!BY$231,OpCashFlow!$H$4:$AC$4,0)),0)*BY$233))+BY299</f>
        <v/>
      </c>
      <c r="BZ311" s="346">
        <f>IF(SUM($P299:BZ299)&gt;0,0,-BZ$188+(BZ$231&lt;=$O311)*(IFERROR(INDEX(OpCashFlow!$H$89:$AC$89,MATCH(MonthlyCF!BZ$231,OpCashFlow!$H$4:$AC$4,0)),0)*BZ$233))+BZ299</f>
        <v/>
      </c>
      <c r="CA311" s="346">
        <f>IF(SUM($P299:CA299)&gt;0,0,-CA$188+(CA$231&lt;=$O311)*(IFERROR(INDEX(OpCashFlow!$H$89:$AC$89,MATCH(MonthlyCF!CA$231,OpCashFlow!$H$4:$AC$4,0)),0)*CA$233))+CA299</f>
        <v/>
      </c>
      <c r="CB311" s="346">
        <f>IF(SUM($P299:CB299)&gt;0,0,-CB$188+(CB$231&lt;=$O311)*(IFERROR(INDEX(OpCashFlow!$H$89:$AC$89,MATCH(MonthlyCF!CB$231,OpCashFlow!$H$4:$AC$4,0)),0)*CB$233))+CB299</f>
        <v/>
      </c>
      <c r="CC311" s="346">
        <f>IF(SUM($P299:CC299)&gt;0,0,-CC$188+(CC$231&lt;=$O311)*(IFERROR(INDEX(OpCashFlow!$H$89:$AC$89,MATCH(MonthlyCF!CC$231,OpCashFlow!$H$4:$AC$4,0)),0)*CC$233))+CC299</f>
        <v/>
      </c>
      <c r="CD311" s="346">
        <f>IF(SUM($P299:CD299)&gt;0,0,-CD$188+(CD$231&lt;=$O311)*(IFERROR(INDEX(OpCashFlow!$H$89:$AC$89,MATCH(MonthlyCF!CD$231,OpCashFlow!$H$4:$AC$4,0)),0)*CD$233))+CD299</f>
        <v/>
      </c>
      <c r="CE311" s="346">
        <f>IF(SUM($P299:CE299)&gt;0,0,-CE$188+(CE$231&lt;=$O311)*(IFERROR(INDEX(OpCashFlow!$H$89:$AC$89,MATCH(MonthlyCF!CE$231,OpCashFlow!$H$4:$AC$4,0)),0)*CE$233))+CE299</f>
        <v/>
      </c>
      <c r="CF311" s="346">
        <f>IF(SUM($P299:CF299)&gt;0,0,-CF$188+(CF$231&lt;=$O311)*(IFERROR(INDEX(OpCashFlow!$H$89:$AC$89,MATCH(MonthlyCF!CF$231,OpCashFlow!$H$4:$AC$4,0)),0)*CF$233))+CF299</f>
        <v/>
      </c>
      <c r="CG311" s="346">
        <f>IF(SUM($P299:CG299)&gt;0,0,-CG$188+(CG$231&lt;=$O311)*(IFERROR(INDEX(OpCashFlow!$H$89:$AC$89,MATCH(MonthlyCF!CG$231,OpCashFlow!$H$4:$AC$4,0)),0)*CG$233))+CG299</f>
        <v/>
      </c>
      <c r="CH311" s="346">
        <f>IF(SUM($P299:CH299)&gt;0,0,-CH$188+(CH$231&lt;=$O311)*(IFERROR(INDEX(OpCashFlow!$H$89:$AC$89,MATCH(MonthlyCF!CH$231,OpCashFlow!$H$4:$AC$4,0)),0)*CH$233))+CH299</f>
        <v/>
      </c>
      <c r="CI311" s="346">
        <f>IF(SUM($P299:CI299)&gt;0,0,-CI$188+(CI$231&lt;=$O311)*(IFERROR(INDEX(OpCashFlow!$H$89:$AC$89,MATCH(MonthlyCF!CI$231,OpCashFlow!$H$4:$AC$4,0)),0)*CI$233))+CI299</f>
        <v/>
      </c>
      <c r="CJ311" s="346">
        <f>IF(SUM($P299:CJ299)&gt;0,0,-CJ$188+(CJ$231&lt;=$O311)*(IFERROR(INDEX(OpCashFlow!$H$89:$AC$89,MATCH(MonthlyCF!CJ$231,OpCashFlow!$H$4:$AC$4,0)),0)*CJ$233))+CJ299</f>
        <v/>
      </c>
      <c r="CK311" s="346">
        <f>IF(SUM($P299:CK299)&gt;0,0,-CK$188+(CK$231&lt;=$O311)*(IFERROR(INDEX(OpCashFlow!$H$89:$AC$89,MATCH(MonthlyCF!CK$231,OpCashFlow!$H$4:$AC$4,0)),0)*CK$233))+CK299</f>
        <v/>
      </c>
      <c r="CL311" s="346">
        <f>IF(SUM($P299:CL299)&gt;0,0,-CL$188+(CL$231&lt;=$O311)*(IFERROR(INDEX(OpCashFlow!$H$89:$AC$89,MATCH(MonthlyCF!CL$231,OpCashFlow!$H$4:$AC$4,0)),0)*CL$233))+CL299</f>
        <v/>
      </c>
      <c r="CM311" s="346">
        <f>IF(SUM($P299:CM299)&gt;0,0,-CM$188+(CM$231&lt;=$O311)*(IFERROR(INDEX(OpCashFlow!$H$89:$AC$89,MATCH(MonthlyCF!CM$231,OpCashFlow!$H$4:$AC$4,0)),0)*CM$233))+CM299</f>
        <v/>
      </c>
      <c r="CN311" s="346">
        <f>IF(SUM($P299:CN299)&gt;0,0,-CN$188+(CN$231&lt;=$O311)*(IFERROR(INDEX(OpCashFlow!$H$89:$AC$89,MATCH(MonthlyCF!CN$231,OpCashFlow!$H$4:$AC$4,0)),0)*CN$233))+CN299</f>
        <v/>
      </c>
      <c r="CO311" s="346">
        <f>IF(SUM($P299:CO299)&gt;0,0,-CO$188+(CO$231&lt;=$O311)*(IFERROR(INDEX(OpCashFlow!$H$89:$AC$89,MATCH(MonthlyCF!CO$231,OpCashFlow!$H$4:$AC$4,0)),0)*CO$233))+CO299</f>
        <v/>
      </c>
      <c r="CP311" s="346">
        <f>IF(SUM($P299:CP299)&gt;0,0,-CP$188+(CP$231&lt;=$O311)*(IFERROR(INDEX(OpCashFlow!$H$89:$AC$89,MATCH(MonthlyCF!CP$231,OpCashFlow!$H$4:$AC$4,0)),0)*CP$233))+CP299</f>
        <v/>
      </c>
      <c r="CQ311" s="346">
        <f>IF(SUM($P299:CQ299)&gt;0,0,-CQ$188+(CQ$231&lt;=$O311)*(IFERROR(INDEX(OpCashFlow!$H$89:$AC$89,MATCH(MonthlyCF!CQ$231,OpCashFlow!$H$4:$AC$4,0)),0)*CQ$233))+CQ299</f>
        <v/>
      </c>
      <c r="CR311" s="346">
        <f>IF(SUM($P299:CR299)&gt;0,0,-CR$188+(CR$231&lt;=$O311)*(IFERROR(INDEX(OpCashFlow!$H$89:$AC$89,MATCH(MonthlyCF!CR$231,OpCashFlow!$H$4:$AC$4,0)),0)*CR$233))+CR299</f>
        <v/>
      </c>
      <c r="CS311" s="346">
        <f>IF(SUM($P299:CS299)&gt;0,0,-CS$188+(CS$231&lt;=$O311)*(IFERROR(INDEX(OpCashFlow!$H$89:$AC$89,MATCH(MonthlyCF!CS$231,OpCashFlow!$H$4:$AC$4,0)),0)*CS$233))+CS299</f>
        <v/>
      </c>
      <c r="CT311" s="346">
        <f>IF(SUM($P299:CT299)&gt;0,0,-CT$188+(CT$231&lt;=$O311)*(IFERROR(INDEX(OpCashFlow!$H$89:$AC$89,MATCH(MonthlyCF!CT$231,OpCashFlow!$H$4:$AC$4,0)),0)*CT$233))+CT299</f>
        <v/>
      </c>
      <c r="CU311" s="346">
        <f>IF(SUM($P299:CU299)&gt;0,0,-CU$188+(CU$231&lt;=$O311)*(IFERROR(INDEX(OpCashFlow!$H$89:$AC$89,MATCH(MonthlyCF!CU$231,OpCashFlow!$H$4:$AC$4,0)),0)*CU$233))+CU299</f>
        <v/>
      </c>
      <c r="CV311" s="346">
        <f>IF(SUM($P299:CV299)&gt;0,0,-CV$188+(CV$231&lt;=$O311)*(IFERROR(INDEX(OpCashFlow!$H$89:$AC$89,MATCH(MonthlyCF!CV$231,OpCashFlow!$H$4:$AC$4,0)),0)*CV$233))+CV299</f>
        <v/>
      </c>
      <c r="CW311" s="346">
        <f>IF(SUM($P299:CW299)&gt;0,0,-CW$188+(CW$231&lt;=$O311)*(IFERROR(INDEX(OpCashFlow!$H$89:$AC$89,MATCH(MonthlyCF!CW$231,OpCashFlow!$H$4:$AC$4,0)),0)*CW$233))+CW299</f>
        <v/>
      </c>
      <c r="CX311" s="346">
        <f>IF(SUM($P299:CX299)&gt;0,0,-CX$188+(CX$231&lt;=$O311)*(IFERROR(INDEX(OpCashFlow!$H$89:$AC$89,MATCH(MonthlyCF!CX$231,OpCashFlow!$H$4:$AC$4,0)),0)*CX$233))+CX299</f>
        <v/>
      </c>
      <c r="CY311" s="346">
        <f>IF(SUM($P299:CY299)&gt;0,0,-CY$188+(CY$231&lt;=$O311)*(IFERROR(INDEX(OpCashFlow!$H$89:$AC$89,MATCH(MonthlyCF!CY$231,OpCashFlow!$H$4:$AC$4,0)),0)*CY$233))+CY299</f>
        <v/>
      </c>
      <c r="CZ311" s="346">
        <f>IF(SUM($P299:CZ299)&gt;0,0,-CZ$188+(CZ$231&lt;=$O311)*(IFERROR(INDEX(OpCashFlow!$H$89:$AC$89,MATCH(MonthlyCF!CZ$231,OpCashFlow!$H$4:$AC$4,0)),0)*CZ$233))+CZ299</f>
        <v/>
      </c>
      <c r="DA311" s="346">
        <f>IF(SUM($P299:DA299)&gt;0,0,-DA$188+(DA$231&lt;=$O311)*(IFERROR(INDEX(OpCashFlow!$H$89:$AC$89,MATCH(MonthlyCF!DA$231,OpCashFlow!$H$4:$AC$4,0)),0)*DA$233))+DA299</f>
        <v/>
      </c>
      <c r="DB311" s="346">
        <f>IF(SUM($P299:DB299)&gt;0,0,-DB$188+(DB$231&lt;=$O311)*(IFERROR(INDEX(OpCashFlow!$H$89:$AC$89,MATCH(MonthlyCF!DB$231,OpCashFlow!$H$4:$AC$4,0)),0)*DB$233))+DB299</f>
        <v/>
      </c>
      <c r="DC311" s="346">
        <f>IF(SUM($P299:DC299)&gt;0,0,-DC$188+(DC$231&lt;=$O311)*(IFERROR(INDEX(OpCashFlow!$H$89:$AC$89,MATCH(MonthlyCF!DC$231,OpCashFlow!$H$4:$AC$4,0)),0)*DC$233))+DC299</f>
        <v/>
      </c>
      <c r="DD311" s="346">
        <f>IF(SUM($P299:DD299)&gt;0,0,-DD$188+(DD$231&lt;=$O311)*(IFERROR(INDEX(OpCashFlow!$H$89:$AC$89,MATCH(MonthlyCF!DD$231,OpCashFlow!$H$4:$AC$4,0)),0)*DD$233))+DD299</f>
        <v/>
      </c>
      <c r="DE311" s="346">
        <f>IF(SUM($P299:DE299)&gt;0,0,-DE$188+(DE$231&lt;=$O311)*(IFERROR(INDEX(OpCashFlow!$H$89:$AC$89,MATCH(MonthlyCF!DE$231,OpCashFlow!$H$4:$AC$4,0)),0)*DE$233))+DE299</f>
        <v/>
      </c>
      <c r="DF311" s="346">
        <f>IF(SUM($P299:DF299)&gt;0,0,-DF$188+(DF$231&lt;=$O311)*(IFERROR(INDEX(OpCashFlow!$H$89:$AC$89,MATCH(MonthlyCF!DF$231,OpCashFlow!$H$4:$AC$4,0)),0)*DF$233))+DF299</f>
        <v/>
      </c>
      <c r="DG311" s="346">
        <f>IF(SUM($P299:DG299)&gt;0,0,-DG$188+(DG$231&lt;=$O311)*(IFERROR(INDEX(OpCashFlow!$H$89:$AC$89,MATCH(MonthlyCF!DG$231,OpCashFlow!$H$4:$AC$4,0)),0)*DG$233))+DG299</f>
        <v/>
      </c>
      <c r="DH311" s="346">
        <f>IF(SUM($P299:DH299)&gt;0,0,-DH$188+(DH$231&lt;=$O311)*(IFERROR(INDEX(OpCashFlow!$H$89:$AC$89,MATCH(MonthlyCF!DH$231,OpCashFlow!$H$4:$AC$4,0)),0)*DH$233))+DH299</f>
        <v/>
      </c>
      <c r="DI311" s="346">
        <f>IF(SUM($P299:DI299)&gt;0,0,-DI$188+(DI$231&lt;=$O311)*(IFERROR(INDEX(OpCashFlow!$H$89:$AC$89,MATCH(MonthlyCF!DI$231,OpCashFlow!$H$4:$AC$4,0)),0)*DI$233))+DI299</f>
        <v/>
      </c>
      <c r="DJ311" s="346">
        <f>IF(SUM($P299:DJ299)&gt;0,0,-DJ$188+(DJ$231&lt;=$O311)*(IFERROR(INDEX(OpCashFlow!$H$89:$AC$89,MATCH(MonthlyCF!DJ$231,OpCashFlow!$H$4:$AC$4,0)),0)*DJ$233))+DJ299</f>
        <v/>
      </c>
      <c r="DK311" s="346">
        <f>IF(SUM($P299:DK299)&gt;0,0,-DK$188+(DK$231&lt;=$O311)*(IFERROR(INDEX(OpCashFlow!$H$89:$AC$89,MATCH(MonthlyCF!DK$231,OpCashFlow!$H$4:$AC$4,0)),0)*DK$233))+DK299</f>
        <v/>
      </c>
      <c r="DL311" s="346">
        <f>IF(SUM($P299:DL299)&gt;0,0,-DL$188+(DL$231&lt;=$O311)*(IFERROR(INDEX(OpCashFlow!$H$89:$AC$89,MATCH(MonthlyCF!DL$231,OpCashFlow!$H$4:$AC$4,0)),0)*DL$233))+DL299</f>
        <v/>
      </c>
      <c r="DM311" s="346">
        <f>IF(SUM($P299:DM299)&gt;0,0,-DM$188+(DM$231&lt;=$O311)*(IFERROR(INDEX(OpCashFlow!$H$89:$AC$89,MATCH(MonthlyCF!DM$231,OpCashFlow!$H$4:$AC$4,0)),0)*DM$233))+DM299</f>
        <v/>
      </c>
      <c r="DN311" s="346">
        <f>IF(SUM($P299:DN299)&gt;0,0,-DN$188+(DN$231&lt;=$O311)*(IFERROR(INDEX(OpCashFlow!$H$89:$AC$89,MATCH(MonthlyCF!DN$231,OpCashFlow!$H$4:$AC$4,0)),0)*DN$233))+DN299</f>
        <v/>
      </c>
      <c r="DO311" s="346">
        <f>IF(SUM($P299:DO299)&gt;0,0,-DO$188+(DO$231&lt;=$O311)*(IFERROR(INDEX(OpCashFlow!$H$89:$AC$89,MATCH(MonthlyCF!DO$231,OpCashFlow!$H$4:$AC$4,0)),0)*DO$233))+DO299</f>
        <v/>
      </c>
      <c r="DP311" s="346">
        <f>IF(SUM($P299:DP299)&gt;0,0,-DP$188+(DP$231&lt;=$O311)*(IFERROR(INDEX(OpCashFlow!$H$89:$AC$89,MATCH(MonthlyCF!DP$231,OpCashFlow!$H$4:$AC$4,0)),0)*DP$233))+DP299</f>
        <v/>
      </c>
      <c r="DQ311" s="346">
        <f>IF(SUM($P299:DQ299)&gt;0,0,-DQ$188+(DQ$231&lt;=$O311)*(IFERROR(INDEX(OpCashFlow!$H$89:$AC$89,MATCH(MonthlyCF!DQ$231,OpCashFlow!$H$4:$AC$4,0)),0)*DQ$233))+DQ299</f>
        <v/>
      </c>
      <c r="DR311" s="346">
        <f>IF(SUM($P299:DR299)&gt;0,0,-DR$188+(DR$231&lt;=$O311)*(IFERROR(INDEX(OpCashFlow!$H$89:$AC$89,MATCH(MonthlyCF!DR$231,OpCashFlow!$H$4:$AC$4,0)),0)*DR$233))+DR299</f>
        <v/>
      </c>
      <c r="DS311" s="346">
        <f>IF(SUM($P299:DS299)&gt;0,0,-DS$188+(DS$231&lt;=$O311)*(IFERROR(INDEX(OpCashFlow!$H$89:$AC$89,MATCH(MonthlyCF!DS$231,OpCashFlow!$H$4:$AC$4,0)),0)*DS$233))+DS299</f>
        <v/>
      </c>
      <c r="DT311" s="346">
        <f>IF(SUM($P299:DT299)&gt;0,0,-DT$188+(DT$231&lt;=$O311)*(IFERROR(INDEX(OpCashFlow!$H$89:$AC$89,MATCH(MonthlyCF!DT$231,OpCashFlow!$H$4:$AC$4,0)),0)*DT$233))+DT299</f>
        <v/>
      </c>
      <c r="DU311" s="346">
        <f>IF(SUM($P299:DU299)&gt;0,0,-DU$188+(DU$231&lt;=$O311)*(IFERROR(INDEX(OpCashFlow!$H$89:$AC$89,MATCH(MonthlyCF!DU$231,OpCashFlow!$H$4:$AC$4,0)),0)*DU$233))+DU299</f>
        <v/>
      </c>
      <c r="DV311" s="346">
        <f>IF(SUM($P299:DV299)&gt;0,0,-DV$188+(DV$231&lt;=$O311)*(IFERROR(INDEX(OpCashFlow!$H$89:$AC$89,MATCH(MonthlyCF!DV$231,OpCashFlow!$H$4:$AC$4,0)),0)*DV$233))+DV299</f>
        <v/>
      </c>
      <c r="DW311" s="346">
        <f>IF(SUM($P299:DW299)&gt;0,0,-DW$188+(DW$231&lt;=$O311)*(IFERROR(INDEX(OpCashFlow!$H$89:$AC$89,MATCH(MonthlyCF!DW$231,OpCashFlow!$H$4:$AC$4,0)),0)*DW$233))+DW299</f>
        <v/>
      </c>
      <c r="DX311" s="346">
        <f>IF(SUM($P299:DX299)&gt;0,0,-DX$188+(DX$231&lt;=$O311)*(IFERROR(INDEX(OpCashFlow!$H$89:$AC$89,MATCH(MonthlyCF!DX$231,OpCashFlow!$H$4:$AC$4,0)),0)*DX$233))+DX299</f>
        <v/>
      </c>
      <c r="DY311" s="346">
        <f>IF(SUM($P299:DY299)&gt;0,0,-DY$188+(DY$231&lt;=$O311)*(IFERROR(INDEX(OpCashFlow!$H$89:$AC$89,MATCH(MonthlyCF!DY$231,OpCashFlow!$H$4:$AC$4,0)),0)*DY$233))+DY299</f>
        <v/>
      </c>
      <c r="DZ311" s="346">
        <f>IF(SUM($P299:DZ299)&gt;0,0,-DZ$188+(DZ$231&lt;=$O311)*(IFERROR(INDEX(OpCashFlow!$H$89:$AC$89,MATCH(MonthlyCF!DZ$231,OpCashFlow!$H$4:$AC$4,0)),0)*DZ$233))+DZ299</f>
        <v/>
      </c>
      <c r="EA311" s="346">
        <f>IF(SUM($P299:EA299)&gt;0,0,-EA$188+(EA$231&lt;=$O311)*(IFERROR(INDEX(OpCashFlow!$H$89:$AC$89,MATCH(MonthlyCF!EA$231,OpCashFlow!$H$4:$AC$4,0)),0)*EA$233))+EA299</f>
        <v/>
      </c>
      <c r="EB311" s="346">
        <f>IF(SUM($P299:EB299)&gt;0,0,-EB$188+(EB$231&lt;=$O311)*(IFERROR(INDEX(OpCashFlow!$H$89:$AC$89,MATCH(MonthlyCF!EB$231,OpCashFlow!$H$4:$AC$4,0)),0)*EB$233))+EB299</f>
        <v/>
      </c>
      <c r="EC311" s="346">
        <f>IF(SUM($P299:EC299)&gt;0,0,-EC$188+(EC$231&lt;=$O311)*(IFERROR(INDEX(OpCashFlow!$H$89:$AC$89,MATCH(MonthlyCF!EC$231,OpCashFlow!$H$4:$AC$4,0)),0)*EC$233))+EC299</f>
        <v/>
      </c>
      <c r="ED311" s="346">
        <f>IF(SUM($P299:ED299)&gt;0,0,-ED$188+(ED$231&lt;=$O311)*(IFERROR(INDEX(OpCashFlow!$H$89:$AC$89,MATCH(MonthlyCF!ED$231,OpCashFlow!$H$4:$AC$4,0)),0)*ED$233))+ED299</f>
        <v/>
      </c>
      <c r="EE311" s="346">
        <f>IF(SUM($P299:EE299)&gt;0,0,-EE$188+(EE$231&lt;=$O311)*(IFERROR(INDEX(OpCashFlow!$H$89:$AC$89,MATCH(MonthlyCF!EE$231,OpCashFlow!$H$4:$AC$4,0)),0)*EE$233))+EE299</f>
        <v/>
      </c>
      <c r="EF311" s="346">
        <f>IF(SUM($P299:EF299)&gt;0,0,-EF$188+(EF$231&lt;=$O311)*(IFERROR(INDEX(OpCashFlow!$H$89:$AC$89,MATCH(MonthlyCF!EF$231,OpCashFlow!$H$4:$AC$4,0)),0)*EF$233))+EF299</f>
        <v/>
      </c>
      <c r="EG311" s="346">
        <f>IF(SUM($P299:EG299)&gt;0,0,-EG$188+(EG$231&lt;=$O311)*(IFERROR(INDEX(OpCashFlow!$H$89:$AC$89,MATCH(MonthlyCF!EG$231,OpCashFlow!$H$4:$AC$4,0)),0)*EG$233))+EG299</f>
        <v/>
      </c>
      <c r="EH311" s="346">
        <f>IF(SUM($P299:EH299)&gt;0,0,-EH$188+(EH$231&lt;=$O311)*(IFERROR(INDEX(OpCashFlow!$H$89:$AC$89,MATCH(MonthlyCF!EH$231,OpCashFlow!$H$4:$AC$4,0)),0)*EH$233))+EH299</f>
        <v/>
      </c>
      <c r="EI311" s="346">
        <f>IF(SUM($P299:EI299)&gt;0,0,-EI$188+(EI$231&lt;=$O311)*(IFERROR(INDEX(OpCashFlow!$H$89:$AC$89,MATCH(MonthlyCF!EI$231,OpCashFlow!$H$4:$AC$4,0)),0)*EI$233))+EI299</f>
        <v/>
      </c>
      <c r="EJ311" s="346">
        <f>IF(SUM($P299:EJ299)&gt;0,0,-EJ$188+(EJ$231&lt;=$O311)*(IFERROR(INDEX(OpCashFlow!$H$89:$AC$89,MATCH(MonthlyCF!EJ$231,OpCashFlow!$H$4:$AC$4,0)),0)*EJ$233))+EJ299</f>
        <v/>
      </c>
      <c r="EK311" s="346">
        <f>IF(SUM($P299:EK299)&gt;0,0,-EK$188+(EK$231&lt;=$O311)*(IFERROR(INDEX(OpCashFlow!$H$89:$AC$89,MATCH(MonthlyCF!EK$231,OpCashFlow!$H$4:$AC$4,0)),0)*EK$233))+EK299</f>
        <v/>
      </c>
      <c r="EL311" s="346">
        <f>IF(SUM($P299:EL299)&gt;0,0,-EL$188+(EL$231&lt;=$O311)*(IFERROR(INDEX(OpCashFlow!$H$89:$AC$89,MATCH(MonthlyCF!EL$231,OpCashFlow!$H$4:$AC$4,0)),0)*EL$233))+EL299</f>
        <v/>
      </c>
      <c r="EM311" s="346">
        <f>IF(SUM($P299:EM299)&gt;0,0,-EM$188+(EM$231&lt;=$O311)*(IFERROR(INDEX(OpCashFlow!$H$89:$AC$89,MATCH(MonthlyCF!EM$231,OpCashFlow!$H$4:$AC$4,0)),0)*EM$233))+EM299</f>
        <v/>
      </c>
      <c r="EN311" s="346">
        <f>IF(SUM($P299:EN299)&gt;0,0,-EN$188+(EN$231&lt;=$O311)*(IFERROR(INDEX(OpCashFlow!$H$89:$AC$89,MATCH(MonthlyCF!EN$231,OpCashFlow!$H$4:$AC$4,0)),0)*EN$233))+EN299</f>
        <v/>
      </c>
      <c r="EO311" s="346">
        <f>IF(SUM($P299:EO299)&gt;0,0,-EO$188+(EO$231&lt;=$O311)*(IFERROR(INDEX(OpCashFlow!$H$89:$AC$89,MATCH(MonthlyCF!EO$231,OpCashFlow!$H$4:$AC$4,0)),0)*EO$233))+EO299</f>
        <v/>
      </c>
      <c r="EP311" s="346">
        <f>IF(SUM($P299:EP299)&gt;0,0,-EP$188+(EP$231&lt;=$O311)*(IFERROR(INDEX(OpCashFlow!$H$89:$AC$89,MATCH(MonthlyCF!EP$231,OpCashFlow!$H$4:$AC$4,0)),0)*EP$233))+EP299</f>
        <v/>
      </c>
      <c r="EQ311" s="346">
        <f>IF(SUM($P299:EQ299)&gt;0,0,-EQ$188+(EQ$231&lt;=$O311)*(IFERROR(INDEX(OpCashFlow!$H$89:$AC$89,MATCH(MonthlyCF!EQ$231,OpCashFlow!$H$4:$AC$4,0)),0)*EQ$233))+EQ299</f>
        <v/>
      </c>
      <c r="ER311" s="346">
        <f>IF(SUM($P299:ER299)&gt;0,0,-ER$188+(ER$231&lt;=$O311)*(IFERROR(INDEX(OpCashFlow!$H$89:$AC$89,MATCH(MonthlyCF!ER$231,OpCashFlow!$H$4:$AC$4,0)),0)*ER$233))+ER299</f>
        <v/>
      </c>
      <c r="ES311" s="346">
        <f>IF(SUM($P299:ES299)&gt;0,0,-ES$188+(ES$231&lt;=$O311)*(IFERROR(INDEX(OpCashFlow!$H$89:$AC$89,MATCH(MonthlyCF!ES$231,OpCashFlow!$H$4:$AC$4,0)),0)*ES$233))+ES299</f>
        <v/>
      </c>
      <c r="ET311" s="346">
        <f>IF(SUM($P299:ET299)&gt;0,0,-ET$188+(ET$231&lt;=$O311)*(IFERROR(INDEX(OpCashFlow!$H$89:$AC$89,MATCH(MonthlyCF!ET$231,OpCashFlow!$H$4:$AC$4,0)),0)*ET$233))+ET299</f>
        <v/>
      </c>
      <c r="EU311" s="346">
        <f>IF(SUM($P299:EU299)&gt;0,0,-EU$188+(EU$231&lt;=$O311)*(IFERROR(INDEX(OpCashFlow!$H$89:$AC$89,MATCH(MonthlyCF!EU$231,OpCashFlow!$H$4:$AC$4,0)),0)*EU$233))+EU299</f>
        <v/>
      </c>
      <c r="EV311" s="346">
        <f>IF(SUM($P299:EV299)&gt;0,0,-EV$188+(EV$231&lt;=$O311)*(IFERROR(INDEX(OpCashFlow!$H$89:$AC$89,MATCH(MonthlyCF!EV$231,OpCashFlow!$H$4:$AC$4,0)),0)*EV$233))+EV299</f>
        <v/>
      </c>
      <c r="EW311" s="346">
        <f>IF(SUM($P299:EW299)&gt;0,0,-EW$188+(EW$231&lt;=$O311)*(IFERROR(INDEX(OpCashFlow!$H$89:$AC$89,MATCH(MonthlyCF!EW$231,OpCashFlow!$H$4:$AC$4,0)),0)*EW$233))+EW299</f>
        <v/>
      </c>
      <c r="EX311" s="346">
        <f>IF(SUM($P299:EX299)&gt;0,0,-EX$188+(EX$231&lt;=$O311)*(IFERROR(INDEX(OpCashFlow!$H$89:$AC$89,MATCH(MonthlyCF!EX$231,OpCashFlow!$H$4:$AC$4,0)),0)*EX$233))+EX299</f>
        <v/>
      </c>
      <c r="EY311" s="346">
        <f>IF(SUM($P299:EY299)&gt;0,0,-EY$188+(EY$231&lt;=$O311)*(IFERROR(INDEX(OpCashFlow!$H$89:$AC$89,MATCH(MonthlyCF!EY$231,OpCashFlow!$H$4:$AC$4,0)),0)*EY$233))+EY299</f>
        <v/>
      </c>
      <c r="EZ311" s="346">
        <f>IF(SUM($P299:EZ299)&gt;0,0,-EZ$188+(EZ$231&lt;=$O311)*(IFERROR(INDEX(OpCashFlow!$H$89:$AC$89,MATCH(MonthlyCF!EZ$231,OpCashFlow!$H$4:$AC$4,0)),0)*EZ$233))+EZ299</f>
        <v/>
      </c>
      <c r="FA311" s="346">
        <f>IF(SUM($P299:FA299)&gt;0,0,-FA$188+(FA$231&lt;=$O311)*(IFERROR(INDEX(OpCashFlow!$H$89:$AC$89,MATCH(MonthlyCF!FA$231,OpCashFlow!$H$4:$AC$4,0)),0)*FA$233))+FA299</f>
        <v/>
      </c>
      <c r="FB311" s="346">
        <f>IF(SUM($P299:FB299)&gt;0,0,-FB$188+(FB$231&lt;=$O311)*(IFERROR(INDEX(OpCashFlow!$H$89:$AC$89,MATCH(MonthlyCF!FB$231,OpCashFlow!$H$4:$AC$4,0)),0)*FB$233))+FB299</f>
        <v/>
      </c>
      <c r="FC311" s="346">
        <f>IF(SUM($P299:FC299)&gt;0,0,-FC$188+(FC$231&lt;=$O311)*(IFERROR(INDEX(OpCashFlow!$H$89:$AC$89,MATCH(MonthlyCF!FC$231,OpCashFlow!$H$4:$AC$4,0)),0)*FC$233))+FC299</f>
        <v/>
      </c>
      <c r="FD311" s="346">
        <f>IF(SUM($P299:FD299)&gt;0,0,-FD$188+(FD$231&lt;=$O311)*(IFERROR(INDEX(OpCashFlow!$H$89:$AC$89,MATCH(MonthlyCF!FD$231,OpCashFlow!$H$4:$AC$4,0)),0)*FD$233))+FD299</f>
        <v/>
      </c>
      <c r="FE311" s="346">
        <f>IF(SUM($P299:FE299)&gt;0,0,-FE$188+(FE$231&lt;=$O311)*(IFERROR(INDEX(OpCashFlow!$H$89:$AC$89,MATCH(MonthlyCF!FE$231,OpCashFlow!$H$4:$AC$4,0)),0)*FE$233))+FE299</f>
        <v/>
      </c>
      <c r="FF311" s="346">
        <f>IF(SUM($P299:FF299)&gt;0,0,-FF$188+(FF$231&lt;=$O311)*(IFERROR(INDEX(OpCashFlow!$H$89:$AC$89,MATCH(MonthlyCF!FF$231,OpCashFlow!$H$4:$AC$4,0)),0)*FF$233))+FF299</f>
        <v/>
      </c>
      <c r="FG311" s="346">
        <f>IF(SUM($P299:FG299)&gt;0,0,-FG$188+(FG$231&lt;=$O311)*(IFERROR(INDEX(OpCashFlow!$H$89:$AC$89,MATCH(MonthlyCF!FG$231,OpCashFlow!$H$4:$AC$4,0)),0)*FG$233))+FG299</f>
        <v/>
      </c>
      <c r="FH311" s="346">
        <f>IF(SUM($P299:FH299)&gt;0,0,-FH$188+(FH$231&lt;=$O311)*(IFERROR(INDEX(OpCashFlow!$H$89:$AC$89,MATCH(MonthlyCF!FH$231,OpCashFlow!$H$4:$AC$4,0)),0)*FH$233))+FH299</f>
        <v/>
      </c>
      <c r="FI311" s="346">
        <f>IF(SUM($P299:FI299)&gt;0,0,-FI$188+(FI$231&lt;=$O311)*(IFERROR(INDEX(OpCashFlow!$H$89:$AC$89,MATCH(MonthlyCF!FI$231,OpCashFlow!$H$4:$AC$4,0)),0)*FI$233))+FI299</f>
        <v/>
      </c>
      <c r="FJ311" s="346">
        <f>IF(SUM($P299:FJ299)&gt;0,0,-FJ$188+(FJ$231&lt;=$O311)*(IFERROR(INDEX(OpCashFlow!$H$89:$AC$89,MATCH(MonthlyCF!FJ$231,OpCashFlow!$H$4:$AC$4,0)),0)*FJ$233))+FJ299</f>
        <v/>
      </c>
      <c r="FK311" s="346">
        <f>IF(SUM($P299:FK299)&gt;0,0,-FK$188+(FK$231&lt;=$O311)*(IFERROR(INDEX(OpCashFlow!$H$89:$AC$89,MATCH(MonthlyCF!FK$231,OpCashFlow!$H$4:$AC$4,0)),0)*FK$233))+FK299</f>
        <v/>
      </c>
      <c r="FL311" s="346">
        <f>IF(SUM($P299:FL299)&gt;0,0,-FL$188+(FL$231&lt;=$O311)*(IFERROR(INDEX(OpCashFlow!$H$89:$AC$89,MATCH(MonthlyCF!FL$231,OpCashFlow!$H$4:$AC$4,0)),0)*FL$233))+FL299</f>
        <v/>
      </c>
      <c r="FM311" s="346">
        <f>IF(SUM($P299:FM299)&gt;0,0,-FM$188+(FM$231&lt;=$O311)*(IFERROR(INDEX(OpCashFlow!$H$89:$AC$89,MATCH(MonthlyCF!FM$231,OpCashFlow!$H$4:$AC$4,0)),0)*FM$233))+FM299</f>
        <v/>
      </c>
      <c r="FN311" s="346">
        <f>IF(SUM($P299:FN299)&gt;0,0,-FN$188+(FN$231&lt;=$O311)*(IFERROR(INDEX(OpCashFlow!$H$89:$AC$89,MATCH(MonthlyCF!FN$231,OpCashFlow!$H$4:$AC$4,0)),0)*FN$233))+FN299</f>
        <v/>
      </c>
      <c r="FO311" s="346">
        <f>IF(SUM($P299:FO299)&gt;0,0,-FO$188+(FO$231&lt;=$O311)*(IFERROR(INDEX(OpCashFlow!$H$89:$AC$89,MATCH(MonthlyCF!FO$231,OpCashFlow!$H$4:$AC$4,0)),0)*FO$233))+FO299</f>
        <v/>
      </c>
      <c r="FP311" s="346">
        <f>IF(SUM($P299:FP299)&gt;0,0,-FP$188+(FP$231&lt;=$O311)*(IFERROR(INDEX(OpCashFlow!$H$89:$AC$89,MATCH(MonthlyCF!FP$231,OpCashFlow!$H$4:$AC$4,0)),0)*FP$233))+FP299</f>
        <v/>
      </c>
      <c r="FQ311" s="346">
        <f>IF(SUM($P299:FQ299)&gt;0,0,-FQ$188+(FQ$231&lt;=$O311)*(IFERROR(INDEX(OpCashFlow!$H$89:$AC$89,MATCH(MonthlyCF!FQ$231,OpCashFlow!$H$4:$AC$4,0)),0)*FQ$233))+FQ299</f>
        <v/>
      </c>
      <c r="FR311" s="346">
        <f>IF(SUM($P299:FR299)&gt;0,0,-FR$188+(FR$231&lt;=$O311)*(IFERROR(INDEX(OpCashFlow!$H$89:$AC$89,MATCH(MonthlyCF!FR$231,OpCashFlow!$H$4:$AC$4,0)),0)*FR$233))+FR299</f>
        <v/>
      </c>
      <c r="FS311" s="346">
        <f>IF(SUM($P299:FS299)&gt;0,0,-FS$188+(FS$231&lt;=$O311)*(IFERROR(INDEX(OpCashFlow!$H$89:$AC$89,MATCH(MonthlyCF!FS$231,OpCashFlow!$H$4:$AC$4,0)),0)*FS$233))+FS299</f>
        <v/>
      </c>
      <c r="FT311" s="346">
        <f>IF(SUM($P299:FT299)&gt;0,0,-FT$188+(FT$231&lt;=$O311)*(IFERROR(INDEX(OpCashFlow!$H$89:$AC$89,MATCH(MonthlyCF!FT$231,OpCashFlow!$H$4:$AC$4,0)),0)*FT$233))+FT299</f>
        <v/>
      </c>
      <c r="FU311" s="346">
        <f>IF(SUM($P299:FU299)&gt;0,0,-FU$188+(FU$231&lt;=$O311)*(IFERROR(INDEX(OpCashFlow!$H$89:$AC$89,MATCH(MonthlyCF!FU$231,OpCashFlow!$H$4:$AC$4,0)),0)*FU$233))+FU299</f>
        <v/>
      </c>
      <c r="FV311" s="346">
        <f>IF(SUM($P299:FV299)&gt;0,0,-FV$188+(FV$231&lt;=$O311)*(IFERROR(INDEX(OpCashFlow!$H$89:$AC$89,MATCH(MonthlyCF!FV$231,OpCashFlow!$H$4:$AC$4,0)),0)*FV$233))+FV299</f>
        <v/>
      </c>
      <c r="FW311" s="346">
        <f>IF(SUM($P299:FW299)&gt;0,0,-FW$188+(FW$231&lt;=$O311)*(IFERROR(INDEX(OpCashFlow!$H$89:$AC$89,MATCH(MonthlyCF!FW$231,OpCashFlow!$H$4:$AC$4,0)),0)*FW$233))+FW299</f>
        <v/>
      </c>
      <c r="FX311" s="346">
        <f>IF(SUM($P299:FX299)&gt;0,0,-FX$188+(FX$231&lt;=$O311)*(IFERROR(INDEX(OpCashFlow!$H$89:$AC$89,MATCH(MonthlyCF!FX$231,OpCashFlow!$H$4:$AC$4,0)),0)*FX$233))+FX299</f>
        <v/>
      </c>
      <c r="FY311" s="346">
        <f>IF(SUM($P299:FY299)&gt;0,0,-FY$188+(FY$231&lt;=$O311)*(IFERROR(INDEX(OpCashFlow!$H$89:$AC$89,MATCH(MonthlyCF!FY$231,OpCashFlow!$H$4:$AC$4,0)),0)*FY$233))+FY299</f>
        <v/>
      </c>
      <c r="FZ311" s="346">
        <f>IF(SUM($P299:FZ299)&gt;0,0,-FZ$188+(FZ$231&lt;=$O311)*(IFERROR(INDEX(OpCashFlow!$H$89:$AC$89,MATCH(MonthlyCF!FZ$231,OpCashFlow!$H$4:$AC$4,0)),0)*FZ$233))+FZ299</f>
        <v/>
      </c>
      <c r="GA311" s="346">
        <f>IF(SUM($P299:GA299)&gt;0,0,-GA$188+(GA$231&lt;=$O311)*(IFERROR(INDEX(OpCashFlow!$H$89:$AC$89,MATCH(MonthlyCF!GA$231,OpCashFlow!$H$4:$AC$4,0)),0)*GA$233))+GA299</f>
        <v/>
      </c>
      <c r="GB311" s="346">
        <f>IF(SUM($P299:GB299)&gt;0,0,-GB$188+(GB$231&lt;=$O311)*(IFERROR(INDEX(OpCashFlow!$H$89:$AC$89,MATCH(MonthlyCF!GB$231,OpCashFlow!$H$4:$AC$4,0)),0)*GB$233))+GB299</f>
        <v/>
      </c>
      <c r="GC311" s="346">
        <f>IF(SUM($P299:GC299)&gt;0,0,-GC$188+(GC$231&lt;=$O311)*(IFERROR(INDEX(OpCashFlow!$H$89:$AC$89,MATCH(MonthlyCF!GC$231,OpCashFlow!$H$4:$AC$4,0)),0)*GC$233))+GC299</f>
        <v/>
      </c>
      <c r="GD311" s="346">
        <f>IF(SUM($P299:GD299)&gt;0,0,-GD$188+(GD$231&lt;=$O311)*(IFERROR(INDEX(OpCashFlow!$H$89:$AC$89,MATCH(MonthlyCF!GD$231,OpCashFlow!$H$4:$AC$4,0)),0)*GD$233))+GD299</f>
        <v/>
      </c>
      <c r="GE311" s="346">
        <f>IF(SUM($P299:GE299)&gt;0,0,-GE$188+(GE$231&lt;=$O311)*(IFERROR(INDEX(OpCashFlow!$H$89:$AC$89,MATCH(MonthlyCF!GE$231,OpCashFlow!$H$4:$AC$4,0)),0)*GE$233))+GE299</f>
        <v/>
      </c>
      <c r="GF311" s="346">
        <f>IF(SUM($P299:GF299)&gt;0,0,-GF$188+(GF$231&lt;=$O311)*(IFERROR(INDEX(OpCashFlow!$H$89:$AC$89,MATCH(MonthlyCF!GF$231,OpCashFlow!$H$4:$AC$4,0)),0)*GF$233))+GF299</f>
        <v/>
      </c>
      <c r="GG311" s="346">
        <f>IF(SUM($P299:GG299)&gt;0,0,-GG$188+(GG$231&lt;=$O311)*(IFERROR(INDEX(OpCashFlow!$H$89:$AC$89,MATCH(MonthlyCF!GG$231,OpCashFlow!$H$4:$AC$4,0)),0)*GG$233))+GG299</f>
        <v/>
      </c>
      <c r="GH311" s="346">
        <f>IF(SUM($P299:GH299)&gt;0,0,-GH$188+(GH$231&lt;=$O311)*(IFERROR(INDEX(OpCashFlow!$H$89:$AC$89,MATCH(MonthlyCF!GH$231,OpCashFlow!$H$4:$AC$4,0)),0)*GH$233))+GH299</f>
        <v/>
      </c>
      <c r="GI311" s="346">
        <f>IF(SUM($P299:GI299)&gt;0,0,-GI$188+(GI$231&lt;=$O311)*(IFERROR(INDEX(OpCashFlow!$H$89:$AC$89,MATCH(MonthlyCF!GI$231,OpCashFlow!$H$4:$AC$4,0)),0)*GI$233))+GI299</f>
        <v/>
      </c>
      <c r="GJ311" s="346">
        <f>IF(SUM($P299:GJ299)&gt;0,0,-GJ$188+(GJ$231&lt;=$O311)*(IFERROR(INDEX(OpCashFlow!$H$89:$AC$89,MATCH(MonthlyCF!GJ$231,OpCashFlow!$H$4:$AC$4,0)),0)*GJ$233))+GJ299</f>
        <v/>
      </c>
      <c r="GK311" s="346">
        <f>IF(SUM($P299:GK299)&gt;0,0,-GK$188+(GK$231&lt;=$O311)*(IFERROR(INDEX(OpCashFlow!$H$89:$AC$89,MATCH(MonthlyCF!GK$231,OpCashFlow!$H$4:$AC$4,0)),0)*GK$233))+GK299</f>
        <v/>
      </c>
      <c r="GL311" s="346">
        <f>IF(SUM($P299:GL299)&gt;0,0,-GL$188+(GL$231&lt;=$O311)*(IFERROR(INDEX(OpCashFlow!$H$89:$AC$89,MATCH(MonthlyCF!GL$231,OpCashFlow!$H$4:$AC$4,0)),0)*GL$233))+GL299</f>
        <v/>
      </c>
      <c r="GM311" s="346">
        <f>IF(SUM($P299:GM299)&gt;0,0,-GM$188+(GM$231&lt;=$O311)*(IFERROR(INDEX(OpCashFlow!$H$89:$AC$89,MATCH(MonthlyCF!GM$231,OpCashFlow!$H$4:$AC$4,0)),0)*GM$233))+GM299</f>
        <v/>
      </c>
      <c r="GN311" s="346">
        <f>IF(SUM($P299:GN299)&gt;0,0,-GN$188+(GN$231&lt;=$O311)*(IFERROR(INDEX(OpCashFlow!$H$89:$AC$89,MATCH(MonthlyCF!GN$231,OpCashFlow!$H$4:$AC$4,0)),0)*GN$233))+GN299</f>
        <v/>
      </c>
    </row>
    <row r="312" outlineLevel="1">
      <c r="M312" s="584">
        <f>SUMIF(P312:GN312,"&gt;0")/-SUMIF(P312:GN312,"&lt;0")</f>
        <v/>
      </c>
      <c r="N312" s="583">
        <f>XIRR(P312:GN312,$P$8:$GN$8)</f>
        <v/>
      </c>
      <c r="O312" s="1" t="n">
        <v>2</v>
      </c>
      <c r="P312" s="346">
        <f>IF(SUM($P300:P300)&gt;0,0,-P$188+(P$231&lt;=$O312)*(IFERROR(INDEX(OpCashFlow!$H$89:$AC$89,MATCH(MonthlyCF!P$231,OpCashFlow!$H$4:$AC$4,0)),0)*P$233))+P300</f>
        <v/>
      </c>
      <c r="Q312" s="346">
        <f>IF(SUM($P300:Q300)&gt;0,0,-Q$188+(Q$231&lt;=$O312)*(IFERROR(INDEX(OpCashFlow!$H$89:$AC$89,MATCH(MonthlyCF!Q$231,OpCashFlow!$H$4:$AC$4,0)),0)*Q$233))+Q300</f>
        <v/>
      </c>
      <c r="R312" s="346">
        <f>IF(SUM($P300:R300)&gt;0,0,-R$188+(R$231&lt;=$O312)*(IFERROR(INDEX(OpCashFlow!$H$89:$AC$89,MATCH(MonthlyCF!R$231,OpCashFlow!$H$4:$AC$4,0)),0)*R$233))+R300</f>
        <v/>
      </c>
      <c r="S312" s="346">
        <f>IF(SUM($P300:S300)&gt;0,0,-S$188+(S$231&lt;=$O312)*(IFERROR(INDEX(OpCashFlow!$H$89:$AC$89,MATCH(MonthlyCF!S$231,OpCashFlow!$H$4:$AC$4,0)),0)*S$233))+S300</f>
        <v/>
      </c>
      <c r="T312" s="346">
        <f>IF(SUM($P300:T300)&gt;0,0,-T$188+(T$231&lt;=$O312)*(IFERROR(INDEX(OpCashFlow!$H$89:$AC$89,MATCH(MonthlyCF!T$231,OpCashFlow!$H$4:$AC$4,0)),0)*T$233))+T300</f>
        <v/>
      </c>
      <c r="U312" s="346">
        <f>IF(SUM($P300:U300)&gt;0,0,-U$188+(U$231&lt;=$O312)*(IFERROR(INDEX(OpCashFlow!$H$89:$AC$89,MATCH(MonthlyCF!U$231,OpCashFlow!$H$4:$AC$4,0)),0)*U$233))+U300</f>
        <v/>
      </c>
      <c r="V312" s="346">
        <f>IF(SUM($P300:V300)&gt;0,0,-V$188+(V$231&lt;=$O312)*(IFERROR(INDEX(OpCashFlow!$H$89:$AC$89,MATCH(MonthlyCF!V$231,OpCashFlow!$H$4:$AC$4,0)),0)*V$233))+V300</f>
        <v/>
      </c>
      <c r="W312" s="346">
        <f>IF(SUM($P300:W300)&gt;0,0,-W$188+(W$231&lt;=$O312)*(IFERROR(INDEX(OpCashFlow!$H$89:$AC$89,MATCH(MonthlyCF!W$231,OpCashFlow!$H$4:$AC$4,0)),0)*W$233))+W300</f>
        <v/>
      </c>
      <c r="X312" s="346">
        <f>IF(SUM($P300:X300)&gt;0,0,-X$188+(X$231&lt;=$O312)*(IFERROR(INDEX(OpCashFlow!$H$89:$AC$89,MATCH(MonthlyCF!X$231,OpCashFlow!$H$4:$AC$4,0)),0)*X$233))+X300</f>
        <v/>
      </c>
      <c r="Y312" s="346">
        <f>IF(SUM($P300:Y300)&gt;0,0,-Y$188+(Y$231&lt;=$O312)*(IFERROR(INDEX(OpCashFlow!$H$89:$AC$89,MATCH(MonthlyCF!Y$231,OpCashFlow!$H$4:$AC$4,0)),0)*Y$233))+Y300</f>
        <v/>
      </c>
      <c r="Z312" s="346">
        <f>IF(SUM($P300:Z300)&gt;0,0,-Z$188+(Z$231&lt;=$O312)*(IFERROR(INDEX(OpCashFlow!$H$89:$AC$89,MATCH(MonthlyCF!Z$231,OpCashFlow!$H$4:$AC$4,0)),0)*Z$233))+Z300</f>
        <v/>
      </c>
      <c r="AA312" s="346">
        <f>IF(SUM($P300:AA300)&gt;0,0,-AA$188+(AA$231&lt;=$O312)*(IFERROR(INDEX(OpCashFlow!$H$89:$AC$89,MATCH(MonthlyCF!AA$231,OpCashFlow!$H$4:$AC$4,0)),0)*AA$233))+AA300</f>
        <v/>
      </c>
      <c r="AB312" s="346">
        <f>IF(SUM($P300:AB300)&gt;0,0,-AB$188+(AB$231&lt;=$O312)*(IFERROR(INDEX(OpCashFlow!$H$89:$AC$89,MATCH(MonthlyCF!AB$231,OpCashFlow!$H$4:$AC$4,0)),0)*AB$233))+AB300</f>
        <v/>
      </c>
      <c r="AC312" s="346">
        <f>IF(SUM($P300:AC300)&gt;0,0,-AC$188+(AC$231&lt;=$O312)*(IFERROR(INDEX(OpCashFlow!$H$89:$AC$89,MATCH(MonthlyCF!AC$231,OpCashFlow!$H$4:$AC$4,0)),0)*AC$233))+AC300</f>
        <v/>
      </c>
      <c r="AD312" s="346">
        <f>IF(SUM($P300:AD300)&gt;0,0,-AD$188+(AD$231&lt;=$O312)*(IFERROR(INDEX(OpCashFlow!$H$89:$AC$89,MATCH(MonthlyCF!AD$231,OpCashFlow!$H$4:$AC$4,0)),0)*AD$233))+AD300</f>
        <v/>
      </c>
      <c r="AE312" s="346">
        <f>IF(SUM($P300:AE300)&gt;0,0,-AE$188+(AE$231&lt;=$O312)*(IFERROR(INDEX(OpCashFlow!$H$89:$AC$89,MATCH(MonthlyCF!AE$231,OpCashFlow!$H$4:$AC$4,0)),0)*AE$233))+AE300</f>
        <v/>
      </c>
      <c r="AF312" s="346">
        <f>IF(SUM($P300:AF300)&gt;0,0,-AF$188+(AF$231&lt;=$O312)*(IFERROR(INDEX(OpCashFlow!$H$89:$AC$89,MATCH(MonthlyCF!AF$231,OpCashFlow!$H$4:$AC$4,0)),0)*AF$233))+AF300</f>
        <v/>
      </c>
      <c r="AG312" s="346">
        <f>IF(SUM($P300:AG300)&gt;0,0,-AG$188+(AG$231&lt;=$O312)*(IFERROR(INDEX(OpCashFlow!$H$89:$AC$89,MATCH(MonthlyCF!AG$231,OpCashFlow!$H$4:$AC$4,0)),0)*AG$233))+AG300</f>
        <v/>
      </c>
      <c r="AH312" s="346">
        <f>IF(SUM($P300:AH300)&gt;0,0,-AH$188+(AH$231&lt;=$O312)*(IFERROR(INDEX(OpCashFlow!$H$89:$AC$89,MATCH(MonthlyCF!AH$231,OpCashFlow!$H$4:$AC$4,0)),0)*AH$233))+AH300</f>
        <v/>
      </c>
      <c r="AI312" s="346">
        <f>IF(SUM($P300:AI300)&gt;0,0,-AI$188+(AI$231&lt;=$O312)*(IFERROR(INDEX(OpCashFlow!$H$89:$AC$89,MATCH(MonthlyCF!AI$231,OpCashFlow!$H$4:$AC$4,0)),0)*AI$233))+AI300</f>
        <v/>
      </c>
      <c r="AJ312" s="346">
        <f>IF(SUM($P300:AJ300)&gt;0,0,-AJ$188+(AJ$231&lt;=$O312)*(IFERROR(INDEX(OpCashFlow!$H$89:$AC$89,MATCH(MonthlyCF!AJ$231,OpCashFlow!$H$4:$AC$4,0)),0)*AJ$233))+AJ300</f>
        <v/>
      </c>
      <c r="AK312" s="346">
        <f>IF(SUM($P300:AK300)&gt;0,0,-AK$188+(AK$231&lt;=$O312)*(IFERROR(INDEX(OpCashFlow!$H$89:$AC$89,MATCH(MonthlyCF!AK$231,OpCashFlow!$H$4:$AC$4,0)),0)*AK$233))+AK300</f>
        <v/>
      </c>
      <c r="AL312" s="346">
        <f>IF(SUM($P300:AL300)&gt;0,0,-AL$188+(AL$231&lt;=$O312)*(IFERROR(INDEX(OpCashFlow!$H$89:$AC$89,MATCH(MonthlyCF!AL$231,OpCashFlow!$H$4:$AC$4,0)),0)*AL$233))+AL300</f>
        <v/>
      </c>
      <c r="AM312" s="346">
        <f>IF(SUM($P300:AM300)&gt;0,0,-AM$188+(AM$231&lt;=$O312)*(IFERROR(INDEX(OpCashFlow!$H$89:$AC$89,MATCH(MonthlyCF!AM$231,OpCashFlow!$H$4:$AC$4,0)),0)*AM$233))+AM300</f>
        <v/>
      </c>
      <c r="AN312" s="346">
        <f>IF(SUM($P300:AN300)&gt;0,0,-AN$188+(AN$231&lt;=$O312)*(IFERROR(INDEX(OpCashFlow!$H$89:$AC$89,MATCH(MonthlyCF!AN$231,OpCashFlow!$H$4:$AC$4,0)),0)*AN$233))+AN300</f>
        <v/>
      </c>
      <c r="AO312" s="346">
        <f>IF(SUM($P300:AO300)&gt;0,0,-AO$188+(AO$231&lt;=$O312)*(IFERROR(INDEX(OpCashFlow!$H$89:$AC$89,MATCH(MonthlyCF!AO$231,OpCashFlow!$H$4:$AC$4,0)),0)*AO$233))+AO300</f>
        <v/>
      </c>
      <c r="AP312" s="346">
        <f>IF(SUM($P300:AP300)&gt;0,0,-AP$188+(AP$231&lt;=$O312)*(IFERROR(INDEX(OpCashFlow!$H$89:$AC$89,MATCH(MonthlyCF!AP$231,OpCashFlow!$H$4:$AC$4,0)),0)*AP$233))+AP300</f>
        <v/>
      </c>
      <c r="AQ312" s="346">
        <f>IF(SUM($P300:AQ300)&gt;0,0,-AQ$188+(AQ$231&lt;=$O312)*(IFERROR(INDEX(OpCashFlow!$H$89:$AC$89,MATCH(MonthlyCF!AQ$231,OpCashFlow!$H$4:$AC$4,0)),0)*AQ$233))+AQ300</f>
        <v/>
      </c>
      <c r="AR312" s="346">
        <f>IF(SUM($P300:AR300)&gt;0,0,-AR$188+(AR$231&lt;=$O312)*(IFERROR(INDEX(OpCashFlow!$H$89:$AC$89,MATCH(MonthlyCF!AR$231,OpCashFlow!$H$4:$AC$4,0)),0)*AR$233))+AR300</f>
        <v/>
      </c>
      <c r="AS312" s="346">
        <f>IF(SUM($P300:AS300)&gt;0,0,-AS$188+(AS$231&lt;=$O312)*(IFERROR(INDEX(OpCashFlow!$H$89:$AC$89,MATCH(MonthlyCF!AS$231,OpCashFlow!$H$4:$AC$4,0)),0)*AS$233))+AS300</f>
        <v/>
      </c>
      <c r="AT312" s="346">
        <f>IF(SUM($P300:AT300)&gt;0,0,-AT$188+(AT$231&lt;=$O312)*(IFERROR(INDEX(OpCashFlow!$H$89:$AC$89,MATCH(MonthlyCF!AT$231,OpCashFlow!$H$4:$AC$4,0)),0)*AT$233))+AT300</f>
        <v/>
      </c>
      <c r="AU312" s="346">
        <f>IF(SUM($P300:AU300)&gt;0,0,-AU$188+(AU$231&lt;=$O312)*(IFERROR(INDEX(OpCashFlow!$H$89:$AC$89,MATCH(MonthlyCF!AU$231,OpCashFlow!$H$4:$AC$4,0)),0)*AU$233))+AU300</f>
        <v/>
      </c>
      <c r="AV312" s="346">
        <f>IF(SUM($P300:AV300)&gt;0,0,-AV$188+(AV$231&lt;=$O312)*(IFERROR(INDEX(OpCashFlow!$H$89:$AC$89,MATCH(MonthlyCF!AV$231,OpCashFlow!$H$4:$AC$4,0)),0)*AV$233))+AV300</f>
        <v/>
      </c>
      <c r="AW312" s="346">
        <f>IF(SUM($P300:AW300)&gt;0,0,-AW$188+(AW$231&lt;=$O312)*(IFERROR(INDEX(OpCashFlow!$H$89:$AC$89,MATCH(MonthlyCF!AW$231,OpCashFlow!$H$4:$AC$4,0)),0)*AW$233))+AW300</f>
        <v/>
      </c>
      <c r="AX312" s="346">
        <f>IF(SUM($P300:AX300)&gt;0,0,-AX$188+(AX$231&lt;=$O312)*(IFERROR(INDEX(OpCashFlow!$H$89:$AC$89,MATCH(MonthlyCF!AX$231,OpCashFlow!$H$4:$AC$4,0)),0)*AX$233))+AX300</f>
        <v/>
      </c>
      <c r="AY312" s="346">
        <f>IF(SUM($P300:AY300)&gt;0,0,-AY$188+(AY$231&lt;=$O312)*(IFERROR(INDEX(OpCashFlow!$H$89:$AC$89,MATCH(MonthlyCF!AY$231,OpCashFlow!$H$4:$AC$4,0)),0)*AY$233))+AY300</f>
        <v/>
      </c>
      <c r="AZ312" s="346">
        <f>IF(SUM($P300:AZ300)&gt;0,0,-AZ$188+(AZ$231&lt;=$O312)*(IFERROR(INDEX(OpCashFlow!$H$89:$AC$89,MATCH(MonthlyCF!AZ$231,OpCashFlow!$H$4:$AC$4,0)),0)*AZ$233))+AZ300</f>
        <v/>
      </c>
      <c r="BA312" s="346">
        <f>IF(SUM($P300:BA300)&gt;0,0,-BA$188+(BA$231&lt;=$O312)*(IFERROR(INDEX(OpCashFlow!$H$89:$AC$89,MATCH(MonthlyCF!BA$231,OpCashFlow!$H$4:$AC$4,0)),0)*BA$233))+BA300</f>
        <v/>
      </c>
      <c r="BB312" s="346">
        <f>IF(SUM($P300:BB300)&gt;0,0,-BB$188+(BB$231&lt;=$O312)*(IFERROR(INDEX(OpCashFlow!$H$89:$AC$89,MATCH(MonthlyCF!BB$231,OpCashFlow!$H$4:$AC$4,0)),0)*BB$233))+BB300</f>
        <v/>
      </c>
      <c r="BC312" s="346">
        <f>IF(SUM($P300:BC300)&gt;0,0,-BC$188+(BC$231&lt;=$O312)*(IFERROR(INDEX(OpCashFlow!$H$89:$AC$89,MATCH(MonthlyCF!BC$231,OpCashFlow!$H$4:$AC$4,0)),0)*BC$233))+BC300</f>
        <v/>
      </c>
      <c r="BD312" s="346">
        <f>IF(SUM($P300:BD300)&gt;0,0,-BD$188+(BD$231&lt;=$O312)*(IFERROR(INDEX(OpCashFlow!$H$89:$AC$89,MATCH(MonthlyCF!BD$231,OpCashFlow!$H$4:$AC$4,0)),0)*BD$233))+BD300</f>
        <v/>
      </c>
      <c r="BE312" s="346">
        <f>IF(SUM($P300:BE300)&gt;0,0,-BE$188+(BE$231&lt;=$O312)*(IFERROR(INDEX(OpCashFlow!$H$89:$AC$89,MATCH(MonthlyCF!BE$231,OpCashFlow!$H$4:$AC$4,0)),0)*BE$233))+BE300</f>
        <v/>
      </c>
      <c r="BF312" s="346">
        <f>IF(SUM($P300:BF300)&gt;0,0,-BF$188+(BF$231&lt;=$O312)*(IFERROR(INDEX(OpCashFlow!$H$89:$AC$89,MATCH(MonthlyCF!BF$231,OpCashFlow!$H$4:$AC$4,0)),0)*BF$233))+BF300</f>
        <v/>
      </c>
      <c r="BG312" s="346">
        <f>IF(SUM($P300:BG300)&gt;0,0,-BG$188+(BG$231&lt;=$O312)*(IFERROR(INDEX(OpCashFlow!$H$89:$AC$89,MATCH(MonthlyCF!BG$231,OpCashFlow!$H$4:$AC$4,0)),0)*BG$233))+BG300</f>
        <v/>
      </c>
      <c r="BH312" s="346">
        <f>IF(SUM($P300:BH300)&gt;0,0,-BH$188+(BH$231&lt;=$O312)*(IFERROR(INDEX(OpCashFlow!$H$89:$AC$89,MATCH(MonthlyCF!BH$231,OpCashFlow!$H$4:$AC$4,0)),0)*BH$233))+BH300</f>
        <v/>
      </c>
      <c r="BI312" s="346">
        <f>IF(SUM($P300:BI300)&gt;0,0,-BI$188+(BI$231&lt;=$O312)*(IFERROR(INDEX(OpCashFlow!$H$89:$AC$89,MATCH(MonthlyCF!BI$231,OpCashFlow!$H$4:$AC$4,0)),0)*BI$233))+BI300</f>
        <v/>
      </c>
      <c r="BJ312" s="346">
        <f>IF(SUM($P300:BJ300)&gt;0,0,-BJ$188+(BJ$231&lt;=$O312)*(IFERROR(INDEX(OpCashFlow!$H$89:$AC$89,MATCH(MonthlyCF!BJ$231,OpCashFlow!$H$4:$AC$4,0)),0)*BJ$233))+BJ300</f>
        <v/>
      </c>
      <c r="BK312" s="346">
        <f>IF(SUM($P300:BK300)&gt;0,0,-BK$188+(BK$231&lt;=$O312)*(IFERROR(INDEX(OpCashFlow!$H$89:$AC$89,MATCH(MonthlyCF!BK$231,OpCashFlow!$H$4:$AC$4,0)),0)*BK$233))+BK300</f>
        <v/>
      </c>
      <c r="BL312" s="346">
        <f>IF(SUM($P300:BL300)&gt;0,0,-BL$188+(BL$231&lt;=$O312)*(IFERROR(INDEX(OpCashFlow!$H$89:$AC$89,MATCH(MonthlyCF!BL$231,OpCashFlow!$H$4:$AC$4,0)),0)*BL$233))+BL300</f>
        <v/>
      </c>
      <c r="BM312" s="346">
        <f>IF(SUM($P300:BM300)&gt;0,0,-BM$188+(BM$231&lt;=$O312)*(IFERROR(INDEX(OpCashFlow!$H$89:$AC$89,MATCH(MonthlyCF!BM$231,OpCashFlow!$H$4:$AC$4,0)),0)*BM$233))+BM300</f>
        <v/>
      </c>
      <c r="BN312" s="346">
        <f>IF(SUM($P300:BN300)&gt;0,0,-BN$188+(BN$231&lt;=$O312)*(IFERROR(INDEX(OpCashFlow!$H$89:$AC$89,MATCH(MonthlyCF!BN$231,OpCashFlow!$H$4:$AC$4,0)),0)*BN$233))+BN300</f>
        <v/>
      </c>
      <c r="BO312" s="346">
        <f>IF(SUM($P300:BO300)&gt;0,0,-BO$188+(BO$231&lt;=$O312)*(IFERROR(INDEX(OpCashFlow!$H$89:$AC$89,MATCH(MonthlyCF!BO$231,OpCashFlow!$H$4:$AC$4,0)),0)*BO$233))+BO300</f>
        <v/>
      </c>
      <c r="BP312" s="346">
        <f>IF(SUM($P300:BP300)&gt;0,0,-BP$188+(BP$231&lt;=$O312)*(IFERROR(INDEX(OpCashFlow!$H$89:$AC$89,MATCH(MonthlyCF!BP$231,OpCashFlow!$H$4:$AC$4,0)),0)*BP$233))+BP300</f>
        <v/>
      </c>
      <c r="BQ312" s="346">
        <f>IF(SUM($P300:BQ300)&gt;0,0,-BQ$188+(BQ$231&lt;=$O312)*(IFERROR(INDEX(OpCashFlow!$H$89:$AC$89,MATCH(MonthlyCF!BQ$231,OpCashFlow!$H$4:$AC$4,0)),0)*BQ$233))+BQ300</f>
        <v/>
      </c>
      <c r="BR312" s="346">
        <f>IF(SUM($P300:BR300)&gt;0,0,-BR$188+(BR$231&lt;=$O312)*(IFERROR(INDEX(OpCashFlow!$H$89:$AC$89,MATCH(MonthlyCF!BR$231,OpCashFlow!$H$4:$AC$4,0)),0)*BR$233))+BR300</f>
        <v/>
      </c>
      <c r="BS312" s="346">
        <f>IF(SUM($P300:BS300)&gt;0,0,-BS$188+(BS$231&lt;=$O312)*(IFERROR(INDEX(OpCashFlow!$H$89:$AC$89,MATCH(MonthlyCF!BS$231,OpCashFlow!$H$4:$AC$4,0)),0)*BS$233))+BS300</f>
        <v/>
      </c>
      <c r="BT312" s="346">
        <f>IF(SUM($P300:BT300)&gt;0,0,-BT$188+(BT$231&lt;=$O312)*(IFERROR(INDEX(OpCashFlow!$H$89:$AC$89,MATCH(MonthlyCF!BT$231,OpCashFlow!$H$4:$AC$4,0)),0)*BT$233))+BT300</f>
        <v/>
      </c>
      <c r="BU312" s="346">
        <f>IF(SUM($P300:BU300)&gt;0,0,-BU$188+(BU$231&lt;=$O312)*(IFERROR(INDEX(OpCashFlow!$H$89:$AC$89,MATCH(MonthlyCF!BU$231,OpCashFlow!$H$4:$AC$4,0)),0)*BU$233))+BU300</f>
        <v/>
      </c>
      <c r="BV312" s="346">
        <f>IF(SUM($P300:BV300)&gt;0,0,-BV$188+(BV$231&lt;=$O312)*(IFERROR(INDEX(OpCashFlow!$H$89:$AC$89,MATCH(MonthlyCF!BV$231,OpCashFlow!$H$4:$AC$4,0)),0)*BV$233))+BV300</f>
        <v/>
      </c>
      <c r="BW312" s="346">
        <f>IF(SUM($P300:BW300)&gt;0,0,-BW$188+(BW$231&lt;=$O312)*(IFERROR(INDEX(OpCashFlow!$H$89:$AC$89,MATCH(MonthlyCF!BW$231,OpCashFlow!$H$4:$AC$4,0)),0)*BW$233))+BW300</f>
        <v/>
      </c>
      <c r="BX312" s="346">
        <f>IF(SUM($P300:BX300)&gt;0,0,-BX$188+(BX$231&lt;=$O312)*(IFERROR(INDEX(OpCashFlow!$H$89:$AC$89,MATCH(MonthlyCF!BX$231,OpCashFlow!$H$4:$AC$4,0)),0)*BX$233))+BX300</f>
        <v/>
      </c>
      <c r="BY312" s="346">
        <f>IF(SUM($P300:BY300)&gt;0,0,-BY$188+(BY$231&lt;=$O312)*(IFERROR(INDEX(OpCashFlow!$H$89:$AC$89,MATCH(MonthlyCF!BY$231,OpCashFlow!$H$4:$AC$4,0)),0)*BY$233))+BY300</f>
        <v/>
      </c>
      <c r="BZ312" s="346">
        <f>IF(SUM($P300:BZ300)&gt;0,0,-BZ$188+(BZ$231&lt;=$O312)*(IFERROR(INDEX(OpCashFlow!$H$89:$AC$89,MATCH(MonthlyCF!BZ$231,OpCashFlow!$H$4:$AC$4,0)),0)*BZ$233))+BZ300</f>
        <v/>
      </c>
      <c r="CA312" s="346">
        <f>IF(SUM($P300:CA300)&gt;0,0,-CA$188+(CA$231&lt;=$O312)*(IFERROR(INDEX(OpCashFlow!$H$89:$AC$89,MATCH(MonthlyCF!CA$231,OpCashFlow!$H$4:$AC$4,0)),0)*CA$233))+CA300</f>
        <v/>
      </c>
      <c r="CB312" s="346">
        <f>IF(SUM($P300:CB300)&gt;0,0,-CB$188+(CB$231&lt;=$O312)*(IFERROR(INDEX(OpCashFlow!$H$89:$AC$89,MATCH(MonthlyCF!CB$231,OpCashFlow!$H$4:$AC$4,0)),0)*CB$233))+CB300</f>
        <v/>
      </c>
      <c r="CC312" s="346">
        <f>IF(SUM($P300:CC300)&gt;0,0,-CC$188+(CC$231&lt;=$O312)*(IFERROR(INDEX(OpCashFlow!$H$89:$AC$89,MATCH(MonthlyCF!CC$231,OpCashFlow!$H$4:$AC$4,0)),0)*CC$233))+CC300</f>
        <v/>
      </c>
      <c r="CD312" s="346">
        <f>IF(SUM($P300:CD300)&gt;0,0,-CD$188+(CD$231&lt;=$O312)*(IFERROR(INDEX(OpCashFlow!$H$89:$AC$89,MATCH(MonthlyCF!CD$231,OpCashFlow!$H$4:$AC$4,0)),0)*CD$233))+CD300</f>
        <v/>
      </c>
      <c r="CE312" s="346">
        <f>IF(SUM($P300:CE300)&gt;0,0,-CE$188+(CE$231&lt;=$O312)*(IFERROR(INDEX(OpCashFlow!$H$89:$AC$89,MATCH(MonthlyCF!CE$231,OpCashFlow!$H$4:$AC$4,0)),0)*CE$233))+CE300</f>
        <v/>
      </c>
      <c r="CF312" s="346">
        <f>IF(SUM($P300:CF300)&gt;0,0,-CF$188+(CF$231&lt;=$O312)*(IFERROR(INDEX(OpCashFlow!$H$89:$AC$89,MATCH(MonthlyCF!CF$231,OpCashFlow!$H$4:$AC$4,0)),0)*CF$233))+CF300</f>
        <v/>
      </c>
      <c r="CG312" s="346">
        <f>IF(SUM($P300:CG300)&gt;0,0,-CG$188+(CG$231&lt;=$O312)*(IFERROR(INDEX(OpCashFlow!$H$89:$AC$89,MATCH(MonthlyCF!CG$231,OpCashFlow!$H$4:$AC$4,0)),0)*CG$233))+CG300</f>
        <v/>
      </c>
      <c r="CH312" s="346">
        <f>IF(SUM($P300:CH300)&gt;0,0,-CH$188+(CH$231&lt;=$O312)*(IFERROR(INDEX(OpCashFlow!$H$89:$AC$89,MATCH(MonthlyCF!CH$231,OpCashFlow!$H$4:$AC$4,0)),0)*CH$233))+CH300</f>
        <v/>
      </c>
      <c r="CI312" s="346">
        <f>IF(SUM($P300:CI300)&gt;0,0,-CI$188+(CI$231&lt;=$O312)*(IFERROR(INDEX(OpCashFlow!$H$89:$AC$89,MATCH(MonthlyCF!CI$231,OpCashFlow!$H$4:$AC$4,0)),0)*CI$233))+CI300</f>
        <v/>
      </c>
      <c r="CJ312" s="346">
        <f>IF(SUM($P300:CJ300)&gt;0,0,-CJ$188+(CJ$231&lt;=$O312)*(IFERROR(INDEX(OpCashFlow!$H$89:$AC$89,MATCH(MonthlyCF!CJ$231,OpCashFlow!$H$4:$AC$4,0)),0)*CJ$233))+CJ300</f>
        <v/>
      </c>
      <c r="CK312" s="346">
        <f>IF(SUM($P300:CK300)&gt;0,0,-CK$188+(CK$231&lt;=$O312)*(IFERROR(INDEX(OpCashFlow!$H$89:$AC$89,MATCH(MonthlyCF!CK$231,OpCashFlow!$H$4:$AC$4,0)),0)*CK$233))+CK300</f>
        <v/>
      </c>
      <c r="CL312" s="346">
        <f>IF(SUM($P300:CL300)&gt;0,0,-CL$188+(CL$231&lt;=$O312)*(IFERROR(INDEX(OpCashFlow!$H$89:$AC$89,MATCH(MonthlyCF!CL$231,OpCashFlow!$H$4:$AC$4,0)),0)*CL$233))+CL300</f>
        <v/>
      </c>
      <c r="CM312" s="346">
        <f>IF(SUM($P300:CM300)&gt;0,0,-CM$188+(CM$231&lt;=$O312)*(IFERROR(INDEX(OpCashFlow!$H$89:$AC$89,MATCH(MonthlyCF!CM$231,OpCashFlow!$H$4:$AC$4,0)),0)*CM$233))+CM300</f>
        <v/>
      </c>
      <c r="CN312" s="346">
        <f>IF(SUM($P300:CN300)&gt;0,0,-CN$188+(CN$231&lt;=$O312)*(IFERROR(INDEX(OpCashFlow!$H$89:$AC$89,MATCH(MonthlyCF!CN$231,OpCashFlow!$H$4:$AC$4,0)),0)*CN$233))+CN300</f>
        <v/>
      </c>
      <c r="CO312" s="346">
        <f>IF(SUM($P300:CO300)&gt;0,0,-CO$188+(CO$231&lt;=$O312)*(IFERROR(INDEX(OpCashFlow!$H$89:$AC$89,MATCH(MonthlyCF!CO$231,OpCashFlow!$H$4:$AC$4,0)),0)*CO$233))+CO300</f>
        <v/>
      </c>
      <c r="CP312" s="346">
        <f>IF(SUM($P300:CP300)&gt;0,0,-CP$188+(CP$231&lt;=$O312)*(IFERROR(INDEX(OpCashFlow!$H$89:$AC$89,MATCH(MonthlyCF!CP$231,OpCashFlow!$H$4:$AC$4,0)),0)*CP$233))+CP300</f>
        <v/>
      </c>
      <c r="CQ312" s="346">
        <f>IF(SUM($P300:CQ300)&gt;0,0,-CQ$188+(CQ$231&lt;=$O312)*(IFERROR(INDEX(OpCashFlow!$H$89:$AC$89,MATCH(MonthlyCF!CQ$231,OpCashFlow!$H$4:$AC$4,0)),0)*CQ$233))+CQ300</f>
        <v/>
      </c>
      <c r="CR312" s="346">
        <f>IF(SUM($P300:CR300)&gt;0,0,-CR$188+(CR$231&lt;=$O312)*(IFERROR(INDEX(OpCashFlow!$H$89:$AC$89,MATCH(MonthlyCF!CR$231,OpCashFlow!$H$4:$AC$4,0)),0)*CR$233))+CR300</f>
        <v/>
      </c>
      <c r="CS312" s="346">
        <f>IF(SUM($P300:CS300)&gt;0,0,-CS$188+(CS$231&lt;=$O312)*(IFERROR(INDEX(OpCashFlow!$H$89:$AC$89,MATCH(MonthlyCF!CS$231,OpCashFlow!$H$4:$AC$4,0)),0)*CS$233))+CS300</f>
        <v/>
      </c>
      <c r="CT312" s="346">
        <f>IF(SUM($P300:CT300)&gt;0,0,-CT$188+(CT$231&lt;=$O312)*(IFERROR(INDEX(OpCashFlow!$H$89:$AC$89,MATCH(MonthlyCF!CT$231,OpCashFlow!$H$4:$AC$4,0)),0)*CT$233))+CT300</f>
        <v/>
      </c>
      <c r="CU312" s="346">
        <f>IF(SUM($P300:CU300)&gt;0,0,-CU$188+(CU$231&lt;=$O312)*(IFERROR(INDEX(OpCashFlow!$H$89:$AC$89,MATCH(MonthlyCF!CU$231,OpCashFlow!$H$4:$AC$4,0)),0)*CU$233))+CU300</f>
        <v/>
      </c>
      <c r="CV312" s="346">
        <f>IF(SUM($P300:CV300)&gt;0,0,-CV$188+(CV$231&lt;=$O312)*(IFERROR(INDEX(OpCashFlow!$H$89:$AC$89,MATCH(MonthlyCF!CV$231,OpCashFlow!$H$4:$AC$4,0)),0)*CV$233))+CV300</f>
        <v/>
      </c>
      <c r="CW312" s="346">
        <f>IF(SUM($P300:CW300)&gt;0,0,-CW$188+(CW$231&lt;=$O312)*(IFERROR(INDEX(OpCashFlow!$H$89:$AC$89,MATCH(MonthlyCF!CW$231,OpCashFlow!$H$4:$AC$4,0)),0)*CW$233))+CW300</f>
        <v/>
      </c>
      <c r="CX312" s="346">
        <f>IF(SUM($P300:CX300)&gt;0,0,-CX$188+(CX$231&lt;=$O312)*(IFERROR(INDEX(OpCashFlow!$H$89:$AC$89,MATCH(MonthlyCF!CX$231,OpCashFlow!$H$4:$AC$4,0)),0)*CX$233))+CX300</f>
        <v/>
      </c>
      <c r="CY312" s="346">
        <f>IF(SUM($P300:CY300)&gt;0,0,-CY$188+(CY$231&lt;=$O312)*(IFERROR(INDEX(OpCashFlow!$H$89:$AC$89,MATCH(MonthlyCF!CY$231,OpCashFlow!$H$4:$AC$4,0)),0)*CY$233))+CY300</f>
        <v/>
      </c>
      <c r="CZ312" s="346">
        <f>IF(SUM($P300:CZ300)&gt;0,0,-CZ$188+(CZ$231&lt;=$O312)*(IFERROR(INDEX(OpCashFlow!$H$89:$AC$89,MATCH(MonthlyCF!CZ$231,OpCashFlow!$H$4:$AC$4,0)),0)*CZ$233))+CZ300</f>
        <v/>
      </c>
      <c r="DA312" s="346">
        <f>IF(SUM($P300:DA300)&gt;0,0,-DA$188+(DA$231&lt;=$O312)*(IFERROR(INDEX(OpCashFlow!$H$89:$AC$89,MATCH(MonthlyCF!DA$231,OpCashFlow!$H$4:$AC$4,0)),0)*DA$233))+DA300</f>
        <v/>
      </c>
      <c r="DB312" s="346">
        <f>IF(SUM($P300:DB300)&gt;0,0,-DB$188+(DB$231&lt;=$O312)*(IFERROR(INDEX(OpCashFlow!$H$89:$AC$89,MATCH(MonthlyCF!DB$231,OpCashFlow!$H$4:$AC$4,0)),0)*DB$233))+DB300</f>
        <v/>
      </c>
      <c r="DC312" s="346">
        <f>IF(SUM($P300:DC300)&gt;0,0,-DC$188+(DC$231&lt;=$O312)*(IFERROR(INDEX(OpCashFlow!$H$89:$AC$89,MATCH(MonthlyCF!DC$231,OpCashFlow!$H$4:$AC$4,0)),0)*DC$233))+DC300</f>
        <v/>
      </c>
      <c r="DD312" s="346">
        <f>IF(SUM($P300:DD300)&gt;0,0,-DD$188+(DD$231&lt;=$O312)*(IFERROR(INDEX(OpCashFlow!$H$89:$AC$89,MATCH(MonthlyCF!DD$231,OpCashFlow!$H$4:$AC$4,0)),0)*DD$233))+DD300</f>
        <v/>
      </c>
      <c r="DE312" s="346">
        <f>IF(SUM($P300:DE300)&gt;0,0,-DE$188+(DE$231&lt;=$O312)*(IFERROR(INDEX(OpCashFlow!$H$89:$AC$89,MATCH(MonthlyCF!DE$231,OpCashFlow!$H$4:$AC$4,0)),0)*DE$233))+DE300</f>
        <v/>
      </c>
      <c r="DF312" s="346">
        <f>IF(SUM($P300:DF300)&gt;0,0,-DF$188+(DF$231&lt;=$O312)*(IFERROR(INDEX(OpCashFlow!$H$89:$AC$89,MATCH(MonthlyCF!DF$231,OpCashFlow!$H$4:$AC$4,0)),0)*DF$233))+DF300</f>
        <v/>
      </c>
      <c r="DG312" s="346">
        <f>IF(SUM($P300:DG300)&gt;0,0,-DG$188+(DG$231&lt;=$O312)*(IFERROR(INDEX(OpCashFlow!$H$89:$AC$89,MATCH(MonthlyCF!DG$231,OpCashFlow!$H$4:$AC$4,0)),0)*DG$233))+DG300</f>
        <v/>
      </c>
      <c r="DH312" s="346">
        <f>IF(SUM($P300:DH300)&gt;0,0,-DH$188+(DH$231&lt;=$O312)*(IFERROR(INDEX(OpCashFlow!$H$89:$AC$89,MATCH(MonthlyCF!DH$231,OpCashFlow!$H$4:$AC$4,0)),0)*DH$233))+DH300</f>
        <v/>
      </c>
      <c r="DI312" s="346">
        <f>IF(SUM($P300:DI300)&gt;0,0,-DI$188+(DI$231&lt;=$O312)*(IFERROR(INDEX(OpCashFlow!$H$89:$AC$89,MATCH(MonthlyCF!DI$231,OpCashFlow!$H$4:$AC$4,0)),0)*DI$233))+DI300</f>
        <v/>
      </c>
      <c r="DJ312" s="346">
        <f>IF(SUM($P300:DJ300)&gt;0,0,-DJ$188+(DJ$231&lt;=$O312)*(IFERROR(INDEX(OpCashFlow!$H$89:$AC$89,MATCH(MonthlyCF!DJ$231,OpCashFlow!$H$4:$AC$4,0)),0)*DJ$233))+DJ300</f>
        <v/>
      </c>
      <c r="DK312" s="346">
        <f>IF(SUM($P300:DK300)&gt;0,0,-DK$188+(DK$231&lt;=$O312)*(IFERROR(INDEX(OpCashFlow!$H$89:$AC$89,MATCH(MonthlyCF!DK$231,OpCashFlow!$H$4:$AC$4,0)),0)*DK$233))+DK300</f>
        <v/>
      </c>
      <c r="DL312" s="346">
        <f>IF(SUM($P300:DL300)&gt;0,0,-DL$188+(DL$231&lt;=$O312)*(IFERROR(INDEX(OpCashFlow!$H$89:$AC$89,MATCH(MonthlyCF!DL$231,OpCashFlow!$H$4:$AC$4,0)),0)*DL$233))+DL300</f>
        <v/>
      </c>
      <c r="DM312" s="346">
        <f>IF(SUM($P300:DM300)&gt;0,0,-DM$188+(DM$231&lt;=$O312)*(IFERROR(INDEX(OpCashFlow!$H$89:$AC$89,MATCH(MonthlyCF!DM$231,OpCashFlow!$H$4:$AC$4,0)),0)*DM$233))+DM300</f>
        <v/>
      </c>
      <c r="DN312" s="346">
        <f>IF(SUM($P300:DN300)&gt;0,0,-DN$188+(DN$231&lt;=$O312)*(IFERROR(INDEX(OpCashFlow!$H$89:$AC$89,MATCH(MonthlyCF!DN$231,OpCashFlow!$H$4:$AC$4,0)),0)*DN$233))+DN300</f>
        <v/>
      </c>
      <c r="DO312" s="346">
        <f>IF(SUM($P300:DO300)&gt;0,0,-DO$188+(DO$231&lt;=$O312)*(IFERROR(INDEX(OpCashFlow!$H$89:$AC$89,MATCH(MonthlyCF!DO$231,OpCashFlow!$H$4:$AC$4,0)),0)*DO$233))+DO300</f>
        <v/>
      </c>
      <c r="DP312" s="346">
        <f>IF(SUM($P300:DP300)&gt;0,0,-DP$188+(DP$231&lt;=$O312)*(IFERROR(INDEX(OpCashFlow!$H$89:$AC$89,MATCH(MonthlyCF!DP$231,OpCashFlow!$H$4:$AC$4,0)),0)*DP$233))+DP300</f>
        <v/>
      </c>
      <c r="DQ312" s="346">
        <f>IF(SUM($P300:DQ300)&gt;0,0,-DQ$188+(DQ$231&lt;=$O312)*(IFERROR(INDEX(OpCashFlow!$H$89:$AC$89,MATCH(MonthlyCF!DQ$231,OpCashFlow!$H$4:$AC$4,0)),0)*DQ$233))+DQ300</f>
        <v/>
      </c>
      <c r="DR312" s="346">
        <f>IF(SUM($P300:DR300)&gt;0,0,-DR$188+(DR$231&lt;=$O312)*(IFERROR(INDEX(OpCashFlow!$H$89:$AC$89,MATCH(MonthlyCF!DR$231,OpCashFlow!$H$4:$AC$4,0)),0)*DR$233))+DR300</f>
        <v/>
      </c>
      <c r="DS312" s="346">
        <f>IF(SUM($P300:DS300)&gt;0,0,-DS$188+(DS$231&lt;=$O312)*(IFERROR(INDEX(OpCashFlow!$H$89:$AC$89,MATCH(MonthlyCF!DS$231,OpCashFlow!$H$4:$AC$4,0)),0)*DS$233))+DS300</f>
        <v/>
      </c>
      <c r="DT312" s="346">
        <f>IF(SUM($P300:DT300)&gt;0,0,-DT$188+(DT$231&lt;=$O312)*(IFERROR(INDEX(OpCashFlow!$H$89:$AC$89,MATCH(MonthlyCF!DT$231,OpCashFlow!$H$4:$AC$4,0)),0)*DT$233))+DT300</f>
        <v/>
      </c>
      <c r="DU312" s="346">
        <f>IF(SUM($P300:DU300)&gt;0,0,-DU$188+(DU$231&lt;=$O312)*(IFERROR(INDEX(OpCashFlow!$H$89:$AC$89,MATCH(MonthlyCF!DU$231,OpCashFlow!$H$4:$AC$4,0)),0)*DU$233))+DU300</f>
        <v/>
      </c>
      <c r="DV312" s="346">
        <f>IF(SUM($P300:DV300)&gt;0,0,-DV$188+(DV$231&lt;=$O312)*(IFERROR(INDEX(OpCashFlow!$H$89:$AC$89,MATCH(MonthlyCF!DV$231,OpCashFlow!$H$4:$AC$4,0)),0)*DV$233))+DV300</f>
        <v/>
      </c>
      <c r="DW312" s="346">
        <f>IF(SUM($P300:DW300)&gt;0,0,-DW$188+(DW$231&lt;=$O312)*(IFERROR(INDEX(OpCashFlow!$H$89:$AC$89,MATCH(MonthlyCF!DW$231,OpCashFlow!$H$4:$AC$4,0)),0)*DW$233))+DW300</f>
        <v/>
      </c>
      <c r="DX312" s="346">
        <f>IF(SUM($P300:DX300)&gt;0,0,-DX$188+(DX$231&lt;=$O312)*(IFERROR(INDEX(OpCashFlow!$H$89:$AC$89,MATCH(MonthlyCF!DX$231,OpCashFlow!$H$4:$AC$4,0)),0)*DX$233))+DX300</f>
        <v/>
      </c>
      <c r="DY312" s="346">
        <f>IF(SUM($P300:DY300)&gt;0,0,-DY$188+(DY$231&lt;=$O312)*(IFERROR(INDEX(OpCashFlow!$H$89:$AC$89,MATCH(MonthlyCF!DY$231,OpCashFlow!$H$4:$AC$4,0)),0)*DY$233))+DY300</f>
        <v/>
      </c>
      <c r="DZ312" s="346">
        <f>IF(SUM($P300:DZ300)&gt;0,0,-DZ$188+(DZ$231&lt;=$O312)*(IFERROR(INDEX(OpCashFlow!$H$89:$AC$89,MATCH(MonthlyCF!DZ$231,OpCashFlow!$H$4:$AC$4,0)),0)*DZ$233))+DZ300</f>
        <v/>
      </c>
      <c r="EA312" s="346">
        <f>IF(SUM($P300:EA300)&gt;0,0,-EA$188+(EA$231&lt;=$O312)*(IFERROR(INDEX(OpCashFlow!$H$89:$AC$89,MATCH(MonthlyCF!EA$231,OpCashFlow!$H$4:$AC$4,0)),0)*EA$233))+EA300</f>
        <v/>
      </c>
      <c r="EB312" s="346">
        <f>IF(SUM($P300:EB300)&gt;0,0,-EB$188+(EB$231&lt;=$O312)*(IFERROR(INDEX(OpCashFlow!$H$89:$AC$89,MATCH(MonthlyCF!EB$231,OpCashFlow!$H$4:$AC$4,0)),0)*EB$233))+EB300</f>
        <v/>
      </c>
      <c r="EC312" s="346">
        <f>IF(SUM($P300:EC300)&gt;0,0,-EC$188+(EC$231&lt;=$O312)*(IFERROR(INDEX(OpCashFlow!$H$89:$AC$89,MATCH(MonthlyCF!EC$231,OpCashFlow!$H$4:$AC$4,0)),0)*EC$233))+EC300</f>
        <v/>
      </c>
      <c r="ED312" s="346">
        <f>IF(SUM($P300:ED300)&gt;0,0,-ED$188+(ED$231&lt;=$O312)*(IFERROR(INDEX(OpCashFlow!$H$89:$AC$89,MATCH(MonthlyCF!ED$231,OpCashFlow!$H$4:$AC$4,0)),0)*ED$233))+ED300</f>
        <v/>
      </c>
      <c r="EE312" s="346">
        <f>IF(SUM($P300:EE300)&gt;0,0,-EE$188+(EE$231&lt;=$O312)*(IFERROR(INDEX(OpCashFlow!$H$89:$AC$89,MATCH(MonthlyCF!EE$231,OpCashFlow!$H$4:$AC$4,0)),0)*EE$233))+EE300</f>
        <v/>
      </c>
      <c r="EF312" s="346">
        <f>IF(SUM($P300:EF300)&gt;0,0,-EF$188+(EF$231&lt;=$O312)*(IFERROR(INDEX(OpCashFlow!$H$89:$AC$89,MATCH(MonthlyCF!EF$231,OpCashFlow!$H$4:$AC$4,0)),0)*EF$233))+EF300</f>
        <v/>
      </c>
      <c r="EG312" s="346">
        <f>IF(SUM($P300:EG300)&gt;0,0,-EG$188+(EG$231&lt;=$O312)*(IFERROR(INDEX(OpCashFlow!$H$89:$AC$89,MATCH(MonthlyCF!EG$231,OpCashFlow!$H$4:$AC$4,0)),0)*EG$233))+EG300</f>
        <v/>
      </c>
      <c r="EH312" s="346">
        <f>IF(SUM($P300:EH300)&gt;0,0,-EH$188+(EH$231&lt;=$O312)*(IFERROR(INDEX(OpCashFlow!$H$89:$AC$89,MATCH(MonthlyCF!EH$231,OpCashFlow!$H$4:$AC$4,0)),0)*EH$233))+EH300</f>
        <v/>
      </c>
      <c r="EI312" s="346">
        <f>IF(SUM($P300:EI300)&gt;0,0,-EI$188+(EI$231&lt;=$O312)*(IFERROR(INDEX(OpCashFlow!$H$89:$AC$89,MATCH(MonthlyCF!EI$231,OpCashFlow!$H$4:$AC$4,0)),0)*EI$233))+EI300</f>
        <v/>
      </c>
      <c r="EJ312" s="346">
        <f>IF(SUM($P300:EJ300)&gt;0,0,-EJ$188+(EJ$231&lt;=$O312)*(IFERROR(INDEX(OpCashFlow!$H$89:$AC$89,MATCH(MonthlyCF!EJ$231,OpCashFlow!$H$4:$AC$4,0)),0)*EJ$233))+EJ300</f>
        <v/>
      </c>
      <c r="EK312" s="346">
        <f>IF(SUM($P300:EK300)&gt;0,0,-EK$188+(EK$231&lt;=$O312)*(IFERROR(INDEX(OpCashFlow!$H$89:$AC$89,MATCH(MonthlyCF!EK$231,OpCashFlow!$H$4:$AC$4,0)),0)*EK$233))+EK300</f>
        <v/>
      </c>
      <c r="EL312" s="346">
        <f>IF(SUM($P300:EL300)&gt;0,0,-EL$188+(EL$231&lt;=$O312)*(IFERROR(INDEX(OpCashFlow!$H$89:$AC$89,MATCH(MonthlyCF!EL$231,OpCashFlow!$H$4:$AC$4,0)),0)*EL$233))+EL300</f>
        <v/>
      </c>
      <c r="EM312" s="346">
        <f>IF(SUM($P300:EM300)&gt;0,0,-EM$188+(EM$231&lt;=$O312)*(IFERROR(INDEX(OpCashFlow!$H$89:$AC$89,MATCH(MonthlyCF!EM$231,OpCashFlow!$H$4:$AC$4,0)),0)*EM$233))+EM300</f>
        <v/>
      </c>
      <c r="EN312" s="346">
        <f>IF(SUM($P300:EN300)&gt;0,0,-EN$188+(EN$231&lt;=$O312)*(IFERROR(INDEX(OpCashFlow!$H$89:$AC$89,MATCH(MonthlyCF!EN$231,OpCashFlow!$H$4:$AC$4,0)),0)*EN$233))+EN300</f>
        <v/>
      </c>
      <c r="EO312" s="346">
        <f>IF(SUM($P300:EO300)&gt;0,0,-EO$188+(EO$231&lt;=$O312)*(IFERROR(INDEX(OpCashFlow!$H$89:$AC$89,MATCH(MonthlyCF!EO$231,OpCashFlow!$H$4:$AC$4,0)),0)*EO$233))+EO300</f>
        <v/>
      </c>
      <c r="EP312" s="346">
        <f>IF(SUM($P300:EP300)&gt;0,0,-EP$188+(EP$231&lt;=$O312)*(IFERROR(INDEX(OpCashFlow!$H$89:$AC$89,MATCH(MonthlyCF!EP$231,OpCashFlow!$H$4:$AC$4,0)),0)*EP$233))+EP300</f>
        <v/>
      </c>
      <c r="EQ312" s="346">
        <f>IF(SUM($P300:EQ300)&gt;0,0,-EQ$188+(EQ$231&lt;=$O312)*(IFERROR(INDEX(OpCashFlow!$H$89:$AC$89,MATCH(MonthlyCF!EQ$231,OpCashFlow!$H$4:$AC$4,0)),0)*EQ$233))+EQ300</f>
        <v/>
      </c>
      <c r="ER312" s="346">
        <f>IF(SUM($P300:ER300)&gt;0,0,-ER$188+(ER$231&lt;=$O312)*(IFERROR(INDEX(OpCashFlow!$H$89:$AC$89,MATCH(MonthlyCF!ER$231,OpCashFlow!$H$4:$AC$4,0)),0)*ER$233))+ER300</f>
        <v/>
      </c>
      <c r="ES312" s="346">
        <f>IF(SUM($P300:ES300)&gt;0,0,-ES$188+(ES$231&lt;=$O312)*(IFERROR(INDEX(OpCashFlow!$H$89:$AC$89,MATCH(MonthlyCF!ES$231,OpCashFlow!$H$4:$AC$4,0)),0)*ES$233))+ES300</f>
        <v/>
      </c>
      <c r="ET312" s="346">
        <f>IF(SUM($P300:ET300)&gt;0,0,-ET$188+(ET$231&lt;=$O312)*(IFERROR(INDEX(OpCashFlow!$H$89:$AC$89,MATCH(MonthlyCF!ET$231,OpCashFlow!$H$4:$AC$4,0)),0)*ET$233))+ET300</f>
        <v/>
      </c>
      <c r="EU312" s="346">
        <f>IF(SUM($P300:EU300)&gt;0,0,-EU$188+(EU$231&lt;=$O312)*(IFERROR(INDEX(OpCashFlow!$H$89:$AC$89,MATCH(MonthlyCF!EU$231,OpCashFlow!$H$4:$AC$4,0)),0)*EU$233))+EU300</f>
        <v/>
      </c>
      <c r="EV312" s="346">
        <f>IF(SUM($P300:EV300)&gt;0,0,-EV$188+(EV$231&lt;=$O312)*(IFERROR(INDEX(OpCashFlow!$H$89:$AC$89,MATCH(MonthlyCF!EV$231,OpCashFlow!$H$4:$AC$4,0)),0)*EV$233))+EV300</f>
        <v/>
      </c>
      <c r="EW312" s="346">
        <f>IF(SUM($P300:EW300)&gt;0,0,-EW$188+(EW$231&lt;=$O312)*(IFERROR(INDEX(OpCashFlow!$H$89:$AC$89,MATCH(MonthlyCF!EW$231,OpCashFlow!$H$4:$AC$4,0)),0)*EW$233))+EW300</f>
        <v/>
      </c>
      <c r="EX312" s="346">
        <f>IF(SUM($P300:EX300)&gt;0,0,-EX$188+(EX$231&lt;=$O312)*(IFERROR(INDEX(OpCashFlow!$H$89:$AC$89,MATCH(MonthlyCF!EX$231,OpCashFlow!$H$4:$AC$4,0)),0)*EX$233))+EX300</f>
        <v/>
      </c>
      <c r="EY312" s="346">
        <f>IF(SUM($P300:EY300)&gt;0,0,-EY$188+(EY$231&lt;=$O312)*(IFERROR(INDEX(OpCashFlow!$H$89:$AC$89,MATCH(MonthlyCF!EY$231,OpCashFlow!$H$4:$AC$4,0)),0)*EY$233))+EY300</f>
        <v/>
      </c>
      <c r="EZ312" s="346">
        <f>IF(SUM($P300:EZ300)&gt;0,0,-EZ$188+(EZ$231&lt;=$O312)*(IFERROR(INDEX(OpCashFlow!$H$89:$AC$89,MATCH(MonthlyCF!EZ$231,OpCashFlow!$H$4:$AC$4,0)),0)*EZ$233))+EZ300</f>
        <v/>
      </c>
      <c r="FA312" s="346">
        <f>IF(SUM($P300:FA300)&gt;0,0,-FA$188+(FA$231&lt;=$O312)*(IFERROR(INDEX(OpCashFlow!$H$89:$AC$89,MATCH(MonthlyCF!FA$231,OpCashFlow!$H$4:$AC$4,0)),0)*FA$233))+FA300</f>
        <v/>
      </c>
      <c r="FB312" s="346">
        <f>IF(SUM($P300:FB300)&gt;0,0,-FB$188+(FB$231&lt;=$O312)*(IFERROR(INDEX(OpCashFlow!$H$89:$AC$89,MATCH(MonthlyCF!FB$231,OpCashFlow!$H$4:$AC$4,0)),0)*FB$233))+FB300</f>
        <v/>
      </c>
      <c r="FC312" s="346">
        <f>IF(SUM($P300:FC300)&gt;0,0,-FC$188+(FC$231&lt;=$O312)*(IFERROR(INDEX(OpCashFlow!$H$89:$AC$89,MATCH(MonthlyCF!FC$231,OpCashFlow!$H$4:$AC$4,0)),0)*FC$233))+FC300</f>
        <v/>
      </c>
      <c r="FD312" s="346">
        <f>IF(SUM($P300:FD300)&gt;0,0,-FD$188+(FD$231&lt;=$O312)*(IFERROR(INDEX(OpCashFlow!$H$89:$AC$89,MATCH(MonthlyCF!FD$231,OpCashFlow!$H$4:$AC$4,0)),0)*FD$233))+FD300</f>
        <v/>
      </c>
      <c r="FE312" s="346">
        <f>IF(SUM($P300:FE300)&gt;0,0,-FE$188+(FE$231&lt;=$O312)*(IFERROR(INDEX(OpCashFlow!$H$89:$AC$89,MATCH(MonthlyCF!FE$231,OpCashFlow!$H$4:$AC$4,0)),0)*FE$233))+FE300</f>
        <v/>
      </c>
      <c r="FF312" s="346">
        <f>IF(SUM($P300:FF300)&gt;0,0,-FF$188+(FF$231&lt;=$O312)*(IFERROR(INDEX(OpCashFlow!$H$89:$AC$89,MATCH(MonthlyCF!FF$231,OpCashFlow!$H$4:$AC$4,0)),0)*FF$233))+FF300</f>
        <v/>
      </c>
      <c r="FG312" s="346">
        <f>IF(SUM($P300:FG300)&gt;0,0,-FG$188+(FG$231&lt;=$O312)*(IFERROR(INDEX(OpCashFlow!$H$89:$AC$89,MATCH(MonthlyCF!FG$231,OpCashFlow!$H$4:$AC$4,0)),0)*FG$233))+FG300</f>
        <v/>
      </c>
      <c r="FH312" s="346">
        <f>IF(SUM($P300:FH300)&gt;0,0,-FH$188+(FH$231&lt;=$O312)*(IFERROR(INDEX(OpCashFlow!$H$89:$AC$89,MATCH(MonthlyCF!FH$231,OpCashFlow!$H$4:$AC$4,0)),0)*FH$233))+FH300</f>
        <v/>
      </c>
      <c r="FI312" s="346">
        <f>IF(SUM($P300:FI300)&gt;0,0,-FI$188+(FI$231&lt;=$O312)*(IFERROR(INDEX(OpCashFlow!$H$89:$AC$89,MATCH(MonthlyCF!FI$231,OpCashFlow!$H$4:$AC$4,0)),0)*FI$233))+FI300</f>
        <v/>
      </c>
      <c r="FJ312" s="346">
        <f>IF(SUM($P300:FJ300)&gt;0,0,-FJ$188+(FJ$231&lt;=$O312)*(IFERROR(INDEX(OpCashFlow!$H$89:$AC$89,MATCH(MonthlyCF!FJ$231,OpCashFlow!$H$4:$AC$4,0)),0)*FJ$233))+FJ300</f>
        <v/>
      </c>
      <c r="FK312" s="346">
        <f>IF(SUM($P300:FK300)&gt;0,0,-FK$188+(FK$231&lt;=$O312)*(IFERROR(INDEX(OpCashFlow!$H$89:$AC$89,MATCH(MonthlyCF!FK$231,OpCashFlow!$H$4:$AC$4,0)),0)*FK$233))+FK300</f>
        <v/>
      </c>
      <c r="FL312" s="346">
        <f>IF(SUM($P300:FL300)&gt;0,0,-FL$188+(FL$231&lt;=$O312)*(IFERROR(INDEX(OpCashFlow!$H$89:$AC$89,MATCH(MonthlyCF!FL$231,OpCashFlow!$H$4:$AC$4,0)),0)*FL$233))+FL300</f>
        <v/>
      </c>
      <c r="FM312" s="346">
        <f>IF(SUM($P300:FM300)&gt;0,0,-FM$188+(FM$231&lt;=$O312)*(IFERROR(INDEX(OpCashFlow!$H$89:$AC$89,MATCH(MonthlyCF!FM$231,OpCashFlow!$H$4:$AC$4,0)),0)*FM$233))+FM300</f>
        <v/>
      </c>
      <c r="FN312" s="346">
        <f>IF(SUM($P300:FN300)&gt;0,0,-FN$188+(FN$231&lt;=$O312)*(IFERROR(INDEX(OpCashFlow!$H$89:$AC$89,MATCH(MonthlyCF!FN$231,OpCashFlow!$H$4:$AC$4,0)),0)*FN$233))+FN300</f>
        <v/>
      </c>
      <c r="FO312" s="346">
        <f>IF(SUM($P300:FO300)&gt;0,0,-FO$188+(FO$231&lt;=$O312)*(IFERROR(INDEX(OpCashFlow!$H$89:$AC$89,MATCH(MonthlyCF!FO$231,OpCashFlow!$H$4:$AC$4,0)),0)*FO$233))+FO300</f>
        <v/>
      </c>
      <c r="FP312" s="346">
        <f>IF(SUM($P300:FP300)&gt;0,0,-FP$188+(FP$231&lt;=$O312)*(IFERROR(INDEX(OpCashFlow!$H$89:$AC$89,MATCH(MonthlyCF!FP$231,OpCashFlow!$H$4:$AC$4,0)),0)*FP$233))+FP300</f>
        <v/>
      </c>
      <c r="FQ312" s="346">
        <f>IF(SUM($P300:FQ300)&gt;0,0,-FQ$188+(FQ$231&lt;=$O312)*(IFERROR(INDEX(OpCashFlow!$H$89:$AC$89,MATCH(MonthlyCF!FQ$231,OpCashFlow!$H$4:$AC$4,0)),0)*FQ$233))+FQ300</f>
        <v/>
      </c>
      <c r="FR312" s="346">
        <f>IF(SUM($P300:FR300)&gt;0,0,-FR$188+(FR$231&lt;=$O312)*(IFERROR(INDEX(OpCashFlow!$H$89:$AC$89,MATCH(MonthlyCF!FR$231,OpCashFlow!$H$4:$AC$4,0)),0)*FR$233))+FR300</f>
        <v/>
      </c>
      <c r="FS312" s="346">
        <f>IF(SUM($P300:FS300)&gt;0,0,-FS$188+(FS$231&lt;=$O312)*(IFERROR(INDEX(OpCashFlow!$H$89:$AC$89,MATCH(MonthlyCF!FS$231,OpCashFlow!$H$4:$AC$4,0)),0)*FS$233))+FS300</f>
        <v/>
      </c>
      <c r="FT312" s="346">
        <f>IF(SUM($P300:FT300)&gt;0,0,-FT$188+(FT$231&lt;=$O312)*(IFERROR(INDEX(OpCashFlow!$H$89:$AC$89,MATCH(MonthlyCF!FT$231,OpCashFlow!$H$4:$AC$4,0)),0)*FT$233))+FT300</f>
        <v/>
      </c>
      <c r="FU312" s="346">
        <f>IF(SUM($P300:FU300)&gt;0,0,-FU$188+(FU$231&lt;=$O312)*(IFERROR(INDEX(OpCashFlow!$H$89:$AC$89,MATCH(MonthlyCF!FU$231,OpCashFlow!$H$4:$AC$4,0)),0)*FU$233))+FU300</f>
        <v/>
      </c>
      <c r="FV312" s="346">
        <f>IF(SUM($P300:FV300)&gt;0,0,-FV$188+(FV$231&lt;=$O312)*(IFERROR(INDEX(OpCashFlow!$H$89:$AC$89,MATCH(MonthlyCF!FV$231,OpCashFlow!$H$4:$AC$4,0)),0)*FV$233))+FV300</f>
        <v/>
      </c>
      <c r="FW312" s="346">
        <f>IF(SUM($P300:FW300)&gt;0,0,-FW$188+(FW$231&lt;=$O312)*(IFERROR(INDEX(OpCashFlow!$H$89:$AC$89,MATCH(MonthlyCF!FW$231,OpCashFlow!$H$4:$AC$4,0)),0)*FW$233))+FW300</f>
        <v/>
      </c>
      <c r="FX312" s="346">
        <f>IF(SUM($P300:FX300)&gt;0,0,-FX$188+(FX$231&lt;=$O312)*(IFERROR(INDEX(OpCashFlow!$H$89:$AC$89,MATCH(MonthlyCF!FX$231,OpCashFlow!$H$4:$AC$4,0)),0)*FX$233))+FX300</f>
        <v/>
      </c>
      <c r="FY312" s="346">
        <f>IF(SUM($P300:FY300)&gt;0,0,-FY$188+(FY$231&lt;=$O312)*(IFERROR(INDEX(OpCashFlow!$H$89:$AC$89,MATCH(MonthlyCF!FY$231,OpCashFlow!$H$4:$AC$4,0)),0)*FY$233))+FY300</f>
        <v/>
      </c>
      <c r="FZ312" s="346">
        <f>IF(SUM($P300:FZ300)&gt;0,0,-FZ$188+(FZ$231&lt;=$O312)*(IFERROR(INDEX(OpCashFlow!$H$89:$AC$89,MATCH(MonthlyCF!FZ$231,OpCashFlow!$H$4:$AC$4,0)),0)*FZ$233))+FZ300</f>
        <v/>
      </c>
      <c r="GA312" s="346">
        <f>IF(SUM($P300:GA300)&gt;0,0,-GA$188+(GA$231&lt;=$O312)*(IFERROR(INDEX(OpCashFlow!$H$89:$AC$89,MATCH(MonthlyCF!GA$231,OpCashFlow!$H$4:$AC$4,0)),0)*GA$233))+GA300</f>
        <v/>
      </c>
      <c r="GB312" s="346">
        <f>IF(SUM($P300:GB300)&gt;0,0,-GB$188+(GB$231&lt;=$O312)*(IFERROR(INDEX(OpCashFlow!$H$89:$AC$89,MATCH(MonthlyCF!GB$231,OpCashFlow!$H$4:$AC$4,0)),0)*GB$233))+GB300</f>
        <v/>
      </c>
      <c r="GC312" s="346">
        <f>IF(SUM($P300:GC300)&gt;0,0,-GC$188+(GC$231&lt;=$O312)*(IFERROR(INDEX(OpCashFlow!$H$89:$AC$89,MATCH(MonthlyCF!GC$231,OpCashFlow!$H$4:$AC$4,0)),0)*GC$233))+GC300</f>
        <v/>
      </c>
      <c r="GD312" s="346">
        <f>IF(SUM($P300:GD300)&gt;0,0,-GD$188+(GD$231&lt;=$O312)*(IFERROR(INDEX(OpCashFlow!$H$89:$AC$89,MATCH(MonthlyCF!GD$231,OpCashFlow!$H$4:$AC$4,0)),0)*GD$233))+GD300</f>
        <v/>
      </c>
      <c r="GE312" s="346">
        <f>IF(SUM($P300:GE300)&gt;0,0,-GE$188+(GE$231&lt;=$O312)*(IFERROR(INDEX(OpCashFlow!$H$89:$AC$89,MATCH(MonthlyCF!GE$231,OpCashFlow!$H$4:$AC$4,0)),0)*GE$233))+GE300</f>
        <v/>
      </c>
      <c r="GF312" s="346">
        <f>IF(SUM($P300:GF300)&gt;0,0,-GF$188+(GF$231&lt;=$O312)*(IFERROR(INDEX(OpCashFlow!$H$89:$AC$89,MATCH(MonthlyCF!GF$231,OpCashFlow!$H$4:$AC$4,0)),0)*GF$233))+GF300</f>
        <v/>
      </c>
      <c r="GG312" s="346">
        <f>IF(SUM($P300:GG300)&gt;0,0,-GG$188+(GG$231&lt;=$O312)*(IFERROR(INDEX(OpCashFlow!$H$89:$AC$89,MATCH(MonthlyCF!GG$231,OpCashFlow!$H$4:$AC$4,0)),0)*GG$233))+GG300</f>
        <v/>
      </c>
      <c r="GH312" s="346">
        <f>IF(SUM($P300:GH300)&gt;0,0,-GH$188+(GH$231&lt;=$O312)*(IFERROR(INDEX(OpCashFlow!$H$89:$AC$89,MATCH(MonthlyCF!GH$231,OpCashFlow!$H$4:$AC$4,0)),0)*GH$233))+GH300</f>
        <v/>
      </c>
      <c r="GI312" s="346">
        <f>IF(SUM($P300:GI300)&gt;0,0,-GI$188+(GI$231&lt;=$O312)*(IFERROR(INDEX(OpCashFlow!$H$89:$AC$89,MATCH(MonthlyCF!GI$231,OpCashFlow!$H$4:$AC$4,0)),0)*GI$233))+GI300</f>
        <v/>
      </c>
      <c r="GJ312" s="346">
        <f>IF(SUM($P300:GJ300)&gt;0,0,-GJ$188+(GJ$231&lt;=$O312)*(IFERROR(INDEX(OpCashFlow!$H$89:$AC$89,MATCH(MonthlyCF!GJ$231,OpCashFlow!$H$4:$AC$4,0)),0)*GJ$233))+GJ300</f>
        <v/>
      </c>
      <c r="GK312" s="346">
        <f>IF(SUM($P300:GK300)&gt;0,0,-GK$188+(GK$231&lt;=$O312)*(IFERROR(INDEX(OpCashFlow!$H$89:$AC$89,MATCH(MonthlyCF!GK$231,OpCashFlow!$H$4:$AC$4,0)),0)*GK$233))+GK300</f>
        <v/>
      </c>
      <c r="GL312" s="346">
        <f>IF(SUM($P300:GL300)&gt;0,0,-GL$188+(GL$231&lt;=$O312)*(IFERROR(INDEX(OpCashFlow!$H$89:$AC$89,MATCH(MonthlyCF!GL$231,OpCashFlow!$H$4:$AC$4,0)),0)*GL$233))+GL300</f>
        <v/>
      </c>
      <c r="GM312" s="346">
        <f>IF(SUM($P300:GM300)&gt;0,0,-GM$188+(GM$231&lt;=$O312)*(IFERROR(INDEX(OpCashFlow!$H$89:$AC$89,MATCH(MonthlyCF!GM$231,OpCashFlow!$H$4:$AC$4,0)),0)*GM$233))+GM300</f>
        <v/>
      </c>
      <c r="GN312" s="346">
        <f>IF(SUM($P300:GN300)&gt;0,0,-GN$188+(GN$231&lt;=$O312)*(IFERROR(INDEX(OpCashFlow!$H$89:$AC$89,MATCH(MonthlyCF!GN$231,OpCashFlow!$H$4:$AC$4,0)),0)*GN$233))+GN300</f>
        <v/>
      </c>
    </row>
    <row r="313" outlineLevel="1">
      <c r="M313" s="584">
        <f>SUMIF(P313:GN313,"&gt;0")/-SUMIF(P313:GN313,"&lt;0")</f>
        <v/>
      </c>
      <c r="N313" s="583">
        <f>XIRR(P313:GN313,$P$8:$GN$8)</f>
        <v/>
      </c>
      <c r="O313" s="1" t="n">
        <v>3</v>
      </c>
      <c r="P313" s="346">
        <f>IF(SUM($P301:P301)&gt;0,0,-P$188+(P$231&lt;=$O313)*(IFERROR(INDEX(OpCashFlow!$H$89:$AC$89,MATCH(MonthlyCF!P$231,OpCashFlow!$H$4:$AC$4,0)),0)*P$233))+P301</f>
        <v/>
      </c>
      <c r="Q313" s="346">
        <f>IF(SUM($P301:Q301)&gt;0,0,-Q$188+(Q$231&lt;=$O313)*(IFERROR(INDEX(OpCashFlow!$H$89:$AC$89,MATCH(MonthlyCF!Q$231,OpCashFlow!$H$4:$AC$4,0)),0)*Q$233))+Q301</f>
        <v/>
      </c>
      <c r="R313" s="346">
        <f>IF(SUM($P301:R301)&gt;0,0,-R$188+(R$231&lt;=$O313)*(IFERROR(INDEX(OpCashFlow!$H$89:$AC$89,MATCH(MonthlyCF!R$231,OpCashFlow!$H$4:$AC$4,0)),0)*R$233))+R301</f>
        <v/>
      </c>
      <c r="S313" s="346">
        <f>IF(SUM($P301:S301)&gt;0,0,-S$188+(S$231&lt;=$O313)*(IFERROR(INDEX(OpCashFlow!$H$89:$AC$89,MATCH(MonthlyCF!S$231,OpCashFlow!$H$4:$AC$4,0)),0)*S$233))+S301</f>
        <v/>
      </c>
      <c r="T313" s="346">
        <f>IF(SUM($P301:T301)&gt;0,0,-T$188+(T$231&lt;=$O313)*(IFERROR(INDEX(OpCashFlow!$H$89:$AC$89,MATCH(MonthlyCF!T$231,OpCashFlow!$H$4:$AC$4,0)),0)*T$233))+T301</f>
        <v/>
      </c>
      <c r="U313" s="346">
        <f>IF(SUM($P301:U301)&gt;0,0,-U$188+(U$231&lt;=$O313)*(IFERROR(INDEX(OpCashFlow!$H$89:$AC$89,MATCH(MonthlyCF!U$231,OpCashFlow!$H$4:$AC$4,0)),0)*U$233))+U301</f>
        <v/>
      </c>
      <c r="V313" s="346">
        <f>IF(SUM($P301:V301)&gt;0,0,-V$188+(V$231&lt;=$O313)*(IFERROR(INDEX(OpCashFlow!$H$89:$AC$89,MATCH(MonthlyCF!V$231,OpCashFlow!$H$4:$AC$4,0)),0)*V$233))+V301</f>
        <v/>
      </c>
      <c r="W313" s="346">
        <f>IF(SUM($P301:W301)&gt;0,0,-W$188+(W$231&lt;=$O313)*(IFERROR(INDEX(OpCashFlow!$H$89:$AC$89,MATCH(MonthlyCF!W$231,OpCashFlow!$H$4:$AC$4,0)),0)*W$233))+W301</f>
        <v/>
      </c>
      <c r="X313" s="346">
        <f>IF(SUM($P301:X301)&gt;0,0,-X$188+(X$231&lt;=$O313)*(IFERROR(INDEX(OpCashFlow!$H$89:$AC$89,MATCH(MonthlyCF!X$231,OpCashFlow!$H$4:$AC$4,0)),0)*X$233))+X301</f>
        <v/>
      </c>
      <c r="Y313" s="346">
        <f>IF(SUM($P301:Y301)&gt;0,0,-Y$188+(Y$231&lt;=$O313)*(IFERROR(INDEX(OpCashFlow!$H$89:$AC$89,MATCH(MonthlyCF!Y$231,OpCashFlow!$H$4:$AC$4,0)),0)*Y$233))+Y301</f>
        <v/>
      </c>
      <c r="Z313" s="346">
        <f>IF(SUM($P301:Z301)&gt;0,0,-Z$188+(Z$231&lt;=$O313)*(IFERROR(INDEX(OpCashFlow!$H$89:$AC$89,MATCH(MonthlyCF!Z$231,OpCashFlow!$H$4:$AC$4,0)),0)*Z$233))+Z301</f>
        <v/>
      </c>
      <c r="AA313" s="346">
        <f>IF(SUM($P301:AA301)&gt;0,0,-AA$188+(AA$231&lt;=$O313)*(IFERROR(INDEX(OpCashFlow!$H$89:$AC$89,MATCH(MonthlyCF!AA$231,OpCashFlow!$H$4:$AC$4,0)),0)*AA$233))+AA301</f>
        <v/>
      </c>
      <c r="AB313" s="346">
        <f>IF(SUM($P301:AB301)&gt;0,0,-AB$188+(AB$231&lt;=$O313)*(IFERROR(INDEX(OpCashFlow!$H$89:$AC$89,MATCH(MonthlyCF!AB$231,OpCashFlow!$H$4:$AC$4,0)),0)*AB$233))+AB301</f>
        <v/>
      </c>
      <c r="AC313" s="346">
        <f>IF(SUM($P301:AC301)&gt;0,0,-AC$188+(AC$231&lt;=$O313)*(IFERROR(INDEX(OpCashFlow!$H$89:$AC$89,MATCH(MonthlyCF!AC$231,OpCashFlow!$H$4:$AC$4,0)),0)*AC$233))+AC301</f>
        <v/>
      </c>
      <c r="AD313" s="346">
        <f>IF(SUM($P301:AD301)&gt;0,0,-AD$188+(AD$231&lt;=$O313)*(IFERROR(INDEX(OpCashFlow!$H$89:$AC$89,MATCH(MonthlyCF!AD$231,OpCashFlow!$H$4:$AC$4,0)),0)*AD$233))+AD301</f>
        <v/>
      </c>
      <c r="AE313" s="346">
        <f>IF(SUM($P301:AE301)&gt;0,0,-AE$188+(AE$231&lt;=$O313)*(IFERROR(INDEX(OpCashFlow!$H$89:$AC$89,MATCH(MonthlyCF!AE$231,OpCashFlow!$H$4:$AC$4,0)),0)*AE$233))+AE301</f>
        <v/>
      </c>
      <c r="AF313" s="346">
        <f>IF(SUM($P301:AF301)&gt;0,0,-AF$188+(AF$231&lt;=$O313)*(IFERROR(INDEX(OpCashFlow!$H$89:$AC$89,MATCH(MonthlyCF!AF$231,OpCashFlow!$H$4:$AC$4,0)),0)*AF$233))+AF301</f>
        <v/>
      </c>
      <c r="AG313" s="346">
        <f>IF(SUM($P301:AG301)&gt;0,0,-AG$188+(AG$231&lt;=$O313)*(IFERROR(INDEX(OpCashFlow!$H$89:$AC$89,MATCH(MonthlyCF!AG$231,OpCashFlow!$H$4:$AC$4,0)),0)*AG$233))+AG301</f>
        <v/>
      </c>
      <c r="AH313" s="346">
        <f>IF(SUM($P301:AH301)&gt;0,0,-AH$188+(AH$231&lt;=$O313)*(IFERROR(INDEX(OpCashFlow!$H$89:$AC$89,MATCH(MonthlyCF!AH$231,OpCashFlow!$H$4:$AC$4,0)),0)*AH$233))+AH301</f>
        <v/>
      </c>
      <c r="AI313" s="346">
        <f>IF(SUM($P301:AI301)&gt;0,0,-AI$188+(AI$231&lt;=$O313)*(IFERROR(INDEX(OpCashFlow!$H$89:$AC$89,MATCH(MonthlyCF!AI$231,OpCashFlow!$H$4:$AC$4,0)),0)*AI$233))+AI301</f>
        <v/>
      </c>
      <c r="AJ313" s="346">
        <f>IF(SUM($P301:AJ301)&gt;0,0,-AJ$188+(AJ$231&lt;=$O313)*(IFERROR(INDEX(OpCashFlow!$H$89:$AC$89,MATCH(MonthlyCF!AJ$231,OpCashFlow!$H$4:$AC$4,0)),0)*AJ$233))+AJ301</f>
        <v/>
      </c>
      <c r="AK313" s="346">
        <f>IF(SUM($P301:AK301)&gt;0,0,-AK$188+(AK$231&lt;=$O313)*(IFERROR(INDEX(OpCashFlow!$H$89:$AC$89,MATCH(MonthlyCF!AK$231,OpCashFlow!$H$4:$AC$4,0)),0)*AK$233))+AK301</f>
        <v/>
      </c>
      <c r="AL313" s="346">
        <f>IF(SUM($P301:AL301)&gt;0,0,-AL$188+(AL$231&lt;=$O313)*(IFERROR(INDEX(OpCashFlow!$H$89:$AC$89,MATCH(MonthlyCF!AL$231,OpCashFlow!$H$4:$AC$4,0)),0)*AL$233))+AL301</f>
        <v/>
      </c>
      <c r="AM313" s="346">
        <f>IF(SUM($P301:AM301)&gt;0,0,-AM$188+(AM$231&lt;=$O313)*(IFERROR(INDEX(OpCashFlow!$H$89:$AC$89,MATCH(MonthlyCF!AM$231,OpCashFlow!$H$4:$AC$4,0)),0)*AM$233))+AM301</f>
        <v/>
      </c>
      <c r="AN313" s="346">
        <f>IF(SUM($P301:AN301)&gt;0,0,-AN$188+(AN$231&lt;=$O313)*(IFERROR(INDEX(OpCashFlow!$H$89:$AC$89,MATCH(MonthlyCF!AN$231,OpCashFlow!$H$4:$AC$4,0)),0)*AN$233))+AN301</f>
        <v/>
      </c>
      <c r="AO313" s="346">
        <f>IF(SUM($P301:AO301)&gt;0,0,-AO$188+(AO$231&lt;=$O313)*(IFERROR(INDEX(OpCashFlow!$H$89:$AC$89,MATCH(MonthlyCF!AO$231,OpCashFlow!$H$4:$AC$4,0)),0)*AO$233))+AO301</f>
        <v/>
      </c>
      <c r="AP313" s="346">
        <f>IF(SUM($P301:AP301)&gt;0,0,-AP$188+(AP$231&lt;=$O313)*(IFERROR(INDEX(OpCashFlow!$H$89:$AC$89,MATCH(MonthlyCF!AP$231,OpCashFlow!$H$4:$AC$4,0)),0)*AP$233))+AP301</f>
        <v/>
      </c>
      <c r="AQ313" s="346">
        <f>IF(SUM($P301:AQ301)&gt;0,0,-AQ$188+(AQ$231&lt;=$O313)*(IFERROR(INDEX(OpCashFlow!$H$89:$AC$89,MATCH(MonthlyCF!AQ$231,OpCashFlow!$H$4:$AC$4,0)),0)*AQ$233))+AQ301</f>
        <v/>
      </c>
      <c r="AR313" s="346">
        <f>IF(SUM($P301:AR301)&gt;0,0,-AR$188+(AR$231&lt;=$O313)*(IFERROR(INDEX(OpCashFlow!$H$89:$AC$89,MATCH(MonthlyCF!AR$231,OpCashFlow!$H$4:$AC$4,0)),0)*AR$233))+AR301</f>
        <v/>
      </c>
      <c r="AS313" s="346">
        <f>IF(SUM($P301:AS301)&gt;0,0,-AS$188+(AS$231&lt;=$O313)*(IFERROR(INDEX(OpCashFlow!$H$89:$AC$89,MATCH(MonthlyCF!AS$231,OpCashFlow!$H$4:$AC$4,0)),0)*AS$233))+AS301</f>
        <v/>
      </c>
      <c r="AT313" s="346">
        <f>IF(SUM($P301:AT301)&gt;0,0,-AT$188+(AT$231&lt;=$O313)*(IFERROR(INDEX(OpCashFlow!$H$89:$AC$89,MATCH(MonthlyCF!AT$231,OpCashFlow!$H$4:$AC$4,0)),0)*AT$233))+AT301</f>
        <v/>
      </c>
      <c r="AU313" s="346">
        <f>IF(SUM($P301:AU301)&gt;0,0,-AU$188+(AU$231&lt;=$O313)*(IFERROR(INDEX(OpCashFlow!$H$89:$AC$89,MATCH(MonthlyCF!AU$231,OpCashFlow!$H$4:$AC$4,0)),0)*AU$233))+AU301</f>
        <v/>
      </c>
      <c r="AV313" s="346">
        <f>IF(SUM($P301:AV301)&gt;0,0,-AV$188+(AV$231&lt;=$O313)*(IFERROR(INDEX(OpCashFlow!$H$89:$AC$89,MATCH(MonthlyCF!AV$231,OpCashFlow!$H$4:$AC$4,0)),0)*AV$233))+AV301</f>
        <v/>
      </c>
      <c r="AW313" s="346">
        <f>IF(SUM($P301:AW301)&gt;0,0,-AW$188+(AW$231&lt;=$O313)*(IFERROR(INDEX(OpCashFlow!$H$89:$AC$89,MATCH(MonthlyCF!AW$231,OpCashFlow!$H$4:$AC$4,0)),0)*AW$233))+AW301</f>
        <v/>
      </c>
      <c r="AX313" s="346">
        <f>IF(SUM($P301:AX301)&gt;0,0,-AX$188+(AX$231&lt;=$O313)*(IFERROR(INDEX(OpCashFlow!$H$89:$AC$89,MATCH(MonthlyCF!AX$231,OpCashFlow!$H$4:$AC$4,0)),0)*AX$233))+AX301</f>
        <v/>
      </c>
      <c r="AY313" s="346">
        <f>IF(SUM($P301:AY301)&gt;0,0,-AY$188+(AY$231&lt;=$O313)*(IFERROR(INDEX(OpCashFlow!$H$89:$AC$89,MATCH(MonthlyCF!AY$231,OpCashFlow!$H$4:$AC$4,0)),0)*AY$233))+AY301</f>
        <v/>
      </c>
      <c r="AZ313" s="346">
        <f>IF(SUM($P301:AZ301)&gt;0,0,-AZ$188+(AZ$231&lt;=$O313)*(IFERROR(INDEX(OpCashFlow!$H$89:$AC$89,MATCH(MonthlyCF!AZ$231,OpCashFlow!$H$4:$AC$4,0)),0)*AZ$233))+AZ301</f>
        <v/>
      </c>
      <c r="BA313" s="346">
        <f>IF(SUM($P301:BA301)&gt;0,0,-BA$188+(BA$231&lt;=$O313)*(IFERROR(INDEX(OpCashFlow!$H$89:$AC$89,MATCH(MonthlyCF!BA$231,OpCashFlow!$H$4:$AC$4,0)),0)*BA$233))+BA301</f>
        <v/>
      </c>
      <c r="BB313" s="346">
        <f>IF(SUM($P301:BB301)&gt;0,0,-BB$188+(BB$231&lt;=$O313)*(IFERROR(INDEX(OpCashFlow!$H$89:$AC$89,MATCH(MonthlyCF!BB$231,OpCashFlow!$H$4:$AC$4,0)),0)*BB$233))+BB301</f>
        <v/>
      </c>
      <c r="BC313" s="346">
        <f>IF(SUM($P301:BC301)&gt;0,0,-BC$188+(BC$231&lt;=$O313)*(IFERROR(INDEX(OpCashFlow!$H$89:$AC$89,MATCH(MonthlyCF!BC$231,OpCashFlow!$H$4:$AC$4,0)),0)*BC$233))+BC301</f>
        <v/>
      </c>
      <c r="BD313" s="346">
        <f>IF(SUM($P301:BD301)&gt;0,0,-BD$188+(BD$231&lt;=$O313)*(IFERROR(INDEX(OpCashFlow!$H$89:$AC$89,MATCH(MonthlyCF!BD$231,OpCashFlow!$H$4:$AC$4,0)),0)*BD$233))+BD301</f>
        <v/>
      </c>
      <c r="BE313" s="346">
        <f>IF(SUM($P301:BE301)&gt;0,0,-BE$188+(BE$231&lt;=$O313)*(IFERROR(INDEX(OpCashFlow!$H$89:$AC$89,MATCH(MonthlyCF!BE$231,OpCashFlow!$H$4:$AC$4,0)),0)*BE$233))+BE301</f>
        <v/>
      </c>
      <c r="BF313" s="346">
        <f>IF(SUM($P301:BF301)&gt;0,0,-BF$188+(BF$231&lt;=$O313)*(IFERROR(INDEX(OpCashFlow!$H$89:$AC$89,MATCH(MonthlyCF!BF$231,OpCashFlow!$H$4:$AC$4,0)),0)*BF$233))+BF301</f>
        <v/>
      </c>
      <c r="BG313" s="346">
        <f>IF(SUM($P301:BG301)&gt;0,0,-BG$188+(BG$231&lt;=$O313)*(IFERROR(INDEX(OpCashFlow!$H$89:$AC$89,MATCH(MonthlyCF!BG$231,OpCashFlow!$H$4:$AC$4,0)),0)*BG$233))+BG301</f>
        <v/>
      </c>
      <c r="BH313" s="346">
        <f>IF(SUM($P301:BH301)&gt;0,0,-BH$188+(BH$231&lt;=$O313)*(IFERROR(INDEX(OpCashFlow!$H$89:$AC$89,MATCH(MonthlyCF!BH$231,OpCashFlow!$H$4:$AC$4,0)),0)*BH$233))+BH301</f>
        <v/>
      </c>
      <c r="BI313" s="346">
        <f>IF(SUM($P301:BI301)&gt;0,0,-BI$188+(BI$231&lt;=$O313)*(IFERROR(INDEX(OpCashFlow!$H$89:$AC$89,MATCH(MonthlyCF!BI$231,OpCashFlow!$H$4:$AC$4,0)),0)*BI$233))+BI301</f>
        <v/>
      </c>
      <c r="BJ313" s="346">
        <f>IF(SUM($P301:BJ301)&gt;0,0,-BJ$188+(BJ$231&lt;=$O313)*(IFERROR(INDEX(OpCashFlow!$H$89:$AC$89,MATCH(MonthlyCF!BJ$231,OpCashFlow!$H$4:$AC$4,0)),0)*BJ$233))+BJ301</f>
        <v/>
      </c>
      <c r="BK313" s="346">
        <f>IF(SUM($P301:BK301)&gt;0,0,-BK$188+(BK$231&lt;=$O313)*(IFERROR(INDEX(OpCashFlow!$H$89:$AC$89,MATCH(MonthlyCF!BK$231,OpCashFlow!$H$4:$AC$4,0)),0)*BK$233))+BK301</f>
        <v/>
      </c>
      <c r="BL313" s="346">
        <f>IF(SUM($P301:BL301)&gt;0,0,-BL$188+(BL$231&lt;=$O313)*(IFERROR(INDEX(OpCashFlow!$H$89:$AC$89,MATCH(MonthlyCF!BL$231,OpCashFlow!$H$4:$AC$4,0)),0)*BL$233))+BL301</f>
        <v/>
      </c>
      <c r="BM313" s="346">
        <f>IF(SUM($P301:BM301)&gt;0,0,-BM$188+(BM$231&lt;=$O313)*(IFERROR(INDEX(OpCashFlow!$H$89:$AC$89,MATCH(MonthlyCF!BM$231,OpCashFlow!$H$4:$AC$4,0)),0)*BM$233))+BM301</f>
        <v/>
      </c>
      <c r="BN313" s="346">
        <f>IF(SUM($P301:BN301)&gt;0,0,-BN$188+(BN$231&lt;=$O313)*(IFERROR(INDEX(OpCashFlow!$H$89:$AC$89,MATCH(MonthlyCF!BN$231,OpCashFlow!$H$4:$AC$4,0)),0)*BN$233))+BN301</f>
        <v/>
      </c>
      <c r="BO313" s="346">
        <f>IF(SUM($P301:BO301)&gt;0,0,-BO$188+(BO$231&lt;=$O313)*(IFERROR(INDEX(OpCashFlow!$H$89:$AC$89,MATCH(MonthlyCF!BO$231,OpCashFlow!$H$4:$AC$4,0)),0)*BO$233))+BO301</f>
        <v/>
      </c>
      <c r="BP313" s="346">
        <f>IF(SUM($P301:BP301)&gt;0,0,-BP$188+(BP$231&lt;=$O313)*(IFERROR(INDEX(OpCashFlow!$H$89:$AC$89,MATCH(MonthlyCF!BP$231,OpCashFlow!$H$4:$AC$4,0)),0)*BP$233))+BP301</f>
        <v/>
      </c>
      <c r="BQ313" s="346">
        <f>IF(SUM($P301:BQ301)&gt;0,0,-BQ$188+(BQ$231&lt;=$O313)*(IFERROR(INDEX(OpCashFlow!$H$89:$AC$89,MATCH(MonthlyCF!BQ$231,OpCashFlow!$H$4:$AC$4,0)),0)*BQ$233))+BQ301</f>
        <v/>
      </c>
      <c r="BR313" s="346">
        <f>IF(SUM($P301:BR301)&gt;0,0,-BR$188+(BR$231&lt;=$O313)*(IFERROR(INDEX(OpCashFlow!$H$89:$AC$89,MATCH(MonthlyCF!BR$231,OpCashFlow!$H$4:$AC$4,0)),0)*BR$233))+BR301</f>
        <v/>
      </c>
      <c r="BS313" s="346">
        <f>IF(SUM($P301:BS301)&gt;0,0,-BS$188+(BS$231&lt;=$O313)*(IFERROR(INDEX(OpCashFlow!$H$89:$AC$89,MATCH(MonthlyCF!BS$231,OpCashFlow!$H$4:$AC$4,0)),0)*BS$233))+BS301</f>
        <v/>
      </c>
      <c r="BT313" s="346">
        <f>IF(SUM($P301:BT301)&gt;0,0,-BT$188+(BT$231&lt;=$O313)*(IFERROR(INDEX(OpCashFlow!$H$89:$AC$89,MATCH(MonthlyCF!BT$231,OpCashFlow!$H$4:$AC$4,0)),0)*BT$233))+BT301</f>
        <v/>
      </c>
      <c r="BU313" s="346">
        <f>IF(SUM($P301:BU301)&gt;0,0,-BU$188+(BU$231&lt;=$O313)*(IFERROR(INDEX(OpCashFlow!$H$89:$AC$89,MATCH(MonthlyCF!BU$231,OpCashFlow!$H$4:$AC$4,0)),0)*BU$233))+BU301</f>
        <v/>
      </c>
      <c r="BV313" s="346">
        <f>IF(SUM($P301:BV301)&gt;0,0,-BV$188+(BV$231&lt;=$O313)*(IFERROR(INDEX(OpCashFlow!$H$89:$AC$89,MATCH(MonthlyCF!BV$231,OpCashFlow!$H$4:$AC$4,0)),0)*BV$233))+BV301</f>
        <v/>
      </c>
      <c r="BW313" s="346">
        <f>IF(SUM($P301:BW301)&gt;0,0,-BW$188+(BW$231&lt;=$O313)*(IFERROR(INDEX(OpCashFlow!$H$89:$AC$89,MATCH(MonthlyCF!BW$231,OpCashFlow!$H$4:$AC$4,0)),0)*BW$233))+BW301</f>
        <v/>
      </c>
      <c r="BX313" s="346">
        <f>IF(SUM($P301:BX301)&gt;0,0,-BX$188+(BX$231&lt;=$O313)*(IFERROR(INDEX(OpCashFlow!$H$89:$AC$89,MATCH(MonthlyCF!BX$231,OpCashFlow!$H$4:$AC$4,0)),0)*BX$233))+BX301</f>
        <v/>
      </c>
      <c r="BY313" s="346">
        <f>IF(SUM($P301:BY301)&gt;0,0,-BY$188+(BY$231&lt;=$O313)*(IFERROR(INDEX(OpCashFlow!$H$89:$AC$89,MATCH(MonthlyCF!BY$231,OpCashFlow!$H$4:$AC$4,0)),0)*BY$233))+BY301</f>
        <v/>
      </c>
      <c r="BZ313" s="346">
        <f>IF(SUM($P301:BZ301)&gt;0,0,-BZ$188+(BZ$231&lt;=$O313)*(IFERROR(INDEX(OpCashFlow!$H$89:$AC$89,MATCH(MonthlyCF!BZ$231,OpCashFlow!$H$4:$AC$4,0)),0)*BZ$233))+BZ301</f>
        <v/>
      </c>
      <c r="CA313" s="346">
        <f>IF(SUM($P301:CA301)&gt;0,0,-CA$188+(CA$231&lt;=$O313)*(IFERROR(INDEX(OpCashFlow!$H$89:$AC$89,MATCH(MonthlyCF!CA$231,OpCashFlow!$H$4:$AC$4,0)),0)*CA$233))+CA301</f>
        <v/>
      </c>
      <c r="CB313" s="346">
        <f>IF(SUM($P301:CB301)&gt;0,0,-CB$188+(CB$231&lt;=$O313)*(IFERROR(INDEX(OpCashFlow!$H$89:$AC$89,MATCH(MonthlyCF!CB$231,OpCashFlow!$H$4:$AC$4,0)),0)*CB$233))+CB301</f>
        <v/>
      </c>
      <c r="CC313" s="346">
        <f>IF(SUM($P301:CC301)&gt;0,0,-CC$188+(CC$231&lt;=$O313)*(IFERROR(INDEX(OpCashFlow!$H$89:$AC$89,MATCH(MonthlyCF!CC$231,OpCashFlow!$H$4:$AC$4,0)),0)*CC$233))+CC301</f>
        <v/>
      </c>
      <c r="CD313" s="346">
        <f>IF(SUM($P301:CD301)&gt;0,0,-CD$188+(CD$231&lt;=$O313)*(IFERROR(INDEX(OpCashFlow!$H$89:$AC$89,MATCH(MonthlyCF!CD$231,OpCashFlow!$H$4:$AC$4,0)),0)*CD$233))+CD301</f>
        <v/>
      </c>
      <c r="CE313" s="346">
        <f>IF(SUM($P301:CE301)&gt;0,0,-CE$188+(CE$231&lt;=$O313)*(IFERROR(INDEX(OpCashFlow!$H$89:$AC$89,MATCH(MonthlyCF!CE$231,OpCashFlow!$H$4:$AC$4,0)),0)*CE$233))+CE301</f>
        <v/>
      </c>
      <c r="CF313" s="346">
        <f>IF(SUM($P301:CF301)&gt;0,0,-CF$188+(CF$231&lt;=$O313)*(IFERROR(INDEX(OpCashFlow!$H$89:$AC$89,MATCH(MonthlyCF!CF$231,OpCashFlow!$H$4:$AC$4,0)),0)*CF$233))+CF301</f>
        <v/>
      </c>
      <c r="CG313" s="346">
        <f>IF(SUM($P301:CG301)&gt;0,0,-CG$188+(CG$231&lt;=$O313)*(IFERROR(INDEX(OpCashFlow!$H$89:$AC$89,MATCH(MonthlyCF!CG$231,OpCashFlow!$H$4:$AC$4,0)),0)*CG$233))+CG301</f>
        <v/>
      </c>
      <c r="CH313" s="346">
        <f>IF(SUM($P301:CH301)&gt;0,0,-CH$188+(CH$231&lt;=$O313)*(IFERROR(INDEX(OpCashFlow!$H$89:$AC$89,MATCH(MonthlyCF!CH$231,OpCashFlow!$H$4:$AC$4,0)),0)*CH$233))+CH301</f>
        <v/>
      </c>
      <c r="CI313" s="346">
        <f>IF(SUM($P301:CI301)&gt;0,0,-CI$188+(CI$231&lt;=$O313)*(IFERROR(INDEX(OpCashFlow!$H$89:$AC$89,MATCH(MonthlyCF!CI$231,OpCashFlow!$H$4:$AC$4,0)),0)*CI$233))+CI301</f>
        <v/>
      </c>
      <c r="CJ313" s="346">
        <f>IF(SUM($P301:CJ301)&gt;0,0,-CJ$188+(CJ$231&lt;=$O313)*(IFERROR(INDEX(OpCashFlow!$H$89:$AC$89,MATCH(MonthlyCF!CJ$231,OpCashFlow!$H$4:$AC$4,0)),0)*CJ$233))+CJ301</f>
        <v/>
      </c>
      <c r="CK313" s="346">
        <f>IF(SUM($P301:CK301)&gt;0,0,-CK$188+(CK$231&lt;=$O313)*(IFERROR(INDEX(OpCashFlow!$H$89:$AC$89,MATCH(MonthlyCF!CK$231,OpCashFlow!$H$4:$AC$4,0)),0)*CK$233))+CK301</f>
        <v/>
      </c>
      <c r="CL313" s="346">
        <f>IF(SUM($P301:CL301)&gt;0,0,-CL$188+(CL$231&lt;=$O313)*(IFERROR(INDEX(OpCashFlow!$H$89:$AC$89,MATCH(MonthlyCF!CL$231,OpCashFlow!$H$4:$AC$4,0)),0)*CL$233))+CL301</f>
        <v/>
      </c>
      <c r="CM313" s="346">
        <f>IF(SUM($P301:CM301)&gt;0,0,-CM$188+(CM$231&lt;=$O313)*(IFERROR(INDEX(OpCashFlow!$H$89:$AC$89,MATCH(MonthlyCF!CM$231,OpCashFlow!$H$4:$AC$4,0)),0)*CM$233))+CM301</f>
        <v/>
      </c>
      <c r="CN313" s="346">
        <f>IF(SUM($P301:CN301)&gt;0,0,-CN$188+(CN$231&lt;=$O313)*(IFERROR(INDEX(OpCashFlow!$H$89:$AC$89,MATCH(MonthlyCF!CN$231,OpCashFlow!$H$4:$AC$4,0)),0)*CN$233))+CN301</f>
        <v/>
      </c>
      <c r="CO313" s="346">
        <f>IF(SUM($P301:CO301)&gt;0,0,-CO$188+(CO$231&lt;=$O313)*(IFERROR(INDEX(OpCashFlow!$H$89:$AC$89,MATCH(MonthlyCF!CO$231,OpCashFlow!$H$4:$AC$4,0)),0)*CO$233))+CO301</f>
        <v/>
      </c>
      <c r="CP313" s="346">
        <f>IF(SUM($P301:CP301)&gt;0,0,-CP$188+(CP$231&lt;=$O313)*(IFERROR(INDEX(OpCashFlow!$H$89:$AC$89,MATCH(MonthlyCF!CP$231,OpCashFlow!$H$4:$AC$4,0)),0)*CP$233))+CP301</f>
        <v/>
      </c>
      <c r="CQ313" s="346">
        <f>IF(SUM($P301:CQ301)&gt;0,0,-CQ$188+(CQ$231&lt;=$O313)*(IFERROR(INDEX(OpCashFlow!$H$89:$AC$89,MATCH(MonthlyCF!CQ$231,OpCashFlow!$H$4:$AC$4,0)),0)*CQ$233))+CQ301</f>
        <v/>
      </c>
      <c r="CR313" s="346">
        <f>IF(SUM($P301:CR301)&gt;0,0,-CR$188+(CR$231&lt;=$O313)*(IFERROR(INDEX(OpCashFlow!$H$89:$AC$89,MATCH(MonthlyCF!CR$231,OpCashFlow!$H$4:$AC$4,0)),0)*CR$233))+CR301</f>
        <v/>
      </c>
      <c r="CS313" s="346">
        <f>IF(SUM($P301:CS301)&gt;0,0,-CS$188+(CS$231&lt;=$O313)*(IFERROR(INDEX(OpCashFlow!$H$89:$AC$89,MATCH(MonthlyCF!CS$231,OpCashFlow!$H$4:$AC$4,0)),0)*CS$233))+CS301</f>
        <v/>
      </c>
      <c r="CT313" s="346">
        <f>IF(SUM($P301:CT301)&gt;0,0,-CT$188+(CT$231&lt;=$O313)*(IFERROR(INDEX(OpCashFlow!$H$89:$AC$89,MATCH(MonthlyCF!CT$231,OpCashFlow!$H$4:$AC$4,0)),0)*CT$233))+CT301</f>
        <v/>
      </c>
      <c r="CU313" s="346">
        <f>IF(SUM($P301:CU301)&gt;0,0,-CU$188+(CU$231&lt;=$O313)*(IFERROR(INDEX(OpCashFlow!$H$89:$AC$89,MATCH(MonthlyCF!CU$231,OpCashFlow!$H$4:$AC$4,0)),0)*CU$233))+CU301</f>
        <v/>
      </c>
      <c r="CV313" s="346">
        <f>IF(SUM($P301:CV301)&gt;0,0,-CV$188+(CV$231&lt;=$O313)*(IFERROR(INDEX(OpCashFlow!$H$89:$AC$89,MATCH(MonthlyCF!CV$231,OpCashFlow!$H$4:$AC$4,0)),0)*CV$233))+CV301</f>
        <v/>
      </c>
      <c r="CW313" s="346">
        <f>IF(SUM($P301:CW301)&gt;0,0,-CW$188+(CW$231&lt;=$O313)*(IFERROR(INDEX(OpCashFlow!$H$89:$AC$89,MATCH(MonthlyCF!CW$231,OpCashFlow!$H$4:$AC$4,0)),0)*CW$233))+CW301</f>
        <v/>
      </c>
      <c r="CX313" s="346">
        <f>IF(SUM($P301:CX301)&gt;0,0,-CX$188+(CX$231&lt;=$O313)*(IFERROR(INDEX(OpCashFlow!$H$89:$AC$89,MATCH(MonthlyCF!CX$231,OpCashFlow!$H$4:$AC$4,0)),0)*CX$233))+CX301</f>
        <v/>
      </c>
      <c r="CY313" s="346">
        <f>IF(SUM($P301:CY301)&gt;0,0,-CY$188+(CY$231&lt;=$O313)*(IFERROR(INDEX(OpCashFlow!$H$89:$AC$89,MATCH(MonthlyCF!CY$231,OpCashFlow!$H$4:$AC$4,0)),0)*CY$233))+CY301</f>
        <v/>
      </c>
      <c r="CZ313" s="346">
        <f>IF(SUM($P301:CZ301)&gt;0,0,-CZ$188+(CZ$231&lt;=$O313)*(IFERROR(INDEX(OpCashFlow!$H$89:$AC$89,MATCH(MonthlyCF!CZ$231,OpCashFlow!$H$4:$AC$4,0)),0)*CZ$233))+CZ301</f>
        <v/>
      </c>
      <c r="DA313" s="346">
        <f>IF(SUM($P301:DA301)&gt;0,0,-DA$188+(DA$231&lt;=$O313)*(IFERROR(INDEX(OpCashFlow!$H$89:$AC$89,MATCH(MonthlyCF!DA$231,OpCashFlow!$H$4:$AC$4,0)),0)*DA$233))+DA301</f>
        <v/>
      </c>
      <c r="DB313" s="346">
        <f>IF(SUM($P301:DB301)&gt;0,0,-DB$188+(DB$231&lt;=$O313)*(IFERROR(INDEX(OpCashFlow!$H$89:$AC$89,MATCH(MonthlyCF!DB$231,OpCashFlow!$H$4:$AC$4,0)),0)*DB$233))+DB301</f>
        <v/>
      </c>
      <c r="DC313" s="346">
        <f>IF(SUM($P301:DC301)&gt;0,0,-DC$188+(DC$231&lt;=$O313)*(IFERROR(INDEX(OpCashFlow!$H$89:$AC$89,MATCH(MonthlyCF!DC$231,OpCashFlow!$H$4:$AC$4,0)),0)*DC$233))+DC301</f>
        <v/>
      </c>
      <c r="DD313" s="346">
        <f>IF(SUM($P301:DD301)&gt;0,0,-DD$188+(DD$231&lt;=$O313)*(IFERROR(INDEX(OpCashFlow!$H$89:$AC$89,MATCH(MonthlyCF!DD$231,OpCashFlow!$H$4:$AC$4,0)),0)*DD$233))+DD301</f>
        <v/>
      </c>
      <c r="DE313" s="346">
        <f>IF(SUM($P301:DE301)&gt;0,0,-DE$188+(DE$231&lt;=$O313)*(IFERROR(INDEX(OpCashFlow!$H$89:$AC$89,MATCH(MonthlyCF!DE$231,OpCashFlow!$H$4:$AC$4,0)),0)*DE$233))+DE301</f>
        <v/>
      </c>
      <c r="DF313" s="346">
        <f>IF(SUM($P301:DF301)&gt;0,0,-DF$188+(DF$231&lt;=$O313)*(IFERROR(INDEX(OpCashFlow!$H$89:$AC$89,MATCH(MonthlyCF!DF$231,OpCashFlow!$H$4:$AC$4,0)),0)*DF$233))+DF301</f>
        <v/>
      </c>
      <c r="DG313" s="346">
        <f>IF(SUM($P301:DG301)&gt;0,0,-DG$188+(DG$231&lt;=$O313)*(IFERROR(INDEX(OpCashFlow!$H$89:$AC$89,MATCH(MonthlyCF!DG$231,OpCashFlow!$H$4:$AC$4,0)),0)*DG$233))+DG301</f>
        <v/>
      </c>
      <c r="DH313" s="346">
        <f>IF(SUM($P301:DH301)&gt;0,0,-DH$188+(DH$231&lt;=$O313)*(IFERROR(INDEX(OpCashFlow!$H$89:$AC$89,MATCH(MonthlyCF!DH$231,OpCashFlow!$H$4:$AC$4,0)),0)*DH$233))+DH301</f>
        <v/>
      </c>
      <c r="DI313" s="346">
        <f>IF(SUM($P301:DI301)&gt;0,0,-DI$188+(DI$231&lt;=$O313)*(IFERROR(INDEX(OpCashFlow!$H$89:$AC$89,MATCH(MonthlyCF!DI$231,OpCashFlow!$H$4:$AC$4,0)),0)*DI$233))+DI301</f>
        <v/>
      </c>
      <c r="DJ313" s="346">
        <f>IF(SUM($P301:DJ301)&gt;0,0,-DJ$188+(DJ$231&lt;=$O313)*(IFERROR(INDEX(OpCashFlow!$H$89:$AC$89,MATCH(MonthlyCF!DJ$231,OpCashFlow!$H$4:$AC$4,0)),0)*DJ$233))+DJ301</f>
        <v/>
      </c>
      <c r="DK313" s="346">
        <f>IF(SUM($P301:DK301)&gt;0,0,-DK$188+(DK$231&lt;=$O313)*(IFERROR(INDEX(OpCashFlow!$H$89:$AC$89,MATCH(MonthlyCF!DK$231,OpCashFlow!$H$4:$AC$4,0)),0)*DK$233))+DK301</f>
        <v/>
      </c>
      <c r="DL313" s="346">
        <f>IF(SUM($P301:DL301)&gt;0,0,-DL$188+(DL$231&lt;=$O313)*(IFERROR(INDEX(OpCashFlow!$H$89:$AC$89,MATCH(MonthlyCF!DL$231,OpCashFlow!$H$4:$AC$4,0)),0)*DL$233))+DL301</f>
        <v/>
      </c>
      <c r="DM313" s="346">
        <f>IF(SUM($P301:DM301)&gt;0,0,-DM$188+(DM$231&lt;=$O313)*(IFERROR(INDEX(OpCashFlow!$H$89:$AC$89,MATCH(MonthlyCF!DM$231,OpCashFlow!$H$4:$AC$4,0)),0)*DM$233))+DM301</f>
        <v/>
      </c>
      <c r="DN313" s="346">
        <f>IF(SUM($P301:DN301)&gt;0,0,-DN$188+(DN$231&lt;=$O313)*(IFERROR(INDEX(OpCashFlow!$H$89:$AC$89,MATCH(MonthlyCF!DN$231,OpCashFlow!$H$4:$AC$4,0)),0)*DN$233))+DN301</f>
        <v/>
      </c>
      <c r="DO313" s="346">
        <f>IF(SUM($P301:DO301)&gt;0,0,-DO$188+(DO$231&lt;=$O313)*(IFERROR(INDEX(OpCashFlow!$H$89:$AC$89,MATCH(MonthlyCF!DO$231,OpCashFlow!$H$4:$AC$4,0)),0)*DO$233))+DO301</f>
        <v/>
      </c>
      <c r="DP313" s="346">
        <f>IF(SUM($P301:DP301)&gt;0,0,-DP$188+(DP$231&lt;=$O313)*(IFERROR(INDEX(OpCashFlow!$H$89:$AC$89,MATCH(MonthlyCF!DP$231,OpCashFlow!$H$4:$AC$4,0)),0)*DP$233))+DP301</f>
        <v/>
      </c>
      <c r="DQ313" s="346">
        <f>IF(SUM($P301:DQ301)&gt;0,0,-DQ$188+(DQ$231&lt;=$O313)*(IFERROR(INDEX(OpCashFlow!$H$89:$AC$89,MATCH(MonthlyCF!DQ$231,OpCashFlow!$H$4:$AC$4,0)),0)*DQ$233))+DQ301</f>
        <v/>
      </c>
      <c r="DR313" s="346">
        <f>IF(SUM($P301:DR301)&gt;0,0,-DR$188+(DR$231&lt;=$O313)*(IFERROR(INDEX(OpCashFlow!$H$89:$AC$89,MATCH(MonthlyCF!DR$231,OpCashFlow!$H$4:$AC$4,0)),0)*DR$233))+DR301</f>
        <v/>
      </c>
      <c r="DS313" s="346">
        <f>IF(SUM($P301:DS301)&gt;0,0,-DS$188+(DS$231&lt;=$O313)*(IFERROR(INDEX(OpCashFlow!$H$89:$AC$89,MATCH(MonthlyCF!DS$231,OpCashFlow!$H$4:$AC$4,0)),0)*DS$233))+DS301</f>
        <v/>
      </c>
      <c r="DT313" s="346">
        <f>IF(SUM($P301:DT301)&gt;0,0,-DT$188+(DT$231&lt;=$O313)*(IFERROR(INDEX(OpCashFlow!$H$89:$AC$89,MATCH(MonthlyCF!DT$231,OpCashFlow!$H$4:$AC$4,0)),0)*DT$233))+DT301</f>
        <v/>
      </c>
      <c r="DU313" s="346">
        <f>IF(SUM($P301:DU301)&gt;0,0,-DU$188+(DU$231&lt;=$O313)*(IFERROR(INDEX(OpCashFlow!$H$89:$AC$89,MATCH(MonthlyCF!DU$231,OpCashFlow!$H$4:$AC$4,0)),0)*DU$233))+DU301</f>
        <v/>
      </c>
      <c r="DV313" s="346">
        <f>IF(SUM($P301:DV301)&gt;0,0,-DV$188+(DV$231&lt;=$O313)*(IFERROR(INDEX(OpCashFlow!$H$89:$AC$89,MATCH(MonthlyCF!DV$231,OpCashFlow!$H$4:$AC$4,0)),0)*DV$233))+DV301</f>
        <v/>
      </c>
      <c r="DW313" s="346">
        <f>IF(SUM($P301:DW301)&gt;0,0,-DW$188+(DW$231&lt;=$O313)*(IFERROR(INDEX(OpCashFlow!$H$89:$AC$89,MATCH(MonthlyCF!DW$231,OpCashFlow!$H$4:$AC$4,0)),0)*DW$233))+DW301</f>
        <v/>
      </c>
      <c r="DX313" s="346">
        <f>IF(SUM($P301:DX301)&gt;0,0,-DX$188+(DX$231&lt;=$O313)*(IFERROR(INDEX(OpCashFlow!$H$89:$AC$89,MATCH(MonthlyCF!DX$231,OpCashFlow!$H$4:$AC$4,0)),0)*DX$233))+DX301</f>
        <v/>
      </c>
      <c r="DY313" s="346">
        <f>IF(SUM($P301:DY301)&gt;0,0,-DY$188+(DY$231&lt;=$O313)*(IFERROR(INDEX(OpCashFlow!$H$89:$AC$89,MATCH(MonthlyCF!DY$231,OpCashFlow!$H$4:$AC$4,0)),0)*DY$233))+DY301</f>
        <v/>
      </c>
      <c r="DZ313" s="346">
        <f>IF(SUM($P301:DZ301)&gt;0,0,-DZ$188+(DZ$231&lt;=$O313)*(IFERROR(INDEX(OpCashFlow!$H$89:$AC$89,MATCH(MonthlyCF!DZ$231,OpCashFlow!$H$4:$AC$4,0)),0)*DZ$233))+DZ301</f>
        <v/>
      </c>
      <c r="EA313" s="346">
        <f>IF(SUM($P301:EA301)&gt;0,0,-EA$188+(EA$231&lt;=$O313)*(IFERROR(INDEX(OpCashFlow!$H$89:$AC$89,MATCH(MonthlyCF!EA$231,OpCashFlow!$H$4:$AC$4,0)),0)*EA$233))+EA301</f>
        <v/>
      </c>
      <c r="EB313" s="346">
        <f>IF(SUM($P301:EB301)&gt;0,0,-EB$188+(EB$231&lt;=$O313)*(IFERROR(INDEX(OpCashFlow!$H$89:$AC$89,MATCH(MonthlyCF!EB$231,OpCashFlow!$H$4:$AC$4,0)),0)*EB$233))+EB301</f>
        <v/>
      </c>
      <c r="EC313" s="346">
        <f>IF(SUM($P301:EC301)&gt;0,0,-EC$188+(EC$231&lt;=$O313)*(IFERROR(INDEX(OpCashFlow!$H$89:$AC$89,MATCH(MonthlyCF!EC$231,OpCashFlow!$H$4:$AC$4,0)),0)*EC$233))+EC301</f>
        <v/>
      </c>
      <c r="ED313" s="346">
        <f>IF(SUM($P301:ED301)&gt;0,0,-ED$188+(ED$231&lt;=$O313)*(IFERROR(INDEX(OpCashFlow!$H$89:$AC$89,MATCH(MonthlyCF!ED$231,OpCashFlow!$H$4:$AC$4,0)),0)*ED$233))+ED301</f>
        <v/>
      </c>
      <c r="EE313" s="346">
        <f>IF(SUM($P301:EE301)&gt;0,0,-EE$188+(EE$231&lt;=$O313)*(IFERROR(INDEX(OpCashFlow!$H$89:$AC$89,MATCH(MonthlyCF!EE$231,OpCashFlow!$H$4:$AC$4,0)),0)*EE$233))+EE301</f>
        <v/>
      </c>
      <c r="EF313" s="346">
        <f>IF(SUM($P301:EF301)&gt;0,0,-EF$188+(EF$231&lt;=$O313)*(IFERROR(INDEX(OpCashFlow!$H$89:$AC$89,MATCH(MonthlyCF!EF$231,OpCashFlow!$H$4:$AC$4,0)),0)*EF$233))+EF301</f>
        <v/>
      </c>
      <c r="EG313" s="346">
        <f>IF(SUM($P301:EG301)&gt;0,0,-EG$188+(EG$231&lt;=$O313)*(IFERROR(INDEX(OpCashFlow!$H$89:$AC$89,MATCH(MonthlyCF!EG$231,OpCashFlow!$H$4:$AC$4,0)),0)*EG$233))+EG301</f>
        <v/>
      </c>
      <c r="EH313" s="346">
        <f>IF(SUM($P301:EH301)&gt;0,0,-EH$188+(EH$231&lt;=$O313)*(IFERROR(INDEX(OpCashFlow!$H$89:$AC$89,MATCH(MonthlyCF!EH$231,OpCashFlow!$H$4:$AC$4,0)),0)*EH$233))+EH301</f>
        <v/>
      </c>
      <c r="EI313" s="346">
        <f>IF(SUM($P301:EI301)&gt;0,0,-EI$188+(EI$231&lt;=$O313)*(IFERROR(INDEX(OpCashFlow!$H$89:$AC$89,MATCH(MonthlyCF!EI$231,OpCashFlow!$H$4:$AC$4,0)),0)*EI$233))+EI301</f>
        <v/>
      </c>
      <c r="EJ313" s="346">
        <f>IF(SUM($P301:EJ301)&gt;0,0,-EJ$188+(EJ$231&lt;=$O313)*(IFERROR(INDEX(OpCashFlow!$H$89:$AC$89,MATCH(MonthlyCF!EJ$231,OpCashFlow!$H$4:$AC$4,0)),0)*EJ$233))+EJ301</f>
        <v/>
      </c>
      <c r="EK313" s="346">
        <f>IF(SUM($P301:EK301)&gt;0,0,-EK$188+(EK$231&lt;=$O313)*(IFERROR(INDEX(OpCashFlow!$H$89:$AC$89,MATCH(MonthlyCF!EK$231,OpCashFlow!$H$4:$AC$4,0)),0)*EK$233))+EK301</f>
        <v/>
      </c>
      <c r="EL313" s="346">
        <f>IF(SUM($P301:EL301)&gt;0,0,-EL$188+(EL$231&lt;=$O313)*(IFERROR(INDEX(OpCashFlow!$H$89:$AC$89,MATCH(MonthlyCF!EL$231,OpCashFlow!$H$4:$AC$4,0)),0)*EL$233))+EL301</f>
        <v/>
      </c>
      <c r="EM313" s="346">
        <f>IF(SUM($P301:EM301)&gt;0,0,-EM$188+(EM$231&lt;=$O313)*(IFERROR(INDEX(OpCashFlow!$H$89:$AC$89,MATCH(MonthlyCF!EM$231,OpCashFlow!$H$4:$AC$4,0)),0)*EM$233))+EM301</f>
        <v/>
      </c>
      <c r="EN313" s="346">
        <f>IF(SUM($P301:EN301)&gt;0,0,-EN$188+(EN$231&lt;=$O313)*(IFERROR(INDEX(OpCashFlow!$H$89:$AC$89,MATCH(MonthlyCF!EN$231,OpCashFlow!$H$4:$AC$4,0)),0)*EN$233))+EN301</f>
        <v/>
      </c>
      <c r="EO313" s="346">
        <f>IF(SUM($P301:EO301)&gt;0,0,-EO$188+(EO$231&lt;=$O313)*(IFERROR(INDEX(OpCashFlow!$H$89:$AC$89,MATCH(MonthlyCF!EO$231,OpCashFlow!$H$4:$AC$4,0)),0)*EO$233))+EO301</f>
        <v/>
      </c>
      <c r="EP313" s="346">
        <f>IF(SUM($P301:EP301)&gt;0,0,-EP$188+(EP$231&lt;=$O313)*(IFERROR(INDEX(OpCashFlow!$H$89:$AC$89,MATCH(MonthlyCF!EP$231,OpCashFlow!$H$4:$AC$4,0)),0)*EP$233))+EP301</f>
        <v/>
      </c>
      <c r="EQ313" s="346">
        <f>IF(SUM($P301:EQ301)&gt;0,0,-EQ$188+(EQ$231&lt;=$O313)*(IFERROR(INDEX(OpCashFlow!$H$89:$AC$89,MATCH(MonthlyCF!EQ$231,OpCashFlow!$H$4:$AC$4,0)),0)*EQ$233))+EQ301</f>
        <v/>
      </c>
      <c r="ER313" s="346">
        <f>IF(SUM($P301:ER301)&gt;0,0,-ER$188+(ER$231&lt;=$O313)*(IFERROR(INDEX(OpCashFlow!$H$89:$AC$89,MATCH(MonthlyCF!ER$231,OpCashFlow!$H$4:$AC$4,0)),0)*ER$233))+ER301</f>
        <v/>
      </c>
      <c r="ES313" s="346">
        <f>IF(SUM($P301:ES301)&gt;0,0,-ES$188+(ES$231&lt;=$O313)*(IFERROR(INDEX(OpCashFlow!$H$89:$AC$89,MATCH(MonthlyCF!ES$231,OpCashFlow!$H$4:$AC$4,0)),0)*ES$233))+ES301</f>
        <v/>
      </c>
      <c r="ET313" s="346">
        <f>IF(SUM($P301:ET301)&gt;0,0,-ET$188+(ET$231&lt;=$O313)*(IFERROR(INDEX(OpCashFlow!$H$89:$AC$89,MATCH(MonthlyCF!ET$231,OpCashFlow!$H$4:$AC$4,0)),0)*ET$233))+ET301</f>
        <v/>
      </c>
      <c r="EU313" s="346">
        <f>IF(SUM($P301:EU301)&gt;0,0,-EU$188+(EU$231&lt;=$O313)*(IFERROR(INDEX(OpCashFlow!$H$89:$AC$89,MATCH(MonthlyCF!EU$231,OpCashFlow!$H$4:$AC$4,0)),0)*EU$233))+EU301</f>
        <v/>
      </c>
      <c r="EV313" s="346">
        <f>IF(SUM($P301:EV301)&gt;0,0,-EV$188+(EV$231&lt;=$O313)*(IFERROR(INDEX(OpCashFlow!$H$89:$AC$89,MATCH(MonthlyCF!EV$231,OpCashFlow!$H$4:$AC$4,0)),0)*EV$233))+EV301</f>
        <v/>
      </c>
      <c r="EW313" s="346">
        <f>IF(SUM($P301:EW301)&gt;0,0,-EW$188+(EW$231&lt;=$O313)*(IFERROR(INDEX(OpCashFlow!$H$89:$AC$89,MATCH(MonthlyCF!EW$231,OpCashFlow!$H$4:$AC$4,0)),0)*EW$233))+EW301</f>
        <v/>
      </c>
      <c r="EX313" s="346">
        <f>IF(SUM($P301:EX301)&gt;0,0,-EX$188+(EX$231&lt;=$O313)*(IFERROR(INDEX(OpCashFlow!$H$89:$AC$89,MATCH(MonthlyCF!EX$231,OpCashFlow!$H$4:$AC$4,0)),0)*EX$233))+EX301</f>
        <v/>
      </c>
      <c r="EY313" s="346">
        <f>IF(SUM($P301:EY301)&gt;0,0,-EY$188+(EY$231&lt;=$O313)*(IFERROR(INDEX(OpCashFlow!$H$89:$AC$89,MATCH(MonthlyCF!EY$231,OpCashFlow!$H$4:$AC$4,0)),0)*EY$233))+EY301</f>
        <v/>
      </c>
      <c r="EZ313" s="346">
        <f>IF(SUM($P301:EZ301)&gt;0,0,-EZ$188+(EZ$231&lt;=$O313)*(IFERROR(INDEX(OpCashFlow!$H$89:$AC$89,MATCH(MonthlyCF!EZ$231,OpCashFlow!$H$4:$AC$4,0)),0)*EZ$233))+EZ301</f>
        <v/>
      </c>
      <c r="FA313" s="346">
        <f>IF(SUM($P301:FA301)&gt;0,0,-FA$188+(FA$231&lt;=$O313)*(IFERROR(INDEX(OpCashFlow!$H$89:$AC$89,MATCH(MonthlyCF!FA$231,OpCashFlow!$H$4:$AC$4,0)),0)*FA$233))+FA301</f>
        <v/>
      </c>
      <c r="FB313" s="346">
        <f>IF(SUM($P301:FB301)&gt;0,0,-FB$188+(FB$231&lt;=$O313)*(IFERROR(INDEX(OpCashFlow!$H$89:$AC$89,MATCH(MonthlyCF!FB$231,OpCashFlow!$H$4:$AC$4,0)),0)*FB$233))+FB301</f>
        <v/>
      </c>
      <c r="FC313" s="346">
        <f>IF(SUM($P301:FC301)&gt;0,0,-FC$188+(FC$231&lt;=$O313)*(IFERROR(INDEX(OpCashFlow!$H$89:$AC$89,MATCH(MonthlyCF!FC$231,OpCashFlow!$H$4:$AC$4,0)),0)*FC$233))+FC301</f>
        <v/>
      </c>
      <c r="FD313" s="346">
        <f>IF(SUM($P301:FD301)&gt;0,0,-FD$188+(FD$231&lt;=$O313)*(IFERROR(INDEX(OpCashFlow!$H$89:$AC$89,MATCH(MonthlyCF!FD$231,OpCashFlow!$H$4:$AC$4,0)),0)*FD$233))+FD301</f>
        <v/>
      </c>
      <c r="FE313" s="346">
        <f>IF(SUM($P301:FE301)&gt;0,0,-FE$188+(FE$231&lt;=$O313)*(IFERROR(INDEX(OpCashFlow!$H$89:$AC$89,MATCH(MonthlyCF!FE$231,OpCashFlow!$H$4:$AC$4,0)),0)*FE$233))+FE301</f>
        <v/>
      </c>
      <c r="FF313" s="346">
        <f>IF(SUM($P301:FF301)&gt;0,0,-FF$188+(FF$231&lt;=$O313)*(IFERROR(INDEX(OpCashFlow!$H$89:$AC$89,MATCH(MonthlyCF!FF$231,OpCashFlow!$H$4:$AC$4,0)),0)*FF$233))+FF301</f>
        <v/>
      </c>
      <c r="FG313" s="346">
        <f>IF(SUM($P301:FG301)&gt;0,0,-FG$188+(FG$231&lt;=$O313)*(IFERROR(INDEX(OpCashFlow!$H$89:$AC$89,MATCH(MonthlyCF!FG$231,OpCashFlow!$H$4:$AC$4,0)),0)*FG$233))+FG301</f>
        <v/>
      </c>
      <c r="FH313" s="346">
        <f>IF(SUM($P301:FH301)&gt;0,0,-FH$188+(FH$231&lt;=$O313)*(IFERROR(INDEX(OpCashFlow!$H$89:$AC$89,MATCH(MonthlyCF!FH$231,OpCashFlow!$H$4:$AC$4,0)),0)*FH$233))+FH301</f>
        <v/>
      </c>
      <c r="FI313" s="346">
        <f>IF(SUM($P301:FI301)&gt;0,0,-FI$188+(FI$231&lt;=$O313)*(IFERROR(INDEX(OpCashFlow!$H$89:$AC$89,MATCH(MonthlyCF!FI$231,OpCashFlow!$H$4:$AC$4,0)),0)*FI$233))+FI301</f>
        <v/>
      </c>
      <c r="FJ313" s="346">
        <f>IF(SUM($P301:FJ301)&gt;0,0,-FJ$188+(FJ$231&lt;=$O313)*(IFERROR(INDEX(OpCashFlow!$H$89:$AC$89,MATCH(MonthlyCF!FJ$231,OpCashFlow!$H$4:$AC$4,0)),0)*FJ$233))+FJ301</f>
        <v/>
      </c>
      <c r="FK313" s="346">
        <f>IF(SUM($P301:FK301)&gt;0,0,-FK$188+(FK$231&lt;=$O313)*(IFERROR(INDEX(OpCashFlow!$H$89:$AC$89,MATCH(MonthlyCF!FK$231,OpCashFlow!$H$4:$AC$4,0)),0)*FK$233))+FK301</f>
        <v/>
      </c>
      <c r="FL313" s="346">
        <f>IF(SUM($P301:FL301)&gt;0,0,-FL$188+(FL$231&lt;=$O313)*(IFERROR(INDEX(OpCashFlow!$H$89:$AC$89,MATCH(MonthlyCF!FL$231,OpCashFlow!$H$4:$AC$4,0)),0)*FL$233))+FL301</f>
        <v/>
      </c>
      <c r="FM313" s="346">
        <f>IF(SUM($P301:FM301)&gt;0,0,-FM$188+(FM$231&lt;=$O313)*(IFERROR(INDEX(OpCashFlow!$H$89:$AC$89,MATCH(MonthlyCF!FM$231,OpCashFlow!$H$4:$AC$4,0)),0)*FM$233))+FM301</f>
        <v/>
      </c>
      <c r="FN313" s="346">
        <f>IF(SUM($P301:FN301)&gt;0,0,-FN$188+(FN$231&lt;=$O313)*(IFERROR(INDEX(OpCashFlow!$H$89:$AC$89,MATCH(MonthlyCF!FN$231,OpCashFlow!$H$4:$AC$4,0)),0)*FN$233))+FN301</f>
        <v/>
      </c>
      <c r="FO313" s="346">
        <f>IF(SUM($P301:FO301)&gt;0,0,-FO$188+(FO$231&lt;=$O313)*(IFERROR(INDEX(OpCashFlow!$H$89:$AC$89,MATCH(MonthlyCF!FO$231,OpCashFlow!$H$4:$AC$4,0)),0)*FO$233))+FO301</f>
        <v/>
      </c>
      <c r="FP313" s="346">
        <f>IF(SUM($P301:FP301)&gt;0,0,-FP$188+(FP$231&lt;=$O313)*(IFERROR(INDEX(OpCashFlow!$H$89:$AC$89,MATCH(MonthlyCF!FP$231,OpCashFlow!$H$4:$AC$4,0)),0)*FP$233))+FP301</f>
        <v/>
      </c>
      <c r="FQ313" s="346">
        <f>IF(SUM($P301:FQ301)&gt;0,0,-FQ$188+(FQ$231&lt;=$O313)*(IFERROR(INDEX(OpCashFlow!$H$89:$AC$89,MATCH(MonthlyCF!FQ$231,OpCashFlow!$H$4:$AC$4,0)),0)*FQ$233))+FQ301</f>
        <v/>
      </c>
      <c r="FR313" s="346">
        <f>IF(SUM($P301:FR301)&gt;0,0,-FR$188+(FR$231&lt;=$O313)*(IFERROR(INDEX(OpCashFlow!$H$89:$AC$89,MATCH(MonthlyCF!FR$231,OpCashFlow!$H$4:$AC$4,0)),0)*FR$233))+FR301</f>
        <v/>
      </c>
      <c r="FS313" s="346">
        <f>IF(SUM($P301:FS301)&gt;0,0,-FS$188+(FS$231&lt;=$O313)*(IFERROR(INDEX(OpCashFlow!$H$89:$AC$89,MATCH(MonthlyCF!FS$231,OpCashFlow!$H$4:$AC$4,0)),0)*FS$233))+FS301</f>
        <v/>
      </c>
      <c r="FT313" s="346">
        <f>IF(SUM($P301:FT301)&gt;0,0,-FT$188+(FT$231&lt;=$O313)*(IFERROR(INDEX(OpCashFlow!$H$89:$AC$89,MATCH(MonthlyCF!FT$231,OpCashFlow!$H$4:$AC$4,0)),0)*FT$233))+FT301</f>
        <v/>
      </c>
      <c r="FU313" s="346">
        <f>IF(SUM($P301:FU301)&gt;0,0,-FU$188+(FU$231&lt;=$O313)*(IFERROR(INDEX(OpCashFlow!$H$89:$AC$89,MATCH(MonthlyCF!FU$231,OpCashFlow!$H$4:$AC$4,0)),0)*FU$233))+FU301</f>
        <v/>
      </c>
      <c r="FV313" s="346">
        <f>IF(SUM($P301:FV301)&gt;0,0,-FV$188+(FV$231&lt;=$O313)*(IFERROR(INDEX(OpCashFlow!$H$89:$AC$89,MATCH(MonthlyCF!FV$231,OpCashFlow!$H$4:$AC$4,0)),0)*FV$233))+FV301</f>
        <v/>
      </c>
      <c r="FW313" s="346">
        <f>IF(SUM($P301:FW301)&gt;0,0,-FW$188+(FW$231&lt;=$O313)*(IFERROR(INDEX(OpCashFlow!$H$89:$AC$89,MATCH(MonthlyCF!FW$231,OpCashFlow!$H$4:$AC$4,0)),0)*FW$233))+FW301</f>
        <v/>
      </c>
      <c r="FX313" s="346">
        <f>IF(SUM($P301:FX301)&gt;0,0,-FX$188+(FX$231&lt;=$O313)*(IFERROR(INDEX(OpCashFlow!$H$89:$AC$89,MATCH(MonthlyCF!FX$231,OpCashFlow!$H$4:$AC$4,0)),0)*FX$233))+FX301</f>
        <v/>
      </c>
      <c r="FY313" s="346">
        <f>IF(SUM($P301:FY301)&gt;0,0,-FY$188+(FY$231&lt;=$O313)*(IFERROR(INDEX(OpCashFlow!$H$89:$AC$89,MATCH(MonthlyCF!FY$231,OpCashFlow!$H$4:$AC$4,0)),0)*FY$233))+FY301</f>
        <v/>
      </c>
      <c r="FZ313" s="346">
        <f>IF(SUM($P301:FZ301)&gt;0,0,-FZ$188+(FZ$231&lt;=$O313)*(IFERROR(INDEX(OpCashFlow!$H$89:$AC$89,MATCH(MonthlyCF!FZ$231,OpCashFlow!$H$4:$AC$4,0)),0)*FZ$233))+FZ301</f>
        <v/>
      </c>
      <c r="GA313" s="346">
        <f>IF(SUM($P301:GA301)&gt;0,0,-GA$188+(GA$231&lt;=$O313)*(IFERROR(INDEX(OpCashFlow!$H$89:$AC$89,MATCH(MonthlyCF!GA$231,OpCashFlow!$H$4:$AC$4,0)),0)*GA$233))+GA301</f>
        <v/>
      </c>
      <c r="GB313" s="346">
        <f>IF(SUM($P301:GB301)&gt;0,0,-GB$188+(GB$231&lt;=$O313)*(IFERROR(INDEX(OpCashFlow!$H$89:$AC$89,MATCH(MonthlyCF!GB$231,OpCashFlow!$H$4:$AC$4,0)),0)*GB$233))+GB301</f>
        <v/>
      </c>
      <c r="GC313" s="346">
        <f>IF(SUM($P301:GC301)&gt;0,0,-GC$188+(GC$231&lt;=$O313)*(IFERROR(INDEX(OpCashFlow!$H$89:$AC$89,MATCH(MonthlyCF!GC$231,OpCashFlow!$H$4:$AC$4,0)),0)*GC$233))+GC301</f>
        <v/>
      </c>
      <c r="GD313" s="346">
        <f>IF(SUM($P301:GD301)&gt;0,0,-GD$188+(GD$231&lt;=$O313)*(IFERROR(INDEX(OpCashFlow!$H$89:$AC$89,MATCH(MonthlyCF!GD$231,OpCashFlow!$H$4:$AC$4,0)),0)*GD$233))+GD301</f>
        <v/>
      </c>
      <c r="GE313" s="346">
        <f>IF(SUM($P301:GE301)&gt;0,0,-GE$188+(GE$231&lt;=$O313)*(IFERROR(INDEX(OpCashFlow!$H$89:$AC$89,MATCH(MonthlyCF!GE$231,OpCashFlow!$H$4:$AC$4,0)),0)*GE$233))+GE301</f>
        <v/>
      </c>
      <c r="GF313" s="346">
        <f>IF(SUM($P301:GF301)&gt;0,0,-GF$188+(GF$231&lt;=$O313)*(IFERROR(INDEX(OpCashFlow!$H$89:$AC$89,MATCH(MonthlyCF!GF$231,OpCashFlow!$H$4:$AC$4,0)),0)*GF$233))+GF301</f>
        <v/>
      </c>
      <c r="GG313" s="346">
        <f>IF(SUM($P301:GG301)&gt;0,0,-GG$188+(GG$231&lt;=$O313)*(IFERROR(INDEX(OpCashFlow!$H$89:$AC$89,MATCH(MonthlyCF!GG$231,OpCashFlow!$H$4:$AC$4,0)),0)*GG$233))+GG301</f>
        <v/>
      </c>
      <c r="GH313" s="346">
        <f>IF(SUM($P301:GH301)&gt;0,0,-GH$188+(GH$231&lt;=$O313)*(IFERROR(INDEX(OpCashFlow!$H$89:$AC$89,MATCH(MonthlyCF!GH$231,OpCashFlow!$H$4:$AC$4,0)),0)*GH$233))+GH301</f>
        <v/>
      </c>
      <c r="GI313" s="346">
        <f>IF(SUM($P301:GI301)&gt;0,0,-GI$188+(GI$231&lt;=$O313)*(IFERROR(INDEX(OpCashFlow!$H$89:$AC$89,MATCH(MonthlyCF!GI$231,OpCashFlow!$H$4:$AC$4,0)),0)*GI$233))+GI301</f>
        <v/>
      </c>
      <c r="GJ313" s="346">
        <f>IF(SUM($P301:GJ301)&gt;0,0,-GJ$188+(GJ$231&lt;=$O313)*(IFERROR(INDEX(OpCashFlow!$H$89:$AC$89,MATCH(MonthlyCF!GJ$231,OpCashFlow!$H$4:$AC$4,0)),0)*GJ$233))+GJ301</f>
        <v/>
      </c>
      <c r="GK313" s="346">
        <f>IF(SUM($P301:GK301)&gt;0,0,-GK$188+(GK$231&lt;=$O313)*(IFERROR(INDEX(OpCashFlow!$H$89:$AC$89,MATCH(MonthlyCF!GK$231,OpCashFlow!$H$4:$AC$4,0)),0)*GK$233))+GK301</f>
        <v/>
      </c>
      <c r="GL313" s="346">
        <f>IF(SUM($P301:GL301)&gt;0,0,-GL$188+(GL$231&lt;=$O313)*(IFERROR(INDEX(OpCashFlow!$H$89:$AC$89,MATCH(MonthlyCF!GL$231,OpCashFlow!$H$4:$AC$4,0)),0)*GL$233))+GL301</f>
        <v/>
      </c>
      <c r="GM313" s="346">
        <f>IF(SUM($P301:GM301)&gt;0,0,-GM$188+(GM$231&lt;=$O313)*(IFERROR(INDEX(OpCashFlow!$H$89:$AC$89,MATCH(MonthlyCF!GM$231,OpCashFlow!$H$4:$AC$4,0)),0)*GM$233))+GM301</f>
        <v/>
      </c>
      <c r="GN313" s="346">
        <f>IF(SUM($P301:GN301)&gt;0,0,-GN$188+(GN$231&lt;=$O313)*(IFERROR(INDEX(OpCashFlow!$H$89:$AC$89,MATCH(MonthlyCF!GN$231,OpCashFlow!$H$4:$AC$4,0)),0)*GN$233))+GN301</f>
        <v/>
      </c>
    </row>
    <row r="314" outlineLevel="1">
      <c r="M314" s="584">
        <f>SUMIF(P314:GN314,"&gt;0")/-SUMIF(P314:GN314,"&lt;0")</f>
        <v/>
      </c>
      <c r="N314" s="583">
        <f>XIRR(P314:GN314,$P$8:$GN$8)</f>
        <v/>
      </c>
      <c r="O314" s="1" t="n">
        <v>4</v>
      </c>
      <c r="P314" s="346">
        <f>IF(SUM($P302:P302)&gt;0,0,-P$188+(P$231&lt;=$O314)*(IFERROR(INDEX(OpCashFlow!$H$89:$AC$89,MATCH(MonthlyCF!P$231,OpCashFlow!$H$4:$AC$4,0)),0)*P$233))+P302</f>
        <v/>
      </c>
      <c r="Q314" s="346">
        <f>IF(SUM($P302:Q302)&gt;0,0,-Q$188+(Q$231&lt;=$O314)*(IFERROR(INDEX(OpCashFlow!$H$89:$AC$89,MATCH(MonthlyCF!Q$231,OpCashFlow!$H$4:$AC$4,0)),0)*Q$233))+Q302</f>
        <v/>
      </c>
      <c r="R314" s="346">
        <f>IF(SUM($P302:R302)&gt;0,0,-R$188+(R$231&lt;=$O314)*(IFERROR(INDEX(OpCashFlow!$H$89:$AC$89,MATCH(MonthlyCF!R$231,OpCashFlow!$H$4:$AC$4,0)),0)*R$233))+R302</f>
        <v/>
      </c>
      <c r="S314" s="346">
        <f>IF(SUM($P302:S302)&gt;0,0,-S$188+(S$231&lt;=$O314)*(IFERROR(INDEX(OpCashFlow!$H$89:$AC$89,MATCH(MonthlyCF!S$231,OpCashFlow!$H$4:$AC$4,0)),0)*S$233))+S302</f>
        <v/>
      </c>
      <c r="T314" s="346">
        <f>IF(SUM($P302:T302)&gt;0,0,-T$188+(T$231&lt;=$O314)*(IFERROR(INDEX(OpCashFlow!$H$89:$AC$89,MATCH(MonthlyCF!T$231,OpCashFlow!$H$4:$AC$4,0)),0)*T$233))+T302</f>
        <v/>
      </c>
      <c r="U314" s="346">
        <f>IF(SUM($P302:U302)&gt;0,0,-U$188+(U$231&lt;=$O314)*(IFERROR(INDEX(OpCashFlow!$H$89:$AC$89,MATCH(MonthlyCF!U$231,OpCashFlow!$H$4:$AC$4,0)),0)*U$233))+U302</f>
        <v/>
      </c>
      <c r="V314" s="346">
        <f>IF(SUM($P302:V302)&gt;0,0,-V$188+(V$231&lt;=$O314)*(IFERROR(INDEX(OpCashFlow!$H$89:$AC$89,MATCH(MonthlyCF!V$231,OpCashFlow!$H$4:$AC$4,0)),0)*V$233))+V302</f>
        <v/>
      </c>
      <c r="W314" s="346">
        <f>IF(SUM($P302:W302)&gt;0,0,-W$188+(W$231&lt;=$O314)*(IFERROR(INDEX(OpCashFlow!$H$89:$AC$89,MATCH(MonthlyCF!W$231,OpCashFlow!$H$4:$AC$4,0)),0)*W$233))+W302</f>
        <v/>
      </c>
      <c r="X314" s="346">
        <f>IF(SUM($P302:X302)&gt;0,0,-X$188+(X$231&lt;=$O314)*(IFERROR(INDEX(OpCashFlow!$H$89:$AC$89,MATCH(MonthlyCF!X$231,OpCashFlow!$H$4:$AC$4,0)),0)*X$233))+X302</f>
        <v/>
      </c>
      <c r="Y314" s="346">
        <f>IF(SUM($P302:Y302)&gt;0,0,-Y$188+(Y$231&lt;=$O314)*(IFERROR(INDEX(OpCashFlow!$H$89:$AC$89,MATCH(MonthlyCF!Y$231,OpCashFlow!$H$4:$AC$4,0)),0)*Y$233))+Y302</f>
        <v/>
      </c>
      <c r="Z314" s="346">
        <f>IF(SUM($P302:Z302)&gt;0,0,-Z$188+(Z$231&lt;=$O314)*(IFERROR(INDEX(OpCashFlow!$H$89:$AC$89,MATCH(MonthlyCF!Z$231,OpCashFlow!$H$4:$AC$4,0)),0)*Z$233))+Z302</f>
        <v/>
      </c>
      <c r="AA314" s="346">
        <f>IF(SUM($P302:AA302)&gt;0,0,-AA$188+(AA$231&lt;=$O314)*(IFERROR(INDEX(OpCashFlow!$H$89:$AC$89,MATCH(MonthlyCF!AA$231,OpCashFlow!$H$4:$AC$4,0)),0)*AA$233))+AA302</f>
        <v/>
      </c>
      <c r="AB314" s="346">
        <f>IF(SUM($P302:AB302)&gt;0,0,-AB$188+(AB$231&lt;=$O314)*(IFERROR(INDEX(OpCashFlow!$H$89:$AC$89,MATCH(MonthlyCF!AB$231,OpCashFlow!$H$4:$AC$4,0)),0)*AB$233))+AB302</f>
        <v/>
      </c>
      <c r="AC314" s="346">
        <f>IF(SUM($P302:AC302)&gt;0,0,-AC$188+(AC$231&lt;=$O314)*(IFERROR(INDEX(OpCashFlow!$H$89:$AC$89,MATCH(MonthlyCF!AC$231,OpCashFlow!$H$4:$AC$4,0)),0)*AC$233))+AC302</f>
        <v/>
      </c>
      <c r="AD314" s="346">
        <f>IF(SUM($P302:AD302)&gt;0,0,-AD$188+(AD$231&lt;=$O314)*(IFERROR(INDEX(OpCashFlow!$H$89:$AC$89,MATCH(MonthlyCF!AD$231,OpCashFlow!$H$4:$AC$4,0)),0)*AD$233))+AD302</f>
        <v/>
      </c>
      <c r="AE314" s="346">
        <f>IF(SUM($P302:AE302)&gt;0,0,-AE$188+(AE$231&lt;=$O314)*(IFERROR(INDEX(OpCashFlow!$H$89:$AC$89,MATCH(MonthlyCF!AE$231,OpCashFlow!$H$4:$AC$4,0)),0)*AE$233))+AE302</f>
        <v/>
      </c>
      <c r="AF314" s="346">
        <f>IF(SUM($P302:AF302)&gt;0,0,-AF$188+(AF$231&lt;=$O314)*(IFERROR(INDEX(OpCashFlow!$H$89:$AC$89,MATCH(MonthlyCF!AF$231,OpCashFlow!$H$4:$AC$4,0)),0)*AF$233))+AF302</f>
        <v/>
      </c>
      <c r="AG314" s="346">
        <f>IF(SUM($P302:AG302)&gt;0,0,-AG$188+(AG$231&lt;=$O314)*(IFERROR(INDEX(OpCashFlow!$H$89:$AC$89,MATCH(MonthlyCF!AG$231,OpCashFlow!$H$4:$AC$4,0)),0)*AG$233))+AG302</f>
        <v/>
      </c>
      <c r="AH314" s="346">
        <f>IF(SUM($P302:AH302)&gt;0,0,-AH$188+(AH$231&lt;=$O314)*(IFERROR(INDEX(OpCashFlow!$H$89:$AC$89,MATCH(MonthlyCF!AH$231,OpCashFlow!$H$4:$AC$4,0)),0)*AH$233))+AH302</f>
        <v/>
      </c>
      <c r="AI314" s="346">
        <f>IF(SUM($P302:AI302)&gt;0,0,-AI$188+(AI$231&lt;=$O314)*(IFERROR(INDEX(OpCashFlow!$H$89:$AC$89,MATCH(MonthlyCF!AI$231,OpCashFlow!$H$4:$AC$4,0)),0)*AI$233))+AI302</f>
        <v/>
      </c>
      <c r="AJ314" s="346">
        <f>IF(SUM($P302:AJ302)&gt;0,0,-AJ$188+(AJ$231&lt;=$O314)*(IFERROR(INDEX(OpCashFlow!$H$89:$AC$89,MATCH(MonthlyCF!AJ$231,OpCashFlow!$H$4:$AC$4,0)),0)*AJ$233))+AJ302</f>
        <v/>
      </c>
      <c r="AK314" s="346">
        <f>IF(SUM($P302:AK302)&gt;0,0,-AK$188+(AK$231&lt;=$O314)*(IFERROR(INDEX(OpCashFlow!$H$89:$AC$89,MATCH(MonthlyCF!AK$231,OpCashFlow!$H$4:$AC$4,0)),0)*AK$233))+AK302</f>
        <v/>
      </c>
      <c r="AL314" s="346">
        <f>IF(SUM($P302:AL302)&gt;0,0,-AL$188+(AL$231&lt;=$O314)*(IFERROR(INDEX(OpCashFlow!$H$89:$AC$89,MATCH(MonthlyCF!AL$231,OpCashFlow!$H$4:$AC$4,0)),0)*AL$233))+AL302</f>
        <v/>
      </c>
      <c r="AM314" s="346">
        <f>IF(SUM($P302:AM302)&gt;0,0,-AM$188+(AM$231&lt;=$O314)*(IFERROR(INDEX(OpCashFlow!$H$89:$AC$89,MATCH(MonthlyCF!AM$231,OpCashFlow!$H$4:$AC$4,0)),0)*AM$233))+AM302</f>
        <v/>
      </c>
      <c r="AN314" s="346">
        <f>IF(SUM($P302:AN302)&gt;0,0,-AN$188+(AN$231&lt;=$O314)*(IFERROR(INDEX(OpCashFlow!$H$89:$AC$89,MATCH(MonthlyCF!AN$231,OpCashFlow!$H$4:$AC$4,0)),0)*AN$233))+AN302</f>
        <v/>
      </c>
      <c r="AO314" s="346">
        <f>IF(SUM($P302:AO302)&gt;0,0,-AO$188+(AO$231&lt;=$O314)*(IFERROR(INDEX(OpCashFlow!$H$89:$AC$89,MATCH(MonthlyCF!AO$231,OpCashFlow!$H$4:$AC$4,0)),0)*AO$233))+AO302</f>
        <v/>
      </c>
      <c r="AP314" s="346">
        <f>IF(SUM($P302:AP302)&gt;0,0,-AP$188+(AP$231&lt;=$O314)*(IFERROR(INDEX(OpCashFlow!$H$89:$AC$89,MATCH(MonthlyCF!AP$231,OpCashFlow!$H$4:$AC$4,0)),0)*AP$233))+AP302</f>
        <v/>
      </c>
      <c r="AQ314" s="346">
        <f>IF(SUM($P302:AQ302)&gt;0,0,-AQ$188+(AQ$231&lt;=$O314)*(IFERROR(INDEX(OpCashFlow!$H$89:$AC$89,MATCH(MonthlyCF!AQ$231,OpCashFlow!$H$4:$AC$4,0)),0)*AQ$233))+AQ302</f>
        <v/>
      </c>
      <c r="AR314" s="346">
        <f>IF(SUM($P302:AR302)&gt;0,0,-AR$188+(AR$231&lt;=$O314)*(IFERROR(INDEX(OpCashFlow!$H$89:$AC$89,MATCH(MonthlyCF!AR$231,OpCashFlow!$H$4:$AC$4,0)),0)*AR$233))+AR302</f>
        <v/>
      </c>
      <c r="AS314" s="346">
        <f>IF(SUM($P302:AS302)&gt;0,0,-AS$188+(AS$231&lt;=$O314)*(IFERROR(INDEX(OpCashFlow!$H$89:$AC$89,MATCH(MonthlyCF!AS$231,OpCashFlow!$H$4:$AC$4,0)),0)*AS$233))+AS302</f>
        <v/>
      </c>
      <c r="AT314" s="346">
        <f>IF(SUM($P302:AT302)&gt;0,0,-AT$188+(AT$231&lt;=$O314)*(IFERROR(INDEX(OpCashFlow!$H$89:$AC$89,MATCH(MonthlyCF!AT$231,OpCashFlow!$H$4:$AC$4,0)),0)*AT$233))+AT302</f>
        <v/>
      </c>
      <c r="AU314" s="346">
        <f>IF(SUM($P302:AU302)&gt;0,0,-AU$188+(AU$231&lt;=$O314)*(IFERROR(INDEX(OpCashFlow!$H$89:$AC$89,MATCH(MonthlyCF!AU$231,OpCashFlow!$H$4:$AC$4,0)),0)*AU$233))+AU302</f>
        <v/>
      </c>
      <c r="AV314" s="346">
        <f>IF(SUM($P302:AV302)&gt;0,0,-AV$188+(AV$231&lt;=$O314)*(IFERROR(INDEX(OpCashFlow!$H$89:$AC$89,MATCH(MonthlyCF!AV$231,OpCashFlow!$H$4:$AC$4,0)),0)*AV$233))+AV302</f>
        <v/>
      </c>
      <c r="AW314" s="346">
        <f>IF(SUM($P302:AW302)&gt;0,0,-AW$188+(AW$231&lt;=$O314)*(IFERROR(INDEX(OpCashFlow!$H$89:$AC$89,MATCH(MonthlyCF!AW$231,OpCashFlow!$H$4:$AC$4,0)),0)*AW$233))+AW302</f>
        <v/>
      </c>
      <c r="AX314" s="346">
        <f>IF(SUM($P302:AX302)&gt;0,0,-AX$188+(AX$231&lt;=$O314)*(IFERROR(INDEX(OpCashFlow!$H$89:$AC$89,MATCH(MonthlyCF!AX$231,OpCashFlow!$H$4:$AC$4,0)),0)*AX$233))+AX302</f>
        <v/>
      </c>
      <c r="AY314" s="346">
        <f>IF(SUM($P302:AY302)&gt;0,0,-AY$188+(AY$231&lt;=$O314)*(IFERROR(INDEX(OpCashFlow!$H$89:$AC$89,MATCH(MonthlyCF!AY$231,OpCashFlow!$H$4:$AC$4,0)),0)*AY$233))+AY302</f>
        <v/>
      </c>
      <c r="AZ314" s="346">
        <f>IF(SUM($P302:AZ302)&gt;0,0,-AZ$188+(AZ$231&lt;=$O314)*(IFERROR(INDEX(OpCashFlow!$H$89:$AC$89,MATCH(MonthlyCF!AZ$231,OpCashFlow!$H$4:$AC$4,0)),0)*AZ$233))+AZ302</f>
        <v/>
      </c>
      <c r="BA314" s="346">
        <f>IF(SUM($P302:BA302)&gt;0,0,-BA$188+(BA$231&lt;=$O314)*(IFERROR(INDEX(OpCashFlow!$H$89:$AC$89,MATCH(MonthlyCF!BA$231,OpCashFlow!$H$4:$AC$4,0)),0)*BA$233))+BA302</f>
        <v/>
      </c>
      <c r="BB314" s="346">
        <f>IF(SUM($P302:BB302)&gt;0,0,-BB$188+(BB$231&lt;=$O314)*(IFERROR(INDEX(OpCashFlow!$H$89:$AC$89,MATCH(MonthlyCF!BB$231,OpCashFlow!$H$4:$AC$4,0)),0)*BB$233))+BB302</f>
        <v/>
      </c>
      <c r="BC314" s="346">
        <f>IF(SUM($P302:BC302)&gt;0,0,-BC$188+(BC$231&lt;=$O314)*(IFERROR(INDEX(OpCashFlow!$H$89:$AC$89,MATCH(MonthlyCF!BC$231,OpCashFlow!$H$4:$AC$4,0)),0)*BC$233))+BC302</f>
        <v/>
      </c>
      <c r="BD314" s="346">
        <f>IF(SUM($P302:BD302)&gt;0,0,-BD$188+(BD$231&lt;=$O314)*(IFERROR(INDEX(OpCashFlow!$H$89:$AC$89,MATCH(MonthlyCF!BD$231,OpCashFlow!$H$4:$AC$4,0)),0)*BD$233))+BD302</f>
        <v/>
      </c>
      <c r="BE314" s="346">
        <f>IF(SUM($P302:BE302)&gt;0,0,-BE$188+(BE$231&lt;=$O314)*(IFERROR(INDEX(OpCashFlow!$H$89:$AC$89,MATCH(MonthlyCF!BE$231,OpCashFlow!$H$4:$AC$4,0)),0)*BE$233))+BE302</f>
        <v/>
      </c>
      <c r="BF314" s="346">
        <f>IF(SUM($P302:BF302)&gt;0,0,-BF$188+(BF$231&lt;=$O314)*(IFERROR(INDEX(OpCashFlow!$H$89:$AC$89,MATCH(MonthlyCF!BF$231,OpCashFlow!$H$4:$AC$4,0)),0)*BF$233))+BF302</f>
        <v/>
      </c>
      <c r="BG314" s="346">
        <f>IF(SUM($P302:BG302)&gt;0,0,-BG$188+(BG$231&lt;=$O314)*(IFERROR(INDEX(OpCashFlow!$H$89:$AC$89,MATCH(MonthlyCF!BG$231,OpCashFlow!$H$4:$AC$4,0)),0)*BG$233))+BG302</f>
        <v/>
      </c>
      <c r="BH314" s="346">
        <f>IF(SUM($P302:BH302)&gt;0,0,-BH$188+(BH$231&lt;=$O314)*(IFERROR(INDEX(OpCashFlow!$H$89:$AC$89,MATCH(MonthlyCF!BH$231,OpCashFlow!$H$4:$AC$4,0)),0)*BH$233))+BH302</f>
        <v/>
      </c>
      <c r="BI314" s="346">
        <f>IF(SUM($P302:BI302)&gt;0,0,-BI$188+(BI$231&lt;=$O314)*(IFERROR(INDEX(OpCashFlow!$H$89:$AC$89,MATCH(MonthlyCF!BI$231,OpCashFlow!$H$4:$AC$4,0)),0)*BI$233))+BI302</f>
        <v/>
      </c>
      <c r="BJ314" s="346">
        <f>IF(SUM($P302:BJ302)&gt;0,0,-BJ$188+(BJ$231&lt;=$O314)*(IFERROR(INDEX(OpCashFlow!$H$89:$AC$89,MATCH(MonthlyCF!BJ$231,OpCashFlow!$H$4:$AC$4,0)),0)*BJ$233))+BJ302</f>
        <v/>
      </c>
      <c r="BK314" s="346">
        <f>IF(SUM($P302:BK302)&gt;0,0,-BK$188+(BK$231&lt;=$O314)*(IFERROR(INDEX(OpCashFlow!$H$89:$AC$89,MATCH(MonthlyCF!BK$231,OpCashFlow!$H$4:$AC$4,0)),0)*BK$233))+BK302</f>
        <v/>
      </c>
      <c r="BL314" s="346">
        <f>IF(SUM($P302:BL302)&gt;0,0,-BL$188+(BL$231&lt;=$O314)*(IFERROR(INDEX(OpCashFlow!$H$89:$AC$89,MATCH(MonthlyCF!BL$231,OpCashFlow!$H$4:$AC$4,0)),0)*BL$233))+BL302</f>
        <v/>
      </c>
      <c r="BM314" s="346">
        <f>IF(SUM($P302:BM302)&gt;0,0,-BM$188+(BM$231&lt;=$O314)*(IFERROR(INDEX(OpCashFlow!$H$89:$AC$89,MATCH(MonthlyCF!BM$231,OpCashFlow!$H$4:$AC$4,0)),0)*BM$233))+BM302</f>
        <v/>
      </c>
      <c r="BN314" s="346">
        <f>IF(SUM($P302:BN302)&gt;0,0,-BN$188+(BN$231&lt;=$O314)*(IFERROR(INDEX(OpCashFlow!$H$89:$AC$89,MATCH(MonthlyCF!BN$231,OpCashFlow!$H$4:$AC$4,0)),0)*BN$233))+BN302</f>
        <v/>
      </c>
      <c r="BO314" s="346">
        <f>IF(SUM($P302:BO302)&gt;0,0,-BO$188+(BO$231&lt;=$O314)*(IFERROR(INDEX(OpCashFlow!$H$89:$AC$89,MATCH(MonthlyCF!BO$231,OpCashFlow!$H$4:$AC$4,0)),0)*BO$233))+BO302</f>
        <v/>
      </c>
      <c r="BP314" s="346">
        <f>IF(SUM($P302:BP302)&gt;0,0,-BP$188+(BP$231&lt;=$O314)*(IFERROR(INDEX(OpCashFlow!$H$89:$AC$89,MATCH(MonthlyCF!BP$231,OpCashFlow!$H$4:$AC$4,0)),0)*BP$233))+BP302</f>
        <v/>
      </c>
      <c r="BQ314" s="346">
        <f>IF(SUM($P302:BQ302)&gt;0,0,-BQ$188+(BQ$231&lt;=$O314)*(IFERROR(INDEX(OpCashFlow!$H$89:$AC$89,MATCH(MonthlyCF!BQ$231,OpCashFlow!$H$4:$AC$4,0)),0)*BQ$233))+BQ302</f>
        <v/>
      </c>
      <c r="BR314" s="346">
        <f>IF(SUM($P302:BR302)&gt;0,0,-BR$188+(BR$231&lt;=$O314)*(IFERROR(INDEX(OpCashFlow!$H$89:$AC$89,MATCH(MonthlyCF!BR$231,OpCashFlow!$H$4:$AC$4,0)),0)*BR$233))+BR302</f>
        <v/>
      </c>
      <c r="BS314" s="346">
        <f>IF(SUM($P302:BS302)&gt;0,0,-BS$188+(BS$231&lt;=$O314)*(IFERROR(INDEX(OpCashFlow!$H$89:$AC$89,MATCH(MonthlyCF!BS$231,OpCashFlow!$H$4:$AC$4,0)),0)*BS$233))+BS302</f>
        <v/>
      </c>
      <c r="BT314" s="346">
        <f>IF(SUM($P302:BT302)&gt;0,0,-BT$188+(BT$231&lt;=$O314)*(IFERROR(INDEX(OpCashFlow!$H$89:$AC$89,MATCH(MonthlyCF!BT$231,OpCashFlow!$H$4:$AC$4,0)),0)*BT$233))+BT302</f>
        <v/>
      </c>
      <c r="BU314" s="346">
        <f>IF(SUM($P302:BU302)&gt;0,0,-BU$188+(BU$231&lt;=$O314)*(IFERROR(INDEX(OpCashFlow!$H$89:$AC$89,MATCH(MonthlyCF!BU$231,OpCashFlow!$H$4:$AC$4,0)),0)*BU$233))+BU302</f>
        <v/>
      </c>
      <c r="BV314" s="346">
        <f>IF(SUM($P302:BV302)&gt;0,0,-BV$188+(BV$231&lt;=$O314)*(IFERROR(INDEX(OpCashFlow!$H$89:$AC$89,MATCH(MonthlyCF!BV$231,OpCashFlow!$H$4:$AC$4,0)),0)*BV$233))+BV302</f>
        <v/>
      </c>
      <c r="BW314" s="346">
        <f>IF(SUM($P302:BW302)&gt;0,0,-BW$188+(BW$231&lt;=$O314)*(IFERROR(INDEX(OpCashFlow!$H$89:$AC$89,MATCH(MonthlyCF!BW$231,OpCashFlow!$H$4:$AC$4,0)),0)*BW$233))+BW302</f>
        <v/>
      </c>
      <c r="BX314" s="346">
        <f>IF(SUM($P302:BX302)&gt;0,0,-BX$188+(BX$231&lt;=$O314)*(IFERROR(INDEX(OpCashFlow!$H$89:$AC$89,MATCH(MonthlyCF!BX$231,OpCashFlow!$H$4:$AC$4,0)),0)*BX$233))+BX302</f>
        <v/>
      </c>
      <c r="BY314" s="346">
        <f>IF(SUM($P302:BY302)&gt;0,0,-BY$188+(BY$231&lt;=$O314)*(IFERROR(INDEX(OpCashFlow!$H$89:$AC$89,MATCH(MonthlyCF!BY$231,OpCashFlow!$H$4:$AC$4,0)),0)*BY$233))+BY302</f>
        <v/>
      </c>
      <c r="BZ314" s="346">
        <f>IF(SUM($P302:BZ302)&gt;0,0,-BZ$188+(BZ$231&lt;=$O314)*(IFERROR(INDEX(OpCashFlow!$H$89:$AC$89,MATCH(MonthlyCF!BZ$231,OpCashFlow!$H$4:$AC$4,0)),0)*BZ$233))+BZ302</f>
        <v/>
      </c>
      <c r="CA314" s="346">
        <f>IF(SUM($P302:CA302)&gt;0,0,-CA$188+(CA$231&lt;=$O314)*(IFERROR(INDEX(OpCashFlow!$H$89:$AC$89,MATCH(MonthlyCF!CA$231,OpCashFlow!$H$4:$AC$4,0)),0)*CA$233))+CA302</f>
        <v/>
      </c>
      <c r="CB314" s="346">
        <f>IF(SUM($P302:CB302)&gt;0,0,-CB$188+(CB$231&lt;=$O314)*(IFERROR(INDEX(OpCashFlow!$H$89:$AC$89,MATCH(MonthlyCF!CB$231,OpCashFlow!$H$4:$AC$4,0)),0)*CB$233))+CB302</f>
        <v/>
      </c>
      <c r="CC314" s="346">
        <f>IF(SUM($P302:CC302)&gt;0,0,-CC$188+(CC$231&lt;=$O314)*(IFERROR(INDEX(OpCashFlow!$H$89:$AC$89,MATCH(MonthlyCF!CC$231,OpCashFlow!$H$4:$AC$4,0)),0)*CC$233))+CC302</f>
        <v/>
      </c>
      <c r="CD314" s="346">
        <f>IF(SUM($P302:CD302)&gt;0,0,-CD$188+(CD$231&lt;=$O314)*(IFERROR(INDEX(OpCashFlow!$H$89:$AC$89,MATCH(MonthlyCF!CD$231,OpCashFlow!$H$4:$AC$4,0)),0)*CD$233))+CD302</f>
        <v/>
      </c>
      <c r="CE314" s="346">
        <f>IF(SUM($P302:CE302)&gt;0,0,-CE$188+(CE$231&lt;=$O314)*(IFERROR(INDEX(OpCashFlow!$H$89:$AC$89,MATCH(MonthlyCF!CE$231,OpCashFlow!$H$4:$AC$4,0)),0)*CE$233))+CE302</f>
        <v/>
      </c>
      <c r="CF314" s="346">
        <f>IF(SUM($P302:CF302)&gt;0,0,-CF$188+(CF$231&lt;=$O314)*(IFERROR(INDEX(OpCashFlow!$H$89:$AC$89,MATCH(MonthlyCF!CF$231,OpCashFlow!$H$4:$AC$4,0)),0)*CF$233))+CF302</f>
        <v/>
      </c>
      <c r="CG314" s="346">
        <f>IF(SUM($P302:CG302)&gt;0,0,-CG$188+(CG$231&lt;=$O314)*(IFERROR(INDEX(OpCashFlow!$H$89:$AC$89,MATCH(MonthlyCF!CG$231,OpCashFlow!$H$4:$AC$4,0)),0)*CG$233))+CG302</f>
        <v/>
      </c>
      <c r="CH314" s="346">
        <f>IF(SUM($P302:CH302)&gt;0,0,-CH$188+(CH$231&lt;=$O314)*(IFERROR(INDEX(OpCashFlow!$H$89:$AC$89,MATCH(MonthlyCF!CH$231,OpCashFlow!$H$4:$AC$4,0)),0)*CH$233))+CH302</f>
        <v/>
      </c>
      <c r="CI314" s="346">
        <f>IF(SUM($P302:CI302)&gt;0,0,-CI$188+(CI$231&lt;=$O314)*(IFERROR(INDEX(OpCashFlow!$H$89:$AC$89,MATCH(MonthlyCF!CI$231,OpCashFlow!$H$4:$AC$4,0)),0)*CI$233))+CI302</f>
        <v/>
      </c>
      <c r="CJ314" s="346">
        <f>IF(SUM($P302:CJ302)&gt;0,0,-CJ$188+(CJ$231&lt;=$O314)*(IFERROR(INDEX(OpCashFlow!$H$89:$AC$89,MATCH(MonthlyCF!CJ$231,OpCashFlow!$H$4:$AC$4,0)),0)*CJ$233))+CJ302</f>
        <v/>
      </c>
      <c r="CK314" s="346">
        <f>IF(SUM($P302:CK302)&gt;0,0,-CK$188+(CK$231&lt;=$O314)*(IFERROR(INDEX(OpCashFlow!$H$89:$AC$89,MATCH(MonthlyCF!CK$231,OpCashFlow!$H$4:$AC$4,0)),0)*CK$233))+CK302</f>
        <v/>
      </c>
      <c r="CL314" s="346">
        <f>IF(SUM($P302:CL302)&gt;0,0,-CL$188+(CL$231&lt;=$O314)*(IFERROR(INDEX(OpCashFlow!$H$89:$AC$89,MATCH(MonthlyCF!CL$231,OpCashFlow!$H$4:$AC$4,0)),0)*CL$233))+CL302</f>
        <v/>
      </c>
      <c r="CM314" s="346">
        <f>IF(SUM($P302:CM302)&gt;0,0,-CM$188+(CM$231&lt;=$O314)*(IFERROR(INDEX(OpCashFlow!$H$89:$AC$89,MATCH(MonthlyCF!CM$231,OpCashFlow!$H$4:$AC$4,0)),0)*CM$233))+CM302</f>
        <v/>
      </c>
      <c r="CN314" s="346">
        <f>IF(SUM($P302:CN302)&gt;0,0,-CN$188+(CN$231&lt;=$O314)*(IFERROR(INDEX(OpCashFlow!$H$89:$AC$89,MATCH(MonthlyCF!CN$231,OpCashFlow!$H$4:$AC$4,0)),0)*CN$233))+CN302</f>
        <v/>
      </c>
      <c r="CO314" s="346">
        <f>IF(SUM($P302:CO302)&gt;0,0,-CO$188+(CO$231&lt;=$O314)*(IFERROR(INDEX(OpCashFlow!$H$89:$AC$89,MATCH(MonthlyCF!CO$231,OpCashFlow!$H$4:$AC$4,0)),0)*CO$233))+CO302</f>
        <v/>
      </c>
      <c r="CP314" s="346">
        <f>IF(SUM($P302:CP302)&gt;0,0,-CP$188+(CP$231&lt;=$O314)*(IFERROR(INDEX(OpCashFlow!$H$89:$AC$89,MATCH(MonthlyCF!CP$231,OpCashFlow!$H$4:$AC$4,0)),0)*CP$233))+CP302</f>
        <v/>
      </c>
      <c r="CQ314" s="346">
        <f>IF(SUM($P302:CQ302)&gt;0,0,-CQ$188+(CQ$231&lt;=$O314)*(IFERROR(INDEX(OpCashFlow!$H$89:$AC$89,MATCH(MonthlyCF!CQ$231,OpCashFlow!$H$4:$AC$4,0)),0)*CQ$233))+CQ302</f>
        <v/>
      </c>
      <c r="CR314" s="346">
        <f>IF(SUM($P302:CR302)&gt;0,0,-CR$188+(CR$231&lt;=$O314)*(IFERROR(INDEX(OpCashFlow!$H$89:$AC$89,MATCH(MonthlyCF!CR$231,OpCashFlow!$H$4:$AC$4,0)),0)*CR$233))+CR302</f>
        <v/>
      </c>
      <c r="CS314" s="346">
        <f>IF(SUM($P302:CS302)&gt;0,0,-CS$188+(CS$231&lt;=$O314)*(IFERROR(INDEX(OpCashFlow!$H$89:$AC$89,MATCH(MonthlyCF!CS$231,OpCashFlow!$H$4:$AC$4,0)),0)*CS$233))+CS302</f>
        <v/>
      </c>
      <c r="CT314" s="346">
        <f>IF(SUM($P302:CT302)&gt;0,0,-CT$188+(CT$231&lt;=$O314)*(IFERROR(INDEX(OpCashFlow!$H$89:$AC$89,MATCH(MonthlyCF!CT$231,OpCashFlow!$H$4:$AC$4,0)),0)*CT$233))+CT302</f>
        <v/>
      </c>
      <c r="CU314" s="346">
        <f>IF(SUM($P302:CU302)&gt;0,0,-CU$188+(CU$231&lt;=$O314)*(IFERROR(INDEX(OpCashFlow!$H$89:$AC$89,MATCH(MonthlyCF!CU$231,OpCashFlow!$H$4:$AC$4,0)),0)*CU$233))+CU302</f>
        <v/>
      </c>
      <c r="CV314" s="346">
        <f>IF(SUM($P302:CV302)&gt;0,0,-CV$188+(CV$231&lt;=$O314)*(IFERROR(INDEX(OpCashFlow!$H$89:$AC$89,MATCH(MonthlyCF!CV$231,OpCashFlow!$H$4:$AC$4,0)),0)*CV$233))+CV302</f>
        <v/>
      </c>
      <c r="CW314" s="346">
        <f>IF(SUM($P302:CW302)&gt;0,0,-CW$188+(CW$231&lt;=$O314)*(IFERROR(INDEX(OpCashFlow!$H$89:$AC$89,MATCH(MonthlyCF!CW$231,OpCashFlow!$H$4:$AC$4,0)),0)*CW$233))+CW302</f>
        <v/>
      </c>
      <c r="CX314" s="346">
        <f>IF(SUM($P302:CX302)&gt;0,0,-CX$188+(CX$231&lt;=$O314)*(IFERROR(INDEX(OpCashFlow!$H$89:$AC$89,MATCH(MonthlyCF!CX$231,OpCashFlow!$H$4:$AC$4,0)),0)*CX$233))+CX302</f>
        <v/>
      </c>
      <c r="CY314" s="346">
        <f>IF(SUM($P302:CY302)&gt;0,0,-CY$188+(CY$231&lt;=$O314)*(IFERROR(INDEX(OpCashFlow!$H$89:$AC$89,MATCH(MonthlyCF!CY$231,OpCashFlow!$H$4:$AC$4,0)),0)*CY$233))+CY302</f>
        <v/>
      </c>
      <c r="CZ314" s="346">
        <f>IF(SUM($P302:CZ302)&gt;0,0,-CZ$188+(CZ$231&lt;=$O314)*(IFERROR(INDEX(OpCashFlow!$H$89:$AC$89,MATCH(MonthlyCF!CZ$231,OpCashFlow!$H$4:$AC$4,0)),0)*CZ$233))+CZ302</f>
        <v/>
      </c>
      <c r="DA314" s="346">
        <f>IF(SUM($P302:DA302)&gt;0,0,-DA$188+(DA$231&lt;=$O314)*(IFERROR(INDEX(OpCashFlow!$H$89:$AC$89,MATCH(MonthlyCF!DA$231,OpCashFlow!$H$4:$AC$4,0)),0)*DA$233))+DA302</f>
        <v/>
      </c>
      <c r="DB314" s="346">
        <f>IF(SUM($P302:DB302)&gt;0,0,-DB$188+(DB$231&lt;=$O314)*(IFERROR(INDEX(OpCashFlow!$H$89:$AC$89,MATCH(MonthlyCF!DB$231,OpCashFlow!$H$4:$AC$4,0)),0)*DB$233))+DB302</f>
        <v/>
      </c>
      <c r="DC314" s="346">
        <f>IF(SUM($P302:DC302)&gt;0,0,-DC$188+(DC$231&lt;=$O314)*(IFERROR(INDEX(OpCashFlow!$H$89:$AC$89,MATCH(MonthlyCF!DC$231,OpCashFlow!$H$4:$AC$4,0)),0)*DC$233))+DC302</f>
        <v/>
      </c>
      <c r="DD314" s="346">
        <f>IF(SUM($P302:DD302)&gt;0,0,-DD$188+(DD$231&lt;=$O314)*(IFERROR(INDEX(OpCashFlow!$H$89:$AC$89,MATCH(MonthlyCF!DD$231,OpCashFlow!$H$4:$AC$4,0)),0)*DD$233))+DD302</f>
        <v/>
      </c>
      <c r="DE314" s="346">
        <f>IF(SUM($P302:DE302)&gt;0,0,-DE$188+(DE$231&lt;=$O314)*(IFERROR(INDEX(OpCashFlow!$H$89:$AC$89,MATCH(MonthlyCF!DE$231,OpCashFlow!$H$4:$AC$4,0)),0)*DE$233))+DE302</f>
        <v/>
      </c>
      <c r="DF314" s="346">
        <f>IF(SUM($P302:DF302)&gt;0,0,-DF$188+(DF$231&lt;=$O314)*(IFERROR(INDEX(OpCashFlow!$H$89:$AC$89,MATCH(MonthlyCF!DF$231,OpCashFlow!$H$4:$AC$4,0)),0)*DF$233))+DF302</f>
        <v/>
      </c>
      <c r="DG314" s="346">
        <f>IF(SUM($P302:DG302)&gt;0,0,-DG$188+(DG$231&lt;=$O314)*(IFERROR(INDEX(OpCashFlow!$H$89:$AC$89,MATCH(MonthlyCF!DG$231,OpCashFlow!$H$4:$AC$4,0)),0)*DG$233))+DG302</f>
        <v/>
      </c>
      <c r="DH314" s="346">
        <f>IF(SUM($P302:DH302)&gt;0,0,-DH$188+(DH$231&lt;=$O314)*(IFERROR(INDEX(OpCashFlow!$H$89:$AC$89,MATCH(MonthlyCF!DH$231,OpCashFlow!$H$4:$AC$4,0)),0)*DH$233))+DH302</f>
        <v/>
      </c>
      <c r="DI314" s="346">
        <f>IF(SUM($P302:DI302)&gt;0,0,-DI$188+(DI$231&lt;=$O314)*(IFERROR(INDEX(OpCashFlow!$H$89:$AC$89,MATCH(MonthlyCF!DI$231,OpCashFlow!$H$4:$AC$4,0)),0)*DI$233))+DI302</f>
        <v/>
      </c>
      <c r="DJ314" s="346">
        <f>IF(SUM($P302:DJ302)&gt;0,0,-DJ$188+(DJ$231&lt;=$O314)*(IFERROR(INDEX(OpCashFlow!$H$89:$AC$89,MATCH(MonthlyCF!DJ$231,OpCashFlow!$H$4:$AC$4,0)),0)*DJ$233))+DJ302</f>
        <v/>
      </c>
      <c r="DK314" s="346">
        <f>IF(SUM($P302:DK302)&gt;0,0,-DK$188+(DK$231&lt;=$O314)*(IFERROR(INDEX(OpCashFlow!$H$89:$AC$89,MATCH(MonthlyCF!DK$231,OpCashFlow!$H$4:$AC$4,0)),0)*DK$233))+DK302</f>
        <v/>
      </c>
      <c r="DL314" s="346">
        <f>IF(SUM($P302:DL302)&gt;0,0,-DL$188+(DL$231&lt;=$O314)*(IFERROR(INDEX(OpCashFlow!$H$89:$AC$89,MATCH(MonthlyCF!DL$231,OpCashFlow!$H$4:$AC$4,0)),0)*DL$233))+DL302</f>
        <v/>
      </c>
      <c r="DM314" s="346">
        <f>IF(SUM($P302:DM302)&gt;0,0,-DM$188+(DM$231&lt;=$O314)*(IFERROR(INDEX(OpCashFlow!$H$89:$AC$89,MATCH(MonthlyCF!DM$231,OpCashFlow!$H$4:$AC$4,0)),0)*DM$233))+DM302</f>
        <v/>
      </c>
      <c r="DN314" s="346">
        <f>IF(SUM($P302:DN302)&gt;0,0,-DN$188+(DN$231&lt;=$O314)*(IFERROR(INDEX(OpCashFlow!$H$89:$AC$89,MATCH(MonthlyCF!DN$231,OpCashFlow!$H$4:$AC$4,0)),0)*DN$233))+DN302</f>
        <v/>
      </c>
      <c r="DO314" s="346">
        <f>IF(SUM($P302:DO302)&gt;0,0,-DO$188+(DO$231&lt;=$O314)*(IFERROR(INDEX(OpCashFlow!$H$89:$AC$89,MATCH(MonthlyCF!DO$231,OpCashFlow!$H$4:$AC$4,0)),0)*DO$233))+DO302</f>
        <v/>
      </c>
      <c r="DP314" s="346">
        <f>IF(SUM($P302:DP302)&gt;0,0,-DP$188+(DP$231&lt;=$O314)*(IFERROR(INDEX(OpCashFlow!$H$89:$AC$89,MATCH(MonthlyCF!DP$231,OpCashFlow!$H$4:$AC$4,0)),0)*DP$233))+DP302</f>
        <v/>
      </c>
      <c r="DQ314" s="346">
        <f>IF(SUM($P302:DQ302)&gt;0,0,-DQ$188+(DQ$231&lt;=$O314)*(IFERROR(INDEX(OpCashFlow!$H$89:$AC$89,MATCH(MonthlyCF!DQ$231,OpCashFlow!$H$4:$AC$4,0)),0)*DQ$233))+DQ302</f>
        <v/>
      </c>
      <c r="DR314" s="346">
        <f>IF(SUM($P302:DR302)&gt;0,0,-DR$188+(DR$231&lt;=$O314)*(IFERROR(INDEX(OpCashFlow!$H$89:$AC$89,MATCH(MonthlyCF!DR$231,OpCashFlow!$H$4:$AC$4,0)),0)*DR$233))+DR302</f>
        <v/>
      </c>
      <c r="DS314" s="346">
        <f>IF(SUM($P302:DS302)&gt;0,0,-DS$188+(DS$231&lt;=$O314)*(IFERROR(INDEX(OpCashFlow!$H$89:$AC$89,MATCH(MonthlyCF!DS$231,OpCashFlow!$H$4:$AC$4,0)),0)*DS$233))+DS302</f>
        <v/>
      </c>
      <c r="DT314" s="346">
        <f>IF(SUM($P302:DT302)&gt;0,0,-DT$188+(DT$231&lt;=$O314)*(IFERROR(INDEX(OpCashFlow!$H$89:$AC$89,MATCH(MonthlyCF!DT$231,OpCashFlow!$H$4:$AC$4,0)),0)*DT$233))+DT302</f>
        <v/>
      </c>
      <c r="DU314" s="346">
        <f>IF(SUM($P302:DU302)&gt;0,0,-DU$188+(DU$231&lt;=$O314)*(IFERROR(INDEX(OpCashFlow!$H$89:$AC$89,MATCH(MonthlyCF!DU$231,OpCashFlow!$H$4:$AC$4,0)),0)*DU$233))+DU302</f>
        <v/>
      </c>
      <c r="DV314" s="346">
        <f>IF(SUM($P302:DV302)&gt;0,0,-DV$188+(DV$231&lt;=$O314)*(IFERROR(INDEX(OpCashFlow!$H$89:$AC$89,MATCH(MonthlyCF!DV$231,OpCashFlow!$H$4:$AC$4,0)),0)*DV$233))+DV302</f>
        <v/>
      </c>
      <c r="DW314" s="346">
        <f>IF(SUM($P302:DW302)&gt;0,0,-DW$188+(DW$231&lt;=$O314)*(IFERROR(INDEX(OpCashFlow!$H$89:$AC$89,MATCH(MonthlyCF!DW$231,OpCashFlow!$H$4:$AC$4,0)),0)*DW$233))+DW302</f>
        <v/>
      </c>
      <c r="DX314" s="346">
        <f>IF(SUM($P302:DX302)&gt;0,0,-DX$188+(DX$231&lt;=$O314)*(IFERROR(INDEX(OpCashFlow!$H$89:$AC$89,MATCH(MonthlyCF!DX$231,OpCashFlow!$H$4:$AC$4,0)),0)*DX$233))+DX302</f>
        <v/>
      </c>
      <c r="DY314" s="346">
        <f>IF(SUM($P302:DY302)&gt;0,0,-DY$188+(DY$231&lt;=$O314)*(IFERROR(INDEX(OpCashFlow!$H$89:$AC$89,MATCH(MonthlyCF!DY$231,OpCashFlow!$H$4:$AC$4,0)),0)*DY$233))+DY302</f>
        <v/>
      </c>
      <c r="DZ314" s="346">
        <f>IF(SUM($P302:DZ302)&gt;0,0,-DZ$188+(DZ$231&lt;=$O314)*(IFERROR(INDEX(OpCashFlow!$H$89:$AC$89,MATCH(MonthlyCF!DZ$231,OpCashFlow!$H$4:$AC$4,0)),0)*DZ$233))+DZ302</f>
        <v/>
      </c>
      <c r="EA314" s="346">
        <f>IF(SUM($P302:EA302)&gt;0,0,-EA$188+(EA$231&lt;=$O314)*(IFERROR(INDEX(OpCashFlow!$H$89:$AC$89,MATCH(MonthlyCF!EA$231,OpCashFlow!$H$4:$AC$4,0)),0)*EA$233))+EA302</f>
        <v/>
      </c>
      <c r="EB314" s="346">
        <f>IF(SUM($P302:EB302)&gt;0,0,-EB$188+(EB$231&lt;=$O314)*(IFERROR(INDEX(OpCashFlow!$H$89:$AC$89,MATCH(MonthlyCF!EB$231,OpCashFlow!$H$4:$AC$4,0)),0)*EB$233))+EB302</f>
        <v/>
      </c>
      <c r="EC314" s="346">
        <f>IF(SUM($P302:EC302)&gt;0,0,-EC$188+(EC$231&lt;=$O314)*(IFERROR(INDEX(OpCashFlow!$H$89:$AC$89,MATCH(MonthlyCF!EC$231,OpCashFlow!$H$4:$AC$4,0)),0)*EC$233))+EC302</f>
        <v/>
      </c>
      <c r="ED314" s="346">
        <f>IF(SUM($P302:ED302)&gt;0,0,-ED$188+(ED$231&lt;=$O314)*(IFERROR(INDEX(OpCashFlow!$H$89:$AC$89,MATCH(MonthlyCF!ED$231,OpCashFlow!$H$4:$AC$4,0)),0)*ED$233))+ED302</f>
        <v/>
      </c>
      <c r="EE314" s="346">
        <f>IF(SUM($P302:EE302)&gt;0,0,-EE$188+(EE$231&lt;=$O314)*(IFERROR(INDEX(OpCashFlow!$H$89:$AC$89,MATCH(MonthlyCF!EE$231,OpCashFlow!$H$4:$AC$4,0)),0)*EE$233))+EE302</f>
        <v/>
      </c>
      <c r="EF314" s="346">
        <f>IF(SUM($P302:EF302)&gt;0,0,-EF$188+(EF$231&lt;=$O314)*(IFERROR(INDEX(OpCashFlow!$H$89:$AC$89,MATCH(MonthlyCF!EF$231,OpCashFlow!$H$4:$AC$4,0)),0)*EF$233))+EF302</f>
        <v/>
      </c>
      <c r="EG314" s="346">
        <f>IF(SUM($P302:EG302)&gt;0,0,-EG$188+(EG$231&lt;=$O314)*(IFERROR(INDEX(OpCashFlow!$H$89:$AC$89,MATCH(MonthlyCF!EG$231,OpCashFlow!$H$4:$AC$4,0)),0)*EG$233))+EG302</f>
        <v/>
      </c>
      <c r="EH314" s="346">
        <f>IF(SUM($P302:EH302)&gt;0,0,-EH$188+(EH$231&lt;=$O314)*(IFERROR(INDEX(OpCashFlow!$H$89:$AC$89,MATCH(MonthlyCF!EH$231,OpCashFlow!$H$4:$AC$4,0)),0)*EH$233))+EH302</f>
        <v/>
      </c>
      <c r="EI314" s="346">
        <f>IF(SUM($P302:EI302)&gt;0,0,-EI$188+(EI$231&lt;=$O314)*(IFERROR(INDEX(OpCashFlow!$H$89:$AC$89,MATCH(MonthlyCF!EI$231,OpCashFlow!$H$4:$AC$4,0)),0)*EI$233))+EI302</f>
        <v/>
      </c>
      <c r="EJ314" s="346">
        <f>IF(SUM($P302:EJ302)&gt;0,0,-EJ$188+(EJ$231&lt;=$O314)*(IFERROR(INDEX(OpCashFlow!$H$89:$AC$89,MATCH(MonthlyCF!EJ$231,OpCashFlow!$H$4:$AC$4,0)),0)*EJ$233))+EJ302</f>
        <v/>
      </c>
      <c r="EK314" s="346">
        <f>IF(SUM($P302:EK302)&gt;0,0,-EK$188+(EK$231&lt;=$O314)*(IFERROR(INDEX(OpCashFlow!$H$89:$AC$89,MATCH(MonthlyCF!EK$231,OpCashFlow!$H$4:$AC$4,0)),0)*EK$233))+EK302</f>
        <v/>
      </c>
      <c r="EL314" s="346">
        <f>IF(SUM($P302:EL302)&gt;0,0,-EL$188+(EL$231&lt;=$O314)*(IFERROR(INDEX(OpCashFlow!$H$89:$AC$89,MATCH(MonthlyCF!EL$231,OpCashFlow!$H$4:$AC$4,0)),0)*EL$233))+EL302</f>
        <v/>
      </c>
      <c r="EM314" s="346">
        <f>IF(SUM($P302:EM302)&gt;0,0,-EM$188+(EM$231&lt;=$O314)*(IFERROR(INDEX(OpCashFlow!$H$89:$AC$89,MATCH(MonthlyCF!EM$231,OpCashFlow!$H$4:$AC$4,0)),0)*EM$233))+EM302</f>
        <v/>
      </c>
      <c r="EN314" s="346">
        <f>IF(SUM($P302:EN302)&gt;0,0,-EN$188+(EN$231&lt;=$O314)*(IFERROR(INDEX(OpCashFlow!$H$89:$AC$89,MATCH(MonthlyCF!EN$231,OpCashFlow!$H$4:$AC$4,0)),0)*EN$233))+EN302</f>
        <v/>
      </c>
      <c r="EO314" s="346">
        <f>IF(SUM($P302:EO302)&gt;0,0,-EO$188+(EO$231&lt;=$O314)*(IFERROR(INDEX(OpCashFlow!$H$89:$AC$89,MATCH(MonthlyCF!EO$231,OpCashFlow!$H$4:$AC$4,0)),0)*EO$233))+EO302</f>
        <v/>
      </c>
      <c r="EP314" s="346">
        <f>IF(SUM($P302:EP302)&gt;0,0,-EP$188+(EP$231&lt;=$O314)*(IFERROR(INDEX(OpCashFlow!$H$89:$AC$89,MATCH(MonthlyCF!EP$231,OpCashFlow!$H$4:$AC$4,0)),0)*EP$233))+EP302</f>
        <v/>
      </c>
      <c r="EQ314" s="346">
        <f>IF(SUM($P302:EQ302)&gt;0,0,-EQ$188+(EQ$231&lt;=$O314)*(IFERROR(INDEX(OpCashFlow!$H$89:$AC$89,MATCH(MonthlyCF!EQ$231,OpCashFlow!$H$4:$AC$4,0)),0)*EQ$233))+EQ302</f>
        <v/>
      </c>
      <c r="ER314" s="346">
        <f>IF(SUM($P302:ER302)&gt;0,0,-ER$188+(ER$231&lt;=$O314)*(IFERROR(INDEX(OpCashFlow!$H$89:$AC$89,MATCH(MonthlyCF!ER$231,OpCashFlow!$H$4:$AC$4,0)),0)*ER$233))+ER302</f>
        <v/>
      </c>
      <c r="ES314" s="346">
        <f>IF(SUM($P302:ES302)&gt;0,0,-ES$188+(ES$231&lt;=$O314)*(IFERROR(INDEX(OpCashFlow!$H$89:$AC$89,MATCH(MonthlyCF!ES$231,OpCashFlow!$H$4:$AC$4,0)),0)*ES$233))+ES302</f>
        <v/>
      </c>
      <c r="ET314" s="346">
        <f>IF(SUM($P302:ET302)&gt;0,0,-ET$188+(ET$231&lt;=$O314)*(IFERROR(INDEX(OpCashFlow!$H$89:$AC$89,MATCH(MonthlyCF!ET$231,OpCashFlow!$H$4:$AC$4,0)),0)*ET$233))+ET302</f>
        <v/>
      </c>
      <c r="EU314" s="346">
        <f>IF(SUM($P302:EU302)&gt;0,0,-EU$188+(EU$231&lt;=$O314)*(IFERROR(INDEX(OpCashFlow!$H$89:$AC$89,MATCH(MonthlyCF!EU$231,OpCashFlow!$H$4:$AC$4,0)),0)*EU$233))+EU302</f>
        <v/>
      </c>
      <c r="EV314" s="346">
        <f>IF(SUM($P302:EV302)&gt;0,0,-EV$188+(EV$231&lt;=$O314)*(IFERROR(INDEX(OpCashFlow!$H$89:$AC$89,MATCH(MonthlyCF!EV$231,OpCashFlow!$H$4:$AC$4,0)),0)*EV$233))+EV302</f>
        <v/>
      </c>
      <c r="EW314" s="346">
        <f>IF(SUM($P302:EW302)&gt;0,0,-EW$188+(EW$231&lt;=$O314)*(IFERROR(INDEX(OpCashFlow!$H$89:$AC$89,MATCH(MonthlyCF!EW$231,OpCashFlow!$H$4:$AC$4,0)),0)*EW$233))+EW302</f>
        <v/>
      </c>
      <c r="EX314" s="346">
        <f>IF(SUM($P302:EX302)&gt;0,0,-EX$188+(EX$231&lt;=$O314)*(IFERROR(INDEX(OpCashFlow!$H$89:$AC$89,MATCH(MonthlyCF!EX$231,OpCashFlow!$H$4:$AC$4,0)),0)*EX$233))+EX302</f>
        <v/>
      </c>
      <c r="EY314" s="346">
        <f>IF(SUM($P302:EY302)&gt;0,0,-EY$188+(EY$231&lt;=$O314)*(IFERROR(INDEX(OpCashFlow!$H$89:$AC$89,MATCH(MonthlyCF!EY$231,OpCashFlow!$H$4:$AC$4,0)),0)*EY$233))+EY302</f>
        <v/>
      </c>
      <c r="EZ314" s="346">
        <f>IF(SUM($P302:EZ302)&gt;0,0,-EZ$188+(EZ$231&lt;=$O314)*(IFERROR(INDEX(OpCashFlow!$H$89:$AC$89,MATCH(MonthlyCF!EZ$231,OpCashFlow!$H$4:$AC$4,0)),0)*EZ$233))+EZ302</f>
        <v/>
      </c>
      <c r="FA314" s="346">
        <f>IF(SUM($P302:FA302)&gt;0,0,-FA$188+(FA$231&lt;=$O314)*(IFERROR(INDEX(OpCashFlow!$H$89:$AC$89,MATCH(MonthlyCF!FA$231,OpCashFlow!$H$4:$AC$4,0)),0)*FA$233))+FA302</f>
        <v/>
      </c>
      <c r="FB314" s="346">
        <f>IF(SUM($P302:FB302)&gt;0,0,-FB$188+(FB$231&lt;=$O314)*(IFERROR(INDEX(OpCashFlow!$H$89:$AC$89,MATCH(MonthlyCF!FB$231,OpCashFlow!$H$4:$AC$4,0)),0)*FB$233))+FB302</f>
        <v/>
      </c>
      <c r="FC314" s="346">
        <f>IF(SUM($P302:FC302)&gt;0,0,-FC$188+(FC$231&lt;=$O314)*(IFERROR(INDEX(OpCashFlow!$H$89:$AC$89,MATCH(MonthlyCF!FC$231,OpCashFlow!$H$4:$AC$4,0)),0)*FC$233))+FC302</f>
        <v/>
      </c>
      <c r="FD314" s="346">
        <f>IF(SUM($P302:FD302)&gt;0,0,-FD$188+(FD$231&lt;=$O314)*(IFERROR(INDEX(OpCashFlow!$H$89:$AC$89,MATCH(MonthlyCF!FD$231,OpCashFlow!$H$4:$AC$4,0)),0)*FD$233))+FD302</f>
        <v/>
      </c>
      <c r="FE314" s="346">
        <f>IF(SUM($P302:FE302)&gt;0,0,-FE$188+(FE$231&lt;=$O314)*(IFERROR(INDEX(OpCashFlow!$H$89:$AC$89,MATCH(MonthlyCF!FE$231,OpCashFlow!$H$4:$AC$4,0)),0)*FE$233))+FE302</f>
        <v/>
      </c>
      <c r="FF314" s="346">
        <f>IF(SUM($P302:FF302)&gt;0,0,-FF$188+(FF$231&lt;=$O314)*(IFERROR(INDEX(OpCashFlow!$H$89:$AC$89,MATCH(MonthlyCF!FF$231,OpCashFlow!$H$4:$AC$4,0)),0)*FF$233))+FF302</f>
        <v/>
      </c>
      <c r="FG314" s="346">
        <f>IF(SUM($P302:FG302)&gt;0,0,-FG$188+(FG$231&lt;=$O314)*(IFERROR(INDEX(OpCashFlow!$H$89:$AC$89,MATCH(MonthlyCF!FG$231,OpCashFlow!$H$4:$AC$4,0)),0)*FG$233))+FG302</f>
        <v/>
      </c>
      <c r="FH314" s="346">
        <f>IF(SUM($P302:FH302)&gt;0,0,-FH$188+(FH$231&lt;=$O314)*(IFERROR(INDEX(OpCashFlow!$H$89:$AC$89,MATCH(MonthlyCF!FH$231,OpCashFlow!$H$4:$AC$4,0)),0)*FH$233))+FH302</f>
        <v/>
      </c>
      <c r="FI314" s="346">
        <f>IF(SUM($P302:FI302)&gt;0,0,-FI$188+(FI$231&lt;=$O314)*(IFERROR(INDEX(OpCashFlow!$H$89:$AC$89,MATCH(MonthlyCF!FI$231,OpCashFlow!$H$4:$AC$4,0)),0)*FI$233))+FI302</f>
        <v/>
      </c>
      <c r="FJ314" s="346">
        <f>IF(SUM($P302:FJ302)&gt;0,0,-FJ$188+(FJ$231&lt;=$O314)*(IFERROR(INDEX(OpCashFlow!$H$89:$AC$89,MATCH(MonthlyCF!FJ$231,OpCashFlow!$H$4:$AC$4,0)),0)*FJ$233))+FJ302</f>
        <v/>
      </c>
      <c r="FK314" s="346">
        <f>IF(SUM($P302:FK302)&gt;0,0,-FK$188+(FK$231&lt;=$O314)*(IFERROR(INDEX(OpCashFlow!$H$89:$AC$89,MATCH(MonthlyCF!FK$231,OpCashFlow!$H$4:$AC$4,0)),0)*FK$233))+FK302</f>
        <v/>
      </c>
      <c r="FL314" s="346">
        <f>IF(SUM($P302:FL302)&gt;0,0,-FL$188+(FL$231&lt;=$O314)*(IFERROR(INDEX(OpCashFlow!$H$89:$AC$89,MATCH(MonthlyCF!FL$231,OpCashFlow!$H$4:$AC$4,0)),0)*FL$233))+FL302</f>
        <v/>
      </c>
      <c r="FM314" s="346">
        <f>IF(SUM($P302:FM302)&gt;0,0,-FM$188+(FM$231&lt;=$O314)*(IFERROR(INDEX(OpCashFlow!$H$89:$AC$89,MATCH(MonthlyCF!FM$231,OpCashFlow!$H$4:$AC$4,0)),0)*FM$233))+FM302</f>
        <v/>
      </c>
      <c r="FN314" s="346">
        <f>IF(SUM($P302:FN302)&gt;0,0,-FN$188+(FN$231&lt;=$O314)*(IFERROR(INDEX(OpCashFlow!$H$89:$AC$89,MATCH(MonthlyCF!FN$231,OpCashFlow!$H$4:$AC$4,0)),0)*FN$233))+FN302</f>
        <v/>
      </c>
      <c r="FO314" s="346">
        <f>IF(SUM($P302:FO302)&gt;0,0,-FO$188+(FO$231&lt;=$O314)*(IFERROR(INDEX(OpCashFlow!$H$89:$AC$89,MATCH(MonthlyCF!FO$231,OpCashFlow!$H$4:$AC$4,0)),0)*FO$233))+FO302</f>
        <v/>
      </c>
      <c r="FP314" s="346">
        <f>IF(SUM($P302:FP302)&gt;0,0,-FP$188+(FP$231&lt;=$O314)*(IFERROR(INDEX(OpCashFlow!$H$89:$AC$89,MATCH(MonthlyCF!FP$231,OpCashFlow!$H$4:$AC$4,0)),0)*FP$233))+FP302</f>
        <v/>
      </c>
      <c r="FQ314" s="346">
        <f>IF(SUM($P302:FQ302)&gt;0,0,-FQ$188+(FQ$231&lt;=$O314)*(IFERROR(INDEX(OpCashFlow!$H$89:$AC$89,MATCH(MonthlyCF!FQ$231,OpCashFlow!$H$4:$AC$4,0)),0)*FQ$233))+FQ302</f>
        <v/>
      </c>
      <c r="FR314" s="346">
        <f>IF(SUM($P302:FR302)&gt;0,0,-FR$188+(FR$231&lt;=$O314)*(IFERROR(INDEX(OpCashFlow!$H$89:$AC$89,MATCH(MonthlyCF!FR$231,OpCashFlow!$H$4:$AC$4,0)),0)*FR$233))+FR302</f>
        <v/>
      </c>
      <c r="FS314" s="346">
        <f>IF(SUM($P302:FS302)&gt;0,0,-FS$188+(FS$231&lt;=$O314)*(IFERROR(INDEX(OpCashFlow!$H$89:$AC$89,MATCH(MonthlyCF!FS$231,OpCashFlow!$H$4:$AC$4,0)),0)*FS$233))+FS302</f>
        <v/>
      </c>
      <c r="FT314" s="346">
        <f>IF(SUM($P302:FT302)&gt;0,0,-FT$188+(FT$231&lt;=$O314)*(IFERROR(INDEX(OpCashFlow!$H$89:$AC$89,MATCH(MonthlyCF!FT$231,OpCashFlow!$H$4:$AC$4,0)),0)*FT$233))+FT302</f>
        <v/>
      </c>
      <c r="FU314" s="346">
        <f>IF(SUM($P302:FU302)&gt;0,0,-FU$188+(FU$231&lt;=$O314)*(IFERROR(INDEX(OpCashFlow!$H$89:$AC$89,MATCH(MonthlyCF!FU$231,OpCashFlow!$H$4:$AC$4,0)),0)*FU$233))+FU302</f>
        <v/>
      </c>
      <c r="FV314" s="346">
        <f>IF(SUM($P302:FV302)&gt;0,0,-FV$188+(FV$231&lt;=$O314)*(IFERROR(INDEX(OpCashFlow!$H$89:$AC$89,MATCH(MonthlyCF!FV$231,OpCashFlow!$H$4:$AC$4,0)),0)*FV$233))+FV302</f>
        <v/>
      </c>
      <c r="FW314" s="346">
        <f>IF(SUM($P302:FW302)&gt;0,0,-FW$188+(FW$231&lt;=$O314)*(IFERROR(INDEX(OpCashFlow!$H$89:$AC$89,MATCH(MonthlyCF!FW$231,OpCashFlow!$H$4:$AC$4,0)),0)*FW$233))+FW302</f>
        <v/>
      </c>
      <c r="FX314" s="346">
        <f>IF(SUM($P302:FX302)&gt;0,0,-FX$188+(FX$231&lt;=$O314)*(IFERROR(INDEX(OpCashFlow!$H$89:$AC$89,MATCH(MonthlyCF!FX$231,OpCashFlow!$H$4:$AC$4,0)),0)*FX$233))+FX302</f>
        <v/>
      </c>
      <c r="FY314" s="346">
        <f>IF(SUM($P302:FY302)&gt;0,0,-FY$188+(FY$231&lt;=$O314)*(IFERROR(INDEX(OpCashFlow!$H$89:$AC$89,MATCH(MonthlyCF!FY$231,OpCashFlow!$H$4:$AC$4,0)),0)*FY$233))+FY302</f>
        <v/>
      </c>
      <c r="FZ314" s="346">
        <f>IF(SUM($P302:FZ302)&gt;0,0,-FZ$188+(FZ$231&lt;=$O314)*(IFERROR(INDEX(OpCashFlow!$H$89:$AC$89,MATCH(MonthlyCF!FZ$231,OpCashFlow!$H$4:$AC$4,0)),0)*FZ$233))+FZ302</f>
        <v/>
      </c>
      <c r="GA314" s="346">
        <f>IF(SUM($P302:GA302)&gt;0,0,-GA$188+(GA$231&lt;=$O314)*(IFERROR(INDEX(OpCashFlow!$H$89:$AC$89,MATCH(MonthlyCF!GA$231,OpCashFlow!$H$4:$AC$4,0)),0)*GA$233))+GA302</f>
        <v/>
      </c>
      <c r="GB314" s="346">
        <f>IF(SUM($P302:GB302)&gt;0,0,-GB$188+(GB$231&lt;=$O314)*(IFERROR(INDEX(OpCashFlow!$H$89:$AC$89,MATCH(MonthlyCF!GB$231,OpCashFlow!$H$4:$AC$4,0)),0)*GB$233))+GB302</f>
        <v/>
      </c>
      <c r="GC314" s="346">
        <f>IF(SUM($P302:GC302)&gt;0,0,-GC$188+(GC$231&lt;=$O314)*(IFERROR(INDEX(OpCashFlow!$H$89:$AC$89,MATCH(MonthlyCF!GC$231,OpCashFlow!$H$4:$AC$4,0)),0)*GC$233))+GC302</f>
        <v/>
      </c>
      <c r="GD314" s="346">
        <f>IF(SUM($P302:GD302)&gt;0,0,-GD$188+(GD$231&lt;=$O314)*(IFERROR(INDEX(OpCashFlow!$H$89:$AC$89,MATCH(MonthlyCF!GD$231,OpCashFlow!$H$4:$AC$4,0)),0)*GD$233))+GD302</f>
        <v/>
      </c>
      <c r="GE314" s="346">
        <f>IF(SUM($P302:GE302)&gt;0,0,-GE$188+(GE$231&lt;=$O314)*(IFERROR(INDEX(OpCashFlow!$H$89:$AC$89,MATCH(MonthlyCF!GE$231,OpCashFlow!$H$4:$AC$4,0)),0)*GE$233))+GE302</f>
        <v/>
      </c>
      <c r="GF314" s="346">
        <f>IF(SUM($P302:GF302)&gt;0,0,-GF$188+(GF$231&lt;=$O314)*(IFERROR(INDEX(OpCashFlow!$H$89:$AC$89,MATCH(MonthlyCF!GF$231,OpCashFlow!$H$4:$AC$4,0)),0)*GF$233))+GF302</f>
        <v/>
      </c>
      <c r="GG314" s="346">
        <f>IF(SUM($P302:GG302)&gt;0,0,-GG$188+(GG$231&lt;=$O314)*(IFERROR(INDEX(OpCashFlow!$H$89:$AC$89,MATCH(MonthlyCF!GG$231,OpCashFlow!$H$4:$AC$4,0)),0)*GG$233))+GG302</f>
        <v/>
      </c>
      <c r="GH314" s="346">
        <f>IF(SUM($P302:GH302)&gt;0,0,-GH$188+(GH$231&lt;=$O314)*(IFERROR(INDEX(OpCashFlow!$H$89:$AC$89,MATCH(MonthlyCF!GH$231,OpCashFlow!$H$4:$AC$4,0)),0)*GH$233))+GH302</f>
        <v/>
      </c>
      <c r="GI314" s="346">
        <f>IF(SUM($P302:GI302)&gt;0,0,-GI$188+(GI$231&lt;=$O314)*(IFERROR(INDEX(OpCashFlow!$H$89:$AC$89,MATCH(MonthlyCF!GI$231,OpCashFlow!$H$4:$AC$4,0)),0)*GI$233))+GI302</f>
        <v/>
      </c>
      <c r="GJ314" s="346">
        <f>IF(SUM($P302:GJ302)&gt;0,0,-GJ$188+(GJ$231&lt;=$O314)*(IFERROR(INDEX(OpCashFlow!$H$89:$AC$89,MATCH(MonthlyCF!GJ$231,OpCashFlow!$H$4:$AC$4,0)),0)*GJ$233))+GJ302</f>
        <v/>
      </c>
      <c r="GK314" s="346">
        <f>IF(SUM($P302:GK302)&gt;0,0,-GK$188+(GK$231&lt;=$O314)*(IFERROR(INDEX(OpCashFlow!$H$89:$AC$89,MATCH(MonthlyCF!GK$231,OpCashFlow!$H$4:$AC$4,0)),0)*GK$233))+GK302</f>
        <v/>
      </c>
      <c r="GL314" s="346">
        <f>IF(SUM($P302:GL302)&gt;0,0,-GL$188+(GL$231&lt;=$O314)*(IFERROR(INDEX(OpCashFlow!$H$89:$AC$89,MATCH(MonthlyCF!GL$231,OpCashFlow!$H$4:$AC$4,0)),0)*GL$233))+GL302</f>
        <v/>
      </c>
      <c r="GM314" s="346">
        <f>IF(SUM($P302:GM302)&gt;0,0,-GM$188+(GM$231&lt;=$O314)*(IFERROR(INDEX(OpCashFlow!$H$89:$AC$89,MATCH(MonthlyCF!GM$231,OpCashFlow!$H$4:$AC$4,0)),0)*GM$233))+GM302</f>
        <v/>
      </c>
      <c r="GN314" s="346">
        <f>IF(SUM($P302:GN302)&gt;0,0,-GN$188+(GN$231&lt;=$O314)*(IFERROR(INDEX(OpCashFlow!$H$89:$AC$89,MATCH(MonthlyCF!GN$231,OpCashFlow!$H$4:$AC$4,0)),0)*GN$233))+GN302</f>
        <v/>
      </c>
    </row>
    <row r="315" outlineLevel="1">
      <c r="M315" s="584">
        <f>SUMIF(P315:GN315,"&gt;0")/-SUMIF(P315:GN315,"&lt;0")</f>
        <v/>
      </c>
      <c r="N315" s="583">
        <f>XIRR(P315:GN315,$P$8:$GN$8)</f>
        <v/>
      </c>
      <c r="O315" s="1" t="n">
        <v>5</v>
      </c>
      <c r="P315" s="346">
        <f>IF(SUM($P303:P303)&gt;0,0,-P$188+(P$231&lt;=$O315)*(IFERROR(INDEX(OpCashFlow!$H$89:$AC$89,MATCH(MonthlyCF!P$231,OpCashFlow!$H$4:$AC$4,0)),0)*P$233))+P303</f>
        <v/>
      </c>
      <c r="Q315" s="346">
        <f>IF(SUM($P303:Q303)&gt;0,0,-Q$188+(Q$231&lt;=$O315)*(IFERROR(INDEX(OpCashFlow!$H$89:$AC$89,MATCH(MonthlyCF!Q$231,OpCashFlow!$H$4:$AC$4,0)),0)*Q$233))+Q303</f>
        <v/>
      </c>
      <c r="R315" s="346">
        <f>IF(SUM($P303:R303)&gt;0,0,-R$188+(R$231&lt;=$O315)*(IFERROR(INDEX(OpCashFlow!$H$89:$AC$89,MATCH(MonthlyCF!R$231,OpCashFlow!$H$4:$AC$4,0)),0)*R$233))+R303</f>
        <v/>
      </c>
      <c r="S315" s="346">
        <f>IF(SUM($P303:S303)&gt;0,0,-S$188+(S$231&lt;=$O315)*(IFERROR(INDEX(OpCashFlow!$H$89:$AC$89,MATCH(MonthlyCF!S$231,OpCashFlow!$H$4:$AC$4,0)),0)*S$233))+S303</f>
        <v/>
      </c>
      <c r="T315" s="346">
        <f>IF(SUM($P303:T303)&gt;0,0,-T$188+(T$231&lt;=$O315)*(IFERROR(INDEX(OpCashFlow!$H$89:$AC$89,MATCH(MonthlyCF!T$231,OpCashFlow!$H$4:$AC$4,0)),0)*T$233))+T303</f>
        <v/>
      </c>
      <c r="U315" s="346">
        <f>IF(SUM($P303:U303)&gt;0,0,-U$188+(U$231&lt;=$O315)*(IFERROR(INDEX(OpCashFlow!$H$89:$AC$89,MATCH(MonthlyCF!U$231,OpCashFlow!$H$4:$AC$4,0)),0)*U$233))+U303</f>
        <v/>
      </c>
      <c r="V315" s="346">
        <f>IF(SUM($P303:V303)&gt;0,0,-V$188+(V$231&lt;=$O315)*(IFERROR(INDEX(OpCashFlow!$H$89:$AC$89,MATCH(MonthlyCF!V$231,OpCashFlow!$H$4:$AC$4,0)),0)*V$233))+V303</f>
        <v/>
      </c>
      <c r="W315" s="346">
        <f>IF(SUM($P303:W303)&gt;0,0,-W$188+(W$231&lt;=$O315)*(IFERROR(INDEX(OpCashFlow!$H$89:$AC$89,MATCH(MonthlyCF!W$231,OpCashFlow!$H$4:$AC$4,0)),0)*W$233))+W303</f>
        <v/>
      </c>
      <c r="X315" s="346">
        <f>IF(SUM($P303:X303)&gt;0,0,-X$188+(X$231&lt;=$O315)*(IFERROR(INDEX(OpCashFlow!$H$89:$AC$89,MATCH(MonthlyCF!X$231,OpCashFlow!$H$4:$AC$4,0)),0)*X$233))+X303</f>
        <v/>
      </c>
      <c r="Y315" s="346">
        <f>IF(SUM($P303:Y303)&gt;0,0,-Y$188+(Y$231&lt;=$O315)*(IFERROR(INDEX(OpCashFlow!$H$89:$AC$89,MATCH(MonthlyCF!Y$231,OpCashFlow!$H$4:$AC$4,0)),0)*Y$233))+Y303</f>
        <v/>
      </c>
      <c r="Z315" s="346">
        <f>IF(SUM($P303:Z303)&gt;0,0,-Z$188+(Z$231&lt;=$O315)*(IFERROR(INDEX(OpCashFlow!$H$89:$AC$89,MATCH(MonthlyCF!Z$231,OpCashFlow!$H$4:$AC$4,0)),0)*Z$233))+Z303</f>
        <v/>
      </c>
      <c r="AA315" s="346">
        <f>IF(SUM($P303:AA303)&gt;0,0,-AA$188+(AA$231&lt;=$O315)*(IFERROR(INDEX(OpCashFlow!$H$89:$AC$89,MATCH(MonthlyCF!AA$231,OpCashFlow!$H$4:$AC$4,0)),0)*AA$233))+AA303</f>
        <v/>
      </c>
      <c r="AB315" s="346">
        <f>IF(SUM($P303:AB303)&gt;0,0,-AB$188+(AB$231&lt;=$O315)*(IFERROR(INDEX(OpCashFlow!$H$89:$AC$89,MATCH(MonthlyCF!AB$231,OpCashFlow!$H$4:$AC$4,0)),0)*AB$233))+AB303</f>
        <v/>
      </c>
      <c r="AC315" s="346">
        <f>IF(SUM($P303:AC303)&gt;0,0,-AC$188+(AC$231&lt;=$O315)*(IFERROR(INDEX(OpCashFlow!$H$89:$AC$89,MATCH(MonthlyCF!AC$231,OpCashFlow!$H$4:$AC$4,0)),0)*AC$233))+AC303</f>
        <v/>
      </c>
      <c r="AD315" s="346">
        <f>IF(SUM($P303:AD303)&gt;0,0,-AD$188+(AD$231&lt;=$O315)*(IFERROR(INDEX(OpCashFlow!$H$89:$AC$89,MATCH(MonthlyCF!AD$231,OpCashFlow!$H$4:$AC$4,0)),0)*AD$233))+AD303</f>
        <v/>
      </c>
      <c r="AE315" s="346">
        <f>IF(SUM($P303:AE303)&gt;0,0,-AE$188+(AE$231&lt;=$O315)*(IFERROR(INDEX(OpCashFlow!$H$89:$AC$89,MATCH(MonthlyCF!AE$231,OpCashFlow!$H$4:$AC$4,0)),0)*AE$233))+AE303</f>
        <v/>
      </c>
      <c r="AF315" s="346">
        <f>IF(SUM($P303:AF303)&gt;0,0,-AF$188+(AF$231&lt;=$O315)*(IFERROR(INDEX(OpCashFlow!$H$89:$AC$89,MATCH(MonthlyCF!AF$231,OpCashFlow!$H$4:$AC$4,0)),0)*AF$233))+AF303</f>
        <v/>
      </c>
      <c r="AG315" s="346">
        <f>IF(SUM($P303:AG303)&gt;0,0,-AG$188+(AG$231&lt;=$O315)*(IFERROR(INDEX(OpCashFlow!$H$89:$AC$89,MATCH(MonthlyCF!AG$231,OpCashFlow!$H$4:$AC$4,0)),0)*AG$233))+AG303</f>
        <v/>
      </c>
      <c r="AH315" s="346">
        <f>IF(SUM($P303:AH303)&gt;0,0,-AH$188+(AH$231&lt;=$O315)*(IFERROR(INDEX(OpCashFlow!$H$89:$AC$89,MATCH(MonthlyCF!AH$231,OpCashFlow!$H$4:$AC$4,0)),0)*AH$233))+AH303</f>
        <v/>
      </c>
      <c r="AI315" s="346">
        <f>IF(SUM($P303:AI303)&gt;0,0,-AI$188+(AI$231&lt;=$O315)*(IFERROR(INDEX(OpCashFlow!$H$89:$AC$89,MATCH(MonthlyCF!AI$231,OpCashFlow!$H$4:$AC$4,0)),0)*AI$233))+AI303</f>
        <v/>
      </c>
      <c r="AJ315" s="346">
        <f>IF(SUM($P303:AJ303)&gt;0,0,-AJ$188+(AJ$231&lt;=$O315)*(IFERROR(INDEX(OpCashFlow!$H$89:$AC$89,MATCH(MonthlyCF!AJ$231,OpCashFlow!$H$4:$AC$4,0)),0)*AJ$233))+AJ303</f>
        <v/>
      </c>
      <c r="AK315" s="346">
        <f>IF(SUM($P303:AK303)&gt;0,0,-AK$188+(AK$231&lt;=$O315)*(IFERROR(INDEX(OpCashFlow!$H$89:$AC$89,MATCH(MonthlyCF!AK$231,OpCashFlow!$H$4:$AC$4,0)),0)*AK$233))+AK303</f>
        <v/>
      </c>
      <c r="AL315" s="346">
        <f>IF(SUM($P303:AL303)&gt;0,0,-AL$188+(AL$231&lt;=$O315)*(IFERROR(INDEX(OpCashFlow!$H$89:$AC$89,MATCH(MonthlyCF!AL$231,OpCashFlow!$H$4:$AC$4,0)),0)*AL$233))+AL303</f>
        <v/>
      </c>
      <c r="AM315" s="346">
        <f>IF(SUM($P303:AM303)&gt;0,0,-AM$188+(AM$231&lt;=$O315)*(IFERROR(INDEX(OpCashFlow!$H$89:$AC$89,MATCH(MonthlyCF!AM$231,OpCashFlow!$H$4:$AC$4,0)),0)*AM$233))+AM303</f>
        <v/>
      </c>
      <c r="AN315" s="346">
        <f>IF(SUM($P303:AN303)&gt;0,0,-AN$188+(AN$231&lt;=$O315)*(IFERROR(INDEX(OpCashFlow!$H$89:$AC$89,MATCH(MonthlyCF!AN$231,OpCashFlow!$H$4:$AC$4,0)),0)*AN$233))+AN303</f>
        <v/>
      </c>
      <c r="AO315" s="346">
        <f>IF(SUM($P303:AO303)&gt;0,0,-AO$188+(AO$231&lt;=$O315)*(IFERROR(INDEX(OpCashFlow!$H$89:$AC$89,MATCH(MonthlyCF!AO$231,OpCashFlow!$H$4:$AC$4,0)),0)*AO$233))+AO303</f>
        <v/>
      </c>
      <c r="AP315" s="346">
        <f>IF(SUM($P303:AP303)&gt;0,0,-AP$188+(AP$231&lt;=$O315)*(IFERROR(INDEX(OpCashFlow!$H$89:$AC$89,MATCH(MonthlyCF!AP$231,OpCashFlow!$H$4:$AC$4,0)),0)*AP$233))+AP303</f>
        <v/>
      </c>
      <c r="AQ315" s="346">
        <f>IF(SUM($P303:AQ303)&gt;0,0,-AQ$188+(AQ$231&lt;=$O315)*(IFERROR(INDEX(OpCashFlow!$H$89:$AC$89,MATCH(MonthlyCF!AQ$231,OpCashFlow!$H$4:$AC$4,0)),0)*AQ$233))+AQ303</f>
        <v/>
      </c>
      <c r="AR315" s="346">
        <f>IF(SUM($P303:AR303)&gt;0,0,-AR$188+(AR$231&lt;=$O315)*(IFERROR(INDEX(OpCashFlow!$H$89:$AC$89,MATCH(MonthlyCF!AR$231,OpCashFlow!$H$4:$AC$4,0)),0)*AR$233))+AR303</f>
        <v/>
      </c>
      <c r="AS315" s="346">
        <f>IF(SUM($P303:AS303)&gt;0,0,-AS$188+(AS$231&lt;=$O315)*(IFERROR(INDEX(OpCashFlow!$H$89:$AC$89,MATCH(MonthlyCF!AS$231,OpCashFlow!$H$4:$AC$4,0)),0)*AS$233))+AS303</f>
        <v/>
      </c>
      <c r="AT315" s="346">
        <f>IF(SUM($P303:AT303)&gt;0,0,-AT$188+(AT$231&lt;=$O315)*(IFERROR(INDEX(OpCashFlow!$H$89:$AC$89,MATCH(MonthlyCF!AT$231,OpCashFlow!$H$4:$AC$4,0)),0)*AT$233))+AT303</f>
        <v/>
      </c>
      <c r="AU315" s="346">
        <f>IF(SUM($P303:AU303)&gt;0,0,-AU$188+(AU$231&lt;=$O315)*(IFERROR(INDEX(OpCashFlow!$H$89:$AC$89,MATCH(MonthlyCF!AU$231,OpCashFlow!$H$4:$AC$4,0)),0)*AU$233))+AU303</f>
        <v/>
      </c>
      <c r="AV315" s="346">
        <f>IF(SUM($P303:AV303)&gt;0,0,-AV$188+(AV$231&lt;=$O315)*(IFERROR(INDEX(OpCashFlow!$H$89:$AC$89,MATCH(MonthlyCF!AV$231,OpCashFlow!$H$4:$AC$4,0)),0)*AV$233))+AV303</f>
        <v/>
      </c>
      <c r="AW315" s="346">
        <f>IF(SUM($P303:AW303)&gt;0,0,-AW$188+(AW$231&lt;=$O315)*(IFERROR(INDEX(OpCashFlow!$H$89:$AC$89,MATCH(MonthlyCF!AW$231,OpCashFlow!$H$4:$AC$4,0)),0)*AW$233))+AW303</f>
        <v/>
      </c>
      <c r="AX315" s="346">
        <f>IF(SUM($P303:AX303)&gt;0,0,-AX$188+(AX$231&lt;=$O315)*(IFERROR(INDEX(OpCashFlow!$H$89:$AC$89,MATCH(MonthlyCF!AX$231,OpCashFlow!$H$4:$AC$4,0)),0)*AX$233))+AX303</f>
        <v/>
      </c>
      <c r="AY315" s="346">
        <f>IF(SUM($P303:AY303)&gt;0,0,-AY$188+(AY$231&lt;=$O315)*(IFERROR(INDEX(OpCashFlow!$H$89:$AC$89,MATCH(MonthlyCF!AY$231,OpCashFlow!$H$4:$AC$4,0)),0)*AY$233))+AY303</f>
        <v/>
      </c>
      <c r="AZ315" s="346">
        <f>IF(SUM($P303:AZ303)&gt;0,0,-AZ$188+(AZ$231&lt;=$O315)*(IFERROR(INDEX(OpCashFlow!$H$89:$AC$89,MATCH(MonthlyCF!AZ$231,OpCashFlow!$H$4:$AC$4,0)),0)*AZ$233))+AZ303</f>
        <v/>
      </c>
      <c r="BA315" s="346">
        <f>IF(SUM($P303:BA303)&gt;0,0,-BA$188+(BA$231&lt;=$O315)*(IFERROR(INDEX(OpCashFlow!$H$89:$AC$89,MATCH(MonthlyCF!BA$231,OpCashFlow!$H$4:$AC$4,0)),0)*BA$233))+BA303</f>
        <v/>
      </c>
      <c r="BB315" s="346">
        <f>IF(SUM($P303:BB303)&gt;0,0,-BB$188+(BB$231&lt;=$O315)*(IFERROR(INDEX(OpCashFlow!$H$89:$AC$89,MATCH(MonthlyCF!BB$231,OpCashFlow!$H$4:$AC$4,0)),0)*BB$233))+BB303</f>
        <v/>
      </c>
      <c r="BC315" s="346">
        <f>IF(SUM($P303:BC303)&gt;0,0,-BC$188+(BC$231&lt;=$O315)*(IFERROR(INDEX(OpCashFlow!$H$89:$AC$89,MATCH(MonthlyCF!BC$231,OpCashFlow!$H$4:$AC$4,0)),0)*BC$233))+BC303</f>
        <v/>
      </c>
      <c r="BD315" s="346">
        <f>IF(SUM($P303:BD303)&gt;0,0,-BD$188+(BD$231&lt;=$O315)*(IFERROR(INDEX(OpCashFlow!$H$89:$AC$89,MATCH(MonthlyCF!BD$231,OpCashFlow!$H$4:$AC$4,0)),0)*BD$233))+BD303</f>
        <v/>
      </c>
      <c r="BE315" s="346">
        <f>IF(SUM($P303:BE303)&gt;0,0,-BE$188+(BE$231&lt;=$O315)*(IFERROR(INDEX(OpCashFlow!$H$89:$AC$89,MATCH(MonthlyCF!BE$231,OpCashFlow!$H$4:$AC$4,0)),0)*BE$233))+BE303</f>
        <v/>
      </c>
      <c r="BF315" s="346">
        <f>IF(SUM($P303:BF303)&gt;0,0,-BF$188+(BF$231&lt;=$O315)*(IFERROR(INDEX(OpCashFlow!$H$89:$AC$89,MATCH(MonthlyCF!BF$231,OpCashFlow!$H$4:$AC$4,0)),0)*BF$233))+BF303</f>
        <v/>
      </c>
      <c r="BG315" s="346">
        <f>IF(SUM($P303:BG303)&gt;0,0,-BG$188+(BG$231&lt;=$O315)*(IFERROR(INDEX(OpCashFlow!$H$89:$AC$89,MATCH(MonthlyCF!BG$231,OpCashFlow!$H$4:$AC$4,0)),0)*BG$233))+BG303</f>
        <v/>
      </c>
      <c r="BH315" s="346">
        <f>IF(SUM($P303:BH303)&gt;0,0,-BH$188+(BH$231&lt;=$O315)*(IFERROR(INDEX(OpCashFlow!$H$89:$AC$89,MATCH(MonthlyCF!BH$231,OpCashFlow!$H$4:$AC$4,0)),0)*BH$233))+BH303</f>
        <v/>
      </c>
      <c r="BI315" s="346">
        <f>IF(SUM($P303:BI303)&gt;0,0,-BI$188+(BI$231&lt;=$O315)*(IFERROR(INDEX(OpCashFlow!$H$89:$AC$89,MATCH(MonthlyCF!BI$231,OpCashFlow!$H$4:$AC$4,0)),0)*BI$233))+BI303</f>
        <v/>
      </c>
      <c r="BJ315" s="346">
        <f>IF(SUM($P303:BJ303)&gt;0,0,-BJ$188+(BJ$231&lt;=$O315)*(IFERROR(INDEX(OpCashFlow!$H$89:$AC$89,MATCH(MonthlyCF!BJ$231,OpCashFlow!$H$4:$AC$4,0)),0)*BJ$233))+BJ303</f>
        <v/>
      </c>
      <c r="BK315" s="346">
        <f>IF(SUM($P303:BK303)&gt;0,0,-BK$188+(BK$231&lt;=$O315)*(IFERROR(INDEX(OpCashFlow!$H$89:$AC$89,MATCH(MonthlyCF!BK$231,OpCashFlow!$H$4:$AC$4,0)),0)*BK$233))+BK303</f>
        <v/>
      </c>
      <c r="BL315" s="346">
        <f>IF(SUM($P303:BL303)&gt;0,0,-BL$188+(BL$231&lt;=$O315)*(IFERROR(INDEX(OpCashFlow!$H$89:$AC$89,MATCH(MonthlyCF!BL$231,OpCashFlow!$H$4:$AC$4,0)),0)*BL$233))+BL303</f>
        <v/>
      </c>
      <c r="BM315" s="346">
        <f>IF(SUM($P303:BM303)&gt;0,0,-BM$188+(BM$231&lt;=$O315)*(IFERROR(INDEX(OpCashFlow!$H$89:$AC$89,MATCH(MonthlyCF!BM$231,OpCashFlow!$H$4:$AC$4,0)),0)*BM$233))+BM303</f>
        <v/>
      </c>
      <c r="BN315" s="346">
        <f>IF(SUM($P303:BN303)&gt;0,0,-BN$188+(BN$231&lt;=$O315)*(IFERROR(INDEX(OpCashFlow!$H$89:$AC$89,MATCH(MonthlyCF!BN$231,OpCashFlow!$H$4:$AC$4,0)),0)*BN$233))+BN303</f>
        <v/>
      </c>
      <c r="BO315" s="346">
        <f>IF(SUM($P303:BO303)&gt;0,0,-BO$188+(BO$231&lt;=$O315)*(IFERROR(INDEX(OpCashFlow!$H$89:$AC$89,MATCH(MonthlyCF!BO$231,OpCashFlow!$H$4:$AC$4,0)),0)*BO$233))+BO303</f>
        <v/>
      </c>
      <c r="BP315" s="346">
        <f>IF(SUM($P303:BP303)&gt;0,0,-BP$188+(BP$231&lt;=$O315)*(IFERROR(INDEX(OpCashFlow!$H$89:$AC$89,MATCH(MonthlyCF!BP$231,OpCashFlow!$H$4:$AC$4,0)),0)*BP$233))+BP303</f>
        <v/>
      </c>
      <c r="BQ315" s="346">
        <f>IF(SUM($P303:BQ303)&gt;0,0,-BQ$188+(BQ$231&lt;=$O315)*(IFERROR(INDEX(OpCashFlow!$H$89:$AC$89,MATCH(MonthlyCF!BQ$231,OpCashFlow!$H$4:$AC$4,0)),0)*BQ$233))+BQ303</f>
        <v/>
      </c>
      <c r="BR315" s="346">
        <f>IF(SUM($P303:BR303)&gt;0,0,-BR$188+(BR$231&lt;=$O315)*(IFERROR(INDEX(OpCashFlow!$H$89:$AC$89,MATCH(MonthlyCF!BR$231,OpCashFlow!$H$4:$AC$4,0)),0)*BR$233))+BR303</f>
        <v/>
      </c>
      <c r="BS315" s="346">
        <f>IF(SUM($P303:BS303)&gt;0,0,-BS$188+(BS$231&lt;=$O315)*(IFERROR(INDEX(OpCashFlow!$H$89:$AC$89,MATCH(MonthlyCF!BS$231,OpCashFlow!$H$4:$AC$4,0)),0)*BS$233))+BS303</f>
        <v/>
      </c>
      <c r="BT315" s="346">
        <f>IF(SUM($P303:BT303)&gt;0,0,-BT$188+(BT$231&lt;=$O315)*(IFERROR(INDEX(OpCashFlow!$H$89:$AC$89,MATCH(MonthlyCF!BT$231,OpCashFlow!$H$4:$AC$4,0)),0)*BT$233))+BT303</f>
        <v/>
      </c>
      <c r="BU315" s="346">
        <f>IF(SUM($P303:BU303)&gt;0,0,-BU$188+(BU$231&lt;=$O315)*(IFERROR(INDEX(OpCashFlow!$H$89:$AC$89,MATCH(MonthlyCF!BU$231,OpCashFlow!$H$4:$AC$4,0)),0)*BU$233))+BU303</f>
        <v/>
      </c>
      <c r="BV315" s="346">
        <f>IF(SUM($P303:BV303)&gt;0,0,-BV$188+(BV$231&lt;=$O315)*(IFERROR(INDEX(OpCashFlow!$H$89:$AC$89,MATCH(MonthlyCF!BV$231,OpCashFlow!$H$4:$AC$4,0)),0)*BV$233))+BV303</f>
        <v/>
      </c>
      <c r="BW315" s="346">
        <f>IF(SUM($P303:BW303)&gt;0,0,-BW$188+(BW$231&lt;=$O315)*(IFERROR(INDEX(OpCashFlow!$H$89:$AC$89,MATCH(MonthlyCF!BW$231,OpCashFlow!$H$4:$AC$4,0)),0)*BW$233))+BW303</f>
        <v/>
      </c>
      <c r="BX315" s="346">
        <f>IF(SUM($P303:BX303)&gt;0,0,-BX$188+(BX$231&lt;=$O315)*(IFERROR(INDEX(OpCashFlow!$H$89:$AC$89,MATCH(MonthlyCF!BX$231,OpCashFlow!$H$4:$AC$4,0)),0)*BX$233))+BX303</f>
        <v/>
      </c>
      <c r="BY315" s="346">
        <f>IF(SUM($P303:BY303)&gt;0,0,-BY$188+(BY$231&lt;=$O315)*(IFERROR(INDEX(OpCashFlow!$H$89:$AC$89,MATCH(MonthlyCF!BY$231,OpCashFlow!$H$4:$AC$4,0)),0)*BY$233))+BY303</f>
        <v/>
      </c>
      <c r="BZ315" s="346">
        <f>IF(SUM($P303:BZ303)&gt;0,0,-BZ$188+(BZ$231&lt;=$O315)*(IFERROR(INDEX(OpCashFlow!$H$89:$AC$89,MATCH(MonthlyCF!BZ$231,OpCashFlow!$H$4:$AC$4,0)),0)*BZ$233))+BZ303</f>
        <v/>
      </c>
      <c r="CA315" s="346">
        <f>IF(SUM($P303:CA303)&gt;0,0,-CA$188+(CA$231&lt;=$O315)*(IFERROR(INDEX(OpCashFlow!$H$89:$AC$89,MATCH(MonthlyCF!CA$231,OpCashFlow!$H$4:$AC$4,0)),0)*CA$233))+CA303</f>
        <v/>
      </c>
      <c r="CB315" s="346">
        <f>IF(SUM($P303:CB303)&gt;0,0,-CB$188+(CB$231&lt;=$O315)*(IFERROR(INDEX(OpCashFlow!$H$89:$AC$89,MATCH(MonthlyCF!CB$231,OpCashFlow!$H$4:$AC$4,0)),0)*CB$233))+CB303</f>
        <v/>
      </c>
      <c r="CC315" s="346">
        <f>IF(SUM($P303:CC303)&gt;0,0,-CC$188+(CC$231&lt;=$O315)*(IFERROR(INDEX(OpCashFlow!$H$89:$AC$89,MATCH(MonthlyCF!CC$231,OpCashFlow!$H$4:$AC$4,0)),0)*CC$233))+CC303</f>
        <v/>
      </c>
      <c r="CD315" s="346">
        <f>IF(SUM($P303:CD303)&gt;0,0,-CD$188+(CD$231&lt;=$O315)*(IFERROR(INDEX(OpCashFlow!$H$89:$AC$89,MATCH(MonthlyCF!CD$231,OpCashFlow!$H$4:$AC$4,0)),0)*CD$233))+CD303</f>
        <v/>
      </c>
      <c r="CE315" s="346">
        <f>IF(SUM($P303:CE303)&gt;0,0,-CE$188+(CE$231&lt;=$O315)*(IFERROR(INDEX(OpCashFlow!$H$89:$AC$89,MATCH(MonthlyCF!CE$231,OpCashFlow!$H$4:$AC$4,0)),0)*CE$233))+CE303</f>
        <v/>
      </c>
      <c r="CF315" s="346">
        <f>IF(SUM($P303:CF303)&gt;0,0,-CF$188+(CF$231&lt;=$O315)*(IFERROR(INDEX(OpCashFlow!$H$89:$AC$89,MATCH(MonthlyCF!CF$231,OpCashFlow!$H$4:$AC$4,0)),0)*CF$233))+CF303</f>
        <v/>
      </c>
      <c r="CG315" s="346">
        <f>IF(SUM($P303:CG303)&gt;0,0,-CG$188+(CG$231&lt;=$O315)*(IFERROR(INDEX(OpCashFlow!$H$89:$AC$89,MATCH(MonthlyCF!CG$231,OpCashFlow!$H$4:$AC$4,0)),0)*CG$233))+CG303</f>
        <v/>
      </c>
      <c r="CH315" s="346">
        <f>IF(SUM($P303:CH303)&gt;0,0,-CH$188+(CH$231&lt;=$O315)*(IFERROR(INDEX(OpCashFlow!$H$89:$AC$89,MATCH(MonthlyCF!CH$231,OpCashFlow!$H$4:$AC$4,0)),0)*CH$233))+CH303</f>
        <v/>
      </c>
      <c r="CI315" s="346">
        <f>IF(SUM($P303:CI303)&gt;0,0,-CI$188+(CI$231&lt;=$O315)*(IFERROR(INDEX(OpCashFlow!$H$89:$AC$89,MATCH(MonthlyCF!CI$231,OpCashFlow!$H$4:$AC$4,0)),0)*CI$233))+CI303</f>
        <v/>
      </c>
      <c r="CJ315" s="346">
        <f>IF(SUM($P303:CJ303)&gt;0,0,-CJ$188+(CJ$231&lt;=$O315)*(IFERROR(INDEX(OpCashFlow!$H$89:$AC$89,MATCH(MonthlyCF!CJ$231,OpCashFlow!$H$4:$AC$4,0)),0)*CJ$233))+CJ303</f>
        <v/>
      </c>
      <c r="CK315" s="346">
        <f>IF(SUM($P303:CK303)&gt;0,0,-CK$188+(CK$231&lt;=$O315)*(IFERROR(INDEX(OpCashFlow!$H$89:$AC$89,MATCH(MonthlyCF!CK$231,OpCashFlow!$H$4:$AC$4,0)),0)*CK$233))+CK303</f>
        <v/>
      </c>
      <c r="CL315" s="346">
        <f>IF(SUM($P303:CL303)&gt;0,0,-CL$188+(CL$231&lt;=$O315)*(IFERROR(INDEX(OpCashFlow!$H$89:$AC$89,MATCH(MonthlyCF!CL$231,OpCashFlow!$H$4:$AC$4,0)),0)*CL$233))+CL303</f>
        <v/>
      </c>
      <c r="CM315" s="346">
        <f>IF(SUM($P303:CM303)&gt;0,0,-CM$188+(CM$231&lt;=$O315)*(IFERROR(INDEX(OpCashFlow!$H$89:$AC$89,MATCH(MonthlyCF!CM$231,OpCashFlow!$H$4:$AC$4,0)),0)*CM$233))+CM303</f>
        <v/>
      </c>
      <c r="CN315" s="346">
        <f>IF(SUM($P303:CN303)&gt;0,0,-CN$188+(CN$231&lt;=$O315)*(IFERROR(INDEX(OpCashFlow!$H$89:$AC$89,MATCH(MonthlyCF!CN$231,OpCashFlow!$H$4:$AC$4,0)),0)*CN$233))+CN303</f>
        <v/>
      </c>
      <c r="CO315" s="346">
        <f>IF(SUM($P303:CO303)&gt;0,0,-CO$188+(CO$231&lt;=$O315)*(IFERROR(INDEX(OpCashFlow!$H$89:$AC$89,MATCH(MonthlyCF!CO$231,OpCashFlow!$H$4:$AC$4,0)),0)*CO$233))+CO303</f>
        <v/>
      </c>
      <c r="CP315" s="346">
        <f>IF(SUM($P303:CP303)&gt;0,0,-CP$188+(CP$231&lt;=$O315)*(IFERROR(INDEX(OpCashFlow!$H$89:$AC$89,MATCH(MonthlyCF!CP$231,OpCashFlow!$H$4:$AC$4,0)),0)*CP$233))+CP303</f>
        <v/>
      </c>
      <c r="CQ315" s="346">
        <f>IF(SUM($P303:CQ303)&gt;0,0,-CQ$188+(CQ$231&lt;=$O315)*(IFERROR(INDEX(OpCashFlow!$H$89:$AC$89,MATCH(MonthlyCF!CQ$231,OpCashFlow!$H$4:$AC$4,0)),0)*CQ$233))+CQ303</f>
        <v/>
      </c>
      <c r="CR315" s="346">
        <f>IF(SUM($P303:CR303)&gt;0,0,-CR$188+(CR$231&lt;=$O315)*(IFERROR(INDEX(OpCashFlow!$H$89:$AC$89,MATCH(MonthlyCF!CR$231,OpCashFlow!$H$4:$AC$4,0)),0)*CR$233))+CR303</f>
        <v/>
      </c>
      <c r="CS315" s="346">
        <f>IF(SUM($P303:CS303)&gt;0,0,-CS$188+(CS$231&lt;=$O315)*(IFERROR(INDEX(OpCashFlow!$H$89:$AC$89,MATCH(MonthlyCF!CS$231,OpCashFlow!$H$4:$AC$4,0)),0)*CS$233))+CS303</f>
        <v/>
      </c>
      <c r="CT315" s="346">
        <f>IF(SUM($P303:CT303)&gt;0,0,-CT$188+(CT$231&lt;=$O315)*(IFERROR(INDEX(OpCashFlow!$H$89:$AC$89,MATCH(MonthlyCF!CT$231,OpCashFlow!$H$4:$AC$4,0)),0)*CT$233))+CT303</f>
        <v/>
      </c>
      <c r="CU315" s="346">
        <f>IF(SUM($P303:CU303)&gt;0,0,-CU$188+(CU$231&lt;=$O315)*(IFERROR(INDEX(OpCashFlow!$H$89:$AC$89,MATCH(MonthlyCF!CU$231,OpCashFlow!$H$4:$AC$4,0)),0)*CU$233))+CU303</f>
        <v/>
      </c>
      <c r="CV315" s="346">
        <f>IF(SUM($P303:CV303)&gt;0,0,-CV$188+(CV$231&lt;=$O315)*(IFERROR(INDEX(OpCashFlow!$H$89:$AC$89,MATCH(MonthlyCF!CV$231,OpCashFlow!$H$4:$AC$4,0)),0)*CV$233))+CV303</f>
        <v/>
      </c>
      <c r="CW315" s="346">
        <f>IF(SUM($P303:CW303)&gt;0,0,-CW$188+(CW$231&lt;=$O315)*(IFERROR(INDEX(OpCashFlow!$H$89:$AC$89,MATCH(MonthlyCF!CW$231,OpCashFlow!$H$4:$AC$4,0)),0)*CW$233))+CW303</f>
        <v/>
      </c>
      <c r="CX315" s="346">
        <f>IF(SUM($P303:CX303)&gt;0,0,-CX$188+(CX$231&lt;=$O315)*(IFERROR(INDEX(OpCashFlow!$H$89:$AC$89,MATCH(MonthlyCF!CX$231,OpCashFlow!$H$4:$AC$4,0)),0)*CX$233))+CX303</f>
        <v/>
      </c>
      <c r="CY315" s="346">
        <f>IF(SUM($P303:CY303)&gt;0,0,-CY$188+(CY$231&lt;=$O315)*(IFERROR(INDEX(OpCashFlow!$H$89:$AC$89,MATCH(MonthlyCF!CY$231,OpCashFlow!$H$4:$AC$4,0)),0)*CY$233))+CY303</f>
        <v/>
      </c>
      <c r="CZ315" s="346">
        <f>IF(SUM($P303:CZ303)&gt;0,0,-CZ$188+(CZ$231&lt;=$O315)*(IFERROR(INDEX(OpCashFlow!$H$89:$AC$89,MATCH(MonthlyCF!CZ$231,OpCashFlow!$H$4:$AC$4,0)),0)*CZ$233))+CZ303</f>
        <v/>
      </c>
      <c r="DA315" s="346">
        <f>IF(SUM($P303:DA303)&gt;0,0,-DA$188+(DA$231&lt;=$O315)*(IFERROR(INDEX(OpCashFlow!$H$89:$AC$89,MATCH(MonthlyCF!DA$231,OpCashFlow!$H$4:$AC$4,0)),0)*DA$233))+DA303</f>
        <v/>
      </c>
      <c r="DB315" s="346">
        <f>IF(SUM($P303:DB303)&gt;0,0,-DB$188+(DB$231&lt;=$O315)*(IFERROR(INDEX(OpCashFlow!$H$89:$AC$89,MATCH(MonthlyCF!DB$231,OpCashFlow!$H$4:$AC$4,0)),0)*DB$233))+DB303</f>
        <v/>
      </c>
      <c r="DC315" s="346">
        <f>IF(SUM($P303:DC303)&gt;0,0,-DC$188+(DC$231&lt;=$O315)*(IFERROR(INDEX(OpCashFlow!$H$89:$AC$89,MATCH(MonthlyCF!DC$231,OpCashFlow!$H$4:$AC$4,0)),0)*DC$233))+DC303</f>
        <v/>
      </c>
      <c r="DD315" s="346">
        <f>IF(SUM($P303:DD303)&gt;0,0,-DD$188+(DD$231&lt;=$O315)*(IFERROR(INDEX(OpCashFlow!$H$89:$AC$89,MATCH(MonthlyCF!DD$231,OpCashFlow!$H$4:$AC$4,0)),0)*DD$233))+DD303</f>
        <v/>
      </c>
      <c r="DE315" s="346">
        <f>IF(SUM($P303:DE303)&gt;0,0,-DE$188+(DE$231&lt;=$O315)*(IFERROR(INDEX(OpCashFlow!$H$89:$AC$89,MATCH(MonthlyCF!DE$231,OpCashFlow!$H$4:$AC$4,0)),0)*DE$233))+DE303</f>
        <v/>
      </c>
      <c r="DF315" s="346">
        <f>IF(SUM($P303:DF303)&gt;0,0,-DF$188+(DF$231&lt;=$O315)*(IFERROR(INDEX(OpCashFlow!$H$89:$AC$89,MATCH(MonthlyCF!DF$231,OpCashFlow!$H$4:$AC$4,0)),0)*DF$233))+DF303</f>
        <v/>
      </c>
      <c r="DG315" s="346">
        <f>IF(SUM($P303:DG303)&gt;0,0,-DG$188+(DG$231&lt;=$O315)*(IFERROR(INDEX(OpCashFlow!$H$89:$AC$89,MATCH(MonthlyCF!DG$231,OpCashFlow!$H$4:$AC$4,0)),0)*DG$233))+DG303</f>
        <v/>
      </c>
      <c r="DH315" s="346">
        <f>IF(SUM($P303:DH303)&gt;0,0,-DH$188+(DH$231&lt;=$O315)*(IFERROR(INDEX(OpCashFlow!$H$89:$AC$89,MATCH(MonthlyCF!DH$231,OpCashFlow!$H$4:$AC$4,0)),0)*DH$233))+DH303</f>
        <v/>
      </c>
      <c r="DI315" s="346">
        <f>IF(SUM($P303:DI303)&gt;0,0,-DI$188+(DI$231&lt;=$O315)*(IFERROR(INDEX(OpCashFlow!$H$89:$AC$89,MATCH(MonthlyCF!DI$231,OpCashFlow!$H$4:$AC$4,0)),0)*DI$233))+DI303</f>
        <v/>
      </c>
      <c r="DJ315" s="346">
        <f>IF(SUM($P303:DJ303)&gt;0,0,-DJ$188+(DJ$231&lt;=$O315)*(IFERROR(INDEX(OpCashFlow!$H$89:$AC$89,MATCH(MonthlyCF!DJ$231,OpCashFlow!$H$4:$AC$4,0)),0)*DJ$233))+DJ303</f>
        <v/>
      </c>
      <c r="DK315" s="346">
        <f>IF(SUM($P303:DK303)&gt;0,0,-DK$188+(DK$231&lt;=$O315)*(IFERROR(INDEX(OpCashFlow!$H$89:$AC$89,MATCH(MonthlyCF!DK$231,OpCashFlow!$H$4:$AC$4,0)),0)*DK$233))+DK303</f>
        <v/>
      </c>
      <c r="DL315" s="346">
        <f>IF(SUM($P303:DL303)&gt;0,0,-DL$188+(DL$231&lt;=$O315)*(IFERROR(INDEX(OpCashFlow!$H$89:$AC$89,MATCH(MonthlyCF!DL$231,OpCashFlow!$H$4:$AC$4,0)),0)*DL$233))+DL303</f>
        <v/>
      </c>
      <c r="DM315" s="346">
        <f>IF(SUM($P303:DM303)&gt;0,0,-DM$188+(DM$231&lt;=$O315)*(IFERROR(INDEX(OpCashFlow!$H$89:$AC$89,MATCH(MonthlyCF!DM$231,OpCashFlow!$H$4:$AC$4,0)),0)*DM$233))+DM303</f>
        <v/>
      </c>
      <c r="DN315" s="346">
        <f>IF(SUM($P303:DN303)&gt;0,0,-DN$188+(DN$231&lt;=$O315)*(IFERROR(INDEX(OpCashFlow!$H$89:$AC$89,MATCH(MonthlyCF!DN$231,OpCashFlow!$H$4:$AC$4,0)),0)*DN$233))+DN303</f>
        <v/>
      </c>
      <c r="DO315" s="346">
        <f>IF(SUM($P303:DO303)&gt;0,0,-DO$188+(DO$231&lt;=$O315)*(IFERROR(INDEX(OpCashFlow!$H$89:$AC$89,MATCH(MonthlyCF!DO$231,OpCashFlow!$H$4:$AC$4,0)),0)*DO$233))+DO303</f>
        <v/>
      </c>
      <c r="DP315" s="346">
        <f>IF(SUM($P303:DP303)&gt;0,0,-DP$188+(DP$231&lt;=$O315)*(IFERROR(INDEX(OpCashFlow!$H$89:$AC$89,MATCH(MonthlyCF!DP$231,OpCashFlow!$H$4:$AC$4,0)),0)*DP$233))+DP303</f>
        <v/>
      </c>
      <c r="DQ315" s="346">
        <f>IF(SUM($P303:DQ303)&gt;0,0,-DQ$188+(DQ$231&lt;=$O315)*(IFERROR(INDEX(OpCashFlow!$H$89:$AC$89,MATCH(MonthlyCF!DQ$231,OpCashFlow!$H$4:$AC$4,0)),0)*DQ$233))+DQ303</f>
        <v/>
      </c>
      <c r="DR315" s="346">
        <f>IF(SUM($P303:DR303)&gt;0,0,-DR$188+(DR$231&lt;=$O315)*(IFERROR(INDEX(OpCashFlow!$H$89:$AC$89,MATCH(MonthlyCF!DR$231,OpCashFlow!$H$4:$AC$4,0)),0)*DR$233))+DR303</f>
        <v/>
      </c>
      <c r="DS315" s="346">
        <f>IF(SUM($P303:DS303)&gt;0,0,-DS$188+(DS$231&lt;=$O315)*(IFERROR(INDEX(OpCashFlow!$H$89:$AC$89,MATCH(MonthlyCF!DS$231,OpCashFlow!$H$4:$AC$4,0)),0)*DS$233))+DS303</f>
        <v/>
      </c>
      <c r="DT315" s="346">
        <f>IF(SUM($P303:DT303)&gt;0,0,-DT$188+(DT$231&lt;=$O315)*(IFERROR(INDEX(OpCashFlow!$H$89:$AC$89,MATCH(MonthlyCF!DT$231,OpCashFlow!$H$4:$AC$4,0)),0)*DT$233))+DT303</f>
        <v/>
      </c>
      <c r="DU315" s="346">
        <f>IF(SUM($P303:DU303)&gt;0,0,-DU$188+(DU$231&lt;=$O315)*(IFERROR(INDEX(OpCashFlow!$H$89:$AC$89,MATCH(MonthlyCF!DU$231,OpCashFlow!$H$4:$AC$4,0)),0)*DU$233))+DU303</f>
        <v/>
      </c>
      <c r="DV315" s="346">
        <f>IF(SUM($P303:DV303)&gt;0,0,-DV$188+(DV$231&lt;=$O315)*(IFERROR(INDEX(OpCashFlow!$H$89:$AC$89,MATCH(MonthlyCF!DV$231,OpCashFlow!$H$4:$AC$4,0)),0)*DV$233))+DV303</f>
        <v/>
      </c>
      <c r="DW315" s="346">
        <f>IF(SUM($P303:DW303)&gt;0,0,-DW$188+(DW$231&lt;=$O315)*(IFERROR(INDEX(OpCashFlow!$H$89:$AC$89,MATCH(MonthlyCF!DW$231,OpCashFlow!$H$4:$AC$4,0)),0)*DW$233))+DW303</f>
        <v/>
      </c>
      <c r="DX315" s="346">
        <f>IF(SUM($P303:DX303)&gt;0,0,-DX$188+(DX$231&lt;=$O315)*(IFERROR(INDEX(OpCashFlow!$H$89:$AC$89,MATCH(MonthlyCF!DX$231,OpCashFlow!$H$4:$AC$4,0)),0)*DX$233))+DX303</f>
        <v/>
      </c>
      <c r="DY315" s="346">
        <f>IF(SUM($P303:DY303)&gt;0,0,-DY$188+(DY$231&lt;=$O315)*(IFERROR(INDEX(OpCashFlow!$H$89:$AC$89,MATCH(MonthlyCF!DY$231,OpCashFlow!$H$4:$AC$4,0)),0)*DY$233))+DY303</f>
        <v/>
      </c>
      <c r="DZ315" s="346">
        <f>IF(SUM($P303:DZ303)&gt;0,0,-DZ$188+(DZ$231&lt;=$O315)*(IFERROR(INDEX(OpCashFlow!$H$89:$AC$89,MATCH(MonthlyCF!DZ$231,OpCashFlow!$H$4:$AC$4,0)),0)*DZ$233))+DZ303</f>
        <v/>
      </c>
      <c r="EA315" s="346">
        <f>IF(SUM($P303:EA303)&gt;0,0,-EA$188+(EA$231&lt;=$O315)*(IFERROR(INDEX(OpCashFlow!$H$89:$AC$89,MATCH(MonthlyCF!EA$231,OpCashFlow!$H$4:$AC$4,0)),0)*EA$233))+EA303</f>
        <v/>
      </c>
      <c r="EB315" s="346">
        <f>IF(SUM($P303:EB303)&gt;0,0,-EB$188+(EB$231&lt;=$O315)*(IFERROR(INDEX(OpCashFlow!$H$89:$AC$89,MATCH(MonthlyCF!EB$231,OpCashFlow!$H$4:$AC$4,0)),0)*EB$233))+EB303</f>
        <v/>
      </c>
      <c r="EC315" s="346">
        <f>IF(SUM($P303:EC303)&gt;0,0,-EC$188+(EC$231&lt;=$O315)*(IFERROR(INDEX(OpCashFlow!$H$89:$AC$89,MATCH(MonthlyCF!EC$231,OpCashFlow!$H$4:$AC$4,0)),0)*EC$233))+EC303</f>
        <v/>
      </c>
      <c r="ED315" s="346">
        <f>IF(SUM($P303:ED303)&gt;0,0,-ED$188+(ED$231&lt;=$O315)*(IFERROR(INDEX(OpCashFlow!$H$89:$AC$89,MATCH(MonthlyCF!ED$231,OpCashFlow!$H$4:$AC$4,0)),0)*ED$233))+ED303</f>
        <v/>
      </c>
      <c r="EE315" s="346">
        <f>IF(SUM($P303:EE303)&gt;0,0,-EE$188+(EE$231&lt;=$O315)*(IFERROR(INDEX(OpCashFlow!$H$89:$AC$89,MATCH(MonthlyCF!EE$231,OpCashFlow!$H$4:$AC$4,0)),0)*EE$233))+EE303</f>
        <v/>
      </c>
      <c r="EF315" s="346">
        <f>IF(SUM($P303:EF303)&gt;0,0,-EF$188+(EF$231&lt;=$O315)*(IFERROR(INDEX(OpCashFlow!$H$89:$AC$89,MATCH(MonthlyCF!EF$231,OpCashFlow!$H$4:$AC$4,0)),0)*EF$233))+EF303</f>
        <v/>
      </c>
      <c r="EG315" s="346">
        <f>IF(SUM($P303:EG303)&gt;0,0,-EG$188+(EG$231&lt;=$O315)*(IFERROR(INDEX(OpCashFlow!$H$89:$AC$89,MATCH(MonthlyCF!EG$231,OpCashFlow!$H$4:$AC$4,0)),0)*EG$233))+EG303</f>
        <v/>
      </c>
      <c r="EH315" s="346">
        <f>IF(SUM($P303:EH303)&gt;0,0,-EH$188+(EH$231&lt;=$O315)*(IFERROR(INDEX(OpCashFlow!$H$89:$AC$89,MATCH(MonthlyCF!EH$231,OpCashFlow!$H$4:$AC$4,0)),0)*EH$233))+EH303</f>
        <v/>
      </c>
      <c r="EI315" s="346">
        <f>IF(SUM($P303:EI303)&gt;0,0,-EI$188+(EI$231&lt;=$O315)*(IFERROR(INDEX(OpCashFlow!$H$89:$AC$89,MATCH(MonthlyCF!EI$231,OpCashFlow!$H$4:$AC$4,0)),0)*EI$233))+EI303</f>
        <v/>
      </c>
      <c r="EJ315" s="346">
        <f>IF(SUM($P303:EJ303)&gt;0,0,-EJ$188+(EJ$231&lt;=$O315)*(IFERROR(INDEX(OpCashFlow!$H$89:$AC$89,MATCH(MonthlyCF!EJ$231,OpCashFlow!$H$4:$AC$4,0)),0)*EJ$233))+EJ303</f>
        <v/>
      </c>
      <c r="EK315" s="346">
        <f>IF(SUM($P303:EK303)&gt;0,0,-EK$188+(EK$231&lt;=$O315)*(IFERROR(INDEX(OpCashFlow!$H$89:$AC$89,MATCH(MonthlyCF!EK$231,OpCashFlow!$H$4:$AC$4,0)),0)*EK$233))+EK303</f>
        <v/>
      </c>
      <c r="EL315" s="346">
        <f>IF(SUM($P303:EL303)&gt;0,0,-EL$188+(EL$231&lt;=$O315)*(IFERROR(INDEX(OpCashFlow!$H$89:$AC$89,MATCH(MonthlyCF!EL$231,OpCashFlow!$H$4:$AC$4,0)),0)*EL$233))+EL303</f>
        <v/>
      </c>
      <c r="EM315" s="346">
        <f>IF(SUM($P303:EM303)&gt;0,0,-EM$188+(EM$231&lt;=$O315)*(IFERROR(INDEX(OpCashFlow!$H$89:$AC$89,MATCH(MonthlyCF!EM$231,OpCashFlow!$H$4:$AC$4,0)),0)*EM$233))+EM303</f>
        <v/>
      </c>
      <c r="EN315" s="346">
        <f>IF(SUM($P303:EN303)&gt;0,0,-EN$188+(EN$231&lt;=$O315)*(IFERROR(INDEX(OpCashFlow!$H$89:$AC$89,MATCH(MonthlyCF!EN$231,OpCashFlow!$H$4:$AC$4,0)),0)*EN$233))+EN303</f>
        <v/>
      </c>
      <c r="EO315" s="346">
        <f>IF(SUM($P303:EO303)&gt;0,0,-EO$188+(EO$231&lt;=$O315)*(IFERROR(INDEX(OpCashFlow!$H$89:$AC$89,MATCH(MonthlyCF!EO$231,OpCashFlow!$H$4:$AC$4,0)),0)*EO$233))+EO303</f>
        <v/>
      </c>
      <c r="EP315" s="346">
        <f>IF(SUM($P303:EP303)&gt;0,0,-EP$188+(EP$231&lt;=$O315)*(IFERROR(INDEX(OpCashFlow!$H$89:$AC$89,MATCH(MonthlyCF!EP$231,OpCashFlow!$H$4:$AC$4,0)),0)*EP$233))+EP303</f>
        <v/>
      </c>
      <c r="EQ315" s="346">
        <f>IF(SUM($P303:EQ303)&gt;0,0,-EQ$188+(EQ$231&lt;=$O315)*(IFERROR(INDEX(OpCashFlow!$H$89:$AC$89,MATCH(MonthlyCF!EQ$231,OpCashFlow!$H$4:$AC$4,0)),0)*EQ$233))+EQ303</f>
        <v/>
      </c>
      <c r="ER315" s="346">
        <f>IF(SUM($P303:ER303)&gt;0,0,-ER$188+(ER$231&lt;=$O315)*(IFERROR(INDEX(OpCashFlow!$H$89:$AC$89,MATCH(MonthlyCF!ER$231,OpCashFlow!$H$4:$AC$4,0)),0)*ER$233))+ER303</f>
        <v/>
      </c>
      <c r="ES315" s="346">
        <f>IF(SUM($P303:ES303)&gt;0,0,-ES$188+(ES$231&lt;=$O315)*(IFERROR(INDEX(OpCashFlow!$H$89:$AC$89,MATCH(MonthlyCF!ES$231,OpCashFlow!$H$4:$AC$4,0)),0)*ES$233))+ES303</f>
        <v/>
      </c>
      <c r="ET315" s="346">
        <f>IF(SUM($P303:ET303)&gt;0,0,-ET$188+(ET$231&lt;=$O315)*(IFERROR(INDEX(OpCashFlow!$H$89:$AC$89,MATCH(MonthlyCF!ET$231,OpCashFlow!$H$4:$AC$4,0)),0)*ET$233))+ET303</f>
        <v/>
      </c>
      <c r="EU315" s="346">
        <f>IF(SUM($P303:EU303)&gt;0,0,-EU$188+(EU$231&lt;=$O315)*(IFERROR(INDEX(OpCashFlow!$H$89:$AC$89,MATCH(MonthlyCF!EU$231,OpCashFlow!$H$4:$AC$4,0)),0)*EU$233))+EU303</f>
        <v/>
      </c>
      <c r="EV315" s="346">
        <f>IF(SUM($P303:EV303)&gt;0,0,-EV$188+(EV$231&lt;=$O315)*(IFERROR(INDEX(OpCashFlow!$H$89:$AC$89,MATCH(MonthlyCF!EV$231,OpCashFlow!$H$4:$AC$4,0)),0)*EV$233))+EV303</f>
        <v/>
      </c>
      <c r="EW315" s="346">
        <f>IF(SUM($P303:EW303)&gt;0,0,-EW$188+(EW$231&lt;=$O315)*(IFERROR(INDEX(OpCashFlow!$H$89:$AC$89,MATCH(MonthlyCF!EW$231,OpCashFlow!$H$4:$AC$4,0)),0)*EW$233))+EW303</f>
        <v/>
      </c>
      <c r="EX315" s="346">
        <f>IF(SUM($P303:EX303)&gt;0,0,-EX$188+(EX$231&lt;=$O315)*(IFERROR(INDEX(OpCashFlow!$H$89:$AC$89,MATCH(MonthlyCF!EX$231,OpCashFlow!$H$4:$AC$4,0)),0)*EX$233))+EX303</f>
        <v/>
      </c>
      <c r="EY315" s="346">
        <f>IF(SUM($P303:EY303)&gt;0,0,-EY$188+(EY$231&lt;=$O315)*(IFERROR(INDEX(OpCashFlow!$H$89:$AC$89,MATCH(MonthlyCF!EY$231,OpCashFlow!$H$4:$AC$4,0)),0)*EY$233))+EY303</f>
        <v/>
      </c>
      <c r="EZ315" s="346">
        <f>IF(SUM($P303:EZ303)&gt;0,0,-EZ$188+(EZ$231&lt;=$O315)*(IFERROR(INDEX(OpCashFlow!$H$89:$AC$89,MATCH(MonthlyCF!EZ$231,OpCashFlow!$H$4:$AC$4,0)),0)*EZ$233))+EZ303</f>
        <v/>
      </c>
      <c r="FA315" s="346">
        <f>IF(SUM($P303:FA303)&gt;0,0,-FA$188+(FA$231&lt;=$O315)*(IFERROR(INDEX(OpCashFlow!$H$89:$AC$89,MATCH(MonthlyCF!FA$231,OpCashFlow!$H$4:$AC$4,0)),0)*FA$233))+FA303</f>
        <v/>
      </c>
      <c r="FB315" s="346">
        <f>IF(SUM($P303:FB303)&gt;0,0,-FB$188+(FB$231&lt;=$O315)*(IFERROR(INDEX(OpCashFlow!$H$89:$AC$89,MATCH(MonthlyCF!FB$231,OpCashFlow!$H$4:$AC$4,0)),0)*FB$233))+FB303</f>
        <v/>
      </c>
      <c r="FC315" s="346">
        <f>IF(SUM($P303:FC303)&gt;0,0,-FC$188+(FC$231&lt;=$O315)*(IFERROR(INDEX(OpCashFlow!$H$89:$AC$89,MATCH(MonthlyCF!FC$231,OpCashFlow!$H$4:$AC$4,0)),0)*FC$233))+FC303</f>
        <v/>
      </c>
      <c r="FD315" s="346">
        <f>IF(SUM($P303:FD303)&gt;0,0,-FD$188+(FD$231&lt;=$O315)*(IFERROR(INDEX(OpCashFlow!$H$89:$AC$89,MATCH(MonthlyCF!FD$231,OpCashFlow!$H$4:$AC$4,0)),0)*FD$233))+FD303</f>
        <v/>
      </c>
      <c r="FE315" s="346">
        <f>IF(SUM($P303:FE303)&gt;0,0,-FE$188+(FE$231&lt;=$O315)*(IFERROR(INDEX(OpCashFlow!$H$89:$AC$89,MATCH(MonthlyCF!FE$231,OpCashFlow!$H$4:$AC$4,0)),0)*FE$233))+FE303</f>
        <v/>
      </c>
      <c r="FF315" s="346">
        <f>IF(SUM($P303:FF303)&gt;0,0,-FF$188+(FF$231&lt;=$O315)*(IFERROR(INDEX(OpCashFlow!$H$89:$AC$89,MATCH(MonthlyCF!FF$231,OpCashFlow!$H$4:$AC$4,0)),0)*FF$233))+FF303</f>
        <v/>
      </c>
      <c r="FG315" s="346">
        <f>IF(SUM($P303:FG303)&gt;0,0,-FG$188+(FG$231&lt;=$O315)*(IFERROR(INDEX(OpCashFlow!$H$89:$AC$89,MATCH(MonthlyCF!FG$231,OpCashFlow!$H$4:$AC$4,0)),0)*FG$233))+FG303</f>
        <v/>
      </c>
      <c r="FH315" s="346">
        <f>IF(SUM($P303:FH303)&gt;0,0,-FH$188+(FH$231&lt;=$O315)*(IFERROR(INDEX(OpCashFlow!$H$89:$AC$89,MATCH(MonthlyCF!FH$231,OpCashFlow!$H$4:$AC$4,0)),0)*FH$233))+FH303</f>
        <v/>
      </c>
      <c r="FI315" s="346">
        <f>IF(SUM($P303:FI303)&gt;0,0,-FI$188+(FI$231&lt;=$O315)*(IFERROR(INDEX(OpCashFlow!$H$89:$AC$89,MATCH(MonthlyCF!FI$231,OpCashFlow!$H$4:$AC$4,0)),0)*FI$233))+FI303</f>
        <v/>
      </c>
      <c r="FJ315" s="346">
        <f>IF(SUM($P303:FJ303)&gt;0,0,-FJ$188+(FJ$231&lt;=$O315)*(IFERROR(INDEX(OpCashFlow!$H$89:$AC$89,MATCH(MonthlyCF!FJ$231,OpCashFlow!$H$4:$AC$4,0)),0)*FJ$233))+FJ303</f>
        <v/>
      </c>
      <c r="FK315" s="346">
        <f>IF(SUM($P303:FK303)&gt;0,0,-FK$188+(FK$231&lt;=$O315)*(IFERROR(INDEX(OpCashFlow!$H$89:$AC$89,MATCH(MonthlyCF!FK$231,OpCashFlow!$H$4:$AC$4,0)),0)*FK$233))+FK303</f>
        <v/>
      </c>
      <c r="FL315" s="346">
        <f>IF(SUM($P303:FL303)&gt;0,0,-FL$188+(FL$231&lt;=$O315)*(IFERROR(INDEX(OpCashFlow!$H$89:$AC$89,MATCH(MonthlyCF!FL$231,OpCashFlow!$H$4:$AC$4,0)),0)*FL$233))+FL303</f>
        <v/>
      </c>
      <c r="FM315" s="346">
        <f>IF(SUM($P303:FM303)&gt;0,0,-FM$188+(FM$231&lt;=$O315)*(IFERROR(INDEX(OpCashFlow!$H$89:$AC$89,MATCH(MonthlyCF!FM$231,OpCashFlow!$H$4:$AC$4,0)),0)*FM$233))+FM303</f>
        <v/>
      </c>
      <c r="FN315" s="346">
        <f>IF(SUM($P303:FN303)&gt;0,0,-FN$188+(FN$231&lt;=$O315)*(IFERROR(INDEX(OpCashFlow!$H$89:$AC$89,MATCH(MonthlyCF!FN$231,OpCashFlow!$H$4:$AC$4,0)),0)*FN$233))+FN303</f>
        <v/>
      </c>
      <c r="FO315" s="346">
        <f>IF(SUM($P303:FO303)&gt;0,0,-FO$188+(FO$231&lt;=$O315)*(IFERROR(INDEX(OpCashFlow!$H$89:$AC$89,MATCH(MonthlyCF!FO$231,OpCashFlow!$H$4:$AC$4,0)),0)*FO$233))+FO303</f>
        <v/>
      </c>
      <c r="FP315" s="346">
        <f>IF(SUM($P303:FP303)&gt;0,0,-FP$188+(FP$231&lt;=$O315)*(IFERROR(INDEX(OpCashFlow!$H$89:$AC$89,MATCH(MonthlyCF!FP$231,OpCashFlow!$H$4:$AC$4,0)),0)*FP$233))+FP303</f>
        <v/>
      </c>
      <c r="FQ315" s="346">
        <f>IF(SUM($P303:FQ303)&gt;0,0,-FQ$188+(FQ$231&lt;=$O315)*(IFERROR(INDEX(OpCashFlow!$H$89:$AC$89,MATCH(MonthlyCF!FQ$231,OpCashFlow!$H$4:$AC$4,0)),0)*FQ$233))+FQ303</f>
        <v/>
      </c>
      <c r="FR315" s="346">
        <f>IF(SUM($P303:FR303)&gt;0,0,-FR$188+(FR$231&lt;=$O315)*(IFERROR(INDEX(OpCashFlow!$H$89:$AC$89,MATCH(MonthlyCF!FR$231,OpCashFlow!$H$4:$AC$4,0)),0)*FR$233))+FR303</f>
        <v/>
      </c>
      <c r="FS315" s="346">
        <f>IF(SUM($P303:FS303)&gt;0,0,-FS$188+(FS$231&lt;=$O315)*(IFERROR(INDEX(OpCashFlow!$H$89:$AC$89,MATCH(MonthlyCF!FS$231,OpCashFlow!$H$4:$AC$4,0)),0)*FS$233))+FS303</f>
        <v/>
      </c>
      <c r="FT315" s="346">
        <f>IF(SUM($P303:FT303)&gt;0,0,-FT$188+(FT$231&lt;=$O315)*(IFERROR(INDEX(OpCashFlow!$H$89:$AC$89,MATCH(MonthlyCF!FT$231,OpCashFlow!$H$4:$AC$4,0)),0)*FT$233))+FT303</f>
        <v/>
      </c>
      <c r="FU315" s="346">
        <f>IF(SUM($P303:FU303)&gt;0,0,-FU$188+(FU$231&lt;=$O315)*(IFERROR(INDEX(OpCashFlow!$H$89:$AC$89,MATCH(MonthlyCF!FU$231,OpCashFlow!$H$4:$AC$4,0)),0)*FU$233))+FU303</f>
        <v/>
      </c>
      <c r="FV315" s="346">
        <f>IF(SUM($P303:FV303)&gt;0,0,-FV$188+(FV$231&lt;=$O315)*(IFERROR(INDEX(OpCashFlow!$H$89:$AC$89,MATCH(MonthlyCF!FV$231,OpCashFlow!$H$4:$AC$4,0)),0)*FV$233))+FV303</f>
        <v/>
      </c>
      <c r="FW315" s="346">
        <f>IF(SUM($P303:FW303)&gt;0,0,-FW$188+(FW$231&lt;=$O315)*(IFERROR(INDEX(OpCashFlow!$H$89:$AC$89,MATCH(MonthlyCF!FW$231,OpCashFlow!$H$4:$AC$4,0)),0)*FW$233))+FW303</f>
        <v/>
      </c>
      <c r="FX315" s="346">
        <f>IF(SUM($P303:FX303)&gt;0,0,-FX$188+(FX$231&lt;=$O315)*(IFERROR(INDEX(OpCashFlow!$H$89:$AC$89,MATCH(MonthlyCF!FX$231,OpCashFlow!$H$4:$AC$4,0)),0)*FX$233))+FX303</f>
        <v/>
      </c>
      <c r="FY315" s="346">
        <f>IF(SUM($P303:FY303)&gt;0,0,-FY$188+(FY$231&lt;=$O315)*(IFERROR(INDEX(OpCashFlow!$H$89:$AC$89,MATCH(MonthlyCF!FY$231,OpCashFlow!$H$4:$AC$4,0)),0)*FY$233))+FY303</f>
        <v/>
      </c>
      <c r="FZ315" s="346">
        <f>IF(SUM($P303:FZ303)&gt;0,0,-FZ$188+(FZ$231&lt;=$O315)*(IFERROR(INDEX(OpCashFlow!$H$89:$AC$89,MATCH(MonthlyCF!FZ$231,OpCashFlow!$H$4:$AC$4,0)),0)*FZ$233))+FZ303</f>
        <v/>
      </c>
      <c r="GA315" s="346">
        <f>IF(SUM($P303:GA303)&gt;0,0,-GA$188+(GA$231&lt;=$O315)*(IFERROR(INDEX(OpCashFlow!$H$89:$AC$89,MATCH(MonthlyCF!GA$231,OpCashFlow!$H$4:$AC$4,0)),0)*GA$233))+GA303</f>
        <v/>
      </c>
      <c r="GB315" s="346">
        <f>IF(SUM($P303:GB303)&gt;0,0,-GB$188+(GB$231&lt;=$O315)*(IFERROR(INDEX(OpCashFlow!$H$89:$AC$89,MATCH(MonthlyCF!GB$231,OpCashFlow!$H$4:$AC$4,0)),0)*GB$233))+GB303</f>
        <v/>
      </c>
      <c r="GC315" s="346">
        <f>IF(SUM($P303:GC303)&gt;0,0,-GC$188+(GC$231&lt;=$O315)*(IFERROR(INDEX(OpCashFlow!$H$89:$AC$89,MATCH(MonthlyCF!GC$231,OpCashFlow!$H$4:$AC$4,0)),0)*GC$233))+GC303</f>
        <v/>
      </c>
      <c r="GD315" s="346">
        <f>IF(SUM($P303:GD303)&gt;0,0,-GD$188+(GD$231&lt;=$O315)*(IFERROR(INDEX(OpCashFlow!$H$89:$AC$89,MATCH(MonthlyCF!GD$231,OpCashFlow!$H$4:$AC$4,0)),0)*GD$233))+GD303</f>
        <v/>
      </c>
      <c r="GE315" s="346">
        <f>IF(SUM($P303:GE303)&gt;0,0,-GE$188+(GE$231&lt;=$O315)*(IFERROR(INDEX(OpCashFlow!$H$89:$AC$89,MATCH(MonthlyCF!GE$231,OpCashFlow!$H$4:$AC$4,0)),0)*GE$233))+GE303</f>
        <v/>
      </c>
      <c r="GF315" s="346">
        <f>IF(SUM($P303:GF303)&gt;0,0,-GF$188+(GF$231&lt;=$O315)*(IFERROR(INDEX(OpCashFlow!$H$89:$AC$89,MATCH(MonthlyCF!GF$231,OpCashFlow!$H$4:$AC$4,0)),0)*GF$233))+GF303</f>
        <v/>
      </c>
      <c r="GG315" s="346">
        <f>IF(SUM($P303:GG303)&gt;0,0,-GG$188+(GG$231&lt;=$O315)*(IFERROR(INDEX(OpCashFlow!$H$89:$AC$89,MATCH(MonthlyCF!GG$231,OpCashFlow!$H$4:$AC$4,0)),0)*GG$233))+GG303</f>
        <v/>
      </c>
      <c r="GH315" s="346">
        <f>IF(SUM($P303:GH303)&gt;0,0,-GH$188+(GH$231&lt;=$O315)*(IFERROR(INDEX(OpCashFlow!$H$89:$AC$89,MATCH(MonthlyCF!GH$231,OpCashFlow!$H$4:$AC$4,0)),0)*GH$233))+GH303</f>
        <v/>
      </c>
      <c r="GI315" s="346">
        <f>IF(SUM($P303:GI303)&gt;0,0,-GI$188+(GI$231&lt;=$O315)*(IFERROR(INDEX(OpCashFlow!$H$89:$AC$89,MATCH(MonthlyCF!GI$231,OpCashFlow!$H$4:$AC$4,0)),0)*GI$233))+GI303</f>
        <v/>
      </c>
      <c r="GJ315" s="346">
        <f>IF(SUM($P303:GJ303)&gt;0,0,-GJ$188+(GJ$231&lt;=$O315)*(IFERROR(INDEX(OpCashFlow!$H$89:$AC$89,MATCH(MonthlyCF!GJ$231,OpCashFlow!$H$4:$AC$4,0)),0)*GJ$233))+GJ303</f>
        <v/>
      </c>
      <c r="GK315" s="346">
        <f>IF(SUM($P303:GK303)&gt;0,0,-GK$188+(GK$231&lt;=$O315)*(IFERROR(INDEX(OpCashFlow!$H$89:$AC$89,MATCH(MonthlyCF!GK$231,OpCashFlow!$H$4:$AC$4,0)),0)*GK$233))+GK303</f>
        <v/>
      </c>
      <c r="GL315" s="346">
        <f>IF(SUM($P303:GL303)&gt;0,0,-GL$188+(GL$231&lt;=$O315)*(IFERROR(INDEX(OpCashFlow!$H$89:$AC$89,MATCH(MonthlyCF!GL$231,OpCashFlow!$H$4:$AC$4,0)),0)*GL$233))+GL303</f>
        <v/>
      </c>
      <c r="GM315" s="346">
        <f>IF(SUM($P303:GM303)&gt;0,0,-GM$188+(GM$231&lt;=$O315)*(IFERROR(INDEX(OpCashFlow!$H$89:$AC$89,MATCH(MonthlyCF!GM$231,OpCashFlow!$H$4:$AC$4,0)),0)*GM$233))+GM303</f>
        <v/>
      </c>
      <c r="GN315" s="346">
        <f>IF(SUM($P303:GN303)&gt;0,0,-GN$188+(GN$231&lt;=$O315)*(IFERROR(INDEX(OpCashFlow!$H$89:$AC$89,MATCH(MonthlyCF!GN$231,OpCashFlow!$H$4:$AC$4,0)),0)*GN$233))+GN303</f>
        <v/>
      </c>
    </row>
    <row r="316" outlineLevel="1">
      <c r="M316" s="584">
        <f>SUMIF(P316:GN316,"&gt;0")/-SUMIF(P316:GN316,"&lt;0")</f>
        <v/>
      </c>
      <c r="N316" s="583">
        <f>XIRR(P316:GN316,$P$8:$GN$8)</f>
        <v/>
      </c>
      <c r="O316" s="1" t="n">
        <v>6</v>
      </c>
      <c r="P316" s="346">
        <f>IF(SUM($P304:P304)&gt;0,0,-P$188+(P$231&lt;=$O316)*(IFERROR(INDEX(OpCashFlow!$H$89:$AC$89,MATCH(MonthlyCF!P$231,OpCashFlow!$H$4:$AC$4,0)),0)*P$233))+P304</f>
        <v/>
      </c>
      <c r="Q316" s="346">
        <f>IF(SUM($P304:Q304)&gt;0,0,-Q$188+(Q$231&lt;=$O316)*(IFERROR(INDEX(OpCashFlow!$H$89:$AC$89,MATCH(MonthlyCF!Q$231,OpCashFlow!$H$4:$AC$4,0)),0)*Q$233))+Q304</f>
        <v/>
      </c>
      <c r="R316" s="346">
        <f>IF(SUM($P304:R304)&gt;0,0,-R$188+(R$231&lt;=$O316)*(IFERROR(INDEX(OpCashFlow!$H$89:$AC$89,MATCH(MonthlyCF!R$231,OpCashFlow!$H$4:$AC$4,0)),0)*R$233))+R304</f>
        <v/>
      </c>
      <c r="S316" s="346">
        <f>IF(SUM($P304:S304)&gt;0,0,-S$188+(S$231&lt;=$O316)*(IFERROR(INDEX(OpCashFlow!$H$89:$AC$89,MATCH(MonthlyCF!S$231,OpCashFlow!$H$4:$AC$4,0)),0)*S$233))+S304</f>
        <v/>
      </c>
      <c r="T316" s="346">
        <f>IF(SUM($P304:T304)&gt;0,0,-T$188+(T$231&lt;=$O316)*(IFERROR(INDEX(OpCashFlow!$H$89:$AC$89,MATCH(MonthlyCF!T$231,OpCashFlow!$H$4:$AC$4,0)),0)*T$233))+T304</f>
        <v/>
      </c>
      <c r="U316" s="346">
        <f>IF(SUM($P304:U304)&gt;0,0,-U$188+(U$231&lt;=$O316)*(IFERROR(INDEX(OpCashFlow!$H$89:$AC$89,MATCH(MonthlyCF!U$231,OpCashFlow!$H$4:$AC$4,0)),0)*U$233))+U304</f>
        <v/>
      </c>
      <c r="V316" s="346">
        <f>IF(SUM($P304:V304)&gt;0,0,-V$188+(V$231&lt;=$O316)*(IFERROR(INDEX(OpCashFlow!$H$89:$AC$89,MATCH(MonthlyCF!V$231,OpCashFlow!$H$4:$AC$4,0)),0)*V$233))+V304</f>
        <v/>
      </c>
      <c r="W316" s="346">
        <f>IF(SUM($P304:W304)&gt;0,0,-W$188+(W$231&lt;=$O316)*(IFERROR(INDEX(OpCashFlow!$H$89:$AC$89,MATCH(MonthlyCF!W$231,OpCashFlow!$H$4:$AC$4,0)),0)*W$233))+W304</f>
        <v/>
      </c>
      <c r="X316" s="346">
        <f>IF(SUM($P304:X304)&gt;0,0,-X$188+(X$231&lt;=$O316)*(IFERROR(INDEX(OpCashFlow!$H$89:$AC$89,MATCH(MonthlyCF!X$231,OpCashFlow!$H$4:$AC$4,0)),0)*X$233))+X304</f>
        <v/>
      </c>
      <c r="Y316" s="346">
        <f>IF(SUM($P304:Y304)&gt;0,0,-Y$188+(Y$231&lt;=$O316)*(IFERROR(INDEX(OpCashFlow!$H$89:$AC$89,MATCH(MonthlyCF!Y$231,OpCashFlow!$H$4:$AC$4,0)),0)*Y$233))+Y304</f>
        <v/>
      </c>
      <c r="Z316" s="346">
        <f>IF(SUM($P304:Z304)&gt;0,0,-Z$188+(Z$231&lt;=$O316)*(IFERROR(INDEX(OpCashFlow!$H$89:$AC$89,MATCH(MonthlyCF!Z$231,OpCashFlow!$H$4:$AC$4,0)),0)*Z$233))+Z304</f>
        <v/>
      </c>
      <c r="AA316" s="346">
        <f>IF(SUM($P304:AA304)&gt;0,0,-AA$188+(AA$231&lt;=$O316)*(IFERROR(INDEX(OpCashFlow!$H$89:$AC$89,MATCH(MonthlyCF!AA$231,OpCashFlow!$H$4:$AC$4,0)),0)*AA$233))+AA304</f>
        <v/>
      </c>
      <c r="AB316" s="346">
        <f>IF(SUM($P304:AB304)&gt;0,0,-AB$188+(AB$231&lt;=$O316)*(IFERROR(INDEX(OpCashFlow!$H$89:$AC$89,MATCH(MonthlyCF!AB$231,OpCashFlow!$H$4:$AC$4,0)),0)*AB$233))+AB304</f>
        <v/>
      </c>
      <c r="AC316" s="346">
        <f>IF(SUM($P304:AC304)&gt;0,0,-AC$188+(AC$231&lt;=$O316)*(IFERROR(INDEX(OpCashFlow!$H$89:$AC$89,MATCH(MonthlyCF!AC$231,OpCashFlow!$H$4:$AC$4,0)),0)*AC$233))+AC304</f>
        <v/>
      </c>
      <c r="AD316" s="346">
        <f>IF(SUM($P304:AD304)&gt;0,0,-AD$188+(AD$231&lt;=$O316)*(IFERROR(INDEX(OpCashFlow!$H$89:$AC$89,MATCH(MonthlyCF!AD$231,OpCashFlow!$H$4:$AC$4,0)),0)*AD$233))+AD304</f>
        <v/>
      </c>
      <c r="AE316" s="346">
        <f>IF(SUM($P304:AE304)&gt;0,0,-AE$188+(AE$231&lt;=$O316)*(IFERROR(INDEX(OpCashFlow!$H$89:$AC$89,MATCH(MonthlyCF!AE$231,OpCashFlow!$H$4:$AC$4,0)),0)*AE$233))+AE304</f>
        <v/>
      </c>
      <c r="AF316" s="346">
        <f>IF(SUM($P304:AF304)&gt;0,0,-AF$188+(AF$231&lt;=$O316)*(IFERROR(INDEX(OpCashFlow!$H$89:$AC$89,MATCH(MonthlyCF!AF$231,OpCashFlow!$H$4:$AC$4,0)),0)*AF$233))+AF304</f>
        <v/>
      </c>
      <c r="AG316" s="346">
        <f>IF(SUM($P304:AG304)&gt;0,0,-AG$188+(AG$231&lt;=$O316)*(IFERROR(INDEX(OpCashFlow!$H$89:$AC$89,MATCH(MonthlyCF!AG$231,OpCashFlow!$H$4:$AC$4,0)),0)*AG$233))+AG304</f>
        <v/>
      </c>
      <c r="AH316" s="346">
        <f>IF(SUM($P304:AH304)&gt;0,0,-AH$188+(AH$231&lt;=$O316)*(IFERROR(INDEX(OpCashFlow!$H$89:$AC$89,MATCH(MonthlyCF!AH$231,OpCashFlow!$H$4:$AC$4,0)),0)*AH$233))+AH304</f>
        <v/>
      </c>
      <c r="AI316" s="346">
        <f>IF(SUM($P304:AI304)&gt;0,0,-AI$188+(AI$231&lt;=$O316)*(IFERROR(INDEX(OpCashFlow!$H$89:$AC$89,MATCH(MonthlyCF!AI$231,OpCashFlow!$H$4:$AC$4,0)),0)*AI$233))+AI304</f>
        <v/>
      </c>
      <c r="AJ316" s="346">
        <f>IF(SUM($P304:AJ304)&gt;0,0,-AJ$188+(AJ$231&lt;=$O316)*(IFERROR(INDEX(OpCashFlow!$H$89:$AC$89,MATCH(MonthlyCF!AJ$231,OpCashFlow!$H$4:$AC$4,0)),0)*AJ$233))+AJ304</f>
        <v/>
      </c>
      <c r="AK316" s="346">
        <f>IF(SUM($P304:AK304)&gt;0,0,-AK$188+(AK$231&lt;=$O316)*(IFERROR(INDEX(OpCashFlow!$H$89:$AC$89,MATCH(MonthlyCF!AK$231,OpCashFlow!$H$4:$AC$4,0)),0)*AK$233))+AK304</f>
        <v/>
      </c>
      <c r="AL316" s="346">
        <f>IF(SUM($P304:AL304)&gt;0,0,-AL$188+(AL$231&lt;=$O316)*(IFERROR(INDEX(OpCashFlow!$H$89:$AC$89,MATCH(MonthlyCF!AL$231,OpCashFlow!$H$4:$AC$4,0)),0)*AL$233))+AL304</f>
        <v/>
      </c>
      <c r="AM316" s="346">
        <f>IF(SUM($P304:AM304)&gt;0,0,-AM$188+(AM$231&lt;=$O316)*(IFERROR(INDEX(OpCashFlow!$H$89:$AC$89,MATCH(MonthlyCF!AM$231,OpCashFlow!$H$4:$AC$4,0)),0)*AM$233))+AM304</f>
        <v/>
      </c>
      <c r="AN316" s="346">
        <f>IF(SUM($P304:AN304)&gt;0,0,-AN$188+(AN$231&lt;=$O316)*(IFERROR(INDEX(OpCashFlow!$H$89:$AC$89,MATCH(MonthlyCF!AN$231,OpCashFlow!$H$4:$AC$4,0)),0)*AN$233))+AN304</f>
        <v/>
      </c>
      <c r="AO316" s="346">
        <f>IF(SUM($P304:AO304)&gt;0,0,-AO$188+(AO$231&lt;=$O316)*(IFERROR(INDEX(OpCashFlow!$H$89:$AC$89,MATCH(MonthlyCF!AO$231,OpCashFlow!$H$4:$AC$4,0)),0)*AO$233))+AO304</f>
        <v/>
      </c>
      <c r="AP316" s="346">
        <f>IF(SUM($P304:AP304)&gt;0,0,-AP$188+(AP$231&lt;=$O316)*(IFERROR(INDEX(OpCashFlow!$H$89:$AC$89,MATCH(MonthlyCF!AP$231,OpCashFlow!$H$4:$AC$4,0)),0)*AP$233))+AP304</f>
        <v/>
      </c>
      <c r="AQ316" s="346">
        <f>IF(SUM($P304:AQ304)&gt;0,0,-AQ$188+(AQ$231&lt;=$O316)*(IFERROR(INDEX(OpCashFlow!$H$89:$AC$89,MATCH(MonthlyCF!AQ$231,OpCashFlow!$H$4:$AC$4,0)),0)*AQ$233))+AQ304</f>
        <v/>
      </c>
      <c r="AR316" s="346">
        <f>IF(SUM($P304:AR304)&gt;0,0,-AR$188+(AR$231&lt;=$O316)*(IFERROR(INDEX(OpCashFlow!$H$89:$AC$89,MATCH(MonthlyCF!AR$231,OpCashFlow!$H$4:$AC$4,0)),0)*AR$233))+AR304</f>
        <v/>
      </c>
      <c r="AS316" s="346">
        <f>IF(SUM($P304:AS304)&gt;0,0,-AS$188+(AS$231&lt;=$O316)*(IFERROR(INDEX(OpCashFlow!$H$89:$AC$89,MATCH(MonthlyCF!AS$231,OpCashFlow!$H$4:$AC$4,0)),0)*AS$233))+AS304</f>
        <v/>
      </c>
      <c r="AT316" s="346">
        <f>IF(SUM($P304:AT304)&gt;0,0,-AT$188+(AT$231&lt;=$O316)*(IFERROR(INDEX(OpCashFlow!$H$89:$AC$89,MATCH(MonthlyCF!AT$231,OpCashFlow!$H$4:$AC$4,0)),0)*AT$233))+AT304</f>
        <v/>
      </c>
      <c r="AU316" s="346">
        <f>IF(SUM($P304:AU304)&gt;0,0,-AU$188+(AU$231&lt;=$O316)*(IFERROR(INDEX(OpCashFlow!$H$89:$AC$89,MATCH(MonthlyCF!AU$231,OpCashFlow!$H$4:$AC$4,0)),0)*AU$233))+AU304</f>
        <v/>
      </c>
      <c r="AV316" s="346">
        <f>IF(SUM($P304:AV304)&gt;0,0,-AV$188+(AV$231&lt;=$O316)*(IFERROR(INDEX(OpCashFlow!$H$89:$AC$89,MATCH(MonthlyCF!AV$231,OpCashFlow!$H$4:$AC$4,0)),0)*AV$233))+AV304</f>
        <v/>
      </c>
      <c r="AW316" s="346">
        <f>IF(SUM($P304:AW304)&gt;0,0,-AW$188+(AW$231&lt;=$O316)*(IFERROR(INDEX(OpCashFlow!$H$89:$AC$89,MATCH(MonthlyCF!AW$231,OpCashFlow!$H$4:$AC$4,0)),0)*AW$233))+AW304</f>
        <v/>
      </c>
      <c r="AX316" s="346">
        <f>IF(SUM($P304:AX304)&gt;0,0,-AX$188+(AX$231&lt;=$O316)*(IFERROR(INDEX(OpCashFlow!$H$89:$AC$89,MATCH(MonthlyCF!AX$231,OpCashFlow!$H$4:$AC$4,0)),0)*AX$233))+AX304</f>
        <v/>
      </c>
      <c r="AY316" s="346">
        <f>IF(SUM($P304:AY304)&gt;0,0,-AY$188+(AY$231&lt;=$O316)*(IFERROR(INDEX(OpCashFlow!$H$89:$AC$89,MATCH(MonthlyCF!AY$231,OpCashFlow!$H$4:$AC$4,0)),0)*AY$233))+AY304</f>
        <v/>
      </c>
      <c r="AZ316" s="346">
        <f>IF(SUM($P304:AZ304)&gt;0,0,-AZ$188+(AZ$231&lt;=$O316)*(IFERROR(INDEX(OpCashFlow!$H$89:$AC$89,MATCH(MonthlyCF!AZ$231,OpCashFlow!$H$4:$AC$4,0)),0)*AZ$233))+AZ304</f>
        <v/>
      </c>
      <c r="BA316" s="346">
        <f>IF(SUM($P304:BA304)&gt;0,0,-BA$188+(BA$231&lt;=$O316)*(IFERROR(INDEX(OpCashFlow!$H$89:$AC$89,MATCH(MonthlyCF!BA$231,OpCashFlow!$H$4:$AC$4,0)),0)*BA$233))+BA304</f>
        <v/>
      </c>
      <c r="BB316" s="346">
        <f>IF(SUM($P304:BB304)&gt;0,0,-BB$188+(BB$231&lt;=$O316)*(IFERROR(INDEX(OpCashFlow!$H$89:$AC$89,MATCH(MonthlyCF!BB$231,OpCashFlow!$H$4:$AC$4,0)),0)*BB$233))+BB304</f>
        <v/>
      </c>
      <c r="BC316" s="346">
        <f>IF(SUM($P304:BC304)&gt;0,0,-BC$188+(BC$231&lt;=$O316)*(IFERROR(INDEX(OpCashFlow!$H$89:$AC$89,MATCH(MonthlyCF!BC$231,OpCashFlow!$H$4:$AC$4,0)),0)*BC$233))+BC304</f>
        <v/>
      </c>
      <c r="BD316" s="346">
        <f>IF(SUM($P304:BD304)&gt;0,0,-BD$188+(BD$231&lt;=$O316)*(IFERROR(INDEX(OpCashFlow!$H$89:$AC$89,MATCH(MonthlyCF!BD$231,OpCashFlow!$H$4:$AC$4,0)),0)*BD$233))+BD304</f>
        <v/>
      </c>
      <c r="BE316" s="346">
        <f>IF(SUM($P304:BE304)&gt;0,0,-BE$188+(BE$231&lt;=$O316)*(IFERROR(INDEX(OpCashFlow!$H$89:$AC$89,MATCH(MonthlyCF!BE$231,OpCashFlow!$H$4:$AC$4,0)),0)*BE$233))+BE304</f>
        <v/>
      </c>
      <c r="BF316" s="346">
        <f>IF(SUM($P304:BF304)&gt;0,0,-BF$188+(BF$231&lt;=$O316)*(IFERROR(INDEX(OpCashFlow!$H$89:$AC$89,MATCH(MonthlyCF!BF$231,OpCashFlow!$H$4:$AC$4,0)),0)*BF$233))+BF304</f>
        <v/>
      </c>
      <c r="BG316" s="346">
        <f>IF(SUM($P304:BG304)&gt;0,0,-BG$188+(BG$231&lt;=$O316)*(IFERROR(INDEX(OpCashFlow!$H$89:$AC$89,MATCH(MonthlyCF!BG$231,OpCashFlow!$H$4:$AC$4,0)),0)*BG$233))+BG304</f>
        <v/>
      </c>
      <c r="BH316" s="346">
        <f>IF(SUM($P304:BH304)&gt;0,0,-BH$188+(BH$231&lt;=$O316)*(IFERROR(INDEX(OpCashFlow!$H$89:$AC$89,MATCH(MonthlyCF!BH$231,OpCashFlow!$H$4:$AC$4,0)),0)*BH$233))+BH304</f>
        <v/>
      </c>
      <c r="BI316" s="346">
        <f>IF(SUM($P304:BI304)&gt;0,0,-BI$188+(BI$231&lt;=$O316)*(IFERROR(INDEX(OpCashFlow!$H$89:$AC$89,MATCH(MonthlyCF!BI$231,OpCashFlow!$H$4:$AC$4,0)),0)*BI$233))+BI304</f>
        <v/>
      </c>
      <c r="BJ316" s="346">
        <f>IF(SUM($P304:BJ304)&gt;0,0,-BJ$188+(BJ$231&lt;=$O316)*(IFERROR(INDEX(OpCashFlow!$H$89:$AC$89,MATCH(MonthlyCF!BJ$231,OpCashFlow!$H$4:$AC$4,0)),0)*BJ$233))+BJ304</f>
        <v/>
      </c>
      <c r="BK316" s="346">
        <f>IF(SUM($P304:BK304)&gt;0,0,-BK$188+(BK$231&lt;=$O316)*(IFERROR(INDEX(OpCashFlow!$H$89:$AC$89,MATCH(MonthlyCF!BK$231,OpCashFlow!$H$4:$AC$4,0)),0)*BK$233))+BK304</f>
        <v/>
      </c>
      <c r="BL316" s="346">
        <f>IF(SUM($P304:BL304)&gt;0,0,-BL$188+(BL$231&lt;=$O316)*(IFERROR(INDEX(OpCashFlow!$H$89:$AC$89,MATCH(MonthlyCF!BL$231,OpCashFlow!$H$4:$AC$4,0)),0)*BL$233))+BL304</f>
        <v/>
      </c>
      <c r="BM316" s="346">
        <f>IF(SUM($P304:BM304)&gt;0,0,-BM$188+(BM$231&lt;=$O316)*(IFERROR(INDEX(OpCashFlow!$H$89:$AC$89,MATCH(MonthlyCF!BM$231,OpCashFlow!$H$4:$AC$4,0)),0)*BM$233))+BM304</f>
        <v/>
      </c>
      <c r="BN316" s="346">
        <f>IF(SUM($P304:BN304)&gt;0,0,-BN$188+(BN$231&lt;=$O316)*(IFERROR(INDEX(OpCashFlow!$H$89:$AC$89,MATCH(MonthlyCF!BN$231,OpCashFlow!$H$4:$AC$4,0)),0)*BN$233))+BN304</f>
        <v/>
      </c>
      <c r="BO316" s="346">
        <f>IF(SUM($P304:BO304)&gt;0,0,-BO$188+(BO$231&lt;=$O316)*(IFERROR(INDEX(OpCashFlow!$H$89:$AC$89,MATCH(MonthlyCF!BO$231,OpCashFlow!$H$4:$AC$4,0)),0)*BO$233))+BO304</f>
        <v/>
      </c>
      <c r="BP316" s="346">
        <f>IF(SUM($P304:BP304)&gt;0,0,-BP$188+(BP$231&lt;=$O316)*(IFERROR(INDEX(OpCashFlow!$H$89:$AC$89,MATCH(MonthlyCF!BP$231,OpCashFlow!$H$4:$AC$4,0)),0)*BP$233))+BP304</f>
        <v/>
      </c>
      <c r="BQ316" s="346">
        <f>IF(SUM($P304:BQ304)&gt;0,0,-BQ$188+(BQ$231&lt;=$O316)*(IFERROR(INDEX(OpCashFlow!$H$89:$AC$89,MATCH(MonthlyCF!BQ$231,OpCashFlow!$H$4:$AC$4,0)),0)*BQ$233))+BQ304</f>
        <v/>
      </c>
      <c r="BR316" s="346">
        <f>IF(SUM($P304:BR304)&gt;0,0,-BR$188+(BR$231&lt;=$O316)*(IFERROR(INDEX(OpCashFlow!$H$89:$AC$89,MATCH(MonthlyCF!BR$231,OpCashFlow!$H$4:$AC$4,0)),0)*BR$233))+BR304</f>
        <v/>
      </c>
      <c r="BS316" s="346">
        <f>IF(SUM($P304:BS304)&gt;0,0,-BS$188+(BS$231&lt;=$O316)*(IFERROR(INDEX(OpCashFlow!$H$89:$AC$89,MATCH(MonthlyCF!BS$231,OpCashFlow!$H$4:$AC$4,0)),0)*BS$233))+BS304</f>
        <v/>
      </c>
      <c r="BT316" s="346">
        <f>IF(SUM($P304:BT304)&gt;0,0,-BT$188+(BT$231&lt;=$O316)*(IFERROR(INDEX(OpCashFlow!$H$89:$AC$89,MATCH(MonthlyCF!BT$231,OpCashFlow!$H$4:$AC$4,0)),0)*BT$233))+BT304</f>
        <v/>
      </c>
      <c r="BU316" s="346">
        <f>IF(SUM($P304:BU304)&gt;0,0,-BU$188+(BU$231&lt;=$O316)*(IFERROR(INDEX(OpCashFlow!$H$89:$AC$89,MATCH(MonthlyCF!BU$231,OpCashFlow!$H$4:$AC$4,0)),0)*BU$233))+BU304</f>
        <v/>
      </c>
      <c r="BV316" s="346">
        <f>IF(SUM($P304:BV304)&gt;0,0,-BV$188+(BV$231&lt;=$O316)*(IFERROR(INDEX(OpCashFlow!$H$89:$AC$89,MATCH(MonthlyCF!BV$231,OpCashFlow!$H$4:$AC$4,0)),0)*BV$233))+BV304</f>
        <v/>
      </c>
      <c r="BW316" s="346">
        <f>IF(SUM($P304:BW304)&gt;0,0,-BW$188+(BW$231&lt;=$O316)*(IFERROR(INDEX(OpCashFlow!$H$89:$AC$89,MATCH(MonthlyCF!BW$231,OpCashFlow!$H$4:$AC$4,0)),0)*BW$233))+BW304</f>
        <v/>
      </c>
      <c r="BX316" s="346">
        <f>IF(SUM($P304:BX304)&gt;0,0,-BX$188+(BX$231&lt;=$O316)*(IFERROR(INDEX(OpCashFlow!$H$89:$AC$89,MATCH(MonthlyCF!BX$231,OpCashFlow!$H$4:$AC$4,0)),0)*BX$233))+BX304</f>
        <v/>
      </c>
      <c r="BY316" s="346">
        <f>IF(SUM($P304:BY304)&gt;0,0,-BY$188+(BY$231&lt;=$O316)*(IFERROR(INDEX(OpCashFlow!$H$89:$AC$89,MATCH(MonthlyCF!BY$231,OpCashFlow!$H$4:$AC$4,0)),0)*BY$233))+BY304</f>
        <v/>
      </c>
      <c r="BZ316" s="346">
        <f>IF(SUM($P304:BZ304)&gt;0,0,-BZ$188+(BZ$231&lt;=$O316)*(IFERROR(INDEX(OpCashFlow!$H$89:$AC$89,MATCH(MonthlyCF!BZ$231,OpCashFlow!$H$4:$AC$4,0)),0)*BZ$233))+BZ304</f>
        <v/>
      </c>
      <c r="CA316" s="346">
        <f>IF(SUM($P304:CA304)&gt;0,0,-CA$188+(CA$231&lt;=$O316)*(IFERROR(INDEX(OpCashFlow!$H$89:$AC$89,MATCH(MonthlyCF!CA$231,OpCashFlow!$H$4:$AC$4,0)),0)*CA$233))+CA304</f>
        <v/>
      </c>
      <c r="CB316" s="346">
        <f>IF(SUM($P304:CB304)&gt;0,0,-CB$188+(CB$231&lt;=$O316)*(IFERROR(INDEX(OpCashFlow!$H$89:$AC$89,MATCH(MonthlyCF!CB$231,OpCashFlow!$H$4:$AC$4,0)),0)*CB$233))+CB304</f>
        <v/>
      </c>
      <c r="CC316" s="346">
        <f>IF(SUM($P304:CC304)&gt;0,0,-CC$188+(CC$231&lt;=$O316)*(IFERROR(INDEX(OpCashFlow!$H$89:$AC$89,MATCH(MonthlyCF!CC$231,OpCashFlow!$H$4:$AC$4,0)),0)*CC$233))+CC304</f>
        <v/>
      </c>
      <c r="CD316" s="346">
        <f>IF(SUM($P304:CD304)&gt;0,0,-CD$188+(CD$231&lt;=$O316)*(IFERROR(INDEX(OpCashFlow!$H$89:$AC$89,MATCH(MonthlyCF!CD$231,OpCashFlow!$H$4:$AC$4,0)),0)*CD$233))+CD304</f>
        <v/>
      </c>
      <c r="CE316" s="346">
        <f>IF(SUM($P304:CE304)&gt;0,0,-CE$188+(CE$231&lt;=$O316)*(IFERROR(INDEX(OpCashFlow!$H$89:$AC$89,MATCH(MonthlyCF!CE$231,OpCashFlow!$H$4:$AC$4,0)),0)*CE$233))+CE304</f>
        <v/>
      </c>
      <c r="CF316" s="346">
        <f>IF(SUM($P304:CF304)&gt;0,0,-CF$188+(CF$231&lt;=$O316)*(IFERROR(INDEX(OpCashFlow!$H$89:$AC$89,MATCH(MonthlyCF!CF$231,OpCashFlow!$H$4:$AC$4,0)),0)*CF$233))+CF304</f>
        <v/>
      </c>
      <c r="CG316" s="346">
        <f>IF(SUM($P304:CG304)&gt;0,0,-CG$188+(CG$231&lt;=$O316)*(IFERROR(INDEX(OpCashFlow!$H$89:$AC$89,MATCH(MonthlyCF!CG$231,OpCashFlow!$H$4:$AC$4,0)),0)*CG$233))+CG304</f>
        <v/>
      </c>
      <c r="CH316" s="346">
        <f>IF(SUM($P304:CH304)&gt;0,0,-CH$188+(CH$231&lt;=$O316)*(IFERROR(INDEX(OpCashFlow!$H$89:$AC$89,MATCH(MonthlyCF!CH$231,OpCashFlow!$H$4:$AC$4,0)),0)*CH$233))+CH304</f>
        <v/>
      </c>
      <c r="CI316" s="346">
        <f>IF(SUM($P304:CI304)&gt;0,0,-CI$188+(CI$231&lt;=$O316)*(IFERROR(INDEX(OpCashFlow!$H$89:$AC$89,MATCH(MonthlyCF!CI$231,OpCashFlow!$H$4:$AC$4,0)),0)*CI$233))+CI304</f>
        <v/>
      </c>
      <c r="CJ316" s="346">
        <f>IF(SUM($P304:CJ304)&gt;0,0,-CJ$188+(CJ$231&lt;=$O316)*(IFERROR(INDEX(OpCashFlow!$H$89:$AC$89,MATCH(MonthlyCF!CJ$231,OpCashFlow!$H$4:$AC$4,0)),0)*CJ$233))+CJ304</f>
        <v/>
      </c>
      <c r="CK316" s="346">
        <f>IF(SUM($P304:CK304)&gt;0,0,-CK$188+(CK$231&lt;=$O316)*(IFERROR(INDEX(OpCashFlow!$H$89:$AC$89,MATCH(MonthlyCF!CK$231,OpCashFlow!$H$4:$AC$4,0)),0)*CK$233))+CK304</f>
        <v/>
      </c>
      <c r="CL316" s="346">
        <f>IF(SUM($P304:CL304)&gt;0,0,-CL$188+(CL$231&lt;=$O316)*(IFERROR(INDEX(OpCashFlow!$H$89:$AC$89,MATCH(MonthlyCF!CL$231,OpCashFlow!$H$4:$AC$4,0)),0)*CL$233))+CL304</f>
        <v/>
      </c>
      <c r="CM316" s="346">
        <f>IF(SUM($P304:CM304)&gt;0,0,-CM$188+(CM$231&lt;=$O316)*(IFERROR(INDEX(OpCashFlow!$H$89:$AC$89,MATCH(MonthlyCF!CM$231,OpCashFlow!$H$4:$AC$4,0)),0)*CM$233))+CM304</f>
        <v/>
      </c>
      <c r="CN316" s="346">
        <f>IF(SUM($P304:CN304)&gt;0,0,-CN$188+(CN$231&lt;=$O316)*(IFERROR(INDEX(OpCashFlow!$H$89:$AC$89,MATCH(MonthlyCF!CN$231,OpCashFlow!$H$4:$AC$4,0)),0)*CN$233))+CN304</f>
        <v/>
      </c>
      <c r="CO316" s="346">
        <f>IF(SUM($P304:CO304)&gt;0,0,-CO$188+(CO$231&lt;=$O316)*(IFERROR(INDEX(OpCashFlow!$H$89:$AC$89,MATCH(MonthlyCF!CO$231,OpCashFlow!$H$4:$AC$4,0)),0)*CO$233))+CO304</f>
        <v/>
      </c>
      <c r="CP316" s="346">
        <f>IF(SUM($P304:CP304)&gt;0,0,-CP$188+(CP$231&lt;=$O316)*(IFERROR(INDEX(OpCashFlow!$H$89:$AC$89,MATCH(MonthlyCF!CP$231,OpCashFlow!$H$4:$AC$4,0)),0)*CP$233))+CP304</f>
        <v/>
      </c>
      <c r="CQ316" s="346">
        <f>IF(SUM($P304:CQ304)&gt;0,0,-CQ$188+(CQ$231&lt;=$O316)*(IFERROR(INDEX(OpCashFlow!$H$89:$AC$89,MATCH(MonthlyCF!CQ$231,OpCashFlow!$H$4:$AC$4,0)),0)*CQ$233))+CQ304</f>
        <v/>
      </c>
      <c r="CR316" s="346">
        <f>IF(SUM($P304:CR304)&gt;0,0,-CR$188+(CR$231&lt;=$O316)*(IFERROR(INDEX(OpCashFlow!$H$89:$AC$89,MATCH(MonthlyCF!CR$231,OpCashFlow!$H$4:$AC$4,0)),0)*CR$233))+CR304</f>
        <v/>
      </c>
      <c r="CS316" s="346">
        <f>IF(SUM($P304:CS304)&gt;0,0,-CS$188+(CS$231&lt;=$O316)*(IFERROR(INDEX(OpCashFlow!$H$89:$AC$89,MATCH(MonthlyCF!CS$231,OpCashFlow!$H$4:$AC$4,0)),0)*CS$233))+CS304</f>
        <v/>
      </c>
      <c r="CT316" s="346">
        <f>IF(SUM($P304:CT304)&gt;0,0,-CT$188+(CT$231&lt;=$O316)*(IFERROR(INDEX(OpCashFlow!$H$89:$AC$89,MATCH(MonthlyCF!CT$231,OpCashFlow!$H$4:$AC$4,0)),0)*CT$233))+CT304</f>
        <v/>
      </c>
      <c r="CU316" s="346">
        <f>IF(SUM($P304:CU304)&gt;0,0,-CU$188+(CU$231&lt;=$O316)*(IFERROR(INDEX(OpCashFlow!$H$89:$AC$89,MATCH(MonthlyCF!CU$231,OpCashFlow!$H$4:$AC$4,0)),0)*CU$233))+CU304</f>
        <v/>
      </c>
      <c r="CV316" s="346">
        <f>IF(SUM($P304:CV304)&gt;0,0,-CV$188+(CV$231&lt;=$O316)*(IFERROR(INDEX(OpCashFlow!$H$89:$AC$89,MATCH(MonthlyCF!CV$231,OpCashFlow!$H$4:$AC$4,0)),0)*CV$233))+CV304</f>
        <v/>
      </c>
      <c r="CW316" s="346">
        <f>IF(SUM($P304:CW304)&gt;0,0,-CW$188+(CW$231&lt;=$O316)*(IFERROR(INDEX(OpCashFlow!$H$89:$AC$89,MATCH(MonthlyCF!CW$231,OpCashFlow!$H$4:$AC$4,0)),0)*CW$233))+CW304</f>
        <v/>
      </c>
      <c r="CX316" s="346">
        <f>IF(SUM($P304:CX304)&gt;0,0,-CX$188+(CX$231&lt;=$O316)*(IFERROR(INDEX(OpCashFlow!$H$89:$AC$89,MATCH(MonthlyCF!CX$231,OpCashFlow!$H$4:$AC$4,0)),0)*CX$233))+CX304</f>
        <v/>
      </c>
      <c r="CY316" s="346">
        <f>IF(SUM($P304:CY304)&gt;0,0,-CY$188+(CY$231&lt;=$O316)*(IFERROR(INDEX(OpCashFlow!$H$89:$AC$89,MATCH(MonthlyCF!CY$231,OpCashFlow!$H$4:$AC$4,0)),0)*CY$233))+CY304</f>
        <v/>
      </c>
      <c r="CZ316" s="346">
        <f>IF(SUM($P304:CZ304)&gt;0,0,-CZ$188+(CZ$231&lt;=$O316)*(IFERROR(INDEX(OpCashFlow!$H$89:$AC$89,MATCH(MonthlyCF!CZ$231,OpCashFlow!$H$4:$AC$4,0)),0)*CZ$233))+CZ304</f>
        <v/>
      </c>
      <c r="DA316" s="346">
        <f>IF(SUM($P304:DA304)&gt;0,0,-DA$188+(DA$231&lt;=$O316)*(IFERROR(INDEX(OpCashFlow!$H$89:$AC$89,MATCH(MonthlyCF!DA$231,OpCashFlow!$H$4:$AC$4,0)),0)*DA$233))+DA304</f>
        <v/>
      </c>
      <c r="DB316" s="346">
        <f>IF(SUM($P304:DB304)&gt;0,0,-DB$188+(DB$231&lt;=$O316)*(IFERROR(INDEX(OpCashFlow!$H$89:$AC$89,MATCH(MonthlyCF!DB$231,OpCashFlow!$H$4:$AC$4,0)),0)*DB$233))+DB304</f>
        <v/>
      </c>
      <c r="DC316" s="346">
        <f>IF(SUM($P304:DC304)&gt;0,0,-DC$188+(DC$231&lt;=$O316)*(IFERROR(INDEX(OpCashFlow!$H$89:$AC$89,MATCH(MonthlyCF!DC$231,OpCashFlow!$H$4:$AC$4,0)),0)*DC$233))+DC304</f>
        <v/>
      </c>
      <c r="DD316" s="346">
        <f>IF(SUM($P304:DD304)&gt;0,0,-DD$188+(DD$231&lt;=$O316)*(IFERROR(INDEX(OpCashFlow!$H$89:$AC$89,MATCH(MonthlyCF!DD$231,OpCashFlow!$H$4:$AC$4,0)),0)*DD$233))+DD304</f>
        <v/>
      </c>
      <c r="DE316" s="346">
        <f>IF(SUM($P304:DE304)&gt;0,0,-DE$188+(DE$231&lt;=$O316)*(IFERROR(INDEX(OpCashFlow!$H$89:$AC$89,MATCH(MonthlyCF!DE$231,OpCashFlow!$H$4:$AC$4,0)),0)*DE$233))+DE304</f>
        <v/>
      </c>
      <c r="DF316" s="346">
        <f>IF(SUM($P304:DF304)&gt;0,0,-DF$188+(DF$231&lt;=$O316)*(IFERROR(INDEX(OpCashFlow!$H$89:$AC$89,MATCH(MonthlyCF!DF$231,OpCashFlow!$H$4:$AC$4,0)),0)*DF$233))+DF304</f>
        <v/>
      </c>
      <c r="DG316" s="346">
        <f>IF(SUM($P304:DG304)&gt;0,0,-DG$188+(DG$231&lt;=$O316)*(IFERROR(INDEX(OpCashFlow!$H$89:$AC$89,MATCH(MonthlyCF!DG$231,OpCashFlow!$H$4:$AC$4,0)),0)*DG$233))+DG304</f>
        <v/>
      </c>
      <c r="DH316" s="346">
        <f>IF(SUM($P304:DH304)&gt;0,0,-DH$188+(DH$231&lt;=$O316)*(IFERROR(INDEX(OpCashFlow!$H$89:$AC$89,MATCH(MonthlyCF!DH$231,OpCashFlow!$H$4:$AC$4,0)),0)*DH$233))+DH304</f>
        <v/>
      </c>
      <c r="DI316" s="346">
        <f>IF(SUM($P304:DI304)&gt;0,0,-DI$188+(DI$231&lt;=$O316)*(IFERROR(INDEX(OpCashFlow!$H$89:$AC$89,MATCH(MonthlyCF!DI$231,OpCashFlow!$H$4:$AC$4,0)),0)*DI$233))+DI304</f>
        <v/>
      </c>
      <c r="DJ316" s="346">
        <f>IF(SUM($P304:DJ304)&gt;0,0,-DJ$188+(DJ$231&lt;=$O316)*(IFERROR(INDEX(OpCashFlow!$H$89:$AC$89,MATCH(MonthlyCF!DJ$231,OpCashFlow!$H$4:$AC$4,0)),0)*DJ$233))+DJ304</f>
        <v/>
      </c>
      <c r="DK316" s="346">
        <f>IF(SUM($P304:DK304)&gt;0,0,-DK$188+(DK$231&lt;=$O316)*(IFERROR(INDEX(OpCashFlow!$H$89:$AC$89,MATCH(MonthlyCF!DK$231,OpCashFlow!$H$4:$AC$4,0)),0)*DK$233))+DK304</f>
        <v/>
      </c>
      <c r="DL316" s="346">
        <f>IF(SUM($P304:DL304)&gt;0,0,-DL$188+(DL$231&lt;=$O316)*(IFERROR(INDEX(OpCashFlow!$H$89:$AC$89,MATCH(MonthlyCF!DL$231,OpCashFlow!$H$4:$AC$4,0)),0)*DL$233))+DL304</f>
        <v/>
      </c>
      <c r="DM316" s="346">
        <f>IF(SUM($P304:DM304)&gt;0,0,-DM$188+(DM$231&lt;=$O316)*(IFERROR(INDEX(OpCashFlow!$H$89:$AC$89,MATCH(MonthlyCF!DM$231,OpCashFlow!$H$4:$AC$4,0)),0)*DM$233))+DM304</f>
        <v/>
      </c>
      <c r="DN316" s="346">
        <f>IF(SUM($P304:DN304)&gt;0,0,-DN$188+(DN$231&lt;=$O316)*(IFERROR(INDEX(OpCashFlow!$H$89:$AC$89,MATCH(MonthlyCF!DN$231,OpCashFlow!$H$4:$AC$4,0)),0)*DN$233))+DN304</f>
        <v/>
      </c>
      <c r="DO316" s="346">
        <f>IF(SUM($P304:DO304)&gt;0,0,-DO$188+(DO$231&lt;=$O316)*(IFERROR(INDEX(OpCashFlow!$H$89:$AC$89,MATCH(MonthlyCF!DO$231,OpCashFlow!$H$4:$AC$4,0)),0)*DO$233))+DO304</f>
        <v/>
      </c>
      <c r="DP316" s="346">
        <f>IF(SUM($P304:DP304)&gt;0,0,-DP$188+(DP$231&lt;=$O316)*(IFERROR(INDEX(OpCashFlow!$H$89:$AC$89,MATCH(MonthlyCF!DP$231,OpCashFlow!$H$4:$AC$4,0)),0)*DP$233))+DP304</f>
        <v/>
      </c>
      <c r="DQ316" s="346">
        <f>IF(SUM($P304:DQ304)&gt;0,0,-DQ$188+(DQ$231&lt;=$O316)*(IFERROR(INDEX(OpCashFlow!$H$89:$AC$89,MATCH(MonthlyCF!DQ$231,OpCashFlow!$H$4:$AC$4,0)),0)*DQ$233))+DQ304</f>
        <v/>
      </c>
      <c r="DR316" s="346">
        <f>IF(SUM($P304:DR304)&gt;0,0,-DR$188+(DR$231&lt;=$O316)*(IFERROR(INDEX(OpCashFlow!$H$89:$AC$89,MATCH(MonthlyCF!DR$231,OpCashFlow!$H$4:$AC$4,0)),0)*DR$233))+DR304</f>
        <v/>
      </c>
      <c r="DS316" s="346">
        <f>IF(SUM($P304:DS304)&gt;0,0,-DS$188+(DS$231&lt;=$O316)*(IFERROR(INDEX(OpCashFlow!$H$89:$AC$89,MATCH(MonthlyCF!DS$231,OpCashFlow!$H$4:$AC$4,0)),0)*DS$233))+DS304</f>
        <v/>
      </c>
      <c r="DT316" s="346">
        <f>IF(SUM($P304:DT304)&gt;0,0,-DT$188+(DT$231&lt;=$O316)*(IFERROR(INDEX(OpCashFlow!$H$89:$AC$89,MATCH(MonthlyCF!DT$231,OpCashFlow!$H$4:$AC$4,0)),0)*DT$233))+DT304</f>
        <v/>
      </c>
      <c r="DU316" s="346">
        <f>IF(SUM($P304:DU304)&gt;0,0,-DU$188+(DU$231&lt;=$O316)*(IFERROR(INDEX(OpCashFlow!$H$89:$AC$89,MATCH(MonthlyCF!DU$231,OpCashFlow!$H$4:$AC$4,0)),0)*DU$233))+DU304</f>
        <v/>
      </c>
      <c r="DV316" s="346">
        <f>IF(SUM($P304:DV304)&gt;0,0,-DV$188+(DV$231&lt;=$O316)*(IFERROR(INDEX(OpCashFlow!$H$89:$AC$89,MATCH(MonthlyCF!DV$231,OpCashFlow!$H$4:$AC$4,0)),0)*DV$233))+DV304</f>
        <v/>
      </c>
      <c r="DW316" s="346">
        <f>IF(SUM($P304:DW304)&gt;0,0,-DW$188+(DW$231&lt;=$O316)*(IFERROR(INDEX(OpCashFlow!$H$89:$AC$89,MATCH(MonthlyCF!DW$231,OpCashFlow!$H$4:$AC$4,0)),0)*DW$233))+DW304</f>
        <v/>
      </c>
      <c r="DX316" s="346">
        <f>IF(SUM($P304:DX304)&gt;0,0,-DX$188+(DX$231&lt;=$O316)*(IFERROR(INDEX(OpCashFlow!$H$89:$AC$89,MATCH(MonthlyCF!DX$231,OpCashFlow!$H$4:$AC$4,0)),0)*DX$233))+DX304</f>
        <v/>
      </c>
      <c r="DY316" s="346">
        <f>IF(SUM($P304:DY304)&gt;0,0,-DY$188+(DY$231&lt;=$O316)*(IFERROR(INDEX(OpCashFlow!$H$89:$AC$89,MATCH(MonthlyCF!DY$231,OpCashFlow!$H$4:$AC$4,0)),0)*DY$233))+DY304</f>
        <v/>
      </c>
      <c r="DZ316" s="346">
        <f>IF(SUM($P304:DZ304)&gt;0,0,-DZ$188+(DZ$231&lt;=$O316)*(IFERROR(INDEX(OpCashFlow!$H$89:$AC$89,MATCH(MonthlyCF!DZ$231,OpCashFlow!$H$4:$AC$4,0)),0)*DZ$233))+DZ304</f>
        <v/>
      </c>
      <c r="EA316" s="346">
        <f>IF(SUM($P304:EA304)&gt;0,0,-EA$188+(EA$231&lt;=$O316)*(IFERROR(INDEX(OpCashFlow!$H$89:$AC$89,MATCH(MonthlyCF!EA$231,OpCashFlow!$H$4:$AC$4,0)),0)*EA$233))+EA304</f>
        <v/>
      </c>
      <c r="EB316" s="346">
        <f>IF(SUM($P304:EB304)&gt;0,0,-EB$188+(EB$231&lt;=$O316)*(IFERROR(INDEX(OpCashFlow!$H$89:$AC$89,MATCH(MonthlyCF!EB$231,OpCashFlow!$H$4:$AC$4,0)),0)*EB$233))+EB304</f>
        <v/>
      </c>
      <c r="EC316" s="346">
        <f>IF(SUM($P304:EC304)&gt;0,0,-EC$188+(EC$231&lt;=$O316)*(IFERROR(INDEX(OpCashFlow!$H$89:$AC$89,MATCH(MonthlyCF!EC$231,OpCashFlow!$H$4:$AC$4,0)),0)*EC$233))+EC304</f>
        <v/>
      </c>
      <c r="ED316" s="346">
        <f>IF(SUM($P304:ED304)&gt;0,0,-ED$188+(ED$231&lt;=$O316)*(IFERROR(INDEX(OpCashFlow!$H$89:$AC$89,MATCH(MonthlyCF!ED$231,OpCashFlow!$H$4:$AC$4,0)),0)*ED$233))+ED304</f>
        <v/>
      </c>
      <c r="EE316" s="346">
        <f>IF(SUM($P304:EE304)&gt;0,0,-EE$188+(EE$231&lt;=$O316)*(IFERROR(INDEX(OpCashFlow!$H$89:$AC$89,MATCH(MonthlyCF!EE$231,OpCashFlow!$H$4:$AC$4,0)),0)*EE$233))+EE304</f>
        <v/>
      </c>
      <c r="EF316" s="346">
        <f>IF(SUM($P304:EF304)&gt;0,0,-EF$188+(EF$231&lt;=$O316)*(IFERROR(INDEX(OpCashFlow!$H$89:$AC$89,MATCH(MonthlyCF!EF$231,OpCashFlow!$H$4:$AC$4,0)),0)*EF$233))+EF304</f>
        <v/>
      </c>
      <c r="EG316" s="346">
        <f>IF(SUM($P304:EG304)&gt;0,0,-EG$188+(EG$231&lt;=$O316)*(IFERROR(INDEX(OpCashFlow!$H$89:$AC$89,MATCH(MonthlyCF!EG$231,OpCashFlow!$H$4:$AC$4,0)),0)*EG$233))+EG304</f>
        <v/>
      </c>
      <c r="EH316" s="346">
        <f>IF(SUM($P304:EH304)&gt;0,0,-EH$188+(EH$231&lt;=$O316)*(IFERROR(INDEX(OpCashFlow!$H$89:$AC$89,MATCH(MonthlyCF!EH$231,OpCashFlow!$H$4:$AC$4,0)),0)*EH$233))+EH304</f>
        <v/>
      </c>
      <c r="EI316" s="346">
        <f>IF(SUM($P304:EI304)&gt;0,0,-EI$188+(EI$231&lt;=$O316)*(IFERROR(INDEX(OpCashFlow!$H$89:$AC$89,MATCH(MonthlyCF!EI$231,OpCashFlow!$H$4:$AC$4,0)),0)*EI$233))+EI304</f>
        <v/>
      </c>
      <c r="EJ316" s="346">
        <f>IF(SUM($P304:EJ304)&gt;0,0,-EJ$188+(EJ$231&lt;=$O316)*(IFERROR(INDEX(OpCashFlow!$H$89:$AC$89,MATCH(MonthlyCF!EJ$231,OpCashFlow!$H$4:$AC$4,0)),0)*EJ$233))+EJ304</f>
        <v/>
      </c>
      <c r="EK316" s="346">
        <f>IF(SUM($P304:EK304)&gt;0,0,-EK$188+(EK$231&lt;=$O316)*(IFERROR(INDEX(OpCashFlow!$H$89:$AC$89,MATCH(MonthlyCF!EK$231,OpCashFlow!$H$4:$AC$4,0)),0)*EK$233))+EK304</f>
        <v/>
      </c>
      <c r="EL316" s="346">
        <f>IF(SUM($P304:EL304)&gt;0,0,-EL$188+(EL$231&lt;=$O316)*(IFERROR(INDEX(OpCashFlow!$H$89:$AC$89,MATCH(MonthlyCF!EL$231,OpCashFlow!$H$4:$AC$4,0)),0)*EL$233))+EL304</f>
        <v/>
      </c>
      <c r="EM316" s="346">
        <f>IF(SUM($P304:EM304)&gt;0,0,-EM$188+(EM$231&lt;=$O316)*(IFERROR(INDEX(OpCashFlow!$H$89:$AC$89,MATCH(MonthlyCF!EM$231,OpCashFlow!$H$4:$AC$4,0)),0)*EM$233))+EM304</f>
        <v/>
      </c>
      <c r="EN316" s="346">
        <f>IF(SUM($P304:EN304)&gt;0,0,-EN$188+(EN$231&lt;=$O316)*(IFERROR(INDEX(OpCashFlow!$H$89:$AC$89,MATCH(MonthlyCF!EN$231,OpCashFlow!$H$4:$AC$4,0)),0)*EN$233))+EN304</f>
        <v/>
      </c>
      <c r="EO316" s="346">
        <f>IF(SUM($P304:EO304)&gt;0,0,-EO$188+(EO$231&lt;=$O316)*(IFERROR(INDEX(OpCashFlow!$H$89:$AC$89,MATCH(MonthlyCF!EO$231,OpCashFlow!$H$4:$AC$4,0)),0)*EO$233))+EO304</f>
        <v/>
      </c>
      <c r="EP316" s="346">
        <f>IF(SUM($P304:EP304)&gt;0,0,-EP$188+(EP$231&lt;=$O316)*(IFERROR(INDEX(OpCashFlow!$H$89:$AC$89,MATCH(MonthlyCF!EP$231,OpCashFlow!$H$4:$AC$4,0)),0)*EP$233))+EP304</f>
        <v/>
      </c>
      <c r="EQ316" s="346">
        <f>IF(SUM($P304:EQ304)&gt;0,0,-EQ$188+(EQ$231&lt;=$O316)*(IFERROR(INDEX(OpCashFlow!$H$89:$AC$89,MATCH(MonthlyCF!EQ$231,OpCashFlow!$H$4:$AC$4,0)),0)*EQ$233))+EQ304</f>
        <v/>
      </c>
      <c r="ER316" s="346">
        <f>IF(SUM($P304:ER304)&gt;0,0,-ER$188+(ER$231&lt;=$O316)*(IFERROR(INDEX(OpCashFlow!$H$89:$AC$89,MATCH(MonthlyCF!ER$231,OpCashFlow!$H$4:$AC$4,0)),0)*ER$233))+ER304</f>
        <v/>
      </c>
      <c r="ES316" s="346">
        <f>IF(SUM($P304:ES304)&gt;0,0,-ES$188+(ES$231&lt;=$O316)*(IFERROR(INDEX(OpCashFlow!$H$89:$AC$89,MATCH(MonthlyCF!ES$231,OpCashFlow!$H$4:$AC$4,0)),0)*ES$233))+ES304</f>
        <v/>
      </c>
      <c r="ET316" s="346">
        <f>IF(SUM($P304:ET304)&gt;0,0,-ET$188+(ET$231&lt;=$O316)*(IFERROR(INDEX(OpCashFlow!$H$89:$AC$89,MATCH(MonthlyCF!ET$231,OpCashFlow!$H$4:$AC$4,0)),0)*ET$233))+ET304</f>
        <v/>
      </c>
      <c r="EU316" s="346">
        <f>IF(SUM($P304:EU304)&gt;0,0,-EU$188+(EU$231&lt;=$O316)*(IFERROR(INDEX(OpCashFlow!$H$89:$AC$89,MATCH(MonthlyCF!EU$231,OpCashFlow!$H$4:$AC$4,0)),0)*EU$233))+EU304</f>
        <v/>
      </c>
      <c r="EV316" s="346">
        <f>IF(SUM($P304:EV304)&gt;0,0,-EV$188+(EV$231&lt;=$O316)*(IFERROR(INDEX(OpCashFlow!$H$89:$AC$89,MATCH(MonthlyCF!EV$231,OpCashFlow!$H$4:$AC$4,0)),0)*EV$233))+EV304</f>
        <v/>
      </c>
      <c r="EW316" s="346">
        <f>IF(SUM($P304:EW304)&gt;0,0,-EW$188+(EW$231&lt;=$O316)*(IFERROR(INDEX(OpCashFlow!$H$89:$AC$89,MATCH(MonthlyCF!EW$231,OpCashFlow!$H$4:$AC$4,0)),0)*EW$233))+EW304</f>
        <v/>
      </c>
      <c r="EX316" s="346">
        <f>IF(SUM($P304:EX304)&gt;0,0,-EX$188+(EX$231&lt;=$O316)*(IFERROR(INDEX(OpCashFlow!$H$89:$AC$89,MATCH(MonthlyCF!EX$231,OpCashFlow!$H$4:$AC$4,0)),0)*EX$233))+EX304</f>
        <v/>
      </c>
      <c r="EY316" s="346">
        <f>IF(SUM($P304:EY304)&gt;0,0,-EY$188+(EY$231&lt;=$O316)*(IFERROR(INDEX(OpCashFlow!$H$89:$AC$89,MATCH(MonthlyCF!EY$231,OpCashFlow!$H$4:$AC$4,0)),0)*EY$233))+EY304</f>
        <v/>
      </c>
      <c r="EZ316" s="346">
        <f>IF(SUM($P304:EZ304)&gt;0,0,-EZ$188+(EZ$231&lt;=$O316)*(IFERROR(INDEX(OpCashFlow!$H$89:$AC$89,MATCH(MonthlyCF!EZ$231,OpCashFlow!$H$4:$AC$4,0)),0)*EZ$233))+EZ304</f>
        <v/>
      </c>
      <c r="FA316" s="346">
        <f>IF(SUM($P304:FA304)&gt;0,0,-FA$188+(FA$231&lt;=$O316)*(IFERROR(INDEX(OpCashFlow!$H$89:$AC$89,MATCH(MonthlyCF!FA$231,OpCashFlow!$H$4:$AC$4,0)),0)*FA$233))+FA304</f>
        <v/>
      </c>
      <c r="FB316" s="346">
        <f>IF(SUM($P304:FB304)&gt;0,0,-FB$188+(FB$231&lt;=$O316)*(IFERROR(INDEX(OpCashFlow!$H$89:$AC$89,MATCH(MonthlyCF!FB$231,OpCashFlow!$H$4:$AC$4,0)),0)*FB$233))+FB304</f>
        <v/>
      </c>
      <c r="FC316" s="346">
        <f>IF(SUM($P304:FC304)&gt;0,0,-FC$188+(FC$231&lt;=$O316)*(IFERROR(INDEX(OpCashFlow!$H$89:$AC$89,MATCH(MonthlyCF!FC$231,OpCashFlow!$H$4:$AC$4,0)),0)*FC$233))+FC304</f>
        <v/>
      </c>
      <c r="FD316" s="346">
        <f>IF(SUM($P304:FD304)&gt;0,0,-FD$188+(FD$231&lt;=$O316)*(IFERROR(INDEX(OpCashFlow!$H$89:$AC$89,MATCH(MonthlyCF!FD$231,OpCashFlow!$H$4:$AC$4,0)),0)*FD$233))+FD304</f>
        <v/>
      </c>
      <c r="FE316" s="346">
        <f>IF(SUM($P304:FE304)&gt;0,0,-FE$188+(FE$231&lt;=$O316)*(IFERROR(INDEX(OpCashFlow!$H$89:$AC$89,MATCH(MonthlyCF!FE$231,OpCashFlow!$H$4:$AC$4,0)),0)*FE$233))+FE304</f>
        <v/>
      </c>
      <c r="FF316" s="346">
        <f>IF(SUM($P304:FF304)&gt;0,0,-FF$188+(FF$231&lt;=$O316)*(IFERROR(INDEX(OpCashFlow!$H$89:$AC$89,MATCH(MonthlyCF!FF$231,OpCashFlow!$H$4:$AC$4,0)),0)*FF$233))+FF304</f>
        <v/>
      </c>
      <c r="FG316" s="346">
        <f>IF(SUM($P304:FG304)&gt;0,0,-FG$188+(FG$231&lt;=$O316)*(IFERROR(INDEX(OpCashFlow!$H$89:$AC$89,MATCH(MonthlyCF!FG$231,OpCashFlow!$H$4:$AC$4,0)),0)*FG$233))+FG304</f>
        <v/>
      </c>
      <c r="FH316" s="346">
        <f>IF(SUM($P304:FH304)&gt;0,0,-FH$188+(FH$231&lt;=$O316)*(IFERROR(INDEX(OpCashFlow!$H$89:$AC$89,MATCH(MonthlyCF!FH$231,OpCashFlow!$H$4:$AC$4,0)),0)*FH$233))+FH304</f>
        <v/>
      </c>
      <c r="FI316" s="346">
        <f>IF(SUM($P304:FI304)&gt;0,0,-FI$188+(FI$231&lt;=$O316)*(IFERROR(INDEX(OpCashFlow!$H$89:$AC$89,MATCH(MonthlyCF!FI$231,OpCashFlow!$H$4:$AC$4,0)),0)*FI$233))+FI304</f>
        <v/>
      </c>
      <c r="FJ316" s="346">
        <f>IF(SUM($P304:FJ304)&gt;0,0,-FJ$188+(FJ$231&lt;=$O316)*(IFERROR(INDEX(OpCashFlow!$H$89:$AC$89,MATCH(MonthlyCF!FJ$231,OpCashFlow!$H$4:$AC$4,0)),0)*FJ$233))+FJ304</f>
        <v/>
      </c>
      <c r="FK316" s="346">
        <f>IF(SUM($P304:FK304)&gt;0,0,-FK$188+(FK$231&lt;=$O316)*(IFERROR(INDEX(OpCashFlow!$H$89:$AC$89,MATCH(MonthlyCF!FK$231,OpCashFlow!$H$4:$AC$4,0)),0)*FK$233))+FK304</f>
        <v/>
      </c>
      <c r="FL316" s="346">
        <f>IF(SUM($P304:FL304)&gt;0,0,-FL$188+(FL$231&lt;=$O316)*(IFERROR(INDEX(OpCashFlow!$H$89:$AC$89,MATCH(MonthlyCF!FL$231,OpCashFlow!$H$4:$AC$4,0)),0)*FL$233))+FL304</f>
        <v/>
      </c>
      <c r="FM316" s="346">
        <f>IF(SUM($P304:FM304)&gt;0,0,-FM$188+(FM$231&lt;=$O316)*(IFERROR(INDEX(OpCashFlow!$H$89:$AC$89,MATCH(MonthlyCF!FM$231,OpCashFlow!$H$4:$AC$4,0)),0)*FM$233))+FM304</f>
        <v/>
      </c>
      <c r="FN316" s="346">
        <f>IF(SUM($P304:FN304)&gt;0,0,-FN$188+(FN$231&lt;=$O316)*(IFERROR(INDEX(OpCashFlow!$H$89:$AC$89,MATCH(MonthlyCF!FN$231,OpCashFlow!$H$4:$AC$4,0)),0)*FN$233))+FN304</f>
        <v/>
      </c>
      <c r="FO316" s="346">
        <f>IF(SUM($P304:FO304)&gt;0,0,-FO$188+(FO$231&lt;=$O316)*(IFERROR(INDEX(OpCashFlow!$H$89:$AC$89,MATCH(MonthlyCF!FO$231,OpCashFlow!$H$4:$AC$4,0)),0)*FO$233))+FO304</f>
        <v/>
      </c>
      <c r="FP316" s="346">
        <f>IF(SUM($P304:FP304)&gt;0,0,-FP$188+(FP$231&lt;=$O316)*(IFERROR(INDEX(OpCashFlow!$H$89:$AC$89,MATCH(MonthlyCF!FP$231,OpCashFlow!$H$4:$AC$4,0)),0)*FP$233))+FP304</f>
        <v/>
      </c>
      <c r="FQ316" s="346">
        <f>IF(SUM($P304:FQ304)&gt;0,0,-FQ$188+(FQ$231&lt;=$O316)*(IFERROR(INDEX(OpCashFlow!$H$89:$AC$89,MATCH(MonthlyCF!FQ$231,OpCashFlow!$H$4:$AC$4,0)),0)*FQ$233))+FQ304</f>
        <v/>
      </c>
      <c r="FR316" s="346">
        <f>IF(SUM($P304:FR304)&gt;0,0,-FR$188+(FR$231&lt;=$O316)*(IFERROR(INDEX(OpCashFlow!$H$89:$AC$89,MATCH(MonthlyCF!FR$231,OpCashFlow!$H$4:$AC$4,0)),0)*FR$233))+FR304</f>
        <v/>
      </c>
      <c r="FS316" s="346">
        <f>IF(SUM($P304:FS304)&gt;0,0,-FS$188+(FS$231&lt;=$O316)*(IFERROR(INDEX(OpCashFlow!$H$89:$AC$89,MATCH(MonthlyCF!FS$231,OpCashFlow!$H$4:$AC$4,0)),0)*FS$233))+FS304</f>
        <v/>
      </c>
      <c r="FT316" s="346">
        <f>IF(SUM($P304:FT304)&gt;0,0,-FT$188+(FT$231&lt;=$O316)*(IFERROR(INDEX(OpCashFlow!$H$89:$AC$89,MATCH(MonthlyCF!FT$231,OpCashFlow!$H$4:$AC$4,0)),0)*FT$233))+FT304</f>
        <v/>
      </c>
      <c r="FU316" s="346">
        <f>IF(SUM($P304:FU304)&gt;0,0,-FU$188+(FU$231&lt;=$O316)*(IFERROR(INDEX(OpCashFlow!$H$89:$AC$89,MATCH(MonthlyCF!FU$231,OpCashFlow!$H$4:$AC$4,0)),0)*FU$233))+FU304</f>
        <v/>
      </c>
      <c r="FV316" s="346">
        <f>IF(SUM($P304:FV304)&gt;0,0,-FV$188+(FV$231&lt;=$O316)*(IFERROR(INDEX(OpCashFlow!$H$89:$AC$89,MATCH(MonthlyCF!FV$231,OpCashFlow!$H$4:$AC$4,0)),0)*FV$233))+FV304</f>
        <v/>
      </c>
      <c r="FW316" s="346">
        <f>IF(SUM($P304:FW304)&gt;0,0,-FW$188+(FW$231&lt;=$O316)*(IFERROR(INDEX(OpCashFlow!$H$89:$AC$89,MATCH(MonthlyCF!FW$231,OpCashFlow!$H$4:$AC$4,0)),0)*FW$233))+FW304</f>
        <v/>
      </c>
      <c r="FX316" s="346">
        <f>IF(SUM($P304:FX304)&gt;0,0,-FX$188+(FX$231&lt;=$O316)*(IFERROR(INDEX(OpCashFlow!$H$89:$AC$89,MATCH(MonthlyCF!FX$231,OpCashFlow!$H$4:$AC$4,0)),0)*FX$233))+FX304</f>
        <v/>
      </c>
      <c r="FY316" s="346">
        <f>IF(SUM($P304:FY304)&gt;0,0,-FY$188+(FY$231&lt;=$O316)*(IFERROR(INDEX(OpCashFlow!$H$89:$AC$89,MATCH(MonthlyCF!FY$231,OpCashFlow!$H$4:$AC$4,0)),0)*FY$233))+FY304</f>
        <v/>
      </c>
      <c r="FZ316" s="346">
        <f>IF(SUM($P304:FZ304)&gt;0,0,-FZ$188+(FZ$231&lt;=$O316)*(IFERROR(INDEX(OpCashFlow!$H$89:$AC$89,MATCH(MonthlyCF!FZ$231,OpCashFlow!$H$4:$AC$4,0)),0)*FZ$233))+FZ304</f>
        <v/>
      </c>
      <c r="GA316" s="346">
        <f>IF(SUM($P304:GA304)&gt;0,0,-GA$188+(GA$231&lt;=$O316)*(IFERROR(INDEX(OpCashFlow!$H$89:$AC$89,MATCH(MonthlyCF!GA$231,OpCashFlow!$H$4:$AC$4,0)),0)*GA$233))+GA304</f>
        <v/>
      </c>
      <c r="GB316" s="346">
        <f>IF(SUM($P304:GB304)&gt;0,0,-GB$188+(GB$231&lt;=$O316)*(IFERROR(INDEX(OpCashFlow!$H$89:$AC$89,MATCH(MonthlyCF!GB$231,OpCashFlow!$H$4:$AC$4,0)),0)*GB$233))+GB304</f>
        <v/>
      </c>
      <c r="GC316" s="346">
        <f>IF(SUM($P304:GC304)&gt;0,0,-GC$188+(GC$231&lt;=$O316)*(IFERROR(INDEX(OpCashFlow!$H$89:$AC$89,MATCH(MonthlyCF!GC$231,OpCashFlow!$H$4:$AC$4,0)),0)*GC$233))+GC304</f>
        <v/>
      </c>
      <c r="GD316" s="346">
        <f>IF(SUM($P304:GD304)&gt;0,0,-GD$188+(GD$231&lt;=$O316)*(IFERROR(INDEX(OpCashFlow!$H$89:$AC$89,MATCH(MonthlyCF!GD$231,OpCashFlow!$H$4:$AC$4,0)),0)*GD$233))+GD304</f>
        <v/>
      </c>
      <c r="GE316" s="346">
        <f>IF(SUM($P304:GE304)&gt;0,0,-GE$188+(GE$231&lt;=$O316)*(IFERROR(INDEX(OpCashFlow!$H$89:$AC$89,MATCH(MonthlyCF!GE$231,OpCashFlow!$H$4:$AC$4,0)),0)*GE$233))+GE304</f>
        <v/>
      </c>
      <c r="GF316" s="346">
        <f>IF(SUM($P304:GF304)&gt;0,0,-GF$188+(GF$231&lt;=$O316)*(IFERROR(INDEX(OpCashFlow!$H$89:$AC$89,MATCH(MonthlyCF!GF$231,OpCashFlow!$H$4:$AC$4,0)),0)*GF$233))+GF304</f>
        <v/>
      </c>
      <c r="GG316" s="346">
        <f>IF(SUM($P304:GG304)&gt;0,0,-GG$188+(GG$231&lt;=$O316)*(IFERROR(INDEX(OpCashFlow!$H$89:$AC$89,MATCH(MonthlyCF!GG$231,OpCashFlow!$H$4:$AC$4,0)),0)*GG$233))+GG304</f>
        <v/>
      </c>
      <c r="GH316" s="346">
        <f>IF(SUM($P304:GH304)&gt;0,0,-GH$188+(GH$231&lt;=$O316)*(IFERROR(INDEX(OpCashFlow!$H$89:$AC$89,MATCH(MonthlyCF!GH$231,OpCashFlow!$H$4:$AC$4,0)),0)*GH$233))+GH304</f>
        <v/>
      </c>
      <c r="GI316" s="346">
        <f>IF(SUM($P304:GI304)&gt;0,0,-GI$188+(GI$231&lt;=$O316)*(IFERROR(INDEX(OpCashFlow!$H$89:$AC$89,MATCH(MonthlyCF!GI$231,OpCashFlow!$H$4:$AC$4,0)),0)*GI$233))+GI304</f>
        <v/>
      </c>
      <c r="GJ316" s="346">
        <f>IF(SUM($P304:GJ304)&gt;0,0,-GJ$188+(GJ$231&lt;=$O316)*(IFERROR(INDEX(OpCashFlow!$H$89:$AC$89,MATCH(MonthlyCF!GJ$231,OpCashFlow!$H$4:$AC$4,0)),0)*GJ$233))+GJ304</f>
        <v/>
      </c>
      <c r="GK316" s="346">
        <f>IF(SUM($P304:GK304)&gt;0,0,-GK$188+(GK$231&lt;=$O316)*(IFERROR(INDEX(OpCashFlow!$H$89:$AC$89,MATCH(MonthlyCF!GK$231,OpCashFlow!$H$4:$AC$4,0)),0)*GK$233))+GK304</f>
        <v/>
      </c>
      <c r="GL316" s="346">
        <f>IF(SUM($P304:GL304)&gt;0,0,-GL$188+(GL$231&lt;=$O316)*(IFERROR(INDEX(OpCashFlow!$H$89:$AC$89,MATCH(MonthlyCF!GL$231,OpCashFlow!$H$4:$AC$4,0)),0)*GL$233))+GL304</f>
        <v/>
      </c>
      <c r="GM316" s="346">
        <f>IF(SUM($P304:GM304)&gt;0,0,-GM$188+(GM$231&lt;=$O316)*(IFERROR(INDEX(OpCashFlow!$H$89:$AC$89,MATCH(MonthlyCF!GM$231,OpCashFlow!$H$4:$AC$4,0)),0)*GM$233))+GM304</f>
        <v/>
      </c>
      <c r="GN316" s="346">
        <f>IF(SUM($P304:GN304)&gt;0,0,-GN$188+(GN$231&lt;=$O316)*(IFERROR(INDEX(OpCashFlow!$H$89:$AC$89,MATCH(MonthlyCF!GN$231,OpCashFlow!$H$4:$AC$4,0)),0)*GN$233))+GN304</f>
        <v/>
      </c>
    </row>
    <row r="317" outlineLevel="1">
      <c r="M317" s="584">
        <f>SUMIF(P317:GN317,"&gt;0")/-SUMIF(P317:GN317,"&lt;0")</f>
        <v/>
      </c>
      <c r="N317" s="583">
        <f>XIRR(P317:GN317,$P$8:$GN$8)</f>
        <v/>
      </c>
      <c r="O317" s="1" t="n">
        <v>7</v>
      </c>
      <c r="P317" s="346">
        <f>IF(SUM($P305:P305)&gt;0,0,-P$188+(P$231&lt;=$O317)*(IFERROR(INDEX(OpCashFlow!$H$89:$AC$89,MATCH(MonthlyCF!P$231,OpCashFlow!$H$4:$AC$4,0)),0)*P$233))+P305</f>
        <v/>
      </c>
      <c r="Q317" s="346">
        <f>IF(SUM($P305:Q305)&gt;0,0,-Q$188+(Q$231&lt;=$O317)*(IFERROR(INDEX(OpCashFlow!$H$89:$AC$89,MATCH(MonthlyCF!Q$231,OpCashFlow!$H$4:$AC$4,0)),0)*Q$233))+Q305</f>
        <v/>
      </c>
      <c r="R317" s="346">
        <f>IF(SUM($P305:R305)&gt;0,0,-R$188+(R$231&lt;=$O317)*(IFERROR(INDEX(OpCashFlow!$H$89:$AC$89,MATCH(MonthlyCF!R$231,OpCashFlow!$H$4:$AC$4,0)),0)*R$233))+R305</f>
        <v/>
      </c>
      <c r="S317" s="346">
        <f>IF(SUM($P305:S305)&gt;0,0,-S$188+(S$231&lt;=$O317)*(IFERROR(INDEX(OpCashFlow!$H$89:$AC$89,MATCH(MonthlyCF!S$231,OpCashFlow!$H$4:$AC$4,0)),0)*S$233))+S305</f>
        <v/>
      </c>
      <c r="T317" s="346">
        <f>IF(SUM($P305:T305)&gt;0,0,-T$188+(T$231&lt;=$O317)*(IFERROR(INDEX(OpCashFlow!$H$89:$AC$89,MATCH(MonthlyCF!T$231,OpCashFlow!$H$4:$AC$4,0)),0)*T$233))+T305</f>
        <v/>
      </c>
      <c r="U317" s="346">
        <f>IF(SUM($P305:U305)&gt;0,0,-U$188+(U$231&lt;=$O317)*(IFERROR(INDEX(OpCashFlow!$H$89:$AC$89,MATCH(MonthlyCF!U$231,OpCashFlow!$H$4:$AC$4,0)),0)*U$233))+U305</f>
        <v/>
      </c>
      <c r="V317" s="346">
        <f>IF(SUM($P305:V305)&gt;0,0,-V$188+(V$231&lt;=$O317)*(IFERROR(INDEX(OpCashFlow!$H$89:$AC$89,MATCH(MonthlyCF!V$231,OpCashFlow!$H$4:$AC$4,0)),0)*V$233))+V305</f>
        <v/>
      </c>
      <c r="W317" s="346">
        <f>IF(SUM($P305:W305)&gt;0,0,-W$188+(W$231&lt;=$O317)*(IFERROR(INDEX(OpCashFlow!$H$89:$AC$89,MATCH(MonthlyCF!W$231,OpCashFlow!$H$4:$AC$4,0)),0)*W$233))+W305</f>
        <v/>
      </c>
      <c r="X317" s="346">
        <f>IF(SUM($P305:X305)&gt;0,0,-X$188+(X$231&lt;=$O317)*(IFERROR(INDEX(OpCashFlow!$H$89:$AC$89,MATCH(MonthlyCF!X$231,OpCashFlow!$H$4:$AC$4,0)),0)*X$233))+X305</f>
        <v/>
      </c>
      <c r="Y317" s="346">
        <f>IF(SUM($P305:Y305)&gt;0,0,-Y$188+(Y$231&lt;=$O317)*(IFERROR(INDEX(OpCashFlow!$H$89:$AC$89,MATCH(MonthlyCF!Y$231,OpCashFlow!$H$4:$AC$4,0)),0)*Y$233))+Y305</f>
        <v/>
      </c>
      <c r="Z317" s="346">
        <f>IF(SUM($P305:Z305)&gt;0,0,-Z$188+(Z$231&lt;=$O317)*(IFERROR(INDEX(OpCashFlow!$H$89:$AC$89,MATCH(MonthlyCF!Z$231,OpCashFlow!$H$4:$AC$4,0)),0)*Z$233))+Z305</f>
        <v/>
      </c>
      <c r="AA317" s="346">
        <f>IF(SUM($P305:AA305)&gt;0,0,-AA$188+(AA$231&lt;=$O317)*(IFERROR(INDEX(OpCashFlow!$H$89:$AC$89,MATCH(MonthlyCF!AA$231,OpCashFlow!$H$4:$AC$4,0)),0)*AA$233))+AA305</f>
        <v/>
      </c>
      <c r="AB317" s="346">
        <f>IF(SUM($P305:AB305)&gt;0,0,-AB$188+(AB$231&lt;=$O317)*(IFERROR(INDEX(OpCashFlow!$H$89:$AC$89,MATCH(MonthlyCF!AB$231,OpCashFlow!$H$4:$AC$4,0)),0)*AB$233))+AB305</f>
        <v/>
      </c>
      <c r="AC317" s="346">
        <f>IF(SUM($P305:AC305)&gt;0,0,-AC$188+(AC$231&lt;=$O317)*(IFERROR(INDEX(OpCashFlow!$H$89:$AC$89,MATCH(MonthlyCF!AC$231,OpCashFlow!$H$4:$AC$4,0)),0)*AC$233))+AC305</f>
        <v/>
      </c>
      <c r="AD317" s="346">
        <f>IF(SUM($P305:AD305)&gt;0,0,-AD$188+(AD$231&lt;=$O317)*(IFERROR(INDEX(OpCashFlow!$H$89:$AC$89,MATCH(MonthlyCF!AD$231,OpCashFlow!$H$4:$AC$4,0)),0)*AD$233))+AD305</f>
        <v/>
      </c>
      <c r="AE317" s="346">
        <f>IF(SUM($P305:AE305)&gt;0,0,-AE$188+(AE$231&lt;=$O317)*(IFERROR(INDEX(OpCashFlow!$H$89:$AC$89,MATCH(MonthlyCF!AE$231,OpCashFlow!$H$4:$AC$4,0)),0)*AE$233))+AE305</f>
        <v/>
      </c>
      <c r="AF317" s="346">
        <f>IF(SUM($P305:AF305)&gt;0,0,-AF$188+(AF$231&lt;=$O317)*(IFERROR(INDEX(OpCashFlow!$H$89:$AC$89,MATCH(MonthlyCF!AF$231,OpCashFlow!$H$4:$AC$4,0)),0)*AF$233))+AF305</f>
        <v/>
      </c>
      <c r="AG317" s="346">
        <f>IF(SUM($P305:AG305)&gt;0,0,-AG$188+(AG$231&lt;=$O317)*(IFERROR(INDEX(OpCashFlow!$H$89:$AC$89,MATCH(MonthlyCF!AG$231,OpCashFlow!$H$4:$AC$4,0)),0)*AG$233))+AG305</f>
        <v/>
      </c>
      <c r="AH317" s="346">
        <f>IF(SUM($P305:AH305)&gt;0,0,-AH$188+(AH$231&lt;=$O317)*(IFERROR(INDEX(OpCashFlow!$H$89:$AC$89,MATCH(MonthlyCF!AH$231,OpCashFlow!$H$4:$AC$4,0)),0)*AH$233))+AH305</f>
        <v/>
      </c>
      <c r="AI317" s="346">
        <f>IF(SUM($P305:AI305)&gt;0,0,-AI$188+(AI$231&lt;=$O317)*(IFERROR(INDEX(OpCashFlow!$H$89:$AC$89,MATCH(MonthlyCF!AI$231,OpCashFlow!$H$4:$AC$4,0)),0)*AI$233))+AI305</f>
        <v/>
      </c>
      <c r="AJ317" s="346">
        <f>IF(SUM($P305:AJ305)&gt;0,0,-AJ$188+(AJ$231&lt;=$O317)*(IFERROR(INDEX(OpCashFlow!$H$89:$AC$89,MATCH(MonthlyCF!AJ$231,OpCashFlow!$H$4:$AC$4,0)),0)*AJ$233))+AJ305</f>
        <v/>
      </c>
      <c r="AK317" s="346">
        <f>IF(SUM($P305:AK305)&gt;0,0,-AK$188+(AK$231&lt;=$O317)*(IFERROR(INDEX(OpCashFlow!$H$89:$AC$89,MATCH(MonthlyCF!AK$231,OpCashFlow!$H$4:$AC$4,0)),0)*AK$233))+AK305</f>
        <v/>
      </c>
      <c r="AL317" s="346">
        <f>IF(SUM($P305:AL305)&gt;0,0,-AL$188+(AL$231&lt;=$O317)*(IFERROR(INDEX(OpCashFlow!$H$89:$AC$89,MATCH(MonthlyCF!AL$231,OpCashFlow!$H$4:$AC$4,0)),0)*AL$233))+AL305</f>
        <v/>
      </c>
      <c r="AM317" s="346">
        <f>IF(SUM($P305:AM305)&gt;0,0,-AM$188+(AM$231&lt;=$O317)*(IFERROR(INDEX(OpCashFlow!$H$89:$AC$89,MATCH(MonthlyCF!AM$231,OpCashFlow!$H$4:$AC$4,0)),0)*AM$233))+AM305</f>
        <v/>
      </c>
      <c r="AN317" s="346">
        <f>IF(SUM($P305:AN305)&gt;0,0,-AN$188+(AN$231&lt;=$O317)*(IFERROR(INDEX(OpCashFlow!$H$89:$AC$89,MATCH(MonthlyCF!AN$231,OpCashFlow!$H$4:$AC$4,0)),0)*AN$233))+AN305</f>
        <v/>
      </c>
      <c r="AO317" s="346">
        <f>IF(SUM($P305:AO305)&gt;0,0,-AO$188+(AO$231&lt;=$O317)*(IFERROR(INDEX(OpCashFlow!$H$89:$AC$89,MATCH(MonthlyCF!AO$231,OpCashFlow!$H$4:$AC$4,0)),0)*AO$233))+AO305</f>
        <v/>
      </c>
      <c r="AP317" s="346">
        <f>IF(SUM($P305:AP305)&gt;0,0,-AP$188+(AP$231&lt;=$O317)*(IFERROR(INDEX(OpCashFlow!$H$89:$AC$89,MATCH(MonthlyCF!AP$231,OpCashFlow!$H$4:$AC$4,0)),0)*AP$233))+AP305</f>
        <v/>
      </c>
      <c r="AQ317" s="346">
        <f>IF(SUM($P305:AQ305)&gt;0,0,-AQ$188+(AQ$231&lt;=$O317)*(IFERROR(INDEX(OpCashFlow!$H$89:$AC$89,MATCH(MonthlyCF!AQ$231,OpCashFlow!$H$4:$AC$4,0)),0)*AQ$233))+AQ305</f>
        <v/>
      </c>
      <c r="AR317" s="346">
        <f>IF(SUM($P305:AR305)&gt;0,0,-AR$188+(AR$231&lt;=$O317)*(IFERROR(INDEX(OpCashFlow!$H$89:$AC$89,MATCH(MonthlyCF!AR$231,OpCashFlow!$H$4:$AC$4,0)),0)*AR$233))+AR305</f>
        <v/>
      </c>
      <c r="AS317" s="346">
        <f>IF(SUM($P305:AS305)&gt;0,0,-AS$188+(AS$231&lt;=$O317)*(IFERROR(INDEX(OpCashFlow!$H$89:$AC$89,MATCH(MonthlyCF!AS$231,OpCashFlow!$H$4:$AC$4,0)),0)*AS$233))+AS305</f>
        <v/>
      </c>
      <c r="AT317" s="346">
        <f>IF(SUM($P305:AT305)&gt;0,0,-AT$188+(AT$231&lt;=$O317)*(IFERROR(INDEX(OpCashFlow!$H$89:$AC$89,MATCH(MonthlyCF!AT$231,OpCashFlow!$H$4:$AC$4,0)),0)*AT$233))+AT305</f>
        <v/>
      </c>
      <c r="AU317" s="346">
        <f>IF(SUM($P305:AU305)&gt;0,0,-AU$188+(AU$231&lt;=$O317)*(IFERROR(INDEX(OpCashFlow!$H$89:$AC$89,MATCH(MonthlyCF!AU$231,OpCashFlow!$H$4:$AC$4,0)),0)*AU$233))+AU305</f>
        <v/>
      </c>
      <c r="AV317" s="346">
        <f>IF(SUM($P305:AV305)&gt;0,0,-AV$188+(AV$231&lt;=$O317)*(IFERROR(INDEX(OpCashFlow!$H$89:$AC$89,MATCH(MonthlyCF!AV$231,OpCashFlow!$H$4:$AC$4,0)),0)*AV$233))+AV305</f>
        <v/>
      </c>
      <c r="AW317" s="346">
        <f>IF(SUM($P305:AW305)&gt;0,0,-AW$188+(AW$231&lt;=$O317)*(IFERROR(INDEX(OpCashFlow!$H$89:$AC$89,MATCH(MonthlyCF!AW$231,OpCashFlow!$H$4:$AC$4,0)),0)*AW$233))+AW305</f>
        <v/>
      </c>
      <c r="AX317" s="346">
        <f>IF(SUM($P305:AX305)&gt;0,0,-AX$188+(AX$231&lt;=$O317)*(IFERROR(INDEX(OpCashFlow!$H$89:$AC$89,MATCH(MonthlyCF!AX$231,OpCashFlow!$H$4:$AC$4,0)),0)*AX$233))+AX305</f>
        <v/>
      </c>
      <c r="AY317" s="346">
        <f>IF(SUM($P305:AY305)&gt;0,0,-AY$188+(AY$231&lt;=$O317)*(IFERROR(INDEX(OpCashFlow!$H$89:$AC$89,MATCH(MonthlyCF!AY$231,OpCashFlow!$H$4:$AC$4,0)),0)*AY$233))+AY305</f>
        <v/>
      </c>
      <c r="AZ317" s="346">
        <f>IF(SUM($P305:AZ305)&gt;0,0,-AZ$188+(AZ$231&lt;=$O317)*(IFERROR(INDEX(OpCashFlow!$H$89:$AC$89,MATCH(MonthlyCF!AZ$231,OpCashFlow!$H$4:$AC$4,0)),0)*AZ$233))+AZ305</f>
        <v/>
      </c>
      <c r="BA317" s="346">
        <f>IF(SUM($P305:BA305)&gt;0,0,-BA$188+(BA$231&lt;=$O317)*(IFERROR(INDEX(OpCashFlow!$H$89:$AC$89,MATCH(MonthlyCF!BA$231,OpCashFlow!$H$4:$AC$4,0)),0)*BA$233))+BA305</f>
        <v/>
      </c>
      <c r="BB317" s="346">
        <f>IF(SUM($P305:BB305)&gt;0,0,-BB$188+(BB$231&lt;=$O317)*(IFERROR(INDEX(OpCashFlow!$H$89:$AC$89,MATCH(MonthlyCF!BB$231,OpCashFlow!$H$4:$AC$4,0)),0)*BB$233))+BB305</f>
        <v/>
      </c>
      <c r="BC317" s="346">
        <f>IF(SUM($P305:BC305)&gt;0,0,-BC$188+(BC$231&lt;=$O317)*(IFERROR(INDEX(OpCashFlow!$H$89:$AC$89,MATCH(MonthlyCF!BC$231,OpCashFlow!$H$4:$AC$4,0)),0)*BC$233))+BC305</f>
        <v/>
      </c>
      <c r="BD317" s="346">
        <f>IF(SUM($P305:BD305)&gt;0,0,-BD$188+(BD$231&lt;=$O317)*(IFERROR(INDEX(OpCashFlow!$H$89:$AC$89,MATCH(MonthlyCF!BD$231,OpCashFlow!$H$4:$AC$4,0)),0)*BD$233))+BD305</f>
        <v/>
      </c>
      <c r="BE317" s="346">
        <f>IF(SUM($P305:BE305)&gt;0,0,-BE$188+(BE$231&lt;=$O317)*(IFERROR(INDEX(OpCashFlow!$H$89:$AC$89,MATCH(MonthlyCF!BE$231,OpCashFlow!$H$4:$AC$4,0)),0)*BE$233))+BE305</f>
        <v/>
      </c>
      <c r="BF317" s="346">
        <f>IF(SUM($P305:BF305)&gt;0,0,-BF$188+(BF$231&lt;=$O317)*(IFERROR(INDEX(OpCashFlow!$H$89:$AC$89,MATCH(MonthlyCF!BF$231,OpCashFlow!$H$4:$AC$4,0)),0)*BF$233))+BF305</f>
        <v/>
      </c>
      <c r="BG317" s="346">
        <f>IF(SUM($P305:BG305)&gt;0,0,-BG$188+(BG$231&lt;=$O317)*(IFERROR(INDEX(OpCashFlow!$H$89:$AC$89,MATCH(MonthlyCF!BG$231,OpCashFlow!$H$4:$AC$4,0)),0)*BG$233))+BG305</f>
        <v/>
      </c>
      <c r="BH317" s="346">
        <f>IF(SUM($P305:BH305)&gt;0,0,-BH$188+(BH$231&lt;=$O317)*(IFERROR(INDEX(OpCashFlow!$H$89:$AC$89,MATCH(MonthlyCF!BH$231,OpCashFlow!$H$4:$AC$4,0)),0)*BH$233))+BH305</f>
        <v/>
      </c>
      <c r="BI317" s="346">
        <f>IF(SUM($P305:BI305)&gt;0,0,-BI$188+(BI$231&lt;=$O317)*(IFERROR(INDEX(OpCashFlow!$H$89:$AC$89,MATCH(MonthlyCF!BI$231,OpCashFlow!$H$4:$AC$4,0)),0)*BI$233))+BI305</f>
        <v/>
      </c>
      <c r="BJ317" s="346">
        <f>IF(SUM($P305:BJ305)&gt;0,0,-BJ$188+(BJ$231&lt;=$O317)*(IFERROR(INDEX(OpCashFlow!$H$89:$AC$89,MATCH(MonthlyCF!BJ$231,OpCashFlow!$H$4:$AC$4,0)),0)*BJ$233))+BJ305</f>
        <v/>
      </c>
      <c r="BK317" s="346">
        <f>IF(SUM($P305:BK305)&gt;0,0,-BK$188+(BK$231&lt;=$O317)*(IFERROR(INDEX(OpCashFlow!$H$89:$AC$89,MATCH(MonthlyCF!BK$231,OpCashFlow!$H$4:$AC$4,0)),0)*BK$233))+BK305</f>
        <v/>
      </c>
      <c r="BL317" s="346">
        <f>IF(SUM($P305:BL305)&gt;0,0,-BL$188+(BL$231&lt;=$O317)*(IFERROR(INDEX(OpCashFlow!$H$89:$AC$89,MATCH(MonthlyCF!BL$231,OpCashFlow!$H$4:$AC$4,0)),0)*BL$233))+BL305</f>
        <v/>
      </c>
      <c r="BM317" s="346">
        <f>IF(SUM($P305:BM305)&gt;0,0,-BM$188+(BM$231&lt;=$O317)*(IFERROR(INDEX(OpCashFlow!$H$89:$AC$89,MATCH(MonthlyCF!BM$231,OpCashFlow!$H$4:$AC$4,0)),0)*BM$233))+BM305</f>
        <v/>
      </c>
      <c r="BN317" s="346">
        <f>IF(SUM($P305:BN305)&gt;0,0,-BN$188+(BN$231&lt;=$O317)*(IFERROR(INDEX(OpCashFlow!$H$89:$AC$89,MATCH(MonthlyCF!BN$231,OpCashFlow!$H$4:$AC$4,0)),0)*BN$233))+BN305</f>
        <v/>
      </c>
      <c r="BO317" s="346">
        <f>IF(SUM($P305:BO305)&gt;0,0,-BO$188+(BO$231&lt;=$O317)*(IFERROR(INDEX(OpCashFlow!$H$89:$AC$89,MATCH(MonthlyCF!BO$231,OpCashFlow!$H$4:$AC$4,0)),0)*BO$233))+BO305</f>
        <v/>
      </c>
      <c r="BP317" s="346">
        <f>IF(SUM($P305:BP305)&gt;0,0,-BP$188+(BP$231&lt;=$O317)*(IFERROR(INDEX(OpCashFlow!$H$89:$AC$89,MATCH(MonthlyCF!BP$231,OpCashFlow!$H$4:$AC$4,0)),0)*BP$233))+BP305</f>
        <v/>
      </c>
      <c r="BQ317" s="346">
        <f>IF(SUM($P305:BQ305)&gt;0,0,-BQ$188+(BQ$231&lt;=$O317)*(IFERROR(INDEX(OpCashFlow!$H$89:$AC$89,MATCH(MonthlyCF!BQ$231,OpCashFlow!$H$4:$AC$4,0)),0)*BQ$233))+BQ305</f>
        <v/>
      </c>
      <c r="BR317" s="346">
        <f>IF(SUM($P305:BR305)&gt;0,0,-BR$188+(BR$231&lt;=$O317)*(IFERROR(INDEX(OpCashFlow!$H$89:$AC$89,MATCH(MonthlyCF!BR$231,OpCashFlow!$H$4:$AC$4,0)),0)*BR$233))+BR305</f>
        <v/>
      </c>
      <c r="BS317" s="346">
        <f>IF(SUM($P305:BS305)&gt;0,0,-BS$188+(BS$231&lt;=$O317)*(IFERROR(INDEX(OpCashFlow!$H$89:$AC$89,MATCH(MonthlyCF!BS$231,OpCashFlow!$H$4:$AC$4,0)),0)*BS$233))+BS305</f>
        <v/>
      </c>
      <c r="BT317" s="346">
        <f>IF(SUM($P305:BT305)&gt;0,0,-BT$188+(BT$231&lt;=$O317)*(IFERROR(INDEX(OpCashFlow!$H$89:$AC$89,MATCH(MonthlyCF!BT$231,OpCashFlow!$H$4:$AC$4,0)),0)*BT$233))+BT305</f>
        <v/>
      </c>
      <c r="BU317" s="346">
        <f>IF(SUM($P305:BU305)&gt;0,0,-BU$188+(BU$231&lt;=$O317)*(IFERROR(INDEX(OpCashFlow!$H$89:$AC$89,MATCH(MonthlyCF!BU$231,OpCashFlow!$H$4:$AC$4,0)),0)*BU$233))+BU305</f>
        <v/>
      </c>
      <c r="BV317" s="346">
        <f>IF(SUM($P305:BV305)&gt;0,0,-BV$188+(BV$231&lt;=$O317)*(IFERROR(INDEX(OpCashFlow!$H$89:$AC$89,MATCH(MonthlyCF!BV$231,OpCashFlow!$H$4:$AC$4,0)),0)*BV$233))+BV305</f>
        <v/>
      </c>
      <c r="BW317" s="346">
        <f>IF(SUM($P305:BW305)&gt;0,0,-BW$188+(BW$231&lt;=$O317)*(IFERROR(INDEX(OpCashFlow!$H$89:$AC$89,MATCH(MonthlyCF!BW$231,OpCashFlow!$H$4:$AC$4,0)),0)*BW$233))+BW305</f>
        <v/>
      </c>
      <c r="BX317" s="346">
        <f>IF(SUM($P305:BX305)&gt;0,0,-BX$188+(BX$231&lt;=$O317)*(IFERROR(INDEX(OpCashFlow!$H$89:$AC$89,MATCH(MonthlyCF!BX$231,OpCashFlow!$H$4:$AC$4,0)),0)*BX$233))+BX305</f>
        <v/>
      </c>
      <c r="BY317" s="346">
        <f>IF(SUM($P305:BY305)&gt;0,0,-BY$188+(BY$231&lt;=$O317)*(IFERROR(INDEX(OpCashFlow!$H$89:$AC$89,MATCH(MonthlyCF!BY$231,OpCashFlow!$H$4:$AC$4,0)),0)*BY$233))+BY305</f>
        <v/>
      </c>
      <c r="BZ317" s="346">
        <f>IF(SUM($P305:BZ305)&gt;0,0,-BZ$188+(BZ$231&lt;=$O317)*(IFERROR(INDEX(OpCashFlow!$H$89:$AC$89,MATCH(MonthlyCF!BZ$231,OpCashFlow!$H$4:$AC$4,0)),0)*BZ$233))+BZ305</f>
        <v/>
      </c>
      <c r="CA317" s="346">
        <f>IF(SUM($P305:CA305)&gt;0,0,-CA$188+(CA$231&lt;=$O317)*(IFERROR(INDEX(OpCashFlow!$H$89:$AC$89,MATCH(MonthlyCF!CA$231,OpCashFlow!$H$4:$AC$4,0)),0)*CA$233))+CA305</f>
        <v/>
      </c>
      <c r="CB317" s="346">
        <f>IF(SUM($P305:CB305)&gt;0,0,-CB$188+(CB$231&lt;=$O317)*(IFERROR(INDEX(OpCashFlow!$H$89:$AC$89,MATCH(MonthlyCF!CB$231,OpCashFlow!$H$4:$AC$4,0)),0)*CB$233))+CB305</f>
        <v/>
      </c>
      <c r="CC317" s="346">
        <f>IF(SUM($P305:CC305)&gt;0,0,-CC$188+(CC$231&lt;=$O317)*(IFERROR(INDEX(OpCashFlow!$H$89:$AC$89,MATCH(MonthlyCF!CC$231,OpCashFlow!$H$4:$AC$4,0)),0)*CC$233))+CC305</f>
        <v/>
      </c>
      <c r="CD317" s="346">
        <f>IF(SUM($P305:CD305)&gt;0,0,-CD$188+(CD$231&lt;=$O317)*(IFERROR(INDEX(OpCashFlow!$H$89:$AC$89,MATCH(MonthlyCF!CD$231,OpCashFlow!$H$4:$AC$4,0)),0)*CD$233))+CD305</f>
        <v/>
      </c>
      <c r="CE317" s="346">
        <f>IF(SUM($P305:CE305)&gt;0,0,-CE$188+(CE$231&lt;=$O317)*(IFERROR(INDEX(OpCashFlow!$H$89:$AC$89,MATCH(MonthlyCF!CE$231,OpCashFlow!$H$4:$AC$4,0)),0)*CE$233))+CE305</f>
        <v/>
      </c>
      <c r="CF317" s="346">
        <f>IF(SUM($P305:CF305)&gt;0,0,-CF$188+(CF$231&lt;=$O317)*(IFERROR(INDEX(OpCashFlow!$H$89:$AC$89,MATCH(MonthlyCF!CF$231,OpCashFlow!$H$4:$AC$4,0)),0)*CF$233))+CF305</f>
        <v/>
      </c>
      <c r="CG317" s="346">
        <f>IF(SUM($P305:CG305)&gt;0,0,-CG$188+(CG$231&lt;=$O317)*(IFERROR(INDEX(OpCashFlow!$H$89:$AC$89,MATCH(MonthlyCF!CG$231,OpCashFlow!$H$4:$AC$4,0)),0)*CG$233))+CG305</f>
        <v/>
      </c>
      <c r="CH317" s="346">
        <f>IF(SUM($P305:CH305)&gt;0,0,-CH$188+(CH$231&lt;=$O317)*(IFERROR(INDEX(OpCashFlow!$H$89:$AC$89,MATCH(MonthlyCF!CH$231,OpCashFlow!$H$4:$AC$4,0)),0)*CH$233))+CH305</f>
        <v/>
      </c>
      <c r="CI317" s="346">
        <f>IF(SUM($P305:CI305)&gt;0,0,-CI$188+(CI$231&lt;=$O317)*(IFERROR(INDEX(OpCashFlow!$H$89:$AC$89,MATCH(MonthlyCF!CI$231,OpCashFlow!$H$4:$AC$4,0)),0)*CI$233))+CI305</f>
        <v/>
      </c>
      <c r="CJ317" s="346">
        <f>IF(SUM($P305:CJ305)&gt;0,0,-CJ$188+(CJ$231&lt;=$O317)*(IFERROR(INDEX(OpCashFlow!$H$89:$AC$89,MATCH(MonthlyCF!CJ$231,OpCashFlow!$H$4:$AC$4,0)),0)*CJ$233))+CJ305</f>
        <v/>
      </c>
      <c r="CK317" s="346">
        <f>IF(SUM($P305:CK305)&gt;0,0,-CK$188+(CK$231&lt;=$O317)*(IFERROR(INDEX(OpCashFlow!$H$89:$AC$89,MATCH(MonthlyCF!CK$231,OpCashFlow!$H$4:$AC$4,0)),0)*CK$233))+CK305</f>
        <v/>
      </c>
      <c r="CL317" s="346">
        <f>IF(SUM($P305:CL305)&gt;0,0,-CL$188+(CL$231&lt;=$O317)*(IFERROR(INDEX(OpCashFlow!$H$89:$AC$89,MATCH(MonthlyCF!CL$231,OpCashFlow!$H$4:$AC$4,0)),0)*CL$233))+CL305</f>
        <v/>
      </c>
      <c r="CM317" s="346">
        <f>IF(SUM($P305:CM305)&gt;0,0,-CM$188+(CM$231&lt;=$O317)*(IFERROR(INDEX(OpCashFlow!$H$89:$AC$89,MATCH(MonthlyCF!CM$231,OpCashFlow!$H$4:$AC$4,0)),0)*CM$233))+CM305</f>
        <v/>
      </c>
      <c r="CN317" s="346">
        <f>IF(SUM($P305:CN305)&gt;0,0,-CN$188+(CN$231&lt;=$O317)*(IFERROR(INDEX(OpCashFlow!$H$89:$AC$89,MATCH(MonthlyCF!CN$231,OpCashFlow!$H$4:$AC$4,0)),0)*CN$233))+CN305</f>
        <v/>
      </c>
      <c r="CO317" s="346">
        <f>IF(SUM($P305:CO305)&gt;0,0,-CO$188+(CO$231&lt;=$O317)*(IFERROR(INDEX(OpCashFlow!$H$89:$AC$89,MATCH(MonthlyCF!CO$231,OpCashFlow!$H$4:$AC$4,0)),0)*CO$233))+CO305</f>
        <v/>
      </c>
      <c r="CP317" s="346">
        <f>IF(SUM($P305:CP305)&gt;0,0,-CP$188+(CP$231&lt;=$O317)*(IFERROR(INDEX(OpCashFlow!$H$89:$AC$89,MATCH(MonthlyCF!CP$231,OpCashFlow!$H$4:$AC$4,0)),0)*CP$233))+CP305</f>
        <v/>
      </c>
      <c r="CQ317" s="346">
        <f>IF(SUM($P305:CQ305)&gt;0,0,-CQ$188+(CQ$231&lt;=$O317)*(IFERROR(INDEX(OpCashFlow!$H$89:$AC$89,MATCH(MonthlyCF!CQ$231,OpCashFlow!$H$4:$AC$4,0)),0)*CQ$233))+CQ305</f>
        <v/>
      </c>
      <c r="CR317" s="346">
        <f>IF(SUM($P305:CR305)&gt;0,0,-CR$188+(CR$231&lt;=$O317)*(IFERROR(INDEX(OpCashFlow!$H$89:$AC$89,MATCH(MonthlyCF!CR$231,OpCashFlow!$H$4:$AC$4,0)),0)*CR$233))+CR305</f>
        <v/>
      </c>
      <c r="CS317" s="346">
        <f>IF(SUM($P305:CS305)&gt;0,0,-CS$188+(CS$231&lt;=$O317)*(IFERROR(INDEX(OpCashFlow!$H$89:$AC$89,MATCH(MonthlyCF!CS$231,OpCashFlow!$H$4:$AC$4,0)),0)*CS$233))+CS305</f>
        <v/>
      </c>
      <c r="CT317" s="346">
        <f>IF(SUM($P305:CT305)&gt;0,0,-CT$188+(CT$231&lt;=$O317)*(IFERROR(INDEX(OpCashFlow!$H$89:$AC$89,MATCH(MonthlyCF!CT$231,OpCashFlow!$H$4:$AC$4,0)),0)*CT$233))+CT305</f>
        <v/>
      </c>
      <c r="CU317" s="346">
        <f>IF(SUM($P305:CU305)&gt;0,0,-CU$188+(CU$231&lt;=$O317)*(IFERROR(INDEX(OpCashFlow!$H$89:$AC$89,MATCH(MonthlyCF!CU$231,OpCashFlow!$H$4:$AC$4,0)),0)*CU$233))+CU305</f>
        <v/>
      </c>
      <c r="CV317" s="346">
        <f>IF(SUM($P305:CV305)&gt;0,0,-CV$188+(CV$231&lt;=$O317)*(IFERROR(INDEX(OpCashFlow!$H$89:$AC$89,MATCH(MonthlyCF!CV$231,OpCashFlow!$H$4:$AC$4,0)),0)*CV$233))+CV305</f>
        <v/>
      </c>
      <c r="CW317" s="346">
        <f>IF(SUM($P305:CW305)&gt;0,0,-CW$188+(CW$231&lt;=$O317)*(IFERROR(INDEX(OpCashFlow!$H$89:$AC$89,MATCH(MonthlyCF!CW$231,OpCashFlow!$H$4:$AC$4,0)),0)*CW$233))+CW305</f>
        <v/>
      </c>
      <c r="CX317" s="346">
        <f>IF(SUM($P305:CX305)&gt;0,0,-CX$188+(CX$231&lt;=$O317)*(IFERROR(INDEX(OpCashFlow!$H$89:$AC$89,MATCH(MonthlyCF!CX$231,OpCashFlow!$H$4:$AC$4,0)),0)*CX$233))+CX305</f>
        <v/>
      </c>
      <c r="CY317" s="346">
        <f>IF(SUM($P305:CY305)&gt;0,0,-CY$188+(CY$231&lt;=$O317)*(IFERROR(INDEX(OpCashFlow!$H$89:$AC$89,MATCH(MonthlyCF!CY$231,OpCashFlow!$H$4:$AC$4,0)),0)*CY$233))+CY305</f>
        <v/>
      </c>
      <c r="CZ317" s="346">
        <f>IF(SUM($P305:CZ305)&gt;0,0,-CZ$188+(CZ$231&lt;=$O317)*(IFERROR(INDEX(OpCashFlow!$H$89:$AC$89,MATCH(MonthlyCF!CZ$231,OpCashFlow!$H$4:$AC$4,0)),0)*CZ$233))+CZ305</f>
        <v/>
      </c>
      <c r="DA317" s="346">
        <f>IF(SUM($P305:DA305)&gt;0,0,-DA$188+(DA$231&lt;=$O317)*(IFERROR(INDEX(OpCashFlow!$H$89:$AC$89,MATCH(MonthlyCF!DA$231,OpCashFlow!$H$4:$AC$4,0)),0)*DA$233))+DA305</f>
        <v/>
      </c>
      <c r="DB317" s="346">
        <f>IF(SUM($P305:DB305)&gt;0,0,-DB$188+(DB$231&lt;=$O317)*(IFERROR(INDEX(OpCashFlow!$H$89:$AC$89,MATCH(MonthlyCF!DB$231,OpCashFlow!$H$4:$AC$4,0)),0)*DB$233))+DB305</f>
        <v/>
      </c>
      <c r="DC317" s="346">
        <f>IF(SUM($P305:DC305)&gt;0,0,-DC$188+(DC$231&lt;=$O317)*(IFERROR(INDEX(OpCashFlow!$H$89:$AC$89,MATCH(MonthlyCF!DC$231,OpCashFlow!$H$4:$AC$4,0)),0)*DC$233))+DC305</f>
        <v/>
      </c>
      <c r="DD317" s="346">
        <f>IF(SUM($P305:DD305)&gt;0,0,-DD$188+(DD$231&lt;=$O317)*(IFERROR(INDEX(OpCashFlow!$H$89:$AC$89,MATCH(MonthlyCF!DD$231,OpCashFlow!$H$4:$AC$4,0)),0)*DD$233))+DD305</f>
        <v/>
      </c>
      <c r="DE317" s="346">
        <f>IF(SUM($P305:DE305)&gt;0,0,-DE$188+(DE$231&lt;=$O317)*(IFERROR(INDEX(OpCashFlow!$H$89:$AC$89,MATCH(MonthlyCF!DE$231,OpCashFlow!$H$4:$AC$4,0)),0)*DE$233))+DE305</f>
        <v/>
      </c>
      <c r="DF317" s="346">
        <f>IF(SUM($P305:DF305)&gt;0,0,-DF$188+(DF$231&lt;=$O317)*(IFERROR(INDEX(OpCashFlow!$H$89:$AC$89,MATCH(MonthlyCF!DF$231,OpCashFlow!$H$4:$AC$4,0)),0)*DF$233))+DF305</f>
        <v/>
      </c>
      <c r="DG317" s="346">
        <f>IF(SUM($P305:DG305)&gt;0,0,-DG$188+(DG$231&lt;=$O317)*(IFERROR(INDEX(OpCashFlow!$H$89:$AC$89,MATCH(MonthlyCF!DG$231,OpCashFlow!$H$4:$AC$4,0)),0)*DG$233))+DG305</f>
        <v/>
      </c>
      <c r="DH317" s="346">
        <f>IF(SUM($P305:DH305)&gt;0,0,-DH$188+(DH$231&lt;=$O317)*(IFERROR(INDEX(OpCashFlow!$H$89:$AC$89,MATCH(MonthlyCF!DH$231,OpCashFlow!$H$4:$AC$4,0)),0)*DH$233))+DH305</f>
        <v/>
      </c>
      <c r="DI317" s="346">
        <f>IF(SUM($P305:DI305)&gt;0,0,-DI$188+(DI$231&lt;=$O317)*(IFERROR(INDEX(OpCashFlow!$H$89:$AC$89,MATCH(MonthlyCF!DI$231,OpCashFlow!$H$4:$AC$4,0)),0)*DI$233))+DI305</f>
        <v/>
      </c>
      <c r="DJ317" s="346">
        <f>IF(SUM($P305:DJ305)&gt;0,0,-DJ$188+(DJ$231&lt;=$O317)*(IFERROR(INDEX(OpCashFlow!$H$89:$AC$89,MATCH(MonthlyCF!DJ$231,OpCashFlow!$H$4:$AC$4,0)),0)*DJ$233))+DJ305</f>
        <v/>
      </c>
      <c r="DK317" s="346">
        <f>IF(SUM($P305:DK305)&gt;0,0,-DK$188+(DK$231&lt;=$O317)*(IFERROR(INDEX(OpCashFlow!$H$89:$AC$89,MATCH(MonthlyCF!DK$231,OpCashFlow!$H$4:$AC$4,0)),0)*DK$233))+DK305</f>
        <v/>
      </c>
      <c r="DL317" s="346">
        <f>IF(SUM($P305:DL305)&gt;0,0,-DL$188+(DL$231&lt;=$O317)*(IFERROR(INDEX(OpCashFlow!$H$89:$AC$89,MATCH(MonthlyCF!DL$231,OpCashFlow!$H$4:$AC$4,0)),0)*DL$233))+DL305</f>
        <v/>
      </c>
      <c r="DM317" s="346">
        <f>IF(SUM($P305:DM305)&gt;0,0,-DM$188+(DM$231&lt;=$O317)*(IFERROR(INDEX(OpCashFlow!$H$89:$AC$89,MATCH(MonthlyCF!DM$231,OpCashFlow!$H$4:$AC$4,0)),0)*DM$233))+DM305</f>
        <v/>
      </c>
      <c r="DN317" s="346">
        <f>IF(SUM($P305:DN305)&gt;0,0,-DN$188+(DN$231&lt;=$O317)*(IFERROR(INDEX(OpCashFlow!$H$89:$AC$89,MATCH(MonthlyCF!DN$231,OpCashFlow!$H$4:$AC$4,0)),0)*DN$233))+DN305</f>
        <v/>
      </c>
      <c r="DO317" s="346">
        <f>IF(SUM($P305:DO305)&gt;0,0,-DO$188+(DO$231&lt;=$O317)*(IFERROR(INDEX(OpCashFlow!$H$89:$AC$89,MATCH(MonthlyCF!DO$231,OpCashFlow!$H$4:$AC$4,0)),0)*DO$233))+DO305</f>
        <v/>
      </c>
      <c r="DP317" s="346">
        <f>IF(SUM($P305:DP305)&gt;0,0,-DP$188+(DP$231&lt;=$O317)*(IFERROR(INDEX(OpCashFlow!$H$89:$AC$89,MATCH(MonthlyCF!DP$231,OpCashFlow!$H$4:$AC$4,0)),0)*DP$233))+DP305</f>
        <v/>
      </c>
      <c r="DQ317" s="346">
        <f>IF(SUM($P305:DQ305)&gt;0,0,-DQ$188+(DQ$231&lt;=$O317)*(IFERROR(INDEX(OpCashFlow!$H$89:$AC$89,MATCH(MonthlyCF!DQ$231,OpCashFlow!$H$4:$AC$4,0)),0)*DQ$233))+DQ305</f>
        <v/>
      </c>
      <c r="DR317" s="346">
        <f>IF(SUM($P305:DR305)&gt;0,0,-DR$188+(DR$231&lt;=$O317)*(IFERROR(INDEX(OpCashFlow!$H$89:$AC$89,MATCH(MonthlyCF!DR$231,OpCashFlow!$H$4:$AC$4,0)),0)*DR$233))+DR305</f>
        <v/>
      </c>
      <c r="DS317" s="346">
        <f>IF(SUM($P305:DS305)&gt;0,0,-DS$188+(DS$231&lt;=$O317)*(IFERROR(INDEX(OpCashFlow!$H$89:$AC$89,MATCH(MonthlyCF!DS$231,OpCashFlow!$H$4:$AC$4,0)),0)*DS$233))+DS305</f>
        <v/>
      </c>
      <c r="DT317" s="346">
        <f>IF(SUM($P305:DT305)&gt;0,0,-DT$188+(DT$231&lt;=$O317)*(IFERROR(INDEX(OpCashFlow!$H$89:$AC$89,MATCH(MonthlyCF!DT$231,OpCashFlow!$H$4:$AC$4,0)),0)*DT$233))+DT305</f>
        <v/>
      </c>
      <c r="DU317" s="346">
        <f>IF(SUM($P305:DU305)&gt;0,0,-DU$188+(DU$231&lt;=$O317)*(IFERROR(INDEX(OpCashFlow!$H$89:$AC$89,MATCH(MonthlyCF!DU$231,OpCashFlow!$H$4:$AC$4,0)),0)*DU$233))+DU305</f>
        <v/>
      </c>
      <c r="DV317" s="346">
        <f>IF(SUM($P305:DV305)&gt;0,0,-DV$188+(DV$231&lt;=$O317)*(IFERROR(INDEX(OpCashFlow!$H$89:$AC$89,MATCH(MonthlyCF!DV$231,OpCashFlow!$H$4:$AC$4,0)),0)*DV$233))+DV305</f>
        <v/>
      </c>
      <c r="DW317" s="346">
        <f>IF(SUM($P305:DW305)&gt;0,0,-DW$188+(DW$231&lt;=$O317)*(IFERROR(INDEX(OpCashFlow!$H$89:$AC$89,MATCH(MonthlyCF!DW$231,OpCashFlow!$H$4:$AC$4,0)),0)*DW$233))+DW305</f>
        <v/>
      </c>
      <c r="DX317" s="346">
        <f>IF(SUM($P305:DX305)&gt;0,0,-DX$188+(DX$231&lt;=$O317)*(IFERROR(INDEX(OpCashFlow!$H$89:$AC$89,MATCH(MonthlyCF!DX$231,OpCashFlow!$H$4:$AC$4,0)),0)*DX$233))+DX305</f>
        <v/>
      </c>
      <c r="DY317" s="346">
        <f>IF(SUM($P305:DY305)&gt;0,0,-DY$188+(DY$231&lt;=$O317)*(IFERROR(INDEX(OpCashFlow!$H$89:$AC$89,MATCH(MonthlyCF!DY$231,OpCashFlow!$H$4:$AC$4,0)),0)*DY$233))+DY305</f>
        <v/>
      </c>
      <c r="DZ317" s="346">
        <f>IF(SUM($P305:DZ305)&gt;0,0,-DZ$188+(DZ$231&lt;=$O317)*(IFERROR(INDEX(OpCashFlow!$H$89:$AC$89,MATCH(MonthlyCF!DZ$231,OpCashFlow!$H$4:$AC$4,0)),0)*DZ$233))+DZ305</f>
        <v/>
      </c>
      <c r="EA317" s="346">
        <f>IF(SUM($P305:EA305)&gt;0,0,-EA$188+(EA$231&lt;=$O317)*(IFERROR(INDEX(OpCashFlow!$H$89:$AC$89,MATCH(MonthlyCF!EA$231,OpCashFlow!$H$4:$AC$4,0)),0)*EA$233))+EA305</f>
        <v/>
      </c>
      <c r="EB317" s="346">
        <f>IF(SUM($P305:EB305)&gt;0,0,-EB$188+(EB$231&lt;=$O317)*(IFERROR(INDEX(OpCashFlow!$H$89:$AC$89,MATCH(MonthlyCF!EB$231,OpCashFlow!$H$4:$AC$4,0)),0)*EB$233))+EB305</f>
        <v/>
      </c>
      <c r="EC317" s="346">
        <f>IF(SUM($P305:EC305)&gt;0,0,-EC$188+(EC$231&lt;=$O317)*(IFERROR(INDEX(OpCashFlow!$H$89:$AC$89,MATCH(MonthlyCF!EC$231,OpCashFlow!$H$4:$AC$4,0)),0)*EC$233))+EC305</f>
        <v/>
      </c>
      <c r="ED317" s="346">
        <f>IF(SUM($P305:ED305)&gt;0,0,-ED$188+(ED$231&lt;=$O317)*(IFERROR(INDEX(OpCashFlow!$H$89:$AC$89,MATCH(MonthlyCF!ED$231,OpCashFlow!$H$4:$AC$4,0)),0)*ED$233))+ED305</f>
        <v/>
      </c>
      <c r="EE317" s="346">
        <f>IF(SUM($P305:EE305)&gt;0,0,-EE$188+(EE$231&lt;=$O317)*(IFERROR(INDEX(OpCashFlow!$H$89:$AC$89,MATCH(MonthlyCF!EE$231,OpCashFlow!$H$4:$AC$4,0)),0)*EE$233))+EE305</f>
        <v/>
      </c>
      <c r="EF317" s="346">
        <f>IF(SUM($P305:EF305)&gt;0,0,-EF$188+(EF$231&lt;=$O317)*(IFERROR(INDEX(OpCashFlow!$H$89:$AC$89,MATCH(MonthlyCF!EF$231,OpCashFlow!$H$4:$AC$4,0)),0)*EF$233))+EF305</f>
        <v/>
      </c>
      <c r="EG317" s="346">
        <f>IF(SUM($P305:EG305)&gt;0,0,-EG$188+(EG$231&lt;=$O317)*(IFERROR(INDEX(OpCashFlow!$H$89:$AC$89,MATCH(MonthlyCF!EG$231,OpCashFlow!$H$4:$AC$4,0)),0)*EG$233))+EG305</f>
        <v/>
      </c>
      <c r="EH317" s="346">
        <f>IF(SUM($P305:EH305)&gt;0,0,-EH$188+(EH$231&lt;=$O317)*(IFERROR(INDEX(OpCashFlow!$H$89:$AC$89,MATCH(MonthlyCF!EH$231,OpCashFlow!$H$4:$AC$4,0)),0)*EH$233))+EH305</f>
        <v/>
      </c>
      <c r="EI317" s="346">
        <f>IF(SUM($P305:EI305)&gt;0,0,-EI$188+(EI$231&lt;=$O317)*(IFERROR(INDEX(OpCashFlow!$H$89:$AC$89,MATCH(MonthlyCF!EI$231,OpCashFlow!$H$4:$AC$4,0)),0)*EI$233))+EI305</f>
        <v/>
      </c>
      <c r="EJ317" s="346">
        <f>IF(SUM($P305:EJ305)&gt;0,0,-EJ$188+(EJ$231&lt;=$O317)*(IFERROR(INDEX(OpCashFlow!$H$89:$AC$89,MATCH(MonthlyCF!EJ$231,OpCashFlow!$H$4:$AC$4,0)),0)*EJ$233))+EJ305</f>
        <v/>
      </c>
      <c r="EK317" s="346">
        <f>IF(SUM($P305:EK305)&gt;0,0,-EK$188+(EK$231&lt;=$O317)*(IFERROR(INDEX(OpCashFlow!$H$89:$AC$89,MATCH(MonthlyCF!EK$231,OpCashFlow!$H$4:$AC$4,0)),0)*EK$233))+EK305</f>
        <v/>
      </c>
      <c r="EL317" s="346">
        <f>IF(SUM($P305:EL305)&gt;0,0,-EL$188+(EL$231&lt;=$O317)*(IFERROR(INDEX(OpCashFlow!$H$89:$AC$89,MATCH(MonthlyCF!EL$231,OpCashFlow!$H$4:$AC$4,0)),0)*EL$233))+EL305</f>
        <v/>
      </c>
      <c r="EM317" s="346">
        <f>IF(SUM($P305:EM305)&gt;0,0,-EM$188+(EM$231&lt;=$O317)*(IFERROR(INDEX(OpCashFlow!$H$89:$AC$89,MATCH(MonthlyCF!EM$231,OpCashFlow!$H$4:$AC$4,0)),0)*EM$233))+EM305</f>
        <v/>
      </c>
      <c r="EN317" s="346">
        <f>IF(SUM($P305:EN305)&gt;0,0,-EN$188+(EN$231&lt;=$O317)*(IFERROR(INDEX(OpCashFlow!$H$89:$AC$89,MATCH(MonthlyCF!EN$231,OpCashFlow!$H$4:$AC$4,0)),0)*EN$233))+EN305</f>
        <v/>
      </c>
      <c r="EO317" s="346">
        <f>IF(SUM($P305:EO305)&gt;0,0,-EO$188+(EO$231&lt;=$O317)*(IFERROR(INDEX(OpCashFlow!$H$89:$AC$89,MATCH(MonthlyCF!EO$231,OpCashFlow!$H$4:$AC$4,0)),0)*EO$233))+EO305</f>
        <v/>
      </c>
      <c r="EP317" s="346">
        <f>IF(SUM($P305:EP305)&gt;0,0,-EP$188+(EP$231&lt;=$O317)*(IFERROR(INDEX(OpCashFlow!$H$89:$AC$89,MATCH(MonthlyCF!EP$231,OpCashFlow!$H$4:$AC$4,0)),0)*EP$233))+EP305</f>
        <v/>
      </c>
      <c r="EQ317" s="346">
        <f>IF(SUM($P305:EQ305)&gt;0,0,-EQ$188+(EQ$231&lt;=$O317)*(IFERROR(INDEX(OpCashFlow!$H$89:$AC$89,MATCH(MonthlyCF!EQ$231,OpCashFlow!$H$4:$AC$4,0)),0)*EQ$233))+EQ305</f>
        <v/>
      </c>
      <c r="ER317" s="346">
        <f>IF(SUM($P305:ER305)&gt;0,0,-ER$188+(ER$231&lt;=$O317)*(IFERROR(INDEX(OpCashFlow!$H$89:$AC$89,MATCH(MonthlyCF!ER$231,OpCashFlow!$H$4:$AC$4,0)),0)*ER$233))+ER305</f>
        <v/>
      </c>
      <c r="ES317" s="346">
        <f>IF(SUM($P305:ES305)&gt;0,0,-ES$188+(ES$231&lt;=$O317)*(IFERROR(INDEX(OpCashFlow!$H$89:$AC$89,MATCH(MonthlyCF!ES$231,OpCashFlow!$H$4:$AC$4,0)),0)*ES$233))+ES305</f>
        <v/>
      </c>
      <c r="ET317" s="346">
        <f>IF(SUM($P305:ET305)&gt;0,0,-ET$188+(ET$231&lt;=$O317)*(IFERROR(INDEX(OpCashFlow!$H$89:$AC$89,MATCH(MonthlyCF!ET$231,OpCashFlow!$H$4:$AC$4,0)),0)*ET$233))+ET305</f>
        <v/>
      </c>
      <c r="EU317" s="346">
        <f>IF(SUM($P305:EU305)&gt;0,0,-EU$188+(EU$231&lt;=$O317)*(IFERROR(INDEX(OpCashFlow!$H$89:$AC$89,MATCH(MonthlyCF!EU$231,OpCashFlow!$H$4:$AC$4,0)),0)*EU$233))+EU305</f>
        <v/>
      </c>
      <c r="EV317" s="346">
        <f>IF(SUM($P305:EV305)&gt;0,0,-EV$188+(EV$231&lt;=$O317)*(IFERROR(INDEX(OpCashFlow!$H$89:$AC$89,MATCH(MonthlyCF!EV$231,OpCashFlow!$H$4:$AC$4,0)),0)*EV$233))+EV305</f>
        <v/>
      </c>
      <c r="EW317" s="346">
        <f>IF(SUM($P305:EW305)&gt;0,0,-EW$188+(EW$231&lt;=$O317)*(IFERROR(INDEX(OpCashFlow!$H$89:$AC$89,MATCH(MonthlyCF!EW$231,OpCashFlow!$H$4:$AC$4,0)),0)*EW$233))+EW305</f>
        <v/>
      </c>
      <c r="EX317" s="346">
        <f>IF(SUM($P305:EX305)&gt;0,0,-EX$188+(EX$231&lt;=$O317)*(IFERROR(INDEX(OpCashFlow!$H$89:$AC$89,MATCH(MonthlyCF!EX$231,OpCashFlow!$H$4:$AC$4,0)),0)*EX$233))+EX305</f>
        <v/>
      </c>
      <c r="EY317" s="346">
        <f>IF(SUM($P305:EY305)&gt;0,0,-EY$188+(EY$231&lt;=$O317)*(IFERROR(INDEX(OpCashFlow!$H$89:$AC$89,MATCH(MonthlyCF!EY$231,OpCashFlow!$H$4:$AC$4,0)),0)*EY$233))+EY305</f>
        <v/>
      </c>
      <c r="EZ317" s="346">
        <f>IF(SUM($P305:EZ305)&gt;0,0,-EZ$188+(EZ$231&lt;=$O317)*(IFERROR(INDEX(OpCashFlow!$H$89:$AC$89,MATCH(MonthlyCF!EZ$231,OpCashFlow!$H$4:$AC$4,0)),0)*EZ$233))+EZ305</f>
        <v/>
      </c>
      <c r="FA317" s="346">
        <f>IF(SUM($P305:FA305)&gt;0,0,-FA$188+(FA$231&lt;=$O317)*(IFERROR(INDEX(OpCashFlow!$H$89:$AC$89,MATCH(MonthlyCF!FA$231,OpCashFlow!$H$4:$AC$4,0)),0)*FA$233))+FA305</f>
        <v/>
      </c>
      <c r="FB317" s="346">
        <f>IF(SUM($P305:FB305)&gt;0,0,-FB$188+(FB$231&lt;=$O317)*(IFERROR(INDEX(OpCashFlow!$H$89:$AC$89,MATCH(MonthlyCF!FB$231,OpCashFlow!$H$4:$AC$4,0)),0)*FB$233))+FB305</f>
        <v/>
      </c>
      <c r="FC317" s="346">
        <f>IF(SUM($P305:FC305)&gt;0,0,-FC$188+(FC$231&lt;=$O317)*(IFERROR(INDEX(OpCashFlow!$H$89:$AC$89,MATCH(MonthlyCF!FC$231,OpCashFlow!$H$4:$AC$4,0)),0)*FC$233))+FC305</f>
        <v/>
      </c>
      <c r="FD317" s="346">
        <f>IF(SUM($P305:FD305)&gt;0,0,-FD$188+(FD$231&lt;=$O317)*(IFERROR(INDEX(OpCashFlow!$H$89:$AC$89,MATCH(MonthlyCF!FD$231,OpCashFlow!$H$4:$AC$4,0)),0)*FD$233))+FD305</f>
        <v/>
      </c>
      <c r="FE317" s="346">
        <f>IF(SUM($P305:FE305)&gt;0,0,-FE$188+(FE$231&lt;=$O317)*(IFERROR(INDEX(OpCashFlow!$H$89:$AC$89,MATCH(MonthlyCF!FE$231,OpCashFlow!$H$4:$AC$4,0)),0)*FE$233))+FE305</f>
        <v/>
      </c>
      <c r="FF317" s="346">
        <f>IF(SUM($P305:FF305)&gt;0,0,-FF$188+(FF$231&lt;=$O317)*(IFERROR(INDEX(OpCashFlow!$H$89:$AC$89,MATCH(MonthlyCF!FF$231,OpCashFlow!$H$4:$AC$4,0)),0)*FF$233))+FF305</f>
        <v/>
      </c>
      <c r="FG317" s="346">
        <f>IF(SUM($P305:FG305)&gt;0,0,-FG$188+(FG$231&lt;=$O317)*(IFERROR(INDEX(OpCashFlow!$H$89:$AC$89,MATCH(MonthlyCF!FG$231,OpCashFlow!$H$4:$AC$4,0)),0)*FG$233))+FG305</f>
        <v/>
      </c>
      <c r="FH317" s="346">
        <f>IF(SUM($P305:FH305)&gt;0,0,-FH$188+(FH$231&lt;=$O317)*(IFERROR(INDEX(OpCashFlow!$H$89:$AC$89,MATCH(MonthlyCF!FH$231,OpCashFlow!$H$4:$AC$4,0)),0)*FH$233))+FH305</f>
        <v/>
      </c>
      <c r="FI317" s="346">
        <f>IF(SUM($P305:FI305)&gt;0,0,-FI$188+(FI$231&lt;=$O317)*(IFERROR(INDEX(OpCashFlow!$H$89:$AC$89,MATCH(MonthlyCF!FI$231,OpCashFlow!$H$4:$AC$4,0)),0)*FI$233))+FI305</f>
        <v/>
      </c>
      <c r="FJ317" s="346">
        <f>IF(SUM($P305:FJ305)&gt;0,0,-FJ$188+(FJ$231&lt;=$O317)*(IFERROR(INDEX(OpCashFlow!$H$89:$AC$89,MATCH(MonthlyCF!FJ$231,OpCashFlow!$H$4:$AC$4,0)),0)*FJ$233))+FJ305</f>
        <v/>
      </c>
      <c r="FK317" s="346">
        <f>IF(SUM($P305:FK305)&gt;0,0,-FK$188+(FK$231&lt;=$O317)*(IFERROR(INDEX(OpCashFlow!$H$89:$AC$89,MATCH(MonthlyCF!FK$231,OpCashFlow!$H$4:$AC$4,0)),0)*FK$233))+FK305</f>
        <v/>
      </c>
      <c r="FL317" s="346">
        <f>IF(SUM($P305:FL305)&gt;0,0,-FL$188+(FL$231&lt;=$O317)*(IFERROR(INDEX(OpCashFlow!$H$89:$AC$89,MATCH(MonthlyCF!FL$231,OpCashFlow!$H$4:$AC$4,0)),0)*FL$233))+FL305</f>
        <v/>
      </c>
      <c r="FM317" s="346">
        <f>IF(SUM($P305:FM305)&gt;0,0,-FM$188+(FM$231&lt;=$O317)*(IFERROR(INDEX(OpCashFlow!$H$89:$AC$89,MATCH(MonthlyCF!FM$231,OpCashFlow!$H$4:$AC$4,0)),0)*FM$233))+FM305</f>
        <v/>
      </c>
      <c r="FN317" s="346">
        <f>IF(SUM($P305:FN305)&gt;0,0,-FN$188+(FN$231&lt;=$O317)*(IFERROR(INDEX(OpCashFlow!$H$89:$AC$89,MATCH(MonthlyCF!FN$231,OpCashFlow!$H$4:$AC$4,0)),0)*FN$233))+FN305</f>
        <v/>
      </c>
      <c r="FO317" s="346">
        <f>IF(SUM($P305:FO305)&gt;0,0,-FO$188+(FO$231&lt;=$O317)*(IFERROR(INDEX(OpCashFlow!$H$89:$AC$89,MATCH(MonthlyCF!FO$231,OpCashFlow!$H$4:$AC$4,0)),0)*FO$233))+FO305</f>
        <v/>
      </c>
      <c r="FP317" s="346">
        <f>IF(SUM($P305:FP305)&gt;0,0,-FP$188+(FP$231&lt;=$O317)*(IFERROR(INDEX(OpCashFlow!$H$89:$AC$89,MATCH(MonthlyCF!FP$231,OpCashFlow!$H$4:$AC$4,0)),0)*FP$233))+FP305</f>
        <v/>
      </c>
      <c r="FQ317" s="346">
        <f>IF(SUM($P305:FQ305)&gt;0,0,-FQ$188+(FQ$231&lt;=$O317)*(IFERROR(INDEX(OpCashFlow!$H$89:$AC$89,MATCH(MonthlyCF!FQ$231,OpCashFlow!$H$4:$AC$4,0)),0)*FQ$233))+FQ305</f>
        <v/>
      </c>
      <c r="FR317" s="346">
        <f>IF(SUM($P305:FR305)&gt;0,0,-FR$188+(FR$231&lt;=$O317)*(IFERROR(INDEX(OpCashFlow!$H$89:$AC$89,MATCH(MonthlyCF!FR$231,OpCashFlow!$H$4:$AC$4,0)),0)*FR$233))+FR305</f>
        <v/>
      </c>
      <c r="FS317" s="346">
        <f>IF(SUM($P305:FS305)&gt;0,0,-FS$188+(FS$231&lt;=$O317)*(IFERROR(INDEX(OpCashFlow!$H$89:$AC$89,MATCH(MonthlyCF!FS$231,OpCashFlow!$H$4:$AC$4,0)),0)*FS$233))+FS305</f>
        <v/>
      </c>
      <c r="FT317" s="346">
        <f>IF(SUM($P305:FT305)&gt;0,0,-FT$188+(FT$231&lt;=$O317)*(IFERROR(INDEX(OpCashFlow!$H$89:$AC$89,MATCH(MonthlyCF!FT$231,OpCashFlow!$H$4:$AC$4,0)),0)*FT$233))+FT305</f>
        <v/>
      </c>
      <c r="FU317" s="346">
        <f>IF(SUM($P305:FU305)&gt;0,0,-FU$188+(FU$231&lt;=$O317)*(IFERROR(INDEX(OpCashFlow!$H$89:$AC$89,MATCH(MonthlyCF!FU$231,OpCashFlow!$H$4:$AC$4,0)),0)*FU$233))+FU305</f>
        <v/>
      </c>
      <c r="FV317" s="346">
        <f>IF(SUM($P305:FV305)&gt;0,0,-FV$188+(FV$231&lt;=$O317)*(IFERROR(INDEX(OpCashFlow!$H$89:$AC$89,MATCH(MonthlyCF!FV$231,OpCashFlow!$H$4:$AC$4,0)),0)*FV$233))+FV305</f>
        <v/>
      </c>
      <c r="FW317" s="346">
        <f>IF(SUM($P305:FW305)&gt;0,0,-FW$188+(FW$231&lt;=$O317)*(IFERROR(INDEX(OpCashFlow!$H$89:$AC$89,MATCH(MonthlyCF!FW$231,OpCashFlow!$H$4:$AC$4,0)),0)*FW$233))+FW305</f>
        <v/>
      </c>
      <c r="FX317" s="346">
        <f>IF(SUM($P305:FX305)&gt;0,0,-FX$188+(FX$231&lt;=$O317)*(IFERROR(INDEX(OpCashFlow!$H$89:$AC$89,MATCH(MonthlyCF!FX$231,OpCashFlow!$H$4:$AC$4,0)),0)*FX$233))+FX305</f>
        <v/>
      </c>
      <c r="FY317" s="346">
        <f>IF(SUM($P305:FY305)&gt;0,0,-FY$188+(FY$231&lt;=$O317)*(IFERROR(INDEX(OpCashFlow!$H$89:$AC$89,MATCH(MonthlyCF!FY$231,OpCashFlow!$H$4:$AC$4,0)),0)*FY$233))+FY305</f>
        <v/>
      </c>
      <c r="FZ317" s="346">
        <f>IF(SUM($P305:FZ305)&gt;0,0,-FZ$188+(FZ$231&lt;=$O317)*(IFERROR(INDEX(OpCashFlow!$H$89:$AC$89,MATCH(MonthlyCF!FZ$231,OpCashFlow!$H$4:$AC$4,0)),0)*FZ$233))+FZ305</f>
        <v/>
      </c>
      <c r="GA317" s="346">
        <f>IF(SUM($P305:GA305)&gt;0,0,-GA$188+(GA$231&lt;=$O317)*(IFERROR(INDEX(OpCashFlow!$H$89:$AC$89,MATCH(MonthlyCF!GA$231,OpCashFlow!$H$4:$AC$4,0)),0)*GA$233))+GA305</f>
        <v/>
      </c>
      <c r="GB317" s="346">
        <f>IF(SUM($P305:GB305)&gt;0,0,-GB$188+(GB$231&lt;=$O317)*(IFERROR(INDEX(OpCashFlow!$H$89:$AC$89,MATCH(MonthlyCF!GB$231,OpCashFlow!$H$4:$AC$4,0)),0)*GB$233))+GB305</f>
        <v/>
      </c>
      <c r="GC317" s="346">
        <f>IF(SUM($P305:GC305)&gt;0,0,-GC$188+(GC$231&lt;=$O317)*(IFERROR(INDEX(OpCashFlow!$H$89:$AC$89,MATCH(MonthlyCF!GC$231,OpCashFlow!$H$4:$AC$4,0)),0)*GC$233))+GC305</f>
        <v/>
      </c>
      <c r="GD317" s="346">
        <f>IF(SUM($P305:GD305)&gt;0,0,-GD$188+(GD$231&lt;=$O317)*(IFERROR(INDEX(OpCashFlow!$H$89:$AC$89,MATCH(MonthlyCF!GD$231,OpCashFlow!$H$4:$AC$4,0)),0)*GD$233))+GD305</f>
        <v/>
      </c>
      <c r="GE317" s="346">
        <f>IF(SUM($P305:GE305)&gt;0,0,-GE$188+(GE$231&lt;=$O317)*(IFERROR(INDEX(OpCashFlow!$H$89:$AC$89,MATCH(MonthlyCF!GE$231,OpCashFlow!$H$4:$AC$4,0)),0)*GE$233))+GE305</f>
        <v/>
      </c>
      <c r="GF317" s="346">
        <f>IF(SUM($P305:GF305)&gt;0,0,-GF$188+(GF$231&lt;=$O317)*(IFERROR(INDEX(OpCashFlow!$H$89:$AC$89,MATCH(MonthlyCF!GF$231,OpCashFlow!$H$4:$AC$4,0)),0)*GF$233))+GF305</f>
        <v/>
      </c>
      <c r="GG317" s="346">
        <f>IF(SUM($P305:GG305)&gt;0,0,-GG$188+(GG$231&lt;=$O317)*(IFERROR(INDEX(OpCashFlow!$H$89:$AC$89,MATCH(MonthlyCF!GG$231,OpCashFlow!$H$4:$AC$4,0)),0)*GG$233))+GG305</f>
        <v/>
      </c>
      <c r="GH317" s="346">
        <f>IF(SUM($P305:GH305)&gt;0,0,-GH$188+(GH$231&lt;=$O317)*(IFERROR(INDEX(OpCashFlow!$H$89:$AC$89,MATCH(MonthlyCF!GH$231,OpCashFlow!$H$4:$AC$4,0)),0)*GH$233))+GH305</f>
        <v/>
      </c>
      <c r="GI317" s="346">
        <f>IF(SUM($P305:GI305)&gt;0,0,-GI$188+(GI$231&lt;=$O317)*(IFERROR(INDEX(OpCashFlow!$H$89:$AC$89,MATCH(MonthlyCF!GI$231,OpCashFlow!$H$4:$AC$4,0)),0)*GI$233))+GI305</f>
        <v/>
      </c>
      <c r="GJ317" s="346">
        <f>IF(SUM($P305:GJ305)&gt;0,0,-GJ$188+(GJ$231&lt;=$O317)*(IFERROR(INDEX(OpCashFlow!$H$89:$AC$89,MATCH(MonthlyCF!GJ$231,OpCashFlow!$H$4:$AC$4,0)),0)*GJ$233))+GJ305</f>
        <v/>
      </c>
      <c r="GK317" s="346">
        <f>IF(SUM($P305:GK305)&gt;0,0,-GK$188+(GK$231&lt;=$O317)*(IFERROR(INDEX(OpCashFlow!$H$89:$AC$89,MATCH(MonthlyCF!GK$231,OpCashFlow!$H$4:$AC$4,0)),0)*GK$233))+GK305</f>
        <v/>
      </c>
      <c r="GL317" s="346">
        <f>IF(SUM($P305:GL305)&gt;0,0,-GL$188+(GL$231&lt;=$O317)*(IFERROR(INDEX(OpCashFlow!$H$89:$AC$89,MATCH(MonthlyCF!GL$231,OpCashFlow!$H$4:$AC$4,0)),0)*GL$233))+GL305</f>
        <v/>
      </c>
      <c r="GM317" s="346">
        <f>IF(SUM($P305:GM305)&gt;0,0,-GM$188+(GM$231&lt;=$O317)*(IFERROR(INDEX(OpCashFlow!$H$89:$AC$89,MATCH(MonthlyCF!GM$231,OpCashFlow!$H$4:$AC$4,0)),0)*GM$233))+GM305</f>
        <v/>
      </c>
      <c r="GN317" s="346">
        <f>IF(SUM($P305:GN305)&gt;0,0,-GN$188+(GN$231&lt;=$O317)*(IFERROR(INDEX(OpCashFlow!$H$89:$AC$89,MATCH(MonthlyCF!GN$231,OpCashFlow!$H$4:$AC$4,0)),0)*GN$233))+GN305</f>
        <v/>
      </c>
    </row>
    <row r="318" outlineLevel="1">
      <c r="M318" s="584">
        <f>SUMIF(P318:GN318,"&gt;0")/-SUMIF(P318:GN318,"&lt;0")</f>
        <v/>
      </c>
      <c r="N318" s="583">
        <f>XIRR(P318:GN318,$P$8:$GN$8)</f>
        <v/>
      </c>
      <c r="O318" s="1" t="n">
        <v>8</v>
      </c>
      <c r="P318" s="346">
        <f>IF(SUM($P306:P306)&gt;0,0,-P$188+(P$231&lt;=$O318)*(IFERROR(INDEX(OpCashFlow!$H$89:$AC$89,MATCH(MonthlyCF!P$231,OpCashFlow!$H$4:$AC$4,0)),0)*P$233))+P306</f>
        <v/>
      </c>
      <c r="Q318" s="346">
        <f>IF(SUM($P306:Q306)&gt;0,0,-Q$188+(Q$231&lt;=$O318)*(IFERROR(INDEX(OpCashFlow!$H$89:$AC$89,MATCH(MonthlyCF!Q$231,OpCashFlow!$H$4:$AC$4,0)),0)*Q$233))+Q306</f>
        <v/>
      </c>
      <c r="R318" s="346">
        <f>IF(SUM($P306:R306)&gt;0,0,-R$188+(R$231&lt;=$O318)*(IFERROR(INDEX(OpCashFlow!$H$89:$AC$89,MATCH(MonthlyCF!R$231,OpCashFlow!$H$4:$AC$4,0)),0)*R$233))+R306</f>
        <v/>
      </c>
      <c r="S318" s="346">
        <f>IF(SUM($P306:S306)&gt;0,0,-S$188+(S$231&lt;=$O318)*(IFERROR(INDEX(OpCashFlow!$H$89:$AC$89,MATCH(MonthlyCF!S$231,OpCashFlow!$H$4:$AC$4,0)),0)*S$233))+S306</f>
        <v/>
      </c>
      <c r="T318" s="346">
        <f>IF(SUM($P306:T306)&gt;0,0,-T$188+(T$231&lt;=$O318)*(IFERROR(INDEX(OpCashFlow!$H$89:$AC$89,MATCH(MonthlyCF!T$231,OpCashFlow!$H$4:$AC$4,0)),0)*T$233))+T306</f>
        <v/>
      </c>
      <c r="U318" s="346">
        <f>IF(SUM($P306:U306)&gt;0,0,-U$188+(U$231&lt;=$O318)*(IFERROR(INDEX(OpCashFlow!$H$89:$AC$89,MATCH(MonthlyCF!U$231,OpCashFlow!$H$4:$AC$4,0)),0)*U$233))+U306</f>
        <v/>
      </c>
      <c r="V318" s="346">
        <f>IF(SUM($P306:V306)&gt;0,0,-V$188+(V$231&lt;=$O318)*(IFERROR(INDEX(OpCashFlow!$H$89:$AC$89,MATCH(MonthlyCF!V$231,OpCashFlow!$H$4:$AC$4,0)),0)*V$233))+V306</f>
        <v/>
      </c>
      <c r="W318" s="346">
        <f>IF(SUM($P306:W306)&gt;0,0,-W$188+(W$231&lt;=$O318)*(IFERROR(INDEX(OpCashFlow!$H$89:$AC$89,MATCH(MonthlyCF!W$231,OpCashFlow!$H$4:$AC$4,0)),0)*W$233))+W306</f>
        <v/>
      </c>
      <c r="X318" s="346">
        <f>IF(SUM($P306:X306)&gt;0,0,-X$188+(X$231&lt;=$O318)*(IFERROR(INDEX(OpCashFlow!$H$89:$AC$89,MATCH(MonthlyCF!X$231,OpCashFlow!$H$4:$AC$4,0)),0)*X$233))+X306</f>
        <v/>
      </c>
      <c r="Y318" s="346">
        <f>IF(SUM($P306:Y306)&gt;0,0,-Y$188+(Y$231&lt;=$O318)*(IFERROR(INDEX(OpCashFlow!$H$89:$AC$89,MATCH(MonthlyCF!Y$231,OpCashFlow!$H$4:$AC$4,0)),0)*Y$233))+Y306</f>
        <v/>
      </c>
      <c r="Z318" s="346">
        <f>IF(SUM($P306:Z306)&gt;0,0,-Z$188+(Z$231&lt;=$O318)*(IFERROR(INDEX(OpCashFlow!$H$89:$AC$89,MATCH(MonthlyCF!Z$231,OpCashFlow!$H$4:$AC$4,0)),0)*Z$233))+Z306</f>
        <v/>
      </c>
      <c r="AA318" s="346">
        <f>IF(SUM($P306:AA306)&gt;0,0,-AA$188+(AA$231&lt;=$O318)*(IFERROR(INDEX(OpCashFlow!$H$89:$AC$89,MATCH(MonthlyCF!AA$231,OpCashFlow!$H$4:$AC$4,0)),0)*AA$233))+AA306</f>
        <v/>
      </c>
      <c r="AB318" s="346">
        <f>IF(SUM($P306:AB306)&gt;0,0,-AB$188+(AB$231&lt;=$O318)*(IFERROR(INDEX(OpCashFlow!$H$89:$AC$89,MATCH(MonthlyCF!AB$231,OpCashFlow!$H$4:$AC$4,0)),0)*AB$233))+AB306</f>
        <v/>
      </c>
      <c r="AC318" s="346">
        <f>IF(SUM($P306:AC306)&gt;0,0,-AC$188+(AC$231&lt;=$O318)*(IFERROR(INDEX(OpCashFlow!$H$89:$AC$89,MATCH(MonthlyCF!AC$231,OpCashFlow!$H$4:$AC$4,0)),0)*AC$233))+AC306</f>
        <v/>
      </c>
      <c r="AD318" s="346">
        <f>IF(SUM($P306:AD306)&gt;0,0,-AD$188+(AD$231&lt;=$O318)*(IFERROR(INDEX(OpCashFlow!$H$89:$AC$89,MATCH(MonthlyCF!AD$231,OpCashFlow!$H$4:$AC$4,0)),0)*AD$233))+AD306</f>
        <v/>
      </c>
      <c r="AE318" s="346">
        <f>IF(SUM($P306:AE306)&gt;0,0,-AE$188+(AE$231&lt;=$O318)*(IFERROR(INDEX(OpCashFlow!$H$89:$AC$89,MATCH(MonthlyCF!AE$231,OpCashFlow!$H$4:$AC$4,0)),0)*AE$233))+AE306</f>
        <v/>
      </c>
      <c r="AF318" s="346">
        <f>IF(SUM($P306:AF306)&gt;0,0,-AF$188+(AF$231&lt;=$O318)*(IFERROR(INDEX(OpCashFlow!$H$89:$AC$89,MATCH(MonthlyCF!AF$231,OpCashFlow!$H$4:$AC$4,0)),0)*AF$233))+AF306</f>
        <v/>
      </c>
      <c r="AG318" s="346">
        <f>IF(SUM($P306:AG306)&gt;0,0,-AG$188+(AG$231&lt;=$O318)*(IFERROR(INDEX(OpCashFlow!$H$89:$AC$89,MATCH(MonthlyCF!AG$231,OpCashFlow!$H$4:$AC$4,0)),0)*AG$233))+AG306</f>
        <v/>
      </c>
      <c r="AH318" s="346">
        <f>IF(SUM($P306:AH306)&gt;0,0,-AH$188+(AH$231&lt;=$O318)*(IFERROR(INDEX(OpCashFlow!$H$89:$AC$89,MATCH(MonthlyCF!AH$231,OpCashFlow!$H$4:$AC$4,0)),0)*AH$233))+AH306</f>
        <v/>
      </c>
      <c r="AI318" s="346">
        <f>IF(SUM($P306:AI306)&gt;0,0,-AI$188+(AI$231&lt;=$O318)*(IFERROR(INDEX(OpCashFlow!$H$89:$AC$89,MATCH(MonthlyCF!AI$231,OpCashFlow!$H$4:$AC$4,0)),0)*AI$233))+AI306</f>
        <v/>
      </c>
      <c r="AJ318" s="346">
        <f>IF(SUM($P306:AJ306)&gt;0,0,-AJ$188+(AJ$231&lt;=$O318)*(IFERROR(INDEX(OpCashFlow!$H$89:$AC$89,MATCH(MonthlyCF!AJ$231,OpCashFlow!$H$4:$AC$4,0)),0)*AJ$233))+AJ306</f>
        <v/>
      </c>
      <c r="AK318" s="346">
        <f>IF(SUM($P306:AK306)&gt;0,0,-AK$188+(AK$231&lt;=$O318)*(IFERROR(INDEX(OpCashFlow!$H$89:$AC$89,MATCH(MonthlyCF!AK$231,OpCashFlow!$H$4:$AC$4,0)),0)*AK$233))+AK306</f>
        <v/>
      </c>
      <c r="AL318" s="346">
        <f>IF(SUM($P306:AL306)&gt;0,0,-AL$188+(AL$231&lt;=$O318)*(IFERROR(INDEX(OpCashFlow!$H$89:$AC$89,MATCH(MonthlyCF!AL$231,OpCashFlow!$H$4:$AC$4,0)),0)*AL$233))+AL306</f>
        <v/>
      </c>
      <c r="AM318" s="346">
        <f>IF(SUM($P306:AM306)&gt;0,0,-AM$188+(AM$231&lt;=$O318)*(IFERROR(INDEX(OpCashFlow!$H$89:$AC$89,MATCH(MonthlyCF!AM$231,OpCashFlow!$H$4:$AC$4,0)),0)*AM$233))+AM306</f>
        <v/>
      </c>
      <c r="AN318" s="346">
        <f>IF(SUM($P306:AN306)&gt;0,0,-AN$188+(AN$231&lt;=$O318)*(IFERROR(INDEX(OpCashFlow!$H$89:$AC$89,MATCH(MonthlyCF!AN$231,OpCashFlow!$H$4:$AC$4,0)),0)*AN$233))+AN306</f>
        <v/>
      </c>
      <c r="AO318" s="346">
        <f>IF(SUM($P306:AO306)&gt;0,0,-AO$188+(AO$231&lt;=$O318)*(IFERROR(INDEX(OpCashFlow!$H$89:$AC$89,MATCH(MonthlyCF!AO$231,OpCashFlow!$H$4:$AC$4,0)),0)*AO$233))+AO306</f>
        <v/>
      </c>
      <c r="AP318" s="346">
        <f>IF(SUM($P306:AP306)&gt;0,0,-AP$188+(AP$231&lt;=$O318)*(IFERROR(INDEX(OpCashFlow!$H$89:$AC$89,MATCH(MonthlyCF!AP$231,OpCashFlow!$H$4:$AC$4,0)),0)*AP$233))+AP306</f>
        <v/>
      </c>
      <c r="AQ318" s="346">
        <f>IF(SUM($P306:AQ306)&gt;0,0,-AQ$188+(AQ$231&lt;=$O318)*(IFERROR(INDEX(OpCashFlow!$H$89:$AC$89,MATCH(MonthlyCF!AQ$231,OpCashFlow!$H$4:$AC$4,0)),0)*AQ$233))+AQ306</f>
        <v/>
      </c>
      <c r="AR318" s="346">
        <f>IF(SUM($P306:AR306)&gt;0,0,-AR$188+(AR$231&lt;=$O318)*(IFERROR(INDEX(OpCashFlow!$H$89:$AC$89,MATCH(MonthlyCF!AR$231,OpCashFlow!$H$4:$AC$4,0)),0)*AR$233))+AR306</f>
        <v/>
      </c>
      <c r="AS318" s="346">
        <f>IF(SUM($P306:AS306)&gt;0,0,-AS$188+(AS$231&lt;=$O318)*(IFERROR(INDEX(OpCashFlow!$H$89:$AC$89,MATCH(MonthlyCF!AS$231,OpCashFlow!$H$4:$AC$4,0)),0)*AS$233))+AS306</f>
        <v/>
      </c>
      <c r="AT318" s="346">
        <f>IF(SUM($P306:AT306)&gt;0,0,-AT$188+(AT$231&lt;=$O318)*(IFERROR(INDEX(OpCashFlow!$H$89:$AC$89,MATCH(MonthlyCF!AT$231,OpCashFlow!$H$4:$AC$4,0)),0)*AT$233))+AT306</f>
        <v/>
      </c>
      <c r="AU318" s="346">
        <f>IF(SUM($P306:AU306)&gt;0,0,-AU$188+(AU$231&lt;=$O318)*(IFERROR(INDEX(OpCashFlow!$H$89:$AC$89,MATCH(MonthlyCF!AU$231,OpCashFlow!$H$4:$AC$4,0)),0)*AU$233))+AU306</f>
        <v/>
      </c>
      <c r="AV318" s="346">
        <f>IF(SUM($P306:AV306)&gt;0,0,-AV$188+(AV$231&lt;=$O318)*(IFERROR(INDEX(OpCashFlow!$H$89:$AC$89,MATCH(MonthlyCF!AV$231,OpCashFlow!$H$4:$AC$4,0)),0)*AV$233))+AV306</f>
        <v/>
      </c>
      <c r="AW318" s="346">
        <f>IF(SUM($P306:AW306)&gt;0,0,-AW$188+(AW$231&lt;=$O318)*(IFERROR(INDEX(OpCashFlow!$H$89:$AC$89,MATCH(MonthlyCF!AW$231,OpCashFlow!$H$4:$AC$4,0)),0)*AW$233))+AW306</f>
        <v/>
      </c>
      <c r="AX318" s="346">
        <f>IF(SUM($P306:AX306)&gt;0,0,-AX$188+(AX$231&lt;=$O318)*(IFERROR(INDEX(OpCashFlow!$H$89:$AC$89,MATCH(MonthlyCF!AX$231,OpCashFlow!$H$4:$AC$4,0)),0)*AX$233))+AX306</f>
        <v/>
      </c>
      <c r="AY318" s="346">
        <f>IF(SUM($P306:AY306)&gt;0,0,-AY$188+(AY$231&lt;=$O318)*(IFERROR(INDEX(OpCashFlow!$H$89:$AC$89,MATCH(MonthlyCF!AY$231,OpCashFlow!$H$4:$AC$4,0)),0)*AY$233))+AY306</f>
        <v/>
      </c>
      <c r="AZ318" s="346">
        <f>IF(SUM($P306:AZ306)&gt;0,0,-AZ$188+(AZ$231&lt;=$O318)*(IFERROR(INDEX(OpCashFlow!$H$89:$AC$89,MATCH(MonthlyCF!AZ$231,OpCashFlow!$H$4:$AC$4,0)),0)*AZ$233))+AZ306</f>
        <v/>
      </c>
      <c r="BA318" s="346">
        <f>IF(SUM($P306:BA306)&gt;0,0,-BA$188+(BA$231&lt;=$O318)*(IFERROR(INDEX(OpCashFlow!$H$89:$AC$89,MATCH(MonthlyCF!BA$231,OpCashFlow!$H$4:$AC$4,0)),0)*BA$233))+BA306</f>
        <v/>
      </c>
      <c r="BB318" s="346">
        <f>IF(SUM($P306:BB306)&gt;0,0,-BB$188+(BB$231&lt;=$O318)*(IFERROR(INDEX(OpCashFlow!$H$89:$AC$89,MATCH(MonthlyCF!BB$231,OpCashFlow!$H$4:$AC$4,0)),0)*BB$233))+BB306</f>
        <v/>
      </c>
      <c r="BC318" s="346">
        <f>IF(SUM($P306:BC306)&gt;0,0,-BC$188+(BC$231&lt;=$O318)*(IFERROR(INDEX(OpCashFlow!$H$89:$AC$89,MATCH(MonthlyCF!BC$231,OpCashFlow!$H$4:$AC$4,0)),0)*BC$233))+BC306</f>
        <v/>
      </c>
      <c r="BD318" s="346">
        <f>IF(SUM($P306:BD306)&gt;0,0,-BD$188+(BD$231&lt;=$O318)*(IFERROR(INDEX(OpCashFlow!$H$89:$AC$89,MATCH(MonthlyCF!BD$231,OpCashFlow!$H$4:$AC$4,0)),0)*BD$233))+BD306</f>
        <v/>
      </c>
      <c r="BE318" s="346">
        <f>IF(SUM($P306:BE306)&gt;0,0,-BE$188+(BE$231&lt;=$O318)*(IFERROR(INDEX(OpCashFlow!$H$89:$AC$89,MATCH(MonthlyCF!BE$231,OpCashFlow!$H$4:$AC$4,0)),0)*BE$233))+BE306</f>
        <v/>
      </c>
      <c r="BF318" s="346">
        <f>IF(SUM($P306:BF306)&gt;0,0,-BF$188+(BF$231&lt;=$O318)*(IFERROR(INDEX(OpCashFlow!$H$89:$AC$89,MATCH(MonthlyCF!BF$231,OpCashFlow!$H$4:$AC$4,0)),0)*BF$233))+BF306</f>
        <v/>
      </c>
      <c r="BG318" s="346">
        <f>IF(SUM($P306:BG306)&gt;0,0,-BG$188+(BG$231&lt;=$O318)*(IFERROR(INDEX(OpCashFlow!$H$89:$AC$89,MATCH(MonthlyCF!BG$231,OpCashFlow!$H$4:$AC$4,0)),0)*BG$233))+BG306</f>
        <v/>
      </c>
      <c r="BH318" s="346">
        <f>IF(SUM($P306:BH306)&gt;0,0,-BH$188+(BH$231&lt;=$O318)*(IFERROR(INDEX(OpCashFlow!$H$89:$AC$89,MATCH(MonthlyCF!BH$231,OpCashFlow!$H$4:$AC$4,0)),0)*BH$233))+BH306</f>
        <v/>
      </c>
      <c r="BI318" s="346">
        <f>IF(SUM($P306:BI306)&gt;0,0,-BI$188+(BI$231&lt;=$O318)*(IFERROR(INDEX(OpCashFlow!$H$89:$AC$89,MATCH(MonthlyCF!BI$231,OpCashFlow!$H$4:$AC$4,0)),0)*BI$233))+BI306</f>
        <v/>
      </c>
      <c r="BJ318" s="346">
        <f>IF(SUM($P306:BJ306)&gt;0,0,-BJ$188+(BJ$231&lt;=$O318)*(IFERROR(INDEX(OpCashFlow!$H$89:$AC$89,MATCH(MonthlyCF!BJ$231,OpCashFlow!$H$4:$AC$4,0)),0)*BJ$233))+BJ306</f>
        <v/>
      </c>
      <c r="BK318" s="346">
        <f>IF(SUM($P306:BK306)&gt;0,0,-BK$188+(BK$231&lt;=$O318)*(IFERROR(INDEX(OpCashFlow!$H$89:$AC$89,MATCH(MonthlyCF!BK$231,OpCashFlow!$H$4:$AC$4,0)),0)*BK$233))+BK306</f>
        <v/>
      </c>
      <c r="BL318" s="346">
        <f>IF(SUM($P306:BL306)&gt;0,0,-BL$188+(BL$231&lt;=$O318)*(IFERROR(INDEX(OpCashFlow!$H$89:$AC$89,MATCH(MonthlyCF!BL$231,OpCashFlow!$H$4:$AC$4,0)),0)*BL$233))+BL306</f>
        <v/>
      </c>
      <c r="BM318" s="346">
        <f>IF(SUM($P306:BM306)&gt;0,0,-BM$188+(BM$231&lt;=$O318)*(IFERROR(INDEX(OpCashFlow!$H$89:$AC$89,MATCH(MonthlyCF!BM$231,OpCashFlow!$H$4:$AC$4,0)),0)*BM$233))+BM306</f>
        <v/>
      </c>
      <c r="BN318" s="346">
        <f>IF(SUM($P306:BN306)&gt;0,0,-BN$188+(BN$231&lt;=$O318)*(IFERROR(INDEX(OpCashFlow!$H$89:$AC$89,MATCH(MonthlyCF!BN$231,OpCashFlow!$H$4:$AC$4,0)),0)*BN$233))+BN306</f>
        <v/>
      </c>
      <c r="BO318" s="346">
        <f>IF(SUM($P306:BO306)&gt;0,0,-BO$188+(BO$231&lt;=$O318)*(IFERROR(INDEX(OpCashFlow!$H$89:$AC$89,MATCH(MonthlyCF!BO$231,OpCashFlow!$H$4:$AC$4,0)),0)*BO$233))+BO306</f>
        <v/>
      </c>
      <c r="BP318" s="346">
        <f>IF(SUM($P306:BP306)&gt;0,0,-BP$188+(BP$231&lt;=$O318)*(IFERROR(INDEX(OpCashFlow!$H$89:$AC$89,MATCH(MonthlyCF!BP$231,OpCashFlow!$H$4:$AC$4,0)),0)*BP$233))+BP306</f>
        <v/>
      </c>
      <c r="BQ318" s="346">
        <f>IF(SUM($P306:BQ306)&gt;0,0,-BQ$188+(BQ$231&lt;=$O318)*(IFERROR(INDEX(OpCashFlow!$H$89:$AC$89,MATCH(MonthlyCF!BQ$231,OpCashFlow!$H$4:$AC$4,0)),0)*BQ$233))+BQ306</f>
        <v/>
      </c>
      <c r="BR318" s="346">
        <f>IF(SUM($P306:BR306)&gt;0,0,-BR$188+(BR$231&lt;=$O318)*(IFERROR(INDEX(OpCashFlow!$H$89:$AC$89,MATCH(MonthlyCF!BR$231,OpCashFlow!$H$4:$AC$4,0)),0)*BR$233))+BR306</f>
        <v/>
      </c>
      <c r="BS318" s="346">
        <f>IF(SUM($P306:BS306)&gt;0,0,-BS$188+(BS$231&lt;=$O318)*(IFERROR(INDEX(OpCashFlow!$H$89:$AC$89,MATCH(MonthlyCF!BS$231,OpCashFlow!$H$4:$AC$4,0)),0)*BS$233))+BS306</f>
        <v/>
      </c>
      <c r="BT318" s="346">
        <f>IF(SUM($P306:BT306)&gt;0,0,-BT$188+(BT$231&lt;=$O318)*(IFERROR(INDEX(OpCashFlow!$H$89:$AC$89,MATCH(MonthlyCF!BT$231,OpCashFlow!$H$4:$AC$4,0)),0)*BT$233))+BT306</f>
        <v/>
      </c>
      <c r="BU318" s="346">
        <f>IF(SUM($P306:BU306)&gt;0,0,-BU$188+(BU$231&lt;=$O318)*(IFERROR(INDEX(OpCashFlow!$H$89:$AC$89,MATCH(MonthlyCF!BU$231,OpCashFlow!$H$4:$AC$4,0)),0)*BU$233))+BU306</f>
        <v/>
      </c>
      <c r="BV318" s="346">
        <f>IF(SUM($P306:BV306)&gt;0,0,-BV$188+(BV$231&lt;=$O318)*(IFERROR(INDEX(OpCashFlow!$H$89:$AC$89,MATCH(MonthlyCF!BV$231,OpCashFlow!$H$4:$AC$4,0)),0)*BV$233))+BV306</f>
        <v/>
      </c>
      <c r="BW318" s="346">
        <f>IF(SUM($P306:BW306)&gt;0,0,-BW$188+(BW$231&lt;=$O318)*(IFERROR(INDEX(OpCashFlow!$H$89:$AC$89,MATCH(MonthlyCF!BW$231,OpCashFlow!$H$4:$AC$4,0)),0)*BW$233))+BW306</f>
        <v/>
      </c>
      <c r="BX318" s="346">
        <f>IF(SUM($P306:BX306)&gt;0,0,-BX$188+(BX$231&lt;=$O318)*(IFERROR(INDEX(OpCashFlow!$H$89:$AC$89,MATCH(MonthlyCF!BX$231,OpCashFlow!$H$4:$AC$4,0)),0)*BX$233))+BX306</f>
        <v/>
      </c>
      <c r="BY318" s="346">
        <f>IF(SUM($P306:BY306)&gt;0,0,-BY$188+(BY$231&lt;=$O318)*(IFERROR(INDEX(OpCashFlow!$H$89:$AC$89,MATCH(MonthlyCF!BY$231,OpCashFlow!$H$4:$AC$4,0)),0)*BY$233))+BY306</f>
        <v/>
      </c>
      <c r="BZ318" s="346">
        <f>IF(SUM($P306:BZ306)&gt;0,0,-BZ$188+(BZ$231&lt;=$O318)*(IFERROR(INDEX(OpCashFlow!$H$89:$AC$89,MATCH(MonthlyCF!BZ$231,OpCashFlow!$H$4:$AC$4,0)),0)*BZ$233))+BZ306</f>
        <v/>
      </c>
      <c r="CA318" s="346">
        <f>IF(SUM($P306:CA306)&gt;0,0,-CA$188+(CA$231&lt;=$O318)*(IFERROR(INDEX(OpCashFlow!$H$89:$AC$89,MATCH(MonthlyCF!CA$231,OpCashFlow!$H$4:$AC$4,0)),0)*CA$233))+CA306</f>
        <v/>
      </c>
      <c r="CB318" s="346">
        <f>IF(SUM($P306:CB306)&gt;0,0,-CB$188+(CB$231&lt;=$O318)*(IFERROR(INDEX(OpCashFlow!$H$89:$AC$89,MATCH(MonthlyCF!CB$231,OpCashFlow!$H$4:$AC$4,0)),0)*CB$233))+CB306</f>
        <v/>
      </c>
      <c r="CC318" s="346">
        <f>IF(SUM($P306:CC306)&gt;0,0,-CC$188+(CC$231&lt;=$O318)*(IFERROR(INDEX(OpCashFlow!$H$89:$AC$89,MATCH(MonthlyCF!CC$231,OpCashFlow!$H$4:$AC$4,0)),0)*CC$233))+CC306</f>
        <v/>
      </c>
      <c r="CD318" s="346">
        <f>IF(SUM($P306:CD306)&gt;0,0,-CD$188+(CD$231&lt;=$O318)*(IFERROR(INDEX(OpCashFlow!$H$89:$AC$89,MATCH(MonthlyCF!CD$231,OpCashFlow!$H$4:$AC$4,0)),0)*CD$233))+CD306</f>
        <v/>
      </c>
      <c r="CE318" s="346">
        <f>IF(SUM($P306:CE306)&gt;0,0,-CE$188+(CE$231&lt;=$O318)*(IFERROR(INDEX(OpCashFlow!$H$89:$AC$89,MATCH(MonthlyCF!CE$231,OpCashFlow!$H$4:$AC$4,0)),0)*CE$233))+CE306</f>
        <v/>
      </c>
      <c r="CF318" s="346">
        <f>IF(SUM($P306:CF306)&gt;0,0,-CF$188+(CF$231&lt;=$O318)*(IFERROR(INDEX(OpCashFlow!$H$89:$AC$89,MATCH(MonthlyCF!CF$231,OpCashFlow!$H$4:$AC$4,0)),0)*CF$233))+CF306</f>
        <v/>
      </c>
      <c r="CG318" s="346">
        <f>IF(SUM($P306:CG306)&gt;0,0,-CG$188+(CG$231&lt;=$O318)*(IFERROR(INDEX(OpCashFlow!$H$89:$AC$89,MATCH(MonthlyCF!CG$231,OpCashFlow!$H$4:$AC$4,0)),0)*CG$233))+CG306</f>
        <v/>
      </c>
      <c r="CH318" s="346">
        <f>IF(SUM($P306:CH306)&gt;0,0,-CH$188+(CH$231&lt;=$O318)*(IFERROR(INDEX(OpCashFlow!$H$89:$AC$89,MATCH(MonthlyCF!CH$231,OpCashFlow!$H$4:$AC$4,0)),0)*CH$233))+CH306</f>
        <v/>
      </c>
      <c r="CI318" s="346">
        <f>IF(SUM($P306:CI306)&gt;0,0,-CI$188+(CI$231&lt;=$O318)*(IFERROR(INDEX(OpCashFlow!$H$89:$AC$89,MATCH(MonthlyCF!CI$231,OpCashFlow!$H$4:$AC$4,0)),0)*CI$233))+CI306</f>
        <v/>
      </c>
      <c r="CJ318" s="346">
        <f>IF(SUM($P306:CJ306)&gt;0,0,-CJ$188+(CJ$231&lt;=$O318)*(IFERROR(INDEX(OpCashFlow!$H$89:$AC$89,MATCH(MonthlyCF!CJ$231,OpCashFlow!$H$4:$AC$4,0)),0)*CJ$233))+CJ306</f>
        <v/>
      </c>
      <c r="CK318" s="346">
        <f>IF(SUM($P306:CK306)&gt;0,0,-CK$188+(CK$231&lt;=$O318)*(IFERROR(INDEX(OpCashFlow!$H$89:$AC$89,MATCH(MonthlyCF!CK$231,OpCashFlow!$H$4:$AC$4,0)),0)*CK$233))+CK306</f>
        <v/>
      </c>
      <c r="CL318" s="346">
        <f>IF(SUM($P306:CL306)&gt;0,0,-CL$188+(CL$231&lt;=$O318)*(IFERROR(INDEX(OpCashFlow!$H$89:$AC$89,MATCH(MonthlyCF!CL$231,OpCashFlow!$H$4:$AC$4,0)),0)*CL$233))+CL306</f>
        <v/>
      </c>
      <c r="CM318" s="346">
        <f>IF(SUM($P306:CM306)&gt;0,0,-CM$188+(CM$231&lt;=$O318)*(IFERROR(INDEX(OpCashFlow!$H$89:$AC$89,MATCH(MonthlyCF!CM$231,OpCashFlow!$H$4:$AC$4,0)),0)*CM$233))+CM306</f>
        <v/>
      </c>
      <c r="CN318" s="346">
        <f>IF(SUM($P306:CN306)&gt;0,0,-CN$188+(CN$231&lt;=$O318)*(IFERROR(INDEX(OpCashFlow!$H$89:$AC$89,MATCH(MonthlyCF!CN$231,OpCashFlow!$H$4:$AC$4,0)),0)*CN$233))+CN306</f>
        <v/>
      </c>
      <c r="CO318" s="346">
        <f>IF(SUM($P306:CO306)&gt;0,0,-CO$188+(CO$231&lt;=$O318)*(IFERROR(INDEX(OpCashFlow!$H$89:$AC$89,MATCH(MonthlyCF!CO$231,OpCashFlow!$H$4:$AC$4,0)),0)*CO$233))+CO306</f>
        <v/>
      </c>
      <c r="CP318" s="346">
        <f>IF(SUM($P306:CP306)&gt;0,0,-CP$188+(CP$231&lt;=$O318)*(IFERROR(INDEX(OpCashFlow!$H$89:$AC$89,MATCH(MonthlyCF!CP$231,OpCashFlow!$H$4:$AC$4,0)),0)*CP$233))+CP306</f>
        <v/>
      </c>
      <c r="CQ318" s="346">
        <f>IF(SUM($P306:CQ306)&gt;0,0,-CQ$188+(CQ$231&lt;=$O318)*(IFERROR(INDEX(OpCashFlow!$H$89:$AC$89,MATCH(MonthlyCF!CQ$231,OpCashFlow!$H$4:$AC$4,0)),0)*CQ$233))+CQ306</f>
        <v/>
      </c>
      <c r="CR318" s="346">
        <f>IF(SUM($P306:CR306)&gt;0,0,-CR$188+(CR$231&lt;=$O318)*(IFERROR(INDEX(OpCashFlow!$H$89:$AC$89,MATCH(MonthlyCF!CR$231,OpCashFlow!$H$4:$AC$4,0)),0)*CR$233))+CR306</f>
        <v/>
      </c>
      <c r="CS318" s="346">
        <f>IF(SUM($P306:CS306)&gt;0,0,-CS$188+(CS$231&lt;=$O318)*(IFERROR(INDEX(OpCashFlow!$H$89:$AC$89,MATCH(MonthlyCF!CS$231,OpCashFlow!$H$4:$AC$4,0)),0)*CS$233))+CS306</f>
        <v/>
      </c>
      <c r="CT318" s="346">
        <f>IF(SUM($P306:CT306)&gt;0,0,-CT$188+(CT$231&lt;=$O318)*(IFERROR(INDEX(OpCashFlow!$H$89:$AC$89,MATCH(MonthlyCF!CT$231,OpCashFlow!$H$4:$AC$4,0)),0)*CT$233))+CT306</f>
        <v/>
      </c>
      <c r="CU318" s="346">
        <f>IF(SUM($P306:CU306)&gt;0,0,-CU$188+(CU$231&lt;=$O318)*(IFERROR(INDEX(OpCashFlow!$H$89:$AC$89,MATCH(MonthlyCF!CU$231,OpCashFlow!$H$4:$AC$4,0)),0)*CU$233))+CU306</f>
        <v/>
      </c>
      <c r="CV318" s="346">
        <f>IF(SUM($P306:CV306)&gt;0,0,-CV$188+(CV$231&lt;=$O318)*(IFERROR(INDEX(OpCashFlow!$H$89:$AC$89,MATCH(MonthlyCF!CV$231,OpCashFlow!$H$4:$AC$4,0)),0)*CV$233))+CV306</f>
        <v/>
      </c>
      <c r="CW318" s="346">
        <f>IF(SUM($P306:CW306)&gt;0,0,-CW$188+(CW$231&lt;=$O318)*(IFERROR(INDEX(OpCashFlow!$H$89:$AC$89,MATCH(MonthlyCF!CW$231,OpCashFlow!$H$4:$AC$4,0)),0)*CW$233))+CW306</f>
        <v/>
      </c>
      <c r="CX318" s="346">
        <f>IF(SUM($P306:CX306)&gt;0,0,-CX$188+(CX$231&lt;=$O318)*(IFERROR(INDEX(OpCashFlow!$H$89:$AC$89,MATCH(MonthlyCF!CX$231,OpCashFlow!$H$4:$AC$4,0)),0)*CX$233))+CX306</f>
        <v/>
      </c>
      <c r="CY318" s="346">
        <f>IF(SUM($P306:CY306)&gt;0,0,-CY$188+(CY$231&lt;=$O318)*(IFERROR(INDEX(OpCashFlow!$H$89:$AC$89,MATCH(MonthlyCF!CY$231,OpCashFlow!$H$4:$AC$4,0)),0)*CY$233))+CY306</f>
        <v/>
      </c>
      <c r="CZ318" s="346">
        <f>IF(SUM($P306:CZ306)&gt;0,0,-CZ$188+(CZ$231&lt;=$O318)*(IFERROR(INDEX(OpCashFlow!$H$89:$AC$89,MATCH(MonthlyCF!CZ$231,OpCashFlow!$H$4:$AC$4,0)),0)*CZ$233))+CZ306</f>
        <v/>
      </c>
      <c r="DA318" s="346">
        <f>IF(SUM($P306:DA306)&gt;0,0,-DA$188+(DA$231&lt;=$O318)*(IFERROR(INDEX(OpCashFlow!$H$89:$AC$89,MATCH(MonthlyCF!DA$231,OpCashFlow!$H$4:$AC$4,0)),0)*DA$233))+DA306</f>
        <v/>
      </c>
      <c r="DB318" s="346">
        <f>IF(SUM($P306:DB306)&gt;0,0,-DB$188+(DB$231&lt;=$O318)*(IFERROR(INDEX(OpCashFlow!$H$89:$AC$89,MATCH(MonthlyCF!DB$231,OpCashFlow!$H$4:$AC$4,0)),0)*DB$233))+DB306</f>
        <v/>
      </c>
      <c r="DC318" s="346">
        <f>IF(SUM($P306:DC306)&gt;0,0,-DC$188+(DC$231&lt;=$O318)*(IFERROR(INDEX(OpCashFlow!$H$89:$AC$89,MATCH(MonthlyCF!DC$231,OpCashFlow!$H$4:$AC$4,0)),0)*DC$233))+DC306</f>
        <v/>
      </c>
      <c r="DD318" s="346">
        <f>IF(SUM($P306:DD306)&gt;0,0,-DD$188+(DD$231&lt;=$O318)*(IFERROR(INDEX(OpCashFlow!$H$89:$AC$89,MATCH(MonthlyCF!DD$231,OpCashFlow!$H$4:$AC$4,0)),0)*DD$233))+DD306</f>
        <v/>
      </c>
      <c r="DE318" s="346">
        <f>IF(SUM($P306:DE306)&gt;0,0,-DE$188+(DE$231&lt;=$O318)*(IFERROR(INDEX(OpCashFlow!$H$89:$AC$89,MATCH(MonthlyCF!DE$231,OpCashFlow!$H$4:$AC$4,0)),0)*DE$233))+DE306</f>
        <v/>
      </c>
      <c r="DF318" s="346">
        <f>IF(SUM($P306:DF306)&gt;0,0,-DF$188+(DF$231&lt;=$O318)*(IFERROR(INDEX(OpCashFlow!$H$89:$AC$89,MATCH(MonthlyCF!DF$231,OpCashFlow!$H$4:$AC$4,0)),0)*DF$233))+DF306</f>
        <v/>
      </c>
      <c r="DG318" s="346">
        <f>IF(SUM($P306:DG306)&gt;0,0,-DG$188+(DG$231&lt;=$O318)*(IFERROR(INDEX(OpCashFlow!$H$89:$AC$89,MATCH(MonthlyCF!DG$231,OpCashFlow!$H$4:$AC$4,0)),0)*DG$233))+DG306</f>
        <v/>
      </c>
      <c r="DH318" s="346">
        <f>IF(SUM($P306:DH306)&gt;0,0,-DH$188+(DH$231&lt;=$O318)*(IFERROR(INDEX(OpCashFlow!$H$89:$AC$89,MATCH(MonthlyCF!DH$231,OpCashFlow!$H$4:$AC$4,0)),0)*DH$233))+DH306</f>
        <v/>
      </c>
      <c r="DI318" s="346">
        <f>IF(SUM($P306:DI306)&gt;0,0,-DI$188+(DI$231&lt;=$O318)*(IFERROR(INDEX(OpCashFlow!$H$89:$AC$89,MATCH(MonthlyCF!DI$231,OpCashFlow!$H$4:$AC$4,0)),0)*DI$233))+DI306</f>
        <v/>
      </c>
      <c r="DJ318" s="346">
        <f>IF(SUM($P306:DJ306)&gt;0,0,-DJ$188+(DJ$231&lt;=$O318)*(IFERROR(INDEX(OpCashFlow!$H$89:$AC$89,MATCH(MonthlyCF!DJ$231,OpCashFlow!$H$4:$AC$4,0)),0)*DJ$233))+DJ306</f>
        <v/>
      </c>
      <c r="DK318" s="346">
        <f>IF(SUM($P306:DK306)&gt;0,0,-DK$188+(DK$231&lt;=$O318)*(IFERROR(INDEX(OpCashFlow!$H$89:$AC$89,MATCH(MonthlyCF!DK$231,OpCashFlow!$H$4:$AC$4,0)),0)*DK$233))+DK306</f>
        <v/>
      </c>
      <c r="DL318" s="346">
        <f>IF(SUM($P306:DL306)&gt;0,0,-DL$188+(DL$231&lt;=$O318)*(IFERROR(INDEX(OpCashFlow!$H$89:$AC$89,MATCH(MonthlyCF!DL$231,OpCashFlow!$H$4:$AC$4,0)),0)*DL$233))+DL306</f>
        <v/>
      </c>
      <c r="DM318" s="346">
        <f>IF(SUM($P306:DM306)&gt;0,0,-DM$188+(DM$231&lt;=$O318)*(IFERROR(INDEX(OpCashFlow!$H$89:$AC$89,MATCH(MonthlyCF!DM$231,OpCashFlow!$H$4:$AC$4,0)),0)*DM$233))+DM306</f>
        <v/>
      </c>
      <c r="DN318" s="346">
        <f>IF(SUM($P306:DN306)&gt;0,0,-DN$188+(DN$231&lt;=$O318)*(IFERROR(INDEX(OpCashFlow!$H$89:$AC$89,MATCH(MonthlyCF!DN$231,OpCashFlow!$H$4:$AC$4,0)),0)*DN$233))+DN306</f>
        <v/>
      </c>
      <c r="DO318" s="346">
        <f>IF(SUM($P306:DO306)&gt;0,0,-DO$188+(DO$231&lt;=$O318)*(IFERROR(INDEX(OpCashFlow!$H$89:$AC$89,MATCH(MonthlyCF!DO$231,OpCashFlow!$H$4:$AC$4,0)),0)*DO$233))+DO306</f>
        <v/>
      </c>
      <c r="DP318" s="346">
        <f>IF(SUM($P306:DP306)&gt;0,0,-DP$188+(DP$231&lt;=$O318)*(IFERROR(INDEX(OpCashFlow!$H$89:$AC$89,MATCH(MonthlyCF!DP$231,OpCashFlow!$H$4:$AC$4,0)),0)*DP$233))+DP306</f>
        <v/>
      </c>
      <c r="DQ318" s="346">
        <f>IF(SUM($P306:DQ306)&gt;0,0,-DQ$188+(DQ$231&lt;=$O318)*(IFERROR(INDEX(OpCashFlow!$H$89:$AC$89,MATCH(MonthlyCF!DQ$231,OpCashFlow!$H$4:$AC$4,0)),0)*DQ$233))+DQ306</f>
        <v/>
      </c>
      <c r="DR318" s="346">
        <f>IF(SUM($P306:DR306)&gt;0,0,-DR$188+(DR$231&lt;=$O318)*(IFERROR(INDEX(OpCashFlow!$H$89:$AC$89,MATCH(MonthlyCF!DR$231,OpCashFlow!$H$4:$AC$4,0)),0)*DR$233))+DR306</f>
        <v/>
      </c>
      <c r="DS318" s="346">
        <f>IF(SUM($P306:DS306)&gt;0,0,-DS$188+(DS$231&lt;=$O318)*(IFERROR(INDEX(OpCashFlow!$H$89:$AC$89,MATCH(MonthlyCF!DS$231,OpCashFlow!$H$4:$AC$4,0)),0)*DS$233))+DS306</f>
        <v/>
      </c>
      <c r="DT318" s="346">
        <f>IF(SUM($P306:DT306)&gt;0,0,-DT$188+(DT$231&lt;=$O318)*(IFERROR(INDEX(OpCashFlow!$H$89:$AC$89,MATCH(MonthlyCF!DT$231,OpCashFlow!$H$4:$AC$4,0)),0)*DT$233))+DT306</f>
        <v/>
      </c>
      <c r="DU318" s="346">
        <f>IF(SUM($P306:DU306)&gt;0,0,-DU$188+(DU$231&lt;=$O318)*(IFERROR(INDEX(OpCashFlow!$H$89:$AC$89,MATCH(MonthlyCF!DU$231,OpCashFlow!$H$4:$AC$4,0)),0)*DU$233))+DU306</f>
        <v/>
      </c>
      <c r="DV318" s="346">
        <f>IF(SUM($P306:DV306)&gt;0,0,-DV$188+(DV$231&lt;=$O318)*(IFERROR(INDEX(OpCashFlow!$H$89:$AC$89,MATCH(MonthlyCF!DV$231,OpCashFlow!$H$4:$AC$4,0)),0)*DV$233))+DV306</f>
        <v/>
      </c>
      <c r="DW318" s="346">
        <f>IF(SUM($P306:DW306)&gt;0,0,-DW$188+(DW$231&lt;=$O318)*(IFERROR(INDEX(OpCashFlow!$H$89:$AC$89,MATCH(MonthlyCF!DW$231,OpCashFlow!$H$4:$AC$4,0)),0)*DW$233))+DW306</f>
        <v/>
      </c>
      <c r="DX318" s="346">
        <f>IF(SUM($P306:DX306)&gt;0,0,-DX$188+(DX$231&lt;=$O318)*(IFERROR(INDEX(OpCashFlow!$H$89:$AC$89,MATCH(MonthlyCF!DX$231,OpCashFlow!$H$4:$AC$4,0)),0)*DX$233))+DX306</f>
        <v/>
      </c>
      <c r="DY318" s="346">
        <f>IF(SUM($P306:DY306)&gt;0,0,-DY$188+(DY$231&lt;=$O318)*(IFERROR(INDEX(OpCashFlow!$H$89:$AC$89,MATCH(MonthlyCF!DY$231,OpCashFlow!$H$4:$AC$4,0)),0)*DY$233))+DY306</f>
        <v/>
      </c>
      <c r="DZ318" s="346">
        <f>IF(SUM($P306:DZ306)&gt;0,0,-DZ$188+(DZ$231&lt;=$O318)*(IFERROR(INDEX(OpCashFlow!$H$89:$AC$89,MATCH(MonthlyCF!DZ$231,OpCashFlow!$H$4:$AC$4,0)),0)*DZ$233))+DZ306</f>
        <v/>
      </c>
      <c r="EA318" s="346">
        <f>IF(SUM($P306:EA306)&gt;0,0,-EA$188+(EA$231&lt;=$O318)*(IFERROR(INDEX(OpCashFlow!$H$89:$AC$89,MATCH(MonthlyCF!EA$231,OpCashFlow!$H$4:$AC$4,0)),0)*EA$233))+EA306</f>
        <v/>
      </c>
      <c r="EB318" s="346">
        <f>IF(SUM($P306:EB306)&gt;0,0,-EB$188+(EB$231&lt;=$O318)*(IFERROR(INDEX(OpCashFlow!$H$89:$AC$89,MATCH(MonthlyCF!EB$231,OpCashFlow!$H$4:$AC$4,0)),0)*EB$233))+EB306</f>
        <v/>
      </c>
      <c r="EC318" s="346">
        <f>IF(SUM($P306:EC306)&gt;0,0,-EC$188+(EC$231&lt;=$O318)*(IFERROR(INDEX(OpCashFlow!$H$89:$AC$89,MATCH(MonthlyCF!EC$231,OpCashFlow!$H$4:$AC$4,0)),0)*EC$233))+EC306</f>
        <v/>
      </c>
      <c r="ED318" s="346">
        <f>IF(SUM($P306:ED306)&gt;0,0,-ED$188+(ED$231&lt;=$O318)*(IFERROR(INDEX(OpCashFlow!$H$89:$AC$89,MATCH(MonthlyCF!ED$231,OpCashFlow!$H$4:$AC$4,0)),0)*ED$233))+ED306</f>
        <v/>
      </c>
      <c r="EE318" s="346">
        <f>IF(SUM($P306:EE306)&gt;0,0,-EE$188+(EE$231&lt;=$O318)*(IFERROR(INDEX(OpCashFlow!$H$89:$AC$89,MATCH(MonthlyCF!EE$231,OpCashFlow!$H$4:$AC$4,0)),0)*EE$233))+EE306</f>
        <v/>
      </c>
      <c r="EF318" s="346">
        <f>IF(SUM($P306:EF306)&gt;0,0,-EF$188+(EF$231&lt;=$O318)*(IFERROR(INDEX(OpCashFlow!$H$89:$AC$89,MATCH(MonthlyCF!EF$231,OpCashFlow!$H$4:$AC$4,0)),0)*EF$233))+EF306</f>
        <v/>
      </c>
      <c r="EG318" s="346">
        <f>IF(SUM($P306:EG306)&gt;0,0,-EG$188+(EG$231&lt;=$O318)*(IFERROR(INDEX(OpCashFlow!$H$89:$AC$89,MATCH(MonthlyCF!EG$231,OpCashFlow!$H$4:$AC$4,0)),0)*EG$233))+EG306</f>
        <v/>
      </c>
      <c r="EH318" s="346">
        <f>IF(SUM($P306:EH306)&gt;0,0,-EH$188+(EH$231&lt;=$O318)*(IFERROR(INDEX(OpCashFlow!$H$89:$AC$89,MATCH(MonthlyCF!EH$231,OpCashFlow!$H$4:$AC$4,0)),0)*EH$233))+EH306</f>
        <v/>
      </c>
      <c r="EI318" s="346">
        <f>IF(SUM($P306:EI306)&gt;0,0,-EI$188+(EI$231&lt;=$O318)*(IFERROR(INDEX(OpCashFlow!$H$89:$AC$89,MATCH(MonthlyCF!EI$231,OpCashFlow!$H$4:$AC$4,0)),0)*EI$233))+EI306</f>
        <v/>
      </c>
      <c r="EJ318" s="346">
        <f>IF(SUM($P306:EJ306)&gt;0,0,-EJ$188+(EJ$231&lt;=$O318)*(IFERROR(INDEX(OpCashFlow!$H$89:$AC$89,MATCH(MonthlyCF!EJ$231,OpCashFlow!$H$4:$AC$4,0)),0)*EJ$233))+EJ306</f>
        <v/>
      </c>
      <c r="EK318" s="346">
        <f>IF(SUM($P306:EK306)&gt;0,0,-EK$188+(EK$231&lt;=$O318)*(IFERROR(INDEX(OpCashFlow!$H$89:$AC$89,MATCH(MonthlyCF!EK$231,OpCashFlow!$H$4:$AC$4,0)),0)*EK$233))+EK306</f>
        <v/>
      </c>
      <c r="EL318" s="346">
        <f>IF(SUM($P306:EL306)&gt;0,0,-EL$188+(EL$231&lt;=$O318)*(IFERROR(INDEX(OpCashFlow!$H$89:$AC$89,MATCH(MonthlyCF!EL$231,OpCashFlow!$H$4:$AC$4,0)),0)*EL$233))+EL306</f>
        <v/>
      </c>
      <c r="EM318" s="346">
        <f>IF(SUM($P306:EM306)&gt;0,0,-EM$188+(EM$231&lt;=$O318)*(IFERROR(INDEX(OpCashFlow!$H$89:$AC$89,MATCH(MonthlyCF!EM$231,OpCashFlow!$H$4:$AC$4,0)),0)*EM$233))+EM306</f>
        <v/>
      </c>
      <c r="EN318" s="346">
        <f>IF(SUM($P306:EN306)&gt;0,0,-EN$188+(EN$231&lt;=$O318)*(IFERROR(INDEX(OpCashFlow!$H$89:$AC$89,MATCH(MonthlyCF!EN$231,OpCashFlow!$H$4:$AC$4,0)),0)*EN$233))+EN306</f>
        <v/>
      </c>
      <c r="EO318" s="346">
        <f>IF(SUM($P306:EO306)&gt;0,0,-EO$188+(EO$231&lt;=$O318)*(IFERROR(INDEX(OpCashFlow!$H$89:$AC$89,MATCH(MonthlyCF!EO$231,OpCashFlow!$H$4:$AC$4,0)),0)*EO$233))+EO306</f>
        <v/>
      </c>
      <c r="EP318" s="346">
        <f>IF(SUM($P306:EP306)&gt;0,0,-EP$188+(EP$231&lt;=$O318)*(IFERROR(INDEX(OpCashFlow!$H$89:$AC$89,MATCH(MonthlyCF!EP$231,OpCashFlow!$H$4:$AC$4,0)),0)*EP$233))+EP306</f>
        <v/>
      </c>
      <c r="EQ318" s="346">
        <f>IF(SUM($P306:EQ306)&gt;0,0,-EQ$188+(EQ$231&lt;=$O318)*(IFERROR(INDEX(OpCashFlow!$H$89:$AC$89,MATCH(MonthlyCF!EQ$231,OpCashFlow!$H$4:$AC$4,0)),0)*EQ$233))+EQ306</f>
        <v/>
      </c>
      <c r="ER318" s="346">
        <f>IF(SUM($P306:ER306)&gt;0,0,-ER$188+(ER$231&lt;=$O318)*(IFERROR(INDEX(OpCashFlow!$H$89:$AC$89,MATCH(MonthlyCF!ER$231,OpCashFlow!$H$4:$AC$4,0)),0)*ER$233))+ER306</f>
        <v/>
      </c>
      <c r="ES318" s="346">
        <f>IF(SUM($P306:ES306)&gt;0,0,-ES$188+(ES$231&lt;=$O318)*(IFERROR(INDEX(OpCashFlow!$H$89:$AC$89,MATCH(MonthlyCF!ES$231,OpCashFlow!$H$4:$AC$4,0)),0)*ES$233))+ES306</f>
        <v/>
      </c>
      <c r="ET318" s="346">
        <f>IF(SUM($P306:ET306)&gt;0,0,-ET$188+(ET$231&lt;=$O318)*(IFERROR(INDEX(OpCashFlow!$H$89:$AC$89,MATCH(MonthlyCF!ET$231,OpCashFlow!$H$4:$AC$4,0)),0)*ET$233))+ET306</f>
        <v/>
      </c>
      <c r="EU318" s="346">
        <f>IF(SUM($P306:EU306)&gt;0,0,-EU$188+(EU$231&lt;=$O318)*(IFERROR(INDEX(OpCashFlow!$H$89:$AC$89,MATCH(MonthlyCF!EU$231,OpCashFlow!$H$4:$AC$4,0)),0)*EU$233))+EU306</f>
        <v/>
      </c>
      <c r="EV318" s="346">
        <f>IF(SUM($P306:EV306)&gt;0,0,-EV$188+(EV$231&lt;=$O318)*(IFERROR(INDEX(OpCashFlow!$H$89:$AC$89,MATCH(MonthlyCF!EV$231,OpCashFlow!$H$4:$AC$4,0)),0)*EV$233))+EV306</f>
        <v/>
      </c>
      <c r="EW318" s="346">
        <f>IF(SUM($P306:EW306)&gt;0,0,-EW$188+(EW$231&lt;=$O318)*(IFERROR(INDEX(OpCashFlow!$H$89:$AC$89,MATCH(MonthlyCF!EW$231,OpCashFlow!$H$4:$AC$4,0)),0)*EW$233))+EW306</f>
        <v/>
      </c>
      <c r="EX318" s="346">
        <f>IF(SUM($P306:EX306)&gt;0,0,-EX$188+(EX$231&lt;=$O318)*(IFERROR(INDEX(OpCashFlow!$H$89:$AC$89,MATCH(MonthlyCF!EX$231,OpCashFlow!$H$4:$AC$4,0)),0)*EX$233))+EX306</f>
        <v/>
      </c>
      <c r="EY318" s="346">
        <f>IF(SUM($P306:EY306)&gt;0,0,-EY$188+(EY$231&lt;=$O318)*(IFERROR(INDEX(OpCashFlow!$H$89:$AC$89,MATCH(MonthlyCF!EY$231,OpCashFlow!$H$4:$AC$4,0)),0)*EY$233))+EY306</f>
        <v/>
      </c>
      <c r="EZ318" s="346">
        <f>IF(SUM($P306:EZ306)&gt;0,0,-EZ$188+(EZ$231&lt;=$O318)*(IFERROR(INDEX(OpCashFlow!$H$89:$AC$89,MATCH(MonthlyCF!EZ$231,OpCashFlow!$H$4:$AC$4,0)),0)*EZ$233))+EZ306</f>
        <v/>
      </c>
      <c r="FA318" s="346">
        <f>IF(SUM($P306:FA306)&gt;0,0,-FA$188+(FA$231&lt;=$O318)*(IFERROR(INDEX(OpCashFlow!$H$89:$AC$89,MATCH(MonthlyCF!FA$231,OpCashFlow!$H$4:$AC$4,0)),0)*FA$233))+FA306</f>
        <v/>
      </c>
      <c r="FB318" s="346">
        <f>IF(SUM($P306:FB306)&gt;0,0,-FB$188+(FB$231&lt;=$O318)*(IFERROR(INDEX(OpCashFlow!$H$89:$AC$89,MATCH(MonthlyCF!FB$231,OpCashFlow!$H$4:$AC$4,0)),0)*FB$233))+FB306</f>
        <v/>
      </c>
      <c r="FC318" s="346">
        <f>IF(SUM($P306:FC306)&gt;0,0,-FC$188+(FC$231&lt;=$O318)*(IFERROR(INDEX(OpCashFlow!$H$89:$AC$89,MATCH(MonthlyCF!FC$231,OpCashFlow!$H$4:$AC$4,0)),0)*FC$233))+FC306</f>
        <v/>
      </c>
      <c r="FD318" s="346">
        <f>IF(SUM($P306:FD306)&gt;0,0,-FD$188+(FD$231&lt;=$O318)*(IFERROR(INDEX(OpCashFlow!$H$89:$AC$89,MATCH(MonthlyCF!FD$231,OpCashFlow!$H$4:$AC$4,0)),0)*FD$233))+FD306</f>
        <v/>
      </c>
      <c r="FE318" s="346">
        <f>IF(SUM($P306:FE306)&gt;0,0,-FE$188+(FE$231&lt;=$O318)*(IFERROR(INDEX(OpCashFlow!$H$89:$AC$89,MATCH(MonthlyCF!FE$231,OpCashFlow!$H$4:$AC$4,0)),0)*FE$233))+FE306</f>
        <v/>
      </c>
      <c r="FF318" s="346">
        <f>IF(SUM($P306:FF306)&gt;0,0,-FF$188+(FF$231&lt;=$O318)*(IFERROR(INDEX(OpCashFlow!$H$89:$AC$89,MATCH(MonthlyCF!FF$231,OpCashFlow!$H$4:$AC$4,0)),0)*FF$233))+FF306</f>
        <v/>
      </c>
      <c r="FG318" s="346">
        <f>IF(SUM($P306:FG306)&gt;0,0,-FG$188+(FG$231&lt;=$O318)*(IFERROR(INDEX(OpCashFlow!$H$89:$AC$89,MATCH(MonthlyCF!FG$231,OpCashFlow!$H$4:$AC$4,0)),0)*FG$233))+FG306</f>
        <v/>
      </c>
      <c r="FH318" s="346">
        <f>IF(SUM($P306:FH306)&gt;0,0,-FH$188+(FH$231&lt;=$O318)*(IFERROR(INDEX(OpCashFlow!$H$89:$AC$89,MATCH(MonthlyCF!FH$231,OpCashFlow!$H$4:$AC$4,0)),0)*FH$233))+FH306</f>
        <v/>
      </c>
      <c r="FI318" s="346">
        <f>IF(SUM($P306:FI306)&gt;0,0,-FI$188+(FI$231&lt;=$O318)*(IFERROR(INDEX(OpCashFlow!$H$89:$AC$89,MATCH(MonthlyCF!FI$231,OpCashFlow!$H$4:$AC$4,0)),0)*FI$233))+FI306</f>
        <v/>
      </c>
      <c r="FJ318" s="346">
        <f>IF(SUM($P306:FJ306)&gt;0,0,-FJ$188+(FJ$231&lt;=$O318)*(IFERROR(INDEX(OpCashFlow!$H$89:$AC$89,MATCH(MonthlyCF!FJ$231,OpCashFlow!$H$4:$AC$4,0)),0)*FJ$233))+FJ306</f>
        <v/>
      </c>
      <c r="FK318" s="346">
        <f>IF(SUM($P306:FK306)&gt;0,0,-FK$188+(FK$231&lt;=$O318)*(IFERROR(INDEX(OpCashFlow!$H$89:$AC$89,MATCH(MonthlyCF!FK$231,OpCashFlow!$H$4:$AC$4,0)),0)*FK$233))+FK306</f>
        <v/>
      </c>
      <c r="FL318" s="346">
        <f>IF(SUM($P306:FL306)&gt;0,0,-FL$188+(FL$231&lt;=$O318)*(IFERROR(INDEX(OpCashFlow!$H$89:$AC$89,MATCH(MonthlyCF!FL$231,OpCashFlow!$H$4:$AC$4,0)),0)*FL$233))+FL306</f>
        <v/>
      </c>
      <c r="FM318" s="346">
        <f>IF(SUM($P306:FM306)&gt;0,0,-FM$188+(FM$231&lt;=$O318)*(IFERROR(INDEX(OpCashFlow!$H$89:$AC$89,MATCH(MonthlyCF!FM$231,OpCashFlow!$H$4:$AC$4,0)),0)*FM$233))+FM306</f>
        <v/>
      </c>
      <c r="FN318" s="346">
        <f>IF(SUM($P306:FN306)&gt;0,0,-FN$188+(FN$231&lt;=$O318)*(IFERROR(INDEX(OpCashFlow!$H$89:$AC$89,MATCH(MonthlyCF!FN$231,OpCashFlow!$H$4:$AC$4,0)),0)*FN$233))+FN306</f>
        <v/>
      </c>
      <c r="FO318" s="346">
        <f>IF(SUM($P306:FO306)&gt;0,0,-FO$188+(FO$231&lt;=$O318)*(IFERROR(INDEX(OpCashFlow!$H$89:$AC$89,MATCH(MonthlyCF!FO$231,OpCashFlow!$H$4:$AC$4,0)),0)*FO$233))+FO306</f>
        <v/>
      </c>
      <c r="FP318" s="346">
        <f>IF(SUM($P306:FP306)&gt;0,0,-FP$188+(FP$231&lt;=$O318)*(IFERROR(INDEX(OpCashFlow!$H$89:$AC$89,MATCH(MonthlyCF!FP$231,OpCashFlow!$H$4:$AC$4,0)),0)*FP$233))+FP306</f>
        <v/>
      </c>
      <c r="FQ318" s="346">
        <f>IF(SUM($P306:FQ306)&gt;0,0,-FQ$188+(FQ$231&lt;=$O318)*(IFERROR(INDEX(OpCashFlow!$H$89:$AC$89,MATCH(MonthlyCF!FQ$231,OpCashFlow!$H$4:$AC$4,0)),0)*FQ$233))+FQ306</f>
        <v/>
      </c>
      <c r="FR318" s="346">
        <f>IF(SUM($P306:FR306)&gt;0,0,-FR$188+(FR$231&lt;=$O318)*(IFERROR(INDEX(OpCashFlow!$H$89:$AC$89,MATCH(MonthlyCF!FR$231,OpCashFlow!$H$4:$AC$4,0)),0)*FR$233))+FR306</f>
        <v/>
      </c>
      <c r="FS318" s="346">
        <f>IF(SUM($P306:FS306)&gt;0,0,-FS$188+(FS$231&lt;=$O318)*(IFERROR(INDEX(OpCashFlow!$H$89:$AC$89,MATCH(MonthlyCF!FS$231,OpCashFlow!$H$4:$AC$4,0)),0)*FS$233))+FS306</f>
        <v/>
      </c>
      <c r="FT318" s="346">
        <f>IF(SUM($P306:FT306)&gt;0,0,-FT$188+(FT$231&lt;=$O318)*(IFERROR(INDEX(OpCashFlow!$H$89:$AC$89,MATCH(MonthlyCF!FT$231,OpCashFlow!$H$4:$AC$4,0)),0)*FT$233))+FT306</f>
        <v/>
      </c>
      <c r="FU318" s="346">
        <f>IF(SUM($P306:FU306)&gt;0,0,-FU$188+(FU$231&lt;=$O318)*(IFERROR(INDEX(OpCashFlow!$H$89:$AC$89,MATCH(MonthlyCF!FU$231,OpCashFlow!$H$4:$AC$4,0)),0)*FU$233))+FU306</f>
        <v/>
      </c>
      <c r="FV318" s="346">
        <f>IF(SUM($P306:FV306)&gt;0,0,-FV$188+(FV$231&lt;=$O318)*(IFERROR(INDEX(OpCashFlow!$H$89:$AC$89,MATCH(MonthlyCF!FV$231,OpCashFlow!$H$4:$AC$4,0)),0)*FV$233))+FV306</f>
        <v/>
      </c>
      <c r="FW318" s="346">
        <f>IF(SUM($P306:FW306)&gt;0,0,-FW$188+(FW$231&lt;=$O318)*(IFERROR(INDEX(OpCashFlow!$H$89:$AC$89,MATCH(MonthlyCF!FW$231,OpCashFlow!$H$4:$AC$4,0)),0)*FW$233))+FW306</f>
        <v/>
      </c>
      <c r="FX318" s="346">
        <f>IF(SUM($P306:FX306)&gt;0,0,-FX$188+(FX$231&lt;=$O318)*(IFERROR(INDEX(OpCashFlow!$H$89:$AC$89,MATCH(MonthlyCF!FX$231,OpCashFlow!$H$4:$AC$4,0)),0)*FX$233))+FX306</f>
        <v/>
      </c>
      <c r="FY318" s="346">
        <f>IF(SUM($P306:FY306)&gt;0,0,-FY$188+(FY$231&lt;=$O318)*(IFERROR(INDEX(OpCashFlow!$H$89:$AC$89,MATCH(MonthlyCF!FY$231,OpCashFlow!$H$4:$AC$4,0)),0)*FY$233))+FY306</f>
        <v/>
      </c>
      <c r="FZ318" s="346">
        <f>IF(SUM($P306:FZ306)&gt;0,0,-FZ$188+(FZ$231&lt;=$O318)*(IFERROR(INDEX(OpCashFlow!$H$89:$AC$89,MATCH(MonthlyCF!FZ$231,OpCashFlow!$H$4:$AC$4,0)),0)*FZ$233))+FZ306</f>
        <v/>
      </c>
      <c r="GA318" s="346">
        <f>IF(SUM($P306:GA306)&gt;0,0,-GA$188+(GA$231&lt;=$O318)*(IFERROR(INDEX(OpCashFlow!$H$89:$AC$89,MATCH(MonthlyCF!GA$231,OpCashFlow!$H$4:$AC$4,0)),0)*GA$233))+GA306</f>
        <v/>
      </c>
      <c r="GB318" s="346">
        <f>IF(SUM($P306:GB306)&gt;0,0,-GB$188+(GB$231&lt;=$O318)*(IFERROR(INDEX(OpCashFlow!$H$89:$AC$89,MATCH(MonthlyCF!GB$231,OpCashFlow!$H$4:$AC$4,0)),0)*GB$233))+GB306</f>
        <v/>
      </c>
      <c r="GC318" s="346">
        <f>IF(SUM($P306:GC306)&gt;0,0,-GC$188+(GC$231&lt;=$O318)*(IFERROR(INDEX(OpCashFlow!$H$89:$AC$89,MATCH(MonthlyCF!GC$231,OpCashFlow!$H$4:$AC$4,0)),0)*GC$233))+GC306</f>
        <v/>
      </c>
      <c r="GD318" s="346">
        <f>IF(SUM($P306:GD306)&gt;0,0,-GD$188+(GD$231&lt;=$O318)*(IFERROR(INDEX(OpCashFlow!$H$89:$AC$89,MATCH(MonthlyCF!GD$231,OpCashFlow!$H$4:$AC$4,0)),0)*GD$233))+GD306</f>
        <v/>
      </c>
      <c r="GE318" s="346">
        <f>IF(SUM($P306:GE306)&gt;0,0,-GE$188+(GE$231&lt;=$O318)*(IFERROR(INDEX(OpCashFlow!$H$89:$AC$89,MATCH(MonthlyCF!GE$231,OpCashFlow!$H$4:$AC$4,0)),0)*GE$233))+GE306</f>
        <v/>
      </c>
      <c r="GF318" s="346">
        <f>IF(SUM($P306:GF306)&gt;0,0,-GF$188+(GF$231&lt;=$O318)*(IFERROR(INDEX(OpCashFlow!$H$89:$AC$89,MATCH(MonthlyCF!GF$231,OpCashFlow!$H$4:$AC$4,0)),0)*GF$233))+GF306</f>
        <v/>
      </c>
      <c r="GG318" s="346">
        <f>IF(SUM($P306:GG306)&gt;0,0,-GG$188+(GG$231&lt;=$O318)*(IFERROR(INDEX(OpCashFlow!$H$89:$AC$89,MATCH(MonthlyCF!GG$231,OpCashFlow!$H$4:$AC$4,0)),0)*GG$233))+GG306</f>
        <v/>
      </c>
      <c r="GH318" s="346">
        <f>IF(SUM($P306:GH306)&gt;0,0,-GH$188+(GH$231&lt;=$O318)*(IFERROR(INDEX(OpCashFlow!$H$89:$AC$89,MATCH(MonthlyCF!GH$231,OpCashFlow!$H$4:$AC$4,0)),0)*GH$233))+GH306</f>
        <v/>
      </c>
      <c r="GI318" s="346">
        <f>IF(SUM($P306:GI306)&gt;0,0,-GI$188+(GI$231&lt;=$O318)*(IFERROR(INDEX(OpCashFlow!$H$89:$AC$89,MATCH(MonthlyCF!GI$231,OpCashFlow!$H$4:$AC$4,0)),0)*GI$233))+GI306</f>
        <v/>
      </c>
      <c r="GJ318" s="346">
        <f>IF(SUM($P306:GJ306)&gt;0,0,-GJ$188+(GJ$231&lt;=$O318)*(IFERROR(INDEX(OpCashFlow!$H$89:$AC$89,MATCH(MonthlyCF!GJ$231,OpCashFlow!$H$4:$AC$4,0)),0)*GJ$233))+GJ306</f>
        <v/>
      </c>
      <c r="GK318" s="346">
        <f>IF(SUM($P306:GK306)&gt;0,0,-GK$188+(GK$231&lt;=$O318)*(IFERROR(INDEX(OpCashFlow!$H$89:$AC$89,MATCH(MonthlyCF!GK$231,OpCashFlow!$H$4:$AC$4,0)),0)*GK$233))+GK306</f>
        <v/>
      </c>
      <c r="GL318" s="346">
        <f>IF(SUM($P306:GL306)&gt;0,0,-GL$188+(GL$231&lt;=$O318)*(IFERROR(INDEX(OpCashFlow!$H$89:$AC$89,MATCH(MonthlyCF!GL$231,OpCashFlow!$H$4:$AC$4,0)),0)*GL$233))+GL306</f>
        <v/>
      </c>
      <c r="GM318" s="346">
        <f>IF(SUM($P306:GM306)&gt;0,0,-GM$188+(GM$231&lt;=$O318)*(IFERROR(INDEX(OpCashFlow!$H$89:$AC$89,MATCH(MonthlyCF!GM$231,OpCashFlow!$H$4:$AC$4,0)),0)*GM$233))+GM306</f>
        <v/>
      </c>
      <c r="GN318" s="346">
        <f>IF(SUM($P306:GN306)&gt;0,0,-GN$188+(GN$231&lt;=$O318)*(IFERROR(INDEX(OpCashFlow!$H$89:$AC$89,MATCH(MonthlyCF!GN$231,OpCashFlow!$H$4:$AC$4,0)),0)*GN$233))+GN306</f>
        <v/>
      </c>
    </row>
    <row r="319" outlineLevel="1">
      <c r="M319" s="584">
        <f>SUMIF(P319:GN319,"&gt;0")/-SUMIF(P319:GN319,"&lt;0")</f>
        <v/>
      </c>
      <c r="N319" s="583">
        <f>XIRR(P319:GN319,$P$8:$GN$8)</f>
        <v/>
      </c>
      <c r="O319" s="1" t="n">
        <v>9</v>
      </c>
      <c r="P319" s="346">
        <f>IF(SUM($P307:P307)&gt;0,0,-P$188+(P$231&lt;=$O319)*(IFERROR(INDEX(OpCashFlow!$H$89:$AC$89,MATCH(MonthlyCF!P$231,OpCashFlow!$H$4:$AC$4,0)),0)*P$233))+P307</f>
        <v/>
      </c>
      <c r="Q319" s="346">
        <f>IF(SUM($P307:Q307)&gt;0,0,-Q$188+(Q$231&lt;=$O319)*(IFERROR(INDEX(OpCashFlow!$H$89:$AC$89,MATCH(MonthlyCF!Q$231,OpCashFlow!$H$4:$AC$4,0)),0)*Q$233))+Q307</f>
        <v/>
      </c>
      <c r="R319" s="346">
        <f>IF(SUM($P307:R307)&gt;0,0,-R$188+(R$231&lt;=$O319)*(IFERROR(INDEX(OpCashFlow!$H$89:$AC$89,MATCH(MonthlyCF!R$231,OpCashFlow!$H$4:$AC$4,0)),0)*R$233))+R307</f>
        <v/>
      </c>
      <c r="S319" s="346">
        <f>IF(SUM($P307:S307)&gt;0,0,-S$188+(S$231&lt;=$O319)*(IFERROR(INDEX(OpCashFlow!$H$89:$AC$89,MATCH(MonthlyCF!S$231,OpCashFlow!$H$4:$AC$4,0)),0)*S$233))+S307</f>
        <v/>
      </c>
      <c r="T319" s="346">
        <f>IF(SUM($P307:T307)&gt;0,0,-T$188+(T$231&lt;=$O319)*(IFERROR(INDEX(OpCashFlow!$H$89:$AC$89,MATCH(MonthlyCF!T$231,OpCashFlow!$H$4:$AC$4,0)),0)*T$233))+T307</f>
        <v/>
      </c>
      <c r="U319" s="346">
        <f>IF(SUM($P307:U307)&gt;0,0,-U$188+(U$231&lt;=$O319)*(IFERROR(INDEX(OpCashFlow!$H$89:$AC$89,MATCH(MonthlyCF!U$231,OpCashFlow!$H$4:$AC$4,0)),0)*U$233))+U307</f>
        <v/>
      </c>
      <c r="V319" s="346">
        <f>IF(SUM($P307:V307)&gt;0,0,-V$188+(V$231&lt;=$O319)*(IFERROR(INDEX(OpCashFlow!$H$89:$AC$89,MATCH(MonthlyCF!V$231,OpCashFlow!$H$4:$AC$4,0)),0)*V$233))+V307</f>
        <v/>
      </c>
      <c r="W319" s="346">
        <f>IF(SUM($P307:W307)&gt;0,0,-W$188+(W$231&lt;=$O319)*(IFERROR(INDEX(OpCashFlow!$H$89:$AC$89,MATCH(MonthlyCF!W$231,OpCashFlow!$H$4:$AC$4,0)),0)*W$233))+W307</f>
        <v/>
      </c>
      <c r="X319" s="346">
        <f>IF(SUM($P307:X307)&gt;0,0,-X$188+(X$231&lt;=$O319)*(IFERROR(INDEX(OpCashFlow!$H$89:$AC$89,MATCH(MonthlyCF!X$231,OpCashFlow!$H$4:$AC$4,0)),0)*X$233))+X307</f>
        <v/>
      </c>
      <c r="Y319" s="346">
        <f>IF(SUM($P307:Y307)&gt;0,0,-Y$188+(Y$231&lt;=$O319)*(IFERROR(INDEX(OpCashFlow!$H$89:$AC$89,MATCH(MonthlyCF!Y$231,OpCashFlow!$H$4:$AC$4,0)),0)*Y$233))+Y307</f>
        <v/>
      </c>
      <c r="Z319" s="346">
        <f>IF(SUM($P307:Z307)&gt;0,0,-Z$188+(Z$231&lt;=$O319)*(IFERROR(INDEX(OpCashFlow!$H$89:$AC$89,MATCH(MonthlyCF!Z$231,OpCashFlow!$H$4:$AC$4,0)),0)*Z$233))+Z307</f>
        <v/>
      </c>
      <c r="AA319" s="346">
        <f>IF(SUM($P307:AA307)&gt;0,0,-AA$188+(AA$231&lt;=$O319)*(IFERROR(INDEX(OpCashFlow!$H$89:$AC$89,MATCH(MonthlyCF!AA$231,OpCashFlow!$H$4:$AC$4,0)),0)*AA$233))+AA307</f>
        <v/>
      </c>
      <c r="AB319" s="346">
        <f>IF(SUM($P307:AB307)&gt;0,0,-AB$188+(AB$231&lt;=$O319)*(IFERROR(INDEX(OpCashFlow!$H$89:$AC$89,MATCH(MonthlyCF!AB$231,OpCashFlow!$H$4:$AC$4,0)),0)*AB$233))+AB307</f>
        <v/>
      </c>
      <c r="AC319" s="346">
        <f>IF(SUM($P307:AC307)&gt;0,0,-AC$188+(AC$231&lt;=$O319)*(IFERROR(INDEX(OpCashFlow!$H$89:$AC$89,MATCH(MonthlyCF!AC$231,OpCashFlow!$H$4:$AC$4,0)),0)*AC$233))+AC307</f>
        <v/>
      </c>
      <c r="AD319" s="346">
        <f>IF(SUM($P307:AD307)&gt;0,0,-AD$188+(AD$231&lt;=$O319)*(IFERROR(INDEX(OpCashFlow!$H$89:$AC$89,MATCH(MonthlyCF!AD$231,OpCashFlow!$H$4:$AC$4,0)),0)*AD$233))+AD307</f>
        <v/>
      </c>
      <c r="AE319" s="346">
        <f>IF(SUM($P307:AE307)&gt;0,0,-AE$188+(AE$231&lt;=$O319)*(IFERROR(INDEX(OpCashFlow!$H$89:$AC$89,MATCH(MonthlyCF!AE$231,OpCashFlow!$H$4:$AC$4,0)),0)*AE$233))+AE307</f>
        <v/>
      </c>
      <c r="AF319" s="346">
        <f>IF(SUM($P307:AF307)&gt;0,0,-AF$188+(AF$231&lt;=$O319)*(IFERROR(INDEX(OpCashFlow!$H$89:$AC$89,MATCH(MonthlyCF!AF$231,OpCashFlow!$H$4:$AC$4,0)),0)*AF$233))+AF307</f>
        <v/>
      </c>
      <c r="AG319" s="346">
        <f>IF(SUM($P307:AG307)&gt;0,0,-AG$188+(AG$231&lt;=$O319)*(IFERROR(INDEX(OpCashFlow!$H$89:$AC$89,MATCH(MonthlyCF!AG$231,OpCashFlow!$H$4:$AC$4,0)),0)*AG$233))+AG307</f>
        <v/>
      </c>
      <c r="AH319" s="346">
        <f>IF(SUM($P307:AH307)&gt;0,0,-AH$188+(AH$231&lt;=$O319)*(IFERROR(INDEX(OpCashFlow!$H$89:$AC$89,MATCH(MonthlyCF!AH$231,OpCashFlow!$H$4:$AC$4,0)),0)*AH$233))+AH307</f>
        <v/>
      </c>
      <c r="AI319" s="346">
        <f>IF(SUM($P307:AI307)&gt;0,0,-AI$188+(AI$231&lt;=$O319)*(IFERROR(INDEX(OpCashFlow!$H$89:$AC$89,MATCH(MonthlyCF!AI$231,OpCashFlow!$H$4:$AC$4,0)),0)*AI$233))+AI307</f>
        <v/>
      </c>
      <c r="AJ319" s="346">
        <f>IF(SUM($P307:AJ307)&gt;0,0,-AJ$188+(AJ$231&lt;=$O319)*(IFERROR(INDEX(OpCashFlow!$H$89:$AC$89,MATCH(MonthlyCF!AJ$231,OpCashFlow!$H$4:$AC$4,0)),0)*AJ$233))+AJ307</f>
        <v/>
      </c>
      <c r="AK319" s="346">
        <f>IF(SUM($P307:AK307)&gt;0,0,-AK$188+(AK$231&lt;=$O319)*(IFERROR(INDEX(OpCashFlow!$H$89:$AC$89,MATCH(MonthlyCF!AK$231,OpCashFlow!$H$4:$AC$4,0)),0)*AK$233))+AK307</f>
        <v/>
      </c>
      <c r="AL319" s="346">
        <f>IF(SUM($P307:AL307)&gt;0,0,-AL$188+(AL$231&lt;=$O319)*(IFERROR(INDEX(OpCashFlow!$H$89:$AC$89,MATCH(MonthlyCF!AL$231,OpCashFlow!$H$4:$AC$4,0)),0)*AL$233))+AL307</f>
        <v/>
      </c>
      <c r="AM319" s="346">
        <f>IF(SUM($P307:AM307)&gt;0,0,-AM$188+(AM$231&lt;=$O319)*(IFERROR(INDEX(OpCashFlow!$H$89:$AC$89,MATCH(MonthlyCF!AM$231,OpCashFlow!$H$4:$AC$4,0)),0)*AM$233))+AM307</f>
        <v/>
      </c>
      <c r="AN319" s="346">
        <f>IF(SUM($P307:AN307)&gt;0,0,-AN$188+(AN$231&lt;=$O319)*(IFERROR(INDEX(OpCashFlow!$H$89:$AC$89,MATCH(MonthlyCF!AN$231,OpCashFlow!$H$4:$AC$4,0)),0)*AN$233))+AN307</f>
        <v/>
      </c>
      <c r="AO319" s="346">
        <f>IF(SUM($P307:AO307)&gt;0,0,-AO$188+(AO$231&lt;=$O319)*(IFERROR(INDEX(OpCashFlow!$H$89:$AC$89,MATCH(MonthlyCF!AO$231,OpCashFlow!$H$4:$AC$4,0)),0)*AO$233))+AO307</f>
        <v/>
      </c>
      <c r="AP319" s="346">
        <f>IF(SUM($P307:AP307)&gt;0,0,-AP$188+(AP$231&lt;=$O319)*(IFERROR(INDEX(OpCashFlow!$H$89:$AC$89,MATCH(MonthlyCF!AP$231,OpCashFlow!$H$4:$AC$4,0)),0)*AP$233))+AP307</f>
        <v/>
      </c>
      <c r="AQ319" s="346">
        <f>IF(SUM($P307:AQ307)&gt;0,0,-AQ$188+(AQ$231&lt;=$O319)*(IFERROR(INDEX(OpCashFlow!$H$89:$AC$89,MATCH(MonthlyCF!AQ$231,OpCashFlow!$H$4:$AC$4,0)),0)*AQ$233))+AQ307</f>
        <v/>
      </c>
      <c r="AR319" s="346">
        <f>IF(SUM($P307:AR307)&gt;0,0,-AR$188+(AR$231&lt;=$O319)*(IFERROR(INDEX(OpCashFlow!$H$89:$AC$89,MATCH(MonthlyCF!AR$231,OpCashFlow!$H$4:$AC$4,0)),0)*AR$233))+AR307</f>
        <v/>
      </c>
      <c r="AS319" s="346">
        <f>IF(SUM($P307:AS307)&gt;0,0,-AS$188+(AS$231&lt;=$O319)*(IFERROR(INDEX(OpCashFlow!$H$89:$AC$89,MATCH(MonthlyCF!AS$231,OpCashFlow!$H$4:$AC$4,0)),0)*AS$233))+AS307</f>
        <v/>
      </c>
      <c r="AT319" s="346">
        <f>IF(SUM($P307:AT307)&gt;0,0,-AT$188+(AT$231&lt;=$O319)*(IFERROR(INDEX(OpCashFlow!$H$89:$AC$89,MATCH(MonthlyCF!AT$231,OpCashFlow!$H$4:$AC$4,0)),0)*AT$233))+AT307</f>
        <v/>
      </c>
      <c r="AU319" s="346">
        <f>IF(SUM($P307:AU307)&gt;0,0,-AU$188+(AU$231&lt;=$O319)*(IFERROR(INDEX(OpCashFlow!$H$89:$AC$89,MATCH(MonthlyCF!AU$231,OpCashFlow!$H$4:$AC$4,0)),0)*AU$233))+AU307</f>
        <v/>
      </c>
      <c r="AV319" s="346">
        <f>IF(SUM($P307:AV307)&gt;0,0,-AV$188+(AV$231&lt;=$O319)*(IFERROR(INDEX(OpCashFlow!$H$89:$AC$89,MATCH(MonthlyCF!AV$231,OpCashFlow!$H$4:$AC$4,0)),0)*AV$233))+AV307</f>
        <v/>
      </c>
      <c r="AW319" s="346">
        <f>IF(SUM($P307:AW307)&gt;0,0,-AW$188+(AW$231&lt;=$O319)*(IFERROR(INDEX(OpCashFlow!$H$89:$AC$89,MATCH(MonthlyCF!AW$231,OpCashFlow!$H$4:$AC$4,0)),0)*AW$233))+AW307</f>
        <v/>
      </c>
      <c r="AX319" s="346">
        <f>IF(SUM($P307:AX307)&gt;0,0,-AX$188+(AX$231&lt;=$O319)*(IFERROR(INDEX(OpCashFlow!$H$89:$AC$89,MATCH(MonthlyCF!AX$231,OpCashFlow!$H$4:$AC$4,0)),0)*AX$233))+AX307</f>
        <v/>
      </c>
      <c r="AY319" s="346">
        <f>IF(SUM($P307:AY307)&gt;0,0,-AY$188+(AY$231&lt;=$O319)*(IFERROR(INDEX(OpCashFlow!$H$89:$AC$89,MATCH(MonthlyCF!AY$231,OpCashFlow!$H$4:$AC$4,0)),0)*AY$233))+AY307</f>
        <v/>
      </c>
      <c r="AZ319" s="346">
        <f>IF(SUM($P307:AZ307)&gt;0,0,-AZ$188+(AZ$231&lt;=$O319)*(IFERROR(INDEX(OpCashFlow!$H$89:$AC$89,MATCH(MonthlyCF!AZ$231,OpCashFlow!$H$4:$AC$4,0)),0)*AZ$233))+AZ307</f>
        <v/>
      </c>
      <c r="BA319" s="346">
        <f>IF(SUM($P307:BA307)&gt;0,0,-BA$188+(BA$231&lt;=$O319)*(IFERROR(INDEX(OpCashFlow!$H$89:$AC$89,MATCH(MonthlyCF!BA$231,OpCashFlow!$H$4:$AC$4,0)),0)*BA$233))+BA307</f>
        <v/>
      </c>
      <c r="BB319" s="346">
        <f>IF(SUM($P307:BB307)&gt;0,0,-BB$188+(BB$231&lt;=$O319)*(IFERROR(INDEX(OpCashFlow!$H$89:$AC$89,MATCH(MonthlyCF!BB$231,OpCashFlow!$H$4:$AC$4,0)),0)*BB$233))+BB307</f>
        <v/>
      </c>
      <c r="BC319" s="346">
        <f>IF(SUM($P307:BC307)&gt;0,0,-BC$188+(BC$231&lt;=$O319)*(IFERROR(INDEX(OpCashFlow!$H$89:$AC$89,MATCH(MonthlyCF!BC$231,OpCashFlow!$H$4:$AC$4,0)),0)*BC$233))+BC307</f>
        <v/>
      </c>
      <c r="BD319" s="346">
        <f>IF(SUM($P307:BD307)&gt;0,0,-BD$188+(BD$231&lt;=$O319)*(IFERROR(INDEX(OpCashFlow!$H$89:$AC$89,MATCH(MonthlyCF!BD$231,OpCashFlow!$H$4:$AC$4,0)),0)*BD$233))+BD307</f>
        <v/>
      </c>
      <c r="BE319" s="346">
        <f>IF(SUM($P307:BE307)&gt;0,0,-BE$188+(BE$231&lt;=$O319)*(IFERROR(INDEX(OpCashFlow!$H$89:$AC$89,MATCH(MonthlyCF!BE$231,OpCashFlow!$H$4:$AC$4,0)),0)*BE$233))+BE307</f>
        <v/>
      </c>
      <c r="BF319" s="346">
        <f>IF(SUM($P307:BF307)&gt;0,0,-BF$188+(BF$231&lt;=$O319)*(IFERROR(INDEX(OpCashFlow!$H$89:$AC$89,MATCH(MonthlyCF!BF$231,OpCashFlow!$H$4:$AC$4,0)),0)*BF$233))+BF307</f>
        <v/>
      </c>
      <c r="BG319" s="346">
        <f>IF(SUM($P307:BG307)&gt;0,0,-BG$188+(BG$231&lt;=$O319)*(IFERROR(INDEX(OpCashFlow!$H$89:$AC$89,MATCH(MonthlyCF!BG$231,OpCashFlow!$H$4:$AC$4,0)),0)*BG$233))+BG307</f>
        <v/>
      </c>
      <c r="BH319" s="346">
        <f>IF(SUM($P307:BH307)&gt;0,0,-BH$188+(BH$231&lt;=$O319)*(IFERROR(INDEX(OpCashFlow!$H$89:$AC$89,MATCH(MonthlyCF!BH$231,OpCashFlow!$H$4:$AC$4,0)),0)*BH$233))+BH307</f>
        <v/>
      </c>
      <c r="BI319" s="346">
        <f>IF(SUM($P307:BI307)&gt;0,0,-BI$188+(BI$231&lt;=$O319)*(IFERROR(INDEX(OpCashFlow!$H$89:$AC$89,MATCH(MonthlyCF!BI$231,OpCashFlow!$H$4:$AC$4,0)),0)*BI$233))+BI307</f>
        <v/>
      </c>
      <c r="BJ319" s="346">
        <f>IF(SUM($P307:BJ307)&gt;0,0,-BJ$188+(BJ$231&lt;=$O319)*(IFERROR(INDEX(OpCashFlow!$H$89:$AC$89,MATCH(MonthlyCF!BJ$231,OpCashFlow!$H$4:$AC$4,0)),0)*BJ$233))+BJ307</f>
        <v/>
      </c>
      <c r="BK319" s="346">
        <f>IF(SUM($P307:BK307)&gt;0,0,-BK$188+(BK$231&lt;=$O319)*(IFERROR(INDEX(OpCashFlow!$H$89:$AC$89,MATCH(MonthlyCF!BK$231,OpCashFlow!$H$4:$AC$4,0)),0)*BK$233))+BK307</f>
        <v/>
      </c>
      <c r="BL319" s="346">
        <f>IF(SUM($P307:BL307)&gt;0,0,-BL$188+(BL$231&lt;=$O319)*(IFERROR(INDEX(OpCashFlow!$H$89:$AC$89,MATCH(MonthlyCF!BL$231,OpCashFlow!$H$4:$AC$4,0)),0)*BL$233))+BL307</f>
        <v/>
      </c>
      <c r="BM319" s="346">
        <f>IF(SUM($P307:BM307)&gt;0,0,-BM$188+(BM$231&lt;=$O319)*(IFERROR(INDEX(OpCashFlow!$H$89:$AC$89,MATCH(MonthlyCF!BM$231,OpCashFlow!$H$4:$AC$4,0)),0)*BM$233))+BM307</f>
        <v/>
      </c>
      <c r="BN319" s="346">
        <f>IF(SUM($P307:BN307)&gt;0,0,-BN$188+(BN$231&lt;=$O319)*(IFERROR(INDEX(OpCashFlow!$H$89:$AC$89,MATCH(MonthlyCF!BN$231,OpCashFlow!$H$4:$AC$4,0)),0)*BN$233))+BN307</f>
        <v/>
      </c>
      <c r="BO319" s="346">
        <f>IF(SUM($P307:BO307)&gt;0,0,-BO$188+(BO$231&lt;=$O319)*(IFERROR(INDEX(OpCashFlow!$H$89:$AC$89,MATCH(MonthlyCF!BO$231,OpCashFlow!$H$4:$AC$4,0)),0)*BO$233))+BO307</f>
        <v/>
      </c>
      <c r="BP319" s="346">
        <f>IF(SUM($P307:BP307)&gt;0,0,-BP$188+(BP$231&lt;=$O319)*(IFERROR(INDEX(OpCashFlow!$H$89:$AC$89,MATCH(MonthlyCF!BP$231,OpCashFlow!$H$4:$AC$4,0)),0)*BP$233))+BP307</f>
        <v/>
      </c>
      <c r="BQ319" s="346">
        <f>IF(SUM($P307:BQ307)&gt;0,0,-BQ$188+(BQ$231&lt;=$O319)*(IFERROR(INDEX(OpCashFlow!$H$89:$AC$89,MATCH(MonthlyCF!BQ$231,OpCashFlow!$H$4:$AC$4,0)),0)*BQ$233))+BQ307</f>
        <v/>
      </c>
      <c r="BR319" s="346">
        <f>IF(SUM($P307:BR307)&gt;0,0,-BR$188+(BR$231&lt;=$O319)*(IFERROR(INDEX(OpCashFlow!$H$89:$AC$89,MATCH(MonthlyCF!BR$231,OpCashFlow!$H$4:$AC$4,0)),0)*BR$233))+BR307</f>
        <v/>
      </c>
      <c r="BS319" s="346">
        <f>IF(SUM($P307:BS307)&gt;0,0,-BS$188+(BS$231&lt;=$O319)*(IFERROR(INDEX(OpCashFlow!$H$89:$AC$89,MATCH(MonthlyCF!BS$231,OpCashFlow!$H$4:$AC$4,0)),0)*BS$233))+BS307</f>
        <v/>
      </c>
      <c r="BT319" s="346">
        <f>IF(SUM($P307:BT307)&gt;0,0,-BT$188+(BT$231&lt;=$O319)*(IFERROR(INDEX(OpCashFlow!$H$89:$AC$89,MATCH(MonthlyCF!BT$231,OpCashFlow!$H$4:$AC$4,0)),0)*BT$233))+BT307</f>
        <v/>
      </c>
      <c r="BU319" s="346">
        <f>IF(SUM($P307:BU307)&gt;0,0,-BU$188+(BU$231&lt;=$O319)*(IFERROR(INDEX(OpCashFlow!$H$89:$AC$89,MATCH(MonthlyCF!BU$231,OpCashFlow!$H$4:$AC$4,0)),0)*BU$233))+BU307</f>
        <v/>
      </c>
      <c r="BV319" s="346">
        <f>IF(SUM($P307:BV307)&gt;0,0,-BV$188+(BV$231&lt;=$O319)*(IFERROR(INDEX(OpCashFlow!$H$89:$AC$89,MATCH(MonthlyCF!BV$231,OpCashFlow!$H$4:$AC$4,0)),0)*BV$233))+BV307</f>
        <v/>
      </c>
      <c r="BW319" s="346">
        <f>IF(SUM($P307:BW307)&gt;0,0,-BW$188+(BW$231&lt;=$O319)*(IFERROR(INDEX(OpCashFlow!$H$89:$AC$89,MATCH(MonthlyCF!BW$231,OpCashFlow!$H$4:$AC$4,0)),0)*BW$233))+BW307</f>
        <v/>
      </c>
      <c r="BX319" s="346">
        <f>IF(SUM($P307:BX307)&gt;0,0,-BX$188+(BX$231&lt;=$O319)*(IFERROR(INDEX(OpCashFlow!$H$89:$AC$89,MATCH(MonthlyCF!BX$231,OpCashFlow!$H$4:$AC$4,0)),0)*BX$233))+BX307</f>
        <v/>
      </c>
      <c r="BY319" s="346">
        <f>IF(SUM($P307:BY307)&gt;0,0,-BY$188+(BY$231&lt;=$O319)*(IFERROR(INDEX(OpCashFlow!$H$89:$AC$89,MATCH(MonthlyCF!BY$231,OpCashFlow!$H$4:$AC$4,0)),0)*BY$233))+BY307</f>
        <v/>
      </c>
      <c r="BZ319" s="346">
        <f>IF(SUM($P307:BZ307)&gt;0,0,-BZ$188+(BZ$231&lt;=$O319)*(IFERROR(INDEX(OpCashFlow!$H$89:$AC$89,MATCH(MonthlyCF!BZ$231,OpCashFlow!$H$4:$AC$4,0)),0)*BZ$233))+BZ307</f>
        <v/>
      </c>
      <c r="CA319" s="346">
        <f>IF(SUM($P307:CA307)&gt;0,0,-CA$188+(CA$231&lt;=$O319)*(IFERROR(INDEX(OpCashFlow!$H$89:$AC$89,MATCH(MonthlyCF!CA$231,OpCashFlow!$H$4:$AC$4,0)),0)*CA$233))+CA307</f>
        <v/>
      </c>
      <c r="CB319" s="346">
        <f>IF(SUM($P307:CB307)&gt;0,0,-CB$188+(CB$231&lt;=$O319)*(IFERROR(INDEX(OpCashFlow!$H$89:$AC$89,MATCH(MonthlyCF!CB$231,OpCashFlow!$H$4:$AC$4,0)),0)*CB$233))+CB307</f>
        <v/>
      </c>
      <c r="CC319" s="346">
        <f>IF(SUM($P307:CC307)&gt;0,0,-CC$188+(CC$231&lt;=$O319)*(IFERROR(INDEX(OpCashFlow!$H$89:$AC$89,MATCH(MonthlyCF!CC$231,OpCashFlow!$H$4:$AC$4,0)),0)*CC$233))+CC307</f>
        <v/>
      </c>
      <c r="CD319" s="346">
        <f>IF(SUM($P307:CD307)&gt;0,0,-CD$188+(CD$231&lt;=$O319)*(IFERROR(INDEX(OpCashFlow!$H$89:$AC$89,MATCH(MonthlyCF!CD$231,OpCashFlow!$H$4:$AC$4,0)),0)*CD$233))+CD307</f>
        <v/>
      </c>
      <c r="CE319" s="346">
        <f>IF(SUM($P307:CE307)&gt;0,0,-CE$188+(CE$231&lt;=$O319)*(IFERROR(INDEX(OpCashFlow!$H$89:$AC$89,MATCH(MonthlyCF!CE$231,OpCashFlow!$H$4:$AC$4,0)),0)*CE$233))+CE307</f>
        <v/>
      </c>
      <c r="CF319" s="346">
        <f>IF(SUM($P307:CF307)&gt;0,0,-CF$188+(CF$231&lt;=$O319)*(IFERROR(INDEX(OpCashFlow!$H$89:$AC$89,MATCH(MonthlyCF!CF$231,OpCashFlow!$H$4:$AC$4,0)),0)*CF$233))+CF307</f>
        <v/>
      </c>
      <c r="CG319" s="346">
        <f>IF(SUM($P307:CG307)&gt;0,0,-CG$188+(CG$231&lt;=$O319)*(IFERROR(INDEX(OpCashFlow!$H$89:$AC$89,MATCH(MonthlyCF!CG$231,OpCashFlow!$H$4:$AC$4,0)),0)*CG$233))+CG307</f>
        <v/>
      </c>
      <c r="CH319" s="346">
        <f>IF(SUM($P307:CH307)&gt;0,0,-CH$188+(CH$231&lt;=$O319)*(IFERROR(INDEX(OpCashFlow!$H$89:$AC$89,MATCH(MonthlyCF!CH$231,OpCashFlow!$H$4:$AC$4,0)),0)*CH$233))+CH307</f>
        <v/>
      </c>
      <c r="CI319" s="346">
        <f>IF(SUM($P307:CI307)&gt;0,0,-CI$188+(CI$231&lt;=$O319)*(IFERROR(INDEX(OpCashFlow!$H$89:$AC$89,MATCH(MonthlyCF!CI$231,OpCashFlow!$H$4:$AC$4,0)),0)*CI$233))+CI307</f>
        <v/>
      </c>
      <c r="CJ319" s="346">
        <f>IF(SUM($P307:CJ307)&gt;0,0,-CJ$188+(CJ$231&lt;=$O319)*(IFERROR(INDEX(OpCashFlow!$H$89:$AC$89,MATCH(MonthlyCF!CJ$231,OpCashFlow!$H$4:$AC$4,0)),0)*CJ$233))+CJ307</f>
        <v/>
      </c>
      <c r="CK319" s="346">
        <f>IF(SUM($P307:CK307)&gt;0,0,-CK$188+(CK$231&lt;=$O319)*(IFERROR(INDEX(OpCashFlow!$H$89:$AC$89,MATCH(MonthlyCF!CK$231,OpCashFlow!$H$4:$AC$4,0)),0)*CK$233))+CK307</f>
        <v/>
      </c>
      <c r="CL319" s="346">
        <f>IF(SUM($P307:CL307)&gt;0,0,-CL$188+(CL$231&lt;=$O319)*(IFERROR(INDEX(OpCashFlow!$H$89:$AC$89,MATCH(MonthlyCF!CL$231,OpCashFlow!$H$4:$AC$4,0)),0)*CL$233))+CL307</f>
        <v/>
      </c>
      <c r="CM319" s="346">
        <f>IF(SUM($P307:CM307)&gt;0,0,-CM$188+(CM$231&lt;=$O319)*(IFERROR(INDEX(OpCashFlow!$H$89:$AC$89,MATCH(MonthlyCF!CM$231,OpCashFlow!$H$4:$AC$4,0)),0)*CM$233))+CM307</f>
        <v/>
      </c>
      <c r="CN319" s="346">
        <f>IF(SUM($P307:CN307)&gt;0,0,-CN$188+(CN$231&lt;=$O319)*(IFERROR(INDEX(OpCashFlow!$H$89:$AC$89,MATCH(MonthlyCF!CN$231,OpCashFlow!$H$4:$AC$4,0)),0)*CN$233))+CN307</f>
        <v/>
      </c>
      <c r="CO319" s="346">
        <f>IF(SUM($P307:CO307)&gt;0,0,-CO$188+(CO$231&lt;=$O319)*(IFERROR(INDEX(OpCashFlow!$H$89:$AC$89,MATCH(MonthlyCF!CO$231,OpCashFlow!$H$4:$AC$4,0)),0)*CO$233))+CO307</f>
        <v/>
      </c>
      <c r="CP319" s="346">
        <f>IF(SUM($P307:CP307)&gt;0,0,-CP$188+(CP$231&lt;=$O319)*(IFERROR(INDEX(OpCashFlow!$H$89:$AC$89,MATCH(MonthlyCF!CP$231,OpCashFlow!$H$4:$AC$4,0)),0)*CP$233))+CP307</f>
        <v/>
      </c>
      <c r="CQ319" s="346">
        <f>IF(SUM($P307:CQ307)&gt;0,0,-CQ$188+(CQ$231&lt;=$O319)*(IFERROR(INDEX(OpCashFlow!$H$89:$AC$89,MATCH(MonthlyCF!CQ$231,OpCashFlow!$H$4:$AC$4,0)),0)*CQ$233))+CQ307</f>
        <v/>
      </c>
      <c r="CR319" s="346">
        <f>IF(SUM($P307:CR307)&gt;0,0,-CR$188+(CR$231&lt;=$O319)*(IFERROR(INDEX(OpCashFlow!$H$89:$AC$89,MATCH(MonthlyCF!CR$231,OpCashFlow!$H$4:$AC$4,0)),0)*CR$233))+CR307</f>
        <v/>
      </c>
      <c r="CS319" s="346">
        <f>IF(SUM($P307:CS307)&gt;0,0,-CS$188+(CS$231&lt;=$O319)*(IFERROR(INDEX(OpCashFlow!$H$89:$AC$89,MATCH(MonthlyCF!CS$231,OpCashFlow!$H$4:$AC$4,0)),0)*CS$233))+CS307</f>
        <v/>
      </c>
      <c r="CT319" s="346">
        <f>IF(SUM($P307:CT307)&gt;0,0,-CT$188+(CT$231&lt;=$O319)*(IFERROR(INDEX(OpCashFlow!$H$89:$AC$89,MATCH(MonthlyCF!CT$231,OpCashFlow!$H$4:$AC$4,0)),0)*CT$233))+CT307</f>
        <v/>
      </c>
      <c r="CU319" s="346">
        <f>IF(SUM($P307:CU307)&gt;0,0,-CU$188+(CU$231&lt;=$O319)*(IFERROR(INDEX(OpCashFlow!$H$89:$AC$89,MATCH(MonthlyCF!CU$231,OpCashFlow!$H$4:$AC$4,0)),0)*CU$233))+CU307</f>
        <v/>
      </c>
      <c r="CV319" s="346">
        <f>IF(SUM($P307:CV307)&gt;0,0,-CV$188+(CV$231&lt;=$O319)*(IFERROR(INDEX(OpCashFlow!$H$89:$AC$89,MATCH(MonthlyCF!CV$231,OpCashFlow!$H$4:$AC$4,0)),0)*CV$233))+CV307</f>
        <v/>
      </c>
      <c r="CW319" s="346">
        <f>IF(SUM($P307:CW307)&gt;0,0,-CW$188+(CW$231&lt;=$O319)*(IFERROR(INDEX(OpCashFlow!$H$89:$AC$89,MATCH(MonthlyCF!CW$231,OpCashFlow!$H$4:$AC$4,0)),0)*CW$233))+CW307</f>
        <v/>
      </c>
      <c r="CX319" s="346">
        <f>IF(SUM($P307:CX307)&gt;0,0,-CX$188+(CX$231&lt;=$O319)*(IFERROR(INDEX(OpCashFlow!$H$89:$AC$89,MATCH(MonthlyCF!CX$231,OpCashFlow!$H$4:$AC$4,0)),0)*CX$233))+CX307</f>
        <v/>
      </c>
      <c r="CY319" s="346">
        <f>IF(SUM($P307:CY307)&gt;0,0,-CY$188+(CY$231&lt;=$O319)*(IFERROR(INDEX(OpCashFlow!$H$89:$AC$89,MATCH(MonthlyCF!CY$231,OpCashFlow!$H$4:$AC$4,0)),0)*CY$233))+CY307</f>
        <v/>
      </c>
      <c r="CZ319" s="346">
        <f>IF(SUM($P307:CZ307)&gt;0,0,-CZ$188+(CZ$231&lt;=$O319)*(IFERROR(INDEX(OpCashFlow!$H$89:$AC$89,MATCH(MonthlyCF!CZ$231,OpCashFlow!$H$4:$AC$4,0)),0)*CZ$233))+CZ307</f>
        <v/>
      </c>
      <c r="DA319" s="346">
        <f>IF(SUM($P307:DA307)&gt;0,0,-DA$188+(DA$231&lt;=$O319)*(IFERROR(INDEX(OpCashFlow!$H$89:$AC$89,MATCH(MonthlyCF!DA$231,OpCashFlow!$H$4:$AC$4,0)),0)*DA$233))+DA307</f>
        <v/>
      </c>
      <c r="DB319" s="346">
        <f>IF(SUM($P307:DB307)&gt;0,0,-DB$188+(DB$231&lt;=$O319)*(IFERROR(INDEX(OpCashFlow!$H$89:$AC$89,MATCH(MonthlyCF!DB$231,OpCashFlow!$H$4:$AC$4,0)),0)*DB$233))+DB307</f>
        <v/>
      </c>
      <c r="DC319" s="346">
        <f>IF(SUM($P307:DC307)&gt;0,0,-DC$188+(DC$231&lt;=$O319)*(IFERROR(INDEX(OpCashFlow!$H$89:$AC$89,MATCH(MonthlyCF!DC$231,OpCashFlow!$H$4:$AC$4,0)),0)*DC$233))+DC307</f>
        <v/>
      </c>
      <c r="DD319" s="346">
        <f>IF(SUM($P307:DD307)&gt;0,0,-DD$188+(DD$231&lt;=$O319)*(IFERROR(INDEX(OpCashFlow!$H$89:$AC$89,MATCH(MonthlyCF!DD$231,OpCashFlow!$H$4:$AC$4,0)),0)*DD$233))+DD307</f>
        <v/>
      </c>
      <c r="DE319" s="346">
        <f>IF(SUM($P307:DE307)&gt;0,0,-DE$188+(DE$231&lt;=$O319)*(IFERROR(INDEX(OpCashFlow!$H$89:$AC$89,MATCH(MonthlyCF!DE$231,OpCashFlow!$H$4:$AC$4,0)),0)*DE$233))+DE307</f>
        <v/>
      </c>
      <c r="DF319" s="346">
        <f>IF(SUM($P307:DF307)&gt;0,0,-DF$188+(DF$231&lt;=$O319)*(IFERROR(INDEX(OpCashFlow!$H$89:$AC$89,MATCH(MonthlyCF!DF$231,OpCashFlow!$H$4:$AC$4,0)),0)*DF$233))+DF307</f>
        <v/>
      </c>
      <c r="DG319" s="346">
        <f>IF(SUM($P307:DG307)&gt;0,0,-DG$188+(DG$231&lt;=$O319)*(IFERROR(INDEX(OpCashFlow!$H$89:$AC$89,MATCH(MonthlyCF!DG$231,OpCashFlow!$H$4:$AC$4,0)),0)*DG$233))+DG307</f>
        <v/>
      </c>
      <c r="DH319" s="346">
        <f>IF(SUM($P307:DH307)&gt;0,0,-DH$188+(DH$231&lt;=$O319)*(IFERROR(INDEX(OpCashFlow!$H$89:$AC$89,MATCH(MonthlyCF!DH$231,OpCashFlow!$H$4:$AC$4,0)),0)*DH$233))+DH307</f>
        <v/>
      </c>
      <c r="DI319" s="346">
        <f>IF(SUM($P307:DI307)&gt;0,0,-DI$188+(DI$231&lt;=$O319)*(IFERROR(INDEX(OpCashFlow!$H$89:$AC$89,MATCH(MonthlyCF!DI$231,OpCashFlow!$H$4:$AC$4,0)),0)*DI$233))+DI307</f>
        <v/>
      </c>
      <c r="DJ319" s="346">
        <f>IF(SUM($P307:DJ307)&gt;0,0,-DJ$188+(DJ$231&lt;=$O319)*(IFERROR(INDEX(OpCashFlow!$H$89:$AC$89,MATCH(MonthlyCF!DJ$231,OpCashFlow!$H$4:$AC$4,0)),0)*DJ$233))+DJ307</f>
        <v/>
      </c>
      <c r="DK319" s="346">
        <f>IF(SUM($P307:DK307)&gt;0,0,-DK$188+(DK$231&lt;=$O319)*(IFERROR(INDEX(OpCashFlow!$H$89:$AC$89,MATCH(MonthlyCF!DK$231,OpCashFlow!$H$4:$AC$4,0)),0)*DK$233))+DK307</f>
        <v/>
      </c>
      <c r="DL319" s="346">
        <f>IF(SUM($P307:DL307)&gt;0,0,-DL$188+(DL$231&lt;=$O319)*(IFERROR(INDEX(OpCashFlow!$H$89:$AC$89,MATCH(MonthlyCF!DL$231,OpCashFlow!$H$4:$AC$4,0)),0)*DL$233))+DL307</f>
        <v/>
      </c>
      <c r="DM319" s="346">
        <f>IF(SUM($P307:DM307)&gt;0,0,-DM$188+(DM$231&lt;=$O319)*(IFERROR(INDEX(OpCashFlow!$H$89:$AC$89,MATCH(MonthlyCF!DM$231,OpCashFlow!$H$4:$AC$4,0)),0)*DM$233))+DM307</f>
        <v/>
      </c>
      <c r="DN319" s="346">
        <f>IF(SUM($P307:DN307)&gt;0,0,-DN$188+(DN$231&lt;=$O319)*(IFERROR(INDEX(OpCashFlow!$H$89:$AC$89,MATCH(MonthlyCF!DN$231,OpCashFlow!$H$4:$AC$4,0)),0)*DN$233))+DN307</f>
        <v/>
      </c>
      <c r="DO319" s="346">
        <f>IF(SUM($P307:DO307)&gt;0,0,-DO$188+(DO$231&lt;=$O319)*(IFERROR(INDEX(OpCashFlow!$H$89:$AC$89,MATCH(MonthlyCF!DO$231,OpCashFlow!$H$4:$AC$4,0)),0)*DO$233))+DO307</f>
        <v/>
      </c>
      <c r="DP319" s="346">
        <f>IF(SUM($P307:DP307)&gt;0,0,-DP$188+(DP$231&lt;=$O319)*(IFERROR(INDEX(OpCashFlow!$H$89:$AC$89,MATCH(MonthlyCF!DP$231,OpCashFlow!$H$4:$AC$4,0)),0)*DP$233))+DP307</f>
        <v/>
      </c>
      <c r="DQ319" s="346">
        <f>IF(SUM($P307:DQ307)&gt;0,0,-DQ$188+(DQ$231&lt;=$O319)*(IFERROR(INDEX(OpCashFlow!$H$89:$AC$89,MATCH(MonthlyCF!DQ$231,OpCashFlow!$H$4:$AC$4,0)),0)*DQ$233))+DQ307</f>
        <v/>
      </c>
      <c r="DR319" s="346">
        <f>IF(SUM($P307:DR307)&gt;0,0,-DR$188+(DR$231&lt;=$O319)*(IFERROR(INDEX(OpCashFlow!$H$89:$AC$89,MATCH(MonthlyCF!DR$231,OpCashFlow!$H$4:$AC$4,0)),0)*DR$233))+DR307</f>
        <v/>
      </c>
      <c r="DS319" s="346">
        <f>IF(SUM($P307:DS307)&gt;0,0,-DS$188+(DS$231&lt;=$O319)*(IFERROR(INDEX(OpCashFlow!$H$89:$AC$89,MATCH(MonthlyCF!DS$231,OpCashFlow!$H$4:$AC$4,0)),0)*DS$233))+DS307</f>
        <v/>
      </c>
      <c r="DT319" s="346">
        <f>IF(SUM($P307:DT307)&gt;0,0,-DT$188+(DT$231&lt;=$O319)*(IFERROR(INDEX(OpCashFlow!$H$89:$AC$89,MATCH(MonthlyCF!DT$231,OpCashFlow!$H$4:$AC$4,0)),0)*DT$233))+DT307</f>
        <v/>
      </c>
      <c r="DU319" s="346">
        <f>IF(SUM($P307:DU307)&gt;0,0,-DU$188+(DU$231&lt;=$O319)*(IFERROR(INDEX(OpCashFlow!$H$89:$AC$89,MATCH(MonthlyCF!DU$231,OpCashFlow!$H$4:$AC$4,0)),0)*DU$233))+DU307</f>
        <v/>
      </c>
      <c r="DV319" s="346">
        <f>IF(SUM($P307:DV307)&gt;0,0,-DV$188+(DV$231&lt;=$O319)*(IFERROR(INDEX(OpCashFlow!$H$89:$AC$89,MATCH(MonthlyCF!DV$231,OpCashFlow!$H$4:$AC$4,0)),0)*DV$233))+DV307</f>
        <v/>
      </c>
      <c r="DW319" s="346">
        <f>IF(SUM($P307:DW307)&gt;0,0,-DW$188+(DW$231&lt;=$O319)*(IFERROR(INDEX(OpCashFlow!$H$89:$AC$89,MATCH(MonthlyCF!DW$231,OpCashFlow!$H$4:$AC$4,0)),0)*DW$233))+DW307</f>
        <v/>
      </c>
      <c r="DX319" s="346">
        <f>IF(SUM($P307:DX307)&gt;0,0,-DX$188+(DX$231&lt;=$O319)*(IFERROR(INDEX(OpCashFlow!$H$89:$AC$89,MATCH(MonthlyCF!DX$231,OpCashFlow!$H$4:$AC$4,0)),0)*DX$233))+DX307</f>
        <v/>
      </c>
      <c r="DY319" s="346">
        <f>IF(SUM($P307:DY307)&gt;0,0,-DY$188+(DY$231&lt;=$O319)*(IFERROR(INDEX(OpCashFlow!$H$89:$AC$89,MATCH(MonthlyCF!DY$231,OpCashFlow!$H$4:$AC$4,0)),0)*DY$233))+DY307</f>
        <v/>
      </c>
      <c r="DZ319" s="346">
        <f>IF(SUM($P307:DZ307)&gt;0,0,-DZ$188+(DZ$231&lt;=$O319)*(IFERROR(INDEX(OpCashFlow!$H$89:$AC$89,MATCH(MonthlyCF!DZ$231,OpCashFlow!$H$4:$AC$4,0)),0)*DZ$233))+DZ307</f>
        <v/>
      </c>
      <c r="EA319" s="346">
        <f>IF(SUM($P307:EA307)&gt;0,0,-EA$188+(EA$231&lt;=$O319)*(IFERROR(INDEX(OpCashFlow!$H$89:$AC$89,MATCH(MonthlyCF!EA$231,OpCashFlow!$H$4:$AC$4,0)),0)*EA$233))+EA307</f>
        <v/>
      </c>
      <c r="EB319" s="346">
        <f>IF(SUM($P307:EB307)&gt;0,0,-EB$188+(EB$231&lt;=$O319)*(IFERROR(INDEX(OpCashFlow!$H$89:$AC$89,MATCH(MonthlyCF!EB$231,OpCashFlow!$H$4:$AC$4,0)),0)*EB$233))+EB307</f>
        <v/>
      </c>
      <c r="EC319" s="346">
        <f>IF(SUM($P307:EC307)&gt;0,0,-EC$188+(EC$231&lt;=$O319)*(IFERROR(INDEX(OpCashFlow!$H$89:$AC$89,MATCH(MonthlyCF!EC$231,OpCashFlow!$H$4:$AC$4,0)),0)*EC$233))+EC307</f>
        <v/>
      </c>
      <c r="ED319" s="346">
        <f>IF(SUM($P307:ED307)&gt;0,0,-ED$188+(ED$231&lt;=$O319)*(IFERROR(INDEX(OpCashFlow!$H$89:$AC$89,MATCH(MonthlyCF!ED$231,OpCashFlow!$H$4:$AC$4,0)),0)*ED$233))+ED307</f>
        <v/>
      </c>
      <c r="EE319" s="346">
        <f>IF(SUM($P307:EE307)&gt;0,0,-EE$188+(EE$231&lt;=$O319)*(IFERROR(INDEX(OpCashFlow!$H$89:$AC$89,MATCH(MonthlyCF!EE$231,OpCashFlow!$H$4:$AC$4,0)),0)*EE$233))+EE307</f>
        <v/>
      </c>
      <c r="EF319" s="346">
        <f>IF(SUM($P307:EF307)&gt;0,0,-EF$188+(EF$231&lt;=$O319)*(IFERROR(INDEX(OpCashFlow!$H$89:$AC$89,MATCH(MonthlyCF!EF$231,OpCashFlow!$H$4:$AC$4,0)),0)*EF$233))+EF307</f>
        <v/>
      </c>
      <c r="EG319" s="346">
        <f>IF(SUM($P307:EG307)&gt;0,0,-EG$188+(EG$231&lt;=$O319)*(IFERROR(INDEX(OpCashFlow!$H$89:$AC$89,MATCH(MonthlyCF!EG$231,OpCashFlow!$H$4:$AC$4,0)),0)*EG$233))+EG307</f>
        <v/>
      </c>
      <c r="EH319" s="346">
        <f>IF(SUM($P307:EH307)&gt;0,0,-EH$188+(EH$231&lt;=$O319)*(IFERROR(INDEX(OpCashFlow!$H$89:$AC$89,MATCH(MonthlyCF!EH$231,OpCashFlow!$H$4:$AC$4,0)),0)*EH$233))+EH307</f>
        <v/>
      </c>
      <c r="EI319" s="346">
        <f>IF(SUM($P307:EI307)&gt;0,0,-EI$188+(EI$231&lt;=$O319)*(IFERROR(INDEX(OpCashFlow!$H$89:$AC$89,MATCH(MonthlyCF!EI$231,OpCashFlow!$H$4:$AC$4,0)),0)*EI$233))+EI307</f>
        <v/>
      </c>
      <c r="EJ319" s="346">
        <f>IF(SUM($P307:EJ307)&gt;0,0,-EJ$188+(EJ$231&lt;=$O319)*(IFERROR(INDEX(OpCashFlow!$H$89:$AC$89,MATCH(MonthlyCF!EJ$231,OpCashFlow!$H$4:$AC$4,0)),0)*EJ$233))+EJ307</f>
        <v/>
      </c>
      <c r="EK319" s="346">
        <f>IF(SUM($P307:EK307)&gt;0,0,-EK$188+(EK$231&lt;=$O319)*(IFERROR(INDEX(OpCashFlow!$H$89:$AC$89,MATCH(MonthlyCF!EK$231,OpCashFlow!$H$4:$AC$4,0)),0)*EK$233))+EK307</f>
        <v/>
      </c>
      <c r="EL319" s="346">
        <f>IF(SUM($P307:EL307)&gt;0,0,-EL$188+(EL$231&lt;=$O319)*(IFERROR(INDEX(OpCashFlow!$H$89:$AC$89,MATCH(MonthlyCF!EL$231,OpCashFlow!$H$4:$AC$4,0)),0)*EL$233))+EL307</f>
        <v/>
      </c>
      <c r="EM319" s="346">
        <f>IF(SUM($P307:EM307)&gt;0,0,-EM$188+(EM$231&lt;=$O319)*(IFERROR(INDEX(OpCashFlow!$H$89:$AC$89,MATCH(MonthlyCF!EM$231,OpCashFlow!$H$4:$AC$4,0)),0)*EM$233))+EM307</f>
        <v/>
      </c>
      <c r="EN319" s="346">
        <f>IF(SUM($P307:EN307)&gt;0,0,-EN$188+(EN$231&lt;=$O319)*(IFERROR(INDEX(OpCashFlow!$H$89:$AC$89,MATCH(MonthlyCF!EN$231,OpCashFlow!$H$4:$AC$4,0)),0)*EN$233))+EN307</f>
        <v/>
      </c>
      <c r="EO319" s="346">
        <f>IF(SUM($P307:EO307)&gt;0,0,-EO$188+(EO$231&lt;=$O319)*(IFERROR(INDEX(OpCashFlow!$H$89:$AC$89,MATCH(MonthlyCF!EO$231,OpCashFlow!$H$4:$AC$4,0)),0)*EO$233))+EO307</f>
        <v/>
      </c>
      <c r="EP319" s="346">
        <f>IF(SUM($P307:EP307)&gt;0,0,-EP$188+(EP$231&lt;=$O319)*(IFERROR(INDEX(OpCashFlow!$H$89:$AC$89,MATCH(MonthlyCF!EP$231,OpCashFlow!$H$4:$AC$4,0)),0)*EP$233))+EP307</f>
        <v/>
      </c>
      <c r="EQ319" s="346">
        <f>IF(SUM($P307:EQ307)&gt;0,0,-EQ$188+(EQ$231&lt;=$O319)*(IFERROR(INDEX(OpCashFlow!$H$89:$AC$89,MATCH(MonthlyCF!EQ$231,OpCashFlow!$H$4:$AC$4,0)),0)*EQ$233))+EQ307</f>
        <v/>
      </c>
      <c r="ER319" s="346">
        <f>IF(SUM($P307:ER307)&gt;0,0,-ER$188+(ER$231&lt;=$O319)*(IFERROR(INDEX(OpCashFlow!$H$89:$AC$89,MATCH(MonthlyCF!ER$231,OpCashFlow!$H$4:$AC$4,0)),0)*ER$233))+ER307</f>
        <v/>
      </c>
      <c r="ES319" s="346">
        <f>IF(SUM($P307:ES307)&gt;0,0,-ES$188+(ES$231&lt;=$O319)*(IFERROR(INDEX(OpCashFlow!$H$89:$AC$89,MATCH(MonthlyCF!ES$231,OpCashFlow!$H$4:$AC$4,0)),0)*ES$233))+ES307</f>
        <v/>
      </c>
      <c r="ET319" s="346">
        <f>IF(SUM($P307:ET307)&gt;0,0,-ET$188+(ET$231&lt;=$O319)*(IFERROR(INDEX(OpCashFlow!$H$89:$AC$89,MATCH(MonthlyCF!ET$231,OpCashFlow!$H$4:$AC$4,0)),0)*ET$233))+ET307</f>
        <v/>
      </c>
      <c r="EU319" s="346">
        <f>IF(SUM($P307:EU307)&gt;0,0,-EU$188+(EU$231&lt;=$O319)*(IFERROR(INDEX(OpCashFlow!$H$89:$AC$89,MATCH(MonthlyCF!EU$231,OpCashFlow!$H$4:$AC$4,0)),0)*EU$233))+EU307</f>
        <v/>
      </c>
      <c r="EV319" s="346">
        <f>IF(SUM($P307:EV307)&gt;0,0,-EV$188+(EV$231&lt;=$O319)*(IFERROR(INDEX(OpCashFlow!$H$89:$AC$89,MATCH(MonthlyCF!EV$231,OpCashFlow!$H$4:$AC$4,0)),0)*EV$233))+EV307</f>
        <v/>
      </c>
      <c r="EW319" s="346">
        <f>IF(SUM($P307:EW307)&gt;0,0,-EW$188+(EW$231&lt;=$O319)*(IFERROR(INDEX(OpCashFlow!$H$89:$AC$89,MATCH(MonthlyCF!EW$231,OpCashFlow!$H$4:$AC$4,0)),0)*EW$233))+EW307</f>
        <v/>
      </c>
      <c r="EX319" s="346">
        <f>IF(SUM($P307:EX307)&gt;0,0,-EX$188+(EX$231&lt;=$O319)*(IFERROR(INDEX(OpCashFlow!$H$89:$AC$89,MATCH(MonthlyCF!EX$231,OpCashFlow!$H$4:$AC$4,0)),0)*EX$233))+EX307</f>
        <v/>
      </c>
      <c r="EY319" s="346">
        <f>IF(SUM($P307:EY307)&gt;0,0,-EY$188+(EY$231&lt;=$O319)*(IFERROR(INDEX(OpCashFlow!$H$89:$AC$89,MATCH(MonthlyCF!EY$231,OpCashFlow!$H$4:$AC$4,0)),0)*EY$233))+EY307</f>
        <v/>
      </c>
      <c r="EZ319" s="346">
        <f>IF(SUM($P307:EZ307)&gt;0,0,-EZ$188+(EZ$231&lt;=$O319)*(IFERROR(INDEX(OpCashFlow!$H$89:$AC$89,MATCH(MonthlyCF!EZ$231,OpCashFlow!$H$4:$AC$4,0)),0)*EZ$233))+EZ307</f>
        <v/>
      </c>
      <c r="FA319" s="346">
        <f>IF(SUM($P307:FA307)&gt;0,0,-FA$188+(FA$231&lt;=$O319)*(IFERROR(INDEX(OpCashFlow!$H$89:$AC$89,MATCH(MonthlyCF!FA$231,OpCashFlow!$H$4:$AC$4,0)),0)*FA$233))+FA307</f>
        <v/>
      </c>
      <c r="FB319" s="346">
        <f>IF(SUM($P307:FB307)&gt;0,0,-FB$188+(FB$231&lt;=$O319)*(IFERROR(INDEX(OpCashFlow!$H$89:$AC$89,MATCH(MonthlyCF!FB$231,OpCashFlow!$H$4:$AC$4,0)),0)*FB$233))+FB307</f>
        <v/>
      </c>
      <c r="FC319" s="346">
        <f>IF(SUM($P307:FC307)&gt;0,0,-FC$188+(FC$231&lt;=$O319)*(IFERROR(INDEX(OpCashFlow!$H$89:$AC$89,MATCH(MonthlyCF!FC$231,OpCashFlow!$H$4:$AC$4,0)),0)*FC$233))+FC307</f>
        <v/>
      </c>
      <c r="FD319" s="346">
        <f>IF(SUM($P307:FD307)&gt;0,0,-FD$188+(FD$231&lt;=$O319)*(IFERROR(INDEX(OpCashFlow!$H$89:$AC$89,MATCH(MonthlyCF!FD$231,OpCashFlow!$H$4:$AC$4,0)),0)*FD$233))+FD307</f>
        <v/>
      </c>
      <c r="FE319" s="346">
        <f>IF(SUM($P307:FE307)&gt;0,0,-FE$188+(FE$231&lt;=$O319)*(IFERROR(INDEX(OpCashFlow!$H$89:$AC$89,MATCH(MonthlyCF!FE$231,OpCashFlow!$H$4:$AC$4,0)),0)*FE$233))+FE307</f>
        <v/>
      </c>
      <c r="FF319" s="346">
        <f>IF(SUM($P307:FF307)&gt;0,0,-FF$188+(FF$231&lt;=$O319)*(IFERROR(INDEX(OpCashFlow!$H$89:$AC$89,MATCH(MonthlyCF!FF$231,OpCashFlow!$H$4:$AC$4,0)),0)*FF$233))+FF307</f>
        <v/>
      </c>
      <c r="FG319" s="346">
        <f>IF(SUM($P307:FG307)&gt;0,0,-FG$188+(FG$231&lt;=$O319)*(IFERROR(INDEX(OpCashFlow!$H$89:$AC$89,MATCH(MonthlyCF!FG$231,OpCashFlow!$H$4:$AC$4,0)),0)*FG$233))+FG307</f>
        <v/>
      </c>
      <c r="FH319" s="346">
        <f>IF(SUM($P307:FH307)&gt;0,0,-FH$188+(FH$231&lt;=$O319)*(IFERROR(INDEX(OpCashFlow!$H$89:$AC$89,MATCH(MonthlyCF!FH$231,OpCashFlow!$H$4:$AC$4,0)),0)*FH$233))+FH307</f>
        <v/>
      </c>
      <c r="FI319" s="346">
        <f>IF(SUM($P307:FI307)&gt;0,0,-FI$188+(FI$231&lt;=$O319)*(IFERROR(INDEX(OpCashFlow!$H$89:$AC$89,MATCH(MonthlyCF!FI$231,OpCashFlow!$H$4:$AC$4,0)),0)*FI$233))+FI307</f>
        <v/>
      </c>
      <c r="FJ319" s="346">
        <f>IF(SUM($P307:FJ307)&gt;0,0,-FJ$188+(FJ$231&lt;=$O319)*(IFERROR(INDEX(OpCashFlow!$H$89:$AC$89,MATCH(MonthlyCF!FJ$231,OpCashFlow!$H$4:$AC$4,0)),0)*FJ$233))+FJ307</f>
        <v/>
      </c>
      <c r="FK319" s="346">
        <f>IF(SUM($P307:FK307)&gt;0,0,-FK$188+(FK$231&lt;=$O319)*(IFERROR(INDEX(OpCashFlow!$H$89:$AC$89,MATCH(MonthlyCF!FK$231,OpCashFlow!$H$4:$AC$4,0)),0)*FK$233))+FK307</f>
        <v/>
      </c>
      <c r="FL319" s="346">
        <f>IF(SUM($P307:FL307)&gt;0,0,-FL$188+(FL$231&lt;=$O319)*(IFERROR(INDEX(OpCashFlow!$H$89:$AC$89,MATCH(MonthlyCF!FL$231,OpCashFlow!$H$4:$AC$4,0)),0)*FL$233))+FL307</f>
        <v/>
      </c>
      <c r="FM319" s="346">
        <f>IF(SUM($P307:FM307)&gt;0,0,-FM$188+(FM$231&lt;=$O319)*(IFERROR(INDEX(OpCashFlow!$H$89:$AC$89,MATCH(MonthlyCF!FM$231,OpCashFlow!$H$4:$AC$4,0)),0)*FM$233))+FM307</f>
        <v/>
      </c>
      <c r="FN319" s="346">
        <f>IF(SUM($P307:FN307)&gt;0,0,-FN$188+(FN$231&lt;=$O319)*(IFERROR(INDEX(OpCashFlow!$H$89:$AC$89,MATCH(MonthlyCF!FN$231,OpCashFlow!$H$4:$AC$4,0)),0)*FN$233))+FN307</f>
        <v/>
      </c>
      <c r="FO319" s="346">
        <f>IF(SUM($P307:FO307)&gt;0,0,-FO$188+(FO$231&lt;=$O319)*(IFERROR(INDEX(OpCashFlow!$H$89:$AC$89,MATCH(MonthlyCF!FO$231,OpCashFlow!$H$4:$AC$4,0)),0)*FO$233))+FO307</f>
        <v/>
      </c>
      <c r="FP319" s="346">
        <f>IF(SUM($P307:FP307)&gt;0,0,-FP$188+(FP$231&lt;=$O319)*(IFERROR(INDEX(OpCashFlow!$H$89:$AC$89,MATCH(MonthlyCF!FP$231,OpCashFlow!$H$4:$AC$4,0)),0)*FP$233))+FP307</f>
        <v/>
      </c>
      <c r="FQ319" s="346">
        <f>IF(SUM($P307:FQ307)&gt;0,0,-FQ$188+(FQ$231&lt;=$O319)*(IFERROR(INDEX(OpCashFlow!$H$89:$AC$89,MATCH(MonthlyCF!FQ$231,OpCashFlow!$H$4:$AC$4,0)),0)*FQ$233))+FQ307</f>
        <v/>
      </c>
      <c r="FR319" s="346">
        <f>IF(SUM($P307:FR307)&gt;0,0,-FR$188+(FR$231&lt;=$O319)*(IFERROR(INDEX(OpCashFlow!$H$89:$AC$89,MATCH(MonthlyCF!FR$231,OpCashFlow!$H$4:$AC$4,0)),0)*FR$233))+FR307</f>
        <v/>
      </c>
      <c r="FS319" s="346">
        <f>IF(SUM($P307:FS307)&gt;0,0,-FS$188+(FS$231&lt;=$O319)*(IFERROR(INDEX(OpCashFlow!$H$89:$AC$89,MATCH(MonthlyCF!FS$231,OpCashFlow!$H$4:$AC$4,0)),0)*FS$233))+FS307</f>
        <v/>
      </c>
      <c r="FT319" s="346">
        <f>IF(SUM($P307:FT307)&gt;0,0,-FT$188+(FT$231&lt;=$O319)*(IFERROR(INDEX(OpCashFlow!$H$89:$AC$89,MATCH(MonthlyCF!FT$231,OpCashFlow!$H$4:$AC$4,0)),0)*FT$233))+FT307</f>
        <v/>
      </c>
      <c r="FU319" s="346">
        <f>IF(SUM($P307:FU307)&gt;0,0,-FU$188+(FU$231&lt;=$O319)*(IFERROR(INDEX(OpCashFlow!$H$89:$AC$89,MATCH(MonthlyCF!FU$231,OpCashFlow!$H$4:$AC$4,0)),0)*FU$233))+FU307</f>
        <v/>
      </c>
      <c r="FV319" s="346">
        <f>IF(SUM($P307:FV307)&gt;0,0,-FV$188+(FV$231&lt;=$O319)*(IFERROR(INDEX(OpCashFlow!$H$89:$AC$89,MATCH(MonthlyCF!FV$231,OpCashFlow!$H$4:$AC$4,0)),0)*FV$233))+FV307</f>
        <v/>
      </c>
      <c r="FW319" s="346">
        <f>IF(SUM($P307:FW307)&gt;0,0,-FW$188+(FW$231&lt;=$O319)*(IFERROR(INDEX(OpCashFlow!$H$89:$AC$89,MATCH(MonthlyCF!FW$231,OpCashFlow!$H$4:$AC$4,0)),0)*FW$233))+FW307</f>
        <v/>
      </c>
      <c r="FX319" s="346">
        <f>IF(SUM($P307:FX307)&gt;0,0,-FX$188+(FX$231&lt;=$O319)*(IFERROR(INDEX(OpCashFlow!$H$89:$AC$89,MATCH(MonthlyCF!FX$231,OpCashFlow!$H$4:$AC$4,0)),0)*FX$233))+FX307</f>
        <v/>
      </c>
      <c r="FY319" s="346">
        <f>IF(SUM($P307:FY307)&gt;0,0,-FY$188+(FY$231&lt;=$O319)*(IFERROR(INDEX(OpCashFlow!$H$89:$AC$89,MATCH(MonthlyCF!FY$231,OpCashFlow!$H$4:$AC$4,0)),0)*FY$233))+FY307</f>
        <v/>
      </c>
      <c r="FZ319" s="346">
        <f>IF(SUM($P307:FZ307)&gt;0,0,-FZ$188+(FZ$231&lt;=$O319)*(IFERROR(INDEX(OpCashFlow!$H$89:$AC$89,MATCH(MonthlyCF!FZ$231,OpCashFlow!$H$4:$AC$4,0)),0)*FZ$233))+FZ307</f>
        <v/>
      </c>
      <c r="GA319" s="346">
        <f>IF(SUM($P307:GA307)&gt;0,0,-GA$188+(GA$231&lt;=$O319)*(IFERROR(INDEX(OpCashFlow!$H$89:$AC$89,MATCH(MonthlyCF!GA$231,OpCashFlow!$H$4:$AC$4,0)),0)*GA$233))+GA307</f>
        <v/>
      </c>
      <c r="GB319" s="346">
        <f>IF(SUM($P307:GB307)&gt;0,0,-GB$188+(GB$231&lt;=$O319)*(IFERROR(INDEX(OpCashFlow!$H$89:$AC$89,MATCH(MonthlyCF!GB$231,OpCashFlow!$H$4:$AC$4,0)),0)*GB$233))+GB307</f>
        <v/>
      </c>
      <c r="GC319" s="346">
        <f>IF(SUM($P307:GC307)&gt;0,0,-GC$188+(GC$231&lt;=$O319)*(IFERROR(INDEX(OpCashFlow!$H$89:$AC$89,MATCH(MonthlyCF!GC$231,OpCashFlow!$H$4:$AC$4,0)),0)*GC$233))+GC307</f>
        <v/>
      </c>
      <c r="GD319" s="346">
        <f>IF(SUM($P307:GD307)&gt;0,0,-GD$188+(GD$231&lt;=$O319)*(IFERROR(INDEX(OpCashFlow!$H$89:$AC$89,MATCH(MonthlyCF!GD$231,OpCashFlow!$H$4:$AC$4,0)),0)*GD$233))+GD307</f>
        <v/>
      </c>
      <c r="GE319" s="346">
        <f>IF(SUM($P307:GE307)&gt;0,0,-GE$188+(GE$231&lt;=$O319)*(IFERROR(INDEX(OpCashFlow!$H$89:$AC$89,MATCH(MonthlyCF!GE$231,OpCashFlow!$H$4:$AC$4,0)),0)*GE$233))+GE307</f>
        <v/>
      </c>
      <c r="GF319" s="346">
        <f>IF(SUM($P307:GF307)&gt;0,0,-GF$188+(GF$231&lt;=$O319)*(IFERROR(INDEX(OpCashFlow!$H$89:$AC$89,MATCH(MonthlyCF!GF$231,OpCashFlow!$H$4:$AC$4,0)),0)*GF$233))+GF307</f>
        <v/>
      </c>
      <c r="GG319" s="346">
        <f>IF(SUM($P307:GG307)&gt;0,0,-GG$188+(GG$231&lt;=$O319)*(IFERROR(INDEX(OpCashFlow!$H$89:$AC$89,MATCH(MonthlyCF!GG$231,OpCashFlow!$H$4:$AC$4,0)),0)*GG$233))+GG307</f>
        <v/>
      </c>
      <c r="GH319" s="346">
        <f>IF(SUM($P307:GH307)&gt;0,0,-GH$188+(GH$231&lt;=$O319)*(IFERROR(INDEX(OpCashFlow!$H$89:$AC$89,MATCH(MonthlyCF!GH$231,OpCashFlow!$H$4:$AC$4,0)),0)*GH$233))+GH307</f>
        <v/>
      </c>
      <c r="GI319" s="346">
        <f>IF(SUM($P307:GI307)&gt;0,0,-GI$188+(GI$231&lt;=$O319)*(IFERROR(INDEX(OpCashFlow!$H$89:$AC$89,MATCH(MonthlyCF!GI$231,OpCashFlow!$H$4:$AC$4,0)),0)*GI$233))+GI307</f>
        <v/>
      </c>
      <c r="GJ319" s="346">
        <f>IF(SUM($P307:GJ307)&gt;0,0,-GJ$188+(GJ$231&lt;=$O319)*(IFERROR(INDEX(OpCashFlow!$H$89:$AC$89,MATCH(MonthlyCF!GJ$231,OpCashFlow!$H$4:$AC$4,0)),0)*GJ$233))+GJ307</f>
        <v/>
      </c>
      <c r="GK319" s="346">
        <f>IF(SUM($P307:GK307)&gt;0,0,-GK$188+(GK$231&lt;=$O319)*(IFERROR(INDEX(OpCashFlow!$H$89:$AC$89,MATCH(MonthlyCF!GK$231,OpCashFlow!$H$4:$AC$4,0)),0)*GK$233))+GK307</f>
        <v/>
      </c>
      <c r="GL319" s="346">
        <f>IF(SUM($P307:GL307)&gt;0,0,-GL$188+(GL$231&lt;=$O319)*(IFERROR(INDEX(OpCashFlow!$H$89:$AC$89,MATCH(MonthlyCF!GL$231,OpCashFlow!$H$4:$AC$4,0)),0)*GL$233))+GL307</f>
        <v/>
      </c>
      <c r="GM319" s="346">
        <f>IF(SUM($P307:GM307)&gt;0,0,-GM$188+(GM$231&lt;=$O319)*(IFERROR(INDEX(OpCashFlow!$H$89:$AC$89,MATCH(MonthlyCF!GM$231,OpCashFlow!$H$4:$AC$4,0)),0)*GM$233))+GM307</f>
        <v/>
      </c>
      <c r="GN319" s="346">
        <f>IF(SUM($P307:GN307)&gt;0,0,-GN$188+(GN$231&lt;=$O319)*(IFERROR(INDEX(OpCashFlow!$H$89:$AC$89,MATCH(MonthlyCF!GN$231,OpCashFlow!$H$4:$AC$4,0)),0)*GN$233))+GN307</f>
        <v/>
      </c>
    </row>
    <row r="320" outlineLevel="1">
      <c r="M320" s="584">
        <f>SUMIF(P320:GN320,"&gt;0")/-SUMIF(P320:GN320,"&lt;0")</f>
        <v/>
      </c>
      <c r="N320" s="583">
        <f>XIRR(P320:GN320,$P$8:$GN$8)</f>
        <v/>
      </c>
      <c r="O320" s="1" t="n">
        <v>10</v>
      </c>
      <c r="P320" s="346">
        <f>IF(SUM($P308:P308)&gt;0,0,-P$188+(P$231&lt;=$O320)*(IFERROR(INDEX(OpCashFlow!$H$89:$AC$89,MATCH(MonthlyCF!P$231,OpCashFlow!$H$4:$AC$4,0)),0)*P$233))+P308</f>
        <v/>
      </c>
      <c r="Q320" s="346">
        <f>IF(SUM($P308:Q308)&gt;0,0,-Q$188+(Q$231&lt;=$O320)*(IFERROR(INDEX(OpCashFlow!$H$89:$AC$89,MATCH(MonthlyCF!Q$231,OpCashFlow!$H$4:$AC$4,0)),0)*Q$233))+Q308</f>
        <v/>
      </c>
      <c r="R320" s="346">
        <f>IF(SUM($P308:R308)&gt;0,0,-R$188+(R$231&lt;=$O320)*(IFERROR(INDEX(OpCashFlow!$H$89:$AC$89,MATCH(MonthlyCF!R$231,OpCashFlow!$H$4:$AC$4,0)),0)*R$233))+R308</f>
        <v/>
      </c>
      <c r="S320" s="346">
        <f>IF(SUM($P308:S308)&gt;0,0,-S$188+(S$231&lt;=$O320)*(IFERROR(INDEX(OpCashFlow!$H$89:$AC$89,MATCH(MonthlyCF!S$231,OpCashFlow!$H$4:$AC$4,0)),0)*S$233))+S308</f>
        <v/>
      </c>
      <c r="T320" s="346">
        <f>IF(SUM($P308:T308)&gt;0,0,-T$188+(T$231&lt;=$O320)*(IFERROR(INDEX(OpCashFlow!$H$89:$AC$89,MATCH(MonthlyCF!T$231,OpCashFlow!$H$4:$AC$4,0)),0)*T$233))+T308</f>
        <v/>
      </c>
      <c r="U320" s="346">
        <f>IF(SUM($P308:U308)&gt;0,0,-U$188+(U$231&lt;=$O320)*(IFERROR(INDEX(OpCashFlow!$H$89:$AC$89,MATCH(MonthlyCF!U$231,OpCashFlow!$H$4:$AC$4,0)),0)*U$233))+U308</f>
        <v/>
      </c>
      <c r="V320" s="346">
        <f>IF(SUM($P308:V308)&gt;0,0,-V$188+(V$231&lt;=$O320)*(IFERROR(INDEX(OpCashFlow!$H$89:$AC$89,MATCH(MonthlyCF!V$231,OpCashFlow!$H$4:$AC$4,0)),0)*V$233))+V308</f>
        <v/>
      </c>
      <c r="W320" s="346">
        <f>IF(SUM($P308:W308)&gt;0,0,-W$188+(W$231&lt;=$O320)*(IFERROR(INDEX(OpCashFlow!$H$89:$AC$89,MATCH(MonthlyCF!W$231,OpCashFlow!$H$4:$AC$4,0)),0)*W$233))+W308</f>
        <v/>
      </c>
      <c r="X320" s="346">
        <f>IF(SUM($P308:X308)&gt;0,0,-X$188+(X$231&lt;=$O320)*(IFERROR(INDEX(OpCashFlow!$H$89:$AC$89,MATCH(MonthlyCF!X$231,OpCashFlow!$H$4:$AC$4,0)),0)*X$233))+X308</f>
        <v/>
      </c>
      <c r="Y320" s="346">
        <f>IF(SUM($P308:Y308)&gt;0,0,-Y$188+(Y$231&lt;=$O320)*(IFERROR(INDEX(OpCashFlow!$H$89:$AC$89,MATCH(MonthlyCF!Y$231,OpCashFlow!$H$4:$AC$4,0)),0)*Y$233))+Y308</f>
        <v/>
      </c>
      <c r="Z320" s="346">
        <f>IF(SUM($P308:Z308)&gt;0,0,-Z$188+(Z$231&lt;=$O320)*(IFERROR(INDEX(OpCashFlow!$H$89:$AC$89,MATCH(MonthlyCF!Z$231,OpCashFlow!$H$4:$AC$4,0)),0)*Z$233))+Z308</f>
        <v/>
      </c>
      <c r="AA320" s="346">
        <f>IF(SUM($P308:AA308)&gt;0,0,-AA$188+(AA$231&lt;=$O320)*(IFERROR(INDEX(OpCashFlow!$H$89:$AC$89,MATCH(MonthlyCF!AA$231,OpCashFlow!$H$4:$AC$4,0)),0)*AA$233))+AA308</f>
        <v/>
      </c>
      <c r="AB320" s="346">
        <f>IF(SUM($P308:AB308)&gt;0,0,-AB$188+(AB$231&lt;=$O320)*(IFERROR(INDEX(OpCashFlow!$H$89:$AC$89,MATCH(MonthlyCF!AB$231,OpCashFlow!$H$4:$AC$4,0)),0)*AB$233))+AB308</f>
        <v/>
      </c>
      <c r="AC320" s="346">
        <f>IF(SUM($P308:AC308)&gt;0,0,-AC$188+(AC$231&lt;=$O320)*(IFERROR(INDEX(OpCashFlow!$H$89:$AC$89,MATCH(MonthlyCF!AC$231,OpCashFlow!$H$4:$AC$4,0)),0)*AC$233))+AC308</f>
        <v/>
      </c>
      <c r="AD320" s="346">
        <f>IF(SUM($P308:AD308)&gt;0,0,-AD$188+(AD$231&lt;=$O320)*(IFERROR(INDEX(OpCashFlow!$H$89:$AC$89,MATCH(MonthlyCF!AD$231,OpCashFlow!$H$4:$AC$4,0)),0)*AD$233))+AD308</f>
        <v/>
      </c>
      <c r="AE320" s="346">
        <f>IF(SUM($P308:AE308)&gt;0,0,-AE$188+(AE$231&lt;=$O320)*(IFERROR(INDEX(OpCashFlow!$H$89:$AC$89,MATCH(MonthlyCF!AE$231,OpCashFlow!$H$4:$AC$4,0)),0)*AE$233))+AE308</f>
        <v/>
      </c>
      <c r="AF320" s="346">
        <f>IF(SUM($P308:AF308)&gt;0,0,-AF$188+(AF$231&lt;=$O320)*(IFERROR(INDEX(OpCashFlow!$H$89:$AC$89,MATCH(MonthlyCF!AF$231,OpCashFlow!$H$4:$AC$4,0)),0)*AF$233))+AF308</f>
        <v/>
      </c>
      <c r="AG320" s="346">
        <f>IF(SUM($P308:AG308)&gt;0,0,-AG$188+(AG$231&lt;=$O320)*(IFERROR(INDEX(OpCashFlow!$H$89:$AC$89,MATCH(MonthlyCF!AG$231,OpCashFlow!$H$4:$AC$4,0)),0)*AG$233))+AG308</f>
        <v/>
      </c>
      <c r="AH320" s="346">
        <f>IF(SUM($P308:AH308)&gt;0,0,-AH$188+(AH$231&lt;=$O320)*(IFERROR(INDEX(OpCashFlow!$H$89:$AC$89,MATCH(MonthlyCF!AH$231,OpCashFlow!$H$4:$AC$4,0)),0)*AH$233))+AH308</f>
        <v/>
      </c>
      <c r="AI320" s="346">
        <f>IF(SUM($P308:AI308)&gt;0,0,-AI$188+(AI$231&lt;=$O320)*(IFERROR(INDEX(OpCashFlow!$H$89:$AC$89,MATCH(MonthlyCF!AI$231,OpCashFlow!$H$4:$AC$4,0)),0)*AI$233))+AI308</f>
        <v/>
      </c>
      <c r="AJ320" s="346">
        <f>IF(SUM($P308:AJ308)&gt;0,0,-AJ$188+(AJ$231&lt;=$O320)*(IFERROR(INDEX(OpCashFlow!$H$89:$AC$89,MATCH(MonthlyCF!AJ$231,OpCashFlow!$H$4:$AC$4,0)),0)*AJ$233))+AJ308</f>
        <v/>
      </c>
      <c r="AK320" s="346">
        <f>IF(SUM($P308:AK308)&gt;0,0,-AK$188+(AK$231&lt;=$O320)*(IFERROR(INDEX(OpCashFlow!$H$89:$AC$89,MATCH(MonthlyCF!AK$231,OpCashFlow!$H$4:$AC$4,0)),0)*AK$233))+AK308</f>
        <v/>
      </c>
      <c r="AL320" s="346">
        <f>IF(SUM($P308:AL308)&gt;0,0,-AL$188+(AL$231&lt;=$O320)*(IFERROR(INDEX(OpCashFlow!$H$89:$AC$89,MATCH(MonthlyCF!AL$231,OpCashFlow!$H$4:$AC$4,0)),0)*AL$233))+AL308</f>
        <v/>
      </c>
      <c r="AM320" s="346">
        <f>IF(SUM($P308:AM308)&gt;0,0,-AM$188+(AM$231&lt;=$O320)*(IFERROR(INDEX(OpCashFlow!$H$89:$AC$89,MATCH(MonthlyCF!AM$231,OpCashFlow!$H$4:$AC$4,0)),0)*AM$233))+AM308</f>
        <v/>
      </c>
      <c r="AN320" s="346">
        <f>IF(SUM($P308:AN308)&gt;0,0,-AN$188+(AN$231&lt;=$O320)*(IFERROR(INDEX(OpCashFlow!$H$89:$AC$89,MATCH(MonthlyCF!AN$231,OpCashFlow!$H$4:$AC$4,0)),0)*AN$233))+AN308</f>
        <v/>
      </c>
      <c r="AO320" s="346">
        <f>IF(SUM($P308:AO308)&gt;0,0,-AO$188+(AO$231&lt;=$O320)*(IFERROR(INDEX(OpCashFlow!$H$89:$AC$89,MATCH(MonthlyCF!AO$231,OpCashFlow!$H$4:$AC$4,0)),0)*AO$233))+AO308</f>
        <v/>
      </c>
      <c r="AP320" s="346">
        <f>IF(SUM($P308:AP308)&gt;0,0,-AP$188+(AP$231&lt;=$O320)*(IFERROR(INDEX(OpCashFlow!$H$89:$AC$89,MATCH(MonthlyCF!AP$231,OpCashFlow!$H$4:$AC$4,0)),0)*AP$233))+AP308</f>
        <v/>
      </c>
      <c r="AQ320" s="346">
        <f>IF(SUM($P308:AQ308)&gt;0,0,-AQ$188+(AQ$231&lt;=$O320)*(IFERROR(INDEX(OpCashFlow!$H$89:$AC$89,MATCH(MonthlyCF!AQ$231,OpCashFlow!$H$4:$AC$4,0)),0)*AQ$233))+AQ308</f>
        <v/>
      </c>
      <c r="AR320" s="346">
        <f>IF(SUM($P308:AR308)&gt;0,0,-AR$188+(AR$231&lt;=$O320)*(IFERROR(INDEX(OpCashFlow!$H$89:$AC$89,MATCH(MonthlyCF!AR$231,OpCashFlow!$H$4:$AC$4,0)),0)*AR$233))+AR308</f>
        <v/>
      </c>
      <c r="AS320" s="346">
        <f>IF(SUM($P308:AS308)&gt;0,0,-AS$188+(AS$231&lt;=$O320)*(IFERROR(INDEX(OpCashFlow!$H$89:$AC$89,MATCH(MonthlyCF!AS$231,OpCashFlow!$H$4:$AC$4,0)),0)*AS$233))+AS308</f>
        <v/>
      </c>
      <c r="AT320" s="346">
        <f>IF(SUM($P308:AT308)&gt;0,0,-AT$188+(AT$231&lt;=$O320)*(IFERROR(INDEX(OpCashFlow!$H$89:$AC$89,MATCH(MonthlyCF!AT$231,OpCashFlow!$H$4:$AC$4,0)),0)*AT$233))+AT308</f>
        <v/>
      </c>
      <c r="AU320" s="346">
        <f>IF(SUM($P308:AU308)&gt;0,0,-AU$188+(AU$231&lt;=$O320)*(IFERROR(INDEX(OpCashFlow!$H$89:$AC$89,MATCH(MonthlyCF!AU$231,OpCashFlow!$H$4:$AC$4,0)),0)*AU$233))+AU308</f>
        <v/>
      </c>
      <c r="AV320" s="346">
        <f>IF(SUM($P308:AV308)&gt;0,0,-AV$188+(AV$231&lt;=$O320)*(IFERROR(INDEX(OpCashFlow!$H$89:$AC$89,MATCH(MonthlyCF!AV$231,OpCashFlow!$H$4:$AC$4,0)),0)*AV$233))+AV308</f>
        <v/>
      </c>
      <c r="AW320" s="346">
        <f>IF(SUM($P308:AW308)&gt;0,0,-AW$188+(AW$231&lt;=$O320)*(IFERROR(INDEX(OpCashFlow!$H$89:$AC$89,MATCH(MonthlyCF!AW$231,OpCashFlow!$H$4:$AC$4,0)),0)*AW$233))+AW308</f>
        <v/>
      </c>
      <c r="AX320" s="346">
        <f>IF(SUM($P308:AX308)&gt;0,0,-AX$188+(AX$231&lt;=$O320)*(IFERROR(INDEX(OpCashFlow!$H$89:$AC$89,MATCH(MonthlyCF!AX$231,OpCashFlow!$H$4:$AC$4,0)),0)*AX$233))+AX308</f>
        <v/>
      </c>
      <c r="AY320" s="346">
        <f>IF(SUM($P308:AY308)&gt;0,0,-AY$188+(AY$231&lt;=$O320)*(IFERROR(INDEX(OpCashFlow!$H$89:$AC$89,MATCH(MonthlyCF!AY$231,OpCashFlow!$H$4:$AC$4,0)),0)*AY$233))+AY308</f>
        <v/>
      </c>
      <c r="AZ320" s="346">
        <f>IF(SUM($P308:AZ308)&gt;0,0,-AZ$188+(AZ$231&lt;=$O320)*(IFERROR(INDEX(OpCashFlow!$H$89:$AC$89,MATCH(MonthlyCF!AZ$231,OpCashFlow!$H$4:$AC$4,0)),0)*AZ$233))+AZ308</f>
        <v/>
      </c>
      <c r="BA320" s="346">
        <f>IF(SUM($P308:BA308)&gt;0,0,-BA$188+(BA$231&lt;=$O320)*(IFERROR(INDEX(OpCashFlow!$H$89:$AC$89,MATCH(MonthlyCF!BA$231,OpCashFlow!$H$4:$AC$4,0)),0)*BA$233))+BA308</f>
        <v/>
      </c>
      <c r="BB320" s="346">
        <f>IF(SUM($P308:BB308)&gt;0,0,-BB$188+(BB$231&lt;=$O320)*(IFERROR(INDEX(OpCashFlow!$H$89:$AC$89,MATCH(MonthlyCF!BB$231,OpCashFlow!$H$4:$AC$4,0)),0)*BB$233))+BB308</f>
        <v/>
      </c>
      <c r="BC320" s="346">
        <f>IF(SUM($P308:BC308)&gt;0,0,-BC$188+(BC$231&lt;=$O320)*(IFERROR(INDEX(OpCashFlow!$H$89:$AC$89,MATCH(MonthlyCF!BC$231,OpCashFlow!$H$4:$AC$4,0)),0)*BC$233))+BC308</f>
        <v/>
      </c>
      <c r="BD320" s="346">
        <f>IF(SUM($P308:BD308)&gt;0,0,-BD$188+(BD$231&lt;=$O320)*(IFERROR(INDEX(OpCashFlow!$H$89:$AC$89,MATCH(MonthlyCF!BD$231,OpCashFlow!$H$4:$AC$4,0)),0)*BD$233))+BD308</f>
        <v/>
      </c>
      <c r="BE320" s="346">
        <f>IF(SUM($P308:BE308)&gt;0,0,-BE$188+(BE$231&lt;=$O320)*(IFERROR(INDEX(OpCashFlow!$H$89:$AC$89,MATCH(MonthlyCF!BE$231,OpCashFlow!$H$4:$AC$4,0)),0)*BE$233))+BE308</f>
        <v/>
      </c>
      <c r="BF320" s="346">
        <f>IF(SUM($P308:BF308)&gt;0,0,-BF$188+(BF$231&lt;=$O320)*(IFERROR(INDEX(OpCashFlow!$H$89:$AC$89,MATCH(MonthlyCF!BF$231,OpCashFlow!$H$4:$AC$4,0)),0)*BF$233))+BF308</f>
        <v/>
      </c>
      <c r="BG320" s="346">
        <f>IF(SUM($P308:BG308)&gt;0,0,-BG$188+(BG$231&lt;=$O320)*(IFERROR(INDEX(OpCashFlow!$H$89:$AC$89,MATCH(MonthlyCF!BG$231,OpCashFlow!$H$4:$AC$4,0)),0)*BG$233))+BG308</f>
        <v/>
      </c>
      <c r="BH320" s="346">
        <f>IF(SUM($P308:BH308)&gt;0,0,-BH$188+(BH$231&lt;=$O320)*(IFERROR(INDEX(OpCashFlow!$H$89:$AC$89,MATCH(MonthlyCF!BH$231,OpCashFlow!$H$4:$AC$4,0)),0)*BH$233))+BH308</f>
        <v/>
      </c>
      <c r="BI320" s="346">
        <f>IF(SUM($P308:BI308)&gt;0,0,-BI$188+(BI$231&lt;=$O320)*(IFERROR(INDEX(OpCashFlow!$H$89:$AC$89,MATCH(MonthlyCF!BI$231,OpCashFlow!$H$4:$AC$4,0)),0)*BI$233))+BI308</f>
        <v/>
      </c>
      <c r="BJ320" s="346">
        <f>IF(SUM($P308:BJ308)&gt;0,0,-BJ$188+(BJ$231&lt;=$O320)*(IFERROR(INDEX(OpCashFlow!$H$89:$AC$89,MATCH(MonthlyCF!BJ$231,OpCashFlow!$H$4:$AC$4,0)),0)*BJ$233))+BJ308</f>
        <v/>
      </c>
      <c r="BK320" s="346">
        <f>IF(SUM($P308:BK308)&gt;0,0,-BK$188+(BK$231&lt;=$O320)*(IFERROR(INDEX(OpCashFlow!$H$89:$AC$89,MATCH(MonthlyCF!BK$231,OpCashFlow!$H$4:$AC$4,0)),0)*BK$233))+BK308</f>
        <v/>
      </c>
      <c r="BL320" s="346">
        <f>IF(SUM($P308:BL308)&gt;0,0,-BL$188+(BL$231&lt;=$O320)*(IFERROR(INDEX(OpCashFlow!$H$89:$AC$89,MATCH(MonthlyCF!BL$231,OpCashFlow!$H$4:$AC$4,0)),0)*BL$233))+BL308</f>
        <v/>
      </c>
      <c r="BM320" s="346">
        <f>IF(SUM($P308:BM308)&gt;0,0,-BM$188+(BM$231&lt;=$O320)*(IFERROR(INDEX(OpCashFlow!$H$89:$AC$89,MATCH(MonthlyCF!BM$231,OpCashFlow!$H$4:$AC$4,0)),0)*BM$233))+BM308</f>
        <v/>
      </c>
      <c r="BN320" s="346">
        <f>IF(SUM($P308:BN308)&gt;0,0,-BN$188+(BN$231&lt;=$O320)*(IFERROR(INDEX(OpCashFlow!$H$89:$AC$89,MATCH(MonthlyCF!BN$231,OpCashFlow!$H$4:$AC$4,0)),0)*BN$233))+BN308</f>
        <v/>
      </c>
      <c r="BO320" s="346">
        <f>IF(SUM($P308:BO308)&gt;0,0,-BO$188+(BO$231&lt;=$O320)*(IFERROR(INDEX(OpCashFlow!$H$89:$AC$89,MATCH(MonthlyCF!BO$231,OpCashFlow!$H$4:$AC$4,0)),0)*BO$233))+BO308</f>
        <v/>
      </c>
      <c r="BP320" s="346">
        <f>IF(SUM($P308:BP308)&gt;0,0,-BP$188+(BP$231&lt;=$O320)*(IFERROR(INDEX(OpCashFlow!$H$89:$AC$89,MATCH(MonthlyCF!BP$231,OpCashFlow!$H$4:$AC$4,0)),0)*BP$233))+BP308</f>
        <v/>
      </c>
      <c r="BQ320" s="346">
        <f>IF(SUM($P308:BQ308)&gt;0,0,-BQ$188+(BQ$231&lt;=$O320)*(IFERROR(INDEX(OpCashFlow!$H$89:$AC$89,MATCH(MonthlyCF!BQ$231,OpCashFlow!$H$4:$AC$4,0)),0)*BQ$233))+BQ308</f>
        <v/>
      </c>
      <c r="BR320" s="346">
        <f>IF(SUM($P308:BR308)&gt;0,0,-BR$188+(BR$231&lt;=$O320)*(IFERROR(INDEX(OpCashFlow!$H$89:$AC$89,MATCH(MonthlyCF!BR$231,OpCashFlow!$H$4:$AC$4,0)),0)*BR$233))+BR308</f>
        <v/>
      </c>
      <c r="BS320" s="346">
        <f>IF(SUM($P308:BS308)&gt;0,0,-BS$188+(BS$231&lt;=$O320)*(IFERROR(INDEX(OpCashFlow!$H$89:$AC$89,MATCH(MonthlyCF!BS$231,OpCashFlow!$H$4:$AC$4,0)),0)*BS$233))+BS308</f>
        <v/>
      </c>
      <c r="BT320" s="346">
        <f>IF(SUM($P308:BT308)&gt;0,0,-BT$188+(BT$231&lt;=$O320)*(IFERROR(INDEX(OpCashFlow!$H$89:$AC$89,MATCH(MonthlyCF!BT$231,OpCashFlow!$H$4:$AC$4,0)),0)*BT$233))+BT308</f>
        <v/>
      </c>
      <c r="BU320" s="346">
        <f>IF(SUM($P308:BU308)&gt;0,0,-BU$188+(BU$231&lt;=$O320)*(IFERROR(INDEX(OpCashFlow!$H$89:$AC$89,MATCH(MonthlyCF!BU$231,OpCashFlow!$H$4:$AC$4,0)),0)*BU$233))+BU308</f>
        <v/>
      </c>
      <c r="BV320" s="346">
        <f>IF(SUM($P308:BV308)&gt;0,0,-BV$188+(BV$231&lt;=$O320)*(IFERROR(INDEX(OpCashFlow!$H$89:$AC$89,MATCH(MonthlyCF!BV$231,OpCashFlow!$H$4:$AC$4,0)),0)*BV$233))+BV308</f>
        <v/>
      </c>
      <c r="BW320" s="346">
        <f>IF(SUM($P308:BW308)&gt;0,0,-BW$188+(BW$231&lt;=$O320)*(IFERROR(INDEX(OpCashFlow!$H$89:$AC$89,MATCH(MonthlyCF!BW$231,OpCashFlow!$H$4:$AC$4,0)),0)*BW$233))+BW308</f>
        <v/>
      </c>
      <c r="BX320" s="346">
        <f>IF(SUM($P308:BX308)&gt;0,0,-BX$188+(BX$231&lt;=$O320)*(IFERROR(INDEX(OpCashFlow!$H$89:$AC$89,MATCH(MonthlyCF!BX$231,OpCashFlow!$H$4:$AC$4,0)),0)*BX$233))+BX308</f>
        <v/>
      </c>
      <c r="BY320" s="346">
        <f>IF(SUM($P308:BY308)&gt;0,0,-BY$188+(BY$231&lt;=$O320)*(IFERROR(INDEX(OpCashFlow!$H$89:$AC$89,MATCH(MonthlyCF!BY$231,OpCashFlow!$H$4:$AC$4,0)),0)*BY$233))+BY308</f>
        <v/>
      </c>
      <c r="BZ320" s="346">
        <f>IF(SUM($P308:BZ308)&gt;0,0,-BZ$188+(BZ$231&lt;=$O320)*(IFERROR(INDEX(OpCashFlow!$H$89:$AC$89,MATCH(MonthlyCF!BZ$231,OpCashFlow!$H$4:$AC$4,0)),0)*BZ$233))+BZ308</f>
        <v/>
      </c>
      <c r="CA320" s="346">
        <f>IF(SUM($P308:CA308)&gt;0,0,-CA$188+(CA$231&lt;=$O320)*(IFERROR(INDEX(OpCashFlow!$H$89:$AC$89,MATCH(MonthlyCF!CA$231,OpCashFlow!$H$4:$AC$4,0)),0)*CA$233))+CA308</f>
        <v/>
      </c>
      <c r="CB320" s="346">
        <f>IF(SUM($P308:CB308)&gt;0,0,-CB$188+(CB$231&lt;=$O320)*(IFERROR(INDEX(OpCashFlow!$H$89:$AC$89,MATCH(MonthlyCF!CB$231,OpCashFlow!$H$4:$AC$4,0)),0)*CB$233))+CB308</f>
        <v/>
      </c>
      <c r="CC320" s="346">
        <f>IF(SUM($P308:CC308)&gt;0,0,-CC$188+(CC$231&lt;=$O320)*(IFERROR(INDEX(OpCashFlow!$H$89:$AC$89,MATCH(MonthlyCF!CC$231,OpCashFlow!$H$4:$AC$4,0)),0)*CC$233))+CC308</f>
        <v/>
      </c>
      <c r="CD320" s="346">
        <f>IF(SUM($P308:CD308)&gt;0,0,-CD$188+(CD$231&lt;=$O320)*(IFERROR(INDEX(OpCashFlow!$H$89:$AC$89,MATCH(MonthlyCF!CD$231,OpCashFlow!$H$4:$AC$4,0)),0)*CD$233))+CD308</f>
        <v/>
      </c>
      <c r="CE320" s="346">
        <f>IF(SUM($P308:CE308)&gt;0,0,-CE$188+(CE$231&lt;=$O320)*(IFERROR(INDEX(OpCashFlow!$H$89:$AC$89,MATCH(MonthlyCF!CE$231,OpCashFlow!$H$4:$AC$4,0)),0)*CE$233))+CE308</f>
        <v/>
      </c>
      <c r="CF320" s="346">
        <f>IF(SUM($P308:CF308)&gt;0,0,-CF$188+(CF$231&lt;=$O320)*(IFERROR(INDEX(OpCashFlow!$H$89:$AC$89,MATCH(MonthlyCF!CF$231,OpCashFlow!$H$4:$AC$4,0)),0)*CF$233))+CF308</f>
        <v/>
      </c>
      <c r="CG320" s="346">
        <f>IF(SUM($P308:CG308)&gt;0,0,-CG$188+(CG$231&lt;=$O320)*(IFERROR(INDEX(OpCashFlow!$H$89:$AC$89,MATCH(MonthlyCF!CG$231,OpCashFlow!$H$4:$AC$4,0)),0)*CG$233))+CG308</f>
        <v/>
      </c>
      <c r="CH320" s="346">
        <f>IF(SUM($P308:CH308)&gt;0,0,-CH$188+(CH$231&lt;=$O320)*(IFERROR(INDEX(OpCashFlow!$H$89:$AC$89,MATCH(MonthlyCF!CH$231,OpCashFlow!$H$4:$AC$4,0)),0)*CH$233))+CH308</f>
        <v/>
      </c>
      <c r="CI320" s="346">
        <f>IF(SUM($P308:CI308)&gt;0,0,-CI$188+(CI$231&lt;=$O320)*(IFERROR(INDEX(OpCashFlow!$H$89:$AC$89,MATCH(MonthlyCF!CI$231,OpCashFlow!$H$4:$AC$4,0)),0)*CI$233))+CI308</f>
        <v/>
      </c>
      <c r="CJ320" s="346">
        <f>IF(SUM($P308:CJ308)&gt;0,0,-CJ$188+(CJ$231&lt;=$O320)*(IFERROR(INDEX(OpCashFlow!$H$89:$AC$89,MATCH(MonthlyCF!CJ$231,OpCashFlow!$H$4:$AC$4,0)),0)*CJ$233))+CJ308</f>
        <v/>
      </c>
      <c r="CK320" s="346">
        <f>IF(SUM($P308:CK308)&gt;0,0,-CK$188+(CK$231&lt;=$O320)*(IFERROR(INDEX(OpCashFlow!$H$89:$AC$89,MATCH(MonthlyCF!CK$231,OpCashFlow!$H$4:$AC$4,0)),0)*CK$233))+CK308</f>
        <v/>
      </c>
      <c r="CL320" s="346">
        <f>IF(SUM($P308:CL308)&gt;0,0,-CL$188+(CL$231&lt;=$O320)*(IFERROR(INDEX(OpCashFlow!$H$89:$AC$89,MATCH(MonthlyCF!CL$231,OpCashFlow!$H$4:$AC$4,0)),0)*CL$233))+CL308</f>
        <v/>
      </c>
      <c r="CM320" s="346">
        <f>IF(SUM($P308:CM308)&gt;0,0,-CM$188+(CM$231&lt;=$O320)*(IFERROR(INDEX(OpCashFlow!$H$89:$AC$89,MATCH(MonthlyCF!CM$231,OpCashFlow!$H$4:$AC$4,0)),0)*CM$233))+CM308</f>
        <v/>
      </c>
      <c r="CN320" s="346">
        <f>IF(SUM($P308:CN308)&gt;0,0,-CN$188+(CN$231&lt;=$O320)*(IFERROR(INDEX(OpCashFlow!$H$89:$AC$89,MATCH(MonthlyCF!CN$231,OpCashFlow!$H$4:$AC$4,0)),0)*CN$233))+CN308</f>
        <v/>
      </c>
      <c r="CO320" s="346">
        <f>IF(SUM($P308:CO308)&gt;0,0,-CO$188+(CO$231&lt;=$O320)*(IFERROR(INDEX(OpCashFlow!$H$89:$AC$89,MATCH(MonthlyCF!CO$231,OpCashFlow!$H$4:$AC$4,0)),0)*CO$233))+CO308</f>
        <v/>
      </c>
      <c r="CP320" s="346">
        <f>IF(SUM($P308:CP308)&gt;0,0,-CP$188+(CP$231&lt;=$O320)*(IFERROR(INDEX(OpCashFlow!$H$89:$AC$89,MATCH(MonthlyCF!CP$231,OpCashFlow!$H$4:$AC$4,0)),0)*CP$233))+CP308</f>
        <v/>
      </c>
      <c r="CQ320" s="346">
        <f>IF(SUM($P308:CQ308)&gt;0,0,-CQ$188+(CQ$231&lt;=$O320)*(IFERROR(INDEX(OpCashFlow!$H$89:$AC$89,MATCH(MonthlyCF!CQ$231,OpCashFlow!$H$4:$AC$4,0)),0)*CQ$233))+CQ308</f>
        <v/>
      </c>
      <c r="CR320" s="346">
        <f>IF(SUM($P308:CR308)&gt;0,0,-CR$188+(CR$231&lt;=$O320)*(IFERROR(INDEX(OpCashFlow!$H$89:$AC$89,MATCH(MonthlyCF!CR$231,OpCashFlow!$H$4:$AC$4,0)),0)*CR$233))+CR308</f>
        <v/>
      </c>
      <c r="CS320" s="346">
        <f>IF(SUM($P308:CS308)&gt;0,0,-CS$188+(CS$231&lt;=$O320)*(IFERROR(INDEX(OpCashFlow!$H$89:$AC$89,MATCH(MonthlyCF!CS$231,OpCashFlow!$H$4:$AC$4,0)),0)*CS$233))+CS308</f>
        <v/>
      </c>
      <c r="CT320" s="346">
        <f>IF(SUM($P308:CT308)&gt;0,0,-CT$188+(CT$231&lt;=$O320)*(IFERROR(INDEX(OpCashFlow!$H$89:$AC$89,MATCH(MonthlyCF!CT$231,OpCashFlow!$H$4:$AC$4,0)),0)*CT$233))+CT308</f>
        <v/>
      </c>
      <c r="CU320" s="346">
        <f>IF(SUM($P308:CU308)&gt;0,0,-CU$188+(CU$231&lt;=$O320)*(IFERROR(INDEX(OpCashFlow!$H$89:$AC$89,MATCH(MonthlyCF!CU$231,OpCashFlow!$H$4:$AC$4,0)),0)*CU$233))+CU308</f>
        <v/>
      </c>
      <c r="CV320" s="346">
        <f>IF(SUM($P308:CV308)&gt;0,0,-CV$188+(CV$231&lt;=$O320)*(IFERROR(INDEX(OpCashFlow!$H$89:$AC$89,MATCH(MonthlyCF!CV$231,OpCashFlow!$H$4:$AC$4,0)),0)*CV$233))+CV308</f>
        <v/>
      </c>
      <c r="CW320" s="346">
        <f>IF(SUM($P308:CW308)&gt;0,0,-CW$188+(CW$231&lt;=$O320)*(IFERROR(INDEX(OpCashFlow!$H$89:$AC$89,MATCH(MonthlyCF!CW$231,OpCashFlow!$H$4:$AC$4,0)),0)*CW$233))+CW308</f>
        <v/>
      </c>
      <c r="CX320" s="346">
        <f>IF(SUM($P308:CX308)&gt;0,0,-CX$188+(CX$231&lt;=$O320)*(IFERROR(INDEX(OpCashFlow!$H$89:$AC$89,MATCH(MonthlyCF!CX$231,OpCashFlow!$H$4:$AC$4,0)),0)*CX$233))+CX308</f>
        <v/>
      </c>
      <c r="CY320" s="346">
        <f>IF(SUM($P308:CY308)&gt;0,0,-CY$188+(CY$231&lt;=$O320)*(IFERROR(INDEX(OpCashFlow!$H$89:$AC$89,MATCH(MonthlyCF!CY$231,OpCashFlow!$H$4:$AC$4,0)),0)*CY$233))+CY308</f>
        <v/>
      </c>
      <c r="CZ320" s="346">
        <f>IF(SUM($P308:CZ308)&gt;0,0,-CZ$188+(CZ$231&lt;=$O320)*(IFERROR(INDEX(OpCashFlow!$H$89:$AC$89,MATCH(MonthlyCF!CZ$231,OpCashFlow!$H$4:$AC$4,0)),0)*CZ$233))+CZ308</f>
        <v/>
      </c>
      <c r="DA320" s="346">
        <f>IF(SUM($P308:DA308)&gt;0,0,-DA$188+(DA$231&lt;=$O320)*(IFERROR(INDEX(OpCashFlow!$H$89:$AC$89,MATCH(MonthlyCF!DA$231,OpCashFlow!$H$4:$AC$4,0)),0)*DA$233))+DA308</f>
        <v/>
      </c>
      <c r="DB320" s="346">
        <f>IF(SUM($P308:DB308)&gt;0,0,-DB$188+(DB$231&lt;=$O320)*(IFERROR(INDEX(OpCashFlow!$H$89:$AC$89,MATCH(MonthlyCF!DB$231,OpCashFlow!$H$4:$AC$4,0)),0)*DB$233))+DB308</f>
        <v/>
      </c>
      <c r="DC320" s="346">
        <f>IF(SUM($P308:DC308)&gt;0,0,-DC$188+(DC$231&lt;=$O320)*(IFERROR(INDEX(OpCashFlow!$H$89:$AC$89,MATCH(MonthlyCF!DC$231,OpCashFlow!$H$4:$AC$4,0)),0)*DC$233))+DC308</f>
        <v/>
      </c>
      <c r="DD320" s="346">
        <f>IF(SUM($P308:DD308)&gt;0,0,-DD$188+(DD$231&lt;=$O320)*(IFERROR(INDEX(OpCashFlow!$H$89:$AC$89,MATCH(MonthlyCF!DD$231,OpCashFlow!$H$4:$AC$4,0)),0)*DD$233))+DD308</f>
        <v/>
      </c>
      <c r="DE320" s="346">
        <f>IF(SUM($P308:DE308)&gt;0,0,-DE$188+(DE$231&lt;=$O320)*(IFERROR(INDEX(OpCashFlow!$H$89:$AC$89,MATCH(MonthlyCF!DE$231,OpCashFlow!$H$4:$AC$4,0)),0)*DE$233))+DE308</f>
        <v/>
      </c>
      <c r="DF320" s="346">
        <f>IF(SUM($P308:DF308)&gt;0,0,-DF$188+(DF$231&lt;=$O320)*(IFERROR(INDEX(OpCashFlow!$H$89:$AC$89,MATCH(MonthlyCF!DF$231,OpCashFlow!$H$4:$AC$4,0)),0)*DF$233))+DF308</f>
        <v/>
      </c>
      <c r="DG320" s="346">
        <f>IF(SUM($P308:DG308)&gt;0,0,-DG$188+(DG$231&lt;=$O320)*(IFERROR(INDEX(OpCashFlow!$H$89:$AC$89,MATCH(MonthlyCF!DG$231,OpCashFlow!$H$4:$AC$4,0)),0)*DG$233))+DG308</f>
        <v/>
      </c>
      <c r="DH320" s="346">
        <f>IF(SUM($P308:DH308)&gt;0,0,-DH$188+(DH$231&lt;=$O320)*(IFERROR(INDEX(OpCashFlow!$H$89:$AC$89,MATCH(MonthlyCF!DH$231,OpCashFlow!$H$4:$AC$4,0)),0)*DH$233))+DH308</f>
        <v/>
      </c>
      <c r="DI320" s="346">
        <f>IF(SUM($P308:DI308)&gt;0,0,-DI$188+(DI$231&lt;=$O320)*(IFERROR(INDEX(OpCashFlow!$H$89:$AC$89,MATCH(MonthlyCF!DI$231,OpCashFlow!$H$4:$AC$4,0)),0)*DI$233))+DI308</f>
        <v/>
      </c>
      <c r="DJ320" s="346">
        <f>IF(SUM($P308:DJ308)&gt;0,0,-DJ$188+(DJ$231&lt;=$O320)*(IFERROR(INDEX(OpCashFlow!$H$89:$AC$89,MATCH(MonthlyCF!DJ$231,OpCashFlow!$H$4:$AC$4,0)),0)*DJ$233))+DJ308</f>
        <v/>
      </c>
      <c r="DK320" s="346">
        <f>IF(SUM($P308:DK308)&gt;0,0,-DK$188+(DK$231&lt;=$O320)*(IFERROR(INDEX(OpCashFlow!$H$89:$AC$89,MATCH(MonthlyCF!DK$231,OpCashFlow!$H$4:$AC$4,0)),0)*DK$233))+DK308</f>
        <v/>
      </c>
      <c r="DL320" s="346">
        <f>IF(SUM($P308:DL308)&gt;0,0,-DL$188+(DL$231&lt;=$O320)*(IFERROR(INDEX(OpCashFlow!$H$89:$AC$89,MATCH(MonthlyCF!DL$231,OpCashFlow!$H$4:$AC$4,0)),0)*DL$233))+DL308</f>
        <v/>
      </c>
      <c r="DM320" s="346">
        <f>IF(SUM($P308:DM308)&gt;0,0,-DM$188+(DM$231&lt;=$O320)*(IFERROR(INDEX(OpCashFlow!$H$89:$AC$89,MATCH(MonthlyCF!DM$231,OpCashFlow!$H$4:$AC$4,0)),0)*DM$233))+DM308</f>
        <v/>
      </c>
      <c r="DN320" s="346">
        <f>IF(SUM($P308:DN308)&gt;0,0,-DN$188+(DN$231&lt;=$O320)*(IFERROR(INDEX(OpCashFlow!$H$89:$AC$89,MATCH(MonthlyCF!DN$231,OpCashFlow!$H$4:$AC$4,0)),0)*DN$233))+DN308</f>
        <v/>
      </c>
      <c r="DO320" s="346">
        <f>IF(SUM($P308:DO308)&gt;0,0,-DO$188+(DO$231&lt;=$O320)*(IFERROR(INDEX(OpCashFlow!$H$89:$AC$89,MATCH(MonthlyCF!DO$231,OpCashFlow!$H$4:$AC$4,0)),0)*DO$233))+DO308</f>
        <v/>
      </c>
      <c r="DP320" s="346">
        <f>IF(SUM($P308:DP308)&gt;0,0,-DP$188+(DP$231&lt;=$O320)*(IFERROR(INDEX(OpCashFlow!$H$89:$AC$89,MATCH(MonthlyCF!DP$231,OpCashFlow!$H$4:$AC$4,0)),0)*DP$233))+DP308</f>
        <v/>
      </c>
      <c r="DQ320" s="346">
        <f>IF(SUM($P308:DQ308)&gt;0,0,-DQ$188+(DQ$231&lt;=$O320)*(IFERROR(INDEX(OpCashFlow!$H$89:$AC$89,MATCH(MonthlyCF!DQ$231,OpCashFlow!$H$4:$AC$4,0)),0)*DQ$233))+DQ308</f>
        <v/>
      </c>
      <c r="DR320" s="346">
        <f>IF(SUM($P308:DR308)&gt;0,0,-DR$188+(DR$231&lt;=$O320)*(IFERROR(INDEX(OpCashFlow!$H$89:$AC$89,MATCH(MonthlyCF!DR$231,OpCashFlow!$H$4:$AC$4,0)),0)*DR$233))+DR308</f>
        <v/>
      </c>
      <c r="DS320" s="346">
        <f>IF(SUM($P308:DS308)&gt;0,0,-DS$188+(DS$231&lt;=$O320)*(IFERROR(INDEX(OpCashFlow!$H$89:$AC$89,MATCH(MonthlyCF!DS$231,OpCashFlow!$H$4:$AC$4,0)),0)*DS$233))+DS308</f>
        <v/>
      </c>
      <c r="DT320" s="346">
        <f>IF(SUM($P308:DT308)&gt;0,0,-DT$188+(DT$231&lt;=$O320)*(IFERROR(INDEX(OpCashFlow!$H$89:$AC$89,MATCH(MonthlyCF!DT$231,OpCashFlow!$H$4:$AC$4,0)),0)*DT$233))+DT308</f>
        <v/>
      </c>
      <c r="DU320" s="346">
        <f>IF(SUM($P308:DU308)&gt;0,0,-DU$188+(DU$231&lt;=$O320)*(IFERROR(INDEX(OpCashFlow!$H$89:$AC$89,MATCH(MonthlyCF!DU$231,OpCashFlow!$H$4:$AC$4,0)),0)*DU$233))+DU308</f>
        <v/>
      </c>
      <c r="DV320" s="346">
        <f>IF(SUM($P308:DV308)&gt;0,0,-DV$188+(DV$231&lt;=$O320)*(IFERROR(INDEX(OpCashFlow!$H$89:$AC$89,MATCH(MonthlyCF!DV$231,OpCashFlow!$H$4:$AC$4,0)),0)*DV$233))+DV308</f>
        <v/>
      </c>
      <c r="DW320" s="346">
        <f>IF(SUM($P308:DW308)&gt;0,0,-DW$188+(DW$231&lt;=$O320)*(IFERROR(INDEX(OpCashFlow!$H$89:$AC$89,MATCH(MonthlyCF!DW$231,OpCashFlow!$H$4:$AC$4,0)),0)*DW$233))+DW308</f>
        <v/>
      </c>
      <c r="DX320" s="346">
        <f>IF(SUM($P308:DX308)&gt;0,0,-DX$188+(DX$231&lt;=$O320)*(IFERROR(INDEX(OpCashFlow!$H$89:$AC$89,MATCH(MonthlyCF!DX$231,OpCashFlow!$H$4:$AC$4,0)),0)*DX$233))+DX308</f>
        <v/>
      </c>
      <c r="DY320" s="346">
        <f>IF(SUM($P308:DY308)&gt;0,0,-DY$188+(DY$231&lt;=$O320)*(IFERROR(INDEX(OpCashFlow!$H$89:$AC$89,MATCH(MonthlyCF!DY$231,OpCashFlow!$H$4:$AC$4,0)),0)*DY$233))+DY308</f>
        <v/>
      </c>
      <c r="DZ320" s="346">
        <f>IF(SUM($P308:DZ308)&gt;0,0,-DZ$188+(DZ$231&lt;=$O320)*(IFERROR(INDEX(OpCashFlow!$H$89:$AC$89,MATCH(MonthlyCF!DZ$231,OpCashFlow!$H$4:$AC$4,0)),0)*DZ$233))+DZ308</f>
        <v/>
      </c>
      <c r="EA320" s="346">
        <f>IF(SUM($P308:EA308)&gt;0,0,-EA$188+(EA$231&lt;=$O320)*(IFERROR(INDEX(OpCashFlow!$H$89:$AC$89,MATCH(MonthlyCF!EA$231,OpCashFlow!$H$4:$AC$4,0)),0)*EA$233))+EA308</f>
        <v/>
      </c>
      <c r="EB320" s="346">
        <f>IF(SUM($P308:EB308)&gt;0,0,-EB$188+(EB$231&lt;=$O320)*(IFERROR(INDEX(OpCashFlow!$H$89:$AC$89,MATCH(MonthlyCF!EB$231,OpCashFlow!$H$4:$AC$4,0)),0)*EB$233))+EB308</f>
        <v/>
      </c>
      <c r="EC320" s="346">
        <f>IF(SUM($P308:EC308)&gt;0,0,-EC$188+(EC$231&lt;=$O320)*(IFERROR(INDEX(OpCashFlow!$H$89:$AC$89,MATCH(MonthlyCF!EC$231,OpCashFlow!$H$4:$AC$4,0)),0)*EC$233))+EC308</f>
        <v/>
      </c>
      <c r="ED320" s="346">
        <f>IF(SUM($P308:ED308)&gt;0,0,-ED$188+(ED$231&lt;=$O320)*(IFERROR(INDEX(OpCashFlow!$H$89:$AC$89,MATCH(MonthlyCF!ED$231,OpCashFlow!$H$4:$AC$4,0)),0)*ED$233))+ED308</f>
        <v/>
      </c>
      <c r="EE320" s="346">
        <f>IF(SUM($P308:EE308)&gt;0,0,-EE$188+(EE$231&lt;=$O320)*(IFERROR(INDEX(OpCashFlow!$H$89:$AC$89,MATCH(MonthlyCF!EE$231,OpCashFlow!$H$4:$AC$4,0)),0)*EE$233))+EE308</f>
        <v/>
      </c>
      <c r="EF320" s="346">
        <f>IF(SUM($P308:EF308)&gt;0,0,-EF$188+(EF$231&lt;=$O320)*(IFERROR(INDEX(OpCashFlow!$H$89:$AC$89,MATCH(MonthlyCF!EF$231,OpCashFlow!$H$4:$AC$4,0)),0)*EF$233))+EF308</f>
        <v/>
      </c>
      <c r="EG320" s="346">
        <f>IF(SUM($P308:EG308)&gt;0,0,-EG$188+(EG$231&lt;=$O320)*(IFERROR(INDEX(OpCashFlow!$H$89:$AC$89,MATCH(MonthlyCF!EG$231,OpCashFlow!$H$4:$AC$4,0)),0)*EG$233))+EG308</f>
        <v/>
      </c>
      <c r="EH320" s="346">
        <f>IF(SUM($P308:EH308)&gt;0,0,-EH$188+(EH$231&lt;=$O320)*(IFERROR(INDEX(OpCashFlow!$H$89:$AC$89,MATCH(MonthlyCF!EH$231,OpCashFlow!$H$4:$AC$4,0)),0)*EH$233))+EH308</f>
        <v/>
      </c>
      <c r="EI320" s="346">
        <f>IF(SUM($P308:EI308)&gt;0,0,-EI$188+(EI$231&lt;=$O320)*(IFERROR(INDEX(OpCashFlow!$H$89:$AC$89,MATCH(MonthlyCF!EI$231,OpCashFlow!$H$4:$AC$4,0)),0)*EI$233))+EI308</f>
        <v/>
      </c>
      <c r="EJ320" s="346">
        <f>IF(SUM($P308:EJ308)&gt;0,0,-EJ$188+(EJ$231&lt;=$O320)*(IFERROR(INDEX(OpCashFlow!$H$89:$AC$89,MATCH(MonthlyCF!EJ$231,OpCashFlow!$H$4:$AC$4,0)),0)*EJ$233))+EJ308</f>
        <v/>
      </c>
      <c r="EK320" s="346">
        <f>IF(SUM($P308:EK308)&gt;0,0,-EK$188+(EK$231&lt;=$O320)*(IFERROR(INDEX(OpCashFlow!$H$89:$AC$89,MATCH(MonthlyCF!EK$231,OpCashFlow!$H$4:$AC$4,0)),0)*EK$233))+EK308</f>
        <v/>
      </c>
      <c r="EL320" s="346">
        <f>IF(SUM($P308:EL308)&gt;0,0,-EL$188+(EL$231&lt;=$O320)*(IFERROR(INDEX(OpCashFlow!$H$89:$AC$89,MATCH(MonthlyCF!EL$231,OpCashFlow!$H$4:$AC$4,0)),0)*EL$233))+EL308</f>
        <v/>
      </c>
      <c r="EM320" s="346">
        <f>IF(SUM($P308:EM308)&gt;0,0,-EM$188+(EM$231&lt;=$O320)*(IFERROR(INDEX(OpCashFlow!$H$89:$AC$89,MATCH(MonthlyCF!EM$231,OpCashFlow!$H$4:$AC$4,0)),0)*EM$233))+EM308</f>
        <v/>
      </c>
      <c r="EN320" s="346">
        <f>IF(SUM($P308:EN308)&gt;0,0,-EN$188+(EN$231&lt;=$O320)*(IFERROR(INDEX(OpCashFlow!$H$89:$AC$89,MATCH(MonthlyCF!EN$231,OpCashFlow!$H$4:$AC$4,0)),0)*EN$233))+EN308</f>
        <v/>
      </c>
      <c r="EO320" s="346">
        <f>IF(SUM($P308:EO308)&gt;0,0,-EO$188+(EO$231&lt;=$O320)*(IFERROR(INDEX(OpCashFlow!$H$89:$AC$89,MATCH(MonthlyCF!EO$231,OpCashFlow!$H$4:$AC$4,0)),0)*EO$233))+EO308</f>
        <v/>
      </c>
      <c r="EP320" s="346">
        <f>IF(SUM($P308:EP308)&gt;0,0,-EP$188+(EP$231&lt;=$O320)*(IFERROR(INDEX(OpCashFlow!$H$89:$AC$89,MATCH(MonthlyCF!EP$231,OpCashFlow!$H$4:$AC$4,0)),0)*EP$233))+EP308</f>
        <v/>
      </c>
      <c r="EQ320" s="346">
        <f>IF(SUM($P308:EQ308)&gt;0,0,-EQ$188+(EQ$231&lt;=$O320)*(IFERROR(INDEX(OpCashFlow!$H$89:$AC$89,MATCH(MonthlyCF!EQ$231,OpCashFlow!$H$4:$AC$4,0)),0)*EQ$233))+EQ308</f>
        <v/>
      </c>
      <c r="ER320" s="346">
        <f>IF(SUM($P308:ER308)&gt;0,0,-ER$188+(ER$231&lt;=$O320)*(IFERROR(INDEX(OpCashFlow!$H$89:$AC$89,MATCH(MonthlyCF!ER$231,OpCashFlow!$H$4:$AC$4,0)),0)*ER$233))+ER308</f>
        <v/>
      </c>
      <c r="ES320" s="346">
        <f>IF(SUM($P308:ES308)&gt;0,0,-ES$188+(ES$231&lt;=$O320)*(IFERROR(INDEX(OpCashFlow!$H$89:$AC$89,MATCH(MonthlyCF!ES$231,OpCashFlow!$H$4:$AC$4,0)),0)*ES$233))+ES308</f>
        <v/>
      </c>
      <c r="ET320" s="346">
        <f>IF(SUM($P308:ET308)&gt;0,0,-ET$188+(ET$231&lt;=$O320)*(IFERROR(INDEX(OpCashFlow!$H$89:$AC$89,MATCH(MonthlyCF!ET$231,OpCashFlow!$H$4:$AC$4,0)),0)*ET$233))+ET308</f>
        <v/>
      </c>
      <c r="EU320" s="346">
        <f>IF(SUM($P308:EU308)&gt;0,0,-EU$188+(EU$231&lt;=$O320)*(IFERROR(INDEX(OpCashFlow!$H$89:$AC$89,MATCH(MonthlyCF!EU$231,OpCashFlow!$H$4:$AC$4,0)),0)*EU$233))+EU308</f>
        <v/>
      </c>
      <c r="EV320" s="346">
        <f>IF(SUM($P308:EV308)&gt;0,0,-EV$188+(EV$231&lt;=$O320)*(IFERROR(INDEX(OpCashFlow!$H$89:$AC$89,MATCH(MonthlyCF!EV$231,OpCashFlow!$H$4:$AC$4,0)),0)*EV$233))+EV308</f>
        <v/>
      </c>
      <c r="EW320" s="346">
        <f>IF(SUM($P308:EW308)&gt;0,0,-EW$188+(EW$231&lt;=$O320)*(IFERROR(INDEX(OpCashFlow!$H$89:$AC$89,MATCH(MonthlyCF!EW$231,OpCashFlow!$H$4:$AC$4,0)),0)*EW$233))+EW308</f>
        <v/>
      </c>
      <c r="EX320" s="346">
        <f>IF(SUM($P308:EX308)&gt;0,0,-EX$188+(EX$231&lt;=$O320)*(IFERROR(INDEX(OpCashFlow!$H$89:$AC$89,MATCH(MonthlyCF!EX$231,OpCashFlow!$H$4:$AC$4,0)),0)*EX$233))+EX308</f>
        <v/>
      </c>
      <c r="EY320" s="346">
        <f>IF(SUM($P308:EY308)&gt;0,0,-EY$188+(EY$231&lt;=$O320)*(IFERROR(INDEX(OpCashFlow!$H$89:$AC$89,MATCH(MonthlyCF!EY$231,OpCashFlow!$H$4:$AC$4,0)),0)*EY$233))+EY308</f>
        <v/>
      </c>
      <c r="EZ320" s="346">
        <f>IF(SUM($P308:EZ308)&gt;0,0,-EZ$188+(EZ$231&lt;=$O320)*(IFERROR(INDEX(OpCashFlow!$H$89:$AC$89,MATCH(MonthlyCF!EZ$231,OpCashFlow!$H$4:$AC$4,0)),0)*EZ$233))+EZ308</f>
        <v/>
      </c>
      <c r="FA320" s="346">
        <f>IF(SUM($P308:FA308)&gt;0,0,-FA$188+(FA$231&lt;=$O320)*(IFERROR(INDEX(OpCashFlow!$H$89:$AC$89,MATCH(MonthlyCF!FA$231,OpCashFlow!$H$4:$AC$4,0)),0)*FA$233))+FA308</f>
        <v/>
      </c>
      <c r="FB320" s="346">
        <f>IF(SUM($P308:FB308)&gt;0,0,-FB$188+(FB$231&lt;=$O320)*(IFERROR(INDEX(OpCashFlow!$H$89:$AC$89,MATCH(MonthlyCF!FB$231,OpCashFlow!$H$4:$AC$4,0)),0)*FB$233))+FB308</f>
        <v/>
      </c>
      <c r="FC320" s="346">
        <f>IF(SUM($P308:FC308)&gt;0,0,-FC$188+(FC$231&lt;=$O320)*(IFERROR(INDEX(OpCashFlow!$H$89:$AC$89,MATCH(MonthlyCF!FC$231,OpCashFlow!$H$4:$AC$4,0)),0)*FC$233))+FC308</f>
        <v/>
      </c>
      <c r="FD320" s="346">
        <f>IF(SUM($P308:FD308)&gt;0,0,-FD$188+(FD$231&lt;=$O320)*(IFERROR(INDEX(OpCashFlow!$H$89:$AC$89,MATCH(MonthlyCF!FD$231,OpCashFlow!$H$4:$AC$4,0)),0)*FD$233))+FD308</f>
        <v/>
      </c>
      <c r="FE320" s="346">
        <f>IF(SUM($P308:FE308)&gt;0,0,-FE$188+(FE$231&lt;=$O320)*(IFERROR(INDEX(OpCashFlow!$H$89:$AC$89,MATCH(MonthlyCF!FE$231,OpCashFlow!$H$4:$AC$4,0)),0)*FE$233))+FE308</f>
        <v/>
      </c>
      <c r="FF320" s="346">
        <f>IF(SUM($P308:FF308)&gt;0,0,-FF$188+(FF$231&lt;=$O320)*(IFERROR(INDEX(OpCashFlow!$H$89:$AC$89,MATCH(MonthlyCF!FF$231,OpCashFlow!$H$4:$AC$4,0)),0)*FF$233))+FF308</f>
        <v/>
      </c>
      <c r="FG320" s="346">
        <f>IF(SUM($P308:FG308)&gt;0,0,-FG$188+(FG$231&lt;=$O320)*(IFERROR(INDEX(OpCashFlow!$H$89:$AC$89,MATCH(MonthlyCF!FG$231,OpCashFlow!$H$4:$AC$4,0)),0)*FG$233))+FG308</f>
        <v/>
      </c>
      <c r="FH320" s="346">
        <f>IF(SUM($P308:FH308)&gt;0,0,-FH$188+(FH$231&lt;=$O320)*(IFERROR(INDEX(OpCashFlow!$H$89:$AC$89,MATCH(MonthlyCF!FH$231,OpCashFlow!$H$4:$AC$4,0)),0)*FH$233))+FH308</f>
        <v/>
      </c>
      <c r="FI320" s="346">
        <f>IF(SUM($P308:FI308)&gt;0,0,-FI$188+(FI$231&lt;=$O320)*(IFERROR(INDEX(OpCashFlow!$H$89:$AC$89,MATCH(MonthlyCF!FI$231,OpCashFlow!$H$4:$AC$4,0)),0)*FI$233))+FI308</f>
        <v/>
      </c>
      <c r="FJ320" s="346">
        <f>IF(SUM($P308:FJ308)&gt;0,0,-FJ$188+(FJ$231&lt;=$O320)*(IFERROR(INDEX(OpCashFlow!$H$89:$AC$89,MATCH(MonthlyCF!FJ$231,OpCashFlow!$H$4:$AC$4,0)),0)*FJ$233))+FJ308</f>
        <v/>
      </c>
      <c r="FK320" s="346">
        <f>IF(SUM($P308:FK308)&gt;0,0,-FK$188+(FK$231&lt;=$O320)*(IFERROR(INDEX(OpCashFlow!$H$89:$AC$89,MATCH(MonthlyCF!FK$231,OpCashFlow!$H$4:$AC$4,0)),0)*FK$233))+FK308</f>
        <v/>
      </c>
      <c r="FL320" s="346">
        <f>IF(SUM($P308:FL308)&gt;0,0,-FL$188+(FL$231&lt;=$O320)*(IFERROR(INDEX(OpCashFlow!$H$89:$AC$89,MATCH(MonthlyCF!FL$231,OpCashFlow!$H$4:$AC$4,0)),0)*FL$233))+FL308</f>
        <v/>
      </c>
      <c r="FM320" s="346">
        <f>IF(SUM($P308:FM308)&gt;0,0,-FM$188+(FM$231&lt;=$O320)*(IFERROR(INDEX(OpCashFlow!$H$89:$AC$89,MATCH(MonthlyCF!FM$231,OpCashFlow!$H$4:$AC$4,0)),0)*FM$233))+FM308</f>
        <v/>
      </c>
      <c r="FN320" s="346">
        <f>IF(SUM($P308:FN308)&gt;0,0,-FN$188+(FN$231&lt;=$O320)*(IFERROR(INDEX(OpCashFlow!$H$89:$AC$89,MATCH(MonthlyCF!FN$231,OpCashFlow!$H$4:$AC$4,0)),0)*FN$233))+FN308</f>
        <v/>
      </c>
      <c r="FO320" s="346">
        <f>IF(SUM($P308:FO308)&gt;0,0,-FO$188+(FO$231&lt;=$O320)*(IFERROR(INDEX(OpCashFlow!$H$89:$AC$89,MATCH(MonthlyCF!FO$231,OpCashFlow!$H$4:$AC$4,0)),0)*FO$233))+FO308</f>
        <v/>
      </c>
      <c r="FP320" s="346">
        <f>IF(SUM($P308:FP308)&gt;0,0,-FP$188+(FP$231&lt;=$O320)*(IFERROR(INDEX(OpCashFlow!$H$89:$AC$89,MATCH(MonthlyCF!FP$231,OpCashFlow!$H$4:$AC$4,0)),0)*FP$233))+FP308</f>
        <v/>
      </c>
      <c r="FQ320" s="346">
        <f>IF(SUM($P308:FQ308)&gt;0,0,-FQ$188+(FQ$231&lt;=$O320)*(IFERROR(INDEX(OpCashFlow!$H$89:$AC$89,MATCH(MonthlyCF!FQ$231,OpCashFlow!$H$4:$AC$4,0)),0)*FQ$233))+FQ308</f>
        <v/>
      </c>
      <c r="FR320" s="346">
        <f>IF(SUM($P308:FR308)&gt;0,0,-FR$188+(FR$231&lt;=$O320)*(IFERROR(INDEX(OpCashFlow!$H$89:$AC$89,MATCH(MonthlyCF!FR$231,OpCashFlow!$H$4:$AC$4,0)),0)*FR$233))+FR308</f>
        <v/>
      </c>
      <c r="FS320" s="346">
        <f>IF(SUM($P308:FS308)&gt;0,0,-FS$188+(FS$231&lt;=$O320)*(IFERROR(INDEX(OpCashFlow!$H$89:$AC$89,MATCH(MonthlyCF!FS$231,OpCashFlow!$H$4:$AC$4,0)),0)*FS$233))+FS308</f>
        <v/>
      </c>
      <c r="FT320" s="346">
        <f>IF(SUM($P308:FT308)&gt;0,0,-FT$188+(FT$231&lt;=$O320)*(IFERROR(INDEX(OpCashFlow!$H$89:$AC$89,MATCH(MonthlyCF!FT$231,OpCashFlow!$H$4:$AC$4,0)),0)*FT$233))+FT308</f>
        <v/>
      </c>
      <c r="FU320" s="346">
        <f>IF(SUM($P308:FU308)&gt;0,0,-FU$188+(FU$231&lt;=$O320)*(IFERROR(INDEX(OpCashFlow!$H$89:$AC$89,MATCH(MonthlyCF!FU$231,OpCashFlow!$H$4:$AC$4,0)),0)*FU$233))+FU308</f>
        <v/>
      </c>
      <c r="FV320" s="346">
        <f>IF(SUM($P308:FV308)&gt;0,0,-FV$188+(FV$231&lt;=$O320)*(IFERROR(INDEX(OpCashFlow!$H$89:$AC$89,MATCH(MonthlyCF!FV$231,OpCashFlow!$H$4:$AC$4,0)),0)*FV$233))+FV308</f>
        <v/>
      </c>
      <c r="FW320" s="346">
        <f>IF(SUM($P308:FW308)&gt;0,0,-FW$188+(FW$231&lt;=$O320)*(IFERROR(INDEX(OpCashFlow!$H$89:$AC$89,MATCH(MonthlyCF!FW$231,OpCashFlow!$H$4:$AC$4,0)),0)*FW$233))+FW308</f>
        <v/>
      </c>
      <c r="FX320" s="346">
        <f>IF(SUM($P308:FX308)&gt;0,0,-FX$188+(FX$231&lt;=$O320)*(IFERROR(INDEX(OpCashFlow!$H$89:$AC$89,MATCH(MonthlyCF!FX$231,OpCashFlow!$H$4:$AC$4,0)),0)*FX$233))+FX308</f>
        <v/>
      </c>
      <c r="FY320" s="346">
        <f>IF(SUM($P308:FY308)&gt;0,0,-FY$188+(FY$231&lt;=$O320)*(IFERROR(INDEX(OpCashFlow!$H$89:$AC$89,MATCH(MonthlyCF!FY$231,OpCashFlow!$H$4:$AC$4,0)),0)*FY$233))+FY308</f>
        <v/>
      </c>
      <c r="FZ320" s="346">
        <f>IF(SUM($P308:FZ308)&gt;0,0,-FZ$188+(FZ$231&lt;=$O320)*(IFERROR(INDEX(OpCashFlow!$H$89:$AC$89,MATCH(MonthlyCF!FZ$231,OpCashFlow!$H$4:$AC$4,0)),0)*FZ$233))+FZ308</f>
        <v/>
      </c>
      <c r="GA320" s="346">
        <f>IF(SUM($P308:GA308)&gt;0,0,-GA$188+(GA$231&lt;=$O320)*(IFERROR(INDEX(OpCashFlow!$H$89:$AC$89,MATCH(MonthlyCF!GA$231,OpCashFlow!$H$4:$AC$4,0)),0)*GA$233))+GA308</f>
        <v/>
      </c>
      <c r="GB320" s="346">
        <f>IF(SUM($P308:GB308)&gt;0,0,-GB$188+(GB$231&lt;=$O320)*(IFERROR(INDEX(OpCashFlow!$H$89:$AC$89,MATCH(MonthlyCF!GB$231,OpCashFlow!$H$4:$AC$4,0)),0)*GB$233))+GB308</f>
        <v/>
      </c>
      <c r="GC320" s="346">
        <f>IF(SUM($P308:GC308)&gt;0,0,-GC$188+(GC$231&lt;=$O320)*(IFERROR(INDEX(OpCashFlow!$H$89:$AC$89,MATCH(MonthlyCF!GC$231,OpCashFlow!$H$4:$AC$4,0)),0)*GC$233))+GC308</f>
        <v/>
      </c>
      <c r="GD320" s="346">
        <f>IF(SUM($P308:GD308)&gt;0,0,-GD$188+(GD$231&lt;=$O320)*(IFERROR(INDEX(OpCashFlow!$H$89:$AC$89,MATCH(MonthlyCF!GD$231,OpCashFlow!$H$4:$AC$4,0)),0)*GD$233))+GD308</f>
        <v/>
      </c>
      <c r="GE320" s="346">
        <f>IF(SUM($P308:GE308)&gt;0,0,-GE$188+(GE$231&lt;=$O320)*(IFERROR(INDEX(OpCashFlow!$H$89:$AC$89,MATCH(MonthlyCF!GE$231,OpCashFlow!$H$4:$AC$4,0)),0)*GE$233))+GE308</f>
        <v/>
      </c>
      <c r="GF320" s="346">
        <f>IF(SUM($P308:GF308)&gt;0,0,-GF$188+(GF$231&lt;=$O320)*(IFERROR(INDEX(OpCashFlow!$H$89:$AC$89,MATCH(MonthlyCF!GF$231,OpCashFlow!$H$4:$AC$4,0)),0)*GF$233))+GF308</f>
        <v/>
      </c>
      <c r="GG320" s="346">
        <f>IF(SUM($P308:GG308)&gt;0,0,-GG$188+(GG$231&lt;=$O320)*(IFERROR(INDEX(OpCashFlow!$H$89:$AC$89,MATCH(MonthlyCF!GG$231,OpCashFlow!$H$4:$AC$4,0)),0)*GG$233))+GG308</f>
        <v/>
      </c>
      <c r="GH320" s="346">
        <f>IF(SUM($P308:GH308)&gt;0,0,-GH$188+(GH$231&lt;=$O320)*(IFERROR(INDEX(OpCashFlow!$H$89:$AC$89,MATCH(MonthlyCF!GH$231,OpCashFlow!$H$4:$AC$4,0)),0)*GH$233))+GH308</f>
        <v/>
      </c>
      <c r="GI320" s="346">
        <f>IF(SUM($P308:GI308)&gt;0,0,-GI$188+(GI$231&lt;=$O320)*(IFERROR(INDEX(OpCashFlow!$H$89:$AC$89,MATCH(MonthlyCF!GI$231,OpCashFlow!$H$4:$AC$4,0)),0)*GI$233))+GI308</f>
        <v/>
      </c>
      <c r="GJ320" s="346">
        <f>IF(SUM($P308:GJ308)&gt;0,0,-GJ$188+(GJ$231&lt;=$O320)*(IFERROR(INDEX(OpCashFlow!$H$89:$AC$89,MATCH(MonthlyCF!GJ$231,OpCashFlow!$H$4:$AC$4,0)),0)*GJ$233))+GJ308</f>
        <v/>
      </c>
      <c r="GK320" s="346">
        <f>IF(SUM($P308:GK308)&gt;0,0,-GK$188+(GK$231&lt;=$O320)*(IFERROR(INDEX(OpCashFlow!$H$89:$AC$89,MATCH(MonthlyCF!GK$231,OpCashFlow!$H$4:$AC$4,0)),0)*GK$233))+GK308</f>
        <v/>
      </c>
      <c r="GL320" s="346">
        <f>IF(SUM($P308:GL308)&gt;0,0,-GL$188+(GL$231&lt;=$O320)*(IFERROR(INDEX(OpCashFlow!$H$89:$AC$89,MATCH(MonthlyCF!GL$231,OpCashFlow!$H$4:$AC$4,0)),0)*GL$233))+GL308</f>
        <v/>
      </c>
      <c r="GM320" s="346">
        <f>IF(SUM($P308:GM308)&gt;0,0,-GM$188+(GM$231&lt;=$O320)*(IFERROR(INDEX(OpCashFlow!$H$89:$AC$89,MATCH(MonthlyCF!GM$231,OpCashFlow!$H$4:$AC$4,0)),0)*GM$233))+GM308</f>
        <v/>
      </c>
      <c r="GN320" s="346">
        <f>IF(SUM($P308:GN308)&gt;0,0,-GN$188+(GN$231&lt;=$O320)*(IFERROR(INDEX(OpCashFlow!$H$89:$AC$89,MATCH(MonthlyCF!GN$231,OpCashFlow!$H$4:$AC$4,0)),0)*GN$233))+GN308</f>
        <v/>
      </c>
    </row>
    <row r="321" outlineLevel="1">
      <c r="R321" s="343" t="n"/>
      <c r="S321" s="582" t="n"/>
      <c r="T321" s="582" t="n"/>
      <c r="U321" s="582" t="n"/>
      <c r="V321" s="582" t="n"/>
      <c r="W321" s="582" t="n"/>
      <c r="X321" s="582" t="n"/>
      <c r="Y321" s="582" t="n"/>
      <c r="Z321" s="582" t="n"/>
      <c r="AA321" s="582" t="n"/>
      <c r="AB321" s="582" t="n"/>
      <c r="AC321" s="582" t="n"/>
      <c r="AD321" s="582" t="n"/>
      <c r="AE321" s="582" t="n"/>
      <c r="AF321" s="582" t="n"/>
      <c r="AG321" s="582" t="n"/>
      <c r="AH321" s="560" t="n"/>
      <c r="AI321" s="560" t="n"/>
      <c r="AJ321" s="560" t="n"/>
      <c r="AK321" s="560" t="n"/>
      <c r="AL321" s="560" t="n"/>
      <c r="AM321" s="560" t="n"/>
      <c r="AN321" s="560" t="n"/>
      <c r="AO321" s="560" t="n"/>
      <c r="AP321" s="560" t="n"/>
      <c r="AQ321" s="560" t="n"/>
      <c r="AR321" s="560" t="n"/>
      <c r="AS321" s="560" t="n"/>
      <c r="AT321" s="560" t="n"/>
      <c r="AU321" s="560" t="n"/>
      <c r="AV321" s="560" t="n"/>
      <c r="AW321" s="560" t="n"/>
      <c r="AX321" s="560" t="n"/>
      <c r="AY321" s="560" t="n"/>
      <c r="AZ321" s="560" t="n"/>
      <c r="BA321" s="560" t="n"/>
      <c r="BB321" s="560" t="n"/>
      <c r="BC321" s="560" t="n"/>
      <c r="BD321" s="560" t="n"/>
      <c r="BE321" s="560" t="n"/>
      <c r="BF321" s="560" t="n"/>
      <c r="BG321" s="560" t="n"/>
      <c r="BH321" s="560" t="n"/>
      <c r="BI321" s="560" t="n"/>
      <c r="BJ321" s="560" t="n"/>
      <c r="BK321" s="560" t="n"/>
      <c r="BL321" s="560" t="n"/>
      <c r="BM321" s="560" t="n"/>
      <c r="BN321" s="560" t="n"/>
      <c r="BO321" s="560" t="n"/>
      <c r="BP321" s="560" t="n"/>
      <c r="BQ321" s="560" t="n"/>
      <c r="BR321" s="560" t="n"/>
      <c r="BS321" s="560" t="n"/>
      <c r="BT321" s="560" t="n"/>
      <c r="BU321" s="560" t="n"/>
      <c r="BV321" s="560" t="n"/>
      <c r="BW321" s="560" t="n"/>
      <c r="BX321" s="560" t="n"/>
      <c r="BY321" s="560" t="n"/>
      <c r="BZ321" s="560" t="n"/>
      <c r="CA321" s="560" t="n"/>
      <c r="CB321" s="560" t="n"/>
      <c r="CC321" s="560" t="n"/>
      <c r="CD321" s="560" t="n"/>
      <c r="CE321" s="560" t="n"/>
      <c r="CF321" s="560" t="n"/>
      <c r="CG321" s="560" t="n"/>
      <c r="CH321" s="560" t="n"/>
      <c r="CI321" s="560" t="n"/>
      <c r="CJ321" s="560" t="n"/>
      <c r="CK321" s="560" t="n"/>
      <c r="CL321" s="560" t="n"/>
      <c r="CM321" s="560" t="n"/>
      <c r="CN321" s="560" t="n"/>
      <c r="CO321" s="560" t="n"/>
      <c r="CP321" s="560" t="n"/>
      <c r="CQ321" s="560" t="n"/>
      <c r="CR321" s="560" t="n"/>
      <c r="CS321" s="560" t="n"/>
      <c r="CT321" s="560" t="n"/>
      <c r="CU321" s="560" t="n"/>
      <c r="CV321" s="560" t="n"/>
      <c r="CW321" s="560" t="n"/>
      <c r="CX321" s="560" t="n"/>
      <c r="CY321" s="560" t="n"/>
      <c r="CZ321" s="560" t="n"/>
      <c r="DA321" s="560" t="n"/>
      <c r="DB321" s="560" t="n"/>
      <c r="DC321" s="560" t="n"/>
      <c r="DD321" s="560" t="n"/>
      <c r="DE321" s="560" t="n"/>
      <c r="DF321" s="560" t="n"/>
      <c r="DG321" s="560" t="n"/>
      <c r="DH321" s="560" t="n"/>
      <c r="DI321" s="560" t="n"/>
      <c r="DJ321" s="560" t="n"/>
      <c r="DK321" s="560" t="n"/>
      <c r="DL321" s="560" t="n"/>
      <c r="DM321" s="560" t="n"/>
      <c r="DN321" s="560" t="n"/>
      <c r="DO321" s="560" t="n"/>
      <c r="DP321" s="560" t="n"/>
      <c r="DQ321" s="560" t="n"/>
      <c r="DR321" s="560" t="n"/>
      <c r="DS321" s="560" t="n"/>
      <c r="DT321" s="560" t="n"/>
      <c r="DU321" s="560" t="n"/>
      <c r="DV321" s="560" t="n"/>
      <c r="DW321" s="560" t="n"/>
      <c r="DX321" s="560" t="n"/>
      <c r="DY321" s="560" t="n"/>
      <c r="DZ321" s="560" t="n"/>
      <c r="EA321" s="560" t="n"/>
      <c r="EB321" s="560" t="n"/>
      <c r="EC321" s="560" t="n"/>
      <c r="ED321" s="560" t="n"/>
      <c r="EE321" s="560" t="n"/>
      <c r="EF321" s="560" t="n"/>
      <c r="EG321" s="560" t="n"/>
      <c r="EH321" s="560" t="n"/>
      <c r="EI321" s="560" t="n"/>
      <c r="EJ321" s="560" t="n"/>
      <c r="EK321" s="560" t="n"/>
      <c r="EL321" s="560" t="n"/>
      <c r="EM321" s="560" t="n"/>
      <c r="EN321" s="560" t="n"/>
      <c r="EO321" s="560" t="n"/>
      <c r="EP321" s="560" t="n"/>
      <c r="EQ321" s="560" t="n"/>
      <c r="ER321" s="560" t="n"/>
      <c r="ES321" s="560" t="n"/>
      <c r="ET321" s="560" t="n"/>
      <c r="EU321" s="560" t="n"/>
      <c r="EV321" s="560" t="n"/>
      <c r="EW321" s="560" t="n"/>
      <c r="EX321" s="560" t="n"/>
      <c r="EY321" s="560" t="n"/>
      <c r="EZ321" s="560" t="n"/>
      <c r="FA321" s="560" t="n"/>
      <c r="FB321" s="560" t="n"/>
      <c r="FC321" s="560" t="n"/>
      <c r="FD321" s="560" t="n"/>
      <c r="FE321" s="560" t="n"/>
      <c r="FF321" s="560" t="n"/>
      <c r="FG321" s="560" t="n"/>
      <c r="FH321" s="560" t="n"/>
      <c r="FI321" s="560" t="n"/>
      <c r="FJ321" s="560" t="n"/>
      <c r="FK321" s="560" t="n"/>
      <c r="FL321" s="560" t="n"/>
      <c r="FM321" s="560" t="n"/>
      <c r="FN321" s="560" t="n"/>
      <c r="FO321" s="560" t="n"/>
      <c r="FP321" s="560" t="n"/>
      <c r="FQ321" s="560" t="n"/>
      <c r="FR321" s="560" t="n"/>
      <c r="FS321" s="560" t="n"/>
      <c r="FT321" s="560" t="n"/>
      <c r="FU321" s="560" t="n"/>
      <c r="FV321" s="560" t="n"/>
      <c r="FW321" s="560" t="n"/>
      <c r="FX321" s="560" t="n"/>
      <c r="FY321" s="560" t="n"/>
      <c r="FZ321" s="560" t="n"/>
      <c r="GA321" s="560" t="n"/>
      <c r="GB321" s="560" t="n"/>
      <c r="GC321" s="560" t="n"/>
      <c r="GD321" s="560" t="n"/>
      <c r="GE321" s="560" t="n"/>
      <c r="GF321" s="560" t="n"/>
      <c r="GG321" s="560" t="n"/>
      <c r="GH321" s="560" t="n"/>
      <c r="GI321" s="560" t="n"/>
      <c r="GJ321" s="560" t="n"/>
      <c r="GK321" s="560" t="n"/>
      <c r="GL321" s="560" t="n"/>
      <c r="GM321" s="560" t="n"/>
      <c r="GN321" s="560" t="n"/>
    </row>
    <row r="322" outlineLevel="1">
      <c r="R322" s="343" t="n"/>
      <c r="S322" s="582" t="n"/>
      <c r="T322" s="582" t="n"/>
      <c r="U322" s="582" t="n"/>
      <c r="V322" s="582" t="n"/>
      <c r="W322" s="582" t="n"/>
      <c r="X322" s="582" t="n"/>
      <c r="Y322" s="582" t="n"/>
      <c r="Z322" s="582" t="n"/>
      <c r="AA322" s="582" t="n"/>
      <c r="AB322" s="582" t="n"/>
      <c r="AC322" s="582" t="n"/>
      <c r="AD322" s="582" t="n"/>
      <c r="AE322" s="582" t="n"/>
      <c r="AF322" s="582" t="n"/>
      <c r="AG322" s="582" t="n"/>
      <c r="AH322" s="560" t="n"/>
      <c r="AI322" s="560" t="n"/>
      <c r="AJ322" s="560" t="n"/>
      <c r="AK322" s="560" t="n"/>
      <c r="AL322" s="560" t="n"/>
      <c r="AM322" s="560" t="n"/>
      <c r="AN322" s="560" t="n"/>
      <c r="AO322" s="560" t="n"/>
      <c r="AP322" s="560" t="n"/>
      <c r="AQ322" s="560" t="n"/>
      <c r="AR322" s="560" t="n"/>
      <c r="AS322" s="560" t="n"/>
      <c r="AT322" s="560" t="n"/>
      <c r="AU322" s="560" t="n"/>
      <c r="AV322" s="560" t="n"/>
      <c r="AW322" s="560" t="n"/>
      <c r="AX322" s="560" t="n"/>
      <c r="AY322" s="560" t="n"/>
      <c r="AZ322" s="560" t="n"/>
      <c r="BA322" s="560" t="n"/>
      <c r="BB322" s="560" t="n"/>
      <c r="BC322" s="560" t="n"/>
      <c r="BD322" s="560" t="n"/>
      <c r="BE322" s="560" t="n"/>
      <c r="BF322" s="560" t="n"/>
      <c r="BG322" s="560" t="n"/>
      <c r="BH322" s="560" t="n"/>
      <c r="BI322" s="560" t="n"/>
      <c r="BJ322" s="560" t="n"/>
      <c r="BK322" s="560" t="n"/>
      <c r="BL322" s="560" t="n"/>
      <c r="BM322" s="560" t="n"/>
      <c r="BN322" s="560" t="n"/>
      <c r="BO322" s="560" t="n"/>
      <c r="BP322" s="560" t="n"/>
      <c r="BQ322" s="560" t="n"/>
      <c r="BR322" s="560" t="n"/>
      <c r="BS322" s="560" t="n"/>
      <c r="BT322" s="560" t="n"/>
      <c r="BU322" s="560" t="n"/>
      <c r="BV322" s="560" t="n"/>
      <c r="BW322" s="560" t="n"/>
      <c r="BX322" s="560" t="n"/>
      <c r="BY322" s="560" t="n"/>
      <c r="BZ322" s="560" t="n"/>
      <c r="CA322" s="560" t="n"/>
      <c r="CB322" s="560" t="n"/>
      <c r="CC322" s="560" t="n"/>
      <c r="CD322" s="560" t="n"/>
      <c r="CE322" s="560" t="n"/>
      <c r="CF322" s="560" t="n"/>
      <c r="CG322" s="560" t="n"/>
      <c r="CH322" s="560" t="n"/>
      <c r="CI322" s="560" t="n"/>
      <c r="CJ322" s="560" t="n"/>
      <c r="CK322" s="560" t="n"/>
      <c r="CL322" s="560" t="n"/>
      <c r="CM322" s="560" t="n"/>
      <c r="CN322" s="560" t="n"/>
      <c r="CO322" s="560" t="n"/>
      <c r="CP322" s="560" t="n"/>
      <c r="CQ322" s="560" t="n"/>
      <c r="CR322" s="560" t="n"/>
      <c r="CS322" s="560" t="n"/>
      <c r="CT322" s="560" t="n"/>
      <c r="CU322" s="560" t="n"/>
      <c r="CV322" s="560" t="n"/>
      <c r="CW322" s="560" t="n"/>
      <c r="CX322" s="560" t="n"/>
      <c r="CY322" s="560" t="n"/>
      <c r="CZ322" s="560" t="n"/>
      <c r="DA322" s="560" t="n"/>
      <c r="DB322" s="560" t="n"/>
      <c r="DC322" s="560" t="n"/>
      <c r="DD322" s="560" t="n"/>
      <c r="DE322" s="560" t="n"/>
      <c r="DF322" s="560" t="n"/>
      <c r="DG322" s="560" t="n"/>
      <c r="DH322" s="560" t="n"/>
      <c r="DI322" s="560" t="n"/>
      <c r="DJ322" s="560" t="n"/>
      <c r="DK322" s="560" t="n"/>
      <c r="DL322" s="560" t="n"/>
      <c r="DM322" s="560" t="n"/>
      <c r="DN322" s="560" t="n"/>
      <c r="DO322" s="560" t="n"/>
      <c r="DP322" s="560" t="n"/>
      <c r="DQ322" s="560" t="n"/>
      <c r="DR322" s="560" t="n"/>
      <c r="DS322" s="560" t="n"/>
      <c r="DT322" s="560" t="n"/>
      <c r="DU322" s="560" t="n"/>
      <c r="DV322" s="560" t="n"/>
      <c r="DW322" s="560" t="n"/>
      <c r="DX322" s="560" t="n"/>
      <c r="DY322" s="560" t="n"/>
      <c r="DZ322" s="560" t="n"/>
      <c r="EA322" s="560" t="n"/>
      <c r="EB322" s="560" t="n"/>
      <c r="EC322" s="560" t="n"/>
      <c r="ED322" s="560" t="n"/>
      <c r="EE322" s="560" t="n"/>
      <c r="EF322" s="560" t="n"/>
      <c r="EG322" s="560" t="n"/>
      <c r="EH322" s="560" t="n"/>
      <c r="EI322" s="560" t="n"/>
      <c r="EJ322" s="560" t="n"/>
      <c r="EK322" s="560" t="n"/>
      <c r="EL322" s="560" t="n"/>
      <c r="EM322" s="560" t="n"/>
      <c r="EN322" s="560" t="n"/>
      <c r="EO322" s="560" t="n"/>
      <c r="EP322" s="560" t="n"/>
      <c r="EQ322" s="560" t="n"/>
      <c r="ER322" s="560" t="n"/>
      <c r="ES322" s="560" t="n"/>
      <c r="ET322" s="560" t="n"/>
      <c r="EU322" s="560" t="n"/>
      <c r="EV322" s="560" t="n"/>
      <c r="EW322" s="560" t="n"/>
      <c r="EX322" s="560" t="n"/>
      <c r="EY322" s="560" t="n"/>
      <c r="EZ322" s="560" t="n"/>
      <c r="FA322" s="560" t="n"/>
      <c r="FB322" s="560" t="n"/>
      <c r="FC322" s="560" t="n"/>
      <c r="FD322" s="560" t="n"/>
      <c r="FE322" s="560" t="n"/>
      <c r="FF322" s="560" t="n"/>
      <c r="FG322" s="560" t="n"/>
      <c r="FH322" s="560" t="n"/>
      <c r="FI322" s="560" t="n"/>
      <c r="FJ322" s="560" t="n"/>
      <c r="FK322" s="560" t="n"/>
      <c r="FL322" s="560" t="n"/>
      <c r="FM322" s="560" t="n"/>
      <c r="FN322" s="560" t="n"/>
      <c r="FO322" s="560" t="n"/>
      <c r="FP322" s="560" t="n"/>
      <c r="FQ322" s="560" t="n"/>
      <c r="FR322" s="560" t="n"/>
      <c r="FS322" s="560" t="n"/>
      <c r="FT322" s="560" t="n"/>
      <c r="FU322" s="560" t="n"/>
      <c r="FV322" s="560" t="n"/>
      <c r="FW322" s="560" t="n"/>
      <c r="FX322" s="560" t="n"/>
      <c r="FY322" s="560" t="n"/>
      <c r="FZ322" s="560" t="n"/>
      <c r="GA322" s="560" t="n"/>
      <c r="GB322" s="560" t="n"/>
      <c r="GC322" s="560" t="n"/>
      <c r="GD322" s="560" t="n"/>
      <c r="GE322" s="560" t="n"/>
      <c r="GF322" s="560" t="n"/>
      <c r="GG322" s="560" t="n"/>
      <c r="GH322" s="560" t="n"/>
      <c r="GI322" s="560" t="n"/>
      <c r="GJ322" s="560" t="n"/>
      <c r="GK322" s="560" t="n"/>
      <c r="GL322" s="560" t="n"/>
      <c r="GM322" s="560" t="n"/>
      <c r="GN322" s="560" t="n"/>
    </row>
    <row r="323" outlineLevel="1">
      <c r="M323" s="343" t="n"/>
      <c r="N323" s="343" t="n"/>
      <c r="R323" s="343" t="n"/>
      <c r="S323" s="582" t="n"/>
      <c r="T323" s="582" t="n"/>
      <c r="U323" s="582" t="n"/>
      <c r="V323" s="582" t="n"/>
      <c r="W323" s="582" t="n"/>
      <c r="X323" s="582" t="n"/>
      <c r="Y323" s="582" t="n"/>
      <c r="Z323" s="582" t="n"/>
      <c r="AA323" s="582" t="n"/>
      <c r="AB323" s="582" t="n"/>
      <c r="AC323" s="582" t="n"/>
      <c r="AD323" s="582" t="n"/>
      <c r="AE323" s="582" t="n"/>
      <c r="AF323" s="582" t="n"/>
      <c r="AG323" s="582" t="n"/>
      <c r="AH323" s="560" t="n"/>
      <c r="AI323" s="560" t="n"/>
      <c r="AJ323" s="560" t="n"/>
      <c r="AK323" s="560" t="n"/>
      <c r="AL323" s="560" t="n"/>
      <c r="AM323" s="560" t="n"/>
      <c r="AN323" s="560" t="n"/>
      <c r="AO323" s="560" t="n"/>
      <c r="AP323" s="560" t="n"/>
      <c r="AQ323" s="560" t="n"/>
      <c r="AR323" s="560" t="n"/>
      <c r="AS323" s="560" t="n"/>
      <c r="AT323" s="560" t="n"/>
      <c r="AU323" s="560" t="n"/>
      <c r="AV323" s="560" t="n"/>
      <c r="AW323" s="560" t="n"/>
      <c r="AX323" s="560" t="n"/>
      <c r="AY323" s="560" t="n"/>
      <c r="AZ323" s="560" t="n"/>
      <c r="BA323" s="560" t="n"/>
      <c r="BB323" s="560" t="n"/>
      <c r="BC323" s="560" t="n"/>
      <c r="BD323" s="560" t="n"/>
      <c r="BE323" s="560" t="n"/>
      <c r="BF323" s="560" t="n"/>
      <c r="BG323" s="560" t="n"/>
      <c r="BH323" s="560" t="n"/>
      <c r="BI323" s="560" t="n"/>
      <c r="BJ323" s="560" t="n"/>
      <c r="BK323" s="560" t="n"/>
      <c r="BL323" s="560" t="n"/>
      <c r="BM323" s="560" t="n"/>
      <c r="BN323" s="560" t="n"/>
      <c r="BO323" s="560" t="n"/>
      <c r="BP323" s="560" t="n"/>
      <c r="BQ323" s="560" t="n"/>
      <c r="BR323" s="560" t="n"/>
      <c r="BS323" s="560" t="n"/>
      <c r="BT323" s="560" t="n"/>
      <c r="BU323" s="560" t="n"/>
      <c r="BV323" s="560" t="n"/>
      <c r="BW323" s="560" t="n"/>
      <c r="BX323" s="560" t="n"/>
      <c r="BY323" s="560" t="n"/>
      <c r="BZ323" s="560" t="n"/>
      <c r="CA323" s="560" t="n"/>
      <c r="CB323" s="560" t="n"/>
      <c r="CC323" s="560" t="n"/>
      <c r="CD323" s="560" t="n"/>
      <c r="CE323" s="560" t="n"/>
      <c r="CF323" s="560" t="n"/>
      <c r="CG323" s="560" t="n"/>
      <c r="CH323" s="560" t="n"/>
      <c r="CI323" s="560" t="n"/>
      <c r="CJ323" s="560" t="n"/>
      <c r="CK323" s="560" t="n"/>
      <c r="CL323" s="560" t="n"/>
      <c r="CM323" s="560" t="n"/>
      <c r="CN323" s="560" t="n"/>
      <c r="CO323" s="560" t="n"/>
      <c r="CP323" s="560" t="n"/>
      <c r="CQ323" s="560" t="n"/>
      <c r="CR323" s="560" t="n"/>
      <c r="CS323" s="560" t="n"/>
      <c r="CT323" s="560" t="n"/>
      <c r="CU323" s="560" t="n"/>
      <c r="CV323" s="560" t="n"/>
      <c r="CW323" s="560" t="n"/>
      <c r="CX323" s="560" t="n"/>
      <c r="CY323" s="560" t="n"/>
      <c r="CZ323" s="560" t="n"/>
      <c r="DA323" s="560" t="n"/>
      <c r="DB323" s="560" t="n"/>
      <c r="DC323" s="560" t="n"/>
      <c r="DD323" s="560" t="n"/>
      <c r="DE323" s="560" t="n"/>
      <c r="DF323" s="560" t="n"/>
      <c r="DG323" s="560" t="n"/>
      <c r="DH323" s="560" t="n"/>
      <c r="DI323" s="560" t="n"/>
      <c r="DJ323" s="560" t="n"/>
      <c r="DK323" s="560" t="n"/>
      <c r="DL323" s="560" t="n"/>
      <c r="DM323" s="560" t="n"/>
      <c r="DN323" s="560" t="n"/>
      <c r="DO323" s="560" t="n"/>
      <c r="DP323" s="560" t="n"/>
      <c r="DQ323" s="560" t="n"/>
      <c r="DR323" s="560" t="n"/>
      <c r="DS323" s="560" t="n"/>
      <c r="DT323" s="560" t="n"/>
      <c r="DU323" s="560" t="n"/>
      <c r="DV323" s="560" t="n"/>
      <c r="DW323" s="560" t="n"/>
      <c r="DX323" s="560" t="n"/>
      <c r="DY323" s="560" t="n"/>
      <c r="DZ323" s="560" t="n"/>
      <c r="EA323" s="560" t="n"/>
      <c r="EB323" s="560" t="n"/>
      <c r="EC323" s="560" t="n"/>
      <c r="ED323" s="560" t="n"/>
      <c r="EE323" s="560" t="n"/>
      <c r="EF323" s="560" t="n"/>
      <c r="EG323" s="560" t="n"/>
      <c r="EH323" s="560" t="n"/>
      <c r="EI323" s="560" t="n"/>
      <c r="EJ323" s="560" t="n"/>
      <c r="EK323" s="560" t="n"/>
      <c r="EL323" s="560" t="n"/>
      <c r="EM323" s="560" t="n"/>
      <c r="EN323" s="560" t="n"/>
      <c r="EO323" s="560" t="n"/>
      <c r="EP323" s="560" t="n"/>
      <c r="EQ323" s="560" t="n"/>
      <c r="ER323" s="560" t="n"/>
      <c r="ES323" s="560" t="n"/>
      <c r="ET323" s="560" t="n"/>
      <c r="EU323" s="560" t="n"/>
      <c r="EV323" s="560" t="n"/>
      <c r="EW323" s="560" t="n"/>
      <c r="EX323" s="560" t="n"/>
      <c r="EY323" s="560" t="n"/>
      <c r="EZ323" s="560" t="n"/>
      <c r="FA323" s="560" t="n"/>
      <c r="FB323" s="560" t="n"/>
      <c r="FC323" s="560" t="n"/>
      <c r="FD323" s="560" t="n"/>
      <c r="FE323" s="560" t="n"/>
      <c r="FF323" s="560" t="n"/>
      <c r="FG323" s="560" t="n"/>
      <c r="FH323" s="560" t="n"/>
      <c r="FI323" s="560" t="n"/>
      <c r="FJ323" s="560" t="n"/>
      <c r="FK323" s="560" t="n"/>
      <c r="FL323" s="560" t="n"/>
      <c r="FM323" s="560" t="n"/>
      <c r="FN323" s="560" t="n"/>
      <c r="FO323" s="560" t="n"/>
      <c r="FP323" s="560" t="n"/>
      <c r="FQ323" s="560" t="n"/>
      <c r="FR323" s="560" t="n"/>
      <c r="FS323" s="560" t="n"/>
      <c r="FT323" s="560" t="n"/>
      <c r="FU323" s="560" t="n"/>
      <c r="FV323" s="560" t="n"/>
      <c r="FW323" s="560" t="n"/>
      <c r="FX323" s="560" t="n"/>
      <c r="FY323" s="560" t="n"/>
      <c r="FZ323" s="560" t="n"/>
      <c r="GA323" s="560" t="n"/>
      <c r="GB323" s="560" t="n"/>
      <c r="GC323" s="560" t="n"/>
      <c r="GD323" s="560" t="n"/>
      <c r="GE323" s="560" t="n"/>
      <c r="GF323" s="560" t="n"/>
      <c r="GG323" s="560" t="n"/>
      <c r="GH323" s="560" t="n"/>
      <c r="GI323" s="560" t="n"/>
      <c r="GJ323" s="560" t="n"/>
      <c r="GK323" s="560" t="n"/>
      <c r="GL323" s="560" t="n"/>
      <c r="GM323" s="560" t="n"/>
      <c r="GN323" s="560" t="n"/>
    </row>
    <row r="324" outlineLevel="1">
      <c r="M324" s="584" t="n"/>
      <c r="N324" s="583" t="n"/>
      <c r="P324" s="346" t="n"/>
      <c r="Q324" s="346" t="n"/>
      <c r="R324" s="346" t="n"/>
      <c r="S324" s="346" t="n"/>
      <c r="T324" s="346" t="n"/>
      <c r="U324" s="346" t="n"/>
      <c r="V324" s="346" t="n"/>
      <c r="W324" s="346" t="n"/>
      <c r="X324" s="346" t="n"/>
      <c r="Y324" s="346" t="n"/>
      <c r="Z324" s="346" t="n"/>
      <c r="AA324" s="346" t="n"/>
      <c r="AB324" s="346" t="n"/>
      <c r="AC324" s="346" t="n"/>
      <c r="AD324" s="346" t="n"/>
      <c r="AE324" s="346" t="n"/>
      <c r="AF324" s="346" t="n"/>
      <c r="AG324" s="346" t="n"/>
      <c r="AH324" s="346" t="n"/>
      <c r="AI324" s="346" t="n"/>
      <c r="AJ324" s="346" t="n"/>
      <c r="AK324" s="346" t="n"/>
      <c r="AL324" s="346" t="n"/>
      <c r="AM324" s="346" t="n"/>
      <c r="AN324" s="346" t="n"/>
      <c r="AO324" s="346" t="n"/>
      <c r="AP324" s="346" t="n"/>
      <c r="AQ324" s="346" t="n"/>
      <c r="AR324" s="346" t="n"/>
      <c r="AS324" s="346" t="n"/>
      <c r="AT324" s="346" t="n"/>
      <c r="AU324" s="346" t="n"/>
      <c r="AV324" s="346" t="n"/>
      <c r="AW324" s="346" t="n"/>
      <c r="AX324" s="346" t="n"/>
      <c r="AY324" s="346" t="n"/>
      <c r="AZ324" s="346" t="n"/>
      <c r="BA324" s="346" t="n"/>
      <c r="BB324" s="346" t="n"/>
      <c r="BC324" s="346" t="n"/>
      <c r="BD324" s="346" t="n"/>
      <c r="BE324" s="346" t="n"/>
      <c r="BF324" s="346" t="n"/>
      <c r="BG324" s="346" t="n"/>
      <c r="BH324" s="346" t="n"/>
      <c r="BI324" s="346" t="n"/>
      <c r="BJ324" s="346" t="n"/>
      <c r="BK324" s="346" t="n"/>
      <c r="BL324" s="346" t="n"/>
      <c r="BM324" s="346" t="n"/>
      <c r="BN324" s="346" t="n"/>
      <c r="BO324" s="346" t="n"/>
      <c r="BP324" s="346" t="n"/>
      <c r="BQ324" s="346" t="n"/>
      <c r="BR324" s="346" t="n"/>
      <c r="BS324" s="346" t="n"/>
      <c r="BT324" s="346" t="n"/>
      <c r="BU324" s="346" t="n"/>
      <c r="BV324" s="346" t="n"/>
      <c r="BW324" s="346" t="n"/>
      <c r="BX324" s="346" t="n"/>
      <c r="BY324" s="346" t="n"/>
      <c r="BZ324" s="346" t="n"/>
      <c r="CA324" s="346" t="n"/>
      <c r="CB324" s="346" t="n"/>
      <c r="CC324" s="346" t="n"/>
      <c r="CD324" s="346" t="n"/>
      <c r="CE324" s="346" t="n"/>
      <c r="CF324" s="346" t="n"/>
      <c r="CG324" s="346" t="n"/>
      <c r="CH324" s="346" t="n"/>
      <c r="CI324" s="346" t="n"/>
      <c r="CJ324" s="346" t="n"/>
      <c r="CK324" s="346" t="n"/>
      <c r="CL324" s="346" t="n"/>
      <c r="CM324" s="346" t="n"/>
      <c r="CN324" s="346" t="n"/>
      <c r="CO324" s="346" t="n"/>
      <c r="CP324" s="346" t="n"/>
      <c r="CQ324" s="346" t="n"/>
      <c r="CR324" s="346" t="n"/>
      <c r="CS324" s="346" t="n"/>
      <c r="CT324" s="346" t="n"/>
      <c r="CU324" s="346" t="n"/>
      <c r="CV324" s="346" t="n"/>
      <c r="CW324" s="346" t="n"/>
      <c r="CX324" s="346" t="n"/>
      <c r="CY324" s="346" t="n"/>
      <c r="CZ324" s="346" t="n"/>
      <c r="DA324" s="346" t="n"/>
      <c r="DB324" s="346" t="n"/>
      <c r="DC324" s="346" t="n"/>
      <c r="DD324" s="346" t="n"/>
      <c r="DE324" s="346" t="n"/>
      <c r="DF324" s="346" t="n"/>
      <c r="DG324" s="346" t="n"/>
      <c r="DH324" s="346" t="n"/>
      <c r="DI324" s="346" t="n"/>
      <c r="DJ324" s="346" t="n"/>
      <c r="DK324" s="346" t="n"/>
      <c r="DL324" s="346" t="n"/>
      <c r="DM324" s="346" t="n"/>
      <c r="DN324" s="346" t="n"/>
      <c r="DO324" s="346" t="n"/>
      <c r="DP324" s="346" t="n"/>
      <c r="DQ324" s="346" t="n"/>
      <c r="DR324" s="346" t="n"/>
      <c r="DS324" s="346" t="n"/>
      <c r="DT324" s="346" t="n"/>
      <c r="DU324" s="346" t="n"/>
      <c r="DV324" s="346" t="n"/>
      <c r="DW324" s="346" t="n"/>
      <c r="DX324" s="346" t="n"/>
      <c r="DY324" s="346" t="n"/>
      <c r="DZ324" s="346" t="n"/>
      <c r="EA324" s="346" t="n"/>
      <c r="EB324" s="346" t="n"/>
      <c r="EC324" s="346" t="n"/>
      <c r="ED324" s="346" t="n"/>
      <c r="EE324" s="346" t="n"/>
      <c r="EF324" s="346" t="n"/>
      <c r="EG324" s="346" t="n"/>
      <c r="EH324" s="346" t="n"/>
      <c r="EI324" s="346" t="n"/>
      <c r="EJ324" s="346" t="n"/>
      <c r="EK324" s="346" t="n"/>
      <c r="EL324" s="346" t="n"/>
      <c r="EM324" s="346" t="n"/>
      <c r="EN324" s="346" t="n"/>
      <c r="EO324" s="346" t="n"/>
      <c r="EP324" s="346" t="n"/>
      <c r="EQ324" s="346" t="n"/>
      <c r="ER324" s="346" t="n"/>
      <c r="ES324" s="346" t="n"/>
      <c r="ET324" s="346" t="n"/>
      <c r="EU324" s="346" t="n"/>
      <c r="EV324" s="346" t="n"/>
      <c r="EW324" s="346" t="n"/>
      <c r="EX324" s="346" t="n"/>
      <c r="EY324" s="346" t="n"/>
      <c r="EZ324" s="346" t="n"/>
      <c r="FA324" s="346" t="n"/>
      <c r="FB324" s="346" t="n"/>
      <c r="FC324" s="346" t="n"/>
      <c r="FD324" s="346" t="n"/>
      <c r="FE324" s="346" t="n"/>
      <c r="FF324" s="346" t="n"/>
      <c r="FG324" s="346" t="n"/>
      <c r="FH324" s="346" t="n"/>
      <c r="FI324" s="346" t="n"/>
      <c r="FJ324" s="346" t="n"/>
      <c r="FK324" s="346" t="n"/>
      <c r="FL324" s="346" t="n"/>
      <c r="FM324" s="346" t="n"/>
      <c r="FN324" s="346" t="n"/>
      <c r="FO324" s="346" t="n"/>
      <c r="FP324" s="346" t="n"/>
      <c r="FQ324" s="346" t="n"/>
      <c r="FR324" s="346" t="n"/>
      <c r="FS324" s="346" t="n"/>
      <c r="FT324" s="346" t="n"/>
      <c r="FU324" s="346" t="n"/>
      <c r="FV324" s="346" t="n"/>
      <c r="FW324" s="346" t="n"/>
      <c r="FX324" s="346" t="n"/>
      <c r="FY324" s="346" t="n"/>
      <c r="FZ324" s="346" t="n"/>
      <c r="GA324" s="346" t="n"/>
      <c r="GB324" s="346" t="n"/>
      <c r="GC324" s="346" t="n"/>
      <c r="GD324" s="346" t="n"/>
      <c r="GE324" s="346" t="n"/>
      <c r="GF324" s="346" t="n"/>
      <c r="GG324" s="346" t="n"/>
      <c r="GH324" s="346" t="n"/>
      <c r="GI324" s="346" t="n"/>
      <c r="GJ324" s="346" t="n"/>
      <c r="GK324" s="346" t="n"/>
      <c r="GL324" s="346" t="n"/>
      <c r="GM324" s="346" t="n"/>
      <c r="GN324" s="346" t="n"/>
    </row>
    <row r="325" outlineLevel="1">
      <c r="M325" s="584" t="n"/>
      <c r="N325" s="583" t="n"/>
      <c r="P325" s="346" t="n"/>
      <c r="Q325" s="346" t="n"/>
      <c r="R325" s="346" t="n"/>
      <c r="S325" s="346" t="n"/>
      <c r="T325" s="346" t="n"/>
      <c r="U325" s="346" t="n"/>
      <c r="V325" s="346" t="n"/>
      <c r="W325" s="346" t="n"/>
      <c r="X325" s="346" t="n"/>
      <c r="Y325" s="346" t="n"/>
      <c r="Z325" s="346" t="n"/>
      <c r="AA325" s="346" t="n"/>
      <c r="AB325" s="346" t="n"/>
      <c r="AC325" s="346" t="n"/>
      <c r="AD325" s="346" t="n"/>
      <c r="AE325" s="346" t="n"/>
      <c r="AF325" s="346" t="n"/>
      <c r="AG325" s="346" t="n"/>
      <c r="AH325" s="346" t="n"/>
      <c r="AI325" s="346" t="n"/>
      <c r="AJ325" s="346" t="n"/>
      <c r="AK325" s="346" t="n"/>
      <c r="AL325" s="346" t="n"/>
      <c r="AM325" s="346" t="n"/>
      <c r="AN325" s="346" t="n"/>
      <c r="AO325" s="346" t="n"/>
      <c r="AP325" s="346" t="n"/>
      <c r="AQ325" s="346" t="n"/>
      <c r="AR325" s="346" t="n"/>
      <c r="AS325" s="346" t="n"/>
      <c r="AT325" s="346" t="n"/>
      <c r="AU325" s="346" t="n"/>
      <c r="AV325" s="346" t="n"/>
      <c r="AW325" s="346" t="n"/>
      <c r="AX325" s="346" t="n"/>
      <c r="AY325" s="346" t="n"/>
      <c r="AZ325" s="346" t="n"/>
      <c r="BA325" s="346" t="n"/>
      <c r="BB325" s="346" t="n"/>
      <c r="BC325" s="346" t="n"/>
      <c r="BD325" s="346" t="n"/>
      <c r="BE325" s="346" t="n"/>
      <c r="BF325" s="346" t="n"/>
      <c r="BG325" s="346" t="n"/>
      <c r="BH325" s="346" t="n"/>
      <c r="BI325" s="346" t="n"/>
      <c r="BJ325" s="346" t="n"/>
      <c r="BK325" s="346" t="n"/>
      <c r="BL325" s="346" t="n"/>
      <c r="BM325" s="346" t="n"/>
      <c r="BN325" s="346" t="n"/>
      <c r="BO325" s="346" t="n"/>
      <c r="BP325" s="346" t="n"/>
      <c r="BQ325" s="346" t="n"/>
      <c r="BR325" s="346" t="n"/>
      <c r="BS325" s="346" t="n"/>
      <c r="BT325" s="346" t="n"/>
      <c r="BU325" s="346" t="n"/>
      <c r="BV325" s="346" t="n"/>
      <c r="BW325" s="346" t="n"/>
      <c r="BX325" s="346" t="n"/>
      <c r="BY325" s="346" t="n"/>
      <c r="BZ325" s="346" t="n"/>
      <c r="CA325" s="346" t="n"/>
      <c r="CB325" s="346" t="n"/>
      <c r="CC325" s="346" t="n"/>
      <c r="CD325" s="346" t="n"/>
      <c r="CE325" s="346" t="n"/>
      <c r="CF325" s="346" t="n"/>
      <c r="CG325" s="346" t="n"/>
      <c r="CH325" s="346" t="n"/>
      <c r="CI325" s="346" t="n"/>
      <c r="CJ325" s="346" t="n"/>
      <c r="CK325" s="346" t="n"/>
      <c r="CL325" s="346" t="n"/>
      <c r="CM325" s="346" t="n"/>
      <c r="CN325" s="346" t="n"/>
      <c r="CO325" s="346" t="n"/>
      <c r="CP325" s="346" t="n"/>
      <c r="CQ325" s="346" t="n"/>
      <c r="CR325" s="346" t="n"/>
      <c r="CS325" s="346" t="n"/>
      <c r="CT325" s="346" t="n"/>
      <c r="CU325" s="346" t="n"/>
      <c r="CV325" s="346" t="n"/>
      <c r="CW325" s="346" t="n"/>
      <c r="CX325" s="346" t="n"/>
      <c r="CY325" s="346" t="n"/>
      <c r="CZ325" s="346" t="n"/>
      <c r="DA325" s="346" t="n"/>
      <c r="DB325" s="346" t="n"/>
      <c r="DC325" s="346" t="n"/>
      <c r="DD325" s="346" t="n"/>
      <c r="DE325" s="346" t="n"/>
      <c r="DF325" s="346" t="n"/>
      <c r="DG325" s="346" t="n"/>
      <c r="DH325" s="346" t="n"/>
      <c r="DI325" s="346" t="n"/>
      <c r="DJ325" s="346" t="n"/>
      <c r="DK325" s="346" t="n"/>
      <c r="DL325" s="346" t="n"/>
      <c r="DM325" s="346" t="n"/>
      <c r="DN325" s="346" t="n"/>
      <c r="DO325" s="346" t="n"/>
      <c r="DP325" s="346" t="n"/>
      <c r="DQ325" s="346" t="n"/>
      <c r="DR325" s="346" t="n"/>
      <c r="DS325" s="346" t="n"/>
      <c r="DT325" s="346" t="n"/>
      <c r="DU325" s="346" t="n"/>
      <c r="DV325" s="346" t="n"/>
      <c r="DW325" s="346" t="n"/>
      <c r="DX325" s="346" t="n"/>
      <c r="DY325" s="346" t="n"/>
      <c r="DZ325" s="346" t="n"/>
      <c r="EA325" s="346" t="n"/>
      <c r="EB325" s="346" t="n"/>
      <c r="EC325" s="346" t="n"/>
      <c r="ED325" s="346" t="n"/>
      <c r="EE325" s="346" t="n"/>
      <c r="EF325" s="346" t="n"/>
      <c r="EG325" s="346" t="n"/>
      <c r="EH325" s="346" t="n"/>
      <c r="EI325" s="346" t="n"/>
      <c r="EJ325" s="346" t="n"/>
      <c r="EK325" s="346" t="n"/>
      <c r="EL325" s="346" t="n"/>
      <c r="EM325" s="346" t="n"/>
      <c r="EN325" s="346" t="n"/>
      <c r="EO325" s="346" t="n"/>
      <c r="EP325" s="346" t="n"/>
      <c r="EQ325" s="346" t="n"/>
      <c r="ER325" s="346" t="n"/>
      <c r="ES325" s="346" t="n"/>
      <c r="ET325" s="346" t="n"/>
      <c r="EU325" s="346" t="n"/>
      <c r="EV325" s="346" t="n"/>
      <c r="EW325" s="346" t="n"/>
      <c r="EX325" s="346" t="n"/>
      <c r="EY325" s="346" t="n"/>
      <c r="EZ325" s="346" t="n"/>
      <c r="FA325" s="346" t="n"/>
      <c r="FB325" s="346" t="n"/>
      <c r="FC325" s="346" t="n"/>
      <c r="FD325" s="346" t="n"/>
      <c r="FE325" s="346" t="n"/>
      <c r="FF325" s="346" t="n"/>
      <c r="FG325" s="346" t="n"/>
      <c r="FH325" s="346" t="n"/>
      <c r="FI325" s="346" t="n"/>
      <c r="FJ325" s="346" t="n"/>
      <c r="FK325" s="346" t="n"/>
      <c r="FL325" s="346" t="n"/>
      <c r="FM325" s="346" t="n"/>
      <c r="FN325" s="346" t="n"/>
      <c r="FO325" s="346" t="n"/>
      <c r="FP325" s="346" t="n"/>
      <c r="FQ325" s="346" t="n"/>
      <c r="FR325" s="346" t="n"/>
      <c r="FS325" s="346" t="n"/>
      <c r="FT325" s="346" t="n"/>
      <c r="FU325" s="346" t="n"/>
      <c r="FV325" s="346" t="n"/>
      <c r="FW325" s="346" t="n"/>
      <c r="FX325" s="346" t="n"/>
      <c r="FY325" s="346" t="n"/>
      <c r="FZ325" s="346" t="n"/>
      <c r="GA325" s="346" t="n"/>
      <c r="GB325" s="346" t="n"/>
      <c r="GC325" s="346" t="n"/>
      <c r="GD325" s="346" t="n"/>
      <c r="GE325" s="346" t="n"/>
      <c r="GF325" s="346" t="n"/>
      <c r="GG325" s="346" t="n"/>
      <c r="GH325" s="346" t="n"/>
      <c r="GI325" s="346" t="n"/>
      <c r="GJ325" s="346" t="n"/>
      <c r="GK325" s="346" t="n"/>
      <c r="GL325" s="346" t="n"/>
      <c r="GM325" s="346" t="n"/>
      <c r="GN325" s="346" t="n"/>
    </row>
    <row r="326" outlineLevel="1">
      <c r="M326" s="584" t="n"/>
      <c r="N326" s="583" t="n"/>
      <c r="P326" s="346" t="n"/>
      <c r="Q326" s="346" t="n"/>
      <c r="R326" s="346" t="n"/>
      <c r="S326" s="346" t="n"/>
      <c r="T326" s="346" t="n"/>
      <c r="U326" s="346" t="n"/>
      <c r="V326" s="346" t="n"/>
      <c r="W326" s="346" t="n"/>
      <c r="X326" s="346" t="n"/>
      <c r="Y326" s="346" t="n"/>
      <c r="Z326" s="346" t="n"/>
      <c r="AA326" s="346" t="n"/>
      <c r="AB326" s="346" t="n"/>
      <c r="AC326" s="346" t="n"/>
      <c r="AD326" s="346" t="n"/>
      <c r="AE326" s="346" t="n"/>
      <c r="AF326" s="346" t="n"/>
      <c r="AG326" s="346" t="n"/>
      <c r="AH326" s="346" t="n"/>
      <c r="AI326" s="346" t="n"/>
      <c r="AJ326" s="346" t="n"/>
      <c r="AK326" s="346" t="n"/>
      <c r="AL326" s="346" t="n"/>
      <c r="AM326" s="346" t="n"/>
      <c r="AN326" s="346" t="n"/>
      <c r="AO326" s="346" t="n"/>
      <c r="AP326" s="346" t="n"/>
      <c r="AQ326" s="346" t="n"/>
      <c r="AR326" s="346" t="n"/>
      <c r="AS326" s="346" t="n"/>
      <c r="AT326" s="346" t="n"/>
      <c r="AU326" s="346" t="n"/>
      <c r="AV326" s="346" t="n"/>
      <c r="AW326" s="346" t="n"/>
      <c r="AX326" s="346" t="n"/>
      <c r="AY326" s="346" t="n"/>
      <c r="AZ326" s="346" t="n"/>
      <c r="BA326" s="346" t="n"/>
      <c r="BB326" s="346" t="n"/>
      <c r="BC326" s="346" t="n"/>
      <c r="BD326" s="346" t="n"/>
      <c r="BE326" s="346" t="n"/>
      <c r="BF326" s="346" t="n"/>
      <c r="BG326" s="346" t="n"/>
      <c r="BH326" s="346" t="n"/>
      <c r="BI326" s="346" t="n"/>
      <c r="BJ326" s="346" t="n"/>
      <c r="BK326" s="346" t="n"/>
      <c r="BL326" s="346" t="n"/>
      <c r="BM326" s="346" t="n"/>
      <c r="BN326" s="346" t="n"/>
      <c r="BO326" s="346" t="n"/>
      <c r="BP326" s="346" t="n"/>
      <c r="BQ326" s="346" t="n"/>
      <c r="BR326" s="346" t="n"/>
      <c r="BS326" s="346" t="n"/>
      <c r="BT326" s="346" t="n"/>
      <c r="BU326" s="346" t="n"/>
      <c r="BV326" s="346" t="n"/>
      <c r="BW326" s="346" t="n"/>
      <c r="BX326" s="346" t="n"/>
      <c r="BY326" s="346" t="n"/>
      <c r="BZ326" s="346" t="n"/>
      <c r="CA326" s="346" t="n"/>
      <c r="CB326" s="346" t="n"/>
      <c r="CC326" s="346" t="n"/>
      <c r="CD326" s="346" t="n"/>
      <c r="CE326" s="346" t="n"/>
      <c r="CF326" s="346" t="n"/>
      <c r="CG326" s="346" t="n"/>
      <c r="CH326" s="346" t="n"/>
      <c r="CI326" s="346" t="n"/>
      <c r="CJ326" s="346" t="n"/>
      <c r="CK326" s="346" t="n"/>
      <c r="CL326" s="346" t="n"/>
      <c r="CM326" s="346" t="n"/>
      <c r="CN326" s="346" t="n"/>
      <c r="CO326" s="346" t="n"/>
      <c r="CP326" s="346" t="n"/>
      <c r="CQ326" s="346" t="n"/>
      <c r="CR326" s="346" t="n"/>
      <c r="CS326" s="346" t="n"/>
      <c r="CT326" s="346" t="n"/>
      <c r="CU326" s="346" t="n"/>
      <c r="CV326" s="346" t="n"/>
      <c r="CW326" s="346" t="n"/>
      <c r="CX326" s="346" t="n"/>
      <c r="CY326" s="346" t="n"/>
      <c r="CZ326" s="346" t="n"/>
      <c r="DA326" s="346" t="n"/>
      <c r="DB326" s="346" t="n"/>
      <c r="DC326" s="346" t="n"/>
      <c r="DD326" s="346" t="n"/>
      <c r="DE326" s="346" t="n"/>
      <c r="DF326" s="346" t="n"/>
      <c r="DG326" s="346" t="n"/>
      <c r="DH326" s="346" t="n"/>
      <c r="DI326" s="346" t="n"/>
      <c r="DJ326" s="346" t="n"/>
      <c r="DK326" s="346" t="n"/>
      <c r="DL326" s="346" t="n"/>
      <c r="DM326" s="346" t="n"/>
      <c r="DN326" s="346" t="n"/>
      <c r="DO326" s="346" t="n"/>
      <c r="DP326" s="346" t="n"/>
      <c r="DQ326" s="346" t="n"/>
      <c r="DR326" s="346" t="n"/>
      <c r="DS326" s="346" t="n"/>
      <c r="DT326" s="346" t="n"/>
      <c r="DU326" s="346" t="n"/>
      <c r="DV326" s="346" t="n"/>
      <c r="DW326" s="346" t="n"/>
      <c r="DX326" s="346" t="n"/>
      <c r="DY326" s="346" t="n"/>
      <c r="DZ326" s="346" t="n"/>
      <c r="EA326" s="346" t="n"/>
      <c r="EB326" s="346" t="n"/>
      <c r="EC326" s="346" t="n"/>
      <c r="ED326" s="346" t="n"/>
      <c r="EE326" s="346" t="n"/>
      <c r="EF326" s="346" t="n"/>
      <c r="EG326" s="346" t="n"/>
      <c r="EH326" s="346" t="n"/>
      <c r="EI326" s="346" t="n"/>
      <c r="EJ326" s="346" t="n"/>
      <c r="EK326" s="346" t="n"/>
      <c r="EL326" s="346" t="n"/>
      <c r="EM326" s="346" t="n"/>
      <c r="EN326" s="346" t="n"/>
      <c r="EO326" s="346" t="n"/>
      <c r="EP326" s="346" t="n"/>
      <c r="EQ326" s="346" t="n"/>
      <c r="ER326" s="346" t="n"/>
      <c r="ES326" s="346" t="n"/>
      <c r="ET326" s="346" t="n"/>
      <c r="EU326" s="346" t="n"/>
      <c r="EV326" s="346" t="n"/>
      <c r="EW326" s="346" t="n"/>
      <c r="EX326" s="346" t="n"/>
      <c r="EY326" s="346" t="n"/>
      <c r="EZ326" s="346" t="n"/>
      <c r="FA326" s="346" t="n"/>
      <c r="FB326" s="346" t="n"/>
      <c r="FC326" s="346" t="n"/>
      <c r="FD326" s="346" t="n"/>
      <c r="FE326" s="346" t="n"/>
      <c r="FF326" s="346" t="n"/>
      <c r="FG326" s="346" t="n"/>
      <c r="FH326" s="346" t="n"/>
      <c r="FI326" s="346" t="n"/>
      <c r="FJ326" s="346" t="n"/>
      <c r="FK326" s="346" t="n"/>
      <c r="FL326" s="346" t="n"/>
      <c r="FM326" s="346" t="n"/>
      <c r="FN326" s="346" t="n"/>
      <c r="FO326" s="346" t="n"/>
      <c r="FP326" s="346" t="n"/>
      <c r="FQ326" s="346" t="n"/>
      <c r="FR326" s="346" t="n"/>
      <c r="FS326" s="346" t="n"/>
      <c r="FT326" s="346" t="n"/>
      <c r="FU326" s="346" t="n"/>
      <c r="FV326" s="346" t="n"/>
      <c r="FW326" s="346" t="n"/>
      <c r="FX326" s="346" t="n"/>
      <c r="FY326" s="346" t="n"/>
      <c r="FZ326" s="346" t="n"/>
      <c r="GA326" s="346" t="n"/>
      <c r="GB326" s="346" t="n"/>
      <c r="GC326" s="346" t="n"/>
      <c r="GD326" s="346" t="n"/>
      <c r="GE326" s="346" t="n"/>
      <c r="GF326" s="346" t="n"/>
      <c r="GG326" s="346" t="n"/>
      <c r="GH326" s="346" t="n"/>
      <c r="GI326" s="346" t="n"/>
      <c r="GJ326" s="346" t="n"/>
      <c r="GK326" s="346" t="n"/>
      <c r="GL326" s="346" t="n"/>
      <c r="GM326" s="346" t="n"/>
      <c r="GN326" s="346" t="n"/>
    </row>
    <row r="327" outlineLevel="1">
      <c r="M327" s="584" t="n"/>
      <c r="N327" s="583" t="n"/>
      <c r="P327" s="346" t="n"/>
      <c r="Q327" s="346" t="n"/>
      <c r="R327" s="346" t="n"/>
      <c r="S327" s="346" t="n"/>
      <c r="T327" s="346" t="n"/>
      <c r="U327" s="346" t="n"/>
      <c r="V327" s="346" t="n"/>
      <c r="W327" s="346" t="n"/>
      <c r="X327" s="346" t="n"/>
      <c r="Y327" s="346" t="n"/>
      <c r="Z327" s="346" t="n"/>
      <c r="AA327" s="346" t="n"/>
      <c r="AB327" s="346" t="n"/>
      <c r="AC327" s="346" t="n"/>
      <c r="AD327" s="346" t="n"/>
      <c r="AE327" s="346" t="n"/>
      <c r="AF327" s="346" t="n"/>
      <c r="AG327" s="346" t="n"/>
      <c r="AH327" s="346" t="n"/>
      <c r="AI327" s="346" t="n"/>
      <c r="AJ327" s="346" t="n"/>
      <c r="AK327" s="346" t="n"/>
      <c r="AL327" s="346" t="n"/>
      <c r="AM327" s="346" t="n"/>
      <c r="AN327" s="346" t="n"/>
      <c r="AO327" s="346" t="n"/>
      <c r="AP327" s="346" t="n"/>
      <c r="AQ327" s="346" t="n"/>
      <c r="AR327" s="346" t="n"/>
      <c r="AS327" s="346" t="n"/>
      <c r="AT327" s="346" t="n"/>
      <c r="AU327" s="346" t="n"/>
      <c r="AV327" s="346" t="n"/>
      <c r="AW327" s="346" t="n"/>
      <c r="AX327" s="346" t="n"/>
      <c r="AY327" s="346" t="n"/>
      <c r="AZ327" s="346" t="n"/>
      <c r="BA327" s="346" t="n"/>
      <c r="BB327" s="346" t="n"/>
      <c r="BC327" s="346" t="n"/>
      <c r="BD327" s="346" t="n"/>
      <c r="BE327" s="346" t="n"/>
      <c r="BF327" s="346" t="n"/>
      <c r="BG327" s="346" t="n"/>
      <c r="BH327" s="346" t="n"/>
      <c r="BI327" s="346" t="n"/>
      <c r="BJ327" s="346" t="n"/>
      <c r="BK327" s="346" t="n"/>
      <c r="BL327" s="346" t="n"/>
      <c r="BM327" s="346" t="n"/>
      <c r="BN327" s="346" t="n"/>
      <c r="BO327" s="346" t="n"/>
      <c r="BP327" s="346" t="n"/>
      <c r="BQ327" s="346" t="n"/>
      <c r="BR327" s="346" t="n"/>
      <c r="BS327" s="346" t="n"/>
      <c r="BT327" s="346" t="n"/>
      <c r="BU327" s="346" t="n"/>
      <c r="BV327" s="346" t="n"/>
      <c r="BW327" s="346" t="n"/>
      <c r="BX327" s="346" t="n"/>
      <c r="BY327" s="346" t="n"/>
      <c r="BZ327" s="346" t="n"/>
      <c r="CA327" s="346" t="n"/>
      <c r="CB327" s="346" t="n"/>
      <c r="CC327" s="346" t="n"/>
      <c r="CD327" s="346" t="n"/>
      <c r="CE327" s="346" t="n"/>
      <c r="CF327" s="346" t="n"/>
      <c r="CG327" s="346" t="n"/>
      <c r="CH327" s="346" t="n"/>
      <c r="CI327" s="346" t="n"/>
      <c r="CJ327" s="346" t="n"/>
      <c r="CK327" s="346" t="n"/>
      <c r="CL327" s="346" t="n"/>
      <c r="CM327" s="346" t="n"/>
      <c r="CN327" s="346" t="n"/>
      <c r="CO327" s="346" t="n"/>
      <c r="CP327" s="346" t="n"/>
      <c r="CQ327" s="346" t="n"/>
      <c r="CR327" s="346" t="n"/>
      <c r="CS327" s="346" t="n"/>
      <c r="CT327" s="346" t="n"/>
      <c r="CU327" s="346" t="n"/>
      <c r="CV327" s="346" t="n"/>
      <c r="CW327" s="346" t="n"/>
      <c r="CX327" s="346" t="n"/>
      <c r="CY327" s="346" t="n"/>
      <c r="CZ327" s="346" t="n"/>
      <c r="DA327" s="346" t="n"/>
      <c r="DB327" s="346" t="n"/>
      <c r="DC327" s="346" t="n"/>
      <c r="DD327" s="346" t="n"/>
      <c r="DE327" s="346" t="n"/>
      <c r="DF327" s="346" t="n"/>
      <c r="DG327" s="346" t="n"/>
      <c r="DH327" s="346" t="n"/>
      <c r="DI327" s="346" t="n"/>
      <c r="DJ327" s="346" t="n"/>
      <c r="DK327" s="346" t="n"/>
      <c r="DL327" s="346" t="n"/>
      <c r="DM327" s="346" t="n"/>
      <c r="DN327" s="346" t="n"/>
      <c r="DO327" s="346" t="n"/>
      <c r="DP327" s="346" t="n"/>
      <c r="DQ327" s="346" t="n"/>
      <c r="DR327" s="346" t="n"/>
      <c r="DS327" s="346" t="n"/>
      <c r="DT327" s="346" t="n"/>
      <c r="DU327" s="346" t="n"/>
      <c r="DV327" s="346" t="n"/>
      <c r="DW327" s="346" t="n"/>
      <c r="DX327" s="346" t="n"/>
      <c r="DY327" s="346" t="n"/>
      <c r="DZ327" s="346" t="n"/>
      <c r="EA327" s="346" t="n"/>
      <c r="EB327" s="346" t="n"/>
      <c r="EC327" s="346" t="n"/>
      <c r="ED327" s="346" t="n"/>
      <c r="EE327" s="346" t="n"/>
      <c r="EF327" s="346" t="n"/>
      <c r="EG327" s="346" t="n"/>
      <c r="EH327" s="346" t="n"/>
      <c r="EI327" s="346" t="n"/>
      <c r="EJ327" s="346" t="n"/>
      <c r="EK327" s="346" t="n"/>
      <c r="EL327" s="346" t="n"/>
      <c r="EM327" s="346" t="n"/>
      <c r="EN327" s="346" t="n"/>
      <c r="EO327" s="346" t="n"/>
      <c r="EP327" s="346" t="n"/>
      <c r="EQ327" s="346" t="n"/>
      <c r="ER327" s="346" t="n"/>
      <c r="ES327" s="346" t="n"/>
      <c r="ET327" s="346" t="n"/>
      <c r="EU327" s="346" t="n"/>
      <c r="EV327" s="346" t="n"/>
      <c r="EW327" s="346" t="n"/>
      <c r="EX327" s="346" t="n"/>
      <c r="EY327" s="346" t="n"/>
      <c r="EZ327" s="346" t="n"/>
      <c r="FA327" s="346" t="n"/>
      <c r="FB327" s="346" t="n"/>
      <c r="FC327" s="346" t="n"/>
      <c r="FD327" s="346" t="n"/>
      <c r="FE327" s="346" t="n"/>
      <c r="FF327" s="346" t="n"/>
      <c r="FG327" s="346" t="n"/>
      <c r="FH327" s="346" t="n"/>
      <c r="FI327" s="346" t="n"/>
      <c r="FJ327" s="346" t="n"/>
      <c r="FK327" s="346" t="n"/>
      <c r="FL327" s="346" t="n"/>
      <c r="FM327" s="346" t="n"/>
      <c r="FN327" s="346" t="n"/>
      <c r="FO327" s="346" t="n"/>
      <c r="FP327" s="346" t="n"/>
      <c r="FQ327" s="346" t="n"/>
      <c r="FR327" s="346" t="n"/>
      <c r="FS327" s="346" t="n"/>
      <c r="FT327" s="346" t="n"/>
      <c r="FU327" s="346" t="n"/>
      <c r="FV327" s="346" t="n"/>
      <c r="FW327" s="346" t="n"/>
      <c r="FX327" s="346" t="n"/>
      <c r="FY327" s="346" t="n"/>
      <c r="FZ327" s="346" t="n"/>
      <c r="GA327" s="346" t="n"/>
      <c r="GB327" s="346" t="n"/>
      <c r="GC327" s="346" t="n"/>
      <c r="GD327" s="346" t="n"/>
      <c r="GE327" s="346" t="n"/>
      <c r="GF327" s="346" t="n"/>
      <c r="GG327" s="346" t="n"/>
      <c r="GH327" s="346" t="n"/>
      <c r="GI327" s="346" t="n"/>
      <c r="GJ327" s="346" t="n"/>
      <c r="GK327" s="346" t="n"/>
      <c r="GL327" s="346" t="n"/>
      <c r="GM327" s="346" t="n"/>
      <c r="GN327" s="346" t="n"/>
    </row>
    <row r="328" outlineLevel="1">
      <c r="M328" s="584" t="n"/>
      <c r="N328" s="583" t="n"/>
      <c r="P328" s="346" t="n"/>
      <c r="Q328" s="346" t="n"/>
      <c r="R328" s="346" t="n"/>
      <c r="S328" s="346" t="n"/>
      <c r="T328" s="346" t="n"/>
      <c r="U328" s="346" t="n"/>
      <c r="V328" s="346" t="n"/>
      <c r="W328" s="346" t="n"/>
      <c r="X328" s="346" t="n"/>
      <c r="Y328" s="346" t="n"/>
      <c r="Z328" s="346" t="n"/>
      <c r="AA328" s="346" t="n"/>
      <c r="AB328" s="346" t="n"/>
      <c r="AC328" s="346" t="n"/>
      <c r="AD328" s="346" t="n"/>
      <c r="AE328" s="346" t="n"/>
      <c r="AF328" s="346" t="n"/>
      <c r="AG328" s="346" t="n"/>
      <c r="AH328" s="346" t="n"/>
      <c r="AI328" s="346" t="n"/>
      <c r="AJ328" s="346" t="n"/>
      <c r="AK328" s="346" t="n"/>
      <c r="AL328" s="346" t="n"/>
      <c r="AM328" s="346" t="n"/>
      <c r="AN328" s="346" t="n"/>
      <c r="AO328" s="346" t="n"/>
      <c r="AP328" s="346" t="n"/>
      <c r="AQ328" s="346" t="n"/>
      <c r="AR328" s="346" t="n"/>
      <c r="AS328" s="346" t="n"/>
      <c r="AT328" s="346" t="n"/>
      <c r="AU328" s="346" t="n"/>
      <c r="AV328" s="346" t="n"/>
      <c r="AW328" s="346" t="n"/>
      <c r="AX328" s="346" t="n"/>
      <c r="AY328" s="346" t="n"/>
      <c r="AZ328" s="346" t="n"/>
      <c r="BA328" s="346" t="n"/>
      <c r="BB328" s="346" t="n"/>
      <c r="BC328" s="346" t="n"/>
      <c r="BD328" s="346" t="n"/>
      <c r="BE328" s="346" t="n"/>
      <c r="BF328" s="346" t="n"/>
      <c r="BG328" s="346" t="n"/>
      <c r="BH328" s="346" t="n"/>
      <c r="BI328" s="346" t="n"/>
      <c r="BJ328" s="346" t="n"/>
      <c r="BK328" s="346" t="n"/>
      <c r="BL328" s="346" t="n"/>
      <c r="BM328" s="346" t="n"/>
      <c r="BN328" s="346" t="n"/>
      <c r="BO328" s="346" t="n"/>
      <c r="BP328" s="346" t="n"/>
      <c r="BQ328" s="346" t="n"/>
      <c r="BR328" s="346" t="n"/>
      <c r="BS328" s="346" t="n"/>
      <c r="BT328" s="346" t="n"/>
      <c r="BU328" s="346" t="n"/>
      <c r="BV328" s="346" t="n"/>
      <c r="BW328" s="346" t="n"/>
      <c r="BX328" s="346" t="n"/>
      <c r="BY328" s="346" t="n"/>
      <c r="BZ328" s="346" t="n"/>
      <c r="CA328" s="346" t="n"/>
      <c r="CB328" s="346" t="n"/>
      <c r="CC328" s="346" t="n"/>
      <c r="CD328" s="346" t="n"/>
      <c r="CE328" s="346" t="n"/>
      <c r="CF328" s="346" t="n"/>
      <c r="CG328" s="346" t="n"/>
      <c r="CH328" s="346" t="n"/>
      <c r="CI328" s="346" t="n"/>
      <c r="CJ328" s="346" t="n"/>
      <c r="CK328" s="346" t="n"/>
      <c r="CL328" s="346" t="n"/>
      <c r="CM328" s="346" t="n"/>
      <c r="CN328" s="346" t="n"/>
      <c r="CO328" s="346" t="n"/>
      <c r="CP328" s="346" t="n"/>
      <c r="CQ328" s="346" t="n"/>
      <c r="CR328" s="346" t="n"/>
      <c r="CS328" s="346" t="n"/>
      <c r="CT328" s="346" t="n"/>
      <c r="CU328" s="346" t="n"/>
      <c r="CV328" s="346" t="n"/>
      <c r="CW328" s="346" t="n"/>
      <c r="CX328" s="346" t="n"/>
      <c r="CY328" s="346" t="n"/>
      <c r="CZ328" s="346" t="n"/>
      <c r="DA328" s="346" t="n"/>
      <c r="DB328" s="346" t="n"/>
      <c r="DC328" s="346" t="n"/>
      <c r="DD328" s="346" t="n"/>
      <c r="DE328" s="346" t="n"/>
      <c r="DF328" s="346" t="n"/>
      <c r="DG328" s="346" t="n"/>
      <c r="DH328" s="346" t="n"/>
      <c r="DI328" s="346" t="n"/>
      <c r="DJ328" s="346" t="n"/>
      <c r="DK328" s="346" t="n"/>
      <c r="DL328" s="346" t="n"/>
      <c r="DM328" s="346" t="n"/>
      <c r="DN328" s="346" t="n"/>
      <c r="DO328" s="346" t="n"/>
      <c r="DP328" s="346" t="n"/>
      <c r="DQ328" s="346" t="n"/>
      <c r="DR328" s="346" t="n"/>
      <c r="DS328" s="346" t="n"/>
      <c r="DT328" s="346" t="n"/>
      <c r="DU328" s="346" t="n"/>
      <c r="DV328" s="346" t="n"/>
      <c r="DW328" s="346" t="n"/>
      <c r="DX328" s="346" t="n"/>
      <c r="DY328" s="346" t="n"/>
      <c r="DZ328" s="346" t="n"/>
      <c r="EA328" s="346" t="n"/>
      <c r="EB328" s="346" t="n"/>
      <c r="EC328" s="346" t="n"/>
      <c r="ED328" s="346" t="n"/>
      <c r="EE328" s="346" t="n"/>
      <c r="EF328" s="346" t="n"/>
      <c r="EG328" s="346" t="n"/>
      <c r="EH328" s="346" t="n"/>
      <c r="EI328" s="346" t="n"/>
      <c r="EJ328" s="346" t="n"/>
      <c r="EK328" s="346" t="n"/>
      <c r="EL328" s="346" t="n"/>
      <c r="EM328" s="346" t="n"/>
      <c r="EN328" s="346" t="n"/>
      <c r="EO328" s="346" t="n"/>
      <c r="EP328" s="346" t="n"/>
      <c r="EQ328" s="346" t="n"/>
      <c r="ER328" s="346" t="n"/>
      <c r="ES328" s="346" t="n"/>
      <c r="ET328" s="346" t="n"/>
      <c r="EU328" s="346" t="n"/>
      <c r="EV328" s="346" t="n"/>
      <c r="EW328" s="346" t="n"/>
      <c r="EX328" s="346" t="n"/>
      <c r="EY328" s="346" t="n"/>
      <c r="EZ328" s="346" t="n"/>
      <c r="FA328" s="346" t="n"/>
      <c r="FB328" s="346" t="n"/>
      <c r="FC328" s="346" t="n"/>
      <c r="FD328" s="346" t="n"/>
      <c r="FE328" s="346" t="n"/>
      <c r="FF328" s="346" t="n"/>
      <c r="FG328" s="346" t="n"/>
      <c r="FH328" s="346" t="n"/>
      <c r="FI328" s="346" t="n"/>
      <c r="FJ328" s="346" t="n"/>
      <c r="FK328" s="346" t="n"/>
      <c r="FL328" s="346" t="n"/>
      <c r="FM328" s="346" t="n"/>
      <c r="FN328" s="346" t="n"/>
      <c r="FO328" s="346" t="n"/>
      <c r="FP328" s="346" t="n"/>
      <c r="FQ328" s="346" t="n"/>
      <c r="FR328" s="346" t="n"/>
      <c r="FS328" s="346" t="n"/>
      <c r="FT328" s="346" t="n"/>
      <c r="FU328" s="346" t="n"/>
      <c r="FV328" s="346" t="n"/>
      <c r="FW328" s="346" t="n"/>
      <c r="FX328" s="346" t="n"/>
      <c r="FY328" s="346" t="n"/>
      <c r="FZ328" s="346" t="n"/>
      <c r="GA328" s="346" t="n"/>
      <c r="GB328" s="346" t="n"/>
      <c r="GC328" s="346" t="n"/>
      <c r="GD328" s="346" t="n"/>
      <c r="GE328" s="346" t="n"/>
      <c r="GF328" s="346" t="n"/>
      <c r="GG328" s="346" t="n"/>
      <c r="GH328" s="346" t="n"/>
      <c r="GI328" s="346" t="n"/>
      <c r="GJ328" s="346" t="n"/>
      <c r="GK328" s="346" t="n"/>
      <c r="GL328" s="346" t="n"/>
      <c r="GM328" s="346" t="n"/>
      <c r="GN328" s="346" t="n"/>
    </row>
    <row r="329" outlineLevel="1">
      <c r="M329" s="584" t="n"/>
      <c r="N329" s="583" t="n"/>
      <c r="P329" s="346" t="n"/>
      <c r="Q329" s="346" t="n"/>
      <c r="R329" s="346" t="n"/>
      <c r="S329" s="346" t="n"/>
      <c r="T329" s="346" t="n"/>
      <c r="U329" s="346" t="n"/>
      <c r="V329" s="346" t="n"/>
      <c r="W329" s="346" t="n"/>
      <c r="X329" s="346" t="n"/>
      <c r="Y329" s="346" t="n"/>
      <c r="Z329" s="346" t="n"/>
      <c r="AA329" s="346" t="n"/>
      <c r="AB329" s="346" t="n"/>
      <c r="AC329" s="346" t="n"/>
      <c r="AD329" s="346" t="n"/>
      <c r="AE329" s="346" t="n"/>
      <c r="AF329" s="346" t="n"/>
      <c r="AG329" s="346" t="n"/>
      <c r="AH329" s="346" t="n"/>
      <c r="AI329" s="346" t="n"/>
      <c r="AJ329" s="346" t="n"/>
      <c r="AK329" s="346" t="n"/>
      <c r="AL329" s="346" t="n"/>
      <c r="AM329" s="346" t="n"/>
      <c r="AN329" s="346" t="n"/>
      <c r="AO329" s="346" t="n"/>
      <c r="AP329" s="346" t="n"/>
      <c r="AQ329" s="346" t="n"/>
      <c r="AR329" s="346" t="n"/>
      <c r="AS329" s="346" t="n"/>
      <c r="AT329" s="346" t="n"/>
      <c r="AU329" s="346" t="n"/>
      <c r="AV329" s="346" t="n"/>
      <c r="AW329" s="346" t="n"/>
      <c r="AX329" s="346" t="n"/>
      <c r="AY329" s="346" t="n"/>
      <c r="AZ329" s="346" t="n"/>
      <c r="BA329" s="346" t="n"/>
      <c r="BB329" s="346" t="n"/>
      <c r="BC329" s="346" t="n"/>
      <c r="BD329" s="346" t="n"/>
      <c r="BE329" s="346" t="n"/>
      <c r="BF329" s="346" t="n"/>
      <c r="BG329" s="346" t="n"/>
      <c r="BH329" s="346" t="n"/>
      <c r="BI329" s="346" t="n"/>
      <c r="BJ329" s="346" t="n"/>
      <c r="BK329" s="346" t="n"/>
      <c r="BL329" s="346" t="n"/>
      <c r="BM329" s="346" t="n"/>
      <c r="BN329" s="346" t="n"/>
      <c r="BO329" s="346" t="n"/>
      <c r="BP329" s="346" t="n"/>
      <c r="BQ329" s="346" t="n"/>
      <c r="BR329" s="346" t="n"/>
      <c r="BS329" s="346" t="n"/>
      <c r="BT329" s="346" t="n"/>
      <c r="BU329" s="346" t="n"/>
      <c r="BV329" s="346" t="n"/>
      <c r="BW329" s="346" t="n"/>
      <c r="BX329" s="346" t="n"/>
      <c r="BY329" s="346" t="n"/>
      <c r="BZ329" s="346" t="n"/>
      <c r="CA329" s="346" t="n"/>
      <c r="CB329" s="346" t="n"/>
      <c r="CC329" s="346" t="n"/>
      <c r="CD329" s="346" t="n"/>
      <c r="CE329" s="346" t="n"/>
      <c r="CF329" s="346" t="n"/>
      <c r="CG329" s="346" t="n"/>
      <c r="CH329" s="346" t="n"/>
      <c r="CI329" s="346" t="n"/>
      <c r="CJ329" s="346" t="n"/>
      <c r="CK329" s="346" t="n"/>
      <c r="CL329" s="346" t="n"/>
      <c r="CM329" s="346" t="n"/>
      <c r="CN329" s="346" t="n"/>
      <c r="CO329" s="346" t="n"/>
      <c r="CP329" s="346" t="n"/>
      <c r="CQ329" s="346" t="n"/>
      <c r="CR329" s="346" t="n"/>
      <c r="CS329" s="346" t="n"/>
      <c r="CT329" s="346" t="n"/>
      <c r="CU329" s="346" t="n"/>
      <c r="CV329" s="346" t="n"/>
      <c r="CW329" s="346" t="n"/>
      <c r="CX329" s="346" t="n"/>
      <c r="CY329" s="346" t="n"/>
      <c r="CZ329" s="346" t="n"/>
      <c r="DA329" s="346" t="n"/>
      <c r="DB329" s="346" t="n"/>
      <c r="DC329" s="346" t="n"/>
      <c r="DD329" s="346" t="n"/>
      <c r="DE329" s="346" t="n"/>
      <c r="DF329" s="346" t="n"/>
      <c r="DG329" s="346" t="n"/>
      <c r="DH329" s="346" t="n"/>
      <c r="DI329" s="346" t="n"/>
      <c r="DJ329" s="346" t="n"/>
      <c r="DK329" s="346" t="n"/>
      <c r="DL329" s="346" t="n"/>
      <c r="DM329" s="346" t="n"/>
      <c r="DN329" s="346" t="n"/>
      <c r="DO329" s="346" t="n"/>
      <c r="DP329" s="346" t="n"/>
      <c r="DQ329" s="346" t="n"/>
      <c r="DR329" s="346" t="n"/>
      <c r="DS329" s="346" t="n"/>
      <c r="DT329" s="346" t="n"/>
      <c r="DU329" s="346" t="n"/>
      <c r="DV329" s="346" t="n"/>
      <c r="DW329" s="346" t="n"/>
      <c r="DX329" s="346" t="n"/>
      <c r="DY329" s="346" t="n"/>
      <c r="DZ329" s="346" t="n"/>
      <c r="EA329" s="346" t="n"/>
      <c r="EB329" s="346" t="n"/>
      <c r="EC329" s="346" t="n"/>
      <c r="ED329" s="346" t="n"/>
      <c r="EE329" s="346" t="n"/>
      <c r="EF329" s="346" t="n"/>
      <c r="EG329" s="346" t="n"/>
      <c r="EH329" s="346" t="n"/>
      <c r="EI329" s="346" t="n"/>
      <c r="EJ329" s="346" t="n"/>
      <c r="EK329" s="346" t="n"/>
      <c r="EL329" s="346" t="n"/>
      <c r="EM329" s="346" t="n"/>
      <c r="EN329" s="346" t="n"/>
      <c r="EO329" s="346" t="n"/>
      <c r="EP329" s="346" t="n"/>
      <c r="EQ329" s="346" t="n"/>
      <c r="ER329" s="346" t="n"/>
      <c r="ES329" s="346" t="n"/>
      <c r="ET329" s="346" t="n"/>
      <c r="EU329" s="346" t="n"/>
      <c r="EV329" s="346" t="n"/>
      <c r="EW329" s="346" t="n"/>
      <c r="EX329" s="346" t="n"/>
      <c r="EY329" s="346" t="n"/>
      <c r="EZ329" s="346" t="n"/>
      <c r="FA329" s="346" t="n"/>
      <c r="FB329" s="346" t="n"/>
      <c r="FC329" s="346" t="n"/>
      <c r="FD329" s="346" t="n"/>
      <c r="FE329" s="346" t="n"/>
      <c r="FF329" s="346" t="n"/>
      <c r="FG329" s="346" t="n"/>
      <c r="FH329" s="346" t="n"/>
      <c r="FI329" s="346" t="n"/>
      <c r="FJ329" s="346" t="n"/>
      <c r="FK329" s="346" t="n"/>
      <c r="FL329" s="346" t="n"/>
      <c r="FM329" s="346" t="n"/>
      <c r="FN329" s="346" t="n"/>
      <c r="FO329" s="346" t="n"/>
      <c r="FP329" s="346" t="n"/>
      <c r="FQ329" s="346" t="n"/>
      <c r="FR329" s="346" t="n"/>
      <c r="FS329" s="346" t="n"/>
      <c r="FT329" s="346" t="n"/>
      <c r="FU329" s="346" t="n"/>
      <c r="FV329" s="346" t="n"/>
      <c r="FW329" s="346" t="n"/>
      <c r="FX329" s="346" t="n"/>
      <c r="FY329" s="346" t="n"/>
      <c r="FZ329" s="346" t="n"/>
      <c r="GA329" s="346" t="n"/>
      <c r="GB329" s="346" t="n"/>
      <c r="GC329" s="346" t="n"/>
      <c r="GD329" s="346" t="n"/>
      <c r="GE329" s="346" t="n"/>
      <c r="GF329" s="346" t="n"/>
      <c r="GG329" s="346" t="n"/>
      <c r="GH329" s="346" t="n"/>
      <c r="GI329" s="346" t="n"/>
      <c r="GJ329" s="346" t="n"/>
      <c r="GK329" s="346" t="n"/>
      <c r="GL329" s="346" t="n"/>
      <c r="GM329" s="346" t="n"/>
      <c r="GN329" s="346" t="n"/>
    </row>
    <row r="330" outlineLevel="1">
      <c r="M330" s="584" t="n"/>
      <c r="N330" s="583" t="n"/>
      <c r="P330" s="346" t="n"/>
      <c r="Q330" s="346" t="n"/>
      <c r="R330" s="346" t="n"/>
      <c r="S330" s="346" t="n"/>
      <c r="T330" s="346" t="n"/>
      <c r="U330" s="346" t="n"/>
      <c r="V330" s="346" t="n"/>
      <c r="W330" s="346" t="n"/>
      <c r="X330" s="346" t="n"/>
      <c r="Y330" s="346" t="n"/>
      <c r="Z330" s="346" t="n"/>
      <c r="AA330" s="346" t="n"/>
      <c r="AB330" s="346" t="n"/>
      <c r="AC330" s="346" t="n"/>
      <c r="AD330" s="346" t="n"/>
      <c r="AE330" s="346" t="n"/>
      <c r="AF330" s="346" t="n"/>
      <c r="AG330" s="346" t="n"/>
      <c r="AH330" s="346" t="n"/>
      <c r="AI330" s="346" t="n"/>
      <c r="AJ330" s="346" t="n"/>
      <c r="AK330" s="346" t="n"/>
      <c r="AL330" s="346" t="n"/>
      <c r="AM330" s="346" t="n"/>
      <c r="AN330" s="346" t="n"/>
      <c r="AO330" s="346" t="n"/>
      <c r="AP330" s="346" t="n"/>
      <c r="AQ330" s="346" t="n"/>
      <c r="AR330" s="346" t="n"/>
      <c r="AS330" s="346" t="n"/>
      <c r="AT330" s="346" t="n"/>
      <c r="AU330" s="346" t="n"/>
      <c r="AV330" s="346" t="n"/>
      <c r="AW330" s="346" t="n"/>
      <c r="AX330" s="346" t="n"/>
      <c r="AY330" s="346" t="n"/>
      <c r="AZ330" s="346" t="n"/>
      <c r="BA330" s="346" t="n"/>
      <c r="BB330" s="346" t="n"/>
      <c r="BC330" s="346" t="n"/>
      <c r="BD330" s="346" t="n"/>
      <c r="BE330" s="346" t="n"/>
      <c r="BF330" s="346" t="n"/>
      <c r="BG330" s="346" t="n"/>
      <c r="BH330" s="346" t="n"/>
      <c r="BI330" s="346" t="n"/>
      <c r="BJ330" s="346" t="n"/>
      <c r="BK330" s="346" t="n"/>
      <c r="BL330" s="346" t="n"/>
      <c r="BM330" s="346" t="n"/>
      <c r="BN330" s="346" t="n"/>
      <c r="BO330" s="346" t="n"/>
      <c r="BP330" s="346" t="n"/>
      <c r="BQ330" s="346" t="n"/>
      <c r="BR330" s="346" t="n"/>
      <c r="BS330" s="346" t="n"/>
      <c r="BT330" s="346" t="n"/>
      <c r="BU330" s="346" t="n"/>
      <c r="BV330" s="346" t="n"/>
      <c r="BW330" s="346" t="n"/>
      <c r="BX330" s="346" t="n"/>
      <c r="BY330" s="346" t="n"/>
      <c r="BZ330" s="346" t="n"/>
      <c r="CA330" s="346" t="n"/>
      <c r="CB330" s="346" t="n"/>
      <c r="CC330" s="346" t="n"/>
      <c r="CD330" s="346" t="n"/>
      <c r="CE330" s="346" t="n"/>
      <c r="CF330" s="346" t="n"/>
      <c r="CG330" s="346" t="n"/>
      <c r="CH330" s="346" t="n"/>
      <c r="CI330" s="346" t="n"/>
      <c r="CJ330" s="346" t="n"/>
      <c r="CK330" s="346" t="n"/>
      <c r="CL330" s="346" t="n"/>
      <c r="CM330" s="346" t="n"/>
      <c r="CN330" s="346" t="n"/>
      <c r="CO330" s="346" t="n"/>
      <c r="CP330" s="346" t="n"/>
      <c r="CQ330" s="346" t="n"/>
      <c r="CR330" s="346" t="n"/>
      <c r="CS330" s="346" t="n"/>
      <c r="CT330" s="346" t="n"/>
      <c r="CU330" s="346" t="n"/>
      <c r="CV330" s="346" t="n"/>
      <c r="CW330" s="346" t="n"/>
      <c r="CX330" s="346" t="n"/>
      <c r="CY330" s="346" t="n"/>
      <c r="CZ330" s="346" t="n"/>
      <c r="DA330" s="346" t="n"/>
      <c r="DB330" s="346" t="n"/>
      <c r="DC330" s="346" t="n"/>
      <c r="DD330" s="346" t="n"/>
      <c r="DE330" s="346" t="n"/>
      <c r="DF330" s="346" t="n"/>
      <c r="DG330" s="346" t="n"/>
      <c r="DH330" s="346" t="n"/>
      <c r="DI330" s="346" t="n"/>
      <c r="DJ330" s="346" t="n"/>
      <c r="DK330" s="346" t="n"/>
      <c r="DL330" s="346" t="n"/>
      <c r="DM330" s="346" t="n"/>
      <c r="DN330" s="346" t="n"/>
      <c r="DO330" s="346" t="n"/>
      <c r="DP330" s="346" t="n"/>
      <c r="DQ330" s="346" t="n"/>
      <c r="DR330" s="346" t="n"/>
      <c r="DS330" s="346" t="n"/>
      <c r="DT330" s="346" t="n"/>
      <c r="DU330" s="346" t="n"/>
      <c r="DV330" s="346" t="n"/>
      <c r="DW330" s="346" t="n"/>
      <c r="DX330" s="346" t="n"/>
      <c r="DY330" s="346" t="n"/>
      <c r="DZ330" s="346" t="n"/>
      <c r="EA330" s="346" t="n"/>
      <c r="EB330" s="346" t="n"/>
      <c r="EC330" s="346" t="n"/>
      <c r="ED330" s="346" t="n"/>
      <c r="EE330" s="346" t="n"/>
      <c r="EF330" s="346" t="n"/>
      <c r="EG330" s="346" t="n"/>
      <c r="EH330" s="346" t="n"/>
      <c r="EI330" s="346" t="n"/>
      <c r="EJ330" s="346" t="n"/>
      <c r="EK330" s="346" t="n"/>
      <c r="EL330" s="346" t="n"/>
      <c r="EM330" s="346" t="n"/>
      <c r="EN330" s="346" t="n"/>
      <c r="EO330" s="346" t="n"/>
      <c r="EP330" s="346" t="n"/>
      <c r="EQ330" s="346" t="n"/>
      <c r="ER330" s="346" t="n"/>
      <c r="ES330" s="346" t="n"/>
      <c r="ET330" s="346" t="n"/>
      <c r="EU330" s="346" t="n"/>
      <c r="EV330" s="346" t="n"/>
      <c r="EW330" s="346" t="n"/>
      <c r="EX330" s="346" t="n"/>
      <c r="EY330" s="346" t="n"/>
      <c r="EZ330" s="346" t="n"/>
      <c r="FA330" s="346" t="n"/>
      <c r="FB330" s="346" t="n"/>
      <c r="FC330" s="346" t="n"/>
      <c r="FD330" s="346" t="n"/>
      <c r="FE330" s="346" t="n"/>
      <c r="FF330" s="346" t="n"/>
      <c r="FG330" s="346" t="n"/>
      <c r="FH330" s="346" t="n"/>
      <c r="FI330" s="346" t="n"/>
      <c r="FJ330" s="346" t="n"/>
      <c r="FK330" s="346" t="n"/>
      <c r="FL330" s="346" t="n"/>
      <c r="FM330" s="346" t="n"/>
      <c r="FN330" s="346" t="n"/>
      <c r="FO330" s="346" t="n"/>
      <c r="FP330" s="346" t="n"/>
      <c r="FQ330" s="346" t="n"/>
      <c r="FR330" s="346" t="n"/>
      <c r="FS330" s="346" t="n"/>
      <c r="FT330" s="346" t="n"/>
      <c r="FU330" s="346" t="n"/>
      <c r="FV330" s="346" t="n"/>
      <c r="FW330" s="346" t="n"/>
      <c r="FX330" s="346" t="n"/>
      <c r="FY330" s="346" t="n"/>
      <c r="FZ330" s="346" t="n"/>
      <c r="GA330" s="346" t="n"/>
      <c r="GB330" s="346" t="n"/>
      <c r="GC330" s="346" t="n"/>
      <c r="GD330" s="346" t="n"/>
      <c r="GE330" s="346" t="n"/>
      <c r="GF330" s="346" t="n"/>
      <c r="GG330" s="346" t="n"/>
      <c r="GH330" s="346" t="n"/>
      <c r="GI330" s="346" t="n"/>
      <c r="GJ330" s="346" t="n"/>
      <c r="GK330" s="346" t="n"/>
      <c r="GL330" s="346" t="n"/>
      <c r="GM330" s="346" t="n"/>
      <c r="GN330" s="346" t="n"/>
    </row>
    <row r="331" outlineLevel="1">
      <c r="M331" s="584" t="n"/>
      <c r="N331" s="583" t="n"/>
      <c r="P331" s="346" t="n"/>
      <c r="Q331" s="346" t="n"/>
      <c r="R331" s="346" t="n"/>
      <c r="S331" s="346" t="n"/>
      <c r="T331" s="346" t="n"/>
      <c r="U331" s="346" t="n"/>
      <c r="V331" s="346" t="n"/>
      <c r="W331" s="346" t="n"/>
      <c r="X331" s="346" t="n"/>
      <c r="Y331" s="346" t="n"/>
      <c r="Z331" s="346" t="n"/>
      <c r="AA331" s="346" t="n"/>
      <c r="AB331" s="346" t="n"/>
      <c r="AC331" s="346" t="n"/>
      <c r="AD331" s="346" t="n"/>
      <c r="AE331" s="346" t="n"/>
      <c r="AF331" s="346" t="n"/>
      <c r="AG331" s="346" t="n"/>
      <c r="AH331" s="346" t="n"/>
      <c r="AI331" s="346" t="n"/>
      <c r="AJ331" s="346" t="n"/>
      <c r="AK331" s="346" t="n"/>
      <c r="AL331" s="346" t="n"/>
      <c r="AM331" s="346" t="n"/>
      <c r="AN331" s="346" t="n"/>
      <c r="AO331" s="346" t="n"/>
      <c r="AP331" s="346" t="n"/>
      <c r="AQ331" s="346" t="n"/>
      <c r="AR331" s="346" t="n"/>
      <c r="AS331" s="346" t="n"/>
      <c r="AT331" s="346" t="n"/>
      <c r="AU331" s="346" t="n"/>
      <c r="AV331" s="346" t="n"/>
      <c r="AW331" s="346" t="n"/>
      <c r="AX331" s="346" t="n"/>
      <c r="AY331" s="346" t="n"/>
      <c r="AZ331" s="346" t="n"/>
      <c r="BA331" s="346" t="n"/>
      <c r="BB331" s="346" t="n"/>
      <c r="BC331" s="346" t="n"/>
      <c r="BD331" s="346" t="n"/>
      <c r="BE331" s="346" t="n"/>
      <c r="BF331" s="346" t="n"/>
      <c r="BG331" s="346" t="n"/>
      <c r="BH331" s="346" t="n"/>
      <c r="BI331" s="346" t="n"/>
      <c r="BJ331" s="346" t="n"/>
      <c r="BK331" s="346" t="n"/>
      <c r="BL331" s="346" t="n"/>
      <c r="BM331" s="346" t="n"/>
      <c r="BN331" s="346" t="n"/>
      <c r="BO331" s="346" t="n"/>
      <c r="BP331" s="346" t="n"/>
      <c r="BQ331" s="346" t="n"/>
      <c r="BR331" s="346" t="n"/>
      <c r="BS331" s="346" t="n"/>
      <c r="BT331" s="346" t="n"/>
      <c r="BU331" s="346" t="n"/>
      <c r="BV331" s="346" t="n"/>
      <c r="BW331" s="346" t="n"/>
      <c r="BX331" s="346" t="n"/>
      <c r="BY331" s="346" t="n"/>
      <c r="BZ331" s="346" t="n"/>
      <c r="CA331" s="346" t="n"/>
      <c r="CB331" s="346" t="n"/>
      <c r="CC331" s="346" t="n"/>
      <c r="CD331" s="346" t="n"/>
      <c r="CE331" s="346" t="n"/>
      <c r="CF331" s="346" t="n"/>
      <c r="CG331" s="346" t="n"/>
      <c r="CH331" s="346" t="n"/>
      <c r="CI331" s="346" t="n"/>
      <c r="CJ331" s="346" t="n"/>
      <c r="CK331" s="346" t="n"/>
      <c r="CL331" s="346" t="n"/>
      <c r="CM331" s="346" t="n"/>
      <c r="CN331" s="346" t="n"/>
      <c r="CO331" s="346" t="n"/>
      <c r="CP331" s="346" t="n"/>
      <c r="CQ331" s="346" t="n"/>
      <c r="CR331" s="346" t="n"/>
      <c r="CS331" s="346" t="n"/>
      <c r="CT331" s="346" t="n"/>
      <c r="CU331" s="346" t="n"/>
      <c r="CV331" s="346" t="n"/>
      <c r="CW331" s="346" t="n"/>
      <c r="CX331" s="346" t="n"/>
      <c r="CY331" s="346" t="n"/>
      <c r="CZ331" s="346" t="n"/>
      <c r="DA331" s="346" t="n"/>
      <c r="DB331" s="346" t="n"/>
      <c r="DC331" s="346" t="n"/>
      <c r="DD331" s="346" t="n"/>
      <c r="DE331" s="346" t="n"/>
      <c r="DF331" s="346" t="n"/>
      <c r="DG331" s="346" t="n"/>
      <c r="DH331" s="346" t="n"/>
      <c r="DI331" s="346" t="n"/>
      <c r="DJ331" s="346" t="n"/>
      <c r="DK331" s="346" t="n"/>
      <c r="DL331" s="346" t="n"/>
      <c r="DM331" s="346" t="n"/>
      <c r="DN331" s="346" t="n"/>
      <c r="DO331" s="346" t="n"/>
      <c r="DP331" s="346" t="n"/>
      <c r="DQ331" s="346" t="n"/>
      <c r="DR331" s="346" t="n"/>
      <c r="DS331" s="346" t="n"/>
      <c r="DT331" s="346" t="n"/>
      <c r="DU331" s="346" t="n"/>
      <c r="DV331" s="346" t="n"/>
      <c r="DW331" s="346" t="n"/>
      <c r="DX331" s="346" t="n"/>
      <c r="DY331" s="346" t="n"/>
      <c r="DZ331" s="346" t="n"/>
      <c r="EA331" s="346" t="n"/>
      <c r="EB331" s="346" t="n"/>
      <c r="EC331" s="346" t="n"/>
      <c r="ED331" s="346" t="n"/>
      <c r="EE331" s="346" t="n"/>
      <c r="EF331" s="346" t="n"/>
      <c r="EG331" s="346" t="n"/>
      <c r="EH331" s="346" t="n"/>
      <c r="EI331" s="346" t="n"/>
      <c r="EJ331" s="346" t="n"/>
      <c r="EK331" s="346" t="n"/>
      <c r="EL331" s="346" t="n"/>
      <c r="EM331" s="346" t="n"/>
      <c r="EN331" s="346" t="n"/>
      <c r="EO331" s="346" t="n"/>
      <c r="EP331" s="346" t="n"/>
      <c r="EQ331" s="346" t="n"/>
      <c r="ER331" s="346" t="n"/>
      <c r="ES331" s="346" t="n"/>
      <c r="ET331" s="346" t="n"/>
      <c r="EU331" s="346" t="n"/>
      <c r="EV331" s="346" t="n"/>
      <c r="EW331" s="346" t="n"/>
      <c r="EX331" s="346" t="n"/>
      <c r="EY331" s="346" t="n"/>
      <c r="EZ331" s="346" t="n"/>
      <c r="FA331" s="346" t="n"/>
      <c r="FB331" s="346" t="n"/>
      <c r="FC331" s="346" t="n"/>
      <c r="FD331" s="346" t="n"/>
      <c r="FE331" s="346" t="n"/>
      <c r="FF331" s="346" t="n"/>
      <c r="FG331" s="346" t="n"/>
      <c r="FH331" s="346" t="n"/>
      <c r="FI331" s="346" t="n"/>
      <c r="FJ331" s="346" t="n"/>
      <c r="FK331" s="346" t="n"/>
      <c r="FL331" s="346" t="n"/>
      <c r="FM331" s="346" t="n"/>
      <c r="FN331" s="346" t="n"/>
      <c r="FO331" s="346" t="n"/>
      <c r="FP331" s="346" t="n"/>
      <c r="FQ331" s="346" t="n"/>
      <c r="FR331" s="346" t="n"/>
      <c r="FS331" s="346" t="n"/>
      <c r="FT331" s="346" t="n"/>
      <c r="FU331" s="346" t="n"/>
      <c r="FV331" s="346" t="n"/>
      <c r="FW331" s="346" t="n"/>
      <c r="FX331" s="346" t="n"/>
      <c r="FY331" s="346" t="n"/>
      <c r="FZ331" s="346" t="n"/>
      <c r="GA331" s="346" t="n"/>
      <c r="GB331" s="346" t="n"/>
      <c r="GC331" s="346" t="n"/>
      <c r="GD331" s="346" t="n"/>
      <c r="GE331" s="346" t="n"/>
      <c r="GF331" s="346" t="n"/>
      <c r="GG331" s="346" t="n"/>
      <c r="GH331" s="346" t="n"/>
      <c r="GI331" s="346" t="n"/>
      <c r="GJ331" s="346" t="n"/>
      <c r="GK331" s="346" t="n"/>
      <c r="GL331" s="346" t="n"/>
      <c r="GM331" s="346" t="n"/>
      <c r="GN331" s="346" t="n"/>
    </row>
    <row r="332" outlineLevel="1">
      <c r="M332" s="584" t="n"/>
      <c r="N332" s="583" t="n"/>
      <c r="P332" s="346" t="n"/>
      <c r="Q332" s="346" t="n"/>
      <c r="R332" s="346" t="n"/>
      <c r="S332" s="346" t="n"/>
      <c r="T332" s="346" t="n"/>
      <c r="U332" s="346" t="n"/>
      <c r="V332" s="346" t="n"/>
      <c r="W332" s="346" t="n"/>
      <c r="X332" s="346" t="n"/>
      <c r="Y332" s="346" t="n"/>
      <c r="Z332" s="346" t="n"/>
      <c r="AA332" s="346" t="n"/>
      <c r="AB332" s="346" t="n"/>
      <c r="AC332" s="346" t="n"/>
      <c r="AD332" s="346" t="n"/>
      <c r="AE332" s="346" t="n"/>
      <c r="AF332" s="346" t="n"/>
      <c r="AG332" s="346" t="n"/>
      <c r="AH332" s="346" t="n"/>
      <c r="AI332" s="346" t="n"/>
      <c r="AJ332" s="346" t="n"/>
      <c r="AK332" s="346" t="n"/>
      <c r="AL332" s="346" t="n"/>
      <c r="AM332" s="346" t="n"/>
      <c r="AN332" s="346" t="n"/>
      <c r="AO332" s="346" t="n"/>
      <c r="AP332" s="346" t="n"/>
      <c r="AQ332" s="346" t="n"/>
      <c r="AR332" s="346" t="n"/>
      <c r="AS332" s="346" t="n"/>
      <c r="AT332" s="346" t="n"/>
      <c r="AU332" s="346" t="n"/>
      <c r="AV332" s="346" t="n"/>
      <c r="AW332" s="346" t="n"/>
      <c r="AX332" s="346" t="n"/>
      <c r="AY332" s="346" t="n"/>
      <c r="AZ332" s="346" t="n"/>
      <c r="BA332" s="346" t="n"/>
      <c r="BB332" s="346" t="n"/>
      <c r="BC332" s="346" t="n"/>
      <c r="BD332" s="346" t="n"/>
      <c r="BE332" s="346" t="n"/>
      <c r="BF332" s="346" t="n"/>
      <c r="BG332" s="346" t="n"/>
      <c r="BH332" s="346" t="n"/>
      <c r="BI332" s="346" t="n"/>
      <c r="BJ332" s="346" t="n"/>
      <c r="BK332" s="346" t="n"/>
      <c r="BL332" s="346" t="n"/>
      <c r="BM332" s="346" t="n"/>
      <c r="BN332" s="346" t="n"/>
      <c r="BO332" s="346" t="n"/>
      <c r="BP332" s="346" t="n"/>
      <c r="BQ332" s="346" t="n"/>
      <c r="BR332" s="346" t="n"/>
      <c r="BS332" s="346" t="n"/>
      <c r="BT332" s="346" t="n"/>
      <c r="BU332" s="346" t="n"/>
      <c r="BV332" s="346" t="n"/>
      <c r="BW332" s="346" t="n"/>
      <c r="BX332" s="346" t="n"/>
      <c r="BY332" s="346" t="n"/>
      <c r="BZ332" s="346" t="n"/>
      <c r="CA332" s="346" t="n"/>
      <c r="CB332" s="346" t="n"/>
      <c r="CC332" s="346" t="n"/>
      <c r="CD332" s="346" t="n"/>
      <c r="CE332" s="346" t="n"/>
      <c r="CF332" s="346" t="n"/>
      <c r="CG332" s="346" t="n"/>
      <c r="CH332" s="346" t="n"/>
      <c r="CI332" s="346" t="n"/>
      <c r="CJ332" s="346" t="n"/>
      <c r="CK332" s="346" t="n"/>
      <c r="CL332" s="346" t="n"/>
      <c r="CM332" s="346" t="n"/>
      <c r="CN332" s="346" t="n"/>
      <c r="CO332" s="346" t="n"/>
      <c r="CP332" s="346" t="n"/>
      <c r="CQ332" s="346" t="n"/>
      <c r="CR332" s="346" t="n"/>
      <c r="CS332" s="346" t="n"/>
      <c r="CT332" s="346" t="n"/>
      <c r="CU332" s="346" t="n"/>
      <c r="CV332" s="346" t="n"/>
      <c r="CW332" s="346" t="n"/>
      <c r="CX332" s="346" t="n"/>
      <c r="CY332" s="346" t="n"/>
      <c r="CZ332" s="346" t="n"/>
      <c r="DA332" s="346" t="n"/>
      <c r="DB332" s="346" t="n"/>
      <c r="DC332" s="346" t="n"/>
      <c r="DD332" s="346" t="n"/>
      <c r="DE332" s="346" t="n"/>
      <c r="DF332" s="346" t="n"/>
      <c r="DG332" s="346" t="n"/>
      <c r="DH332" s="346" t="n"/>
      <c r="DI332" s="346" t="n"/>
      <c r="DJ332" s="346" t="n"/>
      <c r="DK332" s="346" t="n"/>
      <c r="DL332" s="346" t="n"/>
      <c r="DM332" s="346" t="n"/>
      <c r="DN332" s="346" t="n"/>
      <c r="DO332" s="346" t="n"/>
      <c r="DP332" s="346" t="n"/>
      <c r="DQ332" s="346" t="n"/>
      <c r="DR332" s="346" t="n"/>
      <c r="DS332" s="346" t="n"/>
      <c r="DT332" s="346" t="n"/>
      <c r="DU332" s="346" t="n"/>
      <c r="DV332" s="346" t="n"/>
      <c r="DW332" s="346" t="n"/>
      <c r="DX332" s="346" t="n"/>
      <c r="DY332" s="346" t="n"/>
      <c r="DZ332" s="346" t="n"/>
      <c r="EA332" s="346" t="n"/>
      <c r="EB332" s="346" t="n"/>
      <c r="EC332" s="346" t="n"/>
      <c r="ED332" s="346" t="n"/>
      <c r="EE332" s="346" t="n"/>
      <c r="EF332" s="346" t="n"/>
      <c r="EG332" s="346" t="n"/>
      <c r="EH332" s="346" t="n"/>
      <c r="EI332" s="346" t="n"/>
      <c r="EJ332" s="346" t="n"/>
      <c r="EK332" s="346" t="n"/>
      <c r="EL332" s="346" t="n"/>
      <c r="EM332" s="346" t="n"/>
      <c r="EN332" s="346" t="n"/>
      <c r="EO332" s="346" t="n"/>
      <c r="EP332" s="346" t="n"/>
      <c r="EQ332" s="346" t="n"/>
      <c r="ER332" s="346" t="n"/>
      <c r="ES332" s="346" t="n"/>
      <c r="ET332" s="346" t="n"/>
      <c r="EU332" s="346" t="n"/>
      <c r="EV332" s="346" t="n"/>
      <c r="EW332" s="346" t="n"/>
      <c r="EX332" s="346" t="n"/>
      <c r="EY332" s="346" t="n"/>
      <c r="EZ332" s="346" t="n"/>
      <c r="FA332" s="346" t="n"/>
      <c r="FB332" s="346" t="n"/>
      <c r="FC332" s="346" t="n"/>
      <c r="FD332" s="346" t="n"/>
      <c r="FE332" s="346" t="n"/>
      <c r="FF332" s="346" t="n"/>
      <c r="FG332" s="346" t="n"/>
      <c r="FH332" s="346" t="n"/>
      <c r="FI332" s="346" t="n"/>
      <c r="FJ332" s="346" t="n"/>
      <c r="FK332" s="346" t="n"/>
      <c r="FL332" s="346" t="n"/>
      <c r="FM332" s="346" t="n"/>
      <c r="FN332" s="346" t="n"/>
      <c r="FO332" s="346" t="n"/>
      <c r="FP332" s="346" t="n"/>
      <c r="FQ332" s="346" t="n"/>
      <c r="FR332" s="346" t="n"/>
      <c r="FS332" s="346" t="n"/>
      <c r="FT332" s="346" t="n"/>
      <c r="FU332" s="346" t="n"/>
      <c r="FV332" s="346" t="n"/>
      <c r="FW332" s="346" t="n"/>
      <c r="FX332" s="346" t="n"/>
      <c r="FY332" s="346" t="n"/>
      <c r="FZ332" s="346" t="n"/>
      <c r="GA332" s="346" t="n"/>
      <c r="GB332" s="346" t="n"/>
      <c r="GC332" s="346" t="n"/>
      <c r="GD332" s="346" t="n"/>
      <c r="GE332" s="346" t="n"/>
      <c r="GF332" s="346" t="n"/>
      <c r="GG332" s="346" t="n"/>
      <c r="GH332" s="346" t="n"/>
      <c r="GI332" s="346" t="n"/>
      <c r="GJ332" s="346" t="n"/>
      <c r="GK332" s="346" t="n"/>
      <c r="GL332" s="346" t="n"/>
      <c r="GM332" s="346" t="n"/>
      <c r="GN332" s="346" t="n"/>
    </row>
    <row r="333">
      <c r="M333" s="584" t="n"/>
      <c r="N333" s="583" t="n"/>
      <c r="P333" s="346" t="n"/>
      <c r="Q333" s="346" t="n"/>
      <c r="R333" s="346" t="n"/>
      <c r="S333" s="346" t="n"/>
      <c r="T333" s="346" t="n"/>
      <c r="U333" s="346" t="n"/>
      <c r="V333" s="346" t="n"/>
      <c r="W333" s="346" t="n"/>
      <c r="X333" s="346" t="n"/>
      <c r="Y333" s="346" t="n"/>
      <c r="Z333" s="346" t="n"/>
      <c r="AA333" s="346" t="n"/>
      <c r="AB333" s="346" t="n"/>
      <c r="AC333" s="346" t="n"/>
      <c r="AD333" s="346" t="n"/>
      <c r="AE333" s="346" t="n"/>
      <c r="AF333" s="346" t="n"/>
      <c r="AG333" s="346" t="n"/>
      <c r="AH333" s="346" t="n"/>
      <c r="AI333" s="346" t="n"/>
      <c r="AJ333" s="346" t="n"/>
      <c r="AK333" s="346" t="n"/>
      <c r="AL333" s="346" t="n"/>
      <c r="AM333" s="346" t="n"/>
      <c r="AN333" s="346" t="n"/>
      <c r="AO333" s="346" t="n"/>
      <c r="AP333" s="346" t="n"/>
      <c r="AQ333" s="346" t="n"/>
      <c r="AR333" s="346" t="n"/>
      <c r="AS333" s="346" t="n"/>
      <c r="AT333" s="346" t="n"/>
      <c r="AU333" s="346" t="n"/>
      <c r="AV333" s="346" t="n"/>
      <c r="AW333" s="346" t="n"/>
      <c r="AX333" s="346" t="n"/>
      <c r="AY333" s="346" t="n"/>
      <c r="AZ333" s="346" t="n"/>
      <c r="BA333" s="346" t="n"/>
      <c r="BB333" s="346" t="n"/>
      <c r="BC333" s="346" t="n"/>
      <c r="BD333" s="346" t="n"/>
      <c r="BE333" s="346" t="n"/>
      <c r="BF333" s="346" t="n"/>
      <c r="BG333" s="346" t="n"/>
      <c r="BH333" s="346" t="n"/>
      <c r="BI333" s="346" t="n"/>
      <c r="BJ333" s="346" t="n"/>
      <c r="BK333" s="346" t="n"/>
      <c r="BL333" s="346" t="n"/>
      <c r="BM333" s="346" t="n"/>
      <c r="BN333" s="346" t="n"/>
      <c r="BO333" s="346" t="n"/>
      <c r="BP333" s="346" t="n"/>
      <c r="BQ333" s="346" t="n"/>
      <c r="BR333" s="346" t="n"/>
      <c r="BS333" s="346" t="n"/>
      <c r="BT333" s="346" t="n"/>
      <c r="BU333" s="346" t="n"/>
      <c r="BV333" s="346" t="n"/>
      <c r="BW333" s="346" t="n"/>
      <c r="BX333" s="346" t="n"/>
      <c r="BY333" s="346" t="n"/>
      <c r="BZ333" s="346" t="n"/>
      <c r="CA333" s="346" t="n"/>
      <c r="CB333" s="346" t="n"/>
      <c r="CC333" s="346" t="n"/>
      <c r="CD333" s="346" t="n"/>
      <c r="CE333" s="346" t="n"/>
      <c r="CF333" s="346" t="n"/>
      <c r="CG333" s="346" t="n"/>
      <c r="CH333" s="346" t="n"/>
      <c r="CI333" s="346" t="n"/>
      <c r="CJ333" s="346" t="n"/>
      <c r="CK333" s="346" t="n"/>
      <c r="CL333" s="346" t="n"/>
      <c r="CM333" s="346" t="n"/>
      <c r="CN333" s="346" t="n"/>
      <c r="CO333" s="346" t="n"/>
      <c r="CP333" s="346" t="n"/>
      <c r="CQ333" s="346" t="n"/>
      <c r="CR333" s="346" t="n"/>
      <c r="CS333" s="346" t="n"/>
      <c r="CT333" s="346" t="n"/>
      <c r="CU333" s="346" t="n"/>
      <c r="CV333" s="346" t="n"/>
      <c r="CW333" s="346" t="n"/>
      <c r="CX333" s="346" t="n"/>
      <c r="CY333" s="346" t="n"/>
      <c r="CZ333" s="346" t="n"/>
      <c r="DA333" s="346" t="n"/>
      <c r="DB333" s="346" t="n"/>
      <c r="DC333" s="346" t="n"/>
      <c r="DD333" s="346" t="n"/>
      <c r="DE333" s="346" t="n"/>
      <c r="DF333" s="346" t="n"/>
      <c r="DG333" s="346" t="n"/>
      <c r="DH333" s="346" t="n"/>
      <c r="DI333" s="346" t="n"/>
      <c r="DJ333" s="346" t="n"/>
      <c r="DK333" s="346" t="n"/>
      <c r="DL333" s="346" t="n"/>
      <c r="DM333" s="346" t="n"/>
      <c r="DN333" s="346" t="n"/>
      <c r="DO333" s="346" t="n"/>
      <c r="DP333" s="346" t="n"/>
      <c r="DQ333" s="346" t="n"/>
      <c r="DR333" s="346" t="n"/>
      <c r="DS333" s="346" t="n"/>
      <c r="DT333" s="346" t="n"/>
      <c r="DU333" s="346" t="n"/>
      <c r="DV333" s="346" t="n"/>
      <c r="DW333" s="346" t="n"/>
      <c r="DX333" s="346" t="n"/>
      <c r="DY333" s="346" t="n"/>
      <c r="DZ333" s="346" t="n"/>
      <c r="EA333" s="346" t="n"/>
      <c r="EB333" s="346" t="n"/>
      <c r="EC333" s="346" t="n"/>
      <c r="ED333" s="346" t="n"/>
      <c r="EE333" s="346" t="n"/>
      <c r="EF333" s="346" t="n"/>
      <c r="EG333" s="346" t="n"/>
      <c r="EH333" s="346" t="n"/>
      <c r="EI333" s="346" t="n"/>
      <c r="EJ333" s="346" t="n"/>
      <c r="EK333" s="346" t="n"/>
      <c r="EL333" s="346" t="n"/>
      <c r="EM333" s="346" t="n"/>
      <c r="EN333" s="346" t="n"/>
      <c r="EO333" s="346" t="n"/>
      <c r="EP333" s="346" t="n"/>
      <c r="EQ333" s="346" t="n"/>
      <c r="ER333" s="346" t="n"/>
      <c r="ES333" s="346" t="n"/>
      <c r="ET333" s="346" t="n"/>
      <c r="EU333" s="346" t="n"/>
      <c r="EV333" s="346" t="n"/>
      <c r="EW333" s="346" t="n"/>
      <c r="EX333" s="346" t="n"/>
      <c r="EY333" s="346" t="n"/>
      <c r="EZ333" s="346" t="n"/>
      <c r="FA333" s="346" t="n"/>
      <c r="FB333" s="346" t="n"/>
      <c r="FC333" s="346" t="n"/>
      <c r="FD333" s="346" t="n"/>
      <c r="FE333" s="346" t="n"/>
      <c r="FF333" s="346" t="n"/>
      <c r="FG333" s="346" t="n"/>
      <c r="FH333" s="346" t="n"/>
      <c r="FI333" s="346" t="n"/>
      <c r="FJ333" s="346" t="n"/>
      <c r="FK333" s="346" t="n"/>
      <c r="FL333" s="346" t="n"/>
      <c r="FM333" s="346" t="n"/>
      <c r="FN333" s="346" t="n"/>
      <c r="FO333" s="346" t="n"/>
      <c r="FP333" s="346" t="n"/>
      <c r="FQ333" s="346" t="n"/>
      <c r="FR333" s="346" t="n"/>
      <c r="FS333" s="346" t="n"/>
      <c r="FT333" s="346" t="n"/>
      <c r="FU333" s="346" t="n"/>
      <c r="FV333" s="346" t="n"/>
      <c r="FW333" s="346" t="n"/>
      <c r="FX333" s="346" t="n"/>
      <c r="FY333" s="346" t="n"/>
      <c r="FZ333" s="346" t="n"/>
      <c r="GA333" s="346" t="n"/>
      <c r="GB333" s="346" t="n"/>
      <c r="GC333" s="346" t="n"/>
      <c r="GD333" s="346" t="n"/>
      <c r="GE333" s="346" t="n"/>
      <c r="GF333" s="346" t="n"/>
      <c r="GG333" s="346" t="n"/>
      <c r="GH333" s="346" t="n"/>
      <c r="GI333" s="346" t="n"/>
      <c r="GJ333" s="346" t="n"/>
      <c r="GK333" s="346" t="n"/>
      <c r="GL333" s="346" t="n"/>
      <c r="GM333" s="346" t="n"/>
      <c r="GN333" s="346" t="n"/>
    </row>
  </sheetData>
  <conditionalFormatting sqref="F10:F38">
    <cfRule type="expression" priority="20" dxfId="15" stopIfTrue="1">
      <formula>$K10="custom"</formula>
    </cfRule>
  </conditionalFormatting>
  <conditionalFormatting sqref="F40:F67">
    <cfRule type="expression" priority="16" dxfId="15" stopIfTrue="1">
      <formula>$K40="custom"</formula>
    </cfRule>
  </conditionalFormatting>
  <conditionalFormatting sqref="F70:F97">
    <cfRule type="expression" priority="14" dxfId="15" stopIfTrue="1">
      <formula>$K70="custom"</formula>
    </cfRule>
  </conditionalFormatting>
  <conditionalFormatting sqref="F100:F127">
    <cfRule type="expression" priority="3" dxfId="15" stopIfTrue="1">
      <formula>$K100="custom"</formula>
    </cfRule>
  </conditionalFormatting>
  <conditionalFormatting sqref="F130:F157">
    <cfRule type="expression" priority="10" dxfId="15" stopIfTrue="1">
      <formula>$K130="custom"</formula>
    </cfRule>
  </conditionalFormatting>
  <conditionalFormatting sqref="F160:F187">
    <cfRule type="expression" priority="8" dxfId="15" stopIfTrue="1">
      <formula>$K160="custom"</formula>
    </cfRule>
  </conditionalFormatting>
  <conditionalFormatting sqref="H10">
    <cfRule type="expression" priority="88" dxfId="15" stopIfTrue="1">
      <formula>$K10="custom"</formula>
    </cfRule>
  </conditionalFormatting>
  <conditionalFormatting sqref="H11:H38">
    <cfRule type="expression" priority="17" dxfId="15" stopIfTrue="1">
      <formula>$K11="custom"</formula>
    </cfRule>
  </conditionalFormatting>
  <conditionalFormatting sqref="H40:H67">
    <cfRule type="expression" priority="5" dxfId="15" stopIfTrue="1">
      <formula>$K40="custom"</formula>
    </cfRule>
  </conditionalFormatting>
  <conditionalFormatting sqref="H70:H75">
    <cfRule type="expression" priority="44" dxfId="15" stopIfTrue="1">
      <formula>$K70="custom"</formula>
    </cfRule>
  </conditionalFormatting>
  <conditionalFormatting sqref="H76:H97">
    <cfRule type="expression" priority="13" dxfId="15" stopIfTrue="1">
      <formula>$K76="custom"</formula>
    </cfRule>
  </conditionalFormatting>
  <conditionalFormatting sqref="H100:H103">
    <cfRule type="expression" priority="36" dxfId="15" stopIfTrue="1">
      <formula>$K100="custom"</formula>
    </cfRule>
  </conditionalFormatting>
  <conditionalFormatting sqref="H103:H127">
    <cfRule type="expression" priority="11" dxfId="15" stopIfTrue="1">
      <formula>$K103="custom"</formula>
    </cfRule>
  </conditionalFormatting>
  <conditionalFormatting sqref="H130:H131">
    <cfRule type="expression" priority="32" dxfId="15" stopIfTrue="1">
      <formula>$K130="custom"</formula>
    </cfRule>
  </conditionalFormatting>
  <conditionalFormatting sqref="H132:H157">
    <cfRule type="expression" priority="9" dxfId="15" stopIfTrue="1">
      <formula>$K132="custom"</formula>
    </cfRule>
  </conditionalFormatting>
  <conditionalFormatting sqref="H160:H161">
    <cfRule type="expression" priority="29" dxfId="15" stopIfTrue="1">
      <formula>$K160="custom"</formula>
    </cfRule>
  </conditionalFormatting>
  <conditionalFormatting sqref="H162:H187">
    <cfRule type="expression" priority="7" dxfId="15" stopIfTrue="1">
      <formula>$K162="custom"</formula>
    </cfRule>
  </conditionalFormatting>
  <conditionalFormatting sqref="M10:M38">
    <cfRule type="expression" priority="1" dxfId="15" stopIfTrue="1">
      <formula>OR($L10=$C$261,$L10=$C$267)</formula>
    </cfRule>
  </conditionalFormatting>
  <conditionalFormatting sqref="M40:M68 M70:M98 M100:M128 M130:M158 M160:M187 M257">
    <cfRule type="expression" priority="90" dxfId="15" stopIfTrue="1">
      <formula>OR($L40=$C$261,$L40=$C$267)</formula>
    </cfRule>
  </conditionalFormatting>
  <conditionalFormatting sqref="N9">
    <cfRule type="expression" priority="26" dxfId="8" stopIfTrue="1">
      <formula>ROUND($C9,0)&lt;&gt;ROUND($M9,0)</formula>
    </cfRule>
  </conditionalFormatting>
  <conditionalFormatting sqref="N10:N38 N40:N68 N70:N98 N100:N128 N130:N158 N160:N187">
    <cfRule type="expression" priority="61" dxfId="8" stopIfTrue="1">
      <formula>ROUND($D10,0)&lt;&gt;ROUND($N10,0)</formula>
    </cfRule>
  </conditionalFormatting>
  <conditionalFormatting sqref="N39">
    <cfRule type="expression" priority="25" dxfId="8" stopIfTrue="1">
      <formula>ROUND($C39,0)&lt;&gt;ROUND($M39,0)</formula>
    </cfRule>
  </conditionalFormatting>
  <conditionalFormatting sqref="N69">
    <cfRule type="expression" priority="24" dxfId="8" stopIfTrue="1">
      <formula>ROUND($C69,0)&lt;&gt;ROUND($M69,0)</formula>
    </cfRule>
  </conditionalFormatting>
  <conditionalFormatting sqref="N99">
    <cfRule type="expression" priority="23" dxfId="8" stopIfTrue="1">
      <formula>ROUND($C99,0)&lt;&gt;ROUND($M99,0)</formula>
    </cfRule>
  </conditionalFormatting>
  <conditionalFormatting sqref="N129">
    <cfRule type="expression" priority="21" dxfId="8" stopIfTrue="1">
      <formula>ROUND($C129,0)&lt;&gt;ROUND($M129,0)</formula>
    </cfRule>
  </conditionalFormatting>
  <conditionalFormatting sqref="N159">
    <cfRule type="expression" priority="22" dxfId="8" stopIfTrue="1">
      <formula>ROUND($C159,0)&lt;&gt;ROUND($M159,0)</formula>
    </cfRule>
  </conditionalFormatting>
  <dataValidations count="3">
    <dataValidation sqref="F10:F37 F40:F67 F70:F97 F100:F127 F130:F157 F160:F187 H10:H37 H40:H67 H70:H97 H100:H127 H130:H157 H160:H187" showDropDown="0" showInputMessage="1" showErrorMessage="1" allowBlank="1" type="list">
      <formula1>$P$6:$GN$6</formula1>
    </dataValidation>
    <dataValidation sqref="K10:K37 K40:K67 K70:K97 K100:K127 K130:K157 K160:K187" showDropDown="0" showInputMessage="1" showErrorMessage="1" allowBlank="1" type="list">
      <formula1>$C$271:$C$273</formula1>
    </dataValidation>
    <dataValidation sqref="L10:L37 L40:L67 L70:L97 L100:L127 L130:L157 L160:L187" showDropDown="0" showInputMessage="1" showErrorMessage="1" allowBlank="1" type="list">
      <formula1>$C$261:$C$24812</formula1>
    </dataValidation>
  </dataValidations>
  <pageMargins left="0.7" right="0.7" top="0.75" bottom="0.75" header="0.3" footer="0.3"/>
  <pageSetup orientation="portrait" horizontalDpi="1200" verticalDpi="12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U46"/>
  <sheetViews>
    <sheetView showZeros="0" topLeftCell="A5" zoomScale="55" zoomScaleNormal="55" workbookViewId="0">
      <selection activeCell="C14" sqref="C14"/>
    </sheetView>
  </sheetViews>
  <sheetFormatPr baseColWidth="8" defaultColWidth="0" defaultRowHeight="14.5" zeroHeight="1"/>
  <cols>
    <col width="9.1796875" customWidth="1" style="1" min="1" max="1"/>
    <col width="37.7265625" bestFit="1" customWidth="1" style="1" min="2" max="2"/>
    <col width="10.81640625" bestFit="1" customWidth="1" style="1" min="3" max="3"/>
    <col width="15.26953125" bestFit="1" customWidth="1" style="1" min="4" max="4"/>
    <col width="9.26953125" bestFit="1" customWidth="1" style="1" min="5" max="5"/>
    <col width="10.81640625" bestFit="1" customWidth="1" style="1" min="6" max="6"/>
    <col width="11.26953125" bestFit="1" customWidth="1" style="1" min="7" max="7"/>
    <col width="10.1796875" bestFit="1" customWidth="1" style="1" min="8" max="8"/>
    <col width="9.81640625" bestFit="1" customWidth="1" style="1" min="9" max="11"/>
    <col width="10.1796875" bestFit="1" customWidth="1" style="1" min="12" max="12"/>
    <col width="9.81640625" bestFit="1" customWidth="1" style="1" min="13" max="14"/>
    <col width="11.54296875" bestFit="1" customWidth="1" style="1" min="15" max="20"/>
    <col width="9.1796875" customWidth="1" style="1" min="21" max="21"/>
    <col hidden="1" width="9.1796875" customWidth="1" style="1" min="22" max="16384"/>
  </cols>
  <sheetData>
    <row r="2" ht="26.5" customHeight="1">
      <c r="B2" s="775" t="inlineStr">
        <is>
          <t>KALANI-HONUA - ARTS AND AGRICULTURE EDUCATION FARM</t>
        </is>
      </c>
      <c r="C2" s="776" t="n"/>
      <c r="D2" s="419" t="n"/>
      <c r="F2" s="419" t="n"/>
      <c r="G2" s="419" t="n"/>
      <c r="H2" s="419" t="n"/>
      <c r="I2" s="419" t="n"/>
      <c r="J2" s="419" t="n"/>
      <c r="K2" s="419" t="n"/>
      <c r="L2" s="419" t="n"/>
      <c r="M2" s="419" t="n"/>
      <c r="N2" s="419" t="n"/>
      <c r="O2" s="419" t="n"/>
      <c r="P2" s="419" t="n"/>
      <c r="Q2" s="419" t="n"/>
      <c r="R2" s="419" t="n"/>
      <c r="S2" s="419" t="n"/>
      <c r="T2" s="419" t="inlineStr">
        <is>
          <t>Annual Cash Flow</t>
        </is>
      </c>
    </row>
    <row r="4" ht="18.5" customHeight="1">
      <c r="B4" s="786" t="inlineStr">
        <is>
          <t>Annual Cash Flow</t>
        </is>
      </c>
      <c r="C4" s="670" t="n"/>
      <c r="D4" s="670" t="n"/>
      <c r="E4" s="670" t="n"/>
      <c r="F4" s="670" t="n"/>
      <c r="G4" s="670" t="n"/>
    </row>
    <row r="5" ht="18.5" customHeight="1">
      <c r="B5" s="670" t="n"/>
      <c r="C5" s="670" t="n"/>
      <c r="D5" s="670" t="n"/>
      <c r="E5" s="670" t="n"/>
      <c r="F5" s="670" t="n"/>
      <c r="G5" s="670" t="n"/>
    </row>
    <row r="6" ht="21" customFormat="1" customHeight="1" s="666">
      <c r="A6" s="661" t="n"/>
      <c r="B6" s="792" t="n"/>
      <c r="C6" s="663" t="n"/>
      <c r="D6" s="663" t="n"/>
      <c r="E6" s="664" t="n">
        <v>0</v>
      </c>
      <c r="F6" s="664" t="n">
        <v>1</v>
      </c>
      <c r="G6" s="664" t="n">
        <v>2</v>
      </c>
      <c r="H6" s="664" t="n">
        <v>3</v>
      </c>
      <c r="I6" s="664" t="n">
        <v>4</v>
      </c>
      <c r="J6" s="664" t="n">
        <v>5</v>
      </c>
      <c r="K6" s="664" t="n">
        <v>6</v>
      </c>
      <c r="L6" s="664" t="n">
        <v>7</v>
      </c>
      <c r="M6" s="664" t="n">
        <v>8</v>
      </c>
      <c r="N6" s="664" t="n">
        <v>9</v>
      </c>
      <c r="O6" s="664" t="n">
        <v>10</v>
      </c>
      <c r="P6" s="664" t="n">
        <v>11</v>
      </c>
      <c r="Q6" s="664" t="n">
        <v>12</v>
      </c>
      <c r="R6" s="664" t="n">
        <v>13</v>
      </c>
      <c r="S6" s="664" t="n">
        <v>14</v>
      </c>
      <c r="T6" s="664" t="n">
        <v>15</v>
      </c>
      <c r="U6" s="1" t="n"/>
    </row>
    <row r="7" ht="21" customFormat="1" customHeight="1" s="666">
      <c r="A7" s="661" t="n"/>
      <c r="B7" s="667" t="inlineStr">
        <is>
          <t>Uses</t>
        </is>
      </c>
      <c r="C7" s="668" t="inlineStr">
        <is>
          <t>Total</t>
        </is>
      </c>
      <c r="D7" s="668" t="inlineStr">
        <is>
          <t>Error Check</t>
        </is>
      </c>
      <c r="E7" s="668" t="n"/>
      <c r="F7" s="668" t="n"/>
      <c r="G7" s="668" t="n"/>
      <c r="H7" s="668" t="n"/>
      <c r="I7" s="668" t="n"/>
      <c r="J7" s="668" t="n"/>
      <c r="K7" s="668" t="n"/>
      <c r="L7" s="668" t="n"/>
      <c r="M7" s="668" t="n"/>
      <c r="N7" s="668" t="n"/>
      <c r="O7" s="668" t="n"/>
      <c r="P7" s="668" t="n"/>
      <c r="Q7" s="668" t="n"/>
      <c r="R7" s="668" t="n"/>
      <c r="S7" s="668" t="n"/>
      <c r="T7" s="668" t="n"/>
      <c r="U7" s="1" t="n"/>
    </row>
    <row r="8">
      <c r="A8" s="1" t="n"/>
      <c r="B8" s="95">
        <f>MonthlyCF!C9</f>
        <v/>
      </c>
      <c r="C8" s="944">
        <f>SUMIF(MonthlyCF!$C$9:$C$191,AnnualCF!B8,MonthlyCF!$N$9:$N$191)</f>
        <v/>
      </c>
      <c r="D8" s="945">
        <f>IF(ROUND(C8,0)=ROUND(SUM(E8:T8),0),"OK","Error")</f>
        <v/>
      </c>
      <c r="E8" s="944">
        <f>SUMPRODUCT((MonthlyCF!$C$9:$C$191=AnnualCF!$B8)*(MonthlyCF!$P$7:$GN$7=AnnualCF!E$6)*MonthlyCF!$P$9:$GN$191)</f>
        <v/>
      </c>
      <c r="F8" s="944">
        <f>SUMPRODUCT((MonthlyCF!$C$9:$C$191=AnnualCF!$B8)*(MonthlyCF!$P$7:$GN$7=AnnualCF!F$6)*MonthlyCF!$P$9:$GN$191)</f>
        <v/>
      </c>
      <c r="G8" s="944">
        <f>SUMPRODUCT((MonthlyCF!$C$9:$C$191=AnnualCF!$B8)*(MonthlyCF!$P$7:$GN$7=AnnualCF!G$6)*MonthlyCF!$P$9:$GN$191)</f>
        <v/>
      </c>
      <c r="H8" s="944">
        <f>SUMPRODUCT((MonthlyCF!$C$9:$C$191=AnnualCF!$B8)*(MonthlyCF!$P$7:$GN$7=AnnualCF!H$6)*MonthlyCF!$P$9:$GN$191)</f>
        <v/>
      </c>
      <c r="I8" s="944">
        <f>SUMPRODUCT((MonthlyCF!$C$9:$C$191=AnnualCF!$B8)*(MonthlyCF!$P$7:$GN$7=AnnualCF!I$6)*MonthlyCF!$P$9:$GN$191)</f>
        <v/>
      </c>
      <c r="J8" s="944">
        <f>SUMPRODUCT((MonthlyCF!$C$9:$C$191=AnnualCF!$B8)*(MonthlyCF!$P$7:$GN$7=AnnualCF!J$6)*MonthlyCF!$P$9:$GN$191)</f>
        <v/>
      </c>
      <c r="K8" s="944">
        <f>SUMPRODUCT((MonthlyCF!$C$9:$C$191=AnnualCF!$B8)*(MonthlyCF!$P$7:$GN$7=AnnualCF!K$6)*MonthlyCF!$P$9:$GN$191)</f>
        <v/>
      </c>
      <c r="L8" s="944">
        <f>SUMPRODUCT((MonthlyCF!$C$9:$C$191=AnnualCF!$B8)*(MonthlyCF!$P$7:$GN$7=AnnualCF!L$6)*MonthlyCF!$P$9:$GN$191)</f>
        <v/>
      </c>
      <c r="M8" s="944">
        <f>SUMPRODUCT((MonthlyCF!$C$9:$C$191=AnnualCF!$B8)*(MonthlyCF!$P$7:$GN$7=AnnualCF!M$6)*MonthlyCF!$P$9:$GN$191)</f>
        <v/>
      </c>
      <c r="N8" s="18">
        <f>SUMPRODUCT((MonthlyCF!$C$9:$C$191=AnnualCF!$B8)*(MonthlyCF!$P$7:$GN$7=AnnualCF!N$6)*MonthlyCF!$P$9:$GN$191)</f>
        <v/>
      </c>
      <c r="O8" s="18">
        <f>SUMPRODUCT((MonthlyCF!$C$9:$C$191=AnnualCF!$B8)*(MonthlyCF!$P$7:$GN$7=AnnualCF!O$6)*MonthlyCF!$P$9:$GN$191)</f>
        <v/>
      </c>
      <c r="P8" s="18">
        <f>SUMPRODUCT((MonthlyCF!$C$9:$C$191=AnnualCF!$B8)*(MonthlyCF!$P$7:$GN$7=AnnualCF!P$6)*MonthlyCF!$P$9:$GN$191)</f>
        <v/>
      </c>
      <c r="Q8" s="18">
        <f>SUMPRODUCT((MonthlyCF!$C$9:$C$191=AnnualCF!$B8)*(MonthlyCF!$P$7:$GN$7=AnnualCF!Q$6)*MonthlyCF!$P$9:$GN$191)</f>
        <v/>
      </c>
      <c r="R8" s="18">
        <f>SUMPRODUCT((MonthlyCF!$C$9:$C$191=AnnualCF!$B8)*(MonthlyCF!$P$7:$GN$7=AnnualCF!R$6)*MonthlyCF!$P$9:$GN$191)</f>
        <v/>
      </c>
      <c r="S8" s="18">
        <f>SUMPRODUCT((MonthlyCF!$C$9:$C$191=AnnualCF!$B8)*(MonthlyCF!$P$7:$GN$7=AnnualCF!S$6)*MonthlyCF!$P$9:$GN$191)</f>
        <v/>
      </c>
      <c r="T8" s="18">
        <f>SUMPRODUCT((MonthlyCF!$C$9:$C$191=AnnualCF!$B8)*(MonthlyCF!$P$7:$GN$7=AnnualCF!T$6)*MonthlyCF!$P$9:$GN$191)</f>
        <v/>
      </c>
      <c r="U8" s="1" t="n"/>
    </row>
    <row r="9">
      <c r="A9" s="1" t="n"/>
      <c r="B9" s="96">
        <f>MonthlyCF!C39</f>
        <v/>
      </c>
      <c r="C9" s="882">
        <f>SUMIF(MonthlyCF!$C$9:$C$191,AnnualCF!B9,MonthlyCF!$N$9:$N$191)</f>
        <v/>
      </c>
      <c r="D9" s="873">
        <f>IF(ROUND(C9,0)=ROUND(SUM(E9:T9),0),"OK","Error")</f>
        <v/>
      </c>
      <c r="E9" s="882">
        <f>SUMPRODUCT((MonthlyCF!$C$9:$C$191=AnnualCF!$B9)*(MonthlyCF!$P$7:$GN$7=AnnualCF!E$6)*MonthlyCF!$P$9:$GN$191)</f>
        <v/>
      </c>
      <c r="F9" s="882">
        <f>SUMPRODUCT((MonthlyCF!$C$9:$C$191=AnnualCF!$B9)*(MonthlyCF!$P$7:$GN$7=AnnualCF!F$6)*MonthlyCF!$P$9:$GN$191)</f>
        <v/>
      </c>
      <c r="G9" s="882">
        <f>SUMPRODUCT((MonthlyCF!$C$9:$C$191=AnnualCF!$B9)*(MonthlyCF!$P$7:$GN$7=AnnualCF!G$6)*MonthlyCF!$P$9:$GN$191)</f>
        <v/>
      </c>
      <c r="H9" s="882">
        <f>SUMPRODUCT((MonthlyCF!$C$9:$C$191=AnnualCF!$B9)*(MonthlyCF!$P$7:$GN$7=AnnualCF!H$6)*MonthlyCF!$P$9:$GN$191)</f>
        <v/>
      </c>
      <c r="I9" s="882">
        <f>SUMPRODUCT((MonthlyCF!$C$9:$C$191=AnnualCF!$B9)*(MonthlyCF!$P$7:$GN$7=AnnualCF!I$6)*MonthlyCF!$P$9:$GN$191)</f>
        <v/>
      </c>
      <c r="J9" s="882">
        <f>SUMPRODUCT((MonthlyCF!$C$9:$C$191=AnnualCF!$B9)*(MonthlyCF!$P$7:$GN$7=AnnualCF!J$6)*MonthlyCF!$P$9:$GN$191)</f>
        <v/>
      </c>
      <c r="K9" s="882">
        <f>SUMPRODUCT((MonthlyCF!$C$9:$C$191=AnnualCF!$B9)*(MonthlyCF!$P$7:$GN$7=AnnualCF!K$6)*MonthlyCF!$P$9:$GN$191)</f>
        <v/>
      </c>
      <c r="L9" s="882">
        <f>SUMPRODUCT((MonthlyCF!$C$9:$C$191=AnnualCF!$B9)*(MonthlyCF!$P$7:$GN$7=AnnualCF!L$6)*MonthlyCF!$P$9:$GN$191)</f>
        <v/>
      </c>
      <c r="M9" s="882">
        <f>SUMPRODUCT((MonthlyCF!$C$9:$C$191=AnnualCF!$B9)*(MonthlyCF!$P$7:$GN$7=AnnualCF!M$6)*MonthlyCF!$P$9:$GN$191)</f>
        <v/>
      </c>
      <c r="N9" s="14">
        <f>SUMPRODUCT((MonthlyCF!$C$9:$C$191=AnnualCF!$B9)*(MonthlyCF!$P$7:$GN$7=AnnualCF!N$6)*MonthlyCF!$P$9:$GN$191)</f>
        <v/>
      </c>
      <c r="O9" s="14">
        <f>SUMPRODUCT((MonthlyCF!$C$9:$C$191=AnnualCF!$B9)*(MonthlyCF!$P$7:$GN$7=AnnualCF!O$6)*MonthlyCF!$P$9:$GN$191)</f>
        <v/>
      </c>
      <c r="P9" s="14">
        <f>SUMPRODUCT((MonthlyCF!$C$9:$C$191=AnnualCF!$B9)*(MonthlyCF!$P$7:$GN$7=AnnualCF!P$6)*MonthlyCF!$P$9:$GN$191)</f>
        <v/>
      </c>
      <c r="Q9" s="14">
        <f>SUMPRODUCT((MonthlyCF!$C$9:$C$191=AnnualCF!$B9)*(MonthlyCF!$P$7:$GN$7=AnnualCF!Q$6)*MonthlyCF!$P$9:$GN$191)</f>
        <v/>
      </c>
      <c r="R9" s="14">
        <f>SUMPRODUCT((MonthlyCF!$C$9:$C$191=AnnualCF!$B9)*(MonthlyCF!$P$7:$GN$7=AnnualCF!R$6)*MonthlyCF!$P$9:$GN$191)</f>
        <v/>
      </c>
      <c r="S9" s="14">
        <f>SUMPRODUCT((MonthlyCF!$C$9:$C$191=AnnualCF!$B9)*(MonthlyCF!$P$7:$GN$7=AnnualCF!S$6)*MonthlyCF!$P$9:$GN$191)</f>
        <v/>
      </c>
      <c r="T9" s="14">
        <f>SUMPRODUCT((MonthlyCF!$C$9:$C$191=AnnualCF!$B9)*(MonthlyCF!$P$7:$GN$7=AnnualCF!T$6)*MonthlyCF!$P$9:$GN$191)</f>
        <v/>
      </c>
      <c r="U9" s="1" t="n"/>
    </row>
    <row r="10">
      <c r="A10" s="1" t="n"/>
      <c r="B10" s="96">
        <f>MonthlyCF!C69</f>
        <v/>
      </c>
      <c r="C10" s="882">
        <f>SUMIF(MonthlyCF!$C$9:$C$191,AnnualCF!B10,MonthlyCF!$N$9:$N$191)</f>
        <v/>
      </c>
      <c r="D10" s="873">
        <f>IF(ROUND(C10,0)=ROUND(SUM(E10:T10),0),"OK","Error")</f>
        <v/>
      </c>
      <c r="E10" s="882">
        <f>SUMPRODUCT((MonthlyCF!$C$9:$C$191=AnnualCF!$B10)*(MonthlyCF!$P$7:$GN$7=AnnualCF!E$6)*MonthlyCF!$P$9:$GN$191)</f>
        <v/>
      </c>
      <c r="F10" s="882">
        <f>SUMPRODUCT((MonthlyCF!$C$9:$C$191=AnnualCF!$B10)*(MonthlyCF!$P$7:$GN$7=AnnualCF!F$6)*MonthlyCF!$P$9:$GN$191)</f>
        <v/>
      </c>
      <c r="G10" s="882">
        <f>SUMPRODUCT((MonthlyCF!$C$9:$C$191=AnnualCF!$B10)*(MonthlyCF!$P$7:$GN$7=AnnualCF!G$6)*MonthlyCF!$P$9:$GN$191)</f>
        <v/>
      </c>
      <c r="H10" s="882">
        <f>SUMPRODUCT((MonthlyCF!$C$9:$C$191=AnnualCF!$B10)*(MonthlyCF!$P$7:$GN$7=AnnualCF!H$6)*MonthlyCF!$P$9:$GN$191)</f>
        <v/>
      </c>
      <c r="I10" s="882">
        <f>SUMPRODUCT((MonthlyCF!$C$9:$C$191=AnnualCF!$B10)*(MonthlyCF!$P$7:$GN$7=AnnualCF!I$6)*MonthlyCF!$P$9:$GN$191)</f>
        <v/>
      </c>
      <c r="J10" s="882">
        <f>SUMPRODUCT((MonthlyCF!$C$9:$C$191=AnnualCF!$B10)*(MonthlyCF!$P$7:$GN$7=AnnualCF!J$6)*MonthlyCF!$P$9:$GN$191)</f>
        <v/>
      </c>
      <c r="K10" s="882">
        <f>SUMPRODUCT((MonthlyCF!$C$9:$C$191=AnnualCF!$B10)*(MonthlyCF!$P$7:$GN$7=AnnualCF!K$6)*MonthlyCF!$P$9:$GN$191)</f>
        <v/>
      </c>
      <c r="L10" s="882">
        <f>SUMPRODUCT((MonthlyCF!$C$9:$C$191=AnnualCF!$B10)*(MonthlyCF!$P$7:$GN$7=AnnualCF!L$6)*MonthlyCF!$P$9:$GN$191)</f>
        <v/>
      </c>
      <c r="M10" s="882">
        <f>SUMPRODUCT((MonthlyCF!$C$9:$C$191=AnnualCF!$B10)*(MonthlyCF!$P$7:$GN$7=AnnualCF!M$6)*MonthlyCF!$P$9:$GN$191)</f>
        <v/>
      </c>
      <c r="N10" s="14">
        <f>SUMPRODUCT((MonthlyCF!$C$9:$C$191=AnnualCF!$B10)*(MonthlyCF!$P$7:$GN$7=AnnualCF!N$6)*MonthlyCF!$P$9:$GN$191)</f>
        <v/>
      </c>
      <c r="O10" s="14">
        <f>SUMPRODUCT((MonthlyCF!$C$9:$C$191=AnnualCF!$B10)*(MonthlyCF!$P$7:$GN$7=AnnualCF!O$6)*MonthlyCF!$P$9:$GN$191)</f>
        <v/>
      </c>
      <c r="P10" s="14">
        <f>SUMPRODUCT((MonthlyCF!$C$9:$C$191=AnnualCF!$B10)*(MonthlyCF!$P$7:$GN$7=AnnualCF!P$6)*MonthlyCF!$P$9:$GN$191)</f>
        <v/>
      </c>
      <c r="Q10" s="14">
        <f>SUMPRODUCT((MonthlyCF!$C$9:$C$191=AnnualCF!$B10)*(MonthlyCF!$P$7:$GN$7=AnnualCF!Q$6)*MonthlyCF!$P$9:$GN$191)</f>
        <v/>
      </c>
      <c r="R10" s="14">
        <f>SUMPRODUCT((MonthlyCF!$C$9:$C$191=AnnualCF!$B10)*(MonthlyCF!$P$7:$GN$7=AnnualCF!R$6)*MonthlyCF!$P$9:$GN$191)</f>
        <v/>
      </c>
      <c r="S10" s="14">
        <f>SUMPRODUCT((MonthlyCF!$C$9:$C$191=AnnualCF!$B10)*(MonthlyCF!$P$7:$GN$7=AnnualCF!S$6)*MonthlyCF!$P$9:$GN$191)</f>
        <v/>
      </c>
      <c r="T10" s="14">
        <f>SUMPRODUCT((MonthlyCF!$C$9:$C$191=AnnualCF!$B10)*(MonthlyCF!$P$7:$GN$7=AnnualCF!T$6)*MonthlyCF!$P$9:$GN$191)</f>
        <v/>
      </c>
      <c r="U10" s="1" t="n"/>
    </row>
    <row r="11">
      <c r="A11" s="1" t="n"/>
      <c r="B11" s="96">
        <f>MonthlyCF!C99</f>
        <v/>
      </c>
      <c r="C11" s="882">
        <f>SUMIF(MonthlyCF!$C$9:$C$191,AnnualCF!B11,MonthlyCF!$N$9:$N$191)</f>
        <v/>
      </c>
      <c r="D11" s="873">
        <f>IF(ROUND(C11,0)=ROUND(SUM(E11:T11),0),"OK","Error")</f>
        <v/>
      </c>
      <c r="E11" s="882">
        <f>SUMPRODUCT((MonthlyCF!$C$9:$C$191=AnnualCF!$B11)*(MonthlyCF!$P$7:$GN$7=AnnualCF!E$6)*MonthlyCF!$P$9:$GN$191)</f>
        <v/>
      </c>
      <c r="F11" s="882">
        <f>SUMPRODUCT((MonthlyCF!$C$9:$C$191=AnnualCF!$B11)*(MonthlyCF!$P$7:$GN$7=AnnualCF!F$6)*MonthlyCF!$P$9:$GN$191)</f>
        <v/>
      </c>
      <c r="G11" s="882">
        <f>SUMPRODUCT((MonthlyCF!$C$9:$C$191=AnnualCF!$B11)*(MonthlyCF!$P$7:$GN$7=AnnualCF!G$6)*MonthlyCF!$P$9:$GN$191)</f>
        <v/>
      </c>
      <c r="H11" s="882">
        <f>SUMPRODUCT((MonthlyCF!$C$9:$C$191=AnnualCF!$B11)*(MonthlyCF!$P$7:$GN$7=AnnualCF!H$6)*MonthlyCF!$P$9:$GN$191)</f>
        <v/>
      </c>
      <c r="I11" s="882">
        <f>SUMPRODUCT((MonthlyCF!$C$9:$C$191=AnnualCF!$B11)*(MonthlyCF!$P$7:$GN$7=AnnualCF!I$6)*MonthlyCF!$P$9:$GN$191)</f>
        <v/>
      </c>
      <c r="J11" s="882">
        <f>SUMPRODUCT((MonthlyCF!$C$9:$C$191=AnnualCF!$B11)*(MonthlyCF!$P$7:$GN$7=AnnualCF!J$6)*MonthlyCF!$P$9:$GN$191)</f>
        <v/>
      </c>
      <c r="K11" s="882">
        <f>SUMPRODUCT((MonthlyCF!$C$9:$C$191=AnnualCF!$B11)*(MonthlyCF!$P$7:$GN$7=AnnualCF!K$6)*MonthlyCF!$P$9:$GN$191)</f>
        <v/>
      </c>
      <c r="L11" s="882">
        <f>SUMPRODUCT((MonthlyCF!$C$9:$C$191=AnnualCF!$B11)*(MonthlyCF!$P$7:$GN$7=AnnualCF!L$6)*MonthlyCF!$P$9:$GN$191)</f>
        <v/>
      </c>
      <c r="M11" s="882">
        <f>SUMPRODUCT((MonthlyCF!$C$9:$C$191=AnnualCF!$B11)*(MonthlyCF!$P$7:$GN$7=AnnualCF!M$6)*MonthlyCF!$P$9:$GN$191)</f>
        <v/>
      </c>
      <c r="N11" s="14">
        <f>SUMPRODUCT((MonthlyCF!$C$9:$C$191=AnnualCF!$B11)*(MonthlyCF!$P$7:$GN$7=AnnualCF!N$6)*MonthlyCF!$P$9:$GN$191)</f>
        <v/>
      </c>
      <c r="O11" s="14">
        <f>SUMPRODUCT((MonthlyCF!$C$9:$C$191=AnnualCF!$B11)*(MonthlyCF!$P$7:$GN$7=AnnualCF!O$6)*MonthlyCF!$P$9:$GN$191)</f>
        <v/>
      </c>
      <c r="P11" s="14">
        <f>SUMPRODUCT((MonthlyCF!$C$9:$C$191=AnnualCF!$B11)*(MonthlyCF!$P$7:$GN$7=AnnualCF!P$6)*MonthlyCF!$P$9:$GN$191)</f>
        <v/>
      </c>
      <c r="Q11" s="14">
        <f>SUMPRODUCT((MonthlyCF!$C$9:$C$191=AnnualCF!$B11)*(MonthlyCF!$P$7:$GN$7=AnnualCF!Q$6)*MonthlyCF!$P$9:$GN$191)</f>
        <v/>
      </c>
      <c r="R11" s="14">
        <f>SUMPRODUCT((MonthlyCF!$C$9:$C$191=AnnualCF!$B11)*(MonthlyCF!$P$7:$GN$7=AnnualCF!R$6)*MonthlyCF!$P$9:$GN$191)</f>
        <v/>
      </c>
      <c r="S11" s="14">
        <f>SUMPRODUCT((MonthlyCF!$C$9:$C$191=AnnualCF!$B11)*(MonthlyCF!$P$7:$GN$7=AnnualCF!S$6)*MonthlyCF!$P$9:$GN$191)</f>
        <v/>
      </c>
      <c r="T11" s="14">
        <f>SUMPRODUCT((MonthlyCF!$C$9:$C$191=AnnualCF!$B11)*(MonthlyCF!$P$7:$GN$7=AnnualCF!T$6)*MonthlyCF!$P$9:$GN$191)</f>
        <v/>
      </c>
      <c r="U11" s="1" t="n"/>
    </row>
    <row r="12">
      <c r="A12" s="1" t="n"/>
      <c r="B12" s="96">
        <f>MonthlyCF!C129</f>
        <v/>
      </c>
      <c r="C12" s="882">
        <f>SUMIF(MonthlyCF!$C$9:$C$191,AnnualCF!B12,MonthlyCF!$N$9:$N$191)</f>
        <v/>
      </c>
      <c r="D12" s="873">
        <f>IF(ROUND(C12,0)=ROUND(SUM(E12:T12),0),"OK","Error")</f>
        <v/>
      </c>
      <c r="E12" s="882">
        <f>SUMPRODUCT((MonthlyCF!$C$9:$C$191=AnnualCF!$B12)*(MonthlyCF!$P$7:$GN$7=AnnualCF!E$6)*MonthlyCF!$P$9:$GN$191)</f>
        <v/>
      </c>
      <c r="F12" s="882">
        <f>SUMPRODUCT((MonthlyCF!$C$9:$C$191=AnnualCF!$B12)*(MonthlyCF!$P$7:$GN$7=AnnualCF!F$6)*MonthlyCF!$P$9:$GN$191)</f>
        <v/>
      </c>
      <c r="G12" s="882">
        <f>SUMPRODUCT((MonthlyCF!$C$9:$C$191=AnnualCF!$B12)*(MonthlyCF!$P$7:$GN$7=AnnualCF!G$6)*MonthlyCF!$P$9:$GN$191)</f>
        <v/>
      </c>
      <c r="H12" s="882">
        <f>SUMPRODUCT((MonthlyCF!$C$9:$C$191=AnnualCF!$B12)*(MonthlyCF!$P$7:$GN$7=AnnualCF!H$6)*MonthlyCF!$P$9:$GN$191)</f>
        <v/>
      </c>
      <c r="I12" s="882">
        <f>SUMPRODUCT((MonthlyCF!$C$9:$C$191=AnnualCF!$B12)*(MonthlyCF!$P$7:$GN$7=AnnualCF!I$6)*MonthlyCF!$P$9:$GN$191)</f>
        <v/>
      </c>
      <c r="J12" s="882">
        <f>SUMPRODUCT((MonthlyCF!$C$9:$C$191=AnnualCF!$B12)*(MonthlyCF!$P$7:$GN$7=AnnualCF!J$6)*MonthlyCF!$P$9:$GN$191)</f>
        <v/>
      </c>
      <c r="K12" s="882">
        <f>SUMPRODUCT((MonthlyCF!$C$9:$C$191=AnnualCF!$B12)*(MonthlyCF!$P$7:$GN$7=AnnualCF!K$6)*MonthlyCF!$P$9:$GN$191)</f>
        <v/>
      </c>
      <c r="L12" s="882">
        <f>SUMPRODUCT((MonthlyCF!$C$9:$C$191=AnnualCF!$B12)*(MonthlyCF!$P$7:$GN$7=AnnualCF!L$6)*MonthlyCF!$P$9:$GN$191)</f>
        <v/>
      </c>
      <c r="M12" s="882">
        <f>SUMPRODUCT((MonthlyCF!$C$9:$C$191=AnnualCF!$B12)*(MonthlyCF!$P$7:$GN$7=AnnualCF!M$6)*MonthlyCF!$P$9:$GN$191)</f>
        <v/>
      </c>
      <c r="N12" s="14">
        <f>SUMPRODUCT((MonthlyCF!$C$9:$C$191=AnnualCF!$B12)*(MonthlyCF!$P$7:$GN$7=AnnualCF!N$6)*MonthlyCF!$P$9:$GN$191)</f>
        <v/>
      </c>
      <c r="O12" s="14">
        <f>SUMPRODUCT((MonthlyCF!$C$9:$C$191=AnnualCF!$B12)*(MonthlyCF!$P$7:$GN$7=AnnualCF!O$6)*MonthlyCF!$P$9:$GN$191)</f>
        <v/>
      </c>
      <c r="P12" s="14">
        <f>SUMPRODUCT((MonthlyCF!$C$9:$C$191=AnnualCF!$B12)*(MonthlyCF!$P$7:$GN$7=AnnualCF!P$6)*MonthlyCF!$P$9:$GN$191)</f>
        <v/>
      </c>
      <c r="Q12" s="14">
        <f>SUMPRODUCT((MonthlyCF!$C$9:$C$191=AnnualCF!$B12)*(MonthlyCF!$P$7:$GN$7=AnnualCF!Q$6)*MonthlyCF!$P$9:$GN$191)</f>
        <v/>
      </c>
      <c r="R12" s="14">
        <f>SUMPRODUCT((MonthlyCF!$C$9:$C$191=AnnualCF!$B12)*(MonthlyCF!$P$7:$GN$7=AnnualCF!R$6)*MonthlyCF!$P$9:$GN$191)</f>
        <v/>
      </c>
      <c r="S12" s="14">
        <f>SUMPRODUCT((MonthlyCF!$C$9:$C$191=AnnualCF!$B12)*(MonthlyCF!$P$7:$GN$7=AnnualCF!S$6)*MonthlyCF!$P$9:$GN$191)</f>
        <v/>
      </c>
      <c r="T12" s="14">
        <f>SUMPRODUCT((MonthlyCF!$C$9:$C$191=AnnualCF!$B12)*(MonthlyCF!$P$7:$GN$7=AnnualCF!T$6)*MonthlyCF!$P$9:$GN$191)</f>
        <v/>
      </c>
      <c r="U12" s="1" t="n"/>
    </row>
    <row r="13">
      <c r="A13" s="1" t="n"/>
      <c r="B13" s="96">
        <f>MonthlyCF!C159</f>
        <v/>
      </c>
      <c r="C13" s="882">
        <f>SUMIF(MonthlyCF!$C$9:$C$191,AnnualCF!B13,MonthlyCF!$N$9:$N$191)</f>
        <v/>
      </c>
      <c r="D13" s="873">
        <f>IF(ROUND(C13,0)=ROUND(SUM(E13:T13),0),"OK","Error")</f>
        <v/>
      </c>
      <c r="E13" s="882">
        <f>SUMPRODUCT((MonthlyCF!$C$9:$C$191=AnnualCF!$B13)*(MonthlyCF!$P$7:$GN$7=AnnualCF!E$6)*MonthlyCF!$P$9:$GN$191)</f>
        <v/>
      </c>
      <c r="F13" s="882">
        <f>SUMPRODUCT((MonthlyCF!$C$9:$C$191=AnnualCF!$B13)*(MonthlyCF!$P$7:$GN$7=AnnualCF!F$6)*MonthlyCF!$P$9:$GN$191)</f>
        <v/>
      </c>
      <c r="G13" s="882">
        <f>SUMPRODUCT((MonthlyCF!$C$9:$C$191=AnnualCF!$B13)*(MonthlyCF!$P$7:$GN$7=AnnualCF!G$6)*MonthlyCF!$P$9:$GN$191)</f>
        <v/>
      </c>
      <c r="H13" s="882">
        <f>SUMPRODUCT((MonthlyCF!$C$9:$C$191=AnnualCF!$B13)*(MonthlyCF!$P$7:$GN$7=AnnualCF!H$6)*MonthlyCF!$P$9:$GN$191)</f>
        <v/>
      </c>
      <c r="I13" s="882">
        <f>SUMPRODUCT((MonthlyCF!$C$9:$C$191=AnnualCF!$B13)*(MonthlyCF!$P$7:$GN$7=AnnualCF!I$6)*MonthlyCF!$P$9:$GN$191)</f>
        <v/>
      </c>
      <c r="J13" s="882">
        <f>SUMPRODUCT((MonthlyCF!$C$9:$C$191=AnnualCF!$B13)*(MonthlyCF!$P$7:$GN$7=AnnualCF!J$6)*MonthlyCF!$P$9:$GN$191)</f>
        <v/>
      </c>
      <c r="K13" s="882">
        <f>SUMPRODUCT((MonthlyCF!$C$9:$C$191=AnnualCF!$B13)*(MonthlyCF!$P$7:$GN$7=AnnualCF!K$6)*MonthlyCF!$P$9:$GN$191)</f>
        <v/>
      </c>
      <c r="L13" s="882">
        <f>SUMPRODUCT((MonthlyCF!$C$9:$C$191=AnnualCF!$B13)*(MonthlyCF!$P$7:$GN$7=AnnualCF!L$6)*MonthlyCF!$P$9:$GN$191)</f>
        <v/>
      </c>
      <c r="M13" s="882">
        <f>SUMPRODUCT((MonthlyCF!$C$9:$C$191=AnnualCF!$B13)*(MonthlyCF!$P$7:$GN$7=AnnualCF!M$6)*MonthlyCF!$P$9:$GN$191)</f>
        <v/>
      </c>
      <c r="N13" s="14">
        <f>SUMPRODUCT((MonthlyCF!$C$9:$C$191=AnnualCF!$B13)*(MonthlyCF!$P$7:$GN$7=AnnualCF!N$6)*MonthlyCF!$P$9:$GN$191)</f>
        <v/>
      </c>
      <c r="O13" s="14">
        <f>SUMPRODUCT((MonthlyCF!$C$9:$C$191=AnnualCF!$B13)*(MonthlyCF!$P$7:$GN$7=AnnualCF!O$6)*MonthlyCF!$P$9:$GN$191)</f>
        <v/>
      </c>
      <c r="P13" s="14">
        <f>SUMPRODUCT((MonthlyCF!$C$9:$C$191=AnnualCF!$B13)*(MonthlyCF!$P$7:$GN$7=AnnualCF!P$6)*MonthlyCF!$P$9:$GN$191)</f>
        <v/>
      </c>
      <c r="Q13" s="14">
        <f>SUMPRODUCT((MonthlyCF!$C$9:$C$191=AnnualCF!$B13)*(MonthlyCF!$P$7:$GN$7=AnnualCF!Q$6)*MonthlyCF!$P$9:$GN$191)</f>
        <v/>
      </c>
      <c r="R13" s="14">
        <f>SUMPRODUCT((MonthlyCF!$C$9:$C$191=AnnualCF!$B13)*(MonthlyCF!$P$7:$GN$7=AnnualCF!R$6)*MonthlyCF!$P$9:$GN$191)</f>
        <v/>
      </c>
      <c r="S13" s="14">
        <f>SUMPRODUCT((MonthlyCF!$C$9:$C$191=AnnualCF!$B13)*(MonthlyCF!$P$7:$GN$7=AnnualCF!S$6)*MonthlyCF!$P$9:$GN$191)</f>
        <v/>
      </c>
      <c r="T13" s="14">
        <f>SUMPRODUCT((MonthlyCF!$C$9:$C$191=AnnualCF!$B13)*(MonthlyCF!$P$7:$GN$7=AnnualCF!T$6)*MonthlyCF!$P$9:$GN$191)</f>
        <v/>
      </c>
      <c r="U13" s="1" t="n"/>
    </row>
    <row r="14">
      <c r="A14" s="1" t="n"/>
      <c r="B14" s="96">
        <f>MonthlyCF!C189</f>
        <v/>
      </c>
      <c r="C14" s="882">
        <f>SUMIF(MonthlyCF!$C$9:$C$191,AnnualCF!B14,MonthlyCF!$N$9:$N$191)</f>
        <v/>
      </c>
      <c r="D14" s="873">
        <f>IF(ROUND(C14,0)=ROUND(SUM(E14:T14),0),"OK","Error")</f>
        <v/>
      </c>
      <c r="E14" s="882">
        <f>SUMPRODUCT((MonthlyCF!$C$9:$C$191=AnnualCF!$B14)*(MonthlyCF!$P$7:$GN$7=AnnualCF!E$6)*MonthlyCF!$P$9:$GN$191)</f>
        <v/>
      </c>
      <c r="F14" s="882">
        <f>SUMPRODUCT((MonthlyCF!$C$9:$C$191=AnnualCF!$B14)*(MonthlyCF!$P$7:$GN$7=AnnualCF!F$6)*MonthlyCF!$P$9:$GN$191)</f>
        <v/>
      </c>
      <c r="G14" s="882">
        <f>SUMPRODUCT((MonthlyCF!$C$9:$C$191=AnnualCF!$B14)*(MonthlyCF!$P$7:$GN$7=AnnualCF!G$6)*MonthlyCF!$P$9:$GN$191)</f>
        <v/>
      </c>
      <c r="H14" s="882">
        <f>SUMPRODUCT((MonthlyCF!$C$9:$C$191=AnnualCF!$B14)*(MonthlyCF!$P$7:$GN$7=AnnualCF!H$6)*MonthlyCF!$P$9:$GN$191)</f>
        <v/>
      </c>
      <c r="I14" s="882">
        <f>SUMPRODUCT((MonthlyCF!$C$9:$C$191=AnnualCF!$B14)*(MonthlyCF!$P$7:$GN$7=AnnualCF!I$6)*MonthlyCF!$P$9:$GN$191)</f>
        <v/>
      </c>
      <c r="J14" s="882">
        <f>SUMPRODUCT((MonthlyCF!$C$9:$C$191=AnnualCF!$B14)*(MonthlyCF!$P$7:$GN$7=AnnualCF!J$6)*MonthlyCF!$P$9:$GN$191)</f>
        <v/>
      </c>
      <c r="K14" s="882">
        <f>SUMPRODUCT((MonthlyCF!$C$9:$C$191=AnnualCF!$B14)*(MonthlyCF!$P$7:$GN$7=AnnualCF!K$6)*MonthlyCF!$P$9:$GN$191)</f>
        <v/>
      </c>
      <c r="L14" s="882">
        <f>SUMPRODUCT((MonthlyCF!$C$9:$C$191=AnnualCF!$B14)*(MonthlyCF!$P$7:$GN$7=AnnualCF!L$6)*MonthlyCF!$P$9:$GN$191)</f>
        <v/>
      </c>
      <c r="M14" s="882">
        <f>SUMPRODUCT((MonthlyCF!$C$9:$C$191=AnnualCF!$B14)*(MonthlyCF!$P$7:$GN$7=AnnualCF!M$6)*MonthlyCF!$P$9:$GN$191)</f>
        <v/>
      </c>
      <c r="N14" s="14">
        <f>SUMPRODUCT((MonthlyCF!$C$9:$C$191=AnnualCF!$B14)*(MonthlyCF!$P$7:$GN$7=AnnualCF!N$6)*MonthlyCF!$P$9:$GN$191)</f>
        <v/>
      </c>
      <c r="O14" s="14">
        <f>SUMPRODUCT((MonthlyCF!$C$9:$C$191=AnnualCF!$B14)*(MonthlyCF!$P$7:$GN$7=AnnualCF!O$6)*MonthlyCF!$P$9:$GN$191)</f>
        <v/>
      </c>
      <c r="P14" s="14">
        <f>SUMPRODUCT((MonthlyCF!$C$9:$C$191=AnnualCF!$B14)*(MonthlyCF!$P$7:$GN$7=AnnualCF!P$6)*MonthlyCF!$P$9:$GN$191)</f>
        <v/>
      </c>
      <c r="Q14" s="14">
        <f>SUMPRODUCT((MonthlyCF!$C$9:$C$191=AnnualCF!$B14)*(MonthlyCF!$P$7:$GN$7=AnnualCF!Q$6)*MonthlyCF!$P$9:$GN$191)</f>
        <v/>
      </c>
      <c r="R14" s="14">
        <f>SUMPRODUCT((MonthlyCF!$C$9:$C$191=AnnualCF!$B14)*(MonthlyCF!$P$7:$GN$7=AnnualCF!R$6)*MonthlyCF!$P$9:$GN$191)</f>
        <v/>
      </c>
      <c r="S14" s="14">
        <f>SUMPRODUCT((MonthlyCF!$C$9:$C$191=AnnualCF!$B14)*(MonthlyCF!$P$7:$GN$7=AnnualCF!S$6)*MonthlyCF!$P$9:$GN$191)</f>
        <v/>
      </c>
      <c r="T14" s="14">
        <f>SUMPRODUCT((MonthlyCF!$C$9:$C$191=AnnualCF!$B14)*(MonthlyCF!$P$7:$GN$7=AnnualCF!T$6)*MonthlyCF!$P$9:$GN$191)</f>
        <v/>
      </c>
      <c r="U14" s="1" t="n"/>
    </row>
    <row r="15">
      <c r="A15" s="1" t="n"/>
      <c r="B15" s="96">
        <f>MonthlyCF!C190</f>
        <v/>
      </c>
      <c r="C15" s="882">
        <f>SUMIF(MonthlyCF!$C$9:$C$191,AnnualCF!B15,MonthlyCF!$N$9:$N$191)</f>
        <v/>
      </c>
      <c r="D15" s="873">
        <f>IF(ROUND(C15,0)=ROUND(SUM(E15:T15),0),"OK","Error")</f>
        <v/>
      </c>
      <c r="E15" s="882">
        <f>SUMPRODUCT((MonthlyCF!$C$9:$C$191=AnnualCF!$B15)*(MonthlyCF!$P$7:$GN$7=AnnualCF!E$6)*MonthlyCF!$P$9:$GN$191)</f>
        <v/>
      </c>
      <c r="F15" s="882">
        <f>SUMPRODUCT((MonthlyCF!$C$9:$C$191=AnnualCF!$B15)*(MonthlyCF!$P$7:$GN$7=AnnualCF!F$6)*MonthlyCF!$P$9:$GN$191)</f>
        <v/>
      </c>
      <c r="G15" s="882">
        <f>SUMPRODUCT((MonthlyCF!$C$9:$C$191=AnnualCF!$B15)*(MonthlyCF!$P$7:$GN$7=AnnualCF!G$6)*MonthlyCF!$P$9:$GN$191)</f>
        <v/>
      </c>
      <c r="H15" s="882">
        <f>SUMPRODUCT((MonthlyCF!$C$9:$C$191=AnnualCF!$B15)*(MonthlyCF!$P$7:$GN$7=AnnualCF!H$6)*MonthlyCF!$P$9:$GN$191)</f>
        <v/>
      </c>
      <c r="I15" s="882">
        <f>SUMPRODUCT((MonthlyCF!$C$9:$C$191=AnnualCF!$B15)*(MonthlyCF!$P$7:$GN$7=AnnualCF!I$6)*MonthlyCF!$P$9:$GN$191)</f>
        <v/>
      </c>
      <c r="J15" s="882">
        <f>SUMPRODUCT((MonthlyCF!$C$9:$C$191=AnnualCF!$B15)*(MonthlyCF!$P$7:$GN$7=AnnualCF!J$6)*MonthlyCF!$P$9:$GN$191)</f>
        <v/>
      </c>
      <c r="K15" s="882">
        <f>SUMPRODUCT((MonthlyCF!$C$9:$C$191=AnnualCF!$B15)*(MonthlyCF!$P$7:$GN$7=AnnualCF!K$6)*MonthlyCF!$P$9:$GN$191)</f>
        <v/>
      </c>
      <c r="L15" s="882">
        <f>SUMPRODUCT((MonthlyCF!$C$9:$C$191=AnnualCF!$B15)*(MonthlyCF!$P$7:$GN$7=AnnualCF!L$6)*MonthlyCF!$P$9:$GN$191)</f>
        <v/>
      </c>
      <c r="M15" s="882">
        <f>SUMPRODUCT((MonthlyCF!$C$9:$C$191=AnnualCF!$B15)*(MonthlyCF!$P$7:$GN$7=AnnualCF!M$6)*MonthlyCF!$P$9:$GN$191)</f>
        <v/>
      </c>
      <c r="N15" s="14">
        <f>SUMPRODUCT((MonthlyCF!$C$9:$C$191=AnnualCF!$B15)*(MonthlyCF!$P$7:$GN$7=AnnualCF!N$6)*MonthlyCF!$P$9:$GN$191)</f>
        <v/>
      </c>
      <c r="O15" s="14">
        <f>SUMPRODUCT((MonthlyCF!$C$9:$C$191=AnnualCF!$B15)*(MonthlyCF!$P$7:$GN$7=AnnualCF!O$6)*MonthlyCF!$P$9:$GN$191)</f>
        <v/>
      </c>
      <c r="P15" s="14">
        <f>SUMPRODUCT((MonthlyCF!$C$9:$C$191=AnnualCF!$B15)*(MonthlyCF!$P$7:$GN$7=AnnualCF!P$6)*MonthlyCF!$P$9:$GN$191)</f>
        <v/>
      </c>
      <c r="Q15" s="14">
        <f>SUMPRODUCT((MonthlyCF!$C$9:$C$191=AnnualCF!$B15)*(MonthlyCF!$P$7:$GN$7=AnnualCF!Q$6)*MonthlyCF!$P$9:$GN$191)</f>
        <v/>
      </c>
      <c r="R15" s="14">
        <f>SUMPRODUCT((MonthlyCF!$C$9:$C$191=AnnualCF!$B15)*(MonthlyCF!$P$7:$GN$7=AnnualCF!R$6)*MonthlyCF!$P$9:$GN$191)</f>
        <v/>
      </c>
      <c r="S15" s="14">
        <f>SUMPRODUCT((MonthlyCF!$C$9:$C$191=AnnualCF!$B15)*(MonthlyCF!$P$7:$GN$7=AnnualCF!S$6)*MonthlyCF!$P$9:$GN$191)</f>
        <v/>
      </c>
      <c r="T15" s="14">
        <f>SUMPRODUCT((MonthlyCF!$C$9:$C$191=AnnualCF!$B15)*(MonthlyCF!$P$7:$GN$7=AnnualCF!T$6)*MonthlyCF!$P$9:$GN$191)</f>
        <v/>
      </c>
      <c r="U15" s="1" t="n"/>
    </row>
    <row r="16">
      <c r="A16" s="1" t="n"/>
      <c r="B16" s="97">
        <f>MonthlyCF!C191</f>
        <v/>
      </c>
      <c r="C16" s="946">
        <f>SUMIF(MonthlyCF!$C$9:$C$191,AnnualCF!B16,MonthlyCF!$N$9:$N$191)</f>
        <v/>
      </c>
      <c r="D16" s="947">
        <f>IF(ROUND(C16,0)=ROUND(SUM(E16:T16),0),"OK","Error")</f>
        <v/>
      </c>
      <c r="E16" s="946">
        <f>SUMPRODUCT((MonthlyCF!$C$9:$C$191=AnnualCF!$B16)*(MonthlyCF!$P$7:$GN$7=AnnualCF!E$6)*MonthlyCF!$P$9:$GN$191)</f>
        <v/>
      </c>
      <c r="F16" s="946">
        <f>SUMPRODUCT((MonthlyCF!$C$9:$C$191=AnnualCF!$B16)*(MonthlyCF!$P$7:$GN$7=AnnualCF!F$6)*MonthlyCF!$P$9:$GN$191)</f>
        <v/>
      </c>
      <c r="G16" s="946">
        <f>SUMPRODUCT((MonthlyCF!$C$9:$C$191=AnnualCF!$B16)*(MonthlyCF!$P$7:$GN$7=AnnualCF!G$6)*MonthlyCF!$P$9:$GN$191)</f>
        <v/>
      </c>
      <c r="H16" s="946">
        <f>SUMPRODUCT((MonthlyCF!$C$9:$C$191=AnnualCF!$B16)*(MonthlyCF!$P$7:$GN$7=AnnualCF!H$6)*MonthlyCF!$P$9:$GN$191)</f>
        <v/>
      </c>
      <c r="I16" s="946">
        <f>SUMPRODUCT((MonthlyCF!$C$9:$C$191=AnnualCF!$B16)*(MonthlyCF!$P$7:$GN$7=AnnualCF!I$6)*MonthlyCF!$P$9:$GN$191)</f>
        <v/>
      </c>
      <c r="J16" s="946">
        <f>SUMPRODUCT((MonthlyCF!$C$9:$C$191=AnnualCF!$B16)*(MonthlyCF!$P$7:$GN$7=AnnualCF!J$6)*MonthlyCF!$P$9:$GN$191)</f>
        <v/>
      </c>
      <c r="K16" s="946">
        <f>SUMPRODUCT((MonthlyCF!$C$9:$C$191=AnnualCF!$B16)*(MonthlyCF!$P$7:$GN$7=AnnualCF!K$6)*MonthlyCF!$P$9:$GN$191)</f>
        <v/>
      </c>
      <c r="L16" s="946">
        <f>SUMPRODUCT((MonthlyCF!$C$9:$C$191=AnnualCF!$B16)*(MonthlyCF!$P$7:$GN$7=AnnualCF!L$6)*MonthlyCF!$P$9:$GN$191)</f>
        <v/>
      </c>
      <c r="M16" s="946">
        <f>SUMPRODUCT((MonthlyCF!$C$9:$C$191=AnnualCF!$B16)*(MonthlyCF!$P$7:$GN$7=AnnualCF!M$6)*MonthlyCF!$P$9:$GN$191)</f>
        <v/>
      </c>
      <c r="N16" s="88">
        <f>SUMPRODUCT((MonthlyCF!$C$9:$C$191=AnnualCF!$B16)*(MonthlyCF!$P$7:$GN$7=AnnualCF!N$6)*MonthlyCF!$P$9:$GN$191)</f>
        <v/>
      </c>
      <c r="O16" s="88">
        <f>SUMPRODUCT((MonthlyCF!$C$9:$C$191=AnnualCF!$B16)*(MonthlyCF!$P$7:$GN$7=AnnualCF!O$6)*MonthlyCF!$P$9:$GN$191)</f>
        <v/>
      </c>
      <c r="P16" s="88">
        <f>SUMPRODUCT((MonthlyCF!$C$9:$C$191=AnnualCF!$B16)*(MonthlyCF!$P$7:$GN$7=AnnualCF!P$6)*MonthlyCF!$P$9:$GN$191)</f>
        <v/>
      </c>
      <c r="Q16" s="88">
        <f>SUMPRODUCT((MonthlyCF!$C$9:$C$191=AnnualCF!$B16)*(MonthlyCF!$P$7:$GN$7=AnnualCF!Q$6)*MonthlyCF!$P$9:$GN$191)</f>
        <v/>
      </c>
      <c r="R16" s="88">
        <f>SUMPRODUCT((MonthlyCF!$C$9:$C$191=AnnualCF!$B16)*(MonthlyCF!$P$7:$GN$7=AnnualCF!R$6)*MonthlyCF!$P$9:$GN$191)</f>
        <v/>
      </c>
      <c r="S16" s="88">
        <f>SUMPRODUCT((MonthlyCF!$C$9:$C$191=AnnualCF!$B16)*(MonthlyCF!$P$7:$GN$7=AnnualCF!S$6)*MonthlyCF!$P$9:$GN$191)</f>
        <v/>
      </c>
      <c r="T16" s="88">
        <f>SUMPRODUCT((MonthlyCF!$C$9:$C$191=AnnualCF!$B16)*(MonthlyCF!$P$7:$GN$7=AnnualCF!T$6)*MonthlyCF!$P$9:$GN$191)</f>
        <v/>
      </c>
      <c r="U16" s="1" t="n"/>
    </row>
    <row r="17">
      <c r="C17" s="871" t="n"/>
      <c r="D17" s="871" t="n"/>
      <c r="E17" s="871" t="n"/>
      <c r="F17" s="871" t="n"/>
      <c r="G17" s="871" t="n"/>
      <c r="H17" s="871" t="n"/>
      <c r="I17" s="871" t="n"/>
      <c r="J17" s="871" t="n"/>
      <c r="K17" s="871" t="n"/>
      <c r="L17" s="871" t="n"/>
      <c r="M17" s="871" t="n"/>
    </row>
    <row r="18" ht="21" customFormat="1" customHeight="1" s="669">
      <c r="A18" s="661" t="n"/>
      <c r="B18" s="662" t="inlineStr">
        <is>
          <t>Sources</t>
        </is>
      </c>
      <c r="C18" s="948" t="n"/>
      <c r="D18" s="948" t="n"/>
      <c r="E18" s="948" t="n"/>
      <c r="F18" s="948" t="n"/>
      <c r="G18" s="948" t="n"/>
      <c r="H18" s="948" t="n"/>
      <c r="I18" s="948" t="n"/>
      <c r="J18" s="948" t="n"/>
      <c r="K18" s="948" t="n"/>
      <c r="L18" s="948" t="n"/>
      <c r="M18" s="948" t="n"/>
      <c r="N18" s="663" t="n"/>
      <c r="O18" s="663" t="n"/>
      <c r="P18" s="663" t="n"/>
      <c r="Q18" s="663" t="n"/>
      <c r="R18" s="663" t="n"/>
      <c r="S18" s="663" t="n"/>
      <c r="T18" s="663" t="n"/>
      <c r="U18" s="661" t="n"/>
    </row>
    <row r="19" customFormat="1" s="63">
      <c r="A19" s="1" t="n"/>
      <c r="B19" s="4">
        <f>MonthlyCF!C194</f>
        <v/>
      </c>
      <c r="C19" s="882">
        <f>MonthlyCF!D195</f>
        <v/>
      </c>
      <c r="D19" s="873">
        <f>IF(C19=SUM(E19:T19),"OK","Error")</f>
        <v/>
      </c>
      <c r="E19" s="882">
        <f>SUMPRODUCT((MonthlyCF!$C$9:$C$259=AnnualCF!$B19)*(MonthlyCF!$P$7:$GN$7=AnnualCF!E$6)*MonthlyCF!$P$9:$GN$259)</f>
        <v/>
      </c>
      <c r="F19" s="882">
        <f>SUMPRODUCT((MonthlyCF!$C$9:$C$259=AnnualCF!$B19)*(MonthlyCF!$P$7:$GN$7=AnnualCF!F$6)*MonthlyCF!$P$9:$GN$259)</f>
        <v/>
      </c>
      <c r="G19" s="882">
        <f>SUMPRODUCT((MonthlyCF!$C$9:$C$259=AnnualCF!$B19)*(MonthlyCF!$P$7:$GN$7=AnnualCF!G$6)*MonthlyCF!$P$9:$GN$259)</f>
        <v/>
      </c>
      <c r="H19" s="882">
        <f>SUMPRODUCT((MonthlyCF!$C$9:$C$259=AnnualCF!$B19)*(MonthlyCF!$P$7:$GN$7=AnnualCF!H$6)*MonthlyCF!$P$9:$GN$259)</f>
        <v/>
      </c>
      <c r="I19" s="882">
        <f>SUMPRODUCT((MonthlyCF!$C$9:$C$259=AnnualCF!$B19)*(MonthlyCF!$P$7:$GN$7=AnnualCF!I$6)*MonthlyCF!$P$9:$GN$259)</f>
        <v/>
      </c>
      <c r="J19" s="882">
        <f>SUMPRODUCT((MonthlyCF!$C$9:$C$259=AnnualCF!$B19)*(MonthlyCF!$P$7:$GN$7=AnnualCF!J$6)*MonthlyCF!$P$9:$GN$259)</f>
        <v/>
      </c>
      <c r="K19" s="882">
        <f>SUMPRODUCT((MonthlyCF!$C$9:$C$259=AnnualCF!$B19)*(MonthlyCF!$P$7:$GN$7=AnnualCF!K$6)*MonthlyCF!$P$9:$GN$259)</f>
        <v/>
      </c>
      <c r="L19" s="882">
        <f>SUMPRODUCT((MonthlyCF!$C$9:$C$259=AnnualCF!$B19)*(MonthlyCF!$P$7:$GN$7=AnnualCF!L$6)*MonthlyCF!$P$9:$GN$259)</f>
        <v/>
      </c>
      <c r="M19" s="882">
        <f>SUMPRODUCT((MonthlyCF!$C$9:$C$259=AnnualCF!$B19)*(MonthlyCF!$P$7:$GN$7=AnnualCF!M$6)*MonthlyCF!$P$9:$GN$259)</f>
        <v/>
      </c>
      <c r="N19" s="14">
        <f>SUMPRODUCT((MonthlyCF!$C$9:$C$259=AnnualCF!$B19)*(MonthlyCF!$P$7:$GN$7=AnnualCF!N$6)*MonthlyCF!$P$9:$GN$259)</f>
        <v/>
      </c>
      <c r="O19" s="14">
        <f>SUMPRODUCT((MonthlyCF!$C$9:$C$259=AnnualCF!$B19)*(MonthlyCF!$P$7:$GN$7=AnnualCF!O$6)*MonthlyCF!$P$9:$GN$259)</f>
        <v/>
      </c>
      <c r="P19" s="14">
        <f>SUMPRODUCT((MonthlyCF!$C$9:$C$259=AnnualCF!$B19)*(MonthlyCF!$P$7:$GN$7=AnnualCF!P$6)*MonthlyCF!$P$9:$GN$259)</f>
        <v/>
      </c>
      <c r="Q19" s="14">
        <f>SUMPRODUCT((MonthlyCF!$C$9:$C$259=AnnualCF!$B19)*(MonthlyCF!$P$7:$GN$7=AnnualCF!Q$6)*MonthlyCF!$P$9:$GN$259)</f>
        <v/>
      </c>
      <c r="R19" s="14">
        <f>SUMPRODUCT((MonthlyCF!$C$9:$C$259=AnnualCF!$B19)*(MonthlyCF!$P$7:$GN$7=AnnualCF!R$6)*MonthlyCF!$P$9:$GN$259)</f>
        <v/>
      </c>
      <c r="S19" s="14">
        <f>SUMPRODUCT((MonthlyCF!$C$9:$C$259=AnnualCF!$B19)*(MonthlyCF!$P$7:$GN$7=AnnualCF!S$6)*MonthlyCF!$P$9:$GN$259)</f>
        <v/>
      </c>
      <c r="T19" s="14">
        <f>SUMPRODUCT((MonthlyCF!$C$9:$C$259=AnnualCF!$B19)*(MonthlyCF!$P$7:$GN$7=AnnualCF!T$6)*MonthlyCF!$P$9:$GN$259)</f>
        <v/>
      </c>
      <c r="U19" s="1" t="n"/>
    </row>
    <row r="20" customFormat="1" s="63">
      <c r="A20" s="1" t="n"/>
      <c r="B20" s="4">
        <f>MonthlyCF!C199</f>
        <v/>
      </c>
      <c r="C20" s="882">
        <f>+MonthlyCF!D213</f>
        <v/>
      </c>
      <c r="D20" s="873">
        <f>IF(C20=SUM(E20:T20),"OK","Error")</f>
        <v/>
      </c>
      <c r="E20" s="882">
        <f>SUMPRODUCT((MonthlyCF!$C$9:$C$259=AnnualCF!$B20)*(MonthlyCF!$P$7:$GN$7=AnnualCF!E$6)*MonthlyCF!$P$9:$GN$259)</f>
        <v/>
      </c>
      <c r="F20" s="882">
        <f>SUMPRODUCT((MonthlyCF!$C$9:$C$259=AnnualCF!$B20)*(MonthlyCF!$P$7:$GN$7=AnnualCF!F$6)*MonthlyCF!$P$9:$GN$259)</f>
        <v/>
      </c>
      <c r="G20" s="882">
        <f>SUMPRODUCT((MonthlyCF!$C$9:$C$259=AnnualCF!$B20)*(MonthlyCF!$P$7:$GN$7=AnnualCF!G$6)*MonthlyCF!$P$9:$GN$259)</f>
        <v/>
      </c>
      <c r="H20" s="882">
        <f>SUMPRODUCT((MonthlyCF!$C$9:$C$259=AnnualCF!$B20)*(MonthlyCF!$P$7:$GN$7=AnnualCF!H$6)*MonthlyCF!$P$9:$GN$259)</f>
        <v/>
      </c>
      <c r="I20" s="882">
        <f>SUMPRODUCT((MonthlyCF!$C$9:$C$259=AnnualCF!$B20)*(MonthlyCF!$P$7:$GN$7=AnnualCF!I$6)*MonthlyCF!$P$9:$GN$259)</f>
        <v/>
      </c>
      <c r="J20" s="882">
        <f>SUMPRODUCT((MonthlyCF!$C$9:$C$259=AnnualCF!$B20)*(MonthlyCF!$P$7:$GN$7=AnnualCF!J$6)*MonthlyCF!$P$9:$GN$259)</f>
        <v/>
      </c>
      <c r="K20" s="882">
        <f>SUMPRODUCT((MonthlyCF!$C$9:$C$259=AnnualCF!$B20)*(MonthlyCF!$P$7:$GN$7=AnnualCF!K$6)*MonthlyCF!$P$9:$GN$259)</f>
        <v/>
      </c>
      <c r="L20" s="882">
        <f>SUMPRODUCT((MonthlyCF!$C$9:$C$259=AnnualCF!$B20)*(MonthlyCF!$P$7:$GN$7=AnnualCF!L$6)*MonthlyCF!$P$9:$GN$259)</f>
        <v/>
      </c>
      <c r="M20" s="882">
        <f>SUMPRODUCT((MonthlyCF!$C$9:$C$259=AnnualCF!$B20)*(MonthlyCF!$P$7:$GN$7=AnnualCF!M$6)*MonthlyCF!$P$9:$GN$259)</f>
        <v/>
      </c>
      <c r="N20" s="14">
        <f>SUMPRODUCT((MonthlyCF!$C$9:$C$259=AnnualCF!$B20)*(MonthlyCF!$P$7:$GN$7=AnnualCF!N$6)*MonthlyCF!$P$9:$GN$259)</f>
        <v/>
      </c>
      <c r="O20" s="14">
        <f>SUMPRODUCT((MonthlyCF!$C$9:$C$259=AnnualCF!$B20)*(MonthlyCF!$P$7:$GN$7=AnnualCF!O$6)*MonthlyCF!$P$9:$GN$259)</f>
        <v/>
      </c>
      <c r="P20" s="14">
        <f>SUMPRODUCT((MonthlyCF!$C$9:$C$259=AnnualCF!$B20)*(MonthlyCF!$P$7:$GN$7=AnnualCF!P$6)*MonthlyCF!$P$9:$GN$259)</f>
        <v/>
      </c>
      <c r="Q20" s="14">
        <f>SUMPRODUCT((MonthlyCF!$C$9:$C$259=AnnualCF!$B20)*(MonthlyCF!$P$7:$GN$7=AnnualCF!Q$6)*MonthlyCF!$P$9:$GN$259)</f>
        <v/>
      </c>
      <c r="R20" s="14">
        <f>SUMPRODUCT((MonthlyCF!$C$9:$C$259=AnnualCF!$B20)*(MonthlyCF!$P$7:$GN$7=AnnualCF!R$6)*MonthlyCF!$P$9:$GN$259)</f>
        <v/>
      </c>
      <c r="S20" s="14">
        <f>SUMPRODUCT((MonthlyCF!$C$9:$C$259=AnnualCF!$B20)*(MonthlyCF!$P$7:$GN$7=AnnualCF!S$6)*MonthlyCF!$P$9:$GN$259)</f>
        <v/>
      </c>
      <c r="T20" s="14">
        <f>SUMPRODUCT((MonthlyCF!$C$9:$C$259=AnnualCF!$B20)*(MonthlyCF!$P$7:$GN$7=AnnualCF!T$6)*MonthlyCF!$P$9:$GN$259)</f>
        <v/>
      </c>
      <c r="U20" s="1" t="n"/>
    </row>
    <row r="21" customFormat="1" s="63">
      <c r="A21" s="1" t="n"/>
      <c r="B21" s="9">
        <f>MonthlyCF!C214</f>
        <v/>
      </c>
      <c r="C21" s="949">
        <f>+MonthlyCF!D229</f>
        <v/>
      </c>
      <c r="D21" s="877">
        <f>IF(C21=SUM(E21:T21),"OK","Error")</f>
        <v/>
      </c>
      <c r="E21" s="949">
        <f>SUMPRODUCT((MonthlyCF!$C$9:$C$259=AnnualCF!$B21)*(MonthlyCF!$P$7:$GN$7=AnnualCF!E$6)*MonthlyCF!$P$9:$GN$259)</f>
        <v/>
      </c>
      <c r="F21" s="949">
        <f>SUMPRODUCT((MonthlyCF!$C$9:$C$259=AnnualCF!$B21)*(MonthlyCF!$P$7:$GN$7=AnnualCF!F$6)*MonthlyCF!$P$9:$GN$259)</f>
        <v/>
      </c>
      <c r="G21" s="949">
        <f>SUMPRODUCT((MonthlyCF!$C$9:$C$259=AnnualCF!$B21)*(MonthlyCF!$P$7:$GN$7=AnnualCF!G$6)*MonthlyCF!$P$9:$GN$259)</f>
        <v/>
      </c>
      <c r="H21" s="949">
        <f>SUMPRODUCT((MonthlyCF!$C$9:$C$259=AnnualCF!$B21)*(MonthlyCF!$P$7:$GN$7=AnnualCF!H$6)*MonthlyCF!$P$9:$GN$259)</f>
        <v/>
      </c>
      <c r="I21" s="949">
        <f>SUMPRODUCT((MonthlyCF!$C$9:$C$259=AnnualCF!$B21)*(MonthlyCF!$P$7:$GN$7=AnnualCF!I$6)*MonthlyCF!$P$9:$GN$259)</f>
        <v/>
      </c>
      <c r="J21" s="949">
        <f>SUMPRODUCT((MonthlyCF!$C$9:$C$259=AnnualCF!$B21)*(MonthlyCF!$P$7:$GN$7=AnnualCF!J$6)*MonthlyCF!$P$9:$GN$259)</f>
        <v/>
      </c>
      <c r="K21" s="949">
        <f>SUMPRODUCT((MonthlyCF!$C$9:$C$259=AnnualCF!$B21)*(MonthlyCF!$P$7:$GN$7=AnnualCF!K$6)*MonthlyCF!$P$9:$GN$259)</f>
        <v/>
      </c>
      <c r="L21" s="949">
        <f>SUMPRODUCT((MonthlyCF!$C$9:$C$259=AnnualCF!$B21)*(MonthlyCF!$P$7:$GN$7=AnnualCF!L$6)*MonthlyCF!$P$9:$GN$259)</f>
        <v/>
      </c>
      <c r="M21" s="949">
        <f>SUMPRODUCT((MonthlyCF!$C$9:$C$259=AnnualCF!$B21)*(MonthlyCF!$P$7:$GN$7=AnnualCF!M$6)*MonthlyCF!$P$9:$GN$259)</f>
        <v/>
      </c>
      <c r="N21" s="20">
        <f>SUMPRODUCT((MonthlyCF!$C$9:$C$259=AnnualCF!$B21)*(MonthlyCF!$P$7:$GN$7=AnnualCF!N$6)*MonthlyCF!$P$9:$GN$259)</f>
        <v/>
      </c>
      <c r="O21" s="20">
        <f>SUMPRODUCT((MonthlyCF!$C$9:$C$259=AnnualCF!$B21)*(MonthlyCF!$P$7:$GN$7=AnnualCF!O$6)*MonthlyCF!$P$9:$GN$259)</f>
        <v/>
      </c>
      <c r="P21" s="20">
        <f>SUMPRODUCT((MonthlyCF!$C$9:$C$259=AnnualCF!$B21)*(MonthlyCF!$P$7:$GN$7=AnnualCF!P$6)*MonthlyCF!$P$9:$GN$259)</f>
        <v/>
      </c>
      <c r="Q21" s="20">
        <f>SUMPRODUCT((MonthlyCF!$C$9:$C$259=AnnualCF!$B21)*(MonthlyCF!$P$7:$GN$7=AnnualCF!Q$6)*MonthlyCF!$P$9:$GN$259)</f>
        <v/>
      </c>
      <c r="R21" s="20">
        <f>SUMPRODUCT((MonthlyCF!$C$9:$C$259=AnnualCF!$B21)*(MonthlyCF!$P$7:$GN$7=AnnualCF!R$6)*MonthlyCF!$P$9:$GN$259)</f>
        <v/>
      </c>
      <c r="S21" s="20">
        <f>SUMPRODUCT((MonthlyCF!$C$9:$C$259=AnnualCF!$B21)*(MonthlyCF!$P$7:$GN$7=AnnualCF!S$6)*MonthlyCF!$P$9:$GN$259)</f>
        <v/>
      </c>
      <c r="T21" s="20">
        <f>SUMPRODUCT((MonthlyCF!$C$9:$C$259=AnnualCF!$B21)*(MonthlyCF!$P$7:$GN$7=AnnualCF!T$6)*MonthlyCF!$P$9:$GN$259)</f>
        <v/>
      </c>
      <c r="U21" s="1" t="n"/>
    </row>
    <row r="22" customFormat="1" s="63">
      <c r="A22" s="1" t="n"/>
      <c r="C22" s="950" t="n"/>
      <c r="D22" s="950" t="n"/>
      <c r="E22" s="950" t="n"/>
      <c r="F22" s="950" t="n"/>
      <c r="G22" s="950" t="n"/>
      <c r="H22" s="950" t="n"/>
      <c r="I22" s="950" t="n"/>
      <c r="J22" s="950" t="n"/>
      <c r="K22" s="950" t="n"/>
      <c r="L22" s="950" t="n"/>
      <c r="M22" s="950" t="n"/>
      <c r="U22" s="1" t="n"/>
    </row>
    <row r="23" ht="21" customFormat="1" customHeight="1" s="675">
      <c r="A23" s="672" t="n"/>
      <c r="B23" s="673" t="inlineStr">
        <is>
          <t>Hotel Operating Cash Flow</t>
        </is>
      </c>
      <c r="C23" s="951" t="n"/>
      <c r="D23" s="951" t="n"/>
      <c r="E23" s="951" t="n"/>
      <c r="F23" s="951" t="n"/>
      <c r="G23" s="951" t="n"/>
      <c r="H23" s="951" t="n"/>
      <c r="I23" s="951" t="n"/>
      <c r="J23" s="951" t="n"/>
      <c r="K23" s="951" t="n"/>
      <c r="L23" s="951" t="n"/>
      <c r="M23" s="951" t="n"/>
      <c r="N23" s="674" t="n"/>
      <c r="O23" s="674" t="n"/>
      <c r="P23" s="674" t="n"/>
      <c r="Q23" s="674" t="n"/>
      <c r="R23" s="674" t="n"/>
      <c r="S23" s="674" t="n"/>
      <c r="T23" s="674" t="n"/>
      <c r="U23" s="672" t="n"/>
    </row>
    <row r="24" ht="21" customFormat="1" customHeight="1" s="669">
      <c r="A24" s="661" t="n"/>
      <c r="B24" s="667" t="n"/>
      <c r="C24" s="952" t="n"/>
      <c r="D24" s="952" t="n"/>
      <c r="E24" s="952" t="n"/>
      <c r="F24" s="952" t="n"/>
      <c r="G24" s="952" t="n"/>
      <c r="H24" s="952" t="n"/>
      <c r="I24" s="952" t="n"/>
      <c r="J24" s="952" t="n"/>
      <c r="K24" s="952" t="n"/>
      <c r="L24" s="952" t="n"/>
      <c r="M24" s="952" t="n"/>
      <c r="N24" s="668" t="n"/>
      <c r="O24" s="668" t="n"/>
      <c r="P24" s="668" t="n"/>
      <c r="Q24" s="668" t="n"/>
      <c r="R24" s="668" t="n"/>
      <c r="S24" s="668" t="n"/>
      <c r="T24" s="668" t="n"/>
      <c r="U24" s="661" t="n"/>
    </row>
    <row r="25" customFormat="1" s="63">
      <c r="A25" s="1" t="n"/>
      <c r="B25" s="82" t="inlineStr">
        <is>
          <t>NOI</t>
        </is>
      </c>
      <c r="C25" s="882">
        <f>MonthlyCF!N237</f>
        <v/>
      </c>
      <c r="D25" s="873">
        <f>IF(C25=SUM(E25:T25),"OK","Error")</f>
        <v/>
      </c>
      <c r="E25" s="882">
        <f>SUMPRODUCT((MonthlyCF!$C$9:$C$259=AnnualCF!$B25)*(MonthlyCF!$P$7:$GN$7=AnnualCF!E$6)*MonthlyCF!$P$9:$GN$259)</f>
        <v/>
      </c>
      <c r="F25" s="882">
        <f>SUMPRODUCT((MonthlyCF!$C$9:$C$259=AnnualCF!$B25)*(MonthlyCF!$P$7:$GN$7=AnnualCF!F$6)*MonthlyCF!$P$9:$GN$259)</f>
        <v/>
      </c>
      <c r="G25" s="882">
        <f>SUMPRODUCT((MonthlyCF!$C$9:$C$259=AnnualCF!$B25)*(MonthlyCF!$P$7:$GN$7=AnnualCF!G$6)*MonthlyCF!$P$9:$GN$259)</f>
        <v/>
      </c>
      <c r="H25" s="882">
        <f>SUMPRODUCT((MonthlyCF!$C$9:$C$259=AnnualCF!$B25)*(MonthlyCF!$P$7:$GN$7=AnnualCF!H$6)*MonthlyCF!$P$9:$GN$259)</f>
        <v/>
      </c>
      <c r="I25" s="882">
        <f>SUMPRODUCT((MonthlyCF!$C$9:$C$259=AnnualCF!$B25)*(MonthlyCF!$P$7:$GN$7=AnnualCF!I$6)*MonthlyCF!$P$9:$GN$259)</f>
        <v/>
      </c>
      <c r="J25" s="882">
        <f>SUMPRODUCT((MonthlyCF!$C$9:$C$259=AnnualCF!$B25)*(MonthlyCF!$P$7:$GN$7=AnnualCF!J$6)*MonthlyCF!$P$9:$GN$259)</f>
        <v/>
      </c>
      <c r="K25" s="882">
        <f>SUMPRODUCT((MonthlyCF!$C$9:$C$259=AnnualCF!$B25)*(MonthlyCF!$P$7:$GN$7=AnnualCF!K$6)*MonthlyCF!$P$9:$GN$259)</f>
        <v/>
      </c>
      <c r="L25" s="882">
        <f>SUMPRODUCT((MonthlyCF!$C$9:$C$259=AnnualCF!$B25)*(MonthlyCF!$P$7:$GN$7=AnnualCF!L$6)*MonthlyCF!$P$9:$GN$259)</f>
        <v/>
      </c>
      <c r="M25" s="882">
        <f>SUMPRODUCT((MonthlyCF!$C$9:$C$259=AnnualCF!$B25)*(MonthlyCF!$P$7:$GN$7=AnnualCF!M$6)*MonthlyCF!$P$9:$GN$259)</f>
        <v/>
      </c>
      <c r="N25" s="14">
        <f>SUMPRODUCT((MonthlyCF!$C$9:$C$259=AnnualCF!$B25)*(MonthlyCF!$P$7:$GN$7=AnnualCF!N$6)*MonthlyCF!$P$9:$GN$259)</f>
        <v/>
      </c>
      <c r="O25" s="14">
        <f>SUMPRODUCT((MonthlyCF!$C$9:$C$259=AnnualCF!$B25)*(MonthlyCF!$P$7:$GN$7=AnnualCF!O$6)*MonthlyCF!$P$9:$GN$259)</f>
        <v/>
      </c>
      <c r="P25" s="14">
        <f>SUMPRODUCT((MonthlyCF!$C$9:$C$259=AnnualCF!$B25)*(MonthlyCF!$P$7:$GN$7=AnnualCF!P$6)*MonthlyCF!$P$9:$GN$259)</f>
        <v/>
      </c>
      <c r="Q25" s="14">
        <f>SUMPRODUCT((MonthlyCF!$C$9:$C$259=AnnualCF!$B25)*(MonthlyCF!$P$7:$GN$7=AnnualCF!Q$6)*MonthlyCF!$P$9:$GN$259)</f>
        <v/>
      </c>
      <c r="R25" s="14">
        <f>SUMPRODUCT((MonthlyCF!$C$9:$C$259=AnnualCF!$B25)*(MonthlyCF!$P$7:$GN$7=AnnualCF!R$6)*MonthlyCF!$P$9:$GN$259)</f>
        <v/>
      </c>
      <c r="S25" s="14">
        <f>SUMPRODUCT((MonthlyCF!$C$9:$C$259=AnnualCF!$B25)*(MonthlyCF!$P$7:$GN$7=AnnualCF!S$6)*MonthlyCF!$P$9:$GN$259)</f>
        <v/>
      </c>
      <c r="T25" s="14">
        <f>SUMPRODUCT((MonthlyCF!$C$9:$C$259=AnnualCF!$B25)*(MonthlyCF!$P$7:$GN$7=AnnualCF!T$6)*MonthlyCF!$P$9:$GN$259)</f>
        <v/>
      </c>
      <c r="U25" s="1" t="n"/>
    </row>
    <row r="26" customFormat="1" s="63">
      <c r="A26" s="1" t="n"/>
      <c r="B26" s="82">
        <f>MonthlyCF!C238</f>
        <v/>
      </c>
      <c r="C26" s="882">
        <f>MonthlyCF!N238</f>
        <v/>
      </c>
      <c r="D26" s="873">
        <f>IF(C26=SUM(E26:T26),"OK","Error")</f>
        <v/>
      </c>
      <c r="E26" s="882">
        <f>SUMPRODUCT((MonthlyCF!$C$9:$C$259=AnnualCF!$B26)*(MonthlyCF!$P$7:$GN$7=AnnualCF!E$6)*MonthlyCF!$P$9:$GN$259)</f>
        <v/>
      </c>
      <c r="F26" s="882">
        <f>SUMPRODUCT((MonthlyCF!$C$9:$C$259=AnnualCF!$B26)*(MonthlyCF!$P$7:$GN$7=AnnualCF!F$6)*MonthlyCF!$P$9:$GN$259)</f>
        <v/>
      </c>
      <c r="G26" s="882">
        <f>SUMPRODUCT((MonthlyCF!$C$9:$C$259=AnnualCF!$B26)*(MonthlyCF!$P$7:$GN$7=AnnualCF!G$6)*MonthlyCF!$P$9:$GN$259)</f>
        <v/>
      </c>
      <c r="H26" s="882">
        <f>SUMPRODUCT((MonthlyCF!$C$9:$C$259=AnnualCF!$B26)*(MonthlyCF!$P$7:$GN$7=AnnualCF!H$6)*MonthlyCF!$P$9:$GN$259)</f>
        <v/>
      </c>
      <c r="I26" s="882">
        <f>SUMPRODUCT((MonthlyCF!$C$9:$C$259=AnnualCF!$B26)*(MonthlyCF!$P$7:$GN$7=AnnualCF!I$6)*MonthlyCF!$P$9:$GN$259)</f>
        <v/>
      </c>
      <c r="J26" s="882">
        <f>SUMPRODUCT((MonthlyCF!$C$9:$C$259=AnnualCF!$B26)*(MonthlyCF!$P$7:$GN$7=AnnualCF!J$6)*MonthlyCF!$P$9:$GN$259)</f>
        <v/>
      </c>
      <c r="K26" s="882">
        <f>SUMPRODUCT((MonthlyCF!$C$9:$C$259=AnnualCF!$B26)*(MonthlyCF!$P$7:$GN$7=AnnualCF!K$6)*MonthlyCF!$P$9:$GN$259)</f>
        <v/>
      </c>
      <c r="L26" s="882">
        <f>SUMPRODUCT((MonthlyCF!$C$9:$C$259=AnnualCF!$B26)*(MonthlyCF!$P$7:$GN$7=AnnualCF!L$6)*MonthlyCF!$P$9:$GN$259)</f>
        <v/>
      </c>
      <c r="M26" s="882">
        <f>SUMPRODUCT((MonthlyCF!$C$9:$C$259=AnnualCF!$B26)*(MonthlyCF!$P$7:$GN$7=AnnualCF!M$6)*MonthlyCF!$P$9:$GN$259)</f>
        <v/>
      </c>
      <c r="N26" s="14">
        <f>SUMPRODUCT((MonthlyCF!$C$9:$C$259=AnnualCF!$B26)*(MonthlyCF!$P$7:$GN$7=AnnualCF!N$6)*MonthlyCF!$P$9:$GN$259)</f>
        <v/>
      </c>
      <c r="O26" s="14">
        <f>SUMPRODUCT((MonthlyCF!$C$9:$C$259=AnnualCF!$B26)*(MonthlyCF!$P$7:$GN$7=AnnualCF!O$6)*MonthlyCF!$P$9:$GN$259)</f>
        <v/>
      </c>
      <c r="P26" s="14">
        <f>SUMPRODUCT((MonthlyCF!$C$9:$C$259=AnnualCF!$B26)*(MonthlyCF!$P$7:$GN$7=AnnualCF!P$6)*MonthlyCF!$P$9:$GN$259)</f>
        <v/>
      </c>
      <c r="Q26" s="14">
        <f>SUMPRODUCT((MonthlyCF!$C$9:$C$259=AnnualCF!$B26)*(MonthlyCF!$P$7:$GN$7=AnnualCF!Q$6)*MonthlyCF!$P$9:$GN$259)</f>
        <v/>
      </c>
      <c r="R26" s="14">
        <f>SUMPRODUCT((MonthlyCF!$C$9:$C$259=AnnualCF!$B26)*(MonthlyCF!$P$7:$GN$7=AnnualCF!R$6)*MonthlyCF!$P$9:$GN$259)</f>
        <v/>
      </c>
      <c r="S26" s="14">
        <f>SUMPRODUCT((MonthlyCF!$C$9:$C$259=AnnualCF!$B26)*(MonthlyCF!$P$7:$GN$7=AnnualCF!S$6)*MonthlyCF!$P$9:$GN$259)</f>
        <v/>
      </c>
      <c r="T26" s="14">
        <f>SUMPRODUCT((MonthlyCF!$C$9:$C$259=AnnualCF!$B26)*(MonthlyCF!$P$7:$GN$7=AnnualCF!T$6)*MonthlyCF!$P$9:$GN$259)</f>
        <v/>
      </c>
      <c r="U26" s="1" t="n"/>
    </row>
    <row r="27" customFormat="1" s="63">
      <c r="A27" s="1" t="n"/>
      <c r="B27" s="82">
        <f>MonthlyCF!C239</f>
        <v/>
      </c>
      <c r="C27" s="882">
        <f>MonthlyCF!N239</f>
        <v/>
      </c>
      <c r="D27" s="873">
        <f>IF(ROUND(C27,0)=ROUND(SUM(E27:T27),0),"OK","Error")</f>
        <v/>
      </c>
      <c r="E27" s="882">
        <f>SUMPRODUCT((MonthlyCF!$C$9:$C$259=AnnualCF!$B27)*(MonthlyCF!$P$7:$GN$7=AnnualCF!E$6)*MonthlyCF!$P$9:$GN$259)</f>
        <v/>
      </c>
      <c r="F27" s="882">
        <f>SUMPRODUCT((MonthlyCF!$C$9:$C$259=AnnualCF!$B27)*(MonthlyCF!$P$7:$GN$7=AnnualCF!F$6)*MonthlyCF!$P$9:$GN$259)</f>
        <v/>
      </c>
      <c r="G27" s="882">
        <f>SUMPRODUCT((MonthlyCF!$C$9:$C$259=AnnualCF!$B27)*(MonthlyCF!$P$7:$GN$7=AnnualCF!G$6)*MonthlyCF!$P$9:$GN$259)</f>
        <v/>
      </c>
      <c r="H27" s="882">
        <f>SUMPRODUCT((MonthlyCF!$C$9:$C$259=AnnualCF!$B27)*(MonthlyCF!$P$7:$GN$7=AnnualCF!H$6)*MonthlyCF!$P$9:$GN$259)</f>
        <v/>
      </c>
      <c r="I27" s="882">
        <f>SUMPRODUCT((MonthlyCF!$C$9:$C$259=AnnualCF!$B27)*(MonthlyCF!$P$7:$GN$7=AnnualCF!I$6)*MonthlyCF!$P$9:$GN$259)</f>
        <v/>
      </c>
      <c r="J27" s="882">
        <f>SUMPRODUCT((MonthlyCF!$C$9:$C$259=AnnualCF!$B27)*(MonthlyCF!$P$7:$GN$7=AnnualCF!J$6)*MonthlyCF!$P$9:$GN$259)</f>
        <v/>
      </c>
      <c r="K27" s="882">
        <f>SUMPRODUCT((MonthlyCF!$C$9:$C$259=AnnualCF!$B27)*(MonthlyCF!$P$7:$GN$7=AnnualCF!K$6)*MonthlyCF!$P$9:$GN$259)</f>
        <v/>
      </c>
      <c r="L27" s="882">
        <f>SUMPRODUCT((MonthlyCF!$C$9:$C$259=AnnualCF!$B27)*(MonthlyCF!$P$7:$GN$7=AnnualCF!L$6)*MonthlyCF!$P$9:$GN$259)</f>
        <v/>
      </c>
      <c r="M27" s="882">
        <f>SUMPRODUCT((MonthlyCF!$C$9:$C$259=AnnualCF!$B27)*(MonthlyCF!$P$7:$GN$7=AnnualCF!M$6)*MonthlyCF!$P$9:$GN$259)</f>
        <v/>
      </c>
      <c r="N27" s="14">
        <f>SUMPRODUCT((MonthlyCF!$C$9:$C$259=AnnualCF!$B27)*(MonthlyCF!$P$7:$GN$7=AnnualCF!N$6)*MonthlyCF!$P$9:$GN$259)</f>
        <v/>
      </c>
      <c r="O27" s="14">
        <f>SUMPRODUCT((MonthlyCF!$C$9:$C$259=AnnualCF!$B27)*(MonthlyCF!$P$7:$GN$7=AnnualCF!O$6)*MonthlyCF!$P$9:$GN$259)</f>
        <v/>
      </c>
      <c r="P27" s="14">
        <f>SUMPRODUCT((MonthlyCF!$C$9:$C$259=AnnualCF!$B27)*(MonthlyCF!$P$7:$GN$7=AnnualCF!P$6)*MonthlyCF!$P$9:$GN$259)</f>
        <v/>
      </c>
      <c r="Q27" s="14">
        <f>SUMPRODUCT((MonthlyCF!$C$9:$C$259=AnnualCF!$B27)*(MonthlyCF!$P$7:$GN$7=AnnualCF!Q$6)*MonthlyCF!$P$9:$GN$259)</f>
        <v/>
      </c>
      <c r="R27" s="14">
        <f>SUMPRODUCT((MonthlyCF!$C$9:$C$259=AnnualCF!$B27)*(MonthlyCF!$P$7:$GN$7=AnnualCF!R$6)*MonthlyCF!$P$9:$GN$259)</f>
        <v/>
      </c>
      <c r="S27" s="14">
        <f>SUMPRODUCT((MonthlyCF!$C$9:$C$259=AnnualCF!$B27)*(MonthlyCF!$P$7:$GN$7=AnnualCF!S$6)*MonthlyCF!$P$9:$GN$259)</f>
        <v/>
      </c>
      <c r="T27" s="14">
        <f>SUMPRODUCT((MonthlyCF!$C$9:$C$259=AnnualCF!$B27)*(MonthlyCF!$P$7:$GN$7=AnnualCF!T$6)*MonthlyCF!$P$9:$GN$259)</f>
        <v/>
      </c>
      <c r="U27" s="1" t="n"/>
    </row>
    <row r="28" customFormat="1" s="63">
      <c r="A28" s="1" t="n"/>
      <c r="B28" s="83" t="inlineStr">
        <is>
          <t>CFAF</t>
        </is>
      </c>
      <c r="C28" s="946">
        <f>MonthlyCF!N240</f>
        <v/>
      </c>
      <c r="D28" s="947">
        <f>IF(C28=SUM(E28:T28),"OK","Error")</f>
        <v/>
      </c>
      <c r="E28" s="946">
        <f>SUMPRODUCT((MonthlyCF!$C$9:$C$259=AnnualCF!$B28)*(MonthlyCF!$P$7:$GN$7=AnnualCF!E$6)*MonthlyCF!$P$9:$GN$259)</f>
        <v/>
      </c>
      <c r="F28" s="946">
        <f>SUMPRODUCT((MonthlyCF!$C$9:$C$259=AnnualCF!$B28)*(MonthlyCF!$P$7:$GN$7=AnnualCF!F$6)*MonthlyCF!$P$9:$GN$259)</f>
        <v/>
      </c>
      <c r="G28" s="946">
        <f>SUMPRODUCT((MonthlyCF!$C$9:$C$259=AnnualCF!$B28)*(MonthlyCF!$P$7:$GN$7=AnnualCF!G$6)*MonthlyCF!$P$9:$GN$259)</f>
        <v/>
      </c>
      <c r="H28" s="946">
        <f>SUMPRODUCT((MonthlyCF!$C$9:$C$259=AnnualCF!$B28)*(MonthlyCF!$P$7:$GN$7=AnnualCF!H$6)*MonthlyCF!$P$9:$GN$259)</f>
        <v/>
      </c>
      <c r="I28" s="946">
        <f>SUMPRODUCT((MonthlyCF!$C$9:$C$259=AnnualCF!$B28)*(MonthlyCF!$P$7:$GN$7=AnnualCF!I$6)*MonthlyCF!$P$9:$GN$259)</f>
        <v/>
      </c>
      <c r="J28" s="946">
        <f>SUMPRODUCT((MonthlyCF!$C$9:$C$259=AnnualCF!$B28)*(MonthlyCF!$P$7:$GN$7=AnnualCF!J$6)*MonthlyCF!$P$9:$GN$259)</f>
        <v/>
      </c>
      <c r="K28" s="946">
        <f>SUMPRODUCT((MonthlyCF!$C$9:$C$259=AnnualCF!$B28)*(MonthlyCF!$P$7:$GN$7=AnnualCF!K$6)*MonthlyCF!$P$9:$GN$259)</f>
        <v/>
      </c>
      <c r="L28" s="946">
        <f>SUMPRODUCT((MonthlyCF!$C$9:$C$259=AnnualCF!$B28)*(MonthlyCF!$P$7:$GN$7=AnnualCF!L$6)*MonthlyCF!$P$9:$GN$259)</f>
        <v/>
      </c>
      <c r="M28" s="946">
        <f>SUMPRODUCT((MonthlyCF!$C$9:$C$259=AnnualCF!$B28)*(MonthlyCF!$P$7:$GN$7=AnnualCF!M$6)*MonthlyCF!$P$9:$GN$259)</f>
        <v/>
      </c>
      <c r="N28" s="88">
        <f>SUMPRODUCT((MonthlyCF!$C$9:$C$259=AnnualCF!$B28)*(MonthlyCF!$P$7:$GN$7=AnnualCF!N$6)*MonthlyCF!$P$9:$GN$259)</f>
        <v/>
      </c>
      <c r="O28" s="88">
        <f>SUMPRODUCT((MonthlyCF!$C$9:$C$259=AnnualCF!$B28)*(MonthlyCF!$P$7:$GN$7=AnnualCF!O$6)*MonthlyCF!$P$9:$GN$259)</f>
        <v/>
      </c>
      <c r="P28" s="88">
        <f>SUMPRODUCT((MonthlyCF!$C$9:$C$259=AnnualCF!$B28)*(MonthlyCF!$P$7:$GN$7=AnnualCF!P$6)*MonthlyCF!$P$9:$GN$259)</f>
        <v/>
      </c>
      <c r="Q28" s="88">
        <f>SUMPRODUCT((MonthlyCF!$C$9:$C$259=AnnualCF!$B28)*(MonthlyCF!$P$7:$GN$7=AnnualCF!Q$6)*MonthlyCF!$P$9:$GN$259)</f>
        <v/>
      </c>
      <c r="R28" s="88">
        <f>SUMPRODUCT((MonthlyCF!$C$9:$C$259=AnnualCF!$B28)*(MonthlyCF!$P$7:$GN$7=AnnualCF!R$6)*MonthlyCF!$P$9:$GN$259)</f>
        <v/>
      </c>
      <c r="S28" s="88">
        <f>SUMPRODUCT((MonthlyCF!$C$9:$C$259=AnnualCF!$B28)*(MonthlyCF!$P$7:$GN$7=AnnualCF!S$6)*MonthlyCF!$P$9:$GN$259)</f>
        <v/>
      </c>
      <c r="T28" s="88">
        <f>SUMPRODUCT((MonthlyCF!$C$9:$C$259=AnnualCF!$B28)*(MonthlyCF!$P$7:$GN$7=AnnualCF!T$6)*MonthlyCF!$P$9:$GN$259)</f>
        <v/>
      </c>
      <c r="U28" s="1" t="n"/>
    </row>
    <row r="29">
      <c r="B29" s="90" t="n"/>
      <c r="C29" s="871" t="n"/>
      <c r="D29" s="871" t="n"/>
      <c r="E29" s="871" t="n"/>
      <c r="F29" s="871" t="n"/>
      <c r="G29" s="871" t="n"/>
      <c r="H29" s="871" t="n"/>
      <c r="I29" s="871" t="n"/>
      <c r="J29" s="871" t="n"/>
      <c r="K29" s="871" t="n"/>
      <c r="L29" s="871" t="n"/>
      <c r="M29" s="871" t="n"/>
    </row>
    <row r="30" ht="21" customFormat="1" customHeight="1" s="669">
      <c r="A30" s="661" t="n"/>
      <c r="B30" s="662" t="inlineStr">
        <is>
          <t>Refinance</t>
        </is>
      </c>
      <c r="C30" s="948" t="n"/>
      <c r="D30" s="948" t="n"/>
      <c r="E30" s="948" t="n"/>
      <c r="F30" s="948" t="n"/>
      <c r="G30" s="948" t="n"/>
      <c r="H30" s="948" t="n"/>
      <c r="I30" s="948" t="n"/>
      <c r="J30" s="948" t="n"/>
      <c r="K30" s="948" t="n"/>
      <c r="L30" s="948" t="n"/>
      <c r="M30" s="948" t="n"/>
      <c r="N30" s="663" t="n"/>
      <c r="O30" s="663" t="n"/>
      <c r="P30" s="663" t="n"/>
      <c r="Q30" s="663" t="n"/>
      <c r="R30" s="663" t="n"/>
      <c r="S30" s="663" t="n"/>
      <c r="T30" s="663" t="n"/>
      <c r="U30" s="661" t="n"/>
    </row>
    <row r="31" customFormat="1" s="63">
      <c r="A31" s="1" t="n"/>
      <c r="B31" s="82" t="inlineStr">
        <is>
          <t>Loan Amount</t>
        </is>
      </c>
      <c r="C31" s="882">
        <f>MonthlyCF!N243</f>
        <v/>
      </c>
      <c r="D31" s="873">
        <f>IF(C31=SUM(E31:T31),"OK","Error")</f>
        <v/>
      </c>
      <c r="E31" s="882">
        <f>SUMPRODUCT((MonthlyCF!$C$9:$C$259=AnnualCF!$B31)*(MonthlyCF!$P$7:$GN$7=AnnualCF!E$6)*MonthlyCF!$P$9:$GN$259)</f>
        <v/>
      </c>
      <c r="F31" s="882">
        <f>SUMPRODUCT((MonthlyCF!$C$9:$C$259=AnnualCF!$B31)*(MonthlyCF!$P$7:$GN$7=AnnualCF!F$6)*MonthlyCF!$P$9:$GN$259)</f>
        <v/>
      </c>
      <c r="G31" s="882">
        <f>SUMPRODUCT((MonthlyCF!$C$9:$C$259=AnnualCF!$B31)*(MonthlyCF!$P$7:$GN$7=AnnualCF!G$6)*MonthlyCF!$P$9:$GN$259)</f>
        <v/>
      </c>
      <c r="H31" s="882">
        <f>SUMPRODUCT((MonthlyCF!$C$9:$C$259=AnnualCF!$B31)*(MonthlyCF!$P$7:$GN$7=AnnualCF!H$6)*MonthlyCF!$P$9:$GN$259)</f>
        <v/>
      </c>
      <c r="I31" s="882">
        <f>SUMPRODUCT((MonthlyCF!$C$9:$C$259=AnnualCF!$B31)*(MonthlyCF!$P$7:$GN$7=AnnualCF!I$6)*MonthlyCF!$P$9:$GN$259)</f>
        <v/>
      </c>
      <c r="J31" s="882">
        <f>SUMPRODUCT((MonthlyCF!$C$9:$C$259=AnnualCF!$B31)*(MonthlyCF!$P$7:$GN$7=AnnualCF!J$6)*MonthlyCF!$P$9:$GN$259)</f>
        <v/>
      </c>
      <c r="K31" s="882">
        <f>SUMPRODUCT((MonthlyCF!$C$9:$C$259=AnnualCF!$B31)*(MonthlyCF!$P$7:$GN$7=AnnualCF!K$6)*MonthlyCF!$P$9:$GN$259)</f>
        <v/>
      </c>
      <c r="L31" s="882">
        <f>SUMPRODUCT((MonthlyCF!$C$9:$C$259=AnnualCF!$B31)*(MonthlyCF!$P$7:$GN$7=AnnualCF!L$6)*MonthlyCF!$P$9:$GN$259)</f>
        <v/>
      </c>
      <c r="M31" s="882">
        <f>SUMPRODUCT((MonthlyCF!$C$9:$C$259=AnnualCF!$B31)*(MonthlyCF!$P$7:$GN$7=AnnualCF!M$6)*MonthlyCF!$P$9:$GN$259)</f>
        <v/>
      </c>
      <c r="N31" s="14">
        <f>SUMPRODUCT((MonthlyCF!$C$9:$C$259=AnnualCF!$B31)*(MonthlyCF!$P$7:$GN$7=AnnualCF!N$6)*MonthlyCF!$P$9:$GN$259)</f>
        <v/>
      </c>
      <c r="O31" s="14">
        <f>SUMPRODUCT((MonthlyCF!$C$9:$C$259=AnnualCF!$B31)*(MonthlyCF!$P$7:$GN$7=AnnualCF!O$6)*MonthlyCF!$P$9:$GN$259)</f>
        <v/>
      </c>
      <c r="P31" s="14">
        <f>SUMPRODUCT((MonthlyCF!$C$9:$C$259=AnnualCF!$B31)*(MonthlyCF!$P$7:$GN$7=AnnualCF!P$6)*MonthlyCF!$P$9:$GN$259)</f>
        <v/>
      </c>
      <c r="Q31" s="14">
        <f>SUMPRODUCT((MonthlyCF!$C$9:$C$259=AnnualCF!$B31)*(MonthlyCF!$P$7:$GN$7=AnnualCF!Q$6)*MonthlyCF!$P$9:$GN$259)</f>
        <v/>
      </c>
      <c r="R31" s="14">
        <f>SUMPRODUCT((MonthlyCF!$C$9:$C$259=AnnualCF!$B31)*(MonthlyCF!$P$7:$GN$7=AnnualCF!R$6)*MonthlyCF!$P$9:$GN$259)</f>
        <v/>
      </c>
      <c r="S31" s="14">
        <f>SUMPRODUCT((MonthlyCF!$C$9:$C$259=AnnualCF!$B31)*(MonthlyCF!$P$7:$GN$7=AnnualCF!S$6)*MonthlyCF!$P$9:$GN$259)</f>
        <v/>
      </c>
      <c r="T31" s="14">
        <f>SUMPRODUCT((MonthlyCF!$C$9:$C$259=AnnualCF!$B31)*(MonthlyCF!$P$7:$GN$7=AnnualCF!T$6)*MonthlyCF!$P$9:$GN$259)</f>
        <v/>
      </c>
      <c r="U31" s="1" t="n"/>
    </row>
    <row r="32" customFormat="1" s="63">
      <c r="A32" s="1" t="n"/>
      <c r="B32" s="82" t="inlineStr">
        <is>
          <t>Fees</t>
        </is>
      </c>
      <c r="C32" s="882">
        <f>MonthlyCF!N244</f>
        <v/>
      </c>
      <c r="D32" s="873">
        <f>IF(C32=SUM(E32:T32),"OK","Error")</f>
        <v/>
      </c>
      <c r="E32" s="882">
        <f>SUMPRODUCT((MonthlyCF!$C$9:$C$259=AnnualCF!$B32)*(MonthlyCF!$P$7:$GN$7=AnnualCF!E$6)*MonthlyCF!$P$9:$GN$259)</f>
        <v/>
      </c>
      <c r="F32" s="882">
        <f>SUMPRODUCT((MonthlyCF!$C$9:$C$259=AnnualCF!$B32)*(MonthlyCF!$P$7:$GN$7=AnnualCF!F$6)*MonthlyCF!$P$9:$GN$259)</f>
        <v/>
      </c>
      <c r="G32" s="882">
        <f>SUMPRODUCT((MonthlyCF!$C$9:$C$259=AnnualCF!$B32)*(MonthlyCF!$P$7:$GN$7=AnnualCF!G$6)*MonthlyCF!$P$9:$GN$259)</f>
        <v/>
      </c>
      <c r="H32" s="882">
        <f>SUMPRODUCT((MonthlyCF!$C$9:$C$259=AnnualCF!$B32)*(MonthlyCF!$P$7:$GN$7=AnnualCF!H$6)*MonthlyCF!$P$9:$GN$259)</f>
        <v/>
      </c>
      <c r="I32" s="882">
        <f>SUMPRODUCT((MonthlyCF!$C$9:$C$259=AnnualCF!$B32)*(MonthlyCF!$P$7:$GN$7=AnnualCF!I$6)*MonthlyCF!$P$9:$GN$259)</f>
        <v/>
      </c>
      <c r="J32" s="882">
        <f>SUMPRODUCT((MonthlyCF!$C$9:$C$259=AnnualCF!$B32)*(MonthlyCF!$P$7:$GN$7=AnnualCF!J$6)*MonthlyCF!$P$9:$GN$259)</f>
        <v/>
      </c>
      <c r="K32" s="882">
        <f>SUMPRODUCT((MonthlyCF!$C$9:$C$259=AnnualCF!$B32)*(MonthlyCF!$P$7:$GN$7=AnnualCF!K$6)*MonthlyCF!$P$9:$GN$259)</f>
        <v/>
      </c>
      <c r="L32" s="882">
        <f>SUMPRODUCT((MonthlyCF!$C$9:$C$259=AnnualCF!$B32)*(MonthlyCF!$P$7:$GN$7=AnnualCF!L$6)*MonthlyCF!$P$9:$GN$259)</f>
        <v/>
      </c>
      <c r="M32" s="882">
        <f>SUMPRODUCT((MonthlyCF!$C$9:$C$259=AnnualCF!$B32)*(MonthlyCF!$P$7:$GN$7=AnnualCF!M$6)*MonthlyCF!$P$9:$GN$259)</f>
        <v/>
      </c>
      <c r="N32" s="14">
        <f>SUMPRODUCT((MonthlyCF!$C$9:$C$259=AnnualCF!$B32)*(MonthlyCF!$P$7:$GN$7=AnnualCF!N$6)*MonthlyCF!$P$9:$GN$259)</f>
        <v/>
      </c>
      <c r="O32" s="14">
        <f>SUMPRODUCT((MonthlyCF!$C$9:$C$259=AnnualCF!$B32)*(MonthlyCF!$P$7:$GN$7=AnnualCF!O$6)*MonthlyCF!$P$9:$GN$259)</f>
        <v/>
      </c>
      <c r="P32" s="14">
        <f>SUMPRODUCT((MonthlyCF!$C$9:$C$259=AnnualCF!$B32)*(MonthlyCF!$P$7:$GN$7=AnnualCF!P$6)*MonthlyCF!$P$9:$GN$259)</f>
        <v/>
      </c>
      <c r="Q32" s="14">
        <f>SUMPRODUCT((MonthlyCF!$C$9:$C$259=AnnualCF!$B32)*(MonthlyCF!$P$7:$GN$7=AnnualCF!Q$6)*MonthlyCF!$P$9:$GN$259)</f>
        <v/>
      </c>
      <c r="R32" s="14">
        <f>SUMPRODUCT((MonthlyCF!$C$9:$C$259=AnnualCF!$B32)*(MonthlyCF!$P$7:$GN$7=AnnualCF!R$6)*MonthlyCF!$P$9:$GN$259)</f>
        <v/>
      </c>
      <c r="S32" s="14">
        <f>SUMPRODUCT((MonthlyCF!$C$9:$C$259=AnnualCF!$B32)*(MonthlyCF!$P$7:$GN$7=AnnualCF!S$6)*MonthlyCF!$P$9:$GN$259)</f>
        <v/>
      </c>
      <c r="T32" s="14">
        <f>SUMPRODUCT((MonthlyCF!$C$9:$C$259=AnnualCF!$B32)*(MonthlyCF!$P$7:$GN$7=AnnualCF!T$6)*MonthlyCF!$P$9:$GN$259)</f>
        <v/>
      </c>
      <c r="U32" s="1" t="n"/>
    </row>
    <row r="33" customFormat="1" s="63">
      <c r="A33" s="1" t="n"/>
      <c r="B33" s="82">
        <f>MonthlyCF!C245</f>
        <v/>
      </c>
      <c r="C33" s="882">
        <f>MonthlyCF!N245</f>
        <v/>
      </c>
      <c r="D33" s="873">
        <f>IF(C33=SUM(E33:T33),"OK","Error")</f>
        <v/>
      </c>
      <c r="E33" s="882">
        <f>SUMPRODUCT((MonthlyCF!$C$9:$C$259=AnnualCF!$B33)*(MonthlyCF!$P$7:$GN$7=AnnualCF!E$6)*MonthlyCF!$P$9:$GN$259)</f>
        <v/>
      </c>
      <c r="F33" s="882">
        <f>SUMPRODUCT((MonthlyCF!$C$9:$C$259=AnnualCF!$B33)*(MonthlyCF!$P$7:$GN$7=AnnualCF!F$6)*MonthlyCF!$P$9:$GN$259)</f>
        <v/>
      </c>
      <c r="G33" s="882">
        <f>SUMPRODUCT((MonthlyCF!$C$9:$C$259=AnnualCF!$B33)*(MonthlyCF!$P$7:$GN$7=AnnualCF!G$6)*MonthlyCF!$P$9:$GN$259)</f>
        <v/>
      </c>
      <c r="H33" s="882">
        <f>SUMPRODUCT((MonthlyCF!$C$9:$C$259=AnnualCF!$B33)*(MonthlyCF!$P$7:$GN$7=AnnualCF!H$6)*MonthlyCF!$P$9:$GN$259)</f>
        <v/>
      </c>
      <c r="I33" s="882">
        <f>SUMPRODUCT((MonthlyCF!$C$9:$C$259=AnnualCF!$B33)*(MonthlyCF!$P$7:$GN$7=AnnualCF!I$6)*MonthlyCF!$P$9:$GN$259)</f>
        <v/>
      </c>
      <c r="J33" s="882">
        <f>SUMPRODUCT((MonthlyCF!$C$9:$C$259=AnnualCF!$B33)*(MonthlyCF!$P$7:$GN$7=AnnualCF!J$6)*MonthlyCF!$P$9:$GN$259)</f>
        <v/>
      </c>
      <c r="K33" s="882">
        <f>SUMPRODUCT((MonthlyCF!$C$9:$C$259=AnnualCF!$B33)*(MonthlyCF!$P$7:$GN$7=AnnualCF!K$6)*MonthlyCF!$P$9:$GN$259)</f>
        <v/>
      </c>
      <c r="L33" s="882">
        <f>SUMPRODUCT((MonthlyCF!$C$9:$C$259=AnnualCF!$B33)*(MonthlyCF!$P$7:$GN$7=AnnualCF!L$6)*MonthlyCF!$P$9:$GN$259)</f>
        <v/>
      </c>
      <c r="M33" s="882">
        <f>SUMPRODUCT((MonthlyCF!$C$9:$C$259=AnnualCF!$B33)*(MonthlyCF!$P$7:$GN$7=AnnualCF!M$6)*MonthlyCF!$P$9:$GN$259)</f>
        <v/>
      </c>
      <c r="N33" s="14">
        <f>SUMPRODUCT((MonthlyCF!$C$9:$C$259=AnnualCF!$B33)*(MonthlyCF!$P$7:$GN$7=AnnualCF!N$6)*MonthlyCF!$P$9:$GN$259)</f>
        <v/>
      </c>
      <c r="O33" s="14">
        <f>SUMPRODUCT((MonthlyCF!$C$9:$C$259=AnnualCF!$B33)*(MonthlyCF!$P$7:$GN$7=AnnualCF!O$6)*MonthlyCF!$P$9:$GN$259)</f>
        <v/>
      </c>
      <c r="P33" s="14">
        <f>SUMPRODUCT((MonthlyCF!$C$9:$C$259=AnnualCF!$B33)*(MonthlyCF!$P$7:$GN$7=AnnualCF!P$6)*MonthlyCF!$P$9:$GN$259)</f>
        <v/>
      </c>
      <c r="Q33" s="14">
        <f>SUMPRODUCT((MonthlyCF!$C$9:$C$259=AnnualCF!$B33)*(MonthlyCF!$P$7:$GN$7=AnnualCF!Q$6)*MonthlyCF!$P$9:$GN$259)</f>
        <v/>
      </c>
      <c r="R33" s="14">
        <f>SUMPRODUCT((MonthlyCF!$C$9:$C$259=AnnualCF!$B33)*(MonthlyCF!$P$7:$GN$7=AnnualCF!R$6)*MonthlyCF!$P$9:$GN$259)</f>
        <v/>
      </c>
      <c r="S33" s="14">
        <f>SUMPRODUCT((MonthlyCF!$C$9:$C$259=AnnualCF!$B33)*(MonthlyCF!$P$7:$GN$7=AnnualCF!S$6)*MonthlyCF!$P$9:$GN$259)</f>
        <v/>
      </c>
      <c r="T33" s="14">
        <f>SUMPRODUCT((MonthlyCF!$C$9:$C$259=AnnualCF!$B33)*(MonthlyCF!$P$7:$GN$7=AnnualCF!T$6)*MonthlyCF!$P$9:$GN$259)</f>
        <v/>
      </c>
      <c r="U33" s="1" t="n"/>
    </row>
    <row r="34" customFormat="1" s="63">
      <c r="A34" s="1" t="n"/>
      <c r="B34" s="82">
        <f>MonthlyCF!C246</f>
        <v/>
      </c>
      <c r="C34" s="882">
        <f>MonthlyCF!N246</f>
        <v/>
      </c>
      <c r="D34" s="873">
        <f>IF(C34=SUM(E34:T34),"OK","Error")</f>
        <v/>
      </c>
      <c r="E34" s="882">
        <f>SUMPRODUCT((MonthlyCF!$C$9:$C$259=AnnualCF!$B34)*(MonthlyCF!$P$7:$GN$7=AnnualCF!E$6)*MonthlyCF!$P$9:$GN$259)</f>
        <v/>
      </c>
      <c r="F34" s="882">
        <f>SUMPRODUCT((MonthlyCF!$C$9:$C$259=AnnualCF!$B34)*(MonthlyCF!$P$7:$GN$7=AnnualCF!F$6)*MonthlyCF!$P$9:$GN$259)</f>
        <v/>
      </c>
      <c r="G34" s="882">
        <f>SUMPRODUCT((MonthlyCF!$C$9:$C$259=AnnualCF!$B34)*(MonthlyCF!$P$7:$GN$7=AnnualCF!G$6)*MonthlyCF!$P$9:$GN$259)</f>
        <v/>
      </c>
      <c r="H34" s="882">
        <f>SUMPRODUCT((MonthlyCF!$C$9:$C$259=AnnualCF!$B34)*(MonthlyCF!$P$7:$GN$7=AnnualCF!H$6)*MonthlyCF!$P$9:$GN$259)</f>
        <v/>
      </c>
      <c r="I34" s="882">
        <f>SUMPRODUCT((MonthlyCF!$C$9:$C$259=AnnualCF!$B34)*(MonthlyCF!$P$7:$GN$7=AnnualCF!I$6)*MonthlyCF!$P$9:$GN$259)</f>
        <v/>
      </c>
      <c r="J34" s="882">
        <f>SUMPRODUCT((MonthlyCF!$C$9:$C$259=AnnualCF!$B34)*(MonthlyCF!$P$7:$GN$7=AnnualCF!J$6)*MonthlyCF!$P$9:$GN$259)</f>
        <v/>
      </c>
      <c r="K34" s="882">
        <f>SUMPRODUCT((MonthlyCF!$C$9:$C$259=AnnualCF!$B34)*(MonthlyCF!$P$7:$GN$7=AnnualCF!K$6)*MonthlyCF!$P$9:$GN$259)</f>
        <v/>
      </c>
      <c r="L34" s="882">
        <f>SUMPRODUCT((MonthlyCF!$C$9:$C$259=AnnualCF!$B34)*(MonthlyCF!$P$7:$GN$7=AnnualCF!L$6)*MonthlyCF!$P$9:$GN$259)</f>
        <v/>
      </c>
      <c r="M34" s="882">
        <f>SUMPRODUCT((MonthlyCF!$C$9:$C$259=AnnualCF!$B34)*(MonthlyCF!$P$7:$GN$7=AnnualCF!M$6)*MonthlyCF!$P$9:$GN$259)</f>
        <v/>
      </c>
      <c r="N34" s="14">
        <f>SUMPRODUCT((MonthlyCF!$C$9:$C$259=AnnualCF!$B34)*(MonthlyCF!$P$7:$GN$7=AnnualCF!N$6)*MonthlyCF!$P$9:$GN$259)</f>
        <v/>
      </c>
      <c r="O34" s="14">
        <f>SUMPRODUCT((MonthlyCF!$C$9:$C$259=AnnualCF!$B34)*(MonthlyCF!$P$7:$GN$7=AnnualCF!O$6)*MonthlyCF!$P$9:$GN$259)</f>
        <v/>
      </c>
      <c r="P34" s="14">
        <f>SUMPRODUCT((MonthlyCF!$C$9:$C$259=AnnualCF!$B34)*(MonthlyCF!$P$7:$GN$7=AnnualCF!P$6)*MonthlyCF!$P$9:$GN$259)</f>
        <v/>
      </c>
      <c r="Q34" s="14">
        <f>SUMPRODUCT((MonthlyCF!$C$9:$C$259=AnnualCF!$B34)*(MonthlyCF!$P$7:$GN$7=AnnualCF!Q$6)*MonthlyCF!$P$9:$GN$259)</f>
        <v/>
      </c>
      <c r="R34" s="14">
        <f>SUMPRODUCT((MonthlyCF!$C$9:$C$259=AnnualCF!$B34)*(MonthlyCF!$P$7:$GN$7=AnnualCF!R$6)*MonthlyCF!$P$9:$GN$259)</f>
        <v/>
      </c>
      <c r="S34" s="14">
        <f>SUMPRODUCT((MonthlyCF!$C$9:$C$259=AnnualCF!$B34)*(MonthlyCF!$P$7:$GN$7=AnnualCF!S$6)*MonthlyCF!$P$9:$GN$259)</f>
        <v/>
      </c>
      <c r="T34" s="14">
        <f>SUMPRODUCT((MonthlyCF!$C$9:$C$259=AnnualCF!$B34)*(MonthlyCF!$P$7:$GN$7=AnnualCF!T$6)*MonthlyCF!$P$9:$GN$259)</f>
        <v/>
      </c>
      <c r="U34" s="1" t="n"/>
    </row>
    <row r="35" customFormat="1" s="63">
      <c r="A35" s="1" t="n"/>
      <c r="B35" s="83" t="inlineStr">
        <is>
          <t>Refinance Net Proceeds</t>
        </is>
      </c>
      <c r="C35" s="946">
        <f>MonthlyCF!N247</f>
        <v/>
      </c>
      <c r="D35" s="947">
        <f>IF(C35=SUM(E35:T35),"OK","Error")</f>
        <v/>
      </c>
      <c r="E35" s="946">
        <f>SUMPRODUCT((MonthlyCF!$C$9:$C$259=AnnualCF!$B35)*(MonthlyCF!$P$7:$GN$7=AnnualCF!E$6)*MonthlyCF!$P$9:$GN$259)</f>
        <v/>
      </c>
      <c r="F35" s="946">
        <f>SUMPRODUCT((MonthlyCF!$C$9:$C$259=AnnualCF!$B35)*(MonthlyCF!$P$7:$GN$7=AnnualCF!F$6)*MonthlyCF!$P$9:$GN$259)</f>
        <v/>
      </c>
      <c r="G35" s="946">
        <f>SUMPRODUCT((MonthlyCF!$C$9:$C$259=AnnualCF!$B35)*(MonthlyCF!$P$7:$GN$7=AnnualCF!G$6)*MonthlyCF!$P$9:$GN$259)</f>
        <v/>
      </c>
      <c r="H35" s="946">
        <f>SUMPRODUCT((MonthlyCF!$C$9:$C$259=AnnualCF!$B35)*(MonthlyCF!$P$7:$GN$7=AnnualCF!H$6)*MonthlyCF!$P$9:$GN$259)</f>
        <v/>
      </c>
      <c r="I35" s="946">
        <f>SUMPRODUCT((MonthlyCF!$C$9:$C$259=AnnualCF!$B35)*(MonthlyCF!$P$7:$GN$7=AnnualCF!I$6)*MonthlyCF!$P$9:$GN$259)</f>
        <v/>
      </c>
      <c r="J35" s="946">
        <f>SUMPRODUCT((MonthlyCF!$C$9:$C$259=AnnualCF!$B35)*(MonthlyCF!$P$7:$GN$7=AnnualCF!J$6)*MonthlyCF!$P$9:$GN$259)</f>
        <v/>
      </c>
      <c r="K35" s="946">
        <f>SUMPRODUCT((MonthlyCF!$C$9:$C$259=AnnualCF!$B35)*(MonthlyCF!$P$7:$GN$7=AnnualCF!K$6)*MonthlyCF!$P$9:$GN$259)</f>
        <v/>
      </c>
      <c r="L35" s="946">
        <f>SUMPRODUCT((MonthlyCF!$C$9:$C$259=AnnualCF!$B35)*(MonthlyCF!$P$7:$GN$7=AnnualCF!L$6)*MonthlyCF!$P$9:$GN$259)</f>
        <v/>
      </c>
      <c r="M35" s="946">
        <f>SUMPRODUCT((MonthlyCF!$C$9:$C$259=AnnualCF!$B35)*(MonthlyCF!$P$7:$GN$7=AnnualCF!M$6)*MonthlyCF!$P$9:$GN$259)</f>
        <v/>
      </c>
      <c r="N35" s="88">
        <f>SUMPRODUCT((MonthlyCF!$C$9:$C$259=AnnualCF!$B35)*(MonthlyCF!$P$7:$GN$7=AnnualCF!N$6)*MonthlyCF!$P$9:$GN$259)</f>
        <v/>
      </c>
      <c r="O35" s="88">
        <f>SUMPRODUCT((MonthlyCF!$C$9:$C$259=AnnualCF!$B35)*(MonthlyCF!$P$7:$GN$7=AnnualCF!O$6)*MonthlyCF!$P$9:$GN$259)</f>
        <v/>
      </c>
      <c r="P35" s="88">
        <f>SUMPRODUCT((MonthlyCF!$C$9:$C$259=AnnualCF!$B35)*(MonthlyCF!$P$7:$GN$7=AnnualCF!P$6)*MonthlyCF!$P$9:$GN$259)</f>
        <v/>
      </c>
      <c r="Q35" s="88">
        <f>SUMPRODUCT((MonthlyCF!$C$9:$C$259=AnnualCF!$B35)*(MonthlyCF!$P$7:$GN$7=AnnualCF!Q$6)*MonthlyCF!$P$9:$GN$259)</f>
        <v/>
      </c>
      <c r="R35" s="88">
        <f>SUMPRODUCT((MonthlyCF!$C$9:$C$259=AnnualCF!$B35)*(MonthlyCF!$P$7:$GN$7=AnnualCF!R$6)*MonthlyCF!$P$9:$GN$259)</f>
        <v/>
      </c>
      <c r="S35" s="88">
        <f>SUMPRODUCT((MonthlyCF!$C$9:$C$259=AnnualCF!$B35)*(MonthlyCF!$P$7:$GN$7=AnnualCF!S$6)*MonthlyCF!$P$9:$GN$259)</f>
        <v/>
      </c>
      <c r="T35" s="88">
        <f>SUMPRODUCT((MonthlyCF!$C$9:$C$259=AnnualCF!$B35)*(MonthlyCF!$P$7:$GN$7=AnnualCF!T$6)*MonthlyCF!$P$9:$GN$259)</f>
        <v/>
      </c>
      <c r="U35" s="1" t="n"/>
    </row>
    <row r="36">
      <c r="B36" s="90" t="n"/>
      <c r="C36" s="871" t="n"/>
      <c r="D36" s="871" t="n"/>
      <c r="E36" s="871" t="n"/>
      <c r="F36" s="871" t="n"/>
      <c r="G36" s="871" t="n"/>
      <c r="H36" s="871" t="n"/>
      <c r="I36" s="871" t="n"/>
      <c r="J36" s="871" t="n"/>
      <c r="K36" s="871" t="n"/>
      <c r="L36" s="871" t="n"/>
      <c r="M36" s="871" t="n"/>
    </row>
    <row r="37" ht="21" customFormat="1" customHeight="1" s="669">
      <c r="A37" s="661" t="n"/>
      <c r="B37" s="662" t="inlineStr">
        <is>
          <t xml:space="preserve">Sale </t>
        </is>
      </c>
      <c r="C37" s="948" t="n"/>
      <c r="D37" s="948" t="n"/>
      <c r="E37" s="948" t="n"/>
      <c r="F37" s="948" t="n"/>
      <c r="G37" s="948" t="n"/>
      <c r="H37" s="948" t="n"/>
      <c r="I37" s="948" t="n"/>
      <c r="J37" s="948" t="n"/>
      <c r="K37" s="948" t="n"/>
      <c r="L37" s="948" t="n"/>
      <c r="M37" s="948" t="n"/>
      <c r="N37" s="663" t="n"/>
      <c r="O37" s="663" t="n"/>
      <c r="P37" s="663" t="n"/>
      <c r="Q37" s="663" t="n"/>
      <c r="R37" s="663" t="n"/>
      <c r="S37" s="663" t="n"/>
      <c r="T37" s="663" t="n"/>
      <c r="U37" s="661" t="n"/>
    </row>
    <row r="38" customFormat="1" s="63">
      <c r="A38" s="1" t="n"/>
      <c r="B38" s="82" t="inlineStr">
        <is>
          <t>Sale Price</t>
        </is>
      </c>
      <c r="C38" s="882">
        <f>MonthlyCF!N250</f>
        <v/>
      </c>
      <c r="D38" s="873">
        <f>IF(C38=SUM(E38:T38),"OK","Error")</f>
        <v/>
      </c>
      <c r="E38" s="882">
        <f>SUMPRODUCT((MonthlyCF!$C$9:$C$259=AnnualCF!$B38)*(MonthlyCF!$P$7:$GN$7=AnnualCF!E$6)*MonthlyCF!$P$9:$GN$259)</f>
        <v/>
      </c>
      <c r="F38" s="882">
        <f>SUMPRODUCT((MonthlyCF!$C$9:$C$259=AnnualCF!$B38)*(MonthlyCF!$P$7:$GN$7=AnnualCF!F$6)*MonthlyCF!$P$9:$GN$259)</f>
        <v/>
      </c>
      <c r="G38" s="882">
        <f>SUMPRODUCT((MonthlyCF!$C$9:$C$259=AnnualCF!$B38)*(MonthlyCF!$P$7:$GN$7=AnnualCF!G$6)*MonthlyCF!$P$9:$GN$259)</f>
        <v/>
      </c>
      <c r="H38" s="882">
        <f>SUMPRODUCT((MonthlyCF!$C$9:$C$259=AnnualCF!$B38)*(MonthlyCF!$P$7:$GN$7=AnnualCF!H$6)*MonthlyCF!$P$9:$GN$259)</f>
        <v/>
      </c>
      <c r="I38" s="882">
        <f>SUMPRODUCT((MonthlyCF!$C$9:$C$259=AnnualCF!$B38)*(MonthlyCF!$P$7:$GN$7=AnnualCF!I$6)*MonthlyCF!$P$9:$GN$259)</f>
        <v/>
      </c>
      <c r="J38" s="882">
        <f>SUMPRODUCT((MonthlyCF!$C$9:$C$259=AnnualCF!$B38)*(MonthlyCF!$P$7:$GN$7=AnnualCF!J$6)*MonthlyCF!$P$9:$GN$259)</f>
        <v/>
      </c>
      <c r="K38" s="882">
        <f>SUMPRODUCT((MonthlyCF!$C$9:$C$259=AnnualCF!$B38)*(MonthlyCF!$P$7:$GN$7=AnnualCF!K$6)*MonthlyCF!$P$9:$GN$259)</f>
        <v/>
      </c>
      <c r="L38" s="882">
        <f>SUMPRODUCT((MonthlyCF!$C$9:$C$259=AnnualCF!$B38)*(MonthlyCF!$P$7:$GN$7=AnnualCF!L$6)*MonthlyCF!$P$9:$GN$259)</f>
        <v/>
      </c>
      <c r="M38" s="882">
        <f>SUMPRODUCT((MonthlyCF!$C$9:$C$259=AnnualCF!$B38)*(MonthlyCF!$P$7:$GN$7=AnnualCF!M$6)*MonthlyCF!$P$9:$GN$259)</f>
        <v/>
      </c>
      <c r="N38" s="14">
        <f>SUMPRODUCT((MonthlyCF!$C$9:$C$259=AnnualCF!$B38)*(MonthlyCF!$P$7:$GN$7=AnnualCF!N$6)*MonthlyCF!$P$9:$GN$259)</f>
        <v/>
      </c>
      <c r="O38" s="14">
        <f>SUMPRODUCT((MonthlyCF!$C$9:$C$259=AnnualCF!$B38)*(MonthlyCF!$P$7:$GN$7=AnnualCF!O$6)*MonthlyCF!$P$9:$GN$259)</f>
        <v/>
      </c>
      <c r="P38" s="14">
        <f>SUMPRODUCT((MonthlyCF!$C$9:$C$259=AnnualCF!$B38)*(MonthlyCF!$P$7:$GN$7=AnnualCF!P$6)*MonthlyCF!$P$9:$GN$259)</f>
        <v/>
      </c>
      <c r="Q38" s="14">
        <f>SUMPRODUCT((MonthlyCF!$C$9:$C$259=AnnualCF!$B38)*(MonthlyCF!$P$7:$GN$7=AnnualCF!Q$6)*MonthlyCF!$P$9:$GN$259)</f>
        <v/>
      </c>
      <c r="R38" s="14">
        <f>SUMPRODUCT((MonthlyCF!$C$9:$C$259=AnnualCF!$B38)*(MonthlyCF!$P$7:$GN$7=AnnualCF!R$6)*MonthlyCF!$P$9:$GN$259)</f>
        <v/>
      </c>
      <c r="S38" s="14">
        <f>SUMPRODUCT((MonthlyCF!$C$9:$C$259=AnnualCF!$B38)*(MonthlyCF!$P$7:$GN$7=AnnualCF!S$6)*MonthlyCF!$P$9:$GN$259)</f>
        <v/>
      </c>
      <c r="T38" s="14">
        <f>SUMPRODUCT((MonthlyCF!$C$9:$C$259=AnnualCF!$B38)*(MonthlyCF!$P$7:$GN$7=AnnualCF!T$6)*MonthlyCF!$P$9:$GN$259)</f>
        <v/>
      </c>
      <c r="U38" s="1" t="n"/>
    </row>
    <row r="39" customFormat="1" s="63">
      <c r="A39" s="1" t="n"/>
      <c r="B39" s="82" t="inlineStr">
        <is>
          <t>Sale Expenses</t>
        </is>
      </c>
      <c r="C39" s="882">
        <f>MonthlyCF!N251</f>
        <v/>
      </c>
      <c r="D39" s="873">
        <f>IF(C39=SUM(E39:T39),"OK","Error")</f>
        <v/>
      </c>
      <c r="E39" s="882">
        <f>SUMPRODUCT((MonthlyCF!$C$9:$C$259=AnnualCF!$B39)*(MonthlyCF!$P$7:$GN$7=AnnualCF!E$6)*MonthlyCF!$P$9:$GN$259)</f>
        <v/>
      </c>
      <c r="F39" s="882">
        <f>SUMPRODUCT((MonthlyCF!$C$9:$C$259=AnnualCF!$B39)*(MonthlyCF!$P$7:$GN$7=AnnualCF!F$6)*MonthlyCF!$P$9:$GN$259)</f>
        <v/>
      </c>
      <c r="G39" s="882">
        <f>SUMPRODUCT((MonthlyCF!$C$9:$C$259=AnnualCF!$B39)*(MonthlyCF!$P$7:$GN$7=AnnualCF!G$6)*MonthlyCF!$P$9:$GN$259)</f>
        <v/>
      </c>
      <c r="H39" s="882">
        <f>SUMPRODUCT((MonthlyCF!$C$9:$C$259=AnnualCF!$B39)*(MonthlyCF!$P$7:$GN$7=AnnualCF!H$6)*MonthlyCF!$P$9:$GN$259)</f>
        <v/>
      </c>
      <c r="I39" s="882">
        <f>SUMPRODUCT((MonthlyCF!$C$9:$C$259=AnnualCF!$B39)*(MonthlyCF!$P$7:$GN$7=AnnualCF!I$6)*MonthlyCF!$P$9:$GN$259)</f>
        <v/>
      </c>
      <c r="J39" s="882">
        <f>SUMPRODUCT((MonthlyCF!$C$9:$C$259=AnnualCF!$B39)*(MonthlyCF!$P$7:$GN$7=AnnualCF!J$6)*MonthlyCF!$P$9:$GN$259)</f>
        <v/>
      </c>
      <c r="K39" s="882">
        <f>SUMPRODUCT((MonthlyCF!$C$9:$C$259=AnnualCF!$B39)*(MonthlyCF!$P$7:$GN$7=AnnualCF!K$6)*MonthlyCF!$P$9:$GN$259)</f>
        <v/>
      </c>
      <c r="L39" s="882">
        <f>SUMPRODUCT((MonthlyCF!$C$9:$C$259=AnnualCF!$B39)*(MonthlyCF!$P$7:$GN$7=AnnualCF!L$6)*MonthlyCF!$P$9:$GN$259)</f>
        <v/>
      </c>
      <c r="M39" s="882">
        <f>SUMPRODUCT((MonthlyCF!$C$9:$C$259=AnnualCF!$B39)*(MonthlyCF!$P$7:$GN$7=AnnualCF!M$6)*MonthlyCF!$P$9:$GN$259)</f>
        <v/>
      </c>
      <c r="N39" s="14">
        <f>SUMPRODUCT((MonthlyCF!$C$9:$C$259=AnnualCF!$B39)*(MonthlyCF!$P$7:$GN$7=AnnualCF!N$6)*MonthlyCF!$P$9:$GN$259)</f>
        <v/>
      </c>
      <c r="O39" s="14">
        <f>SUMPRODUCT((MonthlyCF!$C$9:$C$259=AnnualCF!$B39)*(MonthlyCF!$P$7:$GN$7=AnnualCF!O$6)*MonthlyCF!$P$9:$GN$259)</f>
        <v/>
      </c>
      <c r="P39" s="14">
        <f>SUMPRODUCT((MonthlyCF!$C$9:$C$259=AnnualCF!$B39)*(MonthlyCF!$P$7:$GN$7=AnnualCF!P$6)*MonthlyCF!$P$9:$GN$259)</f>
        <v/>
      </c>
      <c r="Q39" s="14">
        <f>SUMPRODUCT((MonthlyCF!$C$9:$C$259=AnnualCF!$B39)*(MonthlyCF!$P$7:$GN$7=AnnualCF!Q$6)*MonthlyCF!$P$9:$GN$259)</f>
        <v/>
      </c>
      <c r="R39" s="14">
        <f>SUMPRODUCT((MonthlyCF!$C$9:$C$259=AnnualCF!$B39)*(MonthlyCF!$P$7:$GN$7=AnnualCF!R$6)*MonthlyCF!$P$9:$GN$259)</f>
        <v/>
      </c>
      <c r="S39" s="14">
        <f>SUMPRODUCT((MonthlyCF!$C$9:$C$259=AnnualCF!$B39)*(MonthlyCF!$P$7:$GN$7=AnnualCF!S$6)*MonthlyCF!$P$9:$GN$259)</f>
        <v/>
      </c>
      <c r="T39" s="14">
        <f>SUMPRODUCT((MonthlyCF!$C$9:$C$259=AnnualCF!$B39)*(MonthlyCF!$P$7:$GN$7=AnnualCF!T$6)*MonthlyCF!$P$9:$GN$259)</f>
        <v/>
      </c>
      <c r="U39" s="1" t="n"/>
    </row>
    <row r="40" customFormat="1" s="63">
      <c r="A40" s="1" t="n"/>
      <c r="B40" s="83" t="inlineStr">
        <is>
          <t>Net Proceeds</t>
        </is>
      </c>
      <c r="C40" s="946">
        <f>MonthlyCF!N252</f>
        <v/>
      </c>
      <c r="D40" s="947">
        <f>IF(C40=SUM(E40:T40),"OK","Error")</f>
        <v/>
      </c>
      <c r="E40" s="946">
        <f>SUMPRODUCT((MonthlyCF!$C$9:$C$259=AnnualCF!$B40)*(MonthlyCF!$P$7:$GN$7=AnnualCF!E$6)*MonthlyCF!$P$9:$GN$259)</f>
        <v/>
      </c>
      <c r="F40" s="946">
        <f>SUMPRODUCT((MonthlyCF!$C$9:$C$259=AnnualCF!$B40)*(MonthlyCF!$P$7:$GN$7=AnnualCF!F$6)*MonthlyCF!$P$9:$GN$259)</f>
        <v/>
      </c>
      <c r="G40" s="946">
        <f>SUMPRODUCT((MonthlyCF!$C$9:$C$259=AnnualCF!$B40)*(MonthlyCF!$P$7:$GN$7=AnnualCF!G$6)*MonthlyCF!$P$9:$GN$259)</f>
        <v/>
      </c>
      <c r="H40" s="946">
        <f>SUMPRODUCT((MonthlyCF!$C$9:$C$259=AnnualCF!$B40)*(MonthlyCF!$P$7:$GN$7=AnnualCF!H$6)*MonthlyCF!$P$9:$GN$259)</f>
        <v/>
      </c>
      <c r="I40" s="946">
        <f>SUMPRODUCT((MonthlyCF!$C$9:$C$259=AnnualCF!$B40)*(MonthlyCF!$P$7:$GN$7=AnnualCF!I$6)*MonthlyCF!$P$9:$GN$259)</f>
        <v/>
      </c>
      <c r="J40" s="946">
        <f>SUMPRODUCT((MonthlyCF!$C$9:$C$259=AnnualCF!$B40)*(MonthlyCF!$P$7:$GN$7=AnnualCF!J$6)*MonthlyCF!$P$9:$GN$259)</f>
        <v/>
      </c>
      <c r="K40" s="946">
        <f>SUMPRODUCT((MonthlyCF!$C$9:$C$259=AnnualCF!$B40)*(MonthlyCF!$P$7:$GN$7=AnnualCF!K$6)*MonthlyCF!$P$9:$GN$259)</f>
        <v/>
      </c>
      <c r="L40" s="946">
        <f>SUMPRODUCT((MonthlyCF!$C$9:$C$259=AnnualCF!$B40)*(MonthlyCF!$P$7:$GN$7=AnnualCF!L$6)*MonthlyCF!$P$9:$GN$259)</f>
        <v/>
      </c>
      <c r="M40" s="946">
        <f>SUMPRODUCT((MonthlyCF!$C$9:$C$259=AnnualCF!$B40)*(MonthlyCF!$P$7:$GN$7=AnnualCF!M$6)*MonthlyCF!$P$9:$GN$259)</f>
        <v/>
      </c>
      <c r="N40" s="88">
        <f>SUMPRODUCT((MonthlyCF!$C$9:$C$259=AnnualCF!$B40)*(MonthlyCF!$P$7:$GN$7=AnnualCF!N$6)*MonthlyCF!$P$9:$GN$259)</f>
        <v/>
      </c>
      <c r="O40" s="88">
        <f>SUMPRODUCT((MonthlyCF!$C$9:$C$259=AnnualCF!$B40)*(MonthlyCF!$P$7:$GN$7=AnnualCF!O$6)*MonthlyCF!$P$9:$GN$259)</f>
        <v/>
      </c>
      <c r="P40" s="88">
        <f>SUMPRODUCT((MonthlyCF!$C$9:$C$259=AnnualCF!$B40)*(MonthlyCF!$P$7:$GN$7=AnnualCF!P$6)*MonthlyCF!$P$9:$GN$259)</f>
        <v/>
      </c>
      <c r="Q40" s="88">
        <f>SUMPRODUCT((MonthlyCF!$C$9:$C$259=AnnualCF!$B40)*(MonthlyCF!$P$7:$GN$7=AnnualCF!Q$6)*MonthlyCF!$P$9:$GN$259)</f>
        <v/>
      </c>
      <c r="R40" s="88">
        <f>SUMPRODUCT((MonthlyCF!$C$9:$C$259=AnnualCF!$B40)*(MonthlyCF!$P$7:$GN$7=AnnualCF!R$6)*MonthlyCF!$P$9:$GN$259)</f>
        <v/>
      </c>
      <c r="S40" s="88">
        <f>SUMPRODUCT((MonthlyCF!$C$9:$C$259=AnnualCF!$B40)*(MonthlyCF!$P$7:$GN$7=AnnualCF!S$6)*MonthlyCF!$P$9:$GN$259)</f>
        <v/>
      </c>
      <c r="T40" s="88">
        <f>SUMPRODUCT((MonthlyCF!$C$9:$C$259=AnnualCF!$B40)*(MonthlyCF!$P$7:$GN$7=AnnualCF!T$6)*MonthlyCF!$P$9:$GN$259)</f>
        <v/>
      </c>
      <c r="U40" s="1" t="n"/>
    </row>
    <row r="41" customFormat="1" s="63">
      <c r="A41" s="1" t="n"/>
      <c r="B41" s="83" t="inlineStr">
        <is>
          <t>Debt Repayment</t>
        </is>
      </c>
      <c r="C41" s="946">
        <f>MonthlyCF!N253</f>
        <v/>
      </c>
      <c r="D41" s="947">
        <f>IF(C41=SUM(E41:T41),"OK","Error")</f>
        <v/>
      </c>
      <c r="E41" s="946">
        <f>SUMPRODUCT((MonthlyCF!$C$9:$C$259=AnnualCF!$B41)*(MonthlyCF!$P$7:$GN$7=AnnualCF!E$6)*MonthlyCF!$P$9:$GN$259)</f>
        <v/>
      </c>
      <c r="F41" s="946">
        <f>SUMPRODUCT((MonthlyCF!$C$9:$C$259=AnnualCF!$B41)*(MonthlyCF!$P$7:$GN$7=AnnualCF!F$6)*MonthlyCF!$P$9:$GN$259)</f>
        <v/>
      </c>
      <c r="G41" s="946">
        <f>SUMPRODUCT((MonthlyCF!$C$9:$C$259=AnnualCF!$B41)*(MonthlyCF!$P$7:$GN$7=AnnualCF!G$6)*MonthlyCF!$P$9:$GN$259)</f>
        <v/>
      </c>
      <c r="H41" s="946">
        <f>SUMPRODUCT((MonthlyCF!$C$9:$C$259=AnnualCF!$B41)*(MonthlyCF!$P$7:$GN$7=AnnualCF!H$6)*MonthlyCF!$P$9:$GN$259)</f>
        <v/>
      </c>
      <c r="I41" s="946">
        <f>SUMPRODUCT((MonthlyCF!$C$9:$C$259=AnnualCF!$B41)*(MonthlyCF!$P$7:$GN$7=AnnualCF!I$6)*MonthlyCF!$P$9:$GN$259)</f>
        <v/>
      </c>
      <c r="J41" s="946">
        <f>SUMPRODUCT((MonthlyCF!$C$9:$C$259=AnnualCF!$B41)*(MonthlyCF!$P$7:$GN$7=AnnualCF!J$6)*MonthlyCF!$P$9:$GN$259)</f>
        <v/>
      </c>
      <c r="K41" s="946">
        <f>SUMPRODUCT((MonthlyCF!$C$9:$C$259=AnnualCF!$B41)*(MonthlyCF!$P$7:$GN$7=AnnualCF!K$6)*MonthlyCF!$P$9:$GN$259)</f>
        <v/>
      </c>
      <c r="L41" s="946">
        <f>SUMPRODUCT((MonthlyCF!$C$9:$C$259=AnnualCF!$B41)*(MonthlyCF!$P$7:$GN$7=AnnualCF!L$6)*MonthlyCF!$P$9:$GN$259)</f>
        <v/>
      </c>
      <c r="M41" s="946">
        <f>SUMPRODUCT((MonthlyCF!$C$9:$C$259=AnnualCF!$B41)*(MonthlyCF!$P$7:$GN$7=AnnualCF!M$6)*MonthlyCF!$P$9:$GN$259)</f>
        <v/>
      </c>
      <c r="N41" s="88">
        <f>SUMPRODUCT((MonthlyCF!$C$9:$C$259=AnnualCF!$B41)*(MonthlyCF!$P$7:$GN$7=AnnualCF!N$6)*MonthlyCF!$P$9:$GN$259)</f>
        <v/>
      </c>
      <c r="O41" s="88">
        <f>SUMPRODUCT((MonthlyCF!$C$9:$C$259=AnnualCF!$B41)*(MonthlyCF!$P$7:$GN$7=AnnualCF!O$6)*MonthlyCF!$P$9:$GN$259)</f>
        <v/>
      </c>
      <c r="P41" s="88">
        <f>SUMPRODUCT((MonthlyCF!$C$9:$C$259=AnnualCF!$B41)*(MonthlyCF!$P$7:$GN$7=AnnualCF!P$6)*MonthlyCF!$P$9:$GN$259)</f>
        <v/>
      </c>
      <c r="Q41" s="88">
        <f>SUMPRODUCT((MonthlyCF!$C$9:$C$259=AnnualCF!$B41)*(MonthlyCF!$P$7:$GN$7=AnnualCF!Q$6)*MonthlyCF!$P$9:$GN$259)</f>
        <v/>
      </c>
      <c r="R41" s="88">
        <f>SUMPRODUCT((MonthlyCF!$C$9:$C$259=AnnualCF!$B41)*(MonthlyCF!$P$7:$GN$7=AnnualCF!R$6)*MonthlyCF!$P$9:$GN$259)</f>
        <v/>
      </c>
      <c r="S41" s="88">
        <f>SUMPRODUCT((MonthlyCF!$C$9:$C$259=AnnualCF!$B41)*(MonthlyCF!$P$7:$GN$7=AnnualCF!S$6)*MonthlyCF!$P$9:$GN$259)</f>
        <v/>
      </c>
      <c r="T41" s="88">
        <f>SUMPRODUCT((MonthlyCF!$C$9:$C$259=AnnualCF!$B41)*(MonthlyCF!$P$7:$GN$7=AnnualCF!T$6)*MonthlyCF!$P$9:$GN$259)</f>
        <v/>
      </c>
      <c r="U41" s="1" t="n"/>
    </row>
    <row r="42" customFormat="1" s="63">
      <c r="A42" s="1" t="n"/>
      <c r="B42" s="84" t="inlineStr">
        <is>
          <t>Levered Proceeds</t>
        </is>
      </c>
      <c r="C42" s="949">
        <f>MonthlyCF!N254</f>
        <v/>
      </c>
      <c r="D42" s="877">
        <f>IF(C42=SUM(E42:T42),"OK","Error")</f>
        <v/>
      </c>
      <c r="E42" s="949">
        <f>SUMPRODUCT((MonthlyCF!$C$9:$C$259=AnnualCF!$B42)*(MonthlyCF!$P$7:$GN$7=AnnualCF!E$6)*MonthlyCF!$P$9:$GN$259)</f>
        <v/>
      </c>
      <c r="F42" s="949">
        <f>SUMPRODUCT((MonthlyCF!$C$9:$C$259=AnnualCF!$B42)*(MonthlyCF!$P$7:$GN$7=AnnualCF!F$6)*MonthlyCF!$P$9:$GN$259)</f>
        <v/>
      </c>
      <c r="G42" s="949">
        <f>SUMPRODUCT((MonthlyCF!$C$9:$C$259=AnnualCF!$B42)*(MonthlyCF!$P$7:$GN$7=AnnualCF!G$6)*MonthlyCF!$P$9:$GN$259)</f>
        <v/>
      </c>
      <c r="H42" s="949">
        <f>SUMPRODUCT((MonthlyCF!$C$9:$C$259=AnnualCF!$B42)*(MonthlyCF!$P$7:$GN$7=AnnualCF!H$6)*MonthlyCF!$P$9:$GN$259)</f>
        <v/>
      </c>
      <c r="I42" s="949">
        <f>SUMPRODUCT((MonthlyCF!$C$9:$C$259=AnnualCF!$B42)*(MonthlyCF!$P$7:$GN$7=AnnualCF!I$6)*MonthlyCF!$P$9:$GN$259)</f>
        <v/>
      </c>
      <c r="J42" s="949">
        <f>SUMPRODUCT((MonthlyCF!$C$9:$C$259=AnnualCF!$B42)*(MonthlyCF!$P$7:$GN$7=AnnualCF!J$6)*MonthlyCF!$P$9:$GN$259)</f>
        <v/>
      </c>
      <c r="K42" s="949">
        <f>SUMPRODUCT((MonthlyCF!$C$9:$C$259=AnnualCF!$B42)*(MonthlyCF!$P$7:$GN$7=AnnualCF!K$6)*MonthlyCF!$P$9:$GN$259)</f>
        <v/>
      </c>
      <c r="L42" s="949">
        <f>SUMPRODUCT((MonthlyCF!$C$9:$C$259=AnnualCF!$B42)*(MonthlyCF!$P$7:$GN$7=AnnualCF!L$6)*MonthlyCF!$P$9:$GN$259)</f>
        <v/>
      </c>
      <c r="M42" s="949">
        <f>SUMPRODUCT((MonthlyCF!$C$9:$C$259=AnnualCF!$B42)*(MonthlyCF!$P$7:$GN$7=AnnualCF!M$6)*MonthlyCF!$P$9:$GN$259)</f>
        <v/>
      </c>
      <c r="N42" s="20">
        <f>SUMPRODUCT((MonthlyCF!$C$9:$C$259=AnnualCF!$B42)*(MonthlyCF!$P$7:$GN$7=AnnualCF!N$6)*MonthlyCF!$P$9:$GN$259)</f>
        <v/>
      </c>
      <c r="O42" s="20">
        <f>SUMPRODUCT((MonthlyCF!$C$9:$C$259=AnnualCF!$B42)*(MonthlyCF!$P$7:$GN$7=AnnualCF!O$6)*MonthlyCF!$P$9:$GN$259)</f>
        <v/>
      </c>
      <c r="P42" s="20">
        <f>SUMPRODUCT((MonthlyCF!$C$9:$C$259=AnnualCF!$B42)*(MonthlyCF!$P$7:$GN$7=AnnualCF!P$6)*MonthlyCF!$P$9:$GN$259)</f>
        <v/>
      </c>
      <c r="Q42" s="20">
        <f>SUMPRODUCT((MonthlyCF!$C$9:$C$259=AnnualCF!$B42)*(MonthlyCF!$P$7:$GN$7=AnnualCF!Q$6)*MonthlyCF!$P$9:$GN$259)</f>
        <v/>
      </c>
      <c r="R42" s="20">
        <f>SUMPRODUCT((MonthlyCF!$C$9:$C$259=AnnualCF!$B42)*(MonthlyCF!$P$7:$GN$7=AnnualCF!R$6)*MonthlyCF!$P$9:$GN$259)</f>
        <v/>
      </c>
      <c r="S42" s="20">
        <f>SUMPRODUCT((MonthlyCF!$C$9:$C$259=AnnualCF!$B42)*(MonthlyCF!$P$7:$GN$7=AnnualCF!S$6)*MonthlyCF!$P$9:$GN$259)</f>
        <v/>
      </c>
      <c r="T42" s="20">
        <f>SUMPRODUCT((MonthlyCF!$C$9:$C$259=AnnualCF!$B42)*(MonthlyCF!$P$7:$GN$7=AnnualCF!T$6)*MonthlyCF!$P$9:$GN$259)</f>
        <v/>
      </c>
      <c r="U42" s="1" t="n"/>
    </row>
    <row r="43">
      <c r="B43" s="90" t="n"/>
      <c r="C43" s="871" t="n"/>
      <c r="D43" s="871" t="n"/>
      <c r="E43" s="871" t="n"/>
      <c r="F43" s="871" t="n"/>
      <c r="G43" s="871" t="n"/>
      <c r="H43" s="871" t="n"/>
      <c r="I43" s="871" t="n"/>
      <c r="J43" s="871" t="n"/>
      <c r="K43" s="871" t="n"/>
      <c r="L43" s="871" t="n"/>
      <c r="M43" s="871" t="n"/>
    </row>
    <row r="44" ht="21" customFormat="1" customHeight="1" s="669">
      <c r="A44" s="661" t="n"/>
      <c r="B44" s="662" t="inlineStr">
        <is>
          <t>Net Cash Flow</t>
        </is>
      </c>
      <c r="C44" s="948" t="n"/>
      <c r="D44" s="948" t="n"/>
      <c r="E44" s="948" t="n"/>
      <c r="F44" s="948" t="n"/>
      <c r="G44" s="948" t="n"/>
      <c r="H44" s="948" t="n"/>
      <c r="I44" s="948" t="n"/>
      <c r="J44" s="948" t="n"/>
      <c r="K44" s="948" t="n"/>
      <c r="L44" s="948" t="n"/>
      <c r="M44" s="948" t="n"/>
      <c r="N44" s="663" t="n"/>
      <c r="O44" s="663" t="n"/>
      <c r="P44" s="663" t="n"/>
      <c r="Q44" s="663" t="n"/>
      <c r="R44" s="663" t="n"/>
      <c r="S44" s="663" t="n"/>
      <c r="T44" s="663" t="n"/>
      <c r="U44" s="665" t="n"/>
    </row>
    <row r="45" customFormat="1" s="63">
      <c r="A45" s="1" t="n"/>
      <c r="B45" s="99" t="inlineStr">
        <is>
          <t>Unlevered Cash Flow</t>
        </is>
      </c>
      <c r="C45" s="882">
        <f>MonthlyCF!H257</f>
        <v/>
      </c>
      <c r="D45" s="873">
        <f>IF(ROUND(C45,0)=ROUND(SUM(E45:T45),0),"OK","Error")</f>
        <v/>
      </c>
      <c r="E45" s="882">
        <f>SUMPRODUCT((MonthlyCF!$C$9:$C$259=AnnualCF!$B45)*(MonthlyCF!$P$7:$GN$7=AnnualCF!E$6)*MonthlyCF!$P$9:$GN$259)</f>
        <v/>
      </c>
      <c r="F45" s="882">
        <f>SUMPRODUCT((MonthlyCF!$C$9:$C$259=AnnualCF!$B45)*(MonthlyCF!$P$7:$GN$7=AnnualCF!F$6)*MonthlyCF!$P$9:$GN$259)</f>
        <v/>
      </c>
      <c r="G45" s="882">
        <f>SUMPRODUCT((MonthlyCF!$C$9:$C$259=AnnualCF!$B45)*(MonthlyCF!$P$7:$GN$7=AnnualCF!G$6)*MonthlyCF!$P$9:$GN$259)</f>
        <v/>
      </c>
      <c r="H45" s="882">
        <f>SUMPRODUCT((MonthlyCF!$C$9:$C$259=AnnualCF!$B45)*(MonthlyCF!$P$7:$GN$7=AnnualCF!H$6)*MonthlyCF!$P$9:$GN$259)</f>
        <v/>
      </c>
      <c r="I45" s="882">
        <f>SUMPRODUCT((MonthlyCF!$C$9:$C$259=AnnualCF!$B45)*(MonthlyCF!$P$7:$GN$7=AnnualCF!I$6)*MonthlyCF!$P$9:$GN$259)</f>
        <v/>
      </c>
      <c r="J45" s="882">
        <f>SUMPRODUCT((MonthlyCF!$C$9:$C$259=AnnualCF!$B45)*(MonthlyCF!$P$7:$GN$7=AnnualCF!J$6)*MonthlyCF!$P$9:$GN$259)</f>
        <v/>
      </c>
      <c r="K45" s="882">
        <f>SUMPRODUCT((MonthlyCF!$C$9:$C$259=AnnualCF!$B45)*(MonthlyCF!$P$7:$GN$7=AnnualCF!K$6)*MonthlyCF!$P$9:$GN$259)</f>
        <v/>
      </c>
      <c r="L45" s="882">
        <f>SUMPRODUCT((MonthlyCF!$C$9:$C$259=AnnualCF!$B45)*(MonthlyCF!$P$7:$GN$7=AnnualCF!L$6)*MonthlyCF!$P$9:$GN$259)</f>
        <v/>
      </c>
      <c r="M45" s="882">
        <f>SUMPRODUCT((MonthlyCF!$C$9:$C$259=AnnualCF!$B45)*(MonthlyCF!$P$7:$GN$7=AnnualCF!M$6)*MonthlyCF!$P$9:$GN$259)</f>
        <v/>
      </c>
      <c r="N45" s="14">
        <f>SUMPRODUCT((MonthlyCF!$C$9:$C$259=AnnualCF!$B45)*(MonthlyCF!$P$7:$GN$7=AnnualCF!N$6)*MonthlyCF!$P$9:$GN$259)</f>
        <v/>
      </c>
      <c r="O45" s="14">
        <f>SUMPRODUCT((MonthlyCF!$C$9:$C$259=AnnualCF!$B45)*(MonthlyCF!$P$7:$GN$7=AnnualCF!O$6)*MonthlyCF!$P$9:$GN$259)</f>
        <v/>
      </c>
      <c r="P45" s="14">
        <f>SUMPRODUCT((MonthlyCF!$C$9:$C$259=AnnualCF!$B45)*(MonthlyCF!$P$7:$GN$7=AnnualCF!P$6)*MonthlyCF!$P$9:$GN$259)</f>
        <v/>
      </c>
      <c r="Q45" s="14">
        <f>SUMPRODUCT((MonthlyCF!$C$9:$C$259=AnnualCF!$B45)*(MonthlyCF!$P$7:$GN$7=AnnualCF!Q$6)*MonthlyCF!$P$9:$GN$259)</f>
        <v/>
      </c>
      <c r="R45" s="14">
        <f>SUMPRODUCT((MonthlyCF!$C$9:$C$259=AnnualCF!$B45)*(MonthlyCF!$P$7:$GN$7=AnnualCF!R$6)*MonthlyCF!$P$9:$GN$259)</f>
        <v/>
      </c>
      <c r="S45" s="14">
        <f>SUMPRODUCT((MonthlyCF!$C$9:$C$259=AnnualCF!$B45)*(MonthlyCF!$P$7:$GN$7=AnnualCF!S$6)*MonthlyCF!$P$9:$GN$259)</f>
        <v/>
      </c>
      <c r="T45" s="14">
        <f>SUMPRODUCT((MonthlyCF!$C$9:$C$259=AnnualCF!$B45)*(MonthlyCF!$P$7:$GN$7=AnnualCF!T$6)*MonthlyCF!$P$9:$GN$259)</f>
        <v/>
      </c>
      <c r="U45" s="1" t="n"/>
    </row>
    <row r="46" ht="14.65" customFormat="1" customHeight="1" s="63">
      <c r="A46" s="1" t="n"/>
      <c r="B46" s="66" t="inlineStr">
        <is>
          <t>Total Levered Cash Flow</t>
        </is>
      </c>
      <c r="C46" s="946">
        <f>MonthlyCF!H258</f>
        <v/>
      </c>
      <c r="D46" s="947">
        <f>IF(C46=SUM(E46:T46),"OK","Error")</f>
        <v/>
      </c>
      <c r="E46" s="946">
        <f>SUMPRODUCT((MonthlyCF!$C$9:$C$259=AnnualCF!$B46)*(MonthlyCF!$P$7:$GN$7=AnnualCF!E$6)*MonthlyCF!$P$9:$GN$259)</f>
        <v/>
      </c>
      <c r="F46" s="946">
        <f>SUMPRODUCT((MonthlyCF!$C$9:$C$259=AnnualCF!$B46)*(MonthlyCF!$P$7:$GN$7=AnnualCF!F$6)*MonthlyCF!$P$9:$GN$259)</f>
        <v/>
      </c>
      <c r="G46" s="946">
        <f>SUMPRODUCT((MonthlyCF!$C$9:$C$259=AnnualCF!$B46)*(MonthlyCF!$P$7:$GN$7=AnnualCF!G$6)*MonthlyCF!$P$9:$GN$259)</f>
        <v/>
      </c>
      <c r="H46" s="946">
        <f>SUMPRODUCT((MonthlyCF!$C$9:$C$259=AnnualCF!$B46)*(MonthlyCF!$P$7:$GN$7=AnnualCF!H$6)*MonthlyCF!$P$9:$GN$259)</f>
        <v/>
      </c>
      <c r="I46" s="946">
        <f>SUMPRODUCT((MonthlyCF!$C$9:$C$259=AnnualCF!$B46)*(MonthlyCF!$P$7:$GN$7=AnnualCF!I$6)*MonthlyCF!$P$9:$GN$259)</f>
        <v/>
      </c>
      <c r="J46" s="946">
        <f>SUMPRODUCT((MonthlyCF!$C$9:$C$259=AnnualCF!$B46)*(MonthlyCF!$P$7:$GN$7=AnnualCF!J$6)*MonthlyCF!$P$9:$GN$259)</f>
        <v/>
      </c>
      <c r="K46" s="946">
        <f>SUMPRODUCT((MonthlyCF!$C$9:$C$259=AnnualCF!$B46)*(MonthlyCF!$P$7:$GN$7=AnnualCF!K$6)*MonthlyCF!$P$9:$GN$259)</f>
        <v/>
      </c>
      <c r="L46" s="946">
        <f>SUMPRODUCT((MonthlyCF!$C$9:$C$259=AnnualCF!$B46)*(MonthlyCF!$P$7:$GN$7=AnnualCF!L$6)*MonthlyCF!$P$9:$GN$259)</f>
        <v/>
      </c>
      <c r="M46" s="946">
        <f>SUMPRODUCT((MonthlyCF!$C$9:$C$259=AnnualCF!$B46)*(MonthlyCF!$P$7:$GN$7=AnnualCF!M$6)*MonthlyCF!$P$9:$GN$259)</f>
        <v/>
      </c>
      <c r="N46" s="88">
        <f>SUMPRODUCT((MonthlyCF!$C$9:$C$259=AnnualCF!$B46)*(MonthlyCF!$P$7:$GN$7=AnnualCF!N$6)*MonthlyCF!$P$9:$GN$259)</f>
        <v/>
      </c>
      <c r="O46" s="88">
        <f>SUMPRODUCT((MonthlyCF!$C$9:$C$259=AnnualCF!$B46)*(MonthlyCF!$P$7:$GN$7=AnnualCF!O$6)*MonthlyCF!$P$9:$GN$259)</f>
        <v/>
      </c>
      <c r="P46" s="88">
        <f>SUMPRODUCT((MonthlyCF!$C$9:$C$259=AnnualCF!$B46)*(MonthlyCF!$P$7:$GN$7=AnnualCF!P$6)*MonthlyCF!$P$9:$GN$259)</f>
        <v/>
      </c>
      <c r="Q46" s="88">
        <f>SUMPRODUCT((MonthlyCF!$C$9:$C$259=AnnualCF!$B46)*(MonthlyCF!$P$7:$GN$7=AnnualCF!Q$6)*MonthlyCF!$P$9:$GN$259)</f>
        <v/>
      </c>
      <c r="R46" s="88">
        <f>SUMPRODUCT((MonthlyCF!$C$9:$C$259=AnnualCF!$B46)*(MonthlyCF!$P$7:$GN$7=AnnualCF!R$6)*MonthlyCF!$P$9:$GN$259)</f>
        <v/>
      </c>
      <c r="S46" s="88">
        <f>SUMPRODUCT((MonthlyCF!$C$9:$C$259=AnnualCF!$B46)*(MonthlyCF!$P$7:$GN$7=AnnualCF!S$6)*MonthlyCF!$P$9:$GN$259)</f>
        <v/>
      </c>
      <c r="T46" s="88">
        <f>SUMPRODUCT((MonthlyCF!$C$9:$C$259=AnnualCF!$B46)*(MonthlyCF!$P$7:$GN$7=AnnualCF!T$6)*MonthlyCF!$P$9:$GN$259)</f>
        <v/>
      </c>
      <c r="U46" s="1" t="n"/>
    </row>
    <row r="47" ht="14.65" customHeight="1"/>
  </sheetData>
  <pageMargins left="0.7" right="0.7" top="0.75" bottom="0.75" header="0.3" footer="0.3"/>
  <pageSetup orientation="portrait" horizontalDpi="1200" verticalDpi="1200"/>
</worksheet>
</file>

<file path=xl/worksheets/sheet6.xml><?xml version="1.0" encoding="utf-8"?>
<worksheet xmlns="http://schemas.openxmlformats.org/spreadsheetml/2006/main">
  <sheetPr codeName="Sheet3">
    <outlinePr summaryBelow="1" summaryRight="1"/>
    <pageSetUpPr/>
  </sheetPr>
  <dimension ref="A1:GD101"/>
  <sheetViews>
    <sheetView topLeftCell="A66" zoomScale="55" zoomScaleNormal="55" workbookViewId="0">
      <selection activeCell="C1" sqref="C1:C1048576"/>
    </sheetView>
  </sheetViews>
  <sheetFormatPr baseColWidth="8" defaultColWidth="0" defaultRowHeight="14.5"/>
  <cols>
    <col width="2.7265625" customWidth="1" style="1" min="1" max="1"/>
    <col width="39.36328125" bestFit="1" customWidth="1" style="1" min="2" max="2"/>
    <col width="6.1796875" bestFit="1" customWidth="1" style="343" min="3" max="3"/>
    <col width="8.7265625" customWidth="1" style="1" min="4" max="4"/>
    <col width="15.1796875" bestFit="1" customWidth="1" style="1" min="5" max="5"/>
    <col width="12.81640625" bestFit="1" customWidth="1" style="1" min="6" max="6"/>
    <col width="11.1796875" bestFit="1" customWidth="1" style="1" min="7" max="7"/>
    <col width="11.1796875" bestFit="1" customWidth="1" style="343" min="8" max="9"/>
    <col width="11.1796875" bestFit="1" customWidth="1" style="1" min="10" max="58"/>
    <col width="12.1796875" bestFit="1" customWidth="1" style="1" min="59" max="134"/>
    <col width="13.1796875" bestFit="1" customWidth="1" style="1" min="135" max="185"/>
    <col width="2.7265625" customWidth="1" style="1" min="186" max="186"/>
    <col hidden="1" width="9.1796875" customWidth="1" style="1" min="187" max="16384"/>
  </cols>
  <sheetData>
    <row r="1">
      <c r="A1" s="1" t="n"/>
      <c r="B1" s="1" t="n"/>
      <c r="C1" s="343" t="n"/>
      <c r="D1" s="1" t="n"/>
      <c r="E1" s="1" t="n"/>
      <c r="F1" s="1" t="n"/>
      <c r="G1" s="1" t="n"/>
      <c r="H1" s="343" t="n"/>
      <c r="I1" s="343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  <c r="BL1" s="1" t="n"/>
      <c r="BM1" s="1" t="n"/>
      <c r="BN1" s="1" t="n"/>
      <c r="BO1" s="1" t="n"/>
      <c r="BP1" s="1" t="n"/>
      <c r="BQ1" s="1" t="n"/>
      <c r="BR1" s="1" t="n"/>
      <c r="BS1" s="1" t="n"/>
      <c r="BT1" s="1" t="n"/>
      <c r="BU1" s="1" t="n"/>
      <c r="BV1" s="1" t="n"/>
      <c r="BW1" s="1" t="n"/>
      <c r="BX1" s="1" t="n"/>
      <c r="BY1" s="1" t="n"/>
      <c r="BZ1" s="1" t="n"/>
      <c r="CA1" s="1" t="n"/>
      <c r="CB1" s="1" t="n"/>
      <c r="CC1" s="1" t="n"/>
      <c r="CD1" s="1" t="n"/>
      <c r="CE1" s="1" t="n"/>
      <c r="CF1" s="1" t="n"/>
      <c r="CG1" s="1" t="n"/>
      <c r="CH1" s="1" t="n"/>
      <c r="CI1" s="1" t="n"/>
      <c r="CJ1" s="1" t="n"/>
      <c r="CK1" s="1" t="n"/>
      <c r="CL1" s="1" t="n"/>
      <c r="CM1" s="1" t="n"/>
      <c r="CN1" s="1" t="n"/>
      <c r="CO1" s="1" t="n"/>
      <c r="CP1" s="1" t="n"/>
      <c r="CQ1" s="1" t="n"/>
      <c r="CR1" s="1" t="n"/>
      <c r="CS1" s="1" t="n"/>
      <c r="CT1" s="1" t="n"/>
      <c r="CU1" s="1" t="n"/>
      <c r="CV1" s="1" t="n"/>
      <c r="CW1" s="1" t="n"/>
      <c r="CX1" s="1" t="n"/>
      <c r="CY1" s="1" t="n"/>
      <c r="CZ1" s="1" t="n"/>
      <c r="DA1" s="1" t="n"/>
      <c r="DB1" s="1" t="n"/>
      <c r="DC1" s="1" t="n"/>
      <c r="DD1" s="1" t="n"/>
      <c r="DE1" s="1" t="n"/>
      <c r="DF1" s="1" t="n"/>
      <c r="DG1" s="1" t="n"/>
      <c r="DH1" s="1" t="n"/>
      <c r="DI1" s="1" t="n"/>
      <c r="DJ1" s="1" t="n"/>
      <c r="DK1" s="1" t="n"/>
      <c r="DL1" s="1" t="n"/>
      <c r="DM1" s="1" t="n"/>
      <c r="DN1" s="1" t="n"/>
      <c r="DO1" s="1" t="n"/>
      <c r="DP1" s="1" t="n"/>
      <c r="DQ1" s="1" t="n"/>
      <c r="DR1" s="1" t="n"/>
      <c r="DS1" s="1" t="n"/>
      <c r="DT1" s="1" t="n"/>
      <c r="DU1" s="1" t="n"/>
      <c r="DV1" s="1" t="n"/>
      <c r="DW1" s="1" t="n"/>
      <c r="DX1" s="1" t="n"/>
      <c r="DY1" s="1" t="n"/>
      <c r="DZ1" s="1" t="n"/>
      <c r="EA1" s="1" t="n"/>
      <c r="EB1" s="1" t="n"/>
      <c r="EC1" s="1" t="n"/>
      <c r="ED1" s="1" t="n"/>
      <c r="EE1" s="1" t="n"/>
      <c r="EF1" s="1" t="n"/>
      <c r="EG1" s="1" t="n"/>
      <c r="EH1" s="1" t="n"/>
      <c r="EI1" s="1" t="n"/>
      <c r="EJ1" s="1" t="n"/>
      <c r="EK1" s="1" t="n"/>
      <c r="EL1" s="1" t="n"/>
      <c r="EM1" s="1" t="n"/>
      <c r="EN1" s="1" t="n"/>
      <c r="EO1" s="1" t="n"/>
      <c r="EP1" s="1" t="n"/>
      <c r="EQ1" s="1" t="n"/>
      <c r="ER1" s="1" t="n"/>
      <c r="ES1" s="1" t="n"/>
      <c r="ET1" s="1" t="n"/>
      <c r="EU1" s="1" t="n"/>
      <c r="EV1" s="1" t="n"/>
      <c r="EW1" s="1" t="n"/>
      <c r="EX1" s="1" t="n"/>
      <c r="EY1" s="1" t="n"/>
      <c r="EZ1" s="1" t="n"/>
      <c r="FA1" s="1" t="n"/>
      <c r="FB1" s="1" t="n"/>
      <c r="FC1" s="1" t="n"/>
      <c r="FD1" s="1" t="n"/>
      <c r="FE1" s="1" t="n"/>
      <c r="FF1" s="1" t="n"/>
      <c r="FG1" s="1" t="n"/>
      <c r="FH1" s="1" t="n"/>
      <c r="FI1" s="1" t="n"/>
      <c r="FJ1" s="1" t="n"/>
      <c r="FK1" s="1" t="n"/>
      <c r="FL1" s="1" t="n"/>
      <c r="FM1" s="1" t="n"/>
      <c r="FN1" s="1" t="n"/>
      <c r="FO1" s="1" t="n"/>
      <c r="FP1" s="1" t="n"/>
      <c r="FQ1" s="1" t="n"/>
      <c r="FR1" s="1" t="n"/>
      <c r="FS1" s="1" t="n"/>
      <c r="FT1" s="1" t="n"/>
      <c r="FU1" s="1" t="n"/>
      <c r="FV1" s="1" t="n"/>
      <c r="FW1" s="1" t="n"/>
      <c r="FX1" s="1" t="n"/>
      <c r="FY1" s="1" t="n"/>
      <c r="FZ1" s="1" t="n"/>
      <c r="GA1" s="1" t="n"/>
      <c r="GB1" s="1" t="n"/>
      <c r="GC1" s="1" t="n"/>
      <c r="GD1" s="1" t="n"/>
    </row>
    <row r="2" ht="29" customHeight="1">
      <c r="A2" s="1" t="n"/>
      <c r="B2" s="807" t="inlineStr">
        <is>
          <t>KALANI-HONUA - ARTS AND AGRICULTURE EDUCATION FARM</t>
        </is>
      </c>
      <c r="C2" s="808" t="n"/>
      <c r="D2" s="52" t="n"/>
      <c r="E2" s="1" t="n"/>
      <c r="F2" s="1" t="n"/>
      <c r="G2" s="1" t="n"/>
      <c r="H2" s="343" t="n"/>
      <c r="I2" s="343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  <c r="BA2" s="1" t="n"/>
      <c r="BB2" s="1" t="n"/>
      <c r="BC2" s="1" t="n"/>
      <c r="BD2" s="1" t="n"/>
      <c r="BE2" s="1" t="n"/>
      <c r="BF2" s="1" t="n"/>
      <c r="BG2" s="1" t="n"/>
      <c r="BH2" s="1" t="n"/>
      <c r="BI2" s="1" t="n"/>
      <c r="BJ2" s="1" t="n"/>
      <c r="BK2" s="1" t="n"/>
      <c r="BL2" s="1" t="n"/>
      <c r="BM2" s="1" t="n"/>
      <c r="BN2" s="1" t="n"/>
      <c r="BO2" s="1" t="n"/>
      <c r="BP2" s="1" t="n"/>
      <c r="BQ2" s="1" t="n"/>
      <c r="BR2" s="1" t="n"/>
      <c r="BS2" s="1" t="n"/>
      <c r="BT2" s="1" t="n"/>
      <c r="BU2" s="1" t="n"/>
      <c r="BV2" s="1" t="n"/>
      <c r="BW2" s="1" t="n"/>
      <c r="BX2" s="1" t="n"/>
      <c r="BY2" s="1" t="n"/>
      <c r="BZ2" s="1" t="n"/>
      <c r="CA2" s="1" t="n"/>
      <c r="CB2" s="1" t="n"/>
      <c r="CC2" s="1" t="n"/>
      <c r="CD2" s="1" t="n"/>
      <c r="CE2" s="1" t="n"/>
      <c r="CF2" s="1" t="n"/>
      <c r="CG2" s="1" t="n"/>
      <c r="CH2" s="1" t="n"/>
      <c r="CI2" s="1" t="n"/>
      <c r="CJ2" s="1" t="n"/>
      <c r="CK2" s="1" t="n"/>
      <c r="CL2" s="1" t="n"/>
      <c r="CM2" s="1" t="n"/>
      <c r="CN2" s="1" t="n"/>
      <c r="CO2" s="1" t="n"/>
      <c r="CP2" s="1" t="n"/>
      <c r="CQ2" s="1" t="n"/>
      <c r="CR2" s="1" t="n"/>
      <c r="CS2" s="1" t="n"/>
      <c r="CT2" s="1" t="n"/>
      <c r="CU2" s="1" t="n"/>
      <c r="CV2" s="1" t="n"/>
      <c r="CW2" s="1" t="n"/>
      <c r="CX2" s="1" t="n"/>
      <c r="CY2" s="1" t="n"/>
      <c r="CZ2" s="1" t="n"/>
      <c r="DA2" s="1" t="n"/>
      <c r="DB2" s="1" t="n"/>
      <c r="DC2" s="1" t="n"/>
      <c r="DD2" s="1" t="n"/>
      <c r="DE2" s="1" t="n"/>
      <c r="DF2" s="1" t="n"/>
      <c r="DG2" s="1" t="n"/>
      <c r="DH2" s="1" t="n"/>
      <c r="DI2" s="1" t="n"/>
      <c r="DJ2" s="1" t="n"/>
      <c r="DK2" s="1" t="n"/>
      <c r="DL2" s="1" t="n"/>
      <c r="DM2" s="1" t="n"/>
      <c r="DN2" s="1" t="n"/>
      <c r="DO2" s="1" t="n"/>
      <c r="DP2" s="1" t="n"/>
      <c r="DQ2" s="1" t="n"/>
      <c r="DR2" s="1" t="n"/>
      <c r="DS2" s="1" t="n"/>
      <c r="DT2" s="1" t="n"/>
      <c r="DU2" s="1" t="n"/>
      <c r="DV2" s="1" t="n"/>
      <c r="DW2" s="1" t="n"/>
      <c r="DX2" s="1" t="n"/>
      <c r="DY2" s="1" t="n"/>
      <c r="DZ2" s="1" t="n"/>
      <c r="EA2" s="1" t="n"/>
      <c r="EB2" s="1" t="n"/>
      <c r="EC2" s="1" t="n"/>
      <c r="ED2" s="1" t="n"/>
      <c r="EE2" s="1" t="n"/>
      <c r="EF2" s="1" t="n"/>
      <c r="EG2" s="1" t="n"/>
      <c r="EH2" s="1" t="n"/>
      <c r="EI2" s="1" t="n"/>
      <c r="EJ2" s="1" t="n"/>
      <c r="EK2" s="1" t="n"/>
      <c r="EL2" s="1" t="n"/>
      <c r="EM2" s="1" t="n"/>
      <c r="EN2" s="1" t="n"/>
      <c r="EO2" s="1" t="n"/>
      <c r="EP2" s="1" t="n"/>
      <c r="EQ2" s="1" t="n"/>
      <c r="ER2" s="1" t="n"/>
      <c r="ES2" s="1" t="n"/>
      <c r="ET2" s="1" t="n"/>
      <c r="EU2" s="1" t="n"/>
      <c r="EV2" s="1" t="n"/>
      <c r="EW2" s="1" t="n"/>
      <c r="EX2" s="1" t="n"/>
      <c r="EY2" s="1" t="n"/>
      <c r="EZ2" s="1" t="n"/>
      <c r="FA2" s="1" t="n"/>
      <c r="FB2" s="1" t="n"/>
      <c r="FC2" s="1" t="n"/>
      <c r="FD2" s="1" t="n"/>
      <c r="FE2" s="1" t="n"/>
      <c r="FF2" s="1" t="n"/>
      <c r="FG2" s="1" t="n"/>
      <c r="FH2" s="1" t="n"/>
      <c r="FI2" s="1" t="n"/>
      <c r="FJ2" s="1" t="n"/>
      <c r="FK2" s="1" t="n"/>
      <c r="FL2" s="1" t="n"/>
      <c r="FM2" s="1" t="n"/>
      <c r="FN2" s="1" t="n"/>
      <c r="FO2" s="1" t="n"/>
      <c r="FP2" s="1" t="n"/>
      <c r="FQ2" s="1" t="n"/>
      <c r="FR2" s="1" t="n"/>
      <c r="FS2" s="1" t="n"/>
      <c r="FT2" s="1" t="n"/>
      <c r="FU2" s="1" t="n"/>
      <c r="FV2" s="1" t="n"/>
      <c r="FW2" s="1" t="n"/>
      <c r="FX2" s="1" t="n"/>
      <c r="FY2" s="1" t="n"/>
      <c r="FZ2" s="1" t="n"/>
      <c r="GA2" s="1" t="n"/>
      <c r="GB2" s="1" t="n"/>
      <c r="GC2" s="809" t="inlineStr">
        <is>
          <t>Waterfall</t>
        </is>
      </c>
      <c r="GD2" s="1" t="n"/>
    </row>
    <row r="3" ht="15" customHeight="1" thickBot="1"/>
    <row r="4" ht="15" customHeight="1" thickBot="1">
      <c r="B4" s="810" t="inlineStr">
        <is>
          <t>Promote Structure</t>
        </is>
      </c>
      <c r="C4" s="847" t="n"/>
      <c r="D4" s="51" t="n"/>
      <c r="E4" s="650" t="n"/>
      <c r="F4" s="651" t="inlineStr">
        <is>
          <t>Cash Outflow</t>
        </is>
      </c>
      <c r="G4" s="651" t="inlineStr">
        <is>
          <t>Profit</t>
        </is>
      </c>
      <c r="H4" s="688" t="inlineStr">
        <is>
          <t>IRR</t>
        </is>
      </c>
      <c r="I4" s="689" t="inlineStr">
        <is>
          <t>MOIC</t>
        </is>
      </c>
      <c r="K4" s="811" t="inlineStr">
        <is>
          <t>Error Check</t>
        </is>
      </c>
    </row>
    <row r="5">
      <c r="B5" s="812" t="inlineStr">
        <is>
          <t>Equity Split</t>
        </is>
      </c>
      <c r="C5" s="848" t="n"/>
      <c r="E5" s="813" t="inlineStr">
        <is>
          <t>Limited Partner</t>
        </is>
      </c>
      <c r="F5" s="814">
        <f>-SUM(E37:GC37)</f>
        <v/>
      </c>
      <c r="G5" s="814">
        <f>SUM(E99:GC99)</f>
        <v/>
      </c>
      <c r="H5" s="836">
        <f>C99</f>
        <v/>
      </c>
      <c r="I5" s="862">
        <f>SUMIF(E99:GC99,"&gt;0")/-SUMIF(E99:GC99,"&lt;0")</f>
        <v/>
      </c>
      <c r="K5" s="815">
        <f>IF(SUM(E32:GC32)=SUM(G5:G6),"ok","error")</f>
        <v/>
      </c>
    </row>
    <row r="6">
      <c r="B6" s="816" t="inlineStr">
        <is>
          <t>LP</t>
        </is>
      </c>
      <c r="C6" s="44" t="n">
        <v>0.7</v>
      </c>
      <c r="D6" s="34" t="n"/>
      <c r="E6" s="6" t="inlineStr">
        <is>
          <t>General Partner</t>
        </is>
      </c>
      <c r="F6" s="817">
        <f>-SUM(E44:GC44)</f>
        <v/>
      </c>
      <c r="G6" s="817">
        <f>SUM(E100:GC100)</f>
        <v/>
      </c>
      <c r="H6" s="837">
        <f>C100</f>
        <v/>
      </c>
      <c r="I6" s="863">
        <f>SUMIF(E100:GC100,"&gt;0")/-SUMIF(E100:GC100,"&lt;0")</f>
        <v/>
      </c>
    </row>
    <row r="7" ht="15" customHeight="1" thickBot="1">
      <c r="B7" s="818" t="inlineStr">
        <is>
          <t>GP</t>
        </is>
      </c>
      <c r="C7" s="819">
        <f>1-C6</f>
        <v/>
      </c>
      <c r="D7" s="820" t="n"/>
    </row>
    <row r="8">
      <c r="B8" s="46" t="inlineStr">
        <is>
          <t>Tier 1</t>
        </is>
      </c>
      <c r="C8" s="849" t="n"/>
      <c r="D8" s="45" t="n"/>
      <c r="G8" s="346" t="n"/>
    </row>
    <row r="9">
      <c r="B9" s="50" t="inlineStr">
        <is>
          <t>LP Share of Tier 1 Profits</t>
        </is>
      </c>
      <c r="C9" s="49" t="n">
        <v>0.7</v>
      </c>
      <c r="D9" s="34" t="n"/>
    </row>
    <row r="10">
      <c r="B10" s="48" t="inlineStr">
        <is>
          <t>GP Share of Tier 1 Profits</t>
        </is>
      </c>
      <c r="C10" s="47">
        <f>1-C9</f>
        <v/>
      </c>
      <c r="D10" s="36" t="n"/>
    </row>
    <row r="11" ht="15" customHeight="1" thickBot="1">
      <c r="B11" s="821" t="inlineStr">
        <is>
          <t>Hurdle</t>
        </is>
      </c>
      <c r="C11" s="40" t="n">
        <v>0.5</v>
      </c>
      <c r="D11" s="39" t="n"/>
    </row>
    <row r="12">
      <c r="B12" s="46" t="inlineStr">
        <is>
          <t>Tier 2</t>
        </is>
      </c>
      <c r="C12" s="849" t="n"/>
      <c r="D12" s="45" t="n"/>
    </row>
    <row r="13">
      <c r="B13" s="41" t="inlineStr">
        <is>
          <t>GP Promote</t>
        </is>
      </c>
      <c r="C13" s="44" t="n">
        <v>0</v>
      </c>
      <c r="D13" s="34" t="n"/>
    </row>
    <row r="14">
      <c r="B14" s="822" t="inlineStr">
        <is>
          <t>LP Share of Tier 2 Profits</t>
        </is>
      </c>
      <c r="C14" s="43">
        <f>(1-$C$13)*C9</f>
        <v/>
      </c>
      <c r="D14" s="36" t="n"/>
    </row>
    <row r="15">
      <c r="B15" s="823" t="inlineStr">
        <is>
          <t>GP Share of Tier 2 Profits</t>
        </is>
      </c>
      <c r="C15" s="42">
        <f>(1-$C$13)*C10</f>
        <v/>
      </c>
      <c r="D15" s="36" t="n"/>
    </row>
    <row r="16" ht="15" customHeight="1" thickBot="1">
      <c r="B16" s="821" t="inlineStr">
        <is>
          <t>Hurdle</t>
        </is>
      </c>
      <c r="C16" s="40" t="n">
        <v>0</v>
      </c>
      <c r="D16" s="39" t="n"/>
    </row>
    <row r="17">
      <c r="B17" s="46" t="inlineStr">
        <is>
          <t>Tier 3</t>
        </is>
      </c>
      <c r="C17" s="849" t="n"/>
      <c r="D17" s="45" t="n"/>
    </row>
    <row r="18">
      <c r="B18" s="41" t="inlineStr">
        <is>
          <t>GP Promote</t>
        </is>
      </c>
      <c r="C18" s="44" t="n">
        <v>0</v>
      </c>
      <c r="D18" s="34" t="n"/>
    </row>
    <row r="19">
      <c r="B19" s="822" t="inlineStr">
        <is>
          <t>LP Share of Tier 3 Profits</t>
        </is>
      </c>
      <c r="C19" s="43">
        <f>(1-$C$18)*C6</f>
        <v/>
      </c>
      <c r="D19" s="36" t="n"/>
    </row>
    <row r="20">
      <c r="B20" s="823" t="inlineStr">
        <is>
          <t>GP Share of Tier 3 Profits</t>
        </is>
      </c>
      <c r="C20" s="42">
        <f>(1-$C$18)*C7</f>
        <v/>
      </c>
      <c r="D20" s="36" t="n"/>
    </row>
    <row r="21" ht="15" customHeight="1" thickBot="1">
      <c r="B21" s="41" t="inlineStr">
        <is>
          <t>Hurdle</t>
        </is>
      </c>
      <c r="C21" s="40" t="n">
        <v>0.15</v>
      </c>
      <c r="D21" s="39" t="n"/>
    </row>
    <row r="22">
      <c r="B22" s="38" t="inlineStr">
        <is>
          <t>Thereafter</t>
        </is>
      </c>
      <c r="C22" s="850" t="n"/>
      <c r="D22" s="824" t="n"/>
    </row>
    <row r="23">
      <c r="B23" s="825" t="inlineStr">
        <is>
          <t>LP</t>
        </is>
      </c>
      <c r="C23" s="37" t="n">
        <v>0.3</v>
      </c>
      <c r="D23" s="36" t="n"/>
    </row>
    <row r="24" ht="15" customHeight="1" thickBot="1">
      <c r="B24" s="826" t="inlineStr">
        <is>
          <t>GP</t>
        </is>
      </c>
      <c r="C24" s="35" t="n">
        <v>0.7</v>
      </c>
      <c r="D24" s="34" t="n"/>
    </row>
    <row r="26">
      <c r="B26" s="102" t="n"/>
      <c r="C26" s="851" t="n"/>
      <c r="D26" s="102" t="n"/>
      <c r="E26" s="103" t="n"/>
      <c r="F26" s="103" t="n"/>
      <c r="G26" s="103" t="n"/>
      <c r="H26" s="838" t="n"/>
      <c r="I26" s="838" t="n"/>
      <c r="J26" s="103" t="n"/>
      <c r="K26" s="103" t="n"/>
      <c r="L26" s="103" t="n"/>
      <c r="M26" s="103" t="n"/>
      <c r="N26" s="103" t="n"/>
      <c r="O26" s="103" t="n"/>
      <c r="P26" s="103" t="n"/>
      <c r="Q26" s="103" t="n"/>
      <c r="R26" s="103" t="n"/>
      <c r="S26" s="103" t="n"/>
      <c r="T26" s="103" t="n"/>
      <c r="U26" s="103" t="n"/>
      <c r="V26" s="103" t="n"/>
      <c r="W26" s="103" t="n"/>
      <c r="X26" s="103" t="n"/>
      <c r="Y26" s="103" t="n"/>
      <c r="Z26" s="103" t="n"/>
      <c r="AA26" s="103" t="n"/>
      <c r="AB26" s="103" t="n"/>
      <c r="AC26" s="103" t="n"/>
      <c r="AD26" s="103" t="n"/>
      <c r="AE26" s="103" t="n"/>
      <c r="AF26" s="103" t="n"/>
      <c r="AG26" s="103" t="n"/>
      <c r="AH26" s="103" t="n"/>
      <c r="AI26" s="103" t="n"/>
      <c r="AJ26" s="103" t="n"/>
      <c r="AK26" s="103" t="n"/>
      <c r="AL26" s="103" t="n"/>
      <c r="AM26" s="103" t="n"/>
      <c r="AN26" s="103" t="n"/>
      <c r="AO26" s="103" t="n"/>
      <c r="AP26" s="103" t="n"/>
      <c r="AQ26" s="103" t="n"/>
      <c r="AR26" s="103" t="n"/>
      <c r="AS26" s="103" t="n"/>
      <c r="AT26" s="103" t="n"/>
      <c r="AU26" s="103" t="n"/>
      <c r="AV26" s="103" t="n"/>
      <c r="AW26" s="103" t="n"/>
      <c r="AX26" s="103" t="n"/>
      <c r="AY26" s="103" t="n"/>
      <c r="AZ26" s="103" t="n"/>
      <c r="BA26" s="103" t="n"/>
      <c r="BB26" s="103" t="n"/>
      <c r="BC26" s="103" t="n"/>
      <c r="BD26" s="103" t="n"/>
      <c r="BE26" s="103" t="n"/>
      <c r="BF26" s="103" t="n"/>
      <c r="BG26" s="103" t="n"/>
      <c r="BH26" s="103" t="n"/>
      <c r="BI26" s="103" t="n"/>
      <c r="BJ26" s="103" t="n"/>
      <c r="BK26" s="103" t="n"/>
      <c r="BL26" s="103" t="n"/>
      <c r="BM26" s="103" t="n"/>
      <c r="BN26" s="103" t="n"/>
      <c r="BO26" s="103" t="n"/>
      <c r="BP26" s="103" t="n"/>
      <c r="BQ26" s="103" t="n"/>
      <c r="BR26" s="103" t="n"/>
      <c r="BS26" s="103" t="n"/>
      <c r="BT26" s="103" t="n"/>
      <c r="BU26" s="103" t="n"/>
      <c r="BV26" s="103" t="n"/>
      <c r="BW26" s="103" t="n"/>
      <c r="BX26" s="103" t="n"/>
      <c r="BY26" s="103" t="n"/>
      <c r="BZ26" s="103" t="n"/>
      <c r="CA26" s="103" t="n"/>
      <c r="CB26" s="103" t="n"/>
      <c r="CC26" s="103" t="n"/>
      <c r="CD26" s="103" t="n"/>
      <c r="CE26" s="103" t="n"/>
      <c r="CF26" s="103" t="n"/>
      <c r="CG26" s="103" t="n"/>
      <c r="CH26" s="103" t="n"/>
      <c r="CI26" s="103" t="n"/>
      <c r="CJ26" s="103" t="n"/>
      <c r="CK26" s="103" t="n"/>
      <c r="CL26" s="103" t="n"/>
      <c r="CM26" s="103" t="n"/>
      <c r="CN26" s="103" t="n"/>
      <c r="CO26" s="103" t="n"/>
      <c r="CP26" s="103" t="n"/>
      <c r="CQ26" s="103" t="n"/>
      <c r="CR26" s="103" t="n"/>
      <c r="CS26" s="103" t="n"/>
      <c r="CT26" s="103" t="n"/>
      <c r="CU26" s="103" t="n"/>
      <c r="CV26" s="103" t="n"/>
      <c r="CW26" s="103" t="n"/>
      <c r="CX26" s="103" t="n"/>
      <c r="CY26" s="103" t="n"/>
      <c r="CZ26" s="103" t="n"/>
      <c r="DA26" s="103" t="n"/>
      <c r="DB26" s="103" t="n"/>
      <c r="DC26" s="103" t="n"/>
      <c r="DD26" s="103" t="n"/>
      <c r="DE26" s="103" t="n"/>
      <c r="DF26" s="103" t="n"/>
      <c r="DG26" s="103" t="n"/>
      <c r="DH26" s="103" t="n"/>
      <c r="DI26" s="103" t="n"/>
      <c r="DJ26" s="103" t="n"/>
      <c r="DK26" s="103" t="n"/>
      <c r="DL26" s="103" t="n"/>
      <c r="DM26" s="103" t="n"/>
      <c r="DN26" s="103" t="n"/>
      <c r="DO26" s="103" t="n"/>
      <c r="DP26" s="103" t="n"/>
      <c r="DQ26" s="103" t="n"/>
      <c r="DR26" s="103" t="n"/>
      <c r="DS26" s="103" t="n"/>
      <c r="DT26" s="103" t="n"/>
      <c r="DU26" s="103" t="n"/>
      <c r="DV26" s="103" t="n"/>
      <c r="DW26" s="103" t="n"/>
      <c r="DX26" s="103" t="n"/>
      <c r="DY26" s="103" t="n"/>
      <c r="DZ26" s="103" t="n"/>
      <c r="EA26" s="103" t="n"/>
      <c r="EB26" s="103" t="n"/>
      <c r="EC26" s="103" t="n"/>
      <c r="ED26" s="103" t="n"/>
      <c r="EE26" s="103" t="n"/>
      <c r="EF26" s="103" t="n"/>
      <c r="EG26" s="103" t="n"/>
      <c r="EH26" s="103" t="n"/>
      <c r="EI26" s="103" t="n"/>
      <c r="EJ26" s="103" t="n"/>
      <c r="EK26" s="103" t="n"/>
      <c r="EL26" s="103" t="n"/>
      <c r="EM26" s="103" t="n"/>
      <c r="EN26" s="103" t="n"/>
      <c r="EO26" s="103" t="n"/>
      <c r="EP26" s="103" t="n"/>
      <c r="EQ26" s="103" t="n"/>
      <c r="ER26" s="103" t="n"/>
      <c r="ES26" s="103" t="n"/>
      <c r="ET26" s="103" t="n"/>
      <c r="EU26" s="103" t="n"/>
      <c r="EV26" s="103" t="n"/>
      <c r="EW26" s="103" t="n"/>
      <c r="EX26" s="103" t="n"/>
      <c r="EY26" s="103" t="n"/>
      <c r="EZ26" s="103" t="n"/>
      <c r="FA26" s="103" t="n"/>
      <c r="FB26" s="103" t="n"/>
      <c r="FC26" s="103" t="n"/>
      <c r="FD26" s="103" t="n"/>
      <c r="FE26" s="103" t="n"/>
      <c r="FF26" s="103" t="n"/>
      <c r="FG26" s="103" t="n"/>
      <c r="FH26" s="103" t="n"/>
      <c r="FI26" s="103" t="n"/>
      <c r="FJ26" s="103" t="n"/>
      <c r="FK26" s="103" t="n"/>
      <c r="FL26" s="103" t="n"/>
      <c r="FM26" s="103" t="n"/>
      <c r="FN26" s="103" t="n"/>
      <c r="FO26" s="103" t="n"/>
      <c r="FP26" s="103" t="n"/>
      <c r="FQ26" s="103" t="n"/>
      <c r="FR26" s="103" t="n"/>
      <c r="FS26" s="103" t="n"/>
      <c r="FT26" s="103" t="n"/>
      <c r="FU26" s="103" t="n"/>
      <c r="FV26" s="103" t="n"/>
      <c r="FW26" s="103" t="n"/>
      <c r="FX26" s="103" t="n"/>
      <c r="FY26" s="103" t="n"/>
      <c r="FZ26" s="103" t="n"/>
      <c r="GA26" s="103" t="n"/>
      <c r="GB26" s="103" t="n"/>
      <c r="GC26" s="103" t="n"/>
    </row>
    <row r="27">
      <c r="B27" s="104" t="n"/>
      <c r="C27" s="239" t="n"/>
      <c r="D27" s="105" t="n"/>
      <c r="E27" s="106" t="n"/>
      <c r="F27" s="106">
        <f>ROUNDUP(F28/12,0)</f>
        <v/>
      </c>
      <c r="G27" s="106">
        <f>ROUNDUP(G28/12,0)</f>
        <v/>
      </c>
      <c r="H27" s="839">
        <f>ROUNDUP(H28/12,0)</f>
        <v/>
      </c>
      <c r="I27" s="839">
        <f>ROUNDUP(I28/12,0)</f>
        <v/>
      </c>
      <c r="J27" s="106">
        <f>ROUNDUP(J28/12,0)</f>
        <v/>
      </c>
      <c r="K27" s="106">
        <f>ROUNDUP(K28/12,0)</f>
        <v/>
      </c>
      <c r="L27" s="106">
        <f>ROUNDUP(L28/12,0)</f>
        <v/>
      </c>
      <c r="M27" s="106">
        <f>ROUNDUP(M28/12,0)</f>
        <v/>
      </c>
      <c r="N27" s="106">
        <f>ROUNDUP(N28/12,0)</f>
        <v/>
      </c>
      <c r="O27" s="106">
        <f>ROUNDUP(O28/12,0)</f>
        <v/>
      </c>
      <c r="P27" s="106">
        <f>ROUNDUP(P28/12,0)</f>
        <v/>
      </c>
      <c r="Q27" s="106">
        <f>ROUNDUP(Q28/12,0)</f>
        <v/>
      </c>
      <c r="R27" s="106">
        <f>ROUNDUP(R28/12,0)</f>
        <v/>
      </c>
      <c r="S27" s="106">
        <f>ROUNDUP(S28/12,0)</f>
        <v/>
      </c>
      <c r="T27" s="106">
        <f>ROUNDUP(T28/12,0)</f>
        <v/>
      </c>
      <c r="U27" s="106">
        <f>ROUNDUP(U28/12,0)</f>
        <v/>
      </c>
      <c r="V27" s="106">
        <f>ROUNDUP(V28/12,0)</f>
        <v/>
      </c>
      <c r="W27" s="106">
        <f>ROUNDUP(W28/12,0)</f>
        <v/>
      </c>
      <c r="X27" s="106">
        <f>ROUNDUP(X28/12,0)</f>
        <v/>
      </c>
      <c r="Y27" s="106">
        <f>ROUNDUP(Y28/12,0)</f>
        <v/>
      </c>
      <c r="Z27" s="106">
        <f>ROUNDUP(Z28/12,0)</f>
        <v/>
      </c>
      <c r="AA27" s="106">
        <f>ROUNDUP(AA28/12,0)</f>
        <v/>
      </c>
      <c r="AB27" s="106">
        <f>ROUNDUP(AB28/12,0)</f>
        <v/>
      </c>
      <c r="AC27" s="106">
        <f>ROUNDUP(AC28/12,0)</f>
        <v/>
      </c>
      <c r="AD27" s="106">
        <f>ROUNDUP(AD28/12,0)</f>
        <v/>
      </c>
      <c r="AE27" s="106">
        <f>ROUNDUP(AE28/12,0)</f>
        <v/>
      </c>
      <c r="AF27" s="106">
        <f>ROUNDUP(AF28/12,0)</f>
        <v/>
      </c>
      <c r="AG27" s="106">
        <f>ROUNDUP(AG28/12,0)</f>
        <v/>
      </c>
      <c r="AH27" s="106">
        <f>ROUNDUP(AH28/12,0)</f>
        <v/>
      </c>
      <c r="AI27" s="106">
        <f>ROUNDUP(AI28/12,0)</f>
        <v/>
      </c>
      <c r="AJ27" s="106">
        <f>ROUNDUP(AJ28/12,0)</f>
        <v/>
      </c>
      <c r="AK27" s="106">
        <f>ROUNDUP(AK28/12,0)</f>
        <v/>
      </c>
      <c r="AL27" s="106">
        <f>ROUNDUP(AL28/12,0)</f>
        <v/>
      </c>
      <c r="AM27" s="106">
        <f>ROUNDUP(AM28/12,0)</f>
        <v/>
      </c>
      <c r="AN27" s="106">
        <f>ROUNDUP(AN28/12,0)</f>
        <v/>
      </c>
      <c r="AO27" s="106">
        <f>ROUNDUP(AO28/12,0)</f>
        <v/>
      </c>
      <c r="AP27" s="106">
        <f>ROUNDUP(AP28/12,0)</f>
        <v/>
      </c>
      <c r="AQ27" s="106">
        <f>ROUNDUP(AQ28/12,0)</f>
        <v/>
      </c>
      <c r="AR27" s="106">
        <f>ROUNDUP(AR28/12,0)</f>
        <v/>
      </c>
      <c r="AS27" s="106">
        <f>ROUNDUP(AS28/12,0)</f>
        <v/>
      </c>
      <c r="AT27" s="106">
        <f>ROUNDUP(AT28/12,0)</f>
        <v/>
      </c>
      <c r="AU27" s="106">
        <f>ROUNDUP(AU28/12,0)</f>
        <v/>
      </c>
      <c r="AV27" s="106">
        <f>ROUNDUP(AV28/12,0)</f>
        <v/>
      </c>
      <c r="AW27" s="106">
        <f>ROUNDUP(AW28/12,0)</f>
        <v/>
      </c>
      <c r="AX27" s="106">
        <f>ROUNDUP(AX28/12,0)</f>
        <v/>
      </c>
      <c r="AY27" s="106">
        <f>ROUNDUP(AY28/12,0)</f>
        <v/>
      </c>
      <c r="AZ27" s="106">
        <f>ROUNDUP(AZ28/12,0)</f>
        <v/>
      </c>
      <c r="BA27" s="106">
        <f>ROUNDUP(BA28/12,0)</f>
        <v/>
      </c>
      <c r="BB27" s="106">
        <f>ROUNDUP(BB28/12,0)</f>
        <v/>
      </c>
      <c r="BC27" s="106">
        <f>ROUNDUP(BC28/12,0)</f>
        <v/>
      </c>
      <c r="BD27" s="106">
        <f>ROUNDUP(BD28/12,0)</f>
        <v/>
      </c>
      <c r="BE27" s="106">
        <f>ROUNDUP(BE28/12,0)</f>
        <v/>
      </c>
      <c r="BF27" s="106">
        <f>ROUNDUP(BF28/12,0)</f>
        <v/>
      </c>
      <c r="BG27" s="106">
        <f>ROUNDUP(BG28/12,0)</f>
        <v/>
      </c>
      <c r="BH27" s="106">
        <f>ROUNDUP(BH28/12,0)</f>
        <v/>
      </c>
      <c r="BI27" s="106">
        <f>ROUNDUP(BI28/12,0)</f>
        <v/>
      </c>
      <c r="BJ27" s="106">
        <f>ROUNDUP(BJ28/12,0)</f>
        <v/>
      </c>
      <c r="BK27" s="106">
        <f>ROUNDUP(BK28/12,0)</f>
        <v/>
      </c>
      <c r="BL27" s="106">
        <f>ROUNDUP(BL28/12,0)</f>
        <v/>
      </c>
      <c r="BM27" s="106">
        <f>ROUNDUP(BM28/12,0)</f>
        <v/>
      </c>
      <c r="BN27" s="106">
        <f>ROUNDUP(BN28/12,0)</f>
        <v/>
      </c>
      <c r="BO27" s="106">
        <f>ROUNDUP(BO28/12,0)</f>
        <v/>
      </c>
      <c r="BP27" s="106">
        <f>ROUNDUP(BP28/12,0)</f>
        <v/>
      </c>
      <c r="BQ27" s="106">
        <f>ROUNDUP(BQ28/12,0)</f>
        <v/>
      </c>
      <c r="BR27" s="106">
        <f>ROUNDUP(BR28/12,0)</f>
        <v/>
      </c>
      <c r="BS27" s="106">
        <f>ROUNDUP(BS28/12,0)</f>
        <v/>
      </c>
      <c r="BT27" s="106">
        <f>ROUNDUP(BT28/12,0)</f>
        <v/>
      </c>
      <c r="BU27" s="106">
        <f>ROUNDUP(BU28/12,0)</f>
        <v/>
      </c>
      <c r="BV27" s="106">
        <f>ROUNDUP(BV28/12,0)</f>
        <v/>
      </c>
      <c r="BW27" s="106">
        <f>ROUNDUP(BW28/12,0)</f>
        <v/>
      </c>
      <c r="BX27" s="106">
        <f>ROUNDUP(BX28/12,0)</f>
        <v/>
      </c>
      <c r="BY27" s="106">
        <f>ROUNDUP(BY28/12,0)</f>
        <v/>
      </c>
      <c r="BZ27" s="106">
        <f>ROUNDUP(BZ28/12,0)</f>
        <v/>
      </c>
      <c r="CA27" s="106">
        <f>ROUNDUP(CA28/12,0)</f>
        <v/>
      </c>
      <c r="CB27" s="106">
        <f>ROUNDUP(CB28/12,0)</f>
        <v/>
      </c>
      <c r="CC27" s="106">
        <f>ROUNDUP(CC28/12,0)</f>
        <v/>
      </c>
      <c r="CD27" s="106">
        <f>ROUNDUP(CD28/12,0)</f>
        <v/>
      </c>
      <c r="CE27" s="106">
        <f>ROUNDUP(CE28/12,0)</f>
        <v/>
      </c>
      <c r="CF27" s="106">
        <f>ROUNDUP(CF28/12,0)</f>
        <v/>
      </c>
      <c r="CG27" s="106">
        <f>ROUNDUP(CG28/12,0)</f>
        <v/>
      </c>
      <c r="CH27" s="106">
        <f>ROUNDUP(CH28/12,0)</f>
        <v/>
      </c>
      <c r="CI27" s="106">
        <f>ROUNDUP(CI28/12,0)</f>
        <v/>
      </c>
      <c r="CJ27" s="106">
        <f>ROUNDUP(CJ28/12,0)</f>
        <v/>
      </c>
      <c r="CK27" s="106">
        <f>ROUNDUP(CK28/12,0)</f>
        <v/>
      </c>
      <c r="CL27" s="106">
        <f>ROUNDUP(CL28/12,0)</f>
        <v/>
      </c>
      <c r="CM27" s="106">
        <f>ROUNDUP(CM28/12,0)</f>
        <v/>
      </c>
      <c r="CN27" s="106">
        <f>ROUNDUP(CN28/12,0)</f>
        <v/>
      </c>
      <c r="CO27" s="106">
        <f>ROUNDUP(CO28/12,0)</f>
        <v/>
      </c>
      <c r="CP27" s="106">
        <f>ROUNDUP(CP28/12,0)</f>
        <v/>
      </c>
      <c r="CQ27" s="106">
        <f>ROUNDUP(CQ28/12,0)</f>
        <v/>
      </c>
      <c r="CR27" s="106">
        <f>ROUNDUP(CR28/12,0)</f>
        <v/>
      </c>
      <c r="CS27" s="106">
        <f>ROUNDUP(CS28/12,0)</f>
        <v/>
      </c>
      <c r="CT27" s="106">
        <f>ROUNDUP(CT28/12,0)</f>
        <v/>
      </c>
      <c r="CU27" s="106">
        <f>ROUNDUP(CU28/12,0)</f>
        <v/>
      </c>
      <c r="CV27" s="106">
        <f>ROUNDUP(CV28/12,0)</f>
        <v/>
      </c>
      <c r="CW27" s="106">
        <f>ROUNDUP(CW28/12,0)</f>
        <v/>
      </c>
      <c r="CX27" s="106">
        <f>ROUNDUP(CX28/12,0)</f>
        <v/>
      </c>
      <c r="CY27" s="106">
        <f>ROUNDUP(CY28/12,0)</f>
        <v/>
      </c>
      <c r="CZ27" s="106">
        <f>ROUNDUP(CZ28/12,0)</f>
        <v/>
      </c>
      <c r="DA27" s="106">
        <f>ROUNDUP(DA28/12,0)</f>
        <v/>
      </c>
      <c r="DB27" s="106">
        <f>ROUNDUP(DB28/12,0)</f>
        <v/>
      </c>
      <c r="DC27" s="106">
        <f>ROUNDUP(DC28/12,0)</f>
        <v/>
      </c>
      <c r="DD27" s="106">
        <f>ROUNDUP(DD28/12,0)</f>
        <v/>
      </c>
      <c r="DE27" s="106">
        <f>ROUNDUP(DE28/12,0)</f>
        <v/>
      </c>
      <c r="DF27" s="106">
        <f>ROUNDUP(DF28/12,0)</f>
        <v/>
      </c>
      <c r="DG27" s="106">
        <f>ROUNDUP(DG28/12,0)</f>
        <v/>
      </c>
      <c r="DH27" s="106">
        <f>ROUNDUP(DH28/12,0)</f>
        <v/>
      </c>
      <c r="DI27" s="106">
        <f>ROUNDUP(DI28/12,0)</f>
        <v/>
      </c>
      <c r="DJ27" s="106">
        <f>ROUNDUP(DJ28/12,0)</f>
        <v/>
      </c>
      <c r="DK27" s="106">
        <f>ROUNDUP(DK28/12,0)</f>
        <v/>
      </c>
      <c r="DL27" s="106">
        <f>ROUNDUP(DL28/12,0)</f>
        <v/>
      </c>
      <c r="DM27" s="106">
        <f>ROUNDUP(DM28/12,0)</f>
        <v/>
      </c>
      <c r="DN27" s="106">
        <f>ROUNDUP(DN28/12,0)</f>
        <v/>
      </c>
      <c r="DO27" s="106">
        <f>ROUNDUP(DO28/12,0)</f>
        <v/>
      </c>
      <c r="DP27" s="106">
        <f>ROUNDUP(DP28/12,0)</f>
        <v/>
      </c>
      <c r="DQ27" s="106">
        <f>ROUNDUP(DQ28/12,0)</f>
        <v/>
      </c>
      <c r="DR27" s="106">
        <f>ROUNDUP(DR28/12,0)</f>
        <v/>
      </c>
      <c r="DS27" s="106">
        <f>ROUNDUP(DS28/12,0)</f>
        <v/>
      </c>
      <c r="DT27" s="106">
        <f>ROUNDUP(DT28/12,0)</f>
        <v/>
      </c>
      <c r="DU27" s="106">
        <f>ROUNDUP(DU28/12,0)</f>
        <v/>
      </c>
      <c r="DV27" s="106">
        <f>ROUNDUP(DV28/12,0)</f>
        <v/>
      </c>
      <c r="DW27" s="106">
        <f>ROUNDUP(DW28/12,0)</f>
        <v/>
      </c>
      <c r="DX27" s="106">
        <f>ROUNDUP(DX28/12,0)</f>
        <v/>
      </c>
      <c r="DY27" s="106">
        <f>ROUNDUP(DY28/12,0)</f>
        <v/>
      </c>
      <c r="DZ27" s="106">
        <f>ROUNDUP(DZ28/12,0)</f>
        <v/>
      </c>
      <c r="EA27" s="106">
        <f>ROUNDUP(EA28/12,0)</f>
        <v/>
      </c>
      <c r="EB27" s="106">
        <f>ROUNDUP(EB28/12,0)</f>
        <v/>
      </c>
      <c r="EC27" s="106">
        <f>ROUNDUP(EC28/12,0)</f>
        <v/>
      </c>
      <c r="ED27" s="106">
        <f>ROUNDUP(ED28/12,0)</f>
        <v/>
      </c>
      <c r="EE27" s="106">
        <f>ROUNDUP(EE28/12,0)</f>
        <v/>
      </c>
      <c r="EF27" s="106">
        <f>ROUNDUP(EF28/12,0)</f>
        <v/>
      </c>
      <c r="EG27" s="106">
        <f>ROUNDUP(EG28/12,0)</f>
        <v/>
      </c>
      <c r="EH27" s="106">
        <f>ROUNDUP(EH28/12,0)</f>
        <v/>
      </c>
      <c r="EI27" s="106">
        <f>ROUNDUP(EI28/12,0)</f>
        <v/>
      </c>
      <c r="EJ27" s="106">
        <f>ROUNDUP(EJ28/12,0)</f>
        <v/>
      </c>
      <c r="EK27" s="106">
        <f>ROUNDUP(EK28/12,0)</f>
        <v/>
      </c>
      <c r="EL27" s="106">
        <f>ROUNDUP(EL28/12,0)</f>
        <v/>
      </c>
      <c r="EM27" s="106">
        <f>ROUNDUP(EM28/12,0)</f>
        <v/>
      </c>
      <c r="EN27" s="106">
        <f>ROUNDUP(EN28/12,0)</f>
        <v/>
      </c>
      <c r="EO27" s="106">
        <f>ROUNDUP(EO28/12,0)</f>
        <v/>
      </c>
      <c r="EP27" s="106">
        <f>ROUNDUP(EP28/12,0)</f>
        <v/>
      </c>
      <c r="EQ27" s="106">
        <f>ROUNDUP(EQ28/12,0)</f>
        <v/>
      </c>
      <c r="ER27" s="106">
        <f>ROUNDUP(ER28/12,0)</f>
        <v/>
      </c>
      <c r="ES27" s="106">
        <f>ROUNDUP(ES28/12,0)</f>
        <v/>
      </c>
      <c r="ET27" s="106">
        <f>ROUNDUP(ET28/12,0)</f>
        <v/>
      </c>
      <c r="EU27" s="106">
        <f>ROUNDUP(EU28/12,0)</f>
        <v/>
      </c>
      <c r="EV27" s="106">
        <f>ROUNDUP(EV28/12,0)</f>
        <v/>
      </c>
      <c r="EW27" s="106">
        <f>ROUNDUP(EW28/12,0)</f>
        <v/>
      </c>
      <c r="EX27" s="106">
        <f>ROUNDUP(EX28/12,0)</f>
        <v/>
      </c>
      <c r="EY27" s="106">
        <f>ROUNDUP(EY28/12,0)</f>
        <v/>
      </c>
      <c r="EZ27" s="106">
        <f>ROUNDUP(EZ28/12,0)</f>
        <v/>
      </c>
      <c r="FA27" s="106">
        <f>ROUNDUP(FA28/12,0)</f>
        <v/>
      </c>
      <c r="FB27" s="106">
        <f>ROUNDUP(FB28/12,0)</f>
        <v/>
      </c>
      <c r="FC27" s="106">
        <f>ROUNDUP(FC28/12,0)</f>
        <v/>
      </c>
      <c r="FD27" s="106">
        <f>ROUNDUP(FD28/12,0)</f>
        <v/>
      </c>
      <c r="FE27" s="106">
        <f>ROUNDUP(FE28/12,0)</f>
        <v/>
      </c>
      <c r="FF27" s="106">
        <f>ROUNDUP(FF28/12,0)</f>
        <v/>
      </c>
      <c r="FG27" s="106">
        <f>ROUNDUP(FG28/12,0)</f>
        <v/>
      </c>
      <c r="FH27" s="106">
        <f>ROUNDUP(FH28/12,0)</f>
        <v/>
      </c>
      <c r="FI27" s="106">
        <f>ROUNDUP(FI28/12,0)</f>
        <v/>
      </c>
      <c r="FJ27" s="106">
        <f>ROUNDUP(FJ28/12,0)</f>
        <v/>
      </c>
      <c r="FK27" s="106">
        <f>ROUNDUP(FK28/12,0)</f>
        <v/>
      </c>
      <c r="FL27" s="106">
        <f>ROUNDUP(FL28/12,0)</f>
        <v/>
      </c>
      <c r="FM27" s="106">
        <f>ROUNDUP(FM28/12,0)</f>
        <v/>
      </c>
      <c r="FN27" s="106">
        <f>ROUNDUP(FN28/12,0)</f>
        <v/>
      </c>
      <c r="FO27" s="106">
        <f>ROUNDUP(FO28/12,0)</f>
        <v/>
      </c>
      <c r="FP27" s="106">
        <f>ROUNDUP(FP28/12,0)</f>
        <v/>
      </c>
      <c r="FQ27" s="106">
        <f>ROUNDUP(FQ28/12,0)</f>
        <v/>
      </c>
      <c r="FR27" s="106">
        <f>ROUNDUP(FR28/12,0)</f>
        <v/>
      </c>
      <c r="FS27" s="106">
        <f>ROUNDUP(FS28/12,0)</f>
        <v/>
      </c>
      <c r="FT27" s="106">
        <f>ROUNDUP(FT28/12,0)</f>
        <v/>
      </c>
      <c r="FU27" s="106">
        <f>ROUNDUP(FU28/12,0)</f>
        <v/>
      </c>
      <c r="FV27" s="106">
        <f>ROUNDUP(FV28/12,0)</f>
        <v/>
      </c>
      <c r="FW27" s="106">
        <f>ROUNDUP(FW28/12,0)</f>
        <v/>
      </c>
      <c r="FX27" s="106">
        <f>ROUNDUP(FX28/12,0)</f>
        <v/>
      </c>
      <c r="FY27" s="106">
        <f>ROUNDUP(FY28/12,0)</f>
        <v/>
      </c>
      <c r="FZ27" s="106">
        <f>ROUNDUP(FZ28/12,0)</f>
        <v/>
      </c>
      <c r="GA27" s="106">
        <f>ROUNDUP(GA28/12,0)</f>
        <v/>
      </c>
      <c r="GB27" s="106">
        <f>ROUNDUP(GB28/12,0)</f>
        <v/>
      </c>
      <c r="GC27" s="107">
        <f>ROUNDUP(GC28/12,0)</f>
        <v/>
      </c>
    </row>
    <row r="28">
      <c r="B28" s="104" t="n"/>
      <c r="C28" s="239" t="n"/>
      <c r="D28" s="105" t="n"/>
      <c r="E28" s="108" t="n">
        <v>0</v>
      </c>
      <c r="F28" s="108">
        <f>1+E28</f>
        <v/>
      </c>
      <c r="G28" s="108">
        <f>1+F28</f>
        <v/>
      </c>
      <c r="H28" s="840">
        <f>1+G28</f>
        <v/>
      </c>
      <c r="I28" s="840">
        <f>1+H28</f>
        <v/>
      </c>
      <c r="J28" s="108">
        <f>1+I28</f>
        <v/>
      </c>
      <c r="K28" s="108">
        <f>1+J28</f>
        <v/>
      </c>
      <c r="L28" s="108">
        <f>1+K28</f>
        <v/>
      </c>
      <c r="M28" s="108">
        <f>1+L28</f>
        <v/>
      </c>
      <c r="N28" s="108">
        <f>1+M28</f>
        <v/>
      </c>
      <c r="O28" s="108">
        <f>1+N28</f>
        <v/>
      </c>
      <c r="P28" s="108">
        <f>1+O28</f>
        <v/>
      </c>
      <c r="Q28" s="108">
        <f>1+P28</f>
        <v/>
      </c>
      <c r="R28" s="108">
        <f>1+Q28</f>
        <v/>
      </c>
      <c r="S28" s="108">
        <f>1+R28</f>
        <v/>
      </c>
      <c r="T28" s="108">
        <f>1+S28</f>
        <v/>
      </c>
      <c r="U28" s="108">
        <f>1+T28</f>
        <v/>
      </c>
      <c r="V28" s="108">
        <f>1+U28</f>
        <v/>
      </c>
      <c r="W28" s="108">
        <f>1+V28</f>
        <v/>
      </c>
      <c r="X28" s="108">
        <f>1+W28</f>
        <v/>
      </c>
      <c r="Y28" s="108">
        <f>1+X28</f>
        <v/>
      </c>
      <c r="Z28" s="108">
        <f>1+Y28</f>
        <v/>
      </c>
      <c r="AA28" s="108">
        <f>1+Z28</f>
        <v/>
      </c>
      <c r="AB28" s="108">
        <f>1+AA28</f>
        <v/>
      </c>
      <c r="AC28" s="108">
        <f>1+AB28</f>
        <v/>
      </c>
      <c r="AD28" s="108">
        <f>1+AC28</f>
        <v/>
      </c>
      <c r="AE28" s="108">
        <f>1+AD28</f>
        <v/>
      </c>
      <c r="AF28" s="108">
        <f>1+AE28</f>
        <v/>
      </c>
      <c r="AG28" s="108">
        <f>1+AF28</f>
        <v/>
      </c>
      <c r="AH28" s="108">
        <f>1+AG28</f>
        <v/>
      </c>
      <c r="AI28" s="108">
        <f>1+AH28</f>
        <v/>
      </c>
      <c r="AJ28" s="108">
        <f>1+AI28</f>
        <v/>
      </c>
      <c r="AK28" s="108">
        <f>1+AJ28</f>
        <v/>
      </c>
      <c r="AL28" s="108">
        <f>1+AK28</f>
        <v/>
      </c>
      <c r="AM28" s="108">
        <f>1+AL28</f>
        <v/>
      </c>
      <c r="AN28" s="108">
        <f>1+AM28</f>
        <v/>
      </c>
      <c r="AO28" s="108">
        <f>1+AN28</f>
        <v/>
      </c>
      <c r="AP28" s="108">
        <f>1+AO28</f>
        <v/>
      </c>
      <c r="AQ28" s="108">
        <f>1+AP28</f>
        <v/>
      </c>
      <c r="AR28" s="108">
        <f>1+AQ28</f>
        <v/>
      </c>
      <c r="AS28" s="108">
        <f>1+AR28</f>
        <v/>
      </c>
      <c r="AT28" s="108">
        <f>1+AS28</f>
        <v/>
      </c>
      <c r="AU28" s="108">
        <f>1+AT28</f>
        <v/>
      </c>
      <c r="AV28" s="108">
        <f>1+AU28</f>
        <v/>
      </c>
      <c r="AW28" s="108">
        <f>1+AV28</f>
        <v/>
      </c>
      <c r="AX28" s="108">
        <f>1+AW28</f>
        <v/>
      </c>
      <c r="AY28" s="108">
        <f>1+AX28</f>
        <v/>
      </c>
      <c r="AZ28" s="108">
        <f>1+AY28</f>
        <v/>
      </c>
      <c r="BA28" s="108">
        <f>1+AZ28</f>
        <v/>
      </c>
      <c r="BB28" s="108">
        <f>1+BA28</f>
        <v/>
      </c>
      <c r="BC28" s="108">
        <f>1+BB28</f>
        <v/>
      </c>
      <c r="BD28" s="108">
        <f>1+BC28</f>
        <v/>
      </c>
      <c r="BE28" s="108">
        <f>1+BD28</f>
        <v/>
      </c>
      <c r="BF28" s="108">
        <f>1+BE28</f>
        <v/>
      </c>
      <c r="BG28" s="108">
        <f>1+BF28</f>
        <v/>
      </c>
      <c r="BH28" s="108">
        <f>1+BG28</f>
        <v/>
      </c>
      <c r="BI28" s="108">
        <f>1+BH28</f>
        <v/>
      </c>
      <c r="BJ28" s="108">
        <f>1+BI28</f>
        <v/>
      </c>
      <c r="BK28" s="108">
        <f>1+BJ28</f>
        <v/>
      </c>
      <c r="BL28" s="108">
        <f>1+BK28</f>
        <v/>
      </c>
      <c r="BM28" s="108">
        <f>1+BL28</f>
        <v/>
      </c>
      <c r="BN28" s="108">
        <f>1+BM28</f>
        <v/>
      </c>
      <c r="BO28" s="108">
        <f>1+BN28</f>
        <v/>
      </c>
      <c r="BP28" s="108">
        <f>1+BO28</f>
        <v/>
      </c>
      <c r="BQ28" s="108">
        <f>1+BP28</f>
        <v/>
      </c>
      <c r="BR28" s="108">
        <f>1+BQ28</f>
        <v/>
      </c>
      <c r="BS28" s="108">
        <f>1+BR28</f>
        <v/>
      </c>
      <c r="BT28" s="108">
        <f>1+BS28</f>
        <v/>
      </c>
      <c r="BU28" s="108">
        <f>1+BT28</f>
        <v/>
      </c>
      <c r="BV28" s="108">
        <f>1+BU28</f>
        <v/>
      </c>
      <c r="BW28" s="108">
        <f>1+BV28</f>
        <v/>
      </c>
      <c r="BX28" s="108">
        <f>1+BW28</f>
        <v/>
      </c>
      <c r="BY28" s="108">
        <f>1+BX28</f>
        <v/>
      </c>
      <c r="BZ28" s="108">
        <f>1+BY28</f>
        <v/>
      </c>
      <c r="CA28" s="108">
        <f>1+BZ28</f>
        <v/>
      </c>
      <c r="CB28" s="108">
        <f>1+CA28</f>
        <v/>
      </c>
      <c r="CC28" s="108">
        <f>1+CB28</f>
        <v/>
      </c>
      <c r="CD28" s="108">
        <f>1+CC28</f>
        <v/>
      </c>
      <c r="CE28" s="108">
        <f>1+CD28</f>
        <v/>
      </c>
      <c r="CF28" s="108">
        <f>1+CE28</f>
        <v/>
      </c>
      <c r="CG28" s="108">
        <f>1+CF28</f>
        <v/>
      </c>
      <c r="CH28" s="108">
        <f>1+CG28</f>
        <v/>
      </c>
      <c r="CI28" s="108">
        <f>1+CH28</f>
        <v/>
      </c>
      <c r="CJ28" s="108">
        <f>1+CI28</f>
        <v/>
      </c>
      <c r="CK28" s="108">
        <f>1+CJ28</f>
        <v/>
      </c>
      <c r="CL28" s="108">
        <f>1+CK28</f>
        <v/>
      </c>
      <c r="CM28" s="108">
        <f>1+CL28</f>
        <v/>
      </c>
      <c r="CN28" s="108">
        <f>1+CM28</f>
        <v/>
      </c>
      <c r="CO28" s="108">
        <f>1+CN28</f>
        <v/>
      </c>
      <c r="CP28" s="108">
        <f>1+CO28</f>
        <v/>
      </c>
      <c r="CQ28" s="108">
        <f>1+CP28</f>
        <v/>
      </c>
      <c r="CR28" s="108">
        <f>1+CQ28</f>
        <v/>
      </c>
      <c r="CS28" s="108">
        <f>1+CR28</f>
        <v/>
      </c>
      <c r="CT28" s="108">
        <f>1+CS28</f>
        <v/>
      </c>
      <c r="CU28" s="108">
        <f>1+CT28</f>
        <v/>
      </c>
      <c r="CV28" s="108">
        <f>1+CU28</f>
        <v/>
      </c>
      <c r="CW28" s="108">
        <f>1+CV28</f>
        <v/>
      </c>
      <c r="CX28" s="108">
        <f>1+CW28</f>
        <v/>
      </c>
      <c r="CY28" s="108">
        <f>1+CX28</f>
        <v/>
      </c>
      <c r="CZ28" s="108">
        <f>1+CY28</f>
        <v/>
      </c>
      <c r="DA28" s="108">
        <f>1+CZ28</f>
        <v/>
      </c>
      <c r="DB28" s="108">
        <f>1+DA28</f>
        <v/>
      </c>
      <c r="DC28" s="108">
        <f>1+DB28</f>
        <v/>
      </c>
      <c r="DD28" s="108">
        <f>1+DC28</f>
        <v/>
      </c>
      <c r="DE28" s="108">
        <f>1+DD28</f>
        <v/>
      </c>
      <c r="DF28" s="108">
        <f>1+DE28</f>
        <v/>
      </c>
      <c r="DG28" s="108">
        <f>1+DF28</f>
        <v/>
      </c>
      <c r="DH28" s="108">
        <f>1+DG28</f>
        <v/>
      </c>
      <c r="DI28" s="108">
        <f>1+DH28</f>
        <v/>
      </c>
      <c r="DJ28" s="108">
        <f>1+DI28</f>
        <v/>
      </c>
      <c r="DK28" s="108">
        <f>1+DJ28</f>
        <v/>
      </c>
      <c r="DL28" s="108">
        <f>1+DK28</f>
        <v/>
      </c>
      <c r="DM28" s="108">
        <f>1+DL28</f>
        <v/>
      </c>
      <c r="DN28" s="108">
        <f>1+DM28</f>
        <v/>
      </c>
      <c r="DO28" s="108">
        <f>1+DN28</f>
        <v/>
      </c>
      <c r="DP28" s="108">
        <f>1+DO28</f>
        <v/>
      </c>
      <c r="DQ28" s="108">
        <f>1+DP28</f>
        <v/>
      </c>
      <c r="DR28" s="108">
        <f>1+DQ28</f>
        <v/>
      </c>
      <c r="DS28" s="108">
        <f>1+DR28</f>
        <v/>
      </c>
      <c r="DT28" s="108">
        <f>1+DS28</f>
        <v/>
      </c>
      <c r="DU28" s="108">
        <f>1+DT28</f>
        <v/>
      </c>
      <c r="DV28" s="108">
        <f>1+DU28</f>
        <v/>
      </c>
      <c r="DW28" s="108">
        <f>1+DV28</f>
        <v/>
      </c>
      <c r="DX28" s="108">
        <f>1+DW28</f>
        <v/>
      </c>
      <c r="DY28" s="108">
        <f>1+DX28</f>
        <v/>
      </c>
      <c r="DZ28" s="108">
        <f>1+DY28</f>
        <v/>
      </c>
      <c r="EA28" s="108">
        <f>1+DZ28</f>
        <v/>
      </c>
      <c r="EB28" s="108">
        <f>1+EA28</f>
        <v/>
      </c>
      <c r="EC28" s="108">
        <f>1+EB28</f>
        <v/>
      </c>
      <c r="ED28" s="108">
        <f>1+EC28</f>
        <v/>
      </c>
      <c r="EE28" s="108">
        <f>1+ED28</f>
        <v/>
      </c>
      <c r="EF28" s="108">
        <f>1+EE28</f>
        <v/>
      </c>
      <c r="EG28" s="108">
        <f>1+EF28</f>
        <v/>
      </c>
      <c r="EH28" s="108">
        <f>1+EG28</f>
        <v/>
      </c>
      <c r="EI28" s="108">
        <f>1+EH28</f>
        <v/>
      </c>
      <c r="EJ28" s="108">
        <f>1+EI28</f>
        <v/>
      </c>
      <c r="EK28" s="108">
        <f>1+EJ28</f>
        <v/>
      </c>
      <c r="EL28" s="108">
        <f>1+EK28</f>
        <v/>
      </c>
      <c r="EM28" s="108">
        <f>1+EL28</f>
        <v/>
      </c>
      <c r="EN28" s="108">
        <f>1+EM28</f>
        <v/>
      </c>
      <c r="EO28" s="108">
        <f>1+EN28</f>
        <v/>
      </c>
      <c r="EP28" s="108">
        <f>1+EO28</f>
        <v/>
      </c>
      <c r="EQ28" s="108">
        <f>1+EP28</f>
        <v/>
      </c>
      <c r="ER28" s="108">
        <f>1+EQ28</f>
        <v/>
      </c>
      <c r="ES28" s="108">
        <f>1+ER28</f>
        <v/>
      </c>
      <c r="ET28" s="108">
        <f>1+ES28</f>
        <v/>
      </c>
      <c r="EU28" s="108">
        <f>1+ET28</f>
        <v/>
      </c>
      <c r="EV28" s="108">
        <f>1+EU28</f>
        <v/>
      </c>
      <c r="EW28" s="108">
        <f>1+EV28</f>
        <v/>
      </c>
      <c r="EX28" s="108">
        <f>1+EW28</f>
        <v/>
      </c>
      <c r="EY28" s="108">
        <f>1+EX28</f>
        <v/>
      </c>
      <c r="EZ28" s="108">
        <f>1+EY28</f>
        <v/>
      </c>
      <c r="FA28" s="108">
        <f>1+EZ28</f>
        <v/>
      </c>
      <c r="FB28" s="108">
        <f>1+FA28</f>
        <v/>
      </c>
      <c r="FC28" s="108">
        <f>1+FB28</f>
        <v/>
      </c>
      <c r="FD28" s="108">
        <f>1+FC28</f>
        <v/>
      </c>
      <c r="FE28" s="108">
        <f>1+FD28</f>
        <v/>
      </c>
      <c r="FF28" s="108">
        <f>1+FE28</f>
        <v/>
      </c>
      <c r="FG28" s="108">
        <f>1+FF28</f>
        <v/>
      </c>
      <c r="FH28" s="108">
        <f>1+FG28</f>
        <v/>
      </c>
      <c r="FI28" s="108">
        <f>1+FH28</f>
        <v/>
      </c>
      <c r="FJ28" s="108">
        <f>1+FI28</f>
        <v/>
      </c>
      <c r="FK28" s="108">
        <f>1+FJ28</f>
        <v/>
      </c>
      <c r="FL28" s="108">
        <f>1+FK28</f>
        <v/>
      </c>
      <c r="FM28" s="108">
        <f>1+FL28</f>
        <v/>
      </c>
      <c r="FN28" s="108">
        <f>1+FM28</f>
        <v/>
      </c>
      <c r="FO28" s="108">
        <f>1+FN28</f>
        <v/>
      </c>
      <c r="FP28" s="108">
        <f>1+FO28</f>
        <v/>
      </c>
      <c r="FQ28" s="108">
        <f>1+FP28</f>
        <v/>
      </c>
      <c r="FR28" s="108">
        <f>1+FQ28</f>
        <v/>
      </c>
      <c r="FS28" s="108">
        <f>1+FR28</f>
        <v/>
      </c>
      <c r="FT28" s="108">
        <f>1+FS28</f>
        <v/>
      </c>
      <c r="FU28" s="108">
        <f>1+FT28</f>
        <v/>
      </c>
      <c r="FV28" s="108">
        <f>1+FU28</f>
        <v/>
      </c>
      <c r="FW28" s="108">
        <f>1+FV28</f>
        <v/>
      </c>
      <c r="FX28" s="108">
        <f>1+FW28</f>
        <v/>
      </c>
      <c r="FY28" s="108">
        <f>1+FX28</f>
        <v/>
      </c>
      <c r="FZ28" s="108">
        <f>1+FY28</f>
        <v/>
      </c>
      <c r="GA28" s="108">
        <f>1+FZ28</f>
        <v/>
      </c>
      <c r="GB28" s="108">
        <f>1+GA28</f>
        <v/>
      </c>
      <c r="GC28" s="108">
        <f>1+GB28</f>
        <v/>
      </c>
    </row>
    <row r="29">
      <c r="B29" s="109" t="inlineStr">
        <is>
          <t>Year Ending</t>
        </is>
      </c>
      <c r="C29" s="852" t="n"/>
      <c r="D29" s="110" t="n"/>
      <c r="E29" s="953">
        <f>MonthlyCF!P8</f>
        <v/>
      </c>
      <c r="F29" s="953">
        <f>MonthlyCF!Q8</f>
        <v/>
      </c>
      <c r="G29" s="953">
        <f>MonthlyCF!R8</f>
        <v/>
      </c>
      <c r="H29" s="954">
        <f>MonthlyCF!S8</f>
        <v/>
      </c>
      <c r="I29" s="954">
        <f>MonthlyCF!T8</f>
        <v/>
      </c>
      <c r="J29" s="953">
        <f>MonthlyCF!U8</f>
        <v/>
      </c>
      <c r="K29" s="953">
        <f>MonthlyCF!V8</f>
        <v/>
      </c>
      <c r="L29" s="953">
        <f>MonthlyCF!W8</f>
        <v/>
      </c>
      <c r="M29" s="953">
        <f>MonthlyCF!X8</f>
        <v/>
      </c>
      <c r="N29" s="953">
        <f>MonthlyCF!Y8</f>
        <v/>
      </c>
      <c r="O29" s="953">
        <f>MonthlyCF!Z8</f>
        <v/>
      </c>
      <c r="P29" s="953">
        <f>MonthlyCF!AA8</f>
        <v/>
      </c>
      <c r="Q29" s="953">
        <f>MonthlyCF!AB8</f>
        <v/>
      </c>
      <c r="R29" s="953">
        <f>MonthlyCF!AC8</f>
        <v/>
      </c>
      <c r="S29" s="953">
        <f>MonthlyCF!AD8</f>
        <v/>
      </c>
      <c r="T29" s="953">
        <f>MonthlyCF!AE8</f>
        <v/>
      </c>
      <c r="U29" s="953">
        <f>MonthlyCF!AF8</f>
        <v/>
      </c>
      <c r="V29" s="953">
        <f>MonthlyCF!AG8</f>
        <v/>
      </c>
      <c r="W29" s="953">
        <f>MonthlyCF!AH8</f>
        <v/>
      </c>
      <c r="X29" s="953">
        <f>MonthlyCF!AI8</f>
        <v/>
      </c>
      <c r="Y29" s="953">
        <f>MonthlyCF!AJ8</f>
        <v/>
      </c>
      <c r="Z29" s="953">
        <f>MonthlyCF!AK8</f>
        <v/>
      </c>
      <c r="AA29" s="953">
        <f>MonthlyCF!AL8</f>
        <v/>
      </c>
      <c r="AB29" s="953">
        <f>MonthlyCF!AM8</f>
        <v/>
      </c>
      <c r="AC29" s="953">
        <f>MonthlyCF!AN8</f>
        <v/>
      </c>
      <c r="AD29" s="953">
        <f>MonthlyCF!AO8</f>
        <v/>
      </c>
      <c r="AE29" s="953">
        <f>MonthlyCF!AP8</f>
        <v/>
      </c>
      <c r="AF29" s="953">
        <f>MonthlyCF!AQ8</f>
        <v/>
      </c>
      <c r="AG29" s="953">
        <f>MonthlyCF!AR8</f>
        <v/>
      </c>
      <c r="AH29" s="953">
        <f>MonthlyCF!AS8</f>
        <v/>
      </c>
      <c r="AI29" s="953">
        <f>MonthlyCF!AT8</f>
        <v/>
      </c>
      <c r="AJ29" s="953">
        <f>MonthlyCF!AU8</f>
        <v/>
      </c>
      <c r="AK29" s="953">
        <f>MonthlyCF!AV8</f>
        <v/>
      </c>
      <c r="AL29" s="953">
        <f>MonthlyCF!AW8</f>
        <v/>
      </c>
      <c r="AM29" s="953">
        <f>MonthlyCF!AX8</f>
        <v/>
      </c>
      <c r="AN29" s="953">
        <f>MonthlyCF!AY8</f>
        <v/>
      </c>
      <c r="AO29" s="953">
        <f>MonthlyCF!AZ8</f>
        <v/>
      </c>
      <c r="AP29" s="953">
        <f>MonthlyCF!BA8</f>
        <v/>
      </c>
      <c r="AQ29" s="953">
        <f>MonthlyCF!BB8</f>
        <v/>
      </c>
      <c r="AR29" s="953">
        <f>MonthlyCF!BC8</f>
        <v/>
      </c>
      <c r="AS29" s="953">
        <f>MonthlyCF!BD8</f>
        <v/>
      </c>
      <c r="AT29" s="953">
        <f>MonthlyCF!BE8</f>
        <v/>
      </c>
      <c r="AU29" s="953">
        <f>MonthlyCF!BF8</f>
        <v/>
      </c>
      <c r="AV29" s="953">
        <f>MonthlyCF!BG8</f>
        <v/>
      </c>
      <c r="AW29" s="953">
        <f>MonthlyCF!BH8</f>
        <v/>
      </c>
      <c r="AX29" s="953">
        <f>MonthlyCF!BI8</f>
        <v/>
      </c>
      <c r="AY29" s="953">
        <f>MonthlyCF!BJ8</f>
        <v/>
      </c>
      <c r="AZ29" s="953">
        <f>MonthlyCF!BK8</f>
        <v/>
      </c>
      <c r="BA29" s="953">
        <f>MonthlyCF!BL8</f>
        <v/>
      </c>
      <c r="BB29" s="953">
        <f>MonthlyCF!BM8</f>
        <v/>
      </c>
      <c r="BC29" s="953">
        <f>MonthlyCF!BN8</f>
        <v/>
      </c>
      <c r="BD29" s="953">
        <f>MonthlyCF!BO8</f>
        <v/>
      </c>
      <c r="BE29" s="953">
        <f>MonthlyCF!BP8</f>
        <v/>
      </c>
      <c r="BF29" s="953">
        <f>MonthlyCF!BQ8</f>
        <v/>
      </c>
      <c r="BG29" s="953">
        <f>MonthlyCF!BR8</f>
        <v/>
      </c>
      <c r="BH29" s="953">
        <f>MonthlyCF!BS8</f>
        <v/>
      </c>
      <c r="BI29" s="953">
        <f>MonthlyCF!BT8</f>
        <v/>
      </c>
      <c r="BJ29" s="953">
        <f>MonthlyCF!BU8</f>
        <v/>
      </c>
      <c r="BK29" s="953">
        <f>MonthlyCF!BV8</f>
        <v/>
      </c>
      <c r="BL29" s="953">
        <f>MonthlyCF!BW8</f>
        <v/>
      </c>
      <c r="BM29" s="953">
        <f>MonthlyCF!BX8</f>
        <v/>
      </c>
      <c r="BN29" s="953">
        <f>MonthlyCF!BY8</f>
        <v/>
      </c>
      <c r="BO29" s="953">
        <f>MonthlyCF!BZ8</f>
        <v/>
      </c>
      <c r="BP29" s="953">
        <f>MonthlyCF!CA8</f>
        <v/>
      </c>
      <c r="BQ29" s="953">
        <f>MonthlyCF!CB8</f>
        <v/>
      </c>
      <c r="BR29" s="953">
        <f>MonthlyCF!CC8</f>
        <v/>
      </c>
      <c r="BS29" s="953">
        <f>MonthlyCF!CD8</f>
        <v/>
      </c>
      <c r="BT29" s="953">
        <f>MonthlyCF!CE8</f>
        <v/>
      </c>
      <c r="BU29" s="953">
        <f>MonthlyCF!CF8</f>
        <v/>
      </c>
      <c r="BV29" s="953">
        <f>MonthlyCF!CG8</f>
        <v/>
      </c>
      <c r="BW29" s="953">
        <f>MonthlyCF!CH8</f>
        <v/>
      </c>
      <c r="BX29" s="953">
        <f>MonthlyCF!CI8</f>
        <v/>
      </c>
      <c r="BY29" s="953">
        <f>MonthlyCF!CJ8</f>
        <v/>
      </c>
      <c r="BZ29" s="953">
        <f>MonthlyCF!CK8</f>
        <v/>
      </c>
      <c r="CA29" s="953">
        <f>MonthlyCF!CL8</f>
        <v/>
      </c>
      <c r="CB29" s="953">
        <f>MonthlyCF!CM8</f>
        <v/>
      </c>
      <c r="CC29" s="953">
        <f>MonthlyCF!CN8</f>
        <v/>
      </c>
      <c r="CD29" s="953">
        <f>MonthlyCF!CO8</f>
        <v/>
      </c>
      <c r="CE29" s="953">
        <f>MonthlyCF!CP8</f>
        <v/>
      </c>
      <c r="CF29" s="953">
        <f>MonthlyCF!CQ8</f>
        <v/>
      </c>
      <c r="CG29" s="953">
        <f>MonthlyCF!CR8</f>
        <v/>
      </c>
      <c r="CH29" s="953">
        <f>MonthlyCF!CS8</f>
        <v/>
      </c>
      <c r="CI29" s="953">
        <f>MonthlyCF!CT8</f>
        <v/>
      </c>
      <c r="CJ29" s="953">
        <f>MonthlyCF!CU8</f>
        <v/>
      </c>
      <c r="CK29" s="953">
        <f>MonthlyCF!CV8</f>
        <v/>
      </c>
      <c r="CL29" s="953">
        <f>MonthlyCF!CW8</f>
        <v/>
      </c>
      <c r="CM29" s="953">
        <f>MonthlyCF!CX8</f>
        <v/>
      </c>
      <c r="CN29" s="953">
        <f>MonthlyCF!CY8</f>
        <v/>
      </c>
      <c r="CO29" s="953">
        <f>MonthlyCF!CZ8</f>
        <v/>
      </c>
      <c r="CP29" s="953">
        <f>MonthlyCF!DA8</f>
        <v/>
      </c>
      <c r="CQ29" s="953">
        <f>MonthlyCF!DB8</f>
        <v/>
      </c>
      <c r="CR29" s="953">
        <f>MonthlyCF!DC8</f>
        <v/>
      </c>
      <c r="CS29" s="953">
        <f>MonthlyCF!DD8</f>
        <v/>
      </c>
      <c r="CT29" s="953">
        <f>MonthlyCF!DE8</f>
        <v/>
      </c>
      <c r="CU29" s="953">
        <f>MonthlyCF!DF8</f>
        <v/>
      </c>
      <c r="CV29" s="953">
        <f>MonthlyCF!DG8</f>
        <v/>
      </c>
      <c r="CW29" s="953">
        <f>MonthlyCF!DH8</f>
        <v/>
      </c>
      <c r="CX29" s="953">
        <f>MonthlyCF!DI8</f>
        <v/>
      </c>
      <c r="CY29" s="953">
        <f>MonthlyCF!DJ8</f>
        <v/>
      </c>
      <c r="CZ29" s="953">
        <f>MonthlyCF!DK8</f>
        <v/>
      </c>
      <c r="DA29" s="953">
        <f>MonthlyCF!DL8</f>
        <v/>
      </c>
      <c r="DB29" s="953">
        <f>MonthlyCF!DM8</f>
        <v/>
      </c>
      <c r="DC29" s="953">
        <f>MonthlyCF!DN8</f>
        <v/>
      </c>
      <c r="DD29" s="953">
        <f>MonthlyCF!DO8</f>
        <v/>
      </c>
      <c r="DE29" s="953">
        <f>MonthlyCF!DP8</f>
        <v/>
      </c>
      <c r="DF29" s="953">
        <f>MonthlyCF!DQ8</f>
        <v/>
      </c>
      <c r="DG29" s="953">
        <f>MonthlyCF!DR8</f>
        <v/>
      </c>
      <c r="DH29" s="953">
        <f>MonthlyCF!DS8</f>
        <v/>
      </c>
      <c r="DI29" s="953">
        <f>MonthlyCF!DT8</f>
        <v/>
      </c>
      <c r="DJ29" s="953">
        <f>MonthlyCF!DU8</f>
        <v/>
      </c>
      <c r="DK29" s="953">
        <f>MonthlyCF!DV8</f>
        <v/>
      </c>
      <c r="DL29" s="953">
        <f>MonthlyCF!DW8</f>
        <v/>
      </c>
      <c r="DM29" s="953">
        <f>MonthlyCF!DX8</f>
        <v/>
      </c>
      <c r="DN29" s="953">
        <f>MonthlyCF!DY8</f>
        <v/>
      </c>
      <c r="DO29" s="953">
        <f>MonthlyCF!DZ8</f>
        <v/>
      </c>
      <c r="DP29" s="953">
        <f>MonthlyCF!EA8</f>
        <v/>
      </c>
      <c r="DQ29" s="953">
        <f>MonthlyCF!EB8</f>
        <v/>
      </c>
      <c r="DR29" s="953">
        <f>MonthlyCF!EC8</f>
        <v/>
      </c>
      <c r="DS29" s="953">
        <f>MonthlyCF!ED8</f>
        <v/>
      </c>
      <c r="DT29" s="953">
        <f>MonthlyCF!EE8</f>
        <v/>
      </c>
      <c r="DU29" s="953">
        <f>MonthlyCF!EF8</f>
        <v/>
      </c>
      <c r="DV29" s="953">
        <f>MonthlyCF!EG8</f>
        <v/>
      </c>
      <c r="DW29" s="953">
        <f>MonthlyCF!EH8</f>
        <v/>
      </c>
      <c r="DX29" s="953">
        <f>MonthlyCF!EI8</f>
        <v/>
      </c>
      <c r="DY29" s="953">
        <f>MonthlyCF!EJ8</f>
        <v/>
      </c>
      <c r="DZ29" s="953">
        <f>MonthlyCF!EK8</f>
        <v/>
      </c>
      <c r="EA29" s="953">
        <f>MonthlyCF!EL8</f>
        <v/>
      </c>
      <c r="EB29" s="953">
        <f>MonthlyCF!EM8</f>
        <v/>
      </c>
      <c r="EC29" s="953">
        <f>MonthlyCF!EN8</f>
        <v/>
      </c>
      <c r="ED29" s="953">
        <f>MonthlyCF!EO8</f>
        <v/>
      </c>
      <c r="EE29" s="953">
        <f>MonthlyCF!EP8</f>
        <v/>
      </c>
      <c r="EF29" s="953">
        <f>MonthlyCF!EQ8</f>
        <v/>
      </c>
      <c r="EG29" s="953">
        <f>MonthlyCF!ER8</f>
        <v/>
      </c>
      <c r="EH29" s="953">
        <f>MonthlyCF!ES8</f>
        <v/>
      </c>
      <c r="EI29" s="953">
        <f>MonthlyCF!ET8</f>
        <v/>
      </c>
      <c r="EJ29" s="953">
        <f>MonthlyCF!EU8</f>
        <v/>
      </c>
      <c r="EK29" s="953">
        <f>MonthlyCF!EV8</f>
        <v/>
      </c>
      <c r="EL29" s="953">
        <f>MonthlyCF!EW8</f>
        <v/>
      </c>
      <c r="EM29" s="953">
        <f>MonthlyCF!EX8</f>
        <v/>
      </c>
      <c r="EN29" s="953">
        <f>MonthlyCF!EY8</f>
        <v/>
      </c>
      <c r="EO29" s="953">
        <f>MonthlyCF!EZ8</f>
        <v/>
      </c>
      <c r="EP29" s="953">
        <f>MonthlyCF!FA8</f>
        <v/>
      </c>
      <c r="EQ29" s="953">
        <f>MonthlyCF!FB8</f>
        <v/>
      </c>
      <c r="ER29" s="953">
        <f>MonthlyCF!FC8</f>
        <v/>
      </c>
      <c r="ES29" s="953">
        <f>MonthlyCF!FD8</f>
        <v/>
      </c>
      <c r="ET29" s="953">
        <f>MonthlyCF!FE8</f>
        <v/>
      </c>
      <c r="EU29" s="953">
        <f>MonthlyCF!FF8</f>
        <v/>
      </c>
      <c r="EV29" s="953">
        <f>MonthlyCF!FG8</f>
        <v/>
      </c>
      <c r="EW29" s="953">
        <f>MonthlyCF!FH8</f>
        <v/>
      </c>
      <c r="EX29" s="953">
        <f>MonthlyCF!FI8</f>
        <v/>
      </c>
      <c r="EY29" s="953">
        <f>MonthlyCF!FJ8</f>
        <v/>
      </c>
      <c r="EZ29" s="953">
        <f>MonthlyCF!FK8</f>
        <v/>
      </c>
      <c r="FA29" s="953">
        <f>MonthlyCF!FL8</f>
        <v/>
      </c>
      <c r="FB29" s="953">
        <f>MonthlyCF!FM8</f>
        <v/>
      </c>
      <c r="FC29" s="953">
        <f>MonthlyCF!FN8</f>
        <v/>
      </c>
      <c r="FD29" s="953">
        <f>MonthlyCF!FO8</f>
        <v/>
      </c>
      <c r="FE29" s="953">
        <f>MonthlyCF!FP8</f>
        <v/>
      </c>
      <c r="FF29" s="953">
        <f>MonthlyCF!FQ8</f>
        <v/>
      </c>
      <c r="FG29" s="953">
        <f>MonthlyCF!FR8</f>
        <v/>
      </c>
      <c r="FH29" s="953">
        <f>MonthlyCF!FS8</f>
        <v/>
      </c>
      <c r="FI29" s="953">
        <f>MonthlyCF!FT8</f>
        <v/>
      </c>
      <c r="FJ29" s="953">
        <f>MonthlyCF!FU8</f>
        <v/>
      </c>
      <c r="FK29" s="953">
        <f>MonthlyCF!FV8</f>
        <v/>
      </c>
      <c r="FL29" s="953">
        <f>MonthlyCF!FW8</f>
        <v/>
      </c>
      <c r="FM29" s="953">
        <f>MonthlyCF!FX8</f>
        <v/>
      </c>
      <c r="FN29" s="953">
        <f>MonthlyCF!FY8</f>
        <v/>
      </c>
      <c r="FO29" s="953">
        <f>MonthlyCF!FZ8</f>
        <v/>
      </c>
      <c r="FP29" s="953">
        <f>MonthlyCF!GA8</f>
        <v/>
      </c>
      <c r="FQ29" s="953">
        <f>MonthlyCF!GB8</f>
        <v/>
      </c>
      <c r="FR29" s="953">
        <f>MonthlyCF!GC8</f>
        <v/>
      </c>
      <c r="FS29" s="953">
        <f>MonthlyCF!GD8</f>
        <v/>
      </c>
      <c r="FT29" s="953">
        <f>MonthlyCF!GE8</f>
        <v/>
      </c>
      <c r="FU29" s="953">
        <f>MonthlyCF!GF8</f>
        <v/>
      </c>
      <c r="FV29" s="953">
        <f>MonthlyCF!GG8</f>
        <v/>
      </c>
      <c r="FW29" s="953">
        <f>MonthlyCF!GH8</f>
        <v/>
      </c>
      <c r="FX29" s="953">
        <f>MonthlyCF!GI8</f>
        <v/>
      </c>
      <c r="FY29" s="953">
        <f>MonthlyCF!GJ8</f>
        <v/>
      </c>
      <c r="FZ29" s="953">
        <f>MonthlyCF!GK8</f>
        <v/>
      </c>
      <c r="GA29" s="953">
        <f>MonthlyCF!GL8</f>
        <v/>
      </c>
      <c r="GB29" s="953">
        <f>MonthlyCF!GM8</f>
        <v/>
      </c>
      <c r="GC29" s="955">
        <f>MonthlyCF!GN8</f>
        <v/>
      </c>
    </row>
    <row r="31">
      <c r="B31" s="113" t="inlineStr">
        <is>
          <t>Total Partnership Cash Flow</t>
        </is>
      </c>
      <c r="C31" s="853" t="n"/>
      <c r="D31" s="114" t="n"/>
      <c r="E31" s="115" t="n"/>
      <c r="F31" s="115" t="n"/>
      <c r="G31" s="115" t="n"/>
      <c r="H31" s="842" t="n"/>
      <c r="I31" s="842" t="n"/>
      <c r="J31" s="115" t="n"/>
      <c r="K31" s="115" t="n"/>
      <c r="L31" s="115" t="n"/>
      <c r="M31" s="115" t="n"/>
      <c r="N31" s="115" t="n"/>
      <c r="O31" s="115" t="n"/>
      <c r="P31" s="115" t="n"/>
      <c r="Q31" s="115" t="n"/>
      <c r="R31" s="115" t="n"/>
      <c r="S31" s="115" t="n"/>
      <c r="T31" s="115" t="n"/>
      <c r="U31" s="115" t="n"/>
      <c r="V31" s="115" t="n"/>
      <c r="W31" s="115" t="n"/>
      <c r="X31" s="115" t="n"/>
      <c r="Y31" s="115" t="n"/>
      <c r="Z31" s="115" t="n"/>
      <c r="AA31" s="115" t="n"/>
      <c r="AB31" s="115" t="n"/>
      <c r="AC31" s="115" t="n"/>
      <c r="AD31" s="115" t="n"/>
      <c r="AE31" s="115" t="n"/>
      <c r="AF31" s="115" t="n"/>
      <c r="AG31" s="115" t="n"/>
      <c r="AH31" s="115" t="n"/>
      <c r="AI31" s="115" t="n"/>
      <c r="AJ31" s="115" t="n"/>
      <c r="AK31" s="115" t="n"/>
      <c r="AL31" s="115" t="n"/>
      <c r="AM31" s="115" t="n"/>
      <c r="AN31" s="115" t="n"/>
      <c r="AO31" s="115" t="n"/>
      <c r="AP31" s="115" t="n"/>
      <c r="AQ31" s="115" t="n"/>
      <c r="AR31" s="115" t="n"/>
      <c r="AS31" s="115" t="n"/>
      <c r="AT31" s="115" t="n"/>
      <c r="AU31" s="115" t="n"/>
      <c r="AV31" s="115" t="n"/>
      <c r="AW31" s="115" t="n"/>
      <c r="AX31" s="115" t="n"/>
      <c r="AY31" s="115" t="n"/>
      <c r="AZ31" s="115" t="n"/>
      <c r="BA31" s="115" t="n"/>
      <c r="BB31" s="115" t="n"/>
      <c r="BC31" s="115" t="n"/>
      <c r="BD31" s="115" t="n"/>
      <c r="BE31" s="115" t="n"/>
      <c r="BF31" s="115" t="n"/>
      <c r="BG31" s="115" t="n"/>
      <c r="BH31" s="115" t="n"/>
      <c r="BI31" s="115" t="n"/>
      <c r="BJ31" s="115" t="n"/>
      <c r="BK31" s="115" t="n"/>
      <c r="BL31" s="115" t="n"/>
      <c r="BM31" s="115" t="n"/>
      <c r="BN31" s="115" t="n"/>
      <c r="BO31" s="115" t="n"/>
      <c r="BP31" s="115" t="n"/>
      <c r="BQ31" s="115" t="n"/>
      <c r="BR31" s="115" t="n"/>
      <c r="BS31" s="115" t="n"/>
      <c r="BT31" s="115" t="n"/>
      <c r="BU31" s="115" t="n"/>
      <c r="BV31" s="115" t="n"/>
      <c r="BW31" s="115" t="n"/>
      <c r="BX31" s="115" t="n"/>
      <c r="BY31" s="115" t="n"/>
      <c r="BZ31" s="115" t="n"/>
      <c r="CA31" s="115" t="n"/>
      <c r="CB31" s="115" t="n"/>
      <c r="CC31" s="115" t="n"/>
      <c r="CD31" s="115" t="n"/>
      <c r="CE31" s="115" t="n"/>
      <c r="CF31" s="115" t="n"/>
      <c r="CG31" s="115" t="n"/>
      <c r="CH31" s="115" t="n"/>
      <c r="CI31" s="115" t="n"/>
      <c r="CJ31" s="115" t="n"/>
      <c r="CK31" s="115" t="n"/>
      <c r="CL31" s="115" t="n"/>
      <c r="CM31" s="115" t="n"/>
      <c r="CN31" s="115" t="n"/>
      <c r="CO31" s="115" t="n"/>
      <c r="CP31" s="115" t="n"/>
      <c r="CQ31" s="115" t="n"/>
      <c r="CR31" s="115" t="n"/>
      <c r="CS31" s="115" t="n"/>
      <c r="CT31" s="115" t="n"/>
      <c r="CU31" s="115" t="n"/>
      <c r="CV31" s="115" t="n"/>
      <c r="CW31" s="115" t="n"/>
      <c r="CX31" s="115" t="n"/>
      <c r="CY31" s="115" t="n"/>
      <c r="CZ31" s="115" t="n"/>
      <c r="DA31" s="115" t="n"/>
      <c r="DB31" s="115" t="n"/>
      <c r="DC31" s="115" t="n"/>
      <c r="DD31" s="115" t="n"/>
      <c r="DE31" s="115" t="n"/>
      <c r="DF31" s="115" t="n"/>
      <c r="DG31" s="115" t="n"/>
      <c r="DH31" s="115" t="n"/>
      <c r="DI31" s="115" t="n"/>
      <c r="DJ31" s="115" t="n"/>
      <c r="DK31" s="115" t="n"/>
      <c r="DL31" s="115" t="n"/>
      <c r="DM31" s="115" t="n"/>
      <c r="DN31" s="115" t="n"/>
      <c r="DO31" s="115" t="n"/>
      <c r="DP31" s="115" t="n"/>
      <c r="DQ31" s="115" t="n"/>
      <c r="DR31" s="115" t="n"/>
      <c r="DS31" s="115" t="n"/>
      <c r="DT31" s="115" t="n"/>
      <c r="DU31" s="115" t="n"/>
      <c r="DV31" s="115" t="n"/>
      <c r="DW31" s="115" t="n"/>
      <c r="DX31" s="115" t="n"/>
      <c r="DY31" s="115" t="n"/>
      <c r="DZ31" s="115" t="n"/>
      <c r="EA31" s="115" t="n"/>
      <c r="EB31" s="115" t="n"/>
      <c r="EC31" s="115" t="n"/>
      <c r="ED31" s="115" t="n"/>
      <c r="EE31" s="115" t="n"/>
      <c r="EF31" s="115" t="n"/>
      <c r="EG31" s="115" t="n"/>
      <c r="EH31" s="115" t="n"/>
      <c r="EI31" s="115" t="n"/>
      <c r="EJ31" s="115" t="n"/>
      <c r="EK31" s="115" t="n"/>
      <c r="EL31" s="115" t="n"/>
      <c r="EM31" s="115" t="n"/>
      <c r="EN31" s="115" t="n"/>
      <c r="EO31" s="115" t="n"/>
      <c r="EP31" s="115" t="n"/>
      <c r="EQ31" s="115" t="n"/>
      <c r="ER31" s="115" t="n"/>
      <c r="ES31" s="115" t="n"/>
      <c r="ET31" s="115" t="n"/>
      <c r="EU31" s="115" t="n"/>
      <c r="EV31" s="115" t="n"/>
      <c r="EW31" s="115" t="n"/>
      <c r="EX31" s="115" t="n"/>
      <c r="EY31" s="115" t="n"/>
      <c r="EZ31" s="115" t="n"/>
      <c r="FA31" s="115" t="n"/>
      <c r="FB31" s="115" t="n"/>
      <c r="FC31" s="115" t="n"/>
      <c r="FD31" s="115" t="n"/>
      <c r="FE31" s="115" t="n"/>
      <c r="FF31" s="115" t="n"/>
      <c r="FG31" s="115" t="n"/>
      <c r="FH31" s="115" t="n"/>
      <c r="FI31" s="115" t="n"/>
      <c r="FJ31" s="115" t="n"/>
      <c r="FK31" s="115" t="n"/>
      <c r="FL31" s="115" t="n"/>
      <c r="FM31" s="115" t="n"/>
      <c r="FN31" s="115" t="n"/>
      <c r="FO31" s="115" t="n"/>
      <c r="FP31" s="115" t="n"/>
      <c r="FQ31" s="115" t="n"/>
      <c r="FR31" s="115" t="n"/>
      <c r="FS31" s="115" t="n"/>
      <c r="FT31" s="115" t="n"/>
      <c r="FU31" s="115" t="n"/>
      <c r="FV31" s="115" t="n"/>
      <c r="FW31" s="115" t="n"/>
      <c r="FX31" s="115" t="n"/>
      <c r="FY31" s="115" t="n"/>
      <c r="FZ31" s="115" t="n"/>
      <c r="GA31" s="115" t="n"/>
      <c r="GB31" s="115" t="n"/>
      <c r="GC31" s="116" t="n"/>
    </row>
    <row r="32">
      <c r="B32" s="6" t="inlineStr">
        <is>
          <t>Levered Cash Flow</t>
        </is>
      </c>
      <c r="C32" s="94" t="n"/>
      <c r="D32" s="10" t="n"/>
      <c r="E32" s="20">
        <f>MonthlyCF!P258</f>
        <v/>
      </c>
      <c r="F32" s="23">
        <f>MonthlyCF!Q258</f>
        <v/>
      </c>
      <c r="G32" s="23">
        <f>MonthlyCF!R258</f>
        <v/>
      </c>
      <c r="H32" s="843">
        <f>MonthlyCF!S258</f>
        <v/>
      </c>
      <c r="I32" s="843">
        <f>MonthlyCF!T258</f>
        <v/>
      </c>
      <c r="J32" s="23">
        <f>MonthlyCF!U258</f>
        <v/>
      </c>
      <c r="K32" s="23">
        <f>MonthlyCF!V258</f>
        <v/>
      </c>
      <c r="L32" s="23">
        <f>MonthlyCF!W258</f>
        <v/>
      </c>
      <c r="M32" s="23">
        <f>MonthlyCF!X258</f>
        <v/>
      </c>
      <c r="N32" s="23">
        <f>MonthlyCF!Y258</f>
        <v/>
      </c>
      <c r="O32" s="23">
        <f>MonthlyCF!Z258</f>
        <v/>
      </c>
      <c r="P32" s="23">
        <f>MonthlyCF!AA258</f>
        <v/>
      </c>
      <c r="Q32" s="23">
        <f>MonthlyCF!AB258</f>
        <v/>
      </c>
      <c r="R32" s="23">
        <f>MonthlyCF!AC258</f>
        <v/>
      </c>
      <c r="S32" s="23">
        <f>MonthlyCF!AD258</f>
        <v/>
      </c>
      <c r="T32" s="23">
        <f>MonthlyCF!AE258</f>
        <v/>
      </c>
      <c r="U32" s="23">
        <f>MonthlyCF!AF258</f>
        <v/>
      </c>
      <c r="V32" s="23">
        <f>MonthlyCF!AG258</f>
        <v/>
      </c>
      <c r="W32" s="23">
        <f>MonthlyCF!AH258</f>
        <v/>
      </c>
      <c r="X32" s="23">
        <f>MonthlyCF!AI258</f>
        <v/>
      </c>
      <c r="Y32" s="23">
        <f>MonthlyCF!AJ258</f>
        <v/>
      </c>
      <c r="Z32" s="23">
        <f>MonthlyCF!AK258</f>
        <v/>
      </c>
      <c r="AA32" s="23">
        <f>MonthlyCF!AL258</f>
        <v/>
      </c>
      <c r="AB32" s="23">
        <f>MonthlyCF!AM258</f>
        <v/>
      </c>
      <c r="AC32" s="23">
        <f>MonthlyCF!AN258</f>
        <v/>
      </c>
      <c r="AD32" s="23">
        <f>MonthlyCF!AO258</f>
        <v/>
      </c>
      <c r="AE32" s="23">
        <f>MonthlyCF!AP258</f>
        <v/>
      </c>
      <c r="AF32" s="23">
        <f>MonthlyCF!AQ258</f>
        <v/>
      </c>
      <c r="AG32" s="23">
        <f>MonthlyCF!AR258</f>
        <v/>
      </c>
      <c r="AH32" s="23">
        <f>MonthlyCF!AS258</f>
        <v/>
      </c>
      <c r="AI32" s="23">
        <f>MonthlyCF!AT258</f>
        <v/>
      </c>
      <c r="AJ32" s="23">
        <f>MonthlyCF!AU258</f>
        <v/>
      </c>
      <c r="AK32" s="23">
        <f>MonthlyCF!AV258</f>
        <v/>
      </c>
      <c r="AL32" s="23">
        <f>MonthlyCF!AW258</f>
        <v/>
      </c>
      <c r="AM32" s="23">
        <f>MonthlyCF!AX258</f>
        <v/>
      </c>
      <c r="AN32" s="23">
        <f>MonthlyCF!AY258</f>
        <v/>
      </c>
      <c r="AO32" s="23">
        <f>MonthlyCF!AZ258</f>
        <v/>
      </c>
      <c r="AP32" s="23">
        <f>MonthlyCF!BA258</f>
        <v/>
      </c>
      <c r="AQ32" s="23">
        <f>MonthlyCF!BB258</f>
        <v/>
      </c>
      <c r="AR32" s="23">
        <f>MonthlyCF!BC258</f>
        <v/>
      </c>
      <c r="AS32" s="23">
        <f>MonthlyCF!BD258</f>
        <v/>
      </c>
      <c r="AT32" s="23">
        <f>MonthlyCF!BE258</f>
        <v/>
      </c>
      <c r="AU32" s="23">
        <f>MonthlyCF!BF258</f>
        <v/>
      </c>
      <c r="AV32" s="23">
        <f>MonthlyCF!BG258</f>
        <v/>
      </c>
      <c r="AW32" s="23">
        <f>MonthlyCF!BH258</f>
        <v/>
      </c>
      <c r="AX32" s="23">
        <f>MonthlyCF!BI258</f>
        <v/>
      </c>
      <c r="AY32" s="23">
        <f>MonthlyCF!BJ258</f>
        <v/>
      </c>
      <c r="AZ32" s="23">
        <f>MonthlyCF!BK258</f>
        <v/>
      </c>
      <c r="BA32" s="23">
        <f>MonthlyCF!BL258</f>
        <v/>
      </c>
      <c r="BB32" s="23">
        <f>MonthlyCF!BM258</f>
        <v/>
      </c>
      <c r="BC32" s="23">
        <f>MonthlyCF!BN258</f>
        <v/>
      </c>
      <c r="BD32" s="23">
        <f>MonthlyCF!BO258</f>
        <v/>
      </c>
      <c r="BE32" s="23">
        <f>MonthlyCF!BP258</f>
        <v/>
      </c>
      <c r="BF32" s="23">
        <f>MonthlyCF!BQ258</f>
        <v/>
      </c>
      <c r="BG32" s="23">
        <f>MonthlyCF!BR258</f>
        <v/>
      </c>
      <c r="BH32" s="23">
        <f>MonthlyCF!BS258</f>
        <v/>
      </c>
      <c r="BI32" s="23">
        <f>MonthlyCF!BT258</f>
        <v/>
      </c>
      <c r="BJ32" s="23">
        <f>MonthlyCF!BU258</f>
        <v/>
      </c>
      <c r="BK32" s="23">
        <f>MonthlyCF!BV258</f>
        <v/>
      </c>
      <c r="BL32" s="23">
        <f>MonthlyCF!BW258</f>
        <v/>
      </c>
      <c r="BM32" s="23">
        <f>MonthlyCF!BX258</f>
        <v/>
      </c>
      <c r="BN32" s="23">
        <f>MonthlyCF!BY258</f>
        <v/>
      </c>
      <c r="BO32" s="23">
        <f>MonthlyCF!BZ258</f>
        <v/>
      </c>
      <c r="BP32" s="23">
        <f>MonthlyCF!CA258</f>
        <v/>
      </c>
      <c r="BQ32" s="23">
        <f>MonthlyCF!CB258</f>
        <v/>
      </c>
      <c r="BR32" s="23">
        <f>MonthlyCF!CC258</f>
        <v/>
      </c>
      <c r="BS32" s="23">
        <f>MonthlyCF!CD258</f>
        <v/>
      </c>
      <c r="BT32" s="23">
        <f>MonthlyCF!CE258</f>
        <v/>
      </c>
      <c r="BU32" s="23">
        <f>MonthlyCF!CF258</f>
        <v/>
      </c>
      <c r="BV32" s="23">
        <f>MonthlyCF!CG258</f>
        <v/>
      </c>
      <c r="BW32" s="23">
        <f>MonthlyCF!CH258</f>
        <v/>
      </c>
      <c r="BX32" s="23">
        <f>MonthlyCF!CI258</f>
        <v/>
      </c>
      <c r="BY32" s="23">
        <f>MonthlyCF!CJ258</f>
        <v/>
      </c>
      <c r="BZ32" s="23">
        <f>MonthlyCF!CK258</f>
        <v/>
      </c>
      <c r="CA32" s="23">
        <f>MonthlyCF!CL258</f>
        <v/>
      </c>
      <c r="CB32" s="23">
        <f>MonthlyCF!CM258</f>
        <v/>
      </c>
      <c r="CC32" s="23">
        <f>MonthlyCF!CN258</f>
        <v/>
      </c>
      <c r="CD32" s="23">
        <f>MonthlyCF!CO258</f>
        <v/>
      </c>
      <c r="CE32" s="23">
        <f>MonthlyCF!CP258</f>
        <v/>
      </c>
      <c r="CF32" s="23">
        <f>MonthlyCF!CQ258</f>
        <v/>
      </c>
      <c r="CG32" s="23">
        <f>MonthlyCF!CR258</f>
        <v/>
      </c>
      <c r="CH32" s="23">
        <f>MonthlyCF!CS258</f>
        <v/>
      </c>
      <c r="CI32" s="23">
        <f>MonthlyCF!CT258</f>
        <v/>
      </c>
      <c r="CJ32" s="23">
        <f>MonthlyCF!CU258</f>
        <v/>
      </c>
      <c r="CK32" s="23">
        <f>MonthlyCF!CV258</f>
        <v/>
      </c>
      <c r="CL32" s="23">
        <f>MonthlyCF!CW258</f>
        <v/>
      </c>
      <c r="CM32" s="23">
        <f>MonthlyCF!CX258</f>
        <v/>
      </c>
      <c r="CN32" s="23">
        <f>MonthlyCF!CY258</f>
        <v/>
      </c>
      <c r="CO32" s="23">
        <f>MonthlyCF!CZ258</f>
        <v/>
      </c>
      <c r="CP32" s="23">
        <f>MonthlyCF!DA258</f>
        <v/>
      </c>
      <c r="CQ32" s="23">
        <f>MonthlyCF!DB258</f>
        <v/>
      </c>
      <c r="CR32" s="23">
        <f>MonthlyCF!DC258</f>
        <v/>
      </c>
      <c r="CS32" s="23">
        <f>MonthlyCF!DD258</f>
        <v/>
      </c>
      <c r="CT32" s="23">
        <f>MonthlyCF!DE258</f>
        <v/>
      </c>
      <c r="CU32" s="23">
        <f>MonthlyCF!DF258</f>
        <v/>
      </c>
      <c r="CV32" s="23">
        <f>MonthlyCF!DG258</f>
        <v/>
      </c>
      <c r="CW32" s="23">
        <f>MonthlyCF!DH258</f>
        <v/>
      </c>
      <c r="CX32" s="23">
        <f>MonthlyCF!DI258</f>
        <v/>
      </c>
      <c r="CY32" s="23">
        <f>MonthlyCF!DJ258</f>
        <v/>
      </c>
      <c r="CZ32" s="23">
        <f>MonthlyCF!DK258</f>
        <v/>
      </c>
      <c r="DA32" s="23">
        <f>MonthlyCF!DL258</f>
        <v/>
      </c>
      <c r="DB32" s="23">
        <f>MonthlyCF!DM258</f>
        <v/>
      </c>
      <c r="DC32" s="23">
        <f>MonthlyCF!DN258</f>
        <v/>
      </c>
      <c r="DD32" s="23">
        <f>MonthlyCF!DO258</f>
        <v/>
      </c>
      <c r="DE32" s="23">
        <f>MonthlyCF!DP258</f>
        <v/>
      </c>
      <c r="DF32" s="23">
        <f>MonthlyCF!DQ258</f>
        <v/>
      </c>
      <c r="DG32" s="23">
        <f>MonthlyCF!DR258</f>
        <v/>
      </c>
      <c r="DH32" s="23">
        <f>MonthlyCF!DS258</f>
        <v/>
      </c>
      <c r="DI32" s="23">
        <f>MonthlyCF!DT258</f>
        <v/>
      </c>
      <c r="DJ32" s="23">
        <f>MonthlyCF!DU258</f>
        <v/>
      </c>
      <c r="DK32" s="23">
        <f>MonthlyCF!DV258</f>
        <v/>
      </c>
      <c r="DL32" s="23">
        <f>MonthlyCF!DW258</f>
        <v/>
      </c>
      <c r="DM32" s="23">
        <f>MonthlyCF!DX258</f>
        <v/>
      </c>
      <c r="DN32" s="23">
        <f>MonthlyCF!DY258</f>
        <v/>
      </c>
      <c r="DO32" s="23">
        <f>MonthlyCF!DZ258</f>
        <v/>
      </c>
      <c r="DP32" s="23">
        <f>MonthlyCF!EA258</f>
        <v/>
      </c>
      <c r="DQ32" s="23">
        <f>MonthlyCF!EB258</f>
        <v/>
      </c>
      <c r="DR32" s="23">
        <f>MonthlyCF!EC258</f>
        <v/>
      </c>
      <c r="DS32" s="23">
        <f>MonthlyCF!ED258</f>
        <v/>
      </c>
      <c r="DT32" s="23">
        <f>MonthlyCF!EE258</f>
        <v/>
      </c>
      <c r="DU32" s="23">
        <f>MonthlyCF!EF258</f>
        <v/>
      </c>
      <c r="DV32" s="23">
        <f>MonthlyCF!EG258</f>
        <v/>
      </c>
      <c r="DW32" s="23">
        <f>MonthlyCF!EH258</f>
        <v/>
      </c>
      <c r="DX32" s="23">
        <f>MonthlyCF!EI258</f>
        <v/>
      </c>
      <c r="DY32" s="23">
        <f>MonthlyCF!EJ258</f>
        <v/>
      </c>
      <c r="DZ32" s="23">
        <f>MonthlyCF!EK258</f>
        <v/>
      </c>
      <c r="EA32" s="23">
        <f>MonthlyCF!EL258</f>
        <v/>
      </c>
      <c r="EB32" s="23">
        <f>MonthlyCF!EM258</f>
        <v/>
      </c>
      <c r="EC32" s="23">
        <f>MonthlyCF!EN258</f>
        <v/>
      </c>
      <c r="ED32" s="23">
        <f>MonthlyCF!EO258</f>
        <v/>
      </c>
      <c r="EE32" s="23">
        <f>MonthlyCF!EP258</f>
        <v/>
      </c>
      <c r="EF32" s="23">
        <f>MonthlyCF!EQ258</f>
        <v/>
      </c>
      <c r="EG32" s="23">
        <f>MonthlyCF!ER258</f>
        <v/>
      </c>
      <c r="EH32" s="23">
        <f>MonthlyCF!ES258</f>
        <v/>
      </c>
      <c r="EI32" s="23">
        <f>MonthlyCF!ET258</f>
        <v/>
      </c>
      <c r="EJ32" s="23">
        <f>MonthlyCF!EU258</f>
        <v/>
      </c>
      <c r="EK32" s="23">
        <f>MonthlyCF!EV258</f>
        <v/>
      </c>
      <c r="EL32" s="23">
        <f>MonthlyCF!EW258</f>
        <v/>
      </c>
      <c r="EM32" s="23">
        <f>MonthlyCF!EX258</f>
        <v/>
      </c>
      <c r="EN32" s="23">
        <f>MonthlyCF!EY258</f>
        <v/>
      </c>
      <c r="EO32" s="23">
        <f>MonthlyCF!EZ258</f>
        <v/>
      </c>
      <c r="EP32" s="23">
        <f>MonthlyCF!FA258</f>
        <v/>
      </c>
      <c r="EQ32" s="23">
        <f>MonthlyCF!FB258</f>
        <v/>
      </c>
      <c r="ER32" s="23">
        <f>MonthlyCF!FC258</f>
        <v/>
      </c>
      <c r="ES32" s="23">
        <f>MonthlyCF!FD258</f>
        <v/>
      </c>
      <c r="ET32" s="23">
        <f>MonthlyCF!FE258</f>
        <v/>
      </c>
      <c r="EU32" s="23">
        <f>MonthlyCF!FF258</f>
        <v/>
      </c>
      <c r="EV32" s="23">
        <f>MonthlyCF!FG258</f>
        <v/>
      </c>
      <c r="EW32" s="23">
        <f>MonthlyCF!FH258</f>
        <v/>
      </c>
      <c r="EX32" s="23">
        <f>MonthlyCF!FI258</f>
        <v/>
      </c>
      <c r="EY32" s="23">
        <f>MonthlyCF!FJ258</f>
        <v/>
      </c>
      <c r="EZ32" s="23">
        <f>MonthlyCF!FK258</f>
        <v/>
      </c>
      <c r="FA32" s="23">
        <f>MonthlyCF!FL258</f>
        <v/>
      </c>
      <c r="FB32" s="23">
        <f>MonthlyCF!FM258</f>
        <v/>
      </c>
      <c r="FC32" s="23">
        <f>MonthlyCF!FN258</f>
        <v/>
      </c>
      <c r="FD32" s="23">
        <f>MonthlyCF!FO258</f>
        <v/>
      </c>
      <c r="FE32" s="23">
        <f>MonthlyCF!FP258</f>
        <v/>
      </c>
      <c r="FF32" s="23">
        <f>MonthlyCF!FQ258</f>
        <v/>
      </c>
      <c r="FG32" s="23">
        <f>MonthlyCF!FR258</f>
        <v/>
      </c>
      <c r="FH32" s="23">
        <f>MonthlyCF!FS258</f>
        <v/>
      </c>
      <c r="FI32" s="23">
        <f>MonthlyCF!FT258</f>
        <v/>
      </c>
      <c r="FJ32" s="23">
        <f>MonthlyCF!FU258</f>
        <v/>
      </c>
      <c r="FK32" s="23">
        <f>MonthlyCF!FV258</f>
        <v/>
      </c>
      <c r="FL32" s="23">
        <f>MonthlyCF!FW258</f>
        <v/>
      </c>
      <c r="FM32" s="23">
        <f>MonthlyCF!FX258</f>
        <v/>
      </c>
      <c r="FN32" s="23">
        <f>MonthlyCF!FY258</f>
        <v/>
      </c>
      <c r="FO32" s="23">
        <f>MonthlyCF!FZ258</f>
        <v/>
      </c>
      <c r="FP32" s="23">
        <f>MonthlyCF!GA258</f>
        <v/>
      </c>
      <c r="FQ32" s="23">
        <f>MonthlyCF!GB258</f>
        <v/>
      </c>
      <c r="FR32" s="23">
        <f>MonthlyCF!GC258</f>
        <v/>
      </c>
      <c r="FS32" s="23">
        <f>MonthlyCF!GD258</f>
        <v/>
      </c>
      <c r="FT32" s="23">
        <f>MonthlyCF!GE258</f>
        <v/>
      </c>
      <c r="FU32" s="23">
        <f>MonthlyCF!GF258</f>
        <v/>
      </c>
      <c r="FV32" s="23">
        <f>MonthlyCF!GG258</f>
        <v/>
      </c>
      <c r="FW32" s="23">
        <f>MonthlyCF!GH258</f>
        <v/>
      </c>
      <c r="FX32" s="23">
        <f>MonthlyCF!GI258</f>
        <v/>
      </c>
      <c r="FY32" s="23">
        <f>MonthlyCF!GJ258</f>
        <v/>
      </c>
      <c r="FZ32" s="23">
        <f>MonthlyCF!GK258</f>
        <v/>
      </c>
      <c r="GA32" s="23">
        <f>MonthlyCF!GL258</f>
        <v/>
      </c>
      <c r="GB32" s="23">
        <f>MonthlyCF!GM258</f>
        <v/>
      </c>
      <c r="GC32" s="22">
        <f>MonthlyCF!GN258</f>
        <v/>
      </c>
    </row>
    <row r="34">
      <c r="B34" s="113" t="inlineStr">
        <is>
          <t>Tier 1</t>
        </is>
      </c>
      <c r="C34" s="853" t="n"/>
      <c r="D34" s="114" t="n"/>
      <c r="E34" s="114" t="n"/>
      <c r="F34" s="115" t="n"/>
      <c r="G34" s="115" t="n"/>
      <c r="H34" s="842" t="n"/>
      <c r="I34" s="842" t="n"/>
      <c r="J34" s="115" t="n"/>
      <c r="K34" s="115" t="n"/>
      <c r="L34" s="115" t="n"/>
      <c r="M34" s="115" t="n"/>
      <c r="N34" s="115" t="n"/>
      <c r="O34" s="115" t="n"/>
      <c r="P34" s="115" t="n"/>
      <c r="Q34" s="115" t="n"/>
      <c r="R34" s="115" t="n"/>
      <c r="S34" s="115" t="n"/>
      <c r="T34" s="115" t="n"/>
      <c r="U34" s="115" t="n"/>
      <c r="V34" s="115" t="n"/>
      <c r="W34" s="115" t="n"/>
      <c r="X34" s="115" t="n"/>
      <c r="Y34" s="115" t="n"/>
      <c r="Z34" s="115" t="n"/>
      <c r="AA34" s="115" t="n"/>
      <c r="AB34" s="115" t="n"/>
      <c r="AC34" s="115" t="n"/>
      <c r="AD34" s="115" t="n"/>
      <c r="AE34" s="115" t="n"/>
      <c r="AF34" s="115" t="n"/>
      <c r="AG34" s="115" t="n"/>
      <c r="AH34" s="115" t="n"/>
      <c r="AI34" s="115" t="n"/>
      <c r="AJ34" s="115" t="n"/>
      <c r="AK34" s="115" t="n"/>
      <c r="AL34" s="115" t="n"/>
      <c r="AM34" s="115" t="n"/>
      <c r="AN34" s="115" t="n"/>
      <c r="AO34" s="115" t="n"/>
      <c r="AP34" s="115" t="n"/>
      <c r="AQ34" s="115" t="n"/>
      <c r="AR34" s="115" t="n"/>
      <c r="AS34" s="115" t="n"/>
      <c r="AT34" s="115" t="n"/>
      <c r="AU34" s="115" t="n"/>
      <c r="AV34" s="115" t="n"/>
      <c r="AW34" s="115" t="n"/>
      <c r="AX34" s="115" t="n"/>
      <c r="AY34" s="115" t="n"/>
      <c r="AZ34" s="115" t="n"/>
      <c r="BA34" s="115" t="n"/>
      <c r="BB34" s="115" t="n"/>
      <c r="BC34" s="115" t="n"/>
      <c r="BD34" s="115" t="n"/>
      <c r="BE34" s="115" t="n"/>
      <c r="BF34" s="115" t="n"/>
      <c r="BG34" s="115" t="n"/>
      <c r="BH34" s="115" t="n"/>
      <c r="BI34" s="115" t="n"/>
      <c r="BJ34" s="115" t="n"/>
      <c r="BK34" s="115" t="n"/>
      <c r="BL34" s="115" t="n"/>
      <c r="BM34" s="115" t="n"/>
      <c r="BN34" s="115" t="n"/>
      <c r="BO34" s="115" t="n"/>
      <c r="BP34" s="115" t="n"/>
      <c r="BQ34" s="115" t="n"/>
      <c r="BR34" s="115" t="n"/>
      <c r="BS34" s="115" t="n"/>
      <c r="BT34" s="115" t="n"/>
      <c r="BU34" s="115" t="n"/>
      <c r="BV34" s="115" t="n"/>
      <c r="BW34" s="115" t="n"/>
      <c r="BX34" s="115" t="n"/>
      <c r="BY34" s="115" t="n"/>
      <c r="BZ34" s="115" t="n"/>
      <c r="CA34" s="115" t="n"/>
      <c r="CB34" s="115" t="n"/>
      <c r="CC34" s="115" t="n"/>
      <c r="CD34" s="115" t="n"/>
      <c r="CE34" s="115" t="n"/>
      <c r="CF34" s="115" t="n"/>
      <c r="CG34" s="115" t="n"/>
      <c r="CH34" s="115" t="n"/>
      <c r="CI34" s="115" t="n"/>
      <c r="CJ34" s="115" t="n"/>
      <c r="CK34" s="115" t="n"/>
      <c r="CL34" s="115" t="n"/>
      <c r="CM34" s="115" t="n"/>
      <c r="CN34" s="115" t="n"/>
      <c r="CO34" s="115" t="n"/>
      <c r="CP34" s="115" t="n"/>
      <c r="CQ34" s="115" t="n"/>
      <c r="CR34" s="115" t="n"/>
      <c r="CS34" s="115" t="n"/>
      <c r="CT34" s="115" t="n"/>
      <c r="CU34" s="115" t="n"/>
      <c r="CV34" s="115" t="n"/>
      <c r="CW34" s="115" t="n"/>
      <c r="CX34" s="115" t="n"/>
      <c r="CY34" s="115" t="n"/>
      <c r="CZ34" s="115" t="n"/>
      <c r="DA34" s="115" t="n"/>
      <c r="DB34" s="115" t="n"/>
      <c r="DC34" s="115" t="n"/>
      <c r="DD34" s="115" t="n"/>
      <c r="DE34" s="115" t="n"/>
      <c r="DF34" s="115" t="n"/>
      <c r="DG34" s="115" t="n"/>
      <c r="DH34" s="115" t="n"/>
      <c r="DI34" s="115" t="n"/>
      <c r="DJ34" s="115" t="n"/>
      <c r="DK34" s="115" t="n"/>
      <c r="DL34" s="115" t="n"/>
      <c r="DM34" s="115" t="n"/>
      <c r="DN34" s="115" t="n"/>
      <c r="DO34" s="115" t="n"/>
      <c r="DP34" s="115" t="n"/>
      <c r="DQ34" s="115" t="n"/>
      <c r="DR34" s="115" t="n"/>
      <c r="DS34" s="115" t="n"/>
      <c r="DT34" s="115" t="n"/>
      <c r="DU34" s="115" t="n"/>
      <c r="DV34" s="115" t="n"/>
      <c r="DW34" s="115" t="n"/>
      <c r="DX34" s="115" t="n"/>
      <c r="DY34" s="115" t="n"/>
      <c r="DZ34" s="115" t="n"/>
      <c r="EA34" s="115" t="n"/>
      <c r="EB34" s="115" t="n"/>
      <c r="EC34" s="115" t="n"/>
      <c r="ED34" s="115" t="n"/>
      <c r="EE34" s="115" t="n"/>
      <c r="EF34" s="115" t="n"/>
      <c r="EG34" s="115" t="n"/>
      <c r="EH34" s="115" t="n"/>
      <c r="EI34" s="115" t="n"/>
      <c r="EJ34" s="115" t="n"/>
      <c r="EK34" s="115" t="n"/>
      <c r="EL34" s="115" t="n"/>
      <c r="EM34" s="115" t="n"/>
      <c r="EN34" s="115" t="n"/>
      <c r="EO34" s="115" t="n"/>
      <c r="EP34" s="115" t="n"/>
      <c r="EQ34" s="115" t="n"/>
      <c r="ER34" s="115" t="n"/>
      <c r="ES34" s="115" t="n"/>
      <c r="ET34" s="115" t="n"/>
      <c r="EU34" s="115" t="n"/>
      <c r="EV34" s="115" t="n"/>
      <c r="EW34" s="115" t="n"/>
      <c r="EX34" s="115" t="n"/>
      <c r="EY34" s="115" t="n"/>
      <c r="EZ34" s="115" t="n"/>
      <c r="FA34" s="115" t="n"/>
      <c r="FB34" s="115" t="n"/>
      <c r="FC34" s="115" t="n"/>
      <c r="FD34" s="115" t="n"/>
      <c r="FE34" s="115" t="n"/>
      <c r="FF34" s="115" t="n"/>
      <c r="FG34" s="115" t="n"/>
      <c r="FH34" s="115" t="n"/>
      <c r="FI34" s="115" t="n"/>
      <c r="FJ34" s="115" t="n"/>
      <c r="FK34" s="115" t="n"/>
      <c r="FL34" s="115" t="n"/>
      <c r="FM34" s="115" t="n"/>
      <c r="FN34" s="115" t="n"/>
      <c r="FO34" s="115" t="n"/>
      <c r="FP34" s="115" t="n"/>
      <c r="FQ34" s="115" t="n"/>
      <c r="FR34" s="115" t="n"/>
      <c r="FS34" s="115" t="n"/>
      <c r="FT34" s="115" t="n"/>
      <c r="FU34" s="115" t="n"/>
      <c r="FV34" s="115" t="n"/>
      <c r="FW34" s="115" t="n"/>
      <c r="FX34" s="115" t="n"/>
      <c r="FY34" s="115" t="n"/>
      <c r="FZ34" s="115" t="n"/>
      <c r="GA34" s="115" t="n"/>
      <c r="GB34" s="115" t="n"/>
      <c r="GC34" s="116" t="n"/>
    </row>
    <row r="35">
      <c r="B35" s="33" t="inlineStr">
        <is>
          <t>Limited Partner Distribution Calcs</t>
        </is>
      </c>
      <c r="C35" s="854" t="n"/>
      <c r="D35" s="32" t="n"/>
      <c r="E35" s="827" t="n"/>
      <c r="F35" s="28" t="n"/>
      <c r="G35" s="28" t="n"/>
      <c r="H35" s="844" t="n"/>
      <c r="I35" s="844" t="n"/>
      <c r="J35" s="28" t="n"/>
      <c r="K35" s="28" t="n"/>
      <c r="L35" s="28" t="n"/>
      <c r="M35" s="28" t="n"/>
      <c r="N35" s="28" t="n"/>
      <c r="O35" s="28" t="n"/>
      <c r="P35" s="28" t="n"/>
      <c r="Q35" s="28" t="n"/>
      <c r="R35" s="28" t="n"/>
      <c r="S35" s="28" t="n"/>
      <c r="T35" s="28" t="n"/>
      <c r="U35" s="28" t="n"/>
      <c r="V35" s="28" t="n"/>
      <c r="W35" s="28" t="n"/>
      <c r="X35" s="28" t="n"/>
      <c r="Y35" s="28" t="n"/>
      <c r="Z35" s="28" t="n"/>
      <c r="AA35" s="28" t="n"/>
      <c r="AB35" s="28" t="n"/>
      <c r="AC35" s="28" t="n"/>
      <c r="AD35" s="28" t="n"/>
      <c r="AE35" s="28" t="n"/>
      <c r="AF35" s="28" t="n"/>
      <c r="AG35" s="28" t="n"/>
      <c r="AH35" s="28" t="n"/>
      <c r="AI35" s="28" t="n"/>
      <c r="AJ35" s="28" t="n"/>
      <c r="AK35" s="28" t="n"/>
      <c r="AL35" s="28" t="n"/>
      <c r="AM35" s="28" t="n"/>
      <c r="AN35" s="28" t="n"/>
      <c r="AO35" s="28" t="n"/>
      <c r="AP35" s="28" t="n"/>
      <c r="AQ35" s="28" t="n"/>
      <c r="AR35" s="28" t="n"/>
      <c r="AS35" s="28" t="n"/>
      <c r="AT35" s="28" t="n"/>
      <c r="AU35" s="28" t="n"/>
      <c r="AV35" s="28" t="n"/>
      <c r="AW35" s="28" t="n"/>
      <c r="AX35" s="28" t="n"/>
      <c r="AY35" s="28" t="n"/>
      <c r="AZ35" s="28" t="n"/>
      <c r="BA35" s="28" t="n"/>
      <c r="BB35" s="28" t="n"/>
      <c r="BC35" s="28" t="n"/>
      <c r="BD35" s="28" t="n"/>
      <c r="BE35" s="28" t="n"/>
      <c r="BF35" s="28" t="n"/>
      <c r="BG35" s="28" t="n"/>
      <c r="BH35" s="28" t="n"/>
      <c r="BI35" s="28" t="n"/>
      <c r="BJ35" s="28" t="n"/>
      <c r="BK35" s="28" t="n"/>
      <c r="BL35" s="28" t="n"/>
      <c r="BM35" s="28" t="n"/>
      <c r="BN35" s="28" t="n"/>
      <c r="BO35" s="28" t="n"/>
      <c r="BP35" s="28" t="n"/>
      <c r="BQ35" s="28" t="n"/>
      <c r="BR35" s="28" t="n"/>
      <c r="BS35" s="28" t="n"/>
      <c r="BT35" s="28" t="n"/>
      <c r="BU35" s="28" t="n"/>
      <c r="BV35" s="28" t="n"/>
      <c r="BW35" s="28" t="n"/>
      <c r="BX35" s="28" t="n"/>
      <c r="BY35" s="28" t="n"/>
      <c r="BZ35" s="28" t="n"/>
      <c r="CA35" s="28" t="n"/>
      <c r="CB35" s="28" t="n"/>
      <c r="CC35" s="28" t="n"/>
      <c r="CD35" s="28" t="n"/>
      <c r="CE35" s="28" t="n"/>
      <c r="CF35" s="28" t="n"/>
      <c r="CG35" s="28" t="n"/>
      <c r="CH35" s="28" t="n"/>
      <c r="CI35" s="28" t="n"/>
      <c r="CJ35" s="28" t="n"/>
      <c r="CK35" s="28" t="n"/>
      <c r="CL35" s="28" t="n"/>
      <c r="CM35" s="28" t="n"/>
      <c r="CN35" s="28" t="n"/>
      <c r="CO35" s="28" t="n"/>
      <c r="CP35" s="28" t="n"/>
      <c r="CQ35" s="28" t="n"/>
      <c r="CR35" s="28" t="n"/>
      <c r="CS35" s="28" t="n"/>
      <c r="CT35" s="28" t="n"/>
      <c r="CU35" s="28" t="n"/>
      <c r="CV35" s="28" t="n"/>
      <c r="CW35" s="28" t="n"/>
      <c r="CX35" s="28" t="n"/>
      <c r="CY35" s="28" t="n"/>
      <c r="CZ35" s="28" t="n"/>
      <c r="DA35" s="28" t="n"/>
      <c r="DB35" s="28" t="n"/>
      <c r="DC35" s="28" t="n"/>
      <c r="DD35" s="28" t="n"/>
      <c r="DE35" s="28" t="n"/>
      <c r="DF35" s="28" t="n"/>
      <c r="DG35" s="28" t="n"/>
      <c r="DH35" s="28" t="n"/>
      <c r="DI35" s="28" t="n"/>
      <c r="DJ35" s="28" t="n"/>
      <c r="DK35" s="28" t="n"/>
      <c r="DL35" s="28" t="n"/>
      <c r="DM35" s="28" t="n"/>
      <c r="DN35" s="28" t="n"/>
      <c r="DO35" s="28" t="n"/>
      <c r="DP35" s="28" t="n"/>
      <c r="DQ35" s="28" t="n"/>
      <c r="DR35" s="28" t="n"/>
      <c r="DS35" s="28" t="n"/>
      <c r="DT35" s="28" t="n"/>
      <c r="DU35" s="28" t="n"/>
      <c r="DV35" s="28" t="n"/>
      <c r="DW35" s="28" t="n"/>
      <c r="DX35" s="28" t="n"/>
      <c r="DY35" s="28" t="n"/>
      <c r="DZ35" s="28" t="n"/>
      <c r="EA35" s="28" t="n"/>
      <c r="EB35" s="28" t="n"/>
      <c r="EC35" s="28" t="n"/>
      <c r="ED35" s="28" t="n"/>
      <c r="EE35" s="28" t="n"/>
      <c r="EF35" s="28" t="n"/>
      <c r="EG35" s="28" t="n"/>
      <c r="EH35" s="28" t="n"/>
      <c r="EI35" s="28" t="n"/>
      <c r="EJ35" s="28" t="n"/>
      <c r="EK35" s="28" t="n"/>
      <c r="EL35" s="28" t="n"/>
      <c r="EM35" s="28" t="n"/>
      <c r="EN35" s="28" t="n"/>
      <c r="EO35" s="28" t="n"/>
      <c r="EP35" s="28" t="n"/>
      <c r="EQ35" s="28" t="n"/>
      <c r="ER35" s="28" t="n"/>
      <c r="ES35" s="28" t="n"/>
      <c r="ET35" s="28" t="n"/>
      <c r="EU35" s="28" t="n"/>
      <c r="EV35" s="28" t="n"/>
      <c r="EW35" s="28" t="n"/>
      <c r="EX35" s="28" t="n"/>
      <c r="EY35" s="28" t="n"/>
      <c r="EZ35" s="28" t="n"/>
      <c r="FA35" s="28" t="n"/>
      <c r="FB35" s="28" t="n"/>
      <c r="FC35" s="28" t="n"/>
      <c r="FD35" s="28" t="n"/>
      <c r="FE35" s="28" t="n"/>
      <c r="FF35" s="28" t="n"/>
      <c r="FG35" s="28" t="n"/>
      <c r="FH35" s="28" t="n"/>
      <c r="FI35" s="28" t="n"/>
      <c r="FJ35" s="28" t="n"/>
      <c r="FK35" s="28" t="n"/>
      <c r="FL35" s="28" t="n"/>
      <c r="FM35" s="28" t="n"/>
      <c r="FN35" s="28" t="n"/>
      <c r="FO35" s="28" t="n"/>
      <c r="FP35" s="28" t="n"/>
      <c r="FQ35" s="28" t="n"/>
      <c r="FR35" s="28" t="n"/>
      <c r="FS35" s="28" t="n"/>
      <c r="FT35" s="28" t="n"/>
      <c r="FU35" s="28" t="n"/>
      <c r="FV35" s="28" t="n"/>
      <c r="FW35" s="28" t="n"/>
      <c r="FX35" s="28" t="n"/>
      <c r="FY35" s="28" t="n"/>
      <c r="FZ35" s="28" t="n"/>
      <c r="GA35" s="28" t="n"/>
      <c r="GB35" s="28" t="n"/>
      <c r="GC35" s="27" t="n"/>
    </row>
    <row r="36">
      <c r="B36" s="4" t="inlineStr">
        <is>
          <t>Beginning Balance</t>
        </is>
      </c>
      <c r="C36" s="93" t="n"/>
      <c r="D36" s="828" t="n"/>
      <c r="E36" s="14" t="n"/>
      <c r="F36" s="31">
        <f>E40</f>
        <v/>
      </c>
      <c r="G36" s="31">
        <f>F40</f>
        <v/>
      </c>
      <c r="H36" s="845">
        <f>G40</f>
        <v/>
      </c>
      <c r="I36" s="845">
        <f>H40</f>
        <v/>
      </c>
      <c r="J36" s="31">
        <f>I40</f>
        <v/>
      </c>
      <c r="K36" s="31">
        <f>J40</f>
        <v/>
      </c>
      <c r="L36" s="31">
        <f>K40</f>
        <v/>
      </c>
      <c r="M36" s="31">
        <f>L40</f>
        <v/>
      </c>
      <c r="N36" s="31">
        <f>M40</f>
        <v/>
      </c>
      <c r="O36" s="31">
        <f>N40</f>
        <v/>
      </c>
      <c r="P36" s="31">
        <f>O40</f>
        <v/>
      </c>
      <c r="Q36" s="31">
        <f>P40</f>
        <v/>
      </c>
      <c r="R36" s="31">
        <f>Q40</f>
        <v/>
      </c>
      <c r="S36" s="31">
        <f>R40</f>
        <v/>
      </c>
      <c r="T36" s="31">
        <f>S40</f>
        <v/>
      </c>
      <c r="U36" s="31">
        <f>T40</f>
        <v/>
      </c>
      <c r="V36" s="31">
        <f>U40</f>
        <v/>
      </c>
      <c r="W36" s="31">
        <f>V40</f>
        <v/>
      </c>
      <c r="X36" s="31">
        <f>W40</f>
        <v/>
      </c>
      <c r="Y36" s="31">
        <f>X40</f>
        <v/>
      </c>
      <c r="Z36" s="31">
        <f>Y40</f>
        <v/>
      </c>
      <c r="AA36" s="31">
        <f>Z40</f>
        <v/>
      </c>
      <c r="AB36" s="31">
        <f>AA40</f>
        <v/>
      </c>
      <c r="AC36" s="31">
        <f>AB40</f>
        <v/>
      </c>
      <c r="AD36" s="31">
        <f>AC40</f>
        <v/>
      </c>
      <c r="AE36" s="31">
        <f>AD40</f>
        <v/>
      </c>
      <c r="AF36" s="31">
        <f>AE40</f>
        <v/>
      </c>
      <c r="AG36" s="31">
        <f>AF40</f>
        <v/>
      </c>
      <c r="AH36" s="31">
        <f>AG40</f>
        <v/>
      </c>
      <c r="AI36" s="31">
        <f>AH40</f>
        <v/>
      </c>
      <c r="AJ36" s="31">
        <f>AI40</f>
        <v/>
      </c>
      <c r="AK36" s="31">
        <f>AJ40</f>
        <v/>
      </c>
      <c r="AL36" s="31">
        <f>AK40</f>
        <v/>
      </c>
      <c r="AM36" s="31">
        <f>AL40</f>
        <v/>
      </c>
      <c r="AN36" s="31">
        <f>AM40</f>
        <v/>
      </c>
      <c r="AO36" s="31">
        <f>AN40</f>
        <v/>
      </c>
      <c r="AP36" s="31">
        <f>AO40</f>
        <v/>
      </c>
      <c r="AQ36" s="31">
        <f>AP40</f>
        <v/>
      </c>
      <c r="AR36" s="31">
        <f>AQ40</f>
        <v/>
      </c>
      <c r="AS36" s="31">
        <f>AR40</f>
        <v/>
      </c>
      <c r="AT36" s="31">
        <f>AS40</f>
        <v/>
      </c>
      <c r="AU36" s="31">
        <f>AT40</f>
        <v/>
      </c>
      <c r="AV36" s="31">
        <f>AU40</f>
        <v/>
      </c>
      <c r="AW36" s="31">
        <f>AV40</f>
        <v/>
      </c>
      <c r="AX36" s="31">
        <f>AW40</f>
        <v/>
      </c>
      <c r="AY36" s="31">
        <f>AX40</f>
        <v/>
      </c>
      <c r="AZ36" s="31">
        <f>AY40</f>
        <v/>
      </c>
      <c r="BA36" s="31">
        <f>AZ40</f>
        <v/>
      </c>
      <c r="BB36" s="31">
        <f>BA40</f>
        <v/>
      </c>
      <c r="BC36" s="31">
        <f>BB40</f>
        <v/>
      </c>
      <c r="BD36" s="31">
        <f>BC40</f>
        <v/>
      </c>
      <c r="BE36" s="31">
        <f>BD40</f>
        <v/>
      </c>
      <c r="BF36" s="31">
        <f>BE40</f>
        <v/>
      </c>
      <c r="BG36" s="31">
        <f>BF40</f>
        <v/>
      </c>
      <c r="BH36" s="31">
        <f>BG40</f>
        <v/>
      </c>
      <c r="BI36" s="31">
        <f>BH40</f>
        <v/>
      </c>
      <c r="BJ36" s="31">
        <f>BI40</f>
        <v/>
      </c>
      <c r="BK36" s="31">
        <f>BJ40</f>
        <v/>
      </c>
      <c r="BL36" s="31">
        <f>BK40</f>
        <v/>
      </c>
      <c r="BM36" s="31">
        <f>BL40</f>
        <v/>
      </c>
      <c r="BN36" s="31">
        <f>BM40</f>
        <v/>
      </c>
      <c r="BO36" s="31">
        <f>BN40</f>
        <v/>
      </c>
      <c r="BP36" s="31">
        <f>BO40</f>
        <v/>
      </c>
      <c r="BQ36" s="31">
        <f>BP40</f>
        <v/>
      </c>
      <c r="BR36" s="31">
        <f>BQ40</f>
        <v/>
      </c>
      <c r="BS36" s="31">
        <f>BR40</f>
        <v/>
      </c>
      <c r="BT36" s="31">
        <f>BS40</f>
        <v/>
      </c>
      <c r="BU36" s="31">
        <f>BT40</f>
        <v/>
      </c>
      <c r="BV36" s="31">
        <f>BU40</f>
        <v/>
      </c>
      <c r="BW36" s="31">
        <f>BV40</f>
        <v/>
      </c>
      <c r="BX36" s="31">
        <f>BW40</f>
        <v/>
      </c>
      <c r="BY36" s="31">
        <f>BX40</f>
        <v/>
      </c>
      <c r="BZ36" s="31">
        <f>BY40</f>
        <v/>
      </c>
      <c r="CA36" s="31">
        <f>BZ40</f>
        <v/>
      </c>
      <c r="CB36" s="31">
        <f>CA40</f>
        <v/>
      </c>
      <c r="CC36" s="31">
        <f>CB40</f>
        <v/>
      </c>
      <c r="CD36" s="31">
        <f>CC40</f>
        <v/>
      </c>
      <c r="CE36" s="31">
        <f>CD40</f>
        <v/>
      </c>
      <c r="CF36" s="31">
        <f>CE40</f>
        <v/>
      </c>
      <c r="CG36" s="31">
        <f>CF40</f>
        <v/>
      </c>
      <c r="CH36" s="31">
        <f>CG40</f>
        <v/>
      </c>
      <c r="CI36" s="31">
        <f>CH40</f>
        <v/>
      </c>
      <c r="CJ36" s="31">
        <f>CI40</f>
        <v/>
      </c>
      <c r="CK36" s="31">
        <f>CJ40</f>
        <v/>
      </c>
      <c r="CL36" s="31">
        <f>CK40</f>
        <v/>
      </c>
      <c r="CM36" s="31">
        <f>CL40</f>
        <v/>
      </c>
      <c r="CN36" s="31">
        <f>CM40</f>
        <v/>
      </c>
      <c r="CO36" s="31">
        <f>CN40</f>
        <v/>
      </c>
      <c r="CP36" s="31">
        <f>CO40</f>
        <v/>
      </c>
      <c r="CQ36" s="31">
        <f>CP40</f>
        <v/>
      </c>
      <c r="CR36" s="31">
        <f>CQ40</f>
        <v/>
      </c>
      <c r="CS36" s="31">
        <f>CR40</f>
        <v/>
      </c>
      <c r="CT36" s="31">
        <f>CS40</f>
        <v/>
      </c>
      <c r="CU36" s="31">
        <f>CT40</f>
        <v/>
      </c>
      <c r="CV36" s="31">
        <f>CU40</f>
        <v/>
      </c>
      <c r="CW36" s="31">
        <f>CV40</f>
        <v/>
      </c>
      <c r="CX36" s="31">
        <f>CW40</f>
        <v/>
      </c>
      <c r="CY36" s="31">
        <f>CX40</f>
        <v/>
      </c>
      <c r="CZ36" s="31">
        <f>CY40</f>
        <v/>
      </c>
      <c r="DA36" s="31">
        <f>CZ40</f>
        <v/>
      </c>
      <c r="DB36" s="31">
        <f>DA40</f>
        <v/>
      </c>
      <c r="DC36" s="31">
        <f>DB40</f>
        <v/>
      </c>
      <c r="DD36" s="31">
        <f>DC40</f>
        <v/>
      </c>
      <c r="DE36" s="31">
        <f>DD40</f>
        <v/>
      </c>
      <c r="DF36" s="31">
        <f>DE40</f>
        <v/>
      </c>
      <c r="DG36" s="31">
        <f>DF40</f>
        <v/>
      </c>
      <c r="DH36" s="31">
        <f>DG40</f>
        <v/>
      </c>
      <c r="DI36" s="31">
        <f>DH40</f>
        <v/>
      </c>
      <c r="DJ36" s="31">
        <f>DI40</f>
        <v/>
      </c>
      <c r="DK36" s="31">
        <f>DJ40</f>
        <v/>
      </c>
      <c r="DL36" s="31">
        <f>DK40</f>
        <v/>
      </c>
      <c r="DM36" s="31">
        <f>DL40</f>
        <v/>
      </c>
      <c r="DN36" s="31">
        <f>DM40</f>
        <v/>
      </c>
      <c r="DO36" s="31">
        <f>DN40</f>
        <v/>
      </c>
      <c r="DP36" s="31">
        <f>DO40</f>
        <v/>
      </c>
      <c r="DQ36" s="31">
        <f>DP40</f>
        <v/>
      </c>
      <c r="DR36" s="31">
        <f>DQ40</f>
        <v/>
      </c>
      <c r="DS36" s="31">
        <f>DR40</f>
        <v/>
      </c>
      <c r="DT36" s="31">
        <f>DS40</f>
        <v/>
      </c>
      <c r="DU36" s="31">
        <f>DT40</f>
        <v/>
      </c>
      <c r="DV36" s="31">
        <f>DU40</f>
        <v/>
      </c>
      <c r="DW36" s="31">
        <f>DV40</f>
        <v/>
      </c>
      <c r="DX36" s="31">
        <f>DW40</f>
        <v/>
      </c>
      <c r="DY36" s="31">
        <f>DX40</f>
        <v/>
      </c>
      <c r="DZ36" s="31">
        <f>DY40</f>
        <v/>
      </c>
      <c r="EA36" s="31">
        <f>DZ40</f>
        <v/>
      </c>
      <c r="EB36" s="31">
        <f>EA40</f>
        <v/>
      </c>
      <c r="EC36" s="31">
        <f>EB40</f>
        <v/>
      </c>
      <c r="ED36" s="31">
        <f>EC40</f>
        <v/>
      </c>
      <c r="EE36" s="31">
        <f>ED40</f>
        <v/>
      </c>
      <c r="EF36" s="31">
        <f>EE40</f>
        <v/>
      </c>
      <c r="EG36" s="31">
        <f>EF40</f>
        <v/>
      </c>
      <c r="EH36" s="31">
        <f>EG40</f>
        <v/>
      </c>
      <c r="EI36" s="31">
        <f>EH40</f>
        <v/>
      </c>
      <c r="EJ36" s="31">
        <f>EI40</f>
        <v/>
      </c>
      <c r="EK36" s="31">
        <f>EJ40</f>
        <v/>
      </c>
      <c r="EL36" s="31">
        <f>EK40</f>
        <v/>
      </c>
      <c r="EM36" s="31">
        <f>EL40</f>
        <v/>
      </c>
      <c r="EN36" s="31">
        <f>EM40</f>
        <v/>
      </c>
      <c r="EO36" s="31">
        <f>EN40</f>
        <v/>
      </c>
      <c r="EP36" s="31">
        <f>EO40</f>
        <v/>
      </c>
      <c r="EQ36" s="31">
        <f>EP40</f>
        <v/>
      </c>
      <c r="ER36" s="31">
        <f>EQ40</f>
        <v/>
      </c>
      <c r="ES36" s="31">
        <f>ER40</f>
        <v/>
      </c>
      <c r="ET36" s="31">
        <f>ES40</f>
        <v/>
      </c>
      <c r="EU36" s="31">
        <f>ET40</f>
        <v/>
      </c>
      <c r="EV36" s="31">
        <f>EU40</f>
        <v/>
      </c>
      <c r="EW36" s="31">
        <f>EV40</f>
        <v/>
      </c>
      <c r="EX36" s="31">
        <f>EW40</f>
        <v/>
      </c>
      <c r="EY36" s="31">
        <f>EX40</f>
        <v/>
      </c>
      <c r="EZ36" s="31">
        <f>EY40</f>
        <v/>
      </c>
      <c r="FA36" s="31">
        <f>EZ40</f>
        <v/>
      </c>
      <c r="FB36" s="31">
        <f>FA40</f>
        <v/>
      </c>
      <c r="FC36" s="31">
        <f>FB40</f>
        <v/>
      </c>
      <c r="FD36" s="31">
        <f>FC40</f>
        <v/>
      </c>
      <c r="FE36" s="31">
        <f>FD40</f>
        <v/>
      </c>
      <c r="FF36" s="31">
        <f>FE40</f>
        <v/>
      </c>
      <c r="FG36" s="31">
        <f>FF40</f>
        <v/>
      </c>
      <c r="FH36" s="31">
        <f>FG40</f>
        <v/>
      </c>
      <c r="FI36" s="31">
        <f>FH40</f>
        <v/>
      </c>
      <c r="FJ36" s="31">
        <f>FI40</f>
        <v/>
      </c>
      <c r="FK36" s="31">
        <f>FJ40</f>
        <v/>
      </c>
      <c r="FL36" s="31">
        <f>FK40</f>
        <v/>
      </c>
      <c r="FM36" s="31">
        <f>FL40</f>
        <v/>
      </c>
      <c r="FN36" s="31">
        <f>FM40</f>
        <v/>
      </c>
      <c r="FO36" s="31">
        <f>FN40</f>
        <v/>
      </c>
      <c r="FP36" s="31">
        <f>FO40</f>
        <v/>
      </c>
      <c r="FQ36" s="31">
        <f>FP40</f>
        <v/>
      </c>
      <c r="FR36" s="31">
        <f>FQ40</f>
        <v/>
      </c>
      <c r="FS36" s="31">
        <f>FR40</f>
        <v/>
      </c>
      <c r="FT36" s="31">
        <f>FS40</f>
        <v/>
      </c>
      <c r="FU36" s="31">
        <f>FT40</f>
        <v/>
      </c>
      <c r="FV36" s="31">
        <f>FU40</f>
        <v/>
      </c>
      <c r="FW36" s="31">
        <f>FV40</f>
        <v/>
      </c>
      <c r="FX36" s="31">
        <f>FW40</f>
        <v/>
      </c>
      <c r="FY36" s="31">
        <f>FX40</f>
        <v/>
      </c>
      <c r="FZ36" s="31">
        <f>FY40</f>
        <v/>
      </c>
      <c r="GA36" s="31">
        <f>FZ40</f>
        <v/>
      </c>
      <c r="GB36" s="31">
        <f>GA40</f>
        <v/>
      </c>
      <c r="GC36" s="24">
        <f>GB40</f>
        <v/>
      </c>
    </row>
    <row r="37">
      <c r="B37" s="4" t="inlineStr">
        <is>
          <t>Capital Contribution</t>
        </is>
      </c>
      <c r="C37" s="93" t="n"/>
      <c r="D37" s="828" t="n"/>
      <c r="E37" s="14">
        <f>(E32&lt;0)*(-E32*$C$6)</f>
        <v/>
      </c>
      <c r="F37" s="31">
        <f>IFERROR((F32&lt;0)*(-F32*$C$6),0)</f>
        <v/>
      </c>
      <c r="G37" s="31">
        <f>IFERROR((G32&lt;0)*(-G32*$C$6),0)</f>
        <v/>
      </c>
      <c r="H37" s="845">
        <f>IFERROR((H32&lt;0)*(-H32*$C$6),0)</f>
        <v/>
      </c>
      <c r="I37" s="845">
        <f>IFERROR((I32&lt;0)*(-I32*$C$6),0)</f>
        <v/>
      </c>
      <c r="J37" s="31">
        <f>IFERROR((J32&lt;0)*(-J32*$C$6),0)</f>
        <v/>
      </c>
      <c r="K37" s="31">
        <f>IFERROR((K32&lt;0)*(-K32*$C$6),0)</f>
        <v/>
      </c>
      <c r="L37" s="31">
        <f>IFERROR((L32&lt;0)*(-L32*$C$6),0)</f>
        <v/>
      </c>
      <c r="M37" s="31">
        <f>IFERROR((M32&lt;0)*(-M32*$C$6),0)</f>
        <v/>
      </c>
      <c r="N37" s="31">
        <f>IFERROR((N32&lt;0)*(-N32*$C$6),0)</f>
        <v/>
      </c>
      <c r="O37" s="31">
        <f>IFERROR((O32&lt;0)*(-O32*$C$6),0)</f>
        <v/>
      </c>
      <c r="P37" s="31">
        <f>IFERROR((P32&lt;0)*(-P32*$C$6),0)</f>
        <v/>
      </c>
      <c r="Q37" s="31">
        <f>IFERROR((Q32&lt;0)*(-Q32*$C$6),0)</f>
        <v/>
      </c>
      <c r="R37" s="31">
        <f>IFERROR((R32&lt;0)*(-R32*$C$6),0)</f>
        <v/>
      </c>
      <c r="S37" s="31">
        <f>IFERROR((S32&lt;0)*(-S32*$C$6),0)</f>
        <v/>
      </c>
      <c r="T37" s="31">
        <f>IFERROR((T32&lt;0)*(-T32*$C$6),0)</f>
        <v/>
      </c>
      <c r="U37" s="31">
        <f>IFERROR((U32&lt;0)*(-U32*$C$6),0)</f>
        <v/>
      </c>
      <c r="V37" s="31">
        <f>IFERROR((V32&lt;0)*(-V32*$C$6),0)</f>
        <v/>
      </c>
      <c r="W37" s="31">
        <f>IFERROR((W32&lt;0)*(-W32*$C$6),0)</f>
        <v/>
      </c>
      <c r="X37" s="31">
        <f>IFERROR((X32&lt;0)*(-X32*$C$6),0)</f>
        <v/>
      </c>
      <c r="Y37" s="31">
        <f>IFERROR((Y32&lt;0)*(-Y32*$C$6),0)</f>
        <v/>
      </c>
      <c r="Z37" s="31">
        <f>IFERROR((Z32&lt;0)*(-Z32*$C$6),0)</f>
        <v/>
      </c>
      <c r="AA37" s="31">
        <f>IFERROR((AA32&lt;0)*(-AA32*$C$6),0)</f>
        <v/>
      </c>
      <c r="AB37" s="31">
        <f>IFERROR((AB32&lt;0)*(-AB32*$C$6),0)</f>
        <v/>
      </c>
      <c r="AC37" s="31">
        <f>IFERROR((AC32&lt;0)*(-AC32*$C$6),0)</f>
        <v/>
      </c>
      <c r="AD37" s="31">
        <f>IFERROR((AD32&lt;0)*(-AD32*$C$6),0)</f>
        <v/>
      </c>
      <c r="AE37" s="31">
        <f>IFERROR((AE32&lt;0)*(-AE32*$C$6),0)</f>
        <v/>
      </c>
      <c r="AF37" s="31">
        <f>IFERROR((AF32&lt;0)*(-AF32*$C$6),0)</f>
        <v/>
      </c>
      <c r="AG37" s="31">
        <f>IFERROR((AG32&lt;0)*(-AG32*$C$6),0)</f>
        <v/>
      </c>
      <c r="AH37" s="31">
        <f>IFERROR((AH32&lt;0)*(-AH32*$C$6),0)</f>
        <v/>
      </c>
      <c r="AI37" s="31">
        <f>IFERROR((AI32&lt;0)*(-AI32*$C$6),0)</f>
        <v/>
      </c>
      <c r="AJ37" s="31">
        <f>IFERROR((AJ32&lt;0)*(-AJ32*$C$6),0)</f>
        <v/>
      </c>
      <c r="AK37" s="31">
        <f>IFERROR((AK32&lt;0)*(-AK32*$C$6),0)</f>
        <v/>
      </c>
      <c r="AL37" s="31">
        <f>IFERROR((AL32&lt;0)*(-AL32*$C$6),0)</f>
        <v/>
      </c>
      <c r="AM37" s="31">
        <f>IFERROR((AM32&lt;0)*(-AM32*$C$6),0)</f>
        <v/>
      </c>
      <c r="AN37" s="31">
        <f>IFERROR((AN32&lt;0)*(-AN32*$C$6),0)</f>
        <v/>
      </c>
      <c r="AO37" s="31">
        <f>IFERROR((AO32&lt;0)*(-AO32*$C$6),0)</f>
        <v/>
      </c>
      <c r="AP37" s="31">
        <f>IFERROR((AP32&lt;0)*(-AP32*$C$6),0)</f>
        <v/>
      </c>
      <c r="AQ37" s="31">
        <f>IFERROR((AQ32&lt;0)*(-AQ32*$C$6),0)</f>
        <v/>
      </c>
      <c r="AR37" s="31">
        <f>IFERROR((AR32&lt;0)*(-AR32*$C$6),0)</f>
        <v/>
      </c>
      <c r="AS37" s="31">
        <f>IFERROR((AS32&lt;0)*(-AS32*$C$6),0)</f>
        <v/>
      </c>
      <c r="AT37" s="31">
        <f>IFERROR((AT32&lt;0)*(-AT32*$C$6),0)</f>
        <v/>
      </c>
      <c r="AU37" s="31">
        <f>IFERROR((AU32&lt;0)*(-AU32*$C$6),0)</f>
        <v/>
      </c>
      <c r="AV37" s="31">
        <f>IFERROR((AV32&lt;0)*(-AV32*$C$6),0)</f>
        <v/>
      </c>
      <c r="AW37" s="31">
        <f>IFERROR((AW32&lt;0)*(-AW32*$C$6),0)</f>
        <v/>
      </c>
      <c r="AX37" s="31">
        <f>IFERROR((AX32&lt;0)*(-AX32*$C$6),0)</f>
        <v/>
      </c>
      <c r="AY37" s="31">
        <f>IFERROR((AY32&lt;0)*(-AY32*$C$6),0)</f>
        <v/>
      </c>
      <c r="AZ37" s="31">
        <f>IFERROR((AZ32&lt;0)*(-AZ32*$C$6),0)</f>
        <v/>
      </c>
      <c r="BA37" s="31">
        <f>IFERROR((BA32&lt;0)*(-BA32*$C$6),0)</f>
        <v/>
      </c>
      <c r="BB37" s="31">
        <f>IFERROR((BB32&lt;0)*(-BB32*$C$6),0)</f>
        <v/>
      </c>
      <c r="BC37" s="31">
        <f>IFERROR((BC32&lt;0)*(-BC32*$C$6),0)</f>
        <v/>
      </c>
      <c r="BD37" s="31">
        <f>IFERROR((BD32&lt;0)*(-BD32*$C$6),0)</f>
        <v/>
      </c>
      <c r="BE37" s="31">
        <f>IFERROR((BE32&lt;0)*(-BE32*$C$6),0)</f>
        <v/>
      </c>
      <c r="BF37" s="31">
        <f>IFERROR((BF32&lt;0)*(-BF32*$C$6),0)</f>
        <v/>
      </c>
      <c r="BG37" s="31">
        <f>IFERROR((BG32&lt;0)*(-BG32*$C$6),0)</f>
        <v/>
      </c>
      <c r="BH37" s="31">
        <f>IFERROR((BH32&lt;0)*(-BH32*$C$6),0)</f>
        <v/>
      </c>
      <c r="BI37" s="31">
        <f>IFERROR((BI32&lt;0)*(-BI32*$C$6),0)</f>
        <v/>
      </c>
      <c r="BJ37" s="31">
        <f>IFERROR((BJ32&lt;0)*(-BJ32*$C$6),0)</f>
        <v/>
      </c>
      <c r="BK37" s="31">
        <f>IFERROR((BK32&lt;0)*(-BK32*$C$6),0)</f>
        <v/>
      </c>
      <c r="BL37" s="31">
        <f>IFERROR((BL32&lt;0)*(-BL32*$C$6),0)</f>
        <v/>
      </c>
      <c r="BM37" s="31">
        <f>IFERROR((BM32&lt;0)*(-BM32*$C$6),0)</f>
        <v/>
      </c>
      <c r="BN37" s="31">
        <f>IFERROR((BN32&lt;0)*(-BN32*$C$6),0)</f>
        <v/>
      </c>
      <c r="BO37" s="31">
        <f>IFERROR((BO32&lt;0)*(-BO32*$C$6),0)</f>
        <v/>
      </c>
      <c r="BP37" s="31">
        <f>IFERROR((BP32&lt;0)*(-BP32*$C$6),0)</f>
        <v/>
      </c>
      <c r="BQ37" s="31">
        <f>IFERROR((BQ32&lt;0)*(-BQ32*$C$6),0)</f>
        <v/>
      </c>
      <c r="BR37" s="31">
        <f>IFERROR((BR32&lt;0)*(-BR32*$C$6),0)</f>
        <v/>
      </c>
      <c r="BS37" s="31">
        <f>IFERROR((BS32&lt;0)*(-BS32*$C$6),0)</f>
        <v/>
      </c>
      <c r="BT37" s="31">
        <f>IFERROR((BT32&lt;0)*(-BT32*$C$6),0)</f>
        <v/>
      </c>
      <c r="BU37" s="31">
        <f>IFERROR((BU32&lt;0)*(-BU32*$C$6),0)</f>
        <v/>
      </c>
      <c r="BV37" s="31">
        <f>IFERROR((BV32&lt;0)*(-BV32*$C$6),0)</f>
        <v/>
      </c>
      <c r="BW37" s="31">
        <f>IFERROR((BW32&lt;0)*(-BW32*$C$6),0)</f>
        <v/>
      </c>
      <c r="BX37" s="31">
        <f>IFERROR((BX32&lt;0)*(-BX32*$C$6),0)</f>
        <v/>
      </c>
      <c r="BY37" s="31">
        <f>IFERROR((BY32&lt;0)*(-BY32*$C$6),0)</f>
        <v/>
      </c>
      <c r="BZ37" s="31">
        <f>IFERROR((BZ32&lt;0)*(-BZ32*$C$6),0)</f>
        <v/>
      </c>
      <c r="CA37" s="31">
        <f>IFERROR((CA32&lt;0)*(-CA32*$C$6),0)</f>
        <v/>
      </c>
      <c r="CB37" s="31">
        <f>IFERROR((CB32&lt;0)*(-CB32*$C$6),0)</f>
        <v/>
      </c>
      <c r="CC37" s="31">
        <f>IFERROR((CC32&lt;0)*(-CC32*$C$6),0)</f>
        <v/>
      </c>
      <c r="CD37" s="31">
        <f>IFERROR((CD32&lt;0)*(-CD32*$C$6),0)</f>
        <v/>
      </c>
      <c r="CE37" s="31">
        <f>IFERROR((CE32&lt;0)*(-CE32*$C$6),0)</f>
        <v/>
      </c>
      <c r="CF37" s="31">
        <f>IFERROR((CF32&lt;0)*(-CF32*$C$6),0)</f>
        <v/>
      </c>
      <c r="CG37" s="31">
        <f>IFERROR((CG32&lt;0)*(-CG32*$C$6),0)</f>
        <v/>
      </c>
      <c r="CH37" s="31">
        <f>IFERROR((CH32&lt;0)*(-CH32*$C$6),0)</f>
        <v/>
      </c>
      <c r="CI37" s="31">
        <f>IFERROR((CI32&lt;0)*(-CI32*$C$6),0)</f>
        <v/>
      </c>
      <c r="CJ37" s="31">
        <f>IFERROR((CJ32&lt;0)*(-CJ32*$C$6),0)</f>
        <v/>
      </c>
      <c r="CK37" s="31">
        <f>IFERROR((CK32&lt;0)*(-CK32*$C$6),0)</f>
        <v/>
      </c>
      <c r="CL37" s="31">
        <f>IFERROR((CL32&lt;0)*(-CL32*$C$6),0)</f>
        <v/>
      </c>
      <c r="CM37" s="31">
        <f>IFERROR((CM32&lt;0)*(-CM32*$C$6),0)</f>
        <v/>
      </c>
      <c r="CN37" s="31">
        <f>IFERROR((CN32&lt;0)*(-CN32*$C$6),0)</f>
        <v/>
      </c>
      <c r="CO37" s="31">
        <f>IFERROR((CO32&lt;0)*(-CO32*$C$6),0)</f>
        <v/>
      </c>
      <c r="CP37" s="31">
        <f>IFERROR((CP32&lt;0)*(-CP32*$C$6),0)</f>
        <v/>
      </c>
      <c r="CQ37" s="31">
        <f>IFERROR((CQ32&lt;0)*(-CQ32*$C$6),0)</f>
        <v/>
      </c>
      <c r="CR37" s="31">
        <f>IFERROR((CR32&lt;0)*(-CR32*$C$6),0)</f>
        <v/>
      </c>
      <c r="CS37" s="31">
        <f>IFERROR((CS32&lt;0)*(-CS32*$C$6),0)</f>
        <v/>
      </c>
      <c r="CT37" s="31">
        <f>IFERROR((CT32&lt;0)*(-CT32*$C$6),0)</f>
        <v/>
      </c>
      <c r="CU37" s="31">
        <f>IFERROR((CU32&lt;0)*(-CU32*$C$6),0)</f>
        <v/>
      </c>
      <c r="CV37" s="31">
        <f>IFERROR((CV32&lt;0)*(-CV32*$C$6),0)</f>
        <v/>
      </c>
      <c r="CW37" s="31">
        <f>IFERROR((CW32&lt;0)*(-CW32*$C$6),0)</f>
        <v/>
      </c>
      <c r="CX37" s="31">
        <f>IFERROR((CX32&lt;0)*(-CX32*$C$6),0)</f>
        <v/>
      </c>
      <c r="CY37" s="31">
        <f>IFERROR((CY32&lt;0)*(-CY32*$C$6),0)</f>
        <v/>
      </c>
      <c r="CZ37" s="31">
        <f>IFERROR((CZ32&lt;0)*(-CZ32*$C$6),0)</f>
        <v/>
      </c>
      <c r="DA37" s="31">
        <f>IFERROR((DA32&lt;0)*(-DA32*$C$6),0)</f>
        <v/>
      </c>
      <c r="DB37" s="31">
        <f>IFERROR((DB32&lt;0)*(-DB32*$C$6),0)</f>
        <v/>
      </c>
      <c r="DC37" s="31">
        <f>IFERROR((DC32&lt;0)*(-DC32*$C$6),0)</f>
        <v/>
      </c>
      <c r="DD37" s="31">
        <f>IFERROR((DD32&lt;0)*(-DD32*$C$6),0)</f>
        <v/>
      </c>
      <c r="DE37" s="31">
        <f>IFERROR((DE32&lt;0)*(-DE32*$C$6),0)</f>
        <v/>
      </c>
      <c r="DF37" s="31">
        <f>IFERROR((DF32&lt;0)*(-DF32*$C$6),0)</f>
        <v/>
      </c>
      <c r="DG37" s="31">
        <f>IFERROR((DG32&lt;0)*(-DG32*$C$6),0)</f>
        <v/>
      </c>
      <c r="DH37" s="31">
        <f>IFERROR((DH32&lt;0)*(-DH32*$C$6),0)</f>
        <v/>
      </c>
      <c r="DI37" s="31">
        <f>IFERROR((DI32&lt;0)*(-DI32*$C$6),0)</f>
        <v/>
      </c>
      <c r="DJ37" s="31">
        <f>IFERROR((DJ32&lt;0)*(-DJ32*$C$6),0)</f>
        <v/>
      </c>
      <c r="DK37" s="31">
        <f>IFERROR((DK32&lt;0)*(-DK32*$C$6),0)</f>
        <v/>
      </c>
      <c r="DL37" s="31">
        <f>IFERROR((DL32&lt;0)*(-DL32*$C$6),0)</f>
        <v/>
      </c>
      <c r="DM37" s="31">
        <f>IFERROR((DM32&lt;0)*(-DM32*$C$6),0)</f>
        <v/>
      </c>
      <c r="DN37" s="31">
        <f>IFERROR((DN32&lt;0)*(-DN32*$C$6),0)</f>
        <v/>
      </c>
      <c r="DO37" s="31">
        <f>IFERROR((DO32&lt;0)*(-DO32*$C$6),0)</f>
        <v/>
      </c>
      <c r="DP37" s="31">
        <f>IFERROR((DP32&lt;0)*(-DP32*$C$6),0)</f>
        <v/>
      </c>
      <c r="DQ37" s="31">
        <f>IFERROR((DQ32&lt;0)*(-DQ32*$C$6),0)</f>
        <v/>
      </c>
      <c r="DR37" s="31">
        <f>IFERROR((DR32&lt;0)*(-DR32*$C$6),0)</f>
        <v/>
      </c>
      <c r="DS37" s="31">
        <f>IFERROR((DS32&lt;0)*(-DS32*$C$6),0)</f>
        <v/>
      </c>
      <c r="DT37" s="31">
        <f>IFERROR((DT32&lt;0)*(-DT32*$C$6),0)</f>
        <v/>
      </c>
      <c r="DU37" s="31">
        <f>IFERROR((DU32&lt;0)*(-DU32*$C$6),0)</f>
        <v/>
      </c>
      <c r="DV37" s="31">
        <f>IFERROR((DV32&lt;0)*(-DV32*$C$6),0)</f>
        <v/>
      </c>
      <c r="DW37" s="31">
        <f>IFERROR((DW32&lt;0)*(-DW32*$C$6),0)</f>
        <v/>
      </c>
      <c r="DX37" s="31">
        <f>IFERROR((DX32&lt;0)*(-DX32*$C$6),0)</f>
        <v/>
      </c>
      <c r="DY37" s="31">
        <f>IFERROR((DY32&lt;0)*(-DY32*$C$6),0)</f>
        <v/>
      </c>
      <c r="DZ37" s="31">
        <f>IFERROR((DZ32&lt;0)*(-DZ32*$C$6),0)</f>
        <v/>
      </c>
      <c r="EA37" s="31">
        <f>IFERROR((EA32&lt;0)*(-EA32*$C$6),0)</f>
        <v/>
      </c>
      <c r="EB37" s="31">
        <f>IFERROR((EB32&lt;0)*(-EB32*$C$6),0)</f>
        <v/>
      </c>
      <c r="EC37" s="31">
        <f>IFERROR((EC32&lt;0)*(-EC32*$C$6),0)</f>
        <v/>
      </c>
      <c r="ED37" s="31">
        <f>IFERROR((ED32&lt;0)*(-ED32*$C$6),0)</f>
        <v/>
      </c>
      <c r="EE37" s="31">
        <f>IFERROR((EE32&lt;0)*(-EE32*$C$6),0)</f>
        <v/>
      </c>
      <c r="EF37" s="31">
        <f>IFERROR((EF32&lt;0)*(-EF32*$C$6),0)</f>
        <v/>
      </c>
      <c r="EG37" s="31">
        <f>IFERROR((EG32&lt;0)*(-EG32*$C$6),0)</f>
        <v/>
      </c>
      <c r="EH37" s="31">
        <f>IFERROR((EH32&lt;0)*(-EH32*$C$6),0)</f>
        <v/>
      </c>
      <c r="EI37" s="31">
        <f>IFERROR((EI32&lt;0)*(-EI32*$C$6),0)</f>
        <v/>
      </c>
      <c r="EJ37" s="31">
        <f>IFERROR((EJ32&lt;0)*(-EJ32*$C$6),0)</f>
        <v/>
      </c>
      <c r="EK37" s="31">
        <f>IFERROR((EK32&lt;0)*(-EK32*$C$6),0)</f>
        <v/>
      </c>
      <c r="EL37" s="31">
        <f>IFERROR((EL32&lt;0)*(-EL32*$C$6),0)</f>
        <v/>
      </c>
      <c r="EM37" s="31">
        <f>IFERROR((EM32&lt;0)*(-EM32*$C$6),0)</f>
        <v/>
      </c>
      <c r="EN37" s="31">
        <f>IFERROR((EN32&lt;0)*(-EN32*$C$6),0)</f>
        <v/>
      </c>
      <c r="EO37" s="31">
        <f>IFERROR((EO32&lt;0)*(-EO32*$C$6),0)</f>
        <v/>
      </c>
      <c r="EP37" s="31">
        <f>IFERROR((EP32&lt;0)*(-EP32*$C$6),0)</f>
        <v/>
      </c>
      <c r="EQ37" s="31">
        <f>IFERROR((EQ32&lt;0)*(-EQ32*$C$6),0)</f>
        <v/>
      </c>
      <c r="ER37" s="31">
        <f>IFERROR((ER32&lt;0)*(-ER32*$C$6),0)</f>
        <v/>
      </c>
      <c r="ES37" s="31">
        <f>IFERROR((ES32&lt;0)*(-ES32*$C$6),0)</f>
        <v/>
      </c>
      <c r="ET37" s="31">
        <f>IFERROR((ET32&lt;0)*(-ET32*$C$6),0)</f>
        <v/>
      </c>
      <c r="EU37" s="31">
        <f>IFERROR((EU32&lt;0)*(-EU32*$C$6),0)</f>
        <v/>
      </c>
      <c r="EV37" s="31">
        <f>IFERROR((EV32&lt;0)*(-EV32*$C$6),0)</f>
        <v/>
      </c>
      <c r="EW37" s="31">
        <f>IFERROR((EW32&lt;0)*(-EW32*$C$6),0)</f>
        <v/>
      </c>
      <c r="EX37" s="31">
        <f>IFERROR((EX32&lt;0)*(-EX32*$C$6),0)</f>
        <v/>
      </c>
      <c r="EY37" s="31">
        <f>IFERROR((EY32&lt;0)*(-EY32*$C$6),0)</f>
        <v/>
      </c>
      <c r="EZ37" s="31">
        <f>IFERROR((EZ32&lt;0)*(-EZ32*$C$6),0)</f>
        <v/>
      </c>
      <c r="FA37" s="31">
        <f>IFERROR((FA32&lt;0)*(-FA32*$C$6),0)</f>
        <v/>
      </c>
      <c r="FB37" s="31">
        <f>IFERROR((FB32&lt;0)*(-FB32*$C$6),0)</f>
        <v/>
      </c>
      <c r="FC37" s="31">
        <f>IFERROR((FC32&lt;0)*(-FC32*$C$6),0)</f>
        <v/>
      </c>
      <c r="FD37" s="31">
        <f>IFERROR((FD32&lt;0)*(-FD32*$C$6),0)</f>
        <v/>
      </c>
      <c r="FE37" s="31">
        <f>IFERROR((FE32&lt;0)*(-FE32*$C$6),0)</f>
        <v/>
      </c>
      <c r="FF37" s="31">
        <f>IFERROR((FF32&lt;0)*(-FF32*$C$6),0)</f>
        <v/>
      </c>
      <c r="FG37" s="31">
        <f>IFERROR((FG32&lt;0)*(-FG32*$C$6),0)</f>
        <v/>
      </c>
      <c r="FH37" s="31">
        <f>IFERROR((FH32&lt;0)*(-FH32*$C$6),0)</f>
        <v/>
      </c>
      <c r="FI37" s="31">
        <f>IFERROR((FI32&lt;0)*(-FI32*$C$6),0)</f>
        <v/>
      </c>
      <c r="FJ37" s="31">
        <f>IFERROR((FJ32&lt;0)*(-FJ32*$C$6),0)</f>
        <v/>
      </c>
      <c r="FK37" s="31">
        <f>IFERROR((FK32&lt;0)*(-FK32*$C$6),0)</f>
        <v/>
      </c>
      <c r="FL37" s="31">
        <f>IFERROR((FL32&lt;0)*(-FL32*$C$6),0)</f>
        <v/>
      </c>
      <c r="FM37" s="31">
        <f>IFERROR((FM32&lt;0)*(-FM32*$C$6),0)</f>
        <v/>
      </c>
      <c r="FN37" s="31">
        <f>IFERROR((FN32&lt;0)*(-FN32*$C$6),0)</f>
        <v/>
      </c>
      <c r="FO37" s="31">
        <f>IFERROR((FO32&lt;0)*(-FO32*$C$6),0)</f>
        <v/>
      </c>
      <c r="FP37" s="31">
        <f>IFERROR((FP32&lt;0)*(-FP32*$C$6),0)</f>
        <v/>
      </c>
      <c r="FQ37" s="31">
        <f>IFERROR((FQ32&lt;0)*(-FQ32*$C$6),0)</f>
        <v/>
      </c>
      <c r="FR37" s="31">
        <f>IFERROR((FR32&lt;0)*(-FR32*$C$6),0)</f>
        <v/>
      </c>
      <c r="FS37" s="31">
        <f>IFERROR((FS32&lt;0)*(-FS32*$C$6),0)</f>
        <v/>
      </c>
      <c r="FT37" s="31">
        <f>IFERROR((FT32&lt;0)*(-FT32*$C$6),0)</f>
        <v/>
      </c>
      <c r="FU37" s="31">
        <f>IFERROR((FU32&lt;0)*(-FU32*$C$6),0)</f>
        <v/>
      </c>
      <c r="FV37" s="31">
        <f>IFERROR((FV32&lt;0)*(-FV32*$C$6),0)</f>
        <v/>
      </c>
      <c r="FW37" s="31">
        <f>IFERROR((FW32&lt;0)*(-FW32*$C$6),0)</f>
        <v/>
      </c>
      <c r="FX37" s="31">
        <f>IFERROR((FX32&lt;0)*(-FX32*$C$6),0)</f>
        <v/>
      </c>
      <c r="FY37" s="31">
        <f>IFERROR((FY32&lt;0)*(-FY32*$C$6),0)</f>
        <v/>
      </c>
      <c r="FZ37" s="31">
        <f>IFERROR((FZ32&lt;0)*(-FZ32*$C$6),0)</f>
        <v/>
      </c>
      <c r="GA37" s="31">
        <f>IFERROR((GA32&lt;0)*(-GA32*$C$6),0)</f>
        <v/>
      </c>
      <c r="GB37" s="31">
        <f>IFERROR((GB32&lt;0)*(-GB32*$C$6),0)</f>
        <v/>
      </c>
      <c r="GC37" s="56">
        <f>IFERROR((GC32&lt;0)*(-GC32*$C$6),0)</f>
        <v/>
      </c>
    </row>
    <row r="38">
      <c r="B38" s="4" t="inlineStr">
        <is>
          <t>Accrued Interest</t>
        </is>
      </c>
      <c r="C38" s="93" t="n"/>
      <c r="D38" s="828" t="n"/>
      <c r="E38" s="14" t="n"/>
      <c r="F38" s="31">
        <f>F36*((1+$C$11)^((DAY(DATE(YEAR(F$29),MONTH(F$29)+1,1)-1))/365)-1)</f>
        <v/>
      </c>
      <c r="G38" s="31">
        <f>G36*((1+$C$11)^((DAY(DATE(YEAR(G$29),MONTH(G$29)+1,1)-1))/365)-1)</f>
        <v/>
      </c>
      <c r="H38" s="845">
        <f>H36*((1+$C$11)^((DAY(DATE(YEAR(H$29),MONTH(H$29)+1,1)-1))/365)-1)</f>
        <v/>
      </c>
      <c r="I38" s="845">
        <f>I36*((1+$C$11)^((DAY(DATE(YEAR(I$29),MONTH(I$29)+1,1)-1))/365)-1)</f>
        <v/>
      </c>
      <c r="J38" s="31">
        <f>J36*((1+$C$11)^((DAY(DATE(YEAR(J$29),MONTH(J$29)+1,1)-1))/365)-1)</f>
        <v/>
      </c>
      <c r="K38" s="31">
        <f>K36*((1+$C$11)^((DAY(DATE(YEAR(K$29),MONTH(K$29)+1,1)-1))/365)-1)</f>
        <v/>
      </c>
      <c r="L38" s="31">
        <f>L36*((1+$C$11)^((DAY(DATE(YEAR(L$29),MONTH(L$29)+1,1)-1))/365)-1)</f>
        <v/>
      </c>
      <c r="M38" s="31">
        <f>M36*((1+$C$11)^((DAY(DATE(YEAR(M$29),MONTH(M$29)+1,1)-1))/365)-1)</f>
        <v/>
      </c>
      <c r="N38" s="31">
        <f>N36*((1+$C$11)^((DAY(DATE(YEAR(N$29),MONTH(N$29)+1,1)-1))/365)-1)</f>
        <v/>
      </c>
      <c r="O38" s="31">
        <f>O36*((1+$C$11)^((DAY(DATE(YEAR(O$29),MONTH(O$29)+1,1)-1))/365)-1)</f>
        <v/>
      </c>
      <c r="P38" s="31">
        <f>P36*((1+$C$11)^((DAY(DATE(YEAR(P$29),MONTH(P$29)+1,1)-1))/365)-1)</f>
        <v/>
      </c>
      <c r="Q38" s="31">
        <f>Q36*((1+$C$11)^((DAY(DATE(YEAR(Q$29),MONTH(Q$29)+1,1)-1))/365)-1)</f>
        <v/>
      </c>
      <c r="R38" s="31">
        <f>R36*((1+$C$11)^((DAY(DATE(YEAR(R$29),MONTH(R$29)+1,1)-1))/365)-1)</f>
        <v/>
      </c>
      <c r="S38" s="31">
        <f>S36*((1+$C$11)^((DAY(DATE(YEAR(S$29),MONTH(S$29)+1,1)-1))/365)-1)</f>
        <v/>
      </c>
      <c r="T38" s="31">
        <f>T36*((1+$C$11)^((DAY(DATE(YEAR(T$29),MONTH(T$29)+1,1)-1))/365)-1)</f>
        <v/>
      </c>
      <c r="U38" s="31">
        <f>U36*((1+$C$11)^((DAY(DATE(YEAR(U$29),MONTH(U$29)+1,1)-1))/365)-1)</f>
        <v/>
      </c>
      <c r="V38" s="31">
        <f>V36*((1+$C$11)^((DAY(DATE(YEAR(V$29),MONTH(V$29)+1,1)-1))/365)-1)</f>
        <v/>
      </c>
      <c r="W38" s="31">
        <f>W36*((1+$C$11)^((DAY(DATE(YEAR(W$29),MONTH(W$29)+1,1)-1))/365)-1)</f>
        <v/>
      </c>
      <c r="X38" s="31">
        <f>X36*((1+$C$11)^((DAY(DATE(YEAR(X$29),MONTH(X$29)+1,1)-1))/365)-1)</f>
        <v/>
      </c>
      <c r="Y38" s="31">
        <f>Y36*((1+$C$11)^((DAY(DATE(YEAR(Y$29),MONTH(Y$29)+1,1)-1))/365)-1)</f>
        <v/>
      </c>
      <c r="Z38" s="31">
        <f>Z36*((1+$C$11)^((DAY(DATE(YEAR(Z$29),MONTH(Z$29)+1,1)-1))/365)-1)</f>
        <v/>
      </c>
      <c r="AA38" s="31">
        <f>AA36*((1+$C$11)^((DAY(DATE(YEAR(AA$29),MONTH(AA$29)+1,1)-1))/365)-1)</f>
        <v/>
      </c>
      <c r="AB38" s="31">
        <f>AB36*((1+$C$11)^((DAY(DATE(YEAR(AB$29),MONTH(AB$29)+1,1)-1))/365)-1)</f>
        <v/>
      </c>
      <c r="AC38" s="31">
        <f>AC36*((1+$C$11)^((DAY(DATE(YEAR(AC$29),MONTH(AC$29)+1,1)-1))/365)-1)</f>
        <v/>
      </c>
      <c r="AD38" s="31">
        <f>AD36*((1+$C$11)^((DAY(DATE(YEAR(AD$29),MONTH(AD$29)+1,1)-1))/365)-1)</f>
        <v/>
      </c>
      <c r="AE38" s="31">
        <f>AE36*((1+$C$11)^((DAY(DATE(YEAR(AE$29),MONTH(AE$29)+1,1)-1))/365)-1)</f>
        <v/>
      </c>
      <c r="AF38" s="31">
        <f>AF36*((1+$C$11)^((DAY(DATE(YEAR(AF$29),MONTH(AF$29)+1,1)-1))/365)-1)</f>
        <v/>
      </c>
      <c r="AG38" s="31">
        <f>AG36*((1+$C$11)^((DAY(DATE(YEAR(AG$29),MONTH(AG$29)+1,1)-1))/365)-1)</f>
        <v/>
      </c>
      <c r="AH38" s="31">
        <f>AH36*((1+$C$11)^((DAY(DATE(YEAR(AH$29),MONTH(AH$29)+1,1)-1))/365)-1)</f>
        <v/>
      </c>
      <c r="AI38" s="31">
        <f>AI36*((1+$C$11)^((DAY(DATE(YEAR(AI$29),MONTH(AI$29)+1,1)-1))/365)-1)</f>
        <v/>
      </c>
      <c r="AJ38" s="31">
        <f>AJ36*((1+$C$11)^((DAY(DATE(YEAR(AJ$29),MONTH(AJ$29)+1,1)-1))/365)-1)</f>
        <v/>
      </c>
      <c r="AK38" s="31">
        <f>AK36*((1+$C$11)^((DAY(DATE(YEAR(AK$29),MONTH(AK$29)+1,1)-1))/365)-1)</f>
        <v/>
      </c>
      <c r="AL38" s="31">
        <f>AL36*((1+$C$11)^((DAY(DATE(YEAR(AL$29),MONTH(AL$29)+1,1)-1))/365)-1)</f>
        <v/>
      </c>
      <c r="AM38" s="31">
        <f>AM36*((1+$C$11)^((DAY(DATE(YEAR(AM$29),MONTH(AM$29)+1,1)-1))/365)-1)</f>
        <v/>
      </c>
      <c r="AN38" s="31">
        <f>AN36*((1+$C$11)^((DAY(DATE(YEAR(AN$29),MONTH(AN$29)+1,1)-1))/365)-1)</f>
        <v/>
      </c>
      <c r="AO38" s="31">
        <f>AO36*((1+$C$11)^((DAY(DATE(YEAR(AO$29),MONTH(AO$29)+1,1)-1))/365)-1)</f>
        <v/>
      </c>
      <c r="AP38" s="31">
        <f>AP36*((1+$C$11)^((DAY(DATE(YEAR(AP$29),MONTH(AP$29)+1,1)-1))/365)-1)</f>
        <v/>
      </c>
      <c r="AQ38" s="31">
        <f>AQ36*((1+$C$11)^((DAY(DATE(YEAR(AQ$29),MONTH(AQ$29)+1,1)-1))/365)-1)</f>
        <v/>
      </c>
      <c r="AR38" s="31">
        <f>AR36*((1+$C$11)^((DAY(DATE(YEAR(AR$29),MONTH(AR$29)+1,1)-1))/365)-1)</f>
        <v/>
      </c>
      <c r="AS38" s="31">
        <f>AS36*((1+$C$11)^((DAY(DATE(YEAR(AS$29),MONTH(AS$29)+1,1)-1))/365)-1)</f>
        <v/>
      </c>
      <c r="AT38" s="31">
        <f>AT36*((1+$C$11)^((DAY(DATE(YEAR(AT$29),MONTH(AT$29)+1,1)-1))/365)-1)</f>
        <v/>
      </c>
      <c r="AU38" s="31">
        <f>AU36*((1+$C$11)^((DAY(DATE(YEAR(AU$29),MONTH(AU$29)+1,1)-1))/365)-1)</f>
        <v/>
      </c>
      <c r="AV38" s="31">
        <f>AV36*((1+$C$11)^((DAY(DATE(YEAR(AV$29),MONTH(AV$29)+1,1)-1))/365)-1)</f>
        <v/>
      </c>
      <c r="AW38" s="31">
        <f>AW36*((1+$C$11)^((DAY(DATE(YEAR(AW$29),MONTH(AW$29)+1,1)-1))/365)-1)</f>
        <v/>
      </c>
      <c r="AX38" s="31">
        <f>AX36*((1+$C$11)^((DAY(DATE(YEAR(AX$29),MONTH(AX$29)+1,1)-1))/365)-1)</f>
        <v/>
      </c>
      <c r="AY38" s="31">
        <f>AY36*((1+$C$11)^((DAY(DATE(YEAR(AY$29),MONTH(AY$29)+1,1)-1))/365)-1)</f>
        <v/>
      </c>
      <c r="AZ38" s="31">
        <f>AZ36*((1+$C$11)^((DAY(DATE(YEAR(AZ$29),MONTH(AZ$29)+1,1)-1))/365)-1)</f>
        <v/>
      </c>
      <c r="BA38" s="31">
        <f>BA36*((1+$C$11)^((DAY(DATE(YEAR(BA$29),MONTH(BA$29)+1,1)-1))/365)-1)</f>
        <v/>
      </c>
      <c r="BB38" s="31">
        <f>BB36*((1+$C$11)^((DAY(DATE(YEAR(BB$29),MONTH(BB$29)+1,1)-1))/365)-1)</f>
        <v/>
      </c>
      <c r="BC38" s="31">
        <f>BC36*((1+$C$11)^((DAY(DATE(YEAR(BC$29),MONTH(BC$29)+1,1)-1))/365)-1)</f>
        <v/>
      </c>
      <c r="BD38" s="31">
        <f>BD36*((1+$C$11)^((DAY(DATE(YEAR(BD$29),MONTH(BD$29)+1,1)-1))/365)-1)</f>
        <v/>
      </c>
      <c r="BE38" s="31">
        <f>BE36*((1+$C$11)^((DAY(DATE(YEAR(BE$29),MONTH(BE$29)+1,1)-1))/365)-1)</f>
        <v/>
      </c>
      <c r="BF38" s="31">
        <f>BF36*((1+$C$11)^((DAY(DATE(YEAR(BF$29),MONTH(BF$29)+1,1)-1))/365)-1)</f>
        <v/>
      </c>
      <c r="BG38" s="31">
        <f>BG36*((1+$C$11)^((DAY(DATE(YEAR(BG$29),MONTH(BG$29)+1,1)-1))/365)-1)</f>
        <v/>
      </c>
      <c r="BH38" s="31">
        <f>BH36*((1+$C$11)^((DAY(DATE(YEAR(BH$29),MONTH(BH$29)+1,1)-1))/365)-1)</f>
        <v/>
      </c>
      <c r="BI38" s="31">
        <f>BI36*((1+$C$11)^((DAY(DATE(YEAR(BI$29),MONTH(BI$29)+1,1)-1))/365)-1)</f>
        <v/>
      </c>
      <c r="BJ38" s="31">
        <f>BJ36*((1+$C$11)^((DAY(DATE(YEAR(BJ$29),MONTH(BJ$29)+1,1)-1))/365)-1)</f>
        <v/>
      </c>
      <c r="BK38" s="31">
        <f>BK36*((1+$C$11)^((DAY(DATE(YEAR(BK$29),MONTH(BK$29)+1,1)-1))/365)-1)</f>
        <v/>
      </c>
      <c r="BL38" s="31">
        <f>BL36*((1+$C$11)^((DAY(DATE(YEAR(BL$29),MONTH(BL$29)+1,1)-1))/365)-1)</f>
        <v/>
      </c>
      <c r="BM38" s="31">
        <f>BM36*((1+$C$11)^((DAY(DATE(YEAR(BM$29),MONTH(BM$29)+1,1)-1))/365)-1)</f>
        <v/>
      </c>
      <c r="BN38" s="31">
        <f>BN36*((1+$C$11)^((DAY(DATE(YEAR(BN$29),MONTH(BN$29)+1,1)-1))/365)-1)</f>
        <v/>
      </c>
      <c r="BO38" s="31">
        <f>BO36*((1+$C$11)^((DAY(DATE(YEAR(BO$29),MONTH(BO$29)+1,1)-1))/365)-1)</f>
        <v/>
      </c>
      <c r="BP38" s="31">
        <f>BP36*((1+$C$11)^((DAY(DATE(YEAR(BP$29),MONTH(BP$29)+1,1)-1))/365)-1)</f>
        <v/>
      </c>
      <c r="BQ38" s="31">
        <f>BQ36*((1+$C$11)^((DAY(DATE(YEAR(BQ$29),MONTH(BQ$29)+1,1)-1))/365)-1)</f>
        <v/>
      </c>
      <c r="BR38" s="31">
        <f>BR36*((1+$C$11)^((DAY(DATE(YEAR(BR$29),MONTH(BR$29)+1,1)-1))/365)-1)</f>
        <v/>
      </c>
      <c r="BS38" s="31">
        <f>BS36*((1+$C$11)^((DAY(DATE(YEAR(BS$29),MONTH(BS$29)+1,1)-1))/365)-1)</f>
        <v/>
      </c>
      <c r="BT38" s="31">
        <f>BT36*((1+$C$11)^((DAY(DATE(YEAR(BT$29),MONTH(BT$29)+1,1)-1))/365)-1)</f>
        <v/>
      </c>
      <c r="BU38" s="31">
        <f>BU36*((1+$C$11)^((DAY(DATE(YEAR(BU$29),MONTH(BU$29)+1,1)-1))/365)-1)</f>
        <v/>
      </c>
      <c r="BV38" s="31">
        <f>BV36*((1+$C$11)^((DAY(DATE(YEAR(BV$29),MONTH(BV$29)+1,1)-1))/365)-1)</f>
        <v/>
      </c>
      <c r="BW38" s="31">
        <f>BW36*((1+$C$11)^((DAY(DATE(YEAR(BW$29),MONTH(BW$29)+1,1)-1))/365)-1)</f>
        <v/>
      </c>
      <c r="BX38" s="31">
        <f>BX36*((1+$C$11)^((DAY(DATE(YEAR(BX$29),MONTH(BX$29)+1,1)-1))/365)-1)</f>
        <v/>
      </c>
      <c r="BY38" s="31">
        <f>BY36*((1+$C$11)^((DAY(DATE(YEAR(BY$29),MONTH(BY$29)+1,1)-1))/365)-1)</f>
        <v/>
      </c>
      <c r="BZ38" s="31">
        <f>BZ36*((1+$C$11)^((DAY(DATE(YEAR(BZ$29),MONTH(BZ$29)+1,1)-1))/365)-1)</f>
        <v/>
      </c>
      <c r="CA38" s="31">
        <f>CA36*((1+$C$11)^((DAY(DATE(YEAR(CA$29),MONTH(CA$29)+1,1)-1))/365)-1)</f>
        <v/>
      </c>
      <c r="CB38" s="31">
        <f>CB36*((1+$C$11)^((DAY(DATE(YEAR(CB$29),MONTH(CB$29)+1,1)-1))/365)-1)</f>
        <v/>
      </c>
      <c r="CC38" s="31">
        <f>CC36*((1+$C$11)^((DAY(DATE(YEAR(CC$29),MONTH(CC$29)+1,1)-1))/365)-1)</f>
        <v/>
      </c>
      <c r="CD38" s="31">
        <f>CD36*((1+$C$11)^((DAY(DATE(YEAR(CD$29),MONTH(CD$29)+1,1)-1))/365)-1)</f>
        <v/>
      </c>
      <c r="CE38" s="31">
        <f>CE36*((1+$C$11)^((DAY(DATE(YEAR(CE$29),MONTH(CE$29)+1,1)-1))/365)-1)</f>
        <v/>
      </c>
      <c r="CF38" s="31">
        <f>CF36*((1+$C$11)^((DAY(DATE(YEAR(CF$29),MONTH(CF$29)+1,1)-1))/365)-1)</f>
        <v/>
      </c>
      <c r="CG38" s="31">
        <f>CG36*((1+$C$11)^((DAY(DATE(YEAR(CG$29),MONTH(CG$29)+1,1)-1))/365)-1)</f>
        <v/>
      </c>
      <c r="CH38" s="31">
        <f>CH36*((1+$C$11)^((DAY(DATE(YEAR(CH$29),MONTH(CH$29)+1,1)-1))/365)-1)</f>
        <v/>
      </c>
      <c r="CI38" s="31">
        <f>CI36*((1+$C$11)^((DAY(DATE(YEAR(CI$29),MONTH(CI$29)+1,1)-1))/365)-1)</f>
        <v/>
      </c>
      <c r="CJ38" s="31">
        <f>CJ36*((1+$C$11)^((DAY(DATE(YEAR(CJ$29),MONTH(CJ$29)+1,1)-1))/365)-1)</f>
        <v/>
      </c>
      <c r="CK38" s="31">
        <f>CK36*((1+$C$11)^((DAY(DATE(YEAR(CK$29),MONTH(CK$29)+1,1)-1))/365)-1)</f>
        <v/>
      </c>
      <c r="CL38" s="31">
        <f>CL36*((1+$C$11)^((DAY(DATE(YEAR(CL$29),MONTH(CL$29)+1,1)-1))/365)-1)</f>
        <v/>
      </c>
      <c r="CM38" s="31">
        <f>CM36*((1+$C$11)^((DAY(DATE(YEAR(CM$29),MONTH(CM$29)+1,1)-1))/365)-1)</f>
        <v/>
      </c>
      <c r="CN38" s="31">
        <f>CN36*((1+$C$11)^((DAY(DATE(YEAR(CN$29),MONTH(CN$29)+1,1)-1))/365)-1)</f>
        <v/>
      </c>
      <c r="CO38" s="31">
        <f>CO36*((1+$C$11)^((DAY(DATE(YEAR(CO$29),MONTH(CO$29)+1,1)-1))/365)-1)</f>
        <v/>
      </c>
      <c r="CP38" s="31">
        <f>CP36*((1+$C$11)^((DAY(DATE(YEAR(CP$29),MONTH(CP$29)+1,1)-1))/365)-1)</f>
        <v/>
      </c>
      <c r="CQ38" s="31">
        <f>CQ36*((1+$C$11)^((DAY(DATE(YEAR(CQ$29),MONTH(CQ$29)+1,1)-1))/365)-1)</f>
        <v/>
      </c>
      <c r="CR38" s="31">
        <f>CR36*((1+$C$11)^((DAY(DATE(YEAR(CR$29),MONTH(CR$29)+1,1)-1))/365)-1)</f>
        <v/>
      </c>
      <c r="CS38" s="31">
        <f>CS36*((1+$C$11)^((DAY(DATE(YEAR(CS$29),MONTH(CS$29)+1,1)-1))/365)-1)</f>
        <v/>
      </c>
      <c r="CT38" s="31">
        <f>CT36*((1+$C$11)^((DAY(DATE(YEAR(CT$29),MONTH(CT$29)+1,1)-1))/365)-1)</f>
        <v/>
      </c>
      <c r="CU38" s="31">
        <f>CU36*((1+$C$11)^((DAY(DATE(YEAR(CU$29),MONTH(CU$29)+1,1)-1))/365)-1)</f>
        <v/>
      </c>
      <c r="CV38" s="31">
        <f>CV36*((1+$C$11)^((DAY(DATE(YEAR(CV$29),MONTH(CV$29)+1,1)-1))/365)-1)</f>
        <v/>
      </c>
      <c r="CW38" s="31">
        <f>CW36*((1+$C$11)^((DAY(DATE(YEAR(CW$29),MONTH(CW$29)+1,1)-1))/365)-1)</f>
        <v/>
      </c>
      <c r="CX38" s="31">
        <f>CX36*((1+$C$11)^((DAY(DATE(YEAR(CX$29),MONTH(CX$29)+1,1)-1))/365)-1)</f>
        <v/>
      </c>
      <c r="CY38" s="31">
        <f>CY36*((1+$C$11)^((DAY(DATE(YEAR(CY$29),MONTH(CY$29)+1,1)-1))/365)-1)</f>
        <v/>
      </c>
      <c r="CZ38" s="31">
        <f>CZ36*((1+$C$11)^((DAY(DATE(YEAR(CZ$29),MONTH(CZ$29)+1,1)-1))/365)-1)</f>
        <v/>
      </c>
      <c r="DA38" s="31">
        <f>DA36*((1+$C$11)^((DAY(DATE(YEAR(DA$29),MONTH(DA$29)+1,1)-1))/365)-1)</f>
        <v/>
      </c>
      <c r="DB38" s="31">
        <f>DB36*((1+$C$11)^((DAY(DATE(YEAR(DB$29),MONTH(DB$29)+1,1)-1))/365)-1)</f>
        <v/>
      </c>
      <c r="DC38" s="31">
        <f>DC36*((1+$C$11)^((DAY(DATE(YEAR(DC$29),MONTH(DC$29)+1,1)-1))/365)-1)</f>
        <v/>
      </c>
      <c r="DD38" s="31">
        <f>DD36*((1+$C$11)^((DAY(DATE(YEAR(DD$29),MONTH(DD$29)+1,1)-1))/365)-1)</f>
        <v/>
      </c>
      <c r="DE38" s="31">
        <f>DE36*((1+$C$11)^((DAY(DATE(YEAR(DE$29),MONTH(DE$29)+1,1)-1))/365)-1)</f>
        <v/>
      </c>
      <c r="DF38" s="31">
        <f>DF36*((1+$C$11)^((DAY(DATE(YEAR(DF$29),MONTH(DF$29)+1,1)-1))/365)-1)</f>
        <v/>
      </c>
      <c r="DG38" s="31">
        <f>DG36*((1+$C$11)^((DAY(DATE(YEAR(DG$29),MONTH(DG$29)+1,1)-1))/365)-1)</f>
        <v/>
      </c>
      <c r="DH38" s="31">
        <f>DH36*((1+$C$11)^((DAY(DATE(YEAR(DH$29),MONTH(DH$29)+1,1)-1))/365)-1)</f>
        <v/>
      </c>
      <c r="DI38" s="31">
        <f>DI36*((1+$C$11)^((DAY(DATE(YEAR(DI$29),MONTH(DI$29)+1,1)-1))/365)-1)</f>
        <v/>
      </c>
      <c r="DJ38" s="31">
        <f>DJ36*((1+$C$11)^((DAY(DATE(YEAR(DJ$29),MONTH(DJ$29)+1,1)-1))/365)-1)</f>
        <v/>
      </c>
      <c r="DK38" s="31">
        <f>DK36*((1+$C$11)^((DAY(DATE(YEAR(DK$29),MONTH(DK$29)+1,1)-1))/365)-1)</f>
        <v/>
      </c>
      <c r="DL38" s="31">
        <f>DL36*((1+$C$11)^((DAY(DATE(YEAR(DL$29),MONTH(DL$29)+1,1)-1))/365)-1)</f>
        <v/>
      </c>
      <c r="DM38" s="31">
        <f>DM36*((1+$C$11)^((DAY(DATE(YEAR(DM$29),MONTH(DM$29)+1,1)-1))/365)-1)</f>
        <v/>
      </c>
      <c r="DN38" s="31">
        <f>DN36*((1+$C$11)^((DAY(DATE(YEAR(DN$29),MONTH(DN$29)+1,1)-1))/365)-1)</f>
        <v/>
      </c>
      <c r="DO38" s="31">
        <f>DO36*((1+$C$11)^((DAY(DATE(YEAR(DO$29),MONTH(DO$29)+1,1)-1))/365)-1)</f>
        <v/>
      </c>
      <c r="DP38" s="31">
        <f>DP36*((1+$C$11)^((DAY(DATE(YEAR(DP$29),MONTH(DP$29)+1,1)-1))/365)-1)</f>
        <v/>
      </c>
      <c r="DQ38" s="31">
        <f>DQ36*((1+$C$11)^((DAY(DATE(YEAR(DQ$29),MONTH(DQ$29)+1,1)-1))/365)-1)</f>
        <v/>
      </c>
      <c r="DR38" s="31">
        <f>DR36*((1+$C$11)^((DAY(DATE(YEAR(DR$29),MONTH(DR$29)+1,1)-1))/365)-1)</f>
        <v/>
      </c>
      <c r="DS38" s="31">
        <f>DS36*((1+$C$11)^((DAY(DATE(YEAR(DS$29),MONTH(DS$29)+1,1)-1))/365)-1)</f>
        <v/>
      </c>
      <c r="DT38" s="31">
        <f>DT36*((1+$C$11)^((DAY(DATE(YEAR(DT$29),MONTH(DT$29)+1,1)-1))/365)-1)</f>
        <v/>
      </c>
      <c r="DU38" s="31">
        <f>DU36*((1+$C$11)^((DAY(DATE(YEAR(DU$29),MONTH(DU$29)+1,1)-1))/365)-1)</f>
        <v/>
      </c>
      <c r="DV38" s="31">
        <f>DV36*((1+$C$11)^((DAY(DATE(YEAR(DV$29),MONTH(DV$29)+1,1)-1))/365)-1)</f>
        <v/>
      </c>
      <c r="DW38" s="31">
        <f>DW36*((1+$C$11)^((DAY(DATE(YEAR(DW$29),MONTH(DW$29)+1,1)-1))/365)-1)</f>
        <v/>
      </c>
      <c r="DX38" s="31">
        <f>DX36*((1+$C$11)^((DAY(DATE(YEAR(DX$29),MONTH(DX$29)+1,1)-1))/365)-1)</f>
        <v/>
      </c>
      <c r="DY38" s="31">
        <f>DY36*((1+$C$11)^((DAY(DATE(YEAR(DY$29),MONTH(DY$29)+1,1)-1))/365)-1)</f>
        <v/>
      </c>
      <c r="DZ38" s="31">
        <f>DZ36*((1+$C$11)^((DAY(DATE(YEAR(DZ$29),MONTH(DZ$29)+1,1)-1))/365)-1)</f>
        <v/>
      </c>
      <c r="EA38" s="31">
        <f>EA36*((1+$C$11)^((DAY(DATE(YEAR(EA$29),MONTH(EA$29)+1,1)-1))/365)-1)</f>
        <v/>
      </c>
      <c r="EB38" s="31">
        <f>EB36*((1+$C$11)^((DAY(DATE(YEAR(EB$29),MONTH(EB$29)+1,1)-1))/365)-1)</f>
        <v/>
      </c>
      <c r="EC38" s="31">
        <f>EC36*((1+$C$11)^((DAY(DATE(YEAR(EC$29),MONTH(EC$29)+1,1)-1))/365)-1)</f>
        <v/>
      </c>
      <c r="ED38" s="31">
        <f>ED36*((1+$C$11)^((DAY(DATE(YEAR(ED$29),MONTH(ED$29)+1,1)-1))/365)-1)</f>
        <v/>
      </c>
      <c r="EE38" s="31">
        <f>EE36*((1+$C$11)^((DAY(DATE(YEAR(EE$29),MONTH(EE$29)+1,1)-1))/365)-1)</f>
        <v/>
      </c>
      <c r="EF38" s="31">
        <f>EF36*((1+$C$11)^((DAY(DATE(YEAR(EF$29),MONTH(EF$29)+1,1)-1))/365)-1)</f>
        <v/>
      </c>
      <c r="EG38" s="31">
        <f>EG36*((1+$C$11)^((DAY(DATE(YEAR(EG$29),MONTH(EG$29)+1,1)-1))/365)-1)</f>
        <v/>
      </c>
      <c r="EH38" s="31">
        <f>EH36*((1+$C$11)^((DAY(DATE(YEAR(EH$29),MONTH(EH$29)+1,1)-1))/365)-1)</f>
        <v/>
      </c>
      <c r="EI38" s="31">
        <f>EI36*((1+$C$11)^((DAY(DATE(YEAR(EI$29),MONTH(EI$29)+1,1)-1))/365)-1)</f>
        <v/>
      </c>
      <c r="EJ38" s="31">
        <f>EJ36*((1+$C$11)^((DAY(DATE(YEAR(EJ$29),MONTH(EJ$29)+1,1)-1))/365)-1)</f>
        <v/>
      </c>
      <c r="EK38" s="31">
        <f>EK36*((1+$C$11)^((DAY(DATE(YEAR(EK$29),MONTH(EK$29)+1,1)-1))/365)-1)</f>
        <v/>
      </c>
      <c r="EL38" s="31">
        <f>EL36*((1+$C$11)^((DAY(DATE(YEAR(EL$29),MONTH(EL$29)+1,1)-1))/365)-1)</f>
        <v/>
      </c>
      <c r="EM38" s="31">
        <f>EM36*((1+$C$11)^((DAY(DATE(YEAR(EM$29),MONTH(EM$29)+1,1)-1))/365)-1)</f>
        <v/>
      </c>
      <c r="EN38" s="31">
        <f>EN36*((1+$C$11)^((DAY(DATE(YEAR(EN$29),MONTH(EN$29)+1,1)-1))/365)-1)</f>
        <v/>
      </c>
      <c r="EO38" s="31">
        <f>EO36*((1+$C$11)^((DAY(DATE(YEAR(EO$29),MONTH(EO$29)+1,1)-1))/365)-1)</f>
        <v/>
      </c>
      <c r="EP38" s="31">
        <f>EP36*((1+$C$11)^((DAY(DATE(YEAR(EP$29),MONTH(EP$29)+1,1)-1))/365)-1)</f>
        <v/>
      </c>
      <c r="EQ38" s="31">
        <f>EQ36*((1+$C$11)^((DAY(DATE(YEAR(EQ$29),MONTH(EQ$29)+1,1)-1))/365)-1)</f>
        <v/>
      </c>
      <c r="ER38" s="31">
        <f>ER36*((1+$C$11)^((DAY(DATE(YEAR(ER$29),MONTH(ER$29)+1,1)-1))/365)-1)</f>
        <v/>
      </c>
      <c r="ES38" s="31">
        <f>ES36*((1+$C$11)^((DAY(DATE(YEAR(ES$29),MONTH(ES$29)+1,1)-1))/365)-1)</f>
        <v/>
      </c>
      <c r="ET38" s="31">
        <f>ET36*((1+$C$11)^((DAY(DATE(YEAR(ET$29),MONTH(ET$29)+1,1)-1))/365)-1)</f>
        <v/>
      </c>
      <c r="EU38" s="31">
        <f>EU36*((1+$C$11)^((DAY(DATE(YEAR(EU$29),MONTH(EU$29)+1,1)-1))/365)-1)</f>
        <v/>
      </c>
      <c r="EV38" s="31">
        <f>EV36*((1+$C$11)^((DAY(DATE(YEAR(EV$29),MONTH(EV$29)+1,1)-1))/365)-1)</f>
        <v/>
      </c>
      <c r="EW38" s="31">
        <f>EW36*((1+$C$11)^((DAY(DATE(YEAR(EW$29),MONTH(EW$29)+1,1)-1))/365)-1)</f>
        <v/>
      </c>
      <c r="EX38" s="31">
        <f>EX36*((1+$C$11)^((DAY(DATE(YEAR(EX$29),MONTH(EX$29)+1,1)-1))/365)-1)</f>
        <v/>
      </c>
      <c r="EY38" s="31">
        <f>EY36*((1+$C$11)^((DAY(DATE(YEAR(EY$29),MONTH(EY$29)+1,1)-1))/365)-1)</f>
        <v/>
      </c>
      <c r="EZ38" s="31">
        <f>EZ36*((1+$C$11)^((DAY(DATE(YEAR(EZ$29),MONTH(EZ$29)+1,1)-1))/365)-1)</f>
        <v/>
      </c>
      <c r="FA38" s="31">
        <f>FA36*((1+$C$11)^((DAY(DATE(YEAR(FA$29),MONTH(FA$29)+1,1)-1))/365)-1)</f>
        <v/>
      </c>
      <c r="FB38" s="31">
        <f>FB36*((1+$C$11)^((DAY(DATE(YEAR(FB$29),MONTH(FB$29)+1,1)-1))/365)-1)</f>
        <v/>
      </c>
      <c r="FC38" s="31">
        <f>FC36*((1+$C$11)^((DAY(DATE(YEAR(FC$29),MONTH(FC$29)+1,1)-1))/365)-1)</f>
        <v/>
      </c>
      <c r="FD38" s="31">
        <f>FD36*((1+$C$11)^((DAY(DATE(YEAR(FD$29),MONTH(FD$29)+1,1)-1))/365)-1)</f>
        <v/>
      </c>
      <c r="FE38" s="31">
        <f>FE36*((1+$C$11)^((DAY(DATE(YEAR(FE$29),MONTH(FE$29)+1,1)-1))/365)-1)</f>
        <v/>
      </c>
      <c r="FF38" s="31">
        <f>FF36*((1+$C$11)^((DAY(DATE(YEAR(FF$29),MONTH(FF$29)+1,1)-1))/365)-1)</f>
        <v/>
      </c>
      <c r="FG38" s="31">
        <f>FG36*((1+$C$11)^((DAY(DATE(YEAR(FG$29),MONTH(FG$29)+1,1)-1))/365)-1)</f>
        <v/>
      </c>
      <c r="FH38" s="31">
        <f>FH36*((1+$C$11)^((DAY(DATE(YEAR(FH$29),MONTH(FH$29)+1,1)-1))/365)-1)</f>
        <v/>
      </c>
      <c r="FI38" s="31">
        <f>FI36*((1+$C$11)^((DAY(DATE(YEAR(FI$29),MONTH(FI$29)+1,1)-1))/365)-1)</f>
        <v/>
      </c>
      <c r="FJ38" s="31">
        <f>FJ36*((1+$C$11)^((DAY(DATE(YEAR(FJ$29),MONTH(FJ$29)+1,1)-1))/365)-1)</f>
        <v/>
      </c>
      <c r="FK38" s="31">
        <f>FK36*((1+$C$11)^((DAY(DATE(YEAR(FK$29),MONTH(FK$29)+1,1)-1))/365)-1)</f>
        <v/>
      </c>
      <c r="FL38" s="31">
        <f>FL36*((1+$C$11)^((DAY(DATE(YEAR(FL$29),MONTH(FL$29)+1,1)-1))/365)-1)</f>
        <v/>
      </c>
      <c r="FM38" s="31">
        <f>FM36*((1+$C$11)^((DAY(DATE(YEAR(FM$29),MONTH(FM$29)+1,1)-1))/365)-1)</f>
        <v/>
      </c>
      <c r="FN38" s="31">
        <f>FN36*((1+$C$11)^((DAY(DATE(YEAR(FN$29),MONTH(FN$29)+1,1)-1))/365)-1)</f>
        <v/>
      </c>
      <c r="FO38" s="31">
        <f>FO36*((1+$C$11)^((DAY(DATE(YEAR(FO$29),MONTH(FO$29)+1,1)-1))/365)-1)</f>
        <v/>
      </c>
      <c r="FP38" s="31">
        <f>FP36*((1+$C$11)^((DAY(DATE(YEAR(FP$29),MONTH(FP$29)+1,1)-1))/365)-1)</f>
        <v/>
      </c>
      <c r="FQ38" s="31">
        <f>FQ36*((1+$C$11)^((DAY(DATE(YEAR(FQ$29),MONTH(FQ$29)+1,1)-1))/365)-1)</f>
        <v/>
      </c>
      <c r="FR38" s="31">
        <f>FR36*((1+$C$11)^((DAY(DATE(YEAR(FR$29),MONTH(FR$29)+1,1)-1))/365)-1)</f>
        <v/>
      </c>
      <c r="FS38" s="31">
        <f>FS36*((1+$C$11)^((DAY(DATE(YEAR(FS$29),MONTH(FS$29)+1,1)-1))/365)-1)</f>
        <v/>
      </c>
      <c r="FT38" s="31">
        <f>FT36*((1+$C$11)^((DAY(DATE(YEAR(FT$29),MONTH(FT$29)+1,1)-1))/365)-1)</f>
        <v/>
      </c>
      <c r="FU38" s="31">
        <f>FU36*((1+$C$11)^((DAY(DATE(YEAR(FU$29),MONTH(FU$29)+1,1)-1))/365)-1)</f>
        <v/>
      </c>
      <c r="FV38" s="31">
        <f>FV36*((1+$C$11)^((DAY(DATE(YEAR(FV$29),MONTH(FV$29)+1,1)-1))/365)-1)</f>
        <v/>
      </c>
      <c r="FW38" s="31">
        <f>FW36*((1+$C$11)^((DAY(DATE(YEAR(FW$29),MONTH(FW$29)+1,1)-1))/365)-1)</f>
        <v/>
      </c>
      <c r="FX38" s="31">
        <f>FX36*((1+$C$11)^((DAY(DATE(YEAR(FX$29),MONTH(FX$29)+1,1)-1))/365)-1)</f>
        <v/>
      </c>
      <c r="FY38" s="31">
        <f>FY36*((1+$C$11)^((DAY(DATE(YEAR(FY$29),MONTH(FY$29)+1,1)-1))/365)-1)</f>
        <v/>
      </c>
      <c r="FZ38" s="31">
        <f>FZ36*((1+$C$11)^((DAY(DATE(YEAR(FZ$29),MONTH(FZ$29)+1,1)-1))/365)-1)</f>
        <v/>
      </c>
      <c r="GA38" s="31">
        <f>GA36*((1+$C$11)^((DAY(DATE(YEAR(GA$29),MONTH(GA$29)+1,1)-1))/365)-1)</f>
        <v/>
      </c>
      <c r="GB38" s="31">
        <f>GB36*((1+$C$11)^((DAY(DATE(YEAR(GB$29),MONTH(GB$29)+1,1)-1))/365)-1)</f>
        <v/>
      </c>
      <c r="GC38" s="56">
        <f>GC36*((1+$C$11)^((DAY(DATE(YEAR(GC$29),MONTH(GC$29)+1,1)-1))/365)-1)</f>
        <v/>
      </c>
    </row>
    <row r="39">
      <c r="B39" s="4" t="inlineStr">
        <is>
          <t>Proceeds Avilable for Distribution</t>
        </is>
      </c>
      <c r="C39" s="93" t="n"/>
      <c r="D39" s="828" t="n"/>
      <c r="E39" s="14" t="n"/>
      <c r="F39" s="31">
        <f>MIN(F36+F38,MAX(0,F$32)*$C$9)</f>
        <v/>
      </c>
      <c r="G39" s="31">
        <f>MIN(G36+G38,MAX(0,G$32)*$C$9)</f>
        <v/>
      </c>
      <c r="H39" s="845">
        <f>MIN(H36+H38,MAX(0,H$32)*$C$9)</f>
        <v/>
      </c>
      <c r="I39" s="845">
        <f>MIN(I36+I38,MAX(0,I$32)*$C$9)</f>
        <v/>
      </c>
      <c r="J39" s="31">
        <f>MIN(J36+J38,MAX(0,J$32)*$C$9)</f>
        <v/>
      </c>
      <c r="K39" s="31">
        <f>MIN(K36+K38,MAX(0,K$32)*$C$9)</f>
        <v/>
      </c>
      <c r="L39" s="31">
        <f>MIN(L36+L38,MAX(0,L$32)*$C$9)</f>
        <v/>
      </c>
      <c r="M39" s="31">
        <f>MIN(M36+M38,MAX(0,M$32)*$C$9)</f>
        <v/>
      </c>
      <c r="N39" s="31">
        <f>MIN(N36+N38,MAX(0,N$32)*$C$9)</f>
        <v/>
      </c>
      <c r="O39" s="31">
        <f>MIN(O36+O38,MAX(0,O$32)*$C$9)</f>
        <v/>
      </c>
      <c r="P39" s="31">
        <f>MIN(P36+P38,MAX(0,P$32)*$C$9)</f>
        <v/>
      </c>
      <c r="Q39" s="31">
        <f>MIN(Q36+Q38,MAX(0,Q$32)*$C$9)</f>
        <v/>
      </c>
      <c r="R39" s="31">
        <f>MIN(R36+R38,MAX(0,R$32)*$C$9)</f>
        <v/>
      </c>
      <c r="S39" s="31">
        <f>MIN(S36+S38,MAX(0,S$32)*$C$9)</f>
        <v/>
      </c>
      <c r="T39" s="31">
        <f>MIN(T36+T38,MAX(0,T$32)*$C$9)</f>
        <v/>
      </c>
      <c r="U39" s="31">
        <f>MIN(U36+U38,MAX(0,U$32)*$C$9)</f>
        <v/>
      </c>
      <c r="V39" s="31">
        <f>MIN(V36+V38,MAX(0,V$32)*$C$9)</f>
        <v/>
      </c>
      <c r="W39" s="31">
        <f>MIN(W36+W38,MAX(0,W$32)*$C$9)</f>
        <v/>
      </c>
      <c r="X39" s="31">
        <f>MIN(X36+X38,MAX(0,X$32)*$C$9)</f>
        <v/>
      </c>
      <c r="Y39" s="31">
        <f>MIN(Y36+Y38,MAX(0,Y$32)*$C$9)</f>
        <v/>
      </c>
      <c r="Z39" s="31">
        <f>MIN(Z36+Z38,MAX(0,Z$32)*$C$9)</f>
        <v/>
      </c>
      <c r="AA39" s="31">
        <f>MIN(AA36+AA38,MAX(0,AA$32)*$C$9)</f>
        <v/>
      </c>
      <c r="AB39" s="31">
        <f>MIN(AB36+AB38,MAX(0,AB$32)*$C$9)</f>
        <v/>
      </c>
      <c r="AC39" s="31">
        <f>MIN(AC36+AC38,MAX(0,AC$32)*$C$9)</f>
        <v/>
      </c>
      <c r="AD39" s="31">
        <f>MIN(AD36+AD38,MAX(0,AD$32)*$C$9)</f>
        <v/>
      </c>
      <c r="AE39" s="31">
        <f>MIN(AE36+AE38,MAX(0,AE$32)*$C$9)</f>
        <v/>
      </c>
      <c r="AF39" s="31">
        <f>MIN(AF36+AF38,MAX(0,AF$32)*$C$9)</f>
        <v/>
      </c>
      <c r="AG39" s="31">
        <f>MIN(AG36+AG38,MAX(0,AG$32)*$C$9)</f>
        <v/>
      </c>
      <c r="AH39" s="31">
        <f>MIN(AH36+AH38,MAX(0,AH$32)*$C$9)</f>
        <v/>
      </c>
      <c r="AI39" s="31">
        <f>MIN(AI36+AI38,MAX(0,AI$32)*$C$9)</f>
        <v/>
      </c>
      <c r="AJ39" s="31">
        <f>MIN(AJ36+AJ38,MAX(0,AJ$32)*$C$9)</f>
        <v/>
      </c>
      <c r="AK39" s="31">
        <f>MIN(AK36+AK38,MAX(0,AK$32)*$C$9)</f>
        <v/>
      </c>
      <c r="AL39" s="31">
        <f>MIN(AL36+AL38,MAX(0,AL$32)*$C$9)</f>
        <v/>
      </c>
      <c r="AM39" s="31">
        <f>MIN(AM36+AM38,MAX(0,AM$32)*$C$9)</f>
        <v/>
      </c>
      <c r="AN39" s="31">
        <f>MIN(AN36+AN38,MAX(0,AN$32)*$C$9)</f>
        <v/>
      </c>
      <c r="AO39" s="31">
        <f>MIN(AO36+AO38,MAX(0,AO$32)*$C$9)</f>
        <v/>
      </c>
      <c r="AP39" s="31">
        <f>MIN(AP36+AP38,MAX(0,AP$32)*$C$9)</f>
        <v/>
      </c>
      <c r="AQ39" s="31">
        <f>MIN(AQ36+AQ38,MAX(0,AQ$32)*$C$9)</f>
        <v/>
      </c>
      <c r="AR39" s="31">
        <f>MIN(AR36+AR38,MAX(0,AR$32)*$C$9)</f>
        <v/>
      </c>
      <c r="AS39" s="31">
        <f>MIN(AS36+AS38,MAX(0,AS$32)*$C$9)</f>
        <v/>
      </c>
      <c r="AT39" s="31">
        <f>MIN(AT36+AT38,MAX(0,AT$32)*$C$9)</f>
        <v/>
      </c>
      <c r="AU39" s="31">
        <f>MIN(AU36+AU38,MAX(0,AU$32)*$C$9)</f>
        <v/>
      </c>
      <c r="AV39" s="31">
        <f>MIN(AV36+AV38,MAX(0,AV$32)*$C$9)</f>
        <v/>
      </c>
      <c r="AW39" s="31">
        <f>MIN(AW36+AW38,MAX(0,AW$32)*$C$9)</f>
        <v/>
      </c>
      <c r="AX39" s="31">
        <f>MIN(AX36+AX38,MAX(0,AX$32)*$C$9)</f>
        <v/>
      </c>
      <c r="AY39" s="31">
        <f>MIN(AY36+AY38,MAX(0,AY$32)*$C$9)</f>
        <v/>
      </c>
      <c r="AZ39" s="31">
        <f>MIN(AZ36+AZ38,MAX(0,AZ$32)*$C$9)</f>
        <v/>
      </c>
      <c r="BA39" s="31">
        <f>MIN(BA36+BA38,MAX(0,BA$32)*$C$9)</f>
        <v/>
      </c>
      <c r="BB39" s="31">
        <f>MIN(BB36+BB38,MAX(0,BB$32)*$C$9)</f>
        <v/>
      </c>
      <c r="BC39" s="31">
        <f>MIN(BC36+BC38,MAX(0,BC$32)*$C$9)</f>
        <v/>
      </c>
      <c r="BD39" s="31">
        <f>MIN(BD36+BD38,MAX(0,BD$32)*$C$9)</f>
        <v/>
      </c>
      <c r="BE39" s="31">
        <f>MIN(BE36+BE38,MAX(0,BE$32)*$C$9)</f>
        <v/>
      </c>
      <c r="BF39" s="31">
        <f>MIN(BF36+BF38,MAX(0,BF$32)*$C$9)</f>
        <v/>
      </c>
      <c r="BG39" s="31">
        <f>MIN(BG36+BG38,MAX(0,BG$32)*$C$9)</f>
        <v/>
      </c>
      <c r="BH39" s="31">
        <f>MIN(BH36+BH38,MAX(0,BH$32)*$C$9)</f>
        <v/>
      </c>
      <c r="BI39" s="31">
        <f>MIN(BI36+BI38,MAX(0,BI$32)*$C$9)</f>
        <v/>
      </c>
      <c r="BJ39" s="31">
        <f>MIN(BJ36+BJ38,MAX(0,BJ$32)*$C$9)</f>
        <v/>
      </c>
      <c r="BK39" s="31">
        <f>MIN(BK36+BK38,MAX(0,BK$32)*$C$9)</f>
        <v/>
      </c>
      <c r="BL39" s="31">
        <f>MIN(BL36+BL38,MAX(0,BL$32)*$C$9)</f>
        <v/>
      </c>
      <c r="BM39" s="31">
        <f>MIN(BM36+BM38,MAX(0,BM$32)*$C$9)</f>
        <v/>
      </c>
      <c r="BN39" s="31">
        <f>MIN(BN36+BN38,MAX(0,BN$32)*$C$9)</f>
        <v/>
      </c>
      <c r="BO39" s="31">
        <f>MIN(BO36+BO38,MAX(0,BO$32)*$C$9)</f>
        <v/>
      </c>
      <c r="BP39" s="31">
        <f>MIN(BP36+BP38,MAX(0,BP$32)*$C$9)</f>
        <v/>
      </c>
      <c r="BQ39" s="31">
        <f>MIN(BQ36+BQ38,MAX(0,BQ$32)*$C$9)</f>
        <v/>
      </c>
      <c r="BR39" s="31">
        <f>MIN(BR36+BR38,MAX(0,BR$32)*$C$9)</f>
        <v/>
      </c>
      <c r="BS39" s="31">
        <f>MIN(BS36+BS38,MAX(0,BS$32)*$C$9)</f>
        <v/>
      </c>
      <c r="BT39" s="31">
        <f>MIN(BT36+BT38,MAX(0,BT$32)*$C$9)</f>
        <v/>
      </c>
      <c r="BU39" s="31">
        <f>MIN(BU36+BU38,MAX(0,BU$32)*$C$9)</f>
        <v/>
      </c>
      <c r="BV39" s="31">
        <f>MIN(BV36+BV38,MAX(0,BV$32)*$C$9)</f>
        <v/>
      </c>
      <c r="BW39" s="31">
        <f>MIN(BW36+BW38,MAX(0,BW$32)*$C$9)</f>
        <v/>
      </c>
      <c r="BX39" s="31">
        <f>MIN(BX36+BX38,MAX(0,BX$32)*$C$9)</f>
        <v/>
      </c>
      <c r="BY39" s="31">
        <f>MIN(BY36+BY38,MAX(0,BY$32)*$C$9)</f>
        <v/>
      </c>
      <c r="BZ39" s="31">
        <f>MIN(BZ36+BZ38,MAX(0,BZ$32)*$C$9)</f>
        <v/>
      </c>
      <c r="CA39" s="31">
        <f>MIN(CA36+CA38,MAX(0,CA$32)*$C$9)</f>
        <v/>
      </c>
      <c r="CB39" s="31">
        <f>MIN(CB36+CB38,MAX(0,CB$32)*$C$9)</f>
        <v/>
      </c>
      <c r="CC39" s="31">
        <f>MIN(CC36+CC38,MAX(0,CC$32)*$C$9)</f>
        <v/>
      </c>
      <c r="CD39" s="31">
        <f>MIN(CD36+CD38,MAX(0,CD$32)*$C$9)</f>
        <v/>
      </c>
      <c r="CE39" s="31">
        <f>MIN(CE36+CE38,MAX(0,CE$32)*$C$9)</f>
        <v/>
      </c>
      <c r="CF39" s="31">
        <f>MIN(CF36+CF38,MAX(0,CF$32)*$C$9)</f>
        <v/>
      </c>
      <c r="CG39" s="31">
        <f>MIN(CG36+CG38,MAX(0,CG$32)*$C$9)</f>
        <v/>
      </c>
      <c r="CH39" s="31">
        <f>MIN(CH36+CH38,MAX(0,CH$32)*$C$9)</f>
        <v/>
      </c>
      <c r="CI39" s="31">
        <f>MIN(CI36+CI38,MAX(0,CI$32)*$C$9)</f>
        <v/>
      </c>
      <c r="CJ39" s="31">
        <f>MIN(CJ36+CJ38,MAX(0,CJ$32)*$C$9)</f>
        <v/>
      </c>
      <c r="CK39" s="31">
        <f>MIN(CK36+CK38,MAX(0,CK$32)*$C$9)</f>
        <v/>
      </c>
      <c r="CL39" s="31">
        <f>MIN(CL36+CL38,MAX(0,CL$32)*$C$9)</f>
        <v/>
      </c>
      <c r="CM39" s="31">
        <f>MIN(CM36+CM38,MAX(0,CM$32)*$C$9)</f>
        <v/>
      </c>
      <c r="CN39" s="31">
        <f>MIN(CN36+CN38,MAX(0,CN$32)*$C$9)</f>
        <v/>
      </c>
      <c r="CO39" s="31">
        <f>MIN(CO36+CO38,MAX(0,CO$32)*$C$9)</f>
        <v/>
      </c>
      <c r="CP39" s="31">
        <f>MIN(CP36+CP38,MAX(0,CP$32)*$C$9)</f>
        <v/>
      </c>
      <c r="CQ39" s="31">
        <f>MIN(CQ36+CQ38,MAX(0,CQ$32)*$C$9)</f>
        <v/>
      </c>
      <c r="CR39" s="31">
        <f>MIN(CR36+CR38,MAX(0,CR$32)*$C$9)</f>
        <v/>
      </c>
      <c r="CS39" s="31">
        <f>MIN(CS36+CS38,MAX(0,CS$32)*$C$9)</f>
        <v/>
      </c>
      <c r="CT39" s="31">
        <f>MIN(CT36+CT38,MAX(0,CT$32)*$C$9)</f>
        <v/>
      </c>
      <c r="CU39" s="31">
        <f>MIN(CU36+CU38,MAX(0,CU$32)*$C$9)</f>
        <v/>
      </c>
      <c r="CV39" s="31">
        <f>MIN(CV36+CV38,MAX(0,CV$32)*$C$9)</f>
        <v/>
      </c>
      <c r="CW39" s="31">
        <f>MIN(CW36+CW38,MAX(0,CW$32)*$C$9)</f>
        <v/>
      </c>
      <c r="CX39" s="31">
        <f>MIN(CX36+CX38,MAX(0,CX$32)*$C$9)</f>
        <v/>
      </c>
      <c r="CY39" s="31">
        <f>MIN(CY36+CY38,MAX(0,CY$32)*$C$9)</f>
        <v/>
      </c>
      <c r="CZ39" s="31">
        <f>MIN(CZ36+CZ38,MAX(0,CZ$32)*$C$9)</f>
        <v/>
      </c>
      <c r="DA39" s="31">
        <f>MIN(DA36+DA38,MAX(0,DA$32)*$C$9)</f>
        <v/>
      </c>
      <c r="DB39" s="31">
        <f>MIN(DB36+DB38,MAX(0,DB$32)*$C$9)</f>
        <v/>
      </c>
      <c r="DC39" s="31">
        <f>MIN(DC36+DC38,MAX(0,DC$32)*$C$9)</f>
        <v/>
      </c>
      <c r="DD39" s="31">
        <f>MIN(DD36+DD38,MAX(0,DD$32)*$C$9)</f>
        <v/>
      </c>
      <c r="DE39" s="31">
        <f>MIN(DE36+DE38,MAX(0,DE$32)*$C$9)</f>
        <v/>
      </c>
      <c r="DF39" s="31">
        <f>MIN(DF36+DF38,MAX(0,DF$32)*$C$9)</f>
        <v/>
      </c>
      <c r="DG39" s="31">
        <f>MIN(DG36+DG38,MAX(0,DG$32)*$C$9)</f>
        <v/>
      </c>
      <c r="DH39" s="31">
        <f>MIN(DH36+DH38,MAX(0,DH$32)*$C$9)</f>
        <v/>
      </c>
      <c r="DI39" s="31">
        <f>MIN(DI36+DI38,MAX(0,DI$32)*$C$9)</f>
        <v/>
      </c>
      <c r="DJ39" s="31">
        <f>MIN(DJ36+DJ38,MAX(0,DJ$32)*$C$9)</f>
        <v/>
      </c>
      <c r="DK39" s="31">
        <f>MIN(DK36+DK38,MAX(0,DK$32)*$C$9)</f>
        <v/>
      </c>
      <c r="DL39" s="31">
        <f>MIN(DL36+DL38,MAX(0,DL$32)*$C$9)</f>
        <v/>
      </c>
      <c r="DM39" s="31">
        <f>MIN(DM36+DM38,MAX(0,DM$32)*$C$9)</f>
        <v/>
      </c>
      <c r="DN39" s="31">
        <f>MIN(DN36+DN38,MAX(0,DN$32)*$C$9)</f>
        <v/>
      </c>
      <c r="DO39" s="31">
        <f>MIN(DO36+DO38,MAX(0,DO$32)*$C$9)</f>
        <v/>
      </c>
      <c r="DP39" s="31">
        <f>MIN(DP36+DP38,MAX(0,DP$32)*$C$9)</f>
        <v/>
      </c>
      <c r="DQ39" s="31">
        <f>MIN(DQ36+DQ38,MAX(0,DQ$32)*$C$9)</f>
        <v/>
      </c>
      <c r="DR39" s="31">
        <f>MIN(DR36+DR38,MAX(0,DR$32)*$C$9)</f>
        <v/>
      </c>
      <c r="DS39" s="31">
        <f>MIN(DS36+DS38,MAX(0,DS$32)*$C$9)</f>
        <v/>
      </c>
      <c r="DT39" s="31">
        <f>MIN(DT36+DT38,MAX(0,DT$32)*$C$9)</f>
        <v/>
      </c>
      <c r="DU39" s="31">
        <f>MIN(DU36+DU38,MAX(0,DU$32)*$C$9)</f>
        <v/>
      </c>
      <c r="DV39" s="31">
        <f>MIN(DV36+DV38,MAX(0,DV$32)*$C$9)</f>
        <v/>
      </c>
      <c r="DW39" s="31">
        <f>MIN(DW36+DW38,MAX(0,DW$32)*$C$9)</f>
        <v/>
      </c>
      <c r="DX39" s="31">
        <f>MIN(DX36+DX38,MAX(0,DX$32)*$C$9)</f>
        <v/>
      </c>
      <c r="DY39" s="31">
        <f>MIN(DY36+DY38,MAX(0,DY$32)*$C$9)</f>
        <v/>
      </c>
      <c r="DZ39" s="31">
        <f>MIN(DZ36+DZ38,MAX(0,DZ$32)*$C$9)</f>
        <v/>
      </c>
      <c r="EA39" s="31">
        <f>MIN(EA36+EA38,MAX(0,EA$32)*$C$9)</f>
        <v/>
      </c>
      <c r="EB39" s="31">
        <f>MIN(EB36+EB38,MAX(0,EB$32)*$C$9)</f>
        <v/>
      </c>
      <c r="EC39" s="31">
        <f>MIN(EC36+EC38,MAX(0,EC$32)*$C$9)</f>
        <v/>
      </c>
      <c r="ED39" s="31">
        <f>MIN(ED36+ED38,MAX(0,ED$32)*$C$9)</f>
        <v/>
      </c>
      <c r="EE39" s="31">
        <f>MIN(EE36+EE38,MAX(0,EE$32)*$C$9)</f>
        <v/>
      </c>
      <c r="EF39" s="31">
        <f>MIN(EF36+EF38,MAX(0,EF$32)*$C$9)</f>
        <v/>
      </c>
      <c r="EG39" s="31">
        <f>MIN(EG36+EG38,MAX(0,EG$32)*$C$9)</f>
        <v/>
      </c>
      <c r="EH39" s="31">
        <f>MIN(EH36+EH38,MAX(0,EH$32)*$C$9)</f>
        <v/>
      </c>
      <c r="EI39" s="31">
        <f>MIN(EI36+EI38,MAX(0,EI$32)*$C$9)</f>
        <v/>
      </c>
      <c r="EJ39" s="31">
        <f>MIN(EJ36+EJ38,MAX(0,EJ$32)*$C$9)</f>
        <v/>
      </c>
      <c r="EK39" s="31">
        <f>MIN(EK36+EK38,MAX(0,EK$32)*$C$9)</f>
        <v/>
      </c>
      <c r="EL39" s="31">
        <f>MIN(EL36+EL38,MAX(0,EL$32)*$C$9)</f>
        <v/>
      </c>
      <c r="EM39" s="31">
        <f>MIN(EM36+EM38,MAX(0,EM$32)*$C$9)</f>
        <v/>
      </c>
      <c r="EN39" s="31">
        <f>MIN(EN36+EN38,MAX(0,EN$32)*$C$9)</f>
        <v/>
      </c>
      <c r="EO39" s="31">
        <f>MIN(EO36+EO38,MAX(0,EO$32)*$C$9)</f>
        <v/>
      </c>
      <c r="EP39" s="31">
        <f>MIN(EP36+EP38,MAX(0,EP$32)*$C$9)</f>
        <v/>
      </c>
      <c r="EQ39" s="31">
        <f>MIN(EQ36+EQ38,MAX(0,EQ$32)*$C$9)</f>
        <v/>
      </c>
      <c r="ER39" s="31">
        <f>MIN(ER36+ER38,MAX(0,ER$32)*$C$9)</f>
        <v/>
      </c>
      <c r="ES39" s="31">
        <f>MIN(ES36+ES38,MAX(0,ES$32)*$C$9)</f>
        <v/>
      </c>
      <c r="ET39" s="31">
        <f>MIN(ET36+ET38,MAX(0,ET$32)*$C$9)</f>
        <v/>
      </c>
      <c r="EU39" s="31">
        <f>MIN(EU36+EU38,MAX(0,EU$32)*$C$9)</f>
        <v/>
      </c>
      <c r="EV39" s="31">
        <f>MIN(EV36+EV38,MAX(0,EV$32)*$C$9)</f>
        <v/>
      </c>
      <c r="EW39" s="31">
        <f>MIN(EW36+EW38,MAX(0,EW$32)*$C$9)</f>
        <v/>
      </c>
      <c r="EX39" s="31">
        <f>MIN(EX36+EX38,MAX(0,EX$32)*$C$9)</f>
        <v/>
      </c>
      <c r="EY39" s="31">
        <f>MIN(EY36+EY38,MAX(0,EY$32)*$C$9)</f>
        <v/>
      </c>
      <c r="EZ39" s="31">
        <f>MIN(EZ36+EZ38,MAX(0,EZ$32)*$C$9)</f>
        <v/>
      </c>
      <c r="FA39" s="31">
        <f>MIN(FA36+FA38,MAX(0,FA$32)*$C$9)</f>
        <v/>
      </c>
      <c r="FB39" s="31">
        <f>MIN(FB36+FB38,MAX(0,FB$32)*$C$9)</f>
        <v/>
      </c>
      <c r="FC39" s="31">
        <f>MIN(FC36+FC38,MAX(0,FC$32)*$C$9)</f>
        <v/>
      </c>
      <c r="FD39" s="31">
        <f>MIN(FD36+FD38,MAX(0,FD$32)*$C$9)</f>
        <v/>
      </c>
      <c r="FE39" s="31">
        <f>MIN(FE36+FE38,MAX(0,FE$32)*$C$9)</f>
        <v/>
      </c>
      <c r="FF39" s="31">
        <f>MIN(FF36+FF38,MAX(0,FF$32)*$C$9)</f>
        <v/>
      </c>
      <c r="FG39" s="31">
        <f>MIN(FG36+FG38,MAX(0,FG$32)*$C$9)</f>
        <v/>
      </c>
      <c r="FH39" s="31">
        <f>MIN(FH36+FH38,MAX(0,FH$32)*$C$9)</f>
        <v/>
      </c>
      <c r="FI39" s="31">
        <f>MIN(FI36+FI38,MAX(0,FI$32)*$C$9)</f>
        <v/>
      </c>
      <c r="FJ39" s="31">
        <f>MIN(FJ36+FJ38,MAX(0,FJ$32)*$C$9)</f>
        <v/>
      </c>
      <c r="FK39" s="31">
        <f>MIN(FK36+FK38,MAX(0,FK$32)*$C$9)</f>
        <v/>
      </c>
      <c r="FL39" s="31">
        <f>MIN(FL36+FL38,MAX(0,FL$32)*$C$9)</f>
        <v/>
      </c>
      <c r="FM39" s="31">
        <f>MIN(FM36+FM38,MAX(0,FM$32)*$C$9)</f>
        <v/>
      </c>
      <c r="FN39" s="31">
        <f>MIN(FN36+FN38,MAX(0,FN$32)*$C$9)</f>
        <v/>
      </c>
      <c r="FO39" s="31">
        <f>MIN(FO36+FO38,MAX(0,FO$32)*$C$9)</f>
        <v/>
      </c>
      <c r="FP39" s="31">
        <f>MIN(FP36+FP38,MAX(0,FP$32)*$C$9)</f>
        <v/>
      </c>
      <c r="FQ39" s="31">
        <f>MIN(FQ36+FQ38,MAX(0,FQ$32)*$C$9)</f>
        <v/>
      </c>
      <c r="FR39" s="31">
        <f>MIN(FR36+FR38,MAX(0,FR$32)*$C$9)</f>
        <v/>
      </c>
      <c r="FS39" s="31">
        <f>MIN(FS36+FS38,MAX(0,FS$32)*$C$9)</f>
        <v/>
      </c>
      <c r="FT39" s="31">
        <f>MIN(FT36+FT38,MAX(0,FT$32)*$C$9)</f>
        <v/>
      </c>
      <c r="FU39" s="31">
        <f>MIN(FU36+FU38,MAX(0,FU$32)*$C$9)</f>
        <v/>
      </c>
      <c r="FV39" s="31">
        <f>MIN(FV36+FV38,MAX(0,FV$32)*$C$9)</f>
        <v/>
      </c>
      <c r="FW39" s="31">
        <f>MIN(FW36+FW38,MAX(0,FW$32)*$C$9)</f>
        <v/>
      </c>
      <c r="FX39" s="31">
        <f>MIN(FX36+FX38,MAX(0,FX$32)*$C$9)</f>
        <v/>
      </c>
      <c r="FY39" s="31">
        <f>MIN(FY36+FY38,MAX(0,FY$32)*$C$9)</f>
        <v/>
      </c>
      <c r="FZ39" s="31">
        <f>MIN(FZ36+FZ38,MAX(0,FZ$32)*$C$9)</f>
        <v/>
      </c>
      <c r="GA39" s="31">
        <f>MIN(GA36+GA38,MAX(0,GA$32)*$C$9)</f>
        <v/>
      </c>
      <c r="GB39" s="31">
        <f>MIN(GB36+GB38,MAX(0,GB$32)*$C$9)</f>
        <v/>
      </c>
      <c r="GC39" s="56">
        <f>MIN(GC36+GC38,MAX(0,GC$32)*$C$9)</f>
        <v/>
      </c>
    </row>
    <row r="40">
      <c r="B40" s="9" t="inlineStr">
        <is>
          <t>Ending Balance</t>
        </is>
      </c>
      <c r="C40" s="94" t="n"/>
      <c r="D40" s="829" t="n"/>
      <c r="E40" s="20">
        <f>MAX(0,SUM(E36:E39))</f>
        <v/>
      </c>
      <c r="F40" s="23">
        <f>SUM(F36:F38)-F39</f>
        <v/>
      </c>
      <c r="G40" s="23">
        <f>SUM(G36:G38)-G39</f>
        <v/>
      </c>
      <c r="H40" s="843">
        <f>SUM(H36:H38)-H39</f>
        <v/>
      </c>
      <c r="I40" s="843">
        <f>SUM(I36:I38)-I39</f>
        <v/>
      </c>
      <c r="J40" s="23">
        <f>SUM(J36:J38)-J39</f>
        <v/>
      </c>
      <c r="K40" s="23">
        <f>SUM(K36:K38)-K39</f>
        <v/>
      </c>
      <c r="L40" s="23">
        <f>SUM(L36:L38)-L39</f>
        <v/>
      </c>
      <c r="M40" s="23">
        <f>SUM(M36:M38)-M39</f>
        <v/>
      </c>
      <c r="N40" s="23">
        <f>SUM(N36:N38)-N39</f>
        <v/>
      </c>
      <c r="O40" s="23">
        <f>SUM(O36:O38)-O39</f>
        <v/>
      </c>
      <c r="P40" s="23">
        <f>SUM(P36:P38)-P39</f>
        <v/>
      </c>
      <c r="Q40" s="23">
        <f>SUM(Q36:Q38)-Q39</f>
        <v/>
      </c>
      <c r="R40" s="23">
        <f>SUM(R36:R38)-R39</f>
        <v/>
      </c>
      <c r="S40" s="23">
        <f>SUM(S36:S38)-S39</f>
        <v/>
      </c>
      <c r="T40" s="23">
        <f>SUM(T36:T38)-T39</f>
        <v/>
      </c>
      <c r="U40" s="23">
        <f>SUM(U36:U38)-U39</f>
        <v/>
      </c>
      <c r="V40" s="23">
        <f>SUM(V36:V38)-V39</f>
        <v/>
      </c>
      <c r="W40" s="23">
        <f>SUM(W36:W38)-W39</f>
        <v/>
      </c>
      <c r="X40" s="23">
        <f>SUM(X36:X38)-X39</f>
        <v/>
      </c>
      <c r="Y40" s="23">
        <f>SUM(Y36:Y38)-Y39</f>
        <v/>
      </c>
      <c r="Z40" s="23">
        <f>SUM(Z36:Z38)-Z39</f>
        <v/>
      </c>
      <c r="AA40" s="23">
        <f>SUM(AA36:AA38)-AA39</f>
        <v/>
      </c>
      <c r="AB40" s="23">
        <f>SUM(AB36:AB38)-AB39</f>
        <v/>
      </c>
      <c r="AC40" s="23">
        <f>SUM(AC36:AC38)-AC39</f>
        <v/>
      </c>
      <c r="AD40" s="23">
        <f>SUM(AD36:AD38)-AD39</f>
        <v/>
      </c>
      <c r="AE40" s="23">
        <f>SUM(AE36:AE38)-AE39</f>
        <v/>
      </c>
      <c r="AF40" s="23">
        <f>SUM(AF36:AF38)-AF39</f>
        <v/>
      </c>
      <c r="AG40" s="23">
        <f>SUM(AG36:AG38)-AG39</f>
        <v/>
      </c>
      <c r="AH40" s="23">
        <f>SUM(AH36:AH38)-AH39</f>
        <v/>
      </c>
      <c r="AI40" s="23">
        <f>SUM(AI36:AI38)-AI39</f>
        <v/>
      </c>
      <c r="AJ40" s="23">
        <f>SUM(AJ36:AJ38)-AJ39</f>
        <v/>
      </c>
      <c r="AK40" s="23">
        <f>SUM(AK36:AK38)-AK39</f>
        <v/>
      </c>
      <c r="AL40" s="23">
        <f>SUM(AL36:AL38)-AL39</f>
        <v/>
      </c>
      <c r="AM40" s="23">
        <f>SUM(AM36:AM38)-AM39</f>
        <v/>
      </c>
      <c r="AN40" s="23">
        <f>SUM(AN36:AN38)-AN39</f>
        <v/>
      </c>
      <c r="AO40" s="23">
        <f>SUM(AO36:AO38)-AO39</f>
        <v/>
      </c>
      <c r="AP40" s="23">
        <f>SUM(AP36:AP38)-AP39</f>
        <v/>
      </c>
      <c r="AQ40" s="23">
        <f>SUM(AQ36:AQ38)-AQ39</f>
        <v/>
      </c>
      <c r="AR40" s="23">
        <f>SUM(AR36:AR38)-AR39</f>
        <v/>
      </c>
      <c r="AS40" s="23">
        <f>SUM(AS36:AS38)-AS39</f>
        <v/>
      </c>
      <c r="AT40" s="23">
        <f>SUM(AT36:AT38)-AT39</f>
        <v/>
      </c>
      <c r="AU40" s="23">
        <f>SUM(AU36:AU38)-AU39</f>
        <v/>
      </c>
      <c r="AV40" s="23">
        <f>SUM(AV36:AV38)-AV39</f>
        <v/>
      </c>
      <c r="AW40" s="23">
        <f>SUM(AW36:AW38)-AW39</f>
        <v/>
      </c>
      <c r="AX40" s="23">
        <f>SUM(AX36:AX38)-AX39</f>
        <v/>
      </c>
      <c r="AY40" s="23">
        <f>SUM(AY36:AY38)-AY39</f>
        <v/>
      </c>
      <c r="AZ40" s="23">
        <f>SUM(AZ36:AZ38)-AZ39</f>
        <v/>
      </c>
      <c r="BA40" s="23">
        <f>SUM(BA36:BA38)-BA39</f>
        <v/>
      </c>
      <c r="BB40" s="23">
        <f>SUM(BB36:BB38)-BB39</f>
        <v/>
      </c>
      <c r="BC40" s="23">
        <f>SUM(BC36:BC38)-BC39</f>
        <v/>
      </c>
      <c r="BD40" s="23">
        <f>SUM(BD36:BD38)-BD39</f>
        <v/>
      </c>
      <c r="BE40" s="23">
        <f>SUM(BE36:BE38)-BE39</f>
        <v/>
      </c>
      <c r="BF40" s="23">
        <f>SUM(BF36:BF38)-BF39</f>
        <v/>
      </c>
      <c r="BG40" s="23">
        <f>SUM(BG36:BG38)-BG39</f>
        <v/>
      </c>
      <c r="BH40" s="23">
        <f>SUM(BH36:BH38)-BH39</f>
        <v/>
      </c>
      <c r="BI40" s="23">
        <f>SUM(BI36:BI38)-BI39</f>
        <v/>
      </c>
      <c r="BJ40" s="23">
        <f>SUM(BJ36:BJ38)-BJ39</f>
        <v/>
      </c>
      <c r="BK40" s="23">
        <f>SUM(BK36:BK38)-BK39</f>
        <v/>
      </c>
      <c r="BL40" s="23">
        <f>SUM(BL36:BL38)-BL39</f>
        <v/>
      </c>
      <c r="BM40" s="23">
        <f>SUM(BM36:BM38)-BM39</f>
        <v/>
      </c>
      <c r="BN40" s="23">
        <f>SUM(BN36:BN38)-BN39</f>
        <v/>
      </c>
      <c r="BO40" s="23">
        <f>SUM(BO36:BO38)-BO39</f>
        <v/>
      </c>
      <c r="BP40" s="23">
        <f>SUM(BP36:BP38)-BP39</f>
        <v/>
      </c>
      <c r="BQ40" s="23">
        <f>SUM(BQ36:BQ38)-BQ39</f>
        <v/>
      </c>
      <c r="BR40" s="23">
        <f>SUM(BR36:BR38)-BR39</f>
        <v/>
      </c>
      <c r="BS40" s="23">
        <f>SUM(BS36:BS38)-BS39</f>
        <v/>
      </c>
      <c r="BT40" s="23">
        <f>SUM(BT36:BT38)-BT39</f>
        <v/>
      </c>
      <c r="BU40" s="23">
        <f>SUM(BU36:BU38)-BU39</f>
        <v/>
      </c>
      <c r="BV40" s="23">
        <f>SUM(BV36:BV38)-BV39</f>
        <v/>
      </c>
      <c r="BW40" s="23">
        <f>SUM(BW36:BW38)-BW39</f>
        <v/>
      </c>
      <c r="BX40" s="23">
        <f>SUM(BX36:BX38)-BX39</f>
        <v/>
      </c>
      <c r="BY40" s="23">
        <f>SUM(BY36:BY38)-BY39</f>
        <v/>
      </c>
      <c r="BZ40" s="23">
        <f>SUM(BZ36:BZ38)-BZ39</f>
        <v/>
      </c>
      <c r="CA40" s="23">
        <f>SUM(CA36:CA38)-CA39</f>
        <v/>
      </c>
      <c r="CB40" s="23">
        <f>SUM(CB36:CB38)-CB39</f>
        <v/>
      </c>
      <c r="CC40" s="23">
        <f>SUM(CC36:CC38)-CC39</f>
        <v/>
      </c>
      <c r="CD40" s="23">
        <f>SUM(CD36:CD38)-CD39</f>
        <v/>
      </c>
      <c r="CE40" s="23">
        <f>SUM(CE36:CE38)-CE39</f>
        <v/>
      </c>
      <c r="CF40" s="23">
        <f>SUM(CF36:CF38)-CF39</f>
        <v/>
      </c>
      <c r="CG40" s="23">
        <f>SUM(CG36:CG38)-CG39</f>
        <v/>
      </c>
      <c r="CH40" s="23">
        <f>SUM(CH36:CH38)-CH39</f>
        <v/>
      </c>
      <c r="CI40" s="23">
        <f>SUM(CI36:CI38)-CI39</f>
        <v/>
      </c>
      <c r="CJ40" s="23">
        <f>SUM(CJ36:CJ38)-CJ39</f>
        <v/>
      </c>
      <c r="CK40" s="23">
        <f>SUM(CK36:CK38)-CK39</f>
        <v/>
      </c>
      <c r="CL40" s="23">
        <f>SUM(CL36:CL38)-CL39</f>
        <v/>
      </c>
      <c r="CM40" s="23">
        <f>SUM(CM36:CM38)-CM39</f>
        <v/>
      </c>
      <c r="CN40" s="23">
        <f>SUM(CN36:CN38)-CN39</f>
        <v/>
      </c>
      <c r="CO40" s="23">
        <f>SUM(CO36:CO38)-CO39</f>
        <v/>
      </c>
      <c r="CP40" s="23">
        <f>SUM(CP36:CP38)-CP39</f>
        <v/>
      </c>
      <c r="CQ40" s="23">
        <f>SUM(CQ36:CQ38)-CQ39</f>
        <v/>
      </c>
      <c r="CR40" s="23">
        <f>SUM(CR36:CR38)-CR39</f>
        <v/>
      </c>
      <c r="CS40" s="23">
        <f>SUM(CS36:CS38)-CS39</f>
        <v/>
      </c>
      <c r="CT40" s="23">
        <f>SUM(CT36:CT38)-CT39</f>
        <v/>
      </c>
      <c r="CU40" s="23">
        <f>SUM(CU36:CU38)-CU39</f>
        <v/>
      </c>
      <c r="CV40" s="23">
        <f>SUM(CV36:CV38)-CV39</f>
        <v/>
      </c>
      <c r="CW40" s="23">
        <f>SUM(CW36:CW38)-CW39</f>
        <v/>
      </c>
      <c r="CX40" s="23">
        <f>SUM(CX36:CX38)-CX39</f>
        <v/>
      </c>
      <c r="CY40" s="23">
        <f>SUM(CY36:CY38)-CY39</f>
        <v/>
      </c>
      <c r="CZ40" s="23">
        <f>SUM(CZ36:CZ38)-CZ39</f>
        <v/>
      </c>
      <c r="DA40" s="23">
        <f>SUM(DA36:DA38)-DA39</f>
        <v/>
      </c>
      <c r="DB40" s="23">
        <f>SUM(DB36:DB38)-DB39</f>
        <v/>
      </c>
      <c r="DC40" s="23">
        <f>SUM(DC36:DC38)-DC39</f>
        <v/>
      </c>
      <c r="DD40" s="23">
        <f>SUM(DD36:DD38)-DD39</f>
        <v/>
      </c>
      <c r="DE40" s="23">
        <f>SUM(DE36:DE38)-DE39</f>
        <v/>
      </c>
      <c r="DF40" s="23">
        <f>SUM(DF36:DF38)-DF39</f>
        <v/>
      </c>
      <c r="DG40" s="23">
        <f>SUM(DG36:DG38)-DG39</f>
        <v/>
      </c>
      <c r="DH40" s="23">
        <f>SUM(DH36:DH38)-DH39</f>
        <v/>
      </c>
      <c r="DI40" s="23">
        <f>SUM(DI36:DI38)-DI39</f>
        <v/>
      </c>
      <c r="DJ40" s="23">
        <f>SUM(DJ36:DJ38)-DJ39</f>
        <v/>
      </c>
      <c r="DK40" s="23">
        <f>SUM(DK36:DK38)-DK39</f>
        <v/>
      </c>
      <c r="DL40" s="23">
        <f>SUM(DL36:DL38)-DL39</f>
        <v/>
      </c>
      <c r="DM40" s="23">
        <f>SUM(DM36:DM38)-DM39</f>
        <v/>
      </c>
      <c r="DN40" s="23">
        <f>SUM(DN36:DN38)-DN39</f>
        <v/>
      </c>
      <c r="DO40" s="23">
        <f>SUM(DO36:DO38)-DO39</f>
        <v/>
      </c>
      <c r="DP40" s="23">
        <f>SUM(DP36:DP38)-DP39</f>
        <v/>
      </c>
      <c r="DQ40" s="23">
        <f>SUM(DQ36:DQ38)-DQ39</f>
        <v/>
      </c>
      <c r="DR40" s="23">
        <f>SUM(DR36:DR38)-DR39</f>
        <v/>
      </c>
      <c r="DS40" s="23">
        <f>SUM(DS36:DS38)-DS39</f>
        <v/>
      </c>
      <c r="DT40" s="23">
        <f>SUM(DT36:DT38)-DT39</f>
        <v/>
      </c>
      <c r="DU40" s="23">
        <f>SUM(DU36:DU38)-DU39</f>
        <v/>
      </c>
      <c r="DV40" s="23">
        <f>SUM(DV36:DV38)-DV39</f>
        <v/>
      </c>
      <c r="DW40" s="23">
        <f>SUM(DW36:DW38)-DW39</f>
        <v/>
      </c>
      <c r="DX40" s="23">
        <f>SUM(DX36:DX38)-DX39</f>
        <v/>
      </c>
      <c r="DY40" s="23">
        <f>SUM(DY36:DY38)-DY39</f>
        <v/>
      </c>
      <c r="DZ40" s="23">
        <f>SUM(DZ36:DZ38)-DZ39</f>
        <v/>
      </c>
      <c r="EA40" s="23">
        <f>SUM(EA36:EA38)-EA39</f>
        <v/>
      </c>
      <c r="EB40" s="23">
        <f>SUM(EB36:EB38)-EB39</f>
        <v/>
      </c>
      <c r="EC40" s="23">
        <f>SUM(EC36:EC38)-EC39</f>
        <v/>
      </c>
      <c r="ED40" s="23">
        <f>SUM(ED36:ED38)-ED39</f>
        <v/>
      </c>
      <c r="EE40" s="23">
        <f>SUM(EE36:EE38)-EE39</f>
        <v/>
      </c>
      <c r="EF40" s="23">
        <f>SUM(EF36:EF38)-EF39</f>
        <v/>
      </c>
      <c r="EG40" s="23">
        <f>SUM(EG36:EG38)-EG39</f>
        <v/>
      </c>
      <c r="EH40" s="23">
        <f>SUM(EH36:EH38)-EH39</f>
        <v/>
      </c>
      <c r="EI40" s="23">
        <f>SUM(EI36:EI38)-EI39</f>
        <v/>
      </c>
      <c r="EJ40" s="23">
        <f>SUM(EJ36:EJ38)-EJ39</f>
        <v/>
      </c>
      <c r="EK40" s="23">
        <f>SUM(EK36:EK38)-EK39</f>
        <v/>
      </c>
      <c r="EL40" s="23">
        <f>SUM(EL36:EL38)-EL39</f>
        <v/>
      </c>
      <c r="EM40" s="23">
        <f>SUM(EM36:EM38)-EM39</f>
        <v/>
      </c>
      <c r="EN40" s="23">
        <f>SUM(EN36:EN38)-EN39</f>
        <v/>
      </c>
      <c r="EO40" s="23">
        <f>SUM(EO36:EO38)-EO39</f>
        <v/>
      </c>
      <c r="EP40" s="23">
        <f>SUM(EP36:EP38)-EP39</f>
        <v/>
      </c>
      <c r="EQ40" s="23">
        <f>SUM(EQ36:EQ38)-EQ39</f>
        <v/>
      </c>
      <c r="ER40" s="23">
        <f>SUM(ER36:ER38)-ER39</f>
        <v/>
      </c>
      <c r="ES40" s="23">
        <f>SUM(ES36:ES38)-ES39</f>
        <v/>
      </c>
      <c r="ET40" s="23">
        <f>SUM(ET36:ET38)-ET39</f>
        <v/>
      </c>
      <c r="EU40" s="23">
        <f>SUM(EU36:EU38)-EU39</f>
        <v/>
      </c>
      <c r="EV40" s="23">
        <f>SUM(EV36:EV38)-EV39</f>
        <v/>
      </c>
      <c r="EW40" s="23">
        <f>SUM(EW36:EW38)-EW39</f>
        <v/>
      </c>
      <c r="EX40" s="23">
        <f>SUM(EX36:EX38)-EX39</f>
        <v/>
      </c>
      <c r="EY40" s="23">
        <f>SUM(EY36:EY38)-EY39</f>
        <v/>
      </c>
      <c r="EZ40" s="23">
        <f>SUM(EZ36:EZ38)-EZ39</f>
        <v/>
      </c>
      <c r="FA40" s="23">
        <f>SUM(FA36:FA38)-FA39</f>
        <v/>
      </c>
      <c r="FB40" s="23">
        <f>SUM(FB36:FB38)-FB39</f>
        <v/>
      </c>
      <c r="FC40" s="23">
        <f>SUM(FC36:FC38)-FC39</f>
        <v/>
      </c>
      <c r="FD40" s="23">
        <f>SUM(FD36:FD38)-FD39</f>
        <v/>
      </c>
      <c r="FE40" s="23">
        <f>SUM(FE36:FE38)-FE39</f>
        <v/>
      </c>
      <c r="FF40" s="23">
        <f>SUM(FF36:FF38)-FF39</f>
        <v/>
      </c>
      <c r="FG40" s="23">
        <f>SUM(FG36:FG38)-FG39</f>
        <v/>
      </c>
      <c r="FH40" s="23">
        <f>SUM(FH36:FH38)-FH39</f>
        <v/>
      </c>
      <c r="FI40" s="23">
        <f>SUM(FI36:FI38)-FI39</f>
        <v/>
      </c>
      <c r="FJ40" s="23">
        <f>SUM(FJ36:FJ38)-FJ39</f>
        <v/>
      </c>
      <c r="FK40" s="23">
        <f>SUM(FK36:FK38)-FK39</f>
        <v/>
      </c>
      <c r="FL40" s="23">
        <f>SUM(FL36:FL38)-FL39</f>
        <v/>
      </c>
      <c r="FM40" s="23">
        <f>SUM(FM36:FM38)-FM39</f>
        <v/>
      </c>
      <c r="FN40" s="23">
        <f>SUM(FN36:FN38)-FN39</f>
        <v/>
      </c>
      <c r="FO40" s="23">
        <f>SUM(FO36:FO38)-FO39</f>
        <v/>
      </c>
      <c r="FP40" s="23">
        <f>SUM(FP36:FP38)-FP39</f>
        <v/>
      </c>
      <c r="FQ40" s="23">
        <f>SUM(FQ36:FQ38)-FQ39</f>
        <v/>
      </c>
      <c r="FR40" s="23">
        <f>SUM(FR36:FR38)-FR39</f>
        <v/>
      </c>
      <c r="FS40" s="23">
        <f>SUM(FS36:FS38)-FS39</f>
        <v/>
      </c>
      <c r="FT40" s="23">
        <f>SUM(FT36:FT38)-FT39</f>
        <v/>
      </c>
      <c r="FU40" s="23">
        <f>SUM(FU36:FU38)-FU39</f>
        <v/>
      </c>
      <c r="FV40" s="23">
        <f>SUM(FV36:FV38)-FV39</f>
        <v/>
      </c>
      <c r="FW40" s="23">
        <f>SUM(FW36:FW38)-FW39</f>
        <v/>
      </c>
      <c r="FX40" s="23">
        <f>SUM(FX36:FX38)-FX39</f>
        <v/>
      </c>
      <c r="FY40" s="23">
        <f>SUM(FY36:FY38)-FY39</f>
        <v/>
      </c>
      <c r="FZ40" s="23">
        <f>SUM(FZ36:FZ38)-FZ39</f>
        <v/>
      </c>
      <c r="GA40" s="23">
        <f>SUM(GA36:GA38)-GA39</f>
        <v/>
      </c>
      <c r="GB40" s="23">
        <f>SUM(GB36:GB38)-GB39</f>
        <v/>
      </c>
      <c r="GC40" s="22">
        <f>SUM(GC36:GC38)-GC39</f>
        <v/>
      </c>
    </row>
    <row r="41" ht="5.15" customHeight="1"/>
    <row r="42">
      <c r="B42" s="30" t="inlineStr">
        <is>
          <t>Sponsor Distribution Calcs</t>
        </is>
      </c>
      <c r="C42" s="854" t="n"/>
      <c r="D42" s="29" t="n"/>
      <c r="E42" s="827" t="n"/>
      <c r="F42" s="28" t="n"/>
      <c r="G42" s="28" t="n"/>
      <c r="H42" s="844" t="n"/>
      <c r="I42" s="844" t="n"/>
      <c r="J42" s="28" t="n"/>
      <c r="K42" s="28" t="n"/>
      <c r="L42" s="28" t="n"/>
      <c r="M42" s="28" t="n"/>
      <c r="N42" s="28" t="n"/>
      <c r="O42" s="28" t="n"/>
      <c r="P42" s="28" t="n"/>
      <c r="Q42" s="28" t="n"/>
      <c r="R42" s="28" t="n"/>
      <c r="S42" s="28" t="n"/>
      <c r="T42" s="28" t="n"/>
      <c r="U42" s="28" t="n"/>
      <c r="V42" s="28" t="n"/>
      <c r="W42" s="28" t="n"/>
      <c r="X42" s="28" t="n"/>
      <c r="Y42" s="28" t="n"/>
      <c r="Z42" s="28" t="n"/>
      <c r="AA42" s="28" t="n"/>
      <c r="AB42" s="28" t="n"/>
      <c r="AC42" s="28" t="n"/>
      <c r="AD42" s="28" t="n"/>
      <c r="AE42" s="28" t="n"/>
      <c r="AF42" s="28" t="n"/>
      <c r="AG42" s="28" t="n"/>
      <c r="AH42" s="28" t="n"/>
      <c r="AI42" s="28" t="n"/>
      <c r="AJ42" s="28" t="n"/>
      <c r="AK42" s="28" t="n"/>
      <c r="AL42" s="28" t="n"/>
      <c r="AM42" s="28" t="n"/>
      <c r="AN42" s="28" t="n"/>
      <c r="AO42" s="28" t="n"/>
      <c r="AP42" s="28" t="n"/>
      <c r="AQ42" s="28" t="n"/>
      <c r="AR42" s="28" t="n"/>
      <c r="AS42" s="28" t="n"/>
      <c r="AT42" s="28" t="n"/>
      <c r="AU42" s="28" t="n"/>
      <c r="AV42" s="28" t="n"/>
      <c r="AW42" s="28" t="n"/>
      <c r="AX42" s="28" t="n"/>
      <c r="AY42" s="28" t="n"/>
      <c r="AZ42" s="28" t="n"/>
      <c r="BA42" s="28" t="n"/>
      <c r="BB42" s="28" t="n"/>
      <c r="BC42" s="28" t="n"/>
      <c r="BD42" s="28" t="n"/>
      <c r="BE42" s="28" t="n"/>
      <c r="BF42" s="28" t="n"/>
      <c r="BG42" s="28" t="n"/>
      <c r="BH42" s="28" t="n"/>
      <c r="BI42" s="28" t="n"/>
      <c r="BJ42" s="28" t="n"/>
      <c r="BK42" s="28" t="n"/>
      <c r="BL42" s="28" t="n"/>
      <c r="BM42" s="28" t="n"/>
      <c r="BN42" s="28" t="n"/>
      <c r="BO42" s="28" t="n"/>
      <c r="BP42" s="28" t="n"/>
      <c r="BQ42" s="28" t="n"/>
      <c r="BR42" s="28" t="n"/>
      <c r="BS42" s="28" t="n"/>
      <c r="BT42" s="28" t="n"/>
      <c r="BU42" s="28" t="n"/>
      <c r="BV42" s="28" t="n"/>
      <c r="BW42" s="28" t="n"/>
      <c r="BX42" s="28" t="n"/>
      <c r="BY42" s="28" t="n"/>
      <c r="BZ42" s="28" t="n"/>
      <c r="CA42" s="28" t="n"/>
      <c r="CB42" s="28" t="n"/>
      <c r="CC42" s="28" t="n"/>
      <c r="CD42" s="28" t="n"/>
      <c r="CE42" s="28" t="n"/>
      <c r="CF42" s="28" t="n"/>
      <c r="CG42" s="28" t="n"/>
      <c r="CH42" s="28" t="n"/>
      <c r="CI42" s="28" t="n"/>
      <c r="CJ42" s="28" t="n"/>
      <c r="CK42" s="28" t="n"/>
      <c r="CL42" s="28" t="n"/>
      <c r="CM42" s="28" t="n"/>
      <c r="CN42" s="28" t="n"/>
      <c r="CO42" s="28" t="n"/>
      <c r="CP42" s="28" t="n"/>
      <c r="CQ42" s="28" t="n"/>
      <c r="CR42" s="28" t="n"/>
      <c r="CS42" s="28" t="n"/>
      <c r="CT42" s="28" t="n"/>
      <c r="CU42" s="28" t="n"/>
      <c r="CV42" s="28" t="n"/>
      <c r="CW42" s="28" t="n"/>
      <c r="CX42" s="28" t="n"/>
      <c r="CY42" s="28" t="n"/>
      <c r="CZ42" s="28" t="n"/>
      <c r="DA42" s="28" t="n"/>
      <c r="DB42" s="28" t="n"/>
      <c r="DC42" s="28" t="n"/>
      <c r="DD42" s="28" t="n"/>
      <c r="DE42" s="28" t="n"/>
      <c r="DF42" s="28" t="n"/>
      <c r="DG42" s="28" t="n"/>
      <c r="DH42" s="28" t="n"/>
      <c r="DI42" s="28" t="n"/>
      <c r="DJ42" s="28" t="n"/>
      <c r="DK42" s="28" t="n"/>
      <c r="DL42" s="28" t="n"/>
      <c r="DM42" s="28" t="n"/>
      <c r="DN42" s="28" t="n"/>
      <c r="DO42" s="28" t="n"/>
      <c r="DP42" s="28" t="n"/>
      <c r="DQ42" s="28" t="n"/>
      <c r="DR42" s="28" t="n"/>
      <c r="DS42" s="28" t="n"/>
      <c r="DT42" s="28" t="n"/>
      <c r="DU42" s="28" t="n"/>
      <c r="DV42" s="28" t="n"/>
      <c r="DW42" s="28" t="n"/>
      <c r="DX42" s="28" t="n"/>
      <c r="DY42" s="28" t="n"/>
      <c r="DZ42" s="28" t="n"/>
      <c r="EA42" s="28" t="n"/>
      <c r="EB42" s="28" t="n"/>
      <c r="EC42" s="28" t="n"/>
      <c r="ED42" s="28" t="n"/>
      <c r="EE42" s="28" t="n"/>
      <c r="EF42" s="28" t="n"/>
      <c r="EG42" s="28" t="n"/>
      <c r="EH42" s="28" t="n"/>
      <c r="EI42" s="28" t="n"/>
      <c r="EJ42" s="28" t="n"/>
      <c r="EK42" s="28" t="n"/>
      <c r="EL42" s="28" t="n"/>
      <c r="EM42" s="28" t="n"/>
      <c r="EN42" s="28" t="n"/>
      <c r="EO42" s="28" t="n"/>
      <c r="EP42" s="28" t="n"/>
      <c r="EQ42" s="28" t="n"/>
      <c r="ER42" s="28" t="n"/>
      <c r="ES42" s="28" t="n"/>
      <c r="ET42" s="28" t="n"/>
      <c r="EU42" s="28" t="n"/>
      <c r="EV42" s="28" t="n"/>
      <c r="EW42" s="28" t="n"/>
      <c r="EX42" s="28" t="n"/>
      <c r="EY42" s="28" t="n"/>
      <c r="EZ42" s="28" t="n"/>
      <c r="FA42" s="28" t="n"/>
      <c r="FB42" s="28" t="n"/>
      <c r="FC42" s="28" t="n"/>
      <c r="FD42" s="28" t="n"/>
      <c r="FE42" s="28" t="n"/>
      <c r="FF42" s="28" t="n"/>
      <c r="FG42" s="28" t="n"/>
      <c r="FH42" s="28" t="n"/>
      <c r="FI42" s="28" t="n"/>
      <c r="FJ42" s="28" t="n"/>
      <c r="FK42" s="28" t="n"/>
      <c r="FL42" s="28" t="n"/>
      <c r="FM42" s="28" t="n"/>
      <c r="FN42" s="28" t="n"/>
      <c r="FO42" s="28" t="n"/>
      <c r="FP42" s="28" t="n"/>
      <c r="FQ42" s="28" t="n"/>
      <c r="FR42" s="28" t="n"/>
      <c r="FS42" s="28" t="n"/>
      <c r="FT42" s="28" t="n"/>
      <c r="FU42" s="28" t="n"/>
      <c r="FV42" s="28" t="n"/>
      <c r="FW42" s="28" t="n"/>
      <c r="FX42" s="28" t="n"/>
      <c r="FY42" s="28" t="n"/>
      <c r="FZ42" s="28" t="n"/>
      <c r="GA42" s="28" t="n"/>
      <c r="GB42" s="28" t="n"/>
      <c r="GC42" s="27" t="n"/>
    </row>
    <row r="43">
      <c r="B43" s="8" t="inlineStr">
        <is>
          <t>Beginning Principal</t>
        </is>
      </c>
      <c r="C43" s="271" t="n"/>
      <c r="D43" s="830" t="n"/>
      <c r="E43" s="18" t="n"/>
      <c r="F43" s="31">
        <f>E47</f>
        <v/>
      </c>
      <c r="G43" s="31">
        <f>F47</f>
        <v/>
      </c>
      <c r="H43" s="845">
        <f>G47</f>
        <v/>
      </c>
      <c r="I43" s="845">
        <f>H47</f>
        <v/>
      </c>
      <c r="J43" s="31">
        <f>I47</f>
        <v/>
      </c>
      <c r="K43" s="31">
        <f>J47</f>
        <v/>
      </c>
      <c r="L43" s="31">
        <f>K47</f>
        <v/>
      </c>
      <c r="M43" s="31">
        <f>L47</f>
        <v/>
      </c>
      <c r="N43" s="31">
        <f>M47</f>
        <v/>
      </c>
      <c r="O43" s="31">
        <f>N47</f>
        <v/>
      </c>
      <c r="P43" s="31">
        <f>O47</f>
        <v/>
      </c>
      <c r="Q43" s="31">
        <f>P47</f>
        <v/>
      </c>
      <c r="R43" s="31">
        <f>Q47</f>
        <v/>
      </c>
      <c r="S43" s="31">
        <f>R47</f>
        <v/>
      </c>
      <c r="T43" s="31">
        <f>S47</f>
        <v/>
      </c>
      <c r="U43" s="31">
        <f>T47</f>
        <v/>
      </c>
      <c r="V43" s="31">
        <f>U47</f>
        <v/>
      </c>
      <c r="W43" s="31">
        <f>V47</f>
        <v/>
      </c>
      <c r="X43" s="31">
        <f>W47</f>
        <v/>
      </c>
      <c r="Y43" s="31">
        <f>X47</f>
        <v/>
      </c>
      <c r="Z43" s="31">
        <f>Y47</f>
        <v/>
      </c>
      <c r="AA43" s="31">
        <f>Z47</f>
        <v/>
      </c>
      <c r="AB43" s="31">
        <f>AA47</f>
        <v/>
      </c>
      <c r="AC43" s="31">
        <f>AB47</f>
        <v/>
      </c>
      <c r="AD43" s="31">
        <f>AC47</f>
        <v/>
      </c>
      <c r="AE43" s="31">
        <f>AD47</f>
        <v/>
      </c>
      <c r="AF43" s="31">
        <f>AE47</f>
        <v/>
      </c>
      <c r="AG43" s="31">
        <f>AF47</f>
        <v/>
      </c>
      <c r="AH43" s="31">
        <f>AG47</f>
        <v/>
      </c>
      <c r="AI43" s="31">
        <f>AH47</f>
        <v/>
      </c>
      <c r="AJ43" s="31">
        <f>AI47</f>
        <v/>
      </c>
      <c r="AK43" s="31">
        <f>AJ47</f>
        <v/>
      </c>
      <c r="AL43" s="31">
        <f>AK47</f>
        <v/>
      </c>
      <c r="AM43" s="31">
        <f>AL47</f>
        <v/>
      </c>
      <c r="AN43" s="31">
        <f>AM47</f>
        <v/>
      </c>
      <c r="AO43" s="31">
        <f>AN47</f>
        <v/>
      </c>
      <c r="AP43" s="31">
        <f>AO47</f>
        <v/>
      </c>
      <c r="AQ43" s="31">
        <f>AP47</f>
        <v/>
      </c>
      <c r="AR43" s="31">
        <f>AQ47</f>
        <v/>
      </c>
      <c r="AS43" s="31">
        <f>AR47</f>
        <v/>
      </c>
      <c r="AT43" s="31">
        <f>AS47</f>
        <v/>
      </c>
      <c r="AU43" s="31">
        <f>AT47</f>
        <v/>
      </c>
      <c r="AV43" s="31">
        <f>AU47</f>
        <v/>
      </c>
      <c r="AW43" s="31">
        <f>AV47</f>
        <v/>
      </c>
      <c r="AX43" s="31">
        <f>AW47</f>
        <v/>
      </c>
      <c r="AY43" s="31">
        <f>AX47</f>
        <v/>
      </c>
      <c r="AZ43" s="31">
        <f>AY47</f>
        <v/>
      </c>
      <c r="BA43" s="31">
        <f>AZ47</f>
        <v/>
      </c>
      <c r="BB43" s="31">
        <f>BA47</f>
        <v/>
      </c>
      <c r="BC43" s="31">
        <f>BB47</f>
        <v/>
      </c>
      <c r="BD43" s="31">
        <f>BC47</f>
        <v/>
      </c>
      <c r="BE43" s="31">
        <f>BD47</f>
        <v/>
      </c>
      <c r="BF43" s="31">
        <f>BE47</f>
        <v/>
      </c>
      <c r="BG43" s="31">
        <f>BF47</f>
        <v/>
      </c>
      <c r="BH43" s="31">
        <f>BG47</f>
        <v/>
      </c>
      <c r="BI43" s="31">
        <f>BH47</f>
        <v/>
      </c>
      <c r="BJ43" s="31">
        <f>BI47</f>
        <v/>
      </c>
      <c r="BK43" s="31">
        <f>BJ47</f>
        <v/>
      </c>
      <c r="BL43" s="31">
        <f>BK47</f>
        <v/>
      </c>
      <c r="BM43" s="31">
        <f>BL47</f>
        <v/>
      </c>
      <c r="BN43" s="31">
        <f>BM47</f>
        <v/>
      </c>
      <c r="BO43" s="31">
        <f>BN47</f>
        <v/>
      </c>
      <c r="BP43" s="31">
        <f>BO47</f>
        <v/>
      </c>
      <c r="BQ43" s="31">
        <f>BP47</f>
        <v/>
      </c>
      <c r="BR43" s="31">
        <f>BQ47</f>
        <v/>
      </c>
      <c r="BS43" s="31">
        <f>BR47</f>
        <v/>
      </c>
      <c r="BT43" s="31">
        <f>BS47</f>
        <v/>
      </c>
      <c r="BU43" s="31">
        <f>BT47</f>
        <v/>
      </c>
      <c r="BV43" s="31">
        <f>BU47</f>
        <v/>
      </c>
      <c r="BW43" s="31">
        <f>BV47</f>
        <v/>
      </c>
      <c r="BX43" s="31">
        <f>BW47</f>
        <v/>
      </c>
      <c r="BY43" s="31">
        <f>BX47</f>
        <v/>
      </c>
      <c r="BZ43" s="31">
        <f>BY47</f>
        <v/>
      </c>
      <c r="CA43" s="31">
        <f>BZ47</f>
        <v/>
      </c>
      <c r="CB43" s="31">
        <f>CA47</f>
        <v/>
      </c>
      <c r="CC43" s="31">
        <f>CB47</f>
        <v/>
      </c>
      <c r="CD43" s="31">
        <f>CC47</f>
        <v/>
      </c>
      <c r="CE43" s="31">
        <f>CD47</f>
        <v/>
      </c>
      <c r="CF43" s="31">
        <f>CE47</f>
        <v/>
      </c>
      <c r="CG43" s="31">
        <f>CF47</f>
        <v/>
      </c>
      <c r="CH43" s="31">
        <f>CG47</f>
        <v/>
      </c>
      <c r="CI43" s="31">
        <f>CH47</f>
        <v/>
      </c>
      <c r="CJ43" s="31">
        <f>CI47</f>
        <v/>
      </c>
      <c r="CK43" s="31">
        <f>CJ47</f>
        <v/>
      </c>
      <c r="CL43" s="31">
        <f>CK47</f>
        <v/>
      </c>
      <c r="CM43" s="31">
        <f>CL47</f>
        <v/>
      </c>
      <c r="CN43" s="31">
        <f>CM47</f>
        <v/>
      </c>
      <c r="CO43" s="31">
        <f>CN47</f>
        <v/>
      </c>
      <c r="CP43" s="31">
        <f>CO47</f>
        <v/>
      </c>
      <c r="CQ43" s="31">
        <f>CP47</f>
        <v/>
      </c>
      <c r="CR43" s="31">
        <f>CQ47</f>
        <v/>
      </c>
      <c r="CS43" s="31">
        <f>CR47</f>
        <v/>
      </c>
      <c r="CT43" s="31">
        <f>CS47</f>
        <v/>
      </c>
      <c r="CU43" s="31">
        <f>CT47</f>
        <v/>
      </c>
      <c r="CV43" s="31">
        <f>CU47</f>
        <v/>
      </c>
      <c r="CW43" s="31">
        <f>CV47</f>
        <v/>
      </c>
      <c r="CX43" s="31">
        <f>CW47</f>
        <v/>
      </c>
      <c r="CY43" s="31">
        <f>CX47</f>
        <v/>
      </c>
      <c r="CZ43" s="31">
        <f>CY47</f>
        <v/>
      </c>
      <c r="DA43" s="31">
        <f>CZ47</f>
        <v/>
      </c>
      <c r="DB43" s="31">
        <f>DA47</f>
        <v/>
      </c>
      <c r="DC43" s="31">
        <f>DB47</f>
        <v/>
      </c>
      <c r="DD43" s="31">
        <f>DC47</f>
        <v/>
      </c>
      <c r="DE43" s="31">
        <f>DD47</f>
        <v/>
      </c>
      <c r="DF43" s="31">
        <f>DE47</f>
        <v/>
      </c>
      <c r="DG43" s="31">
        <f>DF47</f>
        <v/>
      </c>
      <c r="DH43" s="31">
        <f>DG47</f>
        <v/>
      </c>
      <c r="DI43" s="31">
        <f>DH47</f>
        <v/>
      </c>
      <c r="DJ43" s="31">
        <f>DI47</f>
        <v/>
      </c>
      <c r="DK43" s="31">
        <f>DJ47</f>
        <v/>
      </c>
      <c r="DL43" s="31">
        <f>DK47</f>
        <v/>
      </c>
      <c r="DM43" s="31">
        <f>DL47</f>
        <v/>
      </c>
      <c r="DN43" s="31">
        <f>DM47</f>
        <v/>
      </c>
      <c r="DO43" s="31">
        <f>DN47</f>
        <v/>
      </c>
      <c r="DP43" s="31">
        <f>DO47</f>
        <v/>
      </c>
      <c r="DQ43" s="31">
        <f>DP47</f>
        <v/>
      </c>
      <c r="DR43" s="31">
        <f>DQ47</f>
        <v/>
      </c>
      <c r="DS43" s="31">
        <f>DR47</f>
        <v/>
      </c>
      <c r="DT43" s="31">
        <f>DS47</f>
        <v/>
      </c>
      <c r="DU43" s="31">
        <f>DT47</f>
        <v/>
      </c>
      <c r="DV43" s="31">
        <f>DU47</f>
        <v/>
      </c>
      <c r="DW43" s="31">
        <f>DV47</f>
        <v/>
      </c>
      <c r="DX43" s="31">
        <f>DW47</f>
        <v/>
      </c>
      <c r="DY43" s="31">
        <f>DX47</f>
        <v/>
      </c>
      <c r="DZ43" s="31">
        <f>DY47</f>
        <v/>
      </c>
      <c r="EA43" s="31">
        <f>DZ47</f>
        <v/>
      </c>
      <c r="EB43" s="31">
        <f>EA47</f>
        <v/>
      </c>
      <c r="EC43" s="31">
        <f>EB47</f>
        <v/>
      </c>
      <c r="ED43" s="31">
        <f>EC47</f>
        <v/>
      </c>
      <c r="EE43" s="31">
        <f>ED47</f>
        <v/>
      </c>
      <c r="EF43" s="31">
        <f>EE47</f>
        <v/>
      </c>
      <c r="EG43" s="31">
        <f>EF47</f>
        <v/>
      </c>
      <c r="EH43" s="31">
        <f>EG47</f>
        <v/>
      </c>
      <c r="EI43" s="31">
        <f>EH47</f>
        <v/>
      </c>
      <c r="EJ43" s="31">
        <f>EI47</f>
        <v/>
      </c>
      <c r="EK43" s="31">
        <f>EJ47</f>
        <v/>
      </c>
      <c r="EL43" s="31">
        <f>EK47</f>
        <v/>
      </c>
      <c r="EM43" s="31">
        <f>EL47</f>
        <v/>
      </c>
      <c r="EN43" s="31">
        <f>EM47</f>
        <v/>
      </c>
      <c r="EO43" s="31">
        <f>EN47</f>
        <v/>
      </c>
      <c r="EP43" s="31">
        <f>EO47</f>
        <v/>
      </c>
      <c r="EQ43" s="31">
        <f>EP47</f>
        <v/>
      </c>
      <c r="ER43" s="31">
        <f>EQ47</f>
        <v/>
      </c>
      <c r="ES43" s="31">
        <f>ER47</f>
        <v/>
      </c>
      <c r="ET43" s="31">
        <f>ES47</f>
        <v/>
      </c>
      <c r="EU43" s="31">
        <f>ET47</f>
        <v/>
      </c>
      <c r="EV43" s="31">
        <f>EU47</f>
        <v/>
      </c>
      <c r="EW43" s="31">
        <f>EV47</f>
        <v/>
      </c>
      <c r="EX43" s="31">
        <f>EW47</f>
        <v/>
      </c>
      <c r="EY43" s="31">
        <f>EX47</f>
        <v/>
      </c>
      <c r="EZ43" s="31">
        <f>EY47</f>
        <v/>
      </c>
      <c r="FA43" s="31">
        <f>EZ47</f>
        <v/>
      </c>
      <c r="FB43" s="31">
        <f>FA47</f>
        <v/>
      </c>
      <c r="FC43" s="31">
        <f>FB47</f>
        <v/>
      </c>
      <c r="FD43" s="31">
        <f>FC47</f>
        <v/>
      </c>
      <c r="FE43" s="31">
        <f>FD47</f>
        <v/>
      </c>
      <c r="FF43" s="31">
        <f>FE47</f>
        <v/>
      </c>
      <c r="FG43" s="31">
        <f>FF47</f>
        <v/>
      </c>
      <c r="FH43" s="31">
        <f>FG47</f>
        <v/>
      </c>
      <c r="FI43" s="31">
        <f>FH47</f>
        <v/>
      </c>
      <c r="FJ43" s="31">
        <f>FI47</f>
        <v/>
      </c>
      <c r="FK43" s="31">
        <f>FJ47</f>
        <v/>
      </c>
      <c r="FL43" s="31">
        <f>FK47</f>
        <v/>
      </c>
      <c r="FM43" s="31">
        <f>FL47</f>
        <v/>
      </c>
      <c r="FN43" s="31">
        <f>FM47</f>
        <v/>
      </c>
      <c r="FO43" s="31">
        <f>FN47</f>
        <v/>
      </c>
      <c r="FP43" s="31">
        <f>FO47</f>
        <v/>
      </c>
      <c r="FQ43" s="31">
        <f>FP47</f>
        <v/>
      </c>
      <c r="FR43" s="31">
        <f>FQ47</f>
        <v/>
      </c>
      <c r="FS43" s="31">
        <f>FR47</f>
        <v/>
      </c>
      <c r="FT43" s="31">
        <f>FS47</f>
        <v/>
      </c>
      <c r="FU43" s="31">
        <f>FT47</f>
        <v/>
      </c>
      <c r="FV43" s="31">
        <f>FU47</f>
        <v/>
      </c>
      <c r="FW43" s="31">
        <f>FV47</f>
        <v/>
      </c>
      <c r="FX43" s="31">
        <f>FW47</f>
        <v/>
      </c>
      <c r="FY43" s="31">
        <f>FX47</f>
        <v/>
      </c>
      <c r="FZ43" s="31">
        <f>FY47</f>
        <v/>
      </c>
      <c r="GA43" s="31">
        <f>FZ47</f>
        <v/>
      </c>
      <c r="GB43" s="31">
        <f>GA47</f>
        <v/>
      </c>
      <c r="GC43" s="24">
        <f>GB47</f>
        <v/>
      </c>
    </row>
    <row r="44">
      <c r="B44" s="4" t="inlineStr">
        <is>
          <t>Capital Contribution</t>
        </is>
      </c>
      <c r="C44" s="93" t="n"/>
      <c r="D44" s="828" t="n"/>
      <c r="E44" s="14">
        <f>(E32&lt;0)*(-E32*$C$7)</f>
        <v/>
      </c>
      <c r="F44" s="31">
        <f>IFERROR((F32&lt;0)*(-F32*$C$7),0)</f>
        <v/>
      </c>
      <c r="G44" s="31">
        <f>IFERROR((G32&lt;0)*(-G32*$C$7),0)</f>
        <v/>
      </c>
      <c r="H44" s="845">
        <f>IFERROR((H32&lt;0)*(-H32*$C$7),0)</f>
        <v/>
      </c>
      <c r="I44" s="845">
        <f>IFERROR((I32&lt;0)*(-I32*$C$7),0)</f>
        <v/>
      </c>
      <c r="J44" s="31">
        <f>IFERROR((J32&lt;0)*(-J32*$C$7),0)</f>
        <v/>
      </c>
      <c r="K44" s="31">
        <f>IFERROR((K32&lt;0)*(-K32*$C$7),0)</f>
        <v/>
      </c>
      <c r="L44" s="31">
        <f>IFERROR((L32&lt;0)*(-L32*$C$7),0)</f>
        <v/>
      </c>
      <c r="M44" s="31">
        <f>IFERROR((M32&lt;0)*(-M32*$C$7),0)</f>
        <v/>
      </c>
      <c r="N44" s="31">
        <f>IFERROR((N32&lt;0)*(-N32*$C$7),0)</f>
        <v/>
      </c>
      <c r="O44" s="31">
        <f>IFERROR((O32&lt;0)*(-O32*$C$7),0)</f>
        <v/>
      </c>
      <c r="P44" s="31">
        <f>IFERROR((P32&lt;0)*(-P32*$C$7),0)</f>
        <v/>
      </c>
      <c r="Q44" s="31">
        <f>IFERROR((Q32&lt;0)*(-Q32*$C$7),0)</f>
        <v/>
      </c>
      <c r="R44" s="31">
        <f>IFERROR((R32&lt;0)*(-R32*$C$7),0)</f>
        <v/>
      </c>
      <c r="S44" s="31">
        <f>IFERROR((S32&lt;0)*(-S32*$C$7),0)</f>
        <v/>
      </c>
      <c r="T44" s="31">
        <f>IFERROR((T32&lt;0)*(-T32*$C$7),0)</f>
        <v/>
      </c>
      <c r="U44" s="31">
        <f>IFERROR((U32&lt;0)*(-U32*$C$7),0)</f>
        <v/>
      </c>
      <c r="V44" s="31">
        <f>IFERROR((V32&lt;0)*(-V32*$C$7),0)</f>
        <v/>
      </c>
      <c r="W44" s="31">
        <f>IFERROR((W32&lt;0)*(-W32*$C$7),0)</f>
        <v/>
      </c>
      <c r="X44" s="31">
        <f>IFERROR((X32&lt;0)*(-X32*$C$7),0)</f>
        <v/>
      </c>
      <c r="Y44" s="31">
        <f>IFERROR((Y32&lt;0)*(-Y32*$C$7),0)</f>
        <v/>
      </c>
      <c r="Z44" s="31">
        <f>IFERROR((Z32&lt;0)*(-Z32*$C$7),0)</f>
        <v/>
      </c>
      <c r="AA44" s="31">
        <f>IFERROR((AA32&lt;0)*(-AA32*$C$7),0)</f>
        <v/>
      </c>
      <c r="AB44" s="31">
        <f>IFERROR((AB32&lt;0)*(-AB32*$C$7),0)</f>
        <v/>
      </c>
      <c r="AC44" s="31">
        <f>IFERROR((AC32&lt;0)*(-AC32*$C$7),0)</f>
        <v/>
      </c>
      <c r="AD44" s="31">
        <f>IFERROR((AD32&lt;0)*(-AD32*$C$7),0)</f>
        <v/>
      </c>
      <c r="AE44" s="31">
        <f>IFERROR((AE32&lt;0)*(-AE32*$C$7),0)</f>
        <v/>
      </c>
      <c r="AF44" s="31">
        <f>IFERROR((AF32&lt;0)*(-AF32*$C$7),0)</f>
        <v/>
      </c>
      <c r="AG44" s="31">
        <f>IFERROR((AG32&lt;0)*(-AG32*$C$7),0)</f>
        <v/>
      </c>
      <c r="AH44" s="31">
        <f>IFERROR((AH32&lt;0)*(-AH32*$C$7),0)</f>
        <v/>
      </c>
      <c r="AI44" s="31">
        <f>IFERROR((AI32&lt;0)*(-AI32*$C$7),0)</f>
        <v/>
      </c>
      <c r="AJ44" s="31">
        <f>IFERROR((AJ32&lt;0)*(-AJ32*$C$7),0)</f>
        <v/>
      </c>
      <c r="AK44" s="31">
        <f>IFERROR((AK32&lt;0)*(-AK32*$C$7),0)</f>
        <v/>
      </c>
      <c r="AL44" s="31">
        <f>IFERROR((AL32&lt;0)*(-AL32*$C$7),0)</f>
        <v/>
      </c>
      <c r="AM44" s="31">
        <f>IFERROR((AM32&lt;0)*(-AM32*$C$7),0)</f>
        <v/>
      </c>
      <c r="AN44" s="31">
        <f>IFERROR((AN32&lt;0)*(-AN32*$C$7),0)</f>
        <v/>
      </c>
      <c r="AO44" s="31">
        <f>IFERROR((AO32&lt;0)*(-AO32*$C$7),0)</f>
        <v/>
      </c>
      <c r="AP44" s="31">
        <f>IFERROR((AP32&lt;0)*(-AP32*$C$7),0)</f>
        <v/>
      </c>
      <c r="AQ44" s="31">
        <f>IFERROR((AQ32&lt;0)*(-AQ32*$C$7),0)</f>
        <v/>
      </c>
      <c r="AR44" s="31">
        <f>IFERROR((AR32&lt;0)*(-AR32*$C$7),0)</f>
        <v/>
      </c>
      <c r="AS44" s="31">
        <f>IFERROR((AS32&lt;0)*(-AS32*$C$7),0)</f>
        <v/>
      </c>
      <c r="AT44" s="31">
        <f>IFERROR((AT32&lt;0)*(-AT32*$C$7),0)</f>
        <v/>
      </c>
      <c r="AU44" s="31">
        <f>IFERROR((AU32&lt;0)*(-AU32*$C$7),0)</f>
        <v/>
      </c>
      <c r="AV44" s="31">
        <f>IFERROR((AV32&lt;0)*(-AV32*$C$7),0)</f>
        <v/>
      </c>
      <c r="AW44" s="31">
        <f>IFERROR((AW32&lt;0)*(-AW32*$C$7),0)</f>
        <v/>
      </c>
      <c r="AX44" s="31">
        <f>IFERROR((AX32&lt;0)*(-AX32*$C$7),0)</f>
        <v/>
      </c>
      <c r="AY44" s="31">
        <f>IFERROR((AY32&lt;0)*(-AY32*$C$7),0)</f>
        <v/>
      </c>
      <c r="AZ44" s="31">
        <f>IFERROR((AZ32&lt;0)*(-AZ32*$C$7),0)</f>
        <v/>
      </c>
      <c r="BA44" s="31">
        <f>IFERROR((BA32&lt;0)*(-BA32*$C$7),0)</f>
        <v/>
      </c>
      <c r="BB44" s="31">
        <f>IFERROR((BB32&lt;0)*(-BB32*$C$7),0)</f>
        <v/>
      </c>
      <c r="BC44" s="31">
        <f>IFERROR((BC32&lt;0)*(-BC32*$C$7),0)</f>
        <v/>
      </c>
      <c r="BD44" s="31">
        <f>IFERROR((BD32&lt;0)*(-BD32*$C$7),0)</f>
        <v/>
      </c>
      <c r="BE44" s="31">
        <f>IFERROR((BE32&lt;0)*(-BE32*$C$7),0)</f>
        <v/>
      </c>
      <c r="BF44" s="31">
        <f>IFERROR((BF32&lt;0)*(-BF32*$C$7),0)</f>
        <v/>
      </c>
      <c r="BG44" s="31">
        <f>IFERROR((BG32&lt;0)*(-BG32*$C$7),0)</f>
        <v/>
      </c>
      <c r="BH44" s="31">
        <f>IFERROR((BH32&lt;0)*(-BH32*$C$7),0)</f>
        <v/>
      </c>
      <c r="BI44" s="31">
        <f>IFERROR((BI32&lt;0)*(-BI32*$C$7),0)</f>
        <v/>
      </c>
      <c r="BJ44" s="31">
        <f>IFERROR((BJ32&lt;0)*(-BJ32*$C$7),0)</f>
        <v/>
      </c>
      <c r="BK44" s="31">
        <f>IFERROR((BK32&lt;0)*(-BK32*$C$7),0)</f>
        <v/>
      </c>
      <c r="BL44" s="31">
        <f>IFERROR((BL32&lt;0)*(-BL32*$C$7),0)</f>
        <v/>
      </c>
      <c r="BM44" s="31">
        <f>IFERROR((BM32&lt;0)*(-BM32*$C$7),0)</f>
        <v/>
      </c>
      <c r="BN44" s="31">
        <f>IFERROR((BN32&lt;0)*(-BN32*$C$7),0)</f>
        <v/>
      </c>
      <c r="BO44" s="31">
        <f>IFERROR((BO32&lt;0)*(-BO32*$C$7),0)</f>
        <v/>
      </c>
      <c r="BP44" s="31">
        <f>IFERROR((BP32&lt;0)*(-BP32*$C$7),0)</f>
        <v/>
      </c>
      <c r="BQ44" s="31">
        <f>IFERROR((BQ32&lt;0)*(-BQ32*$C$7),0)</f>
        <v/>
      </c>
      <c r="BR44" s="31">
        <f>IFERROR((BR32&lt;0)*(-BR32*$C$7),0)</f>
        <v/>
      </c>
      <c r="BS44" s="31">
        <f>IFERROR((BS32&lt;0)*(-BS32*$C$7),0)</f>
        <v/>
      </c>
      <c r="BT44" s="31">
        <f>IFERROR((BT32&lt;0)*(-BT32*$C$7),0)</f>
        <v/>
      </c>
      <c r="BU44" s="31">
        <f>IFERROR((BU32&lt;0)*(-BU32*$C$7),0)</f>
        <v/>
      </c>
      <c r="BV44" s="31">
        <f>IFERROR((BV32&lt;0)*(-BV32*$C$7),0)</f>
        <v/>
      </c>
      <c r="BW44" s="31">
        <f>IFERROR((BW32&lt;0)*(-BW32*$C$7),0)</f>
        <v/>
      </c>
      <c r="BX44" s="31">
        <f>IFERROR((BX32&lt;0)*(-BX32*$C$7),0)</f>
        <v/>
      </c>
      <c r="BY44" s="31">
        <f>IFERROR((BY32&lt;0)*(-BY32*$C$7),0)</f>
        <v/>
      </c>
      <c r="BZ44" s="31">
        <f>IFERROR((BZ32&lt;0)*(-BZ32*$C$7),0)</f>
        <v/>
      </c>
      <c r="CA44" s="31">
        <f>IFERROR((CA32&lt;0)*(-CA32*$C$7),0)</f>
        <v/>
      </c>
      <c r="CB44" s="31">
        <f>IFERROR((CB32&lt;0)*(-CB32*$C$7),0)</f>
        <v/>
      </c>
      <c r="CC44" s="31">
        <f>IFERROR((CC32&lt;0)*(-CC32*$C$7),0)</f>
        <v/>
      </c>
      <c r="CD44" s="31">
        <f>IFERROR((CD32&lt;0)*(-CD32*$C$7),0)</f>
        <v/>
      </c>
      <c r="CE44" s="31">
        <f>IFERROR((CE32&lt;0)*(-CE32*$C$7),0)</f>
        <v/>
      </c>
      <c r="CF44" s="31">
        <f>IFERROR((CF32&lt;0)*(-CF32*$C$7),0)</f>
        <v/>
      </c>
      <c r="CG44" s="31">
        <f>IFERROR((CG32&lt;0)*(-CG32*$C$7),0)</f>
        <v/>
      </c>
      <c r="CH44" s="31">
        <f>IFERROR((CH32&lt;0)*(-CH32*$C$7),0)</f>
        <v/>
      </c>
      <c r="CI44" s="31">
        <f>IFERROR((CI32&lt;0)*(-CI32*$C$7),0)</f>
        <v/>
      </c>
      <c r="CJ44" s="31">
        <f>IFERROR((CJ32&lt;0)*(-CJ32*$C$7),0)</f>
        <v/>
      </c>
      <c r="CK44" s="31">
        <f>IFERROR((CK32&lt;0)*(-CK32*$C$7),0)</f>
        <v/>
      </c>
      <c r="CL44" s="31">
        <f>IFERROR((CL32&lt;0)*(-CL32*$C$7),0)</f>
        <v/>
      </c>
      <c r="CM44" s="31">
        <f>IFERROR((CM32&lt;0)*(-CM32*$C$7),0)</f>
        <v/>
      </c>
      <c r="CN44" s="31">
        <f>IFERROR((CN32&lt;0)*(-CN32*$C$7),0)</f>
        <v/>
      </c>
      <c r="CO44" s="31">
        <f>IFERROR((CO32&lt;0)*(-CO32*$C$7),0)</f>
        <v/>
      </c>
      <c r="CP44" s="31">
        <f>IFERROR((CP32&lt;0)*(-CP32*$C$7),0)</f>
        <v/>
      </c>
      <c r="CQ44" s="31">
        <f>IFERROR((CQ32&lt;0)*(-CQ32*$C$7),0)</f>
        <v/>
      </c>
      <c r="CR44" s="31">
        <f>IFERROR((CR32&lt;0)*(-CR32*$C$7),0)</f>
        <v/>
      </c>
      <c r="CS44" s="31">
        <f>IFERROR((CS32&lt;0)*(-CS32*$C$7),0)</f>
        <v/>
      </c>
      <c r="CT44" s="31">
        <f>IFERROR((CT32&lt;0)*(-CT32*$C$7),0)</f>
        <v/>
      </c>
      <c r="CU44" s="31">
        <f>IFERROR((CU32&lt;0)*(-CU32*$C$7),0)</f>
        <v/>
      </c>
      <c r="CV44" s="31">
        <f>IFERROR((CV32&lt;0)*(-CV32*$C$7),0)</f>
        <v/>
      </c>
      <c r="CW44" s="31">
        <f>IFERROR((CW32&lt;0)*(-CW32*$C$7),0)</f>
        <v/>
      </c>
      <c r="CX44" s="31">
        <f>IFERROR((CX32&lt;0)*(-CX32*$C$7),0)</f>
        <v/>
      </c>
      <c r="CY44" s="31">
        <f>IFERROR((CY32&lt;0)*(-CY32*$C$7),0)</f>
        <v/>
      </c>
      <c r="CZ44" s="31">
        <f>IFERROR((CZ32&lt;0)*(-CZ32*$C$7),0)</f>
        <v/>
      </c>
      <c r="DA44" s="31">
        <f>IFERROR((DA32&lt;0)*(-DA32*$C$7),0)</f>
        <v/>
      </c>
      <c r="DB44" s="31">
        <f>IFERROR((DB32&lt;0)*(-DB32*$C$7),0)</f>
        <v/>
      </c>
      <c r="DC44" s="31">
        <f>IFERROR((DC32&lt;0)*(-DC32*$C$7),0)</f>
        <v/>
      </c>
      <c r="DD44" s="31">
        <f>IFERROR((DD32&lt;0)*(-DD32*$C$7),0)</f>
        <v/>
      </c>
      <c r="DE44" s="31">
        <f>IFERROR((DE32&lt;0)*(-DE32*$C$7),0)</f>
        <v/>
      </c>
      <c r="DF44" s="31">
        <f>IFERROR((DF32&lt;0)*(-DF32*$C$7),0)</f>
        <v/>
      </c>
      <c r="DG44" s="31">
        <f>IFERROR((DG32&lt;0)*(-DG32*$C$7),0)</f>
        <v/>
      </c>
      <c r="DH44" s="31">
        <f>IFERROR((DH32&lt;0)*(-DH32*$C$7),0)</f>
        <v/>
      </c>
      <c r="DI44" s="31">
        <f>IFERROR((DI32&lt;0)*(-DI32*$C$7),0)</f>
        <v/>
      </c>
      <c r="DJ44" s="31">
        <f>IFERROR((DJ32&lt;0)*(-DJ32*$C$7),0)</f>
        <v/>
      </c>
      <c r="DK44" s="31">
        <f>IFERROR((DK32&lt;0)*(-DK32*$C$7),0)</f>
        <v/>
      </c>
      <c r="DL44" s="31">
        <f>IFERROR((DL32&lt;0)*(-DL32*$C$7),0)</f>
        <v/>
      </c>
      <c r="DM44" s="31">
        <f>IFERROR((DM32&lt;0)*(-DM32*$C$7),0)</f>
        <v/>
      </c>
      <c r="DN44" s="31">
        <f>IFERROR((DN32&lt;0)*(-DN32*$C$7),0)</f>
        <v/>
      </c>
      <c r="DO44" s="31">
        <f>IFERROR((DO32&lt;0)*(-DO32*$C$7),0)</f>
        <v/>
      </c>
      <c r="DP44" s="31">
        <f>IFERROR((DP32&lt;0)*(-DP32*$C$7),0)</f>
        <v/>
      </c>
      <c r="DQ44" s="31">
        <f>IFERROR((DQ32&lt;0)*(-DQ32*$C$7),0)</f>
        <v/>
      </c>
      <c r="DR44" s="31">
        <f>IFERROR((DR32&lt;0)*(-DR32*$C$7),0)</f>
        <v/>
      </c>
      <c r="DS44" s="31">
        <f>IFERROR((DS32&lt;0)*(-DS32*$C$7),0)</f>
        <v/>
      </c>
      <c r="DT44" s="31">
        <f>IFERROR((DT32&lt;0)*(-DT32*$C$7),0)</f>
        <v/>
      </c>
      <c r="DU44" s="31">
        <f>IFERROR((DU32&lt;0)*(-DU32*$C$7),0)</f>
        <v/>
      </c>
      <c r="DV44" s="31">
        <f>IFERROR((DV32&lt;0)*(-DV32*$C$7),0)</f>
        <v/>
      </c>
      <c r="DW44" s="31">
        <f>IFERROR((DW32&lt;0)*(-DW32*$C$7),0)</f>
        <v/>
      </c>
      <c r="DX44" s="31">
        <f>IFERROR((DX32&lt;0)*(-DX32*$C$7),0)</f>
        <v/>
      </c>
      <c r="DY44" s="31">
        <f>IFERROR((DY32&lt;0)*(-DY32*$C$7),0)</f>
        <v/>
      </c>
      <c r="DZ44" s="31">
        <f>IFERROR((DZ32&lt;0)*(-DZ32*$C$7),0)</f>
        <v/>
      </c>
      <c r="EA44" s="31">
        <f>IFERROR((EA32&lt;0)*(-EA32*$C$7),0)</f>
        <v/>
      </c>
      <c r="EB44" s="31">
        <f>IFERROR((EB32&lt;0)*(-EB32*$C$7),0)</f>
        <v/>
      </c>
      <c r="EC44" s="31">
        <f>IFERROR((EC32&lt;0)*(-EC32*$C$7),0)</f>
        <v/>
      </c>
      <c r="ED44" s="31">
        <f>IFERROR((ED32&lt;0)*(-ED32*$C$7),0)</f>
        <v/>
      </c>
      <c r="EE44" s="31">
        <f>IFERROR((EE32&lt;0)*(-EE32*$C$7),0)</f>
        <v/>
      </c>
      <c r="EF44" s="31">
        <f>IFERROR((EF32&lt;0)*(-EF32*$C$7),0)</f>
        <v/>
      </c>
      <c r="EG44" s="31">
        <f>IFERROR((EG32&lt;0)*(-EG32*$C$7),0)</f>
        <v/>
      </c>
      <c r="EH44" s="31">
        <f>IFERROR((EH32&lt;0)*(-EH32*$C$7),0)</f>
        <v/>
      </c>
      <c r="EI44" s="31">
        <f>IFERROR((EI32&lt;0)*(-EI32*$C$7),0)</f>
        <v/>
      </c>
      <c r="EJ44" s="31">
        <f>IFERROR((EJ32&lt;0)*(-EJ32*$C$7),0)</f>
        <v/>
      </c>
      <c r="EK44" s="31">
        <f>IFERROR((EK32&lt;0)*(-EK32*$C$7),0)</f>
        <v/>
      </c>
      <c r="EL44" s="31">
        <f>IFERROR((EL32&lt;0)*(-EL32*$C$7),0)</f>
        <v/>
      </c>
      <c r="EM44" s="31">
        <f>IFERROR((EM32&lt;0)*(-EM32*$C$7),0)</f>
        <v/>
      </c>
      <c r="EN44" s="31">
        <f>IFERROR((EN32&lt;0)*(-EN32*$C$7),0)</f>
        <v/>
      </c>
      <c r="EO44" s="31">
        <f>IFERROR((EO32&lt;0)*(-EO32*$C$7),0)</f>
        <v/>
      </c>
      <c r="EP44" s="31">
        <f>IFERROR((EP32&lt;0)*(-EP32*$C$7),0)</f>
        <v/>
      </c>
      <c r="EQ44" s="31">
        <f>IFERROR((EQ32&lt;0)*(-EQ32*$C$7),0)</f>
        <v/>
      </c>
      <c r="ER44" s="31">
        <f>IFERROR((ER32&lt;0)*(-ER32*$C$7),0)</f>
        <v/>
      </c>
      <c r="ES44" s="31">
        <f>IFERROR((ES32&lt;0)*(-ES32*$C$7),0)</f>
        <v/>
      </c>
      <c r="ET44" s="31">
        <f>IFERROR((ET32&lt;0)*(-ET32*$C$7),0)</f>
        <v/>
      </c>
      <c r="EU44" s="31">
        <f>IFERROR((EU32&lt;0)*(-EU32*$C$7),0)</f>
        <v/>
      </c>
      <c r="EV44" s="31">
        <f>IFERROR((EV32&lt;0)*(-EV32*$C$7),0)</f>
        <v/>
      </c>
      <c r="EW44" s="31">
        <f>IFERROR((EW32&lt;0)*(-EW32*$C$7),0)</f>
        <v/>
      </c>
      <c r="EX44" s="31">
        <f>IFERROR((EX32&lt;0)*(-EX32*$C$7),0)</f>
        <v/>
      </c>
      <c r="EY44" s="31">
        <f>IFERROR((EY32&lt;0)*(-EY32*$C$7),0)</f>
        <v/>
      </c>
      <c r="EZ44" s="31">
        <f>IFERROR((EZ32&lt;0)*(-EZ32*$C$7),0)</f>
        <v/>
      </c>
      <c r="FA44" s="31">
        <f>IFERROR((FA32&lt;0)*(-FA32*$C$7),0)</f>
        <v/>
      </c>
      <c r="FB44" s="31">
        <f>IFERROR((FB32&lt;0)*(-FB32*$C$7),0)</f>
        <v/>
      </c>
      <c r="FC44" s="31">
        <f>IFERROR((FC32&lt;0)*(-FC32*$C$7),0)</f>
        <v/>
      </c>
      <c r="FD44" s="31">
        <f>IFERROR((FD32&lt;0)*(-FD32*$C$7),0)</f>
        <v/>
      </c>
      <c r="FE44" s="31">
        <f>IFERROR((FE32&lt;0)*(-FE32*$C$7),0)</f>
        <v/>
      </c>
      <c r="FF44" s="31">
        <f>IFERROR((FF32&lt;0)*(-FF32*$C$7),0)</f>
        <v/>
      </c>
      <c r="FG44" s="31">
        <f>IFERROR((FG32&lt;0)*(-FG32*$C$7),0)</f>
        <v/>
      </c>
      <c r="FH44" s="31">
        <f>IFERROR((FH32&lt;0)*(-FH32*$C$7),0)</f>
        <v/>
      </c>
      <c r="FI44" s="31">
        <f>IFERROR((FI32&lt;0)*(-FI32*$C$7),0)</f>
        <v/>
      </c>
      <c r="FJ44" s="31">
        <f>IFERROR((FJ32&lt;0)*(-FJ32*$C$7),0)</f>
        <v/>
      </c>
      <c r="FK44" s="31">
        <f>IFERROR((FK32&lt;0)*(-FK32*$C$7),0)</f>
        <v/>
      </c>
      <c r="FL44" s="31">
        <f>IFERROR((FL32&lt;0)*(-FL32*$C$7),0)</f>
        <v/>
      </c>
      <c r="FM44" s="31">
        <f>IFERROR((FM32&lt;0)*(-FM32*$C$7),0)</f>
        <v/>
      </c>
      <c r="FN44" s="31">
        <f>IFERROR((FN32&lt;0)*(-FN32*$C$7),0)</f>
        <v/>
      </c>
      <c r="FO44" s="31">
        <f>IFERROR((FO32&lt;0)*(-FO32*$C$7),0)</f>
        <v/>
      </c>
      <c r="FP44" s="31">
        <f>IFERROR((FP32&lt;0)*(-FP32*$C$7),0)</f>
        <v/>
      </c>
      <c r="FQ44" s="31">
        <f>IFERROR((FQ32&lt;0)*(-FQ32*$C$7),0)</f>
        <v/>
      </c>
      <c r="FR44" s="31">
        <f>IFERROR((FR32&lt;0)*(-FR32*$C$7),0)</f>
        <v/>
      </c>
      <c r="FS44" s="31">
        <f>IFERROR((FS32&lt;0)*(-FS32*$C$7),0)</f>
        <v/>
      </c>
      <c r="FT44" s="31">
        <f>IFERROR((FT32&lt;0)*(-FT32*$C$7),0)</f>
        <v/>
      </c>
      <c r="FU44" s="31">
        <f>IFERROR((FU32&lt;0)*(-FU32*$C$7),0)</f>
        <v/>
      </c>
      <c r="FV44" s="31">
        <f>IFERROR((FV32&lt;0)*(-FV32*$C$7),0)</f>
        <v/>
      </c>
      <c r="FW44" s="31">
        <f>IFERROR((FW32&lt;0)*(-FW32*$C$7),0)</f>
        <v/>
      </c>
      <c r="FX44" s="31">
        <f>IFERROR((FX32&lt;0)*(-FX32*$C$7),0)</f>
        <v/>
      </c>
      <c r="FY44" s="31">
        <f>IFERROR((FY32&lt;0)*(-FY32*$C$7),0)</f>
        <v/>
      </c>
      <c r="FZ44" s="31">
        <f>IFERROR((FZ32&lt;0)*(-FZ32*$C$7),0)</f>
        <v/>
      </c>
      <c r="GA44" s="31">
        <f>IFERROR((GA32&lt;0)*(-GA32*$C$7),0)</f>
        <v/>
      </c>
      <c r="GB44" s="31">
        <f>IFERROR((GB32&lt;0)*(-GB32*$C$7),0)</f>
        <v/>
      </c>
      <c r="GC44" s="56">
        <f>IFERROR((GC32&lt;0)*(-GC32*$C$7),0)</f>
        <v/>
      </c>
    </row>
    <row r="45">
      <c r="B45" s="4" t="inlineStr">
        <is>
          <t>Accrued Interest</t>
        </is>
      </c>
      <c r="C45" s="93" t="n"/>
      <c r="D45" s="828" t="n"/>
      <c r="E45" s="14" t="n"/>
      <c r="F45" s="31">
        <f>F43*((1+$C$11)^((DAY(DATE(YEAR(F$29),MONTH(F$29)+1,1)-1))/365)-1)</f>
        <v/>
      </c>
      <c r="G45" s="31">
        <f>G43*((1+$C$11)^((DAY(DATE(YEAR(G$29),MONTH(G$29)+1,1)-1))/365)-1)</f>
        <v/>
      </c>
      <c r="H45" s="845">
        <f>H43*((1+$C$11)^((DAY(DATE(YEAR(H$29),MONTH(H$29)+1,1)-1))/365)-1)</f>
        <v/>
      </c>
      <c r="I45" s="845">
        <f>I43*((1+$C$11)^((DAY(DATE(YEAR(I$29),MONTH(I$29)+1,1)-1))/365)-1)</f>
        <v/>
      </c>
      <c r="J45" s="31">
        <f>J43*((1+$C$11)^((DAY(DATE(YEAR(J$29),MONTH(J$29)+1,1)-1))/365)-1)</f>
        <v/>
      </c>
      <c r="K45" s="31">
        <f>K43*((1+$C$11)^((DAY(DATE(YEAR(K$29),MONTH(K$29)+1,1)-1))/365)-1)</f>
        <v/>
      </c>
      <c r="L45" s="31">
        <f>L43*((1+$C$11)^((DAY(DATE(YEAR(L$29),MONTH(L$29)+1,1)-1))/365)-1)</f>
        <v/>
      </c>
      <c r="M45" s="31">
        <f>M43*((1+$C$11)^((DAY(DATE(YEAR(M$29),MONTH(M$29)+1,1)-1))/365)-1)</f>
        <v/>
      </c>
      <c r="N45" s="31">
        <f>N43*((1+$C$11)^((DAY(DATE(YEAR(N$29),MONTH(N$29)+1,1)-1))/365)-1)</f>
        <v/>
      </c>
      <c r="O45" s="31">
        <f>O43*((1+$C$11)^((DAY(DATE(YEAR(O$29),MONTH(O$29)+1,1)-1))/365)-1)</f>
        <v/>
      </c>
      <c r="P45" s="31">
        <f>P43*((1+$C$11)^((DAY(DATE(YEAR(P$29),MONTH(P$29)+1,1)-1))/365)-1)</f>
        <v/>
      </c>
      <c r="Q45" s="31">
        <f>Q43*((1+$C$11)^((DAY(DATE(YEAR(Q$29),MONTH(Q$29)+1,1)-1))/365)-1)</f>
        <v/>
      </c>
      <c r="R45" s="31">
        <f>R43*((1+$C$11)^((DAY(DATE(YEAR(R$29),MONTH(R$29)+1,1)-1))/365)-1)</f>
        <v/>
      </c>
      <c r="S45" s="31">
        <f>S43*((1+$C$11)^((DAY(DATE(YEAR(S$29),MONTH(S$29)+1,1)-1))/365)-1)</f>
        <v/>
      </c>
      <c r="T45" s="31">
        <f>T43*((1+$C$11)^((DAY(DATE(YEAR(T$29),MONTH(T$29)+1,1)-1))/365)-1)</f>
        <v/>
      </c>
      <c r="U45" s="31">
        <f>U43*((1+$C$11)^((DAY(DATE(YEAR(U$29),MONTH(U$29)+1,1)-1))/365)-1)</f>
        <v/>
      </c>
      <c r="V45" s="31">
        <f>V43*((1+$C$11)^((DAY(DATE(YEAR(V$29),MONTH(V$29)+1,1)-1))/365)-1)</f>
        <v/>
      </c>
      <c r="W45" s="31">
        <f>W43*((1+$C$11)^((DAY(DATE(YEAR(W$29),MONTH(W$29)+1,1)-1))/365)-1)</f>
        <v/>
      </c>
      <c r="X45" s="31">
        <f>X43*((1+$C$11)^((DAY(DATE(YEAR(X$29),MONTH(X$29)+1,1)-1))/365)-1)</f>
        <v/>
      </c>
      <c r="Y45" s="31">
        <f>Y43*((1+$C$11)^((DAY(DATE(YEAR(Y$29),MONTH(Y$29)+1,1)-1))/365)-1)</f>
        <v/>
      </c>
      <c r="Z45" s="31">
        <f>Z43*((1+$C$11)^((DAY(DATE(YEAR(Z$29),MONTH(Z$29)+1,1)-1))/365)-1)</f>
        <v/>
      </c>
      <c r="AA45" s="31">
        <f>AA43*((1+$C$11)^((DAY(DATE(YEAR(AA$29),MONTH(AA$29)+1,1)-1))/365)-1)</f>
        <v/>
      </c>
      <c r="AB45" s="31">
        <f>AB43*((1+$C$11)^((DAY(DATE(YEAR(AB$29),MONTH(AB$29)+1,1)-1))/365)-1)</f>
        <v/>
      </c>
      <c r="AC45" s="31">
        <f>AC43*((1+$C$11)^((DAY(DATE(YEAR(AC$29),MONTH(AC$29)+1,1)-1))/365)-1)</f>
        <v/>
      </c>
      <c r="AD45" s="31">
        <f>AD43*((1+$C$11)^((DAY(DATE(YEAR(AD$29),MONTH(AD$29)+1,1)-1))/365)-1)</f>
        <v/>
      </c>
      <c r="AE45" s="31">
        <f>AE43*((1+$C$11)^((DAY(DATE(YEAR(AE$29),MONTH(AE$29)+1,1)-1))/365)-1)</f>
        <v/>
      </c>
      <c r="AF45" s="31">
        <f>AF43*((1+$C$11)^((DAY(DATE(YEAR(AF$29),MONTH(AF$29)+1,1)-1))/365)-1)</f>
        <v/>
      </c>
      <c r="AG45" s="31">
        <f>AG43*((1+$C$11)^((DAY(DATE(YEAR(AG$29),MONTH(AG$29)+1,1)-1))/365)-1)</f>
        <v/>
      </c>
      <c r="AH45" s="31">
        <f>AH43*((1+$C$11)^((DAY(DATE(YEAR(AH$29),MONTH(AH$29)+1,1)-1))/365)-1)</f>
        <v/>
      </c>
      <c r="AI45" s="31">
        <f>AI43*((1+$C$11)^((DAY(DATE(YEAR(AI$29),MONTH(AI$29)+1,1)-1))/365)-1)</f>
        <v/>
      </c>
      <c r="AJ45" s="31">
        <f>AJ43*((1+$C$11)^((DAY(DATE(YEAR(AJ$29),MONTH(AJ$29)+1,1)-1))/365)-1)</f>
        <v/>
      </c>
      <c r="AK45" s="31">
        <f>AK43*((1+$C$11)^((DAY(DATE(YEAR(AK$29),MONTH(AK$29)+1,1)-1))/365)-1)</f>
        <v/>
      </c>
      <c r="AL45" s="31">
        <f>AL43*((1+$C$11)^((DAY(DATE(YEAR(AL$29),MONTH(AL$29)+1,1)-1))/365)-1)</f>
        <v/>
      </c>
      <c r="AM45" s="31">
        <f>AM43*((1+$C$11)^((DAY(DATE(YEAR(AM$29),MONTH(AM$29)+1,1)-1))/365)-1)</f>
        <v/>
      </c>
      <c r="AN45" s="31">
        <f>AN43*((1+$C$11)^((DAY(DATE(YEAR(AN$29),MONTH(AN$29)+1,1)-1))/365)-1)</f>
        <v/>
      </c>
      <c r="AO45" s="31">
        <f>AO43*((1+$C$11)^((DAY(DATE(YEAR(AO$29),MONTH(AO$29)+1,1)-1))/365)-1)</f>
        <v/>
      </c>
      <c r="AP45" s="31">
        <f>AP43*((1+$C$11)^((DAY(DATE(YEAR(AP$29),MONTH(AP$29)+1,1)-1))/365)-1)</f>
        <v/>
      </c>
      <c r="AQ45" s="31">
        <f>AQ43*((1+$C$11)^((DAY(DATE(YEAR(AQ$29),MONTH(AQ$29)+1,1)-1))/365)-1)</f>
        <v/>
      </c>
      <c r="AR45" s="31">
        <f>AR43*((1+$C$11)^((DAY(DATE(YEAR(AR$29),MONTH(AR$29)+1,1)-1))/365)-1)</f>
        <v/>
      </c>
      <c r="AS45" s="31">
        <f>AS43*((1+$C$11)^((DAY(DATE(YEAR(AS$29),MONTH(AS$29)+1,1)-1))/365)-1)</f>
        <v/>
      </c>
      <c r="AT45" s="31">
        <f>AT43*((1+$C$11)^((DAY(DATE(YEAR(AT$29),MONTH(AT$29)+1,1)-1))/365)-1)</f>
        <v/>
      </c>
      <c r="AU45" s="31">
        <f>AU43*((1+$C$11)^((DAY(DATE(YEAR(AU$29),MONTH(AU$29)+1,1)-1))/365)-1)</f>
        <v/>
      </c>
      <c r="AV45" s="31">
        <f>AV43*((1+$C$11)^((DAY(DATE(YEAR(AV$29),MONTH(AV$29)+1,1)-1))/365)-1)</f>
        <v/>
      </c>
      <c r="AW45" s="31">
        <f>AW43*((1+$C$11)^((DAY(DATE(YEAR(AW$29),MONTH(AW$29)+1,1)-1))/365)-1)</f>
        <v/>
      </c>
      <c r="AX45" s="31">
        <f>AX43*((1+$C$11)^((DAY(DATE(YEAR(AX$29),MONTH(AX$29)+1,1)-1))/365)-1)</f>
        <v/>
      </c>
      <c r="AY45" s="31">
        <f>AY43*((1+$C$11)^((DAY(DATE(YEAR(AY$29),MONTH(AY$29)+1,1)-1))/365)-1)</f>
        <v/>
      </c>
      <c r="AZ45" s="31">
        <f>AZ43*((1+$C$11)^((DAY(DATE(YEAR(AZ$29),MONTH(AZ$29)+1,1)-1))/365)-1)</f>
        <v/>
      </c>
      <c r="BA45" s="31">
        <f>BA43*((1+$C$11)^((DAY(DATE(YEAR(BA$29),MONTH(BA$29)+1,1)-1))/365)-1)</f>
        <v/>
      </c>
      <c r="BB45" s="31">
        <f>BB43*((1+$C$11)^((DAY(DATE(YEAR(BB$29),MONTH(BB$29)+1,1)-1))/365)-1)</f>
        <v/>
      </c>
      <c r="BC45" s="31">
        <f>BC43*((1+$C$11)^((DAY(DATE(YEAR(BC$29),MONTH(BC$29)+1,1)-1))/365)-1)</f>
        <v/>
      </c>
      <c r="BD45" s="31">
        <f>BD43*((1+$C$11)^((DAY(DATE(YEAR(BD$29),MONTH(BD$29)+1,1)-1))/365)-1)</f>
        <v/>
      </c>
      <c r="BE45" s="31">
        <f>BE43*((1+$C$11)^((DAY(DATE(YEAR(BE$29),MONTH(BE$29)+1,1)-1))/365)-1)</f>
        <v/>
      </c>
      <c r="BF45" s="31">
        <f>BF43*((1+$C$11)^((DAY(DATE(YEAR(BF$29),MONTH(BF$29)+1,1)-1))/365)-1)</f>
        <v/>
      </c>
      <c r="BG45" s="31">
        <f>BG43*((1+$C$11)^((DAY(DATE(YEAR(BG$29),MONTH(BG$29)+1,1)-1))/365)-1)</f>
        <v/>
      </c>
      <c r="BH45" s="31">
        <f>BH43*((1+$C$11)^((DAY(DATE(YEAR(BH$29),MONTH(BH$29)+1,1)-1))/365)-1)</f>
        <v/>
      </c>
      <c r="BI45" s="31">
        <f>BI43*((1+$C$11)^((DAY(DATE(YEAR(BI$29),MONTH(BI$29)+1,1)-1))/365)-1)</f>
        <v/>
      </c>
      <c r="BJ45" s="31">
        <f>BJ43*((1+$C$11)^((DAY(DATE(YEAR(BJ$29),MONTH(BJ$29)+1,1)-1))/365)-1)</f>
        <v/>
      </c>
      <c r="BK45" s="31">
        <f>BK43*((1+$C$11)^((DAY(DATE(YEAR(BK$29),MONTH(BK$29)+1,1)-1))/365)-1)</f>
        <v/>
      </c>
      <c r="BL45" s="31">
        <f>BL43*((1+$C$11)^((DAY(DATE(YEAR(BL$29),MONTH(BL$29)+1,1)-1))/365)-1)</f>
        <v/>
      </c>
      <c r="BM45" s="31">
        <f>BM43*((1+$C$11)^((DAY(DATE(YEAR(BM$29),MONTH(BM$29)+1,1)-1))/365)-1)</f>
        <v/>
      </c>
      <c r="BN45" s="31">
        <f>BN43*((1+$C$11)^((DAY(DATE(YEAR(BN$29),MONTH(BN$29)+1,1)-1))/365)-1)</f>
        <v/>
      </c>
      <c r="BO45" s="31">
        <f>BO43*((1+$C$11)^((DAY(DATE(YEAR(BO$29),MONTH(BO$29)+1,1)-1))/365)-1)</f>
        <v/>
      </c>
      <c r="BP45" s="31">
        <f>BP43*((1+$C$11)^((DAY(DATE(YEAR(BP$29),MONTH(BP$29)+1,1)-1))/365)-1)</f>
        <v/>
      </c>
      <c r="BQ45" s="31">
        <f>BQ43*((1+$C$11)^((DAY(DATE(YEAR(BQ$29),MONTH(BQ$29)+1,1)-1))/365)-1)</f>
        <v/>
      </c>
      <c r="BR45" s="31">
        <f>BR43*((1+$C$11)^((DAY(DATE(YEAR(BR$29),MONTH(BR$29)+1,1)-1))/365)-1)</f>
        <v/>
      </c>
      <c r="BS45" s="31">
        <f>BS43*((1+$C$11)^((DAY(DATE(YEAR(BS$29),MONTH(BS$29)+1,1)-1))/365)-1)</f>
        <v/>
      </c>
      <c r="BT45" s="31">
        <f>BT43*((1+$C$11)^((DAY(DATE(YEAR(BT$29),MONTH(BT$29)+1,1)-1))/365)-1)</f>
        <v/>
      </c>
      <c r="BU45" s="31">
        <f>BU43*((1+$C$11)^((DAY(DATE(YEAR(BU$29),MONTH(BU$29)+1,1)-1))/365)-1)</f>
        <v/>
      </c>
      <c r="BV45" s="31">
        <f>BV43*((1+$C$11)^((DAY(DATE(YEAR(BV$29),MONTH(BV$29)+1,1)-1))/365)-1)</f>
        <v/>
      </c>
      <c r="BW45" s="31">
        <f>BW43*((1+$C$11)^((DAY(DATE(YEAR(BW$29),MONTH(BW$29)+1,1)-1))/365)-1)</f>
        <v/>
      </c>
      <c r="BX45" s="31">
        <f>BX43*((1+$C$11)^((DAY(DATE(YEAR(BX$29),MONTH(BX$29)+1,1)-1))/365)-1)</f>
        <v/>
      </c>
      <c r="BY45" s="31">
        <f>BY43*((1+$C$11)^((DAY(DATE(YEAR(BY$29),MONTH(BY$29)+1,1)-1))/365)-1)</f>
        <v/>
      </c>
      <c r="BZ45" s="31">
        <f>BZ43*((1+$C$11)^((DAY(DATE(YEAR(BZ$29),MONTH(BZ$29)+1,1)-1))/365)-1)</f>
        <v/>
      </c>
      <c r="CA45" s="31">
        <f>CA43*((1+$C$11)^((DAY(DATE(YEAR(CA$29),MONTH(CA$29)+1,1)-1))/365)-1)</f>
        <v/>
      </c>
      <c r="CB45" s="31">
        <f>CB43*((1+$C$11)^((DAY(DATE(YEAR(CB$29),MONTH(CB$29)+1,1)-1))/365)-1)</f>
        <v/>
      </c>
      <c r="CC45" s="31">
        <f>CC43*((1+$C$11)^((DAY(DATE(YEAR(CC$29),MONTH(CC$29)+1,1)-1))/365)-1)</f>
        <v/>
      </c>
      <c r="CD45" s="31">
        <f>CD43*((1+$C$11)^((DAY(DATE(YEAR(CD$29),MONTH(CD$29)+1,1)-1))/365)-1)</f>
        <v/>
      </c>
      <c r="CE45" s="31">
        <f>CE43*((1+$C$11)^((DAY(DATE(YEAR(CE$29),MONTH(CE$29)+1,1)-1))/365)-1)</f>
        <v/>
      </c>
      <c r="CF45" s="31">
        <f>CF43*((1+$C$11)^((DAY(DATE(YEAR(CF$29),MONTH(CF$29)+1,1)-1))/365)-1)</f>
        <v/>
      </c>
      <c r="CG45" s="31">
        <f>CG43*((1+$C$11)^((DAY(DATE(YEAR(CG$29),MONTH(CG$29)+1,1)-1))/365)-1)</f>
        <v/>
      </c>
      <c r="CH45" s="31">
        <f>CH43*((1+$C$11)^((DAY(DATE(YEAR(CH$29),MONTH(CH$29)+1,1)-1))/365)-1)</f>
        <v/>
      </c>
      <c r="CI45" s="31">
        <f>CI43*((1+$C$11)^((DAY(DATE(YEAR(CI$29),MONTH(CI$29)+1,1)-1))/365)-1)</f>
        <v/>
      </c>
      <c r="CJ45" s="31">
        <f>CJ43*((1+$C$11)^((DAY(DATE(YEAR(CJ$29),MONTH(CJ$29)+1,1)-1))/365)-1)</f>
        <v/>
      </c>
      <c r="CK45" s="31">
        <f>CK43*((1+$C$11)^((DAY(DATE(YEAR(CK$29),MONTH(CK$29)+1,1)-1))/365)-1)</f>
        <v/>
      </c>
      <c r="CL45" s="31">
        <f>CL43*((1+$C$11)^((DAY(DATE(YEAR(CL$29),MONTH(CL$29)+1,1)-1))/365)-1)</f>
        <v/>
      </c>
      <c r="CM45" s="31">
        <f>CM43*((1+$C$11)^((DAY(DATE(YEAR(CM$29),MONTH(CM$29)+1,1)-1))/365)-1)</f>
        <v/>
      </c>
      <c r="CN45" s="31">
        <f>CN43*((1+$C$11)^((DAY(DATE(YEAR(CN$29),MONTH(CN$29)+1,1)-1))/365)-1)</f>
        <v/>
      </c>
      <c r="CO45" s="31">
        <f>CO43*((1+$C$11)^((DAY(DATE(YEAR(CO$29),MONTH(CO$29)+1,1)-1))/365)-1)</f>
        <v/>
      </c>
      <c r="CP45" s="31">
        <f>CP43*((1+$C$11)^((DAY(DATE(YEAR(CP$29),MONTH(CP$29)+1,1)-1))/365)-1)</f>
        <v/>
      </c>
      <c r="CQ45" s="31">
        <f>CQ43*((1+$C$11)^((DAY(DATE(YEAR(CQ$29),MONTH(CQ$29)+1,1)-1))/365)-1)</f>
        <v/>
      </c>
      <c r="CR45" s="31">
        <f>CR43*((1+$C$11)^((DAY(DATE(YEAR(CR$29),MONTH(CR$29)+1,1)-1))/365)-1)</f>
        <v/>
      </c>
      <c r="CS45" s="31">
        <f>CS43*((1+$C$11)^((DAY(DATE(YEAR(CS$29),MONTH(CS$29)+1,1)-1))/365)-1)</f>
        <v/>
      </c>
      <c r="CT45" s="31">
        <f>CT43*((1+$C$11)^((DAY(DATE(YEAR(CT$29),MONTH(CT$29)+1,1)-1))/365)-1)</f>
        <v/>
      </c>
      <c r="CU45" s="31">
        <f>CU43*((1+$C$11)^((DAY(DATE(YEAR(CU$29),MONTH(CU$29)+1,1)-1))/365)-1)</f>
        <v/>
      </c>
      <c r="CV45" s="31">
        <f>CV43*((1+$C$11)^((DAY(DATE(YEAR(CV$29),MONTH(CV$29)+1,1)-1))/365)-1)</f>
        <v/>
      </c>
      <c r="CW45" s="31">
        <f>CW43*((1+$C$11)^((DAY(DATE(YEAR(CW$29),MONTH(CW$29)+1,1)-1))/365)-1)</f>
        <v/>
      </c>
      <c r="CX45" s="31">
        <f>CX43*((1+$C$11)^((DAY(DATE(YEAR(CX$29),MONTH(CX$29)+1,1)-1))/365)-1)</f>
        <v/>
      </c>
      <c r="CY45" s="31">
        <f>CY43*((1+$C$11)^((DAY(DATE(YEAR(CY$29),MONTH(CY$29)+1,1)-1))/365)-1)</f>
        <v/>
      </c>
      <c r="CZ45" s="31">
        <f>CZ43*((1+$C$11)^((DAY(DATE(YEAR(CZ$29),MONTH(CZ$29)+1,1)-1))/365)-1)</f>
        <v/>
      </c>
      <c r="DA45" s="31">
        <f>DA43*((1+$C$11)^((DAY(DATE(YEAR(DA$29),MONTH(DA$29)+1,1)-1))/365)-1)</f>
        <v/>
      </c>
      <c r="DB45" s="31">
        <f>DB43*((1+$C$11)^((DAY(DATE(YEAR(DB$29),MONTH(DB$29)+1,1)-1))/365)-1)</f>
        <v/>
      </c>
      <c r="DC45" s="31">
        <f>DC43*((1+$C$11)^((DAY(DATE(YEAR(DC$29),MONTH(DC$29)+1,1)-1))/365)-1)</f>
        <v/>
      </c>
      <c r="DD45" s="31">
        <f>DD43*((1+$C$11)^((DAY(DATE(YEAR(DD$29),MONTH(DD$29)+1,1)-1))/365)-1)</f>
        <v/>
      </c>
      <c r="DE45" s="31">
        <f>DE43*((1+$C$11)^((DAY(DATE(YEAR(DE$29),MONTH(DE$29)+1,1)-1))/365)-1)</f>
        <v/>
      </c>
      <c r="DF45" s="31">
        <f>DF43*((1+$C$11)^((DAY(DATE(YEAR(DF$29),MONTH(DF$29)+1,1)-1))/365)-1)</f>
        <v/>
      </c>
      <c r="DG45" s="31">
        <f>DG43*((1+$C$11)^((DAY(DATE(YEAR(DG$29),MONTH(DG$29)+1,1)-1))/365)-1)</f>
        <v/>
      </c>
      <c r="DH45" s="31">
        <f>DH43*((1+$C$11)^((DAY(DATE(YEAR(DH$29),MONTH(DH$29)+1,1)-1))/365)-1)</f>
        <v/>
      </c>
      <c r="DI45" s="31">
        <f>DI43*((1+$C$11)^((DAY(DATE(YEAR(DI$29),MONTH(DI$29)+1,1)-1))/365)-1)</f>
        <v/>
      </c>
      <c r="DJ45" s="31">
        <f>DJ43*((1+$C$11)^((DAY(DATE(YEAR(DJ$29),MONTH(DJ$29)+1,1)-1))/365)-1)</f>
        <v/>
      </c>
      <c r="DK45" s="31">
        <f>DK43*((1+$C$11)^((DAY(DATE(YEAR(DK$29),MONTH(DK$29)+1,1)-1))/365)-1)</f>
        <v/>
      </c>
      <c r="DL45" s="31">
        <f>DL43*((1+$C$11)^((DAY(DATE(YEAR(DL$29),MONTH(DL$29)+1,1)-1))/365)-1)</f>
        <v/>
      </c>
      <c r="DM45" s="31">
        <f>DM43*((1+$C$11)^((DAY(DATE(YEAR(DM$29),MONTH(DM$29)+1,1)-1))/365)-1)</f>
        <v/>
      </c>
      <c r="DN45" s="31">
        <f>DN43*((1+$C$11)^((DAY(DATE(YEAR(DN$29),MONTH(DN$29)+1,1)-1))/365)-1)</f>
        <v/>
      </c>
      <c r="DO45" s="31">
        <f>DO43*((1+$C$11)^((DAY(DATE(YEAR(DO$29),MONTH(DO$29)+1,1)-1))/365)-1)</f>
        <v/>
      </c>
      <c r="DP45" s="31">
        <f>DP43*((1+$C$11)^((DAY(DATE(YEAR(DP$29),MONTH(DP$29)+1,1)-1))/365)-1)</f>
        <v/>
      </c>
      <c r="DQ45" s="31">
        <f>DQ43*((1+$C$11)^((DAY(DATE(YEAR(DQ$29),MONTH(DQ$29)+1,1)-1))/365)-1)</f>
        <v/>
      </c>
      <c r="DR45" s="31">
        <f>DR43*((1+$C$11)^((DAY(DATE(YEAR(DR$29),MONTH(DR$29)+1,1)-1))/365)-1)</f>
        <v/>
      </c>
      <c r="DS45" s="31">
        <f>DS43*((1+$C$11)^((DAY(DATE(YEAR(DS$29),MONTH(DS$29)+1,1)-1))/365)-1)</f>
        <v/>
      </c>
      <c r="DT45" s="31">
        <f>DT43*((1+$C$11)^((DAY(DATE(YEAR(DT$29),MONTH(DT$29)+1,1)-1))/365)-1)</f>
        <v/>
      </c>
      <c r="DU45" s="31">
        <f>DU43*((1+$C$11)^((DAY(DATE(YEAR(DU$29),MONTH(DU$29)+1,1)-1))/365)-1)</f>
        <v/>
      </c>
      <c r="DV45" s="31">
        <f>DV43*((1+$C$11)^((DAY(DATE(YEAR(DV$29),MONTH(DV$29)+1,1)-1))/365)-1)</f>
        <v/>
      </c>
      <c r="DW45" s="31">
        <f>DW43*((1+$C$11)^((DAY(DATE(YEAR(DW$29),MONTH(DW$29)+1,1)-1))/365)-1)</f>
        <v/>
      </c>
      <c r="DX45" s="31">
        <f>DX43*((1+$C$11)^((DAY(DATE(YEAR(DX$29),MONTH(DX$29)+1,1)-1))/365)-1)</f>
        <v/>
      </c>
      <c r="DY45" s="31">
        <f>DY43*((1+$C$11)^((DAY(DATE(YEAR(DY$29),MONTH(DY$29)+1,1)-1))/365)-1)</f>
        <v/>
      </c>
      <c r="DZ45" s="31">
        <f>DZ43*((1+$C$11)^((DAY(DATE(YEAR(DZ$29),MONTH(DZ$29)+1,1)-1))/365)-1)</f>
        <v/>
      </c>
      <c r="EA45" s="31">
        <f>EA43*((1+$C$11)^((DAY(DATE(YEAR(EA$29),MONTH(EA$29)+1,1)-1))/365)-1)</f>
        <v/>
      </c>
      <c r="EB45" s="31">
        <f>EB43*((1+$C$11)^((DAY(DATE(YEAR(EB$29),MONTH(EB$29)+1,1)-1))/365)-1)</f>
        <v/>
      </c>
      <c r="EC45" s="31">
        <f>EC43*((1+$C$11)^((DAY(DATE(YEAR(EC$29),MONTH(EC$29)+1,1)-1))/365)-1)</f>
        <v/>
      </c>
      <c r="ED45" s="31">
        <f>ED43*((1+$C$11)^((DAY(DATE(YEAR(ED$29),MONTH(ED$29)+1,1)-1))/365)-1)</f>
        <v/>
      </c>
      <c r="EE45" s="31">
        <f>EE43*((1+$C$11)^((DAY(DATE(YEAR(EE$29),MONTH(EE$29)+1,1)-1))/365)-1)</f>
        <v/>
      </c>
      <c r="EF45" s="31">
        <f>EF43*((1+$C$11)^((DAY(DATE(YEAR(EF$29),MONTH(EF$29)+1,1)-1))/365)-1)</f>
        <v/>
      </c>
      <c r="EG45" s="31">
        <f>EG43*((1+$C$11)^((DAY(DATE(YEAR(EG$29),MONTH(EG$29)+1,1)-1))/365)-1)</f>
        <v/>
      </c>
      <c r="EH45" s="31">
        <f>EH43*((1+$C$11)^((DAY(DATE(YEAR(EH$29),MONTH(EH$29)+1,1)-1))/365)-1)</f>
        <v/>
      </c>
      <c r="EI45" s="31">
        <f>EI43*((1+$C$11)^((DAY(DATE(YEAR(EI$29),MONTH(EI$29)+1,1)-1))/365)-1)</f>
        <v/>
      </c>
      <c r="EJ45" s="31">
        <f>EJ43*((1+$C$11)^((DAY(DATE(YEAR(EJ$29),MONTH(EJ$29)+1,1)-1))/365)-1)</f>
        <v/>
      </c>
      <c r="EK45" s="31">
        <f>EK43*((1+$C$11)^((DAY(DATE(YEAR(EK$29),MONTH(EK$29)+1,1)-1))/365)-1)</f>
        <v/>
      </c>
      <c r="EL45" s="31">
        <f>EL43*((1+$C$11)^((DAY(DATE(YEAR(EL$29),MONTH(EL$29)+1,1)-1))/365)-1)</f>
        <v/>
      </c>
      <c r="EM45" s="31">
        <f>EM43*((1+$C$11)^((DAY(DATE(YEAR(EM$29),MONTH(EM$29)+1,1)-1))/365)-1)</f>
        <v/>
      </c>
      <c r="EN45" s="31">
        <f>EN43*((1+$C$11)^((DAY(DATE(YEAR(EN$29),MONTH(EN$29)+1,1)-1))/365)-1)</f>
        <v/>
      </c>
      <c r="EO45" s="31">
        <f>EO43*((1+$C$11)^((DAY(DATE(YEAR(EO$29),MONTH(EO$29)+1,1)-1))/365)-1)</f>
        <v/>
      </c>
      <c r="EP45" s="31">
        <f>EP43*((1+$C$11)^((DAY(DATE(YEAR(EP$29),MONTH(EP$29)+1,1)-1))/365)-1)</f>
        <v/>
      </c>
      <c r="EQ45" s="31">
        <f>EQ43*((1+$C$11)^((DAY(DATE(YEAR(EQ$29),MONTH(EQ$29)+1,1)-1))/365)-1)</f>
        <v/>
      </c>
      <c r="ER45" s="31">
        <f>ER43*((1+$C$11)^((DAY(DATE(YEAR(ER$29),MONTH(ER$29)+1,1)-1))/365)-1)</f>
        <v/>
      </c>
      <c r="ES45" s="31">
        <f>ES43*((1+$C$11)^((DAY(DATE(YEAR(ES$29),MONTH(ES$29)+1,1)-1))/365)-1)</f>
        <v/>
      </c>
      <c r="ET45" s="31">
        <f>ET43*((1+$C$11)^((DAY(DATE(YEAR(ET$29),MONTH(ET$29)+1,1)-1))/365)-1)</f>
        <v/>
      </c>
      <c r="EU45" s="31">
        <f>EU43*((1+$C$11)^((DAY(DATE(YEAR(EU$29),MONTH(EU$29)+1,1)-1))/365)-1)</f>
        <v/>
      </c>
      <c r="EV45" s="31">
        <f>EV43*((1+$C$11)^((DAY(DATE(YEAR(EV$29),MONTH(EV$29)+1,1)-1))/365)-1)</f>
        <v/>
      </c>
      <c r="EW45" s="31">
        <f>EW43*((1+$C$11)^((DAY(DATE(YEAR(EW$29),MONTH(EW$29)+1,1)-1))/365)-1)</f>
        <v/>
      </c>
      <c r="EX45" s="31">
        <f>EX43*((1+$C$11)^((DAY(DATE(YEAR(EX$29),MONTH(EX$29)+1,1)-1))/365)-1)</f>
        <v/>
      </c>
      <c r="EY45" s="31">
        <f>EY43*((1+$C$11)^((DAY(DATE(YEAR(EY$29),MONTH(EY$29)+1,1)-1))/365)-1)</f>
        <v/>
      </c>
      <c r="EZ45" s="31">
        <f>EZ43*((1+$C$11)^((DAY(DATE(YEAR(EZ$29),MONTH(EZ$29)+1,1)-1))/365)-1)</f>
        <v/>
      </c>
      <c r="FA45" s="31">
        <f>FA43*((1+$C$11)^((DAY(DATE(YEAR(FA$29),MONTH(FA$29)+1,1)-1))/365)-1)</f>
        <v/>
      </c>
      <c r="FB45" s="31">
        <f>FB43*((1+$C$11)^((DAY(DATE(YEAR(FB$29),MONTH(FB$29)+1,1)-1))/365)-1)</f>
        <v/>
      </c>
      <c r="FC45" s="31">
        <f>FC43*((1+$C$11)^((DAY(DATE(YEAR(FC$29),MONTH(FC$29)+1,1)-1))/365)-1)</f>
        <v/>
      </c>
      <c r="FD45" s="31">
        <f>FD43*((1+$C$11)^((DAY(DATE(YEAR(FD$29),MONTH(FD$29)+1,1)-1))/365)-1)</f>
        <v/>
      </c>
      <c r="FE45" s="31">
        <f>FE43*((1+$C$11)^((DAY(DATE(YEAR(FE$29),MONTH(FE$29)+1,1)-1))/365)-1)</f>
        <v/>
      </c>
      <c r="FF45" s="31">
        <f>FF43*((1+$C$11)^((DAY(DATE(YEAR(FF$29),MONTH(FF$29)+1,1)-1))/365)-1)</f>
        <v/>
      </c>
      <c r="FG45" s="31">
        <f>FG43*((1+$C$11)^((DAY(DATE(YEAR(FG$29),MONTH(FG$29)+1,1)-1))/365)-1)</f>
        <v/>
      </c>
      <c r="FH45" s="31">
        <f>FH43*((1+$C$11)^((DAY(DATE(YEAR(FH$29),MONTH(FH$29)+1,1)-1))/365)-1)</f>
        <v/>
      </c>
      <c r="FI45" s="31">
        <f>FI43*((1+$C$11)^((DAY(DATE(YEAR(FI$29),MONTH(FI$29)+1,1)-1))/365)-1)</f>
        <v/>
      </c>
      <c r="FJ45" s="31">
        <f>FJ43*((1+$C$11)^((DAY(DATE(YEAR(FJ$29),MONTH(FJ$29)+1,1)-1))/365)-1)</f>
        <v/>
      </c>
      <c r="FK45" s="31">
        <f>FK43*((1+$C$11)^((DAY(DATE(YEAR(FK$29),MONTH(FK$29)+1,1)-1))/365)-1)</f>
        <v/>
      </c>
      <c r="FL45" s="31">
        <f>FL43*((1+$C$11)^((DAY(DATE(YEAR(FL$29),MONTH(FL$29)+1,1)-1))/365)-1)</f>
        <v/>
      </c>
      <c r="FM45" s="31">
        <f>FM43*((1+$C$11)^((DAY(DATE(YEAR(FM$29),MONTH(FM$29)+1,1)-1))/365)-1)</f>
        <v/>
      </c>
      <c r="FN45" s="31">
        <f>FN43*((1+$C$11)^((DAY(DATE(YEAR(FN$29),MONTH(FN$29)+1,1)-1))/365)-1)</f>
        <v/>
      </c>
      <c r="FO45" s="31">
        <f>FO43*((1+$C$11)^((DAY(DATE(YEAR(FO$29),MONTH(FO$29)+1,1)-1))/365)-1)</f>
        <v/>
      </c>
      <c r="FP45" s="31">
        <f>FP43*((1+$C$11)^((DAY(DATE(YEAR(FP$29),MONTH(FP$29)+1,1)-1))/365)-1)</f>
        <v/>
      </c>
      <c r="FQ45" s="31">
        <f>FQ43*((1+$C$11)^((DAY(DATE(YEAR(FQ$29),MONTH(FQ$29)+1,1)-1))/365)-1)</f>
        <v/>
      </c>
      <c r="FR45" s="31">
        <f>FR43*((1+$C$11)^((DAY(DATE(YEAR(FR$29),MONTH(FR$29)+1,1)-1))/365)-1)</f>
        <v/>
      </c>
      <c r="FS45" s="31">
        <f>FS43*((1+$C$11)^((DAY(DATE(YEAR(FS$29),MONTH(FS$29)+1,1)-1))/365)-1)</f>
        <v/>
      </c>
      <c r="FT45" s="31">
        <f>FT43*((1+$C$11)^((DAY(DATE(YEAR(FT$29),MONTH(FT$29)+1,1)-1))/365)-1)</f>
        <v/>
      </c>
      <c r="FU45" s="31">
        <f>FU43*((1+$C$11)^((DAY(DATE(YEAR(FU$29),MONTH(FU$29)+1,1)-1))/365)-1)</f>
        <v/>
      </c>
      <c r="FV45" s="31">
        <f>FV43*((1+$C$11)^((DAY(DATE(YEAR(FV$29),MONTH(FV$29)+1,1)-1))/365)-1)</f>
        <v/>
      </c>
      <c r="FW45" s="31">
        <f>FW43*((1+$C$11)^((DAY(DATE(YEAR(FW$29),MONTH(FW$29)+1,1)-1))/365)-1)</f>
        <v/>
      </c>
      <c r="FX45" s="31">
        <f>FX43*((1+$C$11)^((DAY(DATE(YEAR(FX$29),MONTH(FX$29)+1,1)-1))/365)-1)</f>
        <v/>
      </c>
      <c r="FY45" s="31">
        <f>FY43*((1+$C$11)^((DAY(DATE(YEAR(FY$29),MONTH(FY$29)+1,1)-1))/365)-1)</f>
        <v/>
      </c>
      <c r="FZ45" s="31">
        <f>FZ43*((1+$C$11)^((DAY(DATE(YEAR(FZ$29),MONTH(FZ$29)+1,1)-1))/365)-1)</f>
        <v/>
      </c>
      <c r="GA45" s="31">
        <f>GA43*((1+$C$11)^((DAY(DATE(YEAR(GA$29),MONTH(GA$29)+1,1)-1))/365)-1)</f>
        <v/>
      </c>
      <c r="GB45" s="31">
        <f>GB43*((1+$C$11)^((DAY(DATE(YEAR(GB$29),MONTH(GB$29)+1,1)-1))/365)-1)</f>
        <v/>
      </c>
      <c r="GC45" s="56">
        <f>GC43*((1+$C$11)^((DAY(DATE(YEAR(GC$29),MONTH(GC$29)+1,1)-1))/365)-1)</f>
        <v/>
      </c>
    </row>
    <row r="46">
      <c r="B46" s="4" t="inlineStr">
        <is>
          <t>Proceeds Avilable for Distribution</t>
        </is>
      </c>
      <c r="C46" s="93" t="n"/>
      <c r="D46" s="828" t="n"/>
      <c r="E46" s="14" t="n"/>
      <c r="F46" s="31">
        <f>MIN(F43+F45,MAX(0,F$32)*$C$10)</f>
        <v/>
      </c>
      <c r="G46" s="31">
        <f>MIN(G43+G45,MAX(0,G$32)*$C$10)</f>
        <v/>
      </c>
      <c r="H46" s="845">
        <f>MIN(H43+H45,MAX(0,H$32)*$C$10)</f>
        <v/>
      </c>
      <c r="I46" s="845">
        <f>MIN(I43+I45,MAX(0,I$32)*$C$10)</f>
        <v/>
      </c>
      <c r="J46" s="31">
        <f>MIN(J43+J45,MAX(0,J$32)*$C$10)</f>
        <v/>
      </c>
      <c r="K46" s="31">
        <f>MIN(K43+K45,MAX(0,K$32)*$C$10)</f>
        <v/>
      </c>
      <c r="L46" s="31">
        <f>MIN(L43+L45,MAX(0,L$32)*$C$10)</f>
        <v/>
      </c>
      <c r="M46" s="31">
        <f>MIN(M43+M45,MAX(0,M$32)*$C$10)</f>
        <v/>
      </c>
      <c r="N46" s="31">
        <f>MIN(N43+N45,MAX(0,N$32)*$C$10)</f>
        <v/>
      </c>
      <c r="O46" s="31">
        <f>MIN(O43+O45,MAX(0,O$32)*$C$10)</f>
        <v/>
      </c>
      <c r="P46" s="31">
        <f>MIN(P43+P45,MAX(0,P$32)*$C$10)</f>
        <v/>
      </c>
      <c r="Q46" s="31">
        <f>MIN(Q43+Q45,MAX(0,Q$32)*$C$10)</f>
        <v/>
      </c>
      <c r="R46" s="31">
        <f>MIN(R43+R45,MAX(0,R$32)*$C$10)</f>
        <v/>
      </c>
      <c r="S46" s="31">
        <f>MIN(S43+S45,MAX(0,S$32)*$C$10)</f>
        <v/>
      </c>
      <c r="T46" s="31">
        <f>MIN(T43+T45,MAX(0,T$32)*$C$10)</f>
        <v/>
      </c>
      <c r="U46" s="31">
        <f>MIN(U43+U45,MAX(0,U$32)*$C$10)</f>
        <v/>
      </c>
      <c r="V46" s="31">
        <f>MIN(V43+V45,MAX(0,V$32)*$C$10)</f>
        <v/>
      </c>
      <c r="W46" s="31">
        <f>MIN(W43+W45,MAX(0,W$32)*$C$10)</f>
        <v/>
      </c>
      <c r="X46" s="31">
        <f>MIN(X43+X45,MAX(0,X$32)*$C$10)</f>
        <v/>
      </c>
      <c r="Y46" s="31">
        <f>MIN(Y43+Y45,MAX(0,Y$32)*$C$10)</f>
        <v/>
      </c>
      <c r="Z46" s="31">
        <f>MIN(Z43+Z45,MAX(0,Z$32)*$C$10)</f>
        <v/>
      </c>
      <c r="AA46" s="31">
        <f>MIN(AA43+AA45,MAX(0,AA$32)*$C$10)</f>
        <v/>
      </c>
      <c r="AB46" s="31">
        <f>MIN(AB43+AB45,MAX(0,AB$32)*$C$10)</f>
        <v/>
      </c>
      <c r="AC46" s="31">
        <f>MIN(AC43+AC45,MAX(0,AC$32)*$C$10)</f>
        <v/>
      </c>
      <c r="AD46" s="31">
        <f>MIN(AD43+AD45,MAX(0,AD$32)*$C$10)</f>
        <v/>
      </c>
      <c r="AE46" s="31">
        <f>MIN(AE43+AE45,MAX(0,AE$32)*$C$10)</f>
        <v/>
      </c>
      <c r="AF46" s="31">
        <f>MIN(AF43+AF45,MAX(0,AF$32)*$C$10)</f>
        <v/>
      </c>
      <c r="AG46" s="31">
        <f>MIN(AG43+AG45,MAX(0,AG$32)*$C$10)</f>
        <v/>
      </c>
      <c r="AH46" s="31">
        <f>MIN(AH43+AH45,MAX(0,AH$32)*$C$10)</f>
        <v/>
      </c>
      <c r="AI46" s="31">
        <f>MIN(AI43+AI45,MAX(0,AI$32)*$C$10)</f>
        <v/>
      </c>
      <c r="AJ46" s="31">
        <f>MIN(AJ43+AJ45,MAX(0,AJ$32)*$C$10)</f>
        <v/>
      </c>
      <c r="AK46" s="31">
        <f>MIN(AK43+AK45,MAX(0,AK$32)*$C$10)</f>
        <v/>
      </c>
      <c r="AL46" s="31">
        <f>MIN(AL43+AL45,MAX(0,AL$32)*$C$10)</f>
        <v/>
      </c>
      <c r="AM46" s="31">
        <f>MIN(AM43+AM45,MAX(0,AM$32)*$C$10)</f>
        <v/>
      </c>
      <c r="AN46" s="31">
        <f>MIN(AN43+AN45,MAX(0,AN$32)*$C$10)</f>
        <v/>
      </c>
      <c r="AO46" s="31">
        <f>MIN(AO43+AO45,MAX(0,AO$32)*$C$10)</f>
        <v/>
      </c>
      <c r="AP46" s="31">
        <f>MIN(AP43+AP45,MAX(0,AP$32)*$C$10)</f>
        <v/>
      </c>
      <c r="AQ46" s="31">
        <f>MIN(AQ43+AQ45,MAX(0,AQ$32)*$C$10)</f>
        <v/>
      </c>
      <c r="AR46" s="31">
        <f>MIN(AR43+AR45,MAX(0,AR$32)*$C$10)</f>
        <v/>
      </c>
      <c r="AS46" s="31">
        <f>MIN(AS43+AS45,MAX(0,AS$32)*$C$10)</f>
        <v/>
      </c>
      <c r="AT46" s="31">
        <f>MIN(AT43+AT45,MAX(0,AT$32)*$C$10)</f>
        <v/>
      </c>
      <c r="AU46" s="31">
        <f>MIN(AU43+AU45,MAX(0,AU$32)*$C$10)</f>
        <v/>
      </c>
      <c r="AV46" s="31">
        <f>MIN(AV43+AV45,MAX(0,AV$32)*$C$10)</f>
        <v/>
      </c>
      <c r="AW46" s="31">
        <f>MIN(AW43+AW45,MAX(0,AW$32)*$C$10)</f>
        <v/>
      </c>
      <c r="AX46" s="31">
        <f>MIN(AX43+AX45,MAX(0,AX$32)*$C$10)</f>
        <v/>
      </c>
      <c r="AY46" s="31">
        <f>MIN(AY43+AY45,MAX(0,AY$32)*$C$10)</f>
        <v/>
      </c>
      <c r="AZ46" s="31">
        <f>MIN(AZ43+AZ45,MAX(0,AZ$32)*$C$10)</f>
        <v/>
      </c>
      <c r="BA46" s="31">
        <f>MIN(BA43+BA45,MAX(0,BA$32)*$C$10)</f>
        <v/>
      </c>
      <c r="BB46" s="31">
        <f>MIN(BB43+BB45,MAX(0,BB$32)*$C$10)</f>
        <v/>
      </c>
      <c r="BC46" s="31">
        <f>MIN(BC43+BC45,MAX(0,BC$32)*$C$10)</f>
        <v/>
      </c>
      <c r="BD46" s="31">
        <f>MIN(BD43+BD45,MAX(0,BD$32)*$C$10)</f>
        <v/>
      </c>
      <c r="BE46" s="31">
        <f>MIN(BE43+BE45,MAX(0,BE$32)*$C$10)</f>
        <v/>
      </c>
      <c r="BF46" s="31">
        <f>MIN(BF43+BF45,MAX(0,BF$32)*$C$10)</f>
        <v/>
      </c>
      <c r="BG46" s="31">
        <f>MIN(BG43+BG45,MAX(0,BG$32)*$C$10)</f>
        <v/>
      </c>
      <c r="BH46" s="31">
        <f>MIN(BH43+BH45,MAX(0,BH$32)*$C$10)</f>
        <v/>
      </c>
      <c r="BI46" s="31">
        <f>MIN(BI43+BI45,MAX(0,BI$32)*$C$10)</f>
        <v/>
      </c>
      <c r="BJ46" s="31">
        <f>MIN(BJ43+BJ45,MAX(0,BJ$32)*$C$10)</f>
        <v/>
      </c>
      <c r="BK46" s="31">
        <f>MIN(BK43+BK45,MAX(0,BK$32)*$C$10)</f>
        <v/>
      </c>
      <c r="BL46" s="31">
        <f>MIN(BL43+BL45,MAX(0,BL$32)*$C$10)</f>
        <v/>
      </c>
      <c r="BM46" s="31">
        <f>MIN(BM43+BM45,MAX(0,BM$32)*$C$10)</f>
        <v/>
      </c>
      <c r="BN46" s="31">
        <f>MIN(BN43+BN45,MAX(0,BN$32)*$C$10)</f>
        <v/>
      </c>
      <c r="BO46" s="31">
        <f>MIN(BO43+BO45,MAX(0,BO$32)*$C$10)</f>
        <v/>
      </c>
      <c r="BP46" s="31">
        <f>MIN(BP43+BP45,MAX(0,BP$32)*$C$10)</f>
        <v/>
      </c>
      <c r="BQ46" s="31">
        <f>MIN(BQ43+BQ45,MAX(0,BQ$32)*$C$10)</f>
        <v/>
      </c>
      <c r="BR46" s="31">
        <f>MIN(BR43+BR45,MAX(0,BR$32)*$C$10)</f>
        <v/>
      </c>
      <c r="BS46" s="31">
        <f>MIN(BS43+BS45,MAX(0,BS$32)*$C$10)</f>
        <v/>
      </c>
      <c r="BT46" s="31">
        <f>MIN(BT43+BT45,MAX(0,BT$32)*$C$10)</f>
        <v/>
      </c>
      <c r="BU46" s="31">
        <f>MIN(BU43+BU45,MAX(0,BU$32)*$C$10)</f>
        <v/>
      </c>
      <c r="BV46" s="31">
        <f>MIN(BV43+BV45,MAX(0,BV$32)*$C$10)</f>
        <v/>
      </c>
      <c r="BW46" s="31">
        <f>MIN(BW43+BW45,MAX(0,BW$32)*$C$10)</f>
        <v/>
      </c>
      <c r="BX46" s="31">
        <f>MIN(BX43+BX45,MAX(0,BX$32)*$C$10)</f>
        <v/>
      </c>
      <c r="BY46" s="31">
        <f>MIN(BY43+BY45,MAX(0,BY$32)*$C$10)</f>
        <v/>
      </c>
      <c r="BZ46" s="31">
        <f>MIN(BZ43+BZ45,MAX(0,BZ$32)*$C$10)</f>
        <v/>
      </c>
      <c r="CA46" s="31">
        <f>MIN(CA43+CA45,MAX(0,CA$32)*$C$10)</f>
        <v/>
      </c>
      <c r="CB46" s="31">
        <f>MIN(CB43+CB45,MAX(0,CB$32)*$C$10)</f>
        <v/>
      </c>
      <c r="CC46" s="31">
        <f>MIN(CC43+CC45,MAX(0,CC$32)*$C$10)</f>
        <v/>
      </c>
      <c r="CD46" s="31">
        <f>MIN(CD43+CD45,MAX(0,CD$32)*$C$10)</f>
        <v/>
      </c>
      <c r="CE46" s="31">
        <f>MIN(CE43+CE45,MAX(0,CE$32)*$C$10)</f>
        <v/>
      </c>
      <c r="CF46" s="31">
        <f>MIN(CF43+CF45,MAX(0,CF$32)*$C$10)</f>
        <v/>
      </c>
      <c r="CG46" s="31">
        <f>MIN(CG43+CG45,MAX(0,CG$32)*$C$10)</f>
        <v/>
      </c>
      <c r="CH46" s="31">
        <f>MIN(CH43+CH45,MAX(0,CH$32)*$C$10)</f>
        <v/>
      </c>
      <c r="CI46" s="31">
        <f>MIN(CI43+CI45,MAX(0,CI$32)*$C$10)</f>
        <v/>
      </c>
      <c r="CJ46" s="31">
        <f>MIN(CJ43+CJ45,MAX(0,CJ$32)*$C$10)</f>
        <v/>
      </c>
      <c r="CK46" s="31">
        <f>MIN(CK43+CK45,MAX(0,CK$32)*$C$10)</f>
        <v/>
      </c>
      <c r="CL46" s="31">
        <f>MIN(CL43+CL45,MAX(0,CL$32)*$C$10)</f>
        <v/>
      </c>
      <c r="CM46" s="31">
        <f>MIN(CM43+CM45,MAX(0,CM$32)*$C$10)</f>
        <v/>
      </c>
      <c r="CN46" s="31">
        <f>MIN(CN43+CN45,MAX(0,CN$32)*$C$10)</f>
        <v/>
      </c>
      <c r="CO46" s="31">
        <f>MIN(CO43+CO45,MAX(0,CO$32)*$C$10)</f>
        <v/>
      </c>
      <c r="CP46" s="31">
        <f>MIN(CP43+CP45,MAX(0,CP$32)*$C$10)</f>
        <v/>
      </c>
      <c r="CQ46" s="31">
        <f>MIN(CQ43+CQ45,MAX(0,CQ$32)*$C$10)</f>
        <v/>
      </c>
      <c r="CR46" s="31">
        <f>MIN(CR43+CR45,MAX(0,CR$32)*$C$10)</f>
        <v/>
      </c>
      <c r="CS46" s="31">
        <f>MIN(CS43+CS45,MAX(0,CS$32)*$C$10)</f>
        <v/>
      </c>
      <c r="CT46" s="31">
        <f>MIN(CT43+CT45,MAX(0,CT$32)*$C$10)</f>
        <v/>
      </c>
      <c r="CU46" s="31">
        <f>MIN(CU43+CU45,MAX(0,CU$32)*$C$10)</f>
        <v/>
      </c>
      <c r="CV46" s="31">
        <f>MIN(CV43+CV45,MAX(0,CV$32)*$C$10)</f>
        <v/>
      </c>
      <c r="CW46" s="31">
        <f>MIN(CW43+CW45,MAX(0,CW$32)*$C$10)</f>
        <v/>
      </c>
      <c r="CX46" s="31">
        <f>MIN(CX43+CX45,MAX(0,CX$32)*$C$10)</f>
        <v/>
      </c>
      <c r="CY46" s="31">
        <f>MIN(CY43+CY45,MAX(0,CY$32)*$C$10)</f>
        <v/>
      </c>
      <c r="CZ46" s="31">
        <f>MIN(CZ43+CZ45,MAX(0,CZ$32)*$C$10)</f>
        <v/>
      </c>
      <c r="DA46" s="31">
        <f>MIN(DA43+DA45,MAX(0,DA$32)*$C$10)</f>
        <v/>
      </c>
      <c r="DB46" s="31">
        <f>MIN(DB43+DB45,MAX(0,DB$32)*$C$10)</f>
        <v/>
      </c>
      <c r="DC46" s="31">
        <f>MIN(DC43+DC45,MAX(0,DC$32)*$C$10)</f>
        <v/>
      </c>
      <c r="DD46" s="31">
        <f>MIN(DD43+DD45,MAX(0,DD$32)*$C$10)</f>
        <v/>
      </c>
      <c r="DE46" s="31">
        <f>MIN(DE43+DE45,MAX(0,DE$32)*$C$10)</f>
        <v/>
      </c>
      <c r="DF46" s="31">
        <f>MIN(DF43+DF45,MAX(0,DF$32)*$C$10)</f>
        <v/>
      </c>
      <c r="DG46" s="31">
        <f>MIN(DG43+DG45,MAX(0,DG$32)*$C$10)</f>
        <v/>
      </c>
      <c r="DH46" s="31">
        <f>MIN(DH43+DH45,MAX(0,DH$32)*$C$10)</f>
        <v/>
      </c>
      <c r="DI46" s="31">
        <f>MIN(DI43+DI45,MAX(0,DI$32)*$C$10)</f>
        <v/>
      </c>
      <c r="DJ46" s="31">
        <f>MIN(DJ43+DJ45,MAX(0,DJ$32)*$C$10)</f>
        <v/>
      </c>
      <c r="DK46" s="31">
        <f>MIN(DK43+DK45,MAX(0,DK$32)*$C$10)</f>
        <v/>
      </c>
      <c r="DL46" s="31">
        <f>MIN(DL43+DL45,MAX(0,DL$32)*$C$10)</f>
        <v/>
      </c>
      <c r="DM46" s="31">
        <f>MIN(DM43+DM45,MAX(0,DM$32)*$C$10)</f>
        <v/>
      </c>
      <c r="DN46" s="31">
        <f>MIN(DN43+DN45,MAX(0,DN$32)*$C$10)</f>
        <v/>
      </c>
      <c r="DO46" s="31">
        <f>MIN(DO43+DO45,MAX(0,DO$32)*$C$10)</f>
        <v/>
      </c>
      <c r="DP46" s="31">
        <f>MIN(DP43+DP45,MAX(0,DP$32)*$C$10)</f>
        <v/>
      </c>
      <c r="DQ46" s="31">
        <f>MIN(DQ43+DQ45,MAX(0,DQ$32)*$C$10)</f>
        <v/>
      </c>
      <c r="DR46" s="31">
        <f>MIN(DR43+DR45,MAX(0,DR$32)*$C$10)</f>
        <v/>
      </c>
      <c r="DS46" s="31">
        <f>MIN(DS43+DS45,MAX(0,DS$32)*$C$10)</f>
        <v/>
      </c>
      <c r="DT46" s="31">
        <f>MIN(DT43+DT45,MAX(0,DT$32)*$C$10)</f>
        <v/>
      </c>
      <c r="DU46" s="31">
        <f>MIN(DU43+DU45,MAX(0,DU$32)*$C$10)</f>
        <v/>
      </c>
      <c r="DV46" s="31">
        <f>MIN(DV43+DV45,MAX(0,DV$32)*$C$10)</f>
        <v/>
      </c>
      <c r="DW46" s="31">
        <f>MIN(DW43+DW45,MAX(0,DW$32)*$C$10)</f>
        <v/>
      </c>
      <c r="DX46" s="31">
        <f>MIN(DX43+DX45,MAX(0,DX$32)*$C$10)</f>
        <v/>
      </c>
      <c r="DY46" s="31">
        <f>MIN(DY43+DY45,MAX(0,DY$32)*$C$10)</f>
        <v/>
      </c>
      <c r="DZ46" s="31">
        <f>MIN(DZ43+DZ45,MAX(0,DZ$32)*$C$10)</f>
        <v/>
      </c>
      <c r="EA46" s="31">
        <f>MIN(EA43+EA45,MAX(0,EA$32)*$C$10)</f>
        <v/>
      </c>
      <c r="EB46" s="31">
        <f>MIN(EB43+EB45,MAX(0,EB$32)*$C$10)</f>
        <v/>
      </c>
      <c r="EC46" s="31">
        <f>MIN(EC43+EC45,MAX(0,EC$32)*$C$10)</f>
        <v/>
      </c>
      <c r="ED46" s="31">
        <f>MIN(ED43+ED45,MAX(0,ED$32)*$C$10)</f>
        <v/>
      </c>
      <c r="EE46" s="31">
        <f>MIN(EE43+EE45,MAX(0,EE$32)*$C$10)</f>
        <v/>
      </c>
      <c r="EF46" s="31">
        <f>MIN(EF43+EF45,MAX(0,EF$32)*$C$10)</f>
        <v/>
      </c>
      <c r="EG46" s="31">
        <f>MIN(EG43+EG45,MAX(0,EG$32)*$C$10)</f>
        <v/>
      </c>
      <c r="EH46" s="31">
        <f>MIN(EH43+EH45,MAX(0,EH$32)*$C$10)</f>
        <v/>
      </c>
      <c r="EI46" s="31">
        <f>MIN(EI43+EI45,MAX(0,EI$32)*$C$10)</f>
        <v/>
      </c>
      <c r="EJ46" s="31">
        <f>MIN(EJ43+EJ45,MAX(0,EJ$32)*$C$10)</f>
        <v/>
      </c>
      <c r="EK46" s="31">
        <f>MIN(EK43+EK45,MAX(0,EK$32)*$C$10)</f>
        <v/>
      </c>
      <c r="EL46" s="31">
        <f>MIN(EL43+EL45,MAX(0,EL$32)*$C$10)</f>
        <v/>
      </c>
      <c r="EM46" s="31">
        <f>MIN(EM43+EM45,MAX(0,EM$32)*$C$10)</f>
        <v/>
      </c>
      <c r="EN46" s="31">
        <f>MIN(EN43+EN45,MAX(0,EN$32)*$C$10)</f>
        <v/>
      </c>
      <c r="EO46" s="31">
        <f>MIN(EO43+EO45,MAX(0,EO$32)*$C$10)</f>
        <v/>
      </c>
      <c r="EP46" s="31">
        <f>MIN(EP43+EP45,MAX(0,EP$32)*$C$10)</f>
        <v/>
      </c>
      <c r="EQ46" s="31">
        <f>MIN(EQ43+EQ45,MAX(0,EQ$32)*$C$10)</f>
        <v/>
      </c>
      <c r="ER46" s="31">
        <f>MIN(ER43+ER45,MAX(0,ER$32)*$C$10)</f>
        <v/>
      </c>
      <c r="ES46" s="31">
        <f>MIN(ES43+ES45,MAX(0,ES$32)*$C$10)</f>
        <v/>
      </c>
      <c r="ET46" s="31">
        <f>MIN(ET43+ET45,MAX(0,ET$32)*$C$10)</f>
        <v/>
      </c>
      <c r="EU46" s="31">
        <f>MIN(EU43+EU45,MAX(0,EU$32)*$C$10)</f>
        <v/>
      </c>
      <c r="EV46" s="31">
        <f>MIN(EV43+EV45,MAX(0,EV$32)*$C$10)</f>
        <v/>
      </c>
      <c r="EW46" s="31">
        <f>MIN(EW43+EW45,MAX(0,EW$32)*$C$10)</f>
        <v/>
      </c>
      <c r="EX46" s="31">
        <f>MIN(EX43+EX45,MAX(0,EX$32)*$C$10)</f>
        <v/>
      </c>
      <c r="EY46" s="31">
        <f>MIN(EY43+EY45,MAX(0,EY$32)*$C$10)</f>
        <v/>
      </c>
      <c r="EZ46" s="31">
        <f>MIN(EZ43+EZ45,MAX(0,EZ$32)*$C$10)</f>
        <v/>
      </c>
      <c r="FA46" s="31">
        <f>MIN(FA43+FA45,MAX(0,FA$32)*$C$10)</f>
        <v/>
      </c>
      <c r="FB46" s="31">
        <f>MIN(FB43+FB45,MAX(0,FB$32)*$C$10)</f>
        <v/>
      </c>
      <c r="FC46" s="31">
        <f>MIN(FC43+FC45,MAX(0,FC$32)*$C$10)</f>
        <v/>
      </c>
      <c r="FD46" s="31">
        <f>MIN(FD43+FD45,MAX(0,FD$32)*$C$10)</f>
        <v/>
      </c>
      <c r="FE46" s="31">
        <f>MIN(FE43+FE45,MAX(0,FE$32)*$C$10)</f>
        <v/>
      </c>
      <c r="FF46" s="31">
        <f>MIN(FF43+FF45,MAX(0,FF$32)*$C$10)</f>
        <v/>
      </c>
      <c r="FG46" s="31">
        <f>MIN(FG43+FG45,MAX(0,FG$32)*$C$10)</f>
        <v/>
      </c>
      <c r="FH46" s="31">
        <f>MIN(FH43+FH45,MAX(0,FH$32)*$C$10)</f>
        <v/>
      </c>
      <c r="FI46" s="31">
        <f>MIN(FI43+FI45,MAX(0,FI$32)*$C$10)</f>
        <v/>
      </c>
      <c r="FJ46" s="31">
        <f>MIN(FJ43+FJ45,MAX(0,FJ$32)*$C$10)</f>
        <v/>
      </c>
      <c r="FK46" s="31">
        <f>MIN(FK43+FK45,MAX(0,FK$32)*$C$10)</f>
        <v/>
      </c>
      <c r="FL46" s="31">
        <f>MIN(FL43+FL45,MAX(0,FL$32)*$C$10)</f>
        <v/>
      </c>
      <c r="FM46" s="31">
        <f>MIN(FM43+FM45,MAX(0,FM$32)*$C$10)</f>
        <v/>
      </c>
      <c r="FN46" s="31">
        <f>MIN(FN43+FN45,MAX(0,FN$32)*$C$10)</f>
        <v/>
      </c>
      <c r="FO46" s="31">
        <f>MIN(FO43+FO45,MAX(0,FO$32)*$C$10)</f>
        <v/>
      </c>
      <c r="FP46" s="31">
        <f>MIN(FP43+FP45,MAX(0,FP$32)*$C$10)</f>
        <v/>
      </c>
      <c r="FQ46" s="31">
        <f>MIN(FQ43+FQ45,MAX(0,FQ$32)*$C$10)</f>
        <v/>
      </c>
      <c r="FR46" s="31">
        <f>MIN(FR43+FR45,MAX(0,FR$32)*$C$10)</f>
        <v/>
      </c>
      <c r="FS46" s="31">
        <f>MIN(FS43+FS45,MAX(0,FS$32)*$C$10)</f>
        <v/>
      </c>
      <c r="FT46" s="31">
        <f>MIN(FT43+FT45,MAX(0,FT$32)*$C$10)</f>
        <v/>
      </c>
      <c r="FU46" s="31">
        <f>MIN(FU43+FU45,MAX(0,FU$32)*$C$10)</f>
        <v/>
      </c>
      <c r="FV46" s="31">
        <f>MIN(FV43+FV45,MAX(0,FV$32)*$C$10)</f>
        <v/>
      </c>
      <c r="FW46" s="31">
        <f>MIN(FW43+FW45,MAX(0,FW$32)*$C$10)</f>
        <v/>
      </c>
      <c r="FX46" s="31">
        <f>MIN(FX43+FX45,MAX(0,FX$32)*$C$10)</f>
        <v/>
      </c>
      <c r="FY46" s="31">
        <f>MIN(FY43+FY45,MAX(0,FY$32)*$C$10)</f>
        <v/>
      </c>
      <c r="FZ46" s="31">
        <f>MIN(FZ43+FZ45,MAX(0,FZ$32)*$C$10)</f>
        <v/>
      </c>
      <c r="GA46" s="31">
        <f>MIN(GA43+GA45,MAX(0,GA$32)*$C$10)</f>
        <v/>
      </c>
      <c r="GB46" s="31">
        <f>MIN(GB43+GB45,MAX(0,GB$32)*$C$10)</f>
        <v/>
      </c>
      <c r="GC46" s="56">
        <f>MIN(GC43+GC45,MAX(0,GC$32)*$C$10)</f>
        <v/>
      </c>
    </row>
    <row r="47">
      <c r="B47" s="9" t="inlineStr">
        <is>
          <t>Ending Balance</t>
        </is>
      </c>
      <c r="C47" s="94" t="n"/>
      <c r="D47" s="829" t="n"/>
      <c r="E47" s="20">
        <f>E44</f>
        <v/>
      </c>
      <c r="F47" s="23">
        <f>SUM(F43:F45)-F46</f>
        <v/>
      </c>
      <c r="G47" s="23">
        <f>SUM(G43:G45)-G46</f>
        <v/>
      </c>
      <c r="H47" s="843">
        <f>SUM(H43:H45)-H46</f>
        <v/>
      </c>
      <c r="I47" s="843">
        <f>SUM(I43:I45)-I46</f>
        <v/>
      </c>
      <c r="J47" s="23">
        <f>SUM(J43:J45)-J46</f>
        <v/>
      </c>
      <c r="K47" s="23">
        <f>SUM(K43:K45)-K46</f>
        <v/>
      </c>
      <c r="L47" s="23">
        <f>SUM(L43:L45)-L46</f>
        <v/>
      </c>
      <c r="M47" s="23">
        <f>SUM(M43:M45)-M46</f>
        <v/>
      </c>
      <c r="N47" s="23">
        <f>SUM(N43:N45)-N46</f>
        <v/>
      </c>
      <c r="O47" s="23">
        <f>SUM(O43:O45)-O46</f>
        <v/>
      </c>
      <c r="P47" s="23">
        <f>SUM(P43:P45)-P46</f>
        <v/>
      </c>
      <c r="Q47" s="23">
        <f>SUM(Q43:Q45)-Q46</f>
        <v/>
      </c>
      <c r="R47" s="23">
        <f>SUM(R43:R45)-R46</f>
        <v/>
      </c>
      <c r="S47" s="23">
        <f>SUM(S43:S45)-S46</f>
        <v/>
      </c>
      <c r="T47" s="23">
        <f>SUM(T43:T45)-T46</f>
        <v/>
      </c>
      <c r="U47" s="23">
        <f>SUM(U43:U45)-U46</f>
        <v/>
      </c>
      <c r="V47" s="23">
        <f>SUM(V43:V45)-V46</f>
        <v/>
      </c>
      <c r="W47" s="23">
        <f>SUM(W43:W45)-W46</f>
        <v/>
      </c>
      <c r="X47" s="23">
        <f>SUM(X43:X45)-X46</f>
        <v/>
      </c>
      <c r="Y47" s="23">
        <f>SUM(Y43:Y45)-Y46</f>
        <v/>
      </c>
      <c r="Z47" s="23">
        <f>SUM(Z43:Z45)-Z46</f>
        <v/>
      </c>
      <c r="AA47" s="23">
        <f>SUM(AA43:AA45)-AA46</f>
        <v/>
      </c>
      <c r="AB47" s="23">
        <f>SUM(AB43:AB45)-AB46</f>
        <v/>
      </c>
      <c r="AC47" s="23">
        <f>SUM(AC43:AC45)-AC46</f>
        <v/>
      </c>
      <c r="AD47" s="23">
        <f>SUM(AD43:AD45)-AD46</f>
        <v/>
      </c>
      <c r="AE47" s="23">
        <f>SUM(AE43:AE45)-AE46</f>
        <v/>
      </c>
      <c r="AF47" s="23">
        <f>SUM(AF43:AF45)-AF46</f>
        <v/>
      </c>
      <c r="AG47" s="23">
        <f>SUM(AG43:AG45)-AG46</f>
        <v/>
      </c>
      <c r="AH47" s="23">
        <f>SUM(AH43:AH45)-AH46</f>
        <v/>
      </c>
      <c r="AI47" s="23">
        <f>SUM(AI43:AI45)-AI46</f>
        <v/>
      </c>
      <c r="AJ47" s="23">
        <f>SUM(AJ43:AJ45)-AJ46</f>
        <v/>
      </c>
      <c r="AK47" s="23">
        <f>SUM(AK43:AK45)-AK46</f>
        <v/>
      </c>
      <c r="AL47" s="23">
        <f>SUM(AL43:AL45)-AL46</f>
        <v/>
      </c>
      <c r="AM47" s="23">
        <f>SUM(AM43:AM45)-AM46</f>
        <v/>
      </c>
      <c r="AN47" s="23">
        <f>SUM(AN43:AN45)-AN46</f>
        <v/>
      </c>
      <c r="AO47" s="23">
        <f>SUM(AO43:AO45)-AO46</f>
        <v/>
      </c>
      <c r="AP47" s="23">
        <f>SUM(AP43:AP45)-AP46</f>
        <v/>
      </c>
      <c r="AQ47" s="23">
        <f>SUM(AQ43:AQ45)-AQ46</f>
        <v/>
      </c>
      <c r="AR47" s="23">
        <f>SUM(AR43:AR45)-AR46</f>
        <v/>
      </c>
      <c r="AS47" s="23">
        <f>SUM(AS43:AS45)-AS46</f>
        <v/>
      </c>
      <c r="AT47" s="23">
        <f>SUM(AT43:AT45)-AT46</f>
        <v/>
      </c>
      <c r="AU47" s="23">
        <f>SUM(AU43:AU45)-AU46</f>
        <v/>
      </c>
      <c r="AV47" s="23">
        <f>SUM(AV43:AV45)-AV46</f>
        <v/>
      </c>
      <c r="AW47" s="23">
        <f>SUM(AW43:AW45)-AW46</f>
        <v/>
      </c>
      <c r="AX47" s="23">
        <f>SUM(AX43:AX45)-AX46</f>
        <v/>
      </c>
      <c r="AY47" s="23">
        <f>SUM(AY43:AY45)-AY46</f>
        <v/>
      </c>
      <c r="AZ47" s="23">
        <f>SUM(AZ43:AZ45)-AZ46</f>
        <v/>
      </c>
      <c r="BA47" s="23">
        <f>SUM(BA43:BA45)-BA46</f>
        <v/>
      </c>
      <c r="BB47" s="23">
        <f>SUM(BB43:BB45)-BB46</f>
        <v/>
      </c>
      <c r="BC47" s="23">
        <f>SUM(BC43:BC45)-BC46</f>
        <v/>
      </c>
      <c r="BD47" s="23">
        <f>SUM(BD43:BD45)-BD46</f>
        <v/>
      </c>
      <c r="BE47" s="23">
        <f>SUM(BE43:BE45)-BE46</f>
        <v/>
      </c>
      <c r="BF47" s="23">
        <f>SUM(BF43:BF45)-BF46</f>
        <v/>
      </c>
      <c r="BG47" s="23">
        <f>SUM(BG43:BG45)-BG46</f>
        <v/>
      </c>
      <c r="BH47" s="23">
        <f>SUM(BH43:BH45)-BH46</f>
        <v/>
      </c>
      <c r="BI47" s="23">
        <f>SUM(BI43:BI45)-BI46</f>
        <v/>
      </c>
      <c r="BJ47" s="23">
        <f>SUM(BJ43:BJ45)-BJ46</f>
        <v/>
      </c>
      <c r="BK47" s="23">
        <f>SUM(BK43:BK45)-BK46</f>
        <v/>
      </c>
      <c r="BL47" s="23">
        <f>SUM(BL43:BL45)-BL46</f>
        <v/>
      </c>
      <c r="BM47" s="23">
        <f>SUM(BM43:BM45)-BM46</f>
        <v/>
      </c>
      <c r="BN47" s="23">
        <f>SUM(BN43:BN45)-BN46</f>
        <v/>
      </c>
      <c r="BO47" s="23">
        <f>SUM(BO43:BO45)-BO46</f>
        <v/>
      </c>
      <c r="BP47" s="23">
        <f>SUM(BP43:BP45)-BP46</f>
        <v/>
      </c>
      <c r="BQ47" s="23">
        <f>SUM(BQ43:BQ45)-BQ46</f>
        <v/>
      </c>
      <c r="BR47" s="23">
        <f>SUM(BR43:BR45)-BR46</f>
        <v/>
      </c>
      <c r="BS47" s="23">
        <f>SUM(BS43:BS45)-BS46</f>
        <v/>
      </c>
      <c r="BT47" s="23">
        <f>SUM(BT43:BT45)-BT46</f>
        <v/>
      </c>
      <c r="BU47" s="23">
        <f>SUM(BU43:BU45)-BU46</f>
        <v/>
      </c>
      <c r="BV47" s="23">
        <f>SUM(BV43:BV45)-BV46</f>
        <v/>
      </c>
      <c r="BW47" s="23">
        <f>SUM(BW43:BW45)-BW46</f>
        <v/>
      </c>
      <c r="BX47" s="23">
        <f>SUM(BX43:BX45)-BX46</f>
        <v/>
      </c>
      <c r="BY47" s="23">
        <f>SUM(BY43:BY45)-BY46</f>
        <v/>
      </c>
      <c r="BZ47" s="23">
        <f>SUM(BZ43:BZ45)-BZ46</f>
        <v/>
      </c>
      <c r="CA47" s="23">
        <f>SUM(CA43:CA45)-CA46</f>
        <v/>
      </c>
      <c r="CB47" s="23">
        <f>SUM(CB43:CB45)-CB46</f>
        <v/>
      </c>
      <c r="CC47" s="23">
        <f>SUM(CC43:CC45)-CC46</f>
        <v/>
      </c>
      <c r="CD47" s="23">
        <f>SUM(CD43:CD45)-CD46</f>
        <v/>
      </c>
      <c r="CE47" s="23">
        <f>SUM(CE43:CE45)-CE46</f>
        <v/>
      </c>
      <c r="CF47" s="23">
        <f>SUM(CF43:CF45)-CF46</f>
        <v/>
      </c>
      <c r="CG47" s="23">
        <f>SUM(CG43:CG45)-CG46</f>
        <v/>
      </c>
      <c r="CH47" s="23">
        <f>SUM(CH43:CH45)-CH46</f>
        <v/>
      </c>
      <c r="CI47" s="23">
        <f>SUM(CI43:CI45)-CI46</f>
        <v/>
      </c>
      <c r="CJ47" s="23">
        <f>SUM(CJ43:CJ45)-CJ46</f>
        <v/>
      </c>
      <c r="CK47" s="23">
        <f>SUM(CK43:CK45)-CK46</f>
        <v/>
      </c>
      <c r="CL47" s="23">
        <f>SUM(CL43:CL45)-CL46</f>
        <v/>
      </c>
      <c r="CM47" s="23">
        <f>SUM(CM43:CM45)-CM46</f>
        <v/>
      </c>
      <c r="CN47" s="23">
        <f>SUM(CN43:CN45)-CN46</f>
        <v/>
      </c>
      <c r="CO47" s="23">
        <f>SUM(CO43:CO45)-CO46</f>
        <v/>
      </c>
      <c r="CP47" s="23">
        <f>SUM(CP43:CP45)-CP46</f>
        <v/>
      </c>
      <c r="CQ47" s="23">
        <f>SUM(CQ43:CQ45)-CQ46</f>
        <v/>
      </c>
      <c r="CR47" s="23">
        <f>SUM(CR43:CR45)-CR46</f>
        <v/>
      </c>
      <c r="CS47" s="23">
        <f>SUM(CS43:CS45)-CS46</f>
        <v/>
      </c>
      <c r="CT47" s="23">
        <f>SUM(CT43:CT45)-CT46</f>
        <v/>
      </c>
      <c r="CU47" s="23">
        <f>SUM(CU43:CU45)-CU46</f>
        <v/>
      </c>
      <c r="CV47" s="23">
        <f>SUM(CV43:CV45)-CV46</f>
        <v/>
      </c>
      <c r="CW47" s="23">
        <f>SUM(CW43:CW45)-CW46</f>
        <v/>
      </c>
      <c r="CX47" s="23">
        <f>SUM(CX43:CX45)-CX46</f>
        <v/>
      </c>
      <c r="CY47" s="23">
        <f>SUM(CY43:CY45)-CY46</f>
        <v/>
      </c>
      <c r="CZ47" s="23">
        <f>SUM(CZ43:CZ45)-CZ46</f>
        <v/>
      </c>
      <c r="DA47" s="23">
        <f>SUM(DA43:DA45)-DA46</f>
        <v/>
      </c>
      <c r="DB47" s="23">
        <f>SUM(DB43:DB45)-DB46</f>
        <v/>
      </c>
      <c r="DC47" s="23">
        <f>SUM(DC43:DC45)-DC46</f>
        <v/>
      </c>
      <c r="DD47" s="23">
        <f>SUM(DD43:DD45)-DD46</f>
        <v/>
      </c>
      <c r="DE47" s="23">
        <f>SUM(DE43:DE45)-DE46</f>
        <v/>
      </c>
      <c r="DF47" s="23">
        <f>SUM(DF43:DF45)-DF46</f>
        <v/>
      </c>
      <c r="DG47" s="23">
        <f>SUM(DG43:DG45)-DG46</f>
        <v/>
      </c>
      <c r="DH47" s="23">
        <f>SUM(DH43:DH45)-DH46</f>
        <v/>
      </c>
      <c r="DI47" s="23">
        <f>SUM(DI43:DI45)-DI46</f>
        <v/>
      </c>
      <c r="DJ47" s="23">
        <f>SUM(DJ43:DJ45)-DJ46</f>
        <v/>
      </c>
      <c r="DK47" s="23">
        <f>SUM(DK43:DK45)-DK46</f>
        <v/>
      </c>
      <c r="DL47" s="23">
        <f>SUM(DL43:DL45)-DL46</f>
        <v/>
      </c>
      <c r="DM47" s="23">
        <f>SUM(DM43:DM45)-DM46</f>
        <v/>
      </c>
      <c r="DN47" s="23">
        <f>SUM(DN43:DN45)-DN46</f>
        <v/>
      </c>
      <c r="DO47" s="23">
        <f>SUM(DO43:DO45)-DO46</f>
        <v/>
      </c>
      <c r="DP47" s="23">
        <f>SUM(DP43:DP45)-DP46</f>
        <v/>
      </c>
      <c r="DQ47" s="23">
        <f>SUM(DQ43:DQ45)-DQ46</f>
        <v/>
      </c>
      <c r="DR47" s="23">
        <f>SUM(DR43:DR45)-DR46</f>
        <v/>
      </c>
      <c r="DS47" s="23">
        <f>SUM(DS43:DS45)-DS46</f>
        <v/>
      </c>
      <c r="DT47" s="23">
        <f>SUM(DT43:DT45)-DT46</f>
        <v/>
      </c>
      <c r="DU47" s="23">
        <f>SUM(DU43:DU45)-DU46</f>
        <v/>
      </c>
      <c r="DV47" s="23">
        <f>SUM(DV43:DV45)-DV46</f>
        <v/>
      </c>
      <c r="DW47" s="23">
        <f>SUM(DW43:DW45)-DW46</f>
        <v/>
      </c>
      <c r="DX47" s="23">
        <f>SUM(DX43:DX45)-DX46</f>
        <v/>
      </c>
      <c r="DY47" s="23">
        <f>SUM(DY43:DY45)-DY46</f>
        <v/>
      </c>
      <c r="DZ47" s="23">
        <f>SUM(DZ43:DZ45)-DZ46</f>
        <v/>
      </c>
      <c r="EA47" s="23">
        <f>SUM(EA43:EA45)-EA46</f>
        <v/>
      </c>
      <c r="EB47" s="23">
        <f>SUM(EB43:EB45)-EB46</f>
        <v/>
      </c>
      <c r="EC47" s="23">
        <f>SUM(EC43:EC45)-EC46</f>
        <v/>
      </c>
      <c r="ED47" s="23">
        <f>SUM(ED43:ED45)-ED46</f>
        <v/>
      </c>
      <c r="EE47" s="23">
        <f>SUM(EE43:EE45)-EE46</f>
        <v/>
      </c>
      <c r="EF47" s="23">
        <f>SUM(EF43:EF45)-EF46</f>
        <v/>
      </c>
      <c r="EG47" s="23">
        <f>SUM(EG43:EG45)-EG46</f>
        <v/>
      </c>
      <c r="EH47" s="23">
        <f>SUM(EH43:EH45)-EH46</f>
        <v/>
      </c>
      <c r="EI47" s="23">
        <f>SUM(EI43:EI45)-EI46</f>
        <v/>
      </c>
      <c r="EJ47" s="23">
        <f>SUM(EJ43:EJ45)-EJ46</f>
        <v/>
      </c>
      <c r="EK47" s="23">
        <f>SUM(EK43:EK45)-EK46</f>
        <v/>
      </c>
      <c r="EL47" s="23">
        <f>SUM(EL43:EL45)-EL46</f>
        <v/>
      </c>
      <c r="EM47" s="23">
        <f>SUM(EM43:EM45)-EM46</f>
        <v/>
      </c>
      <c r="EN47" s="23">
        <f>SUM(EN43:EN45)-EN46</f>
        <v/>
      </c>
      <c r="EO47" s="23">
        <f>SUM(EO43:EO45)-EO46</f>
        <v/>
      </c>
      <c r="EP47" s="23">
        <f>SUM(EP43:EP45)-EP46</f>
        <v/>
      </c>
      <c r="EQ47" s="23">
        <f>SUM(EQ43:EQ45)-EQ46</f>
        <v/>
      </c>
      <c r="ER47" s="23">
        <f>SUM(ER43:ER45)-ER46</f>
        <v/>
      </c>
      <c r="ES47" s="23">
        <f>SUM(ES43:ES45)-ES46</f>
        <v/>
      </c>
      <c r="ET47" s="23">
        <f>SUM(ET43:ET45)-ET46</f>
        <v/>
      </c>
      <c r="EU47" s="23">
        <f>SUM(EU43:EU45)-EU46</f>
        <v/>
      </c>
      <c r="EV47" s="23">
        <f>SUM(EV43:EV45)-EV46</f>
        <v/>
      </c>
      <c r="EW47" s="23">
        <f>SUM(EW43:EW45)-EW46</f>
        <v/>
      </c>
      <c r="EX47" s="23">
        <f>SUM(EX43:EX45)-EX46</f>
        <v/>
      </c>
      <c r="EY47" s="23">
        <f>SUM(EY43:EY45)-EY46</f>
        <v/>
      </c>
      <c r="EZ47" s="23">
        <f>SUM(EZ43:EZ45)-EZ46</f>
        <v/>
      </c>
      <c r="FA47" s="23">
        <f>SUM(FA43:FA45)-FA46</f>
        <v/>
      </c>
      <c r="FB47" s="23">
        <f>SUM(FB43:FB45)-FB46</f>
        <v/>
      </c>
      <c r="FC47" s="23">
        <f>SUM(FC43:FC45)-FC46</f>
        <v/>
      </c>
      <c r="FD47" s="23">
        <f>SUM(FD43:FD45)-FD46</f>
        <v/>
      </c>
      <c r="FE47" s="23">
        <f>SUM(FE43:FE45)-FE46</f>
        <v/>
      </c>
      <c r="FF47" s="23">
        <f>SUM(FF43:FF45)-FF46</f>
        <v/>
      </c>
      <c r="FG47" s="23">
        <f>SUM(FG43:FG45)-FG46</f>
        <v/>
      </c>
      <c r="FH47" s="23">
        <f>SUM(FH43:FH45)-FH46</f>
        <v/>
      </c>
      <c r="FI47" s="23">
        <f>SUM(FI43:FI45)-FI46</f>
        <v/>
      </c>
      <c r="FJ47" s="23">
        <f>SUM(FJ43:FJ45)-FJ46</f>
        <v/>
      </c>
      <c r="FK47" s="23">
        <f>SUM(FK43:FK45)-FK46</f>
        <v/>
      </c>
      <c r="FL47" s="23">
        <f>SUM(FL43:FL45)-FL46</f>
        <v/>
      </c>
      <c r="FM47" s="23">
        <f>SUM(FM43:FM45)-FM46</f>
        <v/>
      </c>
      <c r="FN47" s="23">
        <f>SUM(FN43:FN45)-FN46</f>
        <v/>
      </c>
      <c r="FO47" s="23">
        <f>SUM(FO43:FO45)-FO46</f>
        <v/>
      </c>
      <c r="FP47" s="23">
        <f>SUM(FP43:FP45)-FP46</f>
        <v/>
      </c>
      <c r="FQ47" s="23">
        <f>SUM(FQ43:FQ45)-FQ46</f>
        <v/>
      </c>
      <c r="FR47" s="23">
        <f>SUM(FR43:FR45)-FR46</f>
        <v/>
      </c>
      <c r="FS47" s="23">
        <f>SUM(FS43:FS45)-FS46</f>
        <v/>
      </c>
      <c r="FT47" s="23">
        <f>SUM(FT43:FT45)-FT46</f>
        <v/>
      </c>
      <c r="FU47" s="23">
        <f>SUM(FU43:FU45)-FU46</f>
        <v/>
      </c>
      <c r="FV47" s="23">
        <f>SUM(FV43:FV45)-FV46</f>
        <v/>
      </c>
      <c r="FW47" s="23">
        <f>SUM(FW43:FW45)-FW46</f>
        <v/>
      </c>
      <c r="FX47" s="23">
        <f>SUM(FX43:FX45)-FX46</f>
        <v/>
      </c>
      <c r="FY47" s="23">
        <f>SUM(FY43:FY45)-FY46</f>
        <v/>
      </c>
      <c r="FZ47" s="23">
        <f>SUM(FZ43:FZ45)-FZ46</f>
        <v/>
      </c>
      <c r="GA47" s="23">
        <f>SUM(GA43:GA45)-GA46</f>
        <v/>
      </c>
      <c r="GB47" s="23">
        <f>SUM(GB43:GB45)-GB46</f>
        <v/>
      </c>
      <c r="GC47" s="22">
        <f>SUM(GC43:GC45)-GC46</f>
        <v/>
      </c>
    </row>
    <row r="48" ht="5.15" customHeight="1"/>
    <row r="49">
      <c r="B49" s="26" t="inlineStr">
        <is>
          <t>LP Cash Flow in Tier 1</t>
        </is>
      </c>
      <c r="C49" s="855">
        <f>XIRR(E49:GC49,$E$29:$GC$29)</f>
        <v/>
      </c>
      <c r="D49" s="831" t="n"/>
      <c r="E49" s="18">
        <f>-E37+E39</f>
        <v/>
      </c>
      <c r="F49" s="25">
        <f>-F37+F39</f>
        <v/>
      </c>
      <c r="G49" s="25">
        <f>-G37+G39</f>
        <v/>
      </c>
      <c r="H49" s="846">
        <f>-H37+H39</f>
        <v/>
      </c>
      <c r="I49" s="846">
        <f>-I37+I39</f>
        <v/>
      </c>
      <c r="J49" s="25">
        <f>-J37+J39</f>
        <v/>
      </c>
      <c r="K49" s="25">
        <f>-K37+K39</f>
        <v/>
      </c>
      <c r="L49" s="25">
        <f>-L37+L39</f>
        <v/>
      </c>
      <c r="M49" s="25">
        <f>-M37+M39</f>
        <v/>
      </c>
      <c r="N49" s="25">
        <f>-N37+N39</f>
        <v/>
      </c>
      <c r="O49" s="25">
        <f>-O37+O39</f>
        <v/>
      </c>
      <c r="P49" s="25">
        <f>-P37+P39</f>
        <v/>
      </c>
      <c r="Q49" s="25">
        <f>-Q37+Q39</f>
        <v/>
      </c>
      <c r="R49" s="25">
        <f>-R37+R39</f>
        <v/>
      </c>
      <c r="S49" s="25">
        <f>-S37+S39</f>
        <v/>
      </c>
      <c r="T49" s="25">
        <f>-T37+T39</f>
        <v/>
      </c>
      <c r="U49" s="25">
        <f>-U37+U39</f>
        <v/>
      </c>
      <c r="V49" s="25">
        <f>-V37+V39</f>
        <v/>
      </c>
      <c r="W49" s="25">
        <f>-W37+W39</f>
        <v/>
      </c>
      <c r="X49" s="25">
        <f>-X37+X39</f>
        <v/>
      </c>
      <c r="Y49" s="25">
        <f>-Y37+Y39</f>
        <v/>
      </c>
      <c r="Z49" s="25">
        <f>-Z37+Z39</f>
        <v/>
      </c>
      <c r="AA49" s="25">
        <f>-AA37+AA39</f>
        <v/>
      </c>
      <c r="AB49" s="25">
        <f>-AB37+AB39</f>
        <v/>
      </c>
      <c r="AC49" s="25">
        <f>-AC37+AC39</f>
        <v/>
      </c>
      <c r="AD49" s="25">
        <f>-AD37+AD39</f>
        <v/>
      </c>
      <c r="AE49" s="25">
        <f>-AE37+AE39</f>
        <v/>
      </c>
      <c r="AF49" s="25">
        <f>-AF37+AF39</f>
        <v/>
      </c>
      <c r="AG49" s="25">
        <f>-AG37+AG39</f>
        <v/>
      </c>
      <c r="AH49" s="25">
        <f>-AH37+AH39</f>
        <v/>
      </c>
      <c r="AI49" s="25">
        <f>-AI37+AI39</f>
        <v/>
      </c>
      <c r="AJ49" s="25">
        <f>-AJ37+AJ39</f>
        <v/>
      </c>
      <c r="AK49" s="25">
        <f>-AK37+AK39</f>
        <v/>
      </c>
      <c r="AL49" s="25">
        <f>-AL37+AL39</f>
        <v/>
      </c>
      <c r="AM49" s="25">
        <f>-AM37+AM39</f>
        <v/>
      </c>
      <c r="AN49" s="25">
        <f>-AN37+AN39</f>
        <v/>
      </c>
      <c r="AO49" s="25">
        <f>-AO37+AO39</f>
        <v/>
      </c>
      <c r="AP49" s="25">
        <f>-AP37+AP39</f>
        <v/>
      </c>
      <c r="AQ49" s="25">
        <f>-AQ37+AQ39</f>
        <v/>
      </c>
      <c r="AR49" s="25">
        <f>-AR37+AR39</f>
        <v/>
      </c>
      <c r="AS49" s="25">
        <f>-AS37+AS39</f>
        <v/>
      </c>
      <c r="AT49" s="25">
        <f>-AT37+AT39</f>
        <v/>
      </c>
      <c r="AU49" s="25">
        <f>-AU37+AU39</f>
        <v/>
      </c>
      <c r="AV49" s="25">
        <f>-AV37+AV39</f>
        <v/>
      </c>
      <c r="AW49" s="25">
        <f>-AW37+AW39</f>
        <v/>
      </c>
      <c r="AX49" s="25">
        <f>-AX37+AX39</f>
        <v/>
      </c>
      <c r="AY49" s="25">
        <f>-AY37+AY39</f>
        <v/>
      </c>
      <c r="AZ49" s="25">
        <f>-AZ37+AZ39</f>
        <v/>
      </c>
      <c r="BA49" s="25">
        <f>-BA37+BA39</f>
        <v/>
      </c>
      <c r="BB49" s="25">
        <f>-BB37+BB39</f>
        <v/>
      </c>
      <c r="BC49" s="25">
        <f>-BC37+BC39</f>
        <v/>
      </c>
      <c r="BD49" s="25">
        <f>-BD37+BD39</f>
        <v/>
      </c>
      <c r="BE49" s="25">
        <f>-BE37+BE39</f>
        <v/>
      </c>
      <c r="BF49" s="25">
        <f>-BF37+BF39</f>
        <v/>
      </c>
      <c r="BG49" s="25">
        <f>-BG37+BG39</f>
        <v/>
      </c>
      <c r="BH49" s="25">
        <f>-BH37+BH39</f>
        <v/>
      </c>
      <c r="BI49" s="25">
        <f>-BI37+BI39</f>
        <v/>
      </c>
      <c r="BJ49" s="25">
        <f>-BJ37+BJ39</f>
        <v/>
      </c>
      <c r="BK49" s="25">
        <f>-BK37+BK39</f>
        <v/>
      </c>
      <c r="BL49" s="25">
        <f>-BL37+BL39</f>
        <v/>
      </c>
      <c r="BM49" s="25">
        <f>-BM37+BM39</f>
        <v/>
      </c>
      <c r="BN49" s="25">
        <f>-BN37+BN39</f>
        <v/>
      </c>
      <c r="BO49" s="25">
        <f>-BO37+BO39</f>
        <v/>
      </c>
      <c r="BP49" s="25">
        <f>-BP37+BP39</f>
        <v/>
      </c>
      <c r="BQ49" s="25">
        <f>-BQ37+BQ39</f>
        <v/>
      </c>
      <c r="BR49" s="25">
        <f>-BR37+BR39</f>
        <v/>
      </c>
      <c r="BS49" s="25">
        <f>-BS37+BS39</f>
        <v/>
      </c>
      <c r="BT49" s="25">
        <f>-BT37+BT39</f>
        <v/>
      </c>
      <c r="BU49" s="25">
        <f>-BU37+BU39</f>
        <v/>
      </c>
      <c r="BV49" s="25">
        <f>-BV37+BV39</f>
        <v/>
      </c>
      <c r="BW49" s="25">
        <f>-BW37+BW39</f>
        <v/>
      </c>
      <c r="BX49" s="25">
        <f>-BX37+BX39</f>
        <v/>
      </c>
      <c r="BY49" s="25">
        <f>-BY37+BY39</f>
        <v/>
      </c>
      <c r="BZ49" s="25">
        <f>-BZ37+BZ39</f>
        <v/>
      </c>
      <c r="CA49" s="25">
        <f>-CA37+CA39</f>
        <v/>
      </c>
      <c r="CB49" s="25">
        <f>-CB37+CB39</f>
        <v/>
      </c>
      <c r="CC49" s="25">
        <f>-CC37+CC39</f>
        <v/>
      </c>
      <c r="CD49" s="25">
        <f>-CD37+CD39</f>
        <v/>
      </c>
      <c r="CE49" s="25">
        <f>-CE37+CE39</f>
        <v/>
      </c>
      <c r="CF49" s="25">
        <f>-CF37+CF39</f>
        <v/>
      </c>
      <c r="CG49" s="25">
        <f>-CG37+CG39</f>
        <v/>
      </c>
      <c r="CH49" s="25">
        <f>-CH37+CH39</f>
        <v/>
      </c>
      <c r="CI49" s="25">
        <f>-CI37+CI39</f>
        <v/>
      </c>
      <c r="CJ49" s="25">
        <f>-CJ37+CJ39</f>
        <v/>
      </c>
      <c r="CK49" s="25">
        <f>-CK37+CK39</f>
        <v/>
      </c>
      <c r="CL49" s="25">
        <f>-CL37+CL39</f>
        <v/>
      </c>
      <c r="CM49" s="25">
        <f>-CM37+CM39</f>
        <v/>
      </c>
      <c r="CN49" s="25">
        <f>-CN37+CN39</f>
        <v/>
      </c>
      <c r="CO49" s="25">
        <f>-CO37+CO39</f>
        <v/>
      </c>
      <c r="CP49" s="25">
        <f>-CP37+CP39</f>
        <v/>
      </c>
      <c r="CQ49" s="25">
        <f>-CQ37+CQ39</f>
        <v/>
      </c>
      <c r="CR49" s="25">
        <f>-CR37+CR39</f>
        <v/>
      </c>
      <c r="CS49" s="25">
        <f>-CS37+CS39</f>
        <v/>
      </c>
      <c r="CT49" s="25">
        <f>-CT37+CT39</f>
        <v/>
      </c>
      <c r="CU49" s="25">
        <f>-CU37+CU39</f>
        <v/>
      </c>
      <c r="CV49" s="25">
        <f>-CV37+CV39</f>
        <v/>
      </c>
      <c r="CW49" s="25">
        <f>-CW37+CW39</f>
        <v/>
      </c>
      <c r="CX49" s="25">
        <f>-CX37+CX39</f>
        <v/>
      </c>
      <c r="CY49" s="25">
        <f>-CY37+CY39</f>
        <v/>
      </c>
      <c r="CZ49" s="25">
        <f>-CZ37+CZ39</f>
        <v/>
      </c>
      <c r="DA49" s="25">
        <f>-DA37+DA39</f>
        <v/>
      </c>
      <c r="DB49" s="25">
        <f>-DB37+DB39</f>
        <v/>
      </c>
      <c r="DC49" s="25">
        <f>-DC37+DC39</f>
        <v/>
      </c>
      <c r="DD49" s="25">
        <f>-DD37+DD39</f>
        <v/>
      </c>
      <c r="DE49" s="25">
        <f>-DE37+DE39</f>
        <v/>
      </c>
      <c r="DF49" s="25">
        <f>-DF37+DF39</f>
        <v/>
      </c>
      <c r="DG49" s="25">
        <f>-DG37+DG39</f>
        <v/>
      </c>
      <c r="DH49" s="25">
        <f>-DH37+DH39</f>
        <v/>
      </c>
      <c r="DI49" s="25">
        <f>-DI37+DI39</f>
        <v/>
      </c>
      <c r="DJ49" s="25">
        <f>-DJ37+DJ39</f>
        <v/>
      </c>
      <c r="DK49" s="25">
        <f>-DK37+DK39</f>
        <v/>
      </c>
      <c r="DL49" s="25">
        <f>-DL37+DL39</f>
        <v/>
      </c>
      <c r="DM49" s="25">
        <f>-DM37+DM39</f>
        <v/>
      </c>
      <c r="DN49" s="25">
        <f>-DN37+DN39</f>
        <v/>
      </c>
      <c r="DO49" s="25">
        <f>-DO37+DO39</f>
        <v/>
      </c>
      <c r="DP49" s="25">
        <f>-DP37+DP39</f>
        <v/>
      </c>
      <c r="DQ49" s="25">
        <f>-DQ37+DQ39</f>
        <v/>
      </c>
      <c r="DR49" s="25">
        <f>-DR37+DR39</f>
        <v/>
      </c>
      <c r="DS49" s="25">
        <f>-DS37+DS39</f>
        <v/>
      </c>
      <c r="DT49" s="25">
        <f>-DT37+DT39</f>
        <v/>
      </c>
      <c r="DU49" s="25">
        <f>-DU37+DU39</f>
        <v/>
      </c>
      <c r="DV49" s="25">
        <f>-DV37+DV39</f>
        <v/>
      </c>
      <c r="DW49" s="25">
        <f>-DW37+DW39</f>
        <v/>
      </c>
      <c r="DX49" s="25">
        <f>-DX37+DX39</f>
        <v/>
      </c>
      <c r="DY49" s="25">
        <f>-DY37+DY39</f>
        <v/>
      </c>
      <c r="DZ49" s="25">
        <f>-DZ37+DZ39</f>
        <v/>
      </c>
      <c r="EA49" s="25">
        <f>-EA37+EA39</f>
        <v/>
      </c>
      <c r="EB49" s="25">
        <f>-EB37+EB39</f>
        <v/>
      </c>
      <c r="EC49" s="25">
        <f>-EC37+EC39</f>
        <v/>
      </c>
      <c r="ED49" s="25">
        <f>-ED37+ED39</f>
        <v/>
      </c>
      <c r="EE49" s="25">
        <f>-EE37+EE39</f>
        <v/>
      </c>
      <c r="EF49" s="25">
        <f>-EF37+EF39</f>
        <v/>
      </c>
      <c r="EG49" s="25">
        <f>-EG37+EG39</f>
        <v/>
      </c>
      <c r="EH49" s="25">
        <f>-EH37+EH39</f>
        <v/>
      </c>
      <c r="EI49" s="25">
        <f>-EI37+EI39</f>
        <v/>
      </c>
      <c r="EJ49" s="25">
        <f>-EJ37+EJ39</f>
        <v/>
      </c>
      <c r="EK49" s="25">
        <f>-EK37+EK39</f>
        <v/>
      </c>
      <c r="EL49" s="25">
        <f>-EL37+EL39</f>
        <v/>
      </c>
      <c r="EM49" s="25">
        <f>-EM37+EM39</f>
        <v/>
      </c>
      <c r="EN49" s="25">
        <f>-EN37+EN39</f>
        <v/>
      </c>
      <c r="EO49" s="25">
        <f>-EO37+EO39</f>
        <v/>
      </c>
      <c r="EP49" s="25">
        <f>-EP37+EP39</f>
        <v/>
      </c>
      <c r="EQ49" s="25">
        <f>-EQ37+EQ39</f>
        <v/>
      </c>
      <c r="ER49" s="25">
        <f>-ER37+ER39</f>
        <v/>
      </c>
      <c r="ES49" s="25">
        <f>-ES37+ES39</f>
        <v/>
      </c>
      <c r="ET49" s="25">
        <f>-ET37+ET39</f>
        <v/>
      </c>
      <c r="EU49" s="25">
        <f>-EU37+EU39</f>
        <v/>
      </c>
      <c r="EV49" s="25">
        <f>-EV37+EV39</f>
        <v/>
      </c>
      <c r="EW49" s="25">
        <f>-EW37+EW39</f>
        <v/>
      </c>
      <c r="EX49" s="25">
        <f>-EX37+EX39</f>
        <v/>
      </c>
      <c r="EY49" s="25">
        <f>-EY37+EY39</f>
        <v/>
      </c>
      <c r="EZ49" s="25">
        <f>-EZ37+EZ39</f>
        <v/>
      </c>
      <c r="FA49" s="25">
        <f>-FA37+FA39</f>
        <v/>
      </c>
      <c r="FB49" s="25">
        <f>-FB37+FB39</f>
        <v/>
      </c>
      <c r="FC49" s="25">
        <f>-FC37+FC39</f>
        <v/>
      </c>
      <c r="FD49" s="25">
        <f>-FD37+FD39</f>
        <v/>
      </c>
      <c r="FE49" s="25">
        <f>-FE37+FE39</f>
        <v/>
      </c>
      <c r="FF49" s="25">
        <f>-FF37+FF39</f>
        <v/>
      </c>
      <c r="FG49" s="25">
        <f>-FG37+FG39</f>
        <v/>
      </c>
      <c r="FH49" s="25">
        <f>-FH37+FH39</f>
        <v/>
      </c>
      <c r="FI49" s="25">
        <f>-FI37+FI39</f>
        <v/>
      </c>
      <c r="FJ49" s="25">
        <f>-FJ37+FJ39</f>
        <v/>
      </c>
      <c r="FK49" s="25">
        <f>-FK37+FK39</f>
        <v/>
      </c>
      <c r="FL49" s="25">
        <f>-FL37+FL39</f>
        <v/>
      </c>
      <c r="FM49" s="25">
        <f>-FM37+FM39</f>
        <v/>
      </c>
      <c r="FN49" s="25">
        <f>-FN37+FN39</f>
        <v/>
      </c>
      <c r="FO49" s="25">
        <f>-FO37+FO39</f>
        <v/>
      </c>
      <c r="FP49" s="25">
        <f>-FP37+FP39</f>
        <v/>
      </c>
      <c r="FQ49" s="25">
        <f>-FQ37+FQ39</f>
        <v/>
      </c>
      <c r="FR49" s="25">
        <f>-FR37+FR39</f>
        <v/>
      </c>
      <c r="FS49" s="25">
        <f>-FS37+FS39</f>
        <v/>
      </c>
      <c r="FT49" s="25">
        <f>-FT37+FT39</f>
        <v/>
      </c>
      <c r="FU49" s="25">
        <f>-FU37+FU39</f>
        <v/>
      </c>
      <c r="FV49" s="25">
        <f>-FV37+FV39</f>
        <v/>
      </c>
      <c r="FW49" s="25">
        <f>-FW37+FW39</f>
        <v/>
      </c>
      <c r="FX49" s="25">
        <f>-FX37+FX39</f>
        <v/>
      </c>
      <c r="FY49" s="25">
        <f>-FY37+FY39</f>
        <v/>
      </c>
      <c r="FZ49" s="25">
        <f>-FZ37+FZ39</f>
        <v/>
      </c>
      <c r="GA49" s="25">
        <f>-GA37+GA39</f>
        <v/>
      </c>
      <c r="GB49" s="25">
        <f>-GB37+GB39</f>
        <v/>
      </c>
      <c r="GC49" s="24">
        <f>-GC37+GC39</f>
        <v/>
      </c>
    </row>
    <row r="50">
      <c r="B50" s="6" t="inlineStr">
        <is>
          <t>Sponsor Cash Flow in Tier 1</t>
        </is>
      </c>
      <c r="C50" s="856">
        <f>XIRR(E50:GC50,$E$29:$GC$29)</f>
        <v/>
      </c>
      <c r="D50" s="832" t="n"/>
      <c r="E50" s="20">
        <f>-E44+E46</f>
        <v/>
      </c>
      <c r="F50" s="23">
        <f>-F44+F46</f>
        <v/>
      </c>
      <c r="G50" s="23">
        <f>-G44+G46</f>
        <v/>
      </c>
      <c r="H50" s="843">
        <f>-H44+H46</f>
        <v/>
      </c>
      <c r="I50" s="843">
        <f>-I44+I46</f>
        <v/>
      </c>
      <c r="J50" s="23">
        <f>-J44+J46</f>
        <v/>
      </c>
      <c r="K50" s="23">
        <f>-K44+K46</f>
        <v/>
      </c>
      <c r="L50" s="23">
        <f>-L44+L46</f>
        <v/>
      </c>
      <c r="M50" s="23">
        <f>-M44+M46</f>
        <v/>
      </c>
      <c r="N50" s="23">
        <f>-N44+N46</f>
        <v/>
      </c>
      <c r="O50" s="23">
        <f>-O44+O46</f>
        <v/>
      </c>
      <c r="P50" s="23">
        <f>-P44+P46</f>
        <v/>
      </c>
      <c r="Q50" s="23">
        <f>-Q44+Q46</f>
        <v/>
      </c>
      <c r="R50" s="23">
        <f>-R44+R46</f>
        <v/>
      </c>
      <c r="S50" s="23">
        <f>-S44+S46</f>
        <v/>
      </c>
      <c r="T50" s="23">
        <f>-T44+T46</f>
        <v/>
      </c>
      <c r="U50" s="23">
        <f>-U44+U46</f>
        <v/>
      </c>
      <c r="V50" s="23">
        <f>-V44+V46</f>
        <v/>
      </c>
      <c r="W50" s="23">
        <f>-W44+W46</f>
        <v/>
      </c>
      <c r="X50" s="23">
        <f>-X44+X46</f>
        <v/>
      </c>
      <c r="Y50" s="23">
        <f>-Y44+Y46</f>
        <v/>
      </c>
      <c r="Z50" s="23">
        <f>-Z44+Z46</f>
        <v/>
      </c>
      <c r="AA50" s="23">
        <f>-AA44+AA46</f>
        <v/>
      </c>
      <c r="AB50" s="23">
        <f>-AB44+AB46</f>
        <v/>
      </c>
      <c r="AC50" s="23">
        <f>-AC44+AC46</f>
        <v/>
      </c>
      <c r="AD50" s="23">
        <f>-AD44+AD46</f>
        <v/>
      </c>
      <c r="AE50" s="23">
        <f>-AE44+AE46</f>
        <v/>
      </c>
      <c r="AF50" s="23">
        <f>-AF44+AF46</f>
        <v/>
      </c>
      <c r="AG50" s="23">
        <f>-AG44+AG46</f>
        <v/>
      </c>
      <c r="AH50" s="23">
        <f>-AH44+AH46</f>
        <v/>
      </c>
      <c r="AI50" s="23">
        <f>-AI44+AI46</f>
        <v/>
      </c>
      <c r="AJ50" s="23">
        <f>-AJ44+AJ46</f>
        <v/>
      </c>
      <c r="AK50" s="23">
        <f>-AK44+AK46</f>
        <v/>
      </c>
      <c r="AL50" s="23">
        <f>-AL44+AL46</f>
        <v/>
      </c>
      <c r="AM50" s="23">
        <f>-AM44+AM46</f>
        <v/>
      </c>
      <c r="AN50" s="23">
        <f>-AN44+AN46</f>
        <v/>
      </c>
      <c r="AO50" s="23">
        <f>-AO44+AO46</f>
        <v/>
      </c>
      <c r="AP50" s="23">
        <f>-AP44+AP46</f>
        <v/>
      </c>
      <c r="AQ50" s="23">
        <f>-AQ44+AQ46</f>
        <v/>
      </c>
      <c r="AR50" s="23">
        <f>-AR44+AR46</f>
        <v/>
      </c>
      <c r="AS50" s="23">
        <f>-AS44+AS46</f>
        <v/>
      </c>
      <c r="AT50" s="23">
        <f>-AT44+AT46</f>
        <v/>
      </c>
      <c r="AU50" s="23">
        <f>-AU44+AU46</f>
        <v/>
      </c>
      <c r="AV50" s="23">
        <f>-AV44+AV46</f>
        <v/>
      </c>
      <c r="AW50" s="23">
        <f>-AW44+AW46</f>
        <v/>
      </c>
      <c r="AX50" s="23">
        <f>-AX44+AX46</f>
        <v/>
      </c>
      <c r="AY50" s="23">
        <f>-AY44+AY46</f>
        <v/>
      </c>
      <c r="AZ50" s="23">
        <f>-AZ44+AZ46</f>
        <v/>
      </c>
      <c r="BA50" s="23">
        <f>-BA44+BA46</f>
        <v/>
      </c>
      <c r="BB50" s="23">
        <f>-BB44+BB46</f>
        <v/>
      </c>
      <c r="BC50" s="23">
        <f>-BC44+BC46</f>
        <v/>
      </c>
      <c r="BD50" s="23">
        <f>-BD44+BD46</f>
        <v/>
      </c>
      <c r="BE50" s="23">
        <f>-BE44+BE46</f>
        <v/>
      </c>
      <c r="BF50" s="23">
        <f>-BF44+BF46</f>
        <v/>
      </c>
      <c r="BG50" s="23">
        <f>-BG44+BG46</f>
        <v/>
      </c>
      <c r="BH50" s="23">
        <f>-BH44+BH46</f>
        <v/>
      </c>
      <c r="BI50" s="23">
        <f>-BI44+BI46</f>
        <v/>
      </c>
      <c r="BJ50" s="23">
        <f>-BJ44+BJ46</f>
        <v/>
      </c>
      <c r="BK50" s="23">
        <f>-BK44+BK46</f>
        <v/>
      </c>
      <c r="BL50" s="23">
        <f>-BL44+BL46</f>
        <v/>
      </c>
      <c r="BM50" s="23">
        <f>-BM44+BM46</f>
        <v/>
      </c>
      <c r="BN50" s="23">
        <f>-BN44+BN46</f>
        <v/>
      </c>
      <c r="BO50" s="23">
        <f>-BO44+BO46</f>
        <v/>
      </c>
      <c r="BP50" s="23">
        <f>-BP44+BP46</f>
        <v/>
      </c>
      <c r="BQ50" s="23">
        <f>-BQ44+BQ46</f>
        <v/>
      </c>
      <c r="BR50" s="23">
        <f>-BR44+BR46</f>
        <v/>
      </c>
      <c r="BS50" s="23">
        <f>-BS44+BS46</f>
        <v/>
      </c>
      <c r="BT50" s="23">
        <f>-BT44+BT46</f>
        <v/>
      </c>
      <c r="BU50" s="23">
        <f>-BU44+BU46</f>
        <v/>
      </c>
      <c r="BV50" s="23">
        <f>-BV44+BV46</f>
        <v/>
      </c>
      <c r="BW50" s="23">
        <f>-BW44+BW46</f>
        <v/>
      </c>
      <c r="BX50" s="23">
        <f>-BX44+BX46</f>
        <v/>
      </c>
      <c r="BY50" s="23">
        <f>-BY44+BY46</f>
        <v/>
      </c>
      <c r="BZ50" s="23">
        <f>-BZ44+BZ46</f>
        <v/>
      </c>
      <c r="CA50" s="23">
        <f>-CA44+CA46</f>
        <v/>
      </c>
      <c r="CB50" s="23">
        <f>-CB44+CB46</f>
        <v/>
      </c>
      <c r="CC50" s="23">
        <f>-CC44+CC46</f>
        <v/>
      </c>
      <c r="CD50" s="23">
        <f>-CD44+CD46</f>
        <v/>
      </c>
      <c r="CE50" s="23">
        <f>-CE44+CE46</f>
        <v/>
      </c>
      <c r="CF50" s="23">
        <f>-CF44+CF46</f>
        <v/>
      </c>
      <c r="CG50" s="23">
        <f>-CG44+CG46</f>
        <v/>
      </c>
      <c r="CH50" s="23">
        <f>-CH44+CH46</f>
        <v/>
      </c>
      <c r="CI50" s="23">
        <f>-CI44+CI46</f>
        <v/>
      </c>
      <c r="CJ50" s="23">
        <f>-CJ44+CJ46</f>
        <v/>
      </c>
      <c r="CK50" s="23">
        <f>-CK44+CK46</f>
        <v/>
      </c>
      <c r="CL50" s="23">
        <f>-CL44+CL46</f>
        <v/>
      </c>
      <c r="CM50" s="23">
        <f>-CM44+CM46</f>
        <v/>
      </c>
      <c r="CN50" s="23">
        <f>-CN44+CN46</f>
        <v/>
      </c>
      <c r="CO50" s="23">
        <f>-CO44+CO46</f>
        <v/>
      </c>
      <c r="CP50" s="23">
        <f>-CP44+CP46</f>
        <v/>
      </c>
      <c r="CQ50" s="23">
        <f>-CQ44+CQ46</f>
        <v/>
      </c>
      <c r="CR50" s="23">
        <f>-CR44+CR46</f>
        <v/>
      </c>
      <c r="CS50" s="23">
        <f>-CS44+CS46</f>
        <v/>
      </c>
      <c r="CT50" s="23">
        <f>-CT44+CT46</f>
        <v/>
      </c>
      <c r="CU50" s="23">
        <f>-CU44+CU46</f>
        <v/>
      </c>
      <c r="CV50" s="23">
        <f>-CV44+CV46</f>
        <v/>
      </c>
      <c r="CW50" s="23">
        <f>-CW44+CW46</f>
        <v/>
      </c>
      <c r="CX50" s="23">
        <f>-CX44+CX46</f>
        <v/>
      </c>
      <c r="CY50" s="23">
        <f>-CY44+CY46</f>
        <v/>
      </c>
      <c r="CZ50" s="23">
        <f>-CZ44+CZ46</f>
        <v/>
      </c>
      <c r="DA50" s="23">
        <f>-DA44+DA46</f>
        <v/>
      </c>
      <c r="DB50" s="23">
        <f>-DB44+DB46</f>
        <v/>
      </c>
      <c r="DC50" s="23">
        <f>-DC44+DC46</f>
        <v/>
      </c>
      <c r="DD50" s="23">
        <f>-DD44+DD46</f>
        <v/>
      </c>
      <c r="DE50" s="23">
        <f>-DE44+DE46</f>
        <v/>
      </c>
      <c r="DF50" s="23">
        <f>-DF44+DF46</f>
        <v/>
      </c>
      <c r="DG50" s="23">
        <f>-DG44+DG46</f>
        <v/>
      </c>
      <c r="DH50" s="23">
        <f>-DH44+DH46</f>
        <v/>
      </c>
      <c r="DI50" s="23">
        <f>-DI44+DI46</f>
        <v/>
      </c>
      <c r="DJ50" s="23">
        <f>-DJ44+DJ46</f>
        <v/>
      </c>
      <c r="DK50" s="23">
        <f>-DK44+DK46</f>
        <v/>
      </c>
      <c r="DL50" s="23">
        <f>-DL44+DL46</f>
        <v/>
      </c>
      <c r="DM50" s="23">
        <f>-DM44+DM46</f>
        <v/>
      </c>
      <c r="DN50" s="23">
        <f>-DN44+DN46</f>
        <v/>
      </c>
      <c r="DO50" s="23">
        <f>-DO44+DO46</f>
        <v/>
      </c>
      <c r="DP50" s="23">
        <f>-DP44+DP46</f>
        <v/>
      </c>
      <c r="DQ50" s="23">
        <f>-DQ44+DQ46</f>
        <v/>
      </c>
      <c r="DR50" s="23">
        <f>-DR44+DR46</f>
        <v/>
      </c>
      <c r="DS50" s="23">
        <f>-DS44+DS46</f>
        <v/>
      </c>
      <c r="DT50" s="23">
        <f>-DT44+DT46</f>
        <v/>
      </c>
      <c r="DU50" s="23">
        <f>-DU44+DU46</f>
        <v/>
      </c>
      <c r="DV50" s="23">
        <f>-DV44+DV46</f>
        <v/>
      </c>
      <c r="DW50" s="23">
        <f>-DW44+DW46</f>
        <v/>
      </c>
      <c r="DX50" s="23">
        <f>-DX44+DX46</f>
        <v/>
      </c>
      <c r="DY50" s="23">
        <f>-DY44+DY46</f>
        <v/>
      </c>
      <c r="DZ50" s="23">
        <f>-DZ44+DZ46</f>
        <v/>
      </c>
      <c r="EA50" s="23">
        <f>-EA44+EA46</f>
        <v/>
      </c>
      <c r="EB50" s="23">
        <f>-EB44+EB46</f>
        <v/>
      </c>
      <c r="EC50" s="23">
        <f>-EC44+EC46</f>
        <v/>
      </c>
      <c r="ED50" s="23">
        <f>-ED44+ED46</f>
        <v/>
      </c>
      <c r="EE50" s="23">
        <f>-EE44+EE46</f>
        <v/>
      </c>
      <c r="EF50" s="23">
        <f>-EF44+EF46</f>
        <v/>
      </c>
      <c r="EG50" s="23">
        <f>-EG44+EG46</f>
        <v/>
      </c>
      <c r="EH50" s="23">
        <f>-EH44+EH46</f>
        <v/>
      </c>
      <c r="EI50" s="23">
        <f>-EI44+EI46</f>
        <v/>
      </c>
      <c r="EJ50" s="23">
        <f>-EJ44+EJ46</f>
        <v/>
      </c>
      <c r="EK50" s="23">
        <f>-EK44+EK46</f>
        <v/>
      </c>
      <c r="EL50" s="23">
        <f>-EL44+EL46</f>
        <v/>
      </c>
      <c r="EM50" s="23">
        <f>-EM44+EM46</f>
        <v/>
      </c>
      <c r="EN50" s="23">
        <f>-EN44+EN46</f>
        <v/>
      </c>
      <c r="EO50" s="23">
        <f>-EO44+EO46</f>
        <v/>
      </c>
      <c r="EP50" s="23">
        <f>-EP44+EP46</f>
        <v/>
      </c>
      <c r="EQ50" s="23">
        <f>-EQ44+EQ46</f>
        <v/>
      </c>
      <c r="ER50" s="23">
        <f>-ER44+ER46</f>
        <v/>
      </c>
      <c r="ES50" s="23">
        <f>-ES44+ES46</f>
        <v/>
      </c>
      <c r="ET50" s="23">
        <f>-ET44+ET46</f>
        <v/>
      </c>
      <c r="EU50" s="23">
        <f>-EU44+EU46</f>
        <v/>
      </c>
      <c r="EV50" s="23">
        <f>-EV44+EV46</f>
        <v/>
      </c>
      <c r="EW50" s="23">
        <f>-EW44+EW46</f>
        <v/>
      </c>
      <c r="EX50" s="23">
        <f>-EX44+EX46</f>
        <v/>
      </c>
      <c r="EY50" s="23">
        <f>-EY44+EY46</f>
        <v/>
      </c>
      <c r="EZ50" s="23">
        <f>-EZ44+EZ46</f>
        <v/>
      </c>
      <c r="FA50" s="23">
        <f>-FA44+FA46</f>
        <v/>
      </c>
      <c r="FB50" s="23">
        <f>-FB44+FB46</f>
        <v/>
      </c>
      <c r="FC50" s="23">
        <f>-FC44+FC46</f>
        <v/>
      </c>
      <c r="FD50" s="23">
        <f>-FD44+FD46</f>
        <v/>
      </c>
      <c r="FE50" s="23">
        <f>-FE44+FE46</f>
        <v/>
      </c>
      <c r="FF50" s="23">
        <f>-FF44+FF46</f>
        <v/>
      </c>
      <c r="FG50" s="23">
        <f>-FG44+FG46</f>
        <v/>
      </c>
      <c r="FH50" s="23">
        <f>-FH44+FH46</f>
        <v/>
      </c>
      <c r="FI50" s="23">
        <f>-FI44+FI46</f>
        <v/>
      </c>
      <c r="FJ50" s="23">
        <f>-FJ44+FJ46</f>
        <v/>
      </c>
      <c r="FK50" s="23">
        <f>-FK44+FK46</f>
        <v/>
      </c>
      <c r="FL50" s="23">
        <f>-FL44+FL46</f>
        <v/>
      </c>
      <c r="FM50" s="23">
        <f>-FM44+FM46</f>
        <v/>
      </c>
      <c r="FN50" s="23">
        <f>-FN44+FN46</f>
        <v/>
      </c>
      <c r="FO50" s="23">
        <f>-FO44+FO46</f>
        <v/>
      </c>
      <c r="FP50" s="23">
        <f>-FP44+FP46</f>
        <v/>
      </c>
      <c r="FQ50" s="23">
        <f>-FQ44+FQ46</f>
        <v/>
      </c>
      <c r="FR50" s="23">
        <f>-FR44+FR46</f>
        <v/>
      </c>
      <c r="FS50" s="23">
        <f>-FS44+FS46</f>
        <v/>
      </c>
      <c r="FT50" s="23">
        <f>-FT44+FT46</f>
        <v/>
      </c>
      <c r="FU50" s="23">
        <f>-FU44+FU46</f>
        <v/>
      </c>
      <c r="FV50" s="23">
        <f>-FV44+FV46</f>
        <v/>
      </c>
      <c r="FW50" s="23">
        <f>-FW44+FW46</f>
        <v/>
      </c>
      <c r="FX50" s="23">
        <f>-FX44+FX46</f>
        <v/>
      </c>
      <c r="FY50" s="23">
        <f>-FY44+FY46</f>
        <v/>
      </c>
      <c r="FZ50" s="23">
        <f>-FZ44+FZ46</f>
        <v/>
      </c>
      <c r="GA50" s="23">
        <f>-GA44+GA46</f>
        <v/>
      </c>
      <c r="GB50" s="23">
        <f>-GB44+GB46</f>
        <v/>
      </c>
      <c r="GC50" s="22">
        <f>-GC44+GC46</f>
        <v/>
      </c>
    </row>
    <row r="51" ht="5.15" customHeight="1"/>
    <row r="52">
      <c r="B52" s="30" t="inlineStr">
        <is>
          <t>Money Available for Further Distribution</t>
        </is>
      </c>
      <c r="C52" s="854" t="n"/>
      <c r="D52" s="29" t="n"/>
      <c r="E52" s="827" t="n"/>
      <c r="F52" s="28">
        <f>IFERROR(F32+F37-F39+F44-F46,0)</f>
        <v/>
      </c>
      <c r="G52" s="28">
        <f>IFERROR(G32+G37-G39+G44-G46,0)</f>
        <v/>
      </c>
      <c r="H52" s="844">
        <f>IFERROR(H32+H37-H39+H44-H46,0)</f>
        <v/>
      </c>
      <c r="I52" s="844">
        <f>IFERROR(I32+I37-I39+I44-I46,0)</f>
        <v/>
      </c>
      <c r="J52" s="28">
        <f>IFERROR(J32+J37-J39+J44-J46,0)</f>
        <v/>
      </c>
      <c r="K52" s="28">
        <f>IFERROR(K32+K37-K39+K44-K46,0)</f>
        <v/>
      </c>
      <c r="L52" s="28">
        <f>IFERROR(L32+L37-L39+L44-L46,0)</f>
        <v/>
      </c>
      <c r="M52" s="28">
        <f>IFERROR(M32+M37-M39+M44-M46,0)</f>
        <v/>
      </c>
      <c r="N52" s="28">
        <f>IFERROR(N32+N37-N39+N44-N46,0)</f>
        <v/>
      </c>
      <c r="O52" s="28">
        <f>IFERROR(O32+O37-O39+O44-O46,0)</f>
        <v/>
      </c>
      <c r="P52" s="28">
        <f>IFERROR(P32+P37-P39+P44-P46,0)</f>
        <v/>
      </c>
      <c r="Q52" s="28">
        <f>IFERROR(Q32+Q37-Q39+Q44-Q46,0)</f>
        <v/>
      </c>
      <c r="R52" s="28">
        <f>IFERROR(R32+R37-R39+R44-R46,0)</f>
        <v/>
      </c>
      <c r="S52" s="28">
        <f>IFERROR(S32+S37-S39+S44-S46,0)</f>
        <v/>
      </c>
      <c r="T52" s="28">
        <f>IFERROR(T32+T37-T39+T44-T46,0)</f>
        <v/>
      </c>
      <c r="U52" s="28">
        <f>IFERROR(U32+U37-U39+U44-U46,0)</f>
        <v/>
      </c>
      <c r="V52" s="28">
        <f>IFERROR(V32+V37-V39+V44-V46,0)</f>
        <v/>
      </c>
      <c r="W52" s="28">
        <f>IFERROR(W32+W37-W39+W44-W46,0)</f>
        <v/>
      </c>
      <c r="X52" s="28">
        <f>IFERROR(X32+X37-X39+X44-X46,0)</f>
        <v/>
      </c>
      <c r="Y52" s="28">
        <f>IFERROR(Y32+Y37-Y39+Y44-Y46,0)</f>
        <v/>
      </c>
      <c r="Z52" s="28">
        <f>IFERROR(Z32+Z37-Z39+Z44-Z46,0)</f>
        <v/>
      </c>
      <c r="AA52" s="28">
        <f>IFERROR(AA32+AA37-AA39+AA44-AA46,0)</f>
        <v/>
      </c>
      <c r="AB52" s="28">
        <f>IFERROR(AB32+AB37-AB39+AB44-AB46,0)</f>
        <v/>
      </c>
      <c r="AC52" s="28">
        <f>IFERROR(AC32+AC37-AC39+AC44-AC46,0)</f>
        <v/>
      </c>
      <c r="AD52" s="28">
        <f>IFERROR(AD32+AD37-AD39+AD44-AD46,0)</f>
        <v/>
      </c>
      <c r="AE52" s="28">
        <f>IFERROR(AE32+AE37-AE39+AE44-AE46,0)</f>
        <v/>
      </c>
      <c r="AF52" s="28">
        <f>IFERROR(AF32+AF37-AF39+AF44-AF46,0)</f>
        <v/>
      </c>
      <c r="AG52" s="28">
        <f>IFERROR(AG32+AG37-AG39+AG44-AG46,0)</f>
        <v/>
      </c>
      <c r="AH52" s="28">
        <f>IFERROR(AH32+AH37-AH39+AH44-AH46,0)</f>
        <v/>
      </c>
      <c r="AI52" s="28">
        <f>IFERROR(AI32+AI37-AI39+AI44-AI46,0)</f>
        <v/>
      </c>
      <c r="AJ52" s="28">
        <f>IFERROR(AJ32+AJ37-AJ39+AJ44-AJ46,0)</f>
        <v/>
      </c>
      <c r="AK52" s="28">
        <f>IFERROR(AK32+AK37-AK39+AK44-AK46,0)</f>
        <v/>
      </c>
      <c r="AL52" s="28">
        <f>IFERROR(AL32+AL37-AL39+AL44-AL46,0)</f>
        <v/>
      </c>
      <c r="AM52" s="28">
        <f>IFERROR(AM32+AM37-AM39+AM44-AM46,0)</f>
        <v/>
      </c>
      <c r="AN52" s="28">
        <f>IFERROR(AN32+AN37-AN39+AN44-AN46,0)</f>
        <v/>
      </c>
      <c r="AO52" s="28">
        <f>IFERROR(AO32+AO37-AO39+AO44-AO46,0)</f>
        <v/>
      </c>
      <c r="AP52" s="28">
        <f>IFERROR(AP32+AP37-AP39+AP44-AP46,0)</f>
        <v/>
      </c>
      <c r="AQ52" s="28">
        <f>IFERROR(AQ32+AQ37-AQ39+AQ44-AQ46,0)</f>
        <v/>
      </c>
      <c r="AR52" s="28">
        <f>IFERROR(AR32+AR37-AR39+AR44-AR46,0)</f>
        <v/>
      </c>
      <c r="AS52" s="28">
        <f>IFERROR(AS32+AS37-AS39+AS44-AS46,0)</f>
        <v/>
      </c>
      <c r="AT52" s="28">
        <f>IFERROR(AT32+AT37-AT39+AT44-AT46,0)</f>
        <v/>
      </c>
      <c r="AU52" s="28">
        <f>IFERROR(AU32+AU37-AU39+AU44-AU46,0)</f>
        <v/>
      </c>
      <c r="AV52" s="28">
        <f>IFERROR(AV32+AV37-AV39+AV44-AV46,0)</f>
        <v/>
      </c>
      <c r="AW52" s="28">
        <f>IFERROR(AW32+AW37-AW39+AW44-AW46,0)</f>
        <v/>
      </c>
      <c r="AX52" s="28">
        <f>IFERROR(AX32+AX37-AX39+AX44-AX46,0)</f>
        <v/>
      </c>
      <c r="AY52" s="28">
        <f>IFERROR(AY32+AY37-AY39+AY44-AY46,0)</f>
        <v/>
      </c>
      <c r="AZ52" s="28">
        <f>IFERROR(AZ32+AZ37-AZ39+AZ44-AZ46,0)</f>
        <v/>
      </c>
      <c r="BA52" s="28">
        <f>IFERROR(BA32+BA37-BA39+BA44-BA46,0)</f>
        <v/>
      </c>
      <c r="BB52" s="28">
        <f>IFERROR(BB32+BB37-BB39+BB44-BB46,0)</f>
        <v/>
      </c>
      <c r="BC52" s="28">
        <f>IFERROR(BC32+BC37-BC39+BC44-BC46,0)</f>
        <v/>
      </c>
      <c r="BD52" s="28">
        <f>IFERROR(BD32+BD37-BD39+BD44-BD46,0)</f>
        <v/>
      </c>
      <c r="BE52" s="28">
        <f>IFERROR(BE32+BE37-BE39+BE44-BE46,0)</f>
        <v/>
      </c>
      <c r="BF52" s="28">
        <f>IFERROR(BF32+BF37-BF39+BF44-BF46,0)</f>
        <v/>
      </c>
      <c r="BG52" s="28">
        <f>IFERROR(BG32+BG37-BG39+BG44-BG46,0)</f>
        <v/>
      </c>
      <c r="BH52" s="28">
        <f>IFERROR(BH32+BH37-BH39+BH44-BH46,0)</f>
        <v/>
      </c>
      <c r="BI52" s="28">
        <f>IFERROR(BI32+BI37-BI39+BI44-BI46,0)</f>
        <v/>
      </c>
      <c r="BJ52" s="28">
        <f>IFERROR(BJ32+BJ37-BJ39+BJ44-BJ46,0)</f>
        <v/>
      </c>
      <c r="BK52" s="28">
        <f>IFERROR(BK32+BK37-BK39+BK44-BK46,0)</f>
        <v/>
      </c>
      <c r="BL52" s="28">
        <f>IFERROR(BL32+BL37-BL39+BL44-BL46,0)</f>
        <v/>
      </c>
      <c r="BM52" s="28">
        <f>IFERROR(BM32+BM37-BM39+BM44-BM46,0)</f>
        <v/>
      </c>
      <c r="BN52" s="28">
        <f>IFERROR(BN32+BN37-BN39+BN44-BN46,0)</f>
        <v/>
      </c>
      <c r="BO52" s="28">
        <f>IFERROR(BO32+BO37-BO39+BO44-BO46,0)</f>
        <v/>
      </c>
      <c r="BP52" s="28">
        <f>IFERROR(BP32+BP37-BP39+BP44-BP46,0)</f>
        <v/>
      </c>
      <c r="BQ52" s="28">
        <f>IFERROR(BQ32+BQ37-BQ39+BQ44-BQ46,0)</f>
        <v/>
      </c>
      <c r="BR52" s="28">
        <f>IFERROR(BR32+BR37-BR39+BR44-BR46,0)</f>
        <v/>
      </c>
      <c r="BS52" s="28">
        <f>IFERROR(BS32+BS37-BS39+BS44-BS46,0)</f>
        <v/>
      </c>
      <c r="BT52" s="28">
        <f>IFERROR(BT32+BT37-BT39+BT44-BT46,0)</f>
        <v/>
      </c>
      <c r="BU52" s="28">
        <f>IFERROR(BU32+BU37-BU39+BU44-BU46,0)</f>
        <v/>
      </c>
      <c r="BV52" s="28">
        <f>IFERROR(BV32+BV37-BV39+BV44-BV46,0)</f>
        <v/>
      </c>
      <c r="BW52" s="28">
        <f>IFERROR(BW32+BW37-BW39+BW44-BW46,0)</f>
        <v/>
      </c>
      <c r="BX52" s="28">
        <f>IFERROR(BX32+BX37-BX39+BX44-BX46,0)</f>
        <v/>
      </c>
      <c r="BY52" s="28">
        <f>IFERROR(BY32+BY37-BY39+BY44-BY46,0)</f>
        <v/>
      </c>
      <c r="BZ52" s="28">
        <f>IFERROR(BZ32+BZ37-BZ39+BZ44-BZ46,0)</f>
        <v/>
      </c>
      <c r="CA52" s="28">
        <f>IFERROR(CA32+CA37-CA39+CA44-CA46,0)</f>
        <v/>
      </c>
      <c r="CB52" s="28">
        <f>IFERROR(CB32+CB37-CB39+CB44-CB46,0)</f>
        <v/>
      </c>
      <c r="CC52" s="28">
        <f>IFERROR(CC32+CC37-CC39+CC44-CC46,0)</f>
        <v/>
      </c>
      <c r="CD52" s="28">
        <f>IFERROR(CD32+CD37-CD39+CD44-CD46,0)</f>
        <v/>
      </c>
      <c r="CE52" s="28">
        <f>IFERROR(CE32+CE37-CE39+CE44-CE46,0)</f>
        <v/>
      </c>
      <c r="CF52" s="28">
        <f>IFERROR(CF32+CF37-CF39+CF44-CF46,0)</f>
        <v/>
      </c>
      <c r="CG52" s="28">
        <f>IFERROR(CG32+CG37-CG39+CG44-CG46,0)</f>
        <v/>
      </c>
      <c r="CH52" s="28">
        <f>IFERROR(CH32+CH37-CH39+CH44-CH46,0)</f>
        <v/>
      </c>
      <c r="CI52" s="28">
        <f>IFERROR(CI32+CI37-CI39+CI44-CI46,0)</f>
        <v/>
      </c>
      <c r="CJ52" s="28">
        <f>IFERROR(CJ32+CJ37-CJ39+CJ44-CJ46,0)</f>
        <v/>
      </c>
      <c r="CK52" s="28">
        <f>IFERROR(CK32+CK37-CK39+CK44-CK46,0)</f>
        <v/>
      </c>
      <c r="CL52" s="28">
        <f>IFERROR(CL32+CL37-CL39+CL44-CL46,0)</f>
        <v/>
      </c>
      <c r="CM52" s="28">
        <f>IFERROR(CM32+CM37-CM39+CM44-CM46,0)</f>
        <v/>
      </c>
      <c r="CN52" s="28">
        <f>IFERROR(CN32+CN37-CN39+CN44-CN46,0)</f>
        <v/>
      </c>
      <c r="CO52" s="28">
        <f>IFERROR(CO32+CO37-CO39+CO44-CO46,0)</f>
        <v/>
      </c>
      <c r="CP52" s="28">
        <f>IFERROR(CP32+CP37-CP39+CP44-CP46,0)</f>
        <v/>
      </c>
      <c r="CQ52" s="28">
        <f>IFERROR(CQ32+CQ37-CQ39+CQ44-CQ46,0)</f>
        <v/>
      </c>
      <c r="CR52" s="28">
        <f>IFERROR(CR32+CR37-CR39+CR44-CR46,0)</f>
        <v/>
      </c>
      <c r="CS52" s="28">
        <f>IFERROR(CS32+CS37-CS39+CS44-CS46,0)</f>
        <v/>
      </c>
      <c r="CT52" s="28">
        <f>IFERROR(CT32+CT37-CT39+CT44-CT46,0)</f>
        <v/>
      </c>
      <c r="CU52" s="28">
        <f>IFERROR(CU32+CU37-CU39+CU44-CU46,0)</f>
        <v/>
      </c>
      <c r="CV52" s="28">
        <f>IFERROR(CV32+CV37-CV39+CV44-CV46,0)</f>
        <v/>
      </c>
      <c r="CW52" s="28">
        <f>IFERROR(CW32+CW37-CW39+CW44-CW46,0)</f>
        <v/>
      </c>
      <c r="CX52" s="28">
        <f>IFERROR(CX32+CX37-CX39+CX44-CX46,0)</f>
        <v/>
      </c>
      <c r="CY52" s="28">
        <f>IFERROR(CY32+CY37-CY39+CY44-CY46,0)</f>
        <v/>
      </c>
      <c r="CZ52" s="28">
        <f>IFERROR(CZ32+CZ37-CZ39+CZ44-CZ46,0)</f>
        <v/>
      </c>
      <c r="DA52" s="28">
        <f>IFERROR(DA32+DA37-DA39+DA44-DA46,0)</f>
        <v/>
      </c>
      <c r="DB52" s="28">
        <f>IFERROR(DB32+DB37-DB39+DB44-DB46,0)</f>
        <v/>
      </c>
      <c r="DC52" s="28">
        <f>IFERROR(DC32+DC37-DC39+DC44-DC46,0)</f>
        <v/>
      </c>
      <c r="DD52" s="28">
        <f>IFERROR(DD32+DD37-DD39+DD44-DD46,0)</f>
        <v/>
      </c>
      <c r="DE52" s="28">
        <f>IFERROR(DE32+DE37-DE39+DE44-DE46,0)</f>
        <v/>
      </c>
      <c r="DF52" s="28">
        <f>IFERROR(DF32+DF37-DF39+DF44-DF46,0)</f>
        <v/>
      </c>
      <c r="DG52" s="28">
        <f>IFERROR(DG32+DG37-DG39+DG44-DG46,0)</f>
        <v/>
      </c>
      <c r="DH52" s="28">
        <f>IFERROR(DH32+DH37-DH39+DH44-DH46,0)</f>
        <v/>
      </c>
      <c r="DI52" s="28">
        <f>IFERROR(DI32+DI37-DI39+DI44-DI46,0)</f>
        <v/>
      </c>
      <c r="DJ52" s="28">
        <f>IFERROR(DJ32+DJ37-DJ39+DJ44-DJ46,0)</f>
        <v/>
      </c>
      <c r="DK52" s="28">
        <f>IFERROR(DK32+DK37-DK39+DK44-DK46,0)</f>
        <v/>
      </c>
      <c r="DL52" s="28">
        <f>IFERROR(DL32+DL37-DL39+DL44-DL46,0)</f>
        <v/>
      </c>
      <c r="DM52" s="28">
        <f>IFERROR(DM32+DM37-DM39+DM44-DM46,0)</f>
        <v/>
      </c>
      <c r="DN52" s="28">
        <f>IFERROR(DN32+DN37-DN39+DN44-DN46,0)</f>
        <v/>
      </c>
      <c r="DO52" s="28">
        <f>IFERROR(DO32+DO37-DO39+DO44-DO46,0)</f>
        <v/>
      </c>
      <c r="DP52" s="28">
        <f>IFERROR(DP32+DP37-DP39+DP44-DP46,0)</f>
        <v/>
      </c>
      <c r="DQ52" s="28">
        <f>IFERROR(DQ32+DQ37-DQ39+DQ44-DQ46,0)</f>
        <v/>
      </c>
      <c r="DR52" s="28">
        <f>IFERROR(DR32+DR37-DR39+DR44-DR46,0)</f>
        <v/>
      </c>
      <c r="DS52" s="28">
        <f>IFERROR(DS32+DS37-DS39+DS44-DS46,0)</f>
        <v/>
      </c>
      <c r="DT52" s="28">
        <f>IFERROR(DT32+DT37-DT39+DT44-DT46,0)</f>
        <v/>
      </c>
      <c r="DU52" s="28">
        <f>IFERROR(DU32+DU37-DU39+DU44-DU46,0)</f>
        <v/>
      </c>
      <c r="DV52" s="28">
        <f>IFERROR(DV32+DV37-DV39+DV44-DV46,0)</f>
        <v/>
      </c>
      <c r="DW52" s="28">
        <f>IFERROR(DW32+DW37-DW39+DW44-DW46,0)</f>
        <v/>
      </c>
      <c r="DX52" s="28">
        <f>IFERROR(DX32+DX37-DX39+DX44-DX46,0)</f>
        <v/>
      </c>
      <c r="DY52" s="28">
        <f>IFERROR(DY32+DY37-DY39+DY44-DY46,0)</f>
        <v/>
      </c>
      <c r="DZ52" s="28">
        <f>IFERROR(DZ32+DZ37-DZ39+DZ44-DZ46,0)</f>
        <v/>
      </c>
      <c r="EA52" s="28">
        <f>IFERROR(EA32+EA37-EA39+EA44-EA46,0)</f>
        <v/>
      </c>
      <c r="EB52" s="28">
        <f>IFERROR(EB32+EB37-EB39+EB44-EB46,0)</f>
        <v/>
      </c>
      <c r="EC52" s="28">
        <f>IFERROR(EC32+EC37-EC39+EC44-EC46,0)</f>
        <v/>
      </c>
      <c r="ED52" s="28">
        <f>IFERROR(ED32+ED37-ED39+ED44-ED46,0)</f>
        <v/>
      </c>
      <c r="EE52" s="28">
        <f>IFERROR(EE32+EE37-EE39+EE44-EE46,0)</f>
        <v/>
      </c>
      <c r="EF52" s="28">
        <f>IFERROR(EF32+EF37-EF39+EF44-EF46,0)</f>
        <v/>
      </c>
      <c r="EG52" s="28">
        <f>IFERROR(EG32+EG37-EG39+EG44-EG46,0)</f>
        <v/>
      </c>
      <c r="EH52" s="28">
        <f>IFERROR(EH32+EH37-EH39+EH44-EH46,0)</f>
        <v/>
      </c>
      <c r="EI52" s="28">
        <f>IFERROR(EI32+EI37-EI39+EI44-EI46,0)</f>
        <v/>
      </c>
      <c r="EJ52" s="28">
        <f>IFERROR(EJ32+EJ37-EJ39+EJ44-EJ46,0)</f>
        <v/>
      </c>
      <c r="EK52" s="28">
        <f>IFERROR(EK32+EK37-EK39+EK44-EK46,0)</f>
        <v/>
      </c>
      <c r="EL52" s="28">
        <f>IFERROR(EL32+EL37-EL39+EL44-EL46,0)</f>
        <v/>
      </c>
      <c r="EM52" s="28">
        <f>IFERROR(EM32+EM37-EM39+EM44-EM46,0)</f>
        <v/>
      </c>
      <c r="EN52" s="28">
        <f>IFERROR(EN32+EN37-EN39+EN44-EN46,0)</f>
        <v/>
      </c>
      <c r="EO52" s="28">
        <f>IFERROR(EO32+EO37-EO39+EO44-EO46,0)</f>
        <v/>
      </c>
      <c r="EP52" s="28">
        <f>IFERROR(EP32+EP37-EP39+EP44-EP46,0)</f>
        <v/>
      </c>
      <c r="EQ52" s="28">
        <f>IFERROR(EQ32+EQ37-EQ39+EQ44-EQ46,0)</f>
        <v/>
      </c>
      <c r="ER52" s="28">
        <f>IFERROR(ER32+ER37-ER39+ER44-ER46,0)</f>
        <v/>
      </c>
      <c r="ES52" s="28">
        <f>IFERROR(ES32+ES37-ES39+ES44-ES46,0)</f>
        <v/>
      </c>
      <c r="ET52" s="28">
        <f>IFERROR(ET32+ET37-ET39+ET44-ET46,0)</f>
        <v/>
      </c>
      <c r="EU52" s="28">
        <f>IFERROR(EU32+EU37-EU39+EU44-EU46,0)</f>
        <v/>
      </c>
      <c r="EV52" s="28">
        <f>IFERROR(EV32+EV37-EV39+EV44-EV46,0)</f>
        <v/>
      </c>
      <c r="EW52" s="28">
        <f>IFERROR(EW32+EW37-EW39+EW44-EW46,0)</f>
        <v/>
      </c>
      <c r="EX52" s="28">
        <f>IFERROR(EX32+EX37-EX39+EX44-EX46,0)</f>
        <v/>
      </c>
      <c r="EY52" s="28">
        <f>IFERROR(EY32+EY37-EY39+EY44-EY46,0)</f>
        <v/>
      </c>
      <c r="EZ52" s="28">
        <f>IFERROR(EZ32+EZ37-EZ39+EZ44-EZ46,0)</f>
        <v/>
      </c>
      <c r="FA52" s="28">
        <f>IFERROR(FA32+FA37-FA39+FA44-FA46,0)</f>
        <v/>
      </c>
      <c r="FB52" s="28">
        <f>IFERROR(FB32+FB37-FB39+FB44-FB46,0)</f>
        <v/>
      </c>
      <c r="FC52" s="28">
        <f>IFERROR(FC32+FC37-FC39+FC44-FC46,0)</f>
        <v/>
      </c>
      <c r="FD52" s="28">
        <f>IFERROR(FD32+FD37-FD39+FD44-FD46,0)</f>
        <v/>
      </c>
      <c r="FE52" s="28">
        <f>IFERROR(FE32+FE37-FE39+FE44-FE46,0)</f>
        <v/>
      </c>
      <c r="FF52" s="28">
        <f>IFERROR(FF32+FF37-FF39+FF44-FF46,0)</f>
        <v/>
      </c>
      <c r="FG52" s="28">
        <f>IFERROR(FG32+FG37-FG39+FG44-FG46,0)</f>
        <v/>
      </c>
      <c r="FH52" s="28">
        <f>IFERROR(FH32+FH37-FH39+FH44-FH46,0)</f>
        <v/>
      </c>
      <c r="FI52" s="28">
        <f>IFERROR(FI32+FI37-FI39+FI44-FI46,0)</f>
        <v/>
      </c>
      <c r="FJ52" s="28">
        <f>IFERROR(FJ32+FJ37-FJ39+FJ44-FJ46,0)</f>
        <v/>
      </c>
      <c r="FK52" s="28">
        <f>IFERROR(FK32+FK37-FK39+FK44-FK46,0)</f>
        <v/>
      </c>
      <c r="FL52" s="28">
        <f>IFERROR(FL32+FL37-FL39+FL44-FL46,0)</f>
        <v/>
      </c>
      <c r="FM52" s="28">
        <f>IFERROR(FM32+FM37-FM39+FM44-FM46,0)</f>
        <v/>
      </c>
      <c r="FN52" s="28">
        <f>IFERROR(FN32+FN37-FN39+FN44-FN46,0)</f>
        <v/>
      </c>
      <c r="FO52" s="28">
        <f>IFERROR(FO32+FO37-FO39+FO44-FO46,0)</f>
        <v/>
      </c>
      <c r="FP52" s="28">
        <f>IFERROR(FP32+FP37-FP39+FP44-FP46,0)</f>
        <v/>
      </c>
      <c r="FQ52" s="28">
        <f>IFERROR(FQ32+FQ37-FQ39+FQ44-FQ46,0)</f>
        <v/>
      </c>
      <c r="FR52" s="28">
        <f>IFERROR(FR32+FR37-FR39+FR44-FR46,0)</f>
        <v/>
      </c>
      <c r="FS52" s="28">
        <f>IFERROR(FS32+FS37-FS39+FS44-FS46,0)</f>
        <v/>
      </c>
      <c r="FT52" s="28">
        <f>IFERROR(FT32+FT37-FT39+FT44-FT46,0)</f>
        <v/>
      </c>
      <c r="FU52" s="28">
        <f>IFERROR(FU32+FU37-FU39+FU44-FU46,0)</f>
        <v/>
      </c>
      <c r="FV52" s="28">
        <f>IFERROR(FV32+FV37-FV39+FV44-FV46,0)</f>
        <v/>
      </c>
      <c r="FW52" s="28">
        <f>IFERROR(FW32+FW37-FW39+FW44-FW46,0)</f>
        <v/>
      </c>
      <c r="FX52" s="28">
        <f>IFERROR(FX32+FX37-FX39+FX44-FX46,0)</f>
        <v/>
      </c>
      <c r="FY52" s="28">
        <f>IFERROR(FY32+FY37-FY39+FY44-FY46,0)</f>
        <v/>
      </c>
      <c r="FZ52" s="28">
        <f>IFERROR(FZ32+FZ37-FZ39+FZ44-FZ46,0)</f>
        <v/>
      </c>
      <c r="GA52" s="28">
        <f>IFERROR(GA32+GA37-GA39+GA44-GA46,0)</f>
        <v/>
      </c>
      <c r="GB52" s="28">
        <f>IFERROR(GB32+GB37-GB39+GB44-GB46,0)</f>
        <v/>
      </c>
      <c r="GC52" s="27">
        <f>IFERROR(GC32+GC37-GC39+GC44-GC46,0)</f>
        <v/>
      </c>
    </row>
    <row r="54">
      <c r="B54" s="113" t="inlineStr">
        <is>
          <t>Tier 2</t>
        </is>
      </c>
      <c r="C54" s="853" t="n"/>
      <c r="D54" s="114" t="n"/>
      <c r="E54" s="114" t="n"/>
      <c r="F54" s="115" t="n"/>
      <c r="G54" s="115" t="n"/>
      <c r="H54" s="842" t="n"/>
      <c r="I54" s="842" t="n"/>
      <c r="J54" s="115" t="n"/>
      <c r="K54" s="115" t="n"/>
      <c r="L54" s="115" t="n"/>
      <c r="M54" s="115" t="n"/>
      <c r="N54" s="115" t="n"/>
      <c r="O54" s="115" t="n"/>
      <c r="P54" s="115" t="n"/>
      <c r="Q54" s="115" t="n"/>
      <c r="R54" s="115" t="n"/>
      <c r="S54" s="115" t="n"/>
      <c r="T54" s="115" t="n"/>
      <c r="U54" s="115" t="n"/>
      <c r="V54" s="115" t="n"/>
      <c r="W54" s="115" t="n"/>
      <c r="X54" s="115" t="n"/>
      <c r="Y54" s="115" t="n"/>
      <c r="Z54" s="115" t="n"/>
      <c r="AA54" s="115" t="n"/>
      <c r="AB54" s="115" t="n"/>
      <c r="AC54" s="115" t="n"/>
      <c r="AD54" s="115" t="n"/>
      <c r="AE54" s="115" t="n"/>
      <c r="AF54" s="115" t="n"/>
      <c r="AG54" s="115" t="n"/>
      <c r="AH54" s="115" t="n"/>
      <c r="AI54" s="115" t="n"/>
      <c r="AJ54" s="115" t="n"/>
      <c r="AK54" s="115" t="n"/>
      <c r="AL54" s="115" t="n"/>
      <c r="AM54" s="115" t="n"/>
      <c r="AN54" s="115" t="n"/>
      <c r="AO54" s="115" t="n"/>
      <c r="AP54" s="115" t="n"/>
      <c r="AQ54" s="115" t="n"/>
      <c r="AR54" s="115" t="n"/>
      <c r="AS54" s="115" t="n"/>
      <c r="AT54" s="115" t="n"/>
      <c r="AU54" s="115" t="n"/>
      <c r="AV54" s="115" t="n"/>
      <c r="AW54" s="115" t="n"/>
      <c r="AX54" s="115" t="n"/>
      <c r="AY54" s="115" t="n"/>
      <c r="AZ54" s="115" t="n"/>
      <c r="BA54" s="115" t="n"/>
      <c r="BB54" s="115" t="n"/>
      <c r="BC54" s="115" t="n"/>
      <c r="BD54" s="115" t="n"/>
      <c r="BE54" s="115" t="n"/>
      <c r="BF54" s="115" t="n"/>
      <c r="BG54" s="115" t="n"/>
      <c r="BH54" s="115" t="n"/>
      <c r="BI54" s="115" t="n"/>
      <c r="BJ54" s="115" t="n"/>
      <c r="BK54" s="115" t="n"/>
      <c r="BL54" s="115" t="n"/>
      <c r="BM54" s="115" t="n"/>
      <c r="BN54" s="115" t="n"/>
      <c r="BO54" s="115" t="n"/>
      <c r="BP54" s="115" t="n"/>
      <c r="BQ54" s="115" t="n"/>
      <c r="BR54" s="115" t="n"/>
      <c r="BS54" s="115" t="n"/>
      <c r="BT54" s="115" t="n"/>
      <c r="BU54" s="115" t="n"/>
      <c r="BV54" s="115" t="n"/>
      <c r="BW54" s="115" t="n"/>
      <c r="BX54" s="115" t="n"/>
      <c r="BY54" s="115" t="n"/>
      <c r="BZ54" s="115" t="n"/>
      <c r="CA54" s="115" t="n"/>
      <c r="CB54" s="115" t="n"/>
      <c r="CC54" s="115" t="n"/>
      <c r="CD54" s="115" t="n"/>
      <c r="CE54" s="115" t="n"/>
      <c r="CF54" s="115" t="n"/>
      <c r="CG54" s="115" t="n"/>
      <c r="CH54" s="115" t="n"/>
      <c r="CI54" s="115" t="n"/>
      <c r="CJ54" s="115" t="n"/>
      <c r="CK54" s="115" t="n"/>
      <c r="CL54" s="115" t="n"/>
      <c r="CM54" s="115" t="n"/>
      <c r="CN54" s="115" t="n"/>
      <c r="CO54" s="115" t="n"/>
      <c r="CP54" s="115" t="n"/>
      <c r="CQ54" s="115" t="n"/>
      <c r="CR54" s="115" t="n"/>
      <c r="CS54" s="115" t="n"/>
      <c r="CT54" s="115" t="n"/>
      <c r="CU54" s="115" t="n"/>
      <c r="CV54" s="115" t="n"/>
      <c r="CW54" s="115" t="n"/>
      <c r="CX54" s="115" t="n"/>
      <c r="CY54" s="115" t="n"/>
      <c r="CZ54" s="115" t="n"/>
      <c r="DA54" s="115" t="n"/>
      <c r="DB54" s="115" t="n"/>
      <c r="DC54" s="115" t="n"/>
      <c r="DD54" s="115" t="n"/>
      <c r="DE54" s="115" t="n"/>
      <c r="DF54" s="115" t="n"/>
      <c r="DG54" s="115" t="n"/>
      <c r="DH54" s="115" t="n"/>
      <c r="DI54" s="115" t="n"/>
      <c r="DJ54" s="115" t="n"/>
      <c r="DK54" s="115" t="n"/>
      <c r="DL54" s="115" t="n"/>
      <c r="DM54" s="115" t="n"/>
      <c r="DN54" s="115" t="n"/>
      <c r="DO54" s="115" t="n"/>
      <c r="DP54" s="115" t="n"/>
      <c r="DQ54" s="115" t="n"/>
      <c r="DR54" s="115" t="n"/>
      <c r="DS54" s="115" t="n"/>
      <c r="DT54" s="115" t="n"/>
      <c r="DU54" s="115" t="n"/>
      <c r="DV54" s="115" t="n"/>
      <c r="DW54" s="115" t="n"/>
      <c r="DX54" s="115" t="n"/>
      <c r="DY54" s="115" t="n"/>
      <c r="DZ54" s="115" t="n"/>
      <c r="EA54" s="115" t="n"/>
      <c r="EB54" s="115" t="n"/>
      <c r="EC54" s="115" t="n"/>
      <c r="ED54" s="115" t="n"/>
      <c r="EE54" s="115" t="n"/>
      <c r="EF54" s="115" t="n"/>
      <c r="EG54" s="115" t="n"/>
      <c r="EH54" s="115" t="n"/>
      <c r="EI54" s="115" t="n"/>
      <c r="EJ54" s="115" t="n"/>
      <c r="EK54" s="115" t="n"/>
      <c r="EL54" s="115" t="n"/>
      <c r="EM54" s="115" t="n"/>
      <c r="EN54" s="115" t="n"/>
      <c r="EO54" s="115" t="n"/>
      <c r="EP54" s="115" t="n"/>
      <c r="EQ54" s="115" t="n"/>
      <c r="ER54" s="115" t="n"/>
      <c r="ES54" s="115" t="n"/>
      <c r="ET54" s="115" t="n"/>
      <c r="EU54" s="115" t="n"/>
      <c r="EV54" s="115" t="n"/>
      <c r="EW54" s="115" t="n"/>
      <c r="EX54" s="115" t="n"/>
      <c r="EY54" s="115" t="n"/>
      <c r="EZ54" s="115" t="n"/>
      <c r="FA54" s="115" t="n"/>
      <c r="FB54" s="115" t="n"/>
      <c r="FC54" s="115" t="n"/>
      <c r="FD54" s="115" t="n"/>
      <c r="FE54" s="115" t="n"/>
      <c r="FF54" s="115" t="n"/>
      <c r="FG54" s="115" t="n"/>
      <c r="FH54" s="115" t="n"/>
      <c r="FI54" s="115" t="n"/>
      <c r="FJ54" s="115" t="n"/>
      <c r="FK54" s="115" t="n"/>
      <c r="FL54" s="115" t="n"/>
      <c r="FM54" s="115" t="n"/>
      <c r="FN54" s="115" t="n"/>
      <c r="FO54" s="115" t="n"/>
      <c r="FP54" s="115" t="n"/>
      <c r="FQ54" s="115" t="n"/>
      <c r="FR54" s="115" t="n"/>
      <c r="FS54" s="115" t="n"/>
      <c r="FT54" s="115" t="n"/>
      <c r="FU54" s="115" t="n"/>
      <c r="FV54" s="115" t="n"/>
      <c r="FW54" s="115" t="n"/>
      <c r="FX54" s="115" t="n"/>
      <c r="FY54" s="115" t="n"/>
      <c r="FZ54" s="115" t="n"/>
      <c r="GA54" s="115" t="n"/>
      <c r="GB54" s="115" t="n"/>
      <c r="GC54" s="116" t="n"/>
    </row>
    <row r="55">
      <c r="B55" s="33" t="inlineStr">
        <is>
          <t>Limited Partner Distribution Calcs</t>
        </is>
      </c>
      <c r="C55" s="854" t="n"/>
      <c r="D55" s="32" t="n"/>
      <c r="E55" s="827" t="n"/>
      <c r="F55" s="28" t="n"/>
      <c r="G55" s="28" t="n"/>
      <c r="H55" s="844" t="n"/>
      <c r="I55" s="844" t="n"/>
      <c r="J55" s="28" t="n"/>
      <c r="K55" s="28" t="n"/>
      <c r="L55" s="28" t="n"/>
      <c r="M55" s="28" t="n"/>
      <c r="N55" s="28" t="n"/>
      <c r="O55" s="28" t="n"/>
      <c r="P55" s="28" t="n"/>
      <c r="Q55" s="28" t="n"/>
      <c r="R55" s="28" t="n"/>
      <c r="S55" s="28" t="n"/>
      <c r="T55" s="28" t="n"/>
      <c r="U55" s="28" t="n"/>
      <c r="V55" s="28" t="n"/>
      <c r="W55" s="28" t="n"/>
      <c r="X55" s="28" t="n"/>
      <c r="Y55" s="28" t="n"/>
      <c r="Z55" s="28" t="n"/>
      <c r="AA55" s="28" t="n"/>
      <c r="AB55" s="28" t="n"/>
      <c r="AC55" s="28" t="n"/>
      <c r="AD55" s="28" t="n"/>
      <c r="AE55" s="28" t="n"/>
      <c r="AF55" s="28" t="n"/>
      <c r="AG55" s="28" t="n"/>
      <c r="AH55" s="28" t="n"/>
      <c r="AI55" s="28" t="n"/>
      <c r="AJ55" s="28" t="n"/>
      <c r="AK55" s="28" t="n"/>
      <c r="AL55" s="28" t="n"/>
      <c r="AM55" s="28" t="n"/>
      <c r="AN55" s="28" t="n"/>
      <c r="AO55" s="28" t="n"/>
      <c r="AP55" s="28" t="n"/>
      <c r="AQ55" s="28" t="n"/>
      <c r="AR55" s="28" t="n"/>
      <c r="AS55" s="28" t="n"/>
      <c r="AT55" s="28" t="n"/>
      <c r="AU55" s="28" t="n"/>
      <c r="AV55" s="28" t="n"/>
      <c r="AW55" s="28" t="n"/>
      <c r="AX55" s="28" t="n"/>
      <c r="AY55" s="28" t="n"/>
      <c r="AZ55" s="28" t="n"/>
      <c r="BA55" s="28" t="n"/>
      <c r="BB55" s="28" t="n"/>
      <c r="BC55" s="28" t="n"/>
      <c r="BD55" s="28" t="n"/>
      <c r="BE55" s="28" t="n"/>
      <c r="BF55" s="28" t="n"/>
      <c r="BG55" s="28" t="n"/>
      <c r="BH55" s="28" t="n"/>
      <c r="BI55" s="28" t="n"/>
      <c r="BJ55" s="28" t="n"/>
      <c r="BK55" s="28" t="n"/>
      <c r="BL55" s="28" t="n"/>
      <c r="BM55" s="28" t="n"/>
      <c r="BN55" s="28" t="n"/>
      <c r="BO55" s="28" t="n"/>
      <c r="BP55" s="28" t="n"/>
      <c r="BQ55" s="28" t="n"/>
      <c r="BR55" s="28" t="n"/>
      <c r="BS55" s="28" t="n"/>
      <c r="BT55" s="28" t="n"/>
      <c r="BU55" s="28" t="n"/>
      <c r="BV55" s="28" t="n"/>
      <c r="BW55" s="28" t="n"/>
      <c r="BX55" s="28" t="n"/>
      <c r="BY55" s="28" t="n"/>
      <c r="BZ55" s="28" t="n"/>
      <c r="CA55" s="28" t="n"/>
      <c r="CB55" s="28" t="n"/>
      <c r="CC55" s="28" t="n"/>
      <c r="CD55" s="28" t="n"/>
      <c r="CE55" s="28" t="n"/>
      <c r="CF55" s="28" t="n"/>
      <c r="CG55" s="28" t="n"/>
      <c r="CH55" s="28" t="n"/>
      <c r="CI55" s="28" t="n"/>
      <c r="CJ55" s="28" t="n"/>
      <c r="CK55" s="28" t="n"/>
      <c r="CL55" s="28" t="n"/>
      <c r="CM55" s="28" t="n"/>
      <c r="CN55" s="28" t="n"/>
      <c r="CO55" s="28" t="n"/>
      <c r="CP55" s="28" t="n"/>
      <c r="CQ55" s="28" t="n"/>
      <c r="CR55" s="28" t="n"/>
      <c r="CS55" s="28" t="n"/>
      <c r="CT55" s="28" t="n"/>
      <c r="CU55" s="28" t="n"/>
      <c r="CV55" s="28" t="n"/>
      <c r="CW55" s="28" t="n"/>
      <c r="CX55" s="28" t="n"/>
      <c r="CY55" s="28" t="n"/>
      <c r="CZ55" s="28" t="n"/>
      <c r="DA55" s="28" t="n"/>
      <c r="DB55" s="28" t="n"/>
      <c r="DC55" s="28" t="n"/>
      <c r="DD55" s="28" t="n"/>
      <c r="DE55" s="28" t="n"/>
      <c r="DF55" s="28" t="n"/>
      <c r="DG55" s="28" t="n"/>
      <c r="DH55" s="28" t="n"/>
      <c r="DI55" s="28" t="n"/>
      <c r="DJ55" s="28" t="n"/>
      <c r="DK55" s="28" t="n"/>
      <c r="DL55" s="28" t="n"/>
      <c r="DM55" s="28" t="n"/>
      <c r="DN55" s="28" t="n"/>
      <c r="DO55" s="28" t="n"/>
      <c r="DP55" s="28" t="n"/>
      <c r="DQ55" s="28" t="n"/>
      <c r="DR55" s="28" t="n"/>
      <c r="DS55" s="28" t="n"/>
      <c r="DT55" s="28" t="n"/>
      <c r="DU55" s="28" t="n"/>
      <c r="DV55" s="28" t="n"/>
      <c r="DW55" s="28" t="n"/>
      <c r="DX55" s="28" t="n"/>
      <c r="DY55" s="28" t="n"/>
      <c r="DZ55" s="28" t="n"/>
      <c r="EA55" s="28" t="n"/>
      <c r="EB55" s="28" t="n"/>
      <c r="EC55" s="28" t="n"/>
      <c r="ED55" s="28" t="n"/>
      <c r="EE55" s="28" t="n"/>
      <c r="EF55" s="28" t="n"/>
      <c r="EG55" s="28" t="n"/>
      <c r="EH55" s="28" t="n"/>
      <c r="EI55" s="28" t="n"/>
      <c r="EJ55" s="28" t="n"/>
      <c r="EK55" s="28" t="n"/>
      <c r="EL55" s="28" t="n"/>
      <c r="EM55" s="28" t="n"/>
      <c r="EN55" s="28" t="n"/>
      <c r="EO55" s="28" t="n"/>
      <c r="EP55" s="28" t="n"/>
      <c r="EQ55" s="28" t="n"/>
      <c r="ER55" s="28" t="n"/>
      <c r="ES55" s="28" t="n"/>
      <c r="ET55" s="28" t="n"/>
      <c r="EU55" s="28" t="n"/>
      <c r="EV55" s="28" t="n"/>
      <c r="EW55" s="28" t="n"/>
      <c r="EX55" s="28" t="n"/>
      <c r="EY55" s="28" t="n"/>
      <c r="EZ55" s="28" t="n"/>
      <c r="FA55" s="28" t="n"/>
      <c r="FB55" s="28" t="n"/>
      <c r="FC55" s="28" t="n"/>
      <c r="FD55" s="28" t="n"/>
      <c r="FE55" s="28" t="n"/>
      <c r="FF55" s="28" t="n"/>
      <c r="FG55" s="28" t="n"/>
      <c r="FH55" s="28" t="n"/>
      <c r="FI55" s="28" t="n"/>
      <c r="FJ55" s="28" t="n"/>
      <c r="FK55" s="28" t="n"/>
      <c r="FL55" s="28" t="n"/>
      <c r="FM55" s="28" t="n"/>
      <c r="FN55" s="28" t="n"/>
      <c r="FO55" s="28" t="n"/>
      <c r="FP55" s="28" t="n"/>
      <c r="FQ55" s="28" t="n"/>
      <c r="FR55" s="28" t="n"/>
      <c r="FS55" s="28" t="n"/>
      <c r="FT55" s="28" t="n"/>
      <c r="FU55" s="28" t="n"/>
      <c r="FV55" s="28" t="n"/>
      <c r="FW55" s="28" t="n"/>
      <c r="FX55" s="28" t="n"/>
      <c r="FY55" s="28" t="n"/>
      <c r="FZ55" s="28" t="n"/>
      <c r="GA55" s="28" t="n"/>
      <c r="GB55" s="28" t="n"/>
      <c r="GC55" s="27" t="n"/>
    </row>
    <row r="56">
      <c r="B56" s="8" t="inlineStr">
        <is>
          <t>Beginning Balance</t>
        </is>
      </c>
      <c r="C56" s="271" t="n"/>
      <c r="D56" s="830" t="n"/>
      <c r="E56" s="18" t="n"/>
      <c r="F56" s="31">
        <f>E60</f>
        <v/>
      </c>
      <c r="G56" s="31">
        <f>F60</f>
        <v/>
      </c>
      <c r="H56" s="845">
        <f>G60</f>
        <v/>
      </c>
      <c r="I56" s="845">
        <f>H60</f>
        <v/>
      </c>
      <c r="J56" s="31">
        <f>I60</f>
        <v/>
      </c>
      <c r="K56" s="31">
        <f>J60</f>
        <v/>
      </c>
      <c r="L56" s="31">
        <f>K60</f>
        <v/>
      </c>
      <c r="M56" s="31">
        <f>L60</f>
        <v/>
      </c>
      <c r="N56" s="31">
        <f>M60</f>
        <v/>
      </c>
      <c r="O56" s="31">
        <f>N60</f>
        <v/>
      </c>
      <c r="P56" s="31">
        <f>O60</f>
        <v/>
      </c>
      <c r="Q56" s="31">
        <f>P60</f>
        <v/>
      </c>
      <c r="R56" s="31">
        <f>Q60</f>
        <v/>
      </c>
      <c r="S56" s="31">
        <f>R60</f>
        <v/>
      </c>
      <c r="T56" s="31">
        <f>S60</f>
        <v/>
      </c>
      <c r="U56" s="31">
        <f>T60</f>
        <v/>
      </c>
      <c r="V56" s="31">
        <f>U60</f>
        <v/>
      </c>
      <c r="W56" s="31">
        <f>V60</f>
        <v/>
      </c>
      <c r="X56" s="31">
        <f>W60</f>
        <v/>
      </c>
      <c r="Y56" s="31">
        <f>X60</f>
        <v/>
      </c>
      <c r="Z56" s="31">
        <f>Y60</f>
        <v/>
      </c>
      <c r="AA56" s="31">
        <f>Z60</f>
        <v/>
      </c>
      <c r="AB56" s="31">
        <f>AA60</f>
        <v/>
      </c>
      <c r="AC56" s="31">
        <f>AB60</f>
        <v/>
      </c>
      <c r="AD56" s="31">
        <f>AC60</f>
        <v/>
      </c>
      <c r="AE56" s="31">
        <f>AD60</f>
        <v/>
      </c>
      <c r="AF56" s="31">
        <f>AE60</f>
        <v/>
      </c>
      <c r="AG56" s="31">
        <f>AF60</f>
        <v/>
      </c>
      <c r="AH56" s="31">
        <f>AG60</f>
        <v/>
      </c>
      <c r="AI56" s="31">
        <f>AH60</f>
        <v/>
      </c>
      <c r="AJ56" s="31">
        <f>AI60</f>
        <v/>
      </c>
      <c r="AK56" s="31">
        <f>AJ60</f>
        <v/>
      </c>
      <c r="AL56" s="31">
        <f>AK60</f>
        <v/>
      </c>
      <c r="AM56" s="31">
        <f>AL60</f>
        <v/>
      </c>
      <c r="AN56" s="31">
        <f>AM60</f>
        <v/>
      </c>
      <c r="AO56" s="31">
        <f>AN60</f>
        <v/>
      </c>
      <c r="AP56" s="31">
        <f>AO60</f>
        <v/>
      </c>
      <c r="AQ56" s="31">
        <f>AP60</f>
        <v/>
      </c>
      <c r="AR56" s="31">
        <f>AQ60</f>
        <v/>
      </c>
      <c r="AS56" s="31">
        <f>AR60</f>
        <v/>
      </c>
      <c r="AT56" s="31">
        <f>AS60</f>
        <v/>
      </c>
      <c r="AU56" s="31">
        <f>AT60</f>
        <v/>
      </c>
      <c r="AV56" s="31">
        <f>AU60</f>
        <v/>
      </c>
      <c r="AW56" s="31">
        <f>AV60</f>
        <v/>
      </c>
      <c r="AX56" s="31">
        <f>AW60</f>
        <v/>
      </c>
      <c r="AY56" s="31">
        <f>AX60</f>
        <v/>
      </c>
      <c r="AZ56" s="31">
        <f>AY60</f>
        <v/>
      </c>
      <c r="BA56" s="31">
        <f>AZ60</f>
        <v/>
      </c>
      <c r="BB56" s="31">
        <f>BA60</f>
        <v/>
      </c>
      <c r="BC56" s="31">
        <f>BB60</f>
        <v/>
      </c>
      <c r="BD56" s="31">
        <f>BC60</f>
        <v/>
      </c>
      <c r="BE56" s="31">
        <f>BD60</f>
        <v/>
      </c>
      <c r="BF56" s="31">
        <f>BE60</f>
        <v/>
      </c>
      <c r="BG56" s="31">
        <f>BF60</f>
        <v/>
      </c>
      <c r="BH56" s="31">
        <f>BG60</f>
        <v/>
      </c>
      <c r="BI56" s="31">
        <f>BH60</f>
        <v/>
      </c>
      <c r="BJ56" s="31">
        <f>BI60</f>
        <v/>
      </c>
      <c r="BK56" s="31">
        <f>BJ60</f>
        <v/>
      </c>
      <c r="BL56" s="31">
        <f>BK60</f>
        <v/>
      </c>
      <c r="BM56" s="31">
        <f>BL60</f>
        <v/>
      </c>
      <c r="BN56" s="31">
        <f>BM60</f>
        <v/>
      </c>
      <c r="BO56" s="31">
        <f>BN60</f>
        <v/>
      </c>
      <c r="BP56" s="31">
        <f>BO60</f>
        <v/>
      </c>
      <c r="BQ56" s="31">
        <f>BP60</f>
        <v/>
      </c>
      <c r="BR56" s="31">
        <f>BQ60</f>
        <v/>
      </c>
      <c r="BS56" s="31">
        <f>BR60</f>
        <v/>
      </c>
      <c r="BT56" s="31">
        <f>BS60</f>
        <v/>
      </c>
      <c r="BU56" s="31">
        <f>BT60</f>
        <v/>
      </c>
      <c r="BV56" s="31">
        <f>BU60</f>
        <v/>
      </c>
      <c r="BW56" s="31">
        <f>BV60</f>
        <v/>
      </c>
      <c r="BX56" s="31">
        <f>BW60</f>
        <v/>
      </c>
      <c r="BY56" s="31">
        <f>BX60</f>
        <v/>
      </c>
      <c r="BZ56" s="31">
        <f>BY60</f>
        <v/>
      </c>
      <c r="CA56" s="31">
        <f>BZ60</f>
        <v/>
      </c>
      <c r="CB56" s="31">
        <f>CA60</f>
        <v/>
      </c>
      <c r="CC56" s="31">
        <f>CB60</f>
        <v/>
      </c>
      <c r="CD56" s="31">
        <f>CC60</f>
        <v/>
      </c>
      <c r="CE56" s="31">
        <f>CD60</f>
        <v/>
      </c>
      <c r="CF56" s="31">
        <f>CE60</f>
        <v/>
      </c>
      <c r="CG56" s="31">
        <f>CF60</f>
        <v/>
      </c>
      <c r="CH56" s="31">
        <f>CG60</f>
        <v/>
      </c>
      <c r="CI56" s="31">
        <f>CH60</f>
        <v/>
      </c>
      <c r="CJ56" s="31">
        <f>CI60</f>
        <v/>
      </c>
      <c r="CK56" s="31">
        <f>CJ60</f>
        <v/>
      </c>
      <c r="CL56" s="31">
        <f>CK60</f>
        <v/>
      </c>
      <c r="CM56" s="31">
        <f>CL60</f>
        <v/>
      </c>
      <c r="CN56" s="31">
        <f>CM60</f>
        <v/>
      </c>
      <c r="CO56" s="31">
        <f>CN60</f>
        <v/>
      </c>
      <c r="CP56" s="31">
        <f>CO60</f>
        <v/>
      </c>
      <c r="CQ56" s="31">
        <f>CP60</f>
        <v/>
      </c>
      <c r="CR56" s="31">
        <f>CQ60</f>
        <v/>
      </c>
      <c r="CS56" s="31">
        <f>CR60</f>
        <v/>
      </c>
      <c r="CT56" s="31">
        <f>CS60</f>
        <v/>
      </c>
      <c r="CU56" s="31">
        <f>CT60</f>
        <v/>
      </c>
      <c r="CV56" s="31">
        <f>CU60</f>
        <v/>
      </c>
      <c r="CW56" s="31">
        <f>CV60</f>
        <v/>
      </c>
      <c r="CX56" s="31">
        <f>CW60</f>
        <v/>
      </c>
      <c r="CY56" s="31">
        <f>CX60</f>
        <v/>
      </c>
      <c r="CZ56" s="31">
        <f>CY60</f>
        <v/>
      </c>
      <c r="DA56" s="31">
        <f>CZ60</f>
        <v/>
      </c>
      <c r="DB56" s="31">
        <f>DA60</f>
        <v/>
      </c>
      <c r="DC56" s="31">
        <f>DB60</f>
        <v/>
      </c>
      <c r="DD56" s="31">
        <f>DC60</f>
        <v/>
      </c>
      <c r="DE56" s="31">
        <f>DD60</f>
        <v/>
      </c>
      <c r="DF56" s="31">
        <f>DE60</f>
        <v/>
      </c>
      <c r="DG56" s="31">
        <f>DF60</f>
        <v/>
      </c>
      <c r="DH56" s="31">
        <f>DG60</f>
        <v/>
      </c>
      <c r="DI56" s="31">
        <f>DH60</f>
        <v/>
      </c>
      <c r="DJ56" s="31">
        <f>DI60</f>
        <v/>
      </c>
      <c r="DK56" s="31">
        <f>DJ60</f>
        <v/>
      </c>
      <c r="DL56" s="31">
        <f>DK60</f>
        <v/>
      </c>
      <c r="DM56" s="31">
        <f>DL60</f>
        <v/>
      </c>
      <c r="DN56" s="31">
        <f>DM60</f>
        <v/>
      </c>
      <c r="DO56" s="31">
        <f>DN60</f>
        <v/>
      </c>
      <c r="DP56" s="31">
        <f>DO60</f>
        <v/>
      </c>
      <c r="DQ56" s="31">
        <f>DP60</f>
        <v/>
      </c>
      <c r="DR56" s="31">
        <f>DQ60</f>
        <v/>
      </c>
      <c r="DS56" s="31">
        <f>DR60</f>
        <v/>
      </c>
      <c r="DT56" s="31">
        <f>DS60</f>
        <v/>
      </c>
      <c r="DU56" s="31">
        <f>DT60</f>
        <v/>
      </c>
      <c r="DV56" s="31">
        <f>DU60</f>
        <v/>
      </c>
      <c r="DW56" s="31">
        <f>DV60</f>
        <v/>
      </c>
      <c r="DX56" s="31">
        <f>DW60</f>
        <v/>
      </c>
      <c r="DY56" s="31">
        <f>DX60</f>
        <v/>
      </c>
      <c r="DZ56" s="31">
        <f>DY60</f>
        <v/>
      </c>
      <c r="EA56" s="31">
        <f>DZ60</f>
        <v/>
      </c>
      <c r="EB56" s="31">
        <f>EA60</f>
        <v/>
      </c>
      <c r="EC56" s="31">
        <f>EB60</f>
        <v/>
      </c>
      <c r="ED56" s="31">
        <f>EC60</f>
        <v/>
      </c>
      <c r="EE56" s="31">
        <f>ED60</f>
        <v/>
      </c>
      <c r="EF56" s="31">
        <f>EE60</f>
        <v/>
      </c>
      <c r="EG56" s="31">
        <f>EF60</f>
        <v/>
      </c>
      <c r="EH56" s="31">
        <f>EG60</f>
        <v/>
      </c>
      <c r="EI56" s="31">
        <f>EH60</f>
        <v/>
      </c>
      <c r="EJ56" s="31">
        <f>EI60</f>
        <v/>
      </c>
      <c r="EK56" s="31">
        <f>EJ60</f>
        <v/>
      </c>
      <c r="EL56" s="31">
        <f>EK60</f>
        <v/>
      </c>
      <c r="EM56" s="31">
        <f>EL60</f>
        <v/>
      </c>
      <c r="EN56" s="31">
        <f>EM60</f>
        <v/>
      </c>
      <c r="EO56" s="31">
        <f>EN60</f>
        <v/>
      </c>
      <c r="EP56" s="31">
        <f>EO60</f>
        <v/>
      </c>
      <c r="EQ56" s="31">
        <f>EP60</f>
        <v/>
      </c>
      <c r="ER56" s="31">
        <f>EQ60</f>
        <v/>
      </c>
      <c r="ES56" s="31">
        <f>ER60</f>
        <v/>
      </c>
      <c r="ET56" s="31">
        <f>ES60</f>
        <v/>
      </c>
      <c r="EU56" s="31">
        <f>ET60</f>
        <v/>
      </c>
      <c r="EV56" s="31">
        <f>EU60</f>
        <v/>
      </c>
      <c r="EW56" s="31">
        <f>EV60</f>
        <v/>
      </c>
      <c r="EX56" s="31">
        <f>EW60</f>
        <v/>
      </c>
      <c r="EY56" s="31">
        <f>EX60</f>
        <v/>
      </c>
      <c r="EZ56" s="31">
        <f>EY60</f>
        <v/>
      </c>
      <c r="FA56" s="31">
        <f>EZ60</f>
        <v/>
      </c>
      <c r="FB56" s="31">
        <f>FA60</f>
        <v/>
      </c>
      <c r="FC56" s="31">
        <f>FB60</f>
        <v/>
      </c>
      <c r="FD56" s="31">
        <f>FC60</f>
        <v/>
      </c>
      <c r="FE56" s="31">
        <f>FD60</f>
        <v/>
      </c>
      <c r="FF56" s="31">
        <f>FE60</f>
        <v/>
      </c>
      <c r="FG56" s="31">
        <f>FF60</f>
        <v/>
      </c>
      <c r="FH56" s="31">
        <f>FG60</f>
        <v/>
      </c>
      <c r="FI56" s="31">
        <f>FH60</f>
        <v/>
      </c>
      <c r="FJ56" s="31">
        <f>FI60</f>
        <v/>
      </c>
      <c r="FK56" s="31">
        <f>FJ60</f>
        <v/>
      </c>
      <c r="FL56" s="31">
        <f>FK60</f>
        <v/>
      </c>
      <c r="FM56" s="31">
        <f>FL60</f>
        <v/>
      </c>
      <c r="FN56" s="31">
        <f>FM60</f>
        <v/>
      </c>
      <c r="FO56" s="31">
        <f>FN60</f>
        <v/>
      </c>
      <c r="FP56" s="31">
        <f>FO60</f>
        <v/>
      </c>
      <c r="FQ56" s="31">
        <f>FP60</f>
        <v/>
      </c>
      <c r="FR56" s="31">
        <f>FQ60</f>
        <v/>
      </c>
      <c r="FS56" s="31">
        <f>FR60</f>
        <v/>
      </c>
      <c r="FT56" s="31">
        <f>FS60</f>
        <v/>
      </c>
      <c r="FU56" s="31">
        <f>FT60</f>
        <v/>
      </c>
      <c r="FV56" s="31">
        <f>FU60</f>
        <v/>
      </c>
      <c r="FW56" s="31">
        <f>FV60</f>
        <v/>
      </c>
      <c r="FX56" s="31">
        <f>FW60</f>
        <v/>
      </c>
      <c r="FY56" s="31">
        <f>FX60</f>
        <v/>
      </c>
      <c r="FZ56" s="31">
        <f>FY60</f>
        <v/>
      </c>
      <c r="GA56" s="31">
        <f>FZ60</f>
        <v/>
      </c>
      <c r="GB56" s="31">
        <f>GA60</f>
        <v/>
      </c>
      <c r="GC56" s="24">
        <f>GB60</f>
        <v/>
      </c>
    </row>
    <row r="57">
      <c r="B57" s="4" t="inlineStr">
        <is>
          <t>Cash Flow in Tier 1</t>
        </is>
      </c>
      <c r="C57" s="93" t="n"/>
      <c r="D57" s="828" t="n"/>
      <c r="E57" s="14">
        <f>-E49</f>
        <v/>
      </c>
      <c r="F57" s="31">
        <f>-F49</f>
        <v/>
      </c>
      <c r="G57" s="31">
        <f>-G49</f>
        <v/>
      </c>
      <c r="H57" s="845">
        <f>-H49</f>
        <v/>
      </c>
      <c r="I57" s="845">
        <f>-I49</f>
        <v/>
      </c>
      <c r="J57" s="31">
        <f>-J49</f>
        <v/>
      </c>
      <c r="K57" s="31">
        <f>-K49</f>
        <v/>
      </c>
      <c r="L57" s="31">
        <f>-L49</f>
        <v/>
      </c>
      <c r="M57" s="31">
        <f>-M49</f>
        <v/>
      </c>
      <c r="N57" s="31">
        <f>-N49</f>
        <v/>
      </c>
      <c r="O57" s="31">
        <f>-O49</f>
        <v/>
      </c>
      <c r="P57" s="31">
        <f>-P49</f>
        <v/>
      </c>
      <c r="Q57" s="31">
        <f>-Q49</f>
        <v/>
      </c>
      <c r="R57" s="31">
        <f>-R49</f>
        <v/>
      </c>
      <c r="S57" s="31">
        <f>-S49</f>
        <v/>
      </c>
      <c r="T57" s="31">
        <f>-T49</f>
        <v/>
      </c>
      <c r="U57" s="31">
        <f>-U49</f>
        <v/>
      </c>
      <c r="V57" s="31">
        <f>-V49</f>
        <v/>
      </c>
      <c r="W57" s="31">
        <f>-W49</f>
        <v/>
      </c>
      <c r="X57" s="31">
        <f>-X49</f>
        <v/>
      </c>
      <c r="Y57" s="31">
        <f>-Y49</f>
        <v/>
      </c>
      <c r="Z57" s="31">
        <f>-Z49</f>
        <v/>
      </c>
      <c r="AA57" s="31">
        <f>-AA49</f>
        <v/>
      </c>
      <c r="AB57" s="31">
        <f>-AB49</f>
        <v/>
      </c>
      <c r="AC57" s="31">
        <f>-AC49</f>
        <v/>
      </c>
      <c r="AD57" s="31">
        <f>-AD49</f>
        <v/>
      </c>
      <c r="AE57" s="31">
        <f>-AE49</f>
        <v/>
      </c>
      <c r="AF57" s="31">
        <f>-AF49</f>
        <v/>
      </c>
      <c r="AG57" s="31">
        <f>-AG49</f>
        <v/>
      </c>
      <c r="AH57" s="31">
        <f>-AH49</f>
        <v/>
      </c>
      <c r="AI57" s="31">
        <f>-AI49</f>
        <v/>
      </c>
      <c r="AJ57" s="31">
        <f>-AJ49</f>
        <v/>
      </c>
      <c r="AK57" s="31">
        <f>-AK49</f>
        <v/>
      </c>
      <c r="AL57" s="31">
        <f>-AL49</f>
        <v/>
      </c>
      <c r="AM57" s="31">
        <f>-AM49</f>
        <v/>
      </c>
      <c r="AN57" s="31">
        <f>-AN49</f>
        <v/>
      </c>
      <c r="AO57" s="31">
        <f>-AO49</f>
        <v/>
      </c>
      <c r="AP57" s="31">
        <f>-AP49</f>
        <v/>
      </c>
      <c r="AQ57" s="31">
        <f>-AQ49</f>
        <v/>
      </c>
      <c r="AR57" s="31">
        <f>-AR49</f>
        <v/>
      </c>
      <c r="AS57" s="31">
        <f>-AS49</f>
        <v/>
      </c>
      <c r="AT57" s="31">
        <f>-AT49</f>
        <v/>
      </c>
      <c r="AU57" s="31">
        <f>-AU49</f>
        <v/>
      </c>
      <c r="AV57" s="31">
        <f>-AV49</f>
        <v/>
      </c>
      <c r="AW57" s="31">
        <f>-AW49</f>
        <v/>
      </c>
      <c r="AX57" s="31">
        <f>-AX49</f>
        <v/>
      </c>
      <c r="AY57" s="31">
        <f>-AY49</f>
        <v/>
      </c>
      <c r="AZ57" s="31">
        <f>-AZ49</f>
        <v/>
      </c>
      <c r="BA57" s="31">
        <f>-BA49</f>
        <v/>
      </c>
      <c r="BB57" s="31">
        <f>-BB49</f>
        <v/>
      </c>
      <c r="BC57" s="31">
        <f>-BC49</f>
        <v/>
      </c>
      <c r="BD57" s="31">
        <f>-BD49</f>
        <v/>
      </c>
      <c r="BE57" s="31">
        <f>-BE49</f>
        <v/>
      </c>
      <c r="BF57" s="31">
        <f>-BF49</f>
        <v/>
      </c>
      <c r="BG57" s="31">
        <f>-BG49</f>
        <v/>
      </c>
      <c r="BH57" s="31">
        <f>-BH49</f>
        <v/>
      </c>
      <c r="BI57" s="31">
        <f>-BI49</f>
        <v/>
      </c>
      <c r="BJ57" s="31">
        <f>-BJ49</f>
        <v/>
      </c>
      <c r="BK57" s="31">
        <f>-BK49</f>
        <v/>
      </c>
      <c r="BL57" s="31">
        <f>-BL49</f>
        <v/>
      </c>
      <c r="BM57" s="31">
        <f>-BM49</f>
        <v/>
      </c>
      <c r="BN57" s="31">
        <f>-BN49</f>
        <v/>
      </c>
      <c r="BO57" s="31">
        <f>-BO49</f>
        <v/>
      </c>
      <c r="BP57" s="31">
        <f>-BP49</f>
        <v/>
      </c>
      <c r="BQ57" s="31">
        <f>-BQ49</f>
        <v/>
      </c>
      <c r="BR57" s="31">
        <f>-BR49</f>
        <v/>
      </c>
      <c r="BS57" s="31">
        <f>-BS49</f>
        <v/>
      </c>
      <c r="BT57" s="31">
        <f>-BT49</f>
        <v/>
      </c>
      <c r="BU57" s="31">
        <f>-BU49</f>
        <v/>
      </c>
      <c r="BV57" s="31">
        <f>-BV49</f>
        <v/>
      </c>
      <c r="BW57" s="31">
        <f>-BW49</f>
        <v/>
      </c>
      <c r="BX57" s="31">
        <f>-BX49</f>
        <v/>
      </c>
      <c r="BY57" s="31">
        <f>-BY49</f>
        <v/>
      </c>
      <c r="BZ57" s="31">
        <f>-BZ49</f>
        <v/>
      </c>
      <c r="CA57" s="31">
        <f>-CA49</f>
        <v/>
      </c>
      <c r="CB57" s="31">
        <f>-CB49</f>
        <v/>
      </c>
      <c r="CC57" s="31">
        <f>-CC49</f>
        <v/>
      </c>
      <c r="CD57" s="31">
        <f>-CD49</f>
        <v/>
      </c>
      <c r="CE57" s="31">
        <f>-CE49</f>
        <v/>
      </c>
      <c r="CF57" s="31">
        <f>-CF49</f>
        <v/>
      </c>
      <c r="CG57" s="31">
        <f>-CG49</f>
        <v/>
      </c>
      <c r="CH57" s="31">
        <f>-CH49</f>
        <v/>
      </c>
      <c r="CI57" s="31">
        <f>-CI49</f>
        <v/>
      </c>
      <c r="CJ57" s="31">
        <f>-CJ49</f>
        <v/>
      </c>
      <c r="CK57" s="31">
        <f>-CK49</f>
        <v/>
      </c>
      <c r="CL57" s="31">
        <f>-CL49</f>
        <v/>
      </c>
      <c r="CM57" s="31">
        <f>-CM49</f>
        <v/>
      </c>
      <c r="CN57" s="31">
        <f>-CN49</f>
        <v/>
      </c>
      <c r="CO57" s="31">
        <f>-CO49</f>
        <v/>
      </c>
      <c r="CP57" s="31">
        <f>-CP49</f>
        <v/>
      </c>
      <c r="CQ57" s="31">
        <f>-CQ49</f>
        <v/>
      </c>
      <c r="CR57" s="31">
        <f>-CR49</f>
        <v/>
      </c>
      <c r="CS57" s="31">
        <f>-CS49</f>
        <v/>
      </c>
      <c r="CT57" s="31">
        <f>-CT49</f>
        <v/>
      </c>
      <c r="CU57" s="31">
        <f>-CU49</f>
        <v/>
      </c>
      <c r="CV57" s="31">
        <f>-CV49</f>
        <v/>
      </c>
      <c r="CW57" s="31">
        <f>-CW49</f>
        <v/>
      </c>
      <c r="CX57" s="31">
        <f>-CX49</f>
        <v/>
      </c>
      <c r="CY57" s="31">
        <f>-CY49</f>
        <v/>
      </c>
      <c r="CZ57" s="31">
        <f>-CZ49</f>
        <v/>
      </c>
      <c r="DA57" s="31">
        <f>-DA49</f>
        <v/>
      </c>
      <c r="DB57" s="31">
        <f>-DB49</f>
        <v/>
      </c>
      <c r="DC57" s="31">
        <f>-DC49</f>
        <v/>
      </c>
      <c r="DD57" s="31">
        <f>-DD49</f>
        <v/>
      </c>
      <c r="DE57" s="31">
        <f>-DE49</f>
        <v/>
      </c>
      <c r="DF57" s="31">
        <f>-DF49</f>
        <v/>
      </c>
      <c r="DG57" s="31">
        <f>-DG49</f>
        <v/>
      </c>
      <c r="DH57" s="31">
        <f>-DH49</f>
        <v/>
      </c>
      <c r="DI57" s="31">
        <f>-DI49</f>
        <v/>
      </c>
      <c r="DJ57" s="31">
        <f>-DJ49</f>
        <v/>
      </c>
      <c r="DK57" s="31">
        <f>-DK49</f>
        <v/>
      </c>
      <c r="DL57" s="31">
        <f>-DL49</f>
        <v/>
      </c>
      <c r="DM57" s="31">
        <f>-DM49</f>
        <v/>
      </c>
      <c r="DN57" s="31">
        <f>-DN49</f>
        <v/>
      </c>
      <c r="DO57" s="31">
        <f>-DO49</f>
        <v/>
      </c>
      <c r="DP57" s="31">
        <f>-DP49</f>
        <v/>
      </c>
      <c r="DQ57" s="31">
        <f>-DQ49</f>
        <v/>
      </c>
      <c r="DR57" s="31">
        <f>-DR49</f>
        <v/>
      </c>
      <c r="DS57" s="31">
        <f>-DS49</f>
        <v/>
      </c>
      <c r="DT57" s="31">
        <f>-DT49</f>
        <v/>
      </c>
      <c r="DU57" s="31">
        <f>-DU49</f>
        <v/>
      </c>
      <c r="DV57" s="31">
        <f>-DV49</f>
        <v/>
      </c>
      <c r="DW57" s="31">
        <f>-DW49</f>
        <v/>
      </c>
      <c r="DX57" s="31">
        <f>-DX49</f>
        <v/>
      </c>
      <c r="DY57" s="31">
        <f>-DY49</f>
        <v/>
      </c>
      <c r="DZ57" s="31">
        <f>-DZ49</f>
        <v/>
      </c>
      <c r="EA57" s="31">
        <f>-EA49</f>
        <v/>
      </c>
      <c r="EB57" s="31">
        <f>-EB49</f>
        <v/>
      </c>
      <c r="EC57" s="31">
        <f>-EC49</f>
        <v/>
      </c>
      <c r="ED57" s="31">
        <f>-ED49</f>
        <v/>
      </c>
      <c r="EE57" s="31">
        <f>-EE49</f>
        <v/>
      </c>
      <c r="EF57" s="31">
        <f>-EF49</f>
        <v/>
      </c>
      <c r="EG57" s="31">
        <f>-EG49</f>
        <v/>
      </c>
      <c r="EH57" s="31">
        <f>-EH49</f>
        <v/>
      </c>
      <c r="EI57" s="31">
        <f>-EI49</f>
        <v/>
      </c>
      <c r="EJ57" s="31">
        <f>-EJ49</f>
        <v/>
      </c>
      <c r="EK57" s="31">
        <f>-EK49</f>
        <v/>
      </c>
      <c r="EL57" s="31">
        <f>-EL49</f>
        <v/>
      </c>
      <c r="EM57" s="31">
        <f>-EM49</f>
        <v/>
      </c>
      <c r="EN57" s="31">
        <f>-EN49</f>
        <v/>
      </c>
      <c r="EO57" s="31">
        <f>-EO49</f>
        <v/>
      </c>
      <c r="EP57" s="31">
        <f>-EP49</f>
        <v/>
      </c>
      <c r="EQ57" s="31">
        <f>-EQ49</f>
        <v/>
      </c>
      <c r="ER57" s="31">
        <f>-ER49</f>
        <v/>
      </c>
      <c r="ES57" s="31">
        <f>-ES49</f>
        <v/>
      </c>
      <c r="ET57" s="31">
        <f>-ET49</f>
        <v/>
      </c>
      <c r="EU57" s="31">
        <f>-EU49</f>
        <v/>
      </c>
      <c r="EV57" s="31">
        <f>-EV49</f>
        <v/>
      </c>
      <c r="EW57" s="31">
        <f>-EW49</f>
        <v/>
      </c>
      <c r="EX57" s="31">
        <f>-EX49</f>
        <v/>
      </c>
      <c r="EY57" s="31">
        <f>-EY49</f>
        <v/>
      </c>
      <c r="EZ57" s="31">
        <f>-EZ49</f>
        <v/>
      </c>
      <c r="FA57" s="31">
        <f>-FA49</f>
        <v/>
      </c>
      <c r="FB57" s="31">
        <f>-FB49</f>
        <v/>
      </c>
      <c r="FC57" s="31">
        <f>-FC49</f>
        <v/>
      </c>
      <c r="FD57" s="31">
        <f>-FD49</f>
        <v/>
      </c>
      <c r="FE57" s="31">
        <f>-FE49</f>
        <v/>
      </c>
      <c r="FF57" s="31">
        <f>-FF49</f>
        <v/>
      </c>
      <c r="FG57" s="31">
        <f>-FG49</f>
        <v/>
      </c>
      <c r="FH57" s="31">
        <f>-FH49</f>
        <v/>
      </c>
      <c r="FI57" s="31">
        <f>-FI49</f>
        <v/>
      </c>
      <c r="FJ57" s="31">
        <f>-FJ49</f>
        <v/>
      </c>
      <c r="FK57" s="31">
        <f>-FK49</f>
        <v/>
      </c>
      <c r="FL57" s="31">
        <f>-FL49</f>
        <v/>
      </c>
      <c r="FM57" s="31">
        <f>-FM49</f>
        <v/>
      </c>
      <c r="FN57" s="31">
        <f>-FN49</f>
        <v/>
      </c>
      <c r="FO57" s="31">
        <f>-FO49</f>
        <v/>
      </c>
      <c r="FP57" s="31">
        <f>-FP49</f>
        <v/>
      </c>
      <c r="FQ57" s="31">
        <f>-FQ49</f>
        <v/>
      </c>
      <c r="FR57" s="31">
        <f>-FR49</f>
        <v/>
      </c>
      <c r="FS57" s="31">
        <f>-FS49</f>
        <v/>
      </c>
      <c r="FT57" s="31">
        <f>-FT49</f>
        <v/>
      </c>
      <c r="FU57" s="31">
        <f>-FU49</f>
        <v/>
      </c>
      <c r="FV57" s="31">
        <f>-FV49</f>
        <v/>
      </c>
      <c r="FW57" s="31">
        <f>-FW49</f>
        <v/>
      </c>
      <c r="FX57" s="31">
        <f>-FX49</f>
        <v/>
      </c>
      <c r="FY57" s="31">
        <f>-FY49</f>
        <v/>
      </c>
      <c r="FZ57" s="31">
        <f>-FZ49</f>
        <v/>
      </c>
      <c r="GA57" s="31">
        <f>-GA49</f>
        <v/>
      </c>
      <c r="GB57" s="31">
        <f>-GB49</f>
        <v/>
      </c>
      <c r="GC57" s="56">
        <f>-GC49</f>
        <v/>
      </c>
    </row>
    <row r="58">
      <c r="B58" s="4" t="inlineStr">
        <is>
          <t>Accrued Interest</t>
        </is>
      </c>
      <c r="C58" s="93" t="n"/>
      <c r="D58" s="828" t="n"/>
      <c r="E58" s="14" t="n"/>
      <c r="F58" s="31">
        <f>F56*((1+$C$16)^((DAY(DATE(YEAR(F$29),MONTH(F$29)+1,1)-1))/365)-1)</f>
        <v/>
      </c>
      <c r="G58" s="31">
        <f>G56*((1+$C$16)^((DAY(DATE(YEAR(G$29),MONTH(G$29)+1,1)-1))/365)-1)</f>
        <v/>
      </c>
      <c r="H58" s="845">
        <f>H56*((1+$C$16)^((DAY(DATE(YEAR(H$29),MONTH(H$29)+1,1)-1))/365)-1)</f>
        <v/>
      </c>
      <c r="I58" s="845">
        <f>I56*((1+$C$16)^((DAY(DATE(YEAR(I$29),MONTH(I$29)+1,1)-1))/365)-1)</f>
        <v/>
      </c>
      <c r="J58" s="31">
        <f>J56*((1+$C$16)^((DAY(DATE(YEAR(J$29),MONTH(J$29)+1,1)-1))/365)-1)</f>
        <v/>
      </c>
      <c r="K58" s="31">
        <f>K56*((1+$C$16)^((DAY(DATE(YEAR(K$29),MONTH(K$29)+1,1)-1))/365)-1)</f>
        <v/>
      </c>
      <c r="L58" s="31">
        <f>L56*((1+$C$16)^((DAY(DATE(YEAR(L$29),MONTH(L$29)+1,1)-1))/365)-1)</f>
        <v/>
      </c>
      <c r="M58" s="31">
        <f>M56*((1+$C$16)^((DAY(DATE(YEAR(M$29),MONTH(M$29)+1,1)-1))/365)-1)</f>
        <v/>
      </c>
      <c r="N58" s="31">
        <f>N56*((1+$C$16)^((DAY(DATE(YEAR(N$29),MONTH(N$29)+1,1)-1))/365)-1)</f>
        <v/>
      </c>
      <c r="O58" s="31">
        <f>O56*((1+$C$16)^((DAY(DATE(YEAR(O$29),MONTH(O$29)+1,1)-1))/365)-1)</f>
        <v/>
      </c>
      <c r="P58" s="31">
        <f>P56*((1+$C$16)^((DAY(DATE(YEAR(P$29),MONTH(P$29)+1,1)-1))/365)-1)</f>
        <v/>
      </c>
      <c r="Q58" s="31">
        <f>Q56*((1+$C$16)^((DAY(DATE(YEAR(Q$29),MONTH(Q$29)+1,1)-1))/365)-1)</f>
        <v/>
      </c>
      <c r="R58" s="31">
        <f>R56*((1+$C$16)^((DAY(DATE(YEAR(R$29),MONTH(R$29)+1,1)-1))/365)-1)</f>
        <v/>
      </c>
      <c r="S58" s="31">
        <f>S56*((1+$C$16)^((DAY(DATE(YEAR(S$29),MONTH(S$29)+1,1)-1))/365)-1)</f>
        <v/>
      </c>
      <c r="T58" s="31">
        <f>T56*((1+$C$16)^((DAY(DATE(YEAR(T$29),MONTH(T$29)+1,1)-1))/365)-1)</f>
        <v/>
      </c>
      <c r="U58" s="31">
        <f>U56*((1+$C$16)^((DAY(DATE(YEAR(U$29),MONTH(U$29)+1,1)-1))/365)-1)</f>
        <v/>
      </c>
      <c r="V58" s="31">
        <f>V56*((1+$C$16)^((DAY(DATE(YEAR(V$29),MONTH(V$29)+1,1)-1))/365)-1)</f>
        <v/>
      </c>
      <c r="W58" s="31">
        <f>W56*((1+$C$16)^((DAY(DATE(YEAR(W$29),MONTH(W$29)+1,1)-1))/365)-1)</f>
        <v/>
      </c>
      <c r="X58" s="31">
        <f>X56*((1+$C$16)^((DAY(DATE(YEAR(X$29),MONTH(X$29)+1,1)-1))/365)-1)</f>
        <v/>
      </c>
      <c r="Y58" s="31">
        <f>Y56*((1+$C$16)^((DAY(DATE(YEAR(Y$29),MONTH(Y$29)+1,1)-1))/365)-1)</f>
        <v/>
      </c>
      <c r="Z58" s="31">
        <f>Z56*((1+$C$16)^((DAY(DATE(YEAR(Z$29),MONTH(Z$29)+1,1)-1))/365)-1)</f>
        <v/>
      </c>
      <c r="AA58" s="31">
        <f>AA56*((1+$C$16)^((DAY(DATE(YEAR(AA$29),MONTH(AA$29)+1,1)-1))/365)-1)</f>
        <v/>
      </c>
      <c r="AB58" s="31">
        <f>AB56*((1+$C$16)^((DAY(DATE(YEAR(AB$29),MONTH(AB$29)+1,1)-1))/365)-1)</f>
        <v/>
      </c>
      <c r="AC58" s="31">
        <f>AC56*((1+$C$16)^((DAY(DATE(YEAR(AC$29),MONTH(AC$29)+1,1)-1))/365)-1)</f>
        <v/>
      </c>
      <c r="AD58" s="31">
        <f>AD56*((1+$C$16)^((DAY(DATE(YEAR(AD$29),MONTH(AD$29)+1,1)-1))/365)-1)</f>
        <v/>
      </c>
      <c r="AE58" s="31">
        <f>AE56*((1+$C$16)^((DAY(DATE(YEAR(AE$29),MONTH(AE$29)+1,1)-1))/365)-1)</f>
        <v/>
      </c>
      <c r="AF58" s="31">
        <f>AF56*((1+$C$16)^((DAY(DATE(YEAR(AF$29),MONTH(AF$29)+1,1)-1))/365)-1)</f>
        <v/>
      </c>
      <c r="AG58" s="31">
        <f>AG56*((1+$C$16)^((DAY(DATE(YEAR(AG$29),MONTH(AG$29)+1,1)-1))/365)-1)</f>
        <v/>
      </c>
      <c r="AH58" s="31">
        <f>AH56*((1+$C$16)^((DAY(DATE(YEAR(AH$29),MONTH(AH$29)+1,1)-1))/365)-1)</f>
        <v/>
      </c>
      <c r="AI58" s="31">
        <f>AI56*((1+$C$16)^((DAY(DATE(YEAR(AI$29),MONTH(AI$29)+1,1)-1))/365)-1)</f>
        <v/>
      </c>
      <c r="AJ58" s="31">
        <f>AJ56*((1+$C$16)^((DAY(DATE(YEAR(AJ$29),MONTH(AJ$29)+1,1)-1))/365)-1)</f>
        <v/>
      </c>
      <c r="AK58" s="31">
        <f>AK56*((1+$C$16)^((DAY(DATE(YEAR(AK$29),MONTH(AK$29)+1,1)-1))/365)-1)</f>
        <v/>
      </c>
      <c r="AL58" s="31">
        <f>AL56*((1+$C$16)^((DAY(DATE(YEAR(AL$29),MONTH(AL$29)+1,1)-1))/365)-1)</f>
        <v/>
      </c>
      <c r="AM58" s="31">
        <f>AM56*((1+$C$16)^((DAY(DATE(YEAR(AM$29),MONTH(AM$29)+1,1)-1))/365)-1)</f>
        <v/>
      </c>
      <c r="AN58" s="31">
        <f>AN56*((1+$C$16)^((DAY(DATE(YEAR(AN$29),MONTH(AN$29)+1,1)-1))/365)-1)</f>
        <v/>
      </c>
      <c r="AO58" s="31">
        <f>AO56*((1+$C$16)^((DAY(DATE(YEAR(AO$29),MONTH(AO$29)+1,1)-1))/365)-1)</f>
        <v/>
      </c>
      <c r="AP58" s="31">
        <f>AP56*((1+$C$16)^((DAY(DATE(YEAR(AP$29),MONTH(AP$29)+1,1)-1))/365)-1)</f>
        <v/>
      </c>
      <c r="AQ58" s="31">
        <f>AQ56*((1+$C$16)^((DAY(DATE(YEAR(AQ$29),MONTH(AQ$29)+1,1)-1))/365)-1)</f>
        <v/>
      </c>
      <c r="AR58" s="31">
        <f>AR56*((1+$C$16)^((DAY(DATE(YEAR(AR$29),MONTH(AR$29)+1,1)-1))/365)-1)</f>
        <v/>
      </c>
      <c r="AS58" s="31">
        <f>AS56*((1+$C$16)^((DAY(DATE(YEAR(AS$29),MONTH(AS$29)+1,1)-1))/365)-1)</f>
        <v/>
      </c>
      <c r="AT58" s="31">
        <f>AT56*((1+$C$16)^((DAY(DATE(YEAR(AT$29),MONTH(AT$29)+1,1)-1))/365)-1)</f>
        <v/>
      </c>
      <c r="AU58" s="31">
        <f>AU56*((1+$C$16)^((DAY(DATE(YEAR(AU$29),MONTH(AU$29)+1,1)-1))/365)-1)</f>
        <v/>
      </c>
      <c r="AV58" s="31">
        <f>AV56*((1+$C$16)^((DAY(DATE(YEAR(AV$29),MONTH(AV$29)+1,1)-1))/365)-1)</f>
        <v/>
      </c>
      <c r="AW58" s="31">
        <f>AW56*((1+$C$16)^((DAY(DATE(YEAR(AW$29),MONTH(AW$29)+1,1)-1))/365)-1)</f>
        <v/>
      </c>
      <c r="AX58" s="31">
        <f>AX56*((1+$C$16)^((DAY(DATE(YEAR(AX$29),MONTH(AX$29)+1,1)-1))/365)-1)</f>
        <v/>
      </c>
      <c r="AY58" s="31">
        <f>AY56*((1+$C$16)^((DAY(DATE(YEAR(AY$29),MONTH(AY$29)+1,1)-1))/365)-1)</f>
        <v/>
      </c>
      <c r="AZ58" s="31">
        <f>AZ56*((1+$C$16)^((DAY(DATE(YEAR(AZ$29),MONTH(AZ$29)+1,1)-1))/365)-1)</f>
        <v/>
      </c>
      <c r="BA58" s="31">
        <f>BA56*((1+$C$16)^((DAY(DATE(YEAR(BA$29),MONTH(BA$29)+1,1)-1))/365)-1)</f>
        <v/>
      </c>
      <c r="BB58" s="31">
        <f>BB56*((1+$C$16)^((DAY(DATE(YEAR(BB$29),MONTH(BB$29)+1,1)-1))/365)-1)</f>
        <v/>
      </c>
      <c r="BC58" s="31">
        <f>BC56*((1+$C$16)^((DAY(DATE(YEAR(BC$29),MONTH(BC$29)+1,1)-1))/365)-1)</f>
        <v/>
      </c>
      <c r="BD58" s="31">
        <f>BD56*((1+$C$16)^((DAY(DATE(YEAR(BD$29),MONTH(BD$29)+1,1)-1))/365)-1)</f>
        <v/>
      </c>
      <c r="BE58" s="31">
        <f>BE56*((1+$C$16)^((DAY(DATE(YEAR(BE$29),MONTH(BE$29)+1,1)-1))/365)-1)</f>
        <v/>
      </c>
      <c r="BF58" s="31">
        <f>BF56*((1+$C$16)^((DAY(DATE(YEAR(BF$29),MONTH(BF$29)+1,1)-1))/365)-1)</f>
        <v/>
      </c>
      <c r="BG58" s="31">
        <f>BG56*((1+$C$16)^((DAY(DATE(YEAR(BG$29),MONTH(BG$29)+1,1)-1))/365)-1)</f>
        <v/>
      </c>
      <c r="BH58" s="31">
        <f>BH56*((1+$C$16)^((DAY(DATE(YEAR(BH$29),MONTH(BH$29)+1,1)-1))/365)-1)</f>
        <v/>
      </c>
      <c r="BI58" s="31">
        <f>BI56*((1+$C$16)^((DAY(DATE(YEAR(BI$29),MONTH(BI$29)+1,1)-1))/365)-1)</f>
        <v/>
      </c>
      <c r="BJ58" s="31">
        <f>BJ56*((1+$C$16)^((DAY(DATE(YEAR(BJ$29),MONTH(BJ$29)+1,1)-1))/365)-1)</f>
        <v/>
      </c>
      <c r="BK58" s="31">
        <f>BK56*((1+$C$16)^((DAY(DATE(YEAR(BK$29),MONTH(BK$29)+1,1)-1))/365)-1)</f>
        <v/>
      </c>
      <c r="BL58" s="31">
        <f>BL56*((1+$C$16)^((DAY(DATE(YEAR(BL$29),MONTH(BL$29)+1,1)-1))/365)-1)</f>
        <v/>
      </c>
      <c r="BM58" s="31">
        <f>BM56*((1+$C$16)^((DAY(DATE(YEAR(BM$29),MONTH(BM$29)+1,1)-1))/365)-1)</f>
        <v/>
      </c>
      <c r="BN58" s="31">
        <f>BN56*((1+$C$16)^((DAY(DATE(YEAR(BN$29),MONTH(BN$29)+1,1)-1))/365)-1)</f>
        <v/>
      </c>
      <c r="BO58" s="31">
        <f>BO56*((1+$C$16)^((DAY(DATE(YEAR(BO$29),MONTH(BO$29)+1,1)-1))/365)-1)</f>
        <v/>
      </c>
      <c r="BP58" s="31">
        <f>BP56*((1+$C$16)^((DAY(DATE(YEAR(BP$29),MONTH(BP$29)+1,1)-1))/365)-1)</f>
        <v/>
      </c>
      <c r="BQ58" s="31">
        <f>BQ56*((1+$C$16)^((DAY(DATE(YEAR(BQ$29),MONTH(BQ$29)+1,1)-1))/365)-1)</f>
        <v/>
      </c>
      <c r="BR58" s="31">
        <f>BR56*((1+$C$16)^((DAY(DATE(YEAR(BR$29),MONTH(BR$29)+1,1)-1))/365)-1)</f>
        <v/>
      </c>
      <c r="BS58" s="31">
        <f>BS56*((1+$C$16)^((DAY(DATE(YEAR(BS$29),MONTH(BS$29)+1,1)-1))/365)-1)</f>
        <v/>
      </c>
      <c r="BT58" s="31">
        <f>BT56*((1+$C$16)^((DAY(DATE(YEAR(BT$29),MONTH(BT$29)+1,1)-1))/365)-1)</f>
        <v/>
      </c>
      <c r="BU58" s="31">
        <f>BU56*((1+$C$16)^((DAY(DATE(YEAR(BU$29),MONTH(BU$29)+1,1)-1))/365)-1)</f>
        <v/>
      </c>
      <c r="BV58" s="31">
        <f>BV56*((1+$C$16)^((DAY(DATE(YEAR(BV$29),MONTH(BV$29)+1,1)-1))/365)-1)</f>
        <v/>
      </c>
      <c r="BW58" s="31">
        <f>BW56*((1+$C$16)^((DAY(DATE(YEAR(BW$29),MONTH(BW$29)+1,1)-1))/365)-1)</f>
        <v/>
      </c>
      <c r="BX58" s="31">
        <f>BX56*((1+$C$16)^((DAY(DATE(YEAR(BX$29),MONTH(BX$29)+1,1)-1))/365)-1)</f>
        <v/>
      </c>
      <c r="BY58" s="31">
        <f>BY56*((1+$C$16)^((DAY(DATE(YEAR(BY$29),MONTH(BY$29)+1,1)-1))/365)-1)</f>
        <v/>
      </c>
      <c r="BZ58" s="31">
        <f>BZ56*((1+$C$16)^((DAY(DATE(YEAR(BZ$29),MONTH(BZ$29)+1,1)-1))/365)-1)</f>
        <v/>
      </c>
      <c r="CA58" s="31">
        <f>CA56*((1+$C$16)^((DAY(DATE(YEAR(CA$29),MONTH(CA$29)+1,1)-1))/365)-1)</f>
        <v/>
      </c>
      <c r="CB58" s="31">
        <f>CB56*((1+$C$16)^((DAY(DATE(YEAR(CB$29),MONTH(CB$29)+1,1)-1))/365)-1)</f>
        <v/>
      </c>
      <c r="CC58" s="31">
        <f>CC56*((1+$C$16)^((DAY(DATE(YEAR(CC$29),MONTH(CC$29)+1,1)-1))/365)-1)</f>
        <v/>
      </c>
      <c r="CD58" s="31">
        <f>CD56*((1+$C$16)^((DAY(DATE(YEAR(CD$29),MONTH(CD$29)+1,1)-1))/365)-1)</f>
        <v/>
      </c>
      <c r="CE58" s="31">
        <f>CE56*((1+$C$16)^((DAY(DATE(YEAR(CE$29),MONTH(CE$29)+1,1)-1))/365)-1)</f>
        <v/>
      </c>
      <c r="CF58" s="31">
        <f>CF56*((1+$C$16)^((DAY(DATE(YEAR(CF$29),MONTH(CF$29)+1,1)-1))/365)-1)</f>
        <v/>
      </c>
      <c r="CG58" s="31">
        <f>CG56*((1+$C$16)^((DAY(DATE(YEAR(CG$29),MONTH(CG$29)+1,1)-1))/365)-1)</f>
        <v/>
      </c>
      <c r="CH58" s="31">
        <f>CH56*((1+$C$16)^((DAY(DATE(YEAR(CH$29),MONTH(CH$29)+1,1)-1))/365)-1)</f>
        <v/>
      </c>
      <c r="CI58" s="31">
        <f>CI56*((1+$C$16)^((DAY(DATE(YEAR(CI$29),MONTH(CI$29)+1,1)-1))/365)-1)</f>
        <v/>
      </c>
      <c r="CJ58" s="31">
        <f>CJ56*((1+$C$16)^((DAY(DATE(YEAR(CJ$29),MONTH(CJ$29)+1,1)-1))/365)-1)</f>
        <v/>
      </c>
      <c r="CK58" s="31">
        <f>CK56*((1+$C$16)^((DAY(DATE(YEAR(CK$29),MONTH(CK$29)+1,1)-1))/365)-1)</f>
        <v/>
      </c>
      <c r="CL58" s="31">
        <f>CL56*((1+$C$16)^((DAY(DATE(YEAR(CL$29),MONTH(CL$29)+1,1)-1))/365)-1)</f>
        <v/>
      </c>
      <c r="CM58" s="31">
        <f>CM56*((1+$C$16)^((DAY(DATE(YEAR(CM$29),MONTH(CM$29)+1,1)-1))/365)-1)</f>
        <v/>
      </c>
      <c r="CN58" s="31">
        <f>CN56*((1+$C$16)^((DAY(DATE(YEAR(CN$29),MONTH(CN$29)+1,1)-1))/365)-1)</f>
        <v/>
      </c>
      <c r="CO58" s="31">
        <f>CO56*((1+$C$16)^((DAY(DATE(YEAR(CO$29),MONTH(CO$29)+1,1)-1))/365)-1)</f>
        <v/>
      </c>
      <c r="CP58" s="31">
        <f>CP56*((1+$C$16)^((DAY(DATE(YEAR(CP$29),MONTH(CP$29)+1,1)-1))/365)-1)</f>
        <v/>
      </c>
      <c r="CQ58" s="31">
        <f>CQ56*((1+$C$16)^((DAY(DATE(YEAR(CQ$29),MONTH(CQ$29)+1,1)-1))/365)-1)</f>
        <v/>
      </c>
      <c r="CR58" s="31">
        <f>CR56*((1+$C$16)^((DAY(DATE(YEAR(CR$29),MONTH(CR$29)+1,1)-1))/365)-1)</f>
        <v/>
      </c>
      <c r="CS58" s="31">
        <f>CS56*((1+$C$16)^((DAY(DATE(YEAR(CS$29),MONTH(CS$29)+1,1)-1))/365)-1)</f>
        <v/>
      </c>
      <c r="CT58" s="31">
        <f>CT56*((1+$C$16)^((DAY(DATE(YEAR(CT$29),MONTH(CT$29)+1,1)-1))/365)-1)</f>
        <v/>
      </c>
      <c r="CU58" s="31">
        <f>CU56*((1+$C$16)^((DAY(DATE(YEAR(CU$29),MONTH(CU$29)+1,1)-1))/365)-1)</f>
        <v/>
      </c>
      <c r="CV58" s="31">
        <f>CV56*((1+$C$16)^((DAY(DATE(YEAR(CV$29),MONTH(CV$29)+1,1)-1))/365)-1)</f>
        <v/>
      </c>
      <c r="CW58" s="31">
        <f>CW56*((1+$C$16)^((DAY(DATE(YEAR(CW$29),MONTH(CW$29)+1,1)-1))/365)-1)</f>
        <v/>
      </c>
      <c r="CX58" s="31">
        <f>CX56*((1+$C$16)^((DAY(DATE(YEAR(CX$29),MONTH(CX$29)+1,1)-1))/365)-1)</f>
        <v/>
      </c>
      <c r="CY58" s="31">
        <f>CY56*((1+$C$16)^((DAY(DATE(YEAR(CY$29),MONTH(CY$29)+1,1)-1))/365)-1)</f>
        <v/>
      </c>
      <c r="CZ58" s="31">
        <f>CZ56*((1+$C$16)^((DAY(DATE(YEAR(CZ$29),MONTH(CZ$29)+1,1)-1))/365)-1)</f>
        <v/>
      </c>
      <c r="DA58" s="31">
        <f>DA56*((1+$C$16)^((DAY(DATE(YEAR(DA$29),MONTH(DA$29)+1,1)-1))/365)-1)</f>
        <v/>
      </c>
      <c r="DB58" s="31">
        <f>DB56*((1+$C$16)^((DAY(DATE(YEAR(DB$29),MONTH(DB$29)+1,1)-1))/365)-1)</f>
        <v/>
      </c>
      <c r="DC58" s="31">
        <f>DC56*((1+$C$16)^((DAY(DATE(YEAR(DC$29),MONTH(DC$29)+1,1)-1))/365)-1)</f>
        <v/>
      </c>
      <c r="DD58" s="31">
        <f>DD56*((1+$C$16)^((DAY(DATE(YEAR(DD$29),MONTH(DD$29)+1,1)-1))/365)-1)</f>
        <v/>
      </c>
      <c r="DE58" s="31">
        <f>DE56*((1+$C$16)^((DAY(DATE(YEAR(DE$29),MONTH(DE$29)+1,1)-1))/365)-1)</f>
        <v/>
      </c>
      <c r="DF58" s="31">
        <f>DF56*((1+$C$16)^((DAY(DATE(YEAR(DF$29),MONTH(DF$29)+1,1)-1))/365)-1)</f>
        <v/>
      </c>
      <c r="DG58" s="31">
        <f>DG56*((1+$C$16)^((DAY(DATE(YEAR(DG$29),MONTH(DG$29)+1,1)-1))/365)-1)</f>
        <v/>
      </c>
      <c r="DH58" s="31">
        <f>DH56*((1+$C$16)^((DAY(DATE(YEAR(DH$29),MONTH(DH$29)+1,1)-1))/365)-1)</f>
        <v/>
      </c>
      <c r="DI58" s="31">
        <f>DI56*((1+$C$16)^((DAY(DATE(YEAR(DI$29),MONTH(DI$29)+1,1)-1))/365)-1)</f>
        <v/>
      </c>
      <c r="DJ58" s="31">
        <f>DJ56*((1+$C$16)^((DAY(DATE(YEAR(DJ$29),MONTH(DJ$29)+1,1)-1))/365)-1)</f>
        <v/>
      </c>
      <c r="DK58" s="31">
        <f>DK56*((1+$C$16)^((DAY(DATE(YEAR(DK$29),MONTH(DK$29)+1,1)-1))/365)-1)</f>
        <v/>
      </c>
      <c r="DL58" s="31">
        <f>DL56*((1+$C$16)^((DAY(DATE(YEAR(DL$29),MONTH(DL$29)+1,1)-1))/365)-1)</f>
        <v/>
      </c>
      <c r="DM58" s="31">
        <f>DM56*((1+$C$16)^((DAY(DATE(YEAR(DM$29),MONTH(DM$29)+1,1)-1))/365)-1)</f>
        <v/>
      </c>
      <c r="DN58" s="31">
        <f>DN56*((1+$C$16)^((DAY(DATE(YEAR(DN$29),MONTH(DN$29)+1,1)-1))/365)-1)</f>
        <v/>
      </c>
      <c r="DO58" s="31">
        <f>DO56*((1+$C$16)^((DAY(DATE(YEAR(DO$29),MONTH(DO$29)+1,1)-1))/365)-1)</f>
        <v/>
      </c>
      <c r="DP58" s="31">
        <f>DP56*((1+$C$16)^((DAY(DATE(YEAR(DP$29),MONTH(DP$29)+1,1)-1))/365)-1)</f>
        <v/>
      </c>
      <c r="DQ58" s="31">
        <f>DQ56*((1+$C$16)^((DAY(DATE(YEAR(DQ$29),MONTH(DQ$29)+1,1)-1))/365)-1)</f>
        <v/>
      </c>
      <c r="DR58" s="31">
        <f>DR56*((1+$C$16)^((DAY(DATE(YEAR(DR$29),MONTH(DR$29)+1,1)-1))/365)-1)</f>
        <v/>
      </c>
      <c r="DS58" s="31">
        <f>DS56*((1+$C$16)^((DAY(DATE(YEAR(DS$29),MONTH(DS$29)+1,1)-1))/365)-1)</f>
        <v/>
      </c>
      <c r="DT58" s="31">
        <f>DT56*((1+$C$16)^((DAY(DATE(YEAR(DT$29),MONTH(DT$29)+1,1)-1))/365)-1)</f>
        <v/>
      </c>
      <c r="DU58" s="31">
        <f>DU56*((1+$C$16)^((DAY(DATE(YEAR(DU$29),MONTH(DU$29)+1,1)-1))/365)-1)</f>
        <v/>
      </c>
      <c r="DV58" s="31">
        <f>DV56*((1+$C$16)^((DAY(DATE(YEAR(DV$29),MONTH(DV$29)+1,1)-1))/365)-1)</f>
        <v/>
      </c>
      <c r="DW58" s="31">
        <f>DW56*((1+$C$16)^((DAY(DATE(YEAR(DW$29),MONTH(DW$29)+1,1)-1))/365)-1)</f>
        <v/>
      </c>
      <c r="DX58" s="31">
        <f>DX56*((1+$C$16)^((DAY(DATE(YEAR(DX$29),MONTH(DX$29)+1,1)-1))/365)-1)</f>
        <v/>
      </c>
      <c r="DY58" s="31">
        <f>DY56*((1+$C$16)^((DAY(DATE(YEAR(DY$29),MONTH(DY$29)+1,1)-1))/365)-1)</f>
        <v/>
      </c>
      <c r="DZ58" s="31">
        <f>DZ56*((1+$C$16)^((DAY(DATE(YEAR(DZ$29),MONTH(DZ$29)+1,1)-1))/365)-1)</f>
        <v/>
      </c>
      <c r="EA58" s="31">
        <f>EA56*((1+$C$16)^((DAY(DATE(YEAR(EA$29),MONTH(EA$29)+1,1)-1))/365)-1)</f>
        <v/>
      </c>
      <c r="EB58" s="31">
        <f>EB56*((1+$C$16)^((DAY(DATE(YEAR(EB$29),MONTH(EB$29)+1,1)-1))/365)-1)</f>
        <v/>
      </c>
      <c r="EC58" s="31">
        <f>EC56*((1+$C$16)^((DAY(DATE(YEAR(EC$29),MONTH(EC$29)+1,1)-1))/365)-1)</f>
        <v/>
      </c>
      <c r="ED58" s="31">
        <f>ED56*((1+$C$16)^((DAY(DATE(YEAR(ED$29),MONTH(ED$29)+1,1)-1))/365)-1)</f>
        <v/>
      </c>
      <c r="EE58" s="31">
        <f>EE56*((1+$C$16)^((DAY(DATE(YEAR(EE$29),MONTH(EE$29)+1,1)-1))/365)-1)</f>
        <v/>
      </c>
      <c r="EF58" s="31">
        <f>EF56*((1+$C$16)^((DAY(DATE(YEAR(EF$29),MONTH(EF$29)+1,1)-1))/365)-1)</f>
        <v/>
      </c>
      <c r="EG58" s="31">
        <f>EG56*((1+$C$16)^((DAY(DATE(YEAR(EG$29),MONTH(EG$29)+1,1)-1))/365)-1)</f>
        <v/>
      </c>
      <c r="EH58" s="31">
        <f>EH56*((1+$C$16)^((DAY(DATE(YEAR(EH$29),MONTH(EH$29)+1,1)-1))/365)-1)</f>
        <v/>
      </c>
      <c r="EI58" s="31">
        <f>EI56*((1+$C$16)^((DAY(DATE(YEAR(EI$29),MONTH(EI$29)+1,1)-1))/365)-1)</f>
        <v/>
      </c>
      <c r="EJ58" s="31">
        <f>EJ56*((1+$C$16)^((DAY(DATE(YEAR(EJ$29),MONTH(EJ$29)+1,1)-1))/365)-1)</f>
        <v/>
      </c>
      <c r="EK58" s="31">
        <f>EK56*((1+$C$16)^((DAY(DATE(YEAR(EK$29),MONTH(EK$29)+1,1)-1))/365)-1)</f>
        <v/>
      </c>
      <c r="EL58" s="31">
        <f>EL56*((1+$C$16)^((DAY(DATE(YEAR(EL$29),MONTH(EL$29)+1,1)-1))/365)-1)</f>
        <v/>
      </c>
      <c r="EM58" s="31">
        <f>EM56*((1+$C$16)^((DAY(DATE(YEAR(EM$29),MONTH(EM$29)+1,1)-1))/365)-1)</f>
        <v/>
      </c>
      <c r="EN58" s="31">
        <f>EN56*((1+$C$16)^((DAY(DATE(YEAR(EN$29),MONTH(EN$29)+1,1)-1))/365)-1)</f>
        <v/>
      </c>
      <c r="EO58" s="31">
        <f>EO56*((1+$C$16)^((DAY(DATE(YEAR(EO$29),MONTH(EO$29)+1,1)-1))/365)-1)</f>
        <v/>
      </c>
      <c r="EP58" s="31">
        <f>EP56*((1+$C$16)^((DAY(DATE(YEAR(EP$29),MONTH(EP$29)+1,1)-1))/365)-1)</f>
        <v/>
      </c>
      <c r="EQ58" s="31">
        <f>EQ56*((1+$C$16)^((DAY(DATE(YEAR(EQ$29),MONTH(EQ$29)+1,1)-1))/365)-1)</f>
        <v/>
      </c>
      <c r="ER58" s="31">
        <f>ER56*((1+$C$16)^((DAY(DATE(YEAR(ER$29),MONTH(ER$29)+1,1)-1))/365)-1)</f>
        <v/>
      </c>
      <c r="ES58" s="31">
        <f>ES56*((1+$C$16)^((DAY(DATE(YEAR(ES$29),MONTH(ES$29)+1,1)-1))/365)-1)</f>
        <v/>
      </c>
      <c r="ET58" s="31">
        <f>ET56*((1+$C$16)^((DAY(DATE(YEAR(ET$29),MONTH(ET$29)+1,1)-1))/365)-1)</f>
        <v/>
      </c>
      <c r="EU58" s="31">
        <f>EU56*((1+$C$16)^((DAY(DATE(YEAR(EU$29),MONTH(EU$29)+1,1)-1))/365)-1)</f>
        <v/>
      </c>
      <c r="EV58" s="31">
        <f>EV56*((1+$C$16)^((DAY(DATE(YEAR(EV$29),MONTH(EV$29)+1,1)-1))/365)-1)</f>
        <v/>
      </c>
      <c r="EW58" s="31">
        <f>EW56*((1+$C$16)^((DAY(DATE(YEAR(EW$29),MONTH(EW$29)+1,1)-1))/365)-1)</f>
        <v/>
      </c>
      <c r="EX58" s="31">
        <f>EX56*((1+$C$16)^((DAY(DATE(YEAR(EX$29),MONTH(EX$29)+1,1)-1))/365)-1)</f>
        <v/>
      </c>
      <c r="EY58" s="31">
        <f>EY56*((1+$C$16)^((DAY(DATE(YEAR(EY$29),MONTH(EY$29)+1,1)-1))/365)-1)</f>
        <v/>
      </c>
      <c r="EZ58" s="31">
        <f>EZ56*((1+$C$16)^((DAY(DATE(YEAR(EZ$29),MONTH(EZ$29)+1,1)-1))/365)-1)</f>
        <v/>
      </c>
      <c r="FA58" s="31">
        <f>FA56*((1+$C$16)^((DAY(DATE(YEAR(FA$29),MONTH(FA$29)+1,1)-1))/365)-1)</f>
        <v/>
      </c>
      <c r="FB58" s="31">
        <f>FB56*((1+$C$16)^((DAY(DATE(YEAR(FB$29),MONTH(FB$29)+1,1)-1))/365)-1)</f>
        <v/>
      </c>
      <c r="FC58" s="31">
        <f>FC56*((1+$C$16)^((DAY(DATE(YEAR(FC$29),MONTH(FC$29)+1,1)-1))/365)-1)</f>
        <v/>
      </c>
      <c r="FD58" s="31">
        <f>FD56*((1+$C$16)^((DAY(DATE(YEAR(FD$29),MONTH(FD$29)+1,1)-1))/365)-1)</f>
        <v/>
      </c>
      <c r="FE58" s="31">
        <f>FE56*((1+$C$16)^((DAY(DATE(YEAR(FE$29),MONTH(FE$29)+1,1)-1))/365)-1)</f>
        <v/>
      </c>
      <c r="FF58" s="31">
        <f>FF56*((1+$C$16)^((DAY(DATE(YEAR(FF$29),MONTH(FF$29)+1,1)-1))/365)-1)</f>
        <v/>
      </c>
      <c r="FG58" s="31">
        <f>FG56*((1+$C$16)^((DAY(DATE(YEAR(FG$29),MONTH(FG$29)+1,1)-1))/365)-1)</f>
        <v/>
      </c>
      <c r="FH58" s="31">
        <f>FH56*((1+$C$16)^((DAY(DATE(YEAR(FH$29),MONTH(FH$29)+1,1)-1))/365)-1)</f>
        <v/>
      </c>
      <c r="FI58" s="31">
        <f>FI56*((1+$C$16)^((DAY(DATE(YEAR(FI$29),MONTH(FI$29)+1,1)-1))/365)-1)</f>
        <v/>
      </c>
      <c r="FJ58" s="31">
        <f>FJ56*((1+$C$16)^((DAY(DATE(YEAR(FJ$29),MONTH(FJ$29)+1,1)-1))/365)-1)</f>
        <v/>
      </c>
      <c r="FK58" s="31">
        <f>FK56*((1+$C$16)^((DAY(DATE(YEAR(FK$29),MONTH(FK$29)+1,1)-1))/365)-1)</f>
        <v/>
      </c>
      <c r="FL58" s="31">
        <f>FL56*((1+$C$16)^((DAY(DATE(YEAR(FL$29),MONTH(FL$29)+1,1)-1))/365)-1)</f>
        <v/>
      </c>
      <c r="FM58" s="31">
        <f>FM56*((1+$C$16)^((DAY(DATE(YEAR(FM$29),MONTH(FM$29)+1,1)-1))/365)-1)</f>
        <v/>
      </c>
      <c r="FN58" s="31">
        <f>FN56*((1+$C$16)^((DAY(DATE(YEAR(FN$29),MONTH(FN$29)+1,1)-1))/365)-1)</f>
        <v/>
      </c>
      <c r="FO58" s="31">
        <f>FO56*((1+$C$16)^((DAY(DATE(YEAR(FO$29),MONTH(FO$29)+1,1)-1))/365)-1)</f>
        <v/>
      </c>
      <c r="FP58" s="31">
        <f>FP56*((1+$C$16)^((DAY(DATE(YEAR(FP$29),MONTH(FP$29)+1,1)-1))/365)-1)</f>
        <v/>
      </c>
      <c r="FQ58" s="31">
        <f>FQ56*((1+$C$16)^((DAY(DATE(YEAR(FQ$29),MONTH(FQ$29)+1,1)-1))/365)-1)</f>
        <v/>
      </c>
      <c r="FR58" s="31">
        <f>FR56*((1+$C$16)^((DAY(DATE(YEAR(FR$29),MONTH(FR$29)+1,1)-1))/365)-1)</f>
        <v/>
      </c>
      <c r="FS58" s="31">
        <f>FS56*((1+$C$16)^((DAY(DATE(YEAR(FS$29),MONTH(FS$29)+1,1)-1))/365)-1)</f>
        <v/>
      </c>
      <c r="FT58" s="31">
        <f>FT56*((1+$C$16)^((DAY(DATE(YEAR(FT$29),MONTH(FT$29)+1,1)-1))/365)-1)</f>
        <v/>
      </c>
      <c r="FU58" s="31">
        <f>FU56*((1+$C$16)^((DAY(DATE(YEAR(FU$29),MONTH(FU$29)+1,1)-1))/365)-1)</f>
        <v/>
      </c>
      <c r="FV58" s="31">
        <f>FV56*((1+$C$16)^((DAY(DATE(YEAR(FV$29),MONTH(FV$29)+1,1)-1))/365)-1)</f>
        <v/>
      </c>
      <c r="FW58" s="31">
        <f>FW56*((1+$C$16)^((DAY(DATE(YEAR(FW$29),MONTH(FW$29)+1,1)-1))/365)-1)</f>
        <v/>
      </c>
      <c r="FX58" s="31">
        <f>FX56*((1+$C$16)^((DAY(DATE(YEAR(FX$29),MONTH(FX$29)+1,1)-1))/365)-1)</f>
        <v/>
      </c>
      <c r="FY58" s="31">
        <f>FY56*((1+$C$16)^((DAY(DATE(YEAR(FY$29),MONTH(FY$29)+1,1)-1))/365)-1)</f>
        <v/>
      </c>
      <c r="FZ58" s="31">
        <f>FZ56*((1+$C$16)^((DAY(DATE(YEAR(FZ$29),MONTH(FZ$29)+1,1)-1))/365)-1)</f>
        <v/>
      </c>
      <c r="GA58" s="31">
        <f>GA56*((1+$C$16)^((DAY(DATE(YEAR(GA$29),MONTH(GA$29)+1,1)-1))/365)-1)</f>
        <v/>
      </c>
      <c r="GB58" s="31">
        <f>GB56*((1+$C$16)^((DAY(DATE(YEAR(GB$29),MONTH(GB$29)+1,1)-1))/365)-1)</f>
        <v/>
      </c>
      <c r="GC58" s="56">
        <f>GC56*((1+$C$16)^((DAY(DATE(YEAR(GC$29),MONTH(GC$29)+1,1)-1))/365)-1)</f>
        <v/>
      </c>
    </row>
    <row r="59">
      <c r="B59" s="4" t="inlineStr">
        <is>
          <t>Proceeds Avilable for Distribution</t>
        </is>
      </c>
      <c r="C59" s="93" t="n"/>
      <c r="D59" s="828" t="n"/>
      <c r="E59" s="14" t="n"/>
      <c r="F59" s="31">
        <f>MIN(F56+F58+F57,MAX(0,F$52)*$C$14)</f>
        <v/>
      </c>
      <c r="G59" s="31">
        <f>MIN(G56+G58+G57,MAX(0,G$52)*$C$14)</f>
        <v/>
      </c>
      <c r="H59" s="845">
        <f>MIN(H56+H58+H57,MAX(0,H$52)*$C$14)</f>
        <v/>
      </c>
      <c r="I59" s="845">
        <f>MIN(I56+I58+I57,MAX(0,I$52)*$C$14)</f>
        <v/>
      </c>
      <c r="J59" s="31">
        <f>MIN(J56+J58+J57,MAX(0,J$52)*$C$14)</f>
        <v/>
      </c>
      <c r="K59" s="31">
        <f>MIN(K56+K58+K57,MAX(0,K$52)*$C$14)</f>
        <v/>
      </c>
      <c r="L59" s="31">
        <f>MIN(L56+L58+L57,MAX(0,L$52)*$C$14)</f>
        <v/>
      </c>
      <c r="M59" s="31">
        <f>MIN(M56+M58+M57,MAX(0,M$52)*$C$14)</f>
        <v/>
      </c>
      <c r="N59" s="31">
        <f>MIN(N56+N58+N57,MAX(0,N$52)*$C$14)</f>
        <v/>
      </c>
      <c r="O59" s="31">
        <f>MIN(O56+O58+O57,MAX(0,O$52)*$C$14)</f>
        <v/>
      </c>
      <c r="P59" s="31">
        <f>MIN(P56+P58+P57,MAX(0,P$52)*$C$14)</f>
        <v/>
      </c>
      <c r="Q59" s="31">
        <f>MIN(Q56+Q58+Q57,MAX(0,Q$52)*$C$14)</f>
        <v/>
      </c>
      <c r="R59" s="31">
        <f>MIN(R56+R58+R57,MAX(0,R$52)*$C$14)</f>
        <v/>
      </c>
      <c r="S59" s="31">
        <f>MIN(S56+S58+S57,MAX(0,S$52)*$C$14)</f>
        <v/>
      </c>
      <c r="T59" s="31">
        <f>MIN(T56+T58+T57,MAX(0,T$52)*$C$14)</f>
        <v/>
      </c>
      <c r="U59" s="31">
        <f>MIN(U56+U58+U57,MAX(0,U$52)*$C$14)</f>
        <v/>
      </c>
      <c r="V59" s="31">
        <f>MIN(V56+V58+V57,MAX(0,V$52)*$C$14)</f>
        <v/>
      </c>
      <c r="W59" s="31">
        <f>MIN(W56+W58+W57,MAX(0,W$52)*$C$14)</f>
        <v/>
      </c>
      <c r="X59" s="31">
        <f>MIN(X56+X58+X57,MAX(0,X$52)*$C$14)</f>
        <v/>
      </c>
      <c r="Y59" s="31">
        <f>MIN(Y56+Y58+Y57,MAX(0,Y$52)*$C$14)</f>
        <v/>
      </c>
      <c r="Z59" s="31">
        <f>MIN(Z56+Z58+Z57,MAX(0,Z$52)*$C$14)</f>
        <v/>
      </c>
      <c r="AA59" s="31">
        <f>MIN(AA56+AA58+AA57,MAX(0,AA$52)*$C$14)</f>
        <v/>
      </c>
      <c r="AB59" s="31">
        <f>MIN(AB56+AB58+AB57,MAX(0,AB$52)*$C$14)</f>
        <v/>
      </c>
      <c r="AC59" s="31">
        <f>MIN(AC56+AC58+AC57,MAX(0,AC$52)*$C$14)</f>
        <v/>
      </c>
      <c r="AD59" s="31">
        <f>MIN(AD56+AD58+AD57,MAX(0,AD$52)*$C$14)</f>
        <v/>
      </c>
      <c r="AE59" s="31">
        <f>MIN(AE56+AE58+AE57,MAX(0,AE$52)*$C$14)</f>
        <v/>
      </c>
      <c r="AF59" s="31">
        <f>MIN(AF56+AF58+AF57,MAX(0,AF$52)*$C$14)</f>
        <v/>
      </c>
      <c r="AG59" s="31">
        <f>MIN(AG56+AG58+AG57,MAX(0,AG$52)*$C$14)</f>
        <v/>
      </c>
      <c r="AH59" s="31">
        <f>MIN(AH56+AH58+AH57,MAX(0,AH$52)*$C$14)</f>
        <v/>
      </c>
      <c r="AI59" s="31">
        <f>MIN(AI56+AI58+AI57,MAX(0,AI$52)*$C$14)</f>
        <v/>
      </c>
      <c r="AJ59" s="31">
        <f>MIN(AJ56+AJ58+AJ57,MAX(0,AJ$52)*$C$14)</f>
        <v/>
      </c>
      <c r="AK59" s="31">
        <f>MIN(AK56+AK58+AK57,MAX(0,AK$52)*$C$14)</f>
        <v/>
      </c>
      <c r="AL59" s="31">
        <f>MIN(AL56+AL58+AL57,MAX(0,AL$52)*$C$14)</f>
        <v/>
      </c>
      <c r="AM59" s="31">
        <f>MIN(AM56+AM58+AM57,MAX(0,AM$52)*$C$14)</f>
        <v/>
      </c>
      <c r="AN59" s="31">
        <f>MIN(AN56+AN58+AN57,MAX(0,AN$52)*$C$14)</f>
        <v/>
      </c>
      <c r="AO59" s="31">
        <f>MIN(AO56+AO58+AO57,MAX(0,AO$52)*$C$14)</f>
        <v/>
      </c>
      <c r="AP59" s="31">
        <f>MIN(AP56+AP58+AP57,MAX(0,AP$52)*$C$14)</f>
        <v/>
      </c>
      <c r="AQ59" s="31">
        <f>MIN(AQ56+AQ58+AQ57,MAX(0,AQ$52)*$C$14)</f>
        <v/>
      </c>
      <c r="AR59" s="31">
        <f>MIN(AR56+AR58+AR57,MAX(0,AR$52)*$C$14)</f>
        <v/>
      </c>
      <c r="AS59" s="31">
        <f>MIN(AS56+AS58+AS57,MAX(0,AS$52)*$C$14)</f>
        <v/>
      </c>
      <c r="AT59" s="31">
        <f>MIN(AT56+AT58+AT57,MAX(0,AT$52)*$C$14)</f>
        <v/>
      </c>
      <c r="AU59" s="31">
        <f>MIN(AU56+AU58+AU57,MAX(0,AU$52)*$C$14)</f>
        <v/>
      </c>
      <c r="AV59" s="31">
        <f>MIN(AV56+AV58+AV57,MAX(0,AV$52)*$C$14)</f>
        <v/>
      </c>
      <c r="AW59" s="31">
        <f>MIN(AW56+AW58+AW57,MAX(0,AW$52)*$C$14)</f>
        <v/>
      </c>
      <c r="AX59" s="31">
        <f>MIN(AX56+AX58+AX57,MAX(0,AX$52)*$C$14)</f>
        <v/>
      </c>
      <c r="AY59" s="31">
        <f>MIN(AY56+AY58+AY57,MAX(0,AY$52)*$C$14)</f>
        <v/>
      </c>
      <c r="AZ59" s="31">
        <f>MIN(AZ56+AZ58+AZ57,MAX(0,AZ$52)*$C$14)</f>
        <v/>
      </c>
      <c r="BA59" s="31">
        <f>MIN(BA56+BA58+BA57,MAX(0,BA$52)*$C$14)</f>
        <v/>
      </c>
      <c r="BB59" s="31">
        <f>MIN(BB56+BB58+BB57,MAX(0,BB$52)*$C$14)</f>
        <v/>
      </c>
      <c r="BC59" s="31">
        <f>MIN(BC56+BC58+BC57,MAX(0,BC$52)*$C$14)</f>
        <v/>
      </c>
      <c r="BD59" s="31">
        <f>MIN(BD56+BD58+BD57,MAX(0,BD$52)*$C$14)</f>
        <v/>
      </c>
      <c r="BE59" s="31">
        <f>MIN(BE56+BE58+BE57,MAX(0,BE$52)*$C$14)</f>
        <v/>
      </c>
      <c r="BF59" s="31">
        <f>MIN(BF56+BF58+BF57,MAX(0,BF$52)*$C$14)</f>
        <v/>
      </c>
      <c r="BG59" s="31">
        <f>MIN(BG56+BG58+BG57,MAX(0,BG$52)*$C$14)</f>
        <v/>
      </c>
      <c r="BH59" s="31">
        <f>MIN(BH56+BH58+BH57,MAX(0,BH$52)*$C$14)</f>
        <v/>
      </c>
      <c r="BI59" s="31">
        <f>MIN(BI56+BI58+BI57,MAX(0,BI$52)*$C$14)</f>
        <v/>
      </c>
      <c r="BJ59" s="31">
        <f>MIN(BJ56+BJ58+BJ57,MAX(0,BJ$52)*$C$14)</f>
        <v/>
      </c>
      <c r="BK59" s="31">
        <f>MIN(BK56+BK58+BK57,MAX(0,BK$52)*$C$14)</f>
        <v/>
      </c>
      <c r="BL59" s="31">
        <f>MIN(BL56+BL58+BL57,MAX(0,BL$52)*$C$14)</f>
        <v/>
      </c>
      <c r="BM59" s="31">
        <f>MIN(BM56+BM58+BM57,MAX(0,BM$52)*$C$14)</f>
        <v/>
      </c>
      <c r="BN59" s="31">
        <f>MIN(BN56+BN58+BN57,MAX(0,BN$52)*$C$14)</f>
        <v/>
      </c>
      <c r="BO59" s="31">
        <f>MIN(BO56+BO58+BO57,MAX(0,BO$52)*$C$14)</f>
        <v/>
      </c>
      <c r="BP59" s="31">
        <f>MIN(BP56+BP58+BP57,MAX(0,BP$52)*$C$14)</f>
        <v/>
      </c>
      <c r="BQ59" s="31">
        <f>MIN(BQ56+BQ58+BQ57,MAX(0,BQ$52)*$C$14)</f>
        <v/>
      </c>
      <c r="BR59" s="31">
        <f>MIN(BR56+BR58+BR57,MAX(0,BR$52)*$C$14)</f>
        <v/>
      </c>
      <c r="BS59" s="31">
        <f>MIN(BS56+BS58+BS57,MAX(0,BS$52)*$C$14)</f>
        <v/>
      </c>
      <c r="BT59" s="31">
        <f>MIN(BT56+BT58+BT57,MAX(0,BT$52)*$C$14)</f>
        <v/>
      </c>
      <c r="BU59" s="31">
        <f>MIN(BU56+BU58+BU57,MAX(0,BU$52)*$C$14)</f>
        <v/>
      </c>
      <c r="BV59" s="31">
        <f>MIN(BV56+BV58+BV57,MAX(0,BV$52)*$C$14)</f>
        <v/>
      </c>
      <c r="BW59" s="31">
        <f>MIN(BW56+BW58+BW57,MAX(0,BW$52)*$C$14)</f>
        <v/>
      </c>
      <c r="BX59" s="31">
        <f>MIN(BX56+BX58+BX57,MAX(0,BX$52)*$C$14)</f>
        <v/>
      </c>
      <c r="BY59" s="31">
        <f>MIN(BY56+BY58+BY57,MAX(0,BY$52)*$C$14)</f>
        <v/>
      </c>
      <c r="BZ59" s="31">
        <f>MIN(BZ56+BZ58+BZ57,MAX(0,BZ$52)*$C$14)</f>
        <v/>
      </c>
      <c r="CA59" s="31">
        <f>MIN(CA56+CA58+CA57,MAX(0,CA$52)*$C$14)</f>
        <v/>
      </c>
      <c r="CB59" s="31">
        <f>MIN(CB56+CB58+CB57,MAX(0,CB$52)*$C$14)</f>
        <v/>
      </c>
      <c r="CC59" s="31">
        <f>MIN(CC56+CC58+CC57,MAX(0,CC$52)*$C$14)</f>
        <v/>
      </c>
      <c r="CD59" s="31">
        <f>MIN(CD56+CD58+CD57,MAX(0,CD$52)*$C$14)</f>
        <v/>
      </c>
      <c r="CE59" s="31">
        <f>MIN(CE56+CE58+CE57,MAX(0,CE$52)*$C$14)</f>
        <v/>
      </c>
      <c r="CF59" s="31">
        <f>MIN(CF56+CF58+CF57,MAX(0,CF$52)*$C$14)</f>
        <v/>
      </c>
      <c r="CG59" s="31">
        <f>MIN(CG56+CG58+CG57,MAX(0,CG$52)*$C$14)</f>
        <v/>
      </c>
      <c r="CH59" s="31">
        <f>MIN(CH56+CH58+CH57,MAX(0,CH$52)*$C$14)</f>
        <v/>
      </c>
      <c r="CI59" s="31">
        <f>MIN(CI56+CI58+CI57,MAX(0,CI$52)*$C$14)</f>
        <v/>
      </c>
      <c r="CJ59" s="31">
        <f>MIN(CJ56+CJ58+CJ57,MAX(0,CJ$52)*$C$14)</f>
        <v/>
      </c>
      <c r="CK59" s="31">
        <f>MIN(CK56+CK58+CK57,MAX(0,CK$52)*$C$14)</f>
        <v/>
      </c>
      <c r="CL59" s="31">
        <f>MIN(CL56+CL58+CL57,MAX(0,CL$52)*$C$14)</f>
        <v/>
      </c>
      <c r="CM59" s="31">
        <f>MIN(CM56+CM58+CM57,MAX(0,CM$52)*$C$14)</f>
        <v/>
      </c>
      <c r="CN59" s="31">
        <f>MIN(CN56+CN58+CN57,MAX(0,CN$52)*$C$14)</f>
        <v/>
      </c>
      <c r="CO59" s="31">
        <f>MIN(CO56+CO58+CO57,MAX(0,CO$52)*$C$14)</f>
        <v/>
      </c>
      <c r="CP59" s="31">
        <f>MIN(CP56+CP58+CP57,MAX(0,CP$52)*$C$14)</f>
        <v/>
      </c>
      <c r="CQ59" s="31">
        <f>MIN(CQ56+CQ58+CQ57,MAX(0,CQ$52)*$C$14)</f>
        <v/>
      </c>
      <c r="CR59" s="31">
        <f>MIN(CR56+CR58+CR57,MAX(0,CR$52)*$C$14)</f>
        <v/>
      </c>
      <c r="CS59" s="31">
        <f>MIN(CS56+CS58+CS57,MAX(0,CS$52)*$C$14)</f>
        <v/>
      </c>
      <c r="CT59" s="31">
        <f>MIN(CT56+CT58+CT57,MAX(0,CT$52)*$C$14)</f>
        <v/>
      </c>
      <c r="CU59" s="31">
        <f>MIN(CU56+CU58+CU57,MAX(0,CU$52)*$C$14)</f>
        <v/>
      </c>
      <c r="CV59" s="31">
        <f>MIN(CV56+CV58+CV57,MAX(0,CV$52)*$C$14)</f>
        <v/>
      </c>
      <c r="CW59" s="31">
        <f>MIN(CW56+CW58+CW57,MAX(0,CW$52)*$C$14)</f>
        <v/>
      </c>
      <c r="CX59" s="31">
        <f>MIN(CX56+CX58+CX57,MAX(0,CX$52)*$C$14)</f>
        <v/>
      </c>
      <c r="CY59" s="31">
        <f>MIN(CY56+CY58+CY57,MAX(0,CY$52)*$C$14)</f>
        <v/>
      </c>
      <c r="CZ59" s="31">
        <f>MIN(CZ56+CZ58+CZ57,MAX(0,CZ$52)*$C$14)</f>
        <v/>
      </c>
      <c r="DA59" s="31">
        <f>MIN(DA56+DA58+DA57,MAX(0,DA$52)*$C$14)</f>
        <v/>
      </c>
      <c r="DB59" s="31">
        <f>MIN(DB56+DB58+DB57,MAX(0,DB$52)*$C$14)</f>
        <v/>
      </c>
      <c r="DC59" s="31">
        <f>MIN(DC56+DC58+DC57,MAX(0,DC$52)*$C$14)</f>
        <v/>
      </c>
      <c r="DD59" s="31">
        <f>MIN(DD56+DD58+DD57,MAX(0,DD$52)*$C$14)</f>
        <v/>
      </c>
      <c r="DE59" s="31">
        <f>MIN(DE56+DE58+DE57,MAX(0,DE$52)*$C$14)</f>
        <v/>
      </c>
      <c r="DF59" s="31">
        <f>MIN(DF56+DF58+DF57,MAX(0,DF$52)*$C$14)</f>
        <v/>
      </c>
      <c r="DG59" s="31">
        <f>MIN(DG56+DG58+DG57,MAX(0,DG$52)*$C$14)</f>
        <v/>
      </c>
      <c r="DH59" s="31">
        <f>MIN(DH56+DH58+DH57,MAX(0,DH$52)*$C$14)</f>
        <v/>
      </c>
      <c r="DI59" s="31">
        <f>MIN(DI56+DI58+DI57,MAX(0,DI$52)*$C$14)</f>
        <v/>
      </c>
      <c r="DJ59" s="31">
        <f>MIN(DJ56+DJ58+DJ57,MAX(0,DJ$52)*$C$14)</f>
        <v/>
      </c>
      <c r="DK59" s="31">
        <f>MIN(DK56+DK58+DK57,MAX(0,DK$52)*$C$14)</f>
        <v/>
      </c>
      <c r="DL59" s="31">
        <f>MIN(DL56+DL58+DL57,MAX(0,DL$52)*$C$14)</f>
        <v/>
      </c>
      <c r="DM59" s="31">
        <f>MIN(DM56+DM58+DM57,MAX(0,DM$52)*$C$14)</f>
        <v/>
      </c>
      <c r="DN59" s="31">
        <f>MIN(DN56+DN58+DN57,MAX(0,DN$52)*$C$14)</f>
        <v/>
      </c>
      <c r="DO59" s="31">
        <f>MIN(DO56+DO58+DO57,MAX(0,DO$52)*$C$14)</f>
        <v/>
      </c>
      <c r="DP59" s="31">
        <f>MIN(DP56+DP58+DP57,MAX(0,DP$52)*$C$14)</f>
        <v/>
      </c>
      <c r="DQ59" s="31">
        <f>MIN(DQ56+DQ58+DQ57,MAX(0,DQ$52)*$C$14)</f>
        <v/>
      </c>
      <c r="DR59" s="31">
        <f>MIN(DR56+DR58+DR57,MAX(0,DR$52)*$C$14)</f>
        <v/>
      </c>
      <c r="DS59" s="31">
        <f>MIN(DS56+DS58+DS57,MAX(0,DS$52)*$C$14)</f>
        <v/>
      </c>
      <c r="DT59" s="31">
        <f>MIN(DT56+DT58+DT57,MAX(0,DT$52)*$C$14)</f>
        <v/>
      </c>
      <c r="DU59" s="31">
        <f>MIN(DU56+DU58+DU57,MAX(0,DU$52)*$C$14)</f>
        <v/>
      </c>
      <c r="DV59" s="31">
        <f>MIN(DV56+DV58+DV57,MAX(0,DV$52)*$C$14)</f>
        <v/>
      </c>
      <c r="DW59" s="31">
        <f>MIN(DW56+DW58+DW57,MAX(0,DW$52)*$C$14)</f>
        <v/>
      </c>
      <c r="DX59" s="31">
        <f>MIN(DX56+DX58+DX57,MAX(0,DX$52)*$C$14)</f>
        <v/>
      </c>
      <c r="DY59" s="31">
        <f>MIN(DY56+DY58+DY57,MAX(0,DY$52)*$C$14)</f>
        <v/>
      </c>
      <c r="DZ59" s="31">
        <f>MIN(DZ56+DZ58+DZ57,MAX(0,DZ$52)*$C$14)</f>
        <v/>
      </c>
      <c r="EA59" s="31">
        <f>MIN(EA56+EA58+EA57,MAX(0,EA$52)*$C$14)</f>
        <v/>
      </c>
      <c r="EB59" s="31">
        <f>MIN(EB56+EB58+EB57,MAX(0,EB$52)*$C$14)</f>
        <v/>
      </c>
      <c r="EC59" s="31">
        <f>MIN(EC56+EC58+EC57,MAX(0,EC$52)*$C$14)</f>
        <v/>
      </c>
      <c r="ED59" s="31">
        <f>MIN(ED56+ED58+ED57,MAX(0,ED$52)*$C$14)</f>
        <v/>
      </c>
      <c r="EE59" s="31">
        <f>MIN(EE56+EE58+EE57,MAX(0,EE$52)*$C$14)</f>
        <v/>
      </c>
      <c r="EF59" s="31">
        <f>MIN(EF56+EF58+EF57,MAX(0,EF$52)*$C$14)</f>
        <v/>
      </c>
      <c r="EG59" s="31">
        <f>MIN(EG56+EG58+EG57,MAX(0,EG$52)*$C$14)</f>
        <v/>
      </c>
      <c r="EH59" s="31">
        <f>MIN(EH56+EH58+EH57,MAX(0,EH$52)*$C$14)</f>
        <v/>
      </c>
      <c r="EI59" s="31">
        <f>MIN(EI56+EI58+EI57,MAX(0,EI$52)*$C$14)</f>
        <v/>
      </c>
      <c r="EJ59" s="31">
        <f>MIN(EJ56+EJ58+EJ57,MAX(0,EJ$52)*$C$14)</f>
        <v/>
      </c>
      <c r="EK59" s="31">
        <f>MIN(EK56+EK58+EK57,MAX(0,EK$52)*$C$14)</f>
        <v/>
      </c>
      <c r="EL59" s="31">
        <f>MIN(EL56+EL58+EL57,MAX(0,EL$52)*$C$14)</f>
        <v/>
      </c>
      <c r="EM59" s="31">
        <f>MIN(EM56+EM58+EM57,MAX(0,EM$52)*$C$14)</f>
        <v/>
      </c>
      <c r="EN59" s="31">
        <f>MIN(EN56+EN58+EN57,MAX(0,EN$52)*$C$14)</f>
        <v/>
      </c>
      <c r="EO59" s="31">
        <f>MIN(EO56+EO58+EO57,MAX(0,EO$52)*$C$14)</f>
        <v/>
      </c>
      <c r="EP59" s="31">
        <f>MIN(EP56+EP58+EP57,MAX(0,EP$52)*$C$14)</f>
        <v/>
      </c>
      <c r="EQ59" s="31">
        <f>MIN(EQ56+EQ58+EQ57,MAX(0,EQ$52)*$C$14)</f>
        <v/>
      </c>
      <c r="ER59" s="31">
        <f>MIN(ER56+ER58+ER57,MAX(0,ER$52)*$C$14)</f>
        <v/>
      </c>
      <c r="ES59" s="31">
        <f>MIN(ES56+ES58+ES57,MAX(0,ES$52)*$C$14)</f>
        <v/>
      </c>
      <c r="ET59" s="31">
        <f>MIN(ET56+ET58+ET57,MAX(0,ET$52)*$C$14)</f>
        <v/>
      </c>
      <c r="EU59" s="31">
        <f>MIN(EU56+EU58+EU57,MAX(0,EU$52)*$C$14)</f>
        <v/>
      </c>
      <c r="EV59" s="31">
        <f>MIN(EV56+EV58+EV57,MAX(0,EV$52)*$C$14)</f>
        <v/>
      </c>
      <c r="EW59" s="31">
        <f>MIN(EW56+EW58+EW57,MAX(0,EW$52)*$C$14)</f>
        <v/>
      </c>
      <c r="EX59" s="31">
        <f>MIN(EX56+EX58+EX57,MAX(0,EX$52)*$C$14)</f>
        <v/>
      </c>
      <c r="EY59" s="31">
        <f>MIN(EY56+EY58+EY57,MAX(0,EY$52)*$C$14)</f>
        <v/>
      </c>
      <c r="EZ59" s="31">
        <f>MIN(EZ56+EZ58+EZ57,MAX(0,EZ$52)*$C$14)</f>
        <v/>
      </c>
      <c r="FA59" s="31">
        <f>MIN(FA56+FA58+FA57,MAX(0,FA$52)*$C$14)</f>
        <v/>
      </c>
      <c r="FB59" s="31">
        <f>MIN(FB56+FB58+FB57,MAX(0,FB$52)*$C$14)</f>
        <v/>
      </c>
      <c r="FC59" s="31">
        <f>MIN(FC56+FC58+FC57,MAX(0,FC$52)*$C$14)</f>
        <v/>
      </c>
      <c r="FD59" s="31">
        <f>MIN(FD56+FD58+FD57,MAX(0,FD$52)*$C$14)</f>
        <v/>
      </c>
      <c r="FE59" s="31">
        <f>MIN(FE56+FE58+FE57,MAX(0,FE$52)*$C$14)</f>
        <v/>
      </c>
      <c r="FF59" s="31">
        <f>MIN(FF56+FF58+FF57,MAX(0,FF$52)*$C$14)</f>
        <v/>
      </c>
      <c r="FG59" s="31">
        <f>MIN(FG56+FG58+FG57,MAX(0,FG$52)*$C$14)</f>
        <v/>
      </c>
      <c r="FH59" s="31">
        <f>MIN(FH56+FH58+FH57,MAX(0,FH$52)*$C$14)</f>
        <v/>
      </c>
      <c r="FI59" s="31">
        <f>MIN(FI56+FI58+FI57,MAX(0,FI$52)*$C$14)</f>
        <v/>
      </c>
      <c r="FJ59" s="31">
        <f>MIN(FJ56+FJ58+FJ57,MAX(0,FJ$52)*$C$14)</f>
        <v/>
      </c>
      <c r="FK59" s="31">
        <f>MIN(FK56+FK58+FK57,MAX(0,FK$52)*$C$14)</f>
        <v/>
      </c>
      <c r="FL59" s="31">
        <f>MIN(FL56+FL58+FL57,MAX(0,FL$52)*$C$14)</f>
        <v/>
      </c>
      <c r="FM59" s="31">
        <f>MIN(FM56+FM58+FM57,MAX(0,FM$52)*$C$14)</f>
        <v/>
      </c>
      <c r="FN59" s="31">
        <f>MIN(FN56+FN58+FN57,MAX(0,FN$52)*$C$14)</f>
        <v/>
      </c>
      <c r="FO59" s="31">
        <f>MIN(FO56+FO58+FO57,MAX(0,FO$52)*$C$14)</f>
        <v/>
      </c>
      <c r="FP59" s="31">
        <f>MIN(FP56+FP58+FP57,MAX(0,FP$52)*$C$14)</f>
        <v/>
      </c>
      <c r="FQ59" s="31">
        <f>MIN(FQ56+FQ58+FQ57,MAX(0,FQ$52)*$C$14)</f>
        <v/>
      </c>
      <c r="FR59" s="31">
        <f>MIN(FR56+FR58+FR57,MAX(0,FR$52)*$C$14)</f>
        <v/>
      </c>
      <c r="FS59" s="31">
        <f>MIN(FS56+FS58+FS57,MAX(0,FS$52)*$C$14)</f>
        <v/>
      </c>
      <c r="FT59" s="31">
        <f>MIN(FT56+FT58+FT57,MAX(0,FT$52)*$C$14)</f>
        <v/>
      </c>
      <c r="FU59" s="31">
        <f>MIN(FU56+FU58+FU57,MAX(0,FU$52)*$C$14)</f>
        <v/>
      </c>
      <c r="FV59" s="31">
        <f>MIN(FV56+FV58+FV57,MAX(0,FV$52)*$C$14)</f>
        <v/>
      </c>
      <c r="FW59" s="31">
        <f>MIN(FW56+FW58+FW57,MAX(0,FW$52)*$C$14)</f>
        <v/>
      </c>
      <c r="FX59" s="31">
        <f>MIN(FX56+FX58+FX57,MAX(0,FX$52)*$C$14)</f>
        <v/>
      </c>
      <c r="FY59" s="31">
        <f>MIN(FY56+FY58+FY57,MAX(0,FY$52)*$C$14)</f>
        <v/>
      </c>
      <c r="FZ59" s="31">
        <f>MIN(FZ56+FZ58+FZ57,MAX(0,FZ$52)*$C$14)</f>
        <v/>
      </c>
      <c r="GA59" s="31">
        <f>MIN(GA56+GA58+GA57,MAX(0,GA$52)*$C$14)</f>
        <v/>
      </c>
      <c r="GB59" s="31">
        <f>MIN(GB56+GB58+GB57,MAX(0,GB$52)*$C$14)</f>
        <v/>
      </c>
      <c r="GC59" s="56">
        <f>MIN(GC56+GC58+GC57,MAX(0,GC$52)*$C$14)</f>
        <v/>
      </c>
    </row>
    <row r="60">
      <c r="B60" s="9" t="inlineStr">
        <is>
          <t>Ending Balance</t>
        </is>
      </c>
      <c r="C60" s="94" t="n"/>
      <c r="D60" s="829" t="n"/>
      <c r="E60" s="20">
        <f>E56+E57+E58-E59</f>
        <v/>
      </c>
      <c r="F60" s="23">
        <f>F56+F57+F58-F59</f>
        <v/>
      </c>
      <c r="G60" s="23">
        <f>G56+G57+G58-G59</f>
        <v/>
      </c>
      <c r="H60" s="843">
        <f>H56+H57+H58-H59</f>
        <v/>
      </c>
      <c r="I60" s="843">
        <f>I56+I57+I58-I59</f>
        <v/>
      </c>
      <c r="J60" s="23">
        <f>J56+J57+J58-J59</f>
        <v/>
      </c>
      <c r="K60" s="23">
        <f>K56+K57+K58-K59</f>
        <v/>
      </c>
      <c r="L60" s="23">
        <f>L56+L57+L58-L59</f>
        <v/>
      </c>
      <c r="M60" s="23">
        <f>M56+M57+M58-M59</f>
        <v/>
      </c>
      <c r="N60" s="23">
        <f>N56+N57+N58-N59</f>
        <v/>
      </c>
      <c r="O60" s="23">
        <f>O56+O57+O58-O59</f>
        <v/>
      </c>
      <c r="P60" s="23">
        <f>P56+P57+P58-P59</f>
        <v/>
      </c>
      <c r="Q60" s="23">
        <f>Q56+Q57+Q58-Q59</f>
        <v/>
      </c>
      <c r="R60" s="23">
        <f>R56+R57+R58-R59</f>
        <v/>
      </c>
      <c r="S60" s="23">
        <f>S56+S57+S58-S59</f>
        <v/>
      </c>
      <c r="T60" s="23">
        <f>T56+T57+T58-T59</f>
        <v/>
      </c>
      <c r="U60" s="23">
        <f>U56+U57+U58-U59</f>
        <v/>
      </c>
      <c r="V60" s="23">
        <f>V56+V57+V58-V59</f>
        <v/>
      </c>
      <c r="W60" s="23">
        <f>W56+W57+W58-W59</f>
        <v/>
      </c>
      <c r="X60" s="23">
        <f>X56+X57+X58-X59</f>
        <v/>
      </c>
      <c r="Y60" s="23">
        <f>Y56+Y57+Y58-Y59</f>
        <v/>
      </c>
      <c r="Z60" s="23">
        <f>Z56+Z57+Z58-Z59</f>
        <v/>
      </c>
      <c r="AA60" s="23">
        <f>AA56+AA57+AA58-AA59</f>
        <v/>
      </c>
      <c r="AB60" s="23">
        <f>AB56+AB57+AB58-AB59</f>
        <v/>
      </c>
      <c r="AC60" s="23">
        <f>AC56+AC57+AC58-AC59</f>
        <v/>
      </c>
      <c r="AD60" s="23">
        <f>AD56+AD57+AD58-AD59</f>
        <v/>
      </c>
      <c r="AE60" s="23">
        <f>AE56+AE57+AE58-AE59</f>
        <v/>
      </c>
      <c r="AF60" s="23">
        <f>AF56+AF57+AF58-AF59</f>
        <v/>
      </c>
      <c r="AG60" s="23">
        <f>AG56+AG57+AG58-AG59</f>
        <v/>
      </c>
      <c r="AH60" s="23">
        <f>AH56+AH57+AH58-AH59</f>
        <v/>
      </c>
      <c r="AI60" s="23">
        <f>AI56+AI57+AI58-AI59</f>
        <v/>
      </c>
      <c r="AJ60" s="23">
        <f>AJ56+AJ57+AJ58-AJ59</f>
        <v/>
      </c>
      <c r="AK60" s="23">
        <f>AK56+AK57+AK58-AK59</f>
        <v/>
      </c>
      <c r="AL60" s="23">
        <f>AL56+AL57+AL58-AL59</f>
        <v/>
      </c>
      <c r="AM60" s="23">
        <f>AM56+AM57+AM58-AM59</f>
        <v/>
      </c>
      <c r="AN60" s="23">
        <f>AN56+AN57+AN58-AN59</f>
        <v/>
      </c>
      <c r="AO60" s="23">
        <f>AO56+AO57+AO58-AO59</f>
        <v/>
      </c>
      <c r="AP60" s="23">
        <f>AP56+AP57+AP58-AP59</f>
        <v/>
      </c>
      <c r="AQ60" s="23">
        <f>AQ56+AQ57+AQ58-AQ59</f>
        <v/>
      </c>
      <c r="AR60" s="23">
        <f>AR56+AR57+AR58-AR59</f>
        <v/>
      </c>
      <c r="AS60" s="23">
        <f>AS56+AS57+AS58-AS59</f>
        <v/>
      </c>
      <c r="AT60" s="23">
        <f>AT56+AT57+AT58-AT59</f>
        <v/>
      </c>
      <c r="AU60" s="23">
        <f>AU56+AU57+AU58-AU59</f>
        <v/>
      </c>
      <c r="AV60" s="23">
        <f>AV56+AV57+AV58-AV59</f>
        <v/>
      </c>
      <c r="AW60" s="23">
        <f>AW56+AW57+AW58-AW59</f>
        <v/>
      </c>
      <c r="AX60" s="23">
        <f>AX56+AX57+AX58-AX59</f>
        <v/>
      </c>
      <c r="AY60" s="23">
        <f>AY56+AY57+AY58-AY59</f>
        <v/>
      </c>
      <c r="AZ60" s="23">
        <f>AZ56+AZ57+AZ58-AZ59</f>
        <v/>
      </c>
      <c r="BA60" s="23">
        <f>BA56+BA57+BA58-BA59</f>
        <v/>
      </c>
      <c r="BB60" s="23">
        <f>BB56+BB57+BB58-BB59</f>
        <v/>
      </c>
      <c r="BC60" s="23">
        <f>BC56+BC57+BC58-BC59</f>
        <v/>
      </c>
      <c r="BD60" s="23">
        <f>BD56+BD57+BD58-BD59</f>
        <v/>
      </c>
      <c r="BE60" s="23">
        <f>BE56+BE57+BE58-BE59</f>
        <v/>
      </c>
      <c r="BF60" s="23">
        <f>BF56+BF57+BF58-BF59</f>
        <v/>
      </c>
      <c r="BG60" s="23">
        <f>BG56+BG57+BG58-BG59</f>
        <v/>
      </c>
      <c r="BH60" s="23">
        <f>BH56+BH57+BH58-BH59</f>
        <v/>
      </c>
      <c r="BI60" s="23">
        <f>BI56+BI57+BI58-BI59</f>
        <v/>
      </c>
      <c r="BJ60" s="23">
        <f>BJ56+BJ57+BJ58-BJ59</f>
        <v/>
      </c>
      <c r="BK60" s="23">
        <f>BK56+BK57+BK58-BK59</f>
        <v/>
      </c>
      <c r="BL60" s="23">
        <f>BL56+BL57+BL58-BL59</f>
        <v/>
      </c>
      <c r="BM60" s="23">
        <f>BM56+BM57+BM58-BM59</f>
        <v/>
      </c>
      <c r="BN60" s="23">
        <f>BN56+BN57+BN58-BN59</f>
        <v/>
      </c>
      <c r="BO60" s="23">
        <f>BO56+BO57+BO58-BO59</f>
        <v/>
      </c>
      <c r="BP60" s="23">
        <f>BP56+BP57+BP58-BP59</f>
        <v/>
      </c>
      <c r="BQ60" s="23">
        <f>BQ56+BQ57+BQ58-BQ59</f>
        <v/>
      </c>
      <c r="BR60" s="23">
        <f>BR56+BR57+BR58-BR59</f>
        <v/>
      </c>
      <c r="BS60" s="23">
        <f>BS56+BS57+BS58-BS59</f>
        <v/>
      </c>
      <c r="BT60" s="23">
        <f>BT56+BT57+BT58-BT59</f>
        <v/>
      </c>
      <c r="BU60" s="23">
        <f>BU56+BU57+BU58-BU59</f>
        <v/>
      </c>
      <c r="BV60" s="23">
        <f>BV56+BV57+BV58-BV59</f>
        <v/>
      </c>
      <c r="BW60" s="23">
        <f>BW56+BW57+BW58-BW59</f>
        <v/>
      </c>
      <c r="BX60" s="23">
        <f>BX56+BX57+BX58-BX59</f>
        <v/>
      </c>
      <c r="BY60" s="23">
        <f>BY56+BY57+BY58-BY59</f>
        <v/>
      </c>
      <c r="BZ60" s="23">
        <f>BZ56+BZ57+BZ58-BZ59</f>
        <v/>
      </c>
      <c r="CA60" s="23">
        <f>CA56+CA57+CA58-CA59</f>
        <v/>
      </c>
      <c r="CB60" s="23">
        <f>CB56+CB57+CB58-CB59</f>
        <v/>
      </c>
      <c r="CC60" s="23">
        <f>CC56+CC57+CC58-CC59</f>
        <v/>
      </c>
      <c r="CD60" s="23">
        <f>CD56+CD57+CD58-CD59</f>
        <v/>
      </c>
      <c r="CE60" s="23">
        <f>CE56+CE57+CE58-CE59</f>
        <v/>
      </c>
      <c r="CF60" s="23">
        <f>CF56+CF57+CF58-CF59</f>
        <v/>
      </c>
      <c r="CG60" s="23">
        <f>CG56+CG57+CG58-CG59</f>
        <v/>
      </c>
      <c r="CH60" s="23">
        <f>CH56+CH57+CH58-CH59</f>
        <v/>
      </c>
      <c r="CI60" s="23">
        <f>CI56+CI57+CI58-CI59</f>
        <v/>
      </c>
      <c r="CJ60" s="23">
        <f>CJ56+CJ57+CJ58-CJ59</f>
        <v/>
      </c>
      <c r="CK60" s="23">
        <f>CK56+CK57+CK58-CK59</f>
        <v/>
      </c>
      <c r="CL60" s="23">
        <f>CL56+CL57+CL58-CL59</f>
        <v/>
      </c>
      <c r="CM60" s="23">
        <f>CM56+CM57+CM58-CM59</f>
        <v/>
      </c>
      <c r="CN60" s="23">
        <f>CN56+CN57+CN58-CN59</f>
        <v/>
      </c>
      <c r="CO60" s="23">
        <f>CO56+CO57+CO58-CO59</f>
        <v/>
      </c>
      <c r="CP60" s="23">
        <f>CP56+CP57+CP58-CP59</f>
        <v/>
      </c>
      <c r="CQ60" s="23">
        <f>CQ56+CQ57+CQ58-CQ59</f>
        <v/>
      </c>
      <c r="CR60" s="23">
        <f>CR56+CR57+CR58-CR59</f>
        <v/>
      </c>
      <c r="CS60" s="23">
        <f>CS56+CS57+CS58-CS59</f>
        <v/>
      </c>
      <c r="CT60" s="23">
        <f>CT56+CT57+CT58-CT59</f>
        <v/>
      </c>
      <c r="CU60" s="23">
        <f>CU56+CU57+CU58-CU59</f>
        <v/>
      </c>
      <c r="CV60" s="23">
        <f>CV56+CV57+CV58-CV59</f>
        <v/>
      </c>
      <c r="CW60" s="23">
        <f>CW56+CW57+CW58-CW59</f>
        <v/>
      </c>
      <c r="CX60" s="23">
        <f>CX56+CX57+CX58-CX59</f>
        <v/>
      </c>
      <c r="CY60" s="23">
        <f>CY56+CY57+CY58-CY59</f>
        <v/>
      </c>
      <c r="CZ60" s="23">
        <f>CZ56+CZ57+CZ58-CZ59</f>
        <v/>
      </c>
      <c r="DA60" s="23">
        <f>DA56+DA57+DA58-DA59</f>
        <v/>
      </c>
      <c r="DB60" s="23">
        <f>DB56+DB57+DB58-DB59</f>
        <v/>
      </c>
      <c r="DC60" s="23">
        <f>DC56+DC57+DC58-DC59</f>
        <v/>
      </c>
      <c r="DD60" s="23">
        <f>DD56+DD57+DD58-DD59</f>
        <v/>
      </c>
      <c r="DE60" s="23">
        <f>DE56+DE57+DE58-DE59</f>
        <v/>
      </c>
      <c r="DF60" s="23">
        <f>DF56+DF57+DF58-DF59</f>
        <v/>
      </c>
      <c r="DG60" s="23">
        <f>DG56+DG57+DG58-DG59</f>
        <v/>
      </c>
      <c r="DH60" s="23">
        <f>DH56+DH57+DH58-DH59</f>
        <v/>
      </c>
      <c r="DI60" s="23">
        <f>DI56+DI57+DI58-DI59</f>
        <v/>
      </c>
      <c r="DJ60" s="23">
        <f>DJ56+DJ57+DJ58-DJ59</f>
        <v/>
      </c>
      <c r="DK60" s="23">
        <f>DK56+DK57+DK58-DK59</f>
        <v/>
      </c>
      <c r="DL60" s="23">
        <f>DL56+DL57+DL58-DL59</f>
        <v/>
      </c>
      <c r="DM60" s="23">
        <f>DM56+DM57+DM58-DM59</f>
        <v/>
      </c>
      <c r="DN60" s="23">
        <f>DN56+DN57+DN58-DN59</f>
        <v/>
      </c>
      <c r="DO60" s="23">
        <f>DO56+DO57+DO58-DO59</f>
        <v/>
      </c>
      <c r="DP60" s="23">
        <f>DP56+DP57+DP58-DP59</f>
        <v/>
      </c>
      <c r="DQ60" s="23">
        <f>DQ56+DQ57+DQ58-DQ59</f>
        <v/>
      </c>
      <c r="DR60" s="23">
        <f>DR56+DR57+DR58-DR59</f>
        <v/>
      </c>
      <c r="DS60" s="23">
        <f>DS56+DS57+DS58-DS59</f>
        <v/>
      </c>
      <c r="DT60" s="23">
        <f>DT56+DT57+DT58-DT59</f>
        <v/>
      </c>
      <c r="DU60" s="23">
        <f>DU56+DU57+DU58-DU59</f>
        <v/>
      </c>
      <c r="DV60" s="23">
        <f>DV56+DV57+DV58-DV59</f>
        <v/>
      </c>
      <c r="DW60" s="23">
        <f>DW56+DW57+DW58-DW59</f>
        <v/>
      </c>
      <c r="DX60" s="23">
        <f>DX56+DX57+DX58-DX59</f>
        <v/>
      </c>
      <c r="DY60" s="23">
        <f>DY56+DY57+DY58-DY59</f>
        <v/>
      </c>
      <c r="DZ60" s="23">
        <f>DZ56+DZ57+DZ58-DZ59</f>
        <v/>
      </c>
      <c r="EA60" s="23">
        <f>EA56+EA57+EA58-EA59</f>
        <v/>
      </c>
      <c r="EB60" s="23">
        <f>EB56+EB57+EB58-EB59</f>
        <v/>
      </c>
      <c r="EC60" s="23">
        <f>EC56+EC57+EC58-EC59</f>
        <v/>
      </c>
      <c r="ED60" s="23">
        <f>ED56+ED57+ED58-ED59</f>
        <v/>
      </c>
      <c r="EE60" s="23">
        <f>EE56+EE57+EE58-EE59</f>
        <v/>
      </c>
      <c r="EF60" s="23">
        <f>EF56+EF57+EF58-EF59</f>
        <v/>
      </c>
      <c r="EG60" s="23">
        <f>EG56+EG57+EG58-EG59</f>
        <v/>
      </c>
      <c r="EH60" s="23">
        <f>EH56+EH57+EH58-EH59</f>
        <v/>
      </c>
      <c r="EI60" s="23">
        <f>EI56+EI57+EI58-EI59</f>
        <v/>
      </c>
      <c r="EJ60" s="23">
        <f>EJ56+EJ57+EJ58-EJ59</f>
        <v/>
      </c>
      <c r="EK60" s="23">
        <f>EK56+EK57+EK58-EK59</f>
        <v/>
      </c>
      <c r="EL60" s="23">
        <f>EL56+EL57+EL58-EL59</f>
        <v/>
      </c>
      <c r="EM60" s="23">
        <f>EM56+EM57+EM58-EM59</f>
        <v/>
      </c>
      <c r="EN60" s="23">
        <f>EN56+EN57+EN58-EN59</f>
        <v/>
      </c>
      <c r="EO60" s="23">
        <f>EO56+EO57+EO58-EO59</f>
        <v/>
      </c>
      <c r="EP60" s="23">
        <f>EP56+EP57+EP58-EP59</f>
        <v/>
      </c>
      <c r="EQ60" s="23">
        <f>EQ56+EQ57+EQ58-EQ59</f>
        <v/>
      </c>
      <c r="ER60" s="23">
        <f>ER56+ER57+ER58-ER59</f>
        <v/>
      </c>
      <c r="ES60" s="23">
        <f>ES56+ES57+ES58-ES59</f>
        <v/>
      </c>
      <c r="ET60" s="23">
        <f>ET56+ET57+ET58-ET59</f>
        <v/>
      </c>
      <c r="EU60" s="23">
        <f>EU56+EU57+EU58-EU59</f>
        <v/>
      </c>
      <c r="EV60" s="23">
        <f>EV56+EV57+EV58-EV59</f>
        <v/>
      </c>
      <c r="EW60" s="23">
        <f>EW56+EW57+EW58-EW59</f>
        <v/>
      </c>
      <c r="EX60" s="23">
        <f>EX56+EX57+EX58-EX59</f>
        <v/>
      </c>
      <c r="EY60" s="23">
        <f>EY56+EY57+EY58-EY59</f>
        <v/>
      </c>
      <c r="EZ60" s="23">
        <f>EZ56+EZ57+EZ58-EZ59</f>
        <v/>
      </c>
      <c r="FA60" s="23">
        <f>FA56+FA57+FA58-FA59</f>
        <v/>
      </c>
      <c r="FB60" s="23">
        <f>FB56+FB57+FB58-FB59</f>
        <v/>
      </c>
      <c r="FC60" s="23">
        <f>FC56+FC57+FC58-FC59</f>
        <v/>
      </c>
      <c r="FD60" s="23">
        <f>FD56+FD57+FD58-FD59</f>
        <v/>
      </c>
      <c r="FE60" s="23">
        <f>FE56+FE57+FE58-FE59</f>
        <v/>
      </c>
      <c r="FF60" s="23">
        <f>FF56+FF57+FF58-FF59</f>
        <v/>
      </c>
      <c r="FG60" s="23">
        <f>FG56+FG57+FG58-FG59</f>
        <v/>
      </c>
      <c r="FH60" s="23">
        <f>FH56+FH57+FH58-FH59</f>
        <v/>
      </c>
      <c r="FI60" s="23">
        <f>FI56+FI57+FI58-FI59</f>
        <v/>
      </c>
      <c r="FJ60" s="23">
        <f>FJ56+FJ57+FJ58-FJ59</f>
        <v/>
      </c>
      <c r="FK60" s="23">
        <f>FK56+FK57+FK58-FK59</f>
        <v/>
      </c>
      <c r="FL60" s="23">
        <f>FL56+FL57+FL58-FL59</f>
        <v/>
      </c>
      <c r="FM60" s="23">
        <f>FM56+FM57+FM58-FM59</f>
        <v/>
      </c>
      <c r="FN60" s="23">
        <f>FN56+FN57+FN58-FN59</f>
        <v/>
      </c>
      <c r="FO60" s="23">
        <f>FO56+FO57+FO58-FO59</f>
        <v/>
      </c>
      <c r="FP60" s="23">
        <f>FP56+FP57+FP58-FP59</f>
        <v/>
      </c>
      <c r="FQ60" s="23">
        <f>FQ56+FQ57+FQ58-FQ59</f>
        <v/>
      </c>
      <c r="FR60" s="23">
        <f>FR56+FR57+FR58-FR59</f>
        <v/>
      </c>
      <c r="FS60" s="23">
        <f>FS56+FS57+FS58-FS59</f>
        <v/>
      </c>
      <c r="FT60" s="23">
        <f>FT56+FT57+FT58-FT59</f>
        <v/>
      </c>
      <c r="FU60" s="23">
        <f>FU56+FU57+FU58-FU59</f>
        <v/>
      </c>
      <c r="FV60" s="23">
        <f>FV56+FV57+FV58-FV59</f>
        <v/>
      </c>
      <c r="FW60" s="23">
        <f>FW56+FW57+FW58-FW59</f>
        <v/>
      </c>
      <c r="FX60" s="23">
        <f>FX56+FX57+FX58-FX59</f>
        <v/>
      </c>
      <c r="FY60" s="23">
        <f>FY56+FY57+FY58-FY59</f>
        <v/>
      </c>
      <c r="FZ60" s="23">
        <f>FZ56+FZ57+FZ58-FZ59</f>
        <v/>
      </c>
      <c r="GA60" s="23">
        <f>GA56+GA57+GA58-GA59</f>
        <v/>
      </c>
      <c r="GB60" s="23">
        <f>GB56+GB57+GB58-GB59</f>
        <v/>
      </c>
      <c r="GC60" s="22">
        <f>GC56+GC57+GC58-GC59</f>
        <v/>
      </c>
    </row>
    <row r="61" ht="5.15" customHeight="1"/>
    <row r="62">
      <c r="B62" s="30" t="inlineStr">
        <is>
          <t>Sponsor Distribution Calcs</t>
        </is>
      </c>
      <c r="C62" s="854" t="n"/>
      <c r="D62" s="29" t="n"/>
      <c r="E62" s="827" t="n"/>
      <c r="F62" s="28" t="n"/>
      <c r="G62" s="28" t="n"/>
      <c r="H62" s="844" t="n"/>
      <c r="I62" s="844" t="n"/>
      <c r="J62" s="28" t="n"/>
      <c r="K62" s="28" t="n"/>
      <c r="L62" s="28" t="n"/>
      <c r="M62" s="28" t="n"/>
      <c r="N62" s="28" t="n"/>
      <c r="O62" s="28" t="n"/>
      <c r="P62" s="28" t="n"/>
      <c r="Q62" s="28" t="n"/>
      <c r="R62" s="28" t="n"/>
      <c r="S62" s="28" t="n"/>
      <c r="T62" s="28" t="n"/>
      <c r="U62" s="28" t="n"/>
      <c r="V62" s="28" t="n"/>
      <c r="W62" s="28" t="n"/>
      <c r="X62" s="28" t="n"/>
      <c r="Y62" s="28" t="n"/>
      <c r="Z62" s="28" t="n"/>
      <c r="AA62" s="28" t="n"/>
      <c r="AB62" s="28" t="n"/>
      <c r="AC62" s="28" t="n"/>
      <c r="AD62" s="28" t="n"/>
      <c r="AE62" s="28" t="n"/>
      <c r="AF62" s="28" t="n"/>
      <c r="AG62" s="28" t="n"/>
      <c r="AH62" s="28" t="n"/>
      <c r="AI62" s="28" t="n"/>
      <c r="AJ62" s="28" t="n"/>
      <c r="AK62" s="28" t="n"/>
      <c r="AL62" s="28" t="n"/>
      <c r="AM62" s="28" t="n"/>
      <c r="AN62" s="28" t="n"/>
      <c r="AO62" s="28" t="n"/>
      <c r="AP62" s="28" t="n"/>
      <c r="AQ62" s="28" t="n"/>
      <c r="AR62" s="28" t="n"/>
      <c r="AS62" s="28" t="n"/>
      <c r="AT62" s="28" t="n"/>
      <c r="AU62" s="28" t="n"/>
      <c r="AV62" s="28" t="n"/>
      <c r="AW62" s="28" t="n"/>
      <c r="AX62" s="28" t="n"/>
      <c r="AY62" s="28" t="n"/>
      <c r="AZ62" s="28" t="n"/>
      <c r="BA62" s="28" t="n"/>
      <c r="BB62" s="28" t="n"/>
      <c r="BC62" s="28" t="n"/>
      <c r="BD62" s="28" t="n"/>
      <c r="BE62" s="28" t="n"/>
      <c r="BF62" s="28" t="n"/>
      <c r="BG62" s="28" t="n"/>
      <c r="BH62" s="28" t="n"/>
      <c r="BI62" s="28" t="n"/>
      <c r="BJ62" s="28" t="n"/>
      <c r="BK62" s="28" t="n"/>
      <c r="BL62" s="28" t="n"/>
      <c r="BM62" s="28" t="n"/>
      <c r="BN62" s="28" t="n"/>
      <c r="BO62" s="28" t="n"/>
      <c r="BP62" s="28" t="n"/>
      <c r="BQ62" s="28" t="n"/>
      <c r="BR62" s="28" t="n"/>
      <c r="BS62" s="28" t="n"/>
      <c r="BT62" s="28" t="n"/>
      <c r="BU62" s="28" t="n"/>
      <c r="BV62" s="28" t="n"/>
      <c r="BW62" s="28" t="n"/>
      <c r="BX62" s="28" t="n"/>
      <c r="BY62" s="28" t="n"/>
      <c r="BZ62" s="28" t="n"/>
      <c r="CA62" s="28" t="n"/>
      <c r="CB62" s="28" t="n"/>
      <c r="CC62" s="28" t="n"/>
      <c r="CD62" s="28" t="n"/>
      <c r="CE62" s="28" t="n"/>
      <c r="CF62" s="28" t="n"/>
      <c r="CG62" s="28" t="n"/>
      <c r="CH62" s="28" t="n"/>
      <c r="CI62" s="28" t="n"/>
      <c r="CJ62" s="28" t="n"/>
      <c r="CK62" s="28" t="n"/>
      <c r="CL62" s="28" t="n"/>
      <c r="CM62" s="28" t="n"/>
      <c r="CN62" s="28" t="n"/>
      <c r="CO62" s="28" t="n"/>
      <c r="CP62" s="28" t="n"/>
      <c r="CQ62" s="28" t="n"/>
      <c r="CR62" s="28" t="n"/>
      <c r="CS62" s="28" t="n"/>
      <c r="CT62" s="28" t="n"/>
      <c r="CU62" s="28" t="n"/>
      <c r="CV62" s="28" t="n"/>
      <c r="CW62" s="28" t="n"/>
      <c r="CX62" s="28" t="n"/>
      <c r="CY62" s="28" t="n"/>
      <c r="CZ62" s="28" t="n"/>
      <c r="DA62" s="28" t="n"/>
      <c r="DB62" s="28" t="n"/>
      <c r="DC62" s="28" t="n"/>
      <c r="DD62" s="28" t="n"/>
      <c r="DE62" s="28" t="n"/>
      <c r="DF62" s="28" t="n"/>
      <c r="DG62" s="28" t="n"/>
      <c r="DH62" s="28" t="n"/>
      <c r="DI62" s="28" t="n"/>
      <c r="DJ62" s="28" t="n"/>
      <c r="DK62" s="28" t="n"/>
      <c r="DL62" s="28" t="n"/>
      <c r="DM62" s="28" t="n"/>
      <c r="DN62" s="28" t="n"/>
      <c r="DO62" s="28" t="n"/>
      <c r="DP62" s="28" t="n"/>
      <c r="DQ62" s="28" t="n"/>
      <c r="DR62" s="28" t="n"/>
      <c r="DS62" s="28" t="n"/>
      <c r="DT62" s="28" t="n"/>
      <c r="DU62" s="28" t="n"/>
      <c r="DV62" s="28" t="n"/>
      <c r="DW62" s="28" t="n"/>
      <c r="DX62" s="28" t="n"/>
      <c r="DY62" s="28" t="n"/>
      <c r="DZ62" s="28" t="n"/>
      <c r="EA62" s="28" t="n"/>
      <c r="EB62" s="28" t="n"/>
      <c r="EC62" s="28" t="n"/>
      <c r="ED62" s="28" t="n"/>
      <c r="EE62" s="28" t="n"/>
      <c r="EF62" s="28" t="n"/>
      <c r="EG62" s="28" t="n"/>
      <c r="EH62" s="28" t="n"/>
      <c r="EI62" s="28" t="n"/>
      <c r="EJ62" s="28" t="n"/>
      <c r="EK62" s="28" t="n"/>
      <c r="EL62" s="28" t="n"/>
      <c r="EM62" s="28" t="n"/>
      <c r="EN62" s="28" t="n"/>
      <c r="EO62" s="28" t="n"/>
      <c r="EP62" s="28" t="n"/>
      <c r="EQ62" s="28" t="n"/>
      <c r="ER62" s="28" t="n"/>
      <c r="ES62" s="28" t="n"/>
      <c r="ET62" s="28" t="n"/>
      <c r="EU62" s="28" t="n"/>
      <c r="EV62" s="28" t="n"/>
      <c r="EW62" s="28" t="n"/>
      <c r="EX62" s="28" t="n"/>
      <c r="EY62" s="28" t="n"/>
      <c r="EZ62" s="28" t="n"/>
      <c r="FA62" s="28" t="n"/>
      <c r="FB62" s="28" t="n"/>
      <c r="FC62" s="28" t="n"/>
      <c r="FD62" s="28" t="n"/>
      <c r="FE62" s="28" t="n"/>
      <c r="FF62" s="28" t="n"/>
      <c r="FG62" s="28" t="n"/>
      <c r="FH62" s="28" t="n"/>
      <c r="FI62" s="28" t="n"/>
      <c r="FJ62" s="28" t="n"/>
      <c r="FK62" s="28" t="n"/>
      <c r="FL62" s="28" t="n"/>
      <c r="FM62" s="28" t="n"/>
      <c r="FN62" s="28" t="n"/>
      <c r="FO62" s="28" t="n"/>
      <c r="FP62" s="28" t="n"/>
      <c r="FQ62" s="28" t="n"/>
      <c r="FR62" s="28" t="n"/>
      <c r="FS62" s="28" t="n"/>
      <c r="FT62" s="28" t="n"/>
      <c r="FU62" s="28" t="n"/>
      <c r="FV62" s="28" t="n"/>
      <c r="FW62" s="28" t="n"/>
      <c r="FX62" s="28" t="n"/>
      <c r="FY62" s="28" t="n"/>
      <c r="FZ62" s="28" t="n"/>
      <c r="GA62" s="28" t="n"/>
      <c r="GB62" s="28" t="n"/>
      <c r="GC62" s="27" t="n"/>
    </row>
    <row r="63">
      <c r="B63" s="8" t="inlineStr">
        <is>
          <t>Beginning Balance</t>
        </is>
      </c>
      <c r="C63" s="271" t="n"/>
      <c r="D63" s="830" t="n"/>
      <c r="E63" s="18" t="n"/>
      <c r="F63" s="31">
        <f>E67</f>
        <v/>
      </c>
      <c r="G63" s="31">
        <f>F67</f>
        <v/>
      </c>
      <c r="H63" s="845">
        <f>G67</f>
        <v/>
      </c>
      <c r="I63" s="845">
        <f>H67</f>
        <v/>
      </c>
      <c r="J63" s="31">
        <f>I67</f>
        <v/>
      </c>
      <c r="K63" s="31">
        <f>J67</f>
        <v/>
      </c>
      <c r="L63" s="31">
        <f>K67</f>
        <v/>
      </c>
      <c r="M63" s="31">
        <f>L67</f>
        <v/>
      </c>
      <c r="N63" s="31">
        <f>M67</f>
        <v/>
      </c>
      <c r="O63" s="31">
        <f>N67</f>
        <v/>
      </c>
      <c r="P63" s="31">
        <f>O67</f>
        <v/>
      </c>
      <c r="Q63" s="31">
        <f>P67</f>
        <v/>
      </c>
      <c r="R63" s="31">
        <f>Q67</f>
        <v/>
      </c>
      <c r="S63" s="31">
        <f>R67</f>
        <v/>
      </c>
      <c r="T63" s="31">
        <f>S67</f>
        <v/>
      </c>
      <c r="U63" s="31">
        <f>T67</f>
        <v/>
      </c>
      <c r="V63" s="31">
        <f>U67</f>
        <v/>
      </c>
      <c r="W63" s="31">
        <f>V67</f>
        <v/>
      </c>
      <c r="X63" s="31">
        <f>W67</f>
        <v/>
      </c>
      <c r="Y63" s="31">
        <f>X67</f>
        <v/>
      </c>
      <c r="Z63" s="31">
        <f>Y67</f>
        <v/>
      </c>
      <c r="AA63" s="31">
        <f>Z67</f>
        <v/>
      </c>
      <c r="AB63" s="31">
        <f>AA67</f>
        <v/>
      </c>
      <c r="AC63" s="31">
        <f>AB67</f>
        <v/>
      </c>
      <c r="AD63" s="31">
        <f>AC67</f>
        <v/>
      </c>
      <c r="AE63" s="31">
        <f>AD67</f>
        <v/>
      </c>
      <c r="AF63" s="31">
        <f>AE67</f>
        <v/>
      </c>
      <c r="AG63" s="31">
        <f>AF67</f>
        <v/>
      </c>
      <c r="AH63" s="31">
        <f>AG67</f>
        <v/>
      </c>
      <c r="AI63" s="31">
        <f>AH67</f>
        <v/>
      </c>
      <c r="AJ63" s="31">
        <f>AI67</f>
        <v/>
      </c>
      <c r="AK63" s="31">
        <f>AJ67</f>
        <v/>
      </c>
      <c r="AL63" s="31">
        <f>AK67</f>
        <v/>
      </c>
      <c r="AM63" s="31">
        <f>AL67</f>
        <v/>
      </c>
      <c r="AN63" s="31">
        <f>AM67</f>
        <v/>
      </c>
      <c r="AO63" s="31">
        <f>AN67</f>
        <v/>
      </c>
      <c r="AP63" s="31">
        <f>AO67</f>
        <v/>
      </c>
      <c r="AQ63" s="31">
        <f>AP67</f>
        <v/>
      </c>
      <c r="AR63" s="31">
        <f>AQ67</f>
        <v/>
      </c>
      <c r="AS63" s="31">
        <f>AR67</f>
        <v/>
      </c>
      <c r="AT63" s="31">
        <f>AS67</f>
        <v/>
      </c>
      <c r="AU63" s="31">
        <f>AT67</f>
        <v/>
      </c>
      <c r="AV63" s="31">
        <f>AU67</f>
        <v/>
      </c>
      <c r="AW63" s="31">
        <f>AV67</f>
        <v/>
      </c>
      <c r="AX63" s="31">
        <f>AW67</f>
        <v/>
      </c>
      <c r="AY63" s="31">
        <f>AX67</f>
        <v/>
      </c>
      <c r="AZ63" s="31">
        <f>AY67</f>
        <v/>
      </c>
      <c r="BA63" s="31">
        <f>AZ67</f>
        <v/>
      </c>
      <c r="BB63" s="31">
        <f>BA67</f>
        <v/>
      </c>
      <c r="BC63" s="31">
        <f>BB67</f>
        <v/>
      </c>
      <c r="BD63" s="31">
        <f>BC67</f>
        <v/>
      </c>
      <c r="BE63" s="31">
        <f>BD67</f>
        <v/>
      </c>
      <c r="BF63" s="31">
        <f>BE67</f>
        <v/>
      </c>
      <c r="BG63" s="31">
        <f>BF67</f>
        <v/>
      </c>
      <c r="BH63" s="31">
        <f>BG67</f>
        <v/>
      </c>
      <c r="BI63" s="31">
        <f>BH67</f>
        <v/>
      </c>
      <c r="BJ63" s="31">
        <f>BI67</f>
        <v/>
      </c>
      <c r="BK63" s="31">
        <f>BJ67</f>
        <v/>
      </c>
      <c r="BL63" s="31">
        <f>BK67</f>
        <v/>
      </c>
      <c r="BM63" s="31">
        <f>BL67</f>
        <v/>
      </c>
      <c r="BN63" s="31">
        <f>BM67</f>
        <v/>
      </c>
      <c r="BO63" s="31">
        <f>BN67</f>
        <v/>
      </c>
      <c r="BP63" s="31">
        <f>BO67</f>
        <v/>
      </c>
      <c r="BQ63" s="31">
        <f>BP67</f>
        <v/>
      </c>
      <c r="BR63" s="31">
        <f>BQ67</f>
        <v/>
      </c>
      <c r="BS63" s="31">
        <f>BR67</f>
        <v/>
      </c>
      <c r="BT63" s="31">
        <f>BS67</f>
        <v/>
      </c>
      <c r="BU63" s="31">
        <f>BT67</f>
        <v/>
      </c>
      <c r="BV63" s="31">
        <f>BU67</f>
        <v/>
      </c>
      <c r="BW63" s="31">
        <f>BV67</f>
        <v/>
      </c>
      <c r="BX63" s="31">
        <f>BW67</f>
        <v/>
      </c>
      <c r="BY63" s="31">
        <f>BX67</f>
        <v/>
      </c>
      <c r="BZ63" s="31">
        <f>BY67</f>
        <v/>
      </c>
      <c r="CA63" s="31">
        <f>BZ67</f>
        <v/>
      </c>
      <c r="CB63" s="31">
        <f>CA67</f>
        <v/>
      </c>
      <c r="CC63" s="31">
        <f>CB67</f>
        <v/>
      </c>
      <c r="CD63" s="31">
        <f>CC67</f>
        <v/>
      </c>
      <c r="CE63" s="31">
        <f>CD67</f>
        <v/>
      </c>
      <c r="CF63" s="31">
        <f>CE67</f>
        <v/>
      </c>
      <c r="CG63" s="31">
        <f>CF67</f>
        <v/>
      </c>
      <c r="CH63" s="31">
        <f>CG67</f>
        <v/>
      </c>
      <c r="CI63" s="31">
        <f>CH67</f>
        <v/>
      </c>
      <c r="CJ63" s="31">
        <f>CI67</f>
        <v/>
      </c>
      <c r="CK63" s="31">
        <f>CJ67</f>
        <v/>
      </c>
      <c r="CL63" s="31">
        <f>CK67</f>
        <v/>
      </c>
      <c r="CM63" s="31">
        <f>CL67</f>
        <v/>
      </c>
      <c r="CN63" s="31">
        <f>CM67</f>
        <v/>
      </c>
      <c r="CO63" s="31">
        <f>CN67</f>
        <v/>
      </c>
      <c r="CP63" s="31">
        <f>CO67</f>
        <v/>
      </c>
      <c r="CQ63" s="31">
        <f>CP67</f>
        <v/>
      </c>
      <c r="CR63" s="31">
        <f>CQ67</f>
        <v/>
      </c>
      <c r="CS63" s="31">
        <f>CR67</f>
        <v/>
      </c>
      <c r="CT63" s="31">
        <f>CS67</f>
        <v/>
      </c>
      <c r="CU63" s="31">
        <f>CT67</f>
        <v/>
      </c>
      <c r="CV63" s="31">
        <f>CU67</f>
        <v/>
      </c>
      <c r="CW63" s="31">
        <f>CV67</f>
        <v/>
      </c>
      <c r="CX63" s="31">
        <f>CW67</f>
        <v/>
      </c>
      <c r="CY63" s="31">
        <f>CX67</f>
        <v/>
      </c>
      <c r="CZ63" s="31">
        <f>CY67</f>
        <v/>
      </c>
      <c r="DA63" s="31">
        <f>CZ67</f>
        <v/>
      </c>
      <c r="DB63" s="31">
        <f>DA67</f>
        <v/>
      </c>
      <c r="DC63" s="31">
        <f>DB67</f>
        <v/>
      </c>
      <c r="DD63" s="31">
        <f>DC67</f>
        <v/>
      </c>
      <c r="DE63" s="31">
        <f>DD67</f>
        <v/>
      </c>
      <c r="DF63" s="31">
        <f>DE67</f>
        <v/>
      </c>
      <c r="DG63" s="31">
        <f>DF67</f>
        <v/>
      </c>
      <c r="DH63" s="31">
        <f>DG67</f>
        <v/>
      </c>
      <c r="DI63" s="31">
        <f>DH67</f>
        <v/>
      </c>
      <c r="DJ63" s="31">
        <f>DI67</f>
        <v/>
      </c>
      <c r="DK63" s="31">
        <f>DJ67</f>
        <v/>
      </c>
      <c r="DL63" s="31">
        <f>DK67</f>
        <v/>
      </c>
      <c r="DM63" s="31">
        <f>DL67</f>
        <v/>
      </c>
      <c r="DN63" s="31">
        <f>DM67</f>
        <v/>
      </c>
      <c r="DO63" s="31">
        <f>DN67</f>
        <v/>
      </c>
      <c r="DP63" s="31">
        <f>DO67</f>
        <v/>
      </c>
      <c r="DQ63" s="31">
        <f>DP67</f>
        <v/>
      </c>
      <c r="DR63" s="31">
        <f>DQ67</f>
        <v/>
      </c>
      <c r="DS63" s="31">
        <f>DR67</f>
        <v/>
      </c>
      <c r="DT63" s="31">
        <f>DS67</f>
        <v/>
      </c>
      <c r="DU63" s="31">
        <f>DT67</f>
        <v/>
      </c>
      <c r="DV63" s="31">
        <f>DU67</f>
        <v/>
      </c>
      <c r="DW63" s="31">
        <f>DV67</f>
        <v/>
      </c>
      <c r="DX63" s="31">
        <f>DW67</f>
        <v/>
      </c>
      <c r="DY63" s="31">
        <f>DX67</f>
        <v/>
      </c>
      <c r="DZ63" s="31">
        <f>DY67</f>
        <v/>
      </c>
      <c r="EA63" s="31">
        <f>DZ67</f>
        <v/>
      </c>
      <c r="EB63" s="31">
        <f>EA67</f>
        <v/>
      </c>
      <c r="EC63" s="31">
        <f>EB67</f>
        <v/>
      </c>
      <c r="ED63" s="31">
        <f>EC67</f>
        <v/>
      </c>
      <c r="EE63" s="31">
        <f>ED67</f>
        <v/>
      </c>
      <c r="EF63" s="31">
        <f>EE67</f>
        <v/>
      </c>
      <c r="EG63" s="31">
        <f>EF67</f>
        <v/>
      </c>
      <c r="EH63" s="31">
        <f>EG67</f>
        <v/>
      </c>
      <c r="EI63" s="31">
        <f>EH67</f>
        <v/>
      </c>
      <c r="EJ63" s="31">
        <f>EI67</f>
        <v/>
      </c>
      <c r="EK63" s="31">
        <f>EJ67</f>
        <v/>
      </c>
      <c r="EL63" s="31">
        <f>EK67</f>
        <v/>
      </c>
      <c r="EM63" s="31">
        <f>EL67</f>
        <v/>
      </c>
      <c r="EN63" s="31">
        <f>EM67</f>
        <v/>
      </c>
      <c r="EO63" s="31">
        <f>EN67</f>
        <v/>
      </c>
      <c r="EP63" s="31">
        <f>EO67</f>
        <v/>
      </c>
      <c r="EQ63" s="31">
        <f>EP67</f>
        <v/>
      </c>
      <c r="ER63" s="31">
        <f>EQ67</f>
        <v/>
      </c>
      <c r="ES63" s="31">
        <f>ER67</f>
        <v/>
      </c>
      <c r="ET63" s="31">
        <f>ES67</f>
        <v/>
      </c>
      <c r="EU63" s="31">
        <f>ET67</f>
        <v/>
      </c>
      <c r="EV63" s="31">
        <f>EU67</f>
        <v/>
      </c>
      <c r="EW63" s="31">
        <f>EV67</f>
        <v/>
      </c>
      <c r="EX63" s="31">
        <f>EW67</f>
        <v/>
      </c>
      <c r="EY63" s="31">
        <f>EX67</f>
        <v/>
      </c>
      <c r="EZ63" s="31">
        <f>EY67</f>
        <v/>
      </c>
      <c r="FA63" s="31">
        <f>EZ67</f>
        <v/>
      </c>
      <c r="FB63" s="31">
        <f>FA67</f>
        <v/>
      </c>
      <c r="FC63" s="31">
        <f>FB67</f>
        <v/>
      </c>
      <c r="FD63" s="31">
        <f>FC67</f>
        <v/>
      </c>
      <c r="FE63" s="31">
        <f>FD67</f>
        <v/>
      </c>
      <c r="FF63" s="31">
        <f>FE67</f>
        <v/>
      </c>
      <c r="FG63" s="31">
        <f>FF67</f>
        <v/>
      </c>
      <c r="FH63" s="31">
        <f>FG67</f>
        <v/>
      </c>
      <c r="FI63" s="31">
        <f>FH67</f>
        <v/>
      </c>
      <c r="FJ63" s="31">
        <f>FI67</f>
        <v/>
      </c>
      <c r="FK63" s="31">
        <f>FJ67</f>
        <v/>
      </c>
      <c r="FL63" s="31">
        <f>FK67</f>
        <v/>
      </c>
      <c r="FM63" s="31">
        <f>FL67</f>
        <v/>
      </c>
      <c r="FN63" s="31">
        <f>FM67</f>
        <v/>
      </c>
      <c r="FO63" s="31">
        <f>FN67</f>
        <v/>
      </c>
      <c r="FP63" s="31">
        <f>FO67</f>
        <v/>
      </c>
      <c r="FQ63" s="31">
        <f>FP67</f>
        <v/>
      </c>
      <c r="FR63" s="31">
        <f>FQ67</f>
        <v/>
      </c>
      <c r="FS63" s="31">
        <f>FR67</f>
        <v/>
      </c>
      <c r="FT63" s="31">
        <f>FS67</f>
        <v/>
      </c>
      <c r="FU63" s="31">
        <f>FT67</f>
        <v/>
      </c>
      <c r="FV63" s="31">
        <f>FU67</f>
        <v/>
      </c>
      <c r="FW63" s="31">
        <f>FV67</f>
        <v/>
      </c>
      <c r="FX63" s="31">
        <f>FW67</f>
        <v/>
      </c>
      <c r="FY63" s="31">
        <f>FX67</f>
        <v/>
      </c>
      <c r="FZ63" s="31">
        <f>FY67</f>
        <v/>
      </c>
      <c r="GA63" s="31">
        <f>FZ67</f>
        <v/>
      </c>
      <c r="GB63" s="31">
        <f>GA67</f>
        <v/>
      </c>
      <c r="GC63" s="24">
        <f>GB67</f>
        <v/>
      </c>
    </row>
    <row r="64">
      <c r="B64" s="4" t="inlineStr">
        <is>
          <t>Cash Flow in Tier 1</t>
        </is>
      </c>
      <c r="C64" s="93" t="n"/>
      <c r="D64" s="828" t="n"/>
      <c r="E64" s="14">
        <f>-E50</f>
        <v/>
      </c>
      <c r="F64" s="31">
        <f>-F50</f>
        <v/>
      </c>
      <c r="G64" s="31">
        <f>-G50</f>
        <v/>
      </c>
      <c r="H64" s="845">
        <f>-H50</f>
        <v/>
      </c>
      <c r="I64" s="845">
        <f>-I50</f>
        <v/>
      </c>
      <c r="J64" s="31">
        <f>-J50</f>
        <v/>
      </c>
      <c r="K64" s="31">
        <f>-K50</f>
        <v/>
      </c>
      <c r="L64" s="31">
        <f>-L50</f>
        <v/>
      </c>
      <c r="M64" s="31">
        <f>-M50</f>
        <v/>
      </c>
      <c r="N64" s="31">
        <f>-N50</f>
        <v/>
      </c>
      <c r="O64" s="31">
        <f>-O50</f>
        <v/>
      </c>
      <c r="P64" s="31">
        <f>-P50</f>
        <v/>
      </c>
      <c r="Q64" s="31">
        <f>-Q50</f>
        <v/>
      </c>
      <c r="R64" s="31">
        <f>-R50</f>
        <v/>
      </c>
      <c r="S64" s="31">
        <f>-S50</f>
        <v/>
      </c>
      <c r="T64" s="31">
        <f>-T50</f>
        <v/>
      </c>
      <c r="U64" s="31">
        <f>-U50</f>
        <v/>
      </c>
      <c r="V64" s="31">
        <f>-V50</f>
        <v/>
      </c>
      <c r="W64" s="31">
        <f>-W50</f>
        <v/>
      </c>
      <c r="X64" s="31">
        <f>-X50</f>
        <v/>
      </c>
      <c r="Y64" s="31">
        <f>-Y50</f>
        <v/>
      </c>
      <c r="Z64" s="31">
        <f>-Z50</f>
        <v/>
      </c>
      <c r="AA64" s="31">
        <f>-AA50</f>
        <v/>
      </c>
      <c r="AB64" s="31">
        <f>-AB50</f>
        <v/>
      </c>
      <c r="AC64" s="31">
        <f>-AC50</f>
        <v/>
      </c>
      <c r="AD64" s="31">
        <f>-AD50</f>
        <v/>
      </c>
      <c r="AE64" s="31">
        <f>-AE50</f>
        <v/>
      </c>
      <c r="AF64" s="31">
        <f>-AF50</f>
        <v/>
      </c>
      <c r="AG64" s="31">
        <f>-AG50</f>
        <v/>
      </c>
      <c r="AH64" s="31">
        <f>-AH50</f>
        <v/>
      </c>
      <c r="AI64" s="31">
        <f>-AI50</f>
        <v/>
      </c>
      <c r="AJ64" s="31">
        <f>-AJ50</f>
        <v/>
      </c>
      <c r="AK64" s="31">
        <f>-AK50</f>
        <v/>
      </c>
      <c r="AL64" s="31">
        <f>-AL50</f>
        <v/>
      </c>
      <c r="AM64" s="31">
        <f>-AM50</f>
        <v/>
      </c>
      <c r="AN64" s="31">
        <f>-AN50</f>
        <v/>
      </c>
      <c r="AO64" s="31">
        <f>-AO50</f>
        <v/>
      </c>
      <c r="AP64" s="31">
        <f>-AP50</f>
        <v/>
      </c>
      <c r="AQ64" s="31">
        <f>-AQ50</f>
        <v/>
      </c>
      <c r="AR64" s="31">
        <f>-AR50</f>
        <v/>
      </c>
      <c r="AS64" s="31">
        <f>-AS50</f>
        <v/>
      </c>
      <c r="AT64" s="31">
        <f>-AT50</f>
        <v/>
      </c>
      <c r="AU64" s="31">
        <f>-AU50</f>
        <v/>
      </c>
      <c r="AV64" s="31">
        <f>-AV50</f>
        <v/>
      </c>
      <c r="AW64" s="31">
        <f>-AW50</f>
        <v/>
      </c>
      <c r="AX64" s="31">
        <f>-AX50</f>
        <v/>
      </c>
      <c r="AY64" s="31">
        <f>-AY50</f>
        <v/>
      </c>
      <c r="AZ64" s="31">
        <f>-AZ50</f>
        <v/>
      </c>
      <c r="BA64" s="31">
        <f>-BA50</f>
        <v/>
      </c>
      <c r="BB64" s="31">
        <f>-BB50</f>
        <v/>
      </c>
      <c r="BC64" s="31">
        <f>-BC50</f>
        <v/>
      </c>
      <c r="BD64" s="31">
        <f>-BD50</f>
        <v/>
      </c>
      <c r="BE64" s="31">
        <f>-BE50</f>
        <v/>
      </c>
      <c r="BF64" s="31">
        <f>-BF50</f>
        <v/>
      </c>
      <c r="BG64" s="31">
        <f>-BG50</f>
        <v/>
      </c>
      <c r="BH64" s="31">
        <f>-BH50</f>
        <v/>
      </c>
      <c r="BI64" s="31">
        <f>-BI50</f>
        <v/>
      </c>
      <c r="BJ64" s="31">
        <f>-BJ50</f>
        <v/>
      </c>
      <c r="BK64" s="31">
        <f>-BK50</f>
        <v/>
      </c>
      <c r="BL64" s="31">
        <f>-BL50</f>
        <v/>
      </c>
      <c r="BM64" s="31">
        <f>-BM50</f>
        <v/>
      </c>
      <c r="BN64" s="31">
        <f>-BN50</f>
        <v/>
      </c>
      <c r="BO64" s="31">
        <f>-BO50</f>
        <v/>
      </c>
      <c r="BP64" s="31">
        <f>-BP50</f>
        <v/>
      </c>
      <c r="BQ64" s="31">
        <f>-BQ50</f>
        <v/>
      </c>
      <c r="BR64" s="31">
        <f>-BR50</f>
        <v/>
      </c>
      <c r="BS64" s="31">
        <f>-BS50</f>
        <v/>
      </c>
      <c r="BT64" s="31">
        <f>-BT50</f>
        <v/>
      </c>
      <c r="BU64" s="31">
        <f>-BU50</f>
        <v/>
      </c>
      <c r="BV64" s="31">
        <f>-BV50</f>
        <v/>
      </c>
      <c r="BW64" s="31">
        <f>-BW50</f>
        <v/>
      </c>
      <c r="BX64" s="31">
        <f>-BX50</f>
        <v/>
      </c>
      <c r="BY64" s="31">
        <f>-BY50</f>
        <v/>
      </c>
      <c r="BZ64" s="31">
        <f>-BZ50</f>
        <v/>
      </c>
      <c r="CA64" s="31">
        <f>-CA50</f>
        <v/>
      </c>
      <c r="CB64" s="31">
        <f>-CB50</f>
        <v/>
      </c>
      <c r="CC64" s="31">
        <f>-CC50</f>
        <v/>
      </c>
      <c r="CD64" s="31">
        <f>-CD50</f>
        <v/>
      </c>
      <c r="CE64" s="31">
        <f>-CE50</f>
        <v/>
      </c>
      <c r="CF64" s="31">
        <f>-CF50</f>
        <v/>
      </c>
      <c r="CG64" s="31">
        <f>-CG50</f>
        <v/>
      </c>
      <c r="CH64" s="31">
        <f>-CH50</f>
        <v/>
      </c>
      <c r="CI64" s="31">
        <f>-CI50</f>
        <v/>
      </c>
      <c r="CJ64" s="31">
        <f>-CJ50</f>
        <v/>
      </c>
      <c r="CK64" s="31">
        <f>-CK50</f>
        <v/>
      </c>
      <c r="CL64" s="31">
        <f>-CL50</f>
        <v/>
      </c>
      <c r="CM64" s="31">
        <f>-CM50</f>
        <v/>
      </c>
      <c r="CN64" s="31">
        <f>-CN50</f>
        <v/>
      </c>
      <c r="CO64" s="31">
        <f>-CO50</f>
        <v/>
      </c>
      <c r="CP64" s="31">
        <f>-CP50</f>
        <v/>
      </c>
      <c r="CQ64" s="31">
        <f>-CQ50</f>
        <v/>
      </c>
      <c r="CR64" s="31">
        <f>-CR50</f>
        <v/>
      </c>
      <c r="CS64" s="31">
        <f>-CS50</f>
        <v/>
      </c>
      <c r="CT64" s="31">
        <f>-CT50</f>
        <v/>
      </c>
      <c r="CU64" s="31">
        <f>-CU50</f>
        <v/>
      </c>
      <c r="CV64" s="31">
        <f>-CV50</f>
        <v/>
      </c>
      <c r="CW64" s="31">
        <f>-CW50</f>
        <v/>
      </c>
      <c r="CX64" s="31">
        <f>-CX50</f>
        <v/>
      </c>
      <c r="CY64" s="31">
        <f>-CY50</f>
        <v/>
      </c>
      <c r="CZ64" s="31">
        <f>-CZ50</f>
        <v/>
      </c>
      <c r="DA64" s="31">
        <f>-DA50</f>
        <v/>
      </c>
      <c r="DB64" s="31">
        <f>-DB50</f>
        <v/>
      </c>
      <c r="DC64" s="31">
        <f>-DC50</f>
        <v/>
      </c>
      <c r="DD64" s="31">
        <f>-DD50</f>
        <v/>
      </c>
      <c r="DE64" s="31">
        <f>-DE50</f>
        <v/>
      </c>
      <c r="DF64" s="31">
        <f>-DF50</f>
        <v/>
      </c>
      <c r="DG64" s="31">
        <f>-DG50</f>
        <v/>
      </c>
      <c r="DH64" s="31">
        <f>-DH50</f>
        <v/>
      </c>
      <c r="DI64" s="31">
        <f>-DI50</f>
        <v/>
      </c>
      <c r="DJ64" s="31">
        <f>-DJ50</f>
        <v/>
      </c>
      <c r="DK64" s="31">
        <f>-DK50</f>
        <v/>
      </c>
      <c r="DL64" s="31">
        <f>-DL50</f>
        <v/>
      </c>
      <c r="DM64" s="31">
        <f>-DM50</f>
        <v/>
      </c>
      <c r="DN64" s="31">
        <f>-DN50</f>
        <v/>
      </c>
      <c r="DO64" s="31">
        <f>-DO50</f>
        <v/>
      </c>
      <c r="DP64" s="31">
        <f>-DP50</f>
        <v/>
      </c>
      <c r="DQ64" s="31">
        <f>-DQ50</f>
        <v/>
      </c>
      <c r="DR64" s="31">
        <f>-DR50</f>
        <v/>
      </c>
      <c r="DS64" s="31">
        <f>-DS50</f>
        <v/>
      </c>
      <c r="DT64" s="31">
        <f>-DT50</f>
        <v/>
      </c>
      <c r="DU64" s="31">
        <f>-DU50</f>
        <v/>
      </c>
      <c r="DV64" s="31">
        <f>-DV50</f>
        <v/>
      </c>
      <c r="DW64" s="31">
        <f>-DW50</f>
        <v/>
      </c>
      <c r="DX64" s="31">
        <f>-DX50</f>
        <v/>
      </c>
      <c r="DY64" s="31">
        <f>-DY50</f>
        <v/>
      </c>
      <c r="DZ64" s="31">
        <f>-DZ50</f>
        <v/>
      </c>
      <c r="EA64" s="31">
        <f>-EA50</f>
        <v/>
      </c>
      <c r="EB64" s="31">
        <f>-EB50</f>
        <v/>
      </c>
      <c r="EC64" s="31">
        <f>-EC50</f>
        <v/>
      </c>
      <c r="ED64" s="31">
        <f>-ED50</f>
        <v/>
      </c>
      <c r="EE64" s="31">
        <f>-EE50</f>
        <v/>
      </c>
      <c r="EF64" s="31">
        <f>-EF50</f>
        <v/>
      </c>
      <c r="EG64" s="31">
        <f>-EG50</f>
        <v/>
      </c>
      <c r="EH64" s="31">
        <f>-EH50</f>
        <v/>
      </c>
      <c r="EI64" s="31">
        <f>-EI50</f>
        <v/>
      </c>
      <c r="EJ64" s="31">
        <f>-EJ50</f>
        <v/>
      </c>
      <c r="EK64" s="31">
        <f>-EK50</f>
        <v/>
      </c>
      <c r="EL64" s="31">
        <f>-EL50</f>
        <v/>
      </c>
      <c r="EM64" s="31">
        <f>-EM50</f>
        <v/>
      </c>
      <c r="EN64" s="31">
        <f>-EN50</f>
        <v/>
      </c>
      <c r="EO64" s="31">
        <f>-EO50</f>
        <v/>
      </c>
      <c r="EP64" s="31">
        <f>-EP50</f>
        <v/>
      </c>
      <c r="EQ64" s="31">
        <f>-EQ50</f>
        <v/>
      </c>
      <c r="ER64" s="31">
        <f>-ER50</f>
        <v/>
      </c>
      <c r="ES64" s="31">
        <f>-ES50</f>
        <v/>
      </c>
      <c r="ET64" s="31">
        <f>-ET50</f>
        <v/>
      </c>
      <c r="EU64" s="31">
        <f>-EU50</f>
        <v/>
      </c>
      <c r="EV64" s="31">
        <f>-EV50</f>
        <v/>
      </c>
      <c r="EW64" s="31">
        <f>-EW50</f>
        <v/>
      </c>
      <c r="EX64" s="31">
        <f>-EX50</f>
        <v/>
      </c>
      <c r="EY64" s="31">
        <f>-EY50</f>
        <v/>
      </c>
      <c r="EZ64" s="31">
        <f>-EZ50</f>
        <v/>
      </c>
      <c r="FA64" s="31">
        <f>-FA50</f>
        <v/>
      </c>
      <c r="FB64" s="31">
        <f>-FB50</f>
        <v/>
      </c>
      <c r="FC64" s="31">
        <f>-FC50</f>
        <v/>
      </c>
      <c r="FD64" s="31">
        <f>-FD50</f>
        <v/>
      </c>
      <c r="FE64" s="31">
        <f>-FE50</f>
        <v/>
      </c>
      <c r="FF64" s="31">
        <f>-FF50</f>
        <v/>
      </c>
      <c r="FG64" s="31">
        <f>-FG50</f>
        <v/>
      </c>
      <c r="FH64" s="31">
        <f>-FH50</f>
        <v/>
      </c>
      <c r="FI64" s="31">
        <f>-FI50</f>
        <v/>
      </c>
      <c r="FJ64" s="31">
        <f>-FJ50</f>
        <v/>
      </c>
      <c r="FK64" s="31">
        <f>-FK50</f>
        <v/>
      </c>
      <c r="FL64" s="31">
        <f>-FL50</f>
        <v/>
      </c>
      <c r="FM64" s="31">
        <f>-FM50</f>
        <v/>
      </c>
      <c r="FN64" s="31">
        <f>-FN50</f>
        <v/>
      </c>
      <c r="FO64" s="31">
        <f>-FO50</f>
        <v/>
      </c>
      <c r="FP64" s="31">
        <f>-FP50</f>
        <v/>
      </c>
      <c r="FQ64" s="31">
        <f>-FQ50</f>
        <v/>
      </c>
      <c r="FR64" s="31">
        <f>-FR50</f>
        <v/>
      </c>
      <c r="FS64" s="31">
        <f>-FS50</f>
        <v/>
      </c>
      <c r="FT64" s="31">
        <f>-FT50</f>
        <v/>
      </c>
      <c r="FU64" s="31">
        <f>-FU50</f>
        <v/>
      </c>
      <c r="FV64" s="31">
        <f>-FV50</f>
        <v/>
      </c>
      <c r="FW64" s="31">
        <f>-FW50</f>
        <v/>
      </c>
      <c r="FX64" s="31">
        <f>-FX50</f>
        <v/>
      </c>
      <c r="FY64" s="31">
        <f>-FY50</f>
        <v/>
      </c>
      <c r="FZ64" s="31">
        <f>-FZ50</f>
        <v/>
      </c>
      <c r="GA64" s="31">
        <f>-GA50</f>
        <v/>
      </c>
      <c r="GB64" s="31">
        <f>-GB50</f>
        <v/>
      </c>
      <c r="GC64" s="56">
        <f>-GC50</f>
        <v/>
      </c>
    </row>
    <row r="65">
      <c r="B65" s="4" t="inlineStr">
        <is>
          <t>Accrued Interest</t>
        </is>
      </c>
      <c r="C65" s="93" t="n"/>
      <c r="D65" s="828" t="n"/>
      <c r="E65" s="14" t="n"/>
      <c r="F65" s="31">
        <f>F63*((1+$C$16)^((DAY(DATE(YEAR(F$29),MONTH(F$29)+1,1)-1))/365)-1)</f>
        <v/>
      </c>
      <c r="G65" s="31">
        <f>G63*((1+$C$16)^((DAY(DATE(YEAR(G$29),MONTH(G$29)+1,1)-1))/365)-1)</f>
        <v/>
      </c>
      <c r="H65" s="845">
        <f>H63*((1+$C$16)^((DAY(DATE(YEAR(H$29),MONTH(H$29)+1,1)-1))/365)-1)</f>
        <v/>
      </c>
      <c r="I65" s="845">
        <f>I63*((1+$C$16)^((DAY(DATE(YEAR(I$29),MONTH(I$29)+1,1)-1))/365)-1)</f>
        <v/>
      </c>
      <c r="J65" s="31">
        <f>J63*((1+$C$16)^((DAY(DATE(YEAR(J$29),MONTH(J$29)+1,1)-1))/365)-1)</f>
        <v/>
      </c>
      <c r="K65" s="31">
        <f>K63*((1+$C$16)^((DAY(DATE(YEAR(K$29),MONTH(K$29)+1,1)-1))/365)-1)</f>
        <v/>
      </c>
      <c r="L65" s="31">
        <f>L63*((1+$C$16)^((DAY(DATE(YEAR(L$29),MONTH(L$29)+1,1)-1))/365)-1)</f>
        <v/>
      </c>
      <c r="M65" s="31">
        <f>M63*((1+$C$16)^((DAY(DATE(YEAR(M$29),MONTH(M$29)+1,1)-1))/365)-1)</f>
        <v/>
      </c>
      <c r="N65" s="31">
        <f>N63*((1+$C$16)^((DAY(DATE(YEAR(N$29),MONTH(N$29)+1,1)-1))/365)-1)</f>
        <v/>
      </c>
      <c r="O65" s="31">
        <f>O63*((1+$C$16)^((DAY(DATE(YEAR(O$29),MONTH(O$29)+1,1)-1))/365)-1)</f>
        <v/>
      </c>
      <c r="P65" s="31">
        <f>P63*((1+$C$16)^((DAY(DATE(YEAR(P$29),MONTH(P$29)+1,1)-1))/365)-1)</f>
        <v/>
      </c>
      <c r="Q65" s="31">
        <f>Q63*((1+$C$16)^((DAY(DATE(YEAR(Q$29),MONTH(Q$29)+1,1)-1))/365)-1)</f>
        <v/>
      </c>
      <c r="R65" s="31">
        <f>R63*((1+$C$16)^((DAY(DATE(YEAR(R$29),MONTH(R$29)+1,1)-1))/365)-1)</f>
        <v/>
      </c>
      <c r="S65" s="31">
        <f>S63*((1+$C$16)^((DAY(DATE(YEAR(S$29),MONTH(S$29)+1,1)-1))/365)-1)</f>
        <v/>
      </c>
      <c r="T65" s="31">
        <f>T63*((1+$C$16)^((DAY(DATE(YEAR(T$29),MONTH(T$29)+1,1)-1))/365)-1)</f>
        <v/>
      </c>
      <c r="U65" s="31">
        <f>U63*((1+$C$16)^((DAY(DATE(YEAR(U$29),MONTH(U$29)+1,1)-1))/365)-1)</f>
        <v/>
      </c>
      <c r="V65" s="31">
        <f>V63*((1+$C$16)^((DAY(DATE(YEAR(V$29),MONTH(V$29)+1,1)-1))/365)-1)</f>
        <v/>
      </c>
      <c r="W65" s="31">
        <f>W63*((1+$C$16)^((DAY(DATE(YEAR(W$29),MONTH(W$29)+1,1)-1))/365)-1)</f>
        <v/>
      </c>
      <c r="X65" s="31">
        <f>X63*((1+$C$16)^((DAY(DATE(YEAR(X$29),MONTH(X$29)+1,1)-1))/365)-1)</f>
        <v/>
      </c>
      <c r="Y65" s="31">
        <f>Y63*((1+$C$16)^((DAY(DATE(YEAR(Y$29),MONTH(Y$29)+1,1)-1))/365)-1)</f>
        <v/>
      </c>
      <c r="Z65" s="31">
        <f>Z63*((1+$C$16)^((DAY(DATE(YEAR(Z$29),MONTH(Z$29)+1,1)-1))/365)-1)</f>
        <v/>
      </c>
      <c r="AA65" s="31">
        <f>AA63*((1+$C$16)^((DAY(DATE(YEAR(AA$29),MONTH(AA$29)+1,1)-1))/365)-1)</f>
        <v/>
      </c>
      <c r="AB65" s="31">
        <f>AB63*((1+$C$16)^((DAY(DATE(YEAR(AB$29),MONTH(AB$29)+1,1)-1))/365)-1)</f>
        <v/>
      </c>
      <c r="AC65" s="31">
        <f>AC63*((1+$C$16)^((DAY(DATE(YEAR(AC$29),MONTH(AC$29)+1,1)-1))/365)-1)</f>
        <v/>
      </c>
      <c r="AD65" s="31">
        <f>AD63*((1+$C$16)^((DAY(DATE(YEAR(AD$29),MONTH(AD$29)+1,1)-1))/365)-1)</f>
        <v/>
      </c>
      <c r="AE65" s="31">
        <f>AE63*((1+$C$16)^((DAY(DATE(YEAR(AE$29),MONTH(AE$29)+1,1)-1))/365)-1)</f>
        <v/>
      </c>
      <c r="AF65" s="31">
        <f>AF63*((1+$C$16)^((DAY(DATE(YEAR(AF$29),MONTH(AF$29)+1,1)-1))/365)-1)</f>
        <v/>
      </c>
      <c r="AG65" s="31">
        <f>AG63*((1+$C$16)^((DAY(DATE(YEAR(AG$29),MONTH(AG$29)+1,1)-1))/365)-1)</f>
        <v/>
      </c>
      <c r="AH65" s="31">
        <f>AH63*((1+$C$16)^((DAY(DATE(YEAR(AH$29),MONTH(AH$29)+1,1)-1))/365)-1)</f>
        <v/>
      </c>
      <c r="AI65" s="31">
        <f>AI63*((1+$C$16)^((DAY(DATE(YEAR(AI$29),MONTH(AI$29)+1,1)-1))/365)-1)</f>
        <v/>
      </c>
      <c r="AJ65" s="31">
        <f>AJ63*((1+$C$16)^((DAY(DATE(YEAR(AJ$29),MONTH(AJ$29)+1,1)-1))/365)-1)</f>
        <v/>
      </c>
      <c r="AK65" s="31">
        <f>AK63*((1+$C$16)^((DAY(DATE(YEAR(AK$29),MONTH(AK$29)+1,1)-1))/365)-1)</f>
        <v/>
      </c>
      <c r="AL65" s="31">
        <f>AL63*((1+$C$16)^((DAY(DATE(YEAR(AL$29),MONTH(AL$29)+1,1)-1))/365)-1)</f>
        <v/>
      </c>
      <c r="AM65" s="31">
        <f>AM63*((1+$C$16)^((DAY(DATE(YEAR(AM$29),MONTH(AM$29)+1,1)-1))/365)-1)</f>
        <v/>
      </c>
      <c r="AN65" s="31">
        <f>AN63*((1+$C$16)^((DAY(DATE(YEAR(AN$29),MONTH(AN$29)+1,1)-1))/365)-1)</f>
        <v/>
      </c>
      <c r="AO65" s="31">
        <f>AO63*((1+$C$16)^((DAY(DATE(YEAR(AO$29),MONTH(AO$29)+1,1)-1))/365)-1)</f>
        <v/>
      </c>
      <c r="AP65" s="31">
        <f>AP63*((1+$C$16)^((DAY(DATE(YEAR(AP$29),MONTH(AP$29)+1,1)-1))/365)-1)</f>
        <v/>
      </c>
      <c r="AQ65" s="31">
        <f>AQ63*((1+$C$16)^((DAY(DATE(YEAR(AQ$29),MONTH(AQ$29)+1,1)-1))/365)-1)</f>
        <v/>
      </c>
      <c r="AR65" s="31">
        <f>AR63*((1+$C$16)^((DAY(DATE(YEAR(AR$29),MONTH(AR$29)+1,1)-1))/365)-1)</f>
        <v/>
      </c>
      <c r="AS65" s="31">
        <f>AS63*((1+$C$16)^((DAY(DATE(YEAR(AS$29),MONTH(AS$29)+1,1)-1))/365)-1)</f>
        <v/>
      </c>
      <c r="AT65" s="31">
        <f>AT63*((1+$C$16)^((DAY(DATE(YEAR(AT$29),MONTH(AT$29)+1,1)-1))/365)-1)</f>
        <v/>
      </c>
      <c r="AU65" s="31">
        <f>AU63*((1+$C$16)^((DAY(DATE(YEAR(AU$29),MONTH(AU$29)+1,1)-1))/365)-1)</f>
        <v/>
      </c>
      <c r="AV65" s="31">
        <f>AV63*((1+$C$16)^((DAY(DATE(YEAR(AV$29),MONTH(AV$29)+1,1)-1))/365)-1)</f>
        <v/>
      </c>
      <c r="AW65" s="31">
        <f>AW63*((1+$C$16)^((DAY(DATE(YEAR(AW$29),MONTH(AW$29)+1,1)-1))/365)-1)</f>
        <v/>
      </c>
      <c r="AX65" s="31">
        <f>AX63*((1+$C$16)^((DAY(DATE(YEAR(AX$29),MONTH(AX$29)+1,1)-1))/365)-1)</f>
        <v/>
      </c>
      <c r="AY65" s="31">
        <f>AY63*((1+$C$16)^((DAY(DATE(YEAR(AY$29),MONTH(AY$29)+1,1)-1))/365)-1)</f>
        <v/>
      </c>
      <c r="AZ65" s="31">
        <f>AZ63*((1+$C$16)^((DAY(DATE(YEAR(AZ$29),MONTH(AZ$29)+1,1)-1))/365)-1)</f>
        <v/>
      </c>
      <c r="BA65" s="31">
        <f>BA63*((1+$C$16)^((DAY(DATE(YEAR(BA$29),MONTH(BA$29)+1,1)-1))/365)-1)</f>
        <v/>
      </c>
      <c r="BB65" s="31">
        <f>BB63*((1+$C$16)^((DAY(DATE(YEAR(BB$29),MONTH(BB$29)+1,1)-1))/365)-1)</f>
        <v/>
      </c>
      <c r="BC65" s="31">
        <f>BC63*((1+$C$16)^((DAY(DATE(YEAR(BC$29),MONTH(BC$29)+1,1)-1))/365)-1)</f>
        <v/>
      </c>
      <c r="BD65" s="31">
        <f>BD63*((1+$C$16)^((DAY(DATE(YEAR(BD$29),MONTH(BD$29)+1,1)-1))/365)-1)</f>
        <v/>
      </c>
      <c r="BE65" s="31">
        <f>BE63*((1+$C$16)^((DAY(DATE(YEAR(BE$29),MONTH(BE$29)+1,1)-1))/365)-1)</f>
        <v/>
      </c>
      <c r="BF65" s="31">
        <f>BF63*((1+$C$16)^((DAY(DATE(YEAR(BF$29),MONTH(BF$29)+1,1)-1))/365)-1)</f>
        <v/>
      </c>
      <c r="BG65" s="31">
        <f>BG63*((1+$C$16)^((DAY(DATE(YEAR(BG$29),MONTH(BG$29)+1,1)-1))/365)-1)</f>
        <v/>
      </c>
      <c r="BH65" s="31">
        <f>BH63*((1+$C$16)^((DAY(DATE(YEAR(BH$29),MONTH(BH$29)+1,1)-1))/365)-1)</f>
        <v/>
      </c>
      <c r="BI65" s="31">
        <f>BI63*((1+$C$16)^((DAY(DATE(YEAR(BI$29),MONTH(BI$29)+1,1)-1))/365)-1)</f>
        <v/>
      </c>
      <c r="BJ65" s="31">
        <f>BJ63*((1+$C$16)^((DAY(DATE(YEAR(BJ$29),MONTH(BJ$29)+1,1)-1))/365)-1)</f>
        <v/>
      </c>
      <c r="BK65" s="31">
        <f>BK63*((1+$C$16)^((DAY(DATE(YEAR(BK$29),MONTH(BK$29)+1,1)-1))/365)-1)</f>
        <v/>
      </c>
      <c r="BL65" s="31">
        <f>BL63*((1+$C$16)^((DAY(DATE(YEAR(BL$29),MONTH(BL$29)+1,1)-1))/365)-1)</f>
        <v/>
      </c>
      <c r="BM65" s="31">
        <f>BM63*((1+$C$16)^((DAY(DATE(YEAR(BM$29),MONTH(BM$29)+1,1)-1))/365)-1)</f>
        <v/>
      </c>
      <c r="BN65" s="31">
        <f>BN63*((1+$C$16)^((DAY(DATE(YEAR(BN$29),MONTH(BN$29)+1,1)-1))/365)-1)</f>
        <v/>
      </c>
      <c r="BO65" s="31">
        <f>BO63*((1+$C$16)^((DAY(DATE(YEAR(BO$29),MONTH(BO$29)+1,1)-1))/365)-1)</f>
        <v/>
      </c>
      <c r="BP65" s="31">
        <f>BP63*((1+$C$16)^((DAY(DATE(YEAR(BP$29),MONTH(BP$29)+1,1)-1))/365)-1)</f>
        <v/>
      </c>
      <c r="BQ65" s="31">
        <f>BQ63*((1+$C$16)^((DAY(DATE(YEAR(BQ$29),MONTH(BQ$29)+1,1)-1))/365)-1)</f>
        <v/>
      </c>
      <c r="BR65" s="31">
        <f>BR63*((1+$C$16)^((DAY(DATE(YEAR(BR$29),MONTH(BR$29)+1,1)-1))/365)-1)</f>
        <v/>
      </c>
      <c r="BS65" s="31">
        <f>BS63*((1+$C$16)^((DAY(DATE(YEAR(BS$29),MONTH(BS$29)+1,1)-1))/365)-1)</f>
        <v/>
      </c>
      <c r="BT65" s="31">
        <f>BT63*((1+$C$16)^((DAY(DATE(YEAR(BT$29),MONTH(BT$29)+1,1)-1))/365)-1)</f>
        <v/>
      </c>
      <c r="BU65" s="31">
        <f>BU63*((1+$C$16)^((DAY(DATE(YEAR(BU$29),MONTH(BU$29)+1,1)-1))/365)-1)</f>
        <v/>
      </c>
      <c r="BV65" s="31">
        <f>BV63*((1+$C$16)^((DAY(DATE(YEAR(BV$29),MONTH(BV$29)+1,1)-1))/365)-1)</f>
        <v/>
      </c>
      <c r="BW65" s="31">
        <f>BW63*((1+$C$16)^((DAY(DATE(YEAR(BW$29),MONTH(BW$29)+1,1)-1))/365)-1)</f>
        <v/>
      </c>
      <c r="BX65" s="31">
        <f>BX63*((1+$C$16)^((DAY(DATE(YEAR(BX$29),MONTH(BX$29)+1,1)-1))/365)-1)</f>
        <v/>
      </c>
      <c r="BY65" s="31">
        <f>BY63*((1+$C$16)^((DAY(DATE(YEAR(BY$29),MONTH(BY$29)+1,1)-1))/365)-1)</f>
        <v/>
      </c>
      <c r="BZ65" s="31">
        <f>BZ63*((1+$C$16)^((DAY(DATE(YEAR(BZ$29),MONTH(BZ$29)+1,1)-1))/365)-1)</f>
        <v/>
      </c>
      <c r="CA65" s="31">
        <f>CA63*((1+$C$16)^((DAY(DATE(YEAR(CA$29),MONTH(CA$29)+1,1)-1))/365)-1)</f>
        <v/>
      </c>
      <c r="CB65" s="31">
        <f>CB63*((1+$C$16)^((DAY(DATE(YEAR(CB$29),MONTH(CB$29)+1,1)-1))/365)-1)</f>
        <v/>
      </c>
      <c r="CC65" s="31">
        <f>CC63*((1+$C$16)^((DAY(DATE(YEAR(CC$29),MONTH(CC$29)+1,1)-1))/365)-1)</f>
        <v/>
      </c>
      <c r="CD65" s="31">
        <f>CD63*((1+$C$16)^((DAY(DATE(YEAR(CD$29),MONTH(CD$29)+1,1)-1))/365)-1)</f>
        <v/>
      </c>
      <c r="CE65" s="31">
        <f>CE63*((1+$C$16)^((DAY(DATE(YEAR(CE$29),MONTH(CE$29)+1,1)-1))/365)-1)</f>
        <v/>
      </c>
      <c r="CF65" s="31">
        <f>CF63*((1+$C$16)^((DAY(DATE(YEAR(CF$29),MONTH(CF$29)+1,1)-1))/365)-1)</f>
        <v/>
      </c>
      <c r="CG65" s="31">
        <f>CG63*((1+$C$16)^((DAY(DATE(YEAR(CG$29),MONTH(CG$29)+1,1)-1))/365)-1)</f>
        <v/>
      </c>
      <c r="CH65" s="31">
        <f>CH63*((1+$C$16)^((DAY(DATE(YEAR(CH$29),MONTH(CH$29)+1,1)-1))/365)-1)</f>
        <v/>
      </c>
      <c r="CI65" s="31">
        <f>CI63*((1+$C$16)^((DAY(DATE(YEAR(CI$29),MONTH(CI$29)+1,1)-1))/365)-1)</f>
        <v/>
      </c>
      <c r="CJ65" s="31">
        <f>CJ63*((1+$C$16)^((DAY(DATE(YEAR(CJ$29),MONTH(CJ$29)+1,1)-1))/365)-1)</f>
        <v/>
      </c>
      <c r="CK65" s="31">
        <f>CK63*((1+$C$16)^((DAY(DATE(YEAR(CK$29),MONTH(CK$29)+1,1)-1))/365)-1)</f>
        <v/>
      </c>
      <c r="CL65" s="31">
        <f>CL63*((1+$C$16)^((DAY(DATE(YEAR(CL$29),MONTH(CL$29)+1,1)-1))/365)-1)</f>
        <v/>
      </c>
      <c r="CM65" s="31">
        <f>CM63*((1+$C$16)^((DAY(DATE(YEAR(CM$29),MONTH(CM$29)+1,1)-1))/365)-1)</f>
        <v/>
      </c>
      <c r="CN65" s="31">
        <f>CN63*((1+$C$16)^((DAY(DATE(YEAR(CN$29),MONTH(CN$29)+1,1)-1))/365)-1)</f>
        <v/>
      </c>
      <c r="CO65" s="31">
        <f>CO63*((1+$C$16)^((DAY(DATE(YEAR(CO$29),MONTH(CO$29)+1,1)-1))/365)-1)</f>
        <v/>
      </c>
      <c r="CP65" s="31">
        <f>CP63*((1+$C$16)^((DAY(DATE(YEAR(CP$29),MONTH(CP$29)+1,1)-1))/365)-1)</f>
        <v/>
      </c>
      <c r="CQ65" s="31">
        <f>CQ63*((1+$C$16)^((DAY(DATE(YEAR(CQ$29),MONTH(CQ$29)+1,1)-1))/365)-1)</f>
        <v/>
      </c>
      <c r="CR65" s="31">
        <f>CR63*((1+$C$16)^((DAY(DATE(YEAR(CR$29),MONTH(CR$29)+1,1)-1))/365)-1)</f>
        <v/>
      </c>
      <c r="CS65" s="31">
        <f>CS63*((1+$C$16)^((DAY(DATE(YEAR(CS$29),MONTH(CS$29)+1,1)-1))/365)-1)</f>
        <v/>
      </c>
      <c r="CT65" s="31">
        <f>CT63*((1+$C$16)^((DAY(DATE(YEAR(CT$29),MONTH(CT$29)+1,1)-1))/365)-1)</f>
        <v/>
      </c>
      <c r="CU65" s="31">
        <f>CU63*((1+$C$16)^((DAY(DATE(YEAR(CU$29),MONTH(CU$29)+1,1)-1))/365)-1)</f>
        <v/>
      </c>
      <c r="CV65" s="31">
        <f>CV63*((1+$C$16)^((DAY(DATE(YEAR(CV$29),MONTH(CV$29)+1,1)-1))/365)-1)</f>
        <v/>
      </c>
      <c r="CW65" s="31">
        <f>CW63*((1+$C$16)^((DAY(DATE(YEAR(CW$29),MONTH(CW$29)+1,1)-1))/365)-1)</f>
        <v/>
      </c>
      <c r="CX65" s="31">
        <f>CX63*((1+$C$16)^((DAY(DATE(YEAR(CX$29),MONTH(CX$29)+1,1)-1))/365)-1)</f>
        <v/>
      </c>
      <c r="CY65" s="31">
        <f>CY63*((1+$C$16)^((DAY(DATE(YEAR(CY$29),MONTH(CY$29)+1,1)-1))/365)-1)</f>
        <v/>
      </c>
      <c r="CZ65" s="31">
        <f>CZ63*((1+$C$16)^((DAY(DATE(YEAR(CZ$29),MONTH(CZ$29)+1,1)-1))/365)-1)</f>
        <v/>
      </c>
      <c r="DA65" s="31">
        <f>DA63*((1+$C$16)^((DAY(DATE(YEAR(DA$29),MONTH(DA$29)+1,1)-1))/365)-1)</f>
        <v/>
      </c>
      <c r="DB65" s="31">
        <f>DB63*((1+$C$16)^((DAY(DATE(YEAR(DB$29),MONTH(DB$29)+1,1)-1))/365)-1)</f>
        <v/>
      </c>
      <c r="DC65" s="31">
        <f>DC63*((1+$C$16)^((DAY(DATE(YEAR(DC$29),MONTH(DC$29)+1,1)-1))/365)-1)</f>
        <v/>
      </c>
      <c r="DD65" s="31">
        <f>DD63*((1+$C$16)^((DAY(DATE(YEAR(DD$29),MONTH(DD$29)+1,1)-1))/365)-1)</f>
        <v/>
      </c>
      <c r="DE65" s="31">
        <f>DE63*((1+$C$16)^((DAY(DATE(YEAR(DE$29),MONTH(DE$29)+1,1)-1))/365)-1)</f>
        <v/>
      </c>
      <c r="DF65" s="31">
        <f>DF63*((1+$C$16)^((DAY(DATE(YEAR(DF$29),MONTH(DF$29)+1,1)-1))/365)-1)</f>
        <v/>
      </c>
      <c r="DG65" s="31">
        <f>DG63*((1+$C$16)^((DAY(DATE(YEAR(DG$29),MONTH(DG$29)+1,1)-1))/365)-1)</f>
        <v/>
      </c>
      <c r="DH65" s="31">
        <f>DH63*((1+$C$16)^((DAY(DATE(YEAR(DH$29),MONTH(DH$29)+1,1)-1))/365)-1)</f>
        <v/>
      </c>
      <c r="DI65" s="31">
        <f>DI63*((1+$C$16)^((DAY(DATE(YEAR(DI$29),MONTH(DI$29)+1,1)-1))/365)-1)</f>
        <v/>
      </c>
      <c r="DJ65" s="31">
        <f>DJ63*((1+$C$16)^((DAY(DATE(YEAR(DJ$29),MONTH(DJ$29)+1,1)-1))/365)-1)</f>
        <v/>
      </c>
      <c r="DK65" s="31">
        <f>DK63*((1+$C$16)^((DAY(DATE(YEAR(DK$29),MONTH(DK$29)+1,1)-1))/365)-1)</f>
        <v/>
      </c>
      <c r="DL65" s="31">
        <f>DL63*((1+$C$16)^((DAY(DATE(YEAR(DL$29),MONTH(DL$29)+1,1)-1))/365)-1)</f>
        <v/>
      </c>
      <c r="DM65" s="31">
        <f>DM63*((1+$C$16)^((DAY(DATE(YEAR(DM$29),MONTH(DM$29)+1,1)-1))/365)-1)</f>
        <v/>
      </c>
      <c r="DN65" s="31">
        <f>DN63*((1+$C$16)^((DAY(DATE(YEAR(DN$29),MONTH(DN$29)+1,1)-1))/365)-1)</f>
        <v/>
      </c>
      <c r="DO65" s="31">
        <f>DO63*((1+$C$16)^((DAY(DATE(YEAR(DO$29),MONTH(DO$29)+1,1)-1))/365)-1)</f>
        <v/>
      </c>
      <c r="DP65" s="31">
        <f>DP63*((1+$C$16)^((DAY(DATE(YEAR(DP$29),MONTH(DP$29)+1,1)-1))/365)-1)</f>
        <v/>
      </c>
      <c r="DQ65" s="31">
        <f>DQ63*((1+$C$16)^((DAY(DATE(YEAR(DQ$29),MONTH(DQ$29)+1,1)-1))/365)-1)</f>
        <v/>
      </c>
      <c r="DR65" s="31">
        <f>DR63*((1+$C$16)^((DAY(DATE(YEAR(DR$29),MONTH(DR$29)+1,1)-1))/365)-1)</f>
        <v/>
      </c>
      <c r="DS65" s="31">
        <f>DS63*((1+$C$16)^((DAY(DATE(YEAR(DS$29),MONTH(DS$29)+1,1)-1))/365)-1)</f>
        <v/>
      </c>
      <c r="DT65" s="31">
        <f>DT63*((1+$C$16)^((DAY(DATE(YEAR(DT$29),MONTH(DT$29)+1,1)-1))/365)-1)</f>
        <v/>
      </c>
      <c r="DU65" s="31">
        <f>DU63*((1+$C$16)^((DAY(DATE(YEAR(DU$29),MONTH(DU$29)+1,1)-1))/365)-1)</f>
        <v/>
      </c>
      <c r="DV65" s="31">
        <f>DV63*((1+$C$16)^((DAY(DATE(YEAR(DV$29),MONTH(DV$29)+1,1)-1))/365)-1)</f>
        <v/>
      </c>
      <c r="DW65" s="31">
        <f>DW63*((1+$C$16)^((DAY(DATE(YEAR(DW$29),MONTH(DW$29)+1,1)-1))/365)-1)</f>
        <v/>
      </c>
      <c r="DX65" s="31">
        <f>DX63*((1+$C$16)^((DAY(DATE(YEAR(DX$29),MONTH(DX$29)+1,1)-1))/365)-1)</f>
        <v/>
      </c>
      <c r="DY65" s="31">
        <f>DY63*((1+$C$16)^((DAY(DATE(YEAR(DY$29),MONTH(DY$29)+1,1)-1))/365)-1)</f>
        <v/>
      </c>
      <c r="DZ65" s="31">
        <f>DZ63*((1+$C$16)^((DAY(DATE(YEAR(DZ$29),MONTH(DZ$29)+1,1)-1))/365)-1)</f>
        <v/>
      </c>
      <c r="EA65" s="31">
        <f>EA63*((1+$C$16)^((DAY(DATE(YEAR(EA$29),MONTH(EA$29)+1,1)-1))/365)-1)</f>
        <v/>
      </c>
      <c r="EB65" s="31">
        <f>EB63*((1+$C$16)^((DAY(DATE(YEAR(EB$29),MONTH(EB$29)+1,1)-1))/365)-1)</f>
        <v/>
      </c>
      <c r="EC65" s="31">
        <f>EC63*((1+$C$16)^((DAY(DATE(YEAR(EC$29),MONTH(EC$29)+1,1)-1))/365)-1)</f>
        <v/>
      </c>
      <c r="ED65" s="31">
        <f>ED63*((1+$C$16)^((DAY(DATE(YEAR(ED$29),MONTH(ED$29)+1,1)-1))/365)-1)</f>
        <v/>
      </c>
      <c r="EE65" s="31">
        <f>EE63*((1+$C$16)^((DAY(DATE(YEAR(EE$29),MONTH(EE$29)+1,1)-1))/365)-1)</f>
        <v/>
      </c>
      <c r="EF65" s="31">
        <f>EF63*((1+$C$16)^((DAY(DATE(YEAR(EF$29),MONTH(EF$29)+1,1)-1))/365)-1)</f>
        <v/>
      </c>
      <c r="EG65" s="31">
        <f>EG63*((1+$C$16)^((DAY(DATE(YEAR(EG$29),MONTH(EG$29)+1,1)-1))/365)-1)</f>
        <v/>
      </c>
      <c r="EH65" s="31">
        <f>EH63*((1+$C$16)^((DAY(DATE(YEAR(EH$29),MONTH(EH$29)+1,1)-1))/365)-1)</f>
        <v/>
      </c>
      <c r="EI65" s="31">
        <f>EI63*((1+$C$16)^((DAY(DATE(YEAR(EI$29),MONTH(EI$29)+1,1)-1))/365)-1)</f>
        <v/>
      </c>
      <c r="EJ65" s="31">
        <f>EJ63*((1+$C$16)^((DAY(DATE(YEAR(EJ$29),MONTH(EJ$29)+1,1)-1))/365)-1)</f>
        <v/>
      </c>
      <c r="EK65" s="31">
        <f>EK63*((1+$C$16)^((DAY(DATE(YEAR(EK$29),MONTH(EK$29)+1,1)-1))/365)-1)</f>
        <v/>
      </c>
      <c r="EL65" s="31">
        <f>EL63*((1+$C$16)^((DAY(DATE(YEAR(EL$29),MONTH(EL$29)+1,1)-1))/365)-1)</f>
        <v/>
      </c>
      <c r="EM65" s="31">
        <f>EM63*((1+$C$16)^((DAY(DATE(YEAR(EM$29),MONTH(EM$29)+1,1)-1))/365)-1)</f>
        <v/>
      </c>
      <c r="EN65" s="31">
        <f>EN63*((1+$C$16)^((DAY(DATE(YEAR(EN$29),MONTH(EN$29)+1,1)-1))/365)-1)</f>
        <v/>
      </c>
      <c r="EO65" s="31">
        <f>EO63*((1+$C$16)^((DAY(DATE(YEAR(EO$29),MONTH(EO$29)+1,1)-1))/365)-1)</f>
        <v/>
      </c>
      <c r="EP65" s="31">
        <f>EP63*((1+$C$16)^((DAY(DATE(YEAR(EP$29),MONTH(EP$29)+1,1)-1))/365)-1)</f>
        <v/>
      </c>
      <c r="EQ65" s="31">
        <f>EQ63*((1+$C$16)^((DAY(DATE(YEAR(EQ$29),MONTH(EQ$29)+1,1)-1))/365)-1)</f>
        <v/>
      </c>
      <c r="ER65" s="31">
        <f>ER63*((1+$C$16)^((DAY(DATE(YEAR(ER$29),MONTH(ER$29)+1,1)-1))/365)-1)</f>
        <v/>
      </c>
      <c r="ES65" s="31">
        <f>ES63*((1+$C$16)^((DAY(DATE(YEAR(ES$29),MONTH(ES$29)+1,1)-1))/365)-1)</f>
        <v/>
      </c>
      <c r="ET65" s="31">
        <f>ET63*((1+$C$16)^((DAY(DATE(YEAR(ET$29),MONTH(ET$29)+1,1)-1))/365)-1)</f>
        <v/>
      </c>
      <c r="EU65" s="31">
        <f>EU63*((1+$C$16)^((DAY(DATE(YEAR(EU$29),MONTH(EU$29)+1,1)-1))/365)-1)</f>
        <v/>
      </c>
      <c r="EV65" s="31">
        <f>EV63*((1+$C$16)^((DAY(DATE(YEAR(EV$29),MONTH(EV$29)+1,1)-1))/365)-1)</f>
        <v/>
      </c>
      <c r="EW65" s="31">
        <f>EW63*((1+$C$16)^((DAY(DATE(YEAR(EW$29),MONTH(EW$29)+1,1)-1))/365)-1)</f>
        <v/>
      </c>
      <c r="EX65" s="31">
        <f>EX63*((1+$C$16)^((DAY(DATE(YEAR(EX$29),MONTH(EX$29)+1,1)-1))/365)-1)</f>
        <v/>
      </c>
      <c r="EY65" s="31">
        <f>EY63*((1+$C$16)^((DAY(DATE(YEAR(EY$29),MONTH(EY$29)+1,1)-1))/365)-1)</f>
        <v/>
      </c>
      <c r="EZ65" s="31">
        <f>EZ63*((1+$C$16)^((DAY(DATE(YEAR(EZ$29),MONTH(EZ$29)+1,1)-1))/365)-1)</f>
        <v/>
      </c>
      <c r="FA65" s="31">
        <f>FA63*((1+$C$16)^((DAY(DATE(YEAR(FA$29),MONTH(FA$29)+1,1)-1))/365)-1)</f>
        <v/>
      </c>
      <c r="FB65" s="31">
        <f>FB63*((1+$C$16)^((DAY(DATE(YEAR(FB$29),MONTH(FB$29)+1,1)-1))/365)-1)</f>
        <v/>
      </c>
      <c r="FC65" s="31">
        <f>FC63*((1+$C$16)^((DAY(DATE(YEAR(FC$29),MONTH(FC$29)+1,1)-1))/365)-1)</f>
        <v/>
      </c>
      <c r="FD65" s="31">
        <f>FD63*((1+$C$16)^((DAY(DATE(YEAR(FD$29),MONTH(FD$29)+1,1)-1))/365)-1)</f>
        <v/>
      </c>
      <c r="FE65" s="31">
        <f>FE63*((1+$C$16)^((DAY(DATE(YEAR(FE$29),MONTH(FE$29)+1,1)-1))/365)-1)</f>
        <v/>
      </c>
      <c r="FF65" s="31">
        <f>FF63*((1+$C$16)^((DAY(DATE(YEAR(FF$29),MONTH(FF$29)+1,1)-1))/365)-1)</f>
        <v/>
      </c>
      <c r="FG65" s="31">
        <f>FG63*((1+$C$16)^((DAY(DATE(YEAR(FG$29),MONTH(FG$29)+1,1)-1))/365)-1)</f>
        <v/>
      </c>
      <c r="FH65" s="31">
        <f>FH63*((1+$C$16)^((DAY(DATE(YEAR(FH$29),MONTH(FH$29)+1,1)-1))/365)-1)</f>
        <v/>
      </c>
      <c r="FI65" s="31">
        <f>FI63*((1+$C$16)^((DAY(DATE(YEAR(FI$29),MONTH(FI$29)+1,1)-1))/365)-1)</f>
        <v/>
      </c>
      <c r="FJ65" s="31">
        <f>FJ63*((1+$C$16)^((DAY(DATE(YEAR(FJ$29),MONTH(FJ$29)+1,1)-1))/365)-1)</f>
        <v/>
      </c>
      <c r="FK65" s="31">
        <f>FK63*((1+$C$16)^((DAY(DATE(YEAR(FK$29),MONTH(FK$29)+1,1)-1))/365)-1)</f>
        <v/>
      </c>
      <c r="FL65" s="31">
        <f>FL63*((1+$C$16)^((DAY(DATE(YEAR(FL$29),MONTH(FL$29)+1,1)-1))/365)-1)</f>
        <v/>
      </c>
      <c r="FM65" s="31">
        <f>FM63*((1+$C$16)^((DAY(DATE(YEAR(FM$29),MONTH(FM$29)+1,1)-1))/365)-1)</f>
        <v/>
      </c>
      <c r="FN65" s="31">
        <f>FN63*((1+$C$16)^((DAY(DATE(YEAR(FN$29),MONTH(FN$29)+1,1)-1))/365)-1)</f>
        <v/>
      </c>
      <c r="FO65" s="31">
        <f>FO63*((1+$C$16)^((DAY(DATE(YEAR(FO$29),MONTH(FO$29)+1,1)-1))/365)-1)</f>
        <v/>
      </c>
      <c r="FP65" s="31">
        <f>FP63*((1+$C$16)^((DAY(DATE(YEAR(FP$29),MONTH(FP$29)+1,1)-1))/365)-1)</f>
        <v/>
      </c>
      <c r="FQ65" s="31">
        <f>FQ63*((1+$C$16)^((DAY(DATE(YEAR(FQ$29),MONTH(FQ$29)+1,1)-1))/365)-1)</f>
        <v/>
      </c>
      <c r="FR65" s="31">
        <f>FR63*((1+$C$16)^((DAY(DATE(YEAR(FR$29),MONTH(FR$29)+1,1)-1))/365)-1)</f>
        <v/>
      </c>
      <c r="FS65" s="31">
        <f>FS63*((1+$C$16)^((DAY(DATE(YEAR(FS$29),MONTH(FS$29)+1,1)-1))/365)-1)</f>
        <v/>
      </c>
      <c r="FT65" s="31">
        <f>FT63*((1+$C$16)^((DAY(DATE(YEAR(FT$29),MONTH(FT$29)+1,1)-1))/365)-1)</f>
        <v/>
      </c>
      <c r="FU65" s="31">
        <f>FU63*((1+$C$16)^((DAY(DATE(YEAR(FU$29),MONTH(FU$29)+1,1)-1))/365)-1)</f>
        <v/>
      </c>
      <c r="FV65" s="31">
        <f>FV63*((1+$C$16)^((DAY(DATE(YEAR(FV$29),MONTH(FV$29)+1,1)-1))/365)-1)</f>
        <v/>
      </c>
      <c r="FW65" s="31">
        <f>FW63*((1+$C$16)^((DAY(DATE(YEAR(FW$29),MONTH(FW$29)+1,1)-1))/365)-1)</f>
        <v/>
      </c>
      <c r="FX65" s="31">
        <f>FX63*((1+$C$16)^((DAY(DATE(YEAR(FX$29),MONTH(FX$29)+1,1)-1))/365)-1)</f>
        <v/>
      </c>
      <c r="FY65" s="31">
        <f>FY63*((1+$C$16)^((DAY(DATE(YEAR(FY$29),MONTH(FY$29)+1,1)-1))/365)-1)</f>
        <v/>
      </c>
      <c r="FZ65" s="31">
        <f>FZ63*((1+$C$16)^((DAY(DATE(YEAR(FZ$29),MONTH(FZ$29)+1,1)-1))/365)-1)</f>
        <v/>
      </c>
      <c r="GA65" s="31">
        <f>GA63*((1+$C$16)^((DAY(DATE(YEAR(GA$29),MONTH(GA$29)+1,1)-1))/365)-1)</f>
        <v/>
      </c>
      <c r="GB65" s="31">
        <f>GB63*((1+$C$16)^((DAY(DATE(YEAR(GB$29),MONTH(GB$29)+1,1)-1))/365)-1)</f>
        <v/>
      </c>
      <c r="GC65" s="56">
        <f>GC63*((1+$C$16)^((DAY(DATE(YEAR(GC$29),MONTH(GC$29)+1,1)-1))/365)-1)</f>
        <v/>
      </c>
    </row>
    <row r="66">
      <c r="B66" s="4" t="inlineStr">
        <is>
          <t>Proceeds Avilable for Distribution</t>
        </is>
      </c>
      <c r="C66" s="93" t="n"/>
      <c r="D66" s="828" t="n"/>
      <c r="E66" s="14" t="n"/>
      <c r="F66" s="31">
        <f>F59/$C$14*(1-$C$14)</f>
        <v/>
      </c>
      <c r="G66" s="31">
        <f>G59/$C$14*(1-$C$14)</f>
        <v/>
      </c>
      <c r="H66" s="845">
        <f>H59/$C$14*(1-$C$14)</f>
        <v/>
      </c>
      <c r="I66" s="845">
        <f>I59/$C$14*(1-$C$14)</f>
        <v/>
      </c>
      <c r="J66" s="31">
        <f>J59/$C$14*(1-$C$14)</f>
        <v/>
      </c>
      <c r="K66" s="31">
        <f>K59/$C$14*(1-$C$14)</f>
        <v/>
      </c>
      <c r="L66" s="31">
        <f>L59/$C$14*(1-$C$14)</f>
        <v/>
      </c>
      <c r="M66" s="31">
        <f>M59/$C$14*(1-$C$14)</f>
        <v/>
      </c>
      <c r="N66" s="31">
        <f>N59/$C$14*(1-$C$14)</f>
        <v/>
      </c>
      <c r="O66" s="31">
        <f>O59/$C$14*(1-$C$14)</f>
        <v/>
      </c>
      <c r="P66" s="31">
        <f>P59/$C$14*(1-$C$14)</f>
        <v/>
      </c>
      <c r="Q66" s="31">
        <f>Q59/$C$14*(1-$C$14)</f>
        <v/>
      </c>
      <c r="R66" s="31">
        <f>R59/$C$14*(1-$C$14)</f>
        <v/>
      </c>
      <c r="S66" s="31">
        <f>S59/$C$14*(1-$C$14)</f>
        <v/>
      </c>
      <c r="T66" s="31">
        <f>T59/$C$14*(1-$C$14)</f>
        <v/>
      </c>
      <c r="U66" s="31">
        <f>U59/$C$14*(1-$C$14)</f>
        <v/>
      </c>
      <c r="V66" s="31">
        <f>V59/$C$14*(1-$C$14)</f>
        <v/>
      </c>
      <c r="W66" s="31">
        <f>W59/$C$14*(1-$C$14)</f>
        <v/>
      </c>
      <c r="X66" s="31">
        <f>X59/$C$14*(1-$C$14)</f>
        <v/>
      </c>
      <c r="Y66" s="31">
        <f>Y59/$C$14*(1-$C$14)</f>
        <v/>
      </c>
      <c r="Z66" s="31">
        <f>Z59/$C$14*(1-$C$14)</f>
        <v/>
      </c>
      <c r="AA66" s="31">
        <f>AA59/$C$14*(1-$C$14)</f>
        <v/>
      </c>
      <c r="AB66" s="31">
        <f>AB59/$C$14*(1-$C$14)</f>
        <v/>
      </c>
      <c r="AC66" s="31">
        <f>AC59/$C$14*(1-$C$14)</f>
        <v/>
      </c>
      <c r="AD66" s="31">
        <f>AD59/$C$14*(1-$C$14)</f>
        <v/>
      </c>
      <c r="AE66" s="31">
        <f>AE59/$C$14*(1-$C$14)</f>
        <v/>
      </c>
      <c r="AF66" s="31">
        <f>AF59/$C$14*(1-$C$14)</f>
        <v/>
      </c>
      <c r="AG66" s="31">
        <f>AG59/$C$14*(1-$C$14)</f>
        <v/>
      </c>
      <c r="AH66" s="31">
        <f>AH59/$C$14*(1-$C$14)</f>
        <v/>
      </c>
      <c r="AI66" s="31">
        <f>AI59/$C$14*(1-$C$14)</f>
        <v/>
      </c>
      <c r="AJ66" s="31">
        <f>AJ59/$C$14*(1-$C$14)</f>
        <v/>
      </c>
      <c r="AK66" s="31">
        <f>AK59/$C$14*(1-$C$14)</f>
        <v/>
      </c>
      <c r="AL66" s="31">
        <f>AL59/$C$14*(1-$C$14)</f>
        <v/>
      </c>
      <c r="AM66" s="31">
        <f>AM59/$C$14*(1-$C$14)</f>
        <v/>
      </c>
      <c r="AN66" s="31">
        <f>AN59/$C$14*(1-$C$14)</f>
        <v/>
      </c>
      <c r="AO66" s="31">
        <f>AO59/$C$14*(1-$C$14)</f>
        <v/>
      </c>
      <c r="AP66" s="31">
        <f>AP59/$C$14*(1-$C$14)</f>
        <v/>
      </c>
      <c r="AQ66" s="31">
        <f>AQ59/$C$14*(1-$C$14)</f>
        <v/>
      </c>
      <c r="AR66" s="31">
        <f>AR59/$C$14*(1-$C$14)</f>
        <v/>
      </c>
      <c r="AS66" s="31">
        <f>AS59/$C$14*(1-$C$14)</f>
        <v/>
      </c>
      <c r="AT66" s="31">
        <f>AT59/$C$14*(1-$C$14)</f>
        <v/>
      </c>
      <c r="AU66" s="31">
        <f>AU59/$C$14*(1-$C$14)</f>
        <v/>
      </c>
      <c r="AV66" s="31">
        <f>AV59/$C$14*(1-$C$14)</f>
        <v/>
      </c>
      <c r="AW66" s="31">
        <f>AW59/$C$14*(1-$C$14)</f>
        <v/>
      </c>
      <c r="AX66" s="31">
        <f>AX59/$C$14*(1-$C$14)</f>
        <v/>
      </c>
      <c r="AY66" s="31">
        <f>AY59/$C$14*(1-$C$14)</f>
        <v/>
      </c>
      <c r="AZ66" s="31">
        <f>AZ59/$C$14*(1-$C$14)</f>
        <v/>
      </c>
      <c r="BA66" s="31">
        <f>BA59/$C$14*(1-$C$14)</f>
        <v/>
      </c>
      <c r="BB66" s="31">
        <f>BB59/$C$14*(1-$C$14)</f>
        <v/>
      </c>
      <c r="BC66" s="31">
        <f>BC59/$C$14*(1-$C$14)</f>
        <v/>
      </c>
      <c r="BD66" s="31">
        <f>BD59/$C$14*(1-$C$14)</f>
        <v/>
      </c>
      <c r="BE66" s="31">
        <f>BE59/$C$14*(1-$C$14)</f>
        <v/>
      </c>
      <c r="BF66" s="31">
        <f>BF59/$C$14*(1-$C$14)</f>
        <v/>
      </c>
      <c r="BG66" s="31">
        <f>BG59/$C$14*(1-$C$14)</f>
        <v/>
      </c>
      <c r="BH66" s="31">
        <f>BH59/$C$14*(1-$C$14)</f>
        <v/>
      </c>
      <c r="BI66" s="31">
        <f>BI59/$C$14*(1-$C$14)</f>
        <v/>
      </c>
      <c r="BJ66" s="31">
        <f>BJ59/$C$14*(1-$C$14)</f>
        <v/>
      </c>
      <c r="BK66" s="31">
        <f>BK59/$C$14*(1-$C$14)</f>
        <v/>
      </c>
      <c r="BL66" s="31">
        <f>BL59/$C$14*(1-$C$14)</f>
        <v/>
      </c>
      <c r="BM66" s="31">
        <f>BM59/$C$14*(1-$C$14)</f>
        <v/>
      </c>
      <c r="BN66" s="31">
        <f>BN59/$C$14*(1-$C$14)</f>
        <v/>
      </c>
      <c r="BO66" s="31">
        <f>BO59/$C$14*(1-$C$14)</f>
        <v/>
      </c>
      <c r="BP66" s="31">
        <f>BP59/$C$14*(1-$C$14)</f>
        <v/>
      </c>
      <c r="BQ66" s="31">
        <f>BQ59/$C$14*(1-$C$14)</f>
        <v/>
      </c>
      <c r="BR66" s="31">
        <f>BR59/$C$14*(1-$C$14)</f>
        <v/>
      </c>
      <c r="BS66" s="31">
        <f>BS59/$C$14*(1-$C$14)</f>
        <v/>
      </c>
      <c r="BT66" s="31">
        <f>BT59/$C$14*(1-$C$14)</f>
        <v/>
      </c>
      <c r="BU66" s="31">
        <f>BU59/$C$14*(1-$C$14)</f>
        <v/>
      </c>
      <c r="BV66" s="31">
        <f>BV59/$C$14*(1-$C$14)</f>
        <v/>
      </c>
      <c r="BW66" s="31">
        <f>BW59/$C$14*(1-$C$14)</f>
        <v/>
      </c>
      <c r="BX66" s="31">
        <f>BX59/$C$14*(1-$C$14)</f>
        <v/>
      </c>
      <c r="BY66" s="31">
        <f>BY59/$C$14*(1-$C$14)</f>
        <v/>
      </c>
      <c r="BZ66" s="31">
        <f>BZ59/$C$14*(1-$C$14)</f>
        <v/>
      </c>
      <c r="CA66" s="31">
        <f>CA59/$C$14*(1-$C$14)</f>
        <v/>
      </c>
      <c r="CB66" s="31">
        <f>CB59/$C$14*(1-$C$14)</f>
        <v/>
      </c>
      <c r="CC66" s="31">
        <f>CC59/$C$14*(1-$C$14)</f>
        <v/>
      </c>
      <c r="CD66" s="31">
        <f>CD59/$C$14*(1-$C$14)</f>
        <v/>
      </c>
      <c r="CE66" s="31">
        <f>CE59/$C$14*(1-$C$14)</f>
        <v/>
      </c>
      <c r="CF66" s="31">
        <f>CF59/$C$14*(1-$C$14)</f>
        <v/>
      </c>
      <c r="CG66" s="31">
        <f>CG59/$C$14*(1-$C$14)</f>
        <v/>
      </c>
      <c r="CH66" s="31">
        <f>CH59/$C$14*(1-$C$14)</f>
        <v/>
      </c>
      <c r="CI66" s="31">
        <f>CI59/$C$14*(1-$C$14)</f>
        <v/>
      </c>
      <c r="CJ66" s="31">
        <f>CJ59/$C$14*(1-$C$14)</f>
        <v/>
      </c>
      <c r="CK66" s="31">
        <f>CK59/$C$14*(1-$C$14)</f>
        <v/>
      </c>
      <c r="CL66" s="31">
        <f>CL59/$C$14*(1-$C$14)</f>
        <v/>
      </c>
      <c r="CM66" s="31">
        <f>CM59/$C$14*(1-$C$14)</f>
        <v/>
      </c>
      <c r="CN66" s="31">
        <f>CN59/$C$14*(1-$C$14)</f>
        <v/>
      </c>
      <c r="CO66" s="31">
        <f>CO59/$C$14*(1-$C$14)</f>
        <v/>
      </c>
      <c r="CP66" s="31">
        <f>CP59/$C$14*(1-$C$14)</f>
        <v/>
      </c>
      <c r="CQ66" s="31">
        <f>CQ59/$C$14*(1-$C$14)</f>
        <v/>
      </c>
      <c r="CR66" s="31">
        <f>CR59/$C$14*(1-$C$14)</f>
        <v/>
      </c>
      <c r="CS66" s="31">
        <f>CS59/$C$14*(1-$C$14)</f>
        <v/>
      </c>
      <c r="CT66" s="31">
        <f>CT59/$C$14*(1-$C$14)</f>
        <v/>
      </c>
      <c r="CU66" s="31">
        <f>CU59/$C$14*(1-$C$14)</f>
        <v/>
      </c>
      <c r="CV66" s="31">
        <f>CV59/$C$14*(1-$C$14)</f>
        <v/>
      </c>
      <c r="CW66" s="31">
        <f>CW59/$C$14*(1-$C$14)</f>
        <v/>
      </c>
      <c r="CX66" s="31">
        <f>CX59/$C$14*(1-$C$14)</f>
        <v/>
      </c>
      <c r="CY66" s="31">
        <f>CY59/$C$14*(1-$C$14)</f>
        <v/>
      </c>
      <c r="CZ66" s="31">
        <f>CZ59/$C$14*(1-$C$14)</f>
        <v/>
      </c>
      <c r="DA66" s="31">
        <f>DA59/$C$14*(1-$C$14)</f>
        <v/>
      </c>
      <c r="DB66" s="31">
        <f>DB59/$C$14*(1-$C$14)</f>
        <v/>
      </c>
      <c r="DC66" s="31">
        <f>DC59/$C$14*(1-$C$14)</f>
        <v/>
      </c>
      <c r="DD66" s="31">
        <f>DD59/$C$14*(1-$C$14)</f>
        <v/>
      </c>
      <c r="DE66" s="31">
        <f>DE59/$C$14*(1-$C$14)</f>
        <v/>
      </c>
      <c r="DF66" s="31">
        <f>DF59/$C$14*(1-$C$14)</f>
        <v/>
      </c>
      <c r="DG66" s="31">
        <f>DG59/$C$14*(1-$C$14)</f>
        <v/>
      </c>
      <c r="DH66" s="31">
        <f>DH59/$C$14*(1-$C$14)</f>
        <v/>
      </c>
      <c r="DI66" s="31">
        <f>DI59/$C$14*(1-$C$14)</f>
        <v/>
      </c>
      <c r="DJ66" s="31">
        <f>DJ59/$C$14*(1-$C$14)</f>
        <v/>
      </c>
      <c r="DK66" s="31">
        <f>DK59/$C$14*(1-$C$14)</f>
        <v/>
      </c>
      <c r="DL66" s="31">
        <f>DL59/$C$14*(1-$C$14)</f>
        <v/>
      </c>
      <c r="DM66" s="31">
        <f>DM59/$C$14*(1-$C$14)</f>
        <v/>
      </c>
      <c r="DN66" s="31">
        <f>DN59/$C$14*(1-$C$14)</f>
        <v/>
      </c>
      <c r="DO66" s="31">
        <f>DO59/$C$14*(1-$C$14)</f>
        <v/>
      </c>
      <c r="DP66" s="31">
        <f>DP59/$C$14*(1-$C$14)</f>
        <v/>
      </c>
      <c r="DQ66" s="31">
        <f>DQ59/$C$14*(1-$C$14)</f>
        <v/>
      </c>
      <c r="DR66" s="31">
        <f>DR59/$C$14*(1-$C$14)</f>
        <v/>
      </c>
      <c r="DS66" s="31">
        <f>DS59/$C$14*(1-$C$14)</f>
        <v/>
      </c>
      <c r="DT66" s="31">
        <f>DT59/$C$14*(1-$C$14)</f>
        <v/>
      </c>
      <c r="DU66" s="31">
        <f>DU59/$C$14*(1-$C$14)</f>
        <v/>
      </c>
      <c r="DV66" s="31">
        <f>DV59/$C$14*(1-$C$14)</f>
        <v/>
      </c>
      <c r="DW66" s="31">
        <f>DW59/$C$14*(1-$C$14)</f>
        <v/>
      </c>
      <c r="DX66" s="31">
        <f>DX59/$C$14*(1-$C$14)</f>
        <v/>
      </c>
      <c r="DY66" s="31">
        <f>DY59/$C$14*(1-$C$14)</f>
        <v/>
      </c>
      <c r="DZ66" s="31">
        <f>DZ59/$C$14*(1-$C$14)</f>
        <v/>
      </c>
      <c r="EA66" s="31">
        <f>EA59/$C$14*(1-$C$14)</f>
        <v/>
      </c>
      <c r="EB66" s="31">
        <f>EB59/$C$14*(1-$C$14)</f>
        <v/>
      </c>
      <c r="EC66" s="31">
        <f>EC59/$C$14*(1-$C$14)</f>
        <v/>
      </c>
      <c r="ED66" s="31">
        <f>ED59/$C$14*(1-$C$14)</f>
        <v/>
      </c>
      <c r="EE66" s="31">
        <f>EE59/$C$14*(1-$C$14)</f>
        <v/>
      </c>
      <c r="EF66" s="31">
        <f>EF59/$C$14*(1-$C$14)</f>
        <v/>
      </c>
      <c r="EG66" s="31">
        <f>EG59/$C$14*(1-$C$14)</f>
        <v/>
      </c>
      <c r="EH66" s="31">
        <f>EH59/$C$14*(1-$C$14)</f>
        <v/>
      </c>
      <c r="EI66" s="31">
        <f>EI59/$C$14*(1-$C$14)</f>
        <v/>
      </c>
      <c r="EJ66" s="31">
        <f>EJ59/$C$14*(1-$C$14)</f>
        <v/>
      </c>
      <c r="EK66" s="31">
        <f>EK59/$C$14*(1-$C$14)</f>
        <v/>
      </c>
      <c r="EL66" s="31">
        <f>EL59/$C$14*(1-$C$14)</f>
        <v/>
      </c>
      <c r="EM66" s="31">
        <f>EM59/$C$14*(1-$C$14)</f>
        <v/>
      </c>
      <c r="EN66" s="31">
        <f>EN59/$C$14*(1-$C$14)</f>
        <v/>
      </c>
      <c r="EO66" s="31">
        <f>EO59/$C$14*(1-$C$14)</f>
        <v/>
      </c>
      <c r="EP66" s="31">
        <f>EP59/$C$14*(1-$C$14)</f>
        <v/>
      </c>
      <c r="EQ66" s="31">
        <f>EQ59/$C$14*(1-$C$14)</f>
        <v/>
      </c>
      <c r="ER66" s="31">
        <f>ER59/$C$14*(1-$C$14)</f>
        <v/>
      </c>
      <c r="ES66" s="31">
        <f>ES59/$C$14*(1-$C$14)</f>
        <v/>
      </c>
      <c r="ET66" s="31">
        <f>ET59/$C$14*(1-$C$14)</f>
        <v/>
      </c>
      <c r="EU66" s="31">
        <f>EU59/$C$14*(1-$C$14)</f>
        <v/>
      </c>
      <c r="EV66" s="31">
        <f>EV59/$C$14*(1-$C$14)</f>
        <v/>
      </c>
      <c r="EW66" s="31">
        <f>EW59/$C$14*(1-$C$14)</f>
        <v/>
      </c>
      <c r="EX66" s="31">
        <f>EX59/$C$14*(1-$C$14)</f>
        <v/>
      </c>
      <c r="EY66" s="31">
        <f>EY59/$C$14*(1-$C$14)</f>
        <v/>
      </c>
      <c r="EZ66" s="31">
        <f>EZ59/$C$14*(1-$C$14)</f>
        <v/>
      </c>
      <c r="FA66" s="31">
        <f>FA59/$C$14*(1-$C$14)</f>
        <v/>
      </c>
      <c r="FB66" s="31">
        <f>FB59/$C$14*(1-$C$14)</f>
        <v/>
      </c>
      <c r="FC66" s="31">
        <f>FC59/$C$14*(1-$C$14)</f>
        <v/>
      </c>
      <c r="FD66" s="31">
        <f>FD59/$C$14*(1-$C$14)</f>
        <v/>
      </c>
      <c r="FE66" s="31">
        <f>FE59/$C$14*(1-$C$14)</f>
        <v/>
      </c>
      <c r="FF66" s="31">
        <f>FF59/$C$14*(1-$C$14)</f>
        <v/>
      </c>
      <c r="FG66" s="31">
        <f>FG59/$C$14*(1-$C$14)</f>
        <v/>
      </c>
      <c r="FH66" s="31">
        <f>FH59/$C$14*(1-$C$14)</f>
        <v/>
      </c>
      <c r="FI66" s="31">
        <f>FI59/$C$14*(1-$C$14)</f>
        <v/>
      </c>
      <c r="FJ66" s="31">
        <f>FJ59/$C$14*(1-$C$14)</f>
        <v/>
      </c>
      <c r="FK66" s="31">
        <f>FK59/$C$14*(1-$C$14)</f>
        <v/>
      </c>
      <c r="FL66" s="31">
        <f>FL59/$C$14*(1-$C$14)</f>
        <v/>
      </c>
      <c r="FM66" s="31">
        <f>FM59/$C$14*(1-$C$14)</f>
        <v/>
      </c>
      <c r="FN66" s="31">
        <f>FN59/$C$14*(1-$C$14)</f>
        <v/>
      </c>
      <c r="FO66" s="31">
        <f>FO59/$C$14*(1-$C$14)</f>
        <v/>
      </c>
      <c r="FP66" s="31">
        <f>FP59/$C$14*(1-$C$14)</f>
        <v/>
      </c>
      <c r="FQ66" s="31">
        <f>FQ59/$C$14*(1-$C$14)</f>
        <v/>
      </c>
      <c r="FR66" s="31">
        <f>FR59/$C$14*(1-$C$14)</f>
        <v/>
      </c>
      <c r="FS66" s="31">
        <f>FS59/$C$14*(1-$C$14)</f>
        <v/>
      </c>
      <c r="FT66" s="31">
        <f>FT59/$C$14*(1-$C$14)</f>
        <v/>
      </c>
      <c r="FU66" s="31">
        <f>FU59/$C$14*(1-$C$14)</f>
        <v/>
      </c>
      <c r="FV66" s="31">
        <f>FV59/$C$14*(1-$C$14)</f>
        <v/>
      </c>
      <c r="FW66" s="31">
        <f>FW59/$C$14*(1-$C$14)</f>
        <v/>
      </c>
      <c r="FX66" s="31">
        <f>FX59/$C$14*(1-$C$14)</f>
        <v/>
      </c>
      <c r="FY66" s="31">
        <f>FY59/$C$14*(1-$C$14)</f>
        <v/>
      </c>
      <c r="FZ66" s="31">
        <f>FZ59/$C$14*(1-$C$14)</f>
        <v/>
      </c>
      <c r="GA66" s="31">
        <f>GA59/$C$14*(1-$C$14)</f>
        <v/>
      </c>
      <c r="GB66" s="31">
        <f>GB59/$C$14*(1-$C$14)</f>
        <v/>
      </c>
      <c r="GC66" s="56">
        <f>GC59/$C$14*(1-$C$14)</f>
        <v/>
      </c>
    </row>
    <row r="67">
      <c r="B67" s="9" t="inlineStr">
        <is>
          <t>Ending Balance</t>
        </is>
      </c>
      <c r="C67" s="94" t="n"/>
      <c r="D67" s="829" t="n"/>
      <c r="E67" s="20">
        <f>E64</f>
        <v/>
      </c>
      <c r="F67" s="23">
        <f>MAX(SUM(F63:F65)-F66,0)</f>
        <v/>
      </c>
      <c r="G67" s="23">
        <f>MAX(SUM(G63:G65)-G66,0)</f>
        <v/>
      </c>
      <c r="H67" s="843">
        <f>MAX(SUM(H63:H65)-H66,0)</f>
        <v/>
      </c>
      <c r="I67" s="843">
        <f>MAX(SUM(I63:I65)-I66,0)</f>
        <v/>
      </c>
      <c r="J67" s="23">
        <f>MAX(SUM(J63:J65)-J66,0)</f>
        <v/>
      </c>
      <c r="K67" s="23">
        <f>MAX(SUM(K63:K65)-K66,0)</f>
        <v/>
      </c>
      <c r="L67" s="23">
        <f>MAX(SUM(L63:L65)-L66,0)</f>
        <v/>
      </c>
      <c r="M67" s="23">
        <f>MAX(SUM(M63:M65)-M66,0)</f>
        <v/>
      </c>
      <c r="N67" s="23">
        <f>MAX(SUM(N63:N65)-N66,0)</f>
        <v/>
      </c>
      <c r="O67" s="23">
        <f>MAX(SUM(O63:O65)-O66,0)</f>
        <v/>
      </c>
      <c r="P67" s="23">
        <f>MAX(SUM(P63:P65)-P66,0)</f>
        <v/>
      </c>
      <c r="Q67" s="23">
        <f>MAX(SUM(Q63:Q65)-Q66,0)</f>
        <v/>
      </c>
      <c r="R67" s="23">
        <f>MAX(SUM(R63:R65)-R66,0)</f>
        <v/>
      </c>
      <c r="S67" s="23">
        <f>MAX(SUM(S63:S65)-S66,0)</f>
        <v/>
      </c>
      <c r="T67" s="23">
        <f>MAX(SUM(T63:T65)-T66,0)</f>
        <v/>
      </c>
      <c r="U67" s="23">
        <f>MAX(SUM(U63:U65)-U66,0)</f>
        <v/>
      </c>
      <c r="V67" s="23">
        <f>MAX(SUM(V63:V65)-V66,0)</f>
        <v/>
      </c>
      <c r="W67" s="23">
        <f>MAX(SUM(W63:W65)-W66,0)</f>
        <v/>
      </c>
      <c r="X67" s="23">
        <f>MAX(SUM(X63:X65)-X66,0)</f>
        <v/>
      </c>
      <c r="Y67" s="23">
        <f>MAX(SUM(Y63:Y65)-Y66,0)</f>
        <v/>
      </c>
      <c r="Z67" s="23">
        <f>MAX(SUM(Z63:Z65)-Z66,0)</f>
        <v/>
      </c>
      <c r="AA67" s="23">
        <f>MAX(SUM(AA63:AA65)-AA66,0)</f>
        <v/>
      </c>
      <c r="AB67" s="23">
        <f>MAX(SUM(AB63:AB65)-AB66,0)</f>
        <v/>
      </c>
      <c r="AC67" s="23">
        <f>MAX(SUM(AC63:AC65)-AC66,0)</f>
        <v/>
      </c>
      <c r="AD67" s="23">
        <f>MAX(SUM(AD63:AD65)-AD66,0)</f>
        <v/>
      </c>
      <c r="AE67" s="23">
        <f>MAX(SUM(AE63:AE65)-AE66,0)</f>
        <v/>
      </c>
      <c r="AF67" s="23">
        <f>MAX(SUM(AF63:AF65)-AF66,0)</f>
        <v/>
      </c>
      <c r="AG67" s="23">
        <f>MAX(SUM(AG63:AG65)-AG66,0)</f>
        <v/>
      </c>
      <c r="AH67" s="23">
        <f>MAX(SUM(AH63:AH65)-AH66,0)</f>
        <v/>
      </c>
      <c r="AI67" s="23">
        <f>MAX(SUM(AI63:AI65)-AI66,0)</f>
        <v/>
      </c>
      <c r="AJ67" s="23">
        <f>MAX(SUM(AJ63:AJ65)-AJ66,0)</f>
        <v/>
      </c>
      <c r="AK67" s="23">
        <f>MAX(SUM(AK63:AK65)-AK66,0)</f>
        <v/>
      </c>
      <c r="AL67" s="23">
        <f>MAX(SUM(AL63:AL65)-AL66,0)</f>
        <v/>
      </c>
      <c r="AM67" s="23">
        <f>MAX(SUM(AM63:AM65)-AM66,0)</f>
        <v/>
      </c>
      <c r="AN67" s="23">
        <f>MAX(SUM(AN63:AN65)-AN66,0)</f>
        <v/>
      </c>
      <c r="AO67" s="23">
        <f>MAX(SUM(AO63:AO65)-AO66,0)</f>
        <v/>
      </c>
      <c r="AP67" s="23">
        <f>MAX(SUM(AP63:AP65)-AP66,0)</f>
        <v/>
      </c>
      <c r="AQ67" s="23">
        <f>MAX(SUM(AQ63:AQ65)-AQ66,0)</f>
        <v/>
      </c>
      <c r="AR67" s="23">
        <f>MAX(SUM(AR63:AR65)-AR66,0)</f>
        <v/>
      </c>
      <c r="AS67" s="23">
        <f>MAX(SUM(AS63:AS65)-AS66,0)</f>
        <v/>
      </c>
      <c r="AT67" s="23">
        <f>MAX(SUM(AT63:AT65)-AT66,0)</f>
        <v/>
      </c>
      <c r="AU67" s="23">
        <f>MAX(SUM(AU63:AU65)-AU66,0)</f>
        <v/>
      </c>
      <c r="AV67" s="23">
        <f>MAX(SUM(AV63:AV65)-AV66,0)</f>
        <v/>
      </c>
      <c r="AW67" s="23">
        <f>MAX(SUM(AW63:AW65)-AW66,0)</f>
        <v/>
      </c>
      <c r="AX67" s="23">
        <f>MAX(SUM(AX63:AX65)-AX66,0)</f>
        <v/>
      </c>
      <c r="AY67" s="23">
        <f>MAX(SUM(AY63:AY65)-AY66,0)</f>
        <v/>
      </c>
      <c r="AZ67" s="23">
        <f>MAX(SUM(AZ63:AZ65)-AZ66,0)</f>
        <v/>
      </c>
      <c r="BA67" s="23">
        <f>MAX(SUM(BA63:BA65)-BA66,0)</f>
        <v/>
      </c>
      <c r="BB67" s="23">
        <f>MAX(SUM(BB63:BB65)-BB66,0)</f>
        <v/>
      </c>
      <c r="BC67" s="23">
        <f>MAX(SUM(BC63:BC65)-BC66,0)</f>
        <v/>
      </c>
      <c r="BD67" s="23">
        <f>MAX(SUM(BD63:BD65)-BD66,0)</f>
        <v/>
      </c>
      <c r="BE67" s="23">
        <f>MAX(SUM(BE63:BE65)-BE66,0)</f>
        <v/>
      </c>
      <c r="BF67" s="23">
        <f>MAX(SUM(BF63:BF65)-BF66,0)</f>
        <v/>
      </c>
      <c r="BG67" s="23">
        <f>MAX(SUM(BG63:BG65)-BG66,0)</f>
        <v/>
      </c>
      <c r="BH67" s="23">
        <f>MAX(SUM(BH63:BH65)-BH66,0)</f>
        <v/>
      </c>
      <c r="BI67" s="23">
        <f>MAX(SUM(BI63:BI65)-BI66,0)</f>
        <v/>
      </c>
      <c r="BJ67" s="23">
        <f>MAX(SUM(BJ63:BJ65)-BJ66,0)</f>
        <v/>
      </c>
      <c r="BK67" s="23">
        <f>MAX(SUM(BK63:BK65)-BK66,0)</f>
        <v/>
      </c>
      <c r="BL67" s="23">
        <f>MAX(SUM(BL63:BL65)-BL66,0)</f>
        <v/>
      </c>
      <c r="BM67" s="23">
        <f>MAX(SUM(BM63:BM65)-BM66,0)</f>
        <v/>
      </c>
      <c r="BN67" s="23">
        <f>MAX(SUM(BN63:BN65)-BN66,0)</f>
        <v/>
      </c>
      <c r="BO67" s="23">
        <f>MAX(SUM(BO63:BO65)-BO66,0)</f>
        <v/>
      </c>
      <c r="BP67" s="23">
        <f>MAX(SUM(BP63:BP65)-BP66,0)</f>
        <v/>
      </c>
      <c r="BQ67" s="23">
        <f>MAX(SUM(BQ63:BQ65)-BQ66,0)</f>
        <v/>
      </c>
      <c r="BR67" s="23">
        <f>MAX(SUM(BR63:BR65)-BR66,0)</f>
        <v/>
      </c>
      <c r="BS67" s="23">
        <f>MAX(SUM(BS63:BS65)-BS66,0)</f>
        <v/>
      </c>
      <c r="BT67" s="23">
        <f>MAX(SUM(BT63:BT65)-BT66,0)</f>
        <v/>
      </c>
      <c r="BU67" s="23">
        <f>MAX(SUM(BU63:BU65)-BU66,0)</f>
        <v/>
      </c>
      <c r="BV67" s="23">
        <f>MAX(SUM(BV63:BV65)-BV66,0)</f>
        <v/>
      </c>
      <c r="BW67" s="23">
        <f>MAX(SUM(BW63:BW65)-BW66,0)</f>
        <v/>
      </c>
      <c r="BX67" s="23">
        <f>MAX(SUM(BX63:BX65)-BX66,0)</f>
        <v/>
      </c>
      <c r="BY67" s="23">
        <f>MAX(SUM(BY63:BY65)-BY66,0)</f>
        <v/>
      </c>
      <c r="BZ67" s="23">
        <f>MAX(SUM(BZ63:BZ65)-BZ66,0)</f>
        <v/>
      </c>
      <c r="CA67" s="23">
        <f>MAX(SUM(CA63:CA65)-CA66,0)</f>
        <v/>
      </c>
      <c r="CB67" s="23">
        <f>MAX(SUM(CB63:CB65)-CB66,0)</f>
        <v/>
      </c>
      <c r="CC67" s="23">
        <f>MAX(SUM(CC63:CC65)-CC66,0)</f>
        <v/>
      </c>
      <c r="CD67" s="23">
        <f>MAX(SUM(CD63:CD65)-CD66,0)</f>
        <v/>
      </c>
      <c r="CE67" s="23">
        <f>MAX(SUM(CE63:CE65)-CE66,0)</f>
        <v/>
      </c>
      <c r="CF67" s="23">
        <f>MAX(SUM(CF63:CF65)-CF66,0)</f>
        <v/>
      </c>
      <c r="CG67" s="23">
        <f>MAX(SUM(CG63:CG65)-CG66,0)</f>
        <v/>
      </c>
      <c r="CH67" s="23">
        <f>MAX(SUM(CH63:CH65)-CH66,0)</f>
        <v/>
      </c>
      <c r="CI67" s="23">
        <f>MAX(SUM(CI63:CI65)-CI66,0)</f>
        <v/>
      </c>
      <c r="CJ67" s="23">
        <f>MAX(SUM(CJ63:CJ65)-CJ66,0)</f>
        <v/>
      </c>
      <c r="CK67" s="23">
        <f>MAX(SUM(CK63:CK65)-CK66,0)</f>
        <v/>
      </c>
      <c r="CL67" s="23">
        <f>MAX(SUM(CL63:CL65)-CL66,0)</f>
        <v/>
      </c>
      <c r="CM67" s="23">
        <f>MAX(SUM(CM63:CM65)-CM66,0)</f>
        <v/>
      </c>
      <c r="CN67" s="23">
        <f>MAX(SUM(CN63:CN65)-CN66,0)</f>
        <v/>
      </c>
      <c r="CO67" s="23">
        <f>MAX(SUM(CO63:CO65)-CO66,0)</f>
        <v/>
      </c>
      <c r="CP67" s="23">
        <f>MAX(SUM(CP63:CP65)-CP66,0)</f>
        <v/>
      </c>
      <c r="CQ67" s="23">
        <f>MAX(SUM(CQ63:CQ65)-CQ66,0)</f>
        <v/>
      </c>
      <c r="CR67" s="23">
        <f>MAX(SUM(CR63:CR65)-CR66,0)</f>
        <v/>
      </c>
      <c r="CS67" s="23">
        <f>MAX(SUM(CS63:CS65)-CS66,0)</f>
        <v/>
      </c>
      <c r="CT67" s="23">
        <f>MAX(SUM(CT63:CT65)-CT66,0)</f>
        <v/>
      </c>
      <c r="CU67" s="23">
        <f>MAX(SUM(CU63:CU65)-CU66,0)</f>
        <v/>
      </c>
      <c r="CV67" s="23">
        <f>MAX(SUM(CV63:CV65)-CV66,0)</f>
        <v/>
      </c>
      <c r="CW67" s="23">
        <f>MAX(SUM(CW63:CW65)-CW66,0)</f>
        <v/>
      </c>
      <c r="CX67" s="23">
        <f>MAX(SUM(CX63:CX65)-CX66,0)</f>
        <v/>
      </c>
      <c r="CY67" s="23">
        <f>MAX(SUM(CY63:CY65)-CY66,0)</f>
        <v/>
      </c>
      <c r="CZ67" s="23">
        <f>MAX(SUM(CZ63:CZ65)-CZ66,0)</f>
        <v/>
      </c>
      <c r="DA67" s="23">
        <f>MAX(SUM(DA63:DA65)-DA66,0)</f>
        <v/>
      </c>
      <c r="DB67" s="23">
        <f>MAX(SUM(DB63:DB65)-DB66,0)</f>
        <v/>
      </c>
      <c r="DC67" s="23">
        <f>MAX(SUM(DC63:DC65)-DC66,0)</f>
        <v/>
      </c>
      <c r="DD67" s="23">
        <f>MAX(SUM(DD63:DD65)-DD66,0)</f>
        <v/>
      </c>
      <c r="DE67" s="23">
        <f>MAX(SUM(DE63:DE65)-DE66,0)</f>
        <v/>
      </c>
      <c r="DF67" s="23">
        <f>MAX(SUM(DF63:DF65)-DF66,0)</f>
        <v/>
      </c>
      <c r="DG67" s="23">
        <f>MAX(SUM(DG63:DG65)-DG66,0)</f>
        <v/>
      </c>
      <c r="DH67" s="23">
        <f>MAX(SUM(DH63:DH65)-DH66,0)</f>
        <v/>
      </c>
      <c r="DI67" s="23">
        <f>MAX(SUM(DI63:DI65)-DI66,0)</f>
        <v/>
      </c>
      <c r="DJ67" s="23">
        <f>MAX(SUM(DJ63:DJ65)-DJ66,0)</f>
        <v/>
      </c>
      <c r="DK67" s="23">
        <f>MAX(SUM(DK63:DK65)-DK66,0)</f>
        <v/>
      </c>
      <c r="DL67" s="23">
        <f>MAX(SUM(DL63:DL65)-DL66,0)</f>
        <v/>
      </c>
      <c r="DM67" s="23">
        <f>MAX(SUM(DM63:DM65)-DM66,0)</f>
        <v/>
      </c>
      <c r="DN67" s="23">
        <f>MAX(SUM(DN63:DN65)-DN66,0)</f>
        <v/>
      </c>
      <c r="DO67" s="23">
        <f>MAX(SUM(DO63:DO65)-DO66,0)</f>
        <v/>
      </c>
      <c r="DP67" s="23">
        <f>MAX(SUM(DP63:DP65)-DP66,0)</f>
        <v/>
      </c>
      <c r="DQ67" s="23">
        <f>MAX(SUM(DQ63:DQ65)-DQ66,0)</f>
        <v/>
      </c>
      <c r="DR67" s="23">
        <f>MAX(SUM(DR63:DR65)-DR66,0)</f>
        <v/>
      </c>
      <c r="DS67" s="23">
        <f>MAX(SUM(DS63:DS65)-DS66,0)</f>
        <v/>
      </c>
      <c r="DT67" s="23">
        <f>MAX(SUM(DT63:DT65)-DT66,0)</f>
        <v/>
      </c>
      <c r="DU67" s="23">
        <f>MAX(SUM(DU63:DU65)-DU66,0)</f>
        <v/>
      </c>
      <c r="DV67" s="23">
        <f>MAX(SUM(DV63:DV65)-DV66,0)</f>
        <v/>
      </c>
      <c r="DW67" s="23">
        <f>MAX(SUM(DW63:DW65)-DW66,0)</f>
        <v/>
      </c>
      <c r="DX67" s="23">
        <f>MAX(SUM(DX63:DX65)-DX66,0)</f>
        <v/>
      </c>
      <c r="DY67" s="23">
        <f>MAX(SUM(DY63:DY65)-DY66,0)</f>
        <v/>
      </c>
      <c r="DZ67" s="23">
        <f>MAX(SUM(DZ63:DZ65)-DZ66,0)</f>
        <v/>
      </c>
      <c r="EA67" s="23">
        <f>MAX(SUM(EA63:EA65)-EA66,0)</f>
        <v/>
      </c>
      <c r="EB67" s="23">
        <f>MAX(SUM(EB63:EB65)-EB66,0)</f>
        <v/>
      </c>
      <c r="EC67" s="23">
        <f>MAX(SUM(EC63:EC65)-EC66,0)</f>
        <v/>
      </c>
      <c r="ED67" s="23">
        <f>MAX(SUM(ED63:ED65)-ED66,0)</f>
        <v/>
      </c>
      <c r="EE67" s="23">
        <f>MAX(SUM(EE63:EE65)-EE66,0)</f>
        <v/>
      </c>
      <c r="EF67" s="23">
        <f>MAX(SUM(EF63:EF65)-EF66,0)</f>
        <v/>
      </c>
      <c r="EG67" s="23">
        <f>MAX(SUM(EG63:EG65)-EG66,0)</f>
        <v/>
      </c>
      <c r="EH67" s="23">
        <f>MAX(SUM(EH63:EH65)-EH66,0)</f>
        <v/>
      </c>
      <c r="EI67" s="23">
        <f>MAX(SUM(EI63:EI65)-EI66,0)</f>
        <v/>
      </c>
      <c r="EJ67" s="23">
        <f>MAX(SUM(EJ63:EJ65)-EJ66,0)</f>
        <v/>
      </c>
      <c r="EK67" s="23">
        <f>MAX(SUM(EK63:EK65)-EK66,0)</f>
        <v/>
      </c>
      <c r="EL67" s="23">
        <f>MAX(SUM(EL63:EL65)-EL66,0)</f>
        <v/>
      </c>
      <c r="EM67" s="23">
        <f>MAX(SUM(EM63:EM65)-EM66,0)</f>
        <v/>
      </c>
      <c r="EN67" s="23">
        <f>MAX(SUM(EN63:EN65)-EN66,0)</f>
        <v/>
      </c>
      <c r="EO67" s="23">
        <f>MAX(SUM(EO63:EO65)-EO66,0)</f>
        <v/>
      </c>
      <c r="EP67" s="23">
        <f>MAX(SUM(EP63:EP65)-EP66,0)</f>
        <v/>
      </c>
      <c r="EQ67" s="23">
        <f>MAX(SUM(EQ63:EQ65)-EQ66,0)</f>
        <v/>
      </c>
      <c r="ER67" s="23">
        <f>MAX(SUM(ER63:ER65)-ER66,0)</f>
        <v/>
      </c>
      <c r="ES67" s="23">
        <f>MAX(SUM(ES63:ES65)-ES66,0)</f>
        <v/>
      </c>
      <c r="ET67" s="23">
        <f>MAX(SUM(ET63:ET65)-ET66,0)</f>
        <v/>
      </c>
      <c r="EU67" s="23">
        <f>MAX(SUM(EU63:EU65)-EU66,0)</f>
        <v/>
      </c>
      <c r="EV67" s="23">
        <f>MAX(SUM(EV63:EV65)-EV66,0)</f>
        <v/>
      </c>
      <c r="EW67" s="23">
        <f>MAX(SUM(EW63:EW65)-EW66,0)</f>
        <v/>
      </c>
      <c r="EX67" s="23">
        <f>MAX(SUM(EX63:EX65)-EX66,0)</f>
        <v/>
      </c>
      <c r="EY67" s="23">
        <f>MAX(SUM(EY63:EY65)-EY66,0)</f>
        <v/>
      </c>
      <c r="EZ67" s="23">
        <f>MAX(SUM(EZ63:EZ65)-EZ66,0)</f>
        <v/>
      </c>
      <c r="FA67" s="23">
        <f>MAX(SUM(FA63:FA65)-FA66,0)</f>
        <v/>
      </c>
      <c r="FB67" s="23">
        <f>MAX(SUM(FB63:FB65)-FB66,0)</f>
        <v/>
      </c>
      <c r="FC67" s="23">
        <f>MAX(SUM(FC63:FC65)-FC66,0)</f>
        <v/>
      </c>
      <c r="FD67" s="23">
        <f>MAX(SUM(FD63:FD65)-FD66,0)</f>
        <v/>
      </c>
      <c r="FE67" s="23">
        <f>MAX(SUM(FE63:FE65)-FE66,0)</f>
        <v/>
      </c>
      <c r="FF67" s="23">
        <f>MAX(SUM(FF63:FF65)-FF66,0)</f>
        <v/>
      </c>
      <c r="FG67" s="23">
        <f>MAX(SUM(FG63:FG65)-FG66,0)</f>
        <v/>
      </c>
      <c r="FH67" s="23">
        <f>MAX(SUM(FH63:FH65)-FH66,0)</f>
        <v/>
      </c>
      <c r="FI67" s="23">
        <f>MAX(SUM(FI63:FI65)-FI66,0)</f>
        <v/>
      </c>
      <c r="FJ67" s="23">
        <f>MAX(SUM(FJ63:FJ65)-FJ66,0)</f>
        <v/>
      </c>
      <c r="FK67" s="23">
        <f>MAX(SUM(FK63:FK65)-FK66,0)</f>
        <v/>
      </c>
      <c r="FL67" s="23">
        <f>MAX(SUM(FL63:FL65)-FL66,0)</f>
        <v/>
      </c>
      <c r="FM67" s="23">
        <f>MAX(SUM(FM63:FM65)-FM66,0)</f>
        <v/>
      </c>
      <c r="FN67" s="23">
        <f>MAX(SUM(FN63:FN65)-FN66,0)</f>
        <v/>
      </c>
      <c r="FO67" s="23">
        <f>MAX(SUM(FO63:FO65)-FO66,0)</f>
        <v/>
      </c>
      <c r="FP67" s="23">
        <f>MAX(SUM(FP63:FP65)-FP66,0)</f>
        <v/>
      </c>
      <c r="FQ67" s="23">
        <f>MAX(SUM(FQ63:FQ65)-FQ66,0)</f>
        <v/>
      </c>
      <c r="FR67" s="23">
        <f>MAX(SUM(FR63:FR65)-FR66,0)</f>
        <v/>
      </c>
      <c r="FS67" s="23">
        <f>MAX(SUM(FS63:FS65)-FS66,0)</f>
        <v/>
      </c>
      <c r="FT67" s="23">
        <f>MAX(SUM(FT63:FT65)-FT66,0)</f>
        <v/>
      </c>
      <c r="FU67" s="23">
        <f>MAX(SUM(FU63:FU65)-FU66,0)</f>
        <v/>
      </c>
      <c r="FV67" s="23">
        <f>MAX(SUM(FV63:FV65)-FV66,0)</f>
        <v/>
      </c>
      <c r="FW67" s="23">
        <f>MAX(SUM(FW63:FW65)-FW66,0)</f>
        <v/>
      </c>
      <c r="FX67" s="23">
        <f>MAX(SUM(FX63:FX65)-FX66,0)</f>
        <v/>
      </c>
      <c r="FY67" s="23">
        <f>MAX(SUM(FY63:FY65)-FY66,0)</f>
        <v/>
      </c>
      <c r="FZ67" s="23">
        <f>MAX(SUM(FZ63:FZ65)-FZ66,0)</f>
        <v/>
      </c>
      <c r="GA67" s="23">
        <f>MAX(SUM(GA63:GA65)-GA66,0)</f>
        <v/>
      </c>
      <c r="GB67" s="23">
        <f>MAX(SUM(GB63:GB65)-GB66,0)</f>
        <v/>
      </c>
      <c r="GC67" s="22">
        <f>MAX(SUM(GC63:GC65)-GC66,0)</f>
        <v/>
      </c>
    </row>
    <row r="68" ht="5.15" customHeight="1"/>
    <row r="69">
      <c r="B69" s="26" t="inlineStr">
        <is>
          <t>LP Cash Flow - Tier 2</t>
        </is>
      </c>
      <c r="C69" s="855">
        <f>XIRR(E69:GC69,$E$29:$GC$29)</f>
        <v/>
      </c>
      <c r="D69" s="831" t="n"/>
      <c r="E69" s="25">
        <f>-E57+E59</f>
        <v/>
      </c>
      <c r="F69" s="25">
        <f>-F57+F59</f>
        <v/>
      </c>
      <c r="G69" s="25">
        <f>-G57+G59</f>
        <v/>
      </c>
      <c r="H69" s="846">
        <f>-H57+H59</f>
        <v/>
      </c>
      <c r="I69" s="846">
        <f>-I57+I59</f>
        <v/>
      </c>
      <c r="J69" s="25">
        <f>-J57+J59</f>
        <v/>
      </c>
      <c r="K69" s="25">
        <f>-K57+K59</f>
        <v/>
      </c>
      <c r="L69" s="25">
        <f>-L57+L59</f>
        <v/>
      </c>
      <c r="M69" s="25">
        <f>-M57+M59</f>
        <v/>
      </c>
      <c r="N69" s="25">
        <f>-N57+N59</f>
        <v/>
      </c>
      <c r="O69" s="25">
        <f>-O57+O59</f>
        <v/>
      </c>
      <c r="P69" s="25">
        <f>-P57+P59</f>
        <v/>
      </c>
      <c r="Q69" s="25">
        <f>-Q57+Q59</f>
        <v/>
      </c>
      <c r="R69" s="25">
        <f>-R57+R59</f>
        <v/>
      </c>
      <c r="S69" s="25">
        <f>-S57+S59</f>
        <v/>
      </c>
      <c r="T69" s="25">
        <f>-T57+T59</f>
        <v/>
      </c>
      <c r="U69" s="25">
        <f>-U57+U59</f>
        <v/>
      </c>
      <c r="V69" s="25">
        <f>-V57+V59</f>
        <v/>
      </c>
      <c r="W69" s="25">
        <f>-W57+W59</f>
        <v/>
      </c>
      <c r="X69" s="25">
        <f>-X57+X59</f>
        <v/>
      </c>
      <c r="Y69" s="25">
        <f>-Y57+Y59</f>
        <v/>
      </c>
      <c r="Z69" s="25">
        <f>-Z57+Z59</f>
        <v/>
      </c>
      <c r="AA69" s="25">
        <f>-AA57+AA59</f>
        <v/>
      </c>
      <c r="AB69" s="25">
        <f>-AB57+AB59</f>
        <v/>
      </c>
      <c r="AC69" s="25">
        <f>-AC57+AC59</f>
        <v/>
      </c>
      <c r="AD69" s="25">
        <f>-AD57+AD59</f>
        <v/>
      </c>
      <c r="AE69" s="25">
        <f>-AE57+AE59</f>
        <v/>
      </c>
      <c r="AF69" s="25">
        <f>-AF57+AF59</f>
        <v/>
      </c>
      <c r="AG69" s="25">
        <f>-AG57+AG59</f>
        <v/>
      </c>
      <c r="AH69" s="25">
        <f>-AH57+AH59</f>
        <v/>
      </c>
      <c r="AI69" s="25">
        <f>-AI57+AI59</f>
        <v/>
      </c>
      <c r="AJ69" s="25">
        <f>-AJ57+AJ59</f>
        <v/>
      </c>
      <c r="AK69" s="25">
        <f>-AK57+AK59</f>
        <v/>
      </c>
      <c r="AL69" s="25">
        <f>-AL57+AL59</f>
        <v/>
      </c>
      <c r="AM69" s="25">
        <f>-AM57+AM59</f>
        <v/>
      </c>
      <c r="AN69" s="25">
        <f>-AN57+AN59</f>
        <v/>
      </c>
      <c r="AO69" s="25">
        <f>-AO57+AO59</f>
        <v/>
      </c>
      <c r="AP69" s="25">
        <f>-AP57+AP59</f>
        <v/>
      </c>
      <c r="AQ69" s="25">
        <f>-AQ57+AQ59</f>
        <v/>
      </c>
      <c r="AR69" s="25">
        <f>-AR57+AR59</f>
        <v/>
      </c>
      <c r="AS69" s="25">
        <f>-AS57+AS59</f>
        <v/>
      </c>
      <c r="AT69" s="25">
        <f>-AT57+AT59</f>
        <v/>
      </c>
      <c r="AU69" s="25">
        <f>-AU57+AU59</f>
        <v/>
      </c>
      <c r="AV69" s="25">
        <f>-AV57+AV59</f>
        <v/>
      </c>
      <c r="AW69" s="25">
        <f>-AW57+AW59</f>
        <v/>
      </c>
      <c r="AX69" s="25">
        <f>-AX57+AX59</f>
        <v/>
      </c>
      <c r="AY69" s="25">
        <f>-AY57+AY59</f>
        <v/>
      </c>
      <c r="AZ69" s="25">
        <f>-AZ57+AZ59</f>
        <v/>
      </c>
      <c r="BA69" s="25">
        <f>-BA57+BA59</f>
        <v/>
      </c>
      <c r="BB69" s="25">
        <f>-BB57+BB59</f>
        <v/>
      </c>
      <c r="BC69" s="25">
        <f>-BC57+BC59</f>
        <v/>
      </c>
      <c r="BD69" s="25">
        <f>-BD57+BD59</f>
        <v/>
      </c>
      <c r="BE69" s="25">
        <f>-BE57+BE59</f>
        <v/>
      </c>
      <c r="BF69" s="25">
        <f>-BF57+BF59</f>
        <v/>
      </c>
      <c r="BG69" s="25">
        <f>-BG57+BG59</f>
        <v/>
      </c>
      <c r="BH69" s="25">
        <f>-BH57+BH59</f>
        <v/>
      </c>
      <c r="BI69" s="25">
        <f>-BI57+BI59</f>
        <v/>
      </c>
      <c r="BJ69" s="25">
        <f>-BJ57+BJ59</f>
        <v/>
      </c>
      <c r="BK69" s="25">
        <f>-BK57+BK59</f>
        <v/>
      </c>
      <c r="BL69" s="25">
        <f>-BL57+BL59</f>
        <v/>
      </c>
      <c r="BM69" s="25">
        <f>-BM57+BM59</f>
        <v/>
      </c>
      <c r="BN69" s="25">
        <f>-BN57+BN59</f>
        <v/>
      </c>
      <c r="BO69" s="25">
        <f>-BO57+BO59</f>
        <v/>
      </c>
      <c r="BP69" s="25">
        <f>-BP57+BP59</f>
        <v/>
      </c>
      <c r="BQ69" s="25">
        <f>-BQ57+BQ59</f>
        <v/>
      </c>
      <c r="BR69" s="25">
        <f>-BR57+BR59</f>
        <v/>
      </c>
      <c r="BS69" s="25">
        <f>-BS57+BS59</f>
        <v/>
      </c>
      <c r="BT69" s="25">
        <f>-BT57+BT59</f>
        <v/>
      </c>
      <c r="BU69" s="25">
        <f>-BU57+BU59</f>
        <v/>
      </c>
      <c r="BV69" s="25">
        <f>-BV57+BV59</f>
        <v/>
      </c>
      <c r="BW69" s="25">
        <f>-BW57+BW59</f>
        <v/>
      </c>
      <c r="BX69" s="25">
        <f>-BX57+BX59</f>
        <v/>
      </c>
      <c r="BY69" s="25">
        <f>-BY57+BY59</f>
        <v/>
      </c>
      <c r="BZ69" s="25">
        <f>-BZ57+BZ59</f>
        <v/>
      </c>
      <c r="CA69" s="25">
        <f>-CA57+CA59</f>
        <v/>
      </c>
      <c r="CB69" s="25">
        <f>-CB57+CB59</f>
        <v/>
      </c>
      <c r="CC69" s="25">
        <f>-CC57+CC59</f>
        <v/>
      </c>
      <c r="CD69" s="25">
        <f>-CD57+CD59</f>
        <v/>
      </c>
      <c r="CE69" s="25">
        <f>-CE57+CE59</f>
        <v/>
      </c>
      <c r="CF69" s="25">
        <f>-CF57+CF59</f>
        <v/>
      </c>
      <c r="CG69" s="25">
        <f>-CG57+CG59</f>
        <v/>
      </c>
      <c r="CH69" s="25">
        <f>-CH57+CH59</f>
        <v/>
      </c>
      <c r="CI69" s="25">
        <f>-CI57+CI59</f>
        <v/>
      </c>
      <c r="CJ69" s="25">
        <f>-CJ57+CJ59</f>
        <v/>
      </c>
      <c r="CK69" s="25">
        <f>-CK57+CK59</f>
        <v/>
      </c>
      <c r="CL69" s="25">
        <f>-CL57+CL59</f>
        <v/>
      </c>
      <c r="CM69" s="25">
        <f>-CM57+CM59</f>
        <v/>
      </c>
      <c r="CN69" s="25">
        <f>-CN57+CN59</f>
        <v/>
      </c>
      <c r="CO69" s="25">
        <f>-CO57+CO59</f>
        <v/>
      </c>
      <c r="CP69" s="25">
        <f>-CP57+CP59</f>
        <v/>
      </c>
      <c r="CQ69" s="25">
        <f>-CQ57+CQ59</f>
        <v/>
      </c>
      <c r="CR69" s="25">
        <f>-CR57+CR59</f>
        <v/>
      </c>
      <c r="CS69" s="25">
        <f>-CS57+CS59</f>
        <v/>
      </c>
      <c r="CT69" s="25">
        <f>-CT57+CT59</f>
        <v/>
      </c>
      <c r="CU69" s="25">
        <f>-CU57+CU59</f>
        <v/>
      </c>
      <c r="CV69" s="25">
        <f>-CV57+CV59</f>
        <v/>
      </c>
      <c r="CW69" s="25">
        <f>-CW57+CW59</f>
        <v/>
      </c>
      <c r="CX69" s="25">
        <f>-CX57+CX59</f>
        <v/>
      </c>
      <c r="CY69" s="25">
        <f>-CY57+CY59</f>
        <v/>
      </c>
      <c r="CZ69" s="25">
        <f>-CZ57+CZ59</f>
        <v/>
      </c>
      <c r="DA69" s="25">
        <f>-DA57+DA59</f>
        <v/>
      </c>
      <c r="DB69" s="25">
        <f>-DB57+DB59</f>
        <v/>
      </c>
      <c r="DC69" s="25">
        <f>-DC57+DC59</f>
        <v/>
      </c>
      <c r="DD69" s="25">
        <f>-DD57+DD59</f>
        <v/>
      </c>
      <c r="DE69" s="25">
        <f>-DE57+DE59</f>
        <v/>
      </c>
      <c r="DF69" s="25">
        <f>-DF57+DF59</f>
        <v/>
      </c>
      <c r="DG69" s="25">
        <f>-DG57+DG59</f>
        <v/>
      </c>
      <c r="DH69" s="25">
        <f>-DH57+DH59</f>
        <v/>
      </c>
      <c r="DI69" s="25">
        <f>-DI57+DI59</f>
        <v/>
      </c>
      <c r="DJ69" s="25">
        <f>-DJ57+DJ59</f>
        <v/>
      </c>
      <c r="DK69" s="25">
        <f>-DK57+DK59</f>
        <v/>
      </c>
      <c r="DL69" s="25">
        <f>-DL57+DL59</f>
        <v/>
      </c>
      <c r="DM69" s="25">
        <f>-DM57+DM59</f>
        <v/>
      </c>
      <c r="DN69" s="25">
        <f>-DN57+DN59</f>
        <v/>
      </c>
      <c r="DO69" s="25">
        <f>-DO57+DO59</f>
        <v/>
      </c>
      <c r="DP69" s="25">
        <f>-DP57+DP59</f>
        <v/>
      </c>
      <c r="DQ69" s="25">
        <f>-DQ57+DQ59</f>
        <v/>
      </c>
      <c r="DR69" s="25">
        <f>-DR57+DR59</f>
        <v/>
      </c>
      <c r="DS69" s="25">
        <f>-DS57+DS59</f>
        <v/>
      </c>
      <c r="DT69" s="25">
        <f>-DT57+DT59</f>
        <v/>
      </c>
      <c r="DU69" s="25">
        <f>-DU57+DU59</f>
        <v/>
      </c>
      <c r="DV69" s="25">
        <f>-DV57+DV59</f>
        <v/>
      </c>
      <c r="DW69" s="25">
        <f>-DW57+DW59</f>
        <v/>
      </c>
      <c r="DX69" s="25">
        <f>-DX57+DX59</f>
        <v/>
      </c>
      <c r="DY69" s="25">
        <f>-DY57+DY59</f>
        <v/>
      </c>
      <c r="DZ69" s="25">
        <f>-DZ57+DZ59</f>
        <v/>
      </c>
      <c r="EA69" s="25">
        <f>-EA57+EA59</f>
        <v/>
      </c>
      <c r="EB69" s="25">
        <f>-EB57+EB59</f>
        <v/>
      </c>
      <c r="EC69" s="25">
        <f>-EC57+EC59</f>
        <v/>
      </c>
      <c r="ED69" s="25">
        <f>-ED57+ED59</f>
        <v/>
      </c>
      <c r="EE69" s="25">
        <f>-EE57+EE59</f>
        <v/>
      </c>
      <c r="EF69" s="25">
        <f>-EF57+EF59</f>
        <v/>
      </c>
      <c r="EG69" s="25">
        <f>-EG57+EG59</f>
        <v/>
      </c>
      <c r="EH69" s="25">
        <f>-EH57+EH59</f>
        <v/>
      </c>
      <c r="EI69" s="25">
        <f>-EI57+EI59</f>
        <v/>
      </c>
      <c r="EJ69" s="25">
        <f>-EJ57+EJ59</f>
        <v/>
      </c>
      <c r="EK69" s="25">
        <f>-EK57+EK59</f>
        <v/>
      </c>
      <c r="EL69" s="25">
        <f>-EL57+EL59</f>
        <v/>
      </c>
      <c r="EM69" s="25">
        <f>-EM57+EM59</f>
        <v/>
      </c>
      <c r="EN69" s="25">
        <f>-EN57+EN59</f>
        <v/>
      </c>
      <c r="EO69" s="25">
        <f>-EO57+EO59</f>
        <v/>
      </c>
      <c r="EP69" s="25">
        <f>-EP57+EP59</f>
        <v/>
      </c>
      <c r="EQ69" s="25">
        <f>-EQ57+EQ59</f>
        <v/>
      </c>
      <c r="ER69" s="25">
        <f>-ER57+ER59</f>
        <v/>
      </c>
      <c r="ES69" s="25">
        <f>-ES57+ES59</f>
        <v/>
      </c>
      <c r="ET69" s="25">
        <f>-ET57+ET59</f>
        <v/>
      </c>
      <c r="EU69" s="25">
        <f>-EU57+EU59</f>
        <v/>
      </c>
      <c r="EV69" s="25">
        <f>-EV57+EV59</f>
        <v/>
      </c>
      <c r="EW69" s="25">
        <f>-EW57+EW59</f>
        <v/>
      </c>
      <c r="EX69" s="25">
        <f>-EX57+EX59</f>
        <v/>
      </c>
      <c r="EY69" s="25">
        <f>-EY57+EY59</f>
        <v/>
      </c>
      <c r="EZ69" s="25">
        <f>-EZ57+EZ59</f>
        <v/>
      </c>
      <c r="FA69" s="25">
        <f>-FA57+FA59</f>
        <v/>
      </c>
      <c r="FB69" s="25">
        <f>-FB57+FB59</f>
        <v/>
      </c>
      <c r="FC69" s="25">
        <f>-FC57+FC59</f>
        <v/>
      </c>
      <c r="FD69" s="25">
        <f>-FD57+FD59</f>
        <v/>
      </c>
      <c r="FE69" s="25">
        <f>-FE57+FE59</f>
        <v/>
      </c>
      <c r="FF69" s="25">
        <f>-FF57+FF59</f>
        <v/>
      </c>
      <c r="FG69" s="25">
        <f>-FG57+FG59</f>
        <v/>
      </c>
      <c r="FH69" s="25">
        <f>-FH57+FH59</f>
        <v/>
      </c>
      <c r="FI69" s="25">
        <f>-FI57+FI59</f>
        <v/>
      </c>
      <c r="FJ69" s="25">
        <f>-FJ57+FJ59</f>
        <v/>
      </c>
      <c r="FK69" s="25">
        <f>-FK57+FK59</f>
        <v/>
      </c>
      <c r="FL69" s="25">
        <f>-FL57+FL59</f>
        <v/>
      </c>
      <c r="FM69" s="25">
        <f>-FM57+FM59</f>
        <v/>
      </c>
      <c r="FN69" s="25">
        <f>-FN57+FN59</f>
        <v/>
      </c>
      <c r="FO69" s="25">
        <f>-FO57+FO59</f>
        <v/>
      </c>
      <c r="FP69" s="25">
        <f>-FP57+FP59</f>
        <v/>
      </c>
      <c r="FQ69" s="25">
        <f>-FQ57+FQ59</f>
        <v/>
      </c>
      <c r="FR69" s="25">
        <f>-FR57+FR59</f>
        <v/>
      </c>
      <c r="FS69" s="25">
        <f>-FS57+FS59</f>
        <v/>
      </c>
      <c r="FT69" s="25">
        <f>-FT57+FT59</f>
        <v/>
      </c>
      <c r="FU69" s="25">
        <f>-FU57+FU59</f>
        <v/>
      </c>
      <c r="FV69" s="25">
        <f>-FV57+FV59</f>
        <v/>
      </c>
      <c r="FW69" s="25">
        <f>-FW57+FW59</f>
        <v/>
      </c>
      <c r="FX69" s="25">
        <f>-FX57+FX59</f>
        <v/>
      </c>
      <c r="FY69" s="25">
        <f>-FY57+FY59</f>
        <v/>
      </c>
      <c r="FZ69" s="25">
        <f>-FZ57+FZ59</f>
        <v/>
      </c>
      <c r="GA69" s="25">
        <f>-GA57+GA59</f>
        <v/>
      </c>
      <c r="GB69" s="25">
        <f>-GB57+GB59</f>
        <v/>
      </c>
      <c r="GC69" s="24">
        <f>-GC57+GC59</f>
        <v/>
      </c>
    </row>
    <row r="70">
      <c r="B70" s="6" t="inlineStr">
        <is>
          <t>Sponsor Cash Flow - Tier 2</t>
        </is>
      </c>
      <c r="C70" s="856">
        <f>XIRR(E70:GC70,$E$29:$GC$29)</f>
        <v/>
      </c>
      <c r="D70" s="832" t="n"/>
      <c r="E70" s="23">
        <f>-E64+E66</f>
        <v/>
      </c>
      <c r="F70" s="23">
        <f>-F64+F66</f>
        <v/>
      </c>
      <c r="G70" s="23">
        <f>-G64+G66</f>
        <v/>
      </c>
      <c r="H70" s="843">
        <f>-H64+H66</f>
        <v/>
      </c>
      <c r="I70" s="843">
        <f>-I64+I66</f>
        <v/>
      </c>
      <c r="J70" s="23">
        <f>-J64+J66</f>
        <v/>
      </c>
      <c r="K70" s="23">
        <f>-K64+K66</f>
        <v/>
      </c>
      <c r="L70" s="23">
        <f>-L64+L66</f>
        <v/>
      </c>
      <c r="M70" s="23">
        <f>-M64+M66</f>
        <v/>
      </c>
      <c r="N70" s="23">
        <f>-N64+N66</f>
        <v/>
      </c>
      <c r="O70" s="23">
        <f>-O64+O66</f>
        <v/>
      </c>
      <c r="P70" s="23">
        <f>-P64+P66</f>
        <v/>
      </c>
      <c r="Q70" s="23">
        <f>-Q64+Q66</f>
        <v/>
      </c>
      <c r="R70" s="23">
        <f>-R64+R66</f>
        <v/>
      </c>
      <c r="S70" s="23">
        <f>-S64+S66</f>
        <v/>
      </c>
      <c r="T70" s="23">
        <f>-T64+T66</f>
        <v/>
      </c>
      <c r="U70" s="23">
        <f>-U64+U66</f>
        <v/>
      </c>
      <c r="V70" s="23">
        <f>-V64+V66</f>
        <v/>
      </c>
      <c r="W70" s="23">
        <f>-W64+W66</f>
        <v/>
      </c>
      <c r="X70" s="23">
        <f>-X64+X66</f>
        <v/>
      </c>
      <c r="Y70" s="23">
        <f>-Y64+Y66</f>
        <v/>
      </c>
      <c r="Z70" s="23">
        <f>-Z64+Z66</f>
        <v/>
      </c>
      <c r="AA70" s="23">
        <f>-AA64+AA66</f>
        <v/>
      </c>
      <c r="AB70" s="23">
        <f>-AB64+AB66</f>
        <v/>
      </c>
      <c r="AC70" s="23">
        <f>-AC64+AC66</f>
        <v/>
      </c>
      <c r="AD70" s="23">
        <f>-AD64+AD66</f>
        <v/>
      </c>
      <c r="AE70" s="23">
        <f>-AE64+AE66</f>
        <v/>
      </c>
      <c r="AF70" s="23">
        <f>-AF64+AF66</f>
        <v/>
      </c>
      <c r="AG70" s="23">
        <f>-AG64+AG66</f>
        <v/>
      </c>
      <c r="AH70" s="23">
        <f>-AH64+AH66</f>
        <v/>
      </c>
      <c r="AI70" s="23">
        <f>-AI64+AI66</f>
        <v/>
      </c>
      <c r="AJ70" s="23">
        <f>-AJ64+AJ66</f>
        <v/>
      </c>
      <c r="AK70" s="23">
        <f>-AK64+AK66</f>
        <v/>
      </c>
      <c r="AL70" s="23">
        <f>-AL64+AL66</f>
        <v/>
      </c>
      <c r="AM70" s="23">
        <f>-AM64+AM66</f>
        <v/>
      </c>
      <c r="AN70" s="23">
        <f>-AN64+AN66</f>
        <v/>
      </c>
      <c r="AO70" s="23">
        <f>-AO64+AO66</f>
        <v/>
      </c>
      <c r="AP70" s="23">
        <f>-AP64+AP66</f>
        <v/>
      </c>
      <c r="AQ70" s="23">
        <f>-AQ64+AQ66</f>
        <v/>
      </c>
      <c r="AR70" s="23">
        <f>-AR64+AR66</f>
        <v/>
      </c>
      <c r="AS70" s="23">
        <f>-AS64+AS66</f>
        <v/>
      </c>
      <c r="AT70" s="23">
        <f>-AT64+AT66</f>
        <v/>
      </c>
      <c r="AU70" s="23">
        <f>-AU64+AU66</f>
        <v/>
      </c>
      <c r="AV70" s="23">
        <f>-AV64+AV66</f>
        <v/>
      </c>
      <c r="AW70" s="23">
        <f>-AW64+AW66</f>
        <v/>
      </c>
      <c r="AX70" s="23">
        <f>-AX64+AX66</f>
        <v/>
      </c>
      <c r="AY70" s="23">
        <f>-AY64+AY66</f>
        <v/>
      </c>
      <c r="AZ70" s="23">
        <f>-AZ64+AZ66</f>
        <v/>
      </c>
      <c r="BA70" s="23">
        <f>-BA64+BA66</f>
        <v/>
      </c>
      <c r="BB70" s="23">
        <f>-BB64+BB66</f>
        <v/>
      </c>
      <c r="BC70" s="23">
        <f>-BC64+BC66</f>
        <v/>
      </c>
      <c r="BD70" s="23">
        <f>-BD64+BD66</f>
        <v/>
      </c>
      <c r="BE70" s="23">
        <f>-BE64+BE66</f>
        <v/>
      </c>
      <c r="BF70" s="23">
        <f>-BF64+BF66</f>
        <v/>
      </c>
      <c r="BG70" s="23">
        <f>-BG64+BG66</f>
        <v/>
      </c>
      <c r="BH70" s="23">
        <f>-BH64+BH66</f>
        <v/>
      </c>
      <c r="BI70" s="23">
        <f>-BI64+BI66</f>
        <v/>
      </c>
      <c r="BJ70" s="23">
        <f>-BJ64+BJ66</f>
        <v/>
      </c>
      <c r="BK70" s="23">
        <f>-BK64+BK66</f>
        <v/>
      </c>
      <c r="BL70" s="23">
        <f>-BL64+BL66</f>
        <v/>
      </c>
      <c r="BM70" s="23">
        <f>-BM64+BM66</f>
        <v/>
      </c>
      <c r="BN70" s="23">
        <f>-BN64+BN66</f>
        <v/>
      </c>
      <c r="BO70" s="23">
        <f>-BO64+BO66</f>
        <v/>
      </c>
      <c r="BP70" s="23">
        <f>-BP64+BP66</f>
        <v/>
      </c>
      <c r="BQ70" s="23">
        <f>-BQ64+BQ66</f>
        <v/>
      </c>
      <c r="BR70" s="23">
        <f>-BR64+BR66</f>
        <v/>
      </c>
      <c r="BS70" s="23">
        <f>-BS64+BS66</f>
        <v/>
      </c>
      <c r="BT70" s="23">
        <f>-BT64+BT66</f>
        <v/>
      </c>
      <c r="BU70" s="23">
        <f>-BU64+BU66</f>
        <v/>
      </c>
      <c r="BV70" s="23">
        <f>-BV64+BV66</f>
        <v/>
      </c>
      <c r="BW70" s="23">
        <f>-BW64+BW66</f>
        <v/>
      </c>
      <c r="BX70" s="23">
        <f>-BX64+BX66</f>
        <v/>
      </c>
      <c r="BY70" s="23">
        <f>-BY64+BY66</f>
        <v/>
      </c>
      <c r="BZ70" s="23">
        <f>-BZ64+BZ66</f>
        <v/>
      </c>
      <c r="CA70" s="23">
        <f>-CA64+CA66</f>
        <v/>
      </c>
      <c r="CB70" s="23">
        <f>-CB64+CB66</f>
        <v/>
      </c>
      <c r="CC70" s="23">
        <f>-CC64+CC66</f>
        <v/>
      </c>
      <c r="CD70" s="23">
        <f>-CD64+CD66</f>
        <v/>
      </c>
      <c r="CE70" s="23">
        <f>-CE64+CE66</f>
        <v/>
      </c>
      <c r="CF70" s="23">
        <f>-CF64+CF66</f>
        <v/>
      </c>
      <c r="CG70" s="23">
        <f>-CG64+CG66</f>
        <v/>
      </c>
      <c r="CH70" s="23">
        <f>-CH64+CH66</f>
        <v/>
      </c>
      <c r="CI70" s="23">
        <f>-CI64+CI66</f>
        <v/>
      </c>
      <c r="CJ70" s="23">
        <f>-CJ64+CJ66</f>
        <v/>
      </c>
      <c r="CK70" s="23">
        <f>-CK64+CK66</f>
        <v/>
      </c>
      <c r="CL70" s="23">
        <f>-CL64+CL66</f>
        <v/>
      </c>
      <c r="CM70" s="23">
        <f>-CM64+CM66</f>
        <v/>
      </c>
      <c r="CN70" s="23">
        <f>-CN64+CN66</f>
        <v/>
      </c>
      <c r="CO70" s="23">
        <f>-CO64+CO66</f>
        <v/>
      </c>
      <c r="CP70" s="23">
        <f>-CP64+CP66</f>
        <v/>
      </c>
      <c r="CQ70" s="23">
        <f>-CQ64+CQ66</f>
        <v/>
      </c>
      <c r="CR70" s="23">
        <f>-CR64+CR66</f>
        <v/>
      </c>
      <c r="CS70" s="23">
        <f>-CS64+CS66</f>
        <v/>
      </c>
      <c r="CT70" s="23">
        <f>-CT64+CT66</f>
        <v/>
      </c>
      <c r="CU70" s="23">
        <f>-CU64+CU66</f>
        <v/>
      </c>
      <c r="CV70" s="23">
        <f>-CV64+CV66</f>
        <v/>
      </c>
      <c r="CW70" s="23">
        <f>-CW64+CW66</f>
        <v/>
      </c>
      <c r="CX70" s="23">
        <f>-CX64+CX66</f>
        <v/>
      </c>
      <c r="CY70" s="23">
        <f>-CY64+CY66</f>
        <v/>
      </c>
      <c r="CZ70" s="23">
        <f>-CZ64+CZ66</f>
        <v/>
      </c>
      <c r="DA70" s="23">
        <f>-DA64+DA66</f>
        <v/>
      </c>
      <c r="DB70" s="23">
        <f>-DB64+DB66</f>
        <v/>
      </c>
      <c r="DC70" s="23">
        <f>-DC64+DC66</f>
        <v/>
      </c>
      <c r="DD70" s="23">
        <f>-DD64+DD66</f>
        <v/>
      </c>
      <c r="DE70" s="23">
        <f>-DE64+DE66</f>
        <v/>
      </c>
      <c r="DF70" s="23">
        <f>-DF64+DF66</f>
        <v/>
      </c>
      <c r="DG70" s="23">
        <f>-DG64+DG66</f>
        <v/>
      </c>
      <c r="DH70" s="23">
        <f>-DH64+DH66</f>
        <v/>
      </c>
      <c r="DI70" s="23">
        <f>-DI64+DI66</f>
        <v/>
      </c>
      <c r="DJ70" s="23">
        <f>-DJ64+DJ66</f>
        <v/>
      </c>
      <c r="DK70" s="23">
        <f>-DK64+DK66</f>
        <v/>
      </c>
      <c r="DL70" s="23">
        <f>-DL64+DL66</f>
        <v/>
      </c>
      <c r="DM70" s="23">
        <f>-DM64+DM66</f>
        <v/>
      </c>
      <c r="DN70" s="23">
        <f>-DN64+DN66</f>
        <v/>
      </c>
      <c r="DO70" s="23">
        <f>-DO64+DO66</f>
        <v/>
      </c>
      <c r="DP70" s="23">
        <f>-DP64+DP66</f>
        <v/>
      </c>
      <c r="DQ70" s="23">
        <f>-DQ64+DQ66</f>
        <v/>
      </c>
      <c r="DR70" s="23">
        <f>-DR64+DR66</f>
        <v/>
      </c>
      <c r="DS70" s="23">
        <f>-DS64+DS66</f>
        <v/>
      </c>
      <c r="DT70" s="23">
        <f>-DT64+DT66</f>
        <v/>
      </c>
      <c r="DU70" s="23">
        <f>-DU64+DU66</f>
        <v/>
      </c>
      <c r="DV70" s="23">
        <f>-DV64+DV66</f>
        <v/>
      </c>
      <c r="DW70" s="23">
        <f>-DW64+DW66</f>
        <v/>
      </c>
      <c r="DX70" s="23">
        <f>-DX64+DX66</f>
        <v/>
      </c>
      <c r="DY70" s="23">
        <f>-DY64+DY66</f>
        <v/>
      </c>
      <c r="DZ70" s="23">
        <f>-DZ64+DZ66</f>
        <v/>
      </c>
      <c r="EA70" s="23">
        <f>-EA64+EA66</f>
        <v/>
      </c>
      <c r="EB70" s="23">
        <f>-EB64+EB66</f>
        <v/>
      </c>
      <c r="EC70" s="23">
        <f>-EC64+EC66</f>
        <v/>
      </c>
      <c r="ED70" s="23">
        <f>-ED64+ED66</f>
        <v/>
      </c>
      <c r="EE70" s="23">
        <f>-EE64+EE66</f>
        <v/>
      </c>
      <c r="EF70" s="23">
        <f>-EF64+EF66</f>
        <v/>
      </c>
      <c r="EG70" s="23">
        <f>-EG64+EG66</f>
        <v/>
      </c>
      <c r="EH70" s="23">
        <f>-EH64+EH66</f>
        <v/>
      </c>
      <c r="EI70" s="23">
        <f>-EI64+EI66</f>
        <v/>
      </c>
      <c r="EJ70" s="23">
        <f>-EJ64+EJ66</f>
        <v/>
      </c>
      <c r="EK70" s="23">
        <f>-EK64+EK66</f>
        <v/>
      </c>
      <c r="EL70" s="23">
        <f>-EL64+EL66</f>
        <v/>
      </c>
      <c r="EM70" s="23">
        <f>-EM64+EM66</f>
        <v/>
      </c>
      <c r="EN70" s="23">
        <f>-EN64+EN66</f>
        <v/>
      </c>
      <c r="EO70" s="23">
        <f>-EO64+EO66</f>
        <v/>
      </c>
      <c r="EP70" s="23">
        <f>-EP64+EP66</f>
        <v/>
      </c>
      <c r="EQ70" s="23">
        <f>-EQ64+EQ66</f>
        <v/>
      </c>
      <c r="ER70" s="23">
        <f>-ER64+ER66</f>
        <v/>
      </c>
      <c r="ES70" s="23">
        <f>-ES64+ES66</f>
        <v/>
      </c>
      <c r="ET70" s="23">
        <f>-ET64+ET66</f>
        <v/>
      </c>
      <c r="EU70" s="23">
        <f>-EU64+EU66</f>
        <v/>
      </c>
      <c r="EV70" s="23">
        <f>-EV64+EV66</f>
        <v/>
      </c>
      <c r="EW70" s="23">
        <f>-EW64+EW66</f>
        <v/>
      </c>
      <c r="EX70" s="23">
        <f>-EX64+EX66</f>
        <v/>
      </c>
      <c r="EY70" s="23">
        <f>-EY64+EY66</f>
        <v/>
      </c>
      <c r="EZ70" s="23">
        <f>-EZ64+EZ66</f>
        <v/>
      </c>
      <c r="FA70" s="23">
        <f>-FA64+FA66</f>
        <v/>
      </c>
      <c r="FB70" s="23">
        <f>-FB64+FB66</f>
        <v/>
      </c>
      <c r="FC70" s="23">
        <f>-FC64+FC66</f>
        <v/>
      </c>
      <c r="FD70" s="23">
        <f>-FD64+FD66</f>
        <v/>
      </c>
      <c r="FE70" s="23">
        <f>-FE64+FE66</f>
        <v/>
      </c>
      <c r="FF70" s="23">
        <f>-FF64+FF66</f>
        <v/>
      </c>
      <c r="FG70" s="23">
        <f>-FG64+FG66</f>
        <v/>
      </c>
      <c r="FH70" s="23">
        <f>-FH64+FH66</f>
        <v/>
      </c>
      <c r="FI70" s="23">
        <f>-FI64+FI66</f>
        <v/>
      </c>
      <c r="FJ70" s="23">
        <f>-FJ64+FJ66</f>
        <v/>
      </c>
      <c r="FK70" s="23">
        <f>-FK64+FK66</f>
        <v/>
      </c>
      <c r="FL70" s="23">
        <f>-FL64+FL66</f>
        <v/>
      </c>
      <c r="FM70" s="23">
        <f>-FM64+FM66</f>
        <v/>
      </c>
      <c r="FN70" s="23">
        <f>-FN64+FN66</f>
        <v/>
      </c>
      <c r="FO70" s="23">
        <f>-FO64+FO66</f>
        <v/>
      </c>
      <c r="FP70" s="23">
        <f>-FP64+FP66</f>
        <v/>
      </c>
      <c r="FQ70" s="23">
        <f>-FQ64+FQ66</f>
        <v/>
      </c>
      <c r="FR70" s="23">
        <f>-FR64+FR66</f>
        <v/>
      </c>
      <c r="FS70" s="23">
        <f>-FS64+FS66</f>
        <v/>
      </c>
      <c r="FT70" s="23">
        <f>-FT64+FT66</f>
        <v/>
      </c>
      <c r="FU70" s="23">
        <f>-FU64+FU66</f>
        <v/>
      </c>
      <c r="FV70" s="23">
        <f>-FV64+FV66</f>
        <v/>
      </c>
      <c r="FW70" s="23">
        <f>-FW64+FW66</f>
        <v/>
      </c>
      <c r="FX70" s="23">
        <f>-FX64+FX66</f>
        <v/>
      </c>
      <c r="FY70" s="23">
        <f>-FY64+FY66</f>
        <v/>
      </c>
      <c r="FZ70" s="23">
        <f>-FZ64+FZ66</f>
        <v/>
      </c>
      <c r="GA70" s="23">
        <f>-GA64+GA66</f>
        <v/>
      </c>
      <c r="GB70" s="23">
        <f>-GB64+GB66</f>
        <v/>
      </c>
      <c r="GC70" s="22">
        <f>-GC64+GC66</f>
        <v/>
      </c>
    </row>
    <row r="71" ht="5.15" customHeight="1"/>
    <row r="72">
      <c r="B72" s="30" t="inlineStr">
        <is>
          <t>Money Available for Further Distribution</t>
        </is>
      </c>
      <c r="C72" s="854" t="n"/>
      <c r="D72" s="29" t="n"/>
      <c r="E72" s="833" t="n"/>
      <c r="F72" s="28">
        <f>F52-F59-F66</f>
        <v/>
      </c>
      <c r="G72" s="28">
        <f>G52-G59-G66</f>
        <v/>
      </c>
      <c r="H72" s="844">
        <f>H52-H59-H66</f>
        <v/>
      </c>
      <c r="I72" s="844">
        <f>I52-I59-I66</f>
        <v/>
      </c>
      <c r="J72" s="28">
        <f>J52-J59-J66</f>
        <v/>
      </c>
      <c r="K72" s="28">
        <f>K52-K59-K66</f>
        <v/>
      </c>
      <c r="L72" s="28">
        <f>L52-L59-L66</f>
        <v/>
      </c>
      <c r="M72" s="28">
        <f>M52-M59-M66</f>
        <v/>
      </c>
      <c r="N72" s="28">
        <f>N52-N59-N66</f>
        <v/>
      </c>
      <c r="O72" s="28">
        <f>O52-O59-O66</f>
        <v/>
      </c>
      <c r="P72" s="28">
        <f>P52-P59-P66</f>
        <v/>
      </c>
      <c r="Q72" s="28">
        <f>Q52-Q59-Q66</f>
        <v/>
      </c>
      <c r="R72" s="28">
        <f>R52-R59-R66</f>
        <v/>
      </c>
      <c r="S72" s="28">
        <f>S52-S59-S66</f>
        <v/>
      </c>
      <c r="T72" s="28">
        <f>T52-T59-T66</f>
        <v/>
      </c>
      <c r="U72" s="28">
        <f>U52-U59-U66</f>
        <v/>
      </c>
      <c r="V72" s="28">
        <f>V52-V59-V66</f>
        <v/>
      </c>
      <c r="W72" s="28">
        <f>W52-W59-W66</f>
        <v/>
      </c>
      <c r="X72" s="28">
        <f>X52-X59-X66</f>
        <v/>
      </c>
      <c r="Y72" s="28">
        <f>Y52-Y59-Y66</f>
        <v/>
      </c>
      <c r="Z72" s="28">
        <f>Z52-Z59-Z66</f>
        <v/>
      </c>
      <c r="AA72" s="28">
        <f>AA52-AA59-AA66</f>
        <v/>
      </c>
      <c r="AB72" s="28">
        <f>AB52-AB59-AB66</f>
        <v/>
      </c>
      <c r="AC72" s="28">
        <f>AC52-AC59-AC66</f>
        <v/>
      </c>
      <c r="AD72" s="28">
        <f>AD52-AD59-AD66</f>
        <v/>
      </c>
      <c r="AE72" s="28">
        <f>AE52-AE59-AE66</f>
        <v/>
      </c>
      <c r="AF72" s="28">
        <f>AF52-AF59-AF66</f>
        <v/>
      </c>
      <c r="AG72" s="28">
        <f>AG52-AG59-AG66</f>
        <v/>
      </c>
      <c r="AH72" s="28">
        <f>AH52-AH59-AH66</f>
        <v/>
      </c>
      <c r="AI72" s="28">
        <f>AI52-AI59-AI66</f>
        <v/>
      </c>
      <c r="AJ72" s="28">
        <f>AJ52-AJ59-AJ66</f>
        <v/>
      </c>
      <c r="AK72" s="28">
        <f>AK52-AK59-AK66</f>
        <v/>
      </c>
      <c r="AL72" s="28">
        <f>AL52-AL59-AL66</f>
        <v/>
      </c>
      <c r="AM72" s="28">
        <f>AM52-AM59-AM66</f>
        <v/>
      </c>
      <c r="AN72" s="28">
        <f>AN52-AN59-AN66</f>
        <v/>
      </c>
      <c r="AO72" s="28">
        <f>AO52-AO59-AO66</f>
        <v/>
      </c>
      <c r="AP72" s="28">
        <f>AP52-AP59-AP66</f>
        <v/>
      </c>
      <c r="AQ72" s="28">
        <f>AQ52-AQ59-AQ66</f>
        <v/>
      </c>
      <c r="AR72" s="28">
        <f>AR52-AR59-AR66</f>
        <v/>
      </c>
      <c r="AS72" s="28">
        <f>AS52-AS59-AS66</f>
        <v/>
      </c>
      <c r="AT72" s="28">
        <f>AT52-AT59-AT66</f>
        <v/>
      </c>
      <c r="AU72" s="28">
        <f>AU52-AU59-AU66</f>
        <v/>
      </c>
      <c r="AV72" s="28">
        <f>AV52-AV59-AV66</f>
        <v/>
      </c>
      <c r="AW72" s="28">
        <f>AW52-AW59-AW66</f>
        <v/>
      </c>
      <c r="AX72" s="28">
        <f>AX52-AX59-AX66</f>
        <v/>
      </c>
      <c r="AY72" s="28">
        <f>AY52-AY59-AY66</f>
        <v/>
      </c>
      <c r="AZ72" s="28">
        <f>AZ52-AZ59-AZ66</f>
        <v/>
      </c>
      <c r="BA72" s="28">
        <f>BA52-BA59-BA66</f>
        <v/>
      </c>
      <c r="BB72" s="28">
        <f>BB52-BB59-BB66</f>
        <v/>
      </c>
      <c r="BC72" s="28">
        <f>BC52-BC59-BC66</f>
        <v/>
      </c>
      <c r="BD72" s="28">
        <f>BD52-BD59-BD66</f>
        <v/>
      </c>
      <c r="BE72" s="28">
        <f>BE52-BE59-BE66</f>
        <v/>
      </c>
      <c r="BF72" s="28">
        <f>BF52-BF59-BF66</f>
        <v/>
      </c>
      <c r="BG72" s="28">
        <f>BG52-BG59-BG66</f>
        <v/>
      </c>
      <c r="BH72" s="28">
        <f>BH52-BH59-BH66</f>
        <v/>
      </c>
      <c r="BI72" s="28">
        <f>BI52-BI59-BI66</f>
        <v/>
      </c>
      <c r="BJ72" s="28">
        <f>BJ52-BJ59-BJ66</f>
        <v/>
      </c>
      <c r="BK72" s="28">
        <f>BK52-BK59-BK66</f>
        <v/>
      </c>
      <c r="BL72" s="28">
        <f>BL52-BL59-BL66</f>
        <v/>
      </c>
      <c r="BM72" s="28">
        <f>BM52-BM59-BM66</f>
        <v/>
      </c>
      <c r="BN72" s="28">
        <f>BN52-BN59-BN66</f>
        <v/>
      </c>
      <c r="BO72" s="28">
        <f>BO52-BO59-BO66</f>
        <v/>
      </c>
      <c r="BP72" s="28">
        <f>BP52-BP59-BP66</f>
        <v/>
      </c>
      <c r="BQ72" s="28">
        <f>BQ52-BQ59-BQ66</f>
        <v/>
      </c>
      <c r="BR72" s="28">
        <f>BR52-BR59-BR66</f>
        <v/>
      </c>
      <c r="BS72" s="28">
        <f>BS52-BS59-BS66</f>
        <v/>
      </c>
      <c r="BT72" s="28">
        <f>BT52-BT59-BT66</f>
        <v/>
      </c>
      <c r="BU72" s="28">
        <f>BU52-BU59-BU66</f>
        <v/>
      </c>
      <c r="BV72" s="28">
        <f>BV52-BV59-BV66</f>
        <v/>
      </c>
      <c r="BW72" s="28">
        <f>BW52-BW59-BW66</f>
        <v/>
      </c>
      <c r="BX72" s="28">
        <f>BX52-BX59-BX66</f>
        <v/>
      </c>
      <c r="BY72" s="28">
        <f>BY52-BY59-BY66</f>
        <v/>
      </c>
      <c r="BZ72" s="28">
        <f>BZ52-BZ59-BZ66</f>
        <v/>
      </c>
      <c r="CA72" s="28">
        <f>CA52-CA59-CA66</f>
        <v/>
      </c>
      <c r="CB72" s="28">
        <f>CB52-CB59-CB66</f>
        <v/>
      </c>
      <c r="CC72" s="28">
        <f>CC52-CC59-CC66</f>
        <v/>
      </c>
      <c r="CD72" s="28">
        <f>CD52-CD59-CD66</f>
        <v/>
      </c>
      <c r="CE72" s="28">
        <f>CE52-CE59-CE66</f>
        <v/>
      </c>
      <c r="CF72" s="28">
        <f>CF52-CF59-CF66</f>
        <v/>
      </c>
      <c r="CG72" s="28">
        <f>CG52-CG59-CG66</f>
        <v/>
      </c>
      <c r="CH72" s="28">
        <f>CH52-CH59-CH66</f>
        <v/>
      </c>
      <c r="CI72" s="28">
        <f>CI52-CI59-CI66</f>
        <v/>
      </c>
      <c r="CJ72" s="28">
        <f>CJ52-CJ59-CJ66</f>
        <v/>
      </c>
      <c r="CK72" s="28">
        <f>CK52-CK59-CK66</f>
        <v/>
      </c>
      <c r="CL72" s="28">
        <f>CL52-CL59-CL66</f>
        <v/>
      </c>
      <c r="CM72" s="28">
        <f>CM52-CM59-CM66</f>
        <v/>
      </c>
      <c r="CN72" s="28">
        <f>CN52-CN59-CN66</f>
        <v/>
      </c>
      <c r="CO72" s="28">
        <f>CO52-CO59-CO66</f>
        <v/>
      </c>
      <c r="CP72" s="28">
        <f>CP52-CP59-CP66</f>
        <v/>
      </c>
      <c r="CQ72" s="28">
        <f>CQ52-CQ59-CQ66</f>
        <v/>
      </c>
      <c r="CR72" s="28">
        <f>CR52-CR59-CR66</f>
        <v/>
      </c>
      <c r="CS72" s="28">
        <f>CS52-CS59-CS66</f>
        <v/>
      </c>
      <c r="CT72" s="28">
        <f>CT52-CT59-CT66</f>
        <v/>
      </c>
      <c r="CU72" s="28">
        <f>CU52-CU59-CU66</f>
        <v/>
      </c>
      <c r="CV72" s="28">
        <f>CV52-CV59-CV66</f>
        <v/>
      </c>
      <c r="CW72" s="28">
        <f>CW52-CW59-CW66</f>
        <v/>
      </c>
      <c r="CX72" s="28">
        <f>CX52-CX59-CX66</f>
        <v/>
      </c>
      <c r="CY72" s="28">
        <f>CY52-CY59-CY66</f>
        <v/>
      </c>
      <c r="CZ72" s="28">
        <f>CZ52-CZ59-CZ66</f>
        <v/>
      </c>
      <c r="DA72" s="28">
        <f>DA52-DA59-DA66</f>
        <v/>
      </c>
      <c r="DB72" s="28">
        <f>DB52-DB59-DB66</f>
        <v/>
      </c>
      <c r="DC72" s="28">
        <f>DC52-DC59-DC66</f>
        <v/>
      </c>
      <c r="DD72" s="28">
        <f>DD52-DD59-DD66</f>
        <v/>
      </c>
      <c r="DE72" s="28">
        <f>DE52-DE59-DE66</f>
        <v/>
      </c>
      <c r="DF72" s="28">
        <f>DF52-DF59-DF66</f>
        <v/>
      </c>
      <c r="DG72" s="28">
        <f>DG52-DG59-DG66</f>
        <v/>
      </c>
      <c r="DH72" s="28">
        <f>DH52-DH59-DH66</f>
        <v/>
      </c>
      <c r="DI72" s="28">
        <f>DI52-DI59-DI66</f>
        <v/>
      </c>
      <c r="DJ72" s="28">
        <f>DJ52-DJ59-DJ66</f>
        <v/>
      </c>
      <c r="DK72" s="28">
        <f>DK52-DK59-DK66</f>
        <v/>
      </c>
      <c r="DL72" s="28">
        <f>DL52-DL59-DL66</f>
        <v/>
      </c>
      <c r="DM72" s="28">
        <f>DM52-DM59-DM66</f>
        <v/>
      </c>
      <c r="DN72" s="28">
        <f>DN52-DN59-DN66</f>
        <v/>
      </c>
      <c r="DO72" s="28">
        <f>DO52-DO59-DO66</f>
        <v/>
      </c>
      <c r="DP72" s="28">
        <f>DP52-DP59-DP66</f>
        <v/>
      </c>
      <c r="DQ72" s="28">
        <f>DQ52-DQ59-DQ66</f>
        <v/>
      </c>
      <c r="DR72" s="28">
        <f>DR52-DR59-DR66</f>
        <v/>
      </c>
      <c r="DS72" s="28">
        <f>DS52-DS59-DS66</f>
        <v/>
      </c>
      <c r="DT72" s="28">
        <f>DT52-DT59-DT66</f>
        <v/>
      </c>
      <c r="DU72" s="28">
        <f>DU52-DU59-DU66</f>
        <v/>
      </c>
      <c r="DV72" s="28">
        <f>DV52-DV59-DV66</f>
        <v/>
      </c>
      <c r="DW72" s="28">
        <f>DW52-DW59-DW66</f>
        <v/>
      </c>
      <c r="DX72" s="28">
        <f>DX52-DX59-DX66</f>
        <v/>
      </c>
      <c r="DY72" s="28">
        <f>DY52-DY59-DY66</f>
        <v/>
      </c>
      <c r="DZ72" s="28">
        <f>DZ52-DZ59-DZ66</f>
        <v/>
      </c>
      <c r="EA72" s="28">
        <f>EA52-EA59-EA66</f>
        <v/>
      </c>
      <c r="EB72" s="28">
        <f>EB52-EB59-EB66</f>
        <v/>
      </c>
      <c r="EC72" s="28">
        <f>EC52-EC59-EC66</f>
        <v/>
      </c>
      <c r="ED72" s="28">
        <f>ED52-ED59-ED66</f>
        <v/>
      </c>
      <c r="EE72" s="28">
        <f>EE52-EE59-EE66</f>
        <v/>
      </c>
      <c r="EF72" s="28">
        <f>EF52-EF59-EF66</f>
        <v/>
      </c>
      <c r="EG72" s="28">
        <f>EG52-EG59-EG66</f>
        <v/>
      </c>
      <c r="EH72" s="28">
        <f>EH52-EH59-EH66</f>
        <v/>
      </c>
      <c r="EI72" s="28">
        <f>EI52-EI59-EI66</f>
        <v/>
      </c>
      <c r="EJ72" s="28">
        <f>EJ52-EJ59-EJ66</f>
        <v/>
      </c>
      <c r="EK72" s="28">
        <f>EK52-EK59-EK66</f>
        <v/>
      </c>
      <c r="EL72" s="28">
        <f>EL52-EL59-EL66</f>
        <v/>
      </c>
      <c r="EM72" s="28">
        <f>EM52-EM59-EM66</f>
        <v/>
      </c>
      <c r="EN72" s="28">
        <f>EN52-EN59-EN66</f>
        <v/>
      </c>
      <c r="EO72" s="28">
        <f>EO52-EO59-EO66</f>
        <v/>
      </c>
      <c r="EP72" s="28">
        <f>EP52-EP59-EP66</f>
        <v/>
      </c>
      <c r="EQ72" s="28">
        <f>EQ52-EQ59-EQ66</f>
        <v/>
      </c>
      <c r="ER72" s="28">
        <f>ER52-ER59-ER66</f>
        <v/>
      </c>
      <c r="ES72" s="28">
        <f>ES52-ES59-ES66</f>
        <v/>
      </c>
      <c r="ET72" s="28">
        <f>ET52-ET59-ET66</f>
        <v/>
      </c>
      <c r="EU72" s="28">
        <f>EU52-EU59-EU66</f>
        <v/>
      </c>
      <c r="EV72" s="28">
        <f>EV52-EV59-EV66</f>
        <v/>
      </c>
      <c r="EW72" s="28">
        <f>EW52-EW59-EW66</f>
        <v/>
      </c>
      <c r="EX72" s="28">
        <f>EX52-EX59-EX66</f>
        <v/>
      </c>
      <c r="EY72" s="28">
        <f>EY52-EY59-EY66</f>
        <v/>
      </c>
      <c r="EZ72" s="28">
        <f>EZ52-EZ59-EZ66</f>
        <v/>
      </c>
      <c r="FA72" s="28">
        <f>FA52-FA59-FA66</f>
        <v/>
      </c>
      <c r="FB72" s="28">
        <f>FB52-FB59-FB66</f>
        <v/>
      </c>
      <c r="FC72" s="28">
        <f>FC52-FC59-FC66</f>
        <v/>
      </c>
      <c r="FD72" s="28">
        <f>FD52-FD59-FD66</f>
        <v/>
      </c>
      <c r="FE72" s="28">
        <f>FE52-FE59-FE66</f>
        <v/>
      </c>
      <c r="FF72" s="28">
        <f>FF52-FF59-FF66</f>
        <v/>
      </c>
      <c r="FG72" s="28">
        <f>FG52-FG59-FG66</f>
        <v/>
      </c>
      <c r="FH72" s="28">
        <f>FH52-FH59-FH66</f>
        <v/>
      </c>
      <c r="FI72" s="28">
        <f>FI52-FI59-FI66</f>
        <v/>
      </c>
      <c r="FJ72" s="28">
        <f>FJ52-FJ59-FJ66</f>
        <v/>
      </c>
      <c r="FK72" s="28">
        <f>FK52-FK59-FK66</f>
        <v/>
      </c>
      <c r="FL72" s="28">
        <f>FL52-FL59-FL66</f>
        <v/>
      </c>
      <c r="FM72" s="28">
        <f>FM52-FM59-FM66</f>
        <v/>
      </c>
      <c r="FN72" s="28">
        <f>FN52-FN59-FN66</f>
        <v/>
      </c>
      <c r="FO72" s="28">
        <f>FO52-FO59-FO66</f>
        <v/>
      </c>
      <c r="FP72" s="28">
        <f>FP52-FP59-FP66</f>
        <v/>
      </c>
      <c r="FQ72" s="28">
        <f>FQ52-FQ59-FQ66</f>
        <v/>
      </c>
      <c r="FR72" s="28">
        <f>FR52-FR59-FR66</f>
        <v/>
      </c>
      <c r="FS72" s="28">
        <f>FS52-FS59-FS66</f>
        <v/>
      </c>
      <c r="FT72" s="28">
        <f>FT52-FT59-FT66</f>
        <v/>
      </c>
      <c r="FU72" s="28">
        <f>FU52-FU59-FU66</f>
        <v/>
      </c>
      <c r="FV72" s="28">
        <f>FV52-FV59-FV66</f>
        <v/>
      </c>
      <c r="FW72" s="28">
        <f>FW52-FW59-FW66</f>
        <v/>
      </c>
      <c r="FX72" s="28">
        <f>FX52-FX59-FX66</f>
        <v/>
      </c>
      <c r="FY72" s="28">
        <f>FY52-FY59-FY66</f>
        <v/>
      </c>
      <c r="FZ72" s="28">
        <f>FZ52-FZ59-FZ66</f>
        <v/>
      </c>
      <c r="GA72" s="28">
        <f>GA52-GA59-GA66</f>
        <v/>
      </c>
      <c r="GB72" s="28">
        <f>GB52-GB59-GB66</f>
        <v/>
      </c>
      <c r="GC72" s="27">
        <f>GC52-GC59-GC66</f>
        <v/>
      </c>
    </row>
    <row r="74">
      <c r="B74" s="113" t="inlineStr">
        <is>
          <t>Tier 3</t>
        </is>
      </c>
      <c r="C74" s="853" t="n"/>
      <c r="D74" s="114" t="n"/>
      <c r="E74" s="114" t="n"/>
      <c r="F74" s="115" t="n"/>
      <c r="G74" s="115" t="n"/>
      <c r="H74" s="842" t="n"/>
      <c r="I74" s="842" t="n"/>
      <c r="J74" s="115" t="n"/>
      <c r="K74" s="115" t="n"/>
      <c r="L74" s="115" t="n"/>
      <c r="M74" s="115" t="n"/>
      <c r="N74" s="115" t="n"/>
      <c r="O74" s="115" t="n"/>
      <c r="P74" s="115" t="n"/>
      <c r="Q74" s="115" t="n"/>
      <c r="R74" s="115" t="n"/>
      <c r="S74" s="115" t="n"/>
      <c r="T74" s="115" t="n"/>
      <c r="U74" s="115" t="n"/>
      <c r="V74" s="115" t="n"/>
      <c r="W74" s="115" t="n"/>
      <c r="X74" s="115" t="n"/>
      <c r="Y74" s="115" t="n"/>
      <c r="Z74" s="115" t="n"/>
      <c r="AA74" s="115" t="n"/>
      <c r="AB74" s="115" t="n"/>
      <c r="AC74" s="115" t="n"/>
      <c r="AD74" s="115" t="n"/>
      <c r="AE74" s="115" t="n"/>
      <c r="AF74" s="115" t="n"/>
      <c r="AG74" s="115" t="n"/>
      <c r="AH74" s="115" t="n"/>
      <c r="AI74" s="115" t="n"/>
      <c r="AJ74" s="115" t="n"/>
      <c r="AK74" s="115" t="n"/>
      <c r="AL74" s="115" t="n"/>
      <c r="AM74" s="115" t="n"/>
      <c r="AN74" s="115" t="n"/>
      <c r="AO74" s="115" t="n"/>
      <c r="AP74" s="115" t="n"/>
      <c r="AQ74" s="115" t="n"/>
      <c r="AR74" s="115" t="n"/>
      <c r="AS74" s="115" t="n"/>
      <c r="AT74" s="115" t="n"/>
      <c r="AU74" s="115" t="n"/>
      <c r="AV74" s="115" t="n"/>
      <c r="AW74" s="115" t="n"/>
      <c r="AX74" s="115" t="n"/>
      <c r="AY74" s="115" t="n"/>
      <c r="AZ74" s="115" t="n"/>
      <c r="BA74" s="115" t="n"/>
      <c r="BB74" s="115" t="n"/>
      <c r="BC74" s="115" t="n"/>
      <c r="BD74" s="115" t="n"/>
      <c r="BE74" s="115" t="n"/>
      <c r="BF74" s="115" t="n"/>
      <c r="BG74" s="115" t="n"/>
      <c r="BH74" s="115" t="n"/>
      <c r="BI74" s="115" t="n"/>
      <c r="BJ74" s="115" t="n"/>
      <c r="BK74" s="115" t="n"/>
      <c r="BL74" s="115" t="n"/>
      <c r="BM74" s="115" t="n"/>
      <c r="BN74" s="115" t="n"/>
      <c r="BO74" s="115" t="n"/>
      <c r="BP74" s="115" t="n"/>
      <c r="BQ74" s="115" t="n"/>
      <c r="BR74" s="115" t="n"/>
      <c r="BS74" s="115" t="n"/>
      <c r="BT74" s="115" t="n"/>
      <c r="BU74" s="115" t="n"/>
      <c r="BV74" s="115" t="n"/>
      <c r="BW74" s="115" t="n"/>
      <c r="BX74" s="115" t="n"/>
      <c r="BY74" s="115" t="n"/>
      <c r="BZ74" s="115" t="n"/>
      <c r="CA74" s="115" t="n"/>
      <c r="CB74" s="115" t="n"/>
      <c r="CC74" s="115" t="n"/>
      <c r="CD74" s="115" t="n"/>
      <c r="CE74" s="115" t="n"/>
      <c r="CF74" s="115" t="n"/>
      <c r="CG74" s="115" t="n"/>
      <c r="CH74" s="115" t="n"/>
      <c r="CI74" s="115" t="n"/>
      <c r="CJ74" s="115" t="n"/>
      <c r="CK74" s="115" t="n"/>
      <c r="CL74" s="115" t="n"/>
      <c r="CM74" s="115" t="n"/>
      <c r="CN74" s="115" t="n"/>
      <c r="CO74" s="115" t="n"/>
      <c r="CP74" s="115" t="n"/>
      <c r="CQ74" s="115" t="n"/>
      <c r="CR74" s="115" t="n"/>
      <c r="CS74" s="115" t="n"/>
      <c r="CT74" s="115" t="n"/>
      <c r="CU74" s="115" t="n"/>
      <c r="CV74" s="115" t="n"/>
      <c r="CW74" s="115" t="n"/>
      <c r="CX74" s="115" t="n"/>
      <c r="CY74" s="115" t="n"/>
      <c r="CZ74" s="115" t="n"/>
      <c r="DA74" s="115" t="n"/>
      <c r="DB74" s="115" t="n"/>
      <c r="DC74" s="115" t="n"/>
      <c r="DD74" s="115" t="n"/>
      <c r="DE74" s="115" t="n"/>
      <c r="DF74" s="115" t="n"/>
      <c r="DG74" s="115" t="n"/>
      <c r="DH74" s="115" t="n"/>
      <c r="DI74" s="115" t="n"/>
      <c r="DJ74" s="115" t="n"/>
      <c r="DK74" s="115" t="n"/>
      <c r="DL74" s="115" t="n"/>
      <c r="DM74" s="115" t="n"/>
      <c r="DN74" s="115" t="n"/>
      <c r="DO74" s="115" t="n"/>
      <c r="DP74" s="115" t="n"/>
      <c r="DQ74" s="115" t="n"/>
      <c r="DR74" s="115" t="n"/>
      <c r="DS74" s="115" t="n"/>
      <c r="DT74" s="115" t="n"/>
      <c r="DU74" s="115" t="n"/>
      <c r="DV74" s="115" t="n"/>
      <c r="DW74" s="115" t="n"/>
      <c r="DX74" s="115" t="n"/>
      <c r="DY74" s="115" t="n"/>
      <c r="DZ74" s="115" t="n"/>
      <c r="EA74" s="115" t="n"/>
      <c r="EB74" s="115" t="n"/>
      <c r="EC74" s="115" t="n"/>
      <c r="ED74" s="115" t="n"/>
      <c r="EE74" s="115" t="n"/>
      <c r="EF74" s="115" t="n"/>
      <c r="EG74" s="115" t="n"/>
      <c r="EH74" s="115" t="n"/>
      <c r="EI74" s="115" t="n"/>
      <c r="EJ74" s="115" t="n"/>
      <c r="EK74" s="115" t="n"/>
      <c r="EL74" s="115" t="n"/>
      <c r="EM74" s="115" t="n"/>
      <c r="EN74" s="115" t="n"/>
      <c r="EO74" s="115" t="n"/>
      <c r="EP74" s="115" t="n"/>
      <c r="EQ74" s="115" t="n"/>
      <c r="ER74" s="115" t="n"/>
      <c r="ES74" s="115" t="n"/>
      <c r="ET74" s="115" t="n"/>
      <c r="EU74" s="115" t="n"/>
      <c r="EV74" s="115" t="n"/>
      <c r="EW74" s="115" t="n"/>
      <c r="EX74" s="115" t="n"/>
      <c r="EY74" s="115" t="n"/>
      <c r="EZ74" s="115" t="n"/>
      <c r="FA74" s="115" t="n"/>
      <c r="FB74" s="115" t="n"/>
      <c r="FC74" s="115" t="n"/>
      <c r="FD74" s="115" t="n"/>
      <c r="FE74" s="115" t="n"/>
      <c r="FF74" s="115" t="n"/>
      <c r="FG74" s="115" t="n"/>
      <c r="FH74" s="115" t="n"/>
      <c r="FI74" s="115" t="n"/>
      <c r="FJ74" s="115" t="n"/>
      <c r="FK74" s="115" t="n"/>
      <c r="FL74" s="115" t="n"/>
      <c r="FM74" s="115" t="n"/>
      <c r="FN74" s="115" t="n"/>
      <c r="FO74" s="115" t="n"/>
      <c r="FP74" s="115" t="n"/>
      <c r="FQ74" s="115" t="n"/>
      <c r="FR74" s="115" t="n"/>
      <c r="FS74" s="115" t="n"/>
      <c r="FT74" s="115" t="n"/>
      <c r="FU74" s="115" t="n"/>
      <c r="FV74" s="115" t="n"/>
      <c r="FW74" s="115" t="n"/>
      <c r="FX74" s="115" t="n"/>
      <c r="FY74" s="115" t="n"/>
      <c r="FZ74" s="115" t="n"/>
      <c r="GA74" s="115" t="n"/>
      <c r="GB74" s="115" t="n"/>
      <c r="GC74" s="116" t="n"/>
    </row>
    <row r="75">
      <c r="B75" s="33" t="inlineStr">
        <is>
          <t>Limited Partner Distribution Calcs</t>
        </is>
      </c>
      <c r="C75" s="854" t="n"/>
      <c r="D75" s="32" t="n"/>
      <c r="E75" s="827" t="n"/>
      <c r="F75" s="28" t="n"/>
      <c r="G75" s="28" t="n"/>
      <c r="H75" s="844" t="n"/>
      <c r="I75" s="844" t="n"/>
      <c r="J75" s="28" t="n"/>
      <c r="K75" s="28" t="n"/>
      <c r="L75" s="28" t="n"/>
      <c r="M75" s="28" t="n"/>
      <c r="N75" s="28" t="n"/>
      <c r="O75" s="28" t="n"/>
      <c r="P75" s="28" t="n"/>
      <c r="Q75" s="28" t="n"/>
      <c r="R75" s="28" t="n"/>
      <c r="S75" s="28" t="n"/>
      <c r="T75" s="28" t="n"/>
      <c r="U75" s="28" t="n"/>
      <c r="V75" s="28" t="n"/>
      <c r="W75" s="28" t="n"/>
      <c r="X75" s="28" t="n"/>
      <c r="Y75" s="28" t="n"/>
      <c r="Z75" s="28" t="n"/>
      <c r="AA75" s="28" t="n"/>
      <c r="AB75" s="28" t="n"/>
      <c r="AC75" s="28" t="n"/>
      <c r="AD75" s="28" t="n"/>
      <c r="AE75" s="28" t="n"/>
      <c r="AF75" s="28" t="n"/>
      <c r="AG75" s="28" t="n"/>
      <c r="AH75" s="28" t="n"/>
      <c r="AI75" s="28" t="n"/>
      <c r="AJ75" s="28" t="n"/>
      <c r="AK75" s="28" t="n"/>
      <c r="AL75" s="28" t="n"/>
      <c r="AM75" s="28" t="n"/>
      <c r="AN75" s="28" t="n"/>
      <c r="AO75" s="28" t="n"/>
      <c r="AP75" s="28" t="n"/>
      <c r="AQ75" s="28" t="n"/>
      <c r="AR75" s="28" t="n"/>
      <c r="AS75" s="28" t="n"/>
      <c r="AT75" s="28" t="n"/>
      <c r="AU75" s="28" t="n"/>
      <c r="AV75" s="28" t="n"/>
      <c r="AW75" s="28" t="n"/>
      <c r="AX75" s="28" t="n"/>
      <c r="AY75" s="28" t="n"/>
      <c r="AZ75" s="28" t="n"/>
      <c r="BA75" s="28" t="n"/>
      <c r="BB75" s="28" t="n"/>
      <c r="BC75" s="28" t="n"/>
      <c r="BD75" s="28" t="n"/>
      <c r="BE75" s="28" t="n"/>
      <c r="BF75" s="28" t="n"/>
      <c r="BG75" s="28" t="n"/>
      <c r="BH75" s="28" t="n"/>
      <c r="BI75" s="28" t="n"/>
      <c r="BJ75" s="28" t="n"/>
      <c r="BK75" s="28" t="n"/>
      <c r="BL75" s="28" t="n"/>
      <c r="BM75" s="28" t="n"/>
      <c r="BN75" s="28" t="n"/>
      <c r="BO75" s="28" t="n"/>
      <c r="BP75" s="28" t="n"/>
      <c r="BQ75" s="28" t="n"/>
      <c r="BR75" s="28" t="n"/>
      <c r="BS75" s="28" t="n"/>
      <c r="BT75" s="28" t="n"/>
      <c r="BU75" s="28" t="n"/>
      <c r="BV75" s="28" t="n"/>
      <c r="BW75" s="28" t="n"/>
      <c r="BX75" s="28" t="n"/>
      <c r="BY75" s="28" t="n"/>
      <c r="BZ75" s="28" t="n"/>
      <c r="CA75" s="28" t="n"/>
      <c r="CB75" s="28" t="n"/>
      <c r="CC75" s="28" t="n"/>
      <c r="CD75" s="28" t="n"/>
      <c r="CE75" s="28" t="n"/>
      <c r="CF75" s="28" t="n"/>
      <c r="CG75" s="28" t="n"/>
      <c r="CH75" s="28" t="n"/>
      <c r="CI75" s="28" t="n"/>
      <c r="CJ75" s="28" t="n"/>
      <c r="CK75" s="28" t="n"/>
      <c r="CL75" s="28" t="n"/>
      <c r="CM75" s="28" t="n"/>
      <c r="CN75" s="28" t="n"/>
      <c r="CO75" s="28" t="n"/>
      <c r="CP75" s="28" t="n"/>
      <c r="CQ75" s="28" t="n"/>
      <c r="CR75" s="28" t="n"/>
      <c r="CS75" s="28" t="n"/>
      <c r="CT75" s="28" t="n"/>
      <c r="CU75" s="28" t="n"/>
      <c r="CV75" s="28" t="n"/>
      <c r="CW75" s="28" t="n"/>
      <c r="CX75" s="28" t="n"/>
      <c r="CY75" s="28" t="n"/>
      <c r="CZ75" s="28" t="n"/>
      <c r="DA75" s="28" t="n"/>
      <c r="DB75" s="28" t="n"/>
      <c r="DC75" s="28" t="n"/>
      <c r="DD75" s="28" t="n"/>
      <c r="DE75" s="28" t="n"/>
      <c r="DF75" s="28" t="n"/>
      <c r="DG75" s="28" t="n"/>
      <c r="DH75" s="28" t="n"/>
      <c r="DI75" s="28" t="n"/>
      <c r="DJ75" s="28" t="n"/>
      <c r="DK75" s="28" t="n"/>
      <c r="DL75" s="28" t="n"/>
      <c r="DM75" s="28" t="n"/>
      <c r="DN75" s="28" t="n"/>
      <c r="DO75" s="28" t="n"/>
      <c r="DP75" s="28" t="n"/>
      <c r="DQ75" s="28" t="n"/>
      <c r="DR75" s="28" t="n"/>
      <c r="DS75" s="28" t="n"/>
      <c r="DT75" s="28" t="n"/>
      <c r="DU75" s="28" t="n"/>
      <c r="DV75" s="28" t="n"/>
      <c r="DW75" s="28" t="n"/>
      <c r="DX75" s="28" t="n"/>
      <c r="DY75" s="28" t="n"/>
      <c r="DZ75" s="28" t="n"/>
      <c r="EA75" s="28" t="n"/>
      <c r="EB75" s="28" t="n"/>
      <c r="EC75" s="28" t="n"/>
      <c r="ED75" s="28" t="n"/>
      <c r="EE75" s="28" t="n"/>
      <c r="EF75" s="28" t="n"/>
      <c r="EG75" s="28" t="n"/>
      <c r="EH75" s="28" t="n"/>
      <c r="EI75" s="28" t="n"/>
      <c r="EJ75" s="28" t="n"/>
      <c r="EK75" s="28" t="n"/>
      <c r="EL75" s="28" t="n"/>
      <c r="EM75" s="28" t="n"/>
      <c r="EN75" s="28" t="n"/>
      <c r="EO75" s="28" t="n"/>
      <c r="EP75" s="28" t="n"/>
      <c r="EQ75" s="28" t="n"/>
      <c r="ER75" s="28" t="n"/>
      <c r="ES75" s="28" t="n"/>
      <c r="ET75" s="28" t="n"/>
      <c r="EU75" s="28" t="n"/>
      <c r="EV75" s="28" t="n"/>
      <c r="EW75" s="28" t="n"/>
      <c r="EX75" s="28" t="n"/>
      <c r="EY75" s="28" t="n"/>
      <c r="EZ75" s="28" t="n"/>
      <c r="FA75" s="28" t="n"/>
      <c r="FB75" s="28" t="n"/>
      <c r="FC75" s="28" t="n"/>
      <c r="FD75" s="28" t="n"/>
      <c r="FE75" s="28" t="n"/>
      <c r="FF75" s="28" t="n"/>
      <c r="FG75" s="28" t="n"/>
      <c r="FH75" s="28" t="n"/>
      <c r="FI75" s="28" t="n"/>
      <c r="FJ75" s="28" t="n"/>
      <c r="FK75" s="28" t="n"/>
      <c r="FL75" s="28" t="n"/>
      <c r="FM75" s="28" t="n"/>
      <c r="FN75" s="28" t="n"/>
      <c r="FO75" s="28" t="n"/>
      <c r="FP75" s="28" t="n"/>
      <c r="FQ75" s="28" t="n"/>
      <c r="FR75" s="28" t="n"/>
      <c r="FS75" s="28" t="n"/>
      <c r="FT75" s="28" t="n"/>
      <c r="FU75" s="28" t="n"/>
      <c r="FV75" s="28" t="n"/>
      <c r="FW75" s="28" t="n"/>
      <c r="FX75" s="28" t="n"/>
      <c r="FY75" s="28" t="n"/>
      <c r="FZ75" s="28" t="n"/>
      <c r="GA75" s="28" t="n"/>
      <c r="GB75" s="28" t="n"/>
      <c r="GC75" s="27" t="n"/>
    </row>
    <row r="76">
      <c r="B76" s="8" t="inlineStr">
        <is>
          <t>Beginning Balance</t>
        </is>
      </c>
      <c r="C76" s="271" t="n"/>
      <c r="D76" s="830" t="n"/>
      <c r="E76" s="18" t="n"/>
      <c r="F76" s="31">
        <f>E80</f>
        <v/>
      </c>
      <c r="G76" s="31">
        <f>F80</f>
        <v/>
      </c>
      <c r="H76" s="845">
        <f>G80</f>
        <v/>
      </c>
      <c r="I76" s="845">
        <f>H80</f>
        <v/>
      </c>
      <c r="J76" s="31">
        <f>I80</f>
        <v/>
      </c>
      <c r="K76" s="31">
        <f>J80</f>
        <v/>
      </c>
      <c r="L76" s="31">
        <f>K80</f>
        <v/>
      </c>
      <c r="M76" s="31">
        <f>L80</f>
        <v/>
      </c>
      <c r="N76" s="31">
        <f>M80</f>
        <v/>
      </c>
      <c r="O76" s="31">
        <f>N80</f>
        <v/>
      </c>
      <c r="P76" s="31">
        <f>O80</f>
        <v/>
      </c>
      <c r="Q76" s="31">
        <f>P80</f>
        <v/>
      </c>
      <c r="R76" s="31">
        <f>Q80</f>
        <v/>
      </c>
      <c r="S76" s="31">
        <f>R80</f>
        <v/>
      </c>
      <c r="T76" s="31">
        <f>S80</f>
        <v/>
      </c>
      <c r="U76" s="31">
        <f>T80</f>
        <v/>
      </c>
      <c r="V76" s="31">
        <f>U80</f>
        <v/>
      </c>
      <c r="W76" s="31">
        <f>V80</f>
        <v/>
      </c>
      <c r="X76" s="31">
        <f>W80</f>
        <v/>
      </c>
      <c r="Y76" s="31">
        <f>X80</f>
        <v/>
      </c>
      <c r="Z76" s="31">
        <f>Y80</f>
        <v/>
      </c>
      <c r="AA76" s="31">
        <f>Z80</f>
        <v/>
      </c>
      <c r="AB76" s="31">
        <f>AA80</f>
        <v/>
      </c>
      <c r="AC76" s="31">
        <f>AB80</f>
        <v/>
      </c>
      <c r="AD76" s="31">
        <f>AC80</f>
        <v/>
      </c>
      <c r="AE76" s="31">
        <f>AD80</f>
        <v/>
      </c>
      <c r="AF76" s="31">
        <f>AE80</f>
        <v/>
      </c>
      <c r="AG76" s="31">
        <f>AF80</f>
        <v/>
      </c>
      <c r="AH76" s="31">
        <f>AG80</f>
        <v/>
      </c>
      <c r="AI76" s="31">
        <f>AH80</f>
        <v/>
      </c>
      <c r="AJ76" s="31">
        <f>AI80</f>
        <v/>
      </c>
      <c r="AK76" s="31">
        <f>AJ80</f>
        <v/>
      </c>
      <c r="AL76" s="31">
        <f>AK80</f>
        <v/>
      </c>
      <c r="AM76" s="31">
        <f>AL80</f>
        <v/>
      </c>
      <c r="AN76" s="31">
        <f>AM80</f>
        <v/>
      </c>
      <c r="AO76" s="31">
        <f>AN80</f>
        <v/>
      </c>
      <c r="AP76" s="31">
        <f>AO80</f>
        <v/>
      </c>
      <c r="AQ76" s="31">
        <f>AP80</f>
        <v/>
      </c>
      <c r="AR76" s="31">
        <f>AQ80</f>
        <v/>
      </c>
      <c r="AS76" s="31">
        <f>AR80</f>
        <v/>
      </c>
      <c r="AT76" s="31">
        <f>AS80</f>
        <v/>
      </c>
      <c r="AU76" s="31">
        <f>AT80</f>
        <v/>
      </c>
      <c r="AV76" s="31">
        <f>AU80</f>
        <v/>
      </c>
      <c r="AW76" s="31">
        <f>AV80</f>
        <v/>
      </c>
      <c r="AX76" s="31">
        <f>AW80</f>
        <v/>
      </c>
      <c r="AY76" s="31">
        <f>AX80</f>
        <v/>
      </c>
      <c r="AZ76" s="31">
        <f>AY80</f>
        <v/>
      </c>
      <c r="BA76" s="31">
        <f>AZ80</f>
        <v/>
      </c>
      <c r="BB76" s="31">
        <f>BA80</f>
        <v/>
      </c>
      <c r="BC76" s="31">
        <f>BB80</f>
        <v/>
      </c>
      <c r="BD76" s="31">
        <f>BC80</f>
        <v/>
      </c>
      <c r="BE76" s="31">
        <f>BD80</f>
        <v/>
      </c>
      <c r="BF76" s="31">
        <f>BE80</f>
        <v/>
      </c>
      <c r="BG76" s="31">
        <f>BF80</f>
        <v/>
      </c>
      <c r="BH76" s="31">
        <f>BG80</f>
        <v/>
      </c>
      <c r="BI76" s="31">
        <f>BH80</f>
        <v/>
      </c>
      <c r="BJ76" s="31">
        <f>BI80</f>
        <v/>
      </c>
      <c r="BK76" s="31">
        <f>BJ80</f>
        <v/>
      </c>
      <c r="BL76" s="31">
        <f>BK80</f>
        <v/>
      </c>
      <c r="BM76" s="31">
        <f>BL80</f>
        <v/>
      </c>
      <c r="BN76" s="31">
        <f>BM80</f>
        <v/>
      </c>
      <c r="BO76" s="31">
        <f>BN80</f>
        <v/>
      </c>
      <c r="BP76" s="31">
        <f>BO80</f>
        <v/>
      </c>
      <c r="BQ76" s="31">
        <f>BP80</f>
        <v/>
      </c>
      <c r="BR76" s="31">
        <f>BQ80</f>
        <v/>
      </c>
      <c r="BS76" s="31">
        <f>BR80</f>
        <v/>
      </c>
      <c r="BT76" s="31">
        <f>BS80</f>
        <v/>
      </c>
      <c r="BU76" s="31">
        <f>BT80</f>
        <v/>
      </c>
      <c r="BV76" s="31">
        <f>BU80</f>
        <v/>
      </c>
      <c r="BW76" s="31">
        <f>BV80</f>
        <v/>
      </c>
      <c r="BX76" s="31">
        <f>BW80</f>
        <v/>
      </c>
      <c r="BY76" s="31">
        <f>BX80</f>
        <v/>
      </c>
      <c r="BZ76" s="31">
        <f>BY80</f>
        <v/>
      </c>
      <c r="CA76" s="31">
        <f>BZ80</f>
        <v/>
      </c>
      <c r="CB76" s="31">
        <f>CA80</f>
        <v/>
      </c>
      <c r="CC76" s="31">
        <f>CB80</f>
        <v/>
      </c>
      <c r="CD76" s="31">
        <f>CC80</f>
        <v/>
      </c>
      <c r="CE76" s="31">
        <f>CD80</f>
        <v/>
      </c>
      <c r="CF76" s="31">
        <f>CE80</f>
        <v/>
      </c>
      <c r="CG76" s="31">
        <f>CF80</f>
        <v/>
      </c>
      <c r="CH76" s="31">
        <f>CG80</f>
        <v/>
      </c>
      <c r="CI76" s="31">
        <f>CH80</f>
        <v/>
      </c>
      <c r="CJ76" s="31">
        <f>CI80</f>
        <v/>
      </c>
      <c r="CK76" s="31">
        <f>CJ80</f>
        <v/>
      </c>
      <c r="CL76" s="31">
        <f>CK80</f>
        <v/>
      </c>
      <c r="CM76" s="31">
        <f>CL80</f>
        <v/>
      </c>
      <c r="CN76" s="31">
        <f>CM80</f>
        <v/>
      </c>
      <c r="CO76" s="31">
        <f>CN80</f>
        <v/>
      </c>
      <c r="CP76" s="31">
        <f>CO80</f>
        <v/>
      </c>
      <c r="CQ76" s="31">
        <f>CP80</f>
        <v/>
      </c>
      <c r="CR76" s="31">
        <f>CQ80</f>
        <v/>
      </c>
      <c r="CS76" s="31">
        <f>CR80</f>
        <v/>
      </c>
      <c r="CT76" s="31">
        <f>CS80</f>
        <v/>
      </c>
      <c r="CU76" s="31">
        <f>CT80</f>
        <v/>
      </c>
      <c r="CV76" s="31">
        <f>CU80</f>
        <v/>
      </c>
      <c r="CW76" s="31">
        <f>CV80</f>
        <v/>
      </c>
      <c r="CX76" s="31">
        <f>CW80</f>
        <v/>
      </c>
      <c r="CY76" s="31">
        <f>CX80</f>
        <v/>
      </c>
      <c r="CZ76" s="31">
        <f>CY80</f>
        <v/>
      </c>
      <c r="DA76" s="31">
        <f>CZ80</f>
        <v/>
      </c>
      <c r="DB76" s="31">
        <f>DA80</f>
        <v/>
      </c>
      <c r="DC76" s="31">
        <f>DB80</f>
        <v/>
      </c>
      <c r="DD76" s="31">
        <f>DC80</f>
        <v/>
      </c>
      <c r="DE76" s="31">
        <f>DD80</f>
        <v/>
      </c>
      <c r="DF76" s="31">
        <f>DE80</f>
        <v/>
      </c>
      <c r="DG76" s="31">
        <f>DF80</f>
        <v/>
      </c>
      <c r="DH76" s="31">
        <f>DG80</f>
        <v/>
      </c>
      <c r="DI76" s="31">
        <f>DH80</f>
        <v/>
      </c>
      <c r="DJ76" s="31">
        <f>DI80</f>
        <v/>
      </c>
      <c r="DK76" s="31">
        <f>DJ80</f>
        <v/>
      </c>
      <c r="DL76" s="31">
        <f>DK80</f>
        <v/>
      </c>
      <c r="DM76" s="31">
        <f>DL80</f>
        <v/>
      </c>
      <c r="DN76" s="31">
        <f>DM80</f>
        <v/>
      </c>
      <c r="DO76" s="31">
        <f>DN80</f>
        <v/>
      </c>
      <c r="DP76" s="31">
        <f>DO80</f>
        <v/>
      </c>
      <c r="DQ76" s="31">
        <f>DP80</f>
        <v/>
      </c>
      <c r="DR76" s="31">
        <f>DQ80</f>
        <v/>
      </c>
      <c r="DS76" s="31">
        <f>DR80</f>
        <v/>
      </c>
      <c r="DT76" s="31">
        <f>DS80</f>
        <v/>
      </c>
      <c r="DU76" s="31">
        <f>DT80</f>
        <v/>
      </c>
      <c r="DV76" s="31">
        <f>DU80</f>
        <v/>
      </c>
      <c r="DW76" s="31">
        <f>DV80</f>
        <v/>
      </c>
      <c r="DX76" s="31">
        <f>DW80</f>
        <v/>
      </c>
      <c r="DY76" s="31">
        <f>DX80</f>
        <v/>
      </c>
      <c r="DZ76" s="31">
        <f>DY80</f>
        <v/>
      </c>
      <c r="EA76" s="31">
        <f>DZ80</f>
        <v/>
      </c>
      <c r="EB76" s="31">
        <f>EA80</f>
        <v/>
      </c>
      <c r="EC76" s="31">
        <f>EB80</f>
        <v/>
      </c>
      <c r="ED76" s="31">
        <f>EC80</f>
        <v/>
      </c>
      <c r="EE76" s="31">
        <f>ED80</f>
        <v/>
      </c>
      <c r="EF76" s="31">
        <f>EE80</f>
        <v/>
      </c>
      <c r="EG76" s="31">
        <f>EF80</f>
        <v/>
      </c>
      <c r="EH76" s="31">
        <f>EG80</f>
        <v/>
      </c>
      <c r="EI76" s="31">
        <f>EH80</f>
        <v/>
      </c>
      <c r="EJ76" s="31">
        <f>EI80</f>
        <v/>
      </c>
      <c r="EK76" s="31">
        <f>EJ80</f>
        <v/>
      </c>
      <c r="EL76" s="31">
        <f>EK80</f>
        <v/>
      </c>
      <c r="EM76" s="31">
        <f>EL80</f>
        <v/>
      </c>
      <c r="EN76" s="31">
        <f>EM80</f>
        <v/>
      </c>
      <c r="EO76" s="31">
        <f>EN80</f>
        <v/>
      </c>
      <c r="EP76" s="31">
        <f>EO80</f>
        <v/>
      </c>
      <c r="EQ76" s="31">
        <f>EP80</f>
        <v/>
      </c>
      <c r="ER76" s="31">
        <f>EQ80</f>
        <v/>
      </c>
      <c r="ES76" s="31">
        <f>ER80</f>
        <v/>
      </c>
      <c r="ET76" s="31">
        <f>ES80</f>
        <v/>
      </c>
      <c r="EU76" s="31">
        <f>ET80</f>
        <v/>
      </c>
      <c r="EV76" s="31">
        <f>EU80</f>
        <v/>
      </c>
      <c r="EW76" s="31">
        <f>EV80</f>
        <v/>
      </c>
      <c r="EX76" s="31">
        <f>EW80</f>
        <v/>
      </c>
      <c r="EY76" s="31">
        <f>EX80</f>
        <v/>
      </c>
      <c r="EZ76" s="31">
        <f>EY80</f>
        <v/>
      </c>
      <c r="FA76" s="31">
        <f>EZ80</f>
        <v/>
      </c>
      <c r="FB76" s="31">
        <f>FA80</f>
        <v/>
      </c>
      <c r="FC76" s="31">
        <f>FB80</f>
        <v/>
      </c>
      <c r="FD76" s="31">
        <f>FC80</f>
        <v/>
      </c>
      <c r="FE76" s="31">
        <f>FD80</f>
        <v/>
      </c>
      <c r="FF76" s="31">
        <f>FE80</f>
        <v/>
      </c>
      <c r="FG76" s="31">
        <f>FF80</f>
        <v/>
      </c>
      <c r="FH76" s="31">
        <f>FG80</f>
        <v/>
      </c>
      <c r="FI76" s="31">
        <f>FH80</f>
        <v/>
      </c>
      <c r="FJ76" s="31">
        <f>FI80</f>
        <v/>
      </c>
      <c r="FK76" s="31">
        <f>FJ80</f>
        <v/>
      </c>
      <c r="FL76" s="31">
        <f>FK80</f>
        <v/>
      </c>
      <c r="FM76" s="31">
        <f>FL80</f>
        <v/>
      </c>
      <c r="FN76" s="31">
        <f>FM80</f>
        <v/>
      </c>
      <c r="FO76" s="31">
        <f>FN80</f>
        <v/>
      </c>
      <c r="FP76" s="31">
        <f>FO80</f>
        <v/>
      </c>
      <c r="FQ76" s="31">
        <f>FP80</f>
        <v/>
      </c>
      <c r="FR76" s="31">
        <f>FQ80</f>
        <v/>
      </c>
      <c r="FS76" s="31">
        <f>FR80</f>
        <v/>
      </c>
      <c r="FT76" s="31">
        <f>FS80</f>
        <v/>
      </c>
      <c r="FU76" s="31">
        <f>FT80</f>
        <v/>
      </c>
      <c r="FV76" s="31">
        <f>FU80</f>
        <v/>
      </c>
      <c r="FW76" s="31">
        <f>FV80</f>
        <v/>
      </c>
      <c r="FX76" s="31">
        <f>FW80</f>
        <v/>
      </c>
      <c r="FY76" s="31">
        <f>FX80</f>
        <v/>
      </c>
      <c r="FZ76" s="31">
        <f>FY80</f>
        <v/>
      </c>
      <c r="GA76" s="31">
        <f>FZ80</f>
        <v/>
      </c>
      <c r="GB76" s="31">
        <f>GA80</f>
        <v/>
      </c>
      <c r="GC76" s="24">
        <f>GB80</f>
        <v/>
      </c>
    </row>
    <row r="77">
      <c r="B77" s="4" t="inlineStr">
        <is>
          <t>Cash Flow in Tier 1 + Tier 2</t>
        </is>
      </c>
      <c r="C77" s="93" t="n"/>
      <c r="D77" s="828" t="n"/>
      <c r="E77" s="14">
        <f>-E69</f>
        <v/>
      </c>
      <c r="F77" s="31">
        <f>-F69</f>
        <v/>
      </c>
      <c r="G77" s="31">
        <f>-G69</f>
        <v/>
      </c>
      <c r="H77" s="845">
        <f>-H69</f>
        <v/>
      </c>
      <c r="I77" s="845">
        <f>-I69</f>
        <v/>
      </c>
      <c r="J77" s="31">
        <f>-J69</f>
        <v/>
      </c>
      <c r="K77" s="31">
        <f>-K69</f>
        <v/>
      </c>
      <c r="L77" s="31">
        <f>-L69</f>
        <v/>
      </c>
      <c r="M77" s="31">
        <f>-M69</f>
        <v/>
      </c>
      <c r="N77" s="31">
        <f>-N69</f>
        <v/>
      </c>
      <c r="O77" s="31">
        <f>-O69</f>
        <v/>
      </c>
      <c r="P77" s="31">
        <f>-P69</f>
        <v/>
      </c>
      <c r="Q77" s="31">
        <f>-Q69</f>
        <v/>
      </c>
      <c r="R77" s="31">
        <f>-R69</f>
        <v/>
      </c>
      <c r="S77" s="31">
        <f>-S69</f>
        <v/>
      </c>
      <c r="T77" s="31">
        <f>-T69</f>
        <v/>
      </c>
      <c r="U77" s="31">
        <f>-U69</f>
        <v/>
      </c>
      <c r="V77" s="31">
        <f>-V69</f>
        <v/>
      </c>
      <c r="W77" s="31">
        <f>-W69</f>
        <v/>
      </c>
      <c r="X77" s="31">
        <f>-X69</f>
        <v/>
      </c>
      <c r="Y77" s="31">
        <f>-Y69</f>
        <v/>
      </c>
      <c r="Z77" s="31">
        <f>-Z69</f>
        <v/>
      </c>
      <c r="AA77" s="31">
        <f>-AA69</f>
        <v/>
      </c>
      <c r="AB77" s="31">
        <f>-AB69</f>
        <v/>
      </c>
      <c r="AC77" s="31">
        <f>-AC69</f>
        <v/>
      </c>
      <c r="AD77" s="31">
        <f>-AD69</f>
        <v/>
      </c>
      <c r="AE77" s="31">
        <f>-AE69</f>
        <v/>
      </c>
      <c r="AF77" s="31">
        <f>-AF69</f>
        <v/>
      </c>
      <c r="AG77" s="31">
        <f>-AG69</f>
        <v/>
      </c>
      <c r="AH77" s="31">
        <f>-AH69</f>
        <v/>
      </c>
      <c r="AI77" s="31">
        <f>-AI69</f>
        <v/>
      </c>
      <c r="AJ77" s="31">
        <f>-AJ69</f>
        <v/>
      </c>
      <c r="AK77" s="31">
        <f>-AK69</f>
        <v/>
      </c>
      <c r="AL77" s="31">
        <f>-AL69</f>
        <v/>
      </c>
      <c r="AM77" s="31">
        <f>-AM69</f>
        <v/>
      </c>
      <c r="AN77" s="31">
        <f>-AN69</f>
        <v/>
      </c>
      <c r="AO77" s="31">
        <f>-AO69</f>
        <v/>
      </c>
      <c r="AP77" s="31">
        <f>-AP69</f>
        <v/>
      </c>
      <c r="AQ77" s="31">
        <f>-AQ69</f>
        <v/>
      </c>
      <c r="AR77" s="31">
        <f>-AR69</f>
        <v/>
      </c>
      <c r="AS77" s="31">
        <f>-AS69</f>
        <v/>
      </c>
      <c r="AT77" s="31">
        <f>-AT69</f>
        <v/>
      </c>
      <c r="AU77" s="31">
        <f>-AU69</f>
        <v/>
      </c>
      <c r="AV77" s="31">
        <f>-AV69</f>
        <v/>
      </c>
      <c r="AW77" s="31">
        <f>-AW69</f>
        <v/>
      </c>
      <c r="AX77" s="31">
        <f>-AX69</f>
        <v/>
      </c>
      <c r="AY77" s="31">
        <f>-AY69</f>
        <v/>
      </c>
      <c r="AZ77" s="31">
        <f>-AZ69</f>
        <v/>
      </c>
      <c r="BA77" s="31">
        <f>-BA69</f>
        <v/>
      </c>
      <c r="BB77" s="31">
        <f>-BB69</f>
        <v/>
      </c>
      <c r="BC77" s="31">
        <f>-BC69</f>
        <v/>
      </c>
      <c r="BD77" s="31">
        <f>-BD69</f>
        <v/>
      </c>
      <c r="BE77" s="31">
        <f>-BE69</f>
        <v/>
      </c>
      <c r="BF77" s="31">
        <f>-BF69</f>
        <v/>
      </c>
      <c r="BG77" s="31">
        <f>-BG69</f>
        <v/>
      </c>
      <c r="BH77" s="31">
        <f>-BH69</f>
        <v/>
      </c>
      <c r="BI77" s="31">
        <f>-BI69</f>
        <v/>
      </c>
      <c r="BJ77" s="31">
        <f>-BJ69</f>
        <v/>
      </c>
      <c r="BK77" s="31">
        <f>-BK69</f>
        <v/>
      </c>
      <c r="BL77" s="31">
        <f>-BL69</f>
        <v/>
      </c>
      <c r="BM77" s="31">
        <f>-BM69</f>
        <v/>
      </c>
      <c r="BN77" s="31">
        <f>-BN69</f>
        <v/>
      </c>
      <c r="BO77" s="31">
        <f>-BO69</f>
        <v/>
      </c>
      <c r="BP77" s="31">
        <f>-BP69</f>
        <v/>
      </c>
      <c r="BQ77" s="31">
        <f>-BQ69</f>
        <v/>
      </c>
      <c r="BR77" s="31">
        <f>-BR69</f>
        <v/>
      </c>
      <c r="BS77" s="31">
        <f>-BS69</f>
        <v/>
      </c>
      <c r="BT77" s="31">
        <f>-BT69</f>
        <v/>
      </c>
      <c r="BU77" s="31">
        <f>-BU69</f>
        <v/>
      </c>
      <c r="BV77" s="31">
        <f>-BV69</f>
        <v/>
      </c>
      <c r="BW77" s="31">
        <f>-BW69</f>
        <v/>
      </c>
      <c r="BX77" s="31">
        <f>-BX69</f>
        <v/>
      </c>
      <c r="BY77" s="31">
        <f>-BY69</f>
        <v/>
      </c>
      <c r="BZ77" s="31">
        <f>-BZ69</f>
        <v/>
      </c>
      <c r="CA77" s="31">
        <f>-CA69</f>
        <v/>
      </c>
      <c r="CB77" s="31">
        <f>-CB69</f>
        <v/>
      </c>
      <c r="CC77" s="31">
        <f>-CC69</f>
        <v/>
      </c>
      <c r="CD77" s="31">
        <f>-CD69</f>
        <v/>
      </c>
      <c r="CE77" s="31">
        <f>-CE69</f>
        <v/>
      </c>
      <c r="CF77" s="31">
        <f>-CF69</f>
        <v/>
      </c>
      <c r="CG77" s="31">
        <f>-CG69</f>
        <v/>
      </c>
      <c r="CH77" s="31">
        <f>-CH69</f>
        <v/>
      </c>
      <c r="CI77" s="31">
        <f>-CI69</f>
        <v/>
      </c>
      <c r="CJ77" s="31">
        <f>-CJ69</f>
        <v/>
      </c>
      <c r="CK77" s="31">
        <f>-CK69</f>
        <v/>
      </c>
      <c r="CL77" s="31">
        <f>-CL69</f>
        <v/>
      </c>
      <c r="CM77" s="31">
        <f>-CM69</f>
        <v/>
      </c>
      <c r="CN77" s="31">
        <f>-CN69</f>
        <v/>
      </c>
      <c r="CO77" s="31">
        <f>-CO69</f>
        <v/>
      </c>
      <c r="CP77" s="31">
        <f>-CP69</f>
        <v/>
      </c>
      <c r="CQ77" s="31">
        <f>-CQ69</f>
        <v/>
      </c>
      <c r="CR77" s="31">
        <f>-CR69</f>
        <v/>
      </c>
      <c r="CS77" s="31">
        <f>-CS69</f>
        <v/>
      </c>
      <c r="CT77" s="31">
        <f>-CT69</f>
        <v/>
      </c>
      <c r="CU77" s="31">
        <f>-CU69</f>
        <v/>
      </c>
      <c r="CV77" s="31">
        <f>-CV69</f>
        <v/>
      </c>
      <c r="CW77" s="31">
        <f>-CW69</f>
        <v/>
      </c>
      <c r="CX77" s="31">
        <f>-CX69</f>
        <v/>
      </c>
      <c r="CY77" s="31">
        <f>-CY69</f>
        <v/>
      </c>
      <c r="CZ77" s="31">
        <f>-CZ69</f>
        <v/>
      </c>
      <c r="DA77" s="31">
        <f>-DA69</f>
        <v/>
      </c>
      <c r="DB77" s="31">
        <f>-DB69</f>
        <v/>
      </c>
      <c r="DC77" s="31">
        <f>-DC69</f>
        <v/>
      </c>
      <c r="DD77" s="31">
        <f>-DD69</f>
        <v/>
      </c>
      <c r="DE77" s="31">
        <f>-DE69</f>
        <v/>
      </c>
      <c r="DF77" s="31">
        <f>-DF69</f>
        <v/>
      </c>
      <c r="DG77" s="31">
        <f>-DG69</f>
        <v/>
      </c>
      <c r="DH77" s="31">
        <f>-DH69</f>
        <v/>
      </c>
      <c r="DI77" s="31">
        <f>-DI69</f>
        <v/>
      </c>
      <c r="DJ77" s="31">
        <f>-DJ69</f>
        <v/>
      </c>
      <c r="DK77" s="31">
        <f>-DK69</f>
        <v/>
      </c>
      <c r="DL77" s="31">
        <f>-DL69</f>
        <v/>
      </c>
      <c r="DM77" s="31">
        <f>-DM69</f>
        <v/>
      </c>
      <c r="DN77" s="31">
        <f>-DN69</f>
        <v/>
      </c>
      <c r="DO77" s="31">
        <f>-DO69</f>
        <v/>
      </c>
      <c r="DP77" s="31">
        <f>-DP69</f>
        <v/>
      </c>
      <c r="DQ77" s="31">
        <f>-DQ69</f>
        <v/>
      </c>
      <c r="DR77" s="31">
        <f>-DR69</f>
        <v/>
      </c>
      <c r="DS77" s="31">
        <f>-DS69</f>
        <v/>
      </c>
      <c r="DT77" s="31">
        <f>-DT69</f>
        <v/>
      </c>
      <c r="DU77" s="31">
        <f>-DU69</f>
        <v/>
      </c>
      <c r="DV77" s="31">
        <f>-DV69</f>
        <v/>
      </c>
      <c r="DW77" s="31">
        <f>-DW69</f>
        <v/>
      </c>
      <c r="DX77" s="31">
        <f>-DX69</f>
        <v/>
      </c>
      <c r="DY77" s="31">
        <f>-DY69</f>
        <v/>
      </c>
      <c r="DZ77" s="31">
        <f>-DZ69</f>
        <v/>
      </c>
      <c r="EA77" s="31">
        <f>-EA69</f>
        <v/>
      </c>
      <c r="EB77" s="31">
        <f>-EB69</f>
        <v/>
      </c>
      <c r="EC77" s="31">
        <f>-EC69</f>
        <v/>
      </c>
      <c r="ED77" s="31">
        <f>-ED69</f>
        <v/>
      </c>
      <c r="EE77" s="31">
        <f>-EE69</f>
        <v/>
      </c>
      <c r="EF77" s="31">
        <f>-EF69</f>
        <v/>
      </c>
      <c r="EG77" s="31">
        <f>-EG69</f>
        <v/>
      </c>
      <c r="EH77" s="31">
        <f>-EH69</f>
        <v/>
      </c>
      <c r="EI77" s="31">
        <f>-EI69</f>
        <v/>
      </c>
      <c r="EJ77" s="31">
        <f>-EJ69</f>
        <v/>
      </c>
      <c r="EK77" s="31">
        <f>-EK69</f>
        <v/>
      </c>
      <c r="EL77" s="31">
        <f>-EL69</f>
        <v/>
      </c>
      <c r="EM77" s="31">
        <f>-EM69</f>
        <v/>
      </c>
      <c r="EN77" s="31">
        <f>-EN69</f>
        <v/>
      </c>
      <c r="EO77" s="31">
        <f>-EO69</f>
        <v/>
      </c>
      <c r="EP77" s="31">
        <f>-EP69</f>
        <v/>
      </c>
      <c r="EQ77" s="31">
        <f>-EQ69</f>
        <v/>
      </c>
      <c r="ER77" s="31">
        <f>-ER69</f>
        <v/>
      </c>
      <c r="ES77" s="31">
        <f>-ES69</f>
        <v/>
      </c>
      <c r="ET77" s="31">
        <f>-ET69</f>
        <v/>
      </c>
      <c r="EU77" s="31">
        <f>-EU69</f>
        <v/>
      </c>
      <c r="EV77" s="31">
        <f>-EV69</f>
        <v/>
      </c>
      <c r="EW77" s="31">
        <f>-EW69</f>
        <v/>
      </c>
      <c r="EX77" s="31">
        <f>-EX69</f>
        <v/>
      </c>
      <c r="EY77" s="31">
        <f>-EY69</f>
        <v/>
      </c>
      <c r="EZ77" s="31">
        <f>-EZ69</f>
        <v/>
      </c>
      <c r="FA77" s="31">
        <f>-FA69</f>
        <v/>
      </c>
      <c r="FB77" s="31">
        <f>-FB69</f>
        <v/>
      </c>
      <c r="FC77" s="31">
        <f>-FC69</f>
        <v/>
      </c>
      <c r="FD77" s="31">
        <f>-FD69</f>
        <v/>
      </c>
      <c r="FE77" s="31">
        <f>-FE69</f>
        <v/>
      </c>
      <c r="FF77" s="31">
        <f>-FF69</f>
        <v/>
      </c>
      <c r="FG77" s="31">
        <f>-FG69</f>
        <v/>
      </c>
      <c r="FH77" s="31">
        <f>-FH69</f>
        <v/>
      </c>
      <c r="FI77" s="31">
        <f>-FI69</f>
        <v/>
      </c>
      <c r="FJ77" s="31">
        <f>-FJ69</f>
        <v/>
      </c>
      <c r="FK77" s="31">
        <f>-FK69</f>
        <v/>
      </c>
      <c r="FL77" s="31">
        <f>-FL69</f>
        <v/>
      </c>
      <c r="FM77" s="31">
        <f>-FM69</f>
        <v/>
      </c>
      <c r="FN77" s="31">
        <f>-FN69</f>
        <v/>
      </c>
      <c r="FO77" s="31">
        <f>-FO69</f>
        <v/>
      </c>
      <c r="FP77" s="31">
        <f>-FP69</f>
        <v/>
      </c>
      <c r="FQ77" s="31">
        <f>-FQ69</f>
        <v/>
      </c>
      <c r="FR77" s="31">
        <f>-FR69</f>
        <v/>
      </c>
      <c r="FS77" s="31">
        <f>-FS69</f>
        <v/>
      </c>
      <c r="FT77" s="31">
        <f>-FT69</f>
        <v/>
      </c>
      <c r="FU77" s="31">
        <f>-FU69</f>
        <v/>
      </c>
      <c r="FV77" s="31">
        <f>-FV69</f>
        <v/>
      </c>
      <c r="FW77" s="31">
        <f>-FW69</f>
        <v/>
      </c>
      <c r="FX77" s="31">
        <f>-FX69</f>
        <v/>
      </c>
      <c r="FY77" s="31">
        <f>-FY69</f>
        <v/>
      </c>
      <c r="FZ77" s="31">
        <f>-FZ69</f>
        <v/>
      </c>
      <c r="GA77" s="31">
        <f>-GA69</f>
        <v/>
      </c>
      <c r="GB77" s="31">
        <f>-GB69</f>
        <v/>
      </c>
      <c r="GC77" s="56">
        <f>-GC69</f>
        <v/>
      </c>
    </row>
    <row r="78">
      <c r="B78" s="4" t="inlineStr">
        <is>
          <t>Accrued Interest</t>
        </is>
      </c>
      <c r="C78" s="93" t="n"/>
      <c r="D78" s="828" t="n"/>
      <c r="E78" s="14" t="n"/>
      <c r="F78" s="31">
        <f>F76*((1+$C$21)^((DAY(DATE(YEAR(F$29),MONTH(F$29)+1,1)-1))/365)-1)</f>
        <v/>
      </c>
      <c r="G78" s="31">
        <f>G76*((1+$C$21)^((DAY(DATE(YEAR(G$29),MONTH(G$29)+1,1)-1))/365)-1)</f>
        <v/>
      </c>
      <c r="H78" s="845">
        <f>H76*((1+$C$21)^((DAY(DATE(YEAR(H$29),MONTH(H$29)+1,1)-1))/365)-1)</f>
        <v/>
      </c>
      <c r="I78" s="845">
        <f>I76*((1+$C$21)^((DAY(DATE(YEAR(I$29),MONTH(I$29)+1,1)-1))/365)-1)</f>
        <v/>
      </c>
      <c r="J78" s="31">
        <f>J76*((1+$C$21)^((DAY(DATE(YEAR(J$29),MONTH(J$29)+1,1)-1))/365)-1)</f>
        <v/>
      </c>
      <c r="K78" s="31">
        <f>K76*((1+$C$21)^((DAY(DATE(YEAR(K$29),MONTH(K$29)+1,1)-1))/365)-1)</f>
        <v/>
      </c>
      <c r="L78" s="31">
        <f>L76*((1+$C$21)^((DAY(DATE(YEAR(L$29),MONTH(L$29)+1,1)-1))/365)-1)</f>
        <v/>
      </c>
      <c r="M78" s="31">
        <f>M76*((1+$C$21)^((DAY(DATE(YEAR(M$29),MONTH(M$29)+1,1)-1))/365)-1)</f>
        <v/>
      </c>
      <c r="N78" s="31">
        <f>N76*((1+$C$21)^((DAY(DATE(YEAR(N$29),MONTH(N$29)+1,1)-1))/365)-1)</f>
        <v/>
      </c>
      <c r="O78" s="31">
        <f>O76*((1+$C$21)^((DAY(DATE(YEAR(O$29),MONTH(O$29)+1,1)-1))/365)-1)</f>
        <v/>
      </c>
      <c r="P78" s="31">
        <f>P76*((1+$C$21)^((DAY(DATE(YEAR(P$29),MONTH(P$29)+1,1)-1))/365)-1)</f>
        <v/>
      </c>
      <c r="Q78" s="31">
        <f>Q76*((1+$C$21)^((DAY(DATE(YEAR(Q$29),MONTH(Q$29)+1,1)-1))/365)-1)</f>
        <v/>
      </c>
      <c r="R78" s="31">
        <f>R76*((1+$C$21)^((DAY(DATE(YEAR(R$29),MONTH(R$29)+1,1)-1))/365)-1)</f>
        <v/>
      </c>
      <c r="S78" s="31">
        <f>S76*((1+$C$21)^((DAY(DATE(YEAR(S$29),MONTH(S$29)+1,1)-1))/365)-1)</f>
        <v/>
      </c>
      <c r="T78" s="31">
        <f>T76*((1+$C$21)^((DAY(DATE(YEAR(T$29),MONTH(T$29)+1,1)-1))/365)-1)</f>
        <v/>
      </c>
      <c r="U78" s="31">
        <f>U76*((1+$C$21)^((DAY(DATE(YEAR(U$29),MONTH(U$29)+1,1)-1))/365)-1)</f>
        <v/>
      </c>
      <c r="V78" s="31">
        <f>V76*((1+$C$21)^((DAY(DATE(YEAR(V$29),MONTH(V$29)+1,1)-1))/365)-1)</f>
        <v/>
      </c>
      <c r="W78" s="31">
        <f>W76*((1+$C$21)^((DAY(DATE(YEAR(W$29),MONTH(W$29)+1,1)-1))/365)-1)</f>
        <v/>
      </c>
      <c r="X78" s="31">
        <f>X76*((1+$C$21)^((DAY(DATE(YEAR(X$29),MONTH(X$29)+1,1)-1))/365)-1)</f>
        <v/>
      </c>
      <c r="Y78" s="31">
        <f>Y76*((1+$C$21)^((DAY(DATE(YEAR(Y$29),MONTH(Y$29)+1,1)-1))/365)-1)</f>
        <v/>
      </c>
      <c r="Z78" s="31">
        <f>Z76*((1+$C$21)^((DAY(DATE(YEAR(Z$29),MONTH(Z$29)+1,1)-1))/365)-1)</f>
        <v/>
      </c>
      <c r="AA78" s="31">
        <f>AA76*((1+$C$21)^((DAY(DATE(YEAR(AA$29),MONTH(AA$29)+1,1)-1))/365)-1)</f>
        <v/>
      </c>
      <c r="AB78" s="31">
        <f>AB76*((1+$C$21)^((DAY(DATE(YEAR(AB$29),MONTH(AB$29)+1,1)-1))/365)-1)</f>
        <v/>
      </c>
      <c r="AC78" s="31">
        <f>AC76*((1+$C$21)^((DAY(DATE(YEAR(AC$29),MONTH(AC$29)+1,1)-1))/365)-1)</f>
        <v/>
      </c>
      <c r="AD78" s="31">
        <f>AD76*((1+$C$21)^((DAY(DATE(YEAR(AD$29),MONTH(AD$29)+1,1)-1))/365)-1)</f>
        <v/>
      </c>
      <c r="AE78" s="31">
        <f>AE76*((1+$C$21)^((DAY(DATE(YEAR(AE$29),MONTH(AE$29)+1,1)-1))/365)-1)</f>
        <v/>
      </c>
      <c r="AF78" s="31">
        <f>AF76*((1+$C$21)^((DAY(DATE(YEAR(AF$29),MONTH(AF$29)+1,1)-1))/365)-1)</f>
        <v/>
      </c>
      <c r="AG78" s="31">
        <f>AG76*((1+$C$21)^((DAY(DATE(YEAR(AG$29),MONTH(AG$29)+1,1)-1))/365)-1)</f>
        <v/>
      </c>
      <c r="AH78" s="31">
        <f>AH76*((1+$C$21)^((DAY(DATE(YEAR(AH$29),MONTH(AH$29)+1,1)-1))/365)-1)</f>
        <v/>
      </c>
      <c r="AI78" s="31">
        <f>AI76*((1+$C$21)^((DAY(DATE(YEAR(AI$29),MONTH(AI$29)+1,1)-1))/365)-1)</f>
        <v/>
      </c>
      <c r="AJ78" s="31">
        <f>AJ76*((1+$C$21)^((DAY(DATE(YEAR(AJ$29),MONTH(AJ$29)+1,1)-1))/365)-1)</f>
        <v/>
      </c>
      <c r="AK78" s="31">
        <f>AK76*((1+$C$21)^((DAY(DATE(YEAR(AK$29),MONTH(AK$29)+1,1)-1))/365)-1)</f>
        <v/>
      </c>
      <c r="AL78" s="31">
        <f>AL76*((1+$C$21)^((DAY(DATE(YEAR(AL$29),MONTH(AL$29)+1,1)-1))/365)-1)</f>
        <v/>
      </c>
      <c r="AM78" s="31">
        <f>AM76*((1+$C$21)^((DAY(DATE(YEAR(AM$29),MONTH(AM$29)+1,1)-1))/365)-1)</f>
        <v/>
      </c>
      <c r="AN78" s="31">
        <f>AN76*((1+$C$21)^((DAY(DATE(YEAR(AN$29),MONTH(AN$29)+1,1)-1))/365)-1)</f>
        <v/>
      </c>
      <c r="AO78" s="31">
        <f>AO76*((1+$C$21)^((DAY(DATE(YEAR(AO$29),MONTH(AO$29)+1,1)-1))/365)-1)</f>
        <v/>
      </c>
      <c r="AP78" s="31">
        <f>AP76*((1+$C$21)^((DAY(DATE(YEAR(AP$29),MONTH(AP$29)+1,1)-1))/365)-1)</f>
        <v/>
      </c>
      <c r="AQ78" s="31">
        <f>AQ76*((1+$C$21)^((DAY(DATE(YEAR(AQ$29),MONTH(AQ$29)+1,1)-1))/365)-1)</f>
        <v/>
      </c>
      <c r="AR78" s="31">
        <f>AR76*((1+$C$21)^((DAY(DATE(YEAR(AR$29),MONTH(AR$29)+1,1)-1))/365)-1)</f>
        <v/>
      </c>
      <c r="AS78" s="31">
        <f>AS76*((1+$C$21)^((DAY(DATE(YEAR(AS$29),MONTH(AS$29)+1,1)-1))/365)-1)</f>
        <v/>
      </c>
      <c r="AT78" s="31">
        <f>AT76*((1+$C$21)^((DAY(DATE(YEAR(AT$29),MONTH(AT$29)+1,1)-1))/365)-1)</f>
        <v/>
      </c>
      <c r="AU78" s="31">
        <f>AU76*((1+$C$21)^((DAY(DATE(YEAR(AU$29),MONTH(AU$29)+1,1)-1))/365)-1)</f>
        <v/>
      </c>
      <c r="AV78" s="31">
        <f>AV76*((1+$C$21)^((DAY(DATE(YEAR(AV$29),MONTH(AV$29)+1,1)-1))/365)-1)</f>
        <v/>
      </c>
      <c r="AW78" s="31">
        <f>AW76*((1+$C$21)^((DAY(DATE(YEAR(AW$29),MONTH(AW$29)+1,1)-1))/365)-1)</f>
        <v/>
      </c>
      <c r="AX78" s="31">
        <f>AX76*((1+$C$21)^((DAY(DATE(YEAR(AX$29),MONTH(AX$29)+1,1)-1))/365)-1)</f>
        <v/>
      </c>
      <c r="AY78" s="31">
        <f>AY76*((1+$C$21)^((DAY(DATE(YEAR(AY$29),MONTH(AY$29)+1,1)-1))/365)-1)</f>
        <v/>
      </c>
      <c r="AZ78" s="31">
        <f>AZ76*((1+$C$21)^((DAY(DATE(YEAR(AZ$29),MONTH(AZ$29)+1,1)-1))/365)-1)</f>
        <v/>
      </c>
      <c r="BA78" s="31">
        <f>BA76*((1+$C$21)^((DAY(DATE(YEAR(BA$29),MONTH(BA$29)+1,1)-1))/365)-1)</f>
        <v/>
      </c>
      <c r="BB78" s="31">
        <f>BB76*((1+$C$21)^((DAY(DATE(YEAR(BB$29),MONTH(BB$29)+1,1)-1))/365)-1)</f>
        <v/>
      </c>
      <c r="BC78" s="31">
        <f>BC76*((1+$C$21)^((DAY(DATE(YEAR(BC$29),MONTH(BC$29)+1,1)-1))/365)-1)</f>
        <v/>
      </c>
      <c r="BD78" s="31">
        <f>BD76*((1+$C$21)^((DAY(DATE(YEAR(BD$29),MONTH(BD$29)+1,1)-1))/365)-1)</f>
        <v/>
      </c>
      <c r="BE78" s="31">
        <f>BE76*((1+$C$21)^((DAY(DATE(YEAR(BE$29),MONTH(BE$29)+1,1)-1))/365)-1)</f>
        <v/>
      </c>
      <c r="BF78" s="31">
        <f>BF76*((1+$C$21)^((DAY(DATE(YEAR(BF$29),MONTH(BF$29)+1,1)-1))/365)-1)</f>
        <v/>
      </c>
      <c r="BG78" s="31">
        <f>BG76*((1+$C$21)^((DAY(DATE(YEAR(BG$29),MONTH(BG$29)+1,1)-1))/365)-1)</f>
        <v/>
      </c>
      <c r="BH78" s="31">
        <f>BH76*((1+$C$21)^((DAY(DATE(YEAR(BH$29),MONTH(BH$29)+1,1)-1))/365)-1)</f>
        <v/>
      </c>
      <c r="BI78" s="31">
        <f>BI76*((1+$C$21)^((DAY(DATE(YEAR(BI$29),MONTH(BI$29)+1,1)-1))/365)-1)</f>
        <v/>
      </c>
      <c r="BJ78" s="31">
        <f>BJ76*((1+$C$21)^((DAY(DATE(YEAR(BJ$29),MONTH(BJ$29)+1,1)-1))/365)-1)</f>
        <v/>
      </c>
      <c r="BK78" s="31">
        <f>BK76*((1+$C$21)^((DAY(DATE(YEAR(BK$29),MONTH(BK$29)+1,1)-1))/365)-1)</f>
        <v/>
      </c>
      <c r="BL78" s="31">
        <f>BL76*((1+$C$21)^((DAY(DATE(YEAR(BL$29),MONTH(BL$29)+1,1)-1))/365)-1)</f>
        <v/>
      </c>
      <c r="BM78" s="31">
        <f>BM76*((1+$C$21)^((DAY(DATE(YEAR(BM$29),MONTH(BM$29)+1,1)-1))/365)-1)</f>
        <v/>
      </c>
      <c r="BN78" s="31">
        <f>BN76*((1+$C$21)^((DAY(DATE(YEAR(BN$29),MONTH(BN$29)+1,1)-1))/365)-1)</f>
        <v/>
      </c>
      <c r="BO78" s="31">
        <f>BO76*((1+$C$21)^((DAY(DATE(YEAR(BO$29),MONTH(BO$29)+1,1)-1))/365)-1)</f>
        <v/>
      </c>
      <c r="BP78" s="31">
        <f>BP76*((1+$C$21)^((DAY(DATE(YEAR(BP$29),MONTH(BP$29)+1,1)-1))/365)-1)</f>
        <v/>
      </c>
      <c r="BQ78" s="31">
        <f>BQ76*((1+$C$21)^((DAY(DATE(YEAR(BQ$29),MONTH(BQ$29)+1,1)-1))/365)-1)</f>
        <v/>
      </c>
      <c r="BR78" s="31">
        <f>BR76*((1+$C$21)^((DAY(DATE(YEAR(BR$29),MONTH(BR$29)+1,1)-1))/365)-1)</f>
        <v/>
      </c>
      <c r="BS78" s="31">
        <f>BS76*((1+$C$21)^((DAY(DATE(YEAR(BS$29),MONTH(BS$29)+1,1)-1))/365)-1)</f>
        <v/>
      </c>
      <c r="BT78" s="31">
        <f>BT76*((1+$C$21)^((DAY(DATE(YEAR(BT$29),MONTH(BT$29)+1,1)-1))/365)-1)</f>
        <v/>
      </c>
      <c r="BU78" s="31">
        <f>BU76*((1+$C$21)^((DAY(DATE(YEAR(BU$29),MONTH(BU$29)+1,1)-1))/365)-1)</f>
        <v/>
      </c>
      <c r="BV78" s="31">
        <f>BV76*((1+$C$21)^((DAY(DATE(YEAR(BV$29),MONTH(BV$29)+1,1)-1))/365)-1)</f>
        <v/>
      </c>
      <c r="BW78" s="31">
        <f>BW76*((1+$C$21)^((DAY(DATE(YEAR(BW$29),MONTH(BW$29)+1,1)-1))/365)-1)</f>
        <v/>
      </c>
      <c r="BX78" s="31">
        <f>BX76*((1+$C$21)^((DAY(DATE(YEAR(BX$29),MONTH(BX$29)+1,1)-1))/365)-1)</f>
        <v/>
      </c>
      <c r="BY78" s="31">
        <f>BY76*((1+$C$21)^((DAY(DATE(YEAR(BY$29),MONTH(BY$29)+1,1)-1))/365)-1)</f>
        <v/>
      </c>
      <c r="BZ78" s="31">
        <f>BZ76*((1+$C$21)^((DAY(DATE(YEAR(BZ$29),MONTH(BZ$29)+1,1)-1))/365)-1)</f>
        <v/>
      </c>
      <c r="CA78" s="31">
        <f>CA76*((1+$C$21)^((DAY(DATE(YEAR(CA$29),MONTH(CA$29)+1,1)-1))/365)-1)</f>
        <v/>
      </c>
      <c r="CB78" s="31">
        <f>CB76*((1+$C$21)^((DAY(DATE(YEAR(CB$29),MONTH(CB$29)+1,1)-1))/365)-1)</f>
        <v/>
      </c>
      <c r="CC78" s="31">
        <f>CC76*((1+$C$21)^((DAY(DATE(YEAR(CC$29),MONTH(CC$29)+1,1)-1))/365)-1)</f>
        <v/>
      </c>
      <c r="CD78" s="31">
        <f>CD76*((1+$C$21)^((DAY(DATE(YEAR(CD$29),MONTH(CD$29)+1,1)-1))/365)-1)</f>
        <v/>
      </c>
      <c r="CE78" s="31">
        <f>CE76*((1+$C$21)^((DAY(DATE(YEAR(CE$29),MONTH(CE$29)+1,1)-1))/365)-1)</f>
        <v/>
      </c>
      <c r="CF78" s="31">
        <f>CF76*((1+$C$21)^((DAY(DATE(YEAR(CF$29),MONTH(CF$29)+1,1)-1))/365)-1)</f>
        <v/>
      </c>
      <c r="CG78" s="31">
        <f>CG76*((1+$C$21)^((DAY(DATE(YEAR(CG$29),MONTH(CG$29)+1,1)-1))/365)-1)</f>
        <v/>
      </c>
      <c r="CH78" s="31">
        <f>CH76*((1+$C$21)^((DAY(DATE(YEAR(CH$29),MONTH(CH$29)+1,1)-1))/365)-1)</f>
        <v/>
      </c>
      <c r="CI78" s="31">
        <f>CI76*((1+$C$21)^((DAY(DATE(YEAR(CI$29),MONTH(CI$29)+1,1)-1))/365)-1)</f>
        <v/>
      </c>
      <c r="CJ78" s="31">
        <f>CJ76*((1+$C$21)^((DAY(DATE(YEAR(CJ$29),MONTH(CJ$29)+1,1)-1))/365)-1)</f>
        <v/>
      </c>
      <c r="CK78" s="31">
        <f>CK76*((1+$C$21)^((DAY(DATE(YEAR(CK$29),MONTH(CK$29)+1,1)-1))/365)-1)</f>
        <v/>
      </c>
      <c r="CL78" s="31">
        <f>CL76*((1+$C$21)^((DAY(DATE(YEAR(CL$29),MONTH(CL$29)+1,1)-1))/365)-1)</f>
        <v/>
      </c>
      <c r="CM78" s="31">
        <f>CM76*((1+$C$21)^((DAY(DATE(YEAR(CM$29),MONTH(CM$29)+1,1)-1))/365)-1)</f>
        <v/>
      </c>
      <c r="CN78" s="31">
        <f>CN76*((1+$C$21)^((DAY(DATE(YEAR(CN$29),MONTH(CN$29)+1,1)-1))/365)-1)</f>
        <v/>
      </c>
      <c r="CO78" s="31">
        <f>CO76*((1+$C$21)^((DAY(DATE(YEAR(CO$29),MONTH(CO$29)+1,1)-1))/365)-1)</f>
        <v/>
      </c>
      <c r="CP78" s="31">
        <f>CP76*((1+$C$21)^((DAY(DATE(YEAR(CP$29),MONTH(CP$29)+1,1)-1))/365)-1)</f>
        <v/>
      </c>
      <c r="CQ78" s="31">
        <f>CQ76*((1+$C$21)^((DAY(DATE(YEAR(CQ$29),MONTH(CQ$29)+1,1)-1))/365)-1)</f>
        <v/>
      </c>
      <c r="CR78" s="31">
        <f>CR76*((1+$C$21)^((DAY(DATE(YEAR(CR$29),MONTH(CR$29)+1,1)-1))/365)-1)</f>
        <v/>
      </c>
      <c r="CS78" s="31">
        <f>CS76*((1+$C$21)^((DAY(DATE(YEAR(CS$29),MONTH(CS$29)+1,1)-1))/365)-1)</f>
        <v/>
      </c>
      <c r="CT78" s="31">
        <f>CT76*((1+$C$21)^((DAY(DATE(YEAR(CT$29),MONTH(CT$29)+1,1)-1))/365)-1)</f>
        <v/>
      </c>
      <c r="CU78" s="31">
        <f>CU76*((1+$C$21)^((DAY(DATE(YEAR(CU$29),MONTH(CU$29)+1,1)-1))/365)-1)</f>
        <v/>
      </c>
      <c r="CV78" s="31">
        <f>CV76*((1+$C$21)^((DAY(DATE(YEAR(CV$29),MONTH(CV$29)+1,1)-1))/365)-1)</f>
        <v/>
      </c>
      <c r="CW78" s="31">
        <f>CW76*((1+$C$21)^((DAY(DATE(YEAR(CW$29),MONTH(CW$29)+1,1)-1))/365)-1)</f>
        <v/>
      </c>
      <c r="CX78" s="31">
        <f>CX76*((1+$C$21)^((DAY(DATE(YEAR(CX$29),MONTH(CX$29)+1,1)-1))/365)-1)</f>
        <v/>
      </c>
      <c r="CY78" s="31">
        <f>CY76*((1+$C$21)^((DAY(DATE(YEAR(CY$29),MONTH(CY$29)+1,1)-1))/365)-1)</f>
        <v/>
      </c>
      <c r="CZ78" s="31">
        <f>CZ76*((1+$C$21)^((DAY(DATE(YEAR(CZ$29),MONTH(CZ$29)+1,1)-1))/365)-1)</f>
        <v/>
      </c>
      <c r="DA78" s="31">
        <f>DA76*((1+$C$21)^((DAY(DATE(YEAR(DA$29),MONTH(DA$29)+1,1)-1))/365)-1)</f>
        <v/>
      </c>
      <c r="DB78" s="31">
        <f>DB76*((1+$C$21)^((DAY(DATE(YEAR(DB$29),MONTH(DB$29)+1,1)-1))/365)-1)</f>
        <v/>
      </c>
      <c r="DC78" s="31">
        <f>DC76*((1+$C$21)^((DAY(DATE(YEAR(DC$29),MONTH(DC$29)+1,1)-1))/365)-1)</f>
        <v/>
      </c>
      <c r="DD78" s="31">
        <f>DD76*((1+$C$21)^((DAY(DATE(YEAR(DD$29),MONTH(DD$29)+1,1)-1))/365)-1)</f>
        <v/>
      </c>
      <c r="DE78" s="31">
        <f>DE76*((1+$C$21)^((DAY(DATE(YEAR(DE$29),MONTH(DE$29)+1,1)-1))/365)-1)</f>
        <v/>
      </c>
      <c r="DF78" s="31">
        <f>DF76*((1+$C$21)^((DAY(DATE(YEAR(DF$29),MONTH(DF$29)+1,1)-1))/365)-1)</f>
        <v/>
      </c>
      <c r="DG78" s="31">
        <f>DG76*((1+$C$21)^((DAY(DATE(YEAR(DG$29),MONTH(DG$29)+1,1)-1))/365)-1)</f>
        <v/>
      </c>
      <c r="DH78" s="31">
        <f>DH76*((1+$C$21)^((DAY(DATE(YEAR(DH$29),MONTH(DH$29)+1,1)-1))/365)-1)</f>
        <v/>
      </c>
      <c r="DI78" s="31">
        <f>DI76*((1+$C$21)^((DAY(DATE(YEAR(DI$29),MONTH(DI$29)+1,1)-1))/365)-1)</f>
        <v/>
      </c>
      <c r="DJ78" s="31">
        <f>DJ76*((1+$C$21)^((DAY(DATE(YEAR(DJ$29),MONTH(DJ$29)+1,1)-1))/365)-1)</f>
        <v/>
      </c>
      <c r="DK78" s="31">
        <f>DK76*((1+$C$21)^((DAY(DATE(YEAR(DK$29),MONTH(DK$29)+1,1)-1))/365)-1)</f>
        <v/>
      </c>
      <c r="DL78" s="31">
        <f>DL76*((1+$C$21)^((DAY(DATE(YEAR(DL$29),MONTH(DL$29)+1,1)-1))/365)-1)</f>
        <v/>
      </c>
      <c r="DM78" s="31">
        <f>DM76*((1+$C$21)^((DAY(DATE(YEAR(DM$29),MONTH(DM$29)+1,1)-1))/365)-1)</f>
        <v/>
      </c>
      <c r="DN78" s="31">
        <f>DN76*((1+$C$21)^((DAY(DATE(YEAR(DN$29),MONTH(DN$29)+1,1)-1))/365)-1)</f>
        <v/>
      </c>
      <c r="DO78" s="31">
        <f>DO76*((1+$C$21)^((DAY(DATE(YEAR(DO$29),MONTH(DO$29)+1,1)-1))/365)-1)</f>
        <v/>
      </c>
      <c r="DP78" s="31">
        <f>DP76*((1+$C$21)^((DAY(DATE(YEAR(DP$29),MONTH(DP$29)+1,1)-1))/365)-1)</f>
        <v/>
      </c>
      <c r="DQ78" s="31">
        <f>DQ76*((1+$C$21)^((DAY(DATE(YEAR(DQ$29),MONTH(DQ$29)+1,1)-1))/365)-1)</f>
        <v/>
      </c>
      <c r="DR78" s="31">
        <f>DR76*((1+$C$21)^((DAY(DATE(YEAR(DR$29),MONTH(DR$29)+1,1)-1))/365)-1)</f>
        <v/>
      </c>
      <c r="DS78" s="31">
        <f>DS76*((1+$C$21)^((DAY(DATE(YEAR(DS$29),MONTH(DS$29)+1,1)-1))/365)-1)</f>
        <v/>
      </c>
      <c r="DT78" s="31">
        <f>DT76*((1+$C$21)^((DAY(DATE(YEAR(DT$29),MONTH(DT$29)+1,1)-1))/365)-1)</f>
        <v/>
      </c>
      <c r="DU78" s="31">
        <f>DU76*((1+$C$21)^((DAY(DATE(YEAR(DU$29),MONTH(DU$29)+1,1)-1))/365)-1)</f>
        <v/>
      </c>
      <c r="DV78" s="31">
        <f>DV76*((1+$C$21)^((DAY(DATE(YEAR(DV$29),MONTH(DV$29)+1,1)-1))/365)-1)</f>
        <v/>
      </c>
      <c r="DW78" s="31">
        <f>DW76*((1+$C$21)^((DAY(DATE(YEAR(DW$29),MONTH(DW$29)+1,1)-1))/365)-1)</f>
        <v/>
      </c>
      <c r="DX78" s="31">
        <f>DX76*((1+$C$21)^((DAY(DATE(YEAR(DX$29),MONTH(DX$29)+1,1)-1))/365)-1)</f>
        <v/>
      </c>
      <c r="DY78" s="31">
        <f>DY76*((1+$C$21)^((DAY(DATE(YEAR(DY$29),MONTH(DY$29)+1,1)-1))/365)-1)</f>
        <v/>
      </c>
      <c r="DZ78" s="31">
        <f>DZ76*((1+$C$21)^((DAY(DATE(YEAR(DZ$29),MONTH(DZ$29)+1,1)-1))/365)-1)</f>
        <v/>
      </c>
      <c r="EA78" s="31">
        <f>EA76*((1+$C$21)^((DAY(DATE(YEAR(EA$29),MONTH(EA$29)+1,1)-1))/365)-1)</f>
        <v/>
      </c>
      <c r="EB78" s="31">
        <f>EB76*((1+$C$21)^((DAY(DATE(YEAR(EB$29),MONTH(EB$29)+1,1)-1))/365)-1)</f>
        <v/>
      </c>
      <c r="EC78" s="31">
        <f>EC76*((1+$C$21)^((DAY(DATE(YEAR(EC$29),MONTH(EC$29)+1,1)-1))/365)-1)</f>
        <v/>
      </c>
      <c r="ED78" s="31">
        <f>ED76*((1+$C$21)^((DAY(DATE(YEAR(ED$29),MONTH(ED$29)+1,1)-1))/365)-1)</f>
        <v/>
      </c>
      <c r="EE78" s="31">
        <f>EE76*((1+$C$21)^((DAY(DATE(YEAR(EE$29),MONTH(EE$29)+1,1)-1))/365)-1)</f>
        <v/>
      </c>
      <c r="EF78" s="31">
        <f>EF76*((1+$C$21)^((DAY(DATE(YEAR(EF$29),MONTH(EF$29)+1,1)-1))/365)-1)</f>
        <v/>
      </c>
      <c r="EG78" s="31">
        <f>EG76*((1+$C$21)^((DAY(DATE(YEAR(EG$29),MONTH(EG$29)+1,1)-1))/365)-1)</f>
        <v/>
      </c>
      <c r="EH78" s="31">
        <f>EH76*((1+$C$21)^((DAY(DATE(YEAR(EH$29),MONTH(EH$29)+1,1)-1))/365)-1)</f>
        <v/>
      </c>
      <c r="EI78" s="31">
        <f>EI76*((1+$C$21)^((DAY(DATE(YEAR(EI$29),MONTH(EI$29)+1,1)-1))/365)-1)</f>
        <v/>
      </c>
      <c r="EJ78" s="31">
        <f>EJ76*((1+$C$21)^((DAY(DATE(YEAR(EJ$29),MONTH(EJ$29)+1,1)-1))/365)-1)</f>
        <v/>
      </c>
      <c r="EK78" s="31">
        <f>EK76*((1+$C$21)^((DAY(DATE(YEAR(EK$29),MONTH(EK$29)+1,1)-1))/365)-1)</f>
        <v/>
      </c>
      <c r="EL78" s="31">
        <f>EL76*((1+$C$21)^((DAY(DATE(YEAR(EL$29),MONTH(EL$29)+1,1)-1))/365)-1)</f>
        <v/>
      </c>
      <c r="EM78" s="31">
        <f>EM76*((1+$C$21)^((DAY(DATE(YEAR(EM$29),MONTH(EM$29)+1,1)-1))/365)-1)</f>
        <v/>
      </c>
      <c r="EN78" s="31">
        <f>EN76*((1+$C$21)^((DAY(DATE(YEAR(EN$29),MONTH(EN$29)+1,1)-1))/365)-1)</f>
        <v/>
      </c>
      <c r="EO78" s="31">
        <f>EO76*((1+$C$21)^((DAY(DATE(YEAR(EO$29),MONTH(EO$29)+1,1)-1))/365)-1)</f>
        <v/>
      </c>
      <c r="EP78" s="31">
        <f>EP76*((1+$C$21)^((DAY(DATE(YEAR(EP$29),MONTH(EP$29)+1,1)-1))/365)-1)</f>
        <v/>
      </c>
      <c r="EQ78" s="31">
        <f>EQ76*((1+$C$21)^((DAY(DATE(YEAR(EQ$29),MONTH(EQ$29)+1,1)-1))/365)-1)</f>
        <v/>
      </c>
      <c r="ER78" s="31">
        <f>ER76*((1+$C$21)^((DAY(DATE(YEAR(ER$29),MONTH(ER$29)+1,1)-1))/365)-1)</f>
        <v/>
      </c>
      <c r="ES78" s="31">
        <f>ES76*((1+$C$21)^((DAY(DATE(YEAR(ES$29),MONTH(ES$29)+1,1)-1))/365)-1)</f>
        <v/>
      </c>
      <c r="ET78" s="31">
        <f>ET76*((1+$C$21)^((DAY(DATE(YEAR(ET$29),MONTH(ET$29)+1,1)-1))/365)-1)</f>
        <v/>
      </c>
      <c r="EU78" s="31">
        <f>EU76*((1+$C$21)^((DAY(DATE(YEAR(EU$29),MONTH(EU$29)+1,1)-1))/365)-1)</f>
        <v/>
      </c>
      <c r="EV78" s="31">
        <f>EV76*((1+$C$21)^((DAY(DATE(YEAR(EV$29),MONTH(EV$29)+1,1)-1))/365)-1)</f>
        <v/>
      </c>
      <c r="EW78" s="31">
        <f>EW76*((1+$C$21)^((DAY(DATE(YEAR(EW$29),MONTH(EW$29)+1,1)-1))/365)-1)</f>
        <v/>
      </c>
      <c r="EX78" s="31">
        <f>EX76*((1+$C$21)^((DAY(DATE(YEAR(EX$29),MONTH(EX$29)+1,1)-1))/365)-1)</f>
        <v/>
      </c>
      <c r="EY78" s="31">
        <f>EY76*((1+$C$21)^((DAY(DATE(YEAR(EY$29),MONTH(EY$29)+1,1)-1))/365)-1)</f>
        <v/>
      </c>
      <c r="EZ78" s="31">
        <f>EZ76*((1+$C$21)^((DAY(DATE(YEAR(EZ$29),MONTH(EZ$29)+1,1)-1))/365)-1)</f>
        <v/>
      </c>
      <c r="FA78" s="31">
        <f>FA76*((1+$C$21)^((DAY(DATE(YEAR(FA$29),MONTH(FA$29)+1,1)-1))/365)-1)</f>
        <v/>
      </c>
      <c r="FB78" s="31">
        <f>FB76*((1+$C$21)^((DAY(DATE(YEAR(FB$29),MONTH(FB$29)+1,1)-1))/365)-1)</f>
        <v/>
      </c>
      <c r="FC78" s="31">
        <f>FC76*((1+$C$21)^((DAY(DATE(YEAR(FC$29),MONTH(FC$29)+1,1)-1))/365)-1)</f>
        <v/>
      </c>
      <c r="FD78" s="31">
        <f>FD76*((1+$C$21)^((DAY(DATE(YEAR(FD$29),MONTH(FD$29)+1,1)-1))/365)-1)</f>
        <v/>
      </c>
      <c r="FE78" s="31">
        <f>FE76*((1+$C$21)^((DAY(DATE(YEAR(FE$29),MONTH(FE$29)+1,1)-1))/365)-1)</f>
        <v/>
      </c>
      <c r="FF78" s="31">
        <f>FF76*((1+$C$21)^((DAY(DATE(YEAR(FF$29),MONTH(FF$29)+1,1)-1))/365)-1)</f>
        <v/>
      </c>
      <c r="FG78" s="31">
        <f>FG76*((1+$C$21)^((DAY(DATE(YEAR(FG$29),MONTH(FG$29)+1,1)-1))/365)-1)</f>
        <v/>
      </c>
      <c r="FH78" s="31">
        <f>FH76*((1+$C$21)^((DAY(DATE(YEAR(FH$29),MONTH(FH$29)+1,1)-1))/365)-1)</f>
        <v/>
      </c>
      <c r="FI78" s="31">
        <f>FI76*((1+$C$21)^((DAY(DATE(YEAR(FI$29),MONTH(FI$29)+1,1)-1))/365)-1)</f>
        <v/>
      </c>
      <c r="FJ78" s="31">
        <f>FJ76*((1+$C$21)^((DAY(DATE(YEAR(FJ$29),MONTH(FJ$29)+1,1)-1))/365)-1)</f>
        <v/>
      </c>
      <c r="FK78" s="31">
        <f>FK76*((1+$C$21)^((DAY(DATE(YEAR(FK$29),MONTH(FK$29)+1,1)-1))/365)-1)</f>
        <v/>
      </c>
      <c r="FL78" s="31">
        <f>FL76*((1+$C$21)^((DAY(DATE(YEAR(FL$29),MONTH(FL$29)+1,1)-1))/365)-1)</f>
        <v/>
      </c>
      <c r="FM78" s="31">
        <f>FM76*((1+$C$21)^((DAY(DATE(YEAR(FM$29),MONTH(FM$29)+1,1)-1))/365)-1)</f>
        <v/>
      </c>
      <c r="FN78" s="31">
        <f>FN76*((1+$C$21)^((DAY(DATE(YEAR(FN$29),MONTH(FN$29)+1,1)-1))/365)-1)</f>
        <v/>
      </c>
      <c r="FO78" s="31">
        <f>FO76*((1+$C$21)^((DAY(DATE(YEAR(FO$29),MONTH(FO$29)+1,1)-1))/365)-1)</f>
        <v/>
      </c>
      <c r="FP78" s="31">
        <f>FP76*((1+$C$21)^((DAY(DATE(YEAR(FP$29),MONTH(FP$29)+1,1)-1))/365)-1)</f>
        <v/>
      </c>
      <c r="FQ78" s="31">
        <f>FQ76*((1+$C$21)^((DAY(DATE(YEAR(FQ$29),MONTH(FQ$29)+1,1)-1))/365)-1)</f>
        <v/>
      </c>
      <c r="FR78" s="31">
        <f>FR76*((1+$C$21)^((DAY(DATE(YEAR(FR$29),MONTH(FR$29)+1,1)-1))/365)-1)</f>
        <v/>
      </c>
      <c r="FS78" s="31">
        <f>FS76*((1+$C$21)^((DAY(DATE(YEAR(FS$29),MONTH(FS$29)+1,1)-1))/365)-1)</f>
        <v/>
      </c>
      <c r="FT78" s="31">
        <f>FT76*((1+$C$21)^((DAY(DATE(YEAR(FT$29),MONTH(FT$29)+1,1)-1))/365)-1)</f>
        <v/>
      </c>
      <c r="FU78" s="31">
        <f>FU76*((1+$C$21)^((DAY(DATE(YEAR(FU$29),MONTH(FU$29)+1,1)-1))/365)-1)</f>
        <v/>
      </c>
      <c r="FV78" s="31">
        <f>FV76*((1+$C$21)^((DAY(DATE(YEAR(FV$29),MONTH(FV$29)+1,1)-1))/365)-1)</f>
        <v/>
      </c>
      <c r="FW78" s="31">
        <f>FW76*((1+$C$21)^((DAY(DATE(YEAR(FW$29),MONTH(FW$29)+1,1)-1))/365)-1)</f>
        <v/>
      </c>
      <c r="FX78" s="31">
        <f>FX76*((1+$C$21)^((DAY(DATE(YEAR(FX$29),MONTH(FX$29)+1,1)-1))/365)-1)</f>
        <v/>
      </c>
      <c r="FY78" s="31">
        <f>FY76*((1+$C$21)^((DAY(DATE(YEAR(FY$29),MONTH(FY$29)+1,1)-1))/365)-1)</f>
        <v/>
      </c>
      <c r="FZ78" s="31">
        <f>FZ76*((1+$C$21)^((DAY(DATE(YEAR(FZ$29),MONTH(FZ$29)+1,1)-1))/365)-1)</f>
        <v/>
      </c>
      <c r="GA78" s="31">
        <f>GA76*((1+$C$21)^((DAY(DATE(YEAR(GA$29),MONTH(GA$29)+1,1)-1))/365)-1)</f>
        <v/>
      </c>
      <c r="GB78" s="31">
        <f>GB76*((1+$C$21)^((DAY(DATE(YEAR(GB$29),MONTH(GB$29)+1,1)-1))/365)-1)</f>
        <v/>
      </c>
      <c r="GC78" s="56">
        <f>GC76*((1+$C$21)^((DAY(DATE(YEAR(GC$29),MONTH(GC$29)+1,1)-1))/365)-1)</f>
        <v/>
      </c>
    </row>
    <row r="79">
      <c r="B79" s="4" t="inlineStr">
        <is>
          <t>Proceeds Avilable for Distribution</t>
        </is>
      </c>
      <c r="C79" s="93" t="n"/>
      <c r="D79" s="828" t="n"/>
      <c r="E79" s="14" t="n"/>
      <c r="F79" s="31">
        <f>MIN(F76+F78+F77,MAX(0,F$72)*$C$19)</f>
        <v/>
      </c>
      <c r="G79" s="31">
        <f>MIN(G76+G78+G77,MAX(0,G$72)*$C$19)</f>
        <v/>
      </c>
      <c r="H79" s="845">
        <f>MIN(H76+H78+H77,MAX(0,H$72)*$C$19)</f>
        <v/>
      </c>
      <c r="I79" s="845">
        <f>MIN(I76+I78+I77,MAX(0,I$72)*$C$19)</f>
        <v/>
      </c>
      <c r="J79" s="31">
        <f>MIN(J76+J78+J77,MAX(0,J$72)*$C$19)</f>
        <v/>
      </c>
      <c r="K79" s="31">
        <f>MIN(K76+K78+K77,MAX(0,K$72)*$C$19)</f>
        <v/>
      </c>
      <c r="L79" s="31">
        <f>MIN(L76+L78+L77,MAX(0,L$72)*$C$19)</f>
        <v/>
      </c>
      <c r="M79" s="31">
        <f>MIN(M76+M78+M77,MAX(0,M$72)*$C$19)</f>
        <v/>
      </c>
      <c r="N79" s="31">
        <f>MIN(N76+N78+N77,MAX(0,N$72)*$C$19)</f>
        <v/>
      </c>
      <c r="O79" s="31">
        <f>MIN(O76+O78+O77,MAX(0,O$72)*$C$19)</f>
        <v/>
      </c>
      <c r="P79" s="31">
        <f>MIN(P76+P78+P77,MAX(0,P$72)*$C$19)</f>
        <v/>
      </c>
      <c r="Q79" s="31">
        <f>MIN(Q76+Q78+Q77,MAX(0,Q$72)*$C$19)</f>
        <v/>
      </c>
      <c r="R79" s="31">
        <f>MIN(R76+R78+R77,MAX(0,R$72)*$C$19)</f>
        <v/>
      </c>
      <c r="S79" s="31">
        <f>MIN(S76+S78+S77,MAX(0,S$72)*$C$19)</f>
        <v/>
      </c>
      <c r="T79" s="31">
        <f>MIN(T76+T78+T77,MAX(0,T$72)*$C$19)</f>
        <v/>
      </c>
      <c r="U79" s="31">
        <f>MIN(U76+U78+U77,MAX(0,U$72)*$C$19)</f>
        <v/>
      </c>
      <c r="V79" s="31">
        <f>MIN(V76+V78+V77,MAX(0,V$72)*$C$19)</f>
        <v/>
      </c>
      <c r="W79" s="31">
        <f>MIN(W76+W78+W77,MAX(0,W$72)*$C$19)</f>
        <v/>
      </c>
      <c r="X79" s="31">
        <f>MIN(X76+X78+X77,MAX(0,X$72)*$C$19)</f>
        <v/>
      </c>
      <c r="Y79" s="31">
        <f>MIN(Y76+Y78+Y77,MAX(0,Y$72)*$C$19)</f>
        <v/>
      </c>
      <c r="Z79" s="31">
        <f>MIN(Z76+Z78+Z77,MAX(0,Z$72)*$C$19)</f>
        <v/>
      </c>
      <c r="AA79" s="31">
        <f>MIN(AA76+AA78+AA77,MAX(0,AA$72)*$C$19)</f>
        <v/>
      </c>
      <c r="AB79" s="31">
        <f>MIN(AB76+AB78+AB77,MAX(0,AB$72)*$C$19)</f>
        <v/>
      </c>
      <c r="AC79" s="31">
        <f>MIN(AC76+AC78+AC77,MAX(0,AC$72)*$C$19)</f>
        <v/>
      </c>
      <c r="AD79" s="31">
        <f>MIN(AD76+AD78+AD77,MAX(0,AD$72)*$C$19)</f>
        <v/>
      </c>
      <c r="AE79" s="31">
        <f>MIN(AE76+AE78+AE77,MAX(0,AE$72)*$C$19)</f>
        <v/>
      </c>
      <c r="AF79" s="31">
        <f>MIN(AF76+AF78+AF77,MAX(0,AF$72)*$C$19)</f>
        <v/>
      </c>
      <c r="AG79" s="31">
        <f>MIN(AG76+AG78+AG77,MAX(0,AG$72)*$C$19)</f>
        <v/>
      </c>
      <c r="AH79" s="31">
        <f>MIN(AH76+AH78+AH77,MAX(0,AH$72)*$C$19)</f>
        <v/>
      </c>
      <c r="AI79" s="31">
        <f>MIN(AI76+AI78+AI77,MAX(0,AI$72)*$C$19)</f>
        <v/>
      </c>
      <c r="AJ79" s="31">
        <f>MIN(AJ76+AJ78+AJ77,MAX(0,AJ$72)*$C$19)</f>
        <v/>
      </c>
      <c r="AK79" s="31">
        <f>MIN(AK76+AK78+AK77,MAX(0,AK$72)*$C$19)</f>
        <v/>
      </c>
      <c r="AL79" s="31">
        <f>MIN(AL76+AL78+AL77,MAX(0,AL$72)*$C$19)</f>
        <v/>
      </c>
      <c r="AM79" s="31">
        <f>MIN(AM76+AM78+AM77,MAX(0,AM$72)*$C$19)</f>
        <v/>
      </c>
      <c r="AN79" s="31">
        <f>MIN(AN76+AN78+AN77,MAX(0,AN$72)*$C$19)</f>
        <v/>
      </c>
      <c r="AO79" s="31">
        <f>MIN(AO76+AO78+AO77,MAX(0,AO$72)*$C$19)</f>
        <v/>
      </c>
      <c r="AP79" s="31">
        <f>MIN(AP76+AP78+AP77,MAX(0,AP$72)*$C$19)</f>
        <v/>
      </c>
      <c r="AQ79" s="31">
        <f>MIN(AQ76+AQ78+AQ77,MAX(0,AQ$72)*$C$19)</f>
        <v/>
      </c>
      <c r="AR79" s="31">
        <f>MIN(AR76+AR78+AR77,MAX(0,AR$72)*$C$19)</f>
        <v/>
      </c>
      <c r="AS79" s="31">
        <f>MIN(AS76+AS78+AS77,MAX(0,AS$72)*$C$19)</f>
        <v/>
      </c>
      <c r="AT79" s="31">
        <f>MIN(AT76+AT78+AT77,MAX(0,AT$72)*$C$19)</f>
        <v/>
      </c>
      <c r="AU79" s="31">
        <f>MIN(AU76+AU78+AU77,MAX(0,AU$72)*$C$19)</f>
        <v/>
      </c>
      <c r="AV79" s="31">
        <f>MIN(AV76+AV78+AV77,MAX(0,AV$72)*$C$19)</f>
        <v/>
      </c>
      <c r="AW79" s="31">
        <f>MIN(AW76+AW78+AW77,MAX(0,AW$72)*$C$19)</f>
        <v/>
      </c>
      <c r="AX79" s="31">
        <f>MIN(AX76+AX78+AX77,MAX(0,AX$72)*$C$19)</f>
        <v/>
      </c>
      <c r="AY79" s="31">
        <f>MIN(AY76+AY78+AY77,MAX(0,AY$72)*$C$19)</f>
        <v/>
      </c>
      <c r="AZ79" s="31">
        <f>MIN(AZ76+AZ78+AZ77,MAX(0,AZ$72)*$C$19)</f>
        <v/>
      </c>
      <c r="BA79" s="31">
        <f>MIN(BA76+BA78+BA77,MAX(0,BA$72)*$C$19)</f>
        <v/>
      </c>
      <c r="BB79" s="31">
        <f>MIN(BB76+BB78+BB77,MAX(0,BB$72)*$C$19)</f>
        <v/>
      </c>
      <c r="BC79" s="31">
        <f>MIN(BC76+BC78+BC77,MAX(0,BC$72)*$C$19)</f>
        <v/>
      </c>
      <c r="BD79" s="31">
        <f>MIN(BD76+BD78+BD77,MAX(0,BD$72)*$C$19)</f>
        <v/>
      </c>
      <c r="BE79" s="31">
        <f>MIN(BE76+BE78+BE77,MAX(0,BE$72)*$C$19)</f>
        <v/>
      </c>
      <c r="BF79" s="31">
        <f>MIN(BF76+BF78+BF77,MAX(0,BF$72)*$C$19)</f>
        <v/>
      </c>
      <c r="BG79" s="31">
        <f>MIN(BG76+BG78+BG77,MAX(0,BG$72)*$C$19)</f>
        <v/>
      </c>
      <c r="BH79" s="31">
        <f>MIN(BH76+BH78+BH77,MAX(0,BH$72)*$C$19)</f>
        <v/>
      </c>
      <c r="BI79" s="31">
        <f>MIN(BI76+BI78+BI77,MAX(0,BI$72)*$C$19)</f>
        <v/>
      </c>
      <c r="BJ79" s="31">
        <f>MIN(BJ76+BJ78+BJ77,MAX(0,BJ$72)*$C$19)</f>
        <v/>
      </c>
      <c r="BK79" s="31">
        <f>MIN(BK76+BK78+BK77,MAX(0,BK$72)*$C$19)</f>
        <v/>
      </c>
      <c r="BL79" s="31">
        <f>MIN(BL76+BL78+BL77,MAX(0,BL$72)*$C$19)</f>
        <v/>
      </c>
      <c r="BM79" s="31">
        <f>MIN(BM76+BM78+BM77,MAX(0,BM$72)*$C$19)</f>
        <v/>
      </c>
      <c r="BN79" s="31">
        <f>MIN(BN76+BN78+BN77,MAX(0,BN$72)*$C$19)</f>
        <v/>
      </c>
      <c r="BO79" s="31">
        <f>MIN(BO76+BO78+BO77,MAX(0,BO$72)*$C$19)</f>
        <v/>
      </c>
      <c r="BP79" s="31">
        <f>MIN(BP76+BP78+BP77,MAX(0,BP$72)*$C$19)</f>
        <v/>
      </c>
      <c r="BQ79" s="31">
        <f>MIN(BQ76+BQ78+BQ77,MAX(0,BQ$72)*$C$19)</f>
        <v/>
      </c>
      <c r="BR79" s="31">
        <f>MIN(BR76+BR78+BR77,MAX(0,BR$72)*$C$19)</f>
        <v/>
      </c>
      <c r="BS79" s="31">
        <f>MIN(BS76+BS78+BS77,MAX(0,BS$72)*$C$19)</f>
        <v/>
      </c>
      <c r="BT79" s="31">
        <f>MIN(BT76+BT78+BT77,MAX(0,BT$72)*$C$19)</f>
        <v/>
      </c>
      <c r="BU79" s="31">
        <f>MIN(BU76+BU78+BU77,MAX(0,BU$72)*$C$19)</f>
        <v/>
      </c>
      <c r="BV79" s="31">
        <f>MIN(BV76+BV78+BV77,MAX(0,BV$72)*$C$19)</f>
        <v/>
      </c>
      <c r="BW79" s="31">
        <f>MIN(BW76+BW78+BW77,MAX(0,BW$72)*$C$19)</f>
        <v/>
      </c>
      <c r="BX79" s="31">
        <f>MIN(BX76+BX78+BX77,MAX(0,BX$72)*$C$19)</f>
        <v/>
      </c>
      <c r="BY79" s="31">
        <f>MIN(BY76+BY78+BY77,MAX(0,BY$72)*$C$19)</f>
        <v/>
      </c>
      <c r="BZ79" s="31">
        <f>MIN(BZ76+BZ78+BZ77,MAX(0,BZ$72)*$C$19)</f>
        <v/>
      </c>
      <c r="CA79" s="31">
        <f>MIN(CA76+CA78+CA77,MAX(0,CA$72)*$C$19)</f>
        <v/>
      </c>
      <c r="CB79" s="31">
        <f>MIN(CB76+CB78+CB77,MAX(0,CB$72)*$C$19)</f>
        <v/>
      </c>
      <c r="CC79" s="31">
        <f>MIN(CC76+CC78+CC77,MAX(0,CC$72)*$C$19)</f>
        <v/>
      </c>
      <c r="CD79" s="31">
        <f>MIN(CD76+CD78+CD77,MAX(0,CD$72)*$C$19)</f>
        <v/>
      </c>
      <c r="CE79" s="31">
        <f>MIN(CE76+CE78+CE77,MAX(0,CE$72)*$C$19)</f>
        <v/>
      </c>
      <c r="CF79" s="31">
        <f>MIN(CF76+CF78+CF77,MAX(0,CF$72)*$C$19)</f>
        <v/>
      </c>
      <c r="CG79" s="31">
        <f>MIN(CG76+CG78+CG77,MAX(0,CG$72)*$C$19)</f>
        <v/>
      </c>
      <c r="CH79" s="31">
        <f>MIN(CH76+CH78+CH77,MAX(0,CH$72)*$C$19)</f>
        <v/>
      </c>
      <c r="CI79" s="31">
        <f>MIN(CI76+CI78+CI77,MAX(0,CI$72)*$C$19)</f>
        <v/>
      </c>
      <c r="CJ79" s="31">
        <f>MIN(CJ76+CJ78+CJ77,MAX(0,CJ$72)*$C$19)</f>
        <v/>
      </c>
      <c r="CK79" s="31">
        <f>MIN(CK76+CK78+CK77,MAX(0,CK$72)*$C$19)</f>
        <v/>
      </c>
      <c r="CL79" s="31">
        <f>MIN(CL76+CL78+CL77,MAX(0,CL$72)*$C$19)</f>
        <v/>
      </c>
      <c r="CM79" s="31">
        <f>MIN(CM76+CM78+CM77,MAX(0,CM$72)*$C$19)</f>
        <v/>
      </c>
      <c r="CN79" s="31">
        <f>MIN(CN76+CN78+CN77,MAX(0,CN$72)*$C$19)</f>
        <v/>
      </c>
      <c r="CO79" s="31">
        <f>MIN(CO76+CO78+CO77,MAX(0,CO$72)*$C$19)</f>
        <v/>
      </c>
      <c r="CP79" s="31">
        <f>MIN(CP76+CP78+CP77,MAX(0,CP$72)*$C$19)</f>
        <v/>
      </c>
      <c r="CQ79" s="31">
        <f>MIN(CQ76+CQ78+CQ77,MAX(0,CQ$72)*$C$19)</f>
        <v/>
      </c>
      <c r="CR79" s="31">
        <f>MIN(CR76+CR78+CR77,MAX(0,CR$72)*$C$19)</f>
        <v/>
      </c>
      <c r="CS79" s="31">
        <f>MIN(CS76+CS78+CS77,MAX(0,CS$72)*$C$19)</f>
        <v/>
      </c>
      <c r="CT79" s="31">
        <f>MIN(CT76+CT78+CT77,MAX(0,CT$72)*$C$19)</f>
        <v/>
      </c>
      <c r="CU79" s="31">
        <f>MIN(CU76+CU78+CU77,MAX(0,CU$72)*$C$19)</f>
        <v/>
      </c>
      <c r="CV79" s="31">
        <f>MIN(CV76+CV78+CV77,MAX(0,CV$72)*$C$19)</f>
        <v/>
      </c>
      <c r="CW79" s="31">
        <f>MIN(CW76+CW78+CW77,MAX(0,CW$72)*$C$19)</f>
        <v/>
      </c>
      <c r="CX79" s="31">
        <f>MIN(CX76+CX78+CX77,MAX(0,CX$72)*$C$19)</f>
        <v/>
      </c>
      <c r="CY79" s="31">
        <f>MIN(CY76+CY78+CY77,MAX(0,CY$72)*$C$19)</f>
        <v/>
      </c>
      <c r="CZ79" s="31">
        <f>MIN(CZ76+CZ78+CZ77,MAX(0,CZ$72)*$C$19)</f>
        <v/>
      </c>
      <c r="DA79" s="31">
        <f>MIN(DA76+DA78+DA77,MAX(0,DA$72)*$C$19)</f>
        <v/>
      </c>
      <c r="DB79" s="31">
        <f>MIN(DB76+DB78+DB77,MAX(0,DB$72)*$C$19)</f>
        <v/>
      </c>
      <c r="DC79" s="31">
        <f>MIN(DC76+DC78+DC77,MAX(0,DC$72)*$C$19)</f>
        <v/>
      </c>
      <c r="DD79" s="31">
        <f>MIN(DD76+DD78+DD77,MAX(0,DD$72)*$C$19)</f>
        <v/>
      </c>
      <c r="DE79" s="31">
        <f>MIN(DE76+DE78+DE77,MAX(0,DE$72)*$C$19)</f>
        <v/>
      </c>
      <c r="DF79" s="31">
        <f>MIN(DF76+DF78+DF77,MAX(0,DF$72)*$C$19)</f>
        <v/>
      </c>
      <c r="DG79" s="31">
        <f>MIN(DG76+DG78+DG77,MAX(0,DG$72)*$C$19)</f>
        <v/>
      </c>
      <c r="DH79" s="31">
        <f>MIN(DH76+DH78+DH77,MAX(0,DH$72)*$C$19)</f>
        <v/>
      </c>
      <c r="DI79" s="31">
        <f>MIN(DI76+DI78+DI77,MAX(0,DI$72)*$C$19)</f>
        <v/>
      </c>
      <c r="DJ79" s="31">
        <f>MIN(DJ76+DJ78+DJ77,MAX(0,DJ$72)*$C$19)</f>
        <v/>
      </c>
      <c r="DK79" s="31">
        <f>MIN(DK76+DK78+DK77,MAX(0,DK$72)*$C$19)</f>
        <v/>
      </c>
      <c r="DL79" s="31">
        <f>MIN(DL76+DL78+DL77,MAX(0,DL$72)*$C$19)</f>
        <v/>
      </c>
      <c r="DM79" s="31">
        <f>MIN(DM76+DM78+DM77,MAX(0,DM$72)*$C$19)</f>
        <v/>
      </c>
      <c r="DN79" s="31">
        <f>MIN(DN76+DN78+DN77,MAX(0,DN$72)*$C$19)</f>
        <v/>
      </c>
      <c r="DO79" s="31">
        <f>MIN(DO76+DO78+DO77,MAX(0,DO$72)*$C$19)</f>
        <v/>
      </c>
      <c r="DP79" s="31">
        <f>MIN(DP76+DP78+DP77,MAX(0,DP$72)*$C$19)</f>
        <v/>
      </c>
      <c r="DQ79" s="31">
        <f>MIN(DQ76+DQ78+DQ77,MAX(0,DQ$72)*$C$19)</f>
        <v/>
      </c>
      <c r="DR79" s="31">
        <f>MIN(DR76+DR78+DR77,MAX(0,DR$72)*$C$19)</f>
        <v/>
      </c>
      <c r="DS79" s="31">
        <f>MIN(DS76+DS78+DS77,MAX(0,DS$72)*$C$19)</f>
        <v/>
      </c>
      <c r="DT79" s="31">
        <f>MIN(DT76+DT78+DT77,MAX(0,DT$72)*$C$19)</f>
        <v/>
      </c>
      <c r="DU79" s="31">
        <f>MIN(DU76+DU78+DU77,MAX(0,DU$72)*$C$19)</f>
        <v/>
      </c>
      <c r="DV79" s="31">
        <f>MIN(DV76+DV78+DV77,MAX(0,DV$72)*$C$19)</f>
        <v/>
      </c>
      <c r="DW79" s="31">
        <f>MIN(DW76+DW78+DW77,MAX(0,DW$72)*$C$19)</f>
        <v/>
      </c>
      <c r="DX79" s="31">
        <f>MIN(DX76+DX78+DX77,MAX(0,DX$72)*$C$19)</f>
        <v/>
      </c>
      <c r="DY79" s="31">
        <f>MIN(DY76+DY78+DY77,MAX(0,DY$72)*$C$19)</f>
        <v/>
      </c>
      <c r="DZ79" s="31">
        <f>MIN(DZ76+DZ78+DZ77,MAX(0,DZ$72)*$C$19)</f>
        <v/>
      </c>
      <c r="EA79" s="31">
        <f>MIN(EA76+EA78+EA77,MAX(0,EA$72)*$C$19)</f>
        <v/>
      </c>
      <c r="EB79" s="31">
        <f>MIN(EB76+EB78+EB77,MAX(0,EB$72)*$C$19)</f>
        <v/>
      </c>
      <c r="EC79" s="31">
        <f>MIN(EC76+EC78+EC77,MAX(0,EC$72)*$C$19)</f>
        <v/>
      </c>
      <c r="ED79" s="31">
        <f>MIN(ED76+ED78+ED77,MAX(0,ED$72)*$C$19)</f>
        <v/>
      </c>
      <c r="EE79" s="31">
        <f>MIN(EE76+EE78+EE77,MAX(0,EE$72)*$C$19)</f>
        <v/>
      </c>
      <c r="EF79" s="31">
        <f>MIN(EF76+EF78+EF77,MAX(0,EF$72)*$C$19)</f>
        <v/>
      </c>
      <c r="EG79" s="31">
        <f>MIN(EG76+EG78+EG77,MAX(0,EG$72)*$C$19)</f>
        <v/>
      </c>
      <c r="EH79" s="31">
        <f>MIN(EH76+EH78+EH77,MAX(0,EH$72)*$C$19)</f>
        <v/>
      </c>
      <c r="EI79" s="31">
        <f>MIN(EI76+EI78+EI77,MAX(0,EI$72)*$C$19)</f>
        <v/>
      </c>
      <c r="EJ79" s="31">
        <f>MIN(EJ76+EJ78+EJ77,MAX(0,EJ$72)*$C$19)</f>
        <v/>
      </c>
      <c r="EK79" s="31">
        <f>MIN(EK76+EK78+EK77,MAX(0,EK$72)*$C$19)</f>
        <v/>
      </c>
      <c r="EL79" s="31">
        <f>MIN(EL76+EL78+EL77,MAX(0,EL$72)*$C$19)</f>
        <v/>
      </c>
      <c r="EM79" s="31">
        <f>MIN(EM76+EM78+EM77,MAX(0,EM$72)*$C$19)</f>
        <v/>
      </c>
      <c r="EN79" s="31">
        <f>MIN(EN76+EN78+EN77,MAX(0,EN$72)*$C$19)</f>
        <v/>
      </c>
      <c r="EO79" s="31">
        <f>MIN(EO76+EO78+EO77,MAX(0,EO$72)*$C$19)</f>
        <v/>
      </c>
      <c r="EP79" s="31">
        <f>MIN(EP76+EP78+EP77,MAX(0,EP$72)*$C$19)</f>
        <v/>
      </c>
      <c r="EQ79" s="31">
        <f>MIN(EQ76+EQ78+EQ77,MAX(0,EQ$72)*$C$19)</f>
        <v/>
      </c>
      <c r="ER79" s="31">
        <f>MIN(ER76+ER78+ER77,MAX(0,ER$72)*$C$19)</f>
        <v/>
      </c>
      <c r="ES79" s="31">
        <f>MIN(ES76+ES78+ES77,MAX(0,ES$72)*$C$19)</f>
        <v/>
      </c>
      <c r="ET79" s="31">
        <f>MIN(ET76+ET78+ET77,MAX(0,ET$72)*$C$19)</f>
        <v/>
      </c>
      <c r="EU79" s="31">
        <f>MIN(EU76+EU78+EU77,MAX(0,EU$72)*$C$19)</f>
        <v/>
      </c>
      <c r="EV79" s="31">
        <f>MIN(EV76+EV78+EV77,MAX(0,EV$72)*$C$19)</f>
        <v/>
      </c>
      <c r="EW79" s="31">
        <f>MIN(EW76+EW78+EW77,MAX(0,EW$72)*$C$19)</f>
        <v/>
      </c>
      <c r="EX79" s="31">
        <f>MIN(EX76+EX78+EX77,MAX(0,EX$72)*$C$19)</f>
        <v/>
      </c>
      <c r="EY79" s="31">
        <f>MIN(EY76+EY78+EY77,MAX(0,EY$72)*$C$19)</f>
        <v/>
      </c>
      <c r="EZ79" s="31">
        <f>MIN(EZ76+EZ78+EZ77,MAX(0,EZ$72)*$C$19)</f>
        <v/>
      </c>
      <c r="FA79" s="31">
        <f>MIN(FA76+FA78+FA77,MAX(0,FA$72)*$C$19)</f>
        <v/>
      </c>
      <c r="FB79" s="31">
        <f>MIN(FB76+FB78+FB77,MAX(0,FB$72)*$C$19)</f>
        <v/>
      </c>
      <c r="FC79" s="31">
        <f>MIN(FC76+FC78+FC77,MAX(0,FC$72)*$C$19)</f>
        <v/>
      </c>
      <c r="FD79" s="31">
        <f>MIN(FD76+FD78+FD77,MAX(0,FD$72)*$C$19)</f>
        <v/>
      </c>
      <c r="FE79" s="31">
        <f>MIN(FE76+FE78+FE77,MAX(0,FE$72)*$C$19)</f>
        <v/>
      </c>
      <c r="FF79" s="31">
        <f>MIN(FF76+FF78+FF77,MAX(0,FF$72)*$C$19)</f>
        <v/>
      </c>
      <c r="FG79" s="31">
        <f>MIN(FG76+FG78+FG77,MAX(0,FG$72)*$C$19)</f>
        <v/>
      </c>
      <c r="FH79" s="31">
        <f>MIN(FH76+FH78+FH77,MAX(0,FH$72)*$C$19)</f>
        <v/>
      </c>
      <c r="FI79" s="31">
        <f>MIN(FI76+FI78+FI77,MAX(0,FI$72)*$C$19)</f>
        <v/>
      </c>
      <c r="FJ79" s="31">
        <f>MIN(FJ76+FJ78+FJ77,MAX(0,FJ$72)*$C$19)</f>
        <v/>
      </c>
      <c r="FK79" s="31">
        <f>MIN(FK76+FK78+FK77,MAX(0,FK$72)*$C$19)</f>
        <v/>
      </c>
      <c r="FL79" s="31">
        <f>MIN(FL76+FL78+FL77,MAX(0,FL$72)*$C$19)</f>
        <v/>
      </c>
      <c r="FM79" s="31">
        <f>MIN(FM76+FM78+FM77,MAX(0,FM$72)*$C$19)</f>
        <v/>
      </c>
      <c r="FN79" s="31">
        <f>MIN(FN76+FN78+FN77,MAX(0,FN$72)*$C$19)</f>
        <v/>
      </c>
      <c r="FO79" s="31">
        <f>MIN(FO76+FO78+FO77,MAX(0,FO$72)*$C$19)</f>
        <v/>
      </c>
      <c r="FP79" s="31">
        <f>MIN(FP76+FP78+FP77,MAX(0,FP$72)*$C$19)</f>
        <v/>
      </c>
      <c r="FQ79" s="31">
        <f>MIN(FQ76+FQ78+FQ77,MAX(0,FQ$72)*$C$19)</f>
        <v/>
      </c>
      <c r="FR79" s="31">
        <f>MIN(FR76+FR78+FR77,MAX(0,FR$72)*$C$19)</f>
        <v/>
      </c>
      <c r="FS79" s="31">
        <f>MIN(FS76+FS78+FS77,MAX(0,FS$72)*$C$19)</f>
        <v/>
      </c>
      <c r="FT79" s="31">
        <f>MIN(FT76+FT78+FT77,MAX(0,FT$72)*$C$19)</f>
        <v/>
      </c>
      <c r="FU79" s="31">
        <f>MIN(FU76+FU78+FU77,MAX(0,FU$72)*$C$19)</f>
        <v/>
      </c>
      <c r="FV79" s="31">
        <f>MIN(FV76+FV78+FV77,MAX(0,FV$72)*$C$19)</f>
        <v/>
      </c>
      <c r="FW79" s="31">
        <f>MIN(FW76+FW78+FW77,MAX(0,FW$72)*$C$19)</f>
        <v/>
      </c>
      <c r="FX79" s="31">
        <f>MIN(FX76+FX78+FX77,MAX(0,FX$72)*$C$19)</f>
        <v/>
      </c>
      <c r="FY79" s="31">
        <f>MIN(FY76+FY78+FY77,MAX(0,FY$72)*$C$19)</f>
        <v/>
      </c>
      <c r="FZ79" s="31">
        <f>MIN(FZ76+FZ78+FZ77,MAX(0,FZ$72)*$C$19)</f>
        <v/>
      </c>
      <c r="GA79" s="31">
        <f>MIN(GA76+GA78+GA77,MAX(0,GA$72)*$C$19)</f>
        <v/>
      </c>
      <c r="GB79" s="31">
        <f>MIN(GB76+GB78+GB77,MAX(0,GB$72)*$C$19)</f>
        <v/>
      </c>
      <c r="GC79" s="56">
        <f>MIN(GC76+GC78+GC77,MAX(0,GC$72)*$C$19)</f>
        <v/>
      </c>
    </row>
    <row r="80">
      <c r="B80" s="9" t="inlineStr">
        <is>
          <t>Ending Balance</t>
        </is>
      </c>
      <c r="C80" s="94" t="n"/>
      <c r="D80" s="829" t="n"/>
      <c r="E80" s="20">
        <f>E77</f>
        <v/>
      </c>
      <c r="F80" s="23">
        <f>MAX(0,SUM(F76:F78)-F79)</f>
        <v/>
      </c>
      <c r="G80" s="23">
        <f>MAX(0,SUM(G76:G78)-G79)</f>
        <v/>
      </c>
      <c r="H80" s="843">
        <f>MAX(0,SUM(H76:H78)-H79)</f>
        <v/>
      </c>
      <c r="I80" s="843">
        <f>MAX(0,SUM(I76:I78)-I79)</f>
        <v/>
      </c>
      <c r="J80" s="23">
        <f>MAX(0,SUM(J76:J78)-J79)</f>
        <v/>
      </c>
      <c r="K80" s="23">
        <f>MAX(0,SUM(K76:K78)-K79)</f>
        <v/>
      </c>
      <c r="L80" s="23">
        <f>MAX(0,SUM(L76:L78)-L79)</f>
        <v/>
      </c>
      <c r="M80" s="23">
        <f>MAX(0,SUM(M76:M78)-M79)</f>
        <v/>
      </c>
      <c r="N80" s="23">
        <f>MAX(0,SUM(N76:N78)-N79)</f>
        <v/>
      </c>
      <c r="O80" s="23">
        <f>MAX(0,SUM(O76:O78)-O79)</f>
        <v/>
      </c>
      <c r="P80" s="23">
        <f>MAX(0,SUM(P76:P78)-P79)</f>
        <v/>
      </c>
      <c r="Q80" s="23">
        <f>MAX(0,SUM(Q76:Q78)-Q79)</f>
        <v/>
      </c>
      <c r="R80" s="23">
        <f>MAX(0,SUM(R76:R78)-R79)</f>
        <v/>
      </c>
      <c r="S80" s="23">
        <f>MAX(0,SUM(S76:S78)-S79)</f>
        <v/>
      </c>
      <c r="T80" s="23">
        <f>MAX(0,SUM(T76:T78)-T79)</f>
        <v/>
      </c>
      <c r="U80" s="23">
        <f>MAX(0,SUM(U76:U78)-U79)</f>
        <v/>
      </c>
      <c r="V80" s="23">
        <f>MAX(0,SUM(V76:V78)-V79)</f>
        <v/>
      </c>
      <c r="W80" s="23">
        <f>MAX(0,SUM(W76:W78)-W79)</f>
        <v/>
      </c>
      <c r="X80" s="23">
        <f>MAX(0,SUM(X76:X78)-X79)</f>
        <v/>
      </c>
      <c r="Y80" s="23">
        <f>MAX(0,SUM(Y76:Y78)-Y79)</f>
        <v/>
      </c>
      <c r="Z80" s="23">
        <f>MAX(0,SUM(Z76:Z78)-Z79)</f>
        <v/>
      </c>
      <c r="AA80" s="23">
        <f>MAX(0,SUM(AA76:AA78)-AA79)</f>
        <v/>
      </c>
      <c r="AB80" s="23">
        <f>MAX(0,SUM(AB76:AB78)-AB79)</f>
        <v/>
      </c>
      <c r="AC80" s="23">
        <f>MAX(0,SUM(AC76:AC78)-AC79)</f>
        <v/>
      </c>
      <c r="AD80" s="23">
        <f>MAX(0,SUM(AD76:AD78)-AD79)</f>
        <v/>
      </c>
      <c r="AE80" s="23">
        <f>MAX(0,SUM(AE76:AE78)-AE79)</f>
        <v/>
      </c>
      <c r="AF80" s="23">
        <f>MAX(0,SUM(AF76:AF78)-AF79)</f>
        <v/>
      </c>
      <c r="AG80" s="23">
        <f>MAX(0,SUM(AG76:AG78)-AG79)</f>
        <v/>
      </c>
      <c r="AH80" s="23">
        <f>MAX(0,SUM(AH76:AH78)-AH79)</f>
        <v/>
      </c>
      <c r="AI80" s="23">
        <f>MAX(0,SUM(AI76:AI78)-AI79)</f>
        <v/>
      </c>
      <c r="AJ80" s="23">
        <f>MAX(0,SUM(AJ76:AJ78)-AJ79)</f>
        <v/>
      </c>
      <c r="AK80" s="23">
        <f>MAX(0,SUM(AK76:AK78)-AK79)</f>
        <v/>
      </c>
      <c r="AL80" s="23">
        <f>MAX(0,SUM(AL76:AL78)-AL79)</f>
        <v/>
      </c>
      <c r="AM80" s="23">
        <f>MAX(0,SUM(AM76:AM78)-AM79)</f>
        <v/>
      </c>
      <c r="AN80" s="23">
        <f>MAX(0,SUM(AN76:AN78)-AN79)</f>
        <v/>
      </c>
      <c r="AO80" s="23">
        <f>MAX(0,SUM(AO76:AO78)-AO79)</f>
        <v/>
      </c>
      <c r="AP80" s="23">
        <f>MAX(0,SUM(AP76:AP78)-AP79)</f>
        <v/>
      </c>
      <c r="AQ80" s="23">
        <f>MAX(0,SUM(AQ76:AQ78)-AQ79)</f>
        <v/>
      </c>
      <c r="AR80" s="23">
        <f>MAX(0,SUM(AR76:AR78)-AR79)</f>
        <v/>
      </c>
      <c r="AS80" s="23">
        <f>MAX(0,SUM(AS76:AS78)-AS79)</f>
        <v/>
      </c>
      <c r="AT80" s="23">
        <f>MAX(0,SUM(AT76:AT78)-AT79)</f>
        <v/>
      </c>
      <c r="AU80" s="23">
        <f>MAX(0,SUM(AU76:AU78)-AU79)</f>
        <v/>
      </c>
      <c r="AV80" s="23">
        <f>MAX(0,SUM(AV76:AV78)-AV79)</f>
        <v/>
      </c>
      <c r="AW80" s="23">
        <f>MAX(0,SUM(AW76:AW78)-AW79)</f>
        <v/>
      </c>
      <c r="AX80" s="23">
        <f>MAX(0,SUM(AX76:AX78)-AX79)</f>
        <v/>
      </c>
      <c r="AY80" s="23">
        <f>MAX(0,SUM(AY76:AY78)-AY79)</f>
        <v/>
      </c>
      <c r="AZ80" s="23">
        <f>MAX(0,SUM(AZ76:AZ78)-AZ79)</f>
        <v/>
      </c>
      <c r="BA80" s="23">
        <f>MAX(0,SUM(BA76:BA78)-BA79)</f>
        <v/>
      </c>
      <c r="BB80" s="23">
        <f>MAX(0,SUM(BB76:BB78)-BB79)</f>
        <v/>
      </c>
      <c r="BC80" s="23">
        <f>MAX(0,SUM(BC76:BC78)-BC79)</f>
        <v/>
      </c>
      <c r="BD80" s="23">
        <f>MAX(0,SUM(BD76:BD78)-BD79)</f>
        <v/>
      </c>
      <c r="BE80" s="23">
        <f>MAX(0,SUM(BE76:BE78)-BE79)</f>
        <v/>
      </c>
      <c r="BF80" s="23">
        <f>MAX(0,SUM(BF76:BF78)-BF79)</f>
        <v/>
      </c>
      <c r="BG80" s="23">
        <f>MAX(0,SUM(BG76:BG78)-BG79)</f>
        <v/>
      </c>
      <c r="BH80" s="23">
        <f>MAX(0,SUM(BH76:BH78)-BH79)</f>
        <v/>
      </c>
      <c r="BI80" s="23">
        <f>MAX(0,SUM(BI76:BI78)-BI79)</f>
        <v/>
      </c>
      <c r="BJ80" s="23">
        <f>MAX(0,SUM(BJ76:BJ78)-BJ79)</f>
        <v/>
      </c>
      <c r="BK80" s="23">
        <f>MAX(0,SUM(BK76:BK78)-BK79)</f>
        <v/>
      </c>
      <c r="BL80" s="23">
        <f>MAX(0,SUM(BL76:BL78)-BL79)</f>
        <v/>
      </c>
      <c r="BM80" s="23">
        <f>MAX(0,SUM(BM76:BM78)-BM79)</f>
        <v/>
      </c>
      <c r="BN80" s="23">
        <f>MAX(0,SUM(BN76:BN78)-BN79)</f>
        <v/>
      </c>
      <c r="BO80" s="23">
        <f>MAX(0,SUM(BO76:BO78)-BO79)</f>
        <v/>
      </c>
      <c r="BP80" s="23">
        <f>MAX(0,SUM(BP76:BP78)-BP79)</f>
        <v/>
      </c>
      <c r="BQ80" s="23">
        <f>MAX(0,SUM(BQ76:BQ78)-BQ79)</f>
        <v/>
      </c>
      <c r="BR80" s="23">
        <f>MAX(0,SUM(BR76:BR78)-BR79)</f>
        <v/>
      </c>
      <c r="BS80" s="23">
        <f>MAX(0,SUM(BS76:BS78)-BS79)</f>
        <v/>
      </c>
      <c r="BT80" s="23">
        <f>MAX(0,SUM(BT76:BT78)-BT79)</f>
        <v/>
      </c>
      <c r="BU80" s="23">
        <f>MAX(0,SUM(BU76:BU78)-BU79)</f>
        <v/>
      </c>
      <c r="BV80" s="23">
        <f>MAX(0,SUM(BV76:BV78)-BV79)</f>
        <v/>
      </c>
      <c r="BW80" s="23">
        <f>MAX(0,SUM(BW76:BW78)-BW79)</f>
        <v/>
      </c>
      <c r="BX80" s="23">
        <f>MAX(0,SUM(BX76:BX78)-BX79)</f>
        <v/>
      </c>
      <c r="BY80" s="23">
        <f>MAX(0,SUM(BY76:BY78)-BY79)</f>
        <v/>
      </c>
      <c r="BZ80" s="23">
        <f>MAX(0,SUM(BZ76:BZ78)-BZ79)</f>
        <v/>
      </c>
      <c r="CA80" s="23">
        <f>MAX(0,SUM(CA76:CA78)-CA79)</f>
        <v/>
      </c>
      <c r="CB80" s="23">
        <f>MAX(0,SUM(CB76:CB78)-CB79)</f>
        <v/>
      </c>
      <c r="CC80" s="23">
        <f>MAX(0,SUM(CC76:CC78)-CC79)</f>
        <v/>
      </c>
      <c r="CD80" s="23">
        <f>MAX(0,SUM(CD76:CD78)-CD79)</f>
        <v/>
      </c>
      <c r="CE80" s="23">
        <f>MAX(0,SUM(CE76:CE78)-CE79)</f>
        <v/>
      </c>
      <c r="CF80" s="23">
        <f>MAX(0,SUM(CF76:CF78)-CF79)</f>
        <v/>
      </c>
      <c r="CG80" s="23">
        <f>MAX(0,SUM(CG76:CG78)-CG79)</f>
        <v/>
      </c>
      <c r="CH80" s="23">
        <f>MAX(0,SUM(CH76:CH78)-CH79)</f>
        <v/>
      </c>
      <c r="CI80" s="23">
        <f>MAX(0,SUM(CI76:CI78)-CI79)</f>
        <v/>
      </c>
      <c r="CJ80" s="23">
        <f>MAX(0,SUM(CJ76:CJ78)-CJ79)</f>
        <v/>
      </c>
      <c r="CK80" s="23">
        <f>MAX(0,SUM(CK76:CK78)-CK79)</f>
        <v/>
      </c>
      <c r="CL80" s="23">
        <f>MAX(0,SUM(CL76:CL78)-CL79)</f>
        <v/>
      </c>
      <c r="CM80" s="23">
        <f>MAX(0,SUM(CM76:CM78)-CM79)</f>
        <v/>
      </c>
      <c r="CN80" s="23">
        <f>MAX(0,SUM(CN76:CN78)-CN79)</f>
        <v/>
      </c>
      <c r="CO80" s="23">
        <f>MAX(0,SUM(CO76:CO78)-CO79)</f>
        <v/>
      </c>
      <c r="CP80" s="23">
        <f>MAX(0,SUM(CP76:CP78)-CP79)</f>
        <v/>
      </c>
      <c r="CQ80" s="23">
        <f>MAX(0,SUM(CQ76:CQ78)-CQ79)</f>
        <v/>
      </c>
      <c r="CR80" s="23">
        <f>MAX(0,SUM(CR76:CR78)-CR79)</f>
        <v/>
      </c>
      <c r="CS80" s="23">
        <f>MAX(0,SUM(CS76:CS78)-CS79)</f>
        <v/>
      </c>
      <c r="CT80" s="23">
        <f>MAX(0,SUM(CT76:CT78)-CT79)</f>
        <v/>
      </c>
      <c r="CU80" s="23">
        <f>MAX(0,SUM(CU76:CU78)-CU79)</f>
        <v/>
      </c>
      <c r="CV80" s="23">
        <f>MAX(0,SUM(CV76:CV78)-CV79)</f>
        <v/>
      </c>
      <c r="CW80" s="23">
        <f>MAX(0,SUM(CW76:CW78)-CW79)</f>
        <v/>
      </c>
      <c r="CX80" s="23">
        <f>MAX(0,SUM(CX76:CX78)-CX79)</f>
        <v/>
      </c>
      <c r="CY80" s="23">
        <f>MAX(0,SUM(CY76:CY78)-CY79)</f>
        <v/>
      </c>
      <c r="CZ80" s="23">
        <f>MAX(0,SUM(CZ76:CZ78)-CZ79)</f>
        <v/>
      </c>
      <c r="DA80" s="23">
        <f>MAX(0,SUM(DA76:DA78)-DA79)</f>
        <v/>
      </c>
      <c r="DB80" s="23">
        <f>MAX(0,SUM(DB76:DB78)-DB79)</f>
        <v/>
      </c>
      <c r="DC80" s="23">
        <f>MAX(0,SUM(DC76:DC78)-DC79)</f>
        <v/>
      </c>
      <c r="DD80" s="23">
        <f>MAX(0,SUM(DD76:DD78)-DD79)</f>
        <v/>
      </c>
      <c r="DE80" s="23">
        <f>MAX(0,SUM(DE76:DE78)-DE79)</f>
        <v/>
      </c>
      <c r="DF80" s="23">
        <f>MAX(0,SUM(DF76:DF78)-DF79)</f>
        <v/>
      </c>
      <c r="DG80" s="23">
        <f>MAX(0,SUM(DG76:DG78)-DG79)</f>
        <v/>
      </c>
      <c r="DH80" s="23">
        <f>MAX(0,SUM(DH76:DH78)-DH79)</f>
        <v/>
      </c>
      <c r="DI80" s="23">
        <f>MAX(0,SUM(DI76:DI78)-DI79)</f>
        <v/>
      </c>
      <c r="DJ80" s="23">
        <f>MAX(0,SUM(DJ76:DJ78)-DJ79)</f>
        <v/>
      </c>
      <c r="DK80" s="23">
        <f>MAX(0,SUM(DK76:DK78)-DK79)</f>
        <v/>
      </c>
      <c r="DL80" s="23">
        <f>MAX(0,SUM(DL76:DL78)-DL79)</f>
        <v/>
      </c>
      <c r="DM80" s="23">
        <f>MAX(0,SUM(DM76:DM78)-DM79)</f>
        <v/>
      </c>
      <c r="DN80" s="23">
        <f>MAX(0,SUM(DN76:DN78)-DN79)</f>
        <v/>
      </c>
      <c r="DO80" s="23">
        <f>MAX(0,SUM(DO76:DO78)-DO79)</f>
        <v/>
      </c>
      <c r="DP80" s="23">
        <f>MAX(0,SUM(DP76:DP78)-DP79)</f>
        <v/>
      </c>
      <c r="DQ80" s="23">
        <f>MAX(0,SUM(DQ76:DQ78)-DQ79)</f>
        <v/>
      </c>
      <c r="DR80" s="23">
        <f>MAX(0,SUM(DR76:DR78)-DR79)</f>
        <v/>
      </c>
      <c r="DS80" s="23">
        <f>MAX(0,SUM(DS76:DS78)-DS79)</f>
        <v/>
      </c>
      <c r="DT80" s="23">
        <f>MAX(0,SUM(DT76:DT78)-DT79)</f>
        <v/>
      </c>
      <c r="DU80" s="23">
        <f>MAX(0,SUM(DU76:DU78)-DU79)</f>
        <v/>
      </c>
      <c r="DV80" s="23">
        <f>MAX(0,SUM(DV76:DV78)-DV79)</f>
        <v/>
      </c>
      <c r="DW80" s="23">
        <f>MAX(0,SUM(DW76:DW78)-DW79)</f>
        <v/>
      </c>
      <c r="DX80" s="23">
        <f>MAX(0,SUM(DX76:DX78)-DX79)</f>
        <v/>
      </c>
      <c r="DY80" s="23">
        <f>MAX(0,SUM(DY76:DY78)-DY79)</f>
        <v/>
      </c>
      <c r="DZ80" s="23">
        <f>MAX(0,SUM(DZ76:DZ78)-DZ79)</f>
        <v/>
      </c>
      <c r="EA80" s="23">
        <f>MAX(0,SUM(EA76:EA78)-EA79)</f>
        <v/>
      </c>
      <c r="EB80" s="23">
        <f>MAX(0,SUM(EB76:EB78)-EB79)</f>
        <v/>
      </c>
      <c r="EC80" s="23">
        <f>MAX(0,SUM(EC76:EC78)-EC79)</f>
        <v/>
      </c>
      <c r="ED80" s="23">
        <f>MAX(0,SUM(ED76:ED78)-ED79)</f>
        <v/>
      </c>
      <c r="EE80" s="23">
        <f>MAX(0,SUM(EE76:EE78)-EE79)</f>
        <v/>
      </c>
      <c r="EF80" s="23">
        <f>MAX(0,SUM(EF76:EF78)-EF79)</f>
        <v/>
      </c>
      <c r="EG80" s="23">
        <f>MAX(0,SUM(EG76:EG78)-EG79)</f>
        <v/>
      </c>
      <c r="EH80" s="23">
        <f>MAX(0,SUM(EH76:EH78)-EH79)</f>
        <v/>
      </c>
      <c r="EI80" s="23">
        <f>MAX(0,SUM(EI76:EI78)-EI79)</f>
        <v/>
      </c>
      <c r="EJ80" s="23">
        <f>MAX(0,SUM(EJ76:EJ78)-EJ79)</f>
        <v/>
      </c>
      <c r="EK80" s="23">
        <f>MAX(0,SUM(EK76:EK78)-EK79)</f>
        <v/>
      </c>
      <c r="EL80" s="23">
        <f>MAX(0,SUM(EL76:EL78)-EL79)</f>
        <v/>
      </c>
      <c r="EM80" s="23">
        <f>MAX(0,SUM(EM76:EM78)-EM79)</f>
        <v/>
      </c>
      <c r="EN80" s="23">
        <f>MAX(0,SUM(EN76:EN78)-EN79)</f>
        <v/>
      </c>
      <c r="EO80" s="23">
        <f>MAX(0,SUM(EO76:EO78)-EO79)</f>
        <v/>
      </c>
      <c r="EP80" s="23">
        <f>MAX(0,SUM(EP76:EP78)-EP79)</f>
        <v/>
      </c>
      <c r="EQ80" s="23">
        <f>MAX(0,SUM(EQ76:EQ78)-EQ79)</f>
        <v/>
      </c>
      <c r="ER80" s="23">
        <f>MAX(0,SUM(ER76:ER78)-ER79)</f>
        <v/>
      </c>
      <c r="ES80" s="23">
        <f>MAX(0,SUM(ES76:ES78)-ES79)</f>
        <v/>
      </c>
      <c r="ET80" s="23">
        <f>MAX(0,SUM(ET76:ET78)-ET79)</f>
        <v/>
      </c>
      <c r="EU80" s="23">
        <f>MAX(0,SUM(EU76:EU78)-EU79)</f>
        <v/>
      </c>
      <c r="EV80" s="23">
        <f>MAX(0,SUM(EV76:EV78)-EV79)</f>
        <v/>
      </c>
      <c r="EW80" s="23">
        <f>MAX(0,SUM(EW76:EW78)-EW79)</f>
        <v/>
      </c>
      <c r="EX80" s="23">
        <f>MAX(0,SUM(EX76:EX78)-EX79)</f>
        <v/>
      </c>
      <c r="EY80" s="23">
        <f>MAX(0,SUM(EY76:EY78)-EY79)</f>
        <v/>
      </c>
      <c r="EZ80" s="23">
        <f>MAX(0,SUM(EZ76:EZ78)-EZ79)</f>
        <v/>
      </c>
      <c r="FA80" s="23">
        <f>MAX(0,SUM(FA76:FA78)-FA79)</f>
        <v/>
      </c>
      <c r="FB80" s="23">
        <f>MAX(0,SUM(FB76:FB78)-FB79)</f>
        <v/>
      </c>
      <c r="FC80" s="23">
        <f>MAX(0,SUM(FC76:FC78)-FC79)</f>
        <v/>
      </c>
      <c r="FD80" s="23">
        <f>MAX(0,SUM(FD76:FD78)-FD79)</f>
        <v/>
      </c>
      <c r="FE80" s="23">
        <f>MAX(0,SUM(FE76:FE78)-FE79)</f>
        <v/>
      </c>
      <c r="FF80" s="23">
        <f>MAX(0,SUM(FF76:FF78)-FF79)</f>
        <v/>
      </c>
      <c r="FG80" s="23">
        <f>MAX(0,SUM(FG76:FG78)-FG79)</f>
        <v/>
      </c>
      <c r="FH80" s="23">
        <f>MAX(0,SUM(FH76:FH78)-FH79)</f>
        <v/>
      </c>
      <c r="FI80" s="23">
        <f>MAX(0,SUM(FI76:FI78)-FI79)</f>
        <v/>
      </c>
      <c r="FJ80" s="23">
        <f>MAX(0,SUM(FJ76:FJ78)-FJ79)</f>
        <v/>
      </c>
      <c r="FK80" s="23">
        <f>MAX(0,SUM(FK76:FK78)-FK79)</f>
        <v/>
      </c>
      <c r="FL80" s="23">
        <f>MAX(0,SUM(FL76:FL78)-FL79)</f>
        <v/>
      </c>
      <c r="FM80" s="23">
        <f>MAX(0,SUM(FM76:FM78)-FM79)</f>
        <v/>
      </c>
      <c r="FN80" s="23">
        <f>MAX(0,SUM(FN76:FN78)-FN79)</f>
        <v/>
      </c>
      <c r="FO80" s="23">
        <f>MAX(0,SUM(FO76:FO78)-FO79)</f>
        <v/>
      </c>
      <c r="FP80" s="23">
        <f>MAX(0,SUM(FP76:FP78)-FP79)</f>
        <v/>
      </c>
      <c r="FQ80" s="23">
        <f>MAX(0,SUM(FQ76:FQ78)-FQ79)</f>
        <v/>
      </c>
      <c r="FR80" s="23">
        <f>MAX(0,SUM(FR76:FR78)-FR79)</f>
        <v/>
      </c>
      <c r="FS80" s="23">
        <f>MAX(0,SUM(FS76:FS78)-FS79)</f>
        <v/>
      </c>
      <c r="FT80" s="23">
        <f>MAX(0,SUM(FT76:FT78)-FT79)</f>
        <v/>
      </c>
      <c r="FU80" s="23">
        <f>MAX(0,SUM(FU76:FU78)-FU79)</f>
        <v/>
      </c>
      <c r="FV80" s="23">
        <f>MAX(0,SUM(FV76:FV78)-FV79)</f>
        <v/>
      </c>
      <c r="FW80" s="23">
        <f>MAX(0,SUM(FW76:FW78)-FW79)</f>
        <v/>
      </c>
      <c r="FX80" s="23">
        <f>MAX(0,SUM(FX76:FX78)-FX79)</f>
        <v/>
      </c>
      <c r="FY80" s="23">
        <f>MAX(0,SUM(FY76:FY78)-FY79)</f>
        <v/>
      </c>
      <c r="FZ80" s="23">
        <f>MAX(0,SUM(FZ76:FZ78)-FZ79)</f>
        <v/>
      </c>
      <c r="GA80" s="23">
        <f>MAX(0,SUM(GA76:GA78)-GA79)</f>
        <v/>
      </c>
      <c r="GB80" s="23">
        <f>MAX(0,SUM(GB76:GB78)-GB79)</f>
        <v/>
      </c>
      <c r="GC80" s="22">
        <f>MAX(0,SUM(GC76:GC78)-GC79)</f>
        <v/>
      </c>
    </row>
    <row r="81" ht="5.15" customHeight="1"/>
    <row r="82">
      <c r="B82" s="30" t="inlineStr">
        <is>
          <t>Sponsor Distribution Calcs</t>
        </is>
      </c>
      <c r="C82" s="854" t="n"/>
      <c r="D82" s="29" t="n"/>
      <c r="E82" s="827" t="n"/>
      <c r="F82" s="28" t="n"/>
      <c r="G82" s="28" t="n"/>
      <c r="H82" s="844" t="n"/>
      <c r="I82" s="844" t="n"/>
      <c r="J82" s="28" t="n"/>
      <c r="K82" s="28" t="n"/>
      <c r="L82" s="28" t="n"/>
      <c r="M82" s="28" t="n"/>
      <c r="N82" s="28" t="n"/>
      <c r="O82" s="28" t="n"/>
      <c r="P82" s="28" t="n"/>
      <c r="Q82" s="28" t="n"/>
      <c r="R82" s="28" t="n"/>
      <c r="S82" s="28" t="n"/>
      <c r="T82" s="28" t="n"/>
      <c r="U82" s="28" t="n"/>
      <c r="V82" s="28" t="n"/>
      <c r="W82" s="28" t="n"/>
      <c r="X82" s="28" t="n"/>
      <c r="Y82" s="28" t="n"/>
      <c r="Z82" s="28" t="n"/>
      <c r="AA82" s="28" t="n"/>
      <c r="AB82" s="28" t="n"/>
      <c r="AC82" s="28" t="n"/>
      <c r="AD82" s="28" t="n"/>
      <c r="AE82" s="28" t="n"/>
      <c r="AF82" s="28" t="n"/>
      <c r="AG82" s="28" t="n"/>
      <c r="AH82" s="28" t="n"/>
      <c r="AI82" s="28" t="n"/>
      <c r="AJ82" s="28" t="n"/>
      <c r="AK82" s="28" t="n"/>
      <c r="AL82" s="28" t="n"/>
      <c r="AM82" s="28" t="n"/>
      <c r="AN82" s="28" t="n"/>
      <c r="AO82" s="28" t="n"/>
      <c r="AP82" s="28" t="n"/>
      <c r="AQ82" s="28" t="n"/>
      <c r="AR82" s="28" t="n"/>
      <c r="AS82" s="28" t="n"/>
      <c r="AT82" s="28" t="n"/>
      <c r="AU82" s="28" t="n"/>
      <c r="AV82" s="28" t="n"/>
      <c r="AW82" s="28" t="n"/>
      <c r="AX82" s="28" t="n"/>
      <c r="AY82" s="28" t="n"/>
      <c r="AZ82" s="28" t="n"/>
      <c r="BA82" s="28" t="n"/>
      <c r="BB82" s="28" t="n"/>
      <c r="BC82" s="28" t="n"/>
      <c r="BD82" s="28" t="n"/>
      <c r="BE82" s="28" t="n"/>
      <c r="BF82" s="28" t="n"/>
      <c r="BG82" s="28" t="n"/>
      <c r="BH82" s="28" t="n"/>
      <c r="BI82" s="28" t="n"/>
      <c r="BJ82" s="28" t="n"/>
      <c r="BK82" s="28" t="n"/>
      <c r="BL82" s="28" t="n"/>
      <c r="BM82" s="28" t="n"/>
      <c r="BN82" s="28" t="n"/>
      <c r="BO82" s="28" t="n"/>
      <c r="BP82" s="28" t="n"/>
      <c r="BQ82" s="28" t="n"/>
      <c r="BR82" s="28" t="n"/>
      <c r="BS82" s="28" t="n"/>
      <c r="BT82" s="28" t="n"/>
      <c r="BU82" s="28" t="n"/>
      <c r="BV82" s="28" t="n"/>
      <c r="BW82" s="28" t="n"/>
      <c r="BX82" s="28" t="n"/>
      <c r="BY82" s="28" t="n"/>
      <c r="BZ82" s="28" t="n"/>
      <c r="CA82" s="28" t="n"/>
      <c r="CB82" s="28" t="n"/>
      <c r="CC82" s="28" t="n"/>
      <c r="CD82" s="28" t="n"/>
      <c r="CE82" s="28" t="n"/>
      <c r="CF82" s="28" t="n"/>
      <c r="CG82" s="28" t="n"/>
      <c r="CH82" s="28" t="n"/>
      <c r="CI82" s="28" t="n"/>
      <c r="CJ82" s="28" t="n"/>
      <c r="CK82" s="28" t="n"/>
      <c r="CL82" s="28" t="n"/>
      <c r="CM82" s="28" t="n"/>
      <c r="CN82" s="28" t="n"/>
      <c r="CO82" s="28" t="n"/>
      <c r="CP82" s="28" t="n"/>
      <c r="CQ82" s="28" t="n"/>
      <c r="CR82" s="28" t="n"/>
      <c r="CS82" s="28" t="n"/>
      <c r="CT82" s="28" t="n"/>
      <c r="CU82" s="28" t="n"/>
      <c r="CV82" s="28" t="n"/>
      <c r="CW82" s="28" t="n"/>
      <c r="CX82" s="28" t="n"/>
      <c r="CY82" s="28" t="n"/>
      <c r="CZ82" s="28" t="n"/>
      <c r="DA82" s="28" t="n"/>
      <c r="DB82" s="28" t="n"/>
      <c r="DC82" s="28" t="n"/>
      <c r="DD82" s="28" t="n"/>
      <c r="DE82" s="28" t="n"/>
      <c r="DF82" s="28" t="n"/>
      <c r="DG82" s="28" t="n"/>
      <c r="DH82" s="28" t="n"/>
      <c r="DI82" s="28" t="n"/>
      <c r="DJ82" s="28" t="n"/>
      <c r="DK82" s="28" t="n"/>
      <c r="DL82" s="28" t="n"/>
      <c r="DM82" s="28" t="n"/>
      <c r="DN82" s="28" t="n"/>
      <c r="DO82" s="28" t="n"/>
      <c r="DP82" s="28" t="n"/>
      <c r="DQ82" s="28" t="n"/>
      <c r="DR82" s="28" t="n"/>
      <c r="DS82" s="28" t="n"/>
      <c r="DT82" s="28" t="n"/>
      <c r="DU82" s="28" t="n"/>
      <c r="DV82" s="28" t="n"/>
      <c r="DW82" s="28" t="n"/>
      <c r="DX82" s="28" t="n"/>
      <c r="DY82" s="28" t="n"/>
      <c r="DZ82" s="28" t="n"/>
      <c r="EA82" s="28" t="n"/>
      <c r="EB82" s="28" t="n"/>
      <c r="EC82" s="28" t="n"/>
      <c r="ED82" s="28" t="n"/>
      <c r="EE82" s="28" t="n"/>
      <c r="EF82" s="28" t="n"/>
      <c r="EG82" s="28" t="n"/>
      <c r="EH82" s="28" t="n"/>
      <c r="EI82" s="28" t="n"/>
      <c r="EJ82" s="28" t="n"/>
      <c r="EK82" s="28" t="n"/>
      <c r="EL82" s="28" t="n"/>
      <c r="EM82" s="28" t="n"/>
      <c r="EN82" s="28" t="n"/>
      <c r="EO82" s="28" t="n"/>
      <c r="EP82" s="28" t="n"/>
      <c r="EQ82" s="28" t="n"/>
      <c r="ER82" s="28" t="n"/>
      <c r="ES82" s="28" t="n"/>
      <c r="ET82" s="28" t="n"/>
      <c r="EU82" s="28" t="n"/>
      <c r="EV82" s="28" t="n"/>
      <c r="EW82" s="28" t="n"/>
      <c r="EX82" s="28" t="n"/>
      <c r="EY82" s="28" t="n"/>
      <c r="EZ82" s="28" t="n"/>
      <c r="FA82" s="28" t="n"/>
      <c r="FB82" s="28" t="n"/>
      <c r="FC82" s="28" t="n"/>
      <c r="FD82" s="28" t="n"/>
      <c r="FE82" s="28" t="n"/>
      <c r="FF82" s="28" t="n"/>
      <c r="FG82" s="28" t="n"/>
      <c r="FH82" s="28" t="n"/>
      <c r="FI82" s="28" t="n"/>
      <c r="FJ82" s="28" t="n"/>
      <c r="FK82" s="28" t="n"/>
      <c r="FL82" s="28" t="n"/>
      <c r="FM82" s="28" t="n"/>
      <c r="FN82" s="28" t="n"/>
      <c r="FO82" s="28" t="n"/>
      <c r="FP82" s="28" t="n"/>
      <c r="FQ82" s="28" t="n"/>
      <c r="FR82" s="28" t="n"/>
      <c r="FS82" s="28" t="n"/>
      <c r="FT82" s="28" t="n"/>
      <c r="FU82" s="28" t="n"/>
      <c r="FV82" s="28" t="n"/>
      <c r="FW82" s="28" t="n"/>
      <c r="FX82" s="28" t="n"/>
      <c r="FY82" s="28" t="n"/>
      <c r="FZ82" s="28" t="n"/>
      <c r="GA82" s="28" t="n"/>
      <c r="GB82" s="28" t="n"/>
      <c r="GC82" s="27" t="n"/>
    </row>
    <row r="83">
      <c r="B83" s="8" t="inlineStr">
        <is>
          <t>Beginning Balance</t>
        </is>
      </c>
      <c r="C83" s="271" t="n"/>
      <c r="D83" s="830" t="n"/>
      <c r="E83" s="18" t="n"/>
      <c r="F83" s="31">
        <f>E87</f>
        <v/>
      </c>
      <c r="G83" s="31">
        <f>F87</f>
        <v/>
      </c>
      <c r="H83" s="845">
        <f>G87</f>
        <v/>
      </c>
      <c r="I83" s="845">
        <f>H87</f>
        <v/>
      </c>
      <c r="J83" s="31">
        <f>I87</f>
        <v/>
      </c>
      <c r="K83" s="31">
        <f>J87</f>
        <v/>
      </c>
      <c r="L83" s="31">
        <f>K87</f>
        <v/>
      </c>
      <c r="M83" s="31">
        <f>L87</f>
        <v/>
      </c>
      <c r="N83" s="31">
        <f>M87</f>
        <v/>
      </c>
      <c r="O83" s="31">
        <f>N87</f>
        <v/>
      </c>
      <c r="P83" s="31">
        <f>O87</f>
        <v/>
      </c>
      <c r="Q83" s="31">
        <f>P87</f>
        <v/>
      </c>
      <c r="R83" s="31">
        <f>Q87</f>
        <v/>
      </c>
      <c r="S83" s="31">
        <f>R87</f>
        <v/>
      </c>
      <c r="T83" s="31">
        <f>S87</f>
        <v/>
      </c>
      <c r="U83" s="31">
        <f>T87</f>
        <v/>
      </c>
      <c r="V83" s="31">
        <f>U87</f>
        <v/>
      </c>
      <c r="W83" s="31">
        <f>V87</f>
        <v/>
      </c>
      <c r="X83" s="31">
        <f>W87</f>
        <v/>
      </c>
      <c r="Y83" s="31">
        <f>X87</f>
        <v/>
      </c>
      <c r="Z83" s="31">
        <f>Y87</f>
        <v/>
      </c>
      <c r="AA83" s="31">
        <f>Z87</f>
        <v/>
      </c>
      <c r="AB83" s="31">
        <f>AA87</f>
        <v/>
      </c>
      <c r="AC83" s="31">
        <f>AB87</f>
        <v/>
      </c>
      <c r="AD83" s="31">
        <f>AC87</f>
        <v/>
      </c>
      <c r="AE83" s="31">
        <f>AD87</f>
        <v/>
      </c>
      <c r="AF83" s="31">
        <f>AE87</f>
        <v/>
      </c>
      <c r="AG83" s="31">
        <f>AF87</f>
        <v/>
      </c>
      <c r="AH83" s="31">
        <f>AG87</f>
        <v/>
      </c>
      <c r="AI83" s="31">
        <f>AH87</f>
        <v/>
      </c>
      <c r="AJ83" s="31">
        <f>AI87</f>
        <v/>
      </c>
      <c r="AK83" s="31">
        <f>AJ87</f>
        <v/>
      </c>
      <c r="AL83" s="31">
        <f>AK87</f>
        <v/>
      </c>
      <c r="AM83" s="31">
        <f>AL87</f>
        <v/>
      </c>
      <c r="AN83" s="31">
        <f>AM87</f>
        <v/>
      </c>
      <c r="AO83" s="31">
        <f>AN87</f>
        <v/>
      </c>
      <c r="AP83" s="31">
        <f>AO87</f>
        <v/>
      </c>
      <c r="AQ83" s="31">
        <f>AP87</f>
        <v/>
      </c>
      <c r="AR83" s="31">
        <f>AQ87</f>
        <v/>
      </c>
      <c r="AS83" s="31">
        <f>AR87</f>
        <v/>
      </c>
      <c r="AT83" s="31">
        <f>AS87</f>
        <v/>
      </c>
      <c r="AU83" s="31">
        <f>AT87</f>
        <v/>
      </c>
      <c r="AV83" s="31">
        <f>AU87</f>
        <v/>
      </c>
      <c r="AW83" s="31">
        <f>AV87</f>
        <v/>
      </c>
      <c r="AX83" s="31">
        <f>AW87</f>
        <v/>
      </c>
      <c r="AY83" s="31">
        <f>AX87</f>
        <v/>
      </c>
      <c r="AZ83" s="31">
        <f>AY87</f>
        <v/>
      </c>
      <c r="BA83" s="31">
        <f>AZ87</f>
        <v/>
      </c>
      <c r="BB83" s="31">
        <f>BA87</f>
        <v/>
      </c>
      <c r="BC83" s="31">
        <f>BB87</f>
        <v/>
      </c>
      <c r="BD83" s="31">
        <f>BC87</f>
        <v/>
      </c>
      <c r="BE83" s="31">
        <f>BD87</f>
        <v/>
      </c>
      <c r="BF83" s="31">
        <f>BE87</f>
        <v/>
      </c>
      <c r="BG83" s="31">
        <f>BF87</f>
        <v/>
      </c>
      <c r="BH83" s="31">
        <f>BG87</f>
        <v/>
      </c>
      <c r="BI83" s="31">
        <f>BH87</f>
        <v/>
      </c>
      <c r="BJ83" s="31">
        <f>BI87</f>
        <v/>
      </c>
      <c r="BK83" s="31">
        <f>BJ87</f>
        <v/>
      </c>
      <c r="BL83" s="31">
        <f>BK87</f>
        <v/>
      </c>
      <c r="BM83" s="31">
        <f>BL87</f>
        <v/>
      </c>
      <c r="BN83" s="31">
        <f>BM87</f>
        <v/>
      </c>
      <c r="BO83" s="31">
        <f>BN87</f>
        <v/>
      </c>
      <c r="BP83" s="31">
        <f>BO87</f>
        <v/>
      </c>
      <c r="BQ83" s="31">
        <f>BP87</f>
        <v/>
      </c>
      <c r="BR83" s="31">
        <f>BQ87</f>
        <v/>
      </c>
      <c r="BS83" s="31">
        <f>BR87</f>
        <v/>
      </c>
      <c r="BT83" s="31">
        <f>BS87</f>
        <v/>
      </c>
      <c r="BU83" s="31">
        <f>BT87</f>
        <v/>
      </c>
      <c r="BV83" s="31">
        <f>BU87</f>
        <v/>
      </c>
      <c r="BW83" s="31">
        <f>BV87</f>
        <v/>
      </c>
      <c r="BX83" s="31">
        <f>BW87</f>
        <v/>
      </c>
      <c r="BY83" s="31">
        <f>BX87</f>
        <v/>
      </c>
      <c r="BZ83" s="31">
        <f>BY87</f>
        <v/>
      </c>
      <c r="CA83" s="31">
        <f>BZ87</f>
        <v/>
      </c>
      <c r="CB83" s="31">
        <f>CA87</f>
        <v/>
      </c>
      <c r="CC83" s="31">
        <f>CB87</f>
        <v/>
      </c>
      <c r="CD83" s="31">
        <f>CC87</f>
        <v/>
      </c>
      <c r="CE83" s="31">
        <f>CD87</f>
        <v/>
      </c>
      <c r="CF83" s="31">
        <f>CE87</f>
        <v/>
      </c>
      <c r="CG83" s="31">
        <f>CF87</f>
        <v/>
      </c>
      <c r="CH83" s="31">
        <f>CG87</f>
        <v/>
      </c>
      <c r="CI83" s="31">
        <f>CH87</f>
        <v/>
      </c>
      <c r="CJ83" s="31">
        <f>CI87</f>
        <v/>
      </c>
      <c r="CK83" s="31">
        <f>CJ87</f>
        <v/>
      </c>
      <c r="CL83" s="31">
        <f>CK87</f>
        <v/>
      </c>
      <c r="CM83" s="31">
        <f>CL87</f>
        <v/>
      </c>
      <c r="CN83" s="31">
        <f>CM87</f>
        <v/>
      </c>
      <c r="CO83" s="31">
        <f>CN87</f>
        <v/>
      </c>
      <c r="CP83" s="31">
        <f>CO87</f>
        <v/>
      </c>
      <c r="CQ83" s="31">
        <f>CP87</f>
        <v/>
      </c>
      <c r="CR83" s="31">
        <f>CQ87</f>
        <v/>
      </c>
      <c r="CS83" s="31">
        <f>CR87</f>
        <v/>
      </c>
      <c r="CT83" s="31">
        <f>CS87</f>
        <v/>
      </c>
      <c r="CU83" s="31">
        <f>CT87</f>
        <v/>
      </c>
      <c r="CV83" s="31">
        <f>CU87</f>
        <v/>
      </c>
      <c r="CW83" s="31">
        <f>CV87</f>
        <v/>
      </c>
      <c r="CX83" s="31">
        <f>CW87</f>
        <v/>
      </c>
      <c r="CY83" s="31">
        <f>CX87</f>
        <v/>
      </c>
      <c r="CZ83" s="31">
        <f>CY87</f>
        <v/>
      </c>
      <c r="DA83" s="31">
        <f>CZ87</f>
        <v/>
      </c>
      <c r="DB83" s="31">
        <f>DA87</f>
        <v/>
      </c>
      <c r="DC83" s="31">
        <f>DB87</f>
        <v/>
      </c>
      <c r="DD83" s="31">
        <f>DC87</f>
        <v/>
      </c>
      <c r="DE83" s="31">
        <f>DD87</f>
        <v/>
      </c>
      <c r="DF83" s="31">
        <f>DE87</f>
        <v/>
      </c>
      <c r="DG83" s="31">
        <f>DF87</f>
        <v/>
      </c>
      <c r="DH83" s="31">
        <f>DG87</f>
        <v/>
      </c>
      <c r="DI83" s="31">
        <f>DH87</f>
        <v/>
      </c>
      <c r="DJ83" s="31">
        <f>DI87</f>
        <v/>
      </c>
      <c r="DK83" s="31">
        <f>DJ87</f>
        <v/>
      </c>
      <c r="DL83" s="31">
        <f>DK87</f>
        <v/>
      </c>
      <c r="DM83" s="31">
        <f>DL87</f>
        <v/>
      </c>
      <c r="DN83" s="31">
        <f>DM87</f>
        <v/>
      </c>
      <c r="DO83" s="31">
        <f>DN87</f>
        <v/>
      </c>
      <c r="DP83" s="31">
        <f>DO87</f>
        <v/>
      </c>
      <c r="DQ83" s="31">
        <f>DP87</f>
        <v/>
      </c>
      <c r="DR83" s="31">
        <f>DQ87</f>
        <v/>
      </c>
      <c r="DS83" s="31">
        <f>DR87</f>
        <v/>
      </c>
      <c r="DT83" s="31">
        <f>DS87</f>
        <v/>
      </c>
      <c r="DU83" s="31">
        <f>DT87</f>
        <v/>
      </c>
      <c r="DV83" s="31">
        <f>DU87</f>
        <v/>
      </c>
      <c r="DW83" s="31">
        <f>DV87</f>
        <v/>
      </c>
      <c r="DX83" s="31">
        <f>DW87</f>
        <v/>
      </c>
      <c r="DY83" s="31">
        <f>DX87</f>
        <v/>
      </c>
      <c r="DZ83" s="31">
        <f>DY87</f>
        <v/>
      </c>
      <c r="EA83" s="31">
        <f>DZ87</f>
        <v/>
      </c>
      <c r="EB83" s="31">
        <f>EA87</f>
        <v/>
      </c>
      <c r="EC83" s="31">
        <f>EB87</f>
        <v/>
      </c>
      <c r="ED83" s="31">
        <f>EC87</f>
        <v/>
      </c>
      <c r="EE83" s="31">
        <f>ED87</f>
        <v/>
      </c>
      <c r="EF83" s="31">
        <f>EE87</f>
        <v/>
      </c>
      <c r="EG83" s="31">
        <f>EF87</f>
        <v/>
      </c>
      <c r="EH83" s="31">
        <f>EG87</f>
        <v/>
      </c>
      <c r="EI83" s="31">
        <f>EH87</f>
        <v/>
      </c>
      <c r="EJ83" s="31">
        <f>EI87</f>
        <v/>
      </c>
      <c r="EK83" s="31">
        <f>EJ87</f>
        <v/>
      </c>
      <c r="EL83" s="31">
        <f>EK87</f>
        <v/>
      </c>
      <c r="EM83" s="31">
        <f>EL87</f>
        <v/>
      </c>
      <c r="EN83" s="31">
        <f>EM87</f>
        <v/>
      </c>
      <c r="EO83" s="31">
        <f>EN87</f>
        <v/>
      </c>
      <c r="EP83" s="31">
        <f>EO87</f>
        <v/>
      </c>
      <c r="EQ83" s="31">
        <f>EP87</f>
        <v/>
      </c>
      <c r="ER83" s="31">
        <f>EQ87</f>
        <v/>
      </c>
      <c r="ES83" s="31">
        <f>ER87</f>
        <v/>
      </c>
      <c r="ET83" s="31">
        <f>ES87</f>
        <v/>
      </c>
      <c r="EU83" s="31">
        <f>ET87</f>
        <v/>
      </c>
      <c r="EV83" s="31">
        <f>EU87</f>
        <v/>
      </c>
      <c r="EW83" s="31">
        <f>EV87</f>
        <v/>
      </c>
      <c r="EX83" s="31">
        <f>EW87</f>
        <v/>
      </c>
      <c r="EY83" s="31">
        <f>EX87</f>
        <v/>
      </c>
      <c r="EZ83" s="31">
        <f>EY87</f>
        <v/>
      </c>
      <c r="FA83" s="31">
        <f>EZ87</f>
        <v/>
      </c>
      <c r="FB83" s="31">
        <f>FA87</f>
        <v/>
      </c>
      <c r="FC83" s="31">
        <f>FB87</f>
        <v/>
      </c>
      <c r="FD83" s="31">
        <f>FC87</f>
        <v/>
      </c>
      <c r="FE83" s="31">
        <f>FD87</f>
        <v/>
      </c>
      <c r="FF83" s="31">
        <f>FE87</f>
        <v/>
      </c>
      <c r="FG83" s="31">
        <f>FF87</f>
        <v/>
      </c>
      <c r="FH83" s="31">
        <f>FG87</f>
        <v/>
      </c>
      <c r="FI83" s="31">
        <f>FH87</f>
        <v/>
      </c>
      <c r="FJ83" s="31">
        <f>FI87</f>
        <v/>
      </c>
      <c r="FK83" s="31">
        <f>FJ87</f>
        <v/>
      </c>
      <c r="FL83" s="31">
        <f>FK87</f>
        <v/>
      </c>
      <c r="FM83" s="31">
        <f>FL87</f>
        <v/>
      </c>
      <c r="FN83" s="31">
        <f>FM87</f>
        <v/>
      </c>
      <c r="FO83" s="31">
        <f>FN87</f>
        <v/>
      </c>
      <c r="FP83" s="31">
        <f>FO87</f>
        <v/>
      </c>
      <c r="FQ83" s="31">
        <f>FP87</f>
        <v/>
      </c>
      <c r="FR83" s="31">
        <f>FQ87</f>
        <v/>
      </c>
      <c r="FS83" s="31">
        <f>FR87</f>
        <v/>
      </c>
      <c r="FT83" s="31">
        <f>FS87</f>
        <v/>
      </c>
      <c r="FU83" s="31">
        <f>FT87</f>
        <v/>
      </c>
      <c r="FV83" s="31">
        <f>FU87</f>
        <v/>
      </c>
      <c r="FW83" s="31">
        <f>FV87</f>
        <v/>
      </c>
      <c r="FX83" s="31">
        <f>FW87</f>
        <v/>
      </c>
      <c r="FY83" s="31">
        <f>FX87</f>
        <v/>
      </c>
      <c r="FZ83" s="31">
        <f>FY87</f>
        <v/>
      </c>
      <c r="GA83" s="31">
        <f>FZ87</f>
        <v/>
      </c>
      <c r="GB83" s="31">
        <f>GA87</f>
        <v/>
      </c>
      <c r="GC83" s="24">
        <f>GB87</f>
        <v/>
      </c>
    </row>
    <row r="84">
      <c r="B84" s="4" t="inlineStr">
        <is>
          <t>Cash Flow in Tier 1 + Tier 2</t>
        </is>
      </c>
      <c r="C84" s="93" t="n"/>
      <c r="D84" s="828" t="n"/>
      <c r="E84" s="14">
        <f>-E70</f>
        <v/>
      </c>
      <c r="F84" s="31">
        <f>-F70</f>
        <v/>
      </c>
      <c r="G84" s="31">
        <f>-G70</f>
        <v/>
      </c>
      <c r="H84" s="845">
        <f>-H70</f>
        <v/>
      </c>
      <c r="I84" s="845">
        <f>-I70</f>
        <v/>
      </c>
      <c r="J84" s="31">
        <f>-J70</f>
        <v/>
      </c>
      <c r="K84" s="31">
        <f>-K70</f>
        <v/>
      </c>
      <c r="L84" s="31">
        <f>-L70</f>
        <v/>
      </c>
      <c r="M84" s="31">
        <f>-M70</f>
        <v/>
      </c>
      <c r="N84" s="31">
        <f>-N70</f>
        <v/>
      </c>
      <c r="O84" s="31">
        <f>-O70</f>
        <v/>
      </c>
      <c r="P84" s="31">
        <f>-P70</f>
        <v/>
      </c>
      <c r="Q84" s="31">
        <f>-Q70</f>
        <v/>
      </c>
      <c r="R84" s="31">
        <f>-R70</f>
        <v/>
      </c>
      <c r="S84" s="31">
        <f>-S70</f>
        <v/>
      </c>
      <c r="T84" s="31">
        <f>-T70</f>
        <v/>
      </c>
      <c r="U84" s="31">
        <f>-U70</f>
        <v/>
      </c>
      <c r="V84" s="31">
        <f>-V70</f>
        <v/>
      </c>
      <c r="W84" s="31">
        <f>-W70</f>
        <v/>
      </c>
      <c r="X84" s="31">
        <f>-X70</f>
        <v/>
      </c>
      <c r="Y84" s="31">
        <f>-Y70</f>
        <v/>
      </c>
      <c r="Z84" s="31">
        <f>-Z70</f>
        <v/>
      </c>
      <c r="AA84" s="31">
        <f>-AA70</f>
        <v/>
      </c>
      <c r="AB84" s="31">
        <f>-AB70</f>
        <v/>
      </c>
      <c r="AC84" s="31">
        <f>-AC70</f>
        <v/>
      </c>
      <c r="AD84" s="31">
        <f>-AD70</f>
        <v/>
      </c>
      <c r="AE84" s="31">
        <f>-AE70</f>
        <v/>
      </c>
      <c r="AF84" s="31">
        <f>-AF70</f>
        <v/>
      </c>
      <c r="AG84" s="31">
        <f>-AG70</f>
        <v/>
      </c>
      <c r="AH84" s="31">
        <f>-AH70</f>
        <v/>
      </c>
      <c r="AI84" s="31">
        <f>-AI70</f>
        <v/>
      </c>
      <c r="AJ84" s="31">
        <f>-AJ70</f>
        <v/>
      </c>
      <c r="AK84" s="31">
        <f>-AK70</f>
        <v/>
      </c>
      <c r="AL84" s="31">
        <f>-AL70</f>
        <v/>
      </c>
      <c r="AM84" s="31">
        <f>-AM70</f>
        <v/>
      </c>
      <c r="AN84" s="31">
        <f>-AN70</f>
        <v/>
      </c>
      <c r="AO84" s="31">
        <f>-AO70</f>
        <v/>
      </c>
      <c r="AP84" s="31">
        <f>-AP70</f>
        <v/>
      </c>
      <c r="AQ84" s="31">
        <f>-AQ70</f>
        <v/>
      </c>
      <c r="AR84" s="31">
        <f>-AR70</f>
        <v/>
      </c>
      <c r="AS84" s="31">
        <f>-AS70</f>
        <v/>
      </c>
      <c r="AT84" s="31">
        <f>-AT70</f>
        <v/>
      </c>
      <c r="AU84" s="31">
        <f>-AU70</f>
        <v/>
      </c>
      <c r="AV84" s="31">
        <f>-AV70</f>
        <v/>
      </c>
      <c r="AW84" s="31">
        <f>-AW70</f>
        <v/>
      </c>
      <c r="AX84" s="31">
        <f>-AX70</f>
        <v/>
      </c>
      <c r="AY84" s="31">
        <f>-AY70</f>
        <v/>
      </c>
      <c r="AZ84" s="31">
        <f>-AZ70</f>
        <v/>
      </c>
      <c r="BA84" s="31">
        <f>-BA70</f>
        <v/>
      </c>
      <c r="BB84" s="31">
        <f>-BB70</f>
        <v/>
      </c>
      <c r="BC84" s="31">
        <f>-BC70</f>
        <v/>
      </c>
      <c r="BD84" s="31">
        <f>-BD70</f>
        <v/>
      </c>
      <c r="BE84" s="31">
        <f>-BE70</f>
        <v/>
      </c>
      <c r="BF84" s="31">
        <f>-BF70</f>
        <v/>
      </c>
      <c r="BG84" s="31">
        <f>-BG70</f>
        <v/>
      </c>
      <c r="BH84" s="31">
        <f>-BH70</f>
        <v/>
      </c>
      <c r="BI84" s="31">
        <f>-BI70</f>
        <v/>
      </c>
      <c r="BJ84" s="31">
        <f>-BJ70</f>
        <v/>
      </c>
      <c r="BK84" s="31">
        <f>-BK70</f>
        <v/>
      </c>
      <c r="BL84" s="31">
        <f>-BL70</f>
        <v/>
      </c>
      <c r="BM84" s="31">
        <f>-BM70</f>
        <v/>
      </c>
      <c r="BN84" s="31">
        <f>-BN70</f>
        <v/>
      </c>
      <c r="BO84" s="31">
        <f>-BO70</f>
        <v/>
      </c>
      <c r="BP84" s="31">
        <f>-BP70</f>
        <v/>
      </c>
      <c r="BQ84" s="31">
        <f>-BQ70</f>
        <v/>
      </c>
      <c r="BR84" s="31">
        <f>-BR70</f>
        <v/>
      </c>
      <c r="BS84" s="31">
        <f>-BS70</f>
        <v/>
      </c>
      <c r="BT84" s="31">
        <f>-BT70</f>
        <v/>
      </c>
      <c r="BU84" s="31">
        <f>-BU70</f>
        <v/>
      </c>
      <c r="BV84" s="31">
        <f>-BV70</f>
        <v/>
      </c>
      <c r="BW84" s="31">
        <f>-BW70</f>
        <v/>
      </c>
      <c r="BX84" s="31">
        <f>-BX70</f>
        <v/>
      </c>
      <c r="BY84" s="31">
        <f>-BY70</f>
        <v/>
      </c>
      <c r="BZ84" s="31">
        <f>-BZ70</f>
        <v/>
      </c>
      <c r="CA84" s="31">
        <f>-CA70</f>
        <v/>
      </c>
      <c r="CB84" s="31">
        <f>-CB70</f>
        <v/>
      </c>
      <c r="CC84" s="31">
        <f>-CC70</f>
        <v/>
      </c>
      <c r="CD84" s="31">
        <f>-CD70</f>
        <v/>
      </c>
      <c r="CE84" s="31">
        <f>-CE70</f>
        <v/>
      </c>
      <c r="CF84" s="31">
        <f>-CF70</f>
        <v/>
      </c>
      <c r="CG84" s="31">
        <f>-CG70</f>
        <v/>
      </c>
      <c r="CH84" s="31">
        <f>-CH70</f>
        <v/>
      </c>
      <c r="CI84" s="31">
        <f>-CI70</f>
        <v/>
      </c>
      <c r="CJ84" s="31">
        <f>-CJ70</f>
        <v/>
      </c>
      <c r="CK84" s="31">
        <f>-CK70</f>
        <v/>
      </c>
      <c r="CL84" s="31">
        <f>-CL70</f>
        <v/>
      </c>
      <c r="CM84" s="31">
        <f>-CM70</f>
        <v/>
      </c>
      <c r="CN84" s="31">
        <f>-CN70</f>
        <v/>
      </c>
      <c r="CO84" s="31">
        <f>-CO70</f>
        <v/>
      </c>
      <c r="CP84" s="31">
        <f>-CP70</f>
        <v/>
      </c>
      <c r="CQ84" s="31">
        <f>-CQ70</f>
        <v/>
      </c>
      <c r="CR84" s="31">
        <f>-CR70</f>
        <v/>
      </c>
      <c r="CS84" s="31">
        <f>-CS70</f>
        <v/>
      </c>
      <c r="CT84" s="31">
        <f>-CT70</f>
        <v/>
      </c>
      <c r="CU84" s="31">
        <f>-CU70</f>
        <v/>
      </c>
      <c r="CV84" s="31">
        <f>-CV70</f>
        <v/>
      </c>
      <c r="CW84" s="31">
        <f>-CW70</f>
        <v/>
      </c>
      <c r="CX84" s="31">
        <f>-CX70</f>
        <v/>
      </c>
      <c r="CY84" s="31">
        <f>-CY70</f>
        <v/>
      </c>
      <c r="CZ84" s="31">
        <f>-CZ70</f>
        <v/>
      </c>
      <c r="DA84" s="31">
        <f>-DA70</f>
        <v/>
      </c>
      <c r="DB84" s="31">
        <f>-DB70</f>
        <v/>
      </c>
      <c r="DC84" s="31">
        <f>-DC70</f>
        <v/>
      </c>
      <c r="DD84" s="31">
        <f>-DD70</f>
        <v/>
      </c>
      <c r="DE84" s="31">
        <f>-DE70</f>
        <v/>
      </c>
      <c r="DF84" s="31">
        <f>-DF70</f>
        <v/>
      </c>
      <c r="DG84" s="31">
        <f>-DG70</f>
        <v/>
      </c>
      <c r="DH84" s="31">
        <f>-DH70</f>
        <v/>
      </c>
      <c r="DI84" s="31">
        <f>-DI70</f>
        <v/>
      </c>
      <c r="DJ84" s="31">
        <f>-DJ70</f>
        <v/>
      </c>
      <c r="DK84" s="31">
        <f>-DK70</f>
        <v/>
      </c>
      <c r="DL84" s="31">
        <f>-DL70</f>
        <v/>
      </c>
      <c r="DM84" s="31">
        <f>-DM70</f>
        <v/>
      </c>
      <c r="DN84" s="31">
        <f>-DN70</f>
        <v/>
      </c>
      <c r="DO84" s="31">
        <f>-DO70</f>
        <v/>
      </c>
      <c r="DP84" s="31">
        <f>-DP70</f>
        <v/>
      </c>
      <c r="DQ84" s="31">
        <f>-DQ70</f>
        <v/>
      </c>
      <c r="DR84" s="31">
        <f>-DR70</f>
        <v/>
      </c>
      <c r="DS84" s="31">
        <f>-DS70</f>
        <v/>
      </c>
      <c r="DT84" s="31">
        <f>-DT70</f>
        <v/>
      </c>
      <c r="DU84" s="31">
        <f>-DU70</f>
        <v/>
      </c>
      <c r="DV84" s="31">
        <f>-DV70</f>
        <v/>
      </c>
      <c r="DW84" s="31">
        <f>-DW70</f>
        <v/>
      </c>
      <c r="DX84" s="31">
        <f>-DX70</f>
        <v/>
      </c>
      <c r="DY84" s="31">
        <f>-DY70</f>
        <v/>
      </c>
      <c r="DZ84" s="31">
        <f>-DZ70</f>
        <v/>
      </c>
      <c r="EA84" s="31">
        <f>-EA70</f>
        <v/>
      </c>
      <c r="EB84" s="31">
        <f>-EB70</f>
        <v/>
      </c>
      <c r="EC84" s="31">
        <f>-EC70</f>
        <v/>
      </c>
      <c r="ED84" s="31">
        <f>-ED70</f>
        <v/>
      </c>
      <c r="EE84" s="31">
        <f>-EE70</f>
        <v/>
      </c>
      <c r="EF84" s="31">
        <f>-EF70</f>
        <v/>
      </c>
      <c r="EG84" s="31">
        <f>-EG70</f>
        <v/>
      </c>
      <c r="EH84" s="31">
        <f>-EH70</f>
        <v/>
      </c>
      <c r="EI84" s="31">
        <f>-EI70</f>
        <v/>
      </c>
      <c r="EJ84" s="31">
        <f>-EJ70</f>
        <v/>
      </c>
      <c r="EK84" s="31">
        <f>-EK70</f>
        <v/>
      </c>
      <c r="EL84" s="31">
        <f>-EL70</f>
        <v/>
      </c>
      <c r="EM84" s="31">
        <f>-EM70</f>
        <v/>
      </c>
      <c r="EN84" s="31">
        <f>-EN70</f>
        <v/>
      </c>
      <c r="EO84" s="31">
        <f>-EO70</f>
        <v/>
      </c>
      <c r="EP84" s="31">
        <f>-EP70</f>
        <v/>
      </c>
      <c r="EQ84" s="31">
        <f>-EQ70</f>
        <v/>
      </c>
      <c r="ER84" s="31">
        <f>-ER70</f>
        <v/>
      </c>
      <c r="ES84" s="31">
        <f>-ES70</f>
        <v/>
      </c>
      <c r="ET84" s="31">
        <f>-ET70</f>
        <v/>
      </c>
      <c r="EU84" s="31">
        <f>-EU70</f>
        <v/>
      </c>
      <c r="EV84" s="31">
        <f>-EV70</f>
        <v/>
      </c>
      <c r="EW84" s="31">
        <f>-EW70</f>
        <v/>
      </c>
      <c r="EX84" s="31">
        <f>-EX70</f>
        <v/>
      </c>
      <c r="EY84" s="31">
        <f>-EY70</f>
        <v/>
      </c>
      <c r="EZ84" s="31">
        <f>-EZ70</f>
        <v/>
      </c>
      <c r="FA84" s="31">
        <f>-FA70</f>
        <v/>
      </c>
      <c r="FB84" s="31">
        <f>-FB70</f>
        <v/>
      </c>
      <c r="FC84" s="31">
        <f>-FC70</f>
        <v/>
      </c>
      <c r="FD84" s="31">
        <f>-FD70</f>
        <v/>
      </c>
      <c r="FE84" s="31">
        <f>-FE70</f>
        <v/>
      </c>
      <c r="FF84" s="31">
        <f>-FF70</f>
        <v/>
      </c>
      <c r="FG84" s="31">
        <f>-FG70</f>
        <v/>
      </c>
      <c r="FH84" s="31">
        <f>-FH70</f>
        <v/>
      </c>
      <c r="FI84" s="31">
        <f>-FI70</f>
        <v/>
      </c>
      <c r="FJ84" s="31">
        <f>-FJ70</f>
        <v/>
      </c>
      <c r="FK84" s="31">
        <f>-FK70</f>
        <v/>
      </c>
      <c r="FL84" s="31">
        <f>-FL70</f>
        <v/>
      </c>
      <c r="FM84" s="31">
        <f>-FM70</f>
        <v/>
      </c>
      <c r="FN84" s="31">
        <f>-FN70</f>
        <v/>
      </c>
      <c r="FO84" s="31">
        <f>-FO70</f>
        <v/>
      </c>
      <c r="FP84" s="31">
        <f>-FP70</f>
        <v/>
      </c>
      <c r="FQ84" s="31">
        <f>-FQ70</f>
        <v/>
      </c>
      <c r="FR84" s="31">
        <f>-FR70</f>
        <v/>
      </c>
      <c r="FS84" s="31">
        <f>-FS70</f>
        <v/>
      </c>
      <c r="FT84" s="31">
        <f>-FT70</f>
        <v/>
      </c>
      <c r="FU84" s="31">
        <f>-FU70</f>
        <v/>
      </c>
      <c r="FV84" s="31">
        <f>-FV70</f>
        <v/>
      </c>
      <c r="FW84" s="31">
        <f>-FW70</f>
        <v/>
      </c>
      <c r="FX84" s="31">
        <f>-FX70</f>
        <v/>
      </c>
      <c r="FY84" s="31">
        <f>-FY70</f>
        <v/>
      </c>
      <c r="FZ84" s="31">
        <f>-FZ70</f>
        <v/>
      </c>
      <c r="GA84" s="31">
        <f>-GA70</f>
        <v/>
      </c>
      <c r="GB84" s="31">
        <f>-GB70</f>
        <v/>
      </c>
      <c r="GC84" s="56">
        <f>-GC70</f>
        <v/>
      </c>
    </row>
    <row r="85">
      <c r="B85" s="4" t="inlineStr">
        <is>
          <t>Accrued Interest</t>
        </is>
      </c>
      <c r="C85" s="93" t="n"/>
      <c r="D85" s="828" t="n"/>
      <c r="E85" s="14" t="n"/>
      <c r="F85" s="31">
        <f>F83*((1+$C$21)^((DAY(DATE(YEAR(F$29),MONTH(F$29)+1,1)-1))/365)-1)</f>
        <v/>
      </c>
      <c r="G85" s="31">
        <f>G83*((1+$C$21)^((DAY(DATE(YEAR(G$29),MONTH(G$29)+1,1)-1))/365)-1)</f>
        <v/>
      </c>
      <c r="H85" s="845">
        <f>H83*((1+$C$21)^((DAY(DATE(YEAR(H$29),MONTH(H$29)+1,1)-1))/365)-1)</f>
        <v/>
      </c>
      <c r="I85" s="845">
        <f>I83*((1+$C$21)^((DAY(DATE(YEAR(I$29),MONTH(I$29)+1,1)-1))/365)-1)</f>
        <v/>
      </c>
      <c r="J85" s="31">
        <f>J83*((1+$C$21)^((DAY(DATE(YEAR(J$29),MONTH(J$29)+1,1)-1))/365)-1)</f>
        <v/>
      </c>
      <c r="K85" s="31">
        <f>K83*((1+$C$21)^((DAY(DATE(YEAR(K$29),MONTH(K$29)+1,1)-1))/365)-1)</f>
        <v/>
      </c>
      <c r="L85" s="31">
        <f>L83*((1+$C$21)^((DAY(DATE(YEAR(L$29),MONTH(L$29)+1,1)-1))/365)-1)</f>
        <v/>
      </c>
      <c r="M85" s="31">
        <f>M83*((1+$C$21)^((DAY(DATE(YEAR(M$29),MONTH(M$29)+1,1)-1))/365)-1)</f>
        <v/>
      </c>
      <c r="N85" s="31">
        <f>N83*((1+$C$21)^((DAY(DATE(YEAR(N$29),MONTH(N$29)+1,1)-1))/365)-1)</f>
        <v/>
      </c>
      <c r="O85" s="31">
        <f>O83*((1+$C$21)^((DAY(DATE(YEAR(O$29),MONTH(O$29)+1,1)-1))/365)-1)</f>
        <v/>
      </c>
      <c r="P85" s="31">
        <f>P83*((1+$C$21)^((DAY(DATE(YEAR(P$29),MONTH(P$29)+1,1)-1))/365)-1)</f>
        <v/>
      </c>
      <c r="Q85" s="31">
        <f>Q83*((1+$C$21)^((DAY(DATE(YEAR(Q$29),MONTH(Q$29)+1,1)-1))/365)-1)</f>
        <v/>
      </c>
      <c r="R85" s="31">
        <f>R83*((1+$C$21)^((DAY(DATE(YEAR(R$29),MONTH(R$29)+1,1)-1))/365)-1)</f>
        <v/>
      </c>
      <c r="S85" s="31">
        <f>S83*((1+$C$21)^((DAY(DATE(YEAR(S$29),MONTH(S$29)+1,1)-1))/365)-1)</f>
        <v/>
      </c>
      <c r="T85" s="31">
        <f>T83*((1+$C$21)^((DAY(DATE(YEAR(T$29),MONTH(T$29)+1,1)-1))/365)-1)</f>
        <v/>
      </c>
      <c r="U85" s="31">
        <f>U83*((1+$C$21)^((DAY(DATE(YEAR(U$29),MONTH(U$29)+1,1)-1))/365)-1)</f>
        <v/>
      </c>
      <c r="V85" s="31">
        <f>V83*((1+$C$21)^((DAY(DATE(YEAR(V$29),MONTH(V$29)+1,1)-1))/365)-1)</f>
        <v/>
      </c>
      <c r="W85" s="31">
        <f>W83*((1+$C$21)^((DAY(DATE(YEAR(W$29),MONTH(W$29)+1,1)-1))/365)-1)</f>
        <v/>
      </c>
      <c r="X85" s="31">
        <f>X83*((1+$C$21)^((DAY(DATE(YEAR(X$29),MONTH(X$29)+1,1)-1))/365)-1)</f>
        <v/>
      </c>
      <c r="Y85" s="31">
        <f>Y83*((1+$C$21)^((DAY(DATE(YEAR(Y$29),MONTH(Y$29)+1,1)-1))/365)-1)</f>
        <v/>
      </c>
      <c r="Z85" s="31">
        <f>Z83*((1+$C$21)^((DAY(DATE(YEAR(Z$29),MONTH(Z$29)+1,1)-1))/365)-1)</f>
        <v/>
      </c>
      <c r="AA85" s="31">
        <f>AA83*((1+$C$21)^((DAY(DATE(YEAR(AA$29),MONTH(AA$29)+1,1)-1))/365)-1)</f>
        <v/>
      </c>
      <c r="AB85" s="31">
        <f>AB83*((1+$C$21)^((DAY(DATE(YEAR(AB$29),MONTH(AB$29)+1,1)-1))/365)-1)</f>
        <v/>
      </c>
      <c r="AC85" s="31">
        <f>AC83*((1+$C$21)^((DAY(DATE(YEAR(AC$29),MONTH(AC$29)+1,1)-1))/365)-1)</f>
        <v/>
      </c>
      <c r="AD85" s="31">
        <f>AD83*((1+$C$21)^((DAY(DATE(YEAR(AD$29),MONTH(AD$29)+1,1)-1))/365)-1)</f>
        <v/>
      </c>
      <c r="AE85" s="31">
        <f>AE83*((1+$C$21)^((DAY(DATE(YEAR(AE$29),MONTH(AE$29)+1,1)-1))/365)-1)</f>
        <v/>
      </c>
      <c r="AF85" s="31">
        <f>AF83*((1+$C$21)^((DAY(DATE(YEAR(AF$29),MONTH(AF$29)+1,1)-1))/365)-1)</f>
        <v/>
      </c>
      <c r="AG85" s="31">
        <f>AG83*((1+$C$21)^((DAY(DATE(YEAR(AG$29),MONTH(AG$29)+1,1)-1))/365)-1)</f>
        <v/>
      </c>
      <c r="AH85" s="31">
        <f>AH83*((1+$C$21)^((DAY(DATE(YEAR(AH$29),MONTH(AH$29)+1,1)-1))/365)-1)</f>
        <v/>
      </c>
      <c r="AI85" s="31">
        <f>AI83*((1+$C$21)^((DAY(DATE(YEAR(AI$29),MONTH(AI$29)+1,1)-1))/365)-1)</f>
        <v/>
      </c>
      <c r="AJ85" s="31">
        <f>AJ83*((1+$C$21)^((DAY(DATE(YEAR(AJ$29),MONTH(AJ$29)+1,1)-1))/365)-1)</f>
        <v/>
      </c>
      <c r="AK85" s="31">
        <f>AK83*((1+$C$21)^((DAY(DATE(YEAR(AK$29),MONTH(AK$29)+1,1)-1))/365)-1)</f>
        <v/>
      </c>
      <c r="AL85" s="31">
        <f>AL83*((1+$C$21)^((DAY(DATE(YEAR(AL$29),MONTH(AL$29)+1,1)-1))/365)-1)</f>
        <v/>
      </c>
      <c r="AM85" s="31">
        <f>AM83*((1+$C$21)^((DAY(DATE(YEAR(AM$29),MONTH(AM$29)+1,1)-1))/365)-1)</f>
        <v/>
      </c>
      <c r="AN85" s="31">
        <f>AN83*((1+$C$21)^((DAY(DATE(YEAR(AN$29),MONTH(AN$29)+1,1)-1))/365)-1)</f>
        <v/>
      </c>
      <c r="AO85" s="31">
        <f>AO83*((1+$C$21)^((DAY(DATE(YEAR(AO$29),MONTH(AO$29)+1,1)-1))/365)-1)</f>
        <v/>
      </c>
      <c r="AP85" s="31">
        <f>AP83*((1+$C$21)^((DAY(DATE(YEAR(AP$29),MONTH(AP$29)+1,1)-1))/365)-1)</f>
        <v/>
      </c>
      <c r="AQ85" s="31">
        <f>AQ83*((1+$C$21)^((DAY(DATE(YEAR(AQ$29),MONTH(AQ$29)+1,1)-1))/365)-1)</f>
        <v/>
      </c>
      <c r="AR85" s="31">
        <f>AR83*((1+$C$21)^((DAY(DATE(YEAR(AR$29),MONTH(AR$29)+1,1)-1))/365)-1)</f>
        <v/>
      </c>
      <c r="AS85" s="31">
        <f>AS83*((1+$C$21)^((DAY(DATE(YEAR(AS$29),MONTH(AS$29)+1,1)-1))/365)-1)</f>
        <v/>
      </c>
      <c r="AT85" s="31">
        <f>AT83*((1+$C$21)^((DAY(DATE(YEAR(AT$29),MONTH(AT$29)+1,1)-1))/365)-1)</f>
        <v/>
      </c>
      <c r="AU85" s="31">
        <f>AU83*((1+$C$21)^((DAY(DATE(YEAR(AU$29),MONTH(AU$29)+1,1)-1))/365)-1)</f>
        <v/>
      </c>
      <c r="AV85" s="31">
        <f>AV83*((1+$C$21)^((DAY(DATE(YEAR(AV$29),MONTH(AV$29)+1,1)-1))/365)-1)</f>
        <v/>
      </c>
      <c r="AW85" s="31">
        <f>AW83*((1+$C$21)^((DAY(DATE(YEAR(AW$29),MONTH(AW$29)+1,1)-1))/365)-1)</f>
        <v/>
      </c>
      <c r="AX85" s="31">
        <f>AX83*((1+$C$21)^((DAY(DATE(YEAR(AX$29),MONTH(AX$29)+1,1)-1))/365)-1)</f>
        <v/>
      </c>
      <c r="AY85" s="31">
        <f>AY83*((1+$C$21)^((DAY(DATE(YEAR(AY$29),MONTH(AY$29)+1,1)-1))/365)-1)</f>
        <v/>
      </c>
      <c r="AZ85" s="31">
        <f>AZ83*((1+$C$21)^((DAY(DATE(YEAR(AZ$29),MONTH(AZ$29)+1,1)-1))/365)-1)</f>
        <v/>
      </c>
      <c r="BA85" s="31">
        <f>BA83*((1+$C$21)^((DAY(DATE(YEAR(BA$29),MONTH(BA$29)+1,1)-1))/365)-1)</f>
        <v/>
      </c>
      <c r="BB85" s="31">
        <f>BB83*((1+$C$21)^((DAY(DATE(YEAR(BB$29),MONTH(BB$29)+1,1)-1))/365)-1)</f>
        <v/>
      </c>
      <c r="BC85" s="31">
        <f>BC83*((1+$C$21)^((DAY(DATE(YEAR(BC$29),MONTH(BC$29)+1,1)-1))/365)-1)</f>
        <v/>
      </c>
      <c r="BD85" s="31">
        <f>BD83*((1+$C$21)^((DAY(DATE(YEAR(BD$29),MONTH(BD$29)+1,1)-1))/365)-1)</f>
        <v/>
      </c>
      <c r="BE85" s="31">
        <f>BE83*((1+$C$21)^((DAY(DATE(YEAR(BE$29),MONTH(BE$29)+1,1)-1))/365)-1)</f>
        <v/>
      </c>
      <c r="BF85" s="31">
        <f>BF83*((1+$C$21)^((DAY(DATE(YEAR(BF$29),MONTH(BF$29)+1,1)-1))/365)-1)</f>
        <v/>
      </c>
      <c r="BG85" s="31">
        <f>BG83*((1+$C$21)^((DAY(DATE(YEAR(BG$29),MONTH(BG$29)+1,1)-1))/365)-1)</f>
        <v/>
      </c>
      <c r="BH85" s="31">
        <f>BH83*((1+$C$21)^((DAY(DATE(YEAR(BH$29),MONTH(BH$29)+1,1)-1))/365)-1)</f>
        <v/>
      </c>
      <c r="BI85" s="31">
        <f>BI83*((1+$C$21)^((DAY(DATE(YEAR(BI$29),MONTH(BI$29)+1,1)-1))/365)-1)</f>
        <v/>
      </c>
      <c r="BJ85" s="31">
        <f>BJ83*((1+$C$21)^((DAY(DATE(YEAR(BJ$29),MONTH(BJ$29)+1,1)-1))/365)-1)</f>
        <v/>
      </c>
      <c r="BK85" s="31">
        <f>BK83*((1+$C$21)^((DAY(DATE(YEAR(BK$29),MONTH(BK$29)+1,1)-1))/365)-1)</f>
        <v/>
      </c>
      <c r="BL85" s="31">
        <f>BL83*((1+$C$21)^((DAY(DATE(YEAR(BL$29),MONTH(BL$29)+1,1)-1))/365)-1)</f>
        <v/>
      </c>
      <c r="BM85" s="31">
        <f>BM83*((1+$C$21)^((DAY(DATE(YEAR(BM$29),MONTH(BM$29)+1,1)-1))/365)-1)</f>
        <v/>
      </c>
      <c r="BN85" s="31">
        <f>BN83*((1+$C$21)^((DAY(DATE(YEAR(BN$29),MONTH(BN$29)+1,1)-1))/365)-1)</f>
        <v/>
      </c>
      <c r="BO85" s="31">
        <f>BO83*((1+$C$21)^((DAY(DATE(YEAR(BO$29),MONTH(BO$29)+1,1)-1))/365)-1)</f>
        <v/>
      </c>
      <c r="BP85" s="31">
        <f>BP83*((1+$C$21)^((DAY(DATE(YEAR(BP$29),MONTH(BP$29)+1,1)-1))/365)-1)</f>
        <v/>
      </c>
      <c r="BQ85" s="31">
        <f>BQ83*((1+$C$21)^((DAY(DATE(YEAR(BQ$29),MONTH(BQ$29)+1,1)-1))/365)-1)</f>
        <v/>
      </c>
      <c r="BR85" s="31">
        <f>BR83*((1+$C$21)^((DAY(DATE(YEAR(BR$29),MONTH(BR$29)+1,1)-1))/365)-1)</f>
        <v/>
      </c>
      <c r="BS85" s="31">
        <f>BS83*((1+$C$21)^((DAY(DATE(YEAR(BS$29),MONTH(BS$29)+1,1)-1))/365)-1)</f>
        <v/>
      </c>
      <c r="BT85" s="31">
        <f>BT83*((1+$C$21)^((DAY(DATE(YEAR(BT$29),MONTH(BT$29)+1,1)-1))/365)-1)</f>
        <v/>
      </c>
      <c r="BU85" s="31">
        <f>BU83*((1+$C$21)^((DAY(DATE(YEAR(BU$29),MONTH(BU$29)+1,1)-1))/365)-1)</f>
        <v/>
      </c>
      <c r="BV85" s="31">
        <f>BV83*((1+$C$21)^((DAY(DATE(YEAR(BV$29),MONTH(BV$29)+1,1)-1))/365)-1)</f>
        <v/>
      </c>
      <c r="BW85" s="31">
        <f>BW83*((1+$C$21)^((DAY(DATE(YEAR(BW$29),MONTH(BW$29)+1,1)-1))/365)-1)</f>
        <v/>
      </c>
      <c r="BX85" s="31">
        <f>BX83*((1+$C$21)^((DAY(DATE(YEAR(BX$29),MONTH(BX$29)+1,1)-1))/365)-1)</f>
        <v/>
      </c>
      <c r="BY85" s="31">
        <f>BY83*((1+$C$21)^((DAY(DATE(YEAR(BY$29),MONTH(BY$29)+1,1)-1))/365)-1)</f>
        <v/>
      </c>
      <c r="BZ85" s="31">
        <f>BZ83*((1+$C$21)^((DAY(DATE(YEAR(BZ$29),MONTH(BZ$29)+1,1)-1))/365)-1)</f>
        <v/>
      </c>
      <c r="CA85" s="31">
        <f>CA83*((1+$C$21)^((DAY(DATE(YEAR(CA$29),MONTH(CA$29)+1,1)-1))/365)-1)</f>
        <v/>
      </c>
      <c r="CB85" s="31">
        <f>CB83*((1+$C$21)^((DAY(DATE(YEAR(CB$29),MONTH(CB$29)+1,1)-1))/365)-1)</f>
        <v/>
      </c>
      <c r="CC85" s="31">
        <f>CC83*((1+$C$21)^((DAY(DATE(YEAR(CC$29),MONTH(CC$29)+1,1)-1))/365)-1)</f>
        <v/>
      </c>
      <c r="CD85" s="31">
        <f>CD83*((1+$C$21)^((DAY(DATE(YEAR(CD$29),MONTH(CD$29)+1,1)-1))/365)-1)</f>
        <v/>
      </c>
      <c r="CE85" s="31">
        <f>CE83*((1+$C$21)^((DAY(DATE(YEAR(CE$29),MONTH(CE$29)+1,1)-1))/365)-1)</f>
        <v/>
      </c>
      <c r="CF85" s="31">
        <f>CF83*((1+$C$21)^((DAY(DATE(YEAR(CF$29),MONTH(CF$29)+1,1)-1))/365)-1)</f>
        <v/>
      </c>
      <c r="CG85" s="31">
        <f>CG83*((1+$C$21)^((DAY(DATE(YEAR(CG$29),MONTH(CG$29)+1,1)-1))/365)-1)</f>
        <v/>
      </c>
      <c r="CH85" s="31">
        <f>CH83*((1+$C$21)^((DAY(DATE(YEAR(CH$29),MONTH(CH$29)+1,1)-1))/365)-1)</f>
        <v/>
      </c>
      <c r="CI85" s="31">
        <f>CI83*((1+$C$21)^((DAY(DATE(YEAR(CI$29),MONTH(CI$29)+1,1)-1))/365)-1)</f>
        <v/>
      </c>
      <c r="CJ85" s="31">
        <f>CJ83*((1+$C$21)^((DAY(DATE(YEAR(CJ$29),MONTH(CJ$29)+1,1)-1))/365)-1)</f>
        <v/>
      </c>
      <c r="CK85" s="31">
        <f>CK83*((1+$C$21)^((DAY(DATE(YEAR(CK$29),MONTH(CK$29)+1,1)-1))/365)-1)</f>
        <v/>
      </c>
      <c r="CL85" s="31">
        <f>CL83*((1+$C$21)^((DAY(DATE(YEAR(CL$29),MONTH(CL$29)+1,1)-1))/365)-1)</f>
        <v/>
      </c>
      <c r="CM85" s="31">
        <f>CM83*((1+$C$21)^((DAY(DATE(YEAR(CM$29),MONTH(CM$29)+1,1)-1))/365)-1)</f>
        <v/>
      </c>
      <c r="CN85" s="31">
        <f>CN83*((1+$C$21)^((DAY(DATE(YEAR(CN$29),MONTH(CN$29)+1,1)-1))/365)-1)</f>
        <v/>
      </c>
      <c r="CO85" s="31">
        <f>CO83*((1+$C$21)^((DAY(DATE(YEAR(CO$29),MONTH(CO$29)+1,1)-1))/365)-1)</f>
        <v/>
      </c>
      <c r="CP85" s="31">
        <f>CP83*((1+$C$21)^((DAY(DATE(YEAR(CP$29),MONTH(CP$29)+1,1)-1))/365)-1)</f>
        <v/>
      </c>
      <c r="CQ85" s="31">
        <f>CQ83*((1+$C$21)^((DAY(DATE(YEAR(CQ$29),MONTH(CQ$29)+1,1)-1))/365)-1)</f>
        <v/>
      </c>
      <c r="CR85" s="31">
        <f>CR83*((1+$C$21)^((DAY(DATE(YEAR(CR$29),MONTH(CR$29)+1,1)-1))/365)-1)</f>
        <v/>
      </c>
      <c r="CS85" s="31">
        <f>CS83*((1+$C$21)^((DAY(DATE(YEAR(CS$29),MONTH(CS$29)+1,1)-1))/365)-1)</f>
        <v/>
      </c>
      <c r="CT85" s="31">
        <f>CT83*((1+$C$21)^((DAY(DATE(YEAR(CT$29),MONTH(CT$29)+1,1)-1))/365)-1)</f>
        <v/>
      </c>
      <c r="CU85" s="31">
        <f>CU83*((1+$C$21)^((DAY(DATE(YEAR(CU$29),MONTH(CU$29)+1,1)-1))/365)-1)</f>
        <v/>
      </c>
      <c r="CV85" s="31">
        <f>CV83*((1+$C$21)^((DAY(DATE(YEAR(CV$29),MONTH(CV$29)+1,1)-1))/365)-1)</f>
        <v/>
      </c>
      <c r="CW85" s="31">
        <f>CW83*((1+$C$21)^((DAY(DATE(YEAR(CW$29),MONTH(CW$29)+1,1)-1))/365)-1)</f>
        <v/>
      </c>
      <c r="CX85" s="31">
        <f>CX83*((1+$C$21)^((DAY(DATE(YEAR(CX$29),MONTH(CX$29)+1,1)-1))/365)-1)</f>
        <v/>
      </c>
      <c r="CY85" s="31">
        <f>CY83*((1+$C$21)^((DAY(DATE(YEAR(CY$29),MONTH(CY$29)+1,1)-1))/365)-1)</f>
        <v/>
      </c>
      <c r="CZ85" s="31">
        <f>CZ83*((1+$C$21)^((DAY(DATE(YEAR(CZ$29),MONTH(CZ$29)+1,1)-1))/365)-1)</f>
        <v/>
      </c>
      <c r="DA85" s="31">
        <f>DA83*((1+$C$21)^((DAY(DATE(YEAR(DA$29),MONTH(DA$29)+1,1)-1))/365)-1)</f>
        <v/>
      </c>
      <c r="DB85" s="31">
        <f>DB83*((1+$C$21)^((DAY(DATE(YEAR(DB$29),MONTH(DB$29)+1,1)-1))/365)-1)</f>
        <v/>
      </c>
      <c r="DC85" s="31">
        <f>DC83*((1+$C$21)^((DAY(DATE(YEAR(DC$29),MONTH(DC$29)+1,1)-1))/365)-1)</f>
        <v/>
      </c>
      <c r="DD85" s="31">
        <f>DD83*((1+$C$21)^((DAY(DATE(YEAR(DD$29),MONTH(DD$29)+1,1)-1))/365)-1)</f>
        <v/>
      </c>
      <c r="DE85" s="31">
        <f>DE83*((1+$C$21)^((DAY(DATE(YEAR(DE$29),MONTH(DE$29)+1,1)-1))/365)-1)</f>
        <v/>
      </c>
      <c r="DF85" s="31">
        <f>DF83*((1+$C$21)^((DAY(DATE(YEAR(DF$29),MONTH(DF$29)+1,1)-1))/365)-1)</f>
        <v/>
      </c>
      <c r="DG85" s="31">
        <f>DG83*((1+$C$21)^((DAY(DATE(YEAR(DG$29),MONTH(DG$29)+1,1)-1))/365)-1)</f>
        <v/>
      </c>
      <c r="DH85" s="31">
        <f>DH83*((1+$C$21)^((DAY(DATE(YEAR(DH$29),MONTH(DH$29)+1,1)-1))/365)-1)</f>
        <v/>
      </c>
      <c r="DI85" s="31">
        <f>DI83*((1+$C$21)^((DAY(DATE(YEAR(DI$29),MONTH(DI$29)+1,1)-1))/365)-1)</f>
        <v/>
      </c>
      <c r="DJ85" s="31">
        <f>DJ83*((1+$C$21)^((DAY(DATE(YEAR(DJ$29),MONTH(DJ$29)+1,1)-1))/365)-1)</f>
        <v/>
      </c>
      <c r="DK85" s="31">
        <f>DK83*((1+$C$21)^((DAY(DATE(YEAR(DK$29),MONTH(DK$29)+1,1)-1))/365)-1)</f>
        <v/>
      </c>
      <c r="DL85" s="31">
        <f>DL83*((1+$C$21)^((DAY(DATE(YEAR(DL$29),MONTH(DL$29)+1,1)-1))/365)-1)</f>
        <v/>
      </c>
      <c r="DM85" s="31">
        <f>DM83*((1+$C$21)^((DAY(DATE(YEAR(DM$29),MONTH(DM$29)+1,1)-1))/365)-1)</f>
        <v/>
      </c>
      <c r="DN85" s="31">
        <f>DN83*((1+$C$21)^((DAY(DATE(YEAR(DN$29),MONTH(DN$29)+1,1)-1))/365)-1)</f>
        <v/>
      </c>
      <c r="DO85" s="31">
        <f>DO83*((1+$C$21)^((DAY(DATE(YEAR(DO$29),MONTH(DO$29)+1,1)-1))/365)-1)</f>
        <v/>
      </c>
      <c r="DP85" s="31">
        <f>DP83*((1+$C$21)^((DAY(DATE(YEAR(DP$29),MONTH(DP$29)+1,1)-1))/365)-1)</f>
        <v/>
      </c>
      <c r="DQ85" s="31">
        <f>DQ83*((1+$C$21)^((DAY(DATE(YEAR(DQ$29),MONTH(DQ$29)+1,1)-1))/365)-1)</f>
        <v/>
      </c>
      <c r="DR85" s="31">
        <f>DR83*((1+$C$21)^((DAY(DATE(YEAR(DR$29),MONTH(DR$29)+1,1)-1))/365)-1)</f>
        <v/>
      </c>
      <c r="DS85" s="31">
        <f>DS83*((1+$C$21)^((DAY(DATE(YEAR(DS$29),MONTH(DS$29)+1,1)-1))/365)-1)</f>
        <v/>
      </c>
      <c r="DT85" s="31">
        <f>DT83*((1+$C$21)^((DAY(DATE(YEAR(DT$29),MONTH(DT$29)+1,1)-1))/365)-1)</f>
        <v/>
      </c>
      <c r="DU85" s="31">
        <f>DU83*((1+$C$21)^((DAY(DATE(YEAR(DU$29),MONTH(DU$29)+1,1)-1))/365)-1)</f>
        <v/>
      </c>
      <c r="DV85" s="31">
        <f>DV83*((1+$C$21)^((DAY(DATE(YEAR(DV$29),MONTH(DV$29)+1,1)-1))/365)-1)</f>
        <v/>
      </c>
      <c r="DW85" s="31">
        <f>DW83*((1+$C$21)^((DAY(DATE(YEAR(DW$29),MONTH(DW$29)+1,1)-1))/365)-1)</f>
        <v/>
      </c>
      <c r="DX85" s="31">
        <f>DX83*((1+$C$21)^((DAY(DATE(YEAR(DX$29),MONTH(DX$29)+1,1)-1))/365)-1)</f>
        <v/>
      </c>
      <c r="DY85" s="31">
        <f>DY83*((1+$C$21)^((DAY(DATE(YEAR(DY$29),MONTH(DY$29)+1,1)-1))/365)-1)</f>
        <v/>
      </c>
      <c r="DZ85" s="31">
        <f>DZ83*((1+$C$21)^((DAY(DATE(YEAR(DZ$29),MONTH(DZ$29)+1,1)-1))/365)-1)</f>
        <v/>
      </c>
      <c r="EA85" s="31">
        <f>EA83*((1+$C$21)^((DAY(DATE(YEAR(EA$29),MONTH(EA$29)+1,1)-1))/365)-1)</f>
        <v/>
      </c>
      <c r="EB85" s="31">
        <f>EB83*((1+$C$21)^((DAY(DATE(YEAR(EB$29),MONTH(EB$29)+1,1)-1))/365)-1)</f>
        <v/>
      </c>
      <c r="EC85" s="31">
        <f>EC83*((1+$C$21)^((DAY(DATE(YEAR(EC$29),MONTH(EC$29)+1,1)-1))/365)-1)</f>
        <v/>
      </c>
      <c r="ED85" s="31">
        <f>ED83*((1+$C$21)^((DAY(DATE(YEAR(ED$29),MONTH(ED$29)+1,1)-1))/365)-1)</f>
        <v/>
      </c>
      <c r="EE85" s="31">
        <f>EE83*((1+$C$21)^((DAY(DATE(YEAR(EE$29),MONTH(EE$29)+1,1)-1))/365)-1)</f>
        <v/>
      </c>
      <c r="EF85" s="31">
        <f>EF83*((1+$C$21)^((DAY(DATE(YEAR(EF$29),MONTH(EF$29)+1,1)-1))/365)-1)</f>
        <v/>
      </c>
      <c r="EG85" s="31">
        <f>EG83*((1+$C$21)^((DAY(DATE(YEAR(EG$29),MONTH(EG$29)+1,1)-1))/365)-1)</f>
        <v/>
      </c>
      <c r="EH85" s="31">
        <f>EH83*((1+$C$21)^((DAY(DATE(YEAR(EH$29),MONTH(EH$29)+1,1)-1))/365)-1)</f>
        <v/>
      </c>
      <c r="EI85" s="31">
        <f>EI83*((1+$C$21)^((DAY(DATE(YEAR(EI$29),MONTH(EI$29)+1,1)-1))/365)-1)</f>
        <v/>
      </c>
      <c r="EJ85" s="31">
        <f>EJ83*((1+$C$21)^((DAY(DATE(YEAR(EJ$29),MONTH(EJ$29)+1,1)-1))/365)-1)</f>
        <v/>
      </c>
      <c r="EK85" s="31">
        <f>EK83*((1+$C$21)^((DAY(DATE(YEAR(EK$29),MONTH(EK$29)+1,1)-1))/365)-1)</f>
        <v/>
      </c>
      <c r="EL85" s="31">
        <f>EL83*((1+$C$21)^((DAY(DATE(YEAR(EL$29),MONTH(EL$29)+1,1)-1))/365)-1)</f>
        <v/>
      </c>
      <c r="EM85" s="31">
        <f>EM83*((1+$C$21)^((DAY(DATE(YEAR(EM$29),MONTH(EM$29)+1,1)-1))/365)-1)</f>
        <v/>
      </c>
      <c r="EN85" s="31">
        <f>EN83*((1+$C$21)^((DAY(DATE(YEAR(EN$29),MONTH(EN$29)+1,1)-1))/365)-1)</f>
        <v/>
      </c>
      <c r="EO85" s="31">
        <f>EO83*((1+$C$21)^((DAY(DATE(YEAR(EO$29),MONTH(EO$29)+1,1)-1))/365)-1)</f>
        <v/>
      </c>
      <c r="EP85" s="31">
        <f>EP83*((1+$C$21)^((DAY(DATE(YEAR(EP$29),MONTH(EP$29)+1,1)-1))/365)-1)</f>
        <v/>
      </c>
      <c r="EQ85" s="31">
        <f>EQ83*((1+$C$21)^((DAY(DATE(YEAR(EQ$29),MONTH(EQ$29)+1,1)-1))/365)-1)</f>
        <v/>
      </c>
      <c r="ER85" s="31">
        <f>ER83*((1+$C$21)^((DAY(DATE(YEAR(ER$29),MONTH(ER$29)+1,1)-1))/365)-1)</f>
        <v/>
      </c>
      <c r="ES85" s="31">
        <f>ES83*((1+$C$21)^((DAY(DATE(YEAR(ES$29),MONTH(ES$29)+1,1)-1))/365)-1)</f>
        <v/>
      </c>
      <c r="ET85" s="31">
        <f>ET83*((1+$C$21)^((DAY(DATE(YEAR(ET$29),MONTH(ET$29)+1,1)-1))/365)-1)</f>
        <v/>
      </c>
      <c r="EU85" s="31">
        <f>EU83*((1+$C$21)^((DAY(DATE(YEAR(EU$29),MONTH(EU$29)+1,1)-1))/365)-1)</f>
        <v/>
      </c>
      <c r="EV85" s="31">
        <f>EV83*((1+$C$21)^((DAY(DATE(YEAR(EV$29),MONTH(EV$29)+1,1)-1))/365)-1)</f>
        <v/>
      </c>
      <c r="EW85" s="31">
        <f>EW83*((1+$C$21)^((DAY(DATE(YEAR(EW$29),MONTH(EW$29)+1,1)-1))/365)-1)</f>
        <v/>
      </c>
      <c r="EX85" s="31">
        <f>EX83*((1+$C$21)^((DAY(DATE(YEAR(EX$29),MONTH(EX$29)+1,1)-1))/365)-1)</f>
        <v/>
      </c>
      <c r="EY85" s="31">
        <f>EY83*((1+$C$21)^((DAY(DATE(YEAR(EY$29),MONTH(EY$29)+1,1)-1))/365)-1)</f>
        <v/>
      </c>
      <c r="EZ85" s="31">
        <f>EZ83*((1+$C$21)^((DAY(DATE(YEAR(EZ$29),MONTH(EZ$29)+1,1)-1))/365)-1)</f>
        <v/>
      </c>
      <c r="FA85" s="31">
        <f>FA83*((1+$C$21)^((DAY(DATE(YEAR(FA$29),MONTH(FA$29)+1,1)-1))/365)-1)</f>
        <v/>
      </c>
      <c r="FB85" s="31">
        <f>FB83*((1+$C$21)^((DAY(DATE(YEAR(FB$29),MONTH(FB$29)+1,1)-1))/365)-1)</f>
        <v/>
      </c>
      <c r="FC85" s="31">
        <f>FC83*((1+$C$21)^((DAY(DATE(YEAR(FC$29),MONTH(FC$29)+1,1)-1))/365)-1)</f>
        <v/>
      </c>
      <c r="FD85" s="31">
        <f>FD83*((1+$C$21)^((DAY(DATE(YEAR(FD$29),MONTH(FD$29)+1,1)-1))/365)-1)</f>
        <v/>
      </c>
      <c r="FE85" s="31">
        <f>FE83*((1+$C$21)^((DAY(DATE(YEAR(FE$29),MONTH(FE$29)+1,1)-1))/365)-1)</f>
        <v/>
      </c>
      <c r="FF85" s="31">
        <f>FF83*((1+$C$21)^((DAY(DATE(YEAR(FF$29),MONTH(FF$29)+1,1)-1))/365)-1)</f>
        <v/>
      </c>
      <c r="FG85" s="31">
        <f>FG83*((1+$C$21)^((DAY(DATE(YEAR(FG$29),MONTH(FG$29)+1,1)-1))/365)-1)</f>
        <v/>
      </c>
      <c r="FH85" s="31">
        <f>FH83*((1+$C$21)^((DAY(DATE(YEAR(FH$29),MONTH(FH$29)+1,1)-1))/365)-1)</f>
        <v/>
      </c>
      <c r="FI85" s="31">
        <f>FI83*((1+$C$21)^((DAY(DATE(YEAR(FI$29),MONTH(FI$29)+1,1)-1))/365)-1)</f>
        <v/>
      </c>
      <c r="FJ85" s="31">
        <f>FJ83*((1+$C$21)^((DAY(DATE(YEAR(FJ$29),MONTH(FJ$29)+1,1)-1))/365)-1)</f>
        <v/>
      </c>
      <c r="FK85" s="31">
        <f>FK83*((1+$C$21)^((DAY(DATE(YEAR(FK$29),MONTH(FK$29)+1,1)-1))/365)-1)</f>
        <v/>
      </c>
      <c r="FL85" s="31">
        <f>FL83*((1+$C$21)^((DAY(DATE(YEAR(FL$29),MONTH(FL$29)+1,1)-1))/365)-1)</f>
        <v/>
      </c>
      <c r="FM85" s="31">
        <f>FM83*((1+$C$21)^((DAY(DATE(YEAR(FM$29),MONTH(FM$29)+1,1)-1))/365)-1)</f>
        <v/>
      </c>
      <c r="FN85" s="31">
        <f>FN83*((1+$C$21)^((DAY(DATE(YEAR(FN$29),MONTH(FN$29)+1,1)-1))/365)-1)</f>
        <v/>
      </c>
      <c r="FO85" s="31">
        <f>FO83*((1+$C$21)^((DAY(DATE(YEAR(FO$29),MONTH(FO$29)+1,1)-1))/365)-1)</f>
        <v/>
      </c>
      <c r="FP85" s="31">
        <f>FP83*((1+$C$21)^((DAY(DATE(YEAR(FP$29),MONTH(FP$29)+1,1)-1))/365)-1)</f>
        <v/>
      </c>
      <c r="FQ85" s="31">
        <f>FQ83*((1+$C$21)^((DAY(DATE(YEAR(FQ$29),MONTH(FQ$29)+1,1)-1))/365)-1)</f>
        <v/>
      </c>
      <c r="FR85" s="31">
        <f>FR83*((1+$C$21)^((DAY(DATE(YEAR(FR$29),MONTH(FR$29)+1,1)-1))/365)-1)</f>
        <v/>
      </c>
      <c r="FS85" s="31">
        <f>FS83*((1+$C$21)^((DAY(DATE(YEAR(FS$29),MONTH(FS$29)+1,1)-1))/365)-1)</f>
        <v/>
      </c>
      <c r="FT85" s="31">
        <f>FT83*((1+$C$21)^((DAY(DATE(YEAR(FT$29),MONTH(FT$29)+1,1)-1))/365)-1)</f>
        <v/>
      </c>
      <c r="FU85" s="31">
        <f>FU83*((1+$C$21)^((DAY(DATE(YEAR(FU$29),MONTH(FU$29)+1,1)-1))/365)-1)</f>
        <v/>
      </c>
      <c r="FV85" s="31">
        <f>FV83*((1+$C$21)^((DAY(DATE(YEAR(FV$29),MONTH(FV$29)+1,1)-1))/365)-1)</f>
        <v/>
      </c>
      <c r="FW85" s="31">
        <f>FW83*((1+$C$21)^((DAY(DATE(YEAR(FW$29),MONTH(FW$29)+1,1)-1))/365)-1)</f>
        <v/>
      </c>
      <c r="FX85" s="31">
        <f>FX83*((1+$C$21)^((DAY(DATE(YEAR(FX$29),MONTH(FX$29)+1,1)-1))/365)-1)</f>
        <v/>
      </c>
      <c r="FY85" s="31">
        <f>FY83*((1+$C$21)^((DAY(DATE(YEAR(FY$29),MONTH(FY$29)+1,1)-1))/365)-1)</f>
        <v/>
      </c>
      <c r="FZ85" s="31">
        <f>FZ83*((1+$C$21)^((DAY(DATE(YEAR(FZ$29),MONTH(FZ$29)+1,1)-1))/365)-1)</f>
        <v/>
      </c>
      <c r="GA85" s="31">
        <f>GA83*((1+$C$21)^((DAY(DATE(YEAR(GA$29),MONTH(GA$29)+1,1)-1))/365)-1)</f>
        <v/>
      </c>
      <c r="GB85" s="31">
        <f>GB83*((1+$C$21)^((DAY(DATE(YEAR(GB$29),MONTH(GB$29)+1,1)-1))/365)-1)</f>
        <v/>
      </c>
      <c r="GC85" s="56">
        <f>GC83*((1+$C$21)^((DAY(DATE(YEAR(GC$29),MONTH(GC$29)+1,1)-1))/365)-1)</f>
        <v/>
      </c>
    </row>
    <row r="86">
      <c r="B86" s="4" t="inlineStr">
        <is>
          <t>Proceeds Avilable for Distribution</t>
        </is>
      </c>
      <c r="C86" s="93" t="n"/>
      <c r="D86" s="828" t="n"/>
      <c r="E86" s="14" t="n"/>
      <c r="F86" s="31">
        <f>F79/$C$19*(1-$C$19)</f>
        <v/>
      </c>
      <c r="G86" s="31">
        <f>G79/$C$19*(1-$C$19)</f>
        <v/>
      </c>
      <c r="H86" s="845">
        <f>H79/$C$19*(1-$C$19)</f>
        <v/>
      </c>
      <c r="I86" s="845">
        <f>I79/$C$19*(1-$C$19)</f>
        <v/>
      </c>
      <c r="J86" s="31">
        <f>J79/$C$19*(1-$C$19)</f>
        <v/>
      </c>
      <c r="K86" s="31">
        <f>K79/$C$19*(1-$C$19)</f>
        <v/>
      </c>
      <c r="L86" s="31">
        <f>L79/$C$19*(1-$C$19)</f>
        <v/>
      </c>
      <c r="M86" s="31">
        <f>M79/$C$19*(1-$C$19)</f>
        <v/>
      </c>
      <c r="N86" s="31">
        <f>N79/$C$19*(1-$C$19)</f>
        <v/>
      </c>
      <c r="O86" s="31">
        <f>O79/$C$19*(1-$C$19)</f>
        <v/>
      </c>
      <c r="P86" s="31">
        <f>P79/$C$19*(1-$C$19)</f>
        <v/>
      </c>
      <c r="Q86" s="31">
        <f>Q79/$C$19*(1-$C$19)</f>
        <v/>
      </c>
      <c r="R86" s="31">
        <f>R79/$C$19*(1-$C$19)</f>
        <v/>
      </c>
      <c r="S86" s="31">
        <f>S79/$C$19*(1-$C$19)</f>
        <v/>
      </c>
      <c r="T86" s="31">
        <f>T79/$C$19*(1-$C$19)</f>
        <v/>
      </c>
      <c r="U86" s="31">
        <f>U79/$C$19*(1-$C$19)</f>
        <v/>
      </c>
      <c r="V86" s="31">
        <f>V79/$C$19*(1-$C$19)</f>
        <v/>
      </c>
      <c r="W86" s="31">
        <f>W79/$C$19*(1-$C$19)</f>
        <v/>
      </c>
      <c r="X86" s="31">
        <f>X79/$C$19*(1-$C$19)</f>
        <v/>
      </c>
      <c r="Y86" s="31">
        <f>Y79/$C$19*(1-$C$19)</f>
        <v/>
      </c>
      <c r="Z86" s="31">
        <f>Z79/$C$19*(1-$C$19)</f>
        <v/>
      </c>
      <c r="AA86" s="31">
        <f>AA79/$C$19*(1-$C$19)</f>
        <v/>
      </c>
      <c r="AB86" s="31">
        <f>AB79/$C$19*(1-$C$19)</f>
        <v/>
      </c>
      <c r="AC86" s="31">
        <f>AC79/$C$19*(1-$C$19)</f>
        <v/>
      </c>
      <c r="AD86" s="31">
        <f>AD79/$C$19*(1-$C$19)</f>
        <v/>
      </c>
      <c r="AE86" s="31">
        <f>AE79/$C$19*(1-$C$19)</f>
        <v/>
      </c>
      <c r="AF86" s="31">
        <f>AF79/$C$19*(1-$C$19)</f>
        <v/>
      </c>
      <c r="AG86" s="31">
        <f>AG79/$C$19*(1-$C$19)</f>
        <v/>
      </c>
      <c r="AH86" s="31">
        <f>AH79/$C$19*(1-$C$19)</f>
        <v/>
      </c>
      <c r="AI86" s="31">
        <f>AI79/$C$19*(1-$C$19)</f>
        <v/>
      </c>
      <c r="AJ86" s="31">
        <f>AJ79/$C$19*(1-$C$19)</f>
        <v/>
      </c>
      <c r="AK86" s="31">
        <f>AK79/$C$19*(1-$C$19)</f>
        <v/>
      </c>
      <c r="AL86" s="31">
        <f>AL79/$C$19*(1-$C$19)</f>
        <v/>
      </c>
      <c r="AM86" s="31">
        <f>AM79/$C$19*(1-$C$19)</f>
        <v/>
      </c>
      <c r="AN86" s="31">
        <f>AN79/$C$19*(1-$C$19)</f>
        <v/>
      </c>
      <c r="AO86" s="31">
        <f>AO79/$C$19*(1-$C$19)</f>
        <v/>
      </c>
      <c r="AP86" s="31">
        <f>AP79/$C$19*(1-$C$19)</f>
        <v/>
      </c>
      <c r="AQ86" s="31">
        <f>AQ79/$C$19*(1-$C$19)</f>
        <v/>
      </c>
      <c r="AR86" s="31">
        <f>AR79/$C$19*(1-$C$19)</f>
        <v/>
      </c>
      <c r="AS86" s="31">
        <f>AS79/$C$19*(1-$C$19)</f>
        <v/>
      </c>
      <c r="AT86" s="31">
        <f>AT79/$C$19*(1-$C$19)</f>
        <v/>
      </c>
      <c r="AU86" s="31">
        <f>AU79/$C$19*(1-$C$19)</f>
        <v/>
      </c>
      <c r="AV86" s="31">
        <f>AV79/$C$19*(1-$C$19)</f>
        <v/>
      </c>
      <c r="AW86" s="31">
        <f>AW79/$C$19*(1-$C$19)</f>
        <v/>
      </c>
      <c r="AX86" s="31">
        <f>AX79/$C$19*(1-$C$19)</f>
        <v/>
      </c>
      <c r="AY86" s="31">
        <f>AY79/$C$19*(1-$C$19)</f>
        <v/>
      </c>
      <c r="AZ86" s="31">
        <f>AZ79/$C$19*(1-$C$19)</f>
        <v/>
      </c>
      <c r="BA86" s="31">
        <f>BA79/$C$19*(1-$C$19)</f>
        <v/>
      </c>
      <c r="BB86" s="31">
        <f>BB79/$C$19*(1-$C$19)</f>
        <v/>
      </c>
      <c r="BC86" s="31">
        <f>BC79/$C$19*(1-$C$19)</f>
        <v/>
      </c>
      <c r="BD86" s="31">
        <f>BD79/$C$19*(1-$C$19)</f>
        <v/>
      </c>
      <c r="BE86" s="31">
        <f>BE79/$C$19*(1-$C$19)</f>
        <v/>
      </c>
      <c r="BF86" s="31">
        <f>BF79/$C$19*(1-$C$19)</f>
        <v/>
      </c>
      <c r="BG86" s="31">
        <f>BG79/$C$19*(1-$C$19)</f>
        <v/>
      </c>
      <c r="BH86" s="31">
        <f>BH79/$C$19*(1-$C$19)</f>
        <v/>
      </c>
      <c r="BI86" s="31">
        <f>BI79/$C$19*(1-$C$19)</f>
        <v/>
      </c>
      <c r="BJ86" s="31">
        <f>BJ79/$C$19*(1-$C$19)</f>
        <v/>
      </c>
      <c r="BK86" s="31">
        <f>BK79/$C$19*(1-$C$19)</f>
        <v/>
      </c>
      <c r="BL86" s="31">
        <f>BL79/$C$19*(1-$C$19)</f>
        <v/>
      </c>
      <c r="BM86" s="31">
        <f>BM79/$C$19*(1-$C$19)</f>
        <v/>
      </c>
      <c r="BN86" s="31">
        <f>BN79/$C$19*(1-$C$19)</f>
        <v/>
      </c>
      <c r="BO86" s="31">
        <f>BO79/$C$19*(1-$C$19)</f>
        <v/>
      </c>
      <c r="BP86" s="31">
        <f>BP79/$C$19*(1-$C$19)</f>
        <v/>
      </c>
      <c r="BQ86" s="31">
        <f>BQ79/$C$19*(1-$C$19)</f>
        <v/>
      </c>
      <c r="BR86" s="31">
        <f>BR79/$C$19*(1-$C$19)</f>
        <v/>
      </c>
      <c r="BS86" s="31">
        <f>BS79/$C$19*(1-$C$19)</f>
        <v/>
      </c>
      <c r="BT86" s="31">
        <f>BT79/$C$19*(1-$C$19)</f>
        <v/>
      </c>
      <c r="BU86" s="31">
        <f>BU79/$C$19*(1-$C$19)</f>
        <v/>
      </c>
      <c r="BV86" s="31">
        <f>BV79/$C$19*(1-$C$19)</f>
        <v/>
      </c>
      <c r="BW86" s="31">
        <f>BW79/$C$19*(1-$C$19)</f>
        <v/>
      </c>
      <c r="BX86" s="31">
        <f>BX79/$C$19*(1-$C$19)</f>
        <v/>
      </c>
      <c r="BY86" s="31">
        <f>BY79/$C$19*(1-$C$19)</f>
        <v/>
      </c>
      <c r="BZ86" s="31">
        <f>BZ79/$C$19*(1-$C$19)</f>
        <v/>
      </c>
      <c r="CA86" s="31">
        <f>CA79/$C$19*(1-$C$19)</f>
        <v/>
      </c>
      <c r="CB86" s="31">
        <f>CB79/$C$19*(1-$C$19)</f>
        <v/>
      </c>
      <c r="CC86" s="31">
        <f>CC79/$C$19*(1-$C$19)</f>
        <v/>
      </c>
      <c r="CD86" s="31">
        <f>CD79/$C$19*(1-$C$19)</f>
        <v/>
      </c>
      <c r="CE86" s="31">
        <f>CE79/$C$19*(1-$C$19)</f>
        <v/>
      </c>
      <c r="CF86" s="31">
        <f>CF79/$C$19*(1-$C$19)</f>
        <v/>
      </c>
      <c r="CG86" s="31">
        <f>CG79/$C$19*(1-$C$19)</f>
        <v/>
      </c>
      <c r="CH86" s="31">
        <f>CH79/$C$19*(1-$C$19)</f>
        <v/>
      </c>
      <c r="CI86" s="31">
        <f>CI79/$C$19*(1-$C$19)</f>
        <v/>
      </c>
      <c r="CJ86" s="31">
        <f>CJ79/$C$19*(1-$C$19)</f>
        <v/>
      </c>
      <c r="CK86" s="31">
        <f>CK79/$C$19*(1-$C$19)</f>
        <v/>
      </c>
      <c r="CL86" s="31">
        <f>CL79/$C$19*(1-$C$19)</f>
        <v/>
      </c>
      <c r="CM86" s="31">
        <f>CM79/$C$19*(1-$C$19)</f>
        <v/>
      </c>
      <c r="CN86" s="31">
        <f>CN79/$C$19*(1-$C$19)</f>
        <v/>
      </c>
      <c r="CO86" s="31">
        <f>CO79/$C$19*(1-$C$19)</f>
        <v/>
      </c>
      <c r="CP86" s="31">
        <f>CP79/$C$19*(1-$C$19)</f>
        <v/>
      </c>
      <c r="CQ86" s="31">
        <f>CQ79/$C$19*(1-$C$19)</f>
        <v/>
      </c>
      <c r="CR86" s="31">
        <f>CR79/$C$19*(1-$C$19)</f>
        <v/>
      </c>
      <c r="CS86" s="31">
        <f>CS79/$C$19*(1-$C$19)</f>
        <v/>
      </c>
      <c r="CT86" s="31">
        <f>CT79/$C$19*(1-$C$19)</f>
        <v/>
      </c>
      <c r="CU86" s="31">
        <f>CU79/$C$19*(1-$C$19)</f>
        <v/>
      </c>
      <c r="CV86" s="31">
        <f>CV79/$C$19*(1-$C$19)</f>
        <v/>
      </c>
      <c r="CW86" s="31">
        <f>CW79/$C$19*(1-$C$19)</f>
        <v/>
      </c>
      <c r="CX86" s="31">
        <f>CX79/$C$19*(1-$C$19)</f>
        <v/>
      </c>
      <c r="CY86" s="31">
        <f>CY79/$C$19*(1-$C$19)</f>
        <v/>
      </c>
      <c r="CZ86" s="31">
        <f>CZ79/$C$19*(1-$C$19)</f>
        <v/>
      </c>
      <c r="DA86" s="31">
        <f>DA79/$C$19*(1-$C$19)</f>
        <v/>
      </c>
      <c r="DB86" s="31">
        <f>DB79/$C$19*(1-$C$19)</f>
        <v/>
      </c>
      <c r="DC86" s="31">
        <f>DC79/$C$19*(1-$C$19)</f>
        <v/>
      </c>
      <c r="DD86" s="31">
        <f>DD79/$C$19*(1-$C$19)</f>
        <v/>
      </c>
      <c r="DE86" s="31">
        <f>DE79/$C$19*(1-$C$19)</f>
        <v/>
      </c>
      <c r="DF86" s="31">
        <f>DF79/$C$19*(1-$C$19)</f>
        <v/>
      </c>
      <c r="DG86" s="31">
        <f>DG79/$C$19*(1-$C$19)</f>
        <v/>
      </c>
      <c r="DH86" s="31">
        <f>DH79/$C$19*(1-$C$19)</f>
        <v/>
      </c>
      <c r="DI86" s="31">
        <f>DI79/$C$19*(1-$C$19)</f>
        <v/>
      </c>
      <c r="DJ86" s="31">
        <f>DJ79/$C$19*(1-$C$19)</f>
        <v/>
      </c>
      <c r="DK86" s="31">
        <f>DK79/$C$19*(1-$C$19)</f>
        <v/>
      </c>
      <c r="DL86" s="31">
        <f>DL79/$C$19*(1-$C$19)</f>
        <v/>
      </c>
      <c r="DM86" s="31">
        <f>DM79/$C$19*(1-$C$19)</f>
        <v/>
      </c>
      <c r="DN86" s="31">
        <f>DN79/$C$19*(1-$C$19)</f>
        <v/>
      </c>
      <c r="DO86" s="31">
        <f>DO79/$C$19*(1-$C$19)</f>
        <v/>
      </c>
      <c r="DP86" s="31">
        <f>DP79/$C$19*(1-$C$19)</f>
        <v/>
      </c>
      <c r="DQ86" s="31">
        <f>DQ79/$C$19*(1-$C$19)</f>
        <v/>
      </c>
      <c r="DR86" s="31">
        <f>DR79/$C$19*(1-$C$19)</f>
        <v/>
      </c>
      <c r="DS86" s="31">
        <f>DS79/$C$19*(1-$C$19)</f>
        <v/>
      </c>
      <c r="DT86" s="31">
        <f>DT79/$C$19*(1-$C$19)</f>
        <v/>
      </c>
      <c r="DU86" s="31">
        <f>DU79/$C$19*(1-$C$19)</f>
        <v/>
      </c>
      <c r="DV86" s="31">
        <f>DV79/$C$19*(1-$C$19)</f>
        <v/>
      </c>
      <c r="DW86" s="31">
        <f>DW79/$C$19*(1-$C$19)</f>
        <v/>
      </c>
      <c r="DX86" s="31">
        <f>DX79/$C$19*(1-$C$19)</f>
        <v/>
      </c>
      <c r="DY86" s="31">
        <f>DY79/$C$19*(1-$C$19)</f>
        <v/>
      </c>
      <c r="DZ86" s="31">
        <f>DZ79/$C$19*(1-$C$19)</f>
        <v/>
      </c>
      <c r="EA86" s="31">
        <f>EA79/$C$19*(1-$C$19)</f>
        <v/>
      </c>
      <c r="EB86" s="31">
        <f>EB79/$C$19*(1-$C$19)</f>
        <v/>
      </c>
      <c r="EC86" s="31">
        <f>EC79/$C$19*(1-$C$19)</f>
        <v/>
      </c>
      <c r="ED86" s="31">
        <f>ED79/$C$19*(1-$C$19)</f>
        <v/>
      </c>
      <c r="EE86" s="31">
        <f>EE79/$C$19*(1-$C$19)</f>
        <v/>
      </c>
      <c r="EF86" s="31">
        <f>EF79/$C$19*(1-$C$19)</f>
        <v/>
      </c>
      <c r="EG86" s="31">
        <f>EG79/$C$19*(1-$C$19)</f>
        <v/>
      </c>
      <c r="EH86" s="31">
        <f>EH79/$C$19*(1-$C$19)</f>
        <v/>
      </c>
      <c r="EI86" s="31">
        <f>EI79/$C$19*(1-$C$19)</f>
        <v/>
      </c>
      <c r="EJ86" s="31">
        <f>EJ79/$C$19*(1-$C$19)</f>
        <v/>
      </c>
      <c r="EK86" s="31">
        <f>EK79/$C$19*(1-$C$19)</f>
        <v/>
      </c>
      <c r="EL86" s="31">
        <f>EL79/$C$19*(1-$C$19)</f>
        <v/>
      </c>
      <c r="EM86" s="31">
        <f>EM79/$C$19*(1-$C$19)</f>
        <v/>
      </c>
      <c r="EN86" s="31">
        <f>EN79/$C$19*(1-$C$19)</f>
        <v/>
      </c>
      <c r="EO86" s="31">
        <f>EO79/$C$19*(1-$C$19)</f>
        <v/>
      </c>
      <c r="EP86" s="31">
        <f>EP79/$C$19*(1-$C$19)</f>
        <v/>
      </c>
      <c r="EQ86" s="31">
        <f>EQ79/$C$19*(1-$C$19)</f>
        <v/>
      </c>
      <c r="ER86" s="31">
        <f>ER79/$C$19*(1-$C$19)</f>
        <v/>
      </c>
      <c r="ES86" s="31">
        <f>ES79/$C$19*(1-$C$19)</f>
        <v/>
      </c>
      <c r="ET86" s="31">
        <f>ET79/$C$19*(1-$C$19)</f>
        <v/>
      </c>
      <c r="EU86" s="31">
        <f>EU79/$C$19*(1-$C$19)</f>
        <v/>
      </c>
      <c r="EV86" s="31">
        <f>EV79/$C$19*(1-$C$19)</f>
        <v/>
      </c>
      <c r="EW86" s="31">
        <f>EW79/$C$19*(1-$C$19)</f>
        <v/>
      </c>
      <c r="EX86" s="31">
        <f>EX79/$C$19*(1-$C$19)</f>
        <v/>
      </c>
      <c r="EY86" s="31">
        <f>EY79/$C$19*(1-$C$19)</f>
        <v/>
      </c>
      <c r="EZ86" s="31">
        <f>EZ79/$C$19*(1-$C$19)</f>
        <v/>
      </c>
      <c r="FA86" s="31">
        <f>FA79/$C$19*(1-$C$19)</f>
        <v/>
      </c>
      <c r="FB86" s="31">
        <f>FB79/$C$19*(1-$C$19)</f>
        <v/>
      </c>
      <c r="FC86" s="31">
        <f>FC79/$C$19*(1-$C$19)</f>
        <v/>
      </c>
      <c r="FD86" s="31">
        <f>FD79/$C$19*(1-$C$19)</f>
        <v/>
      </c>
      <c r="FE86" s="31">
        <f>FE79/$C$19*(1-$C$19)</f>
        <v/>
      </c>
      <c r="FF86" s="31">
        <f>FF79/$C$19*(1-$C$19)</f>
        <v/>
      </c>
      <c r="FG86" s="31">
        <f>FG79/$C$19*(1-$C$19)</f>
        <v/>
      </c>
      <c r="FH86" s="31">
        <f>FH79/$C$19*(1-$C$19)</f>
        <v/>
      </c>
      <c r="FI86" s="31">
        <f>FI79/$C$19*(1-$C$19)</f>
        <v/>
      </c>
      <c r="FJ86" s="31">
        <f>FJ79/$C$19*(1-$C$19)</f>
        <v/>
      </c>
      <c r="FK86" s="31">
        <f>FK79/$C$19*(1-$C$19)</f>
        <v/>
      </c>
      <c r="FL86" s="31">
        <f>FL79/$C$19*(1-$C$19)</f>
        <v/>
      </c>
      <c r="FM86" s="31">
        <f>FM79/$C$19*(1-$C$19)</f>
        <v/>
      </c>
      <c r="FN86" s="31">
        <f>FN79/$C$19*(1-$C$19)</f>
        <v/>
      </c>
      <c r="FO86" s="31">
        <f>FO79/$C$19*(1-$C$19)</f>
        <v/>
      </c>
      <c r="FP86" s="31">
        <f>FP79/$C$19*(1-$C$19)</f>
        <v/>
      </c>
      <c r="FQ86" s="31">
        <f>FQ79/$C$19*(1-$C$19)</f>
        <v/>
      </c>
      <c r="FR86" s="31">
        <f>FR79/$C$19*(1-$C$19)</f>
        <v/>
      </c>
      <c r="FS86" s="31">
        <f>FS79/$C$19*(1-$C$19)</f>
        <v/>
      </c>
      <c r="FT86" s="31">
        <f>FT79/$C$19*(1-$C$19)</f>
        <v/>
      </c>
      <c r="FU86" s="31">
        <f>FU79/$C$19*(1-$C$19)</f>
        <v/>
      </c>
      <c r="FV86" s="31">
        <f>FV79/$C$19*(1-$C$19)</f>
        <v/>
      </c>
      <c r="FW86" s="31">
        <f>FW79/$C$19*(1-$C$19)</f>
        <v/>
      </c>
      <c r="FX86" s="31">
        <f>FX79/$C$19*(1-$C$19)</f>
        <v/>
      </c>
      <c r="FY86" s="31">
        <f>FY79/$C$19*(1-$C$19)</f>
        <v/>
      </c>
      <c r="FZ86" s="31">
        <f>FZ79/$C$19*(1-$C$19)</f>
        <v/>
      </c>
      <c r="GA86" s="31">
        <f>GA79/$C$19*(1-$C$19)</f>
        <v/>
      </c>
      <c r="GB86" s="31">
        <f>GB79/$C$19*(1-$C$19)</f>
        <v/>
      </c>
      <c r="GC86" s="56">
        <f>GC79/$C$19*(1-$C$19)</f>
        <v/>
      </c>
    </row>
    <row r="87">
      <c r="B87" s="9" t="inlineStr">
        <is>
          <t>Ending Balance</t>
        </is>
      </c>
      <c r="C87" s="94" t="n"/>
      <c r="D87" s="829" t="n"/>
      <c r="E87" s="20">
        <f>E84</f>
        <v/>
      </c>
      <c r="F87" s="23">
        <f>MAX(SUM(F83:F85)-F86,0)</f>
        <v/>
      </c>
      <c r="G87" s="23">
        <f>MAX(SUM(G83:G85)-G86,0)</f>
        <v/>
      </c>
      <c r="H87" s="843">
        <f>MAX(SUM(H83:H85)-H86,0)</f>
        <v/>
      </c>
      <c r="I87" s="843">
        <f>MAX(SUM(I83:I85)-I86,0)</f>
        <v/>
      </c>
      <c r="J87" s="23">
        <f>MAX(SUM(J83:J85)-J86,0)</f>
        <v/>
      </c>
      <c r="K87" s="23">
        <f>MAX(SUM(K83:K85)-K86,0)</f>
        <v/>
      </c>
      <c r="L87" s="23">
        <f>MAX(SUM(L83:L85)-L86,0)</f>
        <v/>
      </c>
      <c r="M87" s="23">
        <f>MAX(SUM(M83:M85)-M86,0)</f>
        <v/>
      </c>
      <c r="N87" s="23">
        <f>MAX(SUM(N83:N85)-N86,0)</f>
        <v/>
      </c>
      <c r="O87" s="23">
        <f>MAX(SUM(O83:O85)-O86,0)</f>
        <v/>
      </c>
      <c r="P87" s="23">
        <f>MAX(SUM(P83:P85)-P86,0)</f>
        <v/>
      </c>
      <c r="Q87" s="23">
        <f>MAX(SUM(Q83:Q85)-Q86,0)</f>
        <v/>
      </c>
      <c r="R87" s="23">
        <f>MAX(SUM(R83:R85)-R86,0)</f>
        <v/>
      </c>
      <c r="S87" s="23">
        <f>MAX(SUM(S83:S85)-S86,0)</f>
        <v/>
      </c>
      <c r="T87" s="23">
        <f>MAX(SUM(T83:T85)-T86,0)</f>
        <v/>
      </c>
      <c r="U87" s="23">
        <f>MAX(SUM(U83:U85)-U86,0)</f>
        <v/>
      </c>
      <c r="V87" s="23">
        <f>MAX(SUM(V83:V85)-V86,0)</f>
        <v/>
      </c>
      <c r="W87" s="23">
        <f>MAX(SUM(W83:W85)-W86,0)</f>
        <v/>
      </c>
      <c r="X87" s="23">
        <f>MAX(SUM(X83:X85)-X86,0)</f>
        <v/>
      </c>
      <c r="Y87" s="23">
        <f>MAX(SUM(Y83:Y85)-Y86,0)</f>
        <v/>
      </c>
      <c r="Z87" s="23">
        <f>MAX(SUM(Z83:Z85)-Z86,0)</f>
        <v/>
      </c>
      <c r="AA87" s="23">
        <f>MAX(SUM(AA83:AA85)-AA86,0)</f>
        <v/>
      </c>
      <c r="AB87" s="23">
        <f>MAX(SUM(AB83:AB85)-AB86,0)</f>
        <v/>
      </c>
      <c r="AC87" s="23">
        <f>MAX(SUM(AC83:AC85)-AC86,0)</f>
        <v/>
      </c>
      <c r="AD87" s="23">
        <f>MAX(SUM(AD83:AD85)-AD86,0)</f>
        <v/>
      </c>
      <c r="AE87" s="23">
        <f>MAX(SUM(AE83:AE85)-AE86,0)</f>
        <v/>
      </c>
      <c r="AF87" s="23">
        <f>MAX(SUM(AF83:AF85)-AF86,0)</f>
        <v/>
      </c>
      <c r="AG87" s="23">
        <f>MAX(SUM(AG83:AG85)-AG86,0)</f>
        <v/>
      </c>
      <c r="AH87" s="23">
        <f>MAX(SUM(AH83:AH85)-AH86,0)</f>
        <v/>
      </c>
      <c r="AI87" s="23">
        <f>MAX(SUM(AI83:AI85)-AI86,0)</f>
        <v/>
      </c>
      <c r="AJ87" s="23">
        <f>MAX(SUM(AJ83:AJ85)-AJ86,0)</f>
        <v/>
      </c>
      <c r="AK87" s="23">
        <f>MAX(SUM(AK83:AK85)-AK86,0)</f>
        <v/>
      </c>
      <c r="AL87" s="23">
        <f>MAX(SUM(AL83:AL85)-AL86,0)</f>
        <v/>
      </c>
      <c r="AM87" s="23">
        <f>MAX(SUM(AM83:AM85)-AM86,0)</f>
        <v/>
      </c>
      <c r="AN87" s="23">
        <f>MAX(SUM(AN83:AN85)-AN86,0)</f>
        <v/>
      </c>
      <c r="AO87" s="23">
        <f>MAX(SUM(AO83:AO85)-AO86,0)</f>
        <v/>
      </c>
      <c r="AP87" s="23">
        <f>MAX(SUM(AP83:AP85)-AP86,0)</f>
        <v/>
      </c>
      <c r="AQ87" s="23">
        <f>MAX(SUM(AQ83:AQ85)-AQ86,0)</f>
        <v/>
      </c>
      <c r="AR87" s="23">
        <f>MAX(SUM(AR83:AR85)-AR86,0)</f>
        <v/>
      </c>
      <c r="AS87" s="23">
        <f>MAX(SUM(AS83:AS85)-AS86,0)</f>
        <v/>
      </c>
      <c r="AT87" s="23">
        <f>MAX(SUM(AT83:AT85)-AT86,0)</f>
        <v/>
      </c>
      <c r="AU87" s="23">
        <f>MAX(SUM(AU83:AU85)-AU86,0)</f>
        <v/>
      </c>
      <c r="AV87" s="23">
        <f>MAX(SUM(AV83:AV85)-AV86,0)</f>
        <v/>
      </c>
      <c r="AW87" s="23">
        <f>MAX(SUM(AW83:AW85)-AW86,0)</f>
        <v/>
      </c>
      <c r="AX87" s="23">
        <f>MAX(SUM(AX83:AX85)-AX86,0)</f>
        <v/>
      </c>
      <c r="AY87" s="23">
        <f>MAX(SUM(AY83:AY85)-AY86,0)</f>
        <v/>
      </c>
      <c r="AZ87" s="23">
        <f>MAX(SUM(AZ83:AZ85)-AZ86,0)</f>
        <v/>
      </c>
      <c r="BA87" s="23">
        <f>MAX(SUM(BA83:BA85)-BA86,0)</f>
        <v/>
      </c>
      <c r="BB87" s="23">
        <f>MAX(SUM(BB83:BB85)-BB86,0)</f>
        <v/>
      </c>
      <c r="BC87" s="23">
        <f>MAX(SUM(BC83:BC85)-BC86,0)</f>
        <v/>
      </c>
      <c r="BD87" s="23">
        <f>MAX(SUM(BD83:BD85)-BD86,0)</f>
        <v/>
      </c>
      <c r="BE87" s="23">
        <f>MAX(SUM(BE83:BE85)-BE86,0)</f>
        <v/>
      </c>
      <c r="BF87" s="23">
        <f>MAX(SUM(BF83:BF85)-BF86,0)</f>
        <v/>
      </c>
      <c r="BG87" s="23">
        <f>MAX(SUM(BG83:BG85)-BG86,0)</f>
        <v/>
      </c>
      <c r="BH87" s="23">
        <f>MAX(SUM(BH83:BH85)-BH86,0)</f>
        <v/>
      </c>
      <c r="BI87" s="23">
        <f>MAX(SUM(BI83:BI85)-BI86,0)</f>
        <v/>
      </c>
      <c r="BJ87" s="23">
        <f>MAX(SUM(BJ83:BJ85)-BJ86,0)</f>
        <v/>
      </c>
      <c r="BK87" s="23">
        <f>MAX(SUM(BK83:BK85)-BK86,0)</f>
        <v/>
      </c>
      <c r="BL87" s="23">
        <f>MAX(SUM(BL83:BL85)-BL86,0)</f>
        <v/>
      </c>
      <c r="BM87" s="23">
        <f>MAX(SUM(BM83:BM85)-BM86,0)</f>
        <v/>
      </c>
      <c r="BN87" s="23">
        <f>MAX(SUM(BN83:BN85)-BN86,0)</f>
        <v/>
      </c>
      <c r="BO87" s="23">
        <f>MAX(SUM(BO83:BO85)-BO86,0)</f>
        <v/>
      </c>
      <c r="BP87" s="23">
        <f>MAX(SUM(BP83:BP85)-BP86,0)</f>
        <v/>
      </c>
      <c r="BQ87" s="23">
        <f>MAX(SUM(BQ83:BQ85)-BQ86,0)</f>
        <v/>
      </c>
      <c r="BR87" s="23">
        <f>MAX(SUM(BR83:BR85)-BR86,0)</f>
        <v/>
      </c>
      <c r="BS87" s="23">
        <f>MAX(SUM(BS83:BS85)-BS86,0)</f>
        <v/>
      </c>
      <c r="BT87" s="23">
        <f>MAX(SUM(BT83:BT85)-BT86,0)</f>
        <v/>
      </c>
      <c r="BU87" s="23">
        <f>MAX(SUM(BU83:BU85)-BU86,0)</f>
        <v/>
      </c>
      <c r="BV87" s="23">
        <f>MAX(SUM(BV83:BV85)-BV86,0)</f>
        <v/>
      </c>
      <c r="BW87" s="23">
        <f>MAX(SUM(BW83:BW85)-BW86,0)</f>
        <v/>
      </c>
      <c r="BX87" s="23">
        <f>MAX(SUM(BX83:BX85)-BX86,0)</f>
        <v/>
      </c>
      <c r="BY87" s="23">
        <f>MAX(SUM(BY83:BY85)-BY86,0)</f>
        <v/>
      </c>
      <c r="BZ87" s="23">
        <f>MAX(SUM(BZ83:BZ85)-BZ86,0)</f>
        <v/>
      </c>
      <c r="CA87" s="23">
        <f>MAX(SUM(CA83:CA85)-CA86,0)</f>
        <v/>
      </c>
      <c r="CB87" s="23">
        <f>MAX(SUM(CB83:CB85)-CB86,0)</f>
        <v/>
      </c>
      <c r="CC87" s="23">
        <f>MAX(SUM(CC83:CC85)-CC86,0)</f>
        <v/>
      </c>
      <c r="CD87" s="23">
        <f>MAX(SUM(CD83:CD85)-CD86,0)</f>
        <v/>
      </c>
      <c r="CE87" s="23">
        <f>MAX(SUM(CE83:CE85)-CE86,0)</f>
        <v/>
      </c>
      <c r="CF87" s="23">
        <f>MAX(SUM(CF83:CF85)-CF86,0)</f>
        <v/>
      </c>
      <c r="CG87" s="23">
        <f>MAX(SUM(CG83:CG85)-CG86,0)</f>
        <v/>
      </c>
      <c r="CH87" s="23">
        <f>MAX(SUM(CH83:CH85)-CH86,0)</f>
        <v/>
      </c>
      <c r="CI87" s="23">
        <f>MAX(SUM(CI83:CI85)-CI86,0)</f>
        <v/>
      </c>
      <c r="CJ87" s="23">
        <f>MAX(SUM(CJ83:CJ85)-CJ86,0)</f>
        <v/>
      </c>
      <c r="CK87" s="23">
        <f>MAX(SUM(CK83:CK85)-CK86,0)</f>
        <v/>
      </c>
      <c r="CL87" s="23">
        <f>MAX(SUM(CL83:CL85)-CL86,0)</f>
        <v/>
      </c>
      <c r="CM87" s="23">
        <f>MAX(SUM(CM83:CM85)-CM86,0)</f>
        <v/>
      </c>
      <c r="CN87" s="23">
        <f>MAX(SUM(CN83:CN85)-CN86,0)</f>
        <v/>
      </c>
      <c r="CO87" s="23">
        <f>MAX(SUM(CO83:CO85)-CO86,0)</f>
        <v/>
      </c>
      <c r="CP87" s="23">
        <f>MAX(SUM(CP83:CP85)-CP86,0)</f>
        <v/>
      </c>
      <c r="CQ87" s="23">
        <f>MAX(SUM(CQ83:CQ85)-CQ86,0)</f>
        <v/>
      </c>
      <c r="CR87" s="23">
        <f>MAX(SUM(CR83:CR85)-CR86,0)</f>
        <v/>
      </c>
      <c r="CS87" s="23">
        <f>MAX(SUM(CS83:CS85)-CS86,0)</f>
        <v/>
      </c>
      <c r="CT87" s="23">
        <f>MAX(SUM(CT83:CT85)-CT86,0)</f>
        <v/>
      </c>
      <c r="CU87" s="23">
        <f>MAX(SUM(CU83:CU85)-CU86,0)</f>
        <v/>
      </c>
      <c r="CV87" s="23">
        <f>MAX(SUM(CV83:CV85)-CV86,0)</f>
        <v/>
      </c>
      <c r="CW87" s="23">
        <f>MAX(SUM(CW83:CW85)-CW86,0)</f>
        <v/>
      </c>
      <c r="CX87" s="23">
        <f>MAX(SUM(CX83:CX85)-CX86,0)</f>
        <v/>
      </c>
      <c r="CY87" s="23">
        <f>MAX(SUM(CY83:CY85)-CY86,0)</f>
        <v/>
      </c>
      <c r="CZ87" s="23">
        <f>MAX(SUM(CZ83:CZ85)-CZ86,0)</f>
        <v/>
      </c>
      <c r="DA87" s="23">
        <f>MAX(SUM(DA83:DA85)-DA86,0)</f>
        <v/>
      </c>
      <c r="DB87" s="23">
        <f>MAX(SUM(DB83:DB85)-DB86,0)</f>
        <v/>
      </c>
      <c r="DC87" s="23">
        <f>MAX(SUM(DC83:DC85)-DC86,0)</f>
        <v/>
      </c>
      <c r="DD87" s="23">
        <f>MAX(SUM(DD83:DD85)-DD86,0)</f>
        <v/>
      </c>
      <c r="DE87" s="23">
        <f>MAX(SUM(DE83:DE85)-DE86,0)</f>
        <v/>
      </c>
      <c r="DF87" s="23">
        <f>MAX(SUM(DF83:DF85)-DF86,0)</f>
        <v/>
      </c>
      <c r="DG87" s="23">
        <f>MAX(SUM(DG83:DG85)-DG86,0)</f>
        <v/>
      </c>
      <c r="DH87" s="23">
        <f>MAX(SUM(DH83:DH85)-DH86,0)</f>
        <v/>
      </c>
      <c r="DI87" s="23">
        <f>MAX(SUM(DI83:DI85)-DI86,0)</f>
        <v/>
      </c>
      <c r="DJ87" s="23">
        <f>MAX(SUM(DJ83:DJ85)-DJ86,0)</f>
        <v/>
      </c>
      <c r="DK87" s="23">
        <f>MAX(SUM(DK83:DK85)-DK86,0)</f>
        <v/>
      </c>
      <c r="DL87" s="23">
        <f>MAX(SUM(DL83:DL85)-DL86,0)</f>
        <v/>
      </c>
      <c r="DM87" s="23">
        <f>MAX(SUM(DM83:DM85)-DM86,0)</f>
        <v/>
      </c>
      <c r="DN87" s="23">
        <f>MAX(SUM(DN83:DN85)-DN86,0)</f>
        <v/>
      </c>
      <c r="DO87" s="23">
        <f>MAX(SUM(DO83:DO85)-DO86,0)</f>
        <v/>
      </c>
      <c r="DP87" s="23">
        <f>MAX(SUM(DP83:DP85)-DP86,0)</f>
        <v/>
      </c>
      <c r="DQ87" s="23">
        <f>MAX(SUM(DQ83:DQ85)-DQ86,0)</f>
        <v/>
      </c>
      <c r="DR87" s="23">
        <f>MAX(SUM(DR83:DR85)-DR86,0)</f>
        <v/>
      </c>
      <c r="DS87" s="23">
        <f>MAX(SUM(DS83:DS85)-DS86,0)</f>
        <v/>
      </c>
      <c r="DT87" s="23">
        <f>MAX(SUM(DT83:DT85)-DT86,0)</f>
        <v/>
      </c>
      <c r="DU87" s="23">
        <f>MAX(SUM(DU83:DU85)-DU86,0)</f>
        <v/>
      </c>
      <c r="DV87" s="23">
        <f>MAX(SUM(DV83:DV85)-DV86,0)</f>
        <v/>
      </c>
      <c r="DW87" s="23">
        <f>MAX(SUM(DW83:DW85)-DW86,0)</f>
        <v/>
      </c>
      <c r="DX87" s="23">
        <f>MAX(SUM(DX83:DX85)-DX86,0)</f>
        <v/>
      </c>
      <c r="DY87" s="23">
        <f>MAX(SUM(DY83:DY85)-DY86,0)</f>
        <v/>
      </c>
      <c r="DZ87" s="23">
        <f>MAX(SUM(DZ83:DZ85)-DZ86,0)</f>
        <v/>
      </c>
      <c r="EA87" s="23">
        <f>MAX(SUM(EA83:EA85)-EA86,0)</f>
        <v/>
      </c>
      <c r="EB87" s="23">
        <f>MAX(SUM(EB83:EB85)-EB86,0)</f>
        <v/>
      </c>
      <c r="EC87" s="23">
        <f>MAX(SUM(EC83:EC85)-EC86,0)</f>
        <v/>
      </c>
      <c r="ED87" s="23">
        <f>MAX(SUM(ED83:ED85)-ED86,0)</f>
        <v/>
      </c>
      <c r="EE87" s="23">
        <f>MAX(SUM(EE83:EE85)-EE86,0)</f>
        <v/>
      </c>
      <c r="EF87" s="23">
        <f>MAX(SUM(EF83:EF85)-EF86,0)</f>
        <v/>
      </c>
      <c r="EG87" s="23">
        <f>MAX(SUM(EG83:EG85)-EG86,0)</f>
        <v/>
      </c>
      <c r="EH87" s="23">
        <f>MAX(SUM(EH83:EH85)-EH86,0)</f>
        <v/>
      </c>
      <c r="EI87" s="23">
        <f>MAX(SUM(EI83:EI85)-EI86,0)</f>
        <v/>
      </c>
      <c r="EJ87" s="23">
        <f>MAX(SUM(EJ83:EJ85)-EJ86,0)</f>
        <v/>
      </c>
      <c r="EK87" s="23">
        <f>MAX(SUM(EK83:EK85)-EK86,0)</f>
        <v/>
      </c>
      <c r="EL87" s="23">
        <f>MAX(SUM(EL83:EL85)-EL86,0)</f>
        <v/>
      </c>
      <c r="EM87" s="23">
        <f>MAX(SUM(EM83:EM85)-EM86,0)</f>
        <v/>
      </c>
      <c r="EN87" s="23">
        <f>MAX(SUM(EN83:EN85)-EN86,0)</f>
        <v/>
      </c>
      <c r="EO87" s="23">
        <f>MAX(SUM(EO83:EO85)-EO86,0)</f>
        <v/>
      </c>
      <c r="EP87" s="23">
        <f>MAX(SUM(EP83:EP85)-EP86,0)</f>
        <v/>
      </c>
      <c r="EQ87" s="23">
        <f>MAX(SUM(EQ83:EQ85)-EQ86,0)</f>
        <v/>
      </c>
      <c r="ER87" s="23">
        <f>MAX(SUM(ER83:ER85)-ER86,0)</f>
        <v/>
      </c>
      <c r="ES87" s="23">
        <f>MAX(SUM(ES83:ES85)-ES86,0)</f>
        <v/>
      </c>
      <c r="ET87" s="23">
        <f>MAX(SUM(ET83:ET85)-ET86,0)</f>
        <v/>
      </c>
      <c r="EU87" s="23">
        <f>MAX(SUM(EU83:EU85)-EU86,0)</f>
        <v/>
      </c>
      <c r="EV87" s="23">
        <f>MAX(SUM(EV83:EV85)-EV86,0)</f>
        <v/>
      </c>
      <c r="EW87" s="23">
        <f>MAX(SUM(EW83:EW85)-EW86,0)</f>
        <v/>
      </c>
      <c r="EX87" s="23">
        <f>MAX(SUM(EX83:EX85)-EX86,0)</f>
        <v/>
      </c>
      <c r="EY87" s="23">
        <f>MAX(SUM(EY83:EY85)-EY86,0)</f>
        <v/>
      </c>
      <c r="EZ87" s="23">
        <f>MAX(SUM(EZ83:EZ85)-EZ86,0)</f>
        <v/>
      </c>
      <c r="FA87" s="23">
        <f>MAX(SUM(FA83:FA85)-FA86,0)</f>
        <v/>
      </c>
      <c r="FB87" s="23">
        <f>MAX(SUM(FB83:FB85)-FB86,0)</f>
        <v/>
      </c>
      <c r="FC87" s="23">
        <f>MAX(SUM(FC83:FC85)-FC86,0)</f>
        <v/>
      </c>
      <c r="FD87" s="23">
        <f>MAX(SUM(FD83:FD85)-FD86,0)</f>
        <v/>
      </c>
      <c r="FE87" s="23">
        <f>MAX(SUM(FE83:FE85)-FE86,0)</f>
        <v/>
      </c>
      <c r="FF87" s="23">
        <f>MAX(SUM(FF83:FF85)-FF86,0)</f>
        <v/>
      </c>
      <c r="FG87" s="23">
        <f>MAX(SUM(FG83:FG85)-FG86,0)</f>
        <v/>
      </c>
      <c r="FH87" s="23">
        <f>MAX(SUM(FH83:FH85)-FH86,0)</f>
        <v/>
      </c>
      <c r="FI87" s="23">
        <f>MAX(SUM(FI83:FI85)-FI86,0)</f>
        <v/>
      </c>
      <c r="FJ87" s="23">
        <f>MAX(SUM(FJ83:FJ85)-FJ86,0)</f>
        <v/>
      </c>
      <c r="FK87" s="23">
        <f>MAX(SUM(FK83:FK85)-FK86,0)</f>
        <v/>
      </c>
      <c r="FL87" s="23">
        <f>MAX(SUM(FL83:FL85)-FL86,0)</f>
        <v/>
      </c>
      <c r="FM87" s="23">
        <f>MAX(SUM(FM83:FM85)-FM86,0)</f>
        <v/>
      </c>
      <c r="FN87" s="23">
        <f>MAX(SUM(FN83:FN85)-FN86,0)</f>
        <v/>
      </c>
      <c r="FO87" s="23">
        <f>MAX(SUM(FO83:FO85)-FO86,0)</f>
        <v/>
      </c>
      <c r="FP87" s="23">
        <f>MAX(SUM(FP83:FP85)-FP86,0)</f>
        <v/>
      </c>
      <c r="FQ87" s="23">
        <f>MAX(SUM(FQ83:FQ85)-FQ86,0)</f>
        <v/>
      </c>
      <c r="FR87" s="23">
        <f>MAX(SUM(FR83:FR85)-FR86,0)</f>
        <v/>
      </c>
      <c r="FS87" s="23">
        <f>MAX(SUM(FS83:FS85)-FS86,0)</f>
        <v/>
      </c>
      <c r="FT87" s="23">
        <f>MAX(SUM(FT83:FT85)-FT86,0)</f>
        <v/>
      </c>
      <c r="FU87" s="23">
        <f>MAX(SUM(FU83:FU85)-FU86,0)</f>
        <v/>
      </c>
      <c r="FV87" s="23">
        <f>MAX(SUM(FV83:FV85)-FV86,0)</f>
        <v/>
      </c>
      <c r="FW87" s="23">
        <f>MAX(SUM(FW83:FW85)-FW86,0)</f>
        <v/>
      </c>
      <c r="FX87" s="23">
        <f>MAX(SUM(FX83:FX85)-FX86,0)</f>
        <v/>
      </c>
      <c r="FY87" s="23">
        <f>MAX(SUM(FY83:FY85)-FY86,0)</f>
        <v/>
      </c>
      <c r="FZ87" s="23">
        <f>MAX(SUM(FZ83:FZ85)-FZ86,0)</f>
        <v/>
      </c>
      <c r="GA87" s="23">
        <f>MAX(SUM(GA83:GA85)-GA86,0)</f>
        <v/>
      </c>
      <c r="GB87" s="23">
        <f>MAX(SUM(GB83:GB85)-GB86,0)</f>
        <v/>
      </c>
      <c r="GC87" s="22">
        <f>MAX(SUM(GC83:GC85)-GC86,0)</f>
        <v/>
      </c>
    </row>
    <row r="88" ht="5.15" customHeight="1"/>
    <row r="89">
      <c r="B89" s="26" t="inlineStr">
        <is>
          <t>LP Cash Flow - Tier 3</t>
        </is>
      </c>
      <c r="C89" s="855">
        <f>XIRR(E89:GC89,$E$29:$GC$29)</f>
        <v/>
      </c>
      <c r="D89" s="831" t="n"/>
      <c r="E89" s="18">
        <f>-E77+E79</f>
        <v/>
      </c>
      <c r="F89" s="25">
        <f>-F77+F79</f>
        <v/>
      </c>
      <c r="G89" s="25">
        <f>-G77+G79</f>
        <v/>
      </c>
      <c r="H89" s="846">
        <f>-H77+H79</f>
        <v/>
      </c>
      <c r="I89" s="846">
        <f>-I77+I79</f>
        <v/>
      </c>
      <c r="J89" s="25">
        <f>-J77+J79</f>
        <v/>
      </c>
      <c r="K89" s="25">
        <f>-K77+K79</f>
        <v/>
      </c>
      <c r="L89" s="25">
        <f>-L77+L79</f>
        <v/>
      </c>
      <c r="M89" s="25">
        <f>-M77+M79</f>
        <v/>
      </c>
      <c r="N89" s="25">
        <f>-N77+N79</f>
        <v/>
      </c>
      <c r="O89" s="25">
        <f>-O77+O79</f>
        <v/>
      </c>
      <c r="P89" s="25">
        <f>-P77+P79</f>
        <v/>
      </c>
      <c r="Q89" s="25">
        <f>-Q77+Q79</f>
        <v/>
      </c>
      <c r="R89" s="25">
        <f>-R77+R79</f>
        <v/>
      </c>
      <c r="S89" s="25">
        <f>-S77+S79</f>
        <v/>
      </c>
      <c r="T89" s="25">
        <f>-T77+T79</f>
        <v/>
      </c>
      <c r="U89" s="25">
        <f>-U77+U79</f>
        <v/>
      </c>
      <c r="V89" s="25">
        <f>-V77+V79</f>
        <v/>
      </c>
      <c r="W89" s="25">
        <f>-W77+W79</f>
        <v/>
      </c>
      <c r="X89" s="25">
        <f>-X77+X79</f>
        <v/>
      </c>
      <c r="Y89" s="25">
        <f>-Y77+Y79</f>
        <v/>
      </c>
      <c r="Z89" s="25">
        <f>-Z77+Z79</f>
        <v/>
      </c>
      <c r="AA89" s="25">
        <f>-AA77+AA79</f>
        <v/>
      </c>
      <c r="AB89" s="25">
        <f>-AB77+AB79</f>
        <v/>
      </c>
      <c r="AC89" s="25">
        <f>-AC77+AC79</f>
        <v/>
      </c>
      <c r="AD89" s="25">
        <f>-AD77+AD79</f>
        <v/>
      </c>
      <c r="AE89" s="25">
        <f>-AE77+AE79</f>
        <v/>
      </c>
      <c r="AF89" s="25">
        <f>-AF77+AF79</f>
        <v/>
      </c>
      <c r="AG89" s="25">
        <f>-AG77+AG79</f>
        <v/>
      </c>
      <c r="AH89" s="25">
        <f>-AH77+AH79</f>
        <v/>
      </c>
      <c r="AI89" s="25">
        <f>-AI77+AI79</f>
        <v/>
      </c>
      <c r="AJ89" s="25">
        <f>-AJ77+AJ79</f>
        <v/>
      </c>
      <c r="AK89" s="25">
        <f>-AK77+AK79</f>
        <v/>
      </c>
      <c r="AL89" s="25">
        <f>-AL77+AL79</f>
        <v/>
      </c>
      <c r="AM89" s="25">
        <f>-AM77+AM79</f>
        <v/>
      </c>
      <c r="AN89" s="25">
        <f>-AN77+AN79</f>
        <v/>
      </c>
      <c r="AO89" s="25">
        <f>-AO77+AO79</f>
        <v/>
      </c>
      <c r="AP89" s="25">
        <f>-AP77+AP79</f>
        <v/>
      </c>
      <c r="AQ89" s="25">
        <f>-AQ77+AQ79</f>
        <v/>
      </c>
      <c r="AR89" s="25">
        <f>-AR77+AR79</f>
        <v/>
      </c>
      <c r="AS89" s="25">
        <f>-AS77+AS79</f>
        <v/>
      </c>
      <c r="AT89" s="25">
        <f>-AT77+AT79</f>
        <v/>
      </c>
      <c r="AU89" s="25">
        <f>-AU77+AU79</f>
        <v/>
      </c>
      <c r="AV89" s="25">
        <f>-AV77+AV79</f>
        <v/>
      </c>
      <c r="AW89" s="25">
        <f>-AW77+AW79</f>
        <v/>
      </c>
      <c r="AX89" s="25">
        <f>-AX77+AX79</f>
        <v/>
      </c>
      <c r="AY89" s="25">
        <f>-AY77+AY79</f>
        <v/>
      </c>
      <c r="AZ89" s="25">
        <f>-AZ77+AZ79</f>
        <v/>
      </c>
      <c r="BA89" s="25">
        <f>-BA77+BA79</f>
        <v/>
      </c>
      <c r="BB89" s="25">
        <f>-BB77+BB79</f>
        <v/>
      </c>
      <c r="BC89" s="25">
        <f>-BC77+BC79</f>
        <v/>
      </c>
      <c r="BD89" s="25">
        <f>-BD77+BD79</f>
        <v/>
      </c>
      <c r="BE89" s="25">
        <f>-BE77+BE79</f>
        <v/>
      </c>
      <c r="BF89" s="25">
        <f>-BF77+BF79</f>
        <v/>
      </c>
      <c r="BG89" s="25">
        <f>-BG77+BG79</f>
        <v/>
      </c>
      <c r="BH89" s="25">
        <f>-BH77+BH79</f>
        <v/>
      </c>
      <c r="BI89" s="25">
        <f>-BI77+BI79</f>
        <v/>
      </c>
      <c r="BJ89" s="25">
        <f>-BJ77+BJ79</f>
        <v/>
      </c>
      <c r="BK89" s="25">
        <f>-BK77+BK79</f>
        <v/>
      </c>
      <c r="BL89" s="25">
        <f>-BL77+BL79</f>
        <v/>
      </c>
      <c r="BM89" s="25">
        <f>-BM77+BM79</f>
        <v/>
      </c>
      <c r="BN89" s="25">
        <f>-BN77+BN79</f>
        <v/>
      </c>
      <c r="BO89" s="25">
        <f>-BO77+BO79</f>
        <v/>
      </c>
      <c r="BP89" s="25">
        <f>-BP77+BP79</f>
        <v/>
      </c>
      <c r="BQ89" s="25">
        <f>-BQ77+BQ79</f>
        <v/>
      </c>
      <c r="BR89" s="25">
        <f>-BR77+BR79</f>
        <v/>
      </c>
      <c r="BS89" s="25">
        <f>-BS77+BS79</f>
        <v/>
      </c>
      <c r="BT89" s="25">
        <f>-BT77+BT79</f>
        <v/>
      </c>
      <c r="BU89" s="25">
        <f>-BU77+BU79</f>
        <v/>
      </c>
      <c r="BV89" s="25">
        <f>-BV77+BV79</f>
        <v/>
      </c>
      <c r="BW89" s="25">
        <f>-BW77+BW79</f>
        <v/>
      </c>
      <c r="BX89" s="25">
        <f>-BX77+BX79</f>
        <v/>
      </c>
      <c r="BY89" s="25">
        <f>-BY77+BY79</f>
        <v/>
      </c>
      <c r="BZ89" s="25">
        <f>-BZ77+BZ79</f>
        <v/>
      </c>
      <c r="CA89" s="25">
        <f>-CA77+CA79</f>
        <v/>
      </c>
      <c r="CB89" s="25">
        <f>-CB77+CB79</f>
        <v/>
      </c>
      <c r="CC89" s="25">
        <f>-CC77+CC79</f>
        <v/>
      </c>
      <c r="CD89" s="25">
        <f>-CD77+CD79</f>
        <v/>
      </c>
      <c r="CE89" s="25">
        <f>-CE77+CE79</f>
        <v/>
      </c>
      <c r="CF89" s="25">
        <f>-CF77+CF79</f>
        <v/>
      </c>
      <c r="CG89" s="25">
        <f>-CG77+CG79</f>
        <v/>
      </c>
      <c r="CH89" s="25">
        <f>-CH77+CH79</f>
        <v/>
      </c>
      <c r="CI89" s="25">
        <f>-CI77+CI79</f>
        <v/>
      </c>
      <c r="CJ89" s="25">
        <f>-CJ77+CJ79</f>
        <v/>
      </c>
      <c r="CK89" s="25">
        <f>-CK77+CK79</f>
        <v/>
      </c>
      <c r="CL89" s="25">
        <f>-CL77+CL79</f>
        <v/>
      </c>
      <c r="CM89" s="25">
        <f>-CM77+CM79</f>
        <v/>
      </c>
      <c r="CN89" s="25">
        <f>-CN77+CN79</f>
        <v/>
      </c>
      <c r="CO89" s="25">
        <f>-CO77+CO79</f>
        <v/>
      </c>
      <c r="CP89" s="25">
        <f>-CP77+CP79</f>
        <v/>
      </c>
      <c r="CQ89" s="25">
        <f>-CQ77+CQ79</f>
        <v/>
      </c>
      <c r="CR89" s="25">
        <f>-CR77+CR79</f>
        <v/>
      </c>
      <c r="CS89" s="25">
        <f>-CS77+CS79</f>
        <v/>
      </c>
      <c r="CT89" s="25">
        <f>-CT77+CT79</f>
        <v/>
      </c>
      <c r="CU89" s="25">
        <f>-CU77+CU79</f>
        <v/>
      </c>
      <c r="CV89" s="25">
        <f>-CV77+CV79</f>
        <v/>
      </c>
      <c r="CW89" s="25">
        <f>-CW77+CW79</f>
        <v/>
      </c>
      <c r="CX89" s="25">
        <f>-CX77+CX79</f>
        <v/>
      </c>
      <c r="CY89" s="25">
        <f>-CY77+CY79</f>
        <v/>
      </c>
      <c r="CZ89" s="25">
        <f>-CZ77+CZ79</f>
        <v/>
      </c>
      <c r="DA89" s="25">
        <f>-DA77+DA79</f>
        <v/>
      </c>
      <c r="DB89" s="25">
        <f>-DB77+DB79</f>
        <v/>
      </c>
      <c r="DC89" s="25">
        <f>-DC77+DC79</f>
        <v/>
      </c>
      <c r="DD89" s="25">
        <f>-DD77+DD79</f>
        <v/>
      </c>
      <c r="DE89" s="25">
        <f>-DE77+DE79</f>
        <v/>
      </c>
      <c r="DF89" s="25">
        <f>-DF77+DF79</f>
        <v/>
      </c>
      <c r="DG89" s="25">
        <f>-DG77+DG79</f>
        <v/>
      </c>
      <c r="DH89" s="25">
        <f>-DH77+DH79</f>
        <v/>
      </c>
      <c r="DI89" s="25">
        <f>-DI77+DI79</f>
        <v/>
      </c>
      <c r="DJ89" s="25">
        <f>-DJ77+DJ79</f>
        <v/>
      </c>
      <c r="DK89" s="25">
        <f>-DK77+DK79</f>
        <v/>
      </c>
      <c r="DL89" s="25">
        <f>-DL77+DL79</f>
        <v/>
      </c>
      <c r="DM89" s="25">
        <f>-DM77+DM79</f>
        <v/>
      </c>
      <c r="DN89" s="25">
        <f>-DN77+DN79</f>
        <v/>
      </c>
      <c r="DO89" s="25">
        <f>-DO77+DO79</f>
        <v/>
      </c>
      <c r="DP89" s="25">
        <f>-DP77+DP79</f>
        <v/>
      </c>
      <c r="DQ89" s="25">
        <f>-DQ77+DQ79</f>
        <v/>
      </c>
      <c r="DR89" s="25">
        <f>-DR77+DR79</f>
        <v/>
      </c>
      <c r="DS89" s="25">
        <f>-DS77+DS79</f>
        <v/>
      </c>
      <c r="DT89" s="25">
        <f>-DT77+DT79</f>
        <v/>
      </c>
      <c r="DU89" s="25">
        <f>-DU77+DU79</f>
        <v/>
      </c>
      <c r="DV89" s="25">
        <f>-DV77+DV79</f>
        <v/>
      </c>
      <c r="DW89" s="25">
        <f>-DW77+DW79</f>
        <v/>
      </c>
      <c r="DX89" s="25">
        <f>-DX77+DX79</f>
        <v/>
      </c>
      <c r="DY89" s="25">
        <f>-DY77+DY79</f>
        <v/>
      </c>
      <c r="DZ89" s="25">
        <f>-DZ77+DZ79</f>
        <v/>
      </c>
      <c r="EA89" s="25">
        <f>-EA77+EA79</f>
        <v/>
      </c>
      <c r="EB89" s="25">
        <f>-EB77+EB79</f>
        <v/>
      </c>
      <c r="EC89" s="25">
        <f>-EC77+EC79</f>
        <v/>
      </c>
      <c r="ED89" s="25">
        <f>-ED77+ED79</f>
        <v/>
      </c>
      <c r="EE89" s="25">
        <f>-EE77+EE79</f>
        <v/>
      </c>
      <c r="EF89" s="25">
        <f>-EF77+EF79</f>
        <v/>
      </c>
      <c r="EG89" s="25">
        <f>-EG77+EG79</f>
        <v/>
      </c>
      <c r="EH89" s="25">
        <f>-EH77+EH79</f>
        <v/>
      </c>
      <c r="EI89" s="25">
        <f>-EI77+EI79</f>
        <v/>
      </c>
      <c r="EJ89" s="25">
        <f>-EJ77+EJ79</f>
        <v/>
      </c>
      <c r="EK89" s="25">
        <f>-EK77+EK79</f>
        <v/>
      </c>
      <c r="EL89" s="25">
        <f>-EL77+EL79</f>
        <v/>
      </c>
      <c r="EM89" s="25">
        <f>-EM77+EM79</f>
        <v/>
      </c>
      <c r="EN89" s="25">
        <f>-EN77+EN79</f>
        <v/>
      </c>
      <c r="EO89" s="25">
        <f>-EO77+EO79</f>
        <v/>
      </c>
      <c r="EP89" s="25">
        <f>-EP77+EP79</f>
        <v/>
      </c>
      <c r="EQ89" s="25">
        <f>-EQ77+EQ79</f>
        <v/>
      </c>
      <c r="ER89" s="25">
        <f>-ER77+ER79</f>
        <v/>
      </c>
      <c r="ES89" s="25">
        <f>-ES77+ES79</f>
        <v/>
      </c>
      <c r="ET89" s="25">
        <f>-ET77+ET79</f>
        <v/>
      </c>
      <c r="EU89" s="25">
        <f>-EU77+EU79</f>
        <v/>
      </c>
      <c r="EV89" s="25">
        <f>-EV77+EV79</f>
        <v/>
      </c>
      <c r="EW89" s="25">
        <f>-EW77+EW79</f>
        <v/>
      </c>
      <c r="EX89" s="25">
        <f>-EX77+EX79</f>
        <v/>
      </c>
      <c r="EY89" s="25">
        <f>-EY77+EY79</f>
        <v/>
      </c>
      <c r="EZ89" s="25">
        <f>-EZ77+EZ79</f>
        <v/>
      </c>
      <c r="FA89" s="25">
        <f>-FA77+FA79</f>
        <v/>
      </c>
      <c r="FB89" s="25">
        <f>-FB77+FB79</f>
        <v/>
      </c>
      <c r="FC89" s="25">
        <f>-FC77+FC79</f>
        <v/>
      </c>
      <c r="FD89" s="25">
        <f>-FD77+FD79</f>
        <v/>
      </c>
      <c r="FE89" s="25">
        <f>-FE77+FE79</f>
        <v/>
      </c>
      <c r="FF89" s="25">
        <f>-FF77+FF79</f>
        <v/>
      </c>
      <c r="FG89" s="25">
        <f>-FG77+FG79</f>
        <v/>
      </c>
      <c r="FH89" s="25">
        <f>-FH77+FH79</f>
        <v/>
      </c>
      <c r="FI89" s="25">
        <f>-FI77+FI79</f>
        <v/>
      </c>
      <c r="FJ89" s="25">
        <f>-FJ77+FJ79</f>
        <v/>
      </c>
      <c r="FK89" s="25">
        <f>-FK77+FK79</f>
        <v/>
      </c>
      <c r="FL89" s="25">
        <f>-FL77+FL79</f>
        <v/>
      </c>
      <c r="FM89" s="25">
        <f>-FM77+FM79</f>
        <v/>
      </c>
      <c r="FN89" s="25">
        <f>-FN77+FN79</f>
        <v/>
      </c>
      <c r="FO89" s="25">
        <f>-FO77+FO79</f>
        <v/>
      </c>
      <c r="FP89" s="25">
        <f>-FP77+FP79</f>
        <v/>
      </c>
      <c r="FQ89" s="25">
        <f>-FQ77+FQ79</f>
        <v/>
      </c>
      <c r="FR89" s="25">
        <f>-FR77+FR79</f>
        <v/>
      </c>
      <c r="FS89" s="25">
        <f>-FS77+FS79</f>
        <v/>
      </c>
      <c r="FT89" s="25">
        <f>-FT77+FT79</f>
        <v/>
      </c>
      <c r="FU89" s="25">
        <f>-FU77+FU79</f>
        <v/>
      </c>
      <c r="FV89" s="25">
        <f>-FV77+FV79</f>
        <v/>
      </c>
      <c r="FW89" s="25">
        <f>-FW77+FW79</f>
        <v/>
      </c>
      <c r="FX89" s="25">
        <f>-FX77+FX79</f>
        <v/>
      </c>
      <c r="FY89" s="25">
        <f>-FY77+FY79</f>
        <v/>
      </c>
      <c r="FZ89" s="25">
        <f>-FZ77+FZ79</f>
        <v/>
      </c>
      <c r="GA89" s="25">
        <f>-GA77+GA79</f>
        <v/>
      </c>
      <c r="GB89" s="25">
        <f>-GB77+GB79</f>
        <v/>
      </c>
      <c r="GC89" s="24">
        <f>-GC77+GC79</f>
        <v/>
      </c>
    </row>
    <row r="90">
      <c r="B90" s="6" t="inlineStr">
        <is>
          <t>Sponsor Cash Flow - Tier 3</t>
        </is>
      </c>
      <c r="C90" s="856">
        <f>XIRR(E90:GC90,$E$29:$GC$29)</f>
        <v/>
      </c>
      <c r="D90" s="832" t="n"/>
      <c r="E90" s="20">
        <f>-E84+E86</f>
        <v/>
      </c>
      <c r="F90" s="23">
        <f>-F84+F86</f>
        <v/>
      </c>
      <c r="G90" s="23">
        <f>-G84+G86</f>
        <v/>
      </c>
      <c r="H90" s="843">
        <f>-H84+H86</f>
        <v/>
      </c>
      <c r="I90" s="843">
        <f>-I84+I86</f>
        <v/>
      </c>
      <c r="J90" s="23">
        <f>-J84+J86</f>
        <v/>
      </c>
      <c r="K90" s="23">
        <f>-K84+K86</f>
        <v/>
      </c>
      <c r="L90" s="23">
        <f>-L84+L86</f>
        <v/>
      </c>
      <c r="M90" s="23">
        <f>-M84+M86</f>
        <v/>
      </c>
      <c r="N90" s="23">
        <f>-N84+N86</f>
        <v/>
      </c>
      <c r="O90" s="23">
        <f>-O84+O86</f>
        <v/>
      </c>
      <c r="P90" s="23">
        <f>-P84+P86</f>
        <v/>
      </c>
      <c r="Q90" s="23">
        <f>-Q84+Q86</f>
        <v/>
      </c>
      <c r="R90" s="23">
        <f>-R84+R86</f>
        <v/>
      </c>
      <c r="S90" s="23">
        <f>-S84+S86</f>
        <v/>
      </c>
      <c r="T90" s="23">
        <f>-T84+T86</f>
        <v/>
      </c>
      <c r="U90" s="23">
        <f>-U84+U86</f>
        <v/>
      </c>
      <c r="V90" s="23">
        <f>-V84+V86</f>
        <v/>
      </c>
      <c r="W90" s="23">
        <f>-W84+W86</f>
        <v/>
      </c>
      <c r="X90" s="23">
        <f>-X84+X86</f>
        <v/>
      </c>
      <c r="Y90" s="23">
        <f>-Y84+Y86</f>
        <v/>
      </c>
      <c r="Z90" s="23">
        <f>-Z84+Z86</f>
        <v/>
      </c>
      <c r="AA90" s="23">
        <f>-AA84+AA86</f>
        <v/>
      </c>
      <c r="AB90" s="23">
        <f>-AB84+AB86</f>
        <v/>
      </c>
      <c r="AC90" s="23">
        <f>-AC84+AC86</f>
        <v/>
      </c>
      <c r="AD90" s="23">
        <f>-AD84+AD86</f>
        <v/>
      </c>
      <c r="AE90" s="23">
        <f>-AE84+AE86</f>
        <v/>
      </c>
      <c r="AF90" s="23">
        <f>-AF84+AF86</f>
        <v/>
      </c>
      <c r="AG90" s="23">
        <f>-AG84+AG86</f>
        <v/>
      </c>
      <c r="AH90" s="23">
        <f>-AH84+AH86</f>
        <v/>
      </c>
      <c r="AI90" s="23">
        <f>-AI84+AI86</f>
        <v/>
      </c>
      <c r="AJ90" s="23">
        <f>-AJ84+AJ86</f>
        <v/>
      </c>
      <c r="AK90" s="23">
        <f>-AK84+AK86</f>
        <v/>
      </c>
      <c r="AL90" s="23">
        <f>-AL84+AL86</f>
        <v/>
      </c>
      <c r="AM90" s="23">
        <f>-AM84+AM86</f>
        <v/>
      </c>
      <c r="AN90" s="23">
        <f>-AN84+AN86</f>
        <v/>
      </c>
      <c r="AO90" s="23">
        <f>-AO84+AO86</f>
        <v/>
      </c>
      <c r="AP90" s="23">
        <f>-AP84+AP86</f>
        <v/>
      </c>
      <c r="AQ90" s="23">
        <f>-AQ84+AQ86</f>
        <v/>
      </c>
      <c r="AR90" s="23">
        <f>-AR84+AR86</f>
        <v/>
      </c>
      <c r="AS90" s="23">
        <f>-AS84+AS86</f>
        <v/>
      </c>
      <c r="AT90" s="23">
        <f>-AT84+AT86</f>
        <v/>
      </c>
      <c r="AU90" s="23">
        <f>-AU84+AU86</f>
        <v/>
      </c>
      <c r="AV90" s="23">
        <f>-AV84+AV86</f>
        <v/>
      </c>
      <c r="AW90" s="23">
        <f>-AW84+AW86</f>
        <v/>
      </c>
      <c r="AX90" s="23">
        <f>-AX84+AX86</f>
        <v/>
      </c>
      <c r="AY90" s="23">
        <f>-AY84+AY86</f>
        <v/>
      </c>
      <c r="AZ90" s="23">
        <f>-AZ84+AZ86</f>
        <v/>
      </c>
      <c r="BA90" s="23">
        <f>-BA84+BA86</f>
        <v/>
      </c>
      <c r="BB90" s="23">
        <f>-BB84+BB86</f>
        <v/>
      </c>
      <c r="BC90" s="23">
        <f>-BC84+BC86</f>
        <v/>
      </c>
      <c r="BD90" s="23">
        <f>-BD84+BD86</f>
        <v/>
      </c>
      <c r="BE90" s="23">
        <f>-BE84+BE86</f>
        <v/>
      </c>
      <c r="BF90" s="23">
        <f>-BF84+BF86</f>
        <v/>
      </c>
      <c r="BG90" s="23">
        <f>-BG84+BG86</f>
        <v/>
      </c>
      <c r="BH90" s="23">
        <f>-BH84+BH86</f>
        <v/>
      </c>
      <c r="BI90" s="23">
        <f>-BI84+BI86</f>
        <v/>
      </c>
      <c r="BJ90" s="23">
        <f>-BJ84+BJ86</f>
        <v/>
      </c>
      <c r="BK90" s="23">
        <f>-BK84+BK86</f>
        <v/>
      </c>
      <c r="BL90" s="23">
        <f>-BL84+BL86</f>
        <v/>
      </c>
      <c r="BM90" s="23">
        <f>-BM84+BM86</f>
        <v/>
      </c>
      <c r="BN90" s="23">
        <f>-BN84+BN86</f>
        <v/>
      </c>
      <c r="BO90" s="23">
        <f>-BO84+BO86</f>
        <v/>
      </c>
      <c r="BP90" s="23">
        <f>-BP84+BP86</f>
        <v/>
      </c>
      <c r="BQ90" s="23">
        <f>-BQ84+BQ86</f>
        <v/>
      </c>
      <c r="BR90" s="23">
        <f>-BR84+BR86</f>
        <v/>
      </c>
      <c r="BS90" s="23">
        <f>-BS84+BS86</f>
        <v/>
      </c>
      <c r="BT90" s="23">
        <f>-BT84+BT86</f>
        <v/>
      </c>
      <c r="BU90" s="23">
        <f>-BU84+BU86</f>
        <v/>
      </c>
      <c r="BV90" s="23">
        <f>-BV84+BV86</f>
        <v/>
      </c>
      <c r="BW90" s="23">
        <f>-BW84+BW86</f>
        <v/>
      </c>
      <c r="BX90" s="23">
        <f>-BX84+BX86</f>
        <v/>
      </c>
      <c r="BY90" s="23">
        <f>-BY84+BY86</f>
        <v/>
      </c>
      <c r="BZ90" s="23">
        <f>-BZ84+BZ86</f>
        <v/>
      </c>
      <c r="CA90" s="23">
        <f>-CA84+CA86</f>
        <v/>
      </c>
      <c r="CB90" s="23">
        <f>-CB84+CB86</f>
        <v/>
      </c>
      <c r="CC90" s="23">
        <f>-CC84+CC86</f>
        <v/>
      </c>
      <c r="CD90" s="23">
        <f>-CD84+CD86</f>
        <v/>
      </c>
      <c r="CE90" s="23">
        <f>-CE84+CE86</f>
        <v/>
      </c>
      <c r="CF90" s="23">
        <f>-CF84+CF86</f>
        <v/>
      </c>
      <c r="CG90" s="23">
        <f>-CG84+CG86</f>
        <v/>
      </c>
      <c r="CH90" s="23">
        <f>-CH84+CH86</f>
        <v/>
      </c>
      <c r="CI90" s="23">
        <f>-CI84+CI86</f>
        <v/>
      </c>
      <c r="CJ90" s="23">
        <f>-CJ84+CJ86</f>
        <v/>
      </c>
      <c r="CK90" s="23">
        <f>-CK84+CK86</f>
        <v/>
      </c>
      <c r="CL90" s="23">
        <f>-CL84+CL86</f>
        <v/>
      </c>
      <c r="CM90" s="23">
        <f>-CM84+CM86</f>
        <v/>
      </c>
      <c r="CN90" s="23">
        <f>-CN84+CN86</f>
        <v/>
      </c>
      <c r="CO90" s="23">
        <f>-CO84+CO86</f>
        <v/>
      </c>
      <c r="CP90" s="23">
        <f>-CP84+CP86</f>
        <v/>
      </c>
      <c r="CQ90" s="23">
        <f>-CQ84+CQ86</f>
        <v/>
      </c>
      <c r="CR90" s="23">
        <f>-CR84+CR86</f>
        <v/>
      </c>
      <c r="CS90" s="23">
        <f>-CS84+CS86</f>
        <v/>
      </c>
      <c r="CT90" s="23">
        <f>-CT84+CT86</f>
        <v/>
      </c>
      <c r="CU90" s="23">
        <f>-CU84+CU86</f>
        <v/>
      </c>
      <c r="CV90" s="23">
        <f>-CV84+CV86</f>
        <v/>
      </c>
      <c r="CW90" s="23">
        <f>-CW84+CW86</f>
        <v/>
      </c>
      <c r="CX90" s="23">
        <f>-CX84+CX86</f>
        <v/>
      </c>
      <c r="CY90" s="23">
        <f>-CY84+CY86</f>
        <v/>
      </c>
      <c r="CZ90" s="23">
        <f>-CZ84+CZ86</f>
        <v/>
      </c>
      <c r="DA90" s="23">
        <f>-DA84+DA86</f>
        <v/>
      </c>
      <c r="DB90" s="23">
        <f>-DB84+DB86</f>
        <v/>
      </c>
      <c r="DC90" s="23">
        <f>-DC84+DC86</f>
        <v/>
      </c>
      <c r="DD90" s="23">
        <f>-DD84+DD86</f>
        <v/>
      </c>
      <c r="DE90" s="23">
        <f>-DE84+DE86</f>
        <v/>
      </c>
      <c r="DF90" s="23">
        <f>-DF84+DF86</f>
        <v/>
      </c>
      <c r="DG90" s="23">
        <f>-DG84+DG86</f>
        <v/>
      </c>
      <c r="DH90" s="23">
        <f>-DH84+DH86</f>
        <v/>
      </c>
      <c r="DI90" s="23">
        <f>-DI84+DI86</f>
        <v/>
      </c>
      <c r="DJ90" s="23">
        <f>-DJ84+DJ86</f>
        <v/>
      </c>
      <c r="DK90" s="23">
        <f>-DK84+DK86</f>
        <v/>
      </c>
      <c r="DL90" s="23">
        <f>-DL84+DL86</f>
        <v/>
      </c>
      <c r="DM90" s="23">
        <f>-DM84+DM86</f>
        <v/>
      </c>
      <c r="DN90" s="23">
        <f>-DN84+DN86</f>
        <v/>
      </c>
      <c r="DO90" s="23">
        <f>-DO84+DO86</f>
        <v/>
      </c>
      <c r="DP90" s="23">
        <f>-DP84+DP86</f>
        <v/>
      </c>
      <c r="DQ90" s="23">
        <f>-DQ84+DQ86</f>
        <v/>
      </c>
      <c r="DR90" s="23">
        <f>-DR84+DR86</f>
        <v/>
      </c>
      <c r="DS90" s="23">
        <f>-DS84+DS86</f>
        <v/>
      </c>
      <c r="DT90" s="23">
        <f>-DT84+DT86</f>
        <v/>
      </c>
      <c r="DU90" s="23">
        <f>-DU84+DU86</f>
        <v/>
      </c>
      <c r="DV90" s="23">
        <f>-DV84+DV86</f>
        <v/>
      </c>
      <c r="DW90" s="23">
        <f>-DW84+DW86</f>
        <v/>
      </c>
      <c r="DX90" s="23">
        <f>-DX84+DX86</f>
        <v/>
      </c>
      <c r="DY90" s="23">
        <f>-DY84+DY86</f>
        <v/>
      </c>
      <c r="DZ90" s="23">
        <f>-DZ84+DZ86</f>
        <v/>
      </c>
      <c r="EA90" s="23">
        <f>-EA84+EA86</f>
        <v/>
      </c>
      <c r="EB90" s="23">
        <f>-EB84+EB86</f>
        <v/>
      </c>
      <c r="EC90" s="23">
        <f>-EC84+EC86</f>
        <v/>
      </c>
      <c r="ED90" s="23">
        <f>-ED84+ED86</f>
        <v/>
      </c>
      <c r="EE90" s="23">
        <f>-EE84+EE86</f>
        <v/>
      </c>
      <c r="EF90" s="23">
        <f>-EF84+EF86</f>
        <v/>
      </c>
      <c r="EG90" s="23">
        <f>-EG84+EG86</f>
        <v/>
      </c>
      <c r="EH90" s="23">
        <f>-EH84+EH86</f>
        <v/>
      </c>
      <c r="EI90" s="23">
        <f>-EI84+EI86</f>
        <v/>
      </c>
      <c r="EJ90" s="23">
        <f>-EJ84+EJ86</f>
        <v/>
      </c>
      <c r="EK90" s="23">
        <f>-EK84+EK86</f>
        <v/>
      </c>
      <c r="EL90" s="23">
        <f>-EL84+EL86</f>
        <v/>
      </c>
      <c r="EM90" s="23">
        <f>-EM84+EM86</f>
        <v/>
      </c>
      <c r="EN90" s="23">
        <f>-EN84+EN86</f>
        <v/>
      </c>
      <c r="EO90" s="23">
        <f>-EO84+EO86</f>
        <v/>
      </c>
      <c r="EP90" s="23">
        <f>-EP84+EP86</f>
        <v/>
      </c>
      <c r="EQ90" s="23">
        <f>-EQ84+EQ86</f>
        <v/>
      </c>
      <c r="ER90" s="23">
        <f>-ER84+ER86</f>
        <v/>
      </c>
      <c r="ES90" s="23">
        <f>-ES84+ES86</f>
        <v/>
      </c>
      <c r="ET90" s="23">
        <f>-ET84+ET86</f>
        <v/>
      </c>
      <c r="EU90" s="23">
        <f>-EU84+EU86</f>
        <v/>
      </c>
      <c r="EV90" s="23">
        <f>-EV84+EV86</f>
        <v/>
      </c>
      <c r="EW90" s="23">
        <f>-EW84+EW86</f>
        <v/>
      </c>
      <c r="EX90" s="23">
        <f>-EX84+EX86</f>
        <v/>
      </c>
      <c r="EY90" s="23">
        <f>-EY84+EY86</f>
        <v/>
      </c>
      <c r="EZ90" s="23">
        <f>-EZ84+EZ86</f>
        <v/>
      </c>
      <c r="FA90" s="23">
        <f>-FA84+FA86</f>
        <v/>
      </c>
      <c r="FB90" s="23">
        <f>-FB84+FB86</f>
        <v/>
      </c>
      <c r="FC90" s="23">
        <f>-FC84+FC86</f>
        <v/>
      </c>
      <c r="FD90" s="23">
        <f>-FD84+FD86</f>
        <v/>
      </c>
      <c r="FE90" s="23">
        <f>-FE84+FE86</f>
        <v/>
      </c>
      <c r="FF90" s="23">
        <f>-FF84+FF86</f>
        <v/>
      </c>
      <c r="FG90" s="23">
        <f>-FG84+FG86</f>
        <v/>
      </c>
      <c r="FH90" s="23">
        <f>-FH84+FH86</f>
        <v/>
      </c>
      <c r="FI90" s="23">
        <f>-FI84+FI86</f>
        <v/>
      </c>
      <c r="FJ90" s="23">
        <f>-FJ84+FJ86</f>
        <v/>
      </c>
      <c r="FK90" s="23">
        <f>-FK84+FK86</f>
        <v/>
      </c>
      <c r="FL90" s="23">
        <f>-FL84+FL86</f>
        <v/>
      </c>
      <c r="FM90" s="23">
        <f>-FM84+FM86</f>
        <v/>
      </c>
      <c r="FN90" s="23">
        <f>-FN84+FN86</f>
        <v/>
      </c>
      <c r="FO90" s="23">
        <f>-FO84+FO86</f>
        <v/>
      </c>
      <c r="FP90" s="23">
        <f>-FP84+FP86</f>
        <v/>
      </c>
      <c r="FQ90" s="23">
        <f>-FQ84+FQ86</f>
        <v/>
      </c>
      <c r="FR90" s="23">
        <f>-FR84+FR86</f>
        <v/>
      </c>
      <c r="FS90" s="23">
        <f>-FS84+FS86</f>
        <v/>
      </c>
      <c r="FT90" s="23">
        <f>-FT84+FT86</f>
        <v/>
      </c>
      <c r="FU90" s="23">
        <f>-FU84+FU86</f>
        <v/>
      </c>
      <c r="FV90" s="23">
        <f>-FV84+FV86</f>
        <v/>
      </c>
      <c r="FW90" s="23">
        <f>-FW84+FW86</f>
        <v/>
      </c>
      <c r="FX90" s="23">
        <f>-FX84+FX86</f>
        <v/>
      </c>
      <c r="FY90" s="23">
        <f>-FY84+FY86</f>
        <v/>
      </c>
      <c r="FZ90" s="23">
        <f>-FZ84+FZ86</f>
        <v/>
      </c>
      <c r="GA90" s="23">
        <f>-GA84+GA86</f>
        <v/>
      </c>
      <c r="GB90" s="23">
        <f>-GB84+GB86</f>
        <v/>
      </c>
      <c r="GC90" s="22">
        <f>-GC84+GC86</f>
        <v/>
      </c>
    </row>
    <row r="91" ht="5.15" customHeight="1"/>
    <row r="92">
      <c r="B92" s="30" t="inlineStr">
        <is>
          <t>Money Available for Further Distribution</t>
        </is>
      </c>
      <c r="C92" s="854" t="n"/>
      <c r="D92" s="29" t="n"/>
      <c r="E92" s="833" t="n"/>
      <c r="F92" s="28">
        <f>F72-F79-F86</f>
        <v/>
      </c>
      <c r="G92" s="28">
        <f>G72-G79-G86</f>
        <v/>
      </c>
      <c r="H92" s="844">
        <f>H72-H79-H86</f>
        <v/>
      </c>
      <c r="I92" s="844">
        <f>I72-I79-I86</f>
        <v/>
      </c>
      <c r="J92" s="28">
        <f>J72-J79-J86</f>
        <v/>
      </c>
      <c r="K92" s="28">
        <f>K72-K79-K86</f>
        <v/>
      </c>
      <c r="L92" s="28">
        <f>L72-L79-L86</f>
        <v/>
      </c>
      <c r="M92" s="28">
        <f>M72-M79-M86</f>
        <v/>
      </c>
      <c r="N92" s="28">
        <f>N72-N79-N86</f>
        <v/>
      </c>
      <c r="O92" s="28">
        <f>O72-O79-O86</f>
        <v/>
      </c>
      <c r="P92" s="28">
        <f>P72-P79-P86</f>
        <v/>
      </c>
      <c r="Q92" s="28">
        <f>Q72-Q79-Q86</f>
        <v/>
      </c>
      <c r="R92" s="28">
        <f>R72-R79-R86</f>
        <v/>
      </c>
      <c r="S92" s="28">
        <f>S72-S79-S86</f>
        <v/>
      </c>
      <c r="T92" s="28">
        <f>T72-T79-T86</f>
        <v/>
      </c>
      <c r="U92" s="28">
        <f>U72-U79-U86</f>
        <v/>
      </c>
      <c r="V92" s="28">
        <f>V72-V79-V86</f>
        <v/>
      </c>
      <c r="W92" s="28">
        <f>W72-W79-W86</f>
        <v/>
      </c>
      <c r="X92" s="28">
        <f>X72-X79-X86</f>
        <v/>
      </c>
      <c r="Y92" s="28">
        <f>Y72-Y79-Y86</f>
        <v/>
      </c>
      <c r="Z92" s="28">
        <f>Z72-Z79-Z86</f>
        <v/>
      </c>
      <c r="AA92" s="28">
        <f>AA72-AA79-AA86</f>
        <v/>
      </c>
      <c r="AB92" s="28">
        <f>AB72-AB79-AB86</f>
        <v/>
      </c>
      <c r="AC92" s="28">
        <f>AC72-AC79-AC86</f>
        <v/>
      </c>
      <c r="AD92" s="28">
        <f>AD72-AD79-AD86</f>
        <v/>
      </c>
      <c r="AE92" s="28">
        <f>AE72-AE79-AE86</f>
        <v/>
      </c>
      <c r="AF92" s="28">
        <f>AF72-AF79-AF86</f>
        <v/>
      </c>
      <c r="AG92" s="28">
        <f>AG72-AG79-AG86</f>
        <v/>
      </c>
      <c r="AH92" s="28">
        <f>AH72-AH79-AH86</f>
        <v/>
      </c>
      <c r="AI92" s="28">
        <f>AI72-AI79-AI86</f>
        <v/>
      </c>
      <c r="AJ92" s="28">
        <f>AJ72-AJ79-AJ86</f>
        <v/>
      </c>
      <c r="AK92" s="28">
        <f>AK72-AK79-AK86</f>
        <v/>
      </c>
      <c r="AL92" s="28">
        <f>AL72-AL79-AL86</f>
        <v/>
      </c>
      <c r="AM92" s="28">
        <f>AM72-AM79-AM86</f>
        <v/>
      </c>
      <c r="AN92" s="28">
        <f>AN72-AN79-AN86</f>
        <v/>
      </c>
      <c r="AO92" s="28">
        <f>AO72-AO79-AO86</f>
        <v/>
      </c>
      <c r="AP92" s="28">
        <f>AP72-AP79-AP86</f>
        <v/>
      </c>
      <c r="AQ92" s="28">
        <f>AQ72-AQ79-AQ86</f>
        <v/>
      </c>
      <c r="AR92" s="28">
        <f>AR72-AR79-AR86</f>
        <v/>
      </c>
      <c r="AS92" s="28">
        <f>AS72-AS79-AS86</f>
        <v/>
      </c>
      <c r="AT92" s="28">
        <f>AT72-AT79-AT86</f>
        <v/>
      </c>
      <c r="AU92" s="28">
        <f>AU72-AU79-AU86</f>
        <v/>
      </c>
      <c r="AV92" s="28">
        <f>AV72-AV79-AV86</f>
        <v/>
      </c>
      <c r="AW92" s="28">
        <f>AW72-AW79-AW86</f>
        <v/>
      </c>
      <c r="AX92" s="28">
        <f>AX72-AX79-AX86</f>
        <v/>
      </c>
      <c r="AY92" s="28">
        <f>AY72-AY79-AY86</f>
        <v/>
      </c>
      <c r="AZ92" s="28">
        <f>AZ72-AZ79-AZ86</f>
        <v/>
      </c>
      <c r="BA92" s="28">
        <f>BA72-BA79-BA86</f>
        <v/>
      </c>
      <c r="BB92" s="28">
        <f>BB72-BB79-BB86</f>
        <v/>
      </c>
      <c r="BC92" s="28">
        <f>BC72-BC79-BC86</f>
        <v/>
      </c>
      <c r="BD92" s="28">
        <f>BD72-BD79-BD86</f>
        <v/>
      </c>
      <c r="BE92" s="28">
        <f>BE72-BE79-BE86</f>
        <v/>
      </c>
      <c r="BF92" s="28">
        <f>BF72-BF79-BF86</f>
        <v/>
      </c>
      <c r="BG92" s="28">
        <f>BG72-BG79-BG86</f>
        <v/>
      </c>
      <c r="BH92" s="28">
        <f>BH72-BH79-BH86</f>
        <v/>
      </c>
      <c r="BI92" s="28">
        <f>BI72-BI79-BI86</f>
        <v/>
      </c>
      <c r="BJ92" s="28">
        <f>BJ72-BJ79-BJ86</f>
        <v/>
      </c>
      <c r="BK92" s="28">
        <f>BK72-BK79-BK86</f>
        <v/>
      </c>
      <c r="BL92" s="28">
        <f>BL72-BL79-BL86</f>
        <v/>
      </c>
      <c r="BM92" s="28">
        <f>BM72-BM79-BM86</f>
        <v/>
      </c>
      <c r="BN92" s="28">
        <f>BN72-BN79-BN86</f>
        <v/>
      </c>
      <c r="BO92" s="28">
        <f>BO72-BO79-BO86</f>
        <v/>
      </c>
      <c r="BP92" s="28">
        <f>BP72-BP79-BP86</f>
        <v/>
      </c>
      <c r="BQ92" s="28">
        <f>BQ72-BQ79-BQ86</f>
        <v/>
      </c>
      <c r="BR92" s="28">
        <f>BR72-BR79-BR86</f>
        <v/>
      </c>
      <c r="BS92" s="28">
        <f>BS72-BS79-BS86</f>
        <v/>
      </c>
      <c r="BT92" s="28">
        <f>BT72-BT79-BT86</f>
        <v/>
      </c>
      <c r="BU92" s="28">
        <f>BU72-BU79-BU86</f>
        <v/>
      </c>
      <c r="BV92" s="28">
        <f>BV72-BV79-BV86</f>
        <v/>
      </c>
      <c r="BW92" s="28">
        <f>BW72-BW79-BW86</f>
        <v/>
      </c>
      <c r="BX92" s="28">
        <f>BX72-BX79-BX86</f>
        <v/>
      </c>
      <c r="BY92" s="28">
        <f>BY72-BY79-BY86</f>
        <v/>
      </c>
      <c r="BZ92" s="28">
        <f>BZ72-BZ79-BZ86</f>
        <v/>
      </c>
      <c r="CA92" s="28">
        <f>CA72-CA79-CA86</f>
        <v/>
      </c>
      <c r="CB92" s="28">
        <f>CB72-CB79-CB86</f>
        <v/>
      </c>
      <c r="CC92" s="28">
        <f>CC72-CC79-CC86</f>
        <v/>
      </c>
      <c r="CD92" s="28">
        <f>CD72-CD79-CD86</f>
        <v/>
      </c>
      <c r="CE92" s="28">
        <f>CE72-CE79-CE86</f>
        <v/>
      </c>
      <c r="CF92" s="28">
        <f>CF72-CF79-CF86</f>
        <v/>
      </c>
      <c r="CG92" s="28">
        <f>CG72-CG79-CG86</f>
        <v/>
      </c>
      <c r="CH92" s="28">
        <f>CH72-CH79-CH86</f>
        <v/>
      </c>
      <c r="CI92" s="28">
        <f>CI72-CI79-CI86</f>
        <v/>
      </c>
      <c r="CJ92" s="28">
        <f>CJ72-CJ79-CJ86</f>
        <v/>
      </c>
      <c r="CK92" s="28">
        <f>CK72-CK79-CK86</f>
        <v/>
      </c>
      <c r="CL92" s="28">
        <f>CL72-CL79-CL86</f>
        <v/>
      </c>
      <c r="CM92" s="28">
        <f>CM72-CM79-CM86</f>
        <v/>
      </c>
      <c r="CN92" s="28">
        <f>CN72-CN79-CN86</f>
        <v/>
      </c>
      <c r="CO92" s="28">
        <f>CO72-CO79-CO86</f>
        <v/>
      </c>
      <c r="CP92" s="28">
        <f>CP72-CP79-CP86</f>
        <v/>
      </c>
      <c r="CQ92" s="28">
        <f>CQ72-CQ79-CQ86</f>
        <v/>
      </c>
      <c r="CR92" s="28">
        <f>CR72-CR79-CR86</f>
        <v/>
      </c>
      <c r="CS92" s="28">
        <f>CS72-CS79-CS86</f>
        <v/>
      </c>
      <c r="CT92" s="28">
        <f>CT72-CT79-CT86</f>
        <v/>
      </c>
      <c r="CU92" s="28">
        <f>CU72-CU79-CU86</f>
        <v/>
      </c>
      <c r="CV92" s="28">
        <f>CV72-CV79-CV86</f>
        <v/>
      </c>
      <c r="CW92" s="28">
        <f>CW72-CW79-CW86</f>
        <v/>
      </c>
      <c r="CX92" s="28">
        <f>CX72-CX79-CX86</f>
        <v/>
      </c>
      <c r="CY92" s="28">
        <f>CY72-CY79-CY86</f>
        <v/>
      </c>
      <c r="CZ92" s="28">
        <f>CZ72-CZ79-CZ86</f>
        <v/>
      </c>
      <c r="DA92" s="28">
        <f>DA72-DA79-DA86</f>
        <v/>
      </c>
      <c r="DB92" s="28">
        <f>DB72-DB79-DB86</f>
        <v/>
      </c>
      <c r="DC92" s="28">
        <f>DC72-DC79-DC86</f>
        <v/>
      </c>
      <c r="DD92" s="28">
        <f>DD72-DD79-DD86</f>
        <v/>
      </c>
      <c r="DE92" s="28">
        <f>DE72-DE79-DE86</f>
        <v/>
      </c>
      <c r="DF92" s="28">
        <f>DF72-DF79-DF86</f>
        <v/>
      </c>
      <c r="DG92" s="28">
        <f>DG72-DG79-DG86</f>
        <v/>
      </c>
      <c r="DH92" s="28">
        <f>DH72-DH79-DH86</f>
        <v/>
      </c>
      <c r="DI92" s="28">
        <f>DI72-DI79-DI86</f>
        <v/>
      </c>
      <c r="DJ92" s="28">
        <f>DJ72-DJ79-DJ86</f>
        <v/>
      </c>
      <c r="DK92" s="28">
        <f>DK72-DK79-DK86</f>
        <v/>
      </c>
      <c r="DL92" s="28">
        <f>DL72-DL79-DL86</f>
        <v/>
      </c>
      <c r="DM92" s="28">
        <f>DM72-DM79-DM86</f>
        <v/>
      </c>
      <c r="DN92" s="28">
        <f>DN72-DN79-DN86</f>
        <v/>
      </c>
      <c r="DO92" s="28">
        <f>DO72-DO79-DO86</f>
        <v/>
      </c>
      <c r="DP92" s="28">
        <f>DP72-DP79-DP86</f>
        <v/>
      </c>
      <c r="DQ92" s="28">
        <f>DQ72-DQ79-DQ86</f>
        <v/>
      </c>
      <c r="DR92" s="28">
        <f>DR72-DR79-DR86</f>
        <v/>
      </c>
      <c r="DS92" s="28">
        <f>DS72-DS79-DS86</f>
        <v/>
      </c>
      <c r="DT92" s="28">
        <f>DT72-DT79-DT86</f>
        <v/>
      </c>
      <c r="DU92" s="28">
        <f>DU72-DU79-DU86</f>
        <v/>
      </c>
      <c r="DV92" s="28">
        <f>DV72-DV79-DV86</f>
        <v/>
      </c>
      <c r="DW92" s="28">
        <f>DW72-DW79-DW86</f>
        <v/>
      </c>
      <c r="DX92" s="28">
        <f>DX72-DX79-DX86</f>
        <v/>
      </c>
      <c r="DY92" s="28">
        <f>DY72-DY79-DY86</f>
        <v/>
      </c>
      <c r="DZ92" s="28">
        <f>DZ72-DZ79-DZ86</f>
        <v/>
      </c>
      <c r="EA92" s="28">
        <f>EA72-EA79-EA86</f>
        <v/>
      </c>
      <c r="EB92" s="28">
        <f>EB72-EB79-EB86</f>
        <v/>
      </c>
      <c r="EC92" s="28">
        <f>EC72-EC79-EC86</f>
        <v/>
      </c>
      <c r="ED92" s="28">
        <f>ED72-ED79-ED86</f>
        <v/>
      </c>
      <c r="EE92" s="28">
        <f>EE72-EE79-EE86</f>
        <v/>
      </c>
      <c r="EF92" s="28">
        <f>EF72-EF79-EF86</f>
        <v/>
      </c>
      <c r="EG92" s="28">
        <f>EG72-EG79-EG86</f>
        <v/>
      </c>
      <c r="EH92" s="28">
        <f>EH72-EH79-EH86</f>
        <v/>
      </c>
      <c r="EI92" s="28">
        <f>EI72-EI79-EI86</f>
        <v/>
      </c>
      <c r="EJ92" s="28">
        <f>EJ72-EJ79-EJ86</f>
        <v/>
      </c>
      <c r="EK92" s="28">
        <f>EK72-EK79-EK86</f>
        <v/>
      </c>
      <c r="EL92" s="28">
        <f>EL72-EL79-EL86</f>
        <v/>
      </c>
      <c r="EM92" s="28">
        <f>EM72-EM79-EM86</f>
        <v/>
      </c>
      <c r="EN92" s="28">
        <f>EN72-EN79-EN86</f>
        <v/>
      </c>
      <c r="EO92" s="28">
        <f>EO72-EO79-EO86</f>
        <v/>
      </c>
      <c r="EP92" s="28">
        <f>EP72-EP79-EP86</f>
        <v/>
      </c>
      <c r="EQ92" s="28">
        <f>EQ72-EQ79-EQ86</f>
        <v/>
      </c>
      <c r="ER92" s="28">
        <f>ER72-ER79-ER86</f>
        <v/>
      </c>
      <c r="ES92" s="28">
        <f>ES72-ES79-ES86</f>
        <v/>
      </c>
      <c r="ET92" s="28">
        <f>ET72-ET79-ET86</f>
        <v/>
      </c>
      <c r="EU92" s="28">
        <f>EU72-EU79-EU86</f>
        <v/>
      </c>
      <c r="EV92" s="28">
        <f>EV72-EV79-EV86</f>
        <v/>
      </c>
      <c r="EW92" s="28">
        <f>EW72-EW79-EW86</f>
        <v/>
      </c>
      <c r="EX92" s="28">
        <f>EX72-EX79-EX86</f>
        <v/>
      </c>
      <c r="EY92" s="28">
        <f>EY72-EY79-EY86</f>
        <v/>
      </c>
      <c r="EZ92" s="28">
        <f>EZ72-EZ79-EZ86</f>
        <v/>
      </c>
      <c r="FA92" s="28">
        <f>FA72-FA79-FA86</f>
        <v/>
      </c>
      <c r="FB92" s="28">
        <f>FB72-FB79-FB86</f>
        <v/>
      </c>
      <c r="FC92" s="28">
        <f>FC72-FC79-FC86</f>
        <v/>
      </c>
      <c r="FD92" s="28">
        <f>FD72-FD79-FD86</f>
        <v/>
      </c>
      <c r="FE92" s="28">
        <f>FE72-FE79-FE86</f>
        <v/>
      </c>
      <c r="FF92" s="28">
        <f>FF72-FF79-FF86</f>
        <v/>
      </c>
      <c r="FG92" s="28">
        <f>FG72-FG79-FG86</f>
        <v/>
      </c>
      <c r="FH92" s="28">
        <f>FH72-FH79-FH86</f>
        <v/>
      </c>
      <c r="FI92" s="28">
        <f>FI72-FI79-FI86</f>
        <v/>
      </c>
      <c r="FJ92" s="28">
        <f>FJ72-FJ79-FJ86</f>
        <v/>
      </c>
      <c r="FK92" s="28">
        <f>FK72-FK79-FK86</f>
        <v/>
      </c>
      <c r="FL92" s="28">
        <f>FL72-FL79-FL86</f>
        <v/>
      </c>
      <c r="FM92" s="28">
        <f>FM72-FM79-FM86</f>
        <v/>
      </c>
      <c r="FN92" s="28">
        <f>FN72-FN79-FN86</f>
        <v/>
      </c>
      <c r="FO92" s="28">
        <f>FO72-FO79-FO86</f>
        <v/>
      </c>
      <c r="FP92" s="28">
        <f>FP72-FP79-FP86</f>
        <v/>
      </c>
      <c r="FQ92" s="28">
        <f>FQ72-FQ79-FQ86</f>
        <v/>
      </c>
      <c r="FR92" s="28">
        <f>FR72-FR79-FR86</f>
        <v/>
      </c>
      <c r="FS92" s="28">
        <f>FS72-FS79-FS86</f>
        <v/>
      </c>
      <c r="FT92" s="28">
        <f>FT72-FT79-FT86</f>
        <v/>
      </c>
      <c r="FU92" s="28">
        <f>FU72-FU79-FU86</f>
        <v/>
      </c>
      <c r="FV92" s="28">
        <f>FV72-FV79-FV86</f>
        <v/>
      </c>
      <c r="FW92" s="28">
        <f>FW72-FW79-FW86</f>
        <v/>
      </c>
      <c r="FX92" s="28">
        <f>FX72-FX79-FX86</f>
        <v/>
      </c>
      <c r="FY92" s="28">
        <f>FY72-FY79-FY86</f>
        <v/>
      </c>
      <c r="FZ92" s="28">
        <f>FZ72-FZ79-FZ86</f>
        <v/>
      </c>
      <c r="GA92" s="28">
        <f>GA72-GA79-GA86</f>
        <v/>
      </c>
      <c r="GB92" s="28">
        <f>GB72-GB79-GB86</f>
        <v/>
      </c>
      <c r="GC92" s="27">
        <f>GC72-GC79-GC86</f>
        <v/>
      </c>
    </row>
    <row r="94">
      <c r="B94" s="117" t="inlineStr">
        <is>
          <t>Tier 4</t>
        </is>
      </c>
      <c r="C94" s="857" t="n"/>
      <c r="D94" s="118" t="n"/>
      <c r="E94" s="118" t="n"/>
      <c r="F94" s="115" t="n"/>
      <c r="G94" s="115" t="n"/>
      <c r="H94" s="842" t="n"/>
      <c r="I94" s="842" t="n"/>
      <c r="J94" s="115" t="n"/>
      <c r="K94" s="115" t="n"/>
      <c r="L94" s="115" t="n"/>
      <c r="M94" s="115" t="n"/>
      <c r="N94" s="115" t="n"/>
      <c r="O94" s="115" t="n"/>
      <c r="P94" s="115" t="n"/>
      <c r="Q94" s="115" t="n"/>
      <c r="R94" s="115" t="n"/>
      <c r="S94" s="115" t="n"/>
      <c r="T94" s="115" t="n"/>
      <c r="U94" s="115" t="n"/>
      <c r="V94" s="115" t="n"/>
      <c r="W94" s="115" t="n"/>
      <c r="X94" s="115" t="n"/>
      <c r="Y94" s="115" t="n"/>
      <c r="Z94" s="115" t="n"/>
      <c r="AA94" s="115" t="n"/>
      <c r="AB94" s="115" t="n"/>
      <c r="AC94" s="115" t="n"/>
      <c r="AD94" s="115" t="n"/>
      <c r="AE94" s="115" t="n"/>
      <c r="AF94" s="115" t="n"/>
      <c r="AG94" s="115" t="n"/>
      <c r="AH94" s="115" t="n"/>
      <c r="AI94" s="115" t="n"/>
      <c r="AJ94" s="115" t="n"/>
      <c r="AK94" s="115" t="n"/>
      <c r="AL94" s="115" t="n"/>
      <c r="AM94" s="115" t="n"/>
      <c r="AN94" s="115" t="n"/>
      <c r="AO94" s="115" t="n"/>
      <c r="AP94" s="115" t="n"/>
      <c r="AQ94" s="115" t="n"/>
      <c r="AR94" s="115" t="n"/>
      <c r="AS94" s="115" t="n"/>
      <c r="AT94" s="115" t="n"/>
      <c r="AU94" s="115" t="n"/>
      <c r="AV94" s="115" t="n"/>
      <c r="AW94" s="115" t="n"/>
      <c r="AX94" s="115" t="n"/>
      <c r="AY94" s="115" t="n"/>
      <c r="AZ94" s="115" t="n"/>
      <c r="BA94" s="115" t="n"/>
      <c r="BB94" s="115" t="n"/>
      <c r="BC94" s="115" t="n"/>
      <c r="BD94" s="115" t="n"/>
      <c r="BE94" s="115" t="n"/>
      <c r="BF94" s="115" t="n"/>
      <c r="BG94" s="115" t="n"/>
      <c r="BH94" s="115" t="n"/>
      <c r="BI94" s="115" t="n"/>
      <c r="BJ94" s="115" t="n"/>
      <c r="BK94" s="115" t="n"/>
      <c r="BL94" s="115" t="n"/>
      <c r="BM94" s="115" t="n"/>
      <c r="BN94" s="115" t="n"/>
      <c r="BO94" s="115" t="n"/>
      <c r="BP94" s="115" t="n"/>
      <c r="BQ94" s="115" t="n"/>
      <c r="BR94" s="115" t="n"/>
      <c r="BS94" s="115" t="n"/>
      <c r="BT94" s="115" t="n"/>
      <c r="BU94" s="115" t="n"/>
      <c r="BV94" s="115" t="n"/>
      <c r="BW94" s="115" t="n"/>
      <c r="BX94" s="115" t="n"/>
      <c r="BY94" s="115" t="n"/>
      <c r="BZ94" s="115" t="n"/>
      <c r="CA94" s="115" t="n"/>
      <c r="CB94" s="115" t="n"/>
      <c r="CC94" s="115" t="n"/>
      <c r="CD94" s="115" t="n"/>
      <c r="CE94" s="115" t="n"/>
      <c r="CF94" s="115" t="n"/>
      <c r="CG94" s="115" t="n"/>
      <c r="CH94" s="115" t="n"/>
      <c r="CI94" s="115" t="n"/>
      <c r="CJ94" s="115" t="n"/>
      <c r="CK94" s="115" t="n"/>
      <c r="CL94" s="115" t="n"/>
      <c r="CM94" s="115" t="n"/>
      <c r="CN94" s="115" t="n"/>
      <c r="CO94" s="115" t="n"/>
      <c r="CP94" s="115" t="n"/>
      <c r="CQ94" s="115" t="n"/>
      <c r="CR94" s="115" t="n"/>
      <c r="CS94" s="115" t="n"/>
      <c r="CT94" s="115" t="n"/>
      <c r="CU94" s="115" t="n"/>
      <c r="CV94" s="115" t="n"/>
      <c r="CW94" s="115" t="n"/>
      <c r="CX94" s="115" t="n"/>
      <c r="CY94" s="115" t="n"/>
      <c r="CZ94" s="115" t="n"/>
      <c r="DA94" s="115" t="n"/>
      <c r="DB94" s="115" t="n"/>
      <c r="DC94" s="115" t="n"/>
      <c r="DD94" s="115" t="n"/>
      <c r="DE94" s="115" t="n"/>
      <c r="DF94" s="115" t="n"/>
      <c r="DG94" s="115" t="n"/>
      <c r="DH94" s="115" t="n"/>
      <c r="DI94" s="115" t="n"/>
      <c r="DJ94" s="115" t="n"/>
      <c r="DK94" s="115" t="n"/>
      <c r="DL94" s="115" t="n"/>
      <c r="DM94" s="115" t="n"/>
      <c r="DN94" s="115" t="n"/>
      <c r="DO94" s="115" t="n"/>
      <c r="DP94" s="115" t="n"/>
      <c r="DQ94" s="115" t="n"/>
      <c r="DR94" s="115" t="n"/>
      <c r="DS94" s="115" t="n"/>
      <c r="DT94" s="115" t="n"/>
      <c r="DU94" s="115" t="n"/>
      <c r="DV94" s="115" t="n"/>
      <c r="DW94" s="115" t="n"/>
      <c r="DX94" s="115" t="n"/>
      <c r="DY94" s="115" t="n"/>
      <c r="DZ94" s="115" t="n"/>
      <c r="EA94" s="115" t="n"/>
      <c r="EB94" s="115" t="n"/>
      <c r="EC94" s="115" t="n"/>
      <c r="ED94" s="115" t="n"/>
      <c r="EE94" s="115" t="n"/>
      <c r="EF94" s="115" t="n"/>
      <c r="EG94" s="115" t="n"/>
      <c r="EH94" s="115" t="n"/>
      <c r="EI94" s="115" t="n"/>
      <c r="EJ94" s="115" t="n"/>
      <c r="EK94" s="115" t="n"/>
      <c r="EL94" s="115" t="n"/>
      <c r="EM94" s="115" t="n"/>
      <c r="EN94" s="115" t="n"/>
      <c r="EO94" s="115" t="n"/>
      <c r="EP94" s="115" t="n"/>
      <c r="EQ94" s="115" t="n"/>
      <c r="ER94" s="115" t="n"/>
      <c r="ES94" s="115" t="n"/>
      <c r="ET94" s="115" t="n"/>
      <c r="EU94" s="115" t="n"/>
      <c r="EV94" s="115" t="n"/>
      <c r="EW94" s="115" t="n"/>
      <c r="EX94" s="115" t="n"/>
      <c r="EY94" s="115" t="n"/>
      <c r="EZ94" s="115" t="n"/>
      <c r="FA94" s="115" t="n"/>
      <c r="FB94" s="115" t="n"/>
      <c r="FC94" s="115" t="n"/>
      <c r="FD94" s="115" t="n"/>
      <c r="FE94" s="115" t="n"/>
      <c r="FF94" s="115" t="n"/>
      <c r="FG94" s="115" t="n"/>
      <c r="FH94" s="115" t="n"/>
      <c r="FI94" s="115" t="n"/>
      <c r="FJ94" s="115" t="n"/>
      <c r="FK94" s="115" t="n"/>
      <c r="FL94" s="115" t="n"/>
      <c r="FM94" s="115" t="n"/>
      <c r="FN94" s="115" t="n"/>
      <c r="FO94" s="115" t="n"/>
      <c r="FP94" s="115" t="n"/>
      <c r="FQ94" s="115" t="n"/>
      <c r="FR94" s="115" t="n"/>
      <c r="FS94" s="115" t="n"/>
      <c r="FT94" s="115" t="n"/>
      <c r="FU94" s="115" t="n"/>
      <c r="FV94" s="115" t="n"/>
      <c r="FW94" s="115" t="n"/>
      <c r="FX94" s="115" t="n"/>
      <c r="FY94" s="115" t="n"/>
      <c r="FZ94" s="115" t="n"/>
      <c r="GA94" s="115" t="n"/>
      <c r="GB94" s="115" t="n"/>
      <c r="GC94" s="116" t="n"/>
    </row>
    <row r="95">
      <c r="B95" s="26" t="inlineStr">
        <is>
          <t>Limited Partner Distribution Calcs</t>
        </is>
      </c>
      <c r="C95" s="858">
        <f>SUM(F95:GC95)/SUM($F$92:$GC$92)</f>
        <v/>
      </c>
      <c r="D95" s="21" t="n"/>
      <c r="E95" s="21" t="n"/>
      <c r="F95" s="25">
        <f>F$92*$C23</f>
        <v/>
      </c>
      <c r="G95" s="25">
        <f>G$92*$C23</f>
        <v/>
      </c>
      <c r="H95" s="846">
        <f>H$92*$C23</f>
        <v/>
      </c>
      <c r="I95" s="846">
        <f>I$92*$C23</f>
        <v/>
      </c>
      <c r="J95" s="25">
        <f>J$92*$C23</f>
        <v/>
      </c>
      <c r="K95" s="25">
        <f>K$92*$C23</f>
        <v/>
      </c>
      <c r="L95" s="25">
        <f>L$92*$C23</f>
        <v/>
      </c>
      <c r="M95" s="25">
        <f>M$92*$C23</f>
        <v/>
      </c>
      <c r="N95" s="25">
        <f>N$92*$C23</f>
        <v/>
      </c>
      <c r="O95" s="25">
        <f>O$92*$C23</f>
        <v/>
      </c>
      <c r="P95" s="25">
        <f>P$92*$C23</f>
        <v/>
      </c>
      <c r="Q95" s="25">
        <f>Q$92*$C23</f>
        <v/>
      </c>
      <c r="R95" s="25">
        <f>R$92*$C23</f>
        <v/>
      </c>
      <c r="S95" s="25">
        <f>S$92*$C23</f>
        <v/>
      </c>
      <c r="T95" s="25">
        <f>T$92*$C23</f>
        <v/>
      </c>
      <c r="U95" s="25">
        <f>U$92*$C23</f>
        <v/>
      </c>
      <c r="V95" s="25">
        <f>V$92*$C23</f>
        <v/>
      </c>
      <c r="W95" s="25">
        <f>W$92*$C23</f>
        <v/>
      </c>
      <c r="X95" s="25">
        <f>X$92*$C23</f>
        <v/>
      </c>
      <c r="Y95" s="25">
        <f>Y$92*$C23</f>
        <v/>
      </c>
      <c r="Z95" s="25">
        <f>Z$92*$C23</f>
        <v/>
      </c>
      <c r="AA95" s="25">
        <f>AA$92*$C23</f>
        <v/>
      </c>
      <c r="AB95" s="25">
        <f>AB$92*$C23</f>
        <v/>
      </c>
      <c r="AC95" s="25">
        <f>AC$92*$C23</f>
        <v/>
      </c>
      <c r="AD95" s="25">
        <f>AD$92*$C23</f>
        <v/>
      </c>
      <c r="AE95" s="25">
        <f>AE$92*$C23</f>
        <v/>
      </c>
      <c r="AF95" s="25">
        <f>AF$92*$C23</f>
        <v/>
      </c>
      <c r="AG95" s="25">
        <f>AG$92*$C23</f>
        <v/>
      </c>
      <c r="AH95" s="25">
        <f>AH$92*$C23</f>
        <v/>
      </c>
      <c r="AI95" s="25">
        <f>AI$92*$C23</f>
        <v/>
      </c>
      <c r="AJ95" s="25">
        <f>AJ$92*$C23</f>
        <v/>
      </c>
      <c r="AK95" s="25">
        <f>AK$92*$C23</f>
        <v/>
      </c>
      <c r="AL95" s="25">
        <f>AL$92*$C23</f>
        <v/>
      </c>
      <c r="AM95" s="25">
        <f>AM$92*$C23</f>
        <v/>
      </c>
      <c r="AN95" s="25">
        <f>AN$92*$C23</f>
        <v/>
      </c>
      <c r="AO95" s="25">
        <f>AO$92*$C23</f>
        <v/>
      </c>
      <c r="AP95" s="25">
        <f>AP$92*$C23</f>
        <v/>
      </c>
      <c r="AQ95" s="25">
        <f>AQ$92*$C23</f>
        <v/>
      </c>
      <c r="AR95" s="25">
        <f>AR$92*$C23</f>
        <v/>
      </c>
      <c r="AS95" s="25">
        <f>AS$92*$C23</f>
        <v/>
      </c>
      <c r="AT95" s="25">
        <f>AT$92*$C23</f>
        <v/>
      </c>
      <c r="AU95" s="25">
        <f>AU$92*$C23</f>
        <v/>
      </c>
      <c r="AV95" s="25">
        <f>AV$92*$C23</f>
        <v/>
      </c>
      <c r="AW95" s="25">
        <f>AW$92*$C23</f>
        <v/>
      </c>
      <c r="AX95" s="25">
        <f>AX$92*$C23</f>
        <v/>
      </c>
      <c r="AY95" s="25">
        <f>AY$92*$C23</f>
        <v/>
      </c>
      <c r="AZ95" s="25">
        <f>AZ$92*$C23</f>
        <v/>
      </c>
      <c r="BA95" s="25">
        <f>BA$92*$C23</f>
        <v/>
      </c>
      <c r="BB95" s="25">
        <f>BB$92*$C23</f>
        <v/>
      </c>
      <c r="BC95" s="25">
        <f>BC$92*$C23</f>
        <v/>
      </c>
      <c r="BD95" s="25">
        <f>BD$92*$C23</f>
        <v/>
      </c>
      <c r="BE95" s="25">
        <f>BE$92*$C23</f>
        <v/>
      </c>
      <c r="BF95" s="25">
        <f>BF$92*$C23</f>
        <v/>
      </c>
      <c r="BG95" s="25">
        <f>BG$92*$C23</f>
        <v/>
      </c>
      <c r="BH95" s="25">
        <f>BH$92*$C23</f>
        <v/>
      </c>
      <c r="BI95" s="25">
        <f>BI$92*$C23</f>
        <v/>
      </c>
      <c r="BJ95" s="25">
        <f>BJ$92*$C23</f>
        <v/>
      </c>
      <c r="BK95" s="25">
        <f>BK$92*$C23</f>
        <v/>
      </c>
      <c r="BL95" s="25">
        <f>BL$92*$C23</f>
        <v/>
      </c>
      <c r="BM95" s="25">
        <f>BM$92*$C23</f>
        <v/>
      </c>
      <c r="BN95" s="25">
        <f>BN$92*$C23</f>
        <v/>
      </c>
      <c r="BO95" s="25">
        <f>BO$92*$C23</f>
        <v/>
      </c>
      <c r="BP95" s="25">
        <f>BP$92*$C23</f>
        <v/>
      </c>
      <c r="BQ95" s="25">
        <f>BQ$92*$C23</f>
        <v/>
      </c>
      <c r="BR95" s="25">
        <f>BR$92*$C23</f>
        <v/>
      </c>
      <c r="BS95" s="25">
        <f>BS$92*$C23</f>
        <v/>
      </c>
      <c r="BT95" s="25">
        <f>BT$92*$C23</f>
        <v/>
      </c>
      <c r="BU95" s="25">
        <f>BU$92*$C23</f>
        <v/>
      </c>
      <c r="BV95" s="25">
        <f>BV$92*$C23</f>
        <v/>
      </c>
      <c r="BW95" s="25">
        <f>BW$92*$C23</f>
        <v/>
      </c>
      <c r="BX95" s="25">
        <f>BX$92*$C23</f>
        <v/>
      </c>
      <c r="BY95" s="25">
        <f>BY$92*$C23</f>
        <v/>
      </c>
      <c r="BZ95" s="25">
        <f>BZ$92*$C23</f>
        <v/>
      </c>
      <c r="CA95" s="25">
        <f>CA$92*$C23</f>
        <v/>
      </c>
      <c r="CB95" s="25">
        <f>CB$92*$C23</f>
        <v/>
      </c>
      <c r="CC95" s="25">
        <f>CC$92*$C23</f>
        <v/>
      </c>
      <c r="CD95" s="25">
        <f>CD$92*$C23</f>
        <v/>
      </c>
      <c r="CE95" s="25">
        <f>CE$92*$C23</f>
        <v/>
      </c>
      <c r="CF95" s="25">
        <f>CF$92*$C23</f>
        <v/>
      </c>
      <c r="CG95" s="25">
        <f>CG$92*$C23</f>
        <v/>
      </c>
      <c r="CH95" s="25">
        <f>CH$92*$C23</f>
        <v/>
      </c>
      <c r="CI95" s="25">
        <f>CI$92*$C23</f>
        <v/>
      </c>
      <c r="CJ95" s="25">
        <f>CJ$92*$C23</f>
        <v/>
      </c>
      <c r="CK95" s="25">
        <f>CK$92*$C23</f>
        <v/>
      </c>
      <c r="CL95" s="25">
        <f>CL$92*$C23</f>
        <v/>
      </c>
      <c r="CM95" s="25">
        <f>CM$92*$C23</f>
        <v/>
      </c>
      <c r="CN95" s="25">
        <f>CN$92*$C23</f>
        <v/>
      </c>
      <c r="CO95" s="25">
        <f>CO$92*$C23</f>
        <v/>
      </c>
      <c r="CP95" s="25">
        <f>CP$92*$C23</f>
        <v/>
      </c>
      <c r="CQ95" s="25">
        <f>CQ$92*$C23</f>
        <v/>
      </c>
      <c r="CR95" s="25">
        <f>CR$92*$C23</f>
        <v/>
      </c>
      <c r="CS95" s="25">
        <f>CS$92*$C23</f>
        <v/>
      </c>
      <c r="CT95" s="25">
        <f>CT$92*$C23</f>
        <v/>
      </c>
      <c r="CU95" s="25">
        <f>CU$92*$C23</f>
        <v/>
      </c>
      <c r="CV95" s="25">
        <f>CV$92*$C23</f>
        <v/>
      </c>
      <c r="CW95" s="25">
        <f>CW$92*$C23</f>
        <v/>
      </c>
      <c r="CX95" s="25">
        <f>CX$92*$C23</f>
        <v/>
      </c>
      <c r="CY95" s="25">
        <f>CY$92*$C23</f>
        <v/>
      </c>
      <c r="CZ95" s="25">
        <f>CZ$92*$C23</f>
        <v/>
      </c>
      <c r="DA95" s="25">
        <f>DA$92*$C23</f>
        <v/>
      </c>
      <c r="DB95" s="25">
        <f>DB$92*$C23</f>
        <v/>
      </c>
      <c r="DC95" s="25">
        <f>DC$92*$C23</f>
        <v/>
      </c>
      <c r="DD95" s="25">
        <f>DD$92*$C23</f>
        <v/>
      </c>
      <c r="DE95" s="25">
        <f>DE$92*$C23</f>
        <v/>
      </c>
      <c r="DF95" s="25">
        <f>DF$92*$C23</f>
        <v/>
      </c>
      <c r="DG95" s="25">
        <f>DG$92*$C23</f>
        <v/>
      </c>
      <c r="DH95" s="25">
        <f>DH$92*$C23</f>
        <v/>
      </c>
      <c r="DI95" s="25">
        <f>DI$92*$C23</f>
        <v/>
      </c>
      <c r="DJ95" s="25">
        <f>DJ$92*$C23</f>
        <v/>
      </c>
      <c r="DK95" s="25">
        <f>DK$92*$C23</f>
        <v/>
      </c>
      <c r="DL95" s="25">
        <f>DL$92*$C23</f>
        <v/>
      </c>
      <c r="DM95" s="25">
        <f>DM$92*$C23</f>
        <v/>
      </c>
      <c r="DN95" s="25">
        <f>DN$92*$C23</f>
        <v/>
      </c>
      <c r="DO95" s="25">
        <f>DO$92*$C23</f>
        <v/>
      </c>
      <c r="DP95" s="25">
        <f>DP$92*$C23</f>
        <v/>
      </c>
      <c r="DQ95" s="25">
        <f>DQ$92*$C23</f>
        <v/>
      </c>
      <c r="DR95" s="25">
        <f>DR$92*$C23</f>
        <v/>
      </c>
      <c r="DS95" s="25">
        <f>DS$92*$C23</f>
        <v/>
      </c>
      <c r="DT95" s="25">
        <f>DT$92*$C23</f>
        <v/>
      </c>
      <c r="DU95" s="25">
        <f>DU$92*$C23</f>
        <v/>
      </c>
      <c r="DV95" s="25">
        <f>DV$92*$C23</f>
        <v/>
      </c>
      <c r="DW95" s="25">
        <f>DW$92*$C23</f>
        <v/>
      </c>
      <c r="DX95" s="25">
        <f>DX$92*$C23</f>
        <v/>
      </c>
      <c r="DY95" s="25">
        <f>DY$92*$C23</f>
        <v/>
      </c>
      <c r="DZ95" s="25">
        <f>DZ$92*$C23</f>
        <v/>
      </c>
      <c r="EA95" s="25">
        <f>EA$92*$C23</f>
        <v/>
      </c>
      <c r="EB95" s="25">
        <f>EB$92*$C23</f>
        <v/>
      </c>
      <c r="EC95" s="25">
        <f>EC$92*$C23</f>
        <v/>
      </c>
      <c r="ED95" s="25">
        <f>ED$92*$C23</f>
        <v/>
      </c>
      <c r="EE95" s="25">
        <f>EE$92*$C23</f>
        <v/>
      </c>
      <c r="EF95" s="25">
        <f>EF$92*$C23</f>
        <v/>
      </c>
      <c r="EG95" s="25">
        <f>EG$92*$C23</f>
        <v/>
      </c>
      <c r="EH95" s="25">
        <f>EH$92*$C23</f>
        <v/>
      </c>
      <c r="EI95" s="25">
        <f>EI$92*$C23</f>
        <v/>
      </c>
      <c r="EJ95" s="25">
        <f>EJ$92*$C23</f>
        <v/>
      </c>
      <c r="EK95" s="25">
        <f>EK$92*$C23</f>
        <v/>
      </c>
      <c r="EL95" s="25">
        <f>EL$92*$C23</f>
        <v/>
      </c>
      <c r="EM95" s="25">
        <f>EM$92*$C23</f>
        <v/>
      </c>
      <c r="EN95" s="25">
        <f>EN$92*$C23</f>
        <v/>
      </c>
      <c r="EO95" s="25">
        <f>EO$92*$C23</f>
        <v/>
      </c>
      <c r="EP95" s="25">
        <f>EP$92*$C23</f>
        <v/>
      </c>
      <c r="EQ95" s="25">
        <f>EQ$92*$C23</f>
        <v/>
      </c>
      <c r="ER95" s="25">
        <f>ER$92*$C23</f>
        <v/>
      </c>
      <c r="ES95" s="25">
        <f>ES$92*$C23</f>
        <v/>
      </c>
      <c r="ET95" s="25">
        <f>ET$92*$C23</f>
        <v/>
      </c>
      <c r="EU95" s="25">
        <f>EU$92*$C23</f>
        <v/>
      </c>
      <c r="EV95" s="25">
        <f>EV$92*$C23</f>
        <v/>
      </c>
      <c r="EW95" s="25">
        <f>EW$92*$C23</f>
        <v/>
      </c>
      <c r="EX95" s="25">
        <f>EX$92*$C23</f>
        <v/>
      </c>
      <c r="EY95" s="25">
        <f>EY$92*$C23</f>
        <v/>
      </c>
      <c r="EZ95" s="25">
        <f>EZ$92*$C23</f>
        <v/>
      </c>
      <c r="FA95" s="25">
        <f>FA$92*$C23</f>
        <v/>
      </c>
      <c r="FB95" s="25">
        <f>FB$92*$C23</f>
        <v/>
      </c>
      <c r="FC95" s="25">
        <f>FC$92*$C23</f>
        <v/>
      </c>
      <c r="FD95" s="25">
        <f>FD$92*$C23</f>
        <v/>
      </c>
      <c r="FE95" s="25">
        <f>FE$92*$C23</f>
        <v/>
      </c>
      <c r="FF95" s="25">
        <f>FF$92*$C23</f>
        <v/>
      </c>
      <c r="FG95" s="25">
        <f>FG$92*$C23</f>
        <v/>
      </c>
      <c r="FH95" s="25">
        <f>FH$92*$C23</f>
        <v/>
      </c>
      <c r="FI95" s="25">
        <f>FI$92*$C23</f>
        <v/>
      </c>
      <c r="FJ95" s="25">
        <f>FJ$92*$C23</f>
        <v/>
      </c>
      <c r="FK95" s="25">
        <f>FK$92*$C23</f>
        <v/>
      </c>
      <c r="FL95" s="25">
        <f>FL$92*$C23</f>
        <v/>
      </c>
      <c r="FM95" s="25">
        <f>FM$92*$C23</f>
        <v/>
      </c>
      <c r="FN95" s="25">
        <f>FN$92*$C23</f>
        <v/>
      </c>
      <c r="FO95" s="25">
        <f>FO$92*$C23</f>
        <v/>
      </c>
      <c r="FP95" s="25">
        <f>FP$92*$C23</f>
        <v/>
      </c>
      <c r="FQ95" s="25">
        <f>FQ$92*$C23</f>
        <v/>
      </c>
      <c r="FR95" s="25">
        <f>FR$92*$C23</f>
        <v/>
      </c>
      <c r="FS95" s="25">
        <f>FS$92*$C23</f>
        <v/>
      </c>
      <c r="FT95" s="25">
        <f>FT$92*$C23</f>
        <v/>
      </c>
      <c r="FU95" s="25">
        <f>FU$92*$C23</f>
        <v/>
      </c>
      <c r="FV95" s="25">
        <f>FV$92*$C23</f>
        <v/>
      </c>
      <c r="FW95" s="25">
        <f>FW$92*$C23</f>
        <v/>
      </c>
      <c r="FX95" s="25">
        <f>FX$92*$C23</f>
        <v/>
      </c>
      <c r="FY95" s="25">
        <f>FY$92*$C23</f>
        <v/>
      </c>
      <c r="FZ95" s="25">
        <f>FZ$92*$C23</f>
        <v/>
      </c>
      <c r="GA95" s="25">
        <f>GA$92*$C23</f>
        <v/>
      </c>
      <c r="GB95" s="25">
        <f>GB$92*$C23</f>
        <v/>
      </c>
      <c r="GC95" s="24">
        <f>GC$92*$C23</f>
        <v/>
      </c>
    </row>
    <row r="96">
      <c r="B96" s="834" t="inlineStr">
        <is>
          <t>Sponsor Distribution Calcs</t>
        </is>
      </c>
      <c r="C96" s="859">
        <f>SUM(F96:GC96)/SUM($F$92:$GC$92)</f>
        <v/>
      </c>
      <c r="D96" s="10" t="n"/>
      <c r="E96" s="10" t="n"/>
      <c r="F96" s="23">
        <f>F$92*$C24</f>
        <v/>
      </c>
      <c r="G96" s="23">
        <f>G$92*$C24</f>
        <v/>
      </c>
      <c r="H96" s="843">
        <f>H$92*$C24</f>
        <v/>
      </c>
      <c r="I96" s="843">
        <f>I$92*$C24</f>
        <v/>
      </c>
      <c r="J96" s="23">
        <f>J$92*$C24</f>
        <v/>
      </c>
      <c r="K96" s="23">
        <f>K$92*$C24</f>
        <v/>
      </c>
      <c r="L96" s="23">
        <f>L$92*$C24</f>
        <v/>
      </c>
      <c r="M96" s="23">
        <f>M$92*$C24</f>
        <v/>
      </c>
      <c r="N96" s="23">
        <f>N$92*$C24</f>
        <v/>
      </c>
      <c r="O96" s="23">
        <f>O$92*$C24</f>
        <v/>
      </c>
      <c r="P96" s="23">
        <f>P$92*$C24</f>
        <v/>
      </c>
      <c r="Q96" s="23">
        <f>Q$92*$C24</f>
        <v/>
      </c>
      <c r="R96" s="23">
        <f>R$92*$C24</f>
        <v/>
      </c>
      <c r="S96" s="23">
        <f>S$92*$C24</f>
        <v/>
      </c>
      <c r="T96" s="23">
        <f>T$92*$C24</f>
        <v/>
      </c>
      <c r="U96" s="23">
        <f>U$92*$C24</f>
        <v/>
      </c>
      <c r="V96" s="23">
        <f>V$92*$C24</f>
        <v/>
      </c>
      <c r="W96" s="23">
        <f>W$92*$C24</f>
        <v/>
      </c>
      <c r="X96" s="23">
        <f>X$92*$C24</f>
        <v/>
      </c>
      <c r="Y96" s="23">
        <f>Y$92*$C24</f>
        <v/>
      </c>
      <c r="Z96" s="23">
        <f>Z$92*$C24</f>
        <v/>
      </c>
      <c r="AA96" s="23">
        <f>AA$92*$C24</f>
        <v/>
      </c>
      <c r="AB96" s="23">
        <f>AB$92*$C24</f>
        <v/>
      </c>
      <c r="AC96" s="23">
        <f>AC$92*$C24</f>
        <v/>
      </c>
      <c r="AD96" s="23">
        <f>AD$92*$C24</f>
        <v/>
      </c>
      <c r="AE96" s="23">
        <f>AE$92*$C24</f>
        <v/>
      </c>
      <c r="AF96" s="23">
        <f>AF$92*$C24</f>
        <v/>
      </c>
      <c r="AG96" s="23">
        <f>AG$92*$C24</f>
        <v/>
      </c>
      <c r="AH96" s="23">
        <f>AH$92*$C24</f>
        <v/>
      </c>
      <c r="AI96" s="23">
        <f>AI$92*$C24</f>
        <v/>
      </c>
      <c r="AJ96" s="23">
        <f>AJ$92*$C24</f>
        <v/>
      </c>
      <c r="AK96" s="23">
        <f>AK$92*$C24</f>
        <v/>
      </c>
      <c r="AL96" s="23">
        <f>AL$92*$C24</f>
        <v/>
      </c>
      <c r="AM96" s="23">
        <f>AM$92*$C24</f>
        <v/>
      </c>
      <c r="AN96" s="23">
        <f>AN$92*$C24</f>
        <v/>
      </c>
      <c r="AO96" s="23">
        <f>AO$92*$C24</f>
        <v/>
      </c>
      <c r="AP96" s="23">
        <f>AP$92*$C24</f>
        <v/>
      </c>
      <c r="AQ96" s="23">
        <f>AQ$92*$C24</f>
        <v/>
      </c>
      <c r="AR96" s="23">
        <f>AR$92*$C24</f>
        <v/>
      </c>
      <c r="AS96" s="23">
        <f>AS$92*$C24</f>
        <v/>
      </c>
      <c r="AT96" s="23">
        <f>AT$92*$C24</f>
        <v/>
      </c>
      <c r="AU96" s="23">
        <f>AU$92*$C24</f>
        <v/>
      </c>
      <c r="AV96" s="23">
        <f>AV$92*$C24</f>
        <v/>
      </c>
      <c r="AW96" s="23">
        <f>AW$92*$C24</f>
        <v/>
      </c>
      <c r="AX96" s="23">
        <f>AX$92*$C24</f>
        <v/>
      </c>
      <c r="AY96" s="23">
        <f>AY$92*$C24</f>
        <v/>
      </c>
      <c r="AZ96" s="23">
        <f>AZ$92*$C24</f>
        <v/>
      </c>
      <c r="BA96" s="23">
        <f>BA$92*$C24</f>
        <v/>
      </c>
      <c r="BB96" s="23">
        <f>BB$92*$C24</f>
        <v/>
      </c>
      <c r="BC96" s="23">
        <f>BC$92*$C24</f>
        <v/>
      </c>
      <c r="BD96" s="23">
        <f>BD$92*$C24</f>
        <v/>
      </c>
      <c r="BE96" s="23">
        <f>BE$92*$C24</f>
        <v/>
      </c>
      <c r="BF96" s="23">
        <f>BF$92*$C24</f>
        <v/>
      </c>
      <c r="BG96" s="23">
        <f>BG$92*$C24</f>
        <v/>
      </c>
      <c r="BH96" s="23">
        <f>BH$92*$C24</f>
        <v/>
      </c>
      <c r="BI96" s="23">
        <f>BI$92*$C24</f>
        <v/>
      </c>
      <c r="BJ96" s="23">
        <f>BJ$92*$C24</f>
        <v/>
      </c>
      <c r="BK96" s="23">
        <f>BK$92*$C24</f>
        <v/>
      </c>
      <c r="BL96" s="23">
        <f>BL$92*$C24</f>
        <v/>
      </c>
      <c r="BM96" s="23">
        <f>BM$92*$C24</f>
        <v/>
      </c>
      <c r="BN96" s="23">
        <f>BN$92*$C24</f>
        <v/>
      </c>
      <c r="BO96" s="23">
        <f>BO$92*$C24</f>
        <v/>
      </c>
      <c r="BP96" s="23">
        <f>BP$92*$C24</f>
        <v/>
      </c>
      <c r="BQ96" s="23">
        <f>BQ$92*$C24</f>
        <v/>
      </c>
      <c r="BR96" s="23">
        <f>BR$92*$C24</f>
        <v/>
      </c>
      <c r="BS96" s="23">
        <f>BS$92*$C24</f>
        <v/>
      </c>
      <c r="BT96" s="23">
        <f>BT$92*$C24</f>
        <v/>
      </c>
      <c r="BU96" s="23">
        <f>BU$92*$C24</f>
        <v/>
      </c>
      <c r="BV96" s="23">
        <f>BV$92*$C24</f>
        <v/>
      </c>
      <c r="BW96" s="23">
        <f>BW$92*$C24</f>
        <v/>
      </c>
      <c r="BX96" s="23">
        <f>BX$92*$C24</f>
        <v/>
      </c>
      <c r="BY96" s="23">
        <f>BY$92*$C24</f>
        <v/>
      </c>
      <c r="BZ96" s="23">
        <f>BZ$92*$C24</f>
        <v/>
      </c>
      <c r="CA96" s="23">
        <f>CA$92*$C24</f>
        <v/>
      </c>
      <c r="CB96" s="23">
        <f>CB$92*$C24</f>
        <v/>
      </c>
      <c r="CC96" s="23">
        <f>CC$92*$C24</f>
        <v/>
      </c>
      <c r="CD96" s="23">
        <f>CD$92*$C24</f>
        <v/>
      </c>
      <c r="CE96" s="23">
        <f>CE$92*$C24</f>
        <v/>
      </c>
      <c r="CF96" s="23">
        <f>CF$92*$C24</f>
        <v/>
      </c>
      <c r="CG96" s="23">
        <f>CG$92*$C24</f>
        <v/>
      </c>
      <c r="CH96" s="23">
        <f>CH$92*$C24</f>
        <v/>
      </c>
      <c r="CI96" s="23">
        <f>CI$92*$C24</f>
        <v/>
      </c>
      <c r="CJ96" s="23">
        <f>CJ$92*$C24</f>
        <v/>
      </c>
      <c r="CK96" s="23">
        <f>CK$92*$C24</f>
        <v/>
      </c>
      <c r="CL96" s="23">
        <f>CL$92*$C24</f>
        <v/>
      </c>
      <c r="CM96" s="23">
        <f>CM$92*$C24</f>
        <v/>
      </c>
      <c r="CN96" s="23">
        <f>CN$92*$C24</f>
        <v/>
      </c>
      <c r="CO96" s="23">
        <f>CO$92*$C24</f>
        <v/>
      </c>
      <c r="CP96" s="23">
        <f>CP$92*$C24</f>
        <v/>
      </c>
      <c r="CQ96" s="23">
        <f>CQ$92*$C24</f>
        <v/>
      </c>
      <c r="CR96" s="23">
        <f>CR$92*$C24</f>
        <v/>
      </c>
      <c r="CS96" s="23">
        <f>CS$92*$C24</f>
        <v/>
      </c>
      <c r="CT96" s="23">
        <f>CT$92*$C24</f>
        <v/>
      </c>
      <c r="CU96" s="23">
        <f>CU$92*$C24</f>
        <v/>
      </c>
      <c r="CV96" s="23">
        <f>CV$92*$C24</f>
        <v/>
      </c>
      <c r="CW96" s="23">
        <f>CW$92*$C24</f>
        <v/>
      </c>
      <c r="CX96" s="23">
        <f>CX$92*$C24</f>
        <v/>
      </c>
      <c r="CY96" s="23">
        <f>CY$92*$C24</f>
        <v/>
      </c>
      <c r="CZ96" s="23">
        <f>CZ$92*$C24</f>
        <v/>
      </c>
      <c r="DA96" s="23">
        <f>DA$92*$C24</f>
        <v/>
      </c>
      <c r="DB96" s="23">
        <f>DB$92*$C24</f>
        <v/>
      </c>
      <c r="DC96" s="23">
        <f>DC$92*$C24</f>
        <v/>
      </c>
      <c r="DD96" s="23">
        <f>DD$92*$C24</f>
        <v/>
      </c>
      <c r="DE96" s="23">
        <f>DE$92*$C24</f>
        <v/>
      </c>
      <c r="DF96" s="23">
        <f>DF$92*$C24</f>
        <v/>
      </c>
      <c r="DG96" s="23">
        <f>DG$92*$C24</f>
        <v/>
      </c>
      <c r="DH96" s="23">
        <f>DH$92*$C24</f>
        <v/>
      </c>
      <c r="DI96" s="23">
        <f>DI$92*$C24</f>
        <v/>
      </c>
      <c r="DJ96" s="23">
        <f>DJ$92*$C24</f>
        <v/>
      </c>
      <c r="DK96" s="23">
        <f>DK$92*$C24</f>
        <v/>
      </c>
      <c r="DL96" s="23">
        <f>DL$92*$C24</f>
        <v/>
      </c>
      <c r="DM96" s="23">
        <f>DM$92*$C24</f>
        <v/>
      </c>
      <c r="DN96" s="23">
        <f>DN$92*$C24</f>
        <v/>
      </c>
      <c r="DO96" s="23">
        <f>DO$92*$C24</f>
        <v/>
      </c>
      <c r="DP96" s="23">
        <f>DP$92*$C24</f>
        <v/>
      </c>
      <c r="DQ96" s="23">
        <f>DQ$92*$C24</f>
        <v/>
      </c>
      <c r="DR96" s="23">
        <f>DR$92*$C24</f>
        <v/>
      </c>
      <c r="DS96" s="23">
        <f>DS$92*$C24</f>
        <v/>
      </c>
      <c r="DT96" s="23">
        <f>DT$92*$C24</f>
        <v/>
      </c>
      <c r="DU96" s="23">
        <f>DU$92*$C24</f>
        <v/>
      </c>
      <c r="DV96" s="23">
        <f>DV$92*$C24</f>
        <v/>
      </c>
      <c r="DW96" s="23">
        <f>DW$92*$C24</f>
        <v/>
      </c>
      <c r="DX96" s="23">
        <f>DX$92*$C24</f>
        <v/>
      </c>
      <c r="DY96" s="23">
        <f>DY$92*$C24</f>
        <v/>
      </c>
      <c r="DZ96" s="23">
        <f>DZ$92*$C24</f>
        <v/>
      </c>
      <c r="EA96" s="23">
        <f>EA$92*$C24</f>
        <v/>
      </c>
      <c r="EB96" s="23">
        <f>EB$92*$C24</f>
        <v/>
      </c>
      <c r="EC96" s="23">
        <f>EC$92*$C24</f>
        <v/>
      </c>
      <c r="ED96" s="23">
        <f>ED$92*$C24</f>
        <v/>
      </c>
      <c r="EE96" s="23">
        <f>EE$92*$C24</f>
        <v/>
      </c>
      <c r="EF96" s="23">
        <f>EF$92*$C24</f>
        <v/>
      </c>
      <c r="EG96" s="23">
        <f>EG$92*$C24</f>
        <v/>
      </c>
      <c r="EH96" s="23">
        <f>EH$92*$C24</f>
        <v/>
      </c>
      <c r="EI96" s="23">
        <f>EI$92*$C24</f>
        <v/>
      </c>
      <c r="EJ96" s="23">
        <f>EJ$92*$C24</f>
        <v/>
      </c>
      <c r="EK96" s="23">
        <f>EK$92*$C24</f>
        <v/>
      </c>
      <c r="EL96" s="23">
        <f>EL$92*$C24</f>
        <v/>
      </c>
      <c r="EM96" s="23">
        <f>EM$92*$C24</f>
        <v/>
      </c>
      <c r="EN96" s="23">
        <f>EN$92*$C24</f>
        <v/>
      </c>
      <c r="EO96" s="23">
        <f>EO$92*$C24</f>
        <v/>
      </c>
      <c r="EP96" s="23">
        <f>EP$92*$C24</f>
        <v/>
      </c>
      <c r="EQ96" s="23">
        <f>EQ$92*$C24</f>
        <v/>
      </c>
      <c r="ER96" s="23">
        <f>ER$92*$C24</f>
        <v/>
      </c>
      <c r="ES96" s="23">
        <f>ES$92*$C24</f>
        <v/>
      </c>
      <c r="ET96" s="23">
        <f>ET$92*$C24</f>
        <v/>
      </c>
      <c r="EU96" s="23">
        <f>EU$92*$C24</f>
        <v/>
      </c>
      <c r="EV96" s="23">
        <f>EV$92*$C24</f>
        <v/>
      </c>
      <c r="EW96" s="23">
        <f>EW$92*$C24</f>
        <v/>
      </c>
      <c r="EX96" s="23">
        <f>EX$92*$C24</f>
        <v/>
      </c>
      <c r="EY96" s="23">
        <f>EY$92*$C24</f>
        <v/>
      </c>
      <c r="EZ96" s="23">
        <f>EZ$92*$C24</f>
        <v/>
      </c>
      <c r="FA96" s="23">
        <f>FA$92*$C24</f>
        <v/>
      </c>
      <c r="FB96" s="23">
        <f>FB$92*$C24</f>
        <v/>
      </c>
      <c r="FC96" s="23">
        <f>FC$92*$C24</f>
        <v/>
      </c>
      <c r="FD96" s="23">
        <f>FD$92*$C24</f>
        <v/>
      </c>
      <c r="FE96" s="23">
        <f>FE$92*$C24</f>
        <v/>
      </c>
      <c r="FF96" s="23">
        <f>FF$92*$C24</f>
        <v/>
      </c>
      <c r="FG96" s="23">
        <f>FG$92*$C24</f>
        <v/>
      </c>
      <c r="FH96" s="23">
        <f>FH$92*$C24</f>
        <v/>
      </c>
      <c r="FI96" s="23">
        <f>FI$92*$C24</f>
        <v/>
      </c>
      <c r="FJ96" s="23">
        <f>FJ$92*$C24</f>
        <v/>
      </c>
      <c r="FK96" s="23">
        <f>FK$92*$C24</f>
        <v/>
      </c>
      <c r="FL96" s="23">
        <f>FL$92*$C24</f>
        <v/>
      </c>
      <c r="FM96" s="23">
        <f>FM$92*$C24</f>
        <v/>
      </c>
      <c r="FN96" s="23">
        <f>FN$92*$C24</f>
        <v/>
      </c>
      <c r="FO96" s="23">
        <f>FO$92*$C24</f>
        <v/>
      </c>
      <c r="FP96" s="23">
        <f>FP$92*$C24</f>
        <v/>
      </c>
      <c r="FQ96" s="23">
        <f>FQ$92*$C24</f>
        <v/>
      </c>
      <c r="FR96" s="23">
        <f>FR$92*$C24</f>
        <v/>
      </c>
      <c r="FS96" s="23">
        <f>FS$92*$C24</f>
        <v/>
      </c>
      <c r="FT96" s="23">
        <f>FT$92*$C24</f>
        <v/>
      </c>
      <c r="FU96" s="23">
        <f>FU$92*$C24</f>
        <v/>
      </c>
      <c r="FV96" s="23">
        <f>FV$92*$C24</f>
        <v/>
      </c>
      <c r="FW96" s="23">
        <f>FW$92*$C24</f>
        <v/>
      </c>
      <c r="FX96" s="23">
        <f>FX$92*$C24</f>
        <v/>
      </c>
      <c r="FY96" s="23">
        <f>FY$92*$C24</f>
        <v/>
      </c>
      <c r="FZ96" s="23">
        <f>FZ$92*$C24</f>
        <v/>
      </c>
      <c r="GA96" s="23">
        <f>GA$92*$C24</f>
        <v/>
      </c>
      <c r="GB96" s="23">
        <f>GB$92*$C24</f>
        <v/>
      </c>
      <c r="GC96" s="22">
        <f>GC$92*$C24</f>
        <v/>
      </c>
    </row>
    <row r="98">
      <c r="B98" s="117" t="inlineStr">
        <is>
          <t>Total Cash Flow</t>
        </is>
      </c>
      <c r="C98" s="857" t="n"/>
      <c r="D98" s="118" t="n"/>
      <c r="E98" s="118" t="n"/>
      <c r="F98" s="115" t="n"/>
      <c r="G98" s="115" t="n"/>
      <c r="H98" s="842" t="n"/>
      <c r="I98" s="842" t="n"/>
      <c r="J98" s="115" t="n"/>
      <c r="K98" s="115" t="n"/>
      <c r="L98" s="115" t="n"/>
      <c r="M98" s="115" t="n"/>
      <c r="N98" s="115" t="n"/>
      <c r="O98" s="115" t="n"/>
      <c r="P98" s="115" t="n"/>
      <c r="Q98" s="115" t="n"/>
      <c r="R98" s="115" t="n"/>
      <c r="S98" s="115" t="n"/>
      <c r="T98" s="115" t="n"/>
      <c r="U98" s="115" t="n"/>
      <c r="V98" s="115" t="n"/>
      <c r="W98" s="115" t="n"/>
      <c r="X98" s="115" t="n"/>
      <c r="Y98" s="115" t="n"/>
      <c r="Z98" s="115" t="n"/>
      <c r="AA98" s="115" t="n"/>
      <c r="AB98" s="115" t="n"/>
      <c r="AC98" s="115" t="n"/>
      <c r="AD98" s="115" t="n"/>
      <c r="AE98" s="115" t="n"/>
      <c r="AF98" s="115" t="n"/>
      <c r="AG98" s="115" t="n"/>
      <c r="AH98" s="115" t="n"/>
      <c r="AI98" s="115" t="n"/>
      <c r="AJ98" s="115" t="n"/>
      <c r="AK98" s="115" t="n"/>
      <c r="AL98" s="115" t="n"/>
      <c r="AM98" s="115" t="n"/>
      <c r="AN98" s="115" t="n"/>
      <c r="AO98" s="115" t="n"/>
      <c r="AP98" s="115" t="n"/>
      <c r="AQ98" s="115" t="n"/>
      <c r="AR98" s="115" t="n"/>
      <c r="AS98" s="115" t="n"/>
      <c r="AT98" s="115" t="n"/>
      <c r="AU98" s="115" t="n"/>
      <c r="AV98" s="115" t="n"/>
      <c r="AW98" s="115" t="n"/>
      <c r="AX98" s="115" t="n"/>
      <c r="AY98" s="115" t="n"/>
      <c r="AZ98" s="115" t="n"/>
      <c r="BA98" s="115" t="n"/>
      <c r="BB98" s="115" t="n"/>
      <c r="BC98" s="115" t="n"/>
      <c r="BD98" s="115" t="n"/>
      <c r="BE98" s="115" t="n"/>
      <c r="BF98" s="115" t="n"/>
      <c r="BG98" s="115" t="n"/>
      <c r="BH98" s="115" t="n"/>
      <c r="BI98" s="115" t="n"/>
      <c r="BJ98" s="115" t="n"/>
      <c r="BK98" s="115" t="n"/>
      <c r="BL98" s="115" t="n"/>
      <c r="BM98" s="115" t="n"/>
      <c r="BN98" s="115" t="n"/>
      <c r="BO98" s="115" t="n"/>
      <c r="BP98" s="115" t="n"/>
      <c r="BQ98" s="115" t="n"/>
      <c r="BR98" s="115" t="n"/>
      <c r="BS98" s="115" t="n"/>
      <c r="BT98" s="115" t="n"/>
      <c r="BU98" s="115" t="n"/>
      <c r="BV98" s="115" t="n"/>
      <c r="BW98" s="115" t="n"/>
      <c r="BX98" s="115" t="n"/>
      <c r="BY98" s="115" t="n"/>
      <c r="BZ98" s="115" t="n"/>
      <c r="CA98" s="115" t="n"/>
      <c r="CB98" s="115" t="n"/>
      <c r="CC98" s="115" t="n"/>
      <c r="CD98" s="115" t="n"/>
      <c r="CE98" s="115" t="n"/>
      <c r="CF98" s="115" t="n"/>
      <c r="CG98" s="115" t="n"/>
      <c r="CH98" s="115" t="n"/>
      <c r="CI98" s="115" t="n"/>
      <c r="CJ98" s="115" t="n"/>
      <c r="CK98" s="115" t="n"/>
      <c r="CL98" s="115" t="n"/>
      <c r="CM98" s="115" t="n"/>
      <c r="CN98" s="115" t="n"/>
      <c r="CO98" s="115" t="n"/>
      <c r="CP98" s="115" t="n"/>
      <c r="CQ98" s="115" t="n"/>
      <c r="CR98" s="115" t="n"/>
      <c r="CS98" s="115" t="n"/>
      <c r="CT98" s="115" t="n"/>
      <c r="CU98" s="115" t="n"/>
      <c r="CV98" s="115" t="n"/>
      <c r="CW98" s="115" t="n"/>
      <c r="CX98" s="115" t="n"/>
      <c r="CY98" s="115" t="n"/>
      <c r="CZ98" s="115" t="n"/>
      <c r="DA98" s="115" t="n"/>
      <c r="DB98" s="115" t="n"/>
      <c r="DC98" s="115" t="n"/>
      <c r="DD98" s="115" t="n"/>
      <c r="DE98" s="115" t="n"/>
      <c r="DF98" s="115" t="n"/>
      <c r="DG98" s="115" t="n"/>
      <c r="DH98" s="115" t="n"/>
      <c r="DI98" s="115" t="n"/>
      <c r="DJ98" s="115" t="n"/>
      <c r="DK98" s="115" t="n"/>
      <c r="DL98" s="115" t="n"/>
      <c r="DM98" s="115" t="n"/>
      <c r="DN98" s="115" t="n"/>
      <c r="DO98" s="115" t="n"/>
      <c r="DP98" s="115" t="n"/>
      <c r="DQ98" s="115" t="n"/>
      <c r="DR98" s="115" t="n"/>
      <c r="DS98" s="115" t="n"/>
      <c r="DT98" s="115" t="n"/>
      <c r="DU98" s="115" t="n"/>
      <c r="DV98" s="115" t="n"/>
      <c r="DW98" s="115" t="n"/>
      <c r="DX98" s="115" t="n"/>
      <c r="DY98" s="115" t="n"/>
      <c r="DZ98" s="115" t="n"/>
      <c r="EA98" s="115" t="n"/>
      <c r="EB98" s="115" t="n"/>
      <c r="EC98" s="115" t="n"/>
      <c r="ED98" s="115" t="n"/>
      <c r="EE98" s="115" t="n"/>
      <c r="EF98" s="115" t="n"/>
      <c r="EG98" s="115" t="n"/>
      <c r="EH98" s="115" t="n"/>
      <c r="EI98" s="115" t="n"/>
      <c r="EJ98" s="115" t="n"/>
      <c r="EK98" s="115" t="n"/>
      <c r="EL98" s="115" t="n"/>
      <c r="EM98" s="115" t="n"/>
      <c r="EN98" s="115" t="n"/>
      <c r="EO98" s="115" t="n"/>
      <c r="EP98" s="115" t="n"/>
      <c r="EQ98" s="115" t="n"/>
      <c r="ER98" s="115" t="n"/>
      <c r="ES98" s="115" t="n"/>
      <c r="ET98" s="115" t="n"/>
      <c r="EU98" s="115" t="n"/>
      <c r="EV98" s="115" t="n"/>
      <c r="EW98" s="115" t="n"/>
      <c r="EX98" s="115" t="n"/>
      <c r="EY98" s="115" t="n"/>
      <c r="EZ98" s="115" t="n"/>
      <c r="FA98" s="115" t="n"/>
      <c r="FB98" s="115" t="n"/>
      <c r="FC98" s="115" t="n"/>
      <c r="FD98" s="115" t="n"/>
      <c r="FE98" s="115" t="n"/>
      <c r="FF98" s="115" t="n"/>
      <c r="FG98" s="115" t="n"/>
      <c r="FH98" s="115" t="n"/>
      <c r="FI98" s="115" t="n"/>
      <c r="FJ98" s="115" t="n"/>
      <c r="FK98" s="115" t="n"/>
      <c r="FL98" s="115" t="n"/>
      <c r="FM98" s="115" t="n"/>
      <c r="FN98" s="115" t="n"/>
      <c r="FO98" s="115" t="n"/>
      <c r="FP98" s="115" t="n"/>
      <c r="FQ98" s="115" t="n"/>
      <c r="FR98" s="115" t="n"/>
      <c r="FS98" s="115" t="n"/>
      <c r="FT98" s="115" t="n"/>
      <c r="FU98" s="115" t="n"/>
      <c r="FV98" s="115" t="n"/>
      <c r="FW98" s="115" t="n"/>
      <c r="FX98" s="115" t="n"/>
      <c r="FY98" s="115" t="n"/>
      <c r="FZ98" s="115" t="n"/>
      <c r="GA98" s="115" t="n"/>
      <c r="GB98" s="115" t="n"/>
      <c r="GC98" s="116" t="n"/>
    </row>
    <row r="99">
      <c r="B99" s="26" t="inlineStr">
        <is>
          <t>LP Cash Flow</t>
        </is>
      </c>
      <c r="C99" s="855">
        <f>XIRR(E99:GC99,$E$29:$GC$29)</f>
        <v/>
      </c>
      <c r="D99" s="831" t="n"/>
      <c r="E99" s="18">
        <f>E89+E95</f>
        <v/>
      </c>
      <c r="F99" s="25">
        <f>F89+F95</f>
        <v/>
      </c>
      <c r="G99" s="25">
        <f>G89+G95</f>
        <v/>
      </c>
      <c r="H99" s="846">
        <f>H89+H95</f>
        <v/>
      </c>
      <c r="I99" s="846">
        <f>I89+I95</f>
        <v/>
      </c>
      <c r="J99" s="25">
        <f>J89+J95</f>
        <v/>
      </c>
      <c r="K99" s="25">
        <f>K89+K95</f>
        <v/>
      </c>
      <c r="L99" s="25">
        <f>L89+L95</f>
        <v/>
      </c>
      <c r="M99" s="25">
        <f>M89+M95</f>
        <v/>
      </c>
      <c r="N99" s="25">
        <f>N89+N95</f>
        <v/>
      </c>
      <c r="O99" s="25">
        <f>O89+O95</f>
        <v/>
      </c>
      <c r="P99" s="25">
        <f>P89+P95</f>
        <v/>
      </c>
      <c r="Q99" s="25">
        <f>Q89+Q95</f>
        <v/>
      </c>
      <c r="R99" s="25">
        <f>R89+R95</f>
        <v/>
      </c>
      <c r="S99" s="25">
        <f>S89+S95</f>
        <v/>
      </c>
      <c r="T99" s="25">
        <f>T89+T95</f>
        <v/>
      </c>
      <c r="U99" s="25">
        <f>U89+U95</f>
        <v/>
      </c>
      <c r="V99" s="25">
        <f>V89+V95</f>
        <v/>
      </c>
      <c r="W99" s="25">
        <f>W89+W95</f>
        <v/>
      </c>
      <c r="X99" s="25">
        <f>X89+X95</f>
        <v/>
      </c>
      <c r="Y99" s="25">
        <f>Y89+Y95</f>
        <v/>
      </c>
      <c r="Z99" s="25">
        <f>Z89+Z95</f>
        <v/>
      </c>
      <c r="AA99" s="25">
        <f>AA89+AA95</f>
        <v/>
      </c>
      <c r="AB99" s="25">
        <f>AB89+AB95</f>
        <v/>
      </c>
      <c r="AC99" s="25">
        <f>AC89+AC95</f>
        <v/>
      </c>
      <c r="AD99" s="25">
        <f>AD89+AD95</f>
        <v/>
      </c>
      <c r="AE99" s="25">
        <f>AE89+AE95</f>
        <v/>
      </c>
      <c r="AF99" s="25">
        <f>AF89+AF95</f>
        <v/>
      </c>
      <c r="AG99" s="25">
        <f>AG89+AG95</f>
        <v/>
      </c>
      <c r="AH99" s="25">
        <f>AH89+AH95</f>
        <v/>
      </c>
      <c r="AI99" s="25">
        <f>AI89+AI95</f>
        <v/>
      </c>
      <c r="AJ99" s="25">
        <f>AJ89+AJ95</f>
        <v/>
      </c>
      <c r="AK99" s="25">
        <f>AK89+AK95</f>
        <v/>
      </c>
      <c r="AL99" s="25">
        <f>AL89+AL95</f>
        <v/>
      </c>
      <c r="AM99" s="25">
        <f>AM89+AM95</f>
        <v/>
      </c>
      <c r="AN99" s="25">
        <f>AN89+AN95</f>
        <v/>
      </c>
      <c r="AO99" s="25">
        <f>AO89+AO95</f>
        <v/>
      </c>
      <c r="AP99" s="25">
        <f>AP89+AP95</f>
        <v/>
      </c>
      <c r="AQ99" s="25">
        <f>AQ89+AQ95</f>
        <v/>
      </c>
      <c r="AR99" s="25">
        <f>AR89+AR95</f>
        <v/>
      </c>
      <c r="AS99" s="25">
        <f>AS89+AS95</f>
        <v/>
      </c>
      <c r="AT99" s="25">
        <f>AT89+AT95</f>
        <v/>
      </c>
      <c r="AU99" s="25">
        <f>AU89+AU95</f>
        <v/>
      </c>
      <c r="AV99" s="25">
        <f>AV89+AV95</f>
        <v/>
      </c>
      <c r="AW99" s="25">
        <f>AW89+AW95</f>
        <v/>
      </c>
      <c r="AX99" s="25">
        <f>AX89+AX95</f>
        <v/>
      </c>
      <c r="AY99" s="25">
        <f>AY89+AY95</f>
        <v/>
      </c>
      <c r="AZ99" s="25">
        <f>AZ89+AZ95</f>
        <v/>
      </c>
      <c r="BA99" s="25">
        <f>BA89+BA95</f>
        <v/>
      </c>
      <c r="BB99" s="25">
        <f>BB89+BB95</f>
        <v/>
      </c>
      <c r="BC99" s="25">
        <f>BC89+BC95</f>
        <v/>
      </c>
      <c r="BD99" s="25">
        <f>BD89+BD95</f>
        <v/>
      </c>
      <c r="BE99" s="25">
        <f>BE89+BE95</f>
        <v/>
      </c>
      <c r="BF99" s="25">
        <f>BF89+BF95</f>
        <v/>
      </c>
      <c r="BG99" s="25">
        <f>BG89+BG95</f>
        <v/>
      </c>
      <c r="BH99" s="25">
        <f>BH89+BH95</f>
        <v/>
      </c>
      <c r="BI99" s="25">
        <f>BI89+BI95</f>
        <v/>
      </c>
      <c r="BJ99" s="25">
        <f>BJ89+BJ95</f>
        <v/>
      </c>
      <c r="BK99" s="25">
        <f>BK89+BK95</f>
        <v/>
      </c>
      <c r="BL99" s="25">
        <f>BL89+BL95</f>
        <v/>
      </c>
      <c r="BM99" s="25">
        <f>BM89+BM95</f>
        <v/>
      </c>
      <c r="BN99" s="25">
        <f>BN89+BN95</f>
        <v/>
      </c>
      <c r="BO99" s="25">
        <f>BO89+BO95</f>
        <v/>
      </c>
      <c r="BP99" s="25">
        <f>BP89+BP95</f>
        <v/>
      </c>
      <c r="BQ99" s="25">
        <f>BQ89+BQ95</f>
        <v/>
      </c>
      <c r="BR99" s="25">
        <f>BR89+BR95</f>
        <v/>
      </c>
      <c r="BS99" s="25">
        <f>BS89+BS95</f>
        <v/>
      </c>
      <c r="BT99" s="25">
        <f>BT89+BT95</f>
        <v/>
      </c>
      <c r="BU99" s="25">
        <f>BU89+BU95</f>
        <v/>
      </c>
      <c r="BV99" s="25">
        <f>BV89+BV95</f>
        <v/>
      </c>
      <c r="BW99" s="25">
        <f>BW89+BW95</f>
        <v/>
      </c>
      <c r="BX99" s="25">
        <f>BX89+BX95</f>
        <v/>
      </c>
      <c r="BY99" s="25">
        <f>BY89+BY95</f>
        <v/>
      </c>
      <c r="BZ99" s="25">
        <f>BZ89+BZ95</f>
        <v/>
      </c>
      <c r="CA99" s="25">
        <f>CA89+CA95</f>
        <v/>
      </c>
      <c r="CB99" s="25">
        <f>CB89+CB95</f>
        <v/>
      </c>
      <c r="CC99" s="25">
        <f>CC89+CC95</f>
        <v/>
      </c>
      <c r="CD99" s="25">
        <f>CD89+CD95</f>
        <v/>
      </c>
      <c r="CE99" s="25">
        <f>CE89+CE95</f>
        <v/>
      </c>
      <c r="CF99" s="25">
        <f>CF89+CF95</f>
        <v/>
      </c>
      <c r="CG99" s="25">
        <f>CG89+CG95</f>
        <v/>
      </c>
      <c r="CH99" s="25">
        <f>CH89+CH95</f>
        <v/>
      </c>
      <c r="CI99" s="25">
        <f>CI89+CI95</f>
        <v/>
      </c>
      <c r="CJ99" s="25">
        <f>CJ89+CJ95</f>
        <v/>
      </c>
      <c r="CK99" s="25">
        <f>CK89+CK95</f>
        <v/>
      </c>
      <c r="CL99" s="25">
        <f>CL89+CL95</f>
        <v/>
      </c>
      <c r="CM99" s="25">
        <f>CM89+CM95</f>
        <v/>
      </c>
      <c r="CN99" s="25">
        <f>CN89+CN95</f>
        <v/>
      </c>
      <c r="CO99" s="25">
        <f>CO89+CO95</f>
        <v/>
      </c>
      <c r="CP99" s="25">
        <f>CP89+CP95</f>
        <v/>
      </c>
      <c r="CQ99" s="25">
        <f>CQ89+CQ95</f>
        <v/>
      </c>
      <c r="CR99" s="25">
        <f>CR89+CR95</f>
        <v/>
      </c>
      <c r="CS99" s="25">
        <f>CS89+CS95</f>
        <v/>
      </c>
      <c r="CT99" s="25">
        <f>CT89+CT95</f>
        <v/>
      </c>
      <c r="CU99" s="25">
        <f>CU89+CU95</f>
        <v/>
      </c>
      <c r="CV99" s="25">
        <f>CV89+CV95</f>
        <v/>
      </c>
      <c r="CW99" s="25">
        <f>CW89+CW95</f>
        <v/>
      </c>
      <c r="CX99" s="25">
        <f>CX89+CX95</f>
        <v/>
      </c>
      <c r="CY99" s="25">
        <f>CY89+CY95</f>
        <v/>
      </c>
      <c r="CZ99" s="25">
        <f>CZ89+CZ95</f>
        <v/>
      </c>
      <c r="DA99" s="25">
        <f>DA89+DA95</f>
        <v/>
      </c>
      <c r="DB99" s="25">
        <f>DB89+DB95</f>
        <v/>
      </c>
      <c r="DC99" s="25">
        <f>DC89+DC95</f>
        <v/>
      </c>
      <c r="DD99" s="25">
        <f>DD89+DD95</f>
        <v/>
      </c>
      <c r="DE99" s="25">
        <f>DE89+DE95</f>
        <v/>
      </c>
      <c r="DF99" s="25">
        <f>DF89+DF95</f>
        <v/>
      </c>
      <c r="DG99" s="25">
        <f>DG89+DG95</f>
        <v/>
      </c>
      <c r="DH99" s="25">
        <f>DH89+DH95</f>
        <v/>
      </c>
      <c r="DI99" s="25">
        <f>DI89+DI95</f>
        <v/>
      </c>
      <c r="DJ99" s="25">
        <f>DJ89+DJ95</f>
        <v/>
      </c>
      <c r="DK99" s="25">
        <f>DK89+DK95</f>
        <v/>
      </c>
      <c r="DL99" s="25">
        <f>DL89+DL95</f>
        <v/>
      </c>
      <c r="DM99" s="25">
        <f>DM89+DM95</f>
        <v/>
      </c>
      <c r="DN99" s="25">
        <f>DN89+DN95</f>
        <v/>
      </c>
      <c r="DO99" s="25">
        <f>DO89+DO95</f>
        <v/>
      </c>
      <c r="DP99" s="25">
        <f>DP89+DP95</f>
        <v/>
      </c>
      <c r="DQ99" s="25">
        <f>DQ89+DQ95</f>
        <v/>
      </c>
      <c r="DR99" s="25">
        <f>DR89+DR95</f>
        <v/>
      </c>
      <c r="DS99" s="25">
        <f>DS89+DS95</f>
        <v/>
      </c>
      <c r="DT99" s="25">
        <f>DT89+DT95</f>
        <v/>
      </c>
      <c r="DU99" s="25">
        <f>DU89+DU95</f>
        <v/>
      </c>
      <c r="DV99" s="25">
        <f>DV89+DV95</f>
        <v/>
      </c>
      <c r="DW99" s="25">
        <f>DW89+DW95</f>
        <v/>
      </c>
      <c r="DX99" s="25">
        <f>DX89+DX95</f>
        <v/>
      </c>
      <c r="DY99" s="25">
        <f>DY89+DY95</f>
        <v/>
      </c>
      <c r="DZ99" s="25">
        <f>DZ89+DZ95</f>
        <v/>
      </c>
      <c r="EA99" s="25">
        <f>EA89+EA95</f>
        <v/>
      </c>
      <c r="EB99" s="25">
        <f>EB89+EB95</f>
        <v/>
      </c>
      <c r="EC99" s="25">
        <f>EC89+EC95</f>
        <v/>
      </c>
      <c r="ED99" s="25">
        <f>ED89+ED95</f>
        <v/>
      </c>
      <c r="EE99" s="25">
        <f>EE89+EE95</f>
        <v/>
      </c>
      <c r="EF99" s="25">
        <f>EF89+EF95</f>
        <v/>
      </c>
      <c r="EG99" s="25">
        <f>EG89+EG95</f>
        <v/>
      </c>
      <c r="EH99" s="25">
        <f>EH89+EH95</f>
        <v/>
      </c>
      <c r="EI99" s="25">
        <f>EI89+EI95</f>
        <v/>
      </c>
      <c r="EJ99" s="25">
        <f>EJ89+EJ95</f>
        <v/>
      </c>
      <c r="EK99" s="25">
        <f>EK89+EK95</f>
        <v/>
      </c>
      <c r="EL99" s="25">
        <f>EL89+EL95</f>
        <v/>
      </c>
      <c r="EM99" s="25">
        <f>EM89+EM95</f>
        <v/>
      </c>
      <c r="EN99" s="25">
        <f>EN89+EN95</f>
        <v/>
      </c>
      <c r="EO99" s="25">
        <f>EO89+EO95</f>
        <v/>
      </c>
      <c r="EP99" s="25">
        <f>EP89+EP95</f>
        <v/>
      </c>
      <c r="EQ99" s="25">
        <f>EQ89+EQ95</f>
        <v/>
      </c>
      <c r="ER99" s="25">
        <f>ER89+ER95</f>
        <v/>
      </c>
      <c r="ES99" s="25">
        <f>ES89+ES95</f>
        <v/>
      </c>
      <c r="ET99" s="25">
        <f>ET89+ET95</f>
        <v/>
      </c>
      <c r="EU99" s="25">
        <f>EU89+EU95</f>
        <v/>
      </c>
      <c r="EV99" s="25">
        <f>EV89+EV95</f>
        <v/>
      </c>
      <c r="EW99" s="25">
        <f>EW89+EW95</f>
        <v/>
      </c>
      <c r="EX99" s="25">
        <f>EX89+EX95</f>
        <v/>
      </c>
      <c r="EY99" s="25">
        <f>EY89+EY95</f>
        <v/>
      </c>
      <c r="EZ99" s="25">
        <f>EZ89+EZ95</f>
        <v/>
      </c>
      <c r="FA99" s="25">
        <f>FA89+FA95</f>
        <v/>
      </c>
      <c r="FB99" s="25">
        <f>FB89+FB95</f>
        <v/>
      </c>
      <c r="FC99" s="25">
        <f>FC89+FC95</f>
        <v/>
      </c>
      <c r="FD99" s="25">
        <f>FD89+FD95</f>
        <v/>
      </c>
      <c r="FE99" s="25">
        <f>FE89+FE95</f>
        <v/>
      </c>
      <c r="FF99" s="25">
        <f>FF89+FF95</f>
        <v/>
      </c>
      <c r="FG99" s="25">
        <f>FG89+FG95</f>
        <v/>
      </c>
      <c r="FH99" s="25">
        <f>FH89+FH95</f>
        <v/>
      </c>
      <c r="FI99" s="25">
        <f>FI89+FI95</f>
        <v/>
      </c>
      <c r="FJ99" s="25">
        <f>FJ89+FJ95</f>
        <v/>
      </c>
      <c r="FK99" s="25">
        <f>FK89+FK95</f>
        <v/>
      </c>
      <c r="FL99" s="25">
        <f>FL89+FL95</f>
        <v/>
      </c>
      <c r="FM99" s="25">
        <f>FM89+FM95</f>
        <v/>
      </c>
      <c r="FN99" s="25">
        <f>FN89+FN95</f>
        <v/>
      </c>
      <c r="FO99" s="25">
        <f>FO89+FO95</f>
        <v/>
      </c>
      <c r="FP99" s="25">
        <f>FP89+FP95</f>
        <v/>
      </c>
      <c r="FQ99" s="25">
        <f>FQ89+FQ95</f>
        <v/>
      </c>
      <c r="FR99" s="25">
        <f>FR89+FR95</f>
        <v/>
      </c>
      <c r="FS99" s="25">
        <f>FS89+FS95</f>
        <v/>
      </c>
      <c r="FT99" s="25">
        <f>FT89+FT95</f>
        <v/>
      </c>
      <c r="FU99" s="25">
        <f>FU89+FU95</f>
        <v/>
      </c>
      <c r="FV99" s="25">
        <f>FV89+FV95</f>
        <v/>
      </c>
      <c r="FW99" s="25">
        <f>FW89+FW95</f>
        <v/>
      </c>
      <c r="FX99" s="25">
        <f>FX89+FX95</f>
        <v/>
      </c>
      <c r="FY99" s="25">
        <f>FY89+FY95</f>
        <v/>
      </c>
      <c r="FZ99" s="25">
        <f>FZ89+FZ95</f>
        <v/>
      </c>
      <c r="GA99" s="25">
        <f>GA89+GA95</f>
        <v/>
      </c>
      <c r="GB99" s="25">
        <f>GB89+GB95</f>
        <v/>
      </c>
      <c r="GC99" s="24">
        <f>GC89+GC95</f>
        <v/>
      </c>
    </row>
    <row r="100">
      <c r="B100" s="6" t="inlineStr">
        <is>
          <t>Sponsor Cash Flow</t>
        </is>
      </c>
      <c r="C100" s="856">
        <f>XIRR(E100:GC100,$E$29:$GC$29)</f>
        <v/>
      </c>
      <c r="D100" s="832" t="n"/>
      <c r="E100" s="20">
        <f>E90+E96</f>
        <v/>
      </c>
      <c r="F100" s="23">
        <f>F90+F96</f>
        <v/>
      </c>
      <c r="G100" s="23">
        <f>G90+G96</f>
        <v/>
      </c>
      <c r="H100" s="843">
        <f>H90+H96</f>
        <v/>
      </c>
      <c r="I100" s="843">
        <f>I90+I96</f>
        <v/>
      </c>
      <c r="J100" s="23">
        <f>J90+J96</f>
        <v/>
      </c>
      <c r="K100" s="23">
        <f>K90+K96</f>
        <v/>
      </c>
      <c r="L100" s="23">
        <f>L90+L96</f>
        <v/>
      </c>
      <c r="M100" s="23">
        <f>M90+M96</f>
        <v/>
      </c>
      <c r="N100" s="23">
        <f>N90+N96</f>
        <v/>
      </c>
      <c r="O100" s="23">
        <f>O90+O96</f>
        <v/>
      </c>
      <c r="P100" s="23">
        <f>P90+P96</f>
        <v/>
      </c>
      <c r="Q100" s="23">
        <f>Q90+Q96</f>
        <v/>
      </c>
      <c r="R100" s="23">
        <f>R90+R96</f>
        <v/>
      </c>
      <c r="S100" s="23">
        <f>S90+S96</f>
        <v/>
      </c>
      <c r="T100" s="23">
        <f>T90+T96</f>
        <v/>
      </c>
      <c r="U100" s="23">
        <f>U90+U96</f>
        <v/>
      </c>
      <c r="V100" s="23">
        <f>V90+V96</f>
        <v/>
      </c>
      <c r="W100" s="23">
        <f>W90+W96</f>
        <v/>
      </c>
      <c r="X100" s="23">
        <f>X90+X96</f>
        <v/>
      </c>
      <c r="Y100" s="23">
        <f>Y90+Y96</f>
        <v/>
      </c>
      <c r="Z100" s="23">
        <f>Z90+Z96</f>
        <v/>
      </c>
      <c r="AA100" s="23">
        <f>AA90+AA96</f>
        <v/>
      </c>
      <c r="AB100" s="23">
        <f>AB90+AB96</f>
        <v/>
      </c>
      <c r="AC100" s="23">
        <f>AC90+AC96</f>
        <v/>
      </c>
      <c r="AD100" s="23">
        <f>AD90+AD96</f>
        <v/>
      </c>
      <c r="AE100" s="23">
        <f>AE90+AE96</f>
        <v/>
      </c>
      <c r="AF100" s="23">
        <f>AF90+AF96</f>
        <v/>
      </c>
      <c r="AG100" s="23">
        <f>AG90+AG96</f>
        <v/>
      </c>
      <c r="AH100" s="23">
        <f>AH90+AH96</f>
        <v/>
      </c>
      <c r="AI100" s="23">
        <f>AI90+AI96</f>
        <v/>
      </c>
      <c r="AJ100" s="23">
        <f>AJ90+AJ96</f>
        <v/>
      </c>
      <c r="AK100" s="23">
        <f>AK90+AK96</f>
        <v/>
      </c>
      <c r="AL100" s="23">
        <f>AL90+AL96</f>
        <v/>
      </c>
      <c r="AM100" s="23">
        <f>AM90+AM96</f>
        <v/>
      </c>
      <c r="AN100" s="23">
        <f>AN90+AN96</f>
        <v/>
      </c>
      <c r="AO100" s="23">
        <f>AO90+AO96</f>
        <v/>
      </c>
      <c r="AP100" s="23">
        <f>AP90+AP96</f>
        <v/>
      </c>
      <c r="AQ100" s="23">
        <f>AQ90+AQ96</f>
        <v/>
      </c>
      <c r="AR100" s="23">
        <f>AR90+AR96</f>
        <v/>
      </c>
      <c r="AS100" s="23">
        <f>AS90+AS96</f>
        <v/>
      </c>
      <c r="AT100" s="23">
        <f>AT90+AT96</f>
        <v/>
      </c>
      <c r="AU100" s="23">
        <f>AU90+AU96</f>
        <v/>
      </c>
      <c r="AV100" s="23">
        <f>AV90+AV96</f>
        <v/>
      </c>
      <c r="AW100" s="23">
        <f>AW90+AW96</f>
        <v/>
      </c>
      <c r="AX100" s="23">
        <f>AX90+AX96</f>
        <v/>
      </c>
      <c r="AY100" s="23">
        <f>AY90+AY96</f>
        <v/>
      </c>
      <c r="AZ100" s="23">
        <f>AZ90+AZ96</f>
        <v/>
      </c>
      <c r="BA100" s="23">
        <f>BA90+BA96</f>
        <v/>
      </c>
      <c r="BB100" s="23">
        <f>BB90+BB96</f>
        <v/>
      </c>
      <c r="BC100" s="23">
        <f>BC90+BC96</f>
        <v/>
      </c>
      <c r="BD100" s="23">
        <f>BD90+BD96</f>
        <v/>
      </c>
      <c r="BE100" s="23">
        <f>BE90+BE96</f>
        <v/>
      </c>
      <c r="BF100" s="23">
        <f>BF90+BF96</f>
        <v/>
      </c>
      <c r="BG100" s="23">
        <f>BG90+BG96</f>
        <v/>
      </c>
      <c r="BH100" s="23">
        <f>BH90+BH96</f>
        <v/>
      </c>
      <c r="BI100" s="23">
        <f>BI90+BI96</f>
        <v/>
      </c>
      <c r="BJ100" s="23">
        <f>BJ90+BJ96</f>
        <v/>
      </c>
      <c r="BK100" s="23">
        <f>BK90+BK96</f>
        <v/>
      </c>
      <c r="BL100" s="23">
        <f>BL90+BL96</f>
        <v/>
      </c>
      <c r="BM100" s="23">
        <f>BM90+BM96</f>
        <v/>
      </c>
      <c r="BN100" s="23">
        <f>BN90+BN96</f>
        <v/>
      </c>
      <c r="BO100" s="23">
        <f>BO90+BO96</f>
        <v/>
      </c>
      <c r="BP100" s="23">
        <f>BP90+BP96</f>
        <v/>
      </c>
      <c r="BQ100" s="23">
        <f>BQ90+BQ96</f>
        <v/>
      </c>
      <c r="BR100" s="23">
        <f>BR90+BR96</f>
        <v/>
      </c>
      <c r="BS100" s="23">
        <f>BS90+BS96</f>
        <v/>
      </c>
      <c r="BT100" s="23">
        <f>BT90+BT96</f>
        <v/>
      </c>
      <c r="BU100" s="23">
        <f>BU90+BU96</f>
        <v/>
      </c>
      <c r="BV100" s="23">
        <f>BV90+BV96</f>
        <v/>
      </c>
      <c r="BW100" s="23">
        <f>BW90+BW96</f>
        <v/>
      </c>
      <c r="BX100" s="23">
        <f>BX90+BX96</f>
        <v/>
      </c>
      <c r="BY100" s="23">
        <f>BY90+BY96</f>
        <v/>
      </c>
      <c r="BZ100" s="23">
        <f>BZ90+BZ96</f>
        <v/>
      </c>
      <c r="CA100" s="23">
        <f>CA90+CA96</f>
        <v/>
      </c>
      <c r="CB100" s="23">
        <f>CB90+CB96</f>
        <v/>
      </c>
      <c r="CC100" s="23">
        <f>CC90+CC96</f>
        <v/>
      </c>
      <c r="CD100" s="23">
        <f>CD90+CD96</f>
        <v/>
      </c>
      <c r="CE100" s="23">
        <f>CE90+CE96</f>
        <v/>
      </c>
      <c r="CF100" s="23">
        <f>CF90+CF96</f>
        <v/>
      </c>
      <c r="CG100" s="23">
        <f>CG90+CG96</f>
        <v/>
      </c>
      <c r="CH100" s="23">
        <f>CH90+CH96</f>
        <v/>
      </c>
      <c r="CI100" s="23">
        <f>CI90+CI96</f>
        <v/>
      </c>
      <c r="CJ100" s="23">
        <f>CJ90+CJ96</f>
        <v/>
      </c>
      <c r="CK100" s="23">
        <f>CK90+CK96</f>
        <v/>
      </c>
      <c r="CL100" s="23">
        <f>CL90+CL96</f>
        <v/>
      </c>
      <c r="CM100" s="23">
        <f>CM90+CM96</f>
        <v/>
      </c>
      <c r="CN100" s="23">
        <f>CN90+CN96</f>
        <v/>
      </c>
      <c r="CO100" s="23">
        <f>CO90+CO96</f>
        <v/>
      </c>
      <c r="CP100" s="23">
        <f>CP90+CP96</f>
        <v/>
      </c>
      <c r="CQ100" s="23">
        <f>CQ90+CQ96</f>
        <v/>
      </c>
      <c r="CR100" s="23">
        <f>CR90+CR96</f>
        <v/>
      </c>
      <c r="CS100" s="23">
        <f>CS90+CS96</f>
        <v/>
      </c>
      <c r="CT100" s="23">
        <f>CT90+CT96</f>
        <v/>
      </c>
      <c r="CU100" s="23">
        <f>CU90+CU96</f>
        <v/>
      </c>
      <c r="CV100" s="23">
        <f>CV90+CV96</f>
        <v/>
      </c>
      <c r="CW100" s="23">
        <f>CW90+CW96</f>
        <v/>
      </c>
      <c r="CX100" s="23">
        <f>CX90+CX96</f>
        <v/>
      </c>
      <c r="CY100" s="23">
        <f>CY90+CY96</f>
        <v/>
      </c>
      <c r="CZ100" s="23">
        <f>CZ90+CZ96</f>
        <v/>
      </c>
      <c r="DA100" s="23">
        <f>DA90+DA96</f>
        <v/>
      </c>
      <c r="DB100" s="23">
        <f>DB90+DB96</f>
        <v/>
      </c>
      <c r="DC100" s="23">
        <f>DC90+DC96</f>
        <v/>
      </c>
      <c r="DD100" s="23">
        <f>DD90+DD96</f>
        <v/>
      </c>
      <c r="DE100" s="23">
        <f>DE90+DE96</f>
        <v/>
      </c>
      <c r="DF100" s="23">
        <f>DF90+DF96</f>
        <v/>
      </c>
      <c r="DG100" s="23">
        <f>DG90+DG96</f>
        <v/>
      </c>
      <c r="DH100" s="23">
        <f>DH90+DH96</f>
        <v/>
      </c>
      <c r="DI100" s="23">
        <f>DI90+DI96</f>
        <v/>
      </c>
      <c r="DJ100" s="23">
        <f>DJ90+DJ96</f>
        <v/>
      </c>
      <c r="DK100" s="23">
        <f>DK90+DK96</f>
        <v/>
      </c>
      <c r="DL100" s="23">
        <f>DL90+DL96</f>
        <v/>
      </c>
      <c r="DM100" s="23">
        <f>DM90+DM96</f>
        <v/>
      </c>
      <c r="DN100" s="23">
        <f>DN90+DN96</f>
        <v/>
      </c>
      <c r="DO100" s="23">
        <f>DO90+DO96</f>
        <v/>
      </c>
      <c r="DP100" s="23">
        <f>DP90+DP96</f>
        <v/>
      </c>
      <c r="DQ100" s="23">
        <f>DQ90+DQ96</f>
        <v/>
      </c>
      <c r="DR100" s="23">
        <f>DR90+DR96</f>
        <v/>
      </c>
      <c r="DS100" s="23">
        <f>DS90+DS96</f>
        <v/>
      </c>
      <c r="DT100" s="23">
        <f>DT90+DT96</f>
        <v/>
      </c>
      <c r="DU100" s="23">
        <f>DU90+DU96</f>
        <v/>
      </c>
      <c r="DV100" s="23">
        <f>DV90+DV96</f>
        <v/>
      </c>
      <c r="DW100" s="23">
        <f>DW90+DW96</f>
        <v/>
      </c>
      <c r="DX100" s="23">
        <f>DX90+DX96</f>
        <v/>
      </c>
      <c r="DY100" s="23">
        <f>DY90+DY96</f>
        <v/>
      </c>
      <c r="DZ100" s="23">
        <f>DZ90+DZ96</f>
        <v/>
      </c>
      <c r="EA100" s="23">
        <f>EA90+EA96</f>
        <v/>
      </c>
      <c r="EB100" s="23">
        <f>EB90+EB96</f>
        <v/>
      </c>
      <c r="EC100" s="23">
        <f>EC90+EC96</f>
        <v/>
      </c>
      <c r="ED100" s="23">
        <f>ED90+ED96</f>
        <v/>
      </c>
      <c r="EE100" s="23">
        <f>EE90+EE96</f>
        <v/>
      </c>
      <c r="EF100" s="23">
        <f>EF90+EF96</f>
        <v/>
      </c>
      <c r="EG100" s="23">
        <f>EG90+EG96</f>
        <v/>
      </c>
      <c r="EH100" s="23">
        <f>EH90+EH96</f>
        <v/>
      </c>
      <c r="EI100" s="23">
        <f>EI90+EI96</f>
        <v/>
      </c>
      <c r="EJ100" s="23">
        <f>EJ90+EJ96</f>
        <v/>
      </c>
      <c r="EK100" s="23">
        <f>EK90+EK96</f>
        <v/>
      </c>
      <c r="EL100" s="23">
        <f>EL90+EL96</f>
        <v/>
      </c>
      <c r="EM100" s="23">
        <f>EM90+EM96</f>
        <v/>
      </c>
      <c r="EN100" s="23">
        <f>EN90+EN96</f>
        <v/>
      </c>
      <c r="EO100" s="23">
        <f>EO90+EO96</f>
        <v/>
      </c>
      <c r="EP100" s="23">
        <f>EP90+EP96</f>
        <v/>
      </c>
      <c r="EQ100" s="23">
        <f>EQ90+EQ96</f>
        <v/>
      </c>
      <c r="ER100" s="23">
        <f>ER90+ER96</f>
        <v/>
      </c>
      <c r="ES100" s="23">
        <f>ES90+ES96</f>
        <v/>
      </c>
      <c r="ET100" s="23">
        <f>ET90+ET96</f>
        <v/>
      </c>
      <c r="EU100" s="23">
        <f>EU90+EU96</f>
        <v/>
      </c>
      <c r="EV100" s="23">
        <f>EV90+EV96</f>
        <v/>
      </c>
      <c r="EW100" s="23">
        <f>EW90+EW96</f>
        <v/>
      </c>
      <c r="EX100" s="23">
        <f>EX90+EX96</f>
        <v/>
      </c>
      <c r="EY100" s="23">
        <f>EY90+EY96</f>
        <v/>
      </c>
      <c r="EZ100" s="23">
        <f>EZ90+EZ96</f>
        <v/>
      </c>
      <c r="FA100" s="23">
        <f>FA90+FA96</f>
        <v/>
      </c>
      <c r="FB100" s="23">
        <f>FB90+FB96</f>
        <v/>
      </c>
      <c r="FC100" s="23">
        <f>FC90+FC96</f>
        <v/>
      </c>
      <c r="FD100" s="23">
        <f>FD90+FD96</f>
        <v/>
      </c>
      <c r="FE100" s="23">
        <f>FE90+FE96</f>
        <v/>
      </c>
      <c r="FF100" s="23">
        <f>FF90+FF96</f>
        <v/>
      </c>
      <c r="FG100" s="23">
        <f>FG90+FG96</f>
        <v/>
      </c>
      <c r="FH100" s="23">
        <f>FH90+FH96</f>
        <v/>
      </c>
      <c r="FI100" s="23">
        <f>FI90+FI96</f>
        <v/>
      </c>
      <c r="FJ100" s="23">
        <f>FJ90+FJ96</f>
        <v/>
      </c>
      <c r="FK100" s="23">
        <f>FK90+FK96</f>
        <v/>
      </c>
      <c r="FL100" s="23">
        <f>FL90+FL96</f>
        <v/>
      </c>
      <c r="FM100" s="23">
        <f>FM90+FM96</f>
        <v/>
      </c>
      <c r="FN100" s="23">
        <f>FN90+FN96</f>
        <v/>
      </c>
      <c r="FO100" s="23">
        <f>FO90+FO96</f>
        <v/>
      </c>
      <c r="FP100" s="23">
        <f>FP90+FP96</f>
        <v/>
      </c>
      <c r="FQ100" s="23">
        <f>FQ90+FQ96</f>
        <v/>
      </c>
      <c r="FR100" s="23">
        <f>FR90+FR96</f>
        <v/>
      </c>
      <c r="FS100" s="23">
        <f>FS90+FS96</f>
        <v/>
      </c>
      <c r="FT100" s="23">
        <f>FT90+FT96</f>
        <v/>
      </c>
      <c r="FU100" s="23">
        <f>FU90+FU96</f>
        <v/>
      </c>
      <c r="FV100" s="23">
        <f>FV90+FV96</f>
        <v/>
      </c>
      <c r="FW100" s="23">
        <f>FW90+FW96</f>
        <v/>
      </c>
      <c r="FX100" s="23">
        <f>FX90+FX96</f>
        <v/>
      </c>
      <c r="FY100" s="23">
        <f>FY90+FY96</f>
        <v/>
      </c>
      <c r="FZ100" s="23">
        <f>FZ90+FZ96</f>
        <v/>
      </c>
      <c r="GA100" s="23">
        <f>GA90+GA96</f>
        <v/>
      </c>
      <c r="GB100" s="23">
        <f>GB90+GB96</f>
        <v/>
      </c>
      <c r="GC100" s="22">
        <f>GC90+GC96</f>
        <v/>
      </c>
    </row>
    <row r="101">
      <c r="C101" s="860" t="n"/>
    </row>
  </sheetData>
  <pageMargins left="0.7" right="0.7" top="0.75" bottom="0.75" header="0.3" footer="0.3"/>
  <pageSetup orientation="portrait" horizontalDpi="1200" verticalDpi="12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M374"/>
  <sheetViews>
    <sheetView zoomScale="60" zoomScaleNormal="60" workbookViewId="0">
      <selection activeCell="A8" sqref="A8:XFD8"/>
    </sheetView>
  </sheetViews>
  <sheetFormatPr baseColWidth="8" defaultColWidth="0" defaultRowHeight="14.5" zeroHeight="1" outlineLevelRow="1"/>
  <cols>
    <col width="15.7265625" customWidth="1" min="1" max="1"/>
    <col width="2.7265625" customWidth="1" min="2" max="2"/>
    <col width="69.1796875" bestFit="1" customWidth="1" min="3" max="3"/>
    <col width="17.81640625" customWidth="1" min="4" max="4"/>
    <col width="21" customWidth="1" min="5" max="7"/>
    <col width="20.54296875" customWidth="1" min="8" max="9"/>
    <col width="16.54296875" customWidth="1" min="10" max="10"/>
    <col width="16.81640625" customWidth="1" min="11" max="11"/>
    <col width="15" customWidth="1" min="12" max="14"/>
    <col width="14.26953125" customWidth="1" min="15" max="15"/>
    <col width="13.1796875" customWidth="1" min="16" max="16"/>
    <col width="14.54296875" customWidth="1" min="17" max="19"/>
    <col width="15" customWidth="1" min="20" max="20"/>
    <col width="14.54296875" customWidth="1" min="21" max="107"/>
    <col width="13.1796875" customWidth="1" min="108" max="164"/>
    <col width="15" customWidth="1" min="165" max="165"/>
    <col width="14.54296875" customWidth="1" min="166" max="168"/>
    <col width="13.1796875" customWidth="1" min="169" max="190"/>
    <col width="2.7265625" customWidth="1" min="191" max="191"/>
    <col hidden="1" style="1" min="192" max="196"/>
    <col hidden="1" width="9.1796875" customWidth="1" style="1" min="197" max="16384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  <c r="BL1" s="1" t="n"/>
      <c r="BM1" s="1" t="n"/>
      <c r="BN1" s="1" t="n"/>
      <c r="BO1" s="1" t="n"/>
      <c r="BP1" s="1" t="n"/>
      <c r="BQ1" s="1" t="n"/>
      <c r="BR1" s="1" t="n"/>
      <c r="BS1" s="1" t="n"/>
      <c r="BT1" s="1" t="n"/>
      <c r="BU1" s="1" t="n"/>
      <c r="BV1" s="1" t="n"/>
      <c r="BW1" s="1" t="n"/>
      <c r="BX1" s="1" t="n"/>
      <c r="BY1" s="1" t="n"/>
      <c r="BZ1" s="1" t="n"/>
      <c r="CA1" s="1" t="n"/>
      <c r="CB1" s="1" t="n"/>
      <c r="CC1" s="1" t="n"/>
      <c r="CD1" s="1" t="n"/>
      <c r="CE1" s="1" t="n"/>
      <c r="CF1" s="1" t="n"/>
      <c r="CG1" s="1" t="n"/>
      <c r="CH1" s="1" t="n"/>
      <c r="CI1" s="1" t="n"/>
      <c r="CJ1" s="1" t="n"/>
      <c r="CK1" s="1" t="n"/>
      <c r="CL1" s="1" t="n"/>
      <c r="CM1" s="1" t="n"/>
      <c r="CN1" s="1" t="n"/>
      <c r="CO1" s="1" t="n"/>
      <c r="CP1" s="1" t="n"/>
      <c r="CQ1" s="1" t="n"/>
      <c r="CR1" s="1" t="n"/>
      <c r="CS1" s="1" t="n"/>
      <c r="CT1" s="1" t="n"/>
      <c r="CU1" s="1" t="n"/>
      <c r="CV1" s="1" t="n"/>
      <c r="CW1" s="1" t="n"/>
      <c r="CX1" s="1" t="n"/>
      <c r="CY1" s="1" t="n"/>
      <c r="CZ1" s="1" t="n"/>
      <c r="DA1" s="1" t="n"/>
      <c r="DB1" s="1" t="n"/>
      <c r="DC1" s="1" t="n"/>
      <c r="DD1" s="1" t="n"/>
      <c r="DE1" s="1" t="n"/>
      <c r="DF1" s="1" t="n"/>
      <c r="DG1" s="1" t="n"/>
      <c r="DH1" s="1" t="n"/>
      <c r="DI1" s="1" t="n"/>
      <c r="DJ1" s="1" t="n"/>
      <c r="DK1" s="1" t="n"/>
      <c r="DL1" s="1" t="n"/>
      <c r="DM1" s="1" t="n"/>
      <c r="DN1" s="1" t="n"/>
      <c r="DO1" s="1" t="n"/>
      <c r="DP1" s="1" t="n"/>
      <c r="DQ1" s="1" t="n"/>
      <c r="DR1" s="1" t="n"/>
      <c r="DS1" s="1" t="n"/>
      <c r="DT1" s="1" t="n"/>
      <c r="DU1" s="1" t="n"/>
      <c r="DV1" s="1" t="n"/>
      <c r="DW1" s="1" t="n"/>
      <c r="DX1" s="1" t="n"/>
      <c r="DY1" s="1" t="n"/>
      <c r="DZ1" s="1" t="n"/>
      <c r="EA1" s="1" t="n"/>
      <c r="EB1" s="1" t="n"/>
      <c r="EC1" s="1" t="n"/>
      <c r="ED1" s="1" t="n"/>
      <c r="EE1" s="1" t="n"/>
      <c r="EF1" s="1" t="n"/>
      <c r="EG1" s="1" t="n"/>
      <c r="EH1" s="1" t="n"/>
      <c r="EI1" s="1" t="n"/>
      <c r="EJ1" s="1" t="n"/>
      <c r="EK1" s="1" t="n"/>
      <c r="EL1" s="1" t="n"/>
      <c r="EM1" s="1" t="n"/>
      <c r="EN1" s="1" t="n"/>
      <c r="EO1" s="1" t="n"/>
      <c r="EP1" s="1" t="n"/>
      <c r="EQ1" s="1" t="n"/>
      <c r="ER1" s="1" t="n"/>
      <c r="ES1" s="1" t="n"/>
      <c r="ET1" s="1" t="n"/>
      <c r="EU1" s="1" t="n"/>
      <c r="EV1" s="1" t="n"/>
      <c r="EW1" s="1" t="n"/>
      <c r="EX1" s="1" t="n"/>
      <c r="EY1" s="1" t="n"/>
      <c r="EZ1" s="1" t="n"/>
      <c r="FA1" s="1" t="n"/>
      <c r="FB1" s="1" t="n"/>
      <c r="FC1" s="1" t="n"/>
      <c r="FD1" s="1" t="n"/>
      <c r="FE1" s="1" t="n"/>
      <c r="FF1" s="1" t="n"/>
      <c r="FG1" s="1" t="n"/>
      <c r="FH1" s="1" t="n"/>
      <c r="FI1" s="1" t="n"/>
      <c r="FJ1" s="1" t="n"/>
      <c r="FK1" s="1" t="n"/>
      <c r="FL1" s="1" t="n"/>
      <c r="FM1" s="1" t="n"/>
      <c r="FN1" s="1" t="n"/>
      <c r="FO1" s="1" t="n"/>
      <c r="FP1" s="1" t="n"/>
      <c r="FQ1" s="1" t="n"/>
      <c r="FR1" s="1" t="n"/>
      <c r="FS1" s="1" t="n"/>
      <c r="FT1" s="1" t="n"/>
      <c r="FU1" s="1" t="n"/>
      <c r="FV1" s="1" t="n"/>
      <c r="FW1" s="1" t="n"/>
      <c r="FX1" s="1" t="n"/>
      <c r="FY1" s="1" t="n"/>
      <c r="FZ1" s="1" t="n"/>
      <c r="GA1" s="1" t="n"/>
      <c r="GB1" s="1" t="n"/>
      <c r="GC1" s="1" t="n"/>
      <c r="GD1" s="1" t="n"/>
      <c r="GE1" s="1" t="n"/>
      <c r="GF1" s="1" t="n"/>
      <c r="GG1" s="1" t="n"/>
      <c r="GH1" s="1" t="n"/>
      <c r="GI1" s="1" t="n"/>
    </row>
    <row r="2" ht="19.5" customHeight="1">
      <c r="A2" s="1" t="n"/>
      <c r="B2" s="1" t="n"/>
      <c r="C2" s="2">
        <f>Summary!B2</f>
        <v/>
      </c>
      <c r="D2" s="419" t="n"/>
      <c r="E2" s="419" t="n"/>
      <c r="F2" s="419" t="n"/>
      <c r="G2" s="419" t="n"/>
      <c r="H2" s="419" t="n"/>
      <c r="I2" s="419" t="n"/>
      <c r="J2" s="419" t="n"/>
      <c r="K2" s="419" t="n"/>
      <c r="L2" s="419" t="n"/>
      <c r="M2" s="419" t="n"/>
      <c r="N2" s="419" t="n"/>
      <c r="O2" s="419" t="n"/>
      <c r="P2" s="419" t="n"/>
      <c r="Q2" s="419" t="n"/>
      <c r="R2" s="419" t="n"/>
      <c r="S2" s="419" t="n"/>
      <c r="T2" s="419" t="n"/>
      <c r="U2" s="419" t="n"/>
      <c r="V2" s="419" t="n"/>
      <c r="W2" s="419" t="n"/>
      <c r="X2" s="419" t="n"/>
      <c r="Y2" s="419" t="n"/>
      <c r="Z2" s="419" t="n"/>
      <c r="AA2" s="419" t="n"/>
      <c r="AB2" s="419" t="n"/>
      <c r="AC2" s="419" t="n"/>
      <c r="AD2" s="419" t="n"/>
      <c r="AE2" s="419" t="n"/>
      <c r="AF2" s="419" t="n"/>
      <c r="AG2" s="419" t="n"/>
      <c r="AH2" s="419" t="n"/>
      <c r="AI2" s="419" t="n"/>
      <c r="AJ2" s="419" t="n"/>
      <c r="AK2" s="419" t="n"/>
      <c r="AL2" s="419" t="n"/>
      <c r="AM2" s="419" t="n"/>
      <c r="AN2" s="419" t="n"/>
      <c r="AO2" s="419" t="n"/>
      <c r="AP2" s="419" t="n"/>
      <c r="AQ2" s="419" t="n"/>
      <c r="AR2" s="419" t="n"/>
      <c r="AS2" s="419" t="n"/>
      <c r="AT2" s="419" t="n"/>
      <c r="AU2" s="419" t="n"/>
      <c r="AV2" s="419" t="n"/>
      <c r="AW2" s="419" t="n"/>
      <c r="AX2" s="419" t="n"/>
      <c r="AY2" s="419" t="n"/>
      <c r="AZ2" s="419" t="n"/>
      <c r="BA2" s="419" t="n"/>
      <c r="BB2" s="419" t="n"/>
      <c r="BC2" s="419" t="n"/>
      <c r="BD2" s="419" t="n"/>
      <c r="BE2" s="419" t="n"/>
      <c r="BF2" s="419" t="n"/>
      <c r="BG2" s="419" t="n"/>
      <c r="BH2" s="419" t="n"/>
      <c r="BI2" s="419" t="n"/>
      <c r="BJ2" s="419" t="n"/>
      <c r="BK2" s="419" t="n"/>
      <c r="BL2" s="419" t="n"/>
      <c r="BM2" s="419" t="n"/>
      <c r="BN2" s="419" t="n"/>
      <c r="BO2" s="419" t="n"/>
      <c r="BP2" s="419" t="n"/>
      <c r="BQ2" s="419" t="n"/>
      <c r="BR2" s="419" t="n"/>
      <c r="BS2" s="419" t="n"/>
      <c r="BT2" s="419" t="n"/>
      <c r="BU2" s="419" t="n"/>
      <c r="BV2" s="419" t="n"/>
      <c r="BW2" s="419" t="n"/>
      <c r="BX2" s="419" t="n"/>
      <c r="BY2" s="419" t="n"/>
      <c r="BZ2" s="419" t="n"/>
      <c r="CA2" s="419" t="n"/>
      <c r="CB2" s="419" t="n"/>
      <c r="CC2" s="419" t="n"/>
      <c r="CD2" s="419" t="n"/>
      <c r="CE2" s="419" t="n"/>
      <c r="CF2" s="419" t="n"/>
      <c r="CG2" s="419" t="n"/>
      <c r="CH2" s="419" t="n"/>
      <c r="CI2" s="419" t="n"/>
      <c r="CJ2" s="419" t="n"/>
      <c r="CK2" s="419" t="n"/>
      <c r="CL2" s="419" t="n"/>
      <c r="CM2" s="419" t="n"/>
      <c r="CN2" s="419" t="n"/>
      <c r="CO2" s="419" t="n"/>
      <c r="CP2" s="419" t="n"/>
      <c r="CQ2" s="419" t="n"/>
      <c r="CR2" s="419" t="n"/>
      <c r="CS2" s="419" t="n"/>
      <c r="CT2" s="419" t="n"/>
      <c r="CU2" s="419" t="n"/>
      <c r="CV2" s="419" t="n"/>
      <c r="CW2" s="419" t="n"/>
      <c r="CX2" s="419" t="n"/>
      <c r="CY2" s="419" t="n"/>
      <c r="CZ2" s="419" t="n"/>
      <c r="DA2" s="419" t="n"/>
      <c r="DB2" s="419" t="n"/>
      <c r="DC2" s="419" t="n"/>
      <c r="DD2" s="419" t="n"/>
      <c r="DE2" s="419" t="n"/>
      <c r="DF2" s="419" t="n"/>
      <c r="DG2" s="419" t="n"/>
      <c r="DH2" s="419" t="n"/>
      <c r="DI2" s="419" t="n"/>
      <c r="DJ2" s="419" t="n"/>
      <c r="DK2" s="419" t="n"/>
      <c r="DL2" s="419" t="n"/>
      <c r="DM2" s="419" t="n"/>
      <c r="DN2" s="419" t="n"/>
      <c r="DO2" s="419" t="n"/>
      <c r="DP2" s="419" t="n"/>
      <c r="DQ2" s="419" t="n"/>
      <c r="DR2" s="419" t="n"/>
      <c r="DS2" s="419" t="n"/>
      <c r="DT2" s="419" t="n"/>
      <c r="DU2" s="419" t="n"/>
      <c r="DV2" s="419" t="n"/>
      <c r="DW2" s="419" t="n"/>
      <c r="DX2" s="419" t="n"/>
      <c r="DY2" s="419" t="n"/>
      <c r="DZ2" s="419" t="n"/>
      <c r="EA2" s="419" t="n"/>
      <c r="EB2" s="419" t="n"/>
      <c r="EC2" s="419" t="n"/>
      <c r="ED2" s="419" t="n"/>
      <c r="EE2" s="419" t="n"/>
      <c r="EF2" s="419" t="n"/>
      <c r="EG2" s="419" t="n"/>
      <c r="EH2" s="419" t="n"/>
      <c r="EI2" s="419" t="n"/>
      <c r="EJ2" s="419" t="n"/>
      <c r="EK2" s="419" t="n"/>
      <c r="EL2" s="419" t="n"/>
      <c r="EM2" s="419" t="n"/>
      <c r="EN2" s="419" t="n"/>
      <c r="EO2" s="419" t="n"/>
      <c r="EP2" s="419" t="n"/>
      <c r="EQ2" s="419" t="n"/>
      <c r="ER2" s="419" t="n"/>
      <c r="ES2" s="419" t="n"/>
      <c r="ET2" s="419" t="n"/>
      <c r="EU2" s="419" t="n"/>
      <c r="EV2" s="419" t="n"/>
      <c r="EW2" s="419" t="n"/>
      <c r="EX2" s="419" t="n"/>
      <c r="EY2" s="419" t="n"/>
      <c r="EZ2" s="419" t="n"/>
      <c r="FA2" s="419" t="n"/>
      <c r="FB2" s="419" t="n"/>
      <c r="FC2" s="419" t="n"/>
      <c r="FD2" s="419" t="n"/>
      <c r="FE2" s="419" t="n"/>
      <c r="FF2" s="419" t="n"/>
      <c r="FG2" s="419" t="n"/>
      <c r="FH2" s="419" t="n"/>
      <c r="FI2" s="419" t="n"/>
      <c r="FJ2" s="419" t="n"/>
      <c r="FK2" s="419" t="n"/>
      <c r="FL2" s="419" t="n"/>
      <c r="FM2" s="419" t="n"/>
      <c r="FN2" s="419" t="n"/>
      <c r="FO2" s="419" t="n"/>
      <c r="FP2" s="419" t="n"/>
      <c r="FQ2" s="419" t="n"/>
      <c r="FR2" s="419" t="n"/>
      <c r="FS2" s="419" t="n"/>
      <c r="FT2" s="419" t="n"/>
      <c r="FU2" s="419" t="n"/>
      <c r="FV2" s="419" t="n"/>
      <c r="FW2" s="419" t="n"/>
      <c r="FX2" s="419" t="n"/>
      <c r="FY2" s="419" t="n"/>
      <c r="FZ2" s="419" t="n"/>
      <c r="GA2" s="419" t="n"/>
      <c r="GB2" s="419" t="n"/>
      <c r="GC2" s="419" t="n"/>
      <c r="GD2" s="419" t="n"/>
      <c r="GE2" s="419" t="n"/>
      <c r="GF2" s="419" t="n"/>
      <c r="GG2" s="419" t="n"/>
      <c r="GH2" s="3" t="inlineStr">
        <is>
          <t>Monthly Cash Flow</t>
        </is>
      </c>
      <c r="GI2" s="419" t="n"/>
      <c r="GJ2" s="419" t="n"/>
      <c r="GK2" s="419" t="n"/>
      <c r="GL2" s="419" t="n"/>
      <c r="GM2" s="419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  <c r="BA3" s="1" t="n"/>
      <c r="BB3" s="1" t="n"/>
      <c r="BC3" s="1" t="n"/>
      <c r="BD3" s="1" t="n"/>
      <c r="BE3" s="1" t="n"/>
      <c r="BF3" s="1" t="n"/>
      <c r="BG3" s="1" t="n"/>
      <c r="BH3" s="1" t="n"/>
      <c r="BI3" s="1" t="n"/>
      <c r="BJ3" s="1" t="n"/>
      <c r="BK3" s="1" t="n"/>
      <c r="BL3" s="1" t="n"/>
      <c r="BM3" s="1" t="n"/>
      <c r="BN3" s="1" t="n"/>
      <c r="BO3" s="1" t="n"/>
      <c r="BP3" s="1" t="n"/>
      <c r="BQ3" s="1" t="n"/>
      <c r="BR3" s="1" t="n"/>
      <c r="BS3" s="1" t="n"/>
      <c r="BT3" s="1" t="n"/>
      <c r="BU3" s="1" t="n"/>
      <c r="BV3" s="1" t="n"/>
      <c r="BW3" s="1" t="n"/>
      <c r="BX3" s="1" t="n"/>
      <c r="BY3" s="1" t="n"/>
      <c r="BZ3" s="1" t="n"/>
      <c r="CA3" s="1" t="n"/>
      <c r="CB3" s="1" t="n"/>
      <c r="CC3" s="1" t="n"/>
      <c r="CD3" s="1" t="n"/>
      <c r="CE3" s="1" t="n"/>
      <c r="CF3" s="1" t="n"/>
      <c r="CG3" s="1" t="n"/>
      <c r="CH3" s="1" t="n"/>
      <c r="CI3" s="1" t="n"/>
      <c r="CJ3" s="1" t="n"/>
      <c r="CK3" s="1" t="n"/>
      <c r="CL3" s="1" t="n"/>
      <c r="CM3" s="1" t="n"/>
      <c r="CN3" s="1" t="n"/>
      <c r="CO3" s="1" t="n"/>
      <c r="CP3" s="1" t="n"/>
      <c r="CQ3" s="1" t="n"/>
      <c r="CR3" s="1" t="n"/>
      <c r="CS3" s="1" t="n"/>
      <c r="CT3" s="1" t="n"/>
      <c r="CU3" s="1" t="n"/>
      <c r="CV3" s="1" t="n"/>
      <c r="CW3" s="1" t="n"/>
      <c r="CX3" s="1" t="n"/>
      <c r="CY3" s="1" t="n"/>
      <c r="CZ3" s="1" t="n"/>
      <c r="DA3" s="1" t="n"/>
      <c r="DB3" s="1" t="n"/>
      <c r="DC3" s="1" t="n"/>
      <c r="DD3" s="1" t="n"/>
      <c r="DE3" s="1" t="n"/>
      <c r="DF3" s="1" t="n"/>
      <c r="DG3" s="1" t="n"/>
      <c r="DH3" s="1" t="n"/>
      <c r="DI3" s="1" t="n"/>
      <c r="DJ3" s="1" t="n"/>
      <c r="DK3" s="1" t="n"/>
      <c r="DL3" s="1" t="n"/>
      <c r="DM3" s="1" t="n"/>
      <c r="DN3" s="1" t="n"/>
      <c r="DO3" s="1" t="n"/>
      <c r="DP3" s="1" t="n"/>
      <c r="DQ3" s="1" t="n"/>
      <c r="DR3" s="1" t="n"/>
      <c r="DS3" s="1" t="n"/>
      <c r="DT3" s="1" t="n"/>
      <c r="DU3" s="1" t="n"/>
      <c r="DV3" s="1" t="n"/>
      <c r="DW3" s="1" t="n"/>
      <c r="DX3" s="1" t="n"/>
      <c r="DY3" s="1" t="n"/>
      <c r="DZ3" s="1" t="n"/>
      <c r="EA3" s="1" t="n"/>
      <c r="EB3" s="1" t="n"/>
      <c r="EC3" s="1" t="n"/>
      <c r="ED3" s="1" t="n"/>
      <c r="EE3" s="1" t="n"/>
      <c r="EF3" s="1" t="n"/>
      <c r="EG3" s="1" t="n"/>
      <c r="EH3" s="1" t="n"/>
      <c r="EI3" s="1" t="n"/>
      <c r="EJ3" s="1" t="n"/>
      <c r="EK3" s="1" t="n"/>
      <c r="EL3" s="1" t="n"/>
      <c r="EM3" s="1" t="n"/>
      <c r="EN3" s="1" t="n"/>
      <c r="EO3" s="1" t="n"/>
      <c r="EP3" s="1" t="n"/>
      <c r="EQ3" s="1" t="n"/>
      <c r="ER3" s="1" t="n"/>
      <c r="ES3" s="1" t="n"/>
      <c r="ET3" s="1" t="n"/>
      <c r="EU3" s="1" t="n"/>
      <c r="EV3" s="1" t="n"/>
      <c r="EW3" s="1" t="n"/>
      <c r="EX3" s="1" t="n"/>
      <c r="EY3" s="1" t="n"/>
      <c r="EZ3" s="1" t="n"/>
      <c r="FA3" s="1" t="n"/>
      <c r="FB3" s="1" t="n"/>
      <c r="FC3" s="1" t="n"/>
      <c r="FD3" s="1" t="n"/>
      <c r="FE3" s="1" t="n"/>
      <c r="FF3" s="1" t="n"/>
      <c r="FG3" s="1" t="n"/>
      <c r="FH3" s="1" t="n"/>
      <c r="FI3" s="1" t="n"/>
      <c r="FJ3" s="1" t="n"/>
      <c r="FK3" s="1" t="n"/>
      <c r="FL3" s="1" t="n"/>
      <c r="FM3" s="1" t="n"/>
      <c r="FN3" s="1" t="n"/>
      <c r="FO3" s="1" t="n"/>
      <c r="FP3" s="1" t="n"/>
      <c r="FQ3" s="1" t="n"/>
      <c r="FR3" s="1" t="n"/>
      <c r="FS3" s="1" t="n"/>
      <c r="FT3" s="1" t="n"/>
      <c r="FU3" s="1" t="n"/>
      <c r="FV3" s="1" t="n"/>
      <c r="FW3" s="1" t="n"/>
      <c r="FX3" s="1" t="n"/>
      <c r="FY3" s="1" t="n"/>
      <c r="FZ3" s="1" t="n"/>
      <c r="GA3" s="1" t="n"/>
      <c r="GB3" s="1" t="n"/>
      <c r="GC3" s="1" t="n"/>
      <c r="GD3" s="1" t="n"/>
      <c r="GE3" s="1" t="n"/>
      <c r="GF3" s="1" t="n"/>
      <c r="GG3" s="1" t="n"/>
      <c r="GH3" s="1" t="n"/>
      <c r="GI3" s="1" t="n"/>
    </row>
    <row r="4" ht="15.5" customHeight="1">
      <c r="A4" s="1" t="n"/>
      <c r="B4" s="1" t="n"/>
      <c r="C4" s="234" t="inlineStr">
        <is>
          <t>Custom Budget Cash Flow Worksheet</t>
        </is>
      </c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  <c r="BA4" s="1" t="n"/>
      <c r="BB4" s="1" t="n"/>
      <c r="BC4" s="1" t="n"/>
      <c r="BD4" s="1" t="n"/>
      <c r="BE4" s="1" t="n"/>
      <c r="BF4" s="1" t="n"/>
      <c r="BG4" s="1" t="n"/>
      <c r="BH4" s="1" t="n"/>
      <c r="BI4" s="1" t="n"/>
      <c r="BJ4" s="1" t="n"/>
      <c r="BK4" s="1" t="n"/>
      <c r="BL4" s="1" t="n"/>
      <c r="BM4" s="1" t="n"/>
      <c r="BN4" s="1" t="n"/>
      <c r="BO4" s="1" t="n"/>
      <c r="BP4" s="1" t="n"/>
      <c r="BQ4" s="1" t="n"/>
      <c r="BR4" s="1" t="n"/>
      <c r="BS4" s="1" t="n"/>
      <c r="BT4" s="1" t="n"/>
      <c r="BU4" s="1" t="n"/>
      <c r="BV4" s="1" t="n"/>
      <c r="BW4" s="1" t="n"/>
      <c r="BX4" s="1" t="n"/>
      <c r="BY4" s="1" t="n"/>
      <c r="BZ4" s="1" t="n"/>
      <c r="CA4" s="1" t="n"/>
      <c r="CB4" s="1" t="n"/>
      <c r="CC4" s="1" t="n"/>
      <c r="CD4" s="1" t="n"/>
      <c r="CE4" s="1" t="n"/>
      <c r="CF4" s="1" t="n"/>
      <c r="CG4" s="1" t="n"/>
      <c r="CH4" s="1" t="n"/>
      <c r="CI4" s="1" t="n"/>
      <c r="CJ4" s="1" t="n"/>
      <c r="CK4" s="1" t="n"/>
      <c r="CL4" s="1" t="n"/>
      <c r="CM4" s="1" t="n"/>
      <c r="CN4" s="1" t="n"/>
      <c r="CO4" s="1" t="n"/>
      <c r="CP4" s="1" t="n"/>
      <c r="CQ4" s="1" t="n"/>
      <c r="CR4" s="1" t="n"/>
      <c r="CS4" s="1" t="n"/>
      <c r="CT4" s="1" t="n"/>
      <c r="CU4" s="1" t="n"/>
      <c r="CV4" s="1" t="n"/>
      <c r="CW4" s="1" t="n"/>
      <c r="CX4" s="1" t="n"/>
      <c r="CY4" s="1" t="n"/>
      <c r="CZ4" s="1" t="n"/>
      <c r="DA4" s="1" t="n"/>
      <c r="DB4" s="1" t="n"/>
      <c r="DC4" s="1" t="n"/>
      <c r="DD4" s="1" t="n"/>
      <c r="DE4" s="1" t="n"/>
      <c r="DF4" s="1" t="n"/>
      <c r="DG4" s="1" t="n"/>
      <c r="DH4" s="1" t="n"/>
      <c r="DI4" s="1" t="n"/>
      <c r="DJ4" s="1" t="n"/>
      <c r="DK4" s="1" t="n"/>
      <c r="DL4" s="1" t="n"/>
      <c r="DM4" s="1" t="n"/>
      <c r="DN4" s="1" t="n"/>
      <c r="DO4" s="1" t="n"/>
      <c r="DP4" s="1" t="n"/>
      <c r="DQ4" s="1" t="n"/>
      <c r="DR4" s="1" t="n"/>
      <c r="DS4" s="1" t="n"/>
      <c r="DT4" s="1" t="n"/>
      <c r="DU4" s="1" t="n"/>
      <c r="DV4" s="1" t="n"/>
      <c r="DW4" s="1" t="n"/>
      <c r="DX4" s="1" t="n"/>
      <c r="DY4" s="1" t="n"/>
      <c r="DZ4" s="1" t="n"/>
      <c r="EA4" s="1" t="n"/>
      <c r="EB4" s="1" t="n"/>
      <c r="EC4" s="1" t="n"/>
      <c r="ED4" s="1" t="n"/>
      <c r="EE4" s="1" t="n"/>
      <c r="EF4" s="1" t="n"/>
      <c r="EG4" s="1" t="n"/>
      <c r="EH4" s="1" t="n"/>
      <c r="EI4" s="1" t="n"/>
      <c r="EJ4" s="1" t="n"/>
      <c r="EK4" s="1" t="n"/>
      <c r="EL4" s="1" t="n"/>
      <c r="EM4" s="1" t="n"/>
      <c r="EN4" s="1" t="n"/>
      <c r="EO4" s="1" t="n"/>
      <c r="EP4" s="1" t="n"/>
      <c r="EQ4" s="1" t="n"/>
      <c r="ER4" s="1" t="n"/>
      <c r="ES4" s="1" t="n"/>
      <c r="ET4" s="1" t="n"/>
      <c r="EU4" s="1" t="n"/>
      <c r="EV4" s="1" t="n"/>
      <c r="EW4" s="1" t="n"/>
      <c r="EX4" s="1" t="n"/>
      <c r="EY4" s="1" t="n"/>
      <c r="EZ4" s="1" t="n"/>
      <c r="FA4" s="1" t="n"/>
      <c r="FB4" s="1" t="n"/>
      <c r="FC4" s="1" t="n"/>
      <c r="FD4" s="1" t="n"/>
      <c r="FE4" s="1" t="n"/>
      <c r="FF4" s="1" t="n"/>
      <c r="FG4" s="1" t="n"/>
      <c r="FH4" s="1" t="n"/>
      <c r="FI4" s="1" t="n"/>
      <c r="FJ4" s="1" t="n"/>
      <c r="FK4" s="1" t="n"/>
      <c r="FL4" s="1" t="n"/>
      <c r="FM4" s="1" t="n"/>
      <c r="FN4" s="1" t="n"/>
      <c r="FO4" s="1" t="n"/>
      <c r="FP4" s="1" t="n"/>
      <c r="FQ4" s="1" t="n"/>
      <c r="FR4" s="1" t="n"/>
      <c r="FS4" s="1" t="n"/>
      <c r="FT4" s="1" t="n"/>
      <c r="FU4" s="1" t="n"/>
      <c r="FV4" s="1" t="n"/>
      <c r="FW4" s="1" t="n"/>
      <c r="FX4" s="1" t="n"/>
      <c r="FY4" s="1" t="n"/>
      <c r="FZ4" s="1" t="n"/>
      <c r="GA4" s="1" t="n"/>
      <c r="GB4" s="1" t="n"/>
      <c r="GC4" s="1" t="n"/>
      <c r="GD4" s="1" t="n"/>
      <c r="GE4" s="1" t="n"/>
      <c r="GF4" s="1" t="n"/>
      <c r="GG4" s="1" t="n"/>
      <c r="GH4" s="1" t="n"/>
      <c r="GI4" s="1" t="n"/>
    </row>
    <row r="5" ht="15" customHeight="1" thickBot="1">
      <c r="A5" s="1" t="n"/>
      <c r="B5" s="1" t="n"/>
      <c r="C5" s="52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  <c r="BA5" s="1" t="n"/>
      <c r="BB5" s="1" t="n"/>
      <c r="BC5" s="1" t="n"/>
      <c r="BD5" s="1" t="n"/>
      <c r="BE5" s="1" t="n"/>
      <c r="BF5" s="1" t="n"/>
      <c r="BG5" s="1" t="n"/>
      <c r="BH5" s="1" t="n"/>
      <c r="BI5" s="1" t="n"/>
      <c r="BJ5" s="1" t="n"/>
      <c r="BK5" s="1" t="n"/>
      <c r="BL5" s="1" t="n"/>
      <c r="BM5" s="1" t="n"/>
      <c r="BN5" s="1" t="n"/>
      <c r="BO5" s="1" t="n"/>
      <c r="BP5" s="1" t="n"/>
      <c r="BQ5" s="1" t="n"/>
      <c r="BR5" s="1" t="n"/>
      <c r="BS5" s="1" t="n"/>
      <c r="BT5" s="1" t="n"/>
      <c r="BU5" s="1" t="n"/>
      <c r="BV5" s="1" t="n"/>
      <c r="BW5" s="1" t="n"/>
      <c r="BX5" s="1" t="n"/>
      <c r="BY5" s="1" t="n"/>
      <c r="BZ5" s="1" t="n"/>
      <c r="CA5" s="1" t="n"/>
      <c r="CB5" s="1" t="n"/>
      <c r="CC5" s="1" t="n"/>
      <c r="CD5" s="1" t="n"/>
      <c r="CE5" s="1" t="n"/>
      <c r="CF5" s="1" t="n"/>
      <c r="CG5" s="1" t="n"/>
      <c r="CH5" s="1" t="n"/>
      <c r="CI5" s="1" t="n"/>
      <c r="CJ5" s="1" t="n"/>
      <c r="CK5" s="1" t="n"/>
      <c r="CL5" s="1" t="n"/>
      <c r="CM5" s="1" t="n"/>
      <c r="CN5" s="1" t="n"/>
      <c r="CO5" s="1" t="n"/>
      <c r="CP5" s="1" t="n"/>
      <c r="CQ5" s="1" t="n"/>
      <c r="CR5" s="1" t="n"/>
      <c r="CS5" s="1" t="n"/>
      <c r="CT5" s="1" t="n"/>
      <c r="CU5" s="1" t="n"/>
      <c r="CV5" s="1" t="n"/>
      <c r="CW5" s="1" t="n"/>
      <c r="CX5" s="1" t="n"/>
      <c r="CY5" s="1" t="n"/>
      <c r="CZ5" s="1" t="n"/>
      <c r="DA5" s="1" t="n"/>
      <c r="DB5" s="1" t="n"/>
      <c r="DC5" s="1" t="n"/>
      <c r="DD5" s="1" t="n"/>
      <c r="DE5" s="1" t="n"/>
      <c r="DF5" s="1" t="n"/>
      <c r="DG5" s="1" t="n"/>
      <c r="DH5" s="1" t="n"/>
      <c r="DI5" s="1" t="n"/>
      <c r="DJ5" s="1" t="n"/>
      <c r="DK5" s="1" t="n"/>
      <c r="DL5" s="1" t="n"/>
      <c r="DM5" s="1" t="n"/>
      <c r="DN5" s="1" t="n"/>
      <c r="DO5" s="1" t="n"/>
      <c r="DP5" s="1" t="n"/>
      <c r="DQ5" s="1" t="n"/>
      <c r="DR5" s="1" t="n"/>
      <c r="DS5" s="1" t="n"/>
      <c r="DT5" s="1" t="n"/>
      <c r="DU5" s="1" t="n"/>
      <c r="DV5" s="1" t="n"/>
      <c r="DW5" s="1" t="n"/>
      <c r="DX5" s="1" t="n"/>
      <c r="DY5" s="1" t="n"/>
      <c r="DZ5" s="1" t="n"/>
      <c r="EA5" s="1" t="n"/>
      <c r="EB5" s="1" t="n"/>
      <c r="EC5" s="1" t="n"/>
      <c r="ED5" s="1" t="n"/>
      <c r="EE5" s="1" t="n"/>
      <c r="EF5" s="1" t="n"/>
      <c r="EG5" s="1" t="n"/>
      <c r="EH5" s="1" t="n"/>
      <c r="EI5" s="1" t="n"/>
      <c r="EJ5" s="1" t="n"/>
      <c r="EK5" s="1" t="n"/>
      <c r="EL5" s="1" t="n"/>
      <c r="EM5" s="1" t="n"/>
      <c r="EN5" s="1" t="n"/>
      <c r="EO5" s="1" t="n"/>
      <c r="EP5" s="1" t="n"/>
      <c r="EQ5" s="1" t="n"/>
      <c r="ER5" s="1" t="n"/>
      <c r="ES5" s="1" t="n"/>
      <c r="ET5" s="1" t="n"/>
      <c r="EU5" s="1" t="n"/>
      <c r="EV5" s="1" t="n"/>
      <c r="EW5" s="1" t="n"/>
      <c r="EX5" s="1" t="n"/>
      <c r="EY5" s="1" t="n"/>
      <c r="EZ5" s="1" t="n"/>
      <c r="FA5" s="1" t="n"/>
      <c r="FB5" s="1" t="n"/>
      <c r="FC5" s="1" t="n"/>
      <c r="FD5" s="1" t="n"/>
      <c r="FE5" s="1" t="n"/>
      <c r="FF5" s="1" t="n"/>
      <c r="FG5" s="1" t="n"/>
      <c r="FH5" s="1" t="n"/>
      <c r="FI5" s="1" t="n"/>
      <c r="FJ5" s="1" t="n"/>
      <c r="FK5" s="1" t="n"/>
      <c r="FL5" s="1" t="n"/>
      <c r="FM5" s="1" t="n"/>
      <c r="FN5" s="1" t="n"/>
      <c r="FO5" s="1" t="n"/>
      <c r="FP5" s="1" t="n"/>
      <c r="FQ5" s="1" t="n"/>
      <c r="FR5" s="1" t="n"/>
      <c r="FS5" s="1" t="n"/>
      <c r="FT5" s="1" t="n"/>
      <c r="FU5" s="1" t="n"/>
      <c r="FV5" s="1" t="n"/>
      <c r="FW5" s="1" t="n"/>
      <c r="FX5" s="1" t="n"/>
      <c r="FY5" s="1" t="n"/>
      <c r="FZ5" s="1" t="n"/>
      <c r="GA5" s="1" t="n"/>
      <c r="GB5" s="1" t="n"/>
      <c r="GC5" s="1" t="n"/>
      <c r="GD5" s="1" t="n"/>
      <c r="GE5" s="1" t="n"/>
      <c r="GF5" s="1" t="n"/>
      <c r="GG5" s="1" t="n"/>
      <c r="GH5" s="1" t="n"/>
      <c r="GI5" s="1" t="n"/>
    </row>
    <row r="6">
      <c r="A6" s="1" t="n"/>
      <c r="B6" s="1" t="n"/>
      <c r="C6" s="390" t="n"/>
      <c r="D6" s="236" t="n"/>
      <c r="E6" s="237" t="n"/>
      <c r="F6" s="237" t="n"/>
      <c r="G6" s="237" t="n"/>
      <c r="H6" s="237" t="n"/>
      <c r="I6" s="237" t="n"/>
      <c r="J6" s="237">
        <f>MonthlyCF!P6</f>
        <v/>
      </c>
      <c r="K6" s="237">
        <f>+J6+1</f>
        <v/>
      </c>
      <c r="L6" s="237">
        <f>+K6+1</f>
        <v/>
      </c>
      <c r="M6" s="237">
        <f>+L6+1</f>
        <v/>
      </c>
      <c r="N6" s="237">
        <f>+M6+1</f>
        <v/>
      </c>
      <c r="O6" s="237">
        <f>+N6+1</f>
        <v/>
      </c>
      <c r="P6" s="237">
        <f>+O6+1</f>
        <v/>
      </c>
      <c r="Q6" s="237">
        <f>+P6+1</f>
        <v/>
      </c>
      <c r="R6" s="237">
        <f>+Q6+1</f>
        <v/>
      </c>
      <c r="S6" s="237">
        <f>+R6+1</f>
        <v/>
      </c>
      <c r="T6" s="237">
        <f>+S6+1</f>
        <v/>
      </c>
      <c r="U6" s="237">
        <f>+T6+1</f>
        <v/>
      </c>
      <c r="V6" s="237">
        <f>+U6+1</f>
        <v/>
      </c>
      <c r="W6" s="237">
        <f>+V6+1</f>
        <v/>
      </c>
      <c r="X6" s="237">
        <f>+W6+1</f>
        <v/>
      </c>
      <c r="Y6" s="237">
        <f>+X6+1</f>
        <v/>
      </c>
      <c r="Z6" s="237">
        <f>+Y6+1</f>
        <v/>
      </c>
      <c r="AA6" s="237">
        <f>+Z6+1</f>
        <v/>
      </c>
      <c r="AB6" s="237">
        <f>+AA6+1</f>
        <v/>
      </c>
      <c r="AC6" s="237">
        <f>+AB6+1</f>
        <v/>
      </c>
      <c r="AD6" s="237">
        <f>+AC6+1</f>
        <v/>
      </c>
      <c r="AE6" s="237">
        <f>+AD6+1</f>
        <v/>
      </c>
      <c r="AF6" s="237">
        <f>+AE6+1</f>
        <v/>
      </c>
      <c r="AG6" s="237">
        <f>+AF6+1</f>
        <v/>
      </c>
      <c r="AH6" s="237">
        <f>+AG6+1</f>
        <v/>
      </c>
      <c r="AI6" s="237">
        <f>+AH6+1</f>
        <v/>
      </c>
      <c r="AJ6" s="237">
        <f>+AI6+1</f>
        <v/>
      </c>
      <c r="AK6" s="237">
        <f>+AJ6+1</f>
        <v/>
      </c>
      <c r="AL6" s="237">
        <f>+AK6+1</f>
        <v/>
      </c>
      <c r="AM6" s="237">
        <f>+AL6+1</f>
        <v/>
      </c>
      <c r="AN6" s="237">
        <f>+AM6+1</f>
        <v/>
      </c>
      <c r="AO6" s="237">
        <f>+AN6+1</f>
        <v/>
      </c>
      <c r="AP6" s="237">
        <f>+AO6+1</f>
        <v/>
      </c>
      <c r="AQ6" s="237">
        <f>+AP6+1</f>
        <v/>
      </c>
      <c r="AR6" s="237">
        <f>+AQ6+1</f>
        <v/>
      </c>
      <c r="AS6" s="237">
        <f>+AR6+1</f>
        <v/>
      </c>
      <c r="AT6" s="237">
        <f>+AS6+1</f>
        <v/>
      </c>
      <c r="AU6" s="237">
        <f>+AT6+1</f>
        <v/>
      </c>
      <c r="AV6" s="237">
        <f>+AU6+1</f>
        <v/>
      </c>
      <c r="AW6" s="237">
        <f>+AV6+1</f>
        <v/>
      </c>
      <c r="AX6" s="237">
        <f>+AW6+1</f>
        <v/>
      </c>
      <c r="AY6" s="237">
        <f>+AX6+1</f>
        <v/>
      </c>
      <c r="AZ6" s="237">
        <f>+AY6+1</f>
        <v/>
      </c>
      <c r="BA6" s="237">
        <f>+AZ6+1</f>
        <v/>
      </c>
      <c r="BB6" s="237">
        <f>+BA6+1</f>
        <v/>
      </c>
      <c r="BC6" s="237">
        <f>+BB6+1</f>
        <v/>
      </c>
      <c r="BD6" s="237">
        <f>+BC6+1</f>
        <v/>
      </c>
      <c r="BE6" s="237">
        <f>+BD6+1</f>
        <v/>
      </c>
      <c r="BF6" s="237">
        <f>+BE6+1</f>
        <v/>
      </c>
      <c r="BG6" s="237">
        <f>+BF6+1</f>
        <v/>
      </c>
      <c r="BH6" s="237">
        <f>+BG6+1</f>
        <v/>
      </c>
      <c r="BI6" s="237">
        <f>+BH6+1</f>
        <v/>
      </c>
      <c r="BJ6" s="237">
        <f>+BI6+1</f>
        <v/>
      </c>
      <c r="BK6" s="237">
        <f>+BJ6+1</f>
        <v/>
      </c>
      <c r="BL6" s="237">
        <f>+BK6+1</f>
        <v/>
      </c>
      <c r="BM6" s="237">
        <f>+BL6+1</f>
        <v/>
      </c>
      <c r="BN6" s="237">
        <f>+BM6+1</f>
        <v/>
      </c>
      <c r="BO6" s="237">
        <f>+BN6+1</f>
        <v/>
      </c>
      <c r="BP6" s="237">
        <f>+BO6+1</f>
        <v/>
      </c>
      <c r="BQ6" s="237">
        <f>+BP6+1</f>
        <v/>
      </c>
      <c r="BR6" s="237">
        <f>+BQ6+1</f>
        <v/>
      </c>
      <c r="BS6" s="237">
        <f>+BR6+1</f>
        <v/>
      </c>
      <c r="BT6" s="237">
        <f>+BS6+1</f>
        <v/>
      </c>
      <c r="BU6" s="237">
        <f>+BT6+1</f>
        <v/>
      </c>
      <c r="BV6" s="237">
        <f>+BU6+1</f>
        <v/>
      </c>
      <c r="BW6" s="237">
        <f>+BV6+1</f>
        <v/>
      </c>
      <c r="BX6" s="237">
        <f>+BW6+1</f>
        <v/>
      </c>
      <c r="BY6" s="237">
        <f>+BX6+1</f>
        <v/>
      </c>
      <c r="BZ6" s="237">
        <f>+BY6+1</f>
        <v/>
      </c>
      <c r="CA6" s="237">
        <f>+BZ6+1</f>
        <v/>
      </c>
      <c r="CB6" s="237">
        <f>+CA6+1</f>
        <v/>
      </c>
      <c r="CC6" s="237">
        <f>+CB6+1</f>
        <v/>
      </c>
      <c r="CD6" s="237">
        <f>+CC6+1</f>
        <v/>
      </c>
      <c r="CE6" s="237">
        <f>+CD6+1</f>
        <v/>
      </c>
      <c r="CF6" s="237">
        <f>+CE6+1</f>
        <v/>
      </c>
      <c r="CG6" s="237">
        <f>+CF6+1</f>
        <v/>
      </c>
      <c r="CH6" s="237">
        <f>+CG6+1</f>
        <v/>
      </c>
      <c r="CI6" s="237">
        <f>+CH6+1</f>
        <v/>
      </c>
      <c r="CJ6" s="237">
        <f>+CI6+1</f>
        <v/>
      </c>
      <c r="CK6" s="237">
        <f>+CJ6+1</f>
        <v/>
      </c>
      <c r="CL6" s="237">
        <f>+CK6+1</f>
        <v/>
      </c>
      <c r="CM6" s="237">
        <f>+CL6+1</f>
        <v/>
      </c>
      <c r="CN6" s="237">
        <f>+CM6+1</f>
        <v/>
      </c>
      <c r="CO6" s="237">
        <f>+CN6+1</f>
        <v/>
      </c>
      <c r="CP6" s="237">
        <f>+CO6+1</f>
        <v/>
      </c>
      <c r="CQ6" s="237">
        <f>+CP6+1</f>
        <v/>
      </c>
      <c r="CR6" s="237">
        <f>+CQ6+1</f>
        <v/>
      </c>
      <c r="CS6" s="237">
        <f>+CR6+1</f>
        <v/>
      </c>
      <c r="CT6" s="237">
        <f>+CS6+1</f>
        <v/>
      </c>
      <c r="CU6" s="237">
        <f>+CT6+1</f>
        <v/>
      </c>
      <c r="CV6" s="237">
        <f>+CU6+1</f>
        <v/>
      </c>
      <c r="CW6" s="237">
        <f>+CV6+1</f>
        <v/>
      </c>
      <c r="CX6" s="237">
        <f>+CW6+1</f>
        <v/>
      </c>
      <c r="CY6" s="237">
        <f>+CX6+1</f>
        <v/>
      </c>
      <c r="CZ6" s="237">
        <f>+CY6+1</f>
        <v/>
      </c>
      <c r="DA6" s="237">
        <f>+CZ6+1</f>
        <v/>
      </c>
      <c r="DB6" s="237">
        <f>+DA6+1</f>
        <v/>
      </c>
      <c r="DC6" s="237">
        <f>+DB6+1</f>
        <v/>
      </c>
      <c r="DD6" s="237">
        <f>+DC6+1</f>
        <v/>
      </c>
      <c r="DE6" s="237">
        <f>+DD6+1</f>
        <v/>
      </c>
      <c r="DF6" s="237">
        <f>+DE6+1</f>
        <v/>
      </c>
      <c r="DG6" s="237">
        <f>+DF6+1</f>
        <v/>
      </c>
      <c r="DH6" s="237">
        <f>+DG6+1</f>
        <v/>
      </c>
      <c r="DI6" s="237">
        <f>+DH6+1</f>
        <v/>
      </c>
      <c r="DJ6" s="237">
        <f>+DI6+1</f>
        <v/>
      </c>
      <c r="DK6" s="237">
        <f>+DJ6+1</f>
        <v/>
      </c>
      <c r="DL6" s="237">
        <f>+DK6+1</f>
        <v/>
      </c>
      <c r="DM6" s="237">
        <f>+DL6+1</f>
        <v/>
      </c>
      <c r="DN6" s="237">
        <f>+DM6+1</f>
        <v/>
      </c>
      <c r="DO6" s="237">
        <f>+DN6+1</f>
        <v/>
      </c>
      <c r="DP6" s="237">
        <f>+DO6+1</f>
        <v/>
      </c>
      <c r="DQ6" s="237">
        <f>+DP6+1</f>
        <v/>
      </c>
      <c r="DR6" s="237">
        <f>+DQ6+1</f>
        <v/>
      </c>
      <c r="DS6" s="237">
        <f>+DR6+1</f>
        <v/>
      </c>
      <c r="DT6" s="237">
        <f>+DS6+1</f>
        <v/>
      </c>
      <c r="DU6" s="237">
        <f>+DT6+1</f>
        <v/>
      </c>
      <c r="DV6" s="237">
        <f>+DU6+1</f>
        <v/>
      </c>
      <c r="DW6" s="237">
        <f>+DV6+1</f>
        <v/>
      </c>
      <c r="DX6" s="237">
        <f>+DW6+1</f>
        <v/>
      </c>
      <c r="DY6" s="237">
        <f>+DX6+1</f>
        <v/>
      </c>
      <c r="DZ6" s="237">
        <f>+DY6+1</f>
        <v/>
      </c>
      <c r="EA6" s="237">
        <f>+DZ6+1</f>
        <v/>
      </c>
      <c r="EB6" s="237">
        <f>+EA6+1</f>
        <v/>
      </c>
      <c r="EC6" s="237">
        <f>+EB6+1</f>
        <v/>
      </c>
      <c r="ED6" s="237">
        <f>+EC6+1</f>
        <v/>
      </c>
      <c r="EE6" s="237">
        <f>+ED6+1</f>
        <v/>
      </c>
      <c r="EF6" s="237">
        <f>+EE6+1</f>
        <v/>
      </c>
      <c r="EG6" s="237">
        <f>+EF6+1</f>
        <v/>
      </c>
      <c r="EH6" s="237">
        <f>+EG6+1</f>
        <v/>
      </c>
      <c r="EI6" s="237">
        <f>+EH6+1</f>
        <v/>
      </c>
      <c r="EJ6" s="237">
        <f>+EI6+1</f>
        <v/>
      </c>
      <c r="EK6" s="237">
        <f>+EJ6+1</f>
        <v/>
      </c>
      <c r="EL6" s="237">
        <f>+EK6+1</f>
        <v/>
      </c>
      <c r="EM6" s="237">
        <f>+EL6+1</f>
        <v/>
      </c>
      <c r="EN6" s="237">
        <f>+EM6+1</f>
        <v/>
      </c>
      <c r="EO6" s="237">
        <f>+EN6+1</f>
        <v/>
      </c>
      <c r="EP6" s="237">
        <f>+EO6+1</f>
        <v/>
      </c>
      <c r="EQ6" s="237">
        <f>+EP6+1</f>
        <v/>
      </c>
      <c r="ER6" s="237">
        <f>+EQ6+1</f>
        <v/>
      </c>
      <c r="ES6" s="237">
        <f>+ER6+1</f>
        <v/>
      </c>
      <c r="ET6" s="237">
        <f>+ES6+1</f>
        <v/>
      </c>
      <c r="EU6" s="237">
        <f>+ET6+1</f>
        <v/>
      </c>
      <c r="EV6" s="237">
        <f>+EU6+1</f>
        <v/>
      </c>
      <c r="EW6" s="237">
        <f>+EV6+1</f>
        <v/>
      </c>
      <c r="EX6" s="237">
        <f>+EW6+1</f>
        <v/>
      </c>
      <c r="EY6" s="237">
        <f>+EX6+1</f>
        <v/>
      </c>
      <c r="EZ6" s="237">
        <f>+EY6+1</f>
        <v/>
      </c>
      <c r="FA6" s="237">
        <f>+EZ6+1</f>
        <v/>
      </c>
      <c r="FB6" s="237">
        <f>+FA6+1</f>
        <v/>
      </c>
      <c r="FC6" s="237">
        <f>+FB6+1</f>
        <v/>
      </c>
      <c r="FD6" s="237">
        <f>+FC6+1</f>
        <v/>
      </c>
      <c r="FE6" s="237">
        <f>+FD6+1</f>
        <v/>
      </c>
      <c r="FF6" s="237">
        <f>+FE6+1</f>
        <v/>
      </c>
      <c r="FG6" s="237">
        <f>+FF6+1</f>
        <v/>
      </c>
      <c r="FH6" s="237">
        <f>+FG6+1</f>
        <v/>
      </c>
      <c r="FI6" s="237">
        <f>+FH6+1</f>
        <v/>
      </c>
      <c r="FJ6" s="237">
        <f>+FI6+1</f>
        <v/>
      </c>
      <c r="FK6" s="237">
        <f>+FJ6+1</f>
        <v/>
      </c>
      <c r="FL6" s="237">
        <f>+FK6+1</f>
        <v/>
      </c>
      <c r="FM6" s="237">
        <f>+FL6+1</f>
        <v/>
      </c>
      <c r="FN6" s="237">
        <f>+FM6+1</f>
        <v/>
      </c>
      <c r="FO6" s="237">
        <f>+FN6+1</f>
        <v/>
      </c>
      <c r="FP6" s="237">
        <f>+FO6+1</f>
        <v/>
      </c>
      <c r="FQ6" s="237">
        <f>+FP6+1</f>
        <v/>
      </c>
      <c r="FR6" s="237">
        <f>+FQ6+1</f>
        <v/>
      </c>
      <c r="FS6" s="237">
        <f>+FR6+1</f>
        <v/>
      </c>
      <c r="FT6" s="237">
        <f>+FS6+1</f>
        <v/>
      </c>
      <c r="FU6" s="237">
        <f>+FT6+1</f>
        <v/>
      </c>
      <c r="FV6" s="237">
        <f>+FU6+1</f>
        <v/>
      </c>
      <c r="FW6" s="237">
        <f>+FV6+1</f>
        <v/>
      </c>
      <c r="FX6" s="237">
        <f>+FW6+1</f>
        <v/>
      </c>
      <c r="FY6" s="237">
        <f>+FX6+1</f>
        <v/>
      </c>
      <c r="FZ6" s="237">
        <f>+FY6+1</f>
        <v/>
      </c>
      <c r="GA6" s="237">
        <f>+FZ6+1</f>
        <v/>
      </c>
      <c r="GB6" s="237">
        <f>+GA6+1</f>
        <v/>
      </c>
      <c r="GC6" s="237">
        <f>+GB6+1</f>
        <v/>
      </c>
      <c r="GD6" s="237">
        <f>+GC6+1</f>
        <v/>
      </c>
      <c r="GE6" s="237">
        <f>+GD6+1</f>
        <v/>
      </c>
      <c r="GF6" s="237">
        <f>+GE6+1</f>
        <v/>
      </c>
      <c r="GG6" s="237">
        <f>+GF6+1</f>
        <v/>
      </c>
      <c r="GH6" s="238">
        <f>+GG6+1</f>
        <v/>
      </c>
      <c r="GI6" s="1" t="n"/>
    </row>
    <row r="7">
      <c r="A7" s="1" t="n"/>
      <c r="B7" s="1" t="n"/>
      <c r="C7" s="241" t="n"/>
      <c r="D7" s="105" t="n"/>
      <c r="E7" s="239" t="n"/>
      <c r="F7" s="239" t="n"/>
      <c r="G7" s="239" t="n"/>
      <c r="H7" s="239" t="n"/>
      <c r="I7" s="239" t="n"/>
      <c r="J7" s="239">
        <f>ROUNDUP(J6/12,0)</f>
        <v/>
      </c>
      <c r="K7" s="239">
        <f>ROUNDUP(K6/12,0)</f>
        <v/>
      </c>
      <c r="L7" s="239">
        <f>ROUNDUP(L6/12,0)</f>
        <v/>
      </c>
      <c r="M7" s="239">
        <f>ROUNDUP(M6/12,0)</f>
        <v/>
      </c>
      <c r="N7" s="239">
        <f>ROUNDUP(N6/12,0)</f>
        <v/>
      </c>
      <c r="O7" s="239">
        <f>ROUNDUP(O6/12,0)</f>
        <v/>
      </c>
      <c r="P7" s="239">
        <f>ROUNDUP(P6/12,0)</f>
        <v/>
      </c>
      <c r="Q7" s="239">
        <f>ROUNDUP(Q6/12,0)</f>
        <v/>
      </c>
      <c r="R7" s="239">
        <f>ROUNDUP(R6/12,0)</f>
        <v/>
      </c>
      <c r="S7" s="239">
        <f>ROUNDUP(S6/12,0)</f>
        <v/>
      </c>
      <c r="T7" s="239">
        <f>ROUNDUP(T6/12,0)</f>
        <v/>
      </c>
      <c r="U7" s="239">
        <f>ROUNDUP(U6/12,0)</f>
        <v/>
      </c>
      <c r="V7" s="239">
        <f>ROUNDUP(V6/12,0)</f>
        <v/>
      </c>
      <c r="W7" s="239">
        <f>ROUNDUP(W6/12,0)</f>
        <v/>
      </c>
      <c r="X7" s="239">
        <f>ROUNDUP(X6/12,0)</f>
        <v/>
      </c>
      <c r="Y7" s="239">
        <f>ROUNDUP(Y6/12,0)</f>
        <v/>
      </c>
      <c r="Z7" s="239">
        <f>ROUNDUP(Z6/12,0)</f>
        <v/>
      </c>
      <c r="AA7" s="239">
        <f>ROUNDUP(AA6/12,0)</f>
        <v/>
      </c>
      <c r="AB7" s="239">
        <f>ROUNDUP(AB6/12,0)</f>
        <v/>
      </c>
      <c r="AC7" s="239">
        <f>ROUNDUP(AC6/12,0)</f>
        <v/>
      </c>
      <c r="AD7" s="239">
        <f>ROUNDUP(AD6/12,0)</f>
        <v/>
      </c>
      <c r="AE7" s="239">
        <f>ROUNDUP(AE6/12,0)</f>
        <v/>
      </c>
      <c r="AF7" s="239">
        <f>ROUNDUP(AF6/12,0)</f>
        <v/>
      </c>
      <c r="AG7" s="239">
        <f>ROUNDUP(AG6/12,0)</f>
        <v/>
      </c>
      <c r="AH7" s="239">
        <f>ROUNDUP(AH6/12,0)</f>
        <v/>
      </c>
      <c r="AI7" s="239">
        <f>ROUNDUP(AI6/12,0)</f>
        <v/>
      </c>
      <c r="AJ7" s="239">
        <f>ROUNDUP(AJ6/12,0)</f>
        <v/>
      </c>
      <c r="AK7" s="239">
        <f>ROUNDUP(AK6/12,0)</f>
        <v/>
      </c>
      <c r="AL7" s="239">
        <f>ROUNDUP(AL6/12,0)</f>
        <v/>
      </c>
      <c r="AM7" s="239">
        <f>ROUNDUP(AM6/12,0)</f>
        <v/>
      </c>
      <c r="AN7" s="239">
        <f>ROUNDUP(AN6/12,0)</f>
        <v/>
      </c>
      <c r="AO7" s="239">
        <f>ROUNDUP(AO6/12,0)</f>
        <v/>
      </c>
      <c r="AP7" s="239">
        <f>ROUNDUP(AP6/12,0)</f>
        <v/>
      </c>
      <c r="AQ7" s="239">
        <f>ROUNDUP(AQ6/12,0)</f>
        <v/>
      </c>
      <c r="AR7" s="239">
        <f>ROUNDUP(AR6/12,0)</f>
        <v/>
      </c>
      <c r="AS7" s="239">
        <f>ROUNDUP(AS6/12,0)</f>
        <v/>
      </c>
      <c r="AT7" s="239">
        <f>ROUNDUP(AT6/12,0)</f>
        <v/>
      </c>
      <c r="AU7" s="239">
        <f>ROUNDUP(AU6/12,0)</f>
        <v/>
      </c>
      <c r="AV7" s="239">
        <f>ROUNDUP(AV6/12,0)</f>
        <v/>
      </c>
      <c r="AW7" s="239">
        <f>ROUNDUP(AW6/12,0)</f>
        <v/>
      </c>
      <c r="AX7" s="239">
        <f>ROUNDUP(AX6/12,0)</f>
        <v/>
      </c>
      <c r="AY7" s="239">
        <f>ROUNDUP(AY6/12,0)</f>
        <v/>
      </c>
      <c r="AZ7" s="239">
        <f>ROUNDUP(AZ6/12,0)</f>
        <v/>
      </c>
      <c r="BA7" s="239">
        <f>ROUNDUP(BA6/12,0)</f>
        <v/>
      </c>
      <c r="BB7" s="239">
        <f>ROUNDUP(BB6/12,0)</f>
        <v/>
      </c>
      <c r="BC7" s="239">
        <f>ROUNDUP(BC6/12,0)</f>
        <v/>
      </c>
      <c r="BD7" s="239">
        <f>ROUNDUP(BD6/12,0)</f>
        <v/>
      </c>
      <c r="BE7" s="239">
        <f>ROUNDUP(BE6/12,0)</f>
        <v/>
      </c>
      <c r="BF7" s="239">
        <f>ROUNDUP(BF6/12,0)</f>
        <v/>
      </c>
      <c r="BG7" s="239">
        <f>ROUNDUP(BG6/12,0)</f>
        <v/>
      </c>
      <c r="BH7" s="239">
        <f>ROUNDUP(BH6/12,0)</f>
        <v/>
      </c>
      <c r="BI7" s="239">
        <f>ROUNDUP(BI6/12,0)</f>
        <v/>
      </c>
      <c r="BJ7" s="239">
        <f>ROUNDUP(BJ6/12,0)</f>
        <v/>
      </c>
      <c r="BK7" s="239">
        <f>ROUNDUP(BK6/12,0)</f>
        <v/>
      </c>
      <c r="BL7" s="239">
        <f>ROUNDUP(BL6/12,0)</f>
        <v/>
      </c>
      <c r="BM7" s="239">
        <f>ROUNDUP(BM6/12,0)</f>
        <v/>
      </c>
      <c r="BN7" s="239">
        <f>ROUNDUP(BN6/12,0)</f>
        <v/>
      </c>
      <c r="BO7" s="239">
        <f>ROUNDUP(BO6/12,0)</f>
        <v/>
      </c>
      <c r="BP7" s="239">
        <f>ROUNDUP(BP6/12,0)</f>
        <v/>
      </c>
      <c r="BQ7" s="239">
        <f>ROUNDUP(BQ6/12,0)</f>
        <v/>
      </c>
      <c r="BR7" s="239">
        <f>ROUNDUP(BR6/12,0)</f>
        <v/>
      </c>
      <c r="BS7" s="239">
        <f>ROUNDUP(BS6/12,0)</f>
        <v/>
      </c>
      <c r="BT7" s="239">
        <f>ROUNDUP(BT6/12,0)</f>
        <v/>
      </c>
      <c r="BU7" s="239">
        <f>ROUNDUP(BU6/12,0)</f>
        <v/>
      </c>
      <c r="BV7" s="239">
        <f>ROUNDUP(BV6/12,0)</f>
        <v/>
      </c>
      <c r="BW7" s="239">
        <f>ROUNDUP(BW6/12,0)</f>
        <v/>
      </c>
      <c r="BX7" s="239">
        <f>ROUNDUP(BX6/12,0)</f>
        <v/>
      </c>
      <c r="BY7" s="239">
        <f>ROUNDUP(BY6/12,0)</f>
        <v/>
      </c>
      <c r="BZ7" s="239">
        <f>ROUNDUP(BZ6/12,0)</f>
        <v/>
      </c>
      <c r="CA7" s="239">
        <f>ROUNDUP(CA6/12,0)</f>
        <v/>
      </c>
      <c r="CB7" s="239">
        <f>ROUNDUP(CB6/12,0)</f>
        <v/>
      </c>
      <c r="CC7" s="239">
        <f>ROUNDUP(CC6/12,0)</f>
        <v/>
      </c>
      <c r="CD7" s="239">
        <f>ROUNDUP(CD6/12,0)</f>
        <v/>
      </c>
      <c r="CE7" s="239">
        <f>ROUNDUP(CE6/12,0)</f>
        <v/>
      </c>
      <c r="CF7" s="239">
        <f>ROUNDUP(CF6/12,0)</f>
        <v/>
      </c>
      <c r="CG7" s="239">
        <f>ROUNDUP(CG6/12,0)</f>
        <v/>
      </c>
      <c r="CH7" s="239">
        <f>ROUNDUP(CH6/12,0)</f>
        <v/>
      </c>
      <c r="CI7" s="239">
        <f>ROUNDUP(CI6/12,0)</f>
        <v/>
      </c>
      <c r="CJ7" s="239">
        <f>ROUNDUP(CJ6/12,0)</f>
        <v/>
      </c>
      <c r="CK7" s="239">
        <f>ROUNDUP(CK6/12,0)</f>
        <v/>
      </c>
      <c r="CL7" s="239">
        <f>ROUNDUP(CL6/12,0)</f>
        <v/>
      </c>
      <c r="CM7" s="239">
        <f>ROUNDUP(CM6/12,0)</f>
        <v/>
      </c>
      <c r="CN7" s="239">
        <f>ROUNDUP(CN6/12,0)</f>
        <v/>
      </c>
      <c r="CO7" s="239">
        <f>ROUNDUP(CO6/12,0)</f>
        <v/>
      </c>
      <c r="CP7" s="239">
        <f>ROUNDUP(CP6/12,0)</f>
        <v/>
      </c>
      <c r="CQ7" s="239">
        <f>ROUNDUP(CQ6/12,0)</f>
        <v/>
      </c>
      <c r="CR7" s="239">
        <f>ROUNDUP(CR6/12,0)</f>
        <v/>
      </c>
      <c r="CS7" s="239">
        <f>ROUNDUP(CS6/12,0)</f>
        <v/>
      </c>
      <c r="CT7" s="239">
        <f>ROUNDUP(CT6/12,0)</f>
        <v/>
      </c>
      <c r="CU7" s="239">
        <f>ROUNDUP(CU6/12,0)</f>
        <v/>
      </c>
      <c r="CV7" s="239">
        <f>ROUNDUP(CV6/12,0)</f>
        <v/>
      </c>
      <c r="CW7" s="239">
        <f>ROUNDUP(CW6/12,0)</f>
        <v/>
      </c>
      <c r="CX7" s="239">
        <f>ROUNDUP(CX6/12,0)</f>
        <v/>
      </c>
      <c r="CY7" s="239">
        <f>ROUNDUP(CY6/12,0)</f>
        <v/>
      </c>
      <c r="CZ7" s="239">
        <f>ROUNDUP(CZ6/12,0)</f>
        <v/>
      </c>
      <c r="DA7" s="239">
        <f>ROUNDUP(DA6/12,0)</f>
        <v/>
      </c>
      <c r="DB7" s="239">
        <f>ROUNDUP(DB6/12,0)</f>
        <v/>
      </c>
      <c r="DC7" s="239">
        <f>ROUNDUP(DC6/12,0)</f>
        <v/>
      </c>
      <c r="DD7" s="239">
        <f>ROUNDUP(DD6/12,0)</f>
        <v/>
      </c>
      <c r="DE7" s="239">
        <f>ROUNDUP(DE6/12,0)</f>
        <v/>
      </c>
      <c r="DF7" s="239">
        <f>ROUNDUP(DF6/12,0)</f>
        <v/>
      </c>
      <c r="DG7" s="239">
        <f>ROUNDUP(DG6/12,0)</f>
        <v/>
      </c>
      <c r="DH7" s="239">
        <f>ROUNDUP(DH6/12,0)</f>
        <v/>
      </c>
      <c r="DI7" s="239">
        <f>ROUNDUP(DI6/12,0)</f>
        <v/>
      </c>
      <c r="DJ7" s="239">
        <f>ROUNDUP(DJ6/12,0)</f>
        <v/>
      </c>
      <c r="DK7" s="239">
        <f>ROUNDUP(DK6/12,0)</f>
        <v/>
      </c>
      <c r="DL7" s="239">
        <f>ROUNDUP(DL6/12,0)</f>
        <v/>
      </c>
      <c r="DM7" s="239">
        <f>ROUNDUP(DM6/12,0)</f>
        <v/>
      </c>
      <c r="DN7" s="239">
        <f>ROUNDUP(DN6/12,0)</f>
        <v/>
      </c>
      <c r="DO7" s="239">
        <f>ROUNDUP(DO6/12,0)</f>
        <v/>
      </c>
      <c r="DP7" s="239">
        <f>ROUNDUP(DP6/12,0)</f>
        <v/>
      </c>
      <c r="DQ7" s="239">
        <f>ROUNDUP(DQ6/12,0)</f>
        <v/>
      </c>
      <c r="DR7" s="239">
        <f>ROUNDUP(DR6/12,0)</f>
        <v/>
      </c>
      <c r="DS7" s="239">
        <f>ROUNDUP(DS6/12,0)</f>
        <v/>
      </c>
      <c r="DT7" s="239">
        <f>ROUNDUP(DT6/12,0)</f>
        <v/>
      </c>
      <c r="DU7" s="239">
        <f>ROUNDUP(DU6/12,0)</f>
        <v/>
      </c>
      <c r="DV7" s="239">
        <f>ROUNDUP(DV6/12,0)</f>
        <v/>
      </c>
      <c r="DW7" s="239">
        <f>ROUNDUP(DW6/12,0)</f>
        <v/>
      </c>
      <c r="DX7" s="239">
        <f>ROUNDUP(DX6/12,0)</f>
        <v/>
      </c>
      <c r="DY7" s="239">
        <f>ROUNDUP(DY6/12,0)</f>
        <v/>
      </c>
      <c r="DZ7" s="239">
        <f>ROUNDUP(DZ6/12,0)</f>
        <v/>
      </c>
      <c r="EA7" s="239">
        <f>ROUNDUP(EA6/12,0)</f>
        <v/>
      </c>
      <c r="EB7" s="239">
        <f>ROUNDUP(EB6/12,0)</f>
        <v/>
      </c>
      <c r="EC7" s="239">
        <f>ROUNDUP(EC6/12,0)</f>
        <v/>
      </c>
      <c r="ED7" s="239">
        <f>ROUNDUP(ED6/12,0)</f>
        <v/>
      </c>
      <c r="EE7" s="239">
        <f>ROUNDUP(EE6/12,0)</f>
        <v/>
      </c>
      <c r="EF7" s="239">
        <f>ROUNDUP(EF6/12,0)</f>
        <v/>
      </c>
      <c r="EG7" s="239">
        <f>ROUNDUP(EG6/12,0)</f>
        <v/>
      </c>
      <c r="EH7" s="239">
        <f>ROUNDUP(EH6/12,0)</f>
        <v/>
      </c>
      <c r="EI7" s="239">
        <f>ROUNDUP(EI6/12,0)</f>
        <v/>
      </c>
      <c r="EJ7" s="239">
        <f>ROUNDUP(EJ6/12,0)</f>
        <v/>
      </c>
      <c r="EK7" s="239">
        <f>ROUNDUP(EK6/12,0)</f>
        <v/>
      </c>
      <c r="EL7" s="239">
        <f>ROUNDUP(EL6/12,0)</f>
        <v/>
      </c>
      <c r="EM7" s="239">
        <f>ROUNDUP(EM6/12,0)</f>
        <v/>
      </c>
      <c r="EN7" s="239">
        <f>ROUNDUP(EN6/12,0)</f>
        <v/>
      </c>
      <c r="EO7" s="239">
        <f>ROUNDUP(EO6/12,0)</f>
        <v/>
      </c>
      <c r="EP7" s="239">
        <f>ROUNDUP(EP6/12,0)</f>
        <v/>
      </c>
      <c r="EQ7" s="239">
        <f>ROUNDUP(EQ6/12,0)</f>
        <v/>
      </c>
      <c r="ER7" s="239">
        <f>ROUNDUP(ER6/12,0)</f>
        <v/>
      </c>
      <c r="ES7" s="239">
        <f>ROUNDUP(ES6/12,0)</f>
        <v/>
      </c>
      <c r="ET7" s="239">
        <f>ROUNDUP(ET6/12,0)</f>
        <v/>
      </c>
      <c r="EU7" s="239">
        <f>ROUNDUP(EU6/12,0)</f>
        <v/>
      </c>
      <c r="EV7" s="239">
        <f>ROUNDUP(EV6/12,0)</f>
        <v/>
      </c>
      <c r="EW7" s="239">
        <f>ROUNDUP(EW6/12,0)</f>
        <v/>
      </c>
      <c r="EX7" s="239">
        <f>ROUNDUP(EX6/12,0)</f>
        <v/>
      </c>
      <c r="EY7" s="239">
        <f>ROUNDUP(EY6/12,0)</f>
        <v/>
      </c>
      <c r="EZ7" s="239">
        <f>ROUNDUP(EZ6/12,0)</f>
        <v/>
      </c>
      <c r="FA7" s="239">
        <f>ROUNDUP(FA6/12,0)</f>
        <v/>
      </c>
      <c r="FB7" s="239">
        <f>ROUNDUP(FB6/12,0)</f>
        <v/>
      </c>
      <c r="FC7" s="239">
        <f>ROUNDUP(FC6/12,0)</f>
        <v/>
      </c>
      <c r="FD7" s="239">
        <f>ROUNDUP(FD6/12,0)</f>
        <v/>
      </c>
      <c r="FE7" s="239">
        <f>ROUNDUP(FE6/12,0)</f>
        <v/>
      </c>
      <c r="FF7" s="239">
        <f>ROUNDUP(FF6/12,0)</f>
        <v/>
      </c>
      <c r="FG7" s="239">
        <f>ROUNDUP(FG6/12,0)</f>
        <v/>
      </c>
      <c r="FH7" s="239">
        <f>ROUNDUP(FH6/12,0)</f>
        <v/>
      </c>
      <c r="FI7" s="239">
        <f>ROUNDUP(FI6/12,0)</f>
        <v/>
      </c>
      <c r="FJ7" s="239">
        <f>ROUNDUP(FJ6/12,0)</f>
        <v/>
      </c>
      <c r="FK7" s="239">
        <f>ROUNDUP(FK6/12,0)</f>
        <v/>
      </c>
      <c r="FL7" s="239">
        <f>ROUNDUP(FL6/12,0)</f>
        <v/>
      </c>
      <c r="FM7" s="239">
        <f>ROUNDUP(FM6/12,0)</f>
        <v/>
      </c>
      <c r="FN7" s="239">
        <f>ROUNDUP(FN6/12,0)</f>
        <v/>
      </c>
      <c r="FO7" s="239">
        <f>ROUNDUP(FO6/12,0)</f>
        <v/>
      </c>
      <c r="FP7" s="239">
        <f>ROUNDUP(FP6/12,0)</f>
        <v/>
      </c>
      <c r="FQ7" s="239">
        <f>ROUNDUP(FQ6/12,0)</f>
        <v/>
      </c>
      <c r="FR7" s="239">
        <f>ROUNDUP(FR6/12,0)</f>
        <v/>
      </c>
      <c r="FS7" s="239">
        <f>ROUNDUP(FS6/12,0)</f>
        <v/>
      </c>
      <c r="FT7" s="239">
        <f>ROUNDUP(FT6/12,0)</f>
        <v/>
      </c>
      <c r="FU7" s="239">
        <f>ROUNDUP(FU6/12,0)</f>
        <v/>
      </c>
      <c r="FV7" s="239">
        <f>ROUNDUP(FV6/12,0)</f>
        <v/>
      </c>
      <c r="FW7" s="239">
        <f>ROUNDUP(FW6/12,0)</f>
        <v/>
      </c>
      <c r="FX7" s="239">
        <f>ROUNDUP(FX6/12,0)</f>
        <v/>
      </c>
      <c r="FY7" s="239">
        <f>ROUNDUP(FY6/12,0)</f>
        <v/>
      </c>
      <c r="FZ7" s="239">
        <f>ROUNDUP(FZ6/12,0)</f>
        <v/>
      </c>
      <c r="GA7" s="239">
        <f>ROUNDUP(GA6/12,0)</f>
        <v/>
      </c>
      <c r="GB7" s="239">
        <f>ROUNDUP(GB6/12,0)</f>
        <v/>
      </c>
      <c r="GC7" s="239">
        <f>ROUNDUP(GC6/12,0)</f>
        <v/>
      </c>
      <c r="GD7" s="239">
        <f>ROUNDUP(GD6/12,0)</f>
        <v/>
      </c>
      <c r="GE7" s="239">
        <f>ROUNDUP(GE6/12,0)</f>
        <v/>
      </c>
      <c r="GF7" s="239">
        <f>ROUNDUP(GF6/12,0)</f>
        <v/>
      </c>
      <c r="GG7" s="239">
        <f>ROUNDUP(GG6/12,0)</f>
        <v/>
      </c>
      <c r="GH7" s="240">
        <f>ROUNDUP(GH6/12,0)</f>
        <v/>
      </c>
      <c r="GI7" s="1" t="n"/>
    </row>
    <row r="8">
      <c r="A8" s="1" t="n"/>
      <c r="B8" s="1" t="n"/>
      <c r="C8" s="391" t="inlineStr">
        <is>
          <t>Line Item</t>
        </is>
      </c>
      <c r="D8" s="242" t="inlineStr">
        <is>
          <t>Budget</t>
        </is>
      </c>
      <c r="E8" s="242" t="inlineStr">
        <is>
          <t>Bell Curve</t>
        </is>
      </c>
      <c r="F8" s="242" t="inlineStr">
        <is>
          <t>Start Date</t>
        </is>
      </c>
      <c r="G8" s="242" t="inlineStr">
        <is>
          <t>End date</t>
        </is>
      </c>
      <c r="H8" s="242" t="inlineStr">
        <is>
          <t>Allocation</t>
        </is>
      </c>
      <c r="I8" s="242" t="inlineStr">
        <is>
          <t>Remaining</t>
        </is>
      </c>
      <c r="J8" s="956">
        <f>MonthlyCF!P8</f>
        <v/>
      </c>
      <c r="K8" s="956">
        <f>EDATE(J8,1)</f>
        <v/>
      </c>
      <c r="L8" s="956">
        <f>EDATE(K8,1)</f>
        <v/>
      </c>
      <c r="M8" s="956">
        <f>EDATE(L8,1)</f>
        <v/>
      </c>
      <c r="N8" s="956">
        <f>EDATE(M8,1)</f>
        <v/>
      </c>
      <c r="O8" s="956">
        <f>EDATE(N8,1)</f>
        <v/>
      </c>
      <c r="P8" s="956">
        <f>EDATE(O8,1)</f>
        <v/>
      </c>
      <c r="Q8" s="956">
        <f>EDATE(P8,1)</f>
        <v/>
      </c>
      <c r="R8" s="956">
        <f>EDATE(Q8,1)</f>
        <v/>
      </c>
      <c r="S8" s="956">
        <f>EDATE(R8,1)</f>
        <v/>
      </c>
      <c r="T8" s="956">
        <f>EDATE(S8,1)</f>
        <v/>
      </c>
      <c r="U8" s="956">
        <f>EDATE(T8,1)</f>
        <v/>
      </c>
      <c r="V8" s="956">
        <f>EDATE(U8,1)</f>
        <v/>
      </c>
      <c r="W8" s="956">
        <f>EDATE(V8,1)</f>
        <v/>
      </c>
      <c r="X8" s="956">
        <f>EDATE(W8,1)</f>
        <v/>
      </c>
      <c r="Y8" s="956">
        <f>EDATE(X8,1)</f>
        <v/>
      </c>
      <c r="Z8" s="956">
        <f>EDATE(Y8,1)</f>
        <v/>
      </c>
      <c r="AA8" s="956">
        <f>EDATE(Z8,1)</f>
        <v/>
      </c>
      <c r="AB8" s="956">
        <f>EDATE(AA8,1)</f>
        <v/>
      </c>
      <c r="AC8" s="956">
        <f>EDATE(AB8,1)</f>
        <v/>
      </c>
      <c r="AD8" s="956">
        <f>EDATE(AC8,1)</f>
        <v/>
      </c>
      <c r="AE8" s="956">
        <f>EDATE(AD8,1)</f>
        <v/>
      </c>
      <c r="AF8" s="956">
        <f>EDATE(AE8,1)</f>
        <v/>
      </c>
      <c r="AG8" s="956">
        <f>EDATE(AF8,1)</f>
        <v/>
      </c>
      <c r="AH8" s="956">
        <f>EDATE(AG8,1)</f>
        <v/>
      </c>
      <c r="AI8" s="956">
        <f>EDATE(AH8,1)</f>
        <v/>
      </c>
      <c r="AJ8" s="956">
        <f>EDATE(AI8,1)</f>
        <v/>
      </c>
      <c r="AK8" s="956">
        <f>EDATE(AJ8,1)</f>
        <v/>
      </c>
      <c r="AL8" s="956">
        <f>EDATE(AK8,1)</f>
        <v/>
      </c>
      <c r="AM8" s="956">
        <f>EDATE(AL8,1)</f>
        <v/>
      </c>
      <c r="AN8" s="956">
        <f>EDATE(AM8,1)</f>
        <v/>
      </c>
      <c r="AO8" s="956">
        <f>EDATE(AN8,1)</f>
        <v/>
      </c>
      <c r="AP8" s="956">
        <f>EDATE(AO8,1)</f>
        <v/>
      </c>
      <c r="AQ8" s="956">
        <f>EDATE(AP8,1)</f>
        <v/>
      </c>
      <c r="AR8" s="956">
        <f>EDATE(AQ8,1)</f>
        <v/>
      </c>
      <c r="AS8" s="956">
        <f>EDATE(AR8,1)</f>
        <v/>
      </c>
      <c r="AT8" s="956">
        <f>EDATE(AS8,1)</f>
        <v/>
      </c>
      <c r="AU8" s="956">
        <f>EDATE(AT8,1)</f>
        <v/>
      </c>
      <c r="AV8" s="956">
        <f>EDATE(AU8,1)</f>
        <v/>
      </c>
      <c r="AW8" s="956">
        <f>EDATE(AV8,1)</f>
        <v/>
      </c>
      <c r="AX8" s="956">
        <f>EDATE(AW8,1)</f>
        <v/>
      </c>
      <c r="AY8" s="956">
        <f>EDATE(AX8,1)</f>
        <v/>
      </c>
      <c r="AZ8" s="956">
        <f>EDATE(AY8,1)</f>
        <v/>
      </c>
      <c r="BA8" s="956">
        <f>EDATE(AZ8,1)</f>
        <v/>
      </c>
      <c r="BB8" s="956">
        <f>EDATE(BA8,1)</f>
        <v/>
      </c>
      <c r="BC8" s="956">
        <f>EDATE(BB8,1)</f>
        <v/>
      </c>
      <c r="BD8" s="956">
        <f>EDATE(BC8,1)</f>
        <v/>
      </c>
      <c r="BE8" s="956">
        <f>EDATE(BD8,1)</f>
        <v/>
      </c>
      <c r="BF8" s="956">
        <f>EDATE(BE8,1)</f>
        <v/>
      </c>
      <c r="BG8" s="956">
        <f>EDATE(BF8,1)</f>
        <v/>
      </c>
      <c r="BH8" s="956">
        <f>EDATE(BG8,1)</f>
        <v/>
      </c>
      <c r="BI8" s="956">
        <f>EDATE(BH8,1)</f>
        <v/>
      </c>
      <c r="BJ8" s="956">
        <f>EDATE(BI8,1)</f>
        <v/>
      </c>
      <c r="BK8" s="956">
        <f>EDATE(BJ8,1)</f>
        <v/>
      </c>
      <c r="BL8" s="956">
        <f>EDATE(BK8,1)</f>
        <v/>
      </c>
      <c r="BM8" s="956">
        <f>EDATE(BL8,1)</f>
        <v/>
      </c>
      <c r="BN8" s="956">
        <f>EDATE(BM8,1)</f>
        <v/>
      </c>
      <c r="BO8" s="956">
        <f>EDATE(BN8,1)</f>
        <v/>
      </c>
      <c r="BP8" s="956">
        <f>EDATE(BO8,1)</f>
        <v/>
      </c>
      <c r="BQ8" s="956">
        <f>EDATE(BP8,1)</f>
        <v/>
      </c>
      <c r="BR8" s="956">
        <f>EDATE(BQ8,1)</f>
        <v/>
      </c>
      <c r="BS8" s="956">
        <f>EDATE(BR8,1)</f>
        <v/>
      </c>
      <c r="BT8" s="956">
        <f>EDATE(BS8,1)</f>
        <v/>
      </c>
      <c r="BU8" s="956">
        <f>EDATE(BT8,1)</f>
        <v/>
      </c>
      <c r="BV8" s="956">
        <f>EDATE(BU8,1)</f>
        <v/>
      </c>
      <c r="BW8" s="956">
        <f>EDATE(BV8,1)</f>
        <v/>
      </c>
      <c r="BX8" s="956">
        <f>EDATE(BW8,1)</f>
        <v/>
      </c>
      <c r="BY8" s="956">
        <f>EDATE(BX8,1)</f>
        <v/>
      </c>
      <c r="BZ8" s="956">
        <f>EDATE(BY8,1)</f>
        <v/>
      </c>
      <c r="CA8" s="956">
        <f>EDATE(BZ8,1)</f>
        <v/>
      </c>
      <c r="CB8" s="956">
        <f>EDATE(CA8,1)</f>
        <v/>
      </c>
      <c r="CC8" s="956">
        <f>EDATE(CB8,1)</f>
        <v/>
      </c>
      <c r="CD8" s="956">
        <f>EDATE(CC8,1)</f>
        <v/>
      </c>
      <c r="CE8" s="956">
        <f>EDATE(CD8,1)</f>
        <v/>
      </c>
      <c r="CF8" s="956">
        <f>EDATE(CE8,1)</f>
        <v/>
      </c>
      <c r="CG8" s="956">
        <f>EDATE(CF8,1)</f>
        <v/>
      </c>
      <c r="CH8" s="956">
        <f>EDATE(CG8,1)</f>
        <v/>
      </c>
      <c r="CI8" s="956">
        <f>EDATE(CH8,1)</f>
        <v/>
      </c>
      <c r="CJ8" s="956">
        <f>EDATE(CI8,1)</f>
        <v/>
      </c>
      <c r="CK8" s="956">
        <f>EDATE(CJ8,1)</f>
        <v/>
      </c>
      <c r="CL8" s="956">
        <f>EDATE(CK8,1)</f>
        <v/>
      </c>
      <c r="CM8" s="956">
        <f>EDATE(CL8,1)</f>
        <v/>
      </c>
      <c r="CN8" s="956">
        <f>EDATE(CM8,1)</f>
        <v/>
      </c>
      <c r="CO8" s="956">
        <f>EDATE(CN8,1)</f>
        <v/>
      </c>
      <c r="CP8" s="956">
        <f>EDATE(CO8,1)</f>
        <v/>
      </c>
      <c r="CQ8" s="956">
        <f>EDATE(CP8,1)</f>
        <v/>
      </c>
      <c r="CR8" s="956">
        <f>EDATE(CQ8,1)</f>
        <v/>
      </c>
      <c r="CS8" s="956">
        <f>EDATE(CR8,1)</f>
        <v/>
      </c>
      <c r="CT8" s="956">
        <f>EDATE(CS8,1)</f>
        <v/>
      </c>
      <c r="CU8" s="956">
        <f>EDATE(CT8,1)</f>
        <v/>
      </c>
      <c r="CV8" s="956">
        <f>EDATE(CU8,1)</f>
        <v/>
      </c>
      <c r="CW8" s="956">
        <f>EDATE(CV8,1)</f>
        <v/>
      </c>
      <c r="CX8" s="956">
        <f>EDATE(CW8,1)</f>
        <v/>
      </c>
      <c r="CY8" s="956">
        <f>EDATE(CX8,1)</f>
        <v/>
      </c>
      <c r="CZ8" s="956">
        <f>EDATE(CY8,1)</f>
        <v/>
      </c>
      <c r="DA8" s="956">
        <f>EDATE(CZ8,1)</f>
        <v/>
      </c>
      <c r="DB8" s="956">
        <f>EDATE(DA8,1)</f>
        <v/>
      </c>
      <c r="DC8" s="956">
        <f>EDATE(DB8,1)</f>
        <v/>
      </c>
      <c r="DD8" s="956">
        <f>EDATE(DC8,1)</f>
        <v/>
      </c>
      <c r="DE8" s="956">
        <f>EDATE(DD8,1)</f>
        <v/>
      </c>
      <c r="DF8" s="956">
        <f>EDATE(DE8,1)</f>
        <v/>
      </c>
      <c r="DG8" s="956">
        <f>EDATE(DF8,1)</f>
        <v/>
      </c>
      <c r="DH8" s="956">
        <f>EDATE(DG8,1)</f>
        <v/>
      </c>
      <c r="DI8" s="956">
        <f>EDATE(DH8,1)</f>
        <v/>
      </c>
      <c r="DJ8" s="956">
        <f>EDATE(DI8,1)</f>
        <v/>
      </c>
      <c r="DK8" s="956">
        <f>EDATE(DJ8,1)</f>
        <v/>
      </c>
      <c r="DL8" s="956">
        <f>EDATE(DK8,1)</f>
        <v/>
      </c>
      <c r="DM8" s="956">
        <f>EDATE(DL8,1)</f>
        <v/>
      </c>
      <c r="DN8" s="956">
        <f>EDATE(DM8,1)</f>
        <v/>
      </c>
      <c r="DO8" s="956">
        <f>EDATE(DN8,1)</f>
        <v/>
      </c>
      <c r="DP8" s="956">
        <f>EDATE(DO8,1)</f>
        <v/>
      </c>
      <c r="DQ8" s="956">
        <f>EDATE(DP8,1)</f>
        <v/>
      </c>
      <c r="DR8" s="956">
        <f>EDATE(DQ8,1)</f>
        <v/>
      </c>
      <c r="DS8" s="956">
        <f>EDATE(DR8,1)</f>
        <v/>
      </c>
      <c r="DT8" s="956">
        <f>EDATE(DS8,1)</f>
        <v/>
      </c>
      <c r="DU8" s="956">
        <f>EDATE(DT8,1)</f>
        <v/>
      </c>
      <c r="DV8" s="956">
        <f>EDATE(DU8,1)</f>
        <v/>
      </c>
      <c r="DW8" s="956">
        <f>EDATE(DV8,1)</f>
        <v/>
      </c>
      <c r="DX8" s="956">
        <f>EDATE(DW8,1)</f>
        <v/>
      </c>
      <c r="DY8" s="956">
        <f>EDATE(DX8,1)</f>
        <v/>
      </c>
      <c r="DZ8" s="956">
        <f>EDATE(DY8,1)</f>
        <v/>
      </c>
      <c r="EA8" s="956">
        <f>EDATE(DZ8,1)</f>
        <v/>
      </c>
      <c r="EB8" s="956">
        <f>EDATE(EA8,1)</f>
        <v/>
      </c>
      <c r="EC8" s="956">
        <f>EDATE(EB8,1)</f>
        <v/>
      </c>
      <c r="ED8" s="956">
        <f>EDATE(EC8,1)</f>
        <v/>
      </c>
      <c r="EE8" s="956">
        <f>EDATE(ED8,1)</f>
        <v/>
      </c>
      <c r="EF8" s="956">
        <f>EDATE(EE8,1)</f>
        <v/>
      </c>
      <c r="EG8" s="956">
        <f>EDATE(EF8,1)</f>
        <v/>
      </c>
      <c r="EH8" s="956">
        <f>EDATE(EG8,1)</f>
        <v/>
      </c>
      <c r="EI8" s="956">
        <f>EDATE(EH8,1)</f>
        <v/>
      </c>
      <c r="EJ8" s="956">
        <f>EDATE(EI8,1)</f>
        <v/>
      </c>
      <c r="EK8" s="956">
        <f>EDATE(EJ8,1)</f>
        <v/>
      </c>
      <c r="EL8" s="956">
        <f>EDATE(EK8,1)</f>
        <v/>
      </c>
      <c r="EM8" s="956">
        <f>EDATE(EL8,1)</f>
        <v/>
      </c>
      <c r="EN8" s="956">
        <f>EDATE(EM8,1)</f>
        <v/>
      </c>
      <c r="EO8" s="956">
        <f>EDATE(EN8,1)</f>
        <v/>
      </c>
      <c r="EP8" s="956">
        <f>EDATE(EO8,1)</f>
        <v/>
      </c>
      <c r="EQ8" s="956">
        <f>EDATE(EP8,1)</f>
        <v/>
      </c>
      <c r="ER8" s="956">
        <f>EDATE(EQ8,1)</f>
        <v/>
      </c>
      <c r="ES8" s="956">
        <f>EDATE(ER8,1)</f>
        <v/>
      </c>
      <c r="ET8" s="956">
        <f>EDATE(ES8,1)</f>
        <v/>
      </c>
      <c r="EU8" s="956">
        <f>EDATE(ET8,1)</f>
        <v/>
      </c>
      <c r="EV8" s="956">
        <f>EDATE(EU8,1)</f>
        <v/>
      </c>
      <c r="EW8" s="956">
        <f>EDATE(EV8,1)</f>
        <v/>
      </c>
      <c r="EX8" s="956">
        <f>EDATE(EW8,1)</f>
        <v/>
      </c>
      <c r="EY8" s="956">
        <f>EDATE(EX8,1)</f>
        <v/>
      </c>
      <c r="EZ8" s="956">
        <f>EDATE(EY8,1)</f>
        <v/>
      </c>
      <c r="FA8" s="956">
        <f>EDATE(EZ8,1)</f>
        <v/>
      </c>
      <c r="FB8" s="956">
        <f>EDATE(FA8,1)</f>
        <v/>
      </c>
      <c r="FC8" s="956">
        <f>EDATE(FB8,1)</f>
        <v/>
      </c>
      <c r="FD8" s="956">
        <f>EDATE(FC8,1)</f>
        <v/>
      </c>
      <c r="FE8" s="956">
        <f>EDATE(FD8,1)</f>
        <v/>
      </c>
      <c r="FF8" s="956">
        <f>EDATE(FE8,1)</f>
        <v/>
      </c>
      <c r="FG8" s="956">
        <f>EDATE(FF8,1)</f>
        <v/>
      </c>
      <c r="FH8" s="956">
        <f>EDATE(FG8,1)</f>
        <v/>
      </c>
      <c r="FI8" s="956">
        <f>EDATE(FH8,1)</f>
        <v/>
      </c>
      <c r="FJ8" s="956">
        <f>EDATE(FI8,1)</f>
        <v/>
      </c>
      <c r="FK8" s="956">
        <f>EDATE(FJ8,1)</f>
        <v/>
      </c>
      <c r="FL8" s="956">
        <f>EDATE(FK8,1)</f>
        <v/>
      </c>
      <c r="FM8" s="956">
        <f>EDATE(FL8,1)</f>
        <v/>
      </c>
      <c r="FN8" s="956">
        <f>EDATE(FM8,1)</f>
        <v/>
      </c>
      <c r="FO8" s="956">
        <f>EDATE(FN8,1)</f>
        <v/>
      </c>
      <c r="FP8" s="956">
        <f>EDATE(FO8,1)</f>
        <v/>
      </c>
      <c r="FQ8" s="956">
        <f>EDATE(FP8,1)</f>
        <v/>
      </c>
      <c r="FR8" s="956">
        <f>EDATE(FQ8,1)</f>
        <v/>
      </c>
      <c r="FS8" s="956">
        <f>EDATE(FR8,1)</f>
        <v/>
      </c>
      <c r="FT8" s="956">
        <f>EDATE(FS8,1)</f>
        <v/>
      </c>
      <c r="FU8" s="956">
        <f>EDATE(FT8,1)</f>
        <v/>
      </c>
      <c r="FV8" s="956">
        <f>EDATE(FU8,1)</f>
        <v/>
      </c>
      <c r="FW8" s="956">
        <f>EDATE(FV8,1)</f>
        <v/>
      </c>
      <c r="FX8" s="956">
        <f>EDATE(FW8,1)</f>
        <v/>
      </c>
      <c r="FY8" s="956">
        <f>EDATE(FX8,1)</f>
        <v/>
      </c>
      <c r="FZ8" s="956">
        <f>EDATE(FY8,1)</f>
        <v/>
      </c>
      <c r="GA8" s="956">
        <f>EDATE(FZ8,1)</f>
        <v/>
      </c>
      <c r="GB8" s="956">
        <f>EDATE(GA8,1)</f>
        <v/>
      </c>
      <c r="GC8" s="956">
        <f>EDATE(GB8,1)</f>
        <v/>
      </c>
      <c r="GD8" s="956">
        <f>EDATE(GC8,1)</f>
        <v/>
      </c>
      <c r="GE8" s="956">
        <f>EDATE(GD8,1)</f>
        <v/>
      </c>
      <c r="GF8" s="956">
        <f>EDATE(GE8,1)</f>
        <v/>
      </c>
      <c r="GG8" s="956">
        <f>EDATE(GF8,1)</f>
        <v/>
      </c>
      <c r="GH8" s="957">
        <f>EDATE(GG8,1)</f>
        <v/>
      </c>
      <c r="GI8" s="1" t="n"/>
    </row>
    <row r="9">
      <c r="A9" s="1" t="n"/>
      <c r="B9" s="1" t="n"/>
      <c r="C9" s="320">
        <f>IF(Budget!P10="","",Budget!P10)</f>
        <v/>
      </c>
      <c r="D9" s="16" t="n"/>
      <c r="E9" s="394" t="n"/>
      <c r="F9" s="394" t="n"/>
      <c r="G9" s="394" t="n"/>
      <c r="H9" s="395" t="n"/>
      <c r="I9" s="395" t="n"/>
      <c r="J9" s="396" t="n"/>
      <c r="K9" s="396" t="n"/>
      <c r="L9" s="396" t="n"/>
      <c r="M9" s="396" t="n"/>
      <c r="N9" s="396" t="n"/>
      <c r="O9" s="396" t="n"/>
      <c r="P9" s="396" t="n"/>
      <c r="Q9" s="396" t="n"/>
      <c r="R9" s="396" t="n"/>
      <c r="S9" s="396" t="n"/>
      <c r="T9" s="396" t="n"/>
      <c r="U9" s="396" t="n"/>
      <c r="V9" s="396" t="n"/>
      <c r="W9" s="396" t="n"/>
      <c r="X9" s="396" t="n"/>
      <c r="Y9" s="396" t="n"/>
      <c r="Z9" s="396" t="n"/>
      <c r="AA9" s="396" t="n"/>
      <c r="AB9" s="396" t="n"/>
      <c r="AC9" s="396" t="n"/>
      <c r="AD9" s="396" t="n"/>
      <c r="AE9" s="396" t="n"/>
      <c r="AF9" s="396" t="n"/>
      <c r="AG9" s="396" t="n"/>
      <c r="AH9" s="396" t="n"/>
      <c r="AI9" s="396" t="n"/>
      <c r="AJ9" s="396" t="n"/>
      <c r="AK9" s="396" t="n"/>
      <c r="AL9" s="396" t="n"/>
      <c r="AM9" s="396" t="n"/>
      <c r="AN9" s="396" t="n"/>
      <c r="AO9" s="396" t="n"/>
      <c r="AP9" s="396" t="n"/>
      <c r="AQ9" s="396" t="n"/>
      <c r="AR9" s="396" t="n"/>
      <c r="AS9" s="396" t="n"/>
      <c r="AT9" s="396" t="n"/>
      <c r="AU9" s="396" t="n"/>
      <c r="AV9" s="396" t="n"/>
      <c r="AW9" s="396" t="n"/>
      <c r="AX9" s="396" t="n"/>
      <c r="AY9" s="396" t="n"/>
      <c r="AZ9" s="396" t="n"/>
      <c r="BA9" s="396" t="n"/>
      <c r="BB9" s="396" t="n"/>
      <c r="BC9" s="396" t="n"/>
      <c r="BD9" s="396" t="n"/>
      <c r="BE9" s="396" t="n"/>
      <c r="BF9" s="396" t="n"/>
      <c r="BG9" s="396" t="n"/>
      <c r="BH9" s="396" t="n"/>
      <c r="BI9" s="396" t="n"/>
      <c r="BJ9" s="396" t="n"/>
      <c r="BK9" s="396" t="n"/>
      <c r="BL9" s="396" t="n"/>
      <c r="BM9" s="396" t="n"/>
      <c r="BN9" s="396" t="n"/>
      <c r="BO9" s="396" t="n"/>
      <c r="BP9" s="396" t="n"/>
      <c r="BQ9" s="396" t="n"/>
      <c r="BR9" s="396" t="n"/>
      <c r="BS9" s="396" t="n"/>
      <c r="BT9" s="396" t="n"/>
      <c r="BU9" s="396" t="n"/>
      <c r="BV9" s="396" t="n"/>
      <c r="BW9" s="396" t="n"/>
      <c r="BX9" s="396" t="n"/>
      <c r="BY9" s="396" t="n"/>
      <c r="BZ9" s="396" t="n"/>
      <c r="CA9" s="396" t="n"/>
      <c r="CB9" s="396" t="n"/>
      <c r="CC9" s="396" t="n"/>
      <c r="CD9" s="396" t="n"/>
      <c r="CE9" s="396" t="n"/>
      <c r="CF9" s="396" t="n"/>
      <c r="CG9" s="396" t="n"/>
      <c r="CH9" s="396" t="n"/>
      <c r="CI9" s="396" t="n"/>
      <c r="CJ9" s="396" t="n"/>
      <c r="CK9" s="396" t="n"/>
      <c r="CL9" s="396" t="n"/>
      <c r="CM9" s="396" t="n"/>
      <c r="CN9" s="396" t="n"/>
      <c r="CO9" s="396" t="n"/>
      <c r="CP9" s="396" t="n"/>
      <c r="CQ9" s="396" t="n"/>
      <c r="CR9" s="396" t="n"/>
      <c r="CS9" s="396" t="n"/>
      <c r="CT9" s="396" t="n"/>
      <c r="CU9" s="396" t="n"/>
      <c r="CV9" s="396" t="n"/>
      <c r="CW9" s="396" t="n"/>
      <c r="CX9" s="396" t="n"/>
      <c r="CY9" s="396" t="n"/>
      <c r="CZ9" s="396" t="n"/>
      <c r="DA9" s="396" t="n"/>
      <c r="DB9" s="396" t="n"/>
      <c r="DC9" s="396" t="n"/>
      <c r="DD9" s="396" t="n"/>
      <c r="DE9" s="396" t="n"/>
      <c r="DF9" s="396" t="n"/>
      <c r="DG9" s="396" t="n"/>
      <c r="DH9" s="396" t="n"/>
      <c r="DI9" s="396" t="n"/>
      <c r="DJ9" s="396" t="n"/>
      <c r="DK9" s="396" t="n"/>
      <c r="DL9" s="396" t="n"/>
      <c r="DM9" s="396" t="n"/>
      <c r="DN9" s="396" t="n"/>
      <c r="DO9" s="396" t="n"/>
      <c r="DP9" s="396" t="n"/>
      <c r="DQ9" s="396" t="n"/>
      <c r="DR9" s="396" t="n"/>
      <c r="DS9" s="396" t="n"/>
      <c r="DT9" s="396" t="n"/>
      <c r="DU9" s="396" t="n"/>
      <c r="DV9" s="396" t="n"/>
      <c r="DW9" s="396" t="n"/>
      <c r="DX9" s="396" t="n"/>
      <c r="DY9" s="396" t="n"/>
      <c r="DZ9" s="396" t="n"/>
      <c r="EA9" s="396" t="n"/>
      <c r="EB9" s="396" t="n"/>
      <c r="EC9" s="396" t="n"/>
      <c r="ED9" s="396" t="n"/>
      <c r="EE9" s="396" t="n"/>
      <c r="EF9" s="396" t="n"/>
      <c r="EG9" s="396" t="n"/>
      <c r="EH9" s="396" t="n"/>
      <c r="EI9" s="396" t="n"/>
      <c r="EJ9" s="396" t="n"/>
      <c r="EK9" s="396" t="n"/>
      <c r="EL9" s="396" t="n"/>
      <c r="EM9" s="396" t="n"/>
      <c r="EN9" s="396" t="n"/>
      <c r="EO9" s="396" t="n"/>
      <c r="EP9" s="396" t="n"/>
      <c r="EQ9" s="396" t="n"/>
      <c r="ER9" s="396" t="n"/>
      <c r="ES9" s="396" t="n"/>
      <c r="ET9" s="396" t="n"/>
      <c r="EU9" s="396" t="n"/>
      <c r="EV9" s="396" t="n"/>
      <c r="EW9" s="396" t="n"/>
      <c r="EX9" s="396" t="n"/>
      <c r="EY9" s="396" t="n"/>
      <c r="EZ9" s="396" t="n"/>
      <c r="FA9" s="396" t="n"/>
      <c r="FB9" s="396" t="n"/>
      <c r="FC9" s="396" t="n"/>
      <c r="FD9" s="396" t="n"/>
      <c r="FE9" s="396" t="n"/>
      <c r="FF9" s="396" t="n"/>
      <c r="FG9" s="396" t="n"/>
      <c r="FH9" s="396" t="n"/>
      <c r="FI9" s="396" t="n"/>
      <c r="FJ9" s="396" t="n"/>
      <c r="FK9" s="396" t="n"/>
      <c r="FL9" s="396" t="n"/>
      <c r="FM9" s="396" t="n"/>
      <c r="FN9" s="396" t="n"/>
      <c r="FO9" s="396" t="n"/>
      <c r="FP9" s="396" t="n"/>
      <c r="FQ9" s="396" t="n"/>
      <c r="FR9" s="396" t="n"/>
      <c r="FS9" s="396" t="n"/>
      <c r="FT9" s="396" t="n"/>
      <c r="FU9" s="396" t="n"/>
      <c r="FV9" s="396" t="n"/>
      <c r="FW9" s="396" t="n"/>
      <c r="FX9" s="396" t="n"/>
      <c r="FY9" s="396" t="n"/>
      <c r="FZ9" s="396" t="n"/>
      <c r="GA9" s="396" t="n"/>
      <c r="GB9" s="396" t="n"/>
      <c r="GC9" s="396" t="n"/>
      <c r="GD9" s="396" t="n"/>
      <c r="GE9" s="396" t="n"/>
      <c r="GF9" s="396" t="n"/>
      <c r="GG9" s="396" t="n"/>
      <c r="GH9" s="397" t="n"/>
      <c r="GI9" s="1" t="n"/>
    </row>
    <row r="10" hidden="1" outlineLevel="1">
      <c r="A10" s="1" t="n"/>
      <c r="B10" s="1" t="n"/>
      <c r="C10" s="251">
        <f>IF($E10="custom",MonthlyCF!C10,"")</f>
        <v/>
      </c>
      <c r="D10" s="14">
        <f>IF($E10="custom",MonthlyCF!D10,"")</f>
        <v/>
      </c>
      <c r="E10" s="398">
        <f>MonthlyCF!K10</f>
        <v/>
      </c>
      <c r="F10" s="958">
        <f>IFERROR(INDEX($J$8:$GH$8,MATCH(G192,$J$6:$GH$6,0)),"")</f>
        <v/>
      </c>
      <c r="G10" s="958">
        <f>IFERROR(INDEX($J$8:$GH$8,MATCH(H192,$J$6:$GH$6,0)),"")</f>
        <v/>
      </c>
      <c r="H10" s="87">
        <f>SUM(J10:GH10)</f>
        <v/>
      </c>
      <c r="I10" s="87">
        <f>IF(E10="custom",D10-H10,"")</f>
        <v/>
      </c>
      <c r="J10" s="400" t="n"/>
      <c r="K10" s="400" t="n"/>
      <c r="L10" s="400" t="n"/>
      <c r="M10" s="400" t="n"/>
      <c r="N10" s="400" t="n"/>
      <c r="O10" s="400" t="n"/>
      <c r="P10" s="400" t="n"/>
      <c r="Q10" s="400" t="n"/>
      <c r="R10" s="400" t="n"/>
      <c r="S10" s="400" t="n"/>
      <c r="T10" s="400" t="n"/>
      <c r="U10" s="400" t="n"/>
      <c r="V10" s="400" t="n"/>
      <c r="W10" s="400" t="n"/>
      <c r="X10" s="400" t="n"/>
      <c r="Y10" s="400" t="n"/>
      <c r="Z10" s="400" t="n"/>
      <c r="AA10" s="400" t="n"/>
      <c r="AB10" s="400" t="n"/>
      <c r="AC10" s="400" t="n"/>
      <c r="AD10" s="400" t="n"/>
      <c r="AE10" s="400" t="n"/>
      <c r="AF10" s="400" t="n"/>
      <c r="AG10" s="400" t="n"/>
      <c r="AH10" s="400" t="n"/>
      <c r="AI10" s="400" t="n"/>
      <c r="AJ10" s="400" t="n"/>
      <c r="AK10" s="400" t="n"/>
      <c r="AL10" s="400" t="n"/>
      <c r="AM10" s="400" t="n"/>
      <c r="AN10" s="400" t="n"/>
      <c r="AO10" s="400" t="n"/>
      <c r="AP10" s="400" t="n"/>
      <c r="AQ10" s="400" t="n"/>
      <c r="AR10" s="400" t="n"/>
      <c r="AS10" s="400" t="n"/>
      <c r="AT10" s="400" t="n"/>
      <c r="AU10" s="400" t="n"/>
      <c r="AV10" s="400" t="n"/>
      <c r="AW10" s="400" t="n"/>
      <c r="AX10" s="400" t="n"/>
      <c r="AY10" s="400" t="n"/>
      <c r="AZ10" s="400" t="n"/>
      <c r="BA10" s="400" t="n"/>
      <c r="BB10" s="400" t="n"/>
      <c r="BC10" s="400" t="n"/>
      <c r="BD10" s="400" t="n"/>
      <c r="BE10" s="400" t="n"/>
      <c r="BF10" s="400" t="n"/>
      <c r="BG10" s="400" t="n"/>
      <c r="BH10" s="400" t="n"/>
      <c r="BI10" s="400" t="n"/>
      <c r="BJ10" s="400" t="n"/>
      <c r="BK10" s="400" t="n"/>
      <c r="BL10" s="400" t="n"/>
      <c r="BM10" s="400" t="n"/>
      <c r="BN10" s="400" t="n"/>
      <c r="BO10" s="400" t="n"/>
      <c r="BP10" s="400" t="n"/>
      <c r="BQ10" s="400" t="n"/>
      <c r="BR10" s="400" t="n"/>
      <c r="BS10" s="400" t="n"/>
      <c r="BT10" s="400" t="n"/>
      <c r="BU10" s="400" t="n"/>
      <c r="BV10" s="400" t="n"/>
      <c r="BW10" s="400" t="n"/>
      <c r="BX10" s="400" t="n"/>
      <c r="BY10" s="400" t="n"/>
      <c r="BZ10" s="400" t="n"/>
      <c r="CA10" s="400" t="n"/>
      <c r="CB10" s="400" t="n"/>
      <c r="CC10" s="400" t="n"/>
      <c r="CD10" s="400" t="n"/>
      <c r="CE10" s="400" t="n"/>
      <c r="CF10" s="400" t="n"/>
      <c r="CG10" s="400" t="n"/>
      <c r="CH10" s="400" t="n"/>
      <c r="CI10" s="400" t="n"/>
      <c r="CJ10" s="400" t="n"/>
      <c r="CK10" s="400" t="n"/>
      <c r="CL10" s="400" t="n"/>
      <c r="CM10" s="400" t="n"/>
      <c r="CN10" s="400" t="n"/>
      <c r="CO10" s="400" t="n"/>
      <c r="CP10" s="400" t="n"/>
      <c r="CQ10" s="400" t="n"/>
      <c r="CR10" s="400" t="n"/>
      <c r="CS10" s="400" t="n"/>
      <c r="CT10" s="400" t="n"/>
      <c r="CU10" s="400" t="n"/>
      <c r="CV10" s="400" t="n"/>
      <c r="CW10" s="400" t="n"/>
      <c r="CX10" s="400" t="n"/>
      <c r="CY10" s="400" t="n"/>
      <c r="CZ10" s="400" t="n"/>
      <c r="DA10" s="400" t="n"/>
      <c r="DB10" s="400" t="n"/>
      <c r="DC10" s="400" t="n"/>
      <c r="DD10" s="400" t="n"/>
      <c r="DE10" s="400" t="n"/>
      <c r="DF10" s="400" t="n"/>
      <c r="DG10" s="400" t="n"/>
      <c r="DH10" s="400" t="n"/>
      <c r="DI10" s="400" t="n"/>
      <c r="DJ10" s="400" t="n"/>
      <c r="DK10" s="400" t="n"/>
      <c r="DL10" s="400" t="n"/>
      <c r="DM10" s="400" t="n"/>
      <c r="DN10" s="400" t="n"/>
      <c r="DO10" s="400" t="n"/>
      <c r="DP10" s="400" t="n"/>
      <c r="DQ10" s="400" t="n"/>
      <c r="DR10" s="400" t="n"/>
      <c r="DS10" s="400" t="n"/>
      <c r="DT10" s="400" t="n"/>
      <c r="DU10" s="400" t="n"/>
      <c r="DV10" s="400" t="n"/>
      <c r="DW10" s="400" t="n"/>
      <c r="DX10" s="400" t="n"/>
      <c r="DY10" s="400" t="n"/>
      <c r="DZ10" s="400" t="n"/>
      <c r="EA10" s="400" t="n"/>
      <c r="EB10" s="400" t="n"/>
      <c r="EC10" s="400" t="n"/>
      <c r="ED10" s="400" t="n"/>
      <c r="EE10" s="400" t="n"/>
      <c r="EF10" s="400" t="n"/>
      <c r="EG10" s="400" t="n"/>
      <c r="EH10" s="400" t="n"/>
      <c r="EI10" s="400" t="n"/>
      <c r="EJ10" s="400" t="n"/>
      <c r="EK10" s="400" t="n"/>
      <c r="EL10" s="400" t="n"/>
      <c r="EM10" s="400" t="n"/>
      <c r="EN10" s="400" t="n"/>
      <c r="EO10" s="400" t="n"/>
      <c r="EP10" s="400" t="n"/>
      <c r="EQ10" s="400" t="n"/>
      <c r="ER10" s="400" t="n"/>
      <c r="ES10" s="400" t="n"/>
      <c r="ET10" s="400" t="n"/>
      <c r="EU10" s="400" t="n"/>
      <c r="EV10" s="400" t="n"/>
      <c r="EW10" s="400" t="n"/>
      <c r="EX10" s="400" t="n"/>
      <c r="EY10" s="400" t="n"/>
      <c r="EZ10" s="400" t="n"/>
      <c r="FA10" s="400" t="n"/>
      <c r="FB10" s="400" t="n"/>
      <c r="FC10" s="400" t="n"/>
      <c r="FD10" s="400" t="n"/>
      <c r="FE10" s="400" t="n"/>
      <c r="FF10" s="400" t="n"/>
      <c r="FG10" s="400" t="n"/>
      <c r="FH10" s="400" t="n"/>
      <c r="FI10" s="400" t="n"/>
      <c r="FJ10" s="400" t="n"/>
      <c r="FK10" s="400" t="n"/>
      <c r="FL10" s="400" t="n"/>
      <c r="FM10" s="400" t="n"/>
      <c r="FN10" s="400" t="n"/>
      <c r="FO10" s="400" t="n"/>
      <c r="FP10" s="400" t="n"/>
      <c r="FQ10" s="400" t="n"/>
      <c r="FR10" s="400" t="n"/>
      <c r="FS10" s="400" t="n"/>
      <c r="FT10" s="400" t="n"/>
      <c r="FU10" s="400" t="n"/>
      <c r="FV10" s="400" t="n"/>
      <c r="FW10" s="400" t="n"/>
      <c r="FX10" s="400" t="n"/>
      <c r="FY10" s="400" t="n"/>
      <c r="FZ10" s="400" t="n"/>
      <c r="GA10" s="400" t="n"/>
      <c r="GB10" s="400" t="n"/>
      <c r="GC10" s="400" t="n"/>
      <c r="GD10" s="400" t="n"/>
      <c r="GE10" s="400" t="n"/>
      <c r="GF10" s="400" t="n"/>
      <c r="GG10" s="400" t="n"/>
      <c r="GH10" s="401" t="n"/>
      <c r="GI10" s="1" t="n"/>
    </row>
    <row r="11" hidden="1" outlineLevel="1">
      <c r="A11" s="1" t="n"/>
      <c r="B11" s="1" t="n"/>
      <c r="C11" s="251">
        <f>IF($E11="custom",MonthlyCF!C11,"")</f>
        <v/>
      </c>
      <c r="D11" s="14">
        <f>IF($E11="custom",MonthlyCF!D11,"")</f>
        <v/>
      </c>
      <c r="E11" s="398">
        <f>MonthlyCF!K11</f>
        <v/>
      </c>
      <c r="F11" s="958">
        <f>IFERROR(INDEX($J$8:$GH$8,MATCH(G193,$J$6:$GH$6,0)),"")</f>
        <v/>
      </c>
      <c r="G11" s="958">
        <f>IFERROR(INDEX($J$8:$GH$8,MATCH(H193,$J$6:$GH$6,0)),"")</f>
        <v/>
      </c>
      <c r="H11" s="87">
        <f>SUM(J11:GH11)</f>
        <v/>
      </c>
      <c r="I11" s="87">
        <f>IF(E11="custom",D11-H11,"")</f>
        <v/>
      </c>
      <c r="J11" s="400" t="n"/>
      <c r="K11" s="400" t="n"/>
      <c r="L11" s="400" t="n"/>
      <c r="M11" s="400" t="n"/>
      <c r="N11" s="400" t="n"/>
      <c r="O11" s="400" t="n"/>
      <c r="P11" s="400" t="n"/>
      <c r="Q11" s="400" t="n"/>
      <c r="R11" s="400" t="n"/>
      <c r="S11" s="400" t="n"/>
      <c r="T11" s="400" t="n"/>
      <c r="U11" s="400" t="n"/>
      <c r="V11" s="400" t="n"/>
      <c r="W11" s="400" t="n"/>
      <c r="X11" s="400" t="n"/>
      <c r="Y11" s="400" t="n"/>
      <c r="Z11" s="400" t="n"/>
      <c r="AA11" s="400" t="n"/>
      <c r="AB11" s="400" t="n"/>
      <c r="AC11" s="400" t="n"/>
      <c r="AD11" s="400" t="n"/>
      <c r="AE11" s="400" t="n"/>
      <c r="AF11" s="400" t="n"/>
      <c r="AG11" s="400" t="n"/>
      <c r="AH11" s="400" t="n"/>
      <c r="AI11" s="400" t="n"/>
      <c r="AJ11" s="400" t="n"/>
      <c r="AK11" s="400" t="n"/>
      <c r="AL11" s="400" t="n"/>
      <c r="AM11" s="400" t="n"/>
      <c r="AN11" s="400" t="n"/>
      <c r="AO11" s="400" t="n"/>
      <c r="AP11" s="400" t="n"/>
      <c r="AQ11" s="400" t="n"/>
      <c r="AR11" s="400" t="n"/>
      <c r="AS11" s="400" t="n"/>
      <c r="AT11" s="400" t="n"/>
      <c r="AU11" s="400" t="n"/>
      <c r="AV11" s="400" t="n"/>
      <c r="AW11" s="400" t="n"/>
      <c r="AX11" s="400" t="n"/>
      <c r="AY11" s="400" t="n"/>
      <c r="AZ11" s="400" t="n"/>
      <c r="BA11" s="400" t="n"/>
      <c r="BB11" s="400" t="n"/>
      <c r="BC11" s="400" t="n"/>
      <c r="BD11" s="400" t="n"/>
      <c r="BE11" s="400" t="n"/>
      <c r="BF11" s="400" t="n"/>
      <c r="BG11" s="400" t="n"/>
      <c r="BH11" s="400" t="n"/>
      <c r="BI11" s="400" t="n"/>
      <c r="BJ11" s="400" t="n"/>
      <c r="BK11" s="400" t="n"/>
      <c r="BL11" s="400" t="n"/>
      <c r="BM11" s="400" t="n"/>
      <c r="BN11" s="400" t="n"/>
      <c r="BO11" s="400" t="n"/>
      <c r="BP11" s="400" t="n"/>
      <c r="BQ11" s="400" t="n"/>
      <c r="BR11" s="400" t="n"/>
      <c r="BS11" s="400" t="n"/>
      <c r="BT11" s="400" t="n"/>
      <c r="BU11" s="400" t="n"/>
      <c r="BV11" s="400" t="n"/>
      <c r="BW11" s="400" t="n"/>
      <c r="BX11" s="400" t="n"/>
      <c r="BY11" s="400" t="n"/>
      <c r="BZ11" s="400" t="n"/>
      <c r="CA11" s="400" t="n"/>
      <c r="CB11" s="400" t="n"/>
      <c r="CC11" s="400" t="n"/>
      <c r="CD11" s="400" t="n"/>
      <c r="CE11" s="400" t="n"/>
      <c r="CF11" s="400" t="n"/>
      <c r="CG11" s="400" t="n"/>
      <c r="CH11" s="400" t="n"/>
      <c r="CI11" s="400" t="n"/>
      <c r="CJ11" s="400" t="n"/>
      <c r="CK11" s="400" t="n"/>
      <c r="CL11" s="400" t="n"/>
      <c r="CM11" s="400" t="n"/>
      <c r="CN11" s="400" t="n"/>
      <c r="CO11" s="400" t="n"/>
      <c r="CP11" s="400" t="n"/>
      <c r="CQ11" s="400" t="n"/>
      <c r="CR11" s="400" t="n"/>
      <c r="CS11" s="400" t="n"/>
      <c r="CT11" s="400" t="n"/>
      <c r="CU11" s="400" t="n"/>
      <c r="CV11" s="400" t="n"/>
      <c r="CW11" s="400" t="n"/>
      <c r="CX11" s="400" t="n"/>
      <c r="CY11" s="400" t="n"/>
      <c r="CZ11" s="400" t="n"/>
      <c r="DA11" s="400" t="n"/>
      <c r="DB11" s="400" t="n"/>
      <c r="DC11" s="400" t="n"/>
      <c r="DD11" s="400" t="n"/>
      <c r="DE11" s="400" t="n"/>
      <c r="DF11" s="400" t="n"/>
      <c r="DG11" s="400" t="n"/>
      <c r="DH11" s="400" t="n"/>
      <c r="DI11" s="400" t="n"/>
      <c r="DJ11" s="400" t="n"/>
      <c r="DK11" s="400" t="n"/>
      <c r="DL11" s="400" t="n"/>
      <c r="DM11" s="400" t="n"/>
      <c r="DN11" s="400" t="n"/>
      <c r="DO11" s="400" t="n"/>
      <c r="DP11" s="400" t="n"/>
      <c r="DQ11" s="400" t="n"/>
      <c r="DR11" s="400" t="n"/>
      <c r="DS11" s="400" t="n"/>
      <c r="DT11" s="400" t="n"/>
      <c r="DU11" s="400" t="n"/>
      <c r="DV11" s="400" t="n"/>
      <c r="DW11" s="400" t="n"/>
      <c r="DX11" s="400" t="n"/>
      <c r="DY11" s="400" t="n"/>
      <c r="DZ11" s="400" t="n"/>
      <c r="EA11" s="400" t="n"/>
      <c r="EB11" s="400" t="n"/>
      <c r="EC11" s="400" t="n"/>
      <c r="ED11" s="400" t="n"/>
      <c r="EE11" s="400" t="n"/>
      <c r="EF11" s="400" t="n"/>
      <c r="EG11" s="400" t="n"/>
      <c r="EH11" s="400" t="n"/>
      <c r="EI11" s="400" t="n"/>
      <c r="EJ11" s="400" t="n"/>
      <c r="EK11" s="400" t="n"/>
      <c r="EL11" s="400" t="n"/>
      <c r="EM11" s="400" t="n"/>
      <c r="EN11" s="400" t="n"/>
      <c r="EO11" s="400" t="n"/>
      <c r="EP11" s="400" t="n"/>
      <c r="EQ11" s="400" t="n"/>
      <c r="ER11" s="400" t="n"/>
      <c r="ES11" s="400" t="n"/>
      <c r="ET11" s="400" t="n"/>
      <c r="EU11" s="400" t="n"/>
      <c r="EV11" s="400" t="n"/>
      <c r="EW11" s="400" t="n"/>
      <c r="EX11" s="400" t="n"/>
      <c r="EY11" s="400" t="n"/>
      <c r="EZ11" s="400" t="n"/>
      <c r="FA11" s="400" t="n"/>
      <c r="FB11" s="400" t="n"/>
      <c r="FC11" s="400" t="n"/>
      <c r="FD11" s="400" t="n"/>
      <c r="FE11" s="400" t="n"/>
      <c r="FF11" s="400" t="n"/>
      <c r="FG11" s="400" t="n"/>
      <c r="FH11" s="400" t="n"/>
      <c r="FI11" s="400" t="n"/>
      <c r="FJ11" s="400" t="n"/>
      <c r="FK11" s="400" t="n"/>
      <c r="FL11" s="400" t="n"/>
      <c r="FM11" s="400" t="n"/>
      <c r="FN11" s="400" t="n"/>
      <c r="FO11" s="400" t="n"/>
      <c r="FP11" s="400" t="n"/>
      <c r="FQ11" s="400" t="n"/>
      <c r="FR11" s="400" t="n"/>
      <c r="FS11" s="400" t="n"/>
      <c r="FT11" s="400" t="n"/>
      <c r="FU11" s="400" t="n"/>
      <c r="FV11" s="400" t="n"/>
      <c r="FW11" s="400" t="n"/>
      <c r="FX11" s="400" t="n"/>
      <c r="FY11" s="400" t="n"/>
      <c r="FZ11" s="400" t="n"/>
      <c r="GA11" s="400" t="n"/>
      <c r="GB11" s="400" t="n"/>
      <c r="GC11" s="400" t="n"/>
      <c r="GD11" s="400" t="n"/>
      <c r="GE11" s="400" t="n"/>
      <c r="GF11" s="400" t="n"/>
      <c r="GG11" s="400" t="n"/>
      <c r="GH11" s="401" t="n"/>
      <c r="GI11" s="1" t="n"/>
    </row>
    <row r="12" hidden="1" outlineLevel="1">
      <c r="A12" s="1" t="n"/>
      <c r="B12" s="1" t="n"/>
      <c r="C12" s="251">
        <f>IF($E12="custom",MonthlyCF!C12,"")</f>
        <v/>
      </c>
      <c r="D12" s="14">
        <f>IF($E12="custom",MonthlyCF!D12,"")</f>
        <v/>
      </c>
      <c r="E12" s="398">
        <f>MonthlyCF!K12</f>
        <v/>
      </c>
      <c r="F12" s="958">
        <f>IFERROR(INDEX($J$8:$GH$8,MATCH(G194,$J$6:$GH$6,0)),"")</f>
        <v/>
      </c>
      <c r="G12" s="958">
        <f>IFERROR(INDEX($J$8:$GH$8,MATCH(H194,$J$6:$GH$6,0)),"")</f>
        <v/>
      </c>
      <c r="H12" s="87">
        <f>SUM(J12:GH12)</f>
        <v/>
      </c>
      <c r="I12" s="87">
        <f>IF(E12="custom",D12-H12,"")</f>
        <v/>
      </c>
      <c r="J12" s="400" t="n"/>
      <c r="K12" s="400" t="n"/>
      <c r="L12" s="400" t="n"/>
      <c r="M12" s="400" t="n"/>
      <c r="N12" s="400" t="n"/>
      <c r="O12" s="400" t="n"/>
      <c r="P12" s="400" t="n"/>
      <c r="Q12" s="400" t="n"/>
      <c r="R12" s="400" t="n"/>
      <c r="S12" s="400" t="n"/>
      <c r="T12" s="400" t="n"/>
      <c r="U12" s="400" t="n"/>
      <c r="V12" s="400" t="n"/>
      <c r="W12" s="400" t="n"/>
      <c r="X12" s="400" t="n"/>
      <c r="Y12" s="400" t="n"/>
      <c r="Z12" s="400" t="n"/>
      <c r="AA12" s="400" t="n"/>
      <c r="AB12" s="400" t="n"/>
      <c r="AC12" s="400" t="n"/>
      <c r="AD12" s="400" t="n"/>
      <c r="AE12" s="400" t="n"/>
      <c r="AF12" s="400" t="n"/>
      <c r="AG12" s="400" t="n"/>
      <c r="AH12" s="400" t="n"/>
      <c r="AI12" s="400" t="n"/>
      <c r="AJ12" s="400" t="n"/>
      <c r="AK12" s="400" t="n"/>
      <c r="AL12" s="400" t="n"/>
      <c r="AM12" s="400" t="n"/>
      <c r="AN12" s="400" t="n"/>
      <c r="AO12" s="400" t="n"/>
      <c r="AP12" s="400" t="n"/>
      <c r="AQ12" s="400" t="n"/>
      <c r="AR12" s="400" t="n"/>
      <c r="AS12" s="400" t="n"/>
      <c r="AT12" s="400" t="n"/>
      <c r="AU12" s="400" t="n"/>
      <c r="AV12" s="400" t="n"/>
      <c r="AW12" s="400" t="n"/>
      <c r="AX12" s="400" t="n"/>
      <c r="AY12" s="400" t="n"/>
      <c r="AZ12" s="400" t="n"/>
      <c r="BA12" s="400" t="n"/>
      <c r="BB12" s="400" t="n"/>
      <c r="BC12" s="400" t="n"/>
      <c r="BD12" s="400" t="n"/>
      <c r="BE12" s="400" t="n"/>
      <c r="BF12" s="400" t="n"/>
      <c r="BG12" s="400" t="n"/>
      <c r="BH12" s="400" t="n"/>
      <c r="BI12" s="400" t="n"/>
      <c r="BJ12" s="400" t="n"/>
      <c r="BK12" s="400" t="n"/>
      <c r="BL12" s="400" t="n"/>
      <c r="BM12" s="400" t="n"/>
      <c r="BN12" s="400" t="n"/>
      <c r="BO12" s="400" t="n"/>
      <c r="BP12" s="400" t="n"/>
      <c r="BQ12" s="400" t="n"/>
      <c r="BR12" s="400" t="n"/>
      <c r="BS12" s="400" t="n"/>
      <c r="BT12" s="400" t="n"/>
      <c r="BU12" s="400" t="n"/>
      <c r="BV12" s="400" t="n"/>
      <c r="BW12" s="400" t="n"/>
      <c r="BX12" s="400" t="n"/>
      <c r="BY12" s="400" t="n"/>
      <c r="BZ12" s="400" t="n"/>
      <c r="CA12" s="400" t="n"/>
      <c r="CB12" s="400" t="n"/>
      <c r="CC12" s="400" t="n"/>
      <c r="CD12" s="400" t="n"/>
      <c r="CE12" s="400" t="n"/>
      <c r="CF12" s="400" t="n"/>
      <c r="CG12" s="400" t="n"/>
      <c r="CH12" s="400" t="n"/>
      <c r="CI12" s="400" t="n"/>
      <c r="CJ12" s="400" t="n"/>
      <c r="CK12" s="400" t="n"/>
      <c r="CL12" s="400" t="n"/>
      <c r="CM12" s="400" t="n"/>
      <c r="CN12" s="400" t="n"/>
      <c r="CO12" s="400" t="n"/>
      <c r="CP12" s="400" t="n"/>
      <c r="CQ12" s="400" t="n"/>
      <c r="CR12" s="400" t="n"/>
      <c r="CS12" s="400" t="n"/>
      <c r="CT12" s="400" t="n"/>
      <c r="CU12" s="400" t="n"/>
      <c r="CV12" s="400" t="n"/>
      <c r="CW12" s="400" t="n"/>
      <c r="CX12" s="400" t="n"/>
      <c r="CY12" s="400" t="n"/>
      <c r="CZ12" s="400" t="n"/>
      <c r="DA12" s="400" t="n"/>
      <c r="DB12" s="400" t="n"/>
      <c r="DC12" s="400" t="n"/>
      <c r="DD12" s="400" t="n"/>
      <c r="DE12" s="400" t="n"/>
      <c r="DF12" s="400" t="n"/>
      <c r="DG12" s="400" t="n"/>
      <c r="DH12" s="400" t="n"/>
      <c r="DI12" s="400" t="n"/>
      <c r="DJ12" s="400" t="n"/>
      <c r="DK12" s="400" t="n"/>
      <c r="DL12" s="400" t="n"/>
      <c r="DM12" s="400" t="n"/>
      <c r="DN12" s="400" t="n"/>
      <c r="DO12" s="400" t="n"/>
      <c r="DP12" s="400" t="n"/>
      <c r="DQ12" s="400" t="n"/>
      <c r="DR12" s="400" t="n"/>
      <c r="DS12" s="400" t="n"/>
      <c r="DT12" s="400" t="n"/>
      <c r="DU12" s="400" t="n"/>
      <c r="DV12" s="400" t="n"/>
      <c r="DW12" s="400" t="n"/>
      <c r="DX12" s="400" t="n"/>
      <c r="DY12" s="400" t="n"/>
      <c r="DZ12" s="400" t="n"/>
      <c r="EA12" s="400" t="n"/>
      <c r="EB12" s="400" t="n"/>
      <c r="EC12" s="400" t="n"/>
      <c r="ED12" s="400" t="n"/>
      <c r="EE12" s="400" t="n"/>
      <c r="EF12" s="400" t="n"/>
      <c r="EG12" s="400" t="n"/>
      <c r="EH12" s="400" t="n"/>
      <c r="EI12" s="400" t="n"/>
      <c r="EJ12" s="400" t="n"/>
      <c r="EK12" s="400" t="n"/>
      <c r="EL12" s="400" t="n"/>
      <c r="EM12" s="400" t="n"/>
      <c r="EN12" s="400" t="n"/>
      <c r="EO12" s="400" t="n"/>
      <c r="EP12" s="400" t="n"/>
      <c r="EQ12" s="400" t="n"/>
      <c r="ER12" s="400" t="n"/>
      <c r="ES12" s="400" t="n"/>
      <c r="ET12" s="400" t="n"/>
      <c r="EU12" s="400" t="n"/>
      <c r="EV12" s="400" t="n"/>
      <c r="EW12" s="400" t="n"/>
      <c r="EX12" s="400" t="n"/>
      <c r="EY12" s="400" t="n"/>
      <c r="EZ12" s="400" t="n"/>
      <c r="FA12" s="400" t="n"/>
      <c r="FB12" s="400" t="n"/>
      <c r="FC12" s="400" t="n"/>
      <c r="FD12" s="400" t="n"/>
      <c r="FE12" s="400" t="n"/>
      <c r="FF12" s="400" t="n"/>
      <c r="FG12" s="400" t="n"/>
      <c r="FH12" s="400" t="n"/>
      <c r="FI12" s="400" t="n"/>
      <c r="FJ12" s="400" t="n"/>
      <c r="FK12" s="400" t="n"/>
      <c r="FL12" s="400" t="n"/>
      <c r="FM12" s="400" t="n"/>
      <c r="FN12" s="400" t="n"/>
      <c r="FO12" s="400" t="n"/>
      <c r="FP12" s="400" t="n"/>
      <c r="FQ12" s="400" t="n"/>
      <c r="FR12" s="400" t="n"/>
      <c r="FS12" s="400" t="n"/>
      <c r="FT12" s="400" t="n"/>
      <c r="FU12" s="400" t="n"/>
      <c r="FV12" s="400" t="n"/>
      <c r="FW12" s="400" t="n"/>
      <c r="FX12" s="400" t="n"/>
      <c r="FY12" s="400" t="n"/>
      <c r="FZ12" s="400" t="n"/>
      <c r="GA12" s="400" t="n"/>
      <c r="GB12" s="400" t="n"/>
      <c r="GC12" s="400" t="n"/>
      <c r="GD12" s="400" t="n"/>
      <c r="GE12" s="400" t="n"/>
      <c r="GF12" s="400" t="n"/>
      <c r="GG12" s="400" t="n"/>
      <c r="GH12" s="401" t="n"/>
      <c r="GI12" s="1" t="n"/>
    </row>
    <row r="13" hidden="1" outlineLevel="1">
      <c r="A13" s="1" t="n"/>
      <c r="B13" s="1" t="n"/>
      <c r="C13" s="251">
        <f>IF($E13="custom",MonthlyCF!C13,"")</f>
        <v/>
      </c>
      <c r="D13" s="14">
        <f>IF($E13="custom",MonthlyCF!D13,"")</f>
        <v/>
      </c>
      <c r="E13" s="398">
        <f>MonthlyCF!K13</f>
        <v/>
      </c>
      <c r="F13" s="958">
        <f>IFERROR(INDEX($J$8:$GH$8,MATCH(G195,$J$6:$GH$6,0)),"")</f>
        <v/>
      </c>
      <c r="G13" s="958">
        <f>IFERROR(INDEX($J$8:$GH$8,MATCH(H195,$J$6:$GH$6,0)),"")</f>
        <v/>
      </c>
      <c r="H13" s="87">
        <f>SUM(J13:GH13)</f>
        <v/>
      </c>
      <c r="I13" s="87">
        <f>IF(E13="custom",D13-H13,"")</f>
        <v/>
      </c>
      <c r="J13" s="400" t="n"/>
      <c r="K13" s="400" t="n"/>
      <c r="L13" s="400" t="n"/>
      <c r="M13" s="400" t="n"/>
      <c r="N13" s="400" t="n"/>
      <c r="O13" s="400" t="n"/>
      <c r="P13" s="400" t="n"/>
      <c r="Q13" s="400" t="n"/>
      <c r="R13" s="400" t="n"/>
      <c r="S13" s="400" t="n"/>
      <c r="T13" s="400" t="n"/>
      <c r="U13" s="400" t="n"/>
      <c r="V13" s="400" t="n"/>
      <c r="W13" s="400" t="n"/>
      <c r="X13" s="400" t="n"/>
      <c r="Y13" s="400" t="n"/>
      <c r="Z13" s="400" t="n"/>
      <c r="AA13" s="400" t="n"/>
      <c r="AB13" s="400" t="n"/>
      <c r="AC13" s="400" t="n"/>
      <c r="AD13" s="400" t="n"/>
      <c r="AE13" s="400" t="n"/>
      <c r="AF13" s="400" t="n"/>
      <c r="AG13" s="400" t="n"/>
      <c r="AH13" s="400" t="n"/>
      <c r="AI13" s="400" t="n"/>
      <c r="AJ13" s="400" t="n"/>
      <c r="AK13" s="400" t="n"/>
      <c r="AL13" s="400" t="n"/>
      <c r="AM13" s="400" t="n"/>
      <c r="AN13" s="400" t="n"/>
      <c r="AO13" s="400" t="n"/>
      <c r="AP13" s="400" t="n"/>
      <c r="AQ13" s="400" t="n"/>
      <c r="AR13" s="400" t="n"/>
      <c r="AS13" s="400" t="n"/>
      <c r="AT13" s="400" t="n"/>
      <c r="AU13" s="400" t="n"/>
      <c r="AV13" s="400" t="n"/>
      <c r="AW13" s="400" t="n"/>
      <c r="AX13" s="400" t="n"/>
      <c r="AY13" s="400" t="n"/>
      <c r="AZ13" s="400" t="n"/>
      <c r="BA13" s="400" t="n"/>
      <c r="BB13" s="400" t="n"/>
      <c r="BC13" s="400" t="n"/>
      <c r="BD13" s="400" t="n"/>
      <c r="BE13" s="400" t="n"/>
      <c r="BF13" s="400" t="n"/>
      <c r="BG13" s="400" t="n"/>
      <c r="BH13" s="400" t="n"/>
      <c r="BI13" s="400" t="n"/>
      <c r="BJ13" s="400" t="n"/>
      <c r="BK13" s="400" t="n"/>
      <c r="BL13" s="400" t="n"/>
      <c r="BM13" s="400" t="n"/>
      <c r="BN13" s="400" t="n"/>
      <c r="BO13" s="400" t="n"/>
      <c r="BP13" s="400" t="n"/>
      <c r="BQ13" s="400" t="n"/>
      <c r="BR13" s="400" t="n"/>
      <c r="BS13" s="400" t="n"/>
      <c r="BT13" s="400" t="n"/>
      <c r="BU13" s="400" t="n"/>
      <c r="BV13" s="400" t="n"/>
      <c r="BW13" s="400" t="n"/>
      <c r="BX13" s="400" t="n"/>
      <c r="BY13" s="400" t="n"/>
      <c r="BZ13" s="400" t="n"/>
      <c r="CA13" s="400" t="n"/>
      <c r="CB13" s="400" t="n"/>
      <c r="CC13" s="400" t="n"/>
      <c r="CD13" s="400" t="n"/>
      <c r="CE13" s="400" t="n"/>
      <c r="CF13" s="400" t="n"/>
      <c r="CG13" s="400" t="n"/>
      <c r="CH13" s="400" t="n"/>
      <c r="CI13" s="400" t="n"/>
      <c r="CJ13" s="400" t="n"/>
      <c r="CK13" s="400" t="n"/>
      <c r="CL13" s="400" t="n"/>
      <c r="CM13" s="400" t="n"/>
      <c r="CN13" s="400" t="n"/>
      <c r="CO13" s="400" t="n"/>
      <c r="CP13" s="400" t="n"/>
      <c r="CQ13" s="400" t="n"/>
      <c r="CR13" s="400" t="n"/>
      <c r="CS13" s="400" t="n"/>
      <c r="CT13" s="400" t="n"/>
      <c r="CU13" s="400" t="n"/>
      <c r="CV13" s="400" t="n"/>
      <c r="CW13" s="400" t="n"/>
      <c r="CX13" s="400" t="n"/>
      <c r="CY13" s="400" t="n"/>
      <c r="CZ13" s="400" t="n"/>
      <c r="DA13" s="400" t="n"/>
      <c r="DB13" s="400" t="n"/>
      <c r="DC13" s="400" t="n"/>
      <c r="DD13" s="400" t="n"/>
      <c r="DE13" s="400" t="n"/>
      <c r="DF13" s="400" t="n"/>
      <c r="DG13" s="400" t="n"/>
      <c r="DH13" s="400" t="n"/>
      <c r="DI13" s="400" t="n"/>
      <c r="DJ13" s="400" t="n"/>
      <c r="DK13" s="400" t="n"/>
      <c r="DL13" s="400" t="n"/>
      <c r="DM13" s="400" t="n"/>
      <c r="DN13" s="400" t="n"/>
      <c r="DO13" s="400" t="n"/>
      <c r="DP13" s="400" t="n"/>
      <c r="DQ13" s="400" t="n"/>
      <c r="DR13" s="400" t="n"/>
      <c r="DS13" s="400" t="n"/>
      <c r="DT13" s="400" t="n"/>
      <c r="DU13" s="400" t="n"/>
      <c r="DV13" s="400" t="n"/>
      <c r="DW13" s="400" t="n"/>
      <c r="DX13" s="400" t="n"/>
      <c r="DY13" s="400" t="n"/>
      <c r="DZ13" s="400" t="n"/>
      <c r="EA13" s="400" t="n"/>
      <c r="EB13" s="400" t="n"/>
      <c r="EC13" s="400" t="n"/>
      <c r="ED13" s="400" t="n"/>
      <c r="EE13" s="400" t="n"/>
      <c r="EF13" s="400" t="n"/>
      <c r="EG13" s="400" t="n"/>
      <c r="EH13" s="400" t="n"/>
      <c r="EI13" s="400" t="n"/>
      <c r="EJ13" s="400" t="n"/>
      <c r="EK13" s="400" t="n"/>
      <c r="EL13" s="400" t="n"/>
      <c r="EM13" s="400" t="n"/>
      <c r="EN13" s="400" t="n"/>
      <c r="EO13" s="400" t="n"/>
      <c r="EP13" s="400" t="n"/>
      <c r="EQ13" s="400" t="n"/>
      <c r="ER13" s="400" t="n"/>
      <c r="ES13" s="400" t="n"/>
      <c r="ET13" s="400" t="n"/>
      <c r="EU13" s="400" t="n"/>
      <c r="EV13" s="400" t="n"/>
      <c r="EW13" s="400" t="n"/>
      <c r="EX13" s="400" t="n"/>
      <c r="EY13" s="400" t="n"/>
      <c r="EZ13" s="400" t="n"/>
      <c r="FA13" s="400" t="n"/>
      <c r="FB13" s="400" t="n"/>
      <c r="FC13" s="400" t="n"/>
      <c r="FD13" s="400" t="n"/>
      <c r="FE13" s="400" t="n"/>
      <c r="FF13" s="400" t="n"/>
      <c r="FG13" s="400" t="n"/>
      <c r="FH13" s="400" t="n"/>
      <c r="FI13" s="400" t="n"/>
      <c r="FJ13" s="400" t="n"/>
      <c r="FK13" s="400" t="n"/>
      <c r="FL13" s="400" t="n"/>
      <c r="FM13" s="400" t="n"/>
      <c r="FN13" s="400" t="n"/>
      <c r="FO13" s="400" t="n"/>
      <c r="FP13" s="400" t="n"/>
      <c r="FQ13" s="400" t="n"/>
      <c r="FR13" s="400" t="n"/>
      <c r="FS13" s="400" t="n"/>
      <c r="FT13" s="400" t="n"/>
      <c r="FU13" s="400" t="n"/>
      <c r="FV13" s="400" t="n"/>
      <c r="FW13" s="400" t="n"/>
      <c r="FX13" s="400" t="n"/>
      <c r="FY13" s="400" t="n"/>
      <c r="FZ13" s="400" t="n"/>
      <c r="GA13" s="400" t="n"/>
      <c r="GB13" s="400" t="n"/>
      <c r="GC13" s="400" t="n"/>
      <c r="GD13" s="400" t="n"/>
      <c r="GE13" s="400" t="n"/>
      <c r="GF13" s="400" t="n"/>
      <c r="GG13" s="400" t="n"/>
      <c r="GH13" s="401" t="n"/>
      <c r="GI13" s="1" t="n"/>
    </row>
    <row r="14" hidden="1" outlineLevel="1">
      <c r="A14" s="1" t="n"/>
      <c r="B14" s="1" t="n"/>
      <c r="C14" s="251">
        <f>IF($E14="custom",MonthlyCF!C14,"")</f>
        <v/>
      </c>
      <c r="D14" s="14">
        <f>IF($E14="custom",MonthlyCF!D14,"")</f>
        <v/>
      </c>
      <c r="E14" s="398">
        <f>MonthlyCF!K14</f>
        <v/>
      </c>
      <c r="F14" s="958">
        <f>IFERROR(INDEX($J$8:$GH$8,MATCH(G196,$J$6:$GH$6,0)),"")</f>
        <v/>
      </c>
      <c r="G14" s="958">
        <f>IFERROR(INDEX($J$8:$GH$8,MATCH(H196,$J$6:$GH$6,0)),"")</f>
        <v/>
      </c>
      <c r="H14" s="87">
        <f>SUM(J14:GH14)</f>
        <v/>
      </c>
      <c r="I14" s="87">
        <f>IF(E14="custom",D14-H14,"")</f>
        <v/>
      </c>
      <c r="J14" s="400" t="n"/>
      <c r="K14" s="400" t="n"/>
      <c r="L14" s="400" t="n"/>
      <c r="M14" s="400" t="n"/>
      <c r="N14" s="400" t="n"/>
      <c r="O14" s="400" t="n"/>
      <c r="P14" s="400" t="n"/>
      <c r="Q14" s="400" t="n"/>
      <c r="R14" s="400" t="n"/>
      <c r="S14" s="400" t="n"/>
      <c r="T14" s="400" t="n"/>
      <c r="U14" s="400" t="n"/>
      <c r="V14" s="400" t="n"/>
      <c r="W14" s="400" t="n"/>
      <c r="X14" s="400" t="n"/>
      <c r="Y14" s="400" t="n"/>
      <c r="Z14" s="400" t="n"/>
      <c r="AA14" s="400" t="n"/>
      <c r="AB14" s="400" t="n"/>
      <c r="AC14" s="400" t="n"/>
      <c r="AD14" s="400" t="n"/>
      <c r="AE14" s="400" t="n"/>
      <c r="AF14" s="400" t="n"/>
      <c r="AG14" s="400" t="n"/>
      <c r="AH14" s="400" t="n"/>
      <c r="AI14" s="400" t="n"/>
      <c r="AJ14" s="400" t="n"/>
      <c r="AK14" s="400" t="n"/>
      <c r="AL14" s="400" t="n"/>
      <c r="AM14" s="400" t="n"/>
      <c r="AN14" s="400" t="n"/>
      <c r="AO14" s="400" t="n"/>
      <c r="AP14" s="400" t="n"/>
      <c r="AQ14" s="400" t="n"/>
      <c r="AR14" s="400" t="n"/>
      <c r="AS14" s="400" t="n"/>
      <c r="AT14" s="400" t="n"/>
      <c r="AU14" s="400" t="n"/>
      <c r="AV14" s="400" t="n"/>
      <c r="AW14" s="400" t="n"/>
      <c r="AX14" s="400" t="n"/>
      <c r="AY14" s="400" t="n"/>
      <c r="AZ14" s="400" t="n"/>
      <c r="BA14" s="400" t="n"/>
      <c r="BB14" s="400" t="n"/>
      <c r="BC14" s="400" t="n"/>
      <c r="BD14" s="400" t="n"/>
      <c r="BE14" s="400" t="n"/>
      <c r="BF14" s="400" t="n"/>
      <c r="BG14" s="400" t="n"/>
      <c r="BH14" s="400" t="n"/>
      <c r="BI14" s="400" t="n"/>
      <c r="BJ14" s="400" t="n"/>
      <c r="BK14" s="400" t="n"/>
      <c r="BL14" s="400" t="n"/>
      <c r="BM14" s="400" t="n"/>
      <c r="BN14" s="400" t="n"/>
      <c r="BO14" s="400" t="n"/>
      <c r="BP14" s="400" t="n"/>
      <c r="BQ14" s="400" t="n"/>
      <c r="BR14" s="400" t="n"/>
      <c r="BS14" s="400" t="n"/>
      <c r="BT14" s="400" t="n"/>
      <c r="BU14" s="400" t="n"/>
      <c r="BV14" s="400" t="n"/>
      <c r="BW14" s="400" t="n"/>
      <c r="BX14" s="400" t="n"/>
      <c r="BY14" s="400" t="n"/>
      <c r="BZ14" s="400" t="n"/>
      <c r="CA14" s="400" t="n"/>
      <c r="CB14" s="400" t="n"/>
      <c r="CC14" s="400" t="n"/>
      <c r="CD14" s="400" t="n"/>
      <c r="CE14" s="400" t="n"/>
      <c r="CF14" s="400" t="n"/>
      <c r="CG14" s="400" t="n"/>
      <c r="CH14" s="400" t="n"/>
      <c r="CI14" s="400" t="n"/>
      <c r="CJ14" s="400" t="n"/>
      <c r="CK14" s="400" t="n"/>
      <c r="CL14" s="400" t="n"/>
      <c r="CM14" s="400" t="n"/>
      <c r="CN14" s="400" t="n"/>
      <c r="CO14" s="400" t="n"/>
      <c r="CP14" s="400" t="n"/>
      <c r="CQ14" s="400" t="n"/>
      <c r="CR14" s="400" t="n"/>
      <c r="CS14" s="400" t="n"/>
      <c r="CT14" s="400" t="n"/>
      <c r="CU14" s="400" t="n"/>
      <c r="CV14" s="400" t="n"/>
      <c r="CW14" s="400" t="n"/>
      <c r="CX14" s="400" t="n"/>
      <c r="CY14" s="400" t="n"/>
      <c r="CZ14" s="400" t="n"/>
      <c r="DA14" s="400" t="n"/>
      <c r="DB14" s="400" t="n"/>
      <c r="DC14" s="400" t="n"/>
      <c r="DD14" s="400" t="n"/>
      <c r="DE14" s="400" t="n"/>
      <c r="DF14" s="400" t="n"/>
      <c r="DG14" s="400" t="n"/>
      <c r="DH14" s="400" t="n"/>
      <c r="DI14" s="400" t="n"/>
      <c r="DJ14" s="400" t="n"/>
      <c r="DK14" s="400" t="n"/>
      <c r="DL14" s="400" t="n"/>
      <c r="DM14" s="400" t="n"/>
      <c r="DN14" s="400" t="n"/>
      <c r="DO14" s="400" t="n"/>
      <c r="DP14" s="400" t="n"/>
      <c r="DQ14" s="400" t="n"/>
      <c r="DR14" s="400" t="n"/>
      <c r="DS14" s="400" t="n"/>
      <c r="DT14" s="400" t="n"/>
      <c r="DU14" s="400" t="n"/>
      <c r="DV14" s="400" t="n"/>
      <c r="DW14" s="400" t="n"/>
      <c r="DX14" s="400" t="n"/>
      <c r="DY14" s="400" t="n"/>
      <c r="DZ14" s="400" t="n"/>
      <c r="EA14" s="400" t="n"/>
      <c r="EB14" s="400" t="n"/>
      <c r="EC14" s="400" t="n"/>
      <c r="ED14" s="400" t="n"/>
      <c r="EE14" s="400" t="n"/>
      <c r="EF14" s="400" t="n"/>
      <c r="EG14" s="400" t="n"/>
      <c r="EH14" s="400" t="n"/>
      <c r="EI14" s="400" t="n"/>
      <c r="EJ14" s="400" t="n"/>
      <c r="EK14" s="400" t="n"/>
      <c r="EL14" s="400" t="n"/>
      <c r="EM14" s="400" t="n"/>
      <c r="EN14" s="400" t="n"/>
      <c r="EO14" s="400" t="n"/>
      <c r="EP14" s="400" t="n"/>
      <c r="EQ14" s="400" t="n"/>
      <c r="ER14" s="400" t="n"/>
      <c r="ES14" s="400" t="n"/>
      <c r="ET14" s="400" t="n"/>
      <c r="EU14" s="400" t="n"/>
      <c r="EV14" s="400" t="n"/>
      <c r="EW14" s="400" t="n"/>
      <c r="EX14" s="400" t="n"/>
      <c r="EY14" s="400" t="n"/>
      <c r="EZ14" s="400" t="n"/>
      <c r="FA14" s="400" t="n"/>
      <c r="FB14" s="400" t="n"/>
      <c r="FC14" s="400" t="n"/>
      <c r="FD14" s="400" t="n"/>
      <c r="FE14" s="400" t="n"/>
      <c r="FF14" s="400" t="n"/>
      <c r="FG14" s="400" t="n"/>
      <c r="FH14" s="400" t="n"/>
      <c r="FI14" s="400" t="n"/>
      <c r="FJ14" s="400" t="n"/>
      <c r="FK14" s="400" t="n"/>
      <c r="FL14" s="400" t="n"/>
      <c r="FM14" s="400" t="n"/>
      <c r="FN14" s="400" t="n"/>
      <c r="FO14" s="400" t="n"/>
      <c r="FP14" s="400" t="n"/>
      <c r="FQ14" s="400" t="n"/>
      <c r="FR14" s="400" t="n"/>
      <c r="FS14" s="400" t="n"/>
      <c r="FT14" s="400" t="n"/>
      <c r="FU14" s="400" t="n"/>
      <c r="FV14" s="400" t="n"/>
      <c r="FW14" s="400" t="n"/>
      <c r="FX14" s="400" t="n"/>
      <c r="FY14" s="400" t="n"/>
      <c r="FZ14" s="400" t="n"/>
      <c r="GA14" s="400" t="n"/>
      <c r="GB14" s="400" t="n"/>
      <c r="GC14" s="400" t="n"/>
      <c r="GD14" s="400" t="n"/>
      <c r="GE14" s="400" t="n"/>
      <c r="GF14" s="400" t="n"/>
      <c r="GG14" s="400" t="n"/>
      <c r="GH14" s="401" t="n"/>
      <c r="GI14" s="1" t="n"/>
    </row>
    <row r="15" hidden="1" outlineLevel="1">
      <c r="A15" s="1" t="n"/>
      <c r="B15" s="1" t="n"/>
      <c r="C15" s="251">
        <f>IF($E15="custom",MonthlyCF!C15,"")</f>
        <v/>
      </c>
      <c r="D15" s="14">
        <f>IF($E15="custom",MonthlyCF!D15,"")</f>
        <v/>
      </c>
      <c r="E15" s="398">
        <f>MonthlyCF!K15</f>
        <v/>
      </c>
      <c r="F15" s="958">
        <f>IFERROR(INDEX($J$8:$GH$8,MATCH(G197,$J$6:$GH$6,0)),"")</f>
        <v/>
      </c>
      <c r="G15" s="958">
        <f>IFERROR(INDEX($J$8:$GH$8,MATCH(H197,$J$6:$GH$6,0)),"")</f>
        <v/>
      </c>
      <c r="H15" s="87">
        <f>SUM(J15:GH15)</f>
        <v/>
      </c>
      <c r="I15" s="87">
        <f>IF(E15="custom",D15-H15,"")</f>
        <v/>
      </c>
      <c r="J15" s="400" t="n"/>
      <c r="K15" s="400" t="n"/>
      <c r="L15" s="400" t="n"/>
      <c r="M15" s="400" t="n"/>
      <c r="N15" s="400" t="n"/>
      <c r="O15" s="400" t="n"/>
      <c r="P15" s="400" t="n"/>
      <c r="Q15" s="400" t="n"/>
      <c r="R15" s="400" t="n"/>
      <c r="S15" s="400" t="n"/>
      <c r="T15" s="400" t="n"/>
      <c r="U15" s="400" t="n"/>
      <c r="V15" s="400" t="n"/>
      <c r="W15" s="400" t="n"/>
      <c r="X15" s="400" t="n"/>
      <c r="Y15" s="400" t="n"/>
      <c r="Z15" s="400" t="n"/>
      <c r="AA15" s="400" t="n"/>
      <c r="AB15" s="400" t="n"/>
      <c r="AC15" s="400" t="n"/>
      <c r="AD15" s="400" t="n"/>
      <c r="AE15" s="400" t="n"/>
      <c r="AF15" s="400" t="n"/>
      <c r="AG15" s="400" t="n"/>
      <c r="AH15" s="400" t="n"/>
      <c r="AI15" s="400" t="n"/>
      <c r="AJ15" s="400" t="n"/>
      <c r="AK15" s="400" t="n"/>
      <c r="AL15" s="400" t="n"/>
      <c r="AM15" s="400" t="n"/>
      <c r="AN15" s="400" t="n"/>
      <c r="AO15" s="400" t="n"/>
      <c r="AP15" s="400" t="n"/>
      <c r="AQ15" s="400" t="n"/>
      <c r="AR15" s="400" t="n"/>
      <c r="AS15" s="400" t="n"/>
      <c r="AT15" s="400" t="n"/>
      <c r="AU15" s="400" t="n"/>
      <c r="AV15" s="400" t="n"/>
      <c r="AW15" s="400" t="n"/>
      <c r="AX15" s="400" t="n"/>
      <c r="AY15" s="400" t="n"/>
      <c r="AZ15" s="400" t="n"/>
      <c r="BA15" s="400" t="n"/>
      <c r="BB15" s="400" t="n"/>
      <c r="BC15" s="400" t="n"/>
      <c r="BD15" s="400" t="n"/>
      <c r="BE15" s="400" t="n"/>
      <c r="BF15" s="400" t="n"/>
      <c r="BG15" s="400" t="n"/>
      <c r="BH15" s="400" t="n"/>
      <c r="BI15" s="400" t="n"/>
      <c r="BJ15" s="400" t="n"/>
      <c r="BK15" s="400" t="n"/>
      <c r="BL15" s="400" t="n"/>
      <c r="BM15" s="400" t="n"/>
      <c r="BN15" s="400" t="n"/>
      <c r="BO15" s="400" t="n"/>
      <c r="BP15" s="400" t="n"/>
      <c r="BQ15" s="400" t="n"/>
      <c r="BR15" s="400" t="n"/>
      <c r="BS15" s="400" t="n"/>
      <c r="BT15" s="400" t="n"/>
      <c r="BU15" s="400" t="n"/>
      <c r="BV15" s="400" t="n"/>
      <c r="BW15" s="400" t="n"/>
      <c r="BX15" s="400" t="n"/>
      <c r="BY15" s="400" t="n"/>
      <c r="BZ15" s="400" t="n"/>
      <c r="CA15" s="400" t="n"/>
      <c r="CB15" s="400" t="n"/>
      <c r="CC15" s="400" t="n"/>
      <c r="CD15" s="400" t="n"/>
      <c r="CE15" s="400" t="n"/>
      <c r="CF15" s="400" t="n"/>
      <c r="CG15" s="400" t="n"/>
      <c r="CH15" s="400" t="n"/>
      <c r="CI15" s="400" t="n"/>
      <c r="CJ15" s="400" t="n"/>
      <c r="CK15" s="400" t="n"/>
      <c r="CL15" s="400" t="n"/>
      <c r="CM15" s="400" t="n"/>
      <c r="CN15" s="400" t="n"/>
      <c r="CO15" s="400" t="n"/>
      <c r="CP15" s="400" t="n"/>
      <c r="CQ15" s="400" t="n"/>
      <c r="CR15" s="400" t="n"/>
      <c r="CS15" s="400" t="n"/>
      <c r="CT15" s="400" t="n"/>
      <c r="CU15" s="400" t="n"/>
      <c r="CV15" s="400" t="n"/>
      <c r="CW15" s="400" t="n"/>
      <c r="CX15" s="400" t="n"/>
      <c r="CY15" s="400" t="n"/>
      <c r="CZ15" s="400" t="n"/>
      <c r="DA15" s="400" t="n"/>
      <c r="DB15" s="400" t="n"/>
      <c r="DC15" s="400" t="n"/>
      <c r="DD15" s="400" t="n"/>
      <c r="DE15" s="400" t="n"/>
      <c r="DF15" s="400" t="n"/>
      <c r="DG15" s="400" t="n"/>
      <c r="DH15" s="400" t="n"/>
      <c r="DI15" s="400" t="n"/>
      <c r="DJ15" s="400" t="n"/>
      <c r="DK15" s="400" t="n"/>
      <c r="DL15" s="400" t="n"/>
      <c r="DM15" s="400" t="n"/>
      <c r="DN15" s="400" t="n"/>
      <c r="DO15" s="400" t="n"/>
      <c r="DP15" s="400" t="n"/>
      <c r="DQ15" s="400" t="n"/>
      <c r="DR15" s="400" t="n"/>
      <c r="DS15" s="400" t="n"/>
      <c r="DT15" s="400" t="n"/>
      <c r="DU15" s="400" t="n"/>
      <c r="DV15" s="400" t="n"/>
      <c r="DW15" s="400" t="n"/>
      <c r="DX15" s="400" t="n"/>
      <c r="DY15" s="400" t="n"/>
      <c r="DZ15" s="400" t="n"/>
      <c r="EA15" s="400" t="n"/>
      <c r="EB15" s="400" t="n"/>
      <c r="EC15" s="400" t="n"/>
      <c r="ED15" s="400" t="n"/>
      <c r="EE15" s="400" t="n"/>
      <c r="EF15" s="400" t="n"/>
      <c r="EG15" s="400" t="n"/>
      <c r="EH15" s="400" t="n"/>
      <c r="EI15" s="400" t="n"/>
      <c r="EJ15" s="400" t="n"/>
      <c r="EK15" s="400" t="n"/>
      <c r="EL15" s="400" t="n"/>
      <c r="EM15" s="400" t="n"/>
      <c r="EN15" s="400" t="n"/>
      <c r="EO15" s="400" t="n"/>
      <c r="EP15" s="400" t="n"/>
      <c r="EQ15" s="400" t="n"/>
      <c r="ER15" s="400" t="n"/>
      <c r="ES15" s="400" t="n"/>
      <c r="ET15" s="400" t="n"/>
      <c r="EU15" s="400" t="n"/>
      <c r="EV15" s="400" t="n"/>
      <c r="EW15" s="400" t="n"/>
      <c r="EX15" s="400" t="n"/>
      <c r="EY15" s="400" t="n"/>
      <c r="EZ15" s="400" t="n"/>
      <c r="FA15" s="400" t="n"/>
      <c r="FB15" s="400" t="n"/>
      <c r="FC15" s="400" t="n"/>
      <c r="FD15" s="400" t="n"/>
      <c r="FE15" s="400" t="n"/>
      <c r="FF15" s="400" t="n"/>
      <c r="FG15" s="400" t="n"/>
      <c r="FH15" s="400" t="n"/>
      <c r="FI15" s="400" t="n"/>
      <c r="FJ15" s="400" t="n"/>
      <c r="FK15" s="400" t="n"/>
      <c r="FL15" s="400" t="n"/>
      <c r="FM15" s="400" t="n"/>
      <c r="FN15" s="400" t="n"/>
      <c r="FO15" s="400" t="n"/>
      <c r="FP15" s="400" t="n"/>
      <c r="FQ15" s="400" t="n"/>
      <c r="FR15" s="400" t="n"/>
      <c r="FS15" s="400" t="n"/>
      <c r="FT15" s="400" t="n"/>
      <c r="FU15" s="400" t="n"/>
      <c r="FV15" s="400" t="n"/>
      <c r="FW15" s="400" t="n"/>
      <c r="FX15" s="400" t="n"/>
      <c r="FY15" s="400" t="n"/>
      <c r="FZ15" s="400" t="n"/>
      <c r="GA15" s="400" t="n"/>
      <c r="GB15" s="400" t="n"/>
      <c r="GC15" s="400" t="n"/>
      <c r="GD15" s="400" t="n"/>
      <c r="GE15" s="400" t="n"/>
      <c r="GF15" s="400" t="n"/>
      <c r="GG15" s="400" t="n"/>
      <c r="GH15" s="401" t="n"/>
      <c r="GI15" s="1" t="n"/>
    </row>
    <row r="16" hidden="1" outlineLevel="1">
      <c r="A16" s="1" t="n"/>
      <c r="B16" s="1" t="n"/>
      <c r="C16" s="251">
        <f>IF($E16="custom",MonthlyCF!C16,"")</f>
        <v/>
      </c>
      <c r="D16" s="14">
        <f>IF($E16="custom",MonthlyCF!D16,"")</f>
        <v/>
      </c>
      <c r="E16" s="398">
        <f>MonthlyCF!K16</f>
        <v/>
      </c>
      <c r="F16" s="958">
        <f>IFERROR(INDEX($J$8:$GH$8,MATCH(G198,$J$6:$GH$6,0)),"")</f>
        <v/>
      </c>
      <c r="G16" s="958">
        <f>IFERROR(INDEX($J$8:$GH$8,MATCH(H198,$J$6:$GH$6,0)),"")</f>
        <v/>
      </c>
      <c r="H16" s="87">
        <f>SUM(J16:GH16)</f>
        <v/>
      </c>
      <c r="I16" s="87">
        <f>IF(E16="custom",D16-H16,"")</f>
        <v/>
      </c>
      <c r="J16" s="400" t="n"/>
      <c r="K16" s="400" t="n"/>
      <c r="L16" s="400" t="n"/>
      <c r="M16" s="400" t="n"/>
      <c r="N16" s="400" t="n"/>
      <c r="O16" s="400" t="n"/>
      <c r="P16" s="400" t="n"/>
      <c r="Q16" s="400" t="n"/>
      <c r="R16" s="400" t="n"/>
      <c r="S16" s="400" t="n"/>
      <c r="T16" s="400" t="n"/>
      <c r="U16" s="400" t="n"/>
      <c r="V16" s="400" t="n"/>
      <c r="W16" s="400" t="n"/>
      <c r="X16" s="400" t="n"/>
      <c r="Y16" s="400" t="n"/>
      <c r="Z16" s="400" t="n"/>
      <c r="AA16" s="400" t="n"/>
      <c r="AB16" s="400" t="n"/>
      <c r="AC16" s="400" t="n"/>
      <c r="AD16" s="400" t="n"/>
      <c r="AE16" s="400" t="n"/>
      <c r="AF16" s="400" t="n"/>
      <c r="AG16" s="400" t="n"/>
      <c r="AH16" s="400" t="n"/>
      <c r="AI16" s="400" t="n"/>
      <c r="AJ16" s="400" t="n"/>
      <c r="AK16" s="400" t="n"/>
      <c r="AL16" s="400" t="n"/>
      <c r="AM16" s="400" t="n"/>
      <c r="AN16" s="400" t="n"/>
      <c r="AO16" s="400" t="n"/>
      <c r="AP16" s="400" t="n"/>
      <c r="AQ16" s="400" t="n"/>
      <c r="AR16" s="400" t="n"/>
      <c r="AS16" s="400" t="n"/>
      <c r="AT16" s="400" t="n"/>
      <c r="AU16" s="400" t="n"/>
      <c r="AV16" s="400" t="n"/>
      <c r="AW16" s="400" t="n"/>
      <c r="AX16" s="400" t="n"/>
      <c r="AY16" s="400" t="n"/>
      <c r="AZ16" s="400" t="n"/>
      <c r="BA16" s="400" t="n"/>
      <c r="BB16" s="400" t="n"/>
      <c r="BC16" s="400" t="n"/>
      <c r="BD16" s="400" t="n"/>
      <c r="BE16" s="400" t="n"/>
      <c r="BF16" s="400" t="n"/>
      <c r="BG16" s="400" t="n"/>
      <c r="BH16" s="400" t="n"/>
      <c r="BI16" s="400" t="n"/>
      <c r="BJ16" s="400" t="n"/>
      <c r="BK16" s="400" t="n"/>
      <c r="BL16" s="400" t="n"/>
      <c r="BM16" s="400" t="n"/>
      <c r="BN16" s="400" t="n"/>
      <c r="BO16" s="400" t="n"/>
      <c r="BP16" s="400" t="n"/>
      <c r="BQ16" s="400" t="n"/>
      <c r="BR16" s="400" t="n"/>
      <c r="BS16" s="400" t="n"/>
      <c r="BT16" s="400" t="n"/>
      <c r="BU16" s="400" t="n"/>
      <c r="BV16" s="400" t="n"/>
      <c r="BW16" s="400" t="n"/>
      <c r="BX16" s="400" t="n"/>
      <c r="BY16" s="400" t="n"/>
      <c r="BZ16" s="400" t="n"/>
      <c r="CA16" s="400" t="n"/>
      <c r="CB16" s="400" t="n"/>
      <c r="CC16" s="400" t="n"/>
      <c r="CD16" s="400" t="n"/>
      <c r="CE16" s="400" t="n"/>
      <c r="CF16" s="400" t="n"/>
      <c r="CG16" s="400" t="n"/>
      <c r="CH16" s="400" t="n"/>
      <c r="CI16" s="400" t="n"/>
      <c r="CJ16" s="400" t="n"/>
      <c r="CK16" s="400" t="n"/>
      <c r="CL16" s="400" t="n"/>
      <c r="CM16" s="400" t="n"/>
      <c r="CN16" s="400" t="n"/>
      <c r="CO16" s="400" t="n"/>
      <c r="CP16" s="400" t="n"/>
      <c r="CQ16" s="400" t="n"/>
      <c r="CR16" s="400" t="n"/>
      <c r="CS16" s="400" t="n"/>
      <c r="CT16" s="400" t="n"/>
      <c r="CU16" s="400" t="n"/>
      <c r="CV16" s="400" t="n"/>
      <c r="CW16" s="400" t="n"/>
      <c r="CX16" s="400" t="n"/>
      <c r="CY16" s="400" t="n"/>
      <c r="CZ16" s="400" t="n"/>
      <c r="DA16" s="400" t="n"/>
      <c r="DB16" s="400" t="n"/>
      <c r="DC16" s="400" t="n"/>
      <c r="DD16" s="400" t="n"/>
      <c r="DE16" s="400" t="n"/>
      <c r="DF16" s="400" t="n"/>
      <c r="DG16" s="400" t="n"/>
      <c r="DH16" s="400" t="n"/>
      <c r="DI16" s="400" t="n"/>
      <c r="DJ16" s="400" t="n"/>
      <c r="DK16" s="400" t="n"/>
      <c r="DL16" s="400" t="n"/>
      <c r="DM16" s="400" t="n"/>
      <c r="DN16" s="400" t="n"/>
      <c r="DO16" s="400" t="n"/>
      <c r="DP16" s="400" t="n"/>
      <c r="DQ16" s="400" t="n"/>
      <c r="DR16" s="400" t="n"/>
      <c r="DS16" s="400" t="n"/>
      <c r="DT16" s="400" t="n"/>
      <c r="DU16" s="400" t="n"/>
      <c r="DV16" s="400" t="n"/>
      <c r="DW16" s="400" t="n"/>
      <c r="DX16" s="400" t="n"/>
      <c r="DY16" s="400" t="n"/>
      <c r="DZ16" s="400" t="n"/>
      <c r="EA16" s="400" t="n"/>
      <c r="EB16" s="400" t="n"/>
      <c r="EC16" s="400" t="n"/>
      <c r="ED16" s="400" t="n"/>
      <c r="EE16" s="400" t="n"/>
      <c r="EF16" s="400" t="n"/>
      <c r="EG16" s="400" t="n"/>
      <c r="EH16" s="400" t="n"/>
      <c r="EI16" s="400" t="n"/>
      <c r="EJ16" s="400" t="n"/>
      <c r="EK16" s="400" t="n"/>
      <c r="EL16" s="400" t="n"/>
      <c r="EM16" s="400" t="n"/>
      <c r="EN16" s="400" t="n"/>
      <c r="EO16" s="400" t="n"/>
      <c r="EP16" s="400" t="n"/>
      <c r="EQ16" s="400" t="n"/>
      <c r="ER16" s="400" t="n"/>
      <c r="ES16" s="400" t="n"/>
      <c r="ET16" s="400" t="n"/>
      <c r="EU16" s="400" t="n"/>
      <c r="EV16" s="400" t="n"/>
      <c r="EW16" s="400" t="n"/>
      <c r="EX16" s="400" t="n"/>
      <c r="EY16" s="400" t="n"/>
      <c r="EZ16" s="400" t="n"/>
      <c r="FA16" s="400" t="n"/>
      <c r="FB16" s="400" t="n"/>
      <c r="FC16" s="400" t="n"/>
      <c r="FD16" s="400" t="n"/>
      <c r="FE16" s="400" t="n"/>
      <c r="FF16" s="400" t="n"/>
      <c r="FG16" s="400" t="n"/>
      <c r="FH16" s="400" t="n"/>
      <c r="FI16" s="400" t="n"/>
      <c r="FJ16" s="400" t="n"/>
      <c r="FK16" s="400" t="n"/>
      <c r="FL16" s="400" t="n"/>
      <c r="FM16" s="400" t="n"/>
      <c r="FN16" s="400" t="n"/>
      <c r="FO16" s="400" t="n"/>
      <c r="FP16" s="400" t="n"/>
      <c r="FQ16" s="400" t="n"/>
      <c r="FR16" s="400" t="n"/>
      <c r="FS16" s="400" t="n"/>
      <c r="FT16" s="400" t="n"/>
      <c r="FU16" s="400" t="n"/>
      <c r="FV16" s="400" t="n"/>
      <c r="FW16" s="400" t="n"/>
      <c r="FX16" s="400" t="n"/>
      <c r="FY16" s="400" t="n"/>
      <c r="FZ16" s="400" t="n"/>
      <c r="GA16" s="400" t="n"/>
      <c r="GB16" s="400" t="n"/>
      <c r="GC16" s="400" t="n"/>
      <c r="GD16" s="400" t="n"/>
      <c r="GE16" s="400" t="n"/>
      <c r="GF16" s="400" t="n"/>
      <c r="GG16" s="400" t="n"/>
      <c r="GH16" s="401" t="n"/>
      <c r="GI16" s="1" t="n"/>
    </row>
    <row r="17" hidden="1" outlineLevel="1">
      <c r="A17" s="1" t="n"/>
      <c r="B17" s="1" t="n"/>
      <c r="C17" s="251">
        <f>IF($E17="custom",MonthlyCF!C17,"")</f>
        <v/>
      </c>
      <c r="D17" s="14">
        <f>IF($E17="custom",MonthlyCF!D17,"")</f>
        <v/>
      </c>
      <c r="E17" s="398">
        <f>MonthlyCF!K17</f>
        <v/>
      </c>
      <c r="F17" s="958">
        <f>IFERROR(INDEX($J$8:$GH$8,MATCH(G199,$J$6:$GH$6,0)),"")</f>
        <v/>
      </c>
      <c r="G17" s="958">
        <f>IFERROR(INDEX($J$8:$GH$8,MATCH(H199,$J$6:$GH$6,0)),"")</f>
        <v/>
      </c>
      <c r="H17" s="87">
        <f>SUM(J17:GH17)</f>
        <v/>
      </c>
      <c r="I17" s="87">
        <f>IF(E17="custom",D17-H17,"")</f>
        <v/>
      </c>
      <c r="J17" s="400" t="n"/>
      <c r="K17" s="400" t="n"/>
      <c r="L17" s="400" t="n"/>
      <c r="M17" s="400" t="n"/>
      <c r="N17" s="400" t="n"/>
      <c r="O17" s="400" t="n"/>
      <c r="P17" s="400" t="n"/>
      <c r="Q17" s="400" t="n"/>
      <c r="R17" s="400" t="n"/>
      <c r="S17" s="400" t="n"/>
      <c r="T17" s="400" t="n"/>
      <c r="U17" s="400" t="n"/>
      <c r="V17" s="400" t="n"/>
      <c r="W17" s="400" t="n"/>
      <c r="X17" s="400" t="n"/>
      <c r="Y17" s="400" t="n"/>
      <c r="Z17" s="400" t="n"/>
      <c r="AA17" s="400" t="n"/>
      <c r="AB17" s="400" t="n"/>
      <c r="AC17" s="400" t="n"/>
      <c r="AD17" s="400" t="n"/>
      <c r="AE17" s="400" t="n"/>
      <c r="AF17" s="400" t="n"/>
      <c r="AG17" s="400" t="n"/>
      <c r="AH17" s="400" t="n"/>
      <c r="AI17" s="400" t="n"/>
      <c r="AJ17" s="400" t="n"/>
      <c r="AK17" s="400" t="n"/>
      <c r="AL17" s="400" t="n"/>
      <c r="AM17" s="400" t="n"/>
      <c r="AN17" s="400" t="n"/>
      <c r="AO17" s="400" t="n"/>
      <c r="AP17" s="400" t="n"/>
      <c r="AQ17" s="400" t="n"/>
      <c r="AR17" s="400" t="n"/>
      <c r="AS17" s="400" t="n"/>
      <c r="AT17" s="400" t="n"/>
      <c r="AU17" s="400" t="n"/>
      <c r="AV17" s="400" t="n"/>
      <c r="AW17" s="400" t="n"/>
      <c r="AX17" s="400" t="n"/>
      <c r="AY17" s="400" t="n"/>
      <c r="AZ17" s="400" t="n"/>
      <c r="BA17" s="400" t="n"/>
      <c r="BB17" s="400" t="n"/>
      <c r="BC17" s="400" t="n"/>
      <c r="BD17" s="400" t="n"/>
      <c r="BE17" s="400" t="n"/>
      <c r="BF17" s="400" t="n"/>
      <c r="BG17" s="400" t="n"/>
      <c r="BH17" s="400" t="n"/>
      <c r="BI17" s="400" t="n"/>
      <c r="BJ17" s="400" t="n"/>
      <c r="BK17" s="400" t="n"/>
      <c r="BL17" s="400" t="n"/>
      <c r="BM17" s="400" t="n"/>
      <c r="BN17" s="400" t="n"/>
      <c r="BO17" s="400" t="n"/>
      <c r="BP17" s="400" t="n"/>
      <c r="BQ17" s="400" t="n"/>
      <c r="BR17" s="400" t="n"/>
      <c r="BS17" s="400" t="n"/>
      <c r="BT17" s="400" t="n"/>
      <c r="BU17" s="400" t="n"/>
      <c r="BV17" s="400" t="n"/>
      <c r="BW17" s="400" t="n"/>
      <c r="BX17" s="400" t="n"/>
      <c r="BY17" s="400" t="n"/>
      <c r="BZ17" s="400" t="n"/>
      <c r="CA17" s="400" t="n"/>
      <c r="CB17" s="400" t="n"/>
      <c r="CC17" s="400" t="n"/>
      <c r="CD17" s="400" t="n"/>
      <c r="CE17" s="400" t="n"/>
      <c r="CF17" s="400" t="n"/>
      <c r="CG17" s="400" t="n"/>
      <c r="CH17" s="400" t="n"/>
      <c r="CI17" s="400" t="n"/>
      <c r="CJ17" s="400" t="n"/>
      <c r="CK17" s="400" t="n"/>
      <c r="CL17" s="400" t="n"/>
      <c r="CM17" s="400" t="n"/>
      <c r="CN17" s="400" t="n"/>
      <c r="CO17" s="400" t="n"/>
      <c r="CP17" s="400" t="n"/>
      <c r="CQ17" s="400" t="n"/>
      <c r="CR17" s="400" t="n"/>
      <c r="CS17" s="400" t="n"/>
      <c r="CT17" s="400" t="n"/>
      <c r="CU17" s="400" t="n"/>
      <c r="CV17" s="400" t="n"/>
      <c r="CW17" s="400" t="n"/>
      <c r="CX17" s="400" t="n"/>
      <c r="CY17" s="400" t="n"/>
      <c r="CZ17" s="400" t="n"/>
      <c r="DA17" s="400" t="n"/>
      <c r="DB17" s="400" t="n"/>
      <c r="DC17" s="400" t="n"/>
      <c r="DD17" s="400" t="n"/>
      <c r="DE17" s="400" t="n"/>
      <c r="DF17" s="400" t="n"/>
      <c r="DG17" s="400" t="n"/>
      <c r="DH17" s="400" t="n"/>
      <c r="DI17" s="400" t="n"/>
      <c r="DJ17" s="400" t="n"/>
      <c r="DK17" s="400" t="n"/>
      <c r="DL17" s="400" t="n"/>
      <c r="DM17" s="400" t="n"/>
      <c r="DN17" s="400" t="n"/>
      <c r="DO17" s="400" t="n"/>
      <c r="DP17" s="400" t="n"/>
      <c r="DQ17" s="400" t="n"/>
      <c r="DR17" s="400" t="n"/>
      <c r="DS17" s="400" t="n"/>
      <c r="DT17" s="400" t="n"/>
      <c r="DU17" s="400" t="n"/>
      <c r="DV17" s="400" t="n"/>
      <c r="DW17" s="400" t="n"/>
      <c r="DX17" s="400" t="n"/>
      <c r="DY17" s="400" t="n"/>
      <c r="DZ17" s="400" t="n"/>
      <c r="EA17" s="400" t="n"/>
      <c r="EB17" s="400" t="n"/>
      <c r="EC17" s="400" t="n"/>
      <c r="ED17" s="400" t="n"/>
      <c r="EE17" s="400" t="n"/>
      <c r="EF17" s="400" t="n"/>
      <c r="EG17" s="400" t="n"/>
      <c r="EH17" s="400" t="n"/>
      <c r="EI17" s="400" t="n"/>
      <c r="EJ17" s="400" t="n"/>
      <c r="EK17" s="400" t="n"/>
      <c r="EL17" s="400" t="n"/>
      <c r="EM17" s="400" t="n"/>
      <c r="EN17" s="400" t="n"/>
      <c r="EO17" s="400" t="n"/>
      <c r="EP17" s="400" t="n"/>
      <c r="EQ17" s="400" t="n"/>
      <c r="ER17" s="400" t="n"/>
      <c r="ES17" s="400" t="n"/>
      <c r="ET17" s="400" t="n"/>
      <c r="EU17" s="400" t="n"/>
      <c r="EV17" s="400" t="n"/>
      <c r="EW17" s="400" t="n"/>
      <c r="EX17" s="400" t="n"/>
      <c r="EY17" s="400" t="n"/>
      <c r="EZ17" s="400" t="n"/>
      <c r="FA17" s="400" t="n"/>
      <c r="FB17" s="400" t="n"/>
      <c r="FC17" s="400" t="n"/>
      <c r="FD17" s="400" t="n"/>
      <c r="FE17" s="400" t="n"/>
      <c r="FF17" s="400" t="n"/>
      <c r="FG17" s="400" t="n"/>
      <c r="FH17" s="400" t="n"/>
      <c r="FI17" s="400" t="n"/>
      <c r="FJ17" s="400" t="n"/>
      <c r="FK17" s="400" t="n"/>
      <c r="FL17" s="400" t="n"/>
      <c r="FM17" s="400" t="n"/>
      <c r="FN17" s="400" t="n"/>
      <c r="FO17" s="400" t="n"/>
      <c r="FP17" s="400" t="n"/>
      <c r="FQ17" s="400" t="n"/>
      <c r="FR17" s="400" t="n"/>
      <c r="FS17" s="400" t="n"/>
      <c r="FT17" s="400" t="n"/>
      <c r="FU17" s="400" t="n"/>
      <c r="FV17" s="400" t="n"/>
      <c r="FW17" s="400" t="n"/>
      <c r="FX17" s="400" t="n"/>
      <c r="FY17" s="400" t="n"/>
      <c r="FZ17" s="400" t="n"/>
      <c r="GA17" s="400" t="n"/>
      <c r="GB17" s="400" t="n"/>
      <c r="GC17" s="400" t="n"/>
      <c r="GD17" s="400" t="n"/>
      <c r="GE17" s="400" t="n"/>
      <c r="GF17" s="400" t="n"/>
      <c r="GG17" s="400" t="n"/>
      <c r="GH17" s="401" t="n"/>
      <c r="GI17" s="1" t="n"/>
    </row>
    <row r="18" hidden="1" outlineLevel="1">
      <c r="A18" s="1" t="n"/>
      <c r="B18" s="1" t="n"/>
      <c r="C18" s="251">
        <f>IF($E18="custom",MonthlyCF!C18,"")</f>
        <v/>
      </c>
      <c r="D18" s="14">
        <f>IF($E18="custom",MonthlyCF!D18,"")</f>
        <v/>
      </c>
      <c r="E18" s="398">
        <f>MonthlyCF!K18</f>
        <v/>
      </c>
      <c r="F18" s="958">
        <f>IFERROR(INDEX($J$8:$GH$8,MATCH(G200,$J$6:$GH$6,0)),"")</f>
        <v/>
      </c>
      <c r="G18" s="958">
        <f>IFERROR(INDEX($J$8:$GH$8,MATCH(H200,$J$6:$GH$6,0)),"")</f>
        <v/>
      </c>
      <c r="H18" s="87">
        <f>SUM(J18:GH18)</f>
        <v/>
      </c>
      <c r="I18" s="87">
        <f>IF(E18="custom",D18-H18,"")</f>
        <v/>
      </c>
      <c r="J18" s="400" t="n"/>
      <c r="K18" s="400" t="n"/>
      <c r="L18" s="400" t="n"/>
      <c r="M18" s="400" t="n"/>
      <c r="N18" s="400" t="n"/>
      <c r="O18" s="400" t="n"/>
      <c r="P18" s="400" t="n"/>
      <c r="Q18" s="400" t="n"/>
      <c r="R18" s="400" t="n"/>
      <c r="S18" s="400" t="n"/>
      <c r="T18" s="400" t="n"/>
      <c r="U18" s="400" t="n"/>
      <c r="V18" s="400" t="n"/>
      <c r="W18" s="400" t="n"/>
      <c r="X18" s="400" t="n"/>
      <c r="Y18" s="400" t="n"/>
      <c r="Z18" s="400" t="n"/>
      <c r="AA18" s="400" t="n"/>
      <c r="AB18" s="400" t="n"/>
      <c r="AC18" s="400" t="n"/>
      <c r="AD18" s="400" t="n"/>
      <c r="AE18" s="400" t="n"/>
      <c r="AF18" s="400" t="n"/>
      <c r="AG18" s="400" t="n"/>
      <c r="AH18" s="400" t="n"/>
      <c r="AI18" s="400" t="n"/>
      <c r="AJ18" s="400" t="n"/>
      <c r="AK18" s="400" t="n"/>
      <c r="AL18" s="400" t="n"/>
      <c r="AM18" s="400" t="n"/>
      <c r="AN18" s="400" t="n"/>
      <c r="AO18" s="400" t="n"/>
      <c r="AP18" s="400" t="n"/>
      <c r="AQ18" s="400" t="n"/>
      <c r="AR18" s="400" t="n"/>
      <c r="AS18" s="400" t="n"/>
      <c r="AT18" s="400" t="n"/>
      <c r="AU18" s="400" t="n"/>
      <c r="AV18" s="400" t="n"/>
      <c r="AW18" s="400" t="n"/>
      <c r="AX18" s="400" t="n"/>
      <c r="AY18" s="400" t="n"/>
      <c r="AZ18" s="400" t="n"/>
      <c r="BA18" s="400" t="n"/>
      <c r="BB18" s="400" t="n"/>
      <c r="BC18" s="400" t="n"/>
      <c r="BD18" s="400" t="n"/>
      <c r="BE18" s="400" t="n"/>
      <c r="BF18" s="400" t="n"/>
      <c r="BG18" s="400" t="n"/>
      <c r="BH18" s="400" t="n"/>
      <c r="BI18" s="400" t="n"/>
      <c r="BJ18" s="400" t="n"/>
      <c r="BK18" s="400" t="n"/>
      <c r="BL18" s="400" t="n"/>
      <c r="BM18" s="400" t="n"/>
      <c r="BN18" s="400" t="n"/>
      <c r="BO18" s="400" t="n"/>
      <c r="BP18" s="400" t="n"/>
      <c r="BQ18" s="400" t="n"/>
      <c r="BR18" s="400" t="n"/>
      <c r="BS18" s="400" t="n"/>
      <c r="BT18" s="400" t="n"/>
      <c r="BU18" s="400" t="n"/>
      <c r="BV18" s="400" t="n"/>
      <c r="BW18" s="400" t="n"/>
      <c r="BX18" s="400" t="n"/>
      <c r="BY18" s="400" t="n"/>
      <c r="BZ18" s="400" t="n"/>
      <c r="CA18" s="400" t="n"/>
      <c r="CB18" s="400" t="n"/>
      <c r="CC18" s="400" t="n"/>
      <c r="CD18" s="400" t="n"/>
      <c r="CE18" s="400" t="n"/>
      <c r="CF18" s="400" t="n"/>
      <c r="CG18" s="400" t="n"/>
      <c r="CH18" s="400" t="n"/>
      <c r="CI18" s="400" t="n"/>
      <c r="CJ18" s="400" t="n"/>
      <c r="CK18" s="400" t="n"/>
      <c r="CL18" s="400" t="n"/>
      <c r="CM18" s="400" t="n"/>
      <c r="CN18" s="400" t="n"/>
      <c r="CO18" s="400" t="n"/>
      <c r="CP18" s="400" t="n"/>
      <c r="CQ18" s="400" t="n"/>
      <c r="CR18" s="400" t="n"/>
      <c r="CS18" s="400" t="n"/>
      <c r="CT18" s="400" t="n"/>
      <c r="CU18" s="400" t="n"/>
      <c r="CV18" s="400" t="n"/>
      <c r="CW18" s="400" t="n"/>
      <c r="CX18" s="400" t="n"/>
      <c r="CY18" s="400" t="n"/>
      <c r="CZ18" s="400" t="n"/>
      <c r="DA18" s="400" t="n"/>
      <c r="DB18" s="400" t="n"/>
      <c r="DC18" s="400" t="n"/>
      <c r="DD18" s="400" t="n"/>
      <c r="DE18" s="400" t="n"/>
      <c r="DF18" s="400" t="n"/>
      <c r="DG18" s="400" t="n"/>
      <c r="DH18" s="400" t="n"/>
      <c r="DI18" s="400" t="n"/>
      <c r="DJ18" s="400" t="n"/>
      <c r="DK18" s="400" t="n"/>
      <c r="DL18" s="400" t="n"/>
      <c r="DM18" s="400" t="n"/>
      <c r="DN18" s="400" t="n"/>
      <c r="DO18" s="400" t="n"/>
      <c r="DP18" s="400" t="n"/>
      <c r="DQ18" s="400" t="n"/>
      <c r="DR18" s="400" t="n"/>
      <c r="DS18" s="400" t="n"/>
      <c r="DT18" s="400" t="n"/>
      <c r="DU18" s="400" t="n"/>
      <c r="DV18" s="400" t="n"/>
      <c r="DW18" s="400" t="n"/>
      <c r="DX18" s="400" t="n"/>
      <c r="DY18" s="400" t="n"/>
      <c r="DZ18" s="400" t="n"/>
      <c r="EA18" s="400" t="n"/>
      <c r="EB18" s="400" t="n"/>
      <c r="EC18" s="400" t="n"/>
      <c r="ED18" s="400" t="n"/>
      <c r="EE18" s="400" t="n"/>
      <c r="EF18" s="400" t="n"/>
      <c r="EG18" s="400" t="n"/>
      <c r="EH18" s="400" t="n"/>
      <c r="EI18" s="400" t="n"/>
      <c r="EJ18" s="400" t="n"/>
      <c r="EK18" s="400" t="n"/>
      <c r="EL18" s="400" t="n"/>
      <c r="EM18" s="400" t="n"/>
      <c r="EN18" s="400" t="n"/>
      <c r="EO18" s="400" t="n"/>
      <c r="EP18" s="400" t="n"/>
      <c r="EQ18" s="400" t="n"/>
      <c r="ER18" s="400" t="n"/>
      <c r="ES18" s="400" t="n"/>
      <c r="ET18" s="400" t="n"/>
      <c r="EU18" s="400" t="n"/>
      <c r="EV18" s="400" t="n"/>
      <c r="EW18" s="400" t="n"/>
      <c r="EX18" s="400" t="n"/>
      <c r="EY18" s="400" t="n"/>
      <c r="EZ18" s="400" t="n"/>
      <c r="FA18" s="400" t="n"/>
      <c r="FB18" s="400" t="n"/>
      <c r="FC18" s="400" t="n"/>
      <c r="FD18" s="400" t="n"/>
      <c r="FE18" s="400" t="n"/>
      <c r="FF18" s="400" t="n"/>
      <c r="FG18" s="400" t="n"/>
      <c r="FH18" s="400" t="n"/>
      <c r="FI18" s="400" t="n"/>
      <c r="FJ18" s="400" t="n"/>
      <c r="FK18" s="400" t="n"/>
      <c r="FL18" s="400" t="n"/>
      <c r="FM18" s="400" t="n"/>
      <c r="FN18" s="400" t="n"/>
      <c r="FO18" s="400" t="n"/>
      <c r="FP18" s="400" t="n"/>
      <c r="FQ18" s="400" t="n"/>
      <c r="FR18" s="400" t="n"/>
      <c r="FS18" s="400" t="n"/>
      <c r="FT18" s="400" t="n"/>
      <c r="FU18" s="400" t="n"/>
      <c r="FV18" s="400" t="n"/>
      <c r="FW18" s="400" t="n"/>
      <c r="FX18" s="400" t="n"/>
      <c r="FY18" s="400" t="n"/>
      <c r="FZ18" s="400" t="n"/>
      <c r="GA18" s="400" t="n"/>
      <c r="GB18" s="400" t="n"/>
      <c r="GC18" s="400" t="n"/>
      <c r="GD18" s="400" t="n"/>
      <c r="GE18" s="400" t="n"/>
      <c r="GF18" s="400" t="n"/>
      <c r="GG18" s="400" t="n"/>
      <c r="GH18" s="401" t="n"/>
      <c r="GI18" s="1" t="n"/>
    </row>
    <row r="19" hidden="1" outlineLevel="1">
      <c r="A19" s="1" t="n"/>
      <c r="B19" s="1" t="n"/>
      <c r="C19" s="251">
        <f>IF($E19="custom",MonthlyCF!C19,"")</f>
        <v/>
      </c>
      <c r="D19" s="14">
        <f>IF($E19="custom",MonthlyCF!D19,"")</f>
        <v/>
      </c>
      <c r="E19" s="398">
        <f>MonthlyCF!K19</f>
        <v/>
      </c>
      <c r="F19" s="958">
        <f>IFERROR(INDEX($J$8:$GH$8,MATCH(G201,$J$6:$GH$6,0)),"")</f>
        <v/>
      </c>
      <c r="G19" s="958">
        <f>IFERROR(INDEX($J$8:$GH$8,MATCH(H201,$J$6:$GH$6,0)),"")</f>
        <v/>
      </c>
      <c r="H19" s="87">
        <f>SUM(J19:GH19)</f>
        <v/>
      </c>
      <c r="I19" s="87">
        <f>IF(E19="custom",D19-H19,"")</f>
        <v/>
      </c>
      <c r="J19" s="400" t="n"/>
      <c r="K19" s="400" t="n"/>
      <c r="L19" s="400" t="n"/>
      <c r="M19" s="400" t="n"/>
      <c r="N19" s="400" t="n"/>
      <c r="O19" s="400" t="n"/>
      <c r="P19" s="400" t="n"/>
      <c r="Q19" s="400" t="n"/>
      <c r="R19" s="400" t="n"/>
      <c r="S19" s="400" t="n"/>
      <c r="T19" s="400" t="n"/>
      <c r="U19" s="400" t="n"/>
      <c r="V19" s="400" t="n"/>
      <c r="W19" s="400" t="n"/>
      <c r="X19" s="400" t="n"/>
      <c r="Y19" s="400" t="n"/>
      <c r="Z19" s="400" t="n"/>
      <c r="AA19" s="400" t="n"/>
      <c r="AB19" s="400" t="n"/>
      <c r="AC19" s="400" t="n"/>
      <c r="AD19" s="400" t="n"/>
      <c r="AE19" s="400" t="n"/>
      <c r="AF19" s="400" t="n"/>
      <c r="AG19" s="400" t="n"/>
      <c r="AH19" s="400" t="n"/>
      <c r="AI19" s="400" t="n"/>
      <c r="AJ19" s="400" t="n"/>
      <c r="AK19" s="400" t="n"/>
      <c r="AL19" s="400" t="n"/>
      <c r="AM19" s="400" t="n"/>
      <c r="AN19" s="400" t="n"/>
      <c r="AO19" s="400" t="n"/>
      <c r="AP19" s="400" t="n"/>
      <c r="AQ19" s="400" t="n"/>
      <c r="AR19" s="400" t="n"/>
      <c r="AS19" s="400" t="n"/>
      <c r="AT19" s="400" t="n"/>
      <c r="AU19" s="400" t="n"/>
      <c r="AV19" s="400" t="n"/>
      <c r="AW19" s="400" t="n"/>
      <c r="AX19" s="400" t="n"/>
      <c r="AY19" s="400" t="n"/>
      <c r="AZ19" s="400" t="n"/>
      <c r="BA19" s="400" t="n"/>
      <c r="BB19" s="400" t="n"/>
      <c r="BC19" s="400" t="n"/>
      <c r="BD19" s="400" t="n"/>
      <c r="BE19" s="400" t="n"/>
      <c r="BF19" s="400" t="n"/>
      <c r="BG19" s="400" t="n"/>
      <c r="BH19" s="400" t="n"/>
      <c r="BI19" s="400" t="n"/>
      <c r="BJ19" s="400" t="n"/>
      <c r="BK19" s="400" t="n"/>
      <c r="BL19" s="400" t="n"/>
      <c r="BM19" s="400" t="n"/>
      <c r="BN19" s="400" t="n"/>
      <c r="BO19" s="400" t="n"/>
      <c r="BP19" s="400" t="n"/>
      <c r="BQ19" s="400" t="n"/>
      <c r="BR19" s="400" t="n"/>
      <c r="BS19" s="400" t="n"/>
      <c r="BT19" s="400" t="n"/>
      <c r="BU19" s="400" t="n"/>
      <c r="BV19" s="400" t="n"/>
      <c r="BW19" s="400" t="n"/>
      <c r="BX19" s="400" t="n"/>
      <c r="BY19" s="400" t="n"/>
      <c r="BZ19" s="400" t="n"/>
      <c r="CA19" s="400" t="n"/>
      <c r="CB19" s="400" t="n"/>
      <c r="CC19" s="400" t="n"/>
      <c r="CD19" s="400" t="n"/>
      <c r="CE19" s="400" t="n"/>
      <c r="CF19" s="400" t="n"/>
      <c r="CG19" s="400" t="n"/>
      <c r="CH19" s="400" t="n"/>
      <c r="CI19" s="400" t="n"/>
      <c r="CJ19" s="400" t="n"/>
      <c r="CK19" s="400" t="n"/>
      <c r="CL19" s="400" t="n"/>
      <c r="CM19" s="400" t="n"/>
      <c r="CN19" s="400" t="n"/>
      <c r="CO19" s="400" t="n"/>
      <c r="CP19" s="400" t="n"/>
      <c r="CQ19" s="400" t="n"/>
      <c r="CR19" s="400" t="n"/>
      <c r="CS19" s="400" t="n"/>
      <c r="CT19" s="400" t="n"/>
      <c r="CU19" s="400" t="n"/>
      <c r="CV19" s="400" t="n"/>
      <c r="CW19" s="400" t="n"/>
      <c r="CX19" s="400" t="n"/>
      <c r="CY19" s="400" t="n"/>
      <c r="CZ19" s="400" t="n"/>
      <c r="DA19" s="400" t="n"/>
      <c r="DB19" s="400" t="n"/>
      <c r="DC19" s="400" t="n"/>
      <c r="DD19" s="400" t="n"/>
      <c r="DE19" s="400" t="n"/>
      <c r="DF19" s="400" t="n"/>
      <c r="DG19" s="400" t="n"/>
      <c r="DH19" s="400" t="n"/>
      <c r="DI19" s="400" t="n"/>
      <c r="DJ19" s="400" t="n"/>
      <c r="DK19" s="400" t="n"/>
      <c r="DL19" s="400" t="n"/>
      <c r="DM19" s="400" t="n"/>
      <c r="DN19" s="400" t="n"/>
      <c r="DO19" s="400" t="n"/>
      <c r="DP19" s="400" t="n"/>
      <c r="DQ19" s="400" t="n"/>
      <c r="DR19" s="400" t="n"/>
      <c r="DS19" s="400" t="n"/>
      <c r="DT19" s="400" t="n"/>
      <c r="DU19" s="400" t="n"/>
      <c r="DV19" s="400" t="n"/>
      <c r="DW19" s="400" t="n"/>
      <c r="DX19" s="400" t="n"/>
      <c r="DY19" s="400" t="n"/>
      <c r="DZ19" s="400" t="n"/>
      <c r="EA19" s="400" t="n"/>
      <c r="EB19" s="400" t="n"/>
      <c r="EC19" s="400" t="n"/>
      <c r="ED19" s="400" t="n"/>
      <c r="EE19" s="400" t="n"/>
      <c r="EF19" s="400" t="n"/>
      <c r="EG19" s="400" t="n"/>
      <c r="EH19" s="400" t="n"/>
      <c r="EI19" s="400" t="n"/>
      <c r="EJ19" s="400" t="n"/>
      <c r="EK19" s="400" t="n"/>
      <c r="EL19" s="400" t="n"/>
      <c r="EM19" s="400" t="n"/>
      <c r="EN19" s="400" t="n"/>
      <c r="EO19" s="400" t="n"/>
      <c r="EP19" s="400" t="n"/>
      <c r="EQ19" s="400" t="n"/>
      <c r="ER19" s="400" t="n"/>
      <c r="ES19" s="400" t="n"/>
      <c r="ET19" s="400" t="n"/>
      <c r="EU19" s="400" t="n"/>
      <c r="EV19" s="400" t="n"/>
      <c r="EW19" s="400" t="n"/>
      <c r="EX19" s="400" t="n"/>
      <c r="EY19" s="400" t="n"/>
      <c r="EZ19" s="400" t="n"/>
      <c r="FA19" s="400" t="n"/>
      <c r="FB19" s="400" t="n"/>
      <c r="FC19" s="400" t="n"/>
      <c r="FD19" s="400" t="n"/>
      <c r="FE19" s="400" t="n"/>
      <c r="FF19" s="400" t="n"/>
      <c r="FG19" s="400" t="n"/>
      <c r="FH19" s="400" t="n"/>
      <c r="FI19" s="400" t="n"/>
      <c r="FJ19" s="400" t="n"/>
      <c r="FK19" s="400" t="n"/>
      <c r="FL19" s="400" t="n"/>
      <c r="FM19" s="400" t="n"/>
      <c r="FN19" s="400" t="n"/>
      <c r="FO19" s="400" t="n"/>
      <c r="FP19" s="400" t="n"/>
      <c r="FQ19" s="400" t="n"/>
      <c r="FR19" s="400" t="n"/>
      <c r="FS19" s="400" t="n"/>
      <c r="FT19" s="400" t="n"/>
      <c r="FU19" s="400" t="n"/>
      <c r="FV19" s="400" t="n"/>
      <c r="FW19" s="400" t="n"/>
      <c r="FX19" s="400" t="n"/>
      <c r="FY19" s="400" t="n"/>
      <c r="FZ19" s="400" t="n"/>
      <c r="GA19" s="400" t="n"/>
      <c r="GB19" s="400" t="n"/>
      <c r="GC19" s="400" t="n"/>
      <c r="GD19" s="400" t="n"/>
      <c r="GE19" s="400" t="n"/>
      <c r="GF19" s="400" t="n"/>
      <c r="GG19" s="400" t="n"/>
      <c r="GH19" s="401" t="n"/>
      <c r="GI19" s="1" t="n"/>
    </row>
    <row r="20" hidden="1" outlineLevel="1">
      <c r="A20" s="1" t="n"/>
      <c r="B20" s="1" t="n"/>
      <c r="C20" s="251">
        <f>IF($E20="custom",MonthlyCF!C20,"")</f>
        <v/>
      </c>
      <c r="D20" s="14">
        <f>IF($E20="custom",MonthlyCF!D20,"")</f>
        <v/>
      </c>
      <c r="E20" s="398">
        <f>MonthlyCF!K20</f>
        <v/>
      </c>
      <c r="F20" s="958">
        <f>IFERROR(INDEX($J$8:$GH$8,MATCH(G202,$J$6:$GH$6,0)),"")</f>
        <v/>
      </c>
      <c r="G20" s="958">
        <f>IFERROR(INDEX($J$8:$GH$8,MATCH(H202,$J$6:$GH$6,0)),"")</f>
        <v/>
      </c>
      <c r="H20" s="87">
        <f>SUM(J20:GH20)</f>
        <v/>
      </c>
      <c r="I20" s="87">
        <f>IF(E20="custom",D20-H20,"")</f>
        <v/>
      </c>
      <c r="J20" s="400" t="n"/>
      <c r="K20" s="400" t="n"/>
      <c r="L20" s="400" t="n"/>
      <c r="M20" s="400" t="n"/>
      <c r="N20" s="400" t="n"/>
      <c r="O20" s="400" t="n"/>
      <c r="P20" s="400" t="n"/>
      <c r="Q20" s="400" t="n"/>
      <c r="R20" s="400" t="n"/>
      <c r="S20" s="400" t="n"/>
      <c r="T20" s="400" t="n"/>
      <c r="U20" s="400" t="n"/>
      <c r="V20" s="400" t="n"/>
      <c r="W20" s="400" t="n"/>
      <c r="X20" s="400" t="n"/>
      <c r="Y20" s="400" t="n"/>
      <c r="Z20" s="400" t="n"/>
      <c r="AA20" s="400" t="n"/>
      <c r="AB20" s="400" t="n"/>
      <c r="AC20" s="400" t="n"/>
      <c r="AD20" s="400" t="n"/>
      <c r="AE20" s="400" t="n"/>
      <c r="AF20" s="400" t="n"/>
      <c r="AG20" s="400" t="n"/>
      <c r="AH20" s="400" t="n"/>
      <c r="AI20" s="400" t="n"/>
      <c r="AJ20" s="400" t="n"/>
      <c r="AK20" s="400" t="n"/>
      <c r="AL20" s="400" t="n"/>
      <c r="AM20" s="400" t="n"/>
      <c r="AN20" s="400" t="n"/>
      <c r="AO20" s="400" t="n"/>
      <c r="AP20" s="400" t="n"/>
      <c r="AQ20" s="400" t="n"/>
      <c r="AR20" s="400" t="n"/>
      <c r="AS20" s="400" t="n"/>
      <c r="AT20" s="400" t="n"/>
      <c r="AU20" s="400" t="n"/>
      <c r="AV20" s="400" t="n"/>
      <c r="AW20" s="400" t="n"/>
      <c r="AX20" s="400" t="n"/>
      <c r="AY20" s="400" t="n"/>
      <c r="AZ20" s="400" t="n"/>
      <c r="BA20" s="400" t="n"/>
      <c r="BB20" s="400" t="n"/>
      <c r="BC20" s="400" t="n"/>
      <c r="BD20" s="400" t="n"/>
      <c r="BE20" s="400" t="n"/>
      <c r="BF20" s="400" t="n"/>
      <c r="BG20" s="400" t="n"/>
      <c r="BH20" s="400" t="n"/>
      <c r="BI20" s="400" t="n"/>
      <c r="BJ20" s="400" t="n"/>
      <c r="BK20" s="400" t="n"/>
      <c r="BL20" s="400" t="n"/>
      <c r="BM20" s="400" t="n"/>
      <c r="BN20" s="400" t="n"/>
      <c r="BO20" s="400" t="n"/>
      <c r="BP20" s="400" t="n"/>
      <c r="BQ20" s="400" t="n"/>
      <c r="BR20" s="400" t="n"/>
      <c r="BS20" s="400" t="n"/>
      <c r="BT20" s="400" t="n"/>
      <c r="BU20" s="400" t="n"/>
      <c r="BV20" s="400" t="n"/>
      <c r="BW20" s="400" t="n"/>
      <c r="BX20" s="400" t="n"/>
      <c r="BY20" s="400" t="n"/>
      <c r="BZ20" s="400" t="n"/>
      <c r="CA20" s="400" t="n"/>
      <c r="CB20" s="400" t="n"/>
      <c r="CC20" s="400" t="n"/>
      <c r="CD20" s="400" t="n"/>
      <c r="CE20" s="400" t="n"/>
      <c r="CF20" s="400" t="n"/>
      <c r="CG20" s="400" t="n"/>
      <c r="CH20" s="400" t="n"/>
      <c r="CI20" s="400" t="n"/>
      <c r="CJ20" s="400" t="n"/>
      <c r="CK20" s="400" t="n"/>
      <c r="CL20" s="400" t="n"/>
      <c r="CM20" s="400" t="n"/>
      <c r="CN20" s="400" t="n"/>
      <c r="CO20" s="400" t="n"/>
      <c r="CP20" s="400" t="n"/>
      <c r="CQ20" s="400" t="n"/>
      <c r="CR20" s="400" t="n"/>
      <c r="CS20" s="400" t="n"/>
      <c r="CT20" s="400" t="n"/>
      <c r="CU20" s="400" t="n"/>
      <c r="CV20" s="400" t="n"/>
      <c r="CW20" s="400" t="n"/>
      <c r="CX20" s="400" t="n"/>
      <c r="CY20" s="400" t="n"/>
      <c r="CZ20" s="400" t="n"/>
      <c r="DA20" s="400" t="n"/>
      <c r="DB20" s="400" t="n"/>
      <c r="DC20" s="400" t="n"/>
      <c r="DD20" s="400" t="n"/>
      <c r="DE20" s="400" t="n"/>
      <c r="DF20" s="400" t="n"/>
      <c r="DG20" s="400" t="n"/>
      <c r="DH20" s="400" t="n"/>
      <c r="DI20" s="400" t="n"/>
      <c r="DJ20" s="400" t="n"/>
      <c r="DK20" s="400" t="n"/>
      <c r="DL20" s="400" t="n"/>
      <c r="DM20" s="400" t="n"/>
      <c r="DN20" s="400" t="n"/>
      <c r="DO20" s="400" t="n"/>
      <c r="DP20" s="400" t="n"/>
      <c r="DQ20" s="400" t="n"/>
      <c r="DR20" s="400" t="n"/>
      <c r="DS20" s="400" t="n"/>
      <c r="DT20" s="400" t="n"/>
      <c r="DU20" s="400" t="n"/>
      <c r="DV20" s="400" t="n"/>
      <c r="DW20" s="400" t="n"/>
      <c r="DX20" s="400" t="n"/>
      <c r="DY20" s="400" t="n"/>
      <c r="DZ20" s="400" t="n"/>
      <c r="EA20" s="400" t="n"/>
      <c r="EB20" s="400" t="n"/>
      <c r="EC20" s="400" t="n"/>
      <c r="ED20" s="400" t="n"/>
      <c r="EE20" s="400" t="n"/>
      <c r="EF20" s="400" t="n"/>
      <c r="EG20" s="400" t="n"/>
      <c r="EH20" s="400" t="n"/>
      <c r="EI20" s="400" t="n"/>
      <c r="EJ20" s="400" t="n"/>
      <c r="EK20" s="400" t="n"/>
      <c r="EL20" s="400" t="n"/>
      <c r="EM20" s="400" t="n"/>
      <c r="EN20" s="400" t="n"/>
      <c r="EO20" s="400" t="n"/>
      <c r="EP20" s="400" t="n"/>
      <c r="EQ20" s="400" t="n"/>
      <c r="ER20" s="400" t="n"/>
      <c r="ES20" s="400" t="n"/>
      <c r="ET20" s="400" t="n"/>
      <c r="EU20" s="400" t="n"/>
      <c r="EV20" s="400" t="n"/>
      <c r="EW20" s="400" t="n"/>
      <c r="EX20" s="400" t="n"/>
      <c r="EY20" s="400" t="n"/>
      <c r="EZ20" s="400" t="n"/>
      <c r="FA20" s="400" t="n"/>
      <c r="FB20" s="400" t="n"/>
      <c r="FC20" s="400" t="n"/>
      <c r="FD20" s="400" t="n"/>
      <c r="FE20" s="400" t="n"/>
      <c r="FF20" s="400" t="n"/>
      <c r="FG20" s="400" t="n"/>
      <c r="FH20" s="400" t="n"/>
      <c r="FI20" s="400" t="n"/>
      <c r="FJ20" s="400" t="n"/>
      <c r="FK20" s="400" t="n"/>
      <c r="FL20" s="400" t="n"/>
      <c r="FM20" s="400" t="n"/>
      <c r="FN20" s="400" t="n"/>
      <c r="FO20" s="400" t="n"/>
      <c r="FP20" s="400" t="n"/>
      <c r="FQ20" s="400" t="n"/>
      <c r="FR20" s="400" t="n"/>
      <c r="FS20" s="400" t="n"/>
      <c r="FT20" s="400" t="n"/>
      <c r="FU20" s="400" t="n"/>
      <c r="FV20" s="400" t="n"/>
      <c r="FW20" s="400" t="n"/>
      <c r="FX20" s="400" t="n"/>
      <c r="FY20" s="400" t="n"/>
      <c r="FZ20" s="400" t="n"/>
      <c r="GA20" s="400" t="n"/>
      <c r="GB20" s="400" t="n"/>
      <c r="GC20" s="400" t="n"/>
      <c r="GD20" s="400" t="n"/>
      <c r="GE20" s="400" t="n"/>
      <c r="GF20" s="400" t="n"/>
      <c r="GG20" s="400" t="n"/>
      <c r="GH20" s="401" t="n"/>
      <c r="GI20" s="1" t="n"/>
    </row>
    <row r="21" hidden="1" outlineLevel="1">
      <c r="A21" s="1" t="n"/>
      <c r="B21" s="1" t="n"/>
      <c r="C21" s="251">
        <f>IF($E21="custom",MonthlyCF!C21,"")</f>
        <v/>
      </c>
      <c r="D21" s="14">
        <f>IF($E21="custom",MonthlyCF!D21,"")</f>
        <v/>
      </c>
      <c r="E21" s="398">
        <f>MonthlyCF!K21</f>
        <v/>
      </c>
      <c r="F21" s="958">
        <f>IFERROR(INDEX($J$8:$GH$8,MATCH(G203,$J$6:$GH$6,0)),"")</f>
        <v/>
      </c>
      <c r="G21" s="958">
        <f>IFERROR(INDEX($J$8:$GH$8,MATCH(H203,$J$6:$GH$6,0)),"")</f>
        <v/>
      </c>
      <c r="H21" s="87">
        <f>SUM(J21:GH21)</f>
        <v/>
      </c>
      <c r="I21" s="87">
        <f>IF(E21="custom",D21-H21,"")</f>
        <v/>
      </c>
      <c r="J21" s="400" t="n"/>
      <c r="K21" s="400" t="n"/>
      <c r="L21" s="400" t="n"/>
      <c r="M21" s="400" t="n"/>
      <c r="N21" s="400" t="n"/>
      <c r="O21" s="400" t="n"/>
      <c r="P21" s="400" t="n"/>
      <c r="Q21" s="400" t="n"/>
      <c r="R21" s="400" t="n"/>
      <c r="S21" s="400" t="n"/>
      <c r="T21" s="400" t="n"/>
      <c r="U21" s="400" t="n"/>
      <c r="V21" s="400" t="n"/>
      <c r="W21" s="400" t="n"/>
      <c r="X21" s="400" t="n"/>
      <c r="Y21" s="400" t="n"/>
      <c r="Z21" s="400" t="n"/>
      <c r="AA21" s="400" t="n"/>
      <c r="AB21" s="400" t="n"/>
      <c r="AC21" s="400" t="n"/>
      <c r="AD21" s="400" t="n"/>
      <c r="AE21" s="400" t="n"/>
      <c r="AF21" s="400" t="n"/>
      <c r="AG21" s="400" t="n"/>
      <c r="AH21" s="400" t="n"/>
      <c r="AI21" s="400" t="n"/>
      <c r="AJ21" s="400" t="n"/>
      <c r="AK21" s="400" t="n"/>
      <c r="AL21" s="400" t="n"/>
      <c r="AM21" s="400" t="n"/>
      <c r="AN21" s="400" t="n"/>
      <c r="AO21" s="400" t="n"/>
      <c r="AP21" s="400" t="n"/>
      <c r="AQ21" s="400" t="n"/>
      <c r="AR21" s="400" t="n"/>
      <c r="AS21" s="400" t="n"/>
      <c r="AT21" s="400" t="n"/>
      <c r="AU21" s="400" t="n"/>
      <c r="AV21" s="400" t="n"/>
      <c r="AW21" s="400" t="n"/>
      <c r="AX21" s="400" t="n"/>
      <c r="AY21" s="400" t="n"/>
      <c r="AZ21" s="400" t="n"/>
      <c r="BA21" s="400" t="n"/>
      <c r="BB21" s="400" t="n"/>
      <c r="BC21" s="400" t="n"/>
      <c r="BD21" s="400" t="n"/>
      <c r="BE21" s="400" t="n"/>
      <c r="BF21" s="400" t="n"/>
      <c r="BG21" s="400" t="n"/>
      <c r="BH21" s="400" t="n"/>
      <c r="BI21" s="400" t="n"/>
      <c r="BJ21" s="400" t="n"/>
      <c r="BK21" s="400" t="n"/>
      <c r="BL21" s="400" t="n"/>
      <c r="BM21" s="400" t="n"/>
      <c r="BN21" s="400" t="n"/>
      <c r="BO21" s="400" t="n"/>
      <c r="BP21" s="400" t="n"/>
      <c r="BQ21" s="400" t="n"/>
      <c r="BR21" s="400" t="n"/>
      <c r="BS21" s="400" t="n"/>
      <c r="BT21" s="400" t="n"/>
      <c r="BU21" s="400" t="n"/>
      <c r="BV21" s="400" t="n"/>
      <c r="BW21" s="400" t="n"/>
      <c r="BX21" s="400" t="n"/>
      <c r="BY21" s="400" t="n"/>
      <c r="BZ21" s="400" t="n"/>
      <c r="CA21" s="400" t="n"/>
      <c r="CB21" s="400" t="n"/>
      <c r="CC21" s="400" t="n"/>
      <c r="CD21" s="400" t="n"/>
      <c r="CE21" s="400" t="n"/>
      <c r="CF21" s="400" t="n"/>
      <c r="CG21" s="400" t="n"/>
      <c r="CH21" s="400" t="n"/>
      <c r="CI21" s="400" t="n"/>
      <c r="CJ21" s="400" t="n"/>
      <c r="CK21" s="400" t="n"/>
      <c r="CL21" s="400" t="n"/>
      <c r="CM21" s="400" t="n"/>
      <c r="CN21" s="400" t="n"/>
      <c r="CO21" s="400" t="n"/>
      <c r="CP21" s="400" t="n"/>
      <c r="CQ21" s="400" t="n"/>
      <c r="CR21" s="400" t="n"/>
      <c r="CS21" s="400" t="n"/>
      <c r="CT21" s="400" t="n"/>
      <c r="CU21" s="400" t="n"/>
      <c r="CV21" s="400" t="n"/>
      <c r="CW21" s="400" t="n"/>
      <c r="CX21" s="400" t="n"/>
      <c r="CY21" s="400" t="n"/>
      <c r="CZ21" s="400" t="n"/>
      <c r="DA21" s="400" t="n"/>
      <c r="DB21" s="400" t="n"/>
      <c r="DC21" s="400" t="n"/>
      <c r="DD21" s="400" t="n"/>
      <c r="DE21" s="400" t="n"/>
      <c r="DF21" s="400" t="n"/>
      <c r="DG21" s="400" t="n"/>
      <c r="DH21" s="400" t="n"/>
      <c r="DI21" s="400" t="n"/>
      <c r="DJ21" s="400" t="n"/>
      <c r="DK21" s="400" t="n"/>
      <c r="DL21" s="400" t="n"/>
      <c r="DM21" s="400" t="n"/>
      <c r="DN21" s="400" t="n"/>
      <c r="DO21" s="400" t="n"/>
      <c r="DP21" s="400" t="n"/>
      <c r="DQ21" s="400" t="n"/>
      <c r="DR21" s="400" t="n"/>
      <c r="DS21" s="400" t="n"/>
      <c r="DT21" s="400" t="n"/>
      <c r="DU21" s="400" t="n"/>
      <c r="DV21" s="400" t="n"/>
      <c r="DW21" s="400" t="n"/>
      <c r="DX21" s="400" t="n"/>
      <c r="DY21" s="400" t="n"/>
      <c r="DZ21" s="400" t="n"/>
      <c r="EA21" s="400" t="n"/>
      <c r="EB21" s="400" t="n"/>
      <c r="EC21" s="400" t="n"/>
      <c r="ED21" s="400" t="n"/>
      <c r="EE21" s="400" t="n"/>
      <c r="EF21" s="400" t="n"/>
      <c r="EG21" s="400" t="n"/>
      <c r="EH21" s="400" t="n"/>
      <c r="EI21" s="400" t="n"/>
      <c r="EJ21" s="400" t="n"/>
      <c r="EK21" s="400" t="n"/>
      <c r="EL21" s="400" t="n"/>
      <c r="EM21" s="400" t="n"/>
      <c r="EN21" s="400" t="n"/>
      <c r="EO21" s="400" t="n"/>
      <c r="EP21" s="400" t="n"/>
      <c r="EQ21" s="400" t="n"/>
      <c r="ER21" s="400" t="n"/>
      <c r="ES21" s="400" t="n"/>
      <c r="ET21" s="400" t="n"/>
      <c r="EU21" s="400" t="n"/>
      <c r="EV21" s="400" t="n"/>
      <c r="EW21" s="400" t="n"/>
      <c r="EX21" s="400" t="n"/>
      <c r="EY21" s="400" t="n"/>
      <c r="EZ21" s="400" t="n"/>
      <c r="FA21" s="400" t="n"/>
      <c r="FB21" s="400" t="n"/>
      <c r="FC21" s="400" t="n"/>
      <c r="FD21" s="400" t="n"/>
      <c r="FE21" s="400" t="n"/>
      <c r="FF21" s="400" t="n"/>
      <c r="FG21" s="400" t="n"/>
      <c r="FH21" s="400" t="n"/>
      <c r="FI21" s="400" t="n"/>
      <c r="FJ21" s="400" t="n"/>
      <c r="FK21" s="400" t="n"/>
      <c r="FL21" s="400" t="n"/>
      <c r="FM21" s="400" t="n"/>
      <c r="FN21" s="400" t="n"/>
      <c r="FO21" s="400" t="n"/>
      <c r="FP21" s="400" t="n"/>
      <c r="FQ21" s="400" t="n"/>
      <c r="FR21" s="400" t="n"/>
      <c r="FS21" s="400" t="n"/>
      <c r="FT21" s="400" t="n"/>
      <c r="FU21" s="400" t="n"/>
      <c r="FV21" s="400" t="n"/>
      <c r="FW21" s="400" t="n"/>
      <c r="FX21" s="400" t="n"/>
      <c r="FY21" s="400" t="n"/>
      <c r="FZ21" s="400" t="n"/>
      <c r="GA21" s="400" t="n"/>
      <c r="GB21" s="400" t="n"/>
      <c r="GC21" s="400" t="n"/>
      <c r="GD21" s="400" t="n"/>
      <c r="GE21" s="400" t="n"/>
      <c r="GF21" s="400" t="n"/>
      <c r="GG21" s="400" t="n"/>
      <c r="GH21" s="401" t="n"/>
      <c r="GI21" s="1" t="n"/>
    </row>
    <row r="22" hidden="1" outlineLevel="1">
      <c r="A22" s="1" t="n"/>
      <c r="B22" s="1" t="n"/>
      <c r="C22" s="251">
        <f>IF($E22="custom",MonthlyCF!C22,"")</f>
        <v/>
      </c>
      <c r="D22" s="14">
        <f>IF($E22="custom",MonthlyCF!D22,"")</f>
        <v/>
      </c>
      <c r="E22" s="398">
        <f>MonthlyCF!K22</f>
        <v/>
      </c>
      <c r="F22" s="958">
        <f>IFERROR(INDEX($J$8:$GH$8,MATCH(G204,$J$6:$GH$6,0)),"")</f>
        <v/>
      </c>
      <c r="G22" s="958">
        <f>IFERROR(INDEX($J$8:$GH$8,MATCH(H204,$J$6:$GH$6,0)),"")</f>
        <v/>
      </c>
      <c r="H22" s="87">
        <f>SUM(J22:GH22)</f>
        <v/>
      </c>
      <c r="I22" s="87">
        <f>IF(E22="custom",D22-H22,"")</f>
        <v/>
      </c>
      <c r="J22" s="400" t="n"/>
      <c r="K22" s="400" t="n"/>
      <c r="L22" s="400" t="n"/>
      <c r="M22" s="400" t="n"/>
      <c r="N22" s="400" t="n"/>
      <c r="O22" s="400" t="n"/>
      <c r="P22" s="400" t="n"/>
      <c r="Q22" s="400" t="n"/>
      <c r="R22" s="400" t="n"/>
      <c r="S22" s="400" t="n"/>
      <c r="T22" s="400" t="n"/>
      <c r="U22" s="400" t="n"/>
      <c r="V22" s="400" t="n"/>
      <c r="W22" s="400" t="n"/>
      <c r="X22" s="400" t="n"/>
      <c r="Y22" s="400" t="n"/>
      <c r="Z22" s="400" t="n"/>
      <c r="AA22" s="400" t="n"/>
      <c r="AB22" s="400" t="n"/>
      <c r="AC22" s="400" t="n"/>
      <c r="AD22" s="400" t="n"/>
      <c r="AE22" s="400" t="n"/>
      <c r="AF22" s="400" t="n"/>
      <c r="AG22" s="400" t="n"/>
      <c r="AH22" s="400" t="n"/>
      <c r="AI22" s="400" t="n"/>
      <c r="AJ22" s="400" t="n"/>
      <c r="AK22" s="400" t="n"/>
      <c r="AL22" s="400" t="n"/>
      <c r="AM22" s="400" t="n"/>
      <c r="AN22" s="400" t="n"/>
      <c r="AO22" s="400" t="n"/>
      <c r="AP22" s="400" t="n"/>
      <c r="AQ22" s="400" t="n"/>
      <c r="AR22" s="400" t="n"/>
      <c r="AS22" s="400" t="n"/>
      <c r="AT22" s="400" t="n"/>
      <c r="AU22" s="400" t="n"/>
      <c r="AV22" s="400" t="n"/>
      <c r="AW22" s="400" t="n"/>
      <c r="AX22" s="400" t="n"/>
      <c r="AY22" s="400" t="n"/>
      <c r="AZ22" s="400" t="n"/>
      <c r="BA22" s="400" t="n"/>
      <c r="BB22" s="400" t="n"/>
      <c r="BC22" s="400" t="n"/>
      <c r="BD22" s="400" t="n"/>
      <c r="BE22" s="400" t="n"/>
      <c r="BF22" s="400" t="n"/>
      <c r="BG22" s="400" t="n"/>
      <c r="BH22" s="400" t="n"/>
      <c r="BI22" s="400" t="n"/>
      <c r="BJ22" s="400" t="n"/>
      <c r="BK22" s="400" t="n"/>
      <c r="BL22" s="400" t="n"/>
      <c r="BM22" s="400" t="n"/>
      <c r="BN22" s="400" t="n"/>
      <c r="BO22" s="400" t="n"/>
      <c r="BP22" s="400" t="n"/>
      <c r="BQ22" s="400" t="n"/>
      <c r="BR22" s="400" t="n"/>
      <c r="BS22" s="400" t="n"/>
      <c r="BT22" s="400" t="n"/>
      <c r="BU22" s="400" t="n"/>
      <c r="BV22" s="400" t="n"/>
      <c r="BW22" s="400" t="n"/>
      <c r="BX22" s="400" t="n"/>
      <c r="BY22" s="400" t="n"/>
      <c r="BZ22" s="400" t="n"/>
      <c r="CA22" s="400" t="n"/>
      <c r="CB22" s="400" t="n"/>
      <c r="CC22" s="400" t="n"/>
      <c r="CD22" s="400" t="n"/>
      <c r="CE22" s="400" t="n"/>
      <c r="CF22" s="400" t="n"/>
      <c r="CG22" s="400" t="n"/>
      <c r="CH22" s="400" t="n"/>
      <c r="CI22" s="400" t="n"/>
      <c r="CJ22" s="400" t="n"/>
      <c r="CK22" s="400" t="n"/>
      <c r="CL22" s="400" t="n"/>
      <c r="CM22" s="400" t="n"/>
      <c r="CN22" s="400" t="n"/>
      <c r="CO22" s="400" t="n"/>
      <c r="CP22" s="400" t="n"/>
      <c r="CQ22" s="400" t="n"/>
      <c r="CR22" s="400" t="n"/>
      <c r="CS22" s="400" t="n"/>
      <c r="CT22" s="400" t="n"/>
      <c r="CU22" s="400" t="n"/>
      <c r="CV22" s="400" t="n"/>
      <c r="CW22" s="400" t="n"/>
      <c r="CX22" s="400" t="n"/>
      <c r="CY22" s="400" t="n"/>
      <c r="CZ22" s="400" t="n"/>
      <c r="DA22" s="400" t="n"/>
      <c r="DB22" s="400" t="n"/>
      <c r="DC22" s="400" t="n"/>
      <c r="DD22" s="400" t="n"/>
      <c r="DE22" s="400" t="n"/>
      <c r="DF22" s="400" t="n"/>
      <c r="DG22" s="400" t="n"/>
      <c r="DH22" s="400" t="n"/>
      <c r="DI22" s="400" t="n"/>
      <c r="DJ22" s="400" t="n"/>
      <c r="DK22" s="400" t="n"/>
      <c r="DL22" s="400" t="n"/>
      <c r="DM22" s="400" t="n"/>
      <c r="DN22" s="400" t="n"/>
      <c r="DO22" s="400" t="n"/>
      <c r="DP22" s="400" t="n"/>
      <c r="DQ22" s="400" t="n"/>
      <c r="DR22" s="400" t="n"/>
      <c r="DS22" s="400" t="n"/>
      <c r="DT22" s="400" t="n"/>
      <c r="DU22" s="400" t="n"/>
      <c r="DV22" s="400" t="n"/>
      <c r="DW22" s="400" t="n"/>
      <c r="DX22" s="400" t="n"/>
      <c r="DY22" s="400" t="n"/>
      <c r="DZ22" s="400" t="n"/>
      <c r="EA22" s="400" t="n"/>
      <c r="EB22" s="400" t="n"/>
      <c r="EC22" s="400" t="n"/>
      <c r="ED22" s="400" t="n"/>
      <c r="EE22" s="400" t="n"/>
      <c r="EF22" s="400" t="n"/>
      <c r="EG22" s="400" t="n"/>
      <c r="EH22" s="400" t="n"/>
      <c r="EI22" s="400" t="n"/>
      <c r="EJ22" s="400" t="n"/>
      <c r="EK22" s="400" t="n"/>
      <c r="EL22" s="400" t="n"/>
      <c r="EM22" s="400" t="n"/>
      <c r="EN22" s="400" t="n"/>
      <c r="EO22" s="400" t="n"/>
      <c r="EP22" s="400" t="n"/>
      <c r="EQ22" s="400" t="n"/>
      <c r="ER22" s="400" t="n"/>
      <c r="ES22" s="400" t="n"/>
      <c r="ET22" s="400" t="n"/>
      <c r="EU22" s="400" t="n"/>
      <c r="EV22" s="400" t="n"/>
      <c r="EW22" s="400" t="n"/>
      <c r="EX22" s="400" t="n"/>
      <c r="EY22" s="400" t="n"/>
      <c r="EZ22" s="400" t="n"/>
      <c r="FA22" s="400" t="n"/>
      <c r="FB22" s="400" t="n"/>
      <c r="FC22" s="400" t="n"/>
      <c r="FD22" s="400" t="n"/>
      <c r="FE22" s="400" t="n"/>
      <c r="FF22" s="400" t="n"/>
      <c r="FG22" s="400" t="n"/>
      <c r="FH22" s="400" t="n"/>
      <c r="FI22" s="400" t="n"/>
      <c r="FJ22" s="400" t="n"/>
      <c r="FK22" s="400" t="n"/>
      <c r="FL22" s="400" t="n"/>
      <c r="FM22" s="400" t="n"/>
      <c r="FN22" s="400" t="n"/>
      <c r="FO22" s="400" t="n"/>
      <c r="FP22" s="400" t="n"/>
      <c r="FQ22" s="400" t="n"/>
      <c r="FR22" s="400" t="n"/>
      <c r="FS22" s="400" t="n"/>
      <c r="FT22" s="400" t="n"/>
      <c r="FU22" s="400" t="n"/>
      <c r="FV22" s="400" t="n"/>
      <c r="FW22" s="400" t="n"/>
      <c r="FX22" s="400" t="n"/>
      <c r="FY22" s="400" t="n"/>
      <c r="FZ22" s="400" t="n"/>
      <c r="GA22" s="400" t="n"/>
      <c r="GB22" s="400" t="n"/>
      <c r="GC22" s="400" t="n"/>
      <c r="GD22" s="400" t="n"/>
      <c r="GE22" s="400" t="n"/>
      <c r="GF22" s="400" t="n"/>
      <c r="GG22" s="400" t="n"/>
      <c r="GH22" s="401" t="n"/>
      <c r="GI22" s="1" t="n"/>
    </row>
    <row r="23" hidden="1" outlineLevel="1">
      <c r="A23" s="1" t="n"/>
      <c r="B23" s="1" t="n"/>
      <c r="C23" s="251">
        <f>IF($E23="custom",MonthlyCF!C23,"")</f>
        <v/>
      </c>
      <c r="D23" s="14">
        <f>IF($E23="custom",MonthlyCF!D23,"")</f>
        <v/>
      </c>
      <c r="E23" s="398">
        <f>MonthlyCF!K23</f>
        <v/>
      </c>
      <c r="F23" s="958">
        <f>IFERROR(INDEX($J$8:$GH$8,MATCH(G205,$J$6:$GH$6,0)),"")</f>
        <v/>
      </c>
      <c r="G23" s="958">
        <f>IFERROR(INDEX($J$8:$GH$8,MATCH(H205,$J$6:$GH$6,0)),"")</f>
        <v/>
      </c>
      <c r="H23" s="87">
        <f>SUM(J23:GH23)</f>
        <v/>
      </c>
      <c r="I23" s="87">
        <f>IF(E23="custom",D23-H23,"")</f>
        <v/>
      </c>
      <c r="J23" s="400" t="n"/>
      <c r="K23" s="400" t="n"/>
      <c r="L23" s="400" t="n"/>
      <c r="M23" s="400" t="n"/>
      <c r="N23" s="400" t="n"/>
      <c r="O23" s="400" t="n"/>
      <c r="P23" s="400" t="n"/>
      <c r="Q23" s="400" t="n"/>
      <c r="R23" s="400" t="n"/>
      <c r="S23" s="400" t="n"/>
      <c r="T23" s="400" t="n"/>
      <c r="U23" s="400" t="n"/>
      <c r="V23" s="400" t="n"/>
      <c r="W23" s="400" t="n"/>
      <c r="X23" s="400" t="n"/>
      <c r="Y23" s="400" t="n"/>
      <c r="Z23" s="400" t="n"/>
      <c r="AA23" s="400" t="n"/>
      <c r="AB23" s="400" t="n"/>
      <c r="AC23" s="400" t="n"/>
      <c r="AD23" s="400" t="n"/>
      <c r="AE23" s="400" t="n"/>
      <c r="AF23" s="400" t="n"/>
      <c r="AG23" s="400" t="n"/>
      <c r="AH23" s="400" t="n"/>
      <c r="AI23" s="400" t="n"/>
      <c r="AJ23" s="400" t="n"/>
      <c r="AK23" s="400" t="n"/>
      <c r="AL23" s="400" t="n"/>
      <c r="AM23" s="400" t="n"/>
      <c r="AN23" s="400" t="n"/>
      <c r="AO23" s="400" t="n"/>
      <c r="AP23" s="400" t="n"/>
      <c r="AQ23" s="400" t="n"/>
      <c r="AR23" s="400" t="n"/>
      <c r="AS23" s="400" t="n"/>
      <c r="AT23" s="400" t="n"/>
      <c r="AU23" s="400" t="n"/>
      <c r="AV23" s="400" t="n"/>
      <c r="AW23" s="400" t="n"/>
      <c r="AX23" s="400" t="n"/>
      <c r="AY23" s="400" t="n"/>
      <c r="AZ23" s="400" t="n"/>
      <c r="BA23" s="400" t="n"/>
      <c r="BB23" s="400" t="n"/>
      <c r="BC23" s="400" t="n"/>
      <c r="BD23" s="400" t="n"/>
      <c r="BE23" s="400" t="n"/>
      <c r="BF23" s="400" t="n"/>
      <c r="BG23" s="400" t="n"/>
      <c r="BH23" s="400" t="n"/>
      <c r="BI23" s="400" t="n"/>
      <c r="BJ23" s="400" t="n"/>
      <c r="BK23" s="400" t="n"/>
      <c r="BL23" s="400" t="n"/>
      <c r="BM23" s="400" t="n"/>
      <c r="BN23" s="400" t="n"/>
      <c r="BO23" s="400" t="n"/>
      <c r="BP23" s="400" t="n"/>
      <c r="BQ23" s="400" t="n"/>
      <c r="BR23" s="400" t="n"/>
      <c r="BS23" s="400" t="n"/>
      <c r="BT23" s="400" t="n"/>
      <c r="BU23" s="400" t="n"/>
      <c r="BV23" s="400" t="n"/>
      <c r="BW23" s="400" t="n"/>
      <c r="BX23" s="400" t="n"/>
      <c r="BY23" s="400" t="n"/>
      <c r="BZ23" s="400" t="n"/>
      <c r="CA23" s="400" t="n"/>
      <c r="CB23" s="400" t="n"/>
      <c r="CC23" s="400" t="n"/>
      <c r="CD23" s="400" t="n"/>
      <c r="CE23" s="400" t="n"/>
      <c r="CF23" s="400" t="n"/>
      <c r="CG23" s="400" t="n"/>
      <c r="CH23" s="400" t="n"/>
      <c r="CI23" s="400" t="n"/>
      <c r="CJ23" s="400" t="n"/>
      <c r="CK23" s="400" t="n"/>
      <c r="CL23" s="400" t="n"/>
      <c r="CM23" s="400" t="n"/>
      <c r="CN23" s="400" t="n"/>
      <c r="CO23" s="400" t="n"/>
      <c r="CP23" s="400" t="n"/>
      <c r="CQ23" s="400" t="n"/>
      <c r="CR23" s="400" t="n"/>
      <c r="CS23" s="400" t="n"/>
      <c r="CT23" s="400" t="n"/>
      <c r="CU23" s="400" t="n"/>
      <c r="CV23" s="400" t="n"/>
      <c r="CW23" s="400" t="n"/>
      <c r="CX23" s="400" t="n"/>
      <c r="CY23" s="400" t="n"/>
      <c r="CZ23" s="400" t="n"/>
      <c r="DA23" s="400" t="n"/>
      <c r="DB23" s="400" t="n"/>
      <c r="DC23" s="400" t="n"/>
      <c r="DD23" s="400" t="n"/>
      <c r="DE23" s="400" t="n"/>
      <c r="DF23" s="400" t="n"/>
      <c r="DG23" s="400" t="n"/>
      <c r="DH23" s="400" t="n"/>
      <c r="DI23" s="400" t="n"/>
      <c r="DJ23" s="400" t="n"/>
      <c r="DK23" s="400" t="n"/>
      <c r="DL23" s="400" t="n"/>
      <c r="DM23" s="400" t="n"/>
      <c r="DN23" s="400" t="n"/>
      <c r="DO23" s="400" t="n"/>
      <c r="DP23" s="400" t="n"/>
      <c r="DQ23" s="400" t="n"/>
      <c r="DR23" s="400" t="n"/>
      <c r="DS23" s="400" t="n"/>
      <c r="DT23" s="400" t="n"/>
      <c r="DU23" s="400" t="n"/>
      <c r="DV23" s="400" t="n"/>
      <c r="DW23" s="400" t="n"/>
      <c r="DX23" s="400" t="n"/>
      <c r="DY23" s="400" t="n"/>
      <c r="DZ23" s="400" t="n"/>
      <c r="EA23" s="400" t="n"/>
      <c r="EB23" s="400" t="n"/>
      <c r="EC23" s="400" t="n"/>
      <c r="ED23" s="400" t="n"/>
      <c r="EE23" s="400" t="n"/>
      <c r="EF23" s="400" t="n"/>
      <c r="EG23" s="400" t="n"/>
      <c r="EH23" s="400" t="n"/>
      <c r="EI23" s="400" t="n"/>
      <c r="EJ23" s="400" t="n"/>
      <c r="EK23" s="400" t="n"/>
      <c r="EL23" s="400" t="n"/>
      <c r="EM23" s="400" t="n"/>
      <c r="EN23" s="400" t="n"/>
      <c r="EO23" s="400" t="n"/>
      <c r="EP23" s="400" t="n"/>
      <c r="EQ23" s="400" t="n"/>
      <c r="ER23" s="400" t="n"/>
      <c r="ES23" s="400" t="n"/>
      <c r="ET23" s="400" t="n"/>
      <c r="EU23" s="400" t="n"/>
      <c r="EV23" s="400" t="n"/>
      <c r="EW23" s="400" t="n"/>
      <c r="EX23" s="400" t="n"/>
      <c r="EY23" s="400" t="n"/>
      <c r="EZ23" s="400" t="n"/>
      <c r="FA23" s="400" t="n"/>
      <c r="FB23" s="400" t="n"/>
      <c r="FC23" s="400" t="n"/>
      <c r="FD23" s="400" t="n"/>
      <c r="FE23" s="400" t="n"/>
      <c r="FF23" s="400" t="n"/>
      <c r="FG23" s="400" t="n"/>
      <c r="FH23" s="400" t="n"/>
      <c r="FI23" s="400" t="n"/>
      <c r="FJ23" s="400" t="n"/>
      <c r="FK23" s="400" t="n"/>
      <c r="FL23" s="400" t="n"/>
      <c r="FM23" s="400" t="n"/>
      <c r="FN23" s="400" t="n"/>
      <c r="FO23" s="400" t="n"/>
      <c r="FP23" s="400" t="n"/>
      <c r="FQ23" s="400" t="n"/>
      <c r="FR23" s="400" t="n"/>
      <c r="FS23" s="400" t="n"/>
      <c r="FT23" s="400" t="n"/>
      <c r="FU23" s="400" t="n"/>
      <c r="FV23" s="400" t="n"/>
      <c r="FW23" s="400" t="n"/>
      <c r="FX23" s="400" t="n"/>
      <c r="FY23" s="400" t="n"/>
      <c r="FZ23" s="400" t="n"/>
      <c r="GA23" s="400" t="n"/>
      <c r="GB23" s="400" t="n"/>
      <c r="GC23" s="400" t="n"/>
      <c r="GD23" s="400" t="n"/>
      <c r="GE23" s="400" t="n"/>
      <c r="GF23" s="400" t="n"/>
      <c r="GG23" s="400" t="n"/>
      <c r="GH23" s="401" t="n"/>
      <c r="GI23" s="1" t="n"/>
    </row>
    <row r="24" hidden="1" outlineLevel="1">
      <c r="A24" s="1" t="n"/>
      <c r="B24" s="1" t="n"/>
      <c r="C24" s="251">
        <f>IF($E24="custom",MonthlyCF!C24,"")</f>
        <v/>
      </c>
      <c r="D24" s="14">
        <f>IF($E24="custom",MonthlyCF!D24,"")</f>
        <v/>
      </c>
      <c r="E24" s="398">
        <f>MonthlyCF!K24</f>
        <v/>
      </c>
      <c r="F24" s="958">
        <f>IFERROR(INDEX($J$8:$GH$8,MATCH(G206,$J$6:$GH$6,0)),"")</f>
        <v/>
      </c>
      <c r="G24" s="958">
        <f>IFERROR(INDEX($J$8:$GH$8,MATCH(H206,$J$6:$GH$6,0)),"")</f>
        <v/>
      </c>
      <c r="H24" s="87">
        <f>SUM(J24:GH24)</f>
        <v/>
      </c>
      <c r="I24" s="87">
        <f>IF(E24="custom",D24-H24,"")</f>
        <v/>
      </c>
      <c r="J24" s="400" t="n"/>
      <c r="K24" s="400" t="n"/>
      <c r="L24" s="400" t="n"/>
      <c r="M24" s="400" t="n"/>
      <c r="N24" s="400" t="n"/>
      <c r="O24" s="400" t="n"/>
      <c r="P24" s="400" t="n"/>
      <c r="Q24" s="400" t="n"/>
      <c r="R24" s="400" t="n"/>
      <c r="S24" s="400" t="n"/>
      <c r="T24" s="400" t="n"/>
      <c r="U24" s="400" t="n"/>
      <c r="V24" s="400" t="n"/>
      <c r="W24" s="400" t="n"/>
      <c r="X24" s="400" t="n"/>
      <c r="Y24" s="400" t="n"/>
      <c r="Z24" s="400" t="n"/>
      <c r="AA24" s="400" t="n"/>
      <c r="AB24" s="400" t="n"/>
      <c r="AC24" s="400" t="n"/>
      <c r="AD24" s="400" t="n"/>
      <c r="AE24" s="400" t="n"/>
      <c r="AF24" s="400" t="n"/>
      <c r="AG24" s="400" t="n"/>
      <c r="AH24" s="400" t="n"/>
      <c r="AI24" s="400" t="n"/>
      <c r="AJ24" s="400" t="n"/>
      <c r="AK24" s="400" t="n"/>
      <c r="AL24" s="400" t="n"/>
      <c r="AM24" s="400" t="n"/>
      <c r="AN24" s="400" t="n"/>
      <c r="AO24" s="400" t="n"/>
      <c r="AP24" s="400" t="n"/>
      <c r="AQ24" s="400" t="n"/>
      <c r="AR24" s="400" t="n"/>
      <c r="AS24" s="400" t="n"/>
      <c r="AT24" s="400" t="n"/>
      <c r="AU24" s="400" t="n"/>
      <c r="AV24" s="400" t="n"/>
      <c r="AW24" s="400" t="n"/>
      <c r="AX24" s="400" t="n"/>
      <c r="AY24" s="400" t="n"/>
      <c r="AZ24" s="400" t="n"/>
      <c r="BA24" s="400" t="n"/>
      <c r="BB24" s="400" t="n"/>
      <c r="BC24" s="400" t="n"/>
      <c r="BD24" s="400" t="n"/>
      <c r="BE24" s="400" t="n"/>
      <c r="BF24" s="400" t="n"/>
      <c r="BG24" s="400" t="n"/>
      <c r="BH24" s="400" t="n"/>
      <c r="BI24" s="400" t="n"/>
      <c r="BJ24" s="400" t="n"/>
      <c r="BK24" s="400" t="n"/>
      <c r="BL24" s="400" t="n"/>
      <c r="BM24" s="400" t="n"/>
      <c r="BN24" s="400" t="n"/>
      <c r="BO24" s="400" t="n"/>
      <c r="BP24" s="400" t="n"/>
      <c r="BQ24" s="400" t="n"/>
      <c r="BR24" s="400" t="n"/>
      <c r="BS24" s="400" t="n"/>
      <c r="BT24" s="400" t="n"/>
      <c r="BU24" s="400" t="n"/>
      <c r="BV24" s="400" t="n"/>
      <c r="BW24" s="400" t="n"/>
      <c r="BX24" s="400" t="n"/>
      <c r="BY24" s="400" t="n"/>
      <c r="BZ24" s="400" t="n"/>
      <c r="CA24" s="400" t="n"/>
      <c r="CB24" s="400" t="n"/>
      <c r="CC24" s="400" t="n"/>
      <c r="CD24" s="400" t="n"/>
      <c r="CE24" s="400" t="n"/>
      <c r="CF24" s="400" t="n"/>
      <c r="CG24" s="400" t="n"/>
      <c r="CH24" s="400" t="n"/>
      <c r="CI24" s="400" t="n"/>
      <c r="CJ24" s="400" t="n"/>
      <c r="CK24" s="400" t="n"/>
      <c r="CL24" s="400" t="n"/>
      <c r="CM24" s="400" t="n"/>
      <c r="CN24" s="400" t="n"/>
      <c r="CO24" s="400" t="n"/>
      <c r="CP24" s="400" t="n"/>
      <c r="CQ24" s="400" t="n"/>
      <c r="CR24" s="400" t="n"/>
      <c r="CS24" s="400" t="n"/>
      <c r="CT24" s="400" t="n"/>
      <c r="CU24" s="400" t="n"/>
      <c r="CV24" s="400" t="n"/>
      <c r="CW24" s="400" t="n"/>
      <c r="CX24" s="400" t="n"/>
      <c r="CY24" s="400" t="n"/>
      <c r="CZ24" s="400" t="n"/>
      <c r="DA24" s="400" t="n"/>
      <c r="DB24" s="400" t="n"/>
      <c r="DC24" s="400" t="n"/>
      <c r="DD24" s="400" t="n"/>
      <c r="DE24" s="400" t="n"/>
      <c r="DF24" s="400" t="n"/>
      <c r="DG24" s="400" t="n"/>
      <c r="DH24" s="400" t="n"/>
      <c r="DI24" s="400" t="n"/>
      <c r="DJ24" s="400" t="n"/>
      <c r="DK24" s="400" t="n"/>
      <c r="DL24" s="400" t="n"/>
      <c r="DM24" s="400" t="n"/>
      <c r="DN24" s="400" t="n"/>
      <c r="DO24" s="400" t="n"/>
      <c r="DP24" s="400" t="n"/>
      <c r="DQ24" s="400" t="n"/>
      <c r="DR24" s="400" t="n"/>
      <c r="DS24" s="400" t="n"/>
      <c r="DT24" s="400" t="n"/>
      <c r="DU24" s="400" t="n"/>
      <c r="DV24" s="400" t="n"/>
      <c r="DW24" s="400" t="n"/>
      <c r="DX24" s="400" t="n"/>
      <c r="DY24" s="400" t="n"/>
      <c r="DZ24" s="400" t="n"/>
      <c r="EA24" s="400" t="n"/>
      <c r="EB24" s="400" t="n"/>
      <c r="EC24" s="400" t="n"/>
      <c r="ED24" s="400" t="n"/>
      <c r="EE24" s="400" t="n"/>
      <c r="EF24" s="400" t="n"/>
      <c r="EG24" s="400" t="n"/>
      <c r="EH24" s="400" t="n"/>
      <c r="EI24" s="400" t="n"/>
      <c r="EJ24" s="400" t="n"/>
      <c r="EK24" s="400" t="n"/>
      <c r="EL24" s="400" t="n"/>
      <c r="EM24" s="400" t="n"/>
      <c r="EN24" s="400" t="n"/>
      <c r="EO24" s="400" t="n"/>
      <c r="EP24" s="400" t="n"/>
      <c r="EQ24" s="400" t="n"/>
      <c r="ER24" s="400" t="n"/>
      <c r="ES24" s="400" t="n"/>
      <c r="ET24" s="400" t="n"/>
      <c r="EU24" s="400" t="n"/>
      <c r="EV24" s="400" t="n"/>
      <c r="EW24" s="400" t="n"/>
      <c r="EX24" s="400" t="n"/>
      <c r="EY24" s="400" t="n"/>
      <c r="EZ24" s="400" t="n"/>
      <c r="FA24" s="400" t="n"/>
      <c r="FB24" s="400" t="n"/>
      <c r="FC24" s="400" t="n"/>
      <c r="FD24" s="400" t="n"/>
      <c r="FE24" s="400" t="n"/>
      <c r="FF24" s="400" t="n"/>
      <c r="FG24" s="400" t="n"/>
      <c r="FH24" s="400" t="n"/>
      <c r="FI24" s="400" t="n"/>
      <c r="FJ24" s="400" t="n"/>
      <c r="FK24" s="400" t="n"/>
      <c r="FL24" s="400" t="n"/>
      <c r="FM24" s="400" t="n"/>
      <c r="FN24" s="400" t="n"/>
      <c r="FO24" s="400" t="n"/>
      <c r="FP24" s="400" t="n"/>
      <c r="FQ24" s="400" t="n"/>
      <c r="FR24" s="400" t="n"/>
      <c r="FS24" s="400" t="n"/>
      <c r="FT24" s="400" t="n"/>
      <c r="FU24" s="400" t="n"/>
      <c r="FV24" s="400" t="n"/>
      <c r="FW24" s="400" t="n"/>
      <c r="FX24" s="400" t="n"/>
      <c r="FY24" s="400" t="n"/>
      <c r="FZ24" s="400" t="n"/>
      <c r="GA24" s="400" t="n"/>
      <c r="GB24" s="400" t="n"/>
      <c r="GC24" s="400" t="n"/>
      <c r="GD24" s="400" t="n"/>
      <c r="GE24" s="400" t="n"/>
      <c r="GF24" s="400" t="n"/>
      <c r="GG24" s="400" t="n"/>
      <c r="GH24" s="401" t="n"/>
      <c r="GI24" s="1" t="n"/>
    </row>
    <row r="25" hidden="1" outlineLevel="1">
      <c r="A25" s="1" t="n"/>
      <c r="B25" s="1" t="n"/>
      <c r="C25" s="251">
        <f>IF($E25="custom",MonthlyCF!C25,"")</f>
        <v/>
      </c>
      <c r="D25" s="14">
        <f>IF($E25="custom",MonthlyCF!D25,"")</f>
        <v/>
      </c>
      <c r="E25" s="398">
        <f>MonthlyCF!K25</f>
        <v/>
      </c>
      <c r="F25" s="958">
        <f>IFERROR(INDEX($J$8:$GH$8,MATCH(G207,$J$6:$GH$6,0)),"")</f>
        <v/>
      </c>
      <c r="G25" s="958">
        <f>IFERROR(INDEX($J$8:$GH$8,MATCH(H207,$J$6:$GH$6,0)),"")</f>
        <v/>
      </c>
      <c r="H25" s="87">
        <f>SUM(J25:GH25)</f>
        <v/>
      </c>
      <c r="I25" s="87">
        <f>IF(E25="custom",D25-H25,"")</f>
        <v/>
      </c>
      <c r="J25" s="400" t="n"/>
      <c r="K25" s="400" t="n"/>
      <c r="L25" s="400" t="n"/>
      <c r="M25" s="400" t="n"/>
      <c r="N25" s="400" t="n"/>
      <c r="O25" s="400" t="n"/>
      <c r="P25" s="400" t="n"/>
      <c r="Q25" s="400" t="n"/>
      <c r="R25" s="400" t="n"/>
      <c r="S25" s="400" t="n"/>
      <c r="T25" s="400" t="n"/>
      <c r="U25" s="400" t="n"/>
      <c r="V25" s="400" t="n"/>
      <c r="W25" s="400" t="n"/>
      <c r="X25" s="400" t="n"/>
      <c r="Y25" s="400" t="n"/>
      <c r="Z25" s="400" t="n"/>
      <c r="AA25" s="400" t="n"/>
      <c r="AB25" s="400" t="n"/>
      <c r="AC25" s="400" t="n"/>
      <c r="AD25" s="400" t="n"/>
      <c r="AE25" s="400" t="n"/>
      <c r="AF25" s="400" t="n"/>
      <c r="AG25" s="400" t="n"/>
      <c r="AH25" s="400" t="n"/>
      <c r="AI25" s="400" t="n"/>
      <c r="AJ25" s="400" t="n"/>
      <c r="AK25" s="400" t="n"/>
      <c r="AL25" s="400" t="n"/>
      <c r="AM25" s="400" t="n"/>
      <c r="AN25" s="400" t="n"/>
      <c r="AO25" s="400" t="n"/>
      <c r="AP25" s="400" t="n"/>
      <c r="AQ25" s="400" t="n"/>
      <c r="AR25" s="400" t="n"/>
      <c r="AS25" s="400" t="n"/>
      <c r="AT25" s="400" t="n"/>
      <c r="AU25" s="400" t="n"/>
      <c r="AV25" s="400" t="n"/>
      <c r="AW25" s="400" t="n"/>
      <c r="AX25" s="400" t="n"/>
      <c r="AY25" s="400" t="n"/>
      <c r="AZ25" s="400" t="n"/>
      <c r="BA25" s="400" t="n"/>
      <c r="BB25" s="400" t="n"/>
      <c r="BC25" s="400" t="n"/>
      <c r="BD25" s="400" t="n"/>
      <c r="BE25" s="400" t="n"/>
      <c r="BF25" s="400" t="n"/>
      <c r="BG25" s="400" t="n"/>
      <c r="BH25" s="400" t="n"/>
      <c r="BI25" s="400" t="n"/>
      <c r="BJ25" s="400" t="n"/>
      <c r="BK25" s="400" t="n"/>
      <c r="BL25" s="400" t="n"/>
      <c r="BM25" s="400" t="n"/>
      <c r="BN25" s="400" t="n"/>
      <c r="BO25" s="400" t="n"/>
      <c r="BP25" s="400" t="n"/>
      <c r="BQ25" s="400" t="n"/>
      <c r="BR25" s="400" t="n"/>
      <c r="BS25" s="400" t="n"/>
      <c r="BT25" s="400" t="n"/>
      <c r="BU25" s="400" t="n"/>
      <c r="BV25" s="400" t="n"/>
      <c r="BW25" s="400" t="n"/>
      <c r="BX25" s="400" t="n"/>
      <c r="BY25" s="400" t="n"/>
      <c r="BZ25" s="400" t="n"/>
      <c r="CA25" s="400" t="n"/>
      <c r="CB25" s="400" t="n"/>
      <c r="CC25" s="400" t="n"/>
      <c r="CD25" s="400" t="n"/>
      <c r="CE25" s="400" t="n"/>
      <c r="CF25" s="400" t="n"/>
      <c r="CG25" s="400" t="n"/>
      <c r="CH25" s="400" t="n"/>
      <c r="CI25" s="400" t="n"/>
      <c r="CJ25" s="400" t="n"/>
      <c r="CK25" s="400" t="n"/>
      <c r="CL25" s="400" t="n"/>
      <c r="CM25" s="400" t="n"/>
      <c r="CN25" s="400" t="n"/>
      <c r="CO25" s="400" t="n"/>
      <c r="CP25" s="400" t="n"/>
      <c r="CQ25" s="400" t="n"/>
      <c r="CR25" s="400" t="n"/>
      <c r="CS25" s="400" t="n"/>
      <c r="CT25" s="400" t="n"/>
      <c r="CU25" s="400" t="n"/>
      <c r="CV25" s="400" t="n"/>
      <c r="CW25" s="400" t="n"/>
      <c r="CX25" s="400" t="n"/>
      <c r="CY25" s="400" t="n"/>
      <c r="CZ25" s="400" t="n"/>
      <c r="DA25" s="400" t="n"/>
      <c r="DB25" s="400" t="n"/>
      <c r="DC25" s="400" t="n"/>
      <c r="DD25" s="400" t="n"/>
      <c r="DE25" s="400" t="n"/>
      <c r="DF25" s="400" t="n"/>
      <c r="DG25" s="400" t="n"/>
      <c r="DH25" s="400" t="n"/>
      <c r="DI25" s="400" t="n"/>
      <c r="DJ25" s="400" t="n"/>
      <c r="DK25" s="400" t="n"/>
      <c r="DL25" s="400" t="n"/>
      <c r="DM25" s="400" t="n"/>
      <c r="DN25" s="400" t="n"/>
      <c r="DO25" s="400" t="n"/>
      <c r="DP25" s="400" t="n"/>
      <c r="DQ25" s="400" t="n"/>
      <c r="DR25" s="400" t="n"/>
      <c r="DS25" s="400" t="n"/>
      <c r="DT25" s="400" t="n"/>
      <c r="DU25" s="400" t="n"/>
      <c r="DV25" s="400" t="n"/>
      <c r="DW25" s="400" t="n"/>
      <c r="DX25" s="400" t="n"/>
      <c r="DY25" s="400" t="n"/>
      <c r="DZ25" s="400" t="n"/>
      <c r="EA25" s="400" t="n"/>
      <c r="EB25" s="400" t="n"/>
      <c r="EC25" s="400" t="n"/>
      <c r="ED25" s="400" t="n"/>
      <c r="EE25" s="400" t="n"/>
      <c r="EF25" s="400" t="n"/>
      <c r="EG25" s="400" t="n"/>
      <c r="EH25" s="400" t="n"/>
      <c r="EI25" s="400" t="n"/>
      <c r="EJ25" s="400" t="n"/>
      <c r="EK25" s="400" t="n"/>
      <c r="EL25" s="400" t="n"/>
      <c r="EM25" s="400" t="n"/>
      <c r="EN25" s="400" t="n"/>
      <c r="EO25" s="400" t="n"/>
      <c r="EP25" s="400" t="n"/>
      <c r="EQ25" s="400" t="n"/>
      <c r="ER25" s="400" t="n"/>
      <c r="ES25" s="400" t="n"/>
      <c r="ET25" s="400" t="n"/>
      <c r="EU25" s="400" t="n"/>
      <c r="EV25" s="400" t="n"/>
      <c r="EW25" s="400" t="n"/>
      <c r="EX25" s="400" t="n"/>
      <c r="EY25" s="400" t="n"/>
      <c r="EZ25" s="400" t="n"/>
      <c r="FA25" s="400" t="n"/>
      <c r="FB25" s="400" t="n"/>
      <c r="FC25" s="400" t="n"/>
      <c r="FD25" s="400" t="n"/>
      <c r="FE25" s="400" t="n"/>
      <c r="FF25" s="400" t="n"/>
      <c r="FG25" s="400" t="n"/>
      <c r="FH25" s="400" t="n"/>
      <c r="FI25" s="400" t="n"/>
      <c r="FJ25" s="400" t="n"/>
      <c r="FK25" s="400" t="n"/>
      <c r="FL25" s="400" t="n"/>
      <c r="FM25" s="400" t="n"/>
      <c r="FN25" s="400" t="n"/>
      <c r="FO25" s="400" t="n"/>
      <c r="FP25" s="400" t="n"/>
      <c r="FQ25" s="400" t="n"/>
      <c r="FR25" s="400" t="n"/>
      <c r="FS25" s="400" t="n"/>
      <c r="FT25" s="400" t="n"/>
      <c r="FU25" s="400" t="n"/>
      <c r="FV25" s="400" t="n"/>
      <c r="FW25" s="400" t="n"/>
      <c r="FX25" s="400" t="n"/>
      <c r="FY25" s="400" t="n"/>
      <c r="FZ25" s="400" t="n"/>
      <c r="GA25" s="400" t="n"/>
      <c r="GB25" s="400" t="n"/>
      <c r="GC25" s="400" t="n"/>
      <c r="GD25" s="400" t="n"/>
      <c r="GE25" s="400" t="n"/>
      <c r="GF25" s="400" t="n"/>
      <c r="GG25" s="400" t="n"/>
      <c r="GH25" s="401" t="n"/>
      <c r="GI25" s="1" t="n"/>
    </row>
    <row r="26" hidden="1" outlineLevel="1">
      <c r="A26" s="1" t="n"/>
      <c r="B26" s="1" t="n"/>
      <c r="C26" s="251">
        <f>IF($E26="custom",MonthlyCF!C26,"")</f>
        <v/>
      </c>
      <c r="D26" s="14">
        <f>IF($E26="custom",MonthlyCF!D26,"")</f>
        <v/>
      </c>
      <c r="E26" s="398">
        <f>MonthlyCF!K26</f>
        <v/>
      </c>
      <c r="F26" s="958">
        <f>IFERROR(INDEX($J$8:$GH$8,MATCH(G208,$J$6:$GH$6,0)),"")</f>
        <v/>
      </c>
      <c r="G26" s="958">
        <f>IFERROR(INDEX($J$8:$GH$8,MATCH(H208,$J$6:$GH$6,0)),"")</f>
        <v/>
      </c>
      <c r="H26" s="87">
        <f>SUM(J26:GH26)</f>
        <v/>
      </c>
      <c r="I26" s="87">
        <f>IF(E26="custom",D26-H26,"")</f>
        <v/>
      </c>
      <c r="J26" s="400" t="n"/>
      <c r="K26" s="400" t="n"/>
      <c r="L26" s="400" t="n"/>
      <c r="M26" s="400" t="n"/>
      <c r="N26" s="400" t="n"/>
      <c r="O26" s="400" t="n"/>
      <c r="P26" s="400" t="n"/>
      <c r="Q26" s="400" t="n"/>
      <c r="R26" s="400" t="n"/>
      <c r="S26" s="400" t="n"/>
      <c r="T26" s="400" t="n"/>
      <c r="U26" s="400" t="n"/>
      <c r="V26" s="400" t="n"/>
      <c r="W26" s="400" t="n"/>
      <c r="X26" s="400" t="n"/>
      <c r="Y26" s="400" t="n"/>
      <c r="Z26" s="400" t="n"/>
      <c r="AA26" s="400" t="n"/>
      <c r="AB26" s="400" t="n"/>
      <c r="AC26" s="400" t="n"/>
      <c r="AD26" s="400" t="n"/>
      <c r="AE26" s="400" t="n"/>
      <c r="AF26" s="400" t="n"/>
      <c r="AG26" s="400" t="n"/>
      <c r="AH26" s="400" t="n"/>
      <c r="AI26" s="400" t="n"/>
      <c r="AJ26" s="400" t="n"/>
      <c r="AK26" s="400" t="n"/>
      <c r="AL26" s="400" t="n"/>
      <c r="AM26" s="400" t="n"/>
      <c r="AN26" s="400" t="n"/>
      <c r="AO26" s="400" t="n"/>
      <c r="AP26" s="400" t="n"/>
      <c r="AQ26" s="400" t="n"/>
      <c r="AR26" s="400" t="n"/>
      <c r="AS26" s="400" t="n"/>
      <c r="AT26" s="400" t="n"/>
      <c r="AU26" s="400" t="n"/>
      <c r="AV26" s="400" t="n"/>
      <c r="AW26" s="400" t="n"/>
      <c r="AX26" s="400" t="n"/>
      <c r="AY26" s="400" t="n"/>
      <c r="AZ26" s="400" t="n"/>
      <c r="BA26" s="400" t="n"/>
      <c r="BB26" s="400" t="n"/>
      <c r="BC26" s="400" t="n"/>
      <c r="BD26" s="400" t="n"/>
      <c r="BE26" s="400" t="n"/>
      <c r="BF26" s="400" t="n"/>
      <c r="BG26" s="400" t="n"/>
      <c r="BH26" s="400" t="n"/>
      <c r="BI26" s="400" t="n"/>
      <c r="BJ26" s="400" t="n"/>
      <c r="BK26" s="400" t="n"/>
      <c r="BL26" s="400" t="n"/>
      <c r="BM26" s="400" t="n"/>
      <c r="BN26" s="400" t="n"/>
      <c r="BO26" s="400" t="n"/>
      <c r="BP26" s="400" t="n"/>
      <c r="BQ26" s="400" t="n"/>
      <c r="BR26" s="400" t="n"/>
      <c r="BS26" s="400" t="n"/>
      <c r="BT26" s="400" t="n"/>
      <c r="BU26" s="400" t="n"/>
      <c r="BV26" s="400" t="n"/>
      <c r="BW26" s="400" t="n"/>
      <c r="BX26" s="400" t="n"/>
      <c r="BY26" s="400" t="n"/>
      <c r="BZ26" s="400" t="n"/>
      <c r="CA26" s="400" t="n"/>
      <c r="CB26" s="400" t="n"/>
      <c r="CC26" s="400" t="n"/>
      <c r="CD26" s="400" t="n"/>
      <c r="CE26" s="400" t="n"/>
      <c r="CF26" s="400" t="n"/>
      <c r="CG26" s="400" t="n"/>
      <c r="CH26" s="400" t="n"/>
      <c r="CI26" s="400" t="n"/>
      <c r="CJ26" s="400" t="n"/>
      <c r="CK26" s="400" t="n"/>
      <c r="CL26" s="400" t="n"/>
      <c r="CM26" s="400" t="n"/>
      <c r="CN26" s="400" t="n"/>
      <c r="CO26" s="400" t="n"/>
      <c r="CP26" s="400" t="n"/>
      <c r="CQ26" s="400" t="n"/>
      <c r="CR26" s="400" t="n"/>
      <c r="CS26" s="400" t="n"/>
      <c r="CT26" s="400" t="n"/>
      <c r="CU26" s="400" t="n"/>
      <c r="CV26" s="400" t="n"/>
      <c r="CW26" s="400" t="n"/>
      <c r="CX26" s="400" t="n"/>
      <c r="CY26" s="400" t="n"/>
      <c r="CZ26" s="400" t="n"/>
      <c r="DA26" s="400" t="n"/>
      <c r="DB26" s="400" t="n"/>
      <c r="DC26" s="400" t="n"/>
      <c r="DD26" s="400" t="n"/>
      <c r="DE26" s="400" t="n"/>
      <c r="DF26" s="400" t="n"/>
      <c r="DG26" s="400" t="n"/>
      <c r="DH26" s="400" t="n"/>
      <c r="DI26" s="400" t="n"/>
      <c r="DJ26" s="400" t="n"/>
      <c r="DK26" s="400" t="n"/>
      <c r="DL26" s="400" t="n"/>
      <c r="DM26" s="400" t="n"/>
      <c r="DN26" s="400" t="n"/>
      <c r="DO26" s="400" t="n"/>
      <c r="DP26" s="400" t="n"/>
      <c r="DQ26" s="400" t="n"/>
      <c r="DR26" s="400" t="n"/>
      <c r="DS26" s="400" t="n"/>
      <c r="DT26" s="400" t="n"/>
      <c r="DU26" s="400" t="n"/>
      <c r="DV26" s="400" t="n"/>
      <c r="DW26" s="400" t="n"/>
      <c r="DX26" s="400" t="n"/>
      <c r="DY26" s="400" t="n"/>
      <c r="DZ26" s="400" t="n"/>
      <c r="EA26" s="400" t="n"/>
      <c r="EB26" s="400" t="n"/>
      <c r="EC26" s="400" t="n"/>
      <c r="ED26" s="400" t="n"/>
      <c r="EE26" s="400" t="n"/>
      <c r="EF26" s="400" t="n"/>
      <c r="EG26" s="400" t="n"/>
      <c r="EH26" s="400" t="n"/>
      <c r="EI26" s="400" t="n"/>
      <c r="EJ26" s="400" t="n"/>
      <c r="EK26" s="400" t="n"/>
      <c r="EL26" s="400" t="n"/>
      <c r="EM26" s="400" t="n"/>
      <c r="EN26" s="400" t="n"/>
      <c r="EO26" s="400" t="n"/>
      <c r="EP26" s="400" t="n"/>
      <c r="EQ26" s="400" t="n"/>
      <c r="ER26" s="400" t="n"/>
      <c r="ES26" s="400" t="n"/>
      <c r="ET26" s="400" t="n"/>
      <c r="EU26" s="400" t="n"/>
      <c r="EV26" s="400" t="n"/>
      <c r="EW26" s="400" t="n"/>
      <c r="EX26" s="400" t="n"/>
      <c r="EY26" s="400" t="n"/>
      <c r="EZ26" s="400" t="n"/>
      <c r="FA26" s="400" t="n"/>
      <c r="FB26" s="400" t="n"/>
      <c r="FC26" s="400" t="n"/>
      <c r="FD26" s="400" t="n"/>
      <c r="FE26" s="400" t="n"/>
      <c r="FF26" s="400" t="n"/>
      <c r="FG26" s="400" t="n"/>
      <c r="FH26" s="400" t="n"/>
      <c r="FI26" s="400" t="n"/>
      <c r="FJ26" s="400" t="n"/>
      <c r="FK26" s="400" t="n"/>
      <c r="FL26" s="400" t="n"/>
      <c r="FM26" s="400" t="n"/>
      <c r="FN26" s="400" t="n"/>
      <c r="FO26" s="400" t="n"/>
      <c r="FP26" s="400" t="n"/>
      <c r="FQ26" s="400" t="n"/>
      <c r="FR26" s="400" t="n"/>
      <c r="FS26" s="400" t="n"/>
      <c r="FT26" s="400" t="n"/>
      <c r="FU26" s="400" t="n"/>
      <c r="FV26" s="400" t="n"/>
      <c r="FW26" s="400" t="n"/>
      <c r="FX26" s="400" t="n"/>
      <c r="FY26" s="400" t="n"/>
      <c r="FZ26" s="400" t="n"/>
      <c r="GA26" s="400" t="n"/>
      <c r="GB26" s="400" t="n"/>
      <c r="GC26" s="400" t="n"/>
      <c r="GD26" s="400" t="n"/>
      <c r="GE26" s="400" t="n"/>
      <c r="GF26" s="400" t="n"/>
      <c r="GG26" s="400" t="n"/>
      <c r="GH26" s="401" t="n"/>
      <c r="GI26" s="1" t="n"/>
    </row>
    <row r="27" hidden="1" outlineLevel="1">
      <c r="A27" s="1" t="n"/>
      <c r="B27" s="1" t="n"/>
      <c r="C27" s="251">
        <f>IF($E27="custom",MonthlyCF!C27,"")</f>
        <v/>
      </c>
      <c r="D27" s="14">
        <f>IF($E27="custom",MonthlyCF!D27,"")</f>
        <v/>
      </c>
      <c r="E27" s="398">
        <f>MonthlyCF!K27</f>
        <v/>
      </c>
      <c r="F27" s="958">
        <f>IFERROR(INDEX($J$8:$GH$8,MATCH(G209,$J$6:$GH$6,0)),"")</f>
        <v/>
      </c>
      <c r="G27" s="958">
        <f>IFERROR(INDEX($J$8:$GH$8,MATCH(H209,$J$6:$GH$6,0)),"")</f>
        <v/>
      </c>
      <c r="H27" s="87">
        <f>SUM(J27:GH27)</f>
        <v/>
      </c>
      <c r="I27" s="87">
        <f>IF(E27="custom",D27-H27,"")</f>
        <v/>
      </c>
      <c r="J27" s="400" t="n"/>
      <c r="K27" s="400" t="n"/>
      <c r="L27" s="400" t="n"/>
      <c r="M27" s="400" t="n"/>
      <c r="N27" s="400" t="n"/>
      <c r="O27" s="400" t="n"/>
      <c r="P27" s="400" t="n"/>
      <c r="Q27" s="400" t="n"/>
      <c r="R27" s="400" t="n"/>
      <c r="S27" s="400" t="n"/>
      <c r="T27" s="400" t="n"/>
      <c r="U27" s="400" t="n"/>
      <c r="V27" s="400" t="n"/>
      <c r="W27" s="400" t="n"/>
      <c r="X27" s="400" t="n"/>
      <c r="Y27" s="400" t="n"/>
      <c r="Z27" s="400" t="n"/>
      <c r="AA27" s="400" t="n"/>
      <c r="AB27" s="400" t="n"/>
      <c r="AC27" s="400" t="n"/>
      <c r="AD27" s="400" t="n"/>
      <c r="AE27" s="400" t="n"/>
      <c r="AF27" s="400" t="n"/>
      <c r="AG27" s="400" t="n"/>
      <c r="AH27" s="400" t="n"/>
      <c r="AI27" s="400" t="n"/>
      <c r="AJ27" s="400" t="n"/>
      <c r="AK27" s="400" t="n"/>
      <c r="AL27" s="400" t="n"/>
      <c r="AM27" s="400" t="n"/>
      <c r="AN27" s="400" t="n"/>
      <c r="AO27" s="400" t="n"/>
      <c r="AP27" s="400" t="n"/>
      <c r="AQ27" s="400" t="n"/>
      <c r="AR27" s="400" t="n"/>
      <c r="AS27" s="400" t="n"/>
      <c r="AT27" s="400" t="n"/>
      <c r="AU27" s="400" t="n"/>
      <c r="AV27" s="400" t="n"/>
      <c r="AW27" s="400" t="n"/>
      <c r="AX27" s="400" t="n"/>
      <c r="AY27" s="400" t="n"/>
      <c r="AZ27" s="400" t="n"/>
      <c r="BA27" s="400" t="n"/>
      <c r="BB27" s="400" t="n"/>
      <c r="BC27" s="400" t="n"/>
      <c r="BD27" s="400" t="n"/>
      <c r="BE27" s="400" t="n"/>
      <c r="BF27" s="400" t="n"/>
      <c r="BG27" s="400" t="n"/>
      <c r="BH27" s="400" t="n"/>
      <c r="BI27" s="400" t="n"/>
      <c r="BJ27" s="400" t="n"/>
      <c r="BK27" s="400" t="n"/>
      <c r="BL27" s="400" t="n"/>
      <c r="BM27" s="400" t="n"/>
      <c r="BN27" s="400" t="n"/>
      <c r="BO27" s="400" t="n"/>
      <c r="BP27" s="400" t="n"/>
      <c r="BQ27" s="400" t="n"/>
      <c r="BR27" s="400" t="n"/>
      <c r="BS27" s="400" t="n"/>
      <c r="BT27" s="400" t="n"/>
      <c r="BU27" s="400" t="n"/>
      <c r="BV27" s="400" t="n"/>
      <c r="BW27" s="400" t="n"/>
      <c r="BX27" s="400" t="n"/>
      <c r="BY27" s="400" t="n"/>
      <c r="BZ27" s="400" t="n"/>
      <c r="CA27" s="400" t="n"/>
      <c r="CB27" s="400" t="n"/>
      <c r="CC27" s="400" t="n"/>
      <c r="CD27" s="400" t="n"/>
      <c r="CE27" s="400" t="n"/>
      <c r="CF27" s="400" t="n"/>
      <c r="CG27" s="400" t="n"/>
      <c r="CH27" s="400" t="n"/>
      <c r="CI27" s="400" t="n"/>
      <c r="CJ27" s="400" t="n"/>
      <c r="CK27" s="400" t="n"/>
      <c r="CL27" s="400" t="n"/>
      <c r="CM27" s="400" t="n"/>
      <c r="CN27" s="400" t="n"/>
      <c r="CO27" s="400" t="n"/>
      <c r="CP27" s="400" t="n"/>
      <c r="CQ27" s="400" t="n"/>
      <c r="CR27" s="400" t="n"/>
      <c r="CS27" s="400" t="n"/>
      <c r="CT27" s="400" t="n"/>
      <c r="CU27" s="400" t="n"/>
      <c r="CV27" s="400" t="n"/>
      <c r="CW27" s="400" t="n"/>
      <c r="CX27" s="400" t="n"/>
      <c r="CY27" s="400" t="n"/>
      <c r="CZ27" s="400" t="n"/>
      <c r="DA27" s="400" t="n"/>
      <c r="DB27" s="400" t="n"/>
      <c r="DC27" s="400" t="n"/>
      <c r="DD27" s="400" t="n"/>
      <c r="DE27" s="400" t="n"/>
      <c r="DF27" s="400" t="n"/>
      <c r="DG27" s="400" t="n"/>
      <c r="DH27" s="400" t="n"/>
      <c r="DI27" s="400" t="n"/>
      <c r="DJ27" s="400" t="n"/>
      <c r="DK27" s="400" t="n"/>
      <c r="DL27" s="400" t="n"/>
      <c r="DM27" s="400" t="n"/>
      <c r="DN27" s="400" t="n"/>
      <c r="DO27" s="400" t="n"/>
      <c r="DP27" s="400" t="n"/>
      <c r="DQ27" s="400" t="n"/>
      <c r="DR27" s="400" t="n"/>
      <c r="DS27" s="400" t="n"/>
      <c r="DT27" s="400" t="n"/>
      <c r="DU27" s="400" t="n"/>
      <c r="DV27" s="400" t="n"/>
      <c r="DW27" s="400" t="n"/>
      <c r="DX27" s="400" t="n"/>
      <c r="DY27" s="400" t="n"/>
      <c r="DZ27" s="400" t="n"/>
      <c r="EA27" s="400" t="n"/>
      <c r="EB27" s="400" t="n"/>
      <c r="EC27" s="400" t="n"/>
      <c r="ED27" s="400" t="n"/>
      <c r="EE27" s="400" t="n"/>
      <c r="EF27" s="400" t="n"/>
      <c r="EG27" s="400" t="n"/>
      <c r="EH27" s="400" t="n"/>
      <c r="EI27" s="400" t="n"/>
      <c r="EJ27" s="400" t="n"/>
      <c r="EK27" s="400" t="n"/>
      <c r="EL27" s="400" t="n"/>
      <c r="EM27" s="400" t="n"/>
      <c r="EN27" s="400" t="n"/>
      <c r="EO27" s="400" t="n"/>
      <c r="EP27" s="400" t="n"/>
      <c r="EQ27" s="400" t="n"/>
      <c r="ER27" s="400" t="n"/>
      <c r="ES27" s="400" t="n"/>
      <c r="ET27" s="400" t="n"/>
      <c r="EU27" s="400" t="n"/>
      <c r="EV27" s="400" t="n"/>
      <c r="EW27" s="400" t="n"/>
      <c r="EX27" s="400" t="n"/>
      <c r="EY27" s="400" t="n"/>
      <c r="EZ27" s="400" t="n"/>
      <c r="FA27" s="400" t="n"/>
      <c r="FB27" s="400" t="n"/>
      <c r="FC27" s="400" t="n"/>
      <c r="FD27" s="400" t="n"/>
      <c r="FE27" s="400" t="n"/>
      <c r="FF27" s="400" t="n"/>
      <c r="FG27" s="400" t="n"/>
      <c r="FH27" s="400" t="n"/>
      <c r="FI27" s="400" t="n"/>
      <c r="FJ27" s="400" t="n"/>
      <c r="FK27" s="400" t="n"/>
      <c r="FL27" s="400" t="n"/>
      <c r="FM27" s="400" t="n"/>
      <c r="FN27" s="400" t="n"/>
      <c r="FO27" s="400" t="n"/>
      <c r="FP27" s="400" t="n"/>
      <c r="FQ27" s="400" t="n"/>
      <c r="FR27" s="400" t="n"/>
      <c r="FS27" s="400" t="n"/>
      <c r="FT27" s="400" t="n"/>
      <c r="FU27" s="400" t="n"/>
      <c r="FV27" s="400" t="n"/>
      <c r="FW27" s="400" t="n"/>
      <c r="FX27" s="400" t="n"/>
      <c r="FY27" s="400" t="n"/>
      <c r="FZ27" s="400" t="n"/>
      <c r="GA27" s="400" t="n"/>
      <c r="GB27" s="400" t="n"/>
      <c r="GC27" s="400" t="n"/>
      <c r="GD27" s="400" t="n"/>
      <c r="GE27" s="400" t="n"/>
      <c r="GF27" s="400" t="n"/>
      <c r="GG27" s="400" t="n"/>
      <c r="GH27" s="401" t="n"/>
      <c r="GI27" s="1" t="n"/>
    </row>
    <row r="28" hidden="1" outlineLevel="1">
      <c r="A28" s="1" t="n"/>
      <c r="B28" s="1" t="n"/>
      <c r="C28" s="251">
        <f>IF($E28="custom",MonthlyCF!C28,"")</f>
        <v/>
      </c>
      <c r="D28" s="14">
        <f>IF($E28="custom",MonthlyCF!D28,"")</f>
        <v/>
      </c>
      <c r="E28" s="398">
        <f>MonthlyCF!K28</f>
        <v/>
      </c>
      <c r="F28" s="958">
        <f>IFERROR(INDEX($J$8:$GH$8,MATCH(G210,$J$6:$GH$6,0)),"")</f>
        <v/>
      </c>
      <c r="G28" s="958">
        <f>IFERROR(INDEX($J$8:$GH$8,MATCH(H210,$J$6:$GH$6,0)),"")</f>
        <v/>
      </c>
      <c r="H28" s="87">
        <f>SUM(J28:GH28)</f>
        <v/>
      </c>
      <c r="I28" s="87">
        <f>IF(E28="custom",D28-H28,"")</f>
        <v/>
      </c>
      <c r="J28" s="400" t="n"/>
      <c r="K28" s="400" t="n"/>
      <c r="L28" s="400" t="n"/>
      <c r="M28" s="400" t="n"/>
      <c r="N28" s="400" t="n"/>
      <c r="O28" s="400" t="n"/>
      <c r="P28" s="400" t="n"/>
      <c r="Q28" s="400" t="n"/>
      <c r="R28" s="400" t="n"/>
      <c r="S28" s="400" t="n"/>
      <c r="T28" s="400" t="n"/>
      <c r="U28" s="400" t="n"/>
      <c r="V28" s="400" t="n"/>
      <c r="W28" s="400" t="n"/>
      <c r="X28" s="400" t="n"/>
      <c r="Y28" s="400" t="n"/>
      <c r="Z28" s="400" t="n"/>
      <c r="AA28" s="400" t="n"/>
      <c r="AB28" s="400" t="n"/>
      <c r="AC28" s="400" t="n"/>
      <c r="AD28" s="400" t="n"/>
      <c r="AE28" s="400" t="n"/>
      <c r="AF28" s="400" t="n"/>
      <c r="AG28" s="400" t="n"/>
      <c r="AH28" s="400" t="n"/>
      <c r="AI28" s="400" t="n"/>
      <c r="AJ28" s="400" t="n"/>
      <c r="AK28" s="400" t="n"/>
      <c r="AL28" s="400" t="n"/>
      <c r="AM28" s="400" t="n"/>
      <c r="AN28" s="400" t="n"/>
      <c r="AO28" s="400" t="n"/>
      <c r="AP28" s="400" t="n"/>
      <c r="AQ28" s="400" t="n"/>
      <c r="AR28" s="400" t="n"/>
      <c r="AS28" s="400" t="n"/>
      <c r="AT28" s="400" t="n"/>
      <c r="AU28" s="400" t="n"/>
      <c r="AV28" s="400" t="n"/>
      <c r="AW28" s="400" t="n"/>
      <c r="AX28" s="400" t="n"/>
      <c r="AY28" s="400" t="n"/>
      <c r="AZ28" s="400" t="n"/>
      <c r="BA28" s="400" t="n"/>
      <c r="BB28" s="400" t="n"/>
      <c r="BC28" s="400" t="n"/>
      <c r="BD28" s="400" t="n"/>
      <c r="BE28" s="400" t="n"/>
      <c r="BF28" s="400" t="n"/>
      <c r="BG28" s="400" t="n"/>
      <c r="BH28" s="400" t="n"/>
      <c r="BI28" s="400" t="n"/>
      <c r="BJ28" s="400" t="n"/>
      <c r="BK28" s="400" t="n"/>
      <c r="BL28" s="400" t="n"/>
      <c r="BM28" s="400" t="n"/>
      <c r="BN28" s="400" t="n"/>
      <c r="BO28" s="400" t="n"/>
      <c r="BP28" s="400" t="n"/>
      <c r="BQ28" s="400" t="n"/>
      <c r="BR28" s="400" t="n"/>
      <c r="BS28" s="400" t="n"/>
      <c r="BT28" s="400" t="n"/>
      <c r="BU28" s="400" t="n"/>
      <c r="BV28" s="400" t="n"/>
      <c r="BW28" s="400" t="n"/>
      <c r="BX28" s="400" t="n"/>
      <c r="BY28" s="400" t="n"/>
      <c r="BZ28" s="400" t="n"/>
      <c r="CA28" s="400" t="n"/>
      <c r="CB28" s="400" t="n"/>
      <c r="CC28" s="400" t="n"/>
      <c r="CD28" s="400" t="n"/>
      <c r="CE28" s="400" t="n"/>
      <c r="CF28" s="400" t="n"/>
      <c r="CG28" s="400" t="n"/>
      <c r="CH28" s="400" t="n"/>
      <c r="CI28" s="400" t="n"/>
      <c r="CJ28" s="400" t="n"/>
      <c r="CK28" s="400" t="n"/>
      <c r="CL28" s="400" t="n"/>
      <c r="CM28" s="400" t="n"/>
      <c r="CN28" s="400" t="n"/>
      <c r="CO28" s="400" t="n"/>
      <c r="CP28" s="400" t="n"/>
      <c r="CQ28" s="400" t="n"/>
      <c r="CR28" s="400" t="n"/>
      <c r="CS28" s="400" t="n"/>
      <c r="CT28" s="400" t="n"/>
      <c r="CU28" s="400" t="n"/>
      <c r="CV28" s="400" t="n"/>
      <c r="CW28" s="400" t="n"/>
      <c r="CX28" s="400" t="n"/>
      <c r="CY28" s="400" t="n"/>
      <c r="CZ28" s="400" t="n"/>
      <c r="DA28" s="400" t="n"/>
      <c r="DB28" s="400" t="n"/>
      <c r="DC28" s="400" t="n"/>
      <c r="DD28" s="400" t="n"/>
      <c r="DE28" s="400" t="n"/>
      <c r="DF28" s="400" t="n"/>
      <c r="DG28" s="400" t="n"/>
      <c r="DH28" s="400" t="n"/>
      <c r="DI28" s="400" t="n"/>
      <c r="DJ28" s="400" t="n"/>
      <c r="DK28" s="400" t="n"/>
      <c r="DL28" s="400" t="n"/>
      <c r="DM28" s="400" t="n"/>
      <c r="DN28" s="400" t="n"/>
      <c r="DO28" s="400" t="n"/>
      <c r="DP28" s="400" t="n"/>
      <c r="DQ28" s="400" t="n"/>
      <c r="DR28" s="400" t="n"/>
      <c r="DS28" s="400" t="n"/>
      <c r="DT28" s="400" t="n"/>
      <c r="DU28" s="400" t="n"/>
      <c r="DV28" s="400" t="n"/>
      <c r="DW28" s="400" t="n"/>
      <c r="DX28" s="400" t="n"/>
      <c r="DY28" s="400" t="n"/>
      <c r="DZ28" s="400" t="n"/>
      <c r="EA28" s="400" t="n"/>
      <c r="EB28" s="400" t="n"/>
      <c r="EC28" s="400" t="n"/>
      <c r="ED28" s="400" t="n"/>
      <c r="EE28" s="400" t="n"/>
      <c r="EF28" s="400" t="n"/>
      <c r="EG28" s="400" t="n"/>
      <c r="EH28" s="400" t="n"/>
      <c r="EI28" s="400" t="n"/>
      <c r="EJ28" s="400" t="n"/>
      <c r="EK28" s="400" t="n"/>
      <c r="EL28" s="400" t="n"/>
      <c r="EM28" s="400" t="n"/>
      <c r="EN28" s="400" t="n"/>
      <c r="EO28" s="400" t="n"/>
      <c r="EP28" s="400" t="n"/>
      <c r="EQ28" s="400" t="n"/>
      <c r="ER28" s="400" t="n"/>
      <c r="ES28" s="400" t="n"/>
      <c r="ET28" s="400" t="n"/>
      <c r="EU28" s="400" t="n"/>
      <c r="EV28" s="400" t="n"/>
      <c r="EW28" s="400" t="n"/>
      <c r="EX28" s="400" t="n"/>
      <c r="EY28" s="400" t="n"/>
      <c r="EZ28" s="400" t="n"/>
      <c r="FA28" s="400" t="n"/>
      <c r="FB28" s="400" t="n"/>
      <c r="FC28" s="400" t="n"/>
      <c r="FD28" s="400" t="n"/>
      <c r="FE28" s="400" t="n"/>
      <c r="FF28" s="400" t="n"/>
      <c r="FG28" s="400" t="n"/>
      <c r="FH28" s="400" t="n"/>
      <c r="FI28" s="400" t="n"/>
      <c r="FJ28" s="400" t="n"/>
      <c r="FK28" s="400" t="n"/>
      <c r="FL28" s="400" t="n"/>
      <c r="FM28" s="400" t="n"/>
      <c r="FN28" s="400" t="n"/>
      <c r="FO28" s="400" t="n"/>
      <c r="FP28" s="400" t="n"/>
      <c r="FQ28" s="400" t="n"/>
      <c r="FR28" s="400" t="n"/>
      <c r="FS28" s="400" t="n"/>
      <c r="FT28" s="400" t="n"/>
      <c r="FU28" s="400" t="n"/>
      <c r="FV28" s="400" t="n"/>
      <c r="FW28" s="400" t="n"/>
      <c r="FX28" s="400" t="n"/>
      <c r="FY28" s="400" t="n"/>
      <c r="FZ28" s="400" t="n"/>
      <c r="GA28" s="400" t="n"/>
      <c r="GB28" s="400" t="n"/>
      <c r="GC28" s="400" t="n"/>
      <c r="GD28" s="400" t="n"/>
      <c r="GE28" s="400" t="n"/>
      <c r="GF28" s="400" t="n"/>
      <c r="GG28" s="400" t="n"/>
      <c r="GH28" s="401" t="n"/>
      <c r="GI28" s="1" t="n"/>
    </row>
    <row r="29" hidden="1" outlineLevel="1">
      <c r="A29" s="1" t="n"/>
      <c r="B29" s="1" t="n"/>
      <c r="C29" s="251">
        <f>IF($E29="custom",MonthlyCF!C29,"")</f>
        <v/>
      </c>
      <c r="D29" s="14">
        <f>IF($E29="custom",MonthlyCF!D29,"")</f>
        <v/>
      </c>
      <c r="E29" s="398">
        <f>MonthlyCF!K29</f>
        <v/>
      </c>
      <c r="F29" s="958">
        <f>IFERROR(INDEX($J$8:$GH$8,MATCH(G211,$J$6:$GH$6,0)),"")</f>
        <v/>
      </c>
      <c r="G29" s="958">
        <f>IFERROR(INDEX($J$8:$GH$8,MATCH(H211,$J$6:$GH$6,0)),"")</f>
        <v/>
      </c>
      <c r="H29" s="87">
        <f>SUM(J29:GH29)</f>
        <v/>
      </c>
      <c r="I29" s="87">
        <f>IF(E29="custom",D29-H29,"")</f>
        <v/>
      </c>
      <c r="J29" s="400" t="n"/>
      <c r="K29" s="400" t="n"/>
      <c r="L29" s="400" t="n"/>
      <c r="M29" s="400" t="n"/>
      <c r="N29" s="400" t="n"/>
      <c r="O29" s="400" t="n"/>
      <c r="P29" s="400" t="n"/>
      <c r="Q29" s="400" t="n"/>
      <c r="R29" s="400" t="n"/>
      <c r="S29" s="400" t="n"/>
      <c r="T29" s="400" t="n"/>
      <c r="U29" s="400" t="n"/>
      <c r="V29" s="400" t="n"/>
      <c r="W29" s="400" t="n"/>
      <c r="X29" s="400" t="n"/>
      <c r="Y29" s="400" t="n"/>
      <c r="Z29" s="400" t="n"/>
      <c r="AA29" s="400" t="n"/>
      <c r="AB29" s="400" t="n"/>
      <c r="AC29" s="400" t="n"/>
      <c r="AD29" s="400" t="n"/>
      <c r="AE29" s="400" t="n"/>
      <c r="AF29" s="400" t="n"/>
      <c r="AG29" s="400" t="n"/>
      <c r="AH29" s="400" t="n"/>
      <c r="AI29" s="400" t="n"/>
      <c r="AJ29" s="400" t="n"/>
      <c r="AK29" s="400" t="n"/>
      <c r="AL29" s="400" t="n"/>
      <c r="AM29" s="400" t="n"/>
      <c r="AN29" s="400" t="n"/>
      <c r="AO29" s="400" t="n"/>
      <c r="AP29" s="400" t="n"/>
      <c r="AQ29" s="400" t="n"/>
      <c r="AR29" s="400" t="n"/>
      <c r="AS29" s="400" t="n"/>
      <c r="AT29" s="400" t="n"/>
      <c r="AU29" s="400" t="n"/>
      <c r="AV29" s="400" t="n"/>
      <c r="AW29" s="400" t="n"/>
      <c r="AX29" s="400" t="n"/>
      <c r="AY29" s="400" t="n"/>
      <c r="AZ29" s="400" t="n"/>
      <c r="BA29" s="400" t="n"/>
      <c r="BB29" s="400" t="n"/>
      <c r="BC29" s="400" t="n"/>
      <c r="BD29" s="400" t="n"/>
      <c r="BE29" s="400" t="n"/>
      <c r="BF29" s="400" t="n"/>
      <c r="BG29" s="400" t="n"/>
      <c r="BH29" s="400" t="n"/>
      <c r="BI29" s="400" t="n"/>
      <c r="BJ29" s="400" t="n"/>
      <c r="BK29" s="400" t="n"/>
      <c r="BL29" s="400" t="n"/>
      <c r="BM29" s="400" t="n"/>
      <c r="BN29" s="400" t="n"/>
      <c r="BO29" s="400" t="n"/>
      <c r="BP29" s="400" t="n"/>
      <c r="BQ29" s="400" t="n"/>
      <c r="BR29" s="400" t="n"/>
      <c r="BS29" s="400" t="n"/>
      <c r="BT29" s="400" t="n"/>
      <c r="BU29" s="400" t="n"/>
      <c r="BV29" s="400" t="n"/>
      <c r="BW29" s="400" t="n"/>
      <c r="BX29" s="400" t="n"/>
      <c r="BY29" s="400" t="n"/>
      <c r="BZ29" s="400" t="n"/>
      <c r="CA29" s="400" t="n"/>
      <c r="CB29" s="400" t="n"/>
      <c r="CC29" s="400" t="n"/>
      <c r="CD29" s="400" t="n"/>
      <c r="CE29" s="400" t="n"/>
      <c r="CF29" s="400" t="n"/>
      <c r="CG29" s="400" t="n"/>
      <c r="CH29" s="400" t="n"/>
      <c r="CI29" s="400" t="n"/>
      <c r="CJ29" s="400" t="n"/>
      <c r="CK29" s="400" t="n"/>
      <c r="CL29" s="400" t="n"/>
      <c r="CM29" s="400" t="n"/>
      <c r="CN29" s="400" t="n"/>
      <c r="CO29" s="400" t="n"/>
      <c r="CP29" s="400" t="n"/>
      <c r="CQ29" s="400" t="n"/>
      <c r="CR29" s="400" t="n"/>
      <c r="CS29" s="400" t="n"/>
      <c r="CT29" s="400" t="n"/>
      <c r="CU29" s="400" t="n"/>
      <c r="CV29" s="400" t="n"/>
      <c r="CW29" s="400" t="n"/>
      <c r="CX29" s="400" t="n"/>
      <c r="CY29" s="400" t="n"/>
      <c r="CZ29" s="400" t="n"/>
      <c r="DA29" s="400" t="n"/>
      <c r="DB29" s="400" t="n"/>
      <c r="DC29" s="400" t="n"/>
      <c r="DD29" s="400" t="n"/>
      <c r="DE29" s="400" t="n"/>
      <c r="DF29" s="400" t="n"/>
      <c r="DG29" s="400" t="n"/>
      <c r="DH29" s="400" t="n"/>
      <c r="DI29" s="400" t="n"/>
      <c r="DJ29" s="400" t="n"/>
      <c r="DK29" s="400" t="n"/>
      <c r="DL29" s="400" t="n"/>
      <c r="DM29" s="400" t="n"/>
      <c r="DN29" s="400" t="n"/>
      <c r="DO29" s="400" t="n"/>
      <c r="DP29" s="400" t="n"/>
      <c r="DQ29" s="400" t="n"/>
      <c r="DR29" s="400" t="n"/>
      <c r="DS29" s="400" t="n"/>
      <c r="DT29" s="400" t="n"/>
      <c r="DU29" s="400" t="n"/>
      <c r="DV29" s="400" t="n"/>
      <c r="DW29" s="400" t="n"/>
      <c r="DX29" s="400" t="n"/>
      <c r="DY29" s="400" t="n"/>
      <c r="DZ29" s="400" t="n"/>
      <c r="EA29" s="400" t="n"/>
      <c r="EB29" s="400" t="n"/>
      <c r="EC29" s="400" t="n"/>
      <c r="ED29" s="400" t="n"/>
      <c r="EE29" s="400" t="n"/>
      <c r="EF29" s="400" t="n"/>
      <c r="EG29" s="400" t="n"/>
      <c r="EH29" s="400" t="n"/>
      <c r="EI29" s="400" t="n"/>
      <c r="EJ29" s="400" t="n"/>
      <c r="EK29" s="400" t="n"/>
      <c r="EL29" s="400" t="n"/>
      <c r="EM29" s="400" t="n"/>
      <c r="EN29" s="400" t="n"/>
      <c r="EO29" s="400" t="n"/>
      <c r="EP29" s="400" t="n"/>
      <c r="EQ29" s="400" t="n"/>
      <c r="ER29" s="400" t="n"/>
      <c r="ES29" s="400" t="n"/>
      <c r="ET29" s="400" t="n"/>
      <c r="EU29" s="400" t="n"/>
      <c r="EV29" s="400" t="n"/>
      <c r="EW29" s="400" t="n"/>
      <c r="EX29" s="400" t="n"/>
      <c r="EY29" s="400" t="n"/>
      <c r="EZ29" s="400" t="n"/>
      <c r="FA29" s="400" t="n"/>
      <c r="FB29" s="400" t="n"/>
      <c r="FC29" s="400" t="n"/>
      <c r="FD29" s="400" t="n"/>
      <c r="FE29" s="400" t="n"/>
      <c r="FF29" s="400" t="n"/>
      <c r="FG29" s="400" t="n"/>
      <c r="FH29" s="400" t="n"/>
      <c r="FI29" s="400" t="n"/>
      <c r="FJ29" s="400" t="n"/>
      <c r="FK29" s="400" t="n"/>
      <c r="FL29" s="400" t="n"/>
      <c r="FM29" s="400" t="n"/>
      <c r="FN29" s="400" t="n"/>
      <c r="FO29" s="400" t="n"/>
      <c r="FP29" s="400" t="n"/>
      <c r="FQ29" s="400" t="n"/>
      <c r="FR29" s="400" t="n"/>
      <c r="FS29" s="400" t="n"/>
      <c r="FT29" s="400" t="n"/>
      <c r="FU29" s="400" t="n"/>
      <c r="FV29" s="400" t="n"/>
      <c r="FW29" s="400" t="n"/>
      <c r="FX29" s="400" t="n"/>
      <c r="FY29" s="400" t="n"/>
      <c r="FZ29" s="400" t="n"/>
      <c r="GA29" s="400" t="n"/>
      <c r="GB29" s="400" t="n"/>
      <c r="GC29" s="400" t="n"/>
      <c r="GD29" s="400" t="n"/>
      <c r="GE29" s="400" t="n"/>
      <c r="GF29" s="400" t="n"/>
      <c r="GG29" s="400" t="n"/>
      <c r="GH29" s="401" t="n"/>
      <c r="GI29" s="1" t="n"/>
    </row>
    <row r="30" hidden="1" outlineLevel="1">
      <c r="A30" s="1" t="n"/>
      <c r="B30" s="1" t="n"/>
      <c r="C30" s="251">
        <f>IF($E30="custom",MonthlyCF!C30,"")</f>
        <v/>
      </c>
      <c r="D30" s="14">
        <f>IF($E30="custom",MonthlyCF!D30,"")</f>
        <v/>
      </c>
      <c r="E30" s="398">
        <f>MonthlyCF!K30</f>
        <v/>
      </c>
      <c r="F30" s="958">
        <f>IFERROR(INDEX($J$8:$GH$8,MATCH(G212,$J$6:$GH$6,0)),"")</f>
        <v/>
      </c>
      <c r="G30" s="958">
        <f>IFERROR(INDEX($J$8:$GH$8,MATCH(H212,$J$6:$GH$6,0)),"")</f>
        <v/>
      </c>
      <c r="H30" s="87">
        <f>SUM(J30:GH30)</f>
        <v/>
      </c>
      <c r="I30" s="87">
        <f>IF(E30="custom",D30-H30,"")</f>
        <v/>
      </c>
      <c r="J30" s="400" t="n"/>
      <c r="K30" s="400" t="n"/>
      <c r="L30" s="400" t="n"/>
      <c r="M30" s="400" t="n"/>
      <c r="N30" s="400" t="n"/>
      <c r="O30" s="400" t="n"/>
      <c r="P30" s="400" t="n"/>
      <c r="Q30" s="400" t="n"/>
      <c r="R30" s="400" t="n"/>
      <c r="S30" s="400" t="n"/>
      <c r="T30" s="400" t="n"/>
      <c r="U30" s="400" t="n"/>
      <c r="V30" s="400" t="n"/>
      <c r="W30" s="400" t="n"/>
      <c r="X30" s="400" t="n"/>
      <c r="Y30" s="400" t="n"/>
      <c r="Z30" s="400" t="n"/>
      <c r="AA30" s="400" t="n"/>
      <c r="AB30" s="400" t="n"/>
      <c r="AC30" s="400" t="n"/>
      <c r="AD30" s="400" t="n"/>
      <c r="AE30" s="400" t="n"/>
      <c r="AF30" s="400" t="n"/>
      <c r="AG30" s="400" t="n"/>
      <c r="AH30" s="400" t="n"/>
      <c r="AI30" s="400" t="n"/>
      <c r="AJ30" s="400" t="n"/>
      <c r="AK30" s="400" t="n"/>
      <c r="AL30" s="400" t="n"/>
      <c r="AM30" s="400" t="n"/>
      <c r="AN30" s="400" t="n"/>
      <c r="AO30" s="400" t="n"/>
      <c r="AP30" s="400" t="n"/>
      <c r="AQ30" s="400" t="n"/>
      <c r="AR30" s="400" t="n"/>
      <c r="AS30" s="400" t="n"/>
      <c r="AT30" s="400" t="n"/>
      <c r="AU30" s="400" t="n"/>
      <c r="AV30" s="400" t="n"/>
      <c r="AW30" s="400" t="n"/>
      <c r="AX30" s="400" t="n"/>
      <c r="AY30" s="400" t="n"/>
      <c r="AZ30" s="400" t="n"/>
      <c r="BA30" s="400" t="n"/>
      <c r="BB30" s="400" t="n"/>
      <c r="BC30" s="400" t="n"/>
      <c r="BD30" s="400" t="n"/>
      <c r="BE30" s="400" t="n"/>
      <c r="BF30" s="400" t="n"/>
      <c r="BG30" s="400" t="n"/>
      <c r="BH30" s="400" t="n"/>
      <c r="BI30" s="400" t="n"/>
      <c r="BJ30" s="400" t="n"/>
      <c r="BK30" s="400" t="n"/>
      <c r="BL30" s="400" t="n"/>
      <c r="BM30" s="400" t="n"/>
      <c r="BN30" s="400" t="n"/>
      <c r="BO30" s="400" t="n"/>
      <c r="BP30" s="400" t="n"/>
      <c r="BQ30" s="400" t="n"/>
      <c r="BR30" s="400" t="n"/>
      <c r="BS30" s="400" t="n"/>
      <c r="BT30" s="400" t="n"/>
      <c r="BU30" s="400" t="n"/>
      <c r="BV30" s="400" t="n"/>
      <c r="BW30" s="400" t="n"/>
      <c r="BX30" s="400" t="n"/>
      <c r="BY30" s="400" t="n"/>
      <c r="BZ30" s="400" t="n"/>
      <c r="CA30" s="400" t="n"/>
      <c r="CB30" s="400" t="n"/>
      <c r="CC30" s="400" t="n"/>
      <c r="CD30" s="400" t="n"/>
      <c r="CE30" s="400" t="n"/>
      <c r="CF30" s="400" t="n"/>
      <c r="CG30" s="400" t="n"/>
      <c r="CH30" s="400" t="n"/>
      <c r="CI30" s="400" t="n"/>
      <c r="CJ30" s="400" t="n"/>
      <c r="CK30" s="400" t="n"/>
      <c r="CL30" s="400" t="n"/>
      <c r="CM30" s="400" t="n"/>
      <c r="CN30" s="400" t="n"/>
      <c r="CO30" s="400" t="n"/>
      <c r="CP30" s="400" t="n"/>
      <c r="CQ30" s="400" t="n"/>
      <c r="CR30" s="400" t="n"/>
      <c r="CS30" s="400" t="n"/>
      <c r="CT30" s="400" t="n"/>
      <c r="CU30" s="400" t="n"/>
      <c r="CV30" s="400" t="n"/>
      <c r="CW30" s="400" t="n"/>
      <c r="CX30" s="400" t="n"/>
      <c r="CY30" s="400" t="n"/>
      <c r="CZ30" s="400" t="n"/>
      <c r="DA30" s="400" t="n"/>
      <c r="DB30" s="400" t="n"/>
      <c r="DC30" s="400" t="n"/>
      <c r="DD30" s="400" t="n"/>
      <c r="DE30" s="400" t="n"/>
      <c r="DF30" s="400" t="n"/>
      <c r="DG30" s="400" t="n"/>
      <c r="DH30" s="400" t="n"/>
      <c r="DI30" s="400" t="n"/>
      <c r="DJ30" s="400" t="n"/>
      <c r="DK30" s="400" t="n"/>
      <c r="DL30" s="400" t="n"/>
      <c r="DM30" s="400" t="n"/>
      <c r="DN30" s="400" t="n"/>
      <c r="DO30" s="400" t="n"/>
      <c r="DP30" s="400" t="n"/>
      <c r="DQ30" s="400" t="n"/>
      <c r="DR30" s="400" t="n"/>
      <c r="DS30" s="400" t="n"/>
      <c r="DT30" s="400" t="n"/>
      <c r="DU30" s="400" t="n"/>
      <c r="DV30" s="400" t="n"/>
      <c r="DW30" s="400" t="n"/>
      <c r="DX30" s="400" t="n"/>
      <c r="DY30" s="400" t="n"/>
      <c r="DZ30" s="400" t="n"/>
      <c r="EA30" s="400" t="n"/>
      <c r="EB30" s="400" t="n"/>
      <c r="EC30" s="400" t="n"/>
      <c r="ED30" s="400" t="n"/>
      <c r="EE30" s="400" t="n"/>
      <c r="EF30" s="400" t="n"/>
      <c r="EG30" s="400" t="n"/>
      <c r="EH30" s="400" t="n"/>
      <c r="EI30" s="400" t="n"/>
      <c r="EJ30" s="400" t="n"/>
      <c r="EK30" s="400" t="n"/>
      <c r="EL30" s="400" t="n"/>
      <c r="EM30" s="400" t="n"/>
      <c r="EN30" s="400" t="n"/>
      <c r="EO30" s="400" t="n"/>
      <c r="EP30" s="400" t="n"/>
      <c r="EQ30" s="400" t="n"/>
      <c r="ER30" s="400" t="n"/>
      <c r="ES30" s="400" t="n"/>
      <c r="ET30" s="400" t="n"/>
      <c r="EU30" s="400" t="n"/>
      <c r="EV30" s="400" t="n"/>
      <c r="EW30" s="400" t="n"/>
      <c r="EX30" s="400" t="n"/>
      <c r="EY30" s="400" t="n"/>
      <c r="EZ30" s="400" t="n"/>
      <c r="FA30" s="400" t="n"/>
      <c r="FB30" s="400" t="n"/>
      <c r="FC30" s="400" t="n"/>
      <c r="FD30" s="400" t="n"/>
      <c r="FE30" s="400" t="n"/>
      <c r="FF30" s="400" t="n"/>
      <c r="FG30" s="400" t="n"/>
      <c r="FH30" s="400" t="n"/>
      <c r="FI30" s="400" t="n"/>
      <c r="FJ30" s="400" t="n"/>
      <c r="FK30" s="400" t="n"/>
      <c r="FL30" s="400" t="n"/>
      <c r="FM30" s="400" t="n"/>
      <c r="FN30" s="400" t="n"/>
      <c r="FO30" s="400" t="n"/>
      <c r="FP30" s="400" t="n"/>
      <c r="FQ30" s="400" t="n"/>
      <c r="FR30" s="400" t="n"/>
      <c r="FS30" s="400" t="n"/>
      <c r="FT30" s="400" t="n"/>
      <c r="FU30" s="400" t="n"/>
      <c r="FV30" s="400" t="n"/>
      <c r="FW30" s="400" t="n"/>
      <c r="FX30" s="400" t="n"/>
      <c r="FY30" s="400" t="n"/>
      <c r="FZ30" s="400" t="n"/>
      <c r="GA30" s="400" t="n"/>
      <c r="GB30" s="400" t="n"/>
      <c r="GC30" s="400" t="n"/>
      <c r="GD30" s="400" t="n"/>
      <c r="GE30" s="400" t="n"/>
      <c r="GF30" s="400" t="n"/>
      <c r="GG30" s="400" t="n"/>
      <c r="GH30" s="401" t="n"/>
      <c r="GI30" s="1" t="n"/>
    </row>
    <row r="31" hidden="1" outlineLevel="1">
      <c r="A31" s="1" t="n"/>
      <c r="B31" s="1" t="n"/>
      <c r="C31" s="251">
        <f>IF($E31="custom",MonthlyCF!C31,"")</f>
        <v/>
      </c>
      <c r="D31" s="14">
        <f>IF($E31="custom",MonthlyCF!D31,"")</f>
        <v/>
      </c>
      <c r="E31" s="398">
        <f>MonthlyCF!K31</f>
        <v/>
      </c>
      <c r="F31" s="958">
        <f>IFERROR(INDEX($J$8:$GH$8,MATCH(G213,$J$6:$GH$6,0)),"")</f>
        <v/>
      </c>
      <c r="G31" s="958">
        <f>IFERROR(INDEX($J$8:$GH$8,MATCH(H213,$J$6:$GH$6,0)),"")</f>
        <v/>
      </c>
      <c r="H31" s="87">
        <f>SUM(J31:GH31)</f>
        <v/>
      </c>
      <c r="I31" s="87">
        <f>IF(E31="custom",D31-H31,"")</f>
        <v/>
      </c>
      <c r="J31" s="400" t="n"/>
      <c r="K31" s="400" t="n"/>
      <c r="L31" s="400" t="n"/>
      <c r="M31" s="400" t="n"/>
      <c r="N31" s="400" t="n"/>
      <c r="O31" s="400" t="n"/>
      <c r="P31" s="400" t="n"/>
      <c r="Q31" s="400" t="n"/>
      <c r="R31" s="400" t="n"/>
      <c r="S31" s="400" t="n"/>
      <c r="T31" s="400" t="n"/>
      <c r="U31" s="400" t="n"/>
      <c r="V31" s="400" t="n"/>
      <c r="W31" s="400" t="n"/>
      <c r="X31" s="400" t="n"/>
      <c r="Y31" s="400" t="n"/>
      <c r="Z31" s="400" t="n"/>
      <c r="AA31" s="400" t="n"/>
      <c r="AB31" s="400" t="n"/>
      <c r="AC31" s="400" t="n"/>
      <c r="AD31" s="400" t="n"/>
      <c r="AE31" s="400" t="n"/>
      <c r="AF31" s="400" t="n"/>
      <c r="AG31" s="400" t="n"/>
      <c r="AH31" s="400" t="n"/>
      <c r="AI31" s="400" t="n"/>
      <c r="AJ31" s="400" t="n"/>
      <c r="AK31" s="400" t="n"/>
      <c r="AL31" s="400" t="n"/>
      <c r="AM31" s="400" t="n"/>
      <c r="AN31" s="400" t="n"/>
      <c r="AO31" s="400" t="n"/>
      <c r="AP31" s="400" t="n"/>
      <c r="AQ31" s="400" t="n"/>
      <c r="AR31" s="400" t="n"/>
      <c r="AS31" s="400" t="n"/>
      <c r="AT31" s="400" t="n"/>
      <c r="AU31" s="400" t="n"/>
      <c r="AV31" s="400" t="n"/>
      <c r="AW31" s="400" t="n"/>
      <c r="AX31" s="400" t="n"/>
      <c r="AY31" s="400" t="n"/>
      <c r="AZ31" s="400" t="n"/>
      <c r="BA31" s="400" t="n"/>
      <c r="BB31" s="400" t="n"/>
      <c r="BC31" s="400" t="n"/>
      <c r="BD31" s="400" t="n"/>
      <c r="BE31" s="400" t="n"/>
      <c r="BF31" s="400" t="n"/>
      <c r="BG31" s="400" t="n"/>
      <c r="BH31" s="400" t="n"/>
      <c r="BI31" s="400" t="n"/>
      <c r="BJ31" s="400" t="n"/>
      <c r="BK31" s="400" t="n"/>
      <c r="BL31" s="400" t="n"/>
      <c r="BM31" s="400" t="n"/>
      <c r="BN31" s="400" t="n"/>
      <c r="BO31" s="400" t="n"/>
      <c r="BP31" s="400" t="n"/>
      <c r="BQ31" s="400" t="n"/>
      <c r="BR31" s="400" t="n"/>
      <c r="BS31" s="400" t="n"/>
      <c r="BT31" s="400" t="n"/>
      <c r="BU31" s="400" t="n"/>
      <c r="BV31" s="400" t="n"/>
      <c r="BW31" s="400" t="n"/>
      <c r="BX31" s="400" t="n"/>
      <c r="BY31" s="400" t="n"/>
      <c r="BZ31" s="400" t="n"/>
      <c r="CA31" s="400" t="n"/>
      <c r="CB31" s="400" t="n"/>
      <c r="CC31" s="400" t="n"/>
      <c r="CD31" s="400" t="n"/>
      <c r="CE31" s="400" t="n"/>
      <c r="CF31" s="400" t="n"/>
      <c r="CG31" s="400" t="n"/>
      <c r="CH31" s="400" t="n"/>
      <c r="CI31" s="400" t="n"/>
      <c r="CJ31" s="400" t="n"/>
      <c r="CK31" s="400" t="n"/>
      <c r="CL31" s="400" t="n"/>
      <c r="CM31" s="400" t="n"/>
      <c r="CN31" s="400" t="n"/>
      <c r="CO31" s="400" t="n"/>
      <c r="CP31" s="400" t="n"/>
      <c r="CQ31" s="400" t="n"/>
      <c r="CR31" s="400" t="n"/>
      <c r="CS31" s="400" t="n"/>
      <c r="CT31" s="400" t="n"/>
      <c r="CU31" s="400" t="n"/>
      <c r="CV31" s="400" t="n"/>
      <c r="CW31" s="400" t="n"/>
      <c r="CX31" s="400" t="n"/>
      <c r="CY31" s="400" t="n"/>
      <c r="CZ31" s="400" t="n"/>
      <c r="DA31" s="400" t="n"/>
      <c r="DB31" s="400" t="n"/>
      <c r="DC31" s="400" t="n"/>
      <c r="DD31" s="400" t="n"/>
      <c r="DE31" s="400" t="n"/>
      <c r="DF31" s="400" t="n"/>
      <c r="DG31" s="400" t="n"/>
      <c r="DH31" s="400" t="n"/>
      <c r="DI31" s="400" t="n"/>
      <c r="DJ31" s="400" t="n"/>
      <c r="DK31" s="400" t="n"/>
      <c r="DL31" s="400" t="n"/>
      <c r="DM31" s="400" t="n"/>
      <c r="DN31" s="400" t="n"/>
      <c r="DO31" s="400" t="n"/>
      <c r="DP31" s="400" t="n"/>
      <c r="DQ31" s="400" t="n"/>
      <c r="DR31" s="400" t="n"/>
      <c r="DS31" s="400" t="n"/>
      <c r="DT31" s="400" t="n"/>
      <c r="DU31" s="400" t="n"/>
      <c r="DV31" s="400" t="n"/>
      <c r="DW31" s="400" t="n"/>
      <c r="DX31" s="400" t="n"/>
      <c r="DY31" s="400" t="n"/>
      <c r="DZ31" s="400" t="n"/>
      <c r="EA31" s="400" t="n"/>
      <c r="EB31" s="400" t="n"/>
      <c r="EC31" s="400" t="n"/>
      <c r="ED31" s="400" t="n"/>
      <c r="EE31" s="400" t="n"/>
      <c r="EF31" s="400" t="n"/>
      <c r="EG31" s="400" t="n"/>
      <c r="EH31" s="400" t="n"/>
      <c r="EI31" s="400" t="n"/>
      <c r="EJ31" s="400" t="n"/>
      <c r="EK31" s="400" t="n"/>
      <c r="EL31" s="400" t="n"/>
      <c r="EM31" s="400" t="n"/>
      <c r="EN31" s="400" t="n"/>
      <c r="EO31" s="400" t="n"/>
      <c r="EP31" s="400" t="n"/>
      <c r="EQ31" s="400" t="n"/>
      <c r="ER31" s="400" t="n"/>
      <c r="ES31" s="400" t="n"/>
      <c r="ET31" s="400" t="n"/>
      <c r="EU31" s="400" t="n"/>
      <c r="EV31" s="400" t="n"/>
      <c r="EW31" s="400" t="n"/>
      <c r="EX31" s="400" t="n"/>
      <c r="EY31" s="400" t="n"/>
      <c r="EZ31" s="400" t="n"/>
      <c r="FA31" s="400" t="n"/>
      <c r="FB31" s="400" t="n"/>
      <c r="FC31" s="400" t="n"/>
      <c r="FD31" s="400" t="n"/>
      <c r="FE31" s="400" t="n"/>
      <c r="FF31" s="400" t="n"/>
      <c r="FG31" s="400" t="n"/>
      <c r="FH31" s="400" t="n"/>
      <c r="FI31" s="400" t="n"/>
      <c r="FJ31" s="400" t="n"/>
      <c r="FK31" s="400" t="n"/>
      <c r="FL31" s="400" t="n"/>
      <c r="FM31" s="400" t="n"/>
      <c r="FN31" s="400" t="n"/>
      <c r="FO31" s="400" t="n"/>
      <c r="FP31" s="400" t="n"/>
      <c r="FQ31" s="400" t="n"/>
      <c r="FR31" s="400" t="n"/>
      <c r="FS31" s="400" t="n"/>
      <c r="FT31" s="400" t="n"/>
      <c r="FU31" s="400" t="n"/>
      <c r="FV31" s="400" t="n"/>
      <c r="FW31" s="400" t="n"/>
      <c r="FX31" s="400" t="n"/>
      <c r="FY31" s="400" t="n"/>
      <c r="FZ31" s="400" t="n"/>
      <c r="GA31" s="400" t="n"/>
      <c r="GB31" s="400" t="n"/>
      <c r="GC31" s="400" t="n"/>
      <c r="GD31" s="400" t="n"/>
      <c r="GE31" s="400" t="n"/>
      <c r="GF31" s="400" t="n"/>
      <c r="GG31" s="400" t="n"/>
      <c r="GH31" s="401" t="n"/>
      <c r="GI31" s="1" t="n"/>
    </row>
    <row r="32" hidden="1" outlineLevel="1">
      <c r="A32" s="1" t="n"/>
      <c r="B32" s="1" t="n"/>
      <c r="C32" s="251">
        <f>IF($E32="custom",MonthlyCF!C32,"")</f>
        <v/>
      </c>
      <c r="D32" s="14">
        <f>IF($E32="custom",MonthlyCF!D32,"")</f>
        <v/>
      </c>
      <c r="E32" s="398">
        <f>MonthlyCF!K32</f>
        <v/>
      </c>
      <c r="F32" s="958">
        <f>IFERROR(INDEX($J$8:$GH$8,MATCH(G214,$J$6:$GH$6,0)),"")</f>
        <v/>
      </c>
      <c r="G32" s="958">
        <f>IFERROR(INDEX($J$8:$GH$8,MATCH(H214,$J$6:$GH$6,0)),"")</f>
        <v/>
      </c>
      <c r="H32" s="87">
        <f>SUM(J32:GH32)</f>
        <v/>
      </c>
      <c r="I32" s="87">
        <f>IF(E32="custom",D32-H32,"")</f>
        <v/>
      </c>
      <c r="J32" s="400" t="n"/>
      <c r="K32" s="400" t="n"/>
      <c r="L32" s="400" t="n"/>
      <c r="M32" s="400" t="n"/>
      <c r="N32" s="400" t="n"/>
      <c r="O32" s="400" t="n"/>
      <c r="P32" s="400" t="n"/>
      <c r="Q32" s="400" t="n"/>
      <c r="R32" s="400" t="n"/>
      <c r="S32" s="400" t="n"/>
      <c r="T32" s="400" t="n"/>
      <c r="U32" s="400" t="n"/>
      <c r="V32" s="400" t="n"/>
      <c r="W32" s="400" t="n"/>
      <c r="X32" s="400" t="n"/>
      <c r="Y32" s="400" t="n"/>
      <c r="Z32" s="400" t="n"/>
      <c r="AA32" s="400" t="n"/>
      <c r="AB32" s="400" t="n"/>
      <c r="AC32" s="400" t="n"/>
      <c r="AD32" s="400" t="n"/>
      <c r="AE32" s="400" t="n"/>
      <c r="AF32" s="400" t="n"/>
      <c r="AG32" s="400" t="n"/>
      <c r="AH32" s="400" t="n"/>
      <c r="AI32" s="400" t="n"/>
      <c r="AJ32" s="400" t="n"/>
      <c r="AK32" s="400" t="n"/>
      <c r="AL32" s="400" t="n"/>
      <c r="AM32" s="400" t="n"/>
      <c r="AN32" s="400" t="n"/>
      <c r="AO32" s="400" t="n"/>
      <c r="AP32" s="400" t="n"/>
      <c r="AQ32" s="400" t="n"/>
      <c r="AR32" s="400" t="n"/>
      <c r="AS32" s="400" t="n"/>
      <c r="AT32" s="400" t="n"/>
      <c r="AU32" s="400" t="n"/>
      <c r="AV32" s="400" t="n"/>
      <c r="AW32" s="400" t="n"/>
      <c r="AX32" s="400" t="n"/>
      <c r="AY32" s="400" t="n"/>
      <c r="AZ32" s="400" t="n"/>
      <c r="BA32" s="400" t="n"/>
      <c r="BB32" s="400" t="n"/>
      <c r="BC32" s="400" t="n"/>
      <c r="BD32" s="400" t="n"/>
      <c r="BE32" s="400" t="n"/>
      <c r="BF32" s="400" t="n"/>
      <c r="BG32" s="400" t="n"/>
      <c r="BH32" s="400" t="n"/>
      <c r="BI32" s="400" t="n"/>
      <c r="BJ32" s="400" t="n"/>
      <c r="BK32" s="400" t="n"/>
      <c r="BL32" s="400" t="n"/>
      <c r="BM32" s="400" t="n"/>
      <c r="BN32" s="400" t="n"/>
      <c r="BO32" s="400" t="n"/>
      <c r="BP32" s="400" t="n"/>
      <c r="BQ32" s="400" t="n"/>
      <c r="BR32" s="400" t="n"/>
      <c r="BS32" s="400" t="n"/>
      <c r="BT32" s="400" t="n"/>
      <c r="BU32" s="400" t="n"/>
      <c r="BV32" s="400" t="n"/>
      <c r="BW32" s="400" t="n"/>
      <c r="BX32" s="400" t="n"/>
      <c r="BY32" s="400" t="n"/>
      <c r="BZ32" s="400" t="n"/>
      <c r="CA32" s="400" t="n"/>
      <c r="CB32" s="400" t="n"/>
      <c r="CC32" s="400" t="n"/>
      <c r="CD32" s="400" t="n"/>
      <c r="CE32" s="400" t="n"/>
      <c r="CF32" s="400" t="n"/>
      <c r="CG32" s="400" t="n"/>
      <c r="CH32" s="400" t="n"/>
      <c r="CI32" s="400" t="n"/>
      <c r="CJ32" s="400" t="n"/>
      <c r="CK32" s="400" t="n"/>
      <c r="CL32" s="400" t="n"/>
      <c r="CM32" s="400" t="n"/>
      <c r="CN32" s="400" t="n"/>
      <c r="CO32" s="400" t="n"/>
      <c r="CP32" s="400" t="n"/>
      <c r="CQ32" s="400" t="n"/>
      <c r="CR32" s="400" t="n"/>
      <c r="CS32" s="400" t="n"/>
      <c r="CT32" s="400" t="n"/>
      <c r="CU32" s="400" t="n"/>
      <c r="CV32" s="400" t="n"/>
      <c r="CW32" s="400" t="n"/>
      <c r="CX32" s="400" t="n"/>
      <c r="CY32" s="400" t="n"/>
      <c r="CZ32" s="400" t="n"/>
      <c r="DA32" s="400" t="n"/>
      <c r="DB32" s="400" t="n"/>
      <c r="DC32" s="400" t="n"/>
      <c r="DD32" s="400" t="n"/>
      <c r="DE32" s="400" t="n"/>
      <c r="DF32" s="400" t="n"/>
      <c r="DG32" s="400" t="n"/>
      <c r="DH32" s="400" t="n"/>
      <c r="DI32" s="400" t="n"/>
      <c r="DJ32" s="400" t="n"/>
      <c r="DK32" s="400" t="n"/>
      <c r="DL32" s="400" t="n"/>
      <c r="DM32" s="400" t="n"/>
      <c r="DN32" s="400" t="n"/>
      <c r="DO32" s="400" t="n"/>
      <c r="DP32" s="400" t="n"/>
      <c r="DQ32" s="400" t="n"/>
      <c r="DR32" s="400" t="n"/>
      <c r="DS32" s="400" t="n"/>
      <c r="DT32" s="400" t="n"/>
      <c r="DU32" s="400" t="n"/>
      <c r="DV32" s="400" t="n"/>
      <c r="DW32" s="400" t="n"/>
      <c r="DX32" s="400" t="n"/>
      <c r="DY32" s="400" t="n"/>
      <c r="DZ32" s="400" t="n"/>
      <c r="EA32" s="400" t="n"/>
      <c r="EB32" s="400" t="n"/>
      <c r="EC32" s="400" t="n"/>
      <c r="ED32" s="400" t="n"/>
      <c r="EE32" s="400" t="n"/>
      <c r="EF32" s="400" t="n"/>
      <c r="EG32" s="400" t="n"/>
      <c r="EH32" s="400" t="n"/>
      <c r="EI32" s="400" t="n"/>
      <c r="EJ32" s="400" t="n"/>
      <c r="EK32" s="400" t="n"/>
      <c r="EL32" s="400" t="n"/>
      <c r="EM32" s="400" t="n"/>
      <c r="EN32" s="400" t="n"/>
      <c r="EO32" s="400" t="n"/>
      <c r="EP32" s="400" t="n"/>
      <c r="EQ32" s="400" t="n"/>
      <c r="ER32" s="400" t="n"/>
      <c r="ES32" s="400" t="n"/>
      <c r="ET32" s="400" t="n"/>
      <c r="EU32" s="400" t="n"/>
      <c r="EV32" s="400" t="n"/>
      <c r="EW32" s="400" t="n"/>
      <c r="EX32" s="400" t="n"/>
      <c r="EY32" s="400" t="n"/>
      <c r="EZ32" s="400" t="n"/>
      <c r="FA32" s="400" t="n"/>
      <c r="FB32" s="400" t="n"/>
      <c r="FC32" s="400" t="n"/>
      <c r="FD32" s="400" t="n"/>
      <c r="FE32" s="400" t="n"/>
      <c r="FF32" s="400" t="n"/>
      <c r="FG32" s="400" t="n"/>
      <c r="FH32" s="400" t="n"/>
      <c r="FI32" s="400" t="n"/>
      <c r="FJ32" s="400" t="n"/>
      <c r="FK32" s="400" t="n"/>
      <c r="FL32" s="400" t="n"/>
      <c r="FM32" s="400" t="n"/>
      <c r="FN32" s="400" t="n"/>
      <c r="FO32" s="400" t="n"/>
      <c r="FP32" s="400" t="n"/>
      <c r="FQ32" s="400" t="n"/>
      <c r="FR32" s="400" t="n"/>
      <c r="FS32" s="400" t="n"/>
      <c r="FT32" s="400" t="n"/>
      <c r="FU32" s="400" t="n"/>
      <c r="FV32" s="400" t="n"/>
      <c r="FW32" s="400" t="n"/>
      <c r="FX32" s="400" t="n"/>
      <c r="FY32" s="400" t="n"/>
      <c r="FZ32" s="400" t="n"/>
      <c r="GA32" s="400" t="n"/>
      <c r="GB32" s="400" t="n"/>
      <c r="GC32" s="400" t="n"/>
      <c r="GD32" s="400" t="n"/>
      <c r="GE32" s="400" t="n"/>
      <c r="GF32" s="400" t="n"/>
      <c r="GG32" s="400" t="n"/>
      <c r="GH32" s="401" t="n"/>
      <c r="GI32" s="1" t="n"/>
    </row>
    <row r="33" hidden="1" outlineLevel="1">
      <c r="A33" s="1" t="n"/>
      <c r="B33" s="1" t="n"/>
      <c r="C33" s="251">
        <f>IF($E33="custom",MonthlyCF!C33,"")</f>
        <v/>
      </c>
      <c r="D33" s="14">
        <f>IF($E33="custom",MonthlyCF!D33,"")</f>
        <v/>
      </c>
      <c r="E33" s="398">
        <f>MonthlyCF!K33</f>
        <v/>
      </c>
      <c r="F33" s="958">
        <f>IFERROR(INDEX($J$8:$GH$8,MATCH(G215,$J$6:$GH$6,0)),"")</f>
        <v/>
      </c>
      <c r="G33" s="958">
        <f>IFERROR(INDEX($J$8:$GH$8,MATCH(H215,$J$6:$GH$6,0)),"")</f>
        <v/>
      </c>
      <c r="H33" s="87">
        <f>SUM(J33:GH33)</f>
        <v/>
      </c>
      <c r="I33" s="87">
        <f>IF(E33="custom",D33-H33,"")</f>
        <v/>
      </c>
      <c r="J33" s="400" t="n"/>
      <c r="K33" s="400" t="n"/>
      <c r="L33" s="400" t="n"/>
      <c r="M33" s="400" t="n"/>
      <c r="N33" s="400" t="n"/>
      <c r="O33" s="400" t="n"/>
      <c r="P33" s="400" t="n"/>
      <c r="Q33" s="400" t="n"/>
      <c r="R33" s="400" t="n"/>
      <c r="S33" s="400" t="n"/>
      <c r="T33" s="400" t="n"/>
      <c r="U33" s="400" t="n"/>
      <c r="V33" s="400" t="n"/>
      <c r="W33" s="400" t="n"/>
      <c r="X33" s="400" t="n"/>
      <c r="Y33" s="400" t="n"/>
      <c r="Z33" s="400" t="n"/>
      <c r="AA33" s="400" t="n"/>
      <c r="AB33" s="400" t="n"/>
      <c r="AC33" s="400" t="n"/>
      <c r="AD33" s="400" t="n"/>
      <c r="AE33" s="400" t="n"/>
      <c r="AF33" s="400" t="n"/>
      <c r="AG33" s="400" t="n"/>
      <c r="AH33" s="400" t="n"/>
      <c r="AI33" s="400" t="n"/>
      <c r="AJ33" s="400" t="n"/>
      <c r="AK33" s="400" t="n"/>
      <c r="AL33" s="400" t="n"/>
      <c r="AM33" s="400" t="n"/>
      <c r="AN33" s="400" t="n"/>
      <c r="AO33" s="400" t="n"/>
      <c r="AP33" s="400" t="n"/>
      <c r="AQ33" s="400" t="n"/>
      <c r="AR33" s="400" t="n"/>
      <c r="AS33" s="400" t="n"/>
      <c r="AT33" s="400" t="n"/>
      <c r="AU33" s="400" t="n"/>
      <c r="AV33" s="400" t="n"/>
      <c r="AW33" s="400" t="n"/>
      <c r="AX33" s="400" t="n"/>
      <c r="AY33" s="400" t="n"/>
      <c r="AZ33" s="400" t="n"/>
      <c r="BA33" s="400" t="n"/>
      <c r="BB33" s="400" t="n"/>
      <c r="BC33" s="400" t="n"/>
      <c r="BD33" s="400" t="n"/>
      <c r="BE33" s="400" t="n"/>
      <c r="BF33" s="400" t="n"/>
      <c r="BG33" s="400" t="n"/>
      <c r="BH33" s="400" t="n"/>
      <c r="BI33" s="400" t="n"/>
      <c r="BJ33" s="400" t="n"/>
      <c r="BK33" s="400" t="n"/>
      <c r="BL33" s="400" t="n"/>
      <c r="BM33" s="400" t="n"/>
      <c r="BN33" s="400" t="n"/>
      <c r="BO33" s="400" t="n"/>
      <c r="BP33" s="400" t="n"/>
      <c r="BQ33" s="400" t="n"/>
      <c r="BR33" s="400" t="n"/>
      <c r="BS33" s="400" t="n"/>
      <c r="BT33" s="400" t="n"/>
      <c r="BU33" s="400" t="n"/>
      <c r="BV33" s="400" t="n"/>
      <c r="BW33" s="400" t="n"/>
      <c r="BX33" s="400" t="n"/>
      <c r="BY33" s="400" t="n"/>
      <c r="BZ33" s="400" t="n"/>
      <c r="CA33" s="400" t="n"/>
      <c r="CB33" s="400" t="n"/>
      <c r="CC33" s="400" t="n"/>
      <c r="CD33" s="400" t="n"/>
      <c r="CE33" s="400" t="n"/>
      <c r="CF33" s="400" t="n"/>
      <c r="CG33" s="400" t="n"/>
      <c r="CH33" s="400" t="n"/>
      <c r="CI33" s="400" t="n"/>
      <c r="CJ33" s="400" t="n"/>
      <c r="CK33" s="400" t="n"/>
      <c r="CL33" s="400" t="n"/>
      <c r="CM33" s="400" t="n"/>
      <c r="CN33" s="400" t="n"/>
      <c r="CO33" s="400" t="n"/>
      <c r="CP33" s="400" t="n"/>
      <c r="CQ33" s="400" t="n"/>
      <c r="CR33" s="400" t="n"/>
      <c r="CS33" s="400" t="n"/>
      <c r="CT33" s="400" t="n"/>
      <c r="CU33" s="400" t="n"/>
      <c r="CV33" s="400" t="n"/>
      <c r="CW33" s="400" t="n"/>
      <c r="CX33" s="400" t="n"/>
      <c r="CY33" s="400" t="n"/>
      <c r="CZ33" s="400" t="n"/>
      <c r="DA33" s="400" t="n"/>
      <c r="DB33" s="400" t="n"/>
      <c r="DC33" s="400" t="n"/>
      <c r="DD33" s="400" t="n"/>
      <c r="DE33" s="400" t="n"/>
      <c r="DF33" s="400" t="n"/>
      <c r="DG33" s="400" t="n"/>
      <c r="DH33" s="400" t="n"/>
      <c r="DI33" s="400" t="n"/>
      <c r="DJ33" s="400" t="n"/>
      <c r="DK33" s="400" t="n"/>
      <c r="DL33" s="400" t="n"/>
      <c r="DM33" s="400" t="n"/>
      <c r="DN33" s="400" t="n"/>
      <c r="DO33" s="400" t="n"/>
      <c r="DP33" s="400" t="n"/>
      <c r="DQ33" s="400" t="n"/>
      <c r="DR33" s="400" t="n"/>
      <c r="DS33" s="400" t="n"/>
      <c r="DT33" s="400" t="n"/>
      <c r="DU33" s="400" t="n"/>
      <c r="DV33" s="400" t="n"/>
      <c r="DW33" s="400" t="n"/>
      <c r="DX33" s="400" t="n"/>
      <c r="DY33" s="400" t="n"/>
      <c r="DZ33" s="400" t="n"/>
      <c r="EA33" s="400" t="n"/>
      <c r="EB33" s="400" t="n"/>
      <c r="EC33" s="400" t="n"/>
      <c r="ED33" s="400" t="n"/>
      <c r="EE33" s="400" t="n"/>
      <c r="EF33" s="400" t="n"/>
      <c r="EG33" s="400" t="n"/>
      <c r="EH33" s="400" t="n"/>
      <c r="EI33" s="400" t="n"/>
      <c r="EJ33" s="400" t="n"/>
      <c r="EK33" s="400" t="n"/>
      <c r="EL33" s="400" t="n"/>
      <c r="EM33" s="400" t="n"/>
      <c r="EN33" s="400" t="n"/>
      <c r="EO33" s="400" t="n"/>
      <c r="EP33" s="400" t="n"/>
      <c r="EQ33" s="400" t="n"/>
      <c r="ER33" s="400" t="n"/>
      <c r="ES33" s="400" t="n"/>
      <c r="ET33" s="400" t="n"/>
      <c r="EU33" s="400" t="n"/>
      <c r="EV33" s="400" t="n"/>
      <c r="EW33" s="400" t="n"/>
      <c r="EX33" s="400" t="n"/>
      <c r="EY33" s="400" t="n"/>
      <c r="EZ33" s="400" t="n"/>
      <c r="FA33" s="400" t="n"/>
      <c r="FB33" s="400" t="n"/>
      <c r="FC33" s="400" t="n"/>
      <c r="FD33" s="400" t="n"/>
      <c r="FE33" s="400" t="n"/>
      <c r="FF33" s="400" t="n"/>
      <c r="FG33" s="400" t="n"/>
      <c r="FH33" s="400" t="n"/>
      <c r="FI33" s="400" t="n"/>
      <c r="FJ33" s="400" t="n"/>
      <c r="FK33" s="400" t="n"/>
      <c r="FL33" s="400" t="n"/>
      <c r="FM33" s="400" t="n"/>
      <c r="FN33" s="400" t="n"/>
      <c r="FO33" s="400" t="n"/>
      <c r="FP33" s="400" t="n"/>
      <c r="FQ33" s="400" t="n"/>
      <c r="FR33" s="400" t="n"/>
      <c r="FS33" s="400" t="n"/>
      <c r="FT33" s="400" t="n"/>
      <c r="FU33" s="400" t="n"/>
      <c r="FV33" s="400" t="n"/>
      <c r="FW33" s="400" t="n"/>
      <c r="FX33" s="400" t="n"/>
      <c r="FY33" s="400" t="n"/>
      <c r="FZ33" s="400" t="n"/>
      <c r="GA33" s="400" t="n"/>
      <c r="GB33" s="400" t="n"/>
      <c r="GC33" s="400" t="n"/>
      <c r="GD33" s="400" t="n"/>
      <c r="GE33" s="400" t="n"/>
      <c r="GF33" s="400" t="n"/>
      <c r="GG33" s="400" t="n"/>
      <c r="GH33" s="401" t="n"/>
      <c r="GI33" s="1" t="n"/>
    </row>
    <row r="34" hidden="1" outlineLevel="1">
      <c r="A34" s="1" t="n"/>
      <c r="B34" s="1" t="n"/>
      <c r="C34" s="251">
        <f>IF($E34="custom",MonthlyCF!C34,"")</f>
        <v/>
      </c>
      <c r="D34" s="14">
        <f>IF($E34="custom",MonthlyCF!D34,"")</f>
        <v/>
      </c>
      <c r="E34" s="398">
        <f>MonthlyCF!K34</f>
        <v/>
      </c>
      <c r="F34" s="958">
        <f>IFERROR(INDEX($J$8:$GH$8,MATCH(G216,$J$6:$GH$6,0)),"")</f>
        <v/>
      </c>
      <c r="G34" s="958">
        <f>IFERROR(INDEX($J$8:$GH$8,MATCH(H216,$J$6:$GH$6,0)),"")</f>
        <v/>
      </c>
      <c r="H34" s="87">
        <f>SUM(J34:GH34)</f>
        <v/>
      </c>
      <c r="I34" s="87">
        <f>IF(E34="custom",D34-H34,"")</f>
        <v/>
      </c>
      <c r="J34" s="400" t="n"/>
      <c r="K34" s="400" t="n"/>
      <c r="L34" s="400" t="n"/>
      <c r="M34" s="400" t="n"/>
      <c r="N34" s="400" t="n"/>
      <c r="O34" s="400" t="n"/>
      <c r="P34" s="400" t="n"/>
      <c r="Q34" s="400" t="n"/>
      <c r="R34" s="400" t="n"/>
      <c r="S34" s="400" t="n"/>
      <c r="T34" s="400" t="n"/>
      <c r="U34" s="400" t="n"/>
      <c r="V34" s="400" t="n"/>
      <c r="W34" s="400" t="n"/>
      <c r="X34" s="400" t="n"/>
      <c r="Y34" s="400" t="n"/>
      <c r="Z34" s="400" t="n"/>
      <c r="AA34" s="400" t="n"/>
      <c r="AB34" s="400" t="n"/>
      <c r="AC34" s="400" t="n"/>
      <c r="AD34" s="400" t="n"/>
      <c r="AE34" s="400" t="n"/>
      <c r="AF34" s="400" t="n"/>
      <c r="AG34" s="400" t="n"/>
      <c r="AH34" s="400" t="n"/>
      <c r="AI34" s="400" t="n"/>
      <c r="AJ34" s="400" t="n"/>
      <c r="AK34" s="400" t="n"/>
      <c r="AL34" s="400" t="n"/>
      <c r="AM34" s="400" t="n"/>
      <c r="AN34" s="400" t="n"/>
      <c r="AO34" s="400" t="n"/>
      <c r="AP34" s="400" t="n"/>
      <c r="AQ34" s="400" t="n"/>
      <c r="AR34" s="400" t="n"/>
      <c r="AS34" s="400" t="n"/>
      <c r="AT34" s="400" t="n"/>
      <c r="AU34" s="400" t="n"/>
      <c r="AV34" s="400" t="n"/>
      <c r="AW34" s="400" t="n"/>
      <c r="AX34" s="400" t="n"/>
      <c r="AY34" s="400" t="n"/>
      <c r="AZ34" s="400" t="n"/>
      <c r="BA34" s="400" t="n"/>
      <c r="BB34" s="400" t="n"/>
      <c r="BC34" s="400" t="n"/>
      <c r="BD34" s="400" t="n"/>
      <c r="BE34" s="400" t="n"/>
      <c r="BF34" s="400" t="n"/>
      <c r="BG34" s="400" t="n"/>
      <c r="BH34" s="400" t="n"/>
      <c r="BI34" s="400" t="n"/>
      <c r="BJ34" s="400" t="n"/>
      <c r="BK34" s="400" t="n"/>
      <c r="BL34" s="400" t="n"/>
      <c r="BM34" s="400" t="n"/>
      <c r="BN34" s="400" t="n"/>
      <c r="BO34" s="400" t="n"/>
      <c r="BP34" s="400" t="n"/>
      <c r="BQ34" s="400" t="n"/>
      <c r="BR34" s="400" t="n"/>
      <c r="BS34" s="400" t="n"/>
      <c r="BT34" s="400" t="n"/>
      <c r="BU34" s="400" t="n"/>
      <c r="BV34" s="400" t="n"/>
      <c r="BW34" s="400" t="n"/>
      <c r="BX34" s="400" t="n"/>
      <c r="BY34" s="400" t="n"/>
      <c r="BZ34" s="400" t="n"/>
      <c r="CA34" s="400" t="n"/>
      <c r="CB34" s="400" t="n"/>
      <c r="CC34" s="400" t="n"/>
      <c r="CD34" s="400" t="n"/>
      <c r="CE34" s="400" t="n"/>
      <c r="CF34" s="400" t="n"/>
      <c r="CG34" s="400" t="n"/>
      <c r="CH34" s="400" t="n"/>
      <c r="CI34" s="400" t="n"/>
      <c r="CJ34" s="400" t="n"/>
      <c r="CK34" s="400" t="n"/>
      <c r="CL34" s="400" t="n"/>
      <c r="CM34" s="400" t="n"/>
      <c r="CN34" s="400" t="n"/>
      <c r="CO34" s="400" t="n"/>
      <c r="CP34" s="400" t="n"/>
      <c r="CQ34" s="400" t="n"/>
      <c r="CR34" s="400" t="n"/>
      <c r="CS34" s="400" t="n"/>
      <c r="CT34" s="400" t="n"/>
      <c r="CU34" s="400" t="n"/>
      <c r="CV34" s="400" t="n"/>
      <c r="CW34" s="400" t="n"/>
      <c r="CX34" s="400" t="n"/>
      <c r="CY34" s="400" t="n"/>
      <c r="CZ34" s="400" t="n"/>
      <c r="DA34" s="400" t="n"/>
      <c r="DB34" s="400" t="n"/>
      <c r="DC34" s="400" t="n"/>
      <c r="DD34" s="400" t="n"/>
      <c r="DE34" s="400" t="n"/>
      <c r="DF34" s="400" t="n"/>
      <c r="DG34" s="400" t="n"/>
      <c r="DH34" s="400" t="n"/>
      <c r="DI34" s="400" t="n"/>
      <c r="DJ34" s="400" t="n"/>
      <c r="DK34" s="400" t="n"/>
      <c r="DL34" s="400" t="n"/>
      <c r="DM34" s="400" t="n"/>
      <c r="DN34" s="400" t="n"/>
      <c r="DO34" s="400" t="n"/>
      <c r="DP34" s="400" t="n"/>
      <c r="DQ34" s="400" t="n"/>
      <c r="DR34" s="400" t="n"/>
      <c r="DS34" s="400" t="n"/>
      <c r="DT34" s="400" t="n"/>
      <c r="DU34" s="400" t="n"/>
      <c r="DV34" s="400" t="n"/>
      <c r="DW34" s="400" t="n"/>
      <c r="DX34" s="400" t="n"/>
      <c r="DY34" s="400" t="n"/>
      <c r="DZ34" s="400" t="n"/>
      <c r="EA34" s="400" t="n"/>
      <c r="EB34" s="400" t="n"/>
      <c r="EC34" s="400" t="n"/>
      <c r="ED34" s="400" t="n"/>
      <c r="EE34" s="400" t="n"/>
      <c r="EF34" s="400" t="n"/>
      <c r="EG34" s="400" t="n"/>
      <c r="EH34" s="400" t="n"/>
      <c r="EI34" s="400" t="n"/>
      <c r="EJ34" s="400" t="n"/>
      <c r="EK34" s="400" t="n"/>
      <c r="EL34" s="400" t="n"/>
      <c r="EM34" s="400" t="n"/>
      <c r="EN34" s="400" t="n"/>
      <c r="EO34" s="400" t="n"/>
      <c r="EP34" s="400" t="n"/>
      <c r="EQ34" s="400" t="n"/>
      <c r="ER34" s="400" t="n"/>
      <c r="ES34" s="400" t="n"/>
      <c r="ET34" s="400" t="n"/>
      <c r="EU34" s="400" t="n"/>
      <c r="EV34" s="400" t="n"/>
      <c r="EW34" s="400" t="n"/>
      <c r="EX34" s="400" t="n"/>
      <c r="EY34" s="400" t="n"/>
      <c r="EZ34" s="400" t="n"/>
      <c r="FA34" s="400" t="n"/>
      <c r="FB34" s="400" t="n"/>
      <c r="FC34" s="400" t="n"/>
      <c r="FD34" s="400" t="n"/>
      <c r="FE34" s="400" t="n"/>
      <c r="FF34" s="400" t="n"/>
      <c r="FG34" s="400" t="n"/>
      <c r="FH34" s="400" t="n"/>
      <c r="FI34" s="400" t="n"/>
      <c r="FJ34" s="400" t="n"/>
      <c r="FK34" s="400" t="n"/>
      <c r="FL34" s="400" t="n"/>
      <c r="FM34" s="400" t="n"/>
      <c r="FN34" s="400" t="n"/>
      <c r="FO34" s="400" t="n"/>
      <c r="FP34" s="400" t="n"/>
      <c r="FQ34" s="400" t="n"/>
      <c r="FR34" s="400" t="n"/>
      <c r="FS34" s="400" t="n"/>
      <c r="FT34" s="400" t="n"/>
      <c r="FU34" s="400" t="n"/>
      <c r="FV34" s="400" t="n"/>
      <c r="FW34" s="400" t="n"/>
      <c r="FX34" s="400" t="n"/>
      <c r="FY34" s="400" t="n"/>
      <c r="FZ34" s="400" t="n"/>
      <c r="GA34" s="400" t="n"/>
      <c r="GB34" s="400" t="n"/>
      <c r="GC34" s="400" t="n"/>
      <c r="GD34" s="400" t="n"/>
      <c r="GE34" s="400" t="n"/>
      <c r="GF34" s="400" t="n"/>
      <c r="GG34" s="400" t="n"/>
      <c r="GH34" s="401" t="n"/>
      <c r="GI34" s="1" t="n"/>
    </row>
    <row r="35" hidden="1" outlineLevel="1">
      <c r="A35" s="1" t="n"/>
      <c r="B35" s="1" t="n"/>
      <c r="C35" s="251">
        <f>IF($E35="custom",MonthlyCF!C35,"")</f>
        <v/>
      </c>
      <c r="D35" s="14">
        <f>IF($E35="custom",MonthlyCF!D35,"")</f>
        <v/>
      </c>
      <c r="E35" s="398">
        <f>MonthlyCF!K35</f>
        <v/>
      </c>
      <c r="F35" s="958">
        <f>IFERROR(INDEX($J$8:$GH$8,MATCH(G217,$J$6:$GH$6,0)),"")</f>
        <v/>
      </c>
      <c r="G35" s="958">
        <f>IFERROR(INDEX($J$8:$GH$8,MATCH(H217,$J$6:$GH$6,0)),"")</f>
        <v/>
      </c>
      <c r="H35" s="87">
        <f>SUM(J35:GH35)</f>
        <v/>
      </c>
      <c r="I35" s="87">
        <f>IF(E35="custom",D35-H35,"")</f>
        <v/>
      </c>
      <c r="J35" s="400" t="n"/>
      <c r="K35" s="400" t="n"/>
      <c r="L35" s="400" t="n"/>
      <c r="M35" s="400" t="n"/>
      <c r="N35" s="400" t="n"/>
      <c r="O35" s="400" t="n"/>
      <c r="P35" s="400" t="n"/>
      <c r="Q35" s="400" t="n"/>
      <c r="R35" s="400" t="n"/>
      <c r="S35" s="400" t="n"/>
      <c r="T35" s="400" t="n"/>
      <c r="U35" s="400" t="n"/>
      <c r="V35" s="400" t="n"/>
      <c r="W35" s="400" t="n"/>
      <c r="X35" s="400" t="n"/>
      <c r="Y35" s="400" t="n"/>
      <c r="Z35" s="400" t="n"/>
      <c r="AA35" s="400" t="n"/>
      <c r="AB35" s="400" t="n"/>
      <c r="AC35" s="400" t="n"/>
      <c r="AD35" s="400" t="n"/>
      <c r="AE35" s="400" t="n"/>
      <c r="AF35" s="400" t="n"/>
      <c r="AG35" s="400" t="n"/>
      <c r="AH35" s="400" t="n"/>
      <c r="AI35" s="400" t="n"/>
      <c r="AJ35" s="400" t="n"/>
      <c r="AK35" s="400" t="n"/>
      <c r="AL35" s="400" t="n"/>
      <c r="AM35" s="400" t="n"/>
      <c r="AN35" s="400" t="n"/>
      <c r="AO35" s="400" t="n"/>
      <c r="AP35" s="400" t="n"/>
      <c r="AQ35" s="400" t="n"/>
      <c r="AR35" s="400" t="n"/>
      <c r="AS35" s="400" t="n"/>
      <c r="AT35" s="400" t="n"/>
      <c r="AU35" s="400" t="n"/>
      <c r="AV35" s="400" t="n"/>
      <c r="AW35" s="400" t="n"/>
      <c r="AX35" s="400" t="n"/>
      <c r="AY35" s="400" t="n"/>
      <c r="AZ35" s="400" t="n"/>
      <c r="BA35" s="400" t="n"/>
      <c r="BB35" s="400" t="n"/>
      <c r="BC35" s="400" t="n"/>
      <c r="BD35" s="400" t="n"/>
      <c r="BE35" s="400" t="n"/>
      <c r="BF35" s="400" t="n"/>
      <c r="BG35" s="400" t="n"/>
      <c r="BH35" s="400" t="n"/>
      <c r="BI35" s="400" t="n"/>
      <c r="BJ35" s="400" t="n"/>
      <c r="BK35" s="400" t="n"/>
      <c r="BL35" s="400" t="n"/>
      <c r="BM35" s="400" t="n"/>
      <c r="BN35" s="400" t="n"/>
      <c r="BO35" s="400" t="n"/>
      <c r="BP35" s="400" t="n"/>
      <c r="BQ35" s="400" t="n"/>
      <c r="BR35" s="400" t="n"/>
      <c r="BS35" s="400" t="n"/>
      <c r="BT35" s="400" t="n"/>
      <c r="BU35" s="400" t="n"/>
      <c r="BV35" s="400" t="n"/>
      <c r="BW35" s="400" t="n"/>
      <c r="BX35" s="400" t="n"/>
      <c r="BY35" s="400" t="n"/>
      <c r="BZ35" s="400" t="n"/>
      <c r="CA35" s="400" t="n"/>
      <c r="CB35" s="400" t="n"/>
      <c r="CC35" s="400" t="n"/>
      <c r="CD35" s="400" t="n"/>
      <c r="CE35" s="400" t="n"/>
      <c r="CF35" s="400" t="n"/>
      <c r="CG35" s="400" t="n"/>
      <c r="CH35" s="400" t="n"/>
      <c r="CI35" s="400" t="n"/>
      <c r="CJ35" s="400" t="n"/>
      <c r="CK35" s="400" t="n"/>
      <c r="CL35" s="400" t="n"/>
      <c r="CM35" s="400" t="n"/>
      <c r="CN35" s="400" t="n"/>
      <c r="CO35" s="400" t="n"/>
      <c r="CP35" s="400" t="n"/>
      <c r="CQ35" s="400" t="n"/>
      <c r="CR35" s="400" t="n"/>
      <c r="CS35" s="400" t="n"/>
      <c r="CT35" s="400" t="n"/>
      <c r="CU35" s="400" t="n"/>
      <c r="CV35" s="400" t="n"/>
      <c r="CW35" s="400" t="n"/>
      <c r="CX35" s="400" t="n"/>
      <c r="CY35" s="400" t="n"/>
      <c r="CZ35" s="400" t="n"/>
      <c r="DA35" s="400" t="n"/>
      <c r="DB35" s="400" t="n"/>
      <c r="DC35" s="400" t="n"/>
      <c r="DD35" s="400" t="n"/>
      <c r="DE35" s="400" t="n"/>
      <c r="DF35" s="400" t="n"/>
      <c r="DG35" s="400" t="n"/>
      <c r="DH35" s="400" t="n"/>
      <c r="DI35" s="400" t="n"/>
      <c r="DJ35" s="400" t="n"/>
      <c r="DK35" s="400" t="n"/>
      <c r="DL35" s="400" t="n"/>
      <c r="DM35" s="400" t="n"/>
      <c r="DN35" s="400" t="n"/>
      <c r="DO35" s="400" t="n"/>
      <c r="DP35" s="400" t="n"/>
      <c r="DQ35" s="400" t="n"/>
      <c r="DR35" s="400" t="n"/>
      <c r="DS35" s="400" t="n"/>
      <c r="DT35" s="400" t="n"/>
      <c r="DU35" s="400" t="n"/>
      <c r="DV35" s="400" t="n"/>
      <c r="DW35" s="400" t="n"/>
      <c r="DX35" s="400" t="n"/>
      <c r="DY35" s="400" t="n"/>
      <c r="DZ35" s="400" t="n"/>
      <c r="EA35" s="400" t="n"/>
      <c r="EB35" s="400" t="n"/>
      <c r="EC35" s="400" t="n"/>
      <c r="ED35" s="400" t="n"/>
      <c r="EE35" s="400" t="n"/>
      <c r="EF35" s="400" t="n"/>
      <c r="EG35" s="400" t="n"/>
      <c r="EH35" s="400" t="n"/>
      <c r="EI35" s="400" t="n"/>
      <c r="EJ35" s="400" t="n"/>
      <c r="EK35" s="400" t="n"/>
      <c r="EL35" s="400" t="n"/>
      <c r="EM35" s="400" t="n"/>
      <c r="EN35" s="400" t="n"/>
      <c r="EO35" s="400" t="n"/>
      <c r="EP35" s="400" t="n"/>
      <c r="EQ35" s="400" t="n"/>
      <c r="ER35" s="400" t="n"/>
      <c r="ES35" s="400" t="n"/>
      <c r="ET35" s="400" t="n"/>
      <c r="EU35" s="400" t="n"/>
      <c r="EV35" s="400" t="n"/>
      <c r="EW35" s="400" t="n"/>
      <c r="EX35" s="400" t="n"/>
      <c r="EY35" s="400" t="n"/>
      <c r="EZ35" s="400" t="n"/>
      <c r="FA35" s="400" t="n"/>
      <c r="FB35" s="400" t="n"/>
      <c r="FC35" s="400" t="n"/>
      <c r="FD35" s="400" t="n"/>
      <c r="FE35" s="400" t="n"/>
      <c r="FF35" s="400" t="n"/>
      <c r="FG35" s="400" t="n"/>
      <c r="FH35" s="400" t="n"/>
      <c r="FI35" s="400" t="n"/>
      <c r="FJ35" s="400" t="n"/>
      <c r="FK35" s="400" t="n"/>
      <c r="FL35" s="400" t="n"/>
      <c r="FM35" s="400" t="n"/>
      <c r="FN35" s="400" t="n"/>
      <c r="FO35" s="400" t="n"/>
      <c r="FP35" s="400" t="n"/>
      <c r="FQ35" s="400" t="n"/>
      <c r="FR35" s="400" t="n"/>
      <c r="FS35" s="400" t="n"/>
      <c r="FT35" s="400" t="n"/>
      <c r="FU35" s="400" t="n"/>
      <c r="FV35" s="400" t="n"/>
      <c r="FW35" s="400" t="n"/>
      <c r="FX35" s="400" t="n"/>
      <c r="FY35" s="400" t="n"/>
      <c r="FZ35" s="400" t="n"/>
      <c r="GA35" s="400" t="n"/>
      <c r="GB35" s="400" t="n"/>
      <c r="GC35" s="400" t="n"/>
      <c r="GD35" s="400" t="n"/>
      <c r="GE35" s="400" t="n"/>
      <c r="GF35" s="400" t="n"/>
      <c r="GG35" s="400" t="n"/>
      <c r="GH35" s="401" t="n"/>
      <c r="GI35" s="1" t="n"/>
    </row>
    <row r="36" hidden="1" outlineLevel="1">
      <c r="A36" s="1" t="n"/>
      <c r="B36" s="1" t="n"/>
      <c r="C36" s="251">
        <f>IF($E36="custom",MonthlyCF!C36,"")</f>
        <v/>
      </c>
      <c r="D36" s="14">
        <f>IF($E36="custom",MonthlyCF!D36,"")</f>
        <v/>
      </c>
      <c r="E36" s="398">
        <f>MonthlyCF!K36</f>
        <v/>
      </c>
      <c r="F36" s="958">
        <f>IFERROR(INDEX($J$8:$GH$8,MATCH(G218,$J$6:$GH$6,0)),"")</f>
        <v/>
      </c>
      <c r="G36" s="958">
        <f>IFERROR(INDEX($J$8:$GH$8,MATCH(H218,$J$6:$GH$6,0)),"")</f>
        <v/>
      </c>
      <c r="H36" s="87">
        <f>SUM(J36:GH36)</f>
        <v/>
      </c>
      <c r="I36" s="87">
        <f>IF(E36="custom",D36-H36,"")</f>
        <v/>
      </c>
      <c r="J36" s="400" t="n"/>
      <c r="K36" s="400" t="n"/>
      <c r="L36" s="400" t="n"/>
      <c r="M36" s="400" t="n"/>
      <c r="N36" s="400" t="n"/>
      <c r="O36" s="400" t="n"/>
      <c r="P36" s="400" t="n"/>
      <c r="Q36" s="400" t="n"/>
      <c r="R36" s="400" t="n"/>
      <c r="S36" s="400" t="n"/>
      <c r="T36" s="400" t="n"/>
      <c r="U36" s="400" t="n"/>
      <c r="V36" s="400" t="n"/>
      <c r="W36" s="400" t="n"/>
      <c r="X36" s="400" t="n"/>
      <c r="Y36" s="400" t="n"/>
      <c r="Z36" s="400" t="n"/>
      <c r="AA36" s="400" t="n"/>
      <c r="AB36" s="400" t="n"/>
      <c r="AC36" s="400" t="n"/>
      <c r="AD36" s="400" t="n"/>
      <c r="AE36" s="400" t="n"/>
      <c r="AF36" s="400" t="n"/>
      <c r="AG36" s="400" t="n"/>
      <c r="AH36" s="400" t="n"/>
      <c r="AI36" s="400" t="n"/>
      <c r="AJ36" s="400" t="n"/>
      <c r="AK36" s="400" t="n"/>
      <c r="AL36" s="400" t="n"/>
      <c r="AM36" s="400" t="n"/>
      <c r="AN36" s="400" t="n"/>
      <c r="AO36" s="400" t="n"/>
      <c r="AP36" s="400" t="n"/>
      <c r="AQ36" s="400" t="n"/>
      <c r="AR36" s="400" t="n"/>
      <c r="AS36" s="400" t="n"/>
      <c r="AT36" s="400" t="n"/>
      <c r="AU36" s="400" t="n"/>
      <c r="AV36" s="400" t="n"/>
      <c r="AW36" s="400" t="n"/>
      <c r="AX36" s="400" t="n"/>
      <c r="AY36" s="400" t="n"/>
      <c r="AZ36" s="400" t="n"/>
      <c r="BA36" s="400" t="n"/>
      <c r="BB36" s="400" t="n"/>
      <c r="BC36" s="400" t="n"/>
      <c r="BD36" s="400" t="n"/>
      <c r="BE36" s="400" t="n"/>
      <c r="BF36" s="400" t="n"/>
      <c r="BG36" s="400" t="n"/>
      <c r="BH36" s="400" t="n"/>
      <c r="BI36" s="400" t="n"/>
      <c r="BJ36" s="400" t="n"/>
      <c r="BK36" s="400" t="n"/>
      <c r="BL36" s="400" t="n"/>
      <c r="BM36" s="400" t="n"/>
      <c r="BN36" s="400" t="n"/>
      <c r="BO36" s="400" t="n"/>
      <c r="BP36" s="400" t="n"/>
      <c r="BQ36" s="400" t="n"/>
      <c r="BR36" s="400" t="n"/>
      <c r="BS36" s="400" t="n"/>
      <c r="BT36" s="400" t="n"/>
      <c r="BU36" s="400" t="n"/>
      <c r="BV36" s="400" t="n"/>
      <c r="BW36" s="400" t="n"/>
      <c r="BX36" s="400" t="n"/>
      <c r="BY36" s="400" t="n"/>
      <c r="BZ36" s="400" t="n"/>
      <c r="CA36" s="400" t="n"/>
      <c r="CB36" s="400" t="n"/>
      <c r="CC36" s="400" t="n"/>
      <c r="CD36" s="400" t="n"/>
      <c r="CE36" s="400" t="n"/>
      <c r="CF36" s="400" t="n"/>
      <c r="CG36" s="400" t="n"/>
      <c r="CH36" s="400" t="n"/>
      <c r="CI36" s="400" t="n"/>
      <c r="CJ36" s="400" t="n"/>
      <c r="CK36" s="400" t="n"/>
      <c r="CL36" s="400" t="n"/>
      <c r="CM36" s="400" t="n"/>
      <c r="CN36" s="400" t="n"/>
      <c r="CO36" s="400" t="n"/>
      <c r="CP36" s="400" t="n"/>
      <c r="CQ36" s="400" t="n"/>
      <c r="CR36" s="400" t="n"/>
      <c r="CS36" s="400" t="n"/>
      <c r="CT36" s="400" t="n"/>
      <c r="CU36" s="400" t="n"/>
      <c r="CV36" s="400" t="n"/>
      <c r="CW36" s="400" t="n"/>
      <c r="CX36" s="400" t="n"/>
      <c r="CY36" s="400" t="n"/>
      <c r="CZ36" s="400" t="n"/>
      <c r="DA36" s="400" t="n"/>
      <c r="DB36" s="400" t="n"/>
      <c r="DC36" s="400" t="n"/>
      <c r="DD36" s="400" t="n"/>
      <c r="DE36" s="400" t="n"/>
      <c r="DF36" s="400" t="n"/>
      <c r="DG36" s="400" t="n"/>
      <c r="DH36" s="400" t="n"/>
      <c r="DI36" s="400" t="n"/>
      <c r="DJ36" s="400" t="n"/>
      <c r="DK36" s="400" t="n"/>
      <c r="DL36" s="400" t="n"/>
      <c r="DM36" s="400" t="n"/>
      <c r="DN36" s="400" t="n"/>
      <c r="DO36" s="400" t="n"/>
      <c r="DP36" s="400" t="n"/>
      <c r="DQ36" s="400" t="n"/>
      <c r="DR36" s="400" t="n"/>
      <c r="DS36" s="400" t="n"/>
      <c r="DT36" s="400" t="n"/>
      <c r="DU36" s="400" t="n"/>
      <c r="DV36" s="400" t="n"/>
      <c r="DW36" s="400" t="n"/>
      <c r="DX36" s="400" t="n"/>
      <c r="DY36" s="400" t="n"/>
      <c r="DZ36" s="400" t="n"/>
      <c r="EA36" s="400" t="n"/>
      <c r="EB36" s="400" t="n"/>
      <c r="EC36" s="400" t="n"/>
      <c r="ED36" s="400" t="n"/>
      <c r="EE36" s="400" t="n"/>
      <c r="EF36" s="400" t="n"/>
      <c r="EG36" s="400" t="n"/>
      <c r="EH36" s="400" t="n"/>
      <c r="EI36" s="400" t="n"/>
      <c r="EJ36" s="400" t="n"/>
      <c r="EK36" s="400" t="n"/>
      <c r="EL36" s="400" t="n"/>
      <c r="EM36" s="400" t="n"/>
      <c r="EN36" s="400" t="n"/>
      <c r="EO36" s="400" t="n"/>
      <c r="EP36" s="400" t="n"/>
      <c r="EQ36" s="400" t="n"/>
      <c r="ER36" s="400" t="n"/>
      <c r="ES36" s="400" t="n"/>
      <c r="ET36" s="400" t="n"/>
      <c r="EU36" s="400" t="n"/>
      <c r="EV36" s="400" t="n"/>
      <c r="EW36" s="400" t="n"/>
      <c r="EX36" s="400" t="n"/>
      <c r="EY36" s="400" t="n"/>
      <c r="EZ36" s="400" t="n"/>
      <c r="FA36" s="400" t="n"/>
      <c r="FB36" s="400" t="n"/>
      <c r="FC36" s="400" t="n"/>
      <c r="FD36" s="400" t="n"/>
      <c r="FE36" s="400" t="n"/>
      <c r="FF36" s="400" t="n"/>
      <c r="FG36" s="400" t="n"/>
      <c r="FH36" s="400" t="n"/>
      <c r="FI36" s="400" t="n"/>
      <c r="FJ36" s="400" t="n"/>
      <c r="FK36" s="400" t="n"/>
      <c r="FL36" s="400" t="n"/>
      <c r="FM36" s="400" t="n"/>
      <c r="FN36" s="400" t="n"/>
      <c r="FO36" s="400" t="n"/>
      <c r="FP36" s="400" t="n"/>
      <c r="FQ36" s="400" t="n"/>
      <c r="FR36" s="400" t="n"/>
      <c r="FS36" s="400" t="n"/>
      <c r="FT36" s="400" t="n"/>
      <c r="FU36" s="400" t="n"/>
      <c r="FV36" s="400" t="n"/>
      <c r="FW36" s="400" t="n"/>
      <c r="FX36" s="400" t="n"/>
      <c r="FY36" s="400" t="n"/>
      <c r="FZ36" s="400" t="n"/>
      <c r="GA36" s="400" t="n"/>
      <c r="GB36" s="400" t="n"/>
      <c r="GC36" s="400" t="n"/>
      <c r="GD36" s="400" t="n"/>
      <c r="GE36" s="400" t="n"/>
      <c r="GF36" s="400" t="n"/>
      <c r="GG36" s="400" t="n"/>
      <c r="GH36" s="401" t="n"/>
      <c r="GI36" s="1" t="n"/>
    </row>
    <row r="37" hidden="1" outlineLevel="1">
      <c r="A37" s="1" t="n"/>
      <c r="B37" s="1" t="n"/>
      <c r="C37" s="251">
        <f>IF($E37="custom",MonthlyCF!C37,"")</f>
        <v/>
      </c>
      <c r="D37" s="14">
        <f>IF($E37="custom",MonthlyCF!D37,"")</f>
        <v/>
      </c>
      <c r="E37" s="398">
        <f>MonthlyCF!K37</f>
        <v/>
      </c>
      <c r="F37" s="958">
        <f>IFERROR(INDEX($J$8:$GH$8,MATCH(G219,$J$6:$GH$6,0)),"")</f>
        <v/>
      </c>
      <c r="G37" s="958">
        <f>IFERROR(INDEX($J$8:$GH$8,MATCH(H219,$J$6:$GH$6,0)),"")</f>
        <v/>
      </c>
      <c r="H37" s="87">
        <f>SUM(J37:GH37)</f>
        <v/>
      </c>
      <c r="I37" s="87">
        <f>IF(E37="custom",D37-H37,"")</f>
        <v/>
      </c>
      <c r="J37" s="400" t="n"/>
      <c r="K37" s="400" t="n"/>
      <c r="L37" s="400" t="n"/>
      <c r="M37" s="400" t="n"/>
      <c r="N37" s="400" t="n"/>
      <c r="O37" s="400" t="n"/>
      <c r="P37" s="400" t="n"/>
      <c r="Q37" s="400" t="n"/>
      <c r="R37" s="400" t="n"/>
      <c r="S37" s="400" t="n"/>
      <c r="T37" s="400" t="n"/>
      <c r="U37" s="400" t="n"/>
      <c r="V37" s="400" t="n"/>
      <c r="W37" s="400" t="n"/>
      <c r="X37" s="400" t="n"/>
      <c r="Y37" s="400" t="n"/>
      <c r="Z37" s="400" t="n"/>
      <c r="AA37" s="400" t="n"/>
      <c r="AB37" s="400" t="n"/>
      <c r="AC37" s="400" t="n"/>
      <c r="AD37" s="400" t="n"/>
      <c r="AE37" s="400" t="n"/>
      <c r="AF37" s="400" t="n"/>
      <c r="AG37" s="400" t="n"/>
      <c r="AH37" s="400" t="n"/>
      <c r="AI37" s="400" t="n"/>
      <c r="AJ37" s="400" t="n"/>
      <c r="AK37" s="400" t="n"/>
      <c r="AL37" s="400" t="n"/>
      <c r="AM37" s="400" t="n"/>
      <c r="AN37" s="400" t="n"/>
      <c r="AO37" s="400" t="n"/>
      <c r="AP37" s="400" t="n"/>
      <c r="AQ37" s="400" t="n"/>
      <c r="AR37" s="400" t="n"/>
      <c r="AS37" s="400" t="n"/>
      <c r="AT37" s="400" t="n"/>
      <c r="AU37" s="400" t="n"/>
      <c r="AV37" s="400" t="n"/>
      <c r="AW37" s="400" t="n"/>
      <c r="AX37" s="400" t="n"/>
      <c r="AY37" s="400" t="n"/>
      <c r="AZ37" s="400" t="n"/>
      <c r="BA37" s="400" t="n"/>
      <c r="BB37" s="400" t="n"/>
      <c r="BC37" s="400" t="n"/>
      <c r="BD37" s="400" t="n"/>
      <c r="BE37" s="400" t="n"/>
      <c r="BF37" s="400" t="n"/>
      <c r="BG37" s="400" t="n"/>
      <c r="BH37" s="400" t="n"/>
      <c r="BI37" s="400" t="n"/>
      <c r="BJ37" s="400" t="n"/>
      <c r="BK37" s="400" t="n"/>
      <c r="BL37" s="400" t="n"/>
      <c r="BM37" s="400" t="n"/>
      <c r="BN37" s="400" t="n"/>
      <c r="BO37" s="400" t="n"/>
      <c r="BP37" s="400" t="n"/>
      <c r="BQ37" s="400" t="n"/>
      <c r="BR37" s="400" t="n"/>
      <c r="BS37" s="400" t="n"/>
      <c r="BT37" s="400" t="n"/>
      <c r="BU37" s="400" t="n"/>
      <c r="BV37" s="400" t="n"/>
      <c r="BW37" s="400" t="n"/>
      <c r="BX37" s="400" t="n"/>
      <c r="BY37" s="400" t="n"/>
      <c r="BZ37" s="400" t="n"/>
      <c r="CA37" s="400" t="n"/>
      <c r="CB37" s="400" t="n"/>
      <c r="CC37" s="400" t="n"/>
      <c r="CD37" s="400" t="n"/>
      <c r="CE37" s="400" t="n"/>
      <c r="CF37" s="400" t="n"/>
      <c r="CG37" s="400" t="n"/>
      <c r="CH37" s="400" t="n"/>
      <c r="CI37" s="400" t="n"/>
      <c r="CJ37" s="400" t="n"/>
      <c r="CK37" s="400" t="n"/>
      <c r="CL37" s="400" t="n"/>
      <c r="CM37" s="400" t="n"/>
      <c r="CN37" s="400" t="n"/>
      <c r="CO37" s="400" t="n"/>
      <c r="CP37" s="400" t="n"/>
      <c r="CQ37" s="400" t="n"/>
      <c r="CR37" s="400" t="n"/>
      <c r="CS37" s="400" t="n"/>
      <c r="CT37" s="400" t="n"/>
      <c r="CU37" s="400" t="n"/>
      <c r="CV37" s="400" t="n"/>
      <c r="CW37" s="400" t="n"/>
      <c r="CX37" s="400" t="n"/>
      <c r="CY37" s="400" t="n"/>
      <c r="CZ37" s="400" t="n"/>
      <c r="DA37" s="400" t="n"/>
      <c r="DB37" s="400" t="n"/>
      <c r="DC37" s="400" t="n"/>
      <c r="DD37" s="400" t="n"/>
      <c r="DE37" s="400" t="n"/>
      <c r="DF37" s="400" t="n"/>
      <c r="DG37" s="400" t="n"/>
      <c r="DH37" s="400" t="n"/>
      <c r="DI37" s="400" t="n"/>
      <c r="DJ37" s="400" t="n"/>
      <c r="DK37" s="400" t="n"/>
      <c r="DL37" s="400" t="n"/>
      <c r="DM37" s="400" t="n"/>
      <c r="DN37" s="400" t="n"/>
      <c r="DO37" s="400" t="n"/>
      <c r="DP37" s="400" t="n"/>
      <c r="DQ37" s="400" t="n"/>
      <c r="DR37" s="400" t="n"/>
      <c r="DS37" s="400" t="n"/>
      <c r="DT37" s="400" t="n"/>
      <c r="DU37" s="400" t="n"/>
      <c r="DV37" s="400" t="n"/>
      <c r="DW37" s="400" t="n"/>
      <c r="DX37" s="400" t="n"/>
      <c r="DY37" s="400" t="n"/>
      <c r="DZ37" s="400" t="n"/>
      <c r="EA37" s="400" t="n"/>
      <c r="EB37" s="400" t="n"/>
      <c r="EC37" s="400" t="n"/>
      <c r="ED37" s="400" t="n"/>
      <c r="EE37" s="400" t="n"/>
      <c r="EF37" s="400" t="n"/>
      <c r="EG37" s="400" t="n"/>
      <c r="EH37" s="400" t="n"/>
      <c r="EI37" s="400" t="n"/>
      <c r="EJ37" s="400" t="n"/>
      <c r="EK37" s="400" t="n"/>
      <c r="EL37" s="400" t="n"/>
      <c r="EM37" s="400" t="n"/>
      <c r="EN37" s="400" t="n"/>
      <c r="EO37" s="400" t="n"/>
      <c r="EP37" s="400" t="n"/>
      <c r="EQ37" s="400" t="n"/>
      <c r="ER37" s="400" t="n"/>
      <c r="ES37" s="400" t="n"/>
      <c r="ET37" s="400" t="n"/>
      <c r="EU37" s="400" t="n"/>
      <c r="EV37" s="400" t="n"/>
      <c r="EW37" s="400" t="n"/>
      <c r="EX37" s="400" t="n"/>
      <c r="EY37" s="400" t="n"/>
      <c r="EZ37" s="400" t="n"/>
      <c r="FA37" s="400" t="n"/>
      <c r="FB37" s="400" t="n"/>
      <c r="FC37" s="400" t="n"/>
      <c r="FD37" s="400" t="n"/>
      <c r="FE37" s="400" t="n"/>
      <c r="FF37" s="400" t="n"/>
      <c r="FG37" s="400" t="n"/>
      <c r="FH37" s="400" t="n"/>
      <c r="FI37" s="400" t="n"/>
      <c r="FJ37" s="400" t="n"/>
      <c r="FK37" s="400" t="n"/>
      <c r="FL37" s="400" t="n"/>
      <c r="FM37" s="400" t="n"/>
      <c r="FN37" s="400" t="n"/>
      <c r="FO37" s="400" t="n"/>
      <c r="FP37" s="400" t="n"/>
      <c r="FQ37" s="400" t="n"/>
      <c r="FR37" s="400" t="n"/>
      <c r="FS37" s="400" t="n"/>
      <c r="FT37" s="400" t="n"/>
      <c r="FU37" s="400" t="n"/>
      <c r="FV37" s="400" t="n"/>
      <c r="FW37" s="400" t="n"/>
      <c r="FX37" s="400" t="n"/>
      <c r="FY37" s="400" t="n"/>
      <c r="FZ37" s="400" t="n"/>
      <c r="GA37" s="400" t="n"/>
      <c r="GB37" s="400" t="n"/>
      <c r="GC37" s="400" t="n"/>
      <c r="GD37" s="400" t="n"/>
      <c r="GE37" s="400" t="n"/>
      <c r="GF37" s="400" t="n"/>
      <c r="GG37" s="400" t="n"/>
      <c r="GH37" s="401" t="n"/>
      <c r="GI37" s="1" t="n"/>
    </row>
    <row r="38" hidden="1" outlineLevel="1">
      <c r="A38" s="1" t="n"/>
      <c r="B38" s="1" t="n"/>
      <c r="C38" s="311" t="n"/>
      <c r="D38" s="14" t="n"/>
      <c r="E38" s="394" t="n"/>
      <c r="F38" s="394" t="n"/>
      <c r="G38" s="394" t="n"/>
      <c r="H38" s="395" t="n"/>
      <c r="I38" s="395" t="n"/>
      <c r="J38" s="396" t="n"/>
      <c r="K38" s="396" t="n"/>
      <c r="L38" s="396" t="n"/>
      <c r="M38" s="396" t="n"/>
      <c r="N38" s="396" t="n"/>
      <c r="O38" s="396" t="n"/>
      <c r="P38" s="396" t="n"/>
      <c r="Q38" s="396" t="n"/>
      <c r="R38" s="396" t="n"/>
      <c r="S38" s="396" t="n"/>
      <c r="T38" s="396" t="n"/>
      <c r="U38" s="396" t="n"/>
      <c r="V38" s="396" t="n"/>
      <c r="W38" s="396" t="n"/>
      <c r="X38" s="396" t="n"/>
      <c r="Y38" s="396" t="n"/>
      <c r="Z38" s="396" t="n"/>
      <c r="AA38" s="396" t="n"/>
      <c r="AB38" s="396" t="n"/>
      <c r="AC38" s="396" t="n"/>
      <c r="AD38" s="396" t="n"/>
      <c r="AE38" s="396" t="n"/>
      <c r="AF38" s="396" t="n"/>
      <c r="AG38" s="396" t="n"/>
      <c r="AH38" s="396" t="n"/>
      <c r="AI38" s="396" t="n"/>
      <c r="AJ38" s="396" t="n"/>
      <c r="AK38" s="396" t="n"/>
      <c r="AL38" s="396" t="n"/>
      <c r="AM38" s="396" t="n"/>
      <c r="AN38" s="396" t="n"/>
      <c r="AO38" s="396" t="n"/>
      <c r="AP38" s="396" t="n"/>
      <c r="AQ38" s="396" t="n"/>
      <c r="AR38" s="396" t="n"/>
      <c r="AS38" s="396" t="n"/>
      <c r="AT38" s="396" t="n"/>
      <c r="AU38" s="396" t="n"/>
      <c r="AV38" s="396" t="n"/>
      <c r="AW38" s="396" t="n"/>
      <c r="AX38" s="396" t="n"/>
      <c r="AY38" s="396" t="n"/>
      <c r="AZ38" s="396" t="n"/>
      <c r="BA38" s="396" t="n"/>
      <c r="BB38" s="396" t="n"/>
      <c r="BC38" s="396" t="n"/>
      <c r="BD38" s="396" t="n"/>
      <c r="BE38" s="396" t="n"/>
      <c r="BF38" s="396" t="n"/>
      <c r="BG38" s="396" t="n"/>
      <c r="BH38" s="396" t="n"/>
      <c r="BI38" s="396" t="n"/>
      <c r="BJ38" s="396" t="n"/>
      <c r="BK38" s="396" t="n"/>
      <c r="BL38" s="396" t="n"/>
      <c r="BM38" s="396" t="n"/>
      <c r="BN38" s="396" t="n"/>
      <c r="BO38" s="396" t="n"/>
      <c r="BP38" s="396" t="n"/>
      <c r="BQ38" s="396" t="n"/>
      <c r="BR38" s="396" t="n"/>
      <c r="BS38" s="396" t="n"/>
      <c r="BT38" s="396" t="n"/>
      <c r="BU38" s="396" t="n"/>
      <c r="BV38" s="396" t="n"/>
      <c r="BW38" s="396" t="n"/>
      <c r="BX38" s="396" t="n"/>
      <c r="BY38" s="396" t="n"/>
      <c r="BZ38" s="396" t="n"/>
      <c r="CA38" s="396" t="n"/>
      <c r="CB38" s="396" t="n"/>
      <c r="CC38" s="396" t="n"/>
      <c r="CD38" s="396" t="n"/>
      <c r="CE38" s="396" t="n"/>
      <c r="CF38" s="396" t="n"/>
      <c r="CG38" s="396" t="n"/>
      <c r="CH38" s="396" t="n"/>
      <c r="CI38" s="396" t="n"/>
      <c r="CJ38" s="396" t="n"/>
      <c r="CK38" s="396" t="n"/>
      <c r="CL38" s="396" t="n"/>
      <c r="CM38" s="396" t="n"/>
      <c r="CN38" s="396" t="n"/>
      <c r="CO38" s="396" t="n"/>
      <c r="CP38" s="396" t="n"/>
      <c r="CQ38" s="396" t="n"/>
      <c r="CR38" s="396" t="n"/>
      <c r="CS38" s="396" t="n"/>
      <c r="CT38" s="396" t="n"/>
      <c r="CU38" s="396" t="n"/>
      <c r="CV38" s="396" t="n"/>
      <c r="CW38" s="396" t="n"/>
      <c r="CX38" s="396" t="n"/>
      <c r="CY38" s="396" t="n"/>
      <c r="CZ38" s="396" t="n"/>
      <c r="DA38" s="396" t="n"/>
      <c r="DB38" s="396" t="n"/>
      <c r="DC38" s="396" t="n"/>
      <c r="DD38" s="396" t="n"/>
      <c r="DE38" s="396" t="n"/>
      <c r="DF38" s="396" t="n"/>
      <c r="DG38" s="396" t="n"/>
      <c r="DH38" s="396" t="n"/>
      <c r="DI38" s="396" t="n"/>
      <c r="DJ38" s="396" t="n"/>
      <c r="DK38" s="396" t="n"/>
      <c r="DL38" s="396" t="n"/>
      <c r="DM38" s="396" t="n"/>
      <c r="DN38" s="396" t="n"/>
      <c r="DO38" s="396" t="n"/>
      <c r="DP38" s="396" t="n"/>
      <c r="DQ38" s="396" t="n"/>
      <c r="DR38" s="396" t="n"/>
      <c r="DS38" s="396" t="n"/>
      <c r="DT38" s="396" t="n"/>
      <c r="DU38" s="396" t="n"/>
      <c r="DV38" s="396" t="n"/>
      <c r="DW38" s="396" t="n"/>
      <c r="DX38" s="396" t="n"/>
      <c r="DY38" s="396" t="n"/>
      <c r="DZ38" s="396" t="n"/>
      <c r="EA38" s="396" t="n"/>
      <c r="EB38" s="396" t="n"/>
      <c r="EC38" s="396" t="n"/>
      <c r="ED38" s="396" t="n"/>
      <c r="EE38" s="396" t="n"/>
      <c r="EF38" s="396" t="n"/>
      <c r="EG38" s="396" t="n"/>
      <c r="EH38" s="396" t="n"/>
      <c r="EI38" s="396" t="n"/>
      <c r="EJ38" s="396" t="n"/>
      <c r="EK38" s="396" t="n"/>
      <c r="EL38" s="396" t="n"/>
      <c r="EM38" s="396" t="n"/>
      <c r="EN38" s="396" t="n"/>
      <c r="EO38" s="396" t="n"/>
      <c r="EP38" s="396" t="n"/>
      <c r="EQ38" s="396" t="n"/>
      <c r="ER38" s="396" t="n"/>
      <c r="ES38" s="396" t="n"/>
      <c r="ET38" s="396" t="n"/>
      <c r="EU38" s="396" t="n"/>
      <c r="EV38" s="396" t="n"/>
      <c r="EW38" s="396" t="n"/>
      <c r="EX38" s="396" t="n"/>
      <c r="EY38" s="396" t="n"/>
      <c r="EZ38" s="396" t="n"/>
      <c r="FA38" s="396" t="n"/>
      <c r="FB38" s="396" t="n"/>
      <c r="FC38" s="396" t="n"/>
      <c r="FD38" s="396" t="n"/>
      <c r="FE38" s="396" t="n"/>
      <c r="FF38" s="396" t="n"/>
      <c r="FG38" s="396" t="n"/>
      <c r="FH38" s="396" t="n"/>
      <c r="FI38" s="396" t="n"/>
      <c r="FJ38" s="396" t="n"/>
      <c r="FK38" s="396" t="n"/>
      <c r="FL38" s="396" t="n"/>
      <c r="FM38" s="396" t="n"/>
      <c r="FN38" s="396" t="n"/>
      <c r="FO38" s="396" t="n"/>
      <c r="FP38" s="396" t="n"/>
      <c r="FQ38" s="396" t="n"/>
      <c r="FR38" s="396" t="n"/>
      <c r="FS38" s="396" t="n"/>
      <c r="FT38" s="396" t="n"/>
      <c r="FU38" s="396" t="n"/>
      <c r="FV38" s="396" t="n"/>
      <c r="FW38" s="396" t="n"/>
      <c r="FX38" s="396" t="n"/>
      <c r="FY38" s="396" t="n"/>
      <c r="FZ38" s="396" t="n"/>
      <c r="GA38" s="396" t="n"/>
      <c r="GB38" s="396" t="n"/>
      <c r="GC38" s="396" t="n"/>
      <c r="GD38" s="396" t="n"/>
      <c r="GE38" s="396" t="n"/>
      <c r="GF38" s="396" t="n"/>
      <c r="GG38" s="396" t="n"/>
      <c r="GH38" s="397" t="n"/>
      <c r="GI38" s="1" t="n"/>
    </row>
    <row r="39" collapsed="1">
      <c r="A39" s="1" t="n"/>
      <c r="B39" s="1" t="n"/>
      <c r="C39" s="320">
        <f>IF(Budget!T10="","",Budget!T10)</f>
        <v/>
      </c>
      <c r="D39" s="16" t="n"/>
      <c r="E39" s="394" t="n"/>
      <c r="F39" s="394" t="n"/>
      <c r="G39" s="394" t="n"/>
      <c r="H39" s="395" t="n"/>
      <c r="I39" s="395" t="n"/>
      <c r="J39" s="396" t="n"/>
      <c r="K39" s="396" t="n"/>
      <c r="L39" s="396" t="n"/>
      <c r="M39" s="396" t="n"/>
      <c r="N39" s="396" t="n"/>
      <c r="O39" s="396" t="n"/>
      <c r="P39" s="396" t="n"/>
      <c r="Q39" s="396" t="n"/>
      <c r="R39" s="396" t="n"/>
      <c r="S39" s="396" t="n"/>
      <c r="T39" s="396" t="n"/>
      <c r="U39" s="396" t="n"/>
      <c r="V39" s="396" t="n"/>
      <c r="W39" s="396" t="n"/>
      <c r="X39" s="396" t="n"/>
      <c r="Y39" s="396" t="n"/>
      <c r="Z39" s="396" t="n"/>
      <c r="AA39" s="396" t="n"/>
      <c r="AB39" s="396" t="n"/>
      <c r="AC39" s="396" t="n"/>
      <c r="AD39" s="396" t="n"/>
      <c r="AE39" s="396" t="n"/>
      <c r="AF39" s="396" t="n"/>
      <c r="AG39" s="396" t="n"/>
      <c r="AH39" s="396" t="n"/>
      <c r="AI39" s="396" t="n"/>
      <c r="AJ39" s="396" t="n"/>
      <c r="AK39" s="396" t="n"/>
      <c r="AL39" s="396" t="n"/>
      <c r="AM39" s="396" t="n"/>
      <c r="AN39" s="396" t="n"/>
      <c r="AO39" s="396" t="n"/>
      <c r="AP39" s="396" t="n"/>
      <c r="AQ39" s="396" t="n"/>
      <c r="AR39" s="396" t="n"/>
      <c r="AS39" s="396" t="n"/>
      <c r="AT39" s="396" t="n"/>
      <c r="AU39" s="396" t="n"/>
      <c r="AV39" s="396" t="n"/>
      <c r="AW39" s="396" t="n"/>
      <c r="AX39" s="396" t="n"/>
      <c r="AY39" s="396" t="n"/>
      <c r="AZ39" s="396" t="n"/>
      <c r="BA39" s="396" t="n"/>
      <c r="BB39" s="396" t="n"/>
      <c r="BC39" s="396" t="n"/>
      <c r="BD39" s="396" t="n"/>
      <c r="BE39" s="396" t="n"/>
      <c r="BF39" s="396" t="n"/>
      <c r="BG39" s="396" t="n"/>
      <c r="BH39" s="396" t="n"/>
      <c r="BI39" s="396" t="n"/>
      <c r="BJ39" s="396" t="n"/>
      <c r="BK39" s="396" t="n"/>
      <c r="BL39" s="396" t="n"/>
      <c r="BM39" s="396" t="n"/>
      <c r="BN39" s="396" t="n"/>
      <c r="BO39" s="396" t="n"/>
      <c r="BP39" s="396" t="n"/>
      <c r="BQ39" s="396" t="n"/>
      <c r="BR39" s="396" t="n"/>
      <c r="BS39" s="396" t="n"/>
      <c r="BT39" s="396" t="n"/>
      <c r="BU39" s="396" t="n"/>
      <c r="BV39" s="396" t="n"/>
      <c r="BW39" s="396" t="n"/>
      <c r="BX39" s="396" t="n"/>
      <c r="BY39" s="396" t="n"/>
      <c r="BZ39" s="396" t="n"/>
      <c r="CA39" s="396" t="n"/>
      <c r="CB39" s="396" t="n"/>
      <c r="CC39" s="396" t="n"/>
      <c r="CD39" s="396" t="n"/>
      <c r="CE39" s="396" t="n"/>
      <c r="CF39" s="396" t="n"/>
      <c r="CG39" s="396" t="n"/>
      <c r="CH39" s="396" t="n"/>
      <c r="CI39" s="396" t="n"/>
      <c r="CJ39" s="396" t="n"/>
      <c r="CK39" s="396" t="n"/>
      <c r="CL39" s="396" t="n"/>
      <c r="CM39" s="396" t="n"/>
      <c r="CN39" s="396" t="n"/>
      <c r="CO39" s="396" t="n"/>
      <c r="CP39" s="396" t="n"/>
      <c r="CQ39" s="396" t="n"/>
      <c r="CR39" s="396" t="n"/>
      <c r="CS39" s="396" t="n"/>
      <c r="CT39" s="396" t="n"/>
      <c r="CU39" s="396" t="n"/>
      <c r="CV39" s="396" t="n"/>
      <c r="CW39" s="396" t="n"/>
      <c r="CX39" s="396" t="n"/>
      <c r="CY39" s="396" t="n"/>
      <c r="CZ39" s="396" t="n"/>
      <c r="DA39" s="396" t="n"/>
      <c r="DB39" s="396" t="n"/>
      <c r="DC39" s="396" t="n"/>
      <c r="DD39" s="396" t="n"/>
      <c r="DE39" s="396" t="n"/>
      <c r="DF39" s="396" t="n"/>
      <c r="DG39" s="396" t="n"/>
      <c r="DH39" s="396" t="n"/>
      <c r="DI39" s="396" t="n"/>
      <c r="DJ39" s="396" t="n"/>
      <c r="DK39" s="396" t="n"/>
      <c r="DL39" s="396" t="n"/>
      <c r="DM39" s="396" t="n"/>
      <c r="DN39" s="396" t="n"/>
      <c r="DO39" s="396" t="n"/>
      <c r="DP39" s="396" t="n"/>
      <c r="DQ39" s="396" t="n"/>
      <c r="DR39" s="396" t="n"/>
      <c r="DS39" s="396" t="n"/>
      <c r="DT39" s="396" t="n"/>
      <c r="DU39" s="396" t="n"/>
      <c r="DV39" s="396" t="n"/>
      <c r="DW39" s="396" t="n"/>
      <c r="DX39" s="396" t="n"/>
      <c r="DY39" s="396" t="n"/>
      <c r="DZ39" s="396" t="n"/>
      <c r="EA39" s="396" t="n"/>
      <c r="EB39" s="396" t="n"/>
      <c r="EC39" s="396" t="n"/>
      <c r="ED39" s="396" t="n"/>
      <c r="EE39" s="396" t="n"/>
      <c r="EF39" s="396" t="n"/>
      <c r="EG39" s="396" t="n"/>
      <c r="EH39" s="396" t="n"/>
      <c r="EI39" s="396" t="n"/>
      <c r="EJ39" s="396" t="n"/>
      <c r="EK39" s="396" t="n"/>
      <c r="EL39" s="396" t="n"/>
      <c r="EM39" s="396" t="n"/>
      <c r="EN39" s="396" t="n"/>
      <c r="EO39" s="396" t="n"/>
      <c r="EP39" s="396" t="n"/>
      <c r="EQ39" s="396" t="n"/>
      <c r="ER39" s="396" t="n"/>
      <c r="ES39" s="396" t="n"/>
      <c r="ET39" s="396" t="n"/>
      <c r="EU39" s="396" t="n"/>
      <c r="EV39" s="396" t="n"/>
      <c r="EW39" s="396" t="n"/>
      <c r="EX39" s="396" t="n"/>
      <c r="EY39" s="396" t="n"/>
      <c r="EZ39" s="396" t="n"/>
      <c r="FA39" s="396" t="n"/>
      <c r="FB39" s="396" t="n"/>
      <c r="FC39" s="396" t="n"/>
      <c r="FD39" s="396" t="n"/>
      <c r="FE39" s="396" t="n"/>
      <c r="FF39" s="396" t="n"/>
      <c r="FG39" s="396" t="n"/>
      <c r="FH39" s="396" t="n"/>
      <c r="FI39" s="396" t="n"/>
      <c r="FJ39" s="396" t="n"/>
      <c r="FK39" s="396" t="n"/>
      <c r="FL39" s="396" t="n"/>
      <c r="FM39" s="396" t="n"/>
      <c r="FN39" s="396" t="n"/>
      <c r="FO39" s="396" t="n"/>
      <c r="FP39" s="396" t="n"/>
      <c r="FQ39" s="396" t="n"/>
      <c r="FR39" s="396" t="n"/>
      <c r="FS39" s="396" t="n"/>
      <c r="FT39" s="396" t="n"/>
      <c r="FU39" s="396" t="n"/>
      <c r="FV39" s="396" t="n"/>
      <c r="FW39" s="396" t="n"/>
      <c r="FX39" s="396" t="n"/>
      <c r="FY39" s="396" t="n"/>
      <c r="FZ39" s="396" t="n"/>
      <c r="GA39" s="396" t="n"/>
      <c r="GB39" s="396" t="n"/>
      <c r="GC39" s="396" t="n"/>
      <c r="GD39" s="396" t="n"/>
      <c r="GE39" s="396" t="n"/>
      <c r="GF39" s="396" t="n"/>
      <c r="GG39" s="396" t="n"/>
      <c r="GH39" s="397" t="n"/>
      <c r="GI39" s="1" t="n"/>
    </row>
    <row r="40" hidden="1" outlineLevel="1">
      <c r="A40" s="1" t="n"/>
      <c r="B40" s="1" t="n"/>
      <c r="C40" s="251">
        <f>IF($E40="custom",MonthlyCF!C40,"")</f>
        <v/>
      </c>
      <c r="D40" s="14">
        <f>IF($E40="custom",MonthlyCF!D40,"")</f>
        <v/>
      </c>
      <c r="E40" s="398">
        <f>MonthlyCF!K40</f>
        <v/>
      </c>
      <c r="F40" s="958">
        <f>IFERROR(INDEX($J$8:$GH$8,MATCH(G222,$J$6:$GH$6,0)),"")</f>
        <v/>
      </c>
      <c r="G40" s="958">
        <f>IFERROR(INDEX($J$8:$GH$8,MATCH(H222,$J$6:$GH$6,0)),"")</f>
        <v/>
      </c>
      <c r="H40" s="87">
        <f>SUM(J40:GH40)</f>
        <v/>
      </c>
      <c r="I40" s="87">
        <f>IF(E40="custom",D40-H40,"")</f>
        <v/>
      </c>
      <c r="J40" s="400" t="n"/>
      <c r="K40" s="400" t="n"/>
      <c r="L40" s="400" t="n"/>
      <c r="M40" s="400" t="n"/>
      <c r="N40" s="400" t="n"/>
      <c r="O40" s="400" t="n"/>
      <c r="P40" s="400" t="n"/>
      <c r="Q40" s="400" t="n"/>
      <c r="R40" s="400" t="n"/>
      <c r="S40" s="400" t="n"/>
      <c r="T40" s="400" t="n"/>
      <c r="U40" s="400" t="n"/>
      <c r="V40" s="400" t="n"/>
      <c r="W40" s="400" t="n"/>
      <c r="X40" s="400" t="n"/>
      <c r="Y40" s="400" t="n"/>
      <c r="Z40" s="400" t="n"/>
      <c r="AA40" s="400" t="n"/>
      <c r="AB40" s="400" t="n"/>
      <c r="AC40" s="400" t="n"/>
      <c r="AD40" s="400" t="n"/>
      <c r="AE40" s="400" t="n"/>
      <c r="AF40" s="400" t="n"/>
      <c r="AG40" s="400" t="n"/>
      <c r="AH40" s="400" t="n"/>
      <c r="AI40" s="400" t="n"/>
      <c r="AJ40" s="400" t="n"/>
      <c r="AK40" s="400" t="n"/>
      <c r="AL40" s="400" t="n"/>
      <c r="AM40" s="400" t="n"/>
      <c r="AN40" s="400" t="n"/>
      <c r="AO40" s="400" t="n"/>
      <c r="AP40" s="400" t="n"/>
      <c r="AQ40" s="400" t="n"/>
      <c r="AR40" s="400" t="n"/>
      <c r="AS40" s="400" t="n"/>
      <c r="AT40" s="400" t="n"/>
      <c r="AU40" s="400" t="n"/>
      <c r="AV40" s="400" t="n"/>
      <c r="AW40" s="400" t="n"/>
      <c r="AX40" s="400" t="n"/>
      <c r="AY40" s="400" t="n"/>
      <c r="AZ40" s="400" t="n"/>
      <c r="BA40" s="400" t="n"/>
      <c r="BB40" s="400" t="n"/>
      <c r="BC40" s="400" t="n"/>
      <c r="BD40" s="400" t="n"/>
      <c r="BE40" s="400" t="n"/>
      <c r="BF40" s="400" t="n"/>
      <c r="BG40" s="400" t="n"/>
      <c r="BH40" s="400" t="n"/>
      <c r="BI40" s="400" t="n"/>
      <c r="BJ40" s="400" t="n"/>
      <c r="BK40" s="400" t="n"/>
      <c r="BL40" s="400" t="n"/>
      <c r="BM40" s="400" t="n"/>
      <c r="BN40" s="400" t="n"/>
      <c r="BO40" s="400" t="n"/>
      <c r="BP40" s="400" t="n"/>
      <c r="BQ40" s="400" t="n"/>
      <c r="BR40" s="400" t="n"/>
      <c r="BS40" s="400" t="n"/>
      <c r="BT40" s="400" t="n"/>
      <c r="BU40" s="400" t="n"/>
      <c r="BV40" s="400" t="n"/>
      <c r="BW40" s="400" t="n"/>
      <c r="BX40" s="400" t="n"/>
      <c r="BY40" s="400" t="n"/>
      <c r="BZ40" s="400" t="n"/>
      <c r="CA40" s="400" t="n"/>
      <c r="CB40" s="400" t="n"/>
      <c r="CC40" s="400" t="n"/>
      <c r="CD40" s="400" t="n"/>
      <c r="CE40" s="400" t="n"/>
      <c r="CF40" s="400" t="n"/>
      <c r="CG40" s="400" t="n"/>
      <c r="CH40" s="400" t="n"/>
      <c r="CI40" s="400" t="n"/>
      <c r="CJ40" s="400" t="n"/>
      <c r="CK40" s="400" t="n"/>
      <c r="CL40" s="400" t="n"/>
      <c r="CM40" s="400" t="n"/>
      <c r="CN40" s="400" t="n"/>
      <c r="CO40" s="400" t="n"/>
      <c r="CP40" s="400" t="n"/>
      <c r="CQ40" s="400" t="n"/>
      <c r="CR40" s="400" t="n"/>
      <c r="CS40" s="400" t="n"/>
      <c r="CT40" s="400" t="n"/>
      <c r="CU40" s="400" t="n"/>
      <c r="CV40" s="400" t="n"/>
      <c r="CW40" s="400" t="n"/>
      <c r="CX40" s="400" t="n"/>
      <c r="CY40" s="400" t="n"/>
      <c r="CZ40" s="400" t="n"/>
      <c r="DA40" s="400" t="n"/>
      <c r="DB40" s="400" t="n"/>
      <c r="DC40" s="400" t="n"/>
      <c r="DD40" s="400" t="n"/>
      <c r="DE40" s="400" t="n"/>
      <c r="DF40" s="400" t="n"/>
      <c r="DG40" s="400" t="n"/>
      <c r="DH40" s="400" t="n"/>
      <c r="DI40" s="400" t="n"/>
      <c r="DJ40" s="400" t="n"/>
      <c r="DK40" s="400" t="n"/>
      <c r="DL40" s="400" t="n"/>
      <c r="DM40" s="400" t="n"/>
      <c r="DN40" s="400" t="n"/>
      <c r="DO40" s="400" t="n"/>
      <c r="DP40" s="400" t="n"/>
      <c r="DQ40" s="400" t="n"/>
      <c r="DR40" s="400" t="n"/>
      <c r="DS40" s="400" t="n"/>
      <c r="DT40" s="400" t="n"/>
      <c r="DU40" s="400" t="n"/>
      <c r="DV40" s="400" t="n"/>
      <c r="DW40" s="400" t="n"/>
      <c r="DX40" s="400" t="n"/>
      <c r="DY40" s="400" t="n"/>
      <c r="DZ40" s="400" t="n"/>
      <c r="EA40" s="400" t="n"/>
      <c r="EB40" s="400" t="n"/>
      <c r="EC40" s="400" t="n"/>
      <c r="ED40" s="400" t="n"/>
      <c r="EE40" s="400" t="n"/>
      <c r="EF40" s="400" t="n"/>
      <c r="EG40" s="400" t="n"/>
      <c r="EH40" s="400" t="n"/>
      <c r="EI40" s="400" t="n"/>
      <c r="EJ40" s="400" t="n"/>
      <c r="EK40" s="400" t="n"/>
      <c r="EL40" s="400" t="n"/>
      <c r="EM40" s="400" t="n"/>
      <c r="EN40" s="400" t="n"/>
      <c r="EO40" s="400" t="n"/>
      <c r="EP40" s="400" t="n"/>
      <c r="EQ40" s="400" t="n"/>
      <c r="ER40" s="400" t="n"/>
      <c r="ES40" s="400" t="n"/>
      <c r="ET40" s="400" t="n"/>
      <c r="EU40" s="400" t="n"/>
      <c r="EV40" s="400" t="n"/>
      <c r="EW40" s="400" t="n"/>
      <c r="EX40" s="400" t="n"/>
      <c r="EY40" s="400" t="n"/>
      <c r="EZ40" s="400" t="n"/>
      <c r="FA40" s="400" t="n"/>
      <c r="FB40" s="400" t="n"/>
      <c r="FC40" s="400" t="n"/>
      <c r="FD40" s="400" t="n"/>
      <c r="FE40" s="400" t="n"/>
      <c r="FF40" s="400" t="n"/>
      <c r="FG40" s="400" t="n"/>
      <c r="FH40" s="400" t="n"/>
      <c r="FI40" s="400" t="n"/>
      <c r="FJ40" s="400" t="n"/>
      <c r="FK40" s="400" t="n"/>
      <c r="FL40" s="400" t="n"/>
      <c r="FM40" s="400" t="n"/>
      <c r="FN40" s="400" t="n"/>
      <c r="FO40" s="400" t="n"/>
      <c r="FP40" s="400" t="n"/>
      <c r="FQ40" s="400" t="n"/>
      <c r="FR40" s="400" t="n"/>
      <c r="FS40" s="400" t="n"/>
      <c r="FT40" s="400" t="n"/>
      <c r="FU40" s="400" t="n"/>
      <c r="FV40" s="400" t="n"/>
      <c r="FW40" s="400" t="n"/>
      <c r="FX40" s="400" t="n"/>
      <c r="FY40" s="400" t="n"/>
      <c r="FZ40" s="400" t="n"/>
      <c r="GA40" s="400" t="n"/>
      <c r="GB40" s="400" t="n"/>
      <c r="GC40" s="400" t="n"/>
      <c r="GD40" s="400" t="n"/>
      <c r="GE40" s="400" t="n"/>
      <c r="GF40" s="400" t="n"/>
      <c r="GG40" s="400" t="n"/>
      <c r="GH40" s="401" t="n"/>
      <c r="GI40" s="1" t="n"/>
    </row>
    <row r="41" hidden="1" outlineLevel="1">
      <c r="A41" s="1" t="n"/>
      <c r="B41" s="1" t="n"/>
      <c r="C41" s="251">
        <f>IF($E41="custom",MonthlyCF!C41,"")</f>
        <v/>
      </c>
      <c r="D41" s="14">
        <f>IF($E41="custom",MonthlyCF!D41,"")</f>
        <v/>
      </c>
      <c r="E41" s="398">
        <f>MonthlyCF!K41</f>
        <v/>
      </c>
      <c r="F41" s="958">
        <f>IFERROR(INDEX($J$8:$GH$8,MATCH(G223,$J$6:$GH$6,0)),"")</f>
        <v/>
      </c>
      <c r="G41" s="958">
        <f>IFERROR(INDEX($J$8:$GH$8,MATCH(H223,$J$6:$GH$6,0)),"")</f>
        <v/>
      </c>
      <c r="H41" s="87">
        <f>SUM(J41:GH41)</f>
        <v/>
      </c>
      <c r="I41" s="87">
        <f>IF(E41="custom",D41-H41,"")</f>
        <v/>
      </c>
      <c r="J41" s="400" t="n"/>
      <c r="K41" s="400" t="n"/>
      <c r="L41" s="400" t="n"/>
      <c r="M41" s="400" t="n"/>
      <c r="N41" s="400" t="n"/>
      <c r="O41" s="400" t="n"/>
      <c r="P41" s="400" t="n"/>
      <c r="Q41" s="400" t="n"/>
      <c r="R41" s="400" t="n"/>
      <c r="S41" s="400" t="n"/>
      <c r="T41" s="400" t="n"/>
      <c r="U41" s="400" t="n"/>
      <c r="V41" s="400" t="n"/>
      <c r="W41" s="400" t="n"/>
      <c r="X41" s="400" t="n"/>
      <c r="Y41" s="400" t="n"/>
      <c r="Z41" s="400" t="n"/>
      <c r="AA41" s="400" t="n"/>
      <c r="AB41" s="400" t="n"/>
      <c r="AC41" s="400" t="n"/>
      <c r="AD41" s="400" t="n"/>
      <c r="AE41" s="400" t="n"/>
      <c r="AF41" s="400" t="n"/>
      <c r="AG41" s="400" t="n"/>
      <c r="AH41" s="400" t="n"/>
      <c r="AI41" s="400" t="n"/>
      <c r="AJ41" s="400" t="n"/>
      <c r="AK41" s="400" t="n"/>
      <c r="AL41" s="400" t="n"/>
      <c r="AM41" s="400" t="n"/>
      <c r="AN41" s="400" t="n"/>
      <c r="AO41" s="400" t="n"/>
      <c r="AP41" s="400" t="n"/>
      <c r="AQ41" s="400" t="n"/>
      <c r="AR41" s="400" t="n"/>
      <c r="AS41" s="400" t="n"/>
      <c r="AT41" s="400" t="n"/>
      <c r="AU41" s="400" t="n"/>
      <c r="AV41" s="400" t="n"/>
      <c r="AW41" s="400" t="n"/>
      <c r="AX41" s="400" t="n"/>
      <c r="AY41" s="400" t="n"/>
      <c r="AZ41" s="400" t="n"/>
      <c r="BA41" s="400" t="n"/>
      <c r="BB41" s="400" t="n"/>
      <c r="BC41" s="400" t="n"/>
      <c r="BD41" s="400" t="n"/>
      <c r="BE41" s="400" t="n"/>
      <c r="BF41" s="400" t="n"/>
      <c r="BG41" s="400" t="n"/>
      <c r="BH41" s="400" t="n"/>
      <c r="BI41" s="400" t="n"/>
      <c r="BJ41" s="400" t="n"/>
      <c r="BK41" s="400" t="n"/>
      <c r="BL41" s="400" t="n"/>
      <c r="BM41" s="400" t="n"/>
      <c r="BN41" s="400" t="n"/>
      <c r="BO41" s="400" t="n"/>
      <c r="BP41" s="400" t="n"/>
      <c r="BQ41" s="400" t="n"/>
      <c r="BR41" s="400" t="n"/>
      <c r="BS41" s="400" t="n"/>
      <c r="BT41" s="400" t="n"/>
      <c r="BU41" s="400" t="n"/>
      <c r="BV41" s="400" t="n"/>
      <c r="BW41" s="400" t="n"/>
      <c r="BX41" s="400" t="n"/>
      <c r="BY41" s="400" t="n"/>
      <c r="BZ41" s="400" t="n"/>
      <c r="CA41" s="400" t="n"/>
      <c r="CB41" s="400" t="n"/>
      <c r="CC41" s="400" t="n"/>
      <c r="CD41" s="400" t="n"/>
      <c r="CE41" s="400" t="n"/>
      <c r="CF41" s="400" t="n"/>
      <c r="CG41" s="400" t="n"/>
      <c r="CH41" s="400" t="n"/>
      <c r="CI41" s="400" t="n"/>
      <c r="CJ41" s="400" t="n"/>
      <c r="CK41" s="400" t="n"/>
      <c r="CL41" s="400" t="n"/>
      <c r="CM41" s="400" t="n"/>
      <c r="CN41" s="400" t="n"/>
      <c r="CO41" s="400" t="n"/>
      <c r="CP41" s="400" t="n"/>
      <c r="CQ41" s="400" t="n"/>
      <c r="CR41" s="400" t="n"/>
      <c r="CS41" s="400" t="n"/>
      <c r="CT41" s="400" t="n"/>
      <c r="CU41" s="400" t="n"/>
      <c r="CV41" s="400" t="n"/>
      <c r="CW41" s="400" t="n"/>
      <c r="CX41" s="400" t="n"/>
      <c r="CY41" s="400" t="n"/>
      <c r="CZ41" s="400" t="n"/>
      <c r="DA41" s="400" t="n"/>
      <c r="DB41" s="400" t="n"/>
      <c r="DC41" s="400" t="n"/>
      <c r="DD41" s="400" t="n"/>
      <c r="DE41" s="400" t="n"/>
      <c r="DF41" s="400" t="n"/>
      <c r="DG41" s="400" t="n"/>
      <c r="DH41" s="400" t="n"/>
      <c r="DI41" s="400" t="n"/>
      <c r="DJ41" s="400" t="n"/>
      <c r="DK41" s="400" t="n"/>
      <c r="DL41" s="400" t="n"/>
      <c r="DM41" s="400" t="n"/>
      <c r="DN41" s="400" t="n"/>
      <c r="DO41" s="400" t="n"/>
      <c r="DP41" s="400" t="n"/>
      <c r="DQ41" s="400" t="n"/>
      <c r="DR41" s="400" t="n"/>
      <c r="DS41" s="400" t="n"/>
      <c r="DT41" s="400" t="n"/>
      <c r="DU41" s="400" t="n"/>
      <c r="DV41" s="400" t="n"/>
      <c r="DW41" s="400" t="n"/>
      <c r="DX41" s="400" t="n"/>
      <c r="DY41" s="400" t="n"/>
      <c r="DZ41" s="400" t="n"/>
      <c r="EA41" s="400" t="n"/>
      <c r="EB41" s="400" t="n"/>
      <c r="EC41" s="400" t="n"/>
      <c r="ED41" s="400" t="n"/>
      <c r="EE41" s="400" t="n"/>
      <c r="EF41" s="400" t="n"/>
      <c r="EG41" s="400" t="n"/>
      <c r="EH41" s="400" t="n"/>
      <c r="EI41" s="400" t="n"/>
      <c r="EJ41" s="400" t="n"/>
      <c r="EK41" s="400" t="n"/>
      <c r="EL41" s="400" t="n"/>
      <c r="EM41" s="400" t="n"/>
      <c r="EN41" s="400" t="n"/>
      <c r="EO41" s="400" t="n"/>
      <c r="EP41" s="400" t="n"/>
      <c r="EQ41" s="400" t="n"/>
      <c r="ER41" s="400" t="n"/>
      <c r="ES41" s="400" t="n"/>
      <c r="ET41" s="400" t="n"/>
      <c r="EU41" s="400" t="n"/>
      <c r="EV41" s="400" t="n"/>
      <c r="EW41" s="400" t="n"/>
      <c r="EX41" s="400" t="n"/>
      <c r="EY41" s="400" t="n"/>
      <c r="EZ41" s="400" t="n"/>
      <c r="FA41" s="400" t="n"/>
      <c r="FB41" s="400" t="n"/>
      <c r="FC41" s="400" t="n"/>
      <c r="FD41" s="400" t="n"/>
      <c r="FE41" s="400" t="n"/>
      <c r="FF41" s="400" t="n"/>
      <c r="FG41" s="400" t="n"/>
      <c r="FH41" s="400" t="n"/>
      <c r="FI41" s="400" t="n"/>
      <c r="FJ41" s="400" t="n"/>
      <c r="FK41" s="400" t="n"/>
      <c r="FL41" s="400" t="n"/>
      <c r="FM41" s="400" t="n"/>
      <c r="FN41" s="400" t="n"/>
      <c r="FO41" s="400" t="n"/>
      <c r="FP41" s="400" t="n"/>
      <c r="FQ41" s="400" t="n"/>
      <c r="FR41" s="400" t="n"/>
      <c r="FS41" s="400" t="n"/>
      <c r="FT41" s="400" t="n"/>
      <c r="FU41" s="400" t="n"/>
      <c r="FV41" s="400" t="n"/>
      <c r="FW41" s="400" t="n"/>
      <c r="FX41" s="400" t="n"/>
      <c r="FY41" s="400" t="n"/>
      <c r="FZ41" s="400" t="n"/>
      <c r="GA41" s="400" t="n"/>
      <c r="GB41" s="400" t="n"/>
      <c r="GC41" s="400" t="n"/>
      <c r="GD41" s="400" t="n"/>
      <c r="GE41" s="400" t="n"/>
      <c r="GF41" s="400" t="n"/>
      <c r="GG41" s="400" t="n"/>
      <c r="GH41" s="401" t="n"/>
      <c r="GI41" s="1" t="n"/>
    </row>
    <row r="42" hidden="1" outlineLevel="1">
      <c r="A42" s="1" t="n"/>
      <c r="B42" s="1" t="n"/>
      <c r="C42" s="251">
        <f>IF($E42="custom",MonthlyCF!C42,"")</f>
        <v/>
      </c>
      <c r="D42" s="14">
        <f>IF($E42="custom",MonthlyCF!D42,"")</f>
        <v/>
      </c>
      <c r="E42" s="398">
        <f>MonthlyCF!K42</f>
        <v/>
      </c>
      <c r="F42" s="958">
        <f>IFERROR(INDEX($J$8:$GH$8,MATCH(G224,$J$6:$GH$6,0)),"")</f>
        <v/>
      </c>
      <c r="G42" s="958">
        <f>IFERROR(INDEX($J$8:$GH$8,MATCH(H224,$J$6:$GH$6,0)),"")</f>
        <v/>
      </c>
      <c r="H42" s="87">
        <f>SUM(J42:GH42)</f>
        <v/>
      </c>
      <c r="I42" s="87">
        <f>IF(E42="custom",D42-H42,"")</f>
        <v/>
      </c>
      <c r="J42" s="400" t="n">
        <v>20000</v>
      </c>
      <c r="K42" s="400" t="n">
        <v>10000</v>
      </c>
      <c r="L42" s="400">
        <f>J42</f>
        <v/>
      </c>
      <c r="M42" s="400">
        <f>K42</f>
        <v/>
      </c>
      <c r="N42" s="400">
        <f>L42</f>
        <v/>
      </c>
      <c r="O42" s="400">
        <f>M42</f>
        <v/>
      </c>
      <c r="P42" s="400">
        <f>N42</f>
        <v/>
      </c>
      <c r="Q42" s="400">
        <f>O42</f>
        <v/>
      </c>
      <c r="R42" s="400">
        <f>P42</f>
        <v/>
      </c>
      <c r="S42" s="400">
        <f>Q42</f>
        <v/>
      </c>
      <c r="T42" s="400" t="n">
        <v>250000</v>
      </c>
      <c r="U42" s="400" t="n"/>
      <c r="V42" s="400" t="n"/>
      <c r="W42" s="400" t="n"/>
      <c r="X42" s="400" t="n"/>
      <c r="Y42" s="400" t="n"/>
      <c r="Z42" s="400" t="n"/>
      <c r="AA42" s="400" t="n"/>
      <c r="AB42" s="400" t="n"/>
      <c r="AC42" s="400" t="n"/>
      <c r="AD42" s="400" t="n"/>
      <c r="AE42" s="400" t="n"/>
      <c r="AF42" s="400" t="n"/>
      <c r="AG42" s="400" t="n"/>
      <c r="AH42" s="400" t="n"/>
      <c r="AI42" s="400" t="n"/>
      <c r="AJ42" s="400" t="n"/>
      <c r="AK42" s="400" t="n"/>
      <c r="AL42" s="400" t="n"/>
      <c r="AM42" s="400" t="n"/>
      <c r="AN42" s="400" t="n"/>
      <c r="AO42" s="400" t="n"/>
      <c r="AP42" s="400" t="n"/>
      <c r="AQ42" s="400" t="n"/>
      <c r="AR42" s="400" t="n"/>
      <c r="AS42" s="400" t="n"/>
      <c r="AT42" s="400" t="n"/>
      <c r="AU42" s="400" t="n"/>
      <c r="AV42" s="400" t="n"/>
      <c r="AW42" s="400" t="n"/>
      <c r="AX42" s="400" t="n"/>
      <c r="AY42" s="400" t="n"/>
      <c r="AZ42" s="400" t="n"/>
      <c r="BA42" s="400" t="n"/>
      <c r="BB42" s="400" t="n"/>
      <c r="BC42" s="400" t="n"/>
      <c r="BD42" s="400" t="n"/>
      <c r="BE42" s="400" t="n"/>
      <c r="BF42" s="400" t="n"/>
      <c r="BG42" s="400" t="n"/>
      <c r="BH42" s="400" t="n"/>
      <c r="BI42" s="400" t="n"/>
      <c r="BJ42" s="400" t="n"/>
      <c r="BK42" s="400" t="n"/>
      <c r="BL42" s="400" t="n"/>
      <c r="BM42" s="400" t="n"/>
      <c r="BN42" s="400" t="n"/>
      <c r="BO42" s="400" t="n"/>
      <c r="BP42" s="400" t="n"/>
      <c r="BQ42" s="400" t="n"/>
      <c r="BR42" s="400" t="n"/>
      <c r="BS42" s="400" t="n"/>
      <c r="BT42" s="400" t="n"/>
      <c r="BU42" s="400" t="n"/>
      <c r="BV42" s="400" t="n"/>
      <c r="BW42" s="400" t="n"/>
      <c r="BX42" s="400" t="n"/>
      <c r="BY42" s="400" t="n"/>
      <c r="BZ42" s="400" t="n"/>
      <c r="CA42" s="400" t="n"/>
      <c r="CB42" s="400" t="n"/>
      <c r="CC42" s="400" t="n"/>
      <c r="CD42" s="400" t="n"/>
      <c r="CE42" s="400" t="n"/>
      <c r="CF42" s="400" t="n"/>
      <c r="CG42" s="400" t="n"/>
      <c r="CH42" s="400" t="n"/>
      <c r="CI42" s="400" t="n"/>
      <c r="CJ42" s="400" t="n"/>
      <c r="CK42" s="400" t="n"/>
      <c r="CL42" s="400" t="n"/>
      <c r="CM42" s="400" t="n"/>
      <c r="CN42" s="400" t="n"/>
      <c r="CO42" s="400" t="n"/>
      <c r="CP42" s="400" t="n"/>
      <c r="CQ42" s="400" t="n"/>
      <c r="CR42" s="400" t="n"/>
      <c r="CS42" s="400" t="n"/>
      <c r="CT42" s="400" t="n"/>
      <c r="CU42" s="400" t="n"/>
      <c r="CV42" s="400" t="n"/>
      <c r="CW42" s="400" t="n"/>
      <c r="CX42" s="400" t="n"/>
      <c r="CY42" s="400" t="n"/>
      <c r="CZ42" s="400" t="n"/>
      <c r="DA42" s="400" t="n"/>
      <c r="DB42" s="400" t="n"/>
      <c r="DC42" s="400" t="n"/>
      <c r="DD42" s="400" t="n"/>
      <c r="DE42" s="400" t="n"/>
      <c r="DF42" s="400" t="n"/>
      <c r="DG42" s="400" t="n"/>
      <c r="DH42" s="400" t="n"/>
      <c r="DI42" s="400" t="n"/>
      <c r="DJ42" s="400" t="n"/>
      <c r="DK42" s="400" t="n"/>
      <c r="DL42" s="400" t="n"/>
      <c r="DM42" s="400" t="n"/>
      <c r="DN42" s="400" t="n"/>
      <c r="DO42" s="400" t="n"/>
      <c r="DP42" s="400" t="n"/>
      <c r="DQ42" s="400" t="n"/>
      <c r="DR42" s="400" t="n"/>
      <c r="DS42" s="400" t="n"/>
      <c r="DT42" s="400" t="n"/>
      <c r="DU42" s="400" t="n"/>
      <c r="DV42" s="400" t="n"/>
      <c r="DW42" s="400" t="n"/>
      <c r="DX42" s="400" t="n"/>
      <c r="DY42" s="400" t="n"/>
      <c r="DZ42" s="400" t="n"/>
      <c r="EA42" s="400" t="n"/>
      <c r="EB42" s="400" t="n"/>
      <c r="EC42" s="400" t="n"/>
      <c r="ED42" s="400" t="n"/>
      <c r="EE42" s="400" t="n"/>
      <c r="EF42" s="400" t="n"/>
      <c r="EG42" s="400" t="n"/>
      <c r="EH42" s="400" t="n"/>
      <c r="EI42" s="400" t="n"/>
      <c r="EJ42" s="400" t="n"/>
      <c r="EK42" s="400" t="n"/>
      <c r="EL42" s="400" t="n"/>
      <c r="EM42" s="400" t="n"/>
      <c r="EN42" s="400" t="n"/>
      <c r="EO42" s="400" t="n"/>
      <c r="EP42" s="400" t="n"/>
      <c r="EQ42" s="400" t="n"/>
      <c r="ER42" s="400" t="n"/>
      <c r="ES42" s="400" t="n"/>
      <c r="ET42" s="400" t="n"/>
      <c r="EU42" s="400" t="n"/>
      <c r="EV42" s="400" t="n"/>
      <c r="EW42" s="400" t="n"/>
      <c r="EX42" s="400" t="n"/>
      <c r="EY42" s="400" t="n"/>
      <c r="EZ42" s="400" t="n"/>
      <c r="FA42" s="400" t="n"/>
      <c r="FB42" s="400" t="n"/>
      <c r="FC42" s="400" t="n"/>
      <c r="FD42" s="400" t="n"/>
      <c r="FE42" s="400" t="n"/>
      <c r="FF42" s="400" t="n"/>
      <c r="FG42" s="400" t="n"/>
      <c r="FH42" s="400" t="n"/>
      <c r="FI42" s="400" t="n"/>
      <c r="FJ42" s="400" t="n"/>
      <c r="FK42" s="400" t="n"/>
      <c r="FL42" s="400" t="n"/>
      <c r="FM42" s="400" t="n"/>
      <c r="FN42" s="400" t="n"/>
      <c r="FO42" s="400" t="n"/>
      <c r="FP42" s="400" t="n"/>
      <c r="FQ42" s="400" t="n"/>
      <c r="FR42" s="400" t="n"/>
      <c r="FS42" s="400" t="n"/>
      <c r="FT42" s="400" t="n"/>
      <c r="FU42" s="400" t="n"/>
      <c r="FV42" s="400" t="n"/>
      <c r="FW42" s="400" t="n"/>
      <c r="FX42" s="400" t="n"/>
      <c r="FY42" s="400" t="n"/>
      <c r="FZ42" s="400" t="n"/>
      <c r="GA42" s="400" t="n"/>
      <c r="GB42" s="400" t="n"/>
      <c r="GC42" s="400" t="n"/>
      <c r="GD42" s="400" t="n"/>
      <c r="GE42" s="400" t="n"/>
      <c r="GF42" s="400" t="n"/>
      <c r="GG42" s="400" t="n"/>
      <c r="GH42" s="401" t="n"/>
      <c r="GI42" s="1" t="n"/>
    </row>
    <row r="43" hidden="1" outlineLevel="1">
      <c r="A43" s="1" t="n"/>
      <c r="B43" s="1" t="n"/>
      <c r="C43" s="251">
        <f>IF($E43="custom",MonthlyCF!C43,"")</f>
        <v/>
      </c>
      <c r="D43" s="14">
        <f>IF($E43="custom",MonthlyCF!D43,"")</f>
        <v/>
      </c>
      <c r="E43" s="398">
        <f>MonthlyCF!K43</f>
        <v/>
      </c>
      <c r="F43" s="958">
        <f>IFERROR(INDEX($J$8:$GH$8,MATCH(G225,$J$6:$GH$6,0)),"")</f>
        <v/>
      </c>
      <c r="G43" s="958">
        <f>IFERROR(INDEX($J$8:$GH$8,MATCH(H225,$J$6:$GH$6,0)),"")</f>
        <v/>
      </c>
      <c r="H43" s="87">
        <f>SUM(J43:GH43)</f>
        <v/>
      </c>
      <c r="I43" s="87">
        <f>IF(E43="custom",D43-H43,"")</f>
        <v/>
      </c>
      <c r="J43" s="400" t="n">
        <v>15000</v>
      </c>
      <c r="K43" s="400" t="n">
        <v>15000</v>
      </c>
      <c r="L43" s="400" t="n">
        <v>15000</v>
      </c>
      <c r="M43" s="400" t="n">
        <v>15000</v>
      </c>
      <c r="N43" s="400" t="n">
        <v>15000</v>
      </c>
      <c r="O43" s="400" t="n">
        <v>15000</v>
      </c>
      <c r="P43" s="400" t="n">
        <v>15000</v>
      </c>
      <c r="Q43" s="400" t="n">
        <v>15000</v>
      </c>
      <c r="R43" s="400" t="n">
        <v>15000</v>
      </c>
      <c r="S43" s="400" t="n">
        <v>15000</v>
      </c>
      <c r="T43" s="400" t="n"/>
      <c r="U43" s="400" t="n"/>
      <c r="V43" s="400" t="n"/>
      <c r="W43" s="400" t="n"/>
      <c r="X43" s="400" t="n"/>
      <c r="Y43" s="400" t="n"/>
      <c r="Z43" s="400" t="n"/>
      <c r="AA43" s="400" t="n"/>
      <c r="AB43" s="400" t="n"/>
      <c r="AC43" s="400" t="n"/>
      <c r="AD43" s="400" t="n"/>
      <c r="AE43" s="400" t="n"/>
      <c r="AF43" s="400" t="n"/>
      <c r="AG43" s="400" t="n"/>
      <c r="AH43" s="400" t="n"/>
      <c r="AI43" s="400" t="n"/>
      <c r="AJ43" s="400" t="n"/>
      <c r="AK43" s="400" t="n"/>
      <c r="AL43" s="400" t="n"/>
      <c r="AM43" s="400" t="n"/>
      <c r="AN43" s="400" t="n"/>
      <c r="AO43" s="400" t="n"/>
      <c r="AP43" s="400" t="n"/>
      <c r="AQ43" s="400" t="n"/>
      <c r="AR43" s="400" t="n"/>
      <c r="AS43" s="400" t="n"/>
      <c r="AT43" s="400" t="n"/>
      <c r="AU43" s="400" t="n"/>
      <c r="AV43" s="400" t="n"/>
      <c r="AW43" s="400" t="n"/>
      <c r="AX43" s="400" t="n"/>
      <c r="AY43" s="400" t="n"/>
      <c r="AZ43" s="400" t="n"/>
      <c r="BA43" s="400" t="n"/>
      <c r="BB43" s="400" t="n"/>
      <c r="BC43" s="400" t="n"/>
      <c r="BD43" s="400" t="n"/>
      <c r="BE43" s="400" t="n"/>
      <c r="BF43" s="400" t="n"/>
      <c r="BG43" s="400" t="n"/>
      <c r="BH43" s="400" t="n"/>
      <c r="BI43" s="400" t="n"/>
      <c r="BJ43" s="400" t="n"/>
      <c r="BK43" s="400" t="n"/>
      <c r="BL43" s="400" t="n"/>
      <c r="BM43" s="400" t="n"/>
      <c r="BN43" s="400" t="n"/>
      <c r="BO43" s="400" t="n"/>
      <c r="BP43" s="400" t="n"/>
      <c r="BQ43" s="400" t="n"/>
      <c r="BR43" s="400" t="n"/>
      <c r="BS43" s="400" t="n"/>
      <c r="BT43" s="400" t="n"/>
      <c r="BU43" s="400" t="n"/>
      <c r="BV43" s="400" t="n"/>
      <c r="BW43" s="400" t="n"/>
      <c r="BX43" s="400" t="n"/>
      <c r="BY43" s="400" t="n"/>
      <c r="BZ43" s="400" t="n"/>
      <c r="CA43" s="400" t="n"/>
      <c r="CB43" s="400" t="n"/>
      <c r="CC43" s="400" t="n"/>
      <c r="CD43" s="400" t="n"/>
      <c r="CE43" s="400" t="n"/>
      <c r="CF43" s="400" t="n"/>
      <c r="CG43" s="400" t="n"/>
      <c r="CH43" s="400" t="n"/>
      <c r="CI43" s="400" t="n"/>
      <c r="CJ43" s="400" t="n"/>
      <c r="CK43" s="400" t="n"/>
      <c r="CL43" s="400" t="n"/>
      <c r="CM43" s="400" t="n"/>
      <c r="CN43" s="400" t="n"/>
      <c r="CO43" s="400" t="n"/>
      <c r="CP43" s="400" t="n"/>
      <c r="CQ43" s="400" t="n"/>
      <c r="CR43" s="400" t="n"/>
      <c r="CS43" s="400" t="n"/>
      <c r="CT43" s="400" t="n"/>
      <c r="CU43" s="400" t="n"/>
      <c r="CV43" s="400" t="n"/>
      <c r="CW43" s="400" t="n"/>
      <c r="CX43" s="400" t="n"/>
      <c r="CY43" s="400" t="n"/>
      <c r="CZ43" s="400" t="n"/>
      <c r="DA43" s="400" t="n"/>
      <c r="DB43" s="400" t="n"/>
      <c r="DC43" s="400" t="n"/>
      <c r="DD43" s="400" t="n"/>
      <c r="DE43" s="400" t="n"/>
      <c r="DF43" s="400" t="n"/>
      <c r="DG43" s="400" t="n"/>
      <c r="DH43" s="400" t="n"/>
      <c r="DI43" s="400" t="n"/>
      <c r="DJ43" s="400" t="n"/>
      <c r="DK43" s="400" t="n"/>
      <c r="DL43" s="400" t="n"/>
      <c r="DM43" s="400" t="n"/>
      <c r="DN43" s="400" t="n"/>
      <c r="DO43" s="400" t="n"/>
      <c r="DP43" s="400" t="n"/>
      <c r="DQ43" s="400" t="n"/>
      <c r="DR43" s="400" t="n"/>
      <c r="DS43" s="400" t="n"/>
      <c r="DT43" s="400" t="n"/>
      <c r="DU43" s="400" t="n"/>
      <c r="DV43" s="400" t="n"/>
      <c r="DW43" s="400" t="n"/>
      <c r="DX43" s="400" t="n"/>
      <c r="DY43" s="400" t="n"/>
      <c r="DZ43" s="400" t="n"/>
      <c r="EA43" s="400" t="n"/>
      <c r="EB43" s="400" t="n"/>
      <c r="EC43" s="400" t="n"/>
      <c r="ED43" s="400" t="n"/>
      <c r="EE43" s="400" t="n"/>
      <c r="EF43" s="400" t="n"/>
      <c r="EG43" s="400" t="n"/>
      <c r="EH43" s="400" t="n"/>
      <c r="EI43" s="400" t="n"/>
      <c r="EJ43" s="400" t="n"/>
      <c r="EK43" s="400" t="n"/>
      <c r="EL43" s="400" t="n"/>
      <c r="EM43" s="400" t="n"/>
      <c r="EN43" s="400" t="n"/>
      <c r="EO43" s="400" t="n"/>
      <c r="EP43" s="400" t="n"/>
      <c r="EQ43" s="400" t="n"/>
      <c r="ER43" s="400" t="n"/>
      <c r="ES43" s="400" t="n"/>
      <c r="ET43" s="400" t="n"/>
      <c r="EU43" s="400" t="n"/>
      <c r="EV43" s="400" t="n"/>
      <c r="EW43" s="400" t="n"/>
      <c r="EX43" s="400" t="n"/>
      <c r="EY43" s="400" t="n"/>
      <c r="EZ43" s="400" t="n"/>
      <c r="FA43" s="400" t="n"/>
      <c r="FB43" s="400" t="n"/>
      <c r="FC43" s="400" t="n"/>
      <c r="FD43" s="400" t="n"/>
      <c r="FE43" s="400" t="n"/>
      <c r="FF43" s="400" t="n"/>
      <c r="FG43" s="400" t="n"/>
      <c r="FH43" s="400" t="n"/>
      <c r="FI43" s="400" t="n"/>
      <c r="FJ43" s="400" t="n"/>
      <c r="FK43" s="400" t="n"/>
      <c r="FL43" s="400" t="n"/>
      <c r="FM43" s="400" t="n"/>
      <c r="FN43" s="400" t="n"/>
      <c r="FO43" s="400" t="n"/>
      <c r="FP43" s="400" t="n"/>
      <c r="FQ43" s="400" t="n"/>
      <c r="FR43" s="400" t="n"/>
      <c r="FS43" s="400" t="n"/>
      <c r="FT43" s="400" t="n"/>
      <c r="FU43" s="400" t="n"/>
      <c r="FV43" s="400" t="n"/>
      <c r="FW43" s="400" t="n"/>
      <c r="FX43" s="400" t="n"/>
      <c r="FY43" s="400" t="n"/>
      <c r="FZ43" s="400" t="n"/>
      <c r="GA43" s="400" t="n"/>
      <c r="GB43" s="400" t="n"/>
      <c r="GC43" s="400" t="n"/>
      <c r="GD43" s="400" t="n"/>
      <c r="GE43" s="400" t="n"/>
      <c r="GF43" s="400" t="n"/>
      <c r="GG43" s="400" t="n"/>
      <c r="GH43" s="401" t="n"/>
      <c r="GI43" s="1" t="n"/>
    </row>
    <row r="44" hidden="1" outlineLevel="1">
      <c r="A44" s="1" t="n"/>
      <c r="B44" s="1" t="n"/>
      <c r="C44" s="251">
        <f>IF($E44="custom",MonthlyCF!C44,"")</f>
        <v/>
      </c>
      <c r="D44" s="14">
        <f>IF($E44="custom",MonthlyCF!D44,"")</f>
        <v/>
      </c>
      <c r="E44" s="398">
        <f>MonthlyCF!K44</f>
        <v/>
      </c>
      <c r="F44" s="958">
        <f>IFERROR(INDEX($J$8:$GH$8,MATCH(G226,$J$6:$GH$6,0)),"")</f>
        <v/>
      </c>
      <c r="G44" s="958">
        <f>IFERROR(INDEX($J$8:$GH$8,MATCH(H226,$J$6:$GH$6,0)),"")</f>
        <v/>
      </c>
      <c r="H44" s="87">
        <f>SUM(J44:GH44)</f>
        <v/>
      </c>
      <c r="I44" s="87">
        <f>IF(E44="custom",D44-H44,"")</f>
        <v/>
      </c>
      <c r="J44" s="400" t="n"/>
      <c r="K44" s="400" t="n"/>
      <c r="L44" s="400" t="n"/>
      <c r="M44" s="400" t="n"/>
      <c r="N44" s="400" t="n"/>
      <c r="O44" s="400" t="n"/>
      <c r="P44" s="400" t="n"/>
      <c r="Q44" s="400" t="n"/>
      <c r="R44" s="400" t="n"/>
      <c r="S44" s="400" t="n"/>
      <c r="T44" s="400" t="n"/>
      <c r="U44" s="400" t="n"/>
      <c r="V44" s="400" t="n"/>
      <c r="W44" s="400" t="n"/>
      <c r="X44" s="400" t="n"/>
      <c r="Y44" s="400" t="n"/>
      <c r="Z44" s="400" t="n"/>
      <c r="AA44" s="400" t="n"/>
      <c r="AB44" s="400" t="n"/>
      <c r="AC44" s="400" t="n"/>
      <c r="AD44" s="400" t="n"/>
      <c r="AE44" s="400" t="n"/>
      <c r="AF44" s="400" t="n"/>
      <c r="AG44" s="400" t="n"/>
      <c r="AH44" s="400" t="n"/>
      <c r="AI44" s="400" t="n"/>
      <c r="AJ44" s="400" t="n"/>
      <c r="AK44" s="400" t="n"/>
      <c r="AL44" s="400" t="n"/>
      <c r="AM44" s="400" t="n"/>
      <c r="AN44" s="400" t="n"/>
      <c r="AO44" s="400" t="n"/>
      <c r="AP44" s="400" t="n"/>
      <c r="AQ44" s="400" t="n"/>
      <c r="AR44" s="400" t="n"/>
      <c r="AS44" s="400" t="n"/>
      <c r="AT44" s="400" t="n"/>
      <c r="AU44" s="400" t="n"/>
      <c r="AV44" s="400" t="n"/>
      <c r="AW44" s="400" t="n"/>
      <c r="AX44" s="400" t="n"/>
      <c r="AY44" s="400" t="n"/>
      <c r="AZ44" s="400" t="n"/>
      <c r="BA44" s="400" t="n"/>
      <c r="BB44" s="400" t="n"/>
      <c r="BC44" s="400" t="n"/>
      <c r="BD44" s="400" t="n"/>
      <c r="BE44" s="400" t="n"/>
      <c r="BF44" s="400" t="n"/>
      <c r="BG44" s="400" t="n"/>
      <c r="BH44" s="400" t="n"/>
      <c r="BI44" s="400" t="n"/>
      <c r="BJ44" s="400" t="n"/>
      <c r="BK44" s="400" t="n"/>
      <c r="BL44" s="400" t="n"/>
      <c r="BM44" s="400" t="n"/>
      <c r="BN44" s="400" t="n"/>
      <c r="BO44" s="400" t="n"/>
      <c r="BP44" s="400" t="n"/>
      <c r="BQ44" s="400" t="n"/>
      <c r="BR44" s="400" t="n"/>
      <c r="BS44" s="400" t="n"/>
      <c r="BT44" s="400" t="n"/>
      <c r="BU44" s="400" t="n"/>
      <c r="BV44" s="400" t="n"/>
      <c r="BW44" s="400" t="n"/>
      <c r="BX44" s="400" t="n"/>
      <c r="BY44" s="400" t="n"/>
      <c r="BZ44" s="400" t="n"/>
      <c r="CA44" s="400" t="n"/>
      <c r="CB44" s="400" t="n"/>
      <c r="CC44" s="400" t="n"/>
      <c r="CD44" s="400" t="n"/>
      <c r="CE44" s="400" t="n"/>
      <c r="CF44" s="400" t="n"/>
      <c r="CG44" s="400" t="n"/>
      <c r="CH44" s="400" t="n"/>
      <c r="CI44" s="400" t="n"/>
      <c r="CJ44" s="400" t="n"/>
      <c r="CK44" s="400" t="n"/>
      <c r="CL44" s="400" t="n"/>
      <c r="CM44" s="400" t="n"/>
      <c r="CN44" s="400" t="n"/>
      <c r="CO44" s="400" t="n"/>
      <c r="CP44" s="400" t="n"/>
      <c r="CQ44" s="400" t="n"/>
      <c r="CR44" s="400" t="n"/>
      <c r="CS44" s="400" t="n"/>
      <c r="CT44" s="400" t="n"/>
      <c r="CU44" s="400" t="n"/>
      <c r="CV44" s="400" t="n"/>
      <c r="CW44" s="400" t="n"/>
      <c r="CX44" s="400" t="n"/>
      <c r="CY44" s="400" t="n"/>
      <c r="CZ44" s="400" t="n"/>
      <c r="DA44" s="400" t="n"/>
      <c r="DB44" s="400" t="n"/>
      <c r="DC44" s="400" t="n"/>
      <c r="DD44" s="400" t="n"/>
      <c r="DE44" s="400" t="n"/>
      <c r="DF44" s="400" t="n"/>
      <c r="DG44" s="400" t="n"/>
      <c r="DH44" s="400" t="n"/>
      <c r="DI44" s="400" t="n"/>
      <c r="DJ44" s="400" t="n"/>
      <c r="DK44" s="400" t="n"/>
      <c r="DL44" s="400" t="n"/>
      <c r="DM44" s="400" t="n"/>
      <c r="DN44" s="400" t="n"/>
      <c r="DO44" s="400" t="n"/>
      <c r="DP44" s="400" t="n"/>
      <c r="DQ44" s="400" t="n"/>
      <c r="DR44" s="400" t="n"/>
      <c r="DS44" s="400" t="n"/>
      <c r="DT44" s="400" t="n"/>
      <c r="DU44" s="400" t="n"/>
      <c r="DV44" s="400" t="n"/>
      <c r="DW44" s="400" t="n"/>
      <c r="DX44" s="400" t="n"/>
      <c r="DY44" s="400" t="n"/>
      <c r="DZ44" s="400" t="n"/>
      <c r="EA44" s="400" t="n"/>
      <c r="EB44" s="400" t="n"/>
      <c r="EC44" s="400" t="n"/>
      <c r="ED44" s="400" t="n"/>
      <c r="EE44" s="400" t="n"/>
      <c r="EF44" s="400" t="n"/>
      <c r="EG44" s="400" t="n"/>
      <c r="EH44" s="400" t="n"/>
      <c r="EI44" s="400" t="n"/>
      <c r="EJ44" s="400" t="n"/>
      <c r="EK44" s="400" t="n"/>
      <c r="EL44" s="400" t="n"/>
      <c r="EM44" s="400" t="n"/>
      <c r="EN44" s="400" t="n"/>
      <c r="EO44" s="400" t="n"/>
      <c r="EP44" s="400" t="n"/>
      <c r="EQ44" s="400" t="n"/>
      <c r="ER44" s="400" t="n"/>
      <c r="ES44" s="400" t="n"/>
      <c r="ET44" s="400" t="n"/>
      <c r="EU44" s="400" t="n"/>
      <c r="EV44" s="400" t="n"/>
      <c r="EW44" s="400" t="n"/>
      <c r="EX44" s="400" t="n"/>
      <c r="EY44" s="400" t="n"/>
      <c r="EZ44" s="400" t="n"/>
      <c r="FA44" s="400" t="n"/>
      <c r="FB44" s="400" t="n"/>
      <c r="FC44" s="400" t="n"/>
      <c r="FD44" s="400" t="n"/>
      <c r="FE44" s="400" t="n"/>
      <c r="FF44" s="400" t="n"/>
      <c r="FG44" s="400" t="n"/>
      <c r="FH44" s="400" t="n"/>
      <c r="FI44" s="400" t="n"/>
      <c r="FJ44" s="400" t="n"/>
      <c r="FK44" s="400" t="n"/>
      <c r="FL44" s="400" t="n"/>
      <c r="FM44" s="400" t="n"/>
      <c r="FN44" s="400" t="n"/>
      <c r="FO44" s="400" t="n"/>
      <c r="FP44" s="400" t="n"/>
      <c r="FQ44" s="400" t="n"/>
      <c r="FR44" s="400" t="n"/>
      <c r="FS44" s="400" t="n"/>
      <c r="FT44" s="400" t="n"/>
      <c r="FU44" s="400" t="n"/>
      <c r="FV44" s="400" t="n"/>
      <c r="FW44" s="400" t="n"/>
      <c r="FX44" s="400" t="n"/>
      <c r="FY44" s="400" t="n"/>
      <c r="FZ44" s="400" t="n"/>
      <c r="GA44" s="400" t="n"/>
      <c r="GB44" s="400" t="n"/>
      <c r="GC44" s="400" t="n"/>
      <c r="GD44" s="400" t="n"/>
      <c r="GE44" s="400" t="n"/>
      <c r="GF44" s="400" t="n"/>
      <c r="GG44" s="400" t="n"/>
      <c r="GH44" s="401" t="n"/>
      <c r="GI44" s="1" t="n"/>
    </row>
    <row r="45" hidden="1" outlineLevel="1">
      <c r="A45" s="1" t="n"/>
      <c r="B45" s="1" t="n"/>
      <c r="C45" s="251">
        <f>IF($E45="custom",MonthlyCF!C45,"")</f>
        <v/>
      </c>
      <c r="D45" s="14">
        <f>IF($E45="custom",MonthlyCF!D45,"")</f>
        <v/>
      </c>
      <c r="E45" s="398">
        <f>MonthlyCF!K45</f>
        <v/>
      </c>
      <c r="F45" s="958">
        <f>IFERROR(INDEX($J$8:$GH$8,MATCH(G227,$J$6:$GH$6,0)),"")</f>
        <v/>
      </c>
      <c r="G45" s="958">
        <f>IFERROR(INDEX($J$8:$GH$8,MATCH(H227,$J$6:$GH$6,0)),"")</f>
        <v/>
      </c>
      <c r="H45" s="87">
        <f>SUM(J45:GH45)</f>
        <v/>
      </c>
      <c r="I45" s="87">
        <f>IF(E45="custom",D45-H45,"")</f>
        <v/>
      </c>
      <c r="J45" s="400" t="n"/>
      <c r="K45" s="400" t="n"/>
      <c r="L45" s="400" t="n"/>
      <c r="M45" s="400" t="n"/>
      <c r="N45" s="400" t="n"/>
      <c r="O45" s="400" t="n"/>
      <c r="P45" s="400" t="n"/>
      <c r="Q45" s="400" t="n"/>
      <c r="R45" s="400" t="n"/>
      <c r="S45" s="400" t="n"/>
      <c r="T45" s="400" t="n"/>
      <c r="U45" s="400" t="n"/>
      <c r="V45" s="400" t="n"/>
      <c r="W45" s="400" t="n"/>
      <c r="X45" s="400" t="n"/>
      <c r="Y45" s="400" t="n"/>
      <c r="Z45" s="400" t="n"/>
      <c r="AA45" s="400" t="n"/>
      <c r="AB45" s="400" t="n"/>
      <c r="AC45" s="400" t="n"/>
      <c r="AD45" s="400" t="n"/>
      <c r="AE45" s="400" t="n"/>
      <c r="AF45" s="400" t="n"/>
      <c r="AG45" s="400" t="n"/>
      <c r="AH45" s="400" t="n"/>
      <c r="AI45" s="400" t="n"/>
      <c r="AJ45" s="400" t="n"/>
      <c r="AK45" s="400" t="n"/>
      <c r="AL45" s="400" t="n"/>
      <c r="AM45" s="400" t="n"/>
      <c r="AN45" s="400" t="n"/>
      <c r="AO45" s="400" t="n"/>
      <c r="AP45" s="400" t="n"/>
      <c r="AQ45" s="400" t="n"/>
      <c r="AR45" s="400" t="n"/>
      <c r="AS45" s="400" t="n"/>
      <c r="AT45" s="400" t="n"/>
      <c r="AU45" s="400" t="n"/>
      <c r="AV45" s="400" t="n"/>
      <c r="AW45" s="400" t="n"/>
      <c r="AX45" s="400" t="n"/>
      <c r="AY45" s="400" t="n"/>
      <c r="AZ45" s="400" t="n"/>
      <c r="BA45" s="400" t="n"/>
      <c r="BB45" s="400" t="n"/>
      <c r="BC45" s="400" t="n"/>
      <c r="BD45" s="400" t="n"/>
      <c r="BE45" s="400" t="n"/>
      <c r="BF45" s="400" t="n"/>
      <c r="BG45" s="400" t="n"/>
      <c r="BH45" s="400" t="n"/>
      <c r="BI45" s="400" t="n"/>
      <c r="BJ45" s="400" t="n"/>
      <c r="BK45" s="400" t="n"/>
      <c r="BL45" s="400" t="n"/>
      <c r="BM45" s="400" t="n"/>
      <c r="BN45" s="400" t="n"/>
      <c r="BO45" s="400" t="n"/>
      <c r="BP45" s="400" t="n"/>
      <c r="BQ45" s="400" t="n"/>
      <c r="BR45" s="400" t="n"/>
      <c r="BS45" s="400" t="n"/>
      <c r="BT45" s="400" t="n"/>
      <c r="BU45" s="400" t="n"/>
      <c r="BV45" s="400" t="n"/>
      <c r="BW45" s="400" t="n"/>
      <c r="BX45" s="400" t="n"/>
      <c r="BY45" s="400" t="n"/>
      <c r="BZ45" s="400" t="n"/>
      <c r="CA45" s="400" t="n"/>
      <c r="CB45" s="400" t="n"/>
      <c r="CC45" s="400" t="n"/>
      <c r="CD45" s="400" t="n"/>
      <c r="CE45" s="400" t="n"/>
      <c r="CF45" s="400" t="n"/>
      <c r="CG45" s="400" t="n"/>
      <c r="CH45" s="400" t="n"/>
      <c r="CI45" s="400" t="n"/>
      <c r="CJ45" s="400" t="n"/>
      <c r="CK45" s="400" t="n"/>
      <c r="CL45" s="400" t="n"/>
      <c r="CM45" s="400" t="n"/>
      <c r="CN45" s="400" t="n"/>
      <c r="CO45" s="400" t="n"/>
      <c r="CP45" s="400" t="n"/>
      <c r="CQ45" s="400" t="n"/>
      <c r="CR45" s="400" t="n"/>
      <c r="CS45" s="400" t="n"/>
      <c r="CT45" s="400" t="n"/>
      <c r="CU45" s="400" t="n"/>
      <c r="CV45" s="400" t="n"/>
      <c r="CW45" s="400" t="n"/>
      <c r="CX45" s="400" t="n"/>
      <c r="CY45" s="400" t="n"/>
      <c r="CZ45" s="400" t="n"/>
      <c r="DA45" s="400" t="n"/>
      <c r="DB45" s="400" t="n"/>
      <c r="DC45" s="400" t="n"/>
      <c r="DD45" s="400" t="n"/>
      <c r="DE45" s="400" t="n"/>
      <c r="DF45" s="400" t="n"/>
      <c r="DG45" s="400" t="n"/>
      <c r="DH45" s="400" t="n"/>
      <c r="DI45" s="400" t="n"/>
      <c r="DJ45" s="400" t="n"/>
      <c r="DK45" s="400" t="n"/>
      <c r="DL45" s="400" t="n"/>
      <c r="DM45" s="400" t="n"/>
      <c r="DN45" s="400" t="n"/>
      <c r="DO45" s="400" t="n"/>
      <c r="DP45" s="400" t="n"/>
      <c r="DQ45" s="400" t="n"/>
      <c r="DR45" s="400" t="n"/>
      <c r="DS45" s="400" t="n"/>
      <c r="DT45" s="400" t="n"/>
      <c r="DU45" s="400" t="n"/>
      <c r="DV45" s="400" t="n"/>
      <c r="DW45" s="400" t="n"/>
      <c r="DX45" s="400" t="n"/>
      <c r="DY45" s="400" t="n"/>
      <c r="DZ45" s="400" t="n"/>
      <c r="EA45" s="400" t="n"/>
      <c r="EB45" s="400" t="n"/>
      <c r="EC45" s="400" t="n"/>
      <c r="ED45" s="400" t="n"/>
      <c r="EE45" s="400" t="n"/>
      <c r="EF45" s="400" t="n"/>
      <c r="EG45" s="400" t="n"/>
      <c r="EH45" s="400" t="n"/>
      <c r="EI45" s="400" t="n"/>
      <c r="EJ45" s="400" t="n"/>
      <c r="EK45" s="400" t="n"/>
      <c r="EL45" s="400" t="n"/>
      <c r="EM45" s="400" t="n"/>
      <c r="EN45" s="400" t="n"/>
      <c r="EO45" s="400" t="n"/>
      <c r="EP45" s="400" t="n"/>
      <c r="EQ45" s="400" t="n"/>
      <c r="ER45" s="400" t="n"/>
      <c r="ES45" s="400" t="n"/>
      <c r="ET45" s="400" t="n"/>
      <c r="EU45" s="400" t="n"/>
      <c r="EV45" s="400" t="n"/>
      <c r="EW45" s="400" t="n"/>
      <c r="EX45" s="400" t="n"/>
      <c r="EY45" s="400" t="n"/>
      <c r="EZ45" s="400" t="n"/>
      <c r="FA45" s="400" t="n"/>
      <c r="FB45" s="400" t="n"/>
      <c r="FC45" s="400" t="n"/>
      <c r="FD45" s="400" t="n"/>
      <c r="FE45" s="400" t="n"/>
      <c r="FF45" s="400" t="n"/>
      <c r="FG45" s="400" t="n"/>
      <c r="FH45" s="400" t="n"/>
      <c r="FI45" s="400" t="n"/>
      <c r="FJ45" s="400" t="n"/>
      <c r="FK45" s="400" t="n"/>
      <c r="FL45" s="400" t="n"/>
      <c r="FM45" s="400" t="n"/>
      <c r="FN45" s="400" t="n"/>
      <c r="FO45" s="400" t="n"/>
      <c r="FP45" s="400" t="n"/>
      <c r="FQ45" s="400" t="n"/>
      <c r="FR45" s="400" t="n"/>
      <c r="FS45" s="400" t="n"/>
      <c r="FT45" s="400" t="n"/>
      <c r="FU45" s="400" t="n"/>
      <c r="FV45" s="400" t="n"/>
      <c r="FW45" s="400" t="n"/>
      <c r="FX45" s="400" t="n"/>
      <c r="FY45" s="400" t="n"/>
      <c r="FZ45" s="400" t="n"/>
      <c r="GA45" s="400" t="n"/>
      <c r="GB45" s="400" t="n"/>
      <c r="GC45" s="400" t="n"/>
      <c r="GD45" s="400" t="n"/>
      <c r="GE45" s="400" t="n"/>
      <c r="GF45" s="400" t="n"/>
      <c r="GG45" s="400" t="n"/>
      <c r="GH45" s="401" t="n"/>
      <c r="GI45" s="1" t="n"/>
    </row>
    <row r="46" hidden="1" outlineLevel="1">
      <c r="A46" s="1" t="n"/>
      <c r="B46" s="1" t="n"/>
      <c r="C46" s="251">
        <f>IF($E46="custom",MonthlyCF!C46,"")</f>
        <v/>
      </c>
      <c r="D46" s="14">
        <f>IF($E46="custom",MonthlyCF!D46,"")</f>
        <v/>
      </c>
      <c r="E46" s="398">
        <f>MonthlyCF!K46</f>
        <v/>
      </c>
      <c r="F46" s="958">
        <f>IFERROR(INDEX($J$8:$GH$8,MATCH(G228,$J$6:$GH$6,0)),"")</f>
        <v/>
      </c>
      <c r="G46" s="958">
        <f>IFERROR(INDEX($J$8:$GH$8,MATCH(H228,$J$6:$GH$6,0)),"")</f>
        <v/>
      </c>
      <c r="H46" s="87">
        <f>SUM(J46:GH46)</f>
        <v/>
      </c>
      <c r="I46" s="87">
        <f>IF(E46="custom",D46-H46,"")</f>
        <v/>
      </c>
      <c r="J46" s="400" t="n"/>
      <c r="K46" s="400" t="n"/>
      <c r="L46" s="400" t="n"/>
      <c r="M46" s="400" t="n"/>
      <c r="N46" s="400" t="n"/>
      <c r="O46" s="400" t="n"/>
      <c r="P46" s="400" t="n"/>
      <c r="Q46" s="400" t="n"/>
      <c r="R46" s="400" t="n"/>
      <c r="S46" s="400" t="n"/>
      <c r="T46" s="400" t="n"/>
      <c r="U46" s="400" t="n"/>
      <c r="V46" s="400" t="n"/>
      <c r="W46" s="400" t="n"/>
      <c r="X46" s="400" t="n"/>
      <c r="Y46" s="400" t="n"/>
      <c r="Z46" s="400" t="n"/>
      <c r="AA46" s="400" t="n"/>
      <c r="AB46" s="400" t="n"/>
      <c r="AC46" s="400" t="n"/>
      <c r="AD46" s="400" t="n"/>
      <c r="AE46" s="400" t="n"/>
      <c r="AF46" s="400" t="n"/>
      <c r="AG46" s="400" t="n"/>
      <c r="AH46" s="400" t="n"/>
      <c r="AI46" s="400" t="n"/>
      <c r="AJ46" s="400" t="n"/>
      <c r="AK46" s="400" t="n"/>
      <c r="AL46" s="400" t="n"/>
      <c r="AM46" s="400" t="n"/>
      <c r="AN46" s="400" t="n"/>
      <c r="AO46" s="400" t="n"/>
      <c r="AP46" s="400" t="n"/>
      <c r="AQ46" s="400" t="n"/>
      <c r="AR46" s="400" t="n"/>
      <c r="AS46" s="400" t="n"/>
      <c r="AT46" s="400" t="n"/>
      <c r="AU46" s="400" t="n"/>
      <c r="AV46" s="400" t="n"/>
      <c r="AW46" s="400" t="n"/>
      <c r="AX46" s="400" t="n"/>
      <c r="AY46" s="400" t="n"/>
      <c r="AZ46" s="400" t="n"/>
      <c r="BA46" s="400" t="n"/>
      <c r="BB46" s="400" t="n"/>
      <c r="BC46" s="400" t="n"/>
      <c r="BD46" s="400" t="n"/>
      <c r="BE46" s="400" t="n"/>
      <c r="BF46" s="400" t="n"/>
      <c r="BG46" s="400" t="n"/>
      <c r="BH46" s="400" t="n"/>
      <c r="BI46" s="400" t="n"/>
      <c r="BJ46" s="400" t="n"/>
      <c r="BK46" s="400" t="n"/>
      <c r="BL46" s="400" t="n"/>
      <c r="BM46" s="400" t="n"/>
      <c r="BN46" s="400" t="n"/>
      <c r="BO46" s="400" t="n"/>
      <c r="BP46" s="400" t="n"/>
      <c r="BQ46" s="400" t="n"/>
      <c r="BR46" s="400" t="n"/>
      <c r="BS46" s="400" t="n"/>
      <c r="BT46" s="400" t="n"/>
      <c r="BU46" s="400" t="n"/>
      <c r="BV46" s="400" t="n"/>
      <c r="BW46" s="400" t="n"/>
      <c r="BX46" s="400" t="n"/>
      <c r="BY46" s="400" t="n"/>
      <c r="BZ46" s="400" t="n"/>
      <c r="CA46" s="400" t="n"/>
      <c r="CB46" s="400" t="n"/>
      <c r="CC46" s="400" t="n"/>
      <c r="CD46" s="400" t="n"/>
      <c r="CE46" s="400" t="n"/>
      <c r="CF46" s="400" t="n"/>
      <c r="CG46" s="400" t="n"/>
      <c r="CH46" s="400" t="n"/>
      <c r="CI46" s="400" t="n"/>
      <c r="CJ46" s="400" t="n"/>
      <c r="CK46" s="400" t="n"/>
      <c r="CL46" s="400" t="n"/>
      <c r="CM46" s="400" t="n"/>
      <c r="CN46" s="400" t="n"/>
      <c r="CO46" s="400" t="n"/>
      <c r="CP46" s="400" t="n"/>
      <c r="CQ46" s="400" t="n"/>
      <c r="CR46" s="400" t="n"/>
      <c r="CS46" s="400" t="n"/>
      <c r="CT46" s="400" t="n"/>
      <c r="CU46" s="400" t="n"/>
      <c r="CV46" s="400" t="n"/>
      <c r="CW46" s="400" t="n"/>
      <c r="CX46" s="400" t="n"/>
      <c r="CY46" s="400" t="n"/>
      <c r="CZ46" s="400" t="n"/>
      <c r="DA46" s="400" t="n"/>
      <c r="DB46" s="400" t="n"/>
      <c r="DC46" s="400" t="n"/>
      <c r="DD46" s="400" t="n"/>
      <c r="DE46" s="400" t="n"/>
      <c r="DF46" s="400" t="n"/>
      <c r="DG46" s="400" t="n"/>
      <c r="DH46" s="400" t="n"/>
      <c r="DI46" s="400" t="n"/>
      <c r="DJ46" s="400" t="n"/>
      <c r="DK46" s="400" t="n"/>
      <c r="DL46" s="400" t="n"/>
      <c r="DM46" s="400" t="n"/>
      <c r="DN46" s="400" t="n"/>
      <c r="DO46" s="400" t="n"/>
      <c r="DP46" s="400" t="n"/>
      <c r="DQ46" s="400" t="n"/>
      <c r="DR46" s="400" t="n"/>
      <c r="DS46" s="400" t="n"/>
      <c r="DT46" s="400" t="n"/>
      <c r="DU46" s="400" t="n"/>
      <c r="DV46" s="400" t="n"/>
      <c r="DW46" s="400" t="n"/>
      <c r="DX46" s="400" t="n"/>
      <c r="DY46" s="400" t="n"/>
      <c r="DZ46" s="400" t="n"/>
      <c r="EA46" s="400" t="n"/>
      <c r="EB46" s="400" t="n"/>
      <c r="EC46" s="400" t="n"/>
      <c r="ED46" s="400" t="n"/>
      <c r="EE46" s="400" t="n"/>
      <c r="EF46" s="400" t="n"/>
      <c r="EG46" s="400" t="n"/>
      <c r="EH46" s="400" t="n"/>
      <c r="EI46" s="400" t="n"/>
      <c r="EJ46" s="400" t="n"/>
      <c r="EK46" s="400" t="n"/>
      <c r="EL46" s="400" t="n"/>
      <c r="EM46" s="400" t="n"/>
      <c r="EN46" s="400" t="n"/>
      <c r="EO46" s="400" t="n"/>
      <c r="EP46" s="400" t="n"/>
      <c r="EQ46" s="400" t="n"/>
      <c r="ER46" s="400" t="n"/>
      <c r="ES46" s="400" t="n"/>
      <c r="ET46" s="400" t="n"/>
      <c r="EU46" s="400" t="n"/>
      <c r="EV46" s="400" t="n"/>
      <c r="EW46" s="400" t="n"/>
      <c r="EX46" s="400" t="n"/>
      <c r="EY46" s="400" t="n"/>
      <c r="EZ46" s="400" t="n"/>
      <c r="FA46" s="400" t="n"/>
      <c r="FB46" s="400" t="n"/>
      <c r="FC46" s="400" t="n"/>
      <c r="FD46" s="400" t="n"/>
      <c r="FE46" s="400" t="n"/>
      <c r="FF46" s="400" t="n"/>
      <c r="FG46" s="400" t="n"/>
      <c r="FH46" s="400" t="n"/>
      <c r="FI46" s="400" t="n"/>
      <c r="FJ46" s="400" t="n"/>
      <c r="FK46" s="400" t="n"/>
      <c r="FL46" s="400" t="n"/>
      <c r="FM46" s="400" t="n"/>
      <c r="FN46" s="400" t="n"/>
      <c r="FO46" s="400" t="n"/>
      <c r="FP46" s="400" t="n"/>
      <c r="FQ46" s="400" t="n"/>
      <c r="FR46" s="400" t="n"/>
      <c r="FS46" s="400" t="n"/>
      <c r="FT46" s="400" t="n"/>
      <c r="FU46" s="400" t="n"/>
      <c r="FV46" s="400" t="n"/>
      <c r="FW46" s="400" t="n"/>
      <c r="FX46" s="400" t="n"/>
      <c r="FY46" s="400" t="n"/>
      <c r="FZ46" s="400" t="n"/>
      <c r="GA46" s="400" t="n"/>
      <c r="GB46" s="400" t="n"/>
      <c r="GC46" s="400" t="n"/>
      <c r="GD46" s="400" t="n"/>
      <c r="GE46" s="400" t="n"/>
      <c r="GF46" s="400" t="n"/>
      <c r="GG46" s="400" t="n"/>
      <c r="GH46" s="401" t="n"/>
      <c r="GI46" s="1" t="n"/>
    </row>
    <row r="47" hidden="1" outlineLevel="1">
      <c r="A47" s="1" t="n"/>
      <c r="B47" s="1" t="n"/>
      <c r="C47" s="251">
        <f>IF($E47="custom",MonthlyCF!C47,"")</f>
        <v/>
      </c>
      <c r="D47" s="14">
        <f>IF($E47="custom",MonthlyCF!D47,"")</f>
        <v/>
      </c>
      <c r="E47" s="398">
        <f>MonthlyCF!K47</f>
        <v/>
      </c>
      <c r="F47" s="958">
        <f>IFERROR(INDEX($J$8:$GH$8,MATCH(G229,$J$6:$GH$6,0)),"")</f>
        <v/>
      </c>
      <c r="G47" s="958">
        <f>IFERROR(INDEX($J$8:$GH$8,MATCH(H229,$J$6:$GH$6,0)),"")</f>
        <v/>
      </c>
      <c r="H47" s="87">
        <f>SUM(J47:GH47)</f>
        <v/>
      </c>
      <c r="I47" s="87">
        <f>IF(E47="custom",D47-H47,"")</f>
        <v/>
      </c>
      <c r="J47" s="400" t="n"/>
      <c r="K47" s="400" t="n"/>
      <c r="L47" s="400" t="n"/>
      <c r="M47" s="400" t="n"/>
      <c r="N47" s="400" t="n"/>
      <c r="O47" s="400" t="n"/>
      <c r="P47" s="400" t="n"/>
      <c r="Q47" s="400" t="n"/>
      <c r="R47" s="400" t="n"/>
      <c r="S47" s="400" t="n"/>
      <c r="T47" s="400" t="n"/>
      <c r="U47" s="400" t="n"/>
      <c r="V47" s="400" t="n"/>
      <c r="W47" s="400" t="n"/>
      <c r="X47" s="400" t="n"/>
      <c r="Y47" s="400" t="n"/>
      <c r="Z47" s="400" t="n"/>
      <c r="AA47" s="400" t="n"/>
      <c r="AB47" s="400" t="n"/>
      <c r="AC47" s="400" t="n"/>
      <c r="AD47" s="400" t="n"/>
      <c r="AE47" s="400" t="n"/>
      <c r="AF47" s="400" t="n"/>
      <c r="AG47" s="400" t="n"/>
      <c r="AH47" s="400" t="n"/>
      <c r="AI47" s="400" t="n"/>
      <c r="AJ47" s="400" t="n"/>
      <c r="AK47" s="400" t="n"/>
      <c r="AL47" s="400" t="n"/>
      <c r="AM47" s="400" t="n"/>
      <c r="AN47" s="400" t="n"/>
      <c r="AO47" s="400" t="n"/>
      <c r="AP47" s="400" t="n"/>
      <c r="AQ47" s="400" t="n"/>
      <c r="AR47" s="400" t="n"/>
      <c r="AS47" s="400" t="n"/>
      <c r="AT47" s="400" t="n"/>
      <c r="AU47" s="400" t="n"/>
      <c r="AV47" s="400" t="n"/>
      <c r="AW47" s="400" t="n"/>
      <c r="AX47" s="400" t="n"/>
      <c r="AY47" s="400" t="n"/>
      <c r="AZ47" s="400" t="n"/>
      <c r="BA47" s="400" t="n"/>
      <c r="BB47" s="400" t="n"/>
      <c r="BC47" s="400" t="n"/>
      <c r="BD47" s="400" t="n"/>
      <c r="BE47" s="400" t="n"/>
      <c r="BF47" s="400" t="n"/>
      <c r="BG47" s="400" t="n"/>
      <c r="BH47" s="400" t="n"/>
      <c r="BI47" s="400" t="n"/>
      <c r="BJ47" s="400" t="n"/>
      <c r="BK47" s="400" t="n"/>
      <c r="BL47" s="400" t="n"/>
      <c r="BM47" s="400" t="n"/>
      <c r="BN47" s="400" t="n"/>
      <c r="BO47" s="400" t="n"/>
      <c r="BP47" s="400" t="n"/>
      <c r="BQ47" s="400" t="n"/>
      <c r="BR47" s="400" t="n"/>
      <c r="BS47" s="400" t="n"/>
      <c r="BT47" s="400" t="n"/>
      <c r="BU47" s="400" t="n"/>
      <c r="BV47" s="400" t="n"/>
      <c r="BW47" s="400" t="n"/>
      <c r="BX47" s="400" t="n"/>
      <c r="BY47" s="400" t="n"/>
      <c r="BZ47" s="400" t="n"/>
      <c r="CA47" s="400" t="n"/>
      <c r="CB47" s="400" t="n"/>
      <c r="CC47" s="400" t="n"/>
      <c r="CD47" s="400" t="n"/>
      <c r="CE47" s="400" t="n"/>
      <c r="CF47" s="400" t="n"/>
      <c r="CG47" s="400" t="n"/>
      <c r="CH47" s="400" t="n"/>
      <c r="CI47" s="400" t="n"/>
      <c r="CJ47" s="400" t="n"/>
      <c r="CK47" s="400" t="n"/>
      <c r="CL47" s="400" t="n"/>
      <c r="CM47" s="400" t="n"/>
      <c r="CN47" s="400" t="n"/>
      <c r="CO47" s="400" t="n"/>
      <c r="CP47" s="400" t="n"/>
      <c r="CQ47" s="400" t="n"/>
      <c r="CR47" s="400" t="n"/>
      <c r="CS47" s="400" t="n"/>
      <c r="CT47" s="400" t="n"/>
      <c r="CU47" s="400" t="n"/>
      <c r="CV47" s="400" t="n"/>
      <c r="CW47" s="400" t="n"/>
      <c r="CX47" s="400" t="n"/>
      <c r="CY47" s="400" t="n"/>
      <c r="CZ47" s="400" t="n"/>
      <c r="DA47" s="400" t="n"/>
      <c r="DB47" s="400" t="n"/>
      <c r="DC47" s="400" t="n"/>
      <c r="DD47" s="400" t="n"/>
      <c r="DE47" s="400" t="n"/>
      <c r="DF47" s="400" t="n"/>
      <c r="DG47" s="400" t="n"/>
      <c r="DH47" s="400" t="n"/>
      <c r="DI47" s="400" t="n"/>
      <c r="DJ47" s="400" t="n"/>
      <c r="DK47" s="400" t="n"/>
      <c r="DL47" s="400" t="n"/>
      <c r="DM47" s="400" t="n"/>
      <c r="DN47" s="400" t="n"/>
      <c r="DO47" s="400" t="n"/>
      <c r="DP47" s="400" t="n"/>
      <c r="DQ47" s="400" t="n"/>
      <c r="DR47" s="400" t="n"/>
      <c r="DS47" s="400" t="n"/>
      <c r="DT47" s="400" t="n"/>
      <c r="DU47" s="400" t="n"/>
      <c r="DV47" s="400" t="n"/>
      <c r="DW47" s="400" t="n"/>
      <c r="DX47" s="400" t="n"/>
      <c r="DY47" s="400" t="n"/>
      <c r="DZ47" s="400" t="n"/>
      <c r="EA47" s="400" t="n"/>
      <c r="EB47" s="400" t="n"/>
      <c r="EC47" s="400" t="n"/>
      <c r="ED47" s="400" t="n"/>
      <c r="EE47" s="400" t="n"/>
      <c r="EF47" s="400" t="n"/>
      <c r="EG47" s="400" t="n"/>
      <c r="EH47" s="400" t="n"/>
      <c r="EI47" s="400" t="n"/>
      <c r="EJ47" s="400" t="n"/>
      <c r="EK47" s="400" t="n"/>
      <c r="EL47" s="400" t="n"/>
      <c r="EM47" s="400" t="n"/>
      <c r="EN47" s="400" t="n"/>
      <c r="EO47" s="400" t="n"/>
      <c r="EP47" s="400" t="n"/>
      <c r="EQ47" s="400" t="n"/>
      <c r="ER47" s="400" t="n"/>
      <c r="ES47" s="400" t="n"/>
      <c r="ET47" s="400" t="n"/>
      <c r="EU47" s="400" t="n"/>
      <c r="EV47" s="400" t="n"/>
      <c r="EW47" s="400" t="n"/>
      <c r="EX47" s="400" t="n"/>
      <c r="EY47" s="400" t="n"/>
      <c r="EZ47" s="400" t="n"/>
      <c r="FA47" s="400" t="n"/>
      <c r="FB47" s="400" t="n"/>
      <c r="FC47" s="400" t="n"/>
      <c r="FD47" s="400" t="n"/>
      <c r="FE47" s="400" t="n"/>
      <c r="FF47" s="400" t="n"/>
      <c r="FG47" s="400" t="n"/>
      <c r="FH47" s="400" t="n"/>
      <c r="FI47" s="400" t="n"/>
      <c r="FJ47" s="400" t="n"/>
      <c r="FK47" s="400" t="n"/>
      <c r="FL47" s="400" t="n"/>
      <c r="FM47" s="400" t="n"/>
      <c r="FN47" s="400" t="n"/>
      <c r="FO47" s="400" t="n"/>
      <c r="FP47" s="400" t="n"/>
      <c r="FQ47" s="400" t="n"/>
      <c r="FR47" s="400" t="n"/>
      <c r="FS47" s="400" t="n"/>
      <c r="FT47" s="400" t="n"/>
      <c r="FU47" s="400" t="n"/>
      <c r="FV47" s="400" t="n"/>
      <c r="FW47" s="400" t="n"/>
      <c r="FX47" s="400" t="n"/>
      <c r="FY47" s="400" t="n"/>
      <c r="FZ47" s="400" t="n"/>
      <c r="GA47" s="400" t="n"/>
      <c r="GB47" s="400" t="n"/>
      <c r="GC47" s="400" t="n"/>
      <c r="GD47" s="400" t="n"/>
      <c r="GE47" s="400" t="n"/>
      <c r="GF47" s="400" t="n"/>
      <c r="GG47" s="400" t="n"/>
      <c r="GH47" s="401" t="n"/>
      <c r="GI47" s="1" t="n"/>
    </row>
    <row r="48" hidden="1" outlineLevel="1">
      <c r="A48" s="1" t="n"/>
      <c r="B48" s="1" t="n"/>
      <c r="C48" s="251">
        <f>IF($E48="custom",MonthlyCF!C48,"")</f>
        <v/>
      </c>
      <c r="D48" s="14">
        <f>IF($E48="custom",MonthlyCF!D48,"")</f>
        <v/>
      </c>
      <c r="E48" s="398">
        <f>MonthlyCF!K48</f>
        <v/>
      </c>
      <c r="F48" s="958">
        <f>IFERROR(INDEX($J$8:$GH$8,MATCH(G230,$J$6:$GH$6,0)),"")</f>
        <v/>
      </c>
      <c r="G48" s="958">
        <f>IFERROR(INDEX($J$8:$GH$8,MATCH(H230,$J$6:$GH$6,0)),"")</f>
        <v/>
      </c>
      <c r="H48" s="87">
        <f>SUM(J48:GH48)</f>
        <v/>
      </c>
      <c r="I48" s="87">
        <f>IF(E48="custom",D48-H48,"")</f>
        <v/>
      </c>
      <c r="J48" s="400" t="n"/>
      <c r="K48" s="400" t="n"/>
      <c r="L48" s="400" t="n"/>
      <c r="M48" s="400" t="n"/>
      <c r="N48" s="400" t="n"/>
      <c r="O48" s="400" t="n"/>
      <c r="P48" s="400" t="n"/>
      <c r="Q48" s="400" t="n"/>
      <c r="R48" s="400" t="n"/>
      <c r="S48" s="400" t="n"/>
      <c r="T48" s="400" t="n"/>
      <c r="U48" s="400" t="n"/>
      <c r="V48" s="400" t="n"/>
      <c r="W48" s="400" t="n"/>
      <c r="X48" s="400" t="n"/>
      <c r="Y48" s="400" t="n"/>
      <c r="Z48" s="400" t="n"/>
      <c r="AA48" s="400" t="n"/>
      <c r="AB48" s="400" t="n"/>
      <c r="AC48" s="400" t="n"/>
      <c r="AD48" s="400" t="n"/>
      <c r="AE48" s="400" t="n"/>
      <c r="AF48" s="400" t="n"/>
      <c r="AG48" s="400" t="n"/>
      <c r="AH48" s="400" t="n"/>
      <c r="AI48" s="400" t="n"/>
      <c r="AJ48" s="400" t="n"/>
      <c r="AK48" s="400" t="n"/>
      <c r="AL48" s="400" t="n"/>
      <c r="AM48" s="400" t="n"/>
      <c r="AN48" s="400" t="n"/>
      <c r="AO48" s="400" t="n"/>
      <c r="AP48" s="400" t="n"/>
      <c r="AQ48" s="400" t="n"/>
      <c r="AR48" s="400" t="n"/>
      <c r="AS48" s="400" t="n"/>
      <c r="AT48" s="400" t="n"/>
      <c r="AU48" s="400" t="n"/>
      <c r="AV48" s="400" t="n"/>
      <c r="AW48" s="400" t="n"/>
      <c r="AX48" s="400" t="n"/>
      <c r="AY48" s="400" t="n"/>
      <c r="AZ48" s="400" t="n"/>
      <c r="BA48" s="400" t="n"/>
      <c r="BB48" s="400" t="n"/>
      <c r="BC48" s="400" t="n"/>
      <c r="BD48" s="400" t="n"/>
      <c r="BE48" s="400" t="n"/>
      <c r="BF48" s="400" t="n"/>
      <c r="BG48" s="400" t="n"/>
      <c r="BH48" s="400" t="n"/>
      <c r="BI48" s="400" t="n"/>
      <c r="BJ48" s="400" t="n"/>
      <c r="BK48" s="400" t="n"/>
      <c r="BL48" s="400" t="n"/>
      <c r="BM48" s="400" t="n"/>
      <c r="BN48" s="400" t="n"/>
      <c r="BO48" s="400" t="n"/>
      <c r="BP48" s="400" t="n"/>
      <c r="BQ48" s="400" t="n"/>
      <c r="BR48" s="400" t="n"/>
      <c r="BS48" s="400" t="n"/>
      <c r="BT48" s="400" t="n"/>
      <c r="BU48" s="400" t="n"/>
      <c r="BV48" s="400" t="n"/>
      <c r="BW48" s="400" t="n"/>
      <c r="BX48" s="400" t="n"/>
      <c r="BY48" s="400" t="n"/>
      <c r="BZ48" s="400" t="n"/>
      <c r="CA48" s="400" t="n"/>
      <c r="CB48" s="400" t="n"/>
      <c r="CC48" s="400" t="n"/>
      <c r="CD48" s="400" t="n"/>
      <c r="CE48" s="400" t="n"/>
      <c r="CF48" s="400" t="n"/>
      <c r="CG48" s="400" t="n"/>
      <c r="CH48" s="400" t="n"/>
      <c r="CI48" s="400" t="n"/>
      <c r="CJ48" s="400" t="n"/>
      <c r="CK48" s="400" t="n"/>
      <c r="CL48" s="400" t="n"/>
      <c r="CM48" s="400" t="n"/>
      <c r="CN48" s="400" t="n"/>
      <c r="CO48" s="400" t="n"/>
      <c r="CP48" s="400" t="n"/>
      <c r="CQ48" s="400" t="n"/>
      <c r="CR48" s="400" t="n"/>
      <c r="CS48" s="400" t="n"/>
      <c r="CT48" s="400" t="n"/>
      <c r="CU48" s="400" t="n"/>
      <c r="CV48" s="400" t="n"/>
      <c r="CW48" s="400" t="n"/>
      <c r="CX48" s="400" t="n"/>
      <c r="CY48" s="400" t="n"/>
      <c r="CZ48" s="400" t="n"/>
      <c r="DA48" s="400" t="n"/>
      <c r="DB48" s="400" t="n"/>
      <c r="DC48" s="400" t="n"/>
      <c r="DD48" s="400" t="n"/>
      <c r="DE48" s="400" t="n"/>
      <c r="DF48" s="400" t="n"/>
      <c r="DG48" s="400" t="n"/>
      <c r="DH48" s="400" t="n"/>
      <c r="DI48" s="400" t="n"/>
      <c r="DJ48" s="400" t="n"/>
      <c r="DK48" s="400" t="n"/>
      <c r="DL48" s="400" t="n"/>
      <c r="DM48" s="400" t="n"/>
      <c r="DN48" s="400" t="n"/>
      <c r="DO48" s="400" t="n"/>
      <c r="DP48" s="400" t="n"/>
      <c r="DQ48" s="400" t="n"/>
      <c r="DR48" s="400" t="n"/>
      <c r="DS48" s="400" t="n"/>
      <c r="DT48" s="400" t="n"/>
      <c r="DU48" s="400" t="n"/>
      <c r="DV48" s="400" t="n"/>
      <c r="DW48" s="400" t="n"/>
      <c r="DX48" s="400" t="n"/>
      <c r="DY48" s="400" t="n"/>
      <c r="DZ48" s="400" t="n"/>
      <c r="EA48" s="400" t="n"/>
      <c r="EB48" s="400" t="n"/>
      <c r="EC48" s="400" t="n"/>
      <c r="ED48" s="400" t="n"/>
      <c r="EE48" s="400" t="n"/>
      <c r="EF48" s="400" t="n"/>
      <c r="EG48" s="400" t="n"/>
      <c r="EH48" s="400" t="n"/>
      <c r="EI48" s="400" t="n"/>
      <c r="EJ48" s="400" t="n"/>
      <c r="EK48" s="400" t="n"/>
      <c r="EL48" s="400" t="n"/>
      <c r="EM48" s="400" t="n"/>
      <c r="EN48" s="400" t="n"/>
      <c r="EO48" s="400" t="n"/>
      <c r="EP48" s="400" t="n"/>
      <c r="EQ48" s="400" t="n"/>
      <c r="ER48" s="400" t="n"/>
      <c r="ES48" s="400" t="n"/>
      <c r="ET48" s="400" t="n"/>
      <c r="EU48" s="400" t="n"/>
      <c r="EV48" s="400" t="n"/>
      <c r="EW48" s="400" t="n"/>
      <c r="EX48" s="400" t="n"/>
      <c r="EY48" s="400" t="n"/>
      <c r="EZ48" s="400" t="n"/>
      <c r="FA48" s="400" t="n"/>
      <c r="FB48" s="400" t="n"/>
      <c r="FC48" s="400" t="n"/>
      <c r="FD48" s="400" t="n"/>
      <c r="FE48" s="400" t="n"/>
      <c r="FF48" s="400" t="n"/>
      <c r="FG48" s="400" t="n"/>
      <c r="FH48" s="400" t="n"/>
      <c r="FI48" s="400" t="n"/>
      <c r="FJ48" s="400" t="n"/>
      <c r="FK48" s="400" t="n"/>
      <c r="FL48" s="400" t="n"/>
      <c r="FM48" s="400" t="n"/>
      <c r="FN48" s="400" t="n"/>
      <c r="FO48" s="400" t="n"/>
      <c r="FP48" s="400" t="n"/>
      <c r="FQ48" s="400" t="n"/>
      <c r="FR48" s="400" t="n"/>
      <c r="FS48" s="400" t="n"/>
      <c r="FT48" s="400" t="n"/>
      <c r="FU48" s="400" t="n"/>
      <c r="FV48" s="400" t="n"/>
      <c r="FW48" s="400" t="n"/>
      <c r="FX48" s="400" t="n"/>
      <c r="FY48" s="400" t="n"/>
      <c r="FZ48" s="400" t="n"/>
      <c r="GA48" s="400" t="n"/>
      <c r="GB48" s="400" t="n"/>
      <c r="GC48" s="400" t="n"/>
      <c r="GD48" s="400" t="n"/>
      <c r="GE48" s="400" t="n"/>
      <c r="GF48" s="400" t="n"/>
      <c r="GG48" s="400" t="n"/>
      <c r="GH48" s="401" t="n"/>
      <c r="GI48" s="1" t="n"/>
    </row>
    <row r="49" hidden="1" outlineLevel="1">
      <c r="A49" s="1" t="n"/>
      <c r="B49" s="1" t="n"/>
      <c r="C49" s="251">
        <f>IF($E49="custom",MonthlyCF!C49,"")</f>
        <v/>
      </c>
      <c r="D49" s="14">
        <f>IF($E49="custom",MonthlyCF!D49,"")</f>
        <v/>
      </c>
      <c r="E49" s="398">
        <f>MonthlyCF!K49</f>
        <v/>
      </c>
      <c r="F49" s="958">
        <f>IFERROR(INDEX($J$8:$GH$8,MATCH(G231,$J$6:$GH$6,0)),"")</f>
        <v/>
      </c>
      <c r="G49" s="958">
        <f>IFERROR(INDEX($J$8:$GH$8,MATCH(H231,$J$6:$GH$6,0)),"")</f>
        <v/>
      </c>
      <c r="H49" s="87">
        <f>SUM(J49:GH49)</f>
        <v/>
      </c>
      <c r="I49" s="87">
        <f>IF(E49="custom",D49-H49,"")</f>
        <v/>
      </c>
      <c r="J49" s="400" t="n"/>
      <c r="K49" s="400" t="n"/>
      <c r="L49" s="400" t="n"/>
      <c r="M49" s="400" t="n"/>
      <c r="N49" s="400" t="n"/>
      <c r="O49" s="400" t="n"/>
      <c r="P49" s="400" t="n"/>
      <c r="Q49" s="400" t="n"/>
      <c r="R49" s="400" t="n"/>
      <c r="S49" s="400" t="n"/>
      <c r="T49" s="400" t="n"/>
      <c r="U49" s="400" t="n"/>
      <c r="V49" s="400" t="n"/>
      <c r="W49" s="400" t="n"/>
      <c r="X49" s="400" t="n"/>
      <c r="Y49" s="400" t="n"/>
      <c r="Z49" s="400" t="n"/>
      <c r="AA49" s="400" t="n"/>
      <c r="AB49" s="400" t="n"/>
      <c r="AC49" s="400" t="n"/>
      <c r="AD49" s="400" t="n"/>
      <c r="AE49" s="400" t="n"/>
      <c r="AF49" s="400" t="n"/>
      <c r="AG49" s="400" t="n"/>
      <c r="AH49" s="400" t="n"/>
      <c r="AI49" s="400" t="n"/>
      <c r="AJ49" s="400" t="n"/>
      <c r="AK49" s="400" t="n"/>
      <c r="AL49" s="400" t="n"/>
      <c r="AM49" s="400" t="n"/>
      <c r="AN49" s="400" t="n"/>
      <c r="AO49" s="400" t="n"/>
      <c r="AP49" s="400" t="n"/>
      <c r="AQ49" s="400" t="n"/>
      <c r="AR49" s="400" t="n"/>
      <c r="AS49" s="400" t="n"/>
      <c r="AT49" s="400" t="n"/>
      <c r="AU49" s="400" t="n"/>
      <c r="AV49" s="400" t="n"/>
      <c r="AW49" s="400" t="n"/>
      <c r="AX49" s="400" t="n"/>
      <c r="AY49" s="400" t="n"/>
      <c r="AZ49" s="400" t="n"/>
      <c r="BA49" s="400" t="n"/>
      <c r="BB49" s="400" t="n"/>
      <c r="BC49" s="400" t="n"/>
      <c r="BD49" s="400" t="n"/>
      <c r="BE49" s="400" t="n"/>
      <c r="BF49" s="400" t="n"/>
      <c r="BG49" s="400" t="n"/>
      <c r="BH49" s="400" t="n"/>
      <c r="BI49" s="400" t="n"/>
      <c r="BJ49" s="400" t="n"/>
      <c r="BK49" s="400" t="n"/>
      <c r="BL49" s="400" t="n"/>
      <c r="BM49" s="400" t="n"/>
      <c r="BN49" s="400" t="n"/>
      <c r="BO49" s="400" t="n"/>
      <c r="BP49" s="400" t="n"/>
      <c r="BQ49" s="400" t="n"/>
      <c r="BR49" s="400" t="n"/>
      <c r="BS49" s="400" t="n"/>
      <c r="BT49" s="400" t="n"/>
      <c r="BU49" s="400" t="n"/>
      <c r="BV49" s="400" t="n"/>
      <c r="BW49" s="400" t="n"/>
      <c r="BX49" s="400" t="n"/>
      <c r="BY49" s="400" t="n"/>
      <c r="BZ49" s="400" t="n"/>
      <c r="CA49" s="400" t="n"/>
      <c r="CB49" s="400" t="n"/>
      <c r="CC49" s="400" t="n"/>
      <c r="CD49" s="400" t="n"/>
      <c r="CE49" s="400" t="n"/>
      <c r="CF49" s="400" t="n"/>
      <c r="CG49" s="400" t="n"/>
      <c r="CH49" s="400" t="n"/>
      <c r="CI49" s="400" t="n"/>
      <c r="CJ49" s="400" t="n"/>
      <c r="CK49" s="400" t="n"/>
      <c r="CL49" s="400" t="n"/>
      <c r="CM49" s="400" t="n"/>
      <c r="CN49" s="400" t="n"/>
      <c r="CO49" s="400" t="n"/>
      <c r="CP49" s="400" t="n"/>
      <c r="CQ49" s="400" t="n"/>
      <c r="CR49" s="400" t="n"/>
      <c r="CS49" s="400" t="n"/>
      <c r="CT49" s="400" t="n"/>
      <c r="CU49" s="400" t="n"/>
      <c r="CV49" s="400" t="n"/>
      <c r="CW49" s="400" t="n"/>
      <c r="CX49" s="400" t="n"/>
      <c r="CY49" s="400" t="n"/>
      <c r="CZ49" s="400" t="n"/>
      <c r="DA49" s="400" t="n"/>
      <c r="DB49" s="400" t="n"/>
      <c r="DC49" s="400" t="n"/>
      <c r="DD49" s="400" t="n"/>
      <c r="DE49" s="400" t="n"/>
      <c r="DF49" s="400" t="n"/>
      <c r="DG49" s="400" t="n"/>
      <c r="DH49" s="400" t="n"/>
      <c r="DI49" s="400" t="n"/>
      <c r="DJ49" s="400" t="n"/>
      <c r="DK49" s="400" t="n"/>
      <c r="DL49" s="400" t="n"/>
      <c r="DM49" s="400" t="n"/>
      <c r="DN49" s="400" t="n"/>
      <c r="DO49" s="400" t="n"/>
      <c r="DP49" s="400" t="n"/>
      <c r="DQ49" s="400" t="n"/>
      <c r="DR49" s="400" t="n"/>
      <c r="DS49" s="400" t="n"/>
      <c r="DT49" s="400" t="n"/>
      <c r="DU49" s="400" t="n"/>
      <c r="DV49" s="400" t="n"/>
      <c r="DW49" s="400" t="n"/>
      <c r="DX49" s="400" t="n"/>
      <c r="DY49" s="400" t="n"/>
      <c r="DZ49" s="400" t="n"/>
      <c r="EA49" s="400" t="n"/>
      <c r="EB49" s="400" t="n"/>
      <c r="EC49" s="400" t="n"/>
      <c r="ED49" s="400" t="n"/>
      <c r="EE49" s="400" t="n"/>
      <c r="EF49" s="400" t="n"/>
      <c r="EG49" s="400" t="n"/>
      <c r="EH49" s="400" t="n"/>
      <c r="EI49" s="400" t="n"/>
      <c r="EJ49" s="400" t="n"/>
      <c r="EK49" s="400" t="n"/>
      <c r="EL49" s="400" t="n"/>
      <c r="EM49" s="400" t="n"/>
      <c r="EN49" s="400" t="n"/>
      <c r="EO49" s="400" t="n"/>
      <c r="EP49" s="400" t="n"/>
      <c r="EQ49" s="400" t="n"/>
      <c r="ER49" s="400" t="n"/>
      <c r="ES49" s="400" t="n"/>
      <c r="ET49" s="400" t="n"/>
      <c r="EU49" s="400" t="n"/>
      <c r="EV49" s="400" t="n"/>
      <c r="EW49" s="400" t="n"/>
      <c r="EX49" s="400" t="n"/>
      <c r="EY49" s="400" t="n"/>
      <c r="EZ49" s="400" t="n"/>
      <c r="FA49" s="400" t="n"/>
      <c r="FB49" s="400" t="n"/>
      <c r="FC49" s="400" t="n"/>
      <c r="FD49" s="400" t="n"/>
      <c r="FE49" s="400" t="n"/>
      <c r="FF49" s="400" t="n"/>
      <c r="FG49" s="400" t="n"/>
      <c r="FH49" s="400" t="n"/>
      <c r="FI49" s="400" t="n"/>
      <c r="FJ49" s="400" t="n"/>
      <c r="FK49" s="400" t="n"/>
      <c r="FL49" s="400" t="n"/>
      <c r="FM49" s="400" t="n"/>
      <c r="FN49" s="400" t="n"/>
      <c r="FO49" s="400" t="n"/>
      <c r="FP49" s="400" t="n"/>
      <c r="FQ49" s="400" t="n"/>
      <c r="FR49" s="400" t="n"/>
      <c r="FS49" s="400" t="n"/>
      <c r="FT49" s="400" t="n"/>
      <c r="FU49" s="400" t="n"/>
      <c r="FV49" s="400" t="n"/>
      <c r="FW49" s="400" t="n"/>
      <c r="FX49" s="400" t="n"/>
      <c r="FY49" s="400" t="n"/>
      <c r="FZ49" s="400" t="n"/>
      <c r="GA49" s="400" t="n"/>
      <c r="GB49" s="400" t="n"/>
      <c r="GC49" s="400" t="n"/>
      <c r="GD49" s="400" t="n"/>
      <c r="GE49" s="400" t="n"/>
      <c r="GF49" s="400" t="n"/>
      <c r="GG49" s="400" t="n"/>
      <c r="GH49" s="401" t="n"/>
      <c r="GI49" s="1" t="n"/>
    </row>
    <row r="50" hidden="1" outlineLevel="1">
      <c r="A50" s="1" t="n"/>
      <c r="B50" s="1" t="n"/>
      <c r="C50" s="251">
        <f>IF($E50="custom",MonthlyCF!C50,"")</f>
        <v/>
      </c>
      <c r="D50" s="14">
        <f>IF($E50="custom",MonthlyCF!D50,"")</f>
        <v/>
      </c>
      <c r="E50" s="398">
        <f>MonthlyCF!K50</f>
        <v/>
      </c>
      <c r="F50" s="958">
        <f>IFERROR(INDEX($J$8:$GH$8,MATCH(G232,$J$6:$GH$6,0)),"")</f>
        <v/>
      </c>
      <c r="G50" s="958">
        <f>IFERROR(INDEX($J$8:$GH$8,MATCH(H232,$J$6:$GH$6,0)),"")</f>
        <v/>
      </c>
      <c r="H50" s="87">
        <f>SUM(J50:GH50)</f>
        <v/>
      </c>
      <c r="I50" s="87">
        <f>IF(E50="custom",D50-H50,"")</f>
        <v/>
      </c>
      <c r="J50" s="400" t="n"/>
      <c r="K50" s="400" t="n"/>
      <c r="L50" s="400" t="n"/>
      <c r="M50" s="400" t="n"/>
      <c r="N50" s="400" t="n"/>
      <c r="O50" s="400" t="n"/>
      <c r="P50" s="400" t="n"/>
      <c r="Q50" s="400" t="n"/>
      <c r="R50" s="400" t="n"/>
      <c r="S50" s="400" t="n"/>
      <c r="T50" s="400" t="n"/>
      <c r="U50" s="400" t="n"/>
      <c r="V50" s="400" t="n"/>
      <c r="W50" s="400" t="n"/>
      <c r="X50" s="400" t="n"/>
      <c r="Y50" s="400" t="n"/>
      <c r="Z50" s="400" t="n"/>
      <c r="AA50" s="400" t="n"/>
      <c r="AB50" s="400" t="n"/>
      <c r="AC50" s="400" t="n"/>
      <c r="AD50" s="400" t="n"/>
      <c r="AE50" s="400" t="n"/>
      <c r="AF50" s="400" t="n"/>
      <c r="AG50" s="400" t="n"/>
      <c r="AH50" s="400" t="n"/>
      <c r="AI50" s="400" t="n"/>
      <c r="AJ50" s="400" t="n"/>
      <c r="AK50" s="400" t="n"/>
      <c r="AL50" s="400" t="n"/>
      <c r="AM50" s="400" t="n"/>
      <c r="AN50" s="400" t="n"/>
      <c r="AO50" s="400" t="n"/>
      <c r="AP50" s="400" t="n"/>
      <c r="AQ50" s="400" t="n"/>
      <c r="AR50" s="400" t="n"/>
      <c r="AS50" s="400" t="n"/>
      <c r="AT50" s="400" t="n"/>
      <c r="AU50" s="400" t="n"/>
      <c r="AV50" s="400" t="n"/>
      <c r="AW50" s="400" t="n"/>
      <c r="AX50" s="400" t="n"/>
      <c r="AY50" s="400" t="n"/>
      <c r="AZ50" s="400" t="n"/>
      <c r="BA50" s="400" t="n"/>
      <c r="BB50" s="400" t="n"/>
      <c r="BC50" s="400" t="n"/>
      <c r="BD50" s="400" t="n"/>
      <c r="BE50" s="400" t="n"/>
      <c r="BF50" s="400" t="n"/>
      <c r="BG50" s="400" t="n"/>
      <c r="BH50" s="400" t="n"/>
      <c r="BI50" s="400" t="n"/>
      <c r="BJ50" s="400" t="n"/>
      <c r="BK50" s="400" t="n"/>
      <c r="BL50" s="400" t="n"/>
      <c r="BM50" s="400" t="n"/>
      <c r="BN50" s="400" t="n"/>
      <c r="BO50" s="400" t="n"/>
      <c r="BP50" s="400" t="n"/>
      <c r="BQ50" s="400" t="n"/>
      <c r="BR50" s="400" t="n"/>
      <c r="BS50" s="400" t="n"/>
      <c r="BT50" s="400" t="n"/>
      <c r="BU50" s="400" t="n"/>
      <c r="BV50" s="400" t="n"/>
      <c r="BW50" s="400" t="n"/>
      <c r="BX50" s="400" t="n"/>
      <c r="BY50" s="400" t="n"/>
      <c r="BZ50" s="400" t="n"/>
      <c r="CA50" s="400" t="n"/>
      <c r="CB50" s="400" t="n"/>
      <c r="CC50" s="400" t="n"/>
      <c r="CD50" s="400" t="n"/>
      <c r="CE50" s="400" t="n"/>
      <c r="CF50" s="400" t="n"/>
      <c r="CG50" s="400" t="n"/>
      <c r="CH50" s="400" t="n"/>
      <c r="CI50" s="400" t="n"/>
      <c r="CJ50" s="400" t="n"/>
      <c r="CK50" s="400" t="n"/>
      <c r="CL50" s="400" t="n"/>
      <c r="CM50" s="400" t="n"/>
      <c r="CN50" s="400" t="n"/>
      <c r="CO50" s="400" t="n"/>
      <c r="CP50" s="400" t="n"/>
      <c r="CQ50" s="400" t="n"/>
      <c r="CR50" s="400" t="n"/>
      <c r="CS50" s="400" t="n"/>
      <c r="CT50" s="400" t="n"/>
      <c r="CU50" s="400" t="n"/>
      <c r="CV50" s="400" t="n"/>
      <c r="CW50" s="400" t="n"/>
      <c r="CX50" s="400" t="n"/>
      <c r="CY50" s="400" t="n"/>
      <c r="CZ50" s="400" t="n"/>
      <c r="DA50" s="400" t="n"/>
      <c r="DB50" s="400" t="n"/>
      <c r="DC50" s="400" t="n"/>
      <c r="DD50" s="400" t="n"/>
      <c r="DE50" s="400" t="n"/>
      <c r="DF50" s="400" t="n"/>
      <c r="DG50" s="400" t="n"/>
      <c r="DH50" s="400" t="n"/>
      <c r="DI50" s="400" t="n"/>
      <c r="DJ50" s="400" t="n"/>
      <c r="DK50" s="400" t="n"/>
      <c r="DL50" s="400" t="n"/>
      <c r="DM50" s="400" t="n"/>
      <c r="DN50" s="400" t="n"/>
      <c r="DO50" s="400" t="n"/>
      <c r="DP50" s="400" t="n"/>
      <c r="DQ50" s="400" t="n"/>
      <c r="DR50" s="400" t="n"/>
      <c r="DS50" s="400" t="n"/>
      <c r="DT50" s="400" t="n"/>
      <c r="DU50" s="400" t="n"/>
      <c r="DV50" s="400" t="n"/>
      <c r="DW50" s="400" t="n"/>
      <c r="DX50" s="400" t="n"/>
      <c r="DY50" s="400" t="n"/>
      <c r="DZ50" s="400" t="n"/>
      <c r="EA50" s="400" t="n"/>
      <c r="EB50" s="400" t="n"/>
      <c r="EC50" s="400" t="n"/>
      <c r="ED50" s="400" t="n"/>
      <c r="EE50" s="400" t="n"/>
      <c r="EF50" s="400" t="n"/>
      <c r="EG50" s="400" t="n"/>
      <c r="EH50" s="400" t="n"/>
      <c r="EI50" s="400" t="n"/>
      <c r="EJ50" s="400" t="n"/>
      <c r="EK50" s="400" t="n"/>
      <c r="EL50" s="400" t="n"/>
      <c r="EM50" s="400" t="n"/>
      <c r="EN50" s="400" t="n"/>
      <c r="EO50" s="400" t="n"/>
      <c r="EP50" s="400" t="n"/>
      <c r="EQ50" s="400" t="n"/>
      <c r="ER50" s="400" t="n"/>
      <c r="ES50" s="400" t="n"/>
      <c r="ET50" s="400" t="n"/>
      <c r="EU50" s="400" t="n"/>
      <c r="EV50" s="400" t="n"/>
      <c r="EW50" s="400" t="n"/>
      <c r="EX50" s="400" t="n"/>
      <c r="EY50" s="400" t="n"/>
      <c r="EZ50" s="400" t="n"/>
      <c r="FA50" s="400" t="n"/>
      <c r="FB50" s="400" t="n"/>
      <c r="FC50" s="400" t="n"/>
      <c r="FD50" s="400" t="n"/>
      <c r="FE50" s="400" t="n"/>
      <c r="FF50" s="400" t="n"/>
      <c r="FG50" s="400" t="n"/>
      <c r="FH50" s="400" t="n"/>
      <c r="FI50" s="400" t="n"/>
      <c r="FJ50" s="400" t="n"/>
      <c r="FK50" s="400" t="n"/>
      <c r="FL50" s="400" t="n"/>
      <c r="FM50" s="400" t="n"/>
      <c r="FN50" s="400" t="n"/>
      <c r="FO50" s="400" t="n"/>
      <c r="FP50" s="400" t="n"/>
      <c r="FQ50" s="400" t="n"/>
      <c r="FR50" s="400" t="n"/>
      <c r="FS50" s="400" t="n"/>
      <c r="FT50" s="400" t="n"/>
      <c r="FU50" s="400" t="n"/>
      <c r="FV50" s="400" t="n"/>
      <c r="FW50" s="400" t="n"/>
      <c r="FX50" s="400" t="n"/>
      <c r="FY50" s="400" t="n"/>
      <c r="FZ50" s="400" t="n"/>
      <c r="GA50" s="400" t="n"/>
      <c r="GB50" s="400" t="n"/>
      <c r="GC50" s="400" t="n"/>
      <c r="GD50" s="400" t="n"/>
      <c r="GE50" s="400" t="n"/>
      <c r="GF50" s="400" t="n"/>
      <c r="GG50" s="400" t="n"/>
      <c r="GH50" s="401" t="n"/>
      <c r="GI50" s="1" t="n"/>
    </row>
    <row r="51" hidden="1" outlineLevel="1">
      <c r="A51" s="1" t="n"/>
      <c r="B51" s="1" t="n"/>
      <c r="C51" s="251">
        <f>IF($E51="custom",MonthlyCF!C51,"")</f>
        <v/>
      </c>
      <c r="D51" s="14">
        <f>IF($E51="custom",MonthlyCF!D51,"")</f>
        <v/>
      </c>
      <c r="E51" s="398">
        <f>MonthlyCF!K51</f>
        <v/>
      </c>
      <c r="F51" s="958">
        <f>IFERROR(INDEX($J$8:$GH$8,MATCH(G233,$J$6:$GH$6,0)),"")</f>
        <v/>
      </c>
      <c r="G51" s="958">
        <f>IFERROR(INDEX($J$8:$GH$8,MATCH(H233,$J$6:$GH$6,0)),"")</f>
        <v/>
      </c>
      <c r="H51" s="87">
        <f>SUM(J51:GH51)</f>
        <v/>
      </c>
      <c r="I51" s="87">
        <f>IF(E51="custom",D51-H51,"")</f>
        <v/>
      </c>
      <c r="J51" s="400" t="n"/>
      <c r="K51" s="400" t="n"/>
      <c r="L51" s="400" t="n"/>
      <c r="M51" s="400" t="n"/>
      <c r="N51" s="400" t="n"/>
      <c r="O51" s="400" t="n"/>
      <c r="P51" s="400" t="n"/>
      <c r="Q51" s="400" t="n"/>
      <c r="R51" s="400" t="n"/>
      <c r="S51" s="400" t="n"/>
      <c r="T51" s="400" t="n"/>
      <c r="U51" s="400" t="n"/>
      <c r="V51" s="400" t="n"/>
      <c r="W51" s="400" t="n"/>
      <c r="X51" s="400" t="n"/>
      <c r="Y51" s="400" t="n"/>
      <c r="Z51" s="400" t="n"/>
      <c r="AA51" s="400" t="n"/>
      <c r="AB51" s="400" t="n"/>
      <c r="AC51" s="400" t="n"/>
      <c r="AD51" s="400" t="n"/>
      <c r="AE51" s="400" t="n"/>
      <c r="AF51" s="400" t="n"/>
      <c r="AG51" s="400" t="n"/>
      <c r="AH51" s="400" t="n"/>
      <c r="AI51" s="400" t="n"/>
      <c r="AJ51" s="400" t="n"/>
      <c r="AK51" s="400" t="n"/>
      <c r="AL51" s="400" t="n"/>
      <c r="AM51" s="400" t="n"/>
      <c r="AN51" s="400" t="n"/>
      <c r="AO51" s="400" t="n"/>
      <c r="AP51" s="400" t="n"/>
      <c r="AQ51" s="400" t="n"/>
      <c r="AR51" s="400" t="n"/>
      <c r="AS51" s="400" t="n"/>
      <c r="AT51" s="400" t="n"/>
      <c r="AU51" s="400" t="n"/>
      <c r="AV51" s="400" t="n"/>
      <c r="AW51" s="400" t="n"/>
      <c r="AX51" s="400" t="n"/>
      <c r="AY51" s="400" t="n"/>
      <c r="AZ51" s="400" t="n"/>
      <c r="BA51" s="400" t="n"/>
      <c r="BB51" s="400" t="n"/>
      <c r="BC51" s="400" t="n"/>
      <c r="BD51" s="400" t="n"/>
      <c r="BE51" s="400" t="n"/>
      <c r="BF51" s="400" t="n"/>
      <c r="BG51" s="400" t="n"/>
      <c r="BH51" s="400" t="n"/>
      <c r="BI51" s="400" t="n"/>
      <c r="BJ51" s="400" t="n"/>
      <c r="BK51" s="400" t="n"/>
      <c r="BL51" s="400" t="n"/>
      <c r="BM51" s="400" t="n"/>
      <c r="BN51" s="400" t="n"/>
      <c r="BO51" s="400" t="n"/>
      <c r="BP51" s="400" t="n"/>
      <c r="BQ51" s="400" t="n"/>
      <c r="BR51" s="400" t="n"/>
      <c r="BS51" s="400" t="n"/>
      <c r="BT51" s="400" t="n"/>
      <c r="BU51" s="400" t="n"/>
      <c r="BV51" s="400" t="n"/>
      <c r="BW51" s="400" t="n"/>
      <c r="BX51" s="400" t="n"/>
      <c r="BY51" s="400" t="n"/>
      <c r="BZ51" s="400" t="n"/>
      <c r="CA51" s="400" t="n"/>
      <c r="CB51" s="400" t="n"/>
      <c r="CC51" s="400" t="n"/>
      <c r="CD51" s="400" t="n"/>
      <c r="CE51" s="400" t="n"/>
      <c r="CF51" s="400" t="n"/>
      <c r="CG51" s="400" t="n"/>
      <c r="CH51" s="400" t="n"/>
      <c r="CI51" s="400" t="n"/>
      <c r="CJ51" s="400" t="n"/>
      <c r="CK51" s="400" t="n"/>
      <c r="CL51" s="400" t="n"/>
      <c r="CM51" s="400" t="n"/>
      <c r="CN51" s="400" t="n"/>
      <c r="CO51" s="400" t="n"/>
      <c r="CP51" s="400" t="n"/>
      <c r="CQ51" s="400" t="n"/>
      <c r="CR51" s="400" t="n"/>
      <c r="CS51" s="400" t="n"/>
      <c r="CT51" s="400" t="n"/>
      <c r="CU51" s="400" t="n"/>
      <c r="CV51" s="400" t="n"/>
      <c r="CW51" s="400" t="n"/>
      <c r="CX51" s="400" t="n"/>
      <c r="CY51" s="400" t="n"/>
      <c r="CZ51" s="400" t="n"/>
      <c r="DA51" s="400" t="n"/>
      <c r="DB51" s="400" t="n"/>
      <c r="DC51" s="400" t="n"/>
      <c r="DD51" s="400" t="n"/>
      <c r="DE51" s="400" t="n"/>
      <c r="DF51" s="400" t="n"/>
      <c r="DG51" s="400" t="n"/>
      <c r="DH51" s="400" t="n"/>
      <c r="DI51" s="400" t="n"/>
      <c r="DJ51" s="400" t="n"/>
      <c r="DK51" s="400" t="n"/>
      <c r="DL51" s="400" t="n"/>
      <c r="DM51" s="400" t="n"/>
      <c r="DN51" s="400" t="n"/>
      <c r="DO51" s="400" t="n"/>
      <c r="DP51" s="400" t="n"/>
      <c r="DQ51" s="400" t="n"/>
      <c r="DR51" s="400" t="n"/>
      <c r="DS51" s="400" t="n"/>
      <c r="DT51" s="400" t="n"/>
      <c r="DU51" s="400" t="n"/>
      <c r="DV51" s="400" t="n"/>
      <c r="DW51" s="400" t="n"/>
      <c r="DX51" s="400" t="n"/>
      <c r="DY51" s="400" t="n"/>
      <c r="DZ51" s="400" t="n"/>
      <c r="EA51" s="400" t="n"/>
      <c r="EB51" s="400" t="n"/>
      <c r="EC51" s="400" t="n"/>
      <c r="ED51" s="400" t="n"/>
      <c r="EE51" s="400" t="n"/>
      <c r="EF51" s="400" t="n"/>
      <c r="EG51" s="400" t="n"/>
      <c r="EH51" s="400" t="n"/>
      <c r="EI51" s="400" t="n"/>
      <c r="EJ51" s="400" t="n"/>
      <c r="EK51" s="400" t="n"/>
      <c r="EL51" s="400" t="n"/>
      <c r="EM51" s="400" t="n"/>
      <c r="EN51" s="400" t="n"/>
      <c r="EO51" s="400" t="n"/>
      <c r="EP51" s="400" t="n"/>
      <c r="EQ51" s="400" t="n"/>
      <c r="ER51" s="400" t="n"/>
      <c r="ES51" s="400" t="n"/>
      <c r="ET51" s="400" t="n"/>
      <c r="EU51" s="400" t="n"/>
      <c r="EV51" s="400" t="n"/>
      <c r="EW51" s="400" t="n"/>
      <c r="EX51" s="400" t="n"/>
      <c r="EY51" s="400" t="n"/>
      <c r="EZ51" s="400" t="n"/>
      <c r="FA51" s="400" t="n"/>
      <c r="FB51" s="400" t="n"/>
      <c r="FC51" s="400" t="n"/>
      <c r="FD51" s="400" t="n"/>
      <c r="FE51" s="400" t="n"/>
      <c r="FF51" s="400" t="n"/>
      <c r="FG51" s="400" t="n"/>
      <c r="FH51" s="400" t="n"/>
      <c r="FI51" s="400" t="n"/>
      <c r="FJ51" s="400" t="n"/>
      <c r="FK51" s="400" t="n"/>
      <c r="FL51" s="400" t="n"/>
      <c r="FM51" s="400" t="n"/>
      <c r="FN51" s="400" t="n"/>
      <c r="FO51" s="400" t="n"/>
      <c r="FP51" s="400" t="n"/>
      <c r="FQ51" s="400" t="n"/>
      <c r="FR51" s="400" t="n"/>
      <c r="FS51" s="400" t="n"/>
      <c r="FT51" s="400" t="n"/>
      <c r="FU51" s="400" t="n"/>
      <c r="FV51" s="400" t="n"/>
      <c r="FW51" s="400" t="n"/>
      <c r="FX51" s="400" t="n"/>
      <c r="FY51" s="400" t="n"/>
      <c r="FZ51" s="400" t="n"/>
      <c r="GA51" s="400" t="n"/>
      <c r="GB51" s="400" t="n"/>
      <c r="GC51" s="400" t="n"/>
      <c r="GD51" s="400" t="n"/>
      <c r="GE51" s="400" t="n"/>
      <c r="GF51" s="400" t="n"/>
      <c r="GG51" s="400" t="n"/>
      <c r="GH51" s="401" t="n"/>
      <c r="GI51" s="1" t="n"/>
    </row>
    <row r="52" hidden="1" outlineLevel="1">
      <c r="A52" s="1" t="n"/>
      <c r="B52" s="1" t="n"/>
      <c r="C52" s="251">
        <f>IF($E52="custom",MonthlyCF!C52,"")</f>
        <v/>
      </c>
      <c r="D52" s="14">
        <f>IF($E52="custom",MonthlyCF!D52,"")</f>
        <v/>
      </c>
      <c r="E52" s="398">
        <f>MonthlyCF!K52</f>
        <v/>
      </c>
      <c r="F52" s="958">
        <f>IFERROR(INDEX($J$8:$GH$8,MATCH(G234,$J$6:$GH$6,0)),"")</f>
        <v/>
      </c>
      <c r="G52" s="958">
        <f>IFERROR(INDEX($J$8:$GH$8,MATCH(H234,$J$6:$GH$6,0)),"")</f>
        <v/>
      </c>
      <c r="H52" s="87">
        <f>SUM(J52:GH52)</f>
        <v/>
      </c>
      <c r="I52" s="87">
        <f>IF(E52="custom",D52-H52,"")</f>
        <v/>
      </c>
      <c r="J52" s="400" t="n"/>
      <c r="K52" s="400" t="n"/>
      <c r="L52" s="400" t="n"/>
      <c r="M52" s="400" t="n"/>
      <c r="N52" s="400" t="n"/>
      <c r="O52" s="400" t="n"/>
      <c r="P52" s="400" t="n"/>
      <c r="Q52" s="400" t="n"/>
      <c r="R52" s="400" t="n"/>
      <c r="S52" s="400" t="n"/>
      <c r="T52" s="400" t="n"/>
      <c r="U52" s="400" t="n"/>
      <c r="V52" s="400" t="n"/>
      <c r="W52" s="400" t="n"/>
      <c r="X52" s="400" t="n"/>
      <c r="Y52" s="400" t="n"/>
      <c r="Z52" s="400" t="n"/>
      <c r="AA52" s="400" t="n"/>
      <c r="AB52" s="400" t="n"/>
      <c r="AC52" s="400" t="n"/>
      <c r="AD52" s="400" t="n"/>
      <c r="AE52" s="400" t="n"/>
      <c r="AF52" s="400" t="n"/>
      <c r="AG52" s="400" t="n"/>
      <c r="AH52" s="400" t="n"/>
      <c r="AI52" s="400" t="n"/>
      <c r="AJ52" s="400" t="n"/>
      <c r="AK52" s="400" t="n"/>
      <c r="AL52" s="400" t="n"/>
      <c r="AM52" s="400" t="n"/>
      <c r="AN52" s="400" t="n"/>
      <c r="AO52" s="400" t="n"/>
      <c r="AP52" s="400" t="n"/>
      <c r="AQ52" s="400" t="n"/>
      <c r="AR52" s="400" t="n"/>
      <c r="AS52" s="400" t="n"/>
      <c r="AT52" s="400" t="n"/>
      <c r="AU52" s="400" t="n"/>
      <c r="AV52" s="400" t="n"/>
      <c r="AW52" s="400" t="n"/>
      <c r="AX52" s="400" t="n"/>
      <c r="AY52" s="400" t="n"/>
      <c r="AZ52" s="400" t="n"/>
      <c r="BA52" s="400" t="n"/>
      <c r="BB52" s="400" t="n"/>
      <c r="BC52" s="400" t="n"/>
      <c r="BD52" s="400" t="n"/>
      <c r="BE52" s="400" t="n"/>
      <c r="BF52" s="400" t="n"/>
      <c r="BG52" s="400" t="n"/>
      <c r="BH52" s="400" t="n"/>
      <c r="BI52" s="400" t="n"/>
      <c r="BJ52" s="400" t="n"/>
      <c r="BK52" s="400" t="n"/>
      <c r="BL52" s="400" t="n"/>
      <c r="BM52" s="400" t="n"/>
      <c r="BN52" s="400" t="n"/>
      <c r="BO52" s="400" t="n"/>
      <c r="BP52" s="400" t="n"/>
      <c r="BQ52" s="400" t="n"/>
      <c r="BR52" s="400" t="n"/>
      <c r="BS52" s="400" t="n"/>
      <c r="BT52" s="400" t="n"/>
      <c r="BU52" s="400" t="n"/>
      <c r="BV52" s="400" t="n"/>
      <c r="BW52" s="400" t="n"/>
      <c r="BX52" s="400" t="n"/>
      <c r="BY52" s="400" t="n"/>
      <c r="BZ52" s="400" t="n"/>
      <c r="CA52" s="400" t="n"/>
      <c r="CB52" s="400" t="n"/>
      <c r="CC52" s="400" t="n"/>
      <c r="CD52" s="400" t="n"/>
      <c r="CE52" s="400" t="n"/>
      <c r="CF52" s="400" t="n"/>
      <c r="CG52" s="400" t="n"/>
      <c r="CH52" s="400" t="n"/>
      <c r="CI52" s="400" t="n"/>
      <c r="CJ52" s="400" t="n"/>
      <c r="CK52" s="400" t="n"/>
      <c r="CL52" s="400" t="n"/>
      <c r="CM52" s="400" t="n"/>
      <c r="CN52" s="400" t="n"/>
      <c r="CO52" s="400" t="n"/>
      <c r="CP52" s="400" t="n"/>
      <c r="CQ52" s="400" t="n"/>
      <c r="CR52" s="400" t="n"/>
      <c r="CS52" s="400" t="n"/>
      <c r="CT52" s="400" t="n"/>
      <c r="CU52" s="400" t="n"/>
      <c r="CV52" s="400" t="n"/>
      <c r="CW52" s="400" t="n"/>
      <c r="CX52" s="400" t="n"/>
      <c r="CY52" s="400" t="n"/>
      <c r="CZ52" s="400" t="n"/>
      <c r="DA52" s="400" t="n"/>
      <c r="DB52" s="400" t="n"/>
      <c r="DC52" s="400" t="n"/>
      <c r="DD52" s="400" t="n"/>
      <c r="DE52" s="400" t="n"/>
      <c r="DF52" s="400" t="n"/>
      <c r="DG52" s="400" t="n"/>
      <c r="DH52" s="400" t="n"/>
      <c r="DI52" s="400" t="n"/>
      <c r="DJ52" s="400" t="n"/>
      <c r="DK52" s="400" t="n"/>
      <c r="DL52" s="400" t="n"/>
      <c r="DM52" s="400" t="n"/>
      <c r="DN52" s="400" t="n"/>
      <c r="DO52" s="400" t="n"/>
      <c r="DP52" s="400" t="n"/>
      <c r="DQ52" s="400" t="n"/>
      <c r="DR52" s="400" t="n"/>
      <c r="DS52" s="400" t="n"/>
      <c r="DT52" s="400" t="n"/>
      <c r="DU52" s="400" t="n"/>
      <c r="DV52" s="400" t="n"/>
      <c r="DW52" s="400" t="n"/>
      <c r="DX52" s="400" t="n"/>
      <c r="DY52" s="400" t="n"/>
      <c r="DZ52" s="400" t="n"/>
      <c r="EA52" s="400" t="n"/>
      <c r="EB52" s="400" t="n"/>
      <c r="EC52" s="400" t="n"/>
      <c r="ED52" s="400" t="n"/>
      <c r="EE52" s="400" t="n"/>
      <c r="EF52" s="400" t="n"/>
      <c r="EG52" s="400" t="n"/>
      <c r="EH52" s="400" t="n"/>
      <c r="EI52" s="400" t="n"/>
      <c r="EJ52" s="400" t="n"/>
      <c r="EK52" s="400" t="n"/>
      <c r="EL52" s="400" t="n"/>
      <c r="EM52" s="400" t="n"/>
      <c r="EN52" s="400" t="n"/>
      <c r="EO52" s="400" t="n"/>
      <c r="EP52" s="400" t="n"/>
      <c r="EQ52" s="400" t="n"/>
      <c r="ER52" s="400" t="n"/>
      <c r="ES52" s="400" t="n"/>
      <c r="ET52" s="400" t="n"/>
      <c r="EU52" s="400" t="n"/>
      <c r="EV52" s="400" t="n"/>
      <c r="EW52" s="400" t="n"/>
      <c r="EX52" s="400" t="n"/>
      <c r="EY52" s="400" t="n"/>
      <c r="EZ52" s="400" t="n"/>
      <c r="FA52" s="400" t="n"/>
      <c r="FB52" s="400" t="n"/>
      <c r="FC52" s="400" t="n"/>
      <c r="FD52" s="400" t="n"/>
      <c r="FE52" s="400" t="n"/>
      <c r="FF52" s="400" t="n"/>
      <c r="FG52" s="400" t="n"/>
      <c r="FH52" s="400" t="n"/>
      <c r="FI52" s="400" t="n"/>
      <c r="FJ52" s="400" t="n"/>
      <c r="FK52" s="400" t="n"/>
      <c r="FL52" s="400" t="n"/>
      <c r="FM52" s="400" t="n"/>
      <c r="FN52" s="400" t="n"/>
      <c r="FO52" s="400" t="n"/>
      <c r="FP52" s="400" t="n"/>
      <c r="FQ52" s="400" t="n"/>
      <c r="FR52" s="400" t="n"/>
      <c r="FS52" s="400" t="n"/>
      <c r="FT52" s="400" t="n"/>
      <c r="FU52" s="400" t="n"/>
      <c r="FV52" s="400" t="n"/>
      <c r="FW52" s="400" t="n"/>
      <c r="FX52" s="400" t="n"/>
      <c r="FY52" s="400" t="n"/>
      <c r="FZ52" s="400" t="n"/>
      <c r="GA52" s="400" t="n"/>
      <c r="GB52" s="400" t="n"/>
      <c r="GC52" s="400" t="n"/>
      <c r="GD52" s="400" t="n"/>
      <c r="GE52" s="400" t="n"/>
      <c r="GF52" s="400" t="n"/>
      <c r="GG52" s="400" t="n"/>
      <c r="GH52" s="401" t="n"/>
      <c r="GI52" s="1" t="n"/>
    </row>
    <row r="53" hidden="1" outlineLevel="1">
      <c r="A53" s="1" t="n"/>
      <c r="B53" s="1" t="n"/>
      <c r="C53" s="251">
        <f>IF($E53="custom",MonthlyCF!C53,"")</f>
        <v/>
      </c>
      <c r="D53" s="14">
        <f>IF($E53="custom",MonthlyCF!D53,"")</f>
        <v/>
      </c>
      <c r="E53" s="398">
        <f>MonthlyCF!K53</f>
        <v/>
      </c>
      <c r="F53" s="958">
        <f>IFERROR(INDEX($J$8:$GH$8,MATCH(G235,$J$6:$GH$6,0)),"")</f>
        <v/>
      </c>
      <c r="G53" s="958">
        <f>IFERROR(INDEX($J$8:$GH$8,MATCH(H235,$J$6:$GH$6,0)),"")</f>
        <v/>
      </c>
      <c r="H53" s="87">
        <f>SUM(J53:GH53)</f>
        <v/>
      </c>
      <c r="I53" s="87">
        <f>IF(E53="custom",D53-H53,"")</f>
        <v/>
      </c>
      <c r="J53" s="400" t="n"/>
      <c r="K53" s="400" t="n"/>
      <c r="L53" s="400" t="n"/>
      <c r="M53" s="400" t="n"/>
      <c r="N53" s="400" t="n"/>
      <c r="O53" s="400" t="n"/>
      <c r="P53" s="400" t="n"/>
      <c r="Q53" s="400" t="n"/>
      <c r="R53" s="400" t="n"/>
      <c r="S53" s="400" t="n"/>
      <c r="T53" s="400" t="n"/>
      <c r="U53" s="400" t="n"/>
      <c r="V53" s="400" t="n"/>
      <c r="W53" s="400" t="n"/>
      <c r="X53" s="400" t="n"/>
      <c r="Y53" s="400" t="n"/>
      <c r="Z53" s="400" t="n"/>
      <c r="AA53" s="400" t="n"/>
      <c r="AB53" s="400" t="n"/>
      <c r="AC53" s="400" t="n"/>
      <c r="AD53" s="400" t="n"/>
      <c r="AE53" s="400" t="n"/>
      <c r="AF53" s="400" t="n"/>
      <c r="AG53" s="400" t="n"/>
      <c r="AH53" s="400" t="n"/>
      <c r="AI53" s="400" t="n"/>
      <c r="AJ53" s="400" t="n"/>
      <c r="AK53" s="400" t="n"/>
      <c r="AL53" s="400" t="n"/>
      <c r="AM53" s="400" t="n"/>
      <c r="AN53" s="400" t="n"/>
      <c r="AO53" s="400" t="n"/>
      <c r="AP53" s="400" t="n"/>
      <c r="AQ53" s="400" t="n"/>
      <c r="AR53" s="400" t="n"/>
      <c r="AS53" s="400" t="n"/>
      <c r="AT53" s="400" t="n"/>
      <c r="AU53" s="400" t="n"/>
      <c r="AV53" s="400" t="n"/>
      <c r="AW53" s="400" t="n"/>
      <c r="AX53" s="400" t="n"/>
      <c r="AY53" s="400" t="n"/>
      <c r="AZ53" s="400" t="n"/>
      <c r="BA53" s="400" t="n"/>
      <c r="BB53" s="400" t="n"/>
      <c r="BC53" s="400" t="n"/>
      <c r="BD53" s="400" t="n"/>
      <c r="BE53" s="400" t="n"/>
      <c r="BF53" s="400" t="n"/>
      <c r="BG53" s="400" t="n"/>
      <c r="BH53" s="400" t="n"/>
      <c r="BI53" s="400" t="n"/>
      <c r="BJ53" s="400" t="n"/>
      <c r="BK53" s="400" t="n"/>
      <c r="BL53" s="400" t="n"/>
      <c r="BM53" s="400" t="n"/>
      <c r="BN53" s="400" t="n"/>
      <c r="BO53" s="400" t="n"/>
      <c r="BP53" s="400" t="n"/>
      <c r="BQ53" s="400" t="n"/>
      <c r="BR53" s="400" t="n"/>
      <c r="BS53" s="400" t="n"/>
      <c r="BT53" s="400" t="n"/>
      <c r="BU53" s="400" t="n"/>
      <c r="BV53" s="400" t="n"/>
      <c r="BW53" s="400" t="n"/>
      <c r="BX53" s="400" t="n"/>
      <c r="BY53" s="400" t="n"/>
      <c r="BZ53" s="400" t="n"/>
      <c r="CA53" s="400" t="n"/>
      <c r="CB53" s="400" t="n"/>
      <c r="CC53" s="400" t="n"/>
      <c r="CD53" s="400" t="n"/>
      <c r="CE53" s="400" t="n"/>
      <c r="CF53" s="400" t="n"/>
      <c r="CG53" s="400" t="n"/>
      <c r="CH53" s="400" t="n"/>
      <c r="CI53" s="400" t="n"/>
      <c r="CJ53" s="400" t="n"/>
      <c r="CK53" s="400" t="n"/>
      <c r="CL53" s="400" t="n"/>
      <c r="CM53" s="400" t="n"/>
      <c r="CN53" s="400" t="n"/>
      <c r="CO53" s="400" t="n"/>
      <c r="CP53" s="400" t="n"/>
      <c r="CQ53" s="400" t="n"/>
      <c r="CR53" s="400" t="n"/>
      <c r="CS53" s="400" t="n"/>
      <c r="CT53" s="400" t="n"/>
      <c r="CU53" s="400" t="n"/>
      <c r="CV53" s="400" t="n"/>
      <c r="CW53" s="400" t="n"/>
      <c r="CX53" s="400" t="n"/>
      <c r="CY53" s="400" t="n"/>
      <c r="CZ53" s="400" t="n"/>
      <c r="DA53" s="400" t="n"/>
      <c r="DB53" s="400" t="n"/>
      <c r="DC53" s="400" t="n"/>
      <c r="DD53" s="400" t="n"/>
      <c r="DE53" s="400" t="n"/>
      <c r="DF53" s="400" t="n"/>
      <c r="DG53" s="400" t="n"/>
      <c r="DH53" s="400" t="n"/>
      <c r="DI53" s="400" t="n"/>
      <c r="DJ53" s="400" t="n"/>
      <c r="DK53" s="400" t="n"/>
      <c r="DL53" s="400" t="n"/>
      <c r="DM53" s="400" t="n"/>
      <c r="DN53" s="400" t="n"/>
      <c r="DO53" s="400" t="n"/>
      <c r="DP53" s="400" t="n"/>
      <c r="DQ53" s="400" t="n"/>
      <c r="DR53" s="400" t="n"/>
      <c r="DS53" s="400" t="n"/>
      <c r="DT53" s="400" t="n"/>
      <c r="DU53" s="400" t="n"/>
      <c r="DV53" s="400" t="n"/>
      <c r="DW53" s="400" t="n"/>
      <c r="DX53" s="400" t="n"/>
      <c r="DY53" s="400" t="n"/>
      <c r="DZ53" s="400" t="n"/>
      <c r="EA53" s="400" t="n"/>
      <c r="EB53" s="400" t="n"/>
      <c r="EC53" s="400" t="n"/>
      <c r="ED53" s="400" t="n"/>
      <c r="EE53" s="400" t="n"/>
      <c r="EF53" s="400" t="n"/>
      <c r="EG53" s="400" t="n"/>
      <c r="EH53" s="400" t="n"/>
      <c r="EI53" s="400" t="n"/>
      <c r="EJ53" s="400" t="n"/>
      <c r="EK53" s="400" t="n"/>
      <c r="EL53" s="400" t="n"/>
      <c r="EM53" s="400" t="n"/>
      <c r="EN53" s="400" t="n"/>
      <c r="EO53" s="400" t="n"/>
      <c r="EP53" s="400" t="n"/>
      <c r="EQ53" s="400" t="n"/>
      <c r="ER53" s="400" t="n"/>
      <c r="ES53" s="400" t="n"/>
      <c r="ET53" s="400" t="n"/>
      <c r="EU53" s="400" t="n"/>
      <c r="EV53" s="400" t="n"/>
      <c r="EW53" s="400" t="n"/>
      <c r="EX53" s="400" t="n"/>
      <c r="EY53" s="400" t="n"/>
      <c r="EZ53" s="400" t="n"/>
      <c r="FA53" s="400" t="n"/>
      <c r="FB53" s="400" t="n"/>
      <c r="FC53" s="400" t="n"/>
      <c r="FD53" s="400" t="n"/>
      <c r="FE53" s="400" t="n"/>
      <c r="FF53" s="400" t="n"/>
      <c r="FG53" s="400" t="n"/>
      <c r="FH53" s="400" t="n"/>
      <c r="FI53" s="400" t="n"/>
      <c r="FJ53" s="400" t="n"/>
      <c r="FK53" s="400" t="n"/>
      <c r="FL53" s="400" t="n"/>
      <c r="FM53" s="400" t="n"/>
      <c r="FN53" s="400" t="n"/>
      <c r="FO53" s="400" t="n"/>
      <c r="FP53" s="400" t="n"/>
      <c r="FQ53" s="400" t="n"/>
      <c r="FR53" s="400" t="n"/>
      <c r="FS53" s="400" t="n"/>
      <c r="FT53" s="400" t="n"/>
      <c r="FU53" s="400" t="n"/>
      <c r="FV53" s="400" t="n"/>
      <c r="FW53" s="400" t="n"/>
      <c r="FX53" s="400" t="n"/>
      <c r="FY53" s="400" t="n"/>
      <c r="FZ53" s="400" t="n"/>
      <c r="GA53" s="400" t="n"/>
      <c r="GB53" s="400" t="n"/>
      <c r="GC53" s="400" t="n"/>
      <c r="GD53" s="400" t="n"/>
      <c r="GE53" s="400" t="n"/>
      <c r="GF53" s="400" t="n"/>
      <c r="GG53" s="400" t="n"/>
      <c r="GH53" s="401" t="n"/>
      <c r="GI53" s="1" t="n"/>
    </row>
    <row r="54" hidden="1" outlineLevel="1">
      <c r="A54" s="1" t="n"/>
      <c r="B54" s="1" t="n"/>
      <c r="C54" s="251">
        <f>IF($E54="custom",MonthlyCF!C54,"")</f>
        <v/>
      </c>
      <c r="D54" s="14">
        <f>IF($E54="custom",MonthlyCF!D54,"")</f>
        <v/>
      </c>
      <c r="E54" s="398">
        <f>MonthlyCF!K54</f>
        <v/>
      </c>
      <c r="F54" s="958">
        <f>IFERROR(INDEX($J$8:$GH$8,MATCH(G236,$J$6:$GH$6,0)),"")</f>
        <v/>
      </c>
      <c r="G54" s="958">
        <f>IFERROR(INDEX($J$8:$GH$8,MATCH(H236,$J$6:$GH$6,0)),"")</f>
        <v/>
      </c>
      <c r="H54" s="87">
        <f>SUM(J54:GH54)</f>
        <v/>
      </c>
      <c r="I54" s="87">
        <f>IF(E54="custom",D54-H54,"")</f>
        <v/>
      </c>
      <c r="J54" s="400" t="n"/>
      <c r="K54" s="400" t="n"/>
      <c r="L54" s="400" t="n"/>
      <c r="M54" s="400" t="n"/>
      <c r="N54" s="400" t="n"/>
      <c r="O54" s="400" t="n"/>
      <c r="P54" s="400" t="n"/>
      <c r="Q54" s="400" t="n"/>
      <c r="R54" s="400" t="n"/>
      <c r="S54" s="400" t="n"/>
      <c r="T54" s="400" t="n"/>
      <c r="U54" s="400" t="n"/>
      <c r="V54" s="400" t="n"/>
      <c r="W54" s="400" t="n"/>
      <c r="X54" s="400" t="n"/>
      <c r="Y54" s="400" t="n"/>
      <c r="Z54" s="400" t="n"/>
      <c r="AA54" s="400" t="n"/>
      <c r="AB54" s="400" t="n"/>
      <c r="AC54" s="400" t="n"/>
      <c r="AD54" s="400" t="n"/>
      <c r="AE54" s="400" t="n"/>
      <c r="AF54" s="400" t="n"/>
      <c r="AG54" s="400" t="n"/>
      <c r="AH54" s="400" t="n"/>
      <c r="AI54" s="400" t="n"/>
      <c r="AJ54" s="400" t="n"/>
      <c r="AK54" s="400" t="n"/>
      <c r="AL54" s="400" t="n"/>
      <c r="AM54" s="400" t="n"/>
      <c r="AN54" s="400" t="n"/>
      <c r="AO54" s="400" t="n"/>
      <c r="AP54" s="400" t="n"/>
      <c r="AQ54" s="400" t="n"/>
      <c r="AR54" s="400" t="n"/>
      <c r="AS54" s="400" t="n"/>
      <c r="AT54" s="400" t="n"/>
      <c r="AU54" s="400" t="n"/>
      <c r="AV54" s="400" t="n"/>
      <c r="AW54" s="400" t="n"/>
      <c r="AX54" s="400" t="n"/>
      <c r="AY54" s="400" t="n"/>
      <c r="AZ54" s="400" t="n"/>
      <c r="BA54" s="400" t="n"/>
      <c r="BB54" s="400" t="n"/>
      <c r="BC54" s="400" t="n"/>
      <c r="BD54" s="400" t="n"/>
      <c r="BE54" s="400" t="n"/>
      <c r="BF54" s="400" t="n"/>
      <c r="BG54" s="400" t="n"/>
      <c r="BH54" s="400" t="n"/>
      <c r="BI54" s="400" t="n"/>
      <c r="BJ54" s="400" t="n"/>
      <c r="BK54" s="400" t="n"/>
      <c r="BL54" s="400" t="n"/>
      <c r="BM54" s="400" t="n"/>
      <c r="BN54" s="400" t="n"/>
      <c r="BO54" s="400" t="n"/>
      <c r="BP54" s="400" t="n"/>
      <c r="BQ54" s="400" t="n"/>
      <c r="BR54" s="400" t="n"/>
      <c r="BS54" s="400" t="n"/>
      <c r="BT54" s="400" t="n"/>
      <c r="BU54" s="400" t="n"/>
      <c r="BV54" s="400" t="n"/>
      <c r="BW54" s="400" t="n"/>
      <c r="BX54" s="400" t="n"/>
      <c r="BY54" s="400" t="n"/>
      <c r="BZ54" s="400" t="n"/>
      <c r="CA54" s="400" t="n"/>
      <c r="CB54" s="400" t="n"/>
      <c r="CC54" s="400" t="n"/>
      <c r="CD54" s="400" t="n"/>
      <c r="CE54" s="400" t="n"/>
      <c r="CF54" s="400" t="n"/>
      <c r="CG54" s="400" t="n"/>
      <c r="CH54" s="400" t="n"/>
      <c r="CI54" s="400" t="n"/>
      <c r="CJ54" s="400" t="n"/>
      <c r="CK54" s="400" t="n"/>
      <c r="CL54" s="400" t="n"/>
      <c r="CM54" s="400" t="n"/>
      <c r="CN54" s="400" t="n"/>
      <c r="CO54" s="400" t="n"/>
      <c r="CP54" s="400" t="n"/>
      <c r="CQ54" s="400" t="n"/>
      <c r="CR54" s="400" t="n"/>
      <c r="CS54" s="400" t="n"/>
      <c r="CT54" s="400" t="n"/>
      <c r="CU54" s="400" t="n"/>
      <c r="CV54" s="400" t="n"/>
      <c r="CW54" s="400" t="n"/>
      <c r="CX54" s="400" t="n"/>
      <c r="CY54" s="400" t="n"/>
      <c r="CZ54" s="400" t="n"/>
      <c r="DA54" s="400" t="n"/>
      <c r="DB54" s="400" t="n"/>
      <c r="DC54" s="400" t="n"/>
      <c r="DD54" s="400" t="n"/>
      <c r="DE54" s="400" t="n"/>
      <c r="DF54" s="400" t="n"/>
      <c r="DG54" s="400" t="n"/>
      <c r="DH54" s="400" t="n"/>
      <c r="DI54" s="400" t="n"/>
      <c r="DJ54" s="400" t="n"/>
      <c r="DK54" s="400" t="n"/>
      <c r="DL54" s="400" t="n"/>
      <c r="DM54" s="400" t="n"/>
      <c r="DN54" s="400" t="n"/>
      <c r="DO54" s="400" t="n"/>
      <c r="DP54" s="400" t="n"/>
      <c r="DQ54" s="400" t="n"/>
      <c r="DR54" s="400" t="n"/>
      <c r="DS54" s="400" t="n"/>
      <c r="DT54" s="400" t="n"/>
      <c r="DU54" s="400" t="n"/>
      <c r="DV54" s="400" t="n"/>
      <c r="DW54" s="400" t="n"/>
      <c r="DX54" s="400" t="n"/>
      <c r="DY54" s="400" t="n"/>
      <c r="DZ54" s="400" t="n"/>
      <c r="EA54" s="400" t="n"/>
      <c r="EB54" s="400" t="n"/>
      <c r="EC54" s="400" t="n"/>
      <c r="ED54" s="400" t="n"/>
      <c r="EE54" s="400" t="n"/>
      <c r="EF54" s="400" t="n"/>
      <c r="EG54" s="400" t="n"/>
      <c r="EH54" s="400" t="n"/>
      <c r="EI54" s="400" t="n"/>
      <c r="EJ54" s="400" t="n"/>
      <c r="EK54" s="400" t="n"/>
      <c r="EL54" s="400" t="n"/>
      <c r="EM54" s="400" t="n"/>
      <c r="EN54" s="400" t="n"/>
      <c r="EO54" s="400" t="n"/>
      <c r="EP54" s="400" t="n"/>
      <c r="EQ54" s="400" t="n"/>
      <c r="ER54" s="400" t="n"/>
      <c r="ES54" s="400" t="n"/>
      <c r="ET54" s="400" t="n"/>
      <c r="EU54" s="400" t="n"/>
      <c r="EV54" s="400" t="n"/>
      <c r="EW54" s="400" t="n"/>
      <c r="EX54" s="400" t="n"/>
      <c r="EY54" s="400" t="n"/>
      <c r="EZ54" s="400" t="n"/>
      <c r="FA54" s="400" t="n"/>
      <c r="FB54" s="400" t="n"/>
      <c r="FC54" s="400" t="n"/>
      <c r="FD54" s="400" t="n"/>
      <c r="FE54" s="400" t="n"/>
      <c r="FF54" s="400" t="n"/>
      <c r="FG54" s="400" t="n"/>
      <c r="FH54" s="400" t="n"/>
      <c r="FI54" s="400" t="n"/>
      <c r="FJ54" s="400" t="n"/>
      <c r="FK54" s="400" t="n"/>
      <c r="FL54" s="400" t="n"/>
      <c r="FM54" s="400" t="n"/>
      <c r="FN54" s="400" t="n"/>
      <c r="FO54" s="400" t="n"/>
      <c r="FP54" s="400" t="n"/>
      <c r="FQ54" s="400" t="n"/>
      <c r="FR54" s="400" t="n"/>
      <c r="FS54" s="400" t="n"/>
      <c r="FT54" s="400" t="n"/>
      <c r="FU54" s="400" t="n"/>
      <c r="FV54" s="400" t="n"/>
      <c r="FW54" s="400" t="n"/>
      <c r="FX54" s="400" t="n"/>
      <c r="FY54" s="400" t="n"/>
      <c r="FZ54" s="400" t="n"/>
      <c r="GA54" s="400" t="n"/>
      <c r="GB54" s="400" t="n"/>
      <c r="GC54" s="400" t="n"/>
      <c r="GD54" s="400" t="n"/>
      <c r="GE54" s="400" t="n"/>
      <c r="GF54" s="400" t="n"/>
      <c r="GG54" s="400" t="n"/>
      <c r="GH54" s="401" t="n"/>
      <c r="GI54" s="1" t="n"/>
    </row>
    <row r="55" hidden="1" outlineLevel="1">
      <c r="A55" s="1" t="n"/>
      <c r="B55" s="1" t="n"/>
      <c r="C55" s="251">
        <f>IF($E55="custom",MonthlyCF!C55,"")</f>
        <v/>
      </c>
      <c r="D55" s="14">
        <f>IF($E55="custom",MonthlyCF!D55,"")</f>
        <v/>
      </c>
      <c r="E55" s="398">
        <f>MonthlyCF!K55</f>
        <v/>
      </c>
      <c r="F55" s="958">
        <f>IFERROR(INDEX($J$8:$GH$8,MATCH(G237,$J$6:$GH$6,0)),"")</f>
        <v/>
      </c>
      <c r="G55" s="958">
        <f>IFERROR(INDEX($J$8:$GH$8,MATCH(H237,$J$6:$GH$6,0)),"")</f>
        <v/>
      </c>
      <c r="H55" s="87">
        <f>SUM(J55:GH55)</f>
        <v/>
      </c>
      <c r="I55" s="87">
        <f>IF(E55="custom",D55-H55,"")</f>
        <v/>
      </c>
      <c r="J55" s="400" t="n"/>
      <c r="K55" s="400" t="n"/>
      <c r="L55" s="400" t="n"/>
      <c r="M55" s="400" t="n"/>
      <c r="N55" s="400" t="n"/>
      <c r="O55" s="400" t="n"/>
      <c r="P55" s="400" t="n"/>
      <c r="Q55" s="400" t="n"/>
      <c r="R55" s="400" t="n"/>
      <c r="S55" s="400" t="n"/>
      <c r="T55" s="400" t="n"/>
      <c r="U55" s="400" t="n"/>
      <c r="V55" s="400" t="n"/>
      <c r="W55" s="400" t="n"/>
      <c r="X55" s="400" t="n"/>
      <c r="Y55" s="400" t="n"/>
      <c r="Z55" s="400" t="n"/>
      <c r="AA55" s="400" t="n"/>
      <c r="AB55" s="400" t="n"/>
      <c r="AC55" s="400" t="n"/>
      <c r="AD55" s="400" t="n"/>
      <c r="AE55" s="400" t="n"/>
      <c r="AF55" s="400" t="n"/>
      <c r="AG55" s="400" t="n"/>
      <c r="AH55" s="400" t="n"/>
      <c r="AI55" s="400" t="n"/>
      <c r="AJ55" s="400" t="n"/>
      <c r="AK55" s="400" t="n"/>
      <c r="AL55" s="400" t="n"/>
      <c r="AM55" s="400" t="n"/>
      <c r="AN55" s="400" t="n"/>
      <c r="AO55" s="400" t="n"/>
      <c r="AP55" s="400" t="n"/>
      <c r="AQ55" s="400" t="n"/>
      <c r="AR55" s="400" t="n"/>
      <c r="AS55" s="400" t="n"/>
      <c r="AT55" s="400" t="n"/>
      <c r="AU55" s="400" t="n"/>
      <c r="AV55" s="400" t="n"/>
      <c r="AW55" s="400" t="n"/>
      <c r="AX55" s="400" t="n"/>
      <c r="AY55" s="400" t="n"/>
      <c r="AZ55" s="400" t="n"/>
      <c r="BA55" s="400" t="n"/>
      <c r="BB55" s="400" t="n"/>
      <c r="BC55" s="400" t="n"/>
      <c r="BD55" s="400" t="n"/>
      <c r="BE55" s="400" t="n"/>
      <c r="BF55" s="400" t="n"/>
      <c r="BG55" s="400" t="n"/>
      <c r="BH55" s="400" t="n"/>
      <c r="BI55" s="400" t="n"/>
      <c r="BJ55" s="400" t="n"/>
      <c r="BK55" s="400" t="n"/>
      <c r="BL55" s="400" t="n"/>
      <c r="BM55" s="400" t="n"/>
      <c r="BN55" s="400" t="n"/>
      <c r="BO55" s="400" t="n"/>
      <c r="BP55" s="400" t="n"/>
      <c r="BQ55" s="400" t="n"/>
      <c r="BR55" s="400" t="n"/>
      <c r="BS55" s="400" t="n"/>
      <c r="BT55" s="400" t="n"/>
      <c r="BU55" s="400" t="n"/>
      <c r="BV55" s="400" t="n"/>
      <c r="BW55" s="400" t="n"/>
      <c r="BX55" s="400" t="n"/>
      <c r="BY55" s="400" t="n"/>
      <c r="BZ55" s="400" t="n"/>
      <c r="CA55" s="400" t="n"/>
      <c r="CB55" s="400" t="n"/>
      <c r="CC55" s="400" t="n"/>
      <c r="CD55" s="400" t="n"/>
      <c r="CE55" s="400" t="n"/>
      <c r="CF55" s="400" t="n"/>
      <c r="CG55" s="400" t="n"/>
      <c r="CH55" s="400" t="n"/>
      <c r="CI55" s="400" t="n"/>
      <c r="CJ55" s="400" t="n"/>
      <c r="CK55" s="400" t="n"/>
      <c r="CL55" s="400" t="n"/>
      <c r="CM55" s="400" t="n"/>
      <c r="CN55" s="400" t="n"/>
      <c r="CO55" s="400" t="n"/>
      <c r="CP55" s="400" t="n"/>
      <c r="CQ55" s="400" t="n"/>
      <c r="CR55" s="400" t="n"/>
      <c r="CS55" s="400" t="n"/>
      <c r="CT55" s="400" t="n"/>
      <c r="CU55" s="400" t="n"/>
      <c r="CV55" s="400" t="n"/>
      <c r="CW55" s="400" t="n"/>
      <c r="CX55" s="400" t="n"/>
      <c r="CY55" s="400" t="n"/>
      <c r="CZ55" s="400" t="n"/>
      <c r="DA55" s="400" t="n"/>
      <c r="DB55" s="400" t="n"/>
      <c r="DC55" s="400" t="n"/>
      <c r="DD55" s="400" t="n"/>
      <c r="DE55" s="400" t="n"/>
      <c r="DF55" s="400" t="n"/>
      <c r="DG55" s="400" t="n"/>
      <c r="DH55" s="400" t="n"/>
      <c r="DI55" s="400" t="n"/>
      <c r="DJ55" s="400" t="n"/>
      <c r="DK55" s="400" t="n"/>
      <c r="DL55" s="400" t="n"/>
      <c r="DM55" s="400" t="n"/>
      <c r="DN55" s="400" t="n"/>
      <c r="DO55" s="400" t="n"/>
      <c r="DP55" s="400" t="n"/>
      <c r="DQ55" s="400" t="n"/>
      <c r="DR55" s="400" t="n"/>
      <c r="DS55" s="400" t="n"/>
      <c r="DT55" s="400" t="n"/>
      <c r="DU55" s="400" t="n"/>
      <c r="DV55" s="400" t="n"/>
      <c r="DW55" s="400" t="n"/>
      <c r="DX55" s="400" t="n"/>
      <c r="DY55" s="400" t="n"/>
      <c r="DZ55" s="400" t="n"/>
      <c r="EA55" s="400" t="n"/>
      <c r="EB55" s="400" t="n"/>
      <c r="EC55" s="400" t="n"/>
      <c r="ED55" s="400" t="n"/>
      <c r="EE55" s="400" t="n"/>
      <c r="EF55" s="400" t="n"/>
      <c r="EG55" s="400" t="n"/>
      <c r="EH55" s="400" t="n"/>
      <c r="EI55" s="400" t="n"/>
      <c r="EJ55" s="400" t="n"/>
      <c r="EK55" s="400" t="n"/>
      <c r="EL55" s="400" t="n"/>
      <c r="EM55" s="400" t="n"/>
      <c r="EN55" s="400" t="n"/>
      <c r="EO55" s="400" t="n"/>
      <c r="EP55" s="400" t="n"/>
      <c r="EQ55" s="400" t="n"/>
      <c r="ER55" s="400" t="n"/>
      <c r="ES55" s="400" t="n"/>
      <c r="ET55" s="400" t="n"/>
      <c r="EU55" s="400" t="n"/>
      <c r="EV55" s="400" t="n"/>
      <c r="EW55" s="400" t="n"/>
      <c r="EX55" s="400" t="n"/>
      <c r="EY55" s="400" t="n"/>
      <c r="EZ55" s="400" t="n"/>
      <c r="FA55" s="400" t="n"/>
      <c r="FB55" s="400" t="n"/>
      <c r="FC55" s="400" t="n"/>
      <c r="FD55" s="400" t="n"/>
      <c r="FE55" s="400" t="n"/>
      <c r="FF55" s="400" t="n"/>
      <c r="FG55" s="400" t="n"/>
      <c r="FH55" s="400" t="n"/>
      <c r="FI55" s="400" t="n"/>
      <c r="FJ55" s="400" t="n"/>
      <c r="FK55" s="400" t="n"/>
      <c r="FL55" s="400" t="n"/>
      <c r="FM55" s="400" t="n"/>
      <c r="FN55" s="400" t="n"/>
      <c r="FO55" s="400" t="n"/>
      <c r="FP55" s="400" t="n"/>
      <c r="FQ55" s="400" t="n"/>
      <c r="FR55" s="400" t="n"/>
      <c r="FS55" s="400" t="n"/>
      <c r="FT55" s="400" t="n"/>
      <c r="FU55" s="400" t="n"/>
      <c r="FV55" s="400" t="n"/>
      <c r="FW55" s="400" t="n"/>
      <c r="FX55" s="400" t="n"/>
      <c r="FY55" s="400" t="n"/>
      <c r="FZ55" s="400" t="n"/>
      <c r="GA55" s="400" t="n"/>
      <c r="GB55" s="400" t="n"/>
      <c r="GC55" s="400" t="n"/>
      <c r="GD55" s="400" t="n"/>
      <c r="GE55" s="400" t="n"/>
      <c r="GF55" s="400" t="n"/>
      <c r="GG55" s="400" t="n"/>
      <c r="GH55" s="401" t="n"/>
      <c r="GI55" s="1" t="n"/>
    </row>
    <row r="56" hidden="1" outlineLevel="1">
      <c r="A56" s="1" t="n"/>
      <c r="B56" s="1" t="n"/>
      <c r="C56" s="251">
        <f>IF($E56="custom",MonthlyCF!C56,"")</f>
        <v/>
      </c>
      <c r="D56" s="14">
        <f>IF($E56="custom",MonthlyCF!D56,"")</f>
        <v/>
      </c>
      <c r="E56" s="398">
        <f>MonthlyCF!K56</f>
        <v/>
      </c>
      <c r="F56" s="958">
        <f>IFERROR(INDEX($J$8:$GH$8,MATCH(G238,$J$6:$GH$6,0)),"")</f>
        <v/>
      </c>
      <c r="G56" s="958">
        <f>IFERROR(INDEX($J$8:$GH$8,MATCH(H238,$J$6:$GH$6,0)),"")</f>
        <v/>
      </c>
      <c r="H56" s="87">
        <f>SUM(J56:GH56)</f>
        <v/>
      </c>
      <c r="I56" s="87">
        <f>IF(E56="custom",D56-H56,"")</f>
        <v/>
      </c>
      <c r="J56" s="400" t="n"/>
      <c r="K56" s="400" t="n"/>
      <c r="L56" s="400" t="n"/>
      <c r="M56" s="400" t="n"/>
      <c r="N56" s="400" t="n"/>
      <c r="O56" s="400" t="n"/>
      <c r="P56" s="400" t="n"/>
      <c r="Q56" s="400" t="n"/>
      <c r="R56" s="400" t="n"/>
      <c r="S56" s="400" t="n"/>
      <c r="T56" s="400" t="n"/>
      <c r="U56" s="400" t="n"/>
      <c r="V56" s="400" t="n"/>
      <c r="W56" s="400" t="n"/>
      <c r="X56" s="400" t="n"/>
      <c r="Y56" s="400" t="n"/>
      <c r="Z56" s="400" t="n"/>
      <c r="AA56" s="400" t="n"/>
      <c r="AB56" s="400" t="n"/>
      <c r="AC56" s="400" t="n"/>
      <c r="AD56" s="400" t="n"/>
      <c r="AE56" s="400" t="n"/>
      <c r="AF56" s="400" t="n"/>
      <c r="AG56" s="400" t="n"/>
      <c r="AH56" s="400" t="n"/>
      <c r="AI56" s="400" t="n"/>
      <c r="AJ56" s="400" t="n"/>
      <c r="AK56" s="400" t="n"/>
      <c r="AL56" s="400" t="n"/>
      <c r="AM56" s="400" t="n"/>
      <c r="AN56" s="400" t="n"/>
      <c r="AO56" s="400" t="n"/>
      <c r="AP56" s="400" t="n"/>
      <c r="AQ56" s="400" t="n"/>
      <c r="AR56" s="400" t="n"/>
      <c r="AS56" s="400" t="n"/>
      <c r="AT56" s="400" t="n"/>
      <c r="AU56" s="400" t="n"/>
      <c r="AV56" s="400" t="n"/>
      <c r="AW56" s="400" t="n"/>
      <c r="AX56" s="400" t="n"/>
      <c r="AY56" s="400" t="n"/>
      <c r="AZ56" s="400" t="n"/>
      <c r="BA56" s="400" t="n"/>
      <c r="BB56" s="400" t="n"/>
      <c r="BC56" s="400" t="n"/>
      <c r="BD56" s="400" t="n"/>
      <c r="BE56" s="400" t="n"/>
      <c r="BF56" s="400" t="n"/>
      <c r="BG56" s="400" t="n"/>
      <c r="BH56" s="400" t="n"/>
      <c r="BI56" s="400" t="n"/>
      <c r="BJ56" s="400" t="n"/>
      <c r="BK56" s="400" t="n"/>
      <c r="BL56" s="400" t="n"/>
      <c r="BM56" s="400" t="n"/>
      <c r="BN56" s="400" t="n"/>
      <c r="BO56" s="400" t="n"/>
      <c r="BP56" s="400" t="n"/>
      <c r="BQ56" s="400" t="n"/>
      <c r="BR56" s="400" t="n"/>
      <c r="BS56" s="400" t="n"/>
      <c r="BT56" s="400" t="n"/>
      <c r="BU56" s="400" t="n"/>
      <c r="BV56" s="400" t="n"/>
      <c r="BW56" s="400" t="n"/>
      <c r="BX56" s="400" t="n"/>
      <c r="BY56" s="400" t="n"/>
      <c r="BZ56" s="400" t="n"/>
      <c r="CA56" s="400" t="n"/>
      <c r="CB56" s="400" t="n"/>
      <c r="CC56" s="400" t="n"/>
      <c r="CD56" s="400" t="n"/>
      <c r="CE56" s="400" t="n"/>
      <c r="CF56" s="400" t="n"/>
      <c r="CG56" s="400" t="n"/>
      <c r="CH56" s="400" t="n"/>
      <c r="CI56" s="400" t="n"/>
      <c r="CJ56" s="400" t="n"/>
      <c r="CK56" s="400" t="n"/>
      <c r="CL56" s="400" t="n"/>
      <c r="CM56" s="400" t="n"/>
      <c r="CN56" s="400" t="n"/>
      <c r="CO56" s="400" t="n"/>
      <c r="CP56" s="400" t="n"/>
      <c r="CQ56" s="400" t="n"/>
      <c r="CR56" s="400" t="n"/>
      <c r="CS56" s="400" t="n"/>
      <c r="CT56" s="400" t="n"/>
      <c r="CU56" s="400" t="n"/>
      <c r="CV56" s="400" t="n"/>
      <c r="CW56" s="400" t="n"/>
      <c r="CX56" s="400" t="n"/>
      <c r="CY56" s="400" t="n"/>
      <c r="CZ56" s="400" t="n"/>
      <c r="DA56" s="400" t="n"/>
      <c r="DB56" s="400" t="n"/>
      <c r="DC56" s="400" t="n"/>
      <c r="DD56" s="400" t="n"/>
      <c r="DE56" s="400" t="n"/>
      <c r="DF56" s="400" t="n"/>
      <c r="DG56" s="400" t="n"/>
      <c r="DH56" s="400" t="n"/>
      <c r="DI56" s="400" t="n"/>
      <c r="DJ56" s="400" t="n"/>
      <c r="DK56" s="400" t="n"/>
      <c r="DL56" s="400" t="n"/>
      <c r="DM56" s="400" t="n"/>
      <c r="DN56" s="400" t="n"/>
      <c r="DO56" s="400" t="n"/>
      <c r="DP56" s="400" t="n"/>
      <c r="DQ56" s="400" t="n"/>
      <c r="DR56" s="400" t="n"/>
      <c r="DS56" s="400" t="n"/>
      <c r="DT56" s="400" t="n"/>
      <c r="DU56" s="400" t="n"/>
      <c r="DV56" s="400" t="n"/>
      <c r="DW56" s="400" t="n"/>
      <c r="DX56" s="400" t="n"/>
      <c r="DY56" s="400" t="n"/>
      <c r="DZ56" s="400" t="n"/>
      <c r="EA56" s="400" t="n"/>
      <c r="EB56" s="400" t="n"/>
      <c r="EC56" s="400" t="n"/>
      <c r="ED56" s="400" t="n"/>
      <c r="EE56" s="400" t="n"/>
      <c r="EF56" s="400" t="n"/>
      <c r="EG56" s="400" t="n"/>
      <c r="EH56" s="400" t="n"/>
      <c r="EI56" s="400" t="n"/>
      <c r="EJ56" s="400" t="n"/>
      <c r="EK56" s="400" t="n"/>
      <c r="EL56" s="400" t="n"/>
      <c r="EM56" s="400" t="n"/>
      <c r="EN56" s="400" t="n"/>
      <c r="EO56" s="400" t="n"/>
      <c r="EP56" s="400" t="n"/>
      <c r="EQ56" s="400" t="n"/>
      <c r="ER56" s="400" t="n"/>
      <c r="ES56" s="400" t="n"/>
      <c r="ET56" s="400" t="n"/>
      <c r="EU56" s="400" t="n"/>
      <c r="EV56" s="400" t="n"/>
      <c r="EW56" s="400" t="n"/>
      <c r="EX56" s="400" t="n"/>
      <c r="EY56" s="400" t="n"/>
      <c r="EZ56" s="400" t="n"/>
      <c r="FA56" s="400" t="n"/>
      <c r="FB56" s="400" t="n"/>
      <c r="FC56" s="400" t="n"/>
      <c r="FD56" s="400" t="n"/>
      <c r="FE56" s="400" t="n"/>
      <c r="FF56" s="400" t="n"/>
      <c r="FG56" s="400" t="n"/>
      <c r="FH56" s="400" t="n"/>
      <c r="FI56" s="400" t="n"/>
      <c r="FJ56" s="400" t="n"/>
      <c r="FK56" s="400" t="n"/>
      <c r="FL56" s="400" t="n"/>
      <c r="FM56" s="400" t="n"/>
      <c r="FN56" s="400" t="n"/>
      <c r="FO56" s="400" t="n"/>
      <c r="FP56" s="400" t="n"/>
      <c r="FQ56" s="400" t="n"/>
      <c r="FR56" s="400" t="n"/>
      <c r="FS56" s="400" t="n"/>
      <c r="FT56" s="400" t="n"/>
      <c r="FU56" s="400" t="n"/>
      <c r="FV56" s="400" t="n"/>
      <c r="FW56" s="400" t="n"/>
      <c r="FX56" s="400" t="n"/>
      <c r="FY56" s="400" t="n"/>
      <c r="FZ56" s="400" t="n"/>
      <c r="GA56" s="400" t="n"/>
      <c r="GB56" s="400" t="n"/>
      <c r="GC56" s="400" t="n"/>
      <c r="GD56" s="400" t="n"/>
      <c r="GE56" s="400" t="n"/>
      <c r="GF56" s="400" t="n"/>
      <c r="GG56" s="400" t="n"/>
      <c r="GH56" s="401" t="n"/>
      <c r="GI56" s="1" t="n"/>
    </row>
    <row r="57" hidden="1" outlineLevel="1">
      <c r="A57" s="1" t="n"/>
      <c r="B57" s="1" t="n"/>
      <c r="C57" s="251">
        <f>IF($E57="custom",MonthlyCF!C57,"")</f>
        <v/>
      </c>
      <c r="D57" s="14">
        <f>IF($E57="custom",MonthlyCF!D57,"")</f>
        <v/>
      </c>
      <c r="E57" s="398">
        <f>MonthlyCF!K57</f>
        <v/>
      </c>
      <c r="F57" s="958">
        <f>IFERROR(INDEX($J$8:$GH$8,MATCH(G239,$J$6:$GH$6,0)),"")</f>
        <v/>
      </c>
      <c r="G57" s="958">
        <f>IFERROR(INDEX($J$8:$GH$8,MATCH(H239,$J$6:$GH$6,0)),"")</f>
        <v/>
      </c>
      <c r="H57" s="87">
        <f>SUM(J57:GH57)</f>
        <v/>
      </c>
      <c r="I57" s="87">
        <f>IF(E57="custom",D57-H57,"")</f>
        <v/>
      </c>
      <c r="J57" s="400" t="n"/>
      <c r="K57" s="400" t="n"/>
      <c r="L57" s="400" t="n"/>
      <c r="M57" s="400" t="n"/>
      <c r="N57" s="400" t="n"/>
      <c r="O57" s="400" t="n"/>
      <c r="P57" s="400" t="n"/>
      <c r="Q57" s="400" t="n"/>
      <c r="R57" s="400" t="n"/>
      <c r="S57" s="400" t="n"/>
      <c r="T57" s="400" t="n"/>
      <c r="U57" s="400" t="n"/>
      <c r="V57" s="400" t="n"/>
      <c r="W57" s="400" t="n"/>
      <c r="X57" s="400" t="n"/>
      <c r="Y57" s="400" t="n"/>
      <c r="Z57" s="400" t="n"/>
      <c r="AA57" s="400" t="n"/>
      <c r="AB57" s="400" t="n"/>
      <c r="AC57" s="400" t="n"/>
      <c r="AD57" s="400" t="n"/>
      <c r="AE57" s="400" t="n"/>
      <c r="AF57" s="400" t="n"/>
      <c r="AG57" s="400" t="n"/>
      <c r="AH57" s="400" t="n"/>
      <c r="AI57" s="400" t="n"/>
      <c r="AJ57" s="400" t="n"/>
      <c r="AK57" s="400" t="n"/>
      <c r="AL57" s="400" t="n"/>
      <c r="AM57" s="400" t="n"/>
      <c r="AN57" s="400" t="n"/>
      <c r="AO57" s="400" t="n"/>
      <c r="AP57" s="400" t="n"/>
      <c r="AQ57" s="400" t="n"/>
      <c r="AR57" s="400" t="n"/>
      <c r="AS57" s="400" t="n"/>
      <c r="AT57" s="400" t="n"/>
      <c r="AU57" s="400" t="n"/>
      <c r="AV57" s="400" t="n"/>
      <c r="AW57" s="400" t="n"/>
      <c r="AX57" s="400" t="n"/>
      <c r="AY57" s="400" t="n"/>
      <c r="AZ57" s="400" t="n"/>
      <c r="BA57" s="400" t="n"/>
      <c r="BB57" s="400" t="n"/>
      <c r="BC57" s="400" t="n"/>
      <c r="BD57" s="400" t="n"/>
      <c r="BE57" s="400" t="n"/>
      <c r="BF57" s="400" t="n"/>
      <c r="BG57" s="400" t="n"/>
      <c r="BH57" s="400" t="n"/>
      <c r="BI57" s="400" t="n"/>
      <c r="BJ57" s="400" t="n"/>
      <c r="BK57" s="400" t="n"/>
      <c r="BL57" s="400" t="n"/>
      <c r="BM57" s="400" t="n"/>
      <c r="BN57" s="400" t="n"/>
      <c r="BO57" s="400" t="n"/>
      <c r="BP57" s="400" t="n"/>
      <c r="BQ57" s="400" t="n"/>
      <c r="BR57" s="400" t="n"/>
      <c r="BS57" s="400" t="n"/>
      <c r="BT57" s="400" t="n"/>
      <c r="BU57" s="400" t="n"/>
      <c r="BV57" s="400" t="n"/>
      <c r="BW57" s="400" t="n"/>
      <c r="BX57" s="400" t="n"/>
      <c r="BY57" s="400" t="n"/>
      <c r="BZ57" s="400" t="n"/>
      <c r="CA57" s="400" t="n"/>
      <c r="CB57" s="400" t="n"/>
      <c r="CC57" s="400" t="n"/>
      <c r="CD57" s="400" t="n"/>
      <c r="CE57" s="400" t="n"/>
      <c r="CF57" s="400" t="n"/>
      <c r="CG57" s="400" t="n"/>
      <c r="CH57" s="400" t="n"/>
      <c r="CI57" s="400" t="n"/>
      <c r="CJ57" s="400" t="n"/>
      <c r="CK57" s="400" t="n"/>
      <c r="CL57" s="400" t="n"/>
      <c r="CM57" s="400" t="n"/>
      <c r="CN57" s="400" t="n"/>
      <c r="CO57" s="400" t="n"/>
      <c r="CP57" s="400" t="n"/>
      <c r="CQ57" s="400" t="n"/>
      <c r="CR57" s="400" t="n"/>
      <c r="CS57" s="400" t="n"/>
      <c r="CT57" s="400" t="n"/>
      <c r="CU57" s="400" t="n"/>
      <c r="CV57" s="400" t="n"/>
      <c r="CW57" s="400" t="n"/>
      <c r="CX57" s="400" t="n"/>
      <c r="CY57" s="400" t="n"/>
      <c r="CZ57" s="400" t="n"/>
      <c r="DA57" s="400" t="n"/>
      <c r="DB57" s="400" t="n"/>
      <c r="DC57" s="400" t="n"/>
      <c r="DD57" s="400" t="n"/>
      <c r="DE57" s="400" t="n"/>
      <c r="DF57" s="400" t="n"/>
      <c r="DG57" s="400" t="n"/>
      <c r="DH57" s="400" t="n"/>
      <c r="DI57" s="400" t="n"/>
      <c r="DJ57" s="400" t="n"/>
      <c r="DK57" s="400" t="n"/>
      <c r="DL57" s="400" t="n"/>
      <c r="DM57" s="400" t="n"/>
      <c r="DN57" s="400" t="n"/>
      <c r="DO57" s="400" t="n"/>
      <c r="DP57" s="400" t="n"/>
      <c r="DQ57" s="400" t="n"/>
      <c r="DR57" s="400" t="n"/>
      <c r="DS57" s="400" t="n"/>
      <c r="DT57" s="400" t="n"/>
      <c r="DU57" s="400" t="n"/>
      <c r="DV57" s="400" t="n"/>
      <c r="DW57" s="400" t="n"/>
      <c r="DX57" s="400" t="n"/>
      <c r="DY57" s="400" t="n"/>
      <c r="DZ57" s="400" t="n"/>
      <c r="EA57" s="400" t="n"/>
      <c r="EB57" s="400" t="n"/>
      <c r="EC57" s="400" t="n"/>
      <c r="ED57" s="400" t="n"/>
      <c r="EE57" s="400" t="n"/>
      <c r="EF57" s="400" t="n"/>
      <c r="EG57" s="400" t="n"/>
      <c r="EH57" s="400" t="n"/>
      <c r="EI57" s="400" t="n"/>
      <c r="EJ57" s="400" t="n"/>
      <c r="EK57" s="400" t="n"/>
      <c r="EL57" s="400" t="n"/>
      <c r="EM57" s="400" t="n"/>
      <c r="EN57" s="400" t="n"/>
      <c r="EO57" s="400" t="n"/>
      <c r="EP57" s="400" t="n"/>
      <c r="EQ57" s="400" t="n"/>
      <c r="ER57" s="400" t="n"/>
      <c r="ES57" s="400" t="n"/>
      <c r="ET57" s="400" t="n"/>
      <c r="EU57" s="400" t="n"/>
      <c r="EV57" s="400" t="n"/>
      <c r="EW57" s="400" t="n"/>
      <c r="EX57" s="400" t="n"/>
      <c r="EY57" s="400" t="n"/>
      <c r="EZ57" s="400" t="n"/>
      <c r="FA57" s="400" t="n"/>
      <c r="FB57" s="400" t="n"/>
      <c r="FC57" s="400" t="n"/>
      <c r="FD57" s="400" t="n"/>
      <c r="FE57" s="400" t="n"/>
      <c r="FF57" s="400" t="n"/>
      <c r="FG57" s="400" t="n"/>
      <c r="FH57" s="400" t="n"/>
      <c r="FI57" s="400" t="n"/>
      <c r="FJ57" s="400" t="n"/>
      <c r="FK57" s="400" t="n"/>
      <c r="FL57" s="400" t="n"/>
      <c r="FM57" s="400" t="n"/>
      <c r="FN57" s="400" t="n"/>
      <c r="FO57" s="400" t="n"/>
      <c r="FP57" s="400" t="n"/>
      <c r="FQ57" s="400" t="n"/>
      <c r="FR57" s="400" t="n"/>
      <c r="FS57" s="400" t="n"/>
      <c r="FT57" s="400" t="n"/>
      <c r="FU57" s="400" t="n"/>
      <c r="FV57" s="400" t="n"/>
      <c r="FW57" s="400" t="n"/>
      <c r="FX57" s="400" t="n"/>
      <c r="FY57" s="400" t="n"/>
      <c r="FZ57" s="400" t="n"/>
      <c r="GA57" s="400" t="n"/>
      <c r="GB57" s="400" t="n"/>
      <c r="GC57" s="400" t="n"/>
      <c r="GD57" s="400" t="n"/>
      <c r="GE57" s="400" t="n"/>
      <c r="GF57" s="400" t="n"/>
      <c r="GG57" s="400" t="n"/>
      <c r="GH57" s="401" t="n"/>
      <c r="GI57" s="1" t="n"/>
    </row>
    <row r="58" hidden="1" outlineLevel="1">
      <c r="A58" s="1" t="n"/>
      <c r="B58" s="1" t="n"/>
      <c r="C58" s="251">
        <f>IF($E58="custom",MonthlyCF!C58,"")</f>
        <v/>
      </c>
      <c r="D58" s="14">
        <f>IF($E58="custom",MonthlyCF!D58,"")</f>
        <v/>
      </c>
      <c r="E58" s="398">
        <f>MonthlyCF!K58</f>
        <v/>
      </c>
      <c r="F58" s="958">
        <f>IFERROR(INDEX($J$8:$GH$8,MATCH(G240,$J$6:$GH$6,0)),"")</f>
        <v/>
      </c>
      <c r="G58" s="958">
        <f>IFERROR(INDEX($J$8:$GH$8,MATCH(H240,$J$6:$GH$6,0)),"")</f>
        <v/>
      </c>
      <c r="H58" s="87">
        <f>SUM(J58:GH58)</f>
        <v/>
      </c>
      <c r="I58" s="87">
        <f>IF(E58="custom",D58-H58,"")</f>
        <v/>
      </c>
      <c r="J58" s="400" t="n"/>
      <c r="K58" s="400" t="n"/>
      <c r="L58" s="400" t="n"/>
      <c r="M58" s="400" t="n"/>
      <c r="N58" s="400" t="n"/>
      <c r="O58" s="400" t="n"/>
      <c r="P58" s="400" t="n"/>
      <c r="Q58" s="400" t="n"/>
      <c r="R58" s="400" t="n"/>
      <c r="S58" s="400" t="n"/>
      <c r="T58" s="400" t="n"/>
      <c r="U58" s="400" t="n"/>
      <c r="V58" s="400" t="n"/>
      <c r="W58" s="400" t="n"/>
      <c r="X58" s="400" t="n"/>
      <c r="Y58" s="400" t="n"/>
      <c r="Z58" s="400" t="n"/>
      <c r="AA58" s="400" t="n"/>
      <c r="AB58" s="400" t="n"/>
      <c r="AC58" s="400" t="n"/>
      <c r="AD58" s="400" t="n"/>
      <c r="AE58" s="400" t="n"/>
      <c r="AF58" s="400" t="n"/>
      <c r="AG58" s="400" t="n"/>
      <c r="AH58" s="400" t="n"/>
      <c r="AI58" s="400" t="n"/>
      <c r="AJ58" s="400" t="n"/>
      <c r="AK58" s="400" t="n"/>
      <c r="AL58" s="400" t="n"/>
      <c r="AM58" s="400" t="n"/>
      <c r="AN58" s="400" t="n"/>
      <c r="AO58" s="400" t="n"/>
      <c r="AP58" s="400" t="n"/>
      <c r="AQ58" s="400" t="n"/>
      <c r="AR58" s="400" t="n"/>
      <c r="AS58" s="400" t="n"/>
      <c r="AT58" s="400" t="n"/>
      <c r="AU58" s="400" t="n"/>
      <c r="AV58" s="400" t="n"/>
      <c r="AW58" s="400" t="n"/>
      <c r="AX58" s="400" t="n"/>
      <c r="AY58" s="400" t="n"/>
      <c r="AZ58" s="400" t="n"/>
      <c r="BA58" s="400" t="n"/>
      <c r="BB58" s="400" t="n"/>
      <c r="BC58" s="400" t="n"/>
      <c r="BD58" s="400" t="n"/>
      <c r="BE58" s="400" t="n"/>
      <c r="BF58" s="400" t="n"/>
      <c r="BG58" s="400" t="n"/>
      <c r="BH58" s="400" t="n"/>
      <c r="BI58" s="400" t="n"/>
      <c r="BJ58" s="400" t="n"/>
      <c r="BK58" s="400" t="n"/>
      <c r="BL58" s="400" t="n"/>
      <c r="BM58" s="400" t="n"/>
      <c r="BN58" s="400" t="n"/>
      <c r="BO58" s="400" t="n"/>
      <c r="BP58" s="400" t="n"/>
      <c r="BQ58" s="400" t="n"/>
      <c r="BR58" s="400" t="n"/>
      <c r="BS58" s="400" t="n"/>
      <c r="BT58" s="400" t="n"/>
      <c r="BU58" s="400" t="n"/>
      <c r="BV58" s="400" t="n"/>
      <c r="BW58" s="400" t="n"/>
      <c r="BX58" s="400" t="n"/>
      <c r="BY58" s="400" t="n"/>
      <c r="BZ58" s="400" t="n"/>
      <c r="CA58" s="400" t="n"/>
      <c r="CB58" s="400" t="n"/>
      <c r="CC58" s="400" t="n"/>
      <c r="CD58" s="400" t="n"/>
      <c r="CE58" s="400" t="n"/>
      <c r="CF58" s="400" t="n"/>
      <c r="CG58" s="400" t="n"/>
      <c r="CH58" s="400" t="n"/>
      <c r="CI58" s="400" t="n"/>
      <c r="CJ58" s="400" t="n"/>
      <c r="CK58" s="400" t="n"/>
      <c r="CL58" s="400" t="n"/>
      <c r="CM58" s="400" t="n"/>
      <c r="CN58" s="400" t="n"/>
      <c r="CO58" s="400" t="n"/>
      <c r="CP58" s="400" t="n"/>
      <c r="CQ58" s="400" t="n"/>
      <c r="CR58" s="400" t="n"/>
      <c r="CS58" s="400" t="n"/>
      <c r="CT58" s="400" t="n"/>
      <c r="CU58" s="400" t="n"/>
      <c r="CV58" s="400" t="n"/>
      <c r="CW58" s="400" t="n"/>
      <c r="CX58" s="400" t="n"/>
      <c r="CY58" s="400" t="n"/>
      <c r="CZ58" s="400" t="n"/>
      <c r="DA58" s="400" t="n"/>
      <c r="DB58" s="400" t="n"/>
      <c r="DC58" s="400" t="n"/>
      <c r="DD58" s="400" t="n"/>
      <c r="DE58" s="400" t="n"/>
      <c r="DF58" s="400" t="n"/>
      <c r="DG58" s="400" t="n"/>
      <c r="DH58" s="400" t="n"/>
      <c r="DI58" s="400" t="n"/>
      <c r="DJ58" s="400" t="n"/>
      <c r="DK58" s="400" t="n"/>
      <c r="DL58" s="400" t="n"/>
      <c r="DM58" s="400" t="n"/>
      <c r="DN58" s="400" t="n"/>
      <c r="DO58" s="400" t="n"/>
      <c r="DP58" s="400" t="n"/>
      <c r="DQ58" s="400" t="n"/>
      <c r="DR58" s="400" t="n"/>
      <c r="DS58" s="400" t="n"/>
      <c r="DT58" s="400" t="n"/>
      <c r="DU58" s="400" t="n"/>
      <c r="DV58" s="400" t="n"/>
      <c r="DW58" s="400" t="n"/>
      <c r="DX58" s="400" t="n"/>
      <c r="DY58" s="400" t="n"/>
      <c r="DZ58" s="400" t="n"/>
      <c r="EA58" s="400" t="n"/>
      <c r="EB58" s="400" t="n"/>
      <c r="EC58" s="400" t="n"/>
      <c r="ED58" s="400" t="n"/>
      <c r="EE58" s="400" t="n"/>
      <c r="EF58" s="400" t="n"/>
      <c r="EG58" s="400" t="n"/>
      <c r="EH58" s="400" t="n"/>
      <c r="EI58" s="400" t="n"/>
      <c r="EJ58" s="400" t="n"/>
      <c r="EK58" s="400" t="n"/>
      <c r="EL58" s="400" t="n"/>
      <c r="EM58" s="400" t="n"/>
      <c r="EN58" s="400" t="n"/>
      <c r="EO58" s="400" t="n"/>
      <c r="EP58" s="400" t="n"/>
      <c r="EQ58" s="400" t="n"/>
      <c r="ER58" s="400" t="n"/>
      <c r="ES58" s="400" t="n"/>
      <c r="ET58" s="400" t="n"/>
      <c r="EU58" s="400" t="n"/>
      <c r="EV58" s="400" t="n"/>
      <c r="EW58" s="400" t="n"/>
      <c r="EX58" s="400" t="n"/>
      <c r="EY58" s="400" t="n"/>
      <c r="EZ58" s="400" t="n"/>
      <c r="FA58" s="400" t="n"/>
      <c r="FB58" s="400" t="n"/>
      <c r="FC58" s="400" t="n"/>
      <c r="FD58" s="400" t="n"/>
      <c r="FE58" s="400" t="n"/>
      <c r="FF58" s="400" t="n"/>
      <c r="FG58" s="400" t="n"/>
      <c r="FH58" s="400" t="n"/>
      <c r="FI58" s="400" t="n"/>
      <c r="FJ58" s="400" t="n"/>
      <c r="FK58" s="400" t="n"/>
      <c r="FL58" s="400" t="n"/>
      <c r="FM58" s="400" t="n"/>
      <c r="FN58" s="400" t="n"/>
      <c r="FO58" s="400" t="n"/>
      <c r="FP58" s="400" t="n"/>
      <c r="FQ58" s="400" t="n"/>
      <c r="FR58" s="400" t="n"/>
      <c r="FS58" s="400" t="n"/>
      <c r="FT58" s="400" t="n"/>
      <c r="FU58" s="400" t="n"/>
      <c r="FV58" s="400" t="n"/>
      <c r="FW58" s="400" t="n"/>
      <c r="FX58" s="400" t="n"/>
      <c r="FY58" s="400" t="n"/>
      <c r="FZ58" s="400" t="n"/>
      <c r="GA58" s="400" t="n"/>
      <c r="GB58" s="400" t="n"/>
      <c r="GC58" s="400" t="n"/>
      <c r="GD58" s="400" t="n"/>
      <c r="GE58" s="400" t="n"/>
      <c r="GF58" s="400" t="n"/>
      <c r="GG58" s="400" t="n"/>
      <c r="GH58" s="401" t="n"/>
      <c r="GI58" s="1" t="n"/>
    </row>
    <row r="59" hidden="1" outlineLevel="1">
      <c r="A59" s="1" t="n"/>
      <c r="B59" s="1" t="n"/>
      <c r="C59" s="251">
        <f>IF($E59="custom",MonthlyCF!C59,"")</f>
        <v/>
      </c>
      <c r="D59" s="14">
        <f>IF($E59="custom",MonthlyCF!D59,"")</f>
        <v/>
      </c>
      <c r="E59" s="398">
        <f>MonthlyCF!K59</f>
        <v/>
      </c>
      <c r="F59" s="958">
        <f>IFERROR(INDEX($J$8:$GH$8,MATCH(G241,$J$6:$GH$6,0)),"")</f>
        <v/>
      </c>
      <c r="G59" s="958">
        <f>IFERROR(INDEX($J$8:$GH$8,MATCH(H241,$J$6:$GH$6,0)),"")</f>
        <v/>
      </c>
      <c r="H59" s="87">
        <f>SUM(J59:GH59)</f>
        <v/>
      </c>
      <c r="I59" s="87">
        <f>IF(E59="custom",D59-H59,"")</f>
        <v/>
      </c>
      <c r="J59" s="400" t="n"/>
      <c r="K59" s="400" t="n"/>
      <c r="L59" s="400" t="n"/>
      <c r="M59" s="400" t="n"/>
      <c r="N59" s="400" t="n"/>
      <c r="O59" s="400" t="n"/>
      <c r="P59" s="400" t="n"/>
      <c r="Q59" s="400" t="n"/>
      <c r="R59" s="400" t="n"/>
      <c r="S59" s="400" t="n"/>
      <c r="T59" s="400" t="n"/>
      <c r="U59" s="400" t="n"/>
      <c r="V59" s="400" t="n"/>
      <c r="W59" s="400" t="n"/>
      <c r="X59" s="400" t="n"/>
      <c r="Y59" s="400" t="n"/>
      <c r="Z59" s="400" t="n"/>
      <c r="AA59" s="400" t="n"/>
      <c r="AB59" s="400" t="n"/>
      <c r="AC59" s="400" t="n"/>
      <c r="AD59" s="400" t="n"/>
      <c r="AE59" s="400" t="n"/>
      <c r="AF59" s="400" t="n"/>
      <c r="AG59" s="400" t="n"/>
      <c r="AH59" s="400" t="n"/>
      <c r="AI59" s="400" t="n"/>
      <c r="AJ59" s="400" t="n"/>
      <c r="AK59" s="400" t="n"/>
      <c r="AL59" s="400" t="n"/>
      <c r="AM59" s="400" t="n"/>
      <c r="AN59" s="400" t="n"/>
      <c r="AO59" s="400" t="n"/>
      <c r="AP59" s="400" t="n"/>
      <c r="AQ59" s="400" t="n"/>
      <c r="AR59" s="400" t="n"/>
      <c r="AS59" s="400" t="n"/>
      <c r="AT59" s="400" t="n"/>
      <c r="AU59" s="400" t="n"/>
      <c r="AV59" s="400" t="n"/>
      <c r="AW59" s="400" t="n"/>
      <c r="AX59" s="400" t="n"/>
      <c r="AY59" s="400" t="n"/>
      <c r="AZ59" s="400" t="n"/>
      <c r="BA59" s="400" t="n"/>
      <c r="BB59" s="400" t="n"/>
      <c r="BC59" s="400" t="n"/>
      <c r="BD59" s="400" t="n"/>
      <c r="BE59" s="400" t="n"/>
      <c r="BF59" s="400" t="n"/>
      <c r="BG59" s="400" t="n"/>
      <c r="BH59" s="400" t="n"/>
      <c r="BI59" s="400" t="n"/>
      <c r="BJ59" s="400" t="n"/>
      <c r="BK59" s="400" t="n"/>
      <c r="BL59" s="400" t="n"/>
      <c r="BM59" s="400" t="n"/>
      <c r="BN59" s="400" t="n"/>
      <c r="BO59" s="400" t="n"/>
      <c r="BP59" s="400" t="n"/>
      <c r="BQ59" s="400" t="n"/>
      <c r="BR59" s="400" t="n"/>
      <c r="BS59" s="400" t="n"/>
      <c r="BT59" s="400" t="n"/>
      <c r="BU59" s="400" t="n"/>
      <c r="BV59" s="400" t="n"/>
      <c r="BW59" s="400" t="n"/>
      <c r="BX59" s="400" t="n"/>
      <c r="BY59" s="400" t="n"/>
      <c r="BZ59" s="400" t="n"/>
      <c r="CA59" s="400" t="n"/>
      <c r="CB59" s="400" t="n"/>
      <c r="CC59" s="400" t="n"/>
      <c r="CD59" s="400" t="n"/>
      <c r="CE59" s="400" t="n"/>
      <c r="CF59" s="400" t="n"/>
      <c r="CG59" s="400" t="n"/>
      <c r="CH59" s="400" t="n"/>
      <c r="CI59" s="400" t="n"/>
      <c r="CJ59" s="400" t="n"/>
      <c r="CK59" s="400" t="n"/>
      <c r="CL59" s="400" t="n"/>
      <c r="CM59" s="400" t="n"/>
      <c r="CN59" s="400" t="n"/>
      <c r="CO59" s="400" t="n"/>
      <c r="CP59" s="400" t="n"/>
      <c r="CQ59" s="400" t="n"/>
      <c r="CR59" s="400" t="n"/>
      <c r="CS59" s="400" t="n"/>
      <c r="CT59" s="400" t="n"/>
      <c r="CU59" s="400" t="n"/>
      <c r="CV59" s="400" t="n"/>
      <c r="CW59" s="400" t="n"/>
      <c r="CX59" s="400" t="n"/>
      <c r="CY59" s="400" t="n"/>
      <c r="CZ59" s="400" t="n"/>
      <c r="DA59" s="400" t="n"/>
      <c r="DB59" s="400" t="n"/>
      <c r="DC59" s="400" t="n"/>
      <c r="DD59" s="400" t="n"/>
      <c r="DE59" s="400" t="n"/>
      <c r="DF59" s="400" t="n"/>
      <c r="DG59" s="400" t="n"/>
      <c r="DH59" s="400" t="n"/>
      <c r="DI59" s="400" t="n"/>
      <c r="DJ59" s="400" t="n"/>
      <c r="DK59" s="400" t="n"/>
      <c r="DL59" s="400" t="n"/>
      <c r="DM59" s="400" t="n"/>
      <c r="DN59" s="400" t="n"/>
      <c r="DO59" s="400" t="n"/>
      <c r="DP59" s="400" t="n"/>
      <c r="DQ59" s="400" t="n"/>
      <c r="DR59" s="400" t="n"/>
      <c r="DS59" s="400" t="n"/>
      <c r="DT59" s="400" t="n"/>
      <c r="DU59" s="400" t="n"/>
      <c r="DV59" s="400" t="n"/>
      <c r="DW59" s="400" t="n"/>
      <c r="DX59" s="400" t="n"/>
      <c r="DY59" s="400" t="n"/>
      <c r="DZ59" s="400" t="n"/>
      <c r="EA59" s="400" t="n"/>
      <c r="EB59" s="400" t="n"/>
      <c r="EC59" s="400" t="n"/>
      <c r="ED59" s="400" t="n"/>
      <c r="EE59" s="400" t="n"/>
      <c r="EF59" s="400" t="n"/>
      <c r="EG59" s="400" t="n"/>
      <c r="EH59" s="400" t="n"/>
      <c r="EI59" s="400" t="n"/>
      <c r="EJ59" s="400" t="n"/>
      <c r="EK59" s="400" t="n"/>
      <c r="EL59" s="400" t="n"/>
      <c r="EM59" s="400" t="n"/>
      <c r="EN59" s="400" t="n"/>
      <c r="EO59" s="400" t="n"/>
      <c r="EP59" s="400" t="n"/>
      <c r="EQ59" s="400" t="n"/>
      <c r="ER59" s="400" t="n"/>
      <c r="ES59" s="400" t="n"/>
      <c r="ET59" s="400" t="n"/>
      <c r="EU59" s="400" t="n"/>
      <c r="EV59" s="400" t="n"/>
      <c r="EW59" s="400" t="n"/>
      <c r="EX59" s="400" t="n"/>
      <c r="EY59" s="400" t="n"/>
      <c r="EZ59" s="400" t="n"/>
      <c r="FA59" s="400" t="n"/>
      <c r="FB59" s="400" t="n"/>
      <c r="FC59" s="400" t="n"/>
      <c r="FD59" s="400" t="n"/>
      <c r="FE59" s="400" t="n"/>
      <c r="FF59" s="400" t="n"/>
      <c r="FG59" s="400" t="n"/>
      <c r="FH59" s="400" t="n"/>
      <c r="FI59" s="400" t="n"/>
      <c r="FJ59" s="400" t="n"/>
      <c r="FK59" s="400" t="n"/>
      <c r="FL59" s="400" t="n"/>
      <c r="FM59" s="400" t="n"/>
      <c r="FN59" s="400" t="n"/>
      <c r="FO59" s="400" t="n"/>
      <c r="FP59" s="400" t="n"/>
      <c r="FQ59" s="400" t="n"/>
      <c r="FR59" s="400" t="n"/>
      <c r="FS59" s="400" t="n"/>
      <c r="FT59" s="400" t="n"/>
      <c r="FU59" s="400" t="n"/>
      <c r="FV59" s="400" t="n"/>
      <c r="FW59" s="400" t="n"/>
      <c r="FX59" s="400" t="n"/>
      <c r="FY59" s="400" t="n"/>
      <c r="FZ59" s="400" t="n"/>
      <c r="GA59" s="400" t="n"/>
      <c r="GB59" s="400" t="n"/>
      <c r="GC59" s="400" t="n"/>
      <c r="GD59" s="400" t="n"/>
      <c r="GE59" s="400" t="n"/>
      <c r="GF59" s="400" t="n"/>
      <c r="GG59" s="400" t="n"/>
      <c r="GH59" s="401" t="n"/>
      <c r="GI59" s="1" t="n"/>
    </row>
    <row r="60" hidden="1" outlineLevel="1">
      <c r="A60" s="1" t="n"/>
      <c r="B60" s="1" t="n"/>
      <c r="C60" s="251">
        <f>IF($E60="custom",MonthlyCF!C60,"")</f>
        <v/>
      </c>
      <c r="D60" s="14">
        <f>IF($E60="custom",MonthlyCF!D60,"")</f>
        <v/>
      </c>
      <c r="E60" s="398">
        <f>MonthlyCF!K60</f>
        <v/>
      </c>
      <c r="F60" s="958">
        <f>IFERROR(INDEX($J$8:$GH$8,MATCH(G242,$J$6:$GH$6,0)),"")</f>
        <v/>
      </c>
      <c r="G60" s="958">
        <f>IFERROR(INDEX($J$8:$GH$8,MATCH(H242,$J$6:$GH$6,0)),"")</f>
        <v/>
      </c>
      <c r="H60" s="87">
        <f>SUM(J60:GH60)</f>
        <v/>
      </c>
      <c r="I60" s="87">
        <f>IF(E60="custom",D60-H60,"")</f>
        <v/>
      </c>
      <c r="J60" s="400" t="n"/>
      <c r="K60" s="400" t="n"/>
      <c r="L60" s="400" t="n"/>
      <c r="M60" s="400" t="n"/>
      <c r="N60" s="400" t="n"/>
      <c r="O60" s="400" t="n"/>
      <c r="P60" s="400" t="n"/>
      <c r="Q60" s="400" t="n"/>
      <c r="R60" s="400" t="n"/>
      <c r="S60" s="400" t="n"/>
      <c r="T60" s="400" t="n"/>
      <c r="U60" s="400" t="n"/>
      <c r="V60" s="400" t="n"/>
      <c r="W60" s="400" t="n"/>
      <c r="X60" s="400" t="n"/>
      <c r="Y60" s="400" t="n"/>
      <c r="Z60" s="400" t="n"/>
      <c r="AA60" s="400" t="n"/>
      <c r="AB60" s="400" t="n"/>
      <c r="AC60" s="400" t="n"/>
      <c r="AD60" s="400" t="n"/>
      <c r="AE60" s="400" t="n"/>
      <c r="AF60" s="400" t="n"/>
      <c r="AG60" s="400" t="n"/>
      <c r="AH60" s="400" t="n"/>
      <c r="AI60" s="400" t="n"/>
      <c r="AJ60" s="400" t="n"/>
      <c r="AK60" s="400" t="n"/>
      <c r="AL60" s="400" t="n"/>
      <c r="AM60" s="400" t="n"/>
      <c r="AN60" s="400" t="n"/>
      <c r="AO60" s="400" t="n"/>
      <c r="AP60" s="400" t="n"/>
      <c r="AQ60" s="400" t="n"/>
      <c r="AR60" s="400" t="n"/>
      <c r="AS60" s="400" t="n"/>
      <c r="AT60" s="400" t="n"/>
      <c r="AU60" s="400" t="n"/>
      <c r="AV60" s="400" t="n"/>
      <c r="AW60" s="400" t="n"/>
      <c r="AX60" s="400" t="n"/>
      <c r="AY60" s="400" t="n"/>
      <c r="AZ60" s="400" t="n"/>
      <c r="BA60" s="400" t="n"/>
      <c r="BB60" s="400" t="n"/>
      <c r="BC60" s="400" t="n"/>
      <c r="BD60" s="400" t="n"/>
      <c r="BE60" s="400" t="n"/>
      <c r="BF60" s="400" t="n"/>
      <c r="BG60" s="400" t="n"/>
      <c r="BH60" s="400" t="n"/>
      <c r="BI60" s="400" t="n"/>
      <c r="BJ60" s="400" t="n"/>
      <c r="BK60" s="400" t="n"/>
      <c r="BL60" s="400" t="n"/>
      <c r="BM60" s="400" t="n"/>
      <c r="BN60" s="400" t="n"/>
      <c r="BO60" s="400" t="n"/>
      <c r="BP60" s="400" t="n"/>
      <c r="BQ60" s="400" t="n"/>
      <c r="BR60" s="400" t="n"/>
      <c r="BS60" s="400" t="n"/>
      <c r="BT60" s="400" t="n"/>
      <c r="BU60" s="400" t="n"/>
      <c r="BV60" s="400" t="n"/>
      <c r="BW60" s="400" t="n"/>
      <c r="BX60" s="400" t="n"/>
      <c r="BY60" s="400" t="n"/>
      <c r="BZ60" s="400" t="n"/>
      <c r="CA60" s="400" t="n"/>
      <c r="CB60" s="400" t="n"/>
      <c r="CC60" s="400" t="n"/>
      <c r="CD60" s="400" t="n"/>
      <c r="CE60" s="400" t="n"/>
      <c r="CF60" s="400" t="n"/>
      <c r="CG60" s="400" t="n"/>
      <c r="CH60" s="400" t="n"/>
      <c r="CI60" s="400" t="n"/>
      <c r="CJ60" s="400" t="n"/>
      <c r="CK60" s="400" t="n"/>
      <c r="CL60" s="400" t="n"/>
      <c r="CM60" s="400" t="n"/>
      <c r="CN60" s="400" t="n"/>
      <c r="CO60" s="400" t="n"/>
      <c r="CP60" s="400" t="n"/>
      <c r="CQ60" s="400" t="n"/>
      <c r="CR60" s="400" t="n"/>
      <c r="CS60" s="400" t="n"/>
      <c r="CT60" s="400" t="n"/>
      <c r="CU60" s="400" t="n"/>
      <c r="CV60" s="400" t="n"/>
      <c r="CW60" s="400" t="n"/>
      <c r="CX60" s="400" t="n"/>
      <c r="CY60" s="400" t="n"/>
      <c r="CZ60" s="400" t="n"/>
      <c r="DA60" s="400" t="n"/>
      <c r="DB60" s="400" t="n"/>
      <c r="DC60" s="400" t="n"/>
      <c r="DD60" s="400" t="n"/>
      <c r="DE60" s="400" t="n"/>
      <c r="DF60" s="400" t="n"/>
      <c r="DG60" s="400" t="n"/>
      <c r="DH60" s="400" t="n"/>
      <c r="DI60" s="400" t="n"/>
      <c r="DJ60" s="400" t="n"/>
      <c r="DK60" s="400" t="n"/>
      <c r="DL60" s="400" t="n"/>
      <c r="DM60" s="400" t="n"/>
      <c r="DN60" s="400" t="n"/>
      <c r="DO60" s="400" t="n"/>
      <c r="DP60" s="400" t="n"/>
      <c r="DQ60" s="400" t="n"/>
      <c r="DR60" s="400" t="n"/>
      <c r="DS60" s="400" t="n"/>
      <c r="DT60" s="400" t="n"/>
      <c r="DU60" s="400" t="n"/>
      <c r="DV60" s="400" t="n"/>
      <c r="DW60" s="400" t="n"/>
      <c r="DX60" s="400" t="n"/>
      <c r="DY60" s="400" t="n"/>
      <c r="DZ60" s="400" t="n"/>
      <c r="EA60" s="400" t="n"/>
      <c r="EB60" s="400" t="n"/>
      <c r="EC60" s="400" t="n"/>
      <c r="ED60" s="400" t="n"/>
      <c r="EE60" s="400" t="n"/>
      <c r="EF60" s="400" t="n"/>
      <c r="EG60" s="400" t="n"/>
      <c r="EH60" s="400" t="n"/>
      <c r="EI60" s="400" t="n"/>
      <c r="EJ60" s="400" t="n"/>
      <c r="EK60" s="400" t="n"/>
      <c r="EL60" s="400" t="n"/>
      <c r="EM60" s="400" t="n"/>
      <c r="EN60" s="400" t="n"/>
      <c r="EO60" s="400" t="n"/>
      <c r="EP60" s="400" t="n"/>
      <c r="EQ60" s="400" t="n"/>
      <c r="ER60" s="400" t="n"/>
      <c r="ES60" s="400" t="n"/>
      <c r="ET60" s="400" t="n"/>
      <c r="EU60" s="400" t="n"/>
      <c r="EV60" s="400" t="n"/>
      <c r="EW60" s="400" t="n"/>
      <c r="EX60" s="400" t="n"/>
      <c r="EY60" s="400" t="n"/>
      <c r="EZ60" s="400" t="n"/>
      <c r="FA60" s="400" t="n"/>
      <c r="FB60" s="400" t="n"/>
      <c r="FC60" s="400" t="n"/>
      <c r="FD60" s="400" t="n"/>
      <c r="FE60" s="400" t="n"/>
      <c r="FF60" s="400" t="n"/>
      <c r="FG60" s="400" t="n"/>
      <c r="FH60" s="400" t="n"/>
      <c r="FI60" s="400" t="n"/>
      <c r="FJ60" s="400" t="n"/>
      <c r="FK60" s="400" t="n"/>
      <c r="FL60" s="400" t="n"/>
      <c r="FM60" s="400" t="n"/>
      <c r="FN60" s="400" t="n"/>
      <c r="FO60" s="400" t="n"/>
      <c r="FP60" s="400" t="n"/>
      <c r="FQ60" s="400" t="n"/>
      <c r="FR60" s="400" t="n"/>
      <c r="FS60" s="400" t="n"/>
      <c r="FT60" s="400" t="n"/>
      <c r="FU60" s="400" t="n"/>
      <c r="FV60" s="400" t="n"/>
      <c r="FW60" s="400" t="n"/>
      <c r="FX60" s="400" t="n"/>
      <c r="FY60" s="400" t="n"/>
      <c r="FZ60" s="400" t="n"/>
      <c r="GA60" s="400" t="n"/>
      <c r="GB60" s="400" t="n"/>
      <c r="GC60" s="400" t="n"/>
      <c r="GD60" s="400" t="n"/>
      <c r="GE60" s="400" t="n"/>
      <c r="GF60" s="400" t="n"/>
      <c r="GG60" s="400" t="n"/>
      <c r="GH60" s="401" t="n"/>
      <c r="GI60" s="1" t="n"/>
    </row>
    <row r="61" hidden="1" outlineLevel="1">
      <c r="A61" s="1" t="n"/>
      <c r="B61" s="1" t="n"/>
      <c r="C61" s="251">
        <f>IF($E61="custom",MonthlyCF!C61,"")</f>
        <v/>
      </c>
      <c r="D61" s="14">
        <f>IF($E61="custom",MonthlyCF!D61,"")</f>
        <v/>
      </c>
      <c r="E61" s="398">
        <f>MonthlyCF!K61</f>
        <v/>
      </c>
      <c r="F61" s="958">
        <f>IFERROR(INDEX($J$8:$GH$8,MATCH(G243,$J$6:$GH$6,0)),"")</f>
        <v/>
      </c>
      <c r="G61" s="958">
        <f>IFERROR(INDEX($J$8:$GH$8,MATCH(H243,$J$6:$GH$6,0)),"")</f>
        <v/>
      </c>
      <c r="H61" s="87">
        <f>SUM(J61:GH61)</f>
        <v/>
      </c>
      <c r="I61" s="87">
        <f>IF(E61="custom",D61-H61,"")</f>
        <v/>
      </c>
      <c r="J61" s="400" t="n"/>
      <c r="K61" s="400" t="n"/>
      <c r="L61" s="400" t="n"/>
      <c r="M61" s="400" t="n"/>
      <c r="N61" s="400" t="n"/>
      <c r="O61" s="400" t="n"/>
      <c r="P61" s="400" t="n"/>
      <c r="Q61" s="400" t="n"/>
      <c r="R61" s="400" t="n"/>
      <c r="S61" s="400" t="n"/>
      <c r="T61" s="400" t="n"/>
      <c r="U61" s="400" t="n"/>
      <c r="V61" s="400" t="n"/>
      <c r="W61" s="400" t="n"/>
      <c r="X61" s="400" t="n"/>
      <c r="Y61" s="400" t="n"/>
      <c r="Z61" s="400" t="n"/>
      <c r="AA61" s="400" t="n"/>
      <c r="AB61" s="400" t="n"/>
      <c r="AC61" s="400" t="n"/>
      <c r="AD61" s="400" t="n"/>
      <c r="AE61" s="400" t="n"/>
      <c r="AF61" s="400" t="n"/>
      <c r="AG61" s="400" t="n"/>
      <c r="AH61" s="400" t="n"/>
      <c r="AI61" s="400" t="n"/>
      <c r="AJ61" s="400" t="n"/>
      <c r="AK61" s="400" t="n"/>
      <c r="AL61" s="400" t="n"/>
      <c r="AM61" s="400" t="n"/>
      <c r="AN61" s="400" t="n"/>
      <c r="AO61" s="400" t="n"/>
      <c r="AP61" s="400" t="n"/>
      <c r="AQ61" s="400" t="n"/>
      <c r="AR61" s="400" t="n"/>
      <c r="AS61" s="400" t="n"/>
      <c r="AT61" s="400" t="n"/>
      <c r="AU61" s="400" t="n"/>
      <c r="AV61" s="400" t="n"/>
      <c r="AW61" s="400" t="n"/>
      <c r="AX61" s="400" t="n"/>
      <c r="AY61" s="400" t="n"/>
      <c r="AZ61" s="400" t="n"/>
      <c r="BA61" s="400" t="n"/>
      <c r="BB61" s="400" t="n"/>
      <c r="BC61" s="400" t="n"/>
      <c r="BD61" s="400" t="n"/>
      <c r="BE61" s="400" t="n"/>
      <c r="BF61" s="400" t="n"/>
      <c r="BG61" s="400" t="n"/>
      <c r="BH61" s="400" t="n"/>
      <c r="BI61" s="400" t="n"/>
      <c r="BJ61" s="400" t="n"/>
      <c r="BK61" s="400" t="n"/>
      <c r="BL61" s="400" t="n"/>
      <c r="BM61" s="400" t="n"/>
      <c r="BN61" s="400" t="n"/>
      <c r="BO61" s="400" t="n"/>
      <c r="BP61" s="400" t="n"/>
      <c r="BQ61" s="400" t="n"/>
      <c r="BR61" s="400" t="n"/>
      <c r="BS61" s="400" t="n"/>
      <c r="BT61" s="400" t="n"/>
      <c r="BU61" s="400" t="n"/>
      <c r="BV61" s="400" t="n"/>
      <c r="BW61" s="400" t="n"/>
      <c r="BX61" s="400" t="n"/>
      <c r="BY61" s="400" t="n"/>
      <c r="BZ61" s="400" t="n"/>
      <c r="CA61" s="400" t="n"/>
      <c r="CB61" s="400" t="n"/>
      <c r="CC61" s="400" t="n"/>
      <c r="CD61" s="400" t="n"/>
      <c r="CE61" s="400" t="n"/>
      <c r="CF61" s="400" t="n"/>
      <c r="CG61" s="400" t="n"/>
      <c r="CH61" s="400" t="n"/>
      <c r="CI61" s="400" t="n"/>
      <c r="CJ61" s="400" t="n"/>
      <c r="CK61" s="400" t="n"/>
      <c r="CL61" s="400" t="n"/>
      <c r="CM61" s="400" t="n"/>
      <c r="CN61" s="400" t="n"/>
      <c r="CO61" s="400" t="n"/>
      <c r="CP61" s="400" t="n"/>
      <c r="CQ61" s="400" t="n"/>
      <c r="CR61" s="400" t="n"/>
      <c r="CS61" s="400" t="n"/>
      <c r="CT61" s="400" t="n"/>
      <c r="CU61" s="400" t="n"/>
      <c r="CV61" s="400" t="n"/>
      <c r="CW61" s="400" t="n"/>
      <c r="CX61" s="400" t="n"/>
      <c r="CY61" s="400" t="n"/>
      <c r="CZ61" s="400" t="n"/>
      <c r="DA61" s="400" t="n"/>
      <c r="DB61" s="400" t="n"/>
      <c r="DC61" s="400" t="n"/>
      <c r="DD61" s="400" t="n"/>
      <c r="DE61" s="400" t="n"/>
      <c r="DF61" s="400" t="n"/>
      <c r="DG61" s="400" t="n"/>
      <c r="DH61" s="400" t="n"/>
      <c r="DI61" s="400" t="n"/>
      <c r="DJ61" s="400" t="n"/>
      <c r="DK61" s="400" t="n"/>
      <c r="DL61" s="400" t="n"/>
      <c r="DM61" s="400" t="n"/>
      <c r="DN61" s="400" t="n"/>
      <c r="DO61" s="400" t="n"/>
      <c r="DP61" s="400" t="n"/>
      <c r="DQ61" s="400" t="n"/>
      <c r="DR61" s="400" t="n"/>
      <c r="DS61" s="400" t="n"/>
      <c r="DT61" s="400" t="n"/>
      <c r="DU61" s="400" t="n"/>
      <c r="DV61" s="400" t="n"/>
      <c r="DW61" s="400" t="n"/>
      <c r="DX61" s="400" t="n"/>
      <c r="DY61" s="400" t="n"/>
      <c r="DZ61" s="400" t="n"/>
      <c r="EA61" s="400" t="n"/>
      <c r="EB61" s="400" t="n"/>
      <c r="EC61" s="400" t="n"/>
      <c r="ED61" s="400" t="n"/>
      <c r="EE61" s="400" t="n"/>
      <c r="EF61" s="400" t="n"/>
      <c r="EG61" s="400" t="n"/>
      <c r="EH61" s="400" t="n"/>
      <c r="EI61" s="400" t="n"/>
      <c r="EJ61" s="400" t="n"/>
      <c r="EK61" s="400" t="n"/>
      <c r="EL61" s="400" t="n"/>
      <c r="EM61" s="400" t="n"/>
      <c r="EN61" s="400" t="n"/>
      <c r="EO61" s="400" t="n"/>
      <c r="EP61" s="400" t="n"/>
      <c r="EQ61" s="400" t="n"/>
      <c r="ER61" s="400" t="n"/>
      <c r="ES61" s="400" t="n"/>
      <c r="ET61" s="400" t="n"/>
      <c r="EU61" s="400" t="n"/>
      <c r="EV61" s="400" t="n"/>
      <c r="EW61" s="400" t="n"/>
      <c r="EX61" s="400" t="n"/>
      <c r="EY61" s="400" t="n"/>
      <c r="EZ61" s="400" t="n"/>
      <c r="FA61" s="400" t="n"/>
      <c r="FB61" s="400" t="n"/>
      <c r="FC61" s="400" t="n"/>
      <c r="FD61" s="400" t="n"/>
      <c r="FE61" s="400" t="n"/>
      <c r="FF61" s="400" t="n"/>
      <c r="FG61" s="400" t="n"/>
      <c r="FH61" s="400" t="n"/>
      <c r="FI61" s="400" t="n"/>
      <c r="FJ61" s="400" t="n"/>
      <c r="FK61" s="400" t="n"/>
      <c r="FL61" s="400" t="n"/>
      <c r="FM61" s="400" t="n"/>
      <c r="FN61" s="400" t="n"/>
      <c r="FO61" s="400" t="n"/>
      <c r="FP61" s="400" t="n"/>
      <c r="FQ61" s="400" t="n"/>
      <c r="FR61" s="400" t="n"/>
      <c r="FS61" s="400" t="n"/>
      <c r="FT61" s="400" t="n"/>
      <c r="FU61" s="400" t="n"/>
      <c r="FV61" s="400" t="n"/>
      <c r="FW61" s="400" t="n"/>
      <c r="FX61" s="400" t="n"/>
      <c r="FY61" s="400" t="n"/>
      <c r="FZ61" s="400" t="n"/>
      <c r="GA61" s="400" t="n"/>
      <c r="GB61" s="400" t="n"/>
      <c r="GC61" s="400" t="n"/>
      <c r="GD61" s="400" t="n"/>
      <c r="GE61" s="400" t="n"/>
      <c r="GF61" s="400" t="n"/>
      <c r="GG61" s="400" t="n"/>
      <c r="GH61" s="401" t="n"/>
      <c r="GI61" s="1" t="n"/>
    </row>
    <row r="62" hidden="1" outlineLevel="1">
      <c r="A62" s="1" t="n"/>
      <c r="B62" s="1" t="n"/>
      <c r="C62" s="251">
        <f>IF($E62="custom",MonthlyCF!C62,"")</f>
        <v/>
      </c>
      <c r="D62" s="14">
        <f>IF($E62="custom",MonthlyCF!D62,"")</f>
        <v/>
      </c>
      <c r="E62" s="398">
        <f>MonthlyCF!K62</f>
        <v/>
      </c>
      <c r="F62" s="958">
        <f>IFERROR(INDEX($J$8:$GH$8,MATCH(G244,$J$6:$GH$6,0)),"")</f>
        <v/>
      </c>
      <c r="G62" s="958">
        <f>IFERROR(INDEX($J$8:$GH$8,MATCH(H244,$J$6:$GH$6,0)),"")</f>
        <v/>
      </c>
      <c r="H62" s="87">
        <f>SUM(J62:GH62)</f>
        <v/>
      </c>
      <c r="I62" s="87">
        <f>IF(E62="custom",D62-H62,"")</f>
        <v/>
      </c>
      <c r="J62" s="400" t="n"/>
      <c r="K62" s="400" t="n"/>
      <c r="L62" s="400" t="n"/>
      <c r="M62" s="400" t="n"/>
      <c r="N62" s="400" t="n"/>
      <c r="O62" s="400" t="n"/>
      <c r="P62" s="400" t="n"/>
      <c r="Q62" s="400" t="n"/>
      <c r="R62" s="400" t="n"/>
      <c r="S62" s="400" t="n"/>
      <c r="T62" s="400" t="n"/>
      <c r="U62" s="400" t="n"/>
      <c r="V62" s="400" t="n"/>
      <c r="W62" s="400" t="n"/>
      <c r="X62" s="400" t="n"/>
      <c r="Y62" s="400" t="n"/>
      <c r="Z62" s="400" t="n"/>
      <c r="AA62" s="400" t="n"/>
      <c r="AB62" s="400" t="n"/>
      <c r="AC62" s="400" t="n"/>
      <c r="AD62" s="400" t="n"/>
      <c r="AE62" s="400" t="n"/>
      <c r="AF62" s="400" t="n"/>
      <c r="AG62" s="400" t="n"/>
      <c r="AH62" s="400" t="n"/>
      <c r="AI62" s="400" t="n"/>
      <c r="AJ62" s="400" t="n"/>
      <c r="AK62" s="400" t="n"/>
      <c r="AL62" s="400" t="n"/>
      <c r="AM62" s="400" t="n"/>
      <c r="AN62" s="400" t="n"/>
      <c r="AO62" s="400" t="n"/>
      <c r="AP62" s="400" t="n"/>
      <c r="AQ62" s="400" t="n"/>
      <c r="AR62" s="400" t="n"/>
      <c r="AS62" s="400" t="n"/>
      <c r="AT62" s="400" t="n"/>
      <c r="AU62" s="400" t="n"/>
      <c r="AV62" s="400" t="n"/>
      <c r="AW62" s="400" t="n"/>
      <c r="AX62" s="400" t="n"/>
      <c r="AY62" s="400" t="n"/>
      <c r="AZ62" s="400" t="n"/>
      <c r="BA62" s="400" t="n"/>
      <c r="BB62" s="400" t="n"/>
      <c r="BC62" s="400" t="n"/>
      <c r="BD62" s="400" t="n"/>
      <c r="BE62" s="400" t="n"/>
      <c r="BF62" s="400" t="n"/>
      <c r="BG62" s="400" t="n"/>
      <c r="BH62" s="400" t="n"/>
      <c r="BI62" s="400" t="n"/>
      <c r="BJ62" s="400" t="n"/>
      <c r="BK62" s="400" t="n"/>
      <c r="BL62" s="400" t="n"/>
      <c r="BM62" s="400" t="n"/>
      <c r="BN62" s="400" t="n"/>
      <c r="BO62" s="400" t="n"/>
      <c r="BP62" s="400" t="n"/>
      <c r="BQ62" s="400" t="n"/>
      <c r="BR62" s="400" t="n"/>
      <c r="BS62" s="400" t="n"/>
      <c r="BT62" s="400" t="n"/>
      <c r="BU62" s="400" t="n"/>
      <c r="BV62" s="400" t="n"/>
      <c r="BW62" s="400" t="n"/>
      <c r="BX62" s="400" t="n"/>
      <c r="BY62" s="400" t="n"/>
      <c r="BZ62" s="400" t="n"/>
      <c r="CA62" s="400" t="n"/>
      <c r="CB62" s="400" t="n"/>
      <c r="CC62" s="400" t="n"/>
      <c r="CD62" s="400" t="n"/>
      <c r="CE62" s="400" t="n"/>
      <c r="CF62" s="400" t="n"/>
      <c r="CG62" s="400" t="n"/>
      <c r="CH62" s="400" t="n"/>
      <c r="CI62" s="400" t="n"/>
      <c r="CJ62" s="400" t="n"/>
      <c r="CK62" s="400" t="n"/>
      <c r="CL62" s="400" t="n"/>
      <c r="CM62" s="400" t="n"/>
      <c r="CN62" s="400" t="n"/>
      <c r="CO62" s="400" t="n"/>
      <c r="CP62" s="400" t="n"/>
      <c r="CQ62" s="400" t="n"/>
      <c r="CR62" s="400" t="n"/>
      <c r="CS62" s="400" t="n"/>
      <c r="CT62" s="400" t="n"/>
      <c r="CU62" s="400" t="n"/>
      <c r="CV62" s="400" t="n"/>
      <c r="CW62" s="400" t="n"/>
      <c r="CX62" s="400" t="n"/>
      <c r="CY62" s="400" t="n"/>
      <c r="CZ62" s="400" t="n"/>
      <c r="DA62" s="400" t="n"/>
      <c r="DB62" s="400" t="n"/>
      <c r="DC62" s="400" t="n"/>
      <c r="DD62" s="400" t="n"/>
      <c r="DE62" s="400" t="n"/>
      <c r="DF62" s="400" t="n"/>
      <c r="DG62" s="400" t="n"/>
      <c r="DH62" s="400" t="n"/>
      <c r="DI62" s="400" t="n"/>
      <c r="DJ62" s="400" t="n"/>
      <c r="DK62" s="400" t="n"/>
      <c r="DL62" s="400" t="n"/>
      <c r="DM62" s="400" t="n"/>
      <c r="DN62" s="400" t="n"/>
      <c r="DO62" s="400" t="n"/>
      <c r="DP62" s="400" t="n"/>
      <c r="DQ62" s="400" t="n"/>
      <c r="DR62" s="400" t="n"/>
      <c r="DS62" s="400" t="n"/>
      <c r="DT62" s="400" t="n"/>
      <c r="DU62" s="400" t="n"/>
      <c r="DV62" s="400" t="n"/>
      <c r="DW62" s="400" t="n"/>
      <c r="DX62" s="400" t="n"/>
      <c r="DY62" s="400" t="n"/>
      <c r="DZ62" s="400" t="n"/>
      <c r="EA62" s="400" t="n"/>
      <c r="EB62" s="400" t="n"/>
      <c r="EC62" s="400" t="n"/>
      <c r="ED62" s="400" t="n"/>
      <c r="EE62" s="400" t="n"/>
      <c r="EF62" s="400" t="n"/>
      <c r="EG62" s="400" t="n"/>
      <c r="EH62" s="400" t="n"/>
      <c r="EI62" s="400" t="n"/>
      <c r="EJ62" s="400" t="n"/>
      <c r="EK62" s="400" t="n"/>
      <c r="EL62" s="400" t="n"/>
      <c r="EM62" s="400" t="n"/>
      <c r="EN62" s="400" t="n"/>
      <c r="EO62" s="400" t="n"/>
      <c r="EP62" s="400" t="n"/>
      <c r="EQ62" s="400" t="n"/>
      <c r="ER62" s="400" t="n"/>
      <c r="ES62" s="400" t="n"/>
      <c r="ET62" s="400" t="n"/>
      <c r="EU62" s="400" t="n"/>
      <c r="EV62" s="400" t="n"/>
      <c r="EW62" s="400" t="n"/>
      <c r="EX62" s="400" t="n"/>
      <c r="EY62" s="400" t="n"/>
      <c r="EZ62" s="400" t="n"/>
      <c r="FA62" s="400" t="n"/>
      <c r="FB62" s="400" t="n"/>
      <c r="FC62" s="400" t="n"/>
      <c r="FD62" s="400" t="n"/>
      <c r="FE62" s="400" t="n"/>
      <c r="FF62" s="400" t="n"/>
      <c r="FG62" s="400" t="n"/>
      <c r="FH62" s="400" t="n"/>
      <c r="FI62" s="400" t="n"/>
      <c r="FJ62" s="400" t="n"/>
      <c r="FK62" s="400" t="n"/>
      <c r="FL62" s="400" t="n"/>
      <c r="FM62" s="400" t="n"/>
      <c r="FN62" s="400" t="n"/>
      <c r="FO62" s="400" t="n"/>
      <c r="FP62" s="400" t="n"/>
      <c r="FQ62" s="400" t="n"/>
      <c r="FR62" s="400" t="n"/>
      <c r="FS62" s="400" t="n"/>
      <c r="FT62" s="400" t="n"/>
      <c r="FU62" s="400" t="n"/>
      <c r="FV62" s="400" t="n"/>
      <c r="FW62" s="400" t="n"/>
      <c r="FX62" s="400" t="n"/>
      <c r="FY62" s="400" t="n"/>
      <c r="FZ62" s="400" t="n"/>
      <c r="GA62" s="400" t="n"/>
      <c r="GB62" s="400" t="n"/>
      <c r="GC62" s="400" t="n"/>
      <c r="GD62" s="400" t="n"/>
      <c r="GE62" s="400" t="n"/>
      <c r="GF62" s="400" t="n"/>
      <c r="GG62" s="400" t="n"/>
      <c r="GH62" s="401" t="n"/>
      <c r="GI62" s="1" t="n"/>
    </row>
    <row r="63" hidden="1" outlineLevel="1">
      <c r="A63" s="1" t="n"/>
      <c r="B63" s="1" t="n"/>
      <c r="C63" s="251">
        <f>IF($E63="custom",MonthlyCF!C63,"")</f>
        <v/>
      </c>
      <c r="D63" s="14">
        <f>IF($E63="custom",MonthlyCF!D63,"")</f>
        <v/>
      </c>
      <c r="E63" s="398">
        <f>MonthlyCF!K63</f>
        <v/>
      </c>
      <c r="F63" s="958">
        <f>IFERROR(INDEX($J$8:$GH$8,MATCH(G245,$J$6:$GH$6,0)),"")</f>
        <v/>
      </c>
      <c r="G63" s="958">
        <f>IFERROR(INDEX($J$8:$GH$8,MATCH(H245,$J$6:$GH$6,0)),"")</f>
        <v/>
      </c>
      <c r="H63" s="87">
        <f>SUM(J63:GH63)</f>
        <v/>
      </c>
      <c r="I63" s="87">
        <f>IF(E63="custom",D63-H63,"")</f>
        <v/>
      </c>
      <c r="J63" s="400" t="n"/>
      <c r="K63" s="400" t="n"/>
      <c r="L63" s="400" t="n"/>
      <c r="M63" s="400" t="n"/>
      <c r="N63" s="400" t="n"/>
      <c r="O63" s="400" t="n"/>
      <c r="P63" s="400" t="n"/>
      <c r="Q63" s="400" t="n"/>
      <c r="R63" s="400" t="n"/>
      <c r="S63" s="400" t="n"/>
      <c r="T63" s="400" t="n"/>
      <c r="U63" s="400" t="n"/>
      <c r="V63" s="400" t="n"/>
      <c r="W63" s="400" t="n"/>
      <c r="X63" s="400" t="n"/>
      <c r="Y63" s="400" t="n"/>
      <c r="Z63" s="400" t="n"/>
      <c r="AA63" s="400" t="n"/>
      <c r="AB63" s="400" t="n"/>
      <c r="AC63" s="400" t="n"/>
      <c r="AD63" s="400" t="n"/>
      <c r="AE63" s="400" t="n"/>
      <c r="AF63" s="400" t="n"/>
      <c r="AG63" s="400" t="n"/>
      <c r="AH63" s="400" t="n"/>
      <c r="AI63" s="400" t="n"/>
      <c r="AJ63" s="400" t="n"/>
      <c r="AK63" s="400" t="n"/>
      <c r="AL63" s="400" t="n"/>
      <c r="AM63" s="400" t="n"/>
      <c r="AN63" s="400" t="n"/>
      <c r="AO63" s="400" t="n"/>
      <c r="AP63" s="400" t="n"/>
      <c r="AQ63" s="400" t="n"/>
      <c r="AR63" s="400" t="n"/>
      <c r="AS63" s="400" t="n"/>
      <c r="AT63" s="400" t="n"/>
      <c r="AU63" s="400" t="n"/>
      <c r="AV63" s="400" t="n"/>
      <c r="AW63" s="400" t="n"/>
      <c r="AX63" s="400" t="n"/>
      <c r="AY63" s="400" t="n"/>
      <c r="AZ63" s="400" t="n"/>
      <c r="BA63" s="400" t="n"/>
      <c r="BB63" s="400" t="n"/>
      <c r="BC63" s="400" t="n"/>
      <c r="BD63" s="400" t="n"/>
      <c r="BE63" s="400" t="n"/>
      <c r="BF63" s="400" t="n"/>
      <c r="BG63" s="400" t="n"/>
      <c r="BH63" s="400" t="n"/>
      <c r="BI63" s="400" t="n"/>
      <c r="BJ63" s="400" t="n"/>
      <c r="BK63" s="400" t="n"/>
      <c r="BL63" s="400" t="n"/>
      <c r="BM63" s="400" t="n"/>
      <c r="BN63" s="400" t="n"/>
      <c r="BO63" s="400" t="n"/>
      <c r="BP63" s="400" t="n"/>
      <c r="BQ63" s="400" t="n"/>
      <c r="BR63" s="400" t="n"/>
      <c r="BS63" s="400" t="n"/>
      <c r="BT63" s="400" t="n"/>
      <c r="BU63" s="400" t="n"/>
      <c r="BV63" s="400" t="n"/>
      <c r="BW63" s="400" t="n"/>
      <c r="BX63" s="400" t="n"/>
      <c r="BY63" s="400" t="n"/>
      <c r="BZ63" s="400" t="n"/>
      <c r="CA63" s="400" t="n"/>
      <c r="CB63" s="400" t="n"/>
      <c r="CC63" s="400" t="n"/>
      <c r="CD63" s="400" t="n"/>
      <c r="CE63" s="400" t="n"/>
      <c r="CF63" s="400" t="n"/>
      <c r="CG63" s="400" t="n"/>
      <c r="CH63" s="400" t="n"/>
      <c r="CI63" s="400" t="n"/>
      <c r="CJ63" s="400" t="n"/>
      <c r="CK63" s="400" t="n"/>
      <c r="CL63" s="400" t="n"/>
      <c r="CM63" s="400" t="n"/>
      <c r="CN63" s="400" t="n"/>
      <c r="CO63" s="400" t="n"/>
      <c r="CP63" s="400" t="n"/>
      <c r="CQ63" s="400" t="n"/>
      <c r="CR63" s="400" t="n"/>
      <c r="CS63" s="400" t="n"/>
      <c r="CT63" s="400" t="n"/>
      <c r="CU63" s="400" t="n"/>
      <c r="CV63" s="400" t="n"/>
      <c r="CW63" s="400" t="n"/>
      <c r="CX63" s="400" t="n"/>
      <c r="CY63" s="400" t="n"/>
      <c r="CZ63" s="400" t="n"/>
      <c r="DA63" s="400" t="n"/>
      <c r="DB63" s="400" t="n"/>
      <c r="DC63" s="400" t="n"/>
      <c r="DD63" s="400" t="n"/>
      <c r="DE63" s="400" t="n"/>
      <c r="DF63" s="400" t="n"/>
      <c r="DG63" s="400" t="n"/>
      <c r="DH63" s="400" t="n"/>
      <c r="DI63" s="400" t="n"/>
      <c r="DJ63" s="400" t="n"/>
      <c r="DK63" s="400" t="n"/>
      <c r="DL63" s="400" t="n"/>
      <c r="DM63" s="400" t="n"/>
      <c r="DN63" s="400" t="n"/>
      <c r="DO63" s="400" t="n"/>
      <c r="DP63" s="400" t="n"/>
      <c r="DQ63" s="400" t="n"/>
      <c r="DR63" s="400" t="n"/>
      <c r="DS63" s="400" t="n"/>
      <c r="DT63" s="400" t="n"/>
      <c r="DU63" s="400" t="n"/>
      <c r="DV63" s="400" t="n"/>
      <c r="DW63" s="400" t="n"/>
      <c r="DX63" s="400" t="n"/>
      <c r="DY63" s="400" t="n"/>
      <c r="DZ63" s="400" t="n"/>
      <c r="EA63" s="400" t="n"/>
      <c r="EB63" s="400" t="n"/>
      <c r="EC63" s="400" t="n"/>
      <c r="ED63" s="400" t="n"/>
      <c r="EE63" s="400" t="n"/>
      <c r="EF63" s="400" t="n"/>
      <c r="EG63" s="400" t="n"/>
      <c r="EH63" s="400" t="n"/>
      <c r="EI63" s="400" t="n"/>
      <c r="EJ63" s="400" t="n"/>
      <c r="EK63" s="400" t="n"/>
      <c r="EL63" s="400" t="n"/>
      <c r="EM63" s="400" t="n"/>
      <c r="EN63" s="400" t="n"/>
      <c r="EO63" s="400" t="n"/>
      <c r="EP63" s="400" t="n"/>
      <c r="EQ63" s="400" t="n"/>
      <c r="ER63" s="400" t="n"/>
      <c r="ES63" s="400" t="n"/>
      <c r="ET63" s="400" t="n"/>
      <c r="EU63" s="400" t="n"/>
      <c r="EV63" s="400" t="n"/>
      <c r="EW63" s="400" t="n"/>
      <c r="EX63" s="400" t="n"/>
      <c r="EY63" s="400" t="n"/>
      <c r="EZ63" s="400" t="n"/>
      <c r="FA63" s="400" t="n"/>
      <c r="FB63" s="400" t="n"/>
      <c r="FC63" s="400" t="n"/>
      <c r="FD63" s="400" t="n"/>
      <c r="FE63" s="400" t="n"/>
      <c r="FF63" s="400" t="n"/>
      <c r="FG63" s="400" t="n"/>
      <c r="FH63" s="400" t="n"/>
      <c r="FI63" s="400" t="n"/>
      <c r="FJ63" s="400" t="n"/>
      <c r="FK63" s="400" t="n"/>
      <c r="FL63" s="400" t="n"/>
      <c r="FM63" s="400" t="n"/>
      <c r="FN63" s="400" t="n"/>
      <c r="FO63" s="400" t="n"/>
      <c r="FP63" s="400" t="n"/>
      <c r="FQ63" s="400" t="n"/>
      <c r="FR63" s="400" t="n"/>
      <c r="FS63" s="400" t="n"/>
      <c r="FT63" s="400" t="n"/>
      <c r="FU63" s="400" t="n"/>
      <c r="FV63" s="400" t="n"/>
      <c r="FW63" s="400" t="n"/>
      <c r="FX63" s="400" t="n"/>
      <c r="FY63" s="400" t="n"/>
      <c r="FZ63" s="400" t="n"/>
      <c r="GA63" s="400" t="n"/>
      <c r="GB63" s="400" t="n"/>
      <c r="GC63" s="400" t="n"/>
      <c r="GD63" s="400" t="n"/>
      <c r="GE63" s="400" t="n"/>
      <c r="GF63" s="400" t="n"/>
      <c r="GG63" s="400" t="n"/>
      <c r="GH63" s="401" t="n"/>
      <c r="GI63" s="1" t="n"/>
    </row>
    <row r="64" hidden="1" outlineLevel="1">
      <c r="A64" s="1" t="n"/>
      <c r="B64" s="1" t="n"/>
      <c r="C64" s="251">
        <f>IF($E64="custom",MonthlyCF!C64,"")</f>
        <v/>
      </c>
      <c r="D64" s="14">
        <f>IF($E64="custom",MonthlyCF!D64,"")</f>
        <v/>
      </c>
      <c r="E64" s="398">
        <f>MonthlyCF!K64</f>
        <v/>
      </c>
      <c r="F64" s="958">
        <f>IFERROR(INDEX($J$8:$GH$8,MATCH(G246,$J$6:$GH$6,0)),"")</f>
        <v/>
      </c>
      <c r="G64" s="958">
        <f>IFERROR(INDEX($J$8:$GH$8,MATCH(H246,$J$6:$GH$6,0)),"")</f>
        <v/>
      </c>
      <c r="H64" s="87">
        <f>SUM(J64:GH64)</f>
        <v/>
      </c>
      <c r="I64" s="87">
        <f>IF(E64="custom",D64-H64,"")</f>
        <v/>
      </c>
      <c r="J64" s="400" t="n"/>
      <c r="K64" s="400" t="n"/>
      <c r="L64" s="400" t="n"/>
      <c r="M64" s="400" t="n"/>
      <c r="N64" s="400" t="n"/>
      <c r="O64" s="400" t="n"/>
      <c r="P64" s="400" t="n"/>
      <c r="Q64" s="400" t="n"/>
      <c r="R64" s="400" t="n"/>
      <c r="S64" s="400" t="n"/>
      <c r="T64" s="400" t="n"/>
      <c r="U64" s="400" t="n"/>
      <c r="V64" s="400" t="n"/>
      <c r="W64" s="400" t="n"/>
      <c r="X64" s="400" t="n"/>
      <c r="Y64" s="400" t="n"/>
      <c r="Z64" s="400" t="n"/>
      <c r="AA64" s="400" t="n"/>
      <c r="AB64" s="400" t="n"/>
      <c r="AC64" s="400" t="n"/>
      <c r="AD64" s="400" t="n"/>
      <c r="AE64" s="400" t="n"/>
      <c r="AF64" s="400" t="n"/>
      <c r="AG64" s="400" t="n"/>
      <c r="AH64" s="400" t="n"/>
      <c r="AI64" s="400" t="n"/>
      <c r="AJ64" s="400" t="n"/>
      <c r="AK64" s="400" t="n"/>
      <c r="AL64" s="400" t="n"/>
      <c r="AM64" s="400" t="n"/>
      <c r="AN64" s="400" t="n"/>
      <c r="AO64" s="400" t="n"/>
      <c r="AP64" s="400" t="n"/>
      <c r="AQ64" s="400" t="n"/>
      <c r="AR64" s="400" t="n"/>
      <c r="AS64" s="400" t="n"/>
      <c r="AT64" s="400" t="n"/>
      <c r="AU64" s="400" t="n"/>
      <c r="AV64" s="400" t="n"/>
      <c r="AW64" s="400" t="n"/>
      <c r="AX64" s="400" t="n"/>
      <c r="AY64" s="400" t="n"/>
      <c r="AZ64" s="400" t="n"/>
      <c r="BA64" s="400" t="n"/>
      <c r="BB64" s="400" t="n"/>
      <c r="BC64" s="400" t="n"/>
      <c r="BD64" s="400" t="n"/>
      <c r="BE64" s="400" t="n"/>
      <c r="BF64" s="400" t="n"/>
      <c r="BG64" s="400" t="n"/>
      <c r="BH64" s="400" t="n"/>
      <c r="BI64" s="400" t="n"/>
      <c r="BJ64" s="400" t="n"/>
      <c r="BK64" s="400" t="n"/>
      <c r="BL64" s="400" t="n"/>
      <c r="BM64" s="400" t="n"/>
      <c r="BN64" s="400" t="n"/>
      <c r="BO64" s="400" t="n"/>
      <c r="BP64" s="400" t="n"/>
      <c r="BQ64" s="400" t="n"/>
      <c r="BR64" s="400" t="n"/>
      <c r="BS64" s="400" t="n"/>
      <c r="BT64" s="400" t="n"/>
      <c r="BU64" s="400" t="n"/>
      <c r="BV64" s="400" t="n"/>
      <c r="BW64" s="400" t="n"/>
      <c r="BX64" s="400" t="n"/>
      <c r="BY64" s="400" t="n"/>
      <c r="BZ64" s="400" t="n"/>
      <c r="CA64" s="400" t="n"/>
      <c r="CB64" s="400" t="n"/>
      <c r="CC64" s="400" t="n"/>
      <c r="CD64" s="400" t="n"/>
      <c r="CE64" s="400" t="n"/>
      <c r="CF64" s="400" t="n"/>
      <c r="CG64" s="400" t="n"/>
      <c r="CH64" s="400" t="n"/>
      <c r="CI64" s="400" t="n"/>
      <c r="CJ64" s="400" t="n"/>
      <c r="CK64" s="400" t="n"/>
      <c r="CL64" s="400" t="n"/>
      <c r="CM64" s="400" t="n"/>
      <c r="CN64" s="400" t="n"/>
      <c r="CO64" s="400" t="n"/>
      <c r="CP64" s="400" t="n"/>
      <c r="CQ64" s="400" t="n"/>
      <c r="CR64" s="400" t="n"/>
      <c r="CS64" s="400" t="n"/>
      <c r="CT64" s="400" t="n"/>
      <c r="CU64" s="400" t="n"/>
      <c r="CV64" s="400" t="n"/>
      <c r="CW64" s="400" t="n"/>
      <c r="CX64" s="400" t="n"/>
      <c r="CY64" s="400" t="n"/>
      <c r="CZ64" s="400" t="n"/>
      <c r="DA64" s="400" t="n"/>
      <c r="DB64" s="400" t="n"/>
      <c r="DC64" s="400" t="n"/>
      <c r="DD64" s="400" t="n"/>
      <c r="DE64" s="400" t="n"/>
      <c r="DF64" s="400" t="n"/>
      <c r="DG64" s="400" t="n"/>
      <c r="DH64" s="400" t="n"/>
      <c r="DI64" s="400" t="n"/>
      <c r="DJ64" s="400" t="n"/>
      <c r="DK64" s="400" t="n"/>
      <c r="DL64" s="400" t="n"/>
      <c r="DM64" s="400" t="n"/>
      <c r="DN64" s="400" t="n"/>
      <c r="DO64" s="400" t="n"/>
      <c r="DP64" s="400" t="n"/>
      <c r="DQ64" s="400" t="n"/>
      <c r="DR64" s="400" t="n"/>
      <c r="DS64" s="400" t="n"/>
      <c r="DT64" s="400" t="n"/>
      <c r="DU64" s="400" t="n"/>
      <c r="DV64" s="400" t="n"/>
      <c r="DW64" s="400" t="n"/>
      <c r="DX64" s="400" t="n"/>
      <c r="DY64" s="400" t="n"/>
      <c r="DZ64" s="400" t="n"/>
      <c r="EA64" s="400" t="n"/>
      <c r="EB64" s="400" t="n"/>
      <c r="EC64" s="400" t="n"/>
      <c r="ED64" s="400" t="n"/>
      <c r="EE64" s="400" t="n"/>
      <c r="EF64" s="400" t="n"/>
      <c r="EG64" s="400" t="n"/>
      <c r="EH64" s="400" t="n"/>
      <c r="EI64" s="400" t="n"/>
      <c r="EJ64" s="400" t="n"/>
      <c r="EK64" s="400" t="n"/>
      <c r="EL64" s="400" t="n"/>
      <c r="EM64" s="400" t="n"/>
      <c r="EN64" s="400" t="n"/>
      <c r="EO64" s="400" t="n"/>
      <c r="EP64" s="400" t="n"/>
      <c r="EQ64" s="400" t="n"/>
      <c r="ER64" s="400" t="n"/>
      <c r="ES64" s="400" t="n"/>
      <c r="ET64" s="400" t="n"/>
      <c r="EU64" s="400" t="n"/>
      <c r="EV64" s="400" t="n"/>
      <c r="EW64" s="400" t="n"/>
      <c r="EX64" s="400" t="n"/>
      <c r="EY64" s="400" t="n"/>
      <c r="EZ64" s="400" t="n"/>
      <c r="FA64" s="400" t="n"/>
      <c r="FB64" s="400" t="n"/>
      <c r="FC64" s="400" t="n"/>
      <c r="FD64" s="400" t="n"/>
      <c r="FE64" s="400" t="n"/>
      <c r="FF64" s="400" t="n"/>
      <c r="FG64" s="400" t="n"/>
      <c r="FH64" s="400" t="n"/>
      <c r="FI64" s="400" t="n"/>
      <c r="FJ64" s="400" t="n"/>
      <c r="FK64" s="400" t="n"/>
      <c r="FL64" s="400" t="n"/>
      <c r="FM64" s="400" t="n"/>
      <c r="FN64" s="400" t="n"/>
      <c r="FO64" s="400" t="n"/>
      <c r="FP64" s="400" t="n"/>
      <c r="FQ64" s="400" t="n"/>
      <c r="FR64" s="400" t="n"/>
      <c r="FS64" s="400" t="n"/>
      <c r="FT64" s="400" t="n"/>
      <c r="FU64" s="400" t="n"/>
      <c r="FV64" s="400" t="n"/>
      <c r="FW64" s="400" t="n"/>
      <c r="FX64" s="400" t="n"/>
      <c r="FY64" s="400" t="n"/>
      <c r="FZ64" s="400" t="n"/>
      <c r="GA64" s="400" t="n"/>
      <c r="GB64" s="400" t="n"/>
      <c r="GC64" s="400" t="n"/>
      <c r="GD64" s="400" t="n"/>
      <c r="GE64" s="400" t="n"/>
      <c r="GF64" s="400" t="n"/>
      <c r="GG64" s="400" t="n"/>
      <c r="GH64" s="401" t="n"/>
      <c r="GI64" s="1" t="n"/>
    </row>
    <row r="65" hidden="1" outlineLevel="1">
      <c r="A65" s="1" t="n"/>
      <c r="B65" s="1" t="n"/>
      <c r="C65" s="251">
        <f>IF($E65="custom",MonthlyCF!C65,"")</f>
        <v/>
      </c>
      <c r="D65" s="14">
        <f>IF($E65="custom",MonthlyCF!D65,"")</f>
        <v/>
      </c>
      <c r="E65" s="398">
        <f>MonthlyCF!K65</f>
        <v/>
      </c>
      <c r="F65" s="958">
        <f>IFERROR(INDEX($J$8:$GH$8,MATCH(G247,$J$6:$GH$6,0)),"")</f>
        <v/>
      </c>
      <c r="G65" s="958">
        <f>IFERROR(INDEX($J$8:$GH$8,MATCH(H247,$J$6:$GH$6,0)),"")</f>
        <v/>
      </c>
      <c r="H65" s="87">
        <f>SUM(J65:GH65)</f>
        <v/>
      </c>
      <c r="I65" s="87">
        <f>IF(E65="custom",D65-H65,"")</f>
        <v/>
      </c>
      <c r="J65" s="400" t="n"/>
      <c r="K65" s="400" t="n"/>
      <c r="L65" s="400" t="n"/>
      <c r="M65" s="400" t="n"/>
      <c r="N65" s="400" t="n"/>
      <c r="O65" s="400" t="n"/>
      <c r="P65" s="400" t="n"/>
      <c r="Q65" s="400" t="n"/>
      <c r="R65" s="400" t="n"/>
      <c r="S65" s="400" t="n"/>
      <c r="T65" s="400" t="n"/>
      <c r="U65" s="400" t="n"/>
      <c r="V65" s="400" t="n"/>
      <c r="W65" s="400" t="n"/>
      <c r="X65" s="400" t="n"/>
      <c r="Y65" s="400" t="n"/>
      <c r="Z65" s="400" t="n"/>
      <c r="AA65" s="400" t="n"/>
      <c r="AB65" s="400" t="n"/>
      <c r="AC65" s="400" t="n"/>
      <c r="AD65" s="400" t="n"/>
      <c r="AE65" s="400" t="n"/>
      <c r="AF65" s="400" t="n"/>
      <c r="AG65" s="400" t="n"/>
      <c r="AH65" s="400" t="n"/>
      <c r="AI65" s="400" t="n"/>
      <c r="AJ65" s="400" t="n"/>
      <c r="AK65" s="400" t="n"/>
      <c r="AL65" s="400" t="n"/>
      <c r="AM65" s="400" t="n"/>
      <c r="AN65" s="400" t="n"/>
      <c r="AO65" s="400" t="n"/>
      <c r="AP65" s="400" t="n"/>
      <c r="AQ65" s="400" t="n"/>
      <c r="AR65" s="400" t="n"/>
      <c r="AS65" s="400" t="n"/>
      <c r="AT65" s="400" t="n"/>
      <c r="AU65" s="400" t="n"/>
      <c r="AV65" s="400" t="n"/>
      <c r="AW65" s="400" t="n"/>
      <c r="AX65" s="400" t="n"/>
      <c r="AY65" s="400" t="n"/>
      <c r="AZ65" s="400" t="n"/>
      <c r="BA65" s="400" t="n"/>
      <c r="BB65" s="400" t="n"/>
      <c r="BC65" s="400" t="n"/>
      <c r="BD65" s="400" t="n"/>
      <c r="BE65" s="400" t="n"/>
      <c r="BF65" s="400" t="n"/>
      <c r="BG65" s="400" t="n"/>
      <c r="BH65" s="400" t="n"/>
      <c r="BI65" s="400" t="n"/>
      <c r="BJ65" s="400" t="n"/>
      <c r="BK65" s="400" t="n"/>
      <c r="BL65" s="400" t="n"/>
      <c r="BM65" s="400" t="n"/>
      <c r="BN65" s="400" t="n"/>
      <c r="BO65" s="400" t="n"/>
      <c r="BP65" s="400" t="n"/>
      <c r="BQ65" s="400" t="n"/>
      <c r="BR65" s="400" t="n"/>
      <c r="BS65" s="400" t="n"/>
      <c r="BT65" s="400" t="n"/>
      <c r="BU65" s="400" t="n"/>
      <c r="BV65" s="400" t="n"/>
      <c r="BW65" s="400" t="n"/>
      <c r="BX65" s="400" t="n"/>
      <c r="BY65" s="400" t="n"/>
      <c r="BZ65" s="400" t="n"/>
      <c r="CA65" s="400" t="n"/>
      <c r="CB65" s="400" t="n"/>
      <c r="CC65" s="400" t="n"/>
      <c r="CD65" s="400" t="n"/>
      <c r="CE65" s="400" t="n"/>
      <c r="CF65" s="400" t="n"/>
      <c r="CG65" s="400" t="n"/>
      <c r="CH65" s="400" t="n"/>
      <c r="CI65" s="400" t="n"/>
      <c r="CJ65" s="400" t="n"/>
      <c r="CK65" s="400" t="n"/>
      <c r="CL65" s="400" t="n"/>
      <c r="CM65" s="400" t="n"/>
      <c r="CN65" s="400" t="n"/>
      <c r="CO65" s="400" t="n"/>
      <c r="CP65" s="400" t="n"/>
      <c r="CQ65" s="400" t="n"/>
      <c r="CR65" s="400" t="n"/>
      <c r="CS65" s="400" t="n"/>
      <c r="CT65" s="400" t="n"/>
      <c r="CU65" s="400" t="n"/>
      <c r="CV65" s="400" t="n"/>
      <c r="CW65" s="400" t="n"/>
      <c r="CX65" s="400" t="n"/>
      <c r="CY65" s="400" t="n"/>
      <c r="CZ65" s="400" t="n"/>
      <c r="DA65" s="400" t="n"/>
      <c r="DB65" s="400" t="n"/>
      <c r="DC65" s="400" t="n"/>
      <c r="DD65" s="400" t="n"/>
      <c r="DE65" s="400" t="n"/>
      <c r="DF65" s="400" t="n"/>
      <c r="DG65" s="400" t="n"/>
      <c r="DH65" s="400" t="n"/>
      <c r="DI65" s="400" t="n"/>
      <c r="DJ65" s="400" t="n"/>
      <c r="DK65" s="400" t="n"/>
      <c r="DL65" s="400" t="n"/>
      <c r="DM65" s="400" t="n"/>
      <c r="DN65" s="400" t="n"/>
      <c r="DO65" s="400" t="n"/>
      <c r="DP65" s="400" t="n"/>
      <c r="DQ65" s="400" t="n"/>
      <c r="DR65" s="400" t="n"/>
      <c r="DS65" s="400" t="n"/>
      <c r="DT65" s="400" t="n"/>
      <c r="DU65" s="400" t="n"/>
      <c r="DV65" s="400" t="n"/>
      <c r="DW65" s="400" t="n"/>
      <c r="DX65" s="400" t="n"/>
      <c r="DY65" s="400" t="n"/>
      <c r="DZ65" s="400" t="n"/>
      <c r="EA65" s="400" t="n"/>
      <c r="EB65" s="400" t="n"/>
      <c r="EC65" s="400" t="n"/>
      <c r="ED65" s="400" t="n"/>
      <c r="EE65" s="400" t="n"/>
      <c r="EF65" s="400" t="n"/>
      <c r="EG65" s="400" t="n"/>
      <c r="EH65" s="400" t="n"/>
      <c r="EI65" s="400" t="n"/>
      <c r="EJ65" s="400" t="n"/>
      <c r="EK65" s="400" t="n"/>
      <c r="EL65" s="400" t="n"/>
      <c r="EM65" s="400" t="n"/>
      <c r="EN65" s="400" t="n"/>
      <c r="EO65" s="400" t="n"/>
      <c r="EP65" s="400" t="n"/>
      <c r="EQ65" s="400" t="n"/>
      <c r="ER65" s="400" t="n"/>
      <c r="ES65" s="400" t="n"/>
      <c r="ET65" s="400" t="n"/>
      <c r="EU65" s="400" t="n"/>
      <c r="EV65" s="400" t="n"/>
      <c r="EW65" s="400" t="n"/>
      <c r="EX65" s="400" t="n"/>
      <c r="EY65" s="400" t="n"/>
      <c r="EZ65" s="400" t="n"/>
      <c r="FA65" s="400" t="n"/>
      <c r="FB65" s="400" t="n"/>
      <c r="FC65" s="400" t="n"/>
      <c r="FD65" s="400" t="n"/>
      <c r="FE65" s="400" t="n"/>
      <c r="FF65" s="400" t="n"/>
      <c r="FG65" s="400" t="n"/>
      <c r="FH65" s="400" t="n"/>
      <c r="FI65" s="400" t="n"/>
      <c r="FJ65" s="400" t="n"/>
      <c r="FK65" s="400" t="n"/>
      <c r="FL65" s="400" t="n"/>
      <c r="FM65" s="400" t="n"/>
      <c r="FN65" s="400" t="n"/>
      <c r="FO65" s="400" t="n"/>
      <c r="FP65" s="400" t="n"/>
      <c r="FQ65" s="400" t="n"/>
      <c r="FR65" s="400" t="n"/>
      <c r="FS65" s="400" t="n"/>
      <c r="FT65" s="400" t="n"/>
      <c r="FU65" s="400" t="n"/>
      <c r="FV65" s="400" t="n"/>
      <c r="FW65" s="400" t="n"/>
      <c r="FX65" s="400" t="n"/>
      <c r="FY65" s="400" t="n"/>
      <c r="FZ65" s="400" t="n"/>
      <c r="GA65" s="400" t="n"/>
      <c r="GB65" s="400" t="n"/>
      <c r="GC65" s="400" t="n"/>
      <c r="GD65" s="400" t="n"/>
      <c r="GE65" s="400" t="n"/>
      <c r="GF65" s="400" t="n"/>
      <c r="GG65" s="400" t="n"/>
      <c r="GH65" s="401" t="n"/>
      <c r="GI65" s="1" t="n"/>
    </row>
    <row r="66" hidden="1" outlineLevel="1">
      <c r="A66" s="1" t="n"/>
      <c r="B66" s="1" t="n"/>
      <c r="C66" s="251">
        <f>IF($E66="custom",MonthlyCF!C66,"")</f>
        <v/>
      </c>
      <c r="D66" s="14">
        <f>IF($E66="custom",MonthlyCF!D66,"")</f>
        <v/>
      </c>
      <c r="E66" s="398">
        <f>MonthlyCF!K66</f>
        <v/>
      </c>
      <c r="F66" s="958">
        <f>IFERROR(INDEX($J$8:$GH$8,MATCH(G248,$J$6:$GH$6,0)),"")</f>
        <v/>
      </c>
      <c r="G66" s="958">
        <f>IFERROR(INDEX($J$8:$GH$8,MATCH(H248,$J$6:$GH$6,0)),"")</f>
        <v/>
      </c>
      <c r="H66" s="87">
        <f>SUM(J66:GH66)</f>
        <v/>
      </c>
      <c r="I66" s="87">
        <f>IF(E66="custom",D66-H66,"")</f>
        <v/>
      </c>
      <c r="J66" s="400" t="n"/>
      <c r="K66" s="400" t="n"/>
      <c r="L66" s="400" t="n"/>
      <c r="M66" s="400" t="n"/>
      <c r="N66" s="400" t="n"/>
      <c r="O66" s="400" t="n"/>
      <c r="P66" s="400" t="n"/>
      <c r="Q66" s="400" t="n"/>
      <c r="R66" s="400" t="n"/>
      <c r="S66" s="400" t="n"/>
      <c r="T66" s="400" t="n"/>
      <c r="U66" s="400" t="n"/>
      <c r="V66" s="400" t="n"/>
      <c r="W66" s="400" t="n"/>
      <c r="X66" s="400" t="n"/>
      <c r="Y66" s="400" t="n"/>
      <c r="Z66" s="400" t="n"/>
      <c r="AA66" s="400" t="n"/>
      <c r="AB66" s="400" t="n"/>
      <c r="AC66" s="400" t="n"/>
      <c r="AD66" s="400" t="n"/>
      <c r="AE66" s="400" t="n"/>
      <c r="AF66" s="400" t="n"/>
      <c r="AG66" s="400" t="n"/>
      <c r="AH66" s="400" t="n"/>
      <c r="AI66" s="400" t="n"/>
      <c r="AJ66" s="400" t="n"/>
      <c r="AK66" s="400" t="n"/>
      <c r="AL66" s="400" t="n"/>
      <c r="AM66" s="400" t="n"/>
      <c r="AN66" s="400" t="n"/>
      <c r="AO66" s="400" t="n"/>
      <c r="AP66" s="400" t="n"/>
      <c r="AQ66" s="400" t="n"/>
      <c r="AR66" s="400" t="n"/>
      <c r="AS66" s="400" t="n"/>
      <c r="AT66" s="400" t="n"/>
      <c r="AU66" s="400" t="n"/>
      <c r="AV66" s="400" t="n"/>
      <c r="AW66" s="400" t="n"/>
      <c r="AX66" s="400" t="n"/>
      <c r="AY66" s="400" t="n"/>
      <c r="AZ66" s="400" t="n"/>
      <c r="BA66" s="400" t="n"/>
      <c r="BB66" s="400" t="n"/>
      <c r="BC66" s="400" t="n"/>
      <c r="BD66" s="400" t="n"/>
      <c r="BE66" s="400" t="n"/>
      <c r="BF66" s="400" t="n"/>
      <c r="BG66" s="400" t="n"/>
      <c r="BH66" s="400" t="n"/>
      <c r="BI66" s="400" t="n"/>
      <c r="BJ66" s="400" t="n"/>
      <c r="BK66" s="400" t="n"/>
      <c r="BL66" s="400" t="n"/>
      <c r="BM66" s="400" t="n"/>
      <c r="BN66" s="400" t="n"/>
      <c r="BO66" s="400" t="n"/>
      <c r="BP66" s="400" t="n"/>
      <c r="BQ66" s="400" t="n"/>
      <c r="BR66" s="400" t="n"/>
      <c r="BS66" s="400" t="n"/>
      <c r="BT66" s="400" t="n"/>
      <c r="BU66" s="400" t="n"/>
      <c r="BV66" s="400" t="n"/>
      <c r="BW66" s="400" t="n"/>
      <c r="BX66" s="400" t="n"/>
      <c r="BY66" s="400" t="n"/>
      <c r="BZ66" s="400" t="n"/>
      <c r="CA66" s="400" t="n"/>
      <c r="CB66" s="400" t="n"/>
      <c r="CC66" s="400" t="n"/>
      <c r="CD66" s="400" t="n"/>
      <c r="CE66" s="400" t="n"/>
      <c r="CF66" s="400" t="n"/>
      <c r="CG66" s="400" t="n"/>
      <c r="CH66" s="400" t="n"/>
      <c r="CI66" s="400" t="n"/>
      <c r="CJ66" s="400" t="n"/>
      <c r="CK66" s="400" t="n"/>
      <c r="CL66" s="400" t="n"/>
      <c r="CM66" s="400" t="n"/>
      <c r="CN66" s="400" t="n"/>
      <c r="CO66" s="400" t="n"/>
      <c r="CP66" s="400" t="n"/>
      <c r="CQ66" s="400" t="n"/>
      <c r="CR66" s="400" t="n"/>
      <c r="CS66" s="400" t="n"/>
      <c r="CT66" s="400" t="n"/>
      <c r="CU66" s="400" t="n"/>
      <c r="CV66" s="400" t="n"/>
      <c r="CW66" s="400" t="n"/>
      <c r="CX66" s="400" t="n"/>
      <c r="CY66" s="400" t="n"/>
      <c r="CZ66" s="400" t="n"/>
      <c r="DA66" s="400" t="n"/>
      <c r="DB66" s="400" t="n"/>
      <c r="DC66" s="400" t="n"/>
      <c r="DD66" s="400" t="n"/>
      <c r="DE66" s="400" t="n"/>
      <c r="DF66" s="400" t="n"/>
      <c r="DG66" s="400" t="n"/>
      <c r="DH66" s="400" t="n"/>
      <c r="DI66" s="400" t="n"/>
      <c r="DJ66" s="400" t="n"/>
      <c r="DK66" s="400" t="n"/>
      <c r="DL66" s="400" t="n"/>
      <c r="DM66" s="400" t="n"/>
      <c r="DN66" s="400" t="n"/>
      <c r="DO66" s="400" t="n"/>
      <c r="DP66" s="400" t="n"/>
      <c r="DQ66" s="400" t="n"/>
      <c r="DR66" s="400" t="n"/>
      <c r="DS66" s="400" t="n"/>
      <c r="DT66" s="400" t="n"/>
      <c r="DU66" s="400" t="n"/>
      <c r="DV66" s="400" t="n"/>
      <c r="DW66" s="400" t="n"/>
      <c r="DX66" s="400" t="n"/>
      <c r="DY66" s="400" t="n"/>
      <c r="DZ66" s="400" t="n"/>
      <c r="EA66" s="400" t="n"/>
      <c r="EB66" s="400" t="n"/>
      <c r="EC66" s="400" t="n"/>
      <c r="ED66" s="400" t="n"/>
      <c r="EE66" s="400" t="n"/>
      <c r="EF66" s="400" t="n"/>
      <c r="EG66" s="400" t="n"/>
      <c r="EH66" s="400" t="n"/>
      <c r="EI66" s="400" t="n"/>
      <c r="EJ66" s="400" t="n"/>
      <c r="EK66" s="400" t="n"/>
      <c r="EL66" s="400" t="n"/>
      <c r="EM66" s="400" t="n"/>
      <c r="EN66" s="400" t="n"/>
      <c r="EO66" s="400" t="n"/>
      <c r="EP66" s="400" t="n"/>
      <c r="EQ66" s="400" t="n"/>
      <c r="ER66" s="400" t="n"/>
      <c r="ES66" s="400" t="n"/>
      <c r="ET66" s="400" t="n"/>
      <c r="EU66" s="400" t="n"/>
      <c r="EV66" s="400" t="n"/>
      <c r="EW66" s="400" t="n"/>
      <c r="EX66" s="400" t="n"/>
      <c r="EY66" s="400" t="n"/>
      <c r="EZ66" s="400" t="n"/>
      <c r="FA66" s="400" t="n"/>
      <c r="FB66" s="400" t="n"/>
      <c r="FC66" s="400" t="n"/>
      <c r="FD66" s="400" t="n"/>
      <c r="FE66" s="400" t="n"/>
      <c r="FF66" s="400" t="n"/>
      <c r="FG66" s="400" t="n"/>
      <c r="FH66" s="400" t="n"/>
      <c r="FI66" s="400" t="n"/>
      <c r="FJ66" s="400" t="n"/>
      <c r="FK66" s="400" t="n"/>
      <c r="FL66" s="400" t="n"/>
      <c r="FM66" s="400" t="n"/>
      <c r="FN66" s="400" t="n"/>
      <c r="FO66" s="400" t="n"/>
      <c r="FP66" s="400" t="n"/>
      <c r="FQ66" s="400" t="n"/>
      <c r="FR66" s="400" t="n"/>
      <c r="FS66" s="400" t="n"/>
      <c r="FT66" s="400" t="n"/>
      <c r="FU66" s="400" t="n"/>
      <c r="FV66" s="400" t="n"/>
      <c r="FW66" s="400" t="n"/>
      <c r="FX66" s="400" t="n"/>
      <c r="FY66" s="400" t="n"/>
      <c r="FZ66" s="400" t="n"/>
      <c r="GA66" s="400" t="n"/>
      <c r="GB66" s="400" t="n"/>
      <c r="GC66" s="400" t="n"/>
      <c r="GD66" s="400" t="n"/>
      <c r="GE66" s="400" t="n"/>
      <c r="GF66" s="400" t="n"/>
      <c r="GG66" s="400" t="n"/>
      <c r="GH66" s="401" t="n"/>
      <c r="GI66" s="1" t="n"/>
    </row>
    <row r="67" hidden="1" outlineLevel="1">
      <c r="A67" s="1" t="n"/>
      <c r="B67" s="1" t="n"/>
      <c r="C67" s="251">
        <f>IF($E67="custom",MonthlyCF!C67,"")</f>
        <v/>
      </c>
      <c r="D67" s="14">
        <f>IF($E67="custom",MonthlyCF!D67,"")</f>
        <v/>
      </c>
      <c r="E67" s="398">
        <f>MonthlyCF!K67</f>
        <v/>
      </c>
      <c r="F67" s="958">
        <f>IFERROR(INDEX($J$8:$GH$8,MATCH(G249,$J$6:$GH$6,0)),"")</f>
        <v/>
      </c>
      <c r="G67" s="958">
        <f>IFERROR(INDEX($J$8:$GH$8,MATCH(H249,$J$6:$GH$6,0)),"")</f>
        <v/>
      </c>
      <c r="H67" s="87">
        <f>SUM(J67:GH67)</f>
        <v/>
      </c>
      <c r="I67" s="87">
        <f>IF(E67="custom",D67-H67,"")</f>
        <v/>
      </c>
      <c r="J67" s="400" t="n"/>
      <c r="K67" s="400" t="n"/>
      <c r="L67" s="400" t="n"/>
      <c r="M67" s="400" t="n"/>
      <c r="N67" s="400" t="n"/>
      <c r="O67" s="400" t="n"/>
      <c r="P67" s="400" t="n"/>
      <c r="Q67" s="400" t="n"/>
      <c r="R67" s="400" t="n"/>
      <c r="S67" s="400" t="n"/>
      <c r="T67" s="400" t="n"/>
      <c r="U67" s="400" t="n"/>
      <c r="V67" s="400" t="n"/>
      <c r="W67" s="400" t="n"/>
      <c r="X67" s="400" t="n"/>
      <c r="Y67" s="400" t="n"/>
      <c r="Z67" s="400" t="n"/>
      <c r="AA67" s="400" t="n"/>
      <c r="AB67" s="400" t="n"/>
      <c r="AC67" s="400" t="n"/>
      <c r="AD67" s="400" t="n"/>
      <c r="AE67" s="400" t="n"/>
      <c r="AF67" s="400" t="n"/>
      <c r="AG67" s="400" t="n"/>
      <c r="AH67" s="400" t="n"/>
      <c r="AI67" s="400" t="n"/>
      <c r="AJ67" s="400" t="n"/>
      <c r="AK67" s="400" t="n"/>
      <c r="AL67" s="400" t="n"/>
      <c r="AM67" s="400" t="n"/>
      <c r="AN67" s="400" t="n"/>
      <c r="AO67" s="400" t="n"/>
      <c r="AP67" s="400" t="n"/>
      <c r="AQ67" s="400" t="n"/>
      <c r="AR67" s="400" t="n"/>
      <c r="AS67" s="400" t="n"/>
      <c r="AT67" s="400" t="n"/>
      <c r="AU67" s="400" t="n"/>
      <c r="AV67" s="400" t="n"/>
      <c r="AW67" s="400" t="n"/>
      <c r="AX67" s="400" t="n"/>
      <c r="AY67" s="400" t="n"/>
      <c r="AZ67" s="400" t="n"/>
      <c r="BA67" s="400" t="n"/>
      <c r="BB67" s="400" t="n"/>
      <c r="BC67" s="400" t="n"/>
      <c r="BD67" s="400" t="n"/>
      <c r="BE67" s="400" t="n"/>
      <c r="BF67" s="400" t="n"/>
      <c r="BG67" s="400" t="n"/>
      <c r="BH67" s="400" t="n"/>
      <c r="BI67" s="400" t="n"/>
      <c r="BJ67" s="400" t="n"/>
      <c r="BK67" s="400" t="n"/>
      <c r="BL67" s="400" t="n"/>
      <c r="BM67" s="400" t="n"/>
      <c r="BN67" s="400" t="n"/>
      <c r="BO67" s="400" t="n"/>
      <c r="BP67" s="400" t="n"/>
      <c r="BQ67" s="400" t="n"/>
      <c r="BR67" s="400" t="n"/>
      <c r="BS67" s="400" t="n"/>
      <c r="BT67" s="400" t="n"/>
      <c r="BU67" s="400" t="n"/>
      <c r="BV67" s="400" t="n"/>
      <c r="BW67" s="400" t="n"/>
      <c r="BX67" s="400" t="n"/>
      <c r="BY67" s="400" t="n"/>
      <c r="BZ67" s="400" t="n"/>
      <c r="CA67" s="400" t="n"/>
      <c r="CB67" s="400" t="n"/>
      <c r="CC67" s="400" t="n"/>
      <c r="CD67" s="400" t="n"/>
      <c r="CE67" s="400" t="n"/>
      <c r="CF67" s="400" t="n"/>
      <c r="CG67" s="400" t="n"/>
      <c r="CH67" s="400" t="n"/>
      <c r="CI67" s="400" t="n"/>
      <c r="CJ67" s="400" t="n"/>
      <c r="CK67" s="400" t="n"/>
      <c r="CL67" s="400" t="n"/>
      <c r="CM67" s="400" t="n"/>
      <c r="CN67" s="400" t="n"/>
      <c r="CO67" s="400" t="n"/>
      <c r="CP67" s="400" t="n"/>
      <c r="CQ67" s="400" t="n"/>
      <c r="CR67" s="400" t="n"/>
      <c r="CS67" s="400" t="n"/>
      <c r="CT67" s="400" t="n"/>
      <c r="CU67" s="400" t="n"/>
      <c r="CV67" s="400" t="n"/>
      <c r="CW67" s="400" t="n"/>
      <c r="CX67" s="400" t="n"/>
      <c r="CY67" s="400" t="n"/>
      <c r="CZ67" s="400" t="n"/>
      <c r="DA67" s="400" t="n"/>
      <c r="DB67" s="400" t="n"/>
      <c r="DC67" s="400" t="n"/>
      <c r="DD67" s="400" t="n"/>
      <c r="DE67" s="400" t="n"/>
      <c r="DF67" s="400" t="n"/>
      <c r="DG67" s="400" t="n"/>
      <c r="DH67" s="400" t="n"/>
      <c r="DI67" s="400" t="n"/>
      <c r="DJ67" s="400" t="n"/>
      <c r="DK67" s="400" t="n"/>
      <c r="DL67" s="400" t="n"/>
      <c r="DM67" s="400" t="n"/>
      <c r="DN67" s="400" t="n"/>
      <c r="DO67" s="400" t="n"/>
      <c r="DP67" s="400" t="n"/>
      <c r="DQ67" s="400" t="n"/>
      <c r="DR67" s="400" t="n"/>
      <c r="DS67" s="400" t="n"/>
      <c r="DT67" s="400" t="n"/>
      <c r="DU67" s="400" t="n"/>
      <c r="DV67" s="400" t="n"/>
      <c r="DW67" s="400" t="n"/>
      <c r="DX67" s="400" t="n"/>
      <c r="DY67" s="400" t="n"/>
      <c r="DZ67" s="400" t="n"/>
      <c r="EA67" s="400" t="n"/>
      <c r="EB67" s="400" t="n"/>
      <c r="EC67" s="400" t="n"/>
      <c r="ED67" s="400" t="n"/>
      <c r="EE67" s="400" t="n"/>
      <c r="EF67" s="400" t="n"/>
      <c r="EG67" s="400" t="n"/>
      <c r="EH67" s="400" t="n"/>
      <c r="EI67" s="400" t="n"/>
      <c r="EJ67" s="400" t="n"/>
      <c r="EK67" s="400" t="n"/>
      <c r="EL67" s="400" t="n"/>
      <c r="EM67" s="400" t="n"/>
      <c r="EN67" s="400" t="n"/>
      <c r="EO67" s="400" t="n"/>
      <c r="EP67" s="400" t="n"/>
      <c r="EQ67" s="400" t="n"/>
      <c r="ER67" s="400" t="n"/>
      <c r="ES67" s="400" t="n"/>
      <c r="ET67" s="400" t="n"/>
      <c r="EU67" s="400" t="n"/>
      <c r="EV67" s="400" t="n"/>
      <c r="EW67" s="400" t="n"/>
      <c r="EX67" s="400" t="n"/>
      <c r="EY67" s="400" t="n"/>
      <c r="EZ67" s="400" t="n"/>
      <c r="FA67" s="400" t="n"/>
      <c r="FB67" s="400" t="n"/>
      <c r="FC67" s="400" t="n"/>
      <c r="FD67" s="400" t="n"/>
      <c r="FE67" s="400" t="n"/>
      <c r="FF67" s="400" t="n"/>
      <c r="FG67" s="400" t="n"/>
      <c r="FH67" s="400" t="n"/>
      <c r="FI67" s="400" t="n"/>
      <c r="FJ67" s="400" t="n"/>
      <c r="FK67" s="400" t="n"/>
      <c r="FL67" s="400" t="n"/>
      <c r="FM67" s="400" t="n"/>
      <c r="FN67" s="400" t="n"/>
      <c r="FO67" s="400" t="n"/>
      <c r="FP67" s="400" t="n"/>
      <c r="FQ67" s="400" t="n"/>
      <c r="FR67" s="400" t="n"/>
      <c r="FS67" s="400" t="n"/>
      <c r="FT67" s="400" t="n"/>
      <c r="FU67" s="400" t="n"/>
      <c r="FV67" s="400" t="n"/>
      <c r="FW67" s="400" t="n"/>
      <c r="FX67" s="400" t="n"/>
      <c r="FY67" s="400" t="n"/>
      <c r="FZ67" s="400" t="n"/>
      <c r="GA67" s="400" t="n"/>
      <c r="GB67" s="400" t="n"/>
      <c r="GC67" s="400" t="n"/>
      <c r="GD67" s="400" t="n"/>
      <c r="GE67" s="400" t="n"/>
      <c r="GF67" s="400" t="n"/>
      <c r="GG67" s="400" t="n"/>
      <c r="GH67" s="401" t="n"/>
      <c r="GI67" s="1" t="n"/>
    </row>
    <row r="68" hidden="1" outlineLevel="1">
      <c r="A68" s="1" t="n"/>
      <c r="B68" s="1" t="n"/>
      <c r="C68" s="311" t="n"/>
      <c r="D68" s="14" t="n"/>
      <c r="E68" s="394" t="n"/>
      <c r="F68" s="394" t="n"/>
      <c r="G68" s="394" t="n"/>
      <c r="H68" s="395" t="n"/>
      <c r="I68" s="395" t="n"/>
      <c r="J68" s="396" t="n"/>
      <c r="K68" s="396" t="n"/>
      <c r="L68" s="396" t="n"/>
      <c r="M68" s="396" t="n"/>
      <c r="N68" s="396" t="n"/>
      <c r="O68" s="396" t="n"/>
      <c r="P68" s="396" t="n"/>
      <c r="Q68" s="396" t="n"/>
      <c r="R68" s="396" t="n"/>
      <c r="S68" s="396" t="n"/>
      <c r="T68" s="396" t="n"/>
      <c r="U68" s="396" t="n"/>
      <c r="V68" s="396" t="n"/>
      <c r="W68" s="396" t="n"/>
      <c r="X68" s="396" t="n"/>
      <c r="Y68" s="396" t="n"/>
      <c r="Z68" s="396" t="n"/>
      <c r="AA68" s="396" t="n"/>
      <c r="AB68" s="396" t="n"/>
      <c r="AC68" s="396" t="n"/>
      <c r="AD68" s="396" t="n"/>
      <c r="AE68" s="396" t="n"/>
      <c r="AF68" s="396" t="n"/>
      <c r="AG68" s="396" t="n"/>
      <c r="AH68" s="396" t="n"/>
      <c r="AI68" s="396" t="n"/>
      <c r="AJ68" s="396" t="n"/>
      <c r="AK68" s="396" t="n"/>
      <c r="AL68" s="396" t="n"/>
      <c r="AM68" s="396" t="n"/>
      <c r="AN68" s="396" t="n"/>
      <c r="AO68" s="396" t="n"/>
      <c r="AP68" s="396" t="n"/>
      <c r="AQ68" s="396" t="n"/>
      <c r="AR68" s="396" t="n"/>
      <c r="AS68" s="396" t="n"/>
      <c r="AT68" s="396" t="n"/>
      <c r="AU68" s="396" t="n"/>
      <c r="AV68" s="396" t="n"/>
      <c r="AW68" s="396" t="n"/>
      <c r="AX68" s="396" t="n"/>
      <c r="AY68" s="396" t="n"/>
      <c r="AZ68" s="396" t="n"/>
      <c r="BA68" s="396" t="n"/>
      <c r="BB68" s="396" t="n"/>
      <c r="BC68" s="396" t="n"/>
      <c r="BD68" s="396" t="n"/>
      <c r="BE68" s="396" t="n"/>
      <c r="BF68" s="396" t="n"/>
      <c r="BG68" s="396" t="n"/>
      <c r="BH68" s="396" t="n"/>
      <c r="BI68" s="396" t="n"/>
      <c r="BJ68" s="396" t="n"/>
      <c r="BK68" s="396" t="n"/>
      <c r="BL68" s="396" t="n"/>
      <c r="BM68" s="396" t="n"/>
      <c r="BN68" s="396" t="n"/>
      <c r="BO68" s="396" t="n"/>
      <c r="BP68" s="396" t="n"/>
      <c r="BQ68" s="396" t="n"/>
      <c r="BR68" s="396" t="n"/>
      <c r="BS68" s="396" t="n"/>
      <c r="BT68" s="396" t="n"/>
      <c r="BU68" s="396" t="n"/>
      <c r="BV68" s="396" t="n"/>
      <c r="BW68" s="396" t="n"/>
      <c r="BX68" s="396" t="n"/>
      <c r="BY68" s="396" t="n"/>
      <c r="BZ68" s="396" t="n"/>
      <c r="CA68" s="396" t="n"/>
      <c r="CB68" s="396" t="n"/>
      <c r="CC68" s="396" t="n"/>
      <c r="CD68" s="396" t="n"/>
      <c r="CE68" s="396" t="n"/>
      <c r="CF68" s="396" t="n"/>
      <c r="CG68" s="396" t="n"/>
      <c r="CH68" s="396" t="n"/>
      <c r="CI68" s="396" t="n"/>
      <c r="CJ68" s="396" t="n"/>
      <c r="CK68" s="396" t="n"/>
      <c r="CL68" s="396" t="n"/>
      <c r="CM68" s="396" t="n"/>
      <c r="CN68" s="396" t="n"/>
      <c r="CO68" s="396" t="n"/>
      <c r="CP68" s="396" t="n"/>
      <c r="CQ68" s="396" t="n"/>
      <c r="CR68" s="396" t="n"/>
      <c r="CS68" s="396" t="n"/>
      <c r="CT68" s="396" t="n"/>
      <c r="CU68" s="396" t="n"/>
      <c r="CV68" s="396" t="n"/>
      <c r="CW68" s="396" t="n"/>
      <c r="CX68" s="396" t="n"/>
      <c r="CY68" s="396" t="n"/>
      <c r="CZ68" s="396" t="n"/>
      <c r="DA68" s="396" t="n"/>
      <c r="DB68" s="396" t="n"/>
      <c r="DC68" s="396" t="n"/>
      <c r="DD68" s="396" t="n"/>
      <c r="DE68" s="396" t="n"/>
      <c r="DF68" s="396" t="n"/>
      <c r="DG68" s="396" t="n"/>
      <c r="DH68" s="396" t="n"/>
      <c r="DI68" s="396" t="n"/>
      <c r="DJ68" s="396" t="n"/>
      <c r="DK68" s="396" t="n"/>
      <c r="DL68" s="396" t="n"/>
      <c r="DM68" s="396" t="n"/>
      <c r="DN68" s="396" t="n"/>
      <c r="DO68" s="396" t="n"/>
      <c r="DP68" s="396" t="n"/>
      <c r="DQ68" s="396" t="n"/>
      <c r="DR68" s="396" t="n"/>
      <c r="DS68" s="396" t="n"/>
      <c r="DT68" s="396" t="n"/>
      <c r="DU68" s="396" t="n"/>
      <c r="DV68" s="396" t="n"/>
      <c r="DW68" s="396" t="n"/>
      <c r="DX68" s="396" t="n"/>
      <c r="DY68" s="396" t="n"/>
      <c r="DZ68" s="396" t="n"/>
      <c r="EA68" s="396" t="n"/>
      <c r="EB68" s="396" t="n"/>
      <c r="EC68" s="396" t="n"/>
      <c r="ED68" s="396" t="n"/>
      <c r="EE68" s="396" t="n"/>
      <c r="EF68" s="396" t="n"/>
      <c r="EG68" s="396" t="n"/>
      <c r="EH68" s="396" t="n"/>
      <c r="EI68" s="396" t="n"/>
      <c r="EJ68" s="396" t="n"/>
      <c r="EK68" s="396" t="n"/>
      <c r="EL68" s="396" t="n"/>
      <c r="EM68" s="396" t="n"/>
      <c r="EN68" s="396" t="n"/>
      <c r="EO68" s="396" t="n"/>
      <c r="EP68" s="396" t="n"/>
      <c r="EQ68" s="396" t="n"/>
      <c r="ER68" s="396" t="n"/>
      <c r="ES68" s="396" t="n"/>
      <c r="ET68" s="396" t="n"/>
      <c r="EU68" s="396" t="n"/>
      <c r="EV68" s="396" t="n"/>
      <c r="EW68" s="396" t="n"/>
      <c r="EX68" s="396" t="n"/>
      <c r="EY68" s="396" t="n"/>
      <c r="EZ68" s="396" t="n"/>
      <c r="FA68" s="396" t="n"/>
      <c r="FB68" s="396" t="n"/>
      <c r="FC68" s="396" t="n"/>
      <c r="FD68" s="396" t="n"/>
      <c r="FE68" s="396" t="n"/>
      <c r="FF68" s="396" t="n"/>
      <c r="FG68" s="396" t="n"/>
      <c r="FH68" s="396" t="n"/>
      <c r="FI68" s="396" t="n"/>
      <c r="FJ68" s="396" t="n"/>
      <c r="FK68" s="396" t="n"/>
      <c r="FL68" s="396" t="n"/>
      <c r="FM68" s="396" t="n"/>
      <c r="FN68" s="396" t="n"/>
      <c r="FO68" s="396" t="n"/>
      <c r="FP68" s="396" t="n"/>
      <c r="FQ68" s="396" t="n"/>
      <c r="FR68" s="396" t="n"/>
      <c r="FS68" s="396" t="n"/>
      <c r="FT68" s="396" t="n"/>
      <c r="FU68" s="396" t="n"/>
      <c r="FV68" s="396" t="n"/>
      <c r="FW68" s="396" t="n"/>
      <c r="FX68" s="396" t="n"/>
      <c r="FY68" s="396" t="n"/>
      <c r="FZ68" s="396" t="n"/>
      <c r="GA68" s="396" t="n"/>
      <c r="GB68" s="396" t="n"/>
      <c r="GC68" s="396" t="n"/>
      <c r="GD68" s="396" t="n"/>
      <c r="GE68" s="396" t="n"/>
      <c r="GF68" s="396" t="n"/>
      <c r="GG68" s="396" t="n"/>
      <c r="GH68" s="397" t="n"/>
      <c r="GI68" s="1" t="n"/>
    </row>
    <row r="69" collapsed="1">
      <c r="A69" s="1" t="n"/>
      <c r="B69" s="1" t="n"/>
      <c r="C69" s="320">
        <f>IF(Budget!X10="","",Budget!X10)</f>
        <v/>
      </c>
      <c r="D69" s="16" t="n"/>
      <c r="E69" s="394" t="n"/>
      <c r="F69" s="394" t="n"/>
      <c r="G69" s="394" t="n"/>
      <c r="H69" s="395" t="n"/>
      <c r="I69" s="395" t="n"/>
      <c r="J69" s="396" t="n"/>
      <c r="K69" s="396" t="n"/>
      <c r="L69" s="396" t="n"/>
      <c r="M69" s="396" t="n"/>
      <c r="N69" s="396" t="n"/>
      <c r="O69" s="396" t="n"/>
      <c r="P69" s="396" t="n"/>
      <c r="Q69" s="396" t="n"/>
      <c r="R69" s="396" t="n"/>
      <c r="S69" s="396" t="n"/>
      <c r="T69" s="396" t="n"/>
      <c r="U69" s="396" t="n"/>
      <c r="V69" s="396" t="n"/>
      <c r="W69" s="396" t="n"/>
      <c r="X69" s="396" t="n"/>
      <c r="Y69" s="396" t="n"/>
      <c r="Z69" s="396" t="n"/>
      <c r="AA69" s="396" t="n"/>
      <c r="AB69" s="396" t="n"/>
      <c r="AC69" s="396" t="n"/>
      <c r="AD69" s="396" t="n"/>
      <c r="AE69" s="396" t="n"/>
      <c r="AF69" s="396" t="n"/>
      <c r="AG69" s="396" t="n"/>
      <c r="AH69" s="396" t="n"/>
      <c r="AI69" s="396" t="n"/>
      <c r="AJ69" s="396" t="n"/>
      <c r="AK69" s="396" t="n"/>
      <c r="AL69" s="396" t="n"/>
      <c r="AM69" s="396" t="n"/>
      <c r="AN69" s="396" t="n"/>
      <c r="AO69" s="396" t="n"/>
      <c r="AP69" s="396" t="n"/>
      <c r="AQ69" s="396" t="n"/>
      <c r="AR69" s="396" t="n"/>
      <c r="AS69" s="396" t="n"/>
      <c r="AT69" s="396" t="n"/>
      <c r="AU69" s="396" t="n"/>
      <c r="AV69" s="396" t="n"/>
      <c r="AW69" s="396" t="n"/>
      <c r="AX69" s="396" t="n"/>
      <c r="AY69" s="396" t="n"/>
      <c r="AZ69" s="396" t="n"/>
      <c r="BA69" s="396" t="n"/>
      <c r="BB69" s="396" t="n"/>
      <c r="BC69" s="396" t="n"/>
      <c r="BD69" s="396" t="n"/>
      <c r="BE69" s="396" t="n"/>
      <c r="BF69" s="396" t="n"/>
      <c r="BG69" s="396" t="n"/>
      <c r="BH69" s="396" t="n"/>
      <c r="BI69" s="396" t="n"/>
      <c r="BJ69" s="396" t="n"/>
      <c r="BK69" s="396" t="n"/>
      <c r="BL69" s="396" t="n"/>
      <c r="BM69" s="396" t="n"/>
      <c r="BN69" s="396" t="n"/>
      <c r="BO69" s="396" t="n"/>
      <c r="BP69" s="396" t="n"/>
      <c r="BQ69" s="396" t="n"/>
      <c r="BR69" s="396" t="n"/>
      <c r="BS69" s="396" t="n"/>
      <c r="BT69" s="396" t="n"/>
      <c r="BU69" s="396" t="n"/>
      <c r="BV69" s="396" t="n"/>
      <c r="BW69" s="396" t="n"/>
      <c r="BX69" s="396" t="n"/>
      <c r="BY69" s="396" t="n"/>
      <c r="BZ69" s="396" t="n"/>
      <c r="CA69" s="396" t="n"/>
      <c r="CB69" s="396" t="n"/>
      <c r="CC69" s="396" t="n"/>
      <c r="CD69" s="396" t="n"/>
      <c r="CE69" s="396" t="n"/>
      <c r="CF69" s="396" t="n"/>
      <c r="CG69" s="396" t="n"/>
      <c r="CH69" s="396" t="n"/>
      <c r="CI69" s="396" t="n"/>
      <c r="CJ69" s="396" t="n"/>
      <c r="CK69" s="396" t="n"/>
      <c r="CL69" s="396" t="n"/>
      <c r="CM69" s="396" t="n"/>
      <c r="CN69" s="396" t="n"/>
      <c r="CO69" s="396" t="n"/>
      <c r="CP69" s="396" t="n"/>
      <c r="CQ69" s="396" t="n"/>
      <c r="CR69" s="396" t="n"/>
      <c r="CS69" s="396" t="n"/>
      <c r="CT69" s="396" t="n"/>
      <c r="CU69" s="396" t="n"/>
      <c r="CV69" s="396" t="n"/>
      <c r="CW69" s="396" t="n"/>
      <c r="CX69" s="396" t="n"/>
      <c r="CY69" s="396" t="n"/>
      <c r="CZ69" s="396" t="n"/>
      <c r="DA69" s="396" t="n"/>
      <c r="DB69" s="396" t="n"/>
      <c r="DC69" s="396" t="n"/>
      <c r="DD69" s="396" t="n"/>
      <c r="DE69" s="396" t="n"/>
      <c r="DF69" s="396" t="n"/>
      <c r="DG69" s="396" t="n"/>
      <c r="DH69" s="396" t="n"/>
      <c r="DI69" s="396" t="n"/>
      <c r="DJ69" s="396" t="n"/>
      <c r="DK69" s="396" t="n"/>
      <c r="DL69" s="396" t="n"/>
      <c r="DM69" s="396" t="n"/>
      <c r="DN69" s="396" t="n"/>
      <c r="DO69" s="396" t="n"/>
      <c r="DP69" s="396" t="n"/>
      <c r="DQ69" s="396" t="n"/>
      <c r="DR69" s="396" t="n"/>
      <c r="DS69" s="396" t="n"/>
      <c r="DT69" s="396" t="n"/>
      <c r="DU69" s="396" t="n"/>
      <c r="DV69" s="396" t="n"/>
      <c r="DW69" s="396" t="n"/>
      <c r="DX69" s="396" t="n"/>
      <c r="DY69" s="396" t="n"/>
      <c r="DZ69" s="396" t="n"/>
      <c r="EA69" s="396" t="n"/>
      <c r="EB69" s="396" t="n"/>
      <c r="EC69" s="396" t="n"/>
      <c r="ED69" s="396" t="n"/>
      <c r="EE69" s="396" t="n"/>
      <c r="EF69" s="396" t="n"/>
      <c r="EG69" s="396" t="n"/>
      <c r="EH69" s="396" t="n"/>
      <c r="EI69" s="396" t="n"/>
      <c r="EJ69" s="396" t="n"/>
      <c r="EK69" s="396" t="n"/>
      <c r="EL69" s="396" t="n"/>
      <c r="EM69" s="396" t="n"/>
      <c r="EN69" s="396" t="n"/>
      <c r="EO69" s="396" t="n"/>
      <c r="EP69" s="396" t="n"/>
      <c r="EQ69" s="396" t="n"/>
      <c r="ER69" s="396" t="n"/>
      <c r="ES69" s="396" t="n"/>
      <c r="ET69" s="396" t="n"/>
      <c r="EU69" s="396" t="n"/>
      <c r="EV69" s="396" t="n"/>
      <c r="EW69" s="396" t="n"/>
      <c r="EX69" s="396" t="n"/>
      <c r="EY69" s="396" t="n"/>
      <c r="EZ69" s="396" t="n"/>
      <c r="FA69" s="396" t="n"/>
      <c r="FB69" s="396" t="n"/>
      <c r="FC69" s="396" t="n"/>
      <c r="FD69" s="396" t="n"/>
      <c r="FE69" s="396" t="n"/>
      <c r="FF69" s="396" t="n"/>
      <c r="FG69" s="396" t="n"/>
      <c r="FH69" s="396" t="n"/>
      <c r="FI69" s="396" t="n"/>
      <c r="FJ69" s="396" t="n"/>
      <c r="FK69" s="396" t="n"/>
      <c r="FL69" s="396" t="n"/>
      <c r="FM69" s="396" t="n"/>
      <c r="FN69" s="396" t="n"/>
      <c r="FO69" s="396" t="n"/>
      <c r="FP69" s="396" t="n"/>
      <c r="FQ69" s="396" t="n"/>
      <c r="FR69" s="396" t="n"/>
      <c r="FS69" s="396" t="n"/>
      <c r="FT69" s="396" t="n"/>
      <c r="FU69" s="396" t="n"/>
      <c r="FV69" s="396" t="n"/>
      <c r="FW69" s="396" t="n"/>
      <c r="FX69" s="396" t="n"/>
      <c r="FY69" s="396" t="n"/>
      <c r="FZ69" s="396" t="n"/>
      <c r="GA69" s="396" t="n"/>
      <c r="GB69" s="396" t="n"/>
      <c r="GC69" s="396" t="n"/>
      <c r="GD69" s="396" t="n"/>
      <c r="GE69" s="396" t="n"/>
      <c r="GF69" s="396" t="n"/>
      <c r="GG69" s="396" t="n"/>
      <c r="GH69" s="397" t="n"/>
      <c r="GI69" s="1" t="n"/>
    </row>
    <row r="70" hidden="1" outlineLevel="1">
      <c r="A70" s="1" t="n"/>
      <c r="B70" s="1" t="n"/>
      <c r="C70" s="251">
        <f>IF($E70="custom",MonthlyCF!C70,"")</f>
        <v/>
      </c>
      <c r="D70" s="14">
        <f>IF($E70="custom",MonthlyCF!D70,"")</f>
        <v/>
      </c>
      <c r="E70" s="398">
        <f>MonthlyCF!K70</f>
        <v/>
      </c>
      <c r="F70" s="958">
        <f>IFERROR(INDEX($J$8:$GH$8,MATCH(G252,$J$6:$GH$6,0)),"")</f>
        <v/>
      </c>
      <c r="G70" s="958">
        <f>IFERROR(INDEX($J$8:$GH$8,MATCH(H252,$J$6:$GH$6,0)),"")</f>
        <v/>
      </c>
      <c r="H70" s="87">
        <f>SUM(J70:GH70)</f>
        <v/>
      </c>
      <c r="I70" s="87">
        <f>IF(E70="custom",D70-H70,"")</f>
        <v/>
      </c>
      <c r="J70" s="400" t="n"/>
      <c r="K70" s="400" t="n"/>
      <c r="L70" s="400" t="n"/>
      <c r="M70" s="400" t="n"/>
      <c r="N70" s="400" t="n"/>
      <c r="O70" s="400" t="n"/>
      <c r="P70" s="400" t="n"/>
      <c r="Q70" s="400" t="n"/>
      <c r="R70" s="400" t="n"/>
      <c r="S70" s="400" t="n"/>
      <c r="T70" s="400" t="n"/>
      <c r="U70" s="400" t="n"/>
      <c r="V70" s="400" t="n"/>
      <c r="W70" s="400" t="n"/>
      <c r="X70" s="400" t="n"/>
      <c r="Y70" s="400" t="n"/>
      <c r="Z70" s="400" t="n"/>
      <c r="AA70" s="400" t="n"/>
      <c r="AB70" s="400" t="n"/>
      <c r="AC70" s="400" t="n"/>
      <c r="AD70" s="400" t="n"/>
      <c r="AE70" s="400" t="n"/>
      <c r="AF70" s="400" t="n"/>
      <c r="AG70" s="400" t="n"/>
      <c r="AH70" s="400" t="n"/>
      <c r="AI70" s="400" t="n"/>
      <c r="AJ70" s="400" t="n"/>
      <c r="AK70" s="400" t="n"/>
      <c r="AL70" s="400" t="n"/>
      <c r="AM70" s="400" t="n"/>
      <c r="AN70" s="400" t="n"/>
      <c r="AO70" s="400" t="n"/>
      <c r="AP70" s="400" t="n"/>
      <c r="AQ70" s="400" t="n"/>
      <c r="AR70" s="400" t="n"/>
      <c r="AS70" s="400" t="n"/>
      <c r="AT70" s="400" t="n"/>
      <c r="AU70" s="400" t="n"/>
      <c r="AV70" s="400" t="n"/>
      <c r="AW70" s="400" t="n"/>
      <c r="AX70" s="400" t="n"/>
      <c r="AY70" s="400" t="n"/>
      <c r="AZ70" s="400" t="n"/>
      <c r="BA70" s="400" t="n"/>
      <c r="BB70" s="400" t="n"/>
      <c r="BC70" s="400" t="n"/>
      <c r="BD70" s="400" t="n"/>
      <c r="BE70" s="400" t="n"/>
      <c r="BF70" s="400" t="n"/>
      <c r="BG70" s="400" t="n"/>
      <c r="BH70" s="400" t="n"/>
      <c r="BI70" s="400" t="n"/>
      <c r="BJ70" s="400" t="n"/>
      <c r="BK70" s="400" t="n"/>
      <c r="BL70" s="400" t="n"/>
      <c r="BM70" s="400" t="n"/>
      <c r="BN70" s="400" t="n"/>
      <c r="BO70" s="400" t="n"/>
      <c r="BP70" s="400" t="n"/>
      <c r="BQ70" s="400" t="n"/>
      <c r="BR70" s="400" t="n"/>
      <c r="BS70" s="400" t="n"/>
      <c r="BT70" s="400" t="n"/>
      <c r="BU70" s="400" t="n"/>
      <c r="BV70" s="400" t="n"/>
      <c r="BW70" s="400" t="n"/>
      <c r="BX70" s="400" t="n"/>
      <c r="BY70" s="400" t="n"/>
      <c r="BZ70" s="400" t="n"/>
      <c r="CA70" s="400" t="n"/>
      <c r="CB70" s="400" t="n"/>
      <c r="CC70" s="400" t="n"/>
      <c r="CD70" s="400" t="n"/>
      <c r="CE70" s="400" t="n"/>
      <c r="CF70" s="400" t="n"/>
      <c r="CG70" s="400" t="n"/>
      <c r="CH70" s="400" t="n"/>
      <c r="CI70" s="400" t="n"/>
      <c r="CJ70" s="400" t="n"/>
      <c r="CK70" s="400" t="n"/>
      <c r="CL70" s="400" t="n"/>
      <c r="CM70" s="400" t="n"/>
      <c r="CN70" s="400" t="n"/>
      <c r="CO70" s="400" t="n"/>
      <c r="CP70" s="400" t="n"/>
      <c r="CQ70" s="400" t="n"/>
      <c r="CR70" s="400" t="n"/>
      <c r="CS70" s="400" t="n"/>
      <c r="CT70" s="400" t="n"/>
      <c r="CU70" s="400" t="n"/>
      <c r="CV70" s="400" t="n"/>
      <c r="CW70" s="400" t="n"/>
      <c r="CX70" s="400" t="n"/>
      <c r="CY70" s="400" t="n"/>
      <c r="CZ70" s="400" t="n"/>
      <c r="DA70" s="400" t="n"/>
      <c r="DB70" s="400" t="n"/>
      <c r="DC70" s="400" t="n"/>
      <c r="DD70" s="400" t="n"/>
      <c r="DE70" s="400" t="n"/>
      <c r="DF70" s="400" t="n"/>
      <c r="DG70" s="400" t="n"/>
      <c r="DH70" s="400" t="n"/>
      <c r="DI70" s="400" t="n"/>
      <c r="DJ70" s="400" t="n"/>
      <c r="DK70" s="400" t="n"/>
      <c r="DL70" s="400" t="n"/>
      <c r="DM70" s="400" t="n"/>
      <c r="DN70" s="400" t="n"/>
      <c r="DO70" s="400" t="n"/>
      <c r="DP70" s="400" t="n"/>
      <c r="DQ70" s="400" t="n"/>
      <c r="DR70" s="400" t="n"/>
      <c r="DS70" s="400" t="n"/>
      <c r="DT70" s="400" t="n"/>
      <c r="DU70" s="400" t="n"/>
      <c r="DV70" s="400" t="n"/>
      <c r="DW70" s="400" t="n"/>
      <c r="DX70" s="400" t="n"/>
      <c r="DY70" s="400" t="n"/>
      <c r="DZ70" s="400" t="n"/>
      <c r="EA70" s="400" t="n"/>
      <c r="EB70" s="400" t="n"/>
      <c r="EC70" s="400" t="n"/>
      <c r="ED70" s="400" t="n"/>
      <c r="EE70" s="400" t="n"/>
      <c r="EF70" s="400" t="n"/>
      <c r="EG70" s="400" t="n"/>
      <c r="EH70" s="400" t="n"/>
      <c r="EI70" s="400" t="n"/>
      <c r="EJ70" s="400" t="n"/>
      <c r="EK70" s="400" t="n"/>
      <c r="EL70" s="400" t="n"/>
      <c r="EM70" s="400" t="n"/>
      <c r="EN70" s="400" t="n"/>
      <c r="EO70" s="400" t="n"/>
      <c r="EP70" s="400" t="n"/>
      <c r="EQ70" s="400" t="n"/>
      <c r="ER70" s="400" t="n"/>
      <c r="ES70" s="400" t="n"/>
      <c r="ET70" s="400" t="n"/>
      <c r="EU70" s="400" t="n"/>
      <c r="EV70" s="400" t="n"/>
      <c r="EW70" s="400" t="n"/>
      <c r="EX70" s="400" t="n"/>
      <c r="EY70" s="400" t="n"/>
      <c r="EZ70" s="400" t="n"/>
      <c r="FA70" s="400" t="n"/>
      <c r="FB70" s="400" t="n"/>
      <c r="FC70" s="400" t="n"/>
      <c r="FD70" s="400" t="n"/>
      <c r="FE70" s="400" t="n"/>
      <c r="FF70" s="400" t="n"/>
      <c r="FG70" s="400" t="n"/>
      <c r="FH70" s="400" t="n"/>
      <c r="FI70" s="400" t="n"/>
      <c r="FJ70" s="400" t="n"/>
      <c r="FK70" s="400" t="n"/>
      <c r="FL70" s="400" t="n"/>
      <c r="FM70" s="400" t="n"/>
      <c r="FN70" s="400" t="n"/>
      <c r="FO70" s="400" t="n"/>
      <c r="FP70" s="400" t="n"/>
      <c r="FQ70" s="400" t="n"/>
      <c r="FR70" s="400" t="n"/>
      <c r="FS70" s="400" t="n"/>
      <c r="FT70" s="400" t="n"/>
      <c r="FU70" s="400" t="n"/>
      <c r="FV70" s="400" t="n"/>
      <c r="FW70" s="400" t="n"/>
      <c r="FX70" s="400" t="n"/>
      <c r="FY70" s="400" t="n"/>
      <c r="FZ70" s="400" t="n"/>
      <c r="GA70" s="400" t="n"/>
      <c r="GB70" s="400" t="n"/>
      <c r="GC70" s="400" t="n"/>
      <c r="GD70" s="400" t="n"/>
      <c r="GE70" s="400" t="n"/>
      <c r="GF70" s="400" t="n"/>
      <c r="GG70" s="400" t="n"/>
      <c r="GH70" s="401" t="n"/>
      <c r="GI70" s="1" t="n"/>
    </row>
    <row r="71" hidden="1" outlineLevel="1">
      <c r="A71" s="1" t="n"/>
      <c r="B71" s="1" t="n"/>
      <c r="C71" s="251">
        <f>IF($E71="custom",MonthlyCF!C71,"")</f>
        <v/>
      </c>
      <c r="D71" s="14">
        <f>IF($E71="custom",MonthlyCF!D71,"")</f>
        <v/>
      </c>
      <c r="E71" s="398">
        <f>MonthlyCF!K71</f>
        <v/>
      </c>
      <c r="F71" s="958">
        <f>IFERROR(INDEX($J$8:$GH$8,MATCH(G253,$J$6:$GH$6,0)),"")</f>
        <v/>
      </c>
      <c r="G71" s="958">
        <f>IFERROR(INDEX($J$8:$GH$8,MATCH(H253,$J$6:$GH$6,0)),"")</f>
        <v/>
      </c>
      <c r="H71" s="87">
        <f>SUM(J71:GH71)</f>
        <v/>
      </c>
      <c r="I71" s="87">
        <f>IF(E71="custom",D71-H71,"")</f>
        <v/>
      </c>
      <c r="J71" s="400" t="n"/>
      <c r="K71" s="400" t="n"/>
      <c r="L71" s="400" t="n"/>
      <c r="M71" s="400" t="n"/>
      <c r="N71" s="400" t="n"/>
      <c r="O71" s="400" t="n"/>
      <c r="P71" s="400" t="n"/>
      <c r="Q71" s="400" t="n"/>
      <c r="R71" s="400" t="n"/>
      <c r="S71" s="400" t="n"/>
      <c r="T71" s="400" t="n"/>
      <c r="U71" s="400" t="n"/>
      <c r="V71" s="400" t="n"/>
      <c r="W71" s="400" t="n"/>
      <c r="X71" s="400" t="n"/>
      <c r="Y71" s="400" t="n"/>
      <c r="Z71" s="400" t="n"/>
      <c r="AA71" s="400" t="n"/>
      <c r="AB71" s="400" t="n"/>
      <c r="AC71" s="400" t="n"/>
      <c r="AD71" s="400" t="n"/>
      <c r="AE71" s="400" t="n"/>
      <c r="AF71" s="400" t="n"/>
      <c r="AG71" s="400" t="n"/>
      <c r="AH71" s="400" t="n"/>
      <c r="AI71" s="400" t="n"/>
      <c r="AJ71" s="400" t="n"/>
      <c r="AK71" s="400" t="n"/>
      <c r="AL71" s="400" t="n"/>
      <c r="AM71" s="400" t="n"/>
      <c r="AN71" s="400" t="n"/>
      <c r="AO71" s="400" t="n"/>
      <c r="AP71" s="400" t="n"/>
      <c r="AQ71" s="400" t="n"/>
      <c r="AR71" s="400" t="n"/>
      <c r="AS71" s="400" t="n"/>
      <c r="AT71" s="400" t="n"/>
      <c r="AU71" s="400" t="n"/>
      <c r="AV71" s="400" t="n"/>
      <c r="AW71" s="400" t="n"/>
      <c r="AX71" s="400" t="n"/>
      <c r="AY71" s="400" t="n"/>
      <c r="AZ71" s="400" t="n"/>
      <c r="BA71" s="400" t="n"/>
      <c r="BB71" s="400" t="n"/>
      <c r="BC71" s="400" t="n"/>
      <c r="BD71" s="400" t="n"/>
      <c r="BE71" s="400" t="n"/>
      <c r="BF71" s="400" t="n"/>
      <c r="BG71" s="400" t="n"/>
      <c r="BH71" s="400" t="n"/>
      <c r="BI71" s="400" t="n"/>
      <c r="BJ71" s="400" t="n"/>
      <c r="BK71" s="400" t="n"/>
      <c r="BL71" s="400" t="n"/>
      <c r="BM71" s="400" t="n"/>
      <c r="BN71" s="400" t="n"/>
      <c r="BO71" s="400" t="n"/>
      <c r="BP71" s="400" t="n"/>
      <c r="BQ71" s="400" t="n"/>
      <c r="BR71" s="400" t="n"/>
      <c r="BS71" s="400" t="n"/>
      <c r="BT71" s="400" t="n"/>
      <c r="BU71" s="400" t="n"/>
      <c r="BV71" s="400" t="n"/>
      <c r="BW71" s="400" t="n"/>
      <c r="BX71" s="400" t="n"/>
      <c r="BY71" s="400" t="n"/>
      <c r="BZ71" s="400" t="n"/>
      <c r="CA71" s="400" t="n"/>
      <c r="CB71" s="400" t="n"/>
      <c r="CC71" s="400" t="n"/>
      <c r="CD71" s="400" t="n"/>
      <c r="CE71" s="400" t="n"/>
      <c r="CF71" s="400" t="n"/>
      <c r="CG71" s="400" t="n"/>
      <c r="CH71" s="400" t="n"/>
      <c r="CI71" s="400" t="n"/>
      <c r="CJ71" s="400" t="n"/>
      <c r="CK71" s="400" t="n"/>
      <c r="CL71" s="400" t="n"/>
      <c r="CM71" s="400" t="n"/>
      <c r="CN71" s="400" t="n"/>
      <c r="CO71" s="400" t="n"/>
      <c r="CP71" s="400" t="n"/>
      <c r="CQ71" s="400" t="n"/>
      <c r="CR71" s="400" t="n"/>
      <c r="CS71" s="400" t="n"/>
      <c r="CT71" s="400" t="n"/>
      <c r="CU71" s="400" t="n"/>
      <c r="CV71" s="400" t="n"/>
      <c r="CW71" s="400" t="n"/>
      <c r="CX71" s="400" t="n"/>
      <c r="CY71" s="400" t="n"/>
      <c r="CZ71" s="400" t="n"/>
      <c r="DA71" s="400" t="n"/>
      <c r="DB71" s="400" t="n"/>
      <c r="DC71" s="400" t="n"/>
      <c r="DD71" s="400" t="n"/>
      <c r="DE71" s="400" t="n"/>
      <c r="DF71" s="400" t="n"/>
      <c r="DG71" s="400" t="n"/>
      <c r="DH71" s="400" t="n"/>
      <c r="DI71" s="400" t="n"/>
      <c r="DJ71" s="400" t="n"/>
      <c r="DK71" s="400" t="n"/>
      <c r="DL71" s="400" t="n"/>
      <c r="DM71" s="400" t="n"/>
      <c r="DN71" s="400" t="n"/>
      <c r="DO71" s="400" t="n"/>
      <c r="DP71" s="400" t="n"/>
      <c r="DQ71" s="400" t="n"/>
      <c r="DR71" s="400" t="n"/>
      <c r="DS71" s="400" t="n"/>
      <c r="DT71" s="400" t="n"/>
      <c r="DU71" s="400" t="n"/>
      <c r="DV71" s="400" t="n"/>
      <c r="DW71" s="400" t="n"/>
      <c r="DX71" s="400" t="n"/>
      <c r="DY71" s="400" t="n"/>
      <c r="DZ71" s="400" t="n"/>
      <c r="EA71" s="400" t="n"/>
      <c r="EB71" s="400" t="n"/>
      <c r="EC71" s="400" t="n"/>
      <c r="ED71" s="400" t="n"/>
      <c r="EE71" s="400" t="n"/>
      <c r="EF71" s="400" t="n"/>
      <c r="EG71" s="400" t="n"/>
      <c r="EH71" s="400" t="n"/>
      <c r="EI71" s="400" t="n"/>
      <c r="EJ71" s="400" t="n"/>
      <c r="EK71" s="400" t="n"/>
      <c r="EL71" s="400" t="n"/>
      <c r="EM71" s="400" t="n"/>
      <c r="EN71" s="400" t="n"/>
      <c r="EO71" s="400" t="n"/>
      <c r="EP71" s="400" t="n"/>
      <c r="EQ71" s="400" t="n"/>
      <c r="ER71" s="400" t="n"/>
      <c r="ES71" s="400" t="n"/>
      <c r="ET71" s="400" t="n"/>
      <c r="EU71" s="400" t="n"/>
      <c r="EV71" s="400" t="n"/>
      <c r="EW71" s="400" t="n"/>
      <c r="EX71" s="400" t="n"/>
      <c r="EY71" s="400" t="n"/>
      <c r="EZ71" s="400" t="n"/>
      <c r="FA71" s="400" t="n"/>
      <c r="FB71" s="400" t="n"/>
      <c r="FC71" s="400" t="n"/>
      <c r="FD71" s="400" t="n"/>
      <c r="FE71" s="400" t="n"/>
      <c r="FF71" s="400" t="n"/>
      <c r="FG71" s="400" t="n"/>
      <c r="FH71" s="400" t="n"/>
      <c r="FI71" s="400" t="n"/>
      <c r="FJ71" s="400" t="n"/>
      <c r="FK71" s="400" t="n"/>
      <c r="FL71" s="400" t="n"/>
      <c r="FM71" s="400" t="n"/>
      <c r="FN71" s="400" t="n"/>
      <c r="FO71" s="400" t="n"/>
      <c r="FP71" s="400" t="n"/>
      <c r="FQ71" s="400" t="n"/>
      <c r="FR71" s="400" t="n"/>
      <c r="FS71" s="400" t="n"/>
      <c r="FT71" s="400" t="n"/>
      <c r="FU71" s="400" t="n"/>
      <c r="FV71" s="400" t="n"/>
      <c r="FW71" s="400" t="n"/>
      <c r="FX71" s="400" t="n"/>
      <c r="FY71" s="400" t="n"/>
      <c r="FZ71" s="400" t="n"/>
      <c r="GA71" s="400" t="n"/>
      <c r="GB71" s="400" t="n"/>
      <c r="GC71" s="400" t="n"/>
      <c r="GD71" s="400" t="n"/>
      <c r="GE71" s="400" t="n"/>
      <c r="GF71" s="400" t="n"/>
      <c r="GG71" s="400" t="n"/>
      <c r="GH71" s="401" t="n"/>
      <c r="GI71" s="1" t="n"/>
    </row>
    <row r="72" hidden="1" outlineLevel="1">
      <c r="A72" s="1" t="n"/>
      <c r="B72" s="1" t="n"/>
      <c r="C72" s="251">
        <f>IF($E72="custom",MonthlyCF!C72,"")</f>
        <v/>
      </c>
      <c r="D72" s="14">
        <f>IF($E72="custom",MonthlyCF!D72,"")</f>
        <v/>
      </c>
      <c r="E72" s="398">
        <f>MonthlyCF!K72</f>
        <v/>
      </c>
      <c r="F72" s="958">
        <f>IFERROR(INDEX($J$8:$GH$8,MATCH(G254,$J$6:$GH$6,0)),"")</f>
        <v/>
      </c>
      <c r="G72" s="958">
        <f>IFERROR(INDEX($J$8:$GH$8,MATCH(H254,$J$6:$GH$6,0)),"")</f>
        <v/>
      </c>
      <c r="H72" s="87">
        <f>SUM(J72:GH72)</f>
        <v/>
      </c>
      <c r="I72" s="87">
        <f>IF(E72="custom",D72-H72,"")</f>
        <v/>
      </c>
      <c r="J72" s="400" t="n"/>
      <c r="K72" s="400" t="n"/>
      <c r="L72" s="400" t="n"/>
      <c r="M72" s="400" t="n"/>
      <c r="N72" s="400" t="n"/>
      <c r="O72" s="400" t="n"/>
      <c r="P72" s="400" t="n"/>
      <c r="Q72" s="400" t="n"/>
      <c r="R72" s="400" t="n"/>
      <c r="S72" s="400" t="n"/>
      <c r="T72" s="400" t="n"/>
      <c r="U72" s="400" t="n"/>
      <c r="V72" s="400" t="n"/>
      <c r="W72" s="400" t="n"/>
      <c r="X72" s="400" t="n"/>
      <c r="Y72" s="400" t="n"/>
      <c r="Z72" s="400" t="n"/>
      <c r="AA72" s="400" t="n"/>
      <c r="AB72" s="400" t="n"/>
      <c r="AC72" s="400" t="n"/>
      <c r="AD72" s="400" t="n"/>
      <c r="AE72" s="400" t="n"/>
      <c r="AF72" s="400" t="n"/>
      <c r="AG72" s="400" t="n"/>
      <c r="AH72" s="400" t="n"/>
      <c r="AI72" s="400" t="n"/>
      <c r="AJ72" s="400" t="n"/>
      <c r="AK72" s="400" t="n"/>
      <c r="AL72" s="400" t="n"/>
      <c r="AM72" s="400" t="n"/>
      <c r="AN72" s="400" t="n"/>
      <c r="AO72" s="400" t="n"/>
      <c r="AP72" s="400" t="n"/>
      <c r="AQ72" s="400" t="n"/>
      <c r="AR72" s="400" t="n"/>
      <c r="AS72" s="400" t="n"/>
      <c r="AT72" s="400" t="n"/>
      <c r="AU72" s="400" t="n"/>
      <c r="AV72" s="400" t="n"/>
      <c r="AW72" s="400" t="n"/>
      <c r="AX72" s="400" t="n"/>
      <c r="AY72" s="400" t="n"/>
      <c r="AZ72" s="400" t="n"/>
      <c r="BA72" s="400" t="n"/>
      <c r="BB72" s="400" t="n"/>
      <c r="BC72" s="400" t="n"/>
      <c r="BD72" s="400" t="n"/>
      <c r="BE72" s="400" t="n"/>
      <c r="BF72" s="400" t="n"/>
      <c r="BG72" s="400" t="n"/>
      <c r="BH72" s="400" t="n"/>
      <c r="BI72" s="400" t="n"/>
      <c r="BJ72" s="400" t="n"/>
      <c r="BK72" s="400" t="n"/>
      <c r="BL72" s="400" t="n"/>
      <c r="BM72" s="400" t="n"/>
      <c r="BN72" s="400" t="n"/>
      <c r="BO72" s="400" t="n"/>
      <c r="BP72" s="400" t="n"/>
      <c r="BQ72" s="400" t="n"/>
      <c r="BR72" s="400" t="n"/>
      <c r="BS72" s="400" t="n"/>
      <c r="BT72" s="400" t="n"/>
      <c r="BU72" s="400" t="n"/>
      <c r="BV72" s="400" t="n"/>
      <c r="BW72" s="400" t="n"/>
      <c r="BX72" s="400" t="n"/>
      <c r="BY72" s="400" t="n"/>
      <c r="BZ72" s="400" t="n"/>
      <c r="CA72" s="400" t="n"/>
      <c r="CB72" s="400" t="n"/>
      <c r="CC72" s="400" t="n"/>
      <c r="CD72" s="400" t="n"/>
      <c r="CE72" s="400" t="n"/>
      <c r="CF72" s="400" t="n"/>
      <c r="CG72" s="400" t="n"/>
      <c r="CH72" s="400" t="n"/>
      <c r="CI72" s="400" t="n"/>
      <c r="CJ72" s="400" t="n"/>
      <c r="CK72" s="400" t="n"/>
      <c r="CL72" s="400" t="n"/>
      <c r="CM72" s="400" t="n"/>
      <c r="CN72" s="400" t="n"/>
      <c r="CO72" s="400" t="n"/>
      <c r="CP72" s="400" t="n"/>
      <c r="CQ72" s="400" t="n"/>
      <c r="CR72" s="400" t="n"/>
      <c r="CS72" s="400" t="n"/>
      <c r="CT72" s="400" t="n"/>
      <c r="CU72" s="400" t="n"/>
      <c r="CV72" s="400" t="n"/>
      <c r="CW72" s="400" t="n"/>
      <c r="CX72" s="400" t="n"/>
      <c r="CY72" s="400" t="n"/>
      <c r="CZ72" s="400" t="n"/>
      <c r="DA72" s="400" t="n"/>
      <c r="DB72" s="400" t="n"/>
      <c r="DC72" s="400" t="n"/>
      <c r="DD72" s="400" t="n"/>
      <c r="DE72" s="400" t="n"/>
      <c r="DF72" s="400" t="n"/>
      <c r="DG72" s="400" t="n"/>
      <c r="DH72" s="400" t="n"/>
      <c r="DI72" s="400" t="n"/>
      <c r="DJ72" s="400" t="n"/>
      <c r="DK72" s="400" t="n"/>
      <c r="DL72" s="400" t="n"/>
      <c r="DM72" s="400" t="n"/>
      <c r="DN72" s="400" t="n"/>
      <c r="DO72" s="400" t="n"/>
      <c r="DP72" s="400" t="n"/>
      <c r="DQ72" s="400" t="n"/>
      <c r="DR72" s="400" t="n"/>
      <c r="DS72" s="400" t="n"/>
      <c r="DT72" s="400" t="n"/>
      <c r="DU72" s="400" t="n"/>
      <c r="DV72" s="400" t="n"/>
      <c r="DW72" s="400" t="n"/>
      <c r="DX72" s="400" t="n"/>
      <c r="DY72" s="400" t="n"/>
      <c r="DZ72" s="400" t="n"/>
      <c r="EA72" s="400" t="n"/>
      <c r="EB72" s="400" t="n"/>
      <c r="EC72" s="400" t="n"/>
      <c r="ED72" s="400" t="n"/>
      <c r="EE72" s="400" t="n"/>
      <c r="EF72" s="400" t="n"/>
      <c r="EG72" s="400" t="n"/>
      <c r="EH72" s="400" t="n"/>
      <c r="EI72" s="400" t="n"/>
      <c r="EJ72" s="400" t="n"/>
      <c r="EK72" s="400" t="n"/>
      <c r="EL72" s="400" t="n"/>
      <c r="EM72" s="400" t="n"/>
      <c r="EN72" s="400" t="n"/>
      <c r="EO72" s="400" t="n"/>
      <c r="EP72" s="400" t="n"/>
      <c r="EQ72" s="400" t="n"/>
      <c r="ER72" s="400" t="n"/>
      <c r="ES72" s="400" t="n"/>
      <c r="ET72" s="400" t="n"/>
      <c r="EU72" s="400" t="n"/>
      <c r="EV72" s="400" t="n"/>
      <c r="EW72" s="400" t="n"/>
      <c r="EX72" s="400" t="n"/>
      <c r="EY72" s="400" t="n"/>
      <c r="EZ72" s="400" t="n"/>
      <c r="FA72" s="400" t="n"/>
      <c r="FB72" s="400" t="n"/>
      <c r="FC72" s="400" t="n"/>
      <c r="FD72" s="400" t="n"/>
      <c r="FE72" s="400" t="n"/>
      <c r="FF72" s="400" t="n"/>
      <c r="FG72" s="400" t="n"/>
      <c r="FH72" s="400" t="n"/>
      <c r="FI72" s="400" t="n"/>
      <c r="FJ72" s="400" t="n"/>
      <c r="FK72" s="400" t="n"/>
      <c r="FL72" s="400" t="n"/>
      <c r="FM72" s="400" t="n"/>
      <c r="FN72" s="400" t="n"/>
      <c r="FO72" s="400" t="n"/>
      <c r="FP72" s="400" t="n"/>
      <c r="FQ72" s="400" t="n"/>
      <c r="FR72" s="400" t="n"/>
      <c r="FS72" s="400" t="n"/>
      <c r="FT72" s="400" t="n"/>
      <c r="FU72" s="400" t="n"/>
      <c r="FV72" s="400" t="n"/>
      <c r="FW72" s="400" t="n"/>
      <c r="FX72" s="400" t="n"/>
      <c r="FY72" s="400" t="n"/>
      <c r="FZ72" s="400" t="n"/>
      <c r="GA72" s="400" t="n"/>
      <c r="GB72" s="400" t="n"/>
      <c r="GC72" s="400" t="n"/>
      <c r="GD72" s="400" t="n"/>
      <c r="GE72" s="400" t="n"/>
      <c r="GF72" s="400" t="n"/>
      <c r="GG72" s="400" t="n"/>
      <c r="GH72" s="401" t="n"/>
      <c r="GI72" s="1" t="n"/>
    </row>
    <row r="73" hidden="1" outlineLevel="1">
      <c r="A73" s="1" t="n"/>
      <c r="B73" s="1" t="n"/>
      <c r="C73" s="251">
        <f>IF($E73="custom",MonthlyCF!C73,"")</f>
        <v/>
      </c>
      <c r="D73" s="14">
        <f>IF($E73="custom",MonthlyCF!D73,"")</f>
        <v/>
      </c>
      <c r="E73" s="398">
        <f>MonthlyCF!K73</f>
        <v/>
      </c>
      <c r="F73" s="958">
        <f>IFERROR(INDEX($J$8:$GH$8,MATCH(G255,$J$6:$GH$6,0)),"")</f>
        <v/>
      </c>
      <c r="G73" s="958">
        <f>IFERROR(INDEX($J$8:$GH$8,MATCH(H255,$J$6:$GH$6,0)),"")</f>
        <v/>
      </c>
      <c r="H73" s="87">
        <f>SUM(J73:GH73)</f>
        <v/>
      </c>
      <c r="I73" s="87">
        <f>IF(E73="custom",D73-H73,"")</f>
        <v/>
      </c>
      <c r="J73" s="400" t="n"/>
      <c r="K73" s="400" t="n"/>
      <c r="L73" s="400" t="n"/>
      <c r="M73" s="400" t="n"/>
      <c r="N73" s="400" t="n"/>
      <c r="O73" s="400" t="n"/>
      <c r="P73" s="400" t="n"/>
      <c r="Q73" s="400" t="n"/>
      <c r="R73" s="400" t="n"/>
      <c r="S73" s="400" t="n"/>
      <c r="T73" s="400" t="n"/>
      <c r="U73" s="400" t="n"/>
      <c r="V73" s="400" t="n"/>
      <c r="W73" s="400" t="n"/>
      <c r="X73" s="400" t="n"/>
      <c r="Y73" s="400" t="n"/>
      <c r="Z73" s="400" t="n"/>
      <c r="AA73" s="400" t="n"/>
      <c r="AB73" s="400" t="n"/>
      <c r="AC73" s="400" t="n"/>
      <c r="AD73" s="400" t="n"/>
      <c r="AE73" s="400" t="n"/>
      <c r="AF73" s="400" t="n"/>
      <c r="AG73" s="400" t="n"/>
      <c r="AH73" s="400" t="n"/>
      <c r="AI73" s="400" t="n"/>
      <c r="AJ73" s="400" t="n"/>
      <c r="AK73" s="400" t="n"/>
      <c r="AL73" s="400" t="n"/>
      <c r="AM73" s="400" t="n"/>
      <c r="AN73" s="400" t="n"/>
      <c r="AO73" s="400" t="n"/>
      <c r="AP73" s="400" t="n"/>
      <c r="AQ73" s="400" t="n"/>
      <c r="AR73" s="400" t="n"/>
      <c r="AS73" s="400" t="n"/>
      <c r="AT73" s="400" t="n"/>
      <c r="AU73" s="400" t="n"/>
      <c r="AV73" s="400" t="n"/>
      <c r="AW73" s="400" t="n"/>
      <c r="AX73" s="400" t="n"/>
      <c r="AY73" s="400" t="n"/>
      <c r="AZ73" s="400" t="n"/>
      <c r="BA73" s="400" t="n"/>
      <c r="BB73" s="400" t="n"/>
      <c r="BC73" s="400" t="n"/>
      <c r="BD73" s="400" t="n"/>
      <c r="BE73" s="400" t="n"/>
      <c r="BF73" s="400" t="n"/>
      <c r="BG73" s="400" t="n"/>
      <c r="BH73" s="400" t="n"/>
      <c r="BI73" s="400" t="n"/>
      <c r="BJ73" s="400" t="n"/>
      <c r="BK73" s="400" t="n"/>
      <c r="BL73" s="400" t="n"/>
      <c r="BM73" s="400" t="n"/>
      <c r="BN73" s="400" t="n"/>
      <c r="BO73" s="400" t="n"/>
      <c r="BP73" s="400" t="n"/>
      <c r="BQ73" s="400" t="n"/>
      <c r="BR73" s="400" t="n"/>
      <c r="BS73" s="400" t="n"/>
      <c r="BT73" s="400" t="n"/>
      <c r="BU73" s="400" t="n"/>
      <c r="BV73" s="400" t="n"/>
      <c r="BW73" s="400" t="n"/>
      <c r="BX73" s="400" t="n"/>
      <c r="BY73" s="400" t="n"/>
      <c r="BZ73" s="400" t="n"/>
      <c r="CA73" s="400" t="n"/>
      <c r="CB73" s="400" t="n"/>
      <c r="CC73" s="400" t="n"/>
      <c r="CD73" s="400" t="n"/>
      <c r="CE73" s="400" t="n"/>
      <c r="CF73" s="400" t="n"/>
      <c r="CG73" s="400" t="n"/>
      <c r="CH73" s="400" t="n"/>
      <c r="CI73" s="400" t="n"/>
      <c r="CJ73" s="400" t="n"/>
      <c r="CK73" s="400" t="n"/>
      <c r="CL73" s="400" t="n"/>
      <c r="CM73" s="400" t="n"/>
      <c r="CN73" s="400" t="n"/>
      <c r="CO73" s="400" t="n"/>
      <c r="CP73" s="400" t="n"/>
      <c r="CQ73" s="400" t="n"/>
      <c r="CR73" s="400" t="n"/>
      <c r="CS73" s="400" t="n"/>
      <c r="CT73" s="400" t="n"/>
      <c r="CU73" s="400" t="n"/>
      <c r="CV73" s="400" t="n"/>
      <c r="CW73" s="400" t="n"/>
      <c r="CX73" s="400" t="n"/>
      <c r="CY73" s="400" t="n"/>
      <c r="CZ73" s="400" t="n"/>
      <c r="DA73" s="400" t="n"/>
      <c r="DB73" s="400" t="n"/>
      <c r="DC73" s="400" t="n"/>
      <c r="DD73" s="400" t="n"/>
      <c r="DE73" s="400" t="n"/>
      <c r="DF73" s="400" t="n"/>
      <c r="DG73" s="400" t="n"/>
      <c r="DH73" s="400" t="n"/>
      <c r="DI73" s="400" t="n"/>
      <c r="DJ73" s="400" t="n"/>
      <c r="DK73" s="400" t="n"/>
      <c r="DL73" s="400" t="n"/>
      <c r="DM73" s="400" t="n"/>
      <c r="DN73" s="400" t="n"/>
      <c r="DO73" s="400" t="n"/>
      <c r="DP73" s="400" t="n"/>
      <c r="DQ73" s="400" t="n"/>
      <c r="DR73" s="400" t="n"/>
      <c r="DS73" s="400" t="n"/>
      <c r="DT73" s="400" t="n"/>
      <c r="DU73" s="400" t="n"/>
      <c r="DV73" s="400" t="n"/>
      <c r="DW73" s="400" t="n"/>
      <c r="DX73" s="400" t="n"/>
      <c r="DY73" s="400" t="n"/>
      <c r="DZ73" s="400" t="n"/>
      <c r="EA73" s="400" t="n"/>
      <c r="EB73" s="400" t="n"/>
      <c r="EC73" s="400" t="n"/>
      <c r="ED73" s="400" t="n"/>
      <c r="EE73" s="400" t="n"/>
      <c r="EF73" s="400" t="n"/>
      <c r="EG73" s="400" t="n"/>
      <c r="EH73" s="400" t="n"/>
      <c r="EI73" s="400" t="n"/>
      <c r="EJ73" s="400" t="n"/>
      <c r="EK73" s="400" t="n"/>
      <c r="EL73" s="400" t="n"/>
      <c r="EM73" s="400" t="n"/>
      <c r="EN73" s="400" t="n"/>
      <c r="EO73" s="400" t="n"/>
      <c r="EP73" s="400" t="n"/>
      <c r="EQ73" s="400" t="n"/>
      <c r="ER73" s="400" t="n"/>
      <c r="ES73" s="400" t="n"/>
      <c r="ET73" s="400" t="n"/>
      <c r="EU73" s="400" t="n"/>
      <c r="EV73" s="400" t="n"/>
      <c r="EW73" s="400" t="n"/>
      <c r="EX73" s="400" t="n"/>
      <c r="EY73" s="400" t="n"/>
      <c r="EZ73" s="400" t="n"/>
      <c r="FA73" s="400" t="n"/>
      <c r="FB73" s="400" t="n"/>
      <c r="FC73" s="400" t="n"/>
      <c r="FD73" s="400" t="n"/>
      <c r="FE73" s="400" t="n"/>
      <c r="FF73" s="400" t="n"/>
      <c r="FG73" s="400" t="n"/>
      <c r="FH73" s="400" t="n"/>
      <c r="FI73" s="400" t="n"/>
      <c r="FJ73" s="400" t="n"/>
      <c r="FK73" s="400" t="n"/>
      <c r="FL73" s="400" t="n"/>
      <c r="FM73" s="400" t="n"/>
      <c r="FN73" s="400" t="n"/>
      <c r="FO73" s="400" t="n"/>
      <c r="FP73" s="400" t="n"/>
      <c r="FQ73" s="400" t="n"/>
      <c r="FR73" s="400" t="n"/>
      <c r="FS73" s="400" t="n"/>
      <c r="FT73" s="400" t="n"/>
      <c r="FU73" s="400" t="n"/>
      <c r="FV73" s="400" t="n"/>
      <c r="FW73" s="400" t="n"/>
      <c r="FX73" s="400" t="n"/>
      <c r="FY73" s="400" t="n"/>
      <c r="FZ73" s="400" t="n"/>
      <c r="GA73" s="400" t="n"/>
      <c r="GB73" s="400" t="n"/>
      <c r="GC73" s="400" t="n"/>
      <c r="GD73" s="400" t="n"/>
      <c r="GE73" s="400" t="n"/>
      <c r="GF73" s="400" t="n"/>
      <c r="GG73" s="400" t="n"/>
      <c r="GH73" s="401" t="n"/>
      <c r="GI73" s="1" t="n"/>
    </row>
    <row r="74" hidden="1" outlineLevel="1">
      <c r="A74" s="1" t="n"/>
      <c r="B74" s="1" t="n"/>
      <c r="C74" s="251">
        <f>IF($E74="custom",MonthlyCF!C74,"")</f>
        <v/>
      </c>
      <c r="D74" s="14">
        <f>IF($E74="custom",MonthlyCF!D74,"")</f>
        <v/>
      </c>
      <c r="E74" s="398">
        <f>MonthlyCF!K74</f>
        <v/>
      </c>
      <c r="F74" s="958">
        <f>IFERROR(INDEX($J$8:$GH$8,MATCH(G256,$J$6:$GH$6,0)),"")</f>
        <v/>
      </c>
      <c r="G74" s="958">
        <f>IFERROR(INDEX($J$8:$GH$8,MATCH(H256,$J$6:$GH$6,0)),"")</f>
        <v/>
      </c>
      <c r="H74" s="87">
        <f>SUM(J74:GH74)</f>
        <v/>
      </c>
      <c r="I74" s="87">
        <f>IF(E74="custom",D74-H74,"")</f>
        <v/>
      </c>
      <c r="J74" s="400" t="n"/>
      <c r="K74" s="400" t="n"/>
      <c r="L74" s="400" t="n"/>
      <c r="M74" s="400" t="n"/>
      <c r="N74" s="400" t="n"/>
      <c r="O74" s="400" t="n"/>
      <c r="P74" s="400" t="n"/>
      <c r="Q74" s="400" t="n"/>
      <c r="R74" s="400" t="n"/>
      <c r="S74" s="400" t="n"/>
      <c r="T74" s="400" t="n"/>
      <c r="U74" s="400" t="n"/>
      <c r="V74" s="400" t="n"/>
      <c r="W74" s="400" t="n"/>
      <c r="X74" s="400" t="n"/>
      <c r="Y74" s="400" t="n"/>
      <c r="Z74" s="400" t="n"/>
      <c r="AA74" s="400" t="n"/>
      <c r="AB74" s="400" t="n"/>
      <c r="AC74" s="400" t="n"/>
      <c r="AD74" s="400" t="n"/>
      <c r="AE74" s="400" t="n"/>
      <c r="AF74" s="400" t="n"/>
      <c r="AG74" s="400" t="n"/>
      <c r="AH74" s="400" t="n"/>
      <c r="AI74" s="400" t="n"/>
      <c r="AJ74" s="400" t="n"/>
      <c r="AK74" s="400" t="n"/>
      <c r="AL74" s="400" t="n"/>
      <c r="AM74" s="400" t="n"/>
      <c r="AN74" s="400" t="n"/>
      <c r="AO74" s="400" t="n"/>
      <c r="AP74" s="400" t="n"/>
      <c r="AQ74" s="400" t="n"/>
      <c r="AR74" s="400" t="n"/>
      <c r="AS74" s="400" t="n"/>
      <c r="AT74" s="400" t="n"/>
      <c r="AU74" s="400" t="n"/>
      <c r="AV74" s="400" t="n"/>
      <c r="AW74" s="400" t="n"/>
      <c r="AX74" s="400" t="n"/>
      <c r="AY74" s="400" t="n"/>
      <c r="AZ74" s="400" t="n"/>
      <c r="BA74" s="400" t="n"/>
      <c r="BB74" s="400" t="n"/>
      <c r="BC74" s="400" t="n"/>
      <c r="BD74" s="400" t="n"/>
      <c r="BE74" s="400" t="n"/>
      <c r="BF74" s="400" t="n"/>
      <c r="BG74" s="400" t="n"/>
      <c r="BH74" s="400" t="n"/>
      <c r="BI74" s="400" t="n"/>
      <c r="BJ74" s="400" t="n"/>
      <c r="BK74" s="400" t="n"/>
      <c r="BL74" s="400" t="n"/>
      <c r="BM74" s="400" t="n"/>
      <c r="BN74" s="400" t="n"/>
      <c r="BO74" s="400" t="n"/>
      <c r="BP74" s="400" t="n"/>
      <c r="BQ74" s="400" t="n"/>
      <c r="BR74" s="400" t="n"/>
      <c r="BS74" s="400" t="n"/>
      <c r="BT74" s="400" t="n"/>
      <c r="BU74" s="400" t="n"/>
      <c r="BV74" s="400" t="n"/>
      <c r="BW74" s="400" t="n"/>
      <c r="BX74" s="400" t="n"/>
      <c r="BY74" s="400" t="n"/>
      <c r="BZ74" s="400" t="n"/>
      <c r="CA74" s="400" t="n"/>
      <c r="CB74" s="400" t="n"/>
      <c r="CC74" s="400" t="n"/>
      <c r="CD74" s="400" t="n"/>
      <c r="CE74" s="400" t="n"/>
      <c r="CF74" s="400" t="n"/>
      <c r="CG74" s="400" t="n"/>
      <c r="CH74" s="400" t="n"/>
      <c r="CI74" s="400" t="n"/>
      <c r="CJ74" s="400" t="n"/>
      <c r="CK74" s="400" t="n"/>
      <c r="CL74" s="400" t="n"/>
      <c r="CM74" s="400" t="n"/>
      <c r="CN74" s="400" t="n"/>
      <c r="CO74" s="400" t="n"/>
      <c r="CP74" s="400" t="n"/>
      <c r="CQ74" s="400" t="n"/>
      <c r="CR74" s="400" t="n"/>
      <c r="CS74" s="400" t="n"/>
      <c r="CT74" s="400" t="n"/>
      <c r="CU74" s="400" t="n"/>
      <c r="CV74" s="400" t="n"/>
      <c r="CW74" s="400" t="n"/>
      <c r="CX74" s="400" t="n"/>
      <c r="CY74" s="400" t="n"/>
      <c r="CZ74" s="400" t="n"/>
      <c r="DA74" s="400" t="n"/>
      <c r="DB74" s="400" t="n"/>
      <c r="DC74" s="400" t="n"/>
      <c r="DD74" s="400" t="n"/>
      <c r="DE74" s="400" t="n"/>
      <c r="DF74" s="400" t="n"/>
      <c r="DG74" s="400" t="n"/>
      <c r="DH74" s="400" t="n"/>
      <c r="DI74" s="400" t="n"/>
      <c r="DJ74" s="400" t="n"/>
      <c r="DK74" s="400" t="n"/>
      <c r="DL74" s="400" t="n"/>
      <c r="DM74" s="400" t="n"/>
      <c r="DN74" s="400" t="n"/>
      <c r="DO74" s="400" t="n"/>
      <c r="DP74" s="400" t="n"/>
      <c r="DQ74" s="400" t="n"/>
      <c r="DR74" s="400" t="n"/>
      <c r="DS74" s="400" t="n"/>
      <c r="DT74" s="400" t="n"/>
      <c r="DU74" s="400" t="n"/>
      <c r="DV74" s="400" t="n"/>
      <c r="DW74" s="400" t="n"/>
      <c r="DX74" s="400" t="n"/>
      <c r="DY74" s="400" t="n"/>
      <c r="DZ74" s="400" t="n"/>
      <c r="EA74" s="400" t="n"/>
      <c r="EB74" s="400" t="n"/>
      <c r="EC74" s="400" t="n"/>
      <c r="ED74" s="400" t="n"/>
      <c r="EE74" s="400" t="n"/>
      <c r="EF74" s="400" t="n"/>
      <c r="EG74" s="400" t="n"/>
      <c r="EH74" s="400" t="n"/>
      <c r="EI74" s="400" t="n"/>
      <c r="EJ74" s="400" t="n"/>
      <c r="EK74" s="400" t="n"/>
      <c r="EL74" s="400" t="n"/>
      <c r="EM74" s="400" t="n"/>
      <c r="EN74" s="400" t="n"/>
      <c r="EO74" s="400" t="n"/>
      <c r="EP74" s="400" t="n"/>
      <c r="EQ74" s="400" t="n"/>
      <c r="ER74" s="400" t="n"/>
      <c r="ES74" s="400" t="n"/>
      <c r="ET74" s="400" t="n"/>
      <c r="EU74" s="400" t="n"/>
      <c r="EV74" s="400" t="n"/>
      <c r="EW74" s="400" t="n"/>
      <c r="EX74" s="400" t="n"/>
      <c r="EY74" s="400" t="n"/>
      <c r="EZ74" s="400" t="n"/>
      <c r="FA74" s="400" t="n"/>
      <c r="FB74" s="400" t="n"/>
      <c r="FC74" s="400" t="n"/>
      <c r="FD74" s="400" t="n"/>
      <c r="FE74" s="400" t="n"/>
      <c r="FF74" s="400" t="n"/>
      <c r="FG74" s="400" t="n"/>
      <c r="FH74" s="400" t="n"/>
      <c r="FI74" s="400" t="n"/>
      <c r="FJ74" s="400" t="n"/>
      <c r="FK74" s="400" t="n"/>
      <c r="FL74" s="400" t="n"/>
      <c r="FM74" s="400" t="n"/>
      <c r="FN74" s="400" t="n"/>
      <c r="FO74" s="400" t="n"/>
      <c r="FP74" s="400" t="n"/>
      <c r="FQ74" s="400" t="n"/>
      <c r="FR74" s="400" t="n"/>
      <c r="FS74" s="400" t="n"/>
      <c r="FT74" s="400" t="n"/>
      <c r="FU74" s="400" t="n"/>
      <c r="FV74" s="400" t="n"/>
      <c r="FW74" s="400" t="n"/>
      <c r="FX74" s="400" t="n"/>
      <c r="FY74" s="400" t="n"/>
      <c r="FZ74" s="400" t="n"/>
      <c r="GA74" s="400" t="n"/>
      <c r="GB74" s="400" t="n"/>
      <c r="GC74" s="400" t="n"/>
      <c r="GD74" s="400" t="n"/>
      <c r="GE74" s="400" t="n"/>
      <c r="GF74" s="400" t="n"/>
      <c r="GG74" s="400" t="n"/>
      <c r="GH74" s="401" t="n"/>
      <c r="GI74" s="1" t="n"/>
    </row>
    <row r="75" hidden="1" outlineLevel="1">
      <c r="A75" s="1" t="n"/>
      <c r="B75" s="1" t="n"/>
      <c r="C75" s="251">
        <f>IF($E75="custom",MonthlyCF!C75,"")</f>
        <v/>
      </c>
      <c r="D75" s="14">
        <f>IF($E75="custom",MonthlyCF!D75,"")</f>
        <v/>
      </c>
      <c r="E75" s="398">
        <f>MonthlyCF!K75</f>
        <v/>
      </c>
      <c r="F75" s="958">
        <f>IFERROR(INDEX($J$8:$GH$8,MATCH(G257,$J$6:$GH$6,0)),"")</f>
        <v/>
      </c>
      <c r="G75" s="958">
        <f>IFERROR(INDEX($J$8:$GH$8,MATCH(H257,$J$6:$GH$6,0)),"")</f>
        <v/>
      </c>
      <c r="H75" s="87">
        <f>SUM(J75:GH75)</f>
        <v/>
      </c>
      <c r="I75" s="87">
        <f>IF(E75="custom",D75-H75,"")</f>
        <v/>
      </c>
      <c r="J75" s="400" t="n"/>
      <c r="K75" s="400" t="n"/>
      <c r="L75" s="400" t="n"/>
      <c r="M75" s="400" t="n"/>
      <c r="N75" s="400" t="n"/>
      <c r="O75" s="400" t="n"/>
      <c r="P75" s="400" t="n"/>
      <c r="Q75" s="400" t="n"/>
      <c r="R75" s="400" t="n"/>
      <c r="S75" s="400" t="n"/>
      <c r="T75" s="400" t="n"/>
      <c r="U75" s="400" t="n"/>
      <c r="V75" s="400" t="n"/>
      <c r="W75" s="400" t="n"/>
      <c r="X75" s="400" t="n"/>
      <c r="Y75" s="400" t="n"/>
      <c r="Z75" s="400" t="n"/>
      <c r="AA75" s="400" t="n"/>
      <c r="AB75" s="400" t="n"/>
      <c r="AC75" s="400" t="n"/>
      <c r="AD75" s="400" t="n"/>
      <c r="AE75" s="400" t="n"/>
      <c r="AF75" s="400" t="n"/>
      <c r="AG75" s="400" t="n"/>
      <c r="AH75" s="400" t="n"/>
      <c r="AI75" s="400" t="n"/>
      <c r="AJ75" s="400" t="n"/>
      <c r="AK75" s="400" t="n"/>
      <c r="AL75" s="400" t="n"/>
      <c r="AM75" s="400" t="n"/>
      <c r="AN75" s="400" t="n"/>
      <c r="AO75" s="400" t="n"/>
      <c r="AP75" s="400" t="n"/>
      <c r="AQ75" s="400" t="n"/>
      <c r="AR75" s="400" t="n"/>
      <c r="AS75" s="400" t="n"/>
      <c r="AT75" s="400" t="n"/>
      <c r="AU75" s="400" t="n"/>
      <c r="AV75" s="400" t="n"/>
      <c r="AW75" s="400" t="n"/>
      <c r="AX75" s="400" t="n"/>
      <c r="AY75" s="400" t="n"/>
      <c r="AZ75" s="400" t="n"/>
      <c r="BA75" s="400" t="n"/>
      <c r="BB75" s="400" t="n"/>
      <c r="BC75" s="400" t="n"/>
      <c r="BD75" s="400" t="n"/>
      <c r="BE75" s="400" t="n"/>
      <c r="BF75" s="400" t="n"/>
      <c r="BG75" s="400" t="n"/>
      <c r="BH75" s="400" t="n"/>
      <c r="BI75" s="400" t="n"/>
      <c r="BJ75" s="400" t="n"/>
      <c r="BK75" s="400" t="n"/>
      <c r="BL75" s="400" t="n"/>
      <c r="BM75" s="400" t="n"/>
      <c r="BN75" s="400" t="n"/>
      <c r="BO75" s="400" t="n"/>
      <c r="BP75" s="400" t="n"/>
      <c r="BQ75" s="400" t="n"/>
      <c r="BR75" s="400" t="n"/>
      <c r="BS75" s="400" t="n"/>
      <c r="BT75" s="400" t="n"/>
      <c r="BU75" s="400" t="n"/>
      <c r="BV75" s="400" t="n"/>
      <c r="BW75" s="400" t="n"/>
      <c r="BX75" s="400" t="n"/>
      <c r="BY75" s="400" t="n"/>
      <c r="BZ75" s="400" t="n"/>
      <c r="CA75" s="400" t="n"/>
      <c r="CB75" s="400" t="n"/>
      <c r="CC75" s="400" t="n"/>
      <c r="CD75" s="400" t="n"/>
      <c r="CE75" s="400" t="n"/>
      <c r="CF75" s="400" t="n"/>
      <c r="CG75" s="400" t="n"/>
      <c r="CH75" s="400" t="n"/>
      <c r="CI75" s="400" t="n"/>
      <c r="CJ75" s="400" t="n"/>
      <c r="CK75" s="400" t="n"/>
      <c r="CL75" s="400" t="n"/>
      <c r="CM75" s="400" t="n"/>
      <c r="CN75" s="400" t="n"/>
      <c r="CO75" s="400" t="n"/>
      <c r="CP75" s="400" t="n"/>
      <c r="CQ75" s="400" t="n"/>
      <c r="CR75" s="400" t="n"/>
      <c r="CS75" s="400" t="n"/>
      <c r="CT75" s="400" t="n"/>
      <c r="CU75" s="400" t="n"/>
      <c r="CV75" s="400" t="n"/>
      <c r="CW75" s="400" t="n"/>
      <c r="CX75" s="400" t="n"/>
      <c r="CY75" s="400" t="n"/>
      <c r="CZ75" s="400" t="n"/>
      <c r="DA75" s="400" t="n"/>
      <c r="DB75" s="400" t="n"/>
      <c r="DC75" s="400" t="n"/>
      <c r="DD75" s="400" t="n"/>
      <c r="DE75" s="400" t="n"/>
      <c r="DF75" s="400" t="n"/>
      <c r="DG75" s="400" t="n"/>
      <c r="DH75" s="400" t="n"/>
      <c r="DI75" s="400" t="n"/>
      <c r="DJ75" s="400" t="n"/>
      <c r="DK75" s="400" t="n"/>
      <c r="DL75" s="400" t="n"/>
      <c r="DM75" s="400" t="n"/>
      <c r="DN75" s="400" t="n"/>
      <c r="DO75" s="400" t="n"/>
      <c r="DP75" s="400" t="n"/>
      <c r="DQ75" s="400" t="n"/>
      <c r="DR75" s="400" t="n"/>
      <c r="DS75" s="400" t="n"/>
      <c r="DT75" s="400" t="n"/>
      <c r="DU75" s="400" t="n"/>
      <c r="DV75" s="400" t="n"/>
      <c r="DW75" s="400" t="n"/>
      <c r="DX75" s="400" t="n"/>
      <c r="DY75" s="400" t="n"/>
      <c r="DZ75" s="400" t="n"/>
      <c r="EA75" s="400" t="n"/>
      <c r="EB75" s="400" t="n"/>
      <c r="EC75" s="400" t="n"/>
      <c r="ED75" s="400" t="n"/>
      <c r="EE75" s="400" t="n"/>
      <c r="EF75" s="400" t="n"/>
      <c r="EG75" s="400" t="n"/>
      <c r="EH75" s="400" t="n"/>
      <c r="EI75" s="400" t="n"/>
      <c r="EJ75" s="400" t="n"/>
      <c r="EK75" s="400" t="n"/>
      <c r="EL75" s="400" t="n"/>
      <c r="EM75" s="400" t="n"/>
      <c r="EN75" s="400" t="n"/>
      <c r="EO75" s="400" t="n"/>
      <c r="EP75" s="400" t="n"/>
      <c r="EQ75" s="400" t="n"/>
      <c r="ER75" s="400" t="n"/>
      <c r="ES75" s="400" t="n"/>
      <c r="ET75" s="400" t="n"/>
      <c r="EU75" s="400" t="n"/>
      <c r="EV75" s="400" t="n"/>
      <c r="EW75" s="400" t="n"/>
      <c r="EX75" s="400" t="n"/>
      <c r="EY75" s="400" t="n"/>
      <c r="EZ75" s="400" t="n"/>
      <c r="FA75" s="400" t="n"/>
      <c r="FB75" s="400" t="n"/>
      <c r="FC75" s="400" t="n"/>
      <c r="FD75" s="400" t="n"/>
      <c r="FE75" s="400" t="n"/>
      <c r="FF75" s="400" t="n"/>
      <c r="FG75" s="400" t="n"/>
      <c r="FH75" s="400" t="n"/>
      <c r="FI75" s="400" t="n"/>
      <c r="FJ75" s="400" t="n"/>
      <c r="FK75" s="400" t="n"/>
      <c r="FL75" s="400" t="n"/>
      <c r="FM75" s="400" t="n"/>
      <c r="FN75" s="400" t="n"/>
      <c r="FO75" s="400" t="n"/>
      <c r="FP75" s="400" t="n"/>
      <c r="FQ75" s="400" t="n"/>
      <c r="FR75" s="400" t="n"/>
      <c r="FS75" s="400" t="n"/>
      <c r="FT75" s="400" t="n"/>
      <c r="FU75" s="400" t="n"/>
      <c r="FV75" s="400" t="n"/>
      <c r="FW75" s="400" t="n"/>
      <c r="FX75" s="400" t="n"/>
      <c r="FY75" s="400" t="n"/>
      <c r="FZ75" s="400" t="n"/>
      <c r="GA75" s="400" t="n"/>
      <c r="GB75" s="400" t="n"/>
      <c r="GC75" s="400" t="n"/>
      <c r="GD75" s="400" t="n"/>
      <c r="GE75" s="400" t="n"/>
      <c r="GF75" s="400" t="n"/>
      <c r="GG75" s="400" t="n"/>
      <c r="GH75" s="401" t="n"/>
      <c r="GI75" s="1" t="n"/>
    </row>
    <row r="76" hidden="1" outlineLevel="1">
      <c r="A76" s="1" t="n"/>
      <c r="B76" s="1" t="n"/>
      <c r="C76" s="251">
        <f>IF($E76="custom",MonthlyCF!C76,"")</f>
        <v/>
      </c>
      <c r="D76" s="14">
        <f>IF($E76="custom",MonthlyCF!D76,"")</f>
        <v/>
      </c>
      <c r="E76" s="398">
        <f>MonthlyCF!K76</f>
        <v/>
      </c>
      <c r="F76" s="958">
        <f>IFERROR(INDEX($J$8:$GH$8,MATCH(G258,$J$6:$GH$6,0)),"")</f>
        <v/>
      </c>
      <c r="G76" s="958">
        <f>IFERROR(INDEX($J$8:$GH$8,MATCH(H258,$J$6:$GH$6,0)),"")</f>
        <v/>
      </c>
      <c r="H76" s="87">
        <f>SUM(J76:GH76)</f>
        <v/>
      </c>
      <c r="I76" s="87">
        <f>IF(E76="custom",D76-H76,"")</f>
        <v/>
      </c>
      <c r="J76" s="400" t="n"/>
      <c r="K76" s="400" t="n"/>
      <c r="L76" s="400" t="n"/>
      <c r="M76" s="400" t="n"/>
      <c r="N76" s="400" t="n"/>
      <c r="O76" s="400" t="n"/>
      <c r="P76" s="400" t="n"/>
      <c r="Q76" s="400" t="n"/>
      <c r="R76" s="400" t="n"/>
      <c r="S76" s="400" t="n"/>
      <c r="T76" s="400" t="n"/>
      <c r="U76" s="400" t="n"/>
      <c r="V76" s="400" t="n"/>
      <c r="W76" s="400" t="n"/>
      <c r="X76" s="400" t="n"/>
      <c r="Y76" s="400" t="n"/>
      <c r="Z76" s="400" t="n"/>
      <c r="AA76" s="400" t="n"/>
      <c r="AB76" s="400" t="n"/>
      <c r="AC76" s="400" t="n"/>
      <c r="AD76" s="400" t="n"/>
      <c r="AE76" s="400" t="n"/>
      <c r="AF76" s="400" t="n"/>
      <c r="AG76" s="400" t="n"/>
      <c r="AH76" s="400" t="n"/>
      <c r="AI76" s="400" t="n"/>
      <c r="AJ76" s="400" t="n"/>
      <c r="AK76" s="400" t="n"/>
      <c r="AL76" s="400" t="n"/>
      <c r="AM76" s="400" t="n"/>
      <c r="AN76" s="400" t="n"/>
      <c r="AO76" s="400" t="n"/>
      <c r="AP76" s="400" t="n"/>
      <c r="AQ76" s="400" t="n"/>
      <c r="AR76" s="400" t="n"/>
      <c r="AS76" s="400" t="n"/>
      <c r="AT76" s="400" t="n"/>
      <c r="AU76" s="400" t="n"/>
      <c r="AV76" s="400" t="n"/>
      <c r="AW76" s="400" t="n"/>
      <c r="AX76" s="400" t="n"/>
      <c r="AY76" s="400" t="n"/>
      <c r="AZ76" s="400" t="n"/>
      <c r="BA76" s="400" t="n"/>
      <c r="BB76" s="400" t="n"/>
      <c r="BC76" s="400" t="n"/>
      <c r="BD76" s="400" t="n"/>
      <c r="BE76" s="400" t="n"/>
      <c r="BF76" s="400" t="n"/>
      <c r="BG76" s="400" t="n"/>
      <c r="BH76" s="400" t="n"/>
      <c r="BI76" s="400" t="n"/>
      <c r="BJ76" s="400" t="n"/>
      <c r="BK76" s="400" t="n"/>
      <c r="BL76" s="400" t="n"/>
      <c r="BM76" s="400" t="n"/>
      <c r="BN76" s="400" t="n"/>
      <c r="BO76" s="400" t="n"/>
      <c r="BP76" s="400" t="n"/>
      <c r="BQ76" s="400" t="n"/>
      <c r="BR76" s="400" t="n"/>
      <c r="BS76" s="400" t="n"/>
      <c r="BT76" s="400" t="n"/>
      <c r="BU76" s="400" t="n"/>
      <c r="BV76" s="400" t="n"/>
      <c r="BW76" s="400" t="n"/>
      <c r="BX76" s="400" t="n"/>
      <c r="BY76" s="400" t="n"/>
      <c r="BZ76" s="400" t="n"/>
      <c r="CA76" s="400" t="n"/>
      <c r="CB76" s="400" t="n"/>
      <c r="CC76" s="400" t="n"/>
      <c r="CD76" s="400" t="n"/>
      <c r="CE76" s="400" t="n"/>
      <c r="CF76" s="400" t="n"/>
      <c r="CG76" s="400" t="n"/>
      <c r="CH76" s="400" t="n"/>
      <c r="CI76" s="400" t="n"/>
      <c r="CJ76" s="400" t="n"/>
      <c r="CK76" s="400" t="n"/>
      <c r="CL76" s="400" t="n"/>
      <c r="CM76" s="400" t="n"/>
      <c r="CN76" s="400" t="n"/>
      <c r="CO76" s="400" t="n"/>
      <c r="CP76" s="400" t="n"/>
      <c r="CQ76" s="400" t="n"/>
      <c r="CR76" s="400" t="n"/>
      <c r="CS76" s="400" t="n"/>
      <c r="CT76" s="400" t="n"/>
      <c r="CU76" s="400" t="n"/>
      <c r="CV76" s="400" t="n"/>
      <c r="CW76" s="400" t="n"/>
      <c r="CX76" s="400" t="n"/>
      <c r="CY76" s="400" t="n"/>
      <c r="CZ76" s="400" t="n"/>
      <c r="DA76" s="400" t="n"/>
      <c r="DB76" s="400" t="n"/>
      <c r="DC76" s="400" t="n"/>
      <c r="DD76" s="400" t="n"/>
      <c r="DE76" s="400" t="n"/>
      <c r="DF76" s="400" t="n"/>
      <c r="DG76" s="400" t="n"/>
      <c r="DH76" s="400" t="n"/>
      <c r="DI76" s="400" t="n"/>
      <c r="DJ76" s="400" t="n"/>
      <c r="DK76" s="400" t="n"/>
      <c r="DL76" s="400" t="n"/>
      <c r="DM76" s="400" t="n"/>
      <c r="DN76" s="400" t="n"/>
      <c r="DO76" s="400" t="n"/>
      <c r="DP76" s="400" t="n"/>
      <c r="DQ76" s="400" t="n"/>
      <c r="DR76" s="400" t="n"/>
      <c r="DS76" s="400" t="n"/>
      <c r="DT76" s="400" t="n"/>
      <c r="DU76" s="400" t="n"/>
      <c r="DV76" s="400" t="n"/>
      <c r="DW76" s="400" t="n"/>
      <c r="DX76" s="400" t="n"/>
      <c r="DY76" s="400" t="n"/>
      <c r="DZ76" s="400" t="n"/>
      <c r="EA76" s="400" t="n"/>
      <c r="EB76" s="400" t="n"/>
      <c r="EC76" s="400" t="n"/>
      <c r="ED76" s="400" t="n"/>
      <c r="EE76" s="400" t="n"/>
      <c r="EF76" s="400" t="n"/>
      <c r="EG76" s="400" t="n"/>
      <c r="EH76" s="400" t="n"/>
      <c r="EI76" s="400" t="n"/>
      <c r="EJ76" s="400" t="n"/>
      <c r="EK76" s="400" t="n"/>
      <c r="EL76" s="400" t="n"/>
      <c r="EM76" s="400" t="n"/>
      <c r="EN76" s="400" t="n"/>
      <c r="EO76" s="400" t="n"/>
      <c r="EP76" s="400" t="n"/>
      <c r="EQ76" s="400" t="n"/>
      <c r="ER76" s="400" t="n"/>
      <c r="ES76" s="400" t="n"/>
      <c r="ET76" s="400" t="n"/>
      <c r="EU76" s="400" t="n"/>
      <c r="EV76" s="400" t="n"/>
      <c r="EW76" s="400" t="n"/>
      <c r="EX76" s="400" t="n"/>
      <c r="EY76" s="400" t="n"/>
      <c r="EZ76" s="400" t="n"/>
      <c r="FA76" s="400" t="n"/>
      <c r="FB76" s="400" t="n"/>
      <c r="FC76" s="400" t="n"/>
      <c r="FD76" s="400" t="n"/>
      <c r="FE76" s="400" t="n"/>
      <c r="FF76" s="400" t="n"/>
      <c r="FG76" s="400" t="n"/>
      <c r="FH76" s="400" t="n"/>
      <c r="FI76" s="400" t="n"/>
      <c r="FJ76" s="400" t="n"/>
      <c r="FK76" s="400" t="n"/>
      <c r="FL76" s="400" t="n"/>
      <c r="FM76" s="400" t="n"/>
      <c r="FN76" s="400" t="n"/>
      <c r="FO76" s="400" t="n"/>
      <c r="FP76" s="400" t="n"/>
      <c r="FQ76" s="400" t="n"/>
      <c r="FR76" s="400" t="n"/>
      <c r="FS76" s="400" t="n"/>
      <c r="FT76" s="400" t="n"/>
      <c r="FU76" s="400" t="n"/>
      <c r="FV76" s="400" t="n"/>
      <c r="FW76" s="400" t="n"/>
      <c r="FX76" s="400" t="n"/>
      <c r="FY76" s="400" t="n"/>
      <c r="FZ76" s="400" t="n"/>
      <c r="GA76" s="400" t="n"/>
      <c r="GB76" s="400" t="n"/>
      <c r="GC76" s="400" t="n"/>
      <c r="GD76" s="400" t="n"/>
      <c r="GE76" s="400" t="n"/>
      <c r="GF76" s="400" t="n"/>
      <c r="GG76" s="400" t="n"/>
      <c r="GH76" s="401" t="n"/>
      <c r="GI76" s="1" t="n"/>
    </row>
    <row r="77" hidden="1" outlineLevel="1">
      <c r="A77" s="1" t="n"/>
      <c r="B77" s="1" t="n"/>
      <c r="C77" s="251">
        <f>IF($E77="custom",MonthlyCF!C77,"")</f>
        <v/>
      </c>
      <c r="D77" s="14">
        <f>IF($E77="custom",MonthlyCF!D77,"")</f>
        <v/>
      </c>
      <c r="E77" s="398">
        <f>MonthlyCF!K77</f>
        <v/>
      </c>
      <c r="F77" s="958">
        <f>IFERROR(INDEX($J$8:$GH$8,MATCH(G259,$J$6:$GH$6,0)),"")</f>
        <v/>
      </c>
      <c r="G77" s="958">
        <f>IFERROR(INDEX($J$8:$GH$8,MATCH(H259,$J$6:$GH$6,0)),"")</f>
        <v/>
      </c>
      <c r="H77" s="87">
        <f>SUM(J77:GH77)</f>
        <v/>
      </c>
      <c r="I77" s="87">
        <f>IF(E77="custom",D77-H77,"")</f>
        <v/>
      </c>
      <c r="J77" s="400" t="n"/>
      <c r="K77" s="400" t="n"/>
      <c r="L77" s="400" t="n"/>
      <c r="M77" s="400" t="n"/>
      <c r="N77" s="400" t="n"/>
      <c r="O77" s="400" t="n"/>
      <c r="P77" s="400" t="n"/>
      <c r="Q77" s="400" t="n"/>
      <c r="R77" s="400" t="n"/>
      <c r="S77" s="400" t="n"/>
      <c r="T77" s="400" t="n"/>
      <c r="U77" s="400" t="n"/>
      <c r="V77" s="400" t="n"/>
      <c r="W77" s="400" t="n"/>
      <c r="X77" s="400" t="n"/>
      <c r="Y77" s="400" t="n"/>
      <c r="Z77" s="400" t="n"/>
      <c r="AA77" s="400" t="n"/>
      <c r="AB77" s="400" t="n"/>
      <c r="AC77" s="400" t="n"/>
      <c r="AD77" s="400" t="n"/>
      <c r="AE77" s="400" t="n"/>
      <c r="AF77" s="400" t="n"/>
      <c r="AG77" s="400" t="n"/>
      <c r="AH77" s="400" t="n"/>
      <c r="AI77" s="400" t="n"/>
      <c r="AJ77" s="400" t="n"/>
      <c r="AK77" s="400" t="n"/>
      <c r="AL77" s="400" t="n"/>
      <c r="AM77" s="400" t="n"/>
      <c r="AN77" s="400" t="n"/>
      <c r="AO77" s="400" t="n"/>
      <c r="AP77" s="400" t="n"/>
      <c r="AQ77" s="400" t="n"/>
      <c r="AR77" s="400" t="n"/>
      <c r="AS77" s="400" t="n"/>
      <c r="AT77" s="400" t="n"/>
      <c r="AU77" s="400" t="n"/>
      <c r="AV77" s="400" t="n"/>
      <c r="AW77" s="400" t="n"/>
      <c r="AX77" s="400" t="n"/>
      <c r="AY77" s="400" t="n"/>
      <c r="AZ77" s="400" t="n"/>
      <c r="BA77" s="400" t="n"/>
      <c r="BB77" s="400" t="n"/>
      <c r="BC77" s="400" t="n"/>
      <c r="BD77" s="400" t="n"/>
      <c r="BE77" s="400" t="n"/>
      <c r="BF77" s="400" t="n"/>
      <c r="BG77" s="400" t="n"/>
      <c r="BH77" s="400" t="n"/>
      <c r="BI77" s="400" t="n"/>
      <c r="BJ77" s="400" t="n"/>
      <c r="BK77" s="400" t="n"/>
      <c r="BL77" s="400" t="n"/>
      <c r="BM77" s="400" t="n"/>
      <c r="BN77" s="400" t="n"/>
      <c r="BO77" s="400" t="n"/>
      <c r="BP77" s="400" t="n"/>
      <c r="BQ77" s="400" t="n"/>
      <c r="BR77" s="400" t="n"/>
      <c r="BS77" s="400" t="n"/>
      <c r="BT77" s="400" t="n"/>
      <c r="BU77" s="400" t="n"/>
      <c r="BV77" s="400" t="n"/>
      <c r="BW77" s="400" t="n"/>
      <c r="BX77" s="400" t="n"/>
      <c r="BY77" s="400" t="n"/>
      <c r="BZ77" s="400" t="n"/>
      <c r="CA77" s="400" t="n"/>
      <c r="CB77" s="400" t="n"/>
      <c r="CC77" s="400" t="n"/>
      <c r="CD77" s="400" t="n"/>
      <c r="CE77" s="400" t="n"/>
      <c r="CF77" s="400" t="n"/>
      <c r="CG77" s="400" t="n"/>
      <c r="CH77" s="400" t="n"/>
      <c r="CI77" s="400" t="n"/>
      <c r="CJ77" s="400" t="n"/>
      <c r="CK77" s="400" t="n"/>
      <c r="CL77" s="400" t="n"/>
      <c r="CM77" s="400" t="n"/>
      <c r="CN77" s="400" t="n"/>
      <c r="CO77" s="400" t="n"/>
      <c r="CP77" s="400" t="n"/>
      <c r="CQ77" s="400" t="n"/>
      <c r="CR77" s="400" t="n"/>
      <c r="CS77" s="400" t="n"/>
      <c r="CT77" s="400" t="n"/>
      <c r="CU77" s="400" t="n"/>
      <c r="CV77" s="400" t="n"/>
      <c r="CW77" s="400" t="n"/>
      <c r="CX77" s="400" t="n"/>
      <c r="CY77" s="400" t="n"/>
      <c r="CZ77" s="400" t="n"/>
      <c r="DA77" s="400" t="n"/>
      <c r="DB77" s="400" t="n"/>
      <c r="DC77" s="400" t="n"/>
      <c r="DD77" s="400" t="n"/>
      <c r="DE77" s="400" t="n"/>
      <c r="DF77" s="400" t="n"/>
      <c r="DG77" s="400" t="n"/>
      <c r="DH77" s="400" t="n"/>
      <c r="DI77" s="400" t="n"/>
      <c r="DJ77" s="400" t="n"/>
      <c r="DK77" s="400" t="n"/>
      <c r="DL77" s="400" t="n"/>
      <c r="DM77" s="400" t="n"/>
      <c r="DN77" s="400" t="n"/>
      <c r="DO77" s="400" t="n"/>
      <c r="DP77" s="400" t="n"/>
      <c r="DQ77" s="400" t="n"/>
      <c r="DR77" s="400" t="n"/>
      <c r="DS77" s="400" t="n"/>
      <c r="DT77" s="400" t="n"/>
      <c r="DU77" s="400" t="n"/>
      <c r="DV77" s="400" t="n"/>
      <c r="DW77" s="400" t="n"/>
      <c r="DX77" s="400" t="n"/>
      <c r="DY77" s="400" t="n"/>
      <c r="DZ77" s="400" t="n"/>
      <c r="EA77" s="400" t="n"/>
      <c r="EB77" s="400" t="n"/>
      <c r="EC77" s="400" t="n"/>
      <c r="ED77" s="400" t="n"/>
      <c r="EE77" s="400" t="n"/>
      <c r="EF77" s="400" t="n"/>
      <c r="EG77" s="400" t="n"/>
      <c r="EH77" s="400" t="n"/>
      <c r="EI77" s="400" t="n"/>
      <c r="EJ77" s="400" t="n"/>
      <c r="EK77" s="400" t="n"/>
      <c r="EL77" s="400" t="n"/>
      <c r="EM77" s="400" t="n"/>
      <c r="EN77" s="400" t="n"/>
      <c r="EO77" s="400" t="n"/>
      <c r="EP77" s="400" t="n"/>
      <c r="EQ77" s="400" t="n"/>
      <c r="ER77" s="400" t="n"/>
      <c r="ES77" s="400" t="n"/>
      <c r="ET77" s="400" t="n"/>
      <c r="EU77" s="400" t="n"/>
      <c r="EV77" s="400" t="n"/>
      <c r="EW77" s="400" t="n"/>
      <c r="EX77" s="400" t="n"/>
      <c r="EY77" s="400" t="n"/>
      <c r="EZ77" s="400" t="n"/>
      <c r="FA77" s="400" t="n"/>
      <c r="FB77" s="400" t="n"/>
      <c r="FC77" s="400" t="n"/>
      <c r="FD77" s="400" t="n"/>
      <c r="FE77" s="400" t="n"/>
      <c r="FF77" s="400" t="n"/>
      <c r="FG77" s="400" t="n"/>
      <c r="FH77" s="400" t="n"/>
      <c r="FI77" s="400" t="n"/>
      <c r="FJ77" s="400" t="n"/>
      <c r="FK77" s="400" t="n"/>
      <c r="FL77" s="400" t="n"/>
      <c r="FM77" s="400" t="n"/>
      <c r="FN77" s="400" t="n"/>
      <c r="FO77" s="400" t="n"/>
      <c r="FP77" s="400" t="n"/>
      <c r="FQ77" s="400" t="n"/>
      <c r="FR77" s="400" t="n"/>
      <c r="FS77" s="400" t="n"/>
      <c r="FT77" s="400" t="n"/>
      <c r="FU77" s="400" t="n"/>
      <c r="FV77" s="400" t="n"/>
      <c r="FW77" s="400" t="n"/>
      <c r="FX77" s="400" t="n"/>
      <c r="FY77" s="400" t="n"/>
      <c r="FZ77" s="400" t="n"/>
      <c r="GA77" s="400" t="n"/>
      <c r="GB77" s="400" t="n"/>
      <c r="GC77" s="400" t="n"/>
      <c r="GD77" s="400" t="n"/>
      <c r="GE77" s="400" t="n"/>
      <c r="GF77" s="400" t="n"/>
      <c r="GG77" s="400" t="n"/>
      <c r="GH77" s="401" t="n"/>
      <c r="GI77" s="1" t="n"/>
    </row>
    <row r="78" hidden="1" outlineLevel="1">
      <c r="A78" s="1" t="n"/>
      <c r="B78" s="1" t="n"/>
      <c r="C78" s="251">
        <f>IF($E78="custom",MonthlyCF!C78,"")</f>
        <v/>
      </c>
      <c r="D78" s="14">
        <f>IF($E78="custom",MonthlyCF!D78,"")</f>
        <v/>
      </c>
      <c r="E78" s="398">
        <f>MonthlyCF!K78</f>
        <v/>
      </c>
      <c r="F78" s="958">
        <f>IFERROR(INDEX($J$8:$GH$8,MATCH(G260,$J$6:$GH$6,0)),"")</f>
        <v/>
      </c>
      <c r="G78" s="958">
        <f>IFERROR(INDEX($J$8:$GH$8,MATCH(H260,$J$6:$GH$6,0)),"")</f>
        <v/>
      </c>
      <c r="H78" s="87">
        <f>SUM(J78:GH78)</f>
        <v/>
      </c>
      <c r="I78" s="87">
        <f>IF(E78="custom",D78-H78,"")</f>
        <v/>
      </c>
      <c r="J78" s="400" t="n"/>
      <c r="K78" s="400" t="n"/>
      <c r="L78" s="400" t="n"/>
      <c r="M78" s="400" t="n"/>
      <c r="N78" s="400" t="n"/>
      <c r="O78" s="400" t="n"/>
      <c r="P78" s="400" t="n"/>
      <c r="Q78" s="400" t="n"/>
      <c r="R78" s="400" t="n"/>
      <c r="S78" s="400" t="n"/>
      <c r="T78" s="400" t="n"/>
      <c r="U78" s="400" t="n"/>
      <c r="V78" s="400" t="n"/>
      <c r="W78" s="400" t="n"/>
      <c r="X78" s="400" t="n"/>
      <c r="Y78" s="400" t="n"/>
      <c r="Z78" s="400" t="n"/>
      <c r="AA78" s="400" t="n"/>
      <c r="AB78" s="400" t="n"/>
      <c r="AC78" s="400" t="n"/>
      <c r="AD78" s="400" t="n"/>
      <c r="AE78" s="400" t="n"/>
      <c r="AF78" s="400" t="n"/>
      <c r="AG78" s="400" t="n"/>
      <c r="AH78" s="400" t="n"/>
      <c r="AI78" s="400" t="n"/>
      <c r="AJ78" s="400" t="n"/>
      <c r="AK78" s="400" t="n"/>
      <c r="AL78" s="400" t="n"/>
      <c r="AM78" s="400" t="n"/>
      <c r="AN78" s="400" t="n"/>
      <c r="AO78" s="400" t="n"/>
      <c r="AP78" s="400" t="n"/>
      <c r="AQ78" s="400" t="n"/>
      <c r="AR78" s="400" t="n"/>
      <c r="AS78" s="400" t="n"/>
      <c r="AT78" s="400" t="n"/>
      <c r="AU78" s="400" t="n"/>
      <c r="AV78" s="400" t="n"/>
      <c r="AW78" s="400" t="n"/>
      <c r="AX78" s="400" t="n"/>
      <c r="AY78" s="400" t="n"/>
      <c r="AZ78" s="400" t="n"/>
      <c r="BA78" s="400" t="n"/>
      <c r="BB78" s="400" t="n"/>
      <c r="BC78" s="400" t="n"/>
      <c r="BD78" s="400" t="n"/>
      <c r="BE78" s="400" t="n"/>
      <c r="BF78" s="400" t="n"/>
      <c r="BG78" s="400" t="n"/>
      <c r="BH78" s="400" t="n"/>
      <c r="BI78" s="400" t="n"/>
      <c r="BJ78" s="400" t="n"/>
      <c r="BK78" s="400" t="n"/>
      <c r="BL78" s="400" t="n"/>
      <c r="BM78" s="400" t="n"/>
      <c r="BN78" s="400" t="n"/>
      <c r="BO78" s="400" t="n"/>
      <c r="BP78" s="400" t="n"/>
      <c r="BQ78" s="400" t="n"/>
      <c r="BR78" s="400" t="n"/>
      <c r="BS78" s="400" t="n"/>
      <c r="BT78" s="400" t="n"/>
      <c r="BU78" s="400" t="n"/>
      <c r="BV78" s="400" t="n"/>
      <c r="BW78" s="400" t="n"/>
      <c r="BX78" s="400" t="n"/>
      <c r="BY78" s="400" t="n"/>
      <c r="BZ78" s="400" t="n"/>
      <c r="CA78" s="400" t="n"/>
      <c r="CB78" s="400" t="n"/>
      <c r="CC78" s="400" t="n"/>
      <c r="CD78" s="400" t="n"/>
      <c r="CE78" s="400" t="n"/>
      <c r="CF78" s="400" t="n"/>
      <c r="CG78" s="400" t="n"/>
      <c r="CH78" s="400" t="n"/>
      <c r="CI78" s="400" t="n"/>
      <c r="CJ78" s="400" t="n"/>
      <c r="CK78" s="400" t="n"/>
      <c r="CL78" s="400" t="n"/>
      <c r="CM78" s="400" t="n"/>
      <c r="CN78" s="400" t="n"/>
      <c r="CO78" s="400" t="n"/>
      <c r="CP78" s="400" t="n"/>
      <c r="CQ78" s="400" t="n"/>
      <c r="CR78" s="400" t="n"/>
      <c r="CS78" s="400" t="n"/>
      <c r="CT78" s="400" t="n"/>
      <c r="CU78" s="400" t="n"/>
      <c r="CV78" s="400" t="n"/>
      <c r="CW78" s="400" t="n"/>
      <c r="CX78" s="400" t="n"/>
      <c r="CY78" s="400" t="n"/>
      <c r="CZ78" s="400" t="n"/>
      <c r="DA78" s="400" t="n"/>
      <c r="DB78" s="400" t="n"/>
      <c r="DC78" s="400" t="n"/>
      <c r="DD78" s="400" t="n"/>
      <c r="DE78" s="400" t="n"/>
      <c r="DF78" s="400" t="n"/>
      <c r="DG78" s="400" t="n"/>
      <c r="DH78" s="400" t="n"/>
      <c r="DI78" s="400" t="n"/>
      <c r="DJ78" s="400" t="n"/>
      <c r="DK78" s="400" t="n"/>
      <c r="DL78" s="400" t="n"/>
      <c r="DM78" s="400" t="n"/>
      <c r="DN78" s="400" t="n"/>
      <c r="DO78" s="400" t="n"/>
      <c r="DP78" s="400" t="n"/>
      <c r="DQ78" s="400" t="n"/>
      <c r="DR78" s="400" t="n"/>
      <c r="DS78" s="400" t="n"/>
      <c r="DT78" s="400" t="n"/>
      <c r="DU78" s="400" t="n"/>
      <c r="DV78" s="400" t="n"/>
      <c r="DW78" s="400" t="n"/>
      <c r="DX78" s="400" t="n"/>
      <c r="DY78" s="400" t="n"/>
      <c r="DZ78" s="400" t="n"/>
      <c r="EA78" s="400" t="n"/>
      <c r="EB78" s="400" t="n"/>
      <c r="EC78" s="400" t="n"/>
      <c r="ED78" s="400" t="n"/>
      <c r="EE78" s="400" t="n"/>
      <c r="EF78" s="400" t="n"/>
      <c r="EG78" s="400" t="n"/>
      <c r="EH78" s="400" t="n"/>
      <c r="EI78" s="400" t="n"/>
      <c r="EJ78" s="400" t="n"/>
      <c r="EK78" s="400" t="n"/>
      <c r="EL78" s="400" t="n"/>
      <c r="EM78" s="400" t="n"/>
      <c r="EN78" s="400" t="n"/>
      <c r="EO78" s="400" t="n"/>
      <c r="EP78" s="400" t="n"/>
      <c r="EQ78" s="400" t="n"/>
      <c r="ER78" s="400" t="n"/>
      <c r="ES78" s="400" t="n"/>
      <c r="ET78" s="400" t="n"/>
      <c r="EU78" s="400" t="n"/>
      <c r="EV78" s="400" t="n"/>
      <c r="EW78" s="400" t="n"/>
      <c r="EX78" s="400" t="n"/>
      <c r="EY78" s="400" t="n"/>
      <c r="EZ78" s="400" t="n"/>
      <c r="FA78" s="400" t="n"/>
      <c r="FB78" s="400" t="n"/>
      <c r="FC78" s="400" t="n"/>
      <c r="FD78" s="400" t="n"/>
      <c r="FE78" s="400" t="n"/>
      <c r="FF78" s="400" t="n"/>
      <c r="FG78" s="400" t="n"/>
      <c r="FH78" s="400" t="n"/>
      <c r="FI78" s="400" t="n"/>
      <c r="FJ78" s="400" t="n"/>
      <c r="FK78" s="400" t="n"/>
      <c r="FL78" s="400" t="n"/>
      <c r="FM78" s="400" t="n"/>
      <c r="FN78" s="400" t="n"/>
      <c r="FO78" s="400" t="n"/>
      <c r="FP78" s="400" t="n"/>
      <c r="FQ78" s="400" t="n"/>
      <c r="FR78" s="400" t="n"/>
      <c r="FS78" s="400" t="n"/>
      <c r="FT78" s="400" t="n"/>
      <c r="FU78" s="400" t="n"/>
      <c r="FV78" s="400" t="n"/>
      <c r="FW78" s="400" t="n"/>
      <c r="FX78" s="400" t="n"/>
      <c r="FY78" s="400" t="n"/>
      <c r="FZ78" s="400" t="n"/>
      <c r="GA78" s="400" t="n"/>
      <c r="GB78" s="400" t="n"/>
      <c r="GC78" s="400" t="n"/>
      <c r="GD78" s="400" t="n"/>
      <c r="GE78" s="400" t="n"/>
      <c r="GF78" s="400" t="n"/>
      <c r="GG78" s="400" t="n"/>
      <c r="GH78" s="401" t="n"/>
      <c r="GI78" s="1" t="n"/>
    </row>
    <row r="79" hidden="1" outlineLevel="1">
      <c r="A79" s="1" t="n"/>
      <c r="B79" s="1" t="n"/>
      <c r="C79" s="251">
        <f>IF($E79="custom",MonthlyCF!C79,"")</f>
        <v/>
      </c>
      <c r="D79" s="14">
        <f>IF($E79="custom",MonthlyCF!D79,"")</f>
        <v/>
      </c>
      <c r="E79" s="398">
        <f>MonthlyCF!K79</f>
        <v/>
      </c>
      <c r="F79" s="958">
        <f>IFERROR(INDEX($J$8:$GH$8,MATCH(G261,$J$6:$GH$6,0)),"")</f>
        <v/>
      </c>
      <c r="G79" s="958">
        <f>IFERROR(INDEX($J$8:$GH$8,MATCH(H261,$J$6:$GH$6,0)),"")</f>
        <v/>
      </c>
      <c r="H79" s="87">
        <f>SUM(J79:GH79)</f>
        <v/>
      </c>
      <c r="I79" s="87">
        <f>IF(E79="custom",D79-H79,"")</f>
        <v/>
      </c>
      <c r="J79" s="400" t="n"/>
      <c r="K79" s="400" t="n"/>
      <c r="L79" s="400" t="n"/>
      <c r="M79" s="400" t="n"/>
      <c r="N79" s="400" t="n"/>
      <c r="O79" s="400" t="n"/>
      <c r="P79" s="400" t="n"/>
      <c r="Q79" s="400" t="n"/>
      <c r="R79" s="400" t="n"/>
      <c r="S79" s="400" t="n"/>
      <c r="T79" s="400" t="n"/>
      <c r="U79" s="400" t="n"/>
      <c r="V79" s="400" t="n"/>
      <c r="W79" s="400" t="n"/>
      <c r="X79" s="400" t="n"/>
      <c r="Y79" s="400" t="n"/>
      <c r="Z79" s="400" t="n"/>
      <c r="AA79" s="400" t="n"/>
      <c r="AB79" s="400" t="n"/>
      <c r="AC79" s="400" t="n"/>
      <c r="AD79" s="400" t="n"/>
      <c r="AE79" s="400" t="n"/>
      <c r="AF79" s="400" t="n"/>
      <c r="AG79" s="400" t="n"/>
      <c r="AH79" s="400" t="n"/>
      <c r="AI79" s="400" t="n"/>
      <c r="AJ79" s="400" t="n"/>
      <c r="AK79" s="400" t="n"/>
      <c r="AL79" s="400" t="n"/>
      <c r="AM79" s="400" t="n"/>
      <c r="AN79" s="400" t="n"/>
      <c r="AO79" s="400" t="n"/>
      <c r="AP79" s="400" t="n"/>
      <c r="AQ79" s="400" t="n"/>
      <c r="AR79" s="400" t="n"/>
      <c r="AS79" s="400" t="n"/>
      <c r="AT79" s="400" t="n"/>
      <c r="AU79" s="400" t="n"/>
      <c r="AV79" s="400" t="n"/>
      <c r="AW79" s="400" t="n"/>
      <c r="AX79" s="400" t="n"/>
      <c r="AY79" s="400" t="n"/>
      <c r="AZ79" s="400" t="n"/>
      <c r="BA79" s="400" t="n"/>
      <c r="BB79" s="400" t="n"/>
      <c r="BC79" s="400" t="n"/>
      <c r="BD79" s="400" t="n"/>
      <c r="BE79" s="400" t="n"/>
      <c r="BF79" s="400" t="n"/>
      <c r="BG79" s="400" t="n"/>
      <c r="BH79" s="400" t="n"/>
      <c r="BI79" s="400" t="n"/>
      <c r="BJ79" s="400" t="n"/>
      <c r="BK79" s="400" t="n"/>
      <c r="BL79" s="400" t="n"/>
      <c r="BM79" s="400" t="n"/>
      <c r="BN79" s="400" t="n"/>
      <c r="BO79" s="400" t="n"/>
      <c r="BP79" s="400" t="n"/>
      <c r="BQ79" s="400" t="n"/>
      <c r="BR79" s="400" t="n"/>
      <c r="BS79" s="400" t="n"/>
      <c r="BT79" s="400" t="n"/>
      <c r="BU79" s="400" t="n"/>
      <c r="BV79" s="400" t="n"/>
      <c r="BW79" s="400" t="n"/>
      <c r="BX79" s="400" t="n"/>
      <c r="BY79" s="400" t="n"/>
      <c r="BZ79" s="400" t="n"/>
      <c r="CA79" s="400" t="n"/>
      <c r="CB79" s="400" t="n"/>
      <c r="CC79" s="400" t="n"/>
      <c r="CD79" s="400" t="n"/>
      <c r="CE79" s="400" t="n"/>
      <c r="CF79" s="400" t="n"/>
      <c r="CG79" s="400" t="n"/>
      <c r="CH79" s="400" t="n"/>
      <c r="CI79" s="400" t="n"/>
      <c r="CJ79" s="400" t="n"/>
      <c r="CK79" s="400" t="n"/>
      <c r="CL79" s="400" t="n"/>
      <c r="CM79" s="400" t="n"/>
      <c r="CN79" s="400" t="n"/>
      <c r="CO79" s="400" t="n"/>
      <c r="CP79" s="400" t="n"/>
      <c r="CQ79" s="400" t="n"/>
      <c r="CR79" s="400" t="n"/>
      <c r="CS79" s="400" t="n"/>
      <c r="CT79" s="400" t="n"/>
      <c r="CU79" s="400" t="n"/>
      <c r="CV79" s="400" t="n"/>
      <c r="CW79" s="400" t="n"/>
      <c r="CX79" s="400" t="n"/>
      <c r="CY79" s="400" t="n"/>
      <c r="CZ79" s="400" t="n"/>
      <c r="DA79" s="400" t="n"/>
      <c r="DB79" s="400" t="n"/>
      <c r="DC79" s="400" t="n"/>
      <c r="DD79" s="400" t="n"/>
      <c r="DE79" s="400" t="n"/>
      <c r="DF79" s="400" t="n"/>
      <c r="DG79" s="400" t="n"/>
      <c r="DH79" s="400" t="n"/>
      <c r="DI79" s="400" t="n"/>
      <c r="DJ79" s="400" t="n"/>
      <c r="DK79" s="400" t="n"/>
      <c r="DL79" s="400" t="n"/>
      <c r="DM79" s="400" t="n"/>
      <c r="DN79" s="400" t="n"/>
      <c r="DO79" s="400" t="n"/>
      <c r="DP79" s="400" t="n"/>
      <c r="DQ79" s="400" t="n"/>
      <c r="DR79" s="400" t="n"/>
      <c r="DS79" s="400" t="n"/>
      <c r="DT79" s="400" t="n"/>
      <c r="DU79" s="400" t="n"/>
      <c r="DV79" s="400" t="n"/>
      <c r="DW79" s="400" t="n"/>
      <c r="DX79" s="400" t="n"/>
      <c r="DY79" s="400" t="n"/>
      <c r="DZ79" s="400" t="n"/>
      <c r="EA79" s="400" t="n"/>
      <c r="EB79" s="400" t="n"/>
      <c r="EC79" s="400" t="n"/>
      <c r="ED79" s="400" t="n"/>
      <c r="EE79" s="400" t="n"/>
      <c r="EF79" s="400" t="n"/>
      <c r="EG79" s="400" t="n"/>
      <c r="EH79" s="400" t="n"/>
      <c r="EI79" s="400" t="n"/>
      <c r="EJ79" s="400" t="n"/>
      <c r="EK79" s="400" t="n"/>
      <c r="EL79" s="400" t="n"/>
      <c r="EM79" s="400" t="n"/>
      <c r="EN79" s="400" t="n"/>
      <c r="EO79" s="400" t="n"/>
      <c r="EP79" s="400" t="n"/>
      <c r="EQ79" s="400" t="n"/>
      <c r="ER79" s="400" t="n"/>
      <c r="ES79" s="400" t="n"/>
      <c r="ET79" s="400" t="n"/>
      <c r="EU79" s="400" t="n"/>
      <c r="EV79" s="400" t="n"/>
      <c r="EW79" s="400" t="n"/>
      <c r="EX79" s="400" t="n"/>
      <c r="EY79" s="400" t="n"/>
      <c r="EZ79" s="400" t="n"/>
      <c r="FA79" s="400" t="n"/>
      <c r="FB79" s="400" t="n"/>
      <c r="FC79" s="400" t="n"/>
      <c r="FD79" s="400" t="n"/>
      <c r="FE79" s="400" t="n"/>
      <c r="FF79" s="400" t="n"/>
      <c r="FG79" s="400" t="n"/>
      <c r="FH79" s="400" t="n"/>
      <c r="FI79" s="400" t="n"/>
      <c r="FJ79" s="400" t="n"/>
      <c r="FK79" s="400" t="n"/>
      <c r="FL79" s="400" t="n"/>
      <c r="FM79" s="400" t="n"/>
      <c r="FN79" s="400" t="n"/>
      <c r="FO79" s="400" t="n"/>
      <c r="FP79" s="400" t="n"/>
      <c r="FQ79" s="400" t="n"/>
      <c r="FR79" s="400" t="n"/>
      <c r="FS79" s="400" t="n"/>
      <c r="FT79" s="400" t="n"/>
      <c r="FU79" s="400" t="n"/>
      <c r="FV79" s="400" t="n"/>
      <c r="FW79" s="400" t="n"/>
      <c r="FX79" s="400" t="n"/>
      <c r="FY79" s="400" t="n"/>
      <c r="FZ79" s="400" t="n"/>
      <c r="GA79" s="400" t="n"/>
      <c r="GB79" s="400" t="n"/>
      <c r="GC79" s="400" t="n"/>
      <c r="GD79" s="400" t="n"/>
      <c r="GE79" s="400" t="n"/>
      <c r="GF79" s="400" t="n"/>
      <c r="GG79" s="400" t="n"/>
      <c r="GH79" s="401" t="n"/>
      <c r="GI79" s="1" t="n"/>
    </row>
    <row r="80" hidden="1" outlineLevel="1">
      <c r="A80" s="1" t="n"/>
      <c r="B80" s="1" t="n"/>
      <c r="C80" s="251">
        <f>IF($E80="custom",MonthlyCF!C80,"")</f>
        <v/>
      </c>
      <c r="D80" s="14">
        <f>IF($E80="custom",MonthlyCF!D80,"")</f>
        <v/>
      </c>
      <c r="E80" s="398">
        <f>MonthlyCF!K80</f>
        <v/>
      </c>
      <c r="F80" s="958">
        <f>IFERROR(INDEX($J$8:$GH$8,MATCH(G262,$J$6:$GH$6,0)),"")</f>
        <v/>
      </c>
      <c r="G80" s="958">
        <f>IFERROR(INDEX($J$8:$GH$8,MATCH(H262,$J$6:$GH$6,0)),"")</f>
        <v/>
      </c>
      <c r="H80" s="87">
        <f>SUM(J80:GH80)</f>
        <v/>
      </c>
      <c r="I80" s="87">
        <f>IF(E80="custom",D80-H80,"")</f>
        <v/>
      </c>
      <c r="J80" s="400" t="n"/>
      <c r="K80" s="400" t="n"/>
      <c r="L80" s="400" t="n"/>
      <c r="M80" s="400" t="n"/>
      <c r="N80" s="400" t="n"/>
      <c r="O80" s="400" t="n"/>
      <c r="P80" s="400" t="n"/>
      <c r="Q80" s="400" t="n"/>
      <c r="R80" s="400" t="n"/>
      <c r="S80" s="400" t="n"/>
      <c r="T80" s="400" t="n"/>
      <c r="U80" s="400" t="n"/>
      <c r="V80" s="400" t="n"/>
      <c r="W80" s="400" t="n"/>
      <c r="X80" s="400" t="n"/>
      <c r="Y80" s="400" t="n"/>
      <c r="Z80" s="400" t="n"/>
      <c r="AA80" s="400" t="n"/>
      <c r="AB80" s="400" t="n"/>
      <c r="AC80" s="400" t="n"/>
      <c r="AD80" s="400" t="n"/>
      <c r="AE80" s="400" t="n"/>
      <c r="AF80" s="400" t="n"/>
      <c r="AG80" s="400" t="n"/>
      <c r="AH80" s="400" t="n"/>
      <c r="AI80" s="400" t="n"/>
      <c r="AJ80" s="400" t="n"/>
      <c r="AK80" s="400" t="n"/>
      <c r="AL80" s="400" t="n"/>
      <c r="AM80" s="400" t="n"/>
      <c r="AN80" s="400" t="n"/>
      <c r="AO80" s="400" t="n"/>
      <c r="AP80" s="400" t="n"/>
      <c r="AQ80" s="400" t="n"/>
      <c r="AR80" s="400" t="n"/>
      <c r="AS80" s="400" t="n"/>
      <c r="AT80" s="400" t="n"/>
      <c r="AU80" s="400" t="n"/>
      <c r="AV80" s="400" t="n"/>
      <c r="AW80" s="400" t="n"/>
      <c r="AX80" s="400" t="n"/>
      <c r="AY80" s="400" t="n"/>
      <c r="AZ80" s="400" t="n"/>
      <c r="BA80" s="400" t="n"/>
      <c r="BB80" s="400" t="n"/>
      <c r="BC80" s="400" t="n"/>
      <c r="BD80" s="400" t="n"/>
      <c r="BE80" s="400" t="n"/>
      <c r="BF80" s="400" t="n"/>
      <c r="BG80" s="400" t="n"/>
      <c r="BH80" s="400" t="n"/>
      <c r="BI80" s="400" t="n"/>
      <c r="BJ80" s="400" t="n"/>
      <c r="BK80" s="400" t="n"/>
      <c r="BL80" s="400" t="n"/>
      <c r="BM80" s="400" t="n"/>
      <c r="BN80" s="400" t="n"/>
      <c r="BO80" s="400" t="n"/>
      <c r="BP80" s="400" t="n"/>
      <c r="BQ80" s="400" t="n"/>
      <c r="BR80" s="400" t="n"/>
      <c r="BS80" s="400" t="n"/>
      <c r="BT80" s="400" t="n"/>
      <c r="BU80" s="400" t="n"/>
      <c r="BV80" s="400" t="n"/>
      <c r="BW80" s="400" t="n"/>
      <c r="BX80" s="400" t="n"/>
      <c r="BY80" s="400" t="n"/>
      <c r="BZ80" s="400" t="n"/>
      <c r="CA80" s="400" t="n"/>
      <c r="CB80" s="400" t="n"/>
      <c r="CC80" s="400" t="n"/>
      <c r="CD80" s="400" t="n"/>
      <c r="CE80" s="400" t="n"/>
      <c r="CF80" s="400" t="n"/>
      <c r="CG80" s="400" t="n"/>
      <c r="CH80" s="400" t="n"/>
      <c r="CI80" s="400" t="n"/>
      <c r="CJ80" s="400" t="n"/>
      <c r="CK80" s="400" t="n"/>
      <c r="CL80" s="400" t="n"/>
      <c r="CM80" s="400" t="n"/>
      <c r="CN80" s="400" t="n"/>
      <c r="CO80" s="400" t="n"/>
      <c r="CP80" s="400" t="n"/>
      <c r="CQ80" s="400" t="n"/>
      <c r="CR80" s="400" t="n"/>
      <c r="CS80" s="400" t="n"/>
      <c r="CT80" s="400" t="n"/>
      <c r="CU80" s="400" t="n"/>
      <c r="CV80" s="400" t="n"/>
      <c r="CW80" s="400" t="n"/>
      <c r="CX80" s="400" t="n"/>
      <c r="CY80" s="400" t="n"/>
      <c r="CZ80" s="400" t="n"/>
      <c r="DA80" s="400" t="n"/>
      <c r="DB80" s="400" t="n"/>
      <c r="DC80" s="400" t="n"/>
      <c r="DD80" s="400" t="n"/>
      <c r="DE80" s="400" t="n"/>
      <c r="DF80" s="400" t="n"/>
      <c r="DG80" s="400" t="n"/>
      <c r="DH80" s="400" t="n"/>
      <c r="DI80" s="400" t="n"/>
      <c r="DJ80" s="400" t="n"/>
      <c r="DK80" s="400" t="n"/>
      <c r="DL80" s="400" t="n"/>
      <c r="DM80" s="400" t="n"/>
      <c r="DN80" s="400" t="n"/>
      <c r="DO80" s="400" t="n"/>
      <c r="DP80" s="400" t="n"/>
      <c r="DQ80" s="400" t="n"/>
      <c r="DR80" s="400" t="n"/>
      <c r="DS80" s="400" t="n"/>
      <c r="DT80" s="400" t="n"/>
      <c r="DU80" s="400" t="n"/>
      <c r="DV80" s="400" t="n"/>
      <c r="DW80" s="400" t="n"/>
      <c r="DX80" s="400" t="n"/>
      <c r="DY80" s="400" t="n"/>
      <c r="DZ80" s="400" t="n"/>
      <c r="EA80" s="400" t="n"/>
      <c r="EB80" s="400" t="n"/>
      <c r="EC80" s="400" t="n"/>
      <c r="ED80" s="400" t="n"/>
      <c r="EE80" s="400" t="n"/>
      <c r="EF80" s="400" t="n"/>
      <c r="EG80" s="400" t="n"/>
      <c r="EH80" s="400" t="n"/>
      <c r="EI80" s="400" t="n"/>
      <c r="EJ80" s="400" t="n"/>
      <c r="EK80" s="400" t="n"/>
      <c r="EL80" s="400" t="n"/>
      <c r="EM80" s="400" t="n"/>
      <c r="EN80" s="400" t="n"/>
      <c r="EO80" s="400" t="n"/>
      <c r="EP80" s="400" t="n"/>
      <c r="EQ80" s="400" t="n"/>
      <c r="ER80" s="400" t="n"/>
      <c r="ES80" s="400" t="n"/>
      <c r="ET80" s="400" t="n"/>
      <c r="EU80" s="400" t="n"/>
      <c r="EV80" s="400" t="n"/>
      <c r="EW80" s="400" t="n"/>
      <c r="EX80" s="400" t="n"/>
      <c r="EY80" s="400" t="n"/>
      <c r="EZ80" s="400" t="n"/>
      <c r="FA80" s="400" t="n"/>
      <c r="FB80" s="400" t="n"/>
      <c r="FC80" s="400" t="n"/>
      <c r="FD80" s="400" t="n"/>
      <c r="FE80" s="400" t="n"/>
      <c r="FF80" s="400" t="n"/>
      <c r="FG80" s="400" t="n"/>
      <c r="FH80" s="400" t="n"/>
      <c r="FI80" s="400" t="n"/>
      <c r="FJ80" s="400" t="n"/>
      <c r="FK80" s="400" t="n"/>
      <c r="FL80" s="400" t="n"/>
      <c r="FM80" s="400" t="n"/>
      <c r="FN80" s="400" t="n"/>
      <c r="FO80" s="400" t="n"/>
      <c r="FP80" s="400" t="n"/>
      <c r="FQ80" s="400" t="n"/>
      <c r="FR80" s="400" t="n"/>
      <c r="FS80" s="400" t="n"/>
      <c r="FT80" s="400" t="n"/>
      <c r="FU80" s="400" t="n"/>
      <c r="FV80" s="400" t="n"/>
      <c r="FW80" s="400" t="n"/>
      <c r="FX80" s="400" t="n"/>
      <c r="FY80" s="400" t="n"/>
      <c r="FZ80" s="400" t="n"/>
      <c r="GA80" s="400" t="n"/>
      <c r="GB80" s="400" t="n"/>
      <c r="GC80" s="400" t="n"/>
      <c r="GD80" s="400" t="n"/>
      <c r="GE80" s="400" t="n"/>
      <c r="GF80" s="400" t="n"/>
      <c r="GG80" s="400" t="n"/>
      <c r="GH80" s="401" t="n"/>
      <c r="GI80" s="1" t="n"/>
    </row>
    <row r="81" hidden="1" outlineLevel="1">
      <c r="A81" s="1" t="n"/>
      <c r="B81" s="1" t="n"/>
      <c r="C81" s="251">
        <f>IF($E81="custom",MonthlyCF!C81,"")</f>
        <v/>
      </c>
      <c r="D81" s="14">
        <f>IF($E81="custom",MonthlyCF!D81,"")</f>
        <v/>
      </c>
      <c r="E81" s="398">
        <f>MonthlyCF!K81</f>
        <v/>
      </c>
      <c r="F81" s="958">
        <f>IFERROR(INDEX($J$8:$GH$8,MATCH(G263,$J$6:$GH$6,0)),"")</f>
        <v/>
      </c>
      <c r="G81" s="958">
        <f>IFERROR(INDEX($J$8:$GH$8,MATCH(H263,$J$6:$GH$6,0)),"")</f>
        <v/>
      </c>
      <c r="H81" s="87">
        <f>SUM(J81:GH81)</f>
        <v/>
      </c>
      <c r="I81" s="87">
        <f>IF(E81="custom",D81-H81,"")</f>
        <v/>
      </c>
      <c r="J81" s="400" t="n"/>
      <c r="K81" s="400" t="n"/>
      <c r="L81" s="400" t="n"/>
      <c r="M81" s="400" t="n"/>
      <c r="N81" s="400" t="n"/>
      <c r="O81" s="400" t="n"/>
      <c r="P81" s="400" t="n"/>
      <c r="Q81" s="400" t="n"/>
      <c r="R81" s="400" t="n"/>
      <c r="S81" s="400" t="n"/>
      <c r="T81" s="400" t="n"/>
      <c r="U81" s="400" t="n"/>
      <c r="V81" s="400" t="n"/>
      <c r="W81" s="400" t="n"/>
      <c r="X81" s="400" t="n"/>
      <c r="Y81" s="400" t="n"/>
      <c r="Z81" s="400" t="n"/>
      <c r="AA81" s="400" t="n"/>
      <c r="AB81" s="400" t="n"/>
      <c r="AC81" s="400" t="n"/>
      <c r="AD81" s="400" t="n"/>
      <c r="AE81" s="400" t="n"/>
      <c r="AF81" s="400" t="n"/>
      <c r="AG81" s="400" t="n"/>
      <c r="AH81" s="400" t="n"/>
      <c r="AI81" s="400" t="n"/>
      <c r="AJ81" s="400" t="n"/>
      <c r="AK81" s="400" t="n"/>
      <c r="AL81" s="400" t="n"/>
      <c r="AM81" s="400" t="n"/>
      <c r="AN81" s="400" t="n"/>
      <c r="AO81" s="400" t="n"/>
      <c r="AP81" s="400" t="n"/>
      <c r="AQ81" s="400" t="n"/>
      <c r="AR81" s="400" t="n"/>
      <c r="AS81" s="400" t="n"/>
      <c r="AT81" s="400" t="n"/>
      <c r="AU81" s="400" t="n"/>
      <c r="AV81" s="400" t="n"/>
      <c r="AW81" s="400" t="n"/>
      <c r="AX81" s="400" t="n"/>
      <c r="AY81" s="400" t="n"/>
      <c r="AZ81" s="400" t="n"/>
      <c r="BA81" s="400" t="n"/>
      <c r="BB81" s="400" t="n"/>
      <c r="BC81" s="400" t="n"/>
      <c r="BD81" s="400" t="n"/>
      <c r="BE81" s="400" t="n"/>
      <c r="BF81" s="400" t="n"/>
      <c r="BG81" s="400" t="n"/>
      <c r="BH81" s="400" t="n"/>
      <c r="BI81" s="400" t="n"/>
      <c r="BJ81" s="400" t="n"/>
      <c r="BK81" s="400" t="n"/>
      <c r="BL81" s="400" t="n"/>
      <c r="BM81" s="400" t="n"/>
      <c r="BN81" s="400" t="n"/>
      <c r="BO81" s="400" t="n"/>
      <c r="BP81" s="400" t="n"/>
      <c r="BQ81" s="400" t="n"/>
      <c r="BR81" s="400" t="n"/>
      <c r="BS81" s="400" t="n"/>
      <c r="BT81" s="400" t="n"/>
      <c r="BU81" s="400" t="n"/>
      <c r="BV81" s="400" t="n"/>
      <c r="BW81" s="400" t="n"/>
      <c r="BX81" s="400" t="n"/>
      <c r="BY81" s="400" t="n"/>
      <c r="BZ81" s="400" t="n"/>
      <c r="CA81" s="400" t="n"/>
      <c r="CB81" s="400" t="n"/>
      <c r="CC81" s="400" t="n"/>
      <c r="CD81" s="400" t="n"/>
      <c r="CE81" s="400" t="n"/>
      <c r="CF81" s="400" t="n"/>
      <c r="CG81" s="400" t="n"/>
      <c r="CH81" s="400" t="n"/>
      <c r="CI81" s="400" t="n"/>
      <c r="CJ81" s="400" t="n"/>
      <c r="CK81" s="400" t="n"/>
      <c r="CL81" s="400" t="n"/>
      <c r="CM81" s="400" t="n"/>
      <c r="CN81" s="400" t="n"/>
      <c r="CO81" s="400" t="n"/>
      <c r="CP81" s="400" t="n"/>
      <c r="CQ81" s="400" t="n"/>
      <c r="CR81" s="400" t="n"/>
      <c r="CS81" s="400" t="n"/>
      <c r="CT81" s="400" t="n"/>
      <c r="CU81" s="400" t="n"/>
      <c r="CV81" s="400" t="n"/>
      <c r="CW81" s="400" t="n"/>
      <c r="CX81" s="400" t="n"/>
      <c r="CY81" s="400" t="n"/>
      <c r="CZ81" s="400" t="n"/>
      <c r="DA81" s="400" t="n"/>
      <c r="DB81" s="400" t="n"/>
      <c r="DC81" s="400" t="n"/>
      <c r="DD81" s="400" t="n"/>
      <c r="DE81" s="400" t="n"/>
      <c r="DF81" s="400" t="n"/>
      <c r="DG81" s="400" t="n"/>
      <c r="DH81" s="400" t="n"/>
      <c r="DI81" s="400" t="n"/>
      <c r="DJ81" s="400" t="n"/>
      <c r="DK81" s="400" t="n"/>
      <c r="DL81" s="400" t="n"/>
      <c r="DM81" s="400" t="n"/>
      <c r="DN81" s="400" t="n"/>
      <c r="DO81" s="400" t="n"/>
      <c r="DP81" s="400" t="n"/>
      <c r="DQ81" s="400" t="n"/>
      <c r="DR81" s="400" t="n"/>
      <c r="DS81" s="400" t="n"/>
      <c r="DT81" s="400" t="n"/>
      <c r="DU81" s="400" t="n"/>
      <c r="DV81" s="400" t="n"/>
      <c r="DW81" s="400" t="n"/>
      <c r="DX81" s="400" t="n"/>
      <c r="DY81" s="400" t="n"/>
      <c r="DZ81" s="400" t="n"/>
      <c r="EA81" s="400" t="n"/>
      <c r="EB81" s="400" t="n"/>
      <c r="EC81" s="400" t="n"/>
      <c r="ED81" s="400" t="n"/>
      <c r="EE81" s="400" t="n"/>
      <c r="EF81" s="400" t="n"/>
      <c r="EG81" s="400" t="n"/>
      <c r="EH81" s="400" t="n"/>
      <c r="EI81" s="400" t="n"/>
      <c r="EJ81" s="400" t="n"/>
      <c r="EK81" s="400" t="n"/>
      <c r="EL81" s="400" t="n"/>
      <c r="EM81" s="400" t="n"/>
      <c r="EN81" s="400" t="n"/>
      <c r="EO81" s="400" t="n"/>
      <c r="EP81" s="400" t="n"/>
      <c r="EQ81" s="400" t="n"/>
      <c r="ER81" s="400" t="n"/>
      <c r="ES81" s="400" t="n"/>
      <c r="ET81" s="400" t="n"/>
      <c r="EU81" s="400" t="n"/>
      <c r="EV81" s="400" t="n"/>
      <c r="EW81" s="400" t="n"/>
      <c r="EX81" s="400" t="n"/>
      <c r="EY81" s="400" t="n"/>
      <c r="EZ81" s="400" t="n"/>
      <c r="FA81" s="400" t="n"/>
      <c r="FB81" s="400" t="n"/>
      <c r="FC81" s="400" t="n"/>
      <c r="FD81" s="400" t="n"/>
      <c r="FE81" s="400" t="n"/>
      <c r="FF81" s="400" t="n"/>
      <c r="FG81" s="400" t="n"/>
      <c r="FH81" s="400" t="n"/>
      <c r="FI81" s="400" t="n"/>
      <c r="FJ81" s="400" t="n"/>
      <c r="FK81" s="400" t="n"/>
      <c r="FL81" s="400" t="n"/>
      <c r="FM81" s="400" t="n"/>
      <c r="FN81" s="400" t="n"/>
      <c r="FO81" s="400" t="n"/>
      <c r="FP81" s="400" t="n"/>
      <c r="FQ81" s="400" t="n"/>
      <c r="FR81" s="400" t="n"/>
      <c r="FS81" s="400" t="n"/>
      <c r="FT81" s="400" t="n"/>
      <c r="FU81" s="400" t="n"/>
      <c r="FV81" s="400" t="n"/>
      <c r="FW81" s="400" t="n"/>
      <c r="FX81" s="400" t="n"/>
      <c r="FY81" s="400" t="n"/>
      <c r="FZ81" s="400" t="n"/>
      <c r="GA81" s="400" t="n"/>
      <c r="GB81" s="400" t="n"/>
      <c r="GC81" s="400" t="n"/>
      <c r="GD81" s="400" t="n"/>
      <c r="GE81" s="400" t="n"/>
      <c r="GF81" s="400" t="n"/>
      <c r="GG81" s="400" t="n"/>
      <c r="GH81" s="401" t="n"/>
      <c r="GI81" s="1" t="n"/>
    </row>
    <row r="82" hidden="1" outlineLevel="1">
      <c r="A82" s="1" t="n"/>
      <c r="B82" s="1" t="n"/>
      <c r="C82" s="251">
        <f>IF($E82="custom",MonthlyCF!C82,"")</f>
        <v/>
      </c>
      <c r="D82" s="14">
        <f>IF($E82="custom",MonthlyCF!D82,"")</f>
        <v/>
      </c>
      <c r="E82" s="398">
        <f>MonthlyCF!K82</f>
        <v/>
      </c>
      <c r="F82" s="958">
        <f>IFERROR(INDEX($J$8:$GH$8,MATCH(G264,$J$6:$GH$6,0)),"")</f>
        <v/>
      </c>
      <c r="G82" s="958">
        <f>IFERROR(INDEX($J$8:$GH$8,MATCH(H264,$J$6:$GH$6,0)),"")</f>
        <v/>
      </c>
      <c r="H82" s="87">
        <f>SUM(J82:GH82)</f>
        <v/>
      </c>
      <c r="I82" s="87">
        <f>IF(E82="custom",D82-H82,"")</f>
        <v/>
      </c>
      <c r="J82" s="400" t="n"/>
      <c r="K82" s="400" t="n"/>
      <c r="L82" s="400" t="n"/>
      <c r="M82" s="400" t="n"/>
      <c r="N82" s="400" t="n"/>
      <c r="O82" s="400" t="n"/>
      <c r="P82" s="400" t="n"/>
      <c r="Q82" s="400" t="n"/>
      <c r="R82" s="400" t="n"/>
      <c r="S82" s="400" t="n"/>
      <c r="T82" s="400" t="n"/>
      <c r="U82" s="400" t="n"/>
      <c r="V82" s="400" t="n"/>
      <c r="W82" s="400" t="n"/>
      <c r="X82" s="400" t="n"/>
      <c r="Y82" s="400" t="n"/>
      <c r="Z82" s="400" t="n"/>
      <c r="AA82" s="400" t="n"/>
      <c r="AB82" s="400" t="n"/>
      <c r="AC82" s="400" t="n"/>
      <c r="AD82" s="400" t="n"/>
      <c r="AE82" s="400" t="n"/>
      <c r="AF82" s="400" t="n"/>
      <c r="AG82" s="400" t="n"/>
      <c r="AH82" s="400" t="n"/>
      <c r="AI82" s="400" t="n"/>
      <c r="AJ82" s="400" t="n"/>
      <c r="AK82" s="400" t="n"/>
      <c r="AL82" s="400" t="n"/>
      <c r="AM82" s="400" t="n"/>
      <c r="AN82" s="400" t="n"/>
      <c r="AO82" s="400" t="n"/>
      <c r="AP82" s="400" t="n"/>
      <c r="AQ82" s="400" t="n"/>
      <c r="AR82" s="400" t="n"/>
      <c r="AS82" s="400" t="n"/>
      <c r="AT82" s="400" t="n"/>
      <c r="AU82" s="400" t="n"/>
      <c r="AV82" s="400" t="n"/>
      <c r="AW82" s="400" t="n"/>
      <c r="AX82" s="400" t="n"/>
      <c r="AY82" s="400" t="n"/>
      <c r="AZ82" s="400" t="n"/>
      <c r="BA82" s="400" t="n"/>
      <c r="BB82" s="400" t="n"/>
      <c r="BC82" s="400" t="n"/>
      <c r="BD82" s="400" t="n"/>
      <c r="BE82" s="400" t="n"/>
      <c r="BF82" s="400" t="n"/>
      <c r="BG82" s="400" t="n"/>
      <c r="BH82" s="400" t="n"/>
      <c r="BI82" s="400" t="n"/>
      <c r="BJ82" s="400" t="n"/>
      <c r="BK82" s="400" t="n"/>
      <c r="BL82" s="400" t="n"/>
      <c r="BM82" s="400" t="n"/>
      <c r="BN82" s="400" t="n"/>
      <c r="BO82" s="400" t="n"/>
      <c r="BP82" s="400" t="n"/>
      <c r="BQ82" s="400" t="n"/>
      <c r="BR82" s="400" t="n"/>
      <c r="BS82" s="400" t="n"/>
      <c r="BT82" s="400" t="n"/>
      <c r="BU82" s="400" t="n"/>
      <c r="BV82" s="400" t="n"/>
      <c r="BW82" s="400" t="n"/>
      <c r="BX82" s="400" t="n"/>
      <c r="BY82" s="400" t="n"/>
      <c r="BZ82" s="400" t="n"/>
      <c r="CA82" s="400" t="n"/>
      <c r="CB82" s="400" t="n"/>
      <c r="CC82" s="400" t="n"/>
      <c r="CD82" s="400" t="n"/>
      <c r="CE82" s="400" t="n"/>
      <c r="CF82" s="400" t="n"/>
      <c r="CG82" s="400" t="n"/>
      <c r="CH82" s="400" t="n"/>
      <c r="CI82" s="400" t="n"/>
      <c r="CJ82" s="400" t="n"/>
      <c r="CK82" s="400" t="n"/>
      <c r="CL82" s="400" t="n"/>
      <c r="CM82" s="400" t="n"/>
      <c r="CN82" s="400" t="n"/>
      <c r="CO82" s="400" t="n"/>
      <c r="CP82" s="400" t="n"/>
      <c r="CQ82" s="400" t="n"/>
      <c r="CR82" s="400" t="n"/>
      <c r="CS82" s="400" t="n"/>
      <c r="CT82" s="400" t="n"/>
      <c r="CU82" s="400" t="n"/>
      <c r="CV82" s="400" t="n"/>
      <c r="CW82" s="400" t="n"/>
      <c r="CX82" s="400" t="n"/>
      <c r="CY82" s="400" t="n"/>
      <c r="CZ82" s="400" t="n"/>
      <c r="DA82" s="400" t="n"/>
      <c r="DB82" s="400" t="n"/>
      <c r="DC82" s="400" t="n"/>
      <c r="DD82" s="400" t="n"/>
      <c r="DE82" s="400" t="n"/>
      <c r="DF82" s="400" t="n"/>
      <c r="DG82" s="400" t="n"/>
      <c r="DH82" s="400" t="n"/>
      <c r="DI82" s="400" t="n"/>
      <c r="DJ82" s="400" t="n"/>
      <c r="DK82" s="400" t="n"/>
      <c r="DL82" s="400" t="n"/>
      <c r="DM82" s="400" t="n"/>
      <c r="DN82" s="400" t="n"/>
      <c r="DO82" s="400" t="n"/>
      <c r="DP82" s="400" t="n"/>
      <c r="DQ82" s="400" t="n"/>
      <c r="DR82" s="400" t="n"/>
      <c r="DS82" s="400" t="n"/>
      <c r="DT82" s="400" t="n"/>
      <c r="DU82" s="400" t="n"/>
      <c r="DV82" s="400" t="n"/>
      <c r="DW82" s="400" t="n"/>
      <c r="DX82" s="400" t="n"/>
      <c r="DY82" s="400" t="n"/>
      <c r="DZ82" s="400" t="n"/>
      <c r="EA82" s="400" t="n"/>
      <c r="EB82" s="400" t="n"/>
      <c r="EC82" s="400" t="n"/>
      <c r="ED82" s="400" t="n"/>
      <c r="EE82" s="400" t="n"/>
      <c r="EF82" s="400" t="n"/>
      <c r="EG82" s="400" t="n"/>
      <c r="EH82" s="400" t="n"/>
      <c r="EI82" s="400" t="n"/>
      <c r="EJ82" s="400" t="n"/>
      <c r="EK82" s="400" t="n"/>
      <c r="EL82" s="400" t="n"/>
      <c r="EM82" s="400" t="n"/>
      <c r="EN82" s="400" t="n"/>
      <c r="EO82" s="400" t="n"/>
      <c r="EP82" s="400" t="n"/>
      <c r="EQ82" s="400" t="n"/>
      <c r="ER82" s="400" t="n"/>
      <c r="ES82" s="400" t="n"/>
      <c r="ET82" s="400" t="n"/>
      <c r="EU82" s="400" t="n"/>
      <c r="EV82" s="400" t="n"/>
      <c r="EW82" s="400" t="n"/>
      <c r="EX82" s="400" t="n"/>
      <c r="EY82" s="400" t="n"/>
      <c r="EZ82" s="400" t="n"/>
      <c r="FA82" s="400" t="n"/>
      <c r="FB82" s="400" t="n"/>
      <c r="FC82" s="400" t="n"/>
      <c r="FD82" s="400" t="n"/>
      <c r="FE82" s="400" t="n"/>
      <c r="FF82" s="400" t="n"/>
      <c r="FG82" s="400" t="n"/>
      <c r="FH82" s="400" t="n"/>
      <c r="FI82" s="400" t="n"/>
      <c r="FJ82" s="400" t="n"/>
      <c r="FK82" s="400" t="n"/>
      <c r="FL82" s="400" t="n"/>
      <c r="FM82" s="400" t="n"/>
      <c r="FN82" s="400" t="n"/>
      <c r="FO82" s="400" t="n"/>
      <c r="FP82" s="400" t="n"/>
      <c r="FQ82" s="400" t="n"/>
      <c r="FR82" s="400" t="n"/>
      <c r="FS82" s="400" t="n"/>
      <c r="FT82" s="400" t="n"/>
      <c r="FU82" s="400" t="n"/>
      <c r="FV82" s="400" t="n"/>
      <c r="FW82" s="400" t="n"/>
      <c r="FX82" s="400" t="n"/>
      <c r="FY82" s="400" t="n"/>
      <c r="FZ82" s="400" t="n"/>
      <c r="GA82" s="400" t="n"/>
      <c r="GB82" s="400" t="n"/>
      <c r="GC82" s="400" t="n"/>
      <c r="GD82" s="400" t="n"/>
      <c r="GE82" s="400" t="n"/>
      <c r="GF82" s="400" t="n"/>
      <c r="GG82" s="400" t="n"/>
      <c r="GH82" s="401" t="n"/>
      <c r="GI82" s="1" t="n"/>
    </row>
    <row r="83" hidden="1" outlineLevel="1">
      <c r="A83" s="1" t="n"/>
      <c r="B83" s="1" t="n"/>
      <c r="C83" s="251">
        <f>IF($E83="custom",MonthlyCF!C83,"")</f>
        <v/>
      </c>
      <c r="D83" s="14">
        <f>IF($E83="custom",MonthlyCF!D83,"")</f>
        <v/>
      </c>
      <c r="E83" s="398">
        <f>MonthlyCF!K83</f>
        <v/>
      </c>
      <c r="F83" s="958">
        <f>IFERROR(INDEX($J$8:$GH$8,MATCH(G265,$J$6:$GH$6,0)),"")</f>
        <v/>
      </c>
      <c r="G83" s="958">
        <f>IFERROR(INDEX($J$8:$GH$8,MATCH(H265,$J$6:$GH$6,0)),"")</f>
        <v/>
      </c>
      <c r="H83" s="87">
        <f>SUM(J83:GH83)</f>
        <v/>
      </c>
      <c r="I83" s="87">
        <f>IF(E83="custom",D83-H83,"")</f>
        <v/>
      </c>
      <c r="J83" s="400" t="n"/>
      <c r="K83" s="400" t="n"/>
      <c r="L83" s="400" t="n"/>
      <c r="M83" s="400" t="n"/>
      <c r="N83" s="400" t="n"/>
      <c r="O83" s="400" t="n"/>
      <c r="P83" s="400" t="n"/>
      <c r="Q83" s="400" t="n"/>
      <c r="R83" s="400" t="n"/>
      <c r="S83" s="400" t="n"/>
      <c r="T83" s="400" t="n"/>
      <c r="U83" s="400" t="n"/>
      <c r="V83" s="400" t="n"/>
      <c r="W83" s="400" t="n"/>
      <c r="X83" s="400" t="n"/>
      <c r="Y83" s="400" t="n"/>
      <c r="Z83" s="400" t="n"/>
      <c r="AA83" s="400" t="n"/>
      <c r="AB83" s="400" t="n"/>
      <c r="AC83" s="400" t="n"/>
      <c r="AD83" s="400" t="n"/>
      <c r="AE83" s="400" t="n"/>
      <c r="AF83" s="400" t="n"/>
      <c r="AG83" s="400" t="n"/>
      <c r="AH83" s="400" t="n"/>
      <c r="AI83" s="400" t="n"/>
      <c r="AJ83" s="400" t="n"/>
      <c r="AK83" s="400" t="n"/>
      <c r="AL83" s="400" t="n"/>
      <c r="AM83" s="400" t="n"/>
      <c r="AN83" s="400" t="n"/>
      <c r="AO83" s="400" t="n"/>
      <c r="AP83" s="400" t="n"/>
      <c r="AQ83" s="400" t="n"/>
      <c r="AR83" s="400" t="n"/>
      <c r="AS83" s="400" t="n"/>
      <c r="AT83" s="400" t="n"/>
      <c r="AU83" s="400" t="n"/>
      <c r="AV83" s="400" t="n"/>
      <c r="AW83" s="400" t="n"/>
      <c r="AX83" s="400" t="n"/>
      <c r="AY83" s="400" t="n"/>
      <c r="AZ83" s="400" t="n"/>
      <c r="BA83" s="400" t="n"/>
      <c r="BB83" s="400" t="n"/>
      <c r="BC83" s="400" t="n"/>
      <c r="BD83" s="400" t="n"/>
      <c r="BE83" s="400" t="n"/>
      <c r="BF83" s="400" t="n"/>
      <c r="BG83" s="400" t="n"/>
      <c r="BH83" s="400" t="n"/>
      <c r="BI83" s="400" t="n"/>
      <c r="BJ83" s="400" t="n"/>
      <c r="BK83" s="400" t="n"/>
      <c r="BL83" s="400" t="n"/>
      <c r="BM83" s="400" t="n"/>
      <c r="BN83" s="400" t="n"/>
      <c r="BO83" s="400" t="n"/>
      <c r="BP83" s="400" t="n"/>
      <c r="BQ83" s="400" t="n"/>
      <c r="BR83" s="400" t="n"/>
      <c r="BS83" s="400" t="n"/>
      <c r="BT83" s="400" t="n"/>
      <c r="BU83" s="400" t="n"/>
      <c r="BV83" s="400" t="n"/>
      <c r="BW83" s="400" t="n"/>
      <c r="BX83" s="400" t="n"/>
      <c r="BY83" s="400" t="n"/>
      <c r="BZ83" s="400" t="n"/>
      <c r="CA83" s="400" t="n"/>
      <c r="CB83" s="400" t="n"/>
      <c r="CC83" s="400" t="n"/>
      <c r="CD83" s="400" t="n"/>
      <c r="CE83" s="400" t="n"/>
      <c r="CF83" s="400" t="n"/>
      <c r="CG83" s="400" t="n"/>
      <c r="CH83" s="400" t="n"/>
      <c r="CI83" s="400" t="n"/>
      <c r="CJ83" s="400" t="n"/>
      <c r="CK83" s="400" t="n"/>
      <c r="CL83" s="400" t="n"/>
      <c r="CM83" s="400" t="n"/>
      <c r="CN83" s="400" t="n"/>
      <c r="CO83" s="400" t="n"/>
      <c r="CP83" s="400" t="n"/>
      <c r="CQ83" s="400" t="n"/>
      <c r="CR83" s="400" t="n"/>
      <c r="CS83" s="400" t="n"/>
      <c r="CT83" s="400" t="n"/>
      <c r="CU83" s="400" t="n"/>
      <c r="CV83" s="400" t="n"/>
      <c r="CW83" s="400" t="n"/>
      <c r="CX83" s="400" t="n"/>
      <c r="CY83" s="400" t="n"/>
      <c r="CZ83" s="400" t="n"/>
      <c r="DA83" s="400" t="n"/>
      <c r="DB83" s="400" t="n"/>
      <c r="DC83" s="400" t="n"/>
      <c r="DD83" s="400" t="n"/>
      <c r="DE83" s="400" t="n"/>
      <c r="DF83" s="400" t="n"/>
      <c r="DG83" s="400" t="n"/>
      <c r="DH83" s="400" t="n"/>
      <c r="DI83" s="400" t="n"/>
      <c r="DJ83" s="400" t="n"/>
      <c r="DK83" s="400" t="n"/>
      <c r="DL83" s="400" t="n"/>
      <c r="DM83" s="400" t="n"/>
      <c r="DN83" s="400" t="n"/>
      <c r="DO83" s="400" t="n"/>
      <c r="DP83" s="400" t="n"/>
      <c r="DQ83" s="400" t="n"/>
      <c r="DR83" s="400" t="n"/>
      <c r="DS83" s="400" t="n"/>
      <c r="DT83" s="400" t="n"/>
      <c r="DU83" s="400" t="n"/>
      <c r="DV83" s="400" t="n"/>
      <c r="DW83" s="400" t="n"/>
      <c r="DX83" s="400" t="n"/>
      <c r="DY83" s="400" t="n"/>
      <c r="DZ83" s="400" t="n"/>
      <c r="EA83" s="400" t="n"/>
      <c r="EB83" s="400" t="n"/>
      <c r="EC83" s="400" t="n"/>
      <c r="ED83" s="400" t="n"/>
      <c r="EE83" s="400" t="n"/>
      <c r="EF83" s="400" t="n"/>
      <c r="EG83" s="400" t="n"/>
      <c r="EH83" s="400" t="n"/>
      <c r="EI83" s="400" t="n"/>
      <c r="EJ83" s="400" t="n"/>
      <c r="EK83" s="400" t="n"/>
      <c r="EL83" s="400" t="n"/>
      <c r="EM83" s="400" t="n"/>
      <c r="EN83" s="400" t="n"/>
      <c r="EO83" s="400" t="n"/>
      <c r="EP83" s="400" t="n"/>
      <c r="EQ83" s="400" t="n"/>
      <c r="ER83" s="400" t="n"/>
      <c r="ES83" s="400" t="n"/>
      <c r="ET83" s="400" t="n"/>
      <c r="EU83" s="400" t="n"/>
      <c r="EV83" s="400" t="n"/>
      <c r="EW83" s="400" t="n"/>
      <c r="EX83" s="400" t="n"/>
      <c r="EY83" s="400" t="n"/>
      <c r="EZ83" s="400" t="n"/>
      <c r="FA83" s="400" t="n"/>
      <c r="FB83" s="400" t="n"/>
      <c r="FC83" s="400" t="n"/>
      <c r="FD83" s="400" t="n"/>
      <c r="FE83" s="400" t="n"/>
      <c r="FF83" s="400" t="n"/>
      <c r="FG83" s="400" t="n"/>
      <c r="FH83" s="400" t="n"/>
      <c r="FI83" s="400" t="n"/>
      <c r="FJ83" s="400" t="n"/>
      <c r="FK83" s="400" t="n"/>
      <c r="FL83" s="400" t="n"/>
      <c r="FM83" s="400" t="n"/>
      <c r="FN83" s="400" t="n"/>
      <c r="FO83" s="400" t="n"/>
      <c r="FP83" s="400" t="n"/>
      <c r="FQ83" s="400" t="n"/>
      <c r="FR83" s="400" t="n"/>
      <c r="FS83" s="400" t="n"/>
      <c r="FT83" s="400" t="n"/>
      <c r="FU83" s="400" t="n"/>
      <c r="FV83" s="400" t="n"/>
      <c r="FW83" s="400" t="n"/>
      <c r="FX83" s="400" t="n"/>
      <c r="FY83" s="400" t="n"/>
      <c r="FZ83" s="400" t="n"/>
      <c r="GA83" s="400" t="n"/>
      <c r="GB83" s="400" t="n"/>
      <c r="GC83" s="400" t="n"/>
      <c r="GD83" s="400" t="n"/>
      <c r="GE83" s="400" t="n"/>
      <c r="GF83" s="400" t="n"/>
      <c r="GG83" s="400" t="n"/>
      <c r="GH83" s="401" t="n"/>
      <c r="GI83" s="1" t="n"/>
    </row>
    <row r="84" hidden="1" outlineLevel="1">
      <c r="A84" s="1" t="n"/>
      <c r="B84" s="1" t="n"/>
      <c r="C84" s="251">
        <f>IF($E84="custom",MonthlyCF!C84,"")</f>
        <v/>
      </c>
      <c r="D84" s="14">
        <f>IF($E84="custom",MonthlyCF!D84,"")</f>
        <v/>
      </c>
      <c r="E84" s="398">
        <f>MonthlyCF!K84</f>
        <v/>
      </c>
      <c r="F84" s="958">
        <f>IFERROR(INDEX($J$8:$GH$8,MATCH(G266,$J$6:$GH$6,0)),"")</f>
        <v/>
      </c>
      <c r="G84" s="958">
        <f>IFERROR(INDEX($J$8:$GH$8,MATCH(H266,$J$6:$GH$6,0)),"")</f>
        <v/>
      </c>
      <c r="H84" s="87">
        <f>SUM(J84:GH84)</f>
        <v/>
      </c>
      <c r="I84" s="87">
        <f>IF(E84="custom",D84-H84,"")</f>
        <v/>
      </c>
      <c r="J84" s="400" t="n"/>
      <c r="K84" s="400" t="n"/>
      <c r="L84" s="400" t="n"/>
      <c r="M84" s="400" t="n"/>
      <c r="N84" s="400" t="n"/>
      <c r="O84" s="400" t="n"/>
      <c r="P84" s="400" t="n"/>
      <c r="Q84" s="400" t="n"/>
      <c r="R84" s="400" t="n"/>
      <c r="S84" s="400" t="n"/>
      <c r="T84" s="400" t="n"/>
      <c r="U84" s="400" t="n"/>
      <c r="V84" s="400" t="n"/>
      <c r="W84" s="400" t="n"/>
      <c r="X84" s="400" t="n"/>
      <c r="Y84" s="400" t="n"/>
      <c r="Z84" s="400" t="n"/>
      <c r="AA84" s="400" t="n"/>
      <c r="AB84" s="400" t="n"/>
      <c r="AC84" s="400" t="n"/>
      <c r="AD84" s="400" t="n"/>
      <c r="AE84" s="400" t="n"/>
      <c r="AF84" s="400" t="n"/>
      <c r="AG84" s="400" t="n"/>
      <c r="AH84" s="400" t="n"/>
      <c r="AI84" s="400" t="n"/>
      <c r="AJ84" s="400" t="n"/>
      <c r="AK84" s="400" t="n"/>
      <c r="AL84" s="400" t="n"/>
      <c r="AM84" s="400" t="n"/>
      <c r="AN84" s="400" t="n"/>
      <c r="AO84" s="400" t="n"/>
      <c r="AP84" s="400" t="n"/>
      <c r="AQ84" s="400" t="n"/>
      <c r="AR84" s="400" t="n"/>
      <c r="AS84" s="400" t="n"/>
      <c r="AT84" s="400" t="n"/>
      <c r="AU84" s="400" t="n"/>
      <c r="AV84" s="400" t="n"/>
      <c r="AW84" s="400" t="n"/>
      <c r="AX84" s="400" t="n"/>
      <c r="AY84" s="400" t="n"/>
      <c r="AZ84" s="400" t="n"/>
      <c r="BA84" s="400" t="n"/>
      <c r="BB84" s="400" t="n"/>
      <c r="BC84" s="400" t="n"/>
      <c r="BD84" s="400" t="n"/>
      <c r="BE84" s="400" t="n"/>
      <c r="BF84" s="400" t="n"/>
      <c r="BG84" s="400" t="n"/>
      <c r="BH84" s="400" t="n"/>
      <c r="BI84" s="400" t="n"/>
      <c r="BJ84" s="400" t="n"/>
      <c r="BK84" s="400" t="n"/>
      <c r="BL84" s="400" t="n"/>
      <c r="BM84" s="400" t="n"/>
      <c r="BN84" s="400" t="n"/>
      <c r="BO84" s="400" t="n"/>
      <c r="BP84" s="400" t="n"/>
      <c r="BQ84" s="400" t="n"/>
      <c r="BR84" s="400" t="n"/>
      <c r="BS84" s="400" t="n"/>
      <c r="BT84" s="400" t="n"/>
      <c r="BU84" s="400" t="n"/>
      <c r="BV84" s="400" t="n"/>
      <c r="BW84" s="400" t="n"/>
      <c r="BX84" s="400" t="n"/>
      <c r="BY84" s="400" t="n"/>
      <c r="BZ84" s="400" t="n"/>
      <c r="CA84" s="400" t="n"/>
      <c r="CB84" s="400" t="n"/>
      <c r="CC84" s="400" t="n"/>
      <c r="CD84" s="400" t="n"/>
      <c r="CE84" s="400" t="n"/>
      <c r="CF84" s="400" t="n"/>
      <c r="CG84" s="400" t="n"/>
      <c r="CH84" s="400" t="n"/>
      <c r="CI84" s="400" t="n"/>
      <c r="CJ84" s="400" t="n"/>
      <c r="CK84" s="400" t="n"/>
      <c r="CL84" s="400" t="n"/>
      <c r="CM84" s="400" t="n"/>
      <c r="CN84" s="400" t="n"/>
      <c r="CO84" s="400" t="n"/>
      <c r="CP84" s="400" t="n"/>
      <c r="CQ84" s="400" t="n"/>
      <c r="CR84" s="400" t="n"/>
      <c r="CS84" s="400" t="n"/>
      <c r="CT84" s="400" t="n"/>
      <c r="CU84" s="400" t="n"/>
      <c r="CV84" s="400" t="n"/>
      <c r="CW84" s="400" t="n"/>
      <c r="CX84" s="400" t="n"/>
      <c r="CY84" s="400" t="n"/>
      <c r="CZ84" s="400" t="n"/>
      <c r="DA84" s="400" t="n"/>
      <c r="DB84" s="400" t="n"/>
      <c r="DC84" s="400" t="n"/>
      <c r="DD84" s="400" t="n"/>
      <c r="DE84" s="400" t="n"/>
      <c r="DF84" s="400" t="n"/>
      <c r="DG84" s="400" t="n"/>
      <c r="DH84" s="400" t="n"/>
      <c r="DI84" s="400" t="n"/>
      <c r="DJ84" s="400" t="n"/>
      <c r="DK84" s="400" t="n"/>
      <c r="DL84" s="400" t="n"/>
      <c r="DM84" s="400" t="n"/>
      <c r="DN84" s="400" t="n"/>
      <c r="DO84" s="400" t="n"/>
      <c r="DP84" s="400" t="n"/>
      <c r="DQ84" s="400" t="n"/>
      <c r="DR84" s="400" t="n"/>
      <c r="DS84" s="400" t="n"/>
      <c r="DT84" s="400" t="n"/>
      <c r="DU84" s="400" t="n"/>
      <c r="DV84" s="400" t="n"/>
      <c r="DW84" s="400" t="n"/>
      <c r="DX84" s="400" t="n"/>
      <c r="DY84" s="400" t="n"/>
      <c r="DZ84" s="400" t="n"/>
      <c r="EA84" s="400" t="n"/>
      <c r="EB84" s="400" t="n"/>
      <c r="EC84" s="400" t="n"/>
      <c r="ED84" s="400" t="n"/>
      <c r="EE84" s="400" t="n"/>
      <c r="EF84" s="400" t="n"/>
      <c r="EG84" s="400" t="n"/>
      <c r="EH84" s="400" t="n"/>
      <c r="EI84" s="400" t="n"/>
      <c r="EJ84" s="400" t="n"/>
      <c r="EK84" s="400" t="n"/>
      <c r="EL84" s="400" t="n"/>
      <c r="EM84" s="400" t="n"/>
      <c r="EN84" s="400" t="n"/>
      <c r="EO84" s="400" t="n"/>
      <c r="EP84" s="400" t="n"/>
      <c r="EQ84" s="400" t="n"/>
      <c r="ER84" s="400" t="n"/>
      <c r="ES84" s="400" t="n"/>
      <c r="ET84" s="400" t="n"/>
      <c r="EU84" s="400" t="n"/>
      <c r="EV84" s="400" t="n"/>
      <c r="EW84" s="400" t="n"/>
      <c r="EX84" s="400" t="n"/>
      <c r="EY84" s="400" t="n"/>
      <c r="EZ84" s="400" t="n"/>
      <c r="FA84" s="400" t="n"/>
      <c r="FB84" s="400" t="n"/>
      <c r="FC84" s="400" t="n"/>
      <c r="FD84" s="400" t="n"/>
      <c r="FE84" s="400" t="n"/>
      <c r="FF84" s="400" t="n"/>
      <c r="FG84" s="400" t="n"/>
      <c r="FH84" s="400" t="n"/>
      <c r="FI84" s="400" t="n"/>
      <c r="FJ84" s="400" t="n"/>
      <c r="FK84" s="400" t="n"/>
      <c r="FL84" s="400" t="n"/>
      <c r="FM84" s="400" t="n"/>
      <c r="FN84" s="400" t="n"/>
      <c r="FO84" s="400" t="n"/>
      <c r="FP84" s="400" t="n"/>
      <c r="FQ84" s="400" t="n"/>
      <c r="FR84" s="400" t="n"/>
      <c r="FS84" s="400" t="n"/>
      <c r="FT84" s="400" t="n"/>
      <c r="FU84" s="400" t="n"/>
      <c r="FV84" s="400" t="n"/>
      <c r="FW84" s="400" t="n"/>
      <c r="FX84" s="400" t="n"/>
      <c r="FY84" s="400" t="n"/>
      <c r="FZ84" s="400" t="n"/>
      <c r="GA84" s="400" t="n"/>
      <c r="GB84" s="400" t="n"/>
      <c r="GC84" s="400" t="n"/>
      <c r="GD84" s="400" t="n"/>
      <c r="GE84" s="400" t="n"/>
      <c r="GF84" s="400" t="n"/>
      <c r="GG84" s="400" t="n"/>
      <c r="GH84" s="401" t="n"/>
      <c r="GI84" s="1" t="n"/>
    </row>
    <row r="85" hidden="1" outlineLevel="1">
      <c r="A85" s="1" t="n"/>
      <c r="B85" s="1" t="n"/>
      <c r="C85" s="251">
        <f>IF($E85="custom",MonthlyCF!C85,"")</f>
        <v/>
      </c>
      <c r="D85" s="14">
        <f>IF($E85="custom",MonthlyCF!D85,"")</f>
        <v/>
      </c>
      <c r="E85" s="398">
        <f>MonthlyCF!K85</f>
        <v/>
      </c>
      <c r="F85" s="958">
        <f>IFERROR(INDEX($J$8:$GH$8,MATCH(G267,$J$6:$GH$6,0)),"")</f>
        <v/>
      </c>
      <c r="G85" s="958">
        <f>IFERROR(INDEX($J$8:$GH$8,MATCH(H267,$J$6:$GH$6,0)),"")</f>
        <v/>
      </c>
      <c r="H85" s="87">
        <f>SUM(J85:GH85)</f>
        <v/>
      </c>
      <c r="I85" s="87">
        <f>IF(E85="custom",D85-H85,"")</f>
        <v/>
      </c>
      <c r="J85" s="400" t="n"/>
      <c r="K85" s="400" t="n"/>
      <c r="L85" s="400" t="n"/>
      <c r="M85" s="400" t="n"/>
      <c r="N85" s="400" t="n"/>
      <c r="O85" s="400" t="n"/>
      <c r="P85" s="400" t="n"/>
      <c r="Q85" s="400" t="n"/>
      <c r="R85" s="400" t="n"/>
      <c r="S85" s="400" t="n"/>
      <c r="T85" s="400" t="n"/>
      <c r="U85" s="400" t="n"/>
      <c r="V85" s="400" t="n"/>
      <c r="W85" s="400" t="n"/>
      <c r="X85" s="400" t="n"/>
      <c r="Y85" s="400" t="n"/>
      <c r="Z85" s="400" t="n"/>
      <c r="AA85" s="400" t="n"/>
      <c r="AB85" s="400" t="n"/>
      <c r="AC85" s="400" t="n"/>
      <c r="AD85" s="400" t="n"/>
      <c r="AE85" s="400" t="n"/>
      <c r="AF85" s="400" t="n"/>
      <c r="AG85" s="400" t="n"/>
      <c r="AH85" s="400" t="n"/>
      <c r="AI85" s="400" t="n"/>
      <c r="AJ85" s="400" t="n"/>
      <c r="AK85" s="400" t="n"/>
      <c r="AL85" s="400" t="n"/>
      <c r="AM85" s="400" t="n"/>
      <c r="AN85" s="400" t="n"/>
      <c r="AO85" s="400" t="n"/>
      <c r="AP85" s="400" t="n"/>
      <c r="AQ85" s="400" t="n"/>
      <c r="AR85" s="400" t="n"/>
      <c r="AS85" s="400" t="n"/>
      <c r="AT85" s="400" t="n"/>
      <c r="AU85" s="400" t="n"/>
      <c r="AV85" s="400" t="n"/>
      <c r="AW85" s="400" t="n"/>
      <c r="AX85" s="400" t="n"/>
      <c r="AY85" s="400" t="n"/>
      <c r="AZ85" s="400" t="n"/>
      <c r="BA85" s="400" t="n"/>
      <c r="BB85" s="400" t="n"/>
      <c r="BC85" s="400" t="n"/>
      <c r="BD85" s="400" t="n"/>
      <c r="BE85" s="400" t="n"/>
      <c r="BF85" s="400" t="n"/>
      <c r="BG85" s="400" t="n"/>
      <c r="BH85" s="400" t="n"/>
      <c r="BI85" s="400" t="n"/>
      <c r="BJ85" s="400" t="n"/>
      <c r="BK85" s="400" t="n"/>
      <c r="BL85" s="400" t="n"/>
      <c r="BM85" s="400" t="n"/>
      <c r="BN85" s="400" t="n"/>
      <c r="BO85" s="400" t="n"/>
      <c r="BP85" s="400" t="n"/>
      <c r="BQ85" s="400" t="n"/>
      <c r="BR85" s="400" t="n"/>
      <c r="BS85" s="400" t="n"/>
      <c r="BT85" s="400" t="n"/>
      <c r="BU85" s="400" t="n"/>
      <c r="BV85" s="400" t="n"/>
      <c r="BW85" s="400" t="n"/>
      <c r="BX85" s="400" t="n"/>
      <c r="BY85" s="400" t="n"/>
      <c r="BZ85" s="400" t="n"/>
      <c r="CA85" s="400" t="n"/>
      <c r="CB85" s="400" t="n"/>
      <c r="CC85" s="400" t="n"/>
      <c r="CD85" s="400" t="n"/>
      <c r="CE85" s="400" t="n"/>
      <c r="CF85" s="400" t="n"/>
      <c r="CG85" s="400" t="n"/>
      <c r="CH85" s="400" t="n"/>
      <c r="CI85" s="400" t="n"/>
      <c r="CJ85" s="400" t="n"/>
      <c r="CK85" s="400" t="n"/>
      <c r="CL85" s="400" t="n"/>
      <c r="CM85" s="400" t="n"/>
      <c r="CN85" s="400" t="n"/>
      <c r="CO85" s="400" t="n"/>
      <c r="CP85" s="400" t="n"/>
      <c r="CQ85" s="400" t="n"/>
      <c r="CR85" s="400" t="n"/>
      <c r="CS85" s="400" t="n"/>
      <c r="CT85" s="400" t="n"/>
      <c r="CU85" s="400" t="n"/>
      <c r="CV85" s="400" t="n"/>
      <c r="CW85" s="400" t="n"/>
      <c r="CX85" s="400" t="n"/>
      <c r="CY85" s="400" t="n"/>
      <c r="CZ85" s="400" t="n"/>
      <c r="DA85" s="400" t="n"/>
      <c r="DB85" s="400" t="n"/>
      <c r="DC85" s="400" t="n"/>
      <c r="DD85" s="400" t="n"/>
      <c r="DE85" s="400" t="n"/>
      <c r="DF85" s="400" t="n"/>
      <c r="DG85" s="400" t="n"/>
      <c r="DH85" s="400" t="n"/>
      <c r="DI85" s="400" t="n"/>
      <c r="DJ85" s="400" t="n"/>
      <c r="DK85" s="400" t="n"/>
      <c r="DL85" s="400" t="n"/>
      <c r="DM85" s="400" t="n"/>
      <c r="DN85" s="400" t="n"/>
      <c r="DO85" s="400" t="n"/>
      <c r="DP85" s="400" t="n"/>
      <c r="DQ85" s="400" t="n"/>
      <c r="DR85" s="400" t="n"/>
      <c r="DS85" s="400" t="n"/>
      <c r="DT85" s="400" t="n"/>
      <c r="DU85" s="400" t="n"/>
      <c r="DV85" s="400" t="n"/>
      <c r="DW85" s="400" t="n"/>
      <c r="DX85" s="400" t="n"/>
      <c r="DY85" s="400" t="n"/>
      <c r="DZ85" s="400" t="n"/>
      <c r="EA85" s="400" t="n"/>
      <c r="EB85" s="400" t="n"/>
      <c r="EC85" s="400" t="n"/>
      <c r="ED85" s="400" t="n"/>
      <c r="EE85" s="400" t="n"/>
      <c r="EF85" s="400" t="n"/>
      <c r="EG85" s="400" t="n"/>
      <c r="EH85" s="400" t="n"/>
      <c r="EI85" s="400" t="n"/>
      <c r="EJ85" s="400" t="n"/>
      <c r="EK85" s="400" t="n"/>
      <c r="EL85" s="400" t="n"/>
      <c r="EM85" s="400" t="n"/>
      <c r="EN85" s="400" t="n"/>
      <c r="EO85" s="400" t="n"/>
      <c r="EP85" s="400" t="n"/>
      <c r="EQ85" s="400" t="n"/>
      <c r="ER85" s="400" t="n"/>
      <c r="ES85" s="400" t="n"/>
      <c r="ET85" s="400" t="n"/>
      <c r="EU85" s="400" t="n"/>
      <c r="EV85" s="400" t="n"/>
      <c r="EW85" s="400" t="n"/>
      <c r="EX85" s="400" t="n"/>
      <c r="EY85" s="400" t="n"/>
      <c r="EZ85" s="400" t="n"/>
      <c r="FA85" s="400" t="n"/>
      <c r="FB85" s="400" t="n"/>
      <c r="FC85" s="400" t="n"/>
      <c r="FD85" s="400" t="n"/>
      <c r="FE85" s="400" t="n"/>
      <c r="FF85" s="400" t="n"/>
      <c r="FG85" s="400" t="n"/>
      <c r="FH85" s="400" t="n"/>
      <c r="FI85" s="400" t="n"/>
      <c r="FJ85" s="400" t="n"/>
      <c r="FK85" s="400" t="n"/>
      <c r="FL85" s="400" t="n"/>
      <c r="FM85" s="400" t="n"/>
      <c r="FN85" s="400" t="n"/>
      <c r="FO85" s="400" t="n"/>
      <c r="FP85" s="400" t="n"/>
      <c r="FQ85" s="400" t="n"/>
      <c r="FR85" s="400" t="n"/>
      <c r="FS85" s="400" t="n"/>
      <c r="FT85" s="400" t="n"/>
      <c r="FU85" s="400" t="n"/>
      <c r="FV85" s="400" t="n"/>
      <c r="FW85" s="400" t="n"/>
      <c r="FX85" s="400" t="n"/>
      <c r="FY85" s="400" t="n"/>
      <c r="FZ85" s="400" t="n"/>
      <c r="GA85" s="400" t="n"/>
      <c r="GB85" s="400" t="n"/>
      <c r="GC85" s="400" t="n"/>
      <c r="GD85" s="400" t="n"/>
      <c r="GE85" s="400" t="n"/>
      <c r="GF85" s="400" t="n"/>
      <c r="GG85" s="400" t="n"/>
      <c r="GH85" s="401" t="n"/>
      <c r="GI85" s="1" t="n"/>
    </row>
    <row r="86" hidden="1" outlineLevel="1">
      <c r="A86" s="1" t="n"/>
      <c r="B86" s="1" t="n"/>
      <c r="C86" s="251">
        <f>IF($E86="custom",MonthlyCF!C86,"")</f>
        <v/>
      </c>
      <c r="D86" s="14">
        <f>IF($E86="custom",MonthlyCF!D86,"")</f>
        <v/>
      </c>
      <c r="E86" s="398">
        <f>MonthlyCF!K86</f>
        <v/>
      </c>
      <c r="F86" s="958">
        <f>IFERROR(INDEX($J$8:$GH$8,MATCH(G268,$J$6:$GH$6,0)),"")</f>
        <v/>
      </c>
      <c r="G86" s="958">
        <f>IFERROR(INDEX($J$8:$GH$8,MATCH(H268,$J$6:$GH$6,0)),"")</f>
        <v/>
      </c>
      <c r="H86" s="87">
        <f>SUM(J86:GH86)</f>
        <v/>
      </c>
      <c r="I86" s="87">
        <f>IF(E86="custom",D86-H86,"")</f>
        <v/>
      </c>
      <c r="J86" s="400" t="n"/>
      <c r="K86" s="400" t="n"/>
      <c r="L86" s="400" t="n"/>
      <c r="M86" s="400" t="n"/>
      <c r="N86" s="400" t="n"/>
      <c r="O86" s="400" t="n"/>
      <c r="P86" s="400" t="n"/>
      <c r="Q86" s="400" t="n"/>
      <c r="R86" s="400" t="n"/>
      <c r="S86" s="400" t="n"/>
      <c r="T86" s="400" t="n"/>
      <c r="U86" s="400" t="n"/>
      <c r="V86" s="400" t="n"/>
      <c r="W86" s="400" t="n"/>
      <c r="X86" s="400" t="n"/>
      <c r="Y86" s="400" t="n"/>
      <c r="Z86" s="400" t="n"/>
      <c r="AA86" s="400" t="n"/>
      <c r="AB86" s="400" t="n"/>
      <c r="AC86" s="400" t="n"/>
      <c r="AD86" s="400" t="n"/>
      <c r="AE86" s="400" t="n"/>
      <c r="AF86" s="400" t="n"/>
      <c r="AG86" s="400" t="n"/>
      <c r="AH86" s="400" t="n"/>
      <c r="AI86" s="400" t="n"/>
      <c r="AJ86" s="400" t="n"/>
      <c r="AK86" s="400" t="n"/>
      <c r="AL86" s="400" t="n"/>
      <c r="AM86" s="400" t="n"/>
      <c r="AN86" s="400" t="n"/>
      <c r="AO86" s="400" t="n"/>
      <c r="AP86" s="400" t="n"/>
      <c r="AQ86" s="400" t="n"/>
      <c r="AR86" s="400" t="n"/>
      <c r="AS86" s="400" t="n"/>
      <c r="AT86" s="400" t="n"/>
      <c r="AU86" s="400" t="n"/>
      <c r="AV86" s="400" t="n"/>
      <c r="AW86" s="400" t="n"/>
      <c r="AX86" s="400" t="n"/>
      <c r="AY86" s="400" t="n"/>
      <c r="AZ86" s="400" t="n"/>
      <c r="BA86" s="400" t="n"/>
      <c r="BB86" s="400" t="n"/>
      <c r="BC86" s="400" t="n"/>
      <c r="BD86" s="400" t="n"/>
      <c r="BE86" s="400" t="n"/>
      <c r="BF86" s="400" t="n"/>
      <c r="BG86" s="400" t="n"/>
      <c r="BH86" s="400" t="n"/>
      <c r="BI86" s="400" t="n"/>
      <c r="BJ86" s="400" t="n"/>
      <c r="BK86" s="400" t="n"/>
      <c r="BL86" s="400" t="n"/>
      <c r="BM86" s="400" t="n"/>
      <c r="BN86" s="400" t="n"/>
      <c r="BO86" s="400" t="n"/>
      <c r="BP86" s="400" t="n"/>
      <c r="BQ86" s="400" t="n"/>
      <c r="BR86" s="400" t="n"/>
      <c r="BS86" s="400" t="n"/>
      <c r="BT86" s="400" t="n"/>
      <c r="BU86" s="400" t="n"/>
      <c r="BV86" s="400" t="n"/>
      <c r="BW86" s="400" t="n"/>
      <c r="BX86" s="400" t="n"/>
      <c r="BY86" s="400" t="n"/>
      <c r="BZ86" s="400" t="n"/>
      <c r="CA86" s="400" t="n"/>
      <c r="CB86" s="400" t="n"/>
      <c r="CC86" s="400" t="n"/>
      <c r="CD86" s="400" t="n"/>
      <c r="CE86" s="400" t="n"/>
      <c r="CF86" s="400" t="n"/>
      <c r="CG86" s="400" t="n"/>
      <c r="CH86" s="400" t="n"/>
      <c r="CI86" s="400" t="n"/>
      <c r="CJ86" s="400" t="n"/>
      <c r="CK86" s="400" t="n"/>
      <c r="CL86" s="400" t="n"/>
      <c r="CM86" s="400" t="n"/>
      <c r="CN86" s="400" t="n"/>
      <c r="CO86" s="400" t="n"/>
      <c r="CP86" s="400" t="n"/>
      <c r="CQ86" s="400" t="n"/>
      <c r="CR86" s="400" t="n"/>
      <c r="CS86" s="400" t="n"/>
      <c r="CT86" s="400" t="n"/>
      <c r="CU86" s="400" t="n"/>
      <c r="CV86" s="400" t="n"/>
      <c r="CW86" s="400" t="n"/>
      <c r="CX86" s="400" t="n"/>
      <c r="CY86" s="400" t="n"/>
      <c r="CZ86" s="400" t="n"/>
      <c r="DA86" s="400" t="n"/>
      <c r="DB86" s="400" t="n"/>
      <c r="DC86" s="400" t="n"/>
      <c r="DD86" s="400" t="n"/>
      <c r="DE86" s="400" t="n"/>
      <c r="DF86" s="400" t="n"/>
      <c r="DG86" s="400" t="n"/>
      <c r="DH86" s="400" t="n"/>
      <c r="DI86" s="400" t="n"/>
      <c r="DJ86" s="400" t="n"/>
      <c r="DK86" s="400" t="n"/>
      <c r="DL86" s="400" t="n"/>
      <c r="DM86" s="400" t="n"/>
      <c r="DN86" s="400" t="n"/>
      <c r="DO86" s="400" t="n"/>
      <c r="DP86" s="400" t="n"/>
      <c r="DQ86" s="400" t="n"/>
      <c r="DR86" s="400" t="n"/>
      <c r="DS86" s="400" t="n"/>
      <c r="DT86" s="400" t="n"/>
      <c r="DU86" s="400" t="n"/>
      <c r="DV86" s="400" t="n"/>
      <c r="DW86" s="400" t="n"/>
      <c r="DX86" s="400" t="n"/>
      <c r="DY86" s="400" t="n"/>
      <c r="DZ86" s="400" t="n"/>
      <c r="EA86" s="400" t="n"/>
      <c r="EB86" s="400" t="n"/>
      <c r="EC86" s="400" t="n"/>
      <c r="ED86" s="400" t="n"/>
      <c r="EE86" s="400" t="n"/>
      <c r="EF86" s="400" t="n"/>
      <c r="EG86" s="400" t="n"/>
      <c r="EH86" s="400" t="n"/>
      <c r="EI86" s="400" t="n"/>
      <c r="EJ86" s="400" t="n"/>
      <c r="EK86" s="400" t="n"/>
      <c r="EL86" s="400" t="n"/>
      <c r="EM86" s="400" t="n"/>
      <c r="EN86" s="400" t="n"/>
      <c r="EO86" s="400" t="n"/>
      <c r="EP86" s="400" t="n"/>
      <c r="EQ86" s="400" t="n"/>
      <c r="ER86" s="400" t="n"/>
      <c r="ES86" s="400" t="n"/>
      <c r="ET86" s="400" t="n"/>
      <c r="EU86" s="400" t="n"/>
      <c r="EV86" s="400" t="n"/>
      <c r="EW86" s="400" t="n"/>
      <c r="EX86" s="400" t="n"/>
      <c r="EY86" s="400" t="n"/>
      <c r="EZ86" s="400" t="n"/>
      <c r="FA86" s="400" t="n"/>
      <c r="FB86" s="400" t="n"/>
      <c r="FC86" s="400" t="n"/>
      <c r="FD86" s="400" t="n"/>
      <c r="FE86" s="400" t="n"/>
      <c r="FF86" s="400" t="n"/>
      <c r="FG86" s="400" t="n"/>
      <c r="FH86" s="400" t="n"/>
      <c r="FI86" s="400" t="n"/>
      <c r="FJ86" s="400" t="n"/>
      <c r="FK86" s="400" t="n"/>
      <c r="FL86" s="400" t="n"/>
      <c r="FM86" s="400" t="n"/>
      <c r="FN86" s="400" t="n"/>
      <c r="FO86" s="400" t="n"/>
      <c r="FP86" s="400" t="n"/>
      <c r="FQ86" s="400" t="n"/>
      <c r="FR86" s="400" t="n"/>
      <c r="FS86" s="400" t="n"/>
      <c r="FT86" s="400" t="n"/>
      <c r="FU86" s="400" t="n"/>
      <c r="FV86" s="400" t="n"/>
      <c r="FW86" s="400" t="n"/>
      <c r="FX86" s="400" t="n"/>
      <c r="FY86" s="400" t="n"/>
      <c r="FZ86" s="400" t="n"/>
      <c r="GA86" s="400" t="n"/>
      <c r="GB86" s="400" t="n"/>
      <c r="GC86" s="400" t="n"/>
      <c r="GD86" s="400" t="n"/>
      <c r="GE86" s="400" t="n"/>
      <c r="GF86" s="400" t="n"/>
      <c r="GG86" s="400" t="n"/>
      <c r="GH86" s="401" t="n"/>
      <c r="GI86" s="1" t="n"/>
    </row>
    <row r="87" hidden="1" outlineLevel="1">
      <c r="A87" s="1" t="n"/>
      <c r="B87" s="1" t="n"/>
      <c r="C87" s="251">
        <f>IF($E87="custom",MonthlyCF!C87,"")</f>
        <v/>
      </c>
      <c r="D87" s="14">
        <f>IF($E87="custom",MonthlyCF!D87,"")</f>
        <v/>
      </c>
      <c r="E87" s="398">
        <f>MonthlyCF!K87</f>
        <v/>
      </c>
      <c r="F87" s="958">
        <f>IFERROR(INDEX($J$8:$GH$8,MATCH(G269,$J$6:$GH$6,0)),"")</f>
        <v/>
      </c>
      <c r="G87" s="958">
        <f>IFERROR(INDEX($J$8:$GH$8,MATCH(H269,$J$6:$GH$6,0)),"")</f>
        <v/>
      </c>
      <c r="H87" s="87">
        <f>SUM(J87:GH87)</f>
        <v/>
      </c>
      <c r="I87" s="87">
        <f>IF(E87="custom",D87-H87,"")</f>
        <v/>
      </c>
      <c r="J87" s="400" t="n"/>
      <c r="K87" s="400" t="n"/>
      <c r="L87" s="400" t="n"/>
      <c r="M87" s="400" t="n"/>
      <c r="N87" s="400" t="n"/>
      <c r="O87" s="400" t="n"/>
      <c r="P87" s="400" t="n"/>
      <c r="Q87" s="400" t="n"/>
      <c r="R87" s="400" t="n"/>
      <c r="S87" s="400" t="n"/>
      <c r="T87" s="400" t="n"/>
      <c r="U87" s="400" t="n"/>
      <c r="V87" s="400" t="n"/>
      <c r="W87" s="400" t="n"/>
      <c r="X87" s="400" t="n"/>
      <c r="Y87" s="400" t="n"/>
      <c r="Z87" s="400" t="n"/>
      <c r="AA87" s="400" t="n"/>
      <c r="AB87" s="400" t="n"/>
      <c r="AC87" s="400" t="n"/>
      <c r="AD87" s="400" t="n"/>
      <c r="AE87" s="400" t="n"/>
      <c r="AF87" s="400" t="n"/>
      <c r="AG87" s="400" t="n"/>
      <c r="AH87" s="400" t="n"/>
      <c r="AI87" s="400" t="n"/>
      <c r="AJ87" s="400" t="n"/>
      <c r="AK87" s="400" t="n"/>
      <c r="AL87" s="400" t="n"/>
      <c r="AM87" s="400" t="n"/>
      <c r="AN87" s="400" t="n"/>
      <c r="AO87" s="400" t="n"/>
      <c r="AP87" s="400" t="n"/>
      <c r="AQ87" s="400" t="n"/>
      <c r="AR87" s="400" t="n"/>
      <c r="AS87" s="400" t="n"/>
      <c r="AT87" s="400" t="n"/>
      <c r="AU87" s="400" t="n"/>
      <c r="AV87" s="400" t="n"/>
      <c r="AW87" s="400" t="n"/>
      <c r="AX87" s="400" t="n"/>
      <c r="AY87" s="400" t="n"/>
      <c r="AZ87" s="400" t="n"/>
      <c r="BA87" s="400" t="n"/>
      <c r="BB87" s="400" t="n"/>
      <c r="BC87" s="400" t="n"/>
      <c r="BD87" s="400" t="n"/>
      <c r="BE87" s="400" t="n"/>
      <c r="BF87" s="400" t="n"/>
      <c r="BG87" s="400" t="n"/>
      <c r="BH87" s="400" t="n"/>
      <c r="BI87" s="400" t="n"/>
      <c r="BJ87" s="400" t="n"/>
      <c r="BK87" s="400" t="n"/>
      <c r="BL87" s="400" t="n"/>
      <c r="BM87" s="400" t="n"/>
      <c r="BN87" s="400" t="n"/>
      <c r="BO87" s="400" t="n"/>
      <c r="BP87" s="400" t="n"/>
      <c r="BQ87" s="400" t="n"/>
      <c r="BR87" s="400" t="n"/>
      <c r="BS87" s="400" t="n"/>
      <c r="BT87" s="400" t="n"/>
      <c r="BU87" s="400" t="n"/>
      <c r="BV87" s="400" t="n"/>
      <c r="BW87" s="400" t="n"/>
      <c r="BX87" s="400" t="n"/>
      <c r="BY87" s="400" t="n"/>
      <c r="BZ87" s="400" t="n"/>
      <c r="CA87" s="400" t="n"/>
      <c r="CB87" s="400" t="n"/>
      <c r="CC87" s="400" t="n"/>
      <c r="CD87" s="400" t="n"/>
      <c r="CE87" s="400" t="n"/>
      <c r="CF87" s="400" t="n"/>
      <c r="CG87" s="400" t="n"/>
      <c r="CH87" s="400" t="n"/>
      <c r="CI87" s="400" t="n"/>
      <c r="CJ87" s="400" t="n"/>
      <c r="CK87" s="400" t="n"/>
      <c r="CL87" s="400" t="n"/>
      <c r="CM87" s="400" t="n"/>
      <c r="CN87" s="400" t="n"/>
      <c r="CO87" s="400" t="n"/>
      <c r="CP87" s="400" t="n"/>
      <c r="CQ87" s="400" t="n"/>
      <c r="CR87" s="400" t="n"/>
      <c r="CS87" s="400" t="n"/>
      <c r="CT87" s="400" t="n"/>
      <c r="CU87" s="400" t="n"/>
      <c r="CV87" s="400" t="n"/>
      <c r="CW87" s="400" t="n"/>
      <c r="CX87" s="400" t="n"/>
      <c r="CY87" s="400" t="n"/>
      <c r="CZ87" s="400" t="n"/>
      <c r="DA87" s="400" t="n"/>
      <c r="DB87" s="400" t="n"/>
      <c r="DC87" s="400" t="n"/>
      <c r="DD87" s="400" t="n"/>
      <c r="DE87" s="400" t="n"/>
      <c r="DF87" s="400" t="n"/>
      <c r="DG87" s="400" t="n"/>
      <c r="DH87" s="400" t="n"/>
      <c r="DI87" s="400" t="n"/>
      <c r="DJ87" s="400" t="n"/>
      <c r="DK87" s="400" t="n"/>
      <c r="DL87" s="400" t="n"/>
      <c r="DM87" s="400" t="n"/>
      <c r="DN87" s="400" t="n"/>
      <c r="DO87" s="400" t="n"/>
      <c r="DP87" s="400" t="n"/>
      <c r="DQ87" s="400" t="n"/>
      <c r="DR87" s="400" t="n"/>
      <c r="DS87" s="400" t="n"/>
      <c r="DT87" s="400" t="n"/>
      <c r="DU87" s="400" t="n"/>
      <c r="DV87" s="400" t="n"/>
      <c r="DW87" s="400" t="n"/>
      <c r="DX87" s="400" t="n"/>
      <c r="DY87" s="400" t="n"/>
      <c r="DZ87" s="400" t="n"/>
      <c r="EA87" s="400" t="n"/>
      <c r="EB87" s="400" t="n"/>
      <c r="EC87" s="400" t="n"/>
      <c r="ED87" s="400" t="n"/>
      <c r="EE87" s="400" t="n"/>
      <c r="EF87" s="400" t="n"/>
      <c r="EG87" s="400" t="n"/>
      <c r="EH87" s="400" t="n"/>
      <c r="EI87" s="400" t="n"/>
      <c r="EJ87" s="400" t="n"/>
      <c r="EK87" s="400" t="n"/>
      <c r="EL87" s="400" t="n"/>
      <c r="EM87" s="400" t="n"/>
      <c r="EN87" s="400" t="n"/>
      <c r="EO87" s="400" t="n"/>
      <c r="EP87" s="400" t="n"/>
      <c r="EQ87" s="400" t="n"/>
      <c r="ER87" s="400" t="n"/>
      <c r="ES87" s="400" t="n"/>
      <c r="ET87" s="400" t="n"/>
      <c r="EU87" s="400" t="n"/>
      <c r="EV87" s="400" t="n"/>
      <c r="EW87" s="400" t="n"/>
      <c r="EX87" s="400" t="n"/>
      <c r="EY87" s="400" t="n"/>
      <c r="EZ87" s="400" t="n"/>
      <c r="FA87" s="400" t="n"/>
      <c r="FB87" s="400" t="n"/>
      <c r="FC87" s="400" t="n"/>
      <c r="FD87" s="400" t="n"/>
      <c r="FE87" s="400" t="n"/>
      <c r="FF87" s="400" t="n"/>
      <c r="FG87" s="400" t="n"/>
      <c r="FH87" s="400" t="n"/>
      <c r="FI87" s="400" t="n"/>
      <c r="FJ87" s="400" t="n"/>
      <c r="FK87" s="400" t="n"/>
      <c r="FL87" s="400" t="n"/>
      <c r="FM87" s="400" t="n"/>
      <c r="FN87" s="400" t="n"/>
      <c r="FO87" s="400" t="n"/>
      <c r="FP87" s="400" t="n"/>
      <c r="FQ87" s="400" t="n"/>
      <c r="FR87" s="400" t="n"/>
      <c r="FS87" s="400" t="n"/>
      <c r="FT87" s="400" t="n"/>
      <c r="FU87" s="400" t="n"/>
      <c r="FV87" s="400" t="n"/>
      <c r="FW87" s="400" t="n"/>
      <c r="FX87" s="400" t="n"/>
      <c r="FY87" s="400" t="n"/>
      <c r="FZ87" s="400" t="n"/>
      <c r="GA87" s="400" t="n"/>
      <c r="GB87" s="400" t="n"/>
      <c r="GC87" s="400" t="n"/>
      <c r="GD87" s="400" t="n"/>
      <c r="GE87" s="400" t="n"/>
      <c r="GF87" s="400" t="n"/>
      <c r="GG87" s="400" t="n"/>
      <c r="GH87" s="401" t="n"/>
      <c r="GI87" s="1" t="n"/>
    </row>
    <row r="88" hidden="1" outlineLevel="1">
      <c r="A88" s="1" t="n"/>
      <c r="B88" s="1" t="n"/>
      <c r="C88" s="251">
        <f>IF($E88="custom",MonthlyCF!C88,"")</f>
        <v/>
      </c>
      <c r="D88" s="14">
        <f>IF($E88="custom",MonthlyCF!D88,"")</f>
        <v/>
      </c>
      <c r="E88" s="398">
        <f>MonthlyCF!K88</f>
        <v/>
      </c>
      <c r="F88" s="958">
        <f>IFERROR(INDEX($J$8:$GH$8,MATCH(G270,$J$6:$GH$6,0)),"")</f>
        <v/>
      </c>
      <c r="G88" s="958">
        <f>IFERROR(INDEX($J$8:$GH$8,MATCH(H270,$J$6:$GH$6,0)),"")</f>
        <v/>
      </c>
      <c r="H88" s="87">
        <f>SUM(J88:GH88)</f>
        <v/>
      </c>
      <c r="I88" s="87">
        <f>IF(E88="custom",D88-H88,"")</f>
        <v/>
      </c>
      <c r="J88" s="400" t="n"/>
      <c r="K88" s="400" t="n"/>
      <c r="L88" s="400" t="n"/>
      <c r="M88" s="400" t="n"/>
      <c r="N88" s="400" t="n"/>
      <c r="O88" s="400" t="n"/>
      <c r="P88" s="400" t="n"/>
      <c r="Q88" s="400" t="n"/>
      <c r="R88" s="400" t="n"/>
      <c r="S88" s="400" t="n"/>
      <c r="T88" s="400" t="n"/>
      <c r="U88" s="400" t="n"/>
      <c r="V88" s="400" t="n"/>
      <c r="W88" s="400" t="n"/>
      <c r="X88" s="400" t="n"/>
      <c r="Y88" s="400" t="n"/>
      <c r="Z88" s="400" t="n"/>
      <c r="AA88" s="400" t="n"/>
      <c r="AB88" s="400" t="n"/>
      <c r="AC88" s="400" t="n"/>
      <c r="AD88" s="400" t="n"/>
      <c r="AE88" s="400" t="n"/>
      <c r="AF88" s="400" t="n"/>
      <c r="AG88" s="400" t="n"/>
      <c r="AH88" s="400" t="n"/>
      <c r="AI88" s="400" t="n"/>
      <c r="AJ88" s="400" t="n"/>
      <c r="AK88" s="400" t="n"/>
      <c r="AL88" s="400" t="n"/>
      <c r="AM88" s="400" t="n"/>
      <c r="AN88" s="400" t="n"/>
      <c r="AO88" s="400" t="n"/>
      <c r="AP88" s="400" t="n"/>
      <c r="AQ88" s="400" t="n"/>
      <c r="AR88" s="400" t="n"/>
      <c r="AS88" s="400" t="n"/>
      <c r="AT88" s="400" t="n"/>
      <c r="AU88" s="400" t="n"/>
      <c r="AV88" s="400" t="n"/>
      <c r="AW88" s="400" t="n"/>
      <c r="AX88" s="400" t="n"/>
      <c r="AY88" s="400" t="n"/>
      <c r="AZ88" s="400" t="n"/>
      <c r="BA88" s="400" t="n"/>
      <c r="BB88" s="400" t="n"/>
      <c r="BC88" s="400" t="n"/>
      <c r="BD88" s="400" t="n"/>
      <c r="BE88" s="400" t="n"/>
      <c r="BF88" s="400" t="n"/>
      <c r="BG88" s="400" t="n"/>
      <c r="BH88" s="400" t="n"/>
      <c r="BI88" s="400" t="n"/>
      <c r="BJ88" s="400" t="n"/>
      <c r="BK88" s="400" t="n"/>
      <c r="BL88" s="400" t="n"/>
      <c r="BM88" s="400" t="n"/>
      <c r="BN88" s="400" t="n"/>
      <c r="BO88" s="400" t="n"/>
      <c r="BP88" s="400" t="n"/>
      <c r="BQ88" s="400" t="n"/>
      <c r="BR88" s="400" t="n"/>
      <c r="BS88" s="400" t="n"/>
      <c r="BT88" s="400" t="n"/>
      <c r="BU88" s="400" t="n"/>
      <c r="BV88" s="400" t="n"/>
      <c r="BW88" s="400" t="n"/>
      <c r="BX88" s="400" t="n"/>
      <c r="BY88" s="400" t="n"/>
      <c r="BZ88" s="400" t="n"/>
      <c r="CA88" s="400" t="n"/>
      <c r="CB88" s="400" t="n"/>
      <c r="CC88" s="400" t="n"/>
      <c r="CD88" s="400" t="n"/>
      <c r="CE88" s="400" t="n"/>
      <c r="CF88" s="400" t="n"/>
      <c r="CG88" s="400" t="n"/>
      <c r="CH88" s="400" t="n"/>
      <c r="CI88" s="400" t="n"/>
      <c r="CJ88" s="400" t="n"/>
      <c r="CK88" s="400" t="n"/>
      <c r="CL88" s="400" t="n"/>
      <c r="CM88" s="400" t="n"/>
      <c r="CN88" s="400" t="n"/>
      <c r="CO88" s="400" t="n"/>
      <c r="CP88" s="400" t="n"/>
      <c r="CQ88" s="400" t="n"/>
      <c r="CR88" s="400" t="n"/>
      <c r="CS88" s="400" t="n"/>
      <c r="CT88" s="400" t="n"/>
      <c r="CU88" s="400" t="n"/>
      <c r="CV88" s="400" t="n"/>
      <c r="CW88" s="400" t="n"/>
      <c r="CX88" s="400" t="n"/>
      <c r="CY88" s="400" t="n"/>
      <c r="CZ88" s="400" t="n"/>
      <c r="DA88" s="400" t="n"/>
      <c r="DB88" s="400" t="n"/>
      <c r="DC88" s="400" t="n"/>
      <c r="DD88" s="400" t="n"/>
      <c r="DE88" s="400" t="n"/>
      <c r="DF88" s="400" t="n"/>
      <c r="DG88" s="400" t="n"/>
      <c r="DH88" s="400" t="n"/>
      <c r="DI88" s="400" t="n"/>
      <c r="DJ88" s="400" t="n"/>
      <c r="DK88" s="400" t="n"/>
      <c r="DL88" s="400" t="n"/>
      <c r="DM88" s="400" t="n"/>
      <c r="DN88" s="400" t="n"/>
      <c r="DO88" s="400" t="n"/>
      <c r="DP88" s="400" t="n"/>
      <c r="DQ88" s="400" t="n"/>
      <c r="DR88" s="400" t="n"/>
      <c r="DS88" s="400" t="n"/>
      <c r="DT88" s="400" t="n"/>
      <c r="DU88" s="400" t="n"/>
      <c r="DV88" s="400" t="n"/>
      <c r="DW88" s="400" t="n"/>
      <c r="DX88" s="400" t="n"/>
      <c r="DY88" s="400" t="n"/>
      <c r="DZ88" s="400" t="n"/>
      <c r="EA88" s="400" t="n"/>
      <c r="EB88" s="400" t="n"/>
      <c r="EC88" s="400" t="n"/>
      <c r="ED88" s="400" t="n"/>
      <c r="EE88" s="400" t="n"/>
      <c r="EF88" s="400" t="n"/>
      <c r="EG88" s="400" t="n"/>
      <c r="EH88" s="400" t="n"/>
      <c r="EI88" s="400" t="n"/>
      <c r="EJ88" s="400" t="n"/>
      <c r="EK88" s="400" t="n"/>
      <c r="EL88" s="400" t="n"/>
      <c r="EM88" s="400" t="n"/>
      <c r="EN88" s="400" t="n"/>
      <c r="EO88" s="400" t="n"/>
      <c r="EP88" s="400" t="n"/>
      <c r="EQ88" s="400" t="n"/>
      <c r="ER88" s="400" t="n"/>
      <c r="ES88" s="400" t="n"/>
      <c r="ET88" s="400" t="n"/>
      <c r="EU88" s="400" t="n"/>
      <c r="EV88" s="400" t="n"/>
      <c r="EW88" s="400" t="n"/>
      <c r="EX88" s="400" t="n"/>
      <c r="EY88" s="400" t="n"/>
      <c r="EZ88" s="400" t="n"/>
      <c r="FA88" s="400" t="n"/>
      <c r="FB88" s="400" t="n"/>
      <c r="FC88" s="400" t="n"/>
      <c r="FD88" s="400" t="n"/>
      <c r="FE88" s="400" t="n"/>
      <c r="FF88" s="400" t="n"/>
      <c r="FG88" s="400" t="n"/>
      <c r="FH88" s="400" t="n"/>
      <c r="FI88" s="400" t="n"/>
      <c r="FJ88" s="400" t="n"/>
      <c r="FK88" s="400" t="n"/>
      <c r="FL88" s="400" t="n"/>
      <c r="FM88" s="400" t="n"/>
      <c r="FN88" s="400" t="n"/>
      <c r="FO88" s="400" t="n"/>
      <c r="FP88" s="400" t="n"/>
      <c r="FQ88" s="400" t="n"/>
      <c r="FR88" s="400" t="n"/>
      <c r="FS88" s="400" t="n"/>
      <c r="FT88" s="400" t="n"/>
      <c r="FU88" s="400" t="n"/>
      <c r="FV88" s="400" t="n"/>
      <c r="FW88" s="400" t="n"/>
      <c r="FX88" s="400" t="n"/>
      <c r="FY88" s="400" t="n"/>
      <c r="FZ88" s="400" t="n"/>
      <c r="GA88" s="400" t="n"/>
      <c r="GB88" s="400" t="n"/>
      <c r="GC88" s="400" t="n"/>
      <c r="GD88" s="400" t="n"/>
      <c r="GE88" s="400" t="n"/>
      <c r="GF88" s="400" t="n"/>
      <c r="GG88" s="400" t="n"/>
      <c r="GH88" s="401" t="n"/>
      <c r="GI88" s="1" t="n"/>
    </row>
    <row r="89" hidden="1" outlineLevel="1">
      <c r="A89" s="1" t="n"/>
      <c r="B89" s="1" t="n"/>
      <c r="C89" s="251">
        <f>IF($E89="custom",MonthlyCF!C89,"")</f>
        <v/>
      </c>
      <c r="D89" s="14">
        <f>IF($E89="custom",MonthlyCF!D89,"")</f>
        <v/>
      </c>
      <c r="E89" s="398">
        <f>MonthlyCF!K89</f>
        <v/>
      </c>
      <c r="F89" s="958">
        <f>IFERROR(INDEX($J$8:$GH$8,MATCH(G271,$J$6:$GH$6,0)),"")</f>
        <v/>
      </c>
      <c r="G89" s="958">
        <f>IFERROR(INDEX($J$8:$GH$8,MATCH(H271,$J$6:$GH$6,0)),"")</f>
        <v/>
      </c>
      <c r="H89" s="87">
        <f>SUM(J89:GH89)</f>
        <v/>
      </c>
      <c r="I89" s="87">
        <f>IF(E89="custom",D89-H89,"")</f>
        <v/>
      </c>
      <c r="J89" s="400" t="n"/>
      <c r="K89" s="400" t="n"/>
      <c r="L89" s="400" t="n"/>
      <c r="M89" s="400" t="n"/>
      <c r="N89" s="400" t="n"/>
      <c r="O89" s="400" t="n"/>
      <c r="P89" s="400" t="n"/>
      <c r="Q89" s="400" t="n"/>
      <c r="R89" s="400" t="n"/>
      <c r="S89" s="400" t="n"/>
      <c r="T89" s="400" t="n"/>
      <c r="U89" s="400" t="n"/>
      <c r="V89" s="400" t="n"/>
      <c r="W89" s="400" t="n"/>
      <c r="X89" s="400" t="n"/>
      <c r="Y89" s="400" t="n"/>
      <c r="Z89" s="400" t="n"/>
      <c r="AA89" s="400" t="n"/>
      <c r="AB89" s="400" t="n"/>
      <c r="AC89" s="400" t="n"/>
      <c r="AD89" s="400" t="n"/>
      <c r="AE89" s="400" t="n"/>
      <c r="AF89" s="400" t="n"/>
      <c r="AG89" s="400" t="n"/>
      <c r="AH89" s="400" t="n"/>
      <c r="AI89" s="400" t="n"/>
      <c r="AJ89" s="400" t="n"/>
      <c r="AK89" s="400" t="n"/>
      <c r="AL89" s="400" t="n"/>
      <c r="AM89" s="400" t="n"/>
      <c r="AN89" s="400" t="n"/>
      <c r="AO89" s="400" t="n"/>
      <c r="AP89" s="400" t="n"/>
      <c r="AQ89" s="400" t="n"/>
      <c r="AR89" s="400" t="n"/>
      <c r="AS89" s="400" t="n"/>
      <c r="AT89" s="400" t="n"/>
      <c r="AU89" s="400" t="n"/>
      <c r="AV89" s="400" t="n"/>
      <c r="AW89" s="400" t="n"/>
      <c r="AX89" s="400" t="n"/>
      <c r="AY89" s="400" t="n"/>
      <c r="AZ89" s="400" t="n"/>
      <c r="BA89" s="400" t="n"/>
      <c r="BB89" s="400" t="n"/>
      <c r="BC89" s="400" t="n"/>
      <c r="BD89" s="400" t="n"/>
      <c r="BE89" s="400" t="n"/>
      <c r="BF89" s="400" t="n"/>
      <c r="BG89" s="400" t="n"/>
      <c r="BH89" s="400" t="n"/>
      <c r="BI89" s="400" t="n"/>
      <c r="BJ89" s="400" t="n"/>
      <c r="BK89" s="400" t="n"/>
      <c r="BL89" s="400" t="n"/>
      <c r="BM89" s="400" t="n"/>
      <c r="BN89" s="400" t="n"/>
      <c r="BO89" s="400" t="n"/>
      <c r="BP89" s="400" t="n"/>
      <c r="BQ89" s="400" t="n"/>
      <c r="BR89" s="400" t="n"/>
      <c r="BS89" s="400" t="n"/>
      <c r="BT89" s="400" t="n"/>
      <c r="BU89" s="400" t="n"/>
      <c r="BV89" s="400" t="n"/>
      <c r="BW89" s="400" t="n"/>
      <c r="BX89" s="400" t="n"/>
      <c r="BY89" s="400" t="n"/>
      <c r="BZ89" s="400" t="n"/>
      <c r="CA89" s="400" t="n"/>
      <c r="CB89" s="400" t="n"/>
      <c r="CC89" s="400" t="n"/>
      <c r="CD89" s="400" t="n"/>
      <c r="CE89" s="400" t="n"/>
      <c r="CF89" s="400" t="n"/>
      <c r="CG89" s="400" t="n"/>
      <c r="CH89" s="400" t="n"/>
      <c r="CI89" s="400" t="n"/>
      <c r="CJ89" s="400" t="n"/>
      <c r="CK89" s="400" t="n"/>
      <c r="CL89" s="400" t="n"/>
      <c r="CM89" s="400" t="n"/>
      <c r="CN89" s="400" t="n"/>
      <c r="CO89" s="400" t="n"/>
      <c r="CP89" s="400" t="n"/>
      <c r="CQ89" s="400" t="n"/>
      <c r="CR89" s="400" t="n"/>
      <c r="CS89" s="400" t="n"/>
      <c r="CT89" s="400" t="n"/>
      <c r="CU89" s="400" t="n"/>
      <c r="CV89" s="400" t="n"/>
      <c r="CW89" s="400" t="n"/>
      <c r="CX89" s="400" t="n"/>
      <c r="CY89" s="400" t="n"/>
      <c r="CZ89" s="400" t="n"/>
      <c r="DA89" s="400" t="n"/>
      <c r="DB89" s="400" t="n"/>
      <c r="DC89" s="400" t="n"/>
      <c r="DD89" s="400" t="n"/>
      <c r="DE89" s="400" t="n"/>
      <c r="DF89" s="400" t="n"/>
      <c r="DG89" s="400" t="n"/>
      <c r="DH89" s="400" t="n"/>
      <c r="DI89" s="400" t="n"/>
      <c r="DJ89" s="400" t="n"/>
      <c r="DK89" s="400" t="n"/>
      <c r="DL89" s="400" t="n"/>
      <c r="DM89" s="400" t="n"/>
      <c r="DN89" s="400" t="n"/>
      <c r="DO89" s="400" t="n"/>
      <c r="DP89" s="400" t="n"/>
      <c r="DQ89" s="400" t="n"/>
      <c r="DR89" s="400" t="n"/>
      <c r="DS89" s="400" t="n"/>
      <c r="DT89" s="400" t="n"/>
      <c r="DU89" s="400" t="n"/>
      <c r="DV89" s="400" t="n"/>
      <c r="DW89" s="400" t="n"/>
      <c r="DX89" s="400" t="n"/>
      <c r="DY89" s="400" t="n"/>
      <c r="DZ89" s="400" t="n"/>
      <c r="EA89" s="400" t="n"/>
      <c r="EB89" s="400" t="n"/>
      <c r="EC89" s="400" t="n"/>
      <c r="ED89" s="400" t="n"/>
      <c r="EE89" s="400" t="n"/>
      <c r="EF89" s="400" t="n"/>
      <c r="EG89" s="400" t="n"/>
      <c r="EH89" s="400" t="n"/>
      <c r="EI89" s="400" t="n"/>
      <c r="EJ89" s="400" t="n"/>
      <c r="EK89" s="400" t="n"/>
      <c r="EL89" s="400" t="n"/>
      <c r="EM89" s="400" t="n"/>
      <c r="EN89" s="400" t="n"/>
      <c r="EO89" s="400" t="n"/>
      <c r="EP89" s="400" t="n"/>
      <c r="EQ89" s="400" t="n"/>
      <c r="ER89" s="400" t="n"/>
      <c r="ES89" s="400" t="n"/>
      <c r="ET89" s="400" t="n"/>
      <c r="EU89" s="400" t="n"/>
      <c r="EV89" s="400" t="n"/>
      <c r="EW89" s="400" t="n"/>
      <c r="EX89" s="400" t="n"/>
      <c r="EY89" s="400" t="n"/>
      <c r="EZ89" s="400" t="n"/>
      <c r="FA89" s="400" t="n"/>
      <c r="FB89" s="400" t="n"/>
      <c r="FC89" s="400" t="n"/>
      <c r="FD89" s="400" t="n"/>
      <c r="FE89" s="400" t="n"/>
      <c r="FF89" s="400" t="n"/>
      <c r="FG89" s="400" t="n"/>
      <c r="FH89" s="400" t="n"/>
      <c r="FI89" s="400" t="n"/>
      <c r="FJ89" s="400" t="n"/>
      <c r="FK89" s="400" t="n"/>
      <c r="FL89" s="400" t="n"/>
      <c r="FM89" s="400" t="n"/>
      <c r="FN89" s="400" t="n"/>
      <c r="FO89" s="400" t="n"/>
      <c r="FP89" s="400" t="n"/>
      <c r="FQ89" s="400" t="n"/>
      <c r="FR89" s="400" t="n"/>
      <c r="FS89" s="400" t="n"/>
      <c r="FT89" s="400" t="n"/>
      <c r="FU89" s="400" t="n"/>
      <c r="FV89" s="400" t="n"/>
      <c r="FW89" s="400" t="n"/>
      <c r="FX89" s="400" t="n"/>
      <c r="FY89" s="400" t="n"/>
      <c r="FZ89" s="400" t="n"/>
      <c r="GA89" s="400" t="n"/>
      <c r="GB89" s="400" t="n"/>
      <c r="GC89" s="400" t="n"/>
      <c r="GD89" s="400" t="n"/>
      <c r="GE89" s="400" t="n"/>
      <c r="GF89" s="400" t="n"/>
      <c r="GG89" s="400" t="n"/>
      <c r="GH89" s="401" t="n"/>
      <c r="GI89" s="1" t="n"/>
    </row>
    <row r="90" hidden="1" outlineLevel="1">
      <c r="A90" s="1" t="n"/>
      <c r="B90" s="1" t="n"/>
      <c r="C90" s="251">
        <f>IF($E90="custom",MonthlyCF!C90,"")</f>
        <v/>
      </c>
      <c r="D90" s="14">
        <f>IF($E90="custom",MonthlyCF!D90,"")</f>
        <v/>
      </c>
      <c r="E90" s="398">
        <f>MonthlyCF!K90</f>
        <v/>
      </c>
      <c r="F90" s="958">
        <f>IFERROR(INDEX($J$8:$GH$8,MATCH(G272,$J$6:$GH$6,0)),"")</f>
        <v/>
      </c>
      <c r="G90" s="958">
        <f>IFERROR(INDEX($J$8:$GH$8,MATCH(H272,$J$6:$GH$6,0)),"")</f>
        <v/>
      </c>
      <c r="H90" s="87">
        <f>SUM(J90:GH90)</f>
        <v/>
      </c>
      <c r="I90" s="87">
        <f>IF(E90="custom",D90-H90,"")</f>
        <v/>
      </c>
      <c r="J90" s="400" t="n"/>
      <c r="K90" s="400" t="n"/>
      <c r="L90" s="400" t="n"/>
      <c r="M90" s="400" t="n"/>
      <c r="N90" s="400" t="n"/>
      <c r="O90" s="400" t="n"/>
      <c r="P90" s="400" t="n"/>
      <c r="Q90" s="400" t="n"/>
      <c r="R90" s="400" t="n"/>
      <c r="S90" s="400" t="n"/>
      <c r="T90" s="400" t="n"/>
      <c r="U90" s="400" t="n"/>
      <c r="V90" s="400" t="n"/>
      <c r="W90" s="400" t="n"/>
      <c r="X90" s="400" t="n"/>
      <c r="Y90" s="400" t="n"/>
      <c r="Z90" s="400" t="n"/>
      <c r="AA90" s="400" t="n"/>
      <c r="AB90" s="400" t="n"/>
      <c r="AC90" s="400" t="n"/>
      <c r="AD90" s="400" t="n"/>
      <c r="AE90" s="400" t="n"/>
      <c r="AF90" s="400" t="n"/>
      <c r="AG90" s="400" t="n"/>
      <c r="AH90" s="400" t="n"/>
      <c r="AI90" s="400" t="n"/>
      <c r="AJ90" s="400" t="n"/>
      <c r="AK90" s="400" t="n"/>
      <c r="AL90" s="400" t="n"/>
      <c r="AM90" s="400" t="n"/>
      <c r="AN90" s="400" t="n"/>
      <c r="AO90" s="400" t="n"/>
      <c r="AP90" s="400" t="n"/>
      <c r="AQ90" s="400" t="n"/>
      <c r="AR90" s="400" t="n"/>
      <c r="AS90" s="400" t="n"/>
      <c r="AT90" s="400" t="n"/>
      <c r="AU90" s="400" t="n"/>
      <c r="AV90" s="400" t="n"/>
      <c r="AW90" s="400" t="n"/>
      <c r="AX90" s="400" t="n"/>
      <c r="AY90" s="400" t="n"/>
      <c r="AZ90" s="400" t="n"/>
      <c r="BA90" s="400" t="n"/>
      <c r="BB90" s="400" t="n"/>
      <c r="BC90" s="400" t="n"/>
      <c r="BD90" s="400" t="n"/>
      <c r="BE90" s="400" t="n"/>
      <c r="BF90" s="400" t="n"/>
      <c r="BG90" s="400" t="n"/>
      <c r="BH90" s="400" t="n"/>
      <c r="BI90" s="400" t="n"/>
      <c r="BJ90" s="400" t="n"/>
      <c r="BK90" s="400" t="n"/>
      <c r="BL90" s="400" t="n"/>
      <c r="BM90" s="400" t="n"/>
      <c r="BN90" s="400" t="n"/>
      <c r="BO90" s="400" t="n"/>
      <c r="BP90" s="400" t="n"/>
      <c r="BQ90" s="400" t="n"/>
      <c r="BR90" s="400" t="n"/>
      <c r="BS90" s="400" t="n"/>
      <c r="BT90" s="400" t="n"/>
      <c r="BU90" s="400" t="n"/>
      <c r="BV90" s="400" t="n"/>
      <c r="BW90" s="400" t="n"/>
      <c r="BX90" s="400" t="n"/>
      <c r="BY90" s="400" t="n"/>
      <c r="BZ90" s="400" t="n"/>
      <c r="CA90" s="400" t="n"/>
      <c r="CB90" s="400" t="n"/>
      <c r="CC90" s="400" t="n"/>
      <c r="CD90" s="400" t="n"/>
      <c r="CE90" s="400" t="n"/>
      <c r="CF90" s="400" t="n"/>
      <c r="CG90" s="400" t="n"/>
      <c r="CH90" s="400" t="n"/>
      <c r="CI90" s="400" t="n"/>
      <c r="CJ90" s="400" t="n"/>
      <c r="CK90" s="400" t="n"/>
      <c r="CL90" s="400" t="n"/>
      <c r="CM90" s="400" t="n"/>
      <c r="CN90" s="400" t="n"/>
      <c r="CO90" s="400" t="n"/>
      <c r="CP90" s="400" t="n"/>
      <c r="CQ90" s="400" t="n"/>
      <c r="CR90" s="400" t="n"/>
      <c r="CS90" s="400" t="n"/>
      <c r="CT90" s="400" t="n"/>
      <c r="CU90" s="400" t="n"/>
      <c r="CV90" s="400" t="n"/>
      <c r="CW90" s="400" t="n"/>
      <c r="CX90" s="400" t="n"/>
      <c r="CY90" s="400" t="n"/>
      <c r="CZ90" s="400" t="n"/>
      <c r="DA90" s="400" t="n"/>
      <c r="DB90" s="400" t="n"/>
      <c r="DC90" s="400" t="n"/>
      <c r="DD90" s="400" t="n"/>
      <c r="DE90" s="400" t="n"/>
      <c r="DF90" s="400" t="n"/>
      <c r="DG90" s="400" t="n"/>
      <c r="DH90" s="400" t="n"/>
      <c r="DI90" s="400" t="n"/>
      <c r="DJ90" s="400" t="n"/>
      <c r="DK90" s="400" t="n"/>
      <c r="DL90" s="400" t="n"/>
      <c r="DM90" s="400" t="n"/>
      <c r="DN90" s="400" t="n"/>
      <c r="DO90" s="400" t="n"/>
      <c r="DP90" s="400" t="n"/>
      <c r="DQ90" s="400" t="n"/>
      <c r="DR90" s="400" t="n"/>
      <c r="DS90" s="400" t="n"/>
      <c r="DT90" s="400" t="n"/>
      <c r="DU90" s="400" t="n"/>
      <c r="DV90" s="400" t="n"/>
      <c r="DW90" s="400" t="n"/>
      <c r="DX90" s="400" t="n"/>
      <c r="DY90" s="400" t="n"/>
      <c r="DZ90" s="400" t="n"/>
      <c r="EA90" s="400" t="n"/>
      <c r="EB90" s="400" t="n"/>
      <c r="EC90" s="400" t="n"/>
      <c r="ED90" s="400" t="n"/>
      <c r="EE90" s="400" t="n"/>
      <c r="EF90" s="400" t="n"/>
      <c r="EG90" s="400" t="n"/>
      <c r="EH90" s="400" t="n"/>
      <c r="EI90" s="400" t="n"/>
      <c r="EJ90" s="400" t="n"/>
      <c r="EK90" s="400" t="n"/>
      <c r="EL90" s="400" t="n"/>
      <c r="EM90" s="400" t="n"/>
      <c r="EN90" s="400" t="n"/>
      <c r="EO90" s="400" t="n"/>
      <c r="EP90" s="400" t="n"/>
      <c r="EQ90" s="400" t="n"/>
      <c r="ER90" s="400" t="n"/>
      <c r="ES90" s="400" t="n"/>
      <c r="ET90" s="400" t="n"/>
      <c r="EU90" s="400" t="n"/>
      <c r="EV90" s="400" t="n"/>
      <c r="EW90" s="400" t="n"/>
      <c r="EX90" s="400" t="n"/>
      <c r="EY90" s="400" t="n"/>
      <c r="EZ90" s="400" t="n"/>
      <c r="FA90" s="400" t="n"/>
      <c r="FB90" s="400" t="n"/>
      <c r="FC90" s="400" t="n"/>
      <c r="FD90" s="400" t="n"/>
      <c r="FE90" s="400" t="n"/>
      <c r="FF90" s="400" t="n"/>
      <c r="FG90" s="400" t="n"/>
      <c r="FH90" s="400" t="n"/>
      <c r="FI90" s="400" t="n"/>
      <c r="FJ90" s="400" t="n"/>
      <c r="FK90" s="400" t="n"/>
      <c r="FL90" s="400" t="n"/>
      <c r="FM90" s="400" t="n"/>
      <c r="FN90" s="400" t="n"/>
      <c r="FO90" s="400" t="n"/>
      <c r="FP90" s="400" t="n"/>
      <c r="FQ90" s="400" t="n"/>
      <c r="FR90" s="400" t="n"/>
      <c r="FS90" s="400" t="n"/>
      <c r="FT90" s="400" t="n"/>
      <c r="FU90" s="400" t="n"/>
      <c r="FV90" s="400" t="n"/>
      <c r="FW90" s="400" t="n"/>
      <c r="FX90" s="400" t="n"/>
      <c r="FY90" s="400" t="n"/>
      <c r="FZ90" s="400" t="n"/>
      <c r="GA90" s="400" t="n"/>
      <c r="GB90" s="400" t="n"/>
      <c r="GC90" s="400" t="n"/>
      <c r="GD90" s="400" t="n"/>
      <c r="GE90" s="400" t="n"/>
      <c r="GF90" s="400" t="n"/>
      <c r="GG90" s="400" t="n"/>
      <c r="GH90" s="401" t="n"/>
      <c r="GI90" s="1" t="n"/>
    </row>
    <row r="91" hidden="1" outlineLevel="1">
      <c r="A91" s="1" t="n"/>
      <c r="B91" s="1" t="n"/>
      <c r="C91" s="251">
        <f>IF($E91="custom",MonthlyCF!C91,"")</f>
        <v/>
      </c>
      <c r="D91" s="14">
        <f>IF($E91="custom",MonthlyCF!D91,"")</f>
        <v/>
      </c>
      <c r="E91" s="398">
        <f>MonthlyCF!K91</f>
        <v/>
      </c>
      <c r="F91" s="958">
        <f>IFERROR(INDEX($J$8:$GH$8,MATCH(G273,$J$6:$GH$6,0)),"")</f>
        <v/>
      </c>
      <c r="G91" s="958">
        <f>IFERROR(INDEX($J$8:$GH$8,MATCH(H273,$J$6:$GH$6,0)),"")</f>
        <v/>
      </c>
      <c r="H91" s="87">
        <f>SUM(J91:GH91)</f>
        <v/>
      </c>
      <c r="I91" s="87">
        <f>IF(E91="custom",D91-H91,"")</f>
        <v/>
      </c>
      <c r="J91" s="400" t="n"/>
      <c r="K91" s="400" t="n"/>
      <c r="L91" s="400" t="n"/>
      <c r="M91" s="400" t="n"/>
      <c r="N91" s="400" t="n"/>
      <c r="O91" s="400" t="n"/>
      <c r="P91" s="400" t="n"/>
      <c r="Q91" s="400" t="n"/>
      <c r="R91" s="400" t="n"/>
      <c r="S91" s="400" t="n"/>
      <c r="T91" s="400" t="n"/>
      <c r="U91" s="400" t="n"/>
      <c r="V91" s="400" t="n"/>
      <c r="W91" s="400" t="n"/>
      <c r="X91" s="400" t="n"/>
      <c r="Y91" s="400" t="n"/>
      <c r="Z91" s="400" t="n"/>
      <c r="AA91" s="400" t="n"/>
      <c r="AB91" s="400" t="n"/>
      <c r="AC91" s="400" t="n"/>
      <c r="AD91" s="400" t="n"/>
      <c r="AE91" s="400" t="n"/>
      <c r="AF91" s="400" t="n"/>
      <c r="AG91" s="400" t="n"/>
      <c r="AH91" s="400" t="n"/>
      <c r="AI91" s="400" t="n"/>
      <c r="AJ91" s="400" t="n"/>
      <c r="AK91" s="400" t="n"/>
      <c r="AL91" s="400" t="n"/>
      <c r="AM91" s="400" t="n"/>
      <c r="AN91" s="400" t="n"/>
      <c r="AO91" s="400" t="n"/>
      <c r="AP91" s="400" t="n"/>
      <c r="AQ91" s="400" t="n"/>
      <c r="AR91" s="400" t="n"/>
      <c r="AS91" s="400" t="n"/>
      <c r="AT91" s="400" t="n"/>
      <c r="AU91" s="400" t="n"/>
      <c r="AV91" s="400" t="n"/>
      <c r="AW91" s="400" t="n"/>
      <c r="AX91" s="400" t="n"/>
      <c r="AY91" s="400" t="n"/>
      <c r="AZ91" s="400" t="n"/>
      <c r="BA91" s="400" t="n"/>
      <c r="BB91" s="400" t="n"/>
      <c r="BC91" s="400" t="n"/>
      <c r="BD91" s="400" t="n"/>
      <c r="BE91" s="400" t="n"/>
      <c r="BF91" s="400" t="n"/>
      <c r="BG91" s="400" t="n"/>
      <c r="BH91" s="400" t="n"/>
      <c r="BI91" s="400" t="n"/>
      <c r="BJ91" s="400" t="n"/>
      <c r="BK91" s="400" t="n"/>
      <c r="BL91" s="400" t="n"/>
      <c r="BM91" s="400" t="n"/>
      <c r="BN91" s="400" t="n"/>
      <c r="BO91" s="400" t="n"/>
      <c r="BP91" s="400" t="n"/>
      <c r="BQ91" s="400" t="n"/>
      <c r="BR91" s="400" t="n"/>
      <c r="BS91" s="400" t="n"/>
      <c r="BT91" s="400" t="n"/>
      <c r="BU91" s="400" t="n"/>
      <c r="BV91" s="400" t="n"/>
      <c r="BW91" s="400" t="n"/>
      <c r="BX91" s="400" t="n"/>
      <c r="BY91" s="400" t="n"/>
      <c r="BZ91" s="400" t="n"/>
      <c r="CA91" s="400" t="n"/>
      <c r="CB91" s="400" t="n"/>
      <c r="CC91" s="400" t="n"/>
      <c r="CD91" s="400" t="n"/>
      <c r="CE91" s="400" t="n"/>
      <c r="CF91" s="400" t="n"/>
      <c r="CG91" s="400" t="n"/>
      <c r="CH91" s="400" t="n"/>
      <c r="CI91" s="400" t="n"/>
      <c r="CJ91" s="400" t="n"/>
      <c r="CK91" s="400" t="n"/>
      <c r="CL91" s="400" t="n"/>
      <c r="CM91" s="400" t="n"/>
      <c r="CN91" s="400" t="n"/>
      <c r="CO91" s="400" t="n"/>
      <c r="CP91" s="400" t="n"/>
      <c r="CQ91" s="400" t="n"/>
      <c r="CR91" s="400" t="n"/>
      <c r="CS91" s="400" t="n"/>
      <c r="CT91" s="400" t="n"/>
      <c r="CU91" s="400" t="n"/>
      <c r="CV91" s="400" t="n"/>
      <c r="CW91" s="400" t="n"/>
      <c r="CX91" s="400" t="n"/>
      <c r="CY91" s="400" t="n"/>
      <c r="CZ91" s="400" t="n"/>
      <c r="DA91" s="400" t="n"/>
      <c r="DB91" s="400" t="n"/>
      <c r="DC91" s="400" t="n"/>
      <c r="DD91" s="400" t="n"/>
      <c r="DE91" s="400" t="n"/>
      <c r="DF91" s="400" t="n"/>
      <c r="DG91" s="400" t="n"/>
      <c r="DH91" s="400" t="n"/>
      <c r="DI91" s="400" t="n"/>
      <c r="DJ91" s="400" t="n"/>
      <c r="DK91" s="400" t="n"/>
      <c r="DL91" s="400" t="n"/>
      <c r="DM91" s="400" t="n"/>
      <c r="DN91" s="400" t="n"/>
      <c r="DO91" s="400" t="n"/>
      <c r="DP91" s="400" t="n"/>
      <c r="DQ91" s="400" t="n"/>
      <c r="DR91" s="400" t="n"/>
      <c r="DS91" s="400" t="n"/>
      <c r="DT91" s="400" t="n"/>
      <c r="DU91" s="400" t="n"/>
      <c r="DV91" s="400" t="n"/>
      <c r="DW91" s="400" t="n"/>
      <c r="DX91" s="400" t="n"/>
      <c r="DY91" s="400" t="n"/>
      <c r="DZ91" s="400" t="n"/>
      <c r="EA91" s="400" t="n"/>
      <c r="EB91" s="400" t="n"/>
      <c r="EC91" s="400" t="n"/>
      <c r="ED91" s="400" t="n"/>
      <c r="EE91" s="400" t="n"/>
      <c r="EF91" s="400" t="n"/>
      <c r="EG91" s="400" t="n"/>
      <c r="EH91" s="400" t="n"/>
      <c r="EI91" s="400" t="n"/>
      <c r="EJ91" s="400" t="n"/>
      <c r="EK91" s="400" t="n"/>
      <c r="EL91" s="400" t="n"/>
      <c r="EM91" s="400" t="n"/>
      <c r="EN91" s="400" t="n"/>
      <c r="EO91" s="400" t="n"/>
      <c r="EP91" s="400" t="n"/>
      <c r="EQ91" s="400" t="n"/>
      <c r="ER91" s="400" t="n"/>
      <c r="ES91" s="400" t="n"/>
      <c r="ET91" s="400" t="n"/>
      <c r="EU91" s="400" t="n"/>
      <c r="EV91" s="400" t="n"/>
      <c r="EW91" s="400" t="n"/>
      <c r="EX91" s="400" t="n"/>
      <c r="EY91" s="400" t="n"/>
      <c r="EZ91" s="400" t="n"/>
      <c r="FA91" s="400" t="n"/>
      <c r="FB91" s="400" t="n"/>
      <c r="FC91" s="400" t="n"/>
      <c r="FD91" s="400" t="n"/>
      <c r="FE91" s="400" t="n"/>
      <c r="FF91" s="400" t="n"/>
      <c r="FG91" s="400" t="n"/>
      <c r="FH91" s="400" t="n"/>
      <c r="FI91" s="400" t="n"/>
      <c r="FJ91" s="400" t="n"/>
      <c r="FK91" s="400" t="n"/>
      <c r="FL91" s="400" t="n"/>
      <c r="FM91" s="400" t="n"/>
      <c r="FN91" s="400" t="n"/>
      <c r="FO91" s="400" t="n"/>
      <c r="FP91" s="400" t="n"/>
      <c r="FQ91" s="400" t="n"/>
      <c r="FR91" s="400" t="n"/>
      <c r="FS91" s="400" t="n"/>
      <c r="FT91" s="400" t="n"/>
      <c r="FU91" s="400" t="n"/>
      <c r="FV91" s="400" t="n"/>
      <c r="FW91" s="400" t="n"/>
      <c r="FX91" s="400" t="n"/>
      <c r="FY91" s="400" t="n"/>
      <c r="FZ91" s="400" t="n"/>
      <c r="GA91" s="400" t="n"/>
      <c r="GB91" s="400" t="n"/>
      <c r="GC91" s="400" t="n"/>
      <c r="GD91" s="400" t="n"/>
      <c r="GE91" s="400" t="n"/>
      <c r="GF91" s="400" t="n"/>
      <c r="GG91" s="400" t="n"/>
      <c r="GH91" s="401" t="n"/>
      <c r="GI91" s="1" t="n"/>
    </row>
    <row r="92" hidden="1" outlineLevel="1">
      <c r="A92" s="1" t="n"/>
      <c r="B92" s="1" t="n"/>
      <c r="C92" s="251">
        <f>IF($E92="custom",MonthlyCF!C92,"")</f>
        <v/>
      </c>
      <c r="D92" s="14">
        <f>IF($E92="custom",MonthlyCF!D92,"")</f>
        <v/>
      </c>
      <c r="E92" s="398">
        <f>MonthlyCF!K92</f>
        <v/>
      </c>
      <c r="F92" s="958">
        <f>IFERROR(INDEX($J$8:$GH$8,MATCH(G274,$J$6:$GH$6,0)),"")</f>
        <v/>
      </c>
      <c r="G92" s="958">
        <f>IFERROR(INDEX($J$8:$GH$8,MATCH(H274,$J$6:$GH$6,0)),"")</f>
        <v/>
      </c>
      <c r="H92" s="87">
        <f>SUM(J92:GH92)</f>
        <v/>
      </c>
      <c r="I92" s="87">
        <f>IF(E92="custom",D92-H92,"")</f>
        <v/>
      </c>
      <c r="J92" s="400" t="n"/>
      <c r="K92" s="400" t="n"/>
      <c r="L92" s="400" t="n"/>
      <c r="M92" s="400" t="n"/>
      <c r="N92" s="400" t="n"/>
      <c r="O92" s="400" t="n"/>
      <c r="P92" s="400" t="n"/>
      <c r="Q92" s="400" t="n"/>
      <c r="R92" s="400" t="n"/>
      <c r="S92" s="400" t="n"/>
      <c r="T92" s="400" t="n"/>
      <c r="U92" s="400" t="n"/>
      <c r="V92" s="400" t="n"/>
      <c r="W92" s="400" t="n"/>
      <c r="X92" s="400" t="n"/>
      <c r="Y92" s="400" t="n"/>
      <c r="Z92" s="400" t="n"/>
      <c r="AA92" s="400" t="n"/>
      <c r="AB92" s="400" t="n"/>
      <c r="AC92" s="400" t="n"/>
      <c r="AD92" s="400" t="n"/>
      <c r="AE92" s="400" t="n"/>
      <c r="AF92" s="400" t="n"/>
      <c r="AG92" s="400" t="n"/>
      <c r="AH92" s="400" t="n"/>
      <c r="AI92" s="400" t="n"/>
      <c r="AJ92" s="400" t="n"/>
      <c r="AK92" s="400" t="n"/>
      <c r="AL92" s="400" t="n"/>
      <c r="AM92" s="400" t="n"/>
      <c r="AN92" s="400" t="n"/>
      <c r="AO92" s="400" t="n"/>
      <c r="AP92" s="400" t="n"/>
      <c r="AQ92" s="400" t="n"/>
      <c r="AR92" s="400" t="n"/>
      <c r="AS92" s="400" t="n"/>
      <c r="AT92" s="400" t="n"/>
      <c r="AU92" s="400" t="n"/>
      <c r="AV92" s="400" t="n"/>
      <c r="AW92" s="400" t="n"/>
      <c r="AX92" s="400" t="n"/>
      <c r="AY92" s="400" t="n"/>
      <c r="AZ92" s="400" t="n"/>
      <c r="BA92" s="400" t="n"/>
      <c r="BB92" s="400" t="n"/>
      <c r="BC92" s="400" t="n"/>
      <c r="BD92" s="400" t="n"/>
      <c r="BE92" s="400" t="n"/>
      <c r="BF92" s="400" t="n"/>
      <c r="BG92" s="400" t="n"/>
      <c r="BH92" s="400" t="n"/>
      <c r="BI92" s="400" t="n"/>
      <c r="BJ92" s="400" t="n"/>
      <c r="BK92" s="400" t="n"/>
      <c r="BL92" s="400" t="n"/>
      <c r="BM92" s="400" t="n"/>
      <c r="BN92" s="400" t="n"/>
      <c r="BO92" s="400" t="n"/>
      <c r="BP92" s="400" t="n"/>
      <c r="BQ92" s="400" t="n"/>
      <c r="BR92" s="400" t="n"/>
      <c r="BS92" s="400" t="n"/>
      <c r="BT92" s="400" t="n"/>
      <c r="BU92" s="400" t="n"/>
      <c r="BV92" s="400" t="n"/>
      <c r="BW92" s="400" t="n"/>
      <c r="BX92" s="400" t="n"/>
      <c r="BY92" s="400" t="n"/>
      <c r="BZ92" s="400" t="n"/>
      <c r="CA92" s="400" t="n"/>
      <c r="CB92" s="400" t="n"/>
      <c r="CC92" s="400" t="n"/>
      <c r="CD92" s="400" t="n"/>
      <c r="CE92" s="400" t="n"/>
      <c r="CF92" s="400" t="n"/>
      <c r="CG92" s="400" t="n"/>
      <c r="CH92" s="400" t="n"/>
      <c r="CI92" s="400" t="n"/>
      <c r="CJ92" s="400" t="n"/>
      <c r="CK92" s="400" t="n"/>
      <c r="CL92" s="400" t="n"/>
      <c r="CM92" s="400" t="n"/>
      <c r="CN92" s="400" t="n"/>
      <c r="CO92" s="400" t="n"/>
      <c r="CP92" s="400" t="n"/>
      <c r="CQ92" s="400" t="n"/>
      <c r="CR92" s="400" t="n"/>
      <c r="CS92" s="400" t="n"/>
      <c r="CT92" s="400" t="n"/>
      <c r="CU92" s="400" t="n"/>
      <c r="CV92" s="400" t="n"/>
      <c r="CW92" s="400" t="n"/>
      <c r="CX92" s="400" t="n"/>
      <c r="CY92" s="400" t="n"/>
      <c r="CZ92" s="400" t="n"/>
      <c r="DA92" s="400" t="n"/>
      <c r="DB92" s="400" t="n"/>
      <c r="DC92" s="400" t="n"/>
      <c r="DD92" s="400" t="n"/>
      <c r="DE92" s="400" t="n"/>
      <c r="DF92" s="400" t="n"/>
      <c r="DG92" s="400" t="n"/>
      <c r="DH92" s="400" t="n"/>
      <c r="DI92" s="400" t="n"/>
      <c r="DJ92" s="400" t="n"/>
      <c r="DK92" s="400" t="n"/>
      <c r="DL92" s="400" t="n"/>
      <c r="DM92" s="400" t="n"/>
      <c r="DN92" s="400" t="n"/>
      <c r="DO92" s="400" t="n"/>
      <c r="DP92" s="400" t="n"/>
      <c r="DQ92" s="400" t="n"/>
      <c r="DR92" s="400" t="n"/>
      <c r="DS92" s="400" t="n"/>
      <c r="DT92" s="400" t="n"/>
      <c r="DU92" s="400" t="n"/>
      <c r="DV92" s="400" t="n"/>
      <c r="DW92" s="400" t="n"/>
      <c r="DX92" s="400" t="n"/>
      <c r="DY92" s="400" t="n"/>
      <c r="DZ92" s="400" t="n"/>
      <c r="EA92" s="400" t="n"/>
      <c r="EB92" s="400" t="n"/>
      <c r="EC92" s="400" t="n"/>
      <c r="ED92" s="400" t="n"/>
      <c r="EE92" s="400" t="n"/>
      <c r="EF92" s="400" t="n"/>
      <c r="EG92" s="400" t="n"/>
      <c r="EH92" s="400" t="n"/>
      <c r="EI92" s="400" t="n"/>
      <c r="EJ92" s="400" t="n"/>
      <c r="EK92" s="400" t="n"/>
      <c r="EL92" s="400" t="n"/>
      <c r="EM92" s="400" t="n"/>
      <c r="EN92" s="400" t="n"/>
      <c r="EO92" s="400" t="n"/>
      <c r="EP92" s="400" t="n"/>
      <c r="EQ92" s="400" t="n"/>
      <c r="ER92" s="400" t="n"/>
      <c r="ES92" s="400" t="n"/>
      <c r="ET92" s="400" t="n"/>
      <c r="EU92" s="400" t="n"/>
      <c r="EV92" s="400" t="n"/>
      <c r="EW92" s="400" t="n"/>
      <c r="EX92" s="400" t="n"/>
      <c r="EY92" s="400" t="n"/>
      <c r="EZ92" s="400" t="n"/>
      <c r="FA92" s="400" t="n"/>
      <c r="FB92" s="400" t="n"/>
      <c r="FC92" s="400" t="n"/>
      <c r="FD92" s="400" t="n"/>
      <c r="FE92" s="400" t="n"/>
      <c r="FF92" s="400" t="n"/>
      <c r="FG92" s="400" t="n"/>
      <c r="FH92" s="400" t="n"/>
      <c r="FI92" s="400" t="n"/>
      <c r="FJ92" s="400" t="n"/>
      <c r="FK92" s="400" t="n"/>
      <c r="FL92" s="400" t="n"/>
      <c r="FM92" s="400" t="n"/>
      <c r="FN92" s="400" t="n"/>
      <c r="FO92" s="400" t="n"/>
      <c r="FP92" s="400" t="n"/>
      <c r="FQ92" s="400" t="n"/>
      <c r="FR92" s="400" t="n"/>
      <c r="FS92" s="400" t="n"/>
      <c r="FT92" s="400" t="n"/>
      <c r="FU92" s="400" t="n"/>
      <c r="FV92" s="400" t="n"/>
      <c r="FW92" s="400" t="n"/>
      <c r="FX92" s="400" t="n"/>
      <c r="FY92" s="400" t="n"/>
      <c r="FZ92" s="400" t="n"/>
      <c r="GA92" s="400" t="n"/>
      <c r="GB92" s="400" t="n"/>
      <c r="GC92" s="400" t="n"/>
      <c r="GD92" s="400" t="n"/>
      <c r="GE92" s="400" t="n"/>
      <c r="GF92" s="400" t="n"/>
      <c r="GG92" s="400" t="n"/>
      <c r="GH92" s="401" t="n"/>
      <c r="GI92" s="1" t="n"/>
    </row>
    <row r="93" hidden="1" outlineLevel="1">
      <c r="A93" s="1" t="n"/>
      <c r="B93" s="1" t="n"/>
      <c r="C93" s="251">
        <f>IF($E93="custom",MonthlyCF!C93,"")</f>
        <v/>
      </c>
      <c r="D93" s="14">
        <f>IF($E93="custom",MonthlyCF!D93,"")</f>
        <v/>
      </c>
      <c r="E93" s="398">
        <f>MonthlyCF!K93</f>
        <v/>
      </c>
      <c r="F93" s="958">
        <f>IFERROR(INDEX($J$8:$GH$8,MATCH(G275,$J$6:$GH$6,0)),"")</f>
        <v/>
      </c>
      <c r="G93" s="958">
        <f>IFERROR(INDEX($J$8:$GH$8,MATCH(H275,$J$6:$GH$6,0)),"")</f>
        <v/>
      </c>
      <c r="H93" s="87">
        <f>SUM(J93:GH93)</f>
        <v/>
      </c>
      <c r="I93" s="87">
        <f>IF(E93="custom",D93-H93,"")</f>
        <v/>
      </c>
      <c r="J93" s="400" t="n"/>
      <c r="K93" s="400" t="n"/>
      <c r="L93" s="400" t="n"/>
      <c r="M93" s="400" t="n"/>
      <c r="N93" s="400" t="n"/>
      <c r="O93" s="400" t="n"/>
      <c r="P93" s="400" t="n"/>
      <c r="Q93" s="400" t="n"/>
      <c r="R93" s="400" t="n"/>
      <c r="S93" s="400" t="n"/>
      <c r="T93" s="400" t="n"/>
      <c r="U93" s="400" t="n"/>
      <c r="V93" s="400" t="n"/>
      <c r="W93" s="400" t="n"/>
      <c r="X93" s="400" t="n"/>
      <c r="Y93" s="400" t="n"/>
      <c r="Z93" s="400" t="n"/>
      <c r="AA93" s="400" t="n"/>
      <c r="AB93" s="400" t="n"/>
      <c r="AC93" s="400" t="n"/>
      <c r="AD93" s="400" t="n"/>
      <c r="AE93" s="400" t="n"/>
      <c r="AF93" s="400" t="n"/>
      <c r="AG93" s="400" t="n"/>
      <c r="AH93" s="400" t="n"/>
      <c r="AI93" s="400" t="n"/>
      <c r="AJ93" s="400" t="n"/>
      <c r="AK93" s="400" t="n"/>
      <c r="AL93" s="400" t="n"/>
      <c r="AM93" s="400" t="n"/>
      <c r="AN93" s="400" t="n"/>
      <c r="AO93" s="400" t="n"/>
      <c r="AP93" s="400" t="n"/>
      <c r="AQ93" s="400" t="n"/>
      <c r="AR93" s="400" t="n"/>
      <c r="AS93" s="400" t="n"/>
      <c r="AT93" s="400" t="n"/>
      <c r="AU93" s="400" t="n"/>
      <c r="AV93" s="400" t="n"/>
      <c r="AW93" s="400" t="n"/>
      <c r="AX93" s="400" t="n"/>
      <c r="AY93" s="400" t="n"/>
      <c r="AZ93" s="400" t="n"/>
      <c r="BA93" s="400" t="n"/>
      <c r="BB93" s="400" t="n"/>
      <c r="BC93" s="400" t="n"/>
      <c r="BD93" s="400" t="n"/>
      <c r="BE93" s="400" t="n"/>
      <c r="BF93" s="400" t="n"/>
      <c r="BG93" s="400" t="n"/>
      <c r="BH93" s="400" t="n"/>
      <c r="BI93" s="400" t="n"/>
      <c r="BJ93" s="400" t="n"/>
      <c r="BK93" s="400" t="n"/>
      <c r="BL93" s="400" t="n"/>
      <c r="BM93" s="400" t="n"/>
      <c r="BN93" s="400" t="n"/>
      <c r="BO93" s="400" t="n"/>
      <c r="BP93" s="400" t="n"/>
      <c r="BQ93" s="400" t="n"/>
      <c r="BR93" s="400" t="n"/>
      <c r="BS93" s="400" t="n"/>
      <c r="BT93" s="400" t="n"/>
      <c r="BU93" s="400" t="n"/>
      <c r="BV93" s="400" t="n"/>
      <c r="BW93" s="400" t="n"/>
      <c r="BX93" s="400" t="n"/>
      <c r="BY93" s="400" t="n"/>
      <c r="BZ93" s="400" t="n"/>
      <c r="CA93" s="400" t="n"/>
      <c r="CB93" s="400" t="n"/>
      <c r="CC93" s="400" t="n"/>
      <c r="CD93" s="400" t="n"/>
      <c r="CE93" s="400" t="n"/>
      <c r="CF93" s="400" t="n"/>
      <c r="CG93" s="400" t="n"/>
      <c r="CH93" s="400" t="n"/>
      <c r="CI93" s="400" t="n"/>
      <c r="CJ93" s="400" t="n"/>
      <c r="CK93" s="400" t="n"/>
      <c r="CL93" s="400" t="n"/>
      <c r="CM93" s="400" t="n"/>
      <c r="CN93" s="400" t="n"/>
      <c r="CO93" s="400" t="n"/>
      <c r="CP93" s="400" t="n"/>
      <c r="CQ93" s="400" t="n"/>
      <c r="CR93" s="400" t="n"/>
      <c r="CS93" s="400" t="n"/>
      <c r="CT93" s="400" t="n"/>
      <c r="CU93" s="400" t="n"/>
      <c r="CV93" s="400" t="n"/>
      <c r="CW93" s="400" t="n"/>
      <c r="CX93" s="400" t="n"/>
      <c r="CY93" s="400" t="n"/>
      <c r="CZ93" s="400" t="n"/>
      <c r="DA93" s="400" t="n"/>
      <c r="DB93" s="400" t="n"/>
      <c r="DC93" s="400" t="n"/>
      <c r="DD93" s="400" t="n"/>
      <c r="DE93" s="400" t="n"/>
      <c r="DF93" s="400" t="n"/>
      <c r="DG93" s="400" t="n"/>
      <c r="DH93" s="400" t="n"/>
      <c r="DI93" s="400" t="n"/>
      <c r="DJ93" s="400" t="n"/>
      <c r="DK93" s="400" t="n"/>
      <c r="DL93" s="400" t="n"/>
      <c r="DM93" s="400" t="n"/>
      <c r="DN93" s="400" t="n"/>
      <c r="DO93" s="400" t="n"/>
      <c r="DP93" s="400" t="n"/>
      <c r="DQ93" s="400" t="n"/>
      <c r="DR93" s="400" t="n"/>
      <c r="DS93" s="400" t="n"/>
      <c r="DT93" s="400" t="n"/>
      <c r="DU93" s="400" t="n"/>
      <c r="DV93" s="400" t="n"/>
      <c r="DW93" s="400" t="n"/>
      <c r="DX93" s="400" t="n"/>
      <c r="DY93" s="400" t="n"/>
      <c r="DZ93" s="400" t="n"/>
      <c r="EA93" s="400" t="n"/>
      <c r="EB93" s="400" t="n"/>
      <c r="EC93" s="400" t="n"/>
      <c r="ED93" s="400" t="n"/>
      <c r="EE93" s="400" t="n"/>
      <c r="EF93" s="400" t="n"/>
      <c r="EG93" s="400" t="n"/>
      <c r="EH93" s="400" t="n"/>
      <c r="EI93" s="400" t="n"/>
      <c r="EJ93" s="400" t="n"/>
      <c r="EK93" s="400" t="n"/>
      <c r="EL93" s="400" t="n"/>
      <c r="EM93" s="400" t="n"/>
      <c r="EN93" s="400" t="n"/>
      <c r="EO93" s="400" t="n"/>
      <c r="EP93" s="400" t="n"/>
      <c r="EQ93" s="400" t="n"/>
      <c r="ER93" s="400" t="n"/>
      <c r="ES93" s="400" t="n"/>
      <c r="ET93" s="400" t="n"/>
      <c r="EU93" s="400" t="n"/>
      <c r="EV93" s="400" t="n"/>
      <c r="EW93" s="400" t="n"/>
      <c r="EX93" s="400" t="n"/>
      <c r="EY93" s="400" t="n"/>
      <c r="EZ93" s="400" t="n"/>
      <c r="FA93" s="400" t="n"/>
      <c r="FB93" s="400" t="n"/>
      <c r="FC93" s="400" t="n"/>
      <c r="FD93" s="400" t="n"/>
      <c r="FE93" s="400" t="n"/>
      <c r="FF93" s="400" t="n"/>
      <c r="FG93" s="400" t="n"/>
      <c r="FH93" s="400" t="n"/>
      <c r="FI93" s="400" t="n"/>
      <c r="FJ93" s="400" t="n"/>
      <c r="FK93" s="400" t="n"/>
      <c r="FL93" s="400" t="n"/>
      <c r="FM93" s="400" t="n"/>
      <c r="FN93" s="400" t="n"/>
      <c r="FO93" s="400" t="n"/>
      <c r="FP93" s="400" t="n"/>
      <c r="FQ93" s="400" t="n"/>
      <c r="FR93" s="400" t="n"/>
      <c r="FS93" s="400" t="n"/>
      <c r="FT93" s="400" t="n"/>
      <c r="FU93" s="400" t="n"/>
      <c r="FV93" s="400" t="n"/>
      <c r="FW93" s="400" t="n"/>
      <c r="FX93" s="400" t="n"/>
      <c r="FY93" s="400" t="n"/>
      <c r="FZ93" s="400" t="n"/>
      <c r="GA93" s="400" t="n"/>
      <c r="GB93" s="400" t="n"/>
      <c r="GC93" s="400" t="n"/>
      <c r="GD93" s="400" t="n"/>
      <c r="GE93" s="400" t="n"/>
      <c r="GF93" s="400" t="n"/>
      <c r="GG93" s="400" t="n"/>
      <c r="GH93" s="401" t="n"/>
      <c r="GI93" s="1" t="n"/>
    </row>
    <row r="94" hidden="1" outlineLevel="1">
      <c r="A94" s="1" t="n"/>
      <c r="B94" s="1" t="n"/>
      <c r="C94" s="251">
        <f>IF($E94="custom",MonthlyCF!C94,"")</f>
        <v/>
      </c>
      <c r="D94" s="14">
        <f>IF($E94="custom",MonthlyCF!D94,"")</f>
        <v/>
      </c>
      <c r="E94" s="398">
        <f>MonthlyCF!K94</f>
        <v/>
      </c>
      <c r="F94" s="958">
        <f>IFERROR(INDEX($J$8:$GH$8,MATCH(G276,$J$6:$GH$6,0)),"")</f>
        <v/>
      </c>
      <c r="G94" s="958">
        <f>IFERROR(INDEX($J$8:$GH$8,MATCH(H276,$J$6:$GH$6,0)),"")</f>
        <v/>
      </c>
      <c r="H94" s="87">
        <f>SUM(J94:GH94)</f>
        <v/>
      </c>
      <c r="I94" s="87">
        <f>IF(E94="custom",D94-H94,"")</f>
        <v/>
      </c>
      <c r="J94" s="400" t="n"/>
      <c r="K94" s="400" t="n"/>
      <c r="L94" s="400" t="n"/>
      <c r="M94" s="400" t="n"/>
      <c r="N94" s="400" t="n"/>
      <c r="O94" s="400" t="n"/>
      <c r="P94" s="400" t="n"/>
      <c r="Q94" s="400" t="n"/>
      <c r="R94" s="400" t="n"/>
      <c r="S94" s="400" t="n"/>
      <c r="T94" s="400" t="n"/>
      <c r="U94" s="400" t="n"/>
      <c r="V94" s="400" t="n"/>
      <c r="W94" s="400" t="n"/>
      <c r="X94" s="400" t="n"/>
      <c r="Y94" s="400" t="n"/>
      <c r="Z94" s="400" t="n"/>
      <c r="AA94" s="400" t="n"/>
      <c r="AB94" s="400" t="n"/>
      <c r="AC94" s="400" t="n"/>
      <c r="AD94" s="400" t="n"/>
      <c r="AE94" s="400" t="n"/>
      <c r="AF94" s="400" t="n"/>
      <c r="AG94" s="400" t="n"/>
      <c r="AH94" s="400" t="n"/>
      <c r="AI94" s="400" t="n"/>
      <c r="AJ94" s="400" t="n"/>
      <c r="AK94" s="400" t="n"/>
      <c r="AL94" s="400" t="n"/>
      <c r="AM94" s="400" t="n"/>
      <c r="AN94" s="400" t="n"/>
      <c r="AO94" s="400" t="n"/>
      <c r="AP94" s="400" t="n"/>
      <c r="AQ94" s="400" t="n"/>
      <c r="AR94" s="400" t="n"/>
      <c r="AS94" s="400" t="n"/>
      <c r="AT94" s="400" t="n"/>
      <c r="AU94" s="400" t="n"/>
      <c r="AV94" s="400" t="n"/>
      <c r="AW94" s="400" t="n"/>
      <c r="AX94" s="400" t="n"/>
      <c r="AY94" s="400" t="n"/>
      <c r="AZ94" s="400" t="n"/>
      <c r="BA94" s="400" t="n"/>
      <c r="BB94" s="400" t="n"/>
      <c r="BC94" s="400" t="n"/>
      <c r="BD94" s="400" t="n"/>
      <c r="BE94" s="400" t="n"/>
      <c r="BF94" s="400" t="n"/>
      <c r="BG94" s="400" t="n"/>
      <c r="BH94" s="400" t="n"/>
      <c r="BI94" s="400" t="n"/>
      <c r="BJ94" s="400" t="n"/>
      <c r="BK94" s="400" t="n"/>
      <c r="BL94" s="400" t="n"/>
      <c r="BM94" s="400" t="n"/>
      <c r="BN94" s="400" t="n"/>
      <c r="BO94" s="400" t="n"/>
      <c r="BP94" s="400" t="n"/>
      <c r="BQ94" s="400" t="n"/>
      <c r="BR94" s="400" t="n"/>
      <c r="BS94" s="400" t="n"/>
      <c r="BT94" s="400" t="n"/>
      <c r="BU94" s="400" t="n"/>
      <c r="BV94" s="400" t="n"/>
      <c r="BW94" s="400" t="n"/>
      <c r="BX94" s="400" t="n"/>
      <c r="BY94" s="400" t="n"/>
      <c r="BZ94" s="400" t="n"/>
      <c r="CA94" s="400" t="n"/>
      <c r="CB94" s="400" t="n"/>
      <c r="CC94" s="400" t="n"/>
      <c r="CD94" s="400" t="n"/>
      <c r="CE94" s="400" t="n"/>
      <c r="CF94" s="400" t="n"/>
      <c r="CG94" s="400" t="n"/>
      <c r="CH94" s="400" t="n"/>
      <c r="CI94" s="400" t="n"/>
      <c r="CJ94" s="400" t="n"/>
      <c r="CK94" s="400" t="n"/>
      <c r="CL94" s="400" t="n"/>
      <c r="CM94" s="400" t="n"/>
      <c r="CN94" s="400" t="n"/>
      <c r="CO94" s="400" t="n"/>
      <c r="CP94" s="400" t="n"/>
      <c r="CQ94" s="400" t="n"/>
      <c r="CR94" s="400" t="n"/>
      <c r="CS94" s="400" t="n"/>
      <c r="CT94" s="400" t="n"/>
      <c r="CU94" s="400" t="n"/>
      <c r="CV94" s="400" t="n"/>
      <c r="CW94" s="400" t="n"/>
      <c r="CX94" s="400" t="n"/>
      <c r="CY94" s="400" t="n"/>
      <c r="CZ94" s="400" t="n"/>
      <c r="DA94" s="400" t="n"/>
      <c r="DB94" s="400" t="n"/>
      <c r="DC94" s="400" t="n"/>
      <c r="DD94" s="400" t="n"/>
      <c r="DE94" s="400" t="n"/>
      <c r="DF94" s="400" t="n"/>
      <c r="DG94" s="400" t="n"/>
      <c r="DH94" s="400" t="n"/>
      <c r="DI94" s="400" t="n"/>
      <c r="DJ94" s="400" t="n"/>
      <c r="DK94" s="400" t="n"/>
      <c r="DL94" s="400" t="n"/>
      <c r="DM94" s="400" t="n"/>
      <c r="DN94" s="400" t="n"/>
      <c r="DO94" s="400" t="n"/>
      <c r="DP94" s="400" t="n"/>
      <c r="DQ94" s="400" t="n"/>
      <c r="DR94" s="400" t="n"/>
      <c r="DS94" s="400" t="n"/>
      <c r="DT94" s="400" t="n"/>
      <c r="DU94" s="400" t="n"/>
      <c r="DV94" s="400" t="n"/>
      <c r="DW94" s="400" t="n"/>
      <c r="DX94" s="400" t="n"/>
      <c r="DY94" s="400" t="n"/>
      <c r="DZ94" s="400" t="n"/>
      <c r="EA94" s="400" t="n"/>
      <c r="EB94" s="400" t="n"/>
      <c r="EC94" s="400" t="n"/>
      <c r="ED94" s="400" t="n"/>
      <c r="EE94" s="400" t="n"/>
      <c r="EF94" s="400" t="n"/>
      <c r="EG94" s="400" t="n"/>
      <c r="EH94" s="400" t="n"/>
      <c r="EI94" s="400" t="n"/>
      <c r="EJ94" s="400" t="n"/>
      <c r="EK94" s="400" t="n"/>
      <c r="EL94" s="400" t="n"/>
      <c r="EM94" s="400" t="n"/>
      <c r="EN94" s="400" t="n"/>
      <c r="EO94" s="400" t="n"/>
      <c r="EP94" s="400" t="n"/>
      <c r="EQ94" s="400" t="n"/>
      <c r="ER94" s="400" t="n"/>
      <c r="ES94" s="400" t="n"/>
      <c r="ET94" s="400" t="n"/>
      <c r="EU94" s="400" t="n"/>
      <c r="EV94" s="400" t="n"/>
      <c r="EW94" s="400" t="n"/>
      <c r="EX94" s="400" t="n"/>
      <c r="EY94" s="400" t="n"/>
      <c r="EZ94" s="400" t="n"/>
      <c r="FA94" s="400" t="n"/>
      <c r="FB94" s="400" t="n"/>
      <c r="FC94" s="400" t="n"/>
      <c r="FD94" s="400" t="n"/>
      <c r="FE94" s="400" t="n"/>
      <c r="FF94" s="400" t="n"/>
      <c r="FG94" s="400" t="n"/>
      <c r="FH94" s="400" t="n"/>
      <c r="FI94" s="400" t="n"/>
      <c r="FJ94" s="400" t="n"/>
      <c r="FK94" s="400" t="n"/>
      <c r="FL94" s="400" t="n"/>
      <c r="FM94" s="400" t="n"/>
      <c r="FN94" s="400" t="n"/>
      <c r="FO94" s="400" t="n"/>
      <c r="FP94" s="400" t="n"/>
      <c r="FQ94" s="400" t="n"/>
      <c r="FR94" s="400" t="n"/>
      <c r="FS94" s="400" t="n"/>
      <c r="FT94" s="400" t="n"/>
      <c r="FU94" s="400" t="n"/>
      <c r="FV94" s="400" t="n"/>
      <c r="FW94" s="400" t="n"/>
      <c r="FX94" s="400" t="n"/>
      <c r="FY94" s="400" t="n"/>
      <c r="FZ94" s="400" t="n"/>
      <c r="GA94" s="400" t="n"/>
      <c r="GB94" s="400" t="n"/>
      <c r="GC94" s="400" t="n"/>
      <c r="GD94" s="400" t="n"/>
      <c r="GE94" s="400" t="n"/>
      <c r="GF94" s="400" t="n"/>
      <c r="GG94" s="400" t="n"/>
      <c r="GH94" s="401" t="n"/>
      <c r="GI94" s="1" t="n"/>
    </row>
    <row r="95" hidden="1" outlineLevel="1">
      <c r="A95" s="1" t="n"/>
      <c r="B95" s="1" t="n"/>
      <c r="C95" s="251">
        <f>IF($E95="custom",MonthlyCF!C95,"")</f>
        <v/>
      </c>
      <c r="D95" s="14">
        <f>IF($E95="custom",MonthlyCF!D95,"")</f>
        <v/>
      </c>
      <c r="E95" s="398">
        <f>MonthlyCF!K95</f>
        <v/>
      </c>
      <c r="F95" s="958">
        <f>IFERROR(INDEX($J$8:$GH$8,MATCH(G277,$J$6:$GH$6,0)),"")</f>
        <v/>
      </c>
      <c r="G95" s="958">
        <f>IFERROR(INDEX($J$8:$GH$8,MATCH(H277,$J$6:$GH$6,0)),"")</f>
        <v/>
      </c>
      <c r="H95" s="87">
        <f>SUM(J95:GH95)</f>
        <v/>
      </c>
      <c r="I95" s="87">
        <f>IF(E95="custom",D95-H95,"")</f>
        <v/>
      </c>
      <c r="J95" s="400" t="n"/>
      <c r="K95" s="400" t="n"/>
      <c r="L95" s="400" t="n"/>
      <c r="M95" s="400" t="n"/>
      <c r="N95" s="400" t="n"/>
      <c r="O95" s="400" t="n"/>
      <c r="P95" s="400" t="n"/>
      <c r="Q95" s="400" t="n"/>
      <c r="R95" s="400" t="n"/>
      <c r="S95" s="400" t="n"/>
      <c r="T95" s="400" t="n"/>
      <c r="U95" s="400" t="n"/>
      <c r="V95" s="400" t="n"/>
      <c r="W95" s="400" t="n"/>
      <c r="X95" s="400" t="n"/>
      <c r="Y95" s="400" t="n"/>
      <c r="Z95" s="400" t="n"/>
      <c r="AA95" s="400" t="n"/>
      <c r="AB95" s="400" t="n"/>
      <c r="AC95" s="400" t="n"/>
      <c r="AD95" s="400" t="n"/>
      <c r="AE95" s="400" t="n"/>
      <c r="AF95" s="400" t="n"/>
      <c r="AG95" s="400" t="n"/>
      <c r="AH95" s="400" t="n"/>
      <c r="AI95" s="400" t="n"/>
      <c r="AJ95" s="400" t="n"/>
      <c r="AK95" s="400" t="n"/>
      <c r="AL95" s="400" t="n"/>
      <c r="AM95" s="400" t="n"/>
      <c r="AN95" s="400" t="n"/>
      <c r="AO95" s="400" t="n"/>
      <c r="AP95" s="400" t="n"/>
      <c r="AQ95" s="400" t="n"/>
      <c r="AR95" s="400" t="n"/>
      <c r="AS95" s="400" t="n"/>
      <c r="AT95" s="400" t="n"/>
      <c r="AU95" s="400" t="n"/>
      <c r="AV95" s="400" t="n"/>
      <c r="AW95" s="400" t="n"/>
      <c r="AX95" s="400" t="n"/>
      <c r="AY95" s="400" t="n"/>
      <c r="AZ95" s="400" t="n"/>
      <c r="BA95" s="400" t="n"/>
      <c r="BB95" s="400" t="n"/>
      <c r="BC95" s="400" t="n"/>
      <c r="BD95" s="400" t="n"/>
      <c r="BE95" s="400" t="n"/>
      <c r="BF95" s="400" t="n"/>
      <c r="BG95" s="400" t="n"/>
      <c r="BH95" s="400" t="n"/>
      <c r="BI95" s="400" t="n"/>
      <c r="BJ95" s="400" t="n"/>
      <c r="BK95" s="400" t="n"/>
      <c r="BL95" s="400" t="n"/>
      <c r="BM95" s="400" t="n"/>
      <c r="BN95" s="400" t="n"/>
      <c r="BO95" s="400" t="n"/>
      <c r="BP95" s="400" t="n"/>
      <c r="BQ95" s="400" t="n"/>
      <c r="BR95" s="400" t="n"/>
      <c r="BS95" s="400" t="n"/>
      <c r="BT95" s="400" t="n"/>
      <c r="BU95" s="400" t="n"/>
      <c r="BV95" s="400" t="n"/>
      <c r="BW95" s="400" t="n"/>
      <c r="BX95" s="400" t="n"/>
      <c r="BY95" s="400" t="n"/>
      <c r="BZ95" s="400" t="n"/>
      <c r="CA95" s="400" t="n"/>
      <c r="CB95" s="400" t="n"/>
      <c r="CC95" s="400" t="n"/>
      <c r="CD95" s="400" t="n"/>
      <c r="CE95" s="400" t="n"/>
      <c r="CF95" s="400" t="n"/>
      <c r="CG95" s="400" t="n"/>
      <c r="CH95" s="400" t="n"/>
      <c r="CI95" s="400" t="n"/>
      <c r="CJ95" s="400" t="n"/>
      <c r="CK95" s="400" t="n"/>
      <c r="CL95" s="400" t="n"/>
      <c r="CM95" s="400" t="n"/>
      <c r="CN95" s="400" t="n"/>
      <c r="CO95" s="400" t="n"/>
      <c r="CP95" s="400" t="n"/>
      <c r="CQ95" s="400" t="n"/>
      <c r="CR95" s="400" t="n"/>
      <c r="CS95" s="400" t="n"/>
      <c r="CT95" s="400" t="n"/>
      <c r="CU95" s="400" t="n"/>
      <c r="CV95" s="400" t="n"/>
      <c r="CW95" s="400" t="n"/>
      <c r="CX95" s="400" t="n"/>
      <c r="CY95" s="400" t="n"/>
      <c r="CZ95" s="400" t="n"/>
      <c r="DA95" s="400" t="n"/>
      <c r="DB95" s="400" t="n"/>
      <c r="DC95" s="400" t="n"/>
      <c r="DD95" s="400" t="n"/>
      <c r="DE95" s="400" t="n"/>
      <c r="DF95" s="400" t="n"/>
      <c r="DG95" s="400" t="n"/>
      <c r="DH95" s="400" t="n"/>
      <c r="DI95" s="400" t="n"/>
      <c r="DJ95" s="400" t="n"/>
      <c r="DK95" s="400" t="n"/>
      <c r="DL95" s="400" t="n"/>
      <c r="DM95" s="400" t="n"/>
      <c r="DN95" s="400" t="n"/>
      <c r="DO95" s="400" t="n"/>
      <c r="DP95" s="400" t="n"/>
      <c r="DQ95" s="400" t="n"/>
      <c r="DR95" s="400" t="n"/>
      <c r="DS95" s="400" t="n"/>
      <c r="DT95" s="400" t="n"/>
      <c r="DU95" s="400" t="n"/>
      <c r="DV95" s="400" t="n"/>
      <c r="DW95" s="400" t="n"/>
      <c r="DX95" s="400" t="n"/>
      <c r="DY95" s="400" t="n"/>
      <c r="DZ95" s="400" t="n"/>
      <c r="EA95" s="400" t="n"/>
      <c r="EB95" s="400" t="n"/>
      <c r="EC95" s="400" t="n"/>
      <c r="ED95" s="400" t="n"/>
      <c r="EE95" s="400" t="n"/>
      <c r="EF95" s="400" t="n"/>
      <c r="EG95" s="400" t="n"/>
      <c r="EH95" s="400" t="n"/>
      <c r="EI95" s="400" t="n"/>
      <c r="EJ95" s="400" t="n"/>
      <c r="EK95" s="400" t="n"/>
      <c r="EL95" s="400" t="n"/>
      <c r="EM95" s="400" t="n"/>
      <c r="EN95" s="400" t="n"/>
      <c r="EO95" s="400" t="n"/>
      <c r="EP95" s="400" t="n"/>
      <c r="EQ95" s="400" t="n"/>
      <c r="ER95" s="400" t="n"/>
      <c r="ES95" s="400" t="n"/>
      <c r="ET95" s="400" t="n"/>
      <c r="EU95" s="400" t="n"/>
      <c r="EV95" s="400" t="n"/>
      <c r="EW95" s="400" t="n"/>
      <c r="EX95" s="400" t="n"/>
      <c r="EY95" s="400" t="n"/>
      <c r="EZ95" s="400" t="n"/>
      <c r="FA95" s="400" t="n"/>
      <c r="FB95" s="400" t="n"/>
      <c r="FC95" s="400" t="n"/>
      <c r="FD95" s="400" t="n"/>
      <c r="FE95" s="400" t="n"/>
      <c r="FF95" s="400" t="n"/>
      <c r="FG95" s="400" t="n"/>
      <c r="FH95" s="400" t="n"/>
      <c r="FI95" s="400" t="n"/>
      <c r="FJ95" s="400" t="n"/>
      <c r="FK95" s="400" t="n"/>
      <c r="FL95" s="400" t="n"/>
      <c r="FM95" s="400" t="n"/>
      <c r="FN95" s="400" t="n"/>
      <c r="FO95" s="400" t="n"/>
      <c r="FP95" s="400" t="n"/>
      <c r="FQ95" s="400" t="n"/>
      <c r="FR95" s="400" t="n"/>
      <c r="FS95" s="400" t="n"/>
      <c r="FT95" s="400" t="n"/>
      <c r="FU95" s="400" t="n"/>
      <c r="FV95" s="400" t="n"/>
      <c r="FW95" s="400" t="n"/>
      <c r="FX95" s="400" t="n"/>
      <c r="FY95" s="400" t="n"/>
      <c r="FZ95" s="400" t="n"/>
      <c r="GA95" s="400" t="n"/>
      <c r="GB95" s="400" t="n"/>
      <c r="GC95" s="400" t="n"/>
      <c r="GD95" s="400" t="n"/>
      <c r="GE95" s="400" t="n"/>
      <c r="GF95" s="400" t="n"/>
      <c r="GG95" s="400" t="n"/>
      <c r="GH95" s="401" t="n"/>
      <c r="GI95" s="1" t="n"/>
    </row>
    <row r="96" hidden="1" outlineLevel="1">
      <c r="A96" s="1" t="n"/>
      <c r="B96" s="1" t="n"/>
      <c r="C96" s="251">
        <f>IF($E96="custom",MonthlyCF!C96,"")</f>
        <v/>
      </c>
      <c r="D96" s="14">
        <f>IF($E96="custom",MonthlyCF!D96,"")</f>
        <v/>
      </c>
      <c r="E96" s="398">
        <f>MonthlyCF!K96</f>
        <v/>
      </c>
      <c r="F96" s="958">
        <f>IFERROR(INDEX($J$8:$GH$8,MATCH(G278,$J$6:$GH$6,0)),"")</f>
        <v/>
      </c>
      <c r="G96" s="958">
        <f>IFERROR(INDEX($J$8:$GH$8,MATCH(H278,$J$6:$GH$6,0)),"")</f>
        <v/>
      </c>
      <c r="H96" s="87">
        <f>SUM(J96:GH96)</f>
        <v/>
      </c>
      <c r="I96" s="87">
        <f>IF(E96="custom",D96-H96,"")</f>
        <v/>
      </c>
      <c r="J96" s="400" t="n"/>
      <c r="K96" s="400" t="n"/>
      <c r="L96" s="400" t="n"/>
      <c r="M96" s="400" t="n"/>
      <c r="N96" s="400" t="n"/>
      <c r="O96" s="400" t="n"/>
      <c r="P96" s="400" t="n"/>
      <c r="Q96" s="400" t="n"/>
      <c r="R96" s="400" t="n"/>
      <c r="S96" s="400" t="n"/>
      <c r="T96" s="400" t="n"/>
      <c r="U96" s="400" t="n"/>
      <c r="V96" s="400" t="n"/>
      <c r="W96" s="400" t="n"/>
      <c r="X96" s="400" t="n"/>
      <c r="Y96" s="400" t="n"/>
      <c r="Z96" s="400" t="n"/>
      <c r="AA96" s="400" t="n"/>
      <c r="AB96" s="400" t="n"/>
      <c r="AC96" s="400" t="n"/>
      <c r="AD96" s="400" t="n"/>
      <c r="AE96" s="400" t="n"/>
      <c r="AF96" s="400" t="n"/>
      <c r="AG96" s="400" t="n"/>
      <c r="AH96" s="400" t="n"/>
      <c r="AI96" s="400" t="n"/>
      <c r="AJ96" s="400" t="n"/>
      <c r="AK96" s="400" t="n"/>
      <c r="AL96" s="400" t="n"/>
      <c r="AM96" s="400" t="n"/>
      <c r="AN96" s="400" t="n"/>
      <c r="AO96" s="400" t="n"/>
      <c r="AP96" s="400" t="n"/>
      <c r="AQ96" s="400" t="n"/>
      <c r="AR96" s="400" t="n"/>
      <c r="AS96" s="400" t="n"/>
      <c r="AT96" s="400" t="n"/>
      <c r="AU96" s="400" t="n"/>
      <c r="AV96" s="400" t="n"/>
      <c r="AW96" s="400" t="n"/>
      <c r="AX96" s="400" t="n"/>
      <c r="AY96" s="400" t="n"/>
      <c r="AZ96" s="400" t="n"/>
      <c r="BA96" s="400" t="n"/>
      <c r="BB96" s="400" t="n"/>
      <c r="BC96" s="400" t="n"/>
      <c r="BD96" s="400" t="n"/>
      <c r="BE96" s="400" t="n"/>
      <c r="BF96" s="400" t="n"/>
      <c r="BG96" s="400" t="n"/>
      <c r="BH96" s="400" t="n"/>
      <c r="BI96" s="400" t="n"/>
      <c r="BJ96" s="400" t="n"/>
      <c r="BK96" s="400" t="n"/>
      <c r="BL96" s="400" t="n"/>
      <c r="BM96" s="400" t="n"/>
      <c r="BN96" s="400" t="n"/>
      <c r="BO96" s="400" t="n"/>
      <c r="BP96" s="400" t="n"/>
      <c r="BQ96" s="400" t="n"/>
      <c r="BR96" s="400" t="n"/>
      <c r="BS96" s="400" t="n"/>
      <c r="BT96" s="400" t="n"/>
      <c r="BU96" s="400" t="n"/>
      <c r="BV96" s="400" t="n"/>
      <c r="BW96" s="400" t="n"/>
      <c r="BX96" s="400" t="n"/>
      <c r="BY96" s="400" t="n"/>
      <c r="BZ96" s="400" t="n"/>
      <c r="CA96" s="400" t="n"/>
      <c r="CB96" s="400" t="n"/>
      <c r="CC96" s="400" t="n"/>
      <c r="CD96" s="400" t="n"/>
      <c r="CE96" s="400" t="n"/>
      <c r="CF96" s="400" t="n"/>
      <c r="CG96" s="400" t="n"/>
      <c r="CH96" s="400" t="n"/>
      <c r="CI96" s="400" t="n"/>
      <c r="CJ96" s="400" t="n"/>
      <c r="CK96" s="400" t="n"/>
      <c r="CL96" s="400" t="n"/>
      <c r="CM96" s="400" t="n"/>
      <c r="CN96" s="400" t="n"/>
      <c r="CO96" s="400" t="n"/>
      <c r="CP96" s="400" t="n"/>
      <c r="CQ96" s="400" t="n"/>
      <c r="CR96" s="400" t="n"/>
      <c r="CS96" s="400" t="n"/>
      <c r="CT96" s="400" t="n"/>
      <c r="CU96" s="400" t="n"/>
      <c r="CV96" s="400" t="n"/>
      <c r="CW96" s="400" t="n"/>
      <c r="CX96" s="400" t="n"/>
      <c r="CY96" s="400" t="n"/>
      <c r="CZ96" s="400" t="n"/>
      <c r="DA96" s="400" t="n"/>
      <c r="DB96" s="400" t="n"/>
      <c r="DC96" s="400" t="n"/>
      <c r="DD96" s="400" t="n"/>
      <c r="DE96" s="400" t="n"/>
      <c r="DF96" s="400" t="n"/>
      <c r="DG96" s="400" t="n"/>
      <c r="DH96" s="400" t="n"/>
      <c r="DI96" s="400" t="n"/>
      <c r="DJ96" s="400" t="n"/>
      <c r="DK96" s="400" t="n"/>
      <c r="DL96" s="400" t="n"/>
      <c r="DM96" s="400" t="n"/>
      <c r="DN96" s="400" t="n"/>
      <c r="DO96" s="400" t="n"/>
      <c r="DP96" s="400" t="n"/>
      <c r="DQ96" s="400" t="n"/>
      <c r="DR96" s="400" t="n"/>
      <c r="DS96" s="400" t="n"/>
      <c r="DT96" s="400" t="n"/>
      <c r="DU96" s="400" t="n"/>
      <c r="DV96" s="400" t="n"/>
      <c r="DW96" s="400" t="n"/>
      <c r="DX96" s="400" t="n"/>
      <c r="DY96" s="400" t="n"/>
      <c r="DZ96" s="400" t="n"/>
      <c r="EA96" s="400" t="n"/>
      <c r="EB96" s="400" t="n"/>
      <c r="EC96" s="400" t="n"/>
      <c r="ED96" s="400" t="n"/>
      <c r="EE96" s="400" t="n"/>
      <c r="EF96" s="400" t="n"/>
      <c r="EG96" s="400" t="n"/>
      <c r="EH96" s="400" t="n"/>
      <c r="EI96" s="400" t="n"/>
      <c r="EJ96" s="400" t="n"/>
      <c r="EK96" s="400" t="n"/>
      <c r="EL96" s="400" t="n"/>
      <c r="EM96" s="400" t="n"/>
      <c r="EN96" s="400" t="n"/>
      <c r="EO96" s="400" t="n"/>
      <c r="EP96" s="400" t="n"/>
      <c r="EQ96" s="400" t="n"/>
      <c r="ER96" s="400" t="n"/>
      <c r="ES96" s="400" t="n"/>
      <c r="ET96" s="400" t="n"/>
      <c r="EU96" s="400" t="n"/>
      <c r="EV96" s="400" t="n"/>
      <c r="EW96" s="400" t="n"/>
      <c r="EX96" s="400" t="n"/>
      <c r="EY96" s="400" t="n"/>
      <c r="EZ96" s="400" t="n"/>
      <c r="FA96" s="400" t="n"/>
      <c r="FB96" s="400" t="n"/>
      <c r="FC96" s="400" t="n"/>
      <c r="FD96" s="400" t="n"/>
      <c r="FE96" s="400" t="n"/>
      <c r="FF96" s="400" t="n"/>
      <c r="FG96" s="400" t="n"/>
      <c r="FH96" s="400" t="n"/>
      <c r="FI96" s="400" t="n"/>
      <c r="FJ96" s="400" t="n"/>
      <c r="FK96" s="400" t="n"/>
      <c r="FL96" s="400" t="n"/>
      <c r="FM96" s="400" t="n"/>
      <c r="FN96" s="400" t="n"/>
      <c r="FO96" s="400" t="n"/>
      <c r="FP96" s="400" t="n"/>
      <c r="FQ96" s="400" t="n"/>
      <c r="FR96" s="400" t="n"/>
      <c r="FS96" s="400" t="n"/>
      <c r="FT96" s="400" t="n"/>
      <c r="FU96" s="400" t="n"/>
      <c r="FV96" s="400" t="n"/>
      <c r="FW96" s="400" t="n"/>
      <c r="FX96" s="400" t="n"/>
      <c r="FY96" s="400" t="n"/>
      <c r="FZ96" s="400" t="n"/>
      <c r="GA96" s="400" t="n"/>
      <c r="GB96" s="400" t="n"/>
      <c r="GC96" s="400" t="n"/>
      <c r="GD96" s="400" t="n"/>
      <c r="GE96" s="400" t="n"/>
      <c r="GF96" s="400" t="n"/>
      <c r="GG96" s="400" t="n"/>
      <c r="GH96" s="401" t="n"/>
      <c r="GI96" s="1" t="n"/>
    </row>
    <row r="97" hidden="1" outlineLevel="1">
      <c r="A97" s="1" t="n"/>
      <c r="B97" s="1" t="n"/>
      <c r="C97" s="251">
        <f>IF($E97="custom",MonthlyCF!C97,"")</f>
        <v/>
      </c>
      <c r="D97" s="14">
        <f>IF($E97="custom",MonthlyCF!D97,"")</f>
        <v/>
      </c>
      <c r="E97" s="398">
        <f>MonthlyCF!K97</f>
        <v/>
      </c>
      <c r="F97" s="958">
        <f>IFERROR(INDEX($J$8:$GH$8,MATCH(G279,$J$6:$GH$6,0)),"")</f>
        <v/>
      </c>
      <c r="G97" s="958">
        <f>IFERROR(INDEX($J$8:$GH$8,MATCH(H279,$J$6:$GH$6,0)),"")</f>
        <v/>
      </c>
      <c r="H97" s="87">
        <f>SUM(J97:GH97)</f>
        <v/>
      </c>
      <c r="I97" s="87">
        <f>IF(E97="custom",D97-H97,"")</f>
        <v/>
      </c>
      <c r="J97" s="400" t="n"/>
      <c r="K97" s="400" t="n"/>
      <c r="L97" s="400" t="n"/>
      <c r="M97" s="400" t="n"/>
      <c r="N97" s="400" t="n"/>
      <c r="O97" s="400" t="n"/>
      <c r="P97" s="400" t="n"/>
      <c r="Q97" s="400" t="n"/>
      <c r="R97" s="400" t="n"/>
      <c r="S97" s="400" t="n"/>
      <c r="T97" s="400" t="n"/>
      <c r="U97" s="400" t="n"/>
      <c r="V97" s="400" t="n"/>
      <c r="W97" s="400" t="n"/>
      <c r="X97" s="400" t="n"/>
      <c r="Y97" s="400" t="n"/>
      <c r="Z97" s="400" t="n"/>
      <c r="AA97" s="400" t="n"/>
      <c r="AB97" s="400" t="n"/>
      <c r="AC97" s="400" t="n"/>
      <c r="AD97" s="400" t="n"/>
      <c r="AE97" s="400" t="n"/>
      <c r="AF97" s="400" t="n"/>
      <c r="AG97" s="400" t="n"/>
      <c r="AH97" s="400" t="n"/>
      <c r="AI97" s="400" t="n"/>
      <c r="AJ97" s="400" t="n"/>
      <c r="AK97" s="400" t="n"/>
      <c r="AL97" s="400" t="n"/>
      <c r="AM97" s="400" t="n"/>
      <c r="AN97" s="400" t="n"/>
      <c r="AO97" s="400" t="n"/>
      <c r="AP97" s="400" t="n"/>
      <c r="AQ97" s="400" t="n"/>
      <c r="AR97" s="400" t="n"/>
      <c r="AS97" s="400" t="n"/>
      <c r="AT97" s="400" t="n"/>
      <c r="AU97" s="400" t="n"/>
      <c r="AV97" s="400" t="n"/>
      <c r="AW97" s="400" t="n"/>
      <c r="AX97" s="400" t="n"/>
      <c r="AY97" s="400" t="n"/>
      <c r="AZ97" s="400" t="n"/>
      <c r="BA97" s="400" t="n"/>
      <c r="BB97" s="400" t="n"/>
      <c r="BC97" s="400" t="n"/>
      <c r="BD97" s="400" t="n"/>
      <c r="BE97" s="400" t="n"/>
      <c r="BF97" s="400" t="n"/>
      <c r="BG97" s="400" t="n"/>
      <c r="BH97" s="400" t="n"/>
      <c r="BI97" s="400" t="n"/>
      <c r="BJ97" s="400" t="n"/>
      <c r="BK97" s="400" t="n"/>
      <c r="BL97" s="400" t="n"/>
      <c r="BM97" s="400" t="n"/>
      <c r="BN97" s="400" t="n"/>
      <c r="BO97" s="400" t="n"/>
      <c r="BP97" s="400" t="n"/>
      <c r="BQ97" s="400" t="n"/>
      <c r="BR97" s="400" t="n"/>
      <c r="BS97" s="400" t="n"/>
      <c r="BT97" s="400" t="n"/>
      <c r="BU97" s="400" t="n"/>
      <c r="BV97" s="400" t="n"/>
      <c r="BW97" s="400" t="n"/>
      <c r="BX97" s="400" t="n"/>
      <c r="BY97" s="400" t="n"/>
      <c r="BZ97" s="400" t="n"/>
      <c r="CA97" s="400" t="n"/>
      <c r="CB97" s="400" t="n"/>
      <c r="CC97" s="400" t="n"/>
      <c r="CD97" s="400" t="n"/>
      <c r="CE97" s="400" t="n"/>
      <c r="CF97" s="400" t="n"/>
      <c r="CG97" s="400" t="n"/>
      <c r="CH97" s="400" t="n"/>
      <c r="CI97" s="400" t="n"/>
      <c r="CJ97" s="400" t="n"/>
      <c r="CK97" s="400" t="n"/>
      <c r="CL97" s="400" t="n"/>
      <c r="CM97" s="400" t="n"/>
      <c r="CN97" s="400" t="n"/>
      <c r="CO97" s="400" t="n"/>
      <c r="CP97" s="400" t="n"/>
      <c r="CQ97" s="400" t="n"/>
      <c r="CR97" s="400" t="n"/>
      <c r="CS97" s="400" t="n"/>
      <c r="CT97" s="400" t="n"/>
      <c r="CU97" s="400" t="n"/>
      <c r="CV97" s="400" t="n"/>
      <c r="CW97" s="400" t="n"/>
      <c r="CX97" s="400" t="n"/>
      <c r="CY97" s="400" t="n"/>
      <c r="CZ97" s="400" t="n"/>
      <c r="DA97" s="400" t="n"/>
      <c r="DB97" s="400" t="n"/>
      <c r="DC97" s="400" t="n"/>
      <c r="DD97" s="400" t="n"/>
      <c r="DE97" s="400" t="n"/>
      <c r="DF97" s="400" t="n"/>
      <c r="DG97" s="400" t="n"/>
      <c r="DH97" s="400" t="n"/>
      <c r="DI97" s="400" t="n"/>
      <c r="DJ97" s="400" t="n"/>
      <c r="DK97" s="400" t="n"/>
      <c r="DL97" s="400" t="n"/>
      <c r="DM97" s="400" t="n"/>
      <c r="DN97" s="400" t="n"/>
      <c r="DO97" s="400" t="n"/>
      <c r="DP97" s="400" t="n"/>
      <c r="DQ97" s="400" t="n"/>
      <c r="DR97" s="400" t="n"/>
      <c r="DS97" s="400" t="n"/>
      <c r="DT97" s="400" t="n"/>
      <c r="DU97" s="400" t="n"/>
      <c r="DV97" s="400" t="n"/>
      <c r="DW97" s="400" t="n"/>
      <c r="DX97" s="400" t="n"/>
      <c r="DY97" s="400" t="n"/>
      <c r="DZ97" s="400" t="n"/>
      <c r="EA97" s="400" t="n"/>
      <c r="EB97" s="400" t="n"/>
      <c r="EC97" s="400" t="n"/>
      <c r="ED97" s="400" t="n"/>
      <c r="EE97" s="400" t="n"/>
      <c r="EF97" s="400" t="n"/>
      <c r="EG97" s="400" t="n"/>
      <c r="EH97" s="400" t="n"/>
      <c r="EI97" s="400" t="n"/>
      <c r="EJ97" s="400" t="n"/>
      <c r="EK97" s="400" t="n"/>
      <c r="EL97" s="400" t="n"/>
      <c r="EM97" s="400" t="n"/>
      <c r="EN97" s="400" t="n"/>
      <c r="EO97" s="400" t="n"/>
      <c r="EP97" s="400" t="n"/>
      <c r="EQ97" s="400" t="n"/>
      <c r="ER97" s="400" t="n"/>
      <c r="ES97" s="400" t="n"/>
      <c r="ET97" s="400" t="n"/>
      <c r="EU97" s="400" t="n"/>
      <c r="EV97" s="400" t="n"/>
      <c r="EW97" s="400" t="n"/>
      <c r="EX97" s="400" t="n"/>
      <c r="EY97" s="400" t="n"/>
      <c r="EZ97" s="400" t="n"/>
      <c r="FA97" s="400" t="n"/>
      <c r="FB97" s="400" t="n"/>
      <c r="FC97" s="400" t="n"/>
      <c r="FD97" s="400" t="n"/>
      <c r="FE97" s="400" t="n"/>
      <c r="FF97" s="400" t="n"/>
      <c r="FG97" s="400" t="n"/>
      <c r="FH97" s="400" t="n"/>
      <c r="FI97" s="400" t="n"/>
      <c r="FJ97" s="400" t="n"/>
      <c r="FK97" s="400" t="n"/>
      <c r="FL97" s="400" t="n"/>
      <c r="FM97" s="400" t="n"/>
      <c r="FN97" s="400" t="n"/>
      <c r="FO97" s="400" t="n"/>
      <c r="FP97" s="400" t="n"/>
      <c r="FQ97" s="400" t="n"/>
      <c r="FR97" s="400" t="n"/>
      <c r="FS97" s="400" t="n"/>
      <c r="FT97" s="400" t="n"/>
      <c r="FU97" s="400" t="n"/>
      <c r="FV97" s="400" t="n"/>
      <c r="FW97" s="400" t="n"/>
      <c r="FX97" s="400" t="n"/>
      <c r="FY97" s="400" t="n"/>
      <c r="FZ97" s="400" t="n"/>
      <c r="GA97" s="400" t="n"/>
      <c r="GB97" s="400" t="n"/>
      <c r="GC97" s="400" t="n"/>
      <c r="GD97" s="400" t="n"/>
      <c r="GE97" s="400" t="n"/>
      <c r="GF97" s="400" t="n"/>
      <c r="GG97" s="400" t="n"/>
      <c r="GH97" s="401" t="n"/>
      <c r="GI97" s="1" t="n"/>
    </row>
    <row r="98" hidden="1" outlineLevel="1">
      <c r="A98" s="1" t="n"/>
      <c r="B98" s="1" t="n"/>
      <c r="C98" s="311" t="n"/>
      <c r="D98" s="14" t="n"/>
      <c r="E98" s="394" t="n"/>
      <c r="F98" s="394" t="n"/>
      <c r="G98" s="394" t="n"/>
      <c r="H98" s="395" t="n"/>
      <c r="I98" s="395" t="n"/>
      <c r="J98" s="396" t="n"/>
      <c r="K98" s="396" t="n"/>
      <c r="L98" s="396" t="n"/>
      <c r="M98" s="396" t="n"/>
      <c r="N98" s="396" t="n"/>
      <c r="O98" s="396" t="n"/>
      <c r="P98" s="396" t="n"/>
      <c r="Q98" s="396" t="n"/>
      <c r="R98" s="396" t="n"/>
      <c r="S98" s="396" t="n"/>
      <c r="T98" s="396" t="n"/>
      <c r="U98" s="396" t="n"/>
      <c r="V98" s="396" t="n"/>
      <c r="W98" s="396" t="n"/>
      <c r="X98" s="396" t="n"/>
      <c r="Y98" s="396" t="n"/>
      <c r="Z98" s="396" t="n"/>
      <c r="AA98" s="396" t="n"/>
      <c r="AB98" s="396" t="n"/>
      <c r="AC98" s="396" t="n"/>
      <c r="AD98" s="396" t="n"/>
      <c r="AE98" s="396" t="n"/>
      <c r="AF98" s="396" t="n"/>
      <c r="AG98" s="396" t="n"/>
      <c r="AH98" s="396" t="n"/>
      <c r="AI98" s="396" t="n"/>
      <c r="AJ98" s="396" t="n"/>
      <c r="AK98" s="396" t="n"/>
      <c r="AL98" s="396" t="n"/>
      <c r="AM98" s="396" t="n"/>
      <c r="AN98" s="396" t="n"/>
      <c r="AO98" s="396" t="n"/>
      <c r="AP98" s="396" t="n"/>
      <c r="AQ98" s="396" t="n"/>
      <c r="AR98" s="396" t="n"/>
      <c r="AS98" s="396" t="n"/>
      <c r="AT98" s="396" t="n"/>
      <c r="AU98" s="396" t="n"/>
      <c r="AV98" s="396" t="n"/>
      <c r="AW98" s="396" t="n"/>
      <c r="AX98" s="396" t="n"/>
      <c r="AY98" s="396" t="n"/>
      <c r="AZ98" s="396" t="n"/>
      <c r="BA98" s="396" t="n"/>
      <c r="BB98" s="396" t="n"/>
      <c r="BC98" s="396" t="n"/>
      <c r="BD98" s="396" t="n"/>
      <c r="BE98" s="396" t="n"/>
      <c r="BF98" s="396" t="n"/>
      <c r="BG98" s="396" t="n"/>
      <c r="BH98" s="396" t="n"/>
      <c r="BI98" s="396" t="n"/>
      <c r="BJ98" s="396" t="n"/>
      <c r="BK98" s="396" t="n"/>
      <c r="BL98" s="396" t="n"/>
      <c r="BM98" s="396" t="n"/>
      <c r="BN98" s="396" t="n"/>
      <c r="BO98" s="396" t="n"/>
      <c r="BP98" s="396" t="n"/>
      <c r="BQ98" s="396" t="n"/>
      <c r="BR98" s="396" t="n"/>
      <c r="BS98" s="396" t="n"/>
      <c r="BT98" s="396" t="n"/>
      <c r="BU98" s="396" t="n"/>
      <c r="BV98" s="396" t="n"/>
      <c r="BW98" s="396" t="n"/>
      <c r="BX98" s="396" t="n"/>
      <c r="BY98" s="396" t="n"/>
      <c r="BZ98" s="396" t="n"/>
      <c r="CA98" s="396" t="n"/>
      <c r="CB98" s="396" t="n"/>
      <c r="CC98" s="396" t="n"/>
      <c r="CD98" s="396" t="n"/>
      <c r="CE98" s="396" t="n"/>
      <c r="CF98" s="396" t="n"/>
      <c r="CG98" s="396" t="n"/>
      <c r="CH98" s="396" t="n"/>
      <c r="CI98" s="396" t="n"/>
      <c r="CJ98" s="396" t="n"/>
      <c r="CK98" s="396" t="n"/>
      <c r="CL98" s="396" t="n"/>
      <c r="CM98" s="396" t="n"/>
      <c r="CN98" s="396" t="n"/>
      <c r="CO98" s="396" t="n"/>
      <c r="CP98" s="396" t="n"/>
      <c r="CQ98" s="396" t="n"/>
      <c r="CR98" s="396" t="n"/>
      <c r="CS98" s="396" t="n"/>
      <c r="CT98" s="396" t="n"/>
      <c r="CU98" s="396" t="n"/>
      <c r="CV98" s="396" t="n"/>
      <c r="CW98" s="396" t="n"/>
      <c r="CX98" s="396" t="n"/>
      <c r="CY98" s="396" t="n"/>
      <c r="CZ98" s="396" t="n"/>
      <c r="DA98" s="396" t="n"/>
      <c r="DB98" s="396" t="n"/>
      <c r="DC98" s="396" t="n"/>
      <c r="DD98" s="396" t="n"/>
      <c r="DE98" s="396" t="n"/>
      <c r="DF98" s="396" t="n"/>
      <c r="DG98" s="396" t="n"/>
      <c r="DH98" s="396" t="n"/>
      <c r="DI98" s="396" t="n"/>
      <c r="DJ98" s="396" t="n"/>
      <c r="DK98" s="396" t="n"/>
      <c r="DL98" s="396" t="n"/>
      <c r="DM98" s="396" t="n"/>
      <c r="DN98" s="396" t="n"/>
      <c r="DO98" s="396" t="n"/>
      <c r="DP98" s="396" t="n"/>
      <c r="DQ98" s="396" t="n"/>
      <c r="DR98" s="396" t="n"/>
      <c r="DS98" s="396" t="n"/>
      <c r="DT98" s="396" t="n"/>
      <c r="DU98" s="396" t="n"/>
      <c r="DV98" s="396" t="n"/>
      <c r="DW98" s="396" t="n"/>
      <c r="DX98" s="396" t="n"/>
      <c r="DY98" s="396" t="n"/>
      <c r="DZ98" s="396" t="n"/>
      <c r="EA98" s="396" t="n"/>
      <c r="EB98" s="396" t="n"/>
      <c r="EC98" s="396" t="n"/>
      <c r="ED98" s="396" t="n"/>
      <c r="EE98" s="396" t="n"/>
      <c r="EF98" s="396" t="n"/>
      <c r="EG98" s="396" t="n"/>
      <c r="EH98" s="396" t="n"/>
      <c r="EI98" s="396" t="n"/>
      <c r="EJ98" s="396" t="n"/>
      <c r="EK98" s="396" t="n"/>
      <c r="EL98" s="396" t="n"/>
      <c r="EM98" s="396" t="n"/>
      <c r="EN98" s="396" t="n"/>
      <c r="EO98" s="396" t="n"/>
      <c r="EP98" s="396" t="n"/>
      <c r="EQ98" s="396" t="n"/>
      <c r="ER98" s="396" t="n"/>
      <c r="ES98" s="396" t="n"/>
      <c r="ET98" s="396" t="n"/>
      <c r="EU98" s="396" t="n"/>
      <c r="EV98" s="396" t="n"/>
      <c r="EW98" s="396" t="n"/>
      <c r="EX98" s="396" t="n"/>
      <c r="EY98" s="396" t="n"/>
      <c r="EZ98" s="396" t="n"/>
      <c r="FA98" s="396" t="n"/>
      <c r="FB98" s="396" t="n"/>
      <c r="FC98" s="396" t="n"/>
      <c r="FD98" s="396" t="n"/>
      <c r="FE98" s="396" t="n"/>
      <c r="FF98" s="396" t="n"/>
      <c r="FG98" s="396" t="n"/>
      <c r="FH98" s="396" t="n"/>
      <c r="FI98" s="396" t="n"/>
      <c r="FJ98" s="396" t="n"/>
      <c r="FK98" s="396" t="n"/>
      <c r="FL98" s="396" t="n"/>
      <c r="FM98" s="396" t="n"/>
      <c r="FN98" s="396" t="n"/>
      <c r="FO98" s="396" t="n"/>
      <c r="FP98" s="396" t="n"/>
      <c r="FQ98" s="396" t="n"/>
      <c r="FR98" s="396" t="n"/>
      <c r="FS98" s="396" t="n"/>
      <c r="FT98" s="396" t="n"/>
      <c r="FU98" s="396" t="n"/>
      <c r="FV98" s="396" t="n"/>
      <c r="FW98" s="396" t="n"/>
      <c r="FX98" s="396" t="n"/>
      <c r="FY98" s="396" t="n"/>
      <c r="FZ98" s="396" t="n"/>
      <c r="GA98" s="396" t="n"/>
      <c r="GB98" s="396" t="n"/>
      <c r="GC98" s="396" t="n"/>
      <c r="GD98" s="396" t="n"/>
      <c r="GE98" s="396" t="n"/>
      <c r="GF98" s="396" t="n"/>
      <c r="GG98" s="396" t="n"/>
      <c r="GH98" s="397" t="n"/>
      <c r="GI98" s="1" t="n"/>
    </row>
    <row r="99" collapsed="1">
      <c r="A99" s="1" t="n"/>
      <c r="B99" s="1" t="n"/>
      <c r="C99" s="320">
        <f>IF(Budget!AB10="","",Budget!AB10)</f>
        <v/>
      </c>
      <c r="D99" s="16" t="n"/>
      <c r="E99" s="394" t="n"/>
      <c r="F99" s="394" t="n"/>
      <c r="G99" s="394" t="n"/>
      <c r="H99" s="395" t="n"/>
      <c r="I99" s="395" t="n"/>
      <c r="J99" s="396" t="n"/>
      <c r="K99" s="396" t="n"/>
      <c r="L99" s="396" t="n"/>
      <c r="M99" s="396" t="n"/>
      <c r="N99" s="396" t="n"/>
      <c r="O99" s="396" t="n"/>
      <c r="P99" s="396" t="n"/>
      <c r="Q99" s="396" t="n"/>
      <c r="R99" s="396" t="n"/>
      <c r="S99" s="396" t="n"/>
      <c r="T99" s="396" t="n"/>
      <c r="U99" s="396" t="n"/>
      <c r="V99" s="396" t="n"/>
      <c r="W99" s="396" t="n"/>
      <c r="X99" s="396" t="n"/>
      <c r="Y99" s="396" t="n"/>
      <c r="Z99" s="396" t="n"/>
      <c r="AA99" s="396" t="n"/>
      <c r="AB99" s="396" t="n"/>
      <c r="AC99" s="396" t="n"/>
      <c r="AD99" s="396" t="n"/>
      <c r="AE99" s="396" t="n"/>
      <c r="AF99" s="396" t="n"/>
      <c r="AG99" s="396" t="n"/>
      <c r="AH99" s="396" t="n"/>
      <c r="AI99" s="396" t="n"/>
      <c r="AJ99" s="396" t="n"/>
      <c r="AK99" s="396" t="n"/>
      <c r="AL99" s="396" t="n"/>
      <c r="AM99" s="396" t="n"/>
      <c r="AN99" s="396" t="n"/>
      <c r="AO99" s="396" t="n"/>
      <c r="AP99" s="396" t="n"/>
      <c r="AQ99" s="396" t="n"/>
      <c r="AR99" s="396" t="n"/>
      <c r="AS99" s="396" t="n"/>
      <c r="AT99" s="396" t="n"/>
      <c r="AU99" s="396" t="n"/>
      <c r="AV99" s="396" t="n"/>
      <c r="AW99" s="396" t="n"/>
      <c r="AX99" s="396" t="n"/>
      <c r="AY99" s="396" t="n"/>
      <c r="AZ99" s="396" t="n"/>
      <c r="BA99" s="396" t="n"/>
      <c r="BB99" s="396" t="n"/>
      <c r="BC99" s="396" t="n"/>
      <c r="BD99" s="396" t="n"/>
      <c r="BE99" s="396" t="n"/>
      <c r="BF99" s="396" t="n"/>
      <c r="BG99" s="396" t="n"/>
      <c r="BH99" s="396" t="n"/>
      <c r="BI99" s="396" t="n"/>
      <c r="BJ99" s="396" t="n"/>
      <c r="BK99" s="396" t="n"/>
      <c r="BL99" s="396" t="n"/>
      <c r="BM99" s="396" t="n"/>
      <c r="BN99" s="396" t="n"/>
      <c r="BO99" s="396" t="n"/>
      <c r="BP99" s="396" t="n"/>
      <c r="BQ99" s="396" t="n"/>
      <c r="BR99" s="396" t="n"/>
      <c r="BS99" s="396" t="n"/>
      <c r="BT99" s="396" t="n"/>
      <c r="BU99" s="396" t="n"/>
      <c r="BV99" s="396" t="n"/>
      <c r="BW99" s="396" t="n"/>
      <c r="BX99" s="396" t="n"/>
      <c r="BY99" s="396" t="n"/>
      <c r="BZ99" s="396" t="n"/>
      <c r="CA99" s="396" t="n"/>
      <c r="CB99" s="396" t="n"/>
      <c r="CC99" s="396" t="n"/>
      <c r="CD99" s="396" t="n"/>
      <c r="CE99" s="396" t="n"/>
      <c r="CF99" s="396" t="n"/>
      <c r="CG99" s="396" t="n"/>
      <c r="CH99" s="396" t="n"/>
      <c r="CI99" s="396" t="n"/>
      <c r="CJ99" s="396" t="n"/>
      <c r="CK99" s="396" t="n"/>
      <c r="CL99" s="396" t="n"/>
      <c r="CM99" s="396" t="n"/>
      <c r="CN99" s="396" t="n"/>
      <c r="CO99" s="396" t="n"/>
      <c r="CP99" s="396" t="n"/>
      <c r="CQ99" s="396" t="n"/>
      <c r="CR99" s="396" t="n"/>
      <c r="CS99" s="396" t="n"/>
      <c r="CT99" s="396" t="n"/>
      <c r="CU99" s="396" t="n"/>
      <c r="CV99" s="396" t="n"/>
      <c r="CW99" s="396" t="n"/>
      <c r="CX99" s="396" t="n"/>
      <c r="CY99" s="396" t="n"/>
      <c r="CZ99" s="396" t="n"/>
      <c r="DA99" s="396" t="n"/>
      <c r="DB99" s="396" t="n"/>
      <c r="DC99" s="396" t="n"/>
      <c r="DD99" s="396" t="n"/>
      <c r="DE99" s="396" t="n"/>
      <c r="DF99" s="396" t="n"/>
      <c r="DG99" s="396" t="n"/>
      <c r="DH99" s="396" t="n"/>
      <c r="DI99" s="396" t="n"/>
      <c r="DJ99" s="396" t="n"/>
      <c r="DK99" s="396" t="n"/>
      <c r="DL99" s="396" t="n"/>
      <c r="DM99" s="396" t="n"/>
      <c r="DN99" s="396" t="n"/>
      <c r="DO99" s="396" t="n"/>
      <c r="DP99" s="396" t="n"/>
      <c r="DQ99" s="396" t="n"/>
      <c r="DR99" s="396" t="n"/>
      <c r="DS99" s="396" t="n"/>
      <c r="DT99" s="396" t="n"/>
      <c r="DU99" s="396" t="n"/>
      <c r="DV99" s="396" t="n"/>
      <c r="DW99" s="396" t="n"/>
      <c r="DX99" s="396" t="n"/>
      <c r="DY99" s="396" t="n"/>
      <c r="DZ99" s="396" t="n"/>
      <c r="EA99" s="396" t="n"/>
      <c r="EB99" s="396" t="n"/>
      <c r="EC99" s="396" t="n"/>
      <c r="ED99" s="396" t="n"/>
      <c r="EE99" s="396" t="n"/>
      <c r="EF99" s="396" t="n"/>
      <c r="EG99" s="396" t="n"/>
      <c r="EH99" s="396" t="n"/>
      <c r="EI99" s="396" t="n"/>
      <c r="EJ99" s="396" t="n"/>
      <c r="EK99" s="396" t="n"/>
      <c r="EL99" s="396" t="n"/>
      <c r="EM99" s="396" t="n"/>
      <c r="EN99" s="396" t="n"/>
      <c r="EO99" s="396" t="n"/>
      <c r="EP99" s="396" t="n"/>
      <c r="EQ99" s="396" t="n"/>
      <c r="ER99" s="396" t="n"/>
      <c r="ES99" s="396" t="n"/>
      <c r="ET99" s="396" t="n"/>
      <c r="EU99" s="396" t="n"/>
      <c r="EV99" s="396" t="n"/>
      <c r="EW99" s="396" t="n"/>
      <c r="EX99" s="396" t="n"/>
      <c r="EY99" s="396" t="n"/>
      <c r="EZ99" s="396" t="n"/>
      <c r="FA99" s="396" t="n"/>
      <c r="FB99" s="396" t="n"/>
      <c r="FC99" s="396" t="n"/>
      <c r="FD99" s="396" t="n"/>
      <c r="FE99" s="396" t="n"/>
      <c r="FF99" s="396" t="n"/>
      <c r="FG99" s="396" t="n"/>
      <c r="FH99" s="396" t="n"/>
      <c r="FI99" s="396" t="n"/>
      <c r="FJ99" s="396" t="n"/>
      <c r="FK99" s="396" t="n"/>
      <c r="FL99" s="396" t="n"/>
      <c r="FM99" s="396" t="n"/>
      <c r="FN99" s="396" t="n"/>
      <c r="FO99" s="396" t="n"/>
      <c r="FP99" s="396" t="n"/>
      <c r="FQ99" s="396" t="n"/>
      <c r="FR99" s="396" t="n"/>
      <c r="FS99" s="396" t="n"/>
      <c r="FT99" s="396" t="n"/>
      <c r="FU99" s="396" t="n"/>
      <c r="FV99" s="396" t="n"/>
      <c r="FW99" s="396" t="n"/>
      <c r="FX99" s="396" t="n"/>
      <c r="FY99" s="396" t="n"/>
      <c r="FZ99" s="396" t="n"/>
      <c r="GA99" s="396" t="n"/>
      <c r="GB99" s="396" t="n"/>
      <c r="GC99" s="396" t="n"/>
      <c r="GD99" s="396" t="n"/>
      <c r="GE99" s="396" t="n"/>
      <c r="GF99" s="396" t="n"/>
      <c r="GG99" s="396" t="n"/>
      <c r="GH99" s="397" t="n"/>
      <c r="GI99" s="1" t="n"/>
    </row>
    <row r="100" hidden="1" outlineLevel="1">
      <c r="A100" s="1" t="n"/>
      <c r="B100" s="1" t="n"/>
      <c r="C100" s="251">
        <f>IF($E100="custom",MonthlyCF!C100,"")</f>
        <v/>
      </c>
      <c r="D100" s="14">
        <f>IF($E100="custom",MonthlyCF!D100,"")</f>
        <v/>
      </c>
      <c r="E100" s="398">
        <f>MonthlyCF!K100</f>
        <v/>
      </c>
      <c r="F100" s="958">
        <f>IFERROR(INDEX($J$8:$GH$8,MATCH(G282,$J$6:$GH$6,0)),"")</f>
        <v/>
      </c>
      <c r="G100" s="958">
        <f>IFERROR(INDEX($J$8:$GH$8,MATCH(H282,$J$6:$GH$6,0)),"")</f>
        <v/>
      </c>
      <c r="H100" s="87">
        <f>SUM(J100:GH100)</f>
        <v/>
      </c>
      <c r="I100" s="87">
        <f>IF(E100="custom",D100-H100,"")</f>
        <v/>
      </c>
      <c r="J100" s="400" t="n"/>
      <c r="K100" s="400" t="n"/>
      <c r="L100" s="400" t="n"/>
      <c r="M100" s="400" t="n"/>
      <c r="N100" s="400" t="n"/>
      <c r="O100" s="400" t="n"/>
      <c r="P100" s="400" t="n"/>
      <c r="Q100" s="400" t="n"/>
      <c r="R100" s="400" t="n"/>
      <c r="S100" s="400" t="n"/>
      <c r="T100" s="400" t="n"/>
      <c r="U100" s="400" t="n"/>
      <c r="V100" s="400" t="n"/>
      <c r="W100" s="400" t="n"/>
      <c r="X100" s="400" t="n"/>
      <c r="Y100" s="400" t="n"/>
      <c r="Z100" s="400" t="n"/>
      <c r="AA100" s="400" t="n"/>
      <c r="AB100" s="400" t="n"/>
      <c r="AC100" s="400" t="n"/>
      <c r="AD100" s="400" t="n"/>
      <c r="AE100" s="400" t="n"/>
      <c r="AF100" s="400" t="n"/>
      <c r="AG100" s="400" t="n"/>
      <c r="AH100" s="400" t="n"/>
      <c r="AI100" s="400" t="n"/>
      <c r="AJ100" s="400" t="n"/>
      <c r="AK100" s="400" t="n"/>
      <c r="AL100" s="400" t="n"/>
      <c r="AM100" s="400" t="n"/>
      <c r="AN100" s="400" t="n"/>
      <c r="AO100" s="400" t="n"/>
      <c r="AP100" s="400" t="n"/>
      <c r="AQ100" s="400" t="n"/>
      <c r="AR100" s="400" t="n"/>
      <c r="AS100" s="400" t="n"/>
      <c r="AT100" s="400" t="n"/>
      <c r="AU100" s="400" t="n"/>
      <c r="AV100" s="400" t="n"/>
      <c r="AW100" s="400" t="n"/>
      <c r="AX100" s="400" t="n"/>
      <c r="AY100" s="400" t="n"/>
      <c r="AZ100" s="400" t="n"/>
      <c r="BA100" s="400" t="n"/>
      <c r="BB100" s="400" t="n"/>
      <c r="BC100" s="400" t="n"/>
      <c r="BD100" s="400" t="n"/>
      <c r="BE100" s="400" t="n"/>
      <c r="BF100" s="400" t="n"/>
      <c r="BG100" s="400" t="n"/>
      <c r="BH100" s="400" t="n"/>
      <c r="BI100" s="400" t="n"/>
      <c r="BJ100" s="400" t="n"/>
      <c r="BK100" s="400" t="n"/>
      <c r="BL100" s="400" t="n"/>
      <c r="BM100" s="400" t="n"/>
      <c r="BN100" s="400" t="n"/>
      <c r="BO100" s="400" t="n"/>
      <c r="BP100" s="400" t="n"/>
      <c r="BQ100" s="400" t="n"/>
      <c r="BR100" s="400" t="n"/>
      <c r="BS100" s="400" t="n"/>
      <c r="BT100" s="400" t="n"/>
      <c r="BU100" s="400" t="n"/>
      <c r="BV100" s="400" t="n"/>
      <c r="BW100" s="400" t="n"/>
      <c r="BX100" s="400" t="n"/>
      <c r="BY100" s="400" t="n"/>
      <c r="BZ100" s="400" t="n"/>
      <c r="CA100" s="400" t="n"/>
      <c r="CB100" s="400" t="n"/>
      <c r="CC100" s="400" t="n"/>
      <c r="CD100" s="400" t="n"/>
      <c r="CE100" s="400" t="n"/>
      <c r="CF100" s="400" t="n"/>
      <c r="CG100" s="400" t="n"/>
      <c r="CH100" s="400" t="n"/>
      <c r="CI100" s="400" t="n"/>
      <c r="CJ100" s="400" t="n"/>
      <c r="CK100" s="400" t="n"/>
      <c r="CL100" s="400" t="n"/>
      <c r="CM100" s="400" t="n"/>
      <c r="CN100" s="400" t="n"/>
      <c r="CO100" s="400" t="n"/>
      <c r="CP100" s="400" t="n"/>
      <c r="CQ100" s="400" t="n"/>
      <c r="CR100" s="400" t="n"/>
      <c r="CS100" s="400" t="n"/>
      <c r="CT100" s="400" t="n"/>
      <c r="CU100" s="400" t="n"/>
      <c r="CV100" s="400" t="n"/>
      <c r="CW100" s="400" t="n"/>
      <c r="CX100" s="400" t="n"/>
      <c r="CY100" s="400" t="n"/>
      <c r="CZ100" s="400" t="n"/>
      <c r="DA100" s="400" t="n"/>
      <c r="DB100" s="400" t="n"/>
      <c r="DC100" s="400" t="n"/>
      <c r="DD100" s="400" t="n"/>
      <c r="DE100" s="400" t="n"/>
      <c r="DF100" s="400" t="n"/>
      <c r="DG100" s="400" t="n"/>
      <c r="DH100" s="400" t="n"/>
      <c r="DI100" s="400" t="n"/>
      <c r="DJ100" s="400" t="n"/>
      <c r="DK100" s="400" t="n"/>
      <c r="DL100" s="400" t="n"/>
      <c r="DM100" s="400" t="n"/>
      <c r="DN100" s="400" t="n"/>
      <c r="DO100" s="400" t="n"/>
      <c r="DP100" s="400" t="n"/>
      <c r="DQ100" s="400" t="n"/>
      <c r="DR100" s="400" t="n"/>
      <c r="DS100" s="400" t="n"/>
      <c r="DT100" s="400" t="n"/>
      <c r="DU100" s="400" t="n"/>
      <c r="DV100" s="400" t="n"/>
      <c r="DW100" s="400" t="n"/>
      <c r="DX100" s="400" t="n"/>
      <c r="DY100" s="400" t="n"/>
      <c r="DZ100" s="400" t="n"/>
      <c r="EA100" s="400" t="n"/>
      <c r="EB100" s="400" t="n"/>
      <c r="EC100" s="400" t="n"/>
      <c r="ED100" s="400" t="n"/>
      <c r="EE100" s="400" t="n"/>
      <c r="EF100" s="400" t="n"/>
      <c r="EG100" s="400" t="n"/>
      <c r="EH100" s="400" t="n"/>
      <c r="EI100" s="400" t="n"/>
      <c r="EJ100" s="400" t="n"/>
      <c r="EK100" s="400" t="n"/>
      <c r="EL100" s="400" t="n"/>
      <c r="EM100" s="400" t="n"/>
      <c r="EN100" s="400" t="n"/>
      <c r="EO100" s="400" t="n"/>
      <c r="EP100" s="400" t="n"/>
      <c r="EQ100" s="400" t="n"/>
      <c r="ER100" s="400" t="n"/>
      <c r="ES100" s="400" t="n"/>
      <c r="ET100" s="400" t="n"/>
      <c r="EU100" s="400" t="n"/>
      <c r="EV100" s="400" t="n"/>
      <c r="EW100" s="400" t="n"/>
      <c r="EX100" s="400" t="n"/>
      <c r="EY100" s="400" t="n"/>
      <c r="EZ100" s="400" t="n"/>
      <c r="FA100" s="400" t="n"/>
      <c r="FB100" s="400" t="n"/>
      <c r="FC100" s="400" t="n"/>
      <c r="FD100" s="400" t="n"/>
      <c r="FE100" s="400" t="n"/>
      <c r="FF100" s="400" t="n"/>
      <c r="FG100" s="400" t="n"/>
      <c r="FH100" s="400" t="n"/>
      <c r="FI100" s="400" t="n"/>
      <c r="FJ100" s="400" t="n"/>
      <c r="FK100" s="400" t="n"/>
      <c r="FL100" s="400" t="n"/>
      <c r="FM100" s="400" t="n"/>
      <c r="FN100" s="400" t="n"/>
      <c r="FO100" s="400" t="n"/>
      <c r="FP100" s="400" t="n"/>
      <c r="FQ100" s="400" t="n"/>
      <c r="FR100" s="400" t="n"/>
      <c r="FS100" s="400" t="n"/>
      <c r="FT100" s="400" t="n"/>
      <c r="FU100" s="400" t="n"/>
      <c r="FV100" s="400" t="n"/>
      <c r="FW100" s="400" t="n"/>
      <c r="FX100" s="400" t="n"/>
      <c r="FY100" s="400" t="n"/>
      <c r="FZ100" s="400" t="n"/>
      <c r="GA100" s="400" t="n"/>
      <c r="GB100" s="400" t="n"/>
      <c r="GC100" s="400" t="n"/>
      <c r="GD100" s="400" t="n"/>
      <c r="GE100" s="400" t="n"/>
      <c r="GF100" s="400" t="n"/>
      <c r="GG100" s="400" t="n"/>
      <c r="GH100" s="401" t="n"/>
      <c r="GI100" s="1" t="n"/>
    </row>
    <row r="101" hidden="1" outlineLevel="1">
      <c r="A101" s="1" t="n"/>
      <c r="B101" s="1" t="n"/>
      <c r="C101" s="251">
        <f>IF($E101="custom",MonthlyCF!C101,"")</f>
        <v/>
      </c>
      <c r="D101" s="14">
        <f>IF($E101="custom",MonthlyCF!D101,"")</f>
        <v/>
      </c>
      <c r="E101" s="398">
        <f>MonthlyCF!K101</f>
        <v/>
      </c>
      <c r="F101" s="958">
        <f>IFERROR(INDEX($J$8:$GH$8,MATCH(G283,$J$6:$GH$6,0)),"")</f>
        <v/>
      </c>
      <c r="G101" s="958">
        <f>IFERROR(INDEX($J$8:$GH$8,MATCH(H283,$J$6:$GH$6,0)),"")</f>
        <v/>
      </c>
      <c r="H101" s="87">
        <f>SUM(J101:GH101)</f>
        <v/>
      </c>
      <c r="I101" s="87">
        <f>IF(E101="custom",D101-H101,"")</f>
        <v/>
      </c>
      <c r="J101" s="400" t="n"/>
      <c r="K101" s="400" t="n"/>
      <c r="L101" s="400" t="n"/>
      <c r="M101" s="400" t="n"/>
      <c r="N101" s="400" t="n"/>
      <c r="O101" s="400" t="n"/>
      <c r="P101" s="400" t="n"/>
      <c r="Q101" s="400" t="n"/>
      <c r="R101" s="400" t="n"/>
      <c r="S101" s="400" t="n"/>
      <c r="T101" s="400" t="n"/>
      <c r="U101" s="400" t="n"/>
      <c r="V101" s="400" t="n"/>
      <c r="W101" s="400" t="n"/>
      <c r="X101" s="400" t="n"/>
      <c r="Y101" s="400" t="n"/>
      <c r="Z101" s="400" t="n"/>
      <c r="AA101" s="400" t="n"/>
      <c r="AB101" s="400" t="n"/>
      <c r="AC101" s="400" t="n"/>
      <c r="AD101" s="400" t="n"/>
      <c r="AE101" s="400" t="n"/>
      <c r="AF101" s="400" t="n"/>
      <c r="AG101" s="400" t="n"/>
      <c r="AH101" s="400" t="n"/>
      <c r="AI101" s="400" t="n"/>
      <c r="AJ101" s="400" t="n"/>
      <c r="AK101" s="400" t="n"/>
      <c r="AL101" s="400" t="n"/>
      <c r="AM101" s="400" t="n"/>
      <c r="AN101" s="400" t="n"/>
      <c r="AO101" s="400" t="n"/>
      <c r="AP101" s="400" t="n"/>
      <c r="AQ101" s="400" t="n"/>
      <c r="AR101" s="400" t="n"/>
      <c r="AS101" s="400" t="n"/>
      <c r="AT101" s="400" t="n"/>
      <c r="AU101" s="400" t="n"/>
      <c r="AV101" s="400" t="n"/>
      <c r="AW101" s="400" t="n"/>
      <c r="AX101" s="400" t="n"/>
      <c r="AY101" s="400" t="n"/>
      <c r="AZ101" s="400" t="n"/>
      <c r="BA101" s="400" t="n"/>
      <c r="BB101" s="400" t="n"/>
      <c r="BC101" s="400" t="n"/>
      <c r="BD101" s="400" t="n"/>
      <c r="BE101" s="400" t="n"/>
      <c r="BF101" s="400" t="n"/>
      <c r="BG101" s="400" t="n"/>
      <c r="BH101" s="400" t="n"/>
      <c r="BI101" s="400" t="n"/>
      <c r="BJ101" s="400" t="n"/>
      <c r="BK101" s="400" t="n"/>
      <c r="BL101" s="400" t="n"/>
      <c r="BM101" s="400" t="n"/>
      <c r="BN101" s="400" t="n"/>
      <c r="BO101" s="400" t="n"/>
      <c r="BP101" s="400" t="n"/>
      <c r="BQ101" s="400" t="n"/>
      <c r="BR101" s="400" t="n"/>
      <c r="BS101" s="400" t="n"/>
      <c r="BT101" s="400" t="n"/>
      <c r="BU101" s="400" t="n"/>
      <c r="BV101" s="400" t="n"/>
      <c r="BW101" s="400" t="n"/>
      <c r="BX101" s="400" t="n"/>
      <c r="BY101" s="400" t="n"/>
      <c r="BZ101" s="400" t="n"/>
      <c r="CA101" s="400" t="n"/>
      <c r="CB101" s="400" t="n"/>
      <c r="CC101" s="400" t="n"/>
      <c r="CD101" s="400" t="n"/>
      <c r="CE101" s="400" t="n"/>
      <c r="CF101" s="400" t="n"/>
      <c r="CG101" s="400" t="n"/>
      <c r="CH101" s="400" t="n"/>
      <c r="CI101" s="400" t="n"/>
      <c r="CJ101" s="400" t="n"/>
      <c r="CK101" s="400" t="n"/>
      <c r="CL101" s="400" t="n"/>
      <c r="CM101" s="400" t="n"/>
      <c r="CN101" s="400" t="n"/>
      <c r="CO101" s="400" t="n"/>
      <c r="CP101" s="400" t="n"/>
      <c r="CQ101" s="400" t="n"/>
      <c r="CR101" s="400" t="n"/>
      <c r="CS101" s="400" t="n"/>
      <c r="CT101" s="400" t="n"/>
      <c r="CU101" s="400" t="n"/>
      <c r="CV101" s="400" t="n"/>
      <c r="CW101" s="400" t="n"/>
      <c r="CX101" s="400" t="n"/>
      <c r="CY101" s="400" t="n"/>
      <c r="CZ101" s="400" t="n"/>
      <c r="DA101" s="400" t="n"/>
      <c r="DB101" s="400" t="n"/>
      <c r="DC101" s="400" t="n"/>
      <c r="DD101" s="400" t="n"/>
      <c r="DE101" s="400" t="n"/>
      <c r="DF101" s="400" t="n"/>
      <c r="DG101" s="400" t="n"/>
      <c r="DH101" s="400" t="n"/>
      <c r="DI101" s="400" t="n"/>
      <c r="DJ101" s="400" t="n"/>
      <c r="DK101" s="400" t="n"/>
      <c r="DL101" s="400" t="n"/>
      <c r="DM101" s="400" t="n"/>
      <c r="DN101" s="400" t="n"/>
      <c r="DO101" s="400" t="n"/>
      <c r="DP101" s="400" t="n"/>
      <c r="DQ101" s="400" t="n"/>
      <c r="DR101" s="400" t="n"/>
      <c r="DS101" s="400" t="n"/>
      <c r="DT101" s="400" t="n"/>
      <c r="DU101" s="400" t="n"/>
      <c r="DV101" s="400" t="n"/>
      <c r="DW101" s="400" t="n"/>
      <c r="DX101" s="400" t="n"/>
      <c r="DY101" s="400" t="n"/>
      <c r="DZ101" s="400" t="n"/>
      <c r="EA101" s="400" t="n"/>
      <c r="EB101" s="400" t="n"/>
      <c r="EC101" s="400" t="n"/>
      <c r="ED101" s="400" t="n"/>
      <c r="EE101" s="400" t="n"/>
      <c r="EF101" s="400" t="n"/>
      <c r="EG101" s="400" t="n"/>
      <c r="EH101" s="400" t="n"/>
      <c r="EI101" s="400" t="n"/>
      <c r="EJ101" s="400" t="n"/>
      <c r="EK101" s="400" t="n"/>
      <c r="EL101" s="400" t="n"/>
      <c r="EM101" s="400" t="n"/>
      <c r="EN101" s="400" t="n"/>
      <c r="EO101" s="400" t="n"/>
      <c r="EP101" s="400" t="n"/>
      <c r="EQ101" s="400" t="n"/>
      <c r="ER101" s="400" t="n"/>
      <c r="ES101" s="400" t="n"/>
      <c r="ET101" s="400" t="n"/>
      <c r="EU101" s="400" t="n"/>
      <c r="EV101" s="400" t="n"/>
      <c r="EW101" s="400" t="n"/>
      <c r="EX101" s="400" t="n"/>
      <c r="EY101" s="400" t="n"/>
      <c r="EZ101" s="400" t="n"/>
      <c r="FA101" s="400" t="n"/>
      <c r="FB101" s="400" t="n"/>
      <c r="FC101" s="400" t="n"/>
      <c r="FD101" s="400" t="n"/>
      <c r="FE101" s="400" t="n"/>
      <c r="FF101" s="400" t="n"/>
      <c r="FG101" s="400" t="n"/>
      <c r="FH101" s="400" t="n"/>
      <c r="FI101" s="400" t="n"/>
      <c r="FJ101" s="400" t="n"/>
      <c r="FK101" s="400" t="n"/>
      <c r="FL101" s="400" t="n"/>
      <c r="FM101" s="400" t="n"/>
      <c r="FN101" s="400" t="n"/>
      <c r="FO101" s="400" t="n"/>
      <c r="FP101" s="400" t="n"/>
      <c r="FQ101" s="400" t="n"/>
      <c r="FR101" s="400" t="n"/>
      <c r="FS101" s="400" t="n"/>
      <c r="FT101" s="400" t="n"/>
      <c r="FU101" s="400" t="n"/>
      <c r="FV101" s="400" t="n"/>
      <c r="FW101" s="400" t="n"/>
      <c r="FX101" s="400" t="n"/>
      <c r="FY101" s="400" t="n"/>
      <c r="FZ101" s="400" t="n"/>
      <c r="GA101" s="400" t="n"/>
      <c r="GB101" s="400" t="n"/>
      <c r="GC101" s="400" t="n"/>
      <c r="GD101" s="400" t="n"/>
      <c r="GE101" s="400" t="n"/>
      <c r="GF101" s="400" t="n"/>
      <c r="GG101" s="400" t="n"/>
      <c r="GH101" s="401" t="n"/>
      <c r="GI101" s="1" t="n"/>
    </row>
    <row r="102" hidden="1" outlineLevel="1">
      <c r="A102" s="1" t="n"/>
      <c r="B102" s="1" t="n"/>
      <c r="C102" s="251">
        <f>IF($E102="custom",MonthlyCF!C102,"")</f>
        <v/>
      </c>
      <c r="D102" s="14">
        <f>IF($E102="custom",MonthlyCF!D102,"")</f>
        <v/>
      </c>
      <c r="E102" s="398">
        <f>MonthlyCF!K102</f>
        <v/>
      </c>
      <c r="F102" s="958">
        <f>IFERROR(INDEX($J$8:$GH$8,MATCH(G284,$J$6:$GH$6,0)),"")</f>
        <v/>
      </c>
      <c r="G102" s="958">
        <f>IFERROR(INDEX($J$8:$GH$8,MATCH(H284,$J$6:$GH$6,0)),"")</f>
        <v/>
      </c>
      <c r="H102" s="87">
        <f>SUM(J102:GH102)</f>
        <v/>
      </c>
      <c r="I102" s="87">
        <f>IF(E102="custom",D102-H102,"")</f>
        <v/>
      </c>
      <c r="J102" s="400" t="n"/>
      <c r="K102" s="400" t="n"/>
      <c r="L102" s="400" t="n"/>
      <c r="M102" s="400" t="n"/>
      <c r="N102" s="400" t="n"/>
      <c r="O102" s="400" t="n"/>
      <c r="P102" s="400" t="n"/>
      <c r="Q102" s="400" t="n"/>
      <c r="R102" s="400" t="n"/>
      <c r="S102" s="400" t="n"/>
      <c r="T102" s="400" t="n"/>
      <c r="U102" s="400" t="n"/>
      <c r="V102" s="400" t="n"/>
      <c r="W102" s="400" t="n"/>
      <c r="X102" s="400" t="n"/>
      <c r="Y102" s="400" t="n"/>
      <c r="Z102" s="400" t="n"/>
      <c r="AA102" s="400" t="n"/>
      <c r="AB102" s="400" t="n"/>
      <c r="AC102" s="400" t="n"/>
      <c r="AD102" s="400" t="n"/>
      <c r="AE102" s="400" t="n"/>
      <c r="AF102" s="400" t="n"/>
      <c r="AG102" s="400" t="n"/>
      <c r="AH102" s="400" t="n"/>
      <c r="AI102" s="400" t="n"/>
      <c r="AJ102" s="400" t="n"/>
      <c r="AK102" s="400" t="n"/>
      <c r="AL102" s="400" t="n"/>
      <c r="AM102" s="400" t="n"/>
      <c r="AN102" s="400" t="n"/>
      <c r="AO102" s="400" t="n"/>
      <c r="AP102" s="400" t="n"/>
      <c r="AQ102" s="400" t="n"/>
      <c r="AR102" s="400" t="n"/>
      <c r="AS102" s="400" t="n"/>
      <c r="AT102" s="400" t="n"/>
      <c r="AU102" s="400" t="n"/>
      <c r="AV102" s="400" t="n"/>
      <c r="AW102" s="400" t="n"/>
      <c r="AX102" s="400" t="n"/>
      <c r="AY102" s="400" t="n"/>
      <c r="AZ102" s="400" t="n"/>
      <c r="BA102" s="400" t="n"/>
      <c r="BB102" s="400" t="n"/>
      <c r="BC102" s="400" t="n"/>
      <c r="BD102" s="400" t="n"/>
      <c r="BE102" s="400" t="n"/>
      <c r="BF102" s="400" t="n"/>
      <c r="BG102" s="400" t="n"/>
      <c r="BH102" s="400" t="n"/>
      <c r="BI102" s="400" t="n"/>
      <c r="BJ102" s="400" t="n"/>
      <c r="BK102" s="400" t="n"/>
      <c r="BL102" s="400" t="n"/>
      <c r="BM102" s="400" t="n"/>
      <c r="BN102" s="400" t="n"/>
      <c r="BO102" s="400" t="n"/>
      <c r="BP102" s="400" t="n"/>
      <c r="BQ102" s="400" t="n"/>
      <c r="BR102" s="400" t="n"/>
      <c r="BS102" s="400" t="n"/>
      <c r="BT102" s="400" t="n"/>
      <c r="BU102" s="400" t="n"/>
      <c r="BV102" s="400" t="n"/>
      <c r="BW102" s="400" t="n"/>
      <c r="BX102" s="400" t="n"/>
      <c r="BY102" s="400" t="n"/>
      <c r="BZ102" s="400" t="n"/>
      <c r="CA102" s="400" t="n"/>
      <c r="CB102" s="400" t="n"/>
      <c r="CC102" s="400" t="n"/>
      <c r="CD102" s="400" t="n"/>
      <c r="CE102" s="400" t="n"/>
      <c r="CF102" s="400" t="n"/>
      <c r="CG102" s="400" t="n"/>
      <c r="CH102" s="400" t="n"/>
      <c r="CI102" s="400" t="n"/>
      <c r="CJ102" s="400" t="n"/>
      <c r="CK102" s="400" t="n"/>
      <c r="CL102" s="400" t="n"/>
      <c r="CM102" s="400" t="n"/>
      <c r="CN102" s="400" t="n"/>
      <c r="CO102" s="400" t="n"/>
      <c r="CP102" s="400" t="n"/>
      <c r="CQ102" s="400" t="n"/>
      <c r="CR102" s="400" t="n"/>
      <c r="CS102" s="400" t="n"/>
      <c r="CT102" s="400" t="n"/>
      <c r="CU102" s="400" t="n"/>
      <c r="CV102" s="400" t="n"/>
      <c r="CW102" s="400" t="n"/>
      <c r="CX102" s="400" t="n"/>
      <c r="CY102" s="400" t="n"/>
      <c r="CZ102" s="400" t="n"/>
      <c r="DA102" s="400" t="n"/>
      <c r="DB102" s="400" t="n"/>
      <c r="DC102" s="400" t="n"/>
      <c r="DD102" s="400" t="n"/>
      <c r="DE102" s="400" t="n"/>
      <c r="DF102" s="400" t="n"/>
      <c r="DG102" s="400" t="n"/>
      <c r="DH102" s="400" t="n"/>
      <c r="DI102" s="400" t="n"/>
      <c r="DJ102" s="400" t="n"/>
      <c r="DK102" s="400" t="n"/>
      <c r="DL102" s="400" t="n"/>
      <c r="DM102" s="400" t="n"/>
      <c r="DN102" s="400" t="n"/>
      <c r="DO102" s="400" t="n"/>
      <c r="DP102" s="400" t="n"/>
      <c r="DQ102" s="400" t="n"/>
      <c r="DR102" s="400" t="n"/>
      <c r="DS102" s="400" t="n"/>
      <c r="DT102" s="400" t="n"/>
      <c r="DU102" s="400" t="n"/>
      <c r="DV102" s="400" t="n"/>
      <c r="DW102" s="400" t="n"/>
      <c r="DX102" s="400" t="n"/>
      <c r="DY102" s="400" t="n"/>
      <c r="DZ102" s="400" t="n"/>
      <c r="EA102" s="400" t="n"/>
      <c r="EB102" s="400" t="n"/>
      <c r="EC102" s="400" t="n"/>
      <c r="ED102" s="400" t="n"/>
      <c r="EE102" s="400" t="n"/>
      <c r="EF102" s="400" t="n"/>
      <c r="EG102" s="400" t="n"/>
      <c r="EH102" s="400" t="n"/>
      <c r="EI102" s="400" t="n"/>
      <c r="EJ102" s="400" t="n"/>
      <c r="EK102" s="400" t="n"/>
      <c r="EL102" s="400" t="n"/>
      <c r="EM102" s="400" t="n"/>
      <c r="EN102" s="400" t="n"/>
      <c r="EO102" s="400" t="n"/>
      <c r="EP102" s="400" t="n"/>
      <c r="EQ102" s="400" t="n"/>
      <c r="ER102" s="400" t="n"/>
      <c r="ES102" s="400" t="n"/>
      <c r="ET102" s="400" t="n"/>
      <c r="EU102" s="400" t="n"/>
      <c r="EV102" s="400" t="n"/>
      <c r="EW102" s="400" t="n"/>
      <c r="EX102" s="400" t="n"/>
      <c r="EY102" s="400" t="n"/>
      <c r="EZ102" s="400" t="n"/>
      <c r="FA102" s="400" t="n"/>
      <c r="FB102" s="400" t="n"/>
      <c r="FC102" s="400" t="n"/>
      <c r="FD102" s="400" t="n"/>
      <c r="FE102" s="400" t="n"/>
      <c r="FF102" s="400" t="n"/>
      <c r="FG102" s="400" t="n"/>
      <c r="FH102" s="400" t="n"/>
      <c r="FI102" s="400" t="n"/>
      <c r="FJ102" s="400" t="n"/>
      <c r="FK102" s="400" t="n"/>
      <c r="FL102" s="400" t="n"/>
      <c r="FM102" s="400" t="n"/>
      <c r="FN102" s="400" t="n"/>
      <c r="FO102" s="400" t="n"/>
      <c r="FP102" s="400" t="n"/>
      <c r="FQ102" s="400" t="n"/>
      <c r="FR102" s="400" t="n"/>
      <c r="FS102" s="400" t="n"/>
      <c r="FT102" s="400" t="n"/>
      <c r="FU102" s="400" t="n"/>
      <c r="FV102" s="400" t="n"/>
      <c r="FW102" s="400" t="n"/>
      <c r="FX102" s="400" t="n"/>
      <c r="FY102" s="400" t="n"/>
      <c r="FZ102" s="400" t="n"/>
      <c r="GA102" s="400" t="n"/>
      <c r="GB102" s="400" t="n"/>
      <c r="GC102" s="400" t="n"/>
      <c r="GD102" s="400" t="n"/>
      <c r="GE102" s="400" t="n"/>
      <c r="GF102" s="400" t="n"/>
      <c r="GG102" s="400" t="n"/>
      <c r="GH102" s="401" t="n"/>
      <c r="GI102" s="1" t="n"/>
    </row>
    <row r="103" hidden="1" outlineLevel="1">
      <c r="A103" s="1" t="n"/>
      <c r="B103" s="1" t="n"/>
      <c r="C103" s="251">
        <f>IF($E103="custom",MonthlyCF!C103,"")</f>
        <v/>
      </c>
      <c r="D103" s="14">
        <f>IF($E103="custom",MonthlyCF!D103,"")</f>
        <v/>
      </c>
      <c r="E103" s="398">
        <f>MonthlyCF!K103</f>
        <v/>
      </c>
      <c r="F103" s="958">
        <f>IFERROR(INDEX($J$8:$GH$8,MATCH(G285,$J$6:$GH$6,0)),"")</f>
        <v/>
      </c>
      <c r="G103" s="958">
        <f>IFERROR(INDEX($J$8:$GH$8,MATCH(H285,$J$6:$GH$6,0)),"")</f>
        <v/>
      </c>
      <c r="H103" s="87">
        <f>SUM(J103:GH103)</f>
        <v/>
      </c>
      <c r="I103" s="87">
        <f>IF(E103="custom",D103-H103,"")</f>
        <v/>
      </c>
      <c r="J103" s="400" t="n"/>
      <c r="K103" s="400" t="n"/>
      <c r="L103" s="400" t="n"/>
      <c r="M103" s="400" t="n"/>
      <c r="N103" s="400" t="n"/>
      <c r="O103" s="400" t="n"/>
      <c r="P103" s="400" t="n"/>
      <c r="Q103" s="400" t="n"/>
      <c r="R103" s="400" t="n"/>
      <c r="S103" s="400" t="n"/>
      <c r="T103" s="400" t="n"/>
      <c r="U103" s="400" t="n"/>
      <c r="V103" s="400" t="n"/>
      <c r="W103" s="400" t="n"/>
      <c r="X103" s="400" t="n"/>
      <c r="Y103" s="400" t="n"/>
      <c r="Z103" s="400" t="n"/>
      <c r="AA103" s="400" t="n"/>
      <c r="AB103" s="400" t="n"/>
      <c r="AC103" s="400" t="n"/>
      <c r="AD103" s="400" t="n"/>
      <c r="AE103" s="400" t="n"/>
      <c r="AF103" s="400" t="n"/>
      <c r="AG103" s="400" t="n"/>
      <c r="AH103" s="400" t="n"/>
      <c r="AI103" s="400" t="n"/>
      <c r="AJ103" s="400" t="n"/>
      <c r="AK103" s="400" t="n"/>
      <c r="AL103" s="400" t="n"/>
      <c r="AM103" s="400" t="n"/>
      <c r="AN103" s="400" t="n"/>
      <c r="AO103" s="400" t="n"/>
      <c r="AP103" s="400" t="n"/>
      <c r="AQ103" s="400" t="n"/>
      <c r="AR103" s="400" t="n"/>
      <c r="AS103" s="400" t="n"/>
      <c r="AT103" s="400" t="n"/>
      <c r="AU103" s="400" t="n"/>
      <c r="AV103" s="400" t="n"/>
      <c r="AW103" s="400" t="n"/>
      <c r="AX103" s="400" t="n"/>
      <c r="AY103" s="400" t="n"/>
      <c r="AZ103" s="400" t="n"/>
      <c r="BA103" s="400" t="n"/>
      <c r="BB103" s="400" t="n"/>
      <c r="BC103" s="400" t="n"/>
      <c r="BD103" s="400" t="n"/>
      <c r="BE103" s="400" t="n"/>
      <c r="BF103" s="400" t="n"/>
      <c r="BG103" s="400" t="n"/>
      <c r="BH103" s="400" t="n"/>
      <c r="BI103" s="400" t="n"/>
      <c r="BJ103" s="400" t="n"/>
      <c r="BK103" s="400" t="n"/>
      <c r="BL103" s="400" t="n"/>
      <c r="BM103" s="400" t="n"/>
      <c r="BN103" s="400" t="n"/>
      <c r="BO103" s="400" t="n"/>
      <c r="BP103" s="400" t="n"/>
      <c r="BQ103" s="400" t="n"/>
      <c r="BR103" s="400" t="n"/>
      <c r="BS103" s="400" t="n"/>
      <c r="BT103" s="400" t="n"/>
      <c r="BU103" s="400" t="n"/>
      <c r="BV103" s="400" t="n"/>
      <c r="BW103" s="400" t="n"/>
      <c r="BX103" s="400" t="n"/>
      <c r="BY103" s="400" t="n"/>
      <c r="BZ103" s="400" t="n"/>
      <c r="CA103" s="400" t="n"/>
      <c r="CB103" s="400" t="n"/>
      <c r="CC103" s="400" t="n"/>
      <c r="CD103" s="400" t="n"/>
      <c r="CE103" s="400" t="n"/>
      <c r="CF103" s="400" t="n"/>
      <c r="CG103" s="400" t="n"/>
      <c r="CH103" s="400" t="n"/>
      <c r="CI103" s="400" t="n"/>
      <c r="CJ103" s="400" t="n"/>
      <c r="CK103" s="400" t="n"/>
      <c r="CL103" s="400" t="n"/>
      <c r="CM103" s="400" t="n"/>
      <c r="CN103" s="400" t="n"/>
      <c r="CO103" s="400" t="n"/>
      <c r="CP103" s="400" t="n"/>
      <c r="CQ103" s="400" t="n"/>
      <c r="CR103" s="400" t="n"/>
      <c r="CS103" s="400" t="n"/>
      <c r="CT103" s="400" t="n"/>
      <c r="CU103" s="400" t="n"/>
      <c r="CV103" s="400" t="n"/>
      <c r="CW103" s="400" t="n"/>
      <c r="CX103" s="400" t="n"/>
      <c r="CY103" s="400" t="n"/>
      <c r="CZ103" s="400" t="n"/>
      <c r="DA103" s="400" t="n"/>
      <c r="DB103" s="400" t="n"/>
      <c r="DC103" s="400" t="n"/>
      <c r="DD103" s="400" t="n"/>
      <c r="DE103" s="400" t="n"/>
      <c r="DF103" s="400" t="n"/>
      <c r="DG103" s="400" t="n"/>
      <c r="DH103" s="400" t="n"/>
      <c r="DI103" s="400" t="n"/>
      <c r="DJ103" s="400" t="n"/>
      <c r="DK103" s="400" t="n"/>
      <c r="DL103" s="400" t="n"/>
      <c r="DM103" s="400" t="n"/>
      <c r="DN103" s="400" t="n"/>
      <c r="DO103" s="400" t="n"/>
      <c r="DP103" s="400" t="n"/>
      <c r="DQ103" s="400" t="n"/>
      <c r="DR103" s="400" t="n"/>
      <c r="DS103" s="400" t="n"/>
      <c r="DT103" s="400" t="n"/>
      <c r="DU103" s="400" t="n"/>
      <c r="DV103" s="400" t="n"/>
      <c r="DW103" s="400" t="n"/>
      <c r="DX103" s="400" t="n"/>
      <c r="DY103" s="400" t="n"/>
      <c r="DZ103" s="400" t="n"/>
      <c r="EA103" s="400" t="n"/>
      <c r="EB103" s="400" t="n"/>
      <c r="EC103" s="400" t="n"/>
      <c r="ED103" s="400" t="n"/>
      <c r="EE103" s="400" t="n"/>
      <c r="EF103" s="400" t="n"/>
      <c r="EG103" s="400" t="n"/>
      <c r="EH103" s="400" t="n"/>
      <c r="EI103" s="400" t="n"/>
      <c r="EJ103" s="400" t="n"/>
      <c r="EK103" s="400" t="n"/>
      <c r="EL103" s="400" t="n"/>
      <c r="EM103" s="400" t="n"/>
      <c r="EN103" s="400" t="n"/>
      <c r="EO103" s="400" t="n"/>
      <c r="EP103" s="400" t="n"/>
      <c r="EQ103" s="400" t="n"/>
      <c r="ER103" s="400" t="n"/>
      <c r="ES103" s="400" t="n"/>
      <c r="ET103" s="400" t="n"/>
      <c r="EU103" s="400" t="n"/>
      <c r="EV103" s="400" t="n"/>
      <c r="EW103" s="400" t="n"/>
      <c r="EX103" s="400" t="n"/>
      <c r="EY103" s="400" t="n"/>
      <c r="EZ103" s="400" t="n"/>
      <c r="FA103" s="400" t="n"/>
      <c r="FB103" s="400" t="n"/>
      <c r="FC103" s="400" t="n"/>
      <c r="FD103" s="400" t="n"/>
      <c r="FE103" s="400" t="n"/>
      <c r="FF103" s="400" t="n"/>
      <c r="FG103" s="400" t="n"/>
      <c r="FH103" s="400" t="n"/>
      <c r="FI103" s="400" t="n"/>
      <c r="FJ103" s="400" t="n"/>
      <c r="FK103" s="400" t="n"/>
      <c r="FL103" s="400" t="n"/>
      <c r="FM103" s="400" t="n"/>
      <c r="FN103" s="400" t="n"/>
      <c r="FO103" s="400" t="n"/>
      <c r="FP103" s="400" t="n"/>
      <c r="FQ103" s="400" t="n"/>
      <c r="FR103" s="400" t="n"/>
      <c r="FS103" s="400" t="n"/>
      <c r="FT103" s="400" t="n"/>
      <c r="FU103" s="400" t="n"/>
      <c r="FV103" s="400" t="n"/>
      <c r="FW103" s="400" t="n"/>
      <c r="FX103" s="400" t="n"/>
      <c r="FY103" s="400" t="n"/>
      <c r="FZ103" s="400" t="n"/>
      <c r="GA103" s="400" t="n"/>
      <c r="GB103" s="400" t="n"/>
      <c r="GC103" s="400" t="n"/>
      <c r="GD103" s="400" t="n"/>
      <c r="GE103" s="400" t="n"/>
      <c r="GF103" s="400" t="n"/>
      <c r="GG103" s="400" t="n"/>
      <c r="GH103" s="401" t="n"/>
      <c r="GI103" s="1" t="n"/>
    </row>
    <row r="104" hidden="1" outlineLevel="1">
      <c r="A104" s="1" t="n"/>
      <c r="B104" s="1" t="n"/>
      <c r="C104" s="251">
        <f>IF($E104="custom",MonthlyCF!C104,"")</f>
        <v/>
      </c>
      <c r="D104" s="14">
        <f>IF($E104="custom",MonthlyCF!D104,"")</f>
        <v/>
      </c>
      <c r="E104" s="398">
        <f>MonthlyCF!K104</f>
        <v/>
      </c>
      <c r="F104" s="958">
        <f>IFERROR(INDEX($J$8:$GH$8,MATCH(G286,$J$6:$GH$6,0)),"")</f>
        <v/>
      </c>
      <c r="G104" s="958">
        <f>IFERROR(INDEX($J$8:$GH$8,MATCH(H286,$J$6:$GH$6,0)),"")</f>
        <v/>
      </c>
      <c r="H104" s="87">
        <f>SUM(J104:GH104)</f>
        <v/>
      </c>
      <c r="I104" s="87">
        <f>IF(E104="custom",D104-H104,"")</f>
        <v/>
      </c>
      <c r="J104" s="400" t="n"/>
      <c r="K104" s="400" t="n"/>
      <c r="L104" s="400" t="n"/>
      <c r="M104" s="400" t="n"/>
      <c r="N104" s="400" t="n"/>
      <c r="O104" s="400" t="n"/>
      <c r="P104" s="400" t="n"/>
      <c r="Q104" s="400" t="n"/>
      <c r="R104" s="400" t="n"/>
      <c r="S104" s="400" t="n"/>
      <c r="T104" s="400" t="n"/>
      <c r="U104" s="400" t="n"/>
      <c r="V104" s="400" t="n"/>
      <c r="W104" s="400" t="n"/>
      <c r="X104" s="400" t="n"/>
      <c r="Y104" s="400" t="n"/>
      <c r="Z104" s="400" t="n"/>
      <c r="AA104" s="400" t="n"/>
      <c r="AB104" s="400" t="n"/>
      <c r="AC104" s="400" t="n"/>
      <c r="AD104" s="400" t="n"/>
      <c r="AE104" s="400" t="n"/>
      <c r="AF104" s="400" t="n"/>
      <c r="AG104" s="400" t="n"/>
      <c r="AH104" s="400" t="n"/>
      <c r="AI104" s="400" t="n"/>
      <c r="AJ104" s="400" t="n"/>
      <c r="AK104" s="400" t="n"/>
      <c r="AL104" s="400" t="n"/>
      <c r="AM104" s="400" t="n"/>
      <c r="AN104" s="400" t="n"/>
      <c r="AO104" s="400" t="n"/>
      <c r="AP104" s="400" t="n"/>
      <c r="AQ104" s="400" t="n"/>
      <c r="AR104" s="400" t="n"/>
      <c r="AS104" s="400" t="n"/>
      <c r="AT104" s="400" t="n"/>
      <c r="AU104" s="400" t="n"/>
      <c r="AV104" s="400" t="n"/>
      <c r="AW104" s="400" t="n"/>
      <c r="AX104" s="400" t="n"/>
      <c r="AY104" s="400" t="n"/>
      <c r="AZ104" s="400" t="n"/>
      <c r="BA104" s="400" t="n"/>
      <c r="BB104" s="400" t="n"/>
      <c r="BC104" s="400" t="n"/>
      <c r="BD104" s="400" t="n"/>
      <c r="BE104" s="400" t="n"/>
      <c r="BF104" s="400" t="n"/>
      <c r="BG104" s="400" t="n"/>
      <c r="BH104" s="400" t="n"/>
      <c r="BI104" s="400" t="n"/>
      <c r="BJ104" s="400" t="n"/>
      <c r="BK104" s="400" t="n"/>
      <c r="BL104" s="400" t="n"/>
      <c r="BM104" s="400" t="n"/>
      <c r="BN104" s="400" t="n"/>
      <c r="BO104" s="400" t="n"/>
      <c r="BP104" s="400" t="n"/>
      <c r="BQ104" s="400" t="n"/>
      <c r="BR104" s="400" t="n"/>
      <c r="BS104" s="400" t="n"/>
      <c r="BT104" s="400" t="n"/>
      <c r="BU104" s="400" t="n"/>
      <c r="BV104" s="400" t="n"/>
      <c r="BW104" s="400" t="n"/>
      <c r="BX104" s="400" t="n"/>
      <c r="BY104" s="400" t="n"/>
      <c r="BZ104" s="400" t="n"/>
      <c r="CA104" s="400" t="n"/>
      <c r="CB104" s="400" t="n"/>
      <c r="CC104" s="400" t="n"/>
      <c r="CD104" s="400" t="n"/>
      <c r="CE104" s="400" t="n"/>
      <c r="CF104" s="400" t="n"/>
      <c r="CG104" s="400" t="n"/>
      <c r="CH104" s="400" t="n"/>
      <c r="CI104" s="400" t="n"/>
      <c r="CJ104" s="400" t="n"/>
      <c r="CK104" s="400" t="n"/>
      <c r="CL104" s="400" t="n"/>
      <c r="CM104" s="400" t="n"/>
      <c r="CN104" s="400" t="n"/>
      <c r="CO104" s="400" t="n"/>
      <c r="CP104" s="400" t="n"/>
      <c r="CQ104" s="400" t="n"/>
      <c r="CR104" s="400" t="n"/>
      <c r="CS104" s="400" t="n"/>
      <c r="CT104" s="400" t="n"/>
      <c r="CU104" s="400" t="n"/>
      <c r="CV104" s="400" t="n"/>
      <c r="CW104" s="400" t="n"/>
      <c r="CX104" s="400" t="n"/>
      <c r="CY104" s="400" t="n"/>
      <c r="CZ104" s="400" t="n"/>
      <c r="DA104" s="400" t="n"/>
      <c r="DB104" s="400" t="n"/>
      <c r="DC104" s="400" t="n"/>
      <c r="DD104" s="400" t="n"/>
      <c r="DE104" s="400" t="n"/>
      <c r="DF104" s="400" t="n"/>
      <c r="DG104" s="400" t="n"/>
      <c r="DH104" s="400" t="n"/>
      <c r="DI104" s="400" t="n"/>
      <c r="DJ104" s="400" t="n"/>
      <c r="DK104" s="400" t="n"/>
      <c r="DL104" s="400" t="n"/>
      <c r="DM104" s="400" t="n"/>
      <c r="DN104" s="400" t="n"/>
      <c r="DO104" s="400" t="n"/>
      <c r="DP104" s="400" t="n"/>
      <c r="DQ104" s="400" t="n"/>
      <c r="DR104" s="400" t="n"/>
      <c r="DS104" s="400" t="n"/>
      <c r="DT104" s="400" t="n"/>
      <c r="DU104" s="400" t="n"/>
      <c r="DV104" s="400" t="n"/>
      <c r="DW104" s="400" t="n"/>
      <c r="DX104" s="400" t="n"/>
      <c r="DY104" s="400" t="n"/>
      <c r="DZ104" s="400" t="n"/>
      <c r="EA104" s="400" t="n"/>
      <c r="EB104" s="400" t="n"/>
      <c r="EC104" s="400" t="n"/>
      <c r="ED104" s="400" t="n"/>
      <c r="EE104" s="400" t="n"/>
      <c r="EF104" s="400" t="n"/>
      <c r="EG104" s="400" t="n"/>
      <c r="EH104" s="400" t="n"/>
      <c r="EI104" s="400" t="n"/>
      <c r="EJ104" s="400" t="n"/>
      <c r="EK104" s="400" t="n"/>
      <c r="EL104" s="400" t="n"/>
      <c r="EM104" s="400" t="n"/>
      <c r="EN104" s="400" t="n"/>
      <c r="EO104" s="400" t="n"/>
      <c r="EP104" s="400" t="n"/>
      <c r="EQ104" s="400" t="n"/>
      <c r="ER104" s="400" t="n"/>
      <c r="ES104" s="400" t="n"/>
      <c r="ET104" s="400" t="n"/>
      <c r="EU104" s="400" t="n"/>
      <c r="EV104" s="400" t="n"/>
      <c r="EW104" s="400" t="n"/>
      <c r="EX104" s="400" t="n"/>
      <c r="EY104" s="400" t="n"/>
      <c r="EZ104" s="400" t="n"/>
      <c r="FA104" s="400" t="n"/>
      <c r="FB104" s="400" t="n"/>
      <c r="FC104" s="400" t="n"/>
      <c r="FD104" s="400" t="n"/>
      <c r="FE104" s="400" t="n"/>
      <c r="FF104" s="400" t="n"/>
      <c r="FG104" s="400" t="n"/>
      <c r="FH104" s="400" t="n"/>
      <c r="FI104" s="400" t="n"/>
      <c r="FJ104" s="400" t="n"/>
      <c r="FK104" s="400" t="n"/>
      <c r="FL104" s="400" t="n"/>
      <c r="FM104" s="400" t="n"/>
      <c r="FN104" s="400" t="n"/>
      <c r="FO104" s="400" t="n"/>
      <c r="FP104" s="400" t="n"/>
      <c r="FQ104" s="400" t="n"/>
      <c r="FR104" s="400" t="n"/>
      <c r="FS104" s="400" t="n"/>
      <c r="FT104" s="400" t="n"/>
      <c r="FU104" s="400" t="n"/>
      <c r="FV104" s="400" t="n"/>
      <c r="FW104" s="400" t="n"/>
      <c r="FX104" s="400" t="n"/>
      <c r="FY104" s="400" t="n"/>
      <c r="FZ104" s="400" t="n"/>
      <c r="GA104" s="400" t="n"/>
      <c r="GB104" s="400" t="n"/>
      <c r="GC104" s="400" t="n"/>
      <c r="GD104" s="400" t="n"/>
      <c r="GE104" s="400" t="n"/>
      <c r="GF104" s="400" t="n"/>
      <c r="GG104" s="400" t="n"/>
      <c r="GH104" s="401" t="n"/>
      <c r="GI104" s="1" t="n"/>
    </row>
    <row r="105" hidden="1" outlineLevel="1">
      <c r="A105" s="1" t="n"/>
      <c r="B105" s="1" t="n"/>
      <c r="C105" s="251">
        <f>IF($E105="custom",MonthlyCF!C105,"")</f>
        <v/>
      </c>
      <c r="D105" s="14">
        <f>IF($E105="custom",MonthlyCF!D105,"")</f>
        <v/>
      </c>
      <c r="E105" s="398">
        <f>MonthlyCF!K105</f>
        <v/>
      </c>
      <c r="F105" s="958">
        <f>IFERROR(INDEX($J$8:$GH$8,MATCH(G287,$J$6:$GH$6,0)),"")</f>
        <v/>
      </c>
      <c r="G105" s="958">
        <f>IFERROR(INDEX($J$8:$GH$8,MATCH(H287,$J$6:$GH$6,0)),"")</f>
        <v/>
      </c>
      <c r="H105" s="87">
        <f>SUM(J105:GH105)</f>
        <v/>
      </c>
      <c r="I105" s="87">
        <f>IF(E105="custom",D105-H105,"")</f>
        <v/>
      </c>
      <c r="J105" s="400" t="n"/>
      <c r="K105" s="400" t="n"/>
      <c r="L105" s="400" t="n"/>
      <c r="M105" s="400" t="n"/>
      <c r="N105" s="400" t="n"/>
      <c r="O105" s="400" t="n"/>
      <c r="P105" s="400" t="n"/>
      <c r="Q105" s="400" t="n"/>
      <c r="R105" s="400" t="n"/>
      <c r="S105" s="400" t="n"/>
      <c r="T105" s="400" t="n"/>
      <c r="U105" s="400" t="n"/>
      <c r="V105" s="400" t="n"/>
      <c r="W105" s="400" t="n"/>
      <c r="X105" s="400" t="n"/>
      <c r="Y105" s="400" t="n"/>
      <c r="Z105" s="400" t="n"/>
      <c r="AA105" s="400" t="n"/>
      <c r="AB105" s="400" t="n"/>
      <c r="AC105" s="400" t="n"/>
      <c r="AD105" s="400" t="n"/>
      <c r="AE105" s="400" t="n"/>
      <c r="AF105" s="400" t="n"/>
      <c r="AG105" s="400" t="n"/>
      <c r="AH105" s="400" t="n"/>
      <c r="AI105" s="400" t="n"/>
      <c r="AJ105" s="400" t="n"/>
      <c r="AK105" s="400" t="n"/>
      <c r="AL105" s="400" t="n"/>
      <c r="AM105" s="400" t="n"/>
      <c r="AN105" s="400" t="n"/>
      <c r="AO105" s="400" t="n"/>
      <c r="AP105" s="400" t="n"/>
      <c r="AQ105" s="400" t="n"/>
      <c r="AR105" s="400" t="n"/>
      <c r="AS105" s="400" t="n"/>
      <c r="AT105" s="400" t="n"/>
      <c r="AU105" s="400" t="n"/>
      <c r="AV105" s="400" t="n"/>
      <c r="AW105" s="400" t="n"/>
      <c r="AX105" s="400" t="n"/>
      <c r="AY105" s="400" t="n"/>
      <c r="AZ105" s="400" t="n"/>
      <c r="BA105" s="400" t="n"/>
      <c r="BB105" s="400" t="n"/>
      <c r="BC105" s="400" t="n"/>
      <c r="BD105" s="400" t="n"/>
      <c r="BE105" s="400" t="n"/>
      <c r="BF105" s="400" t="n"/>
      <c r="BG105" s="400" t="n"/>
      <c r="BH105" s="400" t="n"/>
      <c r="BI105" s="400" t="n"/>
      <c r="BJ105" s="400" t="n"/>
      <c r="BK105" s="400" t="n"/>
      <c r="BL105" s="400" t="n"/>
      <c r="BM105" s="400" t="n"/>
      <c r="BN105" s="400" t="n"/>
      <c r="BO105" s="400" t="n"/>
      <c r="BP105" s="400" t="n"/>
      <c r="BQ105" s="400" t="n"/>
      <c r="BR105" s="400" t="n"/>
      <c r="BS105" s="400" t="n"/>
      <c r="BT105" s="400" t="n"/>
      <c r="BU105" s="400" t="n"/>
      <c r="BV105" s="400" t="n"/>
      <c r="BW105" s="400" t="n"/>
      <c r="BX105" s="400" t="n"/>
      <c r="BY105" s="400" t="n"/>
      <c r="BZ105" s="400" t="n"/>
      <c r="CA105" s="400" t="n"/>
      <c r="CB105" s="400" t="n"/>
      <c r="CC105" s="400" t="n"/>
      <c r="CD105" s="400" t="n"/>
      <c r="CE105" s="400" t="n"/>
      <c r="CF105" s="400" t="n"/>
      <c r="CG105" s="400" t="n"/>
      <c r="CH105" s="400" t="n"/>
      <c r="CI105" s="400" t="n"/>
      <c r="CJ105" s="400" t="n"/>
      <c r="CK105" s="400" t="n"/>
      <c r="CL105" s="400" t="n"/>
      <c r="CM105" s="400" t="n"/>
      <c r="CN105" s="400" t="n"/>
      <c r="CO105" s="400" t="n"/>
      <c r="CP105" s="400" t="n"/>
      <c r="CQ105" s="400" t="n"/>
      <c r="CR105" s="400" t="n"/>
      <c r="CS105" s="400" t="n"/>
      <c r="CT105" s="400" t="n"/>
      <c r="CU105" s="400" t="n"/>
      <c r="CV105" s="400" t="n"/>
      <c r="CW105" s="400" t="n"/>
      <c r="CX105" s="400" t="n"/>
      <c r="CY105" s="400" t="n"/>
      <c r="CZ105" s="400" t="n"/>
      <c r="DA105" s="400" t="n"/>
      <c r="DB105" s="400" t="n"/>
      <c r="DC105" s="400" t="n"/>
      <c r="DD105" s="400" t="n"/>
      <c r="DE105" s="400" t="n"/>
      <c r="DF105" s="400" t="n"/>
      <c r="DG105" s="400" t="n"/>
      <c r="DH105" s="400" t="n"/>
      <c r="DI105" s="400" t="n"/>
      <c r="DJ105" s="400" t="n"/>
      <c r="DK105" s="400" t="n"/>
      <c r="DL105" s="400" t="n"/>
      <c r="DM105" s="400" t="n"/>
      <c r="DN105" s="400" t="n"/>
      <c r="DO105" s="400" t="n"/>
      <c r="DP105" s="400" t="n"/>
      <c r="DQ105" s="400" t="n"/>
      <c r="DR105" s="400" t="n"/>
      <c r="DS105" s="400" t="n"/>
      <c r="DT105" s="400" t="n"/>
      <c r="DU105" s="400" t="n"/>
      <c r="DV105" s="400" t="n"/>
      <c r="DW105" s="400" t="n"/>
      <c r="DX105" s="400" t="n"/>
      <c r="DY105" s="400" t="n"/>
      <c r="DZ105" s="400" t="n"/>
      <c r="EA105" s="400" t="n"/>
      <c r="EB105" s="400" t="n"/>
      <c r="EC105" s="400" t="n"/>
      <c r="ED105" s="400" t="n"/>
      <c r="EE105" s="400" t="n"/>
      <c r="EF105" s="400" t="n"/>
      <c r="EG105" s="400" t="n"/>
      <c r="EH105" s="400" t="n"/>
      <c r="EI105" s="400" t="n"/>
      <c r="EJ105" s="400" t="n"/>
      <c r="EK105" s="400" t="n"/>
      <c r="EL105" s="400" t="n"/>
      <c r="EM105" s="400" t="n"/>
      <c r="EN105" s="400" t="n"/>
      <c r="EO105" s="400" t="n"/>
      <c r="EP105" s="400" t="n"/>
      <c r="EQ105" s="400" t="n"/>
      <c r="ER105" s="400" t="n"/>
      <c r="ES105" s="400" t="n"/>
      <c r="ET105" s="400" t="n"/>
      <c r="EU105" s="400" t="n"/>
      <c r="EV105" s="400" t="n"/>
      <c r="EW105" s="400" t="n"/>
      <c r="EX105" s="400" t="n"/>
      <c r="EY105" s="400" t="n"/>
      <c r="EZ105" s="400" t="n"/>
      <c r="FA105" s="400" t="n"/>
      <c r="FB105" s="400" t="n"/>
      <c r="FC105" s="400" t="n"/>
      <c r="FD105" s="400" t="n"/>
      <c r="FE105" s="400" t="n"/>
      <c r="FF105" s="400" t="n"/>
      <c r="FG105" s="400" t="n"/>
      <c r="FH105" s="400" t="n"/>
      <c r="FI105" s="400" t="n"/>
      <c r="FJ105" s="400" t="n"/>
      <c r="FK105" s="400" t="n"/>
      <c r="FL105" s="400" t="n"/>
      <c r="FM105" s="400" t="n"/>
      <c r="FN105" s="400" t="n"/>
      <c r="FO105" s="400" t="n"/>
      <c r="FP105" s="400" t="n"/>
      <c r="FQ105" s="400" t="n"/>
      <c r="FR105" s="400" t="n"/>
      <c r="FS105" s="400" t="n"/>
      <c r="FT105" s="400" t="n"/>
      <c r="FU105" s="400" t="n"/>
      <c r="FV105" s="400" t="n"/>
      <c r="FW105" s="400" t="n"/>
      <c r="FX105" s="400" t="n"/>
      <c r="FY105" s="400" t="n"/>
      <c r="FZ105" s="400" t="n"/>
      <c r="GA105" s="400" t="n"/>
      <c r="GB105" s="400" t="n"/>
      <c r="GC105" s="400" t="n"/>
      <c r="GD105" s="400" t="n"/>
      <c r="GE105" s="400" t="n"/>
      <c r="GF105" s="400" t="n"/>
      <c r="GG105" s="400" t="n"/>
      <c r="GH105" s="401" t="n"/>
      <c r="GI105" s="1" t="n"/>
    </row>
    <row r="106" hidden="1" outlineLevel="1">
      <c r="A106" s="1" t="n"/>
      <c r="B106" s="1" t="n"/>
      <c r="C106" s="251">
        <f>IF($E106="custom",MonthlyCF!C106,"")</f>
        <v/>
      </c>
      <c r="D106" s="14">
        <f>IF($E106="custom",MonthlyCF!D106,"")</f>
        <v/>
      </c>
      <c r="E106" s="398">
        <f>MonthlyCF!K106</f>
        <v/>
      </c>
      <c r="F106" s="958">
        <f>IFERROR(INDEX($J$8:$GH$8,MATCH(G288,$J$6:$GH$6,0)),"")</f>
        <v/>
      </c>
      <c r="G106" s="958">
        <f>IFERROR(INDEX($J$8:$GH$8,MATCH(H288,$J$6:$GH$6,0)),"")</f>
        <v/>
      </c>
      <c r="H106" s="87">
        <f>SUM(J106:GH106)</f>
        <v/>
      </c>
      <c r="I106" s="87">
        <f>IF(E106="custom",D106-H106,"")</f>
        <v/>
      </c>
      <c r="J106" s="400" t="n"/>
      <c r="K106" s="400" t="n"/>
      <c r="L106" s="400" t="n"/>
      <c r="M106" s="400" t="n"/>
      <c r="N106" s="400" t="n"/>
      <c r="O106" s="400" t="n"/>
      <c r="P106" s="400" t="n"/>
      <c r="Q106" s="400" t="n"/>
      <c r="R106" s="400" t="n"/>
      <c r="S106" s="400" t="n"/>
      <c r="T106" s="400" t="n"/>
      <c r="U106" s="400" t="n"/>
      <c r="V106" s="400" t="n"/>
      <c r="W106" s="400" t="n"/>
      <c r="X106" s="400" t="n"/>
      <c r="Y106" s="400" t="n"/>
      <c r="Z106" s="400" t="n"/>
      <c r="AA106" s="400" t="n"/>
      <c r="AB106" s="400" t="n"/>
      <c r="AC106" s="400" t="n"/>
      <c r="AD106" s="400" t="n"/>
      <c r="AE106" s="400" t="n"/>
      <c r="AF106" s="400" t="n"/>
      <c r="AG106" s="400" t="n"/>
      <c r="AH106" s="400" t="n"/>
      <c r="AI106" s="400" t="n"/>
      <c r="AJ106" s="400" t="n"/>
      <c r="AK106" s="400" t="n"/>
      <c r="AL106" s="400" t="n"/>
      <c r="AM106" s="400" t="n"/>
      <c r="AN106" s="400" t="n"/>
      <c r="AO106" s="400" t="n"/>
      <c r="AP106" s="400" t="n"/>
      <c r="AQ106" s="400" t="n"/>
      <c r="AR106" s="400" t="n"/>
      <c r="AS106" s="400" t="n"/>
      <c r="AT106" s="400" t="n"/>
      <c r="AU106" s="400" t="n"/>
      <c r="AV106" s="400" t="n"/>
      <c r="AW106" s="400" t="n"/>
      <c r="AX106" s="400" t="n"/>
      <c r="AY106" s="400" t="n"/>
      <c r="AZ106" s="400" t="n"/>
      <c r="BA106" s="400" t="n"/>
      <c r="BB106" s="400" t="n"/>
      <c r="BC106" s="400" t="n"/>
      <c r="BD106" s="400" t="n"/>
      <c r="BE106" s="400" t="n"/>
      <c r="BF106" s="400" t="n"/>
      <c r="BG106" s="400" t="n"/>
      <c r="BH106" s="400" t="n"/>
      <c r="BI106" s="400" t="n"/>
      <c r="BJ106" s="400" t="n"/>
      <c r="BK106" s="400" t="n"/>
      <c r="BL106" s="400" t="n"/>
      <c r="BM106" s="400" t="n"/>
      <c r="BN106" s="400" t="n"/>
      <c r="BO106" s="400" t="n"/>
      <c r="BP106" s="400" t="n"/>
      <c r="BQ106" s="400" t="n"/>
      <c r="BR106" s="400" t="n"/>
      <c r="BS106" s="400" t="n"/>
      <c r="BT106" s="400" t="n"/>
      <c r="BU106" s="400" t="n"/>
      <c r="BV106" s="400" t="n"/>
      <c r="BW106" s="400" t="n"/>
      <c r="BX106" s="400" t="n"/>
      <c r="BY106" s="400" t="n"/>
      <c r="BZ106" s="400" t="n"/>
      <c r="CA106" s="400" t="n"/>
      <c r="CB106" s="400" t="n"/>
      <c r="CC106" s="400" t="n"/>
      <c r="CD106" s="400" t="n"/>
      <c r="CE106" s="400" t="n"/>
      <c r="CF106" s="400" t="n"/>
      <c r="CG106" s="400" t="n"/>
      <c r="CH106" s="400" t="n"/>
      <c r="CI106" s="400" t="n"/>
      <c r="CJ106" s="400" t="n"/>
      <c r="CK106" s="400" t="n"/>
      <c r="CL106" s="400" t="n"/>
      <c r="CM106" s="400" t="n"/>
      <c r="CN106" s="400" t="n"/>
      <c r="CO106" s="400" t="n"/>
      <c r="CP106" s="400" t="n"/>
      <c r="CQ106" s="400" t="n"/>
      <c r="CR106" s="400" t="n"/>
      <c r="CS106" s="400" t="n"/>
      <c r="CT106" s="400" t="n"/>
      <c r="CU106" s="400" t="n"/>
      <c r="CV106" s="400" t="n"/>
      <c r="CW106" s="400" t="n"/>
      <c r="CX106" s="400" t="n"/>
      <c r="CY106" s="400" t="n"/>
      <c r="CZ106" s="400" t="n"/>
      <c r="DA106" s="400" t="n"/>
      <c r="DB106" s="400" t="n"/>
      <c r="DC106" s="400" t="n"/>
      <c r="DD106" s="400" t="n"/>
      <c r="DE106" s="400" t="n"/>
      <c r="DF106" s="400" t="n"/>
      <c r="DG106" s="400" t="n"/>
      <c r="DH106" s="400" t="n"/>
      <c r="DI106" s="400" t="n"/>
      <c r="DJ106" s="400" t="n"/>
      <c r="DK106" s="400" t="n"/>
      <c r="DL106" s="400" t="n"/>
      <c r="DM106" s="400" t="n"/>
      <c r="DN106" s="400" t="n"/>
      <c r="DO106" s="400" t="n"/>
      <c r="DP106" s="400" t="n"/>
      <c r="DQ106" s="400" t="n"/>
      <c r="DR106" s="400" t="n"/>
      <c r="DS106" s="400" t="n"/>
      <c r="DT106" s="400" t="n"/>
      <c r="DU106" s="400" t="n"/>
      <c r="DV106" s="400" t="n"/>
      <c r="DW106" s="400" t="n"/>
      <c r="DX106" s="400" t="n"/>
      <c r="DY106" s="400" t="n"/>
      <c r="DZ106" s="400" t="n"/>
      <c r="EA106" s="400" t="n"/>
      <c r="EB106" s="400" t="n"/>
      <c r="EC106" s="400" t="n"/>
      <c r="ED106" s="400" t="n"/>
      <c r="EE106" s="400" t="n"/>
      <c r="EF106" s="400" t="n"/>
      <c r="EG106" s="400" t="n"/>
      <c r="EH106" s="400" t="n"/>
      <c r="EI106" s="400" t="n"/>
      <c r="EJ106" s="400" t="n"/>
      <c r="EK106" s="400" t="n"/>
      <c r="EL106" s="400" t="n"/>
      <c r="EM106" s="400" t="n"/>
      <c r="EN106" s="400" t="n"/>
      <c r="EO106" s="400" t="n"/>
      <c r="EP106" s="400" t="n"/>
      <c r="EQ106" s="400" t="n"/>
      <c r="ER106" s="400" t="n"/>
      <c r="ES106" s="400" t="n"/>
      <c r="ET106" s="400" t="n"/>
      <c r="EU106" s="400" t="n"/>
      <c r="EV106" s="400" t="n"/>
      <c r="EW106" s="400" t="n"/>
      <c r="EX106" s="400" t="n"/>
      <c r="EY106" s="400" t="n"/>
      <c r="EZ106" s="400" t="n"/>
      <c r="FA106" s="400" t="n"/>
      <c r="FB106" s="400" t="n"/>
      <c r="FC106" s="400" t="n"/>
      <c r="FD106" s="400" t="n"/>
      <c r="FE106" s="400" t="n"/>
      <c r="FF106" s="400" t="n"/>
      <c r="FG106" s="400" t="n"/>
      <c r="FH106" s="400" t="n"/>
      <c r="FI106" s="400" t="n"/>
      <c r="FJ106" s="400" t="n"/>
      <c r="FK106" s="400" t="n"/>
      <c r="FL106" s="400" t="n"/>
      <c r="FM106" s="400" t="n"/>
      <c r="FN106" s="400" t="n"/>
      <c r="FO106" s="400" t="n"/>
      <c r="FP106" s="400" t="n"/>
      <c r="FQ106" s="400" t="n"/>
      <c r="FR106" s="400" t="n"/>
      <c r="FS106" s="400" t="n"/>
      <c r="FT106" s="400" t="n"/>
      <c r="FU106" s="400" t="n"/>
      <c r="FV106" s="400" t="n"/>
      <c r="FW106" s="400" t="n"/>
      <c r="FX106" s="400" t="n"/>
      <c r="FY106" s="400" t="n"/>
      <c r="FZ106" s="400" t="n"/>
      <c r="GA106" s="400" t="n"/>
      <c r="GB106" s="400" t="n"/>
      <c r="GC106" s="400" t="n"/>
      <c r="GD106" s="400" t="n"/>
      <c r="GE106" s="400" t="n"/>
      <c r="GF106" s="400" t="n"/>
      <c r="GG106" s="400" t="n"/>
      <c r="GH106" s="401" t="n"/>
      <c r="GI106" s="1" t="n"/>
    </row>
    <row r="107" hidden="1" outlineLevel="1">
      <c r="A107" s="1" t="n"/>
      <c r="B107" s="1" t="n"/>
      <c r="C107" s="251">
        <f>IF($E107="custom",MonthlyCF!C107,"")</f>
        <v/>
      </c>
      <c r="D107" s="14">
        <f>IF($E107="custom",MonthlyCF!D107,"")</f>
        <v/>
      </c>
      <c r="E107" s="398">
        <f>MonthlyCF!K107</f>
        <v/>
      </c>
      <c r="F107" s="958">
        <f>IFERROR(INDEX($J$8:$GH$8,MATCH(G289,$J$6:$GH$6,0)),"")</f>
        <v/>
      </c>
      <c r="G107" s="958">
        <f>IFERROR(INDEX($J$8:$GH$8,MATCH(H289,$J$6:$GH$6,0)),"")</f>
        <v/>
      </c>
      <c r="H107" s="87">
        <f>SUM(J107:GH107)</f>
        <v/>
      </c>
      <c r="I107" s="87">
        <f>IF(E107="custom",D107-H107,"")</f>
        <v/>
      </c>
      <c r="J107" s="400" t="n"/>
      <c r="K107" s="400" t="n"/>
      <c r="L107" s="400" t="n"/>
      <c r="M107" s="400" t="n"/>
      <c r="N107" s="400" t="n"/>
      <c r="O107" s="400" t="n"/>
      <c r="P107" s="400" t="n"/>
      <c r="Q107" s="400" t="n"/>
      <c r="R107" s="400" t="n"/>
      <c r="S107" s="400" t="n"/>
      <c r="T107" s="400" t="n"/>
      <c r="U107" s="400" t="n"/>
      <c r="V107" s="400" t="n"/>
      <c r="W107" s="400" t="n"/>
      <c r="X107" s="400" t="n"/>
      <c r="Y107" s="400" t="n"/>
      <c r="Z107" s="400" t="n"/>
      <c r="AA107" s="400" t="n"/>
      <c r="AB107" s="400" t="n"/>
      <c r="AC107" s="400" t="n"/>
      <c r="AD107" s="400" t="n"/>
      <c r="AE107" s="400" t="n"/>
      <c r="AF107" s="400" t="n"/>
      <c r="AG107" s="400" t="n"/>
      <c r="AH107" s="400" t="n"/>
      <c r="AI107" s="400" t="n"/>
      <c r="AJ107" s="400" t="n"/>
      <c r="AK107" s="400" t="n"/>
      <c r="AL107" s="400" t="n"/>
      <c r="AM107" s="400" t="n"/>
      <c r="AN107" s="400" t="n"/>
      <c r="AO107" s="400" t="n"/>
      <c r="AP107" s="400" t="n"/>
      <c r="AQ107" s="400" t="n"/>
      <c r="AR107" s="400" t="n"/>
      <c r="AS107" s="400" t="n"/>
      <c r="AT107" s="400" t="n"/>
      <c r="AU107" s="400" t="n"/>
      <c r="AV107" s="400" t="n"/>
      <c r="AW107" s="400" t="n"/>
      <c r="AX107" s="400" t="n"/>
      <c r="AY107" s="400" t="n"/>
      <c r="AZ107" s="400" t="n"/>
      <c r="BA107" s="400" t="n"/>
      <c r="BB107" s="400" t="n"/>
      <c r="BC107" s="400" t="n"/>
      <c r="BD107" s="400" t="n"/>
      <c r="BE107" s="400" t="n"/>
      <c r="BF107" s="400" t="n"/>
      <c r="BG107" s="400" t="n"/>
      <c r="BH107" s="400" t="n"/>
      <c r="BI107" s="400" t="n"/>
      <c r="BJ107" s="400" t="n"/>
      <c r="BK107" s="400" t="n"/>
      <c r="BL107" s="400" t="n"/>
      <c r="BM107" s="400" t="n"/>
      <c r="BN107" s="400" t="n"/>
      <c r="BO107" s="400" t="n"/>
      <c r="BP107" s="400" t="n"/>
      <c r="BQ107" s="400" t="n"/>
      <c r="BR107" s="400" t="n"/>
      <c r="BS107" s="400" t="n"/>
      <c r="BT107" s="400" t="n"/>
      <c r="BU107" s="400" t="n"/>
      <c r="BV107" s="400" t="n"/>
      <c r="BW107" s="400" t="n"/>
      <c r="BX107" s="400" t="n"/>
      <c r="BY107" s="400" t="n"/>
      <c r="BZ107" s="400" t="n"/>
      <c r="CA107" s="400" t="n"/>
      <c r="CB107" s="400" t="n"/>
      <c r="CC107" s="400" t="n"/>
      <c r="CD107" s="400" t="n"/>
      <c r="CE107" s="400" t="n"/>
      <c r="CF107" s="400" t="n"/>
      <c r="CG107" s="400" t="n"/>
      <c r="CH107" s="400" t="n"/>
      <c r="CI107" s="400" t="n"/>
      <c r="CJ107" s="400" t="n"/>
      <c r="CK107" s="400" t="n"/>
      <c r="CL107" s="400" t="n"/>
      <c r="CM107" s="400" t="n"/>
      <c r="CN107" s="400" t="n"/>
      <c r="CO107" s="400" t="n"/>
      <c r="CP107" s="400" t="n"/>
      <c r="CQ107" s="400" t="n"/>
      <c r="CR107" s="400" t="n"/>
      <c r="CS107" s="400" t="n"/>
      <c r="CT107" s="400" t="n"/>
      <c r="CU107" s="400" t="n"/>
      <c r="CV107" s="400" t="n"/>
      <c r="CW107" s="400" t="n"/>
      <c r="CX107" s="400" t="n"/>
      <c r="CY107" s="400" t="n"/>
      <c r="CZ107" s="400" t="n"/>
      <c r="DA107" s="400" t="n"/>
      <c r="DB107" s="400" t="n"/>
      <c r="DC107" s="400" t="n"/>
      <c r="DD107" s="400" t="n"/>
      <c r="DE107" s="400" t="n"/>
      <c r="DF107" s="400" t="n"/>
      <c r="DG107" s="400" t="n"/>
      <c r="DH107" s="400" t="n"/>
      <c r="DI107" s="400" t="n"/>
      <c r="DJ107" s="400" t="n"/>
      <c r="DK107" s="400" t="n"/>
      <c r="DL107" s="400" t="n"/>
      <c r="DM107" s="400" t="n"/>
      <c r="DN107" s="400" t="n"/>
      <c r="DO107" s="400" t="n"/>
      <c r="DP107" s="400" t="n"/>
      <c r="DQ107" s="400" t="n"/>
      <c r="DR107" s="400" t="n"/>
      <c r="DS107" s="400" t="n"/>
      <c r="DT107" s="400" t="n"/>
      <c r="DU107" s="400" t="n"/>
      <c r="DV107" s="400" t="n"/>
      <c r="DW107" s="400" t="n"/>
      <c r="DX107" s="400" t="n"/>
      <c r="DY107" s="400" t="n"/>
      <c r="DZ107" s="400" t="n"/>
      <c r="EA107" s="400" t="n"/>
      <c r="EB107" s="400" t="n"/>
      <c r="EC107" s="400" t="n"/>
      <c r="ED107" s="400" t="n"/>
      <c r="EE107" s="400" t="n"/>
      <c r="EF107" s="400" t="n"/>
      <c r="EG107" s="400" t="n"/>
      <c r="EH107" s="400" t="n"/>
      <c r="EI107" s="400" t="n"/>
      <c r="EJ107" s="400" t="n"/>
      <c r="EK107" s="400" t="n"/>
      <c r="EL107" s="400" t="n"/>
      <c r="EM107" s="400" t="n"/>
      <c r="EN107" s="400" t="n"/>
      <c r="EO107" s="400" t="n"/>
      <c r="EP107" s="400" t="n"/>
      <c r="EQ107" s="400" t="n"/>
      <c r="ER107" s="400" t="n"/>
      <c r="ES107" s="400" t="n"/>
      <c r="ET107" s="400" t="n"/>
      <c r="EU107" s="400" t="n"/>
      <c r="EV107" s="400" t="n"/>
      <c r="EW107" s="400" t="n"/>
      <c r="EX107" s="400" t="n"/>
      <c r="EY107" s="400" t="n"/>
      <c r="EZ107" s="400" t="n"/>
      <c r="FA107" s="400" t="n"/>
      <c r="FB107" s="400" t="n"/>
      <c r="FC107" s="400" t="n"/>
      <c r="FD107" s="400" t="n"/>
      <c r="FE107" s="400" t="n"/>
      <c r="FF107" s="400" t="n"/>
      <c r="FG107" s="400" t="n"/>
      <c r="FH107" s="400" t="n"/>
      <c r="FI107" s="400" t="n"/>
      <c r="FJ107" s="400" t="n"/>
      <c r="FK107" s="400" t="n"/>
      <c r="FL107" s="400" t="n"/>
      <c r="FM107" s="400" t="n"/>
      <c r="FN107" s="400" t="n"/>
      <c r="FO107" s="400" t="n"/>
      <c r="FP107" s="400" t="n"/>
      <c r="FQ107" s="400" t="n"/>
      <c r="FR107" s="400" t="n"/>
      <c r="FS107" s="400" t="n"/>
      <c r="FT107" s="400" t="n"/>
      <c r="FU107" s="400" t="n"/>
      <c r="FV107" s="400" t="n"/>
      <c r="FW107" s="400" t="n"/>
      <c r="FX107" s="400" t="n"/>
      <c r="FY107" s="400" t="n"/>
      <c r="FZ107" s="400" t="n"/>
      <c r="GA107" s="400" t="n"/>
      <c r="GB107" s="400" t="n"/>
      <c r="GC107" s="400" t="n"/>
      <c r="GD107" s="400" t="n"/>
      <c r="GE107" s="400" t="n"/>
      <c r="GF107" s="400" t="n"/>
      <c r="GG107" s="400" t="n"/>
      <c r="GH107" s="401" t="n"/>
      <c r="GI107" s="1" t="n"/>
    </row>
    <row r="108" hidden="1" outlineLevel="1">
      <c r="A108" s="1" t="n"/>
      <c r="B108" s="1" t="n"/>
      <c r="C108" s="251">
        <f>IF($E108="custom",MonthlyCF!C108,"")</f>
        <v/>
      </c>
      <c r="D108" s="14">
        <f>IF($E108="custom",MonthlyCF!D108,"")</f>
        <v/>
      </c>
      <c r="E108" s="398">
        <f>MonthlyCF!K108</f>
        <v/>
      </c>
      <c r="F108" s="958">
        <f>IFERROR(INDEX($J$8:$GH$8,MATCH(G290,$J$6:$GH$6,0)),"")</f>
        <v/>
      </c>
      <c r="G108" s="958">
        <f>IFERROR(INDEX($J$8:$GH$8,MATCH(H290,$J$6:$GH$6,0)),"")</f>
        <v/>
      </c>
      <c r="H108" s="87">
        <f>SUM(J108:GH108)</f>
        <v/>
      </c>
      <c r="I108" s="87">
        <f>IF(E108="custom",D108-H108,"")</f>
        <v/>
      </c>
      <c r="J108" s="400" t="n"/>
      <c r="K108" s="400" t="n"/>
      <c r="L108" s="400" t="n"/>
      <c r="M108" s="400" t="n"/>
      <c r="N108" s="400" t="n"/>
      <c r="O108" s="400" t="n"/>
      <c r="P108" s="400" t="n"/>
      <c r="Q108" s="400" t="n"/>
      <c r="R108" s="400" t="n"/>
      <c r="S108" s="400" t="n"/>
      <c r="T108" s="400" t="n"/>
      <c r="U108" s="400" t="n"/>
      <c r="V108" s="400" t="n"/>
      <c r="W108" s="400" t="n"/>
      <c r="X108" s="400" t="n"/>
      <c r="Y108" s="400" t="n"/>
      <c r="Z108" s="400" t="n"/>
      <c r="AA108" s="400" t="n"/>
      <c r="AB108" s="400" t="n"/>
      <c r="AC108" s="400" t="n"/>
      <c r="AD108" s="400" t="n"/>
      <c r="AE108" s="400" t="n"/>
      <c r="AF108" s="400" t="n"/>
      <c r="AG108" s="400" t="n"/>
      <c r="AH108" s="400" t="n"/>
      <c r="AI108" s="400" t="n"/>
      <c r="AJ108" s="400" t="n"/>
      <c r="AK108" s="400" t="n"/>
      <c r="AL108" s="400" t="n"/>
      <c r="AM108" s="400" t="n"/>
      <c r="AN108" s="400" t="n"/>
      <c r="AO108" s="400" t="n"/>
      <c r="AP108" s="400" t="n"/>
      <c r="AQ108" s="400" t="n"/>
      <c r="AR108" s="400" t="n"/>
      <c r="AS108" s="400" t="n"/>
      <c r="AT108" s="400" t="n"/>
      <c r="AU108" s="400" t="n"/>
      <c r="AV108" s="400" t="n"/>
      <c r="AW108" s="400" t="n"/>
      <c r="AX108" s="400" t="n"/>
      <c r="AY108" s="400" t="n"/>
      <c r="AZ108" s="400" t="n"/>
      <c r="BA108" s="400" t="n"/>
      <c r="BB108" s="400" t="n"/>
      <c r="BC108" s="400" t="n"/>
      <c r="BD108" s="400" t="n"/>
      <c r="BE108" s="400" t="n"/>
      <c r="BF108" s="400" t="n"/>
      <c r="BG108" s="400" t="n"/>
      <c r="BH108" s="400" t="n"/>
      <c r="BI108" s="400" t="n"/>
      <c r="BJ108" s="400" t="n"/>
      <c r="BK108" s="400" t="n"/>
      <c r="BL108" s="400" t="n"/>
      <c r="BM108" s="400" t="n"/>
      <c r="BN108" s="400" t="n"/>
      <c r="BO108" s="400" t="n"/>
      <c r="BP108" s="400" t="n"/>
      <c r="BQ108" s="400" t="n"/>
      <c r="BR108" s="400" t="n"/>
      <c r="BS108" s="400" t="n"/>
      <c r="BT108" s="400" t="n"/>
      <c r="BU108" s="400" t="n"/>
      <c r="BV108" s="400" t="n"/>
      <c r="BW108" s="400" t="n"/>
      <c r="BX108" s="400" t="n"/>
      <c r="BY108" s="400" t="n"/>
      <c r="BZ108" s="400" t="n"/>
      <c r="CA108" s="400" t="n"/>
      <c r="CB108" s="400" t="n"/>
      <c r="CC108" s="400" t="n"/>
      <c r="CD108" s="400" t="n"/>
      <c r="CE108" s="400" t="n"/>
      <c r="CF108" s="400" t="n"/>
      <c r="CG108" s="400" t="n"/>
      <c r="CH108" s="400" t="n"/>
      <c r="CI108" s="400" t="n"/>
      <c r="CJ108" s="400" t="n"/>
      <c r="CK108" s="400" t="n"/>
      <c r="CL108" s="400" t="n"/>
      <c r="CM108" s="400" t="n"/>
      <c r="CN108" s="400" t="n"/>
      <c r="CO108" s="400" t="n"/>
      <c r="CP108" s="400" t="n"/>
      <c r="CQ108" s="400" t="n"/>
      <c r="CR108" s="400" t="n"/>
      <c r="CS108" s="400" t="n"/>
      <c r="CT108" s="400" t="n"/>
      <c r="CU108" s="400" t="n"/>
      <c r="CV108" s="400" t="n"/>
      <c r="CW108" s="400" t="n"/>
      <c r="CX108" s="400" t="n"/>
      <c r="CY108" s="400" t="n"/>
      <c r="CZ108" s="400" t="n"/>
      <c r="DA108" s="400" t="n"/>
      <c r="DB108" s="400" t="n"/>
      <c r="DC108" s="400" t="n"/>
      <c r="DD108" s="400" t="n"/>
      <c r="DE108" s="400" t="n"/>
      <c r="DF108" s="400" t="n"/>
      <c r="DG108" s="400" t="n"/>
      <c r="DH108" s="400" t="n"/>
      <c r="DI108" s="400" t="n"/>
      <c r="DJ108" s="400" t="n"/>
      <c r="DK108" s="400" t="n"/>
      <c r="DL108" s="400" t="n"/>
      <c r="DM108" s="400" t="n"/>
      <c r="DN108" s="400" t="n"/>
      <c r="DO108" s="400" t="n"/>
      <c r="DP108" s="400" t="n"/>
      <c r="DQ108" s="400" t="n"/>
      <c r="DR108" s="400" t="n"/>
      <c r="DS108" s="400" t="n"/>
      <c r="DT108" s="400" t="n"/>
      <c r="DU108" s="400" t="n"/>
      <c r="DV108" s="400" t="n"/>
      <c r="DW108" s="400" t="n"/>
      <c r="DX108" s="400" t="n"/>
      <c r="DY108" s="400" t="n"/>
      <c r="DZ108" s="400" t="n"/>
      <c r="EA108" s="400" t="n"/>
      <c r="EB108" s="400" t="n"/>
      <c r="EC108" s="400" t="n"/>
      <c r="ED108" s="400" t="n"/>
      <c r="EE108" s="400" t="n"/>
      <c r="EF108" s="400" t="n"/>
      <c r="EG108" s="400" t="n"/>
      <c r="EH108" s="400" t="n"/>
      <c r="EI108" s="400" t="n"/>
      <c r="EJ108" s="400" t="n"/>
      <c r="EK108" s="400" t="n"/>
      <c r="EL108" s="400" t="n"/>
      <c r="EM108" s="400" t="n"/>
      <c r="EN108" s="400" t="n"/>
      <c r="EO108" s="400" t="n"/>
      <c r="EP108" s="400" t="n"/>
      <c r="EQ108" s="400" t="n"/>
      <c r="ER108" s="400" t="n"/>
      <c r="ES108" s="400" t="n"/>
      <c r="ET108" s="400" t="n"/>
      <c r="EU108" s="400" t="n"/>
      <c r="EV108" s="400" t="n"/>
      <c r="EW108" s="400" t="n"/>
      <c r="EX108" s="400" t="n"/>
      <c r="EY108" s="400" t="n"/>
      <c r="EZ108" s="400" t="n"/>
      <c r="FA108" s="400" t="n"/>
      <c r="FB108" s="400" t="n"/>
      <c r="FC108" s="400" t="n"/>
      <c r="FD108" s="400" t="n"/>
      <c r="FE108" s="400" t="n"/>
      <c r="FF108" s="400" t="n"/>
      <c r="FG108" s="400" t="n"/>
      <c r="FH108" s="400" t="n"/>
      <c r="FI108" s="400" t="n"/>
      <c r="FJ108" s="400" t="n"/>
      <c r="FK108" s="400" t="n"/>
      <c r="FL108" s="400" t="n"/>
      <c r="FM108" s="400" t="n"/>
      <c r="FN108" s="400" t="n"/>
      <c r="FO108" s="400" t="n"/>
      <c r="FP108" s="400" t="n"/>
      <c r="FQ108" s="400" t="n"/>
      <c r="FR108" s="400" t="n"/>
      <c r="FS108" s="400" t="n"/>
      <c r="FT108" s="400" t="n"/>
      <c r="FU108" s="400" t="n"/>
      <c r="FV108" s="400" t="n"/>
      <c r="FW108" s="400" t="n"/>
      <c r="FX108" s="400" t="n"/>
      <c r="FY108" s="400" t="n"/>
      <c r="FZ108" s="400" t="n"/>
      <c r="GA108" s="400" t="n"/>
      <c r="GB108" s="400" t="n"/>
      <c r="GC108" s="400" t="n"/>
      <c r="GD108" s="400" t="n"/>
      <c r="GE108" s="400" t="n"/>
      <c r="GF108" s="400" t="n"/>
      <c r="GG108" s="400" t="n"/>
      <c r="GH108" s="401" t="n"/>
      <c r="GI108" s="1" t="n"/>
    </row>
    <row r="109" hidden="1" outlineLevel="1">
      <c r="A109" s="1" t="n"/>
      <c r="B109" s="1" t="n"/>
      <c r="C109" s="251">
        <f>IF($E109="custom",MonthlyCF!C109,"")</f>
        <v/>
      </c>
      <c r="D109" s="14">
        <f>IF($E109="custom",MonthlyCF!D109,"")</f>
        <v/>
      </c>
      <c r="E109" s="398">
        <f>MonthlyCF!K109</f>
        <v/>
      </c>
      <c r="F109" s="958">
        <f>IFERROR(INDEX($J$8:$GH$8,MATCH(G291,$J$6:$GH$6,0)),"")</f>
        <v/>
      </c>
      <c r="G109" s="958">
        <f>IFERROR(INDEX($J$8:$GH$8,MATCH(H291,$J$6:$GH$6,0)),"")</f>
        <v/>
      </c>
      <c r="H109" s="87">
        <f>SUM(J109:GH109)</f>
        <v/>
      </c>
      <c r="I109" s="87">
        <f>IF(E109="custom",D109-H109,"")</f>
        <v/>
      </c>
      <c r="J109" s="400" t="n"/>
      <c r="K109" s="400" t="n"/>
      <c r="L109" s="400" t="n"/>
      <c r="M109" s="400" t="n"/>
      <c r="N109" s="400" t="n"/>
      <c r="O109" s="400" t="n"/>
      <c r="P109" s="400" t="n"/>
      <c r="Q109" s="400" t="n"/>
      <c r="R109" s="400" t="n"/>
      <c r="S109" s="400" t="n"/>
      <c r="T109" s="400" t="n"/>
      <c r="U109" s="400" t="n"/>
      <c r="V109" s="400" t="n"/>
      <c r="W109" s="400" t="n"/>
      <c r="X109" s="400" t="n"/>
      <c r="Y109" s="400" t="n"/>
      <c r="Z109" s="400" t="n"/>
      <c r="AA109" s="400" t="n"/>
      <c r="AB109" s="400" t="n"/>
      <c r="AC109" s="400" t="n"/>
      <c r="AD109" s="400" t="n"/>
      <c r="AE109" s="400" t="n"/>
      <c r="AF109" s="400" t="n"/>
      <c r="AG109" s="400" t="n"/>
      <c r="AH109" s="400" t="n"/>
      <c r="AI109" s="400" t="n"/>
      <c r="AJ109" s="400" t="n"/>
      <c r="AK109" s="400" t="n"/>
      <c r="AL109" s="400" t="n"/>
      <c r="AM109" s="400" t="n"/>
      <c r="AN109" s="400" t="n"/>
      <c r="AO109" s="400" t="n"/>
      <c r="AP109" s="400" t="n"/>
      <c r="AQ109" s="400" t="n"/>
      <c r="AR109" s="400" t="n"/>
      <c r="AS109" s="400" t="n"/>
      <c r="AT109" s="400" t="n"/>
      <c r="AU109" s="400" t="n"/>
      <c r="AV109" s="400" t="n"/>
      <c r="AW109" s="400" t="n"/>
      <c r="AX109" s="400" t="n"/>
      <c r="AY109" s="400" t="n"/>
      <c r="AZ109" s="400" t="n"/>
      <c r="BA109" s="400" t="n"/>
      <c r="BB109" s="400" t="n"/>
      <c r="BC109" s="400" t="n"/>
      <c r="BD109" s="400" t="n"/>
      <c r="BE109" s="400" t="n"/>
      <c r="BF109" s="400" t="n"/>
      <c r="BG109" s="400" t="n"/>
      <c r="BH109" s="400" t="n"/>
      <c r="BI109" s="400" t="n"/>
      <c r="BJ109" s="400" t="n"/>
      <c r="BK109" s="400" t="n"/>
      <c r="BL109" s="400" t="n"/>
      <c r="BM109" s="400" t="n"/>
      <c r="BN109" s="400" t="n"/>
      <c r="BO109" s="400" t="n"/>
      <c r="BP109" s="400" t="n"/>
      <c r="BQ109" s="400" t="n"/>
      <c r="BR109" s="400" t="n"/>
      <c r="BS109" s="400" t="n"/>
      <c r="BT109" s="400" t="n"/>
      <c r="BU109" s="400" t="n"/>
      <c r="BV109" s="400" t="n"/>
      <c r="BW109" s="400" t="n"/>
      <c r="BX109" s="400" t="n"/>
      <c r="BY109" s="400" t="n"/>
      <c r="BZ109" s="400" t="n"/>
      <c r="CA109" s="400" t="n"/>
      <c r="CB109" s="400" t="n"/>
      <c r="CC109" s="400" t="n"/>
      <c r="CD109" s="400" t="n"/>
      <c r="CE109" s="400" t="n"/>
      <c r="CF109" s="400" t="n"/>
      <c r="CG109" s="400" t="n"/>
      <c r="CH109" s="400" t="n"/>
      <c r="CI109" s="400" t="n"/>
      <c r="CJ109" s="400" t="n"/>
      <c r="CK109" s="400" t="n"/>
      <c r="CL109" s="400" t="n"/>
      <c r="CM109" s="400" t="n"/>
      <c r="CN109" s="400" t="n"/>
      <c r="CO109" s="400" t="n"/>
      <c r="CP109" s="400" t="n"/>
      <c r="CQ109" s="400" t="n"/>
      <c r="CR109" s="400" t="n"/>
      <c r="CS109" s="400" t="n"/>
      <c r="CT109" s="400" t="n"/>
      <c r="CU109" s="400" t="n"/>
      <c r="CV109" s="400" t="n"/>
      <c r="CW109" s="400" t="n"/>
      <c r="CX109" s="400" t="n"/>
      <c r="CY109" s="400" t="n"/>
      <c r="CZ109" s="400" t="n"/>
      <c r="DA109" s="400" t="n"/>
      <c r="DB109" s="400" t="n"/>
      <c r="DC109" s="400" t="n"/>
      <c r="DD109" s="400" t="n"/>
      <c r="DE109" s="400" t="n"/>
      <c r="DF109" s="400" t="n"/>
      <c r="DG109" s="400" t="n"/>
      <c r="DH109" s="400" t="n"/>
      <c r="DI109" s="400" t="n"/>
      <c r="DJ109" s="400" t="n"/>
      <c r="DK109" s="400" t="n"/>
      <c r="DL109" s="400" t="n"/>
      <c r="DM109" s="400" t="n"/>
      <c r="DN109" s="400" t="n"/>
      <c r="DO109" s="400" t="n"/>
      <c r="DP109" s="400" t="n"/>
      <c r="DQ109" s="400" t="n"/>
      <c r="DR109" s="400" t="n"/>
      <c r="DS109" s="400" t="n"/>
      <c r="DT109" s="400" t="n"/>
      <c r="DU109" s="400" t="n"/>
      <c r="DV109" s="400" t="n"/>
      <c r="DW109" s="400" t="n"/>
      <c r="DX109" s="400" t="n"/>
      <c r="DY109" s="400" t="n"/>
      <c r="DZ109" s="400" t="n"/>
      <c r="EA109" s="400" t="n"/>
      <c r="EB109" s="400" t="n"/>
      <c r="EC109" s="400" t="n"/>
      <c r="ED109" s="400" t="n"/>
      <c r="EE109" s="400" t="n"/>
      <c r="EF109" s="400" t="n"/>
      <c r="EG109" s="400" t="n"/>
      <c r="EH109" s="400" t="n"/>
      <c r="EI109" s="400" t="n"/>
      <c r="EJ109" s="400" t="n"/>
      <c r="EK109" s="400" t="n"/>
      <c r="EL109" s="400" t="n"/>
      <c r="EM109" s="400" t="n"/>
      <c r="EN109" s="400" t="n"/>
      <c r="EO109" s="400" t="n"/>
      <c r="EP109" s="400" t="n"/>
      <c r="EQ109" s="400" t="n"/>
      <c r="ER109" s="400" t="n"/>
      <c r="ES109" s="400" t="n"/>
      <c r="ET109" s="400" t="n"/>
      <c r="EU109" s="400" t="n"/>
      <c r="EV109" s="400" t="n"/>
      <c r="EW109" s="400" t="n"/>
      <c r="EX109" s="400" t="n"/>
      <c r="EY109" s="400" t="n"/>
      <c r="EZ109" s="400" t="n"/>
      <c r="FA109" s="400" t="n"/>
      <c r="FB109" s="400" t="n"/>
      <c r="FC109" s="400" t="n"/>
      <c r="FD109" s="400" t="n"/>
      <c r="FE109" s="400" t="n"/>
      <c r="FF109" s="400" t="n"/>
      <c r="FG109" s="400" t="n"/>
      <c r="FH109" s="400" t="n"/>
      <c r="FI109" s="400" t="n"/>
      <c r="FJ109" s="400" t="n"/>
      <c r="FK109" s="400" t="n"/>
      <c r="FL109" s="400" t="n"/>
      <c r="FM109" s="400" t="n"/>
      <c r="FN109" s="400" t="n"/>
      <c r="FO109" s="400" t="n"/>
      <c r="FP109" s="400" t="n"/>
      <c r="FQ109" s="400" t="n"/>
      <c r="FR109" s="400" t="n"/>
      <c r="FS109" s="400" t="n"/>
      <c r="FT109" s="400" t="n"/>
      <c r="FU109" s="400" t="n"/>
      <c r="FV109" s="400" t="n"/>
      <c r="FW109" s="400" t="n"/>
      <c r="FX109" s="400" t="n"/>
      <c r="FY109" s="400" t="n"/>
      <c r="FZ109" s="400" t="n"/>
      <c r="GA109" s="400" t="n"/>
      <c r="GB109" s="400" t="n"/>
      <c r="GC109" s="400" t="n"/>
      <c r="GD109" s="400" t="n"/>
      <c r="GE109" s="400" t="n"/>
      <c r="GF109" s="400" t="n"/>
      <c r="GG109" s="400" t="n"/>
      <c r="GH109" s="401" t="n"/>
      <c r="GI109" s="1" t="n"/>
    </row>
    <row r="110" hidden="1" outlineLevel="1">
      <c r="A110" s="1" t="n"/>
      <c r="B110" s="1" t="n"/>
      <c r="C110" s="251">
        <f>IF($E110="custom",MonthlyCF!C110,"")</f>
        <v/>
      </c>
      <c r="D110" s="14">
        <f>IF($E110="custom",MonthlyCF!D110,"")</f>
        <v/>
      </c>
      <c r="E110" s="398">
        <f>MonthlyCF!K110</f>
        <v/>
      </c>
      <c r="F110" s="958">
        <f>IFERROR(INDEX($J$8:$GH$8,MATCH(G292,$J$6:$GH$6,0)),"")</f>
        <v/>
      </c>
      <c r="G110" s="958">
        <f>IFERROR(INDEX($J$8:$GH$8,MATCH(H292,$J$6:$GH$6,0)),"")</f>
        <v/>
      </c>
      <c r="H110" s="87">
        <f>SUM(J110:GH110)</f>
        <v/>
      </c>
      <c r="I110" s="87">
        <f>IF(E110="custom",D110-H110,"")</f>
        <v/>
      </c>
      <c r="J110" s="400" t="n"/>
      <c r="K110" s="400" t="n"/>
      <c r="L110" s="400" t="n"/>
      <c r="M110" s="400" t="n"/>
      <c r="N110" s="400" t="n"/>
      <c r="O110" s="400" t="n"/>
      <c r="P110" s="400" t="n"/>
      <c r="Q110" s="400" t="n"/>
      <c r="R110" s="400" t="n"/>
      <c r="S110" s="400" t="n"/>
      <c r="T110" s="400" t="n"/>
      <c r="U110" s="400" t="n"/>
      <c r="V110" s="400" t="n"/>
      <c r="W110" s="400" t="n"/>
      <c r="X110" s="400" t="n"/>
      <c r="Y110" s="400" t="n"/>
      <c r="Z110" s="400" t="n"/>
      <c r="AA110" s="400" t="n"/>
      <c r="AB110" s="400" t="n"/>
      <c r="AC110" s="400" t="n"/>
      <c r="AD110" s="400" t="n"/>
      <c r="AE110" s="400" t="n"/>
      <c r="AF110" s="400" t="n"/>
      <c r="AG110" s="400" t="n"/>
      <c r="AH110" s="400" t="n"/>
      <c r="AI110" s="400" t="n"/>
      <c r="AJ110" s="400" t="n"/>
      <c r="AK110" s="400" t="n"/>
      <c r="AL110" s="400" t="n"/>
      <c r="AM110" s="400" t="n"/>
      <c r="AN110" s="400" t="n"/>
      <c r="AO110" s="400" t="n"/>
      <c r="AP110" s="400" t="n"/>
      <c r="AQ110" s="400" t="n"/>
      <c r="AR110" s="400" t="n"/>
      <c r="AS110" s="400" t="n"/>
      <c r="AT110" s="400" t="n"/>
      <c r="AU110" s="400" t="n"/>
      <c r="AV110" s="400" t="n"/>
      <c r="AW110" s="400" t="n"/>
      <c r="AX110" s="400" t="n"/>
      <c r="AY110" s="400" t="n"/>
      <c r="AZ110" s="400" t="n"/>
      <c r="BA110" s="400" t="n"/>
      <c r="BB110" s="400" t="n"/>
      <c r="BC110" s="400" t="n"/>
      <c r="BD110" s="400" t="n"/>
      <c r="BE110" s="400" t="n"/>
      <c r="BF110" s="400" t="n"/>
      <c r="BG110" s="400" t="n"/>
      <c r="BH110" s="400" t="n"/>
      <c r="BI110" s="400" t="n"/>
      <c r="BJ110" s="400" t="n"/>
      <c r="BK110" s="400" t="n"/>
      <c r="BL110" s="400" t="n"/>
      <c r="BM110" s="400" t="n"/>
      <c r="BN110" s="400" t="n"/>
      <c r="BO110" s="400" t="n"/>
      <c r="BP110" s="400" t="n"/>
      <c r="BQ110" s="400" t="n"/>
      <c r="BR110" s="400" t="n"/>
      <c r="BS110" s="400" t="n"/>
      <c r="BT110" s="400" t="n"/>
      <c r="BU110" s="400" t="n"/>
      <c r="BV110" s="400" t="n"/>
      <c r="BW110" s="400" t="n"/>
      <c r="BX110" s="400" t="n"/>
      <c r="BY110" s="400" t="n"/>
      <c r="BZ110" s="400" t="n"/>
      <c r="CA110" s="400" t="n"/>
      <c r="CB110" s="400" t="n"/>
      <c r="CC110" s="400" t="n"/>
      <c r="CD110" s="400" t="n"/>
      <c r="CE110" s="400" t="n"/>
      <c r="CF110" s="400" t="n"/>
      <c r="CG110" s="400" t="n"/>
      <c r="CH110" s="400" t="n"/>
      <c r="CI110" s="400" t="n"/>
      <c r="CJ110" s="400" t="n"/>
      <c r="CK110" s="400" t="n"/>
      <c r="CL110" s="400" t="n"/>
      <c r="CM110" s="400" t="n"/>
      <c r="CN110" s="400" t="n"/>
      <c r="CO110" s="400" t="n"/>
      <c r="CP110" s="400" t="n"/>
      <c r="CQ110" s="400" t="n"/>
      <c r="CR110" s="400" t="n"/>
      <c r="CS110" s="400" t="n"/>
      <c r="CT110" s="400" t="n"/>
      <c r="CU110" s="400" t="n"/>
      <c r="CV110" s="400" t="n"/>
      <c r="CW110" s="400" t="n"/>
      <c r="CX110" s="400" t="n"/>
      <c r="CY110" s="400" t="n"/>
      <c r="CZ110" s="400" t="n"/>
      <c r="DA110" s="400" t="n"/>
      <c r="DB110" s="400" t="n"/>
      <c r="DC110" s="400" t="n"/>
      <c r="DD110" s="400" t="n"/>
      <c r="DE110" s="400" t="n"/>
      <c r="DF110" s="400" t="n"/>
      <c r="DG110" s="400" t="n"/>
      <c r="DH110" s="400" t="n"/>
      <c r="DI110" s="400" t="n"/>
      <c r="DJ110" s="400" t="n"/>
      <c r="DK110" s="400" t="n"/>
      <c r="DL110" s="400" t="n"/>
      <c r="DM110" s="400" t="n"/>
      <c r="DN110" s="400" t="n"/>
      <c r="DO110" s="400" t="n"/>
      <c r="DP110" s="400" t="n"/>
      <c r="DQ110" s="400" t="n"/>
      <c r="DR110" s="400" t="n"/>
      <c r="DS110" s="400" t="n"/>
      <c r="DT110" s="400" t="n"/>
      <c r="DU110" s="400" t="n"/>
      <c r="DV110" s="400" t="n"/>
      <c r="DW110" s="400" t="n"/>
      <c r="DX110" s="400" t="n"/>
      <c r="DY110" s="400" t="n"/>
      <c r="DZ110" s="400" t="n"/>
      <c r="EA110" s="400" t="n"/>
      <c r="EB110" s="400" t="n"/>
      <c r="EC110" s="400" t="n"/>
      <c r="ED110" s="400" t="n"/>
      <c r="EE110" s="400" t="n"/>
      <c r="EF110" s="400" t="n"/>
      <c r="EG110" s="400" t="n"/>
      <c r="EH110" s="400" t="n"/>
      <c r="EI110" s="400" t="n"/>
      <c r="EJ110" s="400" t="n"/>
      <c r="EK110" s="400" t="n"/>
      <c r="EL110" s="400" t="n"/>
      <c r="EM110" s="400" t="n"/>
      <c r="EN110" s="400" t="n"/>
      <c r="EO110" s="400" t="n"/>
      <c r="EP110" s="400" t="n"/>
      <c r="EQ110" s="400" t="n"/>
      <c r="ER110" s="400" t="n"/>
      <c r="ES110" s="400" t="n"/>
      <c r="ET110" s="400" t="n"/>
      <c r="EU110" s="400" t="n"/>
      <c r="EV110" s="400" t="n"/>
      <c r="EW110" s="400" t="n"/>
      <c r="EX110" s="400" t="n"/>
      <c r="EY110" s="400" t="n"/>
      <c r="EZ110" s="400" t="n"/>
      <c r="FA110" s="400" t="n"/>
      <c r="FB110" s="400" t="n"/>
      <c r="FC110" s="400" t="n"/>
      <c r="FD110" s="400" t="n"/>
      <c r="FE110" s="400" t="n"/>
      <c r="FF110" s="400" t="n"/>
      <c r="FG110" s="400" t="n"/>
      <c r="FH110" s="400" t="n"/>
      <c r="FI110" s="400" t="n"/>
      <c r="FJ110" s="400" t="n"/>
      <c r="FK110" s="400" t="n"/>
      <c r="FL110" s="400" t="n"/>
      <c r="FM110" s="400" t="n"/>
      <c r="FN110" s="400" t="n"/>
      <c r="FO110" s="400" t="n"/>
      <c r="FP110" s="400" t="n"/>
      <c r="FQ110" s="400" t="n"/>
      <c r="FR110" s="400" t="n"/>
      <c r="FS110" s="400" t="n"/>
      <c r="FT110" s="400" t="n"/>
      <c r="FU110" s="400" t="n"/>
      <c r="FV110" s="400" t="n"/>
      <c r="FW110" s="400" t="n"/>
      <c r="FX110" s="400" t="n"/>
      <c r="FY110" s="400" t="n"/>
      <c r="FZ110" s="400" t="n"/>
      <c r="GA110" s="400" t="n"/>
      <c r="GB110" s="400" t="n"/>
      <c r="GC110" s="400" t="n"/>
      <c r="GD110" s="400" t="n"/>
      <c r="GE110" s="400" t="n"/>
      <c r="GF110" s="400" t="n"/>
      <c r="GG110" s="400" t="n"/>
      <c r="GH110" s="401" t="n"/>
      <c r="GI110" s="1" t="n"/>
    </row>
    <row r="111" hidden="1" outlineLevel="1">
      <c r="A111" s="1" t="n"/>
      <c r="B111" s="1" t="n"/>
      <c r="C111" s="251">
        <f>IF($E111="custom",MonthlyCF!C111,"")</f>
        <v/>
      </c>
      <c r="D111" s="14">
        <f>IF($E111="custom",MonthlyCF!D111,"")</f>
        <v/>
      </c>
      <c r="E111" s="398">
        <f>MonthlyCF!K111</f>
        <v/>
      </c>
      <c r="F111" s="958">
        <f>IFERROR(INDEX($J$8:$GH$8,MATCH(G293,$J$6:$GH$6,0)),"")</f>
        <v/>
      </c>
      <c r="G111" s="958">
        <f>IFERROR(INDEX($J$8:$GH$8,MATCH(H293,$J$6:$GH$6,0)),"")</f>
        <v/>
      </c>
      <c r="H111" s="87">
        <f>SUM(J111:GH111)</f>
        <v/>
      </c>
      <c r="I111" s="87">
        <f>IF(E111="custom",D111-H111,"")</f>
        <v/>
      </c>
      <c r="J111" s="400" t="n"/>
      <c r="K111" s="400" t="n"/>
      <c r="L111" s="400" t="n"/>
      <c r="M111" s="400" t="n"/>
      <c r="N111" s="400" t="n"/>
      <c r="O111" s="400" t="n"/>
      <c r="P111" s="400" t="n"/>
      <c r="Q111" s="400" t="n"/>
      <c r="R111" s="400" t="n"/>
      <c r="S111" s="400" t="n"/>
      <c r="T111" s="400" t="n"/>
      <c r="U111" s="400" t="n"/>
      <c r="V111" s="400" t="n"/>
      <c r="W111" s="400" t="n"/>
      <c r="X111" s="400" t="n"/>
      <c r="Y111" s="400" t="n"/>
      <c r="Z111" s="400" t="n"/>
      <c r="AA111" s="400" t="n"/>
      <c r="AB111" s="400" t="n"/>
      <c r="AC111" s="400" t="n"/>
      <c r="AD111" s="400" t="n"/>
      <c r="AE111" s="400" t="n"/>
      <c r="AF111" s="400" t="n"/>
      <c r="AG111" s="400" t="n"/>
      <c r="AH111" s="400" t="n"/>
      <c r="AI111" s="400" t="n"/>
      <c r="AJ111" s="400" t="n"/>
      <c r="AK111" s="400" t="n"/>
      <c r="AL111" s="400" t="n"/>
      <c r="AM111" s="400" t="n"/>
      <c r="AN111" s="400" t="n"/>
      <c r="AO111" s="400" t="n"/>
      <c r="AP111" s="400" t="n"/>
      <c r="AQ111" s="400" t="n"/>
      <c r="AR111" s="400" t="n"/>
      <c r="AS111" s="400" t="n"/>
      <c r="AT111" s="400" t="n"/>
      <c r="AU111" s="400" t="n"/>
      <c r="AV111" s="400" t="n"/>
      <c r="AW111" s="400" t="n"/>
      <c r="AX111" s="400" t="n"/>
      <c r="AY111" s="400" t="n"/>
      <c r="AZ111" s="400" t="n"/>
      <c r="BA111" s="400" t="n"/>
      <c r="BB111" s="400" t="n"/>
      <c r="BC111" s="400" t="n"/>
      <c r="BD111" s="400" t="n"/>
      <c r="BE111" s="400" t="n"/>
      <c r="BF111" s="400" t="n"/>
      <c r="BG111" s="400" t="n"/>
      <c r="BH111" s="400" t="n"/>
      <c r="BI111" s="400" t="n"/>
      <c r="BJ111" s="400" t="n"/>
      <c r="BK111" s="400" t="n"/>
      <c r="BL111" s="400" t="n"/>
      <c r="BM111" s="400" t="n"/>
      <c r="BN111" s="400" t="n"/>
      <c r="BO111" s="400" t="n"/>
      <c r="BP111" s="400" t="n"/>
      <c r="BQ111" s="400" t="n"/>
      <c r="BR111" s="400" t="n"/>
      <c r="BS111" s="400" t="n"/>
      <c r="BT111" s="400" t="n"/>
      <c r="BU111" s="400" t="n"/>
      <c r="BV111" s="400" t="n"/>
      <c r="BW111" s="400" t="n"/>
      <c r="BX111" s="400" t="n"/>
      <c r="BY111" s="400" t="n"/>
      <c r="BZ111" s="400" t="n"/>
      <c r="CA111" s="400" t="n"/>
      <c r="CB111" s="400" t="n"/>
      <c r="CC111" s="400" t="n"/>
      <c r="CD111" s="400" t="n"/>
      <c r="CE111" s="400" t="n"/>
      <c r="CF111" s="400" t="n"/>
      <c r="CG111" s="400" t="n"/>
      <c r="CH111" s="400" t="n"/>
      <c r="CI111" s="400" t="n"/>
      <c r="CJ111" s="400" t="n"/>
      <c r="CK111" s="400" t="n"/>
      <c r="CL111" s="400" t="n"/>
      <c r="CM111" s="400" t="n"/>
      <c r="CN111" s="400" t="n"/>
      <c r="CO111" s="400" t="n"/>
      <c r="CP111" s="400" t="n"/>
      <c r="CQ111" s="400" t="n"/>
      <c r="CR111" s="400" t="n"/>
      <c r="CS111" s="400" t="n"/>
      <c r="CT111" s="400" t="n"/>
      <c r="CU111" s="400" t="n"/>
      <c r="CV111" s="400" t="n"/>
      <c r="CW111" s="400" t="n"/>
      <c r="CX111" s="400" t="n"/>
      <c r="CY111" s="400" t="n"/>
      <c r="CZ111" s="400" t="n"/>
      <c r="DA111" s="400" t="n"/>
      <c r="DB111" s="400" t="n"/>
      <c r="DC111" s="400" t="n"/>
      <c r="DD111" s="400" t="n"/>
      <c r="DE111" s="400" t="n"/>
      <c r="DF111" s="400" t="n"/>
      <c r="DG111" s="400" t="n"/>
      <c r="DH111" s="400" t="n"/>
      <c r="DI111" s="400" t="n"/>
      <c r="DJ111" s="400" t="n"/>
      <c r="DK111" s="400" t="n"/>
      <c r="DL111" s="400" t="n"/>
      <c r="DM111" s="400" t="n"/>
      <c r="DN111" s="400" t="n"/>
      <c r="DO111" s="400" t="n"/>
      <c r="DP111" s="400" t="n"/>
      <c r="DQ111" s="400" t="n"/>
      <c r="DR111" s="400" t="n"/>
      <c r="DS111" s="400" t="n"/>
      <c r="DT111" s="400" t="n"/>
      <c r="DU111" s="400" t="n"/>
      <c r="DV111" s="400" t="n"/>
      <c r="DW111" s="400" t="n"/>
      <c r="DX111" s="400" t="n"/>
      <c r="DY111" s="400" t="n"/>
      <c r="DZ111" s="400" t="n"/>
      <c r="EA111" s="400" t="n"/>
      <c r="EB111" s="400" t="n"/>
      <c r="EC111" s="400" t="n"/>
      <c r="ED111" s="400" t="n"/>
      <c r="EE111" s="400" t="n"/>
      <c r="EF111" s="400" t="n"/>
      <c r="EG111" s="400" t="n"/>
      <c r="EH111" s="400" t="n"/>
      <c r="EI111" s="400" t="n"/>
      <c r="EJ111" s="400" t="n"/>
      <c r="EK111" s="400" t="n"/>
      <c r="EL111" s="400" t="n"/>
      <c r="EM111" s="400" t="n"/>
      <c r="EN111" s="400" t="n"/>
      <c r="EO111" s="400" t="n"/>
      <c r="EP111" s="400" t="n"/>
      <c r="EQ111" s="400" t="n"/>
      <c r="ER111" s="400" t="n"/>
      <c r="ES111" s="400" t="n"/>
      <c r="ET111" s="400" t="n"/>
      <c r="EU111" s="400" t="n"/>
      <c r="EV111" s="400" t="n"/>
      <c r="EW111" s="400" t="n"/>
      <c r="EX111" s="400" t="n"/>
      <c r="EY111" s="400" t="n"/>
      <c r="EZ111" s="400" t="n"/>
      <c r="FA111" s="400" t="n"/>
      <c r="FB111" s="400" t="n"/>
      <c r="FC111" s="400" t="n"/>
      <c r="FD111" s="400" t="n"/>
      <c r="FE111" s="400" t="n"/>
      <c r="FF111" s="400" t="n"/>
      <c r="FG111" s="400" t="n"/>
      <c r="FH111" s="400" t="n"/>
      <c r="FI111" s="400" t="n"/>
      <c r="FJ111" s="400" t="n"/>
      <c r="FK111" s="400" t="n"/>
      <c r="FL111" s="400" t="n"/>
      <c r="FM111" s="400" t="n"/>
      <c r="FN111" s="400" t="n"/>
      <c r="FO111" s="400" t="n"/>
      <c r="FP111" s="400" t="n"/>
      <c r="FQ111" s="400" t="n"/>
      <c r="FR111" s="400" t="n"/>
      <c r="FS111" s="400" t="n"/>
      <c r="FT111" s="400" t="n"/>
      <c r="FU111" s="400" t="n"/>
      <c r="FV111" s="400" t="n"/>
      <c r="FW111" s="400" t="n"/>
      <c r="FX111" s="400" t="n"/>
      <c r="FY111" s="400" t="n"/>
      <c r="FZ111" s="400" t="n"/>
      <c r="GA111" s="400" t="n"/>
      <c r="GB111" s="400" t="n"/>
      <c r="GC111" s="400" t="n"/>
      <c r="GD111" s="400" t="n"/>
      <c r="GE111" s="400" t="n"/>
      <c r="GF111" s="400" t="n"/>
      <c r="GG111" s="400" t="n"/>
      <c r="GH111" s="401" t="n"/>
      <c r="GI111" s="1" t="n"/>
    </row>
    <row r="112" hidden="1" outlineLevel="1">
      <c r="A112" s="1" t="n"/>
      <c r="B112" s="1" t="n"/>
      <c r="C112" s="251">
        <f>IF($E112="custom",MonthlyCF!C112,"")</f>
        <v/>
      </c>
      <c r="D112" s="14">
        <f>IF($E112="custom",MonthlyCF!D112,"")</f>
        <v/>
      </c>
      <c r="E112" s="398">
        <f>MonthlyCF!K112</f>
        <v/>
      </c>
      <c r="F112" s="958">
        <f>IFERROR(INDEX($J$8:$GH$8,MATCH(G294,$J$6:$GH$6,0)),"")</f>
        <v/>
      </c>
      <c r="G112" s="958">
        <f>IFERROR(INDEX($J$8:$GH$8,MATCH(H294,$J$6:$GH$6,0)),"")</f>
        <v/>
      </c>
      <c r="H112" s="87">
        <f>SUM(J112:GH112)</f>
        <v/>
      </c>
      <c r="I112" s="87">
        <f>IF(E112="custom",D112-H112,"")</f>
        <v/>
      </c>
      <c r="J112" s="400" t="n"/>
      <c r="K112" s="400" t="n"/>
      <c r="L112" s="400" t="n"/>
      <c r="M112" s="400" t="n"/>
      <c r="N112" s="400" t="n"/>
      <c r="O112" s="400" t="n"/>
      <c r="P112" s="400" t="n"/>
      <c r="Q112" s="400" t="n"/>
      <c r="R112" s="400" t="n"/>
      <c r="S112" s="400" t="n"/>
      <c r="T112" s="400" t="n"/>
      <c r="U112" s="400" t="n"/>
      <c r="V112" s="400" t="n"/>
      <c r="W112" s="400" t="n"/>
      <c r="X112" s="400" t="n"/>
      <c r="Y112" s="400" t="n"/>
      <c r="Z112" s="400" t="n"/>
      <c r="AA112" s="400" t="n"/>
      <c r="AB112" s="400" t="n"/>
      <c r="AC112" s="400" t="n"/>
      <c r="AD112" s="400" t="n"/>
      <c r="AE112" s="400" t="n"/>
      <c r="AF112" s="400" t="n"/>
      <c r="AG112" s="400" t="n"/>
      <c r="AH112" s="400" t="n"/>
      <c r="AI112" s="400" t="n"/>
      <c r="AJ112" s="400" t="n"/>
      <c r="AK112" s="400" t="n"/>
      <c r="AL112" s="400" t="n"/>
      <c r="AM112" s="400" t="n"/>
      <c r="AN112" s="400" t="n"/>
      <c r="AO112" s="400" t="n"/>
      <c r="AP112" s="400" t="n"/>
      <c r="AQ112" s="400" t="n"/>
      <c r="AR112" s="400" t="n"/>
      <c r="AS112" s="400" t="n"/>
      <c r="AT112" s="400" t="n"/>
      <c r="AU112" s="400" t="n"/>
      <c r="AV112" s="400" t="n"/>
      <c r="AW112" s="400" t="n"/>
      <c r="AX112" s="400" t="n"/>
      <c r="AY112" s="400" t="n"/>
      <c r="AZ112" s="400" t="n"/>
      <c r="BA112" s="400" t="n"/>
      <c r="BB112" s="400" t="n"/>
      <c r="BC112" s="400" t="n"/>
      <c r="BD112" s="400" t="n"/>
      <c r="BE112" s="400" t="n"/>
      <c r="BF112" s="400" t="n"/>
      <c r="BG112" s="400" t="n"/>
      <c r="BH112" s="400" t="n"/>
      <c r="BI112" s="400" t="n"/>
      <c r="BJ112" s="400" t="n"/>
      <c r="BK112" s="400" t="n"/>
      <c r="BL112" s="400" t="n"/>
      <c r="BM112" s="400" t="n"/>
      <c r="BN112" s="400" t="n"/>
      <c r="BO112" s="400" t="n"/>
      <c r="BP112" s="400" t="n"/>
      <c r="BQ112" s="400" t="n"/>
      <c r="BR112" s="400" t="n"/>
      <c r="BS112" s="400" t="n"/>
      <c r="BT112" s="400" t="n"/>
      <c r="BU112" s="400" t="n"/>
      <c r="BV112" s="400" t="n"/>
      <c r="BW112" s="400" t="n"/>
      <c r="BX112" s="400" t="n"/>
      <c r="BY112" s="400" t="n"/>
      <c r="BZ112" s="400" t="n"/>
      <c r="CA112" s="400" t="n"/>
      <c r="CB112" s="400" t="n"/>
      <c r="CC112" s="400" t="n"/>
      <c r="CD112" s="400" t="n"/>
      <c r="CE112" s="400" t="n"/>
      <c r="CF112" s="400" t="n"/>
      <c r="CG112" s="400" t="n"/>
      <c r="CH112" s="400" t="n"/>
      <c r="CI112" s="400" t="n"/>
      <c r="CJ112" s="400" t="n"/>
      <c r="CK112" s="400" t="n"/>
      <c r="CL112" s="400" t="n"/>
      <c r="CM112" s="400" t="n"/>
      <c r="CN112" s="400" t="n"/>
      <c r="CO112" s="400" t="n"/>
      <c r="CP112" s="400" t="n"/>
      <c r="CQ112" s="400" t="n"/>
      <c r="CR112" s="400" t="n"/>
      <c r="CS112" s="400" t="n"/>
      <c r="CT112" s="400" t="n"/>
      <c r="CU112" s="400" t="n"/>
      <c r="CV112" s="400" t="n"/>
      <c r="CW112" s="400" t="n"/>
      <c r="CX112" s="400" t="n"/>
      <c r="CY112" s="400" t="n"/>
      <c r="CZ112" s="400" t="n"/>
      <c r="DA112" s="400" t="n"/>
      <c r="DB112" s="400" t="n"/>
      <c r="DC112" s="400" t="n"/>
      <c r="DD112" s="400" t="n"/>
      <c r="DE112" s="400" t="n"/>
      <c r="DF112" s="400" t="n"/>
      <c r="DG112" s="400" t="n"/>
      <c r="DH112" s="400" t="n"/>
      <c r="DI112" s="400" t="n"/>
      <c r="DJ112" s="400" t="n"/>
      <c r="DK112" s="400" t="n"/>
      <c r="DL112" s="400" t="n"/>
      <c r="DM112" s="400" t="n"/>
      <c r="DN112" s="400" t="n"/>
      <c r="DO112" s="400" t="n"/>
      <c r="DP112" s="400" t="n"/>
      <c r="DQ112" s="400" t="n"/>
      <c r="DR112" s="400" t="n"/>
      <c r="DS112" s="400" t="n"/>
      <c r="DT112" s="400" t="n"/>
      <c r="DU112" s="400" t="n"/>
      <c r="DV112" s="400" t="n"/>
      <c r="DW112" s="400" t="n"/>
      <c r="DX112" s="400" t="n"/>
      <c r="DY112" s="400" t="n"/>
      <c r="DZ112" s="400" t="n"/>
      <c r="EA112" s="400" t="n"/>
      <c r="EB112" s="400" t="n"/>
      <c r="EC112" s="400" t="n"/>
      <c r="ED112" s="400" t="n"/>
      <c r="EE112" s="400" t="n"/>
      <c r="EF112" s="400" t="n"/>
      <c r="EG112" s="400" t="n"/>
      <c r="EH112" s="400" t="n"/>
      <c r="EI112" s="400" t="n"/>
      <c r="EJ112" s="400" t="n"/>
      <c r="EK112" s="400" t="n"/>
      <c r="EL112" s="400" t="n"/>
      <c r="EM112" s="400" t="n"/>
      <c r="EN112" s="400" t="n"/>
      <c r="EO112" s="400" t="n"/>
      <c r="EP112" s="400" t="n"/>
      <c r="EQ112" s="400" t="n"/>
      <c r="ER112" s="400" t="n"/>
      <c r="ES112" s="400" t="n"/>
      <c r="ET112" s="400" t="n"/>
      <c r="EU112" s="400" t="n"/>
      <c r="EV112" s="400" t="n"/>
      <c r="EW112" s="400" t="n"/>
      <c r="EX112" s="400" t="n"/>
      <c r="EY112" s="400" t="n"/>
      <c r="EZ112" s="400" t="n"/>
      <c r="FA112" s="400" t="n"/>
      <c r="FB112" s="400" t="n"/>
      <c r="FC112" s="400" t="n"/>
      <c r="FD112" s="400" t="n"/>
      <c r="FE112" s="400" t="n"/>
      <c r="FF112" s="400" t="n"/>
      <c r="FG112" s="400" t="n"/>
      <c r="FH112" s="400" t="n"/>
      <c r="FI112" s="400" t="n"/>
      <c r="FJ112" s="400" t="n"/>
      <c r="FK112" s="400" t="n"/>
      <c r="FL112" s="400" t="n"/>
      <c r="FM112" s="400" t="n"/>
      <c r="FN112" s="400" t="n"/>
      <c r="FO112" s="400" t="n"/>
      <c r="FP112" s="400" t="n"/>
      <c r="FQ112" s="400" t="n"/>
      <c r="FR112" s="400" t="n"/>
      <c r="FS112" s="400" t="n"/>
      <c r="FT112" s="400" t="n"/>
      <c r="FU112" s="400" t="n"/>
      <c r="FV112" s="400" t="n"/>
      <c r="FW112" s="400" t="n"/>
      <c r="FX112" s="400" t="n"/>
      <c r="FY112" s="400" t="n"/>
      <c r="FZ112" s="400" t="n"/>
      <c r="GA112" s="400" t="n"/>
      <c r="GB112" s="400" t="n"/>
      <c r="GC112" s="400" t="n"/>
      <c r="GD112" s="400" t="n"/>
      <c r="GE112" s="400" t="n"/>
      <c r="GF112" s="400" t="n"/>
      <c r="GG112" s="400" t="n"/>
      <c r="GH112" s="401" t="n"/>
      <c r="GI112" s="1" t="n"/>
    </row>
    <row r="113" hidden="1" outlineLevel="1">
      <c r="A113" s="1" t="n"/>
      <c r="B113" s="1" t="n"/>
      <c r="C113" s="251">
        <f>IF($E113="custom",MonthlyCF!C113,"")</f>
        <v/>
      </c>
      <c r="D113" s="14">
        <f>IF($E113="custom",MonthlyCF!D113,"")</f>
        <v/>
      </c>
      <c r="E113" s="398">
        <f>MonthlyCF!K113</f>
        <v/>
      </c>
      <c r="F113" s="958">
        <f>IFERROR(INDEX($J$8:$GH$8,MATCH(G295,$J$6:$GH$6,0)),"")</f>
        <v/>
      </c>
      <c r="G113" s="958">
        <f>IFERROR(INDEX($J$8:$GH$8,MATCH(H295,$J$6:$GH$6,0)),"")</f>
        <v/>
      </c>
      <c r="H113" s="87">
        <f>SUM(J113:GH113)</f>
        <v/>
      </c>
      <c r="I113" s="87">
        <f>IF(E113="custom",D113-H113,"")</f>
        <v/>
      </c>
      <c r="J113" s="400" t="n"/>
      <c r="K113" s="400" t="n"/>
      <c r="L113" s="400" t="n"/>
      <c r="M113" s="400" t="n"/>
      <c r="N113" s="400" t="n"/>
      <c r="O113" s="400" t="n"/>
      <c r="P113" s="400" t="n"/>
      <c r="Q113" s="400" t="n"/>
      <c r="R113" s="400" t="n"/>
      <c r="S113" s="400" t="n"/>
      <c r="T113" s="400" t="n"/>
      <c r="U113" s="400" t="n"/>
      <c r="V113" s="400" t="n"/>
      <c r="W113" s="400" t="n"/>
      <c r="X113" s="400" t="n"/>
      <c r="Y113" s="400" t="n"/>
      <c r="Z113" s="400" t="n"/>
      <c r="AA113" s="400" t="n"/>
      <c r="AB113" s="400" t="n"/>
      <c r="AC113" s="400" t="n"/>
      <c r="AD113" s="400" t="n"/>
      <c r="AE113" s="400" t="n"/>
      <c r="AF113" s="400" t="n"/>
      <c r="AG113" s="400" t="n"/>
      <c r="AH113" s="400" t="n"/>
      <c r="AI113" s="400" t="n"/>
      <c r="AJ113" s="400" t="n"/>
      <c r="AK113" s="400" t="n"/>
      <c r="AL113" s="400" t="n"/>
      <c r="AM113" s="400" t="n"/>
      <c r="AN113" s="400" t="n"/>
      <c r="AO113" s="400" t="n"/>
      <c r="AP113" s="400" t="n"/>
      <c r="AQ113" s="400" t="n"/>
      <c r="AR113" s="400" t="n"/>
      <c r="AS113" s="400" t="n"/>
      <c r="AT113" s="400" t="n"/>
      <c r="AU113" s="400" t="n"/>
      <c r="AV113" s="400" t="n"/>
      <c r="AW113" s="400" t="n"/>
      <c r="AX113" s="400" t="n"/>
      <c r="AY113" s="400" t="n"/>
      <c r="AZ113" s="400" t="n"/>
      <c r="BA113" s="400" t="n"/>
      <c r="BB113" s="400" t="n"/>
      <c r="BC113" s="400" t="n"/>
      <c r="BD113" s="400" t="n"/>
      <c r="BE113" s="400" t="n"/>
      <c r="BF113" s="400" t="n"/>
      <c r="BG113" s="400" t="n"/>
      <c r="BH113" s="400" t="n"/>
      <c r="BI113" s="400" t="n"/>
      <c r="BJ113" s="400" t="n"/>
      <c r="BK113" s="400" t="n"/>
      <c r="BL113" s="400" t="n"/>
      <c r="BM113" s="400" t="n"/>
      <c r="BN113" s="400" t="n"/>
      <c r="BO113" s="400" t="n"/>
      <c r="BP113" s="400" t="n"/>
      <c r="BQ113" s="400" t="n"/>
      <c r="BR113" s="400" t="n"/>
      <c r="BS113" s="400" t="n"/>
      <c r="BT113" s="400" t="n"/>
      <c r="BU113" s="400" t="n"/>
      <c r="BV113" s="400" t="n"/>
      <c r="BW113" s="400" t="n"/>
      <c r="BX113" s="400" t="n"/>
      <c r="BY113" s="400" t="n"/>
      <c r="BZ113" s="400" t="n"/>
      <c r="CA113" s="400" t="n"/>
      <c r="CB113" s="400" t="n"/>
      <c r="CC113" s="400" t="n"/>
      <c r="CD113" s="400" t="n"/>
      <c r="CE113" s="400" t="n"/>
      <c r="CF113" s="400" t="n"/>
      <c r="CG113" s="400" t="n"/>
      <c r="CH113" s="400" t="n"/>
      <c r="CI113" s="400" t="n"/>
      <c r="CJ113" s="400" t="n"/>
      <c r="CK113" s="400" t="n"/>
      <c r="CL113" s="400" t="n"/>
      <c r="CM113" s="400" t="n"/>
      <c r="CN113" s="400" t="n"/>
      <c r="CO113" s="400" t="n"/>
      <c r="CP113" s="400" t="n"/>
      <c r="CQ113" s="400" t="n"/>
      <c r="CR113" s="400" t="n"/>
      <c r="CS113" s="400" t="n"/>
      <c r="CT113" s="400" t="n"/>
      <c r="CU113" s="400" t="n"/>
      <c r="CV113" s="400" t="n"/>
      <c r="CW113" s="400" t="n"/>
      <c r="CX113" s="400" t="n"/>
      <c r="CY113" s="400" t="n"/>
      <c r="CZ113" s="400" t="n"/>
      <c r="DA113" s="400" t="n"/>
      <c r="DB113" s="400" t="n"/>
      <c r="DC113" s="400" t="n"/>
      <c r="DD113" s="400" t="n"/>
      <c r="DE113" s="400" t="n"/>
      <c r="DF113" s="400" t="n"/>
      <c r="DG113" s="400" t="n"/>
      <c r="DH113" s="400" t="n"/>
      <c r="DI113" s="400" t="n"/>
      <c r="DJ113" s="400" t="n"/>
      <c r="DK113" s="400" t="n"/>
      <c r="DL113" s="400" t="n"/>
      <c r="DM113" s="400" t="n"/>
      <c r="DN113" s="400" t="n"/>
      <c r="DO113" s="400" t="n"/>
      <c r="DP113" s="400" t="n"/>
      <c r="DQ113" s="400" t="n"/>
      <c r="DR113" s="400" t="n"/>
      <c r="DS113" s="400" t="n"/>
      <c r="DT113" s="400" t="n"/>
      <c r="DU113" s="400" t="n"/>
      <c r="DV113" s="400" t="n"/>
      <c r="DW113" s="400" t="n"/>
      <c r="DX113" s="400" t="n"/>
      <c r="DY113" s="400" t="n"/>
      <c r="DZ113" s="400" t="n"/>
      <c r="EA113" s="400" t="n"/>
      <c r="EB113" s="400" t="n"/>
      <c r="EC113" s="400" t="n"/>
      <c r="ED113" s="400" t="n"/>
      <c r="EE113" s="400" t="n"/>
      <c r="EF113" s="400" t="n"/>
      <c r="EG113" s="400" t="n"/>
      <c r="EH113" s="400" t="n"/>
      <c r="EI113" s="400" t="n"/>
      <c r="EJ113" s="400" t="n"/>
      <c r="EK113" s="400" t="n"/>
      <c r="EL113" s="400" t="n"/>
      <c r="EM113" s="400" t="n"/>
      <c r="EN113" s="400" t="n"/>
      <c r="EO113" s="400" t="n"/>
      <c r="EP113" s="400" t="n"/>
      <c r="EQ113" s="400" t="n"/>
      <c r="ER113" s="400" t="n"/>
      <c r="ES113" s="400" t="n"/>
      <c r="ET113" s="400" t="n"/>
      <c r="EU113" s="400" t="n"/>
      <c r="EV113" s="400" t="n"/>
      <c r="EW113" s="400" t="n"/>
      <c r="EX113" s="400" t="n"/>
      <c r="EY113" s="400" t="n"/>
      <c r="EZ113" s="400" t="n"/>
      <c r="FA113" s="400" t="n"/>
      <c r="FB113" s="400" t="n"/>
      <c r="FC113" s="400" t="n"/>
      <c r="FD113" s="400" t="n"/>
      <c r="FE113" s="400" t="n"/>
      <c r="FF113" s="400" t="n"/>
      <c r="FG113" s="400" t="n"/>
      <c r="FH113" s="400" t="n"/>
      <c r="FI113" s="400" t="n"/>
      <c r="FJ113" s="400" t="n"/>
      <c r="FK113" s="400" t="n"/>
      <c r="FL113" s="400" t="n"/>
      <c r="FM113" s="400" t="n"/>
      <c r="FN113" s="400" t="n"/>
      <c r="FO113" s="400" t="n"/>
      <c r="FP113" s="400" t="n"/>
      <c r="FQ113" s="400" t="n"/>
      <c r="FR113" s="400" t="n"/>
      <c r="FS113" s="400" t="n"/>
      <c r="FT113" s="400" t="n"/>
      <c r="FU113" s="400" t="n"/>
      <c r="FV113" s="400" t="n"/>
      <c r="FW113" s="400" t="n"/>
      <c r="FX113" s="400" t="n"/>
      <c r="FY113" s="400" t="n"/>
      <c r="FZ113" s="400" t="n"/>
      <c r="GA113" s="400" t="n"/>
      <c r="GB113" s="400" t="n"/>
      <c r="GC113" s="400" t="n"/>
      <c r="GD113" s="400" t="n"/>
      <c r="GE113" s="400" t="n"/>
      <c r="GF113" s="400" t="n"/>
      <c r="GG113" s="400" t="n"/>
      <c r="GH113" s="401" t="n"/>
      <c r="GI113" s="1" t="n"/>
    </row>
    <row r="114" hidden="1" outlineLevel="1">
      <c r="A114" s="1" t="n"/>
      <c r="B114" s="1" t="n"/>
      <c r="C114" s="251">
        <f>IF($E114="custom",MonthlyCF!C114,"")</f>
        <v/>
      </c>
      <c r="D114" s="14">
        <f>IF($E114="custom",MonthlyCF!D114,"")</f>
        <v/>
      </c>
      <c r="E114" s="398">
        <f>MonthlyCF!K114</f>
        <v/>
      </c>
      <c r="F114" s="958">
        <f>IFERROR(INDEX($J$8:$GH$8,MATCH(G296,$J$6:$GH$6,0)),"")</f>
        <v/>
      </c>
      <c r="G114" s="958">
        <f>IFERROR(INDEX($J$8:$GH$8,MATCH(H296,$J$6:$GH$6,0)),"")</f>
        <v/>
      </c>
      <c r="H114" s="87">
        <f>SUM(J114:GH114)</f>
        <v/>
      </c>
      <c r="I114" s="87">
        <f>IF(E114="custom",D114-H114,"")</f>
        <v/>
      </c>
      <c r="J114" s="400" t="n"/>
      <c r="K114" s="400" t="n"/>
      <c r="L114" s="400" t="n"/>
      <c r="M114" s="400" t="n"/>
      <c r="N114" s="400" t="n"/>
      <c r="O114" s="400" t="n"/>
      <c r="P114" s="400" t="n"/>
      <c r="Q114" s="400" t="n"/>
      <c r="R114" s="400" t="n"/>
      <c r="S114" s="400" t="n"/>
      <c r="T114" s="400" t="n"/>
      <c r="U114" s="400" t="n"/>
      <c r="V114" s="400" t="n"/>
      <c r="W114" s="400" t="n"/>
      <c r="X114" s="400" t="n"/>
      <c r="Y114" s="400" t="n"/>
      <c r="Z114" s="400" t="n"/>
      <c r="AA114" s="400" t="n"/>
      <c r="AB114" s="400" t="n"/>
      <c r="AC114" s="400" t="n"/>
      <c r="AD114" s="400" t="n"/>
      <c r="AE114" s="400" t="n"/>
      <c r="AF114" s="400" t="n"/>
      <c r="AG114" s="400" t="n"/>
      <c r="AH114" s="400" t="n"/>
      <c r="AI114" s="400" t="n"/>
      <c r="AJ114" s="400" t="n"/>
      <c r="AK114" s="400" t="n"/>
      <c r="AL114" s="400" t="n"/>
      <c r="AM114" s="400" t="n"/>
      <c r="AN114" s="400" t="n"/>
      <c r="AO114" s="400" t="n"/>
      <c r="AP114" s="400" t="n"/>
      <c r="AQ114" s="400" t="n"/>
      <c r="AR114" s="400" t="n"/>
      <c r="AS114" s="400" t="n"/>
      <c r="AT114" s="400" t="n"/>
      <c r="AU114" s="400" t="n"/>
      <c r="AV114" s="400" t="n"/>
      <c r="AW114" s="400" t="n"/>
      <c r="AX114" s="400" t="n"/>
      <c r="AY114" s="400" t="n"/>
      <c r="AZ114" s="400" t="n"/>
      <c r="BA114" s="400" t="n"/>
      <c r="BB114" s="400" t="n"/>
      <c r="BC114" s="400" t="n"/>
      <c r="BD114" s="400" t="n"/>
      <c r="BE114" s="400" t="n"/>
      <c r="BF114" s="400" t="n"/>
      <c r="BG114" s="400" t="n"/>
      <c r="BH114" s="400" t="n"/>
      <c r="BI114" s="400" t="n"/>
      <c r="BJ114" s="400" t="n"/>
      <c r="BK114" s="400" t="n"/>
      <c r="BL114" s="400" t="n"/>
      <c r="BM114" s="400" t="n"/>
      <c r="BN114" s="400" t="n"/>
      <c r="BO114" s="400" t="n"/>
      <c r="BP114" s="400" t="n"/>
      <c r="BQ114" s="400" t="n"/>
      <c r="BR114" s="400" t="n"/>
      <c r="BS114" s="400" t="n"/>
      <c r="BT114" s="400" t="n"/>
      <c r="BU114" s="400" t="n"/>
      <c r="BV114" s="400" t="n"/>
      <c r="BW114" s="400" t="n"/>
      <c r="BX114" s="400" t="n"/>
      <c r="BY114" s="400" t="n"/>
      <c r="BZ114" s="400" t="n"/>
      <c r="CA114" s="400" t="n"/>
      <c r="CB114" s="400" t="n"/>
      <c r="CC114" s="400" t="n"/>
      <c r="CD114" s="400" t="n"/>
      <c r="CE114" s="400" t="n"/>
      <c r="CF114" s="400" t="n"/>
      <c r="CG114" s="400" t="n"/>
      <c r="CH114" s="400" t="n"/>
      <c r="CI114" s="400" t="n"/>
      <c r="CJ114" s="400" t="n"/>
      <c r="CK114" s="400" t="n"/>
      <c r="CL114" s="400" t="n"/>
      <c r="CM114" s="400" t="n"/>
      <c r="CN114" s="400" t="n"/>
      <c r="CO114" s="400" t="n"/>
      <c r="CP114" s="400" t="n"/>
      <c r="CQ114" s="400" t="n"/>
      <c r="CR114" s="400" t="n"/>
      <c r="CS114" s="400" t="n"/>
      <c r="CT114" s="400" t="n"/>
      <c r="CU114" s="400" t="n"/>
      <c r="CV114" s="400" t="n"/>
      <c r="CW114" s="400" t="n"/>
      <c r="CX114" s="400" t="n"/>
      <c r="CY114" s="400" t="n"/>
      <c r="CZ114" s="400" t="n"/>
      <c r="DA114" s="400" t="n"/>
      <c r="DB114" s="400" t="n"/>
      <c r="DC114" s="400" t="n"/>
      <c r="DD114" s="400" t="n"/>
      <c r="DE114" s="400" t="n"/>
      <c r="DF114" s="400" t="n"/>
      <c r="DG114" s="400" t="n"/>
      <c r="DH114" s="400" t="n"/>
      <c r="DI114" s="400" t="n"/>
      <c r="DJ114" s="400" t="n"/>
      <c r="DK114" s="400" t="n"/>
      <c r="DL114" s="400" t="n"/>
      <c r="DM114" s="400" t="n"/>
      <c r="DN114" s="400" t="n"/>
      <c r="DO114" s="400" t="n"/>
      <c r="DP114" s="400" t="n"/>
      <c r="DQ114" s="400" t="n"/>
      <c r="DR114" s="400" t="n"/>
      <c r="DS114" s="400" t="n"/>
      <c r="DT114" s="400" t="n"/>
      <c r="DU114" s="400" t="n"/>
      <c r="DV114" s="400" t="n"/>
      <c r="DW114" s="400" t="n"/>
      <c r="DX114" s="400" t="n"/>
      <c r="DY114" s="400" t="n"/>
      <c r="DZ114" s="400" t="n"/>
      <c r="EA114" s="400" t="n"/>
      <c r="EB114" s="400" t="n"/>
      <c r="EC114" s="400" t="n"/>
      <c r="ED114" s="400" t="n"/>
      <c r="EE114" s="400" t="n"/>
      <c r="EF114" s="400" t="n"/>
      <c r="EG114" s="400" t="n"/>
      <c r="EH114" s="400" t="n"/>
      <c r="EI114" s="400" t="n"/>
      <c r="EJ114" s="400" t="n"/>
      <c r="EK114" s="400" t="n"/>
      <c r="EL114" s="400" t="n"/>
      <c r="EM114" s="400" t="n"/>
      <c r="EN114" s="400" t="n"/>
      <c r="EO114" s="400" t="n"/>
      <c r="EP114" s="400" t="n"/>
      <c r="EQ114" s="400" t="n"/>
      <c r="ER114" s="400" t="n"/>
      <c r="ES114" s="400" t="n"/>
      <c r="ET114" s="400" t="n"/>
      <c r="EU114" s="400" t="n"/>
      <c r="EV114" s="400" t="n"/>
      <c r="EW114" s="400" t="n"/>
      <c r="EX114" s="400" t="n"/>
      <c r="EY114" s="400" t="n"/>
      <c r="EZ114" s="400" t="n"/>
      <c r="FA114" s="400" t="n"/>
      <c r="FB114" s="400" t="n"/>
      <c r="FC114" s="400" t="n"/>
      <c r="FD114" s="400" t="n"/>
      <c r="FE114" s="400" t="n"/>
      <c r="FF114" s="400" t="n"/>
      <c r="FG114" s="400" t="n"/>
      <c r="FH114" s="400" t="n"/>
      <c r="FI114" s="400" t="n"/>
      <c r="FJ114" s="400" t="n"/>
      <c r="FK114" s="400" t="n"/>
      <c r="FL114" s="400" t="n"/>
      <c r="FM114" s="400" t="n"/>
      <c r="FN114" s="400" t="n"/>
      <c r="FO114" s="400" t="n"/>
      <c r="FP114" s="400" t="n"/>
      <c r="FQ114" s="400" t="n"/>
      <c r="FR114" s="400" t="n"/>
      <c r="FS114" s="400" t="n"/>
      <c r="FT114" s="400" t="n"/>
      <c r="FU114" s="400" t="n"/>
      <c r="FV114" s="400" t="n"/>
      <c r="FW114" s="400" t="n"/>
      <c r="FX114" s="400" t="n"/>
      <c r="FY114" s="400" t="n"/>
      <c r="FZ114" s="400" t="n"/>
      <c r="GA114" s="400" t="n"/>
      <c r="GB114" s="400" t="n"/>
      <c r="GC114" s="400" t="n"/>
      <c r="GD114" s="400" t="n"/>
      <c r="GE114" s="400" t="n"/>
      <c r="GF114" s="400" t="n"/>
      <c r="GG114" s="400" t="n"/>
      <c r="GH114" s="401" t="n"/>
      <c r="GI114" s="1" t="n"/>
    </row>
    <row r="115" hidden="1" outlineLevel="1">
      <c r="A115" s="1" t="n"/>
      <c r="B115" s="1" t="n"/>
      <c r="C115" s="251">
        <f>IF($E115="custom",MonthlyCF!C115,"")</f>
        <v/>
      </c>
      <c r="D115" s="14">
        <f>IF($E115="custom",MonthlyCF!D115,"")</f>
        <v/>
      </c>
      <c r="E115" s="398">
        <f>MonthlyCF!K115</f>
        <v/>
      </c>
      <c r="F115" s="958">
        <f>IFERROR(INDEX($J$8:$GH$8,MATCH(G297,$J$6:$GH$6,0)),"")</f>
        <v/>
      </c>
      <c r="G115" s="958">
        <f>IFERROR(INDEX($J$8:$GH$8,MATCH(H297,$J$6:$GH$6,0)),"")</f>
        <v/>
      </c>
      <c r="H115" s="87">
        <f>SUM(J115:GH115)</f>
        <v/>
      </c>
      <c r="I115" s="87">
        <f>IF(E115="custom",D115-H115,"")</f>
        <v/>
      </c>
      <c r="J115" s="400" t="n"/>
      <c r="K115" s="400" t="n"/>
      <c r="L115" s="400" t="n"/>
      <c r="M115" s="400" t="n"/>
      <c r="N115" s="400" t="n"/>
      <c r="O115" s="400" t="n"/>
      <c r="P115" s="400" t="n"/>
      <c r="Q115" s="400" t="n"/>
      <c r="R115" s="400" t="n"/>
      <c r="S115" s="400" t="n"/>
      <c r="T115" s="400" t="n"/>
      <c r="U115" s="400" t="n"/>
      <c r="V115" s="400" t="n"/>
      <c r="W115" s="400" t="n"/>
      <c r="X115" s="400" t="n"/>
      <c r="Y115" s="400" t="n"/>
      <c r="Z115" s="400" t="n"/>
      <c r="AA115" s="400" t="n"/>
      <c r="AB115" s="400" t="n"/>
      <c r="AC115" s="400" t="n"/>
      <c r="AD115" s="400" t="n"/>
      <c r="AE115" s="400" t="n"/>
      <c r="AF115" s="400" t="n"/>
      <c r="AG115" s="400" t="n"/>
      <c r="AH115" s="400" t="n"/>
      <c r="AI115" s="400" t="n"/>
      <c r="AJ115" s="400" t="n"/>
      <c r="AK115" s="400" t="n"/>
      <c r="AL115" s="400" t="n"/>
      <c r="AM115" s="400" t="n"/>
      <c r="AN115" s="400" t="n"/>
      <c r="AO115" s="400" t="n"/>
      <c r="AP115" s="400" t="n"/>
      <c r="AQ115" s="400" t="n"/>
      <c r="AR115" s="400" t="n"/>
      <c r="AS115" s="400" t="n"/>
      <c r="AT115" s="400" t="n"/>
      <c r="AU115" s="400" t="n"/>
      <c r="AV115" s="400" t="n"/>
      <c r="AW115" s="400" t="n"/>
      <c r="AX115" s="400" t="n"/>
      <c r="AY115" s="400" t="n"/>
      <c r="AZ115" s="400" t="n"/>
      <c r="BA115" s="400" t="n"/>
      <c r="BB115" s="400" t="n"/>
      <c r="BC115" s="400" t="n"/>
      <c r="BD115" s="400" t="n"/>
      <c r="BE115" s="400" t="n"/>
      <c r="BF115" s="400" t="n"/>
      <c r="BG115" s="400" t="n"/>
      <c r="BH115" s="400" t="n"/>
      <c r="BI115" s="400" t="n"/>
      <c r="BJ115" s="400" t="n"/>
      <c r="BK115" s="400" t="n"/>
      <c r="BL115" s="400" t="n"/>
      <c r="BM115" s="400" t="n"/>
      <c r="BN115" s="400" t="n"/>
      <c r="BO115" s="400" t="n"/>
      <c r="BP115" s="400" t="n"/>
      <c r="BQ115" s="400" t="n"/>
      <c r="BR115" s="400" t="n"/>
      <c r="BS115" s="400" t="n"/>
      <c r="BT115" s="400" t="n"/>
      <c r="BU115" s="400" t="n"/>
      <c r="BV115" s="400" t="n"/>
      <c r="BW115" s="400" t="n"/>
      <c r="BX115" s="400" t="n"/>
      <c r="BY115" s="400" t="n"/>
      <c r="BZ115" s="400" t="n"/>
      <c r="CA115" s="400" t="n"/>
      <c r="CB115" s="400" t="n"/>
      <c r="CC115" s="400" t="n"/>
      <c r="CD115" s="400" t="n"/>
      <c r="CE115" s="400" t="n"/>
      <c r="CF115" s="400" t="n"/>
      <c r="CG115" s="400" t="n"/>
      <c r="CH115" s="400" t="n"/>
      <c r="CI115" s="400" t="n"/>
      <c r="CJ115" s="400" t="n"/>
      <c r="CK115" s="400" t="n"/>
      <c r="CL115" s="400" t="n"/>
      <c r="CM115" s="400" t="n"/>
      <c r="CN115" s="400" t="n"/>
      <c r="CO115" s="400" t="n"/>
      <c r="CP115" s="400" t="n"/>
      <c r="CQ115" s="400" t="n"/>
      <c r="CR115" s="400" t="n"/>
      <c r="CS115" s="400" t="n"/>
      <c r="CT115" s="400" t="n"/>
      <c r="CU115" s="400" t="n"/>
      <c r="CV115" s="400" t="n"/>
      <c r="CW115" s="400" t="n"/>
      <c r="CX115" s="400" t="n"/>
      <c r="CY115" s="400" t="n"/>
      <c r="CZ115" s="400" t="n"/>
      <c r="DA115" s="400" t="n"/>
      <c r="DB115" s="400" t="n"/>
      <c r="DC115" s="400" t="n"/>
      <c r="DD115" s="400" t="n"/>
      <c r="DE115" s="400" t="n"/>
      <c r="DF115" s="400" t="n"/>
      <c r="DG115" s="400" t="n"/>
      <c r="DH115" s="400" t="n"/>
      <c r="DI115" s="400" t="n"/>
      <c r="DJ115" s="400" t="n"/>
      <c r="DK115" s="400" t="n"/>
      <c r="DL115" s="400" t="n"/>
      <c r="DM115" s="400" t="n"/>
      <c r="DN115" s="400" t="n"/>
      <c r="DO115" s="400" t="n"/>
      <c r="DP115" s="400" t="n"/>
      <c r="DQ115" s="400" t="n"/>
      <c r="DR115" s="400" t="n"/>
      <c r="DS115" s="400" t="n"/>
      <c r="DT115" s="400" t="n"/>
      <c r="DU115" s="400" t="n"/>
      <c r="DV115" s="400" t="n"/>
      <c r="DW115" s="400" t="n"/>
      <c r="DX115" s="400" t="n"/>
      <c r="DY115" s="400" t="n"/>
      <c r="DZ115" s="400" t="n"/>
      <c r="EA115" s="400" t="n"/>
      <c r="EB115" s="400" t="n"/>
      <c r="EC115" s="400" t="n"/>
      <c r="ED115" s="400" t="n"/>
      <c r="EE115" s="400" t="n"/>
      <c r="EF115" s="400" t="n"/>
      <c r="EG115" s="400" t="n"/>
      <c r="EH115" s="400" t="n"/>
      <c r="EI115" s="400" t="n"/>
      <c r="EJ115" s="400" t="n"/>
      <c r="EK115" s="400" t="n"/>
      <c r="EL115" s="400" t="n"/>
      <c r="EM115" s="400" t="n"/>
      <c r="EN115" s="400" t="n"/>
      <c r="EO115" s="400" t="n"/>
      <c r="EP115" s="400" t="n"/>
      <c r="EQ115" s="400" t="n"/>
      <c r="ER115" s="400" t="n"/>
      <c r="ES115" s="400" t="n"/>
      <c r="ET115" s="400" t="n"/>
      <c r="EU115" s="400" t="n"/>
      <c r="EV115" s="400" t="n"/>
      <c r="EW115" s="400" t="n"/>
      <c r="EX115" s="400" t="n"/>
      <c r="EY115" s="400" t="n"/>
      <c r="EZ115" s="400" t="n"/>
      <c r="FA115" s="400" t="n"/>
      <c r="FB115" s="400" t="n"/>
      <c r="FC115" s="400" t="n"/>
      <c r="FD115" s="400" t="n"/>
      <c r="FE115" s="400" t="n"/>
      <c r="FF115" s="400" t="n"/>
      <c r="FG115" s="400" t="n"/>
      <c r="FH115" s="400" t="n"/>
      <c r="FI115" s="400" t="n"/>
      <c r="FJ115" s="400" t="n"/>
      <c r="FK115" s="400" t="n"/>
      <c r="FL115" s="400" t="n"/>
      <c r="FM115" s="400" t="n"/>
      <c r="FN115" s="400" t="n"/>
      <c r="FO115" s="400" t="n"/>
      <c r="FP115" s="400" t="n"/>
      <c r="FQ115" s="400" t="n"/>
      <c r="FR115" s="400" t="n"/>
      <c r="FS115" s="400" t="n"/>
      <c r="FT115" s="400" t="n"/>
      <c r="FU115" s="400" t="n"/>
      <c r="FV115" s="400" t="n"/>
      <c r="FW115" s="400" t="n"/>
      <c r="FX115" s="400" t="n"/>
      <c r="FY115" s="400" t="n"/>
      <c r="FZ115" s="400" t="n"/>
      <c r="GA115" s="400" t="n"/>
      <c r="GB115" s="400" t="n"/>
      <c r="GC115" s="400" t="n"/>
      <c r="GD115" s="400" t="n"/>
      <c r="GE115" s="400" t="n"/>
      <c r="GF115" s="400" t="n"/>
      <c r="GG115" s="400" t="n"/>
      <c r="GH115" s="401" t="n"/>
      <c r="GI115" s="1" t="n"/>
    </row>
    <row r="116" hidden="1" outlineLevel="1">
      <c r="A116" s="1" t="n"/>
      <c r="B116" s="1" t="n"/>
      <c r="C116" s="251">
        <f>IF($E116="custom",MonthlyCF!C116,"")</f>
        <v/>
      </c>
      <c r="D116" s="14">
        <f>IF($E116="custom",MonthlyCF!D116,"")</f>
        <v/>
      </c>
      <c r="E116" s="398">
        <f>MonthlyCF!K116</f>
        <v/>
      </c>
      <c r="F116" s="958">
        <f>IFERROR(INDEX($J$8:$GH$8,MATCH(G298,$J$6:$GH$6,0)),"")</f>
        <v/>
      </c>
      <c r="G116" s="958">
        <f>IFERROR(INDEX($J$8:$GH$8,MATCH(H298,$J$6:$GH$6,0)),"")</f>
        <v/>
      </c>
      <c r="H116" s="87">
        <f>SUM(J116:GH116)</f>
        <v/>
      </c>
      <c r="I116" s="87">
        <f>IF(E116="custom",D116-H116,"")</f>
        <v/>
      </c>
      <c r="J116" s="400" t="n"/>
      <c r="K116" s="400" t="n"/>
      <c r="L116" s="400" t="n"/>
      <c r="M116" s="400" t="n"/>
      <c r="N116" s="400" t="n"/>
      <c r="O116" s="400" t="n"/>
      <c r="P116" s="400" t="n"/>
      <c r="Q116" s="400" t="n"/>
      <c r="R116" s="400" t="n"/>
      <c r="S116" s="400" t="n"/>
      <c r="T116" s="400" t="n"/>
      <c r="U116" s="400" t="n"/>
      <c r="V116" s="400" t="n"/>
      <c r="W116" s="400" t="n"/>
      <c r="X116" s="400" t="n"/>
      <c r="Y116" s="400" t="n"/>
      <c r="Z116" s="400" t="n"/>
      <c r="AA116" s="400" t="n"/>
      <c r="AB116" s="400" t="n"/>
      <c r="AC116" s="400" t="n"/>
      <c r="AD116" s="400" t="n"/>
      <c r="AE116" s="400" t="n"/>
      <c r="AF116" s="400" t="n"/>
      <c r="AG116" s="400" t="n"/>
      <c r="AH116" s="400" t="n"/>
      <c r="AI116" s="400" t="n"/>
      <c r="AJ116" s="400" t="n"/>
      <c r="AK116" s="400" t="n"/>
      <c r="AL116" s="400" t="n"/>
      <c r="AM116" s="400" t="n"/>
      <c r="AN116" s="400" t="n"/>
      <c r="AO116" s="400" t="n"/>
      <c r="AP116" s="400" t="n"/>
      <c r="AQ116" s="400" t="n"/>
      <c r="AR116" s="400" t="n"/>
      <c r="AS116" s="400" t="n"/>
      <c r="AT116" s="400" t="n"/>
      <c r="AU116" s="400" t="n"/>
      <c r="AV116" s="400" t="n"/>
      <c r="AW116" s="400" t="n"/>
      <c r="AX116" s="400" t="n"/>
      <c r="AY116" s="400" t="n"/>
      <c r="AZ116" s="400" t="n"/>
      <c r="BA116" s="400" t="n"/>
      <c r="BB116" s="400" t="n"/>
      <c r="BC116" s="400" t="n"/>
      <c r="BD116" s="400" t="n"/>
      <c r="BE116" s="400" t="n"/>
      <c r="BF116" s="400" t="n"/>
      <c r="BG116" s="400" t="n"/>
      <c r="BH116" s="400" t="n"/>
      <c r="BI116" s="400" t="n"/>
      <c r="BJ116" s="400" t="n"/>
      <c r="BK116" s="400" t="n"/>
      <c r="BL116" s="400" t="n"/>
      <c r="BM116" s="400" t="n"/>
      <c r="BN116" s="400" t="n"/>
      <c r="BO116" s="400" t="n"/>
      <c r="BP116" s="400" t="n"/>
      <c r="BQ116" s="400" t="n"/>
      <c r="BR116" s="400" t="n"/>
      <c r="BS116" s="400" t="n"/>
      <c r="BT116" s="400" t="n"/>
      <c r="BU116" s="400" t="n"/>
      <c r="BV116" s="400" t="n"/>
      <c r="BW116" s="400" t="n"/>
      <c r="BX116" s="400" t="n"/>
      <c r="BY116" s="400" t="n"/>
      <c r="BZ116" s="400" t="n"/>
      <c r="CA116" s="400" t="n"/>
      <c r="CB116" s="400" t="n"/>
      <c r="CC116" s="400" t="n"/>
      <c r="CD116" s="400" t="n"/>
      <c r="CE116" s="400" t="n"/>
      <c r="CF116" s="400" t="n"/>
      <c r="CG116" s="400" t="n"/>
      <c r="CH116" s="400" t="n"/>
      <c r="CI116" s="400" t="n"/>
      <c r="CJ116" s="400" t="n"/>
      <c r="CK116" s="400" t="n"/>
      <c r="CL116" s="400" t="n"/>
      <c r="CM116" s="400" t="n"/>
      <c r="CN116" s="400" t="n"/>
      <c r="CO116" s="400" t="n"/>
      <c r="CP116" s="400" t="n"/>
      <c r="CQ116" s="400" t="n"/>
      <c r="CR116" s="400" t="n"/>
      <c r="CS116" s="400" t="n"/>
      <c r="CT116" s="400" t="n"/>
      <c r="CU116" s="400" t="n"/>
      <c r="CV116" s="400" t="n"/>
      <c r="CW116" s="400" t="n"/>
      <c r="CX116" s="400" t="n"/>
      <c r="CY116" s="400" t="n"/>
      <c r="CZ116" s="400" t="n"/>
      <c r="DA116" s="400" t="n"/>
      <c r="DB116" s="400" t="n"/>
      <c r="DC116" s="400" t="n"/>
      <c r="DD116" s="400" t="n"/>
      <c r="DE116" s="400" t="n"/>
      <c r="DF116" s="400" t="n"/>
      <c r="DG116" s="400" t="n"/>
      <c r="DH116" s="400" t="n"/>
      <c r="DI116" s="400" t="n"/>
      <c r="DJ116" s="400" t="n"/>
      <c r="DK116" s="400" t="n"/>
      <c r="DL116" s="400" t="n"/>
      <c r="DM116" s="400" t="n"/>
      <c r="DN116" s="400" t="n"/>
      <c r="DO116" s="400" t="n"/>
      <c r="DP116" s="400" t="n"/>
      <c r="DQ116" s="400" t="n"/>
      <c r="DR116" s="400" t="n"/>
      <c r="DS116" s="400" t="n"/>
      <c r="DT116" s="400" t="n"/>
      <c r="DU116" s="400" t="n"/>
      <c r="DV116" s="400" t="n"/>
      <c r="DW116" s="400" t="n"/>
      <c r="DX116" s="400" t="n"/>
      <c r="DY116" s="400" t="n"/>
      <c r="DZ116" s="400" t="n"/>
      <c r="EA116" s="400" t="n"/>
      <c r="EB116" s="400" t="n"/>
      <c r="EC116" s="400" t="n"/>
      <c r="ED116" s="400" t="n"/>
      <c r="EE116" s="400" t="n"/>
      <c r="EF116" s="400" t="n"/>
      <c r="EG116" s="400" t="n"/>
      <c r="EH116" s="400" t="n"/>
      <c r="EI116" s="400" t="n"/>
      <c r="EJ116" s="400" t="n"/>
      <c r="EK116" s="400" t="n"/>
      <c r="EL116" s="400" t="n"/>
      <c r="EM116" s="400" t="n"/>
      <c r="EN116" s="400" t="n"/>
      <c r="EO116" s="400" t="n"/>
      <c r="EP116" s="400" t="n"/>
      <c r="EQ116" s="400" t="n"/>
      <c r="ER116" s="400" t="n"/>
      <c r="ES116" s="400" t="n"/>
      <c r="ET116" s="400" t="n"/>
      <c r="EU116" s="400" t="n"/>
      <c r="EV116" s="400" t="n"/>
      <c r="EW116" s="400" t="n"/>
      <c r="EX116" s="400" t="n"/>
      <c r="EY116" s="400" t="n"/>
      <c r="EZ116" s="400" t="n"/>
      <c r="FA116" s="400" t="n"/>
      <c r="FB116" s="400" t="n"/>
      <c r="FC116" s="400" t="n"/>
      <c r="FD116" s="400" t="n"/>
      <c r="FE116" s="400" t="n"/>
      <c r="FF116" s="400" t="n"/>
      <c r="FG116" s="400" t="n"/>
      <c r="FH116" s="400" t="n"/>
      <c r="FI116" s="400" t="n"/>
      <c r="FJ116" s="400" t="n"/>
      <c r="FK116" s="400" t="n"/>
      <c r="FL116" s="400" t="n"/>
      <c r="FM116" s="400" t="n"/>
      <c r="FN116" s="400" t="n"/>
      <c r="FO116" s="400" t="n"/>
      <c r="FP116" s="400" t="n"/>
      <c r="FQ116" s="400" t="n"/>
      <c r="FR116" s="400" t="n"/>
      <c r="FS116" s="400" t="n"/>
      <c r="FT116" s="400" t="n"/>
      <c r="FU116" s="400" t="n"/>
      <c r="FV116" s="400" t="n"/>
      <c r="FW116" s="400" t="n"/>
      <c r="FX116" s="400" t="n"/>
      <c r="FY116" s="400" t="n"/>
      <c r="FZ116" s="400" t="n"/>
      <c r="GA116" s="400" t="n"/>
      <c r="GB116" s="400" t="n"/>
      <c r="GC116" s="400" t="n"/>
      <c r="GD116" s="400" t="n"/>
      <c r="GE116" s="400" t="n"/>
      <c r="GF116" s="400" t="n"/>
      <c r="GG116" s="400" t="n"/>
      <c r="GH116" s="401" t="n"/>
      <c r="GI116" s="1" t="n"/>
    </row>
    <row r="117" hidden="1" outlineLevel="1">
      <c r="A117" s="1" t="n"/>
      <c r="B117" s="1" t="n"/>
      <c r="C117" s="251">
        <f>IF($E117="custom",MonthlyCF!C117,"")</f>
        <v/>
      </c>
      <c r="D117" s="14">
        <f>IF($E117="custom",MonthlyCF!D117,"")</f>
        <v/>
      </c>
      <c r="E117" s="398">
        <f>MonthlyCF!K117</f>
        <v/>
      </c>
      <c r="F117" s="958">
        <f>IFERROR(INDEX($J$8:$GH$8,MATCH(G299,$J$6:$GH$6,0)),"")</f>
        <v/>
      </c>
      <c r="G117" s="958">
        <f>IFERROR(INDEX($J$8:$GH$8,MATCH(H299,$J$6:$GH$6,0)),"")</f>
        <v/>
      </c>
      <c r="H117" s="87">
        <f>SUM(J117:GH117)</f>
        <v/>
      </c>
      <c r="I117" s="87">
        <f>IF(E117="custom",D117-H117,"")</f>
        <v/>
      </c>
      <c r="J117" s="400" t="n"/>
      <c r="K117" s="400" t="n"/>
      <c r="L117" s="400" t="n"/>
      <c r="M117" s="400" t="n"/>
      <c r="N117" s="400" t="n"/>
      <c r="O117" s="400" t="n"/>
      <c r="P117" s="400" t="n"/>
      <c r="Q117" s="400" t="n"/>
      <c r="R117" s="400" t="n"/>
      <c r="S117" s="400" t="n"/>
      <c r="T117" s="400" t="n"/>
      <c r="U117" s="400" t="n"/>
      <c r="V117" s="400" t="n"/>
      <c r="W117" s="400" t="n"/>
      <c r="X117" s="400" t="n"/>
      <c r="Y117" s="400" t="n"/>
      <c r="Z117" s="400" t="n"/>
      <c r="AA117" s="400" t="n"/>
      <c r="AB117" s="400" t="n"/>
      <c r="AC117" s="400" t="n"/>
      <c r="AD117" s="400" t="n"/>
      <c r="AE117" s="400" t="n"/>
      <c r="AF117" s="400" t="n"/>
      <c r="AG117" s="400" t="n"/>
      <c r="AH117" s="400" t="n"/>
      <c r="AI117" s="400" t="n"/>
      <c r="AJ117" s="400" t="n"/>
      <c r="AK117" s="400" t="n"/>
      <c r="AL117" s="400" t="n"/>
      <c r="AM117" s="400" t="n"/>
      <c r="AN117" s="400" t="n"/>
      <c r="AO117" s="400" t="n"/>
      <c r="AP117" s="400" t="n"/>
      <c r="AQ117" s="400" t="n"/>
      <c r="AR117" s="400" t="n"/>
      <c r="AS117" s="400" t="n"/>
      <c r="AT117" s="400" t="n"/>
      <c r="AU117" s="400" t="n"/>
      <c r="AV117" s="400" t="n"/>
      <c r="AW117" s="400" t="n"/>
      <c r="AX117" s="400" t="n"/>
      <c r="AY117" s="400" t="n"/>
      <c r="AZ117" s="400" t="n"/>
      <c r="BA117" s="400" t="n"/>
      <c r="BB117" s="400" t="n"/>
      <c r="BC117" s="400" t="n"/>
      <c r="BD117" s="400" t="n"/>
      <c r="BE117" s="400" t="n"/>
      <c r="BF117" s="400" t="n"/>
      <c r="BG117" s="400" t="n"/>
      <c r="BH117" s="400" t="n"/>
      <c r="BI117" s="400" t="n"/>
      <c r="BJ117" s="400" t="n"/>
      <c r="BK117" s="400" t="n"/>
      <c r="BL117" s="400" t="n"/>
      <c r="BM117" s="400" t="n"/>
      <c r="BN117" s="400" t="n"/>
      <c r="BO117" s="400" t="n"/>
      <c r="BP117" s="400" t="n"/>
      <c r="BQ117" s="400" t="n"/>
      <c r="BR117" s="400" t="n"/>
      <c r="BS117" s="400" t="n"/>
      <c r="BT117" s="400" t="n"/>
      <c r="BU117" s="400" t="n"/>
      <c r="BV117" s="400" t="n"/>
      <c r="BW117" s="400" t="n"/>
      <c r="BX117" s="400" t="n"/>
      <c r="BY117" s="400" t="n"/>
      <c r="BZ117" s="400" t="n"/>
      <c r="CA117" s="400" t="n"/>
      <c r="CB117" s="400" t="n"/>
      <c r="CC117" s="400" t="n"/>
      <c r="CD117" s="400" t="n"/>
      <c r="CE117" s="400" t="n"/>
      <c r="CF117" s="400" t="n"/>
      <c r="CG117" s="400" t="n"/>
      <c r="CH117" s="400" t="n"/>
      <c r="CI117" s="400" t="n"/>
      <c r="CJ117" s="400" t="n"/>
      <c r="CK117" s="400" t="n"/>
      <c r="CL117" s="400" t="n"/>
      <c r="CM117" s="400" t="n"/>
      <c r="CN117" s="400" t="n"/>
      <c r="CO117" s="400" t="n"/>
      <c r="CP117" s="400" t="n"/>
      <c r="CQ117" s="400" t="n"/>
      <c r="CR117" s="400" t="n"/>
      <c r="CS117" s="400" t="n"/>
      <c r="CT117" s="400" t="n"/>
      <c r="CU117" s="400" t="n"/>
      <c r="CV117" s="400" t="n"/>
      <c r="CW117" s="400" t="n"/>
      <c r="CX117" s="400" t="n"/>
      <c r="CY117" s="400" t="n"/>
      <c r="CZ117" s="400" t="n"/>
      <c r="DA117" s="400" t="n"/>
      <c r="DB117" s="400" t="n"/>
      <c r="DC117" s="400" t="n"/>
      <c r="DD117" s="400" t="n"/>
      <c r="DE117" s="400" t="n"/>
      <c r="DF117" s="400" t="n"/>
      <c r="DG117" s="400" t="n"/>
      <c r="DH117" s="400" t="n"/>
      <c r="DI117" s="400" t="n"/>
      <c r="DJ117" s="400" t="n"/>
      <c r="DK117" s="400" t="n"/>
      <c r="DL117" s="400" t="n"/>
      <c r="DM117" s="400" t="n"/>
      <c r="DN117" s="400" t="n"/>
      <c r="DO117" s="400" t="n"/>
      <c r="DP117" s="400" t="n"/>
      <c r="DQ117" s="400" t="n"/>
      <c r="DR117" s="400" t="n"/>
      <c r="DS117" s="400" t="n"/>
      <c r="DT117" s="400" t="n"/>
      <c r="DU117" s="400" t="n"/>
      <c r="DV117" s="400" t="n"/>
      <c r="DW117" s="400" t="n"/>
      <c r="DX117" s="400" t="n"/>
      <c r="DY117" s="400" t="n"/>
      <c r="DZ117" s="400" t="n"/>
      <c r="EA117" s="400" t="n"/>
      <c r="EB117" s="400" t="n"/>
      <c r="EC117" s="400" t="n"/>
      <c r="ED117" s="400" t="n"/>
      <c r="EE117" s="400" t="n"/>
      <c r="EF117" s="400" t="n"/>
      <c r="EG117" s="400" t="n"/>
      <c r="EH117" s="400" t="n"/>
      <c r="EI117" s="400" t="n"/>
      <c r="EJ117" s="400" t="n"/>
      <c r="EK117" s="400" t="n"/>
      <c r="EL117" s="400" t="n"/>
      <c r="EM117" s="400" t="n"/>
      <c r="EN117" s="400" t="n"/>
      <c r="EO117" s="400" t="n"/>
      <c r="EP117" s="400" t="n"/>
      <c r="EQ117" s="400" t="n"/>
      <c r="ER117" s="400" t="n"/>
      <c r="ES117" s="400" t="n"/>
      <c r="ET117" s="400" t="n"/>
      <c r="EU117" s="400" t="n"/>
      <c r="EV117" s="400" t="n"/>
      <c r="EW117" s="400" t="n"/>
      <c r="EX117" s="400" t="n"/>
      <c r="EY117" s="400" t="n"/>
      <c r="EZ117" s="400" t="n"/>
      <c r="FA117" s="400" t="n"/>
      <c r="FB117" s="400" t="n"/>
      <c r="FC117" s="400" t="n"/>
      <c r="FD117" s="400" t="n"/>
      <c r="FE117" s="400" t="n"/>
      <c r="FF117" s="400" t="n"/>
      <c r="FG117" s="400" t="n"/>
      <c r="FH117" s="400" t="n"/>
      <c r="FI117" s="400" t="n"/>
      <c r="FJ117" s="400" t="n"/>
      <c r="FK117" s="400" t="n"/>
      <c r="FL117" s="400" t="n"/>
      <c r="FM117" s="400" t="n"/>
      <c r="FN117" s="400" t="n"/>
      <c r="FO117" s="400" t="n"/>
      <c r="FP117" s="400" t="n"/>
      <c r="FQ117" s="400" t="n"/>
      <c r="FR117" s="400" t="n"/>
      <c r="FS117" s="400" t="n"/>
      <c r="FT117" s="400" t="n"/>
      <c r="FU117" s="400" t="n"/>
      <c r="FV117" s="400" t="n"/>
      <c r="FW117" s="400" t="n"/>
      <c r="FX117" s="400" t="n"/>
      <c r="FY117" s="400" t="n"/>
      <c r="FZ117" s="400" t="n"/>
      <c r="GA117" s="400" t="n"/>
      <c r="GB117" s="400" t="n"/>
      <c r="GC117" s="400" t="n"/>
      <c r="GD117" s="400" t="n"/>
      <c r="GE117" s="400" t="n"/>
      <c r="GF117" s="400" t="n"/>
      <c r="GG117" s="400" t="n"/>
      <c r="GH117" s="401" t="n"/>
      <c r="GI117" s="1" t="n"/>
    </row>
    <row r="118" hidden="1" outlineLevel="1">
      <c r="A118" s="1" t="n"/>
      <c r="B118" s="1" t="n"/>
      <c r="C118" s="251">
        <f>IF($E118="custom",MonthlyCF!C118,"")</f>
        <v/>
      </c>
      <c r="D118" s="14">
        <f>IF($E118="custom",MonthlyCF!D118,"")</f>
        <v/>
      </c>
      <c r="E118" s="398">
        <f>MonthlyCF!K118</f>
        <v/>
      </c>
      <c r="F118" s="958">
        <f>IFERROR(INDEX($J$8:$GH$8,MATCH(G300,$J$6:$GH$6,0)),"")</f>
        <v/>
      </c>
      <c r="G118" s="958">
        <f>IFERROR(INDEX($J$8:$GH$8,MATCH(H300,$J$6:$GH$6,0)),"")</f>
        <v/>
      </c>
      <c r="H118" s="87">
        <f>SUM(J118:GH118)</f>
        <v/>
      </c>
      <c r="I118" s="87">
        <f>IF(E118="custom",D118-H118,"")</f>
        <v/>
      </c>
      <c r="J118" s="400" t="n"/>
      <c r="K118" s="400" t="n"/>
      <c r="L118" s="400" t="n"/>
      <c r="M118" s="400" t="n"/>
      <c r="N118" s="400" t="n"/>
      <c r="O118" s="400" t="n"/>
      <c r="P118" s="400" t="n"/>
      <c r="Q118" s="400" t="n"/>
      <c r="R118" s="400" t="n"/>
      <c r="S118" s="400" t="n"/>
      <c r="T118" s="400" t="n"/>
      <c r="U118" s="400" t="n"/>
      <c r="V118" s="400" t="n"/>
      <c r="W118" s="400" t="n"/>
      <c r="X118" s="400" t="n"/>
      <c r="Y118" s="400" t="n"/>
      <c r="Z118" s="400" t="n"/>
      <c r="AA118" s="400" t="n"/>
      <c r="AB118" s="400" t="n"/>
      <c r="AC118" s="400" t="n"/>
      <c r="AD118" s="400" t="n"/>
      <c r="AE118" s="400" t="n"/>
      <c r="AF118" s="400" t="n"/>
      <c r="AG118" s="400" t="n"/>
      <c r="AH118" s="400" t="n"/>
      <c r="AI118" s="400" t="n"/>
      <c r="AJ118" s="400" t="n"/>
      <c r="AK118" s="400" t="n"/>
      <c r="AL118" s="400" t="n"/>
      <c r="AM118" s="400" t="n"/>
      <c r="AN118" s="400" t="n"/>
      <c r="AO118" s="400" t="n"/>
      <c r="AP118" s="400" t="n"/>
      <c r="AQ118" s="400" t="n"/>
      <c r="AR118" s="400" t="n"/>
      <c r="AS118" s="400" t="n"/>
      <c r="AT118" s="400" t="n"/>
      <c r="AU118" s="400" t="n"/>
      <c r="AV118" s="400" t="n"/>
      <c r="AW118" s="400" t="n"/>
      <c r="AX118" s="400" t="n"/>
      <c r="AY118" s="400" t="n"/>
      <c r="AZ118" s="400" t="n"/>
      <c r="BA118" s="400" t="n"/>
      <c r="BB118" s="400" t="n"/>
      <c r="BC118" s="400" t="n"/>
      <c r="BD118" s="400" t="n"/>
      <c r="BE118" s="400" t="n"/>
      <c r="BF118" s="400" t="n"/>
      <c r="BG118" s="400" t="n"/>
      <c r="BH118" s="400" t="n"/>
      <c r="BI118" s="400" t="n"/>
      <c r="BJ118" s="400" t="n"/>
      <c r="BK118" s="400" t="n"/>
      <c r="BL118" s="400" t="n"/>
      <c r="BM118" s="400" t="n"/>
      <c r="BN118" s="400" t="n"/>
      <c r="BO118" s="400" t="n"/>
      <c r="BP118" s="400" t="n"/>
      <c r="BQ118" s="400" t="n"/>
      <c r="BR118" s="400" t="n"/>
      <c r="BS118" s="400" t="n"/>
      <c r="BT118" s="400" t="n"/>
      <c r="BU118" s="400" t="n"/>
      <c r="BV118" s="400" t="n"/>
      <c r="BW118" s="400" t="n"/>
      <c r="BX118" s="400" t="n"/>
      <c r="BY118" s="400" t="n"/>
      <c r="BZ118" s="400" t="n"/>
      <c r="CA118" s="400" t="n"/>
      <c r="CB118" s="400" t="n"/>
      <c r="CC118" s="400" t="n"/>
      <c r="CD118" s="400" t="n"/>
      <c r="CE118" s="400" t="n"/>
      <c r="CF118" s="400" t="n"/>
      <c r="CG118" s="400" t="n"/>
      <c r="CH118" s="400" t="n"/>
      <c r="CI118" s="400" t="n"/>
      <c r="CJ118" s="400" t="n"/>
      <c r="CK118" s="400" t="n"/>
      <c r="CL118" s="400" t="n"/>
      <c r="CM118" s="400" t="n"/>
      <c r="CN118" s="400" t="n"/>
      <c r="CO118" s="400" t="n"/>
      <c r="CP118" s="400" t="n"/>
      <c r="CQ118" s="400" t="n"/>
      <c r="CR118" s="400" t="n"/>
      <c r="CS118" s="400" t="n"/>
      <c r="CT118" s="400" t="n"/>
      <c r="CU118" s="400" t="n"/>
      <c r="CV118" s="400" t="n"/>
      <c r="CW118" s="400" t="n"/>
      <c r="CX118" s="400" t="n"/>
      <c r="CY118" s="400" t="n"/>
      <c r="CZ118" s="400" t="n"/>
      <c r="DA118" s="400" t="n"/>
      <c r="DB118" s="400" t="n"/>
      <c r="DC118" s="400" t="n"/>
      <c r="DD118" s="400" t="n"/>
      <c r="DE118" s="400" t="n"/>
      <c r="DF118" s="400" t="n"/>
      <c r="DG118" s="400" t="n"/>
      <c r="DH118" s="400" t="n"/>
      <c r="DI118" s="400" t="n"/>
      <c r="DJ118" s="400" t="n"/>
      <c r="DK118" s="400" t="n"/>
      <c r="DL118" s="400" t="n"/>
      <c r="DM118" s="400" t="n"/>
      <c r="DN118" s="400" t="n"/>
      <c r="DO118" s="400" t="n"/>
      <c r="DP118" s="400" t="n"/>
      <c r="DQ118" s="400" t="n"/>
      <c r="DR118" s="400" t="n"/>
      <c r="DS118" s="400" t="n"/>
      <c r="DT118" s="400" t="n"/>
      <c r="DU118" s="400" t="n"/>
      <c r="DV118" s="400" t="n"/>
      <c r="DW118" s="400" t="n"/>
      <c r="DX118" s="400" t="n"/>
      <c r="DY118" s="400" t="n"/>
      <c r="DZ118" s="400" t="n"/>
      <c r="EA118" s="400" t="n"/>
      <c r="EB118" s="400" t="n"/>
      <c r="EC118" s="400" t="n"/>
      <c r="ED118" s="400" t="n"/>
      <c r="EE118" s="400" t="n"/>
      <c r="EF118" s="400" t="n"/>
      <c r="EG118" s="400" t="n"/>
      <c r="EH118" s="400" t="n"/>
      <c r="EI118" s="400" t="n"/>
      <c r="EJ118" s="400" t="n"/>
      <c r="EK118" s="400" t="n"/>
      <c r="EL118" s="400" t="n"/>
      <c r="EM118" s="400" t="n"/>
      <c r="EN118" s="400" t="n"/>
      <c r="EO118" s="400" t="n"/>
      <c r="EP118" s="400" t="n"/>
      <c r="EQ118" s="400" t="n"/>
      <c r="ER118" s="400" t="n"/>
      <c r="ES118" s="400" t="n"/>
      <c r="ET118" s="400" t="n"/>
      <c r="EU118" s="400" t="n"/>
      <c r="EV118" s="400" t="n"/>
      <c r="EW118" s="400" t="n"/>
      <c r="EX118" s="400" t="n"/>
      <c r="EY118" s="400" t="n"/>
      <c r="EZ118" s="400" t="n"/>
      <c r="FA118" s="400" t="n"/>
      <c r="FB118" s="400" t="n"/>
      <c r="FC118" s="400" t="n"/>
      <c r="FD118" s="400" t="n"/>
      <c r="FE118" s="400" t="n"/>
      <c r="FF118" s="400" t="n"/>
      <c r="FG118" s="400" t="n"/>
      <c r="FH118" s="400" t="n"/>
      <c r="FI118" s="400" t="n"/>
      <c r="FJ118" s="400" t="n"/>
      <c r="FK118" s="400" t="n"/>
      <c r="FL118" s="400" t="n"/>
      <c r="FM118" s="400" t="n"/>
      <c r="FN118" s="400" t="n"/>
      <c r="FO118" s="400" t="n"/>
      <c r="FP118" s="400" t="n"/>
      <c r="FQ118" s="400" t="n"/>
      <c r="FR118" s="400" t="n"/>
      <c r="FS118" s="400" t="n"/>
      <c r="FT118" s="400" t="n"/>
      <c r="FU118" s="400" t="n"/>
      <c r="FV118" s="400" t="n"/>
      <c r="FW118" s="400" t="n"/>
      <c r="FX118" s="400" t="n"/>
      <c r="FY118" s="400" t="n"/>
      <c r="FZ118" s="400" t="n"/>
      <c r="GA118" s="400" t="n"/>
      <c r="GB118" s="400" t="n"/>
      <c r="GC118" s="400" t="n"/>
      <c r="GD118" s="400" t="n"/>
      <c r="GE118" s="400" t="n"/>
      <c r="GF118" s="400" t="n"/>
      <c r="GG118" s="400" t="n"/>
      <c r="GH118" s="401" t="n"/>
      <c r="GI118" s="1" t="n"/>
    </row>
    <row r="119" hidden="1" outlineLevel="1">
      <c r="A119" s="1" t="n"/>
      <c r="B119" s="1" t="n"/>
      <c r="C119" s="251">
        <f>IF($E119="custom",MonthlyCF!C119,"")</f>
        <v/>
      </c>
      <c r="D119" s="14">
        <f>IF($E119="custom",MonthlyCF!D119,"")</f>
        <v/>
      </c>
      <c r="E119" s="398">
        <f>MonthlyCF!K119</f>
        <v/>
      </c>
      <c r="F119" s="958">
        <f>IFERROR(INDEX($J$8:$GH$8,MATCH(G301,$J$6:$GH$6,0)),"")</f>
        <v/>
      </c>
      <c r="G119" s="958">
        <f>IFERROR(INDEX($J$8:$GH$8,MATCH(H301,$J$6:$GH$6,0)),"")</f>
        <v/>
      </c>
      <c r="H119" s="87">
        <f>SUM(J119:GH119)</f>
        <v/>
      </c>
      <c r="I119" s="87">
        <f>IF(E119="custom",D119-H119,"")</f>
        <v/>
      </c>
      <c r="J119" s="400" t="n"/>
      <c r="K119" s="400" t="n"/>
      <c r="L119" s="400" t="n"/>
      <c r="M119" s="400" t="n"/>
      <c r="N119" s="400" t="n"/>
      <c r="O119" s="400" t="n"/>
      <c r="P119" s="400" t="n"/>
      <c r="Q119" s="400" t="n"/>
      <c r="R119" s="400" t="n"/>
      <c r="S119" s="400" t="n"/>
      <c r="T119" s="400" t="n"/>
      <c r="U119" s="400" t="n"/>
      <c r="V119" s="400" t="n"/>
      <c r="W119" s="400" t="n"/>
      <c r="X119" s="400" t="n"/>
      <c r="Y119" s="400" t="n"/>
      <c r="Z119" s="400" t="n"/>
      <c r="AA119" s="400" t="n"/>
      <c r="AB119" s="400" t="n"/>
      <c r="AC119" s="400" t="n"/>
      <c r="AD119" s="400" t="n"/>
      <c r="AE119" s="400" t="n"/>
      <c r="AF119" s="400" t="n"/>
      <c r="AG119" s="400" t="n"/>
      <c r="AH119" s="400" t="n"/>
      <c r="AI119" s="400" t="n"/>
      <c r="AJ119" s="400" t="n"/>
      <c r="AK119" s="400" t="n"/>
      <c r="AL119" s="400" t="n"/>
      <c r="AM119" s="400" t="n"/>
      <c r="AN119" s="400" t="n"/>
      <c r="AO119" s="400" t="n"/>
      <c r="AP119" s="400" t="n"/>
      <c r="AQ119" s="400" t="n"/>
      <c r="AR119" s="400" t="n"/>
      <c r="AS119" s="400" t="n"/>
      <c r="AT119" s="400" t="n"/>
      <c r="AU119" s="400" t="n"/>
      <c r="AV119" s="400" t="n"/>
      <c r="AW119" s="400" t="n"/>
      <c r="AX119" s="400" t="n"/>
      <c r="AY119" s="400" t="n"/>
      <c r="AZ119" s="400" t="n"/>
      <c r="BA119" s="400" t="n"/>
      <c r="BB119" s="400" t="n"/>
      <c r="BC119" s="400" t="n"/>
      <c r="BD119" s="400" t="n"/>
      <c r="BE119" s="400" t="n"/>
      <c r="BF119" s="400" t="n"/>
      <c r="BG119" s="400" t="n"/>
      <c r="BH119" s="400" t="n"/>
      <c r="BI119" s="400" t="n"/>
      <c r="BJ119" s="400" t="n"/>
      <c r="BK119" s="400" t="n"/>
      <c r="BL119" s="400" t="n"/>
      <c r="BM119" s="400" t="n"/>
      <c r="BN119" s="400" t="n"/>
      <c r="BO119" s="400" t="n"/>
      <c r="BP119" s="400" t="n"/>
      <c r="BQ119" s="400" t="n"/>
      <c r="BR119" s="400" t="n"/>
      <c r="BS119" s="400" t="n"/>
      <c r="BT119" s="400" t="n"/>
      <c r="BU119" s="400" t="n"/>
      <c r="BV119" s="400" t="n"/>
      <c r="BW119" s="400" t="n"/>
      <c r="BX119" s="400" t="n"/>
      <c r="BY119" s="400" t="n"/>
      <c r="BZ119" s="400" t="n"/>
      <c r="CA119" s="400" t="n"/>
      <c r="CB119" s="400" t="n"/>
      <c r="CC119" s="400" t="n"/>
      <c r="CD119" s="400" t="n"/>
      <c r="CE119" s="400" t="n"/>
      <c r="CF119" s="400" t="n"/>
      <c r="CG119" s="400" t="n"/>
      <c r="CH119" s="400" t="n"/>
      <c r="CI119" s="400" t="n"/>
      <c r="CJ119" s="400" t="n"/>
      <c r="CK119" s="400" t="n"/>
      <c r="CL119" s="400" t="n"/>
      <c r="CM119" s="400" t="n"/>
      <c r="CN119" s="400" t="n"/>
      <c r="CO119" s="400" t="n"/>
      <c r="CP119" s="400" t="n"/>
      <c r="CQ119" s="400" t="n"/>
      <c r="CR119" s="400" t="n"/>
      <c r="CS119" s="400" t="n"/>
      <c r="CT119" s="400" t="n"/>
      <c r="CU119" s="400" t="n"/>
      <c r="CV119" s="400" t="n"/>
      <c r="CW119" s="400" t="n"/>
      <c r="CX119" s="400" t="n"/>
      <c r="CY119" s="400" t="n"/>
      <c r="CZ119" s="400" t="n"/>
      <c r="DA119" s="400" t="n"/>
      <c r="DB119" s="400" t="n"/>
      <c r="DC119" s="400" t="n"/>
      <c r="DD119" s="400" t="n"/>
      <c r="DE119" s="400" t="n"/>
      <c r="DF119" s="400" t="n"/>
      <c r="DG119" s="400" t="n"/>
      <c r="DH119" s="400" t="n"/>
      <c r="DI119" s="400" t="n"/>
      <c r="DJ119" s="400" t="n"/>
      <c r="DK119" s="400" t="n"/>
      <c r="DL119" s="400" t="n"/>
      <c r="DM119" s="400" t="n"/>
      <c r="DN119" s="400" t="n"/>
      <c r="DO119" s="400" t="n"/>
      <c r="DP119" s="400" t="n"/>
      <c r="DQ119" s="400" t="n"/>
      <c r="DR119" s="400" t="n"/>
      <c r="DS119" s="400" t="n"/>
      <c r="DT119" s="400" t="n"/>
      <c r="DU119" s="400" t="n"/>
      <c r="DV119" s="400" t="n"/>
      <c r="DW119" s="400" t="n"/>
      <c r="DX119" s="400" t="n"/>
      <c r="DY119" s="400" t="n"/>
      <c r="DZ119" s="400" t="n"/>
      <c r="EA119" s="400" t="n"/>
      <c r="EB119" s="400" t="n"/>
      <c r="EC119" s="400" t="n"/>
      <c r="ED119" s="400" t="n"/>
      <c r="EE119" s="400" t="n"/>
      <c r="EF119" s="400" t="n"/>
      <c r="EG119" s="400" t="n"/>
      <c r="EH119" s="400" t="n"/>
      <c r="EI119" s="400" t="n"/>
      <c r="EJ119" s="400" t="n"/>
      <c r="EK119" s="400" t="n"/>
      <c r="EL119" s="400" t="n"/>
      <c r="EM119" s="400" t="n"/>
      <c r="EN119" s="400" t="n"/>
      <c r="EO119" s="400" t="n"/>
      <c r="EP119" s="400" t="n"/>
      <c r="EQ119" s="400" t="n"/>
      <c r="ER119" s="400" t="n"/>
      <c r="ES119" s="400" t="n"/>
      <c r="ET119" s="400" t="n"/>
      <c r="EU119" s="400" t="n"/>
      <c r="EV119" s="400" t="n"/>
      <c r="EW119" s="400" t="n"/>
      <c r="EX119" s="400" t="n"/>
      <c r="EY119" s="400" t="n"/>
      <c r="EZ119" s="400" t="n"/>
      <c r="FA119" s="400" t="n"/>
      <c r="FB119" s="400" t="n"/>
      <c r="FC119" s="400" t="n"/>
      <c r="FD119" s="400" t="n"/>
      <c r="FE119" s="400" t="n"/>
      <c r="FF119" s="400" t="n"/>
      <c r="FG119" s="400" t="n"/>
      <c r="FH119" s="400" t="n"/>
      <c r="FI119" s="400" t="n"/>
      <c r="FJ119" s="400" t="n"/>
      <c r="FK119" s="400" t="n"/>
      <c r="FL119" s="400" t="n"/>
      <c r="FM119" s="400" t="n"/>
      <c r="FN119" s="400" t="n"/>
      <c r="FO119" s="400" t="n"/>
      <c r="FP119" s="400" t="n"/>
      <c r="FQ119" s="400" t="n"/>
      <c r="FR119" s="400" t="n"/>
      <c r="FS119" s="400" t="n"/>
      <c r="FT119" s="400" t="n"/>
      <c r="FU119" s="400" t="n"/>
      <c r="FV119" s="400" t="n"/>
      <c r="FW119" s="400" t="n"/>
      <c r="FX119" s="400" t="n"/>
      <c r="FY119" s="400" t="n"/>
      <c r="FZ119" s="400" t="n"/>
      <c r="GA119" s="400" t="n"/>
      <c r="GB119" s="400" t="n"/>
      <c r="GC119" s="400" t="n"/>
      <c r="GD119" s="400" t="n"/>
      <c r="GE119" s="400" t="n"/>
      <c r="GF119" s="400" t="n"/>
      <c r="GG119" s="400" t="n"/>
      <c r="GH119" s="401" t="n"/>
      <c r="GI119" s="1" t="n"/>
    </row>
    <row r="120" hidden="1" outlineLevel="1">
      <c r="A120" s="1" t="n"/>
      <c r="B120" s="1" t="n"/>
      <c r="C120" s="251">
        <f>IF($E120="custom",MonthlyCF!C120,"")</f>
        <v/>
      </c>
      <c r="D120" s="14">
        <f>IF($E120="custom",MonthlyCF!D120,"")</f>
        <v/>
      </c>
      <c r="E120" s="398">
        <f>MonthlyCF!K120</f>
        <v/>
      </c>
      <c r="F120" s="958">
        <f>IFERROR(INDEX($J$8:$GH$8,MATCH(G302,$J$6:$GH$6,0)),"")</f>
        <v/>
      </c>
      <c r="G120" s="958">
        <f>IFERROR(INDEX($J$8:$GH$8,MATCH(H302,$J$6:$GH$6,0)),"")</f>
        <v/>
      </c>
      <c r="H120" s="87">
        <f>SUM(J120:GH120)</f>
        <v/>
      </c>
      <c r="I120" s="87">
        <f>IF(E120="custom",D120-H120,"")</f>
        <v/>
      </c>
      <c r="J120" s="400" t="n"/>
      <c r="K120" s="400" t="n"/>
      <c r="L120" s="400" t="n"/>
      <c r="M120" s="400" t="n"/>
      <c r="N120" s="400" t="n"/>
      <c r="O120" s="400" t="n"/>
      <c r="P120" s="400" t="n"/>
      <c r="Q120" s="400" t="n"/>
      <c r="R120" s="400" t="n"/>
      <c r="S120" s="400" t="n"/>
      <c r="T120" s="400" t="n"/>
      <c r="U120" s="400" t="n"/>
      <c r="V120" s="400" t="n"/>
      <c r="W120" s="400" t="n"/>
      <c r="X120" s="400" t="n"/>
      <c r="Y120" s="400" t="n"/>
      <c r="Z120" s="400" t="n"/>
      <c r="AA120" s="400" t="n"/>
      <c r="AB120" s="400" t="n"/>
      <c r="AC120" s="400" t="n"/>
      <c r="AD120" s="400" t="n"/>
      <c r="AE120" s="400" t="n"/>
      <c r="AF120" s="400" t="n"/>
      <c r="AG120" s="400" t="n"/>
      <c r="AH120" s="400" t="n"/>
      <c r="AI120" s="400" t="n"/>
      <c r="AJ120" s="400" t="n"/>
      <c r="AK120" s="400" t="n"/>
      <c r="AL120" s="400" t="n"/>
      <c r="AM120" s="400" t="n"/>
      <c r="AN120" s="400" t="n"/>
      <c r="AO120" s="400" t="n"/>
      <c r="AP120" s="400" t="n"/>
      <c r="AQ120" s="400" t="n"/>
      <c r="AR120" s="400" t="n"/>
      <c r="AS120" s="400" t="n"/>
      <c r="AT120" s="400" t="n"/>
      <c r="AU120" s="400" t="n"/>
      <c r="AV120" s="400" t="n"/>
      <c r="AW120" s="400" t="n"/>
      <c r="AX120" s="400" t="n"/>
      <c r="AY120" s="400" t="n"/>
      <c r="AZ120" s="400" t="n"/>
      <c r="BA120" s="400" t="n"/>
      <c r="BB120" s="400" t="n"/>
      <c r="BC120" s="400" t="n"/>
      <c r="BD120" s="400" t="n"/>
      <c r="BE120" s="400" t="n"/>
      <c r="BF120" s="400" t="n"/>
      <c r="BG120" s="400" t="n"/>
      <c r="BH120" s="400" t="n"/>
      <c r="BI120" s="400" t="n"/>
      <c r="BJ120" s="400" t="n"/>
      <c r="BK120" s="400" t="n"/>
      <c r="BL120" s="400" t="n"/>
      <c r="BM120" s="400" t="n"/>
      <c r="BN120" s="400" t="n"/>
      <c r="BO120" s="400" t="n"/>
      <c r="BP120" s="400" t="n"/>
      <c r="BQ120" s="400" t="n"/>
      <c r="BR120" s="400" t="n"/>
      <c r="BS120" s="400" t="n"/>
      <c r="BT120" s="400" t="n"/>
      <c r="BU120" s="400" t="n"/>
      <c r="BV120" s="400" t="n"/>
      <c r="BW120" s="400" t="n"/>
      <c r="BX120" s="400" t="n"/>
      <c r="BY120" s="400" t="n"/>
      <c r="BZ120" s="400" t="n"/>
      <c r="CA120" s="400" t="n"/>
      <c r="CB120" s="400" t="n"/>
      <c r="CC120" s="400" t="n"/>
      <c r="CD120" s="400" t="n"/>
      <c r="CE120" s="400" t="n"/>
      <c r="CF120" s="400" t="n"/>
      <c r="CG120" s="400" t="n"/>
      <c r="CH120" s="400" t="n"/>
      <c r="CI120" s="400" t="n"/>
      <c r="CJ120" s="400" t="n"/>
      <c r="CK120" s="400" t="n"/>
      <c r="CL120" s="400" t="n"/>
      <c r="CM120" s="400" t="n"/>
      <c r="CN120" s="400" t="n"/>
      <c r="CO120" s="400" t="n"/>
      <c r="CP120" s="400" t="n"/>
      <c r="CQ120" s="400" t="n"/>
      <c r="CR120" s="400" t="n"/>
      <c r="CS120" s="400" t="n"/>
      <c r="CT120" s="400" t="n"/>
      <c r="CU120" s="400" t="n"/>
      <c r="CV120" s="400" t="n"/>
      <c r="CW120" s="400" t="n"/>
      <c r="CX120" s="400" t="n"/>
      <c r="CY120" s="400" t="n"/>
      <c r="CZ120" s="400" t="n"/>
      <c r="DA120" s="400" t="n"/>
      <c r="DB120" s="400" t="n"/>
      <c r="DC120" s="400" t="n"/>
      <c r="DD120" s="400" t="n"/>
      <c r="DE120" s="400" t="n"/>
      <c r="DF120" s="400" t="n"/>
      <c r="DG120" s="400" t="n"/>
      <c r="DH120" s="400" t="n"/>
      <c r="DI120" s="400" t="n"/>
      <c r="DJ120" s="400" t="n"/>
      <c r="DK120" s="400" t="n"/>
      <c r="DL120" s="400" t="n"/>
      <c r="DM120" s="400" t="n"/>
      <c r="DN120" s="400" t="n"/>
      <c r="DO120" s="400" t="n"/>
      <c r="DP120" s="400" t="n"/>
      <c r="DQ120" s="400" t="n"/>
      <c r="DR120" s="400" t="n"/>
      <c r="DS120" s="400" t="n"/>
      <c r="DT120" s="400" t="n"/>
      <c r="DU120" s="400" t="n"/>
      <c r="DV120" s="400" t="n"/>
      <c r="DW120" s="400" t="n"/>
      <c r="DX120" s="400" t="n"/>
      <c r="DY120" s="400" t="n"/>
      <c r="DZ120" s="400" t="n"/>
      <c r="EA120" s="400" t="n"/>
      <c r="EB120" s="400" t="n"/>
      <c r="EC120" s="400" t="n"/>
      <c r="ED120" s="400" t="n"/>
      <c r="EE120" s="400" t="n"/>
      <c r="EF120" s="400" t="n"/>
      <c r="EG120" s="400" t="n"/>
      <c r="EH120" s="400" t="n"/>
      <c r="EI120" s="400" t="n"/>
      <c r="EJ120" s="400" t="n"/>
      <c r="EK120" s="400" t="n"/>
      <c r="EL120" s="400" t="n"/>
      <c r="EM120" s="400" t="n"/>
      <c r="EN120" s="400" t="n"/>
      <c r="EO120" s="400" t="n"/>
      <c r="EP120" s="400" t="n"/>
      <c r="EQ120" s="400" t="n"/>
      <c r="ER120" s="400" t="n"/>
      <c r="ES120" s="400" t="n"/>
      <c r="ET120" s="400" t="n"/>
      <c r="EU120" s="400" t="n"/>
      <c r="EV120" s="400" t="n"/>
      <c r="EW120" s="400" t="n"/>
      <c r="EX120" s="400" t="n"/>
      <c r="EY120" s="400" t="n"/>
      <c r="EZ120" s="400" t="n"/>
      <c r="FA120" s="400" t="n"/>
      <c r="FB120" s="400" t="n"/>
      <c r="FC120" s="400" t="n"/>
      <c r="FD120" s="400" t="n"/>
      <c r="FE120" s="400" t="n"/>
      <c r="FF120" s="400" t="n"/>
      <c r="FG120" s="400" t="n"/>
      <c r="FH120" s="400" t="n"/>
      <c r="FI120" s="400" t="n"/>
      <c r="FJ120" s="400" t="n"/>
      <c r="FK120" s="400" t="n"/>
      <c r="FL120" s="400" t="n"/>
      <c r="FM120" s="400" t="n"/>
      <c r="FN120" s="400" t="n"/>
      <c r="FO120" s="400" t="n"/>
      <c r="FP120" s="400" t="n"/>
      <c r="FQ120" s="400" t="n"/>
      <c r="FR120" s="400" t="n"/>
      <c r="FS120" s="400" t="n"/>
      <c r="FT120" s="400" t="n"/>
      <c r="FU120" s="400" t="n"/>
      <c r="FV120" s="400" t="n"/>
      <c r="FW120" s="400" t="n"/>
      <c r="FX120" s="400" t="n"/>
      <c r="FY120" s="400" t="n"/>
      <c r="FZ120" s="400" t="n"/>
      <c r="GA120" s="400" t="n"/>
      <c r="GB120" s="400" t="n"/>
      <c r="GC120" s="400" t="n"/>
      <c r="GD120" s="400" t="n"/>
      <c r="GE120" s="400" t="n"/>
      <c r="GF120" s="400" t="n"/>
      <c r="GG120" s="400" t="n"/>
      <c r="GH120" s="401" t="n"/>
      <c r="GI120" s="1" t="n"/>
    </row>
    <row r="121" hidden="1" outlineLevel="1">
      <c r="A121" s="1" t="n"/>
      <c r="B121" s="1" t="n"/>
      <c r="C121" s="251">
        <f>IF($E121="custom",MonthlyCF!C121,"")</f>
        <v/>
      </c>
      <c r="D121" s="14">
        <f>IF($E121="custom",MonthlyCF!D121,"")</f>
        <v/>
      </c>
      <c r="E121" s="398">
        <f>MonthlyCF!K121</f>
        <v/>
      </c>
      <c r="F121" s="958">
        <f>IFERROR(INDEX($J$8:$GH$8,MATCH(G303,$J$6:$GH$6,0)),"")</f>
        <v/>
      </c>
      <c r="G121" s="958">
        <f>IFERROR(INDEX($J$8:$GH$8,MATCH(H303,$J$6:$GH$6,0)),"")</f>
        <v/>
      </c>
      <c r="H121" s="87">
        <f>SUM(J121:GH121)</f>
        <v/>
      </c>
      <c r="I121" s="87">
        <f>IF(E121="custom",D121-H121,"")</f>
        <v/>
      </c>
      <c r="J121" s="400" t="n"/>
      <c r="K121" s="400" t="n"/>
      <c r="L121" s="400" t="n"/>
      <c r="M121" s="400" t="n"/>
      <c r="N121" s="400" t="n"/>
      <c r="O121" s="400" t="n"/>
      <c r="P121" s="400" t="n"/>
      <c r="Q121" s="400" t="n"/>
      <c r="R121" s="400" t="n"/>
      <c r="S121" s="400" t="n"/>
      <c r="T121" s="400" t="n"/>
      <c r="U121" s="400" t="n"/>
      <c r="V121" s="400" t="n"/>
      <c r="W121" s="400" t="n"/>
      <c r="X121" s="400" t="n"/>
      <c r="Y121" s="400" t="n"/>
      <c r="Z121" s="400" t="n"/>
      <c r="AA121" s="400" t="n"/>
      <c r="AB121" s="400" t="n"/>
      <c r="AC121" s="400" t="n"/>
      <c r="AD121" s="400" t="n"/>
      <c r="AE121" s="400" t="n"/>
      <c r="AF121" s="400" t="n"/>
      <c r="AG121" s="400" t="n"/>
      <c r="AH121" s="400" t="n"/>
      <c r="AI121" s="400" t="n"/>
      <c r="AJ121" s="400" t="n"/>
      <c r="AK121" s="400" t="n"/>
      <c r="AL121" s="400" t="n"/>
      <c r="AM121" s="400" t="n"/>
      <c r="AN121" s="400" t="n"/>
      <c r="AO121" s="400" t="n"/>
      <c r="AP121" s="400" t="n"/>
      <c r="AQ121" s="400" t="n"/>
      <c r="AR121" s="400" t="n"/>
      <c r="AS121" s="400" t="n"/>
      <c r="AT121" s="400" t="n"/>
      <c r="AU121" s="400" t="n"/>
      <c r="AV121" s="400" t="n"/>
      <c r="AW121" s="400" t="n"/>
      <c r="AX121" s="400" t="n"/>
      <c r="AY121" s="400" t="n"/>
      <c r="AZ121" s="400" t="n"/>
      <c r="BA121" s="400" t="n"/>
      <c r="BB121" s="400" t="n"/>
      <c r="BC121" s="400" t="n"/>
      <c r="BD121" s="400" t="n"/>
      <c r="BE121" s="400" t="n"/>
      <c r="BF121" s="400" t="n"/>
      <c r="BG121" s="400" t="n"/>
      <c r="BH121" s="400" t="n"/>
      <c r="BI121" s="400" t="n"/>
      <c r="BJ121" s="400" t="n"/>
      <c r="BK121" s="400" t="n"/>
      <c r="BL121" s="400" t="n"/>
      <c r="BM121" s="400" t="n"/>
      <c r="BN121" s="400" t="n"/>
      <c r="BO121" s="400" t="n"/>
      <c r="BP121" s="400" t="n"/>
      <c r="BQ121" s="400" t="n"/>
      <c r="BR121" s="400" t="n"/>
      <c r="BS121" s="400" t="n"/>
      <c r="BT121" s="400" t="n"/>
      <c r="BU121" s="400" t="n"/>
      <c r="BV121" s="400" t="n"/>
      <c r="BW121" s="400" t="n"/>
      <c r="BX121" s="400" t="n"/>
      <c r="BY121" s="400" t="n"/>
      <c r="BZ121" s="400" t="n"/>
      <c r="CA121" s="400" t="n"/>
      <c r="CB121" s="400" t="n"/>
      <c r="CC121" s="400" t="n"/>
      <c r="CD121" s="400" t="n"/>
      <c r="CE121" s="400" t="n"/>
      <c r="CF121" s="400" t="n"/>
      <c r="CG121" s="400" t="n"/>
      <c r="CH121" s="400" t="n"/>
      <c r="CI121" s="400" t="n"/>
      <c r="CJ121" s="400" t="n"/>
      <c r="CK121" s="400" t="n"/>
      <c r="CL121" s="400" t="n"/>
      <c r="CM121" s="400" t="n"/>
      <c r="CN121" s="400" t="n"/>
      <c r="CO121" s="400" t="n"/>
      <c r="CP121" s="400" t="n"/>
      <c r="CQ121" s="400" t="n"/>
      <c r="CR121" s="400" t="n"/>
      <c r="CS121" s="400" t="n"/>
      <c r="CT121" s="400" t="n"/>
      <c r="CU121" s="400" t="n"/>
      <c r="CV121" s="400" t="n"/>
      <c r="CW121" s="400" t="n"/>
      <c r="CX121" s="400" t="n"/>
      <c r="CY121" s="400" t="n"/>
      <c r="CZ121" s="400" t="n"/>
      <c r="DA121" s="400" t="n"/>
      <c r="DB121" s="400" t="n"/>
      <c r="DC121" s="400" t="n"/>
      <c r="DD121" s="400" t="n"/>
      <c r="DE121" s="400" t="n"/>
      <c r="DF121" s="400" t="n"/>
      <c r="DG121" s="400" t="n"/>
      <c r="DH121" s="400" t="n"/>
      <c r="DI121" s="400" t="n"/>
      <c r="DJ121" s="400" t="n"/>
      <c r="DK121" s="400" t="n"/>
      <c r="DL121" s="400" t="n"/>
      <c r="DM121" s="400" t="n"/>
      <c r="DN121" s="400" t="n"/>
      <c r="DO121" s="400" t="n"/>
      <c r="DP121" s="400" t="n"/>
      <c r="DQ121" s="400" t="n"/>
      <c r="DR121" s="400" t="n"/>
      <c r="DS121" s="400" t="n"/>
      <c r="DT121" s="400" t="n"/>
      <c r="DU121" s="400" t="n"/>
      <c r="DV121" s="400" t="n"/>
      <c r="DW121" s="400" t="n"/>
      <c r="DX121" s="400" t="n"/>
      <c r="DY121" s="400" t="n"/>
      <c r="DZ121" s="400" t="n"/>
      <c r="EA121" s="400" t="n"/>
      <c r="EB121" s="400" t="n"/>
      <c r="EC121" s="400" t="n"/>
      <c r="ED121" s="400" t="n"/>
      <c r="EE121" s="400" t="n"/>
      <c r="EF121" s="400" t="n"/>
      <c r="EG121" s="400" t="n"/>
      <c r="EH121" s="400" t="n"/>
      <c r="EI121" s="400" t="n"/>
      <c r="EJ121" s="400" t="n"/>
      <c r="EK121" s="400" t="n"/>
      <c r="EL121" s="400" t="n"/>
      <c r="EM121" s="400" t="n"/>
      <c r="EN121" s="400" t="n"/>
      <c r="EO121" s="400" t="n"/>
      <c r="EP121" s="400" t="n"/>
      <c r="EQ121" s="400" t="n"/>
      <c r="ER121" s="400" t="n"/>
      <c r="ES121" s="400" t="n"/>
      <c r="ET121" s="400" t="n"/>
      <c r="EU121" s="400" t="n"/>
      <c r="EV121" s="400" t="n"/>
      <c r="EW121" s="400" t="n"/>
      <c r="EX121" s="400" t="n"/>
      <c r="EY121" s="400" t="n"/>
      <c r="EZ121" s="400" t="n"/>
      <c r="FA121" s="400" t="n"/>
      <c r="FB121" s="400" t="n"/>
      <c r="FC121" s="400" t="n"/>
      <c r="FD121" s="400" t="n"/>
      <c r="FE121" s="400" t="n"/>
      <c r="FF121" s="400" t="n"/>
      <c r="FG121" s="400" t="n"/>
      <c r="FH121" s="400" t="n"/>
      <c r="FI121" s="400" t="n"/>
      <c r="FJ121" s="400" t="n"/>
      <c r="FK121" s="400" t="n"/>
      <c r="FL121" s="400" t="n"/>
      <c r="FM121" s="400" t="n"/>
      <c r="FN121" s="400" t="n"/>
      <c r="FO121" s="400" t="n"/>
      <c r="FP121" s="400" t="n"/>
      <c r="FQ121" s="400" t="n"/>
      <c r="FR121" s="400" t="n"/>
      <c r="FS121" s="400" t="n"/>
      <c r="FT121" s="400" t="n"/>
      <c r="FU121" s="400" t="n"/>
      <c r="FV121" s="400" t="n"/>
      <c r="FW121" s="400" t="n"/>
      <c r="FX121" s="400" t="n"/>
      <c r="FY121" s="400" t="n"/>
      <c r="FZ121" s="400" t="n"/>
      <c r="GA121" s="400" t="n"/>
      <c r="GB121" s="400" t="n"/>
      <c r="GC121" s="400" t="n"/>
      <c r="GD121" s="400" t="n"/>
      <c r="GE121" s="400" t="n"/>
      <c r="GF121" s="400" t="n"/>
      <c r="GG121" s="400" t="n"/>
      <c r="GH121" s="401" t="n"/>
      <c r="GI121" s="1" t="n"/>
    </row>
    <row r="122" hidden="1" outlineLevel="1">
      <c r="A122" s="1" t="n"/>
      <c r="B122" s="1" t="n"/>
      <c r="C122" s="251">
        <f>IF($E122="custom",MonthlyCF!C122,"")</f>
        <v/>
      </c>
      <c r="D122" s="14">
        <f>IF($E122="custom",MonthlyCF!D122,"")</f>
        <v/>
      </c>
      <c r="E122" s="398">
        <f>MonthlyCF!K122</f>
        <v/>
      </c>
      <c r="F122" s="958">
        <f>IFERROR(INDEX($J$8:$GH$8,MATCH(G304,$J$6:$GH$6,0)),"")</f>
        <v/>
      </c>
      <c r="G122" s="958">
        <f>IFERROR(INDEX($J$8:$GH$8,MATCH(H304,$J$6:$GH$6,0)),"")</f>
        <v/>
      </c>
      <c r="H122" s="87">
        <f>SUM(J122:GH122)</f>
        <v/>
      </c>
      <c r="I122" s="87">
        <f>IF(E122="custom",D122-H122,"")</f>
        <v/>
      </c>
      <c r="J122" s="400" t="n"/>
      <c r="K122" s="400" t="n"/>
      <c r="L122" s="400" t="n"/>
      <c r="M122" s="400" t="n"/>
      <c r="N122" s="400" t="n"/>
      <c r="O122" s="400" t="n"/>
      <c r="P122" s="400" t="n"/>
      <c r="Q122" s="400" t="n"/>
      <c r="R122" s="400" t="n"/>
      <c r="S122" s="400" t="n"/>
      <c r="T122" s="400" t="n"/>
      <c r="U122" s="400" t="n"/>
      <c r="V122" s="400" t="n"/>
      <c r="W122" s="400" t="n"/>
      <c r="X122" s="400" t="n"/>
      <c r="Y122" s="400" t="n"/>
      <c r="Z122" s="400" t="n"/>
      <c r="AA122" s="400" t="n"/>
      <c r="AB122" s="400" t="n"/>
      <c r="AC122" s="400" t="n"/>
      <c r="AD122" s="400" t="n"/>
      <c r="AE122" s="400" t="n"/>
      <c r="AF122" s="400" t="n"/>
      <c r="AG122" s="400" t="n"/>
      <c r="AH122" s="400" t="n"/>
      <c r="AI122" s="400" t="n"/>
      <c r="AJ122" s="400" t="n"/>
      <c r="AK122" s="400" t="n"/>
      <c r="AL122" s="400" t="n"/>
      <c r="AM122" s="400" t="n"/>
      <c r="AN122" s="400" t="n"/>
      <c r="AO122" s="400" t="n"/>
      <c r="AP122" s="400" t="n"/>
      <c r="AQ122" s="400" t="n"/>
      <c r="AR122" s="400" t="n"/>
      <c r="AS122" s="400" t="n"/>
      <c r="AT122" s="400" t="n"/>
      <c r="AU122" s="400" t="n"/>
      <c r="AV122" s="400" t="n"/>
      <c r="AW122" s="400" t="n"/>
      <c r="AX122" s="400" t="n"/>
      <c r="AY122" s="400" t="n"/>
      <c r="AZ122" s="400" t="n"/>
      <c r="BA122" s="400" t="n"/>
      <c r="BB122" s="400" t="n"/>
      <c r="BC122" s="400" t="n"/>
      <c r="BD122" s="400" t="n"/>
      <c r="BE122" s="400" t="n"/>
      <c r="BF122" s="400" t="n"/>
      <c r="BG122" s="400" t="n"/>
      <c r="BH122" s="400" t="n"/>
      <c r="BI122" s="400" t="n"/>
      <c r="BJ122" s="400" t="n"/>
      <c r="BK122" s="400" t="n"/>
      <c r="BL122" s="400" t="n"/>
      <c r="BM122" s="400" t="n"/>
      <c r="BN122" s="400" t="n"/>
      <c r="BO122" s="400" t="n"/>
      <c r="BP122" s="400" t="n"/>
      <c r="BQ122" s="400" t="n"/>
      <c r="BR122" s="400" t="n"/>
      <c r="BS122" s="400" t="n"/>
      <c r="BT122" s="400" t="n"/>
      <c r="BU122" s="400" t="n"/>
      <c r="BV122" s="400" t="n"/>
      <c r="BW122" s="400" t="n"/>
      <c r="BX122" s="400" t="n"/>
      <c r="BY122" s="400" t="n"/>
      <c r="BZ122" s="400" t="n"/>
      <c r="CA122" s="400" t="n"/>
      <c r="CB122" s="400" t="n"/>
      <c r="CC122" s="400" t="n"/>
      <c r="CD122" s="400" t="n"/>
      <c r="CE122" s="400" t="n"/>
      <c r="CF122" s="400" t="n"/>
      <c r="CG122" s="400" t="n"/>
      <c r="CH122" s="400" t="n"/>
      <c r="CI122" s="400" t="n"/>
      <c r="CJ122" s="400" t="n"/>
      <c r="CK122" s="400" t="n"/>
      <c r="CL122" s="400" t="n"/>
      <c r="CM122" s="400" t="n"/>
      <c r="CN122" s="400" t="n"/>
      <c r="CO122" s="400" t="n"/>
      <c r="CP122" s="400" t="n"/>
      <c r="CQ122" s="400" t="n"/>
      <c r="CR122" s="400" t="n"/>
      <c r="CS122" s="400" t="n"/>
      <c r="CT122" s="400" t="n"/>
      <c r="CU122" s="400" t="n"/>
      <c r="CV122" s="400" t="n"/>
      <c r="CW122" s="400" t="n"/>
      <c r="CX122" s="400" t="n"/>
      <c r="CY122" s="400" t="n"/>
      <c r="CZ122" s="400" t="n"/>
      <c r="DA122" s="400" t="n"/>
      <c r="DB122" s="400" t="n"/>
      <c r="DC122" s="400" t="n"/>
      <c r="DD122" s="400" t="n"/>
      <c r="DE122" s="400" t="n"/>
      <c r="DF122" s="400" t="n"/>
      <c r="DG122" s="400" t="n"/>
      <c r="DH122" s="400" t="n"/>
      <c r="DI122" s="400" t="n"/>
      <c r="DJ122" s="400" t="n"/>
      <c r="DK122" s="400" t="n"/>
      <c r="DL122" s="400" t="n"/>
      <c r="DM122" s="400" t="n"/>
      <c r="DN122" s="400" t="n"/>
      <c r="DO122" s="400" t="n"/>
      <c r="DP122" s="400" t="n"/>
      <c r="DQ122" s="400" t="n"/>
      <c r="DR122" s="400" t="n"/>
      <c r="DS122" s="400" t="n"/>
      <c r="DT122" s="400" t="n"/>
      <c r="DU122" s="400" t="n"/>
      <c r="DV122" s="400" t="n"/>
      <c r="DW122" s="400" t="n"/>
      <c r="DX122" s="400" t="n"/>
      <c r="DY122" s="400" t="n"/>
      <c r="DZ122" s="400" t="n"/>
      <c r="EA122" s="400" t="n"/>
      <c r="EB122" s="400" t="n"/>
      <c r="EC122" s="400" t="n"/>
      <c r="ED122" s="400" t="n"/>
      <c r="EE122" s="400" t="n"/>
      <c r="EF122" s="400" t="n"/>
      <c r="EG122" s="400" t="n"/>
      <c r="EH122" s="400" t="n"/>
      <c r="EI122" s="400" t="n"/>
      <c r="EJ122" s="400" t="n"/>
      <c r="EK122" s="400" t="n"/>
      <c r="EL122" s="400" t="n"/>
      <c r="EM122" s="400" t="n"/>
      <c r="EN122" s="400" t="n"/>
      <c r="EO122" s="400" t="n"/>
      <c r="EP122" s="400" t="n"/>
      <c r="EQ122" s="400" t="n"/>
      <c r="ER122" s="400" t="n"/>
      <c r="ES122" s="400" t="n"/>
      <c r="ET122" s="400" t="n"/>
      <c r="EU122" s="400" t="n"/>
      <c r="EV122" s="400" t="n"/>
      <c r="EW122" s="400" t="n"/>
      <c r="EX122" s="400" t="n"/>
      <c r="EY122" s="400" t="n"/>
      <c r="EZ122" s="400" t="n"/>
      <c r="FA122" s="400" t="n"/>
      <c r="FB122" s="400" t="n"/>
      <c r="FC122" s="400" t="n"/>
      <c r="FD122" s="400" t="n"/>
      <c r="FE122" s="400" t="n"/>
      <c r="FF122" s="400" t="n"/>
      <c r="FG122" s="400" t="n"/>
      <c r="FH122" s="400" t="n"/>
      <c r="FI122" s="400" t="n"/>
      <c r="FJ122" s="400" t="n"/>
      <c r="FK122" s="400" t="n"/>
      <c r="FL122" s="400" t="n"/>
      <c r="FM122" s="400" t="n"/>
      <c r="FN122" s="400" t="n"/>
      <c r="FO122" s="400" t="n"/>
      <c r="FP122" s="400" t="n"/>
      <c r="FQ122" s="400" t="n"/>
      <c r="FR122" s="400" t="n"/>
      <c r="FS122" s="400" t="n"/>
      <c r="FT122" s="400" t="n"/>
      <c r="FU122" s="400" t="n"/>
      <c r="FV122" s="400" t="n"/>
      <c r="FW122" s="400" t="n"/>
      <c r="FX122" s="400" t="n"/>
      <c r="FY122" s="400" t="n"/>
      <c r="FZ122" s="400" t="n"/>
      <c r="GA122" s="400" t="n"/>
      <c r="GB122" s="400" t="n"/>
      <c r="GC122" s="400" t="n"/>
      <c r="GD122" s="400" t="n"/>
      <c r="GE122" s="400" t="n"/>
      <c r="GF122" s="400" t="n"/>
      <c r="GG122" s="400" t="n"/>
      <c r="GH122" s="401" t="n"/>
      <c r="GI122" s="1" t="n"/>
    </row>
    <row r="123" hidden="1" outlineLevel="1">
      <c r="A123" s="1" t="n"/>
      <c r="B123" s="1" t="n"/>
      <c r="C123" s="251">
        <f>IF($E123="custom",MonthlyCF!C123,"")</f>
        <v/>
      </c>
      <c r="D123" s="14">
        <f>IF($E123="custom",MonthlyCF!D123,"")</f>
        <v/>
      </c>
      <c r="E123" s="398">
        <f>MonthlyCF!K123</f>
        <v/>
      </c>
      <c r="F123" s="958">
        <f>IFERROR(INDEX($J$8:$GH$8,MATCH(G305,$J$6:$GH$6,0)),"")</f>
        <v/>
      </c>
      <c r="G123" s="958">
        <f>IFERROR(INDEX($J$8:$GH$8,MATCH(H305,$J$6:$GH$6,0)),"")</f>
        <v/>
      </c>
      <c r="H123" s="87">
        <f>SUM(J123:GH123)</f>
        <v/>
      </c>
      <c r="I123" s="87">
        <f>IF(E123="custom",D123-H123,"")</f>
        <v/>
      </c>
      <c r="J123" s="400" t="n"/>
      <c r="K123" s="400" t="n"/>
      <c r="L123" s="400" t="n"/>
      <c r="M123" s="400" t="n"/>
      <c r="N123" s="400" t="n"/>
      <c r="O123" s="400" t="n"/>
      <c r="P123" s="400" t="n"/>
      <c r="Q123" s="400" t="n"/>
      <c r="R123" s="400" t="n"/>
      <c r="S123" s="400" t="n"/>
      <c r="T123" s="400" t="n"/>
      <c r="U123" s="400" t="n"/>
      <c r="V123" s="400" t="n"/>
      <c r="W123" s="400" t="n"/>
      <c r="X123" s="400" t="n"/>
      <c r="Y123" s="400" t="n"/>
      <c r="Z123" s="400" t="n"/>
      <c r="AA123" s="400" t="n"/>
      <c r="AB123" s="400" t="n"/>
      <c r="AC123" s="400" t="n"/>
      <c r="AD123" s="400" t="n"/>
      <c r="AE123" s="400" t="n"/>
      <c r="AF123" s="400" t="n"/>
      <c r="AG123" s="400" t="n"/>
      <c r="AH123" s="400" t="n"/>
      <c r="AI123" s="400" t="n"/>
      <c r="AJ123" s="400" t="n"/>
      <c r="AK123" s="400" t="n"/>
      <c r="AL123" s="400" t="n"/>
      <c r="AM123" s="400" t="n"/>
      <c r="AN123" s="400" t="n"/>
      <c r="AO123" s="400" t="n"/>
      <c r="AP123" s="400" t="n"/>
      <c r="AQ123" s="400" t="n"/>
      <c r="AR123" s="400" t="n"/>
      <c r="AS123" s="400" t="n"/>
      <c r="AT123" s="400" t="n"/>
      <c r="AU123" s="400" t="n"/>
      <c r="AV123" s="400" t="n"/>
      <c r="AW123" s="400" t="n"/>
      <c r="AX123" s="400" t="n"/>
      <c r="AY123" s="400" t="n"/>
      <c r="AZ123" s="400" t="n"/>
      <c r="BA123" s="400" t="n"/>
      <c r="BB123" s="400" t="n"/>
      <c r="BC123" s="400" t="n"/>
      <c r="BD123" s="400" t="n"/>
      <c r="BE123" s="400" t="n"/>
      <c r="BF123" s="400" t="n"/>
      <c r="BG123" s="400" t="n"/>
      <c r="BH123" s="400" t="n"/>
      <c r="BI123" s="400" t="n"/>
      <c r="BJ123" s="400" t="n"/>
      <c r="BK123" s="400" t="n"/>
      <c r="BL123" s="400" t="n"/>
      <c r="BM123" s="400" t="n"/>
      <c r="BN123" s="400" t="n"/>
      <c r="BO123" s="400" t="n"/>
      <c r="BP123" s="400" t="n"/>
      <c r="BQ123" s="400" t="n"/>
      <c r="BR123" s="400" t="n"/>
      <c r="BS123" s="400" t="n"/>
      <c r="BT123" s="400" t="n"/>
      <c r="BU123" s="400" t="n"/>
      <c r="BV123" s="400" t="n"/>
      <c r="BW123" s="400" t="n"/>
      <c r="BX123" s="400" t="n"/>
      <c r="BY123" s="400" t="n"/>
      <c r="BZ123" s="400" t="n"/>
      <c r="CA123" s="400" t="n"/>
      <c r="CB123" s="400" t="n"/>
      <c r="CC123" s="400" t="n"/>
      <c r="CD123" s="400" t="n"/>
      <c r="CE123" s="400" t="n"/>
      <c r="CF123" s="400" t="n"/>
      <c r="CG123" s="400" t="n"/>
      <c r="CH123" s="400" t="n"/>
      <c r="CI123" s="400" t="n"/>
      <c r="CJ123" s="400" t="n"/>
      <c r="CK123" s="400" t="n"/>
      <c r="CL123" s="400" t="n"/>
      <c r="CM123" s="400" t="n"/>
      <c r="CN123" s="400" t="n"/>
      <c r="CO123" s="400" t="n"/>
      <c r="CP123" s="400" t="n"/>
      <c r="CQ123" s="400" t="n"/>
      <c r="CR123" s="400" t="n"/>
      <c r="CS123" s="400" t="n"/>
      <c r="CT123" s="400" t="n"/>
      <c r="CU123" s="400" t="n"/>
      <c r="CV123" s="400" t="n"/>
      <c r="CW123" s="400" t="n"/>
      <c r="CX123" s="400" t="n"/>
      <c r="CY123" s="400" t="n"/>
      <c r="CZ123" s="400" t="n"/>
      <c r="DA123" s="400" t="n"/>
      <c r="DB123" s="400" t="n"/>
      <c r="DC123" s="400" t="n"/>
      <c r="DD123" s="400" t="n"/>
      <c r="DE123" s="400" t="n"/>
      <c r="DF123" s="400" t="n"/>
      <c r="DG123" s="400" t="n"/>
      <c r="DH123" s="400" t="n"/>
      <c r="DI123" s="400" t="n"/>
      <c r="DJ123" s="400" t="n"/>
      <c r="DK123" s="400" t="n"/>
      <c r="DL123" s="400" t="n"/>
      <c r="DM123" s="400" t="n"/>
      <c r="DN123" s="400" t="n"/>
      <c r="DO123" s="400" t="n"/>
      <c r="DP123" s="400" t="n"/>
      <c r="DQ123" s="400" t="n"/>
      <c r="DR123" s="400" t="n"/>
      <c r="DS123" s="400" t="n"/>
      <c r="DT123" s="400" t="n"/>
      <c r="DU123" s="400" t="n"/>
      <c r="DV123" s="400" t="n"/>
      <c r="DW123" s="400" t="n"/>
      <c r="DX123" s="400" t="n"/>
      <c r="DY123" s="400" t="n"/>
      <c r="DZ123" s="400" t="n"/>
      <c r="EA123" s="400" t="n"/>
      <c r="EB123" s="400" t="n"/>
      <c r="EC123" s="400" t="n"/>
      <c r="ED123" s="400" t="n"/>
      <c r="EE123" s="400" t="n"/>
      <c r="EF123" s="400" t="n"/>
      <c r="EG123" s="400" t="n"/>
      <c r="EH123" s="400" t="n"/>
      <c r="EI123" s="400" t="n"/>
      <c r="EJ123" s="400" t="n"/>
      <c r="EK123" s="400" t="n"/>
      <c r="EL123" s="400" t="n"/>
      <c r="EM123" s="400" t="n"/>
      <c r="EN123" s="400" t="n"/>
      <c r="EO123" s="400" t="n"/>
      <c r="EP123" s="400" t="n"/>
      <c r="EQ123" s="400" t="n"/>
      <c r="ER123" s="400" t="n"/>
      <c r="ES123" s="400" t="n"/>
      <c r="ET123" s="400" t="n"/>
      <c r="EU123" s="400" t="n"/>
      <c r="EV123" s="400" t="n"/>
      <c r="EW123" s="400" t="n"/>
      <c r="EX123" s="400" t="n"/>
      <c r="EY123" s="400" t="n"/>
      <c r="EZ123" s="400" t="n"/>
      <c r="FA123" s="400" t="n"/>
      <c r="FB123" s="400" t="n"/>
      <c r="FC123" s="400" t="n"/>
      <c r="FD123" s="400" t="n"/>
      <c r="FE123" s="400" t="n"/>
      <c r="FF123" s="400" t="n"/>
      <c r="FG123" s="400" t="n"/>
      <c r="FH123" s="400" t="n"/>
      <c r="FI123" s="400" t="n"/>
      <c r="FJ123" s="400" t="n"/>
      <c r="FK123" s="400" t="n"/>
      <c r="FL123" s="400" t="n"/>
      <c r="FM123" s="400" t="n"/>
      <c r="FN123" s="400" t="n"/>
      <c r="FO123" s="400" t="n"/>
      <c r="FP123" s="400" t="n"/>
      <c r="FQ123" s="400" t="n"/>
      <c r="FR123" s="400" t="n"/>
      <c r="FS123" s="400" t="n"/>
      <c r="FT123" s="400" t="n"/>
      <c r="FU123" s="400" t="n"/>
      <c r="FV123" s="400" t="n"/>
      <c r="FW123" s="400" t="n"/>
      <c r="FX123" s="400" t="n"/>
      <c r="FY123" s="400" t="n"/>
      <c r="FZ123" s="400" t="n"/>
      <c r="GA123" s="400" t="n"/>
      <c r="GB123" s="400" t="n"/>
      <c r="GC123" s="400" t="n"/>
      <c r="GD123" s="400" t="n"/>
      <c r="GE123" s="400" t="n"/>
      <c r="GF123" s="400" t="n"/>
      <c r="GG123" s="400" t="n"/>
      <c r="GH123" s="401" t="n"/>
      <c r="GI123" s="1" t="n"/>
    </row>
    <row r="124" hidden="1" outlineLevel="1">
      <c r="A124" s="1" t="n"/>
      <c r="B124" s="1" t="n"/>
      <c r="C124" s="251">
        <f>IF($E124="custom",MonthlyCF!C124,"")</f>
        <v/>
      </c>
      <c r="D124" s="14">
        <f>IF($E124="custom",MonthlyCF!D124,"")</f>
        <v/>
      </c>
      <c r="E124" s="398">
        <f>MonthlyCF!K124</f>
        <v/>
      </c>
      <c r="F124" s="958">
        <f>IFERROR(INDEX($J$8:$GH$8,MATCH(G306,$J$6:$GH$6,0)),"")</f>
        <v/>
      </c>
      <c r="G124" s="958">
        <f>IFERROR(INDEX($J$8:$GH$8,MATCH(H306,$J$6:$GH$6,0)),"")</f>
        <v/>
      </c>
      <c r="H124" s="87">
        <f>SUM(J124:GH124)</f>
        <v/>
      </c>
      <c r="I124" s="87">
        <f>IF(E124="custom",D124-H124,"")</f>
        <v/>
      </c>
      <c r="J124" s="400" t="n"/>
      <c r="K124" s="400" t="n"/>
      <c r="L124" s="400" t="n"/>
      <c r="M124" s="400" t="n"/>
      <c r="N124" s="400" t="n"/>
      <c r="O124" s="400" t="n"/>
      <c r="P124" s="400" t="n"/>
      <c r="Q124" s="400" t="n"/>
      <c r="R124" s="400" t="n"/>
      <c r="S124" s="400" t="n"/>
      <c r="T124" s="400" t="n"/>
      <c r="U124" s="400" t="n"/>
      <c r="V124" s="400" t="n"/>
      <c r="W124" s="400" t="n"/>
      <c r="X124" s="400" t="n"/>
      <c r="Y124" s="400" t="n"/>
      <c r="Z124" s="400" t="n"/>
      <c r="AA124" s="400" t="n"/>
      <c r="AB124" s="400" t="n"/>
      <c r="AC124" s="400" t="n"/>
      <c r="AD124" s="400" t="n"/>
      <c r="AE124" s="400" t="n"/>
      <c r="AF124" s="400" t="n"/>
      <c r="AG124" s="400" t="n"/>
      <c r="AH124" s="400" t="n"/>
      <c r="AI124" s="400" t="n"/>
      <c r="AJ124" s="400" t="n"/>
      <c r="AK124" s="400" t="n"/>
      <c r="AL124" s="400" t="n"/>
      <c r="AM124" s="400" t="n"/>
      <c r="AN124" s="400" t="n"/>
      <c r="AO124" s="400" t="n"/>
      <c r="AP124" s="400" t="n"/>
      <c r="AQ124" s="400" t="n"/>
      <c r="AR124" s="400" t="n"/>
      <c r="AS124" s="400" t="n"/>
      <c r="AT124" s="400" t="n"/>
      <c r="AU124" s="400" t="n"/>
      <c r="AV124" s="400" t="n"/>
      <c r="AW124" s="400" t="n"/>
      <c r="AX124" s="400" t="n"/>
      <c r="AY124" s="400" t="n"/>
      <c r="AZ124" s="400" t="n"/>
      <c r="BA124" s="400" t="n"/>
      <c r="BB124" s="400" t="n"/>
      <c r="BC124" s="400" t="n"/>
      <c r="BD124" s="400" t="n"/>
      <c r="BE124" s="400" t="n"/>
      <c r="BF124" s="400" t="n"/>
      <c r="BG124" s="400" t="n"/>
      <c r="BH124" s="400" t="n"/>
      <c r="BI124" s="400" t="n"/>
      <c r="BJ124" s="400" t="n"/>
      <c r="BK124" s="400" t="n"/>
      <c r="BL124" s="400" t="n"/>
      <c r="BM124" s="400" t="n"/>
      <c r="BN124" s="400" t="n"/>
      <c r="BO124" s="400" t="n"/>
      <c r="BP124" s="400" t="n"/>
      <c r="BQ124" s="400" t="n"/>
      <c r="BR124" s="400" t="n"/>
      <c r="BS124" s="400" t="n"/>
      <c r="BT124" s="400" t="n"/>
      <c r="BU124" s="400" t="n"/>
      <c r="BV124" s="400" t="n"/>
      <c r="BW124" s="400" t="n"/>
      <c r="BX124" s="400" t="n"/>
      <c r="BY124" s="400" t="n"/>
      <c r="BZ124" s="400" t="n"/>
      <c r="CA124" s="400" t="n"/>
      <c r="CB124" s="400" t="n"/>
      <c r="CC124" s="400" t="n"/>
      <c r="CD124" s="400" t="n"/>
      <c r="CE124" s="400" t="n"/>
      <c r="CF124" s="400" t="n"/>
      <c r="CG124" s="400" t="n"/>
      <c r="CH124" s="400" t="n"/>
      <c r="CI124" s="400" t="n"/>
      <c r="CJ124" s="400" t="n"/>
      <c r="CK124" s="400" t="n"/>
      <c r="CL124" s="400" t="n"/>
      <c r="CM124" s="400" t="n"/>
      <c r="CN124" s="400" t="n"/>
      <c r="CO124" s="400" t="n"/>
      <c r="CP124" s="400" t="n"/>
      <c r="CQ124" s="400" t="n"/>
      <c r="CR124" s="400" t="n"/>
      <c r="CS124" s="400" t="n"/>
      <c r="CT124" s="400" t="n"/>
      <c r="CU124" s="400" t="n"/>
      <c r="CV124" s="400" t="n"/>
      <c r="CW124" s="400" t="n"/>
      <c r="CX124" s="400" t="n"/>
      <c r="CY124" s="400" t="n"/>
      <c r="CZ124" s="400" t="n"/>
      <c r="DA124" s="400" t="n"/>
      <c r="DB124" s="400" t="n"/>
      <c r="DC124" s="400" t="n"/>
      <c r="DD124" s="400" t="n"/>
      <c r="DE124" s="400" t="n"/>
      <c r="DF124" s="400" t="n"/>
      <c r="DG124" s="400" t="n"/>
      <c r="DH124" s="400" t="n"/>
      <c r="DI124" s="400" t="n"/>
      <c r="DJ124" s="400" t="n"/>
      <c r="DK124" s="400" t="n"/>
      <c r="DL124" s="400" t="n"/>
      <c r="DM124" s="400" t="n"/>
      <c r="DN124" s="400" t="n"/>
      <c r="DO124" s="400" t="n"/>
      <c r="DP124" s="400" t="n"/>
      <c r="DQ124" s="400" t="n"/>
      <c r="DR124" s="400" t="n"/>
      <c r="DS124" s="400" t="n"/>
      <c r="DT124" s="400" t="n"/>
      <c r="DU124" s="400" t="n"/>
      <c r="DV124" s="400" t="n"/>
      <c r="DW124" s="400" t="n"/>
      <c r="DX124" s="400" t="n"/>
      <c r="DY124" s="400" t="n"/>
      <c r="DZ124" s="400" t="n"/>
      <c r="EA124" s="400" t="n"/>
      <c r="EB124" s="400" t="n"/>
      <c r="EC124" s="400" t="n"/>
      <c r="ED124" s="400" t="n"/>
      <c r="EE124" s="400" t="n"/>
      <c r="EF124" s="400" t="n"/>
      <c r="EG124" s="400" t="n"/>
      <c r="EH124" s="400" t="n"/>
      <c r="EI124" s="400" t="n"/>
      <c r="EJ124" s="400" t="n"/>
      <c r="EK124" s="400" t="n"/>
      <c r="EL124" s="400" t="n"/>
      <c r="EM124" s="400" t="n"/>
      <c r="EN124" s="400" t="n"/>
      <c r="EO124" s="400" t="n"/>
      <c r="EP124" s="400" t="n"/>
      <c r="EQ124" s="400" t="n"/>
      <c r="ER124" s="400" t="n"/>
      <c r="ES124" s="400" t="n"/>
      <c r="ET124" s="400" t="n"/>
      <c r="EU124" s="400" t="n"/>
      <c r="EV124" s="400" t="n"/>
      <c r="EW124" s="400" t="n"/>
      <c r="EX124" s="400" t="n"/>
      <c r="EY124" s="400" t="n"/>
      <c r="EZ124" s="400" t="n"/>
      <c r="FA124" s="400" t="n"/>
      <c r="FB124" s="400" t="n"/>
      <c r="FC124" s="400" t="n"/>
      <c r="FD124" s="400" t="n"/>
      <c r="FE124" s="400" t="n"/>
      <c r="FF124" s="400" t="n"/>
      <c r="FG124" s="400" t="n"/>
      <c r="FH124" s="400" t="n"/>
      <c r="FI124" s="400" t="n"/>
      <c r="FJ124" s="400" t="n"/>
      <c r="FK124" s="400" t="n"/>
      <c r="FL124" s="400" t="n"/>
      <c r="FM124" s="400" t="n"/>
      <c r="FN124" s="400" t="n"/>
      <c r="FO124" s="400" t="n"/>
      <c r="FP124" s="400" t="n"/>
      <c r="FQ124" s="400" t="n"/>
      <c r="FR124" s="400" t="n"/>
      <c r="FS124" s="400" t="n"/>
      <c r="FT124" s="400" t="n"/>
      <c r="FU124" s="400" t="n"/>
      <c r="FV124" s="400" t="n"/>
      <c r="FW124" s="400" t="n"/>
      <c r="FX124" s="400" t="n"/>
      <c r="FY124" s="400" t="n"/>
      <c r="FZ124" s="400" t="n"/>
      <c r="GA124" s="400" t="n"/>
      <c r="GB124" s="400" t="n"/>
      <c r="GC124" s="400" t="n"/>
      <c r="GD124" s="400" t="n"/>
      <c r="GE124" s="400" t="n"/>
      <c r="GF124" s="400" t="n"/>
      <c r="GG124" s="400" t="n"/>
      <c r="GH124" s="401" t="n"/>
      <c r="GI124" s="1" t="n"/>
    </row>
    <row r="125" hidden="1" outlineLevel="1">
      <c r="A125" s="1" t="n"/>
      <c r="B125" s="1" t="n"/>
      <c r="C125" s="251">
        <f>IF($E125="custom",MonthlyCF!C125,"")</f>
        <v/>
      </c>
      <c r="D125" s="14">
        <f>IF($E125="custom",MonthlyCF!D125,"")</f>
        <v/>
      </c>
      <c r="E125" s="398">
        <f>MonthlyCF!K125</f>
        <v/>
      </c>
      <c r="F125" s="958">
        <f>IFERROR(INDEX($J$8:$GH$8,MATCH(G307,$J$6:$GH$6,0)),"")</f>
        <v/>
      </c>
      <c r="G125" s="958">
        <f>IFERROR(INDEX($J$8:$GH$8,MATCH(H307,$J$6:$GH$6,0)),"")</f>
        <v/>
      </c>
      <c r="H125" s="87">
        <f>SUM(J125:GH125)</f>
        <v/>
      </c>
      <c r="I125" s="87">
        <f>IF(E125="custom",D125-H125,"")</f>
        <v/>
      </c>
      <c r="J125" s="400" t="n"/>
      <c r="K125" s="400" t="n"/>
      <c r="L125" s="400" t="n"/>
      <c r="M125" s="400" t="n"/>
      <c r="N125" s="400" t="n"/>
      <c r="O125" s="400" t="n"/>
      <c r="P125" s="400" t="n"/>
      <c r="Q125" s="400" t="n"/>
      <c r="R125" s="400" t="n"/>
      <c r="S125" s="400" t="n"/>
      <c r="T125" s="400" t="n"/>
      <c r="U125" s="400" t="n"/>
      <c r="V125" s="400" t="n"/>
      <c r="W125" s="400" t="n"/>
      <c r="X125" s="400" t="n"/>
      <c r="Y125" s="400" t="n"/>
      <c r="Z125" s="400" t="n"/>
      <c r="AA125" s="400" t="n"/>
      <c r="AB125" s="400" t="n"/>
      <c r="AC125" s="400" t="n"/>
      <c r="AD125" s="400" t="n"/>
      <c r="AE125" s="400" t="n"/>
      <c r="AF125" s="400" t="n"/>
      <c r="AG125" s="400" t="n"/>
      <c r="AH125" s="400" t="n"/>
      <c r="AI125" s="400" t="n"/>
      <c r="AJ125" s="400" t="n"/>
      <c r="AK125" s="400" t="n"/>
      <c r="AL125" s="400" t="n"/>
      <c r="AM125" s="400" t="n"/>
      <c r="AN125" s="400" t="n"/>
      <c r="AO125" s="400" t="n"/>
      <c r="AP125" s="400" t="n"/>
      <c r="AQ125" s="400" t="n"/>
      <c r="AR125" s="400" t="n"/>
      <c r="AS125" s="400" t="n"/>
      <c r="AT125" s="400" t="n"/>
      <c r="AU125" s="400" t="n"/>
      <c r="AV125" s="400" t="n"/>
      <c r="AW125" s="400" t="n"/>
      <c r="AX125" s="400" t="n"/>
      <c r="AY125" s="400" t="n"/>
      <c r="AZ125" s="400" t="n"/>
      <c r="BA125" s="400" t="n"/>
      <c r="BB125" s="400" t="n"/>
      <c r="BC125" s="400" t="n"/>
      <c r="BD125" s="400" t="n"/>
      <c r="BE125" s="400" t="n"/>
      <c r="BF125" s="400" t="n"/>
      <c r="BG125" s="400" t="n"/>
      <c r="BH125" s="400" t="n"/>
      <c r="BI125" s="400" t="n"/>
      <c r="BJ125" s="400" t="n"/>
      <c r="BK125" s="400" t="n"/>
      <c r="BL125" s="400" t="n"/>
      <c r="BM125" s="400" t="n"/>
      <c r="BN125" s="400" t="n"/>
      <c r="BO125" s="400" t="n"/>
      <c r="BP125" s="400" t="n"/>
      <c r="BQ125" s="400" t="n"/>
      <c r="BR125" s="400" t="n"/>
      <c r="BS125" s="400" t="n"/>
      <c r="BT125" s="400" t="n"/>
      <c r="BU125" s="400" t="n"/>
      <c r="BV125" s="400" t="n"/>
      <c r="BW125" s="400" t="n"/>
      <c r="BX125" s="400" t="n"/>
      <c r="BY125" s="400" t="n"/>
      <c r="BZ125" s="400" t="n"/>
      <c r="CA125" s="400" t="n"/>
      <c r="CB125" s="400" t="n"/>
      <c r="CC125" s="400" t="n"/>
      <c r="CD125" s="400" t="n"/>
      <c r="CE125" s="400" t="n"/>
      <c r="CF125" s="400" t="n"/>
      <c r="CG125" s="400" t="n"/>
      <c r="CH125" s="400" t="n"/>
      <c r="CI125" s="400" t="n"/>
      <c r="CJ125" s="400" t="n"/>
      <c r="CK125" s="400" t="n"/>
      <c r="CL125" s="400" t="n"/>
      <c r="CM125" s="400" t="n"/>
      <c r="CN125" s="400" t="n"/>
      <c r="CO125" s="400" t="n"/>
      <c r="CP125" s="400" t="n"/>
      <c r="CQ125" s="400" t="n"/>
      <c r="CR125" s="400" t="n"/>
      <c r="CS125" s="400" t="n"/>
      <c r="CT125" s="400" t="n"/>
      <c r="CU125" s="400" t="n"/>
      <c r="CV125" s="400" t="n"/>
      <c r="CW125" s="400" t="n"/>
      <c r="CX125" s="400" t="n"/>
      <c r="CY125" s="400" t="n"/>
      <c r="CZ125" s="400" t="n"/>
      <c r="DA125" s="400" t="n"/>
      <c r="DB125" s="400" t="n"/>
      <c r="DC125" s="400" t="n"/>
      <c r="DD125" s="400" t="n"/>
      <c r="DE125" s="400" t="n"/>
      <c r="DF125" s="400" t="n"/>
      <c r="DG125" s="400" t="n"/>
      <c r="DH125" s="400" t="n"/>
      <c r="DI125" s="400" t="n"/>
      <c r="DJ125" s="400" t="n"/>
      <c r="DK125" s="400" t="n"/>
      <c r="DL125" s="400" t="n"/>
      <c r="DM125" s="400" t="n"/>
      <c r="DN125" s="400" t="n"/>
      <c r="DO125" s="400" t="n"/>
      <c r="DP125" s="400" t="n"/>
      <c r="DQ125" s="400" t="n"/>
      <c r="DR125" s="400" t="n"/>
      <c r="DS125" s="400" t="n"/>
      <c r="DT125" s="400" t="n"/>
      <c r="DU125" s="400" t="n"/>
      <c r="DV125" s="400" t="n"/>
      <c r="DW125" s="400" t="n"/>
      <c r="DX125" s="400" t="n"/>
      <c r="DY125" s="400" t="n"/>
      <c r="DZ125" s="400" t="n"/>
      <c r="EA125" s="400" t="n"/>
      <c r="EB125" s="400" t="n"/>
      <c r="EC125" s="400" t="n"/>
      <c r="ED125" s="400" t="n"/>
      <c r="EE125" s="400" t="n"/>
      <c r="EF125" s="400" t="n"/>
      <c r="EG125" s="400" t="n"/>
      <c r="EH125" s="400" t="n"/>
      <c r="EI125" s="400" t="n"/>
      <c r="EJ125" s="400" t="n"/>
      <c r="EK125" s="400" t="n"/>
      <c r="EL125" s="400" t="n"/>
      <c r="EM125" s="400" t="n"/>
      <c r="EN125" s="400" t="n"/>
      <c r="EO125" s="400" t="n"/>
      <c r="EP125" s="400" t="n"/>
      <c r="EQ125" s="400" t="n"/>
      <c r="ER125" s="400" t="n"/>
      <c r="ES125" s="400" t="n"/>
      <c r="ET125" s="400" t="n"/>
      <c r="EU125" s="400" t="n"/>
      <c r="EV125" s="400" t="n"/>
      <c r="EW125" s="400" t="n"/>
      <c r="EX125" s="400" t="n"/>
      <c r="EY125" s="400" t="n"/>
      <c r="EZ125" s="400" t="n"/>
      <c r="FA125" s="400" t="n"/>
      <c r="FB125" s="400" t="n"/>
      <c r="FC125" s="400" t="n"/>
      <c r="FD125" s="400" t="n"/>
      <c r="FE125" s="400" t="n"/>
      <c r="FF125" s="400" t="n"/>
      <c r="FG125" s="400" t="n"/>
      <c r="FH125" s="400" t="n"/>
      <c r="FI125" s="400" t="n"/>
      <c r="FJ125" s="400" t="n"/>
      <c r="FK125" s="400" t="n"/>
      <c r="FL125" s="400" t="n"/>
      <c r="FM125" s="400" t="n"/>
      <c r="FN125" s="400" t="n"/>
      <c r="FO125" s="400" t="n"/>
      <c r="FP125" s="400" t="n"/>
      <c r="FQ125" s="400" t="n"/>
      <c r="FR125" s="400" t="n"/>
      <c r="FS125" s="400" t="n"/>
      <c r="FT125" s="400" t="n"/>
      <c r="FU125" s="400" t="n"/>
      <c r="FV125" s="400" t="n"/>
      <c r="FW125" s="400" t="n"/>
      <c r="FX125" s="400" t="n"/>
      <c r="FY125" s="400" t="n"/>
      <c r="FZ125" s="400" t="n"/>
      <c r="GA125" s="400" t="n"/>
      <c r="GB125" s="400" t="n"/>
      <c r="GC125" s="400" t="n"/>
      <c r="GD125" s="400" t="n"/>
      <c r="GE125" s="400" t="n"/>
      <c r="GF125" s="400" t="n"/>
      <c r="GG125" s="400" t="n"/>
      <c r="GH125" s="401" t="n"/>
      <c r="GI125" s="1" t="n"/>
    </row>
    <row r="126" hidden="1" outlineLevel="1">
      <c r="A126" s="1" t="n"/>
      <c r="B126" s="1" t="n"/>
      <c r="C126" s="251">
        <f>IF($E126="custom",MonthlyCF!C126,"")</f>
        <v/>
      </c>
      <c r="D126" s="14">
        <f>IF($E126="custom",MonthlyCF!D126,"")</f>
        <v/>
      </c>
      <c r="E126" s="398">
        <f>MonthlyCF!K126</f>
        <v/>
      </c>
      <c r="F126" s="958">
        <f>IFERROR(INDEX($J$8:$GH$8,MATCH(G308,$J$6:$GH$6,0)),"")</f>
        <v/>
      </c>
      <c r="G126" s="958">
        <f>IFERROR(INDEX($J$8:$GH$8,MATCH(H308,$J$6:$GH$6,0)),"")</f>
        <v/>
      </c>
      <c r="H126" s="87">
        <f>SUM(J126:GH126)</f>
        <v/>
      </c>
      <c r="I126" s="87">
        <f>IF(E126="custom",D126-H126,"")</f>
        <v/>
      </c>
      <c r="J126" s="400" t="n"/>
      <c r="K126" s="400" t="n"/>
      <c r="L126" s="400" t="n"/>
      <c r="M126" s="400" t="n"/>
      <c r="N126" s="400" t="n"/>
      <c r="O126" s="400" t="n"/>
      <c r="P126" s="400" t="n"/>
      <c r="Q126" s="400" t="n"/>
      <c r="R126" s="400" t="n"/>
      <c r="S126" s="400" t="n"/>
      <c r="T126" s="400" t="n"/>
      <c r="U126" s="400" t="n"/>
      <c r="V126" s="400" t="n"/>
      <c r="W126" s="400" t="n"/>
      <c r="X126" s="400" t="n"/>
      <c r="Y126" s="400" t="n"/>
      <c r="Z126" s="400" t="n"/>
      <c r="AA126" s="400" t="n"/>
      <c r="AB126" s="400" t="n"/>
      <c r="AC126" s="400" t="n"/>
      <c r="AD126" s="400" t="n"/>
      <c r="AE126" s="400" t="n"/>
      <c r="AF126" s="400" t="n"/>
      <c r="AG126" s="400" t="n"/>
      <c r="AH126" s="400" t="n"/>
      <c r="AI126" s="400" t="n"/>
      <c r="AJ126" s="400" t="n"/>
      <c r="AK126" s="400" t="n"/>
      <c r="AL126" s="400" t="n"/>
      <c r="AM126" s="400" t="n"/>
      <c r="AN126" s="400" t="n"/>
      <c r="AO126" s="400" t="n"/>
      <c r="AP126" s="400" t="n"/>
      <c r="AQ126" s="400" t="n"/>
      <c r="AR126" s="400" t="n"/>
      <c r="AS126" s="400" t="n"/>
      <c r="AT126" s="400" t="n"/>
      <c r="AU126" s="400" t="n"/>
      <c r="AV126" s="400" t="n"/>
      <c r="AW126" s="400" t="n"/>
      <c r="AX126" s="400" t="n"/>
      <c r="AY126" s="400" t="n"/>
      <c r="AZ126" s="400" t="n"/>
      <c r="BA126" s="400" t="n"/>
      <c r="BB126" s="400" t="n"/>
      <c r="BC126" s="400" t="n"/>
      <c r="BD126" s="400" t="n"/>
      <c r="BE126" s="400" t="n"/>
      <c r="BF126" s="400" t="n"/>
      <c r="BG126" s="400" t="n"/>
      <c r="BH126" s="400" t="n"/>
      <c r="BI126" s="400" t="n"/>
      <c r="BJ126" s="400" t="n"/>
      <c r="BK126" s="400" t="n"/>
      <c r="BL126" s="400" t="n"/>
      <c r="BM126" s="400" t="n"/>
      <c r="BN126" s="400" t="n"/>
      <c r="BO126" s="400" t="n"/>
      <c r="BP126" s="400" t="n"/>
      <c r="BQ126" s="400" t="n"/>
      <c r="BR126" s="400" t="n"/>
      <c r="BS126" s="400" t="n"/>
      <c r="BT126" s="400" t="n"/>
      <c r="BU126" s="400" t="n"/>
      <c r="BV126" s="400" t="n"/>
      <c r="BW126" s="400" t="n"/>
      <c r="BX126" s="400" t="n"/>
      <c r="BY126" s="400" t="n"/>
      <c r="BZ126" s="400" t="n"/>
      <c r="CA126" s="400" t="n"/>
      <c r="CB126" s="400" t="n"/>
      <c r="CC126" s="400" t="n"/>
      <c r="CD126" s="400" t="n"/>
      <c r="CE126" s="400" t="n"/>
      <c r="CF126" s="400" t="n"/>
      <c r="CG126" s="400" t="n"/>
      <c r="CH126" s="400" t="n"/>
      <c r="CI126" s="400" t="n"/>
      <c r="CJ126" s="400" t="n"/>
      <c r="CK126" s="400" t="n"/>
      <c r="CL126" s="400" t="n"/>
      <c r="CM126" s="400" t="n"/>
      <c r="CN126" s="400" t="n"/>
      <c r="CO126" s="400" t="n"/>
      <c r="CP126" s="400" t="n"/>
      <c r="CQ126" s="400" t="n"/>
      <c r="CR126" s="400" t="n"/>
      <c r="CS126" s="400" t="n"/>
      <c r="CT126" s="400" t="n"/>
      <c r="CU126" s="400" t="n"/>
      <c r="CV126" s="400" t="n"/>
      <c r="CW126" s="400" t="n"/>
      <c r="CX126" s="400" t="n"/>
      <c r="CY126" s="400" t="n"/>
      <c r="CZ126" s="400" t="n"/>
      <c r="DA126" s="400" t="n"/>
      <c r="DB126" s="400" t="n"/>
      <c r="DC126" s="400" t="n"/>
      <c r="DD126" s="400" t="n"/>
      <c r="DE126" s="400" t="n"/>
      <c r="DF126" s="400" t="n"/>
      <c r="DG126" s="400" t="n"/>
      <c r="DH126" s="400" t="n"/>
      <c r="DI126" s="400" t="n"/>
      <c r="DJ126" s="400" t="n"/>
      <c r="DK126" s="400" t="n"/>
      <c r="DL126" s="400" t="n"/>
      <c r="DM126" s="400" t="n"/>
      <c r="DN126" s="400" t="n"/>
      <c r="DO126" s="400" t="n"/>
      <c r="DP126" s="400" t="n"/>
      <c r="DQ126" s="400" t="n"/>
      <c r="DR126" s="400" t="n"/>
      <c r="DS126" s="400" t="n"/>
      <c r="DT126" s="400" t="n"/>
      <c r="DU126" s="400" t="n"/>
      <c r="DV126" s="400" t="n"/>
      <c r="DW126" s="400" t="n"/>
      <c r="DX126" s="400" t="n"/>
      <c r="DY126" s="400" t="n"/>
      <c r="DZ126" s="400" t="n"/>
      <c r="EA126" s="400" t="n"/>
      <c r="EB126" s="400" t="n"/>
      <c r="EC126" s="400" t="n"/>
      <c r="ED126" s="400" t="n"/>
      <c r="EE126" s="400" t="n"/>
      <c r="EF126" s="400" t="n"/>
      <c r="EG126" s="400" t="n"/>
      <c r="EH126" s="400" t="n"/>
      <c r="EI126" s="400" t="n"/>
      <c r="EJ126" s="400" t="n"/>
      <c r="EK126" s="400" t="n"/>
      <c r="EL126" s="400" t="n"/>
      <c r="EM126" s="400" t="n"/>
      <c r="EN126" s="400" t="n"/>
      <c r="EO126" s="400" t="n"/>
      <c r="EP126" s="400" t="n"/>
      <c r="EQ126" s="400" t="n"/>
      <c r="ER126" s="400" t="n"/>
      <c r="ES126" s="400" t="n"/>
      <c r="ET126" s="400" t="n"/>
      <c r="EU126" s="400" t="n"/>
      <c r="EV126" s="400" t="n"/>
      <c r="EW126" s="400" t="n"/>
      <c r="EX126" s="400" t="n"/>
      <c r="EY126" s="400" t="n"/>
      <c r="EZ126" s="400" t="n"/>
      <c r="FA126" s="400" t="n"/>
      <c r="FB126" s="400" t="n"/>
      <c r="FC126" s="400" t="n"/>
      <c r="FD126" s="400" t="n"/>
      <c r="FE126" s="400" t="n"/>
      <c r="FF126" s="400" t="n"/>
      <c r="FG126" s="400" t="n"/>
      <c r="FH126" s="400" t="n"/>
      <c r="FI126" s="400" t="n"/>
      <c r="FJ126" s="400" t="n"/>
      <c r="FK126" s="400" t="n"/>
      <c r="FL126" s="400" t="n"/>
      <c r="FM126" s="400" t="n"/>
      <c r="FN126" s="400" t="n"/>
      <c r="FO126" s="400" t="n"/>
      <c r="FP126" s="400" t="n"/>
      <c r="FQ126" s="400" t="n"/>
      <c r="FR126" s="400" t="n"/>
      <c r="FS126" s="400" t="n"/>
      <c r="FT126" s="400" t="n"/>
      <c r="FU126" s="400" t="n"/>
      <c r="FV126" s="400" t="n"/>
      <c r="FW126" s="400" t="n"/>
      <c r="FX126" s="400" t="n"/>
      <c r="FY126" s="400" t="n"/>
      <c r="FZ126" s="400" t="n"/>
      <c r="GA126" s="400" t="n"/>
      <c r="GB126" s="400" t="n"/>
      <c r="GC126" s="400" t="n"/>
      <c r="GD126" s="400" t="n"/>
      <c r="GE126" s="400" t="n"/>
      <c r="GF126" s="400" t="n"/>
      <c r="GG126" s="400" t="n"/>
      <c r="GH126" s="401" t="n"/>
      <c r="GI126" s="1" t="n"/>
    </row>
    <row r="127" hidden="1" outlineLevel="1">
      <c r="A127" s="1" t="n"/>
      <c r="B127" s="1" t="n"/>
      <c r="C127" s="251">
        <f>IF($E127="custom",MonthlyCF!C127,"")</f>
        <v/>
      </c>
      <c r="D127" s="14">
        <f>IF($E127="custom",MonthlyCF!D127,"")</f>
        <v/>
      </c>
      <c r="E127" s="398">
        <f>MonthlyCF!K127</f>
        <v/>
      </c>
      <c r="F127" s="958">
        <f>IFERROR(INDEX($J$8:$GH$8,MATCH(G309,$J$6:$GH$6,0)),"")</f>
        <v/>
      </c>
      <c r="G127" s="958">
        <f>IFERROR(INDEX($J$8:$GH$8,MATCH(H309,$J$6:$GH$6,0)),"")</f>
        <v/>
      </c>
      <c r="H127" s="87">
        <f>SUM(J127:GH127)</f>
        <v/>
      </c>
      <c r="I127" s="87">
        <f>IF(E127="custom",D127-H127,"")</f>
        <v/>
      </c>
      <c r="J127" s="400" t="n"/>
      <c r="K127" s="400" t="n"/>
      <c r="L127" s="400" t="n"/>
      <c r="M127" s="400" t="n"/>
      <c r="N127" s="400" t="n"/>
      <c r="O127" s="400" t="n"/>
      <c r="P127" s="400" t="n"/>
      <c r="Q127" s="400" t="n"/>
      <c r="R127" s="400" t="n"/>
      <c r="S127" s="400" t="n"/>
      <c r="T127" s="400" t="n"/>
      <c r="U127" s="400" t="n"/>
      <c r="V127" s="400" t="n"/>
      <c r="W127" s="400" t="n"/>
      <c r="X127" s="400" t="n"/>
      <c r="Y127" s="400" t="n"/>
      <c r="Z127" s="400" t="n"/>
      <c r="AA127" s="400" t="n"/>
      <c r="AB127" s="400" t="n"/>
      <c r="AC127" s="400" t="n"/>
      <c r="AD127" s="400" t="n"/>
      <c r="AE127" s="400" t="n"/>
      <c r="AF127" s="400" t="n"/>
      <c r="AG127" s="400" t="n"/>
      <c r="AH127" s="400" t="n"/>
      <c r="AI127" s="400" t="n"/>
      <c r="AJ127" s="400" t="n"/>
      <c r="AK127" s="400" t="n"/>
      <c r="AL127" s="400" t="n"/>
      <c r="AM127" s="400" t="n"/>
      <c r="AN127" s="400" t="n"/>
      <c r="AO127" s="400" t="n"/>
      <c r="AP127" s="400" t="n"/>
      <c r="AQ127" s="400" t="n"/>
      <c r="AR127" s="400" t="n"/>
      <c r="AS127" s="400" t="n"/>
      <c r="AT127" s="400" t="n"/>
      <c r="AU127" s="400" t="n"/>
      <c r="AV127" s="400" t="n"/>
      <c r="AW127" s="400" t="n"/>
      <c r="AX127" s="400" t="n"/>
      <c r="AY127" s="400" t="n"/>
      <c r="AZ127" s="400" t="n"/>
      <c r="BA127" s="400" t="n"/>
      <c r="BB127" s="400" t="n"/>
      <c r="BC127" s="400" t="n"/>
      <c r="BD127" s="400" t="n"/>
      <c r="BE127" s="400" t="n"/>
      <c r="BF127" s="400" t="n"/>
      <c r="BG127" s="400" t="n"/>
      <c r="BH127" s="400" t="n"/>
      <c r="BI127" s="400" t="n"/>
      <c r="BJ127" s="400" t="n"/>
      <c r="BK127" s="400" t="n"/>
      <c r="BL127" s="400" t="n"/>
      <c r="BM127" s="400" t="n"/>
      <c r="BN127" s="400" t="n"/>
      <c r="BO127" s="400" t="n"/>
      <c r="BP127" s="400" t="n"/>
      <c r="BQ127" s="400" t="n"/>
      <c r="BR127" s="400" t="n"/>
      <c r="BS127" s="400" t="n"/>
      <c r="BT127" s="400" t="n"/>
      <c r="BU127" s="400" t="n"/>
      <c r="BV127" s="400" t="n"/>
      <c r="BW127" s="400" t="n"/>
      <c r="BX127" s="400" t="n"/>
      <c r="BY127" s="400" t="n"/>
      <c r="BZ127" s="400" t="n"/>
      <c r="CA127" s="400" t="n"/>
      <c r="CB127" s="400" t="n"/>
      <c r="CC127" s="400" t="n"/>
      <c r="CD127" s="400" t="n"/>
      <c r="CE127" s="400" t="n"/>
      <c r="CF127" s="400" t="n"/>
      <c r="CG127" s="400" t="n"/>
      <c r="CH127" s="400" t="n"/>
      <c r="CI127" s="400" t="n"/>
      <c r="CJ127" s="400" t="n"/>
      <c r="CK127" s="400" t="n"/>
      <c r="CL127" s="400" t="n"/>
      <c r="CM127" s="400" t="n"/>
      <c r="CN127" s="400" t="n"/>
      <c r="CO127" s="400" t="n"/>
      <c r="CP127" s="400" t="n"/>
      <c r="CQ127" s="400" t="n"/>
      <c r="CR127" s="400" t="n"/>
      <c r="CS127" s="400" t="n"/>
      <c r="CT127" s="400" t="n"/>
      <c r="CU127" s="400" t="n"/>
      <c r="CV127" s="400" t="n"/>
      <c r="CW127" s="400" t="n"/>
      <c r="CX127" s="400" t="n"/>
      <c r="CY127" s="400" t="n"/>
      <c r="CZ127" s="400" t="n"/>
      <c r="DA127" s="400" t="n"/>
      <c r="DB127" s="400" t="n"/>
      <c r="DC127" s="400" t="n"/>
      <c r="DD127" s="400" t="n"/>
      <c r="DE127" s="400" t="n"/>
      <c r="DF127" s="400" t="n"/>
      <c r="DG127" s="400" t="n"/>
      <c r="DH127" s="400" t="n"/>
      <c r="DI127" s="400" t="n"/>
      <c r="DJ127" s="400" t="n"/>
      <c r="DK127" s="400" t="n"/>
      <c r="DL127" s="400" t="n"/>
      <c r="DM127" s="400" t="n"/>
      <c r="DN127" s="400" t="n"/>
      <c r="DO127" s="400" t="n"/>
      <c r="DP127" s="400" t="n"/>
      <c r="DQ127" s="400" t="n"/>
      <c r="DR127" s="400" t="n"/>
      <c r="DS127" s="400" t="n"/>
      <c r="DT127" s="400" t="n"/>
      <c r="DU127" s="400" t="n"/>
      <c r="DV127" s="400" t="n"/>
      <c r="DW127" s="400" t="n"/>
      <c r="DX127" s="400" t="n"/>
      <c r="DY127" s="400" t="n"/>
      <c r="DZ127" s="400" t="n"/>
      <c r="EA127" s="400" t="n"/>
      <c r="EB127" s="400" t="n"/>
      <c r="EC127" s="400" t="n"/>
      <c r="ED127" s="400" t="n"/>
      <c r="EE127" s="400" t="n"/>
      <c r="EF127" s="400" t="n"/>
      <c r="EG127" s="400" t="n"/>
      <c r="EH127" s="400" t="n"/>
      <c r="EI127" s="400" t="n"/>
      <c r="EJ127" s="400" t="n"/>
      <c r="EK127" s="400" t="n"/>
      <c r="EL127" s="400" t="n"/>
      <c r="EM127" s="400" t="n"/>
      <c r="EN127" s="400" t="n"/>
      <c r="EO127" s="400" t="n"/>
      <c r="EP127" s="400" t="n"/>
      <c r="EQ127" s="400" t="n"/>
      <c r="ER127" s="400" t="n"/>
      <c r="ES127" s="400" t="n"/>
      <c r="ET127" s="400" t="n"/>
      <c r="EU127" s="400" t="n"/>
      <c r="EV127" s="400" t="n"/>
      <c r="EW127" s="400" t="n"/>
      <c r="EX127" s="400" t="n"/>
      <c r="EY127" s="400" t="n"/>
      <c r="EZ127" s="400" t="n"/>
      <c r="FA127" s="400" t="n"/>
      <c r="FB127" s="400" t="n"/>
      <c r="FC127" s="400" t="n"/>
      <c r="FD127" s="400" t="n"/>
      <c r="FE127" s="400" t="n"/>
      <c r="FF127" s="400" t="n"/>
      <c r="FG127" s="400" t="n"/>
      <c r="FH127" s="400" t="n"/>
      <c r="FI127" s="400" t="n"/>
      <c r="FJ127" s="400" t="n"/>
      <c r="FK127" s="400" t="n"/>
      <c r="FL127" s="400" t="n"/>
      <c r="FM127" s="400" t="n"/>
      <c r="FN127" s="400" t="n"/>
      <c r="FO127" s="400" t="n"/>
      <c r="FP127" s="400" t="n"/>
      <c r="FQ127" s="400" t="n"/>
      <c r="FR127" s="400" t="n"/>
      <c r="FS127" s="400" t="n"/>
      <c r="FT127" s="400" t="n"/>
      <c r="FU127" s="400" t="n"/>
      <c r="FV127" s="400" t="n"/>
      <c r="FW127" s="400" t="n"/>
      <c r="FX127" s="400" t="n"/>
      <c r="FY127" s="400" t="n"/>
      <c r="FZ127" s="400" t="n"/>
      <c r="GA127" s="400" t="n"/>
      <c r="GB127" s="400" t="n"/>
      <c r="GC127" s="400" t="n"/>
      <c r="GD127" s="400" t="n"/>
      <c r="GE127" s="400" t="n"/>
      <c r="GF127" s="400" t="n"/>
      <c r="GG127" s="400" t="n"/>
      <c r="GH127" s="401" t="n"/>
      <c r="GI127" s="1" t="n"/>
    </row>
    <row r="128" hidden="1" outlineLevel="1">
      <c r="A128" s="1" t="n"/>
      <c r="B128" s="1" t="n"/>
      <c r="C128" s="311" t="n"/>
      <c r="D128" s="14" t="n"/>
      <c r="E128" s="394" t="n"/>
      <c r="F128" s="394" t="n"/>
      <c r="G128" s="394" t="n"/>
      <c r="H128" s="395" t="n"/>
      <c r="I128" s="395" t="n"/>
      <c r="J128" s="396" t="n"/>
      <c r="K128" s="396" t="n"/>
      <c r="L128" s="396" t="n"/>
      <c r="M128" s="396" t="n"/>
      <c r="N128" s="396" t="n"/>
      <c r="O128" s="396" t="n"/>
      <c r="P128" s="396" t="n"/>
      <c r="Q128" s="396" t="n"/>
      <c r="R128" s="396" t="n"/>
      <c r="S128" s="396" t="n"/>
      <c r="T128" s="396" t="n"/>
      <c r="U128" s="396" t="n"/>
      <c r="V128" s="396" t="n"/>
      <c r="W128" s="396" t="n"/>
      <c r="X128" s="396" t="n"/>
      <c r="Y128" s="396" t="n"/>
      <c r="Z128" s="396" t="n"/>
      <c r="AA128" s="396" t="n"/>
      <c r="AB128" s="396" t="n"/>
      <c r="AC128" s="396" t="n"/>
      <c r="AD128" s="396" t="n"/>
      <c r="AE128" s="396" t="n"/>
      <c r="AF128" s="396" t="n"/>
      <c r="AG128" s="396" t="n"/>
      <c r="AH128" s="396" t="n"/>
      <c r="AI128" s="396" t="n"/>
      <c r="AJ128" s="396" t="n"/>
      <c r="AK128" s="396" t="n"/>
      <c r="AL128" s="396" t="n"/>
      <c r="AM128" s="396" t="n"/>
      <c r="AN128" s="396" t="n"/>
      <c r="AO128" s="396" t="n"/>
      <c r="AP128" s="396" t="n"/>
      <c r="AQ128" s="396" t="n"/>
      <c r="AR128" s="396" t="n"/>
      <c r="AS128" s="396" t="n"/>
      <c r="AT128" s="396" t="n"/>
      <c r="AU128" s="396" t="n"/>
      <c r="AV128" s="396" t="n"/>
      <c r="AW128" s="396" t="n"/>
      <c r="AX128" s="396" t="n"/>
      <c r="AY128" s="396" t="n"/>
      <c r="AZ128" s="396" t="n"/>
      <c r="BA128" s="396" t="n"/>
      <c r="BB128" s="396" t="n"/>
      <c r="BC128" s="396" t="n"/>
      <c r="BD128" s="396" t="n"/>
      <c r="BE128" s="396" t="n"/>
      <c r="BF128" s="396" t="n"/>
      <c r="BG128" s="396" t="n"/>
      <c r="BH128" s="396" t="n"/>
      <c r="BI128" s="396" t="n"/>
      <c r="BJ128" s="396" t="n"/>
      <c r="BK128" s="396" t="n"/>
      <c r="BL128" s="396" t="n"/>
      <c r="BM128" s="396" t="n"/>
      <c r="BN128" s="396" t="n"/>
      <c r="BO128" s="396" t="n"/>
      <c r="BP128" s="396" t="n"/>
      <c r="BQ128" s="396" t="n"/>
      <c r="BR128" s="396" t="n"/>
      <c r="BS128" s="396" t="n"/>
      <c r="BT128" s="396" t="n"/>
      <c r="BU128" s="396" t="n"/>
      <c r="BV128" s="396" t="n"/>
      <c r="BW128" s="396" t="n"/>
      <c r="BX128" s="396" t="n"/>
      <c r="BY128" s="396" t="n"/>
      <c r="BZ128" s="396" t="n"/>
      <c r="CA128" s="396" t="n"/>
      <c r="CB128" s="396" t="n"/>
      <c r="CC128" s="396" t="n"/>
      <c r="CD128" s="396" t="n"/>
      <c r="CE128" s="396" t="n"/>
      <c r="CF128" s="396" t="n"/>
      <c r="CG128" s="396" t="n"/>
      <c r="CH128" s="396" t="n"/>
      <c r="CI128" s="396" t="n"/>
      <c r="CJ128" s="396" t="n"/>
      <c r="CK128" s="396" t="n"/>
      <c r="CL128" s="396" t="n"/>
      <c r="CM128" s="396" t="n"/>
      <c r="CN128" s="396" t="n"/>
      <c r="CO128" s="396" t="n"/>
      <c r="CP128" s="396" t="n"/>
      <c r="CQ128" s="396" t="n"/>
      <c r="CR128" s="396" t="n"/>
      <c r="CS128" s="396" t="n"/>
      <c r="CT128" s="396" t="n"/>
      <c r="CU128" s="396" t="n"/>
      <c r="CV128" s="396" t="n"/>
      <c r="CW128" s="396" t="n"/>
      <c r="CX128" s="396" t="n"/>
      <c r="CY128" s="396" t="n"/>
      <c r="CZ128" s="396" t="n"/>
      <c r="DA128" s="396" t="n"/>
      <c r="DB128" s="396" t="n"/>
      <c r="DC128" s="396" t="n"/>
      <c r="DD128" s="396" t="n"/>
      <c r="DE128" s="396" t="n"/>
      <c r="DF128" s="396" t="n"/>
      <c r="DG128" s="396" t="n"/>
      <c r="DH128" s="396" t="n"/>
      <c r="DI128" s="396" t="n"/>
      <c r="DJ128" s="396" t="n"/>
      <c r="DK128" s="396" t="n"/>
      <c r="DL128" s="396" t="n"/>
      <c r="DM128" s="396" t="n"/>
      <c r="DN128" s="396" t="n"/>
      <c r="DO128" s="396" t="n"/>
      <c r="DP128" s="396" t="n"/>
      <c r="DQ128" s="396" t="n"/>
      <c r="DR128" s="396" t="n"/>
      <c r="DS128" s="396" t="n"/>
      <c r="DT128" s="396" t="n"/>
      <c r="DU128" s="396" t="n"/>
      <c r="DV128" s="396" t="n"/>
      <c r="DW128" s="396" t="n"/>
      <c r="DX128" s="396" t="n"/>
      <c r="DY128" s="396" t="n"/>
      <c r="DZ128" s="396" t="n"/>
      <c r="EA128" s="396" t="n"/>
      <c r="EB128" s="396" t="n"/>
      <c r="EC128" s="396" t="n"/>
      <c r="ED128" s="396" t="n"/>
      <c r="EE128" s="396" t="n"/>
      <c r="EF128" s="396" t="n"/>
      <c r="EG128" s="396" t="n"/>
      <c r="EH128" s="396" t="n"/>
      <c r="EI128" s="396" t="n"/>
      <c r="EJ128" s="396" t="n"/>
      <c r="EK128" s="396" t="n"/>
      <c r="EL128" s="396" t="n"/>
      <c r="EM128" s="396" t="n"/>
      <c r="EN128" s="396" t="n"/>
      <c r="EO128" s="396" t="n"/>
      <c r="EP128" s="396" t="n"/>
      <c r="EQ128" s="396" t="n"/>
      <c r="ER128" s="396" t="n"/>
      <c r="ES128" s="396" t="n"/>
      <c r="ET128" s="396" t="n"/>
      <c r="EU128" s="396" t="n"/>
      <c r="EV128" s="396" t="n"/>
      <c r="EW128" s="396" t="n"/>
      <c r="EX128" s="396" t="n"/>
      <c r="EY128" s="396" t="n"/>
      <c r="EZ128" s="396" t="n"/>
      <c r="FA128" s="396" t="n"/>
      <c r="FB128" s="396" t="n"/>
      <c r="FC128" s="396" t="n"/>
      <c r="FD128" s="396" t="n"/>
      <c r="FE128" s="396" t="n"/>
      <c r="FF128" s="396" t="n"/>
      <c r="FG128" s="396" t="n"/>
      <c r="FH128" s="396" t="n"/>
      <c r="FI128" s="396" t="n"/>
      <c r="FJ128" s="396" t="n"/>
      <c r="FK128" s="396" t="n"/>
      <c r="FL128" s="396" t="n"/>
      <c r="FM128" s="396" t="n"/>
      <c r="FN128" s="396" t="n"/>
      <c r="FO128" s="396" t="n"/>
      <c r="FP128" s="396" t="n"/>
      <c r="FQ128" s="396" t="n"/>
      <c r="FR128" s="396" t="n"/>
      <c r="FS128" s="396" t="n"/>
      <c r="FT128" s="396" t="n"/>
      <c r="FU128" s="396" t="n"/>
      <c r="FV128" s="396" t="n"/>
      <c r="FW128" s="396" t="n"/>
      <c r="FX128" s="396" t="n"/>
      <c r="FY128" s="396" t="n"/>
      <c r="FZ128" s="396" t="n"/>
      <c r="GA128" s="396" t="n"/>
      <c r="GB128" s="396" t="n"/>
      <c r="GC128" s="396" t="n"/>
      <c r="GD128" s="396" t="n"/>
      <c r="GE128" s="396" t="n"/>
      <c r="GF128" s="396" t="n"/>
      <c r="GG128" s="396" t="n"/>
      <c r="GH128" s="397" t="n"/>
      <c r="GI128" s="1" t="n"/>
    </row>
    <row r="129" collapsed="1">
      <c r="A129" s="1" t="n"/>
      <c r="B129" s="1" t="n"/>
      <c r="C129" s="320">
        <f>IF(Budget!AF10="","",Budget!AF10)</f>
        <v/>
      </c>
      <c r="D129" s="16" t="n"/>
      <c r="E129" s="394" t="n"/>
      <c r="F129" s="394" t="n"/>
      <c r="G129" s="394" t="n"/>
      <c r="H129" s="395" t="n"/>
      <c r="I129" s="395" t="n"/>
      <c r="J129" s="396" t="n"/>
      <c r="K129" s="396" t="n"/>
      <c r="L129" s="396" t="n"/>
      <c r="M129" s="396" t="n"/>
      <c r="N129" s="396" t="n"/>
      <c r="O129" s="396" t="n"/>
      <c r="P129" s="396" t="n"/>
      <c r="Q129" s="396" t="n"/>
      <c r="R129" s="396" t="n"/>
      <c r="S129" s="396" t="n"/>
      <c r="T129" s="396" t="n"/>
      <c r="U129" s="396" t="n"/>
      <c r="V129" s="396" t="n"/>
      <c r="W129" s="396" t="n"/>
      <c r="X129" s="396" t="n"/>
      <c r="Y129" s="396" t="n"/>
      <c r="Z129" s="396" t="n"/>
      <c r="AA129" s="396" t="n"/>
      <c r="AB129" s="396" t="n"/>
      <c r="AC129" s="396" t="n"/>
      <c r="AD129" s="396" t="n"/>
      <c r="AE129" s="396" t="n"/>
      <c r="AF129" s="396" t="n"/>
      <c r="AG129" s="396" t="n"/>
      <c r="AH129" s="396" t="n"/>
      <c r="AI129" s="396" t="n"/>
      <c r="AJ129" s="396" t="n"/>
      <c r="AK129" s="396" t="n"/>
      <c r="AL129" s="396" t="n"/>
      <c r="AM129" s="396" t="n"/>
      <c r="AN129" s="396" t="n"/>
      <c r="AO129" s="396" t="n"/>
      <c r="AP129" s="396" t="n"/>
      <c r="AQ129" s="396" t="n"/>
      <c r="AR129" s="396" t="n"/>
      <c r="AS129" s="396" t="n"/>
      <c r="AT129" s="396" t="n"/>
      <c r="AU129" s="396" t="n"/>
      <c r="AV129" s="396" t="n"/>
      <c r="AW129" s="396" t="n"/>
      <c r="AX129" s="396" t="n"/>
      <c r="AY129" s="396" t="n"/>
      <c r="AZ129" s="396" t="n"/>
      <c r="BA129" s="396" t="n"/>
      <c r="BB129" s="396" t="n"/>
      <c r="BC129" s="396" t="n"/>
      <c r="BD129" s="396" t="n"/>
      <c r="BE129" s="396" t="n"/>
      <c r="BF129" s="396" t="n"/>
      <c r="BG129" s="396" t="n"/>
      <c r="BH129" s="396" t="n"/>
      <c r="BI129" s="396" t="n"/>
      <c r="BJ129" s="396" t="n"/>
      <c r="BK129" s="396" t="n"/>
      <c r="BL129" s="396" t="n"/>
      <c r="BM129" s="396" t="n"/>
      <c r="BN129" s="396" t="n"/>
      <c r="BO129" s="396" t="n"/>
      <c r="BP129" s="396" t="n"/>
      <c r="BQ129" s="396" t="n"/>
      <c r="BR129" s="396" t="n"/>
      <c r="BS129" s="396" t="n"/>
      <c r="BT129" s="396" t="n"/>
      <c r="BU129" s="396" t="n"/>
      <c r="BV129" s="396" t="n"/>
      <c r="BW129" s="396" t="n"/>
      <c r="BX129" s="396" t="n"/>
      <c r="BY129" s="396" t="n"/>
      <c r="BZ129" s="396" t="n"/>
      <c r="CA129" s="396" t="n"/>
      <c r="CB129" s="396" t="n"/>
      <c r="CC129" s="396" t="n"/>
      <c r="CD129" s="396" t="n"/>
      <c r="CE129" s="396" t="n"/>
      <c r="CF129" s="396" t="n"/>
      <c r="CG129" s="396" t="n"/>
      <c r="CH129" s="396" t="n"/>
      <c r="CI129" s="396" t="n"/>
      <c r="CJ129" s="396" t="n"/>
      <c r="CK129" s="396" t="n"/>
      <c r="CL129" s="396" t="n"/>
      <c r="CM129" s="396" t="n"/>
      <c r="CN129" s="396" t="n"/>
      <c r="CO129" s="396" t="n"/>
      <c r="CP129" s="396" t="n"/>
      <c r="CQ129" s="396" t="n"/>
      <c r="CR129" s="396" t="n"/>
      <c r="CS129" s="396" t="n"/>
      <c r="CT129" s="396" t="n"/>
      <c r="CU129" s="396" t="n"/>
      <c r="CV129" s="396" t="n"/>
      <c r="CW129" s="396" t="n"/>
      <c r="CX129" s="396" t="n"/>
      <c r="CY129" s="396" t="n"/>
      <c r="CZ129" s="396" t="n"/>
      <c r="DA129" s="396" t="n"/>
      <c r="DB129" s="396" t="n"/>
      <c r="DC129" s="396" t="n"/>
      <c r="DD129" s="396" t="n"/>
      <c r="DE129" s="396" t="n"/>
      <c r="DF129" s="396" t="n"/>
      <c r="DG129" s="396" t="n"/>
      <c r="DH129" s="396" t="n"/>
      <c r="DI129" s="396" t="n"/>
      <c r="DJ129" s="396" t="n"/>
      <c r="DK129" s="396" t="n"/>
      <c r="DL129" s="396" t="n"/>
      <c r="DM129" s="396" t="n"/>
      <c r="DN129" s="396" t="n"/>
      <c r="DO129" s="396" t="n"/>
      <c r="DP129" s="396" t="n"/>
      <c r="DQ129" s="396" t="n"/>
      <c r="DR129" s="396" t="n"/>
      <c r="DS129" s="396" t="n"/>
      <c r="DT129" s="396" t="n"/>
      <c r="DU129" s="396" t="n"/>
      <c r="DV129" s="396" t="n"/>
      <c r="DW129" s="396" t="n"/>
      <c r="DX129" s="396" t="n"/>
      <c r="DY129" s="396" t="n"/>
      <c r="DZ129" s="396" t="n"/>
      <c r="EA129" s="396" t="n"/>
      <c r="EB129" s="396" t="n"/>
      <c r="EC129" s="396" t="n"/>
      <c r="ED129" s="396" t="n"/>
      <c r="EE129" s="396" t="n"/>
      <c r="EF129" s="396" t="n"/>
      <c r="EG129" s="396" t="n"/>
      <c r="EH129" s="396" t="n"/>
      <c r="EI129" s="396" t="n"/>
      <c r="EJ129" s="396" t="n"/>
      <c r="EK129" s="396" t="n"/>
      <c r="EL129" s="396" t="n"/>
      <c r="EM129" s="396" t="n"/>
      <c r="EN129" s="396" t="n"/>
      <c r="EO129" s="396" t="n"/>
      <c r="EP129" s="396" t="n"/>
      <c r="EQ129" s="396" t="n"/>
      <c r="ER129" s="396" t="n"/>
      <c r="ES129" s="396" t="n"/>
      <c r="ET129" s="396" t="n"/>
      <c r="EU129" s="396" t="n"/>
      <c r="EV129" s="396" t="n"/>
      <c r="EW129" s="396" t="n"/>
      <c r="EX129" s="396" t="n"/>
      <c r="EY129" s="396" t="n"/>
      <c r="EZ129" s="396" t="n"/>
      <c r="FA129" s="396" t="n"/>
      <c r="FB129" s="396" t="n"/>
      <c r="FC129" s="396" t="n"/>
      <c r="FD129" s="396" t="n"/>
      <c r="FE129" s="396" t="n"/>
      <c r="FF129" s="396" t="n"/>
      <c r="FG129" s="396" t="n"/>
      <c r="FH129" s="396" t="n"/>
      <c r="FI129" s="396" t="n"/>
      <c r="FJ129" s="396" t="n"/>
      <c r="FK129" s="396" t="n"/>
      <c r="FL129" s="396" t="n"/>
      <c r="FM129" s="396" t="n"/>
      <c r="FN129" s="396" t="n"/>
      <c r="FO129" s="396" t="n"/>
      <c r="FP129" s="396" t="n"/>
      <c r="FQ129" s="396" t="n"/>
      <c r="FR129" s="396" t="n"/>
      <c r="FS129" s="396" t="n"/>
      <c r="FT129" s="396" t="n"/>
      <c r="FU129" s="396" t="n"/>
      <c r="FV129" s="396" t="n"/>
      <c r="FW129" s="396" t="n"/>
      <c r="FX129" s="396" t="n"/>
      <c r="FY129" s="396" t="n"/>
      <c r="FZ129" s="396" t="n"/>
      <c r="GA129" s="396" t="n"/>
      <c r="GB129" s="396" t="n"/>
      <c r="GC129" s="396" t="n"/>
      <c r="GD129" s="396" t="n"/>
      <c r="GE129" s="396" t="n"/>
      <c r="GF129" s="396" t="n"/>
      <c r="GG129" s="396" t="n"/>
      <c r="GH129" s="397" t="n"/>
      <c r="GI129" s="1" t="n"/>
    </row>
    <row r="130" hidden="1" outlineLevel="1">
      <c r="A130" s="1" t="n"/>
      <c r="B130" s="1" t="n"/>
      <c r="C130" s="251">
        <f>IF($E130="custom",MonthlyCF!C130,"")</f>
        <v/>
      </c>
      <c r="D130" s="14">
        <f>IF($E130="custom",MonthlyCF!D130,"")</f>
        <v/>
      </c>
      <c r="E130" s="398">
        <f>MonthlyCF!K130</f>
        <v/>
      </c>
      <c r="F130" s="958">
        <f>IFERROR(INDEX($J$8:$GH$8,MATCH(G312,$J$6:$GH$6,0)),"")</f>
        <v/>
      </c>
      <c r="G130" s="958">
        <f>IFERROR(INDEX($J$8:$GH$8,MATCH(H312,$J$6:$GH$6,0)),"")</f>
        <v/>
      </c>
      <c r="H130" s="87">
        <f>SUM(J130:GH130)</f>
        <v/>
      </c>
      <c r="I130" s="87">
        <f>IF(E130="custom",D130-H130,"")</f>
        <v/>
      </c>
      <c r="J130" s="400" t="n"/>
      <c r="K130" s="400" t="n"/>
      <c r="L130" s="400" t="n"/>
      <c r="M130" s="400" t="n"/>
      <c r="N130" s="400" t="n"/>
      <c r="O130" s="400" t="n"/>
      <c r="P130" s="400" t="n"/>
      <c r="Q130" s="400" t="n"/>
      <c r="R130" s="400" t="n"/>
      <c r="S130" s="400" t="n"/>
      <c r="T130" s="400" t="n"/>
      <c r="U130" s="400" t="n"/>
      <c r="V130" s="400" t="n"/>
      <c r="W130" s="400" t="n"/>
      <c r="X130" s="400" t="n"/>
      <c r="Y130" s="400" t="n"/>
      <c r="Z130" s="400" t="n"/>
      <c r="AA130" s="400" t="n"/>
      <c r="AB130" s="400" t="n"/>
      <c r="AC130" s="400" t="n"/>
      <c r="AD130" s="400" t="n"/>
      <c r="AE130" s="400" t="n"/>
      <c r="AF130" s="400" t="n"/>
      <c r="AG130" s="400" t="n"/>
      <c r="AH130" s="400" t="n"/>
      <c r="AI130" s="400" t="n"/>
      <c r="AJ130" s="400" t="n"/>
      <c r="AK130" s="400" t="n"/>
      <c r="AL130" s="400" t="n"/>
      <c r="AM130" s="400" t="n"/>
      <c r="AN130" s="400" t="n"/>
      <c r="AO130" s="400" t="n"/>
      <c r="AP130" s="400" t="n"/>
      <c r="AQ130" s="400" t="n"/>
      <c r="AR130" s="400" t="n"/>
      <c r="AS130" s="400" t="n"/>
      <c r="AT130" s="400" t="n"/>
      <c r="AU130" s="400" t="n"/>
      <c r="AV130" s="400" t="n"/>
      <c r="AW130" s="400" t="n"/>
      <c r="AX130" s="400" t="n"/>
      <c r="AY130" s="400" t="n"/>
      <c r="AZ130" s="400" t="n"/>
      <c r="BA130" s="400" t="n"/>
      <c r="BB130" s="400" t="n"/>
      <c r="BC130" s="400" t="n"/>
      <c r="BD130" s="400" t="n"/>
      <c r="BE130" s="400" t="n"/>
      <c r="BF130" s="400" t="n"/>
      <c r="BG130" s="400" t="n"/>
      <c r="BH130" s="400" t="n"/>
      <c r="BI130" s="400" t="n"/>
      <c r="BJ130" s="400" t="n"/>
      <c r="BK130" s="400" t="n"/>
      <c r="BL130" s="400" t="n"/>
      <c r="BM130" s="400" t="n"/>
      <c r="BN130" s="400" t="n"/>
      <c r="BO130" s="400" t="n"/>
      <c r="BP130" s="400" t="n"/>
      <c r="BQ130" s="400" t="n"/>
      <c r="BR130" s="400" t="n"/>
      <c r="BS130" s="400" t="n"/>
      <c r="BT130" s="400" t="n"/>
      <c r="BU130" s="400" t="n"/>
      <c r="BV130" s="400" t="n"/>
      <c r="BW130" s="400" t="n"/>
      <c r="BX130" s="400" t="n"/>
      <c r="BY130" s="400" t="n"/>
      <c r="BZ130" s="400" t="n"/>
      <c r="CA130" s="400" t="n"/>
      <c r="CB130" s="400" t="n"/>
      <c r="CC130" s="400" t="n"/>
      <c r="CD130" s="400" t="n"/>
      <c r="CE130" s="400" t="n"/>
      <c r="CF130" s="400" t="n"/>
      <c r="CG130" s="400" t="n"/>
      <c r="CH130" s="400" t="n"/>
      <c r="CI130" s="400" t="n"/>
      <c r="CJ130" s="400" t="n"/>
      <c r="CK130" s="400" t="n"/>
      <c r="CL130" s="400" t="n"/>
      <c r="CM130" s="400" t="n"/>
      <c r="CN130" s="400" t="n"/>
      <c r="CO130" s="400" t="n"/>
      <c r="CP130" s="400" t="n"/>
      <c r="CQ130" s="400" t="n"/>
      <c r="CR130" s="400" t="n"/>
      <c r="CS130" s="400" t="n"/>
      <c r="CT130" s="400" t="n"/>
      <c r="CU130" s="400" t="n"/>
      <c r="CV130" s="400" t="n"/>
      <c r="CW130" s="400" t="n"/>
      <c r="CX130" s="400" t="n"/>
      <c r="CY130" s="400" t="n"/>
      <c r="CZ130" s="400" t="n"/>
      <c r="DA130" s="400" t="n"/>
      <c r="DB130" s="400" t="n"/>
      <c r="DC130" s="400" t="n"/>
      <c r="DD130" s="400" t="n"/>
      <c r="DE130" s="400" t="n"/>
      <c r="DF130" s="400" t="n"/>
      <c r="DG130" s="400" t="n"/>
      <c r="DH130" s="400" t="n"/>
      <c r="DI130" s="400" t="n"/>
      <c r="DJ130" s="400" t="n"/>
      <c r="DK130" s="400" t="n"/>
      <c r="DL130" s="400" t="n"/>
      <c r="DM130" s="400" t="n"/>
      <c r="DN130" s="400" t="n"/>
      <c r="DO130" s="400" t="n"/>
      <c r="DP130" s="400" t="n"/>
      <c r="DQ130" s="400" t="n"/>
      <c r="DR130" s="400" t="n"/>
      <c r="DS130" s="400" t="n"/>
      <c r="DT130" s="400" t="n"/>
      <c r="DU130" s="400" t="n"/>
      <c r="DV130" s="400" t="n"/>
      <c r="DW130" s="400" t="n"/>
      <c r="DX130" s="400" t="n"/>
      <c r="DY130" s="400" t="n"/>
      <c r="DZ130" s="400" t="n"/>
      <c r="EA130" s="400" t="n"/>
      <c r="EB130" s="400" t="n"/>
      <c r="EC130" s="400" t="n"/>
      <c r="ED130" s="400" t="n"/>
      <c r="EE130" s="400" t="n"/>
      <c r="EF130" s="400" t="n"/>
      <c r="EG130" s="400" t="n"/>
      <c r="EH130" s="400" t="n"/>
      <c r="EI130" s="400" t="n"/>
      <c r="EJ130" s="400" t="n"/>
      <c r="EK130" s="400" t="n"/>
      <c r="EL130" s="400" t="n"/>
      <c r="EM130" s="400" t="n"/>
      <c r="EN130" s="400" t="n"/>
      <c r="EO130" s="400" t="n"/>
      <c r="EP130" s="400" t="n"/>
      <c r="EQ130" s="400" t="n"/>
      <c r="ER130" s="400" t="n"/>
      <c r="ES130" s="400" t="n"/>
      <c r="ET130" s="400" t="n"/>
      <c r="EU130" s="400" t="n"/>
      <c r="EV130" s="400" t="n"/>
      <c r="EW130" s="400" t="n"/>
      <c r="EX130" s="400" t="n"/>
      <c r="EY130" s="400" t="n"/>
      <c r="EZ130" s="400" t="n"/>
      <c r="FA130" s="400" t="n"/>
      <c r="FB130" s="400" t="n"/>
      <c r="FC130" s="400" t="n"/>
      <c r="FD130" s="400" t="n"/>
      <c r="FE130" s="400" t="n"/>
      <c r="FF130" s="400" t="n"/>
      <c r="FG130" s="400" t="n"/>
      <c r="FH130" s="400" t="n"/>
      <c r="FI130" s="400" t="n"/>
      <c r="FJ130" s="400" t="n"/>
      <c r="FK130" s="400" t="n"/>
      <c r="FL130" s="400" t="n"/>
      <c r="FM130" s="400" t="n"/>
      <c r="FN130" s="400" t="n"/>
      <c r="FO130" s="400" t="n"/>
      <c r="FP130" s="400" t="n"/>
      <c r="FQ130" s="400" t="n"/>
      <c r="FR130" s="400" t="n"/>
      <c r="FS130" s="400" t="n"/>
      <c r="FT130" s="400" t="n"/>
      <c r="FU130" s="400" t="n"/>
      <c r="FV130" s="400" t="n"/>
      <c r="FW130" s="400" t="n"/>
      <c r="FX130" s="400" t="n"/>
      <c r="FY130" s="400" t="n"/>
      <c r="FZ130" s="400" t="n"/>
      <c r="GA130" s="400" t="n"/>
      <c r="GB130" s="400" t="n"/>
      <c r="GC130" s="400" t="n"/>
      <c r="GD130" s="400" t="n"/>
      <c r="GE130" s="400" t="n"/>
      <c r="GF130" s="400" t="n"/>
      <c r="GG130" s="400" t="n"/>
      <c r="GH130" s="401" t="n"/>
      <c r="GI130" s="1" t="n"/>
    </row>
    <row r="131" hidden="1" outlineLevel="1">
      <c r="A131" s="1" t="n"/>
      <c r="B131" s="1" t="n"/>
      <c r="C131" s="251">
        <f>IF($E131="custom",MonthlyCF!C131,"")</f>
        <v/>
      </c>
      <c r="D131" s="14">
        <f>IF($E131="custom",MonthlyCF!D131,"")</f>
        <v/>
      </c>
      <c r="E131" s="398">
        <f>MonthlyCF!K131</f>
        <v/>
      </c>
      <c r="F131" s="958">
        <f>IFERROR(INDEX($J$8:$GH$8,MATCH(G313,$J$6:$GH$6,0)),"")</f>
        <v/>
      </c>
      <c r="G131" s="958">
        <f>IFERROR(INDEX($J$8:$GH$8,MATCH(H313,$J$6:$GH$6,0)),"")</f>
        <v/>
      </c>
      <c r="H131" s="87">
        <f>SUM(J131:GH131)</f>
        <v/>
      </c>
      <c r="I131" s="87">
        <f>IF(E131="custom",D131-H131,"")</f>
        <v/>
      </c>
      <c r="J131" s="400" t="n"/>
      <c r="K131" s="400" t="n"/>
      <c r="L131" s="400" t="n"/>
      <c r="M131" s="400" t="n"/>
      <c r="N131" s="400" t="n"/>
      <c r="O131" s="400" t="n"/>
      <c r="P131" s="400" t="n"/>
      <c r="Q131" s="400" t="n"/>
      <c r="R131" s="400" t="n"/>
      <c r="S131" s="400" t="n"/>
      <c r="T131" s="400" t="n"/>
      <c r="U131" s="400" t="n"/>
      <c r="V131" s="400" t="n"/>
      <c r="W131" s="400" t="n"/>
      <c r="X131" s="400" t="n"/>
      <c r="Y131" s="400" t="n"/>
      <c r="Z131" s="400" t="n"/>
      <c r="AA131" s="400" t="n"/>
      <c r="AB131" s="400" t="n"/>
      <c r="AC131" s="400" t="n"/>
      <c r="AD131" s="400" t="n"/>
      <c r="AE131" s="400" t="n"/>
      <c r="AF131" s="400" t="n"/>
      <c r="AG131" s="400" t="n"/>
      <c r="AH131" s="400" t="n"/>
      <c r="AI131" s="400" t="n"/>
      <c r="AJ131" s="400" t="n"/>
      <c r="AK131" s="400" t="n"/>
      <c r="AL131" s="400" t="n"/>
      <c r="AM131" s="400" t="n"/>
      <c r="AN131" s="400" t="n"/>
      <c r="AO131" s="400" t="n"/>
      <c r="AP131" s="400" t="n"/>
      <c r="AQ131" s="400" t="n"/>
      <c r="AR131" s="400" t="n"/>
      <c r="AS131" s="400" t="n"/>
      <c r="AT131" s="400" t="n"/>
      <c r="AU131" s="400" t="n"/>
      <c r="AV131" s="400" t="n"/>
      <c r="AW131" s="400" t="n"/>
      <c r="AX131" s="400" t="n"/>
      <c r="AY131" s="400" t="n"/>
      <c r="AZ131" s="400" t="n"/>
      <c r="BA131" s="400" t="n"/>
      <c r="BB131" s="400" t="n"/>
      <c r="BC131" s="400" t="n"/>
      <c r="BD131" s="400" t="n"/>
      <c r="BE131" s="400" t="n"/>
      <c r="BF131" s="400" t="n"/>
      <c r="BG131" s="400" t="n"/>
      <c r="BH131" s="400" t="n"/>
      <c r="BI131" s="400" t="n"/>
      <c r="BJ131" s="400" t="n"/>
      <c r="BK131" s="400" t="n"/>
      <c r="BL131" s="400" t="n"/>
      <c r="BM131" s="400" t="n"/>
      <c r="BN131" s="400" t="n"/>
      <c r="BO131" s="400" t="n"/>
      <c r="BP131" s="400" t="n"/>
      <c r="BQ131" s="400" t="n"/>
      <c r="BR131" s="400" t="n"/>
      <c r="BS131" s="400" t="n"/>
      <c r="BT131" s="400" t="n"/>
      <c r="BU131" s="400" t="n"/>
      <c r="BV131" s="400" t="n"/>
      <c r="BW131" s="400" t="n"/>
      <c r="BX131" s="400" t="n"/>
      <c r="BY131" s="400" t="n"/>
      <c r="BZ131" s="400" t="n"/>
      <c r="CA131" s="400" t="n"/>
      <c r="CB131" s="400" t="n"/>
      <c r="CC131" s="400" t="n"/>
      <c r="CD131" s="400" t="n"/>
      <c r="CE131" s="400" t="n"/>
      <c r="CF131" s="400" t="n"/>
      <c r="CG131" s="400" t="n"/>
      <c r="CH131" s="400" t="n"/>
      <c r="CI131" s="400" t="n"/>
      <c r="CJ131" s="400" t="n"/>
      <c r="CK131" s="400" t="n"/>
      <c r="CL131" s="400" t="n"/>
      <c r="CM131" s="400" t="n"/>
      <c r="CN131" s="400" t="n"/>
      <c r="CO131" s="400" t="n"/>
      <c r="CP131" s="400" t="n"/>
      <c r="CQ131" s="400" t="n"/>
      <c r="CR131" s="400" t="n"/>
      <c r="CS131" s="400" t="n"/>
      <c r="CT131" s="400" t="n"/>
      <c r="CU131" s="400" t="n"/>
      <c r="CV131" s="400" t="n"/>
      <c r="CW131" s="400" t="n"/>
      <c r="CX131" s="400" t="n"/>
      <c r="CY131" s="400" t="n"/>
      <c r="CZ131" s="400" t="n"/>
      <c r="DA131" s="400" t="n"/>
      <c r="DB131" s="400" t="n"/>
      <c r="DC131" s="400" t="n"/>
      <c r="DD131" s="400" t="n"/>
      <c r="DE131" s="400" t="n"/>
      <c r="DF131" s="400" t="n"/>
      <c r="DG131" s="400" t="n"/>
      <c r="DH131" s="400" t="n"/>
      <c r="DI131" s="400" t="n"/>
      <c r="DJ131" s="400" t="n"/>
      <c r="DK131" s="400" t="n"/>
      <c r="DL131" s="400" t="n"/>
      <c r="DM131" s="400" t="n"/>
      <c r="DN131" s="400" t="n"/>
      <c r="DO131" s="400" t="n"/>
      <c r="DP131" s="400" t="n"/>
      <c r="DQ131" s="400" t="n"/>
      <c r="DR131" s="400" t="n"/>
      <c r="DS131" s="400" t="n"/>
      <c r="DT131" s="400" t="n"/>
      <c r="DU131" s="400" t="n"/>
      <c r="DV131" s="400" t="n"/>
      <c r="DW131" s="400" t="n"/>
      <c r="DX131" s="400" t="n"/>
      <c r="DY131" s="400" t="n"/>
      <c r="DZ131" s="400" t="n"/>
      <c r="EA131" s="400" t="n"/>
      <c r="EB131" s="400" t="n"/>
      <c r="EC131" s="400" t="n"/>
      <c r="ED131" s="400" t="n"/>
      <c r="EE131" s="400" t="n"/>
      <c r="EF131" s="400" t="n"/>
      <c r="EG131" s="400" t="n"/>
      <c r="EH131" s="400" t="n"/>
      <c r="EI131" s="400" t="n"/>
      <c r="EJ131" s="400" t="n"/>
      <c r="EK131" s="400" t="n"/>
      <c r="EL131" s="400" t="n"/>
      <c r="EM131" s="400" t="n"/>
      <c r="EN131" s="400" t="n"/>
      <c r="EO131" s="400" t="n"/>
      <c r="EP131" s="400" t="n"/>
      <c r="EQ131" s="400" t="n"/>
      <c r="ER131" s="400" t="n"/>
      <c r="ES131" s="400" t="n"/>
      <c r="ET131" s="400" t="n"/>
      <c r="EU131" s="400" t="n"/>
      <c r="EV131" s="400" t="n"/>
      <c r="EW131" s="400" t="n"/>
      <c r="EX131" s="400" t="n"/>
      <c r="EY131" s="400" t="n"/>
      <c r="EZ131" s="400" t="n"/>
      <c r="FA131" s="400" t="n"/>
      <c r="FB131" s="400" t="n"/>
      <c r="FC131" s="400" t="n"/>
      <c r="FD131" s="400" t="n"/>
      <c r="FE131" s="400" t="n"/>
      <c r="FF131" s="400" t="n"/>
      <c r="FG131" s="400" t="n"/>
      <c r="FH131" s="400" t="n"/>
      <c r="FI131" s="400" t="n"/>
      <c r="FJ131" s="400" t="n"/>
      <c r="FK131" s="400" t="n"/>
      <c r="FL131" s="400" t="n"/>
      <c r="FM131" s="400" t="n"/>
      <c r="FN131" s="400" t="n"/>
      <c r="FO131" s="400" t="n"/>
      <c r="FP131" s="400" t="n"/>
      <c r="FQ131" s="400" t="n"/>
      <c r="FR131" s="400" t="n"/>
      <c r="FS131" s="400" t="n"/>
      <c r="FT131" s="400" t="n"/>
      <c r="FU131" s="400" t="n"/>
      <c r="FV131" s="400" t="n"/>
      <c r="FW131" s="400" t="n"/>
      <c r="FX131" s="400" t="n"/>
      <c r="FY131" s="400" t="n"/>
      <c r="FZ131" s="400" t="n"/>
      <c r="GA131" s="400" t="n"/>
      <c r="GB131" s="400" t="n"/>
      <c r="GC131" s="400" t="n"/>
      <c r="GD131" s="400" t="n"/>
      <c r="GE131" s="400" t="n"/>
      <c r="GF131" s="400" t="n"/>
      <c r="GG131" s="400" t="n"/>
      <c r="GH131" s="401" t="n"/>
      <c r="GI131" s="1" t="n"/>
    </row>
    <row r="132" hidden="1" outlineLevel="1">
      <c r="A132" s="1" t="n"/>
      <c r="B132" s="1" t="n"/>
      <c r="C132" s="251">
        <f>IF($E132="custom",MonthlyCF!C132,"")</f>
        <v/>
      </c>
      <c r="D132" s="14">
        <f>IF($E132="custom",MonthlyCF!D132,"")</f>
        <v/>
      </c>
      <c r="E132" s="398">
        <f>MonthlyCF!K132</f>
        <v/>
      </c>
      <c r="F132" s="958">
        <f>IFERROR(INDEX($J$8:$GH$8,MATCH(G314,$J$6:$GH$6,0)),"")</f>
        <v/>
      </c>
      <c r="G132" s="958">
        <f>IFERROR(INDEX($J$8:$GH$8,MATCH(H314,$J$6:$GH$6,0)),"")</f>
        <v/>
      </c>
      <c r="H132" s="87">
        <f>SUM(J132:GH132)</f>
        <v/>
      </c>
      <c r="I132" s="87">
        <f>IF(E132="custom",D132-H132,"")</f>
        <v/>
      </c>
      <c r="J132" s="400" t="n"/>
      <c r="K132" s="400" t="n"/>
      <c r="L132" s="400" t="n"/>
      <c r="M132" s="400" t="n"/>
      <c r="N132" s="400" t="n"/>
      <c r="O132" s="400" t="n"/>
      <c r="P132" s="400" t="n"/>
      <c r="Q132" s="400" t="n"/>
      <c r="R132" s="400" t="n"/>
      <c r="S132" s="400" t="n"/>
      <c r="T132" s="400" t="n"/>
      <c r="U132" s="400" t="n"/>
      <c r="V132" s="400" t="n"/>
      <c r="W132" s="400" t="n"/>
      <c r="X132" s="400" t="n"/>
      <c r="Y132" s="400" t="n"/>
      <c r="Z132" s="400" t="n"/>
      <c r="AA132" s="400" t="n"/>
      <c r="AB132" s="400" t="n"/>
      <c r="AC132" s="400" t="n"/>
      <c r="AD132" s="400" t="n"/>
      <c r="AE132" s="400" t="n"/>
      <c r="AF132" s="400" t="n"/>
      <c r="AG132" s="400" t="n"/>
      <c r="AH132" s="400" t="n"/>
      <c r="AI132" s="400" t="n"/>
      <c r="AJ132" s="400" t="n"/>
      <c r="AK132" s="400" t="n"/>
      <c r="AL132" s="400" t="n"/>
      <c r="AM132" s="400" t="n"/>
      <c r="AN132" s="400" t="n"/>
      <c r="AO132" s="400" t="n"/>
      <c r="AP132" s="400" t="n"/>
      <c r="AQ132" s="400" t="n"/>
      <c r="AR132" s="400" t="n"/>
      <c r="AS132" s="400" t="n"/>
      <c r="AT132" s="400" t="n"/>
      <c r="AU132" s="400" t="n"/>
      <c r="AV132" s="400" t="n"/>
      <c r="AW132" s="400" t="n"/>
      <c r="AX132" s="400" t="n"/>
      <c r="AY132" s="400" t="n"/>
      <c r="AZ132" s="400" t="n"/>
      <c r="BA132" s="400" t="n"/>
      <c r="BB132" s="400" t="n"/>
      <c r="BC132" s="400" t="n"/>
      <c r="BD132" s="400" t="n"/>
      <c r="BE132" s="400" t="n"/>
      <c r="BF132" s="400" t="n"/>
      <c r="BG132" s="400" t="n"/>
      <c r="BH132" s="400" t="n"/>
      <c r="BI132" s="400" t="n"/>
      <c r="BJ132" s="400" t="n"/>
      <c r="BK132" s="400" t="n"/>
      <c r="BL132" s="400" t="n"/>
      <c r="BM132" s="400" t="n"/>
      <c r="BN132" s="400" t="n"/>
      <c r="BO132" s="400" t="n"/>
      <c r="BP132" s="400" t="n"/>
      <c r="BQ132" s="400" t="n"/>
      <c r="BR132" s="400" t="n"/>
      <c r="BS132" s="400" t="n"/>
      <c r="BT132" s="400" t="n"/>
      <c r="BU132" s="400" t="n"/>
      <c r="BV132" s="400" t="n"/>
      <c r="BW132" s="400" t="n"/>
      <c r="BX132" s="400" t="n"/>
      <c r="BY132" s="400" t="n"/>
      <c r="BZ132" s="400" t="n"/>
      <c r="CA132" s="400" t="n"/>
      <c r="CB132" s="400" t="n"/>
      <c r="CC132" s="400" t="n"/>
      <c r="CD132" s="400" t="n"/>
      <c r="CE132" s="400" t="n"/>
      <c r="CF132" s="400" t="n"/>
      <c r="CG132" s="400" t="n"/>
      <c r="CH132" s="400" t="n"/>
      <c r="CI132" s="400" t="n"/>
      <c r="CJ132" s="400" t="n"/>
      <c r="CK132" s="400" t="n"/>
      <c r="CL132" s="400" t="n"/>
      <c r="CM132" s="400" t="n"/>
      <c r="CN132" s="400" t="n"/>
      <c r="CO132" s="400" t="n"/>
      <c r="CP132" s="400" t="n"/>
      <c r="CQ132" s="400" t="n"/>
      <c r="CR132" s="400" t="n"/>
      <c r="CS132" s="400" t="n"/>
      <c r="CT132" s="400" t="n"/>
      <c r="CU132" s="400" t="n"/>
      <c r="CV132" s="400" t="n"/>
      <c r="CW132" s="400" t="n"/>
      <c r="CX132" s="400" t="n"/>
      <c r="CY132" s="400" t="n"/>
      <c r="CZ132" s="400" t="n"/>
      <c r="DA132" s="400" t="n"/>
      <c r="DB132" s="400" t="n"/>
      <c r="DC132" s="400" t="n"/>
      <c r="DD132" s="400" t="n"/>
      <c r="DE132" s="400" t="n"/>
      <c r="DF132" s="400" t="n"/>
      <c r="DG132" s="400" t="n"/>
      <c r="DH132" s="400" t="n"/>
      <c r="DI132" s="400" t="n"/>
      <c r="DJ132" s="400" t="n"/>
      <c r="DK132" s="400" t="n"/>
      <c r="DL132" s="400" t="n"/>
      <c r="DM132" s="400" t="n"/>
      <c r="DN132" s="400" t="n"/>
      <c r="DO132" s="400" t="n"/>
      <c r="DP132" s="400" t="n"/>
      <c r="DQ132" s="400" t="n"/>
      <c r="DR132" s="400" t="n"/>
      <c r="DS132" s="400" t="n"/>
      <c r="DT132" s="400" t="n"/>
      <c r="DU132" s="400" t="n"/>
      <c r="DV132" s="400" t="n"/>
      <c r="DW132" s="400" t="n"/>
      <c r="DX132" s="400" t="n"/>
      <c r="DY132" s="400" t="n"/>
      <c r="DZ132" s="400" t="n"/>
      <c r="EA132" s="400" t="n"/>
      <c r="EB132" s="400" t="n"/>
      <c r="EC132" s="400" t="n"/>
      <c r="ED132" s="400" t="n"/>
      <c r="EE132" s="400" t="n"/>
      <c r="EF132" s="400" t="n"/>
      <c r="EG132" s="400" t="n"/>
      <c r="EH132" s="400" t="n"/>
      <c r="EI132" s="400" t="n"/>
      <c r="EJ132" s="400" t="n"/>
      <c r="EK132" s="400" t="n"/>
      <c r="EL132" s="400" t="n"/>
      <c r="EM132" s="400" t="n"/>
      <c r="EN132" s="400" t="n"/>
      <c r="EO132" s="400" t="n"/>
      <c r="EP132" s="400" t="n"/>
      <c r="EQ132" s="400" t="n"/>
      <c r="ER132" s="400" t="n"/>
      <c r="ES132" s="400" t="n"/>
      <c r="ET132" s="400" t="n"/>
      <c r="EU132" s="400" t="n"/>
      <c r="EV132" s="400" t="n"/>
      <c r="EW132" s="400" t="n"/>
      <c r="EX132" s="400" t="n"/>
      <c r="EY132" s="400" t="n"/>
      <c r="EZ132" s="400" t="n"/>
      <c r="FA132" s="400" t="n"/>
      <c r="FB132" s="400" t="n"/>
      <c r="FC132" s="400" t="n"/>
      <c r="FD132" s="400" t="n"/>
      <c r="FE132" s="400" t="n"/>
      <c r="FF132" s="400" t="n"/>
      <c r="FG132" s="400" t="n"/>
      <c r="FH132" s="400" t="n"/>
      <c r="FI132" s="400" t="n"/>
      <c r="FJ132" s="400" t="n"/>
      <c r="FK132" s="400" t="n"/>
      <c r="FL132" s="400" t="n"/>
      <c r="FM132" s="400" t="n"/>
      <c r="FN132" s="400" t="n"/>
      <c r="FO132" s="400" t="n"/>
      <c r="FP132" s="400" t="n"/>
      <c r="FQ132" s="400" t="n"/>
      <c r="FR132" s="400" t="n"/>
      <c r="FS132" s="400" t="n"/>
      <c r="FT132" s="400" t="n"/>
      <c r="FU132" s="400" t="n"/>
      <c r="FV132" s="400" t="n"/>
      <c r="FW132" s="400" t="n"/>
      <c r="FX132" s="400" t="n"/>
      <c r="FY132" s="400" t="n"/>
      <c r="FZ132" s="400" t="n"/>
      <c r="GA132" s="400" t="n"/>
      <c r="GB132" s="400" t="n"/>
      <c r="GC132" s="400" t="n"/>
      <c r="GD132" s="400" t="n"/>
      <c r="GE132" s="400" t="n"/>
      <c r="GF132" s="400" t="n"/>
      <c r="GG132" s="400" t="n"/>
      <c r="GH132" s="401" t="n"/>
      <c r="GI132" s="1" t="n"/>
    </row>
    <row r="133" hidden="1" outlineLevel="1">
      <c r="A133" s="1" t="n"/>
      <c r="B133" s="1" t="n"/>
      <c r="C133" s="251">
        <f>IF($E133="custom",MonthlyCF!C133,"")</f>
        <v/>
      </c>
      <c r="D133" s="14">
        <f>IF($E133="custom",MonthlyCF!D133,"")</f>
        <v/>
      </c>
      <c r="E133" s="398">
        <f>MonthlyCF!K133</f>
        <v/>
      </c>
      <c r="F133" s="958">
        <f>IFERROR(INDEX($J$8:$GH$8,MATCH(G315,$J$6:$GH$6,0)),"")</f>
        <v/>
      </c>
      <c r="G133" s="958">
        <f>IFERROR(INDEX($J$8:$GH$8,MATCH(H315,$J$6:$GH$6,0)),"")</f>
        <v/>
      </c>
      <c r="H133" s="87">
        <f>SUM(J133:GH133)</f>
        <v/>
      </c>
      <c r="I133" s="87">
        <f>IF(E133="custom",D133-H133,"")</f>
        <v/>
      </c>
      <c r="J133" s="400" t="n"/>
      <c r="K133" s="400" t="n"/>
      <c r="L133" s="400" t="n"/>
      <c r="M133" s="400" t="n"/>
      <c r="N133" s="400" t="n"/>
      <c r="O133" s="400" t="n"/>
      <c r="P133" s="400" t="n"/>
      <c r="Q133" s="400" t="n"/>
      <c r="R133" s="400" t="n"/>
      <c r="S133" s="400" t="n"/>
      <c r="T133" s="400" t="n"/>
      <c r="U133" s="400" t="n"/>
      <c r="V133" s="400" t="n"/>
      <c r="W133" s="400" t="n"/>
      <c r="X133" s="400" t="n"/>
      <c r="Y133" s="400" t="n"/>
      <c r="Z133" s="400" t="n"/>
      <c r="AA133" s="400" t="n"/>
      <c r="AB133" s="400" t="n"/>
      <c r="AC133" s="400" t="n"/>
      <c r="AD133" s="400" t="n"/>
      <c r="AE133" s="400" t="n"/>
      <c r="AF133" s="400" t="n"/>
      <c r="AG133" s="400" t="n"/>
      <c r="AH133" s="400" t="n"/>
      <c r="AI133" s="400" t="n"/>
      <c r="AJ133" s="400" t="n"/>
      <c r="AK133" s="400" t="n"/>
      <c r="AL133" s="400" t="n"/>
      <c r="AM133" s="400" t="n"/>
      <c r="AN133" s="400" t="n"/>
      <c r="AO133" s="400" t="n"/>
      <c r="AP133" s="400" t="n"/>
      <c r="AQ133" s="400" t="n"/>
      <c r="AR133" s="400" t="n"/>
      <c r="AS133" s="400" t="n"/>
      <c r="AT133" s="400" t="n"/>
      <c r="AU133" s="400" t="n"/>
      <c r="AV133" s="400" t="n"/>
      <c r="AW133" s="400" t="n"/>
      <c r="AX133" s="400" t="n"/>
      <c r="AY133" s="400" t="n"/>
      <c r="AZ133" s="400" t="n"/>
      <c r="BA133" s="400" t="n"/>
      <c r="BB133" s="400" t="n"/>
      <c r="BC133" s="400" t="n"/>
      <c r="BD133" s="400" t="n"/>
      <c r="BE133" s="400" t="n"/>
      <c r="BF133" s="400" t="n"/>
      <c r="BG133" s="400" t="n"/>
      <c r="BH133" s="400" t="n"/>
      <c r="BI133" s="400" t="n"/>
      <c r="BJ133" s="400" t="n"/>
      <c r="BK133" s="400" t="n"/>
      <c r="BL133" s="400" t="n"/>
      <c r="BM133" s="400" t="n"/>
      <c r="BN133" s="400" t="n"/>
      <c r="BO133" s="400" t="n"/>
      <c r="BP133" s="400" t="n"/>
      <c r="BQ133" s="400" t="n"/>
      <c r="BR133" s="400" t="n"/>
      <c r="BS133" s="400" t="n"/>
      <c r="BT133" s="400" t="n"/>
      <c r="BU133" s="400" t="n"/>
      <c r="BV133" s="400" t="n"/>
      <c r="BW133" s="400" t="n"/>
      <c r="BX133" s="400" t="n"/>
      <c r="BY133" s="400" t="n"/>
      <c r="BZ133" s="400" t="n"/>
      <c r="CA133" s="400" t="n"/>
      <c r="CB133" s="400" t="n"/>
      <c r="CC133" s="400" t="n"/>
      <c r="CD133" s="400" t="n"/>
      <c r="CE133" s="400" t="n"/>
      <c r="CF133" s="400" t="n"/>
      <c r="CG133" s="400" t="n"/>
      <c r="CH133" s="400" t="n"/>
      <c r="CI133" s="400" t="n"/>
      <c r="CJ133" s="400" t="n"/>
      <c r="CK133" s="400" t="n"/>
      <c r="CL133" s="400" t="n"/>
      <c r="CM133" s="400" t="n"/>
      <c r="CN133" s="400" t="n"/>
      <c r="CO133" s="400" t="n"/>
      <c r="CP133" s="400" t="n"/>
      <c r="CQ133" s="400" t="n"/>
      <c r="CR133" s="400" t="n"/>
      <c r="CS133" s="400" t="n"/>
      <c r="CT133" s="400" t="n"/>
      <c r="CU133" s="400" t="n"/>
      <c r="CV133" s="400" t="n"/>
      <c r="CW133" s="400" t="n"/>
      <c r="CX133" s="400" t="n"/>
      <c r="CY133" s="400" t="n"/>
      <c r="CZ133" s="400" t="n"/>
      <c r="DA133" s="400" t="n"/>
      <c r="DB133" s="400" t="n"/>
      <c r="DC133" s="400" t="n"/>
      <c r="DD133" s="400" t="n"/>
      <c r="DE133" s="400" t="n"/>
      <c r="DF133" s="400" t="n"/>
      <c r="DG133" s="400" t="n"/>
      <c r="DH133" s="400" t="n"/>
      <c r="DI133" s="400" t="n"/>
      <c r="DJ133" s="400" t="n"/>
      <c r="DK133" s="400" t="n"/>
      <c r="DL133" s="400" t="n"/>
      <c r="DM133" s="400" t="n"/>
      <c r="DN133" s="400" t="n"/>
      <c r="DO133" s="400" t="n"/>
      <c r="DP133" s="400" t="n"/>
      <c r="DQ133" s="400" t="n"/>
      <c r="DR133" s="400" t="n"/>
      <c r="DS133" s="400" t="n"/>
      <c r="DT133" s="400" t="n"/>
      <c r="DU133" s="400" t="n"/>
      <c r="DV133" s="400" t="n"/>
      <c r="DW133" s="400" t="n"/>
      <c r="DX133" s="400" t="n"/>
      <c r="DY133" s="400" t="n"/>
      <c r="DZ133" s="400" t="n"/>
      <c r="EA133" s="400" t="n"/>
      <c r="EB133" s="400" t="n"/>
      <c r="EC133" s="400" t="n"/>
      <c r="ED133" s="400" t="n"/>
      <c r="EE133" s="400" t="n"/>
      <c r="EF133" s="400" t="n"/>
      <c r="EG133" s="400" t="n"/>
      <c r="EH133" s="400" t="n"/>
      <c r="EI133" s="400" t="n"/>
      <c r="EJ133" s="400" t="n"/>
      <c r="EK133" s="400" t="n"/>
      <c r="EL133" s="400" t="n"/>
      <c r="EM133" s="400" t="n"/>
      <c r="EN133" s="400" t="n"/>
      <c r="EO133" s="400" t="n"/>
      <c r="EP133" s="400" t="n"/>
      <c r="EQ133" s="400" t="n"/>
      <c r="ER133" s="400" t="n"/>
      <c r="ES133" s="400" t="n"/>
      <c r="ET133" s="400" t="n"/>
      <c r="EU133" s="400" t="n"/>
      <c r="EV133" s="400" t="n"/>
      <c r="EW133" s="400" t="n"/>
      <c r="EX133" s="400" t="n"/>
      <c r="EY133" s="400" t="n"/>
      <c r="EZ133" s="400" t="n"/>
      <c r="FA133" s="400" t="n"/>
      <c r="FB133" s="400" t="n"/>
      <c r="FC133" s="400" t="n"/>
      <c r="FD133" s="400" t="n"/>
      <c r="FE133" s="400" t="n"/>
      <c r="FF133" s="400" t="n"/>
      <c r="FG133" s="400" t="n"/>
      <c r="FH133" s="400" t="n"/>
      <c r="FI133" s="400" t="n"/>
      <c r="FJ133" s="400" t="n"/>
      <c r="FK133" s="400" t="n"/>
      <c r="FL133" s="400" t="n"/>
      <c r="FM133" s="400" t="n"/>
      <c r="FN133" s="400" t="n"/>
      <c r="FO133" s="400" t="n"/>
      <c r="FP133" s="400" t="n"/>
      <c r="FQ133" s="400" t="n"/>
      <c r="FR133" s="400" t="n"/>
      <c r="FS133" s="400" t="n"/>
      <c r="FT133" s="400" t="n"/>
      <c r="FU133" s="400" t="n"/>
      <c r="FV133" s="400" t="n"/>
      <c r="FW133" s="400" t="n"/>
      <c r="FX133" s="400" t="n"/>
      <c r="FY133" s="400" t="n"/>
      <c r="FZ133" s="400" t="n"/>
      <c r="GA133" s="400" t="n"/>
      <c r="GB133" s="400" t="n"/>
      <c r="GC133" s="400" t="n"/>
      <c r="GD133" s="400" t="n"/>
      <c r="GE133" s="400" t="n"/>
      <c r="GF133" s="400" t="n"/>
      <c r="GG133" s="400" t="n"/>
      <c r="GH133" s="401" t="n"/>
      <c r="GI133" s="1" t="n"/>
    </row>
    <row r="134" hidden="1" outlineLevel="1">
      <c r="A134" s="1" t="n"/>
      <c r="B134" s="1" t="n"/>
      <c r="C134" s="251">
        <f>IF($E134="custom",MonthlyCF!C134,"")</f>
        <v/>
      </c>
      <c r="D134" s="14">
        <f>IF($E134="custom",MonthlyCF!D134,"")</f>
        <v/>
      </c>
      <c r="E134" s="398">
        <f>MonthlyCF!K134</f>
        <v/>
      </c>
      <c r="F134" s="958">
        <f>IFERROR(INDEX($J$8:$GH$8,MATCH(G316,$J$6:$GH$6,0)),"")</f>
        <v/>
      </c>
      <c r="G134" s="958">
        <f>IFERROR(INDEX($J$8:$GH$8,MATCH(H316,$J$6:$GH$6,0)),"")</f>
        <v/>
      </c>
      <c r="H134" s="87">
        <f>SUM(J134:GH134)</f>
        <v/>
      </c>
      <c r="I134" s="87">
        <f>IF(E134="custom",D134-H134,"")</f>
        <v/>
      </c>
      <c r="J134" s="400" t="n"/>
      <c r="K134" s="400" t="n"/>
      <c r="L134" s="400" t="n"/>
      <c r="M134" s="400" t="n"/>
      <c r="N134" s="400" t="n"/>
      <c r="O134" s="400" t="n"/>
      <c r="P134" s="400" t="n"/>
      <c r="Q134" s="400" t="n"/>
      <c r="R134" s="400" t="n"/>
      <c r="S134" s="400" t="n"/>
      <c r="T134" s="400" t="n"/>
      <c r="U134" s="400" t="n"/>
      <c r="V134" s="400" t="n"/>
      <c r="W134" s="400" t="n"/>
      <c r="X134" s="400" t="n"/>
      <c r="Y134" s="400" t="n"/>
      <c r="Z134" s="400" t="n"/>
      <c r="AA134" s="400" t="n"/>
      <c r="AB134" s="400" t="n"/>
      <c r="AC134" s="400" t="n"/>
      <c r="AD134" s="400" t="n"/>
      <c r="AE134" s="400" t="n"/>
      <c r="AF134" s="400" t="n"/>
      <c r="AG134" s="400" t="n"/>
      <c r="AH134" s="400" t="n"/>
      <c r="AI134" s="400" t="n"/>
      <c r="AJ134" s="400" t="n"/>
      <c r="AK134" s="400" t="n"/>
      <c r="AL134" s="400" t="n"/>
      <c r="AM134" s="400" t="n"/>
      <c r="AN134" s="400" t="n"/>
      <c r="AO134" s="400" t="n"/>
      <c r="AP134" s="400" t="n"/>
      <c r="AQ134" s="400" t="n"/>
      <c r="AR134" s="400" t="n"/>
      <c r="AS134" s="400" t="n"/>
      <c r="AT134" s="400" t="n"/>
      <c r="AU134" s="400" t="n"/>
      <c r="AV134" s="400" t="n"/>
      <c r="AW134" s="400" t="n"/>
      <c r="AX134" s="400" t="n"/>
      <c r="AY134" s="400" t="n"/>
      <c r="AZ134" s="400" t="n"/>
      <c r="BA134" s="400" t="n"/>
      <c r="BB134" s="400" t="n"/>
      <c r="BC134" s="400" t="n"/>
      <c r="BD134" s="400" t="n"/>
      <c r="BE134" s="400" t="n"/>
      <c r="BF134" s="400" t="n"/>
      <c r="BG134" s="400" t="n"/>
      <c r="BH134" s="400" t="n"/>
      <c r="BI134" s="400" t="n"/>
      <c r="BJ134" s="400" t="n"/>
      <c r="BK134" s="400" t="n"/>
      <c r="BL134" s="400" t="n"/>
      <c r="BM134" s="400" t="n"/>
      <c r="BN134" s="400" t="n"/>
      <c r="BO134" s="400" t="n"/>
      <c r="BP134" s="400" t="n"/>
      <c r="BQ134" s="400" t="n"/>
      <c r="BR134" s="400" t="n"/>
      <c r="BS134" s="400" t="n"/>
      <c r="BT134" s="400" t="n"/>
      <c r="BU134" s="400" t="n"/>
      <c r="BV134" s="400" t="n"/>
      <c r="BW134" s="400" t="n"/>
      <c r="BX134" s="400" t="n"/>
      <c r="BY134" s="400" t="n"/>
      <c r="BZ134" s="400" t="n"/>
      <c r="CA134" s="400" t="n"/>
      <c r="CB134" s="400" t="n"/>
      <c r="CC134" s="400" t="n"/>
      <c r="CD134" s="400" t="n"/>
      <c r="CE134" s="400" t="n"/>
      <c r="CF134" s="400" t="n"/>
      <c r="CG134" s="400" t="n"/>
      <c r="CH134" s="400" t="n"/>
      <c r="CI134" s="400" t="n"/>
      <c r="CJ134" s="400" t="n"/>
      <c r="CK134" s="400" t="n"/>
      <c r="CL134" s="400" t="n"/>
      <c r="CM134" s="400" t="n"/>
      <c r="CN134" s="400" t="n"/>
      <c r="CO134" s="400" t="n"/>
      <c r="CP134" s="400" t="n"/>
      <c r="CQ134" s="400" t="n"/>
      <c r="CR134" s="400" t="n"/>
      <c r="CS134" s="400" t="n"/>
      <c r="CT134" s="400" t="n"/>
      <c r="CU134" s="400" t="n"/>
      <c r="CV134" s="400" t="n"/>
      <c r="CW134" s="400" t="n"/>
      <c r="CX134" s="400" t="n"/>
      <c r="CY134" s="400" t="n"/>
      <c r="CZ134" s="400" t="n"/>
      <c r="DA134" s="400" t="n"/>
      <c r="DB134" s="400" t="n"/>
      <c r="DC134" s="400" t="n"/>
      <c r="DD134" s="400" t="n"/>
      <c r="DE134" s="400" t="n"/>
      <c r="DF134" s="400" t="n"/>
      <c r="DG134" s="400" t="n"/>
      <c r="DH134" s="400" t="n"/>
      <c r="DI134" s="400" t="n"/>
      <c r="DJ134" s="400" t="n"/>
      <c r="DK134" s="400" t="n"/>
      <c r="DL134" s="400" t="n"/>
      <c r="DM134" s="400" t="n"/>
      <c r="DN134" s="400" t="n"/>
      <c r="DO134" s="400" t="n"/>
      <c r="DP134" s="400" t="n"/>
      <c r="DQ134" s="400" t="n"/>
      <c r="DR134" s="400" t="n"/>
      <c r="DS134" s="400" t="n"/>
      <c r="DT134" s="400" t="n"/>
      <c r="DU134" s="400" t="n"/>
      <c r="DV134" s="400" t="n"/>
      <c r="DW134" s="400" t="n"/>
      <c r="DX134" s="400" t="n"/>
      <c r="DY134" s="400" t="n"/>
      <c r="DZ134" s="400" t="n"/>
      <c r="EA134" s="400" t="n"/>
      <c r="EB134" s="400" t="n"/>
      <c r="EC134" s="400" t="n"/>
      <c r="ED134" s="400" t="n"/>
      <c r="EE134" s="400" t="n"/>
      <c r="EF134" s="400" t="n"/>
      <c r="EG134" s="400" t="n"/>
      <c r="EH134" s="400" t="n"/>
      <c r="EI134" s="400" t="n"/>
      <c r="EJ134" s="400" t="n"/>
      <c r="EK134" s="400" t="n"/>
      <c r="EL134" s="400" t="n"/>
      <c r="EM134" s="400" t="n"/>
      <c r="EN134" s="400" t="n"/>
      <c r="EO134" s="400" t="n"/>
      <c r="EP134" s="400" t="n"/>
      <c r="EQ134" s="400" t="n"/>
      <c r="ER134" s="400" t="n"/>
      <c r="ES134" s="400" t="n"/>
      <c r="ET134" s="400" t="n"/>
      <c r="EU134" s="400" t="n"/>
      <c r="EV134" s="400" t="n"/>
      <c r="EW134" s="400" t="n"/>
      <c r="EX134" s="400" t="n"/>
      <c r="EY134" s="400" t="n"/>
      <c r="EZ134" s="400" t="n"/>
      <c r="FA134" s="400" t="n"/>
      <c r="FB134" s="400" t="n"/>
      <c r="FC134" s="400" t="n"/>
      <c r="FD134" s="400" t="n"/>
      <c r="FE134" s="400" t="n"/>
      <c r="FF134" s="400" t="n"/>
      <c r="FG134" s="400" t="n"/>
      <c r="FH134" s="400" t="n"/>
      <c r="FI134" s="400" t="n"/>
      <c r="FJ134" s="400" t="n"/>
      <c r="FK134" s="400" t="n"/>
      <c r="FL134" s="400" t="n"/>
      <c r="FM134" s="400" t="n"/>
      <c r="FN134" s="400" t="n"/>
      <c r="FO134" s="400" t="n"/>
      <c r="FP134" s="400" t="n"/>
      <c r="FQ134" s="400" t="n"/>
      <c r="FR134" s="400" t="n"/>
      <c r="FS134" s="400" t="n"/>
      <c r="FT134" s="400" t="n"/>
      <c r="FU134" s="400" t="n"/>
      <c r="FV134" s="400" t="n"/>
      <c r="FW134" s="400" t="n"/>
      <c r="FX134" s="400" t="n"/>
      <c r="FY134" s="400" t="n"/>
      <c r="FZ134" s="400" t="n"/>
      <c r="GA134" s="400" t="n"/>
      <c r="GB134" s="400" t="n"/>
      <c r="GC134" s="400" t="n"/>
      <c r="GD134" s="400" t="n"/>
      <c r="GE134" s="400" t="n"/>
      <c r="GF134" s="400" t="n"/>
      <c r="GG134" s="400" t="n"/>
      <c r="GH134" s="401" t="n"/>
      <c r="GI134" s="1" t="n"/>
    </row>
    <row r="135" hidden="1" outlineLevel="1">
      <c r="A135" s="1" t="n"/>
      <c r="B135" s="1" t="n"/>
      <c r="C135" s="251">
        <f>IF($E135="custom",MonthlyCF!C135,"")</f>
        <v/>
      </c>
      <c r="D135" s="14">
        <f>IF($E135="custom",MonthlyCF!D135,"")</f>
        <v/>
      </c>
      <c r="E135" s="398">
        <f>MonthlyCF!K135</f>
        <v/>
      </c>
      <c r="F135" s="958">
        <f>IFERROR(INDEX($J$8:$GH$8,MATCH(G317,$J$6:$GH$6,0)),"")</f>
        <v/>
      </c>
      <c r="G135" s="958">
        <f>IFERROR(INDEX($J$8:$GH$8,MATCH(H317,$J$6:$GH$6,0)),"")</f>
        <v/>
      </c>
      <c r="H135" s="87">
        <f>SUM(J135:GH135)</f>
        <v/>
      </c>
      <c r="I135" s="87">
        <f>IF(E135="custom",D135-H135,"")</f>
        <v/>
      </c>
      <c r="J135" s="400" t="n"/>
      <c r="K135" s="400" t="n"/>
      <c r="L135" s="400" t="n"/>
      <c r="M135" s="400" t="n"/>
      <c r="N135" s="400" t="n"/>
      <c r="O135" s="400" t="n"/>
      <c r="P135" s="400" t="n"/>
      <c r="Q135" s="400" t="n"/>
      <c r="R135" s="400" t="n"/>
      <c r="S135" s="400" t="n"/>
      <c r="T135" s="400" t="n"/>
      <c r="U135" s="400" t="n"/>
      <c r="V135" s="400" t="n"/>
      <c r="W135" s="400" t="n"/>
      <c r="X135" s="400" t="n"/>
      <c r="Y135" s="400" t="n"/>
      <c r="Z135" s="400" t="n"/>
      <c r="AA135" s="400" t="n"/>
      <c r="AB135" s="400" t="n"/>
      <c r="AC135" s="400" t="n"/>
      <c r="AD135" s="400" t="n"/>
      <c r="AE135" s="400" t="n"/>
      <c r="AF135" s="400" t="n"/>
      <c r="AG135" s="400" t="n"/>
      <c r="AH135" s="400" t="n"/>
      <c r="AI135" s="400" t="n"/>
      <c r="AJ135" s="400" t="n"/>
      <c r="AK135" s="400" t="n"/>
      <c r="AL135" s="400" t="n"/>
      <c r="AM135" s="400" t="n"/>
      <c r="AN135" s="400" t="n"/>
      <c r="AO135" s="400" t="n"/>
      <c r="AP135" s="400" t="n"/>
      <c r="AQ135" s="400" t="n"/>
      <c r="AR135" s="400" t="n"/>
      <c r="AS135" s="400" t="n"/>
      <c r="AT135" s="400" t="n"/>
      <c r="AU135" s="400" t="n"/>
      <c r="AV135" s="400" t="n"/>
      <c r="AW135" s="400" t="n"/>
      <c r="AX135" s="400" t="n"/>
      <c r="AY135" s="400" t="n"/>
      <c r="AZ135" s="400" t="n"/>
      <c r="BA135" s="400" t="n"/>
      <c r="BB135" s="400" t="n"/>
      <c r="BC135" s="400" t="n"/>
      <c r="BD135" s="400" t="n"/>
      <c r="BE135" s="400" t="n"/>
      <c r="BF135" s="400" t="n"/>
      <c r="BG135" s="400" t="n"/>
      <c r="BH135" s="400" t="n"/>
      <c r="BI135" s="400" t="n"/>
      <c r="BJ135" s="400" t="n"/>
      <c r="BK135" s="400" t="n"/>
      <c r="BL135" s="400" t="n"/>
      <c r="BM135" s="400" t="n"/>
      <c r="BN135" s="400" t="n"/>
      <c r="BO135" s="400" t="n"/>
      <c r="BP135" s="400" t="n"/>
      <c r="BQ135" s="400" t="n"/>
      <c r="BR135" s="400" t="n"/>
      <c r="BS135" s="400" t="n"/>
      <c r="BT135" s="400" t="n"/>
      <c r="BU135" s="400" t="n"/>
      <c r="BV135" s="400" t="n"/>
      <c r="BW135" s="400" t="n"/>
      <c r="BX135" s="400" t="n"/>
      <c r="BY135" s="400" t="n"/>
      <c r="BZ135" s="400" t="n"/>
      <c r="CA135" s="400" t="n"/>
      <c r="CB135" s="400" t="n"/>
      <c r="CC135" s="400" t="n"/>
      <c r="CD135" s="400" t="n"/>
      <c r="CE135" s="400" t="n"/>
      <c r="CF135" s="400" t="n"/>
      <c r="CG135" s="400" t="n"/>
      <c r="CH135" s="400" t="n"/>
      <c r="CI135" s="400" t="n"/>
      <c r="CJ135" s="400" t="n"/>
      <c r="CK135" s="400" t="n"/>
      <c r="CL135" s="400" t="n"/>
      <c r="CM135" s="400" t="n"/>
      <c r="CN135" s="400" t="n"/>
      <c r="CO135" s="400" t="n"/>
      <c r="CP135" s="400" t="n"/>
      <c r="CQ135" s="400" t="n"/>
      <c r="CR135" s="400" t="n"/>
      <c r="CS135" s="400" t="n"/>
      <c r="CT135" s="400" t="n"/>
      <c r="CU135" s="400" t="n"/>
      <c r="CV135" s="400" t="n"/>
      <c r="CW135" s="400" t="n"/>
      <c r="CX135" s="400" t="n"/>
      <c r="CY135" s="400" t="n"/>
      <c r="CZ135" s="400" t="n"/>
      <c r="DA135" s="400" t="n"/>
      <c r="DB135" s="400" t="n"/>
      <c r="DC135" s="400" t="n"/>
      <c r="DD135" s="400" t="n"/>
      <c r="DE135" s="400" t="n"/>
      <c r="DF135" s="400" t="n"/>
      <c r="DG135" s="400" t="n"/>
      <c r="DH135" s="400" t="n"/>
      <c r="DI135" s="400" t="n"/>
      <c r="DJ135" s="400" t="n"/>
      <c r="DK135" s="400" t="n"/>
      <c r="DL135" s="400" t="n"/>
      <c r="DM135" s="400" t="n"/>
      <c r="DN135" s="400" t="n"/>
      <c r="DO135" s="400" t="n"/>
      <c r="DP135" s="400" t="n"/>
      <c r="DQ135" s="400" t="n"/>
      <c r="DR135" s="400" t="n"/>
      <c r="DS135" s="400" t="n"/>
      <c r="DT135" s="400" t="n"/>
      <c r="DU135" s="400" t="n"/>
      <c r="DV135" s="400" t="n"/>
      <c r="DW135" s="400" t="n"/>
      <c r="DX135" s="400" t="n"/>
      <c r="DY135" s="400" t="n"/>
      <c r="DZ135" s="400" t="n"/>
      <c r="EA135" s="400" t="n"/>
      <c r="EB135" s="400" t="n"/>
      <c r="EC135" s="400" t="n"/>
      <c r="ED135" s="400" t="n"/>
      <c r="EE135" s="400" t="n"/>
      <c r="EF135" s="400" t="n"/>
      <c r="EG135" s="400" t="n"/>
      <c r="EH135" s="400" t="n"/>
      <c r="EI135" s="400" t="n"/>
      <c r="EJ135" s="400" t="n"/>
      <c r="EK135" s="400" t="n"/>
      <c r="EL135" s="400" t="n"/>
      <c r="EM135" s="400" t="n"/>
      <c r="EN135" s="400" t="n"/>
      <c r="EO135" s="400" t="n"/>
      <c r="EP135" s="400" t="n"/>
      <c r="EQ135" s="400" t="n"/>
      <c r="ER135" s="400" t="n"/>
      <c r="ES135" s="400" t="n"/>
      <c r="ET135" s="400" t="n"/>
      <c r="EU135" s="400" t="n"/>
      <c r="EV135" s="400" t="n"/>
      <c r="EW135" s="400" t="n"/>
      <c r="EX135" s="400" t="n"/>
      <c r="EY135" s="400" t="n"/>
      <c r="EZ135" s="400" t="n"/>
      <c r="FA135" s="400" t="n"/>
      <c r="FB135" s="400" t="n"/>
      <c r="FC135" s="400" t="n"/>
      <c r="FD135" s="400" t="n"/>
      <c r="FE135" s="400" t="n"/>
      <c r="FF135" s="400" t="n"/>
      <c r="FG135" s="400" t="n"/>
      <c r="FH135" s="400" t="n"/>
      <c r="FI135" s="400" t="n"/>
      <c r="FJ135" s="400" t="n"/>
      <c r="FK135" s="400" t="n"/>
      <c r="FL135" s="400" t="n"/>
      <c r="FM135" s="400" t="n"/>
      <c r="FN135" s="400" t="n"/>
      <c r="FO135" s="400" t="n"/>
      <c r="FP135" s="400" t="n"/>
      <c r="FQ135" s="400" t="n"/>
      <c r="FR135" s="400" t="n"/>
      <c r="FS135" s="400" t="n"/>
      <c r="FT135" s="400" t="n"/>
      <c r="FU135" s="400" t="n"/>
      <c r="FV135" s="400" t="n"/>
      <c r="FW135" s="400" t="n"/>
      <c r="FX135" s="400" t="n"/>
      <c r="FY135" s="400" t="n"/>
      <c r="FZ135" s="400" t="n"/>
      <c r="GA135" s="400" t="n"/>
      <c r="GB135" s="400" t="n"/>
      <c r="GC135" s="400" t="n"/>
      <c r="GD135" s="400" t="n"/>
      <c r="GE135" s="400" t="n"/>
      <c r="GF135" s="400" t="n"/>
      <c r="GG135" s="400" t="n"/>
      <c r="GH135" s="401" t="n"/>
      <c r="GI135" s="1" t="n"/>
    </row>
    <row r="136" hidden="1" outlineLevel="1">
      <c r="A136" s="1" t="n"/>
      <c r="B136" s="1" t="n"/>
      <c r="C136" s="251">
        <f>IF($E136="custom",MonthlyCF!C136,"")</f>
        <v/>
      </c>
      <c r="D136" s="14">
        <f>IF($E136="custom",MonthlyCF!D136,"")</f>
        <v/>
      </c>
      <c r="E136" s="398">
        <f>MonthlyCF!K136</f>
        <v/>
      </c>
      <c r="F136" s="958">
        <f>IFERROR(INDEX($J$8:$GH$8,MATCH(G318,$J$6:$GH$6,0)),"")</f>
        <v/>
      </c>
      <c r="G136" s="958">
        <f>IFERROR(INDEX($J$8:$GH$8,MATCH(H318,$J$6:$GH$6,0)),"")</f>
        <v/>
      </c>
      <c r="H136" s="87">
        <f>SUM(J136:GH136)</f>
        <v/>
      </c>
      <c r="I136" s="87">
        <f>IF(E136="custom",D136-H136,"")</f>
        <v/>
      </c>
      <c r="J136" s="400" t="n"/>
      <c r="K136" s="400" t="n"/>
      <c r="L136" s="400" t="n"/>
      <c r="M136" s="400" t="n"/>
      <c r="N136" s="400" t="n"/>
      <c r="O136" s="400" t="n"/>
      <c r="P136" s="400" t="n"/>
      <c r="Q136" s="400" t="n"/>
      <c r="R136" s="400" t="n"/>
      <c r="S136" s="400" t="n"/>
      <c r="T136" s="400" t="n"/>
      <c r="U136" s="400" t="n"/>
      <c r="V136" s="400" t="n"/>
      <c r="W136" s="400" t="n"/>
      <c r="X136" s="400" t="n"/>
      <c r="Y136" s="400" t="n"/>
      <c r="Z136" s="400" t="n"/>
      <c r="AA136" s="400" t="n"/>
      <c r="AB136" s="400" t="n"/>
      <c r="AC136" s="400" t="n"/>
      <c r="AD136" s="400" t="n"/>
      <c r="AE136" s="400" t="n"/>
      <c r="AF136" s="400" t="n"/>
      <c r="AG136" s="400" t="n"/>
      <c r="AH136" s="400" t="n"/>
      <c r="AI136" s="400" t="n"/>
      <c r="AJ136" s="400" t="n"/>
      <c r="AK136" s="400" t="n"/>
      <c r="AL136" s="400" t="n"/>
      <c r="AM136" s="400" t="n"/>
      <c r="AN136" s="400" t="n"/>
      <c r="AO136" s="400" t="n"/>
      <c r="AP136" s="400" t="n"/>
      <c r="AQ136" s="400" t="n"/>
      <c r="AR136" s="400" t="n"/>
      <c r="AS136" s="400" t="n"/>
      <c r="AT136" s="400" t="n"/>
      <c r="AU136" s="400" t="n"/>
      <c r="AV136" s="400" t="n"/>
      <c r="AW136" s="400" t="n"/>
      <c r="AX136" s="400" t="n"/>
      <c r="AY136" s="400" t="n"/>
      <c r="AZ136" s="400" t="n"/>
      <c r="BA136" s="400" t="n"/>
      <c r="BB136" s="400" t="n"/>
      <c r="BC136" s="400" t="n"/>
      <c r="BD136" s="400" t="n"/>
      <c r="BE136" s="400" t="n"/>
      <c r="BF136" s="400" t="n"/>
      <c r="BG136" s="400" t="n"/>
      <c r="BH136" s="400" t="n"/>
      <c r="BI136" s="400" t="n"/>
      <c r="BJ136" s="400" t="n"/>
      <c r="BK136" s="400" t="n"/>
      <c r="BL136" s="400" t="n"/>
      <c r="BM136" s="400" t="n"/>
      <c r="BN136" s="400" t="n"/>
      <c r="BO136" s="400" t="n"/>
      <c r="BP136" s="400" t="n"/>
      <c r="BQ136" s="400" t="n"/>
      <c r="BR136" s="400" t="n"/>
      <c r="BS136" s="400" t="n"/>
      <c r="BT136" s="400" t="n"/>
      <c r="BU136" s="400" t="n"/>
      <c r="BV136" s="400" t="n"/>
      <c r="BW136" s="400" t="n"/>
      <c r="BX136" s="400" t="n"/>
      <c r="BY136" s="400" t="n"/>
      <c r="BZ136" s="400" t="n"/>
      <c r="CA136" s="400" t="n"/>
      <c r="CB136" s="400" t="n"/>
      <c r="CC136" s="400" t="n"/>
      <c r="CD136" s="400" t="n"/>
      <c r="CE136" s="400" t="n"/>
      <c r="CF136" s="400" t="n"/>
      <c r="CG136" s="400" t="n"/>
      <c r="CH136" s="400" t="n"/>
      <c r="CI136" s="400" t="n"/>
      <c r="CJ136" s="400" t="n"/>
      <c r="CK136" s="400" t="n"/>
      <c r="CL136" s="400" t="n"/>
      <c r="CM136" s="400" t="n"/>
      <c r="CN136" s="400" t="n"/>
      <c r="CO136" s="400" t="n"/>
      <c r="CP136" s="400" t="n"/>
      <c r="CQ136" s="400" t="n"/>
      <c r="CR136" s="400" t="n"/>
      <c r="CS136" s="400" t="n"/>
      <c r="CT136" s="400" t="n"/>
      <c r="CU136" s="400" t="n"/>
      <c r="CV136" s="400" t="n"/>
      <c r="CW136" s="400" t="n"/>
      <c r="CX136" s="400" t="n"/>
      <c r="CY136" s="400" t="n"/>
      <c r="CZ136" s="400" t="n"/>
      <c r="DA136" s="400" t="n"/>
      <c r="DB136" s="400" t="n"/>
      <c r="DC136" s="400" t="n"/>
      <c r="DD136" s="400" t="n"/>
      <c r="DE136" s="400" t="n"/>
      <c r="DF136" s="400" t="n"/>
      <c r="DG136" s="400" t="n"/>
      <c r="DH136" s="400" t="n"/>
      <c r="DI136" s="400" t="n"/>
      <c r="DJ136" s="400" t="n"/>
      <c r="DK136" s="400" t="n"/>
      <c r="DL136" s="400" t="n"/>
      <c r="DM136" s="400" t="n"/>
      <c r="DN136" s="400" t="n"/>
      <c r="DO136" s="400" t="n"/>
      <c r="DP136" s="400" t="n"/>
      <c r="DQ136" s="400" t="n"/>
      <c r="DR136" s="400" t="n"/>
      <c r="DS136" s="400" t="n"/>
      <c r="DT136" s="400" t="n"/>
      <c r="DU136" s="400" t="n"/>
      <c r="DV136" s="400" t="n"/>
      <c r="DW136" s="400" t="n"/>
      <c r="DX136" s="400" t="n"/>
      <c r="DY136" s="400" t="n"/>
      <c r="DZ136" s="400" t="n"/>
      <c r="EA136" s="400" t="n"/>
      <c r="EB136" s="400" t="n"/>
      <c r="EC136" s="400" t="n"/>
      <c r="ED136" s="400" t="n"/>
      <c r="EE136" s="400" t="n"/>
      <c r="EF136" s="400" t="n"/>
      <c r="EG136" s="400" t="n"/>
      <c r="EH136" s="400" t="n"/>
      <c r="EI136" s="400" t="n"/>
      <c r="EJ136" s="400" t="n"/>
      <c r="EK136" s="400" t="n"/>
      <c r="EL136" s="400" t="n"/>
      <c r="EM136" s="400" t="n"/>
      <c r="EN136" s="400" t="n"/>
      <c r="EO136" s="400" t="n"/>
      <c r="EP136" s="400" t="n"/>
      <c r="EQ136" s="400" t="n"/>
      <c r="ER136" s="400" t="n"/>
      <c r="ES136" s="400" t="n"/>
      <c r="ET136" s="400" t="n"/>
      <c r="EU136" s="400" t="n"/>
      <c r="EV136" s="400" t="n"/>
      <c r="EW136" s="400" t="n"/>
      <c r="EX136" s="400" t="n"/>
      <c r="EY136" s="400" t="n"/>
      <c r="EZ136" s="400" t="n"/>
      <c r="FA136" s="400" t="n"/>
      <c r="FB136" s="400" t="n"/>
      <c r="FC136" s="400" t="n"/>
      <c r="FD136" s="400" t="n"/>
      <c r="FE136" s="400" t="n"/>
      <c r="FF136" s="400" t="n"/>
      <c r="FG136" s="400" t="n"/>
      <c r="FH136" s="400" t="n"/>
      <c r="FI136" s="400" t="n"/>
      <c r="FJ136" s="400" t="n"/>
      <c r="FK136" s="400" t="n"/>
      <c r="FL136" s="400" t="n"/>
      <c r="FM136" s="400" t="n"/>
      <c r="FN136" s="400" t="n"/>
      <c r="FO136" s="400" t="n"/>
      <c r="FP136" s="400" t="n"/>
      <c r="FQ136" s="400" t="n"/>
      <c r="FR136" s="400" t="n"/>
      <c r="FS136" s="400" t="n"/>
      <c r="FT136" s="400" t="n"/>
      <c r="FU136" s="400" t="n"/>
      <c r="FV136" s="400" t="n"/>
      <c r="FW136" s="400" t="n"/>
      <c r="FX136" s="400" t="n"/>
      <c r="FY136" s="400" t="n"/>
      <c r="FZ136" s="400" t="n"/>
      <c r="GA136" s="400" t="n"/>
      <c r="GB136" s="400" t="n"/>
      <c r="GC136" s="400" t="n"/>
      <c r="GD136" s="400" t="n"/>
      <c r="GE136" s="400" t="n"/>
      <c r="GF136" s="400" t="n"/>
      <c r="GG136" s="400" t="n"/>
      <c r="GH136" s="401" t="n"/>
      <c r="GI136" s="1" t="n"/>
    </row>
    <row r="137" hidden="1" outlineLevel="1">
      <c r="A137" s="1" t="n"/>
      <c r="B137" s="1" t="n"/>
      <c r="C137" s="251">
        <f>IF($E137="custom",MonthlyCF!C137,"")</f>
        <v/>
      </c>
      <c r="D137" s="14">
        <f>IF($E137="custom",MonthlyCF!D137,"")</f>
        <v/>
      </c>
      <c r="E137" s="398">
        <f>MonthlyCF!K137</f>
        <v/>
      </c>
      <c r="F137" s="958">
        <f>IFERROR(INDEX($J$8:$GH$8,MATCH(G319,$J$6:$GH$6,0)),"")</f>
        <v/>
      </c>
      <c r="G137" s="958">
        <f>IFERROR(INDEX($J$8:$GH$8,MATCH(H319,$J$6:$GH$6,0)),"")</f>
        <v/>
      </c>
      <c r="H137" s="87">
        <f>SUM(J137:GH137)</f>
        <v/>
      </c>
      <c r="I137" s="87">
        <f>IF(E137="custom",D137-H137,"")</f>
        <v/>
      </c>
      <c r="J137" s="400" t="n"/>
      <c r="K137" s="400" t="n"/>
      <c r="L137" s="400" t="n"/>
      <c r="M137" s="400" t="n"/>
      <c r="N137" s="400" t="n"/>
      <c r="O137" s="400" t="n"/>
      <c r="P137" s="400" t="n"/>
      <c r="Q137" s="400" t="n"/>
      <c r="R137" s="400" t="n"/>
      <c r="S137" s="400" t="n"/>
      <c r="T137" s="400" t="n"/>
      <c r="U137" s="400" t="n"/>
      <c r="V137" s="400" t="n"/>
      <c r="W137" s="400" t="n"/>
      <c r="X137" s="400" t="n"/>
      <c r="Y137" s="400" t="n"/>
      <c r="Z137" s="400" t="n"/>
      <c r="AA137" s="400" t="n"/>
      <c r="AB137" s="400" t="n"/>
      <c r="AC137" s="400" t="n"/>
      <c r="AD137" s="400" t="n"/>
      <c r="AE137" s="400" t="n"/>
      <c r="AF137" s="400" t="n"/>
      <c r="AG137" s="400" t="n"/>
      <c r="AH137" s="400" t="n"/>
      <c r="AI137" s="400" t="n"/>
      <c r="AJ137" s="400" t="n"/>
      <c r="AK137" s="400" t="n"/>
      <c r="AL137" s="400" t="n"/>
      <c r="AM137" s="400" t="n"/>
      <c r="AN137" s="400" t="n"/>
      <c r="AO137" s="400" t="n"/>
      <c r="AP137" s="400" t="n"/>
      <c r="AQ137" s="400" t="n"/>
      <c r="AR137" s="400" t="n"/>
      <c r="AS137" s="400" t="n"/>
      <c r="AT137" s="400" t="n"/>
      <c r="AU137" s="400" t="n"/>
      <c r="AV137" s="400" t="n"/>
      <c r="AW137" s="400" t="n"/>
      <c r="AX137" s="400" t="n"/>
      <c r="AY137" s="400" t="n"/>
      <c r="AZ137" s="400" t="n"/>
      <c r="BA137" s="400" t="n"/>
      <c r="BB137" s="400" t="n"/>
      <c r="BC137" s="400" t="n"/>
      <c r="BD137" s="400" t="n"/>
      <c r="BE137" s="400" t="n"/>
      <c r="BF137" s="400" t="n"/>
      <c r="BG137" s="400" t="n"/>
      <c r="BH137" s="400" t="n"/>
      <c r="BI137" s="400" t="n"/>
      <c r="BJ137" s="400" t="n"/>
      <c r="BK137" s="400" t="n"/>
      <c r="BL137" s="400" t="n"/>
      <c r="BM137" s="400" t="n"/>
      <c r="BN137" s="400" t="n"/>
      <c r="BO137" s="400" t="n"/>
      <c r="BP137" s="400" t="n"/>
      <c r="BQ137" s="400" t="n"/>
      <c r="BR137" s="400" t="n"/>
      <c r="BS137" s="400" t="n"/>
      <c r="BT137" s="400" t="n"/>
      <c r="BU137" s="400" t="n"/>
      <c r="BV137" s="400" t="n"/>
      <c r="BW137" s="400" t="n"/>
      <c r="BX137" s="400" t="n"/>
      <c r="BY137" s="400" t="n"/>
      <c r="BZ137" s="400" t="n"/>
      <c r="CA137" s="400" t="n"/>
      <c r="CB137" s="400" t="n"/>
      <c r="CC137" s="400" t="n"/>
      <c r="CD137" s="400" t="n"/>
      <c r="CE137" s="400" t="n"/>
      <c r="CF137" s="400" t="n"/>
      <c r="CG137" s="400" t="n"/>
      <c r="CH137" s="400" t="n"/>
      <c r="CI137" s="400" t="n"/>
      <c r="CJ137" s="400" t="n"/>
      <c r="CK137" s="400" t="n"/>
      <c r="CL137" s="400" t="n"/>
      <c r="CM137" s="400" t="n"/>
      <c r="CN137" s="400" t="n"/>
      <c r="CO137" s="400" t="n"/>
      <c r="CP137" s="400" t="n"/>
      <c r="CQ137" s="400" t="n"/>
      <c r="CR137" s="400" t="n"/>
      <c r="CS137" s="400" t="n"/>
      <c r="CT137" s="400" t="n"/>
      <c r="CU137" s="400" t="n"/>
      <c r="CV137" s="400" t="n"/>
      <c r="CW137" s="400" t="n"/>
      <c r="CX137" s="400" t="n"/>
      <c r="CY137" s="400" t="n"/>
      <c r="CZ137" s="400" t="n"/>
      <c r="DA137" s="400" t="n"/>
      <c r="DB137" s="400" t="n"/>
      <c r="DC137" s="400" t="n"/>
      <c r="DD137" s="400" t="n"/>
      <c r="DE137" s="400" t="n"/>
      <c r="DF137" s="400" t="n"/>
      <c r="DG137" s="400" t="n"/>
      <c r="DH137" s="400" t="n"/>
      <c r="DI137" s="400" t="n"/>
      <c r="DJ137" s="400" t="n"/>
      <c r="DK137" s="400" t="n"/>
      <c r="DL137" s="400" t="n"/>
      <c r="DM137" s="400" t="n"/>
      <c r="DN137" s="400" t="n"/>
      <c r="DO137" s="400" t="n"/>
      <c r="DP137" s="400" t="n"/>
      <c r="DQ137" s="400" t="n"/>
      <c r="DR137" s="400" t="n"/>
      <c r="DS137" s="400" t="n"/>
      <c r="DT137" s="400" t="n"/>
      <c r="DU137" s="400" t="n"/>
      <c r="DV137" s="400" t="n"/>
      <c r="DW137" s="400" t="n"/>
      <c r="DX137" s="400" t="n"/>
      <c r="DY137" s="400" t="n"/>
      <c r="DZ137" s="400" t="n"/>
      <c r="EA137" s="400" t="n"/>
      <c r="EB137" s="400" t="n"/>
      <c r="EC137" s="400" t="n"/>
      <c r="ED137" s="400" t="n"/>
      <c r="EE137" s="400" t="n"/>
      <c r="EF137" s="400" t="n"/>
      <c r="EG137" s="400" t="n"/>
      <c r="EH137" s="400" t="n"/>
      <c r="EI137" s="400" t="n"/>
      <c r="EJ137" s="400" t="n"/>
      <c r="EK137" s="400" t="n"/>
      <c r="EL137" s="400" t="n"/>
      <c r="EM137" s="400" t="n"/>
      <c r="EN137" s="400" t="n"/>
      <c r="EO137" s="400" t="n"/>
      <c r="EP137" s="400" t="n"/>
      <c r="EQ137" s="400" t="n"/>
      <c r="ER137" s="400" t="n"/>
      <c r="ES137" s="400" t="n"/>
      <c r="ET137" s="400" t="n"/>
      <c r="EU137" s="400" t="n"/>
      <c r="EV137" s="400" t="n"/>
      <c r="EW137" s="400" t="n"/>
      <c r="EX137" s="400" t="n"/>
      <c r="EY137" s="400" t="n"/>
      <c r="EZ137" s="400" t="n"/>
      <c r="FA137" s="400" t="n"/>
      <c r="FB137" s="400" t="n"/>
      <c r="FC137" s="400" t="n"/>
      <c r="FD137" s="400" t="n"/>
      <c r="FE137" s="400" t="n"/>
      <c r="FF137" s="400" t="n"/>
      <c r="FG137" s="400" t="n"/>
      <c r="FH137" s="400" t="n"/>
      <c r="FI137" s="400" t="n"/>
      <c r="FJ137" s="400" t="n"/>
      <c r="FK137" s="400" t="n"/>
      <c r="FL137" s="400" t="n"/>
      <c r="FM137" s="400" t="n"/>
      <c r="FN137" s="400" t="n"/>
      <c r="FO137" s="400" t="n"/>
      <c r="FP137" s="400" t="n"/>
      <c r="FQ137" s="400" t="n"/>
      <c r="FR137" s="400" t="n"/>
      <c r="FS137" s="400" t="n"/>
      <c r="FT137" s="400" t="n"/>
      <c r="FU137" s="400" t="n"/>
      <c r="FV137" s="400" t="n"/>
      <c r="FW137" s="400" t="n"/>
      <c r="FX137" s="400" t="n"/>
      <c r="FY137" s="400" t="n"/>
      <c r="FZ137" s="400" t="n"/>
      <c r="GA137" s="400" t="n"/>
      <c r="GB137" s="400" t="n"/>
      <c r="GC137" s="400" t="n"/>
      <c r="GD137" s="400" t="n"/>
      <c r="GE137" s="400" t="n"/>
      <c r="GF137" s="400" t="n"/>
      <c r="GG137" s="400" t="n"/>
      <c r="GH137" s="401" t="n"/>
      <c r="GI137" s="1" t="n"/>
    </row>
    <row r="138" hidden="1" outlineLevel="1">
      <c r="A138" s="1" t="n"/>
      <c r="B138" s="1" t="n"/>
      <c r="C138" s="251">
        <f>IF($E138="custom",MonthlyCF!C138,"")</f>
        <v/>
      </c>
      <c r="D138" s="14">
        <f>IF($E138="custom",MonthlyCF!D138,"")</f>
        <v/>
      </c>
      <c r="E138" s="398">
        <f>MonthlyCF!K138</f>
        <v/>
      </c>
      <c r="F138" s="958">
        <f>IFERROR(INDEX($J$8:$GH$8,MATCH(G320,$J$6:$GH$6,0)),"")</f>
        <v/>
      </c>
      <c r="G138" s="958">
        <f>IFERROR(INDEX($J$8:$GH$8,MATCH(H320,$J$6:$GH$6,0)),"")</f>
        <v/>
      </c>
      <c r="H138" s="87">
        <f>SUM(J138:GH138)</f>
        <v/>
      </c>
      <c r="I138" s="87">
        <f>IF(E138="custom",D138-H138,"")</f>
        <v/>
      </c>
      <c r="J138" s="400" t="n"/>
      <c r="K138" s="400" t="n"/>
      <c r="L138" s="400" t="n"/>
      <c r="M138" s="400" t="n"/>
      <c r="N138" s="400" t="n"/>
      <c r="O138" s="400" t="n"/>
      <c r="P138" s="400" t="n"/>
      <c r="Q138" s="400" t="n"/>
      <c r="R138" s="400" t="n"/>
      <c r="S138" s="400" t="n"/>
      <c r="T138" s="400" t="n"/>
      <c r="U138" s="400" t="n"/>
      <c r="V138" s="400" t="n"/>
      <c r="W138" s="400" t="n"/>
      <c r="X138" s="400" t="n"/>
      <c r="Y138" s="400" t="n"/>
      <c r="Z138" s="400" t="n"/>
      <c r="AA138" s="400" t="n"/>
      <c r="AB138" s="400" t="n"/>
      <c r="AC138" s="400" t="n"/>
      <c r="AD138" s="400" t="n"/>
      <c r="AE138" s="400" t="n"/>
      <c r="AF138" s="400" t="n"/>
      <c r="AG138" s="400" t="n"/>
      <c r="AH138" s="400" t="n"/>
      <c r="AI138" s="400" t="n"/>
      <c r="AJ138" s="400" t="n"/>
      <c r="AK138" s="400" t="n"/>
      <c r="AL138" s="400" t="n"/>
      <c r="AM138" s="400" t="n"/>
      <c r="AN138" s="400" t="n"/>
      <c r="AO138" s="400" t="n"/>
      <c r="AP138" s="400" t="n"/>
      <c r="AQ138" s="400" t="n"/>
      <c r="AR138" s="400" t="n"/>
      <c r="AS138" s="400" t="n"/>
      <c r="AT138" s="400" t="n"/>
      <c r="AU138" s="400" t="n"/>
      <c r="AV138" s="400" t="n"/>
      <c r="AW138" s="400" t="n"/>
      <c r="AX138" s="400" t="n"/>
      <c r="AY138" s="400" t="n"/>
      <c r="AZ138" s="400" t="n"/>
      <c r="BA138" s="400" t="n"/>
      <c r="BB138" s="400" t="n"/>
      <c r="BC138" s="400" t="n"/>
      <c r="BD138" s="400" t="n"/>
      <c r="BE138" s="400" t="n"/>
      <c r="BF138" s="400" t="n"/>
      <c r="BG138" s="400" t="n"/>
      <c r="BH138" s="400" t="n"/>
      <c r="BI138" s="400" t="n"/>
      <c r="BJ138" s="400" t="n"/>
      <c r="BK138" s="400" t="n"/>
      <c r="BL138" s="400" t="n"/>
      <c r="BM138" s="400" t="n"/>
      <c r="BN138" s="400" t="n"/>
      <c r="BO138" s="400" t="n"/>
      <c r="BP138" s="400" t="n"/>
      <c r="BQ138" s="400" t="n"/>
      <c r="BR138" s="400" t="n"/>
      <c r="BS138" s="400" t="n"/>
      <c r="BT138" s="400" t="n"/>
      <c r="BU138" s="400" t="n"/>
      <c r="BV138" s="400" t="n"/>
      <c r="BW138" s="400" t="n"/>
      <c r="BX138" s="400" t="n"/>
      <c r="BY138" s="400" t="n"/>
      <c r="BZ138" s="400" t="n"/>
      <c r="CA138" s="400" t="n"/>
      <c r="CB138" s="400" t="n"/>
      <c r="CC138" s="400" t="n"/>
      <c r="CD138" s="400" t="n"/>
      <c r="CE138" s="400" t="n"/>
      <c r="CF138" s="400" t="n"/>
      <c r="CG138" s="400" t="n"/>
      <c r="CH138" s="400" t="n"/>
      <c r="CI138" s="400" t="n"/>
      <c r="CJ138" s="400" t="n"/>
      <c r="CK138" s="400" t="n"/>
      <c r="CL138" s="400" t="n"/>
      <c r="CM138" s="400" t="n"/>
      <c r="CN138" s="400" t="n"/>
      <c r="CO138" s="400" t="n"/>
      <c r="CP138" s="400" t="n"/>
      <c r="CQ138" s="400" t="n"/>
      <c r="CR138" s="400" t="n"/>
      <c r="CS138" s="400" t="n"/>
      <c r="CT138" s="400" t="n"/>
      <c r="CU138" s="400" t="n"/>
      <c r="CV138" s="400" t="n"/>
      <c r="CW138" s="400" t="n"/>
      <c r="CX138" s="400" t="n"/>
      <c r="CY138" s="400" t="n"/>
      <c r="CZ138" s="400" t="n"/>
      <c r="DA138" s="400" t="n"/>
      <c r="DB138" s="400" t="n"/>
      <c r="DC138" s="400" t="n"/>
      <c r="DD138" s="400" t="n"/>
      <c r="DE138" s="400" t="n"/>
      <c r="DF138" s="400" t="n"/>
      <c r="DG138" s="400" t="n"/>
      <c r="DH138" s="400" t="n"/>
      <c r="DI138" s="400" t="n"/>
      <c r="DJ138" s="400" t="n"/>
      <c r="DK138" s="400" t="n"/>
      <c r="DL138" s="400" t="n"/>
      <c r="DM138" s="400" t="n"/>
      <c r="DN138" s="400" t="n"/>
      <c r="DO138" s="400" t="n"/>
      <c r="DP138" s="400" t="n"/>
      <c r="DQ138" s="400" t="n"/>
      <c r="DR138" s="400" t="n"/>
      <c r="DS138" s="400" t="n"/>
      <c r="DT138" s="400" t="n"/>
      <c r="DU138" s="400" t="n"/>
      <c r="DV138" s="400" t="n"/>
      <c r="DW138" s="400" t="n"/>
      <c r="DX138" s="400" t="n"/>
      <c r="DY138" s="400" t="n"/>
      <c r="DZ138" s="400" t="n"/>
      <c r="EA138" s="400" t="n"/>
      <c r="EB138" s="400" t="n"/>
      <c r="EC138" s="400" t="n"/>
      <c r="ED138" s="400" t="n"/>
      <c r="EE138" s="400" t="n"/>
      <c r="EF138" s="400" t="n"/>
      <c r="EG138" s="400" t="n"/>
      <c r="EH138" s="400" t="n"/>
      <c r="EI138" s="400" t="n"/>
      <c r="EJ138" s="400" t="n"/>
      <c r="EK138" s="400" t="n"/>
      <c r="EL138" s="400" t="n"/>
      <c r="EM138" s="400" t="n"/>
      <c r="EN138" s="400" t="n"/>
      <c r="EO138" s="400" t="n"/>
      <c r="EP138" s="400" t="n"/>
      <c r="EQ138" s="400" t="n"/>
      <c r="ER138" s="400" t="n"/>
      <c r="ES138" s="400" t="n"/>
      <c r="ET138" s="400" t="n"/>
      <c r="EU138" s="400" t="n"/>
      <c r="EV138" s="400" t="n"/>
      <c r="EW138" s="400" t="n"/>
      <c r="EX138" s="400" t="n"/>
      <c r="EY138" s="400" t="n"/>
      <c r="EZ138" s="400" t="n"/>
      <c r="FA138" s="400" t="n"/>
      <c r="FB138" s="400" t="n"/>
      <c r="FC138" s="400" t="n"/>
      <c r="FD138" s="400" t="n"/>
      <c r="FE138" s="400" t="n"/>
      <c r="FF138" s="400" t="n"/>
      <c r="FG138" s="400" t="n"/>
      <c r="FH138" s="400" t="n"/>
      <c r="FI138" s="400" t="n"/>
      <c r="FJ138" s="400" t="n"/>
      <c r="FK138" s="400" t="n"/>
      <c r="FL138" s="400" t="n"/>
      <c r="FM138" s="400" t="n"/>
      <c r="FN138" s="400" t="n"/>
      <c r="FO138" s="400" t="n"/>
      <c r="FP138" s="400" t="n"/>
      <c r="FQ138" s="400" t="n"/>
      <c r="FR138" s="400" t="n"/>
      <c r="FS138" s="400" t="n"/>
      <c r="FT138" s="400" t="n"/>
      <c r="FU138" s="400" t="n"/>
      <c r="FV138" s="400" t="n"/>
      <c r="FW138" s="400" t="n"/>
      <c r="FX138" s="400" t="n"/>
      <c r="FY138" s="400" t="n"/>
      <c r="FZ138" s="400" t="n"/>
      <c r="GA138" s="400" t="n"/>
      <c r="GB138" s="400" t="n"/>
      <c r="GC138" s="400" t="n"/>
      <c r="GD138" s="400" t="n"/>
      <c r="GE138" s="400" t="n"/>
      <c r="GF138" s="400" t="n"/>
      <c r="GG138" s="400" t="n"/>
      <c r="GH138" s="401" t="n"/>
      <c r="GI138" s="1" t="n"/>
    </row>
    <row r="139" hidden="1" outlineLevel="1">
      <c r="A139" s="1" t="n"/>
      <c r="B139" s="1" t="n"/>
      <c r="C139" s="251">
        <f>IF($E139="custom",MonthlyCF!C139,"")</f>
        <v/>
      </c>
      <c r="D139" s="14">
        <f>IF($E139="custom",MonthlyCF!D139,"")</f>
        <v/>
      </c>
      <c r="E139" s="398">
        <f>MonthlyCF!K139</f>
        <v/>
      </c>
      <c r="F139" s="958">
        <f>IFERROR(INDEX($J$8:$GH$8,MATCH(G321,$J$6:$GH$6,0)),"")</f>
        <v/>
      </c>
      <c r="G139" s="958">
        <f>IFERROR(INDEX($J$8:$GH$8,MATCH(H321,$J$6:$GH$6,0)),"")</f>
        <v/>
      </c>
      <c r="H139" s="87">
        <f>SUM(J139:GH139)</f>
        <v/>
      </c>
      <c r="I139" s="87">
        <f>IF(E139="custom",D139-H139,"")</f>
        <v/>
      </c>
      <c r="J139" s="400" t="n"/>
      <c r="K139" s="400" t="n"/>
      <c r="L139" s="400" t="n"/>
      <c r="M139" s="400" t="n"/>
      <c r="N139" s="400" t="n"/>
      <c r="O139" s="400" t="n"/>
      <c r="P139" s="400" t="n"/>
      <c r="Q139" s="400" t="n"/>
      <c r="R139" s="400" t="n"/>
      <c r="S139" s="400" t="n"/>
      <c r="T139" s="400" t="n"/>
      <c r="U139" s="400" t="n"/>
      <c r="V139" s="400" t="n"/>
      <c r="W139" s="400" t="n"/>
      <c r="X139" s="400" t="n"/>
      <c r="Y139" s="400" t="n"/>
      <c r="Z139" s="400" t="n"/>
      <c r="AA139" s="400" t="n"/>
      <c r="AB139" s="400" t="n"/>
      <c r="AC139" s="400" t="n"/>
      <c r="AD139" s="400" t="n"/>
      <c r="AE139" s="400" t="n"/>
      <c r="AF139" s="400" t="n"/>
      <c r="AG139" s="400" t="n"/>
      <c r="AH139" s="400" t="n"/>
      <c r="AI139" s="400" t="n"/>
      <c r="AJ139" s="400" t="n"/>
      <c r="AK139" s="400" t="n"/>
      <c r="AL139" s="400" t="n"/>
      <c r="AM139" s="400" t="n"/>
      <c r="AN139" s="400" t="n"/>
      <c r="AO139" s="400" t="n"/>
      <c r="AP139" s="400" t="n"/>
      <c r="AQ139" s="400" t="n"/>
      <c r="AR139" s="400" t="n"/>
      <c r="AS139" s="400" t="n"/>
      <c r="AT139" s="400" t="n"/>
      <c r="AU139" s="400" t="n"/>
      <c r="AV139" s="400" t="n"/>
      <c r="AW139" s="400" t="n"/>
      <c r="AX139" s="400" t="n"/>
      <c r="AY139" s="400" t="n"/>
      <c r="AZ139" s="400" t="n"/>
      <c r="BA139" s="400" t="n"/>
      <c r="BB139" s="400" t="n"/>
      <c r="BC139" s="400" t="n"/>
      <c r="BD139" s="400" t="n"/>
      <c r="BE139" s="400" t="n"/>
      <c r="BF139" s="400" t="n"/>
      <c r="BG139" s="400" t="n"/>
      <c r="BH139" s="400" t="n"/>
      <c r="BI139" s="400" t="n"/>
      <c r="BJ139" s="400" t="n"/>
      <c r="BK139" s="400" t="n"/>
      <c r="BL139" s="400" t="n"/>
      <c r="BM139" s="400" t="n"/>
      <c r="BN139" s="400" t="n"/>
      <c r="BO139" s="400" t="n"/>
      <c r="BP139" s="400" t="n"/>
      <c r="BQ139" s="400" t="n"/>
      <c r="BR139" s="400" t="n"/>
      <c r="BS139" s="400" t="n"/>
      <c r="BT139" s="400" t="n"/>
      <c r="BU139" s="400" t="n"/>
      <c r="BV139" s="400" t="n"/>
      <c r="BW139" s="400" t="n"/>
      <c r="BX139" s="400" t="n"/>
      <c r="BY139" s="400" t="n"/>
      <c r="BZ139" s="400" t="n"/>
      <c r="CA139" s="400" t="n"/>
      <c r="CB139" s="400" t="n"/>
      <c r="CC139" s="400" t="n"/>
      <c r="CD139" s="400" t="n"/>
      <c r="CE139" s="400" t="n"/>
      <c r="CF139" s="400" t="n"/>
      <c r="CG139" s="400" t="n"/>
      <c r="CH139" s="400" t="n"/>
      <c r="CI139" s="400" t="n"/>
      <c r="CJ139" s="400" t="n"/>
      <c r="CK139" s="400" t="n"/>
      <c r="CL139" s="400" t="n"/>
      <c r="CM139" s="400" t="n"/>
      <c r="CN139" s="400" t="n"/>
      <c r="CO139" s="400" t="n"/>
      <c r="CP139" s="400" t="n"/>
      <c r="CQ139" s="400" t="n"/>
      <c r="CR139" s="400" t="n"/>
      <c r="CS139" s="400" t="n"/>
      <c r="CT139" s="400" t="n"/>
      <c r="CU139" s="400" t="n"/>
      <c r="CV139" s="400" t="n"/>
      <c r="CW139" s="400" t="n"/>
      <c r="CX139" s="400" t="n"/>
      <c r="CY139" s="400" t="n"/>
      <c r="CZ139" s="400" t="n"/>
      <c r="DA139" s="400" t="n"/>
      <c r="DB139" s="400" t="n"/>
      <c r="DC139" s="400" t="n"/>
      <c r="DD139" s="400" t="n"/>
      <c r="DE139" s="400" t="n"/>
      <c r="DF139" s="400" t="n"/>
      <c r="DG139" s="400" t="n"/>
      <c r="DH139" s="400" t="n"/>
      <c r="DI139" s="400" t="n"/>
      <c r="DJ139" s="400" t="n"/>
      <c r="DK139" s="400" t="n"/>
      <c r="DL139" s="400" t="n"/>
      <c r="DM139" s="400" t="n"/>
      <c r="DN139" s="400" t="n"/>
      <c r="DO139" s="400" t="n"/>
      <c r="DP139" s="400" t="n"/>
      <c r="DQ139" s="400" t="n"/>
      <c r="DR139" s="400" t="n"/>
      <c r="DS139" s="400" t="n"/>
      <c r="DT139" s="400" t="n"/>
      <c r="DU139" s="400" t="n"/>
      <c r="DV139" s="400" t="n"/>
      <c r="DW139" s="400" t="n"/>
      <c r="DX139" s="400" t="n"/>
      <c r="DY139" s="400" t="n"/>
      <c r="DZ139" s="400" t="n"/>
      <c r="EA139" s="400" t="n"/>
      <c r="EB139" s="400" t="n"/>
      <c r="EC139" s="400" t="n"/>
      <c r="ED139" s="400" t="n"/>
      <c r="EE139" s="400" t="n"/>
      <c r="EF139" s="400" t="n"/>
      <c r="EG139" s="400" t="n"/>
      <c r="EH139" s="400" t="n"/>
      <c r="EI139" s="400" t="n"/>
      <c r="EJ139" s="400" t="n"/>
      <c r="EK139" s="400" t="n"/>
      <c r="EL139" s="400" t="n"/>
      <c r="EM139" s="400" t="n"/>
      <c r="EN139" s="400" t="n"/>
      <c r="EO139" s="400" t="n"/>
      <c r="EP139" s="400" t="n"/>
      <c r="EQ139" s="400" t="n"/>
      <c r="ER139" s="400" t="n"/>
      <c r="ES139" s="400" t="n"/>
      <c r="ET139" s="400" t="n"/>
      <c r="EU139" s="400" t="n"/>
      <c r="EV139" s="400" t="n"/>
      <c r="EW139" s="400" t="n"/>
      <c r="EX139" s="400" t="n"/>
      <c r="EY139" s="400" t="n"/>
      <c r="EZ139" s="400" t="n"/>
      <c r="FA139" s="400" t="n"/>
      <c r="FB139" s="400" t="n"/>
      <c r="FC139" s="400" t="n"/>
      <c r="FD139" s="400" t="n"/>
      <c r="FE139" s="400" t="n"/>
      <c r="FF139" s="400" t="n"/>
      <c r="FG139" s="400" t="n"/>
      <c r="FH139" s="400" t="n"/>
      <c r="FI139" s="400" t="n"/>
      <c r="FJ139" s="400" t="n"/>
      <c r="FK139" s="400" t="n"/>
      <c r="FL139" s="400" t="n"/>
      <c r="FM139" s="400" t="n"/>
      <c r="FN139" s="400" t="n"/>
      <c r="FO139" s="400" t="n"/>
      <c r="FP139" s="400" t="n"/>
      <c r="FQ139" s="400" t="n"/>
      <c r="FR139" s="400" t="n"/>
      <c r="FS139" s="400" t="n"/>
      <c r="FT139" s="400" t="n"/>
      <c r="FU139" s="400" t="n"/>
      <c r="FV139" s="400" t="n"/>
      <c r="FW139" s="400" t="n"/>
      <c r="FX139" s="400" t="n"/>
      <c r="FY139" s="400" t="n"/>
      <c r="FZ139" s="400" t="n"/>
      <c r="GA139" s="400" t="n"/>
      <c r="GB139" s="400" t="n"/>
      <c r="GC139" s="400" t="n"/>
      <c r="GD139" s="400" t="n"/>
      <c r="GE139" s="400" t="n"/>
      <c r="GF139" s="400" t="n"/>
      <c r="GG139" s="400" t="n"/>
      <c r="GH139" s="401" t="n"/>
      <c r="GI139" s="1" t="n"/>
    </row>
    <row r="140" hidden="1" outlineLevel="1">
      <c r="A140" s="1" t="n"/>
      <c r="B140" s="1" t="n"/>
      <c r="C140" s="251">
        <f>IF($E140="custom",MonthlyCF!C140,"")</f>
        <v/>
      </c>
      <c r="D140" s="14">
        <f>IF($E140="custom",MonthlyCF!D140,"")</f>
        <v/>
      </c>
      <c r="E140" s="398">
        <f>MonthlyCF!K140</f>
        <v/>
      </c>
      <c r="F140" s="958">
        <f>IFERROR(INDEX($J$8:$GH$8,MATCH(G322,$J$6:$GH$6,0)),"")</f>
        <v/>
      </c>
      <c r="G140" s="958">
        <f>IFERROR(INDEX($J$8:$GH$8,MATCH(H322,$J$6:$GH$6,0)),"")</f>
        <v/>
      </c>
      <c r="H140" s="87">
        <f>SUM(J140:GH140)</f>
        <v/>
      </c>
      <c r="I140" s="87">
        <f>IF(E140="custom",D140-H140,"")</f>
        <v/>
      </c>
      <c r="J140" s="400" t="n"/>
      <c r="K140" s="400" t="n"/>
      <c r="L140" s="400" t="n"/>
      <c r="M140" s="400" t="n"/>
      <c r="N140" s="400" t="n"/>
      <c r="O140" s="400" t="n"/>
      <c r="P140" s="400" t="n"/>
      <c r="Q140" s="400" t="n"/>
      <c r="R140" s="400" t="n"/>
      <c r="S140" s="400" t="n"/>
      <c r="T140" s="400" t="n"/>
      <c r="U140" s="400" t="n"/>
      <c r="V140" s="400" t="n"/>
      <c r="W140" s="400" t="n"/>
      <c r="X140" s="400" t="n"/>
      <c r="Y140" s="400" t="n"/>
      <c r="Z140" s="400" t="n"/>
      <c r="AA140" s="400" t="n"/>
      <c r="AB140" s="400" t="n"/>
      <c r="AC140" s="400" t="n"/>
      <c r="AD140" s="400" t="n"/>
      <c r="AE140" s="400" t="n"/>
      <c r="AF140" s="400" t="n"/>
      <c r="AG140" s="400" t="n"/>
      <c r="AH140" s="400" t="n"/>
      <c r="AI140" s="400" t="n"/>
      <c r="AJ140" s="400" t="n"/>
      <c r="AK140" s="400" t="n"/>
      <c r="AL140" s="400" t="n"/>
      <c r="AM140" s="400" t="n"/>
      <c r="AN140" s="400" t="n"/>
      <c r="AO140" s="400" t="n"/>
      <c r="AP140" s="400" t="n"/>
      <c r="AQ140" s="400" t="n"/>
      <c r="AR140" s="400" t="n"/>
      <c r="AS140" s="400" t="n"/>
      <c r="AT140" s="400" t="n"/>
      <c r="AU140" s="400" t="n"/>
      <c r="AV140" s="400" t="n"/>
      <c r="AW140" s="400" t="n"/>
      <c r="AX140" s="400" t="n"/>
      <c r="AY140" s="400" t="n"/>
      <c r="AZ140" s="400" t="n"/>
      <c r="BA140" s="400" t="n"/>
      <c r="BB140" s="400" t="n"/>
      <c r="BC140" s="400" t="n"/>
      <c r="BD140" s="400" t="n"/>
      <c r="BE140" s="400" t="n"/>
      <c r="BF140" s="400" t="n"/>
      <c r="BG140" s="400" t="n"/>
      <c r="BH140" s="400" t="n"/>
      <c r="BI140" s="400" t="n"/>
      <c r="BJ140" s="400" t="n"/>
      <c r="BK140" s="400" t="n"/>
      <c r="BL140" s="400" t="n"/>
      <c r="BM140" s="400" t="n"/>
      <c r="BN140" s="400" t="n"/>
      <c r="BO140" s="400" t="n"/>
      <c r="BP140" s="400" t="n"/>
      <c r="BQ140" s="400" t="n"/>
      <c r="BR140" s="400" t="n"/>
      <c r="BS140" s="400" t="n"/>
      <c r="BT140" s="400" t="n"/>
      <c r="BU140" s="400" t="n"/>
      <c r="BV140" s="400" t="n"/>
      <c r="BW140" s="400" t="n"/>
      <c r="BX140" s="400" t="n"/>
      <c r="BY140" s="400" t="n"/>
      <c r="BZ140" s="400" t="n"/>
      <c r="CA140" s="400" t="n"/>
      <c r="CB140" s="400" t="n"/>
      <c r="CC140" s="400" t="n"/>
      <c r="CD140" s="400" t="n"/>
      <c r="CE140" s="400" t="n"/>
      <c r="CF140" s="400" t="n"/>
      <c r="CG140" s="400" t="n"/>
      <c r="CH140" s="400" t="n"/>
      <c r="CI140" s="400" t="n"/>
      <c r="CJ140" s="400" t="n"/>
      <c r="CK140" s="400" t="n"/>
      <c r="CL140" s="400" t="n"/>
      <c r="CM140" s="400" t="n"/>
      <c r="CN140" s="400" t="n"/>
      <c r="CO140" s="400" t="n"/>
      <c r="CP140" s="400" t="n"/>
      <c r="CQ140" s="400" t="n"/>
      <c r="CR140" s="400" t="n"/>
      <c r="CS140" s="400" t="n"/>
      <c r="CT140" s="400" t="n"/>
      <c r="CU140" s="400" t="n"/>
      <c r="CV140" s="400" t="n"/>
      <c r="CW140" s="400" t="n"/>
      <c r="CX140" s="400" t="n"/>
      <c r="CY140" s="400" t="n"/>
      <c r="CZ140" s="400" t="n"/>
      <c r="DA140" s="400" t="n"/>
      <c r="DB140" s="400" t="n"/>
      <c r="DC140" s="400" t="n"/>
      <c r="DD140" s="400" t="n"/>
      <c r="DE140" s="400" t="n"/>
      <c r="DF140" s="400" t="n"/>
      <c r="DG140" s="400" t="n"/>
      <c r="DH140" s="400" t="n"/>
      <c r="DI140" s="400" t="n"/>
      <c r="DJ140" s="400" t="n"/>
      <c r="DK140" s="400" t="n"/>
      <c r="DL140" s="400" t="n"/>
      <c r="DM140" s="400" t="n"/>
      <c r="DN140" s="400" t="n"/>
      <c r="DO140" s="400" t="n"/>
      <c r="DP140" s="400" t="n"/>
      <c r="DQ140" s="400" t="n"/>
      <c r="DR140" s="400" t="n"/>
      <c r="DS140" s="400" t="n"/>
      <c r="DT140" s="400" t="n"/>
      <c r="DU140" s="400" t="n"/>
      <c r="DV140" s="400" t="n"/>
      <c r="DW140" s="400" t="n"/>
      <c r="DX140" s="400" t="n"/>
      <c r="DY140" s="400" t="n"/>
      <c r="DZ140" s="400" t="n"/>
      <c r="EA140" s="400" t="n"/>
      <c r="EB140" s="400" t="n"/>
      <c r="EC140" s="400" t="n"/>
      <c r="ED140" s="400" t="n"/>
      <c r="EE140" s="400" t="n"/>
      <c r="EF140" s="400" t="n"/>
      <c r="EG140" s="400" t="n"/>
      <c r="EH140" s="400" t="n"/>
      <c r="EI140" s="400" t="n"/>
      <c r="EJ140" s="400" t="n"/>
      <c r="EK140" s="400" t="n"/>
      <c r="EL140" s="400" t="n"/>
      <c r="EM140" s="400" t="n"/>
      <c r="EN140" s="400" t="n"/>
      <c r="EO140" s="400" t="n"/>
      <c r="EP140" s="400" t="n"/>
      <c r="EQ140" s="400" t="n"/>
      <c r="ER140" s="400" t="n"/>
      <c r="ES140" s="400" t="n"/>
      <c r="ET140" s="400" t="n"/>
      <c r="EU140" s="400" t="n"/>
      <c r="EV140" s="400" t="n"/>
      <c r="EW140" s="400" t="n"/>
      <c r="EX140" s="400" t="n"/>
      <c r="EY140" s="400" t="n"/>
      <c r="EZ140" s="400" t="n"/>
      <c r="FA140" s="400" t="n"/>
      <c r="FB140" s="400" t="n"/>
      <c r="FC140" s="400" t="n"/>
      <c r="FD140" s="400" t="n"/>
      <c r="FE140" s="400" t="n"/>
      <c r="FF140" s="400" t="n"/>
      <c r="FG140" s="400" t="n"/>
      <c r="FH140" s="400" t="n"/>
      <c r="FI140" s="400" t="n"/>
      <c r="FJ140" s="400" t="n"/>
      <c r="FK140" s="400" t="n"/>
      <c r="FL140" s="400" t="n"/>
      <c r="FM140" s="400" t="n"/>
      <c r="FN140" s="400" t="n"/>
      <c r="FO140" s="400" t="n"/>
      <c r="FP140" s="400" t="n"/>
      <c r="FQ140" s="400" t="n"/>
      <c r="FR140" s="400" t="n"/>
      <c r="FS140" s="400" t="n"/>
      <c r="FT140" s="400" t="n"/>
      <c r="FU140" s="400" t="n"/>
      <c r="FV140" s="400" t="n"/>
      <c r="FW140" s="400" t="n"/>
      <c r="FX140" s="400" t="n"/>
      <c r="FY140" s="400" t="n"/>
      <c r="FZ140" s="400" t="n"/>
      <c r="GA140" s="400" t="n"/>
      <c r="GB140" s="400" t="n"/>
      <c r="GC140" s="400" t="n"/>
      <c r="GD140" s="400" t="n"/>
      <c r="GE140" s="400" t="n"/>
      <c r="GF140" s="400" t="n"/>
      <c r="GG140" s="400" t="n"/>
      <c r="GH140" s="401" t="n"/>
      <c r="GI140" s="1" t="n"/>
    </row>
    <row r="141" hidden="1" outlineLevel="1">
      <c r="A141" s="1" t="n"/>
      <c r="B141" s="1" t="n"/>
      <c r="C141" s="251">
        <f>IF($E141="custom",MonthlyCF!C141,"")</f>
        <v/>
      </c>
      <c r="D141" s="14">
        <f>IF($E141="custom",MonthlyCF!D141,"")</f>
        <v/>
      </c>
      <c r="E141" s="398">
        <f>MonthlyCF!K141</f>
        <v/>
      </c>
      <c r="F141" s="958">
        <f>IFERROR(INDEX($J$8:$GH$8,MATCH(G323,$J$6:$GH$6,0)),"")</f>
        <v/>
      </c>
      <c r="G141" s="958">
        <f>IFERROR(INDEX($J$8:$GH$8,MATCH(H323,$J$6:$GH$6,0)),"")</f>
        <v/>
      </c>
      <c r="H141" s="87">
        <f>SUM(J141:GH141)</f>
        <v/>
      </c>
      <c r="I141" s="87">
        <f>IF(E141="custom",D141-H141,"")</f>
        <v/>
      </c>
      <c r="J141" s="400" t="n"/>
      <c r="K141" s="400" t="n"/>
      <c r="L141" s="400" t="n"/>
      <c r="M141" s="400" t="n"/>
      <c r="N141" s="400" t="n"/>
      <c r="O141" s="400" t="n"/>
      <c r="P141" s="400" t="n"/>
      <c r="Q141" s="400" t="n"/>
      <c r="R141" s="400" t="n"/>
      <c r="S141" s="400" t="n"/>
      <c r="T141" s="400" t="n"/>
      <c r="U141" s="400" t="n"/>
      <c r="V141" s="400" t="n"/>
      <c r="W141" s="400" t="n"/>
      <c r="X141" s="400" t="n"/>
      <c r="Y141" s="400" t="n"/>
      <c r="Z141" s="400" t="n"/>
      <c r="AA141" s="400" t="n"/>
      <c r="AB141" s="400" t="n"/>
      <c r="AC141" s="400" t="n"/>
      <c r="AD141" s="400" t="n"/>
      <c r="AE141" s="400" t="n"/>
      <c r="AF141" s="400" t="n"/>
      <c r="AG141" s="400" t="n"/>
      <c r="AH141" s="400" t="n"/>
      <c r="AI141" s="400" t="n"/>
      <c r="AJ141" s="400" t="n"/>
      <c r="AK141" s="400" t="n"/>
      <c r="AL141" s="400" t="n"/>
      <c r="AM141" s="400" t="n"/>
      <c r="AN141" s="400" t="n"/>
      <c r="AO141" s="400" t="n"/>
      <c r="AP141" s="400" t="n"/>
      <c r="AQ141" s="400" t="n"/>
      <c r="AR141" s="400" t="n"/>
      <c r="AS141" s="400" t="n"/>
      <c r="AT141" s="400" t="n"/>
      <c r="AU141" s="400" t="n"/>
      <c r="AV141" s="400" t="n"/>
      <c r="AW141" s="400" t="n"/>
      <c r="AX141" s="400" t="n"/>
      <c r="AY141" s="400" t="n"/>
      <c r="AZ141" s="400" t="n"/>
      <c r="BA141" s="400" t="n"/>
      <c r="BB141" s="400" t="n"/>
      <c r="BC141" s="400" t="n"/>
      <c r="BD141" s="400" t="n"/>
      <c r="BE141" s="400" t="n"/>
      <c r="BF141" s="400" t="n"/>
      <c r="BG141" s="400" t="n"/>
      <c r="BH141" s="400" t="n"/>
      <c r="BI141" s="400" t="n"/>
      <c r="BJ141" s="400" t="n"/>
      <c r="BK141" s="400" t="n"/>
      <c r="BL141" s="400" t="n"/>
      <c r="BM141" s="400" t="n"/>
      <c r="BN141" s="400" t="n"/>
      <c r="BO141" s="400" t="n"/>
      <c r="BP141" s="400" t="n"/>
      <c r="BQ141" s="400" t="n"/>
      <c r="BR141" s="400" t="n"/>
      <c r="BS141" s="400" t="n"/>
      <c r="BT141" s="400" t="n"/>
      <c r="BU141" s="400" t="n"/>
      <c r="BV141" s="400" t="n"/>
      <c r="BW141" s="400" t="n"/>
      <c r="BX141" s="400" t="n"/>
      <c r="BY141" s="400" t="n"/>
      <c r="BZ141" s="400" t="n"/>
      <c r="CA141" s="400" t="n"/>
      <c r="CB141" s="400" t="n"/>
      <c r="CC141" s="400" t="n"/>
      <c r="CD141" s="400" t="n"/>
      <c r="CE141" s="400" t="n"/>
      <c r="CF141" s="400" t="n"/>
      <c r="CG141" s="400" t="n"/>
      <c r="CH141" s="400" t="n"/>
      <c r="CI141" s="400" t="n"/>
      <c r="CJ141" s="400" t="n"/>
      <c r="CK141" s="400" t="n"/>
      <c r="CL141" s="400" t="n"/>
      <c r="CM141" s="400" t="n"/>
      <c r="CN141" s="400" t="n"/>
      <c r="CO141" s="400" t="n"/>
      <c r="CP141" s="400" t="n"/>
      <c r="CQ141" s="400" t="n"/>
      <c r="CR141" s="400" t="n"/>
      <c r="CS141" s="400" t="n"/>
      <c r="CT141" s="400" t="n"/>
      <c r="CU141" s="400" t="n"/>
      <c r="CV141" s="400" t="n"/>
      <c r="CW141" s="400" t="n"/>
      <c r="CX141" s="400" t="n"/>
      <c r="CY141" s="400" t="n"/>
      <c r="CZ141" s="400" t="n"/>
      <c r="DA141" s="400" t="n"/>
      <c r="DB141" s="400" t="n"/>
      <c r="DC141" s="400" t="n"/>
      <c r="DD141" s="400" t="n"/>
      <c r="DE141" s="400" t="n"/>
      <c r="DF141" s="400" t="n"/>
      <c r="DG141" s="400" t="n"/>
      <c r="DH141" s="400" t="n"/>
      <c r="DI141" s="400" t="n"/>
      <c r="DJ141" s="400" t="n"/>
      <c r="DK141" s="400" t="n"/>
      <c r="DL141" s="400" t="n"/>
      <c r="DM141" s="400" t="n"/>
      <c r="DN141" s="400" t="n"/>
      <c r="DO141" s="400" t="n"/>
      <c r="DP141" s="400" t="n"/>
      <c r="DQ141" s="400" t="n"/>
      <c r="DR141" s="400" t="n"/>
      <c r="DS141" s="400" t="n"/>
      <c r="DT141" s="400" t="n"/>
      <c r="DU141" s="400" t="n"/>
      <c r="DV141" s="400" t="n"/>
      <c r="DW141" s="400" t="n"/>
      <c r="DX141" s="400" t="n"/>
      <c r="DY141" s="400" t="n"/>
      <c r="DZ141" s="400" t="n"/>
      <c r="EA141" s="400" t="n"/>
      <c r="EB141" s="400" t="n"/>
      <c r="EC141" s="400" t="n"/>
      <c r="ED141" s="400" t="n"/>
      <c r="EE141" s="400" t="n"/>
      <c r="EF141" s="400" t="n"/>
      <c r="EG141" s="400" t="n"/>
      <c r="EH141" s="400" t="n"/>
      <c r="EI141" s="400" t="n"/>
      <c r="EJ141" s="400" t="n"/>
      <c r="EK141" s="400" t="n"/>
      <c r="EL141" s="400" t="n"/>
      <c r="EM141" s="400" t="n"/>
      <c r="EN141" s="400" t="n"/>
      <c r="EO141" s="400" t="n"/>
      <c r="EP141" s="400" t="n"/>
      <c r="EQ141" s="400" t="n"/>
      <c r="ER141" s="400" t="n"/>
      <c r="ES141" s="400" t="n"/>
      <c r="ET141" s="400" t="n"/>
      <c r="EU141" s="400" t="n"/>
      <c r="EV141" s="400" t="n"/>
      <c r="EW141" s="400" t="n"/>
      <c r="EX141" s="400" t="n"/>
      <c r="EY141" s="400" t="n"/>
      <c r="EZ141" s="400" t="n"/>
      <c r="FA141" s="400" t="n"/>
      <c r="FB141" s="400" t="n"/>
      <c r="FC141" s="400" t="n"/>
      <c r="FD141" s="400" t="n"/>
      <c r="FE141" s="400" t="n"/>
      <c r="FF141" s="400" t="n"/>
      <c r="FG141" s="400" t="n"/>
      <c r="FH141" s="400" t="n"/>
      <c r="FI141" s="400" t="n"/>
      <c r="FJ141" s="400" t="n"/>
      <c r="FK141" s="400" t="n"/>
      <c r="FL141" s="400" t="n"/>
      <c r="FM141" s="400" t="n"/>
      <c r="FN141" s="400" t="n"/>
      <c r="FO141" s="400" t="n"/>
      <c r="FP141" s="400" t="n"/>
      <c r="FQ141" s="400" t="n"/>
      <c r="FR141" s="400" t="n"/>
      <c r="FS141" s="400" t="n"/>
      <c r="FT141" s="400" t="n"/>
      <c r="FU141" s="400" t="n"/>
      <c r="FV141" s="400" t="n"/>
      <c r="FW141" s="400" t="n"/>
      <c r="FX141" s="400" t="n"/>
      <c r="FY141" s="400" t="n"/>
      <c r="FZ141" s="400" t="n"/>
      <c r="GA141" s="400" t="n"/>
      <c r="GB141" s="400" t="n"/>
      <c r="GC141" s="400" t="n"/>
      <c r="GD141" s="400" t="n"/>
      <c r="GE141" s="400" t="n"/>
      <c r="GF141" s="400" t="n"/>
      <c r="GG141" s="400" t="n"/>
      <c r="GH141" s="401" t="n"/>
      <c r="GI141" s="1" t="n"/>
    </row>
    <row r="142" hidden="1" outlineLevel="1">
      <c r="A142" s="1" t="n"/>
      <c r="B142" s="1" t="n"/>
      <c r="C142" s="251">
        <f>IF($E142="custom",MonthlyCF!C142,"")</f>
        <v/>
      </c>
      <c r="D142" s="14">
        <f>IF($E142="custom",MonthlyCF!D142,"")</f>
        <v/>
      </c>
      <c r="E142" s="398">
        <f>MonthlyCF!K142</f>
        <v/>
      </c>
      <c r="F142" s="958">
        <f>IFERROR(INDEX($J$8:$GH$8,MATCH(G324,$J$6:$GH$6,0)),"")</f>
        <v/>
      </c>
      <c r="G142" s="958">
        <f>IFERROR(INDEX($J$8:$GH$8,MATCH(H324,$J$6:$GH$6,0)),"")</f>
        <v/>
      </c>
      <c r="H142" s="87">
        <f>SUM(J142:GH142)</f>
        <v/>
      </c>
      <c r="I142" s="87">
        <f>IF(E142="custom",D142-H142,"")</f>
        <v/>
      </c>
      <c r="J142" s="400" t="n"/>
      <c r="K142" s="400" t="n"/>
      <c r="L142" s="400" t="n"/>
      <c r="M142" s="400" t="n"/>
      <c r="N142" s="400" t="n"/>
      <c r="O142" s="400" t="n"/>
      <c r="P142" s="400" t="n"/>
      <c r="Q142" s="400" t="n"/>
      <c r="R142" s="400" t="n"/>
      <c r="S142" s="400" t="n"/>
      <c r="T142" s="400" t="n"/>
      <c r="U142" s="400" t="n"/>
      <c r="V142" s="400" t="n"/>
      <c r="W142" s="400" t="n"/>
      <c r="X142" s="400" t="n"/>
      <c r="Y142" s="400" t="n"/>
      <c r="Z142" s="400" t="n"/>
      <c r="AA142" s="400" t="n"/>
      <c r="AB142" s="400" t="n"/>
      <c r="AC142" s="400" t="n"/>
      <c r="AD142" s="400" t="n"/>
      <c r="AE142" s="400" t="n"/>
      <c r="AF142" s="400" t="n"/>
      <c r="AG142" s="400" t="n"/>
      <c r="AH142" s="400" t="n"/>
      <c r="AI142" s="400" t="n"/>
      <c r="AJ142" s="400" t="n"/>
      <c r="AK142" s="400" t="n"/>
      <c r="AL142" s="400" t="n"/>
      <c r="AM142" s="400" t="n"/>
      <c r="AN142" s="400" t="n"/>
      <c r="AO142" s="400" t="n"/>
      <c r="AP142" s="400" t="n"/>
      <c r="AQ142" s="400" t="n"/>
      <c r="AR142" s="400" t="n"/>
      <c r="AS142" s="400" t="n"/>
      <c r="AT142" s="400" t="n"/>
      <c r="AU142" s="400" t="n"/>
      <c r="AV142" s="400" t="n"/>
      <c r="AW142" s="400" t="n"/>
      <c r="AX142" s="400" t="n"/>
      <c r="AY142" s="400" t="n"/>
      <c r="AZ142" s="400" t="n"/>
      <c r="BA142" s="400" t="n"/>
      <c r="BB142" s="400" t="n"/>
      <c r="BC142" s="400" t="n"/>
      <c r="BD142" s="400" t="n"/>
      <c r="BE142" s="400" t="n"/>
      <c r="BF142" s="400" t="n"/>
      <c r="BG142" s="400" t="n"/>
      <c r="BH142" s="400" t="n"/>
      <c r="BI142" s="400" t="n"/>
      <c r="BJ142" s="400" t="n"/>
      <c r="BK142" s="400" t="n"/>
      <c r="BL142" s="400" t="n"/>
      <c r="BM142" s="400" t="n"/>
      <c r="BN142" s="400" t="n"/>
      <c r="BO142" s="400" t="n"/>
      <c r="BP142" s="400" t="n"/>
      <c r="BQ142" s="400" t="n"/>
      <c r="BR142" s="400" t="n"/>
      <c r="BS142" s="400" t="n"/>
      <c r="BT142" s="400" t="n"/>
      <c r="BU142" s="400" t="n"/>
      <c r="BV142" s="400" t="n"/>
      <c r="BW142" s="400" t="n"/>
      <c r="BX142" s="400" t="n"/>
      <c r="BY142" s="400" t="n"/>
      <c r="BZ142" s="400" t="n"/>
      <c r="CA142" s="400" t="n"/>
      <c r="CB142" s="400" t="n"/>
      <c r="CC142" s="400" t="n"/>
      <c r="CD142" s="400" t="n"/>
      <c r="CE142" s="400" t="n"/>
      <c r="CF142" s="400" t="n"/>
      <c r="CG142" s="400" t="n"/>
      <c r="CH142" s="400" t="n"/>
      <c r="CI142" s="400" t="n"/>
      <c r="CJ142" s="400" t="n"/>
      <c r="CK142" s="400" t="n"/>
      <c r="CL142" s="400" t="n"/>
      <c r="CM142" s="400" t="n"/>
      <c r="CN142" s="400" t="n"/>
      <c r="CO142" s="400" t="n"/>
      <c r="CP142" s="400" t="n"/>
      <c r="CQ142" s="400" t="n"/>
      <c r="CR142" s="400" t="n"/>
      <c r="CS142" s="400" t="n"/>
      <c r="CT142" s="400" t="n"/>
      <c r="CU142" s="400" t="n"/>
      <c r="CV142" s="400" t="n"/>
      <c r="CW142" s="400" t="n"/>
      <c r="CX142" s="400" t="n"/>
      <c r="CY142" s="400" t="n"/>
      <c r="CZ142" s="400" t="n"/>
      <c r="DA142" s="400" t="n"/>
      <c r="DB142" s="400" t="n"/>
      <c r="DC142" s="400" t="n"/>
      <c r="DD142" s="400" t="n"/>
      <c r="DE142" s="400" t="n"/>
      <c r="DF142" s="400" t="n"/>
      <c r="DG142" s="400" t="n"/>
      <c r="DH142" s="400" t="n"/>
      <c r="DI142" s="400" t="n"/>
      <c r="DJ142" s="400" t="n"/>
      <c r="DK142" s="400" t="n"/>
      <c r="DL142" s="400" t="n"/>
      <c r="DM142" s="400" t="n"/>
      <c r="DN142" s="400" t="n"/>
      <c r="DO142" s="400" t="n"/>
      <c r="DP142" s="400" t="n"/>
      <c r="DQ142" s="400" t="n"/>
      <c r="DR142" s="400" t="n"/>
      <c r="DS142" s="400" t="n"/>
      <c r="DT142" s="400" t="n"/>
      <c r="DU142" s="400" t="n"/>
      <c r="DV142" s="400" t="n"/>
      <c r="DW142" s="400" t="n"/>
      <c r="DX142" s="400" t="n"/>
      <c r="DY142" s="400" t="n"/>
      <c r="DZ142" s="400" t="n"/>
      <c r="EA142" s="400" t="n"/>
      <c r="EB142" s="400" t="n"/>
      <c r="EC142" s="400" t="n"/>
      <c r="ED142" s="400" t="n"/>
      <c r="EE142" s="400" t="n"/>
      <c r="EF142" s="400" t="n"/>
      <c r="EG142" s="400" t="n"/>
      <c r="EH142" s="400" t="n"/>
      <c r="EI142" s="400" t="n"/>
      <c r="EJ142" s="400" t="n"/>
      <c r="EK142" s="400" t="n"/>
      <c r="EL142" s="400" t="n"/>
      <c r="EM142" s="400" t="n"/>
      <c r="EN142" s="400" t="n"/>
      <c r="EO142" s="400" t="n"/>
      <c r="EP142" s="400" t="n"/>
      <c r="EQ142" s="400" t="n"/>
      <c r="ER142" s="400" t="n"/>
      <c r="ES142" s="400" t="n"/>
      <c r="ET142" s="400" t="n"/>
      <c r="EU142" s="400" t="n"/>
      <c r="EV142" s="400" t="n"/>
      <c r="EW142" s="400" t="n"/>
      <c r="EX142" s="400" t="n"/>
      <c r="EY142" s="400" t="n"/>
      <c r="EZ142" s="400" t="n"/>
      <c r="FA142" s="400" t="n"/>
      <c r="FB142" s="400" t="n"/>
      <c r="FC142" s="400" t="n"/>
      <c r="FD142" s="400" t="n"/>
      <c r="FE142" s="400" t="n"/>
      <c r="FF142" s="400" t="n"/>
      <c r="FG142" s="400" t="n"/>
      <c r="FH142" s="400" t="n"/>
      <c r="FI142" s="400" t="n"/>
      <c r="FJ142" s="400" t="n"/>
      <c r="FK142" s="400" t="n"/>
      <c r="FL142" s="400" t="n"/>
      <c r="FM142" s="400" t="n"/>
      <c r="FN142" s="400" t="n"/>
      <c r="FO142" s="400" t="n"/>
      <c r="FP142" s="400" t="n"/>
      <c r="FQ142" s="400" t="n"/>
      <c r="FR142" s="400" t="n"/>
      <c r="FS142" s="400" t="n"/>
      <c r="FT142" s="400" t="n"/>
      <c r="FU142" s="400" t="n"/>
      <c r="FV142" s="400" t="n"/>
      <c r="FW142" s="400" t="n"/>
      <c r="FX142" s="400" t="n"/>
      <c r="FY142" s="400" t="n"/>
      <c r="FZ142" s="400" t="n"/>
      <c r="GA142" s="400" t="n"/>
      <c r="GB142" s="400" t="n"/>
      <c r="GC142" s="400" t="n"/>
      <c r="GD142" s="400" t="n"/>
      <c r="GE142" s="400" t="n"/>
      <c r="GF142" s="400" t="n"/>
      <c r="GG142" s="400" t="n"/>
      <c r="GH142" s="401" t="n"/>
      <c r="GI142" s="1" t="n"/>
    </row>
    <row r="143" hidden="1" outlineLevel="1">
      <c r="A143" s="1" t="n"/>
      <c r="B143" s="1" t="n"/>
      <c r="C143" s="251">
        <f>IF($E143="custom",MonthlyCF!C143,"")</f>
        <v/>
      </c>
      <c r="D143" s="14">
        <f>IF($E143="custom",MonthlyCF!D143,"")</f>
        <v/>
      </c>
      <c r="E143" s="398">
        <f>MonthlyCF!K143</f>
        <v/>
      </c>
      <c r="F143" s="958">
        <f>IFERROR(INDEX($J$8:$GH$8,MATCH(G325,$J$6:$GH$6,0)),"")</f>
        <v/>
      </c>
      <c r="G143" s="958">
        <f>IFERROR(INDEX($J$8:$GH$8,MATCH(H325,$J$6:$GH$6,0)),"")</f>
        <v/>
      </c>
      <c r="H143" s="87">
        <f>SUM(J143:GH143)</f>
        <v/>
      </c>
      <c r="I143" s="87">
        <f>IF(E143="custom",D143-H143,"")</f>
        <v/>
      </c>
      <c r="J143" s="400" t="n"/>
      <c r="K143" s="400" t="n"/>
      <c r="L143" s="400" t="n"/>
      <c r="M143" s="400" t="n"/>
      <c r="N143" s="400" t="n"/>
      <c r="O143" s="400" t="n"/>
      <c r="P143" s="400" t="n"/>
      <c r="Q143" s="400" t="n"/>
      <c r="R143" s="400" t="n"/>
      <c r="S143" s="400" t="n"/>
      <c r="T143" s="400" t="n"/>
      <c r="U143" s="400" t="n"/>
      <c r="V143" s="400" t="n"/>
      <c r="W143" s="400" t="n"/>
      <c r="X143" s="400" t="n"/>
      <c r="Y143" s="400" t="n"/>
      <c r="Z143" s="400" t="n"/>
      <c r="AA143" s="400" t="n"/>
      <c r="AB143" s="400" t="n"/>
      <c r="AC143" s="400" t="n"/>
      <c r="AD143" s="400" t="n"/>
      <c r="AE143" s="400" t="n"/>
      <c r="AF143" s="400" t="n"/>
      <c r="AG143" s="400" t="n"/>
      <c r="AH143" s="400" t="n"/>
      <c r="AI143" s="400" t="n"/>
      <c r="AJ143" s="400" t="n"/>
      <c r="AK143" s="400" t="n"/>
      <c r="AL143" s="400" t="n"/>
      <c r="AM143" s="400" t="n"/>
      <c r="AN143" s="400" t="n"/>
      <c r="AO143" s="400" t="n"/>
      <c r="AP143" s="400" t="n"/>
      <c r="AQ143" s="400" t="n"/>
      <c r="AR143" s="400" t="n"/>
      <c r="AS143" s="400" t="n"/>
      <c r="AT143" s="400" t="n"/>
      <c r="AU143" s="400" t="n"/>
      <c r="AV143" s="400" t="n"/>
      <c r="AW143" s="400" t="n"/>
      <c r="AX143" s="400" t="n"/>
      <c r="AY143" s="400" t="n"/>
      <c r="AZ143" s="400" t="n"/>
      <c r="BA143" s="400" t="n"/>
      <c r="BB143" s="400" t="n"/>
      <c r="BC143" s="400" t="n"/>
      <c r="BD143" s="400" t="n"/>
      <c r="BE143" s="400" t="n"/>
      <c r="BF143" s="400" t="n"/>
      <c r="BG143" s="400" t="n"/>
      <c r="BH143" s="400" t="n"/>
      <c r="BI143" s="400" t="n"/>
      <c r="BJ143" s="400" t="n"/>
      <c r="BK143" s="400" t="n"/>
      <c r="BL143" s="400" t="n"/>
      <c r="BM143" s="400" t="n"/>
      <c r="BN143" s="400" t="n"/>
      <c r="BO143" s="400" t="n"/>
      <c r="BP143" s="400" t="n"/>
      <c r="BQ143" s="400" t="n"/>
      <c r="BR143" s="400" t="n"/>
      <c r="BS143" s="400" t="n"/>
      <c r="BT143" s="400" t="n"/>
      <c r="BU143" s="400" t="n"/>
      <c r="BV143" s="400" t="n"/>
      <c r="BW143" s="400" t="n"/>
      <c r="BX143" s="400" t="n"/>
      <c r="BY143" s="400" t="n"/>
      <c r="BZ143" s="400" t="n"/>
      <c r="CA143" s="400" t="n"/>
      <c r="CB143" s="400" t="n"/>
      <c r="CC143" s="400" t="n"/>
      <c r="CD143" s="400" t="n"/>
      <c r="CE143" s="400" t="n"/>
      <c r="CF143" s="400" t="n"/>
      <c r="CG143" s="400" t="n"/>
      <c r="CH143" s="400" t="n"/>
      <c r="CI143" s="400" t="n"/>
      <c r="CJ143" s="400" t="n"/>
      <c r="CK143" s="400" t="n"/>
      <c r="CL143" s="400" t="n"/>
      <c r="CM143" s="400" t="n"/>
      <c r="CN143" s="400" t="n"/>
      <c r="CO143" s="400" t="n"/>
      <c r="CP143" s="400" t="n"/>
      <c r="CQ143" s="400" t="n"/>
      <c r="CR143" s="400" t="n"/>
      <c r="CS143" s="400" t="n"/>
      <c r="CT143" s="400" t="n"/>
      <c r="CU143" s="400" t="n"/>
      <c r="CV143" s="400" t="n"/>
      <c r="CW143" s="400" t="n"/>
      <c r="CX143" s="400" t="n"/>
      <c r="CY143" s="400" t="n"/>
      <c r="CZ143" s="400" t="n"/>
      <c r="DA143" s="400" t="n"/>
      <c r="DB143" s="400" t="n"/>
      <c r="DC143" s="400" t="n"/>
      <c r="DD143" s="400" t="n"/>
      <c r="DE143" s="400" t="n"/>
      <c r="DF143" s="400" t="n"/>
      <c r="DG143" s="400" t="n"/>
      <c r="DH143" s="400" t="n"/>
      <c r="DI143" s="400" t="n"/>
      <c r="DJ143" s="400" t="n"/>
      <c r="DK143" s="400" t="n"/>
      <c r="DL143" s="400" t="n"/>
      <c r="DM143" s="400" t="n"/>
      <c r="DN143" s="400" t="n"/>
      <c r="DO143" s="400" t="n"/>
      <c r="DP143" s="400" t="n"/>
      <c r="DQ143" s="400" t="n"/>
      <c r="DR143" s="400" t="n"/>
      <c r="DS143" s="400" t="n"/>
      <c r="DT143" s="400" t="n"/>
      <c r="DU143" s="400" t="n"/>
      <c r="DV143" s="400" t="n"/>
      <c r="DW143" s="400" t="n"/>
      <c r="DX143" s="400" t="n"/>
      <c r="DY143" s="400" t="n"/>
      <c r="DZ143" s="400" t="n"/>
      <c r="EA143" s="400" t="n"/>
      <c r="EB143" s="400" t="n"/>
      <c r="EC143" s="400" t="n"/>
      <c r="ED143" s="400" t="n"/>
      <c r="EE143" s="400" t="n"/>
      <c r="EF143" s="400" t="n"/>
      <c r="EG143" s="400" t="n"/>
      <c r="EH143" s="400" t="n"/>
      <c r="EI143" s="400" t="n"/>
      <c r="EJ143" s="400" t="n"/>
      <c r="EK143" s="400" t="n"/>
      <c r="EL143" s="400" t="n"/>
      <c r="EM143" s="400" t="n"/>
      <c r="EN143" s="400" t="n"/>
      <c r="EO143" s="400" t="n"/>
      <c r="EP143" s="400" t="n"/>
      <c r="EQ143" s="400" t="n"/>
      <c r="ER143" s="400" t="n"/>
      <c r="ES143" s="400" t="n"/>
      <c r="ET143" s="400" t="n"/>
      <c r="EU143" s="400" t="n"/>
      <c r="EV143" s="400" t="n"/>
      <c r="EW143" s="400" t="n"/>
      <c r="EX143" s="400" t="n"/>
      <c r="EY143" s="400" t="n"/>
      <c r="EZ143" s="400" t="n"/>
      <c r="FA143" s="400" t="n"/>
      <c r="FB143" s="400" t="n"/>
      <c r="FC143" s="400" t="n"/>
      <c r="FD143" s="400" t="n"/>
      <c r="FE143" s="400" t="n"/>
      <c r="FF143" s="400" t="n"/>
      <c r="FG143" s="400" t="n"/>
      <c r="FH143" s="400" t="n"/>
      <c r="FI143" s="400" t="n"/>
      <c r="FJ143" s="400" t="n"/>
      <c r="FK143" s="400" t="n"/>
      <c r="FL143" s="400" t="n"/>
      <c r="FM143" s="400" t="n"/>
      <c r="FN143" s="400" t="n"/>
      <c r="FO143" s="400" t="n"/>
      <c r="FP143" s="400" t="n"/>
      <c r="FQ143" s="400" t="n"/>
      <c r="FR143" s="400" t="n"/>
      <c r="FS143" s="400" t="n"/>
      <c r="FT143" s="400" t="n"/>
      <c r="FU143" s="400" t="n"/>
      <c r="FV143" s="400" t="n"/>
      <c r="FW143" s="400" t="n"/>
      <c r="FX143" s="400" t="n"/>
      <c r="FY143" s="400" t="n"/>
      <c r="FZ143" s="400" t="n"/>
      <c r="GA143" s="400" t="n"/>
      <c r="GB143" s="400" t="n"/>
      <c r="GC143" s="400" t="n"/>
      <c r="GD143" s="400" t="n"/>
      <c r="GE143" s="400" t="n"/>
      <c r="GF143" s="400" t="n"/>
      <c r="GG143" s="400" t="n"/>
      <c r="GH143" s="401" t="n"/>
      <c r="GI143" s="1" t="n"/>
    </row>
    <row r="144" hidden="1" outlineLevel="1">
      <c r="A144" s="1" t="n"/>
      <c r="B144" s="1" t="n"/>
      <c r="C144" s="251">
        <f>IF($E144="custom",MonthlyCF!C144,"")</f>
        <v/>
      </c>
      <c r="D144" s="14">
        <f>IF($E144="custom",MonthlyCF!D144,"")</f>
        <v/>
      </c>
      <c r="E144" s="398">
        <f>MonthlyCF!K144</f>
        <v/>
      </c>
      <c r="F144" s="958">
        <f>IFERROR(INDEX($J$8:$GH$8,MATCH(G326,$J$6:$GH$6,0)),"")</f>
        <v/>
      </c>
      <c r="G144" s="958">
        <f>IFERROR(INDEX($J$8:$GH$8,MATCH(H326,$J$6:$GH$6,0)),"")</f>
        <v/>
      </c>
      <c r="H144" s="87">
        <f>SUM(J144:GH144)</f>
        <v/>
      </c>
      <c r="I144" s="87">
        <f>IF(E144="custom",D144-H144,"")</f>
        <v/>
      </c>
      <c r="J144" s="400" t="n"/>
      <c r="K144" s="400" t="n"/>
      <c r="L144" s="400" t="n"/>
      <c r="M144" s="400" t="n"/>
      <c r="N144" s="400" t="n"/>
      <c r="O144" s="400" t="n"/>
      <c r="P144" s="400" t="n"/>
      <c r="Q144" s="400" t="n"/>
      <c r="R144" s="400" t="n"/>
      <c r="S144" s="400" t="n"/>
      <c r="T144" s="400" t="n"/>
      <c r="U144" s="400" t="n"/>
      <c r="V144" s="400" t="n"/>
      <c r="W144" s="400" t="n"/>
      <c r="X144" s="400" t="n"/>
      <c r="Y144" s="400" t="n"/>
      <c r="Z144" s="400" t="n"/>
      <c r="AA144" s="400" t="n"/>
      <c r="AB144" s="400" t="n"/>
      <c r="AC144" s="400" t="n"/>
      <c r="AD144" s="400" t="n"/>
      <c r="AE144" s="400" t="n"/>
      <c r="AF144" s="400" t="n"/>
      <c r="AG144" s="400" t="n"/>
      <c r="AH144" s="400" t="n"/>
      <c r="AI144" s="400" t="n"/>
      <c r="AJ144" s="400" t="n"/>
      <c r="AK144" s="400" t="n"/>
      <c r="AL144" s="400" t="n"/>
      <c r="AM144" s="400" t="n"/>
      <c r="AN144" s="400" t="n"/>
      <c r="AO144" s="400" t="n"/>
      <c r="AP144" s="400" t="n"/>
      <c r="AQ144" s="400" t="n"/>
      <c r="AR144" s="400" t="n"/>
      <c r="AS144" s="400" t="n"/>
      <c r="AT144" s="400" t="n"/>
      <c r="AU144" s="400" t="n"/>
      <c r="AV144" s="400" t="n"/>
      <c r="AW144" s="400" t="n"/>
      <c r="AX144" s="400" t="n"/>
      <c r="AY144" s="400" t="n"/>
      <c r="AZ144" s="400" t="n"/>
      <c r="BA144" s="400" t="n"/>
      <c r="BB144" s="400" t="n"/>
      <c r="BC144" s="400" t="n"/>
      <c r="BD144" s="400" t="n"/>
      <c r="BE144" s="400" t="n"/>
      <c r="BF144" s="400" t="n"/>
      <c r="BG144" s="400" t="n"/>
      <c r="BH144" s="400" t="n"/>
      <c r="BI144" s="400" t="n"/>
      <c r="BJ144" s="400" t="n"/>
      <c r="BK144" s="400" t="n"/>
      <c r="BL144" s="400" t="n"/>
      <c r="BM144" s="400" t="n"/>
      <c r="BN144" s="400" t="n"/>
      <c r="BO144" s="400" t="n"/>
      <c r="BP144" s="400" t="n"/>
      <c r="BQ144" s="400" t="n"/>
      <c r="BR144" s="400" t="n"/>
      <c r="BS144" s="400" t="n"/>
      <c r="BT144" s="400" t="n"/>
      <c r="BU144" s="400" t="n"/>
      <c r="BV144" s="400" t="n"/>
      <c r="BW144" s="400" t="n"/>
      <c r="BX144" s="400" t="n"/>
      <c r="BY144" s="400" t="n"/>
      <c r="BZ144" s="400" t="n"/>
      <c r="CA144" s="400" t="n"/>
      <c r="CB144" s="400" t="n"/>
      <c r="CC144" s="400" t="n"/>
      <c r="CD144" s="400" t="n"/>
      <c r="CE144" s="400" t="n"/>
      <c r="CF144" s="400" t="n"/>
      <c r="CG144" s="400" t="n"/>
      <c r="CH144" s="400" t="n"/>
      <c r="CI144" s="400" t="n"/>
      <c r="CJ144" s="400" t="n"/>
      <c r="CK144" s="400" t="n"/>
      <c r="CL144" s="400" t="n"/>
      <c r="CM144" s="400" t="n"/>
      <c r="CN144" s="400" t="n"/>
      <c r="CO144" s="400" t="n"/>
      <c r="CP144" s="400" t="n"/>
      <c r="CQ144" s="400" t="n"/>
      <c r="CR144" s="400" t="n"/>
      <c r="CS144" s="400" t="n"/>
      <c r="CT144" s="400" t="n"/>
      <c r="CU144" s="400" t="n"/>
      <c r="CV144" s="400" t="n"/>
      <c r="CW144" s="400" t="n"/>
      <c r="CX144" s="400" t="n"/>
      <c r="CY144" s="400" t="n"/>
      <c r="CZ144" s="400" t="n"/>
      <c r="DA144" s="400" t="n"/>
      <c r="DB144" s="400" t="n"/>
      <c r="DC144" s="400" t="n"/>
      <c r="DD144" s="400" t="n"/>
      <c r="DE144" s="400" t="n"/>
      <c r="DF144" s="400" t="n"/>
      <c r="DG144" s="400" t="n"/>
      <c r="DH144" s="400" t="n"/>
      <c r="DI144" s="400" t="n"/>
      <c r="DJ144" s="400" t="n"/>
      <c r="DK144" s="400" t="n"/>
      <c r="DL144" s="400" t="n"/>
      <c r="DM144" s="400" t="n"/>
      <c r="DN144" s="400" t="n"/>
      <c r="DO144" s="400" t="n"/>
      <c r="DP144" s="400" t="n"/>
      <c r="DQ144" s="400" t="n"/>
      <c r="DR144" s="400" t="n"/>
      <c r="DS144" s="400" t="n"/>
      <c r="DT144" s="400" t="n"/>
      <c r="DU144" s="400" t="n"/>
      <c r="DV144" s="400" t="n"/>
      <c r="DW144" s="400" t="n"/>
      <c r="DX144" s="400" t="n"/>
      <c r="DY144" s="400" t="n"/>
      <c r="DZ144" s="400" t="n"/>
      <c r="EA144" s="400" t="n"/>
      <c r="EB144" s="400" t="n"/>
      <c r="EC144" s="400" t="n"/>
      <c r="ED144" s="400" t="n"/>
      <c r="EE144" s="400" t="n"/>
      <c r="EF144" s="400" t="n"/>
      <c r="EG144" s="400" t="n"/>
      <c r="EH144" s="400" t="n"/>
      <c r="EI144" s="400" t="n"/>
      <c r="EJ144" s="400" t="n"/>
      <c r="EK144" s="400" t="n"/>
      <c r="EL144" s="400" t="n"/>
      <c r="EM144" s="400" t="n"/>
      <c r="EN144" s="400" t="n"/>
      <c r="EO144" s="400" t="n"/>
      <c r="EP144" s="400" t="n"/>
      <c r="EQ144" s="400" t="n"/>
      <c r="ER144" s="400" t="n"/>
      <c r="ES144" s="400" t="n"/>
      <c r="ET144" s="400" t="n"/>
      <c r="EU144" s="400" t="n"/>
      <c r="EV144" s="400" t="n"/>
      <c r="EW144" s="400" t="n"/>
      <c r="EX144" s="400" t="n"/>
      <c r="EY144" s="400" t="n"/>
      <c r="EZ144" s="400" t="n"/>
      <c r="FA144" s="400" t="n"/>
      <c r="FB144" s="400" t="n"/>
      <c r="FC144" s="400" t="n"/>
      <c r="FD144" s="400" t="n"/>
      <c r="FE144" s="400" t="n"/>
      <c r="FF144" s="400" t="n"/>
      <c r="FG144" s="400" t="n"/>
      <c r="FH144" s="400" t="n"/>
      <c r="FI144" s="400" t="n"/>
      <c r="FJ144" s="400" t="n"/>
      <c r="FK144" s="400" t="n"/>
      <c r="FL144" s="400" t="n"/>
      <c r="FM144" s="400" t="n"/>
      <c r="FN144" s="400" t="n"/>
      <c r="FO144" s="400" t="n"/>
      <c r="FP144" s="400" t="n"/>
      <c r="FQ144" s="400" t="n"/>
      <c r="FR144" s="400" t="n"/>
      <c r="FS144" s="400" t="n"/>
      <c r="FT144" s="400" t="n"/>
      <c r="FU144" s="400" t="n"/>
      <c r="FV144" s="400" t="n"/>
      <c r="FW144" s="400" t="n"/>
      <c r="FX144" s="400" t="n"/>
      <c r="FY144" s="400" t="n"/>
      <c r="FZ144" s="400" t="n"/>
      <c r="GA144" s="400" t="n"/>
      <c r="GB144" s="400" t="n"/>
      <c r="GC144" s="400" t="n"/>
      <c r="GD144" s="400" t="n"/>
      <c r="GE144" s="400" t="n"/>
      <c r="GF144" s="400" t="n"/>
      <c r="GG144" s="400" t="n"/>
      <c r="GH144" s="401" t="n"/>
      <c r="GI144" s="1" t="n"/>
    </row>
    <row r="145" hidden="1" outlineLevel="1">
      <c r="A145" s="1" t="n"/>
      <c r="B145" s="1" t="n"/>
      <c r="C145" s="251">
        <f>IF($E145="custom",MonthlyCF!C145,"")</f>
        <v/>
      </c>
      <c r="D145" s="14">
        <f>IF($E145="custom",MonthlyCF!D145,"")</f>
        <v/>
      </c>
      <c r="E145" s="398">
        <f>MonthlyCF!K145</f>
        <v/>
      </c>
      <c r="F145" s="958">
        <f>IFERROR(INDEX($J$8:$GH$8,MATCH(G327,$J$6:$GH$6,0)),"")</f>
        <v/>
      </c>
      <c r="G145" s="958">
        <f>IFERROR(INDEX($J$8:$GH$8,MATCH(H327,$J$6:$GH$6,0)),"")</f>
        <v/>
      </c>
      <c r="H145" s="87">
        <f>SUM(J145:GH145)</f>
        <v/>
      </c>
      <c r="I145" s="87">
        <f>IF(E145="custom",D145-H145,"")</f>
        <v/>
      </c>
      <c r="J145" s="400" t="n"/>
      <c r="K145" s="400" t="n"/>
      <c r="L145" s="400" t="n"/>
      <c r="M145" s="400" t="n"/>
      <c r="N145" s="400" t="n"/>
      <c r="O145" s="400" t="n"/>
      <c r="P145" s="400" t="n"/>
      <c r="Q145" s="400" t="n"/>
      <c r="R145" s="400" t="n"/>
      <c r="S145" s="400" t="n"/>
      <c r="T145" s="400" t="n"/>
      <c r="U145" s="400" t="n"/>
      <c r="V145" s="400" t="n"/>
      <c r="W145" s="400" t="n"/>
      <c r="X145" s="400" t="n"/>
      <c r="Y145" s="400" t="n"/>
      <c r="Z145" s="400" t="n"/>
      <c r="AA145" s="400" t="n"/>
      <c r="AB145" s="400" t="n"/>
      <c r="AC145" s="400" t="n"/>
      <c r="AD145" s="400" t="n"/>
      <c r="AE145" s="400" t="n"/>
      <c r="AF145" s="400" t="n"/>
      <c r="AG145" s="400" t="n"/>
      <c r="AH145" s="400" t="n"/>
      <c r="AI145" s="400" t="n"/>
      <c r="AJ145" s="400" t="n"/>
      <c r="AK145" s="400" t="n"/>
      <c r="AL145" s="400" t="n"/>
      <c r="AM145" s="400" t="n"/>
      <c r="AN145" s="400" t="n"/>
      <c r="AO145" s="400" t="n"/>
      <c r="AP145" s="400" t="n"/>
      <c r="AQ145" s="400" t="n"/>
      <c r="AR145" s="400" t="n"/>
      <c r="AS145" s="400" t="n"/>
      <c r="AT145" s="400" t="n"/>
      <c r="AU145" s="400" t="n"/>
      <c r="AV145" s="400" t="n"/>
      <c r="AW145" s="400" t="n"/>
      <c r="AX145" s="400" t="n"/>
      <c r="AY145" s="400" t="n"/>
      <c r="AZ145" s="400" t="n"/>
      <c r="BA145" s="400" t="n"/>
      <c r="BB145" s="400" t="n"/>
      <c r="BC145" s="400" t="n"/>
      <c r="BD145" s="400" t="n"/>
      <c r="BE145" s="400" t="n"/>
      <c r="BF145" s="400" t="n"/>
      <c r="BG145" s="400" t="n"/>
      <c r="BH145" s="400" t="n"/>
      <c r="BI145" s="400" t="n"/>
      <c r="BJ145" s="400" t="n"/>
      <c r="BK145" s="400" t="n"/>
      <c r="BL145" s="400" t="n"/>
      <c r="BM145" s="400" t="n"/>
      <c r="BN145" s="400" t="n"/>
      <c r="BO145" s="400" t="n"/>
      <c r="BP145" s="400" t="n"/>
      <c r="BQ145" s="400" t="n"/>
      <c r="BR145" s="400" t="n"/>
      <c r="BS145" s="400" t="n"/>
      <c r="BT145" s="400" t="n"/>
      <c r="BU145" s="400" t="n"/>
      <c r="BV145" s="400" t="n"/>
      <c r="BW145" s="400" t="n"/>
      <c r="BX145" s="400" t="n"/>
      <c r="BY145" s="400" t="n"/>
      <c r="BZ145" s="400" t="n"/>
      <c r="CA145" s="400" t="n"/>
      <c r="CB145" s="400" t="n"/>
      <c r="CC145" s="400" t="n"/>
      <c r="CD145" s="400" t="n"/>
      <c r="CE145" s="400" t="n"/>
      <c r="CF145" s="400" t="n"/>
      <c r="CG145" s="400" t="n"/>
      <c r="CH145" s="400" t="n"/>
      <c r="CI145" s="400" t="n"/>
      <c r="CJ145" s="400" t="n"/>
      <c r="CK145" s="400" t="n"/>
      <c r="CL145" s="400" t="n"/>
      <c r="CM145" s="400" t="n"/>
      <c r="CN145" s="400" t="n"/>
      <c r="CO145" s="400" t="n"/>
      <c r="CP145" s="400" t="n"/>
      <c r="CQ145" s="400" t="n"/>
      <c r="CR145" s="400" t="n"/>
      <c r="CS145" s="400" t="n"/>
      <c r="CT145" s="400" t="n"/>
      <c r="CU145" s="400" t="n"/>
      <c r="CV145" s="400" t="n"/>
      <c r="CW145" s="400" t="n"/>
      <c r="CX145" s="400" t="n"/>
      <c r="CY145" s="400" t="n"/>
      <c r="CZ145" s="400" t="n"/>
      <c r="DA145" s="400" t="n"/>
      <c r="DB145" s="400" t="n"/>
      <c r="DC145" s="400" t="n"/>
      <c r="DD145" s="400" t="n"/>
      <c r="DE145" s="400" t="n"/>
      <c r="DF145" s="400" t="n"/>
      <c r="DG145" s="400" t="n"/>
      <c r="DH145" s="400" t="n"/>
      <c r="DI145" s="400" t="n"/>
      <c r="DJ145" s="400" t="n"/>
      <c r="DK145" s="400" t="n"/>
      <c r="DL145" s="400" t="n"/>
      <c r="DM145" s="400" t="n"/>
      <c r="DN145" s="400" t="n"/>
      <c r="DO145" s="400" t="n"/>
      <c r="DP145" s="400" t="n"/>
      <c r="DQ145" s="400" t="n"/>
      <c r="DR145" s="400" t="n"/>
      <c r="DS145" s="400" t="n"/>
      <c r="DT145" s="400" t="n"/>
      <c r="DU145" s="400" t="n"/>
      <c r="DV145" s="400" t="n"/>
      <c r="DW145" s="400" t="n"/>
      <c r="DX145" s="400" t="n"/>
      <c r="DY145" s="400" t="n"/>
      <c r="DZ145" s="400" t="n"/>
      <c r="EA145" s="400" t="n"/>
      <c r="EB145" s="400" t="n"/>
      <c r="EC145" s="400" t="n"/>
      <c r="ED145" s="400" t="n"/>
      <c r="EE145" s="400" t="n"/>
      <c r="EF145" s="400" t="n"/>
      <c r="EG145" s="400" t="n"/>
      <c r="EH145" s="400" t="n"/>
      <c r="EI145" s="400" t="n"/>
      <c r="EJ145" s="400" t="n"/>
      <c r="EK145" s="400" t="n"/>
      <c r="EL145" s="400" t="n"/>
      <c r="EM145" s="400" t="n"/>
      <c r="EN145" s="400" t="n"/>
      <c r="EO145" s="400" t="n"/>
      <c r="EP145" s="400" t="n"/>
      <c r="EQ145" s="400" t="n"/>
      <c r="ER145" s="400" t="n"/>
      <c r="ES145" s="400" t="n"/>
      <c r="ET145" s="400" t="n"/>
      <c r="EU145" s="400" t="n"/>
      <c r="EV145" s="400" t="n"/>
      <c r="EW145" s="400" t="n"/>
      <c r="EX145" s="400" t="n"/>
      <c r="EY145" s="400" t="n"/>
      <c r="EZ145" s="400" t="n"/>
      <c r="FA145" s="400" t="n"/>
      <c r="FB145" s="400" t="n"/>
      <c r="FC145" s="400" t="n"/>
      <c r="FD145" s="400" t="n"/>
      <c r="FE145" s="400" t="n"/>
      <c r="FF145" s="400" t="n"/>
      <c r="FG145" s="400" t="n"/>
      <c r="FH145" s="400" t="n"/>
      <c r="FI145" s="400" t="n"/>
      <c r="FJ145" s="400" t="n"/>
      <c r="FK145" s="400" t="n"/>
      <c r="FL145" s="400" t="n"/>
      <c r="FM145" s="400" t="n"/>
      <c r="FN145" s="400" t="n"/>
      <c r="FO145" s="400" t="n"/>
      <c r="FP145" s="400" t="n"/>
      <c r="FQ145" s="400" t="n"/>
      <c r="FR145" s="400" t="n"/>
      <c r="FS145" s="400" t="n"/>
      <c r="FT145" s="400" t="n"/>
      <c r="FU145" s="400" t="n"/>
      <c r="FV145" s="400" t="n"/>
      <c r="FW145" s="400" t="n"/>
      <c r="FX145" s="400" t="n"/>
      <c r="FY145" s="400" t="n"/>
      <c r="FZ145" s="400" t="n"/>
      <c r="GA145" s="400" t="n"/>
      <c r="GB145" s="400" t="n"/>
      <c r="GC145" s="400" t="n"/>
      <c r="GD145" s="400" t="n"/>
      <c r="GE145" s="400" t="n"/>
      <c r="GF145" s="400" t="n"/>
      <c r="GG145" s="400" t="n"/>
      <c r="GH145" s="401" t="n"/>
      <c r="GI145" s="1" t="n"/>
    </row>
    <row r="146" hidden="1" outlineLevel="1">
      <c r="A146" s="1" t="n"/>
      <c r="B146" s="1" t="n"/>
      <c r="C146" s="251">
        <f>IF($E146="custom",MonthlyCF!C146,"")</f>
        <v/>
      </c>
      <c r="D146" s="14">
        <f>IF($E146="custom",MonthlyCF!D146,"")</f>
        <v/>
      </c>
      <c r="E146" s="398">
        <f>MonthlyCF!K146</f>
        <v/>
      </c>
      <c r="F146" s="958">
        <f>IFERROR(INDEX($J$8:$GH$8,MATCH(G328,$J$6:$GH$6,0)),"")</f>
        <v/>
      </c>
      <c r="G146" s="958">
        <f>IFERROR(INDEX($J$8:$GH$8,MATCH(H328,$J$6:$GH$6,0)),"")</f>
        <v/>
      </c>
      <c r="H146" s="87">
        <f>SUM(J146:GH146)</f>
        <v/>
      </c>
      <c r="I146" s="87">
        <f>IF(E146="custom",D146-H146,"")</f>
        <v/>
      </c>
      <c r="J146" s="400" t="n"/>
      <c r="K146" s="400" t="n"/>
      <c r="L146" s="400" t="n"/>
      <c r="M146" s="400" t="n"/>
      <c r="N146" s="400" t="n"/>
      <c r="O146" s="400" t="n"/>
      <c r="P146" s="400" t="n"/>
      <c r="Q146" s="400" t="n"/>
      <c r="R146" s="400" t="n"/>
      <c r="S146" s="400" t="n"/>
      <c r="T146" s="400" t="n"/>
      <c r="U146" s="400" t="n"/>
      <c r="V146" s="400" t="n"/>
      <c r="W146" s="400" t="n"/>
      <c r="X146" s="400" t="n"/>
      <c r="Y146" s="400" t="n"/>
      <c r="Z146" s="400" t="n"/>
      <c r="AA146" s="400" t="n"/>
      <c r="AB146" s="400" t="n"/>
      <c r="AC146" s="400" t="n"/>
      <c r="AD146" s="400" t="n"/>
      <c r="AE146" s="400" t="n"/>
      <c r="AF146" s="400" t="n"/>
      <c r="AG146" s="400" t="n"/>
      <c r="AH146" s="400" t="n"/>
      <c r="AI146" s="400" t="n"/>
      <c r="AJ146" s="400" t="n"/>
      <c r="AK146" s="400" t="n"/>
      <c r="AL146" s="400" t="n"/>
      <c r="AM146" s="400" t="n"/>
      <c r="AN146" s="400" t="n"/>
      <c r="AO146" s="400" t="n"/>
      <c r="AP146" s="400" t="n"/>
      <c r="AQ146" s="400" t="n"/>
      <c r="AR146" s="400" t="n"/>
      <c r="AS146" s="400" t="n"/>
      <c r="AT146" s="400" t="n"/>
      <c r="AU146" s="400" t="n"/>
      <c r="AV146" s="400" t="n"/>
      <c r="AW146" s="400" t="n"/>
      <c r="AX146" s="400" t="n"/>
      <c r="AY146" s="400" t="n"/>
      <c r="AZ146" s="400" t="n"/>
      <c r="BA146" s="400" t="n"/>
      <c r="BB146" s="400" t="n"/>
      <c r="BC146" s="400" t="n"/>
      <c r="BD146" s="400" t="n"/>
      <c r="BE146" s="400" t="n"/>
      <c r="BF146" s="400" t="n"/>
      <c r="BG146" s="400" t="n"/>
      <c r="BH146" s="400" t="n"/>
      <c r="BI146" s="400" t="n"/>
      <c r="BJ146" s="400" t="n"/>
      <c r="BK146" s="400" t="n"/>
      <c r="BL146" s="400" t="n"/>
      <c r="BM146" s="400" t="n"/>
      <c r="BN146" s="400" t="n"/>
      <c r="BO146" s="400" t="n"/>
      <c r="BP146" s="400" t="n"/>
      <c r="BQ146" s="400" t="n"/>
      <c r="BR146" s="400" t="n"/>
      <c r="BS146" s="400" t="n"/>
      <c r="BT146" s="400" t="n"/>
      <c r="BU146" s="400" t="n"/>
      <c r="BV146" s="400" t="n"/>
      <c r="BW146" s="400" t="n"/>
      <c r="BX146" s="400" t="n"/>
      <c r="BY146" s="400" t="n"/>
      <c r="BZ146" s="400" t="n"/>
      <c r="CA146" s="400" t="n"/>
      <c r="CB146" s="400" t="n"/>
      <c r="CC146" s="400" t="n"/>
      <c r="CD146" s="400" t="n"/>
      <c r="CE146" s="400" t="n"/>
      <c r="CF146" s="400" t="n"/>
      <c r="CG146" s="400" t="n"/>
      <c r="CH146" s="400" t="n"/>
      <c r="CI146" s="400" t="n"/>
      <c r="CJ146" s="400" t="n"/>
      <c r="CK146" s="400" t="n"/>
      <c r="CL146" s="400" t="n"/>
      <c r="CM146" s="400" t="n"/>
      <c r="CN146" s="400" t="n"/>
      <c r="CO146" s="400" t="n"/>
      <c r="CP146" s="400" t="n"/>
      <c r="CQ146" s="400" t="n"/>
      <c r="CR146" s="400" t="n"/>
      <c r="CS146" s="400" t="n"/>
      <c r="CT146" s="400" t="n"/>
      <c r="CU146" s="400" t="n"/>
      <c r="CV146" s="400" t="n"/>
      <c r="CW146" s="400" t="n"/>
      <c r="CX146" s="400" t="n"/>
      <c r="CY146" s="400" t="n"/>
      <c r="CZ146" s="400" t="n"/>
      <c r="DA146" s="400" t="n"/>
      <c r="DB146" s="400" t="n"/>
      <c r="DC146" s="400" t="n"/>
      <c r="DD146" s="400" t="n"/>
      <c r="DE146" s="400" t="n"/>
      <c r="DF146" s="400" t="n"/>
      <c r="DG146" s="400" t="n"/>
      <c r="DH146" s="400" t="n"/>
      <c r="DI146" s="400" t="n"/>
      <c r="DJ146" s="400" t="n"/>
      <c r="DK146" s="400" t="n"/>
      <c r="DL146" s="400" t="n"/>
      <c r="DM146" s="400" t="n"/>
      <c r="DN146" s="400" t="n"/>
      <c r="DO146" s="400" t="n"/>
      <c r="DP146" s="400" t="n"/>
      <c r="DQ146" s="400" t="n"/>
      <c r="DR146" s="400" t="n"/>
      <c r="DS146" s="400" t="n"/>
      <c r="DT146" s="400" t="n"/>
      <c r="DU146" s="400" t="n"/>
      <c r="DV146" s="400" t="n"/>
      <c r="DW146" s="400" t="n"/>
      <c r="DX146" s="400" t="n"/>
      <c r="DY146" s="400" t="n"/>
      <c r="DZ146" s="400" t="n"/>
      <c r="EA146" s="400" t="n"/>
      <c r="EB146" s="400" t="n"/>
      <c r="EC146" s="400" t="n"/>
      <c r="ED146" s="400" t="n"/>
      <c r="EE146" s="400" t="n"/>
      <c r="EF146" s="400" t="n"/>
      <c r="EG146" s="400" t="n"/>
      <c r="EH146" s="400" t="n"/>
      <c r="EI146" s="400" t="n"/>
      <c r="EJ146" s="400" t="n"/>
      <c r="EK146" s="400" t="n"/>
      <c r="EL146" s="400" t="n"/>
      <c r="EM146" s="400" t="n"/>
      <c r="EN146" s="400" t="n"/>
      <c r="EO146" s="400" t="n"/>
      <c r="EP146" s="400" t="n"/>
      <c r="EQ146" s="400" t="n"/>
      <c r="ER146" s="400" t="n"/>
      <c r="ES146" s="400" t="n"/>
      <c r="ET146" s="400" t="n"/>
      <c r="EU146" s="400" t="n"/>
      <c r="EV146" s="400" t="n"/>
      <c r="EW146" s="400" t="n"/>
      <c r="EX146" s="400" t="n"/>
      <c r="EY146" s="400" t="n"/>
      <c r="EZ146" s="400" t="n"/>
      <c r="FA146" s="400" t="n"/>
      <c r="FB146" s="400" t="n"/>
      <c r="FC146" s="400" t="n"/>
      <c r="FD146" s="400" t="n"/>
      <c r="FE146" s="400" t="n"/>
      <c r="FF146" s="400" t="n"/>
      <c r="FG146" s="400" t="n"/>
      <c r="FH146" s="400" t="n"/>
      <c r="FI146" s="400" t="n"/>
      <c r="FJ146" s="400" t="n"/>
      <c r="FK146" s="400" t="n"/>
      <c r="FL146" s="400" t="n"/>
      <c r="FM146" s="400" t="n"/>
      <c r="FN146" s="400" t="n"/>
      <c r="FO146" s="400" t="n"/>
      <c r="FP146" s="400" t="n"/>
      <c r="FQ146" s="400" t="n"/>
      <c r="FR146" s="400" t="n"/>
      <c r="FS146" s="400" t="n"/>
      <c r="FT146" s="400" t="n"/>
      <c r="FU146" s="400" t="n"/>
      <c r="FV146" s="400" t="n"/>
      <c r="FW146" s="400" t="n"/>
      <c r="FX146" s="400" t="n"/>
      <c r="FY146" s="400" t="n"/>
      <c r="FZ146" s="400" t="n"/>
      <c r="GA146" s="400" t="n"/>
      <c r="GB146" s="400" t="n"/>
      <c r="GC146" s="400" t="n"/>
      <c r="GD146" s="400" t="n"/>
      <c r="GE146" s="400" t="n"/>
      <c r="GF146" s="400" t="n"/>
      <c r="GG146" s="400" t="n"/>
      <c r="GH146" s="401" t="n"/>
      <c r="GI146" s="1" t="n"/>
    </row>
    <row r="147" hidden="1" outlineLevel="1">
      <c r="A147" s="1" t="n"/>
      <c r="B147" s="1" t="n"/>
      <c r="C147" s="251">
        <f>IF($E147="custom",MonthlyCF!C147,"")</f>
        <v/>
      </c>
      <c r="D147" s="14">
        <f>IF($E147="custom",MonthlyCF!D147,"")</f>
        <v/>
      </c>
      <c r="E147" s="398">
        <f>MonthlyCF!K147</f>
        <v/>
      </c>
      <c r="F147" s="958">
        <f>IFERROR(INDEX($J$8:$GH$8,MATCH(G329,$J$6:$GH$6,0)),"")</f>
        <v/>
      </c>
      <c r="G147" s="958">
        <f>IFERROR(INDEX($J$8:$GH$8,MATCH(H329,$J$6:$GH$6,0)),"")</f>
        <v/>
      </c>
      <c r="H147" s="87">
        <f>SUM(J147:GH147)</f>
        <v/>
      </c>
      <c r="I147" s="87">
        <f>IF(E147="custom",D147-H147,"")</f>
        <v/>
      </c>
      <c r="J147" s="400" t="n"/>
      <c r="K147" s="400" t="n"/>
      <c r="L147" s="400" t="n"/>
      <c r="M147" s="400" t="n"/>
      <c r="N147" s="400" t="n"/>
      <c r="O147" s="400" t="n"/>
      <c r="P147" s="400" t="n"/>
      <c r="Q147" s="400" t="n"/>
      <c r="R147" s="400" t="n"/>
      <c r="S147" s="400" t="n"/>
      <c r="T147" s="400" t="n"/>
      <c r="U147" s="400" t="n"/>
      <c r="V147" s="400" t="n"/>
      <c r="W147" s="400" t="n"/>
      <c r="X147" s="400" t="n"/>
      <c r="Y147" s="400" t="n"/>
      <c r="Z147" s="400" t="n"/>
      <c r="AA147" s="400" t="n"/>
      <c r="AB147" s="400" t="n"/>
      <c r="AC147" s="400" t="n"/>
      <c r="AD147" s="400" t="n"/>
      <c r="AE147" s="400" t="n"/>
      <c r="AF147" s="400" t="n"/>
      <c r="AG147" s="400" t="n"/>
      <c r="AH147" s="400" t="n"/>
      <c r="AI147" s="400" t="n"/>
      <c r="AJ147" s="400" t="n"/>
      <c r="AK147" s="400" t="n"/>
      <c r="AL147" s="400" t="n"/>
      <c r="AM147" s="400" t="n"/>
      <c r="AN147" s="400" t="n"/>
      <c r="AO147" s="400" t="n"/>
      <c r="AP147" s="400" t="n"/>
      <c r="AQ147" s="400" t="n"/>
      <c r="AR147" s="400" t="n"/>
      <c r="AS147" s="400" t="n"/>
      <c r="AT147" s="400" t="n"/>
      <c r="AU147" s="400" t="n"/>
      <c r="AV147" s="400" t="n"/>
      <c r="AW147" s="400" t="n"/>
      <c r="AX147" s="400" t="n"/>
      <c r="AY147" s="400" t="n"/>
      <c r="AZ147" s="400" t="n"/>
      <c r="BA147" s="400" t="n"/>
      <c r="BB147" s="400" t="n"/>
      <c r="BC147" s="400" t="n"/>
      <c r="BD147" s="400" t="n"/>
      <c r="BE147" s="400" t="n"/>
      <c r="BF147" s="400" t="n"/>
      <c r="BG147" s="400" t="n"/>
      <c r="BH147" s="400" t="n"/>
      <c r="BI147" s="400" t="n"/>
      <c r="BJ147" s="400" t="n"/>
      <c r="BK147" s="400" t="n"/>
      <c r="BL147" s="400" t="n"/>
      <c r="BM147" s="400" t="n"/>
      <c r="BN147" s="400" t="n"/>
      <c r="BO147" s="400" t="n"/>
      <c r="BP147" s="400" t="n"/>
      <c r="BQ147" s="400" t="n"/>
      <c r="BR147" s="400" t="n"/>
      <c r="BS147" s="400" t="n"/>
      <c r="BT147" s="400" t="n"/>
      <c r="BU147" s="400" t="n"/>
      <c r="BV147" s="400" t="n"/>
      <c r="BW147" s="400" t="n"/>
      <c r="BX147" s="400" t="n"/>
      <c r="BY147" s="400" t="n"/>
      <c r="BZ147" s="400" t="n"/>
      <c r="CA147" s="400" t="n"/>
      <c r="CB147" s="400" t="n"/>
      <c r="CC147" s="400" t="n"/>
      <c r="CD147" s="400" t="n"/>
      <c r="CE147" s="400" t="n"/>
      <c r="CF147" s="400" t="n"/>
      <c r="CG147" s="400" t="n"/>
      <c r="CH147" s="400" t="n"/>
      <c r="CI147" s="400" t="n"/>
      <c r="CJ147" s="400" t="n"/>
      <c r="CK147" s="400" t="n"/>
      <c r="CL147" s="400" t="n"/>
      <c r="CM147" s="400" t="n"/>
      <c r="CN147" s="400" t="n"/>
      <c r="CO147" s="400" t="n"/>
      <c r="CP147" s="400" t="n"/>
      <c r="CQ147" s="400" t="n"/>
      <c r="CR147" s="400" t="n"/>
      <c r="CS147" s="400" t="n"/>
      <c r="CT147" s="400" t="n"/>
      <c r="CU147" s="400" t="n"/>
      <c r="CV147" s="400" t="n"/>
      <c r="CW147" s="400" t="n"/>
      <c r="CX147" s="400" t="n"/>
      <c r="CY147" s="400" t="n"/>
      <c r="CZ147" s="400" t="n"/>
      <c r="DA147" s="400" t="n"/>
      <c r="DB147" s="400" t="n"/>
      <c r="DC147" s="400" t="n"/>
      <c r="DD147" s="400" t="n"/>
      <c r="DE147" s="400" t="n"/>
      <c r="DF147" s="400" t="n"/>
      <c r="DG147" s="400" t="n"/>
      <c r="DH147" s="400" t="n"/>
      <c r="DI147" s="400" t="n"/>
      <c r="DJ147" s="400" t="n"/>
      <c r="DK147" s="400" t="n"/>
      <c r="DL147" s="400" t="n"/>
      <c r="DM147" s="400" t="n"/>
      <c r="DN147" s="400" t="n"/>
      <c r="DO147" s="400" t="n"/>
      <c r="DP147" s="400" t="n"/>
      <c r="DQ147" s="400" t="n"/>
      <c r="DR147" s="400" t="n"/>
      <c r="DS147" s="400" t="n"/>
      <c r="DT147" s="400" t="n"/>
      <c r="DU147" s="400" t="n"/>
      <c r="DV147" s="400" t="n"/>
      <c r="DW147" s="400" t="n"/>
      <c r="DX147" s="400" t="n"/>
      <c r="DY147" s="400" t="n"/>
      <c r="DZ147" s="400" t="n"/>
      <c r="EA147" s="400" t="n"/>
      <c r="EB147" s="400" t="n"/>
      <c r="EC147" s="400" t="n"/>
      <c r="ED147" s="400" t="n"/>
      <c r="EE147" s="400" t="n"/>
      <c r="EF147" s="400" t="n"/>
      <c r="EG147" s="400" t="n"/>
      <c r="EH147" s="400" t="n"/>
      <c r="EI147" s="400" t="n"/>
      <c r="EJ147" s="400" t="n"/>
      <c r="EK147" s="400" t="n"/>
      <c r="EL147" s="400" t="n"/>
      <c r="EM147" s="400" t="n"/>
      <c r="EN147" s="400" t="n"/>
      <c r="EO147" s="400" t="n"/>
      <c r="EP147" s="400" t="n"/>
      <c r="EQ147" s="400" t="n"/>
      <c r="ER147" s="400" t="n"/>
      <c r="ES147" s="400" t="n"/>
      <c r="ET147" s="400" t="n"/>
      <c r="EU147" s="400" t="n"/>
      <c r="EV147" s="400" t="n"/>
      <c r="EW147" s="400" t="n"/>
      <c r="EX147" s="400" t="n"/>
      <c r="EY147" s="400" t="n"/>
      <c r="EZ147" s="400" t="n"/>
      <c r="FA147" s="400" t="n"/>
      <c r="FB147" s="400" t="n"/>
      <c r="FC147" s="400" t="n"/>
      <c r="FD147" s="400" t="n"/>
      <c r="FE147" s="400" t="n"/>
      <c r="FF147" s="400" t="n"/>
      <c r="FG147" s="400" t="n"/>
      <c r="FH147" s="400" t="n"/>
      <c r="FI147" s="400" t="n"/>
      <c r="FJ147" s="400" t="n"/>
      <c r="FK147" s="400" t="n"/>
      <c r="FL147" s="400" t="n"/>
      <c r="FM147" s="400" t="n"/>
      <c r="FN147" s="400" t="n"/>
      <c r="FO147" s="400" t="n"/>
      <c r="FP147" s="400" t="n"/>
      <c r="FQ147" s="400" t="n"/>
      <c r="FR147" s="400" t="n"/>
      <c r="FS147" s="400" t="n"/>
      <c r="FT147" s="400" t="n"/>
      <c r="FU147" s="400" t="n"/>
      <c r="FV147" s="400" t="n"/>
      <c r="FW147" s="400" t="n"/>
      <c r="FX147" s="400" t="n"/>
      <c r="FY147" s="400" t="n"/>
      <c r="FZ147" s="400" t="n"/>
      <c r="GA147" s="400" t="n"/>
      <c r="GB147" s="400" t="n"/>
      <c r="GC147" s="400" t="n"/>
      <c r="GD147" s="400" t="n"/>
      <c r="GE147" s="400" t="n"/>
      <c r="GF147" s="400" t="n"/>
      <c r="GG147" s="400" t="n"/>
      <c r="GH147" s="401" t="n"/>
      <c r="GI147" s="1" t="n"/>
    </row>
    <row r="148" hidden="1" outlineLevel="1">
      <c r="A148" s="1" t="n"/>
      <c r="B148" s="1" t="n"/>
      <c r="C148" s="251">
        <f>IF($E148="custom",MonthlyCF!C148,"")</f>
        <v/>
      </c>
      <c r="D148" s="14">
        <f>IF($E148="custom",MonthlyCF!D148,"")</f>
        <v/>
      </c>
      <c r="E148" s="398">
        <f>MonthlyCF!K148</f>
        <v/>
      </c>
      <c r="F148" s="958">
        <f>IFERROR(INDEX($J$8:$GH$8,MATCH(G330,$J$6:$GH$6,0)),"")</f>
        <v/>
      </c>
      <c r="G148" s="958">
        <f>IFERROR(INDEX($J$8:$GH$8,MATCH(H330,$J$6:$GH$6,0)),"")</f>
        <v/>
      </c>
      <c r="H148" s="87">
        <f>SUM(J148:GH148)</f>
        <v/>
      </c>
      <c r="I148" s="87">
        <f>IF(E148="custom",D148-H148,"")</f>
        <v/>
      </c>
      <c r="J148" s="400" t="n"/>
      <c r="K148" s="400" t="n"/>
      <c r="L148" s="400" t="n"/>
      <c r="M148" s="400" t="n"/>
      <c r="N148" s="400" t="n"/>
      <c r="O148" s="400" t="n"/>
      <c r="P148" s="400" t="n"/>
      <c r="Q148" s="400" t="n"/>
      <c r="R148" s="400" t="n"/>
      <c r="S148" s="400" t="n"/>
      <c r="T148" s="400" t="n"/>
      <c r="U148" s="400" t="n"/>
      <c r="V148" s="400" t="n"/>
      <c r="W148" s="400" t="n"/>
      <c r="X148" s="400" t="n"/>
      <c r="Y148" s="400" t="n"/>
      <c r="Z148" s="400" t="n"/>
      <c r="AA148" s="400" t="n"/>
      <c r="AB148" s="400" t="n"/>
      <c r="AC148" s="400" t="n"/>
      <c r="AD148" s="400" t="n"/>
      <c r="AE148" s="400" t="n"/>
      <c r="AF148" s="400" t="n"/>
      <c r="AG148" s="400" t="n"/>
      <c r="AH148" s="400" t="n"/>
      <c r="AI148" s="400" t="n"/>
      <c r="AJ148" s="400" t="n"/>
      <c r="AK148" s="400" t="n"/>
      <c r="AL148" s="400" t="n"/>
      <c r="AM148" s="400" t="n"/>
      <c r="AN148" s="400" t="n"/>
      <c r="AO148" s="400" t="n"/>
      <c r="AP148" s="400" t="n"/>
      <c r="AQ148" s="400" t="n"/>
      <c r="AR148" s="400" t="n"/>
      <c r="AS148" s="400" t="n"/>
      <c r="AT148" s="400" t="n"/>
      <c r="AU148" s="400" t="n"/>
      <c r="AV148" s="400" t="n"/>
      <c r="AW148" s="400" t="n"/>
      <c r="AX148" s="400" t="n"/>
      <c r="AY148" s="400" t="n"/>
      <c r="AZ148" s="400" t="n"/>
      <c r="BA148" s="400" t="n"/>
      <c r="BB148" s="400" t="n"/>
      <c r="BC148" s="400" t="n"/>
      <c r="BD148" s="400" t="n"/>
      <c r="BE148" s="400" t="n"/>
      <c r="BF148" s="400" t="n"/>
      <c r="BG148" s="400" t="n"/>
      <c r="BH148" s="400" t="n"/>
      <c r="BI148" s="400" t="n"/>
      <c r="BJ148" s="400" t="n"/>
      <c r="BK148" s="400" t="n"/>
      <c r="BL148" s="400" t="n"/>
      <c r="BM148" s="400" t="n"/>
      <c r="BN148" s="400" t="n"/>
      <c r="BO148" s="400" t="n"/>
      <c r="BP148" s="400" t="n"/>
      <c r="BQ148" s="400" t="n"/>
      <c r="BR148" s="400" t="n"/>
      <c r="BS148" s="400" t="n"/>
      <c r="BT148" s="400" t="n"/>
      <c r="BU148" s="400" t="n"/>
      <c r="BV148" s="400" t="n"/>
      <c r="BW148" s="400" t="n"/>
      <c r="BX148" s="400" t="n"/>
      <c r="BY148" s="400" t="n"/>
      <c r="BZ148" s="400" t="n"/>
      <c r="CA148" s="400" t="n"/>
      <c r="CB148" s="400" t="n"/>
      <c r="CC148" s="400" t="n"/>
      <c r="CD148" s="400" t="n"/>
      <c r="CE148" s="400" t="n"/>
      <c r="CF148" s="400" t="n"/>
      <c r="CG148" s="400" t="n"/>
      <c r="CH148" s="400" t="n"/>
      <c r="CI148" s="400" t="n"/>
      <c r="CJ148" s="400" t="n"/>
      <c r="CK148" s="400" t="n"/>
      <c r="CL148" s="400" t="n"/>
      <c r="CM148" s="400" t="n"/>
      <c r="CN148" s="400" t="n"/>
      <c r="CO148" s="400" t="n"/>
      <c r="CP148" s="400" t="n"/>
      <c r="CQ148" s="400" t="n"/>
      <c r="CR148" s="400" t="n"/>
      <c r="CS148" s="400" t="n"/>
      <c r="CT148" s="400" t="n"/>
      <c r="CU148" s="400" t="n"/>
      <c r="CV148" s="400" t="n"/>
      <c r="CW148" s="400" t="n"/>
      <c r="CX148" s="400" t="n"/>
      <c r="CY148" s="400" t="n"/>
      <c r="CZ148" s="400" t="n"/>
      <c r="DA148" s="400" t="n"/>
      <c r="DB148" s="400" t="n"/>
      <c r="DC148" s="400" t="n"/>
      <c r="DD148" s="400" t="n"/>
      <c r="DE148" s="400" t="n"/>
      <c r="DF148" s="400" t="n"/>
      <c r="DG148" s="400" t="n"/>
      <c r="DH148" s="400" t="n"/>
      <c r="DI148" s="400" t="n"/>
      <c r="DJ148" s="400" t="n"/>
      <c r="DK148" s="400" t="n"/>
      <c r="DL148" s="400" t="n"/>
      <c r="DM148" s="400" t="n"/>
      <c r="DN148" s="400" t="n"/>
      <c r="DO148" s="400" t="n"/>
      <c r="DP148" s="400" t="n"/>
      <c r="DQ148" s="400" t="n"/>
      <c r="DR148" s="400" t="n"/>
      <c r="DS148" s="400" t="n"/>
      <c r="DT148" s="400" t="n"/>
      <c r="DU148" s="400" t="n"/>
      <c r="DV148" s="400" t="n"/>
      <c r="DW148" s="400" t="n"/>
      <c r="DX148" s="400" t="n"/>
      <c r="DY148" s="400" t="n"/>
      <c r="DZ148" s="400" t="n"/>
      <c r="EA148" s="400" t="n"/>
      <c r="EB148" s="400" t="n"/>
      <c r="EC148" s="400" t="n"/>
      <c r="ED148" s="400" t="n"/>
      <c r="EE148" s="400" t="n"/>
      <c r="EF148" s="400" t="n"/>
      <c r="EG148" s="400" t="n"/>
      <c r="EH148" s="400" t="n"/>
      <c r="EI148" s="400" t="n"/>
      <c r="EJ148" s="400" t="n"/>
      <c r="EK148" s="400" t="n"/>
      <c r="EL148" s="400" t="n"/>
      <c r="EM148" s="400" t="n"/>
      <c r="EN148" s="400" t="n"/>
      <c r="EO148" s="400" t="n"/>
      <c r="EP148" s="400" t="n"/>
      <c r="EQ148" s="400" t="n"/>
      <c r="ER148" s="400" t="n"/>
      <c r="ES148" s="400" t="n"/>
      <c r="ET148" s="400" t="n"/>
      <c r="EU148" s="400" t="n"/>
      <c r="EV148" s="400" t="n"/>
      <c r="EW148" s="400" t="n"/>
      <c r="EX148" s="400" t="n"/>
      <c r="EY148" s="400" t="n"/>
      <c r="EZ148" s="400" t="n"/>
      <c r="FA148" s="400" t="n"/>
      <c r="FB148" s="400" t="n"/>
      <c r="FC148" s="400" t="n"/>
      <c r="FD148" s="400" t="n"/>
      <c r="FE148" s="400" t="n"/>
      <c r="FF148" s="400" t="n"/>
      <c r="FG148" s="400" t="n"/>
      <c r="FH148" s="400" t="n"/>
      <c r="FI148" s="400" t="n"/>
      <c r="FJ148" s="400" t="n"/>
      <c r="FK148" s="400" t="n"/>
      <c r="FL148" s="400" t="n"/>
      <c r="FM148" s="400" t="n"/>
      <c r="FN148" s="400" t="n"/>
      <c r="FO148" s="400" t="n"/>
      <c r="FP148" s="400" t="n"/>
      <c r="FQ148" s="400" t="n"/>
      <c r="FR148" s="400" t="n"/>
      <c r="FS148" s="400" t="n"/>
      <c r="FT148" s="400" t="n"/>
      <c r="FU148" s="400" t="n"/>
      <c r="FV148" s="400" t="n"/>
      <c r="FW148" s="400" t="n"/>
      <c r="FX148" s="400" t="n"/>
      <c r="FY148" s="400" t="n"/>
      <c r="FZ148" s="400" t="n"/>
      <c r="GA148" s="400" t="n"/>
      <c r="GB148" s="400" t="n"/>
      <c r="GC148" s="400" t="n"/>
      <c r="GD148" s="400" t="n"/>
      <c r="GE148" s="400" t="n"/>
      <c r="GF148" s="400" t="n"/>
      <c r="GG148" s="400" t="n"/>
      <c r="GH148" s="401" t="n"/>
      <c r="GI148" s="1" t="n"/>
    </row>
    <row r="149" hidden="1" outlineLevel="1">
      <c r="A149" s="1" t="n"/>
      <c r="B149" s="1" t="n"/>
      <c r="C149" s="251">
        <f>IF($E149="custom",MonthlyCF!C149,"")</f>
        <v/>
      </c>
      <c r="D149" s="14">
        <f>IF($E149="custom",MonthlyCF!D149,"")</f>
        <v/>
      </c>
      <c r="E149" s="398">
        <f>MonthlyCF!K149</f>
        <v/>
      </c>
      <c r="F149" s="958">
        <f>IFERROR(INDEX($J$8:$GH$8,MATCH(G331,$J$6:$GH$6,0)),"")</f>
        <v/>
      </c>
      <c r="G149" s="958">
        <f>IFERROR(INDEX($J$8:$GH$8,MATCH(H331,$J$6:$GH$6,0)),"")</f>
        <v/>
      </c>
      <c r="H149" s="87">
        <f>SUM(J149:GH149)</f>
        <v/>
      </c>
      <c r="I149" s="87">
        <f>IF(E149="custom",D149-H149,"")</f>
        <v/>
      </c>
      <c r="J149" s="400" t="n"/>
      <c r="K149" s="400" t="n"/>
      <c r="L149" s="400" t="n"/>
      <c r="M149" s="400" t="n"/>
      <c r="N149" s="400" t="n"/>
      <c r="O149" s="400" t="n"/>
      <c r="P149" s="400" t="n"/>
      <c r="Q149" s="400" t="n"/>
      <c r="R149" s="400" t="n"/>
      <c r="S149" s="400" t="n"/>
      <c r="T149" s="400" t="n"/>
      <c r="U149" s="400" t="n"/>
      <c r="V149" s="400" t="n"/>
      <c r="W149" s="400" t="n"/>
      <c r="X149" s="400" t="n"/>
      <c r="Y149" s="400" t="n"/>
      <c r="Z149" s="400" t="n"/>
      <c r="AA149" s="400" t="n"/>
      <c r="AB149" s="400" t="n"/>
      <c r="AC149" s="400" t="n"/>
      <c r="AD149" s="400" t="n"/>
      <c r="AE149" s="400" t="n"/>
      <c r="AF149" s="400" t="n"/>
      <c r="AG149" s="400" t="n"/>
      <c r="AH149" s="400" t="n"/>
      <c r="AI149" s="400" t="n"/>
      <c r="AJ149" s="400" t="n"/>
      <c r="AK149" s="400" t="n"/>
      <c r="AL149" s="400" t="n"/>
      <c r="AM149" s="400" t="n"/>
      <c r="AN149" s="400" t="n"/>
      <c r="AO149" s="400" t="n"/>
      <c r="AP149" s="400" t="n"/>
      <c r="AQ149" s="400" t="n"/>
      <c r="AR149" s="400" t="n"/>
      <c r="AS149" s="400" t="n"/>
      <c r="AT149" s="400" t="n"/>
      <c r="AU149" s="400" t="n"/>
      <c r="AV149" s="400" t="n"/>
      <c r="AW149" s="400" t="n"/>
      <c r="AX149" s="400" t="n"/>
      <c r="AY149" s="400" t="n"/>
      <c r="AZ149" s="400" t="n"/>
      <c r="BA149" s="400" t="n"/>
      <c r="BB149" s="400" t="n"/>
      <c r="BC149" s="400" t="n"/>
      <c r="BD149" s="400" t="n"/>
      <c r="BE149" s="400" t="n"/>
      <c r="BF149" s="400" t="n"/>
      <c r="BG149" s="400" t="n"/>
      <c r="BH149" s="400" t="n"/>
      <c r="BI149" s="400" t="n"/>
      <c r="BJ149" s="400" t="n"/>
      <c r="BK149" s="400" t="n"/>
      <c r="BL149" s="400" t="n"/>
      <c r="BM149" s="400" t="n"/>
      <c r="BN149" s="400" t="n"/>
      <c r="BO149" s="400" t="n"/>
      <c r="BP149" s="400" t="n"/>
      <c r="BQ149" s="400" t="n"/>
      <c r="BR149" s="400" t="n"/>
      <c r="BS149" s="400" t="n"/>
      <c r="BT149" s="400" t="n"/>
      <c r="BU149" s="400" t="n"/>
      <c r="BV149" s="400" t="n"/>
      <c r="BW149" s="400" t="n"/>
      <c r="BX149" s="400" t="n"/>
      <c r="BY149" s="400" t="n"/>
      <c r="BZ149" s="400" t="n"/>
      <c r="CA149" s="400" t="n"/>
      <c r="CB149" s="400" t="n"/>
      <c r="CC149" s="400" t="n"/>
      <c r="CD149" s="400" t="n"/>
      <c r="CE149" s="400" t="n"/>
      <c r="CF149" s="400" t="n"/>
      <c r="CG149" s="400" t="n"/>
      <c r="CH149" s="400" t="n"/>
      <c r="CI149" s="400" t="n"/>
      <c r="CJ149" s="400" t="n"/>
      <c r="CK149" s="400" t="n"/>
      <c r="CL149" s="400" t="n"/>
      <c r="CM149" s="400" t="n"/>
      <c r="CN149" s="400" t="n"/>
      <c r="CO149" s="400" t="n"/>
      <c r="CP149" s="400" t="n"/>
      <c r="CQ149" s="400" t="n"/>
      <c r="CR149" s="400" t="n"/>
      <c r="CS149" s="400" t="n"/>
      <c r="CT149" s="400" t="n"/>
      <c r="CU149" s="400" t="n"/>
      <c r="CV149" s="400" t="n"/>
      <c r="CW149" s="400" t="n"/>
      <c r="CX149" s="400" t="n"/>
      <c r="CY149" s="400" t="n"/>
      <c r="CZ149" s="400" t="n"/>
      <c r="DA149" s="400" t="n"/>
      <c r="DB149" s="400" t="n"/>
      <c r="DC149" s="400" t="n"/>
      <c r="DD149" s="400" t="n"/>
      <c r="DE149" s="400" t="n"/>
      <c r="DF149" s="400" t="n"/>
      <c r="DG149" s="400" t="n"/>
      <c r="DH149" s="400" t="n"/>
      <c r="DI149" s="400" t="n"/>
      <c r="DJ149" s="400" t="n"/>
      <c r="DK149" s="400" t="n"/>
      <c r="DL149" s="400" t="n"/>
      <c r="DM149" s="400" t="n"/>
      <c r="DN149" s="400" t="n"/>
      <c r="DO149" s="400" t="n"/>
      <c r="DP149" s="400" t="n"/>
      <c r="DQ149" s="400" t="n"/>
      <c r="DR149" s="400" t="n"/>
      <c r="DS149" s="400" t="n"/>
      <c r="DT149" s="400" t="n"/>
      <c r="DU149" s="400" t="n"/>
      <c r="DV149" s="400" t="n"/>
      <c r="DW149" s="400" t="n"/>
      <c r="DX149" s="400" t="n"/>
      <c r="DY149" s="400" t="n"/>
      <c r="DZ149" s="400" t="n"/>
      <c r="EA149" s="400" t="n"/>
      <c r="EB149" s="400" t="n"/>
      <c r="EC149" s="400" t="n"/>
      <c r="ED149" s="400" t="n"/>
      <c r="EE149" s="400" t="n"/>
      <c r="EF149" s="400" t="n"/>
      <c r="EG149" s="400" t="n"/>
      <c r="EH149" s="400" t="n"/>
      <c r="EI149" s="400" t="n"/>
      <c r="EJ149" s="400" t="n"/>
      <c r="EK149" s="400" t="n"/>
      <c r="EL149" s="400" t="n"/>
      <c r="EM149" s="400" t="n"/>
      <c r="EN149" s="400" t="n"/>
      <c r="EO149" s="400" t="n"/>
      <c r="EP149" s="400" t="n"/>
      <c r="EQ149" s="400" t="n"/>
      <c r="ER149" s="400" t="n"/>
      <c r="ES149" s="400" t="n"/>
      <c r="ET149" s="400" t="n"/>
      <c r="EU149" s="400" t="n"/>
      <c r="EV149" s="400" t="n"/>
      <c r="EW149" s="400" t="n"/>
      <c r="EX149" s="400" t="n"/>
      <c r="EY149" s="400" t="n"/>
      <c r="EZ149" s="400" t="n"/>
      <c r="FA149" s="400" t="n"/>
      <c r="FB149" s="400" t="n"/>
      <c r="FC149" s="400" t="n"/>
      <c r="FD149" s="400" t="n"/>
      <c r="FE149" s="400" t="n"/>
      <c r="FF149" s="400" t="n"/>
      <c r="FG149" s="400" t="n"/>
      <c r="FH149" s="400" t="n"/>
      <c r="FI149" s="400" t="n"/>
      <c r="FJ149" s="400" t="n"/>
      <c r="FK149" s="400" t="n"/>
      <c r="FL149" s="400" t="n"/>
      <c r="FM149" s="400" t="n"/>
      <c r="FN149" s="400" t="n"/>
      <c r="FO149" s="400" t="n"/>
      <c r="FP149" s="400" t="n"/>
      <c r="FQ149" s="400" t="n"/>
      <c r="FR149" s="400" t="n"/>
      <c r="FS149" s="400" t="n"/>
      <c r="FT149" s="400" t="n"/>
      <c r="FU149" s="400" t="n"/>
      <c r="FV149" s="400" t="n"/>
      <c r="FW149" s="400" t="n"/>
      <c r="FX149" s="400" t="n"/>
      <c r="FY149" s="400" t="n"/>
      <c r="FZ149" s="400" t="n"/>
      <c r="GA149" s="400" t="n"/>
      <c r="GB149" s="400" t="n"/>
      <c r="GC149" s="400" t="n"/>
      <c r="GD149" s="400" t="n"/>
      <c r="GE149" s="400" t="n"/>
      <c r="GF149" s="400" t="n"/>
      <c r="GG149" s="400" t="n"/>
      <c r="GH149" s="401" t="n"/>
      <c r="GI149" s="1" t="n"/>
    </row>
    <row r="150" hidden="1" outlineLevel="1">
      <c r="A150" s="1" t="n"/>
      <c r="B150" s="1" t="n"/>
      <c r="C150" s="251">
        <f>IF($E150="custom",MonthlyCF!C150,"")</f>
        <v/>
      </c>
      <c r="D150" s="14">
        <f>IF($E150="custom",MonthlyCF!D150,"")</f>
        <v/>
      </c>
      <c r="E150" s="398">
        <f>MonthlyCF!K150</f>
        <v/>
      </c>
      <c r="F150" s="958">
        <f>IFERROR(INDEX($J$8:$GH$8,MATCH(G332,$J$6:$GH$6,0)),"")</f>
        <v/>
      </c>
      <c r="G150" s="958">
        <f>IFERROR(INDEX($J$8:$GH$8,MATCH(H332,$J$6:$GH$6,0)),"")</f>
        <v/>
      </c>
      <c r="H150" s="87">
        <f>SUM(J150:GH150)</f>
        <v/>
      </c>
      <c r="I150" s="87">
        <f>IF(E150="custom",D150-H150,"")</f>
        <v/>
      </c>
      <c r="J150" s="400" t="n"/>
      <c r="K150" s="400" t="n"/>
      <c r="L150" s="400" t="n"/>
      <c r="M150" s="400" t="n"/>
      <c r="N150" s="400" t="n"/>
      <c r="O150" s="400" t="n"/>
      <c r="P150" s="400" t="n"/>
      <c r="Q150" s="400" t="n"/>
      <c r="R150" s="400" t="n"/>
      <c r="S150" s="400" t="n"/>
      <c r="T150" s="400" t="n"/>
      <c r="U150" s="400" t="n"/>
      <c r="V150" s="400" t="n"/>
      <c r="W150" s="400" t="n"/>
      <c r="X150" s="400" t="n"/>
      <c r="Y150" s="400" t="n"/>
      <c r="Z150" s="400" t="n"/>
      <c r="AA150" s="400" t="n"/>
      <c r="AB150" s="400" t="n"/>
      <c r="AC150" s="400" t="n"/>
      <c r="AD150" s="400" t="n"/>
      <c r="AE150" s="400" t="n"/>
      <c r="AF150" s="400" t="n"/>
      <c r="AG150" s="400" t="n"/>
      <c r="AH150" s="400" t="n"/>
      <c r="AI150" s="400" t="n"/>
      <c r="AJ150" s="400" t="n"/>
      <c r="AK150" s="400" t="n"/>
      <c r="AL150" s="400" t="n"/>
      <c r="AM150" s="400" t="n"/>
      <c r="AN150" s="400" t="n"/>
      <c r="AO150" s="400" t="n"/>
      <c r="AP150" s="400" t="n"/>
      <c r="AQ150" s="400" t="n"/>
      <c r="AR150" s="400" t="n"/>
      <c r="AS150" s="400" t="n"/>
      <c r="AT150" s="400" t="n"/>
      <c r="AU150" s="400" t="n"/>
      <c r="AV150" s="400" t="n"/>
      <c r="AW150" s="400" t="n"/>
      <c r="AX150" s="400" t="n"/>
      <c r="AY150" s="400" t="n"/>
      <c r="AZ150" s="400" t="n"/>
      <c r="BA150" s="400" t="n"/>
      <c r="BB150" s="400" t="n"/>
      <c r="BC150" s="400" t="n"/>
      <c r="BD150" s="400" t="n"/>
      <c r="BE150" s="400" t="n"/>
      <c r="BF150" s="400" t="n"/>
      <c r="BG150" s="400" t="n"/>
      <c r="BH150" s="400" t="n"/>
      <c r="BI150" s="400" t="n"/>
      <c r="BJ150" s="400" t="n"/>
      <c r="BK150" s="400" t="n"/>
      <c r="BL150" s="400" t="n"/>
      <c r="BM150" s="400" t="n"/>
      <c r="BN150" s="400" t="n"/>
      <c r="BO150" s="400" t="n"/>
      <c r="BP150" s="400" t="n"/>
      <c r="BQ150" s="400" t="n"/>
      <c r="BR150" s="400" t="n"/>
      <c r="BS150" s="400" t="n"/>
      <c r="BT150" s="400" t="n"/>
      <c r="BU150" s="400" t="n"/>
      <c r="BV150" s="400" t="n"/>
      <c r="BW150" s="400" t="n"/>
      <c r="BX150" s="400" t="n"/>
      <c r="BY150" s="400" t="n"/>
      <c r="BZ150" s="400" t="n"/>
      <c r="CA150" s="400" t="n"/>
      <c r="CB150" s="400" t="n"/>
      <c r="CC150" s="400" t="n"/>
      <c r="CD150" s="400" t="n"/>
      <c r="CE150" s="400" t="n"/>
      <c r="CF150" s="400" t="n"/>
      <c r="CG150" s="400" t="n"/>
      <c r="CH150" s="400" t="n"/>
      <c r="CI150" s="400" t="n"/>
      <c r="CJ150" s="400" t="n"/>
      <c r="CK150" s="400" t="n"/>
      <c r="CL150" s="400" t="n"/>
      <c r="CM150" s="400" t="n"/>
      <c r="CN150" s="400" t="n"/>
      <c r="CO150" s="400" t="n"/>
      <c r="CP150" s="400" t="n"/>
      <c r="CQ150" s="400" t="n"/>
      <c r="CR150" s="400" t="n"/>
      <c r="CS150" s="400" t="n"/>
      <c r="CT150" s="400" t="n"/>
      <c r="CU150" s="400" t="n"/>
      <c r="CV150" s="400" t="n"/>
      <c r="CW150" s="400" t="n"/>
      <c r="CX150" s="400" t="n"/>
      <c r="CY150" s="400" t="n"/>
      <c r="CZ150" s="400" t="n"/>
      <c r="DA150" s="400" t="n"/>
      <c r="DB150" s="400" t="n"/>
      <c r="DC150" s="400" t="n"/>
      <c r="DD150" s="400" t="n"/>
      <c r="DE150" s="400" t="n"/>
      <c r="DF150" s="400" t="n"/>
      <c r="DG150" s="400" t="n"/>
      <c r="DH150" s="400" t="n"/>
      <c r="DI150" s="400" t="n"/>
      <c r="DJ150" s="400" t="n"/>
      <c r="DK150" s="400" t="n"/>
      <c r="DL150" s="400" t="n"/>
      <c r="DM150" s="400" t="n"/>
      <c r="DN150" s="400" t="n"/>
      <c r="DO150" s="400" t="n"/>
      <c r="DP150" s="400" t="n"/>
      <c r="DQ150" s="400" t="n"/>
      <c r="DR150" s="400" t="n"/>
      <c r="DS150" s="400" t="n"/>
      <c r="DT150" s="400" t="n"/>
      <c r="DU150" s="400" t="n"/>
      <c r="DV150" s="400" t="n"/>
      <c r="DW150" s="400" t="n"/>
      <c r="DX150" s="400" t="n"/>
      <c r="DY150" s="400" t="n"/>
      <c r="DZ150" s="400" t="n"/>
      <c r="EA150" s="400" t="n"/>
      <c r="EB150" s="400" t="n"/>
      <c r="EC150" s="400" t="n"/>
      <c r="ED150" s="400" t="n"/>
      <c r="EE150" s="400" t="n"/>
      <c r="EF150" s="400" t="n"/>
      <c r="EG150" s="400" t="n"/>
      <c r="EH150" s="400" t="n"/>
      <c r="EI150" s="400" t="n"/>
      <c r="EJ150" s="400" t="n"/>
      <c r="EK150" s="400" t="n"/>
      <c r="EL150" s="400" t="n"/>
      <c r="EM150" s="400" t="n"/>
      <c r="EN150" s="400" t="n"/>
      <c r="EO150" s="400" t="n"/>
      <c r="EP150" s="400" t="n"/>
      <c r="EQ150" s="400" t="n"/>
      <c r="ER150" s="400" t="n"/>
      <c r="ES150" s="400" t="n"/>
      <c r="ET150" s="400" t="n"/>
      <c r="EU150" s="400" t="n"/>
      <c r="EV150" s="400" t="n"/>
      <c r="EW150" s="400" t="n"/>
      <c r="EX150" s="400" t="n"/>
      <c r="EY150" s="400" t="n"/>
      <c r="EZ150" s="400" t="n"/>
      <c r="FA150" s="400" t="n"/>
      <c r="FB150" s="400" t="n"/>
      <c r="FC150" s="400" t="n"/>
      <c r="FD150" s="400" t="n"/>
      <c r="FE150" s="400" t="n"/>
      <c r="FF150" s="400" t="n"/>
      <c r="FG150" s="400" t="n"/>
      <c r="FH150" s="400" t="n"/>
      <c r="FI150" s="400" t="n"/>
      <c r="FJ150" s="400" t="n"/>
      <c r="FK150" s="400" t="n"/>
      <c r="FL150" s="400" t="n"/>
      <c r="FM150" s="400" t="n"/>
      <c r="FN150" s="400" t="n"/>
      <c r="FO150" s="400" t="n"/>
      <c r="FP150" s="400" t="n"/>
      <c r="FQ150" s="400" t="n"/>
      <c r="FR150" s="400" t="n"/>
      <c r="FS150" s="400" t="n"/>
      <c r="FT150" s="400" t="n"/>
      <c r="FU150" s="400" t="n"/>
      <c r="FV150" s="400" t="n"/>
      <c r="FW150" s="400" t="n"/>
      <c r="FX150" s="400" t="n"/>
      <c r="FY150" s="400" t="n"/>
      <c r="FZ150" s="400" t="n"/>
      <c r="GA150" s="400" t="n"/>
      <c r="GB150" s="400" t="n"/>
      <c r="GC150" s="400" t="n"/>
      <c r="GD150" s="400" t="n"/>
      <c r="GE150" s="400" t="n"/>
      <c r="GF150" s="400" t="n"/>
      <c r="GG150" s="400" t="n"/>
      <c r="GH150" s="401" t="n"/>
      <c r="GI150" s="1" t="n"/>
    </row>
    <row r="151" hidden="1" outlineLevel="1">
      <c r="A151" s="1" t="n"/>
      <c r="B151" s="1" t="n"/>
      <c r="C151" s="251">
        <f>IF($E151="custom",MonthlyCF!C151,"")</f>
        <v/>
      </c>
      <c r="D151" s="14">
        <f>IF($E151="custom",MonthlyCF!D151,"")</f>
        <v/>
      </c>
      <c r="E151" s="398">
        <f>MonthlyCF!K151</f>
        <v/>
      </c>
      <c r="F151" s="958">
        <f>IFERROR(INDEX($J$8:$GH$8,MATCH(G333,$J$6:$GH$6,0)),"")</f>
        <v/>
      </c>
      <c r="G151" s="958">
        <f>IFERROR(INDEX($J$8:$GH$8,MATCH(H333,$J$6:$GH$6,0)),"")</f>
        <v/>
      </c>
      <c r="H151" s="87">
        <f>SUM(J151:GH151)</f>
        <v/>
      </c>
      <c r="I151" s="87">
        <f>IF(E151="custom",D151-H151,"")</f>
        <v/>
      </c>
      <c r="J151" s="400" t="n"/>
      <c r="K151" s="400" t="n"/>
      <c r="L151" s="400" t="n"/>
      <c r="M151" s="400" t="n"/>
      <c r="N151" s="400" t="n"/>
      <c r="O151" s="400" t="n"/>
      <c r="P151" s="400" t="n"/>
      <c r="Q151" s="400" t="n"/>
      <c r="R151" s="400" t="n"/>
      <c r="S151" s="400" t="n"/>
      <c r="T151" s="400" t="n"/>
      <c r="U151" s="400" t="n"/>
      <c r="V151" s="400" t="n"/>
      <c r="W151" s="400" t="n"/>
      <c r="X151" s="400" t="n"/>
      <c r="Y151" s="400" t="n"/>
      <c r="Z151" s="400" t="n"/>
      <c r="AA151" s="400" t="n"/>
      <c r="AB151" s="400" t="n"/>
      <c r="AC151" s="400" t="n"/>
      <c r="AD151" s="400" t="n"/>
      <c r="AE151" s="400" t="n"/>
      <c r="AF151" s="400" t="n"/>
      <c r="AG151" s="400" t="n"/>
      <c r="AH151" s="400" t="n"/>
      <c r="AI151" s="400" t="n"/>
      <c r="AJ151" s="400" t="n"/>
      <c r="AK151" s="400" t="n"/>
      <c r="AL151" s="400" t="n"/>
      <c r="AM151" s="400" t="n"/>
      <c r="AN151" s="400" t="n"/>
      <c r="AO151" s="400" t="n"/>
      <c r="AP151" s="400" t="n"/>
      <c r="AQ151" s="400" t="n"/>
      <c r="AR151" s="400" t="n"/>
      <c r="AS151" s="400" t="n"/>
      <c r="AT151" s="400" t="n"/>
      <c r="AU151" s="400" t="n"/>
      <c r="AV151" s="400" t="n"/>
      <c r="AW151" s="400" t="n"/>
      <c r="AX151" s="400" t="n"/>
      <c r="AY151" s="400" t="n"/>
      <c r="AZ151" s="400" t="n"/>
      <c r="BA151" s="400" t="n"/>
      <c r="BB151" s="400" t="n"/>
      <c r="BC151" s="400" t="n"/>
      <c r="BD151" s="400" t="n"/>
      <c r="BE151" s="400" t="n"/>
      <c r="BF151" s="400" t="n"/>
      <c r="BG151" s="400" t="n"/>
      <c r="BH151" s="400" t="n"/>
      <c r="BI151" s="400" t="n"/>
      <c r="BJ151" s="400" t="n"/>
      <c r="BK151" s="400" t="n"/>
      <c r="BL151" s="400" t="n"/>
      <c r="BM151" s="400" t="n"/>
      <c r="BN151" s="400" t="n"/>
      <c r="BO151" s="400" t="n"/>
      <c r="BP151" s="400" t="n"/>
      <c r="BQ151" s="400" t="n"/>
      <c r="BR151" s="400" t="n"/>
      <c r="BS151" s="400" t="n"/>
      <c r="BT151" s="400" t="n"/>
      <c r="BU151" s="400" t="n"/>
      <c r="BV151" s="400" t="n"/>
      <c r="BW151" s="400" t="n"/>
      <c r="BX151" s="400" t="n"/>
      <c r="BY151" s="400" t="n"/>
      <c r="BZ151" s="400" t="n"/>
      <c r="CA151" s="400" t="n"/>
      <c r="CB151" s="400" t="n"/>
      <c r="CC151" s="400" t="n"/>
      <c r="CD151" s="400" t="n"/>
      <c r="CE151" s="400" t="n"/>
      <c r="CF151" s="400" t="n"/>
      <c r="CG151" s="400" t="n"/>
      <c r="CH151" s="400" t="n"/>
      <c r="CI151" s="400" t="n"/>
      <c r="CJ151" s="400" t="n"/>
      <c r="CK151" s="400" t="n"/>
      <c r="CL151" s="400" t="n"/>
      <c r="CM151" s="400" t="n"/>
      <c r="CN151" s="400" t="n"/>
      <c r="CO151" s="400" t="n"/>
      <c r="CP151" s="400" t="n"/>
      <c r="CQ151" s="400" t="n"/>
      <c r="CR151" s="400" t="n"/>
      <c r="CS151" s="400" t="n"/>
      <c r="CT151" s="400" t="n"/>
      <c r="CU151" s="400" t="n"/>
      <c r="CV151" s="400" t="n"/>
      <c r="CW151" s="400" t="n"/>
      <c r="CX151" s="400" t="n"/>
      <c r="CY151" s="400" t="n"/>
      <c r="CZ151" s="400" t="n"/>
      <c r="DA151" s="400" t="n"/>
      <c r="DB151" s="400" t="n"/>
      <c r="DC151" s="400" t="n"/>
      <c r="DD151" s="400" t="n"/>
      <c r="DE151" s="400" t="n"/>
      <c r="DF151" s="400" t="n"/>
      <c r="DG151" s="400" t="n"/>
      <c r="DH151" s="400" t="n"/>
      <c r="DI151" s="400" t="n"/>
      <c r="DJ151" s="400" t="n"/>
      <c r="DK151" s="400" t="n"/>
      <c r="DL151" s="400" t="n"/>
      <c r="DM151" s="400" t="n"/>
      <c r="DN151" s="400" t="n"/>
      <c r="DO151" s="400" t="n"/>
      <c r="DP151" s="400" t="n"/>
      <c r="DQ151" s="400" t="n"/>
      <c r="DR151" s="400" t="n"/>
      <c r="DS151" s="400" t="n"/>
      <c r="DT151" s="400" t="n"/>
      <c r="DU151" s="400" t="n"/>
      <c r="DV151" s="400" t="n"/>
      <c r="DW151" s="400" t="n"/>
      <c r="DX151" s="400" t="n"/>
      <c r="DY151" s="400" t="n"/>
      <c r="DZ151" s="400" t="n"/>
      <c r="EA151" s="400" t="n"/>
      <c r="EB151" s="400" t="n"/>
      <c r="EC151" s="400" t="n"/>
      <c r="ED151" s="400" t="n"/>
      <c r="EE151" s="400" t="n"/>
      <c r="EF151" s="400" t="n"/>
      <c r="EG151" s="400" t="n"/>
      <c r="EH151" s="400" t="n"/>
      <c r="EI151" s="400" t="n"/>
      <c r="EJ151" s="400" t="n"/>
      <c r="EK151" s="400" t="n"/>
      <c r="EL151" s="400" t="n"/>
      <c r="EM151" s="400" t="n"/>
      <c r="EN151" s="400" t="n"/>
      <c r="EO151" s="400" t="n"/>
      <c r="EP151" s="400" t="n"/>
      <c r="EQ151" s="400" t="n"/>
      <c r="ER151" s="400" t="n"/>
      <c r="ES151" s="400" t="n"/>
      <c r="ET151" s="400" t="n"/>
      <c r="EU151" s="400" t="n"/>
      <c r="EV151" s="400" t="n"/>
      <c r="EW151" s="400" t="n"/>
      <c r="EX151" s="400" t="n"/>
      <c r="EY151" s="400" t="n"/>
      <c r="EZ151" s="400" t="n"/>
      <c r="FA151" s="400" t="n"/>
      <c r="FB151" s="400" t="n"/>
      <c r="FC151" s="400" t="n"/>
      <c r="FD151" s="400" t="n"/>
      <c r="FE151" s="400" t="n"/>
      <c r="FF151" s="400" t="n"/>
      <c r="FG151" s="400" t="n"/>
      <c r="FH151" s="400" t="n"/>
      <c r="FI151" s="400" t="n"/>
      <c r="FJ151" s="400" t="n"/>
      <c r="FK151" s="400" t="n"/>
      <c r="FL151" s="400" t="n"/>
      <c r="FM151" s="400" t="n"/>
      <c r="FN151" s="400" t="n"/>
      <c r="FO151" s="400" t="n"/>
      <c r="FP151" s="400" t="n"/>
      <c r="FQ151" s="400" t="n"/>
      <c r="FR151" s="400" t="n"/>
      <c r="FS151" s="400" t="n"/>
      <c r="FT151" s="400" t="n"/>
      <c r="FU151" s="400" t="n"/>
      <c r="FV151" s="400" t="n"/>
      <c r="FW151" s="400" t="n"/>
      <c r="FX151" s="400" t="n"/>
      <c r="FY151" s="400" t="n"/>
      <c r="FZ151" s="400" t="n"/>
      <c r="GA151" s="400" t="n"/>
      <c r="GB151" s="400" t="n"/>
      <c r="GC151" s="400" t="n"/>
      <c r="GD151" s="400" t="n"/>
      <c r="GE151" s="400" t="n"/>
      <c r="GF151" s="400" t="n"/>
      <c r="GG151" s="400" t="n"/>
      <c r="GH151" s="401" t="n"/>
      <c r="GI151" s="1" t="n"/>
    </row>
    <row r="152" hidden="1" outlineLevel="1">
      <c r="A152" s="1" t="n"/>
      <c r="B152" s="1" t="n"/>
      <c r="C152" s="251">
        <f>IF($E152="custom",MonthlyCF!C152,"")</f>
        <v/>
      </c>
      <c r="D152" s="14">
        <f>IF($E152="custom",MonthlyCF!D152,"")</f>
        <v/>
      </c>
      <c r="E152" s="398">
        <f>MonthlyCF!K152</f>
        <v/>
      </c>
      <c r="F152" s="958">
        <f>IFERROR(INDEX($J$8:$GH$8,MATCH(G334,$J$6:$GH$6,0)),"")</f>
        <v/>
      </c>
      <c r="G152" s="958">
        <f>IFERROR(INDEX($J$8:$GH$8,MATCH(H334,$J$6:$GH$6,0)),"")</f>
        <v/>
      </c>
      <c r="H152" s="87">
        <f>SUM(J152:GH152)</f>
        <v/>
      </c>
      <c r="I152" s="87">
        <f>IF(E152="custom",D152-H152,"")</f>
        <v/>
      </c>
      <c r="J152" s="400" t="n"/>
      <c r="K152" s="400" t="n"/>
      <c r="L152" s="400" t="n"/>
      <c r="M152" s="400" t="n"/>
      <c r="N152" s="400" t="n"/>
      <c r="O152" s="400" t="n"/>
      <c r="P152" s="400" t="n"/>
      <c r="Q152" s="400" t="n"/>
      <c r="R152" s="400" t="n"/>
      <c r="S152" s="400" t="n"/>
      <c r="T152" s="400" t="n"/>
      <c r="U152" s="400" t="n"/>
      <c r="V152" s="400" t="n"/>
      <c r="W152" s="400" t="n"/>
      <c r="X152" s="400" t="n"/>
      <c r="Y152" s="400" t="n"/>
      <c r="Z152" s="400" t="n"/>
      <c r="AA152" s="400" t="n"/>
      <c r="AB152" s="400" t="n"/>
      <c r="AC152" s="400" t="n"/>
      <c r="AD152" s="400" t="n"/>
      <c r="AE152" s="400" t="n"/>
      <c r="AF152" s="400" t="n"/>
      <c r="AG152" s="400" t="n"/>
      <c r="AH152" s="400" t="n"/>
      <c r="AI152" s="400" t="n"/>
      <c r="AJ152" s="400" t="n"/>
      <c r="AK152" s="400" t="n"/>
      <c r="AL152" s="400" t="n"/>
      <c r="AM152" s="400" t="n"/>
      <c r="AN152" s="400" t="n"/>
      <c r="AO152" s="400" t="n"/>
      <c r="AP152" s="400" t="n"/>
      <c r="AQ152" s="400" t="n"/>
      <c r="AR152" s="400" t="n"/>
      <c r="AS152" s="400" t="n"/>
      <c r="AT152" s="400" t="n"/>
      <c r="AU152" s="400" t="n"/>
      <c r="AV152" s="400" t="n"/>
      <c r="AW152" s="400" t="n"/>
      <c r="AX152" s="400" t="n"/>
      <c r="AY152" s="400" t="n"/>
      <c r="AZ152" s="400" t="n"/>
      <c r="BA152" s="400" t="n"/>
      <c r="BB152" s="400" t="n"/>
      <c r="BC152" s="400" t="n"/>
      <c r="BD152" s="400" t="n"/>
      <c r="BE152" s="400" t="n"/>
      <c r="BF152" s="400" t="n"/>
      <c r="BG152" s="400" t="n"/>
      <c r="BH152" s="400" t="n"/>
      <c r="BI152" s="400" t="n"/>
      <c r="BJ152" s="400" t="n"/>
      <c r="BK152" s="400" t="n"/>
      <c r="BL152" s="400" t="n"/>
      <c r="BM152" s="400" t="n"/>
      <c r="BN152" s="400" t="n"/>
      <c r="BO152" s="400" t="n"/>
      <c r="BP152" s="400" t="n"/>
      <c r="BQ152" s="400" t="n"/>
      <c r="BR152" s="400" t="n"/>
      <c r="BS152" s="400" t="n"/>
      <c r="BT152" s="400" t="n"/>
      <c r="BU152" s="400" t="n"/>
      <c r="BV152" s="400" t="n"/>
      <c r="BW152" s="400" t="n"/>
      <c r="BX152" s="400" t="n"/>
      <c r="BY152" s="400" t="n"/>
      <c r="BZ152" s="400" t="n"/>
      <c r="CA152" s="400" t="n"/>
      <c r="CB152" s="400" t="n"/>
      <c r="CC152" s="400" t="n"/>
      <c r="CD152" s="400" t="n"/>
      <c r="CE152" s="400" t="n"/>
      <c r="CF152" s="400" t="n"/>
      <c r="CG152" s="400" t="n"/>
      <c r="CH152" s="400" t="n"/>
      <c r="CI152" s="400" t="n"/>
      <c r="CJ152" s="400" t="n"/>
      <c r="CK152" s="400" t="n"/>
      <c r="CL152" s="400" t="n"/>
      <c r="CM152" s="400" t="n"/>
      <c r="CN152" s="400" t="n"/>
      <c r="CO152" s="400" t="n"/>
      <c r="CP152" s="400" t="n"/>
      <c r="CQ152" s="400" t="n"/>
      <c r="CR152" s="400" t="n"/>
      <c r="CS152" s="400" t="n"/>
      <c r="CT152" s="400" t="n"/>
      <c r="CU152" s="400" t="n"/>
      <c r="CV152" s="400" t="n"/>
      <c r="CW152" s="400" t="n"/>
      <c r="CX152" s="400" t="n"/>
      <c r="CY152" s="400" t="n"/>
      <c r="CZ152" s="400" t="n"/>
      <c r="DA152" s="400" t="n"/>
      <c r="DB152" s="400" t="n"/>
      <c r="DC152" s="400" t="n"/>
      <c r="DD152" s="400" t="n"/>
      <c r="DE152" s="400" t="n"/>
      <c r="DF152" s="400" t="n"/>
      <c r="DG152" s="400" t="n"/>
      <c r="DH152" s="400" t="n"/>
      <c r="DI152" s="400" t="n"/>
      <c r="DJ152" s="400" t="n"/>
      <c r="DK152" s="400" t="n"/>
      <c r="DL152" s="400" t="n"/>
      <c r="DM152" s="400" t="n"/>
      <c r="DN152" s="400" t="n"/>
      <c r="DO152" s="400" t="n"/>
      <c r="DP152" s="400" t="n"/>
      <c r="DQ152" s="400" t="n"/>
      <c r="DR152" s="400" t="n"/>
      <c r="DS152" s="400" t="n"/>
      <c r="DT152" s="400" t="n"/>
      <c r="DU152" s="400" t="n"/>
      <c r="DV152" s="400" t="n"/>
      <c r="DW152" s="400" t="n"/>
      <c r="DX152" s="400" t="n"/>
      <c r="DY152" s="400" t="n"/>
      <c r="DZ152" s="400" t="n"/>
      <c r="EA152" s="400" t="n"/>
      <c r="EB152" s="400" t="n"/>
      <c r="EC152" s="400" t="n"/>
      <c r="ED152" s="400" t="n"/>
      <c r="EE152" s="400" t="n"/>
      <c r="EF152" s="400" t="n"/>
      <c r="EG152" s="400" t="n"/>
      <c r="EH152" s="400" t="n"/>
      <c r="EI152" s="400" t="n"/>
      <c r="EJ152" s="400" t="n"/>
      <c r="EK152" s="400" t="n"/>
      <c r="EL152" s="400" t="n"/>
      <c r="EM152" s="400" t="n"/>
      <c r="EN152" s="400" t="n"/>
      <c r="EO152" s="400" t="n"/>
      <c r="EP152" s="400" t="n"/>
      <c r="EQ152" s="400" t="n"/>
      <c r="ER152" s="400" t="n"/>
      <c r="ES152" s="400" t="n"/>
      <c r="ET152" s="400" t="n"/>
      <c r="EU152" s="400" t="n"/>
      <c r="EV152" s="400" t="n"/>
      <c r="EW152" s="400" t="n"/>
      <c r="EX152" s="400" t="n"/>
      <c r="EY152" s="400" t="n"/>
      <c r="EZ152" s="400" t="n"/>
      <c r="FA152" s="400" t="n"/>
      <c r="FB152" s="400" t="n"/>
      <c r="FC152" s="400" t="n"/>
      <c r="FD152" s="400" t="n"/>
      <c r="FE152" s="400" t="n"/>
      <c r="FF152" s="400" t="n"/>
      <c r="FG152" s="400" t="n"/>
      <c r="FH152" s="400" t="n"/>
      <c r="FI152" s="400" t="n"/>
      <c r="FJ152" s="400" t="n"/>
      <c r="FK152" s="400" t="n"/>
      <c r="FL152" s="400" t="n"/>
      <c r="FM152" s="400" t="n"/>
      <c r="FN152" s="400" t="n"/>
      <c r="FO152" s="400" t="n"/>
      <c r="FP152" s="400" t="n"/>
      <c r="FQ152" s="400" t="n"/>
      <c r="FR152" s="400" t="n"/>
      <c r="FS152" s="400" t="n"/>
      <c r="FT152" s="400" t="n"/>
      <c r="FU152" s="400" t="n"/>
      <c r="FV152" s="400" t="n"/>
      <c r="FW152" s="400" t="n"/>
      <c r="FX152" s="400" t="n"/>
      <c r="FY152" s="400" t="n"/>
      <c r="FZ152" s="400" t="n"/>
      <c r="GA152" s="400" t="n"/>
      <c r="GB152" s="400" t="n"/>
      <c r="GC152" s="400" t="n"/>
      <c r="GD152" s="400" t="n"/>
      <c r="GE152" s="400" t="n"/>
      <c r="GF152" s="400" t="n"/>
      <c r="GG152" s="400" t="n"/>
      <c r="GH152" s="401" t="n"/>
      <c r="GI152" s="1" t="n"/>
    </row>
    <row r="153" hidden="1" outlineLevel="1">
      <c r="A153" s="1" t="n"/>
      <c r="B153" s="1" t="n"/>
      <c r="C153" s="251">
        <f>IF($E153="custom",MonthlyCF!C153,"")</f>
        <v/>
      </c>
      <c r="D153" s="14">
        <f>IF($E153="custom",MonthlyCF!D153,"")</f>
        <v/>
      </c>
      <c r="E153" s="398">
        <f>MonthlyCF!K153</f>
        <v/>
      </c>
      <c r="F153" s="958">
        <f>IFERROR(INDEX($J$8:$GH$8,MATCH(G335,$J$6:$GH$6,0)),"")</f>
        <v/>
      </c>
      <c r="G153" s="958">
        <f>IFERROR(INDEX($J$8:$GH$8,MATCH(H335,$J$6:$GH$6,0)),"")</f>
        <v/>
      </c>
      <c r="H153" s="87">
        <f>SUM(J153:GH153)</f>
        <v/>
      </c>
      <c r="I153" s="87">
        <f>IF(E153="custom",D153-H153,"")</f>
        <v/>
      </c>
      <c r="J153" s="400" t="n"/>
      <c r="K153" s="400" t="n"/>
      <c r="L153" s="400" t="n"/>
      <c r="M153" s="400" t="n"/>
      <c r="N153" s="400" t="n"/>
      <c r="O153" s="400" t="n"/>
      <c r="P153" s="400" t="n"/>
      <c r="Q153" s="400" t="n"/>
      <c r="R153" s="400" t="n"/>
      <c r="S153" s="400" t="n"/>
      <c r="T153" s="400" t="n"/>
      <c r="U153" s="400" t="n"/>
      <c r="V153" s="400" t="n"/>
      <c r="W153" s="400" t="n"/>
      <c r="X153" s="400" t="n"/>
      <c r="Y153" s="400" t="n"/>
      <c r="Z153" s="400" t="n"/>
      <c r="AA153" s="400" t="n"/>
      <c r="AB153" s="400" t="n"/>
      <c r="AC153" s="400" t="n"/>
      <c r="AD153" s="400" t="n"/>
      <c r="AE153" s="400" t="n"/>
      <c r="AF153" s="400" t="n"/>
      <c r="AG153" s="400" t="n"/>
      <c r="AH153" s="400" t="n"/>
      <c r="AI153" s="400" t="n"/>
      <c r="AJ153" s="400" t="n"/>
      <c r="AK153" s="400" t="n"/>
      <c r="AL153" s="400" t="n"/>
      <c r="AM153" s="400" t="n"/>
      <c r="AN153" s="400" t="n"/>
      <c r="AO153" s="400" t="n"/>
      <c r="AP153" s="400" t="n"/>
      <c r="AQ153" s="400" t="n"/>
      <c r="AR153" s="400" t="n"/>
      <c r="AS153" s="400" t="n"/>
      <c r="AT153" s="400" t="n"/>
      <c r="AU153" s="400" t="n"/>
      <c r="AV153" s="400" t="n"/>
      <c r="AW153" s="400" t="n"/>
      <c r="AX153" s="400" t="n"/>
      <c r="AY153" s="400" t="n"/>
      <c r="AZ153" s="400" t="n"/>
      <c r="BA153" s="400" t="n"/>
      <c r="BB153" s="400" t="n"/>
      <c r="BC153" s="400" t="n"/>
      <c r="BD153" s="400" t="n"/>
      <c r="BE153" s="400" t="n"/>
      <c r="BF153" s="400" t="n"/>
      <c r="BG153" s="400" t="n"/>
      <c r="BH153" s="400" t="n"/>
      <c r="BI153" s="400" t="n"/>
      <c r="BJ153" s="400" t="n"/>
      <c r="BK153" s="400" t="n"/>
      <c r="BL153" s="400" t="n"/>
      <c r="BM153" s="400" t="n"/>
      <c r="BN153" s="400" t="n"/>
      <c r="BO153" s="400" t="n"/>
      <c r="BP153" s="400" t="n"/>
      <c r="BQ153" s="400" t="n"/>
      <c r="BR153" s="400" t="n"/>
      <c r="BS153" s="400" t="n"/>
      <c r="BT153" s="400" t="n"/>
      <c r="BU153" s="400" t="n"/>
      <c r="BV153" s="400" t="n"/>
      <c r="BW153" s="400" t="n"/>
      <c r="BX153" s="400" t="n"/>
      <c r="BY153" s="400" t="n"/>
      <c r="BZ153" s="400" t="n"/>
      <c r="CA153" s="400" t="n"/>
      <c r="CB153" s="400" t="n"/>
      <c r="CC153" s="400" t="n"/>
      <c r="CD153" s="400" t="n"/>
      <c r="CE153" s="400" t="n"/>
      <c r="CF153" s="400" t="n"/>
      <c r="CG153" s="400" t="n"/>
      <c r="CH153" s="400" t="n"/>
      <c r="CI153" s="400" t="n"/>
      <c r="CJ153" s="400" t="n"/>
      <c r="CK153" s="400" t="n"/>
      <c r="CL153" s="400" t="n"/>
      <c r="CM153" s="400" t="n"/>
      <c r="CN153" s="400" t="n"/>
      <c r="CO153" s="400" t="n"/>
      <c r="CP153" s="400" t="n"/>
      <c r="CQ153" s="400" t="n"/>
      <c r="CR153" s="400" t="n"/>
      <c r="CS153" s="400" t="n"/>
      <c r="CT153" s="400" t="n"/>
      <c r="CU153" s="400" t="n"/>
      <c r="CV153" s="400" t="n"/>
      <c r="CW153" s="400" t="n"/>
      <c r="CX153" s="400" t="n"/>
      <c r="CY153" s="400" t="n"/>
      <c r="CZ153" s="400" t="n"/>
      <c r="DA153" s="400" t="n"/>
      <c r="DB153" s="400" t="n"/>
      <c r="DC153" s="400" t="n"/>
      <c r="DD153" s="400" t="n"/>
      <c r="DE153" s="400" t="n"/>
      <c r="DF153" s="400" t="n"/>
      <c r="DG153" s="400" t="n"/>
      <c r="DH153" s="400" t="n"/>
      <c r="DI153" s="400" t="n"/>
      <c r="DJ153" s="400" t="n"/>
      <c r="DK153" s="400" t="n"/>
      <c r="DL153" s="400" t="n"/>
      <c r="DM153" s="400" t="n"/>
      <c r="DN153" s="400" t="n"/>
      <c r="DO153" s="400" t="n"/>
      <c r="DP153" s="400" t="n"/>
      <c r="DQ153" s="400" t="n"/>
      <c r="DR153" s="400" t="n"/>
      <c r="DS153" s="400" t="n"/>
      <c r="DT153" s="400" t="n"/>
      <c r="DU153" s="400" t="n"/>
      <c r="DV153" s="400" t="n"/>
      <c r="DW153" s="400" t="n"/>
      <c r="DX153" s="400" t="n"/>
      <c r="DY153" s="400" t="n"/>
      <c r="DZ153" s="400" t="n"/>
      <c r="EA153" s="400" t="n"/>
      <c r="EB153" s="400" t="n"/>
      <c r="EC153" s="400" t="n"/>
      <c r="ED153" s="400" t="n"/>
      <c r="EE153" s="400" t="n"/>
      <c r="EF153" s="400" t="n"/>
      <c r="EG153" s="400" t="n"/>
      <c r="EH153" s="400" t="n"/>
      <c r="EI153" s="400" t="n"/>
      <c r="EJ153" s="400" t="n"/>
      <c r="EK153" s="400" t="n"/>
      <c r="EL153" s="400" t="n"/>
      <c r="EM153" s="400" t="n"/>
      <c r="EN153" s="400" t="n"/>
      <c r="EO153" s="400" t="n"/>
      <c r="EP153" s="400" t="n"/>
      <c r="EQ153" s="400" t="n"/>
      <c r="ER153" s="400" t="n"/>
      <c r="ES153" s="400" t="n"/>
      <c r="ET153" s="400" t="n"/>
      <c r="EU153" s="400" t="n"/>
      <c r="EV153" s="400" t="n"/>
      <c r="EW153" s="400" t="n"/>
      <c r="EX153" s="400" t="n"/>
      <c r="EY153" s="400" t="n"/>
      <c r="EZ153" s="400" t="n"/>
      <c r="FA153" s="400" t="n"/>
      <c r="FB153" s="400" t="n"/>
      <c r="FC153" s="400" t="n"/>
      <c r="FD153" s="400" t="n"/>
      <c r="FE153" s="400" t="n"/>
      <c r="FF153" s="400" t="n"/>
      <c r="FG153" s="400" t="n"/>
      <c r="FH153" s="400" t="n"/>
      <c r="FI153" s="400" t="n"/>
      <c r="FJ153" s="400" t="n"/>
      <c r="FK153" s="400" t="n"/>
      <c r="FL153" s="400" t="n"/>
      <c r="FM153" s="400" t="n"/>
      <c r="FN153" s="400" t="n"/>
      <c r="FO153" s="400" t="n"/>
      <c r="FP153" s="400" t="n"/>
      <c r="FQ153" s="400" t="n"/>
      <c r="FR153" s="400" t="n"/>
      <c r="FS153" s="400" t="n"/>
      <c r="FT153" s="400" t="n"/>
      <c r="FU153" s="400" t="n"/>
      <c r="FV153" s="400" t="n"/>
      <c r="FW153" s="400" t="n"/>
      <c r="FX153" s="400" t="n"/>
      <c r="FY153" s="400" t="n"/>
      <c r="FZ153" s="400" t="n"/>
      <c r="GA153" s="400" t="n"/>
      <c r="GB153" s="400" t="n"/>
      <c r="GC153" s="400" t="n"/>
      <c r="GD153" s="400" t="n"/>
      <c r="GE153" s="400" t="n"/>
      <c r="GF153" s="400" t="n"/>
      <c r="GG153" s="400" t="n"/>
      <c r="GH153" s="401" t="n"/>
      <c r="GI153" s="1" t="n"/>
    </row>
    <row r="154" hidden="1" outlineLevel="1">
      <c r="A154" s="1" t="n"/>
      <c r="B154" s="1" t="n"/>
      <c r="C154" s="251">
        <f>IF($E154="custom",MonthlyCF!C154,"")</f>
        <v/>
      </c>
      <c r="D154" s="14">
        <f>IF($E154="custom",MonthlyCF!D154,"")</f>
        <v/>
      </c>
      <c r="E154" s="398">
        <f>MonthlyCF!K154</f>
        <v/>
      </c>
      <c r="F154" s="958">
        <f>IFERROR(INDEX($J$8:$GH$8,MATCH(G336,$J$6:$GH$6,0)),"")</f>
        <v/>
      </c>
      <c r="G154" s="958">
        <f>IFERROR(INDEX($J$8:$GH$8,MATCH(H336,$J$6:$GH$6,0)),"")</f>
        <v/>
      </c>
      <c r="H154" s="87">
        <f>SUM(J154:GH154)</f>
        <v/>
      </c>
      <c r="I154" s="87">
        <f>IF(E154="custom",D154-H154,"")</f>
        <v/>
      </c>
      <c r="J154" s="400" t="n"/>
      <c r="K154" s="400" t="n"/>
      <c r="L154" s="400" t="n"/>
      <c r="M154" s="400" t="n"/>
      <c r="N154" s="400" t="n"/>
      <c r="O154" s="400" t="n"/>
      <c r="P154" s="400" t="n"/>
      <c r="Q154" s="400" t="n"/>
      <c r="R154" s="400" t="n"/>
      <c r="S154" s="400" t="n"/>
      <c r="T154" s="400" t="n"/>
      <c r="U154" s="400" t="n"/>
      <c r="V154" s="400" t="n"/>
      <c r="W154" s="400" t="n"/>
      <c r="X154" s="400" t="n"/>
      <c r="Y154" s="400" t="n"/>
      <c r="Z154" s="400" t="n"/>
      <c r="AA154" s="400" t="n"/>
      <c r="AB154" s="400" t="n"/>
      <c r="AC154" s="400" t="n"/>
      <c r="AD154" s="400" t="n"/>
      <c r="AE154" s="400" t="n"/>
      <c r="AF154" s="400" t="n"/>
      <c r="AG154" s="400" t="n"/>
      <c r="AH154" s="400" t="n"/>
      <c r="AI154" s="400" t="n"/>
      <c r="AJ154" s="400" t="n"/>
      <c r="AK154" s="400" t="n"/>
      <c r="AL154" s="400" t="n"/>
      <c r="AM154" s="400" t="n"/>
      <c r="AN154" s="400" t="n"/>
      <c r="AO154" s="400" t="n"/>
      <c r="AP154" s="400" t="n"/>
      <c r="AQ154" s="400" t="n"/>
      <c r="AR154" s="400" t="n"/>
      <c r="AS154" s="400" t="n"/>
      <c r="AT154" s="400" t="n"/>
      <c r="AU154" s="400" t="n"/>
      <c r="AV154" s="400" t="n"/>
      <c r="AW154" s="400" t="n"/>
      <c r="AX154" s="400" t="n"/>
      <c r="AY154" s="400" t="n"/>
      <c r="AZ154" s="400" t="n"/>
      <c r="BA154" s="400" t="n"/>
      <c r="BB154" s="400" t="n"/>
      <c r="BC154" s="400" t="n"/>
      <c r="BD154" s="400" t="n"/>
      <c r="BE154" s="400" t="n"/>
      <c r="BF154" s="400" t="n"/>
      <c r="BG154" s="400" t="n"/>
      <c r="BH154" s="400" t="n"/>
      <c r="BI154" s="400" t="n"/>
      <c r="BJ154" s="400" t="n"/>
      <c r="BK154" s="400" t="n"/>
      <c r="BL154" s="400" t="n"/>
      <c r="BM154" s="400" t="n"/>
      <c r="BN154" s="400" t="n"/>
      <c r="BO154" s="400" t="n"/>
      <c r="BP154" s="400" t="n"/>
      <c r="BQ154" s="400" t="n"/>
      <c r="BR154" s="400" t="n"/>
      <c r="BS154" s="400" t="n"/>
      <c r="BT154" s="400" t="n"/>
      <c r="BU154" s="400" t="n"/>
      <c r="BV154" s="400" t="n"/>
      <c r="BW154" s="400" t="n"/>
      <c r="BX154" s="400" t="n"/>
      <c r="BY154" s="400" t="n"/>
      <c r="BZ154" s="400" t="n"/>
      <c r="CA154" s="400" t="n"/>
      <c r="CB154" s="400" t="n"/>
      <c r="CC154" s="400" t="n"/>
      <c r="CD154" s="400" t="n"/>
      <c r="CE154" s="400" t="n"/>
      <c r="CF154" s="400" t="n"/>
      <c r="CG154" s="400" t="n"/>
      <c r="CH154" s="400" t="n"/>
      <c r="CI154" s="400" t="n"/>
      <c r="CJ154" s="400" t="n"/>
      <c r="CK154" s="400" t="n"/>
      <c r="CL154" s="400" t="n"/>
      <c r="CM154" s="400" t="n"/>
      <c r="CN154" s="400" t="n"/>
      <c r="CO154" s="400" t="n"/>
      <c r="CP154" s="400" t="n"/>
      <c r="CQ154" s="400" t="n"/>
      <c r="CR154" s="400" t="n"/>
      <c r="CS154" s="400" t="n"/>
      <c r="CT154" s="400" t="n"/>
      <c r="CU154" s="400" t="n"/>
      <c r="CV154" s="400" t="n"/>
      <c r="CW154" s="400" t="n"/>
      <c r="CX154" s="400" t="n"/>
      <c r="CY154" s="400" t="n"/>
      <c r="CZ154" s="400" t="n"/>
      <c r="DA154" s="400" t="n"/>
      <c r="DB154" s="400" t="n"/>
      <c r="DC154" s="400" t="n"/>
      <c r="DD154" s="400" t="n"/>
      <c r="DE154" s="400" t="n"/>
      <c r="DF154" s="400" t="n"/>
      <c r="DG154" s="400" t="n"/>
      <c r="DH154" s="400" t="n"/>
      <c r="DI154" s="400" t="n"/>
      <c r="DJ154" s="400" t="n"/>
      <c r="DK154" s="400" t="n"/>
      <c r="DL154" s="400" t="n"/>
      <c r="DM154" s="400" t="n"/>
      <c r="DN154" s="400" t="n"/>
      <c r="DO154" s="400" t="n"/>
      <c r="DP154" s="400" t="n"/>
      <c r="DQ154" s="400" t="n"/>
      <c r="DR154" s="400" t="n"/>
      <c r="DS154" s="400" t="n"/>
      <c r="DT154" s="400" t="n"/>
      <c r="DU154" s="400" t="n"/>
      <c r="DV154" s="400" t="n"/>
      <c r="DW154" s="400" t="n"/>
      <c r="DX154" s="400" t="n"/>
      <c r="DY154" s="400" t="n"/>
      <c r="DZ154" s="400" t="n"/>
      <c r="EA154" s="400" t="n"/>
      <c r="EB154" s="400" t="n"/>
      <c r="EC154" s="400" t="n"/>
      <c r="ED154" s="400" t="n"/>
      <c r="EE154" s="400" t="n"/>
      <c r="EF154" s="400" t="n"/>
      <c r="EG154" s="400" t="n"/>
      <c r="EH154" s="400" t="n"/>
      <c r="EI154" s="400" t="n"/>
      <c r="EJ154" s="400" t="n"/>
      <c r="EK154" s="400" t="n"/>
      <c r="EL154" s="400" t="n"/>
      <c r="EM154" s="400" t="n"/>
      <c r="EN154" s="400" t="n"/>
      <c r="EO154" s="400" t="n"/>
      <c r="EP154" s="400" t="n"/>
      <c r="EQ154" s="400" t="n"/>
      <c r="ER154" s="400" t="n"/>
      <c r="ES154" s="400" t="n"/>
      <c r="ET154" s="400" t="n"/>
      <c r="EU154" s="400" t="n"/>
      <c r="EV154" s="400" t="n"/>
      <c r="EW154" s="400" t="n"/>
      <c r="EX154" s="400" t="n"/>
      <c r="EY154" s="400" t="n"/>
      <c r="EZ154" s="400" t="n"/>
      <c r="FA154" s="400" t="n"/>
      <c r="FB154" s="400" t="n"/>
      <c r="FC154" s="400" t="n"/>
      <c r="FD154" s="400" t="n"/>
      <c r="FE154" s="400" t="n"/>
      <c r="FF154" s="400" t="n"/>
      <c r="FG154" s="400" t="n"/>
      <c r="FH154" s="400" t="n"/>
      <c r="FI154" s="400" t="n"/>
      <c r="FJ154" s="400" t="n"/>
      <c r="FK154" s="400" t="n"/>
      <c r="FL154" s="400" t="n"/>
      <c r="FM154" s="400" t="n"/>
      <c r="FN154" s="400" t="n"/>
      <c r="FO154" s="400" t="n"/>
      <c r="FP154" s="400" t="n"/>
      <c r="FQ154" s="400" t="n"/>
      <c r="FR154" s="400" t="n"/>
      <c r="FS154" s="400" t="n"/>
      <c r="FT154" s="400" t="n"/>
      <c r="FU154" s="400" t="n"/>
      <c r="FV154" s="400" t="n"/>
      <c r="FW154" s="400" t="n"/>
      <c r="FX154" s="400" t="n"/>
      <c r="FY154" s="400" t="n"/>
      <c r="FZ154" s="400" t="n"/>
      <c r="GA154" s="400" t="n"/>
      <c r="GB154" s="400" t="n"/>
      <c r="GC154" s="400" t="n"/>
      <c r="GD154" s="400" t="n"/>
      <c r="GE154" s="400" t="n"/>
      <c r="GF154" s="400" t="n"/>
      <c r="GG154" s="400" t="n"/>
      <c r="GH154" s="401" t="n"/>
      <c r="GI154" s="1" t="n"/>
    </row>
    <row r="155" hidden="1" outlineLevel="1">
      <c r="A155" s="1" t="n"/>
      <c r="B155" s="1" t="n"/>
      <c r="C155" s="251">
        <f>IF($E155="custom",MonthlyCF!C155,"")</f>
        <v/>
      </c>
      <c r="D155" s="14">
        <f>IF($E155="custom",MonthlyCF!D155,"")</f>
        <v/>
      </c>
      <c r="E155" s="398">
        <f>MonthlyCF!K155</f>
        <v/>
      </c>
      <c r="F155" s="958">
        <f>IFERROR(INDEX($J$8:$GH$8,MATCH(G337,$J$6:$GH$6,0)),"")</f>
        <v/>
      </c>
      <c r="G155" s="958">
        <f>IFERROR(INDEX($J$8:$GH$8,MATCH(H337,$J$6:$GH$6,0)),"")</f>
        <v/>
      </c>
      <c r="H155" s="87">
        <f>SUM(J155:GH155)</f>
        <v/>
      </c>
      <c r="I155" s="87">
        <f>IF(E155="custom",D155-H155,"")</f>
        <v/>
      </c>
      <c r="J155" s="400" t="n"/>
      <c r="K155" s="400" t="n"/>
      <c r="L155" s="400" t="n"/>
      <c r="M155" s="400" t="n"/>
      <c r="N155" s="400" t="n"/>
      <c r="O155" s="400" t="n"/>
      <c r="P155" s="400" t="n"/>
      <c r="Q155" s="400" t="n"/>
      <c r="R155" s="400" t="n"/>
      <c r="S155" s="400" t="n"/>
      <c r="T155" s="400" t="n"/>
      <c r="U155" s="400" t="n"/>
      <c r="V155" s="400" t="n"/>
      <c r="W155" s="400" t="n"/>
      <c r="X155" s="400" t="n"/>
      <c r="Y155" s="400" t="n"/>
      <c r="Z155" s="400" t="n"/>
      <c r="AA155" s="400" t="n"/>
      <c r="AB155" s="400" t="n"/>
      <c r="AC155" s="400" t="n"/>
      <c r="AD155" s="400" t="n"/>
      <c r="AE155" s="400" t="n"/>
      <c r="AF155" s="400" t="n"/>
      <c r="AG155" s="400" t="n"/>
      <c r="AH155" s="400" t="n"/>
      <c r="AI155" s="400" t="n"/>
      <c r="AJ155" s="400" t="n"/>
      <c r="AK155" s="400" t="n"/>
      <c r="AL155" s="400" t="n"/>
      <c r="AM155" s="400" t="n"/>
      <c r="AN155" s="400" t="n"/>
      <c r="AO155" s="400" t="n"/>
      <c r="AP155" s="400" t="n"/>
      <c r="AQ155" s="400" t="n"/>
      <c r="AR155" s="400" t="n"/>
      <c r="AS155" s="400" t="n"/>
      <c r="AT155" s="400" t="n"/>
      <c r="AU155" s="400" t="n"/>
      <c r="AV155" s="400" t="n"/>
      <c r="AW155" s="400" t="n"/>
      <c r="AX155" s="400" t="n"/>
      <c r="AY155" s="400" t="n"/>
      <c r="AZ155" s="400" t="n"/>
      <c r="BA155" s="400" t="n"/>
      <c r="BB155" s="400" t="n"/>
      <c r="BC155" s="400" t="n"/>
      <c r="BD155" s="400" t="n"/>
      <c r="BE155" s="400" t="n"/>
      <c r="BF155" s="400" t="n"/>
      <c r="BG155" s="400" t="n"/>
      <c r="BH155" s="400" t="n"/>
      <c r="BI155" s="400" t="n"/>
      <c r="BJ155" s="400" t="n"/>
      <c r="BK155" s="400" t="n"/>
      <c r="BL155" s="400" t="n"/>
      <c r="BM155" s="400" t="n"/>
      <c r="BN155" s="400" t="n"/>
      <c r="BO155" s="400" t="n"/>
      <c r="BP155" s="400" t="n"/>
      <c r="BQ155" s="400" t="n"/>
      <c r="BR155" s="400" t="n"/>
      <c r="BS155" s="400" t="n"/>
      <c r="BT155" s="400" t="n"/>
      <c r="BU155" s="400" t="n"/>
      <c r="BV155" s="400" t="n"/>
      <c r="BW155" s="400" t="n"/>
      <c r="BX155" s="400" t="n"/>
      <c r="BY155" s="400" t="n"/>
      <c r="BZ155" s="400" t="n"/>
      <c r="CA155" s="400" t="n"/>
      <c r="CB155" s="400" t="n"/>
      <c r="CC155" s="400" t="n"/>
      <c r="CD155" s="400" t="n"/>
      <c r="CE155" s="400" t="n"/>
      <c r="CF155" s="400" t="n"/>
      <c r="CG155" s="400" t="n"/>
      <c r="CH155" s="400" t="n"/>
      <c r="CI155" s="400" t="n"/>
      <c r="CJ155" s="400" t="n"/>
      <c r="CK155" s="400" t="n"/>
      <c r="CL155" s="400" t="n"/>
      <c r="CM155" s="400" t="n"/>
      <c r="CN155" s="400" t="n"/>
      <c r="CO155" s="400" t="n"/>
      <c r="CP155" s="400" t="n"/>
      <c r="CQ155" s="400" t="n"/>
      <c r="CR155" s="400" t="n"/>
      <c r="CS155" s="400" t="n"/>
      <c r="CT155" s="400" t="n"/>
      <c r="CU155" s="400" t="n"/>
      <c r="CV155" s="400" t="n"/>
      <c r="CW155" s="400" t="n"/>
      <c r="CX155" s="400" t="n"/>
      <c r="CY155" s="400" t="n"/>
      <c r="CZ155" s="400" t="n"/>
      <c r="DA155" s="400" t="n"/>
      <c r="DB155" s="400" t="n"/>
      <c r="DC155" s="400" t="n"/>
      <c r="DD155" s="400" t="n"/>
      <c r="DE155" s="400" t="n"/>
      <c r="DF155" s="400" t="n"/>
      <c r="DG155" s="400" t="n"/>
      <c r="DH155" s="400" t="n"/>
      <c r="DI155" s="400" t="n"/>
      <c r="DJ155" s="400" t="n"/>
      <c r="DK155" s="400" t="n"/>
      <c r="DL155" s="400" t="n"/>
      <c r="DM155" s="400" t="n"/>
      <c r="DN155" s="400" t="n"/>
      <c r="DO155" s="400" t="n"/>
      <c r="DP155" s="400" t="n"/>
      <c r="DQ155" s="400" t="n"/>
      <c r="DR155" s="400" t="n"/>
      <c r="DS155" s="400" t="n"/>
      <c r="DT155" s="400" t="n"/>
      <c r="DU155" s="400" t="n"/>
      <c r="DV155" s="400" t="n"/>
      <c r="DW155" s="400" t="n"/>
      <c r="DX155" s="400" t="n"/>
      <c r="DY155" s="400" t="n"/>
      <c r="DZ155" s="400" t="n"/>
      <c r="EA155" s="400" t="n"/>
      <c r="EB155" s="400" t="n"/>
      <c r="EC155" s="400" t="n"/>
      <c r="ED155" s="400" t="n"/>
      <c r="EE155" s="400" t="n"/>
      <c r="EF155" s="400" t="n"/>
      <c r="EG155" s="400" t="n"/>
      <c r="EH155" s="400" t="n"/>
      <c r="EI155" s="400" t="n"/>
      <c r="EJ155" s="400" t="n"/>
      <c r="EK155" s="400" t="n"/>
      <c r="EL155" s="400" t="n"/>
      <c r="EM155" s="400" t="n"/>
      <c r="EN155" s="400" t="n"/>
      <c r="EO155" s="400" t="n"/>
      <c r="EP155" s="400" t="n"/>
      <c r="EQ155" s="400" t="n"/>
      <c r="ER155" s="400" t="n"/>
      <c r="ES155" s="400" t="n"/>
      <c r="ET155" s="400" t="n"/>
      <c r="EU155" s="400" t="n"/>
      <c r="EV155" s="400" t="n"/>
      <c r="EW155" s="400" t="n"/>
      <c r="EX155" s="400" t="n"/>
      <c r="EY155" s="400" t="n"/>
      <c r="EZ155" s="400" t="n"/>
      <c r="FA155" s="400" t="n"/>
      <c r="FB155" s="400" t="n"/>
      <c r="FC155" s="400" t="n"/>
      <c r="FD155" s="400" t="n"/>
      <c r="FE155" s="400" t="n"/>
      <c r="FF155" s="400" t="n"/>
      <c r="FG155" s="400" t="n"/>
      <c r="FH155" s="400" t="n"/>
      <c r="FI155" s="400" t="n"/>
      <c r="FJ155" s="400" t="n"/>
      <c r="FK155" s="400" t="n"/>
      <c r="FL155" s="400" t="n"/>
      <c r="FM155" s="400" t="n"/>
      <c r="FN155" s="400" t="n"/>
      <c r="FO155" s="400" t="n"/>
      <c r="FP155" s="400" t="n"/>
      <c r="FQ155" s="400" t="n"/>
      <c r="FR155" s="400" t="n"/>
      <c r="FS155" s="400" t="n"/>
      <c r="FT155" s="400" t="n"/>
      <c r="FU155" s="400" t="n"/>
      <c r="FV155" s="400" t="n"/>
      <c r="FW155" s="400" t="n"/>
      <c r="FX155" s="400" t="n"/>
      <c r="FY155" s="400" t="n"/>
      <c r="FZ155" s="400" t="n"/>
      <c r="GA155" s="400" t="n"/>
      <c r="GB155" s="400" t="n"/>
      <c r="GC155" s="400" t="n"/>
      <c r="GD155" s="400" t="n"/>
      <c r="GE155" s="400" t="n"/>
      <c r="GF155" s="400" t="n"/>
      <c r="GG155" s="400" t="n"/>
      <c r="GH155" s="401" t="n"/>
      <c r="GI155" s="1" t="n"/>
    </row>
    <row r="156" hidden="1" outlineLevel="1">
      <c r="A156" s="1" t="n"/>
      <c r="B156" s="1" t="n"/>
      <c r="C156" s="251">
        <f>IF($E156="custom",MonthlyCF!C156,"")</f>
        <v/>
      </c>
      <c r="D156" s="14">
        <f>IF($E156="custom",MonthlyCF!D156,"")</f>
        <v/>
      </c>
      <c r="E156" s="398">
        <f>MonthlyCF!K156</f>
        <v/>
      </c>
      <c r="F156" s="958">
        <f>IFERROR(INDEX($J$8:$GH$8,MATCH(G338,$J$6:$GH$6,0)),"")</f>
        <v/>
      </c>
      <c r="G156" s="958">
        <f>IFERROR(INDEX($J$8:$GH$8,MATCH(H338,$J$6:$GH$6,0)),"")</f>
        <v/>
      </c>
      <c r="H156" s="87">
        <f>SUM(J156:GH156)</f>
        <v/>
      </c>
      <c r="I156" s="87">
        <f>IF(E156="custom",D156-H156,"")</f>
        <v/>
      </c>
      <c r="J156" s="400" t="n"/>
      <c r="K156" s="400" t="n"/>
      <c r="L156" s="400" t="n"/>
      <c r="M156" s="400" t="n"/>
      <c r="N156" s="400" t="n"/>
      <c r="O156" s="400" t="n"/>
      <c r="P156" s="400" t="n"/>
      <c r="Q156" s="400" t="n"/>
      <c r="R156" s="400" t="n"/>
      <c r="S156" s="400" t="n"/>
      <c r="T156" s="400" t="n"/>
      <c r="U156" s="400" t="n"/>
      <c r="V156" s="400" t="n"/>
      <c r="W156" s="400" t="n"/>
      <c r="X156" s="400" t="n"/>
      <c r="Y156" s="400" t="n"/>
      <c r="Z156" s="400" t="n"/>
      <c r="AA156" s="400" t="n"/>
      <c r="AB156" s="400" t="n"/>
      <c r="AC156" s="400" t="n"/>
      <c r="AD156" s="400" t="n"/>
      <c r="AE156" s="400" t="n"/>
      <c r="AF156" s="400" t="n"/>
      <c r="AG156" s="400" t="n"/>
      <c r="AH156" s="400" t="n"/>
      <c r="AI156" s="400" t="n"/>
      <c r="AJ156" s="400" t="n"/>
      <c r="AK156" s="400" t="n"/>
      <c r="AL156" s="400" t="n"/>
      <c r="AM156" s="400" t="n"/>
      <c r="AN156" s="400" t="n"/>
      <c r="AO156" s="400" t="n"/>
      <c r="AP156" s="400" t="n"/>
      <c r="AQ156" s="400" t="n"/>
      <c r="AR156" s="400" t="n"/>
      <c r="AS156" s="400" t="n"/>
      <c r="AT156" s="400" t="n"/>
      <c r="AU156" s="400" t="n"/>
      <c r="AV156" s="400" t="n"/>
      <c r="AW156" s="400" t="n"/>
      <c r="AX156" s="400" t="n"/>
      <c r="AY156" s="400" t="n"/>
      <c r="AZ156" s="400" t="n"/>
      <c r="BA156" s="400" t="n"/>
      <c r="BB156" s="400" t="n"/>
      <c r="BC156" s="400" t="n"/>
      <c r="BD156" s="400" t="n"/>
      <c r="BE156" s="400" t="n"/>
      <c r="BF156" s="400" t="n"/>
      <c r="BG156" s="400" t="n"/>
      <c r="BH156" s="400" t="n"/>
      <c r="BI156" s="400" t="n"/>
      <c r="BJ156" s="400" t="n"/>
      <c r="BK156" s="400" t="n"/>
      <c r="BL156" s="400" t="n"/>
      <c r="BM156" s="400" t="n"/>
      <c r="BN156" s="400" t="n"/>
      <c r="BO156" s="400" t="n"/>
      <c r="BP156" s="400" t="n"/>
      <c r="BQ156" s="400" t="n"/>
      <c r="BR156" s="400" t="n"/>
      <c r="BS156" s="400" t="n"/>
      <c r="BT156" s="400" t="n"/>
      <c r="BU156" s="400" t="n"/>
      <c r="BV156" s="400" t="n"/>
      <c r="BW156" s="400" t="n"/>
      <c r="BX156" s="400" t="n"/>
      <c r="BY156" s="400" t="n"/>
      <c r="BZ156" s="400" t="n"/>
      <c r="CA156" s="400" t="n"/>
      <c r="CB156" s="400" t="n"/>
      <c r="CC156" s="400" t="n"/>
      <c r="CD156" s="400" t="n"/>
      <c r="CE156" s="400" t="n"/>
      <c r="CF156" s="400" t="n"/>
      <c r="CG156" s="400" t="n"/>
      <c r="CH156" s="400" t="n"/>
      <c r="CI156" s="400" t="n"/>
      <c r="CJ156" s="400" t="n"/>
      <c r="CK156" s="400" t="n"/>
      <c r="CL156" s="400" t="n"/>
      <c r="CM156" s="400" t="n"/>
      <c r="CN156" s="400" t="n"/>
      <c r="CO156" s="400" t="n"/>
      <c r="CP156" s="400" t="n"/>
      <c r="CQ156" s="400" t="n"/>
      <c r="CR156" s="400" t="n"/>
      <c r="CS156" s="400" t="n"/>
      <c r="CT156" s="400" t="n"/>
      <c r="CU156" s="400" t="n"/>
      <c r="CV156" s="400" t="n"/>
      <c r="CW156" s="400" t="n"/>
      <c r="CX156" s="400" t="n"/>
      <c r="CY156" s="400" t="n"/>
      <c r="CZ156" s="400" t="n"/>
      <c r="DA156" s="400" t="n"/>
      <c r="DB156" s="400" t="n"/>
      <c r="DC156" s="400" t="n"/>
      <c r="DD156" s="400" t="n"/>
      <c r="DE156" s="400" t="n"/>
      <c r="DF156" s="400" t="n"/>
      <c r="DG156" s="400" t="n"/>
      <c r="DH156" s="400" t="n"/>
      <c r="DI156" s="400" t="n"/>
      <c r="DJ156" s="400" t="n"/>
      <c r="DK156" s="400" t="n"/>
      <c r="DL156" s="400" t="n"/>
      <c r="DM156" s="400" t="n"/>
      <c r="DN156" s="400" t="n"/>
      <c r="DO156" s="400" t="n"/>
      <c r="DP156" s="400" t="n"/>
      <c r="DQ156" s="400" t="n"/>
      <c r="DR156" s="400" t="n"/>
      <c r="DS156" s="400" t="n"/>
      <c r="DT156" s="400" t="n"/>
      <c r="DU156" s="400" t="n"/>
      <c r="DV156" s="400" t="n"/>
      <c r="DW156" s="400" t="n"/>
      <c r="DX156" s="400" t="n"/>
      <c r="DY156" s="400" t="n"/>
      <c r="DZ156" s="400" t="n"/>
      <c r="EA156" s="400" t="n"/>
      <c r="EB156" s="400" t="n"/>
      <c r="EC156" s="400" t="n"/>
      <c r="ED156" s="400" t="n"/>
      <c r="EE156" s="400" t="n"/>
      <c r="EF156" s="400" t="n"/>
      <c r="EG156" s="400" t="n"/>
      <c r="EH156" s="400" t="n"/>
      <c r="EI156" s="400" t="n"/>
      <c r="EJ156" s="400" t="n"/>
      <c r="EK156" s="400" t="n"/>
      <c r="EL156" s="400" t="n"/>
      <c r="EM156" s="400" t="n"/>
      <c r="EN156" s="400" t="n"/>
      <c r="EO156" s="400" t="n"/>
      <c r="EP156" s="400" t="n"/>
      <c r="EQ156" s="400" t="n"/>
      <c r="ER156" s="400" t="n"/>
      <c r="ES156" s="400" t="n"/>
      <c r="ET156" s="400" t="n"/>
      <c r="EU156" s="400" t="n"/>
      <c r="EV156" s="400" t="n"/>
      <c r="EW156" s="400" t="n"/>
      <c r="EX156" s="400" t="n"/>
      <c r="EY156" s="400" t="n"/>
      <c r="EZ156" s="400" t="n"/>
      <c r="FA156" s="400" t="n"/>
      <c r="FB156" s="400" t="n"/>
      <c r="FC156" s="400" t="n"/>
      <c r="FD156" s="400" t="n"/>
      <c r="FE156" s="400" t="n"/>
      <c r="FF156" s="400" t="n"/>
      <c r="FG156" s="400" t="n"/>
      <c r="FH156" s="400" t="n"/>
      <c r="FI156" s="400" t="n"/>
      <c r="FJ156" s="400" t="n"/>
      <c r="FK156" s="400" t="n"/>
      <c r="FL156" s="400" t="n"/>
      <c r="FM156" s="400" t="n"/>
      <c r="FN156" s="400" t="n"/>
      <c r="FO156" s="400" t="n"/>
      <c r="FP156" s="400" t="n"/>
      <c r="FQ156" s="400" t="n"/>
      <c r="FR156" s="400" t="n"/>
      <c r="FS156" s="400" t="n"/>
      <c r="FT156" s="400" t="n"/>
      <c r="FU156" s="400" t="n"/>
      <c r="FV156" s="400" t="n"/>
      <c r="FW156" s="400" t="n"/>
      <c r="FX156" s="400" t="n"/>
      <c r="FY156" s="400" t="n"/>
      <c r="FZ156" s="400" t="n"/>
      <c r="GA156" s="400" t="n"/>
      <c r="GB156" s="400" t="n"/>
      <c r="GC156" s="400" t="n"/>
      <c r="GD156" s="400" t="n"/>
      <c r="GE156" s="400" t="n"/>
      <c r="GF156" s="400" t="n"/>
      <c r="GG156" s="400" t="n"/>
      <c r="GH156" s="401" t="n"/>
      <c r="GI156" s="1" t="n"/>
    </row>
    <row r="157" hidden="1" outlineLevel="1">
      <c r="A157" s="1" t="n"/>
      <c r="B157" s="1" t="n"/>
      <c r="C157" s="251">
        <f>IF($E157="custom",MonthlyCF!C157,"")</f>
        <v/>
      </c>
      <c r="D157" s="14">
        <f>IF($E157="custom",MonthlyCF!D157,"")</f>
        <v/>
      </c>
      <c r="E157" s="398">
        <f>MonthlyCF!K157</f>
        <v/>
      </c>
      <c r="F157" s="958">
        <f>IFERROR(INDEX($J$8:$GH$8,MATCH(G339,$J$6:$GH$6,0)),"")</f>
        <v/>
      </c>
      <c r="G157" s="958">
        <f>IFERROR(INDEX($J$8:$GH$8,MATCH(H339,$J$6:$GH$6,0)),"")</f>
        <v/>
      </c>
      <c r="H157" s="87">
        <f>SUM(J157:GH157)</f>
        <v/>
      </c>
      <c r="I157" s="87">
        <f>IF(E157="custom",D157-H157,"")</f>
        <v/>
      </c>
      <c r="J157" s="400" t="n"/>
      <c r="K157" s="400" t="n"/>
      <c r="L157" s="400" t="n"/>
      <c r="M157" s="400" t="n"/>
      <c r="N157" s="400" t="n"/>
      <c r="O157" s="400" t="n"/>
      <c r="P157" s="400" t="n"/>
      <c r="Q157" s="400" t="n"/>
      <c r="R157" s="400" t="n"/>
      <c r="S157" s="400" t="n"/>
      <c r="T157" s="400" t="n"/>
      <c r="U157" s="400" t="n"/>
      <c r="V157" s="400" t="n"/>
      <c r="W157" s="400" t="n"/>
      <c r="X157" s="400" t="n"/>
      <c r="Y157" s="400" t="n"/>
      <c r="Z157" s="400" t="n"/>
      <c r="AA157" s="400" t="n"/>
      <c r="AB157" s="400" t="n"/>
      <c r="AC157" s="400" t="n"/>
      <c r="AD157" s="400" t="n"/>
      <c r="AE157" s="400" t="n"/>
      <c r="AF157" s="400" t="n"/>
      <c r="AG157" s="400" t="n"/>
      <c r="AH157" s="400" t="n"/>
      <c r="AI157" s="400" t="n"/>
      <c r="AJ157" s="400" t="n"/>
      <c r="AK157" s="400" t="n"/>
      <c r="AL157" s="400" t="n"/>
      <c r="AM157" s="400" t="n"/>
      <c r="AN157" s="400" t="n"/>
      <c r="AO157" s="400" t="n"/>
      <c r="AP157" s="400" t="n"/>
      <c r="AQ157" s="400" t="n"/>
      <c r="AR157" s="400" t="n"/>
      <c r="AS157" s="400" t="n"/>
      <c r="AT157" s="400" t="n"/>
      <c r="AU157" s="400" t="n"/>
      <c r="AV157" s="400" t="n"/>
      <c r="AW157" s="400" t="n"/>
      <c r="AX157" s="400" t="n"/>
      <c r="AY157" s="400" t="n"/>
      <c r="AZ157" s="400" t="n"/>
      <c r="BA157" s="400" t="n"/>
      <c r="BB157" s="400" t="n"/>
      <c r="BC157" s="400" t="n"/>
      <c r="BD157" s="400" t="n"/>
      <c r="BE157" s="400" t="n"/>
      <c r="BF157" s="400" t="n"/>
      <c r="BG157" s="400" t="n"/>
      <c r="BH157" s="400" t="n"/>
      <c r="BI157" s="400" t="n"/>
      <c r="BJ157" s="400" t="n"/>
      <c r="BK157" s="400" t="n"/>
      <c r="BL157" s="400" t="n"/>
      <c r="BM157" s="400" t="n"/>
      <c r="BN157" s="400" t="n"/>
      <c r="BO157" s="400" t="n"/>
      <c r="BP157" s="400" t="n"/>
      <c r="BQ157" s="400" t="n"/>
      <c r="BR157" s="400" t="n"/>
      <c r="BS157" s="400" t="n"/>
      <c r="BT157" s="400" t="n"/>
      <c r="BU157" s="400" t="n"/>
      <c r="BV157" s="400" t="n"/>
      <c r="BW157" s="400" t="n"/>
      <c r="BX157" s="400" t="n"/>
      <c r="BY157" s="400" t="n"/>
      <c r="BZ157" s="400" t="n"/>
      <c r="CA157" s="400" t="n"/>
      <c r="CB157" s="400" t="n"/>
      <c r="CC157" s="400" t="n"/>
      <c r="CD157" s="400" t="n"/>
      <c r="CE157" s="400" t="n"/>
      <c r="CF157" s="400" t="n"/>
      <c r="CG157" s="400" t="n"/>
      <c r="CH157" s="400" t="n"/>
      <c r="CI157" s="400" t="n"/>
      <c r="CJ157" s="400" t="n"/>
      <c r="CK157" s="400" t="n"/>
      <c r="CL157" s="400" t="n"/>
      <c r="CM157" s="400" t="n"/>
      <c r="CN157" s="400" t="n"/>
      <c r="CO157" s="400" t="n"/>
      <c r="CP157" s="400" t="n"/>
      <c r="CQ157" s="400" t="n"/>
      <c r="CR157" s="400" t="n"/>
      <c r="CS157" s="400" t="n"/>
      <c r="CT157" s="400" t="n"/>
      <c r="CU157" s="400" t="n"/>
      <c r="CV157" s="400" t="n"/>
      <c r="CW157" s="400" t="n"/>
      <c r="CX157" s="400" t="n"/>
      <c r="CY157" s="400" t="n"/>
      <c r="CZ157" s="400" t="n"/>
      <c r="DA157" s="400" t="n"/>
      <c r="DB157" s="400" t="n"/>
      <c r="DC157" s="400" t="n"/>
      <c r="DD157" s="400" t="n"/>
      <c r="DE157" s="400" t="n"/>
      <c r="DF157" s="400" t="n"/>
      <c r="DG157" s="400" t="n"/>
      <c r="DH157" s="400" t="n"/>
      <c r="DI157" s="400" t="n"/>
      <c r="DJ157" s="400" t="n"/>
      <c r="DK157" s="400" t="n"/>
      <c r="DL157" s="400" t="n"/>
      <c r="DM157" s="400" t="n"/>
      <c r="DN157" s="400" t="n"/>
      <c r="DO157" s="400" t="n"/>
      <c r="DP157" s="400" t="n"/>
      <c r="DQ157" s="400" t="n"/>
      <c r="DR157" s="400" t="n"/>
      <c r="DS157" s="400" t="n"/>
      <c r="DT157" s="400" t="n"/>
      <c r="DU157" s="400" t="n"/>
      <c r="DV157" s="400" t="n"/>
      <c r="DW157" s="400" t="n"/>
      <c r="DX157" s="400" t="n"/>
      <c r="DY157" s="400" t="n"/>
      <c r="DZ157" s="400" t="n"/>
      <c r="EA157" s="400" t="n"/>
      <c r="EB157" s="400" t="n"/>
      <c r="EC157" s="400" t="n"/>
      <c r="ED157" s="400" t="n"/>
      <c r="EE157" s="400" t="n"/>
      <c r="EF157" s="400" t="n"/>
      <c r="EG157" s="400" t="n"/>
      <c r="EH157" s="400" t="n"/>
      <c r="EI157" s="400" t="n"/>
      <c r="EJ157" s="400" t="n"/>
      <c r="EK157" s="400" t="n"/>
      <c r="EL157" s="400" t="n"/>
      <c r="EM157" s="400" t="n"/>
      <c r="EN157" s="400" t="n"/>
      <c r="EO157" s="400" t="n"/>
      <c r="EP157" s="400" t="n"/>
      <c r="EQ157" s="400" t="n"/>
      <c r="ER157" s="400" t="n"/>
      <c r="ES157" s="400" t="n"/>
      <c r="ET157" s="400" t="n"/>
      <c r="EU157" s="400" t="n"/>
      <c r="EV157" s="400" t="n"/>
      <c r="EW157" s="400" t="n"/>
      <c r="EX157" s="400" t="n"/>
      <c r="EY157" s="400" t="n"/>
      <c r="EZ157" s="400" t="n"/>
      <c r="FA157" s="400" t="n"/>
      <c r="FB157" s="400" t="n"/>
      <c r="FC157" s="400" t="n"/>
      <c r="FD157" s="400" t="n"/>
      <c r="FE157" s="400" t="n"/>
      <c r="FF157" s="400" t="n"/>
      <c r="FG157" s="400" t="n"/>
      <c r="FH157" s="400" t="n"/>
      <c r="FI157" s="400" t="n"/>
      <c r="FJ157" s="400" t="n"/>
      <c r="FK157" s="400" t="n"/>
      <c r="FL157" s="400" t="n"/>
      <c r="FM157" s="400" t="n"/>
      <c r="FN157" s="400" t="n"/>
      <c r="FO157" s="400" t="n"/>
      <c r="FP157" s="400" t="n"/>
      <c r="FQ157" s="400" t="n"/>
      <c r="FR157" s="400" t="n"/>
      <c r="FS157" s="400" t="n"/>
      <c r="FT157" s="400" t="n"/>
      <c r="FU157" s="400" t="n"/>
      <c r="FV157" s="400" t="n"/>
      <c r="FW157" s="400" t="n"/>
      <c r="FX157" s="400" t="n"/>
      <c r="FY157" s="400" t="n"/>
      <c r="FZ157" s="400" t="n"/>
      <c r="GA157" s="400" t="n"/>
      <c r="GB157" s="400" t="n"/>
      <c r="GC157" s="400" t="n"/>
      <c r="GD157" s="400" t="n"/>
      <c r="GE157" s="400" t="n"/>
      <c r="GF157" s="400" t="n"/>
      <c r="GG157" s="400" t="n"/>
      <c r="GH157" s="401" t="n"/>
      <c r="GI157" s="1" t="n"/>
    </row>
    <row r="158" hidden="1" outlineLevel="1">
      <c r="A158" s="1" t="n"/>
      <c r="B158" s="1" t="n"/>
      <c r="C158" s="311" t="n"/>
      <c r="D158" s="14" t="n"/>
      <c r="E158" s="394" t="n"/>
      <c r="F158" s="394" t="n"/>
      <c r="G158" s="394" t="n"/>
      <c r="H158" s="395" t="n"/>
      <c r="I158" s="395" t="n"/>
      <c r="J158" s="396" t="n"/>
      <c r="K158" s="396" t="n"/>
      <c r="L158" s="396" t="n"/>
      <c r="M158" s="396" t="n"/>
      <c r="N158" s="396" t="n"/>
      <c r="O158" s="396" t="n"/>
      <c r="P158" s="396" t="n"/>
      <c r="Q158" s="396" t="n"/>
      <c r="R158" s="396" t="n"/>
      <c r="S158" s="396" t="n"/>
      <c r="T158" s="396" t="n"/>
      <c r="U158" s="396" t="n"/>
      <c r="V158" s="396" t="n"/>
      <c r="W158" s="396" t="n"/>
      <c r="X158" s="396" t="n"/>
      <c r="Y158" s="396" t="n"/>
      <c r="Z158" s="396" t="n"/>
      <c r="AA158" s="396" t="n"/>
      <c r="AB158" s="396" t="n"/>
      <c r="AC158" s="396" t="n"/>
      <c r="AD158" s="396" t="n"/>
      <c r="AE158" s="396" t="n"/>
      <c r="AF158" s="396" t="n"/>
      <c r="AG158" s="396" t="n"/>
      <c r="AH158" s="396" t="n"/>
      <c r="AI158" s="396" t="n"/>
      <c r="AJ158" s="396" t="n"/>
      <c r="AK158" s="396" t="n"/>
      <c r="AL158" s="396" t="n"/>
      <c r="AM158" s="396" t="n"/>
      <c r="AN158" s="396" t="n"/>
      <c r="AO158" s="396" t="n"/>
      <c r="AP158" s="396" t="n"/>
      <c r="AQ158" s="396" t="n"/>
      <c r="AR158" s="396" t="n"/>
      <c r="AS158" s="396" t="n"/>
      <c r="AT158" s="396" t="n"/>
      <c r="AU158" s="396" t="n"/>
      <c r="AV158" s="396" t="n"/>
      <c r="AW158" s="396" t="n"/>
      <c r="AX158" s="396" t="n"/>
      <c r="AY158" s="396" t="n"/>
      <c r="AZ158" s="396" t="n"/>
      <c r="BA158" s="396" t="n"/>
      <c r="BB158" s="396" t="n"/>
      <c r="BC158" s="396" t="n"/>
      <c r="BD158" s="396" t="n"/>
      <c r="BE158" s="396" t="n"/>
      <c r="BF158" s="396" t="n"/>
      <c r="BG158" s="396" t="n"/>
      <c r="BH158" s="396" t="n"/>
      <c r="BI158" s="396" t="n"/>
      <c r="BJ158" s="396" t="n"/>
      <c r="BK158" s="396" t="n"/>
      <c r="BL158" s="396" t="n"/>
      <c r="BM158" s="396" t="n"/>
      <c r="BN158" s="396" t="n"/>
      <c r="BO158" s="396" t="n"/>
      <c r="BP158" s="396" t="n"/>
      <c r="BQ158" s="396" t="n"/>
      <c r="BR158" s="396" t="n"/>
      <c r="BS158" s="396" t="n"/>
      <c r="BT158" s="396" t="n"/>
      <c r="BU158" s="396" t="n"/>
      <c r="BV158" s="396" t="n"/>
      <c r="BW158" s="396" t="n"/>
      <c r="BX158" s="396" t="n"/>
      <c r="BY158" s="396" t="n"/>
      <c r="BZ158" s="396" t="n"/>
      <c r="CA158" s="396" t="n"/>
      <c r="CB158" s="396" t="n"/>
      <c r="CC158" s="396" t="n"/>
      <c r="CD158" s="396" t="n"/>
      <c r="CE158" s="396" t="n"/>
      <c r="CF158" s="396" t="n"/>
      <c r="CG158" s="396" t="n"/>
      <c r="CH158" s="396" t="n"/>
      <c r="CI158" s="396" t="n"/>
      <c r="CJ158" s="396" t="n"/>
      <c r="CK158" s="396" t="n"/>
      <c r="CL158" s="396" t="n"/>
      <c r="CM158" s="396" t="n"/>
      <c r="CN158" s="396" t="n"/>
      <c r="CO158" s="396" t="n"/>
      <c r="CP158" s="396" t="n"/>
      <c r="CQ158" s="396" t="n"/>
      <c r="CR158" s="396" t="n"/>
      <c r="CS158" s="396" t="n"/>
      <c r="CT158" s="396" t="n"/>
      <c r="CU158" s="396" t="n"/>
      <c r="CV158" s="396" t="n"/>
      <c r="CW158" s="396" t="n"/>
      <c r="CX158" s="396" t="n"/>
      <c r="CY158" s="396" t="n"/>
      <c r="CZ158" s="396" t="n"/>
      <c r="DA158" s="396" t="n"/>
      <c r="DB158" s="396" t="n"/>
      <c r="DC158" s="396" t="n"/>
      <c r="DD158" s="396" t="n"/>
      <c r="DE158" s="396" t="n"/>
      <c r="DF158" s="396" t="n"/>
      <c r="DG158" s="396" t="n"/>
      <c r="DH158" s="396" t="n"/>
      <c r="DI158" s="396" t="n"/>
      <c r="DJ158" s="396" t="n"/>
      <c r="DK158" s="396" t="n"/>
      <c r="DL158" s="396" t="n"/>
      <c r="DM158" s="396" t="n"/>
      <c r="DN158" s="396" t="n"/>
      <c r="DO158" s="396" t="n"/>
      <c r="DP158" s="396" t="n"/>
      <c r="DQ158" s="396" t="n"/>
      <c r="DR158" s="396" t="n"/>
      <c r="DS158" s="396" t="n"/>
      <c r="DT158" s="396" t="n"/>
      <c r="DU158" s="396" t="n"/>
      <c r="DV158" s="396" t="n"/>
      <c r="DW158" s="396" t="n"/>
      <c r="DX158" s="396" t="n"/>
      <c r="DY158" s="396" t="n"/>
      <c r="DZ158" s="396" t="n"/>
      <c r="EA158" s="396" t="n"/>
      <c r="EB158" s="396" t="n"/>
      <c r="EC158" s="396" t="n"/>
      <c r="ED158" s="396" t="n"/>
      <c r="EE158" s="396" t="n"/>
      <c r="EF158" s="396" t="n"/>
      <c r="EG158" s="396" t="n"/>
      <c r="EH158" s="396" t="n"/>
      <c r="EI158" s="396" t="n"/>
      <c r="EJ158" s="396" t="n"/>
      <c r="EK158" s="396" t="n"/>
      <c r="EL158" s="396" t="n"/>
      <c r="EM158" s="396" t="n"/>
      <c r="EN158" s="396" t="n"/>
      <c r="EO158" s="396" t="n"/>
      <c r="EP158" s="396" t="n"/>
      <c r="EQ158" s="396" t="n"/>
      <c r="ER158" s="396" t="n"/>
      <c r="ES158" s="396" t="n"/>
      <c r="ET158" s="396" t="n"/>
      <c r="EU158" s="396" t="n"/>
      <c r="EV158" s="396" t="n"/>
      <c r="EW158" s="396" t="n"/>
      <c r="EX158" s="396" t="n"/>
      <c r="EY158" s="396" t="n"/>
      <c r="EZ158" s="396" t="n"/>
      <c r="FA158" s="396" t="n"/>
      <c r="FB158" s="396" t="n"/>
      <c r="FC158" s="396" t="n"/>
      <c r="FD158" s="396" t="n"/>
      <c r="FE158" s="396" t="n"/>
      <c r="FF158" s="396" t="n"/>
      <c r="FG158" s="396" t="n"/>
      <c r="FH158" s="396" t="n"/>
      <c r="FI158" s="396" t="n"/>
      <c r="FJ158" s="396" t="n"/>
      <c r="FK158" s="396" t="n"/>
      <c r="FL158" s="396" t="n"/>
      <c r="FM158" s="396" t="n"/>
      <c r="FN158" s="396" t="n"/>
      <c r="FO158" s="396" t="n"/>
      <c r="FP158" s="396" t="n"/>
      <c r="FQ158" s="396" t="n"/>
      <c r="FR158" s="396" t="n"/>
      <c r="FS158" s="396" t="n"/>
      <c r="FT158" s="396" t="n"/>
      <c r="FU158" s="396" t="n"/>
      <c r="FV158" s="396" t="n"/>
      <c r="FW158" s="396" t="n"/>
      <c r="FX158" s="396" t="n"/>
      <c r="FY158" s="396" t="n"/>
      <c r="FZ158" s="396" t="n"/>
      <c r="GA158" s="396" t="n"/>
      <c r="GB158" s="396" t="n"/>
      <c r="GC158" s="396" t="n"/>
      <c r="GD158" s="396" t="n"/>
      <c r="GE158" s="396" t="n"/>
      <c r="GF158" s="396" t="n"/>
      <c r="GG158" s="396" t="n"/>
      <c r="GH158" s="397" t="n"/>
      <c r="GI158" s="1" t="n"/>
    </row>
    <row r="159" collapsed="1">
      <c r="A159" s="1" t="n"/>
      <c r="B159" s="1" t="n"/>
      <c r="C159" s="320">
        <f>IF(Budget!AJ10="","",Budget!AJ10)</f>
        <v/>
      </c>
      <c r="D159" s="16" t="n"/>
      <c r="E159" s="394" t="n"/>
      <c r="F159" s="394" t="n"/>
      <c r="G159" s="394" t="n"/>
      <c r="H159" s="395" t="n"/>
      <c r="I159" s="395" t="n"/>
      <c r="J159" s="396" t="n"/>
      <c r="K159" s="396" t="n"/>
      <c r="L159" s="396" t="n"/>
      <c r="M159" s="396" t="n"/>
      <c r="N159" s="396" t="n"/>
      <c r="O159" s="396" t="n"/>
      <c r="P159" s="396" t="n"/>
      <c r="Q159" s="396" t="n"/>
      <c r="R159" s="396" t="n"/>
      <c r="S159" s="396" t="n"/>
      <c r="T159" s="396" t="n"/>
      <c r="U159" s="396" t="n"/>
      <c r="V159" s="396" t="n"/>
      <c r="W159" s="396" t="n"/>
      <c r="X159" s="396" t="n"/>
      <c r="Y159" s="396" t="n"/>
      <c r="Z159" s="396" t="n"/>
      <c r="AA159" s="396" t="n"/>
      <c r="AB159" s="396" t="n"/>
      <c r="AC159" s="396" t="n"/>
      <c r="AD159" s="396" t="n"/>
      <c r="AE159" s="396" t="n"/>
      <c r="AF159" s="396" t="n"/>
      <c r="AG159" s="396" t="n"/>
      <c r="AH159" s="396" t="n"/>
      <c r="AI159" s="396" t="n"/>
      <c r="AJ159" s="396" t="n"/>
      <c r="AK159" s="396" t="n"/>
      <c r="AL159" s="396" t="n"/>
      <c r="AM159" s="396" t="n"/>
      <c r="AN159" s="396" t="n"/>
      <c r="AO159" s="396" t="n"/>
      <c r="AP159" s="396" t="n"/>
      <c r="AQ159" s="396" t="n"/>
      <c r="AR159" s="396" t="n"/>
      <c r="AS159" s="396" t="n"/>
      <c r="AT159" s="396" t="n"/>
      <c r="AU159" s="396" t="n"/>
      <c r="AV159" s="396" t="n"/>
      <c r="AW159" s="396" t="n"/>
      <c r="AX159" s="396" t="n"/>
      <c r="AY159" s="396" t="n"/>
      <c r="AZ159" s="396" t="n"/>
      <c r="BA159" s="396" t="n"/>
      <c r="BB159" s="396" t="n"/>
      <c r="BC159" s="396" t="n"/>
      <c r="BD159" s="396" t="n"/>
      <c r="BE159" s="396" t="n"/>
      <c r="BF159" s="396" t="n"/>
      <c r="BG159" s="396" t="n"/>
      <c r="BH159" s="396" t="n"/>
      <c r="BI159" s="396" t="n"/>
      <c r="BJ159" s="396" t="n"/>
      <c r="BK159" s="396" t="n"/>
      <c r="BL159" s="396" t="n"/>
      <c r="BM159" s="396" t="n"/>
      <c r="BN159" s="396" t="n"/>
      <c r="BO159" s="396" t="n"/>
      <c r="BP159" s="396" t="n"/>
      <c r="BQ159" s="396" t="n"/>
      <c r="BR159" s="396" t="n"/>
      <c r="BS159" s="396" t="n"/>
      <c r="BT159" s="396" t="n"/>
      <c r="BU159" s="396" t="n"/>
      <c r="BV159" s="396" t="n"/>
      <c r="BW159" s="396" t="n"/>
      <c r="BX159" s="396" t="n"/>
      <c r="BY159" s="396" t="n"/>
      <c r="BZ159" s="396" t="n"/>
      <c r="CA159" s="396" t="n"/>
      <c r="CB159" s="396" t="n"/>
      <c r="CC159" s="396" t="n"/>
      <c r="CD159" s="396" t="n"/>
      <c r="CE159" s="396" t="n"/>
      <c r="CF159" s="396" t="n"/>
      <c r="CG159" s="396" t="n"/>
      <c r="CH159" s="396" t="n"/>
      <c r="CI159" s="396" t="n"/>
      <c r="CJ159" s="396" t="n"/>
      <c r="CK159" s="396" t="n"/>
      <c r="CL159" s="396" t="n"/>
      <c r="CM159" s="396" t="n"/>
      <c r="CN159" s="396" t="n"/>
      <c r="CO159" s="396" t="n"/>
      <c r="CP159" s="396" t="n"/>
      <c r="CQ159" s="396" t="n"/>
      <c r="CR159" s="396" t="n"/>
      <c r="CS159" s="396" t="n"/>
      <c r="CT159" s="396" t="n"/>
      <c r="CU159" s="396" t="n"/>
      <c r="CV159" s="396" t="n"/>
      <c r="CW159" s="396" t="n"/>
      <c r="CX159" s="396" t="n"/>
      <c r="CY159" s="396" t="n"/>
      <c r="CZ159" s="396" t="n"/>
      <c r="DA159" s="396" t="n"/>
      <c r="DB159" s="396" t="n"/>
      <c r="DC159" s="396" t="n"/>
      <c r="DD159" s="396" t="n"/>
      <c r="DE159" s="396" t="n"/>
      <c r="DF159" s="396" t="n"/>
      <c r="DG159" s="396" t="n"/>
      <c r="DH159" s="396" t="n"/>
      <c r="DI159" s="396" t="n"/>
      <c r="DJ159" s="396" t="n"/>
      <c r="DK159" s="396" t="n"/>
      <c r="DL159" s="396" t="n"/>
      <c r="DM159" s="396" t="n"/>
      <c r="DN159" s="396" t="n"/>
      <c r="DO159" s="396" t="n"/>
      <c r="DP159" s="396" t="n"/>
      <c r="DQ159" s="396" t="n"/>
      <c r="DR159" s="396" t="n"/>
      <c r="DS159" s="396" t="n"/>
      <c r="DT159" s="396" t="n"/>
      <c r="DU159" s="396" t="n"/>
      <c r="DV159" s="396" t="n"/>
      <c r="DW159" s="396" t="n"/>
      <c r="DX159" s="396" t="n"/>
      <c r="DY159" s="396" t="n"/>
      <c r="DZ159" s="396" t="n"/>
      <c r="EA159" s="396" t="n"/>
      <c r="EB159" s="396" t="n"/>
      <c r="EC159" s="396" t="n"/>
      <c r="ED159" s="396" t="n"/>
      <c r="EE159" s="396" t="n"/>
      <c r="EF159" s="396" t="n"/>
      <c r="EG159" s="396" t="n"/>
      <c r="EH159" s="396" t="n"/>
      <c r="EI159" s="396" t="n"/>
      <c r="EJ159" s="396" t="n"/>
      <c r="EK159" s="396" t="n"/>
      <c r="EL159" s="396" t="n"/>
      <c r="EM159" s="396" t="n"/>
      <c r="EN159" s="396" t="n"/>
      <c r="EO159" s="396" t="n"/>
      <c r="EP159" s="396" t="n"/>
      <c r="EQ159" s="396" t="n"/>
      <c r="ER159" s="396" t="n"/>
      <c r="ES159" s="396" t="n"/>
      <c r="ET159" s="396" t="n"/>
      <c r="EU159" s="396" t="n"/>
      <c r="EV159" s="396" t="n"/>
      <c r="EW159" s="396" t="n"/>
      <c r="EX159" s="396" t="n"/>
      <c r="EY159" s="396" t="n"/>
      <c r="EZ159" s="396" t="n"/>
      <c r="FA159" s="396" t="n"/>
      <c r="FB159" s="396" t="n"/>
      <c r="FC159" s="396" t="n"/>
      <c r="FD159" s="396" t="n"/>
      <c r="FE159" s="396" t="n"/>
      <c r="FF159" s="396" t="n"/>
      <c r="FG159" s="396" t="n"/>
      <c r="FH159" s="396" t="n"/>
      <c r="FI159" s="396" t="n"/>
      <c r="FJ159" s="396" t="n"/>
      <c r="FK159" s="396" t="n"/>
      <c r="FL159" s="396" t="n"/>
      <c r="FM159" s="396" t="n"/>
      <c r="FN159" s="396" t="n"/>
      <c r="FO159" s="396" t="n"/>
      <c r="FP159" s="396" t="n"/>
      <c r="FQ159" s="396" t="n"/>
      <c r="FR159" s="396" t="n"/>
      <c r="FS159" s="396" t="n"/>
      <c r="FT159" s="396" t="n"/>
      <c r="FU159" s="396" t="n"/>
      <c r="FV159" s="396" t="n"/>
      <c r="FW159" s="396" t="n"/>
      <c r="FX159" s="396" t="n"/>
      <c r="FY159" s="396" t="n"/>
      <c r="FZ159" s="396" t="n"/>
      <c r="GA159" s="396" t="n"/>
      <c r="GB159" s="396" t="n"/>
      <c r="GC159" s="396" t="n"/>
      <c r="GD159" s="396" t="n"/>
      <c r="GE159" s="396" t="n"/>
      <c r="GF159" s="396" t="n"/>
      <c r="GG159" s="396" t="n"/>
      <c r="GH159" s="397" t="n"/>
      <c r="GI159" s="1" t="n"/>
    </row>
    <row r="160" hidden="1" outlineLevel="1">
      <c r="A160" s="1" t="n"/>
      <c r="B160" s="1" t="n"/>
      <c r="C160" s="251">
        <f>IF($E160="custom",MonthlyCF!C160,"")</f>
        <v/>
      </c>
      <c r="D160" s="14">
        <f>IF($E160="custom",MonthlyCF!D160,"")</f>
        <v/>
      </c>
      <c r="E160" s="398">
        <f>MonthlyCF!K160</f>
        <v/>
      </c>
      <c r="F160" s="958">
        <f>IFERROR(INDEX($J$8:$GH$8,MATCH(G342,$J$6:$GH$6,0)),"")</f>
        <v/>
      </c>
      <c r="G160" s="958">
        <f>IFERROR(INDEX($J$8:$GH$8,MATCH(H342,$J$6:$GH$6,0)),"")</f>
        <v/>
      </c>
      <c r="H160" s="87">
        <f>SUM(J160:GH160)</f>
        <v/>
      </c>
      <c r="I160" s="87">
        <f>IF(E160="custom",D160-H160,"")</f>
        <v/>
      </c>
      <c r="J160" s="400" t="n"/>
      <c r="K160" s="400" t="n"/>
      <c r="L160" s="400" t="n"/>
      <c r="M160" s="400" t="n"/>
      <c r="N160" s="400" t="n"/>
      <c r="O160" s="400" t="n"/>
      <c r="P160" s="400" t="n"/>
      <c r="Q160" s="400" t="n"/>
      <c r="R160" s="400" t="n"/>
      <c r="S160" s="400" t="n"/>
      <c r="T160" s="400" t="n"/>
      <c r="U160" s="400" t="n"/>
      <c r="V160" s="400" t="n"/>
      <c r="W160" s="400" t="n"/>
      <c r="X160" s="400" t="n"/>
      <c r="Y160" s="400" t="n"/>
      <c r="Z160" s="400" t="n"/>
      <c r="AA160" s="400" t="n"/>
      <c r="AB160" s="400" t="n"/>
      <c r="AC160" s="400" t="n"/>
      <c r="AD160" s="400" t="n"/>
      <c r="AE160" s="400" t="n"/>
      <c r="AF160" s="400" t="n"/>
      <c r="AG160" s="400" t="n"/>
      <c r="AH160" s="400" t="n"/>
      <c r="AI160" s="400" t="n"/>
      <c r="AJ160" s="400" t="n"/>
      <c r="AK160" s="400" t="n"/>
      <c r="AL160" s="400" t="n"/>
      <c r="AM160" s="400" t="n"/>
      <c r="AN160" s="400" t="n"/>
      <c r="AO160" s="400" t="n"/>
      <c r="AP160" s="400" t="n"/>
      <c r="AQ160" s="400" t="n"/>
      <c r="AR160" s="400" t="n"/>
      <c r="AS160" s="400" t="n"/>
      <c r="AT160" s="400" t="n"/>
      <c r="AU160" s="400" t="n"/>
      <c r="AV160" s="400" t="n"/>
      <c r="AW160" s="400" t="n"/>
      <c r="AX160" s="400" t="n"/>
      <c r="AY160" s="400" t="n"/>
      <c r="AZ160" s="400" t="n"/>
      <c r="BA160" s="400" t="n"/>
      <c r="BB160" s="400" t="n"/>
      <c r="BC160" s="400" t="n"/>
      <c r="BD160" s="400" t="n"/>
      <c r="BE160" s="400" t="n"/>
      <c r="BF160" s="400" t="n"/>
      <c r="BG160" s="400" t="n"/>
      <c r="BH160" s="400" t="n"/>
      <c r="BI160" s="400" t="n"/>
      <c r="BJ160" s="400" t="n"/>
      <c r="BK160" s="400" t="n"/>
      <c r="BL160" s="400" t="n"/>
      <c r="BM160" s="400" t="n"/>
      <c r="BN160" s="400" t="n"/>
      <c r="BO160" s="400" t="n"/>
      <c r="BP160" s="400" t="n"/>
      <c r="BQ160" s="400" t="n"/>
      <c r="BR160" s="400" t="n"/>
      <c r="BS160" s="400" t="n"/>
      <c r="BT160" s="400" t="n"/>
      <c r="BU160" s="400" t="n"/>
      <c r="BV160" s="400" t="n"/>
      <c r="BW160" s="400" t="n"/>
      <c r="BX160" s="400" t="n"/>
      <c r="BY160" s="400" t="n"/>
      <c r="BZ160" s="400" t="n"/>
      <c r="CA160" s="400" t="n"/>
      <c r="CB160" s="400" t="n"/>
      <c r="CC160" s="400" t="n"/>
      <c r="CD160" s="400" t="n"/>
      <c r="CE160" s="400" t="n"/>
      <c r="CF160" s="400" t="n"/>
      <c r="CG160" s="400" t="n"/>
      <c r="CH160" s="400" t="n"/>
      <c r="CI160" s="400" t="n"/>
      <c r="CJ160" s="400" t="n"/>
      <c r="CK160" s="400" t="n"/>
      <c r="CL160" s="400" t="n"/>
      <c r="CM160" s="400" t="n"/>
      <c r="CN160" s="400" t="n"/>
      <c r="CO160" s="400" t="n"/>
      <c r="CP160" s="400" t="n"/>
      <c r="CQ160" s="400" t="n"/>
      <c r="CR160" s="400" t="n"/>
      <c r="CS160" s="400" t="n"/>
      <c r="CT160" s="400" t="n"/>
      <c r="CU160" s="400" t="n"/>
      <c r="CV160" s="400" t="n"/>
      <c r="CW160" s="400" t="n"/>
      <c r="CX160" s="400" t="n"/>
      <c r="CY160" s="400" t="n"/>
      <c r="CZ160" s="400" t="n"/>
      <c r="DA160" s="400" t="n"/>
      <c r="DB160" s="400" t="n"/>
      <c r="DC160" s="400" t="n"/>
      <c r="DD160" s="400" t="n"/>
      <c r="DE160" s="400" t="n"/>
      <c r="DF160" s="400" t="n"/>
      <c r="DG160" s="400" t="n"/>
      <c r="DH160" s="400" t="n"/>
      <c r="DI160" s="400" t="n"/>
      <c r="DJ160" s="400" t="n"/>
      <c r="DK160" s="400" t="n"/>
      <c r="DL160" s="400" t="n"/>
      <c r="DM160" s="400" t="n"/>
      <c r="DN160" s="400" t="n"/>
      <c r="DO160" s="400" t="n"/>
      <c r="DP160" s="400" t="n"/>
      <c r="DQ160" s="400" t="n"/>
      <c r="DR160" s="400" t="n"/>
      <c r="DS160" s="400" t="n"/>
      <c r="DT160" s="400" t="n"/>
      <c r="DU160" s="400" t="n"/>
      <c r="DV160" s="400" t="n"/>
      <c r="DW160" s="400" t="n"/>
      <c r="DX160" s="400" t="n"/>
      <c r="DY160" s="400" t="n"/>
      <c r="DZ160" s="400" t="n"/>
      <c r="EA160" s="400" t="n"/>
      <c r="EB160" s="400" t="n"/>
      <c r="EC160" s="400" t="n"/>
      <c r="ED160" s="400" t="n"/>
      <c r="EE160" s="400" t="n"/>
      <c r="EF160" s="400" t="n"/>
      <c r="EG160" s="400" t="n"/>
      <c r="EH160" s="400" t="n"/>
      <c r="EI160" s="400" t="n"/>
      <c r="EJ160" s="400" t="n"/>
      <c r="EK160" s="400" t="n"/>
      <c r="EL160" s="400" t="n"/>
      <c r="EM160" s="400" t="n"/>
      <c r="EN160" s="400" t="n"/>
      <c r="EO160" s="400" t="n"/>
      <c r="EP160" s="400" t="n"/>
      <c r="EQ160" s="400" t="n"/>
      <c r="ER160" s="400" t="n"/>
      <c r="ES160" s="400" t="n"/>
      <c r="ET160" s="400" t="n"/>
      <c r="EU160" s="400" t="n"/>
      <c r="EV160" s="400" t="n"/>
      <c r="EW160" s="400" t="n"/>
      <c r="EX160" s="400" t="n"/>
      <c r="EY160" s="400" t="n"/>
      <c r="EZ160" s="400" t="n"/>
      <c r="FA160" s="400" t="n"/>
      <c r="FB160" s="400" t="n"/>
      <c r="FC160" s="400" t="n"/>
      <c r="FD160" s="400" t="n"/>
      <c r="FE160" s="400" t="n"/>
      <c r="FF160" s="400" t="n"/>
      <c r="FG160" s="400" t="n"/>
      <c r="FH160" s="400" t="n"/>
      <c r="FI160" s="400" t="n"/>
      <c r="FJ160" s="400" t="n"/>
      <c r="FK160" s="400" t="n"/>
      <c r="FL160" s="400" t="n"/>
      <c r="FM160" s="400" t="n"/>
      <c r="FN160" s="400" t="n"/>
      <c r="FO160" s="400" t="n"/>
      <c r="FP160" s="400" t="n"/>
      <c r="FQ160" s="400" t="n"/>
      <c r="FR160" s="400" t="n"/>
      <c r="FS160" s="400" t="n"/>
      <c r="FT160" s="400" t="n"/>
      <c r="FU160" s="400" t="n"/>
      <c r="FV160" s="400" t="n"/>
      <c r="FW160" s="400" t="n"/>
      <c r="FX160" s="400" t="n"/>
      <c r="FY160" s="400" t="n"/>
      <c r="FZ160" s="400" t="n"/>
      <c r="GA160" s="400" t="n"/>
      <c r="GB160" s="400" t="n"/>
      <c r="GC160" s="400" t="n"/>
      <c r="GD160" s="400" t="n"/>
      <c r="GE160" s="400" t="n"/>
      <c r="GF160" s="400" t="n"/>
      <c r="GG160" s="400" t="n"/>
      <c r="GH160" s="401" t="n"/>
      <c r="GI160" s="1" t="n"/>
    </row>
    <row r="161" hidden="1" outlineLevel="1">
      <c r="A161" s="1" t="n"/>
      <c r="B161" s="1" t="n"/>
      <c r="C161" s="251">
        <f>IF($E161="custom",MonthlyCF!C161,"")</f>
        <v/>
      </c>
      <c r="D161" s="14">
        <f>IF($E161="custom",MonthlyCF!D161,"")</f>
        <v/>
      </c>
      <c r="E161" s="398">
        <f>MonthlyCF!K161</f>
        <v/>
      </c>
      <c r="F161" s="958">
        <f>IFERROR(INDEX($J$8:$GH$8,MATCH(G343,$J$6:$GH$6,0)),"")</f>
        <v/>
      </c>
      <c r="G161" s="958">
        <f>IFERROR(INDEX($J$8:$GH$8,MATCH(H343,$J$6:$GH$6,0)),"")</f>
        <v/>
      </c>
      <c r="H161" s="87">
        <f>SUM(J161:GH161)</f>
        <v/>
      </c>
      <c r="I161" s="87">
        <f>IF(E161="custom",D161-H161,"")</f>
        <v/>
      </c>
      <c r="J161" s="400" t="n"/>
      <c r="K161" s="400" t="n"/>
      <c r="L161" s="400" t="n"/>
      <c r="M161" s="400" t="n"/>
      <c r="N161" s="400" t="n"/>
      <c r="O161" s="400" t="n"/>
      <c r="P161" s="400" t="n"/>
      <c r="Q161" s="400" t="n"/>
      <c r="R161" s="400" t="n"/>
      <c r="S161" s="400" t="n"/>
      <c r="T161" s="400" t="n"/>
      <c r="U161" s="400" t="n"/>
      <c r="V161" s="400" t="n"/>
      <c r="W161" s="400" t="n"/>
      <c r="X161" s="400" t="n"/>
      <c r="Y161" s="400" t="n"/>
      <c r="Z161" s="400" t="n"/>
      <c r="AA161" s="400" t="n"/>
      <c r="AB161" s="400" t="n"/>
      <c r="AC161" s="400" t="n"/>
      <c r="AD161" s="400" t="n"/>
      <c r="AE161" s="400" t="n"/>
      <c r="AF161" s="400" t="n"/>
      <c r="AG161" s="400" t="n"/>
      <c r="AH161" s="400" t="n"/>
      <c r="AI161" s="400" t="n"/>
      <c r="AJ161" s="400" t="n"/>
      <c r="AK161" s="400" t="n"/>
      <c r="AL161" s="400" t="n"/>
      <c r="AM161" s="400" t="n"/>
      <c r="AN161" s="400" t="n"/>
      <c r="AO161" s="400" t="n"/>
      <c r="AP161" s="400" t="n"/>
      <c r="AQ161" s="400" t="n"/>
      <c r="AR161" s="400" t="n"/>
      <c r="AS161" s="400" t="n"/>
      <c r="AT161" s="400" t="n"/>
      <c r="AU161" s="400" t="n"/>
      <c r="AV161" s="400" t="n"/>
      <c r="AW161" s="400" t="n"/>
      <c r="AX161" s="400" t="n"/>
      <c r="AY161" s="400" t="n"/>
      <c r="AZ161" s="400" t="n"/>
      <c r="BA161" s="400" t="n"/>
      <c r="BB161" s="400" t="n"/>
      <c r="BC161" s="400" t="n"/>
      <c r="BD161" s="400" t="n"/>
      <c r="BE161" s="400" t="n"/>
      <c r="BF161" s="400" t="n"/>
      <c r="BG161" s="400" t="n"/>
      <c r="BH161" s="400" t="n"/>
      <c r="BI161" s="400" t="n"/>
      <c r="BJ161" s="400" t="n"/>
      <c r="BK161" s="400" t="n"/>
      <c r="BL161" s="400" t="n"/>
      <c r="BM161" s="400" t="n"/>
      <c r="BN161" s="400" t="n"/>
      <c r="BO161" s="400" t="n"/>
      <c r="BP161" s="400" t="n"/>
      <c r="BQ161" s="400" t="n"/>
      <c r="BR161" s="400" t="n"/>
      <c r="BS161" s="400" t="n"/>
      <c r="BT161" s="400" t="n"/>
      <c r="BU161" s="400" t="n"/>
      <c r="BV161" s="400" t="n"/>
      <c r="BW161" s="400" t="n"/>
      <c r="BX161" s="400" t="n"/>
      <c r="BY161" s="400" t="n"/>
      <c r="BZ161" s="400" t="n"/>
      <c r="CA161" s="400" t="n"/>
      <c r="CB161" s="400" t="n"/>
      <c r="CC161" s="400" t="n"/>
      <c r="CD161" s="400" t="n"/>
      <c r="CE161" s="400" t="n"/>
      <c r="CF161" s="400" t="n"/>
      <c r="CG161" s="400" t="n"/>
      <c r="CH161" s="400" t="n"/>
      <c r="CI161" s="400" t="n"/>
      <c r="CJ161" s="400" t="n"/>
      <c r="CK161" s="400" t="n"/>
      <c r="CL161" s="400" t="n"/>
      <c r="CM161" s="400" t="n"/>
      <c r="CN161" s="400" t="n"/>
      <c r="CO161" s="400" t="n"/>
      <c r="CP161" s="400" t="n"/>
      <c r="CQ161" s="400" t="n"/>
      <c r="CR161" s="400" t="n"/>
      <c r="CS161" s="400" t="n"/>
      <c r="CT161" s="400" t="n"/>
      <c r="CU161" s="400" t="n"/>
      <c r="CV161" s="400" t="n"/>
      <c r="CW161" s="400" t="n"/>
      <c r="CX161" s="400" t="n"/>
      <c r="CY161" s="400" t="n"/>
      <c r="CZ161" s="400" t="n"/>
      <c r="DA161" s="400" t="n"/>
      <c r="DB161" s="400" t="n"/>
      <c r="DC161" s="400" t="n"/>
      <c r="DD161" s="400" t="n"/>
      <c r="DE161" s="400" t="n"/>
      <c r="DF161" s="400" t="n"/>
      <c r="DG161" s="400" t="n"/>
      <c r="DH161" s="400" t="n"/>
      <c r="DI161" s="400" t="n"/>
      <c r="DJ161" s="400" t="n"/>
      <c r="DK161" s="400" t="n"/>
      <c r="DL161" s="400" t="n"/>
      <c r="DM161" s="400" t="n"/>
      <c r="DN161" s="400" t="n"/>
      <c r="DO161" s="400" t="n"/>
      <c r="DP161" s="400" t="n"/>
      <c r="DQ161" s="400" t="n"/>
      <c r="DR161" s="400" t="n"/>
      <c r="DS161" s="400" t="n"/>
      <c r="DT161" s="400" t="n"/>
      <c r="DU161" s="400" t="n"/>
      <c r="DV161" s="400" t="n"/>
      <c r="DW161" s="400" t="n"/>
      <c r="DX161" s="400" t="n"/>
      <c r="DY161" s="400" t="n"/>
      <c r="DZ161" s="400" t="n"/>
      <c r="EA161" s="400" t="n"/>
      <c r="EB161" s="400" t="n"/>
      <c r="EC161" s="400" t="n"/>
      <c r="ED161" s="400" t="n"/>
      <c r="EE161" s="400" t="n"/>
      <c r="EF161" s="400" t="n"/>
      <c r="EG161" s="400" t="n"/>
      <c r="EH161" s="400" t="n"/>
      <c r="EI161" s="400" t="n"/>
      <c r="EJ161" s="400" t="n"/>
      <c r="EK161" s="400" t="n"/>
      <c r="EL161" s="400" t="n"/>
      <c r="EM161" s="400" t="n"/>
      <c r="EN161" s="400" t="n"/>
      <c r="EO161" s="400" t="n"/>
      <c r="EP161" s="400" t="n"/>
      <c r="EQ161" s="400" t="n"/>
      <c r="ER161" s="400" t="n"/>
      <c r="ES161" s="400" t="n"/>
      <c r="ET161" s="400" t="n"/>
      <c r="EU161" s="400" t="n"/>
      <c r="EV161" s="400" t="n"/>
      <c r="EW161" s="400" t="n"/>
      <c r="EX161" s="400" t="n"/>
      <c r="EY161" s="400" t="n"/>
      <c r="EZ161" s="400" t="n"/>
      <c r="FA161" s="400" t="n"/>
      <c r="FB161" s="400" t="n"/>
      <c r="FC161" s="400" t="n"/>
      <c r="FD161" s="400" t="n"/>
      <c r="FE161" s="400" t="n"/>
      <c r="FF161" s="400" t="n"/>
      <c r="FG161" s="400" t="n"/>
      <c r="FH161" s="400" t="n"/>
      <c r="FI161" s="400" t="n"/>
      <c r="FJ161" s="400" t="n"/>
      <c r="FK161" s="400" t="n"/>
      <c r="FL161" s="400" t="n"/>
      <c r="FM161" s="400" t="n"/>
      <c r="FN161" s="400" t="n"/>
      <c r="FO161" s="400" t="n"/>
      <c r="FP161" s="400" t="n"/>
      <c r="FQ161" s="400" t="n"/>
      <c r="FR161" s="400" t="n"/>
      <c r="FS161" s="400" t="n"/>
      <c r="FT161" s="400" t="n"/>
      <c r="FU161" s="400" t="n"/>
      <c r="FV161" s="400" t="n"/>
      <c r="FW161" s="400" t="n"/>
      <c r="FX161" s="400" t="n"/>
      <c r="FY161" s="400" t="n"/>
      <c r="FZ161" s="400" t="n"/>
      <c r="GA161" s="400" t="n"/>
      <c r="GB161" s="400" t="n"/>
      <c r="GC161" s="400" t="n"/>
      <c r="GD161" s="400" t="n"/>
      <c r="GE161" s="400" t="n"/>
      <c r="GF161" s="400" t="n"/>
      <c r="GG161" s="400" t="n"/>
      <c r="GH161" s="401" t="n"/>
      <c r="GI161" s="1" t="n"/>
    </row>
    <row r="162" hidden="1" outlineLevel="1">
      <c r="A162" s="1" t="n"/>
      <c r="B162" s="1" t="n"/>
      <c r="C162" s="251">
        <f>IF($E162="custom",MonthlyCF!C162,"")</f>
        <v/>
      </c>
      <c r="D162" s="14">
        <f>IF($E162="custom",MonthlyCF!D162,"")</f>
        <v/>
      </c>
      <c r="E162" s="398">
        <f>MonthlyCF!K162</f>
        <v/>
      </c>
      <c r="F162" s="958">
        <f>IFERROR(INDEX($J$8:$GH$8,MATCH(G344,$J$6:$GH$6,0)),"")</f>
        <v/>
      </c>
      <c r="G162" s="958">
        <f>IFERROR(INDEX($J$8:$GH$8,MATCH(H344,$J$6:$GH$6,0)),"")</f>
        <v/>
      </c>
      <c r="H162" s="87">
        <f>SUM(J162:GH162)</f>
        <v/>
      </c>
      <c r="I162" s="87">
        <f>IF(E162="custom",D162-H162,"")</f>
        <v/>
      </c>
      <c r="J162" s="400" t="n"/>
      <c r="K162" s="400" t="n"/>
      <c r="L162" s="400" t="n"/>
      <c r="M162" s="400" t="n"/>
      <c r="N162" s="400" t="n"/>
      <c r="O162" s="400" t="n"/>
      <c r="P162" s="400" t="n"/>
      <c r="Q162" s="400" t="n"/>
      <c r="R162" s="400" t="n"/>
      <c r="S162" s="400" t="n"/>
      <c r="T162" s="400" t="n"/>
      <c r="U162" s="400" t="n"/>
      <c r="V162" s="400" t="n"/>
      <c r="W162" s="400" t="n"/>
      <c r="X162" s="400" t="n"/>
      <c r="Y162" s="400" t="n"/>
      <c r="Z162" s="400" t="n"/>
      <c r="AA162" s="400" t="n"/>
      <c r="AB162" s="400" t="n"/>
      <c r="AC162" s="400" t="n"/>
      <c r="AD162" s="400" t="n"/>
      <c r="AE162" s="400" t="n"/>
      <c r="AF162" s="400" t="n"/>
      <c r="AG162" s="400" t="n"/>
      <c r="AH162" s="400" t="n"/>
      <c r="AI162" s="400" t="n"/>
      <c r="AJ162" s="400" t="n"/>
      <c r="AK162" s="400" t="n"/>
      <c r="AL162" s="400" t="n"/>
      <c r="AM162" s="400" t="n"/>
      <c r="AN162" s="400" t="n"/>
      <c r="AO162" s="400" t="n"/>
      <c r="AP162" s="400" t="n"/>
      <c r="AQ162" s="400" t="n"/>
      <c r="AR162" s="400" t="n"/>
      <c r="AS162" s="400" t="n"/>
      <c r="AT162" s="400" t="n"/>
      <c r="AU162" s="400" t="n"/>
      <c r="AV162" s="400" t="n"/>
      <c r="AW162" s="400" t="n"/>
      <c r="AX162" s="400" t="n"/>
      <c r="AY162" s="400" t="n"/>
      <c r="AZ162" s="400" t="n"/>
      <c r="BA162" s="400" t="n"/>
      <c r="BB162" s="400" t="n"/>
      <c r="BC162" s="400" t="n"/>
      <c r="BD162" s="400" t="n"/>
      <c r="BE162" s="400" t="n"/>
      <c r="BF162" s="400" t="n"/>
      <c r="BG162" s="400" t="n"/>
      <c r="BH162" s="400" t="n"/>
      <c r="BI162" s="400" t="n"/>
      <c r="BJ162" s="400" t="n"/>
      <c r="BK162" s="400" t="n"/>
      <c r="BL162" s="400" t="n"/>
      <c r="BM162" s="400" t="n"/>
      <c r="BN162" s="400" t="n"/>
      <c r="BO162" s="400" t="n"/>
      <c r="BP162" s="400" t="n"/>
      <c r="BQ162" s="400" t="n"/>
      <c r="BR162" s="400" t="n"/>
      <c r="BS162" s="400" t="n"/>
      <c r="BT162" s="400" t="n"/>
      <c r="BU162" s="400" t="n"/>
      <c r="BV162" s="400" t="n"/>
      <c r="BW162" s="400" t="n"/>
      <c r="BX162" s="400" t="n"/>
      <c r="BY162" s="400" t="n"/>
      <c r="BZ162" s="400" t="n"/>
      <c r="CA162" s="400" t="n"/>
      <c r="CB162" s="400" t="n"/>
      <c r="CC162" s="400" t="n"/>
      <c r="CD162" s="400" t="n"/>
      <c r="CE162" s="400" t="n"/>
      <c r="CF162" s="400" t="n"/>
      <c r="CG162" s="400" t="n"/>
      <c r="CH162" s="400" t="n"/>
      <c r="CI162" s="400" t="n"/>
      <c r="CJ162" s="400" t="n"/>
      <c r="CK162" s="400" t="n"/>
      <c r="CL162" s="400" t="n"/>
      <c r="CM162" s="400" t="n"/>
      <c r="CN162" s="400" t="n"/>
      <c r="CO162" s="400" t="n"/>
      <c r="CP162" s="400" t="n"/>
      <c r="CQ162" s="400" t="n"/>
      <c r="CR162" s="400" t="n"/>
      <c r="CS162" s="400" t="n"/>
      <c r="CT162" s="400" t="n"/>
      <c r="CU162" s="400" t="n"/>
      <c r="CV162" s="400" t="n"/>
      <c r="CW162" s="400" t="n"/>
      <c r="CX162" s="400" t="n"/>
      <c r="CY162" s="400" t="n"/>
      <c r="CZ162" s="400" t="n"/>
      <c r="DA162" s="400" t="n"/>
      <c r="DB162" s="400" t="n"/>
      <c r="DC162" s="400" t="n"/>
      <c r="DD162" s="400" t="n"/>
      <c r="DE162" s="400" t="n"/>
      <c r="DF162" s="400" t="n"/>
      <c r="DG162" s="400" t="n"/>
      <c r="DH162" s="400" t="n"/>
      <c r="DI162" s="400" t="n"/>
      <c r="DJ162" s="400" t="n"/>
      <c r="DK162" s="400" t="n"/>
      <c r="DL162" s="400" t="n"/>
      <c r="DM162" s="400" t="n"/>
      <c r="DN162" s="400" t="n"/>
      <c r="DO162" s="400" t="n"/>
      <c r="DP162" s="400" t="n"/>
      <c r="DQ162" s="400" t="n"/>
      <c r="DR162" s="400" t="n"/>
      <c r="DS162" s="400" t="n"/>
      <c r="DT162" s="400" t="n"/>
      <c r="DU162" s="400" t="n"/>
      <c r="DV162" s="400" t="n"/>
      <c r="DW162" s="400" t="n"/>
      <c r="DX162" s="400" t="n"/>
      <c r="DY162" s="400" t="n"/>
      <c r="DZ162" s="400" t="n"/>
      <c r="EA162" s="400" t="n"/>
      <c r="EB162" s="400" t="n"/>
      <c r="EC162" s="400" t="n"/>
      <c r="ED162" s="400" t="n"/>
      <c r="EE162" s="400" t="n"/>
      <c r="EF162" s="400" t="n"/>
      <c r="EG162" s="400" t="n"/>
      <c r="EH162" s="400" t="n"/>
      <c r="EI162" s="400" t="n"/>
      <c r="EJ162" s="400" t="n"/>
      <c r="EK162" s="400" t="n"/>
      <c r="EL162" s="400" t="n"/>
      <c r="EM162" s="400" t="n"/>
      <c r="EN162" s="400" t="n"/>
      <c r="EO162" s="400" t="n"/>
      <c r="EP162" s="400" t="n"/>
      <c r="EQ162" s="400" t="n"/>
      <c r="ER162" s="400" t="n"/>
      <c r="ES162" s="400" t="n"/>
      <c r="ET162" s="400" t="n"/>
      <c r="EU162" s="400" t="n"/>
      <c r="EV162" s="400" t="n"/>
      <c r="EW162" s="400" t="n"/>
      <c r="EX162" s="400" t="n"/>
      <c r="EY162" s="400" t="n"/>
      <c r="EZ162" s="400" t="n"/>
      <c r="FA162" s="400" t="n"/>
      <c r="FB162" s="400" t="n"/>
      <c r="FC162" s="400" t="n"/>
      <c r="FD162" s="400" t="n"/>
      <c r="FE162" s="400" t="n"/>
      <c r="FF162" s="400" t="n"/>
      <c r="FG162" s="400" t="n"/>
      <c r="FH162" s="400" t="n"/>
      <c r="FI162" s="400" t="n"/>
      <c r="FJ162" s="400" t="n"/>
      <c r="FK162" s="400" t="n"/>
      <c r="FL162" s="400" t="n"/>
      <c r="FM162" s="400" t="n"/>
      <c r="FN162" s="400" t="n"/>
      <c r="FO162" s="400" t="n"/>
      <c r="FP162" s="400" t="n"/>
      <c r="FQ162" s="400" t="n"/>
      <c r="FR162" s="400" t="n"/>
      <c r="FS162" s="400" t="n"/>
      <c r="FT162" s="400" t="n"/>
      <c r="FU162" s="400" t="n"/>
      <c r="FV162" s="400" t="n"/>
      <c r="FW162" s="400" t="n"/>
      <c r="FX162" s="400" t="n"/>
      <c r="FY162" s="400" t="n"/>
      <c r="FZ162" s="400" t="n"/>
      <c r="GA162" s="400" t="n"/>
      <c r="GB162" s="400" t="n"/>
      <c r="GC162" s="400" t="n"/>
      <c r="GD162" s="400" t="n"/>
      <c r="GE162" s="400" t="n"/>
      <c r="GF162" s="400" t="n"/>
      <c r="GG162" s="400" t="n"/>
      <c r="GH162" s="401" t="n"/>
      <c r="GI162" s="1" t="n"/>
    </row>
    <row r="163" hidden="1" outlineLevel="1">
      <c r="A163" s="1" t="n"/>
      <c r="B163" s="1" t="n"/>
      <c r="C163" s="251">
        <f>IF($E163="custom",MonthlyCF!C163,"")</f>
        <v/>
      </c>
      <c r="D163" s="14">
        <f>IF($E163="custom",MonthlyCF!D163,"")</f>
        <v/>
      </c>
      <c r="E163" s="398">
        <f>MonthlyCF!K163</f>
        <v/>
      </c>
      <c r="F163" s="958">
        <f>IFERROR(INDEX($J$8:$GH$8,MATCH(G345,$J$6:$GH$6,0)),"")</f>
        <v/>
      </c>
      <c r="G163" s="958">
        <f>IFERROR(INDEX($J$8:$GH$8,MATCH(H345,$J$6:$GH$6,0)),"")</f>
        <v/>
      </c>
      <c r="H163" s="87">
        <f>SUM(J163:GH163)</f>
        <v/>
      </c>
      <c r="I163" s="87">
        <f>IF(E163="custom",D163-H163,"")</f>
        <v/>
      </c>
      <c r="J163" s="400" t="n"/>
      <c r="K163" s="400" t="n"/>
      <c r="L163" s="400" t="n"/>
      <c r="M163" s="400" t="n"/>
      <c r="N163" s="400" t="n"/>
      <c r="O163" s="400" t="n"/>
      <c r="P163" s="400" t="n"/>
      <c r="Q163" s="400" t="n"/>
      <c r="R163" s="400" t="n"/>
      <c r="S163" s="400" t="n"/>
      <c r="T163" s="400" t="n"/>
      <c r="U163" s="400" t="n"/>
      <c r="V163" s="400" t="n"/>
      <c r="W163" s="400" t="n"/>
      <c r="X163" s="400" t="n"/>
      <c r="Y163" s="400" t="n"/>
      <c r="Z163" s="400" t="n"/>
      <c r="AA163" s="400" t="n"/>
      <c r="AB163" s="400" t="n"/>
      <c r="AC163" s="400" t="n"/>
      <c r="AD163" s="400" t="n"/>
      <c r="AE163" s="400" t="n"/>
      <c r="AF163" s="400" t="n"/>
      <c r="AG163" s="400" t="n"/>
      <c r="AH163" s="400" t="n"/>
      <c r="AI163" s="400" t="n"/>
      <c r="AJ163" s="400" t="n"/>
      <c r="AK163" s="400" t="n"/>
      <c r="AL163" s="400" t="n"/>
      <c r="AM163" s="400" t="n"/>
      <c r="AN163" s="400" t="n"/>
      <c r="AO163" s="400" t="n"/>
      <c r="AP163" s="400" t="n"/>
      <c r="AQ163" s="400" t="n"/>
      <c r="AR163" s="400" t="n"/>
      <c r="AS163" s="400" t="n"/>
      <c r="AT163" s="400" t="n"/>
      <c r="AU163" s="400" t="n"/>
      <c r="AV163" s="400" t="n"/>
      <c r="AW163" s="400" t="n"/>
      <c r="AX163" s="400" t="n"/>
      <c r="AY163" s="400" t="n"/>
      <c r="AZ163" s="400" t="n"/>
      <c r="BA163" s="400" t="n"/>
      <c r="BB163" s="400" t="n"/>
      <c r="BC163" s="400" t="n"/>
      <c r="BD163" s="400" t="n"/>
      <c r="BE163" s="400" t="n"/>
      <c r="BF163" s="400" t="n"/>
      <c r="BG163" s="400" t="n"/>
      <c r="BH163" s="400" t="n"/>
      <c r="BI163" s="400" t="n"/>
      <c r="BJ163" s="400" t="n"/>
      <c r="BK163" s="400" t="n"/>
      <c r="BL163" s="400" t="n"/>
      <c r="BM163" s="400" t="n"/>
      <c r="BN163" s="400" t="n"/>
      <c r="BO163" s="400" t="n"/>
      <c r="BP163" s="400" t="n"/>
      <c r="BQ163" s="400" t="n"/>
      <c r="BR163" s="400" t="n"/>
      <c r="BS163" s="400" t="n"/>
      <c r="BT163" s="400" t="n"/>
      <c r="BU163" s="400" t="n"/>
      <c r="BV163" s="400" t="n"/>
      <c r="BW163" s="400" t="n"/>
      <c r="BX163" s="400" t="n"/>
      <c r="BY163" s="400" t="n"/>
      <c r="BZ163" s="400" t="n"/>
      <c r="CA163" s="400" t="n"/>
      <c r="CB163" s="400" t="n"/>
      <c r="CC163" s="400" t="n"/>
      <c r="CD163" s="400" t="n"/>
      <c r="CE163" s="400" t="n"/>
      <c r="CF163" s="400" t="n"/>
      <c r="CG163" s="400" t="n"/>
      <c r="CH163" s="400" t="n"/>
      <c r="CI163" s="400" t="n"/>
      <c r="CJ163" s="400" t="n"/>
      <c r="CK163" s="400" t="n"/>
      <c r="CL163" s="400" t="n"/>
      <c r="CM163" s="400" t="n"/>
      <c r="CN163" s="400" t="n"/>
      <c r="CO163" s="400" t="n"/>
      <c r="CP163" s="400" t="n"/>
      <c r="CQ163" s="400" t="n"/>
      <c r="CR163" s="400" t="n"/>
      <c r="CS163" s="400" t="n"/>
      <c r="CT163" s="400" t="n"/>
      <c r="CU163" s="400" t="n"/>
      <c r="CV163" s="400" t="n"/>
      <c r="CW163" s="400" t="n"/>
      <c r="CX163" s="400" t="n"/>
      <c r="CY163" s="400" t="n"/>
      <c r="CZ163" s="400" t="n"/>
      <c r="DA163" s="400" t="n"/>
      <c r="DB163" s="400" t="n"/>
      <c r="DC163" s="400" t="n"/>
      <c r="DD163" s="400" t="n"/>
      <c r="DE163" s="400" t="n"/>
      <c r="DF163" s="400" t="n"/>
      <c r="DG163" s="400" t="n"/>
      <c r="DH163" s="400" t="n"/>
      <c r="DI163" s="400" t="n"/>
      <c r="DJ163" s="400" t="n"/>
      <c r="DK163" s="400" t="n"/>
      <c r="DL163" s="400" t="n"/>
      <c r="DM163" s="400" t="n"/>
      <c r="DN163" s="400" t="n"/>
      <c r="DO163" s="400" t="n"/>
      <c r="DP163" s="400" t="n"/>
      <c r="DQ163" s="400" t="n"/>
      <c r="DR163" s="400" t="n"/>
      <c r="DS163" s="400" t="n"/>
      <c r="DT163" s="400" t="n"/>
      <c r="DU163" s="400" t="n"/>
      <c r="DV163" s="400" t="n"/>
      <c r="DW163" s="400" t="n"/>
      <c r="DX163" s="400" t="n"/>
      <c r="DY163" s="400" t="n"/>
      <c r="DZ163" s="400" t="n"/>
      <c r="EA163" s="400" t="n"/>
      <c r="EB163" s="400" t="n"/>
      <c r="EC163" s="400" t="n"/>
      <c r="ED163" s="400" t="n"/>
      <c r="EE163" s="400" t="n"/>
      <c r="EF163" s="400" t="n"/>
      <c r="EG163" s="400" t="n"/>
      <c r="EH163" s="400" t="n"/>
      <c r="EI163" s="400" t="n"/>
      <c r="EJ163" s="400" t="n"/>
      <c r="EK163" s="400" t="n"/>
      <c r="EL163" s="400" t="n"/>
      <c r="EM163" s="400" t="n"/>
      <c r="EN163" s="400" t="n"/>
      <c r="EO163" s="400" t="n"/>
      <c r="EP163" s="400" t="n"/>
      <c r="EQ163" s="400" t="n"/>
      <c r="ER163" s="400" t="n"/>
      <c r="ES163" s="400" t="n"/>
      <c r="ET163" s="400" t="n"/>
      <c r="EU163" s="400" t="n"/>
      <c r="EV163" s="400" t="n"/>
      <c r="EW163" s="400" t="n"/>
      <c r="EX163" s="400" t="n"/>
      <c r="EY163" s="400" t="n"/>
      <c r="EZ163" s="400" t="n"/>
      <c r="FA163" s="400" t="n"/>
      <c r="FB163" s="400" t="n"/>
      <c r="FC163" s="400" t="n"/>
      <c r="FD163" s="400" t="n"/>
      <c r="FE163" s="400" t="n"/>
      <c r="FF163" s="400" t="n"/>
      <c r="FG163" s="400" t="n"/>
      <c r="FH163" s="400" t="n"/>
      <c r="FI163" s="400" t="n"/>
      <c r="FJ163" s="400" t="n"/>
      <c r="FK163" s="400" t="n"/>
      <c r="FL163" s="400" t="n"/>
      <c r="FM163" s="400" t="n"/>
      <c r="FN163" s="400" t="n"/>
      <c r="FO163" s="400" t="n"/>
      <c r="FP163" s="400" t="n"/>
      <c r="FQ163" s="400" t="n"/>
      <c r="FR163" s="400" t="n"/>
      <c r="FS163" s="400" t="n"/>
      <c r="FT163" s="400" t="n"/>
      <c r="FU163" s="400" t="n"/>
      <c r="FV163" s="400" t="n"/>
      <c r="FW163" s="400" t="n"/>
      <c r="FX163" s="400" t="n"/>
      <c r="FY163" s="400" t="n"/>
      <c r="FZ163" s="400" t="n"/>
      <c r="GA163" s="400" t="n"/>
      <c r="GB163" s="400" t="n"/>
      <c r="GC163" s="400" t="n"/>
      <c r="GD163" s="400" t="n"/>
      <c r="GE163" s="400" t="n"/>
      <c r="GF163" s="400" t="n"/>
      <c r="GG163" s="400" t="n"/>
      <c r="GH163" s="401" t="n"/>
      <c r="GI163" s="1" t="n"/>
    </row>
    <row r="164" hidden="1" outlineLevel="1">
      <c r="A164" s="1" t="n"/>
      <c r="B164" s="1" t="n"/>
      <c r="C164" s="251">
        <f>IF($E164="custom",MonthlyCF!C164,"")</f>
        <v/>
      </c>
      <c r="D164" s="14">
        <f>IF($E164="custom",MonthlyCF!D164,"")</f>
        <v/>
      </c>
      <c r="E164" s="398">
        <f>MonthlyCF!K164</f>
        <v/>
      </c>
      <c r="F164" s="958">
        <f>IFERROR(INDEX($J$8:$GH$8,MATCH(G346,$J$6:$GH$6,0)),"")</f>
        <v/>
      </c>
      <c r="G164" s="958">
        <f>IFERROR(INDEX($J$8:$GH$8,MATCH(H346,$J$6:$GH$6,0)),"")</f>
        <v/>
      </c>
      <c r="H164" s="87">
        <f>SUM(J164:GH164)</f>
        <v/>
      </c>
      <c r="I164" s="87">
        <f>IF(E164="custom",D164-H164,"")</f>
        <v/>
      </c>
      <c r="J164" s="400" t="n"/>
      <c r="K164" s="400" t="n"/>
      <c r="L164" s="400" t="n"/>
      <c r="M164" s="400" t="n"/>
      <c r="N164" s="400" t="n"/>
      <c r="O164" s="400" t="n"/>
      <c r="P164" s="400" t="n"/>
      <c r="Q164" s="400" t="n"/>
      <c r="R164" s="400" t="n"/>
      <c r="S164" s="400" t="n"/>
      <c r="T164" s="400" t="n"/>
      <c r="U164" s="400" t="n"/>
      <c r="V164" s="400" t="n"/>
      <c r="W164" s="400" t="n"/>
      <c r="X164" s="400" t="n"/>
      <c r="Y164" s="400" t="n"/>
      <c r="Z164" s="400" t="n"/>
      <c r="AA164" s="400" t="n"/>
      <c r="AB164" s="400" t="n"/>
      <c r="AC164" s="400" t="n"/>
      <c r="AD164" s="400" t="n"/>
      <c r="AE164" s="400" t="n"/>
      <c r="AF164" s="400" t="n"/>
      <c r="AG164" s="400" t="n"/>
      <c r="AH164" s="400" t="n"/>
      <c r="AI164" s="400" t="n"/>
      <c r="AJ164" s="400" t="n"/>
      <c r="AK164" s="400" t="n"/>
      <c r="AL164" s="400" t="n"/>
      <c r="AM164" s="400" t="n"/>
      <c r="AN164" s="400" t="n"/>
      <c r="AO164" s="400" t="n"/>
      <c r="AP164" s="400" t="n"/>
      <c r="AQ164" s="400" t="n"/>
      <c r="AR164" s="400" t="n"/>
      <c r="AS164" s="400" t="n"/>
      <c r="AT164" s="400" t="n"/>
      <c r="AU164" s="400" t="n"/>
      <c r="AV164" s="400" t="n"/>
      <c r="AW164" s="400" t="n"/>
      <c r="AX164" s="400" t="n"/>
      <c r="AY164" s="400" t="n"/>
      <c r="AZ164" s="400" t="n"/>
      <c r="BA164" s="400" t="n"/>
      <c r="BB164" s="400" t="n"/>
      <c r="BC164" s="400" t="n"/>
      <c r="BD164" s="400" t="n"/>
      <c r="BE164" s="400" t="n"/>
      <c r="BF164" s="400" t="n"/>
      <c r="BG164" s="400" t="n"/>
      <c r="BH164" s="400" t="n"/>
      <c r="BI164" s="400" t="n"/>
      <c r="BJ164" s="400" t="n"/>
      <c r="BK164" s="400" t="n"/>
      <c r="BL164" s="400" t="n"/>
      <c r="BM164" s="400" t="n"/>
      <c r="BN164" s="400" t="n"/>
      <c r="BO164" s="400" t="n"/>
      <c r="BP164" s="400" t="n"/>
      <c r="BQ164" s="400" t="n"/>
      <c r="BR164" s="400" t="n"/>
      <c r="BS164" s="400" t="n"/>
      <c r="BT164" s="400" t="n"/>
      <c r="BU164" s="400" t="n"/>
      <c r="BV164" s="400" t="n"/>
      <c r="BW164" s="400" t="n"/>
      <c r="BX164" s="400" t="n"/>
      <c r="BY164" s="400" t="n"/>
      <c r="BZ164" s="400" t="n"/>
      <c r="CA164" s="400" t="n"/>
      <c r="CB164" s="400" t="n"/>
      <c r="CC164" s="400" t="n"/>
      <c r="CD164" s="400" t="n"/>
      <c r="CE164" s="400" t="n"/>
      <c r="CF164" s="400" t="n"/>
      <c r="CG164" s="400" t="n"/>
      <c r="CH164" s="400" t="n"/>
      <c r="CI164" s="400" t="n"/>
      <c r="CJ164" s="400" t="n"/>
      <c r="CK164" s="400" t="n"/>
      <c r="CL164" s="400" t="n"/>
      <c r="CM164" s="400" t="n"/>
      <c r="CN164" s="400" t="n"/>
      <c r="CO164" s="400" t="n"/>
      <c r="CP164" s="400" t="n"/>
      <c r="CQ164" s="400" t="n"/>
      <c r="CR164" s="400" t="n"/>
      <c r="CS164" s="400" t="n"/>
      <c r="CT164" s="400" t="n"/>
      <c r="CU164" s="400" t="n"/>
      <c r="CV164" s="400" t="n"/>
      <c r="CW164" s="400" t="n"/>
      <c r="CX164" s="400" t="n"/>
      <c r="CY164" s="400" t="n"/>
      <c r="CZ164" s="400" t="n"/>
      <c r="DA164" s="400" t="n"/>
      <c r="DB164" s="400" t="n"/>
      <c r="DC164" s="400" t="n"/>
      <c r="DD164" s="400" t="n"/>
      <c r="DE164" s="400" t="n"/>
      <c r="DF164" s="400" t="n"/>
      <c r="DG164" s="400" t="n"/>
      <c r="DH164" s="400" t="n"/>
      <c r="DI164" s="400" t="n"/>
      <c r="DJ164" s="400" t="n"/>
      <c r="DK164" s="400" t="n"/>
      <c r="DL164" s="400" t="n"/>
      <c r="DM164" s="400" t="n"/>
      <c r="DN164" s="400" t="n"/>
      <c r="DO164" s="400" t="n"/>
      <c r="DP164" s="400" t="n"/>
      <c r="DQ164" s="400" t="n"/>
      <c r="DR164" s="400" t="n"/>
      <c r="DS164" s="400" t="n"/>
      <c r="DT164" s="400" t="n"/>
      <c r="DU164" s="400" t="n"/>
      <c r="DV164" s="400" t="n"/>
      <c r="DW164" s="400" t="n"/>
      <c r="DX164" s="400" t="n"/>
      <c r="DY164" s="400" t="n"/>
      <c r="DZ164" s="400" t="n"/>
      <c r="EA164" s="400" t="n"/>
      <c r="EB164" s="400" t="n"/>
      <c r="EC164" s="400" t="n"/>
      <c r="ED164" s="400" t="n"/>
      <c r="EE164" s="400" t="n"/>
      <c r="EF164" s="400" t="n"/>
      <c r="EG164" s="400" t="n"/>
      <c r="EH164" s="400" t="n"/>
      <c r="EI164" s="400" t="n"/>
      <c r="EJ164" s="400" t="n"/>
      <c r="EK164" s="400" t="n"/>
      <c r="EL164" s="400" t="n"/>
      <c r="EM164" s="400" t="n"/>
      <c r="EN164" s="400" t="n"/>
      <c r="EO164" s="400" t="n"/>
      <c r="EP164" s="400" t="n"/>
      <c r="EQ164" s="400" t="n"/>
      <c r="ER164" s="400" t="n"/>
      <c r="ES164" s="400" t="n"/>
      <c r="ET164" s="400" t="n"/>
      <c r="EU164" s="400" t="n"/>
      <c r="EV164" s="400" t="n"/>
      <c r="EW164" s="400" t="n"/>
      <c r="EX164" s="400" t="n"/>
      <c r="EY164" s="400" t="n"/>
      <c r="EZ164" s="400" t="n"/>
      <c r="FA164" s="400" t="n"/>
      <c r="FB164" s="400" t="n"/>
      <c r="FC164" s="400" t="n"/>
      <c r="FD164" s="400" t="n"/>
      <c r="FE164" s="400" t="n"/>
      <c r="FF164" s="400" t="n"/>
      <c r="FG164" s="400" t="n"/>
      <c r="FH164" s="400" t="n"/>
      <c r="FI164" s="400" t="n"/>
      <c r="FJ164" s="400" t="n"/>
      <c r="FK164" s="400" t="n"/>
      <c r="FL164" s="400" t="n"/>
      <c r="FM164" s="400" t="n"/>
      <c r="FN164" s="400" t="n"/>
      <c r="FO164" s="400" t="n"/>
      <c r="FP164" s="400" t="n"/>
      <c r="FQ164" s="400" t="n"/>
      <c r="FR164" s="400" t="n"/>
      <c r="FS164" s="400" t="n"/>
      <c r="FT164" s="400" t="n"/>
      <c r="FU164" s="400" t="n"/>
      <c r="FV164" s="400" t="n"/>
      <c r="FW164" s="400" t="n"/>
      <c r="FX164" s="400" t="n"/>
      <c r="FY164" s="400" t="n"/>
      <c r="FZ164" s="400" t="n"/>
      <c r="GA164" s="400" t="n"/>
      <c r="GB164" s="400" t="n"/>
      <c r="GC164" s="400" t="n"/>
      <c r="GD164" s="400" t="n"/>
      <c r="GE164" s="400" t="n"/>
      <c r="GF164" s="400" t="n"/>
      <c r="GG164" s="400" t="n"/>
      <c r="GH164" s="401" t="n"/>
      <c r="GI164" s="1" t="n"/>
    </row>
    <row r="165" hidden="1" outlineLevel="1">
      <c r="A165" s="1" t="n"/>
      <c r="B165" s="1" t="n"/>
      <c r="C165" s="251">
        <f>IF($E165="custom",MonthlyCF!C165,"")</f>
        <v/>
      </c>
      <c r="D165" s="14">
        <f>IF($E165="custom",MonthlyCF!D165,"")</f>
        <v/>
      </c>
      <c r="E165" s="398">
        <f>MonthlyCF!K165</f>
        <v/>
      </c>
      <c r="F165" s="958">
        <f>IFERROR(INDEX($J$8:$GH$8,MATCH(G347,$J$6:$GH$6,0)),"")</f>
        <v/>
      </c>
      <c r="G165" s="958">
        <f>IFERROR(INDEX($J$8:$GH$8,MATCH(H347,$J$6:$GH$6,0)),"")</f>
        <v/>
      </c>
      <c r="H165" s="87">
        <f>SUM(J165:GH165)</f>
        <v/>
      </c>
      <c r="I165" s="87">
        <f>IF(E165="custom",D165-H165,"")</f>
        <v/>
      </c>
      <c r="J165" s="400" t="n"/>
      <c r="K165" s="400" t="n"/>
      <c r="L165" s="400" t="n"/>
      <c r="M165" s="400" t="n"/>
      <c r="N165" s="400" t="n"/>
      <c r="O165" s="400" t="n"/>
      <c r="P165" s="400" t="n"/>
      <c r="Q165" s="400" t="n"/>
      <c r="R165" s="400" t="n"/>
      <c r="S165" s="400" t="n"/>
      <c r="T165" s="400" t="n"/>
      <c r="U165" s="400" t="n"/>
      <c r="V165" s="400" t="n"/>
      <c r="W165" s="400" t="n"/>
      <c r="X165" s="400" t="n"/>
      <c r="Y165" s="400" t="n"/>
      <c r="Z165" s="400" t="n"/>
      <c r="AA165" s="400" t="n"/>
      <c r="AB165" s="400" t="n"/>
      <c r="AC165" s="400" t="n"/>
      <c r="AD165" s="400" t="n"/>
      <c r="AE165" s="400" t="n"/>
      <c r="AF165" s="400" t="n"/>
      <c r="AG165" s="400" t="n"/>
      <c r="AH165" s="400" t="n"/>
      <c r="AI165" s="400" t="n"/>
      <c r="AJ165" s="400" t="n"/>
      <c r="AK165" s="400" t="n"/>
      <c r="AL165" s="400" t="n"/>
      <c r="AM165" s="400" t="n"/>
      <c r="AN165" s="400" t="n"/>
      <c r="AO165" s="400" t="n"/>
      <c r="AP165" s="400" t="n"/>
      <c r="AQ165" s="400" t="n"/>
      <c r="AR165" s="400" t="n"/>
      <c r="AS165" s="400" t="n"/>
      <c r="AT165" s="400" t="n"/>
      <c r="AU165" s="400" t="n"/>
      <c r="AV165" s="400" t="n"/>
      <c r="AW165" s="400" t="n"/>
      <c r="AX165" s="400" t="n"/>
      <c r="AY165" s="400" t="n"/>
      <c r="AZ165" s="400" t="n"/>
      <c r="BA165" s="400" t="n"/>
      <c r="BB165" s="400" t="n"/>
      <c r="BC165" s="400" t="n"/>
      <c r="BD165" s="400" t="n"/>
      <c r="BE165" s="400" t="n"/>
      <c r="BF165" s="400" t="n"/>
      <c r="BG165" s="400" t="n"/>
      <c r="BH165" s="400" t="n"/>
      <c r="BI165" s="400" t="n"/>
      <c r="BJ165" s="400" t="n"/>
      <c r="BK165" s="400" t="n"/>
      <c r="BL165" s="400" t="n"/>
      <c r="BM165" s="400" t="n"/>
      <c r="BN165" s="400" t="n"/>
      <c r="BO165" s="400" t="n"/>
      <c r="BP165" s="400" t="n"/>
      <c r="BQ165" s="400" t="n"/>
      <c r="BR165" s="400" t="n"/>
      <c r="BS165" s="400" t="n"/>
      <c r="BT165" s="400" t="n"/>
      <c r="BU165" s="400" t="n"/>
      <c r="BV165" s="400" t="n"/>
      <c r="BW165" s="400" t="n"/>
      <c r="BX165" s="400" t="n"/>
      <c r="BY165" s="400" t="n"/>
      <c r="BZ165" s="400" t="n"/>
      <c r="CA165" s="400" t="n"/>
      <c r="CB165" s="400" t="n"/>
      <c r="CC165" s="400" t="n"/>
      <c r="CD165" s="400" t="n"/>
      <c r="CE165" s="400" t="n"/>
      <c r="CF165" s="400" t="n"/>
      <c r="CG165" s="400" t="n"/>
      <c r="CH165" s="400" t="n"/>
      <c r="CI165" s="400" t="n"/>
      <c r="CJ165" s="400" t="n"/>
      <c r="CK165" s="400" t="n"/>
      <c r="CL165" s="400" t="n"/>
      <c r="CM165" s="400" t="n"/>
      <c r="CN165" s="400" t="n"/>
      <c r="CO165" s="400" t="n"/>
      <c r="CP165" s="400" t="n"/>
      <c r="CQ165" s="400" t="n"/>
      <c r="CR165" s="400" t="n"/>
      <c r="CS165" s="400" t="n"/>
      <c r="CT165" s="400" t="n"/>
      <c r="CU165" s="400" t="n"/>
      <c r="CV165" s="400" t="n"/>
      <c r="CW165" s="400" t="n"/>
      <c r="CX165" s="400" t="n"/>
      <c r="CY165" s="400" t="n"/>
      <c r="CZ165" s="400" t="n"/>
      <c r="DA165" s="400" t="n"/>
      <c r="DB165" s="400" t="n"/>
      <c r="DC165" s="400" t="n"/>
      <c r="DD165" s="400" t="n"/>
      <c r="DE165" s="400" t="n"/>
      <c r="DF165" s="400" t="n"/>
      <c r="DG165" s="400" t="n"/>
      <c r="DH165" s="400" t="n"/>
      <c r="DI165" s="400" t="n"/>
      <c r="DJ165" s="400" t="n"/>
      <c r="DK165" s="400" t="n"/>
      <c r="DL165" s="400" t="n"/>
      <c r="DM165" s="400" t="n"/>
      <c r="DN165" s="400" t="n"/>
      <c r="DO165" s="400" t="n"/>
      <c r="DP165" s="400" t="n"/>
      <c r="DQ165" s="400" t="n"/>
      <c r="DR165" s="400" t="n"/>
      <c r="DS165" s="400" t="n"/>
      <c r="DT165" s="400" t="n"/>
      <c r="DU165" s="400" t="n"/>
      <c r="DV165" s="400" t="n"/>
      <c r="DW165" s="400" t="n"/>
      <c r="DX165" s="400" t="n"/>
      <c r="DY165" s="400" t="n"/>
      <c r="DZ165" s="400" t="n"/>
      <c r="EA165" s="400" t="n"/>
      <c r="EB165" s="400" t="n"/>
      <c r="EC165" s="400" t="n"/>
      <c r="ED165" s="400" t="n"/>
      <c r="EE165" s="400" t="n"/>
      <c r="EF165" s="400" t="n"/>
      <c r="EG165" s="400" t="n"/>
      <c r="EH165" s="400" t="n"/>
      <c r="EI165" s="400" t="n"/>
      <c r="EJ165" s="400" t="n"/>
      <c r="EK165" s="400" t="n"/>
      <c r="EL165" s="400" t="n"/>
      <c r="EM165" s="400" t="n"/>
      <c r="EN165" s="400" t="n"/>
      <c r="EO165" s="400" t="n"/>
      <c r="EP165" s="400" t="n"/>
      <c r="EQ165" s="400" t="n"/>
      <c r="ER165" s="400" t="n"/>
      <c r="ES165" s="400" t="n"/>
      <c r="ET165" s="400" t="n"/>
      <c r="EU165" s="400" t="n"/>
      <c r="EV165" s="400" t="n"/>
      <c r="EW165" s="400" t="n"/>
      <c r="EX165" s="400" t="n"/>
      <c r="EY165" s="400" t="n"/>
      <c r="EZ165" s="400" t="n"/>
      <c r="FA165" s="400" t="n"/>
      <c r="FB165" s="400" t="n"/>
      <c r="FC165" s="400" t="n"/>
      <c r="FD165" s="400" t="n"/>
      <c r="FE165" s="400" t="n"/>
      <c r="FF165" s="400" t="n"/>
      <c r="FG165" s="400" t="n"/>
      <c r="FH165" s="400" t="n"/>
      <c r="FI165" s="400" t="n"/>
      <c r="FJ165" s="400" t="n"/>
      <c r="FK165" s="400" t="n"/>
      <c r="FL165" s="400" t="n"/>
      <c r="FM165" s="400" t="n"/>
      <c r="FN165" s="400" t="n"/>
      <c r="FO165" s="400" t="n"/>
      <c r="FP165" s="400" t="n"/>
      <c r="FQ165" s="400" t="n"/>
      <c r="FR165" s="400" t="n"/>
      <c r="FS165" s="400" t="n"/>
      <c r="FT165" s="400" t="n"/>
      <c r="FU165" s="400" t="n"/>
      <c r="FV165" s="400" t="n"/>
      <c r="FW165" s="400" t="n"/>
      <c r="FX165" s="400" t="n"/>
      <c r="FY165" s="400" t="n"/>
      <c r="FZ165" s="400" t="n"/>
      <c r="GA165" s="400" t="n"/>
      <c r="GB165" s="400" t="n"/>
      <c r="GC165" s="400" t="n"/>
      <c r="GD165" s="400" t="n"/>
      <c r="GE165" s="400" t="n"/>
      <c r="GF165" s="400" t="n"/>
      <c r="GG165" s="400" t="n"/>
      <c r="GH165" s="401" t="n"/>
      <c r="GI165" s="1" t="n"/>
    </row>
    <row r="166" hidden="1" outlineLevel="1">
      <c r="A166" s="1" t="n"/>
      <c r="B166" s="1" t="n"/>
      <c r="C166" s="251">
        <f>IF($E166="custom",MonthlyCF!C166,"")</f>
        <v/>
      </c>
      <c r="D166" s="14">
        <f>IF($E166="custom",MonthlyCF!D166,"")</f>
        <v/>
      </c>
      <c r="E166" s="398">
        <f>MonthlyCF!K166</f>
        <v/>
      </c>
      <c r="F166" s="958">
        <f>IFERROR(INDEX($J$8:$GH$8,MATCH(G348,$J$6:$GH$6,0)),"")</f>
        <v/>
      </c>
      <c r="G166" s="958">
        <f>IFERROR(INDEX($J$8:$GH$8,MATCH(H348,$J$6:$GH$6,0)),"")</f>
        <v/>
      </c>
      <c r="H166" s="87">
        <f>SUM(J166:GH166)</f>
        <v/>
      </c>
      <c r="I166" s="87">
        <f>IF(E166="custom",D166-H166,"")</f>
        <v/>
      </c>
      <c r="J166" s="400" t="n"/>
      <c r="K166" s="400" t="n"/>
      <c r="L166" s="400" t="n"/>
      <c r="M166" s="400" t="n"/>
      <c r="N166" s="400" t="n"/>
      <c r="O166" s="400" t="n"/>
      <c r="P166" s="400" t="n"/>
      <c r="Q166" s="400" t="n"/>
      <c r="R166" s="400" t="n"/>
      <c r="S166" s="400" t="n"/>
      <c r="T166" s="400" t="n"/>
      <c r="U166" s="400" t="n"/>
      <c r="V166" s="400" t="n"/>
      <c r="W166" s="400" t="n"/>
      <c r="X166" s="400" t="n"/>
      <c r="Y166" s="400" t="n"/>
      <c r="Z166" s="400" t="n"/>
      <c r="AA166" s="400" t="n"/>
      <c r="AB166" s="400" t="n"/>
      <c r="AC166" s="400" t="n"/>
      <c r="AD166" s="400" t="n"/>
      <c r="AE166" s="400" t="n"/>
      <c r="AF166" s="400" t="n"/>
      <c r="AG166" s="400" t="n"/>
      <c r="AH166" s="400" t="n"/>
      <c r="AI166" s="400" t="n"/>
      <c r="AJ166" s="400" t="n"/>
      <c r="AK166" s="400" t="n"/>
      <c r="AL166" s="400" t="n"/>
      <c r="AM166" s="400" t="n"/>
      <c r="AN166" s="400" t="n"/>
      <c r="AO166" s="400" t="n"/>
      <c r="AP166" s="400" t="n"/>
      <c r="AQ166" s="400" t="n"/>
      <c r="AR166" s="400" t="n"/>
      <c r="AS166" s="400" t="n"/>
      <c r="AT166" s="400" t="n"/>
      <c r="AU166" s="400" t="n"/>
      <c r="AV166" s="400" t="n"/>
      <c r="AW166" s="400" t="n"/>
      <c r="AX166" s="400" t="n"/>
      <c r="AY166" s="400" t="n"/>
      <c r="AZ166" s="400" t="n"/>
      <c r="BA166" s="400" t="n"/>
      <c r="BB166" s="400" t="n"/>
      <c r="BC166" s="400" t="n"/>
      <c r="BD166" s="400" t="n"/>
      <c r="BE166" s="400" t="n"/>
      <c r="BF166" s="400" t="n"/>
      <c r="BG166" s="400" t="n"/>
      <c r="BH166" s="400" t="n"/>
      <c r="BI166" s="400" t="n"/>
      <c r="BJ166" s="400" t="n"/>
      <c r="BK166" s="400" t="n"/>
      <c r="BL166" s="400" t="n"/>
      <c r="BM166" s="400" t="n"/>
      <c r="BN166" s="400" t="n"/>
      <c r="BO166" s="400" t="n"/>
      <c r="BP166" s="400" t="n"/>
      <c r="BQ166" s="400" t="n"/>
      <c r="BR166" s="400" t="n"/>
      <c r="BS166" s="400" t="n"/>
      <c r="BT166" s="400" t="n"/>
      <c r="BU166" s="400" t="n"/>
      <c r="BV166" s="400" t="n"/>
      <c r="BW166" s="400" t="n"/>
      <c r="BX166" s="400" t="n"/>
      <c r="BY166" s="400" t="n"/>
      <c r="BZ166" s="400" t="n"/>
      <c r="CA166" s="400" t="n"/>
      <c r="CB166" s="400" t="n"/>
      <c r="CC166" s="400" t="n"/>
      <c r="CD166" s="400" t="n"/>
      <c r="CE166" s="400" t="n"/>
      <c r="CF166" s="400" t="n"/>
      <c r="CG166" s="400" t="n"/>
      <c r="CH166" s="400" t="n"/>
      <c r="CI166" s="400" t="n"/>
      <c r="CJ166" s="400" t="n"/>
      <c r="CK166" s="400" t="n"/>
      <c r="CL166" s="400" t="n"/>
      <c r="CM166" s="400" t="n"/>
      <c r="CN166" s="400" t="n"/>
      <c r="CO166" s="400" t="n"/>
      <c r="CP166" s="400" t="n"/>
      <c r="CQ166" s="400" t="n"/>
      <c r="CR166" s="400" t="n"/>
      <c r="CS166" s="400" t="n"/>
      <c r="CT166" s="400" t="n"/>
      <c r="CU166" s="400" t="n"/>
      <c r="CV166" s="400" t="n"/>
      <c r="CW166" s="400" t="n"/>
      <c r="CX166" s="400" t="n"/>
      <c r="CY166" s="400" t="n"/>
      <c r="CZ166" s="400" t="n"/>
      <c r="DA166" s="400" t="n"/>
      <c r="DB166" s="400" t="n"/>
      <c r="DC166" s="400" t="n"/>
      <c r="DD166" s="400" t="n"/>
      <c r="DE166" s="400" t="n"/>
      <c r="DF166" s="400" t="n"/>
      <c r="DG166" s="400" t="n"/>
      <c r="DH166" s="400" t="n"/>
      <c r="DI166" s="400" t="n"/>
      <c r="DJ166" s="400" t="n"/>
      <c r="DK166" s="400" t="n"/>
      <c r="DL166" s="400" t="n"/>
      <c r="DM166" s="400" t="n"/>
      <c r="DN166" s="400" t="n"/>
      <c r="DO166" s="400" t="n"/>
      <c r="DP166" s="400" t="n"/>
      <c r="DQ166" s="400" t="n"/>
      <c r="DR166" s="400" t="n"/>
      <c r="DS166" s="400" t="n"/>
      <c r="DT166" s="400" t="n"/>
      <c r="DU166" s="400" t="n"/>
      <c r="DV166" s="400" t="n"/>
      <c r="DW166" s="400" t="n"/>
      <c r="DX166" s="400" t="n"/>
      <c r="DY166" s="400" t="n"/>
      <c r="DZ166" s="400" t="n"/>
      <c r="EA166" s="400" t="n"/>
      <c r="EB166" s="400" t="n"/>
      <c r="EC166" s="400" t="n"/>
      <c r="ED166" s="400" t="n"/>
      <c r="EE166" s="400" t="n"/>
      <c r="EF166" s="400" t="n"/>
      <c r="EG166" s="400" t="n"/>
      <c r="EH166" s="400" t="n"/>
      <c r="EI166" s="400" t="n"/>
      <c r="EJ166" s="400" t="n"/>
      <c r="EK166" s="400" t="n"/>
      <c r="EL166" s="400" t="n"/>
      <c r="EM166" s="400" t="n"/>
      <c r="EN166" s="400" t="n"/>
      <c r="EO166" s="400" t="n"/>
      <c r="EP166" s="400" t="n"/>
      <c r="EQ166" s="400" t="n"/>
      <c r="ER166" s="400" t="n"/>
      <c r="ES166" s="400" t="n"/>
      <c r="ET166" s="400" t="n"/>
      <c r="EU166" s="400" t="n"/>
      <c r="EV166" s="400" t="n"/>
      <c r="EW166" s="400" t="n"/>
      <c r="EX166" s="400" t="n"/>
      <c r="EY166" s="400" t="n"/>
      <c r="EZ166" s="400" t="n"/>
      <c r="FA166" s="400" t="n"/>
      <c r="FB166" s="400" t="n"/>
      <c r="FC166" s="400" t="n"/>
      <c r="FD166" s="400" t="n"/>
      <c r="FE166" s="400" t="n"/>
      <c r="FF166" s="400" t="n"/>
      <c r="FG166" s="400" t="n"/>
      <c r="FH166" s="400" t="n"/>
      <c r="FI166" s="400" t="n"/>
      <c r="FJ166" s="400" t="n"/>
      <c r="FK166" s="400" t="n"/>
      <c r="FL166" s="400" t="n"/>
      <c r="FM166" s="400" t="n"/>
      <c r="FN166" s="400" t="n"/>
      <c r="FO166" s="400" t="n"/>
      <c r="FP166" s="400" t="n"/>
      <c r="FQ166" s="400" t="n"/>
      <c r="FR166" s="400" t="n"/>
      <c r="FS166" s="400" t="n"/>
      <c r="FT166" s="400" t="n"/>
      <c r="FU166" s="400" t="n"/>
      <c r="FV166" s="400" t="n"/>
      <c r="FW166" s="400" t="n"/>
      <c r="FX166" s="400" t="n"/>
      <c r="FY166" s="400" t="n"/>
      <c r="FZ166" s="400" t="n"/>
      <c r="GA166" s="400" t="n"/>
      <c r="GB166" s="400" t="n"/>
      <c r="GC166" s="400" t="n"/>
      <c r="GD166" s="400" t="n"/>
      <c r="GE166" s="400" t="n"/>
      <c r="GF166" s="400" t="n"/>
      <c r="GG166" s="400" t="n"/>
      <c r="GH166" s="401" t="n"/>
      <c r="GI166" s="1" t="n"/>
    </row>
    <row r="167" hidden="1" outlineLevel="1">
      <c r="A167" s="1" t="n"/>
      <c r="B167" s="1" t="n"/>
      <c r="C167" s="251">
        <f>IF($E167="custom",MonthlyCF!C167,"")</f>
        <v/>
      </c>
      <c r="D167" s="14">
        <f>IF($E167="custom",MonthlyCF!D167,"")</f>
        <v/>
      </c>
      <c r="E167" s="398">
        <f>MonthlyCF!K167</f>
        <v/>
      </c>
      <c r="F167" s="958">
        <f>IFERROR(INDEX($J$8:$GH$8,MATCH(G349,$J$6:$GH$6,0)),"")</f>
        <v/>
      </c>
      <c r="G167" s="958">
        <f>IFERROR(INDEX($J$8:$GH$8,MATCH(H349,$J$6:$GH$6,0)),"")</f>
        <v/>
      </c>
      <c r="H167" s="87">
        <f>SUM(J167:GH167)</f>
        <v/>
      </c>
      <c r="I167" s="87">
        <f>IF(E167="custom",D167-H167,"")</f>
        <v/>
      </c>
      <c r="J167" s="400" t="n"/>
      <c r="K167" s="400" t="n"/>
      <c r="L167" s="400" t="n"/>
      <c r="M167" s="400" t="n"/>
      <c r="N167" s="400" t="n"/>
      <c r="O167" s="400" t="n"/>
      <c r="P167" s="400" t="n"/>
      <c r="Q167" s="400" t="n"/>
      <c r="R167" s="400" t="n"/>
      <c r="S167" s="400" t="n"/>
      <c r="T167" s="400" t="n"/>
      <c r="U167" s="400" t="n"/>
      <c r="V167" s="400" t="n"/>
      <c r="W167" s="400" t="n"/>
      <c r="X167" s="400" t="n"/>
      <c r="Y167" s="400" t="n"/>
      <c r="Z167" s="400" t="n"/>
      <c r="AA167" s="400" t="n"/>
      <c r="AB167" s="400" t="n"/>
      <c r="AC167" s="400" t="n"/>
      <c r="AD167" s="400" t="n"/>
      <c r="AE167" s="400" t="n"/>
      <c r="AF167" s="400" t="n"/>
      <c r="AG167" s="400" t="n"/>
      <c r="AH167" s="400" t="n"/>
      <c r="AI167" s="400" t="n"/>
      <c r="AJ167" s="400" t="n"/>
      <c r="AK167" s="400" t="n"/>
      <c r="AL167" s="400" t="n"/>
      <c r="AM167" s="400" t="n"/>
      <c r="AN167" s="400" t="n"/>
      <c r="AO167" s="400" t="n"/>
      <c r="AP167" s="400" t="n"/>
      <c r="AQ167" s="400" t="n"/>
      <c r="AR167" s="400" t="n"/>
      <c r="AS167" s="400" t="n"/>
      <c r="AT167" s="400" t="n"/>
      <c r="AU167" s="400" t="n"/>
      <c r="AV167" s="400" t="n"/>
      <c r="AW167" s="400" t="n"/>
      <c r="AX167" s="400" t="n"/>
      <c r="AY167" s="400" t="n"/>
      <c r="AZ167" s="400" t="n"/>
      <c r="BA167" s="400" t="n"/>
      <c r="BB167" s="400" t="n"/>
      <c r="BC167" s="400" t="n"/>
      <c r="BD167" s="400" t="n"/>
      <c r="BE167" s="400" t="n"/>
      <c r="BF167" s="400" t="n"/>
      <c r="BG167" s="400" t="n"/>
      <c r="BH167" s="400" t="n"/>
      <c r="BI167" s="400" t="n"/>
      <c r="BJ167" s="400" t="n"/>
      <c r="BK167" s="400" t="n"/>
      <c r="BL167" s="400" t="n"/>
      <c r="BM167" s="400" t="n"/>
      <c r="BN167" s="400" t="n"/>
      <c r="BO167" s="400" t="n"/>
      <c r="BP167" s="400" t="n"/>
      <c r="BQ167" s="400" t="n"/>
      <c r="BR167" s="400" t="n"/>
      <c r="BS167" s="400" t="n"/>
      <c r="BT167" s="400" t="n"/>
      <c r="BU167" s="400" t="n"/>
      <c r="BV167" s="400" t="n"/>
      <c r="BW167" s="400" t="n"/>
      <c r="BX167" s="400" t="n"/>
      <c r="BY167" s="400" t="n"/>
      <c r="BZ167" s="400" t="n"/>
      <c r="CA167" s="400" t="n"/>
      <c r="CB167" s="400" t="n"/>
      <c r="CC167" s="400" t="n"/>
      <c r="CD167" s="400" t="n"/>
      <c r="CE167" s="400" t="n"/>
      <c r="CF167" s="400" t="n"/>
      <c r="CG167" s="400" t="n"/>
      <c r="CH167" s="400" t="n"/>
      <c r="CI167" s="400" t="n"/>
      <c r="CJ167" s="400" t="n"/>
      <c r="CK167" s="400" t="n"/>
      <c r="CL167" s="400" t="n"/>
      <c r="CM167" s="400" t="n"/>
      <c r="CN167" s="400" t="n"/>
      <c r="CO167" s="400" t="n"/>
      <c r="CP167" s="400" t="n"/>
      <c r="CQ167" s="400" t="n"/>
      <c r="CR167" s="400" t="n"/>
      <c r="CS167" s="400" t="n"/>
      <c r="CT167" s="400" t="n"/>
      <c r="CU167" s="400" t="n"/>
      <c r="CV167" s="400" t="n"/>
      <c r="CW167" s="400" t="n"/>
      <c r="CX167" s="400" t="n"/>
      <c r="CY167" s="400" t="n"/>
      <c r="CZ167" s="400" t="n"/>
      <c r="DA167" s="400" t="n"/>
      <c r="DB167" s="400" t="n"/>
      <c r="DC167" s="400" t="n"/>
      <c r="DD167" s="400" t="n"/>
      <c r="DE167" s="400" t="n"/>
      <c r="DF167" s="400" t="n"/>
      <c r="DG167" s="400" t="n"/>
      <c r="DH167" s="400" t="n"/>
      <c r="DI167" s="400" t="n"/>
      <c r="DJ167" s="400" t="n"/>
      <c r="DK167" s="400" t="n"/>
      <c r="DL167" s="400" t="n"/>
      <c r="DM167" s="400" t="n"/>
      <c r="DN167" s="400" t="n"/>
      <c r="DO167" s="400" t="n"/>
      <c r="DP167" s="400" t="n"/>
      <c r="DQ167" s="400" t="n"/>
      <c r="DR167" s="400" t="n"/>
      <c r="DS167" s="400" t="n"/>
      <c r="DT167" s="400" t="n"/>
      <c r="DU167" s="400" t="n"/>
      <c r="DV167" s="400" t="n"/>
      <c r="DW167" s="400" t="n"/>
      <c r="DX167" s="400" t="n"/>
      <c r="DY167" s="400" t="n"/>
      <c r="DZ167" s="400" t="n"/>
      <c r="EA167" s="400" t="n"/>
      <c r="EB167" s="400" t="n"/>
      <c r="EC167" s="400" t="n"/>
      <c r="ED167" s="400" t="n"/>
      <c r="EE167" s="400" t="n"/>
      <c r="EF167" s="400" t="n"/>
      <c r="EG167" s="400" t="n"/>
      <c r="EH167" s="400" t="n"/>
      <c r="EI167" s="400" t="n"/>
      <c r="EJ167" s="400" t="n"/>
      <c r="EK167" s="400" t="n"/>
      <c r="EL167" s="400" t="n"/>
      <c r="EM167" s="400" t="n"/>
      <c r="EN167" s="400" t="n"/>
      <c r="EO167" s="400" t="n"/>
      <c r="EP167" s="400" t="n"/>
      <c r="EQ167" s="400" t="n"/>
      <c r="ER167" s="400" t="n"/>
      <c r="ES167" s="400" t="n"/>
      <c r="ET167" s="400" t="n"/>
      <c r="EU167" s="400" t="n"/>
      <c r="EV167" s="400" t="n"/>
      <c r="EW167" s="400" t="n"/>
      <c r="EX167" s="400" t="n"/>
      <c r="EY167" s="400" t="n"/>
      <c r="EZ167" s="400" t="n"/>
      <c r="FA167" s="400" t="n"/>
      <c r="FB167" s="400" t="n"/>
      <c r="FC167" s="400" t="n"/>
      <c r="FD167" s="400" t="n"/>
      <c r="FE167" s="400" t="n"/>
      <c r="FF167" s="400" t="n"/>
      <c r="FG167" s="400" t="n"/>
      <c r="FH167" s="400" t="n"/>
      <c r="FI167" s="400" t="n"/>
      <c r="FJ167" s="400" t="n"/>
      <c r="FK167" s="400" t="n"/>
      <c r="FL167" s="400" t="n"/>
      <c r="FM167" s="400" t="n"/>
      <c r="FN167" s="400" t="n"/>
      <c r="FO167" s="400" t="n"/>
      <c r="FP167" s="400" t="n"/>
      <c r="FQ167" s="400" t="n"/>
      <c r="FR167" s="400" t="n"/>
      <c r="FS167" s="400" t="n"/>
      <c r="FT167" s="400" t="n"/>
      <c r="FU167" s="400" t="n"/>
      <c r="FV167" s="400" t="n"/>
      <c r="FW167" s="400" t="n"/>
      <c r="FX167" s="400" t="n"/>
      <c r="FY167" s="400" t="n"/>
      <c r="FZ167" s="400" t="n"/>
      <c r="GA167" s="400" t="n"/>
      <c r="GB167" s="400" t="n"/>
      <c r="GC167" s="400" t="n"/>
      <c r="GD167" s="400" t="n"/>
      <c r="GE167" s="400" t="n"/>
      <c r="GF167" s="400" t="n"/>
      <c r="GG167" s="400" t="n"/>
      <c r="GH167" s="401" t="n"/>
      <c r="GI167" s="1" t="n"/>
    </row>
    <row r="168" hidden="1" outlineLevel="1">
      <c r="A168" s="1" t="n"/>
      <c r="B168" s="1" t="n"/>
      <c r="C168" s="251">
        <f>IF($E168="custom",MonthlyCF!C168,"")</f>
        <v/>
      </c>
      <c r="D168" s="14">
        <f>IF($E168="custom",MonthlyCF!D168,"")</f>
        <v/>
      </c>
      <c r="E168" s="398">
        <f>MonthlyCF!K168</f>
        <v/>
      </c>
      <c r="F168" s="958">
        <f>IFERROR(INDEX($J$8:$GH$8,MATCH(G350,$J$6:$GH$6,0)),"")</f>
        <v/>
      </c>
      <c r="G168" s="958">
        <f>IFERROR(INDEX($J$8:$GH$8,MATCH(H350,$J$6:$GH$6,0)),"")</f>
        <v/>
      </c>
      <c r="H168" s="87">
        <f>SUM(J168:GH168)</f>
        <v/>
      </c>
      <c r="I168" s="87">
        <f>IF(E168="custom",D168-H168,"")</f>
        <v/>
      </c>
      <c r="J168" s="400" t="n"/>
      <c r="K168" s="400" t="n"/>
      <c r="L168" s="400" t="n"/>
      <c r="M168" s="400" t="n"/>
      <c r="N168" s="400" t="n"/>
      <c r="O168" s="400" t="n"/>
      <c r="P168" s="400" t="n"/>
      <c r="Q168" s="400" t="n"/>
      <c r="R168" s="400" t="n"/>
      <c r="S168" s="400" t="n"/>
      <c r="T168" s="400" t="n"/>
      <c r="U168" s="400" t="n"/>
      <c r="V168" s="400" t="n"/>
      <c r="W168" s="400" t="n"/>
      <c r="X168" s="400" t="n"/>
      <c r="Y168" s="400" t="n"/>
      <c r="Z168" s="400" t="n"/>
      <c r="AA168" s="400" t="n"/>
      <c r="AB168" s="400" t="n"/>
      <c r="AC168" s="400" t="n"/>
      <c r="AD168" s="400" t="n"/>
      <c r="AE168" s="400" t="n"/>
      <c r="AF168" s="400" t="n"/>
      <c r="AG168" s="400" t="n"/>
      <c r="AH168" s="400" t="n"/>
      <c r="AI168" s="400" t="n"/>
      <c r="AJ168" s="400" t="n"/>
      <c r="AK168" s="400" t="n"/>
      <c r="AL168" s="400" t="n"/>
      <c r="AM168" s="400" t="n"/>
      <c r="AN168" s="400" t="n"/>
      <c r="AO168" s="400" t="n"/>
      <c r="AP168" s="400" t="n"/>
      <c r="AQ168" s="400" t="n"/>
      <c r="AR168" s="400" t="n"/>
      <c r="AS168" s="400" t="n"/>
      <c r="AT168" s="400" t="n"/>
      <c r="AU168" s="400" t="n"/>
      <c r="AV168" s="400" t="n"/>
      <c r="AW168" s="400" t="n"/>
      <c r="AX168" s="400" t="n"/>
      <c r="AY168" s="400" t="n"/>
      <c r="AZ168" s="400" t="n"/>
      <c r="BA168" s="400" t="n"/>
      <c r="BB168" s="400" t="n"/>
      <c r="BC168" s="400" t="n"/>
      <c r="BD168" s="400" t="n"/>
      <c r="BE168" s="400" t="n"/>
      <c r="BF168" s="400" t="n"/>
      <c r="BG168" s="400" t="n"/>
      <c r="BH168" s="400" t="n"/>
      <c r="BI168" s="400" t="n"/>
      <c r="BJ168" s="400" t="n"/>
      <c r="BK168" s="400" t="n"/>
      <c r="BL168" s="400" t="n"/>
      <c r="BM168" s="400" t="n"/>
      <c r="BN168" s="400" t="n"/>
      <c r="BO168" s="400" t="n"/>
      <c r="BP168" s="400" t="n"/>
      <c r="BQ168" s="400" t="n"/>
      <c r="BR168" s="400" t="n"/>
      <c r="BS168" s="400" t="n"/>
      <c r="BT168" s="400" t="n"/>
      <c r="BU168" s="400" t="n"/>
      <c r="BV168" s="400" t="n"/>
      <c r="BW168" s="400" t="n"/>
      <c r="BX168" s="400" t="n"/>
      <c r="BY168" s="400" t="n"/>
      <c r="BZ168" s="400" t="n"/>
      <c r="CA168" s="400" t="n"/>
      <c r="CB168" s="400" t="n"/>
      <c r="CC168" s="400" t="n"/>
      <c r="CD168" s="400" t="n"/>
      <c r="CE168" s="400" t="n"/>
      <c r="CF168" s="400" t="n"/>
      <c r="CG168" s="400" t="n"/>
      <c r="CH168" s="400" t="n"/>
      <c r="CI168" s="400" t="n"/>
      <c r="CJ168" s="400" t="n"/>
      <c r="CK168" s="400" t="n"/>
      <c r="CL168" s="400" t="n"/>
      <c r="CM168" s="400" t="n"/>
      <c r="CN168" s="400" t="n"/>
      <c r="CO168" s="400" t="n"/>
      <c r="CP168" s="400" t="n"/>
      <c r="CQ168" s="400" t="n"/>
      <c r="CR168" s="400" t="n"/>
      <c r="CS168" s="400" t="n"/>
      <c r="CT168" s="400" t="n"/>
      <c r="CU168" s="400" t="n"/>
      <c r="CV168" s="400" t="n"/>
      <c r="CW168" s="400" t="n"/>
      <c r="CX168" s="400" t="n"/>
      <c r="CY168" s="400" t="n"/>
      <c r="CZ168" s="400" t="n"/>
      <c r="DA168" s="400" t="n"/>
      <c r="DB168" s="400" t="n"/>
      <c r="DC168" s="400" t="n"/>
      <c r="DD168" s="400" t="n"/>
      <c r="DE168" s="400" t="n"/>
      <c r="DF168" s="400" t="n"/>
      <c r="DG168" s="400" t="n"/>
      <c r="DH168" s="400" t="n"/>
      <c r="DI168" s="400" t="n"/>
      <c r="DJ168" s="400" t="n"/>
      <c r="DK168" s="400" t="n"/>
      <c r="DL168" s="400" t="n"/>
      <c r="DM168" s="400" t="n"/>
      <c r="DN168" s="400" t="n"/>
      <c r="DO168" s="400" t="n"/>
      <c r="DP168" s="400" t="n"/>
      <c r="DQ168" s="400" t="n"/>
      <c r="DR168" s="400" t="n"/>
      <c r="DS168" s="400" t="n"/>
      <c r="DT168" s="400" t="n"/>
      <c r="DU168" s="400" t="n"/>
      <c r="DV168" s="400" t="n"/>
      <c r="DW168" s="400" t="n"/>
      <c r="DX168" s="400" t="n"/>
      <c r="DY168" s="400" t="n"/>
      <c r="DZ168" s="400" t="n"/>
      <c r="EA168" s="400" t="n"/>
      <c r="EB168" s="400" t="n"/>
      <c r="EC168" s="400" t="n"/>
      <c r="ED168" s="400" t="n"/>
      <c r="EE168" s="400" t="n"/>
      <c r="EF168" s="400" t="n"/>
      <c r="EG168" s="400" t="n"/>
      <c r="EH168" s="400" t="n"/>
      <c r="EI168" s="400" t="n"/>
      <c r="EJ168" s="400" t="n"/>
      <c r="EK168" s="400" t="n"/>
      <c r="EL168" s="400" t="n"/>
      <c r="EM168" s="400" t="n"/>
      <c r="EN168" s="400" t="n"/>
      <c r="EO168" s="400" t="n"/>
      <c r="EP168" s="400" t="n"/>
      <c r="EQ168" s="400" t="n"/>
      <c r="ER168" s="400" t="n"/>
      <c r="ES168" s="400" t="n"/>
      <c r="ET168" s="400" t="n"/>
      <c r="EU168" s="400" t="n"/>
      <c r="EV168" s="400" t="n"/>
      <c r="EW168" s="400" t="n"/>
      <c r="EX168" s="400" t="n"/>
      <c r="EY168" s="400" t="n"/>
      <c r="EZ168" s="400" t="n"/>
      <c r="FA168" s="400" t="n"/>
      <c r="FB168" s="400" t="n"/>
      <c r="FC168" s="400" t="n"/>
      <c r="FD168" s="400" t="n"/>
      <c r="FE168" s="400" t="n"/>
      <c r="FF168" s="400" t="n"/>
      <c r="FG168" s="400" t="n"/>
      <c r="FH168" s="400" t="n"/>
      <c r="FI168" s="400" t="n"/>
      <c r="FJ168" s="400" t="n"/>
      <c r="FK168" s="400" t="n"/>
      <c r="FL168" s="400" t="n"/>
      <c r="FM168" s="400" t="n"/>
      <c r="FN168" s="400" t="n"/>
      <c r="FO168" s="400" t="n"/>
      <c r="FP168" s="400" t="n"/>
      <c r="FQ168" s="400" t="n"/>
      <c r="FR168" s="400" t="n"/>
      <c r="FS168" s="400" t="n"/>
      <c r="FT168" s="400" t="n"/>
      <c r="FU168" s="400" t="n"/>
      <c r="FV168" s="400" t="n"/>
      <c r="FW168" s="400" t="n"/>
      <c r="FX168" s="400" t="n"/>
      <c r="FY168" s="400" t="n"/>
      <c r="FZ168" s="400" t="n"/>
      <c r="GA168" s="400" t="n"/>
      <c r="GB168" s="400" t="n"/>
      <c r="GC168" s="400" t="n"/>
      <c r="GD168" s="400" t="n"/>
      <c r="GE168" s="400" t="n"/>
      <c r="GF168" s="400" t="n"/>
      <c r="GG168" s="400" t="n"/>
      <c r="GH168" s="401" t="n"/>
      <c r="GI168" s="1" t="n"/>
    </row>
    <row r="169" hidden="1" outlineLevel="1">
      <c r="A169" s="1" t="n"/>
      <c r="B169" s="1" t="n"/>
      <c r="C169" s="251">
        <f>IF($E169="custom",MonthlyCF!C169,"")</f>
        <v/>
      </c>
      <c r="D169" s="14">
        <f>IF($E169="custom",MonthlyCF!D169,"")</f>
        <v/>
      </c>
      <c r="E169" s="398">
        <f>MonthlyCF!K169</f>
        <v/>
      </c>
      <c r="F169" s="958">
        <f>IFERROR(INDEX($J$8:$GH$8,MATCH(G351,$J$6:$GH$6,0)),"")</f>
        <v/>
      </c>
      <c r="G169" s="958">
        <f>IFERROR(INDEX($J$8:$GH$8,MATCH(H351,$J$6:$GH$6,0)),"")</f>
        <v/>
      </c>
      <c r="H169" s="87">
        <f>SUM(J169:GH169)</f>
        <v/>
      </c>
      <c r="I169" s="87">
        <f>IF(E169="custom",D169-H169,"")</f>
        <v/>
      </c>
      <c r="J169" s="400" t="n"/>
      <c r="K169" s="400" t="n"/>
      <c r="L169" s="400" t="n"/>
      <c r="M169" s="400" t="n"/>
      <c r="N169" s="400" t="n"/>
      <c r="O169" s="400" t="n"/>
      <c r="P169" s="400" t="n"/>
      <c r="Q169" s="400" t="n"/>
      <c r="R169" s="400" t="n"/>
      <c r="S169" s="400" t="n"/>
      <c r="T169" s="400" t="n"/>
      <c r="U169" s="400" t="n"/>
      <c r="V169" s="400" t="n"/>
      <c r="W169" s="400" t="n"/>
      <c r="X169" s="400" t="n"/>
      <c r="Y169" s="400" t="n"/>
      <c r="Z169" s="400" t="n"/>
      <c r="AA169" s="400" t="n"/>
      <c r="AB169" s="400" t="n"/>
      <c r="AC169" s="400" t="n"/>
      <c r="AD169" s="400" t="n"/>
      <c r="AE169" s="400" t="n"/>
      <c r="AF169" s="400" t="n"/>
      <c r="AG169" s="400" t="n"/>
      <c r="AH169" s="400" t="n"/>
      <c r="AI169" s="400" t="n"/>
      <c r="AJ169" s="400" t="n"/>
      <c r="AK169" s="400" t="n"/>
      <c r="AL169" s="400" t="n"/>
      <c r="AM169" s="400" t="n"/>
      <c r="AN169" s="400" t="n"/>
      <c r="AO169" s="400" t="n"/>
      <c r="AP169" s="400" t="n"/>
      <c r="AQ169" s="400" t="n"/>
      <c r="AR169" s="400" t="n"/>
      <c r="AS169" s="400" t="n"/>
      <c r="AT169" s="400" t="n"/>
      <c r="AU169" s="400" t="n"/>
      <c r="AV169" s="400" t="n"/>
      <c r="AW169" s="400" t="n"/>
      <c r="AX169" s="400" t="n"/>
      <c r="AY169" s="400" t="n"/>
      <c r="AZ169" s="400" t="n"/>
      <c r="BA169" s="400" t="n"/>
      <c r="BB169" s="400" t="n"/>
      <c r="BC169" s="400" t="n"/>
      <c r="BD169" s="400" t="n"/>
      <c r="BE169" s="400" t="n"/>
      <c r="BF169" s="400" t="n"/>
      <c r="BG169" s="400" t="n"/>
      <c r="BH169" s="400" t="n"/>
      <c r="BI169" s="400" t="n"/>
      <c r="BJ169" s="400" t="n"/>
      <c r="BK169" s="400" t="n"/>
      <c r="BL169" s="400" t="n"/>
      <c r="BM169" s="400" t="n"/>
      <c r="BN169" s="400" t="n"/>
      <c r="BO169" s="400" t="n"/>
      <c r="BP169" s="400" t="n"/>
      <c r="BQ169" s="400" t="n"/>
      <c r="BR169" s="400" t="n"/>
      <c r="BS169" s="400" t="n"/>
      <c r="BT169" s="400" t="n"/>
      <c r="BU169" s="400" t="n"/>
      <c r="BV169" s="400" t="n"/>
      <c r="BW169" s="400" t="n"/>
      <c r="BX169" s="400" t="n"/>
      <c r="BY169" s="400" t="n"/>
      <c r="BZ169" s="400" t="n"/>
      <c r="CA169" s="400" t="n"/>
      <c r="CB169" s="400" t="n"/>
      <c r="CC169" s="400" t="n"/>
      <c r="CD169" s="400" t="n"/>
      <c r="CE169" s="400" t="n"/>
      <c r="CF169" s="400" t="n"/>
      <c r="CG169" s="400" t="n"/>
      <c r="CH169" s="400" t="n"/>
      <c r="CI169" s="400" t="n"/>
      <c r="CJ169" s="400" t="n"/>
      <c r="CK169" s="400" t="n"/>
      <c r="CL169" s="400" t="n"/>
      <c r="CM169" s="400" t="n"/>
      <c r="CN169" s="400" t="n"/>
      <c r="CO169" s="400" t="n"/>
      <c r="CP169" s="400" t="n"/>
      <c r="CQ169" s="400" t="n"/>
      <c r="CR169" s="400" t="n"/>
      <c r="CS169" s="400" t="n"/>
      <c r="CT169" s="400" t="n"/>
      <c r="CU169" s="400" t="n"/>
      <c r="CV169" s="400" t="n"/>
      <c r="CW169" s="400" t="n"/>
      <c r="CX169" s="400" t="n"/>
      <c r="CY169" s="400" t="n"/>
      <c r="CZ169" s="400" t="n"/>
      <c r="DA169" s="400" t="n"/>
      <c r="DB169" s="400" t="n"/>
      <c r="DC169" s="400" t="n"/>
      <c r="DD169" s="400" t="n"/>
      <c r="DE169" s="400" t="n"/>
      <c r="DF169" s="400" t="n"/>
      <c r="DG169" s="400" t="n"/>
      <c r="DH169" s="400" t="n"/>
      <c r="DI169" s="400" t="n"/>
      <c r="DJ169" s="400" t="n"/>
      <c r="DK169" s="400" t="n"/>
      <c r="DL169" s="400" t="n"/>
      <c r="DM169" s="400" t="n"/>
      <c r="DN169" s="400" t="n"/>
      <c r="DO169" s="400" t="n"/>
      <c r="DP169" s="400" t="n"/>
      <c r="DQ169" s="400" t="n"/>
      <c r="DR169" s="400" t="n"/>
      <c r="DS169" s="400" t="n"/>
      <c r="DT169" s="400" t="n"/>
      <c r="DU169" s="400" t="n"/>
      <c r="DV169" s="400" t="n"/>
      <c r="DW169" s="400" t="n"/>
      <c r="DX169" s="400" t="n"/>
      <c r="DY169" s="400" t="n"/>
      <c r="DZ169" s="400" t="n"/>
      <c r="EA169" s="400" t="n"/>
      <c r="EB169" s="400" t="n"/>
      <c r="EC169" s="400" t="n"/>
      <c r="ED169" s="400" t="n"/>
      <c r="EE169" s="400" t="n"/>
      <c r="EF169" s="400" t="n"/>
      <c r="EG169" s="400" t="n"/>
      <c r="EH169" s="400" t="n"/>
      <c r="EI169" s="400" t="n"/>
      <c r="EJ169" s="400" t="n"/>
      <c r="EK169" s="400" t="n"/>
      <c r="EL169" s="400" t="n"/>
      <c r="EM169" s="400" t="n"/>
      <c r="EN169" s="400" t="n"/>
      <c r="EO169" s="400" t="n"/>
      <c r="EP169" s="400" t="n"/>
      <c r="EQ169" s="400" t="n"/>
      <c r="ER169" s="400" t="n"/>
      <c r="ES169" s="400" t="n"/>
      <c r="ET169" s="400" t="n"/>
      <c r="EU169" s="400" t="n"/>
      <c r="EV169" s="400" t="n"/>
      <c r="EW169" s="400" t="n"/>
      <c r="EX169" s="400" t="n"/>
      <c r="EY169" s="400" t="n"/>
      <c r="EZ169" s="400" t="n"/>
      <c r="FA169" s="400" t="n"/>
      <c r="FB169" s="400" t="n"/>
      <c r="FC169" s="400" t="n"/>
      <c r="FD169" s="400" t="n"/>
      <c r="FE169" s="400" t="n"/>
      <c r="FF169" s="400" t="n"/>
      <c r="FG169" s="400" t="n"/>
      <c r="FH169" s="400" t="n"/>
      <c r="FI169" s="400" t="n"/>
      <c r="FJ169" s="400" t="n"/>
      <c r="FK169" s="400" t="n"/>
      <c r="FL169" s="400" t="n"/>
      <c r="FM169" s="400" t="n"/>
      <c r="FN169" s="400" t="n"/>
      <c r="FO169" s="400" t="n"/>
      <c r="FP169" s="400" t="n"/>
      <c r="FQ169" s="400" t="n"/>
      <c r="FR169" s="400" t="n"/>
      <c r="FS169" s="400" t="n"/>
      <c r="FT169" s="400" t="n"/>
      <c r="FU169" s="400" t="n"/>
      <c r="FV169" s="400" t="n"/>
      <c r="FW169" s="400" t="n"/>
      <c r="FX169" s="400" t="n"/>
      <c r="FY169" s="400" t="n"/>
      <c r="FZ169" s="400" t="n"/>
      <c r="GA169" s="400" t="n"/>
      <c r="GB169" s="400" t="n"/>
      <c r="GC169" s="400" t="n"/>
      <c r="GD169" s="400" t="n"/>
      <c r="GE169" s="400" t="n"/>
      <c r="GF169" s="400" t="n"/>
      <c r="GG169" s="400" t="n"/>
      <c r="GH169" s="401" t="n"/>
      <c r="GI169" s="1" t="n"/>
    </row>
    <row r="170" hidden="1" outlineLevel="1">
      <c r="A170" s="1" t="n"/>
      <c r="B170" s="1" t="n"/>
      <c r="C170" s="251">
        <f>IF($E170="custom",MonthlyCF!C170,"")</f>
        <v/>
      </c>
      <c r="D170" s="14">
        <f>IF($E170="custom",MonthlyCF!D170,"")</f>
        <v/>
      </c>
      <c r="E170" s="398">
        <f>MonthlyCF!K170</f>
        <v/>
      </c>
      <c r="F170" s="958">
        <f>IFERROR(INDEX($J$8:$GH$8,MATCH(G352,$J$6:$GH$6,0)),"")</f>
        <v/>
      </c>
      <c r="G170" s="958">
        <f>IFERROR(INDEX($J$8:$GH$8,MATCH(H352,$J$6:$GH$6,0)),"")</f>
        <v/>
      </c>
      <c r="H170" s="87">
        <f>SUM(J170:GH170)</f>
        <v/>
      </c>
      <c r="I170" s="87">
        <f>IF(E170="custom",D170-H170,"")</f>
        <v/>
      </c>
      <c r="J170" s="400" t="n"/>
      <c r="K170" s="400" t="n"/>
      <c r="L170" s="400" t="n"/>
      <c r="M170" s="400" t="n"/>
      <c r="N170" s="400" t="n"/>
      <c r="O170" s="400" t="n"/>
      <c r="P170" s="400" t="n"/>
      <c r="Q170" s="400" t="n"/>
      <c r="R170" s="400" t="n"/>
      <c r="S170" s="400" t="n"/>
      <c r="T170" s="400" t="n"/>
      <c r="U170" s="400" t="n"/>
      <c r="V170" s="400" t="n"/>
      <c r="W170" s="400" t="n"/>
      <c r="X170" s="400" t="n"/>
      <c r="Y170" s="400" t="n"/>
      <c r="Z170" s="400" t="n"/>
      <c r="AA170" s="400" t="n"/>
      <c r="AB170" s="400" t="n"/>
      <c r="AC170" s="400" t="n"/>
      <c r="AD170" s="400" t="n"/>
      <c r="AE170" s="400" t="n"/>
      <c r="AF170" s="400" t="n"/>
      <c r="AG170" s="400" t="n"/>
      <c r="AH170" s="400" t="n"/>
      <c r="AI170" s="400" t="n"/>
      <c r="AJ170" s="400" t="n"/>
      <c r="AK170" s="400" t="n"/>
      <c r="AL170" s="400" t="n"/>
      <c r="AM170" s="400" t="n"/>
      <c r="AN170" s="400" t="n"/>
      <c r="AO170" s="400" t="n"/>
      <c r="AP170" s="400" t="n"/>
      <c r="AQ170" s="400" t="n"/>
      <c r="AR170" s="400" t="n"/>
      <c r="AS170" s="400" t="n"/>
      <c r="AT170" s="400" t="n"/>
      <c r="AU170" s="400" t="n"/>
      <c r="AV170" s="400" t="n"/>
      <c r="AW170" s="400" t="n"/>
      <c r="AX170" s="400" t="n"/>
      <c r="AY170" s="400" t="n"/>
      <c r="AZ170" s="400" t="n"/>
      <c r="BA170" s="400" t="n"/>
      <c r="BB170" s="400" t="n"/>
      <c r="BC170" s="400" t="n"/>
      <c r="BD170" s="400" t="n"/>
      <c r="BE170" s="400" t="n"/>
      <c r="BF170" s="400" t="n"/>
      <c r="BG170" s="400" t="n"/>
      <c r="BH170" s="400" t="n"/>
      <c r="BI170" s="400" t="n"/>
      <c r="BJ170" s="400" t="n"/>
      <c r="BK170" s="400" t="n"/>
      <c r="BL170" s="400" t="n"/>
      <c r="BM170" s="400" t="n"/>
      <c r="BN170" s="400" t="n"/>
      <c r="BO170" s="400" t="n"/>
      <c r="BP170" s="400" t="n"/>
      <c r="BQ170" s="400" t="n"/>
      <c r="BR170" s="400" t="n"/>
      <c r="BS170" s="400" t="n"/>
      <c r="BT170" s="400" t="n"/>
      <c r="BU170" s="400" t="n"/>
      <c r="BV170" s="400" t="n"/>
      <c r="BW170" s="400" t="n"/>
      <c r="BX170" s="400" t="n"/>
      <c r="BY170" s="400" t="n"/>
      <c r="BZ170" s="400" t="n"/>
      <c r="CA170" s="400" t="n"/>
      <c r="CB170" s="400" t="n"/>
      <c r="CC170" s="400" t="n"/>
      <c r="CD170" s="400" t="n"/>
      <c r="CE170" s="400" t="n"/>
      <c r="CF170" s="400" t="n"/>
      <c r="CG170" s="400" t="n"/>
      <c r="CH170" s="400" t="n"/>
      <c r="CI170" s="400" t="n"/>
      <c r="CJ170" s="400" t="n"/>
      <c r="CK170" s="400" t="n"/>
      <c r="CL170" s="400" t="n"/>
      <c r="CM170" s="400" t="n"/>
      <c r="CN170" s="400" t="n"/>
      <c r="CO170" s="400" t="n"/>
      <c r="CP170" s="400" t="n"/>
      <c r="CQ170" s="400" t="n"/>
      <c r="CR170" s="400" t="n"/>
      <c r="CS170" s="400" t="n"/>
      <c r="CT170" s="400" t="n"/>
      <c r="CU170" s="400" t="n"/>
      <c r="CV170" s="400" t="n"/>
      <c r="CW170" s="400" t="n"/>
      <c r="CX170" s="400" t="n"/>
      <c r="CY170" s="400" t="n"/>
      <c r="CZ170" s="400" t="n"/>
      <c r="DA170" s="400" t="n"/>
      <c r="DB170" s="400" t="n"/>
      <c r="DC170" s="400" t="n"/>
      <c r="DD170" s="400" t="n"/>
      <c r="DE170" s="400" t="n"/>
      <c r="DF170" s="400" t="n"/>
      <c r="DG170" s="400" t="n"/>
      <c r="DH170" s="400" t="n"/>
      <c r="DI170" s="400" t="n"/>
      <c r="DJ170" s="400" t="n"/>
      <c r="DK170" s="400" t="n"/>
      <c r="DL170" s="400" t="n"/>
      <c r="DM170" s="400" t="n"/>
      <c r="DN170" s="400" t="n"/>
      <c r="DO170" s="400" t="n"/>
      <c r="DP170" s="400" t="n"/>
      <c r="DQ170" s="400" t="n"/>
      <c r="DR170" s="400" t="n"/>
      <c r="DS170" s="400" t="n"/>
      <c r="DT170" s="400" t="n"/>
      <c r="DU170" s="400" t="n"/>
      <c r="DV170" s="400" t="n"/>
      <c r="DW170" s="400" t="n"/>
      <c r="DX170" s="400" t="n"/>
      <c r="DY170" s="400" t="n"/>
      <c r="DZ170" s="400" t="n"/>
      <c r="EA170" s="400" t="n"/>
      <c r="EB170" s="400" t="n"/>
      <c r="EC170" s="400" t="n"/>
      <c r="ED170" s="400" t="n"/>
      <c r="EE170" s="400" t="n"/>
      <c r="EF170" s="400" t="n"/>
      <c r="EG170" s="400" t="n"/>
      <c r="EH170" s="400" t="n"/>
      <c r="EI170" s="400" t="n"/>
      <c r="EJ170" s="400" t="n"/>
      <c r="EK170" s="400" t="n"/>
      <c r="EL170" s="400" t="n"/>
      <c r="EM170" s="400" t="n"/>
      <c r="EN170" s="400" t="n"/>
      <c r="EO170" s="400" t="n"/>
      <c r="EP170" s="400" t="n"/>
      <c r="EQ170" s="400" t="n"/>
      <c r="ER170" s="400" t="n"/>
      <c r="ES170" s="400" t="n"/>
      <c r="ET170" s="400" t="n"/>
      <c r="EU170" s="400" t="n"/>
      <c r="EV170" s="400" t="n"/>
      <c r="EW170" s="400" t="n"/>
      <c r="EX170" s="400" t="n"/>
      <c r="EY170" s="400" t="n"/>
      <c r="EZ170" s="400" t="n"/>
      <c r="FA170" s="400" t="n"/>
      <c r="FB170" s="400" t="n"/>
      <c r="FC170" s="400" t="n"/>
      <c r="FD170" s="400" t="n"/>
      <c r="FE170" s="400" t="n"/>
      <c r="FF170" s="400" t="n"/>
      <c r="FG170" s="400" t="n"/>
      <c r="FH170" s="400" t="n"/>
      <c r="FI170" s="400" t="n"/>
      <c r="FJ170" s="400" t="n"/>
      <c r="FK170" s="400" t="n"/>
      <c r="FL170" s="400" t="n"/>
      <c r="FM170" s="400" t="n"/>
      <c r="FN170" s="400" t="n"/>
      <c r="FO170" s="400" t="n"/>
      <c r="FP170" s="400" t="n"/>
      <c r="FQ170" s="400" t="n"/>
      <c r="FR170" s="400" t="n"/>
      <c r="FS170" s="400" t="n"/>
      <c r="FT170" s="400" t="n"/>
      <c r="FU170" s="400" t="n"/>
      <c r="FV170" s="400" t="n"/>
      <c r="FW170" s="400" t="n"/>
      <c r="FX170" s="400" t="n"/>
      <c r="FY170" s="400" t="n"/>
      <c r="FZ170" s="400" t="n"/>
      <c r="GA170" s="400" t="n"/>
      <c r="GB170" s="400" t="n"/>
      <c r="GC170" s="400" t="n"/>
      <c r="GD170" s="400" t="n"/>
      <c r="GE170" s="400" t="n"/>
      <c r="GF170" s="400" t="n"/>
      <c r="GG170" s="400" t="n"/>
      <c r="GH170" s="401" t="n"/>
      <c r="GI170" s="1" t="n"/>
    </row>
    <row r="171" hidden="1" outlineLevel="1">
      <c r="A171" s="1" t="n"/>
      <c r="B171" s="1" t="n"/>
      <c r="C171" s="251">
        <f>IF($E171="custom",MonthlyCF!C171,"")</f>
        <v/>
      </c>
      <c r="D171" s="14">
        <f>IF($E171="custom",MonthlyCF!D171,"")</f>
        <v/>
      </c>
      <c r="E171" s="398">
        <f>MonthlyCF!K171</f>
        <v/>
      </c>
      <c r="F171" s="958">
        <f>IFERROR(INDEX($J$8:$GH$8,MATCH(G353,$J$6:$GH$6,0)),"")</f>
        <v/>
      </c>
      <c r="G171" s="958">
        <f>IFERROR(INDEX($J$8:$GH$8,MATCH(H353,$J$6:$GH$6,0)),"")</f>
        <v/>
      </c>
      <c r="H171" s="87">
        <f>SUM(J171:GH171)</f>
        <v/>
      </c>
      <c r="I171" s="87">
        <f>IF(E171="custom",D171-H171,"")</f>
        <v/>
      </c>
      <c r="J171" s="400" t="n"/>
      <c r="K171" s="400" t="n"/>
      <c r="L171" s="400" t="n"/>
      <c r="M171" s="400" t="n"/>
      <c r="N171" s="400" t="n"/>
      <c r="O171" s="400" t="n"/>
      <c r="P171" s="400" t="n"/>
      <c r="Q171" s="400" t="n"/>
      <c r="R171" s="400" t="n"/>
      <c r="S171" s="400" t="n"/>
      <c r="T171" s="400" t="n"/>
      <c r="U171" s="400" t="n"/>
      <c r="V171" s="400" t="n"/>
      <c r="W171" s="400" t="n"/>
      <c r="X171" s="400" t="n"/>
      <c r="Y171" s="400" t="n"/>
      <c r="Z171" s="400" t="n"/>
      <c r="AA171" s="400" t="n"/>
      <c r="AB171" s="400" t="n"/>
      <c r="AC171" s="400" t="n"/>
      <c r="AD171" s="400" t="n"/>
      <c r="AE171" s="400" t="n"/>
      <c r="AF171" s="400" t="n"/>
      <c r="AG171" s="400" t="n"/>
      <c r="AH171" s="400" t="n"/>
      <c r="AI171" s="400" t="n"/>
      <c r="AJ171" s="400" t="n"/>
      <c r="AK171" s="400" t="n"/>
      <c r="AL171" s="400" t="n"/>
      <c r="AM171" s="400" t="n"/>
      <c r="AN171" s="400" t="n"/>
      <c r="AO171" s="400" t="n"/>
      <c r="AP171" s="400" t="n"/>
      <c r="AQ171" s="400" t="n"/>
      <c r="AR171" s="400" t="n"/>
      <c r="AS171" s="400" t="n"/>
      <c r="AT171" s="400" t="n"/>
      <c r="AU171" s="400" t="n"/>
      <c r="AV171" s="400" t="n"/>
      <c r="AW171" s="400" t="n"/>
      <c r="AX171" s="400" t="n"/>
      <c r="AY171" s="400" t="n"/>
      <c r="AZ171" s="400" t="n"/>
      <c r="BA171" s="400" t="n"/>
      <c r="BB171" s="400" t="n"/>
      <c r="BC171" s="400" t="n"/>
      <c r="BD171" s="400" t="n"/>
      <c r="BE171" s="400" t="n"/>
      <c r="BF171" s="400" t="n"/>
      <c r="BG171" s="400" t="n"/>
      <c r="BH171" s="400" t="n"/>
      <c r="BI171" s="400" t="n"/>
      <c r="BJ171" s="400" t="n"/>
      <c r="BK171" s="400" t="n"/>
      <c r="BL171" s="400" t="n"/>
      <c r="BM171" s="400" t="n"/>
      <c r="BN171" s="400" t="n"/>
      <c r="BO171" s="400" t="n"/>
      <c r="BP171" s="400" t="n"/>
      <c r="BQ171" s="400" t="n"/>
      <c r="BR171" s="400" t="n"/>
      <c r="BS171" s="400" t="n"/>
      <c r="BT171" s="400" t="n"/>
      <c r="BU171" s="400" t="n"/>
      <c r="BV171" s="400" t="n"/>
      <c r="BW171" s="400" t="n"/>
      <c r="BX171" s="400" t="n"/>
      <c r="BY171" s="400" t="n"/>
      <c r="BZ171" s="400" t="n"/>
      <c r="CA171" s="400" t="n"/>
      <c r="CB171" s="400" t="n"/>
      <c r="CC171" s="400" t="n"/>
      <c r="CD171" s="400" t="n"/>
      <c r="CE171" s="400" t="n"/>
      <c r="CF171" s="400" t="n"/>
      <c r="CG171" s="400" t="n"/>
      <c r="CH171" s="400" t="n"/>
      <c r="CI171" s="400" t="n"/>
      <c r="CJ171" s="400" t="n"/>
      <c r="CK171" s="400" t="n"/>
      <c r="CL171" s="400" t="n"/>
      <c r="CM171" s="400" t="n"/>
      <c r="CN171" s="400" t="n"/>
      <c r="CO171" s="400" t="n"/>
      <c r="CP171" s="400" t="n"/>
      <c r="CQ171" s="400" t="n"/>
      <c r="CR171" s="400" t="n"/>
      <c r="CS171" s="400" t="n"/>
      <c r="CT171" s="400" t="n"/>
      <c r="CU171" s="400" t="n"/>
      <c r="CV171" s="400" t="n"/>
      <c r="CW171" s="400" t="n"/>
      <c r="CX171" s="400" t="n"/>
      <c r="CY171" s="400" t="n"/>
      <c r="CZ171" s="400" t="n"/>
      <c r="DA171" s="400" t="n"/>
      <c r="DB171" s="400" t="n"/>
      <c r="DC171" s="400" t="n"/>
      <c r="DD171" s="400" t="n"/>
      <c r="DE171" s="400" t="n"/>
      <c r="DF171" s="400" t="n"/>
      <c r="DG171" s="400" t="n"/>
      <c r="DH171" s="400" t="n"/>
      <c r="DI171" s="400" t="n"/>
      <c r="DJ171" s="400" t="n"/>
      <c r="DK171" s="400" t="n"/>
      <c r="DL171" s="400" t="n"/>
      <c r="DM171" s="400" t="n"/>
      <c r="DN171" s="400" t="n"/>
      <c r="DO171" s="400" t="n"/>
      <c r="DP171" s="400" t="n"/>
      <c r="DQ171" s="400" t="n"/>
      <c r="DR171" s="400" t="n"/>
      <c r="DS171" s="400" t="n"/>
      <c r="DT171" s="400" t="n"/>
      <c r="DU171" s="400" t="n"/>
      <c r="DV171" s="400" t="n"/>
      <c r="DW171" s="400" t="n"/>
      <c r="DX171" s="400" t="n"/>
      <c r="DY171" s="400" t="n"/>
      <c r="DZ171" s="400" t="n"/>
      <c r="EA171" s="400" t="n"/>
      <c r="EB171" s="400" t="n"/>
      <c r="EC171" s="400" t="n"/>
      <c r="ED171" s="400" t="n"/>
      <c r="EE171" s="400" t="n"/>
      <c r="EF171" s="400" t="n"/>
      <c r="EG171" s="400" t="n"/>
      <c r="EH171" s="400" t="n"/>
      <c r="EI171" s="400" t="n"/>
      <c r="EJ171" s="400" t="n"/>
      <c r="EK171" s="400" t="n"/>
      <c r="EL171" s="400" t="n"/>
      <c r="EM171" s="400" t="n"/>
      <c r="EN171" s="400" t="n"/>
      <c r="EO171" s="400" t="n"/>
      <c r="EP171" s="400" t="n"/>
      <c r="EQ171" s="400" t="n"/>
      <c r="ER171" s="400" t="n"/>
      <c r="ES171" s="400" t="n"/>
      <c r="ET171" s="400" t="n"/>
      <c r="EU171" s="400" t="n"/>
      <c r="EV171" s="400" t="n"/>
      <c r="EW171" s="400" t="n"/>
      <c r="EX171" s="400" t="n"/>
      <c r="EY171" s="400" t="n"/>
      <c r="EZ171" s="400" t="n"/>
      <c r="FA171" s="400" t="n"/>
      <c r="FB171" s="400" t="n"/>
      <c r="FC171" s="400" t="n"/>
      <c r="FD171" s="400" t="n"/>
      <c r="FE171" s="400" t="n"/>
      <c r="FF171" s="400" t="n"/>
      <c r="FG171" s="400" t="n"/>
      <c r="FH171" s="400" t="n"/>
      <c r="FI171" s="400" t="n"/>
      <c r="FJ171" s="400" t="n"/>
      <c r="FK171" s="400" t="n"/>
      <c r="FL171" s="400" t="n"/>
      <c r="FM171" s="400" t="n"/>
      <c r="FN171" s="400" t="n"/>
      <c r="FO171" s="400" t="n"/>
      <c r="FP171" s="400" t="n"/>
      <c r="FQ171" s="400" t="n"/>
      <c r="FR171" s="400" t="n"/>
      <c r="FS171" s="400" t="n"/>
      <c r="FT171" s="400" t="n"/>
      <c r="FU171" s="400" t="n"/>
      <c r="FV171" s="400" t="n"/>
      <c r="FW171" s="400" t="n"/>
      <c r="FX171" s="400" t="n"/>
      <c r="FY171" s="400" t="n"/>
      <c r="FZ171" s="400" t="n"/>
      <c r="GA171" s="400" t="n"/>
      <c r="GB171" s="400" t="n"/>
      <c r="GC171" s="400" t="n"/>
      <c r="GD171" s="400" t="n"/>
      <c r="GE171" s="400" t="n"/>
      <c r="GF171" s="400" t="n"/>
      <c r="GG171" s="400" t="n"/>
      <c r="GH171" s="401" t="n"/>
      <c r="GI171" s="1" t="n"/>
    </row>
    <row r="172" hidden="1" outlineLevel="1">
      <c r="A172" s="1" t="n"/>
      <c r="B172" s="1" t="n"/>
      <c r="C172" s="251">
        <f>IF($E172="custom",MonthlyCF!C172,"")</f>
        <v/>
      </c>
      <c r="D172" s="14">
        <f>IF($E172="custom",MonthlyCF!D172,"")</f>
        <v/>
      </c>
      <c r="E172" s="398">
        <f>MonthlyCF!K172</f>
        <v/>
      </c>
      <c r="F172" s="958">
        <f>IFERROR(INDEX($J$8:$GH$8,MATCH(G354,$J$6:$GH$6,0)),"")</f>
        <v/>
      </c>
      <c r="G172" s="958">
        <f>IFERROR(INDEX($J$8:$GH$8,MATCH(H354,$J$6:$GH$6,0)),"")</f>
        <v/>
      </c>
      <c r="H172" s="87">
        <f>SUM(J172:GH172)</f>
        <v/>
      </c>
      <c r="I172" s="87">
        <f>IF(E172="custom",D172-H172,"")</f>
        <v/>
      </c>
      <c r="J172" s="400" t="n"/>
      <c r="K172" s="400" t="n"/>
      <c r="L172" s="400" t="n"/>
      <c r="M172" s="400" t="n"/>
      <c r="N172" s="400" t="n"/>
      <c r="O172" s="400" t="n"/>
      <c r="P172" s="400" t="n"/>
      <c r="Q172" s="400" t="n"/>
      <c r="R172" s="400" t="n"/>
      <c r="S172" s="400" t="n"/>
      <c r="T172" s="400" t="n"/>
      <c r="U172" s="400" t="n"/>
      <c r="V172" s="400" t="n"/>
      <c r="W172" s="400" t="n"/>
      <c r="X172" s="400" t="n"/>
      <c r="Y172" s="400" t="n"/>
      <c r="Z172" s="400" t="n"/>
      <c r="AA172" s="400" t="n"/>
      <c r="AB172" s="400" t="n"/>
      <c r="AC172" s="400" t="n"/>
      <c r="AD172" s="400" t="n"/>
      <c r="AE172" s="400" t="n"/>
      <c r="AF172" s="400" t="n"/>
      <c r="AG172" s="400" t="n"/>
      <c r="AH172" s="400" t="n"/>
      <c r="AI172" s="400" t="n"/>
      <c r="AJ172" s="400" t="n"/>
      <c r="AK172" s="400" t="n"/>
      <c r="AL172" s="400" t="n"/>
      <c r="AM172" s="400" t="n"/>
      <c r="AN172" s="400" t="n"/>
      <c r="AO172" s="400" t="n"/>
      <c r="AP172" s="400" t="n"/>
      <c r="AQ172" s="400" t="n"/>
      <c r="AR172" s="400" t="n"/>
      <c r="AS172" s="400" t="n"/>
      <c r="AT172" s="400" t="n"/>
      <c r="AU172" s="400" t="n"/>
      <c r="AV172" s="400" t="n"/>
      <c r="AW172" s="400" t="n"/>
      <c r="AX172" s="400" t="n"/>
      <c r="AY172" s="400" t="n"/>
      <c r="AZ172" s="400" t="n"/>
      <c r="BA172" s="400" t="n"/>
      <c r="BB172" s="400" t="n"/>
      <c r="BC172" s="400" t="n"/>
      <c r="BD172" s="400" t="n"/>
      <c r="BE172" s="400" t="n"/>
      <c r="BF172" s="400" t="n"/>
      <c r="BG172" s="400" t="n"/>
      <c r="BH172" s="400" t="n"/>
      <c r="BI172" s="400" t="n"/>
      <c r="BJ172" s="400" t="n"/>
      <c r="BK172" s="400" t="n"/>
      <c r="BL172" s="400" t="n"/>
      <c r="BM172" s="400" t="n"/>
      <c r="BN172" s="400" t="n"/>
      <c r="BO172" s="400" t="n"/>
      <c r="BP172" s="400" t="n"/>
      <c r="BQ172" s="400" t="n"/>
      <c r="BR172" s="400" t="n"/>
      <c r="BS172" s="400" t="n"/>
      <c r="BT172" s="400" t="n"/>
      <c r="BU172" s="400" t="n"/>
      <c r="BV172" s="400" t="n"/>
      <c r="BW172" s="400" t="n"/>
      <c r="BX172" s="400" t="n"/>
      <c r="BY172" s="400" t="n"/>
      <c r="BZ172" s="400" t="n"/>
      <c r="CA172" s="400" t="n"/>
      <c r="CB172" s="400" t="n"/>
      <c r="CC172" s="400" t="n"/>
      <c r="CD172" s="400" t="n"/>
      <c r="CE172" s="400" t="n"/>
      <c r="CF172" s="400" t="n"/>
      <c r="CG172" s="400" t="n"/>
      <c r="CH172" s="400" t="n"/>
      <c r="CI172" s="400" t="n"/>
      <c r="CJ172" s="400" t="n"/>
      <c r="CK172" s="400" t="n"/>
      <c r="CL172" s="400" t="n"/>
      <c r="CM172" s="400" t="n"/>
      <c r="CN172" s="400" t="n"/>
      <c r="CO172" s="400" t="n"/>
      <c r="CP172" s="400" t="n"/>
      <c r="CQ172" s="400" t="n"/>
      <c r="CR172" s="400" t="n"/>
      <c r="CS172" s="400" t="n"/>
      <c r="CT172" s="400" t="n"/>
      <c r="CU172" s="400" t="n"/>
      <c r="CV172" s="400" t="n"/>
      <c r="CW172" s="400" t="n"/>
      <c r="CX172" s="400" t="n"/>
      <c r="CY172" s="400" t="n"/>
      <c r="CZ172" s="400" t="n"/>
      <c r="DA172" s="400" t="n"/>
      <c r="DB172" s="400" t="n"/>
      <c r="DC172" s="400" t="n"/>
      <c r="DD172" s="400" t="n"/>
      <c r="DE172" s="400" t="n"/>
      <c r="DF172" s="400" t="n"/>
      <c r="DG172" s="400" t="n"/>
      <c r="DH172" s="400" t="n"/>
      <c r="DI172" s="400" t="n"/>
      <c r="DJ172" s="400" t="n"/>
      <c r="DK172" s="400" t="n"/>
      <c r="DL172" s="400" t="n"/>
      <c r="DM172" s="400" t="n"/>
      <c r="DN172" s="400" t="n"/>
      <c r="DO172" s="400" t="n"/>
      <c r="DP172" s="400" t="n"/>
      <c r="DQ172" s="400" t="n"/>
      <c r="DR172" s="400" t="n"/>
      <c r="DS172" s="400" t="n"/>
      <c r="DT172" s="400" t="n"/>
      <c r="DU172" s="400" t="n"/>
      <c r="DV172" s="400" t="n"/>
      <c r="DW172" s="400" t="n"/>
      <c r="DX172" s="400" t="n"/>
      <c r="DY172" s="400" t="n"/>
      <c r="DZ172" s="400" t="n"/>
      <c r="EA172" s="400" t="n"/>
      <c r="EB172" s="400" t="n"/>
      <c r="EC172" s="400" t="n"/>
      <c r="ED172" s="400" t="n"/>
      <c r="EE172" s="400" t="n"/>
      <c r="EF172" s="400" t="n"/>
      <c r="EG172" s="400" t="n"/>
      <c r="EH172" s="400" t="n"/>
      <c r="EI172" s="400" t="n"/>
      <c r="EJ172" s="400" t="n"/>
      <c r="EK172" s="400" t="n"/>
      <c r="EL172" s="400" t="n"/>
      <c r="EM172" s="400" t="n"/>
      <c r="EN172" s="400" t="n"/>
      <c r="EO172" s="400" t="n"/>
      <c r="EP172" s="400" t="n"/>
      <c r="EQ172" s="400" t="n"/>
      <c r="ER172" s="400" t="n"/>
      <c r="ES172" s="400" t="n"/>
      <c r="ET172" s="400" t="n"/>
      <c r="EU172" s="400" t="n"/>
      <c r="EV172" s="400" t="n"/>
      <c r="EW172" s="400" t="n"/>
      <c r="EX172" s="400" t="n"/>
      <c r="EY172" s="400" t="n"/>
      <c r="EZ172" s="400" t="n"/>
      <c r="FA172" s="400" t="n"/>
      <c r="FB172" s="400" t="n"/>
      <c r="FC172" s="400" t="n"/>
      <c r="FD172" s="400" t="n"/>
      <c r="FE172" s="400" t="n"/>
      <c r="FF172" s="400" t="n"/>
      <c r="FG172" s="400" t="n"/>
      <c r="FH172" s="400" t="n"/>
      <c r="FI172" s="400" t="n"/>
      <c r="FJ172" s="400" t="n"/>
      <c r="FK172" s="400" t="n"/>
      <c r="FL172" s="400" t="n"/>
      <c r="FM172" s="400" t="n"/>
      <c r="FN172" s="400" t="n"/>
      <c r="FO172" s="400" t="n"/>
      <c r="FP172" s="400" t="n"/>
      <c r="FQ172" s="400" t="n"/>
      <c r="FR172" s="400" t="n"/>
      <c r="FS172" s="400" t="n"/>
      <c r="FT172" s="400" t="n"/>
      <c r="FU172" s="400" t="n"/>
      <c r="FV172" s="400" t="n"/>
      <c r="FW172" s="400" t="n"/>
      <c r="FX172" s="400" t="n"/>
      <c r="FY172" s="400" t="n"/>
      <c r="FZ172" s="400" t="n"/>
      <c r="GA172" s="400" t="n"/>
      <c r="GB172" s="400" t="n"/>
      <c r="GC172" s="400" t="n"/>
      <c r="GD172" s="400" t="n"/>
      <c r="GE172" s="400" t="n"/>
      <c r="GF172" s="400" t="n"/>
      <c r="GG172" s="400" t="n"/>
      <c r="GH172" s="401" t="n"/>
      <c r="GI172" s="1" t="n"/>
    </row>
    <row r="173" hidden="1" outlineLevel="1">
      <c r="A173" s="1" t="n"/>
      <c r="B173" s="1" t="n"/>
      <c r="C173" s="251">
        <f>IF($E173="custom",MonthlyCF!C173,"")</f>
        <v/>
      </c>
      <c r="D173" s="14">
        <f>IF($E173="custom",MonthlyCF!D173,"")</f>
        <v/>
      </c>
      <c r="E173" s="398">
        <f>MonthlyCF!K173</f>
        <v/>
      </c>
      <c r="F173" s="958">
        <f>IFERROR(INDEX($J$8:$GH$8,MATCH(G355,$J$6:$GH$6,0)),"")</f>
        <v/>
      </c>
      <c r="G173" s="958">
        <f>IFERROR(INDEX($J$8:$GH$8,MATCH(H355,$J$6:$GH$6,0)),"")</f>
        <v/>
      </c>
      <c r="H173" s="87">
        <f>SUM(J173:GH173)</f>
        <v/>
      </c>
      <c r="I173" s="87">
        <f>IF(E173="custom",D173-H173,"")</f>
        <v/>
      </c>
      <c r="J173" s="400" t="n"/>
      <c r="K173" s="400" t="n"/>
      <c r="L173" s="400" t="n"/>
      <c r="M173" s="400" t="n"/>
      <c r="N173" s="400" t="n"/>
      <c r="O173" s="400" t="n"/>
      <c r="P173" s="400" t="n"/>
      <c r="Q173" s="400" t="n"/>
      <c r="R173" s="400" t="n"/>
      <c r="S173" s="400" t="n"/>
      <c r="T173" s="400" t="n"/>
      <c r="U173" s="400" t="n"/>
      <c r="V173" s="400" t="n"/>
      <c r="W173" s="400" t="n"/>
      <c r="X173" s="400" t="n"/>
      <c r="Y173" s="400" t="n"/>
      <c r="Z173" s="400" t="n"/>
      <c r="AA173" s="400" t="n"/>
      <c r="AB173" s="400" t="n"/>
      <c r="AC173" s="400" t="n"/>
      <c r="AD173" s="400" t="n"/>
      <c r="AE173" s="400" t="n"/>
      <c r="AF173" s="400" t="n"/>
      <c r="AG173" s="400" t="n"/>
      <c r="AH173" s="400" t="n"/>
      <c r="AI173" s="400" t="n"/>
      <c r="AJ173" s="400" t="n"/>
      <c r="AK173" s="400" t="n"/>
      <c r="AL173" s="400" t="n"/>
      <c r="AM173" s="400" t="n"/>
      <c r="AN173" s="400" t="n"/>
      <c r="AO173" s="400" t="n"/>
      <c r="AP173" s="400" t="n"/>
      <c r="AQ173" s="400" t="n"/>
      <c r="AR173" s="400" t="n"/>
      <c r="AS173" s="400" t="n"/>
      <c r="AT173" s="400" t="n"/>
      <c r="AU173" s="400" t="n"/>
      <c r="AV173" s="400" t="n"/>
      <c r="AW173" s="400" t="n"/>
      <c r="AX173" s="400" t="n"/>
      <c r="AY173" s="400" t="n"/>
      <c r="AZ173" s="400" t="n"/>
      <c r="BA173" s="400" t="n"/>
      <c r="BB173" s="400" t="n"/>
      <c r="BC173" s="400" t="n"/>
      <c r="BD173" s="400" t="n"/>
      <c r="BE173" s="400" t="n"/>
      <c r="BF173" s="400" t="n"/>
      <c r="BG173" s="400" t="n"/>
      <c r="BH173" s="400" t="n"/>
      <c r="BI173" s="400" t="n"/>
      <c r="BJ173" s="400" t="n"/>
      <c r="BK173" s="400" t="n"/>
      <c r="BL173" s="400" t="n"/>
      <c r="BM173" s="400" t="n"/>
      <c r="BN173" s="400" t="n"/>
      <c r="BO173" s="400" t="n"/>
      <c r="BP173" s="400" t="n"/>
      <c r="BQ173" s="400" t="n"/>
      <c r="BR173" s="400" t="n"/>
      <c r="BS173" s="400" t="n"/>
      <c r="BT173" s="400" t="n"/>
      <c r="BU173" s="400" t="n"/>
      <c r="BV173" s="400" t="n"/>
      <c r="BW173" s="400" t="n"/>
      <c r="BX173" s="400" t="n"/>
      <c r="BY173" s="400" t="n"/>
      <c r="BZ173" s="400" t="n"/>
      <c r="CA173" s="400" t="n"/>
      <c r="CB173" s="400" t="n"/>
      <c r="CC173" s="400" t="n"/>
      <c r="CD173" s="400" t="n"/>
      <c r="CE173" s="400" t="n"/>
      <c r="CF173" s="400" t="n"/>
      <c r="CG173" s="400" t="n"/>
      <c r="CH173" s="400" t="n"/>
      <c r="CI173" s="400" t="n"/>
      <c r="CJ173" s="400" t="n"/>
      <c r="CK173" s="400" t="n"/>
      <c r="CL173" s="400" t="n"/>
      <c r="CM173" s="400" t="n"/>
      <c r="CN173" s="400" t="n"/>
      <c r="CO173" s="400" t="n"/>
      <c r="CP173" s="400" t="n"/>
      <c r="CQ173" s="400" t="n"/>
      <c r="CR173" s="400" t="n"/>
      <c r="CS173" s="400" t="n"/>
      <c r="CT173" s="400" t="n"/>
      <c r="CU173" s="400" t="n"/>
      <c r="CV173" s="400" t="n"/>
      <c r="CW173" s="400" t="n"/>
      <c r="CX173" s="400" t="n"/>
      <c r="CY173" s="400" t="n"/>
      <c r="CZ173" s="400" t="n"/>
      <c r="DA173" s="400" t="n"/>
      <c r="DB173" s="400" t="n"/>
      <c r="DC173" s="400" t="n"/>
      <c r="DD173" s="400" t="n"/>
      <c r="DE173" s="400" t="n"/>
      <c r="DF173" s="400" t="n"/>
      <c r="DG173" s="400" t="n"/>
      <c r="DH173" s="400" t="n"/>
      <c r="DI173" s="400" t="n"/>
      <c r="DJ173" s="400" t="n"/>
      <c r="DK173" s="400" t="n"/>
      <c r="DL173" s="400" t="n"/>
      <c r="DM173" s="400" t="n"/>
      <c r="DN173" s="400" t="n"/>
      <c r="DO173" s="400" t="n"/>
      <c r="DP173" s="400" t="n"/>
      <c r="DQ173" s="400" t="n"/>
      <c r="DR173" s="400" t="n"/>
      <c r="DS173" s="400" t="n"/>
      <c r="DT173" s="400" t="n"/>
      <c r="DU173" s="400" t="n"/>
      <c r="DV173" s="400" t="n"/>
      <c r="DW173" s="400" t="n"/>
      <c r="DX173" s="400" t="n"/>
      <c r="DY173" s="400" t="n"/>
      <c r="DZ173" s="400" t="n"/>
      <c r="EA173" s="400" t="n"/>
      <c r="EB173" s="400" t="n"/>
      <c r="EC173" s="400" t="n"/>
      <c r="ED173" s="400" t="n"/>
      <c r="EE173" s="400" t="n"/>
      <c r="EF173" s="400" t="n"/>
      <c r="EG173" s="400" t="n"/>
      <c r="EH173" s="400" t="n"/>
      <c r="EI173" s="400" t="n"/>
      <c r="EJ173" s="400" t="n"/>
      <c r="EK173" s="400" t="n"/>
      <c r="EL173" s="400" t="n"/>
      <c r="EM173" s="400" t="n"/>
      <c r="EN173" s="400" t="n"/>
      <c r="EO173" s="400" t="n"/>
      <c r="EP173" s="400" t="n"/>
      <c r="EQ173" s="400" t="n"/>
      <c r="ER173" s="400" t="n"/>
      <c r="ES173" s="400" t="n"/>
      <c r="ET173" s="400" t="n"/>
      <c r="EU173" s="400" t="n"/>
      <c r="EV173" s="400" t="n"/>
      <c r="EW173" s="400" t="n"/>
      <c r="EX173" s="400" t="n"/>
      <c r="EY173" s="400" t="n"/>
      <c r="EZ173" s="400" t="n"/>
      <c r="FA173" s="400" t="n"/>
      <c r="FB173" s="400" t="n"/>
      <c r="FC173" s="400" t="n"/>
      <c r="FD173" s="400" t="n"/>
      <c r="FE173" s="400" t="n"/>
      <c r="FF173" s="400" t="n"/>
      <c r="FG173" s="400" t="n"/>
      <c r="FH173" s="400" t="n"/>
      <c r="FI173" s="400" t="n"/>
      <c r="FJ173" s="400" t="n"/>
      <c r="FK173" s="400" t="n"/>
      <c r="FL173" s="400" t="n"/>
      <c r="FM173" s="400" t="n"/>
      <c r="FN173" s="400" t="n"/>
      <c r="FO173" s="400" t="n"/>
      <c r="FP173" s="400" t="n"/>
      <c r="FQ173" s="400" t="n"/>
      <c r="FR173" s="400" t="n"/>
      <c r="FS173" s="400" t="n"/>
      <c r="FT173" s="400" t="n"/>
      <c r="FU173" s="400" t="n"/>
      <c r="FV173" s="400" t="n"/>
      <c r="FW173" s="400" t="n"/>
      <c r="FX173" s="400" t="n"/>
      <c r="FY173" s="400" t="n"/>
      <c r="FZ173" s="400" t="n"/>
      <c r="GA173" s="400" t="n"/>
      <c r="GB173" s="400" t="n"/>
      <c r="GC173" s="400" t="n"/>
      <c r="GD173" s="400" t="n"/>
      <c r="GE173" s="400" t="n"/>
      <c r="GF173" s="400" t="n"/>
      <c r="GG173" s="400" t="n"/>
      <c r="GH173" s="401" t="n"/>
      <c r="GI173" s="1" t="n"/>
    </row>
    <row r="174" hidden="1" outlineLevel="1">
      <c r="A174" s="1" t="n"/>
      <c r="B174" s="1" t="n"/>
      <c r="C174" s="251">
        <f>IF($E174="custom",MonthlyCF!C174,"")</f>
        <v/>
      </c>
      <c r="D174" s="14">
        <f>IF($E174="custom",MonthlyCF!D174,"")</f>
        <v/>
      </c>
      <c r="E174" s="398">
        <f>MonthlyCF!K174</f>
        <v/>
      </c>
      <c r="F174" s="958">
        <f>IFERROR(INDEX($J$8:$GH$8,MATCH(G356,$J$6:$GH$6,0)),"")</f>
        <v/>
      </c>
      <c r="G174" s="958">
        <f>IFERROR(INDEX($J$8:$GH$8,MATCH(H356,$J$6:$GH$6,0)),"")</f>
        <v/>
      </c>
      <c r="H174" s="87">
        <f>SUM(J174:GH174)</f>
        <v/>
      </c>
      <c r="I174" s="87">
        <f>IF(E174="custom",D174-H174,"")</f>
        <v/>
      </c>
      <c r="J174" s="400" t="n"/>
      <c r="K174" s="400" t="n"/>
      <c r="L174" s="400" t="n"/>
      <c r="M174" s="400" t="n"/>
      <c r="N174" s="400" t="n"/>
      <c r="O174" s="400" t="n"/>
      <c r="P174" s="400" t="n"/>
      <c r="Q174" s="400" t="n"/>
      <c r="R174" s="400" t="n"/>
      <c r="S174" s="400" t="n"/>
      <c r="T174" s="400" t="n"/>
      <c r="U174" s="400" t="n"/>
      <c r="V174" s="400" t="n"/>
      <c r="W174" s="400" t="n"/>
      <c r="X174" s="400" t="n"/>
      <c r="Y174" s="400" t="n"/>
      <c r="Z174" s="400" t="n"/>
      <c r="AA174" s="400" t="n"/>
      <c r="AB174" s="400" t="n"/>
      <c r="AC174" s="400" t="n"/>
      <c r="AD174" s="400" t="n"/>
      <c r="AE174" s="400" t="n"/>
      <c r="AF174" s="400" t="n"/>
      <c r="AG174" s="400" t="n"/>
      <c r="AH174" s="400" t="n"/>
      <c r="AI174" s="400" t="n"/>
      <c r="AJ174" s="400" t="n"/>
      <c r="AK174" s="400" t="n"/>
      <c r="AL174" s="400" t="n"/>
      <c r="AM174" s="400" t="n"/>
      <c r="AN174" s="400" t="n"/>
      <c r="AO174" s="400" t="n"/>
      <c r="AP174" s="400" t="n"/>
      <c r="AQ174" s="400" t="n"/>
      <c r="AR174" s="400" t="n"/>
      <c r="AS174" s="400" t="n"/>
      <c r="AT174" s="400" t="n"/>
      <c r="AU174" s="400" t="n"/>
      <c r="AV174" s="400" t="n"/>
      <c r="AW174" s="400" t="n"/>
      <c r="AX174" s="400" t="n"/>
      <c r="AY174" s="400" t="n"/>
      <c r="AZ174" s="400" t="n"/>
      <c r="BA174" s="400" t="n"/>
      <c r="BB174" s="400" t="n"/>
      <c r="BC174" s="400" t="n"/>
      <c r="BD174" s="400" t="n"/>
      <c r="BE174" s="400" t="n"/>
      <c r="BF174" s="400" t="n"/>
      <c r="BG174" s="400" t="n"/>
      <c r="BH174" s="400" t="n"/>
      <c r="BI174" s="400" t="n"/>
      <c r="BJ174" s="400" t="n"/>
      <c r="BK174" s="400" t="n"/>
      <c r="BL174" s="400" t="n"/>
      <c r="BM174" s="400" t="n"/>
      <c r="BN174" s="400" t="n"/>
      <c r="BO174" s="400" t="n"/>
      <c r="BP174" s="400" t="n"/>
      <c r="BQ174" s="400" t="n"/>
      <c r="BR174" s="400" t="n"/>
      <c r="BS174" s="400" t="n"/>
      <c r="BT174" s="400" t="n"/>
      <c r="BU174" s="400" t="n"/>
      <c r="BV174" s="400" t="n"/>
      <c r="BW174" s="400" t="n"/>
      <c r="BX174" s="400" t="n"/>
      <c r="BY174" s="400" t="n"/>
      <c r="BZ174" s="400" t="n"/>
      <c r="CA174" s="400" t="n"/>
      <c r="CB174" s="400" t="n"/>
      <c r="CC174" s="400" t="n"/>
      <c r="CD174" s="400" t="n"/>
      <c r="CE174" s="400" t="n"/>
      <c r="CF174" s="400" t="n"/>
      <c r="CG174" s="400" t="n"/>
      <c r="CH174" s="400" t="n"/>
      <c r="CI174" s="400" t="n"/>
      <c r="CJ174" s="400" t="n"/>
      <c r="CK174" s="400" t="n"/>
      <c r="CL174" s="400" t="n"/>
      <c r="CM174" s="400" t="n"/>
      <c r="CN174" s="400" t="n"/>
      <c r="CO174" s="400" t="n"/>
      <c r="CP174" s="400" t="n"/>
      <c r="CQ174" s="400" t="n"/>
      <c r="CR174" s="400" t="n"/>
      <c r="CS174" s="400" t="n"/>
      <c r="CT174" s="400" t="n"/>
      <c r="CU174" s="400" t="n"/>
      <c r="CV174" s="400" t="n"/>
      <c r="CW174" s="400" t="n"/>
      <c r="CX174" s="400" t="n"/>
      <c r="CY174" s="400" t="n"/>
      <c r="CZ174" s="400" t="n"/>
      <c r="DA174" s="400" t="n"/>
      <c r="DB174" s="400" t="n"/>
      <c r="DC174" s="400" t="n"/>
      <c r="DD174" s="400" t="n"/>
      <c r="DE174" s="400" t="n"/>
      <c r="DF174" s="400" t="n"/>
      <c r="DG174" s="400" t="n"/>
      <c r="DH174" s="400" t="n"/>
      <c r="DI174" s="400" t="n"/>
      <c r="DJ174" s="400" t="n"/>
      <c r="DK174" s="400" t="n"/>
      <c r="DL174" s="400" t="n"/>
      <c r="DM174" s="400" t="n"/>
      <c r="DN174" s="400" t="n"/>
      <c r="DO174" s="400" t="n"/>
      <c r="DP174" s="400" t="n"/>
      <c r="DQ174" s="400" t="n"/>
      <c r="DR174" s="400" t="n"/>
      <c r="DS174" s="400" t="n"/>
      <c r="DT174" s="400" t="n"/>
      <c r="DU174" s="400" t="n"/>
      <c r="DV174" s="400" t="n"/>
      <c r="DW174" s="400" t="n"/>
      <c r="DX174" s="400" t="n"/>
      <c r="DY174" s="400" t="n"/>
      <c r="DZ174" s="400" t="n"/>
      <c r="EA174" s="400" t="n"/>
      <c r="EB174" s="400" t="n"/>
      <c r="EC174" s="400" t="n"/>
      <c r="ED174" s="400" t="n"/>
      <c r="EE174" s="400" t="n"/>
      <c r="EF174" s="400" t="n"/>
      <c r="EG174" s="400" t="n"/>
      <c r="EH174" s="400" t="n"/>
      <c r="EI174" s="400" t="n"/>
      <c r="EJ174" s="400" t="n"/>
      <c r="EK174" s="400" t="n"/>
      <c r="EL174" s="400" t="n"/>
      <c r="EM174" s="400" t="n"/>
      <c r="EN174" s="400" t="n"/>
      <c r="EO174" s="400" t="n"/>
      <c r="EP174" s="400" t="n"/>
      <c r="EQ174" s="400" t="n"/>
      <c r="ER174" s="400" t="n"/>
      <c r="ES174" s="400" t="n"/>
      <c r="ET174" s="400" t="n"/>
      <c r="EU174" s="400" t="n"/>
      <c r="EV174" s="400" t="n"/>
      <c r="EW174" s="400" t="n"/>
      <c r="EX174" s="400" t="n"/>
      <c r="EY174" s="400" t="n"/>
      <c r="EZ174" s="400" t="n"/>
      <c r="FA174" s="400" t="n"/>
      <c r="FB174" s="400" t="n"/>
      <c r="FC174" s="400" t="n"/>
      <c r="FD174" s="400" t="n"/>
      <c r="FE174" s="400" t="n"/>
      <c r="FF174" s="400" t="n"/>
      <c r="FG174" s="400" t="n"/>
      <c r="FH174" s="400" t="n"/>
      <c r="FI174" s="400" t="n"/>
      <c r="FJ174" s="400" t="n"/>
      <c r="FK174" s="400" t="n"/>
      <c r="FL174" s="400" t="n"/>
      <c r="FM174" s="400" t="n"/>
      <c r="FN174" s="400" t="n"/>
      <c r="FO174" s="400" t="n"/>
      <c r="FP174" s="400" t="n"/>
      <c r="FQ174" s="400" t="n"/>
      <c r="FR174" s="400" t="n"/>
      <c r="FS174" s="400" t="n"/>
      <c r="FT174" s="400" t="n"/>
      <c r="FU174" s="400" t="n"/>
      <c r="FV174" s="400" t="n"/>
      <c r="FW174" s="400" t="n"/>
      <c r="FX174" s="400" t="n"/>
      <c r="FY174" s="400" t="n"/>
      <c r="FZ174" s="400" t="n"/>
      <c r="GA174" s="400" t="n"/>
      <c r="GB174" s="400" t="n"/>
      <c r="GC174" s="400" t="n"/>
      <c r="GD174" s="400" t="n"/>
      <c r="GE174" s="400" t="n"/>
      <c r="GF174" s="400" t="n"/>
      <c r="GG174" s="400" t="n"/>
      <c r="GH174" s="401" t="n"/>
      <c r="GI174" s="1" t="n"/>
    </row>
    <row r="175" hidden="1" outlineLevel="1">
      <c r="A175" s="1" t="n"/>
      <c r="B175" s="1" t="n"/>
      <c r="C175" s="251">
        <f>IF($E175="custom",MonthlyCF!C175,"")</f>
        <v/>
      </c>
      <c r="D175" s="14">
        <f>IF($E175="custom",MonthlyCF!D175,"")</f>
        <v/>
      </c>
      <c r="E175" s="398">
        <f>MonthlyCF!K175</f>
        <v/>
      </c>
      <c r="F175" s="958">
        <f>IFERROR(INDEX($J$8:$GH$8,MATCH(G357,$J$6:$GH$6,0)),"")</f>
        <v/>
      </c>
      <c r="G175" s="958">
        <f>IFERROR(INDEX($J$8:$GH$8,MATCH(H357,$J$6:$GH$6,0)),"")</f>
        <v/>
      </c>
      <c r="H175" s="87">
        <f>SUM(J175:GH175)</f>
        <v/>
      </c>
      <c r="I175" s="87">
        <f>IF(E175="custom",D175-H175,"")</f>
        <v/>
      </c>
      <c r="J175" s="400" t="n"/>
      <c r="K175" s="400" t="n"/>
      <c r="L175" s="400" t="n"/>
      <c r="M175" s="400" t="n"/>
      <c r="N175" s="400" t="n"/>
      <c r="O175" s="400" t="n"/>
      <c r="P175" s="400" t="n"/>
      <c r="Q175" s="400" t="n"/>
      <c r="R175" s="400" t="n"/>
      <c r="S175" s="400" t="n"/>
      <c r="T175" s="400" t="n"/>
      <c r="U175" s="400" t="n"/>
      <c r="V175" s="400" t="n"/>
      <c r="W175" s="400" t="n"/>
      <c r="X175" s="400" t="n"/>
      <c r="Y175" s="400" t="n"/>
      <c r="Z175" s="400" t="n"/>
      <c r="AA175" s="400" t="n"/>
      <c r="AB175" s="400" t="n"/>
      <c r="AC175" s="400" t="n"/>
      <c r="AD175" s="400" t="n"/>
      <c r="AE175" s="400" t="n"/>
      <c r="AF175" s="400" t="n"/>
      <c r="AG175" s="400" t="n"/>
      <c r="AH175" s="400" t="n"/>
      <c r="AI175" s="400" t="n"/>
      <c r="AJ175" s="400" t="n"/>
      <c r="AK175" s="400" t="n"/>
      <c r="AL175" s="400" t="n"/>
      <c r="AM175" s="400" t="n"/>
      <c r="AN175" s="400" t="n"/>
      <c r="AO175" s="400" t="n"/>
      <c r="AP175" s="400" t="n"/>
      <c r="AQ175" s="400" t="n"/>
      <c r="AR175" s="400" t="n"/>
      <c r="AS175" s="400" t="n"/>
      <c r="AT175" s="400" t="n"/>
      <c r="AU175" s="400" t="n"/>
      <c r="AV175" s="400" t="n"/>
      <c r="AW175" s="400" t="n"/>
      <c r="AX175" s="400" t="n"/>
      <c r="AY175" s="400" t="n"/>
      <c r="AZ175" s="400" t="n"/>
      <c r="BA175" s="400" t="n"/>
      <c r="BB175" s="400" t="n"/>
      <c r="BC175" s="400" t="n"/>
      <c r="BD175" s="400" t="n"/>
      <c r="BE175" s="400" t="n"/>
      <c r="BF175" s="400" t="n"/>
      <c r="BG175" s="400" t="n"/>
      <c r="BH175" s="400" t="n"/>
      <c r="BI175" s="400" t="n"/>
      <c r="BJ175" s="400" t="n"/>
      <c r="BK175" s="400" t="n"/>
      <c r="BL175" s="400" t="n"/>
      <c r="BM175" s="400" t="n"/>
      <c r="BN175" s="400" t="n"/>
      <c r="BO175" s="400" t="n"/>
      <c r="BP175" s="400" t="n"/>
      <c r="BQ175" s="400" t="n"/>
      <c r="BR175" s="400" t="n"/>
      <c r="BS175" s="400" t="n"/>
      <c r="BT175" s="400" t="n"/>
      <c r="BU175" s="400" t="n"/>
      <c r="BV175" s="400" t="n"/>
      <c r="BW175" s="400" t="n"/>
      <c r="BX175" s="400" t="n"/>
      <c r="BY175" s="400" t="n"/>
      <c r="BZ175" s="400" t="n"/>
      <c r="CA175" s="400" t="n"/>
      <c r="CB175" s="400" t="n"/>
      <c r="CC175" s="400" t="n"/>
      <c r="CD175" s="400" t="n"/>
      <c r="CE175" s="400" t="n"/>
      <c r="CF175" s="400" t="n"/>
      <c r="CG175" s="400" t="n"/>
      <c r="CH175" s="400" t="n"/>
      <c r="CI175" s="400" t="n"/>
      <c r="CJ175" s="400" t="n"/>
      <c r="CK175" s="400" t="n"/>
      <c r="CL175" s="400" t="n"/>
      <c r="CM175" s="400" t="n"/>
      <c r="CN175" s="400" t="n"/>
      <c r="CO175" s="400" t="n"/>
      <c r="CP175" s="400" t="n"/>
      <c r="CQ175" s="400" t="n"/>
      <c r="CR175" s="400" t="n"/>
      <c r="CS175" s="400" t="n"/>
      <c r="CT175" s="400" t="n"/>
      <c r="CU175" s="400" t="n"/>
      <c r="CV175" s="400" t="n"/>
      <c r="CW175" s="400" t="n"/>
      <c r="CX175" s="400" t="n"/>
      <c r="CY175" s="400" t="n"/>
      <c r="CZ175" s="400" t="n"/>
      <c r="DA175" s="400" t="n"/>
      <c r="DB175" s="400" t="n"/>
      <c r="DC175" s="400" t="n"/>
      <c r="DD175" s="400" t="n"/>
      <c r="DE175" s="400" t="n"/>
      <c r="DF175" s="400" t="n"/>
      <c r="DG175" s="400" t="n"/>
      <c r="DH175" s="400" t="n"/>
      <c r="DI175" s="400" t="n"/>
      <c r="DJ175" s="400" t="n"/>
      <c r="DK175" s="400" t="n"/>
      <c r="DL175" s="400" t="n"/>
      <c r="DM175" s="400" t="n"/>
      <c r="DN175" s="400" t="n"/>
      <c r="DO175" s="400" t="n"/>
      <c r="DP175" s="400" t="n"/>
      <c r="DQ175" s="400" t="n"/>
      <c r="DR175" s="400" t="n"/>
      <c r="DS175" s="400" t="n"/>
      <c r="DT175" s="400" t="n"/>
      <c r="DU175" s="400" t="n"/>
      <c r="DV175" s="400" t="n"/>
      <c r="DW175" s="400" t="n"/>
      <c r="DX175" s="400" t="n"/>
      <c r="DY175" s="400" t="n"/>
      <c r="DZ175" s="400" t="n"/>
      <c r="EA175" s="400" t="n"/>
      <c r="EB175" s="400" t="n"/>
      <c r="EC175" s="400" t="n"/>
      <c r="ED175" s="400" t="n"/>
      <c r="EE175" s="400" t="n"/>
      <c r="EF175" s="400" t="n"/>
      <c r="EG175" s="400" t="n"/>
      <c r="EH175" s="400" t="n"/>
      <c r="EI175" s="400" t="n"/>
      <c r="EJ175" s="400" t="n"/>
      <c r="EK175" s="400" t="n"/>
      <c r="EL175" s="400" t="n"/>
      <c r="EM175" s="400" t="n"/>
      <c r="EN175" s="400" t="n"/>
      <c r="EO175" s="400" t="n"/>
      <c r="EP175" s="400" t="n"/>
      <c r="EQ175" s="400" t="n"/>
      <c r="ER175" s="400" t="n"/>
      <c r="ES175" s="400" t="n"/>
      <c r="ET175" s="400" t="n"/>
      <c r="EU175" s="400" t="n"/>
      <c r="EV175" s="400" t="n"/>
      <c r="EW175" s="400" t="n"/>
      <c r="EX175" s="400" t="n"/>
      <c r="EY175" s="400" t="n"/>
      <c r="EZ175" s="400" t="n"/>
      <c r="FA175" s="400" t="n"/>
      <c r="FB175" s="400" t="n"/>
      <c r="FC175" s="400" t="n"/>
      <c r="FD175" s="400" t="n"/>
      <c r="FE175" s="400" t="n"/>
      <c r="FF175" s="400" t="n"/>
      <c r="FG175" s="400" t="n"/>
      <c r="FH175" s="400" t="n"/>
      <c r="FI175" s="400" t="n"/>
      <c r="FJ175" s="400" t="n"/>
      <c r="FK175" s="400" t="n"/>
      <c r="FL175" s="400" t="n"/>
      <c r="FM175" s="400" t="n"/>
      <c r="FN175" s="400" t="n"/>
      <c r="FO175" s="400" t="n"/>
      <c r="FP175" s="400" t="n"/>
      <c r="FQ175" s="400" t="n"/>
      <c r="FR175" s="400" t="n"/>
      <c r="FS175" s="400" t="n"/>
      <c r="FT175" s="400" t="n"/>
      <c r="FU175" s="400" t="n"/>
      <c r="FV175" s="400" t="n"/>
      <c r="FW175" s="400" t="n"/>
      <c r="FX175" s="400" t="n"/>
      <c r="FY175" s="400" t="n"/>
      <c r="FZ175" s="400" t="n"/>
      <c r="GA175" s="400" t="n"/>
      <c r="GB175" s="400" t="n"/>
      <c r="GC175" s="400" t="n"/>
      <c r="GD175" s="400" t="n"/>
      <c r="GE175" s="400" t="n"/>
      <c r="GF175" s="400" t="n"/>
      <c r="GG175" s="400" t="n"/>
      <c r="GH175" s="401" t="n"/>
      <c r="GI175" s="1" t="n"/>
    </row>
    <row r="176" hidden="1" outlineLevel="1">
      <c r="A176" s="1" t="n"/>
      <c r="B176" s="1" t="n"/>
      <c r="C176" s="251">
        <f>IF($E176="custom",MonthlyCF!C176,"")</f>
        <v/>
      </c>
      <c r="D176" s="14">
        <f>IF($E176="custom",MonthlyCF!D176,"")</f>
        <v/>
      </c>
      <c r="E176" s="398">
        <f>MonthlyCF!K176</f>
        <v/>
      </c>
      <c r="F176" s="958">
        <f>IFERROR(INDEX($J$8:$GH$8,MATCH(G358,$J$6:$GH$6,0)),"")</f>
        <v/>
      </c>
      <c r="G176" s="958">
        <f>IFERROR(INDEX($J$8:$GH$8,MATCH(H358,$J$6:$GH$6,0)),"")</f>
        <v/>
      </c>
      <c r="H176" s="87">
        <f>SUM(J176:GH176)</f>
        <v/>
      </c>
      <c r="I176" s="87">
        <f>IF(E176="custom",D176-H176,"")</f>
        <v/>
      </c>
      <c r="J176" s="400" t="n"/>
      <c r="K176" s="400" t="n"/>
      <c r="L176" s="400" t="n"/>
      <c r="M176" s="400" t="n"/>
      <c r="N176" s="400" t="n"/>
      <c r="O176" s="400" t="n"/>
      <c r="P176" s="400" t="n"/>
      <c r="Q176" s="400" t="n"/>
      <c r="R176" s="400" t="n"/>
      <c r="S176" s="400" t="n"/>
      <c r="T176" s="400" t="n"/>
      <c r="U176" s="400" t="n"/>
      <c r="V176" s="400" t="n"/>
      <c r="W176" s="400" t="n"/>
      <c r="X176" s="400" t="n"/>
      <c r="Y176" s="400" t="n"/>
      <c r="Z176" s="400" t="n"/>
      <c r="AA176" s="400" t="n"/>
      <c r="AB176" s="400" t="n"/>
      <c r="AC176" s="400" t="n"/>
      <c r="AD176" s="400" t="n"/>
      <c r="AE176" s="400" t="n"/>
      <c r="AF176" s="400" t="n"/>
      <c r="AG176" s="400" t="n"/>
      <c r="AH176" s="400" t="n"/>
      <c r="AI176" s="400" t="n"/>
      <c r="AJ176" s="400" t="n"/>
      <c r="AK176" s="400" t="n"/>
      <c r="AL176" s="400" t="n"/>
      <c r="AM176" s="400" t="n"/>
      <c r="AN176" s="400" t="n"/>
      <c r="AO176" s="400" t="n"/>
      <c r="AP176" s="400" t="n"/>
      <c r="AQ176" s="400" t="n"/>
      <c r="AR176" s="400" t="n"/>
      <c r="AS176" s="400" t="n"/>
      <c r="AT176" s="400" t="n"/>
      <c r="AU176" s="400" t="n"/>
      <c r="AV176" s="400" t="n"/>
      <c r="AW176" s="400" t="n"/>
      <c r="AX176" s="400" t="n"/>
      <c r="AY176" s="400" t="n"/>
      <c r="AZ176" s="400" t="n"/>
      <c r="BA176" s="400" t="n"/>
      <c r="BB176" s="400" t="n"/>
      <c r="BC176" s="400" t="n"/>
      <c r="BD176" s="400" t="n"/>
      <c r="BE176" s="400" t="n"/>
      <c r="BF176" s="400" t="n"/>
      <c r="BG176" s="400" t="n"/>
      <c r="BH176" s="400" t="n"/>
      <c r="BI176" s="400" t="n"/>
      <c r="BJ176" s="400" t="n"/>
      <c r="BK176" s="400" t="n"/>
      <c r="BL176" s="400" t="n"/>
      <c r="BM176" s="400" t="n"/>
      <c r="BN176" s="400" t="n"/>
      <c r="BO176" s="400" t="n"/>
      <c r="BP176" s="400" t="n"/>
      <c r="BQ176" s="400" t="n"/>
      <c r="BR176" s="400" t="n"/>
      <c r="BS176" s="400" t="n"/>
      <c r="BT176" s="400" t="n"/>
      <c r="BU176" s="400" t="n"/>
      <c r="BV176" s="400" t="n"/>
      <c r="BW176" s="400" t="n"/>
      <c r="BX176" s="400" t="n"/>
      <c r="BY176" s="400" t="n"/>
      <c r="BZ176" s="400" t="n"/>
      <c r="CA176" s="400" t="n"/>
      <c r="CB176" s="400" t="n"/>
      <c r="CC176" s="400" t="n"/>
      <c r="CD176" s="400" t="n"/>
      <c r="CE176" s="400" t="n"/>
      <c r="CF176" s="400" t="n"/>
      <c r="CG176" s="400" t="n"/>
      <c r="CH176" s="400" t="n"/>
      <c r="CI176" s="400" t="n"/>
      <c r="CJ176" s="400" t="n"/>
      <c r="CK176" s="400" t="n"/>
      <c r="CL176" s="400" t="n"/>
      <c r="CM176" s="400" t="n"/>
      <c r="CN176" s="400" t="n"/>
      <c r="CO176" s="400" t="n"/>
      <c r="CP176" s="400" t="n"/>
      <c r="CQ176" s="400" t="n"/>
      <c r="CR176" s="400" t="n"/>
      <c r="CS176" s="400" t="n"/>
      <c r="CT176" s="400" t="n"/>
      <c r="CU176" s="400" t="n"/>
      <c r="CV176" s="400" t="n"/>
      <c r="CW176" s="400" t="n"/>
      <c r="CX176" s="400" t="n"/>
      <c r="CY176" s="400" t="n"/>
      <c r="CZ176" s="400" t="n"/>
      <c r="DA176" s="400" t="n"/>
      <c r="DB176" s="400" t="n"/>
      <c r="DC176" s="400" t="n"/>
      <c r="DD176" s="400" t="n"/>
      <c r="DE176" s="400" t="n"/>
      <c r="DF176" s="400" t="n"/>
      <c r="DG176" s="400" t="n"/>
      <c r="DH176" s="400" t="n"/>
      <c r="DI176" s="400" t="n"/>
      <c r="DJ176" s="400" t="n"/>
      <c r="DK176" s="400" t="n"/>
      <c r="DL176" s="400" t="n"/>
      <c r="DM176" s="400" t="n"/>
      <c r="DN176" s="400" t="n"/>
      <c r="DO176" s="400" t="n"/>
      <c r="DP176" s="400" t="n"/>
      <c r="DQ176" s="400" t="n"/>
      <c r="DR176" s="400" t="n"/>
      <c r="DS176" s="400" t="n"/>
      <c r="DT176" s="400" t="n"/>
      <c r="DU176" s="400" t="n"/>
      <c r="DV176" s="400" t="n"/>
      <c r="DW176" s="400" t="n"/>
      <c r="DX176" s="400" t="n"/>
      <c r="DY176" s="400" t="n"/>
      <c r="DZ176" s="400" t="n"/>
      <c r="EA176" s="400" t="n"/>
      <c r="EB176" s="400" t="n"/>
      <c r="EC176" s="400" t="n"/>
      <c r="ED176" s="400" t="n"/>
      <c r="EE176" s="400" t="n"/>
      <c r="EF176" s="400" t="n"/>
      <c r="EG176" s="400" t="n"/>
      <c r="EH176" s="400" t="n"/>
      <c r="EI176" s="400" t="n"/>
      <c r="EJ176" s="400" t="n"/>
      <c r="EK176" s="400" t="n"/>
      <c r="EL176" s="400" t="n"/>
      <c r="EM176" s="400" t="n"/>
      <c r="EN176" s="400" t="n"/>
      <c r="EO176" s="400" t="n"/>
      <c r="EP176" s="400" t="n"/>
      <c r="EQ176" s="400" t="n"/>
      <c r="ER176" s="400" t="n"/>
      <c r="ES176" s="400" t="n"/>
      <c r="ET176" s="400" t="n"/>
      <c r="EU176" s="400" t="n"/>
      <c r="EV176" s="400" t="n"/>
      <c r="EW176" s="400" t="n"/>
      <c r="EX176" s="400" t="n"/>
      <c r="EY176" s="400" t="n"/>
      <c r="EZ176" s="400" t="n"/>
      <c r="FA176" s="400" t="n"/>
      <c r="FB176" s="400" t="n"/>
      <c r="FC176" s="400" t="n"/>
      <c r="FD176" s="400" t="n"/>
      <c r="FE176" s="400" t="n"/>
      <c r="FF176" s="400" t="n"/>
      <c r="FG176" s="400" t="n"/>
      <c r="FH176" s="400" t="n"/>
      <c r="FI176" s="400" t="n"/>
      <c r="FJ176" s="400" t="n"/>
      <c r="FK176" s="400" t="n"/>
      <c r="FL176" s="400" t="n"/>
      <c r="FM176" s="400" t="n"/>
      <c r="FN176" s="400" t="n"/>
      <c r="FO176" s="400" t="n"/>
      <c r="FP176" s="400" t="n"/>
      <c r="FQ176" s="400" t="n"/>
      <c r="FR176" s="400" t="n"/>
      <c r="FS176" s="400" t="n"/>
      <c r="FT176" s="400" t="n"/>
      <c r="FU176" s="400" t="n"/>
      <c r="FV176" s="400" t="n"/>
      <c r="FW176" s="400" t="n"/>
      <c r="FX176" s="400" t="n"/>
      <c r="FY176" s="400" t="n"/>
      <c r="FZ176" s="400" t="n"/>
      <c r="GA176" s="400" t="n"/>
      <c r="GB176" s="400" t="n"/>
      <c r="GC176" s="400" t="n"/>
      <c r="GD176" s="400" t="n"/>
      <c r="GE176" s="400" t="n"/>
      <c r="GF176" s="400" t="n"/>
      <c r="GG176" s="400" t="n"/>
      <c r="GH176" s="401" t="n"/>
      <c r="GI176" s="1" t="n"/>
    </row>
    <row r="177" hidden="1" outlineLevel="1">
      <c r="A177" s="1" t="n"/>
      <c r="B177" s="1" t="n"/>
      <c r="C177" s="251">
        <f>IF($E177="custom",MonthlyCF!C177,"")</f>
        <v/>
      </c>
      <c r="D177" s="14">
        <f>IF($E177="custom",MonthlyCF!D177,"")</f>
        <v/>
      </c>
      <c r="E177" s="398">
        <f>MonthlyCF!K177</f>
        <v/>
      </c>
      <c r="F177" s="958">
        <f>IFERROR(INDEX($J$8:$GH$8,MATCH(G359,$J$6:$GH$6,0)),"")</f>
        <v/>
      </c>
      <c r="G177" s="958">
        <f>IFERROR(INDEX($J$8:$GH$8,MATCH(H359,$J$6:$GH$6,0)),"")</f>
        <v/>
      </c>
      <c r="H177" s="87">
        <f>SUM(J177:GH177)</f>
        <v/>
      </c>
      <c r="I177" s="87">
        <f>IF(E177="custom",D177-H177,"")</f>
        <v/>
      </c>
      <c r="J177" s="400" t="n"/>
      <c r="K177" s="400" t="n"/>
      <c r="L177" s="400" t="n"/>
      <c r="M177" s="400" t="n"/>
      <c r="N177" s="400" t="n"/>
      <c r="O177" s="400" t="n"/>
      <c r="P177" s="400" t="n"/>
      <c r="Q177" s="400" t="n"/>
      <c r="R177" s="400" t="n"/>
      <c r="S177" s="400" t="n"/>
      <c r="T177" s="400" t="n"/>
      <c r="U177" s="400" t="n"/>
      <c r="V177" s="400" t="n"/>
      <c r="W177" s="400" t="n"/>
      <c r="X177" s="400" t="n"/>
      <c r="Y177" s="400" t="n"/>
      <c r="Z177" s="400" t="n"/>
      <c r="AA177" s="400" t="n"/>
      <c r="AB177" s="400" t="n"/>
      <c r="AC177" s="400" t="n"/>
      <c r="AD177" s="400" t="n"/>
      <c r="AE177" s="400" t="n"/>
      <c r="AF177" s="400" t="n"/>
      <c r="AG177" s="400" t="n"/>
      <c r="AH177" s="400" t="n"/>
      <c r="AI177" s="400" t="n"/>
      <c r="AJ177" s="400" t="n"/>
      <c r="AK177" s="400" t="n"/>
      <c r="AL177" s="400" t="n"/>
      <c r="AM177" s="400" t="n"/>
      <c r="AN177" s="400" t="n"/>
      <c r="AO177" s="400" t="n"/>
      <c r="AP177" s="400" t="n"/>
      <c r="AQ177" s="400" t="n"/>
      <c r="AR177" s="400" t="n"/>
      <c r="AS177" s="400" t="n"/>
      <c r="AT177" s="400" t="n"/>
      <c r="AU177" s="400" t="n"/>
      <c r="AV177" s="400" t="n"/>
      <c r="AW177" s="400" t="n"/>
      <c r="AX177" s="400" t="n"/>
      <c r="AY177" s="400" t="n"/>
      <c r="AZ177" s="400" t="n"/>
      <c r="BA177" s="400" t="n"/>
      <c r="BB177" s="400" t="n"/>
      <c r="BC177" s="400" t="n"/>
      <c r="BD177" s="400" t="n"/>
      <c r="BE177" s="400" t="n"/>
      <c r="BF177" s="400" t="n"/>
      <c r="BG177" s="400" t="n"/>
      <c r="BH177" s="400" t="n"/>
      <c r="BI177" s="400" t="n"/>
      <c r="BJ177" s="400" t="n"/>
      <c r="BK177" s="400" t="n"/>
      <c r="BL177" s="400" t="n"/>
      <c r="BM177" s="400" t="n"/>
      <c r="BN177" s="400" t="n"/>
      <c r="BO177" s="400" t="n"/>
      <c r="BP177" s="400" t="n"/>
      <c r="BQ177" s="400" t="n"/>
      <c r="BR177" s="400" t="n"/>
      <c r="BS177" s="400" t="n"/>
      <c r="BT177" s="400" t="n"/>
      <c r="BU177" s="400" t="n"/>
      <c r="BV177" s="400" t="n"/>
      <c r="BW177" s="400" t="n"/>
      <c r="BX177" s="400" t="n"/>
      <c r="BY177" s="400" t="n"/>
      <c r="BZ177" s="400" t="n"/>
      <c r="CA177" s="400" t="n"/>
      <c r="CB177" s="400" t="n"/>
      <c r="CC177" s="400" t="n"/>
      <c r="CD177" s="400" t="n"/>
      <c r="CE177" s="400" t="n"/>
      <c r="CF177" s="400" t="n"/>
      <c r="CG177" s="400" t="n"/>
      <c r="CH177" s="400" t="n"/>
      <c r="CI177" s="400" t="n"/>
      <c r="CJ177" s="400" t="n"/>
      <c r="CK177" s="400" t="n"/>
      <c r="CL177" s="400" t="n"/>
      <c r="CM177" s="400" t="n"/>
      <c r="CN177" s="400" t="n"/>
      <c r="CO177" s="400" t="n"/>
      <c r="CP177" s="400" t="n"/>
      <c r="CQ177" s="400" t="n"/>
      <c r="CR177" s="400" t="n"/>
      <c r="CS177" s="400" t="n"/>
      <c r="CT177" s="400" t="n"/>
      <c r="CU177" s="400" t="n"/>
      <c r="CV177" s="400" t="n"/>
      <c r="CW177" s="400" t="n"/>
      <c r="CX177" s="400" t="n"/>
      <c r="CY177" s="400" t="n"/>
      <c r="CZ177" s="400" t="n"/>
      <c r="DA177" s="400" t="n"/>
      <c r="DB177" s="400" t="n"/>
      <c r="DC177" s="400" t="n"/>
      <c r="DD177" s="400" t="n"/>
      <c r="DE177" s="400" t="n"/>
      <c r="DF177" s="400" t="n"/>
      <c r="DG177" s="400" t="n"/>
      <c r="DH177" s="400" t="n"/>
      <c r="DI177" s="400" t="n"/>
      <c r="DJ177" s="400" t="n"/>
      <c r="DK177" s="400" t="n"/>
      <c r="DL177" s="400" t="n"/>
      <c r="DM177" s="400" t="n"/>
      <c r="DN177" s="400" t="n"/>
      <c r="DO177" s="400" t="n"/>
      <c r="DP177" s="400" t="n"/>
      <c r="DQ177" s="400" t="n"/>
      <c r="DR177" s="400" t="n"/>
      <c r="DS177" s="400" t="n"/>
      <c r="DT177" s="400" t="n"/>
      <c r="DU177" s="400" t="n"/>
      <c r="DV177" s="400" t="n"/>
      <c r="DW177" s="400" t="n"/>
      <c r="DX177" s="400" t="n"/>
      <c r="DY177" s="400" t="n"/>
      <c r="DZ177" s="400" t="n"/>
      <c r="EA177" s="400" t="n"/>
      <c r="EB177" s="400" t="n"/>
      <c r="EC177" s="400" t="n"/>
      <c r="ED177" s="400" t="n"/>
      <c r="EE177" s="400" t="n"/>
      <c r="EF177" s="400" t="n"/>
      <c r="EG177" s="400" t="n"/>
      <c r="EH177" s="400" t="n"/>
      <c r="EI177" s="400" t="n"/>
      <c r="EJ177" s="400" t="n"/>
      <c r="EK177" s="400" t="n"/>
      <c r="EL177" s="400" t="n"/>
      <c r="EM177" s="400" t="n"/>
      <c r="EN177" s="400" t="n"/>
      <c r="EO177" s="400" t="n"/>
      <c r="EP177" s="400" t="n"/>
      <c r="EQ177" s="400" t="n"/>
      <c r="ER177" s="400" t="n"/>
      <c r="ES177" s="400" t="n"/>
      <c r="ET177" s="400" t="n"/>
      <c r="EU177" s="400" t="n"/>
      <c r="EV177" s="400" t="n"/>
      <c r="EW177" s="400" t="n"/>
      <c r="EX177" s="400" t="n"/>
      <c r="EY177" s="400" t="n"/>
      <c r="EZ177" s="400" t="n"/>
      <c r="FA177" s="400" t="n"/>
      <c r="FB177" s="400" t="n"/>
      <c r="FC177" s="400" t="n"/>
      <c r="FD177" s="400" t="n"/>
      <c r="FE177" s="400" t="n"/>
      <c r="FF177" s="400" t="n"/>
      <c r="FG177" s="400" t="n"/>
      <c r="FH177" s="400" t="n"/>
      <c r="FI177" s="400" t="n"/>
      <c r="FJ177" s="400" t="n"/>
      <c r="FK177" s="400" t="n"/>
      <c r="FL177" s="400" t="n"/>
      <c r="FM177" s="400" t="n"/>
      <c r="FN177" s="400" t="n"/>
      <c r="FO177" s="400" t="n"/>
      <c r="FP177" s="400" t="n"/>
      <c r="FQ177" s="400" t="n"/>
      <c r="FR177" s="400" t="n"/>
      <c r="FS177" s="400" t="n"/>
      <c r="FT177" s="400" t="n"/>
      <c r="FU177" s="400" t="n"/>
      <c r="FV177" s="400" t="n"/>
      <c r="FW177" s="400" t="n"/>
      <c r="FX177" s="400" t="n"/>
      <c r="FY177" s="400" t="n"/>
      <c r="FZ177" s="400" t="n"/>
      <c r="GA177" s="400" t="n"/>
      <c r="GB177" s="400" t="n"/>
      <c r="GC177" s="400" t="n"/>
      <c r="GD177" s="400" t="n"/>
      <c r="GE177" s="400" t="n"/>
      <c r="GF177" s="400" t="n"/>
      <c r="GG177" s="400" t="n"/>
      <c r="GH177" s="401" t="n"/>
      <c r="GI177" s="1" t="n"/>
    </row>
    <row r="178" hidden="1" outlineLevel="1">
      <c r="A178" s="1" t="n"/>
      <c r="B178" s="1" t="n"/>
      <c r="C178" s="251">
        <f>IF($E178="custom",MonthlyCF!C178,"")</f>
        <v/>
      </c>
      <c r="D178" s="14">
        <f>IF($E178="custom",MonthlyCF!D178,"")</f>
        <v/>
      </c>
      <c r="E178" s="398">
        <f>MonthlyCF!K178</f>
        <v/>
      </c>
      <c r="F178" s="958">
        <f>IFERROR(INDEX($J$8:$GH$8,MATCH(G360,$J$6:$GH$6,0)),"")</f>
        <v/>
      </c>
      <c r="G178" s="958">
        <f>IFERROR(INDEX($J$8:$GH$8,MATCH(H360,$J$6:$GH$6,0)),"")</f>
        <v/>
      </c>
      <c r="H178" s="87">
        <f>SUM(J178:GH178)</f>
        <v/>
      </c>
      <c r="I178" s="87">
        <f>IF(E178="custom",D178-H178,"")</f>
        <v/>
      </c>
      <c r="J178" s="400" t="n"/>
      <c r="K178" s="400" t="n"/>
      <c r="L178" s="400" t="n"/>
      <c r="M178" s="400" t="n"/>
      <c r="N178" s="400" t="n"/>
      <c r="O178" s="400" t="n"/>
      <c r="P178" s="400" t="n"/>
      <c r="Q178" s="400" t="n"/>
      <c r="R178" s="400" t="n"/>
      <c r="S178" s="400" t="n"/>
      <c r="T178" s="400" t="n"/>
      <c r="U178" s="400" t="n"/>
      <c r="V178" s="400" t="n"/>
      <c r="W178" s="400" t="n"/>
      <c r="X178" s="400" t="n"/>
      <c r="Y178" s="400" t="n"/>
      <c r="Z178" s="400" t="n"/>
      <c r="AA178" s="400" t="n"/>
      <c r="AB178" s="400" t="n"/>
      <c r="AC178" s="400" t="n"/>
      <c r="AD178" s="400" t="n"/>
      <c r="AE178" s="400" t="n"/>
      <c r="AF178" s="400" t="n"/>
      <c r="AG178" s="400" t="n"/>
      <c r="AH178" s="400" t="n"/>
      <c r="AI178" s="400" t="n"/>
      <c r="AJ178" s="400" t="n"/>
      <c r="AK178" s="400" t="n"/>
      <c r="AL178" s="400" t="n"/>
      <c r="AM178" s="400" t="n"/>
      <c r="AN178" s="400" t="n"/>
      <c r="AO178" s="400" t="n"/>
      <c r="AP178" s="400" t="n"/>
      <c r="AQ178" s="400" t="n"/>
      <c r="AR178" s="400" t="n"/>
      <c r="AS178" s="400" t="n"/>
      <c r="AT178" s="400" t="n"/>
      <c r="AU178" s="400" t="n"/>
      <c r="AV178" s="400" t="n"/>
      <c r="AW178" s="400" t="n"/>
      <c r="AX178" s="400" t="n"/>
      <c r="AY178" s="400" t="n"/>
      <c r="AZ178" s="400" t="n"/>
      <c r="BA178" s="400" t="n"/>
      <c r="BB178" s="400" t="n"/>
      <c r="BC178" s="400" t="n"/>
      <c r="BD178" s="400" t="n"/>
      <c r="BE178" s="400" t="n"/>
      <c r="BF178" s="400" t="n"/>
      <c r="BG178" s="400" t="n"/>
      <c r="BH178" s="400" t="n"/>
      <c r="BI178" s="400" t="n"/>
      <c r="BJ178" s="400" t="n"/>
      <c r="BK178" s="400" t="n"/>
      <c r="BL178" s="400" t="n"/>
      <c r="BM178" s="400" t="n"/>
      <c r="BN178" s="400" t="n"/>
      <c r="BO178" s="400" t="n"/>
      <c r="BP178" s="400" t="n"/>
      <c r="BQ178" s="400" t="n"/>
      <c r="BR178" s="400" t="n"/>
      <c r="BS178" s="400" t="n"/>
      <c r="BT178" s="400" t="n"/>
      <c r="BU178" s="400" t="n"/>
      <c r="BV178" s="400" t="n"/>
      <c r="BW178" s="400" t="n"/>
      <c r="BX178" s="400" t="n"/>
      <c r="BY178" s="400" t="n"/>
      <c r="BZ178" s="400" t="n"/>
      <c r="CA178" s="400" t="n"/>
      <c r="CB178" s="400" t="n"/>
      <c r="CC178" s="400" t="n"/>
      <c r="CD178" s="400" t="n"/>
      <c r="CE178" s="400" t="n"/>
      <c r="CF178" s="400" t="n"/>
      <c r="CG178" s="400" t="n"/>
      <c r="CH178" s="400" t="n"/>
      <c r="CI178" s="400" t="n"/>
      <c r="CJ178" s="400" t="n"/>
      <c r="CK178" s="400" t="n"/>
      <c r="CL178" s="400" t="n"/>
      <c r="CM178" s="400" t="n"/>
      <c r="CN178" s="400" t="n"/>
      <c r="CO178" s="400" t="n"/>
      <c r="CP178" s="400" t="n"/>
      <c r="CQ178" s="400" t="n"/>
      <c r="CR178" s="400" t="n"/>
      <c r="CS178" s="400" t="n"/>
      <c r="CT178" s="400" t="n"/>
      <c r="CU178" s="400" t="n"/>
      <c r="CV178" s="400" t="n"/>
      <c r="CW178" s="400" t="n"/>
      <c r="CX178" s="400" t="n"/>
      <c r="CY178" s="400" t="n"/>
      <c r="CZ178" s="400" t="n"/>
      <c r="DA178" s="400" t="n"/>
      <c r="DB178" s="400" t="n"/>
      <c r="DC178" s="400" t="n"/>
      <c r="DD178" s="400" t="n"/>
      <c r="DE178" s="400" t="n"/>
      <c r="DF178" s="400" t="n"/>
      <c r="DG178" s="400" t="n"/>
      <c r="DH178" s="400" t="n"/>
      <c r="DI178" s="400" t="n"/>
      <c r="DJ178" s="400" t="n"/>
      <c r="DK178" s="400" t="n"/>
      <c r="DL178" s="400" t="n"/>
      <c r="DM178" s="400" t="n"/>
      <c r="DN178" s="400" t="n"/>
      <c r="DO178" s="400" t="n"/>
      <c r="DP178" s="400" t="n"/>
      <c r="DQ178" s="400" t="n"/>
      <c r="DR178" s="400" t="n"/>
      <c r="DS178" s="400" t="n"/>
      <c r="DT178" s="400" t="n"/>
      <c r="DU178" s="400" t="n"/>
      <c r="DV178" s="400" t="n"/>
      <c r="DW178" s="400" t="n"/>
      <c r="DX178" s="400" t="n"/>
      <c r="DY178" s="400" t="n"/>
      <c r="DZ178" s="400" t="n"/>
      <c r="EA178" s="400" t="n"/>
      <c r="EB178" s="400" t="n"/>
      <c r="EC178" s="400" t="n"/>
      <c r="ED178" s="400" t="n"/>
      <c r="EE178" s="400" t="n"/>
      <c r="EF178" s="400" t="n"/>
      <c r="EG178" s="400" t="n"/>
      <c r="EH178" s="400" t="n"/>
      <c r="EI178" s="400" t="n"/>
      <c r="EJ178" s="400" t="n"/>
      <c r="EK178" s="400" t="n"/>
      <c r="EL178" s="400" t="n"/>
      <c r="EM178" s="400" t="n"/>
      <c r="EN178" s="400" t="n"/>
      <c r="EO178" s="400" t="n"/>
      <c r="EP178" s="400" t="n"/>
      <c r="EQ178" s="400" t="n"/>
      <c r="ER178" s="400" t="n"/>
      <c r="ES178" s="400" t="n"/>
      <c r="ET178" s="400" t="n"/>
      <c r="EU178" s="400" t="n"/>
      <c r="EV178" s="400" t="n"/>
      <c r="EW178" s="400" t="n"/>
      <c r="EX178" s="400" t="n"/>
      <c r="EY178" s="400" t="n"/>
      <c r="EZ178" s="400" t="n"/>
      <c r="FA178" s="400" t="n"/>
      <c r="FB178" s="400" t="n"/>
      <c r="FC178" s="400" t="n"/>
      <c r="FD178" s="400" t="n"/>
      <c r="FE178" s="400" t="n"/>
      <c r="FF178" s="400" t="n"/>
      <c r="FG178" s="400" t="n"/>
      <c r="FH178" s="400" t="n"/>
      <c r="FI178" s="400" t="n"/>
      <c r="FJ178" s="400" t="n"/>
      <c r="FK178" s="400" t="n"/>
      <c r="FL178" s="400" t="n"/>
      <c r="FM178" s="400" t="n"/>
      <c r="FN178" s="400" t="n"/>
      <c r="FO178" s="400" t="n"/>
      <c r="FP178" s="400" t="n"/>
      <c r="FQ178" s="400" t="n"/>
      <c r="FR178" s="400" t="n"/>
      <c r="FS178" s="400" t="n"/>
      <c r="FT178" s="400" t="n"/>
      <c r="FU178" s="400" t="n"/>
      <c r="FV178" s="400" t="n"/>
      <c r="FW178" s="400" t="n"/>
      <c r="FX178" s="400" t="n"/>
      <c r="FY178" s="400" t="n"/>
      <c r="FZ178" s="400" t="n"/>
      <c r="GA178" s="400" t="n"/>
      <c r="GB178" s="400" t="n"/>
      <c r="GC178" s="400" t="n"/>
      <c r="GD178" s="400" t="n"/>
      <c r="GE178" s="400" t="n"/>
      <c r="GF178" s="400" t="n"/>
      <c r="GG178" s="400" t="n"/>
      <c r="GH178" s="401" t="n"/>
      <c r="GI178" s="1" t="n"/>
    </row>
    <row r="179" hidden="1" outlineLevel="1">
      <c r="A179" s="1" t="n"/>
      <c r="B179" s="1" t="n"/>
      <c r="C179" s="251">
        <f>IF($E179="custom",MonthlyCF!C179,"")</f>
        <v/>
      </c>
      <c r="D179" s="14">
        <f>IF($E179="custom",MonthlyCF!D179,"")</f>
        <v/>
      </c>
      <c r="E179" s="398">
        <f>MonthlyCF!K179</f>
        <v/>
      </c>
      <c r="F179" s="958">
        <f>IFERROR(INDEX($J$8:$GH$8,MATCH(G361,$J$6:$GH$6,0)),"")</f>
        <v/>
      </c>
      <c r="G179" s="958">
        <f>IFERROR(INDEX($J$8:$GH$8,MATCH(H361,$J$6:$GH$6,0)),"")</f>
        <v/>
      </c>
      <c r="H179" s="87">
        <f>SUM(J179:GH179)</f>
        <v/>
      </c>
      <c r="I179" s="87">
        <f>IF(E179="custom",D179-H179,"")</f>
        <v/>
      </c>
      <c r="J179" s="400" t="n"/>
      <c r="K179" s="400" t="n"/>
      <c r="L179" s="400" t="n"/>
      <c r="M179" s="400" t="n"/>
      <c r="N179" s="400" t="n"/>
      <c r="O179" s="400" t="n"/>
      <c r="P179" s="400" t="n"/>
      <c r="Q179" s="400" t="n"/>
      <c r="R179" s="400" t="n"/>
      <c r="S179" s="400" t="n"/>
      <c r="T179" s="400" t="n"/>
      <c r="U179" s="400" t="n"/>
      <c r="V179" s="400" t="n"/>
      <c r="W179" s="400" t="n"/>
      <c r="X179" s="400" t="n"/>
      <c r="Y179" s="400" t="n"/>
      <c r="Z179" s="400" t="n"/>
      <c r="AA179" s="400" t="n"/>
      <c r="AB179" s="400" t="n"/>
      <c r="AC179" s="400" t="n"/>
      <c r="AD179" s="400" t="n"/>
      <c r="AE179" s="400" t="n"/>
      <c r="AF179" s="400" t="n"/>
      <c r="AG179" s="400" t="n"/>
      <c r="AH179" s="400" t="n"/>
      <c r="AI179" s="400" t="n"/>
      <c r="AJ179" s="400" t="n"/>
      <c r="AK179" s="400" t="n"/>
      <c r="AL179" s="400" t="n"/>
      <c r="AM179" s="400" t="n"/>
      <c r="AN179" s="400" t="n"/>
      <c r="AO179" s="400" t="n"/>
      <c r="AP179" s="400" t="n"/>
      <c r="AQ179" s="400" t="n"/>
      <c r="AR179" s="400" t="n"/>
      <c r="AS179" s="400" t="n"/>
      <c r="AT179" s="400" t="n"/>
      <c r="AU179" s="400" t="n"/>
      <c r="AV179" s="400" t="n"/>
      <c r="AW179" s="400" t="n"/>
      <c r="AX179" s="400" t="n"/>
      <c r="AY179" s="400" t="n"/>
      <c r="AZ179" s="400" t="n"/>
      <c r="BA179" s="400" t="n"/>
      <c r="BB179" s="400" t="n"/>
      <c r="BC179" s="400" t="n"/>
      <c r="BD179" s="400" t="n"/>
      <c r="BE179" s="400" t="n"/>
      <c r="BF179" s="400" t="n"/>
      <c r="BG179" s="400" t="n"/>
      <c r="BH179" s="400" t="n"/>
      <c r="BI179" s="400" t="n"/>
      <c r="BJ179" s="400" t="n"/>
      <c r="BK179" s="400" t="n"/>
      <c r="BL179" s="400" t="n"/>
      <c r="BM179" s="400" t="n"/>
      <c r="BN179" s="400" t="n"/>
      <c r="BO179" s="400" t="n"/>
      <c r="BP179" s="400" t="n"/>
      <c r="BQ179" s="400" t="n"/>
      <c r="BR179" s="400" t="n"/>
      <c r="BS179" s="400" t="n"/>
      <c r="BT179" s="400" t="n"/>
      <c r="BU179" s="400" t="n"/>
      <c r="BV179" s="400" t="n"/>
      <c r="BW179" s="400" t="n"/>
      <c r="BX179" s="400" t="n"/>
      <c r="BY179" s="400" t="n"/>
      <c r="BZ179" s="400" t="n"/>
      <c r="CA179" s="400" t="n"/>
      <c r="CB179" s="400" t="n"/>
      <c r="CC179" s="400" t="n"/>
      <c r="CD179" s="400" t="n"/>
      <c r="CE179" s="400" t="n"/>
      <c r="CF179" s="400" t="n"/>
      <c r="CG179" s="400" t="n"/>
      <c r="CH179" s="400" t="n"/>
      <c r="CI179" s="400" t="n"/>
      <c r="CJ179" s="400" t="n"/>
      <c r="CK179" s="400" t="n"/>
      <c r="CL179" s="400" t="n"/>
      <c r="CM179" s="400" t="n"/>
      <c r="CN179" s="400" t="n"/>
      <c r="CO179" s="400" t="n"/>
      <c r="CP179" s="400" t="n"/>
      <c r="CQ179" s="400" t="n"/>
      <c r="CR179" s="400" t="n"/>
      <c r="CS179" s="400" t="n"/>
      <c r="CT179" s="400" t="n"/>
      <c r="CU179" s="400" t="n"/>
      <c r="CV179" s="400" t="n"/>
      <c r="CW179" s="400" t="n"/>
      <c r="CX179" s="400" t="n"/>
      <c r="CY179" s="400" t="n"/>
      <c r="CZ179" s="400" t="n"/>
      <c r="DA179" s="400" t="n"/>
      <c r="DB179" s="400" t="n"/>
      <c r="DC179" s="400" t="n"/>
      <c r="DD179" s="400" t="n"/>
      <c r="DE179" s="400" t="n"/>
      <c r="DF179" s="400" t="n"/>
      <c r="DG179" s="400" t="n"/>
      <c r="DH179" s="400" t="n"/>
      <c r="DI179" s="400" t="n"/>
      <c r="DJ179" s="400" t="n"/>
      <c r="DK179" s="400" t="n"/>
      <c r="DL179" s="400" t="n"/>
      <c r="DM179" s="400" t="n"/>
      <c r="DN179" s="400" t="n"/>
      <c r="DO179" s="400" t="n"/>
      <c r="DP179" s="400" t="n"/>
      <c r="DQ179" s="400" t="n"/>
      <c r="DR179" s="400" t="n"/>
      <c r="DS179" s="400" t="n"/>
      <c r="DT179" s="400" t="n"/>
      <c r="DU179" s="400" t="n"/>
      <c r="DV179" s="400" t="n"/>
      <c r="DW179" s="400" t="n"/>
      <c r="DX179" s="400" t="n"/>
      <c r="DY179" s="400" t="n"/>
      <c r="DZ179" s="400" t="n"/>
      <c r="EA179" s="400" t="n"/>
      <c r="EB179" s="400" t="n"/>
      <c r="EC179" s="400" t="n"/>
      <c r="ED179" s="400" t="n"/>
      <c r="EE179" s="400" t="n"/>
      <c r="EF179" s="400" t="n"/>
      <c r="EG179" s="400" t="n"/>
      <c r="EH179" s="400" t="n"/>
      <c r="EI179" s="400" t="n"/>
      <c r="EJ179" s="400" t="n"/>
      <c r="EK179" s="400" t="n"/>
      <c r="EL179" s="400" t="n"/>
      <c r="EM179" s="400" t="n"/>
      <c r="EN179" s="400" t="n"/>
      <c r="EO179" s="400" t="n"/>
      <c r="EP179" s="400" t="n"/>
      <c r="EQ179" s="400" t="n"/>
      <c r="ER179" s="400" t="n"/>
      <c r="ES179" s="400" t="n"/>
      <c r="ET179" s="400" t="n"/>
      <c r="EU179" s="400" t="n"/>
      <c r="EV179" s="400" t="n"/>
      <c r="EW179" s="400" t="n"/>
      <c r="EX179" s="400" t="n"/>
      <c r="EY179" s="400" t="n"/>
      <c r="EZ179" s="400" t="n"/>
      <c r="FA179" s="400" t="n"/>
      <c r="FB179" s="400" t="n"/>
      <c r="FC179" s="400" t="n"/>
      <c r="FD179" s="400" t="n"/>
      <c r="FE179" s="400" t="n"/>
      <c r="FF179" s="400" t="n"/>
      <c r="FG179" s="400" t="n"/>
      <c r="FH179" s="400" t="n"/>
      <c r="FI179" s="400" t="n"/>
      <c r="FJ179" s="400" t="n"/>
      <c r="FK179" s="400" t="n"/>
      <c r="FL179" s="400" t="n"/>
      <c r="FM179" s="400" t="n"/>
      <c r="FN179" s="400" t="n"/>
      <c r="FO179" s="400" t="n"/>
      <c r="FP179" s="400" t="n"/>
      <c r="FQ179" s="400" t="n"/>
      <c r="FR179" s="400" t="n"/>
      <c r="FS179" s="400" t="n"/>
      <c r="FT179" s="400" t="n"/>
      <c r="FU179" s="400" t="n"/>
      <c r="FV179" s="400" t="n"/>
      <c r="FW179" s="400" t="n"/>
      <c r="FX179" s="400" t="n"/>
      <c r="FY179" s="400" t="n"/>
      <c r="FZ179" s="400" t="n"/>
      <c r="GA179" s="400" t="n"/>
      <c r="GB179" s="400" t="n"/>
      <c r="GC179" s="400" t="n"/>
      <c r="GD179" s="400" t="n"/>
      <c r="GE179" s="400" t="n"/>
      <c r="GF179" s="400" t="n"/>
      <c r="GG179" s="400" t="n"/>
      <c r="GH179" s="401" t="n"/>
      <c r="GI179" s="1" t="n"/>
    </row>
    <row r="180" hidden="1" outlineLevel="1">
      <c r="A180" s="1" t="n"/>
      <c r="B180" s="1" t="n"/>
      <c r="C180" s="251">
        <f>IF($E180="custom",MonthlyCF!C180,"")</f>
        <v/>
      </c>
      <c r="D180" s="14">
        <f>IF($E180="custom",MonthlyCF!D180,"")</f>
        <v/>
      </c>
      <c r="E180" s="398">
        <f>MonthlyCF!K180</f>
        <v/>
      </c>
      <c r="F180" s="958">
        <f>IFERROR(INDEX($J$8:$GH$8,MATCH(G362,$J$6:$GH$6,0)),"")</f>
        <v/>
      </c>
      <c r="G180" s="958">
        <f>IFERROR(INDEX($J$8:$GH$8,MATCH(H362,$J$6:$GH$6,0)),"")</f>
        <v/>
      </c>
      <c r="H180" s="87">
        <f>SUM(J180:GH180)</f>
        <v/>
      </c>
      <c r="I180" s="87">
        <f>IF(E180="custom",D180-H180,"")</f>
        <v/>
      </c>
      <c r="J180" s="400" t="n"/>
      <c r="K180" s="400" t="n"/>
      <c r="L180" s="400" t="n"/>
      <c r="M180" s="400" t="n"/>
      <c r="N180" s="400" t="n"/>
      <c r="O180" s="400" t="n"/>
      <c r="P180" s="400" t="n"/>
      <c r="Q180" s="400" t="n"/>
      <c r="R180" s="400" t="n"/>
      <c r="S180" s="400" t="n"/>
      <c r="T180" s="400" t="n"/>
      <c r="U180" s="400" t="n"/>
      <c r="V180" s="400" t="n"/>
      <c r="W180" s="400" t="n"/>
      <c r="X180" s="400" t="n"/>
      <c r="Y180" s="400" t="n"/>
      <c r="Z180" s="400" t="n"/>
      <c r="AA180" s="400" t="n"/>
      <c r="AB180" s="400" t="n"/>
      <c r="AC180" s="400" t="n"/>
      <c r="AD180" s="400" t="n"/>
      <c r="AE180" s="400" t="n"/>
      <c r="AF180" s="400" t="n"/>
      <c r="AG180" s="400" t="n"/>
      <c r="AH180" s="400" t="n"/>
      <c r="AI180" s="400" t="n"/>
      <c r="AJ180" s="400" t="n"/>
      <c r="AK180" s="400" t="n"/>
      <c r="AL180" s="400" t="n"/>
      <c r="AM180" s="400" t="n"/>
      <c r="AN180" s="400" t="n"/>
      <c r="AO180" s="400" t="n"/>
      <c r="AP180" s="400" t="n"/>
      <c r="AQ180" s="400" t="n"/>
      <c r="AR180" s="400" t="n"/>
      <c r="AS180" s="400" t="n"/>
      <c r="AT180" s="400" t="n"/>
      <c r="AU180" s="400" t="n"/>
      <c r="AV180" s="400" t="n"/>
      <c r="AW180" s="400" t="n"/>
      <c r="AX180" s="400" t="n"/>
      <c r="AY180" s="400" t="n"/>
      <c r="AZ180" s="400" t="n"/>
      <c r="BA180" s="400" t="n"/>
      <c r="BB180" s="400" t="n"/>
      <c r="BC180" s="400" t="n"/>
      <c r="BD180" s="400" t="n"/>
      <c r="BE180" s="400" t="n"/>
      <c r="BF180" s="400" t="n"/>
      <c r="BG180" s="400" t="n"/>
      <c r="BH180" s="400" t="n"/>
      <c r="BI180" s="400" t="n"/>
      <c r="BJ180" s="400" t="n"/>
      <c r="BK180" s="400" t="n"/>
      <c r="BL180" s="400" t="n"/>
      <c r="BM180" s="400" t="n"/>
      <c r="BN180" s="400" t="n"/>
      <c r="BO180" s="400" t="n"/>
      <c r="BP180" s="400" t="n"/>
      <c r="BQ180" s="400" t="n"/>
      <c r="BR180" s="400" t="n"/>
      <c r="BS180" s="400" t="n"/>
      <c r="BT180" s="400" t="n"/>
      <c r="BU180" s="400" t="n"/>
      <c r="BV180" s="400" t="n"/>
      <c r="BW180" s="400" t="n"/>
      <c r="BX180" s="400" t="n"/>
      <c r="BY180" s="400" t="n"/>
      <c r="BZ180" s="400" t="n"/>
      <c r="CA180" s="400" t="n"/>
      <c r="CB180" s="400" t="n"/>
      <c r="CC180" s="400" t="n"/>
      <c r="CD180" s="400" t="n"/>
      <c r="CE180" s="400" t="n"/>
      <c r="CF180" s="400" t="n"/>
      <c r="CG180" s="400" t="n"/>
      <c r="CH180" s="400" t="n"/>
      <c r="CI180" s="400" t="n"/>
      <c r="CJ180" s="400" t="n"/>
      <c r="CK180" s="400" t="n"/>
      <c r="CL180" s="400" t="n"/>
      <c r="CM180" s="400" t="n"/>
      <c r="CN180" s="400" t="n"/>
      <c r="CO180" s="400" t="n"/>
      <c r="CP180" s="400" t="n"/>
      <c r="CQ180" s="400" t="n"/>
      <c r="CR180" s="400" t="n"/>
      <c r="CS180" s="400" t="n"/>
      <c r="CT180" s="400" t="n"/>
      <c r="CU180" s="400" t="n"/>
      <c r="CV180" s="400" t="n"/>
      <c r="CW180" s="400" t="n"/>
      <c r="CX180" s="400" t="n"/>
      <c r="CY180" s="400" t="n"/>
      <c r="CZ180" s="400" t="n"/>
      <c r="DA180" s="400" t="n"/>
      <c r="DB180" s="400" t="n"/>
      <c r="DC180" s="400" t="n"/>
      <c r="DD180" s="400" t="n"/>
      <c r="DE180" s="400" t="n"/>
      <c r="DF180" s="400" t="n"/>
      <c r="DG180" s="400" t="n"/>
      <c r="DH180" s="400" t="n"/>
      <c r="DI180" s="400" t="n"/>
      <c r="DJ180" s="400" t="n"/>
      <c r="DK180" s="400" t="n"/>
      <c r="DL180" s="400" t="n"/>
      <c r="DM180" s="400" t="n"/>
      <c r="DN180" s="400" t="n"/>
      <c r="DO180" s="400" t="n"/>
      <c r="DP180" s="400" t="n"/>
      <c r="DQ180" s="400" t="n"/>
      <c r="DR180" s="400" t="n"/>
      <c r="DS180" s="400" t="n"/>
      <c r="DT180" s="400" t="n"/>
      <c r="DU180" s="400" t="n"/>
      <c r="DV180" s="400" t="n"/>
      <c r="DW180" s="400" t="n"/>
      <c r="DX180" s="400" t="n"/>
      <c r="DY180" s="400" t="n"/>
      <c r="DZ180" s="400" t="n"/>
      <c r="EA180" s="400" t="n"/>
      <c r="EB180" s="400" t="n"/>
      <c r="EC180" s="400" t="n"/>
      <c r="ED180" s="400" t="n"/>
      <c r="EE180" s="400" t="n"/>
      <c r="EF180" s="400" t="n"/>
      <c r="EG180" s="400" t="n"/>
      <c r="EH180" s="400" t="n"/>
      <c r="EI180" s="400" t="n"/>
      <c r="EJ180" s="400" t="n"/>
      <c r="EK180" s="400" t="n"/>
      <c r="EL180" s="400" t="n"/>
      <c r="EM180" s="400" t="n"/>
      <c r="EN180" s="400" t="n"/>
      <c r="EO180" s="400" t="n"/>
      <c r="EP180" s="400" t="n"/>
      <c r="EQ180" s="400" t="n"/>
      <c r="ER180" s="400" t="n"/>
      <c r="ES180" s="400" t="n"/>
      <c r="ET180" s="400" t="n"/>
      <c r="EU180" s="400" t="n"/>
      <c r="EV180" s="400" t="n"/>
      <c r="EW180" s="400" t="n"/>
      <c r="EX180" s="400" t="n"/>
      <c r="EY180" s="400" t="n"/>
      <c r="EZ180" s="400" t="n"/>
      <c r="FA180" s="400" t="n"/>
      <c r="FB180" s="400" t="n"/>
      <c r="FC180" s="400" t="n"/>
      <c r="FD180" s="400" t="n"/>
      <c r="FE180" s="400" t="n"/>
      <c r="FF180" s="400" t="n"/>
      <c r="FG180" s="400" t="n"/>
      <c r="FH180" s="400" t="n"/>
      <c r="FI180" s="400" t="n"/>
      <c r="FJ180" s="400" t="n"/>
      <c r="FK180" s="400" t="n"/>
      <c r="FL180" s="400" t="n"/>
      <c r="FM180" s="400" t="n"/>
      <c r="FN180" s="400" t="n"/>
      <c r="FO180" s="400" t="n"/>
      <c r="FP180" s="400" t="n"/>
      <c r="FQ180" s="400" t="n"/>
      <c r="FR180" s="400" t="n"/>
      <c r="FS180" s="400" t="n"/>
      <c r="FT180" s="400" t="n"/>
      <c r="FU180" s="400" t="n"/>
      <c r="FV180" s="400" t="n"/>
      <c r="FW180" s="400" t="n"/>
      <c r="FX180" s="400" t="n"/>
      <c r="FY180" s="400" t="n"/>
      <c r="FZ180" s="400" t="n"/>
      <c r="GA180" s="400" t="n"/>
      <c r="GB180" s="400" t="n"/>
      <c r="GC180" s="400" t="n"/>
      <c r="GD180" s="400" t="n"/>
      <c r="GE180" s="400" t="n"/>
      <c r="GF180" s="400" t="n"/>
      <c r="GG180" s="400" t="n"/>
      <c r="GH180" s="401" t="n"/>
      <c r="GI180" s="1" t="n"/>
    </row>
    <row r="181" hidden="1" outlineLevel="1">
      <c r="A181" s="1" t="n"/>
      <c r="B181" s="1" t="n"/>
      <c r="C181" s="251">
        <f>IF($E181="custom",MonthlyCF!C181,"")</f>
        <v/>
      </c>
      <c r="D181" s="14">
        <f>IF($E181="custom",MonthlyCF!D181,"")</f>
        <v/>
      </c>
      <c r="E181" s="398">
        <f>MonthlyCF!K181</f>
        <v/>
      </c>
      <c r="F181" s="958">
        <f>IFERROR(INDEX($J$8:$GH$8,MATCH(G363,$J$6:$GH$6,0)),"")</f>
        <v/>
      </c>
      <c r="G181" s="958">
        <f>IFERROR(INDEX($J$8:$GH$8,MATCH(H363,$J$6:$GH$6,0)),"")</f>
        <v/>
      </c>
      <c r="H181" s="87">
        <f>SUM(J181:GH181)</f>
        <v/>
      </c>
      <c r="I181" s="87">
        <f>IF(E181="custom",D181-H181,"")</f>
        <v/>
      </c>
      <c r="J181" s="400" t="n"/>
      <c r="K181" s="400" t="n"/>
      <c r="L181" s="400" t="n"/>
      <c r="M181" s="400" t="n"/>
      <c r="N181" s="400" t="n"/>
      <c r="O181" s="400" t="n"/>
      <c r="P181" s="400" t="n"/>
      <c r="Q181" s="400" t="n"/>
      <c r="R181" s="400" t="n"/>
      <c r="S181" s="400" t="n"/>
      <c r="T181" s="400" t="n"/>
      <c r="U181" s="400" t="n"/>
      <c r="V181" s="400" t="n"/>
      <c r="W181" s="400" t="n"/>
      <c r="X181" s="400" t="n"/>
      <c r="Y181" s="400" t="n"/>
      <c r="Z181" s="400" t="n"/>
      <c r="AA181" s="400" t="n"/>
      <c r="AB181" s="400" t="n"/>
      <c r="AC181" s="400" t="n"/>
      <c r="AD181" s="400" t="n"/>
      <c r="AE181" s="400" t="n"/>
      <c r="AF181" s="400" t="n"/>
      <c r="AG181" s="400" t="n"/>
      <c r="AH181" s="400" t="n"/>
      <c r="AI181" s="400" t="n"/>
      <c r="AJ181" s="400" t="n"/>
      <c r="AK181" s="400" t="n"/>
      <c r="AL181" s="400" t="n"/>
      <c r="AM181" s="400" t="n"/>
      <c r="AN181" s="400" t="n"/>
      <c r="AO181" s="400" t="n"/>
      <c r="AP181" s="400" t="n"/>
      <c r="AQ181" s="400" t="n"/>
      <c r="AR181" s="400" t="n"/>
      <c r="AS181" s="400" t="n"/>
      <c r="AT181" s="400" t="n"/>
      <c r="AU181" s="400" t="n"/>
      <c r="AV181" s="400" t="n"/>
      <c r="AW181" s="400" t="n"/>
      <c r="AX181" s="400" t="n"/>
      <c r="AY181" s="400" t="n"/>
      <c r="AZ181" s="400" t="n"/>
      <c r="BA181" s="400" t="n"/>
      <c r="BB181" s="400" t="n"/>
      <c r="BC181" s="400" t="n"/>
      <c r="BD181" s="400" t="n"/>
      <c r="BE181" s="400" t="n"/>
      <c r="BF181" s="400" t="n"/>
      <c r="BG181" s="400" t="n"/>
      <c r="BH181" s="400" t="n"/>
      <c r="BI181" s="400" t="n"/>
      <c r="BJ181" s="400" t="n"/>
      <c r="BK181" s="400" t="n"/>
      <c r="BL181" s="400" t="n"/>
      <c r="BM181" s="400" t="n"/>
      <c r="BN181" s="400" t="n"/>
      <c r="BO181" s="400" t="n"/>
      <c r="BP181" s="400" t="n"/>
      <c r="BQ181" s="400" t="n"/>
      <c r="BR181" s="400" t="n"/>
      <c r="BS181" s="400" t="n"/>
      <c r="BT181" s="400" t="n"/>
      <c r="BU181" s="400" t="n"/>
      <c r="BV181" s="400" t="n"/>
      <c r="BW181" s="400" t="n"/>
      <c r="BX181" s="400" t="n"/>
      <c r="BY181" s="400" t="n"/>
      <c r="BZ181" s="400" t="n"/>
      <c r="CA181" s="400" t="n"/>
      <c r="CB181" s="400" t="n"/>
      <c r="CC181" s="400" t="n"/>
      <c r="CD181" s="400" t="n"/>
      <c r="CE181" s="400" t="n"/>
      <c r="CF181" s="400" t="n"/>
      <c r="CG181" s="400" t="n"/>
      <c r="CH181" s="400" t="n"/>
      <c r="CI181" s="400" t="n"/>
      <c r="CJ181" s="400" t="n"/>
      <c r="CK181" s="400" t="n"/>
      <c r="CL181" s="400" t="n"/>
      <c r="CM181" s="400" t="n"/>
      <c r="CN181" s="400" t="n"/>
      <c r="CO181" s="400" t="n"/>
      <c r="CP181" s="400" t="n"/>
      <c r="CQ181" s="400" t="n"/>
      <c r="CR181" s="400" t="n"/>
      <c r="CS181" s="400" t="n"/>
      <c r="CT181" s="400" t="n"/>
      <c r="CU181" s="400" t="n"/>
      <c r="CV181" s="400" t="n"/>
      <c r="CW181" s="400" t="n"/>
      <c r="CX181" s="400" t="n"/>
      <c r="CY181" s="400" t="n"/>
      <c r="CZ181" s="400" t="n"/>
      <c r="DA181" s="400" t="n"/>
      <c r="DB181" s="400" t="n"/>
      <c r="DC181" s="400" t="n"/>
      <c r="DD181" s="400" t="n"/>
      <c r="DE181" s="400" t="n"/>
      <c r="DF181" s="400" t="n"/>
      <c r="DG181" s="400" t="n"/>
      <c r="DH181" s="400" t="n"/>
      <c r="DI181" s="400" t="n"/>
      <c r="DJ181" s="400" t="n"/>
      <c r="DK181" s="400" t="n"/>
      <c r="DL181" s="400" t="n"/>
      <c r="DM181" s="400" t="n"/>
      <c r="DN181" s="400" t="n"/>
      <c r="DO181" s="400" t="n"/>
      <c r="DP181" s="400" t="n"/>
      <c r="DQ181" s="400" t="n"/>
      <c r="DR181" s="400" t="n"/>
      <c r="DS181" s="400" t="n"/>
      <c r="DT181" s="400" t="n"/>
      <c r="DU181" s="400" t="n"/>
      <c r="DV181" s="400" t="n"/>
      <c r="DW181" s="400" t="n"/>
      <c r="DX181" s="400" t="n"/>
      <c r="DY181" s="400" t="n"/>
      <c r="DZ181" s="400" t="n"/>
      <c r="EA181" s="400" t="n"/>
      <c r="EB181" s="400" t="n"/>
      <c r="EC181" s="400" t="n"/>
      <c r="ED181" s="400" t="n"/>
      <c r="EE181" s="400" t="n"/>
      <c r="EF181" s="400" t="n"/>
      <c r="EG181" s="400" t="n"/>
      <c r="EH181" s="400" t="n"/>
      <c r="EI181" s="400" t="n"/>
      <c r="EJ181" s="400" t="n"/>
      <c r="EK181" s="400" t="n"/>
      <c r="EL181" s="400" t="n"/>
      <c r="EM181" s="400" t="n"/>
      <c r="EN181" s="400" t="n"/>
      <c r="EO181" s="400" t="n"/>
      <c r="EP181" s="400" t="n"/>
      <c r="EQ181" s="400" t="n"/>
      <c r="ER181" s="400" t="n"/>
      <c r="ES181" s="400" t="n"/>
      <c r="ET181" s="400" t="n"/>
      <c r="EU181" s="400" t="n"/>
      <c r="EV181" s="400" t="n"/>
      <c r="EW181" s="400" t="n"/>
      <c r="EX181" s="400" t="n"/>
      <c r="EY181" s="400" t="n"/>
      <c r="EZ181" s="400" t="n"/>
      <c r="FA181" s="400" t="n"/>
      <c r="FB181" s="400" t="n"/>
      <c r="FC181" s="400" t="n"/>
      <c r="FD181" s="400" t="n"/>
      <c r="FE181" s="400" t="n"/>
      <c r="FF181" s="400" t="n"/>
      <c r="FG181" s="400" t="n"/>
      <c r="FH181" s="400" t="n"/>
      <c r="FI181" s="400" t="n"/>
      <c r="FJ181" s="400" t="n"/>
      <c r="FK181" s="400" t="n"/>
      <c r="FL181" s="400" t="n"/>
      <c r="FM181" s="400" t="n"/>
      <c r="FN181" s="400" t="n"/>
      <c r="FO181" s="400" t="n"/>
      <c r="FP181" s="400" t="n"/>
      <c r="FQ181" s="400" t="n"/>
      <c r="FR181" s="400" t="n"/>
      <c r="FS181" s="400" t="n"/>
      <c r="FT181" s="400" t="n"/>
      <c r="FU181" s="400" t="n"/>
      <c r="FV181" s="400" t="n"/>
      <c r="FW181" s="400" t="n"/>
      <c r="FX181" s="400" t="n"/>
      <c r="FY181" s="400" t="n"/>
      <c r="FZ181" s="400" t="n"/>
      <c r="GA181" s="400" t="n"/>
      <c r="GB181" s="400" t="n"/>
      <c r="GC181" s="400" t="n"/>
      <c r="GD181" s="400" t="n"/>
      <c r="GE181" s="400" t="n"/>
      <c r="GF181" s="400" t="n"/>
      <c r="GG181" s="400" t="n"/>
      <c r="GH181" s="401" t="n"/>
      <c r="GI181" s="1" t="n"/>
    </row>
    <row r="182" hidden="1" outlineLevel="1">
      <c r="A182" s="1" t="n"/>
      <c r="B182" s="1" t="n"/>
      <c r="C182" s="251">
        <f>IF($E182="custom",MonthlyCF!C182,"")</f>
        <v/>
      </c>
      <c r="D182" s="14">
        <f>IF($E182="custom",MonthlyCF!D182,"")</f>
        <v/>
      </c>
      <c r="E182" s="398">
        <f>MonthlyCF!K182</f>
        <v/>
      </c>
      <c r="F182" s="958">
        <f>IFERROR(INDEX($J$8:$GH$8,MATCH(G364,$J$6:$GH$6,0)),"")</f>
        <v/>
      </c>
      <c r="G182" s="958">
        <f>IFERROR(INDEX($J$8:$GH$8,MATCH(H364,$J$6:$GH$6,0)),"")</f>
        <v/>
      </c>
      <c r="H182" s="87">
        <f>SUM(J182:GH182)</f>
        <v/>
      </c>
      <c r="I182" s="87">
        <f>IF(E182="custom",D182-H182,"")</f>
        <v/>
      </c>
      <c r="J182" s="400" t="n"/>
      <c r="K182" s="400" t="n"/>
      <c r="L182" s="400" t="n"/>
      <c r="M182" s="400" t="n"/>
      <c r="N182" s="400" t="n"/>
      <c r="O182" s="400" t="n"/>
      <c r="P182" s="400" t="n"/>
      <c r="Q182" s="400" t="n"/>
      <c r="R182" s="400" t="n"/>
      <c r="S182" s="400" t="n"/>
      <c r="T182" s="400" t="n"/>
      <c r="U182" s="400" t="n"/>
      <c r="V182" s="400" t="n"/>
      <c r="W182" s="400" t="n"/>
      <c r="X182" s="400" t="n"/>
      <c r="Y182" s="400" t="n"/>
      <c r="Z182" s="400" t="n"/>
      <c r="AA182" s="400" t="n"/>
      <c r="AB182" s="400" t="n"/>
      <c r="AC182" s="400" t="n"/>
      <c r="AD182" s="400" t="n"/>
      <c r="AE182" s="400" t="n"/>
      <c r="AF182" s="400" t="n"/>
      <c r="AG182" s="400" t="n"/>
      <c r="AH182" s="400" t="n"/>
      <c r="AI182" s="400" t="n"/>
      <c r="AJ182" s="400" t="n"/>
      <c r="AK182" s="400" t="n"/>
      <c r="AL182" s="400" t="n"/>
      <c r="AM182" s="400" t="n"/>
      <c r="AN182" s="400" t="n"/>
      <c r="AO182" s="400" t="n"/>
      <c r="AP182" s="400" t="n"/>
      <c r="AQ182" s="400" t="n"/>
      <c r="AR182" s="400" t="n"/>
      <c r="AS182" s="400" t="n"/>
      <c r="AT182" s="400" t="n"/>
      <c r="AU182" s="400" t="n"/>
      <c r="AV182" s="400" t="n"/>
      <c r="AW182" s="400" t="n"/>
      <c r="AX182" s="400" t="n"/>
      <c r="AY182" s="400" t="n"/>
      <c r="AZ182" s="400" t="n"/>
      <c r="BA182" s="400" t="n"/>
      <c r="BB182" s="400" t="n"/>
      <c r="BC182" s="400" t="n"/>
      <c r="BD182" s="400" t="n"/>
      <c r="BE182" s="400" t="n"/>
      <c r="BF182" s="400" t="n"/>
      <c r="BG182" s="400" t="n"/>
      <c r="BH182" s="400" t="n"/>
      <c r="BI182" s="400" t="n"/>
      <c r="BJ182" s="400" t="n"/>
      <c r="BK182" s="400" t="n"/>
      <c r="BL182" s="400" t="n"/>
      <c r="BM182" s="400" t="n"/>
      <c r="BN182" s="400" t="n"/>
      <c r="BO182" s="400" t="n"/>
      <c r="BP182" s="400" t="n"/>
      <c r="BQ182" s="400" t="n"/>
      <c r="BR182" s="400" t="n"/>
      <c r="BS182" s="400" t="n"/>
      <c r="BT182" s="400" t="n"/>
      <c r="BU182" s="400" t="n"/>
      <c r="BV182" s="400" t="n"/>
      <c r="BW182" s="400" t="n"/>
      <c r="BX182" s="400" t="n"/>
      <c r="BY182" s="400" t="n"/>
      <c r="BZ182" s="400" t="n"/>
      <c r="CA182" s="400" t="n"/>
      <c r="CB182" s="400" t="n"/>
      <c r="CC182" s="400" t="n"/>
      <c r="CD182" s="400" t="n"/>
      <c r="CE182" s="400" t="n"/>
      <c r="CF182" s="400" t="n"/>
      <c r="CG182" s="400" t="n"/>
      <c r="CH182" s="400" t="n"/>
      <c r="CI182" s="400" t="n"/>
      <c r="CJ182" s="400" t="n"/>
      <c r="CK182" s="400" t="n"/>
      <c r="CL182" s="400" t="n"/>
      <c r="CM182" s="400" t="n"/>
      <c r="CN182" s="400" t="n"/>
      <c r="CO182" s="400" t="n"/>
      <c r="CP182" s="400" t="n"/>
      <c r="CQ182" s="400" t="n"/>
      <c r="CR182" s="400" t="n"/>
      <c r="CS182" s="400" t="n"/>
      <c r="CT182" s="400" t="n"/>
      <c r="CU182" s="400" t="n"/>
      <c r="CV182" s="400" t="n"/>
      <c r="CW182" s="400" t="n"/>
      <c r="CX182" s="400" t="n"/>
      <c r="CY182" s="400" t="n"/>
      <c r="CZ182" s="400" t="n"/>
      <c r="DA182" s="400" t="n"/>
      <c r="DB182" s="400" t="n"/>
      <c r="DC182" s="400" t="n"/>
      <c r="DD182" s="400" t="n"/>
      <c r="DE182" s="400" t="n"/>
      <c r="DF182" s="400" t="n"/>
      <c r="DG182" s="400" t="n"/>
      <c r="DH182" s="400" t="n"/>
      <c r="DI182" s="400" t="n"/>
      <c r="DJ182" s="400" t="n"/>
      <c r="DK182" s="400" t="n"/>
      <c r="DL182" s="400" t="n"/>
      <c r="DM182" s="400" t="n"/>
      <c r="DN182" s="400" t="n"/>
      <c r="DO182" s="400" t="n"/>
      <c r="DP182" s="400" t="n"/>
      <c r="DQ182" s="400" t="n"/>
      <c r="DR182" s="400" t="n"/>
      <c r="DS182" s="400" t="n"/>
      <c r="DT182" s="400" t="n"/>
      <c r="DU182" s="400" t="n"/>
      <c r="DV182" s="400" t="n"/>
      <c r="DW182" s="400" t="n"/>
      <c r="DX182" s="400" t="n"/>
      <c r="DY182" s="400" t="n"/>
      <c r="DZ182" s="400" t="n"/>
      <c r="EA182" s="400" t="n"/>
      <c r="EB182" s="400" t="n"/>
      <c r="EC182" s="400" t="n"/>
      <c r="ED182" s="400" t="n"/>
      <c r="EE182" s="400" t="n"/>
      <c r="EF182" s="400" t="n"/>
      <c r="EG182" s="400" t="n"/>
      <c r="EH182" s="400" t="n"/>
      <c r="EI182" s="400" t="n"/>
      <c r="EJ182" s="400" t="n"/>
      <c r="EK182" s="400" t="n"/>
      <c r="EL182" s="400" t="n"/>
      <c r="EM182" s="400" t="n"/>
      <c r="EN182" s="400" t="n"/>
      <c r="EO182" s="400" t="n"/>
      <c r="EP182" s="400" t="n"/>
      <c r="EQ182" s="400" t="n"/>
      <c r="ER182" s="400" t="n"/>
      <c r="ES182" s="400" t="n"/>
      <c r="ET182" s="400" t="n"/>
      <c r="EU182" s="400" t="n"/>
      <c r="EV182" s="400" t="n"/>
      <c r="EW182" s="400" t="n"/>
      <c r="EX182" s="400" t="n"/>
      <c r="EY182" s="400" t="n"/>
      <c r="EZ182" s="400" t="n"/>
      <c r="FA182" s="400" t="n"/>
      <c r="FB182" s="400" t="n"/>
      <c r="FC182" s="400" t="n"/>
      <c r="FD182" s="400" t="n"/>
      <c r="FE182" s="400" t="n"/>
      <c r="FF182" s="400" t="n"/>
      <c r="FG182" s="400" t="n"/>
      <c r="FH182" s="400" t="n"/>
      <c r="FI182" s="400" t="n"/>
      <c r="FJ182" s="400" t="n"/>
      <c r="FK182" s="400" t="n"/>
      <c r="FL182" s="400" t="n"/>
      <c r="FM182" s="400" t="n"/>
      <c r="FN182" s="400" t="n"/>
      <c r="FO182" s="400" t="n"/>
      <c r="FP182" s="400" t="n"/>
      <c r="FQ182" s="400" t="n"/>
      <c r="FR182" s="400" t="n"/>
      <c r="FS182" s="400" t="n"/>
      <c r="FT182" s="400" t="n"/>
      <c r="FU182" s="400" t="n"/>
      <c r="FV182" s="400" t="n"/>
      <c r="FW182" s="400" t="n"/>
      <c r="FX182" s="400" t="n"/>
      <c r="FY182" s="400" t="n"/>
      <c r="FZ182" s="400" t="n"/>
      <c r="GA182" s="400" t="n"/>
      <c r="GB182" s="400" t="n"/>
      <c r="GC182" s="400" t="n"/>
      <c r="GD182" s="400" t="n"/>
      <c r="GE182" s="400" t="n"/>
      <c r="GF182" s="400" t="n"/>
      <c r="GG182" s="400" t="n"/>
      <c r="GH182" s="401" t="n"/>
      <c r="GI182" s="1" t="n"/>
    </row>
    <row r="183" hidden="1" outlineLevel="1">
      <c r="A183" s="1" t="n"/>
      <c r="B183" s="1" t="n"/>
      <c r="C183" s="251">
        <f>IF($E183="custom",MonthlyCF!C183,"")</f>
        <v/>
      </c>
      <c r="D183" s="14">
        <f>IF($E183="custom",MonthlyCF!D183,"")</f>
        <v/>
      </c>
      <c r="E183" s="398">
        <f>MonthlyCF!K183</f>
        <v/>
      </c>
      <c r="F183" s="958">
        <f>IFERROR(INDEX($J$8:$GH$8,MATCH(G365,$J$6:$GH$6,0)),"")</f>
        <v/>
      </c>
      <c r="G183" s="958">
        <f>IFERROR(INDEX($J$8:$GH$8,MATCH(H365,$J$6:$GH$6,0)),"")</f>
        <v/>
      </c>
      <c r="H183" s="87">
        <f>SUM(J183:GH183)</f>
        <v/>
      </c>
      <c r="I183" s="87">
        <f>IF(E183="custom",D183-H183,"")</f>
        <v/>
      </c>
      <c r="J183" s="400" t="n"/>
      <c r="K183" s="400" t="n"/>
      <c r="L183" s="400" t="n"/>
      <c r="M183" s="400" t="n"/>
      <c r="N183" s="400" t="n"/>
      <c r="O183" s="400" t="n"/>
      <c r="P183" s="400" t="n"/>
      <c r="Q183" s="400" t="n"/>
      <c r="R183" s="400" t="n"/>
      <c r="S183" s="400" t="n"/>
      <c r="T183" s="400" t="n"/>
      <c r="U183" s="400" t="n"/>
      <c r="V183" s="400" t="n"/>
      <c r="W183" s="400" t="n"/>
      <c r="X183" s="400" t="n"/>
      <c r="Y183" s="400" t="n"/>
      <c r="Z183" s="400" t="n"/>
      <c r="AA183" s="400" t="n"/>
      <c r="AB183" s="400" t="n"/>
      <c r="AC183" s="400" t="n"/>
      <c r="AD183" s="400" t="n"/>
      <c r="AE183" s="400" t="n"/>
      <c r="AF183" s="400" t="n"/>
      <c r="AG183" s="400" t="n"/>
      <c r="AH183" s="400" t="n"/>
      <c r="AI183" s="400" t="n"/>
      <c r="AJ183" s="400" t="n"/>
      <c r="AK183" s="400" t="n"/>
      <c r="AL183" s="400" t="n"/>
      <c r="AM183" s="400" t="n"/>
      <c r="AN183" s="400" t="n"/>
      <c r="AO183" s="400" t="n"/>
      <c r="AP183" s="400" t="n"/>
      <c r="AQ183" s="400" t="n"/>
      <c r="AR183" s="400" t="n"/>
      <c r="AS183" s="400" t="n"/>
      <c r="AT183" s="400" t="n"/>
      <c r="AU183" s="400" t="n"/>
      <c r="AV183" s="400" t="n"/>
      <c r="AW183" s="400" t="n"/>
      <c r="AX183" s="400" t="n"/>
      <c r="AY183" s="400" t="n"/>
      <c r="AZ183" s="400" t="n"/>
      <c r="BA183" s="400" t="n"/>
      <c r="BB183" s="400" t="n"/>
      <c r="BC183" s="400" t="n"/>
      <c r="BD183" s="400" t="n"/>
      <c r="BE183" s="400" t="n"/>
      <c r="BF183" s="400" t="n"/>
      <c r="BG183" s="400" t="n"/>
      <c r="BH183" s="400" t="n"/>
      <c r="BI183" s="400" t="n"/>
      <c r="BJ183" s="400" t="n"/>
      <c r="BK183" s="400" t="n"/>
      <c r="BL183" s="400" t="n"/>
      <c r="BM183" s="400" t="n"/>
      <c r="BN183" s="400" t="n"/>
      <c r="BO183" s="400" t="n"/>
      <c r="BP183" s="400" t="n"/>
      <c r="BQ183" s="400" t="n"/>
      <c r="BR183" s="400" t="n"/>
      <c r="BS183" s="400" t="n"/>
      <c r="BT183" s="400" t="n"/>
      <c r="BU183" s="400" t="n"/>
      <c r="BV183" s="400" t="n"/>
      <c r="BW183" s="400" t="n"/>
      <c r="BX183" s="400" t="n"/>
      <c r="BY183" s="400" t="n"/>
      <c r="BZ183" s="400" t="n"/>
      <c r="CA183" s="400" t="n"/>
      <c r="CB183" s="400" t="n"/>
      <c r="CC183" s="400" t="n"/>
      <c r="CD183" s="400" t="n"/>
      <c r="CE183" s="400" t="n"/>
      <c r="CF183" s="400" t="n"/>
      <c r="CG183" s="400" t="n"/>
      <c r="CH183" s="400" t="n"/>
      <c r="CI183" s="400" t="n"/>
      <c r="CJ183" s="400" t="n"/>
      <c r="CK183" s="400" t="n"/>
      <c r="CL183" s="400" t="n"/>
      <c r="CM183" s="400" t="n"/>
      <c r="CN183" s="400" t="n"/>
      <c r="CO183" s="400" t="n"/>
      <c r="CP183" s="400" t="n"/>
      <c r="CQ183" s="400" t="n"/>
      <c r="CR183" s="400" t="n"/>
      <c r="CS183" s="400" t="n"/>
      <c r="CT183" s="400" t="n"/>
      <c r="CU183" s="400" t="n"/>
      <c r="CV183" s="400" t="n"/>
      <c r="CW183" s="400" t="n"/>
      <c r="CX183" s="400" t="n"/>
      <c r="CY183" s="400" t="n"/>
      <c r="CZ183" s="400" t="n"/>
      <c r="DA183" s="400" t="n"/>
      <c r="DB183" s="400" t="n"/>
      <c r="DC183" s="400" t="n"/>
      <c r="DD183" s="400" t="n"/>
      <c r="DE183" s="400" t="n"/>
      <c r="DF183" s="400" t="n"/>
      <c r="DG183" s="400" t="n"/>
      <c r="DH183" s="400" t="n"/>
      <c r="DI183" s="400" t="n"/>
      <c r="DJ183" s="400" t="n"/>
      <c r="DK183" s="400" t="n"/>
      <c r="DL183" s="400" t="n"/>
      <c r="DM183" s="400" t="n"/>
      <c r="DN183" s="400" t="n"/>
      <c r="DO183" s="400" t="n"/>
      <c r="DP183" s="400" t="n"/>
      <c r="DQ183" s="400" t="n"/>
      <c r="DR183" s="400" t="n"/>
      <c r="DS183" s="400" t="n"/>
      <c r="DT183" s="400" t="n"/>
      <c r="DU183" s="400" t="n"/>
      <c r="DV183" s="400" t="n"/>
      <c r="DW183" s="400" t="n"/>
      <c r="DX183" s="400" t="n"/>
      <c r="DY183" s="400" t="n"/>
      <c r="DZ183" s="400" t="n"/>
      <c r="EA183" s="400" t="n"/>
      <c r="EB183" s="400" t="n"/>
      <c r="EC183" s="400" t="n"/>
      <c r="ED183" s="400" t="n"/>
      <c r="EE183" s="400" t="n"/>
      <c r="EF183" s="400" t="n"/>
      <c r="EG183" s="400" t="n"/>
      <c r="EH183" s="400" t="n"/>
      <c r="EI183" s="400" t="n"/>
      <c r="EJ183" s="400" t="n"/>
      <c r="EK183" s="400" t="n"/>
      <c r="EL183" s="400" t="n"/>
      <c r="EM183" s="400" t="n"/>
      <c r="EN183" s="400" t="n"/>
      <c r="EO183" s="400" t="n"/>
      <c r="EP183" s="400" t="n"/>
      <c r="EQ183" s="400" t="n"/>
      <c r="ER183" s="400" t="n"/>
      <c r="ES183" s="400" t="n"/>
      <c r="ET183" s="400" t="n"/>
      <c r="EU183" s="400" t="n"/>
      <c r="EV183" s="400" t="n"/>
      <c r="EW183" s="400" t="n"/>
      <c r="EX183" s="400" t="n"/>
      <c r="EY183" s="400" t="n"/>
      <c r="EZ183" s="400" t="n"/>
      <c r="FA183" s="400" t="n"/>
      <c r="FB183" s="400" t="n"/>
      <c r="FC183" s="400" t="n"/>
      <c r="FD183" s="400" t="n"/>
      <c r="FE183" s="400" t="n"/>
      <c r="FF183" s="400" t="n"/>
      <c r="FG183" s="400" t="n"/>
      <c r="FH183" s="400" t="n"/>
      <c r="FI183" s="400" t="n"/>
      <c r="FJ183" s="400" t="n"/>
      <c r="FK183" s="400" t="n"/>
      <c r="FL183" s="400" t="n"/>
      <c r="FM183" s="400" t="n"/>
      <c r="FN183" s="400" t="n"/>
      <c r="FO183" s="400" t="n"/>
      <c r="FP183" s="400" t="n"/>
      <c r="FQ183" s="400" t="n"/>
      <c r="FR183" s="400" t="n"/>
      <c r="FS183" s="400" t="n"/>
      <c r="FT183" s="400" t="n"/>
      <c r="FU183" s="400" t="n"/>
      <c r="FV183" s="400" t="n"/>
      <c r="FW183" s="400" t="n"/>
      <c r="FX183" s="400" t="n"/>
      <c r="FY183" s="400" t="n"/>
      <c r="FZ183" s="400" t="n"/>
      <c r="GA183" s="400" t="n"/>
      <c r="GB183" s="400" t="n"/>
      <c r="GC183" s="400" t="n"/>
      <c r="GD183" s="400" t="n"/>
      <c r="GE183" s="400" t="n"/>
      <c r="GF183" s="400" t="n"/>
      <c r="GG183" s="400" t="n"/>
      <c r="GH183" s="401" t="n"/>
      <c r="GI183" s="1" t="n"/>
    </row>
    <row r="184" hidden="1" outlineLevel="1">
      <c r="A184" s="1" t="n"/>
      <c r="B184" s="1" t="n"/>
      <c r="C184" s="251">
        <f>IF($E184="custom",MonthlyCF!C184,"")</f>
        <v/>
      </c>
      <c r="D184" s="14">
        <f>IF($E184="custom",MonthlyCF!D184,"")</f>
        <v/>
      </c>
      <c r="E184" s="398">
        <f>MonthlyCF!K184</f>
        <v/>
      </c>
      <c r="F184" s="958">
        <f>IFERROR(INDEX($J$8:$GH$8,MATCH(G366,$J$6:$GH$6,0)),"")</f>
        <v/>
      </c>
      <c r="G184" s="958">
        <f>IFERROR(INDEX($J$8:$GH$8,MATCH(H366,$J$6:$GH$6,0)),"")</f>
        <v/>
      </c>
      <c r="H184" s="87">
        <f>SUM(J184:GH184)</f>
        <v/>
      </c>
      <c r="I184" s="87">
        <f>IF(E184="custom",D184-H184,"")</f>
        <v/>
      </c>
      <c r="J184" s="400" t="n"/>
      <c r="K184" s="400" t="n"/>
      <c r="L184" s="400" t="n"/>
      <c r="M184" s="400" t="n"/>
      <c r="N184" s="400" t="n"/>
      <c r="O184" s="400" t="n"/>
      <c r="P184" s="400" t="n"/>
      <c r="Q184" s="400" t="n"/>
      <c r="R184" s="400" t="n"/>
      <c r="S184" s="400" t="n"/>
      <c r="T184" s="400" t="n"/>
      <c r="U184" s="400" t="n"/>
      <c r="V184" s="400" t="n"/>
      <c r="W184" s="400" t="n"/>
      <c r="X184" s="400" t="n"/>
      <c r="Y184" s="400" t="n"/>
      <c r="Z184" s="400" t="n"/>
      <c r="AA184" s="400" t="n"/>
      <c r="AB184" s="400" t="n"/>
      <c r="AC184" s="400" t="n"/>
      <c r="AD184" s="400" t="n"/>
      <c r="AE184" s="400" t="n"/>
      <c r="AF184" s="400" t="n"/>
      <c r="AG184" s="400" t="n"/>
      <c r="AH184" s="400" t="n"/>
      <c r="AI184" s="400" t="n"/>
      <c r="AJ184" s="400" t="n"/>
      <c r="AK184" s="400" t="n"/>
      <c r="AL184" s="400" t="n"/>
      <c r="AM184" s="400" t="n"/>
      <c r="AN184" s="400" t="n"/>
      <c r="AO184" s="400" t="n"/>
      <c r="AP184" s="400" t="n"/>
      <c r="AQ184" s="400" t="n"/>
      <c r="AR184" s="400" t="n"/>
      <c r="AS184" s="400" t="n"/>
      <c r="AT184" s="400" t="n"/>
      <c r="AU184" s="400" t="n"/>
      <c r="AV184" s="400" t="n"/>
      <c r="AW184" s="400" t="n"/>
      <c r="AX184" s="400" t="n"/>
      <c r="AY184" s="400" t="n"/>
      <c r="AZ184" s="400" t="n"/>
      <c r="BA184" s="400" t="n"/>
      <c r="BB184" s="400" t="n"/>
      <c r="BC184" s="400" t="n"/>
      <c r="BD184" s="400" t="n"/>
      <c r="BE184" s="400" t="n"/>
      <c r="BF184" s="400" t="n"/>
      <c r="BG184" s="400" t="n"/>
      <c r="BH184" s="400" t="n"/>
      <c r="BI184" s="400" t="n"/>
      <c r="BJ184" s="400" t="n"/>
      <c r="BK184" s="400" t="n"/>
      <c r="BL184" s="400" t="n"/>
      <c r="BM184" s="400" t="n"/>
      <c r="BN184" s="400" t="n"/>
      <c r="BO184" s="400" t="n"/>
      <c r="BP184" s="400" t="n"/>
      <c r="BQ184" s="400" t="n"/>
      <c r="BR184" s="400" t="n"/>
      <c r="BS184" s="400" t="n"/>
      <c r="BT184" s="400" t="n"/>
      <c r="BU184" s="400" t="n"/>
      <c r="BV184" s="400" t="n"/>
      <c r="BW184" s="400" t="n"/>
      <c r="BX184" s="400" t="n"/>
      <c r="BY184" s="400" t="n"/>
      <c r="BZ184" s="400" t="n"/>
      <c r="CA184" s="400" t="n"/>
      <c r="CB184" s="400" t="n"/>
      <c r="CC184" s="400" t="n"/>
      <c r="CD184" s="400" t="n"/>
      <c r="CE184" s="400" t="n"/>
      <c r="CF184" s="400" t="n"/>
      <c r="CG184" s="400" t="n"/>
      <c r="CH184" s="400" t="n"/>
      <c r="CI184" s="400" t="n"/>
      <c r="CJ184" s="400" t="n"/>
      <c r="CK184" s="400" t="n"/>
      <c r="CL184" s="400" t="n"/>
      <c r="CM184" s="400" t="n"/>
      <c r="CN184" s="400" t="n"/>
      <c r="CO184" s="400" t="n"/>
      <c r="CP184" s="400" t="n"/>
      <c r="CQ184" s="400" t="n"/>
      <c r="CR184" s="400" t="n"/>
      <c r="CS184" s="400" t="n"/>
      <c r="CT184" s="400" t="n"/>
      <c r="CU184" s="400" t="n"/>
      <c r="CV184" s="400" t="n"/>
      <c r="CW184" s="400" t="n"/>
      <c r="CX184" s="400" t="n"/>
      <c r="CY184" s="400" t="n"/>
      <c r="CZ184" s="400" t="n"/>
      <c r="DA184" s="400" t="n"/>
      <c r="DB184" s="400" t="n"/>
      <c r="DC184" s="400" t="n"/>
      <c r="DD184" s="400" t="n"/>
      <c r="DE184" s="400" t="n"/>
      <c r="DF184" s="400" t="n"/>
      <c r="DG184" s="400" t="n"/>
      <c r="DH184" s="400" t="n"/>
      <c r="DI184" s="400" t="n"/>
      <c r="DJ184" s="400" t="n"/>
      <c r="DK184" s="400" t="n"/>
      <c r="DL184" s="400" t="n"/>
      <c r="DM184" s="400" t="n"/>
      <c r="DN184" s="400" t="n"/>
      <c r="DO184" s="400" t="n"/>
      <c r="DP184" s="400" t="n"/>
      <c r="DQ184" s="400" t="n"/>
      <c r="DR184" s="400" t="n"/>
      <c r="DS184" s="400" t="n"/>
      <c r="DT184" s="400" t="n"/>
      <c r="DU184" s="400" t="n"/>
      <c r="DV184" s="400" t="n"/>
      <c r="DW184" s="400" t="n"/>
      <c r="DX184" s="400" t="n"/>
      <c r="DY184" s="400" t="n"/>
      <c r="DZ184" s="400" t="n"/>
      <c r="EA184" s="400" t="n"/>
      <c r="EB184" s="400" t="n"/>
      <c r="EC184" s="400" t="n"/>
      <c r="ED184" s="400" t="n"/>
      <c r="EE184" s="400" t="n"/>
      <c r="EF184" s="400" t="n"/>
      <c r="EG184" s="400" t="n"/>
      <c r="EH184" s="400" t="n"/>
      <c r="EI184" s="400" t="n"/>
      <c r="EJ184" s="400" t="n"/>
      <c r="EK184" s="400" t="n"/>
      <c r="EL184" s="400" t="n"/>
      <c r="EM184" s="400" t="n"/>
      <c r="EN184" s="400" t="n"/>
      <c r="EO184" s="400" t="n"/>
      <c r="EP184" s="400" t="n"/>
      <c r="EQ184" s="400" t="n"/>
      <c r="ER184" s="400" t="n"/>
      <c r="ES184" s="400" t="n"/>
      <c r="ET184" s="400" t="n"/>
      <c r="EU184" s="400" t="n"/>
      <c r="EV184" s="400" t="n"/>
      <c r="EW184" s="400" t="n"/>
      <c r="EX184" s="400" t="n"/>
      <c r="EY184" s="400" t="n"/>
      <c r="EZ184" s="400" t="n"/>
      <c r="FA184" s="400" t="n"/>
      <c r="FB184" s="400" t="n"/>
      <c r="FC184" s="400" t="n"/>
      <c r="FD184" s="400" t="n"/>
      <c r="FE184" s="400" t="n"/>
      <c r="FF184" s="400" t="n"/>
      <c r="FG184" s="400" t="n"/>
      <c r="FH184" s="400" t="n"/>
      <c r="FI184" s="400" t="n"/>
      <c r="FJ184" s="400" t="n"/>
      <c r="FK184" s="400" t="n"/>
      <c r="FL184" s="400" t="n"/>
      <c r="FM184" s="400" t="n"/>
      <c r="FN184" s="400" t="n"/>
      <c r="FO184" s="400" t="n"/>
      <c r="FP184" s="400" t="n"/>
      <c r="FQ184" s="400" t="n"/>
      <c r="FR184" s="400" t="n"/>
      <c r="FS184" s="400" t="n"/>
      <c r="FT184" s="400" t="n"/>
      <c r="FU184" s="400" t="n"/>
      <c r="FV184" s="400" t="n"/>
      <c r="FW184" s="400" t="n"/>
      <c r="FX184" s="400" t="n"/>
      <c r="FY184" s="400" t="n"/>
      <c r="FZ184" s="400" t="n"/>
      <c r="GA184" s="400" t="n"/>
      <c r="GB184" s="400" t="n"/>
      <c r="GC184" s="400" t="n"/>
      <c r="GD184" s="400" t="n"/>
      <c r="GE184" s="400" t="n"/>
      <c r="GF184" s="400" t="n"/>
      <c r="GG184" s="400" t="n"/>
      <c r="GH184" s="401" t="n"/>
      <c r="GI184" s="1" t="n"/>
    </row>
    <row r="185" hidden="1" outlineLevel="1">
      <c r="A185" s="1" t="n"/>
      <c r="B185" s="1" t="n"/>
      <c r="C185" s="251">
        <f>IF($E185="custom",MonthlyCF!C185,"")</f>
        <v/>
      </c>
      <c r="D185" s="14">
        <f>IF($E185="custom",MonthlyCF!D185,"")</f>
        <v/>
      </c>
      <c r="E185" s="398">
        <f>MonthlyCF!K185</f>
        <v/>
      </c>
      <c r="F185" s="958">
        <f>IFERROR(INDEX($J$8:$GH$8,MATCH(G367,$J$6:$GH$6,0)),"")</f>
        <v/>
      </c>
      <c r="G185" s="958">
        <f>IFERROR(INDEX($J$8:$GH$8,MATCH(H367,$J$6:$GH$6,0)),"")</f>
        <v/>
      </c>
      <c r="H185" s="87">
        <f>SUM(J185:GH185)</f>
        <v/>
      </c>
      <c r="I185" s="87">
        <f>IF(E185="custom",D185-H185,"")</f>
        <v/>
      </c>
      <c r="J185" s="400" t="n"/>
      <c r="K185" s="400" t="n"/>
      <c r="L185" s="400" t="n"/>
      <c r="M185" s="400" t="n"/>
      <c r="N185" s="400" t="n"/>
      <c r="O185" s="400" t="n"/>
      <c r="P185" s="400" t="n"/>
      <c r="Q185" s="400" t="n"/>
      <c r="R185" s="400" t="n"/>
      <c r="S185" s="400" t="n"/>
      <c r="T185" s="400" t="n"/>
      <c r="U185" s="400" t="n"/>
      <c r="V185" s="400" t="n"/>
      <c r="W185" s="400" t="n"/>
      <c r="X185" s="400" t="n"/>
      <c r="Y185" s="400" t="n"/>
      <c r="Z185" s="400" t="n"/>
      <c r="AA185" s="400" t="n"/>
      <c r="AB185" s="400" t="n"/>
      <c r="AC185" s="400" t="n"/>
      <c r="AD185" s="400" t="n"/>
      <c r="AE185" s="400" t="n"/>
      <c r="AF185" s="400" t="n"/>
      <c r="AG185" s="400" t="n"/>
      <c r="AH185" s="400" t="n"/>
      <c r="AI185" s="400" t="n"/>
      <c r="AJ185" s="400" t="n"/>
      <c r="AK185" s="400" t="n"/>
      <c r="AL185" s="400" t="n"/>
      <c r="AM185" s="400" t="n"/>
      <c r="AN185" s="400" t="n"/>
      <c r="AO185" s="400" t="n"/>
      <c r="AP185" s="400" t="n"/>
      <c r="AQ185" s="400" t="n"/>
      <c r="AR185" s="400" t="n"/>
      <c r="AS185" s="400" t="n"/>
      <c r="AT185" s="400" t="n"/>
      <c r="AU185" s="400" t="n"/>
      <c r="AV185" s="400" t="n"/>
      <c r="AW185" s="400" t="n"/>
      <c r="AX185" s="400" t="n"/>
      <c r="AY185" s="400" t="n"/>
      <c r="AZ185" s="400" t="n"/>
      <c r="BA185" s="400" t="n"/>
      <c r="BB185" s="400" t="n"/>
      <c r="BC185" s="400" t="n"/>
      <c r="BD185" s="400" t="n"/>
      <c r="BE185" s="400" t="n"/>
      <c r="BF185" s="400" t="n"/>
      <c r="BG185" s="400" t="n"/>
      <c r="BH185" s="400" t="n"/>
      <c r="BI185" s="400" t="n"/>
      <c r="BJ185" s="400" t="n"/>
      <c r="BK185" s="400" t="n"/>
      <c r="BL185" s="400" t="n"/>
      <c r="BM185" s="400" t="n"/>
      <c r="BN185" s="400" t="n"/>
      <c r="BO185" s="400" t="n"/>
      <c r="BP185" s="400" t="n"/>
      <c r="BQ185" s="400" t="n"/>
      <c r="BR185" s="400" t="n"/>
      <c r="BS185" s="400" t="n"/>
      <c r="BT185" s="400" t="n"/>
      <c r="BU185" s="400" t="n"/>
      <c r="BV185" s="400" t="n"/>
      <c r="BW185" s="400" t="n"/>
      <c r="BX185" s="400" t="n"/>
      <c r="BY185" s="400" t="n"/>
      <c r="BZ185" s="400" t="n"/>
      <c r="CA185" s="400" t="n"/>
      <c r="CB185" s="400" t="n"/>
      <c r="CC185" s="400" t="n"/>
      <c r="CD185" s="400" t="n"/>
      <c r="CE185" s="400" t="n"/>
      <c r="CF185" s="400" t="n"/>
      <c r="CG185" s="400" t="n"/>
      <c r="CH185" s="400" t="n"/>
      <c r="CI185" s="400" t="n"/>
      <c r="CJ185" s="400" t="n"/>
      <c r="CK185" s="400" t="n"/>
      <c r="CL185" s="400" t="n"/>
      <c r="CM185" s="400" t="n"/>
      <c r="CN185" s="400" t="n"/>
      <c r="CO185" s="400" t="n"/>
      <c r="CP185" s="400" t="n"/>
      <c r="CQ185" s="400" t="n"/>
      <c r="CR185" s="400" t="n"/>
      <c r="CS185" s="400" t="n"/>
      <c r="CT185" s="400" t="n"/>
      <c r="CU185" s="400" t="n"/>
      <c r="CV185" s="400" t="n"/>
      <c r="CW185" s="400" t="n"/>
      <c r="CX185" s="400" t="n"/>
      <c r="CY185" s="400" t="n"/>
      <c r="CZ185" s="400" t="n"/>
      <c r="DA185" s="400" t="n"/>
      <c r="DB185" s="400" t="n"/>
      <c r="DC185" s="400" t="n"/>
      <c r="DD185" s="400" t="n"/>
      <c r="DE185" s="400" t="n"/>
      <c r="DF185" s="400" t="n"/>
      <c r="DG185" s="400" t="n"/>
      <c r="DH185" s="400" t="n"/>
      <c r="DI185" s="400" t="n"/>
      <c r="DJ185" s="400" t="n"/>
      <c r="DK185" s="400" t="n"/>
      <c r="DL185" s="400" t="n"/>
      <c r="DM185" s="400" t="n"/>
      <c r="DN185" s="400" t="n"/>
      <c r="DO185" s="400" t="n"/>
      <c r="DP185" s="400" t="n"/>
      <c r="DQ185" s="400" t="n"/>
      <c r="DR185" s="400" t="n"/>
      <c r="DS185" s="400" t="n"/>
      <c r="DT185" s="400" t="n"/>
      <c r="DU185" s="400" t="n"/>
      <c r="DV185" s="400" t="n"/>
      <c r="DW185" s="400" t="n"/>
      <c r="DX185" s="400" t="n"/>
      <c r="DY185" s="400" t="n"/>
      <c r="DZ185" s="400" t="n"/>
      <c r="EA185" s="400" t="n"/>
      <c r="EB185" s="400" t="n"/>
      <c r="EC185" s="400" t="n"/>
      <c r="ED185" s="400" t="n"/>
      <c r="EE185" s="400" t="n"/>
      <c r="EF185" s="400" t="n"/>
      <c r="EG185" s="400" t="n"/>
      <c r="EH185" s="400" t="n"/>
      <c r="EI185" s="400" t="n"/>
      <c r="EJ185" s="400" t="n"/>
      <c r="EK185" s="400" t="n"/>
      <c r="EL185" s="400" t="n"/>
      <c r="EM185" s="400" t="n"/>
      <c r="EN185" s="400" t="n"/>
      <c r="EO185" s="400" t="n"/>
      <c r="EP185" s="400" t="n"/>
      <c r="EQ185" s="400" t="n"/>
      <c r="ER185" s="400" t="n"/>
      <c r="ES185" s="400" t="n"/>
      <c r="ET185" s="400" t="n"/>
      <c r="EU185" s="400" t="n"/>
      <c r="EV185" s="400" t="n"/>
      <c r="EW185" s="400" t="n"/>
      <c r="EX185" s="400" t="n"/>
      <c r="EY185" s="400" t="n"/>
      <c r="EZ185" s="400" t="n"/>
      <c r="FA185" s="400" t="n"/>
      <c r="FB185" s="400" t="n"/>
      <c r="FC185" s="400" t="n"/>
      <c r="FD185" s="400" t="n"/>
      <c r="FE185" s="400" t="n"/>
      <c r="FF185" s="400" t="n"/>
      <c r="FG185" s="400" t="n"/>
      <c r="FH185" s="400" t="n"/>
      <c r="FI185" s="400" t="n"/>
      <c r="FJ185" s="400" t="n"/>
      <c r="FK185" s="400" t="n"/>
      <c r="FL185" s="400" t="n"/>
      <c r="FM185" s="400" t="n"/>
      <c r="FN185" s="400" t="n"/>
      <c r="FO185" s="400" t="n"/>
      <c r="FP185" s="400" t="n"/>
      <c r="FQ185" s="400" t="n"/>
      <c r="FR185" s="400" t="n"/>
      <c r="FS185" s="400" t="n"/>
      <c r="FT185" s="400" t="n"/>
      <c r="FU185" s="400" t="n"/>
      <c r="FV185" s="400" t="n"/>
      <c r="FW185" s="400" t="n"/>
      <c r="FX185" s="400" t="n"/>
      <c r="FY185" s="400" t="n"/>
      <c r="FZ185" s="400" t="n"/>
      <c r="GA185" s="400" t="n"/>
      <c r="GB185" s="400" t="n"/>
      <c r="GC185" s="400" t="n"/>
      <c r="GD185" s="400" t="n"/>
      <c r="GE185" s="400" t="n"/>
      <c r="GF185" s="400" t="n"/>
      <c r="GG185" s="400" t="n"/>
      <c r="GH185" s="401" t="n"/>
      <c r="GI185" s="1" t="n"/>
    </row>
    <row r="186" hidden="1" outlineLevel="1">
      <c r="A186" s="1" t="n"/>
      <c r="B186" s="1" t="n"/>
      <c r="C186" s="251">
        <f>IF($E186="custom",MonthlyCF!C186,"")</f>
        <v/>
      </c>
      <c r="D186" s="14">
        <f>IF($E186="custom",MonthlyCF!D186,"")</f>
        <v/>
      </c>
      <c r="E186" s="398">
        <f>MonthlyCF!K186</f>
        <v/>
      </c>
      <c r="F186" s="958">
        <f>IFERROR(INDEX($J$8:$GH$8,MATCH(G368,$J$6:$GH$6,0)),"")</f>
        <v/>
      </c>
      <c r="G186" s="958">
        <f>IFERROR(INDEX($J$8:$GH$8,MATCH(H368,$J$6:$GH$6,0)),"")</f>
        <v/>
      </c>
      <c r="H186" s="87">
        <f>SUM(J186:GH186)</f>
        <v/>
      </c>
      <c r="I186" s="87">
        <f>IF(E186="custom",D186-H186,"")</f>
        <v/>
      </c>
      <c r="J186" s="400" t="n"/>
      <c r="K186" s="400" t="n"/>
      <c r="L186" s="400" t="n"/>
      <c r="M186" s="400" t="n"/>
      <c r="N186" s="400" t="n"/>
      <c r="O186" s="400" t="n"/>
      <c r="P186" s="400" t="n"/>
      <c r="Q186" s="400" t="n"/>
      <c r="R186" s="400" t="n"/>
      <c r="S186" s="400" t="n"/>
      <c r="T186" s="400" t="n"/>
      <c r="U186" s="400" t="n"/>
      <c r="V186" s="400" t="n"/>
      <c r="W186" s="400" t="n"/>
      <c r="X186" s="400" t="n"/>
      <c r="Y186" s="400" t="n"/>
      <c r="Z186" s="400" t="n"/>
      <c r="AA186" s="400" t="n"/>
      <c r="AB186" s="400" t="n"/>
      <c r="AC186" s="400" t="n"/>
      <c r="AD186" s="400" t="n"/>
      <c r="AE186" s="400" t="n"/>
      <c r="AF186" s="400" t="n"/>
      <c r="AG186" s="400" t="n"/>
      <c r="AH186" s="400" t="n"/>
      <c r="AI186" s="400" t="n"/>
      <c r="AJ186" s="400" t="n"/>
      <c r="AK186" s="400" t="n"/>
      <c r="AL186" s="400" t="n"/>
      <c r="AM186" s="400" t="n"/>
      <c r="AN186" s="400" t="n"/>
      <c r="AO186" s="400" t="n"/>
      <c r="AP186" s="400" t="n"/>
      <c r="AQ186" s="400" t="n"/>
      <c r="AR186" s="400" t="n"/>
      <c r="AS186" s="400" t="n"/>
      <c r="AT186" s="400" t="n"/>
      <c r="AU186" s="400" t="n"/>
      <c r="AV186" s="400" t="n"/>
      <c r="AW186" s="400" t="n"/>
      <c r="AX186" s="400" t="n"/>
      <c r="AY186" s="400" t="n"/>
      <c r="AZ186" s="400" t="n"/>
      <c r="BA186" s="400" t="n"/>
      <c r="BB186" s="400" t="n"/>
      <c r="BC186" s="400" t="n"/>
      <c r="BD186" s="400" t="n"/>
      <c r="BE186" s="400" t="n"/>
      <c r="BF186" s="400" t="n"/>
      <c r="BG186" s="400" t="n"/>
      <c r="BH186" s="400" t="n"/>
      <c r="BI186" s="400" t="n"/>
      <c r="BJ186" s="400" t="n"/>
      <c r="BK186" s="400" t="n"/>
      <c r="BL186" s="400" t="n"/>
      <c r="BM186" s="400" t="n"/>
      <c r="BN186" s="400" t="n"/>
      <c r="BO186" s="400" t="n"/>
      <c r="BP186" s="400" t="n"/>
      <c r="BQ186" s="400" t="n"/>
      <c r="BR186" s="400" t="n"/>
      <c r="BS186" s="400" t="n"/>
      <c r="BT186" s="400" t="n"/>
      <c r="BU186" s="400" t="n"/>
      <c r="BV186" s="400" t="n"/>
      <c r="BW186" s="400" t="n"/>
      <c r="BX186" s="400" t="n"/>
      <c r="BY186" s="400" t="n"/>
      <c r="BZ186" s="400" t="n"/>
      <c r="CA186" s="400" t="n"/>
      <c r="CB186" s="400" t="n"/>
      <c r="CC186" s="400" t="n"/>
      <c r="CD186" s="400" t="n"/>
      <c r="CE186" s="400" t="n"/>
      <c r="CF186" s="400" t="n"/>
      <c r="CG186" s="400" t="n"/>
      <c r="CH186" s="400" t="n"/>
      <c r="CI186" s="400" t="n"/>
      <c r="CJ186" s="400" t="n"/>
      <c r="CK186" s="400" t="n"/>
      <c r="CL186" s="400" t="n"/>
      <c r="CM186" s="400" t="n"/>
      <c r="CN186" s="400" t="n"/>
      <c r="CO186" s="400" t="n"/>
      <c r="CP186" s="400" t="n"/>
      <c r="CQ186" s="400" t="n"/>
      <c r="CR186" s="400" t="n"/>
      <c r="CS186" s="400" t="n"/>
      <c r="CT186" s="400" t="n"/>
      <c r="CU186" s="400" t="n"/>
      <c r="CV186" s="400" t="n"/>
      <c r="CW186" s="400" t="n"/>
      <c r="CX186" s="400" t="n"/>
      <c r="CY186" s="400" t="n"/>
      <c r="CZ186" s="400" t="n"/>
      <c r="DA186" s="400" t="n"/>
      <c r="DB186" s="400" t="n"/>
      <c r="DC186" s="400" t="n"/>
      <c r="DD186" s="400" t="n"/>
      <c r="DE186" s="400" t="n"/>
      <c r="DF186" s="400" t="n"/>
      <c r="DG186" s="400" t="n"/>
      <c r="DH186" s="400" t="n"/>
      <c r="DI186" s="400" t="n"/>
      <c r="DJ186" s="400" t="n"/>
      <c r="DK186" s="400" t="n"/>
      <c r="DL186" s="400" t="n"/>
      <c r="DM186" s="400" t="n"/>
      <c r="DN186" s="400" t="n"/>
      <c r="DO186" s="400" t="n"/>
      <c r="DP186" s="400" t="n"/>
      <c r="DQ186" s="400" t="n"/>
      <c r="DR186" s="400" t="n"/>
      <c r="DS186" s="400" t="n"/>
      <c r="DT186" s="400" t="n"/>
      <c r="DU186" s="400" t="n"/>
      <c r="DV186" s="400" t="n"/>
      <c r="DW186" s="400" t="n"/>
      <c r="DX186" s="400" t="n"/>
      <c r="DY186" s="400" t="n"/>
      <c r="DZ186" s="400" t="n"/>
      <c r="EA186" s="400" t="n"/>
      <c r="EB186" s="400" t="n"/>
      <c r="EC186" s="400" t="n"/>
      <c r="ED186" s="400" t="n"/>
      <c r="EE186" s="400" t="n"/>
      <c r="EF186" s="400" t="n"/>
      <c r="EG186" s="400" t="n"/>
      <c r="EH186" s="400" t="n"/>
      <c r="EI186" s="400" t="n"/>
      <c r="EJ186" s="400" t="n"/>
      <c r="EK186" s="400" t="n"/>
      <c r="EL186" s="400" t="n"/>
      <c r="EM186" s="400" t="n"/>
      <c r="EN186" s="400" t="n"/>
      <c r="EO186" s="400" t="n"/>
      <c r="EP186" s="400" t="n"/>
      <c r="EQ186" s="400" t="n"/>
      <c r="ER186" s="400" t="n"/>
      <c r="ES186" s="400" t="n"/>
      <c r="ET186" s="400" t="n"/>
      <c r="EU186" s="400" t="n"/>
      <c r="EV186" s="400" t="n"/>
      <c r="EW186" s="400" t="n"/>
      <c r="EX186" s="400" t="n"/>
      <c r="EY186" s="400" t="n"/>
      <c r="EZ186" s="400" t="n"/>
      <c r="FA186" s="400" t="n"/>
      <c r="FB186" s="400" t="n"/>
      <c r="FC186" s="400" t="n"/>
      <c r="FD186" s="400" t="n"/>
      <c r="FE186" s="400" t="n"/>
      <c r="FF186" s="400" t="n"/>
      <c r="FG186" s="400" t="n"/>
      <c r="FH186" s="400" t="n"/>
      <c r="FI186" s="400" t="n"/>
      <c r="FJ186" s="400" t="n"/>
      <c r="FK186" s="400" t="n"/>
      <c r="FL186" s="400" t="n"/>
      <c r="FM186" s="400" t="n"/>
      <c r="FN186" s="400" t="n"/>
      <c r="FO186" s="400" t="n"/>
      <c r="FP186" s="400" t="n"/>
      <c r="FQ186" s="400" t="n"/>
      <c r="FR186" s="400" t="n"/>
      <c r="FS186" s="400" t="n"/>
      <c r="FT186" s="400" t="n"/>
      <c r="FU186" s="400" t="n"/>
      <c r="FV186" s="400" t="n"/>
      <c r="FW186" s="400" t="n"/>
      <c r="FX186" s="400" t="n"/>
      <c r="FY186" s="400" t="n"/>
      <c r="FZ186" s="400" t="n"/>
      <c r="GA186" s="400" t="n"/>
      <c r="GB186" s="400" t="n"/>
      <c r="GC186" s="400" t="n"/>
      <c r="GD186" s="400" t="n"/>
      <c r="GE186" s="400" t="n"/>
      <c r="GF186" s="400" t="n"/>
      <c r="GG186" s="400" t="n"/>
      <c r="GH186" s="401" t="n"/>
      <c r="GI186" s="1" t="n"/>
    </row>
    <row r="187" hidden="1" outlineLevel="1">
      <c r="A187" s="1" t="n"/>
      <c r="B187" s="1" t="n"/>
      <c r="C187" s="251">
        <f>IF($E187="custom",MonthlyCF!C187,"")</f>
        <v/>
      </c>
      <c r="D187" s="14">
        <f>IF($E187="custom",MonthlyCF!D187,"")</f>
        <v/>
      </c>
      <c r="E187" s="398">
        <f>MonthlyCF!K187</f>
        <v/>
      </c>
      <c r="F187" s="958">
        <f>IFERROR(INDEX($J$8:$GH$8,MATCH(G369,$J$6:$GH$6,0)),"")</f>
        <v/>
      </c>
      <c r="G187" s="958">
        <f>IFERROR(INDEX($J$8:$GH$8,MATCH(H369,$J$6:$GH$6,0)),"")</f>
        <v/>
      </c>
      <c r="H187" s="87">
        <f>SUM(J187:GH187)</f>
        <v/>
      </c>
      <c r="I187" s="87">
        <f>IF(E187="custom",D187-H187,"")</f>
        <v/>
      </c>
      <c r="J187" s="400" t="n"/>
      <c r="K187" s="400" t="n"/>
      <c r="L187" s="400" t="n"/>
      <c r="M187" s="400" t="n"/>
      <c r="N187" s="400" t="n"/>
      <c r="O187" s="400" t="n"/>
      <c r="P187" s="400" t="n"/>
      <c r="Q187" s="400" t="n"/>
      <c r="R187" s="400" t="n"/>
      <c r="S187" s="400" t="n"/>
      <c r="T187" s="400" t="n"/>
      <c r="U187" s="400" t="n"/>
      <c r="V187" s="400" t="n"/>
      <c r="W187" s="400" t="n"/>
      <c r="X187" s="400" t="n"/>
      <c r="Y187" s="400" t="n"/>
      <c r="Z187" s="400" t="n"/>
      <c r="AA187" s="400" t="n"/>
      <c r="AB187" s="400" t="n"/>
      <c r="AC187" s="400" t="n"/>
      <c r="AD187" s="400" t="n"/>
      <c r="AE187" s="400" t="n"/>
      <c r="AF187" s="400" t="n"/>
      <c r="AG187" s="400" t="n"/>
      <c r="AH187" s="400" t="n"/>
      <c r="AI187" s="400" t="n"/>
      <c r="AJ187" s="400" t="n"/>
      <c r="AK187" s="400" t="n"/>
      <c r="AL187" s="400" t="n"/>
      <c r="AM187" s="400" t="n"/>
      <c r="AN187" s="400" t="n"/>
      <c r="AO187" s="400" t="n"/>
      <c r="AP187" s="400" t="n"/>
      <c r="AQ187" s="400" t="n"/>
      <c r="AR187" s="400" t="n"/>
      <c r="AS187" s="400" t="n"/>
      <c r="AT187" s="400" t="n"/>
      <c r="AU187" s="400" t="n"/>
      <c r="AV187" s="400" t="n"/>
      <c r="AW187" s="400" t="n"/>
      <c r="AX187" s="400" t="n"/>
      <c r="AY187" s="400" t="n"/>
      <c r="AZ187" s="400" t="n"/>
      <c r="BA187" s="400" t="n"/>
      <c r="BB187" s="400" t="n"/>
      <c r="BC187" s="400" t="n"/>
      <c r="BD187" s="400" t="n"/>
      <c r="BE187" s="400" t="n"/>
      <c r="BF187" s="400" t="n"/>
      <c r="BG187" s="400" t="n"/>
      <c r="BH187" s="400" t="n"/>
      <c r="BI187" s="400" t="n"/>
      <c r="BJ187" s="400" t="n"/>
      <c r="BK187" s="400" t="n"/>
      <c r="BL187" s="400" t="n"/>
      <c r="BM187" s="400" t="n"/>
      <c r="BN187" s="400" t="n"/>
      <c r="BO187" s="400" t="n"/>
      <c r="BP187" s="400" t="n"/>
      <c r="BQ187" s="400" t="n"/>
      <c r="BR187" s="400" t="n"/>
      <c r="BS187" s="400" t="n"/>
      <c r="BT187" s="400" t="n"/>
      <c r="BU187" s="400" t="n"/>
      <c r="BV187" s="400" t="n"/>
      <c r="BW187" s="400" t="n"/>
      <c r="BX187" s="400" t="n"/>
      <c r="BY187" s="400" t="n"/>
      <c r="BZ187" s="400" t="n"/>
      <c r="CA187" s="400" t="n"/>
      <c r="CB187" s="400" t="n"/>
      <c r="CC187" s="400" t="n"/>
      <c r="CD187" s="400" t="n"/>
      <c r="CE187" s="400" t="n"/>
      <c r="CF187" s="400" t="n"/>
      <c r="CG187" s="400" t="n"/>
      <c r="CH187" s="400" t="n"/>
      <c r="CI187" s="400" t="n"/>
      <c r="CJ187" s="400" t="n"/>
      <c r="CK187" s="400" t="n"/>
      <c r="CL187" s="400" t="n"/>
      <c r="CM187" s="400" t="n"/>
      <c r="CN187" s="400" t="n"/>
      <c r="CO187" s="400" t="n"/>
      <c r="CP187" s="400" t="n"/>
      <c r="CQ187" s="400" t="n"/>
      <c r="CR187" s="400" t="n"/>
      <c r="CS187" s="400" t="n"/>
      <c r="CT187" s="400" t="n"/>
      <c r="CU187" s="400" t="n"/>
      <c r="CV187" s="400" t="n"/>
      <c r="CW187" s="400" t="n"/>
      <c r="CX187" s="400" t="n"/>
      <c r="CY187" s="400" t="n"/>
      <c r="CZ187" s="400" t="n"/>
      <c r="DA187" s="400" t="n"/>
      <c r="DB187" s="400" t="n"/>
      <c r="DC187" s="400" t="n"/>
      <c r="DD187" s="400" t="n"/>
      <c r="DE187" s="400" t="n"/>
      <c r="DF187" s="400" t="n"/>
      <c r="DG187" s="400" t="n"/>
      <c r="DH187" s="400" t="n"/>
      <c r="DI187" s="400" t="n"/>
      <c r="DJ187" s="400" t="n"/>
      <c r="DK187" s="400" t="n"/>
      <c r="DL187" s="400" t="n"/>
      <c r="DM187" s="400" t="n"/>
      <c r="DN187" s="400" t="n"/>
      <c r="DO187" s="400" t="n"/>
      <c r="DP187" s="400" t="n"/>
      <c r="DQ187" s="400" t="n"/>
      <c r="DR187" s="400" t="n"/>
      <c r="DS187" s="400" t="n"/>
      <c r="DT187" s="400" t="n"/>
      <c r="DU187" s="400" t="n"/>
      <c r="DV187" s="400" t="n"/>
      <c r="DW187" s="400" t="n"/>
      <c r="DX187" s="400" t="n"/>
      <c r="DY187" s="400" t="n"/>
      <c r="DZ187" s="400" t="n"/>
      <c r="EA187" s="400" t="n"/>
      <c r="EB187" s="400" t="n"/>
      <c r="EC187" s="400" t="n"/>
      <c r="ED187" s="400" t="n"/>
      <c r="EE187" s="400" t="n"/>
      <c r="EF187" s="400" t="n"/>
      <c r="EG187" s="400" t="n"/>
      <c r="EH187" s="400" t="n"/>
      <c r="EI187" s="400" t="n"/>
      <c r="EJ187" s="400" t="n"/>
      <c r="EK187" s="400" t="n"/>
      <c r="EL187" s="400" t="n"/>
      <c r="EM187" s="400" t="n"/>
      <c r="EN187" s="400" t="n"/>
      <c r="EO187" s="400" t="n"/>
      <c r="EP187" s="400" t="n"/>
      <c r="EQ187" s="400" t="n"/>
      <c r="ER187" s="400" t="n"/>
      <c r="ES187" s="400" t="n"/>
      <c r="ET187" s="400" t="n"/>
      <c r="EU187" s="400" t="n"/>
      <c r="EV187" s="400" t="n"/>
      <c r="EW187" s="400" t="n"/>
      <c r="EX187" s="400" t="n"/>
      <c r="EY187" s="400" t="n"/>
      <c r="EZ187" s="400" t="n"/>
      <c r="FA187" s="400" t="n"/>
      <c r="FB187" s="400" t="n"/>
      <c r="FC187" s="400" t="n"/>
      <c r="FD187" s="400" t="n"/>
      <c r="FE187" s="400" t="n"/>
      <c r="FF187" s="400" t="n"/>
      <c r="FG187" s="400" t="n"/>
      <c r="FH187" s="400" t="n"/>
      <c r="FI187" s="400" t="n"/>
      <c r="FJ187" s="400" t="n"/>
      <c r="FK187" s="400" t="n"/>
      <c r="FL187" s="400" t="n"/>
      <c r="FM187" s="400" t="n"/>
      <c r="FN187" s="400" t="n"/>
      <c r="FO187" s="400" t="n"/>
      <c r="FP187" s="400" t="n"/>
      <c r="FQ187" s="400" t="n"/>
      <c r="FR187" s="400" t="n"/>
      <c r="FS187" s="400" t="n"/>
      <c r="FT187" s="400" t="n"/>
      <c r="FU187" s="400" t="n"/>
      <c r="FV187" s="400" t="n"/>
      <c r="FW187" s="400" t="n"/>
      <c r="FX187" s="400" t="n"/>
      <c r="FY187" s="400" t="n"/>
      <c r="FZ187" s="400" t="n"/>
      <c r="GA187" s="400" t="n"/>
      <c r="GB187" s="400" t="n"/>
      <c r="GC187" s="400" t="n"/>
      <c r="GD187" s="400" t="n"/>
      <c r="GE187" s="400" t="n"/>
      <c r="GF187" s="400" t="n"/>
      <c r="GG187" s="400" t="n"/>
      <c r="GH187" s="401" t="n"/>
      <c r="GI187" s="1" t="n"/>
    </row>
    <row r="188" collapsed="1" ht="15" customHeight="1" thickBot="1">
      <c r="A188" s="1" t="n"/>
      <c r="B188" s="1" t="n"/>
      <c r="C188" s="402" t="n"/>
      <c r="D188" s="403" t="n"/>
      <c r="E188" s="403" t="n"/>
      <c r="F188" s="403" t="n"/>
      <c r="G188" s="403" t="n"/>
      <c r="H188" s="403" t="n"/>
      <c r="I188" s="403" t="n"/>
      <c r="J188" s="403" t="n"/>
      <c r="K188" s="403" t="n"/>
      <c r="L188" s="403" t="n"/>
      <c r="M188" s="403" t="n"/>
      <c r="N188" s="403" t="n"/>
      <c r="O188" s="403" t="n"/>
      <c r="P188" s="403" t="n"/>
      <c r="Q188" s="403" t="n"/>
      <c r="R188" s="403" t="n"/>
      <c r="S188" s="403" t="n"/>
      <c r="T188" s="403" t="n"/>
      <c r="U188" s="403" t="n"/>
      <c r="V188" s="403" t="n"/>
      <c r="W188" s="403" t="n"/>
      <c r="X188" s="403" t="n"/>
      <c r="Y188" s="403" t="n"/>
      <c r="Z188" s="403" t="n"/>
      <c r="AA188" s="403" t="n"/>
      <c r="AB188" s="403" t="n"/>
      <c r="AC188" s="403" t="n"/>
      <c r="AD188" s="403" t="n"/>
      <c r="AE188" s="403" t="n"/>
      <c r="AF188" s="403" t="n"/>
      <c r="AG188" s="403" t="n"/>
      <c r="AH188" s="403" t="n"/>
      <c r="AI188" s="403" t="n"/>
      <c r="AJ188" s="403" t="n"/>
      <c r="AK188" s="403" t="n"/>
      <c r="AL188" s="403" t="n"/>
      <c r="AM188" s="403" t="n"/>
      <c r="AN188" s="403" t="n"/>
      <c r="AO188" s="403" t="n"/>
      <c r="AP188" s="403" t="n"/>
      <c r="AQ188" s="403" t="n"/>
      <c r="AR188" s="403" t="n"/>
      <c r="AS188" s="403" t="n"/>
      <c r="AT188" s="403" t="n"/>
      <c r="AU188" s="403" t="n"/>
      <c r="AV188" s="403" t="n"/>
      <c r="AW188" s="403" t="n"/>
      <c r="AX188" s="403" t="n"/>
      <c r="AY188" s="403" t="n"/>
      <c r="AZ188" s="403" t="n"/>
      <c r="BA188" s="403" t="n"/>
      <c r="BB188" s="403" t="n"/>
      <c r="BC188" s="403" t="n"/>
      <c r="BD188" s="403" t="n"/>
      <c r="BE188" s="403" t="n"/>
      <c r="BF188" s="403" t="n"/>
      <c r="BG188" s="403" t="n"/>
      <c r="BH188" s="403" t="n"/>
      <c r="BI188" s="403" t="n"/>
      <c r="BJ188" s="403" t="n"/>
      <c r="BK188" s="403" t="n"/>
      <c r="BL188" s="403" t="n"/>
      <c r="BM188" s="403" t="n"/>
      <c r="BN188" s="403" t="n"/>
      <c r="BO188" s="403" t="n"/>
      <c r="BP188" s="403" t="n"/>
      <c r="BQ188" s="403" t="n"/>
      <c r="BR188" s="403" t="n"/>
      <c r="BS188" s="403" t="n"/>
      <c r="BT188" s="403" t="n"/>
      <c r="BU188" s="403" t="n"/>
      <c r="BV188" s="403" t="n"/>
      <c r="BW188" s="403" t="n"/>
      <c r="BX188" s="403" t="n"/>
      <c r="BY188" s="403" t="n"/>
      <c r="BZ188" s="403" t="n"/>
      <c r="CA188" s="403" t="n"/>
      <c r="CB188" s="403" t="n"/>
      <c r="CC188" s="403" t="n"/>
      <c r="CD188" s="403" t="n"/>
      <c r="CE188" s="403" t="n"/>
      <c r="CF188" s="403" t="n"/>
      <c r="CG188" s="403" t="n"/>
      <c r="CH188" s="403" t="n"/>
      <c r="CI188" s="403" t="n"/>
      <c r="CJ188" s="403" t="n"/>
      <c r="CK188" s="403" t="n"/>
      <c r="CL188" s="403" t="n"/>
      <c r="CM188" s="403" t="n"/>
      <c r="CN188" s="403" t="n"/>
      <c r="CO188" s="403" t="n"/>
      <c r="CP188" s="403" t="n"/>
      <c r="CQ188" s="403" t="n"/>
      <c r="CR188" s="403" t="n"/>
      <c r="CS188" s="403" t="n"/>
      <c r="CT188" s="403" t="n"/>
      <c r="CU188" s="403" t="n"/>
      <c r="CV188" s="403" t="n"/>
      <c r="CW188" s="403" t="n"/>
      <c r="CX188" s="403" t="n"/>
      <c r="CY188" s="403" t="n"/>
      <c r="CZ188" s="403" t="n"/>
      <c r="DA188" s="403" t="n"/>
      <c r="DB188" s="403" t="n"/>
      <c r="DC188" s="403" t="n"/>
      <c r="DD188" s="403" t="n"/>
      <c r="DE188" s="403" t="n"/>
      <c r="DF188" s="403" t="n"/>
      <c r="DG188" s="403" t="n"/>
      <c r="DH188" s="403" t="n"/>
      <c r="DI188" s="403" t="n"/>
      <c r="DJ188" s="403" t="n"/>
      <c r="DK188" s="403" t="n"/>
      <c r="DL188" s="403" t="n"/>
      <c r="DM188" s="403" t="n"/>
      <c r="DN188" s="403" t="n"/>
      <c r="DO188" s="403" t="n"/>
      <c r="DP188" s="403" t="n"/>
      <c r="DQ188" s="403" t="n"/>
      <c r="DR188" s="403" t="n"/>
      <c r="DS188" s="403" t="n"/>
      <c r="DT188" s="403" t="n"/>
      <c r="DU188" s="403" t="n"/>
      <c r="DV188" s="403" t="n"/>
      <c r="DW188" s="403" t="n"/>
      <c r="DX188" s="403" t="n"/>
      <c r="DY188" s="403" t="n"/>
      <c r="DZ188" s="403" t="n"/>
      <c r="EA188" s="403" t="n"/>
      <c r="EB188" s="403" t="n"/>
      <c r="EC188" s="403" t="n"/>
      <c r="ED188" s="403" t="n"/>
      <c r="EE188" s="403" t="n"/>
      <c r="EF188" s="403" t="n"/>
      <c r="EG188" s="403" t="n"/>
      <c r="EH188" s="403" t="n"/>
      <c r="EI188" s="403" t="n"/>
      <c r="EJ188" s="403" t="n"/>
      <c r="EK188" s="403" t="n"/>
      <c r="EL188" s="403" t="n"/>
      <c r="EM188" s="403" t="n"/>
      <c r="EN188" s="403" t="n"/>
      <c r="EO188" s="403" t="n"/>
      <c r="EP188" s="403" t="n"/>
      <c r="EQ188" s="403" t="n"/>
      <c r="ER188" s="403" t="n"/>
      <c r="ES188" s="403" t="n"/>
      <c r="ET188" s="403" t="n"/>
      <c r="EU188" s="403" t="n"/>
      <c r="EV188" s="403" t="n"/>
      <c r="EW188" s="403" t="n"/>
      <c r="EX188" s="403" t="n"/>
      <c r="EY188" s="403" t="n"/>
      <c r="EZ188" s="403" t="n"/>
      <c r="FA188" s="403" t="n"/>
      <c r="FB188" s="403" t="n"/>
      <c r="FC188" s="403" t="n"/>
      <c r="FD188" s="403" t="n"/>
      <c r="FE188" s="403" t="n"/>
      <c r="FF188" s="403" t="n"/>
      <c r="FG188" s="403" t="n"/>
      <c r="FH188" s="403" t="n"/>
      <c r="FI188" s="403" t="n"/>
      <c r="FJ188" s="403" t="n"/>
      <c r="FK188" s="403" t="n"/>
      <c r="FL188" s="403" t="n"/>
      <c r="FM188" s="403" t="n"/>
      <c r="FN188" s="403" t="n"/>
      <c r="FO188" s="403" t="n"/>
      <c r="FP188" s="403" t="n"/>
      <c r="FQ188" s="403" t="n"/>
      <c r="FR188" s="403" t="n"/>
      <c r="FS188" s="403" t="n"/>
      <c r="FT188" s="403" t="n"/>
      <c r="FU188" s="403" t="n"/>
      <c r="FV188" s="403" t="n"/>
      <c r="FW188" s="403" t="n"/>
      <c r="FX188" s="403" t="n"/>
      <c r="FY188" s="403" t="n"/>
      <c r="FZ188" s="403" t="n"/>
      <c r="GA188" s="403" t="n"/>
      <c r="GB188" s="403" t="n"/>
      <c r="GC188" s="403" t="n"/>
      <c r="GD188" s="403" t="n"/>
      <c r="GE188" s="403" t="n"/>
      <c r="GF188" s="403" t="n"/>
      <c r="GG188" s="403" t="n"/>
      <c r="GH188" s="404" t="n"/>
      <c r="GI188" s="1" t="n"/>
    </row>
    <row r="189">
      <c r="A189" s="1" t="n"/>
      <c r="B189" s="1" t="n"/>
      <c r="C189" s="426" t="n"/>
      <c r="D189" s="426" t="n"/>
      <c r="E189" s="427" t="n"/>
      <c r="F189" s="427" t="n"/>
      <c r="G189" s="427" t="n"/>
      <c r="H189" s="427" t="n"/>
      <c r="I189" s="427" t="n"/>
      <c r="J189" s="421" t="n"/>
      <c r="K189" s="421" t="n"/>
      <c r="L189" s="421" t="n"/>
      <c r="M189" s="421" t="n"/>
      <c r="N189" s="421" t="n"/>
      <c r="O189" s="421" t="n"/>
      <c r="P189" s="421" t="n"/>
      <c r="Q189" s="421" t="n"/>
      <c r="R189" s="421" t="n"/>
      <c r="S189" s="421" t="n"/>
      <c r="T189" s="421" t="n"/>
      <c r="U189" s="421" t="n"/>
      <c r="V189" s="421" t="n"/>
      <c r="W189" s="421" t="n"/>
      <c r="X189" s="421" t="n"/>
      <c r="Y189" s="421" t="n"/>
      <c r="Z189" s="421" t="n"/>
      <c r="AA189" s="421" t="n"/>
      <c r="AB189" s="421" t="n"/>
      <c r="AC189" s="421" t="n"/>
      <c r="AD189" s="421" t="n"/>
      <c r="AE189" s="421" t="n"/>
      <c r="AF189" s="421" t="n"/>
      <c r="AG189" s="421" t="n"/>
      <c r="AH189" s="421" t="n"/>
      <c r="AI189" s="421" t="n"/>
      <c r="AJ189" s="421" t="n"/>
      <c r="AK189" s="421" t="n"/>
      <c r="AL189" s="421" t="n"/>
      <c r="AM189" s="421" t="n"/>
      <c r="AN189" s="421" t="n"/>
      <c r="AO189" s="421" t="n"/>
      <c r="AP189" s="421" t="n"/>
      <c r="AQ189" s="421" t="n"/>
      <c r="AR189" s="421" t="n"/>
      <c r="AS189" s="421" t="n"/>
      <c r="AT189" s="421" t="n"/>
      <c r="AU189" s="421" t="n"/>
      <c r="AV189" s="421" t="n"/>
      <c r="AW189" s="421" t="n"/>
      <c r="AX189" s="421" t="n"/>
      <c r="AY189" s="421" t="n"/>
      <c r="AZ189" s="421" t="n"/>
      <c r="BA189" s="421" t="n"/>
      <c r="BB189" s="421" t="n"/>
      <c r="BC189" s="421" t="n"/>
      <c r="BD189" s="421" t="n"/>
      <c r="BE189" s="421" t="n"/>
      <c r="BF189" s="421" t="n"/>
      <c r="BG189" s="421" t="n"/>
      <c r="BH189" s="421" t="n"/>
      <c r="BI189" s="421" t="n"/>
      <c r="BJ189" s="421" t="n"/>
      <c r="BK189" s="421" t="n"/>
      <c r="BL189" s="421" t="n"/>
      <c r="BM189" s="421" t="n"/>
      <c r="BN189" s="421" t="n"/>
      <c r="BO189" s="421" t="n"/>
      <c r="BP189" s="421" t="n"/>
      <c r="BQ189" s="421" t="n"/>
      <c r="BR189" s="421" t="n"/>
      <c r="BS189" s="421" t="n"/>
      <c r="BT189" s="421" t="n"/>
      <c r="BU189" s="421" t="n"/>
      <c r="BV189" s="421" t="n"/>
      <c r="BW189" s="421" t="n"/>
      <c r="BX189" s="421" t="n"/>
      <c r="BY189" s="421" t="n"/>
      <c r="BZ189" s="421" t="n"/>
      <c r="CA189" s="421" t="n"/>
      <c r="CB189" s="421" t="n"/>
      <c r="CC189" s="421" t="n"/>
      <c r="CD189" s="421" t="n"/>
      <c r="CE189" s="421" t="n"/>
      <c r="CF189" s="421" t="n"/>
      <c r="CG189" s="421" t="n"/>
      <c r="CH189" s="421" t="n"/>
      <c r="CI189" s="421" t="n"/>
      <c r="CJ189" s="421" t="n"/>
      <c r="CK189" s="421" t="n"/>
      <c r="CL189" s="421" t="n"/>
      <c r="CM189" s="421" t="n"/>
      <c r="CN189" s="421" t="n"/>
      <c r="CO189" s="421" t="n"/>
      <c r="CP189" s="421" t="n"/>
      <c r="CQ189" s="421" t="n"/>
      <c r="CR189" s="421" t="n"/>
      <c r="CS189" s="421" t="n"/>
      <c r="CT189" s="421" t="n"/>
      <c r="CU189" s="421" t="n"/>
      <c r="CV189" s="421" t="n"/>
      <c r="CW189" s="421" t="n"/>
      <c r="CX189" s="421" t="n"/>
      <c r="CY189" s="421" t="n"/>
      <c r="CZ189" s="421" t="n"/>
      <c r="DA189" s="421" t="n"/>
      <c r="DB189" s="421" t="n"/>
      <c r="DC189" s="421" t="n"/>
      <c r="DD189" s="421" t="n"/>
      <c r="DE189" s="421" t="n"/>
      <c r="DF189" s="421" t="n"/>
      <c r="DG189" s="421" t="n"/>
      <c r="DH189" s="421" t="n"/>
      <c r="DI189" s="421" t="n"/>
      <c r="DJ189" s="421" t="n"/>
      <c r="DK189" s="421" t="n"/>
      <c r="DL189" s="421" t="n"/>
      <c r="DM189" s="421" t="n"/>
      <c r="DN189" s="421" t="n"/>
      <c r="DO189" s="421" t="n"/>
      <c r="DP189" s="421" t="n"/>
      <c r="DQ189" s="421" t="n"/>
      <c r="DR189" s="421" t="n"/>
      <c r="DS189" s="421" t="n"/>
      <c r="DT189" s="421" t="n"/>
      <c r="DU189" s="421" t="n"/>
      <c r="DV189" s="421" t="n"/>
      <c r="DW189" s="421" t="n"/>
      <c r="DX189" s="421" t="n"/>
      <c r="DY189" s="421" t="n"/>
      <c r="DZ189" s="421" t="n"/>
      <c r="EA189" s="421" t="n"/>
      <c r="EB189" s="421" t="n"/>
      <c r="EC189" s="421" t="n"/>
      <c r="ED189" s="421" t="n"/>
      <c r="EE189" s="421" t="n"/>
      <c r="EF189" s="421" t="n"/>
      <c r="EG189" s="421" t="n"/>
      <c r="EH189" s="421" t="n"/>
      <c r="EI189" s="421" t="n"/>
      <c r="EJ189" s="421" t="n"/>
      <c r="EK189" s="421" t="n"/>
      <c r="EL189" s="421" t="n"/>
      <c r="EM189" s="421" t="n"/>
      <c r="EN189" s="421" t="n"/>
      <c r="EO189" s="421" t="n"/>
      <c r="EP189" s="421" t="n"/>
      <c r="EQ189" s="421" t="n"/>
      <c r="ER189" s="421" t="n"/>
      <c r="ES189" s="421" t="n"/>
      <c r="ET189" s="421" t="n"/>
      <c r="EU189" s="421" t="n"/>
      <c r="EV189" s="421" t="n"/>
      <c r="EW189" s="421" t="n"/>
      <c r="EX189" s="421" t="n"/>
      <c r="EY189" s="421" t="n"/>
      <c r="EZ189" s="421" t="n"/>
      <c r="FA189" s="421" t="n"/>
      <c r="FB189" s="421" t="n"/>
      <c r="FC189" s="421" t="n"/>
      <c r="FD189" s="421" t="n"/>
      <c r="FE189" s="421" t="n"/>
      <c r="FF189" s="421" t="n"/>
      <c r="FG189" s="421" t="n"/>
      <c r="FH189" s="421" t="n"/>
      <c r="FI189" s="421" t="n"/>
      <c r="FJ189" s="421" t="n"/>
      <c r="FK189" s="421" t="n"/>
      <c r="FL189" s="421" t="n"/>
      <c r="FM189" s="421" t="n"/>
      <c r="FN189" s="421" t="n"/>
      <c r="FO189" s="421" t="n"/>
      <c r="FP189" s="421" t="n"/>
      <c r="FQ189" s="421" t="n"/>
      <c r="FR189" s="421" t="n"/>
      <c r="FS189" s="421" t="n"/>
      <c r="FT189" s="421" t="n"/>
      <c r="FU189" s="421" t="n"/>
      <c r="FV189" s="421" t="n"/>
      <c r="FW189" s="421" t="n"/>
      <c r="FX189" s="421" t="n"/>
      <c r="FY189" s="421" t="n"/>
      <c r="FZ189" s="421" t="n"/>
      <c r="GA189" s="421" t="n"/>
      <c r="GB189" s="421" t="n"/>
      <c r="GC189" s="421" t="n"/>
      <c r="GD189" s="421" t="n"/>
      <c r="GE189" s="421" t="n"/>
      <c r="GF189" s="421" t="n"/>
      <c r="GG189" s="421" t="n"/>
      <c r="GH189" s="421" t="n"/>
      <c r="GI189" s="1" t="n"/>
    </row>
    <row r="190" hidden="1">
      <c r="A190" s="63" t="n"/>
      <c r="B190" s="63" t="n"/>
      <c r="C190" s="405" t="n"/>
      <c r="D190" s="405" t="n"/>
      <c r="E190" s="406" t="n"/>
      <c r="F190" s="406" t="n"/>
      <c r="G190" s="406" t="n"/>
      <c r="H190" s="406" t="n"/>
      <c r="I190" s="406" t="n"/>
      <c r="J190" s="407" t="n"/>
      <c r="K190" s="407" t="n"/>
      <c r="L190" s="407" t="n"/>
      <c r="M190" s="407" t="n"/>
      <c r="N190" s="407" t="n"/>
      <c r="O190" s="407" t="n"/>
      <c r="P190" s="407" t="n"/>
      <c r="Q190" s="407" t="n"/>
      <c r="R190" s="407" t="n"/>
      <c r="S190" s="407" t="n"/>
      <c r="T190" s="407" t="n"/>
      <c r="U190" s="407" t="n"/>
      <c r="V190" s="407" t="n"/>
      <c r="W190" s="407" t="n"/>
      <c r="X190" s="407" t="n"/>
      <c r="Y190" s="407" t="n"/>
      <c r="Z190" s="407" t="n"/>
      <c r="AA190" s="407" t="n"/>
      <c r="AB190" s="407" t="n"/>
      <c r="AC190" s="407" t="n"/>
      <c r="AD190" s="407" t="n"/>
      <c r="AE190" s="407" t="n"/>
      <c r="AF190" s="407" t="n"/>
      <c r="AG190" s="407" t="n"/>
      <c r="AH190" s="407" t="n"/>
      <c r="AI190" s="407" t="n"/>
      <c r="AJ190" s="407" t="n"/>
      <c r="AK190" s="407" t="n"/>
      <c r="AL190" s="407" t="n"/>
      <c r="AM190" s="407" t="n"/>
      <c r="AN190" s="407" t="n"/>
      <c r="AO190" s="407" t="n"/>
      <c r="AP190" s="407" t="n"/>
      <c r="AQ190" s="407" t="n"/>
      <c r="AR190" s="407" t="n"/>
      <c r="AS190" s="407" t="n"/>
      <c r="AT190" s="407" t="n"/>
      <c r="AU190" s="407" t="n"/>
      <c r="AV190" s="407" t="n"/>
      <c r="AW190" s="407" t="n"/>
      <c r="AX190" s="407" t="n"/>
      <c r="AY190" s="407" t="n"/>
      <c r="AZ190" s="407" t="n"/>
      <c r="BA190" s="407" t="n"/>
      <c r="BB190" s="407" t="n"/>
      <c r="BC190" s="407" t="n"/>
      <c r="BD190" s="407" t="n"/>
      <c r="BE190" s="407" t="n"/>
      <c r="BF190" s="407" t="n"/>
      <c r="BG190" s="407" t="n"/>
      <c r="BH190" s="407" t="n"/>
      <c r="BI190" s="407" t="n"/>
      <c r="BJ190" s="407" t="n"/>
      <c r="BK190" s="407" t="n"/>
      <c r="BL190" s="407" t="n"/>
      <c r="BM190" s="407" t="n"/>
      <c r="BN190" s="407" t="n"/>
      <c r="BO190" s="407" t="n"/>
      <c r="BP190" s="407" t="n"/>
      <c r="BQ190" s="407" t="n"/>
      <c r="BR190" s="407" t="n"/>
      <c r="BS190" s="407" t="n"/>
      <c r="BT190" s="407" t="n"/>
      <c r="BU190" s="407" t="n"/>
      <c r="BV190" s="407" t="n"/>
      <c r="BW190" s="407" t="n"/>
      <c r="BX190" s="407" t="n"/>
      <c r="BY190" s="407" t="n"/>
      <c r="BZ190" s="407" t="n"/>
      <c r="CA190" s="407" t="n"/>
      <c r="CB190" s="407" t="n"/>
      <c r="CC190" s="407" t="n"/>
      <c r="CD190" s="407" t="n"/>
      <c r="CE190" s="407" t="n"/>
      <c r="CF190" s="407" t="n"/>
      <c r="CG190" s="407" t="n"/>
      <c r="CH190" s="407" t="n"/>
      <c r="CI190" s="407" t="n"/>
      <c r="CJ190" s="407" t="n"/>
      <c r="CK190" s="407" t="n"/>
      <c r="CL190" s="407" t="n"/>
      <c r="CM190" s="407" t="n"/>
      <c r="CN190" s="407" t="n"/>
      <c r="CO190" s="407" t="n"/>
      <c r="CP190" s="407" t="n"/>
      <c r="CQ190" s="407" t="n"/>
      <c r="CR190" s="407" t="n"/>
      <c r="CS190" s="407" t="n"/>
      <c r="CT190" s="407" t="n"/>
      <c r="CU190" s="407" t="n"/>
      <c r="CV190" s="407" t="n"/>
      <c r="CW190" s="407" t="n"/>
      <c r="CX190" s="407" t="n"/>
      <c r="CY190" s="407" t="n"/>
      <c r="CZ190" s="407" t="n"/>
      <c r="DA190" s="407" t="n"/>
      <c r="DB190" s="407" t="n"/>
      <c r="DC190" s="407" t="n"/>
      <c r="DD190" s="407" t="n"/>
      <c r="DE190" s="407" t="n"/>
      <c r="DF190" s="407" t="n"/>
      <c r="DG190" s="407" t="n"/>
      <c r="DH190" s="407" t="n"/>
      <c r="DI190" s="407" t="n"/>
      <c r="DJ190" s="407" t="n"/>
      <c r="DK190" s="407" t="n"/>
      <c r="DL190" s="407" t="n"/>
      <c r="DM190" s="407" t="n"/>
      <c r="DN190" s="407" t="n"/>
      <c r="DO190" s="407" t="n"/>
      <c r="DP190" s="407" t="n"/>
      <c r="DQ190" s="407" t="n"/>
      <c r="DR190" s="407" t="n"/>
      <c r="DS190" s="407" t="n"/>
      <c r="DT190" s="407" t="n"/>
      <c r="DU190" s="407" t="n"/>
      <c r="DV190" s="407" t="n"/>
      <c r="DW190" s="407" t="n"/>
      <c r="DX190" s="407" t="n"/>
      <c r="DY190" s="407" t="n"/>
      <c r="DZ190" s="407" t="n"/>
      <c r="EA190" s="407" t="n"/>
      <c r="EB190" s="407" t="n"/>
      <c r="EC190" s="407" t="n"/>
      <c r="ED190" s="407" t="n"/>
      <c r="EE190" s="407" t="n"/>
      <c r="EF190" s="407" t="n"/>
      <c r="EG190" s="407" t="n"/>
      <c r="EH190" s="407" t="n"/>
      <c r="EI190" s="407" t="n"/>
      <c r="EJ190" s="407" t="n"/>
      <c r="EK190" s="407" t="n"/>
      <c r="EL190" s="407" t="n"/>
      <c r="EM190" s="407" t="n"/>
      <c r="EN190" s="407" t="n"/>
      <c r="EO190" s="407" t="n"/>
      <c r="EP190" s="407" t="n"/>
      <c r="EQ190" s="407" t="n"/>
      <c r="ER190" s="407" t="n"/>
      <c r="ES190" s="407" t="n"/>
      <c r="ET190" s="407" t="n"/>
      <c r="EU190" s="407" t="n"/>
      <c r="EV190" s="407" t="n"/>
      <c r="EW190" s="407" t="n"/>
      <c r="EX190" s="407" t="n"/>
      <c r="EY190" s="407" t="n"/>
      <c r="EZ190" s="407" t="n"/>
      <c r="FA190" s="407" t="n"/>
      <c r="FB190" s="407" t="n"/>
      <c r="FC190" s="407" t="n"/>
      <c r="FD190" s="407" t="n"/>
      <c r="FE190" s="407" t="n"/>
      <c r="FF190" s="407" t="n"/>
      <c r="FG190" s="407" t="n"/>
      <c r="FH190" s="407" t="n"/>
      <c r="FI190" s="407" t="n"/>
      <c r="FJ190" s="407" t="n"/>
      <c r="FK190" s="407" t="n"/>
      <c r="FL190" s="407" t="n"/>
      <c r="FM190" s="407" t="n"/>
      <c r="FN190" s="407" t="n"/>
      <c r="FO190" s="407" t="n"/>
      <c r="FP190" s="407" t="n"/>
      <c r="FQ190" s="407" t="n"/>
      <c r="FR190" s="407" t="n"/>
      <c r="FS190" s="407" t="n"/>
      <c r="FT190" s="407" t="n"/>
      <c r="FU190" s="407" t="n"/>
      <c r="FV190" s="407" t="n"/>
      <c r="FW190" s="407" t="n"/>
      <c r="FX190" s="407" t="n"/>
      <c r="FY190" s="407" t="n"/>
      <c r="FZ190" s="407" t="n"/>
      <c r="GA190" s="407" t="n"/>
      <c r="GB190" s="407" t="n"/>
      <c r="GC190" s="407" t="n"/>
      <c r="GD190" s="407" t="n"/>
      <c r="GE190" s="407" t="n"/>
      <c r="GF190" s="407" t="n"/>
      <c r="GG190" s="407" t="n"/>
      <c r="GH190" s="407" t="n"/>
      <c r="GI190" s="421" t="n"/>
    </row>
    <row r="191" hidden="1">
      <c r="A191" s="63" t="n"/>
      <c r="B191" s="63" t="n"/>
      <c r="C191" s="408">
        <f>C9</f>
        <v/>
      </c>
      <c r="D191" s="409" t="n"/>
      <c r="E191" s="18" t="n"/>
      <c r="F191" s="18" t="n"/>
      <c r="G191" s="18" t="n"/>
      <c r="H191" s="18" t="n"/>
      <c r="I191" s="18" t="n"/>
      <c r="J191" s="86" t="n"/>
      <c r="K191" s="86" t="n"/>
      <c r="L191" s="86" t="n"/>
      <c r="M191" s="86" t="n"/>
      <c r="N191" s="86" t="n"/>
      <c r="O191" s="86" t="n"/>
      <c r="P191" s="86" t="n"/>
      <c r="Q191" s="86" t="n"/>
      <c r="R191" s="86" t="n"/>
      <c r="S191" s="86" t="n"/>
      <c r="T191" s="86" t="n"/>
      <c r="U191" s="86" t="n"/>
      <c r="V191" s="86" t="n"/>
      <c r="W191" s="86" t="n"/>
      <c r="X191" s="86" t="n"/>
      <c r="Y191" s="86" t="n"/>
      <c r="Z191" s="86" t="n"/>
      <c r="AA191" s="86" t="n"/>
      <c r="AB191" s="86" t="n"/>
      <c r="AC191" s="86" t="n"/>
      <c r="AD191" s="86" t="n"/>
      <c r="AE191" s="86" t="n"/>
      <c r="AF191" s="86" t="n"/>
      <c r="AG191" s="86" t="n"/>
      <c r="AH191" s="86" t="n"/>
      <c r="AI191" s="86" t="n"/>
      <c r="AJ191" s="86" t="n"/>
      <c r="AK191" s="86" t="n"/>
      <c r="AL191" s="86" t="n"/>
      <c r="AM191" s="86" t="n"/>
      <c r="AN191" s="86" t="n"/>
      <c r="AO191" s="86" t="n"/>
      <c r="AP191" s="86" t="n"/>
      <c r="AQ191" s="86" t="n"/>
      <c r="AR191" s="86" t="n"/>
      <c r="AS191" s="86" t="n"/>
      <c r="AT191" s="86" t="n"/>
      <c r="AU191" s="86" t="n"/>
      <c r="AV191" s="86" t="n"/>
      <c r="AW191" s="86" t="n"/>
      <c r="AX191" s="86" t="n"/>
      <c r="AY191" s="86" t="n"/>
      <c r="AZ191" s="86" t="n"/>
      <c r="BA191" s="86" t="n"/>
      <c r="BB191" s="86" t="n"/>
      <c r="BC191" s="86" t="n"/>
      <c r="BD191" s="86" t="n"/>
      <c r="BE191" s="86" t="n"/>
      <c r="BF191" s="86" t="n"/>
      <c r="BG191" s="86" t="n"/>
      <c r="BH191" s="86" t="n"/>
      <c r="BI191" s="86" t="n"/>
      <c r="BJ191" s="86" t="n"/>
      <c r="BK191" s="86" t="n"/>
      <c r="BL191" s="86" t="n"/>
      <c r="BM191" s="86" t="n"/>
      <c r="BN191" s="86" t="n"/>
      <c r="BO191" s="86" t="n"/>
      <c r="BP191" s="86" t="n"/>
      <c r="BQ191" s="86" t="n"/>
      <c r="BR191" s="86" t="n"/>
      <c r="BS191" s="86" t="n"/>
      <c r="BT191" s="86" t="n"/>
      <c r="BU191" s="86" t="n"/>
      <c r="BV191" s="86" t="n"/>
      <c r="BW191" s="86" t="n"/>
      <c r="BX191" s="86" t="n"/>
      <c r="BY191" s="86" t="n"/>
      <c r="BZ191" s="86" t="n"/>
      <c r="CA191" s="86" t="n"/>
      <c r="CB191" s="86" t="n"/>
      <c r="CC191" s="86" t="n"/>
      <c r="CD191" s="86" t="n"/>
      <c r="CE191" s="86" t="n"/>
      <c r="CF191" s="86" t="n"/>
      <c r="CG191" s="86" t="n"/>
      <c r="CH191" s="86" t="n"/>
      <c r="CI191" s="86" t="n"/>
      <c r="CJ191" s="86" t="n"/>
      <c r="CK191" s="86" t="n"/>
      <c r="CL191" s="86" t="n"/>
      <c r="CM191" s="86" t="n"/>
      <c r="CN191" s="86" t="n"/>
      <c r="CO191" s="86" t="n"/>
      <c r="CP191" s="86" t="n"/>
      <c r="CQ191" s="86" t="n"/>
      <c r="CR191" s="86" t="n"/>
      <c r="CS191" s="86" t="n"/>
      <c r="CT191" s="86" t="n"/>
      <c r="CU191" s="86" t="n"/>
      <c r="CV191" s="86" t="n"/>
      <c r="CW191" s="86" t="n"/>
      <c r="CX191" s="86" t="n"/>
      <c r="CY191" s="86" t="n"/>
      <c r="CZ191" s="86" t="n"/>
      <c r="DA191" s="86" t="n"/>
      <c r="DB191" s="86" t="n"/>
      <c r="DC191" s="86" t="n"/>
      <c r="DD191" s="86" t="n"/>
      <c r="DE191" s="86" t="n"/>
      <c r="DF191" s="86" t="n"/>
      <c r="DG191" s="86" t="n"/>
      <c r="DH191" s="86" t="n"/>
      <c r="DI191" s="86" t="n"/>
      <c r="DJ191" s="86" t="n"/>
      <c r="DK191" s="86" t="n"/>
      <c r="DL191" s="86" t="n"/>
      <c r="DM191" s="86" t="n"/>
      <c r="DN191" s="86" t="n"/>
      <c r="DO191" s="86" t="n"/>
      <c r="DP191" s="86" t="n"/>
      <c r="DQ191" s="86" t="n"/>
      <c r="DR191" s="86" t="n"/>
      <c r="DS191" s="86" t="n"/>
      <c r="DT191" s="86" t="n"/>
      <c r="DU191" s="86" t="n"/>
      <c r="DV191" s="86" t="n"/>
      <c r="DW191" s="86" t="n"/>
      <c r="DX191" s="86" t="n"/>
      <c r="DY191" s="86" t="n"/>
      <c r="DZ191" s="86" t="n"/>
      <c r="EA191" s="86" t="n"/>
      <c r="EB191" s="86" t="n"/>
      <c r="EC191" s="86" t="n"/>
      <c r="ED191" s="86" t="n"/>
      <c r="EE191" s="86" t="n"/>
      <c r="EF191" s="86" t="n"/>
      <c r="EG191" s="86" t="n"/>
      <c r="EH191" s="86" t="n"/>
      <c r="EI191" s="86" t="n"/>
      <c r="EJ191" s="86" t="n"/>
      <c r="EK191" s="86" t="n"/>
      <c r="EL191" s="86" t="n"/>
      <c r="EM191" s="86" t="n"/>
      <c r="EN191" s="86" t="n"/>
      <c r="EO191" s="86" t="n"/>
      <c r="EP191" s="86" t="n"/>
      <c r="EQ191" s="86" t="n"/>
      <c r="ER191" s="86" t="n"/>
      <c r="ES191" s="86" t="n"/>
      <c r="ET191" s="86" t="n"/>
      <c r="EU191" s="86" t="n"/>
      <c r="EV191" s="86" t="n"/>
      <c r="EW191" s="86" t="n"/>
      <c r="EX191" s="86" t="n"/>
      <c r="EY191" s="86" t="n"/>
      <c r="EZ191" s="86" t="n"/>
      <c r="FA191" s="86" t="n"/>
      <c r="FB191" s="86" t="n"/>
      <c r="FC191" s="86" t="n"/>
      <c r="FD191" s="86" t="n"/>
      <c r="FE191" s="86" t="n"/>
      <c r="FF191" s="86" t="n"/>
      <c r="FG191" s="86" t="n"/>
      <c r="FH191" s="86" t="n"/>
      <c r="FI191" s="86" t="n"/>
      <c r="FJ191" s="86" t="n"/>
      <c r="FK191" s="86" t="n"/>
      <c r="FL191" s="86" t="n"/>
      <c r="FM191" s="86" t="n"/>
      <c r="FN191" s="86" t="n"/>
      <c r="FO191" s="86" t="n"/>
      <c r="FP191" s="86" t="n"/>
      <c r="FQ191" s="86" t="n"/>
      <c r="FR191" s="86" t="n"/>
      <c r="FS191" s="86" t="n"/>
      <c r="FT191" s="86" t="n"/>
      <c r="FU191" s="86" t="n"/>
      <c r="FV191" s="86" t="n"/>
      <c r="FW191" s="86" t="n"/>
      <c r="FX191" s="86" t="n"/>
      <c r="FY191" s="86" t="n"/>
      <c r="FZ191" s="86" t="n"/>
      <c r="GA191" s="86" t="n"/>
      <c r="GB191" s="86" t="n"/>
      <c r="GC191" s="86" t="n"/>
      <c r="GD191" s="86" t="n"/>
      <c r="GE191" s="86" t="n"/>
      <c r="GF191" s="86" t="n"/>
      <c r="GG191" s="86" t="n"/>
      <c r="GH191" s="86" t="n"/>
      <c r="GI191" s="422" t="n"/>
    </row>
    <row r="192" hidden="1">
      <c r="A192" s="63" t="n"/>
      <c r="B192" s="63" t="n"/>
      <c r="C192" s="408">
        <f>C10</f>
        <v/>
      </c>
      <c r="D192" s="410" t="n"/>
      <c r="E192" s="16" t="n"/>
      <c r="F192" s="16" t="n"/>
      <c r="G192" s="411">
        <f>MIN(J192:GH192)</f>
        <v/>
      </c>
      <c r="H192" s="16">
        <f>MAX(J192:GH192)</f>
        <v/>
      </c>
      <c r="I192" s="16" t="n"/>
      <c r="J192" s="16">
        <f>IF(J10&gt;0,J6,"")</f>
        <v/>
      </c>
      <c r="K192" s="16">
        <f>IF(K10&gt;0,K$6,"")</f>
        <v/>
      </c>
      <c r="L192" s="16">
        <f>IF(L10&gt;0,L$6,"")</f>
        <v/>
      </c>
      <c r="M192" s="16">
        <f>IF(M10&gt;0,M$6,"")</f>
        <v/>
      </c>
      <c r="N192" s="16">
        <f>IF(N10&gt;0,N$6,"")</f>
        <v/>
      </c>
      <c r="O192" s="16">
        <f>IF(O10&gt;0,O$6,"")</f>
        <v/>
      </c>
      <c r="P192" s="16">
        <f>IF(P10&gt;0,P$6,"")</f>
        <v/>
      </c>
      <c r="Q192" s="16">
        <f>IF(Q10&gt;0,Q$6,"")</f>
        <v/>
      </c>
      <c r="R192" s="16">
        <f>IF(R10&gt;0,R$6,"")</f>
        <v/>
      </c>
      <c r="S192" s="16">
        <f>IF(S10&gt;0,S$6,"")</f>
        <v/>
      </c>
      <c r="T192" s="16">
        <f>IF(T10&gt;0,T$6,"")</f>
        <v/>
      </c>
      <c r="U192" s="16">
        <f>IF(U10&gt;0,U$6,"")</f>
        <v/>
      </c>
      <c r="V192" s="16">
        <f>IF(V10&gt;0,V$6,"")</f>
        <v/>
      </c>
      <c r="W192" s="16" t="n"/>
      <c r="X192" s="16" t="n"/>
      <c r="Y192" s="16" t="n"/>
      <c r="Z192" s="16" t="n"/>
      <c r="AA192" s="16" t="n"/>
      <c r="AB192" s="16" t="n"/>
      <c r="AC192" s="16" t="n"/>
      <c r="AD192" s="16" t="n"/>
      <c r="AE192" s="16" t="n"/>
      <c r="AF192" s="16" t="n"/>
      <c r="AG192" s="16" t="n"/>
      <c r="AH192" s="16" t="n"/>
      <c r="AI192" s="16" t="n"/>
      <c r="AJ192" s="16" t="n"/>
      <c r="AK192" s="16" t="n"/>
      <c r="AL192" s="16" t="n"/>
      <c r="AM192" s="16" t="n"/>
      <c r="AN192" s="16" t="n"/>
      <c r="AO192" s="16" t="n"/>
      <c r="AP192" s="16" t="n"/>
      <c r="AQ192" s="16" t="n"/>
      <c r="AR192" s="16" t="n"/>
      <c r="AS192" s="16" t="n"/>
      <c r="AT192" s="16" t="n"/>
      <c r="AU192" s="16" t="n"/>
      <c r="AV192" s="16" t="n"/>
      <c r="AW192" s="16" t="n"/>
      <c r="AX192" s="16" t="n"/>
      <c r="AY192" s="16" t="n"/>
      <c r="AZ192" s="16" t="n"/>
      <c r="BA192" s="16" t="n"/>
      <c r="BB192" s="16" t="n"/>
      <c r="BC192" s="16" t="n"/>
      <c r="BD192" s="16" t="n"/>
      <c r="BE192" s="16" t="n"/>
      <c r="BF192" s="16" t="n"/>
      <c r="BG192" s="16" t="n"/>
      <c r="BH192" s="16" t="n"/>
      <c r="BI192" s="16" t="n"/>
      <c r="BJ192" s="16" t="n"/>
      <c r="BK192" s="16" t="n"/>
      <c r="BL192" s="16" t="n"/>
      <c r="BM192" s="16" t="n"/>
      <c r="BN192" s="16" t="n"/>
      <c r="BO192" s="16" t="n"/>
      <c r="BP192" s="16" t="n"/>
      <c r="BQ192" s="16" t="n"/>
      <c r="BR192" s="16" t="n"/>
      <c r="BS192" s="16" t="n"/>
      <c r="BT192" s="16" t="n"/>
      <c r="BU192" s="16" t="n"/>
      <c r="BV192" s="16" t="n"/>
      <c r="BW192" s="16" t="n"/>
      <c r="BX192" s="16" t="n"/>
      <c r="BY192" s="16" t="n"/>
      <c r="BZ192" s="16" t="n"/>
      <c r="CA192" s="16" t="n"/>
      <c r="CB192" s="16" t="n"/>
      <c r="CC192" s="16" t="n"/>
      <c r="CD192" s="16" t="n"/>
      <c r="CE192" s="16" t="n"/>
      <c r="CF192" s="16" t="n"/>
      <c r="CG192" s="16" t="n"/>
      <c r="CH192" s="16" t="n"/>
      <c r="CI192" s="16" t="n"/>
      <c r="CJ192" s="16" t="n"/>
      <c r="CK192" s="16" t="n"/>
      <c r="CL192" s="16" t="n"/>
      <c r="CM192" s="16" t="n"/>
      <c r="CN192" s="16" t="n"/>
      <c r="CO192" s="16" t="n"/>
      <c r="CP192" s="16" t="n"/>
      <c r="CQ192" s="16" t="n"/>
      <c r="CR192" s="16" t="n"/>
      <c r="CS192" s="16" t="n"/>
      <c r="CT192" s="16" t="n"/>
      <c r="CU192" s="16" t="n"/>
      <c r="CV192" s="16" t="n"/>
      <c r="CW192" s="16" t="n"/>
      <c r="CX192" s="16" t="n"/>
      <c r="CY192" s="16" t="n"/>
      <c r="CZ192" s="16" t="n"/>
      <c r="DA192" s="16" t="n"/>
      <c r="DB192" s="16" t="n"/>
      <c r="DC192" s="16">
        <f>IF(DC10&gt;0,DC$6,"")</f>
        <v/>
      </c>
      <c r="DD192" s="16">
        <f>IF(DD10&gt;0,DD$6,"")</f>
        <v/>
      </c>
      <c r="DE192" s="16">
        <f>IF(DE10&gt;0,DE$6,"")</f>
        <v/>
      </c>
      <c r="DF192" s="16">
        <f>IF(DF10&gt;0,DF$6,"")</f>
        <v/>
      </c>
      <c r="DG192" s="16">
        <f>IF(DG10&gt;0,DG$6,"")</f>
        <v/>
      </c>
      <c r="DH192" s="16">
        <f>IF(DH10&gt;0,DH$6,"")</f>
        <v/>
      </c>
      <c r="DI192" s="16">
        <f>IF(DI10&gt;0,DI$6,"")</f>
        <v/>
      </c>
      <c r="DJ192" s="16">
        <f>IF(DJ10&gt;0,DJ$6,"")</f>
        <v/>
      </c>
      <c r="DK192" s="16">
        <f>IF(DK10&gt;0,DK$6,"")</f>
        <v/>
      </c>
      <c r="DL192" s="16">
        <f>IF(DL10&gt;0,DL$6,"")</f>
        <v/>
      </c>
      <c r="DM192" s="16">
        <f>IF(DM10&gt;0,DM$6,"")</f>
        <v/>
      </c>
      <c r="DN192" s="16">
        <f>IF(DN10&gt;0,DN$6,"")</f>
        <v/>
      </c>
      <c r="DO192" s="16" t="n"/>
      <c r="DP192" s="16" t="n"/>
      <c r="DQ192" s="16" t="n"/>
      <c r="DR192" s="16" t="n"/>
      <c r="DS192" s="16" t="n"/>
      <c r="DT192" s="16" t="n"/>
      <c r="DU192" s="16" t="n"/>
      <c r="DV192" s="16" t="n"/>
      <c r="DW192" s="16" t="n"/>
      <c r="DX192" s="16" t="n"/>
      <c r="DY192" s="16" t="n"/>
      <c r="DZ192" s="16" t="n"/>
      <c r="EA192" s="16" t="n"/>
      <c r="EB192" s="16" t="n"/>
      <c r="EC192" s="16" t="n"/>
      <c r="ED192" s="16" t="n"/>
      <c r="EE192" s="16" t="n"/>
      <c r="EF192" s="16" t="n"/>
      <c r="EG192" s="16" t="n"/>
      <c r="EH192" s="16" t="n"/>
      <c r="EI192" s="16" t="n"/>
      <c r="EJ192" s="16" t="n"/>
      <c r="EK192" s="16" t="n"/>
      <c r="EL192" s="16" t="n"/>
      <c r="EM192" s="16" t="n"/>
      <c r="EN192" s="16" t="n"/>
      <c r="EO192" s="16" t="n"/>
      <c r="EP192" s="16" t="n"/>
      <c r="EQ192" s="16" t="n"/>
      <c r="ER192" s="16" t="n"/>
      <c r="ES192" s="16" t="n"/>
      <c r="ET192" s="16" t="n"/>
      <c r="EU192" s="16" t="n"/>
      <c r="EV192" s="16" t="n"/>
      <c r="EW192" s="16" t="n"/>
      <c r="EX192" s="16" t="n"/>
      <c r="EY192" s="16">
        <f>IF(EY10&gt;0,EY$6,"")</f>
        <v/>
      </c>
      <c r="EZ192" s="16">
        <f>IF(EZ10&gt;0,EZ$6,"")</f>
        <v/>
      </c>
      <c r="FA192" s="16">
        <f>IF(FA10&gt;0,FA$6,"")</f>
        <v/>
      </c>
      <c r="FB192" s="16">
        <f>IF(FB10&gt;0,FB$6,"")</f>
        <v/>
      </c>
      <c r="FC192" s="16">
        <f>IF(FC10&gt;0,FC$6,"")</f>
        <v/>
      </c>
      <c r="FD192" s="16">
        <f>IF(FD10&gt;0,FD$6,"")</f>
        <v/>
      </c>
      <c r="FE192" s="16">
        <f>IF(FE10&gt;0,FE$6,"")</f>
        <v/>
      </c>
      <c r="FF192" s="16">
        <f>IF(FF10&gt;0,FF$6,"")</f>
        <v/>
      </c>
      <c r="FG192" s="16">
        <f>IF(FG10&gt;0,FG$6,"")</f>
        <v/>
      </c>
      <c r="FH192" s="16">
        <f>IF(FH10&gt;0,FH$6,"")</f>
        <v/>
      </c>
      <c r="FI192" s="16">
        <f>IF(FI10&gt;0,FI$6,"")</f>
        <v/>
      </c>
      <c r="FJ192" s="16">
        <f>IF(FJ10&gt;0,FJ$6,"")</f>
        <v/>
      </c>
      <c r="FK192" s="16">
        <f>IF(FK10&gt;0,FK$6,"")</f>
        <v/>
      </c>
      <c r="FL192" s="16">
        <f>IF(FL10&gt;0,FL$6,"")</f>
        <v/>
      </c>
      <c r="FM192" s="16">
        <f>IF(FM10&gt;0,FM$6,"")</f>
        <v/>
      </c>
      <c r="FN192" s="16">
        <f>IF(FN10&gt;0,FN$6,"")</f>
        <v/>
      </c>
      <c r="FO192" s="16">
        <f>IF(FO10&gt;0,FO$6,"")</f>
        <v/>
      </c>
      <c r="FP192" s="16">
        <f>IF(FP10&gt;0,FP$6,"")</f>
        <v/>
      </c>
      <c r="FQ192" s="16">
        <f>IF(FQ10&gt;0,FQ$6,"")</f>
        <v/>
      </c>
      <c r="FR192" s="16">
        <f>IF(FR10&gt;0,FR$6,"")</f>
        <v/>
      </c>
      <c r="FS192" s="16">
        <f>IF(FS10&gt;0,FS$6,"")</f>
        <v/>
      </c>
      <c r="FT192" s="16">
        <f>IF(FT10&gt;0,FT$6,"")</f>
        <v/>
      </c>
      <c r="FU192" s="16">
        <f>IF(FU10&gt;0,FU$6,"")</f>
        <v/>
      </c>
      <c r="FV192" s="16">
        <f>IF(FV10&gt;0,FV$6,"")</f>
        <v/>
      </c>
      <c r="FW192" s="16">
        <f>IF(FW10&gt;0,FW$6,"")</f>
        <v/>
      </c>
      <c r="FX192" s="16">
        <f>IF(FX10&gt;0,FX$6,"")</f>
        <v/>
      </c>
      <c r="FY192" s="16">
        <f>IF(FY10&gt;0,FY$6,"")</f>
        <v/>
      </c>
      <c r="FZ192" s="16">
        <f>IF(FZ10&gt;0,FZ$6,"")</f>
        <v/>
      </c>
      <c r="GA192" s="16">
        <f>IF(GA10&gt;0,GA$6,"")</f>
        <v/>
      </c>
      <c r="GB192" s="16">
        <f>IF(GB10&gt;0,GB$6,"")</f>
        <v/>
      </c>
      <c r="GC192" s="16">
        <f>IF(GC10&gt;0,GC$6,"")</f>
        <v/>
      </c>
      <c r="GD192" s="16">
        <f>IF(GD10&gt;0,GD$6,"")</f>
        <v/>
      </c>
      <c r="GE192" s="16">
        <f>IF(GE10&gt;0,GE$6,"")</f>
        <v/>
      </c>
      <c r="GF192" s="16">
        <f>IF(GF10&gt;0,GF$6,"")</f>
        <v/>
      </c>
      <c r="GG192" s="16" t="n"/>
      <c r="GH192" s="16">
        <f>IF(GH10&gt;0,GH$6,"")</f>
        <v/>
      </c>
      <c r="GI192" s="423">
        <f>IF(GI10&gt;0,GI$6,"")</f>
        <v/>
      </c>
    </row>
    <row r="193" hidden="1">
      <c r="A193" s="63" t="n"/>
      <c r="B193" s="63" t="n"/>
      <c r="C193" s="412">
        <f>C11</f>
        <v/>
      </c>
      <c r="D193" s="931" t="n"/>
      <c r="E193" s="14" t="n"/>
      <c r="F193" s="14" t="n"/>
      <c r="G193" s="411">
        <f>MIN(J193:GH193)</f>
        <v/>
      </c>
      <c r="H193" s="16">
        <f>MAX(J193:GH193)</f>
        <v/>
      </c>
      <c r="I193" s="14" t="n"/>
      <c r="J193" s="16">
        <f>IF(J11&gt;0,J8,"")</f>
        <v/>
      </c>
      <c r="K193" s="16">
        <f>IF(K11&gt;0,K$6,"")</f>
        <v/>
      </c>
      <c r="L193" s="16">
        <f>IF(L11&gt;0,L$6,"")</f>
        <v/>
      </c>
      <c r="M193" s="16">
        <f>IF(M11&gt;0,M$6,"")</f>
        <v/>
      </c>
      <c r="N193" s="16">
        <f>IF(N11&gt;0,N$6,"")</f>
        <v/>
      </c>
      <c r="O193" s="16">
        <f>IF(O11&gt;0,O$6,"")</f>
        <v/>
      </c>
      <c r="P193" s="16">
        <f>IF(P11&gt;0,P$6,"")</f>
        <v/>
      </c>
      <c r="Q193" s="16">
        <f>IF(Q11&gt;0,Q$6,"")</f>
        <v/>
      </c>
      <c r="R193" s="16">
        <f>IF(R11&gt;0,R$6,"")</f>
        <v/>
      </c>
      <c r="S193" s="16">
        <f>IF(S11&gt;0,S$6,"")</f>
        <v/>
      </c>
      <c r="T193" s="16">
        <f>IF(T11&gt;0,T$6,"")</f>
        <v/>
      </c>
      <c r="U193" s="16">
        <f>IF(U11&gt;0,U$6,"")</f>
        <v/>
      </c>
      <c r="V193" s="16">
        <f>IF(V11&gt;0,V$6,"")</f>
        <v/>
      </c>
      <c r="W193" s="16" t="n"/>
      <c r="X193" s="16" t="n"/>
      <c r="Y193" s="16" t="n"/>
      <c r="Z193" s="16" t="n"/>
      <c r="AA193" s="16" t="n"/>
      <c r="AB193" s="16" t="n"/>
      <c r="AC193" s="16" t="n"/>
      <c r="AD193" s="16" t="n"/>
      <c r="AE193" s="16" t="n"/>
      <c r="AF193" s="16" t="n"/>
      <c r="AG193" s="16" t="n"/>
      <c r="AH193" s="16" t="n"/>
      <c r="AI193" s="16" t="n"/>
      <c r="AJ193" s="16" t="n"/>
      <c r="AK193" s="16" t="n"/>
      <c r="AL193" s="16" t="n"/>
      <c r="AM193" s="16" t="n"/>
      <c r="AN193" s="16" t="n"/>
      <c r="AO193" s="16" t="n"/>
      <c r="AP193" s="16" t="n"/>
      <c r="AQ193" s="16" t="n"/>
      <c r="AR193" s="16" t="n"/>
      <c r="AS193" s="16" t="n"/>
      <c r="AT193" s="16" t="n"/>
      <c r="AU193" s="16" t="n"/>
      <c r="AV193" s="16" t="n"/>
      <c r="AW193" s="16" t="n"/>
      <c r="AX193" s="16" t="n"/>
      <c r="AY193" s="16" t="n"/>
      <c r="AZ193" s="16" t="n"/>
      <c r="BA193" s="16" t="n"/>
      <c r="BB193" s="16" t="n"/>
      <c r="BC193" s="16" t="n"/>
      <c r="BD193" s="16" t="n"/>
      <c r="BE193" s="16" t="n"/>
      <c r="BF193" s="16" t="n"/>
      <c r="BG193" s="16" t="n"/>
      <c r="BH193" s="16" t="n"/>
      <c r="BI193" s="16" t="n"/>
      <c r="BJ193" s="16" t="n"/>
      <c r="BK193" s="16" t="n"/>
      <c r="BL193" s="16" t="n"/>
      <c r="BM193" s="16" t="n"/>
      <c r="BN193" s="16" t="n"/>
      <c r="BO193" s="16" t="n"/>
      <c r="BP193" s="16" t="n"/>
      <c r="BQ193" s="16" t="n"/>
      <c r="BR193" s="16" t="n"/>
      <c r="BS193" s="16" t="n"/>
      <c r="BT193" s="16" t="n"/>
      <c r="BU193" s="16" t="n"/>
      <c r="BV193" s="16" t="n"/>
      <c r="BW193" s="16" t="n"/>
      <c r="BX193" s="16" t="n"/>
      <c r="BY193" s="16" t="n"/>
      <c r="BZ193" s="16" t="n"/>
      <c r="CA193" s="16" t="n"/>
      <c r="CB193" s="16" t="n"/>
      <c r="CC193" s="16" t="n"/>
      <c r="CD193" s="16" t="n"/>
      <c r="CE193" s="16" t="n"/>
      <c r="CF193" s="16" t="n"/>
      <c r="CG193" s="16" t="n"/>
      <c r="CH193" s="16" t="n"/>
      <c r="CI193" s="16" t="n"/>
      <c r="CJ193" s="16" t="n"/>
      <c r="CK193" s="16" t="n"/>
      <c r="CL193" s="16" t="n"/>
      <c r="CM193" s="16" t="n"/>
      <c r="CN193" s="16" t="n"/>
      <c r="CO193" s="16" t="n"/>
      <c r="CP193" s="16" t="n"/>
      <c r="CQ193" s="16" t="n"/>
      <c r="CR193" s="16" t="n"/>
      <c r="CS193" s="16" t="n"/>
      <c r="CT193" s="16" t="n"/>
      <c r="CU193" s="16" t="n"/>
      <c r="CV193" s="16" t="n"/>
      <c r="CW193" s="16" t="n"/>
      <c r="CX193" s="16" t="n"/>
      <c r="CY193" s="16" t="n"/>
      <c r="CZ193" s="16" t="n"/>
      <c r="DA193" s="16" t="n"/>
      <c r="DB193" s="16" t="n"/>
      <c r="DC193" s="16">
        <f>IF(DC11&gt;0,DC$6,"")</f>
        <v/>
      </c>
      <c r="DD193" s="16">
        <f>IF(DD11&gt;0,DD$6,"")</f>
        <v/>
      </c>
      <c r="DE193" s="16">
        <f>IF(DE11&gt;0,DE$6,"")</f>
        <v/>
      </c>
      <c r="DF193" s="16">
        <f>IF(DF11&gt;0,DF$6,"")</f>
        <v/>
      </c>
      <c r="DG193" s="16">
        <f>IF(DG11&gt;0,DG$6,"")</f>
        <v/>
      </c>
      <c r="DH193" s="16">
        <f>IF(DH11&gt;0,DH$6,"")</f>
        <v/>
      </c>
      <c r="DI193" s="16">
        <f>IF(DI11&gt;0,DI$6,"")</f>
        <v/>
      </c>
      <c r="DJ193" s="16">
        <f>IF(DJ11&gt;0,DJ$6,"")</f>
        <v/>
      </c>
      <c r="DK193" s="16">
        <f>IF(DK11&gt;0,DK$6,"")</f>
        <v/>
      </c>
      <c r="DL193" s="16">
        <f>IF(DL11&gt;0,DL$6,"")</f>
        <v/>
      </c>
      <c r="DM193" s="16">
        <f>IF(DM11&gt;0,DM$6,"")</f>
        <v/>
      </c>
      <c r="DN193" s="16">
        <f>IF(DN11&gt;0,DN$6,"")</f>
        <v/>
      </c>
      <c r="DO193" s="16" t="n"/>
      <c r="DP193" s="16" t="n"/>
      <c r="DQ193" s="16" t="n"/>
      <c r="DR193" s="16" t="n"/>
      <c r="DS193" s="16" t="n"/>
      <c r="DT193" s="16" t="n"/>
      <c r="DU193" s="16" t="n"/>
      <c r="DV193" s="16" t="n"/>
      <c r="DW193" s="16" t="n"/>
      <c r="DX193" s="16" t="n"/>
      <c r="DY193" s="16" t="n"/>
      <c r="DZ193" s="16" t="n"/>
      <c r="EA193" s="16" t="n"/>
      <c r="EB193" s="16" t="n"/>
      <c r="EC193" s="16" t="n"/>
      <c r="ED193" s="16" t="n"/>
      <c r="EE193" s="16" t="n"/>
      <c r="EF193" s="16" t="n"/>
      <c r="EG193" s="16" t="n"/>
      <c r="EH193" s="16" t="n"/>
      <c r="EI193" s="16" t="n"/>
      <c r="EJ193" s="16" t="n"/>
      <c r="EK193" s="16" t="n"/>
      <c r="EL193" s="16" t="n"/>
      <c r="EM193" s="16" t="n"/>
      <c r="EN193" s="16" t="n"/>
      <c r="EO193" s="16" t="n"/>
      <c r="EP193" s="16" t="n"/>
      <c r="EQ193" s="16" t="n"/>
      <c r="ER193" s="16" t="n"/>
      <c r="ES193" s="16" t="n"/>
      <c r="ET193" s="16" t="n"/>
      <c r="EU193" s="16" t="n"/>
      <c r="EV193" s="16" t="n"/>
      <c r="EW193" s="16" t="n"/>
      <c r="EX193" s="16" t="n"/>
      <c r="EY193" s="16">
        <f>IF(EY11&gt;0,EY$6,"")</f>
        <v/>
      </c>
      <c r="EZ193" s="16">
        <f>IF(EZ11&gt;0,EZ$6,"")</f>
        <v/>
      </c>
      <c r="FA193" s="16">
        <f>IF(FA11&gt;0,FA$6,"")</f>
        <v/>
      </c>
      <c r="FB193" s="16">
        <f>IF(FB11&gt;0,FB$6,"")</f>
        <v/>
      </c>
      <c r="FC193" s="16">
        <f>IF(FC11&gt;0,FC$6,"")</f>
        <v/>
      </c>
      <c r="FD193" s="16">
        <f>IF(FD11&gt;0,FD$6,"")</f>
        <v/>
      </c>
      <c r="FE193" s="16">
        <f>IF(FE11&gt;0,FE$6,"")</f>
        <v/>
      </c>
      <c r="FF193" s="16">
        <f>IF(FF11&gt;0,FF$6,"")</f>
        <v/>
      </c>
      <c r="FG193" s="16">
        <f>IF(FG11&gt;0,FG$6,"")</f>
        <v/>
      </c>
      <c r="FH193" s="16">
        <f>IF(FH11&gt;0,FH$6,"")</f>
        <v/>
      </c>
      <c r="FI193" s="16">
        <f>IF(FI11&gt;0,FI$6,"")</f>
        <v/>
      </c>
      <c r="FJ193" s="16">
        <f>IF(FJ11&gt;0,FJ$6,"")</f>
        <v/>
      </c>
      <c r="FK193" s="16">
        <f>IF(FK11&gt;0,FK$6,"")</f>
        <v/>
      </c>
      <c r="FL193" s="16">
        <f>IF(FL11&gt;0,FL$6,"")</f>
        <v/>
      </c>
      <c r="FM193" s="16">
        <f>IF(FM11&gt;0,FM$6,"")</f>
        <v/>
      </c>
      <c r="FN193" s="16">
        <f>IF(FN11&gt;0,FN$6,"")</f>
        <v/>
      </c>
      <c r="FO193" s="16">
        <f>IF(FO11&gt;0,FO$6,"")</f>
        <v/>
      </c>
      <c r="FP193" s="16">
        <f>IF(FP11&gt;0,FP$6,"")</f>
        <v/>
      </c>
      <c r="FQ193" s="16">
        <f>IF(FQ11&gt;0,FQ$6,"")</f>
        <v/>
      </c>
      <c r="FR193" s="16">
        <f>IF(FR11&gt;0,FR$6,"")</f>
        <v/>
      </c>
      <c r="FS193" s="16">
        <f>IF(FS11&gt;0,FS$6,"")</f>
        <v/>
      </c>
      <c r="FT193" s="16">
        <f>IF(FT11&gt;0,FT$6,"")</f>
        <v/>
      </c>
      <c r="FU193" s="16">
        <f>IF(FU11&gt;0,FU$6,"")</f>
        <v/>
      </c>
      <c r="FV193" s="16">
        <f>IF(FV11&gt;0,FV$6,"")</f>
        <v/>
      </c>
      <c r="FW193" s="16">
        <f>IF(FW11&gt;0,FW$6,"")</f>
        <v/>
      </c>
      <c r="FX193" s="16">
        <f>IF(FX11&gt;0,FX$6,"")</f>
        <v/>
      </c>
      <c r="FY193" s="16">
        <f>IF(FY11&gt;0,FY$6,"")</f>
        <v/>
      </c>
      <c r="FZ193" s="16">
        <f>IF(FZ11&gt;0,FZ$6,"")</f>
        <v/>
      </c>
      <c r="GA193" s="16">
        <f>IF(GA11&gt;0,GA$6,"")</f>
        <v/>
      </c>
      <c r="GB193" s="16">
        <f>IF(GB11&gt;0,GB$6,"")</f>
        <v/>
      </c>
      <c r="GC193" s="16">
        <f>IF(GC11&gt;0,GC$6,"")</f>
        <v/>
      </c>
      <c r="GD193" s="16">
        <f>IF(GD11&gt;0,GD$6,"")</f>
        <v/>
      </c>
      <c r="GE193" s="16">
        <f>IF(GE11&gt;0,GE$6,"")</f>
        <v/>
      </c>
      <c r="GF193" s="16">
        <f>IF(GF11&gt;0,GF$6,"")</f>
        <v/>
      </c>
      <c r="GG193" s="16" t="n"/>
      <c r="GH193" s="16">
        <f>IF(GH11&gt;0,GH$6,"")</f>
        <v/>
      </c>
      <c r="GI193" s="423">
        <f>IF(GI11&gt;0,GI$6,"")</f>
        <v/>
      </c>
    </row>
    <row r="194" hidden="1">
      <c r="A194" s="63" t="n"/>
      <c r="B194" s="63" t="n"/>
      <c r="C194" s="412">
        <f>C12</f>
        <v/>
      </c>
      <c r="D194" s="931" t="n"/>
      <c r="E194" s="5" t="n"/>
      <c r="F194" s="5" t="n"/>
      <c r="G194" s="411">
        <f>MIN(J194:GH194)</f>
        <v/>
      </c>
      <c r="H194" s="16">
        <f>MAX(J194:GH194)</f>
        <v/>
      </c>
      <c r="I194" s="5" t="n"/>
      <c r="J194" s="16">
        <f>IF(J12&gt;0,J9,"")</f>
        <v/>
      </c>
      <c r="K194" s="16">
        <f>IF(K12&gt;0,K$6,"")</f>
        <v/>
      </c>
      <c r="L194" s="16">
        <f>IF(L12&gt;0,L$6,"")</f>
        <v/>
      </c>
      <c r="M194" s="16">
        <f>IF(M12&gt;0,M$6,"")</f>
        <v/>
      </c>
      <c r="N194" s="16">
        <f>IF(N12&gt;0,N$6,"")</f>
        <v/>
      </c>
      <c r="O194" s="16">
        <f>IF(O12&gt;0,O$6,"")</f>
        <v/>
      </c>
      <c r="P194" s="16">
        <f>IF(P12&gt;0,P$6,"")</f>
        <v/>
      </c>
      <c r="Q194" s="16">
        <f>IF(Q12&gt;0,Q$6,"")</f>
        <v/>
      </c>
      <c r="R194" s="16">
        <f>IF(R12&gt;0,R$6,"")</f>
        <v/>
      </c>
      <c r="S194" s="16">
        <f>IF(S12&gt;0,S$6,"")</f>
        <v/>
      </c>
      <c r="T194" s="16">
        <f>IF(T12&gt;0,T$6,"")</f>
        <v/>
      </c>
      <c r="U194" s="16">
        <f>IF(U12&gt;0,U$6,"")</f>
        <v/>
      </c>
      <c r="V194" s="16">
        <f>IF(V12&gt;0,V$6,"")</f>
        <v/>
      </c>
      <c r="W194" s="16" t="n"/>
      <c r="X194" s="16" t="n"/>
      <c r="Y194" s="16" t="n"/>
      <c r="Z194" s="16" t="n"/>
      <c r="AA194" s="16" t="n"/>
      <c r="AB194" s="16" t="n"/>
      <c r="AC194" s="16" t="n"/>
      <c r="AD194" s="16" t="n"/>
      <c r="AE194" s="16" t="n"/>
      <c r="AF194" s="16" t="n"/>
      <c r="AG194" s="16" t="n"/>
      <c r="AH194" s="16" t="n"/>
      <c r="AI194" s="16" t="n"/>
      <c r="AJ194" s="16" t="n"/>
      <c r="AK194" s="16" t="n"/>
      <c r="AL194" s="16" t="n"/>
      <c r="AM194" s="16" t="n"/>
      <c r="AN194" s="16" t="n"/>
      <c r="AO194" s="16" t="n"/>
      <c r="AP194" s="16" t="n"/>
      <c r="AQ194" s="16" t="n"/>
      <c r="AR194" s="16" t="n"/>
      <c r="AS194" s="16" t="n"/>
      <c r="AT194" s="16" t="n"/>
      <c r="AU194" s="16" t="n"/>
      <c r="AV194" s="16" t="n"/>
      <c r="AW194" s="16" t="n"/>
      <c r="AX194" s="16" t="n"/>
      <c r="AY194" s="16" t="n"/>
      <c r="AZ194" s="16" t="n"/>
      <c r="BA194" s="16" t="n"/>
      <c r="BB194" s="16" t="n"/>
      <c r="BC194" s="16" t="n"/>
      <c r="BD194" s="16" t="n"/>
      <c r="BE194" s="16" t="n"/>
      <c r="BF194" s="16" t="n"/>
      <c r="BG194" s="16" t="n"/>
      <c r="BH194" s="16" t="n"/>
      <c r="BI194" s="16" t="n"/>
      <c r="BJ194" s="16" t="n"/>
      <c r="BK194" s="16" t="n"/>
      <c r="BL194" s="16" t="n"/>
      <c r="BM194" s="16" t="n"/>
      <c r="BN194" s="16" t="n"/>
      <c r="BO194" s="16" t="n"/>
      <c r="BP194" s="16" t="n"/>
      <c r="BQ194" s="16" t="n"/>
      <c r="BR194" s="16" t="n"/>
      <c r="BS194" s="16" t="n"/>
      <c r="BT194" s="16" t="n"/>
      <c r="BU194" s="16" t="n"/>
      <c r="BV194" s="16" t="n"/>
      <c r="BW194" s="16" t="n"/>
      <c r="BX194" s="16" t="n"/>
      <c r="BY194" s="16" t="n"/>
      <c r="BZ194" s="16" t="n"/>
      <c r="CA194" s="16" t="n"/>
      <c r="CB194" s="16" t="n"/>
      <c r="CC194" s="16" t="n"/>
      <c r="CD194" s="16" t="n"/>
      <c r="CE194" s="16" t="n"/>
      <c r="CF194" s="16" t="n"/>
      <c r="CG194" s="16" t="n"/>
      <c r="CH194" s="16" t="n"/>
      <c r="CI194" s="16" t="n"/>
      <c r="CJ194" s="16" t="n"/>
      <c r="CK194" s="16" t="n"/>
      <c r="CL194" s="16" t="n"/>
      <c r="CM194" s="16" t="n"/>
      <c r="CN194" s="16" t="n"/>
      <c r="CO194" s="16" t="n"/>
      <c r="CP194" s="16" t="n"/>
      <c r="CQ194" s="16" t="n"/>
      <c r="CR194" s="16" t="n"/>
      <c r="CS194" s="16" t="n"/>
      <c r="CT194" s="16" t="n"/>
      <c r="CU194" s="16" t="n"/>
      <c r="CV194" s="16" t="n"/>
      <c r="CW194" s="16" t="n"/>
      <c r="CX194" s="16" t="n"/>
      <c r="CY194" s="16" t="n"/>
      <c r="CZ194" s="16" t="n"/>
      <c r="DA194" s="16" t="n"/>
      <c r="DB194" s="16" t="n"/>
      <c r="DC194" s="16">
        <f>IF(DC12&gt;0,DC$6,"")</f>
        <v/>
      </c>
      <c r="DD194" s="16">
        <f>IF(DD12&gt;0,DD$6,"")</f>
        <v/>
      </c>
      <c r="DE194" s="16">
        <f>IF(DE12&gt;0,DE$6,"")</f>
        <v/>
      </c>
      <c r="DF194" s="16">
        <f>IF(DF12&gt;0,DF$6,"")</f>
        <v/>
      </c>
      <c r="DG194" s="16">
        <f>IF(DG12&gt;0,DG$6,"")</f>
        <v/>
      </c>
      <c r="DH194" s="16">
        <f>IF(DH12&gt;0,DH$6,"")</f>
        <v/>
      </c>
      <c r="DI194" s="16">
        <f>IF(DI12&gt;0,DI$6,"")</f>
        <v/>
      </c>
      <c r="DJ194" s="16">
        <f>IF(DJ12&gt;0,DJ$6,"")</f>
        <v/>
      </c>
      <c r="DK194" s="16">
        <f>IF(DK12&gt;0,DK$6,"")</f>
        <v/>
      </c>
      <c r="DL194" s="16">
        <f>IF(DL12&gt;0,DL$6,"")</f>
        <v/>
      </c>
      <c r="DM194" s="16">
        <f>IF(DM12&gt;0,DM$6,"")</f>
        <v/>
      </c>
      <c r="DN194" s="16">
        <f>IF(DN12&gt;0,DN$6,"")</f>
        <v/>
      </c>
      <c r="DO194" s="16" t="n"/>
      <c r="DP194" s="16" t="n"/>
      <c r="DQ194" s="16" t="n"/>
      <c r="DR194" s="16" t="n"/>
      <c r="DS194" s="16" t="n"/>
      <c r="DT194" s="16" t="n"/>
      <c r="DU194" s="16" t="n"/>
      <c r="DV194" s="16" t="n"/>
      <c r="DW194" s="16" t="n"/>
      <c r="DX194" s="16" t="n"/>
      <c r="DY194" s="16" t="n"/>
      <c r="DZ194" s="16" t="n"/>
      <c r="EA194" s="16" t="n"/>
      <c r="EB194" s="16" t="n"/>
      <c r="EC194" s="16" t="n"/>
      <c r="ED194" s="16" t="n"/>
      <c r="EE194" s="16" t="n"/>
      <c r="EF194" s="16" t="n"/>
      <c r="EG194" s="16" t="n"/>
      <c r="EH194" s="16" t="n"/>
      <c r="EI194" s="16" t="n"/>
      <c r="EJ194" s="16" t="n"/>
      <c r="EK194" s="16" t="n"/>
      <c r="EL194" s="16" t="n"/>
      <c r="EM194" s="16" t="n"/>
      <c r="EN194" s="16" t="n"/>
      <c r="EO194" s="16" t="n"/>
      <c r="EP194" s="16" t="n"/>
      <c r="EQ194" s="16" t="n"/>
      <c r="ER194" s="16" t="n"/>
      <c r="ES194" s="16" t="n"/>
      <c r="ET194" s="16" t="n"/>
      <c r="EU194" s="16" t="n"/>
      <c r="EV194" s="16" t="n"/>
      <c r="EW194" s="16" t="n"/>
      <c r="EX194" s="16" t="n"/>
      <c r="EY194" s="16">
        <f>IF(EY12&gt;0,EY$6,"")</f>
        <v/>
      </c>
      <c r="EZ194" s="16">
        <f>IF(EZ12&gt;0,EZ$6,"")</f>
        <v/>
      </c>
      <c r="FA194" s="16">
        <f>IF(FA12&gt;0,FA$6,"")</f>
        <v/>
      </c>
      <c r="FB194" s="16">
        <f>IF(FB12&gt;0,FB$6,"")</f>
        <v/>
      </c>
      <c r="FC194" s="16">
        <f>IF(FC12&gt;0,FC$6,"")</f>
        <v/>
      </c>
      <c r="FD194" s="16">
        <f>IF(FD12&gt;0,FD$6,"")</f>
        <v/>
      </c>
      <c r="FE194" s="16">
        <f>IF(FE12&gt;0,FE$6,"")</f>
        <v/>
      </c>
      <c r="FF194" s="16">
        <f>IF(FF12&gt;0,FF$6,"")</f>
        <v/>
      </c>
      <c r="FG194" s="16">
        <f>IF(FG12&gt;0,FG$6,"")</f>
        <v/>
      </c>
      <c r="FH194" s="16">
        <f>IF(FH12&gt;0,FH$6,"")</f>
        <v/>
      </c>
      <c r="FI194" s="16">
        <f>IF(FI12&gt;0,FI$6,"")</f>
        <v/>
      </c>
      <c r="FJ194" s="16">
        <f>IF(FJ12&gt;0,FJ$6,"")</f>
        <v/>
      </c>
      <c r="FK194" s="16">
        <f>IF(FK12&gt;0,FK$6,"")</f>
        <v/>
      </c>
      <c r="FL194" s="16">
        <f>IF(FL12&gt;0,FL$6,"")</f>
        <v/>
      </c>
      <c r="FM194" s="16">
        <f>IF(FM12&gt;0,FM$6,"")</f>
        <v/>
      </c>
      <c r="FN194" s="16">
        <f>IF(FN12&gt;0,FN$6,"")</f>
        <v/>
      </c>
      <c r="FO194" s="16">
        <f>IF(FO12&gt;0,FO$6,"")</f>
        <v/>
      </c>
      <c r="FP194" s="16">
        <f>IF(FP12&gt;0,FP$6,"")</f>
        <v/>
      </c>
      <c r="FQ194" s="16">
        <f>IF(FQ12&gt;0,FQ$6,"")</f>
        <v/>
      </c>
      <c r="FR194" s="16">
        <f>IF(FR12&gt;0,FR$6,"")</f>
        <v/>
      </c>
      <c r="FS194" s="16">
        <f>IF(FS12&gt;0,FS$6,"")</f>
        <v/>
      </c>
      <c r="FT194" s="16">
        <f>IF(FT12&gt;0,FT$6,"")</f>
        <v/>
      </c>
      <c r="FU194" s="16">
        <f>IF(FU12&gt;0,FU$6,"")</f>
        <v/>
      </c>
      <c r="FV194" s="16">
        <f>IF(FV12&gt;0,FV$6,"")</f>
        <v/>
      </c>
      <c r="FW194" s="16">
        <f>IF(FW12&gt;0,FW$6,"")</f>
        <v/>
      </c>
      <c r="FX194" s="16">
        <f>IF(FX12&gt;0,FX$6,"")</f>
        <v/>
      </c>
      <c r="FY194" s="16">
        <f>IF(FY12&gt;0,FY$6,"")</f>
        <v/>
      </c>
      <c r="FZ194" s="16">
        <f>IF(FZ12&gt;0,FZ$6,"")</f>
        <v/>
      </c>
      <c r="GA194" s="16">
        <f>IF(GA12&gt;0,GA$6,"")</f>
        <v/>
      </c>
      <c r="GB194" s="16">
        <f>IF(GB12&gt;0,GB$6,"")</f>
        <v/>
      </c>
      <c r="GC194" s="16">
        <f>IF(GC12&gt;0,GC$6,"")</f>
        <v/>
      </c>
      <c r="GD194" s="16">
        <f>IF(GD12&gt;0,GD$6,"")</f>
        <v/>
      </c>
      <c r="GE194" s="16">
        <f>IF(GE12&gt;0,GE$6,"")</f>
        <v/>
      </c>
      <c r="GF194" s="16">
        <f>IF(GF12&gt;0,GF$6,"")</f>
        <v/>
      </c>
      <c r="GG194" s="16" t="n"/>
      <c r="GH194" s="16">
        <f>IF(GH12&gt;0,GH$6,"")</f>
        <v/>
      </c>
      <c r="GI194" s="423">
        <f>IF(GI12&gt;0,GI$6,"")</f>
        <v/>
      </c>
    </row>
    <row r="195" hidden="1">
      <c r="A195" s="63" t="n"/>
      <c r="B195" s="63" t="n"/>
      <c r="C195" s="412">
        <f>C13</f>
        <v/>
      </c>
      <c r="D195" s="931" t="n"/>
      <c r="E195" s="5" t="n"/>
      <c r="F195" s="5" t="n"/>
      <c r="G195" s="411">
        <f>MIN(J195:GH195)</f>
        <v/>
      </c>
      <c r="H195" s="16">
        <f>MAX(J195:GH195)</f>
        <v/>
      </c>
      <c r="I195" s="5" t="n"/>
      <c r="J195" s="16">
        <f>IF(J13&gt;0,J10,"")</f>
        <v/>
      </c>
      <c r="K195" s="16">
        <f>IF(K13&gt;0,K$6,"")</f>
        <v/>
      </c>
      <c r="L195" s="16">
        <f>IF(L13&gt;0,L$6,"")</f>
        <v/>
      </c>
      <c r="M195" s="16">
        <f>IF(M13&gt;0,M$6,"")</f>
        <v/>
      </c>
      <c r="N195" s="16">
        <f>IF(N13&gt;0,N$6,"")</f>
        <v/>
      </c>
      <c r="O195" s="16">
        <f>IF(O13&gt;0,O$6,"")</f>
        <v/>
      </c>
      <c r="P195" s="16">
        <f>IF(P13&gt;0,P$6,"")</f>
        <v/>
      </c>
      <c r="Q195" s="16">
        <f>IF(Q13&gt;0,Q$6,"")</f>
        <v/>
      </c>
      <c r="R195" s="16">
        <f>IF(R13&gt;0,R$6,"")</f>
        <v/>
      </c>
      <c r="S195" s="16">
        <f>IF(S13&gt;0,S$6,"")</f>
        <v/>
      </c>
      <c r="T195" s="16">
        <f>IF(T13&gt;0,T$6,"")</f>
        <v/>
      </c>
      <c r="U195" s="16">
        <f>IF(U13&gt;0,U$6,"")</f>
        <v/>
      </c>
      <c r="V195" s="16">
        <f>IF(V13&gt;0,V$6,"")</f>
        <v/>
      </c>
      <c r="W195" s="16" t="n"/>
      <c r="X195" s="16" t="n"/>
      <c r="Y195" s="16" t="n"/>
      <c r="Z195" s="16" t="n"/>
      <c r="AA195" s="16" t="n"/>
      <c r="AB195" s="16" t="n"/>
      <c r="AC195" s="16" t="n"/>
      <c r="AD195" s="16" t="n"/>
      <c r="AE195" s="16" t="n"/>
      <c r="AF195" s="16" t="n"/>
      <c r="AG195" s="16" t="n"/>
      <c r="AH195" s="16" t="n"/>
      <c r="AI195" s="16" t="n"/>
      <c r="AJ195" s="16" t="n"/>
      <c r="AK195" s="16" t="n"/>
      <c r="AL195" s="16" t="n"/>
      <c r="AM195" s="16" t="n"/>
      <c r="AN195" s="16" t="n"/>
      <c r="AO195" s="16" t="n"/>
      <c r="AP195" s="16" t="n"/>
      <c r="AQ195" s="16" t="n"/>
      <c r="AR195" s="16" t="n"/>
      <c r="AS195" s="16" t="n"/>
      <c r="AT195" s="16" t="n"/>
      <c r="AU195" s="16" t="n"/>
      <c r="AV195" s="16" t="n"/>
      <c r="AW195" s="16" t="n"/>
      <c r="AX195" s="16" t="n"/>
      <c r="AY195" s="16" t="n"/>
      <c r="AZ195" s="16" t="n"/>
      <c r="BA195" s="16" t="n"/>
      <c r="BB195" s="16" t="n"/>
      <c r="BC195" s="16" t="n"/>
      <c r="BD195" s="16" t="n"/>
      <c r="BE195" s="16" t="n"/>
      <c r="BF195" s="16" t="n"/>
      <c r="BG195" s="16" t="n"/>
      <c r="BH195" s="16" t="n"/>
      <c r="BI195" s="16" t="n"/>
      <c r="BJ195" s="16" t="n"/>
      <c r="BK195" s="16" t="n"/>
      <c r="BL195" s="16" t="n"/>
      <c r="BM195" s="16" t="n"/>
      <c r="BN195" s="16" t="n"/>
      <c r="BO195" s="16" t="n"/>
      <c r="BP195" s="16" t="n"/>
      <c r="BQ195" s="16" t="n"/>
      <c r="BR195" s="16" t="n"/>
      <c r="BS195" s="16" t="n"/>
      <c r="BT195" s="16" t="n"/>
      <c r="BU195" s="16" t="n"/>
      <c r="BV195" s="16" t="n"/>
      <c r="BW195" s="16" t="n"/>
      <c r="BX195" s="16" t="n"/>
      <c r="BY195" s="16" t="n"/>
      <c r="BZ195" s="16" t="n"/>
      <c r="CA195" s="16" t="n"/>
      <c r="CB195" s="16" t="n"/>
      <c r="CC195" s="16" t="n"/>
      <c r="CD195" s="16" t="n"/>
      <c r="CE195" s="16" t="n"/>
      <c r="CF195" s="16" t="n"/>
      <c r="CG195" s="16" t="n"/>
      <c r="CH195" s="16" t="n"/>
      <c r="CI195" s="16" t="n"/>
      <c r="CJ195" s="16" t="n"/>
      <c r="CK195" s="16" t="n"/>
      <c r="CL195" s="16" t="n"/>
      <c r="CM195" s="16" t="n"/>
      <c r="CN195" s="16" t="n"/>
      <c r="CO195" s="16" t="n"/>
      <c r="CP195" s="16" t="n"/>
      <c r="CQ195" s="16" t="n"/>
      <c r="CR195" s="16" t="n"/>
      <c r="CS195" s="16" t="n"/>
      <c r="CT195" s="16" t="n"/>
      <c r="CU195" s="16" t="n"/>
      <c r="CV195" s="16" t="n"/>
      <c r="CW195" s="16" t="n"/>
      <c r="CX195" s="16" t="n"/>
      <c r="CY195" s="16" t="n"/>
      <c r="CZ195" s="16" t="n"/>
      <c r="DA195" s="16" t="n"/>
      <c r="DB195" s="16" t="n"/>
      <c r="DC195" s="16">
        <f>IF(DC13&gt;0,DC$6,"")</f>
        <v/>
      </c>
      <c r="DD195" s="16">
        <f>IF(DD13&gt;0,DD$6,"")</f>
        <v/>
      </c>
      <c r="DE195" s="16">
        <f>IF(DE13&gt;0,DE$6,"")</f>
        <v/>
      </c>
      <c r="DF195" s="16">
        <f>IF(DF13&gt;0,DF$6,"")</f>
        <v/>
      </c>
      <c r="DG195" s="16">
        <f>IF(DG13&gt;0,DG$6,"")</f>
        <v/>
      </c>
      <c r="DH195" s="16">
        <f>IF(DH13&gt;0,DH$6,"")</f>
        <v/>
      </c>
      <c r="DI195" s="16">
        <f>IF(DI13&gt;0,DI$6,"")</f>
        <v/>
      </c>
      <c r="DJ195" s="16">
        <f>IF(DJ13&gt;0,DJ$6,"")</f>
        <v/>
      </c>
      <c r="DK195" s="16">
        <f>IF(DK13&gt;0,DK$6,"")</f>
        <v/>
      </c>
      <c r="DL195" s="16">
        <f>IF(DL13&gt;0,DL$6,"")</f>
        <v/>
      </c>
      <c r="DM195" s="16">
        <f>IF(DM13&gt;0,DM$6,"")</f>
        <v/>
      </c>
      <c r="DN195" s="16">
        <f>IF(DN13&gt;0,DN$6,"")</f>
        <v/>
      </c>
      <c r="DO195" s="16" t="n"/>
      <c r="DP195" s="16" t="n"/>
      <c r="DQ195" s="16" t="n"/>
      <c r="DR195" s="16" t="n"/>
      <c r="DS195" s="16" t="n"/>
      <c r="DT195" s="16" t="n"/>
      <c r="DU195" s="16" t="n"/>
      <c r="DV195" s="16" t="n"/>
      <c r="DW195" s="16" t="n"/>
      <c r="DX195" s="16" t="n"/>
      <c r="DY195" s="16" t="n"/>
      <c r="DZ195" s="16" t="n"/>
      <c r="EA195" s="16" t="n"/>
      <c r="EB195" s="16" t="n"/>
      <c r="EC195" s="16" t="n"/>
      <c r="ED195" s="16" t="n"/>
      <c r="EE195" s="16" t="n"/>
      <c r="EF195" s="16" t="n"/>
      <c r="EG195" s="16" t="n"/>
      <c r="EH195" s="16" t="n"/>
      <c r="EI195" s="16" t="n"/>
      <c r="EJ195" s="16" t="n"/>
      <c r="EK195" s="16" t="n"/>
      <c r="EL195" s="16" t="n"/>
      <c r="EM195" s="16" t="n"/>
      <c r="EN195" s="16" t="n"/>
      <c r="EO195" s="16" t="n"/>
      <c r="EP195" s="16" t="n"/>
      <c r="EQ195" s="16" t="n"/>
      <c r="ER195" s="16" t="n"/>
      <c r="ES195" s="16" t="n"/>
      <c r="ET195" s="16" t="n"/>
      <c r="EU195" s="16" t="n"/>
      <c r="EV195" s="16" t="n"/>
      <c r="EW195" s="16" t="n"/>
      <c r="EX195" s="16" t="n"/>
      <c r="EY195" s="16">
        <f>IF(EY13&gt;0,EY$6,"")</f>
        <v/>
      </c>
      <c r="EZ195" s="16">
        <f>IF(EZ13&gt;0,EZ$6,"")</f>
        <v/>
      </c>
      <c r="FA195" s="16">
        <f>IF(FA13&gt;0,FA$6,"")</f>
        <v/>
      </c>
      <c r="FB195" s="16">
        <f>IF(FB13&gt;0,FB$6,"")</f>
        <v/>
      </c>
      <c r="FC195" s="16">
        <f>IF(FC13&gt;0,FC$6,"")</f>
        <v/>
      </c>
      <c r="FD195" s="16">
        <f>IF(FD13&gt;0,FD$6,"")</f>
        <v/>
      </c>
      <c r="FE195" s="16">
        <f>IF(FE13&gt;0,FE$6,"")</f>
        <v/>
      </c>
      <c r="FF195" s="16">
        <f>IF(FF13&gt;0,FF$6,"")</f>
        <v/>
      </c>
      <c r="FG195" s="16">
        <f>IF(FG13&gt;0,FG$6,"")</f>
        <v/>
      </c>
      <c r="FH195" s="16">
        <f>IF(FH13&gt;0,FH$6,"")</f>
        <v/>
      </c>
      <c r="FI195" s="16">
        <f>IF(FI13&gt;0,FI$6,"")</f>
        <v/>
      </c>
      <c r="FJ195" s="16">
        <f>IF(FJ13&gt;0,FJ$6,"")</f>
        <v/>
      </c>
      <c r="FK195" s="16">
        <f>IF(FK13&gt;0,FK$6,"")</f>
        <v/>
      </c>
      <c r="FL195" s="16">
        <f>IF(FL13&gt;0,FL$6,"")</f>
        <v/>
      </c>
      <c r="FM195" s="16">
        <f>IF(FM13&gt;0,FM$6,"")</f>
        <v/>
      </c>
      <c r="FN195" s="16">
        <f>IF(FN13&gt;0,FN$6,"")</f>
        <v/>
      </c>
      <c r="FO195" s="16">
        <f>IF(FO13&gt;0,FO$6,"")</f>
        <v/>
      </c>
      <c r="FP195" s="16">
        <f>IF(FP13&gt;0,FP$6,"")</f>
        <v/>
      </c>
      <c r="FQ195" s="16">
        <f>IF(FQ13&gt;0,FQ$6,"")</f>
        <v/>
      </c>
      <c r="FR195" s="16">
        <f>IF(FR13&gt;0,FR$6,"")</f>
        <v/>
      </c>
      <c r="FS195" s="16">
        <f>IF(FS13&gt;0,FS$6,"")</f>
        <v/>
      </c>
      <c r="FT195" s="16">
        <f>IF(FT13&gt;0,FT$6,"")</f>
        <v/>
      </c>
      <c r="FU195" s="16">
        <f>IF(FU13&gt;0,FU$6,"")</f>
        <v/>
      </c>
      <c r="FV195" s="16">
        <f>IF(FV13&gt;0,FV$6,"")</f>
        <v/>
      </c>
      <c r="FW195" s="16">
        <f>IF(FW13&gt;0,FW$6,"")</f>
        <v/>
      </c>
      <c r="FX195" s="16">
        <f>IF(FX13&gt;0,FX$6,"")</f>
        <v/>
      </c>
      <c r="FY195" s="16">
        <f>IF(FY13&gt;0,FY$6,"")</f>
        <v/>
      </c>
      <c r="FZ195" s="16">
        <f>IF(FZ13&gt;0,FZ$6,"")</f>
        <v/>
      </c>
      <c r="GA195" s="16">
        <f>IF(GA13&gt;0,GA$6,"")</f>
        <v/>
      </c>
      <c r="GB195" s="16">
        <f>IF(GB13&gt;0,GB$6,"")</f>
        <v/>
      </c>
      <c r="GC195" s="16">
        <f>IF(GC13&gt;0,GC$6,"")</f>
        <v/>
      </c>
      <c r="GD195" s="16">
        <f>IF(GD13&gt;0,GD$6,"")</f>
        <v/>
      </c>
      <c r="GE195" s="16">
        <f>IF(GE13&gt;0,GE$6,"")</f>
        <v/>
      </c>
      <c r="GF195" s="16">
        <f>IF(GF13&gt;0,GF$6,"")</f>
        <v/>
      </c>
      <c r="GG195" s="16" t="n"/>
      <c r="GH195" s="16">
        <f>IF(GH13&gt;0,GH$6,"")</f>
        <v/>
      </c>
      <c r="GI195" s="423">
        <f>IF(GI13&gt;0,GI$6,"")</f>
        <v/>
      </c>
    </row>
    <row r="196" hidden="1">
      <c r="A196" s="63" t="n"/>
      <c r="B196" s="63" t="n"/>
      <c r="C196" s="412">
        <f>C14</f>
        <v/>
      </c>
      <c r="D196" s="931" t="n"/>
      <c r="E196" s="5" t="n"/>
      <c r="F196" s="5" t="n"/>
      <c r="G196" s="411">
        <f>MIN(J196:GH196)</f>
        <v/>
      </c>
      <c r="H196" s="16">
        <f>MAX(J196:GH196)</f>
        <v/>
      </c>
      <c r="I196" s="5" t="n"/>
      <c r="J196" s="16">
        <f>IF(J14&gt;0,J11,"")</f>
        <v/>
      </c>
      <c r="K196" s="16">
        <f>IF(K14&gt;0,K$6,"")</f>
        <v/>
      </c>
      <c r="L196" s="16">
        <f>IF(L14&gt;0,L$6,"")</f>
        <v/>
      </c>
      <c r="M196" s="16">
        <f>IF(M14&gt;0,M$6,"")</f>
        <v/>
      </c>
      <c r="N196" s="16">
        <f>IF(N14&gt;0,N$6,"")</f>
        <v/>
      </c>
      <c r="O196" s="16">
        <f>IF(O14&gt;0,O$6,"")</f>
        <v/>
      </c>
      <c r="P196" s="16">
        <f>IF(P14&gt;0,P$6,"")</f>
        <v/>
      </c>
      <c r="Q196" s="16">
        <f>IF(Q14&gt;0,Q$6,"")</f>
        <v/>
      </c>
      <c r="R196" s="16">
        <f>IF(R14&gt;0,R$6,"")</f>
        <v/>
      </c>
      <c r="S196" s="16">
        <f>IF(S14&gt;0,S$6,"")</f>
        <v/>
      </c>
      <c r="T196" s="16">
        <f>IF(T14&gt;0,T$6,"")</f>
        <v/>
      </c>
      <c r="U196" s="16">
        <f>IF(U14&gt;0,U$6,"")</f>
        <v/>
      </c>
      <c r="V196" s="16">
        <f>IF(V14&gt;0,V$6,"")</f>
        <v/>
      </c>
      <c r="W196" s="16" t="n"/>
      <c r="X196" s="16" t="n"/>
      <c r="Y196" s="16" t="n"/>
      <c r="Z196" s="16" t="n"/>
      <c r="AA196" s="16" t="n"/>
      <c r="AB196" s="16" t="n"/>
      <c r="AC196" s="16" t="n"/>
      <c r="AD196" s="16" t="n"/>
      <c r="AE196" s="16" t="n"/>
      <c r="AF196" s="16" t="n"/>
      <c r="AG196" s="16" t="n"/>
      <c r="AH196" s="16" t="n"/>
      <c r="AI196" s="16" t="n"/>
      <c r="AJ196" s="16" t="n"/>
      <c r="AK196" s="16" t="n"/>
      <c r="AL196" s="16" t="n"/>
      <c r="AM196" s="16" t="n"/>
      <c r="AN196" s="16" t="n"/>
      <c r="AO196" s="16" t="n"/>
      <c r="AP196" s="16" t="n"/>
      <c r="AQ196" s="16" t="n"/>
      <c r="AR196" s="16" t="n"/>
      <c r="AS196" s="16" t="n"/>
      <c r="AT196" s="16" t="n"/>
      <c r="AU196" s="16" t="n"/>
      <c r="AV196" s="16" t="n"/>
      <c r="AW196" s="16" t="n"/>
      <c r="AX196" s="16" t="n"/>
      <c r="AY196" s="16" t="n"/>
      <c r="AZ196" s="16" t="n"/>
      <c r="BA196" s="16" t="n"/>
      <c r="BB196" s="16" t="n"/>
      <c r="BC196" s="16" t="n"/>
      <c r="BD196" s="16" t="n"/>
      <c r="BE196" s="16" t="n"/>
      <c r="BF196" s="16" t="n"/>
      <c r="BG196" s="16" t="n"/>
      <c r="BH196" s="16" t="n"/>
      <c r="BI196" s="16" t="n"/>
      <c r="BJ196" s="16" t="n"/>
      <c r="BK196" s="16" t="n"/>
      <c r="BL196" s="16" t="n"/>
      <c r="BM196" s="16" t="n"/>
      <c r="BN196" s="16" t="n"/>
      <c r="BO196" s="16" t="n"/>
      <c r="BP196" s="16" t="n"/>
      <c r="BQ196" s="16" t="n"/>
      <c r="BR196" s="16" t="n"/>
      <c r="BS196" s="16" t="n"/>
      <c r="BT196" s="16" t="n"/>
      <c r="BU196" s="16" t="n"/>
      <c r="BV196" s="16" t="n"/>
      <c r="BW196" s="16" t="n"/>
      <c r="BX196" s="16" t="n"/>
      <c r="BY196" s="16" t="n"/>
      <c r="BZ196" s="16" t="n"/>
      <c r="CA196" s="16" t="n"/>
      <c r="CB196" s="16" t="n"/>
      <c r="CC196" s="16" t="n"/>
      <c r="CD196" s="16" t="n"/>
      <c r="CE196" s="16" t="n"/>
      <c r="CF196" s="16" t="n"/>
      <c r="CG196" s="16" t="n"/>
      <c r="CH196" s="16" t="n"/>
      <c r="CI196" s="16" t="n"/>
      <c r="CJ196" s="16" t="n"/>
      <c r="CK196" s="16" t="n"/>
      <c r="CL196" s="16" t="n"/>
      <c r="CM196" s="16" t="n"/>
      <c r="CN196" s="16" t="n"/>
      <c r="CO196" s="16" t="n"/>
      <c r="CP196" s="16" t="n"/>
      <c r="CQ196" s="16" t="n"/>
      <c r="CR196" s="16" t="n"/>
      <c r="CS196" s="16" t="n"/>
      <c r="CT196" s="16" t="n"/>
      <c r="CU196" s="16" t="n"/>
      <c r="CV196" s="16" t="n"/>
      <c r="CW196" s="16" t="n"/>
      <c r="CX196" s="16" t="n"/>
      <c r="CY196" s="16" t="n"/>
      <c r="CZ196" s="16" t="n"/>
      <c r="DA196" s="16" t="n"/>
      <c r="DB196" s="16" t="n"/>
      <c r="DC196" s="16">
        <f>IF(DC14&gt;0,DC$6,"")</f>
        <v/>
      </c>
      <c r="DD196" s="16">
        <f>IF(DD14&gt;0,DD$6,"")</f>
        <v/>
      </c>
      <c r="DE196" s="16">
        <f>IF(DE14&gt;0,DE$6,"")</f>
        <v/>
      </c>
      <c r="DF196" s="16">
        <f>IF(DF14&gt;0,DF$6,"")</f>
        <v/>
      </c>
      <c r="DG196" s="16">
        <f>IF(DG14&gt;0,DG$6,"")</f>
        <v/>
      </c>
      <c r="DH196" s="16">
        <f>IF(DH14&gt;0,DH$6,"")</f>
        <v/>
      </c>
      <c r="DI196" s="16">
        <f>IF(DI14&gt;0,DI$6,"")</f>
        <v/>
      </c>
      <c r="DJ196" s="16">
        <f>IF(DJ14&gt;0,DJ$6,"")</f>
        <v/>
      </c>
      <c r="DK196" s="16">
        <f>IF(DK14&gt;0,DK$6,"")</f>
        <v/>
      </c>
      <c r="DL196" s="16">
        <f>IF(DL14&gt;0,DL$6,"")</f>
        <v/>
      </c>
      <c r="DM196" s="16">
        <f>IF(DM14&gt;0,DM$6,"")</f>
        <v/>
      </c>
      <c r="DN196" s="16">
        <f>IF(DN14&gt;0,DN$6,"")</f>
        <v/>
      </c>
      <c r="DO196" s="16" t="n"/>
      <c r="DP196" s="16" t="n"/>
      <c r="DQ196" s="16" t="n"/>
      <c r="DR196" s="16" t="n"/>
      <c r="DS196" s="16" t="n"/>
      <c r="DT196" s="16" t="n"/>
      <c r="DU196" s="16" t="n"/>
      <c r="DV196" s="16" t="n"/>
      <c r="DW196" s="16" t="n"/>
      <c r="DX196" s="16" t="n"/>
      <c r="DY196" s="16" t="n"/>
      <c r="DZ196" s="16" t="n"/>
      <c r="EA196" s="16" t="n"/>
      <c r="EB196" s="16" t="n"/>
      <c r="EC196" s="16" t="n"/>
      <c r="ED196" s="16" t="n"/>
      <c r="EE196" s="16" t="n"/>
      <c r="EF196" s="16" t="n"/>
      <c r="EG196" s="16" t="n"/>
      <c r="EH196" s="16" t="n"/>
      <c r="EI196" s="16" t="n"/>
      <c r="EJ196" s="16" t="n"/>
      <c r="EK196" s="16" t="n"/>
      <c r="EL196" s="16" t="n"/>
      <c r="EM196" s="16" t="n"/>
      <c r="EN196" s="16" t="n"/>
      <c r="EO196" s="16" t="n"/>
      <c r="EP196" s="16" t="n"/>
      <c r="EQ196" s="16" t="n"/>
      <c r="ER196" s="16" t="n"/>
      <c r="ES196" s="16" t="n"/>
      <c r="ET196" s="16" t="n"/>
      <c r="EU196" s="16" t="n"/>
      <c r="EV196" s="16" t="n"/>
      <c r="EW196" s="16" t="n"/>
      <c r="EX196" s="16" t="n"/>
      <c r="EY196" s="16">
        <f>IF(EY14&gt;0,EY$6,"")</f>
        <v/>
      </c>
      <c r="EZ196" s="16">
        <f>IF(EZ14&gt;0,EZ$6,"")</f>
        <v/>
      </c>
      <c r="FA196" s="16">
        <f>IF(FA14&gt;0,FA$6,"")</f>
        <v/>
      </c>
      <c r="FB196" s="16">
        <f>IF(FB14&gt;0,FB$6,"")</f>
        <v/>
      </c>
      <c r="FC196" s="16">
        <f>IF(FC14&gt;0,FC$6,"")</f>
        <v/>
      </c>
      <c r="FD196" s="16">
        <f>IF(FD14&gt;0,FD$6,"")</f>
        <v/>
      </c>
      <c r="FE196" s="16">
        <f>IF(FE14&gt;0,FE$6,"")</f>
        <v/>
      </c>
      <c r="FF196" s="16">
        <f>IF(FF14&gt;0,FF$6,"")</f>
        <v/>
      </c>
      <c r="FG196" s="16">
        <f>IF(FG14&gt;0,FG$6,"")</f>
        <v/>
      </c>
      <c r="FH196" s="16">
        <f>IF(FH14&gt;0,FH$6,"")</f>
        <v/>
      </c>
      <c r="FI196" s="16">
        <f>IF(FI14&gt;0,FI$6,"")</f>
        <v/>
      </c>
      <c r="FJ196" s="16">
        <f>IF(FJ14&gt;0,FJ$6,"")</f>
        <v/>
      </c>
      <c r="FK196" s="16">
        <f>IF(FK14&gt;0,FK$6,"")</f>
        <v/>
      </c>
      <c r="FL196" s="16">
        <f>IF(FL14&gt;0,FL$6,"")</f>
        <v/>
      </c>
      <c r="FM196" s="16">
        <f>IF(FM14&gt;0,FM$6,"")</f>
        <v/>
      </c>
      <c r="FN196" s="16">
        <f>IF(FN14&gt;0,FN$6,"")</f>
        <v/>
      </c>
      <c r="FO196" s="16">
        <f>IF(FO14&gt;0,FO$6,"")</f>
        <v/>
      </c>
      <c r="FP196" s="16">
        <f>IF(FP14&gt;0,FP$6,"")</f>
        <v/>
      </c>
      <c r="FQ196" s="16">
        <f>IF(FQ14&gt;0,FQ$6,"")</f>
        <v/>
      </c>
      <c r="FR196" s="16">
        <f>IF(FR14&gt;0,FR$6,"")</f>
        <v/>
      </c>
      <c r="FS196" s="16">
        <f>IF(FS14&gt;0,FS$6,"")</f>
        <v/>
      </c>
      <c r="FT196" s="16">
        <f>IF(FT14&gt;0,FT$6,"")</f>
        <v/>
      </c>
      <c r="FU196" s="16">
        <f>IF(FU14&gt;0,FU$6,"")</f>
        <v/>
      </c>
      <c r="FV196" s="16">
        <f>IF(FV14&gt;0,FV$6,"")</f>
        <v/>
      </c>
      <c r="FW196" s="16">
        <f>IF(FW14&gt;0,FW$6,"")</f>
        <v/>
      </c>
      <c r="FX196" s="16">
        <f>IF(FX14&gt;0,FX$6,"")</f>
        <v/>
      </c>
      <c r="FY196" s="16">
        <f>IF(FY14&gt;0,FY$6,"")</f>
        <v/>
      </c>
      <c r="FZ196" s="16">
        <f>IF(FZ14&gt;0,FZ$6,"")</f>
        <v/>
      </c>
      <c r="GA196" s="16">
        <f>IF(GA14&gt;0,GA$6,"")</f>
        <v/>
      </c>
      <c r="GB196" s="16">
        <f>IF(GB14&gt;0,GB$6,"")</f>
        <v/>
      </c>
      <c r="GC196" s="16">
        <f>IF(GC14&gt;0,GC$6,"")</f>
        <v/>
      </c>
      <c r="GD196" s="16">
        <f>IF(GD14&gt;0,GD$6,"")</f>
        <v/>
      </c>
      <c r="GE196" s="16">
        <f>IF(GE14&gt;0,GE$6,"")</f>
        <v/>
      </c>
      <c r="GF196" s="16">
        <f>IF(GF14&gt;0,GF$6,"")</f>
        <v/>
      </c>
      <c r="GG196" s="16" t="n"/>
      <c r="GH196" s="16">
        <f>IF(GH14&gt;0,GH$6,"")</f>
        <v/>
      </c>
      <c r="GI196" s="423">
        <f>IF(GI14&gt;0,GI$6,"")</f>
        <v/>
      </c>
    </row>
    <row r="197" hidden="1">
      <c r="A197" s="63" t="n"/>
      <c r="B197" s="63" t="n"/>
      <c r="C197" s="412">
        <f>C15</f>
        <v/>
      </c>
      <c r="D197" s="931" t="n"/>
      <c r="E197" s="5" t="n"/>
      <c r="F197" s="5" t="n"/>
      <c r="G197" s="411">
        <f>MIN(J197:GH197)</f>
        <v/>
      </c>
      <c r="H197" s="16">
        <f>MAX(J197:GH197)</f>
        <v/>
      </c>
      <c r="I197" s="5" t="n"/>
      <c r="J197" s="16">
        <f>IF(J15&gt;0,J12,"")</f>
        <v/>
      </c>
      <c r="K197" s="16">
        <f>IF(K15&gt;0,K$6,"")</f>
        <v/>
      </c>
      <c r="L197" s="16">
        <f>IF(L15&gt;0,L$6,"")</f>
        <v/>
      </c>
      <c r="M197" s="16">
        <f>IF(M15&gt;0,M$6,"")</f>
        <v/>
      </c>
      <c r="N197" s="16">
        <f>IF(N15&gt;0,N$6,"")</f>
        <v/>
      </c>
      <c r="O197" s="16">
        <f>IF(O15&gt;0,O$6,"")</f>
        <v/>
      </c>
      <c r="P197" s="16">
        <f>IF(P15&gt;0,P$6,"")</f>
        <v/>
      </c>
      <c r="Q197" s="16">
        <f>IF(Q15&gt;0,Q$6,"")</f>
        <v/>
      </c>
      <c r="R197" s="16">
        <f>IF(R15&gt;0,R$6,"")</f>
        <v/>
      </c>
      <c r="S197" s="16">
        <f>IF(S15&gt;0,S$6,"")</f>
        <v/>
      </c>
      <c r="T197" s="16">
        <f>IF(T15&gt;0,T$6,"")</f>
        <v/>
      </c>
      <c r="U197" s="16">
        <f>IF(U15&gt;0,U$6,"")</f>
        <v/>
      </c>
      <c r="V197" s="16">
        <f>IF(V15&gt;0,V$6,"")</f>
        <v/>
      </c>
      <c r="W197" s="16" t="n"/>
      <c r="X197" s="16" t="n"/>
      <c r="Y197" s="16" t="n"/>
      <c r="Z197" s="16" t="n"/>
      <c r="AA197" s="16" t="n"/>
      <c r="AB197" s="16" t="n"/>
      <c r="AC197" s="16" t="n"/>
      <c r="AD197" s="16" t="n"/>
      <c r="AE197" s="16" t="n"/>
      <c r="AF197" s="16" t="n"/>
      <c r="AG197" s="16" t="n"/>
      <c r="AH197" s="16" t="n"/>
      <c r="AI197" s="16" t="n"/>
      <c r="AJ197" s="16" t="n"/>
      <c r="AK197" s="16" t="n"/>
      <c r="AL197" s="16" t="n"/>
      <c r="AM197" s="16" t="n"/>
      <c r="AN197" s="16" t="n"/>
      <c r="AO197" s="16" t="n"/>
      <c r="AP197" s="16" t="n"/>
      <c r="AQ197" s="16" t="n"/>
      <c r="AR197" s="16" t="n"/>
      <c r="AS197" s="16" t="n"/>
      <c r="AT197" s="16" t="n"/>
      <c r="AU197" s="16" t="n"/>
      <c r="AV197" s="16" t="n"/>
      <c r="AW197" s="16" t="n"/>
      <c r="AX197" s="16" t="n"/>
      <c r="AY197" s="16" t="n"/>
      <c r="AZ197" s="16" t="n"/>
      <c r="BA197" s="16" t="n"/>
      <c r="BB197" s="16" t="n"/>
      <c r="BC197" s="16" t="n"/>
      <c r="BD197" s="16" t="n"/>
      <c r="BE197" s="16" t="n"/>
      <c r="BF197" s="16" t="n"/>
      <c r="BG197" s="16" t="n"/>
      <c r="BH197" s="16" t="n"/>
      <c r="BI197" s="16" t="n"/>
      <c r="BJ197" s="16" t="n"/>
      <c r="BK197" s="16" t="n"/>
      <c r="BL197" s="16" t="n"/>
      <c r="BM197" s="16" t="n"/>
      <c r="BN197" s="16" t="n"/>
      <c r="BO197" s="16" t="n"/>
      <c r="BP197" s="16" t="n"/>
      <c r="BQ197" s="16" t="n"/>
      <c r="BR197" s="16" t="n"/>
      <c r="BS197" s="16" t="n"/>
      <c r="BT197" s="16" t="n"/>
      <c r="BU197" s="16" t="n"/>
      <c r="BV197" s="16" t="n"/>
      <c r="BW197" s="16" t="n"/>
      <c r="BX197" s="16" t="n"/>
      <c r="BY197" s="16" t="n"/>
      <c r="BZ197" s="16" t="n"/>
      <c r="CA197" s="16" t="n"/>
      <c r="CB197" s="16" t="n"/>
      <c r="CC197" s="16" t="n"/>
      <c r="CD197" s="16" t="n"/>
      <c r="CE197" s="16" t="n"/>
      <c r="CF197" s="16" t="n"/>
      <c r="CG197" s="16" t="n"/>
      <c r="CH197" s="16" t="n"/>
      <c r="CI197" s="16" t="n"/>
      <c r="CJ197" s="16" t="n"/>
      <c r="CK197" s="16" t="n"/>
      <c r="CL197" s="16" t="n"/>
      <c r="CM197" s="16" t="n"/>
      <c r="CN197" s="16" t="n"/>
      <c r="CO197" s="16" t="n"/>
      <c r="CP197" s="16" t="n"/>
      <c r="CQ197" s="16" t="n"/>
      <c r="CR197" s="16" t="n"/>
      <c r="CS197" s="16" t="n"/>
      <c r="CT197" s="16" t="n"/>
      <c r="CU197" s="16" t="n"/>
      <c r="CV197" s="16" t="n"/>
      <c r="CW197" s="16" t="n"/>
      <c r="CX197" s="16" t="n"/>
      <c r="CY197" s="16" t="n"/>
      <c r="CZ197" s="16" t="n"/>
      <c r="DA197" s="16" t="n"/>
      <c r="DB197" s="16" t="n"/>
      <c r="DC197" s="16">
        <f>IF(DC15&gt;0,DC$6,"")</f>
        <v/>
      </c>
      <c r="DD197" s="16">
        <f>IF(DD15&gt;0,DD$6,"")</f>
        <v/>
      </c>
      <c r="DE197" s="16">
        <f>IF(DE15&gt;0,DE$6,"")</f>
        <v/>
      </c>
      <c r="DF197" s="16">
        <f>IF(DF15&gt;0,DF$6,"")</f>
        <v/>
      </c>
      <c r="DG197" s="16">
        <f>IF(DG15&gt;0,DG$6,"")</f>
        <v/>
      </c>
      <c r="DH197" s="16">
        <f>IF(DH15&gt;0,DH$6,"")</f>
        <v/>
      </c>
      <c r="DI197" s="16">
        <f>IF(DI15&gt;0,DI$6,"")</f>
        <v/>
      </c>
      <c r="DJ197" s="16">
        <f>IF(DJ15&gt;0,DJ$6,"")</f>
        <v/>
      </c>
      <c r="DK197" s="16">
        <f>IF(DK15&gt;0,DK$6,"")</f>
        <v/>
      </c>
      <c r="DL197" s="16">
        <f>IF(DL15&gt;0,DL$6,"")</f>
        <v/>
      </c>
      <c r="DM197" s="16">
        <f>IF(DM15&gt;0,DM$6,"")</f>
        <v/>
      </c>
      <c r="DN197" s="16">
        <f>IF(DN15&gt;0,DN$6,"")</f>
        <v/>
      </c>
      <c r="DO197" s="16" t="n"/>
      <c r="DP197" s="16" t="n"/>
      <c r="DQ197" s="16" t="n"/>
      <c r="DR197" s="16" t="n"/>
      <c r="DS197" s="16" t="n"/>
      <c r="DT197" s="16" t="n"/>
      <c r="DU197" s="16" t="n"/>
      <c r="DV197" s="16" t="n"/>
      <c r="DW197" s="16" t="n"/>
      <c r="DX197" s="16" t="n"/>
      <c r="DY197" s="16" t="n"/>
      <c r="DZ197" s="16" t="n"/>
      <c r="EA197" s="16" t="n"/>
      <c r="EB197" s="16" t="n"/>
      <c r="EC197" s="16" t="n"/>
      <c r="ED197" s="16" t="n"/>
      <c r="EE197" s="16" t="n"/>
      <c r="EF197" s="16" t="n"/>
      <c r="EG197" s="16" t="n"/>
      <c r="EH197" s="16" t="n"/>
      <c r="EI197" s="16" t="n"/>
      <c r="EJ197" s="16" t="n"/>
      <c r="EK197" s="16" t="n"/>
      <c r="EL197" s="16" t="n"/>
      <c r="EM197" s="16" t="n"/>
      <c r="EN197" s="16" t="n"/>
      <c r="EO197" s="16" t="n"/>
      <c r="EP197" s="16" t="n"/>
      <c r="EQ197" s="16" t="n"/>
      <c r="ER197" s="16" t="n"/>
      <c r="ES197" s="16" t="n"/>
      <c r="ET197" s="16" t="n"/>
      <c r="EU197" s="16" t="n"/>
      <c r="EV197" s="16" t="n"/>
      <c r="EW197" s="16" t="n"/>
      <c r="EX197" s="16" t="n"/>
      <c r="EY197" s="16">
        <f>IF(EY15&gt;0,EY$6,"")</f>
        <v/>
      </c>
      <c r="EZ197" s="16">
        <f>IF(EZ15&gt;0,EZ$6,"")</f>
        <v/>
      </c>
      <c r="FA197" s="16">
        <f>IF(FA15&gt;0,FA$6,"")</f>
        <v/>
      </c>
      <c r="FB197" s="16">
        <f>IF(FB15&gt;0,FB$6,"")</f>
        <v/>
      </c>
      <c r="FC197" s="16">
        <f>IF(FC15&gt;0,FC$6,"")</f>
        <v/>
      </c>
      <c r="FD197" s="16">
        <f>IF(FD15&gt;0,FD$6,"")</f>
        <v/>
      </c>
      <c r="FE197" s="16">
        <f>IF(FE15&gt;0,FE$6,"")</f>
        <v/>
      </c>
      <c r="FF197" s="16">
        <f>IF(FF15&gt;0,FF$6,"")</f>
        <v/>
      </c>
      <c r="FG197" s="16">
        <f>IF(FG15&gt;0,FG$6,"")</f>
        <v/>
      </c>
      <c r="FH197" s="16">
        <f>IF(FH15&gt;0,FH$6,"")</f>
        <v/>
      </c>
      <c r="FI197" s="16">
        <f>IF(FI15&gt;0,FI$6,"")</f>
        <v/>
      </c>
      <c r="FJ197" s="16">
        <f>IF(FJ15&gt;0,FJ$6,"")</f>
        <v/>
      </c>
      <c r="FK197" s="16">
        <f>IF(FK15&gt;0,FK$6,"")</f>
        <v/>
      </c>
      <c r="FL197" s="16">
        <f>IF(FL15&gt;0,FL$6,"")</f>
        <v/>
      </c>
      <c r="FM197" s="16">
        <f>IF(FM15&gt;0,FM$6,"")</f>
        <v/>
      </c>
      <c r="FN197" s="16">
        <f>IF(FN15&gt;0,FN$6,"")</f>
        <v/>
      </c>
      <c r="FO197" s="16">
        <f>IF(FO15&gt;0,FO$6,"")</f>
        <v/>
      </c>
      <c r="FP197" s="16">
        <f>IF(FP15&gt;0,FP$6,"")</f>
        <v/>
      </c>
      <c r="FQ197" s="16">
        <f>IF(FQ15&gt;0,FQ$6,"")</f>
        <v/>
      </c>
      <c r="FR197" s="16">
        <f>IF(FR15&gt;0,FR$6,"")</f>
        <v/>
      </c>
      <c r="FS197" s="16">
        <f>IF(FS15&gt;0,FS$6,"")</f>
        <v/>
      </c>
      <c r="FT197" s="16">
        <f>IF(FT15&gt;0,FT$6,"")</f>
        <v/>
      </c>
      <c r="FU197" s="16">
        <f>IF(FU15&gt;0,FU$6,"")</f>
        <v/>
      </c>
      <c r="FV197" s="16">
        <f>IF(FV15&gt;0,FV$6,"")</f>
        <v/>
      </c>
      <c r="FW197" s="16">
        <f>IF(FW15&gt;0,FW$6,"")</f>
        <v/>
      </c>
      <c r="FX197" s="16">
        <f>IF(FX15&gt;0,FX$6,"")</f>
        <v/>
      </c>
      <c r="FY197" s="16">
        <f>IF(FY15&gt;0,FY$6,"")</f>
        <v/>
      </c>
      <c r="FZ197" s="16">
        <f>IF(FZ15&gt;0,FZ$6,"")</f>
        <v/>
      </c>
      <c r="GA197" s="16">
        <f>IF(GA15&gt;0,GA$6,"")</f>
        <v/>
      </c>
      <c r="GB197" s="16">
        <f>IF(GB15&gt;0,GB$6,"")</f>
        <v/>
      </c>
      <c r="GC197" s="16">
        <f>IF(GC15&gt;0,GC$6,"")</f>
        <v/>
      </c>
      <c r="GD197" s="16">
        <f>IF(GD15&gt;0,GD$6,"")</f>
        <v/>
      </c>
      <c r="GE197" s="16">
        <f>IF(GE15&gt;0,GE$6,"")</f>
        <v/>
      </c>
      <c r="GF197" s="16">
        <f>IF(GF15&gt;0,GF$6,"")</f>
        <v/>
      </c>
      <c r="GG197" s="16" t="n"/>
      <c r="GH197" s="16">
        <f>IF(GH15&gt;0,GH$6,"")</f>
        <v/>
      </c>
      <c r="GI197" s="423">
        <f>IF(GI15&gt;0,GI$6,"")</f>
        <v/>
      </c>
    </row>
    <row r="198" hidden="1">
      <c r="A198" s="63" t="n"/>
      <c r="B198" s="63" t="n"/>
      <c r="C198" s="412">
        <f>C16</f>
        <v/>
      </c>
      <c r="D198" s="931" t="n"/>
      <c r="E198" s="5" t="n"/>
      <c r="F198" s="5" t="n"/>
      <c r="G198" s="411">
        <f>MIN(J198:GH198)</f>
        <v/>
      </c>
      <c r="H198" s="16">
        <f>MAX(J198:GH198)</f>
        <v/>
      </c>
      <c r="I198" s="5" t="n"/>
      <c r="J198" s="16">
        <f>IF(J16&gt;0,J13,"")</f>
        <v/>
      </c>
      <c r="K198" s="16">
        <f>IF(K16&gt;0,K$6,"")</f>
        <v/>
      </c>
      <c r="L198" s="16">
        <f>IF(L16&gt;0,L$6,"")</f>
        <v/>
      </c>
      <c r="M198" s="16">
        <f>IF(M16&gt;0,M$6,"")</f>
        <v/>
      </c>
      <c r="N198" s="16">
        <f>IF(N16&gt;0,N$6,"")</f>
        <v/>
      </c>
      <c r="O198" s="16">
        <f>IF(O16&gt;0,O$6,"")</f>
        <v/>
      </c>
      <c r="P198" s="16">
        <f>IF(P16&gt;0,P$6,"")</f>
        <v/>
      </c>
      <c r="Q198" s="16">
        <f>IF(Q16&gt;0,Q$6,"")</f>
        <v/>
      </c>
      <c r="R198" s="16">
        <f>IF(R16&gt;0,R$6,"")</f>
        <v/>
      </c>
      <c r="S198" s="16">
        <f>IF(S16&gt;0,S$6,"")</f>
        <v/>
      </c>
      <c r="T198" s="16">
        <f>IF(T16&gt;0,T$6,"")</f>
        <v/>
      </c>
      <c r="U198" s="16">
        <f>IF(U16&gt;0,U$6,"")</f>
        <v/>
      </c>
      <c r="V198" s="16">
        <f>IF(V16&gt;0,V$6,"")</f>
        <v/>
      </c>
      <c r="W198" s="16" t="n"/>
      <c r="X198" s="16" t="n"/>
      <c r="Y198" s="16" t="n"/>
      <c r="Z198" s="16" t="n"/>
      <c r="AA198" s="16" t="n"/>
      <c r="AB198" s="16" t="n"/>
      <c r="AC198" s="16" t="n"/>
      <c r="AD198" s="16" t="n"/>
      <c r="AE198" s="16" t="n"/>
      <c r="AF198" s="16" t="n"/>
      <c r="AG198" s="16" t="n"/>
      <c r="AH198" s="16" t="n"/>
      <c r="AI198" s="16" t="n"/>
      <c r="AJ198" s="16" t="n"/>
      <c r="AK198" s="16" t="n"/>
      <c r="AL198" s="16" t="n"/>
      <c r="AM198" s="16" t="n"/>
      <c r="AN198" s="16" t="n"/>
      <c r="AO198" s="16" t="n"/>
      <c r="AP198" s="16" t="n"/>
      <c r="AQ198" s="16" t="n"/>
      <c r="AR198" s="16" t="n"/>
      <c r="AS198" s="16" t="n"/>
      <c r="AT198" s="16" t="n"/>
      <c r="AU198" s="16" t="n"/>
      <c r="AV198" s="16" t="n"/>
      <c r="AW198" s="16" t="n"/>
      <c r="AX198" s="16" t="n"/>
      <c r="AY198" s="16" t="n"/>
      <c r="AZ198" s="16" t="n"/>
      <c r="BA198" s="16" t="n"/>
      <c r="BB198" s="16" t="n"/>
      <c r="BC198" s="16" t="n"/>
      <c r="BD198" s="16" t="n"/>
      <c r="BE198" s="16" t="n"/>
      <c r="BF198" s="16" t="n"/>
      <c r="BG198" s="16" t="n"/>
      <c r="BH198" s="16" t="n"/>
      <c r="BI198" s="16" t="n"/>
      <c r="BJ198" s="16" t="n"/>
      <c r="BK198" s="16" t="n"/>
      <c r="BL198" s="16" t="n"/>
      <c r="BM198" s="16" t="n"/>
      <c r="BN198" s="16" t="n"/>
      <c r="BO198" s="16" t="n"/>
      <c r="BP198" s="16" t="n"/>
      <c r="BQ198" s="16" t="n"/>
      <c r="BR198" s="16" t="n"/>
      <c r="BS198" s="16" t="n"/>
      <c r="BT198" s="16" t="n"/>
      <c r="BU198" s="16" t="n"/>
      <c r="BV198" s="16" t="n"/>
      <c r="BW198" s="16" t="n"/>
      <c r="BX198" s="16" t="n"/>
      <c r="BY198" s="16" t="n"/>
      <c r="BZ198" s="16" t="n"/>
      <c r="CA198" s="16" t="n"/>
      <c r="CB198" s="16" t="n"/>
      <c r="CC198" s="16" t="n"/>
      <c r="CD198" s="16" t="n"/>
      <c r="CE198" s="16" t="n"/>
      <c r="CF198" s="16" t="n"/>
      <c r="CG198" s="16" t="n"/>
      <c r="CH198" s="16" t="n"/>
      <c r="CI198" s="16" t="n"/>
      <c r="CJ198" s="16" t="n"/>
      <c r="CK198" s="16" t="n"/>
      <c r="CL198" s="16" t="n"/>
      <c r="CM198" s="16" t="n"/>
      <c r="CN198" s="16" t="n"/>
      <c r="CO198" s="16" t="n"/>
      <c r="CP198" s="16" t="n"/>
      <c r="CQ198" s="16" t="n"/>
      <c r="CR198" s="16" t="n"/>
      <c r="CS198" s="16" t="n"/>
      <c r="CT198" s="16" t="n"/>
      <c r="CU198" s="16" t="n"/>
      <c r="CV198" s="16" t="n"/>
      <c r="CW198" s="16" t="n"/>
      <c r="CX198" s="16" t="n"/>
      <c r="CY198" s="16" t="n"/>
      <c r="CZ198" s="16" t="n"/>
      <c r="DA198" s="16" t="n"/>
      <c r="DB198" s="16" t="n"/>
      <c r="DC198" s="16">
        <f>IF(DC16&gt;0,DC$6,"")</f>
        <v/>
      </c>
      <c r="DD198" s="16">
        <f>IF(DD16&gt;0,DD$6,"")</f>
        <v/>
      </c>
      <c r="DE198" s="16">
        <f>IF(DE16&gt;0,DE$6,"")</f>
        <v/>
      </c>
      <c r="DF198" s="16">
        <f>IF(DF16&gt;0,DF$6,"")</f>
        <v/>
      </c>
      <c r="DG198" s="16">
        <f>IF(DG16&gt;0,DG$6,"")</f>
        <v/>
      </c>
      <c r="DH198" s="16">
        <f>IF(DH16&gt;0,DH$6,"")</f>
        <v/>
      </c>
      <c r="DI198" s="16">
        <f>IF(DI16&gt;0,DI$6,"")</f>
        <v/>
      </c>
      <c r="DJ198" s="16">
        <f>IF(DJ16&gt;0,DJ$6,"")</f>
        <v/>
      </c>
      <c r="DK198" s="16">
        <f>IF(DK16&gt;0,DK$6,"")</f>
        <v/>
      </c>
      <c r="DL198" s="16">
        <f>IF(DL16&gt;0,DL$6,"")</f>
        <v/>
      </c>
      <c r="DM198" s="16">
        <f>IF(DM16&gt;0,DM$6,"")</f>
        <v/>
      </c>
      <c r="DN198" s="16">
        <f>IF(DN16&gt;0,DN$6,"")</f>
        <v/>
      </c>
      <c r="DO198" s="16" t="n"/>
      <c r="DP198" s="16" t="n"/>
      <c r="DQ198" s="16" t="n"/>
      <c r="DR198" s="16" t="n"/>
      <c r="DS198" s="16" t="n"/>
      <c r="DT198" s="16" t="n"/>
      <c r="DU198" s="16" t="n"/>
      <c r="DV198" s="16" t="n"/>
      <c r="DW198" s="16" t="n"/>
      <c r="DX198" s="16" t="n"/>
      <c r="DY198" s="16" t="n"/>
      <c r="DZ198" s="16" t="n"/>
      <c r="EA198" s="16" t="n"/>
      <c r="EB198" s="16" t="n"/>
      <c r="EC198" s="16" t="n"/>
      <c r="ED198" s="16" t="n"/>
      <c r="EE198" s="16" t="n"/>
      <c r="EF198" s="16" t="n"/>
      <c r="EG198" s="16" t="n"/>
      <c r="EH198" s="16" t="n"/>
      <c r="EI198" s="16" t="n"/>
      <c r="EJ198" s="16" t="n"/>
      <c r="EK198" s="16" t="n"/>
      <c r="EL198" s="16" t="n"/>
      <c r="EM198" s="16" t="n"/>
      <c r="EN198" s="16" t="n"/>
      <c r="EO198" s="16" t="n"/>
      <c r="EP198" s="16" t="n"/>
      <c r="EQ198" s="16" t="n"/>
      <c r="ER198" s="16" t="n"/>
      <c r="ES198" s="16" t="n"/>
      <c r="ET198" s="16" t="n"/>
      <c r="EU198" s="16" t="n"/>
      <c r="EV198" s="16" t="n"/>
      <c r="EW198" s="16" t="n"/>
      <c r="EX198" s="16" t="n"/>
      <c r="EY198" s="16">
        <f>IF(EY16&gt;0,EY$6,"")</f>
        <v/>
      </c>
      <c r="EZ198" s="16">
        <f>IF(EZ16&gt;0,EZ$6,"")</f>
        <v/>
      </c>
      <c r="FA198" s="16">
        <f>IF(FA16&gt;0,FA$6,"")</f>
        <v/>
      </c>
      <c r="FB198" s="16">
        <f>IF(FB16&gt;0,FB$6,"")</f>
        <v/>
      </c>
      <c r="FC198" s="16">
        <f>IF(FC16&gt;0,FC$6,"")</f>
        <v/>
      </c>
      <c r="FD198" s="16">
        <f>IF(FD16&gt;0,FD$6,"")</f>
        <v/>
      </c>
      <c r="FE198" s="16">
        <f>IF(FE16&gt;0,FE$6,"")</f>
        <v/>
      </c>
      <c r="FF198" s="16">
        <f>IF(FF16&gt;0,FF$6,"")</f>
        <v/>
      </c>
      <c r="FG198" s="16">
        <f>IF(FG16&gt;0,FG$6,"")</f>
        <v/>
      </c>
      <c r="FH198" s="16">
        <f>IF(FH16&gt;0,FH$6,"")</f>
        <v/>
      </c>
      <c r="FI198" s="16">
        <f>IF(FI16&gt;0,FI$6,"")</f>
        <v/>
      </c>
      <c r="FJ198" s="16">
        <f>IF(FJ16&gt;0,FJ$6,"")</f>
        <v/>
      </c>
      <c r="FK198" s="16">
        <f>IF(FK16&gt;0,FK$6,"")</f>
        <v/>
      </c>
      <c r="FL198" s="16">
        <f>IF(FL16&gt;0,FL$6,"")</f>
        <v/>
      </c>
      <c r="FM198" s="16">
        <f>IF(FM16&gt;0,FM$6,"")</f>
        <v/>
      </c>
      <c r="FN198" s="16">
        <f>IF(FN16&gt;0,FN$6,"")</f>
        <v/>
      </c>
      <c r="FO198" s="16">
        <f>IF(FO16&gt;0,FO$6,"")</f>
        <v/>
      </c>
      <c r="FP198" s="16">
        <f>IF(FP16&gt;0,FP$6,"")</f>
        <v/>
      </c>
      <c r="FQ198" s="16">
        <f>IF(FQ16&gt;0,FQ$6,"")</f>
        <v/>
      </c>
      <c r="FR198" s="16">
        <f>IF(FR16&gt;0,FR$6,"")</f>
        <v/>
      </c>
      <c r="FS198" s="16">
        <f>IF(FS16&gt;0,FS$6,"")</f>
        <v/>
      </c>
      <c r="FT198" s="16">
        <f>IF(FT16&gt;0,FT$6,"")</f>
        <v/>
      </c>
      <c r="FU198" s="16">
        <f>IF(FU16&gt;0,FU$6,"")</f>
        <v/>
      </c>
      <c r="FV198" s="16">
        <f>IF(FV16&gt;0,FV$6,"")</f>
        <v/>
      </c>
      <c r="FW198" s="16">
        <f>IF(FW16&gt;0,FW$6,"")</f>
        <v/>
      </c>
      <c r="FX198" s="16">
        <f>IF(FX16&gt;0,FX$6,"")</f>
        <v/>
      </c>
      <c r="FY198" s="16">
        <f>IF(FY16&gt;0,FY$6,"")</f>
        <v/>
      </c>
      <c r="FZ198" s="16">
        <f>IF(FZ16&gt;0,FZ$6,"")</f>
        <v/>
      </c>
      <c r="GA198" s="16">
        <f>IF(GA16&gt;0,GA$6,"")</f>
        <v/>
      </c>
      <c r="GB198" s="16">
        <f>IF(GB16&gt;0,GB$6,"")</f>
        <v/>
      </c>
      <c r="GC198" s="16">
        <f>IF(GC16&gt;0,GC$6,"")</f>
        <v/>
      </c>
      <c r="GD198" s="16">
        <f>IF(GD16&gt;0,GD$6,"")</f>
        <v/>
      </c>
      <c r="GE198" s="16">
        <f>IF(GE16&gt;0,GE$6,"")</f>
        <v/>
      </c>
      <c r="GF198" s="16">
        <f>IF(GF16&gt;0,GF$6,"")</f>
        <v/>
      </c>
      <c r="GG198" s="16" t="n"/>
      <c r="GH198" s="16">
        <f>IF(GH16&gt;0,GH$6,"")</f>
        <v/>
      </c>
      <c r="GI198" s="423">
        <f>IF(GI16&gt;0,GI$6,"")</f>
        <v/>
      </c>
    </row>
    <row r="199" hidden="1">
      <c r="A199" s="63" t="n"/>
      <c r="B199" s="63" t="n"/>
      <c r="C199" s="412">
        <f>C17</f>
        <v/>
      </c>
      <c r="D199" s="931" t="n"/>
      <c r="E199" s="5" t="n"/>
      <c r="F199" s="5" t="n"/>
      <c r="G199" s="411">
        <f>MIN(J199:GH199)</f>
        <v/>
      </c>
      <c r="H199" s="16">
        <f>MAX(J199:GH199)</f>
        <v/>
      </c>
      <c r="I199" s="5" t="n"/>
      <c r="J199" s="16">
        <f>IF(J17&gt;0,J14,"")</f>
        <v/>
      </c>
      <c r="K199" s="16">
        <f>IF(K17&gt;0,K$6,"")</f>
        <v/>
      </c>
      <c r="L199" s="16">
        <f>IF(L17&gt;0,L$6,"")</f>
        <v/>
      </c>
      <c r="M199" s="16">
        <f>IF(M17&gt;0,M$6,"")</f>
        <v/>
      </c>
      <c r="N199" s="16">
        <f>IF(N17&gt;0,N$6,"")</f>
        <v/>
      </c>
      <c r="O199" s="16">
        <f>IF(O17&gt;0,O$6,"")</f>
        <v/>
      </c>
      <c r="P199" s="16">
        <f>IF(P17&gt;0,P$6,"")</f>
        <v/>
      </c>
      <c r="Q199" s="16">
        <f>IF(Q17&gt;0,Q$6,"")</f>
        <v/>
      </c>
      <c r="R199" s="16">
        <f>IF(R17&gt;0,R$6,"")</f>
        <v/>
      </c>
      <c r="S199" s="16">
        <f>IF(S17&gt;0,S$6,"")</f>
        <v/>
      </c>
      <c r="T199" s="16">
        <f>IF(T17&gt;0,T$6,"")</f>
        <v/>
      </c>
      <c r="U199" s="16">
        <f>IF(U17&gt;0,U$6,"")</f>
        <v/>
      </c>
      <c r="V199" s="16">
        <f>IF(V17&gt;0,V$6,"")</f>
        <v/>
      </c>
      <c r="W199" s="16" t="n"/>
      <c r="X199" s="16" t="n"/>
      <c r="Y199" s="16" t="n"/>
      <c r="Z199" s="16" t="n"/>
      <c r="AA199" s="16" t="n"/>
      <c r="AB199" s="16" t="n"/>
      <c r="AC199" s="16" t="n"/>
      <c r="AD199" s="16" t="n"/>
      <c r="AE199" s="16" t="n"/>
      <c r="AF199" s="16" t="n"/>
      <c r="AG199" s="16" t="n"/>
      <c r="AH199" s="16" t="n"/>
      <c r="AI199" s="16" t="n"/>
      <c r="AJ199" s="16" t="n"/>
      <c r="AK199" s="16" t="n"/>
      <c r="AL199" s="16" t="n"/>
      <c r="AM199" s="16" t="n"/>
      <c r="AN199" s="16" t="n"/>
      <c r="AO199" s="16" t="n"/>
      <c r="AP199" s="16" t="n"/>
      <c r="AQ199" s="16" t="n"/>
      <c r="AR199" s="16" t="n"/>
      <c r="AS199" s="16" t="n"/>
      <c r="AT199" s="16" t="n"/>
      <c r="AU199" s="16" t="n"/>
      <c r="AV199" s="16" t="n"/>
      <c r="AW199" s="16" t="n"/>
      <c r="AX199" s="16" t="n"/>
      <c r="AY199" s="16" t="n"/>
      <c r="AZ199" s="16" t="n"/>
      <c r="BA199" s="16" t="n"/>
      <c r="BB199" s="16" t="n"/>
      <c r="BC199" s="16" t="n"/>
      <c r="BD199" s="16" t="n"/>
      <c r="BE199" s="16" t="n"/>
      <c r="BF199" s="16" t="n"/>
      <c r="BG199" s="16" t="n"/>
      <c r="BH199" s="16" t="n"/>
      <c r="BI199" s="16" t="n"/>
      <c r="BJ199" s="16" t="n"/>
      <c r="BK199" s="16" t="n"/>
      <c r="BL199" s="16" t="n"/>
      <c r="BM199" s="16" t="n"/>
      <c r="BN199" s="16" t="n"/>
      <c r="BO199" s="16" t="n"/>
      <c r="BP199" s="16" t="n"/>
      <c r="BQ199" s="16" t="n"/>
      <c r="BR199" s="16" t="n"/>
      <c r="BS199" s="16" t="n"/>
      <c r="BT199" s="16" t="n"/>
      <c r="BU199" s="16" t="n"/>
      <c r="BV199" s="16" t="n"/>
      <c r="BW199" s="16" t="n"/>
      <c r="BX199" s="16" t="n"/>
      <c r="BY199" s="16" t="n"/>
      <c r="BZ199" s="16" t="n"/>
      <c r="CA199" s="16" t="n"/>
      <c r="CB199" s="16" t="n"/>
      <c r="CC199" s="16" t="n"/>
      <c r="CD199" s="16" t="n"/>
      <c r="CE199" s="16" t="n"/>
      <c r="CF199" s="16" t="n"/>
      <c r="CG199" s="16" t="n"/>
      <c r="CH199" s="16" t="n"/>
      <c r="CI199" s="16" t="n"/>
      <c r="CJ199" s="16" t="n"/>
      <c r="CK199" s="16" t="n"/>
      <c r="CL199" s="16" t="n"/>
      <c r="CM199" s="16" t="n"/>
      <c r="CN199" s="16" t="n"/>
      <c r="CO199" s="16" t="n"/>
      <c r="CP199" s="16" t="n"/>
      <c r="CQ199" s="16" t="n"/>
      <c r="CR199" s="16" t="n"/>
      <c r="CS199" s="16" t="n"/>
      <c r="CT199" s="16" t="n"/>
      <c r="CU199" s="16" t="n"/>
      <c r="CV199" s="16" t="n"/>
      <c r="CW199" s="16" t="n"/>
      <c r="CX199" s="16" t="n"/>
      <c r="CY199" s="16" t="n"/>
      <c r="CZ199" s="16" t="n"/>
      <c r="DA199" s="16" t="n"/>
      <c r="DB199" s="16" t="n"/>
      <c r="DC199" s="16">
        <f>IF(DC17&gt;0,DC$6,"")</f>
        <v/>
      </c>
      <c r="DD199" s="16">
        <f>IF(DD17&gt;0,DD$6,"")</f>
        <v/>
      </c>
      <c r="DE199" s="16">
        <f>IF(DE17&gt;0,DE$6,"")</f>
        <v/>
      </c>
      <c r="DF199" s="16">
        <f>IF(DF17&gt;0,DF$6,"")</f>
        <v/>
      </c>
      <c r="DG199" s="16">
        <f>IF(DG17&gt;0,DG$6,"")</f>
        <v/>
      </c>
      <c r="DH199" s="16">
        <f>IF(DH17&gt;0,DH$6,"")</f>
        <v/>
      </c>
      <c r="DI199" s="16">
        <f>IF(DI17&gt;0,DI$6,"")</f>
        <v/>
      </c>
      <c r="DJ199" s="16">
        <f>IF(DJ17&gt;0,DJ$6,"")</f>
        <v/>
      </c>
      <c r="DK199" s="16">
        <f>IF(DK17&gt;0,DK$6,"")</f>
        <v/>
      </c>
      <c r="DL199" s="16">
        <f>IF(DL17&gt;0,DL$6,"")</f>
        <v/>
      </c>
      <c r="DM199" s="16">
        <f>IF(DM17&gt;0,DM$6,"")</f>
        <v/>
      </c>
      <c r="DN199" s="16">
        <f>IF(DN17&gt;0,DN$6,"")</f>
        <v/>
      </c>
      <c r="DO199" s="16" t="n"/>
      <c r="DP199" s="16" t="n"/>
      <c r="DQ199" s="16" t="n"/>
      <c r="DR199" s="16" t="n"/>
      <c r="DS199" s="16" t="n"/>
      <c r="DT199" s="16" t="n"/>
      <c r="DU199" s="16" t="n"/>
      <c r="DV199" s="16" t="n"/>
      <c r="DW199" s="16" t="n"/>
      <c r="DX199" s="16" t="n"/>
      <c r="DY199" s="16" t="n"/>
      <c r="DZ199" s="16" t="n"/>
      <c r="EA199" s="16" t="n"/>
      <c r="EB199" s="16" t="n"/>
      <c r="EC199" s="16" t="n"/>
      <c r="ED199" s="16" t="n"/>
      <c r="EE199" s="16" t="n"/>
      <c r="EF199" s="16" t="n"/>
      <c r="EG199" s="16" t="n"/>
      <c r="EH199" s="16" t="n"/>
      <c r="EI199" s="16" t="n"/>
      <c r="EJ199" s="16" t="n"/>
      <c r="EK199" s="16" t="n"/>
      <c r="EL199" s="16" t="n"/>
      <c r="EM199" s="16" t="n"/>
      <c r="EN199" s="16" t="n"/>
      <c r="EO199" s="16" t="n"/>
      <c r="EP199" s="16" t="n"/>
      <c r="EQ199" s="16" t="n"/>
      <c r="ER199" s="16" t="n"/>
      <c r="ES199" s="16" t="n"/>
      <c r="ET199" s="16" t="n"/>
      <c r="EU199" s="16" t="n"/>
      <c r="EV199" s="16" t="n"/>
      <c r="EW199" s="16" t="n"/>
      <c r="EX199" s="16" t="n"/>
      <c r="EY199" s="16">
        <f>IF(EY17&gt;0,EY$6,"")</f>
        <v/>
      </c>
      <c r="EZ199" s="16">
        <f>IF(EZ17&gt;0,EZ$6,"")</f>
        <v/>
      </c>
      <c r="FA199" s="16">
        <f>IF(FA17&gt;0,FA$6,"")</f>
        <v/>
      </c>
      <c r="FB199" s="16">
        <f>IF(FB17&gt;0,FB$6,"")</f>
        <v/>
      </c>
      <c r="FC199" s="16">
        <f>IF(FC17&gt;0,FC$6,"")</f>
        <v/>
      </c>
      <c r="FD199" s="16">
        <f>IF(FD17&gt;0,FD$6,"")</f>
        <v/>
      </c>
      <c r="FE199" s="16">
        <f>IF(FE17&gt;0,FE$6,"")</f>
        <v/>
      </c>
      <c r="FF199" s="16">
        <f>IF(FF17&gt;0,FF$6,"")</f>
        <v/>
      </c>
      <c r="FG199" s="16">
        <f>IF(FG17&gt;0,FG$6,"")</f>
        <v/>
      </c>
      <c r="FH199" s="16">
        <f>IF(FH17&gt;0,FH$6,"")</f>
        <v/>
      </c>
      <c r="FI199" s="16">
        <f>IF(FI17&gt;0,FI$6,"")</f>
        <v/>
      </c>
      <c r="FJ199" s="16">
        <f>IF(FJ17&gt;0,FJ$6,"")</f>
        <v/>
      </c>
      <c r="FK199" s="16">
        <f>IF(FK17&gt;0,FK$6,"")</f>
        <v/>
      </c>
      <c r="FL199" s="16">
        <f>IF(FL17&gt;0,FL$6,"")</f>
        <v/>
      </c>
      <c r="FM199" s="16">
        <f>IF(FM17&gt;0,FM$6,"")</f>
        <v/>
      </c>
      <c r="FN199" s="16">
        <f>IF(FN17&gt;0,FN$6,"")</f>
        <v/>
      </c>
      <c r="FO199" s="16">
        <f>IF(FO17&gt;0,FO$6,"")</f>
        <v/>
      </c>
      <c r="FP199" s="16">
        <f>IF(FP17&gt;0,FP$6,"")</f>
        <v/>
      </c>
      <c r="FQ199" s="16">
        <f>IF(FQ17&gt;0,FQ$6,"")</f>
        <v/>
      </c>
      <c r="FR199" s="16">
        <f>IF(FR17&gt;0,FR$6,"")</f>
        <v/>
      </c>
      <c r="FS199" s="16">
        <f>IF(FS17&gt;0,FS$6,"")</f>
        <v/>
      </c>
      <c r="FT199" s="16">
        <f>IF(FT17&gt;0,FT$6,"")</f>
        <v/>
      </c>
      <c r="FU199" s="16">
        <f>IF(FU17&gt;0,FU$6,"")</f>
        <v/>
      </c>
      <c r="FV199" s="16">
        <f>IF(FV17&gt;0,FV$6,"")</f>
        <v/>
      </c>
      <c r="FW199" s="16">
        <f>IF(FW17&gt;0,FW$6,"")</f>
        <v/>
      </c>
      <c r="FX199" s="16">
        <f>IF(FX17&gt;0,FX$6,"")</f>
        <v/>
      </c>
      <c r="FY199" s="16">
        <f>IF(FY17&gt;0,FY$6,"")</f>
        <v/>
      </c>
      <c r="FZ199" s="16">
        <f>IF(FZ17&gt;0,FZ$6,"")</f>
        <v/>
      </c>
      <c r="GA199" s="16">
        <f>IF(GA17&gt;0,GA$6,"")</f>
        <v/>
      </c>
      <c r="GB199" s="16">
        <f>IF(GB17&gt;0,GB$6,"")</f>
        <v/>
      </c>
      <c r="GC199" s="16">
        <f>IF(GC17&gt;0,GC$6,"")</f>
        <v/>
      </c>
      <c r="GD199" s="16">
        <f>IF(GD17&gt;0,GD$6,"")</f>
        <v/>
      </c>
      <c r="GE199" s="16">
        <f>IF(GE17&gt;0,GE$6,"")</f>
        <v/>
      </c>
      <c r="GF199" s="16">
        <f>IF(GF17&gt;0,GF$6,"")</f>
        <v/>
      </c>
      <c r="GG199" s="16" t="n"/>
      <c r="GH199" s="16">
        <f>IF(GH17&gt;0,GH$6,"")</f>
        <v/>
      </c>
      <c r="GI199" s="423">
        <f>IF(GI17&gt;0,GI$6,"")</f>
        <v/>
      </c>
    </row>
    <row r="200" hidden="1">
      <c r="A200" s="63" t="n"/>
      <c r="B200" s="63" t="n"/>
      <c r="C200" s="412">
        <f>C18</f>
        <v/>
      </c>
      <c r="D200" s="931" t="n"/>
      <c r="E200" s="5" t="n"/>
      <c r="F200" s="5" t="n"/>
      <c r="G200" s="411">
        <f>MIN(J200:GH200)</f>
        <v/>
      </c>
      <c r="H200" s="16">
        <f>MAX(J200:GH200)</f>
        <v/>
      </c>
      <c r="I200" s="5" t="n"/>
      <c r="J200" s="16">
        <f>IF(J18&gt;0,J15,"")</f>
        <v/>
      </c>
      <c r="K200" s="16">
        <f>IF(K18&gt;0,K$6,"")</f>
        <v/>
      </c>
      <c r="L200" s="16">
        <f>IF(L18&gt;0,L$6,"")</f>
        <v/>
      </c>
      <c r="M200" s="16">
        <f>IF(M18&gt;0,M$6,"")</f>
        <v/>
      </c>
      <c r="N200" s="16">
        <f>IF(N18&gt;0,N$6,"")</f>
        <v/>
      </c>
      <c r="O200" s="16">
        <f>IF(O18&gt;0,O$6,"")</f>
        <v/>
      </c>
      <c r="P200" s="16">
        <f>IF(P18&gt;0,P$6,"")</f>
        <v/>
      </c>
      <c r="Q200" s="16">
        <f>IF(Q18&gt;0,Q$6,"")</f>
        <v/>
      </c>
      <c r="R200" s="16">
        <f>IF(R18&gt;0,R$6,"")</f>
        <v/>
      </c>
      <c r="S200" s="16">
        <f>IF(S18&gt;0,S$6,"")</f>
        <v/>
      </c>
      <c r="T200" s="16">
        <f>IF(T18&gt;0,T$6,"")</f>
        <v/>
      </c>
      <c r="U200" s="16">
        <f>IF(U18&gt;0,U$6,"")</f>
        <v/>
      </c>
      <c r="V200" s="16">
        <f>IF(V18&gt;0,V$6,"")</f>
        <v/>
      </c>
      <c r="W200" s="16" t="n"/>
      <c r="X200" s="16" t="n"/>
      <c r="Y200" s="16" t="n"/>
      <c r="Z200" s="16" t="n"/>
      <c r="AA200" s="16" t="n"/>
      <c r="AB200" s="16" t="n"/>
      <c r="AC200" s="16" t="n"/>
      <c r="AD200" s="16" t="n"/>
      <c r="AE200" s="16" t="n"/>
      <c r="AF200" s="16" t="n"/>
      <c r="AG200" s="16" t="n"/>
      <c r="AH200" s="16" t="n"/>
      <c r="AI200" s="16" t="n"/>
      <c r="AJ200" s="16" t="n"/>
      <c r="AK200" s="16" t="n"/>
      <c r="AL200" s="16" t="n"/>
      <c r="AM200" s="16" t="n"/>
      <c r="AN200" s="16" t="n"/>
      <c r="AO200" s="16" t="n"/>
      <c r="AP200" s="16" t="n"/>
      <c r="AQ200" s="16" t="n"/>
      <c r="AR200" s="16" t="n"/>
      <c r="AS200" s="16" t="n"/>
      <c r="AT200" s="16" t="n"/>
      <c r="AU200" s="16" t="n"/>
      <c r="AV200" s="16" t="n"/>
      <c r="AW200" s="16" t="n"/>
      <c r="AX200" s="16" t="n"/>
      <c r="AY200" s="16" t="n"/>
      <c r="AZ200" s="16" t="n"/>
      <c r="BA200" s="16" t="n"/>
      <c r="BB200" s="16" t="n"/>
      <c r="BC200" s="16" t="n"/>
      <c r="BD200" s="16" t="n"/>
      <c r="BE200" s="16" t="n"/>
      <c r="BF200" s="16" t="n"/>
      <c r="BG200" s="16" t="n"/>
      <c r="BH200" s="16" t="n"/>
      <c r="BI200" s="16" t="n"/>
      <c r="BJ200" s="16" t="n"/>
      <c r="BK200" s="16" t="n"/>
      <c r="BL200" s="16" t="n"/>
      <c r="BM200" s="16" t="n"/>
      <c r="BN200" s="16" t="n"/>
      <c r="BO200" s="16" t="n"/>
      <c r="BP200" s="16" t="n"/>
      <c r="BQ200" s="16" t="n"/>
      <c r="BR200" s="16" t="n"/>
      <c r="BS200" s="16" t="n"/>
      <c r="BT200" s="16" t="n"/>
      <c r="BU200" s="16" t="n"/>
      <c r="BV200" s="16" t="n"/>
      <c r="BW200" s="16" t="n"/>
      <c r="BX200" s="16" t="n"/>
      <c r="BY200" s="16" t="n"/>
      <c r="BZ200" s="16" t="n"/>
      <c r="CA200" s="16" t="n"/>
      <c r="CB200" s="16" t="n"/>
      <c r="CC200" s="16" t="n"/>
      <c r="CD200" s="16" t="n"/>
      <c r="CE200" s="16" t="n"/>
      <c r="CF200" s="16" t="n"/>
      <c r="CG200" s="16" t="n"/>
      <c r="CH200" s="16" t="n"/>
      <c r="CI200" s="16" t="n"/>
      <c r="CJ200" s="16" t="n"/>
      <c r="CK200" s="16" t="n"/>
      <c r="CL200" s="16" t="n"/>
      <c r="CM200" s="16" t="n"/>
      <c r="CN200" s="16" t="n"/>
      <c r="CO200" s="16" t="n"/>
      <c r="CP200" s="16" t="n"/>
      <c r="CQ200" s="16" t="n"/>
      <c r="CR200" s="16" t="n"/>
      <c r="CS200" s="16" t="n"/>
      <c r="CT200" s="16" t="n"/>
      <c r="CU200" s="16" t="n"/>
      <c r="CV200" s="16" t="n"/>
      <c r="CW200" s="16" t="n"/>
      <c r="CX200" s="16" t="n"/>
      <c r="CY200" s="16" t="n"/>
      <c r="CZ200" s="16" t="n"/>
      <c r="DA200" s="16" t="n"/>
      <c r="DB200" s="16" t="n"/>
      <c r="DC200" s="16">
        <f>IF(DC18&gt;0,DC$6,"")</f>
        <v/>
      </c>
      <c r="DD200" s="16">
        <f>IF(DD18&gt;0,DD$6,"")</f>
        <v/>
      </c>
      <c r="DE200" s="16">
        <f>IF(DE18&gt;0,DE$6,"")</f>
        <v/>
      </c>
      <c r="DF200" s="16">
        <f>IF(DF18&gt;0,DF$6,"")</f>
        <v/>
      </c>
      <c r="DG200" s="16">
        <f>IF(DG18&gt;0,DG$6,"")</f>
        <v/>
      </c>
      <c r="DH200" s="16">
        <f>IF(DH18&gt;0,DH$6,"")</f>
        <v/>
      </c>
      <c r="DI200" s="16">
        <f>IF(DI18&gt;0,DI$6,"")</f>
        <v/>
      </c>
      <c r="DJ200" s="16">
        <f>IF(DJ18&gt;0,DJ$6,"")</f>
        <v/>
      </c>
      <c r="DK200" s="16">
        <f>IF(DK18&gt;0,DK$6,"")</f>
        <v/>
      </c>
      <c r="DL200" s="16">
        <f>IF(DL18&gt;0,DL$6,"")</f>
        <v/>
      </c>
      <c r="DM200" s="16">
        <f>IF(DM18&gt;0,DM$6,"")</f>
        <v/>
      </c>
      <c r="DN200" s="16">
        <f>IF(DN18&gt;0,DN$6,"")</f>
        <v/>
      </c>
      <c r="DO200" s="16" t="n"/>
      <c r="DP200" s="16" t="n"/>
      <c r="DQ200" s="16" t="n"/>
      <c r="DR200" s="16" t="n"/>
      <c r="DS200" s="16" t="n"/>
      <c r="DT200" s="16" t="n"/>
      <c r="DU200" s="16" t="n"/>
      <c r="DV200" s="16" t="n"/>
      <c r="DW200" s="16" t="n"/>
      <c r="DX200" s="16" t="n"/>
      <c r="DY200" s="16" t="n"/>
      <c r="DZ200" s="16" t="n"/>
      <c r="EA200" s="16" t="n"/>
      <c r="EB200" s="16" t="n"/>
      <c r="EC200" s="16" t="n"/>
      <c r="ED200" s="16" t="n"/>
      <c r="EE200" s="16" t="n"/>
      <c r="EF200" s="16" t="n"/>
      <c r="EG200" s="16" t="n"/>
      <c r="EH200" s="16" t="n"/>
      <c r="EI200" s="16" t="n"/>
      <c r="EJ200" s="16" t="n"/>
      <c r="EK200" s="16" t="n"/>
      <c r="EL200" s="16" t="n"/>
      <c r="EM200" s="16" t="n"/>
      <c r="EN200" s="16" t="n"/>
      <c r="EO200" s="16" t="n"/>
      <c r="EP200" s="16" t="n"/>
      <c r="EQ200" s="16" t="n"/>
      <c r="ER200" s="16" t="n"/>
      <c r="ES200" s="16" t="n"/>
      <c r="ET200" s="16" t="n"/>
      <c r="EU200" s="16" t="n"/>
      <c r="EV200" s="16" t="n"/>
      <c r="EW200" s="16" t="n"/>
      <c r="EX200" s="16" t="n"/>
      <c r="EY200" s="16">
        <f>IF(EY18&gt;0,EY$6,"")</f>
        <v/>
      </c>
      <c r="EZ200" s="16">
        <f>IF(EZ18&gt;0,EZ$6,"")</f>
        <v/>
      </c>
      <c r="FA200" s="16">
        <f>IF(FA18&gt;0,FA$6,"")</f>
        <v/>
      </c>
      <c r="FB200" s="16">
        <f>IF(FB18&gt;0,FB$6,"")</f>
        <v/>
      </c>
      <c r="FC200" s="16">
        <f>IF(FC18&gt;0,FC$6,"")</f>
        <v/>
      </c>
      <c r="FD200" s="16">
        <f>IF(FD18&gt;0,FD$6,"")</f>
        <v/>
      </c>
      <c r="FE200" s="16">
        <f>IF(FE18&gt;0,FE$6,"")</f>
        <v/>
      </c>
      <c r="FF200" s="16">
        <f>IF(FF18&gt;0,FF$6,"")</f>
        <v/>
      </c>
      <c r="FG200" s="16">
        <f>IF(FG18&gt;0,FG$6,"")</f>
        <v/>
      </c>
      <c r="FH200" s="16">
        <f>IF(FH18&gt;0,FH$6,"")</f>
        <v/>
      </c>
      <c r="FI200" s="16">
        <f>IF(FI18&gt;0,FI$6,"")</f>
        <v/>
      </c>
      <c r="FJ200" s="16">
        <f>IF(FJ18&gt;0,FJ$6,"")</f>
        <v/>
      </c>
      <c r="FK200" s="16">
        <f>IF(FK18&gt;0,FK$6,"")</f>
        <v/>
      </c>
      <c r="FL200" s="16">
        <f>IF(FL18&gt;0,FL$6,"")</f>
        <v/>
      </c>
      <c r="FM200" s="16">
        <f>IF(FM18&gt;0,FM$6,"")</f>
        <v/>
      </c>
      <c r="FN200" s="16">
        <f>IF(FN18&gt;0,FN$6,"")</f>
        <v/>
      </c>
      <c r="FO200" s="16">
        <f>IF(FO18&gt;0,FO$6,"")</f>
        <v/>
      </c>
      <c r="FP200" s="16">
        <f>IF(FP18&gt;0,FP$6,"")</f>
        <v/>
      </c>
      <c r="FQ200" s="16">
        <f>IF(FQ18&gt;0,FQ$6,"")</f>
        <v/>
      </c>
      <c r="FR200" s="16">
        <f>IF(FR18&gt;0,FR$6,"")</f>
        <v/>
      </c>
      <c r="FS200" s="16">
        <f>IF(FS18&gt;0,FS$6,"")</f>
        <v/>
      </c>
      <c r="FT200" s="16">
        <f>IF(FT18&gt;0,FT$6,"")</f>
        <v/>
      </c>
      <c r="FU200" s="16">
        <f>IF(FU18&gt;0,FU$6,"")</f>
        <v/>
      </c>
      <c r="FV200" s="16">
        <f>IF(FV18&gt;0,FV$6,"")</f>
        <v/>
      </c>
      <c r="FW200" s="16">
        <f>IF(FW18&gt;0,FW$6,"")</f>
        <v/>
      </c>
      <c r="FX200" s="16">
        <f>IF(FX18&gt;0,FX$6,"")</f>
        <v/>
      </c>
      <c r="FY200" s="16">
        <f>IF(FY18&gt;0,FY$6,"")</f>
        <v/>
      </c>
      <c r="FZ200" s="16">
        <f>IF(FZ18&gt;0,FZ$6,"")</f>
        <v/>
      </c>
      <c r="GA200" s="16">
        <f>IF(GA18&gt;0,GA$6,"")</f>
        <v/>
      </c>
      <c r="GB200" s="16">
        <f>IF(GB18&gt;0,GB$6,"")</f>
        <v/>
      </c>
      <c r="GC200" s="16">
        <f>IF(GC18&gt;0,GC$6,"")</f>
        <v/>
      </c>
      <c r="GD200" s="16">
        <f>IF(GD18&gt;0,GD$6,"")</f>
        <v/>
      </c>
      <c r="GE200" s="16">
        <f>IF(GE18&gt;0,GE$6,"")</f>
        <v/>
      </c>
      <c r="GF200" s="16">
        <f>IF(GF18&gt;0,GF$6,"")</f>
        <v/>
      </c>
      <c r="GG200" s="16" t="n"/>
      <c r="GH200" s="16">
        <f>IF(GH18&gt;0,GH$6,"")</f>
        <v/>
      </c>
      <c r="GI200" s="423">
        <f>IF(GI18&gt;0,GI$6,"")</f>
        <v/>
      </c>
    </row>
    <row r="201" hidden="1">
      <c r="A201" s="63" t="n"/>
      <c r="B201" s="63" t="n"/>
      <c r="C201" s="412">
        <f>C19</f>
        <v/>
      </c>
      <c r="D201" s="931" t="n"/>
      <c r="E201" s="5" t="n"/>
      <c r="F201" s="5" t="n"/>
      <c r="G201" s="411">
        <f>MIN(J201:GH201)</f>
        <v/>
      </c>
      <c r="H201" s="16">
        <f>MAX(J201:GH201)</f>
        <v/>
      </c>
      <c r="I201" s="5" t="n"/>
      <c r="J201" s="16">
        <f>IF(J19&gt;0,J16,"")</f>
        <v/>
      </c>
      <c r="K201" s="16">
        <f>IF(K19&gt;0,K$6,"")</f>
        <v/>
      </c>
      <c r="L201" s="16">
        <f>IF(L19&gt;0,L$6,"")</f>
        <v/>
      </c>
      <c r="M201" s="16">
        <f>IF(M19&gt;0,M$6,"")</f>
        <v/>
      </c>
      <c r="N201" s="16">
        <f>IF(N19&gt;0,N$6,"")</f>
        <v/>
      </c>
      <c r="O201" s="16">
        <f>IF(O19&gt;0,O$6,"")</f>
        <v/>
      </c>
      <c r="P201" s="16">
        <f>IF(P19&gt;0,P$6,"")</f>
        <v/>
      </c>
      <c r="Q201" s="16">
        <f>IF(Q19&gt;0,Q$6,"")</f>
        <v/>
      </c>
      <c r="R201" s="16">
        <f>IF(R19&gt;0,R$6,"")</f>
        <v/>
      </c>
      <c r="S201" s="16">
        <f>IF(S19&gt;0,S$6,"")</f>
        <v/>
      </c>
      <c r="T201" s="16">
        <f>IF(T19&gt;0,T$6,"")</f>
        <v/>
      </c>
      <c r="U201" s="16">
        <f>IF(U19&gt;0,U$6,"")</f>
        <v/>
      </c>
      <c r="V201" s="16">
        <f>IF(V19&gt;0,V$6,"")</f>
        <v/>
      </c>
      <c r="W201" s="16" t="n"/>
      <c r="X201" s="16" t="n"/>
      <c r="Y201" s="16" t="n"/>
      <c r="Z201" s="16" t="n"/>
      <c r="AA201" s="16" t="n"/>
      <c r="AB201" s="16" t="n"/>
      <c r="AC201" s="16" t="n"/>
      <c r="AD201" s="16" t="n"/>
      <c r="AE201" s="16" t="n"/>
      <c r="AF201" s="16" t="n"/>
      <c r="AG201" s="16" t="n"/>
      <c r="AH201" s="16" t="n"/>
      <c r="AI201" s="16" t="n"/>
      <c r="AJ201" s="16" t="n"/>
      <c r="AK201" s="16" t="n"/>
      <c r="AL201" s="16" t="n"/>
      <c r="AM201" s="16" t="n"/>
      <c r="AN201" s="16" t="n"/>
      <c r="AO201" s="16" t="n"/>
      <c r="AP201" s="16" t="n"/>
      <c r="AQ201" s="16" t="n"/>
      <c r="AR201" s="16" t="n"/>
      <c r="AS201" s="16" t="n"/>
      <c r="AT201" s="16" t="n"/>
      <c r="AU201" s="16" t="n"/>
      <c r="AV201" s="16" t="n"/>
      <c r="AW201" s="16" t="n"/>
      <c r="AX201" s="16" t="n"/>
      <c r="AY201" s="16" t="n"/>
      <c r="AZ201" s="16" t="n"/>
      <c r="BA201" s="16" t="n"/>
      <c r="BB201" s="16" t="n"/>
      <c r="BC201" s="16" t="n"/>
      <c r="BD201" s="16" t="n"/>
      <c r="BE201" s="16" t="n"/>
      <c r="BF201" s="16" t="n"/>
      <c r="BG201" s="16" t="n"/>
      <c r="BH201" s="16" t="n"/>
      <c r="BI201" s="16" t="n"/>
      <c r="BJ201" s="16" t="n"/>
      <c r="BK201" s="16" t="n"/>
      <c r="BL201" s="16" t="n"/>
      <c r="BM201" s="16" t="n"/>
      <c r="BN201" s="16" t="n"/>
      <c r="BO201" s="16" t="n"/>
      <c r="BP201" s="16" t="n"/>
      <c r="BQ201" s="16" t="n"/>
      <c r="BR201" s="16" t="n"/>
      <c r="BS201" s="16" t="n"/>
      <c r="BT201" s="16" t="n"/>
      <c r="BU201" s="16" t="n"/>
      <c r="BV201" s="16" t="n"/>
      <c r="BW201" s="16" t="n"/>
      <c r="BX201" s="16" t="n"/>
      <c r="BY201" s="16" t="n"/>
      <c r="BZ201" s="16" t="n"/>
      <c r="CA201" s="16" t="n"/>
      <c r="CB201" s="16" t="n"/>
      <c r="CC201" s="16" t="n"/>
      <c r="CD201" s="16" t="n"/>
      <c r="CE201" s="16" t="n"/>
      <c r="CF201" s="16" t="n"/>
      <c r="CG201" s="16" t="n"/>
      <c r="CH201" s="16" t="n"/>
      <c r="CI201" s="16" t="n"/>
      <c r="CJ201" s="16" t="n"/>
      <c r="CK201" s="16" t="n"/>
      <c r="CL201" s="16" t="n"/>
      <c r="CM201" s="16" t="n"/>
      <c r="CN201" s="16" t="n"/>
      <c r="CO201" s="16" t="n"/>
      <c r="CP201" s="16" t="n"/>
      <c r="CQ201" s="16" t="n"/>
      <c r="CR201" s="16" t="n"/>
      <c r="CS201" s="16" t="n"/>
      <c r="CT201" s="16" t="n"/>
      <c r="CU201" s="16" t="n"/>
      <c r="CV201" s="16" t="n"/>
      <c r="CW201" s="16" t="n"/>
      <c r="CX201" s="16" t="n"/>
      <c r="CY201" s="16" t="n"/>
      <c r="CZ201" s="16" t="n"/>
      <c r="DA201" s="16" t="n"/>
      <c r="DB201" s="16" t="n"/>
      <c r="DC201" s="16">
        <f>IF(DC19&gt;0,DC$6,"")</f>
        <v/>
      </c>
      <c r="DD201" s="16">
        <f>IF(DD19&gt;0,DD$6,"")</f>
        <v/>
      </c>
      <c r="DE201" s="16">
        <f>IF(DE19&gt;0,DE$6,"")</f>
        <v/>
      </c>
      <c r="DF201" s="16">
        <f>IF(DF19&gt;0,DF$6,"")</f>
        <v/>
      </c>
      <c r="DG201" s="16">
        <f>IF(DG19&gt;0,DG$6,"")</f>
        <v/>
      </c>
      <c r="DH201" s="16">
        <f>IF(DH19&gt;0,DH$6,"")</f>
        <v/>
      </c>
      <c r="DI201" s="16">
        <f>IF(DI19&gt;0,DI$6,"")</f>
        <v/>
      </c>
      <c r="DJ201" s="16">
        <f>IF(DJ19&gt;0,DJ$6,"")</f>
        <v/>
      </c>
      <c r="DK201" s="16">
        <f>IF(DK19&gt;0,DK$6,"")</f>
        <v/>
      </c>
      <c r="DL201" s="16">
        <f>IF(DL19&gt;0,DL$6,"")</f>
        <v/>
      </c>
      <c r="DM201" s="16">
        <f>IF(DM19&gt;0,DM$6,"")</f>
        <v/>
      </c>
      <c r="DN201" s="16">
        <f>IF(DN19&gt;0,DN$6,"")</f>
        <v/>
      </c>
      <c r="DO201" s="16" t="n"/>
      <c r="DP201" s="16" t="n"/>
      <c r="DQ201" s="16" t="n"/>
      <c r="DR201" s="16" t="n"/>
      <c r="DS201" s="16" t="n"/>
      <c r="DT201" s="16" t="n"/>
      <c r="DU201" s="16" t="n"/>
      <c r="DV201" s="16" t="n"/>
      <c r="DW201" s="16" t="n"/>
      <c r="DX201" s="16" t="n"/>
      <c r="DY201" s="16" t="n"/>
      <c r="DZ201" s="16" t="n"/>
      <c r="EA201" s="16" t="n"/>
      <c r="EB201" s="16" t="n"/>
      <c r="EC201" s="16" t="n"/>
      <c r="ED201" s="16" t="n"/>
      <c r="EE201" s="16" t="n"/>
      <c r="EF201" s="16" t="n"/>
      <c r="EG201" s="16" t="n"/>
      <c r="EH201" s="16" t="n"/>
      <c r="EI201" s="16" t="n"/>
      <c r="EJ201" s="16" t="n"/>
      <c r="EK201" s="16" t="n"/>
      <c r="EL201" s="16" t="n"/>
      <c r="EM201" s="16" t="n"/>
      <c r="EN201" s="16" t="n"/>
      <c r="EO201" s="16" t="n"/>
      <c r="EP201" s="16" t="n"/>
      <c r="EQ201" s="16" t="n"/>
      <c r="ER201" s="16" t="n"/>
      <c r="ES201" s="16" t="n"/>
      <c r="ET201" s="16" t="n"/>
      <c r="EU201" s="16" t="n"/>
      <c r="EV201" s="16" t="n"/>
      <c r="EW201" s="16" t="n"/>
      <c r="EX201" s="16" t="n"/>
      <c r="EY201" s="16">
        <f>IF(EY19&gt;0,EY$6,"")</f>
        <v/>
      </c>
      <c r="EZ201" s="16">
        <f>IF(EZ19&gt;0,EZ$6,"")</f>
        <v/>
      </c>
      <c r="FA201" s="16">
        <f>IF(FA19&gt;0,FA$6,"")</f>
        <v/>
      </c>
      <c r="FB201" s="16">
        <f>IF(FB19&gt;0,FB$6,"")</f>
        <v/>
      </c>
      <c r="FC201" s="16">
        <f>IF(FC19&gt;0,FC$6,"")</f>
        <v/>
      </c>
      <c r="FD201" s="16">
        <f>IF(FD19&gt;0,FD$6,"")</f>
        <v/>
      </c>
      <c r="FE201" s="16">
        <f>IF(FE19&gt;0,FE$6,"")</f>
        <v/>
      </c>
      <c r="FF201" s="16">
        <f>IF(FF19&gt;0,FF$6,"")</f>
        <v/>
      </c>
      <c r="FG201" s="16">
        <f>IF(FG19&gt;0,FG$6,"")</f>
        <v/>
      </c>
      <c r="FH201" s="16">
        <f>IF(FH19&gt;0,FH$6,"")</f>
        <v/>
      </c>
      <c r="FI201" s="16">
        <f>IF(FI19&gt;0,FI$6,"")</f>
        <v/>
      </c>
      <c r="FJ201" s="16">
        <f>IF(FJ19&gt;0,FJ$6,"")</f>
        <v/>
      </c>
      <c r="FK201" s="16">
        <f>IF(FK19&gt;0,FK$6,"")</f>
        <v/>
      </c>
      <c r="FL201" s="16">
        <f>IF(FL19&gt;0,FL$6,"")</f>
        <v/>
      </c>
      <c r="FM201" s="16">
        <f>IF(FM19&gt;0,FM$6,"")</f>
        <v/>
      </c>
      <c r="FN201" s="16">
        <f>IF(FN19&gt;0,FN$6,"")</f>
        <v/>
      </c>
      <c r="FO201" s="16">
        <f>IF(FO19&gt;0,FO$6,"")</f>
        <v/>
      </c>
      <c r="FP201" s="16">
        <f>IF(FP19&gt;0,FP$6,"")</f>
        <v/>
      </c>
      <c r="FQ201" s="16">
        <f>IF(FQ19&gt;0,FQ$6,"")</f>
        <v/>
      </c>
      <c r="FR201" s="16">
        <f>IF(FR19&gt;0,FR$6,"")</f>
        <v/>
      </c>
      <c r="FS201" s="16">
        <f>IF(FS19&gt;0,FS$6,"")</f>
        <v/>
      </c>
      <c r="FT201" s="16">
        <f>IF(FT19&gt;0,FT$6,"")</f>
        <v/>
      </c>
      <c r="FU201" s="16">
        <f>IF(FU19&gt;0,FU$6,"")</f>
        <v/>
      </c>
      <c r="FV201" s="16">
        <f>IF(FV19&gt;0,FV$6,"")</f>
        <v/>
      </c>
      <c r="FW201" s="16">
        <f>IF(FW19&gt;0,FW$6,"")</f>
        <v/>
      </c>
      <c r="FX201" s="16">
        <f>IF(FX19&gt;0,FX$6,"")</f>
        <v/>
      </c>
      <c r="FY201" s="16">
        <f>IF(FY19&gt;0,FY$6,"")</f>
        <v/>
      </c>
      <c r="FZ201" s="16">
        <f>IF(FZ19&gt;0,FZ$6,"")</f>
        <v/>
      </c>
      <c r="GA201" s="16">
        <f>IF(GA19&gt;0,GA$6,"")</f>
        <v/>
      </c>
      <c r="GB201" s="16">
        <f>IF(GB19&gt;0,GB$6,"")</f>
        <v/>
      </c>
      <c r="GC201" s="16">
        <f>IF(GC19&gt;0,GC$6,"")</f>
        <v/>
      </c>
      <c r="GD201" s="16">
        <f>IF(GD19&gt;0,GD$6,"")</f>
        <v/>
      </c>
      <c r="GE201" s="16">
        <f>IF(GE19&gt;0,GE$6,"")</f>
        <v/>
      </c>
      <c r="GF201" s="16">
        <f>IF(GF19&gt;0,GF$6,"")</f>
        <v/>
      </c>
      <c r="GG201" s="16" t="n"/>
      <c r="GH201" s="16">
        <f>IF(GH19&gt;0,GH$6,"")</f>
        <v/>
      </c>
      <c r="GI201" s="423">
        <f>IF(GI19&gt;0,GI$6,"")</f>
        <v/>
      </c>
    </row>
    <row r="202" hidden="1">
      <c r="A202" s="63" t="n"/>
      <c r="B202" s="63" t="n"/>
      <c r="C202" s="412">
        <f>C20</f>
        <v/>
      </c>
      <c r="D202" s="931" t="n"/>
      <c r="E202" s="5" t="n"/>
      <c r="F202" s="5" t="n"/>
      <c r="G202" s="411">
        <f>MIN(J202:GH202)</f>
        <v/>
      </c>
      <c r="H202" s="16">
        <f>MAX(J202:GH202)</f>
        <v/>
      </c>
      <c r="I202" s="5" t="n"/>
      <c r="J202" s="16">
        <f>IF(J20&gt;0,J17,"")</f>
        <v/>
      </c>
      <c r="K202" s="16">
        <f>IF(K20&gt;0,K$6,"")</f>
        <v/>
      </c>
      <c r="L202" s="16">
        <f>IF(L20&gt;0,L$6,"")</f>
        <v/>
      </c>
      <c r="M202" s="16">
        <f>IF(M20&gt;0,M$6,"")</f>
        <v/>
      </c>
      <c r="N202" s="16">
        <f>IF(N20&gt;0,N$6,"")</f>
        <v/>
      </c>
      <c r="O202" s="16">
        <f>IF(O20&gt;0,O$6,"")</f>
        <v/>
      </c>
      <c r="P202" s="16">
        <f>IF(P20&gt;0,P$6,"")</f>
        <v/>
      </c>
      <c r="Q202" s="16">
        <f>IF(Q20&gt;0,Q$6,"")</f>
        <v/>
      </c>
      <c r="R202" s="16">
        <f>IF(R20&gt;0,R$6,"")</f>
        <v/>
      </c>
      <c r="S202" s="16">
        <f>IF(S20&gt;0,S$6,"")</f>
        <v/>
      </c>
      <c r="T202" s="16">
        <f>IF(T20&gt;0,T$6,"")</f>
        <v/>
      </c>
      <c r="U202" s="16">
        <f>IF(U20&gt;0,U$6,"")</f>
        <v/>
      </c>
      <c r="V202" s="16">
        <f>IF(V20&gt;0,V$6,"")</f>
        <v/>
      </c>
      <c r="W202" s="16" t="n"/>
      <c r="X202" s="16" t="n"/>
      <c r="Y202" s="16" t="n"/>
      <c r="Z202" s="16" t="n"/>
      <c r="AA202" s="16" t="n"/>
      <c r="AB202" s="16" t="n"/>
      <c r="AC202" s="16" t="n"/>
      <c r="AD202" s="16" t="n"/>
      <c r="AE202" s="16" t="n"/>
      <c r="AF202" s="16" t="n"/>
      <c r="AG202" s="16" t="n"/>
      <c r="AH202" s="16" t="n"/>
      <c r="AI202" s="16" t="n"/>
      <c r="AJ202" s="16" t="n"/>
      <c r="AK202" s="16" t="n"/>
      <c r="AL202" s="16" t="n"/>
      <c r="AM202" s="16" t="n"/>
      <c r="AN202" s="16" t="n"/>
      <c r="AO202" s="16" t="n"/>
      <c r="AP202" s="16" t="n"/>
      <c r="AQ202" s="16" t="n"/>
      <c r="AR202" s="16" t="n"/>
      <c r="AS202" s="16" t="n"/>
      <c r="AT202" s="16" t="n"/>
      <c r="AU202" s="16" t="n"/>
      <c r="AV202" s="16" t="n"/>
      <c r="AW202" s="16" t="n"/>
      <c r="AX202" s="16" t="n"/>
      <c r="AY202" s="16" t="n"/>
      <c r="AZ202" s="16" t="n"/>
      <c r="BA202" s="16" t="n"/>
      <c r="BB202" s="16" t="n"/>
      <c r="BC202" s="16" t="n"/>
      <c r="BD202" s="16" t="n"/>
      <c r="BE202" s="16" t="n"/>
      <c r="BF202" s="16" t="n"/>
      <c r="BG202" s="16" t="n"/>
      <c r="BH202" s="16" t="n"/>
      <c r="BI202" s="16" t="n"/>
      <c r="BJ202" s="16" t="n"/>
      <c r="BK202" s="16" t="n"/>
      <c r="BL202" s="16" t="n"/>
      <c r="BM202" s="16" t="n"/>
      <c r="BN202" s="16" t="n"/>
      <c r="BO202" s="16" t="n"/>
      <c r="BP202" s="16" t="n"/>
      <c r="BQ202" s="16" t="n"/>
      <c r="BR202" s="16" t="n"/>
      <c r="BS202" s="16" t="n"/>
      <c r="BT202" s="16" t="n"/>
      <c r="BU202" s="16" t="n"/>
      <c r="BV202" s="16" t="n"/>
      <c r="BW202" s="16" t="n"/>
      <c r="BX202" s="16" t="n"/>
      <c r="BY202" s="16" t="n"/>
      <c r="BZ202" s="16" t="n"/>
      <c r="CA202" s="16" t="n"/>
      <c r="CB202" s="16" t="n"/>
      <c r="CC202" s="16" t="n"/>
      <c r="CD202" s="16" t="n"/>
      <c r="CE202" s="16" t="n"/>
      <c r="CF202" s="16" t="n"/>
      <c r="CG202" s="16" t="n"/>
      <c r="CH202" s="16" t="n"/>
      <c r="CI202" s="16" t="n"/>
      <c r="CJ202" s="16" t="n"/>
      <c r="CK202" s="16" t="n"/>
      <c r="CL202" s="16" t="n"/>
      <c r="CM202" s="16" t="n"/>
      <c r="CN202" s="16" t="n"/>
      <c r="CO202" s="16" t="n"/>
      <c r="CP202" s="16" t="n"/>
      <c r="CQ202" s="16" t="n"/>
      <c r="CR202" s="16" t="n"/>
      <c r="CS202" s="16" t="n"/>
      <c r="CT202" s="16" t="n"/>
      <c r="CU202" s="16" t="n"/>
      <c r="CV202" s="16" t="n"/>
      <c r="CW202" s="16" t="n"/>
      <c r="CX202" s="16" t="n"/>
      <c r="CY202" s="16" t="n"/>
      <c r="CZ202" s="16" t="n"/>
      <c r="DA202" s="16" t="n"/>
      <c r="DB202" s="16" t="n"/>
      <c r="DC202" s="16">
        <f>IF(DC20&gt;0,DC$6,"")</f>
        <v/>
      </c>
      <c r="DD202" s="16">
        <f>IF(DD20&gt;0,DD$6,"")</f>
        <v/>
      </c>
      <c r="DE202" s="16">
        <f>IF(DE20&gt;0,DE$6,"")</f>
        <v/>
      </c>
      <c r="DF202" s="16">
        <f>IF(DF20&gt;0,DF$6,"")</f>
        <v/>
      </c>
      <c r="DG202" s="16">
        <f>IF(DG20&gt;0,DG$6,"")</f>
        <v/>
      </c>
      <c r="DH202" s="16">
        <f>IF(DH20&gt;0,DH$6,"")</f>
        <v/>
      </c>
      <c r="DI202" s="16">
        <f>IF(DI20&gt;0,DI$6,"")</f>
        <v/>
      </c>
      <c r="DJ202" s="16">
        <f>IF(DJ20&gt;0,DJ$6,"")</f>
        <v/>
      </c>
      <c r="DK202" s="16">
        <f>IF(DK20&gt;0,DK$6,"")</f>
        <v/>
      </c>
      <c r="DL202" s="16">
        <f>IF(DL20&gt;0,DL$6,"")</f>
        <v/>
      </c>
      <c r="DM202" s="16">
        <f>IF(DM20&gt;0,DM$6,"")</f>
        <v/>
      </c>
      <c r="DN202" s="16">
        <f>IF(DN20&gt;0,DN$6,"")</f>
        <v/>
      </c>
      <c r="DO202" s="16" t="n"/>
      <c r="DP202" s="16" t="n"/>
      <c r="DQ202" s="16" t="n"/>
      <c r="DR202" s="16" t="n"/>
      <c r="DS202" s="16" t="n"/>
      <c r="DT202" s="16" t="n"/>
      <c r="DU202" s="16" t="n"/>
      <c r="DV202" s="16" t="n"/>
      <c r="DW202" s="16" t="n"/>
      <c r="DX202" s="16" t="n"/>
      <c r="DY202" s="16" t="n"/>
      <c r="DZ202" s="16" t="n"/>
      <c r="EA202" s="16" t="n"/>
      <c r="EB202" s="16" t="n"/>
      <c r="EC202" s="16" t="n"/>
      <c r="ED202" s="16" t="n"/>
      <c r="EE202" s="16" t="n"/>
      <c r="EF202" s="16" t="n"/>
      <c r="EG202" s="16" t="n"/>
      <c r="EH202" s="16" t="n"/>
      <c r="EI202" s="16" t="n"/>
      <c r="EJ202" s="16" t="n"/>
      <c r="EK202" s="16" t="n"/>
      <c r="EL202" s="16" t="n"/>
      <c r="EM202" s="16" t="n"/>
      <c r="EN202" s="16" t="n"/>
      <c r="EO202" s="16" t="n"/>
      <c r="EP202" s="16" t="n"/>
      <c r="EQ202" s="16" t="n"/>
      <c r="ER202" s="16" t="n"/>
      <c r="ES202" s="16" t="n"/>
      <c r="ET202" s="16" t="n"/>
      <c r="EU202" s="16" t="n"/>
      <c r="EV202" s="16" t="n"/>
      <c r="EW202" s="16" t="n"/>
      <c r="EX202" s="16" t="n"/>
      <c r="EY202" s="16">
        <f>IF(EY20&gt;0,EY$6,"")</f>
        <v/>
      </c>
      <c r="EZ202" s="16">
        <f>IF(EZ20&gt;0,EZ$6,"")</f>
        <v/>
      </c>
      <c r="FA202" s="16">
        <f>IF(FA20&gt;0,FA$6,"")</f>
        <v/>
      </c>
      <c r="FB202" s="16">
        <f>IF(FB20&gt;0,FB$6,"")</f>
        <v/>
      </c>
      <c r="FC202" s="16">
        <f>IF(FC20&gt;0,FC$6,"")</f>
        <v/>
      </c>
      <c r="FD202" s="16">
        <f>IF(FD20&gt;0,FD$6,"")</f>
        <v/>
      </c>
      <c r="FE202" s="16">
        <f>IF(FE20&gt;0,FE$6,"")</f>
        <v/>
      </c>
      <c r="FF202" s="16">
        <f>IF(FF20&gt;0,FF$6,"")</f>
        <v/>
      </c>
      <c r="FG202" s="16">
        <f>IF(FG20&gt;0,FG$6,"")</f>
        <v/>
      </c>
      <c r="FH202" s="16">
        <f>IF(FH20&gt;0,FH$6,"")</f>
        <v/>
      </c>
      <c r="FI202" s="16">
        <f>IF(FI20&gt;0,FI$6,"")</f>
        <v/>
      </c>
      <c r="FJ202" s="16">
        <f>IF(FJ20&gt;0,FJ$6,"")</f>
        <v/>
      </c>
      <c r="FK202" s="16">
        <f>IF(FK20&gt;0,FK$6,"")</f>
        <v/>
      </c>
      <c r="FL202" s="16">
        <f>IF(FL20&gt;0,FL$6,"")</f>
        <v/>
      </c>
      <c r="FM202" s="16">
        <f>IF(FM20&gt;0,FM$6,"")</f>
        <v/>
      </c>
      <c r="FN202" s="16">
        <f>IF(FN20&gt;0,FN$6,"")</f>
        <v/>
      </c>
      <c r="FO202" s="16">
        <f>IF(FO20&gt;0,FO$6,"")</f>
        <v/>
      </c>
      <c r="FP202" s="16">
        <f>IF(FP20&gt;0,FP$6,"")</f>
        <v/>
      </c>
      <c r="FQ202" s="16">
        <f>IF(FQ20&gt;0,FQ$6,"")</f>
        <v/>
      </c>
      <c r="FR202" s="16">
        <f>IF(FR20&gt;0,FR$6,"")</f>
        <v/>
      </c>
      <c r="FS202" s="16">
        <f>IF(FS20&gt;0,FS$6,"")</f>
        <v/>
      </c>
      <c r="FT202" s="16">
        <f>IF(FT20&gt;0,FT$6,"")</f>
        <v/>
      </c>
      <c r="FU202" s="16">
        <f>IF(FU20&gt;0,FU$6,"")</f>
        <v/>
      </c>
      <c r="FV202" s="16">
        <f>IF(FV20&gt;0,FV$6,"")</f>
        <v/>
      </c>
      <c r="FW202" s="16">
        <f>IF(FW20&gt;0,FW$6,"")</f>
        <v/>
      </c>
      <c r="FX202" s="16">
        <f>IF(FX20&gt;0,FX$6,"")</f>
        <v/>
      </c>
      <c r="FY202" s="16">
        <f>IF(FY20&gt;0,FY$6,"")</f>
        <v/>
      </c>
      <c r="FZ202" s="16">
        <f>IF(FZ20&gt;0,FZ$6,"")</f>
        <v/>
      </c>
      <c r="GA202" s="16">
        <f>IF(GA20&gt;0,GA$6,"")</f>
        <v/>
      </c>
      <c r="GB202" s="16">
        <f>IF(GB20&gt;0,GB$6,"")</f>
        <v/>
      </c>
      <c r="GC202" s="16">
        <f>IF(GC20&gt;0,GC$6,"")</f>
        <v/>
      </c>
      <c r="GD202" s="16">
        <f>IF(GD20&gt;0,GD$6,"")</f>
        <v/>
      </c>
      <c r="GE202" s="16">
        <f>IF(GE20&gt;0,GE$6,"")</f>
        <v/>
      </c>
      <c r="GF202" s="16">
        <f>IF(GF20&gt;0,GF$6,"")</f>
        <v/>
      </c>
      <c r="GG202" s="16" t="n"/>
      <c r="GH202" s="16">
        <f>IF(GH20&gt;0,GH$6,"")</f>
        <v/>
      </c>
      <c r="GI202" s="423">
        <f>IF(GI20&gt;0,GI$6,"")</f>
        <v/>
      </c>
    </row>
    <row r="203" hidden="1">
      <c r="A203" s="63" t="n"/>
      <c r="B203" s="63" t="n"/>
      <c r="C203" s="412">
        <f>C21</f>
        <v/>
      </c>
      <c r="D203" s="931" t="n"/>
      <c r="E203" s="5" t="n"/>
      <c r="F203" s="5" t="n"/>
      <c r="G203" s="411">
        <f>MIN(J203:GH203)</f>
        <v/>
      </c>
      <c r="H203" s="16">
        <f>MAX(J203:GH203)</f>
        <v/>
      </c>
      <c r="I203" s="5" t="n"/>
      <c r="J203" s="16">
        <f>IF(J21&gt;0,J18,"")</f>
        <v/>
      </c>
      <c r="K203" s="16">
        <f>IF(K21&gt;0,K$6,"")</f>
        <v/>
      </c>
      <c r="L203" s="16">
        <f>IF(L21&gt;0,L$6,"")</f>
        <v/>
      </c>
      <c r="M203" s="16">
        <f>IF(M21&gt;0,M$6,"")</f>
        <v/>
      </c>
      <c r="N203" s="16">
        <f>IF(N21&gt;0,N$6,"")</f>
        <v/>
      </c>
      <c r="O203" s="16">
        <f>IF(O21&gt;0,O$6,"")</f>
        <v/>
      </c>
      <c r="P203" s="16">
        <f>IF(P21&gt;0,P$6,"")</f>
        <v/>
      </c>
      <c r="Q203" s="16">
        <f>IF(Q21&gt;0,Q$6,"")</f>
        <v/>
      </c>
      <c r="R203" s="16">
        <f>IF(R21&gt;0,R$6,"")</f>
        <v/>
      </c>
      <c r="S203" s="16">
        <f>IF(S21&gt;0,S$6,"")</f>
        <v/>
      </c>
      <c r="T203" s="16">
        <f>IF(T21&gt;0,T$6,"")</f>
        <v/>
      </c>
      <c r="U203" s="16">
        <f>IF(U21&gt;0,U$6,"")</f>
        <v/>
      </c>
      <c r="V203" s="16">
        <f>IF(V21&gt;0,V$6,"")</f>
        <v/>
      </c>
      <c r="W203" s="16" t="n"/>
      <c r="X203" s="16" t="n"/>
      <c r="Y203" s="16" t="n"/>
      <c r="Z203" s="16" t="n"/>
      <c r="AA203" s="16" t="n"/>
      <c r="AB203" s="16" t="n"/>
      <c r="AC203" s="16" t="n"/>
      <c r="AD203" s="16" t="n"/>
      <c r="AE203" s="16" t="n"/>
      <c r="AF203" s="16" t="n"/>
      <c r="AG203" s="16" t="n"/>
      <c r="AH203" s="16" t="n"/>
      <c r="AI203" s="16" t="n"/>
      <c r="AJ203" s="16" t="n"/>
      <c r="AK203" s="16" t="n"/>
      <c r="AL203" s="16" t="n"/>
      <c r="AM203" s="16" t="n"/>
      <c r="AN203" s="16" t="n"/>
      <c r="AO203" s="16" t="n"/>
      <c r="AP203" s="16" t="n"/>
      <c r="AQ203" s="16" t="n"/>
      <c r="AR203" s="16" t="n"/>
      <c r="AS203" s="16" t="n"/>
      <c r="AT203" s="16" t="n"/>
      <c r="AU203" s="16" t="n"/>
      <c r="AV203" s="16" t="n"/>
      <c r="AW203" s="16" t="n"/>
      <c r="AX203" s="16" t="n"/>
      <c r="AY203" s="16" t="n"/>
      <c r="AZ203" s="16" t="n"/>
      <c r="BA203" s="16" t="n"/>
      <c r="BB203" s="16" t="n"/>
      <c r="BC203" s="16" t="n"/>
      <c r="BD203" s="16" t="n"/>
      <c r="BE203" s="16" t="n"/>
      <c r="BF203" s="16" t="n"/>
      <c r="BG203" s="16" t="n"/>
      <c r="BH203" s="16" t="n"/>
      <c r="BI203" s="16" t="n"/>
      <c r="BJ203" s="16" t="n"/>
      <c r="BK203" s="16" t="n"/>
      <c r="BL203" s="16" t="n"/>
      <c r="BM203" s="16" t="n"/>
      <c r="BN203" s="16" t="n"/>
      <c r="BO203" s="16" t="n"/>
      <c r="BP203" s="16" t="n"/>
      <c r="BQ203" s="16" t="n"/>
      <c r="BR203" s="16" t="n"/>
      <c r="BS203" s="16" t="n"/>
      <c r="BT203" s="16" t="n"/>
      <c r="BU203" s="16" t="n"/>
      <c r="BV203" s="16" t="n"/>
      <c r="BW203" s="16" t="n"/>
      <c r="BX203" s="16" t="n"/>
      <c r="BY203" s="16" t="n"/>
      <c r="BZ203" s="16" t="n"/>
      <c r="CA203" s="16" t="n"/>
      <c r="CB203" s="16" t="n"/>
      <c r="CC203" s="16" t="n"/>
      <c r="CD203" s="16" t="n"/>
      <c r="CE203" s="16" t="n"/>
      <c r="CF203" s="16" t="n"/>
      <c r="CG203" s="16" t="n"/>
      <c r="CH203" s="16" t="n"/>
      <c r="CI203" s="16" t="n"/>
      <c r="CJ203" s="16" t="n"/>
      <c r="CK203" s="16" t="n"/>
      <c r="CL203" s="16" t="n"/>
      <c r="CM203" s="16" t="n"/>
      <c r="CN203" s="16" t="n"/>
      <c r="CO203" s="16" t="n"/>
      <c r="CP203" s="16" t="n"/>
      <c r="CQ203" s="16" t="n"/>
      <c r="CR203" s="16" t="n"/>
      <c r="CS203" s="16" t="n"/>
      <c r="CT203" s="16" t="n"/>
      <c r="CU203" s="16" t="n"/>
      <c r="CV203" s="16" t="n"/>
      <c r="CW203" s="16" t="n"/>
      <c r="CX203" s="16" t="n"/>
      <c r="CY203" s="16" t="n"/>
      <c r="CZ203" s="16" t="n"/>
      <c r="DA203" s="16" t="n"/>
      <c r="DB203" s="16" t="n"/>
      <c r="DC203" s="16">
        <f>IF(DC21&gt;0,DC$6,"")</f>
        <v/>
      </c>
      <c r="DD203" s="16">
        <f>IF(DD21&gt;0,DD$6,"")</f>
        <v/>
      </c>
      <c r="DE203" s="16">
        <f>IF(DE21&gt;0,DE$6,"")</f>
        <v/>
      </c>
      <c r="DF203" s="16">
        <f>IF(DF21&gt;0,DF$6,"")</f>
        <v/>
      </c>
      <c r="DG203" s="16">
        <f>IF(DG21&gt;0,DG$6,"")</f>
        <v/>
      </c>
      <c r="DH203" s="16">
        <f>IF(DH21&gt;0,DH$6,"")</f>
        <v/>
      </c>
      <c r="DI203" s="16">
        <f>IF(DI21&gt;0,DI$6,"")</f>
        <v/>
      </c>
      <c r="DJ203" s="16">
        <f>IF(DJ21&gt;0,DJ$6,"")</f>
        <v/>
      </c>
      <c r="DK203" s="16">
        <f>IF(DK21&gt;0,DK$6,"")</f>
        <v/>
      </c>
      <c r="DL203" s="16">
        <f>IF(DL21&gt;0,DL$6,"")</f>
        <v/>
      </c>
      <c r="DM203" s="16">
        <f>IF(DM21&gt;0,DM$6,"")</f>
        <v/>
      </c>
      <c r="DN203" s="16">
        <f>IF(DN21&gt;0,DN$6,"")</f>
        <v/>
      </c>
      <c r="DO203" s="16" t="n"/>
      <c r="DP203" s="16" t="n"/>
      <c r="DQ203" s="16" t="n"/>
      <c r="DR203" s="16" t="n"/>
      <c r="DS203" s="16" t="n"/>
      <c r="DT203" s="16" t="n"/>
      <c r="DU203" s="16" t="n"/>
      <c r="DV203" s="16" t="n"/>
      <c r="DW203" s="16" t="n"/>
      <c r="DX203" s="16" t="n"/>
      <c r="DY203" s="16" t="n"/>
      <c r="DZ203" s="16" t="n"/>
      <c r="EA203" s="16" t="n"/>
      <c r="EB203" s="16" t="n"/>
      <c r="EC203" s="16" t="n"/>
      <c r="ED203" s="16" t="n"/>
      <c r="EE203" s="16" t="n"/>
      <c r="EF203" s="16" t="n"/>
      <c r="EG203" s="16" t="n"/>
      <c r="EH203" s="16" t="n"/>
      <c r="EI203" s="16" t="n"/>
      <c r="EJ203" s="16" t="n"/>
      <c r="EK203" s="16" t="n"/>
      <c r="EL203" s="16" t="n"/>
      <c r="EM203" s="16" t="n"/>
      <c r="EN203" s="16" t="n"/>
      <c r="EO203" s="16" t="n"/>
      <c r="EP203" s="16" t="n"/>
      <c r="EQ203" s="16" t="n"/>
      <c r="ER203" s="16" t="n"/>
      <c r="ES203" s="16" t="n"/>
      <c r="ET203" s="16" t="n"/>
      <c r="EU203" s="16" t="n"/>
      <c r="EV203" s="16" t="n"/>
      <c r="EW203" s="16" t="n"/>
      <c r="EX203" s="16" t="n"/>
      <c r="EY203" s="16">
        <f>IF(EY21&gt;0,EY$6,"")</f>
        <v/>
      </c>
      <c r="EZ203" s="16">
        <f>IF(EZ21&gt;0,EZ$6,"")</f>
        <v/>
      </c>
      <c r="FA203" s="16">
        <f>IF(FA21&gt;0,FA$6,"")</f>
        <v/>
      </c>
      <c r="FB203" s="16">
        <f>IF(FB21&gt;0,FB$6,"")</f>
        <v/>
      </c>
      <c r="FC203" s="16">
        <f>IF(FC21&gt;0,FC$6,"")</f>
        <v/>
      </c>
      <c r="FD203" s="16">
        <f>IF(FD21&gt;0,FD$6,"")</f>
        <v/>
      </c>
      <c r="FE203" s="16">
        <f>IF(FE21&gt;0,FE$6,"")</f>
        <v/>
      </c>
      <c r="FF203" s="16">
        <f>IF(FF21&gt;0,FF$6,"")</f>
        <v/>
      </c>
      <c r="FG203" s="16">
        <f>IF(FG21&gt;0,FG$6,"")</f>
        <v/>
      </c>
      <c r="FH203" s="16">
        <f>IF(FH21&gt;0,FH$6,"")</f>
        <v/>
      </c>
      <c r="FI203" s="16">
        <f>IF(FI21&gt;0,FI$6,"")</f>
        <v/>
      </c>
      <c r="FJ203" s="16">
        <f>IF(FJ21&gt;0,FJ$6,"")</f>
        <v/>
      </c>
      <c r="FK203" s="16">
        <f>IF(FK21&gt;0,FK$6,"")</f>
        <v/>
      </c>
      <c r="FL203" s="16">
        <f>IF(FL21&gt;0,FL$6,"")</f>
        <v/>
      </c>
      <c r="FM203" s="16">
        <f>IF(FM21&gt;0,FM$6,"")</f>
        <v/>
      </c>
      <c r="FN203" s="16">
        <f>IF(FN21&gt;0,FN$6,"")</f>
        <v/>
      </c>
      <c r="FO203" s="16">
        <f>IF(FO21&gt;0,FO$6,"")</f>
        <v/>
      </c>
      <c r="FP203" s="16">
        <f>IF(FP21&gt;0,FP$6,"")</f>
        <v/>
      </c>
      <c r="FQ203" s="16">
        <f>IF(FQ21&gt;0,FQ$6,"")</f>
        <v/>
      </c>
      <c r="FR203" s="16">
        <f>IF(FR21&gt;0,FR$6,"")</f>
        <v/>
      </c>
      <c r="FS203" s="16">
        <f>IF(FS21&gt;0,FS$6,"")</f>
        <v/>
      </c>
      <c r="FT203" s="16">
        <f>IF(FT21&gt;0,FT$6,"")</f>
        <v/>
      </c>
      <c r="FU203" s="16">
        <f>IF(FU21&gt;0,FU$6,"")</f>
        <v/>
      </c>
      <c r="FV203" s="16">
        <f>IF(FV21&gt;0,FV$6,"")</f>
        <v/>
      </c>
      <c r="FW203" s="16">
        <f>IF(FW21&gt;0,FW$6,"")</f>
        <v/>
      </c>
      <c r="FX203" s="16">
        <f>IF(FX21&gt;0,FX$6,"")</f>
        <v/>
      </c>
      <c r="FY203" s="16">
        <f>IF(FY21&gt;0,FY$6,"")</f>
        <v/>
      </c>
      <c r="FZ203" s="16">
        <f>IF(FZ21&gt;0,FZ$6,"")</f>
        <v/>
      </c>
      <c r="GA203" s="16">
        <f>IF(GA21&gt;0,GA$6,"")</f>
        <v/>
      </c>
      <c r="GB203" s="16">
        <f>IF(GB21&gt;0,GB$6,"")</f>
        <v/>
      </c>
      <c r="GC203" s="16">
        <f>IF(GC21&gt;0,GC$6,"")</f>
        <v/>
      </c>
      <c r="GD203" s="16">
        <f>IF(GD21&gt;0,GD$6,"")</f>
        <v/>
      </c>
      <c r="GE203" s="16">
        <f>IF(GE21&gt;0,GE$6,"")</f>
        <v/>
      </c>
      <c r="GF203" s="16">
        <f>IF(GF21&gt;0,GF$6,"")</f>
        <v/>
      </c>
      <c r="GG203" s="16" t="n"/>
      <c r="GH203" s="16">
        <f>IF(GH21&gt;0,GH$6,"")</f>
        <v/>
      </c>
      <c r="GI203" s="423">
        <f>IF(GI21&gt;0,GI$6,"")</f>
        <v/>
      </c>
    </row>
    <row r="204" hidden="1">
      <c r="A204" s="63" t="n"/>
      <c r="B204" s="63" t="n"/>
      <c r="C204" s="412">
        <f>C22</f>
        <v/>
      </c>
      <c r="D204" s="931" t="n"/>
      <c r="E204" s="5" t="n"/>
      <c r="F204" s="5" t="n"/>
      <c r="G204" s="411">
        <f>MIN(J204:GH204)</f>
        <v/>
      </c>
      <c r="H204" s="16">
        <f>MAX(J204:GH204)</f>
        <v/>
      </c>
      <c r="I204" s="5" t="n"/>
      <c r="J204" s="16">
        <f>IF(J22&gt;0,J19,"")</f>
        <v/>
      </c>
      <c r="K204" s="16">
        <f>IF(K22&gt;0,K$6,"")</f>
        <v/>
      </c>
      <c r="L204" s="16">
        <f>IF(L22&gt;0,L$6,"")</f>
        <v/>
      </c>
      <c r="M204" s="16">
        <f>IF(M22&gt;0,M$6,"")</f>
        <v/>
      </c>
      <c r="N204" s="16">
        <f>IF(N22&gt;0,N$6,"")</f>
        <v/>
      </c>
      <c r="O204" s="16">
        <f>IF(O22&gt;0,O$6,"")</f>
        <v/>
      </c>
      <c r="P204" s="16">
        <f>IF(P22&gt;0,P$6,"")</f>
        <v/>
      </c>
      <c r="Q204" s="16">
        <f>IF(Q22&gt;0,Q$6,"")</f>
        <v/>
      </c>
      <c r="R204" s="16">
        <f>IF(R22&gt;0,R$6,"")</f>
        <v/>
      </c>
      <c r="S204" s="16">
        <f>IF(S22&gt;0,S$6,"")</f>
        <v/>
      </c>
      <c r="T204" s="16">
        <f>IF(T22&gt;0,T$6,"")</f>
        <v/>
      </c>
      <c r="U204" s="16">
        <f>IF(U22&gt;0,U$6,"")</f>
        <v/>
      </c>
      <c r="V204" s="16">
        <f>IF(V22&gt;0,V$6,"")</f>
        <v/>
      </c>
      <c r="W204" s="16" t="n"/>
      <c r="X204" s="16" t="n"/>
      <c r="Y204" s="16" t="n"/>
      <c r="Z204" s="16" t="n"/>
      <c r="AA204" s="16" t="n"/>
      <c r="AB204" s="16" t="n"/>
      <c r="AC204" s="16" t="n"/>
      <c r="AD204" s="16" t="n"/>
      <c r="AE204" s="16" t="n"/>
      <c r="AF204" s="16" t="n"/>
      <c r="AG204" s="16" t="n"/>
      <c r="AH204" s="16" t="n"/>
      <c r="AI204" s="16" t="n"/>
      <c r="AJ204" s="16" t="n"/>
      <c r="AK204" s="16" t="n"/>
      <c r="AL204" s="16" t="n"/>
      <c r="AM204" s="16" t="n"/>
      <c r="AN204" s="16" t="n"/>
      <c r="AO204" s="16" t="n"/>
      <c r="AP204" s="16" t="n"/>
      <c r="AQ204" s="16" t="n"/>
      <c r="AR204" s="16" t="n"/>
      <c r="AS204" s="16" t="n"/>
      <c r="AT204" s="16" t="n"/>
      <c r="AU204" s="16" t="n"/>
      <c r="AV204" s="16" t="n"/>
      <c r="AW204" s="16" t="n"/>
      <c r="AX204" s="16" t="n"/>
      <c r="AY204" s="16" t="n"/>
      <c r="AZ204" s="16" t="n"/>
      <c r="BA204" s="16" t="n"/>
      <c r="BB204" s="16" t="n"/>
      <c r="BC204" s="16" t="n"/>
      <c r="BD204" s="16" t="n"/>
      <c r="BE204" s="16" t="n"/>
      <c r="BF204" s="16" t="n"/>
      <c r="BG204" s="16" t="n"/>
      <c r="BH204" s="16" t="n"/>
      <c r="BI204" s="16" t="n"/>
      <c r="BJ204" s="16" t="n"/>
      <c r="BK204" s="16" t="n"/>
      <c r="BL204" s="16" t="n"/>
      <c r="BM204" s="16" t="n"/>
      <c r="BN204" s="16" t="n"/>
      <c r="BO204" s="16" t="n"/>
      <c r="BP204" s="16" t="n"/>
      <c r="BQ204" s="16" t="n"/>
      <c r="BR204" s="16" t="n"/>
      <c r="BS204" s="16" t="n"/>
      <c r="BT204" s="16" t="n"/>
      <c r="BU204" s="16" t="n"/>
      <c r="BV204" s="16" t="n"/>
      <c r="BW204" s="16" t="n"/>
      <c r="BX204" s="16" t="n"/>
      <c r="BY204" s="16" t="n"/>
      <c r="BZ204" s="16" t="n"/>
      <c r="CA204" s="16" t="n"/>
      <c r="CB204" s="16" t="n"/>
      <c r="CC204" s="16" t="n"/>
      <c r="CD204" s="16" t="n"/>
      <c r="CE204" s="16" t="n"/>
      <c r="CF204" s="16" t="n"/>
      <c r="CG204" s="16" t="n"/>
      <c r="CH204" s="16" t="n"/>
      <c r="CI204" s="16" t="n"/>
      <c r="CJ204" s="16" t="n"/>
      <c r="CK204" s="16" t="n"/>
      <c r="CL204" s="16" t="n"/>
      <c r="CM204" s="16" t="n"/>
      <c r="CN204" s="16" t="n"/>
      <c r="CO204" s="16" t="n"/>
      <c r="CP204" s="16" t="n"/>
      <c r="CQ204" s="16" t="n"/>
      <c r="CR204" s="16" t="n"/>
      <c r="CS204" s="16" t="n"/>
      <c r="CT204" s="16" t="n"/>
      <c r="CU204" s="16" t="n"/>
      <c r="CV204" s="16" t="n"/>
      <c r="CW204" s="16" t="n"/>
      <c r="CX204" s="16" t="n"/>
      <c r="CY204" s="16" t="n"/>
      <c r="CZ204" s="16" t="n"/>
      <c r="DA204" s="16" t="n"/>
      <c r="DB204" s="16" t="n"/>
      <c r="DC204" s="16">
        <f>IF(DC22&gt;0,DC$6,"")</f>
        <v/>
      </c>
      <c r="DD204" s="16">
        <f>IF(DD22&gt;0,DD$6,"")</f>
        <v/>
      </c>
      <c r="DE204" s="16">
        <f>IF(DE22&gt;0,DE$6,"")</f>
        <v/>
      </c>
      <c r="DF204" s="16">
        <f>IF(DF22&gt;0,DF$6,"")</f>
        <v/>
      </c>
      <c r="DG204" s="16">
        <f>IF(DG22&gt;0,DG$6,"")</f>
        <v/>
      </c>
      <c r="DH204" s="16">
        <f>IF(DH22&gt;0,DH$6,"")</f>
        <v/>
      </c>
      <c r="DI204" s="16">
        <f>IF(DI22&gt;0,DI$6,"")</f>
        <v/>
      </c>
      <c r="DJ204" s="16">
        <f>IF(DJ22&gt;0,DJ$6,"")</f>
        <v/>
      </c>
      <c r="DK204" s="16">
        <f>IF(DK22&gt;0,DK$6,"")</f>
        <v/>
      </c>
      <c r="DL204" s="16">
        <f>IF(DL22&gt;0,DL$6,"")</f>
        <v/>
      </c>
      <c r="DM204" s="16">
        <f>IF(DM22&gt;0,DM$6,"")</f>
        <v/>
      </c>
      <c r="DN204" s="16">
        <f>IF(DN22&gt;0,DN$6,"")</f>
        <v/>
      </c>
      <c r="DO204" s="16" t="n"/>
      <c r="DP204" s="16" t="n"/>
      <c r="DQ204" s="16" t="n"/>
      <c r="DR204" s="16" t="n"/>
      <c r="DS204" s="16" t="n"/>
      <c r="DT204" s="16" t="n"/>
      <c r="DU204" s="16" t="n"/>
      <c r="DV204" s="16" t="n"/>
      <c r="DW204" s="16" t="n"/>
      <c r="DX204" s="16" t="n"/>
      <c r="DY204" s="16" t="n"/>
      <c r="DZ204" s="16" t="n"/>
      <c r="EA204" s="16" t="n"/>
      <c r="EB204" s="16" t="n"/>
      <c r="EC204" s="16" t="n"/>
      <c r="ED204" s="16" t="n"/>
      <c r="EE204" s="16" t="n"/>
      <c r="EF204" s="16" t="n"/>
      <c r="EG204" s="16" t="n"/>
      <c r="EH204" s="16" t="n"/>
      <c r="EI204" s="16" t="n"/>
      <c r="EJ204" s="16" t="n"/>
      <c r="EK204" s="16" t="n"/>
      <c r="EL204" s="16" t="n"/>
      <c r="EM204" s="16" t="n"/>
      <c r="EN204" s="16" t="n"/>
      <c r="EO204" s="16" t="n"/>
      <c r="EP204" s="16" t="n"/>
      <c r="EQ204" s="16" t="n"/>
      <c r="ER204" s="16" t="n"/>
      <c r="ES204" s="16" t="n"/>
      <c r="ET204" s="16" t="n"/>
      <c r="EU204" s="16" t="n"/>
      <c r="EV204" s="16" t="n"/>
      <c r="EW204" s="16" t="n"/>
      <c r="EX204" s="16" t="n"/>
      <c r="EY204" s="16">
        <f>IF(EY22&gt;0,EY$6,"")</f>
        <v/>
      </c>
      <c r="EZ204" s="16">
        <f>IF(EZ22&gt;0,EZ$6,"")</f>
        <v/>
      </c>
      <c r="FA204" s="16">
        <f>IF(FA22&gt;0,FA$6,"")</f>
        <v/>
      </c>
      <c r="FB204" s="16">
        <f>IF(FB22&gt;0,FB$6,"")</f>
        <v/>
      </c>
      <c r="FC204" s="16">
        <f>IF(FC22&gt;0,FC$6,"")</f>
        <v/>
      </c>
      <c r="FD204" s="16">
        <f>IF(FD22&gt;0,FD$6,"")</f>
        <v/>
      </c>
      <c r="FE204" s="16">
        <f>IF(FE22&gt;0,FE$6,"")</f>
        <v/>
      </c>
      <c r="FF204" s="16">
        <f>IF(FF22&gt;0,FF$6,"")</f>
        <v/>
      </c>
      <c r="FG204" s="16">
        <f>IF(FG22&gt;0,FG$6,"")</f>
        <v/>
      </c>
      <c r="FH204" s="16">
        <f>IF(FH22&gt;0,FH$6,"")</f>
        <v/>
      </c>
      <c r="FI204" s="16">
        <f>IF(FI22&gt;0,FI$6,"")</f>
        <v/>
      </c>
      <c r="FJ204" s="16">
        <f>IF(FJ22&gt;0,FJ$6,"")</f>
        <v/>
      </c>
      <c r="FK204" s="16">
        <f>IF(FK22&gt;0,FK$6,"")</f>
        <v/>
      </c>
      <c r="FL204" s="16">
        <f>IF(FL22&gt;0,FL$6,"")</f>
        <v/>
      </c>
      <c r="FM204" s="16">
        <f>IF(FM22&gt;0,FM$6,"")</f>
        <v/>
      </c>
      <c r="FN204" s="16">
        <f>IF(FN22&gt;0,FN$6,"")</f>
        <v/>
      </c>
      <c r="FO204" s="16">
        <f>IF(FO22&gt;0,FO$6,"")</f>
        <v/>
      </c>
      <c r="FP204" s="16">
        <f>IF(FP22&gt;0,FP$6,"")</f>
        <v/>
      </c>
      <c r="FQ204" s="16">
        <f>IF(FQ22&gt;0,FQ$6,"")</f>
        <v/>
      </c>
      <c r="FR204" s="16">
        <f>IF(FR22&gt;0,FR$6,"")</f>
        <v/>
      </c>
      <c r="FS204" s="16">
        <f>IF(FS22&gt;0,FS$6,"")</f>
        <v/>
      </c>
      <c r="FT204" s="16">
        <f>IF(FT22&gt;0,FT$6,"")</f>
        <v/>
      </c>
      <c r="FU204" s="16">
        <f>IF(FU22&gt;0,FU$6,"")</f>
        <v/>
      </c>
      <c r="FV204" s="16">
        <f>IF(FV22&gt;0,FV$6,"")</f>
        <v/>
      </c>
      <c r="FW204" s="16">
        <f>IF(FW22&gt;0,FW$6,"")</f>
        <v/>
      </c>
      <c r="FX204" s="16">
        <f>IF(FX22&gt;0,FX$6,"")</f>
        <v/>
      </c>
      <c r="FY204" s="16">
        <f>IF(FY22&gt;0,FY$6,"")</f>
        <v/>
      </c>
      <c r="FZ204" s="16">
        <f>IF(FZ22&gt;0,FZ$6,"")</f>
        <v/>
      </c>
      <c r="GA204" s="16">
        <f>IF(GA22&gt;0,GA$6,"")</f>
        <v/>
      </c>
      <c r="GB204" s="16">
        <f>IF(GB22&gt;0,GB$6,"")</f>
        <v/>
      </c>
      <c r="GC204" s="16">
        <f>IF(GC22&gt;0,GC$6,"")</f>
        <v/>
      </c>
      <c r="GD204" s="16">
        <f>IF(GD22&gt;0,GD$6,"")</f>
        <v/>
      </c>
      <c r="GE204" s="16">
        <f>IF(GE22&gt;0,GE$6,"")</f>
        <v/>
      </c>
      <c r="GF204" s="16">
        <f>IF(GF22&gt;0,GF$6,"")</f>
        <v/>
      </c>
      <c r="GG204" s="16" t="n"/>
      <c r="GH204" s="16">
        <f>IF(GH22&gt;0,GH$6,"")</f>
        <v/>
      </c>
      <c r="GI204" s="423">
        <f>IF(GI22&gt;0,GI$6,"")</f>
        <v/>
      </c>
    </row>
    <row r="205" hidden="1">
      <c r="A205" s="63" t="n"/>
      <c r="B205" s="63" t="n"/>
      <c r="C205" s="412">
        <f>C23</f>
        <v/>
      </c>
      <c r="D205" s="931" t="n"/>
      <c r="E205" s="5" t="n"/>
      <c r="F205" s="5" t="n"/>
      <c r="G205" s="411">
        <f>MIN(J205:GH205)</f>
        <v/>
      </c>
      <c r="H205" s="16">
        <f>MAX(J205:GH205)</f>
        <v/>
      </c>
      <c r="I205" s="5" t="n"/>
      <c r="J205" s="16">
        <f>IF(J23&gt;0,J20,"")</f>
        <v/>
      </c>
      <c r="K205" s="16">
        <f>IF(K23&gt;0,K$6,"")</f>
        <v/>
      </c>
      <c r="L205" s="16">
        <f>IF(L23&gt;0,L$6,"")</f>
        <v/>
      </c>
      <c r="M205" s="16">
        <f>IF(M23&gt;0,M$6,"")</f>
        <v/>
      </c>
      <c r="N205" s="16">
        <f>IF(N23&gt;0,N$6,"")</f>
        <v/>
      </c>
      <c r="O205" s="16">
        <f>IF(O23&gt;0,O$6,"")</f>
        <v/>
      </c>
      <c r="P205" s="16">
        <f>IF(P23&gt;0,P$6,"")</f>
        <v/>
      </c>
      <c r="Q205" s="16">
        <f>IF(Q23&gt;0,Q$6,"")</f>
        <v/>
      </c>
      <c r="R205" s="16">
        <f>IF(R23&gt;0,R$6,"")</f>
        <v/>
      </c>
      <c r="S205" s="16">
        <f>IF(S23&gt;0,S$6,"")</f>
        <v/>
      </c>
      <c r="T205" s="16">
        <f>IF(T23&gt;0,T$6,"")</f>
        <v/>
      </c>
      <c r="U205" s="16">
        <f>IF(U23&gt;0,U$6,"")</f>
        <v/>
      </c>
      <c r="V205" s="16">
        <f>IF(V23&gt;0,V$6,"")</f>
        <v/>
      </c>
      <c r="W205" s="16" t="n"/>
      <c r="X205" s="16" t="n"/>
      <c r="Y205" s="16" t="n"/>
      <c r="Z205" s="16" t="n"/>
      <c r="AA205" s="16" t="n"/>
      <c r="AB205" s="16" t="n"/>
      <c r="AC205" s="16" t="n"/>
      <c r="AD205" s="16" t="n"/>
      <c r="AE205" s="16" t="n"/>
      <c r="AF205" s="16" t="n"/>
      <c r="AG205" s="16" t="n"/>
      <c r="AH205" s="16" t="n"/>
      <c r="AI205" s="16" t="n"/>
      <c r="AJ205" s="16" t="n"/>
      <c r="AK205" s="16" t="n"/>
      <c r="AL205" s="16" t="n"/>
      <c r="AM205" s="16" t="n"/>
      <c r="AN205" s="16" t="n"/>
      <c r="AO205" s="16" t="n"/>
      <c r="AP205" s="16" t="n"/>
      <c r="AQ205" s="16" t="n"/>
      <c r="AR205" s="16" t="n"/>
      <c r="AS205" s="16" t="n"/>
      <c r="AT205" s="16" t="n"/>
      <c r="AU205" s="16" t="n"/>
      <c r="AV205" s="16" t="n"/>
      <c r="AW205" s="16" t="n"/>
      <c r="AX205" s="16" t="n"/>
      <c r="AY205" s="16" t="n"/>
      <c r="AZ205" s="16" t="n"/>
      <c r="BA205" s="16" t="n"/>
      <c r="BB205" s="16" t="n"/>
      <c r="BC205" s="16" t="n"/>
      <c r="BD205" s="16" t="n"/>
      <c r="BE205" s="16" t="n"/>
      <c r="BF205" s="16" t="n"/>
      <c r="BG205" s="16" t="n"/>
      <c r="BH205" s="16" t="n"/>
      <c r="BI205" s="16" t="n"/>
      <c r="BJ205" s="16" t="n"/>
      <c r="BK205" s="16" t="n"/>
      <c r="BL205" s="16" t="n"/>
      <c r="BM205" s="16" t="n"/>
      <c r="BN205" s="16" t="n"/>
      <c r="BO205" s="16" t="n"/>
      <c r="BP205" s="16" t="n"/>
      <c r="BQ205" s="16" t="n"/>
      <c r="BR205" s="16" t="n"/>
      <c r="BS205" s="16" t="n"/>
      <c r="BT205" s="16" t="n"/>
      <c r="BU205" s="16" t="n"/>
      <c r="BV205" s="16" t="n"/>
      <c r="BW205" s="16" t="n"/>
      <c r="BX205" s="16" t="n"/>
      <c r="BY205" s="16" t="n"/>
      <c r="BZ205" s="16" t="n"/>
      <c r="CA205" s="16" t="n"/>
      <c r="CB205" s="16" t="n"/>
      <c r="CC205" s="16" t="n"/>
      <c r="CD205" s="16" t="n"/>
      <c r="CE205" s="16" t="n"/>
      <c r="CF205" s="16" t="n"/>
      <c r="CG205" s="16" t="n"/>
      <c r="CH205" s="16" t="n"/>
      <c r="CI205" s="16" t="n"/>
      <c r="CJ205" s="16" t="n"/>
      <c r="CK205" s="16" t="n"/>
      <c r="CL205" s="16" t="n"/>
      <c r="CM205" s="16" t="n"/>
      <c r="CN205" s="16" t="n"/>
      <c r="CO205" s="16" t="n"/>
      <c r="CP205" s="16" t="n"/>
      <c r="CQ205" s="16" t="n"/>
      <c r="CR205" s="16" t="n"/>
      <c r="CS205" s="16" t="n"/>
      <c r="CT205" s="16" t="n"/>
      <c r="CU205" s="16" t="n"/>
      <c r="CV205" s="16" t="n"/>
      <c r="CW205" s="16" t="n"/>
      <c r="CX205" s="16" t="n"/>
      <c r="CY205" s="16" t="n"/>
      <c r="CZ205" s="16" t="n"/>
      <c r="DA205" s="16" t="n"/>
      <c r="DB205" s="16" t="n"/>
      <c r="DC205" s="16">
        <f>IF(DC23&gt;0,DC$6,"")</f>
        <v/>
      </c>
      <c r="DD205" s="16">
        <f>IF(DD23&gt;0,DD$6,"")</f>
        <v/>
      </c>
      <c r="DE205" s="16">
        <f>IF(DE23&gt;0,DE$6,"")</f>
        <v/>
      </c>
      <c r="DF205" s="16">
        <f>IF(DF23&gt;0,DF$6,"")</f>
        <v/>
      </c>
      <c r="DG205" s="16">
        <f>IF(DG23&gt;0,DG$6,"")</f>
        <v/>
      </c>
      <c r="DH205" s="16">
        <f>IF(DH23&gt;0,DH$6,"")</f>
        <v/>
      </c>
      <c r="DI205" s="16">
        <f>IF(DI23&gt;0,DI$6,"")</f>
        <v/>
      </c>
      <c r="DJ205" s="16">
        <f>IF(DJ23&gt;0,DJ$6,"")</f>
        <v/>
      </c>
      <c r="DK205" s="16">
        <f>IF(DK23&gt;0,DK$6,"")</f>
        <v/>
      </c>
      <c r="DL205" s="16">
        <f>IF(DL23&gt;0,DL$6,"")</f>
        <v/>
      </c>
      <c r="DM205" s="16">
        <f>IF(DM23&gt;0,DM$6,"")</f>
        <v/>
      </c>
      <c r="DN205" s="16">
        <f>IF(DN23&gt;0,DN$6,"")</f>
        <v/>
      </c>
      <c r="DO205" s="16" t="n"/>
      <c r="DP205" s="16" t="n"/>
      <c r="DQ205" s="16" t="n"/>
      <c r="DR205" s="16" t="n"/>
      <c r="DS205" s="16" t="n"/>
      <c r="DT205" s="16" t="n"/>
      <c r="DU205" s="16" t="n"/>
      <c r="DV205" s="16" t="n"/>
      <c r="DW205" s="16" t="n"/>
      <c r="DX205" s="16" t="n"/>
      <c r="DY205" s="16" t="n"/>
      <c r="DZ205" s="16" t="n"/>
      <c r="EA205" s="16" t="n"/>
      <c r="EB205" s="16" t="n"/>
      <c r="EC205" s="16" t="n"/>
      <c r="ED205" s="16" t="n"/>
      <c r="EE205" s="16" t="n"/>
      <c r="EF205" s="16" t="n"/>
      <c r="EG205" s="16" t="n"/>
      <c r="EH205" s="16" t="n"/>
      <c r="EI205" s="16" t="n"/>
      <c r="EJ205" s="16" t="n"/>
      <c r="EK205" s="16" t="n"/>
      <c r="EL205" s="16" t="n"/>
      <c r="EM205" s="16" t="n"/>
      <c r="EN205" s="16" t="n"/>
      <c r="EO205" s="16" t="n"/>
      <c r="EP205" s="16" t="n"/>
      <c r="EQ205" s="16" t="n"/>
      <c r="ER205" s="16" t="n"/>
      <c r="ES205" s="16" t="n"/>
      <c r="ET205" s="16" t="n"/>
      <c r="EU205" s="16" t="n"/>
      <c r="EV205" s="16" t="n"/>
      <c r="EW205" s="16" t="n"/>
      <c r="EX205" s="16" t="n"/>
      <c r="EY205" s="16">
        <f>IF(EY23&gt;0,EY$6,"")</f>
        <v/>
      </c>
      <c r="EZ205" s="16">
        <f>IF(EZ23&gt;0,EZ$6,"")</f>
        <v/>
      </c>
      <c r="FA205" s="16">
        <f>IF(FA23&gt;0,FA$6,"")</f>
        <v/>
      </c>
      <c r="FB205" s="16">
        <f>IF(FB23&gt;0,FB$6,"")</f>
        <v/>
      </c>
      <c r="FC205" s="16">
        <f>IF(FC23&gt;0,FC$6,"")</f>
        <v/>
      </c>
      <c r="FD205" s="16">
        <f>IF(FD23&gt;0,FD$6,"")</f>
        <v/>
      </c>
      <c r="FE205" s="16">
        <f>IF(FE23&gt;0,FE$6,"")</f>
        <v/>
      </c>
      <c r="FF205" s="16">
        <f>IF(FF23&gt;0,FF$6,"")</f>
        <v/>
      </c>
      <c r="FG205" s="16">
        <f>IF(FG23&gt;0,FG$6,"")</f>
        <v/>
      </c>
      <c r="FH205" s="16">
        <f>IF(FH23&gt;0,FH$6,"")</f>
        <v/>
      </c>
      <c r="FI205" s="16">
        <f>IF(FI23&gt;0,FI$6,"")</f>
        <v/>
      </c>
      <c r="FJ205" s="16">
        <f>IF(FJ23&gt;0,FJ$6,"")</f>
        <v/>
      </c>
      <c r="FK205" s="16">
        <f>IF(FK23&gt;0,FK$6,"")</f>
        <v/>
      </c>
      <c r="FL205" s="16">
        <f>IF(FL23&gt;0,FL$6,"")</f>
        <v/>
      </c>
      <c r="FM205" s="16">
        <f>IF(FM23&gt;0,FM$6,"")</f>
        <v/>
      </c>
      <c r="FN205" s="16">
        <f>IF(FN23&gt;0,FN$6,"")</f>
        <v/>
      </c>
      <c r="FO205" s="16">
        <f>IF(FO23&gt;0,FO$6,"")</f>
        <v/>
      </c>
      <c r="FP205" s="16">
        <f>IF(FP23&gt;0,FP$6,"")</f>
        <v/>
      </c>
      <c r="FQ205" s="16">
        <f>IF(FQ23&gt;0,FQ$6,"")</f>
        <v/>
      </c>
      <c r="FR205" s="16">
        <f>IF(FR23&gt;0,FR$6,"")</f>
        <v/>
      </c>
      <c r="FS205" s="16">
        <f>IF(FS23&gt;0,FS$6,"")</f>
        <v/>
      </c>
      <c r="FT205" s="16">
        <f>IF(FT23&gt;0,FT$6,"")</f>
        <v/>
      </c>
      <c r="FU205" s="16">
        <f>IF(FU23&gt;0,FU$6,"")</f>
        <v/>
      </c>
      <c r="FV205" s="16">
        <f>IF(FV23&gt;0,FV$6,"")</f>
        <v/>
      </c>
      <c r="FW205" s="16">
        <f>IF(FW23&gt;0,FW$6,"")</f>
        <v/>
      </c>
      <c r="FX205" s="16">
        <f>IF(FX23&gt;0,FX$6,"")</f>
        <v/>
      </c>
      <c r="FY205" s="16">
        <f>IF(FY23&gt;0,FY$6,"")</f>
        <v/>
      </c>
      <c r="FZ205" s="16">
        <f>IF(FZ23&gt;0,FZ$6,"")</f>
        <v/>
      </c>
      <c r="GA205" s="16">
        <f>IF(GA23&gt;0,GA$6,"")</f>
        <v/>
      </c>
      <c r="GB205" s="16">
        <f>IF(GB23&gt;0,GB$6,"")</f>
        <v/>
      </c>
      <c r="GC205" s="16">
        <f>IF(GC23&gt;0,GC$6,"")</f>
        <v/>
      </c>
      <c r="GD205" s="16">
        <f>IF(GD23&gt;0,GD$6,"")</f>
        <v/>
      </c>
      <c r="GE205" s="16">
        <f>IF(GE23&gt;0,GE$6,"")</f>
        <v/>
      </c>
      <c r="GF205" s="16">
        <f>IF(GF23&gt;0,GF$6,"")</f>
        <v/>
      </c>
      <c r="GG205" s="16" t="n"/>
      <c r="GH205" s="16">
        <f>IF(GH23&gt;0,GH$6,"")</f>
        <v/>
      </c>
      <c r="GI205" s="423">
        <f>IF(GI23&gt;0,GI$6,"")</f>
        <v/>
      </c>
    </row>
    <row r="206" hidden="1">
      <c r="A206" s="63" t="n"/>
      <c r="B206" s="63" t="n"/>
      <c r="C206" s="412">
        <f>C24</f>
        <v/>
      </c>
      <c r="D206" s="931" t="n"/>
      <c r="E206" s="5" t="n"/>
      <c r="F206" s="5" t="n"/>
      <c r="G206" s="411">
        <f>MIN(J206:GH206)</f>
        <v/>
      </c>
      <c r="H206" s="16">
        <f>MAX(J206:GH206)</f>
        <v/>
      </c>
      <c r="I206" s="5" t="n"/>
      <c r="J206" s="16">
        <f>IF(J24&gt;0,J21,"")</f>
        <v/>
      </c>
      <c r="K206" s="16">
        <f>IF(K24&gt;0,K$6,"")</f>
        <v/>
      </c>
      <c r="L206" s="16">
        <f>IF(L24&gt;0,L$6,"")</f>
        <v/>
      </c>
      <c r="M206" s="16">
        <f>IF(M24&gt;0,M$6,"")</f>
        <v/>
      </c>
      <c r="N206" s="16">
        <f>IF(N24&gt;0,N$6,"")</f>
        <v/>
      </c>
      <c r="O206" s="16">
        <f>IF(O24&gt;0,O$6,"")</f>
        <v/>
      </c>
      <c r="P206" s="16">
        <f>IF(P24&gt;0,P$6,"")</f>
        <v/>
      </c>
      <c r="Q206" s="16">
        <f>IF(Q24&gt;0,Q$6,"")</f>
        <v/>
      </c>
      <c r="R206" s="16">
        <f>IF(R24&gt;0,R$6,"")</f>
        <v/>
      </c>
      <c r="S206" s="16">
        <f>IF(S24&gt;0,S$6,"")</f>
        <v/>
      </c>
      <c r="T206" s="16">
        <f>IF(T24&gt;0,T$6,"")</f>
        <v/>
      </c>
      <c r="U206" s="16">
        <f>IF(U24&gt;0,U$6,"")</f>
        <v/>
      </c>
      <c r="V206" s="16">
        <f>IF(V24&gt;0,V$6,"")</f>
        <v/>
      </c>
      <c r="W206" s="16" t="n"/>
      <c r="X206" s="16" t="n"/>
      <c r="Y206" s="16" t="n"/>
      <c r="Z206" s="16" t="n"/>
      <c r="AA206" s="16" t="n"/>
      <c r="AB206" s="16" t="n"/>
      <c r="AC206" s="16" t="n"/>
      <c r="AD206" s="16" t="n"/>
      <c r="AE206" s="16" t="n"/>
      <c r="AF206" s="16" t="n"/>
      <c r="AG206" s="16" t="n"/>
      <c r="AH206" s="16" t="n"/>
      <c r="AI206" s="16" t="n"/>
      <c r="AJ206" s="16" t="n"/>
      <c r="AK206" s="16" t="n"/>
      <c r="AL206" s="16" t="n"/>
      <c r="AM206" s="16" t="n"/>
      <c r="AN206" s="16" t="n"/>
      <c r="AO206" s="16" t="n"/>
      <c r="AP206" s="16" t="n"/>
      <c r="AQ206" s="16" t="n"/>
      <c r="AR206" s="16" t="n"/>
      <c r="AS206" s="16" t="n"/>
      <c r="AT206" s="16" t="n"/>
      <c r="AU206" s="16" t="n"/>
      <c r="AV206" s="16" t="n"/>
      <c r="AW206" s="16" t="n"/>
      <c r="AX206" s="16" t="n"/>
      <c r="AY206" s="16" t="n"/>
      <c r="AZ206" s="16" t="n"/>
      <c r="BA206" s="16" t="n"/>
      <c r="BB206" s="16" t="n"/>
      <c r="BC206" s="16" t="n"/>
      <c r="BD206" s="16" t="n"/>
      <c r="BE206" s="16" t="n"/>
      <c r="BF206" s="16" t="n"/>
      <c r="BG206" s="16" t="n"/>
      <c r="BH206" s="16" t="n"/>
      <c r="BI206" s="16" t="n"/>
      <c r="BJ206" s="16" t="n"/>
      <c r="BK206" s="16" t="n"/>
      <c r="BL206" s="16" t="n"/>
      <c r="BM206" s="16" t="n"/>
      <c r="BN206" s="16" t="n"/>
      <c r="BO206" s="16" t="n"/>
      <c r="BP206" s="16" t="n"/>
      <c r="BQ206" s="16" t="n"/>
      <c r="BR206" s="16" t="n"/>
      <c r="BS206" s="16" t="n"/>
      <c r="BT206" s="16" t="n"/>
      <c r="BU206" s="16" t="n"/>
      <c r="BV206" s="16" t="n"/>
      <c r="BW206" s="16" t="n"/>
      <c r="BX206" s="16" t="n"/>
      <c r="BY206" s="16" t="n"/>
      <c r="BZ206" s="16" t="n"/>
      <c r="CA206" s="16" t="n"/>
      <c r="CB206" s="16" t="n"/>
      <c r="CC206" s="16" t="n"/>
      <c r="CD206" s="16" t="n"/>
      <c r="CE206" s="16" t="n"/>
      <c r="CF206" s="16" t="n"/>
      <c r="CG206" s="16" t="n"/>
      <c r="CH206" s="16" t="n"/>
      <c r="CI206" s="16" t="n"/>
      <c r="CJ206" s="16" t="n"/>
      <c r="CK206" s="16" t="n"/>
      <c r="CL206" s="16" t="n"/>
      <c r="CM206" s="16" t="n"/>
      <c r="CN206" s="16" t="n"/>
      <c r="CO206" s="16" t="n"/>
      <c r="CP206" s="16" t="n"/>
      <c r="CQ206" s="16" t="n"/>
      <c r="CR206" s="16" t="n"/>
      <c r="CS206" s="16" t="n"/>
      <c r="CT206" s="16" t="n"/>
      <c r="CU206" s="16" t="n"/>
      <c r="CV206" s="16" t="n"/>
      <c r="CW206" s="16" t="n"/>
      <c r="CX206" s="16" t="n"/>
      <c r="CY206" s="16" t="n"/>
      <c r="CZ206" s="16" t="n"/>
      <c r="DA206" s="16" t="n"/>
      <c r="DB206" s="16" t="n"/>
      <c r="DC206" s="16">
        <f>IF(DC24&gt;0,DC$6,"")</f>
        <v/>
      </c>
      <c r="DD206" s="16">
        <f>IF(DD24&gt;0,DD$6,"")</f>
        <v/>
      </c>
      <c r="DE206" s="16">
        <f>IF(DE24&gt;0,DE$6,"")</f>
        <v/>
      </c>
      <c r="DF206" s="16">
        <f>IF(DF24&gt;0,DF$6,"")</f>
        <v/>
      </c>
      <c r="DG206" s="16">
        <f>IF(DG24&gt;0,DG$6,"")</f>
        <v/>
      </c>
      <c r="DH206" s="16">
        <f>IF(DH24&gt;0,DH$6,"")</f>
        <v/>
      </c>
      <c r="DI206" s="16">
        <f>IF(DI24&gt;0,DI$6,"")</f>
        <v/>
      </c>
      <c r="DJ206" s="16">
        <f>IF(DJ24&gt;0,DJ$6,"")</f>
        <v/>
      </c>
      <c r="DK206" s="16">
        <f>IF(DK24&gt;0,DK$6,"")</f>
        <v/>
      </c>
      <c r="DL206" s="16">
        <f>IF(DL24&gt;0,DL$6,"")</f>
        <v/>
      </c>
      <c r="DM206" s="16">
        <f>IF(DM24&gt;0,DM$6,"")</f>
        <v/>
      </c>
      <c r="DN206" s="16">
        <f>IF(DN24&gt;0,DN$6,"")</f>
        <v/>
      </c>
      <c r="DO206" s="16" t="n"/>
      <c r="DP206" s="16" t="n"/>
      <c r="DQ206" s="16" t="n"/>
      <c r="DR206" s="16" t="n"/>
      <c r="DS206" s="16" t="n"/>
      <c r="DT206" s="16" t="n"/>
      <c r="DU206" s="16" t="n"/>
      <c r="DV206" s="16" t="n"/>
      <c r="DW206" s="16" t="n"/>
      <c r="DX206" s="16" t="n"/>
      <c r="DY206" s="16" t="n"/>
      <c r="DZ206" s="16" t="n"/>
      <c r="EA206" s="16" t="n"/>
      <c r="EB206" s="16" t="n"/>
      <c r="EC206" s="16" t="n"/>
      <c r="ED206" s="16" t="n"/>
      <c r="EE206" s="16" t="n"/>
      <c r="EF206" s="16" t="n"/>
      <c r="EG206" s="16" t="n"/>
      <c r="EH206" s="16" t="n"/>
      <c r="EI206" s="16" t="n"/>
      <c r="EJ206" s="16" t="n"/>
      <c r="EK206" s="16" t="n"/>
      <c r="EL206" s="16" t="n"/>
      <c r="EM206" s="16" t="n"/>
      <c r="EN206" s="16" t="n"/>
      <c r="EO206" s="16" t="n"/>
      <c r="EP206" s="16" t="n"/>
      <c r="EQ206" s="16" t="n"/>
      <c r="ER206" s="16" t="n"/>
      <c r="ES206" s="16" t="n"/>
      <c r="ET206" s="16" t="n"/>
      <c r="EU206" s="16" t="n"/>
      <c r="EV206" s="16" t="n"/>
      <c r="EW206" s="16" t="n"/>
      <c r="EX206" s="16" t="n"/>
      <c r="EY206" s="16">
        <f>IF(EY24&gt;0,EY$6,"")</f>
        <v/>
      </c>
      <c r="EZ206" s="16">
        <f>IF(EZ24&gt;0,EZ$6,"")</f>
        <v/>
      </c>
      <c r="FA206" s="16">
        <f>IF(FA24&gt;0,FA$6,"")</f>
        <v/>
      </c>
      <c r="FB206" s="16">
        <f>IF(FB24&gt;0,FB$6,"")</f>
        <v/>
      </c>
      <c r="FC206" s="16">
        <f>IF(FC24&gt;0,FC$6,"")</f>
        <v/>
      </c>
      <c r="FD206" s="16">
        <f>IF(FD24&gt;0,FD$6,"")</f>
        <v/>
      </c>
      <c r="FE206" s="16">
        <f>IF(FE24&gt;0,FE$6,"")</f>
        <v/>
      </c>
      <c r="FF206" s="16">
        <f>IF(FF24&gt;0,FF$6,"")</f>
        <v/>
      </c>
      <c r="FG206" s="16">
        <f>IF(FG24&gt;0,FG$6,"")</f>
        <v/>
      </c>
      <c r="FH206" s="16">
        <f>IF(FH24&gt;0,FH$6,"")</f>
        <v/>
      </c>
      <c r="FI206" s="16">
        <f>IF(FI24&gt;0,FI$6,"")</f>
        <v/>
      </c>
      <c r="FJ206" s="16">
        <f>IF(FJ24&gt;0,FJ$6,"")</f>
        <v/>
      </c>
      <c r="FK206" s="16">
        <f>IF(FK24&gt;0,FK$6,"")</f>
        <v/>
      </c>
      <c r="FL206" s="16">
        <f>IF(FL24&gt;0,FL$6,"")</f>
        <v/>
      </c>
      <c r="FM206" s="16">
        <f>IF(FM24&gt;0,FM$6,"")</f>
        <v/>
      </c>
      <c r="FN206" s="16">
        <f>IF(FN24&gt;0,FN$6,"")</f>
        <v/>
      </c>
      <c r="FO206" s="16">
        <f>IF(FO24&gt;0,FO$6,"")</f>
        <v/>
      </c>
      <c r="FP206" s="16">
        <f>IF(FP24&gt;0,FP$6,"")</f>
        <v/>
      </c>
      <c r="FQ206" s="16">
        <f>IF(FQ24&gt;0,FQ$6,"")</f>
        <v/>
      </c>
      <c r="FR206" s="16">
        <f>IF(FR24&gt;0,FR$6,"")</f>
        <v/>
      </c>
      <c r="FS206" s="16">
        <f>IF(FS24&gt;0,FS$6,"")</f>
        <v/>
      </c>
      <c r="FT206" s="16">
        <f>IF(FT24&gt;0,FT$6,"")</f>
        <v/>
      </c>
      <c r="FU206" s="16">
        <f>IF(FU24&gt;0,FU$6,"")</f>
        <v/>
      </c>
      <c r="FV206" s="16">
        <f>IF(FV24&gt;0,FV$6,"")</f>
        <v/>
      </c>
      <c r="FW206" s="16">
        <f>IF(FW24&gt;0,FW$6,"")</f>
        <v/>
      </c>
      <c r="FX206" s="16">
        <f>IF(FX24&gt;0,FX$6,"")</f>
        <v/>
      </c>
      <c r="FY206" s="16">
        <f>IF(FY24&gt;0,FY$6,"")</f>
        <v/>
      </c>
      <c r="FZ206" s="16">
        <f>IF(FZ24&gt;0,FZ$6,"")</f>
        <v/>
      </c>
      <c r="GA206" s="16">
        <f>IF(GA24&gt;0,GA$6,"")</f>
        <v/>
      </c>
      <c r="GB206" s="16">
        <f>IF(GB24&gt;0,GB$6,"")</f>
        <v/>
      </c>
      <c r="GC206" s="16">
        <f>IF(GC24&gt;0,GC$6,"")</f>
        <v/>
      </c>
      <c r="GD206" s="16">
        <f>IF(GD24&gt;0,GD$6,"")</f>
        <v/>
      </c>
      <c r="GE206" s="16">
        <f>IF(GE24&gt;0,GE$6,"")</f>
        <v/>
      </c>
      <c r="GF206" s="16">
        <f>IF(GF24&gt;0,GF$6,"")</f>
        <v/>
      </c>
      <c r="GG206" s="16" t="n"/>
      <c r="GH206" s="16">
        <f>IF(GH24&gt;0,GH$6,"")</f>
        <v/>
      </c>
      <c r="GI206" s="423">
        <f>IF(GI24&gt;0,GI$6,"")</f>
        <v/>
      </c>
    </row>
    <row r="207" hidden="1">
      <c r="A207" s="63" t="n"/>
      <c r="B207" s="63" t="n"/>
      <c r="C207" s="412">
        <f>C25</f>
        <v/>
      </c>
      <c r="D207" s="931" t="n"/>
      <c r="E207" s="5" t="n"/>
      <c r="F207" s="5" t="n"/>
      <c r="G207" s="411">
        <f>MIN(J207:GH207)</f>
        <v/>
      </c>
      <c r="H207" s="16">
        <f>MAX(J207:GH207)</f>
        <v/>
      </c>
      <c r="I207" s="5" t="n"/>
      <c r="J207" s="16">
        <f>IF(J25&gt;0,J22,"")</f>
        <v/>
      </c>
      <c r="K207" s="16">
        <f>IF(K25&gt;0,K$6,"")</f>
        <v/>
      </c>
      <c r="L207" s="16">
        <f>IF(L25&gt;0,L$6,"")</f>
        <v/>
      </c>
      <c r="M207" s="16">
        <f>IF(M25&gt;0,M$6,"")</f>
        <v/>
      </c>
      <c r="N207" s="16">
        <f>IF(N25&gt;0,N$6,"")</f>
        <v/>
      </c>
      <c r="O207" s="16">
        <f>IF(O25&gt;0,O$6,"")</f>
        <v/>
      </c>
      <c r="P207" s="16">
        <f>IF(P25&gt;0,P$6,"")</f>
        <v/>
      </c>
      <c r="Q207" s="16">
        <f>IF(Q25&gt;0,Q$6,"")</f>
        <v/>
      </c>
      <c r="R207" s="16">
        <f>IF(R25&gt;0,R$6,"")</f>
        <v/>
      </c>
      <c r="S207" s="16">
        <f>IF(S25&gt;0,S$6,"")</f>
        <v/>
      </c>
      <c r="T207" s="16">
        <f>IF(T25&gt;0,T$6,"")</f>
        <v/>
      </c>
      <c r="U207" s="16">
        <f>IF(U25&gt;0,U$6,"")</f>
        <v/>
      </c>
      <c r="V207" s="16">
        <f>IF(V25&gt;0,V$6,"")</f>
        <v/>
      </c>
      <c r="W207" s="16" t="n"/>
      <c r="X207" s="16" t="n"/>
      <c r="Y207" s="16" t="n"/>
      <c r="Z207" s="16" t="n"/>
      <c r="AA207" s="16" t="n"/>
      <c r="AB207" s="16" t="n"/>
      <c r="AC207" s="16" t="n"/>
      <c r="AD207" s="16" t="n"/>
      <c r="AE207" s="16" t="n"/>
      <c r="AF207" s="16" t="n"/>
      <c r="AG207" s="16" t="n"/>
      <c r="AH207" s="16" t="n"/>
      <c r="AI207" s="16" t="n"/>
      <c r="AJ207" s="16" t="n"/>
      <c r="AK207" s="16" t="n"/>
      <c r="AL207" s="16" t="n"/>
      <c r="AM207" s="16" t="n"/>
      <c r="AN207" s="16" t="n"/>
      <c r="AO207" s="16" t="n"/>
      <c r="AP207" s="16" t="n"/>
      <c r="AQ207" s="16" t="n"/>
      <c r="AR207" s="16" t="n"/>
      <c r="AS207" s="16" t="n"/>
      <c r="AT207" s="16" t="n"/>
      <c r="AU207" s="16" t="n"/>
      <c r="AV207" s="16" t="n"/>
      <c r="AW207" s="16" t="n"/>
      <c r="AX207" s="16" t="n"/>
      <c r="AY207" s="16" t="n"/>
      <c r="AZ207" s="16" t="n"/>
      <c r="BA207" s="16" t="n"/>
      <c r="BB207" s="16" t="n"/>
      <c r="BC207" s="16" t="n"/>
      <c r="BD207" s="16" t="n"/>
      <c r="BE207" s="16" t="n"/>
      <c r="BF207" s="16" t="n"/>
      <c r="BG207" s="16" t="n"/>
      <c r="BH207" s="16" t="n"/>
      <c r="BI207" s="16" t="n"/>
      <c r="BJ207" s="16" t="n"/>
      <c r="BK207" s="16" t="n"/>
      <c r="BL207" s="16" t="n"/>
      <c r="BM207" s="16" t="n"/>
      <c r="BN207" s="16" t="n"/>
      <c r="BO207" s="16" t="n"/>
      <c r="BP207" s="16" t="n"/>
      <c r="BQ207" s="16" t="n"/>
      <c r="BR207" s="16" t="n"/>
      <c r="BS207" s="16" t="n"/>
      <c r="BT207" s="16" t="n"/>
      <c r="BU207" s="16" t="n"/>
      <c r="BV207" s="16" t="n"/>
      <c r="BW207" s="16" t="n"/>
      <c r="BX207" s="16" t="n"/>
      <c r="BY207" s="16" t="n"/>
      <c r="BZ207" s="16" t="n"/>
      <c r="CA207" s="16" t="n"/>
      <c r="CB207" s="16" t="n"/>
      <c r="CC207" s="16" t="n"/>
      <c r="CD207" s="16" t="n"/>
      <c r="CE207" s="16" t="n"/>
      <c r="CF207" s="16" t="n"/>
      <c r="CG207" s="16" t="n"/>
      <c r="CH207" s="16" t="n"/>
      <c r="CI207" s="16" t="n"/>
      <c r="CJ207" s="16" t="n"/>
      <c r="CK207" s="16" t="n"/>
      <c r="CL207" s="16" t="n"/>
      <c r="CM207" s="16" t="n"/>
      <c r="CN207" s="16" t="n"/>
      <c r="CO207" s="16" t="n"/>
      <c r="CP207" s="16" t="n"/>
      <c r="CQ207" s="16" t="n"/>
      <c r="CR207" s="16" t="n"/>
      <c r="CS207" s="16" t="n"/>
      <c r="CT207" s="16" t="n"/>
      <c r="CU207" s="16" t="n"/>
      <c r="CV207" s="16" t="n"/>
      <c r="CW207" s="16" t="n"/>
      <c r="CX207" s="16" t="n"/>
      <c r="CY207" s="16" t="n"/>
      <c r="CZ207" s="16" t="n"/>
      <c r="DA207" s="16" t="n"/>
      <c r="DB207" s="16" t="n"/>
      <c r="DC207" s="16">
        <f>IF(DC25&gt;0,DC$6,"")</f>
        <v/>
      </c>
      <c r="DD207" s="16">
        <f>IF(DD25&gt;0,DD$6,"")</f>
        <v/>
      </c>
      <c r="DE207" s="16">
        <f>IF(DE25&gt;0,DE$6,"")</f>
        <v/>
      </c>
      <c r="DF207" s="16">
        <f>IF(DF25&gt;0,DF$6,"")</f>
        <v/>
      </c>
      <c r="DG207" s="16">
        <f>IF(DG25&gt;0,DG$6,"")</f>
        <v/>
      </c>
      <c r="DH207" s="16">
        <f>IF(DH25&gt;0,DH$6,"")</f>
        <v/>
      </c>
      <c r="DI207" s="16">
        <f>IF(DI25&gt;0,DI$6,"")</f>
        <v/>
      </c>
      <c r="DJ207" s="16">
        <f>IF(DJ25&gt;0,DJ$6,"")</f>
        <v/>
      </c>
      <c r="DK207" s="16">
        <f>IF(DK25&gt;0,DK$6,"")</f>
        <v/>
      </c>
      <c r="DL207" s="16">
        <f>IF(DL25&gt;0,DL$6,"")</f>
        <v/>
      </c>
      <c r="DM207" s="16">
        <f>IF(DM25&gt;0,DM$6,"")</f>
        <v/>
      </c>
      <c r="DN207" s="16">
        <f>IF(DN25&gt;0,DN$6,"")</f>
        <v/>
      </c>
      <c r="DO207" s="16" t="n"/>
      <c r="DP207" s="16" t="n"/>
      <c r="DQ207" s="16" t="n"/>
      <c r="DR207" s="16" t="n"/>
      <c r="DS207" s="16" t="n"/>
      <c r="DT207" s="16" t="n"/>
      <c r="DU207" s="16" t="n"/>
      <c r="DV207" s="16" t="n"/>
      <c r="DW207" s="16" t="n"/>
      <c r="DX207" s="16" t="n"/>
      <c r="DY207" s="16" t="n"/>
      <c r="DZ207" s="16" t="n"/>
      <c r="EA207" s="16" t="n"/>
      <c r="EB207" s="16" t="n"/>
      <c r="EC207" s="16" t="n"/>
      <c r="ED207" s="16" t="n"/>
      <c r="EE207" s="16" t="n"/>
      <c r="EF207" s="16" t="n"/>
      <c r="EG207" s="16" t="n"/>
      <c r="EH207" s="16" t="n"/>
      <c r="EI207" s="16" t="n"/>
      <c r="EJ207" s="16" t="n"/>
      <c r="EK207" s="16" t="n"/>
      <c r="EL207" s="16" t="n"/>
      <c r="EM207" s="16" t="n"/>
      <c r="EN207" s="16" t="n"/>
      <c r="EO207" s="16" t="n"/>
      <c r="EP207" s="16" t="n"/>
      <c r="EQ207" s="16" t="n"/>
      <c r="ER207" s="16" t="n"/>
      <c r="ES207" s="16" t="n"/>
      <c r="ET207" s="16" t="n"/>
      <c r="EU207" s="16" t="n"/>
      <c r="EV207" s="16" t="n"/>
      <c r="EW207" s="16" t="n"/>
      <c r="EX207" s="16" t="n"/>
      <c r="EY207" s="16">
        <f>IF(EY25&gt;0,EY$6,"")</f>
        <v/>
      </c>
      <c r="EZ207" s="16">
        <f>IF(EZ25&gt;0,EZ$6,"")</f>
        <v/>
      </c>
      <c r="FA207" s="16">
        <f>IF(FA25&gt;0,FA$6,"")</f>
        <v/>
      </c>
      <c r="FB207" s="16">
        <f>IF(FB25&gt;0,FB$6,"")</f>
        <v/>
      </c>
      <c r="FC207" s="16">
        <f>IF(FC25&gt;0,FC$6,"")</f>
        <v/>
      </c>
      <c r="FD207" s="16">
        <f>IF(FD25&gt;0,FD$6,"")</f>
        <v/>
      </c>
      <c r="FE207" s="16">
        <f>IF(FE25&gt;0,FE$6,"")</f>
        <v/>
      </c>
      <c r="FF207" s="16">
        <f>IF(FF25&gt;0,FF$6,"")</f>
        <v/>
      </c>
      <c r="FG207" s="16">
        <f>IF(FG25&gt;0,FG$6,"")</f>
        <v/>
      </c>
      <c r="FH207" s="16">
        <f>IF(FH25&gt;0,FH$6,"")</f>
        <v/>
      </c>
      <c r="FI207" s="16">
        <f>IF(FI25&gt;0,FI$6,"")</f>
        <v/>
      </c>
      <c r="FJ207" s="16">
        <f>IF(FJ25&gt;0,FJ$6,"")</f>
        <v/>
      </c>
      <c r="FK207" s="16">
        <f>IF(FK25&gt;0,FK$6,"")</f>
        <v/>
      </c>
      <c r="FL207" s="16">
        <f>IF(FL25&gt;0,FL$6,"")</f>
        <v/>
      </c>
      <c r="FM207" s="16">
        <f>IF(FM25&gt;0,FM$6,"")</f>
        <v/>
      </c>
      <c r="FN207" s="16">
        <f>IF(FN25&gt;0,FN$6,"")</f>
        <v/>
      </c>
      <c r="FO207" s="16">
        <f>IF(FO25&gt;0,FO$6,"")</f>
        <v/>
      </c>
      <c r="FP207" s="16">
        <f>IF(FP25&gt;0,FP$6,"")</f>
        <v/>
      </c>
      <c r="FQ207" s="16">
        <f>IF(FQ25&gt;0,FQ$6,"")</f>
        <v/>
      </c>
      <c r="FR207" s="16">
        <f>IF(FR25&gt;0,FR$6,"")</f>
        <v/>
      </c>
      <c r="FS207" s="16">
        <f>IF(FS25&gt;0,FS$6,"")</f>
        <v/>
      </c>
      <c r="FT207" s="16">
        <f>IF(FT25&gt;0,FT$6,"")</f>
        <v/>
      </c>
      <c r="FU207" s="16">
        <f>IF(FU25&gt;0,FU$6,"")</f>
        <v/>
      </c>
      <c r="FV207" s="16">
        <f>IF(FV25&gt;0,FV$6,"")</f>
        <v/>
      </c>
      <c r="FW207" s="16">
        <f>IF(FW25&gt;0,FW$6,"")</f>
        <v/>
      </c>
      <c r="FX207" s="16">
        <f>IF(FX25&gt;0,FX$6,"")</f>
        <v/>
      </c>
      <c r="FY207" s="16">
        <f>IF(FY25&gt;0,FY$6,"")</f>
        <v/>
      </c>
      <c r="FZ207" s="16">
        <f>IF(FZ25&gt;0,FZ$6,"")</f>
        <v/>
      </c>
      <c r="GA207" s="16">
        <f>IF(GA25&gt;0,GA$6,"")</f>
        <v/>
      </c>
      <c r="GB207" s="16">
        <f>IF(GB25&gt;0,GB$6,"")</f>
        <v/>
      </c>
      <c r="GC207" s="16">
        <f>IF(GC25&gt;0,GC$6,"")</f>
        <v/>
      </c>
      <c r="GD207" s="16">
        <f>IF(GD25&gt;0,GD$6,"")</f>
        <v/>
      </c>
      <c r="GE207" s="16">
        <f>IF(GE25&gt;0,GE$6,"")</f>
        <v/>
      </c>
      <c r="GF207" s="16">
        <f>IF(GF25&gt;0,GF$6,"")</f>
        <v/>
      </c>
      <c r="GG207" s="16" t="n"/>
      <c r="GH207" s="16">
        <f>IF(GH25&gt;0,GH$6,"")</f>
        <v/>
      </c>
      <c r="GI207" s="423">
        <f>IF(GI25&gt;0,GI$6,"")</f>
        <v/>
      </c>
    </row>
    <row r="208" hidden="1">
      <c r="A208" s="63" t="n"/>
      <c r="B208" s="63" t="n"/>
      <c r="C208" s="412">
        <f>C26</f>
        <v/>
      </c>
      <c r="D208" s="931" t="n"/>
      <c r="E208" s="5" t="n"/>
      <c r="F208" s="5" t="n"/>
      <c r="G208" s="411">
        <f>MIN(J208:GH208)</f>
        <v/>
      </c>
      <c r="H208" s="16">
        <f>MAX(J208:GH208)</f>
        <v/>
      </c>
      <c r="I208" s="5" t="n"/>
      <c r="J208" s="16">
        <f>IF(J26&gt;0,J23,"")</f>
        <v/>
      </c>
      <c r="K208" s="16">
        <f>IF(K26&gt;0,K$6,"")</f>
        <v/>
      </c>
      <c r="L208" s="16">
        <f>IF(L26&gt;0,L$6,"")</f>
        <v/>
      </c>
      <c r="M208" s="16">
        <f>IF(M26&gt;0,M$6,"")</f>
        <v/>
      </c>
      <c r="N208" s="16">
        <f>IF(N26&gt;0,N$6,"")</f>
        <v/>
      </c>
      <c r="O208" s="16">
        <f>IF(O26&gt;0,O$6,"")</f>
        <v/>
      </c>
      <c r="P208" s="16">
        <f>IF(P26&gt;0,P$6,"")</f>
        <v/>
      </c>
      <c r="Q208" s="16">
        <f>IF(Q26&gt;0,Q$6,"")</f>
        <v/>
      </c>
      <c r="R208" s="16">
        <f>IF(R26&gt;0,R$6,"")</f>
        <v/>
      </c>
      <c r="S208" s="16">
        <f>IF(S26&gt;0,S$6,"")</f>
        <v/>
      </c>
      <c r="T208" s="16">
        <f>IF(T26&gt;0,T$6,"")</f>
        <v/>
      </c>
      <c r="U208" s="16">
        <f>IF(U26&gt;0,U$6,"")</f>
        <v/>
      </c>
      <c r="V208" s="16">
        <f>IF(V26&gt;0,V$6,"")</f>
        <v/>
      </c>
      <c r="W208" s="16" t="n"/>
      <c r="X208" s="16" t="n"/>
      <c r="Y208" s="16" t="n"/>
      <c r="Z208" s="16" t="n"/>
      <c r="AA208" s="16" t="n"/>
      <c r="AB208" s="16" t="n"/>
      <c r="AC208" s="16" t="n"/>
      <c r="AD208" s="16" t="n"/>
      <c r="AE208" s="16" t="n"/>
      <c r="AF208" s="16" t="n"/>
      <c r="AG208" s="16" t="n"/>
      <c r="AH208" s="16" t="n"/>
      <c r="AI208" s="16" t="n"/>
      <c r="AJ208" s="16" t="n"/>
      <c r="AK208" s="16" t="n"/>
      <c r="AL208" s="16" t="n"/>
      <c r="AM208" s="16" t="n"/>
      <c r="AN208" s="16" t="n"/>
      <c r="AO208" s="16" t="n"/>
      <c r="AP208" s="16" t="n"/>
      <c r="AQ208" s="16" t="n"/>
      <c r="AR208" s="16" t="n"/>
      <c r="AS208" s="16" t="n"/>
      <c r="AT208" s="16" t="n"/>
      <c r="AU208" s="16" t="n"/>
      <c r="AV208" s="16" t="n"/>
      <c r="AW208" s="16" t="n"/>
      <c r="AX208" s="16" t="n"/>
      <c r="AY208" s="16" t="n"/>
      <c r="AZ208" s="16" t="n"/>
      <c r="BA208" s="16" t="n"/>
      <c r="BB208" s="16" t="n"/>
      <c r="BC208" s="16" t="n"/>
      <c r="BD208" s="16" t="n"/>
      <c r="BE208" s="16" t="n"/>
      <c r="BF208" s="16" t="n"/>
      <c r="BG208" s="16" t="n"/>
      <c r="BH208" s="16" t="n"/>
      <c r="BI208" s="16" t="n"/>
      <c r="BJ208" s="16" t="n"/>
      <c r="BK208" s="16" t="n"/>
      <c r="BL208" s="16" t="n"/>
      <c r="BM208" s="16" t="n"/>
      <c r="BN208" s="16" t="n"/>
      <c r="BO208" s="16" t="n"/>
      <c r="BP208" s="16" t="n"/>
      <c r="BQ208" s="16" t="n"/>
      <c r="BR208" s="16" t="n"/>
      <c r="BS208" s="16" t="n"/>
      <c r="BT208" s="16" t="n"/>
      <c r="BU208" s="16" t="n"/>
      <c r="BV208" s="16" t="n"/>
      <c r="BW208" s="16" t="n"/>
      <c r="BX208" s="16" t="n"/>
      <c r="BY208" s="16" t="n"/>
      <c r="BZ208" s="16" t="n"/>
      <c r="CA208" s="16" t="n"/>
      <c r="CB208" s="16" t="n"/>
      <c r="CC208" s="16" t="n"/>
      <c r="CD208" s="16" t="n"/>
      <c r="CE208" s="16" t="n"/>
      <c r="CF208" s="16" t="n"/>
      <c r="CG208" s="16" t="n"/>
      <c r="CH208" s="16" t="n"/>
      <c r="CI208" s="16" t="n"/>
      <c r="CJ208" s="16" t="n"/>
      <c r="CK208" s="16" t="n"/>
      <c r="CL208" s="16" t="n"/>
      <c r="CM208" s="16" t="n"/>
      <c r="CN208" s="16" t="n"/>
      <c r="CO208" s="16" t="n"/>
      <c r="CP208" s="16" t="n"/>
      <c r="CQ208" s="16" t="n"/>
      <c r="CR208" s="16" t="n"/>
      <c r="CS208" s="16" t="n"/>
      <c r="CT208" s="16" t="n"/>
      <c r="CU208" s="16" t="n"/>
      <c r="CV208" s="16" t="n"/>
      <c r="CW208" s="16" t="n"/>
      <c r="CX208" s="16" t="n"/>
      <c r="CY208" s="16" t="n"/>
      <c r="CZ208" s="16" t="n"/>
      <c r="DA208" s="16" t="n"/>
      <c r="DB208" s="16" t="n"/>
      <c r="DC208" s="16">
        <f>IF(DC26&gt;0,DC$6,"")</f>
        <v/>
      </c>
      <c r="DD208" s="16">
        <f>IF(DD26&gt;0,DD$6,"")</f>
        <v/>
      </c>
      <c r="DE208" s="16">
        <f>IF(DE26&gt;0,DE$6,"")</f>
        <v/>
      </c>
      <c r="DF208" s="16">
        <f>IF(DF26&gt;0,DF$6,"")</f>
        <v/>
      </c>
      <c r="DG208" s="16">
        <f>IF(DG26&gt;0,DG$6,"")</f>
        <v/>
      </c>
      <c r="DH208" s="16">
        <f>IF(DH26&gt;0,DH$6,"")</f>
        <v/>
      </c>
      <c r="DI208" s="16">
        <f>IF(DI26&gt;0,DI$6,"")</f>
        <v/>
      </c>
      <c r="DJ208" s="16">
        <f>IF(DJ26&gt;0,DJ$6,"")</f>
        <v/>
      </c>
      <c r="DK208" s="16">
        <f>IF(DK26&gt;0,DK$6,"")</f>
        <v/>
      </c>
      <c r="DL208" s="16">
        <f>IF(DL26&gt;0,DL$6,"")</f>
        <v/>
      </c>
      <c r="DM208" s="16">
        <f>IF(DM26&gt;0,DM$6,"")</f>
        <v/>
      </c>
      <c r="DN208" s="16">
        <f>IF(DN26&gt;0,DN$6,"")</f>
        <v/>
      </c>
      <c r="DO208" s="16" t="n"/>
      <c r="DP208" s="16" t="n"/>
      <c r="DQ208" s="16" t="n"/>
      <c r="DR208" s="16" t="n"/>
      <c r="DS208" s="16" t="n"/>
      <c r="DT208" s="16" t="n"/>
      <c r="DU208" s="16" t="n"/>
      <c r="DV208" s="16" t="n"/>
      <c r="DW208" s="16" t="n"/>
      <c r="DX208" s="16" t="n"/>
      <c r="DY208" s="16" t="n"/>
      <c r="DZ208" s="16" t="n"/>
      <c r="EA208" s="16" t="n"/>
      <c r="EB208" s="16" t="n"/>
      <c r="EC208" s="16" t="n"/>
      <c r="ED208" s="16" t="n"/>
      <c r="EE208" s="16" t="n"/>
      <c r="EF208" s="16" t="n"/>
      <c r="EG208" s="16" t="n"/>
      <c r="EH208" s="16" t="n"/>
      <c r="EI208" s="16" t="n"/>
      <c r="EJ208" s="16" t="n"/>
      <c r="EK208" s="16" t="n"/>
      <c r="EL208" s="16" t="n"/>
      <c r="EM208" s="16" t="n"/>
      <c r="EN208" s="16" t="n"/>
      <c r="EO208" s="16" t="n"/>
      <c r="EP208" s="16" t="n"/>
      <c r="EQ208" s="16" t="n"/>
      <c r="ER208" s="16" t="n"/>
      <c r="ES208" s="16" t="n"/>
      <c r="ET208" s="16" t="n"/>
      <c r="EU208" s="16" t="n"/>
      <c r="EV208" s="16" t="n"/>
      <c r="EW208" s="16" t="n"/>
      <c r="EX208" s="16" t="n"/>
      <c r="EY208" s="16">
        <f>IF(EY26&gt;0,EY$6,"")</f>
        <v/>
      </c>
      <c r="EZ208" s="16">
        <f>IF(EZ26&gt;0,EZ$6,"")</f>
        <v/>
      </c>
      <c r="FA208" s="16">
        <f>IF(FA26&gt;0,FA$6,"")</f>
        <v/>
      </c>
      <c r="FB208" s="16">
        <f>IF(FB26&gt;0,FB$6,"")</f>
        <v/>
      </c>
      <c r="FC208" s="16">
        <f>IF(FC26&gt;0,FC$6,"")</f>
        <v/>
      </c>
      <c r="FD208" s="16">
        <f>IF(FD26&gt;0,FD$6,"")</f>
        <v/>
      </c>
      <c r="FE208" s="16">
        <f>IF(FE26&gt;0,FE$6,"")</f>
        <v/>
      </c>
      <c r="FF208" s="16">
        <f>IF(FF26&gt;0,FF$6,"")</f>
        <v/>
      </c>
      <c r="FG208" s="16">
        <f>IF(FG26&gt;0,FG$6,"")</f>
        <v/>
      </c>
      <c r="FH208" s="16">
        <f>IF(FH26&gt;0,FH$6,"")</f>
        <v/>
      </c>
      <c r="FI208" s="16">
        <f>IF(FI26&gt;0,FI$6,"")</f>
        <v/>
      </c>
      <c r="FJ208" s="16">
        <f>IF(FJ26&gt;0,FJ$6,"")</f>
        <v/>
      </c>
      <c r="FK208" s="16">
        <f>IF(FK26&gt;0,FK$6,"")</f>
        <v/>
      </c>
      <c r="FL208" s="16">
        <f>IF(FL26&gt;0,FL$6,"")</f>
        <v/>
      </c>
      <c r="FM208" s="16">
        <f>IF(FM26&gt;0,FM$6,"")</f>
        <v/>
      </c>
      <c r="FN208" s="16">
        <f>IF(FN26&gt;0,FN$6,"")</f>
        <v/>
      </c>
      <c r="FO208" s="16">
        <f>IF(FO26&gt;0,FO$6,"")</f>
        <v/>
      </c>
      <c r="FP208" s="16">
        <f>IF(FP26&gt;0,FP$6,"")</f>
        <v/>
      </c>
      <c r="FQ208" s="16">
        <f>IF(FQ26&gt;0,FQ$6,"")</f>
        <v/>
      </c>
      <c r="FR208" s="16">
        <f>IF(FR26&gt;0,FR$6,"")</f>
        <v/>
      </c>
      <c r="FS208" s="16">
        <f>IF(FS26&gt;0,FS$6,"")</f>
        <v/>
      </c>
      <c r="FT208" s="16">
        <f>IF(FT26&gt;0,FT$6,"")</f>
        <v/>
      </c>
      <c r="FU208" s="16">
        <f>IF(FU26&gt;0,FU$6,"")</f>
        <v/>
      </c>
      <c r="FV208" s="16">
        <f>IF(FV26&gt;0,FV$6,"")</f>
        <v/>
      </c>
      <c r="FW208" s="16">
        <f>IF(FW26&gt;0,FW$6,"")</f>
        <v/>
      </c>
      <c r="FX208" s="16">
        <f>IF(FX26&gt;0,FX$6,"")</f>
        <v/>
      </c>
      <c r="FY208" s="16">
        <f>IF(FY26&gt;0,FY$6,"")</f>
        <v/>
      </c>
      <c r="FZ208" s="16">
        <f>IF(FZ26&gt;0,FZ$6,"")</f>
        <v/>
      </c>
      <c r="GA208" s="16">
        <f>IF(GA26&gt;0,GA$6,"")</f>
        <v/>
      </c>
      <c r="GB208" s="16">
        <f>IF(GB26&gt;0,GB$6,"")</f>
        <v/>
      </c>
      <c r="GC208" s="16">
        <f>IF(GC26&gt;0,GC$6,"")</f>
        <v/>
      </c>
      <c r="GD208" s="16">
        <f>IF(GD26&gt;0,GD$6,"")</f>
        <v/>
      </c>
      <c r="GE208" s="16">
        <f>IF(GE26&gt;0,GE$6,"")</f>
        <v/>
      </c>
      <c r="GF208" s="16">
        <f>IF(GF26&gt;0,GF$6,"")</f>
        <v/>
      </c>
      <c r="GG208" s="16" t="n"/>
      <c r="GH208" s="16">
        <f>IF(GH26&gt;0,GH$6,"")</f>
        <v/>
      </c>
      <c r="GI208" s="423">
        <f>IF(GI26&gt;0,GI$6,"")</f>
        <v/>
      </c>
    </row>
    <row r="209" hidden="1">
      <c r="A209" s="63" t="n"/>
      <c r="B209" s="63" t="n"/>
      <c r="C209" s="412">
        <f>C27</f>
        <v/>
      </c>
      <c r="D209" s="931" t="n"/>
      <c r="E209" s="57" t="n"/>
      <c r="F209" s="57" t="n"/>
      <c r="G209" s="411">
        <f>MIN(J209:GH209)</f>
        <v/>
      </c>
      <c r="H209" s="16">
        <f>MAX(J209:GH209)</f>
        <v/>
      </c>
      <c r="I209" s="57" t="n"/>
      <c r="J209" s="16">
        <f>IF(J27&gt;0,J24,"")</f>
        <v/>
      </c>
      <c r="K209" s="16">
        <f>IF(K27&gt;0,K$6,"")</f>
        <v/>
      </c>
      <c r="L209" s="16">
        <f>IF(L27&gt;0,L$6,"")</f>
        <v/>
      </c>
      <c r="M209" s="16">
        <f>IF(M27&gt;0,M$6,"")</f>
        <v/>
      </c>
      <c r="N209" s="16">
        <f>IF(N27&gt;0,N$6,"")</f>
        <v/>
      </c>
      <c r="O209" s="16">
        <f>IF(O27&gt;0,O$6,"")</f>
        <v/>
      </c>
      <c r="P209" s="16">
        <f>IF(P27&gt;0,P$6,"")</f>
        <v/>
      </c>
      <c r="Q209" s="16">
        <f>IF(Q27&gt;0,Q$6,"")</f>
        <v/>
      </c>
      <c r="R209" s="16">
        <f>IF(R27&gt;0,R$6,"")</f>
        <v/>
      </c>
      <c r="S209" s="16">
        <f>IF(S27&gt;0,S$6,"")</f>
        <v/>
      </c>
      <c r="T209" s="16">
        <f>IF(T27&gt;0,T$6,"")</f>
        <v/>
      </c>
      <c r="U209" s="16">
        <f>IF(U27&gt;0,U$6,"")</f>
        <v/>
      </c>
      <c r="V209" s="16">
        <f>IF(V27&gt;0,V$6,"")</f>
        <v/>
      </c>
      <c r="W209" s="16" t="n"/>
      <c r="X209" s="16" t="n"/>
      <c r="Y209" s="16" t="n"/>
      <c r="Z209" s="16" t="n"/>
      <c r="AA209" s="16" t="n"/>
      <c r="AB209" s="16" t="n"/>
      <c r="AC209" s="16" t="n"/>
      <c r="AD209" s="16" t="n"/>
      <c r="AE209" s="16" t="n"/>
      <c r="AF209" s="16" t="n"/>
      <c r="AG209" s="16" t="n"/>
      <c r="AH209" s="16" t="n"/>
      <c r="AI209" s="16" t="n"/>
      <c r="AJ209" s="16" t="n"/>
      <c r="AK209" s="16" t="n"/>
      <c r="AL209" s="16" t="n"/>
      <c r="AM209" s="16" t="n"/>
      <c r="AN209" s="16" t="n"/>
      <c r="AO209" s="16" t="n"/>
      <c r="AP209" s="16" t="n"/>
      <c r="AQ209" s="16" t="n"/>
      <c r="AR209" s="16" t="n"/>
      <c r="AS209" s="16" t="n"/>
      <c r="AT209" s="16" t="n"/>
      <c r="AU209" s="16" t="n"/>
      <c r="AV209" s="16" t="n"/>
      <c r="AW209" s="16" t="n"/>
      <c r="AX209" s="16" t="n"/>
      <c r="AY209" s="16" t="n"/>
      <c r="AZ209" s="16" t="n"/>
      <c r="BA209" s="16" t="n"/>
      <c r="BB209" s="16" t="n"/>
      <c r="BC209" s="16" t="n"/>
      <c r="BD209" s="16" t="n"/>
      <c r="BE209" s="16" t="n"/>
      <c r="BF209" s="16" t="n"/>
      <c r="BG209" s="16" t="n"/>
      <c r="BH209" s="16" t="n"/>
      <c r="BI209" s="16" t="n"/>
      <c r="BJ209" s="16" t="n"/>
      <c r="BK209" s="16" t="n"/>
      <c r="BL209" s="16" t="n"/>
      <c r="BM209" s="16" t="n"/>
      <c r="BN209" s="16" t="n"/>
      <c r="BO209" s="16" t="n"/>
      <c r="BP209" s="16" t="n"/>
      <c r="BQ209" s="16" t="n"/>
      <c r="BR209" s="16" t="n"/>
      <c r="BS209" s="16" t="n"/>
      <c r="BT209" s="16" t="n"/>
      <c r="BU209" s="16" t="n"/>
      <c r="BV209" s="16" t="n"/>
      <c r="BW209" s="16" t="n"/>
      <c r="BX209" s="16" t="n"/>
      <c r="BY209" s="16" t="n"/>
      <c r="BZ209" s="16" t="n"/>
      <c r="CA209" s="16" t="n"/>
      <c r="CB209" s="16" t="n"/>
      <c r="CC209" s="16" t="n"/>
      <c r="CD209" s="16" t="n"/>
      <c r="CE209" s="16" t="n"/>
      <c r="CF209" s="16" t="n"/>
      <c r="CG209" s="16" t="n"/>
      <c r="CH209" s="16" t="n"/>
      <c r="CI209" s="16" t="n"/>
      <c r="CJ209" s="16" t="n"/>
      <c r="CK209" s="16" t="n"/>
      <c r="CL209" s="16" t="n"/>
      <c r="CM209" s="16" t="n"/>
      <c r="CN209" s="16" t="n"/>
      <c r="CO209" s="16" t="n"/>
      <c r="CP209" s="16" t="n"/>
      <c r="CQ209" s="16" t="n"/>
      <c r="CR209" s="16" t="n"/>
      <c r="CS209" s="16" t="n"/>
      <c r="CT209" s="16" t="n"/>
      <c r="CU209" s="16" t="n"/>
      <c r="CV209" s="16" t="n"/>
      <c r="CW209" s="16" t="n"/>
      <c r="CX209" s="16" t="n"/>
      <c r="CY209" s="16" t="n"/>
      <c r="CZ209" s="16" t="n"/>
      <c r="DA209" s="16" t="n"/>
      <c r="DB209" s="16" t="n"/>
      <c r="DC209" s="16">
        <f>IF(DC27&gt;0,DC$6,"")</f>
        <v/>
      </c>
      <c r="DD209" s="16">
        <f>IF(DD27&gt;0,DD$6,"")</f>
        <v/>
      </c>
      <c r="DE209" s="16">
        <f>IF(DE27&gt;0,DE$6,"")</f>
        <v/>
      </c>
      <c r="DF209" s="16">
        <f>IF(DF27&gt;0,DF$6,"")</f>
        <v/>
      </c>
      <c r="DG209" s="16">
        <f>IF(DG27&gt;0,DG$6,"")</f>
        <v/>
      </c>
      <c r="DH209" s="16">
        <f>IF(DH27&gt;0,DH$6,"")</f>
        <v/>
      </c>
      <c r="DI209" s="16">
        <f>IF(DI27&gt;0,DI$6,"")</f>
        <v/>
      </c>
      <c r="DJ209" s="16">
        <f>IF(DJ27&gt;0,DJ$6,"")</f>
        <v/>
      </c>
      <c r="DK209" s="16">
        <f>IF(DK27&gt;0,DK$6,"")</f>
        <v/>
      </c>
      <c r="DL209" s="16">
        <f>IF(DL27&gt;0,DL$6,"")</f>
        <v/>
      </c>
      <c r="DM209" s="16">
        <f>IF(DM27&gt;0,DM$6,"")</f>
        <v/>
      </c>
      <c r="DN209" s="16">
        <f>IF(DN27&gt;0,DN$6,"")</f>
        <v/>
      </c>
      <c r="DO209" s="16" t="n"/>
      <c r="DP209" s="16" t="n"/>
      <c r="DQ209" s="16" t="n"/>
      <c r="DR209" s="16" t="n"/>
      <c r="DS209" s="16" t="n"/>
      <c r="DT209" s="16" t="n"/>
      <c r="DU209" s="16" t="n"/>
      <c r="DV209" s="16" t="n"/>
      <c r="DW209" s="16" t="n"/>
      <c r="DX209" s="16" t="n"/>
      <c r="DY209" s="16" t="n"/>
      <c r="DZ209" s="16" t="n"/>
      <c r="EA209" s="16" t="n"/>
      <c r="EB209" s="16" t="n"/>
      <c r="EC209" s="16" t="n"/>
      <c r="ED209" s="16" t="n"/>
      <c r="EE209" s="16" t="n"/>
      <c r="EF209" s="16" t="n"/>
      <c r="EG209" s="16" t="n"/>
      <c r="EH209" s="16" t="n"/>
      <c r="EI209" s="16" t="n"/>
      <c r="EJ209" s="16" t="n"/>
      <c r="EK209" s="16" t="n"/>
      <c r="EL209" s="16" t="n"/>
      <c r="EM209" s="16" t="n"/>
      <c r="EN209" s="16" t="n"/>
      <c r="EO209" s="16" t="n"/>
      <c r="EP209" s="16" t="n"/>
      <c r="EQ209" s="16" t="n"/>
      <c r="ER209" s="16" t="n"/>
      <c r="ES209" s="16" t="n"/>
      <c r="ET209" s="16" t="n"/>
      <c r="EU209" s="16" t="n"/>
      <c r="EV209" s="16" t="n"/>
      <c r="EW209" s="16" t="n"/>
      <c r="EX209" s="16" t="n"/>
      <c r="EY209" s="16">
        <f>IF(EY27&gt;0,EY$6,"")</f>
        <v/>
      </c>
      <c r="EZ209" s="16">
        <f>IF(EZ27&gt;0,EZ$6,"")</f>
        <v/>
      </c>
      <c r="FA209" s="16">
        <f>IF(FA27&gt;0,FA$6,"")</f>
        <v/>
      </c>
      <c r="FB209" s="16">
        <f>IF(FB27&gt;0,FB$6,"")</f>
        <v/>
      </c>
      <c r="FC209" s="16">
        <f>IF(FC27&gt;0,FC$6,"")</f>
        <v/>
      </c>
      <c r="FD209" s="16">
        <f>IF(FD27&gt;0,FD$6,"")</f>
        <v/>
      </c>
      <c r="FE209" s="16">
        <f>IF(FE27&gt;0,FE$6,"")</f>
        <v/>
      </c>
      <c r="FF209" s="16">
        <f>IF(FF27&gt;0,FF$6,"")</f>
        <v/>
      </c>
      <c r="FG209" s="16">
        <f>IF(FG27&gt;0,FG$6,"")</f>
        <v/>
      </c>
      <c r="FH209" s="16">
        <f>IF(FH27&gt;0,FH$6,"")</f>
        <v/>
      </c>
      <c r="FI209" s="16">
        <f>IF(FI27&gt;0,FI$6,"")</f>
        <v/>
      </c>
      <c r="FJ209" s="16">
        <f>IF(FJ27&gt;0,FJ$6,"")</f>
        <v/>
      </c>
      <c r="FK209" s="16">
        <f>IF(FK27&gt;0,FK$6,"")</f>
        <v/>
      </c>
      <c r="FL209" s="16">
        <f>IF(FL27&gt;0,FL$6,"")</f>
        <v/>
      </c>
      <c r="FM209" s="16">
        <f>IF(FM27&gt;0,FM$6,"")</f>
        <v/>
      </c>
      <c r="FN209" s="16">
        <f>IF(FN27&gt;0,FN$6,"")</f>
        <v/>
      </c>
      <c r="FO209" s="16">
        <f>IF(FO27&gt;0,FO$6,"")</f>
        <v/>
      </c>
      <c r="FP209" s="16">
        <f>IF(FP27&gt;0,FP$6,"")</f>
        <v/>
      </c>
      <c r="FQ209" s="16">
        <f>IF(FQ27&gt;0,FQ$6,"")</f>
        <v/>
      </c>
      <c r="FR209" s="16">
        <f>IF(FR27&gt;0,FR$6,"")</f>
        <v/>
      </c>
      <c r="FS209" s="16">
        <f>IF(FS27&gt;0,FS$6,"")</f>
        <v/>
      </c>
      <c r="FT209" s="16">
        <f>IF(FT27&gt;0,FT$6,"")</f>
        <v/>
      </c>
      <c r="FU209" s="16">
        <f>IF(FU27&gt;0,FU$6,"")</f>
        <v/>
      </c>
      <c r="FV209" s="16">
        <f>IF(FV27&gt;0,FV$6,"")</f>
        <v/>
      </c>
      <c r="FW209" s="16">
        <f>IF(FW27&gt;0,FW$6,"")</f>
        <v/>
      </c>
      <c r="FX209" s="16">
        <f>IF(FX27&gt;0,FX$6,"")</f>
        <v/>
      </c>
      <c r="FY209" s="16">
        <f>IF(FY27&gt;0,FY$6,"")</f>
        <v/>
      </c>
      <c r="FZ209" s="16">
        <f>IF(FZ27&gt;0,FZ$6,"")</f>
        <v/>
      </c>
      <c r="GA209" s="16">
        <f>IF(GA27&gt;0,GA$6,"")</f>
        <v/>
      </c>
      <c r="GB209" s="16">
        <f>IF(GB27&gt;0,GB$6,"")</f>
        <v/>
      </c>
      <c r="GC209" s="16">
        <f>IF(GC27&gt;0,GC$6,"")</f>
        <v/>
      </c>
      <c r="GD209" s="16">
        <f>IF(GD27&gt;0,GD$6,"")</f>
        <v/>
      </c>
      <c r="GE209" s="16">
        <f>IF(GE27&gt;0,GE$6,"")</f>
        <v/>
      </c>
      <c r="GF209" s="16">
        <f>IF(GF27&gt;0,GF$6,"")</f>
        <v/>
      </c>
      <c r="GG209" s="16" t="n"/>
      <c r="GH209" s="16">
        <f>IF(GH27&gt;0,GH$6,"")</f>
        <v/>
      </c>
      <c r="GI209" s="423">
        <f>IF(GI27&gt;0,GI$6,"")</f>
        <v/>
      </c>
    </row>
    <row r="210" hidden="1">
      <c r="A210" s="63" t="n"/>
      <c r="B210" s="63" t="n"/>
      <c r="C210" s="412">
        <f>C28</f>
        <v/>
      </c>
      <c r="D210" s="931" t="n"/>
      <c r="E210" s="5" t="n"/>
      <c r="F210" s="5" t="n"/>
      <c r="G210" s="411">
        <f>MIN(J210:GH210)</f>
        <v/>
      </c>
      <c r="H210" s="16">
        <f>MAX(J210:GH210)</f>
        <v/>
      </c>
      <c r="I210" s="5" t="n"/>
      <c r="J210" s="16">
        <f>IF(J28&gt;0,J25,"")</f>
        <v/>
      </c>
      <c r="K210" s="16">
        <f>IF(K28&gt;0,K$6,"")</f>
        <v/>
      </c>
      <c r="L210" s="16">
        <f>IF(L28&gt;0,L$6,"")</f>
        <v/>
      </c>
      <c r="M210" s="16">
        <f>IF(M28&gt;0,M$6,"")</f>
        <v/>
      </c>
      <c r="N210" s="16">
        <f>IF(N28&gt;0,N$6,"")</f>
        <v/>
      </c>
      <c r="O210" s="16">
        <f>IF(O28&gt;0,O$6,"")</f>
        <v/>
      </c>
      <c r="P210" s="16">
        <f>IF(P28&gt;0,P$6,"")</f>
        <v/>
      </c>
      <c r="Q210" s="16">
        <f>IF(Q28&gt;0,Q$6,"")</f>
        <v/>
      </c>
      <c r="R210" s="16">
        <f>IF(R28&gt;0,R$6,"")</f>
        <v/>
      </c>
      <c r="S210" s="16">
        <f>IF(S28&gt;0,S$6,"")</f>
        <v/>
      </c>
      <c r="T210" s="16">
        <f>IF(T28&gt;0,T$6,"")</f>
        <v/>
      </c>
      <c r="U210" s="16">
        <f>IF(U28&gt;0,U$6,"")</f>
        <v/>
      </c>
      <c r="V210" s="16">
        <f>IF(V28&gt;0,V$6,"")</f>
        <v/>
      </c>
      <c r="W210" s="16" t="n"/>
      <c r="X210" s="16" t="n"/>
      <c r="Y210" s="16" t="n"/>
      <c r="Z210" s="16" t="n"/>
      <c r="AA210" s="16" t="n"/>
      <c r="AB210" s="16" t="n"/>
      <c r="AC210" s="16" t="n"/>
      <c r="AD210" s="16" t="n"/>
      <c r="AE210" s="16" t="n"/>
      <c r="AF210" s="16" t="n"/>
      <c r="AG210" s="16" t="n"/>
      <c r="AH210" s="16" t="n"/>
      <c r="AI210" s="16" t="n"/>
      <c r="AJ210" s="16" t="n"/>
      <c r="AK210" s="16" t="n"/>
      <c r="AL210" s="16" t="n"/>
      <c r="AM210" s="16" t="n"/>
      <c r="AN210" s="16" t="n"/>
      <c r="AO210" s="16" t="n"/>
      <c r="AP210" s="16" t="n"/>
      <c r="AQ210" s="16" t="n"/>
      <c r="AR210" s="16" t="n"/>
      <c r="AS210" s="16" t="n"/>
      <c r="AT210" s="16" t="n"/>
      <c r="AU210" s="16" t="n"/>
      <c r="AV210" s="16" t="n"/>
      <c r="AW210" s="16" t="n"/>
      <c r="AX210" s="16" t="n"/>
      <c r="AY210" s="16" t="n"/>
      <c r="AZ210" s="16" t="n"/>
      <c r="BA210" s="16" t="n"/>
      <c r="BB210" s="16" t="n"/>
      <c r="BC210" s="16" t="n"/>
      <c r="BD210" s="16" t="n"/>
      <c r="BE210" s="16" t="n"/>
      <c r="BF210" s="16" t="n"/>
      <c r="BG210" s="16" t="n"/>
      <c r="BH210" s="16" t="n"/>
      <c r="BI210" s="16" t="n"/>
      <c r="BJ210" s="16" t="n"/>
      <c r="BK210" s="16" t="n"/>
      <c r="BL210" s="16" t="n"/>
      <c r="BM210" s="16" t="n"/>
      <c r="BN210" s="16" t="n"/>
      <c r="BO210" s="16" t="n"/>
      <c r="BP210" s="16" t="n"/>
      <c r="BQ210" s="16" t="n"/>
      <c r="BR210" s="16" t="n"/>
      <c r="BS210" s="16" t="n"/>
      <c r="BT210" s="16" t="n"/>
      <c r="BU210" s="16" t="n"/>
      <c r="BV210" s="16" t="n"/>
      <c r="BW210" s="16" t="n"/>
      <c r="BX210" s="16" t="n"/>
      <c r="BY210" s="16" t="n"/>
      <c r="BZ210" s="16" t="n"/>
      <c r="CA210" s="16" t="n"/>
      <c r="CB210" s="16" t="n"/>
      <c r="CC210" s="16" t="n"/>
      <c r="CD210" s="16" t="n"/>
      <c r="CE210" s="16" t="n"/>
      <c r="CF210" s="16" t="n"/>
      <c r="CG210" s="16" t="n"/>
      <c r="CH210" s="16" t="n"/>
      <c r="CI210" s="16" t="n"/>
      <c r="CJ210" s="16" t="n"/>
      <c r="CK210" s="16" t="n"/>
      <c r="CL210" s="16" t="n"/>
      <c r="CM210" s="16" t="n"/>
      <c r="CN210" s="16" t="n"/>
      <c r="CO210" s="16" t="n"/>
      <c r="CP210" s="16" t="n"/>
      <c r="CQ210" s="16" t="n"/>
      <c r="CR210" s="16" t="n"/>
      <c r="CS210" s="16" t="n"/>
      <c r="CT210" s="16" t="n"/>
      <c r="CU210" s="16" t="n"/>
      <c r="CV210" s="16" t="n"/>
      <c r="CW210" s="16" t="n"/>
      <c r="CX210" s="16" t="n"/>
      <c r="CY210" s="16" t="n"/>
      <c r="CZ210" s="16" t="n"/>
      <c r="DA210" s="16" t="n"/>
      <c r="DB210" s="16" t="n"/>
      <c r="DC210" s="16">
        <f>IF(DC28&gt;0,DC$6,"")</f>
        <v/>
      </c>
      <c r="DD210" s="16">
        <f>IF(DD28&gt;0,DD$6,"")</f>
        <v/>
      </c>
      <c r="DE210" s="16">
        <f>IF(DE28&gt;0,DE$6,"")</f>
        <v/>
      </c>
      <c r="DF210" s="16">
        <f>IF(DF28&gt;0,DF$6,"")</f>
        <v/>
      </c>
      <c r="DG210" s="16">
        <f>IF(DG28&gt;0,DG$6,"")</f>
        <v/>
      </c>
      <c r="DH210" s="16">
        <f>IF(DH28&gt;0,DH$6,"")</f>
        <v/>
      </c>
      <c r="DI210" s="16">
        <f>IF(DI28&gt;0,DI$6,"")</f>
        <v/>
      </c>
      <c r="DJ210" s="16">
        <f>IF(DJ28&gt;0,DJ$6,"")</f>
        <v/>
      </c>
      <c r="DK210" s="16">
        <f>IF(DK28&gt;0,DK$6,"")</f>
        <v/>
      </c>
      <c r="DL210" s="16">
        <f>IF(DL28&gt;0,DL$6,"")</f>
        <v/>
      </c>
      <c r="DM210" s="16">
        <f>IF(DM28&gt;0,DM$6,"")</f>
        <v/>
      </c>
      <c r="DN210" s="16">
        <f>IF(DN28&gt;0,DN$6,"")</f>
        <v/>
      </c>
      <c r="DO210" s="16" t="n"/>
      <c r="DP210" s="16" t="n"/>
      <c r="DQ210" s="16" t="n"/>
      <c r="DR210" s="16" t="n"/>
      <c r="DS210" s="16" t="n"/>
      <c r="DT210" s="16" t="n"/>
      <c r="DU210" s="16" t="n"/>
      <c r="DV210" s="16" t="n"/>
      <c r="DW210" s="16" t="n"/>
      <c r="DX210" s="16" t="n"/>
      <c r="DY210" s="16" t="n"/>
      <c r="DZ210" s="16" t="n"/>
      <c r="EA210" s="16" t="n"/>
      <c r="EB210" s="16" t="n"/>
      <c r="EC210" s="16" t="n"/>
      <c r="ED210" s="16" t="n"/>
      <c r="EE210" s="16" t="n"/>
      <c r="EF210" s="16" t="n"/>
      <c r="EG210" s="16" t="n"/>
      <c r="EH210" s="16" t="n"/>
      <c r="EI210" s="16" t="n"/>
      <c r="EJ210" s="16" t="n"/>
      <c r="EK210" s="16" t="n"/>
      <c r="EL210" s="16" t="n"/>
      <c r="EM210" s="16" t="n"/>
      <c r="EN210" s="16" t="n"/>
      <c r="EO210" s="16" t="n"/>
      <c r="EP210" s="16" t="n"/>
      <c r="EQ210" s="16" t="n"/>
      <c r="ER210" s="16" t="n"/>
      <c r="ES210" s="16" t="n"/>
      <c r="ET210" s="16" t="n"/>
      <c r="EU210" s="16" t="n"/>
      <c r="EV210" s="16" t="n"/>
      <c r="EW210" s="16" t="n"/>
      <c r="EX210" s="16" t="n"/>
      <c r="EY210" s="16">
        <f>IF(EY28&gt;0,EY$6,"")</f>
        <v/>
      </c>
      <c r="EZ210" s="16">
        <f>IF(EZ28&gt;0,EZ$6,"")</f>
        <v/>
      </c>
      <c r="FA210" s="16">
        <f>IF(FA28&gt;0,FA$6,"")</f>
        <v/>
      </c>
      <c r="FB210" s="16">
        <f>IF(FB28&gt;0,FB$6,"")</f>
        <v/>
      </c>
      <c r="FC210" s="16">
        <f>IF(FC28&gt;0,FC$6,"")</f>
        <v/>
      </c>
      <c r="FD210" s="16">
        <f>IF(FD28&gt;0,FD$6,"")</f>
        <v/>
      </c>
      <c r="FE210" s="16">
        <f>IF(FE28&gt;0,FE$6,"")</f>
        <v/>
      </c>
      <c r="FF210" s="16">
        <f>IF(FF28&gt;0,FF$6,"")</f>
        <v/>
      </c>
      <c r="FG210" s="16">
        <f>IF(FG28&gt;0,FG$6,"")</f>
        <v/>
      </c>
      <c r="FH210" s="16">
        <f>IF(FH28&gt;0,FH$6,"")</f>
        <v/>
      </c>
      <c r="FI210" s="16">
        <f>IF(FI28&gt;0,FI$6,"")</f>
        <v/>
      </c>
      <c r="FJ210" s="16">
        <f>IF(FJ28&gt;0,FJ$6,"")</f>
        <v/>
      </c>
      <c r="FK210" s="16">
        <f>IF(FK28&gt;0,FK$6,"")</f>
        <v/>
      </c>
      <c r="FL210" s="16">
        <f>IF(FL28&gt;0,FL$6,"")</f>
        <v/>
      </c>
      <c r="FM210" s="16">
        <f>IF(FM28&gt;0,FM$6,"")</f>
        <v/>
      </c>
      <c r="FN210" s="16">
        <f>IF(FN28&gt;0,FN$6,"")</f>
        <v/>
      </c>
      <c r="FO210" s="16">
        <f>IF(FO28&gt;0,FO$6,"")</f>
        <v/>
      </c>
      <c r="FP210" s="16">
        <f>IF(FP28&gt;0,FP$6,"")</f>
        <v/>
      </c>
      <c r="FQ210" s="16">
        <f>IF(FQ28&gt;0,FQ$6,"")</f>
        <v/>
      </c>
      <c r="FR210" s="16">
        <f>IF(FR28&gt;0,FR$6,"")</f>
        <v/>
      </c>
      <c r="FS210" s="16">
        <f>IF(FS28&gt;0,FS$6,"")</f>
        <v/>
      </c>
      <c r="FT210" s="16">
        <f>IF(FT28&gt;0,FT$6,"")</f>
        <v/>
      </c>
      <c r="FU210" s="16">
        <f>IF(FU28&gt;0,FU$6,"")</f>
        <v/>
      </c>
      <c r="FV210" s="16">
        <f>IF(FV28&gt;0,FV$6,"")</f>
        <v/>
      </c>
      <c r="FW210" s="16">
        <f>IF(FW28&gt;0,FW$6,"")</f>
        <v/>
      </c>
      <c r="FX210" s="16">
        <f>IF(FX28&gt;0,FX$6,"")</f>
        <v/>
      </c>
      <c r="FY210" s="16">
        <f>IF(FY28&gt;0,FY$6,"")</f>
        <v/>
      </c>
      <c r="FZ210" s="16">
        <f>IF(FZ28&gt;0,FZ$6,"")</f>
        <v/>
      </c>
      <c r="GA210" s="16">
        <f>IF(GA28&gt;0,GA$6,"")</f>
        <v/>
      </c>
      <c r="GB210" s="16">
        <f>IF(GB28&gt;0,GB$6,"")</f>
        <v/>
      </c>
      <c r="GC210" s="16">
        <f>IF(GC28&gt;0,GC$6,"")</f>
        <v/>
      </c>
      <c r="GD210" s="16">
        <f>IF(GD28&gt;0,GD$6,"")</f>
        <v/>
      </c>
      <c r="GE210" s="16">
        <f>IF(GE28&gt;0,GE$6,"")</f>
        <v/>
      </c>
      <c r="GF210" s="16">
        <f>IF(GF28&gt;0,GF$6,"")</f>
        <v/>
      </c>
      <c r="GG210" s="16" t="n"/>
      <c r="GH210" s="16">
        <f>IF(GH28&gt;0,GH$6,"")</f>
        <v/>
      </c>
      <c r="GI210" s="423">
        <f>IF(GI28&gt;0,GI$6,"")</f>
        <v/>
      </c>
    </row>
    <row r="211" hidden="1">
      <c r="A211" s="63" t="n"/>
      <c r="B211" s="63" t="n"/>
      <c r="C211" s="412">
        <f>C29</f>
        <v/>
      </c>
      <c r="D211" s="14" t="n"/>
      <c r="E211" s="5" t="n"/>
      <c r="F211" s="5" t="n"/>
      <c r="G211" s="411">
        <f>MIN(J211:GH211)</f>
        <v/>
      </c>
      <c r="H211" s="16">
        <f>MAX(J211:GH211)</f>
        <v/>
      </c>
      <c r="I211" s="5" t="n"/>
      <c r="J211" s="16">
        <f>IF(J29&gt;0,J26,"")</f>
        <v/>
      </c>
      <c r="K211" s="16">
        <f>IF(K29&gt;0,K$6,"")</f>
        <v/>
      </c>
      <c r="L211" s="16">
        <f>IF(L29&gt;0,L$6,"")</f>
        <v/>
      </c>
      <c r="M211" s="16">
        <f>IF(M29&gt;0,M$6,"")</f>
        <v/>
      </c>
      <c r="N211" s="16">
        <f>IF(N29&gt;0,N$6,"")</f>
        <v/>
      </c>
      <c r="O211" s="16">
        <f>IF(O29&gt;0,O$6,"")</f>
        <v/>
      </c>
      <c r="P211" s="16">
        <f>IF(P29&gt;0,P$6,"")</f>
        <v/>
      </c>
      <c r="Q211" s="16">
        <f>IF(Q29&gt;0,Q$6,"")</f>
        <v/>
      </c>
      <c r="R211" s="16">
        <f>IF(R29&gt;0,R$6,"")</f>
        <v/>
      </c>
      <c r="S211" s="16">
        <f>IF(S29&gt;0,S$6,"")</f>
        <v/>
      </c>
      <c r="T211" s="16">
        <f>IF(T29&gt;0,T$6,"")</f>
        <v/>
      </c>
      <c r="U211" s="16">
        <f>IF(U29&gt;0,U$6,"")</f>
        <v/>
      </c>
      <c r="V211" s="16">
        <f>IF(V29&gt;0,V$6,"")</f>
        <v/>
      </c>
      <c r="W211" s="16" t="n"/>
      <c r="X211" s="16" t="n"/>
      <c r="Y211" s="16" t="n"/>
      <c r="Z211" s="16" t="n"/>
      <c r="AA211" s="16" t="n"/>
      <c r="AB211" s="16" t="n"/>
      <c r="AC211" s="16" t="n"/>
      <c r="AD211" s="16" t="n"/>
      <c r="AE211" s="16" t="n"/>
      <c r="AF211" s="16" t="n"/>
      <c r="AG211" s="16" t="n"/>
      <c r="AH211" s="16" t="n"/>
      <c r="AI211" s="16" t="n"/>
      <c r="AJ211" s="16" t="n"/>
      <c r="AK211" s="16" t="n"/>
      <c r="AL211" s="16" t="n"/>
      <c r="AM211" s="16" t="n"/>
      <c r="AN211" s="16" t="n"/>
      <c r="AO211" s="16" t="n"/>
      <c r="AP211" s="16" t="n"/>
      <c r="AQ211" s="16" t="n"/>
      <c r="AR211" s="16" t="n"/>
      <c r="AS211" s="16" t="n"/>
      <c r="AT211" s="16" t="n"/>
      <c r="AU211" s="16" t="n"/>
      <c r="AV211" s="16" t="n"/>
      <c r="AW211" s="16" t="n"/>
      <c r="AX211" s="16" t="n"/>
      <c r="AY211" s="16" t="n"/>
      <c r="AZ211" s="16" t="n"/>
      <c r="BA211" s="16" t="n"/>
      <c r="BB211" s="16" t="n"/>
      <c r="BC211" s="16" t="n"/>
      <c r="BD211" s="16" t="n"/>
      <c r="BE211" s="16" t="n"/>
      <c r="BF211" s="16" t="n"/>
      <c r="BG211" s="16" t="n"/>
      <c r="BH211" s="16" t="n"/>
      <c r="BI211" s="16" t="n"/>
      <c r="BJ211" s="16" t="n"/>
      <c r="BK211" s="16" t="n"/>
      <c r="BL211" s="16" t="n"/>
      <c r="BM211" s="16" t="n"/>
      <c r="BN211" s="16" t="n"/>
      <c r="BO211" s="16" t="n"/>
      <c r="BP211" s="16" t="n"/>
      <c r="BQ211" s="16" t="n"/>
      <c r="BR211" s="16" t="n"/>
      <c r="BS211" s="16" t="n"/>
      <c r="BT211" s="16" t="n"/>
      <c r="BU211" s="16" t="n"/>
      <c r="BV211" s="16" t="n"/>
      <c r="BW211" s="16" t="n"/>
      <c r="BX211" s="16" t="n"/>
      <c r="BY211" s="16" t="n"/>
      <c r="BZ211" s="16" t="n"/>
      <c r="CA211" s="16" t="n"/>
      <c r="CB211" s="16" t="n"/>
      <c r="CC211" s="16" t="n"/>
      <c r="CD211" s="16" t="n"/>
      <c r="CE211" s="16" t="n"/>
      <c r="CF211" s="16" t="n"/>
      <c r="CG211" s="16" t="n"/>
      <c r="CH211" s="16" t="n"/>
      <c r="CI211" s="16" t="n"/>
      <c r="CJ211" s="16" t="n"/>
      <c r="CK211" s="16" t="n"/>
      <c r="CL211" s="16" t="n"/>
      <c r="CM211" s="16" t="n"/>
      <c r="CN211" s="16" t="n"/>
      <c r="CO211" s="16" t="n"/>
      <c r="CP211" s="16" t="n"/>
      <c r="CQ211" s="16" t="n"/>
      <c r="CR211" s="16" t="n"/>
      <c r="CS211" s="16" t="n"/>
      <c r="CT211" s="16" t="n"/>
      <c r="CU211" s="16" t="n"/>
      <c r="CV211" s="16" t="n"/>
      <c r="CW211" s="16" t="n"/>
      <c r="CX211" s="16" t="n"/>
      <c r="CY211" s="16" t="n"/>
      <c r="CZ211" s="16" t="n"/>
      <c r="DA211" s="16" t="n"/>
      <c r="DB211" s="16" t="n"/>
      <c r="DC211" s="16">
        <f>IF(DC29&gt;0,DC$6,"")</f>
        <v/>
      </c>
      <c r="DD211" s="16">
        <f>IF(DD29&gt;0,DD$6,"")</f>
        <v/>
      </c>
      <c r="DE211" s="16">
        <f>IF(DE29&gt;0,DE$6,"")</f>
        <v/>
      </c>
      <c r="DF211" s="16">
        <f>IF(DF29&gt;0,DF$6,"")</f>
        <v/>
      </c>
      <c r="DG211" s="16">
        <f>IF(DG29&gt;0,DG$6,"")</f>
        <v/>
      </c>
      <c r="DH211" s="16">
        <f>IF(DH29&gt;0,DH$6,"")</f>
        <v/>
      </c>
      <c r="DI211" s="16">
        <f>IF(DI29&gt;0,DI$6,"")</f>
        <v/>
      </c>
      <c r="DJ211" s="16">
        <f>IF(DJ29&gt;0,DJ$6,"")</f>
        <v/>
      </c>
      <c r="DK211" s="16">
        <f>IF(DK29&gt;0,DK$6,"")</f>
        <v/>
      </c>
      <c r="DL211" s="16">
        <f>IF(DL29&gt;0,DL$6,"")</f>
        <v/>
      </c>
      <c r="DM211" s="16">
        <f>IF(DM29&gt;0,DM$6,"")</f>
        <v/>
      </c>
      <c r="DN211" s="16">
        <f>IF(DN29&gt;0,DN$6,"")</f>
        <v/>
      </c>
      <c r="DO211" s="16" t="n"/>
      <c r="DP211" s="16" t="n"/>
      <c r="DQ211" s="16" t="n"/>
      <c r="DR211" s="16" t="n"/>
      <c r="DS211" s="16" t="n"/>
      <c r="DT211" s="16" t="n"/>
      <c r="DU211" s="16" t="n"/>
      <c r="DV211" s="16" t="n"/>
      <c r="DW211" s="16" t="n"/>
      <c r="DX211" s="16" t="n"/>
      <c r="DY211" s="16" t="n"/>
      <c r="DZ211" s="16" t="n"/>
      <c r="EA211" s="16" t="n"/>
      <c r="EB211" s="16" t="n"/>
      <c r="EC211" s="16" t="n"/>
      <c r="ED211" s="16" t="n"/>
      <c r="EE211" s="16" t="n"/>
      <c r="EF211" s="16" t="n"/>
      <c r="EG211" s="16" t="n"/>
      <c r="EH211" s="16" t="n"/>
      <c r="EI211" s="16" t="n"/>
      <c r="EJ211" s="16" t="n"/>
      <c r="EK211" s="16" t="n"/>
      <c r="EL211" s="16" t="n"/>
      <c r="EM211" s="16" t="n"/>
      <c r="EN211" s="16" t="n"/>
      <c r="EO211" s="16" t="n"/>
      <c r="EP211" s="16" t="n"/>
      <c r="EQ211" s="16" t="n"/>
      <c r="ER211" s="16" t="n"/>
      <c r="ES211" s="16" t="n"/>
      <c r="ET211" s="16" t="n"/>
      <c r="EU211" s="16" t="n"/>
      <c r="EV211" s="16" t="n"/>
      <c r="EW211" s="16" t="n"/>
      <c r="EX211" s="16" t="n"/>
      <c r="EY211" s="16">
        <f>IF(EY29&gt;0,EY$6,"")</f>
        <v/>
      </c>
      <c r="EZ211" s="16">
        <f>IF(EZ29&gt;0,EZ$6,"")</f>
        <v/>
      </c>
      <c r="FA211" s="16">
        <f>IF(FA29&gt;0,FA$6,"")</f>
        <v/>
      </c>
      <c r="FB211" s="16">
        <f>IF(FB29&gt;0,FB$6,"")</f>
        <v/>
      </c>
      <c r="FC211" s="16">
        <f>IF(FC29&gt;0,FC$6,"")</f>
        <v/>
      </c>
      <c r="FD211" s="16">
        <f>IF(FD29&gt;0,FD$6,"")</f>
        <v/>
      </c>
      <c r="FE211" s="16">
        <f>IF(FE29&gt;0,FE$6,"")</f>
        <v/>
      </c>
      <c r="FF211" s="16">
        <f>IF(FF29&gt;0,FF$6,"")</f>
        <v/>
      </c>
      <c r="FG211" s="16">
        <f>IF(FG29&gt;0,FG$6,"")</f>
        <v/>
      </c>
      <c r="FH211" s="16">
        <f>IF(FH29&gt;0,FH$6,"")</f>
        <v/>
      </c>
      <c r="FI211" s="16">
        <f>IF(FI29&gt;0,FI$6,"")</f>
        <v/>
      </c>
      <c r="FJ211" s="16">
        <f>IF(FJ29&gt;0,FJ$6,"")</f>
        <v/>
      </c>
      <c r="FK211" s="16">
        <f>IF(FK29&gt;0,FK$6,"")</f>
        <v/>
      </c>
      <c r="FL211" s="16">
        <f>IF(FL29&gt;0,FL$6,"")</f>
        <v/>
      </c>
      <c r="FM211" s="16">
        <f>IF(FM29&gt;0,FM$6,"")</f>
        <v/>
      </c>
      <c r="FN211" s="16">
        <f>IF(FN29&gt;0,FN$6,"")</f>
        <v/>
      </c>
      <c r="FO211" s="16">
        <f>IF(FO29&gt;0,FO$6,"")</f>
        <v/>
      </c>
      <c r="FP211" s="16">
        <f>IF(FP29&gt;0,FP$6,"")</f>
        <v/>
      </c>
      <c r="FQ211" s="16">
        <f>IF(FQ29&gt;0,FQ$6,"")</f>
        <v/>
      </c>
      <c r="FR211" s="16">
        <f>IF(FR29&gt;0,FR$6,"")</f>
        <v/>
      </c>
      <c r="FS211" s="16">
        <f>IF(FS29&gt;0,FS$6,"")</f>
        <v/>
      </c>
      <c r="FT211" s="16">
        <f>IF(FT29&gt;0,FT$6,"")</f>
        <v/>
      </c>
      <c r="FU211" s="16">
        <f>IF(FU29&gt;0,FU$6,"")</f>
        <v/>
      </c>
      <c r="FV211" s="16">
        <f>IF(FV29&gt;0,FV$6,"")</f>
        <v/>
      </c>
      <c r="FW211" s="16">
        <f>IF(FW29&gt;0,FW$6,"")</f>
        <v/>
      </c>
      <c r="FX211" s="16">
        <f>IF(FX29&gt;0,FX$6,"")</f>
        <v/>
      </c>
      <c r="FY211" s="16">
        <f>IF(FY29&gt;0,FY$6,"")</f>
        <v/>
      </c>
      <c r="FZ211" s="16">
        <f>IF(FZ29&gt;0,FZ$6,"")</f>
        <v/>
      </c>
      <c r="GA211" s="16">
        <f>IF(GA29&gt;0,GA$6,"")</f>
        <v/>
      </c>
      <c r="GB211" s="16">
        <f>IF(GB29&gt;0,GB$6,"")</f>
        <v/>
      </c>
      <c r="GC211" s="16">
        <f>IF(GC29&gt;0,GC$6,"")</f>
        <v/>
      </c>
      <c r="GD211" s="16">
        <f>IF(GD29&gt;0,GD$6,"")</f>
        <v/>
      </c>
      <c r="GE211" s="16">
        <f>IF(GE29&gt;0,GE$6,"")</f>
        <v/>
      </c>
      <c r="GF211" s="16">
        <f>IF(GF29&gt;0,GF$6,"")</f>
        <v/>
      </c>
      <c r="GG211" s="16" t="n"/>
      <c r="GH211" s="16">
        <f>IF(GH29&gt;0,GH$6,"")</f>
        <v/>
      </c>
      <c r="GI211" s="423">
        <f>IF(GI29&gt;0,GI$6,"")</f>
        <v/>
      </c>
    </row>
    <row r="212" hidden="1">
      <c r="A212" s="63" t="n"/>
      <c r="B212" s="63" t="n"/>
      <c r="C212" s="412">
        <f>C30</f>
        <v/>
      </c>
      <c r="D212" s="413" t="n"/>
      <c r="E212" s="5" t="n"/>
      <c r="F212" s="5" t="n"/>
      <c r="G212" s="411">
        <f>MIN(J212:GH212)</f>
        <v/>
      </c>
      <c r="H212" s="16">
        <f>MAX(J212:GH212)</f>
        <v/>
      </c>
      <c r="I212" s="5" t="n"/>
      <c r="J212" s="16">
        <f>IF(J30&gt;0,J27,"")</f>
        <v/>
      </c>
      <c r="K212" s="16">
        <f>IF(K30&gt;0,K$6,"")</f>
        <v/>
      </c>
      <c r="L212" s="16">
        <f>IF(L30&gt;0,L$6,"")</f>
        <v/>
      </c>
      <c r="M212" s="16">
        <f>IF(M30&gt;0,M$6,"")</f>
        <v/>
      </c>
      <c r="N212" s="16">
        <f>IF(N30&gt;0,N$6,"")</f>
        <v/>
      </c>
      <c r="O212" s="16">
        <f>IF(O30&gt;0,O$6,"")</f>
        <v/>
      </c>
      <c r="P212" s="16">
        <f>IF(P30&gt;0,P$6,"")</f>
        <v/>
      </c>
      <c r="Q212" s="16">
        <f>IF(Q30&gt;0,Q$6,"")</f>
        <v/>
      </c>
      <c r="R212" s="16">
        <f>IF(R30&gt;0,R$6,"")</f>
        <v/>
      </c>
      <c r="S212" s="16">
        <f>IF(S30&gt;0,S$6,"")</f>
        <v/>
      </c>
      <c r="T212" s="16">
        <f>IF(T30&gt;0,T$6,"")</f>
        <v/>
      </c>
      <c r="U212" s="16">
        <f>IF(U30&gt;0,U$6,"")</f>
        <v/>
      </c>
      <c r="V212" s="16">
        <f>IF(V30&gt;0,V$6,"")</f>
        <v/>
      </c>
      <c r="W212" s="16" t="n"/>
      <c r="X212" s="16" t="n"/>
      <c r="Y212" s="16" t="n"/>
      <c r="Z212" s="16" t="n"/>
      <c r="AA212" s="16" t="n"/>
      <c r="AB212" s="16" t="n"/>
      <c r="AC212" s="16" t="n"/>
      <c r="AD212" s="16" t="n"/>
      <c r="AE212" s="16" t="n"/>
      <c r="AF212" s="16" t="n"/>
      <c r="AG212" s="16" t="n"/>
      <c r="AH212" s="16" t="n"/>
      <c r="AI212" s="16" t="n"/>
      <c r="AJ212" s="16" t="n"/>
      <c r="AK212" s="16" t="n"/>
      <c r="AL212" s="16" t="n"/>
      <c r="AM212" s="16" t="n"/>
      <c r="AN212" s="16" t="n"/>
      <c r="AO212" s="16" t="n"/>
      <c r="AP212" s="16" t="n"/>
      <c r="AQ212" s="16" t="n"/>
      <c r="AR212" s="16" t="n"/>
      <c r="AS212" s="16" t="n"/>
      <c r="AT212" s="16" t="n"/>
      <c r="AU212" s="16" t="n"/>
      <c r="AV212" s="16" t="n"/>
      <c r="AW212" s="16" t="n"/>
      <c r="AX212" s="16" t="n"/>
      <c r="AY212" s="16" t="n"/>
      <c r="AZ212" s="16" t="n"/>
      <c r="BA212" s="16" t="n"/>
      <c r="BB212" s="16" t="n"/>
      <c r="BC212" s="16" t="n"/>
      <c r="BD212" s="16" t="n"/>
      <c r="BE212" s="16" t="n"/>
      <c r="BF212" s="16" t="n"/>
      <c r="BG212" s="16" t="n"/>
      <c r="BH212" s="16" t="n"/>
      <c r="BI212" s="16" t="n"/>
      <c r="BJ212" s="16" t="n"/>
      <c r="BK212" s="16" t="n"/>
      <c r="BL212" s="16" t="n"/>
      <c r="BM212" s="16" t="n"/>
      <c r="BN212" s="16" t="n"/>
      <c r="BO212" s="16" t="n"/>
      <c r="BP212" s="16" t="n"/>
      <c r="BQ212" s="16" t="n"/>
      <c r="BR212" s="16" t="n"/>
      <c r="BS212" s="16" t="n"/>
      <c r="BT212" s="16" t="n"/>
      <c r="BU212" s="16" t="n"/>
      <c r="BV212" s="16" t="n"/>
      <c r="BW212" s="16" t="n"/>
      <c r="BX212" s="16" t="n"/>
      <c r="BY212" s="16" t="n"/>
      <c r="BZ212" s="16" t="n"/>
      <c r="CA212" s="16" t="n"/>
      <c r="CB212" s="16" t="n"/>
      <c r="CC212" s="16" t="n"/>
      <c r="CD212" s="16" t="n"/>
      <c r="CE212" s="16" t="n"/>
      <c r="CF212" s="16" t="n"/>
      <c r="CG212" s="16" t="n"/>
      <c r="CH212" s="16" t="n"/>
      <c r="CI212" s="16" t="n"/>
      <c r="CJ212" s="16" t="n"/>
      <c r="CK212" s="16" t="n"/>
      <c r="CL212" s="16" t="n"/>
      <c r="CM212" s="16" t="n"/>
      <c r="CN212" s="16" t="n"/>
      <c r="CO212" s="16" t="n"/>
      <c r="CP212" s="16" t="n"/>
      <c r="CQ212" s="16" t="n"/>
      <c r="CR212" s="16" t="n"/>
      <c r="CS212" s="16" t="n"/>
      <c r="CT212" s="16" t="n"/>
      <c r="CU212" s="16" t="n"/>
      <c r="CV212" s="16" t="n"/>
      <c r="CW212" s="16" t="n"/>
      <c r="CX212" s="16" t="n"/>
      <c r="CY212" s="16" t="n"/>
      <c r="CZ212" s="16" t="n"/>
      <c r="DA212" s="16" t="n"/>
      <c r="DB212" s="16" t="n"/>
      <c r="DC212" s="16">
        <f>IF(DC30&gt;0,DC$6,"")</f>
        <v/>
      </c>
      <c r="DD212" s="16">
        <f>IF(DD30&gt;0,DD$6,"")</f>
        <v/>
      </c>
      <c r="DE212" s="16">
        <f>IF(DE30&gt;0,DE$6,"")</f>
        <v/>
      </c>
      <c r="DF212" s="16">
        <f>IF(DF30&gt;0,DF$6,"")</f>
        <v/>
      </c>
      <c r="DG212" s="16">
        <f>IF(DG30&gt;0,DG$6,"")</f>
        <v/>
      </c>
      <c r="DH212" s="16">
        <f>IF(DH30&gt;0,DH$6,"")</f>
        <v/>
      </c>
      <c r="DI212" s="16">
        <f>IF(DI30&gt;0,DI$6,"")</f>
        <v/>
      </c>
      <c r="DJ212" s="16">
        <f>IF(DJ30&gt;0,DJ$6,"")</f>
        <v/>
      </c>
      <c r="DK212" s="16">
        <f>IF(DK30&gt;0,DK$6,"")</f>
        <v/>
      </c>
      <c r="DL212" s="16">
        <f>IF(DL30&gt;0,DL$6,"")</f>
        <v/>
      </c>
      <c r="DM212" s="16">
        <f>IF(DM30&gt;0,DM$6,"")</f>
        <v/>
      </c>
      <c r="DN212" s="16">
        <f>IF(DN30&gt;0,DN$6,"")</f>
        <v/>
      </c>
      <c r="DO212" s="16" t="n"/>
      <c r="DP212" s="16" t="n"/>
      <c r="DQ212" s="16" t="n"/>
      <c r="DR212" s="16" t="n"/>
      <c r="DS212" s="16" t="n"/>
      <c r="DT212" s="16" t="n"/>
      <c r="DU212" s="16" t="n"/>
      <c r="DV212" s="16" t="n"/>
      <c r="DW212" s="16" t="n"/>
      <c r="DX212" s="16" t="n"/>
      <c r="DY212" s="16" t="n"/>
      <c r="DZ212" s="16" t="n"/>
      <c r="EA212" s="16" t="n"/>
      <c r="EB212" s="16" t="n"/>
      <c r="EC212" s="16" t="n"/>
      <c r="ED212" s="16" t="n"/>
      <c r="EE212" s="16" t="n"/>
      <c r="EF212" s="16" t="n"/>
      <c r="EG212" s="16" t="n"/>
      <c r="EH212" s="16" t="n"/>
      <c r="EI212" s="16" t="n"/>
      <c r="EJ212" s="16" t="n"/>
      <c r="EK212" s="16" t="n"/>
      <c r="EL212" s="16" t="n"/>
      <c r="EM212" s="16" t="n"/>
      <c r="EN212" s="16" t="n"/>
      <c r="EO212" s="16" t="n"/>
      <c r="EP212" s="16" t="n"/>
      <c r="EQ212" s="16" t="n"/>
      <c r="ER212" s="16" t="n"/>
      <c r="ES212" s="16" t="n"/>
      <c r="ET212" s="16" t="n"/>
      <c r="EU212" s="16" t="n"/>
      <c r="EV212" s="16" t="n"/>
      <c r="EW212" s="16" t="n"/>
      <c r="EX212" s="16" t="n"/>
      <c r="EY212" s="16">
        <f>IF(EY30&gt;0,EY$6,"")</f>
        <v/>
      </c>
      <c r="EZ212" s="16">
        <f>IF(EZ30&gt;0,EZ$6,"")</f>
        <v/>
      </c>
      <c r="FA212" s="16">
        <f>IF(FA30&gt;0,FA$6,"")</f>
        <v/>
      </c>
      <c r="FB212" s="16">
        <f>IF(FB30&gt;0,FB$6,"")</f>
        <v/>
      </c>
      <c r="FC212" s="16">
        <f>IF(FC30&gt;0,FC$6,"")</f>
        <v/>
      </c>
      <c r="FD212" s="16">
        <f>IF(FD30&gt;0,FD$6,"")</f>
        <v/>
      </c>
      <c r="FE212" s="16">
        <f>IF(FE30&gt;0,FE$6,"")</f>
        <v/>
      </c>
      <c r="FF212" s="16">
        <f>IF(FF30&gt;0,FF$6,"")</f>
        <v/>
      </c>
      <c r="FG212" s="16">
        <f>IF(FG30&gt;0,FG$6,"")</f>
        <v/>
      </c>
      <c r="FH212" s="16">
        <f>IF(FH30&gt;0,FH$6,"")</f>
        <v/>
      </c>
      <c r="FI212" s="16">
        <f>IF(FI30&gt;0,FI$6,"")</f>
        <v/>
      </c>
      <c r="FJ212" s="16">
        <f>IF(FJ30&gt;0,FJ$6,"")</f>
        <v/>
      </c>
      <c r="FK212" s="16">
        <f>IF(FK30&gt;0,FK$6,"")</f>
        <v/>
      </c>
      <c r="FL212" s="16">
        <f>IF(FL30&gt;0,FL$6,"")</f>
        <v/>
      </c>
      <c r="FM212" s="16">
        <f>IF(FM30&gt;0,FM$6,"")</f>
        <v/>
      </c>
      <c r="FN212" s="16">
        <f>IF(FN30&gt;0,FN$6,"")</f>
        <v/>
      </c>
      <c r="FO212" s="16">
        <f>IF(FO30&gt;0,FO$6,"")</f>
        <v/>
      </c>
      <c r="FP212" s="16">
        <f>IF(FP30&gt;0,FP$6,"")</f>
        <v/>
      </c>
      <c r="FQ212" s="16">
        <f>IF(FQ30&gt;0,FQ$6,"")</f>
        <v/>
      </c>
      <c r="FR212" s="16">
        <f>IF(FR30&gt;0,FR$6,"")</f>
        <v/>
      </c>
      <c r="FS212" s="16">
        <f>IF(FS30&gt;0,FS$6,"")</f>
        <v/>
      </c>
      <c r="FT212" s="16">
        <f>IF(FT30&gt;0,FT$6,"")</f>
        <v/>
      </c>
      <c r="FU212" s="16">
        <f>IF(FU30&gt;0,FU$6,"")</f>
        <v/>
      </c>
      <c r="FV212" s="16">
        <f>IF(FV30&gt;0,FV$6,"")</f>
        <v/>
      </c>
      <c r="FW212" s="16">
        <f>IF(FW30&gt;0,FW$6,"")</f>
        <v/>
      </c>
      <c r="FX212" s="16">
        <f>IF(FX30&gt;0,FX$6,"")</f>
        <v/>
      </c>
      <c r="FY212" s="16">
        <f>IF(FY30&gt;0,FY$6,"")</f>
        <v/>
      </c>
      <c r="FZ212" s="16">
        <f>IF(FZ30&gt;0,FZ$6,"")</f>
        <v/>
      </c>
      <c r="GA212" s="16">
        <f>IF(GA30&gt;0,GA$6,"")</f>
        <v/>
      </c>
      <c r="GB212" s="16">
        <f>IF(GB30&gt;0,GB$6,"")</f>
        <v/>
      </c>
      <c r="GC212" s="16">
        <f>IF(GC30&gt;0,GC$6,"")</f>
        <v/>
      </c>
      <c r="GD212" s="16">
        <f>IF(GD30&gt;0,GD$6,"")</f>
        <v/>
      </c>
      <c r="GE212" s="16">
        <f>IF(GE30&gt;0,GE$6,"")</f>
        <v/>
      </c>
      <c r="GF212" s="16">
        <f>IF(GF30&gt;0,GF$6,"")</f>
        <v/>
      </c>
      <c r="GG212" s="16" t="n"/>
      <c r="GH212" s="16">
        <f>IF(GH30&gt;0,GH$6,"")</f>
        <v/>
      </c>
      <c r="GI212" s="423">
        <f>IF(GI30&gt;0,GI$6,"")</f>
        <v/>
      </c>
    </row>
    <row r="213" hidden="1">
      <c r="A213" s="63" t="n"/>
      <c r="B213" s="63" t="n"/>
      <c r="C213" s="412">
        <f>C31</f>
        <v/>
      </c>
      <c r="D213" s="16" t="n"/>
      <c r="E213" s="5" t="n"/>
      <c r="F213" s="5" t="n"/>
      <c r="G213" s="411">
        <f>MIN(J213:GH213)</f>
        <v/>
      </c>
      <c r="H213" s="16">
        <f>MAX(J213:GH213)</f>
        <v/>
      </c>
      <c r="I213" s="5" t="n"/>
      <c r="J213" s="16">
        <f>IF(J31&gt;0,J28,"")</f>
        <v/>
      </c>
      <c r="K213" s="16">
        <f>IF(K31&gt;0,K$6,"")</f>
        <v/>
      </c>
      <c r="L213" s="16">
        <f>IF(L31&gt;0,L$6,"")</f>
        <v/>
      </c>
      <c r="M213" s="16">
        <f>IF(M31&gt;0,M$6,"")</f>
        <v/>
      </c>
      <c r="N213" s="16">
        <f>IF(N31&gt;0,N$6,"")</f>
        <v/>
      </c>
      <c r="O213" s="16">
        <f>IF(O31&gt;0,O$6,"")</f>
        <v/>
      </c>
      <c r="P213" s="16">
        <f>IF(P31&gt;0,P$6,"")</f>
        <v/>
      </c>
      <c r="Q213" s="16">
        <f>IF(Q31&gt;0,Q$6,"")</f>
        <v/>
      </c>
      <c r="R213" s="16">
        <f>IF(R31&gt;0,R$6,"")</f>
        <v/>
      </c>
      <c r="S213" s="16">
        <f>IF(S31&gt;0,S$6,"")</f>
        <v/>
      </c>
      <c r="T213" s="16">
        <f>IF(T31&gt;0,T$6,"")</f>
        <v/>
      </c>
      <c r="U213" s="16">
        <f>IF(U31&gt;0,U$6,"")</f>
        <v/>
      </c>
      <c r="V213" s="16">
        <f>IF(V31&gt;0,V$6,"")</f>
        <v/>
      </c>
      <c r="W213" s="16" t="n"/>
      <c r="X213" s="16" t="n"/>
      <c r="Y213" s="16" t="n"/>
      <c r="Z213" s="16" t="n"/>
      <c r="AA213" s="16" t="n"/>
      <c r="AB213" s="16" t="n"/>
      <c r="AC213" s="16" t="n"/>
      <c r="AD213" s="16" t="n"/>
      <c r="AE213" s="16" t="n"/>
      <c r="AF213" s="16" t="n"/>
      <c r="AG213" s="16" t="n"/>
      <c r="AH213" s="16" t="n"/>
      <c r="AI213" s="16" t="n"/>
      <c r="AJ213" s="16" t="n"/>
      <c r="AK213" s="16" t="n"/>
      <c r="AL213" s="16" t="n"/>
      <c r="AM213" s="16" t="n"/>
      <c r="AN213" s="16" t="n"/>
      <c r="AO213" s="16" t="n"/>
      <c r="AP213" s="16" t="n"/>
      <c r="AQ213" s="16" t="n"/>
      <c r="AR213" s="16" t="n"/>
      <c r="AS213" s="16" t="n"/>
      <c r="AT213" s="16" t="n"/>
      <c r="AU213" s="16" t="n"/>
      <c r="AV213" s="16" t="n"/>
      <c r="AW213" s="16" t="n"/>
      <c r="AX213" s="16" t="n"/>
      <c r="AY213" s="16" t="n"/>
      <c r="AZ213" s="16" t="n"/>
      <c r="BA213" s="16" t="n"/>
      <c r="BB213" s="16" t="n"/>
      <c r="BC213" s="16" t="n"/>
      <c r="BD213" s="16" t="n"/>
      <c r="BE213" s="16" t="n"/>
      <c r="BF213" s="16" t="n"/>
      <c r="BG213" s="16" t="n"/>
      <c r="BH213" s="16" t="n"/>
      <c r="BI213" s="16" t="n"/>
      <c r="BJ213" s="16" t="n"/>
      <c r="BK213" s="16" t="n"/>
      <c r="BL213" s="16" t="n"/>
      <c r="BM213" s="16" t="n"/>
      <c r="BN213" s="16" t="n"/>
      <c r="BO213" s="16" t="n"/>
      <c r="BP213" s="16" t="n"/>
      <c r="BQ213" s="16" t="n"/>
      <c r="BR213" s="16" t="n"/>
      <c r="BS213" s="16" t="n"/>
      <c r="BT213" s="16" t="n"/>
      <c r="BU213" s="16" t="n"/>
      <c r="BV213" s="16" t="n"/>
      <c r="BW213" s="16" t="n"/>
      <c r="BX213" s="16" t="n"/>
      <c r="BY213" s="16" t="n"/>
      <c r="BZ213" s="16" t="n"/>
      <c r="CA213" s="16" t="n"/>
      <c r="CB213" s="16" t="n"/>
      <c r="CC213" s="16" t="n"/>
      <c r="CD213" s="16" t="n"/>
      <c r="CE213" s="16" t="n"/>
      <c r="CF213" s="16" t="n"/>
      <c r="CG213" s="16" t="n"/>
      <c r="CH213" s="16" t="n"/>
      <c r="CI213" s="16" t="n"/>
      <c r="CJ213" s="16" t="n"/>
      <c r="CK213" s="16" t="n"/>
      <c r="CL213" s="16" t="n"/>
      <c r="CM213" s="16" t="n"/>
      <c r="CN213" s="16" t="n"/>
      <c r="CO213" s="16" t="n"/>
      <c r="CP213" s="16" t="n"/>
      <c r="CQ213" s="16" t="n"/>
      <c r="CR213" s="16" t="n"/>
      <c r="CS213" s="16" t="n"/>
      <c r="CT213" s="16" t="n"/>
      <c r="CU213" s="16" t="n"/>
      <c r="CV213" s="16" t="n"/>
      <c r="CW213" s="16" t="n"/>
      <c r="CX213" s="16" t="n"/>
      <c r="CY213" s="16" t="n"/>
      <c r="CZ213" s="16" t="n"/>
      <c r="DA213" s="16" t="n"/>
      <c r="DB213" s="16" t="n"/>
      <c r="DC213" s="16">
        <f>IF(DC31&gt;0,DC$6,"")</f>
        <v/>
      </c>
      <c r="DD213" s="16">
        <f>IF(DD31&gt;0,DD$6,"")</f>
        <v/>
      </c>
      <c r="DE213" s="16">
        <f>IF(DE31&gt;0,DE$6,"")</f>
        <v/>
      </c>
      <c r="DF213" s="16">
        <f>IF(DF31&gt;0,DF$6,"")</f>
        <v/>
      </c>
      <c r="DG213" s="16">
        <f>IF(DG31&gt;0,DG$6,"")</f>
        <v/>
      </c>
      <c r="DH213" s="16">
        <f>IF(DH31&gt;0,DH$6,"")</f>
        <v/>
      </c>
      <c r="DI213" s="16">
        <f>IF(DI31&gt;0,DI$6,"")</f>
        <v/>
      </c>
      <c r="DJ213" s="16">
        <f>IF(DJ31&gt;0,DJ$6,"")</f>
        <v/>
      </c>
      <c r="DK213" s="16">
        <f>IF(DK31&gt;0,DK$6,"")</f>
        <v/>
      </c>
      <c r="DL213" s="16">
        <f>IF(DL31&gt;0,DL$6,"")</f>
        <v/>
      </c>
      <c r="DM213" s="16">
        <f>IF(DM31&gt;0,DM$6,"")</f>
        <v/>
      </c>
      <c r="DN213" s="16">
        <f>IF(DN31&gt;0,DN$6,"")</f>
        <v/>
      </c>
      <c r="DO213" s="16" t="n"/>
      <c r="DP213" s="16" t="n"/>
      <c r="DQ213" s="16" t="n"/>
      <c r="DR213" s="16" t="n"/>
      <c r="DS213" s="16" t="n"/>
      <c r="DT213" s="16" t="n"/>
      <c r="DU213" s="16" t="n"/>
      <c r="DV213" s="16" t="n"/>
      <c r="DW213" s="16" t="n"/>
      <c r="DX213" s="16" t="n"/>
      <c r="DY213" s="16" t="n"/>
      <c r="DZ213" s="16" t="n"/>
      <c r="EA213" s="16" t="n"/>
      <c r="EB213" s="16" t="n"/>
      <c r="EC213" s="16" t="n"/>
      <c r="ED213" s="16" t="n"/>
      <c r="EE213" s="16" t="n"/>
      <c r="EF213" s="16" t="n"/>
      <c r="EG213" s="16" t="n"/>
      <c r="EH213" s="16" t="n"/>
      <c r="EI213" s="16" t="n"/>
      <c r="EJ213" s="16" t="n"/>
      <c r="EK213" s="16" t="n"/>
      <c r="EL213" s="16" t="n"/>
      <c r="EM213" s="16" t="n"/>
      <c r="EN213" s="16" t="n"/>
      <c r="EO213" s="16" t="n"/>
      <c r="EP213" s="16" t="n"/>
      <c r="EQ213" s="16" t="n"/>
      <c r="ER213" s="16" t="n"/>
      <c r="ES213" s="16" t="n"/>
      <c r="ET213" s="16" t="n"/>
      <c r="EU213" s="16" t="n"/>
      <c r="EV213" s="16" t="n"/>
      <c r="EW213" s="16" t="n"/>
      <c r="EX213" s="16" t="n"/>
      <c r="EY213" s="16">
        <f>IF(EY31&gt;0,EY$6,"")</f>
        <v/>
      </c>
      <c r="EZ213" s="16">
        <f>IF(EZ31&gt;0,EZ$6,"")</f>
        <v/>
      </c>
      <c r="FA213" s="16">
        <f>IF(FA31&gt;0,FA$6,"")</f>
        <v/>
      </c>
      <c r="FB213" s="16">
        <f>IF(FB31&gt;0,FB$6,"")</f>
        <v/>
      </c>
      <c r="FC213" s="16">
        <f>IF(FC31&gt;0,FC$6,"")</f>
        <v/>
      </c>
      <c r="FD213" s="16">
        <f>IF(FD31&gt;0,FD$6,"")</f>
        <v/>
      </c>
      <c r="FE213" s="16">
        <f>IF(FE31&gt;0,FE$6,"")</f>
        <v/>
      </c>
      <c r="FF213" s="16">
        <f>IF(FF31&gt;0,FF$6,"")</f>
        <v/>
      </c>
      <c r="FG213" s="16">
        <f>IF(FG31&gt;0,FG$6,"")</f>
        <v/>
      </c>
      <c r="FH213" s="16">
        <f>IF(FH31&gt;0,FH$6,"")</f>
        <v/>
      </c>
      <c r="FI213" s="16">
        <f>IF(FI31&gt;0,FI$6,"")</f>
        <v/>
      </c>
      <c r="FJ213" s="16">
        <f>IF(FJ31&gt;0,FJ$6,"")</f>
        <v/>
      </c>
      <c r="FK213" s="16">
        <f>IF(FK31&gt;0,FK$6,"")</f>
        <v/>
      </c>
      <c r="FL213" s="16">
        <f>IF(FL31&gt;0,FL$6,"")</f>
        <v/>
      </c>
      <c r="FM213" s="16">
        <f>IF(FM31&gt;0,FM$6,"")</f>
        <v/>
      </c>
      <c r="FN213" s="16">
        <f>IF(FN31&gt;0,FN$6,"")</f>
        <v/>
      </c>
      <c r="FO213" s="16">
        <f>IF(FO31&gt;0,FO$6,"")</f>
        <v/>
      </c>
      <c r="FP213" s="16">
        <f>IF(FP31&gt;0,FP$6,"")</f>
        <v/>
      </c>
      <c r="FQ213" s="16">
        <f>IF(FQ31&gt;0,FQ$6,"")</f>
        <v/>
      </c>
      <c r="FR213" s="16">
        <f>IF(FR31&gt;0,FR$6,"")</f>
        <v/>
      </c>
      <c r="FS213" s="16">
        <f>IF(FS31&gt;0,FS$6,"")</f>
        <v/>
      </c>
      <c r="FT213" s="16">
        <f>IF(FT31&gt;0,FT$6,"")</f>
        <v/>
      </c>
      <c r="FU213" s="16">
        <f>IF(FU31&gt;0,FU$6,"")</f>
        <v/>
      </c>
      <c r="FV213" s="16">
        <f>IF(FV31&gt;0,FV$6,"")</f>
        <v/>
      </c>
      <c r="FW213" s="16">
        <f>IF(FW31&gt;0,FW$6,"")</f>
        <v/>
      </c>
      <c r="FX213" s="16">
        <f>IF(FX31&gt;0,FX$6,"")</f>
        <v/>
      </c>
      <c r="FY213" s="16">
        <f>IF(FY31&gt;0,FY$6,"")</f>
        <v/>
      </c>
      <c r="FZ213" s="16">
        <f>IF(FZ31&gt;0,FZ$6,"")</f>
        <v/>
      </c>
      <c r="GA213" s="16">
        <f>IF(GA31&gt;0,GA$6,"")</f>
        <v/>
      </c>
      <c r="GB213" s="16">
        <f>IF(GB31&gt;0,GB$6,"")</f>
        <v/>
      </c>
      <c r="GC213" s="16">
        <f>IF(GC31&gt;0,GC$6,"")</f>
        <v/>
      </c>
      <c r="GD213" s="16">
        <f>IF(GD31&gt;0,GD$6,"")</f>
        <v/>
      </c>
      <c r="GE213" s="16">
        <f>IF(GE31&gt;0,GE$6,"")</f>
        <v/>
      </c>
      <c r="GF213" s="16">
        <f>IF(GF31&gt;0,GF$6,"")</f>
        <v/>
      </c>
      <c r="GG213" s="16" t="n"/>
      <c r="GH213" s="16">
        <f>IF(GH31&gt;0,GH$6,"")</f>
        <v/>
      </c>
      <c r="GI213" s="423">
        <f>IF(GI31&gt;0,GI$6,"")</f>
        <v/>
      </c>
    </row>
    <row r="214" hidden="1">
      <c r="A214" s="63" t="n"/>
      <c r="B214" s="63" t="n"/>
      <c r="C214" s="412">
        <f>C32</f>
        <v/>
      </c>
      <c r="D214" s="931" t="n"/>
      <c r="E214" s="5" t="n"/>
      <c r="F214" s="5" t="n"/>
      <c r="G214" s="411">
        <f>MIN(J214:GH214)</f>
        <v/>
      </c>
      <c r="H214" s="16">
        <f>MAX(J214:GH214)</f>
        <v/>
      </c>
      <c r="I214" s="5" t="n"/>
      <c r="J214" s="16">
        <f>IF(J32&gt;0,J29,"")</f>
        <v/>
      </c>
      <c r="K214" s="16">
        <f>IF(K32&gt;0,K$6,"")</f>
        <v/>
      </c>
      <c r="L214" s="16">
        <f>IF(L32&gt;0,L$6,"")</f>
        <v/>
      </c>
      <c r="M214" s="16">
        <f>IF(M32&gt;0,M$6,"")</f>
        <v/>
      </c>
      <c r="N214" s="16">
        <f>IF(N32&gt;0,N$6,"")</f>
        <v/>
      </c>
      <c r="O214" s="16">
        <f>IF(O32&gt;0,O$6,"")</f>
        <v/>
      </c>
      <c r="P214" s="16">
        <f>IF(P32&gt;0,P$6,"")</f>
        <v/>
      </c>
      <c r="Q214" s="16">
        <f>IF(Q32&gt;0,Q$6,"")</f>
        <v/>
      </c>
      <c r="R214" s="16">
        <f>IF(R32&gt;0,R$6,"")</f>
        <v/>
      </c>
      <c r="S214" s="16">
        <f>IF(S32&gt;0,S$6,"")</f>
        <v/>
      </c>
      <c r="T214" s="16">
        <f>IF(T32&gt;0,T$6,"")</f>
        <v/>
      </c>
      <c r="U214" s="16">
        <f>IF(U32&gt;0,U$6,"")</f>
        <v/>
      </c>
      <c r="V214" s="16">
        <f>IF(V32&gt;0,V$6,"")</f>
        <v/>
      </c>
      <c r="W214" s="16" t="n"/>
      <c r="X214" s="16" t="n"/>
      <c r="Y214" s="16" t="n"/>
      <c r="Z214" s="16" t="n"/>
      <c r="AA214" s="16" t="n"/>
      <c r="AB214" s="16" t="n"/>
      <c r="AC214" s="16" t="n"/>
      <c r="AD214" s="16" t="n"/>
      <c r="AE214" s="16" t="n"/>
      <c r="AF214" s="16" t="n"/>
      <c r="AG214" s="16" t="n"/>
      <c r="AH214" s="16" t="n"/>
      <c r="AI214" s="16" t="n"/>
      <c r="AJ214" s="16" t="n"/>
      <c r="AK214" s="16" t="n"/>
      <c r="AL214" s="16" t="n"/>
      <c r="AM214" s="16" t="n"/>
      <c r="AN214" s="16" t="n"/>
      <c r="AO214" s="16" t="n"/>
      <c r="AP214" s="16" t="n"/>
      <c r="AQ214" s="16" t="n"/>
      <c r="AR214" s="16" t="n"/>
      <c r="AS214" s="16" t="n"/>
      <c r="AT214" s="16" t="n"/>
      <c r="AU214" s="16" t="n"/>
      <c r="AV214" s="16" t="n"/>
      <c r="AW214" s="16" t="n"/>
      <c r="AX214" s="16" t="n"/>
      <c r="AY214" s="16" t="n"/>
      <c r="AZ214" s="16" t="n"/>
      <c r="BA214" s="16" t="n"/>
      <c r="BB214" s="16" t="n"/>
      <c r="BC214" s="16" t="n"/>
      <c r="BD214" s="16" t="n"/>
      <c r="BE214" s="16" t="n"/>
      <c r="BF214" s="16" t="n"/>
      <c r="BG214" s="16" t="n"/>
      <c r="BH214" s="16" t="n"/>
      <c r="BI214" s="16" t="n"/>
      <c r="BJ214" s="16" t="n"/>
      <c r="BK214" s="16" t="n"/>
      <c r="BL214" s="16" t="n"/>
      <c r="BM214" s="16" t="n"/>
      <c r="BN214" s="16" t="n"/>
      <c r="BO214" s="16" t="n"/>
      <c r="BP214" s="16" t="n"/>
      <c r="BQ214" s="16" t="n"/>
      <c r="BR214" s="16" t="n"/>
      <c r="BS214" s="16" t="n"/>
      <c r="BT214" s="16" t="n"/>
      <c r="BU214" s="16" t="n"/>
      <c r="BV214" s="16" t="n"/>
      <c r="BW214" s="16" t="n"/>
      <c r="BX214" s="16" t="n"/>
      <c r="BY214" s="16" t="n"/>
      <c r="BZ214" s="16" t="n"/>
      <c r="CA214" s="16" t="n"/>
      <c r="CB214" s="16" t="n"/>
      <c r="CC214" s="16" t="n"/>
      <c r="CD214" s="16" t="n"/>
      <c r="CE214" s="16" t="n"/>
      <c r="CF214" s="16" t="n"/>
      <c r="CG214" s="16" t="n"/>
      <c r="CH214" s="16" t="n"/>
      <c r="CI214" s="16" t="n"/>
      <c r="CJ214" s="16" t="n"/>
      <c r="CK214" s="16" t="n"/>
      <c r="CL214" s="16" t="n"/>
      <c r="CM214" s="16" t="n"/>
      <c r="CN214" s="16" t="n"/>
      <c r="CO214" s="16" t="n"/>
      <c r="CP214" s="16" t="n"/>
      <c r="CQ214" s="16" t="n"/>
      <c r="CR214" s="16" t="n"/>
      <c r="CS214" s="16" t="n"/>
      <c r="CT214" s="16" t="n"/>
      <c r="CU214" s="16" t="n"/>
      <c r="CV214" s="16" t="n"/>
      <c r="CW214" s="16" t="n"/>
      <c r="CX214" s="16" t="n"/>
      <c r="CY214" s="16" t="n"/>
      <c r="CZ214" s="16" t="n"/>
      <c r="DA214" s="16" t="n"/>
      <c r="DB214" s="16" t="n"/>
      <c r="DC214" s="16">
        <f>IF(DC32&gt;0,DC$6,"")</f>
        <v/>
      </c>
      <c r="DD214" s="16">
        <f>IF(DD32&gt;0,DD$6,"")</f>
        <v/>
      </c>
      <c r="DE214" s="16">
        <f>IF(DE32&gt;0,DE$6,"")</f>
        <v/>
      </c>
      <c r="DF214" s="16">
        <f>IF(DF32&gt;0,DF$6,"")</f>
        <v/>
      </c>
      <c r="DG214" s="16">
        <f>IF(DG32&gt;0,DG$6,"")</f>
        <v/>
      </c>
      <c r="DH214" s="16">
        <f>IF(DH32&gt;0,DH$6,"")</f>
        <v/>
      </c>
      <c r="DI214" s="16">
        <f>IF(DI32&gt;0,DI$6,"")</f>
        <v/>
      </c>
      <c r="DJ214" s="16">
        <f>IF(DJ32&gt;0,DJ$6,"")</f>
        <v/>
      </c>
      <c r="DK214" s="16">
        <f>IF(DK32&gt;0,DK$6,"")</f>
        <v/>
      </c>
      <c r="DL214" s="16">
        <f>IF(DL32&gt;0,DL$6,"")</f>
        <v/>
      </c>
      <c r="DM214" s="16">
        <f>IF(DM32&gt;0,DM$6,"")</f>
        <v/>
      </c>
      <c r="DN214" s="16">
        <f>IF(DN32&gt;0,DN$6,"")</f>
        <v/>
      </c>
      <c r="DO214" s="16" t="n"/>
      <c r="DP214" s="16" t="n"/>
      <c r="DQ214" s="16" t="n"/>
      <c r="DR214" s="16" t="n"/>
      <c r="DS214" s="16" t="n"/>
      <c r="DT214" s="16" t="n"/>
      <c r="DU214" s="16" t="n"/>
      <c r="DV214" s="16" t="n"/>
      <c r="DW214" s="16" t="n"/>
      <c r="DX214" s="16" t="n"/>
      <c r="DY214" s="16" t="n"/>
      <c r="DZ214" s="16" t="n"/>
      <c r="EA214" s="16" t="n"/>
      <c r="EB214" s="16" t="n"/>
      <c r="EC214" s="16" t="n"/>
      <c r="ED214" s="16" t="n"/>
      <c r="EE214" s="16" t="n"/>
      <c r="EF214" s="16" t="n"/>
      <c r="EG214" s="16" t="n"/>
      <c r="EH214" s="16" t="n"/>
      <c r="EI214" s="16" t="n"/>
      <c r="EJ214" s="16" t="n"/>
      <c r="EK214" s="16" t="n"/>
      <c r="EL214" s="16" t="n"/>
      <c r="EM214" s="16" t="n"/>
      <c r="EN214" s="16" t="n"/>
      <c r="EO214" s="16" t="n"/>
      <c r="EP214" s="16" t="n"/>
      <c r="EQ214" s="16" t="n"/>
      <c r="ER214" s="16" t="n"/>
      <c r="ES214" s="16" t="n"/>
      <c r="ET214" s="16" t="n"/>
      <c r="EU214" s="16" t="n"/>
      <c r="EV214" s="16" t="n"/>
      <c r="EW214" s="16" t="n"/>
      <c r="EX214" s="16" t="n"/>
      <c r="EY214" s="16">
        <f>IF(EY32&gt;0,EY$6,"")</f>
        <v/>
      </c>
      <c r="EZ214" s="16">
        <f>IF(EZ32&gt;0,EZ$6,"")</f>
        <v/>
      </c>
      <c r="FA214" s="16">
        <f>IF(FA32&gt;0,FA$6,"")</f>
        <v/>
      </c>
      <c r="FB214" s="16">
        <f>IF(FB32&gt;0,FB$6,"")</f>
        <v/>
      </c>
      <c r="FC214" s="16">
        <f>IF(FC32&gt;0,FC$6,"")</f>
        <v/>
      </c>
      <c r="FD214" s="16">
        <f>IF(FD32&gt;0,FD$6,"")</f>
        <v/>
      </c>
      <c r="FE214" s="16">
        <f>IF(FE32&gt;0,FE$6,"")</f>
        <v/>
      </c>
      <c r="FF214" s="16">
        <f>IF(FF32&gt;0,FF$6,"")</f>
        <v/>
      </c>
      <c r="FG214" s="16">
        <f>IF(FG32&gt;0,FG$6,"")</f>
        <v/>
      </c>
      <c r="FH214" s="16">
        <f>IF(FH32&gt;0,FH$6,"")</f>
        <v/>
      </c>
      <c r="FI214" s="16">
        <f>IF(FI32&gt;0,FI$6,"")</f>
        <v/>
      </c>
      <c r="FJ214" s="16">
        <f>IF(FJ32&gt;0,FJ$6,"")</f>
        <v/>
      </c>
      <c r="FK214" s="16">
        <f>IF(FK32&gt;0,FK$6,"")</f>
        <v/>
      </c>
      <c r="FL214" s="16">
        <f>IF(FL32&gt;0,FL$6,"")</f>
        <v/>
      </c>
      <c r="FM214" s="16">
        <f>IF(FM32&gt;0,FM$6,"")</f>
        <v/>
      </c>
      <c r="FN214" s="16">
        <f>IF(FN32&gt;0,FN$6,"")</f>
        <v/>
      </c>
      <c r="FO214" s="16">
        <f>IF(FO32&gt;0,FO$6,"")</f>
        <v/>
      </c>
      <c r="FP214" s="16">
        <f>IF(FP32&gt;0,FP$6,"")</f>
        <v/>
      </c>
      <c r="FQ214" s="16">
        <f>IF(FQ32&gt;0,FQ$6,"")</f>
        <v/>
      </c>
      <c r="FR214" s="16">
        <f>IF(FR32&gt;0,FR$6,"")</f>
        <v/>
      </c>
      <c r="FS214" s="16">
        <f>IF(FS32&gt;0,FS$6,"")</f>
        <v/>
      </c>
      <c r="FT214" s="16">
        <f>IF(FT32&gt;0,FT$6,"")</f>
        <v/>
      </c>
      <c r="FU214" s="16">
        <f>IF(FU32&gt;0,FU$6,"")</f>
        <v/>
      </c>
      <c r="FV214" s="16">
        <f>IF(FV32&gt;0,FV$6,"")</f>
        <v/>
      </c>
      <c r="FW214" s="16">
        <f>IF(FW32&gt;0,FW$6,"")</f>
        <v/>
      </c>
      <c r="FX214" s="16">
        <f>IF(FX32&gt;0,FX$6,"")</f>
        <v/>
      </c>
      <c r="FY214" s="16">
        <f>IF(FY32&gt;0,FY$6,"")</f>
        <v/>
      </c>
      <c r="FZ214" s="16">
        <f>IF(FZ32&gt;0,FZ$6,"")</f>
        <v/>
      </c>
      <c r="GA214" s="16">
        <f>IF(GA32&gt;0,GA$6,"")</f>
        <v/>
      </c>
      <c r="GB214" s="16">
        <f>IF(GB32&gt;0,GB$6,"")</f>
        <v/>
      </c>
      <c r="GC214" s="16">
        <f>IF(GC32&gt;0,GC$6,"")</f>
        <v/>
      </c>
      <c r="GD214" s="16">
        <f>IF(GD32&gt;0,GD$6,"")</f>
        <v/>
      </c>
      <c r="GE214" s="16">
        <f>IF(GE32&gt;0,GE$6,"")</f>
        <v/>
      </c>
      <c r="GF214" s="16">
        <f>IF(GF32&gt;0,GF$6,"")</f>
        <v/>
      </c>
      <c r="GG214" s="16" t="n"/>
      <c r="GH214" s="16">
        <f>IF(GH32&gt;0,GH$6,"")</f>
        <v/>
      </c>
      <c r="GI214" s="423">
        <f>IF(GI32&gt;0,GI$6,"")</f>
        <v/>
      </c>
    </row>
    <row r="215" hidden="1">
      <c r="A215" s="63" t="n"/>
      <c r="B215" s="63" t="n"/>
      <c r="C215" s="412">
        <f>C33</f>
        <v/>
      </c>
      <c r="D215" s="931" t="n"/>
      <c r="E215" s="5" t="n"/>
      <c r="F215" s="5" t="n"/>
      <c r="G215" s="411">
        <f>MIN(J215:GH215)</f>
        <v/>
      </c>
      <c r="H215" s="16">
        <f>MAX(J215:GH215)</f>
        <v/>
      </c>
      <c r="I215" s="5" t="n"/>
      <c r="J215" s="16">
        <f>IF(J33&gt;0,J30,"")</f>
        <v/>
      </c>
      <c r="K215" s="16">
        <f>IF(K33&gt;0,K$6,"")</f>
        <v/>
      </c>
      <c r="L215" s="16">
        <f>IF(L33&gt;0,L$6,"")</f>
        <v/>
      </c>
      <c r="M215" s="16">
        <f>IF(M33&gt;0,M$6,"")</f>
        <v/>
      </c>
      <c r="N215" s="16">
        <f>IF(N33&gt;0,N$6,"")</f>
        <v/>
      </c>
      <c r="O215" s="16">
        <f>IF(O33&gt;0,O$6,"")</f>
        <v/>
      </c>
      <c r="P215" s="16">
        <f>IF(P33&gt;0,P$6,"")</f>
        <v/>
      </c>
      <c r="Q215" s="16">
        <f>IF(Q33&gt;0,Q$6,"")</f>
        <v/>
      </c>
      <c r="R215" s="16">
        <f>IF(R33&gt;0,R$6,"")</f>
        <v/>
      </c>
      <c r="S215" s="16">
        <f>IF(S33&gt;0,S$6,"")</f>
        <v/>
      </c>
      <c r="T215" s="16">
        <f>IF(T33&gt;0,T$6,"")</f>
        <v/>
      </c>
      <c r="U215" s="16">
        <f>IF(U33&gt;0,U$6,"")</f>
        <v/>
      </c>
      <c r="V215" s="16">
        <f>IF(V33&gt;0,V$6,"")</f>
        <v/>
      </c>
      <c r="W215" s="16" t="n"/>
      <c r="X215" s="16" t="n"/>
      <c r="Y215" s="16" t="n"/>
      <c r="Z215" s="16" t="n"/>
      <c r="AA215" s="16" t="n"/>
      <c r="AB215" s="16" t="n"/>
      <c r="AC215" s="16" t="n"/>
      <c r="AD215" s="16" t="n"/>
      <c r="AE215" s="16" t="n"/>
      <c r="AF215" s="16" t="n"/>
      <c r="AG215" s="16" t="n"/>
      <c r="AH215" s="16" t="n"/>
      <c r="AI215" s="16" t="n"/>
      <c r="AJ215" s="16" t="n"/>
      <c r="AK215" s="16" t="n"/>
      <c r="AL215" s="16" t="n"/>
      <c r="AM215" s="16" t="n"/>
      <c r="AN215" s="16" t="n"/>
      <c r="AO215" s="16" t="n"/>
      <c r="AP215" s="16" t="n"/>
      <c r="AQ215" s="16" t="n"/>
      <c r="AR215" s="16" t="n"/>
      <c r="AS215" s="16" t="n"/>
      <c r="AT215" s="16" t="n"/>
      <c r="AU215" s="16" t="n"/>
      <c r="AV215" s="16" t="n"/>
      <c r="AW215" s="16" t="n"/>
      <c r="AX215" s="16" t="n"/>
      <c r="AY215" s="16" t="n"/>
      <c r="AZ215" s="16" t="n"/>
      <c r="BA215" s="16" t="n"/>
      <c r="BB215" s="16" t="n"/>
      <c r="BC215" s="16" t="n"/>
      <c r="BD215" s="16" t="n"/>
      <c r="BE215" s="16" t="n"/>
      <c r="BF215" s="16" t="n"/>
      <c r="BG215" s="16" t="n"/>
      <c r="BH215" s="16" t="n"/>
      <c r="BI215" s="16" t="n"/>
      <c r="BJ215" s="16" t="n"/>
      <c r="BK215" s="16" t="n"/>
      <c r="BL215" s="16" t="n"/>
      <c r="BM215" s="16" t="n"/>
      <c r="BN215" s="16" t="n"/>
      <c r="BO215" s="16" t="n"/>
      <c r="BP215" s="16" t="n"/>
      <c r="BQ215" s="16" t="n"/>
      <c r="BR215" s="16" t="n"/>
      <c r="BS215" s="16" t="n"/>
      <c r="BT215" s="16" t="n"/>
      <c r="BU215" s="16" t="n"/>
      <c r="BV215" s="16" t="n"/>
      <c r="BW215" s="16" t="n"/>
      <c r="BX215" s="16" t="n"/>
      <c r="BY215" s="16" t="n"/>
      <c r="BZ215" s="16" t="n"/>
      <c r="CA215" s="16" t="n"/>
      <c r="CB215" s="16" t="n"/>
      <c r="CC215" s="16" t="n"/>
      <c r="CD215" s="16" t="n"/>
      <c r="CE215" s="16" t="n"/>
      <c r="CF215" s="16" t="n"/>
      <c r="CG215" s="16" t="n"/>
      <c r="CH215" s="16" t="n"/>
      <c r="CI215" s="16" t="n"/>
      <c r="CJ215" s="16" t="n"/>
      <c r="CK215" s="16" t="n"/>
      <c r="CL215" s="16" t="n"/>
      <c r="CM215" s="16" t="n"/>
      <c r="CN215" s="16" t="n"/>
      <c r="CO215" s="16" t="n"/>
      <c r="CP215" s="16" t="n"/>
      <c r="CQ215" s="16" t="n"/>
      <c r="CR215" s="16" t="n"/>
      <c r="CS215" s="16" t="n"/>
      <c r="CT215" s="16" t="n"/>
      <c r="CU215" s="16" t="n"/>
      <c r="CV215" s="16" t="n"/>
      <c r="CW215" s="16" t="n"/>
      <c r="CX215" s="16" t="n"/>
      <c r="CY215" s="16" t="n"/>
      <c r="CZ215" s="16" t="n"/>
      <c r="DA215" s="16" t="n"/>
      <c r="DB215" s="16" t="n"/>
      <c r="DC215" s="16">
        <f>IF(DC33&gt;0,DC$6,"")</f>
        <v/>
      </c>
      <c r="DD215" s="16">
        <f>IF(DD33&gt;0,DD$6,"")</f>
        <v/>
      </c>
      <c r="DE215" s="16">
        <f>IF(DE33&gt;0,DE$6,"")</f>
        <v/>
      </c>
      <c r="DF215" s="16">
        <f>IF(DF33&gt;0,DF$6,"")</f>
        <v/>
      </c>
      <c r="DG215" s="16">
        <f>IF(DG33&gt;0,DG$6,"")</f>
        <v/>
      </c>
      <c r="DH215" s="16">
        <f>IF(DH33&gt;0,DH$6,"")</f>
        <v/>
      </c>
      <c r="DI215" s="16">
        <f>IF(DI33&gt;0,DI$6,"")</f>
        <v/>
      </c>
      <c r="DJ215" s="16">
        <f>IF(DJ33&gt;0,DJ$6,"")</f>
        <v/>
      </c>
      <c r="DK215" s="16">
        <f>IF(DK33&gt;0,DK$6,"")</f>
        <v/>
      </c>
      <c r="DL215" s="16">
        <f>IF(DL33&gt;0,DL$6,"")</f>
        <v/>
      </c>
      <c r="DM215" s="16">
        <f>IF(DM33&gt;0,DM$6,"")</f>
        <v/>
      </c>
      <c r="DN215" s="16">
        <f>IF(DN33&gt;0,DN$6,"")</f>
        <v/>
      </c>
      <c r="DO215" s="16" t="n"/>
      <c r="DP215" s="16" t="n"/>
      <c r="DQ215" s="16" t="n"/>
      <c r="DR215" s="16" t="n"/>
      <c r="DS215" s="16" t="n"/>
      <c r="DT215" s="16" t="n"/>
      <c r="DU215" s="16" t="n"/>
      <c r="DV215" s="16" t="n"/>
      <c r="DW215" s="16" t="n"/>
      <c r="DX215" s="16" t="n"/>
      <c r="DY215" s="16" t="n"/>
      <c r="DZ215" s="16" t="n"/>
      <c r="EA215" s="16" t="n"/>
      <c r="EB215" s="16" t="n"/>
      <c r="EC215" s="16" t="n"/>
      <c r="ED215" s="16" t="n"/>
      <c r="EE215" s="16" t="n"/>
      <c r="EF215" s="16" t="n"/>
      <c r="EG215" s="16" t="n"/>
      <c r="EH215" s="16" t="n"/>
      <c r="EI215" s="16" t="n"/>
      <c r="EJ215" s="16" t="n"/>
      <c r="EK215" s="16" t="n"/>
      <c r="EL215" s="16" t="n"/>
      <c r="EM215" s="16" t="n"/>
      <c r="EN215" s="16" t="n"/>
      <c r="EO215" s="16" t="n"/>
      <c r="EP215" s="16" t="n"/>
      <c r="EQ215" s="16" t="n"/>
      <c r="ER215" s="16" t="n"/>
      <c r="ES215" s="16" t="n"/>
      <c r="ET215" s="16" t="n"/>
      <c r="EU215" s="16" t="n"/>
      <c r="EV215" s="16" t="n"/>
      <c r="EW215" s="16" t="n"/>
      <c r="EX215" s="16" t="n"/>
      <c r="EY215" s="16">
        <f>IF(EY33&gt;0,EY$6,"")</f>
        <v/>
      </c>
      <c r="EZ215" s="16">
        <f>IF(EZ33&gt;0,EZ$6,"")</f>
        <v/>
      </c>
      <c r="FA215" s="16">
        <f>IF(FA33&gt;0,FA$6,"")</f>
        <v/>
      </c>
      <c r="FB215" s="16">
        <f>IF(FB33&gt;0,FB$6,"")</f>
        <v/>
      </c>
      <c r="FC215" s="16">
        <f>IF(FC33&gt;0,FC$6,"")</f>
        <v/>
      </c>
      <c r="FD215" s="16">
        <f>IF(FD33&gt;0,FD$6,"")</f>
        <v/>
      </c>
      <c r="FE215" s="16">
        <f>IF(FE33&gt;0,FE$6,"")</f>
        <v/>
      </c>
      <c r="FF215" s="16">
        <f>IF(FF33&gt;0,FF$6,"")</f>
        <v/>
      </c>
      <c r="FG215" s="16">
        <f>IF(FG33&gt;0,FG$6,"")</f>
        <v/>
      </c>
      <c r="FH215" s="16">
        <f>IF(FH33&gt;0,FH$6,"")</f>
        <v/>
      </c>
      <c r="FI215" s="16">
        <f>IF(FI33&gt;0,FI$6,"")</f>
        <v/>
      </c>
      <c r="FJ215" s="16">
        <f>IF(FJ33&gt;0,FJ$6,"")</f>
        <v/>
      </c>
      <c r="FK215" s="16">
        <f>IF(FK33&gt;0,FK$6,"")</f>
        <v/>
      </c>
      <c r="FL215" s="16">
        <f>IF(FL33&gt;0,FL$6,"")</f>
        <v/>
      </c>
      <c r="FM215" s="16">
        <f>IF(FM33&gt;0,FM$6,"")</f>
        <v/>
      </c>
      <c r="FN215" s="16">
        <f>IF(FN33&gt;0,FN$6,"")</f>
        <v/>
      </c>
      <c r="FO215" s="16">
        <f>IF(FO33&gt;0,FO$6,"")</f>
        <v/>
      </c>
      <c r="FP215" s="16">
        <f>IF(FP33&gt;0,FP$6,"")</f>
        <v/>
      </c>
      <c r="FQ215" s="16">
        <f>IF(FQ33&gt;0,FQ$6,"")</f>
        <v/>
      </c>
      <c r="FR215" s="16">
        <f>IF(FR33&gt;0,FR$6,"")</f>
        <v/>
      </c>
      <c r="FS215" s="16">
        <f>IF(FS33&gt;0,FS$6,"")</f>
        <v/>
      </c>
      <c r="FT215" s="16">
        <f>IF(FT33&gt;0,FT$6,"")</f>
        <v/>
      </c>
      <c r="FU215" s="16">
        <f>IF(FU33&gt;0,FU$6,"")</f>
        <v/>
      </c>
      <c r="FV215" s="16">
        <f>IF(FV33&gt;0,FV$6,"")</f>
        <v/>
      </c>
      <c r="FW215" s="16">
        <f>IF(FW33&gt;0,FW$6,"")</f>
        <v/>
      </c>
      <c r="FX215" s="16">
        <f>IF(FX33&gt;0,FX$6,"")</f>
        <v/>
      </c>
      <c r="FY215" s="16">
        <f>IF(FY33&gt;0,FY$6,"")</f>
        <v/>
      </c>
      <c r="FZ215" s="16">
        <f>IF(FZ33&gt;0,FZ$6,"")</f>
        <v/>
      </c>
      <c r="GA215" s="16">
        <f>IF(GA33&gt;0,GA$6,"")</f>
        <v/>
      </c>
      <c r="GB215" s="16">
        <f>IF(GB33&gt;0,GB$6,"")</f>
        <v/>
      </c>
      <c r="GC215" s="16">
        <f>IF(GC33&gt;0,GC$6,"")</f>
        <v/>
      </c>
      <c r="GD215" s="16">
        <f>IF(GD33&gt;0,GD$6,"")</f>
        <v/>
      </c>
      <c r="GE215" s="16">
        <f>IF(GE33&gt;0,GE$6,"")</f>
        <v/>
      </c>
      <c r="GF215" s="16">
        <f>IF(GF33&gt;0,GF$6,"")</f>
        <v/>
      </c>
      <c r="GG215" s="16" t="n"/>
      <c r="GH215" s="16">
        <f>IF(GH33&gt;0,GH$6,"")</f>
        <v/>
      </c>
      <c r="GI215" s="423">
        <f>IF(GI33&gt;0,GI$6,"")</f>
        <v/>
      </c>
    </row>
    <row r="216" hidden="1">
      <c r="A216" s="63" t="n"/>
      <c r="B216" s="63" t="n"/>
      <c r="C216" s="412">
        <f>C34</f>
        <v/>
      </c>
      <c r="D216" s="5" t="n"/>
      <c r="E216" s="5" t="n"/>
      <c r="F216" s="5" t="n"/>
      <c r="G216" s="411">
        <f>MIN(J216:GH216)</f>
        <v/>
      </c>
      <c r="H216" s="16">
        <f>MAX(J216:GH216)</f>
        <v/>
      </c>
      <c r="I216" s="93" t="n"/>
      <c r="J216" s="16">
        <f>IF(J34&gt;0,J31,"")</f>
        <v/>
      </c>
      <c r="K216" s="16">
        <f>IF(K34&gt;0,K$6,"")</f>
        <v/>
      </c>
      <c r="L216" s="16">
        <f>IF(L34&gt;0,L$6,"")</f>
        <v/>
      </c>
      <c r="M216" s="16">
        <f>IF(M34&gt;0,M$6,"")</f>
        <v/>
      </c>
      <c r="N216" s="16">
        <f>IF(N34&gt;0,N$6,"")</f>
        <v/>
      </c>
      <c r="O216" s="16">
        <f>IF(O34&gt;0,O$6,"")</f>
        <v/>
      </c>
      <c r="P216" s="16">
        <f>IF(P34&gt;0,P$6,"")</f>
        <v/>
      </c>
      <c r="Q216" s="16">
        <f>IF(Q34&gt;0,Q$6,"")</f>
        <v/>
      </c>
      <c r="R216" s="16">
        <f>IF(R34&gt;0,R$6,"")</f>
        <v/>
      </c>
      <c r="S216" s="16">
        <f>IF(S34&gt;0,S$6,"")</f>
        <v/>
      </c>
      <c r="T216" s="16">
        <f>IF(T34&gt;0,T$6,"")</f>
        <v/>
      </c>
      <c r="U216" s="16">
        <f>IF(U34&gt;0,U$6,"")</f>
        <v/>
      </c>
      <c r="V216" s="16">
        <f>IF(V34&gt;0,V$6,"")</f>
        <v/>
      </c>
      <c r="W216" s="16" t="n"/>
      <c r="X216" s="16" t="n"/>
      <c r="Y216" s="16" t="n"/>
      <c r="Z216" s="16" t="n"/>
      <c r="AA216" s="16" t="n"/>
      <c r="AB216" s="16" t="n"/>
      <c r="AC216" s="16" t="n"/>
      <c r="AD216" s="16" t="n"/>
      <c r="AE216" s="16" t="n"/>
      <c r="AF216" s="16" t="n"/>
      <c r="AG216" s="16" t="n"/>
      <c r="AH216" s="16" t="n"/>
      <c r="AI216" s="16" t="n"/>
      <c r="AJ216" s="16" t="n"/>
      <c r="AK216" s="16" t="n"/>
      <c r="AL216" s="16" t="n"/>
      <c r="AM216" s="16" t="n"/>
      <c r="AN216" s="16" t="n"/>
      <c r="AO216" s="16" t="n"/>
      <c r="AP216" s="16" t="n"/>
      <c r="AQ216" s="16" t="n"/>
      <c r="AR216" s="16" t="n"/>
      <c r="AS216" s="16" t="n"/>
      <c r="AT216" s="16" t="n"/>
      <c r="AU216" s="16" t="n"/>
      <c r="AV216" s="16" t="n"/>
      <c r="AW216" s="16" t="n"/>
      <c r="AX216" s="16" t="n"/>
      <c r="AY216" s="16" t="n"/>
      <c r="AZ216" s="16" t="n"/>
      <c r="BA216" s="16" t="n"/>
      <c r="BB216" s="16" t="n"/>
      <c r="BC216" s="16" t="n"/>
      <c r="BD216" s="16" t="n"/>
      <c r="BE216" s="16" t="n"/>
      <c r="BF216" s="16" t="n"/>
      <c r="BG216" s="16" t="n"/>
      <c r="BH216" s="16" t="n"/>
      <c r="BI216" s="16" t="n"/>
      <c r="BJ216" s="16" t="n"/>
      <c r="BK216" s="16" t="n"/>
      <c r="BL216" s="16" t="n"/>
      <c r="BM216" s="16" t="n"/>
      <c r="BN216" s="16" t="n"/>
      <c r="BO216" s="16" t="n"/>
      <c r="BP216" s="16" t="n"/>
      <c r="BQ216" s="16" t="n"/>
      <c r="BR216" s="16" t="n"/>
      <c r="BS216" s="16" t="n"/>
      <c r="BT216" s="16" t="n"/>
      <c r="BU216" s="16" t="n"/>
      <c r="BV216" s="16" t="n"/>
      <c r="BW216" s="16" t="n"/>
      <c r="BX216" s="16" t="n"/>
      <c r="BY216" s="16" t="n"/>
      <c r="BZ216" s="16" t="n"/>
      <c r="CA216" s="16" t="n"/>
      <c r="CB216" s="16" t="n"/>
      <c r="CC216" s="16" t="n"/>
      <c r="CD216" s="16" t="n"/>
      <c r="CE216" s="16" t="n"/>
      <c r="CF216" s="16" t="n"/>
      <c r="CG216" s="16" t="n"/>
      <c r="CH216" s="16" t="n"/>
      <c r="CI216" s="16" t="n"/>
      <c r="CJ216" s="16" t="n"/>
      <c r="CK216" s="16" t="n"/>
      <c r="CL216" s="16" t="n"/>
      <c r="CM216" s="16" t="n"/>
      <c r="CN216" s="16" t="n"/>
      <c r="CO216" s="16" t="n"/>
      <c r="CP216" s="16" t="n"/>
      <c r="CQ216" s="16" t="n"/>
      <c r="CR216" s="16" t="n"/>
      <c r="CS216" s="16" t="n"/>
      <c r="CT216" s="16" t="n"/>
      <c r="CU216" s="16" t="n"/>
      <c r="CV216" s="16" t="n"/>
      <c r="CW216" s="16" t="n"/>
      <c r="CX216" s="16" t="n"/>
      <c r="CY216" s="16" t="n"/>
      <c r="CZ216" s="16" t="n"/>
      <c r="DA216" s="16" t="n"/>
      <c r="DB216" s="16" t="n"/>
      <c r="DC216" s="16">
        <f>IF(DC34&gt;0,DC$6,"")</f>
        <v/>
      </c>
      <c r="DD216" s="16">
        <f>IF(DD34&gt;0,DD$6,"")</f>
        <v/>
      </c>
      <c r="DE216" s="16">
        <f>IF(DE34&gt;0,DE$6,"")</f>
        <v/>
      </c>
      <c r="DF216" s="16">
        <f>IF(DF34&gt;0,DF$6,"")</f>
        <v/>
      </c>
      <c r="DG216" s="16">
        <f>IF(DG34&gt;0,DG$6,"")</f>
        <v/>
      </c>
      <c r="DH216" s="16">
        <f>IF(DH34&gt;0,DH$6,"")</f>
        <v/>
      </c>
      <c r="DI216" s="16">
        <f>IF(DI34&gt;0,DI$6,"")</f>
        <v/>
      </c>
      <c r="DJ216" s="16">
        <f>IF(DJ34&gt;0,DJ$6,"")</f>
        <v/>
      </c>
      <c r="DK216" s="16">
        <f>IF(DK34&gt;0,DK$6,"")</f>
        <v/>
      </c>
      <c r="DL216" s="16">
        <f>IF(DL34&gt;0,DL$6,"")</f>
        <v/>
      </c>
      <c r="DM216" s="16">
        <f>IF(DM34&gt;0,DM$6,"")</f>
        <v/>
      </c>
      <c r="DN216" s="16">
        <f>IF(DN34&gt;0,DN$6,"")</f>
        <v/>
      </c>
      <c r="DO216" s="16" t="n"/>
      <c r="DP216" s="16" t="n"/>
      <c r="DQ216" s="16" t="n"/>
      <c r="DR216" s="16" t="n"/>
      <c r="DS216" s="16" t="n"/>
      <c r="DT216" s="16" t="n"/>
      <c r="DU216" s="16" t="n"/>
      <c r="DV216" s="16" t="n"/>
      <c r="DW216" s="16" t="n"/>
      <c r="DX216" s="16" t="n"/>
      <c r="DY216" s="16" t="n"/>
      <c r="DZ216" s="16" t="n"/>
      <c r="EA216" s="16" t="n"/>
      <c r="EB216" s="16" t="n"/>
      <c r="EC216" s="16" t="n"/>
      <c r="ED216" s="16" t="n"/>
      <c r="EE216" s="16" t="n"/>
      <c r="EF216" s="16" t="n"/>
      <c r="EG216" s="16" t="n"/>
      <c r="EH216" s="16" t="n"/>
      <c r="EI216" s="16" t="n"/>
      <c r="EJ216" s="16" t="n"/>
      <c r="EK216" s="16" t="n"/>
      <c r="EL216" s="16" t="n"/>
      <c r="EM216" s="16" t="n"/>
      <c r="EN216" s="16" t="n"/>
      <c r="EO216" s="16" t="n"/>
      <c r="EP216" s="16" t="n"/>
      <c r="EQ216" s="16" t="n"/>
      <c r="ER216" s="16" t="n"/>
      <c r="ES216" s="16" t="n"/>
      <c r="ET216" s="16" t="n"/>
      <c r="EU216" s="16" t="n"/>
      <c r="EV216" s="16" t="n"/>
      <c r="EW216" s="16" t="n"/>
      <c r="EX216" s="16" t="n"/>
      <c r="EY216" s="16">
        <f>IF(EY34&gt;0,EY$6,"")</f>
        <v/>
      </c>
      <c r="EZ216" s="16">
        <f>IF(EZ34&gt;0,EZ$6,"")</f>
        <v/>
      </c>
      <c r="FA216" s="16">
        <f>IF(FA34&gt;0,FA$6,"")</f>
        <v/>
      </c>
      <c r="FB216" s="16">
        <f>IF(FB34&gt;0,FB$6,"")</f>
        <v/>
      </c>
      <c r="FC216" s="16">
        <f>IF(FC34&gt;0,FC$6,"")</f>
        <v/>
      </c>
      <c r="FD216" s="16">
        <f>IF(FD34&gt;0,FD$6,"")</f>
        <v/>
      </c>
      <c r="FE216" s="16">
        <f>IF(FE34&gt;0,FE$6,"")</f>
        <v/>
      </c>
      <c r="FF216" s="16">
        <f>IF(FF34&gt;0,FF$6,"")</f>
        <v/>
      </c>
      <c r="FG216" s="16">
        <f>IF(FG34&gt;0,FG$6,"")</f>
        <v/>
      </c>
      <c r="FH216" s="16">
        <f>IF(FH34&gt;0,FH$6,"")</f>
        <v/>
      </c>
      <c r="FI216" s="16">
        <f>IF(FI34&gt;0,FI$6,"")</f>
        <v/>
      </c>
      <c r="FJ216" s="16">
        <f>IF(FJ34&gt;0,FJ$6,"")</f>
        <v/>
      </c>
      <c r="FK216" s="16">
        <f>IF(FK34&gt;0,FK$6,"")</f>
        <v/>
      </c>
      <c r="FL216" s="16">
        <f>IF(FL34&gt;0,FL$6,"")</f>
        <v/>
      </c>
      <c r="FM216" s="16">
        <f>IF(FM34&gt;0,FM$6,"")</f>
        <v/>
      </c>
      <c r="FN216" s="16">
        <f>IF(FN34&gt;0,FN$6,"")</f>
        <v/>
      </c>
      <c r="FO216" s="16">
        <f>IF(FO34&gt;0,FO$6,"")</f>
        <v/>
      </c>
      <c r="FP216" s="16">
        <f>IF(FP34&gt;0,FP$6,"")</f>
        <v/>
      </c>
      <c r="FQ216" s="16">
        <f>IF(FQ34&gt;0,FQ$6,"")</f>
        <v/>
      </c>
      <c r="FR216" s="16">
        <f>IF(FR34&gt;0,FR$6,"")</f>
        <v/>
      </c>
      <c r="FS216" s="16">
        <f>IF(FS34&gt;0,FS$6,"")</f>
        <v/>
      </c>
      <c r="FT216" s="16">
        <f>IF(FT34&gt;0,FT$6,"")</f>
        <v/>
      </c>
      <c r="FU216" s="16">
        <f>IF(FU34&gt;0,FU$6,"")</f>
        <v/>
      </c>
      <c r="FV216" s="16">
        <f>IF(FV34&gt;0,FV$6,"")</f>
        <v/>
      </c>
      <c r="FW216" s="16">
        <f>IF(FW34&gt;0,FW$6,"")</f>
        <v/>
      </c>
      <c r="FX216" s="16">
        <f>IF(FX34&gt;0,FX$6,"")</f>
        <v/>
      </c>
      <c r="FY216" s="16">
        <f>IF(FY34&gt;0,FY$6,"")</f>
        <v/>
      </c>
      <c r="FZ216" s="16">
        <f>IF(FZ34&gt;0,FZ$6,"")</f>
        <v/>
      </c>
      <c r="GA216" s="16">
        <f>IF(GA34&gt;0,GA$6,"")</f>
        <v/>
      </c>
      <c r="GB216" s="16">
        <f>IF(GB34&gt;0,GB$6,"")</f>
        <v/>
      </c>
      <c r="GC216" s="16">
        <f>IF(GC34&gt;0,GC$6,"")</f>
        <v/>
      </c>
      <c r="GD216" s="16">
        <f>IF(GD34&gt;0,GD$6,"")</f>
        <v/>
      </c>
      <c r="GE216" s="16">
        <f>IF(GE34&gt;0,GE$6,"")</f>
        <v/>
      </c>
      <c r="GF216" s="16">
        <f>IF(GF34&gt;0,GF$6,"")</f>
        <v/>
      </c>
      <c r="GG216" s="16" t="n"/>
      <c r="GH216" s="16">
        <f>IF(GH34&gt;0,GH$6,"")</f>
        <v/>
      </c>
      <c r="GI216" s="423">
        <f>IF(GI34&gt;0,GI$6,"")</f>
        <v/>
      </c>
    </row>
    <row r="217" hidden="1">
      <c r="A217" s="63" t="n"/>
      <c r="B217" s="63" t="n"/>
      <c r="C217" s="412">
        <f>C35</f>
        <v/>
      </c>
      <c r="D217" s="5" t="n"/>
      <c r="E217" s="5" t="n"/>
      <c r="F217" s="5" t="n"/>
      <c r="G217" s="411">
        <f>MIN(J217:GH217)</f>
        <v/>
      </c>
      <c r="H217" s="16">
        <f>MAX(J217:GH217)</f>
        <v/>
      </c>
      <c r="I217" s="93" t="n"/>
      <c r="J217" s="16">
        <f>IF(J35&gt;0,J32,"")</f>
        <v/>
      </c>
      <c r="K217" s="16">
        <f>IF(K35&gt;0,K$6,"")</f>
        <v/>
      </c>
      <c r="L217" s="16">
        <f>IF(L35&gt;0,L$6,"")</f>
        <v/>
      </c>
      <c r="M217" s="16">
        <f>IF(M35&gt;0,M$6,"")</f>
        <v/>
      </c>
      <c r="N217" s="16">
        <f>IF(N35&gt;0,N$6,"")</f>
        <v/>
      </c>
      <c r="O217" s="16">
        <f>IF(O35&gt;0,O$6,"")</f>
        <v/>
      </c>
      <c r="P217" s="16">
        <f>IF(P35&gt;0,P$6,"")</f>
        <v/>
      </c>
      <c r="Q217" s="16">
        <f>IF(Q35&gt;0,Q$6,"")</f>
        <v/>
      </c>
      <c r="R217" s="16">
        <f>IF(R35&gt;0,R$6,"")</f>
        <v/>
      </c>
      <c r="S217" s="16">
        <f>IF(S35&gt;0,S$6,"")</f>
        <v/>
      </c>
      <c r="T217" s="16">
        <f>IF(T35&gt;0,T$6,"")</f>
        <v/>
      </c>
      <c r="U217" s="16">
        <f>IF(U35&gt;0,U$6,"")</f>
        <v/>
      </c>
      <c r="V217" s="16">
        <f>IF(V35&gt;0,V$6,"")</f>
        <v/>
      </c>
      <c r="W217" s="16" t="n"/>
      <c r="X217" s="16" t="n"/>
      <c r="Y217" s="16" t="n"/>
      <c r="Z217" s="16" t="n"/>
      <c r="AA217" s="16" t="n"/>
      <c r="AB217" s="16" t="n"/>
      <c r="AC217" s="16" t="n"/>
      <c r="AD217" s="16" t="n"/>
      <c r="AE217" s="16" t="n"/>
      <c r="AF217" s="16" t="n"/>
      <c r="AG217" s="16" t="n"/>
      <c r="AH217" s="16" t="n"/>
      <c r="AI217" s="16" t="n"/>
      <c r="AJ217" s="16" t="n"/>
      <c r="AK217" s="16" t="n"/>
      <c r="AL217" s="16" t="n"/>
      <c r="AM217" s="16" t="n"/>
      <c r="AN217" s="16" t="n"/>
      <c r="AO217" s="16" t="n"/>
      <c r="AP217" s="16" t="n"/>
      <c r="AQ217" s="16" t="n"/>
      <c r="AR217" s="16" t="n"/>
      <c r="AS217" s="16" t="n"/>
      <c r="AT217" s="16" t="n"/>
      <c r="AU217" s="16" t="n"/>
      <c r="AV217" s="16" t="n"/>
      <c r="AW217" s="16" t="n"/>
      <c r="AX217" s="16" t="n"/>
      <c r="AY217" s="16" t="n"/>
      <c r="AZ217" s="16" t="n"/>
      <c r="BA217" s="16" t="n"/>
      <c r="BB217" s="16" t="n"/>
      <c r="BC217" s="16" t="n"/>
      <c r="BD217" s="16" t="n"/>
      <c r="BE217" s="16" t="n"/>
      <c r="BF217" s="16" t="n"/>
      <c r="BG217" s="16" t="n"/>
      <c r="BH217" s="16" t="n"/>
      <c r="BI217" s="16" t="n"/>
      <c r="BJ217" s="16" t="n"/>
      <c r="BK217" s="16" t="n"/>
      <c r="BL217" s="16" t="n"/>
      <c r="BM217" s="16" t="n"/>
      <c r="BN217" s="16" t="n"/>
      <c r="BO217" s="16" t="n"/>
      <c r="BP217" s="16" t="n"/>
      <c r="BQ217" s="16" t="n"/>
      <c r="BR217" s="16" t="n"/>
      <c r="BS217" s="16" t="n"/>
      <c r="BT217" s="16" t="n"/>
      <c r="BU217" s="16" t="n"/>
      <c r="BV217" s="16" t="n"/>
      <c r="BW217" s="16" t="n"/>
      <c r="BX217" s="16" t="n"/>
      <c r="BY217" s="16" t="n"/>
      <c r="BZ217" s="16" t="n"/>
      <c r="CA217" s="16" t="n"/>
      <c r="CB217" s="16" t="n"/>
      <c r="CC217" s="16" t="n"/>
      <c r="CD217" s="16" t="n"/>
      <c r="CE217" s="16" t="n"/>
      <c r="CF217" s="16" t="n"/>
      <c r="CG217" s="16" t="n"/>
      <c r="CH217" s="16" t="n"/>
      <c r="CI217" s="16" t="n"/>
      <c r="CJ217" s="16" t="n"/>
      <c r="CK217" s="16" t="n"/>
      <c r="CL217" s="16" t="n"/>
      <c r="CM217" s="16" t="n"/>
      <c r="CN217" s="16" t="n"/>
      <c r="CO217" s="16" t="n"/>
      <c r="CP217" s="16" t="n"/>
      <c r="CQ217" s="16" t="n"/>
      <c r="CR217" s="16" t="n"/>
      <c r="CS217" s="16" t="n"/>
      <c r="CT217" s="16" t="n"/>
      <c r="CU217" s="16" t="n"/>
      <c r="CV217" s="16" t="n"/>
      <c r="CW217" s="16" t="n"/>
      <c r="CX217" s="16" t="n"/>
      <c r="CY217" s="16" t="n"/>
      <c r="CZ217" s="16" t="n"/>
      <c r="DA217" s="16" t="n"/>
      <c r="DB217" s="16" t="n"/>
      <c r="DC217" s="16">
        <f>IF(DC35&gt;0,DC$6,"")</f>
        <v/>
      </c>
      <c r="DD217" s="16">
        <f>IF(DD35&gt;0,DD$6,"")</f>
        <v/>
      </c>
      <c r="DE217" s="16">
        <f>IF(DE35&gt;0,DE$6,"")</f>
        <v/>
      </c>
      <c r="DF217" s="16">
        <f>IF(DF35&gt;0,DF$6,"")</f>
        <v/>
      </c>
      <c r="DG217" s="16">
        <f>IF(DG35&gt;0,DG$6,"")</f>
        <v/>
      </c>
      <c r="DH217" s="16">
        <f>IF(DH35&gt;0,DH$6,"")</f>
        <v/>
      </c>
      <c r="DI217" s="16">
        <f>IF(DI35&gt;0,DI$6,"")</f>
        <v/>
      </c>
      <c r="DJ217" s="16">
        <f>IF(DJ35&gt;0,DJ$6,"")</f>
        <v/>
      </c>
      <c r="DK217" s="16">
        <f>IF(DK35&gt;0,DK$6,"")</f>
        <v/>
      </c>
      <c r="DL217" s="16">
        <f>IF(DL35&gt;0,DL$6,"")</f>
        <v/>
      </c>
      <c r="DM217" s="16">
        <f>IF(DM35&gt;0,DM$6,"")</f>
        <v/>
      </c>
      <c r="DN217" s="16">
        <f>IF(DN35&gt;0,DN$6,"")</f>
        <v/>
      </c>
      <c r="DO217" s="16" t="n"/>
      <c r="DP217" s="16" t="n"/>
      <c r="DQ217" s="16" t="n"/>
      <c r="DR217" s="16" t="n"/>
      <c r="DS217" s="16" t="n"/>
      <c r="DT217" s="16" t="n"/>
      <c r="DU217" s="16" t="n"/>
      <c r="DV217" s="16" t="n"/>
      <c r="DW217" s="16" t="n"/>
      <c r="DX217" s="16" t="n"/>
      <c r="DY217" s="16" t="n"/>
      <c r="DZ217" s="16" t="n"/>
      <c r="EA217" s="16" t="n"/>
      <c r="EB217" s="16" t="n"/>
      <c r="EC217" s="16" t="n"/>
      <c r="ED217" s="16" t="n"/>
      <c r="EE217" s="16" t="n"/>
      <c r="EF217" s="16" t="n"/>
      <c r="EG217" s="16" t="n"/>
      <c r="EH217" s="16" t="n"/>
      <c r="EI217" s="16" t="n"/>
      <c r="EJ217" s="16" t="n"/>
      <c r="EK217" s="16" t="n"/>
      <c r="EL217" s="16" t="n"/>
      <c r="EM217" s="16" t="n"/>
      <c r="EN217" s="16" t="n"/>
      <c r="EO217" s="16" t="n"/>
      <c r="EP217" s="16" t="n"/>
      <c r="EQ217" s="16" t="n"/>
      <c r="ER217" s="16" t="n"/>
      <c r="ES217" s="16" t="n"/>
      <c r="ET217" s="16" t="n"/>
      <c r="EU217" s="16" t="n"/>
      <c r="EV217" s="16" t="n"/>
      <c r="EW217" s="16" t="n"/>
      <c r="EX217" s="16" t="n"/>
      <c r="EY217" s="16">
        <f>IF(EY35&gt;0,EY$6,"")</f>
        <v/>
      </c>
      <c r="EZ217" s="16">
        <f>IF(EZ35&gt;0,EZ$6,"")</f>
        <v/>
      </c>
      <c r="FA217" s="16">
        <f>IF(FA35&gt;0,FA$6,"")</f>
        <v/>
      </c>
      <c r="FB217" s="16">
        <f>IF(FB35&gt;0,FB$6,"")</f>
        <v/>
      </c>
      <c r="FC217" s="16">
        <f>IF(FC35&gt;0,FC$6,"")</f>
        <v/>
      </c>
      <c r="FD217" s="16">
        <f>IF(FD35&gt;0,FD$6,"")</f>
        <v/>
      </c>
      <c r="FE217" s="16">
        <f>IF(FE35&gt;0,FE$6,"")</f>
        <v/>
      </c>
      <c r="FF217" s="16">
        <f>IF(FF35&gt;0,FF$6,"")</f>
        <v/>
      </c>
      <c r="FG217" s="16">
        <f>IF(FG35&gt;0,FG$6,"")</f>
        <v/>
      </c>
      <c r="FH217" s="16">
        <f>IF(FH35&gt;0,FH$6,"")</f>
        <v/>
      </c>
      <c r="FI217" s="16">
        <f>IF(FI35&gt;0,FI$6,"")</f>
        <v/>
      </c>
      <c r="FJ217" s="16">
        <f>IF(FJ35&gt;0,FJ$6,"")</f>
        <v/>
      </c>
      <c r="FK217" s="16">
        <f>IF(FK35&gt;0,FK$6,"")</f>
        <v/>
      </c>
      <c r="FL217" s="16">
        <f>IF(FL35&gt;0,FL$6,"")</f>
        <v/>
      </c>
      <c r="FM217" s="16">
        <f>IF(FM35&gt;0,FM$6,"")</f>
        <v/>
      </c>
      <c r="FN217" s="16">
        <f>IF(FN35&gt;0,FN$6,"")</f>
        <v/>
      </c>
      <c r="FO217" s="16">
        <f>IF(FO35&gt;0,FO$6,"")</f>
        <v/>
      </c>
      <c r="FP217" s="16">
        <f>IF(FP35&gt;0,FP$6,"")</f>
        <v/>
      </c>
      <c r="FQ217" s="16">
        <f>IF(FQ35&gt;0,FQ$6,"")</f>
        <v/>
      </c>
      <c r="FR217" s="16">
        <f>IF(FR35&gt;0,FR$6,"")</f>
        <v/>
      </c>
      <c r="FS217" s="16">
        <f>IF(FS35&gt;0,FS$6,"")</f>
        <v/>
      </c>
      <c r="FT217" s="16">
        <f>IF(FT35&gt;0,FT$6,"")</f>
        <v/>
      </c>
      <c r="FU217" s="16">
        <f>IF(FU35&gt;0,FU$6,"")</f>
        <v/>
      </c>
      <c r="FV217" s="16">
        <f>IF(FV35&gt;0,FV$6,"")</f>
        <v/>
      </c>
      <c r="FW217" s="16">
        <f>IF(FW35&gt;0,FW$6,"")</f>
        <v/>
      </c>
      <c r="FX217" s="16">
        <f>IF(FX35&gt;0,FX$6,"")</f>
        <v/>
      </c>
      <c r="FY217" s="16">
        <f>IF(FY35&gt;0,FY$6,"")</f>
        <v/>
      </c>
      <c r="FZ217" s="16">
        <f>IF(FZ35&gt;0,FZ$6,"")</f>
        <v/>
      </c>
      <c r="GA217" s="16">
        <f>IF(GA35&gt;0,GA$6,"")</f>
        <v/>
      </c>
      <c r="GB217" s="16">
        <f>IF(GB35&gt;0,GB$6,"")</f>
        <v/>
      </c>
      <c r="GC217" s="16">
        <f>IF(GC35&gt;0,GC$6,"")</f>
        <v/>
      </c>
      <c r="GD217" s="16">
        <f>IF(GD35&gt;0,GD$6,"")</f>
        <v/>
      </c>
      <c r="GE217" s="16">
        <f>IF(GE35&gt;0,GE$6,"")</f>
        <v/>
      </c>
      <c r="GF217" s="16">
        <f>IF(GF35&gt;0,GF$6,"")</f>
        <v/>
      </c>
      <c r="GG217" s="16" t="n"/>
      <c r="GH217" s="16">
        <f>IF(GH35&gt;0,GH$6,"")</f>
        <v/>
      </c>
      <c r="GI217" s="423">
        <f>IF(GI35&gt;0,GI$6,"")</f>
        <v/>
      </c>
    </row>
    <row r="218" hidden="1">
      <c r="A218" s="63" t="n"/>
      <c r="B218" s="63" t="n"/>
      <c r="C218" s="412">
        <f>C36</f>
        <v/>
      </c>
      <c r="D218" s="5" t="n"/>
      <c r="E218" s="5" t="n"/>
      <c r="F218" s="5" t="n"/>
      <c r="G218" s="411">
        <f>MIN(J218:GH218)</f>
        <v/>
      </c>
      <c r="H218" s="16">
        <f>MAX(J218:GH218)</f>
        <v/>
      </c>
      <c r="I218" s="93" t="n"/>
      <c r="J218" s="16">
        <f>IF(J36&gt;0,J33,"")</f>
        <v/>
      </c>
      <c r="K218" s="16">
        <f>IF(K36&gt;0,K$6,"")</f>
        <v/>
      </c>
      <c r="L218" s="16">
        <f>IF(L36&gt;0,L$6,"")</f>
        <v/>
      </c>
      <c r="M218" s="16">
        <f>IF(M36&gt;0,M$6,"")</f>
        <v/>
      </c>
      <c r="N218" s="16">
        <f>IF(N36&gt;0,N$6,"")</f>
        <v/>
      </c>
      <c r="O218" s="16">
        <f>IF(O36&gt;0,O$6,"")</f>
        <v/>
      </c>
      <c r="P218" s="16">
        <f>IF(P36&gt;0,P$6,"")</f>
        <v/>
      </c>
      <c r="Q218" s="16">
        <f>IF(Q36&gt;0,Q$6,"")</f>
        <v/>
      </c>
      <c r="R218" s="16">
        <f>IF(R36&gt;0,R$6,"")</f>
        <v/>
      </c>
      <c r="S218" s="16">
        <f>IF(S36&gt;0,S$6,"")</f>
        <v/>
      </c>
      <c r="T218" s="16">
        <f>IF(T36&gt;0,T$6,"")</f>
        <v/>
      </c>
      <c r="U218" s="16">
        <f>IF(U36&gt;0,U$6,"")</f>
        <v/>
      </c>
      <c r="V218" s="16">
        <f>IF(V36&gt;0,V$6,"")</f>
        <v/>
      </c>
      <c r="W218" s="16" t="n"/>
      <c r="X218" s="16" t="n"/>
      <c r="Y218" s="16" t="n"/>
      <c r="Z218" s="16" t="n"/>
      <c r="AA218" s="16" t="n"/>
      <c r="AB218" s="16" t="n"/>
      <c r="AC218" s="16" t="n"/>
      <c r="AD218" s="16" t="n"/>
      <c r="AE218" s="16" t="n"/>
      <c r="AF218" s="16" t="n"/>
      <c r="AG218" s="16" t="n"/>
      <c r="AH218" s="16" t="n"/>
      <c r="AI218" s="16" t="n"/>
      <c r="AJ218" s="16" t="n"/>
      <c r="AK218" s="16" t="n"/>
      <c r="AL218" s="16" t="n"/>
      <c r="AM218" s="16" t="n"/>
      <c r="AN218" s="16" t="n"/>
      <c r="AO218" s="16" t="n"/>
      <c r="AP218" s="16" t="n"/>
      <c r="AQ218" s="16" t="n"/>
      <c r="AR218" s="16" t="n"/>
      <c r="AS218" s="16" t="n"/>
      <c r="AT218" s="16" t="n"/>
      <c r="AU218" s="16" t="n"/>
      <c r="AV218" s="16" t="n"/>
      <c r="AW218" s="16" t="n"/>
      <c r="AX218" s="16" t="n"/>
      <c r="AY218" s="16" t="n"/>
      <c r="AZ218" s="16" t="n"/>
      <c r="BA218" s="16" t="n"/>
      <c r="BB218" s="16" t="n"/>
      <c r="BC218" s="16" t="n"/>
      <c r="BD218" s="16" t="n"/>
      <c r="BE218" s="16" t="n"/>
      <c r="BF218" s="16" t="n"/>
      <c r="BG218" s="16" t="n"/>
      <c r="BH218" s="16" t="n"/>
      <c r="BI218" s="16" t="n"/>
      <c r="BJ218" s="16" t="n"/>
      <c r="BK218" s="16" t="n"/>
      <c r="BL218" s="16" t="n"/>
      <c r="BM218" s="16" t="n"/>
      <c r="BN218" s="16" t="n"/>
      <c r="BO218" s="16" t="n"/>
      <c r="BP218" s="16" t="n"/>
      <c r="BQ218" s="16" t="n"/>
      <c r="BR218" s="16" t="n"/>
      <c r="BS218" s="16" t="n"/>
      <c r="BT218" s="16" t="n"/>
      <c r="BU218" s="16" t="n"/>
      <c r="BV218" s="16" t="n"/>
      <c r="BW218" s="16" t="n"/>
      <c r="BX218" s="16" t="n"/>
      <c r="BY218" s="16" t="n"/>
      <c r="BZ218" s="16" t="n"/>
      <c r="CA218" s="16" t="n"/>
      <c r="CB218" s="16" t="n"/>
      <c r="CC218" s="16" t="n"/>
      <c r="CD218" s="16" t="n"/>
      <c r="CE218" s="16" t="n"/>
      <c r="CF218" s="16" t="n"/>
      <c r="CG218" s="16" t="n"/>
      <c r="CH218" s="16" t="n"/>
      <c r="CI218" s="16" t="n"/>
      <c r="CJ218" s="16" t="n"/>
      <c r="CK218" s="16" t="n"/>
      <c r="CL218" s="16" t="n"/>
      <c r="CM218" s="16" t="n"/>
      <c r="CN218" s="16" t="n"/>
      <c r="CO218" s="16" t="n"/>
      <c r="CP218" s="16" t="n"/>
      <c r="CQ218" s="16" t="n"/>
      <c r="CR218" s="16" t="n"/>
      <c r="CS218" s="16" t="n"/>
      <c r="CT218" s="16" t="n"/>
      <c r="CU218" s="16" t="n"/>
      <c r="CV218" s="16" t="n"/>
      <c r="CW218" s="16" t="n"/>
      <c r="CX218" s="16" t="n"/>
      <c r="CY218" s="16" t="n"/>
      <c r="CZ218" s="16" t="n"/>
      <c r="DA218" s="16" t="n"/>
      <c r="DB218" s="16" t="n"/>
      <c r="DC218" s="16">
        <f>IF(DC36&gt;0,DC$6,"")</f>
        <v/>
      </c>
      <c r="DD218" s="16">
        <f>IF(DD36&gt;0,DD$6,"")</f>
        <v/>
      </c>
      <c r="DE218" s="16">
        <f>IF(DE36&gt;0,DE$6,"")</f>
        <v/>
      </c>
      <c r="DF218" s="16">
        <f>IF(DF36&gt;0,DF$6,"")</f>
        <v/>
      </c>
      <c r="DG218" s="16">
        <f>IF(DG36&gt;0,DG$6,"")</f>
        <v/>
      </c>
      <c r="DH218" s="16">
        <f>IF(DH36&gt;0,DH$6,"")</f>
        <v/>
      </c>
      <c r="DI218" s="16">
        <f>IF(DI36&gt;0,DI$6,"")</f>
        <v/>
      </c>
      <c r="DJ218" s="16">
        <f>IF(DJ36&gt;0,DJ$6,"")</f>
        <v/>
      </c>
      <c r="DK218" s="16">
        <f>IF(DK36&gt;0,DK$6,"")</f>
        <v/>
      </c>
      <c r="DL218" s="16">
        <f>IF(DL36&gt;0,DL$6,"")</f>
        <v/>
      </c>
      <c r="DM218" s="16">
        <f>IF(DM36&gt;0,DM$6,"")</f>
        <v/>
      </c>
      <c r="DN218" s="16">
        <f>IF(DN36&gt;0,DN$6,"")</f>
        <v/>
      </c>
      <c r="DO218" s="16" t="n"/>
      <c r="DP218" s="16" t="n"/>
      <c r="DQ218" s="16" t="n"/>
      <c r="DR218" s="16" t="n"/>
      <c r="DS218" s="16" t="n"/>
      <c r="DT218" s="16" t="n"/>
      <c r="DU218" s="16" t="n"/>
      <c r="DV218" s="16" t="n"/>
      <c r="DW218" s="16" t="n"/>
      <c r="DX218" s="16" t="n"/>
      <c r="DY218" s="16" t="n"/>
      <c r="DZ218" s="16" t="n"/>
      <c r="EA218" s="16" t="n"/>
      <c r="EB218" s="16" t="n"/>
      <c r="EC218" s="16" t="n"/>
      <c r="ED218" s="16" t="n"/>
      <c r="EE218" s="16" t="n"/>
      <c r="EF218" s="16" t="n"/>
      <c r="EG218" s="16" t="n"/>
      <c r="EH218" s="16" t="n"/>
      <c r="EI218" s="16" t="n"/>
      <c r="EJ218" s="16" t="n"/>
      <c r="EK218" s="16" t="n"/>
      <c r="EL218" s="16" t="n"/>
      <c r="EM218" s="16" t="n"/>
      <c r="EN218" s="16" t="n"/>
      <c r="EO218" s="16" t="n"/>
      <c r="EP218" s="16" t="n"/>
      <c r="EQ218" s="16" t="n"/>
      <c r="ER218" s="16" t="n"/>
      <c r="ES218" s="16" t="n"/>
      <c r="ET218" s="16" t="n"/>
      <c r="EU218" s="16" t="n"/>
      <c r="EV218" s="16" t="n"/>
      <c r="EW218" s="16" t="n"/>
      <c r="EX218" s="16" t="n"/>
      <c r="EY218" s="16">
        <f>IF(EY36&gt;0,EY$6,"")</f>
        <v/>
      </c>
      <c r="EZ218" s="16">
        <f>IF(EZ36&gt;0,EZ$6,"")</f>
        <v/>
      </c>
      <c r="FA218" s="16">
        <f>IF(FA36&gt;0,FA$6,"")</f>
        <v/>
      </c>
      <c r="FB218" s="16">
        <f>IF(FB36&gt;0,FB$6,"")</f>
        <v/>
      </c>
      <c r="FC218" s="16">
        <f>IF(FC36&gt;0,FC$6,"")</f>
        <v/>
      </c>
      <c r="FD218" s="16">
        <f>IF(FD36&gt;0,FD$6,"")</f>
        <v/>
      </c>
      <c r="FE218" s="16">
        <f>IF(FE36&gt;0,FE$6,"")</f>
        <v/>
      </c>
      <c r="FF218" s="16">
        <f>IF(FF36&gt;0,FF$6,"")</f>
        <v/>
      </c>
      <c r="FG218" s="16">
        <f>IF(FG36&gt;0,FG$6,"")</f>
        <v/>
      </c>
      <c r="FH218" s="16">
        <f>IF(FH36&gt;0,FH$6,"")</f>
        <v/>
      </c>
      <c r="FI218" s="16">
        <f>IF(FI36&gt;0,FI$6,"")</f>
        <v/>
      </c>
      <c r="FJ218" s="16">
        <f>IF(FJ36&gt;0,FJ$6,"")</f>
        <v/>
      </c>
      <c r="FK218" s="16">
        <f>IF(FK36&gt;0,FK$6,"")</f>
        <v/>
      </c>
      <c r="FL218" s="16">
        <f>IF(FL36&gt;0,FL$6,"")</f>
        <v/>
      </c>
      <c r="FM218" s="16">
        <f>IF(FM36&gt;0,FM$6,"")</f>
        <v/>
      </c>
      <c r="FN218" s="16">
        <f>IF(FN36&gt;0,FN$6,"")</f>
        <v/>
      </c>
      <c r="FO218" s="16">
        <f>IF(FO36&gt;0,FO$6,"")</f>
        <v/>
      </c>
      <c r="FP218" s="16">
        <f>IF(FP36&gt;0,FP$6,"")</f>
        <v/>
      </c>
      <c r="FQ218" s="16">
        <f>IF(FQ36&gt;0,FQ$6,"")</f>
        <v/>
      </c>
      <c r="FR218" s="16">
        <f>IF(FR36&gt;0,FR$6,"")</f>
        <v/>
      </c>
      <c r="FS218" s="16">
        <f>IF(FS36&gt;0,FS$6,"")</f>
        <v/>
      </c>
      <c r="FT218" s="16">
        <f>IF(FT36&gt;0,FT$6,"")</f>
        <v/>
      </c>
      <c r="FU218" s="16">
        <f>IF(FU36&gt;0,FU$6,"")</f>
        <v/>
      </c>
      <c r="FV218" s="16">
        <f>IF(FV36&gt;0,FV$6,"")</f>
        <v/>
      </c>
      <c r="FW218" s="16">
        <f>IF(FW36&gt;0,FW$6,"")</f>
        <v/>
      </c>
      <c r="FX218" s="16">
        <f>IF(FX36&gt;0,FX$6,"")</f>
        <v/>
      </c>
      <c r="FY218" s="16">
        <f>IF(FY36&gt;0,FY$6,"")</f>
        <v/>
      </c>
      <c r="FZ218" s="16">
        <f>IF(FZ36&gt;0,FZ$6,"")</f>
        <v/>
      </c>
      <c r="GA218" s="16">
        <f>IF(GA36&gt;0,GA$6,"")</f>
        <v/>
      </c>
      <c r="GB218" s="16">
        <f>IF(GB36&gt;0,GB$6,"")</f>
        <v/>
      </c>
      <c r="GC218" s="16">
        <f>IF(GC36&gt;0,GC$6,"")</f>
        <v/>
      </c>
      <c r="GD218" s="16">
        <f>IF(GD36&gt;0,GD$6,"")</f>
        <v/>
      </c>
      <c r="GE218" s="16">
        <f>IF(GE36&gt;0,GE$6,"")</f>
        <v/>
      </c>
      <c r="GF218" s="16">
        <f>IF(GF36&gt;0,GF$6,"")</f>
        <v/>
      </c>
      <c r="GG218" s="16" t="n"/>
      <c r="GH218" s="16">
        <f>IF(GH36&gt;0,GH$6,"")</f>
        <v/>
      </c>
      <c r="GI218" s="423">
        <f>IF(GI36&gt;0,GI$6,"")</f>
        <v/>
      </c>
    </row>
    <row r="219" hidden="1">
      <c r="A219" s="63" t="n"/>
      <c r="B219" s="63" t="n"/>
      <c r="C219" s="412">
        <f>C37</f>
        <v/>
      </c>
      <c r="D219" s="5" t="n"/>
      <c r="E219" s="5" t="n"/>
      <c r="F219" s="5" t="n"/>
      <c r="G219" s="411">
        <f>MIN(J219:GH219)</f>
        <v/>
      </c>
      <c r="H219" s="16">
        <f>MAX(J219:GH219)</f>
        <v/>
      </c>
      <c r="I219" s="93" t="n"/>
      <c r="J219" s="16">
        <f>IF(J37&gt;0,J34,"")</f>
        <v/>
      </c>
      <c r="K219" s="16">
        <f>IF(K37&gt;0,K$6,"")</f>
        <v/>
      </c>
      <c r="L219" s="16">
        <f>IF(L37&gt;0,L$6,"")</f>
        <v/>
      </c>
      <c r="M219" s="16">
        <f>IF(M37&gt;0,M$6,"")</f>
        <v/>
      </c>
      <c r="N219" s="16">
        <f>IF(N37&gt;0,N$6,"")</f>
        <v/>
      </c>
      <c r="O219" s="16">
        <f>IF(O37&gt;0,O$6,"")</f>
        <v/>
      </c>
      <c r="P219" s="16">
        <f>IF(P37&gt;0,P$6,"")</f>
        <v/>
      </c>
      <c r="Q219" s="16">
        <f>IF(Q37&gt;0,Q$6,"")</f>
        <v/>
      </c>
      <c r="R219" s="16">
        <f>IF(R37&gt;0,R$6,"")</f>
        <v/>
      </c>
      <c r="S219" s="16">
        <f>IF(S37&gt;0,S$6,"")</f>
        <v/>
      </c>
      <c r="T219" s="16">
        <f>IF(T37&gt;0,T$6,"")</f>
        <v/>
      </c>
      <c r="U219" s="16">
        <f>IF(U37&gt;0,U$6,"")</f>
        <v/>
      </c>
      <c r="V219" s="16">
        <f>IF(V37&gt;0,V$6,"")</f>
        <v/>
      </c>
      <c r="W219" s="16" t="n"/>
      <c r="X219" s="16" t="n"/>
      <c r="Y219" s="16" t="n"/>
      <c r="Z219" s="16" t="n"/>
      <c r="AA219" s="16" t="n"/>
      <c r="AB219" s="16" t="n"/>
      <c r="AC219" s="16" t="n"/>
      <c r="AD219" s="16" t="n"/>
      <c r="AE219" s="16" t="n"/>
      <c r="AF219" s="16" t="n"/>
      <c r="AG219" s="16" t="n"/>
      <c r="AH219" s="16" t="n"/>
      <c r="AI219" s="16" t="n"/>
      <c r="AJ219" s="16" t="n"/>
      <c r="AK219" s="16" t="n"/>
      <c r="AL219" s="16" t="n"/>
      <c r="AM219" s="16" t="n"/>
      <c r="AN219" s="16" t="n"/>
      <c r="AO219" s="16" t="n"/>
      <c r="AP219" s="16" t="n"/>
      <c r="AQ219" s="16" t="n"/>
      <c r="AR219" s="16" t="n"/>
      <c r="AS219" s="16" t="n"/>
      <c r="AT219" s="16" t="n"/>
      <c r="AU219" s="16" t="n"/>
      <c r="AV219" s="16" t="n"/>
      <c r="AW219" s="16" t="n"/>
      <c r="AX219" s="16" t="n"/>
      <c r="AY219" s="16" t="n"/>
      <c r="AZ219" s="16" t="n"/>
      <c r="BA219" s="16" t="n"/>
      <c r="BB219" s="16" t="n"/>
      <c r="BC219" s="16" t="n"/>
      <c r="BD219" s="16" t="n"/>
      <c r="BE219" s="16" t="n"/>
      <c r="BF219" s="16" t="n"/>
      <c r="BG219" s="16" t="n"/>
      <c r="BH219" s="16" t="n"/>
      <c r="BI219" s="16" t="n"/>
      <c r="BJ219" s="16" t="n"/>
      <c r="BK219" s="16" t="n"/>
      <c r="BL219" s="16" t="n"/>
      <c r="BM219" s="16" t="n"/>
      <c r="BN219" s="16" t="n"/>
      <c r="BO219" s="16" t="n"/>
      <c r="BP219" s="16" t="n"/>
      <c r="BQ219" s="16" t="n"/>
      <c r="BR219" s="16" t="n"/>
      <c r="BS219" s="16" t="n"/>
      <c r="BT219" s="16" t="n"/>
      <c r="BU219" s="16" t="n"/>
      <c r="BV219" s="16" t="n"/>
      <c r="BW219" s="16" t="n"/>
      <c r="BX219" s="16" t="n"/>
      <c r="BY219" s="16" t="n"/>
      <c r="BZ219" s="16" t="n"/>
      <c r="CA219" s="16" t="n"/>
      <c r="CB219" s="16" t="n"/>
      <c r="CC219" s="16" t="n"/>
      <c r="CD219" s="16" t="n"/>
      <c r="CE219" s="16" t="n"/>
      <c r="CF219" s="16" t="n"/>
      <c r="CG219" s="16" t="n"/>
      <c r="CH219" s="16" t="n"/>
      <c r="CI219" s="16" t="n"/>
      <c r="CJ219" s="16" t="n"/>
      <c r="CK219" s="16" t="n"/>
      <c r="CL219" s="16" t="n"/>
      <c r="CM219" s="16" t="n"/>
      <c r="CN219" s="16" t="n"/>
      <c r="CO219" s="16" t="n"/>
      <c r="CP219" s="16" t="n"/>
      <c r="CQ219" s="16" t="n"/>
      <c r="CR219" s="16" t="n"/>
      <c r="CS219" s="16" t="n"/>
      <c r="CT219" s="16" t="n"/>
      <c r="CU219" s="16" t="n"/>
      <c r="CV219" s="16" t="n"/>
      <c r="CW219" s="16" t="n"/>
      <c r="CX219" s="16" t="n"/>
      <c r="CY219" s="16" t="n"/>
      <c r="CZ219" s="16" t="n"/>
      <c r="DA219" s="16" t="n"/>
      <c r="DB219" s="16" t="n"/>
      <c r="DC219" s="16">
        <f>IF(DC37&gt;0,DC$6,"")</f>
        <v/>
      </c>
      <c r="DD219" s="16">
        <f>IF(DD37&gt;0,DD$6,"")</f>
        <v/>
      </c>
      <c r="DE219" s="16">
        <f>IF(DE37&gt;0,DE$6,"")</f>
        <v/>
      </c>
      <c r="DF219" s="16">
        <f>IF(DF37&gt;0,DF$6,"")</f>
        <v/>
      </c>
      <c r="DG219" s="16">
        <f>IF(DG37&gt;0,DG$6,"")</f>
        <v/>
      </c>
      <c r="DH219" s="16">
        <f>IF(DH37&gt;0,DH$6,"")</f>
        <v/>
      </c>
      <c r="DI219" s="16">
        <f>IF(DI37&gt;0,DI$6,"")</f>
        <v/>
      </c>
      <c r="DJ219" s="16">
        <f>IF(DJ37&gt;0,DJ$6,"")</f>
        <v/>
      </c>
      <c r="DK219" s="16">
        <f>IF(DK37&gt;0,DK$6,"")</f>
        <v/>
      </c>
      <c r="DL219" s="16">
        <f>IF(DL37&gt;0,DL$6,"")</f>
        <v/>
      </c>
      <c r="DM219" s="16">
        <f>IF(DM37&gt;0,DM$6,"")</f>
        <v/>
      </c>
      <c r="DN219" s="16">
        <f>IF(DN37&gt;0,DN$6,"")</f>
        <v/>
      </c>
      <c r="DO219" s="16" t="n"/>
      <c r="DP219" s="16" t="n"/>
      <c r="DQ219" s="16" t="n"/>
      <c r="DR219" s="16" t="n"/>
      <c r="DS219" s="16" t="n"/>
      <c r="DT219" s="16" t="n"/>
      <c r="DU219" s="16" t="n"/>
      <c r="DV219" s="16" t="n"/>
      <c r="DW219" s="16" t="n"/>
      <c r="DX219" s="16" t="n"/>
      <c r="DY219" s="16" t="n"/>
      <c r="DZ219" s="16" t="n"/>
      <c r="EA219" s="16" t="n"/>
      <c r="EB219" s="16" t="n"/>
      <c r="EC219" s="16" t="n"/>
      <c r="ED219" s="16" t="n"/>
      <c r="EE219" s="16" t="n"/>
      <c r="EF219" s="16" t="n"/>
      <c r="EG219" s="16" t="n"/>
      <c r="EH219" s="16" t="n"/>
      <c r="EI219" s="16" t="n"/>
      <c r="EJ219" s="16" t="n"/>
      <c r="EK219" s="16" t="n"/>
      <c r="EL219" s="16" t="n"/>
      <c r="EM219" s="16" t="n"/>
      <c r="EN219" s="16" t="n"/>
      <c r="EO219" s="16" t="n"/>
      <c r="EP219" s="16" t="n"/>
      <c r="EQ219" s="16" t="n"/>
      <c r="ER219" s="16" t="n"/>
      <c r="ES219" s="16" t="n"/>
      <c r="ET219" s="16" t="n"/>
      <c r="EU219" s="16" t="n"/>
      <c r="EV219" s="16" t="n"/>
      <c r="EW219" s="16" t="n"/>
      <c r="EX219" s="16" t="n"/>
      <c r="EY219" s="16">
        <f>IF(EY37&gt;0,EY$6,"")</f>
        <v/>
      </c>
      <c r="EZ219" s="16">
        <f>IF(EZ37&gt;0,EZ$6,"")</f>
        <v/>
      </c>
      <c r="FA219" s="16">
        <f>IF(FA37&gt;0,FA$6,"")</f>
        <v/>
      </c>
      <c r="FB219" s="16">
        <f>IF(FB37&gt;0,FB$6,"")</f>
        <v/>
      </c>
      <c r="FC219" s="16">
        <f>IF(FC37&gt;0,FC$6,"")</f>
        <v/>
      </c>
      <c r="FD219" s="16">
        <f>IF(FD37&gt;0,FD$6,"")</f>
        <v/>
      </c>
      <c r="FE219" s="16">
        <f>IF(FE37&gt;0,FE$6,"")</f>
        <v/>
      </c>
      <c r="FF219" s="16">
        <f>IF(FF37&gt;0,FF$6,"")</f>
        <v/>
      </c>
      <c r="FG219" s="16">
        <f>IF(FG37&gt;0,FG$6,"")</f>
        <v/>
      </c>
      <c r="FH219" s="16">
        <f>IF(FH37&gt;0,FH$6,"")</f>
        <v/>
      </c>
      <c r="FI219" s="16">
        <f>IF(FI37&gt;0,FI$6,"")</f>
        <v/>
      </c>
      <c r="FJ219" s="16">
        <f>IF(FJ37&gt;0,FJ$6,"")</f>
        <v/>
      </c>
      <c r="FK219" s="16">
        <f>IF(FK37&gt;0,FK$6,"")</f>
        <v/>
      </c>
      <c r="FL219" s="16">
        <f>IF(FL37&gt;0,FL$6,"")</f>
        <v/>
      </c>
      <c r="FM219" s="16">
        <f>IF(FM37&gt;0,FM$6,"")</f>
        <v/>
      </c>
      <c r="FN219" s="16">
        <f>IF(FN37&gt;0,FN$6,"")</f>
        <v/>
      </c>
      <c r="FO219" s="16">
        <f>IF(FO37&gt;0,FO$6,"")</f>
        <v/>
      </c>
      <c r="FP219" s="16">
        <f>IF(FP37&gt;0,FP$6,"")</f>
        <v/>
      </c>
      <c r="FQ219" s="16">
        <f>IF(FQ37&gt;0,FQ$6,"")</f>
        <v/>
      </c>
      <c r="FR219" s="16">
        <f>IF(FR37&gt;0,FR$6,"")</f>
        <v/>
      </c>
      <c r="FS219" s="16">
        <f>IF(FS37&gt;0,FS$6,"")</f>
        <v/>
      </c>
      <c r="FT219" s="16">
        <f>IF(FT37&gt;0,FT$6,"")</f>
        <v/>
      </c>
      <c r="FU219" s="16">
        <f>IF(FU37&gt;0,FU$6,"")</f>
        <v/>
      </c>
      <c r="FV219" s="16">
        <f>IF(FV37&gt;0,FV$6,"")</f>
        <v/>
      </c>
      <c r="FW219" s="16">
        <f>IF(FW37&gt;0,FW$6,"")</f>
        <v/>
      </c>
      <c r="FX219" s="16">
        <f>IF(FX37&gt;0,FX$6,"")</f>
        <v/>
      </c>
      <c r="FY219" s="16">
        <f>IF(FY37&gt;0,FY$6,"")</f>
        <v/>
      </c>
      <c r="FZ219" s="16">
        <f>IF(FZ37&gt;0,FZ$6,"")</f>
        <v/>
      </c>
      <c r="GA219" s="16">
        <f>IF(GA37&gt;0,GA$6,"")</f>
        <v/>
      </c>
      <c r="GB219" s="16">
        <f>IF(GB37&gt;0,GB$6,"")</f>
        <v/>
      </c>
      <c r="GC219" s="16">
        <f>IF(GC37&gt;0,GC$6,"")</f>
        <v/>
      </c>
      <c r="GD219" s="16">
        <f>IF(GD37&gt;0,GD$6,"")</f>
        <v/>
      </c>
      <c r="GE219" s="16">
        <f>IF(GE37&gt;0,GE$6,"")</f>
        <v/>
      </c>
      <c r="GF219" s="16">
        <f>IF(GF37&gt;0,GF$6,"")</f>
        <v/>
      </c>
      <c r="GG219" s="16" t="n"/>
      <c r="GH219" s="16">
        <f>IF(GH37&gt;0,GH$6,"")</f>
        <v/>
      </c>
      <c r="GI219" s="423">
        <f>IF(GI37&gt;0,GI$6,"")</f>
        <v/>
      </c>
    </row>
    <row r="220" hidden="1">
      <c r="A220" s="63" t="n"/>
      <c r="B220" s="63" t="n"/>
      <c r="C220" s="412">
        <f>C38</f>
        <v/>
      </c>
      <c r="D220" s="5" t="n"/>
      <c r="E220" s="5" t="n"/>
      <c r="F220" s="5" t="n"/>
      <c r="G220" s="411">
        <f>MIN(J220:GH220)</f>
        <v/>
      </c>
      <c r="H220" s="16">
        <f>MAX(J220:GH220)</f>
        <v/>
      </c>
      <c r="I220" s="93" t="n"/>
      <c r="J220" s="16">
        <f>IF(J38&gt;0,J35,"")</f>
        <v/>
      </c>
      <c r="K220" s="16">
        <f>IF(K38&gt;0,K$6,"")</f>
        <v/>
      </c>
      <c r="L220" s="16">
        <f>IF(L38&gt;0,L$6,"")</f>
        <v/>
      </c>
      <c r="M220" s="16">
        <f>IF(M38&gt;0,M$6,"")</f>
        <v/>
      </c>
      <c r="N220" s="16">
        <f>IF(N38&gt;0,N$6,"")</f>
        <v/>
      </c>
      <c r="O220" s="16">
        <f>IF(O38&gt;0,O$6,"")</f>
        <v/>
      </c>
      <c r="P220" s="16">
        <f>IF(P38&gt;0,P$6,"")</f>
        <v/>
      </c>
      <c r="Q220" s="16">
        <f>IF(Q38&gt;0,Q$6,"")</f>
        <v/>
      </c>
      <c r="R220" s="16">
        <f>IF(R38&gt;0,R$6,"")</f>
        <v/>
      </c>
      <c r="S220" s="16">
        <f>IF(S38&gt;0,S$6,"")</f>
        <v/>
      </c>
      <c r="T220" s="16">
        <f>IF(T38&gt;0,T$6,"")</f>
        <v/>
      </c>
      <c r="U220" s="16">
        <f>IF(U38&gt;0,U$6,"")</f>
        <v/>
      </c>
      <c r="V220" s="16">
        <f>IF(V38&gt;0,V$6,"")</f>
        <v/>
      </c>
      <c r="W220" s="16" t="n"/>
      <c r="X220" s="16" t="n"/>
      <c r="Y220" s="16" t="n"/>
      <c r="Z220" s="16" t="n"/>
      <c r="AA220" s="16" t="n"/>
      <c r="AB220" s="16" t="n"/>
      <c r="AC220" s="16" t="n"/>
      <c r="AD220" s="16" t="n"/>
      <c r="AE220" s="16" t="n"/>
      <c r="AF220" s="16" t="n"/>
      <c r="AG220" s="16" t="n"/>
      <c r="AH220" s="16" t="n"/>
      <c r="AI220" s="16" t="n"/>
      <c r="AJ220" s="16" t="n"/>
      <c r="AK220" s="16" t="n"/>
      <c r="AL220" s="16" t="n"/>
      <c r="AM220" s="16" t="n"/>
      <c r="AN220" s="16" t="n"/>
      <c r="AO220" s="16" t="n"/>
      <c r="AP220" s="16" t="n"/>
      <c r="AQ220" s="16" t="n"/>
      <c r="AR220" s="16" t="n"/>
      <c r="AS220" s="16" t="n"/>
      <c r="AT220" s="16" t="n"/>
      <c r="AU220" s="16" t="n"/>
      <c r="AV220" s="16" t="n"/>
      <c r="AW220" s="16" t="n"/>
      <c r="AX220" s="16" t="n"/>
      <c r="AY220" s="16" t="n"/>
      <c r="AZ220" s="16" t="n"/>
      <c r="BA220" s="16" t="n"/>
      <c r="BB220" s="16" t="n"/>
      <c r="BC220" s="16" t="n"/>
      <c r="BD220" s="16" t="n"/>
      <c r="BE220" s="16" t="n"/>
      <c r="BF220" s="16" t="n"/>
      <c r="BG220" s="16" t="n"/>
      <c r="BH220" s="16" t="n"/>
      <c r="BI220" s="16" t="n"/>
      <c r="BJ220" s="16" t="n"/>
      <c r="BK220" s="16" t="n"/>
      <c r="BL220" s="16" t="n"/>
      <c r="BM220" s="16" t="n"/>
      <c r="BN220" s="16" t="n"/>
      <c r="BO220" s="16" t="n"/>
      <c r="BP220" s="16" t="n"/>
      <c r="BQ220" s="16" t="n"/>
      <c r="BR220" s="16" t="n"/>
      <c r="BS220" s="16" t="n"/>
      <c r="BT220" s="16" t="n"/>
      <c r="BU220" s="16" t="n"/>
      <c r="BV220" s="16" t="n"/>
      <c r="BW220" s="16" t="n"/>
      <c r="BX220" s="16" t="n"/>
      <c r="BY220" s="16" t="n"/>
      <c r="BZ220" s="16" t="n"/>
      <c r="CA220" s="16" t="n"/>
      <c r="CB220" s="16" t="n"/>
      <c r="CC220" s="16" t="n"/>
      <c r="CD220" s="16" t="n"/>
      <c r="CE220" s="16" t="n"/>
      <c r="CF220" s="16" t="n"/>
      <c r="CG220" s="16" t="n"/>
      <c r="CH220" s="16" t="n"/>
      <c r="CI220" s="16" t="n"/>
      <c r="CJ220" s="16" t="n"/>
      <c r="CK220" s="16" t="n"/>
      <c r="CL220" s="16" t="n"/>
      <c r="CM220" s="16" t="n"/>
      <c r="CN220" s="16" t="n"/>
      <c r="CO220" s="16" t="n"/>
      <c r="CP220" s="16" t="n"/>
      <c r="CQ220" s="16" t="n"/>
      <c r="CR220" s="16" t="n"/>
      <c r="CS220" s="16" t="n"/>
      <c r="CT220" s="16" t="n"/>
      <c r="CU220" s="16" t="n"/>
      <c r="CV220" s="16" t="n"/>
      <c r="CW220" s="16" t="n"/>
      <c r="CX220" s="16" t="n"/>
      <c r="CY220" s="16" t="n"/>
      <c r="CZ220" s="16" t="n"/>
      <c r="DA220" s="16" t="n"/>
      <c r="DB220" s="16" t="n"/>
      <c r="DC220" s="16">
        <f>IF(DC38&gt;0,DC$6,"")</f>
        <v/>
      </c>
      <c r="DD220" s="16">
        <f>IF(DD38&gt;0,DD$6,"")</f>
        <v/>
      </c>
      <c r="DE220" s="16">
        <f>IF(DE38&gt;0,DE$6,"")</f>
        <v/>
      </c>
      <c r="DF220" s="16">
        <f>IF(DF38&gt;0,DF$6,"")</f>
        <v/>
      </c>
      <c r="DG220" s="16">
        <f>IF(DG38&gt;0,DG$6,"")</f>
        <v/>
      </c>
      <c r="DH220" s="16">
        <f>IF(DH38&gt;0,DH$6,"")</f>
        <v/>
      </c>
      <c r="DI220" s="16">
        <f>IF(DI38&gt;0,DI$6,"")</f>
        <v/>
      </c>
      <c r="DJ220" s="16">
        <f>IF(DJ38&gt;0,DJ$6,"")</f>
        <v/>
      </c>
      <c r="DK220" s="16">
        <f>IF(DK38&gt;0,DK$6,"")</f>
        <v/>
      </c>
      <c r="DL220" s="16">
        <f>IF(DL38&gt;0,DL$6,"")</f>
        <v/>
      </c>
      <c r="DM220" s="16">
        <f>IF(DM38&gt;0,DM$6,"")</f>
        <v/>
      </c>
      <c r="DN220" s="16">
        <f>IF(DN38&gt;0,DN$6,"")</f>
        <v/>
      </c>
      <c r="DO220" s="16" t="n"/>
      <c r="DP220" s="16" t="n"/>
      <c r="DQ220" s="16" t="n"/>
      <c r="DR220" s="16" t="n"/>
      <c r="DS220" s="16" t="n"/>
      <c r="DT220" s="16" t="n"/>
      <c r="DU220" s="16" t="n"/>
      <c r="DV220" s="16" t="n"/>
      <c r="DW220" s="16" t="n"/>
      <c r="DX220" s="16" t="n"/>
      <c r="DY220" s="16" t="n"/>
      <c r="DZ220" s="16" t="n"/>
      <c r="EA220" s="16" t="n"/>
      <c r="EB220" s="16" t="n"/>
      <c r="EC220" s="16" t="n"/>
      <c r="ED220" s="16" t="n"/>
      <c r="EE220" s="16" t="n"/>
      <c r="EF220" s="16" t="n"/>
      <c r="EG220" s="16" t="n"/>
      <c r="EH220" s="16" t="n"/>
      <c r="EI220" s="16" t="n"/>
      <c r="EJ220" s="16" t="n"/>
      <c r="EK220" s="16" t="n"/>
      <c r="EL220" s="16" t="n"/>
      <c r="EM220" s="16" t="n"/>
      <c r="EN220" s="16" t="n"/>
      <c r="EO220" s="16" t="n"/>
      <c r="EP220" s="16" t="n"/>
      <c r="EQ220" s="16" t="n"/>
      <c r="ER220" s="16" t="n"/>
      <c r="ES220" s="16" t="n"/>
      <c r="ET220" s="16" t="n"/>
      <c r="EU220" s="16" t="n"/>
      <c r="EV220" s="16" t="n"/>
      <c r="EW220" s="16" t="n"/>
      <c r="EX220" s="16" t="n"/>
      <c r="EY220" s="16">
        <f>IF(EY38&gt;0,EY$6,"")</f>
        <v/>
      </c>
      <c r="EZ220" s="16">
        <f>IF(EZ38&gt;0,EZ$6,"")</f>
        <v/>
      </c>
      <c r="FA220" s="16">
        <f>IF(FA38&gt;0,FA$6,"")</f>
        <v/>
      </c>
      <c r="FB220" s="16">
        <f>IF(FB38&gt;0,FB$6,"")</f>
        <v/>
      </c>
      <c r="FC220" s="16">
        <f>IF(FC38&gt;0,FC$6,"")</f>
        <v/>
      </c>
      <c r="FD220" s="16">
        <f>IF(FD38&gt;0,FD$6,"")</f>
        <v/>
      </c>
      <c r="FE220" s="16">
        <f>IF(FE38&gt;0,FE$6,"")</f>
        <v/>
      </c>
      <c r="FF220" s="16">
        <f>IF(FF38&gt;0,FF$6,"")</f>
        <v/>
      </c>
      <c r="FG220" s="16">
        <f>IF(FG38&gt;0,FG$6,"")</f>
        <v/>
      </c>
      <c r="FH220" s="16">
        <f>IF(FH38&gt;0,FH$6,"")</f>
        <v/>
      </c>
      <c r="FI220" s="16">
        <f>IF(FI38&gt;0,FI$6,"")</f>
        <v/>
      </c>
      <c r="FJ220" s="16">
        <f>IF(FJ38&gt;0,FJ$6,"")</f>
        <v/>
      </c>
      <c r="FK220" s="16">
        <f>IF(FK38&gt;0,FK$6,"")</f>
        <v/>
      </c>
      <c r="FL220" s="16">
        <f>IF(FL38&gt;0,FL$6,"")</f>
        <v/>
      </c>
      <c r="FM220" s="16">
        <f>IF(FM38&gt;0,FM$6,"")</f>
        <v/>
      </c>
      <c r="FN220" s="16">
        <f>IF(FN38&gt;0,FN$6,"")</f>
        <v/>
      </c>
      <c r="FO220" s="16">
        <f>IF(FO38&gt;0,FO$6,"")</f>
        <v/>
      </c>
      <c r="FP220" s="16">
        <f>IF(FP38&gt;0,FP$6,"")</f>
        <v/>
      </c>
      <c r="FQ220" s="16">
        <f>IF(FQ38&gt;0,FQ$6,"")</f>
        <v/>
      </c>
      <c r="FR220" s="16">
        <f>IF(FR38&gt;0,FR$6,"")</f>
        <v/>
      </c>
      <c r="FS220" s="16">
        <f>IF(FS38&gt;0,FS$6,"")</f>
        <v/>
      </c>
      <c r="FT220" s="16">
        <f>IF(FT38&gt;0,FT$6,"")</f>
        <v/>
      </c>
      <c r="FU220" s="16">
        <f>IF(FU38&gt;0,FU$6,"")</f>
        <v/>
      </c>
      <c r="FV220" s="16">
        <f>IF(FV38&gt;0,FV$6,"")</f>
        <v/>
      </c>
      <c r="FW220" s="16">
        <f>IF(FW38&gt;0,FW$6,"")</f>
        <v/>
      </c>
      <c r="FX220" s="16">
        <f>IF(FX38&gt;0,FX$6,"")</f>
        <v/>
      </c>
      <c r="FY220" s="16">
        <f>IF(FY38&gt;0,FY$6,"")</f>
        <v/>
      </c>
      <c r="FZ220" s="16">
        <f>IF(FZ38&gt;0,FZ$6,"")</f>
        <v/>
      </c>
      <c r="GA220" s="16">
        <f>IF(GA38&gt;0,GA$6,"")</f>
        <v/>
      </c>
      <c r="GB220" s="16">
        <f>IF(GB38&gt;0,GB$6,"")</f>
        <v/>
      </c>
      <c r="GC220" s="16">
        <f>IF(GC38&gt;0,GC$6,"")</f>
        <v/>
      </c>
      <c r="GD220" s="16">
        <f>IF(GD38&gt;0,GD$6,"")</f>
        <v/>
      </c>
      <c r="GE220" s="16">
        <f>IF(GE38&gt;0,GE$6,"")</f>
        <v/>
      </c>
      <c r="GF220" s="16">
        <f>IF(GF38&gt;0,GF$6,"")</f>
        <v/>
      </c>
      <c r="GG220" s="16" t="n"/>
      <c r="GH220" s="16">
        <f>IF(GH38&gt;0,GH$6,"")</f>
        <v/>
      </c>
      <c r="GI220" s="423">
        <f>IF(GI38&gt;0,GI$6,"")</f>
        <v/>
      </c>
    </row>
    <row r="221" hidden="1">
      <c r="A221" s="63" t="n"/>
      <c r="B221" s="63" t="n"/>
      <c r="C221" s="412">
        <f>C39</f>
        <v/>
      </c>
      <c r="D221" s="5" t="n"/>
      <c r="E221" s="5" t="n"/>
      <c r="F221" s="5" t="n"/>
      <c r="G221" s="411">
        <f>MIN(J221:GH221)</f>
        <v/>
      </c>
      <c r="H221" s="16">
        <f>MAX(J221:GH221)</f>
        <v/>
      </c>
      <c r="I221" s="93" t="n"/>
      <c r="J221" s="16">
        <f>IF(J39&gt;0,J36,"")</f>
        <v/>
      </c>
      <c r="K221" s="16">
        <f>IF(K39&gt;0,K$6,"")</f>
        <v/>
      </c>
      <c r="L221" s="16">
        <f>IF(L39&gt;0,L$6,"")</f>
        <v/>
      </c>
      <c r="M221" s="16">
        <f>IF(M39&gt;0,M$6,"")</f>
        <v/>
      </c>
      <c r="N221" s="16">
        <f>IF(N39&gt;0,N$6,"")</f>
        <v/>
      </c>
      <c r="O221" s="16">
        <f>IF(O39&gt;0,O$6,"")</f>
        <v/>
      </c>
      <c r="P221" s="16">
        <f>IF(P39&gt;0,P$6,"")</f>
        <v/>
      </c>
      <c r="Q221" s="16">
        <f>IF(Q39&gt;0,Q$6,"")</f>
        <v/>
      </c>
      <c r="R221" s="16">
        <f>IF(R39&gt;0,R$6,"")</f>
        <v/>
      </c>
      <c r="S221" s="16">
        <f>IF(S39&gt;0,S$6,"")</f>
        <v/>
      </c>
      <c r="T221" s="16">
        <f>IF(T39&gt;0,T$6,"")</f>
        <v/>
      </c>
      <c r="U221" s="16">
        <f>IF(U39&gt;0,U$6,"")</f>
        <v/>
      </c>
      <c r="V221" s="16">
        <f>IF(V39&gt;0,V$6,"")</f>
        <v/>
      </c>
      <c r="W221" s="16" t="n"/>
      <c r="X221" s="16" t="n"/>
      <c r="Y221" s="16" t="n"/>
      <c r="Z221" s="16" t="n"/>
      <c r="AA221" s="16" t="n"/>
      <c r="AB221" s="16" t="n"/>
      <c r="AC221" s="16" t="n"/>
      <c r="AD221" s="16" t="n"/>
      <c r="AE221" s="16" t="n"/>
      <c r="AF221" s="16" t="n"/>
      <c r="AG221" s="16" t="n"/>
      <c r="AH221" s="16" t="n"/>
      <c r="AI221" s="16" t="n"/>
      <c r="AJ221" s="16" t="n"/>
      <c r="AK221" s="16" t="n"/>
      <c r="AL221" s="16" t="n"/>
      <c r="AM221" s="16" t="n"/>
      <c r="AN221" s="16" t="n"/>
      <c r="AO221" s="16" t="n"/>
      <c r="AP221" s="16" t="n"/>
      <c r="AQ221" s="16" t="n"/>
      <c r="AR221" s="16" t="n"/>
      <c r="AS221" s="16" t="n"/>
      <c r="AT221" s="16" t="n"/>
      <c r="AU221" s="16" t="n"/>
      <c r="AV221" s="16" t="n"/>
      <c r="AW221" s="16" t="n"/>
      <c r="AX221" s="16" t="n"/>
      <c r="AY221" s="16" t="n"/>
      <c r="AZ221" s="16" t="n"/>
      <c r="BA221" s="16" t="n"/>
      <c r="BB221" s="16" t="n"/>
      <c r="BC221" s="16" t="n"/>
      <c r="BD221" s="16" t="n"/>
      <c r="BE221" s="16" t="n"/>
      <c r="BF221" s="16" t="n"/>
      <c r="BG221" s="16" t="n"/>
      <c r="BH221" s="16" t="n"/>
      <c r="BI221" s="16" t="n"/>
      <c r="BJ221" s="16" t="n"/>
      <c r="BK221" s="16" t="n"/>
      <c r="BL221" s="16" t="n"/>
      <c r="BM221" s="16" t="n"/>
      <c r="BN221" s="16" t="n"/>
      <c r="BO221" s="16" t="n"/>
      <c r="BP221" s="16" t="n"/>
      <c r="BQ221" s="16" t="n"/>
      <c r="BR221" s="16" t="n"/>
      <c r="BS221" s="16" t="n"/>
      <c r="BT221" s="16" t="n"/>
      <c r="BU221" s="16" t="n"/>
      <c r="BV221" s="16" t="n"/>
      <c r="BW221" s="16" t="n"/>
      <c r="BX221" s="16" t="n"/>
      <c r="BY221" s="16" t="n"/>
      <c r="BZ221" s="16" t="n"/>
      <c r="CA221" s="16" t="n"/>
      <c r="CB221" s="16" t="n"/>
      <c r="CC221" s="16" t="n"/>
      <c r="CD221" s="16" t="n"/>
      <c r="CE221" s="16" t="n"/>
      <c r="CF221" s="16" t="n"/>
      <c r="CG221" s="16" t="n"/>
      <c r="CH221" s="16" t="n"/>
      <c r="CI221" s="16" t="n"/>
      <c r="CJ221" s="16" t="n"/>
      <c r="CK221" s="16" t="n"/>
      <c r="CL221" s="16" t="n"/>
      <c r="CM221" s="16" t="n"/>
      <c r="CN221" s="16" t="n"/>
      <c r="CO221" s="16" t="n"/>
      <c r="CP221" s="16" t="n"/>
      <c r="CQ221" s="16" t="n"/>
      <c r="CR221" s="16" t="n"/>
      <c r="CS221" s="16" t="n"/>
      <c r="CT221" s="16" t="n"/>
      <c r="CU221" s="16" t="n"/>
      <c r="CV221" s="16" t="n"/>
      <c r="CW221" s="16" t="n"/>
      <c r="CX221" s="16" t="n"/>
      <c r="CY221" s="16" t="n"/>
      <c r="CZ221" s="16" t="n"/>
      <c r="DA221" s="16" t="n"/>
      <c r="DB221" s="16" t="n"/>
      <c r="DC221" s="16">
        <f>IF(DC39&gt;0,DC$6,"")</f>
        <v/>
      </c>
      <c r="DD221" s="16">
        <f>IF(DD39&gt;0,DD$6,"")</f>
        <v/>
      </c>
      <c r="DE221" s="16">
        <f>IF(DE39&gt;0,DE$6,"")</f>
        <v/>
      </c>
      <c r="DF221" s="16">
        <f>IF(DF39&gt;0,DF$6,"")</f>
        <v/>
      </c>
      <c r="DG221" s="16">
        <f>IF(DG39&gt;0,DG$6,"")</f>
        <v/>
      </c>
      <c r="DH221" s="16">
        <f>IF(DH39&gt;0,DH$6,"")</f>
        <v/>
      </c>
      <c r="DI221" s="16">
        <f>IF(DI39&gt;0,DI$6,"")</f>
        <v/>
      </c>
      <c r="DJ221" s="16">
        <f>IF(DJ39&gt;0,DJ$6,"")</f>
        <v/>
      </c>
      <c r="DK221" s="16">
        <f>IF(DK39&gt;0,DK$6,"")</f>
        <v/>
      </c>
      <c r="DL221" s="16">
        <f>IF(DL39&gt;0,DL$6,"")</f>
        <v/>
      </c>
      <c r="DM221" s="16">
        <f>IF(DM39&gt;0,DM$6,"")</f>
        <v/>
      </c>
      <c r="DN221" s="16">
        <f>IF(DN39&gt;0,DN$6,"")</f>
        <v/>
      </c>
      <c r="DO221" s="16" t="n"/>
      <c r="DP221" s="16" t="n"/>
      <c r="DQ221" s="16" t="n"/>
      <c r="DR221" s="16" t="n"/>
      <c r="DS221" s="16" t="n"/>
      <c r="DT221" s="16" t="n"/>
      <c r="DU221" s="16" t="n"/>
      <c r="DV221" s="16" t="n"/>
      <c r="DW221" s="16" t="n"/>
      <c r="DX221" s="16" t="n"/>
      <c r="DY221" s="16" t="n"/>
      <c r="DZ221" s="16" t="n"/>
      <c r="EA221" s="16" t="n"/>
      <c r="EB221" s="16" t="n"/>
      <c r="EC221" s="16" t="n"/>
      <c r="ED221" s="16" t="n"/>
      <c r="EE221" s="16" t="n"/>
      <c r="EF221" s="16" t="n"/>
      <c r="EG221" s="16" t="n"/>
      <c r="EH221" s="16" t="n"/>
      <c r="EI221" s="16" t="n"/>
      <c r="EJ221" s="16" t="n"/>
      <c r="EK221" s="16" t="n"/>
      <c r="EL221" s="16" t="n"/>
      <c r="EM221" s="16" t="n"/>
      <c r="EN221" s="16" t="n"/>
      <c r="EO221" s="16" t="n"/>
      <c r="EP221" s="16" t="n"/>
      <c r="EQ221" s="16" t="n"/>
      <c r="ER221" s="16" t="n"/>
      <c r="ES221" s="16" t="n"/>
      <c r="ET221" s="16" t="n"/>
      <c r="EU221" s="16" t="n"/>
      <c r="EV221" s="16" t="n"/>
      <c r="EW221" s="16" t="n"/>
      <c r="EX221" s="16" t="n"/>
      <c r="EY221" s="16">
        <f>IF(EY39&gt;0,EY$6,"")</f>
        <v/>
      </c>
      <c r="EZ221" s="16">
        <f>IF(EZ39&gt;0,EZ$6,"")</f>
        <v/>
      </c>
      <c r="FA221" s="16">
        <f>IF(FA39&gt;0,FA$6,"")</f>
        <v/>
      </c>
      <c r="FB221" s="16">
        <f>IF(FB39&gt;0,FB$6,"")</f>
        <v/>
      </c>
      <c r="FC221" s="16">
        <f>IF(FC39&gt;0,FC$6,"")</f>
        <v/>
      </c>
      <c r="FD221" s="16">
        <f>IF(FD39&gt;0,FD$6,"")</f>
        <v/>
      </c>
      <c r="FE221" s="16">
        <f>IF(FE39&gt;0,FE$6,"")</f>
        <v/>
      </c>
      <c r="FF221" s="16">
        <f>IF(FF39&gt;0,FF$6,"")</f>
        <v/>
      </c>
      <c r="FG221" s="16">
        <f>IF(FG39&gt;0,FG$6,"")</f>
        <v/>
      </c>
      <c r="FH221" s="16">
        <f>IF(FH39&gt;0,FH$6,"")</f>
        <v/>
      </c>
      <c r="FI221" s="16">
        <f>IF(FI39&gt;0,FI$6,"")</f>
        <v/>
      </c>
      <c r="FJ221" s="16">
        <f>IF(FJ39&gt;0,FJ$6,"")</f>
        <v/>
      </c>
      <c r="FK221" s="16">
        <f>IF(FK39&gt;0,FK$6,"")</f>
        <v/>
      </c>
      <c r="FL221" s="16">
        <f>IF(FL39&gt;0,FL$6,"")</f>
        <v/>
      </c>
      <c r="FM221" s="16">
        <f>IF(FM39&gt;0,FM$6,"")</f>
        <v/>
      </c>
      <c r="FN221" s="16">
        <f>IF(FN39&gt;0,FN$6,"")</f>
        <v/>
      </c>
      <c r="FO221" s="16">
        <f>IF(FO39&gt;0,FO$6,"")</f>
        <v/>
      </c>
      <c r="FP221" s="16">
        <f>IF(FP39&gt;0,FP$6,"")</f>
        <v/>
      </c>
      <c r="FQ221" s="16">
        <f>IF(FQ39&gt;0,FQ$6,"")</f>
        <v/>
      </c>
      <c r="FR221" s="16">
        <f>IF(FR39&gt;0,FR$6,"")</f>
        <v/>
      </c>
      <c r="FS221" s="16">
        <f>IF(FS39&gt;0,FS$6,"")</f>
        <v/>
      </c>
      <c r="FT221" s="16">
        <f>IF(FT39&gt;0,FT$6,"")</f>
        <v/>
      </c>
      <c r="FU221" s="16">
        <f>IF(FU39&gt;0,FU$6,"")</f>
        <v/>
      </c>
      <c r="FV221" s="16">
        <f>IF(FV39&gt;0,FV$6,"")</f>
        <v/>
      </c>
      <c r="FW221" s="16">
        <f>IF(FW39&gt;0,FW$6,"")</f>
        <v/>
      </c>
      <c r="FX221" s="16">
        <f>IF(FX39&gt;0,FX$6,"")</f>
        <v/>
      </c>
      <c r="FY221" s="16">
        <f>IF(FY39&gt;0,FY$6,"")</f>
        <v/>
      </c>
      <c r="FZ221" s="16">
        <f>IF(FZ39&gt;0,FZ$6,"")</f>
        <v/>
      </c>
      <c r="GA221" s="16">
        <f>IF(GA39&gt;0,GA$6,"")</f>
        <v/>
      </c>
      <c r="GB221" s="16">
        <f>IF(GB39&gt;0,GB$6,"")</f>
        <v/>
      </c>
      <c r="GC221" s="16">
        <f>IF(GC39&gt;0,GC$6,"")</f>
        <v/>
      </c>
      <c r="GD221" s="16">
        <f>IF(GD39&gt;0,GD$6,"")</f>
        <v/>
      </c>
      <c r="GE221" s="16">
        <f>IF(GE39&gt;0,GE$6,"")</f>
        <v/>
      </c>
      <c r="GF221" s="16">
        <f>IF(GF39&gt;0,GF$6,"")</f>
        <v/>
      </c>
      <c r="GG221" s="16" t="n"/>
      <c r="GH221" s="16">
        <f>IF(GH39&gt;0,GH$6,"")</f>
        <v/>
      </c>
      <c r="GI221" s="423">
        <f>IF(GI39&gt;0,GI$6,"")</f>
        <v/>
      </c>
    </row>
    <row r="222" hidden="1">
      <c r="A222" s="63" t="n"/>
      <c r="B222" s="63" t="n"/>
      <c r="C222" s="412">
        <f>C40</f>
        <v/>
      </c>
      <c r="D222" s="5" t="n"/>
      <c r="E222" s="5" t="n"/>
      <c r="F222" s="5" t="n"/>
      <c r="G222" s="411">
        <f>MIN(J222:GH222)</f>
        <v/>
      </c>
      <c r="H222" s="16">
        <f>MAX(J222:GH222)</f>
        <v/>
      </c>
      <c r="I222" s="93" t="n"/>
      <c r="J222" s="16">
        <f>IF(J40&gt;0,J37,"")</f>
        <v/>
      </c>
      <c r="K222" s="16">
        <f>IF(K40&gt;0,K$6,"")</f>
        <v/>
      </c>
      <c r="L222" s="16">
        <f>IF(L40&gt;0,L$6,"")</f>
        <v/>
      </c>
      <c r="M222" s="16">
        <f>IF(M40&gt;0,M$6,"")</f>
        <v/>
      </c>
      <c r="N222" s="16">
        <f>IF(N40&gt;0,N$6,"")</f>
        <v/>
      </c>
      <c r="O222" s="16">
        <f>IF(O40&gt;0,O$6,"")</f>
        <v/>
      </c>
      <c r="P222" s="16">
        <f>IF(P40&gt;0,P$6,"")</f>
        <v/>
      </c>
      <c r="Q222" s="16">
        <f>IF(Q40&gt;0,Q$6,"")</f>
        <v/>
      </c>
      <c r="R222" s="16">
        <f>IF(R40&gt;0,R$6,"")</f>
        <v/>
      </c>
      <c r="S222" s="16">
        <f>IF(S40&gt;0,S$6,"")</f>
        <v/>
      </c>
      <c r="T222" s="16">
        <f>IF(T40&gt;0,T$6,"")</f>
        <v/>
      </c>
      <c r="U222" s="16">
        <f>IF(U40&gt;0,U$6,"")</f>
        <v/>
      </c>
      <c r="V222" s="16">
        <f>IF(V40&gt;0,V$6,"")</f>
        <v/>
      </c>
      <c r="W222" s="16" t="n"/>
      <c r="X222" s="16" t="n"/>
      <c r="Y222" s="16" t="n"/>
      <c r="Z222" s="16" t="n"/>
      <c r="AA222" s="16" t="n"/>
      <c r="AB222" s="16" t="n"/>
      <c r="AC222" s="16" t="n"/>
      <c r="AD222" s="16" t="n"/>
      <c r="AE222" s="16" t="n"/>
      <c r="AF222" s="16" t="n"/>
      <c r="AG222" s="16" t="n"/>
      <c r="AH222" s="16" t="n"/>
      <c r="AI222" s="16" t="n"/>
      <c r="AJ222" s="16" t="n"/>
      <c r="AK222" s="16" t="n"/>
      <c r="AL222" s="16" t="n"/>
      <c r="AM222" s="16" t="n"/>
      <c r="AN222" s="16" t="n"/>
      <c r="AO222" s="16" t="n"/>
      <c r="AP222" s="16" t="n"/>
      <c r="AQ222" s="16" t="n"/>
      <c r="AR222" s="16" t="n"/>
      <c r="AS222" s="16" t="n"/>
      <c r="AT222" s="16" t="n"/>
      <c r="AU222" s="16" t="n"/>
      <c r="AV222" s="16" t="n"/>
      <c r="AW222" s="16" t="n"/>
      <c r="AX222" s="16" t="n"/>
      <c r="AY222" s="16" t="n"/>
      <c r="AZ222" s="16" t="n"/>
      <c r="BA222" s="16" t="n"/>
      <c r="BB222" s="16" t="n"/>
      <c r="BC222" s="16" t="n"/>
      <c r="BD222" s="16" t="n"/>
      <c r="BE222" s="16" t="n"/>
      <c r="BF222" s="16" t="n"/>
      <c r="BG222" s="16" t="n"/>
      <c r="BH222" s="16" t="n"/>
      <c r="BI222" s="16" t="n"/>
      <c r="BJ222" s="16" t="n"/>
      <c r="BK222" s="16" t="n"/>
      <c r="BL222" s="16" t="n"/>
      <c r="BM222" s="16" t="n"/>
      <c r="BN222" s="16" t="n"/>
      <c r="BO222" s="16" t="n"/>
      <c r="BP222" s="16" t="n"/>
      <c r="BQ222" s="16" t="n"/>
      <c r="BR222" s="16" t="n"/>
      <c r="BS222" s="16" t="n"/>
      <c r="BT222" s="16" t="n"/>
      <c r="BU222" s="16" t="n"/>
      <c r="BV222" s="16" t="n"/>
      <c r="BW222" s="16" t="n"/>
      <c r="BX222" s="16" t="n"/>
      <c r="BY222" s="16" t="n"/>
      <c r="BZ222" s="16" t="n"/>
      <c r="CA222" s="16" t="n"/>
      <c r="CB222" s="16" t="n"/>
      <c r="CC222" s="16" t="n"/>
      <c r="CD222" s="16" t="n"/>
      <c r="CE222" s="16" t="n"/>
      <c r="CF222" s="16" t="n"/>
      <c r="CG222" s="16" t="n"/>
      <c r="CH222" s="16" t="n"/>
      <c r="CI222" s="16" t="n"/>
      <c r="CJ222" s="16" t="n"/>
      <c r="CK222" s="16" t="n"/>
      <c r="CL222" s="16" t="n"/>
      <c r="CM222" s="16" t="n"/>
      <c r="CN222" s="16" t="n"/>
      <c r="CO222" s="16" t="n"/>
      <c r="CP222" s="16" t="n"/>
      <c r="CQ222" s="16" t="n"/>
      <c r="CR222" s="16" t="n"/>
      <c r="CS222" s="16" t="n"/>
      <c r="CT222" s="16" t="n"/>
      <c r="CU222" s="16" t="n"/>
      <c r="CV222" s="16" t="n"/>
      <c r="CW222" s="16" t="n"/>
      <c r="CX222" s="16" t="n"/>
      <c r="CY222" s="16" t="n"/>
      <c r="CZ222" s="16" t="n"/>
      <c r="DA222" s="16" t="n"/>
      <c r="DB222" s="16" t="n"/>
      <c r="DC222" s="16">
        <f>IF(DC40&gt;0,DC$6,"")</f>
        <v/>
      </c>
      <c r="DD222" s="16">
        <f>IF(DD40&gt;0,DD$6,"")</f>
        <v/>
      </c>
      <c r="DE222" s="16">
        <f>IF(DE40&gt;0,DE$6,"")</f>
        <v/>
      </c>
      <c r="DF222" s="16">
        <f>IF(DF40&gt;0,DF$6,"")</f>
        <v/>
      </c>
      <c r="DG222" s="16">
        <f>IF(DG40&gt;0,DG$6,"")</f>
        <v/>
      </c>
      <c r="DH222" s="16">
        <f>IF(DH40&gt;0,DH$6,"")</f>
        <v/>
      </c>
      <c r="DI222" s="16">
        <f>IF(DI40&gt;0,DI$6,"")</f>
        <v/>
      </c>
      <c r="DJ222" s="16">
        <f>IF(DJ40&gt;0,DJ$6,"")</f>
        <v/>
      </c>
      <c r="DK222" s="16">
        <f>IF(DK40&gt;0,DK$6,"")</f>
        <v/>
      </c>
      <c r="DL222" s="16">
        <f>IF(DL40&gt;0,DL$6,"")</f>
        <v/>
      </c>
      <c r="DM222" s="16">
        <f>IF(DM40&gt;0,DM$6,"")</f>
        <v/>
      </c>
      <c r="DN222" s="16">
        <f>IF(DN40&gt;0,DN$6,"")</f>
        <v/>
      </c>
      <c r="DO222" s="16" t="n"/>
      <c r="DP222" s="16" t="n"/>
      <c r="DQ222" s="16" t="n"/>
      <c r="DR222" s="16" t="n"/>
      <c r="DS222" s="16" t="n"/>
      <c r="DT222" s="16" t="n"/>
      <c r="DU222" s="16" t="n"/>
      <c r="DV222" s="16" t="n"/>
      <c r="DW222" s="16" t="n"/>
      <c r="DX222" s="16" t="n"/>
      <c r="DY222" s="16" t="n"/>
      <c r="DZ222" s="16" t="n"/>
      <c r="EA222" s="16" t="n"/>
      <c r="EB222" s="16" t="n"/>
      <c r="EC222" s="16" t="n"/>
      <c r="ED222" s="16" t="n"/>
      <c r="EE222" s="16" t="n"/>
      <c r="EF222" s="16" t="n"/>
      <c r="EG222" s="16" t="n"/>
      <c r="EH222" s="16" t="n"/>
      <c r="EI222" s="16" t="n"/>
      <c r="EJ222" s="16" t="n"/>
      <c r="EK222" s="16" t="n"/>
      <c r="EL222" s="16" t="n"/>
      <c r="EM222" s="16" t="n"/>
      <c r="EN222" s="16" t="n"/>
      <c r="EO222" s="16" t="n"/>
      <c r="EP222" s="16" t="n"/>
      <c r="EQ222" s="16" t="n"/>
      <c r="ER222" s="16" t="n"/>
      <c r="ES222" s="16" t="n"/>
      <c r="ET222" s="16" t="n"/>
      <c r="EU222" s="16" t="n"/>
      <c r="EV222" s="16" t="n"/>
      <c r="EW222" s="16" t="n"/>
      <c r="EX222" s="16" t="n"/>
      <c r="EY222" s="16">
        <f>IF(EY40&gt;0,EY$6,"")</f>
        <v/>
      </c>
      <c r="EZ222" s="16">
        <f>IF(EZ40&gt;0,EZ$6,"")</f>
        <v/>
      </c>
      <c r="FA222" s="16">
        <f>IF(FA40&gt;0,FA$6,"")</f>
        <v/>
      </c>
      <c r="FB222" s="16">
        <f>IF(FB40&gt;0,FB$6,"")</f>
        <v/>
      </c>
      <c r="FC222" s="16">
        <f>IF(FC40&gt;0,FC$6,"")</f>
        <v/>
      </c>
      <c r="FD222" s="16">
        <f>IF(FD40&gt;0,FD$6,"")</f>
        <v/>
      </c>
      <c r="FE222" s="16">
        <f>IF(FE40&gt;0,FE$6,"")</f>
        <v/>
      </c>
      <c r="FF222" s="16">
        <f>IF(FF40&gt;0,FF$6,"")</f>
        <v/>
      </c>
      <c r="FG222" s="16">
        <f>IF(FG40&gt;0,FG$6,"")</f>
        <v/>
      </c>
      <c r="FH222" s="16">
        <f>IF(FH40&gt;0,FH$6,"")</f>
        <v/>
      </c>
      <c r="FI222" s="16">
        <f>IF(FI40&gt;0,FI$6,"")</f>
        <v/>
      </c>
      <c r="FJ222" s="16">
        <f>IF(FJ40&gt;0,FJ$6,"")</f>
        <v/>
      </c>
      <c r="FK222" s="16">
        <f>IF(FK40&gt;0,FK$6,"")</f>
        <v/>
      </c>
      <c r="FL222" s="16">
        <f>IF(FL40&gt;0,FL$6,"")</f>
        <v/>
      </c>
      <c r="FM222" s="16">
        <f>IF(FM40&gt;0,FM$6,"")</f>
        <v/>
      </c>
      <c r="FN222" s="16">
        <f>IF(FN40&gt;0,FN$6,"")</f>
        <v/>
      </c>
      <c r="FO222" s="16">
        <f>IF(FO40&gt;0,FO$6,"")</f>
        <v/>
      </c>
      <c r="FP222" s="16">
        <f>IF(FP40&gt;0,FP$6,"")</f>
        <v/>
      </c>
      <c r="FQ222" s="16">
        <f>IF(FQ40&gt;0,FQ$6,"")</f>
        <v/>
      </c>
      <c r="FR222" s="16">
        <f>IF(FR40&gt;0,FR$6,"")</f>
        <v/>
      </c>
      <c r="FS222" s="16">
        <f>IF(FS40&gt;0,FS$6,"")</f>
        <v/>
      </c>
      <c r="FT222" s="16">
        <f>IF(FT40&gt;0,FT$6,"")</f>
        <v/>
      </c>
      <c r="FU222" s="16">
        <f>IF(FU40&gt;0,FU$6,"")</f>
        <v/>
      </c>
      <c r="FV222" s="16">
        <f>IF(FV40&gt;0,FV$6,"")</f>
        <v/>
      </c>
      <c r="FW222" s="16">
        <f>IF(FW40&gt;0,FW$6,"")</f>
        <v/>
      </c>
      <c r="FX222" s="16">
        <f>IF(FX40&gt;0,FX$6,"")</f>
        <v/>
      </c>
      <c r="FY222" s="16">
        <f>IF(FY40&gt;0,FY$6,"")</f>
        <v/>
      </c>
      <c r="FZ222" s="16">
        <f>IF(FZ40&gt;0,FZ$6,"")</f>
        <v/>
      </c>
      <c r="GA222" s="16">
        <f>IF(GA40&gt;0,GA$6,"")</f>
        <v/>
      </c>
      <c r="GB222" s="16">
        <f>IF(GB40&gt;0,GB$6,"")</f>
        <v/>
      </c>
      <c r="GC222" s="16">
        <f>IF(GC40&gt;0,GC$6,"")</f>
        <v/>
      </c>
      <c r="GD222" s="16">
        <f>IF(GD40&gt;0,GD$6,"")</f>
        <v/>
      </c>
      <c r="GE222" s="16">
        <f>IF(GE40&gt;0,GE$6,"")</f>
        <v/>
      </c>
      <c r="GF222" s="16">
        <f>IF(GF40&gt;0,GF$6,"")</f>
        <v/>
      </c>
      <c r="GG222" s="16" t="n"/>
      <c r="GH222" s="16">
        <f>IF(GH40&gt;0,GH$6,"")</f>
        <v/>
      </c>
      <c r="GI222" s="423">
        <f>IF(GI40&gt;0,GI$6,"")</f>
        <v/>
      </c>
    </row>
    <row r="223" hidden="1">
      <c r="A223" s="63" t="n"/>
      <c r="B223" s="63" t="n"/>
      <c r="C223" s="412">
        <f>C41</f>
        <v/>
      </c>
      <c r="D223" s="5" t="n"/>
      <c r="E223" s="5" t="n"/>
      <c r="F223" s="5" t="n"/>
      <c r="G223" s="411">
        <f>MIN(J223:GH223)</f>
        <v/>
      </c>
      <c r="H223" s="16">
        <f>MAX(J223:GH223)</f>
        <v/>
      </c>
      <c r="I223" s="93" t="n"/>
      <c r="J223" s="16">
        <f>IF(J41&gt;0,J38,"")</f>
        <v/>
      </c>
      <c r="K223" s="16">
        <f>IF(K41&gt;0,K$6,"")</f>
        <v/>
      </c>
      <c r="L223" s="16">
        <f>IF(L41&gt;0,L$6,"")</f>
        <v/>
      </c>
      <c r="M223" s="16">
        <f>IF(M41&gt;0,M$6,"")</f>
        <v/>
      </c>
      <c r="N223" s="16">
        <f>IF(N41&gt;0,N$6,"")</f>
        <v/>
      </c>
      <c r="O223" s="16">
        <f>IF(O41&gt;0,O$6,"")</f>
        <v/>
      </c>
      <c r="P223" s="16">
        <f>IF(P41&gt;0,P$6,"")</f>
        <v/>
      </c>
      <c r="Q223" s="16">
        <f>IF(Q41&gt;0,Q$6,"")</f>
        <v/>
      </c>
      <c r="R223" s="16">
        <f>IF(R41&gt;0,R$6,"")</f>
        <v/>
      </c>
      <c r="S223" s="16">
        <f>IF(S41&gt;0,S$6,"")</f>
        <v/>
      </c>
      <c r="T223" s="16">
        <f>IF(T41&gt;0,T$6,"")</f>
        <v/>
      </c>
      <c r="U223" s="16">
        <f>IF(U41&gt;0,U$6,"")</f>
        <v/>
      </c>
      <c r="V223" s="16">
        <f>IF(V41&gt;0,V$6,"")</f>
        <v/>
      </c>
      <c r="W223" s="16" t="n"/>
      <c r="X223" s="16" t="n"/>
      <c r="Y223" s="16" t="n"/>
      <c r="Z223" s="16" t="n"/>
      <c r="AA223" s="16" t="n"/>
      <c r="AB223" s="16" t="n"/>
      <c r="AC223" s="16" t="n"/>
      <c r="AD223" s="16" t="n"/>
      <c r="AE223" s="16" t="n"/>
      <c r="AF223" s="16" t="n"/>
      <c r="AG223" s="16" t="n"/>
      <c r="AH223" s="16" t="n"/>
      <c r="AI223" s="16" t="n"/>
      <c r="AJ223" s="16" t="n"/>
      <c r="AK223" s="16" t="n"/>
      <c r="AL223" s="16" t="n"/>
      <c r="AM223" s="16" t="n"/>
      <c r="AN223" s="16" t="n"/>
      <c r="AO223" s="16" t="n"/>
      <c r="AP223" s="16" t="n"/>
      <c r="AQ223" s="16" t="n"/>
      <c r="AR223" s="16" t="n"/>
      <c r="AS223" s="16" t="n"/>
      <c r="AT223" s="16" t="n"/>
      <c r="AU223" s="16" t="n"/>
      <c r="AV223" s="16" t="n"/>
      <c r="AW223" s="16" t="n"/>
      <c r="AX223" s="16" t="n"/>
      <c r="AY223" s="16" t="n"/>
      <c r="AZ223" s="16" t="n"/>
      <c r="BA223" s="16" t="n"/>
      <c r="BB223" s="16" t="n"/>
      <c r="BC223" s="16" t="n"/>
      <c r="BD223" s="16" t="n"/>
      <c r="BE223" s="16" t="n"/>
      <c r="BF223" s="16" t="n"/>
      <c r="BG223" s="16" t="n"/>
      <c r="BH223" s="16" t="n"/>
      <c r="BI223" s="16" t="n"/>
      <c r="BJ223" s="16" t="n"/>
      <c r="BK223" s="16" t="n"/>
      <c r="BL223" s="16" t="n"/>
      <c r="BM223" s="16" t="n"/>
      <c r="BN223" s="16" t="n"/>
      <c r="BO223" s="16" t="n"/>
      <c r="BP223" s="16" t="n"/>
      <c r="BQ223" s="16" t="n"/>
      <c r="BR223" s="16" t="n"/>
      <c r="BS223" s="16" t="n"/>
      <c r="BT223" s="16" t="n"/>
      <c r="BU223" s="16" t="n"/>
      <c r="BV223" s="16" t="n"/>
      <c r="BW223" s="16" t="n"/>
      <c r="BX223" s="16" t="n"/>
      <c r="BY223" s="16" t="n"/>
      <c r="BZ223" s="16" t="n"/>
      <c r="CA223" s="16" t="n"/>
      <c r="CB223" s="16" t="n"/>
      <c r="CC223" s="16" t="n"/>
      <c r="CD223" s="16" t="n"/>
      <c r="CE223" s="16" t="n"/>
      <c r="CF223" s="16" t="n"/>
      <c r="CG223" s="16" t="n"/>
      <c r="CH223" s="16" t="n"/>
      <c r="CI223" s="16" t="n"/>
      <c r="CJ223" s="16" t="n"/>
      <c r="CK223" s="16" t="n"/>
      <c r="CL223" s="16" t="n"/>
      <c r="CM223" s="16" t="n"/>
      <c r="CN223" s="16" t="n"/>
      <c r="CO223" s="16" t="n"/>
      <c r="CP223" s="16" t="n"/>
      <c r="CQ223" s="16" t="n"/>
      <c r="CR223" s="16" t="n"/>
      <c r="CS223" s="16" t="n"/>
      <c r="CT223" s="16" t="n"/>
      <c r="CU223" s="16" t="n"/>
      <c r="CV223" s="16" t="n"/>
      <c r="CW223" s="16" t="n"/>
      <c r="CX223" s="16" t="n"/>
      <c r="CY223" s="16" t="n"/>
      <c r="CZ223" s="16" t="n"/>
      <c r="DA223" s="16" t="n"/>
      <c r="DB223" s="16" t="n"/>
      <c r="DC223" s="16">
        <f>IF(DC41&gt;0,DC$6,"")</f>
        <v/>
      </c>
      <c r="DD223" s="16">
        <f>IF(DD41&gt;0,DD$6,"")</f>
        <v/>
      </c>
      <c r="DE223" s="16">
        <f>IF(DE41&gt;0,DE$6,"")</f>
        <v/>
      </c>
      <c r="DF223" s="16">
        <f>IF(DF41&gt;0,DF$6,"")</f>
        <v/>
      </c>
      <c r="DG223" s="16">
        <f>IF(DG41&gt;0,DG$6,"")</f>
        <v/>
      </c>
      <c r="DH223" s="16">
        <f>IF(DH41&gt;0,DH$6,"")</f>
        <v/>
      </c>
      <c r="DI223" s="16">
        <f>IF(DI41&gt;0,DI$6,"")</f>
        <v/>
      </c>
      <c r="DJ223" s="16">
        <f>IF(DJ41&gt;0,DJ$6,"")</f>
        <v/>
      </c>
      <c r="DK223" s="16">
        <f>IF(DK41&gt;0,DK$6,"")</f>
        <v/>
      </c>
      <c r="DL223" s="16">
        <f>IF(DL41&gt;0,DL$6,"")</f>
        <v/>
      </c>
      <c r="DM223" s="16">
        <f>IF(DM41&gt;0,DM$6,"")</f>
        <v/>
      </c>
      <c r="DN223" s="16">
        <f>IF(DN41&gt;0,DN$6,"")</f>
        <v/>
      </c>
      <c r="DO223" s="16" t="n"/>
      <c r="DP223" s="16" t="n"/>
      <c r="DQ223" s="16" t="n"/>
      <c r="DR223" s="16" t="n"/>
      <c r="DS223" s="16" t="n"/>
      <c r="DT223" s="16" t="n"/>
      <c r="DU223" s="16" t="n"/>
      <c r="DV223" s="16" t="n"/>
      <c r="DW223" s="16" t="n"/>
      <c r="DX223" s="16" t="n"/>
      <c r="DY223" s="16" t="n"/>
      <c r="DZ223" s="16" t="n"/>
      <c r="EA223" s="16" t="n"/>
      <c r="EB223" s="16" t="n"/>
      <c r="EC223" s="16" t="n"/>
      <c r="ED223" s="16" t="n"/>
      <c r="EE223" s="16" t="n"/>
      <c r="EF223" s="16" t="n"/>
      <c r="EG223" s="16" t="n"/>
      <c r="EH223" s="16" t="n"/>
      <c r="EI223" s="16" t="n"/>
      <c r="EJ223" s="16" t="n"/>
      <c r="EK223" s="16" t="n"/>
      <c r="EL223" s="16" t="n"/>
      <c r="EM223" s="16" t="n"/>
      <c r="EN223" s="16" t="n"/>
      <c r="EO223" s="16" t="n"/>
      <c r="EP223" s="16" t="n"/>
      <c r="EQ223" s="16" t="n"/>
      <c r="ER223" s="16" t="n"/>
      <c r="ES223" s="16" t="n"/>
      <c r="ET223" s="16" t="n"/>
      <c r="EU223" s="16" t="n"/>
      <c r="EV223" s="16" t="n"/>
      <c r="EW223" s="16" t="n"/>
      <c r="EX223" s="16" t="n"/>
      <c r="EY223" s="16">
        <f>IF(EY41&gt;0,EY$6,"")</f>
        <v/>
      </c>
      <c r="EZ223" s="16">
        <f>IF(EZ41&gt;0,EZ$6,"")</f>
        <v/>
      </c>
      <c r="FA223" s="16">
        <f>IF(FA41&gt;0,FA$6,"")</f>
        <v/>
      </c>
      <c r="FB223" s="16">
        <f>IF(FB41&gt;0,FB$6,"")</f>
        <v/>
      </c>
      <c r="FC223" s="16">
        <f>IF(FC41&gt;0,FC$6,"")</f>
        <v/>
      </c>
      <c r="FD223" s="16">
        <f>IF(FD41&gt;0,FD$6,"")</f>
        <v/>
      </c>
      <c r="FE223" s="16">
        <f>IF(FE41&gt;0,FE$6,"")</f>
        <v/>
      </c>
      <c r="FF223" s="16">
        <f>IF(FF41&gt;0,FF$6,"")</f>
        <v/>
      </c>
      <c r="FG223" s="16">
        <f>IF(FG41&gt;0,FG$6,"")</f>
        <v/>
      </c>
      <c r="FH223" s="16">
        <f>IF(FH41&gt;0,FH$6,"")</f>
        <v/>
      </c>
      <c r="FI223" s="16">
        <f>IF(FI41&gt;0,FI$6,"")</f>
        <v/>
      </c>
      <c r="FJ223" s="16">
        <f>IF(FJ41&gt;0,FJ$6,"")</f>
        <v/>
      </c>
      <c r="FK223" s="16">
        <f>IF(FK41&gt;0,FK$6,"")</f>
        <v/>
      </c>
      <c r="FL223" s="16">
        <f>IF(FL41&gt;0,FL$6,"")</f>
        <v/>
      </c>
      <c r="FM223" s="16">
        <f>IF(FM41&gt;0,FM$6,"")</f>
        <v/>
      </c>
      <c r="FN223" s="16">
        <f>IF(FN41&gt;0,FN$6,"")</f>
        <v/>
      </c>
      <c r="FO223" s="16">
        <f>IF(FO41&gt;0,FO$6,"")</f>
        <v/>
      </c>
      <c r="FP223" s="16">
        <f>IF(FP41&gt;0,FP$6,"")</f>
        <v/>
      </c>
      <c r="FQ223" s="16">
        <f>IF(FQ41&gt;0,FQ$6,"")</f>
        <v/>
      </c>
      <c r="FR223" s="16">
        <f>IF(FR41&gt;0,FR$6,"")</f>
        <v/>
      </c>
      <c r="FS223" s="16">
        <f>IF(FS41&gt;0,FS$6,"")</f>
        <v/>
      </c>
      <c r="FT223" s="16">
        <f>IF(FT41&gt;0,FT$6,"")</f>
        <v/>
      </c>
      <c r="FU223" s="16">
        <f>IF(FU41&gt;0,FU$6,"")</f>
        <v/>
      </c>
      <c r="FV223" s="16">
        <f>IF(FV41&gt;0,FV$6,"")</f>
        <v/>
      </c>
      <c r="FW223" s="16">
        <f>IF(FW41&gt;0,FW$6,"")</f>
        <v/>
      </c>
      <c r="FX223" s="16">
        <f>IF(FX41&gt;0,FX$6,"")</f>
        <v/>
      </c>
      <c r="FY223" s="16">
        <f>IF(FY41&gt;0,FY$6,"")</f>
        <v/>
      </c>
      <c r="FZ223" s="16">
        <f>IF(FZ41&gt;0,FZ$6,"")</f>
        <v/>
      </c>
      <c r="GA223" s="16">
        <f>IF(GA41&gt;0,GA$6,"")</f>
        <v/>
      </c>
      <c r="GB223" s="16">
        <f>IF(GB41&gt;0,GB$6,"")</f>
        <v/>
      </c>
      <c r="GC223" s="16">
        <f>IF(GC41&gt;0,GC$6,"")</f>
        <v/>
      </c>
      <c r="GD223" s="16">
        <f>IF(GD41&gt;0,GD$6,"")</f>
        <v/>
      </c>
      <c r="GE223" s="16">
        <f>IF(GE41&gt;0,GE$6,"")</f>
        <v/>
      </c>
      <c r="GF223" s="16">
        <f>IF(GF41&gt;0,GF$6,"")</f>
        <v/>
      </c>
      <c r="GG223" s="16" t="n"/>
      <c r="GH223" s="16">
        <f>IF(GH41&gt;0,GH$6,"")</f>
        <v/>
      </c>
      <c r="GI223" s="423">
        <f>IF(GI41&gt;0,GI$6,"")</f>
        <v/>
      </c>
    </row>
    <row r="224" hidden="1">
      <c r="A224" s="63" t="n"/>
      <c r="B224" s="63" t="n"/>
      <c r="C224" s="412">
        <f>C42</f>
        <v/>
      </c>
      <c r="D224" s="5" t="n"/>
      <c r="E224" s="5" t="n"/>
      <c r="F224" s="5" t="n"/>
      <c r="G224" s="411">
        <f>MIN(J224:GH224)</f>
        <v/>
      </c>
      <c r="H224" s="16">
        <f>MAX(J224:GH224)</f>
        <v/>
      </c>
      <c r="I224" s="93" t="n"/>
      <c r="J224" s="16">
        <f>IF(J42&gt;0,J39,"")</f>
        <v/>
      </c>
      <c r="K224" s="16">
        <f>IF(K42&gt;0,K$6,"")</f>
        <v/>
      </c>
      <c r="L224" s="16">
        <f>IF(L42&gt;0,L$6,"")</f>
        <v/>
      </c>
      <c r="M224" s="16">
        <f>IF(M42&gt;0,M$6,"")</f>
        <v/>
      </c>
      <c r="N224" s="16">
        <f>IF(N42&gt;0,N$6,"")</f>
        <v/>
      </c>
      <c r="O224" s="16">
        <f>IF(O42&gt;0,O$6,"")</f>
        <v/>
      </c>
      <c r="P224" s="16">
        <f>IF(P42&gt;0,P$6,"")</f>
        <v/>
      </c>
      <c r="Q224" s="16">
        <f>IF(Q42&gt;0,Q$6,"")</f>
        <v/>
      </c>
      <c r="R224" s="16">
        <f>IF(R42&gt;0,R$6,"")</f>
        <v/>
      </c>
      <c r="S224" s="16">
        <f>IF(S42&gt;0,S$6,"")</f>
        <v/>
      </c>
      <c r="T224" s="16">
        <f>IF(T42&gt;0,T$6,"")</f>
        <v/>
      </c>
      <c r="U224" s="16">
        <f>IF(U42&gt;0,U$6,"")</f>
        <v/>
      </c>
      <c r="V224" s="16">
        <f>IF(V42&gt;0,V$6,"")</f>
        <v/>
      </c>
      <c r="W224" s="16" t="n"/>
      <c r="X224" s="16" t="n"/>
      <c r="Y224" s="16" t="n"/>
      <c r="Z224" s="16" t="n"/>
      <c r="AA224" s="16" t="n"/>
      <c r="AB224" s="16" t="n"/>
      <c r="AC224" s="16" t="n"/>
      <c r="AD224" s="16" t="n"/>
      <c r="AE224" s="16" t="n"/>
      <c r="AF224" s="16" t="n"/>
      <c r="AG224" s="16" t="n"/>
      <c r="AH224" s="16" t="n"/>
      <c r="AI224" s="16" t="n"/>
      <c r="AJ224" s="16" t="n"/>
      <c r="AK224" s="16" t="n"/>
      <c r="AL224" s="16" t="n"/>
      <c r="AM224" s="16" t="n"/>
      <c r="AN224" s="16" t="n"/>
      <c r="AO224" s="16" t="n"/>
      <c r="AP224" s="16" t="n"/>
      <c r="AQ224" s="16" t="n"/>
      <c r="AR224" s="16" t="n"/>
      <c r="AS224" s="16" t="n"/>
      <c r="AT224" s="16" t="n"/>
      <c r="AU224" s="16" t="n"/>
      <c r="AV224" s="16" t="n"/>
      <c r="AW224" s="16" t="n"/>
      <c r="AX224" s="16" t="n"/>
      <c r="AY224" s="16" t="n"/>
      <c r="AZ224" s="16" t="n"/>
      <c r="BA224" s="16" t="n"/>
      <c r="BB224" s="16" t="n"/>
      <c r="BC224" s="16" t="n"/>
      <c r="BD224" s="16" t="n"/>
      <c r="BE224" s="16" t="n"/>
      <c r="BF224" s="16" t="n"/>
      <c r="BG224" s="16" t="n"/>
      <c r="BH224" s="16" t="n"/>
      <c r="BI224" s="16" t="n"/>
      <c r="BJ224" s="16" t="n"/>
      <c r="BK224" s="16" t="n"/>
      <c r="BL224" s="16" t="n"/>
      <c r="BM224" s="16" t="n"/>
      <c r="BN224" s="16" t="n"/>
      <c r="BO224" s="16" t="n"/>
      <c r="BP224" s="16" t="n"/>
      <c r="BQ224" s="16" t="n"/>
      <c r="BR224" s="16" t="n"/>
      <c r="BS224" s="16" t="n"/>
      <c r="BT224" s="16" t="n"/>
      <c r="BU224" s="16" t="n"/>
      <c r="BV224" s="16" t="n"/>
      <c r="BW224" s="16" t="n"/>
      <c r="BX224" s="16" t="n"/>
      <c r="BY224" s="16" t="n"/>
      <c r="BZ224" s="16" t="n"/>
      <c r="CA224" s="16" t="n"/>
      <c r="CB224" s="16" t="n"/>
      <c r="CC224" s="16" t="n"/>
      <c r="CD224" s="16" t="n"/>
      <c r="CE224" s="16" t="n"/>
      <c r="CF224" s="16" t="n"/>
      <c r="CG224" s="16" t="n"/>
      <c r="CH224" s="16" t="n"/>
      <c r="CI224" s="16" t="n"/>
      <c r="CJ224" s="16" t="n"/>
      <c r="CK224" s="16" t="n"/>
      <c r="CL224" s="16" t="n"/>
      <c r="CM224" s="16" t="n"/>
      <c r="CN224" s="16" t="n"/>
      <c r="CO224" s="16" t="n"/>
      <c r="CP224" s="16" t="n"/>
      <c r="CQ224" s="16" t="n"/>
      <c r="CR224" s="16" t="n"/>
      <c r="CS224" s="16" t="n"/>
      <c r="CT224" s="16" t="n"/>
      <c r="CU224" s="16" t="n"/>
      <c r="CV224" s="16" t="n"/>
      <c r="CW224" s="16" t="n"/>
      <c r="CX224" s="16" t="n"/>
      <c r="CY224" s="16" t="n"/>
      <c r="CZ224" s="16" t="n"/>
      <c r="DA224" s="16" t="n"/>
      <c r="DB224" s="16" t="n"/>
      <c r="DC224" s="16">
        <f>IF(DC42&gt;0,DC$6,"")</f>
        <v/>
      </c>
      <c r="DD224" s="16">
        <f>IF(DD42&gt;0,DD$6,"")</f>
        <v/>
      </c>
      <c r="DE224" s="16">
        <f>IF(DE42&gt;0,DE$6,"")</f>
        <v/>
      </c>
      <c r="DF224" s="16">
        <f>IF(DF42&gt;0,DF$6,"")</f>
        <v/>
      </c>
      <c r="DG224" s="16">
        <f>IF(DG42&gt;0,DG$6,"")</f>
        <v/>
      </c>
      <c r="DH224" s="16">
        <f>IF(DH42&gt;0,DH$6,"")</f>
        <v/>
      </c>
      <c r="DI224" s="16">
        <f>IF(DI42&gt;0,DI$6,"")</f>
        <v/>
      </c>
      <c r="DJ224" s="16">
        <f>IF(DJ42&gt;0,DJ$6,"")</f>
        <v/>
      </c>
      <c r="DK224" s="16">
        <f>IF(DK42&gt;0,DK$6,"")</f>
        <v/>
      </c>
      <c r="DL224" s="16">
        <f>IF(DL42&gt;0,DL$6,"")</f>
        <v/>
      </c>
      <c r="DM224" s="16">
        <f>IF(DM42&gt;0,DM$6,"")</f>
        <v/>
      </c>
      <c r="DN224" s="16">
        <f>IF(DN42&gt;0,DN$6,"")</f>
        <v/>
      </c>
      <c r="DO224" s="16" t="n"/>
      <c r="DP224" s="16" t="n"/>
      <c r="DQ224" s="16" t="n"/>
      <c r="DR224" s="16" t="n"/>
      <c r="DS224" s="16" t="n"/>
      <c r="DT224" s="16" t="n"/>
      <c r="DU224" s="16" t="n"/>
      <c r="DV224" s="16" t="n"/>
      <c r="DW224" s="16" t="n"/>
      <c r="DX224" s="16" t="n"/>
      <c r="DY224" s="16" t="n"/>
      <c r="DZ224" s="16" t="n"/>
      <c r="EA224" s="16" t="n"/>
      <c r="EB224" s="16" t="n"/>
      <c r="EC224" s="16" t="n"/>
      <c r="ED224" s="16" t="n"/>
      <c r="EE224" s="16" t="n"/>
      <c r="EF224" s="16" t="n"/>
      <c r="EG224" s="16" t="n"/>
      <c r="EH224" s="16" t="n"/>
      <c r="EI224" s="16" t="n"/>
      <c r="EJ224" s="16" t="n"/>
      <c r="EK224" s="16" t="n"/>
      <c r="EL224" s="16" t="n"/>
      <c r="EM224" s="16" t="n"/>
      <c r="EN224" s="16" t="n"/>
      <c r="EO224" s="16" t="n"/>
      <c r="EP224" s="16" t="n"/>
      <c r="EQ224" s="16" t="n"/>
      <c r="ER224" s="16" t="n"/>
      <c r="ES224" s="16" t="n"/>
      <c r="ET224" s="16" t="n"/>
      <c r="EU224" s="16" t="n"/>
      <c r="EV224" s="16" t="n"/>
      <c r="EW224" s="16" t="n"/>
      <c r="EX224" s="16" t="n"/>
      <c r="EY224" s="16">
        <f>IF(EY42&gt;0,EY$6,"")</f>
        <v/>
      </c>
      <c r="EZ224" s="16">
        <f>IF(EZ42&gt;0,EZ$6,"")</f>
        <v/>
      </c>
      <c r="FA224" s="16">
        <f>IF(FA42&gt;0,FA$6,"")</f>
        <v/>
      </c>
      <c r="FB224" s="16">
        <f>IF(FB42&gt;0,FB$6,"")</f>
        <v/>
      </c>
      <c r="FC224" s="16">
        <f>IF(FC42&gt;0,FC$6,"")</f>
        <v/>
      </c>
      <c r="FD224" s="16">
        <f>IF(FD42&gt;0,FD$6,"")</f>
        <v/>
      </c>
      <c r="FE224" s="16">
        <f>IF(FE42&gt;0,FE$6,"")</f>
        <v/>
      </c>
      <c r="FF224" s="16">
        <f>IF(FF42&gt;0,FF$6,"")</f>
        <v/>
      </c>
      <c r="FG224" s="16">
        <f>IF(FG42&gt;0,FG$6,"")</f>
        <v/>
      </c>
      <c r="FH224" s="16">
        <f>IF(FH42&gt;0,FH$6,"")</f>
        <v/>
      </c>
      <c r="FI224" s="16">
        <f>IF(FI42&gt;0,FI$6,"")</f>
        <v/>
      </c>
      <c r="FJ224" s="16">
        <f>IF(FJ42&gt;0,FJ$6,"")</f>
        <v/>
      </c>
      <c r="FK224" s="16">
        <f>IF(FK42&gt;0,FK$6,"")</f>
        <v/>
      </c>
      <c r="FL224" s="16">
        <f>IF(FL42&gt;0,FL$6,"")</f>
        <v/>
      </c>
      <c r="FM224" s="16">
        <f>IF(FM42&gt;0,FM$6,"")</f>
        <v/>
      </c>
      <c r="FN224" s="16">
        <f>IF(FN42&gt;0,FN$6,"")</f>
        <v/>
      </c>
      <c r="FO224" s="16">
        <f>IF(FO42&gt;0,FO$6,"")</f>
        <v/>
      </c>
      <c r="FP224" s="16">
        <f>IF(FP42&gt;0,FP$6,"")</f>
        <v/>
      </c>
      <c r="FQ224" s="16">
        <f>IF(FQ42&gt;0,FQ$6,"")</f>
        <v/>
      </c>
      <c r="FR224" s="16">
        <f>IF(FR42&gt;0,FR$6,"")</f>
        <v/>
      </c>
      <c r="FS224" s="16">
        <f>IF(FS42&gt;0,FS$6,"")</f>
        <v/>
      </c>
      <c r="FT224" s="16">
        <f>IF(FT42&gt;0,FT$6,"")</f>
        <v/>
      </c>
      <c r="FU224" s="16">
        <f>IF(FU42&gt;0,FU$6,"")</f>
        <v/>
      </c>
      <c r="FV224" s="16">
        <f>IF(FV42&gt;0,FV$6,"")</f>
        <v/>
      </c>
      <c r="FW224" s="16">
        <f>IF(FW42&gt;0,FW$6,"")</f>
        <v/>
      </c>
      <c r="FX224" s="16">
        <f>IF(FX42&gt;0,FX$6,"")</f>
        <v/>
      </c>
      <c r="FY224" s="16">
        <f>IF(FY42&gt;0,FY$6,"")</f>
        <v/>
      </c>
      <c r="FZ224" s="16">
        <f>IF(FZ42&gt;0,FZ$6,"")</f>
        <v/>
      </c>
      <c r="GA224" s="16">
        <f>IF(GA42&gt;0,GA$6,"")</f>
        <v/>
      </c>
      <c r="GB224" s="16">
        <f>IF(GB42&gt;0,GB$6,"")</f>
        <v/>
      </c>
      <c r="GC224" s="16">
        <f>IF(GC42&gt;0,GC$6,"")</f>
        <v/>
      </c>
      <c r="GD224" s="16">
        <f>IF(GD42&gt;0,GD$6,"")</f>
        <v/>
      </c>
      <c r="GE224" s="16">
        <f>IF(GE42&gt;0,GE$6,"")</f>
        <v/>
      </c>
      <c r="GF224" s="16">
        <f>IF(GF42&gt;0,GF$6,"")</f>
        <v/>
      </c>
      <c r="GG224" s="16" t="n"/>
      <c r="GH224" s="16">
        <f>IF(GH42&gt;0,GH$6,"")</f>
        <v/>
      </c>
      <c r="GI224" s="423">
        <f>IF(GI42&gt;0,GI$6,"")</f>
        <v/>
      </c>
    </row>
    <row r="225" hidden="1">
      <c r="A225" s="63" t="n"/>
      <c r="B225" s="63" t="n"/>
      <c r="C225" s="412">
        <f>C43</f>
        <v/>
      </c>
      <c r="D225" s="5" t="n"/>
      <c r="E225" s="5" t="n"/>
      <c r="F225" s="5" t="n"/>
      <c r="G225" s="411">
        <f>MIN(J225:GH225)</f>
        <v/>
      </c>
      <c r="H225" s="16">
        <f>MAX(J225:GH225)</f>
        <v/>
      </c>
      <c r="I225" s="93" t="n"/>
      <c r="J225" s="16">
        <f>IF(J43&gt;0,J40,"")</f>
        <v/>
      </c>
      <c r="K225" s="16">
        <f>IF(K43&gt;0,K$6,"")</f>
        <v/>
      </c>
      <c r="L225" s="16">
        <f>IF(L43&gt;0,L$6,"")</f>
        <v/>
      </c>
      <c r="M225" s="16">
        <f>IF(M43&gt;0,M$6,"")</f>
        <v/>
      </c>
      <c r="N225" s="16">
        <f>IF(N43&gt;0,N$6,"")</f>
        <v/>
      </c>
      <c r="O225" s="16">
        <f>IF(O43&gt;0,O$6,"")</f>
        <v/>
      </c>
      <c r="P225" s="16">
        <f>IF(P43&gt;0,P$6,"")</f>
        <v/>
      </c>
      <c r="Q225" s="16">
        <f>IF(Q43&gt;0,Q$6,"")</f>
        <v/>
      </c>
      <c r="R225" s="16">
        <f>IF(R43&gt;0,R$6,"")</f>
        <v/>
      </c>
      <c r="S225" s="16">
        <f>IF(S43&gt;0,S$6,"")</f>
        <v/>
      </c>
      <c r="T225" s="16">
        <f>IF(T43&gt;0,T$6,"")</f>
        <v/>
      </c>
      <c r="U225" s="16">
        <f>IF(U43&gt;0,U$6,"")</f>
        <v/>
      </c>
      <c r="V225" s="16">
        <f>IF(V43&gt;0,V$6,"")</f>
        <v/>
      </c>
      <c r="W225" s="16" t="n"/>
      <c r="X225" s="16" t="n"/>
      <c r="Y225" s="16" t="n"/>
      <c r="Z225" s="16" t="n"/>
      <c r="AA225" s="16" t="n"/>
      <c r="AB225" s="16" t="n"/>
      <c r="AC225" s="16" t="n"/>
      <c r="AD225" s="16" t="n"/>
      <c r="AE225" s="16" t="n"/>
      <c r="AF225" s="16" t="n"/>
      <c r="AG225" s="16" t="n"/>
      <c r="AH225" s="16" t="n"/>
      <c r="AI225" s="16" t="n"/>
      <c r="AJ225" s="16" t="n"/>
      <c r="AK225" s="16" t="n"/>
      <c r="AL225" s="16" t="n"/>
      <c r="AM225" s="16" t="n"/>
      <c r="AN225" s="16" t="n"/>
      <c r="AO225" s="16" t="n"/>
      <c r="AP225" s="16" t="n"/>
      <c r="AQ225" s="16" t="n"/>
      <c r="AR225" s="16" t="n"/>
      <c r="AS225" s="16" t="n"/>
      <c r="AT225" s="16" t="n"/>
      <c r="AU225" s="16" t="n"/>
      <c r="AV225" s="16" t="n"/>
      <c r="AW225" s="16" t="n"/>
      <c r="AX225" s="16" t="n"/>
      <c r="AY225" s="16" t="n"/>
      <c r="AZ225" s="16" t="n"/>
      <c r="BA225" s="16" t="n"/>
      <c r="BB225" s="16" t="n"/>
      <c r="BC225" s="16" t="n"/>
      <c r="BD225" s="16" t="n"/>
      <c r="BE225" s="16" t="n"/>
      <c r="BF225" s="16" t="n"/>
      <c r="BG225" s="16" t="n"/>
      <c r="BH225" s="16" t="n"/>
      <c r="BI225" s="16" t="n"/>
      <c r="BJ225" s="16" t="n"/>
      <c r="BK225" s="16" t="n"/>
      <c r="BL225" s="16" t="n"/>
      <c r="BM225" s="16" t="n"/>
      <c r="BN225" s="16" t="n"/>
      <c r="BO225" s="16" t="n"/>
      <c r="BP225" s="16" t="n"/>
      <c r="BQ225" s="16" t="n"/>
      <c r="BR225" s="16" t="n"/>
      <c r="BS225" s="16" t="n"/>
      <c r="BT225" s="16" t="n"/>
      <c r="BU225" s="16" t="n"/>
      <c r="BV225" s="16" t="n"/>
      <c r="BW225" s="16" t="n"/>
      <c r="BX225" s="16" t="n"/>
      <c r="BY225" s="16" t="n"/>
      <c r="BZ225" s="16" t="n"/>
      <c r="CA225" s="16" t="n"/>
      <c r="CB225" s="16" t="n"/>
      <c r="CC225" s="16" t="n"/>
      <c r="CD225" s="16" t="n"/>
      <c r="CE225" s="16" t="n"/>
      <c r="CF225" s="16" t="n"/>
      <c r="CG225" s="16" t="n"/>
      <c r="CH225" s="16" t="n"/>
      <c r="CI225" s="16" t="n"/>
      <c r="CJ225" s="16" t="n"/>
      <c r="CK225" s="16" t="n"/>
      <c r="CL225" s="16" t="n"/>
      <c r="CM225" s="16" t="n"/>
      <c r="CN225" s="16" t="n"/>
      <c r="CO225" s="16" t="n"/>
      <c r="CP225" s="16" t="n"/>
      <c r="CQ225" s="16" t="n"/>
      <c r="CR225" s="16" t="n"/>
      <c r="CS225" s="16" t="n"/>
      <c r="CT225" s="16" t="n"/>
      <c r="CU225" s="16" t="n"/>
      <c r="CV225" s="16" t="n"/>
      <c r="CW225" s="16" t="n"/>
      <c r="CX225" s="16" t="n"/>
      <c r="CY225" s="16" t="n"/>
      <c r="CZ225" s="16" t="n"/>
      <c r="DA225" s="16" t="n"/>
      <c r="DB225" s="16" t="n"/>
      <c r="DC225" s="16">
        <f>IF(DC43&gt;0,DC$6,"")</f>
        <v/>
      </c>
      <c r="DD225" s="16">
        <f>IF(DD43&gt;0,DD$6,"")</f>
        <v/>
      </c>
      <c r="DE225" s="16">
        <f>IF(DE43&gt;0,DE$6,"")</f>
        <v/>
      </c>
      <c r="DF225" s="16">
        <f>IF(DF43&gt;0,DF$6,"")</f>
        <v/>
      </c>
      <c r="DG225" s="16">
        <f>IF(DG43&gt;0,DG$6,"")</f>
        <v/>
      </c>
      <c r="DH225" s="16">
        <f>IF(DH43&gt;0,DH$6,"")</f>
        <v/>
      </c>
      <c r="DI225" s="16">
        <f>IF(DI43&gt;0,DI$6,"")</f>
        <v/>
      </c>
      <c r="DJ225" s="16">
        <f>IF(DJ43&gt;0,DJ$6,"")</f>
        <v/>
      </c>
      <c r="DK225" s="16">
        <f>IF(DK43&gt;0,DK$6,"")</f>
        <v/>
      </c>
      <c r="DL225" s="16">
        <f>IF(DL43&gt;0,DL$6,"")</f>
        <v/>
      </c>
      <c r="DM225" s="16">
        <f>IF(DM43&gt;0,DM$6,"")</f>
        <v/>
      </c>
      <c r="DN225" s="16">
        <f>IF(DN43&gt;0,DN$6,"")</f>
        <v/>
      </c>
      <c r="DO225" s="16" t="n"/>
      <c r="DP225" s="16" t="n"/>
      <c r="DQ225" s="16" t="n"/>
      <c r="DR225" s="16" t="n"/>
      <c r="DS225" s="16" t="n"/>
      <c r="DT225" s="16" t="n"/>
      <c r="DU225" s="16" t="n"/>
      <c r="DV225" s="16" t="n"/>
      <c r="DW225" s="16" t="n"/>
      <c r="DX225" s="16" t="n"/>
      <c r="DY225" s="16" t="n"/>
      <c r="DZ225" s="16" t="n"/>
      <c r="EA225" s="16" t="n"/>
      <c r="EB225" s="16" t="n"/>
      <c r="EC225" s="16" t="n"/>
      <c r="ED225" s="16" t="n"/>
      <c r="EE225" s="16" t="n"/>
      <c r="EF225" s="16" t="n"/>
      <c r="EG225" s="16" t="n"/>
      <c r="EH225" s="16" t="n"/>
      <c r="EI225" s="16" t="n"/>
      <c r="EJ225" s="16" t="n"/>
      <c r="EK225" s="16" t="n"/>
      <c r="EL225" s="16" t="n"/>
      <c r="EM225" s="16" t="n"/>
      <c r="EN225" s="16" t="n"/>
      <c r="EO225" s="16" t="n"/>
      <c r="EP225" s="16" t="n"/>
      <c r="EQ225" s="16" t="n"/>
      <c r="ER225" s="16" t="n"/>
      <c r="ES225" s="16" t="n"/>
      <c r="ET225" s="16" t="n"/>
      <c r="EU225" s="16" t="n"/>
      <c r="EV225" s="16" t="n"/>
      <c r="EW225" s="16" t="n"/>
      <c r="EX225" s="16" t="n"/>
      <c r="EY225" s="16">
        <f>IF(EY43&gt;0,EY$6,"")</f>
        <v/>
      </c>
      <c r="EZ225" s="16">
        <f>IF(EZ43&gt;0,EZ$6,"")</f>
        <v/>
      </c>
      <c r="FA225" s="16">
        <f>IF(FA43&gt;0,FA$6,"")</f>
        <v/>
      </c>
      <c r="FB225" s="16">
        <f>IF(FB43&gt;0,FB$6,"")</f>
        <v/>
      </c>
      <c r="FC225" s="16">
        <f>IF(FC43&gt;0,FC$6,"")</f>
        <v/>
      </c>
      <c r="FD225" s="16">
        <f>IF(FD43&gt;0,FD$6,"")</f>
        <v/>
      </c>
      <c r="FE225" s="16">
        <f>IF(FE43&gt;0,FE$6,"")</f>
        <v/>
      </c>
      <c r="FF225" s="16">
        <f>IF(FF43&gt;0,FF$6,"")</f>
        <v/>
      </c>
      <c r="FG225" s="16">
        <f>IF(FG43&gt;0,FG$6,"")</f>
        <v/>
      </c>
      <c r="FH225" s="16">
        <f>IF(FH43&gt;0,FH$6,"")</f>
        <v/>
      </c>
      <c r="FI225" s="16">
        <f>IF(FI43&gt;0,FI$6,"")</f>
        <v/>
      </c>
      <c r="FJ225" s="16">
        <f>IF(FJ43&gt;0,FJ$6,"")</f>
        <v/>
      </c>
      <c r="FK225" s="16">
        <f>IF(FK43&gt;0,FK$6,"")</f>
        <v/>
      </c>
      <c r="FL225" s="16">
        <f>IF(FL43&gt;0,FL$6,"")</f>
        <v/>
      </c>
      <c r="FM225" s="16">
        <f>IF(FM43&gt;0,FM$6,"")</f>
        <v/>
      </c>
      <c r="FN225" s="16">
        <f>IF(FN43&gt;0,FN$6,"")</f>
        <v/>
      </c>
      <c r="FO225" s="16">
        <f>IF(FO43&gt;0,FO$6,"")</f>
        <v/>
      </c>
      <c r="FP225" s="16">
        <f>IF(FP43&gt;0,FP$6,"")</f>
        <v/>
      </c>
      <c r="FQ225" s="16">
        <f>IF(FQ43&gt;0,FQ$6,"")</f>
        <v/>
      </c>
      <c r="FR225" s="16">
        <f>IF(FR43&gt;0,FR$6,"")</f>
        <v/>
      </c>
      <c r="FS225" s="16">
        <f>IF(FS43&gt;0,FS$6,"")</f>
        <v/>
      </c>
      <c r="FT225" s="16">
        <f>IF(FT43&gt;0,FT$6,"")</f>
        <v/>
      </c>
      <c r="FU225" s="16">
        <f>IF(FU43&gt;0,FU$6,"")</f>
        <v/>
      </c>
      <c r="FV225" s="16">
        <f>IF(FV43&gt;0,FV$6,"")</f>
        <v/>
      </c>
      <c r="FW225" s="16">
        <f>IF(FW43&gt;0,FW$6,"")</f>
        <v/>
      </c>
      <c r="FX225" s="16">
        <f>IF(FX43&gt;0,FX$6,"")</f>
        <v/>
      </c>
      <c r="FY225" s="16">
        <f>IF(FY43&gt;0,FY$6,"")</f>
        <v/>
      </c>
      <c r="FZ225" s="16">
        <f>IF(FZ43&gt;0,FZ$6,"")</f>
        <v/>
      </c>
      <c r="GA225" s="16">
        <f>IF(GA43&gt;0,GA$6,"")</f>
        <v/>
      </c>
      <c r="GB225" s="16">
        <f>IF(GB43&gt;0,GB$6,"")</f>
        <v/>
      </c>
      <c r="GC225" s="16">
        <f>IF(GC43&gt;0,GC$6,"")</f>
        <v/>
      </c>
      <c r="GD225" s="16">
        <f>IF(GD43&gt;0,GD$6,"")</f>
        <v/>
      </c>
      <c r="GE225" s="16">
        <f>IF(GE43&gt;0,GE$6,"")</f>
        <v/>
      </c>
      <c r="GF225" s="16">
        <f>IF(GF43&gt;0,GF$6,"")</f>
        <v/>
      </c>
      <c r="GG225" s="16" t="n"/>
      <c r="GH225" s="16">
        <f>IF(GH43&gt;0,GH$6,"")</f>
        <v/>
      </c>
      <c r="GI225" s="423">
        <f>IF(GI43&gt;0,GI$6,"")</f>
        <v/>
      </c>
    </row>
    <row r="226" hidden="1">
      <c r="A226" s="63" t="n"/>
      <c r="B226" s="63" t="n"/>
      <c r="C226" s="412">
        <f>C44</f>
        <v/>
      </c>
      <c r="D226" s="5" t="n"/>
      <c r="E226" s="5" t="n"/>
      <c r="F226" s="5" t="n"/>
      <c r="G226" s="411">
        <f>MIN(J226:GH226)</f>
        <v/>
      </c>
      <c r="H226" s="16">
        <f>MAX(J226:GH226)</f>
        <v/>
      </c>
      <c r="I226" s="93" t="n"/>
      <c r="J226" s="16">
        <f>IF(J44&gt;0,J41,"")</f>
        <v/>
      </c>
      <c r="K226" s="16">
        <f>IF(K44&gt;0,K$6,"")</f>
        <v/>
      </c>
      <c r="L226" s="16">
        <f>IF(L44&gt;0,L$6,"")</f>
        <v/>
      </c>
      <c r="M226" s="16">
        <f>IF(M44&gt;0,M$6,"")</f>
        <v/>
      </c>
      <c r="N226" s="16">
        <f>IF(N44&gt;0,N$6,"")</f>
        <v/>
      </c>
      <c r="O226" s="16">
        <f>IF(O44&gt;0,O$6,"")</f>
        <v/>
      </c>
      <c r="P226" s="16">
        <f>IF(P44&gt;0,P$6,"")</f>
        <v/>
      </c>
      <c r="Q226" s="16">
        <f>IF(Q44&gt;0,Q$6,"")</f>
        <v/>
      </c>
      <c r="R226" s="16">
        <f>IF(R44&gt;0,R$6,"")</f>
        <v/>
      </c>
      <c r="S226" s="16">
        <f>IF(S44&gt;0,S$6,"")</f>
        <v/>
      </c>
      <c r="T226" s="16">
        <f>IF(T44&gt;0,T$6,"")</f>
        <v/>
      </c>
      <c r="U226" s="16">
        <f>IF(U44&gt;0,U$6,"")</f>
        <v/>
      </c>
      <c r="V226" s="16">
        <f>IF(V44&gt;0,V$6,"")</f>
        <v/>
      </c>
      <c r="W226" s="16" t="n"/>
      <c r="X226" s="16" t="n"/>
      <c r="Y226" s="16" t="n"/>
      <c r="Z226" s="16" t="n"/>
      <c r="AA226" s="16" t="n"/>
      <c r="AB226" s="16" t="n"/>
      <c r="AC226" s="16" t="n"/>
      <c r="AD226" s="16" t="n"/>
      <c r="AE226" s="16" t="n"/>
      <c r="AF226" s="16" t="n"/>
      <c r="AG226" s="16" t="n"/>
      <c r="AH226" s="16" t="n"/>
      <c r="AI226" s="16" t="n"/>
      <c r="AJ226" s="16" t="n"/>
      <c r="AK226" s="16" t="n"/>
      <c r="AL226" s="16" t="n"/>
      <c r="AM226" s="16" t="n"/>
      <c r="AN226" s="16" t="n"/>
      <c r="AO226" s="16" t="n"/>
      <c r="AP226" s="16" t="n"/>
      <c r="AQ226" s="16" t="n"/>
      <c r="AR226" s="16" t="n"/>
      <c r="AS226" s="16" t="n"/>
      <c r="AT226" s="16" t="n"/>
      <c r="AU226" s="16" t="n"/>
      <c r="AV226" s="16" t="n"/>
      <c r="AW226" s="16" t="n"/>
      <c r="AX226" s="16" t="n"/>
      <c r="AY226" s="16" t="n"/>
      <c r="AZ226" s="16" t="n"/>
      <c r="BA226" s="16" t="n"/>
      <c r="BB226" s="16" t="n"/>
      <c r="BC226" s="16" t="n"/>
      <c r="BD226" s="16" t="n"/>
      <c r="BE226" s="16" t="n"/>
      <c r="BF226" s="16" t="n"/>
      <c r="BG226" s="16" t="n"/>
      <c r="BH226" s="16" t="n"/>
      <c r="BI226" s="16" t="n"/>
      <c r="BJ226" s="16" t="n"/>
      <c r="BK226" s="16" t="n"/>
      <c r="BL226" s="16" t="n"/>
      <c r="BM226" s="16" t="n"/>
      <c r="BN226" s="16" t="n"/>
      <c r="BO226" s="16" t="n"/>
      <c r="BP226" s="16" t="n"/>
      <c r="BQ226" s="16" t="n"/>
      <c r="BR226" s="16" t="n"/>
      <c r="BS226" s="16" t="n"/>
      <c r="BT226" s="16" t="n"/>
      <c r="BU226" s="16" t="n"/>
      <c r="BV226" s="16" t="n"/>
      <c r="BW226" s="16" t="n"/>
      <c r="BX226" s="16" t="n"/>
      <c r="BY226" s="16" t="n"/>
      <c r="BZ226" s="16" t="n"/>
      <c r="CA226" s="16" t="n"/>
      <c r="CB226" s="16" t="n"/>
      <c r="CC226" s="16" t="n"/>
      <c r="CD226" s="16" t="n"/>
      <c r="CE226" s="16" t="n"/>
      <c r="CF226" s="16" t="n"/>
      <c r="CG226" s="16" t="n"/>
      <c r="CH226" s="16" t="n"/>
      <c r="CI226" s="16" t="n"/>
      <c r="CJ226" s="16" t="n"/>
      <c r="CK226" s="16" t="n"/>
      <c r="CL226" s="16" t="n"/>
      <c r="CM226" s="16" t="n"/>
      <c r="CN226" s="16" t="n"/>
      <c r="CO226" s="16" t="n"/>
      <c r="CP226" s="16" t="n"/>
      <c r="CQ226" s="16" t="n"/>
      <c r="CR226" s="16" t="n"/>
      <c r="CS226" s="16" t="n"/>
      <c r="CT226" s="16" t="n"/>
      <c r="CU226" s="16" t="n"/>
      <c r="CV226" s="16" t="n"/>
      <c r="CW226" s="16" t="n"/>
      <c r="CX226" s="16" t="n"/>
      <c r="CY226" s="16" t="n"/>
      <c r="CZ226" s="16" t="n"/>
      <c r="DA226" s="16" t="n"/>
      <c r="DB226" s="16" t="n"/>
      <c r="DC226" s="16">
        <f>IF(DC44&gt;0,DC$6,"")</f>
        <v/>
      </c>
      <c r="DD226" s="16">
        <f>IF(DD44&gt;0,DD$6,"")</f>
        <v/>
      </c>
      <c r="DE226" s="16">
        <f>IF(DE44&gt;0,DE$6,"")</f>
        <v/>
      </c>
      <c r="DF226" s="16">
        <f>IF(DF44&gt;0,DF$6,"")</f>
        <v/>
      </c>
      <c r="DG226" s="16">
        <f>IF(DG44&gt;0,DG$6,"")</f>
        <v/>
      </c>
      <c r="DH226" s="16">
        <f>IF(DH44&gt;0,DH$6,"")</f>
        <v/>
      </c>
      <c r="DI226" s="16">
        <f>IF(DI44&gt;0,DI$6,"")</f>
        <v/>
      </c>
      <c r="DJ226" s="16">
        <f>IF(DJ44&gt;0,DJ$6,"")</f>
        <v/>
      </c>
      <c r="DK226" s="16">
        <f>IF(DK44&gt;0,DK$6,"")</f>
        <v/>
      </c>
      <c r="DL226" s="16">
        <f>IF(DL44&gt;0,DL$6,"")</f>
        <v/>
      </c>
      <c r="DM226" s="16">
        <f>IF(DM44&gt;0,DM$6,"")</f>
        <v/>
      </c>
      <c r="DN226" s="16">
        <f>IF(DN44&gt;0,DN$6,"")</f>
        <v/>
      </c>
      <c r="DO226" s="16" t="n"/>
      <c r="DP226" s="16" t="n"/>
      <c r="DQ226" s="16" t="n"/>
      <c r="DR226" s="16" t="n"/>
      <c r="DS226" s="16" t="n"/>
      <c r="DT226" s="16" t="n"/>
      <c r="DU226" s="16" t="n"/>
      <c r="DV226" s="16" t="n"/>
      <c r="DW226" s="16" t="n"/>
      <c r="DX226" s="16" t="n"/>
      <c r="DY226" s="16" t="n"/>
      <c r="DZ226" s="16" t="n"/>
      <c r="EA226" s="16" t="n"/>
      <c r="EB226" s="16" t="n"/>
      <c r="EC226" s="16" t="n"/>
      <c r="ED226" s="16" t="n"/>
      <c r="EE226" s="16" t="n"/>
      <c r="EF226" s="16" t="n"/>
      <c r="EG226" s="16" t="n"/>
      <c r="EH226" s="16" t="n"/>
      <c r="EI226" s="16" t="n"/>
      <c r="EJ226" s="16" t="n"/>
      <c r="EK226" s="16" t="n"/>
      <c r="EL226" s="16" t="n"/>
      <c r="EM226" s="16" t="n"/>
      <c r="EN226" s="16" t="n"/>
      <c r="EO226" s="16" t="n"/>
      <c r="EP226" s="16" t="n"/>
      <c r="EQ226" s="16" t="n"/>
      <c r="ER226" s="16" t="n"/>
      <c r="ES226" s="16" t="n"/>
      <c r="ET226" s="16" t="n"/>
      <c r="EU226" s="16" t="n"/>
      <c r="EV226" s="16" t="n"/>
      <c r="EW226" s="16" t="n"/>
      <c r="EX226" s="16" t="n"/>
      <c r="EY226" s="16">
        <f>IF(EY44&gt;0,EY$6,"")</f>
        <v/>
      </c>
      <c r="EZ226" s="16">
        <f>IF(EZ44&gt;0,EZ$6,"")</f>
        <v/>
      </c>
      <c r="FA226" s="16">
        <f>IF(FA44&gt;0,FA$6,"")</f>
        <v/>
      </c>
      <c r="FB226" s="16">
        <f>IF(FB44&gt;0,FB$6,"")</f>
        <v/>
      </c>
      <c r="FC226" s="16">
        <f>IF(FC44&gt;0,FC$6,"")</f>
        <v/>
      </c>
      <c r="FD226" s="16">
        <f>IF(FD44&gt;0,FD$6,"")</f>
        <v/>
      </c>
      <c r="FE226" s="16">
        <f>IF(FE44&gt;0,FE$6,"")</f>
        <v/>
      </c>
      <c r="FF226" s="16">
        <f>IF(FF44&gt;0,FF$6,"")</f>
        <v/>
      </c>
      <c r="FG226" s="16">
        <f>IF(FG44&gt;0,FG$6,"")</f>
        <v/>
      </c>
      <c r="FH226" s="16">
        <f>IF(FH44&gt;0,FH$6,"")</f>
        <v/>
      </c>
      <c r="FI226" s="16">
        <f>IF(FI44&gt;0,FI$6,"")</f>
        <v/>
      </c>
      <c r="FJ226" s="16">
        <f>IF(FJ44&gt;0,FJ$6,"")</f>
        <v/>
      </c>
      <c r="FK226" s="16">
        <f>IF(FK44&gt;0,FK$6,"")</f>
        <v/>
      </c>
      <c r="FL226" s="16">
        <f>IF(FL44&gt;0,FL$6,"")</f>
        <v/>
      </c>
      <c r="FM226" s="16">
        <f>IF(FM44&gt;0,FM$6,"")</f>
        <v/>
      </c>
      <c r="FN226" s="16">
        <f>IF(FN44&gt;0,FN$6,"")</f>
        <v/>
      </c>
      <c r="FO226" s="16">
        <f>IF(FO44&gt;0,FO$6,"")</f>
        <v/>
      </c>
      <c r="FP226" s="16">
        <f>IF(FP44&gt;0,FP$6,"")</f>
        <v/>
      </c>
      <c r="FQ226" s="16">
        <f>IF(FQ44&gt;0,FQ$6,"")</f>
        <v/>
      </c>
      <c r="FR226" s="16">
        <f>IF(FR44&gt;0,FR$6,"")</f>
        <v/>
      </c>
      <c r="FS226" s="16">
        <f>IF(FS44&gt;0,FS$6,"")</f>
        <v/>
      </c>
      <c r="FT226" s="16">
        <f>IF(FT44&gt;0,FT$6,"")</f>
        <v/>
      </c>
      <c r="FU226" s="16">
        <f>IF(FU44&gt;0,FU$6,"")</f>
        <v/>
      </c>
      <c r="FV226" s="16">
        <f>IF(FV44&gt;0,FV$6,"")</f>
        <v/>
      </c>
      <c r="FW226" s="16">
        <f>IF(FW44&gt;0,FW$6,"")</f>
        <v/>
      </c>
      <c r="FX226" s="16">
        <f>IF(FX44&gt;0,FX$6,"")</f>
        <v/>
      </c>
      <c r="FY226" s="16">
        <f>IF(FY44&gt;0,FY$6,"")</f>
        <v/>
      </c>
      <c r="FZ226" s="16">
        <f>IF(FZ44&gt;0,FZ$6,"")</f>
        <v/>
      </c>
      <c r="GA226" s="16">
        <f>IF(GA44&gt;0,GA$6,"")</f>
        <v/>
      </c>
      <c r="GB226" s="16">
        <f>IF(GB44&gt;0,GB$6,"")</f>
        <v/>
      </c>
      <c r="GC226" s="16">
        <f>IF(GC44&gt;0,GC$6,"")</f>
        <v/>
      </c>
      <c r="GD226" s="16">
        <f>IF(GD44&gt;0,GD$6,"")</f>
        <v/>
      </c>
      <c r="GE226" s="16">
        <f>IF(GE44&gt;0,GE$6,"")</f>
        <v/>
      </c>
      <c r="GF226" s="16">
        <f>IF(GF44&gt;0,GF$6,"")</f>
        <v/>
      </c>
      <c r="GG226" s="16" t="n"/>
      <c r="GH226" s="16">
        <f>IF(GH44&gt;0,GH$6,"")</f>
        <v/>
      </c>
      <c r="GI226" s="423">
        <f>IF(GI44&gt;0,GI$6,"")</f>
        <v/>
      </c>
    </row>
    <row r="227" hidden="1">
      <c r="A227" s="63" t="n"/>
      <c r="B227" s="63" t="n"/>
      <c r="C227" s="412">
        <f>C45</f>
        <v/>
      </c>
      <c r="D227" s="5" t="n"/>
      <c r="E227" s="5" t="n"/>
      <c r="F227" s="5" t="n"/>
      <c r="G227" s="411">
        <f>MIN(J227:GH227)</f>
        <v/>
      </c>
      <c r="H227" s="16">
        <f>MAX(J227:GH227)</f>
        <v/>
      </c>
      <c r="I227" s="93" t="n"/>
      <c r="J227" s="16">
        <f>IF(J45&gt;0,J42,"")</f>
        <v/>
      </c>
      <c r="K227" s="16">
        <f>IF(K45&gt;0,K$6,"")</f>
        <v/>
      </c>
      <c r="L227" s="16">
        <f>IF(L45&gt;0,L$6,"")</f>
        <v/>
      </c>
      <c r="M227" s="16">
        <f>IF(M45&gt;0,M$6,"")</f>
        <v/>
      </c>
      <c r="N227" s="16">
        <f>IF(N45&gt;0,N$6,"")</f>
        <v/>
      </c>
      <c r="O227" s="16">
        <f>IF(O45&gt;0,O$6,"")</f>
        <v/>
      </c>
      <c r="P227" s="16">
        <f>IF(P45&gt;0,P$6,"")</f>
        <v/>
      </c>
      <c r="Q227" s="16">
        <f>IF(Q45&gt;0,Q$6,"")</f>
        <v/>
      </c>
      <c r="R227" s="16">
        <f>IF(R45&gt;0,R$6,"")</f>
        <v/>
      </c>
      <c r="S227" s="16">
        <f>IF(S45&gt;0,S$6,"")</f>
        <v/>
      </c>
      <c r="T227" s="16">
        <f>IF(T45&gt;0,T$6,"")</f>
        <v/>
      </c>
      <c r="U227" s="16">
        <f>IF(U45&gt;0,U$6,"")</f>
        <v/>
      </c>
      <c r="V227" s="16">
        <f>IF(V45&gt;0,V$6,"")</f>
        <v/>
      </c>
      <c r="W227" s="16" t="n"/>
      <c r="X227" s="16" t="n"/>
      <c r="Y227" s="16" t="n"/>
      <c r="Z227" s="16" t="n"/>
      <c r="AA227" s="16" t="n"/>
      <c r="AB227" s="16" t="n"/>
      <c r="AC227" s="16" t="n"/>
      <c r="AD227" s="16" t="n"/>
      <c r="AE227" s="16" t="n"/>
      <c r="AF227" s="16" t="n"/>
      <c r="AG227" s="16" t="n"/>
      <c r="AH227" s="16" t="n"/>
      <c r="AI227" s="16" t="n"/>
      <c r="AJ227" s="16" t="n"/>
      <c r="AK227" s="16" t="n"/>
      <c r="AL227" s="16" t="n"/>
      <c r="AM227" s="16" t="n"/>
      <c r="AN227" s="16" t="n"/>
      <c r="AO227" s="16" t="n"/>
      <c r="AP227" s="16" t="n"/>
      <c r="AQ227" s="16" t="n"/>
      <c r="AR227" s="16" t="n"/>
      <c r="AS227" s="16" t="n"/>
      <c r="AT227" s="16" t="n"/>
      <c r="AU227" s="16" t="n"/>
      <c r="AV227" s="16" t="n"/>
      <c r="AW227" s="16" t="n"/>
      <c r="AX227" s="16" t="n"/>
      <c r="AY227" s="16" t="n"/>
      <c r="AZ227" s="16" t="n"/>
      <c r="BA227" s="16" t="n"/>
      <c r="BB227" s="16" t="n"/>
      <c r="BC227" s="16" t="n"/>
      <c r="BD227" s="16" t="n"/>
      <c r="BE227" s="16" t="n"/>
      <c r="BF227" s="16" t="n"/>
      <c r="BG227" s="16" t="n"/>
      <c r="BH227" s="16" t="n"/>
      <c r="BI227" s="16" t="n"/>
      <c r="BJ227" s="16" t="n"/>
      <c r="BK227" s="16" t="n"/>
      <c r="BL227" s="16" t="n"/>
      <c r="BM227" s="16" t="n"/>
      <c r="BN227" s="16" t="n"/>
      <c r="BO227" s="16" t="n"/>
      <c r="BP227" s="16" t="n"/>
      <c r="BQ227" s="16" t="n"/>
      <c r="BR227" s="16" t="n"/>
      <c r="BS227" s="16" t="n"/>
      <c r="BT227" s="16" t="n"/>
      <c r="BU227" s="16" t="n"/>
      <c r="BV227" s="16" t="n"/>
      <c r="BW227" s="16" t="n"/>
      <c r="BX227" s="16" t="n"/>
      <c r="BY227" s="16" t="n"/>
      <c r="BZ227" s="16" t="n"/>
      <c r="CA227" s="16" t="n"/>
      <c r="CB227" s="16" t="n"/>
      <c r="CC227" s="16" t="n"/>
      <c r="CD227" s="16" t="n"/>
      <c r="CE227" s="16" t="n"/>
      <c r="CF227" s="16" t="n"/>
      <c r="CG227" s="16" t="n"/>
      <c r="CH227" s="16" t="n"/>
      <c r="CI227" s="16" t="n"/>
      <c r="CJ227" s="16" t="n"/>
      <c r="CK227" s="16" t="n"/>
      <c r="CL227" s="16" t="n"/>
      <c r="CM227" s="16" t="n"/>
      <c r="CN227" s="16" t="n"/>
      <c r="CO227" s="16" t="n"/>
      <c r="CP227" s="16" t="n"/>
      <c r="CQ227" s="16" t="n"/>
      <c r="CR227" s="16" t="n"/>
      <c r="CS227" s="16" t="n"/>
      <c r="CT227" s="16" t="n"/>
      <c r="CU227" s="16" t="n"/>
      <c r="CV227" s="16" t="n"/>
      <c r="CW227" s="16" t="n"/>
      <c r="CX227" s="16" t="n"/>
      <c r="CY227" s="16" t="n"/>
      <c r="CZ227" s="16" t="n"/>
      <c r="DA227" s="16" t="n"/>
      <c r="DB227" s="16" t="n"/>
      <c r="DC227" s="16">
        <f>IF(DC45&gt;0,DC$6,"")</f>
        <v/>
      </c>
      <c r="DD227" s="16">
        <f>IF(DD45&gt;0,DD$6,"")</f>
        <v/>
      </c>
      <c r="DE227" s="16">
        <f>IF(DE45&gt;0,DE$6,"")</f>
        <v/>
      </c>
      <c r="DF227" s="16">
        <f>IF(DF45&gt;0,DF$6,"")</f>
        <v/>
      </c>
      <c r="DG227" s="16">
        <f>IF(DG45&gt;0,DG$6,"")</f>
        <v/>
      </c>
      <c r="DH227" s="16">
        <f>IF(DH45&gt;0,DH$6,"")</f>
        <v/>
      </c>
      <c r="DI227" s="16">
        <f>IF(DI45&gt;0,DI$6,"")</f>
        <v/>
      </c>
      <c r="DJ227" s="16">
        <f>IF(DJ45&gt;0,DJ$6,"")</f>
        <v/>
      </c>
      <c r="DK227" s="16">
        <f>IF(DK45&gt;0,DK$6,"")</f>
        <v/>
      </c>
      <c r="DL227" s="16">
        <f>IF(DL45&gt;0,DL$6,"")</f>
        <v/>
      </c>
      <c r="DM227" s="16">
        <f>IF(DM45&gt;0,DM$6,"")</f>
        <v/>
      </c>
      <c r="DN227" s="16">
        <f>IF(DN45&gt;0,DN$6,"")</f>
        <v/>
      </c>
      <c r="DO227" s="16" t="n"/>
      <c r="DP227" s="16" t="n"/>
      <c r="DQ227" s="16" t="n"/>
      <c r="DR227" s="16" t="n"/>
      <c r="DS227" s="16" t="n"/>
      <c r="DT227" s="16" t="n"/>
      <c r="DU227" s="16" t="n"/>
      <c r="DV227" s="16" t="n"/>
      <c r="DW227" s="16" t="n"/>
      <c r="DX227" s="16" t="n"/>
      <c r="DY227" s="16" t="n"/>
      <c r="DZ227" s="16" t="n"/>
      <c r="EA227" s="16" t="n"/>
      <c r="EB227" s="16" t="n"/>
      <c r="EC227" s="16" t="n"/>
      <c r="ED227" s="16" t="n"/>
      <c r="EE227" s="16" t="n"/>
      <c r="EF227" s="16" t="n"/>
      <c r="EG227" s="16" t="n"/>
      <c r="EH227" s="16" t="n"/>
      <c r="EI227" s="16" t="n"/>
      <c r="EJ227" s="16" t="n"/>
      <c r="EK227" s="16" t="n"/>
      <c r="EL227" s="16" t="n"/>
      <c r="EM227" s="16" t="n"/>
      <c r="EN227" s="16" t="n"/>
      <c r="EO227" s="16" t="n"/>
      <c r="EP227" s="16" t="n"/>
      <c r="EQ227" s="16" t="n"/>
      <c r="ER227" s="16" t="n"/>
      <c r="ES227" s="16" t="n"/>
      <c r="ET227" s="16" t="n"/>
      <c r="EU227" s="16" t="n"/>
      <c r="EV227" s="16" t="n"/>
      <c r="EW227" s="16" t="n"/>
      <c r="EX227" s="16" t="n"/>
      <c r="EY227" s="16">
        <f>IF(EY45&gt;0,EY$6,"")</f>
        <v/>
      </c>
      <c r="EZ227" s="16">
        <f>IF(EZ45&gt;0,EZ$6,"")</f>
        <v/>
      </c>
      <c r="FA227" s="16">
        <f>IF(FA45&gt;0,FA$6,"")</f>
        <v/>
      </c>
      <c r="FB227" s="16">
        <f>IF(FB45&gt;0,FB$6,"")</f>
        <v/>
      </c>
      <c r="FC227" s="16">
        <f>IF(FC45&gt;0,FC$6,"")</f>
        <v/>
      </c>
      <c r="FD227" s="16">
        <f>IF(FD45&gt;0,FD$6,"")</f>
        <v/>
      </c>
      <c r="FE227" s="16">
        <f>IF(FE45&gt;0,FE$6,"")</f>
        <v/>
      </c>
      <c r="FF227" s="16">
        <f>IF(FF45&gt;0,FF$6,"")</f>
        <v/>
      </c>
      <c r="FG227" s="16">
        <f>IF(FG45&gt;0,FG$6,"")</f>
        <v/>
      </c>
      <c r="FH227" s="16">
        <f>IF(FH45&gt;0,FH$6,"")</f>
        <v/>
      </c>
      <c r="FI227" s="16">
        <f>IF(FI45&gt;0,FI$6,"")</f>
        <v/>
      </c>
      <c r="FJ227" s="16">
        <f>IF(FJ45&gt;0,FJ$6,"")</f>
        <v/>
      </c>
      <c r="FK227" s="16">
        <f>IF(FK45&gt;0,FK$6,"")</f>
        <v/>
      </c>
      <c r="FL227" s="16">
        <f>IF(FL45&gt;0,FL$6,"")</f>
        <v/>
      </c>
      <c r="FM227" s="16">
        <f>IF(FM45&gt;0,FM$6,"")</f>
        <v/>
      </c>
      <c r="FN227" s="16">
        <f>IF(FN45&gt;0,FN$6,"")</f>
        <v/>
      </c>
      <c r="FO227" s="16">
        <f>IF(FO45&gt;0,FO$6,"")</f>
        <v/>
      </c>
      <c r="FP227" s="16">
        <f>IF(FP45&gt;0,FP$6,"")</f>
        <v/>
      </c>
      <c r="FQ227" s="16">
        <f>IF(FQ45&gt;0,FQ$6,"")</f>
        <v/>
      </c>
      <c r="FR227" s="16">
        <f>IF(FR45&gt;0,FR$6,"")</f>
        <v/>
      </c>
      <c r="FS227" s="16">
        <f>IF(FS45&gt;0,FS$6,"")</f>
        <v/>
      </c>
      <c r="FT227" s="16">
        <f>IF(FT45&gt;0,FT$6,"")</f>
        <v/>
      </c>
      <c r="FU227" s="16">
        <f>IF(FU45&gt;0,FU$6,"")</f>
        <v/>
      </c>
      <c r="FV227" s="16">
        <f>IF(FV45&gt;0,FV$6,"")</f>
        <v/>
      </c>
      <c r="FW227" s="16">
        <f>IF(FW45&gt;0,FW$6,"")</f>
        <v/>
      </c>
      <c r="FX227" s="16">
        <f>IF(FX45&gt;0,FX$6,"")</f>
        <v/>
      </c>
      <c r="FY227" s="16">
        <f>IF(FY45&gt;0,FY$6,"")</f>
        <v/>
      </c>
      <c r="FZ227" s="16">
        <f>IF(FZ45&gt;0,FZ$6,"")</f>
        <v/>
      </c>
      <c r="GA227" s="16">
        <f>IF(GA45&gt;0,GA$6,"")</f>
        <v/>
      </c>
      <c r="GB227" s="16">
        <f>IF(GB45&gt;0,GB$6,"")</f>
        <v/>
      </c>
      <c r="GC227" s="16">
        <f>IF(GC45&gt;0,GC$6,"")</f>
        <v/>
      </c>
      <c r="GD227" s="16">
        <f>IF(GD45&gt;0,GD$6,"")</f>
        <v/>
      </c>
      <c r="GE227" s="16">
        <f>IF(GE45&gt;0,GE$6,"")</f>
        <v/>
      </c>
      <c r="GF227" s="16">
        <f>IF(GF45&gt;0,GF$6,"")</f>
        <v/>
      </c>
      <c r="GG227" s="16" t="n"/>
      <c r="GH227" s="16">
        <f>IF(GH45&gt;0,GH$6,"")</f>
        <v/>
      </c>
      <c r="GI227" s="423">
        <f>IF(GI45&gt;0,GI$6,"")</f>
        <v/>
      </c>
    </row>
    <row r="228" hidden="1">
      <c r="A228" s="63" t="n"/>
      <c r="B228" s="63" t="n"/>
      <c r="C228" s="412">
        <f>C46</f>
        <v/>
      </c>
      <c r="D228" s="5" t="n"/>
      <c r="E228" s="5" t="n"/>
      <c r="F228" s="5" t="n"/>
      <c r="G228" s="411">
        <f>MIN(J228:GH228)</f>
        <v/>
      </c>
      <c r="H228" s="16">
        <f>MAX(J228:GH228)</f>
        <v/>
      </c>
      <c r="I228" s="93" t="n"/>
      <c r="J228" s="16">
        <f>IF(J46&gt;0,J43,"")</f>
        <v/>
      </c>
      <c r="K228" s="16">
        <f>IF(K46&gt;0,K$6,"")</f>
        <v/>
      </c>
      <c r="L228" s="16">
        <f>IF(L46&gt;0,L$6,"")</f>
        <v/>
      </c>
      <c r="M228" s="16">
        <f>IF(M46&gt;0,M$6,"")</f>
        <v/>
      </c>
      <c r="N228" s="16">
        <f>IF(N46&gt;0,N$6,"")</f>
        <v/>
      </c>
      <c r="O228" s="16">
        <f>IF(O46&gt;0,O$6,"")</f>
        <v/>
      </c>
      <c r="P228" s="16">
        <f>IF(P46&gt;0,P$6,"")</f>
        <v/>
      </c>
      <c r="Q228" s="16">
        <f>IF(Q46&gt;0,Q$6,"")</f>
        <v/>
      </c>
      <c r="R228" s="16">
        <f>IF(R46&gt;0,R$6,"")</f>
        <v/>
      </c>
      <c r="S228" s="16">
        <f>IF(S46&gt;0,S$6,"")</f>
        <v/>
      </c>
      <c r="T228" s="16">
        <f>IF(T46&gt;0,T$6,"")</f>
        <v/>
      </c>
      <c r="U228" s="16">
        <f>IF(U46&gt;0,U$6,"")</f>
        <v/>
      </c>
      <c r="V228" s="16">
        <f>IF(V46&gt;0,V$6,"")</f>
        <v/>
      </c>
      <c r="W228" s="16" t="n"/>
      <c r="X228" s="16" t="n"/>
      <c r="Y228" s="16" t="n"/>
      <c r="Z228" s="16" t="n"/>
      <c r="AA228" s="16" t="n"/>
      <c r="AB228" s="16" t="n"/>
      <c r="AC228" s="16" t="n"/>
      <c r="AD228" s="16" t="n"/>
      <c r="AE228" s="16" t="n"/>
      <c r="AF228" s="16" t="n"/>
      <c r="AG228" s="16" t="n"/>
      <c r="AH228" s="16" t="n"/>
      <c r="AI228" s="16" t="n"/>
      <c r="AJ228" s="16" t="n"/>
      <c r="AK228" s="16" t="n"/>
      <c r="AL228" s="16" t="n"/>
      <c r="AM228" s="16" t="n"/>
      <c r="AN228" s="16" t="n"/>
      <c r="AO228" s="16" t="n"/>
      <c r="AP228" s="16" t="n"/>
      <c r="AQ228" s="16" t="n"/>
      <c r="AR228" s="16" t="n"/>
      <c r="AS228" s="16" t="n"/>
      <c r="AT228" s="16" t="n"/>
      <c r="AU228" s="16" t="n"/>
      <c r="AV228" s="16" t="n"/>
      <c r="AW228" s="16" t="n"/>
      <c r="AX228" s="16" t="n"/>
      <c r="AY228" s="16" t="n"/>
      <c r="AZ228" s="16" t="n"/>
      <c r="BA228" s="16" t="n"/>
      <c r="BB228" s="16" t="n"/>
      <c r="BC228" s="16" t="n"/>
      <c r="BD228" s="16" t="n"/>
      <c r="BE228" s="16" t="n"/>
      <c r="BF228" s="16" t="n"/>
      <c r="BG228" s="16" t="n"/>
      <c r="BH228" s="16" t="n"/>
      <c r="BI228" s="16" t="n"/>
      <c r="BJ228" s="16" t="n"/>
      <c r="BK228" s="16" t="n"/>
      <c r="BL228" s="16" t="n"/>
      <c r="BM228" s="16" t="n"/>
      <c r="BN228" s="16" t="n"/>
      <c r="BO228" s="16" t="n"/>
      <c r="BP228" s="16" t="n"/>
      <c r="BQ228" s="16" t="n"/>
      <c r="BR228" s="16" t="n"/>
      <c r="BS228" s="16" t="n"/>
      <c r="BT228" s="16" t="n"/>
      <c r="BU228" s="16" t="n"/>
      <c r="BV228" s="16" t="n"/>
      <c r="BW228" s="16" t="n"/>
      <c r="BX228" s="16" t="n"/>
      <c r="BY228" s="16" t="n"/>
      <c r="BZ228" s="16" t="n"/>
      <c r="CA228" s="16" t="n"/>
      <c r="CB228" s="16" t="n"/>
      <c r="CC228" s="16" t="n"/>
      <c r="CD228" s="16" t="n"/>
      <c r="CE228" s="16" t="n"/>
      <c r="CF228" s="16" t="n"/>
      <c r="CG228" s="16" t="n"/>
      <c r="CH228" s="16" t="n"/>
      <c r="CI228" s="16" t="n"/>
      <c r="CJ228" s="16" t="n"/>
      <c r="CK228" s="16" t="n"/>
      <c r="CL228" s="16" t="n"/>
      <c r="CM228" s="16" t="n"/>
      <c r="CN228" s="16" t="n"/>
      <c r="CO228" s="16" t="n"/>
      <c r="CP228" s="16" t="n"/>
      <c r="CQ228" s="16" t="n"/>
      <c r="CR228" s="16" t="n"/>
      <c r="CS228" s="16" t="n"/>
      <c r="CT228" s="16" t="n"/>
      <c r="CU228" s="16" t="n"/>
      <c r="CV228" s="16" t="n"/>
      <c r="CW228" s="16" t="n"/>
      <c r="CX228" s="16" t="n"/>
      <c r="CY228" s="16" t="n"/>
      <c r="CZ228" s="16" t="n"/>
      <c r="DA228" s="16" t="n"/>
      <c r="DB228" s="16" t="n"/>
      <c r="DC228" s="16">
        <f>IF(DC46&gt;0,DC$6,"")</f>
        <v/>
      </c>
      <c r="DD228" s="16">
        <f>IF(DD46&gt;0,DD$6,"")</f>
        <v/>
      </c>
      <c r="DE228" s="16">
        <f>IF(DE46&gt;0,DE$6,"")</f>
        <v/>
      </c>
      <c r="DF228" s="16">
        <f>IF(DF46&gt;0,DF$6,"")</f>
        <v/>
      </c>
      <c r="DG228" s="16">
        <f>IF(DG46&gt;0,DG$6,"")</f>
        <v/>
      </c>
      <c r="DH228" s="16">
        <f>IF(DH46&gt;0,DH$6,"")</f>
        <v/>
      </c>
      <c r="DI228" s="16">
        <f>IF(DI46&gt;0,DI$6,"")</f>
        <v/>
      </c>
      <c r="DJ228" s="16">
        <f>IF(DJ46&gt;0,DJ$6,"")</f>
        <v/>
      </c>
      <c r="DK228" s="16">
        <f>IF(DK46&gt;0,DK$6,"")</f>
        <v/>
      </c>
      <c r="DL228" s="16">
        <f>IF(DL46&gt;0,DL$6,"")</f>
        <v/>
      </c>
      <c r="DM228" s="16">
        <f>IF(DM46&gt;0,DM$6,"")</f>
        <v/>
      </c>
      <c r="DN228" s="16">
        <f>IF(DN46&gt;0,DN$6,"")</f>
        <v/>
      </c>
      <c r="DO228" s="16" t="n"/>
      <c r="DP228" s="16" t="n"/>
      <c r="DQ228" s="16" t="n"/>
      <c r="DR228" s="16" t="n"/>
      <c r="DS228" s="16" t="n"/>
      <c r="DT228" s="16" t="n"/>
      <c r="DU228" s="16" t="n"/>
      <c r="DV228" s="16" t="n"/>
      <c r="DW228" s="16" t="n"/>
      <c r="DX228" s="16" t="n"/>
      <c r="DY228" s="16" t="n"/>
      <c r="DZ228" s="16" t="n"/>
      <c r="EA228" s="16" t="n"/>
      <c r="EB228" s="16" t="n"/>
      <c r="EC228" s="16" t="n"/>
      <c r="ED228" s="16" t="n"/>
      <c r="EE228" s="16" t="n"/>
      <c r="EF228" s="16" t="n"/>
      <c r="EG228" s="16" t="n"/>
      <c r="EH228" s="16" t="n"/>
      <c r="EI228" s="16" t="n"/>
      <c r="EJ228" s="16" t="n"/>
      <c r="EK228" s="16" t="n"/>
      <c r="EL228" s="16" t="n"/>
      <c r="EM228" s="16" t="n"/>
      <c r="EN228" s="16" t="n"/>
      <c r="EO228" s="16" t="n"/>
      <c r="EP228" s="16" t="n"/>
      <c r="EQ228" s="16" t="n"/>
      <c r="ER228" s="16" t="n"/>
      <c r="ES228" s="16" t="n"/>
      <c r="ET228" s="16" t="n"/>
      <c r="EU228" s="16" t="n"/>
      <c r="EV228" s="16" t="n"/>
      <c r="EW228" s="16" t="n"/>
      <c r="EX228" s="16" t="n"/>
      <c r="EY228" s="16">
        <f>IF(EY46&gt;0,EY$6,"")</f>
        <v/>
      </c>
      <c r="EZ228" s="16">
        <f>IF(EZ46&gt;0,EZ$6,"")</f>
        <v/>
      </c>
      <c r="FA228" s="16">
        <f>IF(FA46&gt;0,FA$6,"")</f>
        <v/>
      </c>
      <c r="FB228" s="16">
        <f>IF(FB46&gt;0,FB$6,"")</f>
        <v/>
      </c>
      <c r="FC228" s="16">
        <f>IF(FC46&gt;0,FC$6,"")</f>
        <v/>
      </c>
      <c r="FD228" s="16">
        <f>IF(FD46&gt;0,FD$6,"")</f>
        <v/>
      </c>
      <c r="FE228" s="16">
        <f>IF(FE46&gt;0,FE$6,"")</f>
        <v/>
      </c>
      <c r="FF228" s="16">
        <f>IF(FF46&gt;0,FF$6,"")</f>
        <v/>
      </c>
      <c r="FG228" s="16">
        <f>IF(FG46&gt;0,FG$6,"")</f>
        <v/>
      </c>
      <c r="FH228" s="16">
        <f>IF(FH46&gt;0,FH$6,"")</f>
        <v/>
      </c>
      <c r="FI228" s="16">
        <f>IF(FI46&gt;0,FI$6,"")</f>
        <v/>
      </c>
      <c r="FJ228" s="16">
        <f>IF(FJ46&gt;0,FJ$6,"")</f>
        <v/>
      </c>
      <c r="FK228" s="16">
        <f>IF(FK46&gt;0,FK$6,"")</f>
        <v/>
      </c>
      <c r="FL228" s="16">
        <f>IF(FL46&gt;0,FL$6,"")</f>
        <v/>
      </c>
      <c r="FM228" s="16">
        <f>IF(FM46&gt;0,FM$6,"")</f>
        <v/>
      </c>
      <c r="FN228" s="16">
        <f>IF(FN46&gt;0,FN$6,"")</f>
        <v/>
      </c>
      <c r="FO228" s="16">
        <f>IF(FO46&gt;0,FO$6,"")</f>
        <v/>
      </c>
      <c r="FP228" s="16">
        <f>IF(FP46&gt;0,FP$6,"")</f>
        <v/>
      </c>
      <c r="FQ228" s="16">
        <f>IF(FQ46&gt;0,FQ$6,"")</f>
        <v/>
      </c>
      <c r="FR228" s="16">
        <f>IF(FR46&gt;0,FR$6,"")</f>
        <v/>
      </c>
      <c r="FS228" s="16">
        <f>IF(FS46&gt;0,FS$6,"")</f>
        <v/>
      </c>
      <c r="FT228" s="16">
        <f>IF(FT46&gt;0,FT$6,"")</f>
        <v/>
      </c>
      <c r="FU228" s="16">
        <f>IF(FU46&gt;0,FU$6,"")</f>
        <v/>
      </c>
      <c r="FV228" s="16">
        <f>IF(FV46&gt;0,FV$6,"")</f>
        <v/>
      </c>
      <c r="FW228" s="16">
        <f>IF(FW46&gt;0,FW$6,"")</f>
        <v/>
      </c>
      <c r="FX228" s="16">
        <f>IF(FX46&gt;0,FX$6,"")</f>
        <v/>
      </c>
      <c r="FY228" s="16">
        <f>IF(FY46&gt;0,FY$6,"")</f>
        <v/>
      </c>
      <c r="FZ228" s="16">
        <f>IF(FZ46&gt;0,FZ$6,"")</f>
        <v/>
      </c>
      <c r="GA228" s="16">
        <f>IF(GA46&gt;0,GA$6,"")</f>
        <v/>
      </c>
      <c r="GB228" s="16">
        <f>IF(GB46&gt;0,GB$6,"")</f>
        <v/>
      </c>
      <c r="GC228" s="16">
        <f>IF(GC46&gt;0,GC$6,"")</f>
        <v/>
      </c>
      <c r="GD228" s="16">
        <f>IF(GD46&gt;0,GD$6,"")</f>
        <v/>
      </c>
      <c r="GE228" s="16">
        <f>IF(GE46&gt;0,GE$6,"")</f>
        <v/>
      </c>
      <c r="GF228" s="16">
        <f>IF(GF46&gt;0,GF$6,"")</f>
        <v/>
      </c>
      <c r="GG228" s="16" t="n"/>
      <c r="GH228" s="16">
        <f>IF(GH46&gt;0,GH$6,"")</f>
        <v/>
      </c>
      <c r="GI228" s="423">
        <f>IF(GI46&gt;0,GI$6,"")</f>
        <v/>
      </c>
    </row>
    <row r="229" hidden="1">
      <c r="A229" s="63" t="n"/>
      <c r="B229" s="63" t="n"/>
      <c r="C229" s="412">
        <f>C47</f>
        <v/>
      </c>
      <c r="D229" s="5" t="n"/>
      <c r="E229" s="5" t="n"/>
      <c r="F229" s="5" t="n"/>
      <c r="G229" s="411">
        <f>MIN(J229:GH229)</f>
        <v/>
      </c>
      <c r="H229" s="16">
        <f>MAX(J229:GH229)</f>
        <v/>
      </c>
      <c r="I229" s="93" t="n"/>
      <c r="J229" s="16">
        <f>IF(J47&gt;0,J44,"")</f>
        <v/>
      </c>
      <c r="K229" s="16">
        <f>IF(K47&gt;0,K$6,"")</f>
        <v/>
      </c>
      <c r="L229" s="16">
        <f>IF(L47&gt;0,L$6,"")</f>
        <v/>
      </c>
      <c r="M229" s="16">
        <f>IF(M47&gt;0,M$6,"")</f>
        <v/>
      </c>
      <c r="N229" s="16">
        <f>IF(N47&gt;0,N$6,"")</f>
        <v/>
      </c>
      <c r="O229" s="16">
        <f>IF(O47&gt;0,O$6,"")</f>
        <v/>
      </c>
      <c r="P229" s="16">
        <f>IF(P47&gt;0,P$6,"")</f>
        <v/>
      </c>
      <c r="Q229" s="16">
        <f>IF(Q47&gt;0,Q$6,"")</f>
        <v/>
      </c>
      <c r="R229" s="16">
        <f>IF(R47&gt;0,R$6,"")</f>
        <v/>
      </c>
      <c r="S229" s="16">
        <f>IF(S47&gt;0,S$6,"")</f>
        <v/>
      </c>
      <c r="T229" s="16">
        <f>IF(T47&gt;0,T$6,"")</f>
        <v/>
      </c>
      <c r="U229" s="16">
        <f>IF(U47&gt;0,U$6,"")</f>
        <v/>
      </c>
      <c r="V229" s="16">
        <f>IF(V47&gt;0,V$6,"")</f>
        <v/>
      </c>
      <c r="W229" s="16" t="n"/>
      <c r="X229" s="16" t="n"/>
      <c r="Y229" s="16" t="n"/>
      <c r="Z229" s="16" t="n"/>
      <c r="AA229" s="16" t="n"/>
      <c r="AB229" s="16" t="n"/>
      <c r="AC229" s="16" t="n"/>
      <c r="AD229" s="16" t="n"/>
      <c r="AE229" s="16" t="n"/>
      <c r="AF229" s="16" t="n"/>
      <c r="AG229" s="16" t="n"/>
      <c r="AH229" s="16" t="n"/>
      <c r="AI229" s="16" t="n"/>
      <c r="AJ229" s="16" t="n"/>
      <c r="AK229" s="16" t="n"/>
      <c r="AL229" s="16" t="n"/>
      <c r="AM229" s="16" t="n"/>
      <c r="AN229" s="16" t="n"/>
      <c r="AO229" s="16" t="n"/>
      <c r="AP229" s="16" t="n"/>
      <c r="AQ229" s="16" t="n"/>
      <c r="AR229" s="16" t="n"/>
      <c r="AS229" s="16" t="n"/>
      <c r="AT229" s="16" t="n"/>
      <c r="AU229" s="16" t="n"/>
      <c r="AV229" s="16" t="n"/>
      <c r="AW229" s="16" t="n"/>
      <c r="AX229" s="16" t="n"/>
      <c r="AY229" s="16" t="n"/>
      <c r="AZ229" s="16" t="n"/>
      <c r="BA229" s="16" t="n"/>
      <c r="BB229" s="16" t="n"/>
      <c r="BC229" s="16" t="n"/>
      <c r="BD229" s="16" t="n"/>
      <c r="BE229" s="16" t="n"/>
      <c r="BF229" s="16" t="n"/>
      <c r="BG229" s="16" t="n"/>
      <c r="BH229" s="16" t="n"/>
      <c r="BI229" s="16" t="n"/>
      <c r="BJ229" s="16" t="n"/>
      <c r="BK229" s="16" t="n"/>
      <c r="BL229" s="16" t="n"/>
      <c r="BM229" s="16" t="n"/>
      <c r="BN229" s="16" t="n"/>
      <c r="BO229" s="16" t="n"/>
      <c r="BP229" s="16" t="n"/>
      <c r="BQ229" s="16" t="n"/>
      <c r="BR229" s="16" t="n"/>
      <c r="BS229" s="16" t="n"/>
      <c r="BT229" s="16" t="n"/>
      <c r="BU229" s="16" t="n"/>
      <c r="BV229" s="16" t="n"/>
      <c r="BW229" s="16" t="n"/>
      <c r="BX229" s="16" t="n"/>
      <c r="BY229" s="16" t="n"/>
      <c r="BZ229" s="16" t="n"/>
      <c r="CA229" s="16" t="n"/>
      <c r="CB229" s="16" t="n"/>
      <c r="CC229" s="16" t="n"/>
      <c r="CD229" s="16" t="n"/>
      <c r="CE229" s="16" t="n"/>
      <c r="CF229" s="16" t="n"/>
      <c r="CG229" s="16" t="n"/>
      <c r="CH229" s="16" t="n"/>
      <c r="CI229" s="16" t="n"/>
      <c r="CJ229" s="16" t="n"/>
      <c r="CK229" s="16" t="n"/>
      <c r="CL229" s="16" t="n"/>
      <c r="CM229" s="16" t="n"/>
      <c r="CN229" s="16" t="n"/>
      <c r="CO229" s="16" t="n"/>
      <c r="CP229" s="16" t="n"/>
      <c r="CQ229" s="16" t="n"/>
      <c r="CR229" s="16" t="n"/>
      <c r="CS229" s="16" t="n"/>
      <c r="CT229" s="16" t="n"/>
      <c r="CU229" s="16" t="n"/>
      <c r="CV229" s="16" t="n"/>
      <c r="CW229" s="16" t="n"/>
      <c r="CX229" s="16" t="n"/>
      <c r="CY229" s="16" t="n"/>
      <c r="CZ229" s="16" t="n"/>
      <c r="DA229" s="16" t="n"/>
      <c r="DB229" s="16" t="n"/>
      <c r="DC229" s="16">
        <f>IF(DC47&gt;0,DC$6,"")</f>
        <v/>
      </c>
      <c r="DD229" s="16">
        <f>IF(DD47&gt;0,DD$6,"")</f>
        <v/>
      </c>
      <c r="DE229" s="16">
        <f>IF(DE47&gt;0,DE$6,"")</f>
        <v/>
      </c>
      <c r="DF229" s="16">
        <f>IF(DF47&gt;0,DF$6,"")</f>
        <v/>
      </c>
      <c r="DG229" s="16">
        <f>IF(DG47&gt;0,DG$6,"")</f>
        <v/>
      </c>
      <c r="DH229" s="16">
        <f>IF(DH47&gt;0,DH$6,"")</f>
        <v/>
      </c>
      <c r="DI229" s="16">
        <f>IF(DI47&gt;0,DI$6,"")</f>
        <v/>
      </c>
      <c r="DJ229" s="16">
        <f>IF(DJ47&gt;0,DJ$6,"")</f>
        <v/>
      </c>
      <c r="DK229" s="16">
        <f>IF(DK47&gt;0,DK$6,"")</f>
        <v/>
      </c>
      <c r="DL229" s="16">
        <f>IF(DL47&gt;0,DL$6,"")</f>
        <v/>
      </c>
      <c r="DM229" s="16">
        <f>IF(DM47&gt;0,DM$6,"")</f>
        <v/>
      </c>
      <c r="DN229" s="16">
        <f>IF(DN47&gt;0,DN$6,"")</f>
        <v/>
      </c>
      <c r="DO229" s="16" t="n"/>
      <c r="DP229" s="16" t="n"/>
      <c r="DQ229" s="16" t="n"/>
      <c r="DR229" s="16" t="n"/>
      <c r="DS229" s="16" t="n"/>
      <c r="DT229" s="16" t="n"/>
      <c r="DU229" s="16" t="n"/>
      <c r="DV229" s="16" t="n"/>
      <c r="DW229" s="16" t="n"/>
      <c r="DX229" s="16" t="n"/>
      <c r="DY229" s="16" t="n"/>
      <c r="DZ229" s="16" t="n"/>
      <c r="EA229" s="16" t="n"/>
      <c r="EB229" s="16" t="n"/>
      <c r="EC229" s="16" t="n"/>
      <c r="ED229" s="16" t="n"/>
      <c r="EE229" s="16" t="n"/>
      <c r="EF229" s="16" t="n"/>
      <c r="EG229" s="16" t="n"/>
      <c r="EH229" s="16" t="n"/>
      <c r="EI229" s="16" t="n"/>
      <c r="EJ229" s="16" t="n"/>
      <c r="EK229" s="16" t="n"/>
      <c r="EL229" s="16" t="n"/>
      <c r="EM229" s="16" t="n"/>
      <c r="EN229" s="16" t="n"/>
      <c r="EO229" s="16" t="n"/>
      <c r="EP229" s="16" t="n"/>
      <c r="EQ229" s="16" t="n"/>
      <c r="ER229" s="16" t="n"/>
      <c r="ES229" s="16" t="n"/>
      <c r="ET229" s="16" t="n"/>
      <c r="EU229" s="16" t="n"/>
      <c r="EV229" s="16" t="n"/>
      <c r="EW229" s="16" t="n"/>
      <c r="EX229" s="16" t="n"/>
      <c r="EY229" s="16">
        <f>IF(EY47&gt;0,EY$6,"")</f>
        <v/>
      </c>
      <c r="EZ229" s="16">
        <f>IF(EZ47&gt;0,EZ$6,"")</f>
        <v/>
      </c>
      <c r="FA229" s="16">
        <f>IF(FA47&gt;0,FA$6,"")</f>
        <v/>
      </c>
      <c r="FB229" s="16">
        <f>IF(FB47&gt;0,FB$6,"")</f>
        <v/>
      </c>
      <c r="FC229" s="16">
        <f>IF(FC47&gt;0,FC$6,"")</f>
        <v/>
      </c>
      <c r="FD229" s="16">
        <f>IF(FD47&gt;0,FD$6,"")</f>
        <v/>
      </c>
      <c r="FE229" s="16">
        <f>IF(FE47&gt;0,FE$6,"")</f>
        <v/>
      </c>
      <c r="FF229" s="16">
        <f>IF(FF47&gt;0,FF$6,"")</f>
        <v/>
      </c>
      <c r="FG229" s="16">
        <f>IF(FG47&gt;0,FG$6,"")</f>
        <v/>
      </c>
      <c r="FH229" s="16">
        <f>IF(FH47&gt;0,FH$6,"")</f>
        <v/>
      </c>
      <c r="FI229" s="16">
        <f>IF(FI47&gt;0,FI$6,"")</f>
        <v/>
      </c>
      <c r="FJ229" s="16">
        <f>IF(FJ47&gt;0,FJ$6,"")</f>
        <v/>
      </c>
      <c r="FK229" s="16">
        <f>IF(FK47&gt;0,FK$6,"")</f>
        <v/>
      </c>
      <c r="FL229" s="16">
        <f>IF(FL47&gt;0,FL$6,"")</f>
        <v/>
      </c>
      <c r="FM229" s="16">
        <f>IF(FM47&gt;0,FM$6,"")</f>
        <v/>
      </c>
      <c r="FN229" s="16">
        <f>IF(FN47&gt;0,FN$6,"")</f>
        <v/>
      </c>
      <c r="FO229" s="16">
        <f>IF(FO47&gt;0,FO$6,"")</f>
        <v/>
      </c>
      <c r="FP229" s="16">
        <f>IF(FP47&gt;0,FP$6,"")</f>
        <v/>
      </c>
      <c r="FQ229" s="16">
        <f>IF(FQ47&gt;0,FQ$6,"")</f>
        <v/>
      </c>
      <c r="FR229" s="16">
        <f>IF(FR47&gt;0,FR$6,"")</f>
        <v/>
      </c>
      <c r="FS229" s="16">
        <f>IF(FS47&gt;0,FS$6,"")</f>
        <v/>
      </c>
      <c r="FT229" s="16">
        <f>IF(FT47&gt;0,FT$6,"")</f>
        <v/>
      </c>
      <c r="FU229" s="16">
        <f>IF(FU47&gt;0,FU$6,"")</f>
        <v/>
      </c>
      <c r="FV229" s="16">
        <f>IF(FV47&gt;0,FV$6,"")</f>
        <v/>
      </c>
      <c r="FW229" s="16">
        <f>IF(FW47&gt;0,FW$6,"")</f>
        <v/>
      </c>
      <c r="FX229" s="16">
        <f>IF(FX47&gt;0,FX$6,"")</f>
        <v/>
      </c>
      <c r="FY229" s="16">
        <f>IF(FY47&gt;0,FY$6,"")</f>
        <v/>
      </c>
      <c r="FZ229" s="16">
        <f>IF(FZ47&gt;0,FZ$6,"")</f>
        <v/>
      </c>
      <c r="GA229" s="16">
        <f>IF(GA47&gt;0,GA$6,"")</f>
        <v/>
      </c>
      <c r="GB229" s="16">
        <f>IF(GB47&gt;0,GB$6,"")</f>
        <v/>
      </c>
      <c r="GC229" s="16">
        <f>IF(GC47&gt;0,GC$6,"")</f>
        <v/>
      </c>
      <c r="GD229" s="16">
        <f>IF(GD47&gt;0,GD$6,"")</f>
        <v/>
      </c>
      <c r="GE229" s="16">
        <f>IF(GE47&gt;0,GE$6,"")</f>
        <v/>
      </c>
      <c r="GF229" s="16">
        <f>IF(GF47&gt;0,GF$6,"")</f>
        <v/>
      </c>
      <c r="GG229" s="16" t="n"/>
      <c r="GH229" s="16">
        <f>IF(GH47&gt;0,GH$6,"")</f>
        <v/>
      </c>
      <c r="GI229" s="423">
        <f>IF(GI47&gt;0,GI$6,"")</f>
        <v/>
      </c>
    </row>
    <row r="230" hidden="1">
      <c r="A230" s="63" t="n"/>
      <c r="B230" s="63" t="n"/>
      <c r="C230" s="412">
        <f>C48</f>
        <v/>
      </c>
      <c r="D230" s="5" t="n"/>
      <c r="E230" s="5" t="n"/>
      <c r="F230" s="5" t="n"/>
      <c r="G230" s="411">
        <f>MIN(J230:GH230)</f>
        <v/>
      </c>
      <c r="H230" s="16">
        <f>MAX(J230:GH230)</f>
        <v/>
      </c>
      <c r="I230" s="93" t="n"/>
      <c r="J230" s="16">
        <f>IF(J48&gt;0,J45,"")</f>
        <v/>
      </c>
      <c r="K230" s="16">
        <f>IF(K48&gt;0,K$6,"")</f>
        <v/>
      </c>
      <c r="L230" s="16">
        <f>IF(L48&gt;0,L$6,"")</f>
        <v/>
      </c>
      <c r="M230" s="16">
        <f>IF(M48&gt;0,M$6,"")</f>
        <v/>
      </c>
      <c r="N230" s="16">
        <f>IF(N48&gt;0,N$6,"")</f>
        <v/>
      </c>
      <c r="O230" s="16">
        <f>IF(O48&gt;0,O$6,"")</f>
        <v/>
      </c>
      <c r="P230" s="16">
        <f>IF(P48&gt;0,P$6,"")</f>
        <v/>
      </c>
      <c r="Q230" s="16">
        <f>IF(Q48&gt;0,Q$6,"")</f>
        <v/>
      </c>
      <c r="R230" s="16">
        <f>IF(R48&gt;0,R$6,"")</f>
        <v/>
      </c>
      <c r="S230" s="16">
        <f>IF(S48&gt;0,S$6,"")</f>
        <v/>
      </c>
      <c r="T230" s="16">
        <f>IF(T48&gt;0,T$6,"")</f>
        <v/>
      </c>
      <c r="U230" s="16">
        <f>IF(U48&gt;0,U$6,"")</f>
        <v/>
      </c>
      <c r="V230" s="16">
        <f>IF(V48&gt;0,V$6,"")</f>
        <v/>
      </c>
      <c r="W230" s="16" t="n"/>
      <c r="X230" s="16" t="n"/>
      <c r="Y230" s="16" t="n"/>
      <c r="Z230" s="16" t="n"/>
      <c r="AA230" s="16" t="n"/>
      <c r="AB230" s="16" t="n"/>
      <c r="AC230" s="16" t="n"/>
      <c r="AD230" s="16" t="n"/>
      <c r="AE230" s="16" t="n"/>
      <c r="AF230" s="16" t="n"/>
      <c r="AG230" s="16" t="n"/>
      <c r="AH230" s="16" t="n"/>
      <c r="AI230" s="16" t="n"/>
      <c r="AJ230" s="16" t="n"/>
      <c r="AK230" s="16" t="n"/>
      <c r="AL230" s="16" t="n"/>
      <c r="AM230" s="16" t="n"/>
      <c r="AN230" s="16" t="n"/>
      <c r="AO230" s="16" t="n"/>
      <c r="AP230" s="16" t="n"/>
      <c r="AQ230" s="16" t="n"/>
      <c r="AR230" s="16" t="n"/>
      <c r="AS230" s="16" t="n"/>
      <c r="AT230" s="16" t="n"/>
      <c r="AU230" s="16" t="n"/>
      <c r="AV230" s="16" t="n"/>
      <c r="AW230" s="16" t="n"/>
      <c r="AX230" s="16" t="n"/>
      <c r="AY230" s="16" t="n"/>
      <c r="AZ230" s="16" t="n"/>
      <c r="BA230" s="16" t="n"/>
      <c r="BB230" s="16" t="n"/>
      <c r="BC230" s="16" t="n"/>
      <c r="BD230" s="16" t="n"/>
      <c r="BE230" s="16" t="n"/>
      <c r="BF230" s="16" t="n"/>
      <c r="BG230" s="16" t="n"/>
      <c r="BH230" s="16" t="n"/>
      <c r="BI230" s="16" t="n"/>
      <c r="BJ230" s="16" t="n"/>
      <c r="BK230" s="16" t="n"/>
      <c r="BL230" s="16" t="n"/>
      <c r="BM230" s="16" t="n"/>
      <c r="BN230" s="16" t="n"/>
      <c r="BO230" s="16" t="n"/>
      <c r="BP230" s="16" t="n"/>
      <c r="BQ230" s="16" t="n"/>
      <c r="BR230" s="16" t="n"/>
      <c r="BS230" s="16" t="n"/>
      <c r="BT230" s="16" t="n"/>
      <c r="BU230" s="16" t="n"/>
      <c r="BV230" s="16" t="n"/>
      <c r="BW230" s="16" t="n"/>
      <c r="BX230" s="16" t="n"/>
      <c r="BY230" s="16" t="n"/>
      <c r="BZ230" s="16" t="n"/>
      <c r="CA230" s="16" t="n"/>
      <c r="CB230" s="16" t="n"/>
      <c r="CC230" s="16" t="n"/>
      <c r="CD230" s="16" t="n"/>
      <c r="CE230" s="16" t="n"/>
      <c r="CF230" s="16" t="n"/>
      <c r="CG230" s="16" t="n"/>
      <c r="CH230" s="16" t="n"/>
      <c r="CI230" s="16" t="n"/>
      <c r="CJ230" s="16" t="n"/>
      <c r="CK230" s="16" t="n"/>
      <c r="CL230" s="16" t="n"/>
      <c r="CM230" s="16" t="n"/>
      <c r="CN230" s="16" t="n"/>
      <c r="CO230" s="16" t="n"/>
      <c r="CP230" s="16" t="n"/>
      <c r="CQ230" s="16" t="n"/>
      <c r="CR230" s="16" t="n"/>
      <c r="CS230" s="16" t="n"/>
      <c r="CT230" s="16" t="n"/>
      <c r="CU230" s="16" t="n"/>
      <c r="CV230" s="16" t="n"/>
      <c r="CW230" s="16" t="n"/>
      <c r="CX230" s="16" t="n"/>
      <c r="CY230" s="16" t="n"/>
      <c r="CZ230" s="16" t="n"/>
      <c r="DA230" s="16" t="n"/>
      <c r="DB230" s="16" t="n"/>
      <c r="DC230" s="16">
        <f>IF(DC48&gt;0,DC$6,"")</f>
        <v/>
      </c>
      <c r="DD230" s="16">
        <f>IF(DD48&gt;0,DD$6,"")</f>
        <v/>
      </c>
      <c r="DE230" s="16">
        <f>IF(DE48&gt;0,DE$6,"")</f>
        <v/>
      </c>
      <c r="DF230" s="16">
        <f>IF(DF48&gt;0,DF$6,"")</f>
        <v/>
      </c>
      <c r="DG230" s="16">
        <f>IF(DG48&gt;0,DG$6,"")</f>
        <v/>
      </c>
      <c r="DH230" s="16">
        <f>IF(DH48&gt;0,DH$6,"")</f>
        <v/>
      </c>
      <c r="DI230" s="16">
        <f>IF(DI48&gt;0,DI$6,"")</f>
        <v/>
      </c>
      <c r="DJ230" s="16">
        <f>IF(DJ48&gt;0,DJ$6,"")</f>
        <v/>
      </c>
      <c r="DK230" s="16">
        <f>IF(DK48&gt;0,DK$6,"")</f>
        <v/>
      </c>
      <c r="DL230" s="16">
        <f>IF(DL48&gt;0,DL$6,"")</f>
        <v/>
      </c>
      <c r="DM230" s="16">
        <f>IF(DM48&gt;0,DM$6,"")</f>
        <v/>
      </c>
      <c r="DN230" s="16">
        <f>IF(DN48&gt;0,DN$6,"")</f>
        <v/>
      </c>
      <c r="DO230" s="16" t="n"/>
      <c r="DP230" s="16" t="n"/>
      <c r="DQ230" s="16" t="n"/>
      <c r="DR230" s="16" t="n"/>
      <c r="DS230" s="16" t="n"/>
      <c r="DT230" s="16" t="n"/>
      <c r="DU230" s="16" t="n"/>
      <c r="DV230" s="16" t="n"/>
      <c r="DW230" s="16" t="n"/>
      <c r="DX230" s="16" t="n"/>
      <c r="DY230" s="16" t="n"/>
      <c r="DZ230" s="16" t="n"/>
      <c r="EA230" s="16" t="n"/>
      <c r="EB230" s="16" t="n"/>
      <c r="EC230" s="16" t="n"/>
      <c r="ED230" s="16" t="n"/>
      <c r="EE230" s="16" t="n"/>
      <c r="EF230" s="16" t="n"/>
      <c r="EG230" s="16" t="n"/>
      <c r="EH230" s="16" t="n"/>
      <c r="EI230" s="16" t="n"/>
      <c r="EJ230" s="16" t="n"/>
      <c r="EK230" s="16" t="n"/>
      <c r="EL230" s="16" t="n"/>
      <c r="EM230" s="16" t="n"/>
      <c r="EN230" s="16" t="n"/>
      <c r="EO230" s="16" t="n"/>
      <c r="EP230" s="16" t="n"/>
      <c r="EQ230" s="16" t="n"/>
      <c r="ER230" s="16" t="n"/>
      <c r="ES230" s="16" t="n"/>
      <c r="ET230" s="16" t="n"/>
      <c r="EU230" s="16" t="n"/>
      <c r="EV230" s="16" t="n"/>
      <c r="EW230" s="16" t="n"/>
      <c r="EX230" s="16" t="n"/>
      <c r="EY230" s="16">
        <f>IF(EY48&gt;0,EY$6,"")</f>
        <v/>
      </c>
      <c r="EZ230" s="16">
        <f>IF(EZ48&gt;0,EZ$6,"")</f>
        <v/>
      </c>
      <c r="FA230" s="16">
        <f>IF(FA48&gt;0,FA$6,"")</f>
        <v/>
      </c>
      <c r="FB230" s="16">
        <f>IF(FB48&gt;0,FB$6,"")</f>
        <v/>
      </c>
      <c r="FC230" s="16">
        <f>IF(FC48&gt;0,FC$6,"")</f>
        <v/>
      </c>
      <c r="FD230" s="16">
        <f>IF(FD48&gt;0,FD$6,"")</f>
        <v/>
      </c>
      <c r="FE230" s="16">
        <f>IF(FE48&gt;0,FE$6,"")</f>
        <v/>
      </c>
      <c r="FF230" s="16">
        <f>IF(FF48&gt;0,FF$6,"")</f>
        <v/>
      </c>
      <c r="FG230" s="16">
        <f>IF(FG48&gt;0,FG$6,"")</f>
        <v/>
      </c>
      <c r="FH230" s="16">
        <f>IF(FH48&gt;0,FH$6,"")</f>
        <v/>
      </c>
      <c r="FI230" s="16">
        <f>IF(FI48&gt;0,FI$6,"")</f>
        <v/>
      </c>
      <c r="FJ230" s="16">
        <f>IF(FJ48&gt;0,FJ$6,"")</f>
        <v/>
      </c>
      <c r="FK230" s="16">
        <f>IF(FK48&gt;0,FK$6,"")</f>
        <v/>
      </c>
      <c r="FL230" s="16">
        <f>IF(FL48&gt;0,FL$6,"")</f>
        <v/>
      </c>
      <c r="FM230" s="16">
        <f>IF(FM48&gt;0,FM$6,"")</f>
        <v/>
      </c>
      <c r="FN230" s="16">
        <f>IF(FN48&gt;0,FN$6,"")</f>
        <v/>
      </c>
      <c r="FO230" s="16">
        <f>IF(FO48&gt;0,FO$6,"")</f>
        <v/>
      </c>
      <c r="FP230" s="16">
        <f>IF(FP48&gt;0,FP$6,"")</f>
        <v/>
      </c>
      <c r="FQ230" s="16">
        <f>IF(FQ48&gt;0,FQ$6,"")</f>
        <v/>
      </c>
      <c r="FR230" s="16">
        <f>IF(FR48&gt;0,FR$6,"")</f>
        <v/>
      </c>
      <c r="FS230" s="16">
        <f>IF(FS48&gt;0,FS$6,"")</f>
        <v/>
      </c>
      <c r="FT230" s="16">
        <f>IF(FT48&gt;0,FT$6,"")</f>
        <v/>
      </c>
      <c r="FU230" s="16">
        <f>IF(FU48&gt;0,FU$6,"")</f>
        <v/>
      </c>
      <c r="FV230" s="16">
        <f>IF(FV48&gt;0,FV$6,"")</f>
        <v/>
      </c>
      <c r="FW230" s="16">
        <f>IF(FW48&gt;0,FW$6,"")</f>
        <v/>
      </c>
      <c r="FX230" s="16">
        <f>IF(FX48&gt;0,FX$6,"")</f>
        <v/>
      </c>
      <c r="FY230" s="16">
        <f>IF(FY48&gt;0,FY$6,"")</f>
        <v/>
      </c>
      <c r="FZ230" s="16">
        <f>IF(FZ48&gt;0,FZ$6,"")</f>
        <v/>
      </c>
      <c r="GA230" s="16">
        <f>IF(GA48&gt;0,GA$6,"")</f>
        <v/>
      </c>
      <c r="GB230" s="16">
        <f>IF(GB48&gt;0,GB$6,"")</f>
        <v/>
      </c>
      <c r="GC230" s="16">
        <f>IF(GC48&gt;0,GC$6,"")</f>
        <v/>
      </c>
      <c r="GD230" s="16">
        <f>IF(GD48&gt;0,GD$6,"")</f>
        <v/>
      </c>
      <c r="GE230" s="16">
        <f>IF(GE48&gt;0,GE$6,"")</f>
        <v/>
      </c>
      <c r="GF230" s="16">
        <f>IF(GF48&gt;0,GF$6,"")</f>
        <v/>
      </c>
      <c r="GG230" s="16" t="n"/>
      <c r="GH230" s="16">
        <f>IF(GH48&gt;0,GH$6,"")</f>
        <v/>
      </c>
      <c r="GI230" s="423">
        <f>IF(GI48&gt;0,GI$6,"")</f>
        <v/>
      </c>
    </row>
    <row r="231" hidden="1">
      <c r="A231" s="63" t="n"/>
      <c r="B231" s="63" t="n"/>
      <c r="C231" s="412">
        <f>C49</f>
        <v/>
      </c>
      <c r="D231" s="5" t="n"/>
      <c r="E231" s="5" t="n"/>
      <c r="F231" s="5" t="n"/>
      <c r="G231" s="411">
        <f>MIN(J231:GH231)</f>
        <v/>
      </c>
      <c r="H231" s="16">
        <f>MAX(J231:GH231)</f>
        <v/>
      </c>
      <c r="I231" s="93" t="n"/>
      <c r="J231" s="16">
        <f>IF(J49&gt;0,J46,"")</f>
        <v/>
      </c>
      <c r="K231" s="16">
        <f>IF(K49&gt;0,K$6,"")</f>
        <v/>
      </c>
      <c r="L231" s="16">
        <f>IF(L49&gt;0,L$6,"")</f>
        <v/>
      </c>
      <c r="M231" s="16">
        <f>IF(M49&gt;0,M$6,"")</f>
        <v/>
      </c>
      <c r="N231" s="16">
        <f>IF(N49&gt;0,N$6,"")</f>
        <v/>
      </c>
      <c r="O231" s="16">
        <f>IF(O49&gt;0,O$6,"")</f>
        <v/>
      </c>
      <c r="P231" s="16">
        <f>IF(P49&gt;0,P$6,"")</f>
        <v/>
      </c>
      <c r="Q231" s="16">
        <f>IF(Q49&gt;0,Q$6,"")</f>
        <v/>
      </c>
      <c r="R231" s="16">
        <f>IF(R49&gt;0,R$6,"")</f>
        <v/>
      </c>
      <c r="S231" s="16">
        <f>IF(S49&gt;0,S$6,"")</f>
        <v/>
      </c>
      <c r="T231" s="16">
        <f>IF(T49&gt;0,T$6,"")</f>
        <v/>
      </c>
      <c r="U231" s="16">
        <f>IF(U49&gt;0,U$6,"")</f>
        <v/>
      </c>
      <c r="V231" s="16">
        <f>IF(V49&gt;0,V$6,"")</f>
        <v/>
      </c>
      <c r="W231" s="16" t="n"/>
      <c r="X231" s="16" t="n"/>
      <c r="Y231" s="16" t="n"/>
      <c r="Z231" s="16" t="n"/>
      <c r="AA231" s="16" t="n"/>
      <c r="AB231" s="16" t="n"/>
      <c r="AC231" s="16" t="n"/>
      <c r="AD231" s="16" t="n"/>
      <c r="AE231" s="16" t="n"/>
      <c r="AF231" s="16" t="n"/>
      <c r="AG231" s="16" t="n"/>
      <c r="AH231" s="16" t="n"/>
      <c r="AI231" s="16" t="n"/>
      <c r="AJ231" s="16" t="n"/>
      <c r="AK231" s="16" t="n"/>
      <c r="AL231" s="16" t="n"/>
      <c r="AM231" s="16" t="n"/>
      <c r="AN231" s="16" t="n"/>
      <c r="AO231" s="16" t="n"/>
      <c r="AP231" s="16" t="n"/>
      <c r="AQ231" s="16" t="n"/>
      <c r="AR231" s="16" t="n"/>
      <c r="AS231" s="16" t="n"/>
      <c r="AT231" s="16" t="n"/>
      <c r="AU231" s="16" t="n"/>
      <c r="AV231" s="16" t="n"/>
      <c r="AW231" s="16" t="n"/>
      <c r="AX231" s="16" t="n"/>
      <c r="AY231" s="16" t="n"/>
      <c r="AZ231" s="16" t="n"/>
      <c r="BA231" s="16" t="n"/>
      <c r="BB231" s="16" t="n"/>
      <c r="BC231" s="16" t="n"/>
      <c r="BD231" s="16" t="n"/>
      <c r="BE231" s="16" t="n"/>
      <c r="BF231" s="16" t="n"/>
      <c r="BG231" s="16" t="n"/>
      <c r="BH231" s="16" t="n"/>
      <c r="BI231" s="16" t="n"/>
      <c r="BJ231" s="16" t="n"/>
      <c r="BK231" s="16" t="n"/>
      <c r="BL231" s="16" t="n"/>
      <c r="BM231" s="16" t="n"/>
      <c r="BN231" s="16" t="n"/>
      <c r="BO231" s="16" t="n"/>
      <c r="BP231" s="16" t="n"/>
      <c r="BQ231" s="16" t="n"/>
      <c r="BR231" s="16" t="n"/>
      <c r="BS231" s="16" t="n"/>
      <c r="BT231" s="16" t="n"/>
      <c r="BU231" s="16" t="n"/>
      <c r="BV231" s="16" t="n"/>
      <c r="BW231" s="16" t="n"/>
      <c r="BX231" s="16" t="n"/>
      <c r="BY231" s="16" t="n"/>
      <c r="BZ231" s="16" t="n"/>
      <c r="CA231" s="16" t="n"/>
      <c r="CB231" s="16" t="n"/>
      <c r="CC231" s="16" t="n"/>
      <c r="CD231" s="16" t="n"/>
      <c r="CE231" s="16" t="n"/>
      <c r="CF231" s="16" t="n"/>
      <c r="CG231" s="16" t="n"/>
      <c r="CH231" s="16" t="n"/>
      <c r="CI231" s="16" t="n"/>
      <c r="CJ231" s="16" t="n"/>
      <c r="CK231" s="16" t="n"/>
      <c r="CL231" s="16" t="n"/>
      <c r="CM231" s="16" t="n"/>
      <c r="CN231" s="16" t="n"/>
      <c r="CO231" s="16" t="n"/>
      <c r="CP231" s="16" t="n"/>
      <c r="CQ231" s="16" t="n"/>
      <c r="CR231" s="16" t="n"/>
      <c r="CS231" s="16" t="n"/>
      <c r="CT231" s="16" t="n"/>
      <c r="CU231" s="16" t="n"/>
      <c r="CV231" s="16" t="n"/>
      <c r="CW231" s="16" t="n"/>
      <c r="CX231" s="16" t="n"/>
      <c r="CY231" s="16" t="n"/>
      <c r="CZ231" s="16" t="n"/>
      <c r="DA231" s="16" t="n"/>
      <c r="DB231" s="16" t="n"/>
      <c r="DC231" s="16">
        <f>IF(DC49&gt;0,DC$6,"")</f>
        <v/>
      </c>
      <c r="DD231" s="16">
        <f>IF(DD49&gt;0,DD$6,"")</f>
        <v/>
      </c>
      <c r="DE231" s="16">
        <f>IF(DE49&gt;0,DE$6,"")</f>
        <v/>
      </c>
      <c r="DF231" s="16">
        <f>IF(DF49&gt;0,DF$6,"")</f>
        <v/>
      </c>
      <c r="DG231" s="16">
        <f>IF(DG49&gt;0,DG$6,"")</f>
        <v/>
      </c>
      <c r="DH231" s="16">
        <f>IF(DH49&gt;0,DH$6,"")</f>
        <v/>
      </c>
      <c r="DI231" s="16">
        <f>IF(DI49&gt;0,DI$6,"")</f>
        <v/>
      </c>
      <c r="DJ231" s="16">
        <f>IF(DJ49&gt;0,DJ$6,"")</f>
        <v/>
      </c>
      <c r="DK231" s="16">
        <f>IF(DK49&gt;0,DK$6,"")</f>
        <v/>
      </c>
      <c r="DL231" s="16">
        <f>IF(DL49&gt;0,DL$6,"")</f>
        <v/>
      </c>
      <c r="DM231" s="16">
        <f>IF(DM49&gt;0,DM$6,"")</f>
        <v/>
      </c>
      <c r="DN231" s="16">
        <f>IF(DN49&gt;0,DN$6,"")</f>
        <v/>
      </c>
      <c r="DO231" s="16" t="n"/>
      <c r="DP231" s="16" t="n"/>
      <c r="DQ231" s="16" t="n"/>
      <c r="DR231" s="16" t="n"/>
      <c r="DS231" s="16" t="n"/>
      <c r="DT231" s="16" t="n"/>
      <c r="DU231" s="16" t="n"/>
      <c r="DV231" s="16" t="n"/>
      <c r="DW231" s="16" t="n"/>
      <c r="DX231" s="16" t="n"/>
      <c r="DY231" s="16" t="n"/>
      <c r="DZ231" s="16" t="n"/>
      <c r="EA231" s="16" t="n"/>
      <c r="EB231" s="16" t="n"/>
      <c r="EC231" s="16" t="n"/>
      <c r="ED231" s="16" t="n"/>
      <c r="EE231" s="16" t="n"/>
      <c r="EF231" s="16" t="n"/>
      <c r="EG231" s="16" t="n"/>
      <c r="EH231" s="16" t="n"/>
      <c r="EI231" s="16" t="n"/>
      <c r="EJ231" s="16" t="n"/>
      <c r="EK231" s="16" t="n"/>
      <c r="EL231" s="16" t="n"/>
      <c r="EM231" s="16" t="n"/>
      <c r="EN231" s="16" t="n"/>
      <c r="EO231" s="16" t="n"/>
      <c r="EP231" s="16" t="n"/>
      <c r="EQ231" s="16" t="n"/>
      <c r="ER231" s="16" t="n"/>
      <c r="ES231" s="16" t="n"/>
      <c r="ET231" s="16" t="n"/>
      <c r="EU231" s="16" t="n"/>
      <c r="EV231" s="16" t="n"/>
      <c r="EW231" s="16" t="n"/>
      <c r="EX231" s="16" t="n"/>
      <c r="EY231" s="16">
        <f>IF(EY49&gt;0,EY$6,"")</f>
        <v/>
      </c>
      <c r="EZ231" s="16">
        <f>IF(EZ49&gt;0,EZ$6,"")</f>
        <v/>
      </c>
      <c r="FA231" s="16">
        <f>IF(FA49&gt;0,FA$6,"")</f>
        <v/>
      </c>
      <c r="FB231" s="16">
        <f>IF(FB49&gt;0,FB$6,"")</f>
        <v/>
      </c>
      <c r="FC231" s="16">
        <f>IF(FC49&gt;0,FC$6,"")</f>
        <v/>
      </c>
      <c r="FD231" s="16">
        <f>IF(FD49&gt;0,FD$6,"")</f>
        <v/>
      </c>
      <c r="FE231" s="16">
        <f>IF(FE49&gt;0,FE$6,"")</f>
        <v/>
      </c>
      <c r="FF231" s="16">
        <f>IF(FF49&gt;0,FF$6,"")</f>
        <v/>
      </c>
      <c r="FG231" s="16">
        <f>IF(FG49&gt;0,FG$6,"")</f>
        <v/>
      </c>
      <c r="FH231" s="16">
        <f>IF(FH49&gt;0,FH$6,"")</f>
        <v/>
      </c>
      <c r="FI231" s="16">
        <f>IF(FI49&gt;0,FI$6,"")</f>
        <v/>
      </c>
      <c r="FJ231" s="16">
        <f>IF(FJ49&gt;0,FJ$6,"")</f>
        <v/>
      </c>
      <c r="FK231" s="16">
        <f>IF(FK49&gt;0,FK$6,"")</f>
        <v/>
      </c>
      <c r="FL231" s="16">
        <f>IF(FL49&gt;0,FL$6,"")</f>
        <v/>
      </c>
      <c r="FM231" s="16">
        <f>IF(FM49&gt;0,FM$6,"")</f>
        <v/>
      </c>
      <c r="FN231" s="16">
        <f>IF(FN49&gt;0,FN$6,"")</f>
        <v/>
      </c>
      <c r="FO231" s="16">
        <f>IF(FO49&gt;0,FO$6,"")</f>
        <v/>
      </c>
      <c r="FP231" s="16">
        <f>IF(FP49&gt;0,FP$6,"")</f>
        <v/>
      </c>
      <c r="FQ231" s="16">
        <f>IF(FQ49&gt;0,FQ$6,"")</f>
        <v/>
      </c>
      <c r="FR231" s="16">
        <f>IF(FR49&gt;0,FR$6,"")</f>
        <v/>
      </c>
      <c r="FS231" s="16">
        <f>IF(FS49&gt;0,FS$6,"")</f>
        <v/>
      </c>
      <c r="FT231" s="16">
        <f>IF(FT49&gt;0,FT$6,"")</f>
        <v/>
      </c>
      <c r="FU231" s="16">
        <f>IF(FU49&gt;0,FU$6,"")</f>
        <v/>
      </c>
      <c r="FV231" s="16">
        <f>IF(FV49&gt;0,FV$6,"")</f>
        <v/>
      </c>
      <c r="FW231" s="16">
        <f>IF(FW49&gt;0,FW$6,"")</f>
        <v/>
      </c>
      <c r="FX231" s="16">
        <f>IF(FX49&gt;0,FX$6,"")</f>
        <v/>
      </c>
      <c r="FY231" s="16">
        <f>IF(FY49&gt;0,FY$6,"")</f>
        <v/>
      </c>
      <c r="FZ231" s="16">
        <f>IF(FZ49&gt;0,FZ$6,"")</f>
        <v/>
      </c>
      <c r="GA231" s="16">
        <f>IF(GA49&gt;0,GA$6,"")</f>
        <v/>
      </c>
      <c r="GB231" s="16">
        <f>IF(GB49&gt;0,GB$6,"")</f>
        <v/>
      </c>
      <c r="GC231" s="16">
        <f>IF(GC49&gt;0,GC$6,"")</f>
        <v/>
      </c>
      <c r="GD231" s="16">
        <f>IF(GD49&gt;0,GD$6,"")</f>
        <v/>
      </c>
      <c r="GE231" s="16">
        <f>IF(GE49&gt;0,GE$6,"")</f>
        <v/>
      </c>
      <c r="GF231" s="16">
        <f>IF(GF49&gt;0,GF$6,"")</f>
        <v/>
      </c>
      <c r="GG231" s="16" t="n"/>
      <c r="GH231" s="16">
        <f>IF(GH49&gt;0,GH$6,"")</f>
        <v/>
      </c>
      <c r="GI231" s="423">
        <f>IF(GI49&gt;0,GI$6,"")</f>
        <v/>
      </c>
    </row>
    <row r="232" hidden="1">
      <c r="A232" s="63" t="n"/>
      <c r="B232" s="63" t="n"/>
      <c r="C232" s="412">
        <f>C50</f>
        <v/>
      </c>
      <c r="D232" s="5" t="n"/>
      <c r="E232" s="5" t="n"/>
      <c r="F232" s="5" t="n"/>
      <c r="G232" s="411">
        <f>MIN(J232:GH232)</f>
        <v/>
      </c>
      <c r="H232" s="16">
        <f>MAX(J232:GH232)</f>
        <v/>
      </c>
      <c r="I232" s="93" t="n"/>
      <c r="J232" s="16">
        <f>IF(J50&gt;0,J47,"")</f>
        <v/>
      </c>
      <c r="K232" s="16">
        <f>IF(K50&gt;0,K$6,"")</f>
        <v/>
      </c>
      <c r="L232" s="16">
        <f>IF(L50&gt;0,L$6,"")</f>
        <v/>
      </c>
      <c r="M232" s="16">
        <f>IF(M50&gt;0,M$6,"")</f>
        <v/>
      </c>
      <c r="N232" s="16">
        <f>IF(N50&gt;0,N$6,"")</f>
        <v/>
      </c>
      <c r="O232" s="16">
        <f>IF(O50&gt;0,O$6,"")</f>
        <v/>
      </c>
      <c r="P232" s="16">
        <f>IF(P50&gt;0,P$6,"")</f>
        <v/>
      </c>
      <c r="Q232" s="16">
        <f>IF(Q50&gt;0,Q$6,"")</f>
        <v/>
      </c>
      <c r="R232" s="16">
        <f>IF(R50&gt;0,R$6,"")</f>
        <v/>
      </c>
      <c r="S232" s="16">
        <f>IF(S50&gt;0,S$6,"")</f>
        <v/>
      </c>
      <c r="T232" s="16">
        <f>IF(T50&gt;0,T$6,"")</f>
        <v/>
      </c>
      <c r="U232" s="16">
        <f>IF(U50&gt;0,U$6,"")</f>
        <v/>
      </c>
      <c r="V232" s="16">
        <f>IF(V50&gt;0,V$6,"")</f>
        <v/>
      </c>
      <c r="W232" s="16" t="n"/>
      <c r="X232" s="16" t="n"/>
      <c r="Y232" s="16" t="n"/>
      <c r="Z232" s="16" t="n"/>
      <c r="AA232" s="16" t="n"/>
      <c r="AB232" s="16" t="n"/>
      <c r="AC232" s="16" t="n"/>
      <c r="AD232" s="16" t="n"/>
      <c r="AE232" s="16" t="n"/>
      <c r="AF232" s="16" t="n"/>
      <c r="AG232" s="16" t="n"/>
      <c r="AH232" s="16" t="n"/>
      <c r="AI232" s="16" t="n"/>
      <c r="AJ232" s="16" t="n"/>
      <c r="AK232" s="16" t="n"/>
      <c r="AL232" s="16" t="n"/>
      <c r="AM232" s="16" t="n"/>
      <c r="AN232" s="16" t="n"/>
      <c r="AO232" s="16" t="n"/>
      <c r="AP232" s="16" t="n"/>
      <c r="AQ232" s="16" t="n"/>
      <c r="AR232" s="16" t="n"/>
      <c r="AS232" s="16" t="n"/>
      <c r="AT232" s="16" t="n"/>
      <c r="AU232" s="16" t="n"/>
      <c r="AV232" s="16" t="n"/>
      <c r="AW232" s="16" t="n"/>
      <c r="AX232" s="16" t="n"/>
      <c r="AY232" s="16" t="n"/>
      <c r="AZ232" s="16" t="n"/>
      <c r="BA232" s="16" t="n"/>
      <c r="BB232" s="16" t="n"/>
      <c r="BC232" s="16" t="n"/>
      <c r="BD232" s="16" t="n"/>
      <c r="BE232" s="16" t="n"/>
      <c r="BF232" s="16" t="n"/>
      <c r="BG232" s="16" t="n"/>
      <c r="BH232" s="16" t="n"/>
      <c r="BI232" s="16" t="n"/>
      <c r="BJ232" s="16" t="n"/>
      <c r="BK232" s="16" t="n"/>
      <c r="BL232" s="16" t="n"/>
      <c r="BM232" s="16" t="n"/>
      <c r="BN232" s="16" t="n"/>
      <c r="BO232" s="16" t="n"/>
      <c r="BP232" s="16" t="n"/>
      <c r="BQ232" s="16" t="n"/>
      <c r="BR232" s="16" t="n"/>
      <c r="BS232" s="16" t="n"/>
      <c r="BT232" s="16" t="n"/>
      <c r="BU232" s="16" t="n"/>
      <c r="BV232" s="16" t="n"/>
      <c r="BW232" s="16" t="n"/>
      <c r="BX232" s="16" t="n"/>
      <c r="BY232" s="16" t="n"/>
      <c r="BZ232" s="16" t="n"/>
      <c r="CA232" s="16" t="n"/>
      <c r="CB232" s="16" t="n"/>
      <c r="CC232" s="16" t="n"/>
      <c r="CD232" s="16" t="n"/>
      <c r="CE232" s="16" t="n"/>
      <c r="CF232" s="16" t="n"/>
      <c r="CG232" s="16" t="n"/>
      <c r="CH232" s="16" t="n"/>
      <c r="CI232" s="16" t="n"/>
      <c r="CJ232" s="16" t="n"/>
      <c r="CK232" s="16" t="n"/>
      <c r="CL232" s="16" t="n"/>
      <c r="CM232" s="16" t="n"/>
      <c r="CN232" s="16" t="n"/>
      <c r="CO232" s="16" t="n"/>
      <c r="CP232" s="16" t="n"/>
      <c r="CQ232" s="16" t="n"/>
      <c r="CR232" s="16" t="n"/>
      <c r="CS232" s="16" t="n"/>
      <c r="CT232" s="16" t="n"/>
      <c r="CU232" s="16" t="n"/>
      <c r="CV232" s="16" t="n"/>
      <c r="CW232" s="16" t="n"/>
      <c r="CX232" s="16" t="n"/>
      <c r="CY232" s="16" t="n"/>
      <c r="CZ232" s="16" t="n"/>
      <c r="DA232" s="16" t="n"/>
      <c r="DB232" s="16" t="n"/>
      <c r="DC232" s="16">
        <f>IF(DC50&gt;0,DC$6,"")</f>
        <v/>
      </c>
      <c r="DD232" s="16">
        <f>IF(DD50&gt;0,DD$6,"")</f>
        <v/>
      </c>
      <c r="DE232" s="16">
        <f>IF(DE50&gt;0,DE$6,"")</f>
        <v/>
      </c>
      <c r="DF232" s="16">
        <f>IF(DF50&gt;0,DF$6,"")</f>
        <v/>
      </c>
      <c r="DG232" s="16">
        <f>IF(DG50&gt;0,DG$6,"")</f>
        <v/>
      </c>
      <c r="DH232" s="16">
        <f>IF(DH50&gt;0,DH$6,"")</f>
        <v/>
      </c>
      <c r="DI232" s="16">
        <f>IF(DI50&gt;0,DI$6,"")</f>
        <v/>
      </c>
      <c r="DJ232" s="16">
        <f>IF(DJ50&gt;0,DJ$6,"")</f>
        <v/>
      </c>
      <c r="DK232" s="16">
        <f>IF(DK50&gt;0,DK$6,"")</f>
        <v/>
      </c>
      <c r="DL232" s="16">
        <f>IF(DL50&gt;0,DL$6,"")</f>
        <v/>
      </c>
      <c r="DM232" s="16">
        <f>IF(DM50&gt;0,DM$6,"")</f>
        <v/>
      </c>
      <c r="DN232" s="16">
        <f>IF(DN50&gt;0,DN$6,"")</f>
        <v/>
      </c>
      <c r="DO232" s="16" t="n"/>
      <c r="DP232" s="16" t="n"/>
      <c r="DQ232" s="16" t="n"/>
      <c r="DR232" s="16" t="n"/>
      <c r="DS232" s="16" t="n"/>
      <c r="DT232" s="16" t="n"/>
      <c r="DU232" s="16" t="n"/>
      <c r="DV232" s="16" t="n"/>
      <c r="DW232" s="16" t="n"/>
      <c r="DX232" s="16" t="n"/>
      <c r="DY232" s="16" t="n"/>
      <c r="DZ232" s="16" t="n"/>
      <c r="EA232" s="16" t="n"/>
      <c r="EB232" s="16" t="n"/>
      <c r="EC232" s="16" t="n"/>
      <c r="ED232" s="16" t="n"/>
      <c r="EE232" s="16" t="n"/>
      <c r="EF232" s="16" t="n"/>
      <c r="EG232" s="16" t="n"/>
      <c r="EH232" s="16" t="n"/>
      <c r="EI232" s="16" t="n"/>
      <c r="EJ232" s="16" t="n"/>
      <c r="EK232" s="16" t="n"/>
      <c r="EL232" s="16" t="n"/>
      <c r="EM232" s="16" t="n"/>
      <c r="EN232" s="16" t="n"/>
      <c r="EO232" s="16" t="n"/>
      <c r="EP232" s="16" t="n"/>
      <c r="EQ232" s="16" t="n"/>
      <c r="ER232" s="16" t="n"/>
      <c r="ES232" s="16" t="n"/>
      <c r="ET232" s="16" t="n"/>
      <c r="EU232" s="16" t="n"/>
      <c r="EV232" s="16" t="n"/>
      <c r="EW232" s="16" t="n"/>
      <c r="EX232" s="16" t="n"/>
      <c r="EY232" s="16">
        <f>IF(EY50&gt;0,EY$6,"")</f>
        <v/>
      </c>
      <c r="EZ232" s="16">
        <f>IF(EZ50&gt;0,EZ$6,"")</f>
        <v/>
      </c>
      <c r="FA232" s="16">
        <f>IF(FA50&gt;0,FA$6,"")</f>
        <v/>
      </c>
      <c r="FB232" s="16">
        <f>IF(FB50&gt;0,FB$6,"")</f>
        <v/>
      </c>
      <c r="FC232" s="16">
        <f>IF(FC50&gt;0,FC$6,"")</f>
        <v/>
      </c>
      <c r="FD232" s="16">
        <f>IF(FD50&gt;0,FD$6,"")</f>
        <v/>
      </c>
      <c r="FE232" s="16">
        <f>IF(FE50&gt;0,FE$6,"")</f>
        <v/>
      </c>
      <c r="FF232" s="16">
        <f>IF(FF50&gt;0,FF$6,"")</f>
        <v/>
      </c>
      <c r="FG232" s="16">
        <f>IF(FG50&gt;0,FG$6,"")</f>
        <v/>
      </c>
      <c r="FH232" s="16">
        <f>IF(FH50&gt;0,FH$6,"")</f>
        <v/>
      </c>
      <c r="FI232" s="16">
        <f>IF(FI50&gt;0,FI$6,"")</f>
        <v/>
      </c>
      <c r="FJ232" s="16">
        <f>IF(FJ50&gt;0,FJ$6,"")</f>
        <v/>
      </c>
      <c r="FK232" s="16">
        <f>IF(FK50&gt;0,FK$6,"")</f>
        <v/>
      </c>
      <c r="FL232" s="16">
        <f>IF(FL50&gt;0,FL$6,"")</f>
        <v/>
      </c>
      <c r="FM232" s="16">
        <f>IF(FM50&gt;0,FM$6,"")</f>
        <v/>
      </c>
      <c r="FN232" s="16">
        <f>IF(FN50&gt;0,FN$6,"")</f>
        <v/>
      </c>
      <c r="FO232" s="16">
        <f>IF(FO50&gt;0,FO$6,"")</f>
        <v/>
      </c>
      <c r="FP232" s="16">
        <f>IF(FP50&gt;0,FP$6,"")</f>
        <v/>
      </c>
      <c r="FQ232" s="16">
        <f>IF(FQ50&gt;0,FQ$6,"")</f>
        <v/>
      </c>
      <c r="FR232" s="16">
        <f>IF(FR50&gt;0,FR$6,"")</f>
        <v/>
      </c>
      <c r="FS232" s="16">
        <f>IF(FS50&gt;0,FS$6,"")</f>
        <v/>
      </c>
      <c r="FT232" s="16">
        <f>IF(FT50&gt;0,FT$6,"")</f>
        <v/>
      </c>
      <c r="FU232" s="16">
        <f>IF(FU50&gt;0,FU$6,"")</f>
        <v/>
      </c>
      <c r="FV232" s="16">
        <f>IF(FV50&gt;0,FV$6,"")</f>
        <v/>
      </c>
      <c r="FW232" s="16">
        <f>IF(FW50&gt;0,FW$6,"")</f>
        <v/>
      </c>
      <c r="FX232" s="16">
        <f>IF(FX50&gt;0,FX$6,"")</f>
        <v/>
      </c>
      <c r="FY232" s="16">
        <f>IF(FY50&gt;0,FY$6,"")</f>
        <v/>
      </c>
      <c r="FZ232" s="16">
        <f>IF(FZ50&gt;0,FZ$6,"")</f>
        <v/>
      </c>
      <c r="GA232" s="16">
        <f>IF(GA50&gt;0,GA$6,"")</f>
        <v/>
      </c>
      <c r="GB232" s="16">
        <f>IF(GB50&gt;0,GB$6,"")</f>
        <v/>
      </c>
      <c r="GC232" s="16">
        <f>IF(GC50&gt;0,GC$6,"")</f>
        <v/>
      </c>
      <c r="GD232" s="16">
        <f>IF(GD50&gt;0,GD$6,"")</f>
        <v/>
      </c>
      <c r="GE232" s="16">
        <f>IF(GE50&gt;0,GE$6,"")</f>
        <v/>
      </c>
      <c r="GF232" s="16">
        <f>IF(GF50&gt;0,GF$6,"")</f>
        <v/>
      </c>
      <c r="GG232" s="16" t="n"/>
      <c r="GH232" s="16">
        <f>IF(GH50&gt;0,GH$6,"")</f>
        <v/>
      </c>
      <c r="GI232" s="423">
        <f>IF(GI50&gt;0,GI$6,"")</f>
        <v/>
      </c>
    </row>
    <row r="233" hidden="1">
      <c r="A233" s="63" t="n"/>
      <c r="B233" s="63" t="n"/>
      <c r="C233" s="412">
        <f>C51</f>
        <v/>
      </c>
      <c r="D233" s="5" t="n"/>
      <c r="E233" s="5" t="n"/>
      <c r="F233" s="5" t="n"/>
      <c r="G233" s="411">
        <f>MIN(J233:GH233)</f>
        <v/>
      </c>
      <c r="H233" s="16">
        <f>MAX(J233:GH233)</f>
        <v/>
      </c>
      <c r="I233" s="93" t="n"/>
      <c r="J233" s="16">
        <f>IF(J51&gt;0,J48,"")</f>
        <v/>
      </c>
      <c r="K233" s="16">
        <f>IF(K51&gt;0,K$6,"")</f>
        <v/>
      </c>
      <c r="L233" s="16">
        <f>IF(L51&gt;0,L$6,"")</f>
        <v/>
      </c>
      <c r="M233" s="16">
        <f>IF(M51&gt;0,M$6,"")</f>
        <v/>
      </c>
      <c r="N233" s="16">
        <f>IF(N51&gt;0,N$6,"")</f>
        <v/>
      </c>
      <c r="O233" s="16">
        <f>IF(O51&gt;0,O$6,"")</f>
        <v/>
      </c>
      <c r="P233" s="16">
        <f>IF(P51&gt;0,P$6,"")</f>
        <v/>
      </c>
      <c r="Q233" s="16">
        <f>IF(Q51&gt;0,Q$6,"")</f>
        <v/>
      </c>
      <c r="R233" s="16">
        <f>IF(R51&gt;0,R$6,"")</f>
        <v/>
      </c>
      <c r="S233" s="16">
        <f>IF(S51&gt;0,S$6,"")</f>
        <v/>
      </c>
      <c r="T233" s="16">
        <f>IF(T51&gt;0,T$6,"")</f>
        <v/>
      </c>
      <c r="U233" s="16">
        <f>IF(U51&gt;0,U$6,"")</f>
        <v/>
      </c>
      <c r="V233" s="16">
        <f>IF(V51&gt;0,V$6,"")</f>
        <v/>
      </c>
      <c r="W233" s="16" t="n"/>
      <c r="X233" s="16" t="n"/>
      <c r="Y233" s="16" t="n"/>
      <c r="Z233" s="16" t="n"/>
      <c r="AA233" s="16" t="n"/>
      <c r="AB233" s="16" t="n"/>
      <c r="AC233" s="16" t="n"/>
      <c r="AD233" s="16" t="n"/>
      <c r="AE233" s="16" t="n"/>
      <c r="AF233" s="16" t="n"/>
      <c r="AG233" s="16" t="n"/>
      <c r="AH233" s="16" t="n"/>
      <c r="AI233" s="16" t="n"/>
      <c r="AJ233" s="16" t="n"/>
      <c r="AK233" s="16" t="n"/>
      <c r="AL233" s="16" t="n"/>
      <c r="AM233" s="16" t="n"/>
      <c r="AN233" s="16" t="n"/>
      <c r="AO233" s="16" t="n"/>
      <c r="AP233" s="16" t="n"/>
      <c r="AQ233" s="16" t="n"/>
      <c r="AR233" s="16" t="n"/>
      <c r="AS233" s="16" t="n"/>
      <c r="AT233" s="16" t="n"/>
      <c r="AU233" s="16" t="n"/>
      <c r="AV233" s="16" t="n"/>
      <c r="AW233" s="16" t="n"/>
      <c r="AX233" s="16" t="n"/>
      <c r="AY233" s="16" t="n"/>
      <c r="AZ233" s="16" t="n"/>
      <c r="BA233" s="16" t="n"/>
      <c r="BB233" s="16" t="n"/>
      <c r="BC233" s="16" t="n"/>
      <c r="BD233" s="16" t="n"/>
      <c r="BE233" s="16" t="n"/>
      <c r="BF233" s="16" t="n"/>
      <c r="BG233" s="16" t="n"/>
      <c r="BH233" s="16" t="n"/>
      <c r="BI233" s="16" t="n"/>
      <c r="BJ233" s="16" t="n"/>
      <c r="BK233" s="16" t="n"/>
      <c r="BL233" s="16" t="n"/>
      <c r="BM233" s="16" t="n"/>
      <c r="BN233" s="16" t="n"/>
      <c r="BO233" s="16" t="n"/>
      <c r="BP233" s="16" t="n"/>
      <c r="BQ233" s="16" t="n"/>
      <c r="BR233" s="16" t="n"/>
      <c r="BS233" s="16" t="n"/>
      <c r="BT233" s="16" t="n"/>
      <c r="BU233" s="16" t="n"/>
      <c r="BV233" s="16" t="n"/>
      <c r="BW233" s="16" t="n"/>
      <c r="BX233" s="16" t="n"/>
      <c r="BY233" s="16" t="n"/>
      <c r="BZ233" s="16" t="n"/>
      <c r="CA233" s="16" t="n"/>
      <c r="CB233" s="16" t="n"/>
      <c r="CC233" s="16" t="n"/>
      <c r="CD233" s="16" t="n"/>
      <c r="CE233" s="16" t="n"/>
      <c r="CF233" s="16" t="n"/>
      <c r="CG233" s="16" t="n"/>
      <c r="CH233" s="16" t="n"/>
      <c r="CI233" s="16" t="n"/>
      <c r="CJ233" s="16" t="n"/>
      <c r="CK233" s="16" t="n"/>
      <c r="CL233" s="16" t="n"/>
      <c r="CM233" s="16" t="n"/>
      <c r="CN233" s="16" t="n"/>
      <c r="CO233" s="16" t="n"/>
      <c r="CP233" s="16" t="n"/>
      <c r="CQ233" s="16" t="n"/>
      <c r="CR233" s="16" t="n"/>
      <c r="CS233" s="16" t="n"/>
      <c r="CT233" s="16" t="n"/>
      <c r="CU233" s="16" t="n"/>
      <c r="CV233" s="16" t="n"/>
      <c r="CW233" s="16" t="n"/>
      <c r="CX233" s="16" t="n"/>
      <c r="CY233" s="16" t="n"/>
      <c r="CZ233" s="16" t="n"/>
      <c r="DA233" s="16" t="n"/>
      <c r="DB233" s="16" t="n"/>
      <c r="DC233" s="16">
        <f>IF(DC51&gt;0,DC$6,"")</f>
        <v/>
      </c>
      <c r="DD233" s="16">
        <f>IF(DD51&gt;0,DD$6,"")</f>
        <v/>
      </c>
      <c r="DE233" s="16">
        <f>IF(DE51&gt;0,DE$6,"")</f>
        <v/>
      </c>
      <c r="DF233" s="16">
        <f>IF(DF51&gt;0,DF$6,"")</f>
        <v/>
      </c>
      <c r="DG233" s="16">
        <f>IF(DG51&gt;0,DG$6,"")</f>
        <v/>
      </c>
      <c r="DH233" s="16">
        <f>IF(DH51&gt;0,DH$6,"")</f>
        <v/>
      </c>
      <c r="DI233" s="16">
        <f>IF(DI51&gt;0,DI$6,"")</f>
        <v/>
      </c>
      <c r="DJ233" s="16">
        <f>IF(DJ51&gt;0,DJ$6,"")</f>
        <v/>
      </c>
      <c r="DK233" s="16">
        <f>IF(DK51&gt;0,DK$6,"")</f>
        <v/>
      </c>
      <c r="DL233" s="16">
        <f>IF(DL51&gt;0,DL$6,"")</f>
        <v/>
      </c>
      <c r="DM233" s="16">
        <f>IF(DM51&gt;0,DM$6,"")</f>
        <v/>
      </c>
      <c r="DN233" s="16">
        <f>IF(DN51&gt;0,DN$6,"")</f>
        <v/>
      </c>
      <c r="DO233" s="16" t="n"/>
      <c r="DP233" s="16" t="n"/>
      <c r="DQ233" s="16" t="n"/>
      <c r="DR233" s="16" t="n"/>
      <c r="DS233" s="16" t="n"/>
      <c r="DT233" s="16" t="n"/>
      <c r="DU233" s="16" t="n"/>
      <c r="DV233" s="16" t="n"/>
      <c r="DW233" s="16" t="n"/>
      <c r="DX233" s="16" t="n"/>
      <c r="DY233" s="16" t="n"/>
      <c r="DZ233" s="16" t="n"/>
      <c r="EA233" s="16" t="n"/>
      <c r="EB233" s="16" t="n"/>
      <c r="EC233" s="16" t="n"/>
      <c r="ED233" s="16" t="n"/>
      <c r="EE233" s="16" t="n"/>
      <c r="EF233" s="16" t="n"/>
      <c r="EG233" s="16" t="n"/>
      <c r="EH233" s="16" t="n"/>
      <c r="EI233" s="16" t="n"/>
      <c r="EJ233" s="16" t="n"/>
      <c r="EK233" s="16" t="n"/>
      <c r="EL233" s="16" t="n"/>
      <c r="EM233" s="16" t="n"/>
      <c r="EN233" s="16" t="n"/>
      <c r="EO233" s="16" t="n"/>
      <c r="EP233" s="16" t="n"/>
      <c r="EQ233" s="16" t="n"/>
      <c r="ER233" s="16" t="n"/>
      <c r="ES233" s="16" t="n"/>
      <c r="ET233" s="16" t="n"/>
      <c r="EU233" s="16" t="n"/>
      <c r="EV233" s="16" t="n"/>
      <c r="EW233" s="16" t="n"/>
      <c r="EX233" s="16" t="n"/>
      <c r="EY233" s="16">
        <f>IF(EY51&gt;0,EY$6,"")</f>
        <v/>
      </c>
      <c r="EZ233" s="16">
        <f>IF(EZ51&gt;0,EZ$6,"")</f>
        <v/>
      </c>
      <c r="FA233" s="16">
        <f>IF(FA51&gt;0,FA$6,"")</f>
        <v/>
      </c>
      <c r="FB233" s="16">
        <f>IF(FB51&gt;0,FB$6,"")</f>
        <v/>
      </c>
      <c r="FC233" s="16">
        <f>IF(FC51&gt;0,FC$6,"")</f>
        <v/>
      </c>
      <c r="FD233" s="16">
        <f>IF(FD51&gt;0,FD$6,"")</f>
        <v/>
      </c>
      <c r="FE233" s="16">
        <f>IF(FE51&gt;0,FE$6,"")</f>
        <v/>
      </c>
      <c r="FF233" s="16">
        <f>IF(FF51&gt;0,FF$6,"")</f>
        <v/>
      </c>
      <c r="FG233" s="16">
        <f>IF(FG51&gt;0,FG$6,"")</f>
        <v/>
      </c>
      <c r="FH233" s="16">
        <f>IF(FH51&gt;0,FH$6,"")</f>
        <v/>
      </c>
      <c r="FI233" s="16">
        <f>IF(FI51&gt;0,FI$6,"")</f>
        <v/>
      </c>
      <c r="FJ233" s="16">
        <f>IF(FJ51&gt;0,FJ$6,"")</f>
        <v/>
      </c>
      <c r="FK233" s="16">
        <f>IF(FK51&gt;0,FK$6,"")</f>
        <v/>
      </c>
      <c r="FL233" s="16">
        <f>IF(FL51&gt;0,FL$6,"")</f>
        <v/>
      </c>
      <c r="FM233" s="16">
        <f>IF(FM51&gt;0,FM$6,"")</f>
        <v/>
      </c>
      <c r="FN233" s="16">
        <f>IF(FN51&gt;0,FN$6,"")</f>
        <v/>
      </c>
      <c r="FO233" s="16">
        <f>IF(FO51&gt;0,FO$6,"")</f>
        <v/>
      </c>
      <c r="FP233" s="16">
        <f>IF(FP51&gt;0,FP$6,"")</f>
        <v/>
      </c>
      <c r="FQ233" s="16">
        <f>IF(FQ51&gt;0,FQ$6,"")</f>
        <v/>
      </c>
      <c r="FR233" s="16">
        <f>IF(FR51&gt;0,FR$6,"")</f>
        <v/>
      </c>
      <c r="FS233" s="16">
        <f>IF(FS51&gt;0,FS$6,"")</f>
        <v/>
      </c>
      <c r="FT233" s="16">
        <f>IF(FT51&gt;0,FT$6,"")</f>
        <v/>
      </c>
      <c r="FU233" s="16">
        <f>IF(FU51&gt;0,FU$6,"")</f>
        <v/>
      </c>
      <c r="FV233" s="16">
        <f>IF(FV51&gt;0,FV$6,"")</f>
        <v/>
      </c>
      <c r="FW233" s="16">
        <f>IF(FW51&gt;0,FW$6,"")</f>
        <v/>
      </c>
      <c r="FX233" s="16">
        <f>IF(FX51&gt;0,FX$6,"")</f>
        <v/>
      </c>
      <c r="FY233" s="16">
        <f>IF(FY51&gt;0,FY$6,"")</f>
        <v/>
      </c>
      <c r="FZ233" s="16">
        <f>IF(FZ51&gt;0,FZ$6,"")</f>
        <v/>
      </c>
      <c r="GA233" s="16">
        <f>IF(GA51&gt;0,GA$6,"")</f>
        <v/>
      </c>
      <c r="GB233" s="16">
        <f>IF(GB51&gt;0,GB$6,"")</f>
        <v/>
      </c>
      <c r="GC233" s="16">
        <f>IF(GC51&gt;0,GC$6,"")</f>
        <v/>
      </c>
      <c r="GD233" s="16">
        <f>IF(GD51&gt;0,GD$6,"")</f>
        <v/>
      </c>
      <c r="GE233" s="16">
        <f>IF(GE51&gt;0,GE$6,"")</f>
        <v/>
      </c>
      <c r="GF233" s="16">
        <f>IF(GF51&gt;0,GF$6,"")</f>
        <v/>
      </c>
      <c r="GG233" s="16" t="n"/>
      <c r="GH233" s="16">
        <f>IF(GH51&gt;0,GH$6,"")</f>
        <v/>
      </c>
      <c r="GI233" s="423">
        <f>IF(GI51&gt;0,GI$6,"")</f>
        <v/>
      </c>
    </row>
    <row r="234" hidden="1">
      <c r="A234" s="63" t="n"/>
      <c r="B234" s="63" t="n"/>
      <c r="C234" s="412">
        <f>C52</f>
        <v/>
      </c>
      <c r="D234" s="5" t="n"/>
      <c r="E234" s="5" t="n"/>
      <c r="F234" s="5" t="n"/>
      <c r="G234" s="411">
        <f>MIN(J234:GH234)</f>
        <v/>
      </c>
      <c r="H234" s="16">
        <f>MAX(J234:GH234)</f>
        <v/>
      </c>
      <c r="I234" s="93" t="n"/>
      <c r="J234" s="16">
        <f>IF(J52&gt;0,J49,"")</f>
        <v/>
      </c>
      <c r="K234" s="16">
        <f>IF(K52&gt;0,K$6,"")</f>
        <v/>
      </c>
      <c r="L234" s="16">
        <f>IF(L52&gt;0,L$6,"")</f>
        <v/>
      </c>
      <c r="M234" s="16">
        <f>IF(M52&gt;0,M$6,"")</f>
        <v/>
      </c>
      <c r="N234" s="16">
        <f>IF(N52&gt;0,N$6,"")</f>
        <v/>
      </c>
      <c r="O234" s="16">
        <f>IF(O52&gt;0,O$6,"")</f>
        <v/>
      </c>
      <c r="P234" s="16">
        <f>IF(P52&gt;0,P$6,"")</f>
        <v/>
      </c>
      <c r="Q234" s="16">
        <f>IF(Q52&gt;0,Q$6,"")</f>
        <v/>
      </c>
      <c r="R234" s="16">
        <f>IF(R52&gt;0,R$6,"")</f>
        <v/>
      </c>
      <c r="S234" s="16">
        <f>IF(S52&gt;0,S$6,"")</f>
        <v/>
      </c>
      <c r="T234" s="16">
        <f>IF(T52&gt;0,T$6,"")</f>
        <v/>
      </c>
      <c r="U234" s="16">
        <f>IF(U52&gt;0,U$6,"")</f>
        <v/>
      </c>
      <c r="V234" s="16">
        <f>IF(V52&gt;0,V$6,"")</f>
        <v/>
      </c>
      <c r="W234" s="16" t="n"/>
      <c r="X234" s="16" t="n"/>
      <c r="Y234" s="16" t="n"/>
      <c r="Z234" s="16" t="n"/>
      <c r="AA234" s="16" t="n"/>
      <c r="AB234" s="16" t="n"/>
      <c r="AC234" s="16" t="n"/>
      <c r="AD234" s="16" t="n"/>
      <c r="AE234" s="16" t="n"/>
      <c r="AF234" s="16" t="n"/>
      <c r="AG234" s="16" t="n"/>
      <c r="AH234" s="16" t="n"/>
      <c r="AI234" s="16" t="n"/>
      <c r="AJ234" s="16" t="n"/>
      <c r="AK234" s="16" t="n"/>
      <c r="AL234" s="16" t="n"/>
      <c r="AM234" s="16" t="n"/>
      <c r="AN234" s="16" t="n"/>
      <c r="AO234" s="16" t="n"/>
      <c r="AP234" s="16" t="n"/>
      <c r="AQ234" s="16" t="n"/>
      <c r="AR234" s="16" t="n"/>
      <c r="AS234" s="16" t="n"/>
      <c r="AT234" s="16" t="n"/>
      <c r="AU234" s="16" t="n"/>
      <c r="AV234" s="16" t="n"/>
      <c r="AW234" s="16" t="n"/>
      <c r="AX234" s="16" t="n"/>
      <c r="AY234" s="16" t="n"/>
      <c r="AZ234" s="16" t="n"/>
      <c r="BA234" s="16" t="n"/>
      <c r="BB234" s="16" t="n"/>
      <c r="BC234" s="16" t="n"/>
      <c r="BD234" s="16" t="n"/>
      <c r="BE234" s="16" t="n"/>
      <c r="BF234" s="16" t="n"/>
      <c r="BG234" s="16" t="n"/>
      <c r="BH234" s="16" t="n"/>
      <c r="BI234" s="16" t="n"/>
      <c r="BJ234" s="16" t="n"/>
      <c r="BK234" s="16" t="n"/>
      <c r="BL234" s="16" t="n"/>
      <c r="BM234" s="16" t="n"/>
      <c r="BN234" s="16" t="n"/>
      <c r="BO234" s="16" t="n"/>
      <c r="BP234" s="16" t="n"/>
      <c r="BQ234" s="16" t="n"/>
      <c r="BR234" s="16" t="n"/>
      <c r="BS234" s="16" t="n"/>
      <c r="BT234" s="16" t="n"/>
      <c r="BU234" s="16" t="n"/>
      <c r="BV234" s="16" t="n"/>
      <c r="BW234" s="16" t="n"/>
      <c r="BX234" s="16" t="n"/>
      <c r="BY234" s="16" t="n"/>
      <c r="BZ234" s="16" t="n"/>
      <c r="CA234" s="16" t="n"/>
      <c r="CB234" s="16" t="n"/>
      <c r="CC234" s="16" t="n"/>
      <c r="CD234" s="16" t="n"/>
      <c r="CE234" s="16" t="n"/>
      <c r="CF234" s="16" t="n"/>
      <c r="CG234" s="16" t="n"/>
      <c r="CH234" s="16" t="n"/>
      <c r="CI234" s="16" t="n"/>
      <c r="CJ234" s="16" t="n"/>
      <c r="CK234" s="16" t="n"/>
      <c r="CL234" s="16" t="n"/>
      <c r="CM234" s="16" t="n"/>
      <c r="CN234" s="16" t="n"/>
      <c r="CO234" s="16" t="n"/>
      <c r="CP234" s="16" t="n"/>
      <c r="CQ234" s="16" t="n"/>
      <c r="CR234" s="16" t="n"/>
      <c r="CS234" s="16" t="n"/>
      <c r="CT234" s="16" t="n"/>
      <c r="CU234" s="16" t="n"/>
      <c r="CV234" s="16" t="n"/>
      <c r="CW234" s="16" t="n"/>
      <c r="CX234" s="16" t="n"/>
      <c r="CY234" s="16" t="n"/>
      <c r="CZ234" s="16" t="n"/>
      <c r="DA234" s="16" t="n"/>
      <c r="DB234" s="16" t="n"/>
      <c r="DC234" s="16">
        <f>IF(DC52&gt;0,DC$6,"")</f>
        <v/>
      </c>
      <c r="DD234" s="16">
        <f>IF(DD52&gt;0,DD$6,"")</f>
        <v/>
      </c>
      <c r="DE234" s="16">
        <f>IF(DE52&gt;0,DE$6,"")</f>
        <v/>
      </c>
      <c r="DF234" s="16">
        <f>IF(DF52&gt;0,DF$6,"")</f>
        <v/>
      </c>
      <c r="DG234" s="16">
        <f>IF(DG52&gt;0,DG$6,"")</f>
        <v/>
      </c>
      <c r="DH234" s="16">
        <f>IF(DH52&gt;0,DH$6,"")</f>
        <v/>
      </c>
      <c r="DI234" s="16">
        <f>IF(DI52&gt;0,DI$6,"")</f>
        <v/>
      </c>
      <c r="DJ234" s="16">
        <f>IF(DJ52&gt;0,DJ$6,"")</f>
        <v/>
      </c>
      <c r="DK234" s="16">
        <f>IF(DK52&gt;0,DK$6,"")</f>
        <v/>
      </c>
      <c r="DL234" s="16">
        <f>IF(DL52&gt;0,DL$6,"")</f>
        <v/>
      </c>
      <c r="DM234" s="16">
        <f>IF(DM52&gt;0,DM$6,"")</f>
        <v/>
      </c>
      <c r="DN234" s="16">
        <f>IF(DN52&gt;0,DN$6,"")</f>
        <v/>
      </c>
      <c r="DO234" s="16" t="n"/>
      <c r="DP234" s="16" t="n"/>
      <c r="DQ234" s="16" t="n"/>
      <c r="DR234" s="16" t="n"/>
      <c r="DS234" s="16" t="n"/>
      <c r="DT234" s="16" t="n"/>
      <c r="DU234" s="16" t="n"/>
      <c r="DV234" s="16" t="n"/>
      <c r="DW234" s="16" t="n"/>
      <c r="DX234" s="16" t="n"/>
      <c r="DY234" s="16" t="n"/>
      <c r="DZ234" s="16" t="n"/>
      <c r="EA234" s="16" t="n"/>
      <c r="EB234" s="16" t="n"/>
      <c r="EC234" s="16" t="n"/>
      <c r="ED234" s="16" t="n"/>
      <c r="EE234" s="16" t="n"/>
      <c r="EF234" s="16" t="n"/>
      <c r="EG234" s="16" t="n"/>
      <c r="EH234" s="16" t="n"/>
      <c r="EI234" s="16" t="n"/>
      <c r="EJ234" s="16" t="n"/>
      <c r="EK234" s="16" t="n"/>
      <c r="EL234" s="16" t="n"/>
      <c r="EM234" s="16" t="n"/>
      <c r="EN234" s="16" t="n"/>
      <c r="EO234" s="16" t="n"/>
      <c r="EP234" s="16" t="n"/>
      <c r="EQ234" s="16" t="n"/>
      <c r="ER234" s="16" t="n"/>
      <c r="ES234" s="16" t="n"/>
      <c r="ET234" s="16" t="n"/>
      <c r="EU234" s="16" t="n"/>
      <c r="EV234" s="16" t="n"/>
      <c r="EW234" s="16" t="n"/>
      <c r="EX234" s="16" t="n"/>
      <c r="EY234" s="16">
        <f>IF(EY52&gt;0,EY$6,"")</f>
        <v/>
      </c>
      <c r="EZ234" s="16">
        <f>IF(EZ52&gt;0,EZ$6,"")</f>
        <v/>
      </c>
      <c r="FA234" s="16">
        <f>IF(FA52&gt;0,FA$6,"")</f>
        <v/>
      </c>
      <c r="FB234" s="16">
        <f>IF(FB52&gt;0,FB$6,"")</f>
        <v/>
      </c>
      <c r="FC234" s="16">
        <f>IF(FC52&gt;0,FC$6,"")</f>
        <v/>
      </c>
      <c r="FD234" s="16">
        <f>IF(FD52&gt;0,FD$6,"")</f>
        <v/>
      </c>
      <c r="FE234" s="16">
        <f>IF(FE52&gt;0,FE$6,"")</f>
        <v/>
      </c>
      <c r="FF234" s="16">
        <f>IF(FF52&gt;0,FF$6,"")</f>
        <v/>
      </c>
      <c r="FG234" s="16">
        <f>IF(FG52&gt;0,FG$6,"")</f>
        <v/>
      </c>
      <c r="FH234" s="16">
        <f>IF(FH52&gt;0,FH$6,"")</f>
        <v/>
      </c>
      <c r="FI234" s="16">
        <f>IF(FI52&gt;0,FI$6,"")</f>
        <v/>
      </c>
      <c r="FJ234" s="16">
        <f>IF(FJ52&gt;0,FJ$6,"")</f>
        <v/>
      </c>
      <c r="FK234" s="16">
        <f>IF(FK52&gt;0,FK$6,"")</f>
        <v/>
      </c>
      <c r="FL234" s="16">
        <f>IF(FL52&gt;0,FL$6,"")</f>
        <v/>
      </c>
      <c r="FM234" s="16">
        <f>IF(FM52&gt;0,FM$6,"")</f>
        <v/>
      </c>
      <c r="FN234" s="16">
        <f>IF(FN52&gt;0,FN$6,"")</f>
        <v/>
      </c>
      <c r="FO234" s="16">
        <f>IF(FO52&gt;0,FO$6,"")</f>
        <v/>
      </c>
      <c r="FP234" s="16">
        <f>IF(FP52&gt;0,FP$6,"")</f>
        <v/>
      </c>
      <c r="FQ234" s="16">
        <f>IF(FQ52&gt;0,FQ$6,"")</f>
        <v/>
      </c>
      <c r="FR234" s="16">
        <f>IF(FR52&gt;0,FR$6,"")</f>
        <v/>
      </c>
      <c r="FS234" s="16">
        <f>IF(FS52&gt;0,FS$6,"")</f>
        <v/>
      </c>
      <c r="FT234" s="16">
        <f>IF(FT52&gt;0,FT$6,"")</f>
        <v/>
      </c>
      <c r="FU234" s="16">
        <f>IF(FU52&gt;0,FU$6,"")</f>
        <v/>
      </c>
      <c r="FV234" s="16">
        <f>IF(FV52&gt;0,FV$6,"")</f>
        <v/>
      </c>
      <c r="FW234" s="16">
        <f>IF(FW52&gt;0,FW$6,"")</f>
        <v/>
      </c>
      <c r="FX234" s="16">
        <f>IF(FX52&gt;0,FX$6,"")</f>
        <v/>
      </c>
      <c r="FY234" s="16">
        <f>IF(FY52&gt;0,FY$6,"")</f>
        <v/>
      </c>
      <c r="FZ234" s="16">
        <f>IF(FZ52&gt;0,FZ$6,"")</f>
        <v/>
      </c>
      <c r="GA234" s="16">
        <f>IF(GA52&gt;0,GA$6,"")</f>
        <v/>
      </c>
      <c r="GB234" s="16">
        <f>IF(GB52&gt;0,GB$6,"")</f>
        <v/>
      </c>
      <c r="GC234" s="16">
        <f>IF(GC52&gt;0,GC$6,"")</f>
        <v/>
      </c>
      <c r="GD234" s="16">
        <f>IF(GD52&gt;0,GD$6,"")</f>
        <v/>
      </c>
      <c r="GE234" s="16">
        <f>IF(GE52&gt;0,GE$6,"")</f>
        <v/>
      </c>
      <c r="GF234" s="16">
        <f>IF(GF52&gt;0,GF$6,"")</f>
        <v/>
      </c>
      <c r="GG234" s="16" t="n"/>
      <c r="GH234" s="16">
        <f>IF(GH52&gt;0,GH$6,"")</f>
        <v/>
      </c>
      <c r="GI234" s="423">
        <f>IF(GI52&gt;0,GI$6,"")</f>
        <v/>
      </c>
    </row>
    <row r="235" hidden="1">
      <c r="A235" s="63" t="n"/>
      <c r="B235" s="63" t="n"/>
      <c r="C235" s="412">
        <f>C53</f>
        <v/>
      </c>
      <c r="D235" s="5" t="n"/>
      <c r="E235" s="5" t="n"/>
      <c r="F235" s="5" t="n"/>
      <c r="G235" s="411">
        <f>MIN(J235:GH235)</f>
        <v/>
      </c>
      <c r="H235" s="16">
        <f>MAX(J235:GH235)</f>
        <v/>
      </c>
      <c r="I235" s="93" t="n"/>
      <c r="J235" s="16">
        <f>IF(J53&gt;0,J50,"")</f>
        <v/>
      </c>
      <c r="K235" s="16">
        <f>IF(K53&gt;0,K$6,"")</f>
        <v/>
      </c>
      <c r="L235" s="16">
        <f>IF(L53&gt;0,L$6,"")</f>
        <v/>
      </c>
      <c r="M235" s="16">
        <f>IF(M53&gt;0,M$6,"")</f>
        <v/>
      </c>
      <c r="N235" s="16">
        <f>IF(N53&gt;0,N$6,"")</f>
        <v/>
      </c>
      <c r="O235" s="16">
        <f>IF(O53&gt;0,O$6,"")</f>
        <v/>
      </c>
      <c r="P235" s="16">
        <f>IF(P53&gt;0,P$6,"")</f>
        <v/>
      </c>
      <c r="Q235" s="16">
        <f>IF(Q53&gt;0,Q$6,"")</f>
        <v/>
      </c>
      <c r="R235" s="16">
        <f>IF(R53&gt;0,R$6,"")</f>
        <v/>
      </c>
      <c r="S235" s="16">
        <f>IF(S53&gt;0,S$6,"")</f>
        <v/>
      </c>
      <c r="T235" s="16">
        <f>IF(T53&gt;0,T$6,"")</f>
        <v/>
      </c>
      <c r="U235" s="16">
        <f>IF(U53&gt;0,U$6,"")</f>
        <v/>
      </c>
      <c r="V235" s="16">
        <f>IF(V53&gt;0,V$6,"")</f>
        <v/>
      </c>
      <c r="W235" s="16" t="n"/>
      <c r="X235" s="16" t="n"/>
      <c r="Y235" s="16" t="n"/>
      <c r="Z235" s="16" t="n"/>
      <c r="AA235" s="16" t="n"/>
      <c r="AB235" s="16" t="n"/>
      <c r="AC235" s="16" t="n"/>
      <c r="AD235" s="16" t="n"/>
      <c r="AE235" s="16" t="n"/>
      <c r="AF235" s="16" t="n"/>
      <c r="AG235" s="16" t="n"/>
      <c r="AH235" s="16" t="n"/>
      <c r="AI235" s="16" t="n"/>
      <c r="AJ235" s="16" t="n"/>
      <c r="AK235" s="16" t="n"/>
      <c r="AL235" s="16" t="n"/>
      <c r="AM235" s="16" t="n"/>
      <c r="AN235" s="16" t="n"/>
      <c r="AO235" s="16" t="n"/>
      <c r="AP235" s="16" t="n"/>
      <c r="AQ235" s="16" t="n"/>
      <c r="AR235" s="16" t="n"/>
      <c r="AS235" s="16" t="n"/>
      <c r="AT235" s="16" t="n"/>
      <c r="AU235" s="16" t="n"/>
      <c r="AV235" s="16" t="n"/>
      <c r="AW235" s="16" t="n"/>
      <c r="AX235" s="16" t="n"/>
      <c r="AY235" s="16" t="n"/>
      <c r="AZ235" s="16" t="n"/>
      <c r="BA235" s="16" t="n"/>
      <c r="BB235" s="16" t="n"/>
      <c r="BC235" s="16" t="n"/>
      <c r="BD235" s="16" t="n"/>
      <c r="BE235" s="16" t="n"/>
      <c r="BF235" s="16" t="n"/>
      <c r="BG235" s="16" t="n"/>
      <c r="BH235" s="16" t="n"/>
      <c r="BI235" s="16" t="n"/>
      <c r="BJ235" s="16" t="n"/>
      <c r="BK235" s="16" t="n"/>
      <c r="BL235" s="16" t="n"/>
      <c r="BM235" s="16" t="n"/>
      <c r="BN235" s="16" t="n"/>
      <c r="BO235" s="16" t="n"/>
      <c r="BP235" s="16" t="n"/>
      <c r="BQ235" s="16" t="n"/>
      <c r="BR235" s="16" t="n"/>
      <c r="BS235" s="16" t="n"/>
      <c r="BT235" s="16" t="n"/>
      <c r="BU235" s="16" t="n"/>
      <c r="BV235" s="16" t="n"/>
      <c r="BW235" s="16" t="n"/>
      <c r="BX235" s="16" t="n"/>
      <c r="BY235" s="16" t="n"/>
      <c r="BZ235" s="16" t="n"/>
      <c r="CA235" s="16" t="n"/>
      <c r="CB235" s="16" t="n"/>
      <c r="CC235" s="16" t="n"/>
      <c r="CD235" s="16" t="n"/>
      <c r="CE235" s="16" t="n"/>
      <c r="CF235" s="16" t="n"/>
      <c r="CG235" s="16" t="n"/>
      <c r="CH235" s="16" t="n"/>
      <c r="CI235" s="16" t="n"/>
      <c r="CJ235" s="16" t="n"/>
      <c r="CK235" s="16" t="n"/>
      <c r="CL235" s="16" t="n"/>
      <c r="CM235" s="16" t="n"/>
      <c r="CN235" s="16" t="n"/>
      <c r="CO235" s="16" t="n"/>
      <c r="CP235" s="16" t="n"/>
      <c r="CQ235" s="16" t="n"/>
      <c r="CR235" s="16" t="n"/>
      <c r="CS235" s="16" t="n"/>
      <c r="CT235" s="16" t="n"/>
      <c r="CU235" s="16" t="n"/>
      <c r="CV235" s="16" t="n"/>
      <c r="CW235" s="16" t="n"/>
      <c r="CX235" s="16" t="n"/>
      <c r="CY235" s="16" t="n"/>
      <c r="CZ235" s="16" t="n"/>
      <c r="DA235" s="16" t="n"/>
      <c r="DB235" s="16" t="n"/>
      <c r="DC235" s="16">
        <f>IF(DC53&gt;0,DC$6,"")</f>
        <v/>
      </c>
      <c r="DD235" s="16">
        <f>IF(DD53&gt;0,DD$6,"")</f>
        <v/>
      </c>
      <c r="DE235" s="16">
        <f>IF(DE53&gt;0,DE$6,"")</f>
        <v/>
      </c>
      <c r="DF235" s="16">
        <f>IF(DF53&gt;0,DF$6,"")</f>
        <v/>
      </c>
      <c r="DG235" s="16">
        <f>IF(DG53&gt;0,DG$6,"")</f>
        <v/>
      </c>
      <c r="DH235" s="16">
        <f>IF(DH53&gt;0,DH$6,"")</f>
        <v/>
      </c>
      <c r="DI235" s="16">
        <f>IF(DI53&gt;0,DI$6,"")</f>
        <v/>
      </c>
      <c r="DJ235" s="16">
        <f>IF(DJ53&gt;0,DJ$6,"")</f>
        <v/>
      </c>
      <c r="DK235" s="16">
        <f>IF(DK53&gt;0,DK$6,"")</f>
        <v/>
      </c>
      <c r="DL235" s="16">
        <f>IF(DL53&gt;0,DL$6,"")</f>
        <v/>
      </c>
      <c r="DM235" s="16">
        <f>IF(DM53&gt;0,DM$6,"")</f>
        <v/>
      </c>
      <c r="DN235" s="16">
        <f>IF(DN53&gt;0,DN$6,"")</f>
        <v/>
      </c>
      <c r="DO235" s="16" t="n"/>
      <c r="DP235" s="16" t="n"/>
      <c r="DQ235" s="16" t="n"/>
      <c r="DR235" s="16" t="n"/>
      <c r="DS235" s="16" t="n"/>
      <c r="DT235" s="16" t="n"/>
      <c r="DU235" s="16" t="n"/>
      <c r="DV235" s="16" t="n"/>
      <c r="DW235" s="16" t="n"/>
      <c r="DX235" s="16" t="n"/>
      <c r="DY235" s="16" t="n"/>
      <c r="DZ235" s="16" t="n"/>
      <c r="EA235" s="16" t="n"/>
      <c r="EB235" s="16" t="n"/>
      <c r="EC235" s="16" t="n"/>
      <c r="ED235" s="16" t="n"/>
      <c r="EE235" s="16" t="n"/>
      <c r="EF235" s="16" t="n"/>
      <c r="EG235" s="16" t="n"/>
      <c r="EH235" s="16" t="n"/>
      <c r="EI235" s="16" t="n"/>
      <c r="EJ235" s="16" t="n"/>
      <c r="EK235" s="16" t="n"/>
      <c r="EL235" s="16" t="n"/>
      <c r="EM235" s="16" t="n"/>
      <c r="EN235" s="16" t="n"/>
      <c r="EO235" s="16" t="n"/>
      <c r="EP235" s="16" t="n"/>
      <c r="EQ235" s="16" t="n"/>
      <c r="ER235" s="16" t="n"/>
      <c r="ES235" s="16" t="n"/>
      <c r="ET235" s="16" t="n"/>
      <c r="EU235" s="16" t="n"/>
      <c r="EV235" s="16" t="n"/>
      <c r="EW235" s="16" t="n"/>
      <c r="EX235" s="16" t="n"/>
      <c r="EY235" s="16">
        <f>IF(EY53&gt;0,EY$6,"")</f>
        <v/>
      </c>
      <c r="EZ235" s="16">
        <f>IF(EZ53&gt;0,EZ$6,"")</f>
        <v/>
      </c>
      <c r="FA235" s="16">
        <f>IF(FA53&gt;0,FA$6,"")</f>
        <v/>
      </c>
      <c r="FB235" s="16">
        <f>IF(FB53&gt;0,FB$6,"")</f>
        <v/>
      </c>
      <c r="FC235" s="16">
        <f>IF(FC53&gt;0,FC$6,"")</f>
        <v/>
      </c>
      <c r="FD235" s="16">
        <f>IF(FD53&gt;0,FD$6,"")</f>
        <v/>
      </c>
      <c r="FE235" s="16">
        <f>IF(FE53&gt;0,FE$6,"")</f>
        <v/>
      </c>
      <c r="FF235" s="16">
        <f>IF(FF53&gt;0,FF$6,"")</f>
        <v/>
      </c>
      <c r="FG235" s="16">
        <f>IF(FG53&gt;0,FG$6,"")</f>
        <v/>
      </c>
      <c r="FH235" s="16">
        <f>IF(FH53&gt;0,FH$6,"")</f>
        <v/>
      </c>
      <c r="FI235" s="16">
        <f>IF(FI53&gt;0,FI$6,"")</f>
        <v/>
      </c>
      <c r="FJ235" s="16">
        <f>IF(FJ53&gt;0,FJ$6,"")</f>
        <v/>
      </c>
      <c r="FK235" s="16">
        <f>IF(FK53&gt;0,FK$6,"")</f>
        <v/>
      </c>
      <c r="FL235" s="16">
        <f>IF(FL53&gt;0,FL$6,"")</f>
        <v/>
      </c>
      <c r="FM235" s="16">
        <f>IF(FM53&gt;0,FM$6,"")</f>
        <v/>
      </c>
      <c r="FN235" s="16">
        <f>IF(FN53&gt;0,FN$6,"")</f>
        <v/>
      </c>
      <c r="FO235" s="16">
        <f>IF(FO53&gt;0,FO$6,"")</f>
        <v/>
      </c>
      <c r="FP235" s="16">
        <f>IF(FP53&gt;0,FP$6,"")</f>
        <v/>
      </c>
      <c r="FQ235" s="16">
        <f>IF(FQ53&gt;0,FQ$6,"")</f>
        <v/>
      </c>
      <c r="FR235" s="16">
        <f>IF(FR53&gt;0,FR$6,"")</f>
        <v/>
      </c>
      <c r="FS235" s="16">
        <f>IF(FS53&gt;0,FS$6,"")</f>
        <v/>
      </c>
      <c r="FT235" s="16">
        <f>IF(FT53&gt;0,FT$6,"")</f>
        <v/>
      </c>
      <c r="FU235" s="16">
        <f>IF(FU53&gt;0,FU$6,"")</f>
        <v/>
      </c>
      <c r="FV235" s="16">
        <f>IF(FV53&gt;0,FV$6,"")</f>
        <v/>
      </c>
      <c r="FW235" s="16">
        <f>IF(FW53&gt;0,FW$6,"")</f>
        <v/>
      </c>
      <c r="FX235" s="16">
        <f>IF(FX53&gt;0,FX$6,"")</f>
        <v/>
      </c>
      <c r="FY235" s="16">
        <f>IF(FY53&gt;0,FY$6,"")</f>
        <v/>
      </c>
      <c r="FZ235" s="16">
        <f>IF(FZ53&gt;0,FZ$6,"")</f>
        <v/>
      </c>
      <c r="GA235" s="16">
        <f>IF(GA53&gt;0,GA$6,"")</f>
        <v/>
      </c>
      <c r="GB235" s="16">
        <f>IF(GB53&gt;0,GB$6,"")</f>
        <v/>
      </c>
      <c r="GC235" s="16">
        <f>IF(GC53&gt;0,GC$6,"")</f>
        <v/>
      </c>
      <c r="GD235" s="16">
        <f>IF(GD53&gt;0,GD$6,"")</f>
        <v/>
      </c>
      <c r="GE235" s="16">
        <f>IF(GE53&gt;0,GE$6,"")</f>
        <v/>
      </c>
      <c r="GF235" s="16">
        <f>IF(GF53&gt;0,GF$6,"")</f>
        <v/>
      </c>
      <c r="GG235" s="16" t="n"/>
      <c r="GH235" s="16">
        <f>IF(GH53&gt;0,GH$6,"")</f>
        <v/>
      </c>
      <c r="GI235" s="423">
        <f>IF(GI53&gt;0,GI$6,"")</f>
        <v/>
      </c>
    </row>
    <row r="236" hidden="1">
      <c r="A236" s="63" t="n"/>
      <c r="B236" s="63" t="n"/>
      <c r="C236" s="412">
        <f>C54</f>
        <v/>
      </c>
      <c r="D236" s="5" t="n"/>
      <c r="E236" s="5" t="n"/>
      <c r="F236" s="5" t="n"/>
      <c r="G236" s="411">
        <f>MIN(J236:GH236)</f>
        <v/>
      </c>
      <c r="H236" s="16">
        <f>MAX(J236:GH236)</f>
        <v/>
      </c>
      <c r="I236" s="93" t="n"/>
      <c r="J236" s="16">
        <f>IF(J54&gt;0,J51,"")</f>
        <v/>
      </c>
      <c r="K236" s="16">
        <f>IF(K54&gt;0,K$6,"")</f>
        <v/>
      </c>
      <c r="L236" s="16">
        <f>IF(L54&gt;0,L$6,"")</f>
        <v/>
      </c>
      <c r="M236" s="16">
        <f>IF(M54&gt;0,M$6,"")</f>
        <v/>
      </c>
      <c r="N236" s="16">
        <f>IF(N54&gt;0,N$6,"")</f>
        <v/>
      </c>
      <c r="O236" s="16">
        <f>IF(O54&gt;0,O$6,"")</f>
        <v/>
      </c>
      <c r="P236" s="16">
        <f>IF(P54&gt;0,P$6,"")</f>
        <v/>
      </c>
      <c r="Q236" s="16">
        <f>IF(Q54&gt;0,Q$6,"")</f>
        <v/>
      </c>
      <c r="R236" s="16">
        <f>IF(R54&gt;0,R$6,"")</f>
        <v/>
      </c>
      <c r="S236" s="16">
        <f>IF(S54&gt;0,S$6,"")</f>
        <v/>
      </c>
      <c r="T236" s="16">
        <f>IF(T54&gt;0,T$6,"")</f>
        <v/>
      </c>
      <c r="U236" s="16">
        <f>IF(U54&gt;0,U$6,"")</f>
        <v/>
      </c>
      <c r="V236" s="16">
        <f>IF(V54&gt;0,V$6,"")</f>
        <v/>
      </c>
      <c r="W236" s="16" t="n"/>
      <c r="X236" s="16" t="n"/>
      <c r="Y236" s="16" t="n"/>
      <c r="Z236" s="16" t="n"/>
      <c r="AA236" s="16" t="n"/>
      <c r="AB236" s="16" t="n"/>
      <c r="AC236" s="16" t="n"/>
      <c r="AD236" s="16" t="n"/>
      <c r="AE236" s="16" t="n"/>
      <c r="AF236" s="16" t="n"/>
      <c r="AG236" s="16" t="n"/>
      <c r="AH236" s="16" t="n"/>
      <c r="AI236" s="16" t="n"/>
      <c r="AJ236" s="16" t="n"/>
      <c r="AK236" s="16" t="n"/>
      <c r="AL236" s="16" t="n"/>
      <c r="AM236" s="16" t="n"/>
      <c r="AN236" s="16" t="n"/>
      <c r="AO236" s="16" t="n"/>
      <c r="AP236" s="16" t="n"/>
      <c r="AQ236" s="16" t="n"/>
      <c r="AR236" s="16" t="n"/>
      <c r="AS236" s="16" t="n"/>
      <c r="AT236" s="16" t="n"/>
      <c r="AU236" s="16" t="n"/>
      <c r="AV236" s="16" t="n"/>
      <c r="AW236" s="16" t="n"/>
      <c r="AX236" s="16" t="n"/>
      <c r="AY236" s="16" t="n"/>
      <c r="AZ236" s="16" t="n"/>
      <c r="BA236" s="16" t="n"/>
      <c r="BB236" s="16" t="n"/>
      <c r="BC236" s="16" t="n"/>
      <c r="BD236" s="16" t="n"/>
      <c r="BE236" s="16" t="n"/>
      <c r="BF236" s="16" t="n"/>
      <c r="BG236" s="16" t="n"/>
      <c r="BH236" s="16" t="n"/>
      <c r="BI236" s="16" t="n"/>
      <c r="BJ236" s="16" t="n"/>
      <c r="BK236" s="16" t="n"/>
      <c r="BL236" s="16" t="n"/>
      <c r="BM236" s="16" t="n"/>
      <c r="BN236" s="16" t="n"/>
      <c r="BO236" s="16" t="n"/>
      <c r="BP236" s="16" t="n"/>
      <c r="BQ236" s="16" t="n"/>
      <c r="BR236" s="16" t="n"/>
      <c r="BS236" s="16" t="n"/>
      <c r="BT236" s="16" t="n"/>
      <c r="BU236" s="16" t="n"/>
      <c r="BV236" s="16" t="n"/>
      <c r="BW236" s="16" t="n"/>
      <c r="BX236" s="16" t="n"/>
      <c r="BY236" s="16" t="n"/>
      <c r="BZ236" s="16" t="n"/>
      <c r="CA236" s="16" t="n"/>
      <c r="CB236" s="16" t="n"/>
      <c r="CC236" s="16" t="n"/>
      <c r="CD236" s="16" t="n"/>
      <c r="CE236" s="16" t="n"/>
      <c r="CF236" s="16" t="n"/>
      <c r="CG236" s="16" t="n"/>
      <c r="CH236" s="16" t="n"/>
      <c r="CI236" s="16" t="n"/>
      <c r="CJ236" s="16" t="n"/>
      <c r="CK236" s="16" t="n"/>
      <c r="CL236" s="16" t="n"/>
      <c r="CM236" s="16" t="n"/>
      <c r="CN236" s="16" t="n"/>
      <c r="CO236" s="16" t="n"/>
      <c r="CP236" s="16" t="n"/>
      <c r="CQ236" s="16" t="n"/>
      <c r="CR236" s="16" t="n"/>
      <c r="CS236" s="16" t="n"/>
      <c r="CT236" s="16" t="n"/>
      <c r="CU236" s="16" t="n"/>
      <c r="CV236" s="16" t="n"/>
      <c r="CW236" s="16" t="n"/>
      <c r="CX236" s="16" t="n"/>
      <c r="CY236" s="16" t="n"/>
      <c r="CZ236" s="16" t="n"/>
      <c r="DA236" s="16" t="n"/>
      <c r="DB236" s="16" t="n"/>
      <c r="DC236" s="16">
        <f>IF(DC54&gt;0,DC$6,"")</f>
        <v/>
      </c>
      <c r="DD236" s="16">
        <f>IF(DD54&gt;0,DD$6,"")</f>
        <v/>
      </c>
      <c r="DE236" s="16">
        <f>IF(DE54&gt;0,DE$6,"")</f>
        <v/>
      </c>
      <c r="DF236" s="16">
        <f>IF(DF54&gt;0,DF$6,"")</f>
        <v/>
      </c>
      <c r="DG236" s="16">
        <f>IF(DG54&gt;0,DG$6,"")</f>
        <v/>
      </c>
      <c r="DH236" s="16">
        <f>IF(DH54&gt;0,DH$6,"")</f>
        <v/>
      </c>
      <c r="DI236" s="16">
        <f>IF(DI54&gt;0,DI$6,"")</f>
        <v/>
      </c>
      <c r="DJ236" s="16">
        <f>IF(DJ54&gt;0,DJ$6,"")</f>
        <v/>
      </c>
      <c r="DK236" s="16">
        <f>IF(DK54&gt;0,DK$6,"")</f>
        <v/>
      </c>
      <c r="DL236" s="16">
        <f>IF(DL54&gt;0,DL$6,"")</f>
        <v/>
      </c>
      <c r="DM236" s="16">
        <f>IF(DM54&gt;0,DM$6,"")</f>
        <v/>
      </c>
      <c r="DN236" s="16">
        <f>IF(DN54&gt;0,DN$6,"")</f>
        <v/>
      </c>
      <c r="DO236" s="16" t="n"/>
      <c r="DP236" s="16" t="n"/>
      <c r="DQ236" s="16" t="n"/>
      <c r="DR236" s="16" t="n"/>
      <c r="DS236" s="16" t="n"/>
      <c r="DT236" s="16" t="n"/>
      <c r="DU236" s="16" t="n"/>
      <c r="DV236" s="16" t="n"/>
      <c r="DW236" s="16" t="n"/>
      <c r="DX236" s="16" t="n"/>
      <c r="DY236" s="16" t="n"/>
      <c r="DZ236" s="16" t="n"/>
      <c r="EA236" s="16" t="n"/>
      <c r="EB236" s="16" t="n"/>
      <c r="EC236" s="16" t="n"/>
      <c r="ED236" s="16" t="n"/>
      <c r="EE236" s="16" t="n"/>
      <c r="EF236" s="16" t="n"/>
      <c r="EG236" s="16" t="n"/>
      <c r="EH236" s="16" t="n"/>
      <c r="EI236" s="16" t="n"/>
      <c r="EJ236" s="16" t="n"/>
      <c r="EK236" s="16" t="n"/>
      <c r="EL236" s="16" t="n"/>
      <c r="EM236" s="16" t="n"/>
      <c r="EN236" s="16" t="n"/>
      <c r="EO236" s="16" t="n"/>
      <c r="EP236" s="16" t="n"/>
      <c r="EQ236" s="16" t="n"/>
      <c r="ER236" s="16" t="n"/>
      <c r="ES236" s="16" t="n"/>
      <c r="ET236" s="16" t="n"/>
      <c r="EU236" s="16" t="n"/>
      <c r="EV236" s="16" t="n"/>
      <c r="EW236" s="16" t="n"/>
      <c r="EX236" s="16" t="n"/>
      <c r="EY236" s="16">
        <f>IF(EY54&gt;0,EY$6,"")</f>
        <v/>
      </c>
      <c r="EZ236" s="16">
        <f>IF(EZ54&gt;0,EZ$6,"")</f>
        <v/>
      </c>
      <c r="FA236" s="16">
        <f>IF(FA54&gt;0,FA$6,"")</f>
        <v/>
      </c>
      <c r="FB236" s="16">
        <f>IF(FB54&gt;0,FB$6,"")</f>
        <v/>
      </c>
      <c r="FC236" s="16">
        <f>IF(FC54&gt;0,FC$6,"")</f>
        <v/>
      </c>
      <c r="FD236" s="16">
        <f>IF(FD54&gt;0,FD$6,"")</f>
        <v/>
      </c>
      <c r="FE236" s="16">
        <f>IF(FE54&gt;0,FE$6,"")</f>
        <v/>
      </c>
      <c r="FF236" s="16">
        <f>IF(FF54&gt;0,FF$6,"")</f>
        <v/>
      </c>
      <c r="FG236" s="16">
        <f>IF(FG54&gt;0,FG$6,"")</f>
        <v/>
      </c>
      <c r="FH236" s="16">
        <f>IF(FH54&gt;0,FH$6,"")</f>
        <v/>
      </c>
      <c r="FI236" s="16">
        <f>IF(FI54&gt;0,FI$6,"")</f>
        <v/>
      </c>
      <c r="FJ236" s="16">
        <f>IF(FJ54&gt;0,FJ$6,"")</f>
        <v/>
      </c>
      <c r="FK236" s="16">
        <f>IF(FK54&gt;0,FK$6,"")</f>
        <v/>
      </c>
      <c r="FL236" s="16">
        <f>IF(FL54&gt;0,FL$6,"")</f>
        <v/>
      </c>
      <c r="FM236" s="16">
        <f>IF(FM54&gt;0,FM$6,"")</f>
        <v/>
      </c>
      <c r="FN236" s="16">
        <f>IF(FN54&gt;0,FN$6,"")</f>
        <v/>
      </c>
      <c r="FO236" s="16">
        <f>IF(FO54&gt;0,FO$6,"")</f>
        <v/>
      </c>
      <c r="FP236" s="16">
        <f>IF(FP54&gt;0,FP$6,"")</f>
        <v/>
      </c>
      <c r="FQ236" s="16">
        <f>IF(FQ54&gt;0,FQ$6,"")</f>
        <v/>
      </c>
      <c r="FR236" s="16">
        <f>IF(FR54&gt;0,FR$6,"")</f>
        <v/>
      </c>
      <c r="FS236" s="16">
        <f>IF(FS54&gt;0,FS$6,"")</f>
        <v/>
      </c>
      <c r="FT236" s="16">
        <f>IF(FT54&gt;0,FT$6,"")</f>
        <v/>
      </c>
      <c r="FU236" s="16">
        <f>IF(FU54&gt;0,FU$6,"")</f>
        <v/>
      </c>
      <c r="FV236" s="16">
        <f>IF(FV54&gt;0,FV$6,"")</f>
        <v/>
      </c>
      <c r="FW236" s="16">
        <f>IF(FW54&gt;0,FW$6,"")</f>
        <v/>
      </c>
      <c r="FX236" s="16">
        <f>IF(FX54&gt;0,FX$6,"")</f>
        <v/>
      </c>
      <c r="FY236" s="16">
        <f>IF(FY54&gt;0,FY$6,"")</f>
        <v/>
      </c>
      <c r="FZ236" s="16">
        <f>IF(FZ54&gt;0,FZ$6,"")</f>
        <v/>
      </c>
      <c r="GA236" s="16">
        <f>IF(GA54&gt;0,GA$6,"")</f>
        <v/>
      </c>
      <c r="GB236" s="16">
        <f>IF(GB54&gt;0,GB$6,"")</f>
        <v/>
      </c>
      <c r="GC236" s="16">
        <f>IF(GC54&gt;0,GC$6,"")</f>
        <v/>
      </c>
      <c r="GD236" s="16">
        <f>IF(GD54&gt;0,GD$6,"")</f>
        <v/>
      </c>
      <c r="GE236" s="16">
        <f>IF(GE54&gt;0,GE$6,"")</f>
        <v/>
      </c>
      <c r="GF236" s="16">
        <f>IF(GF54&gt;0,GF$6,"")</f>
        <v/>
      </c>
      <c r="GG236" s="16" t="n"/>
      <c r="GH236" s="16">
        <f>IF(GH54&gt;0,GH$6,"")</f>
        <v/>
      </c>
      <c r="GI236" s="423">
        <f>IF(GI54&gt;0,GI$6,"")</f>
        <v/>
      </c>
    </row>
    <row r="237" hidden="1">
      <c r="A237" s="63" t="n"/>
      <c r="B237" s="63" t="n"/>
      <c r="C237" s="412">
        <f>C55</f>
        <v/>
      </c>
      <c r="D237" s="5" t="n"/>
      <c r="E237" s="5" t="n"/>
      <c r="F237" s="5" t="n"/>
      <c r="G237" s="411">
        <f>MIN(J237:GH237)</f>
        <v/>
      </c>
      <c r="H237" s="16">
        <f>MAX(J237:GH237)</f>
        <v/>
      </c>
      <c r="I237" s="93" t="n"/>
      <c r="J237" s="16">
        <f>IF(J55&gt;0,J52,"")</f>
        <v/>
      </c>
      <c r="K237" s="16">
        <f>IF(K55&gt;0,K$6,"")</f>
        <v/>
      </c>
      <c r="L237" s="16">
        <f>IF(L55&gt;0,L$6,"")</f>
        <v/>
      </c>
      <c r="M237" s="16">
        <f>IF(M55&gt;0,M$6,"")</f>
        <v/>
      </c>
      <c r="N237" s="16">
        <f>IF(N55&gt;0,N$6,"")</f>
        <v/>
      </c>
      <c r="O237" s="16">
        <f>IF(O55&gt;0,O$6,"")</f>
        <v/>
      </c>
      <c r="P237" s="16">
        <f>IF(P55&gt;0,P$6,"")</f>
        <v/>
      </c>
      <c r="Q237" s="16">
        <f>IF(Q55&gt;0,Q$6,"")</f>
        <v/>
      </c>
      <c r="R237" s="16">
        <f>IF(R55&gt;0,R$6,"")</f>
        <v/>
      </c>
      <c r="S237" s="16">
        <f>IF(S55&gt;0,S$6,"")</f>
        <v/>
      </c>
      <c r="T237" s="16">
        <f>IF(T55&gt;0,T$6,"")</f>
        <v/>
      </c>
      <c r="U237" s="16">
        <f>IF(U55&gt;0,U$6,"")</f>
        <v/>
      </c>
      <c r="V237" s="16">
        <f>IF(V55&gt;0,V$6,"")</f>
        <v/>
      </c>
      <c r="W237" s="16" t="n"/>
      <c r="X237" s="16" t="n"/>
      <c r="Y237" s="16" t="n"/>
      <c r="Z237" s="16" t="n"/>
      <c r="AA237" s="16" t="n"/>
      <c r="AB237" s="16" t="n"/>
      <c r="AC237" s="16" t="n"/>
      <c r="AD237" s="16" t="n"/>
      <c r="AE237" s="16" t="n"/>
      <c r="AF237" s="16" t="n"/>
      <c r="AG237" s="16" t="n"/>
      <c r="AH237" s="16" t="n"/>
      <c r="AI237" s="16" t="n"/>
      <c r="AJ237" s="16" t="n"/>
      <c r="AK237" s="16" t="n"/>
      <c r="AL237" s="16" t="n"/>
      <c r="AM237" s="16" t="n"/>
      <c r="AN237" s="16" t="n"/>
      <c r="AO237" s="16" t="n"/>
      <c r="AP237" s="16" t="n"/>
      <c r="AQ237" s="16" t="n"/>
      <c r="AR237" s="16" t="n"/>
      <c r="AS237" s="16" t="n"/>
      <c r="AT237" s="16" t="n"/>
      <c r="AU237" s="16" t="n"/>
      <c r="AV237" s="16" t="n"/>
      <c r="AW237" s="16" t="n"/>
      <c r="AX237" s="16" t="n"/>
      <c r="AY237" s="16" t="n"/>
      <c r="AZ237" s="16" t="n"/>
      <c r="BA237" s="16" t="n"/>
      <c r="BB237" s="16" t="n"/>
      <c r="BC237" s="16" t="n"/>
      <c r="BD237" s="16" t="n"/>
      <c r="BE237" s="16" t="n"/>
      <c r="BF237" s="16" t="n"/>
      <c r="BG237" s="16" t="n"/>
      <c r="BH237" s="16" t="n"/>
      <c r="BI237" s="16" t="n"/>
      <c r="BJ237" s="16" t="n"/>
      <c r="BK237" s="16" t="n"/>
      <c r="BL237" s="16" t="n"/>
      <c r="BM237" s="16" t="n"/>
      <c r="BN237" s="16" t="n"/>
      <c r="BO237" s="16" t="n"/>
      <c r="BP237" s="16" t="n"/>
      <c r="BQ237" s="16" t="n"/>
      <c r="BR237" s="16" t="n"/>
      <c r="BS237" s="16" t="n"/>
      <c r="BT237" s="16" t="n"/>
      <c r="BU237" s="16" t="n"/>
      <c r="BV237" s="16" t="n"/>
      <c r="BW237" s="16" t="n"/>
      <c r="BX237" s="16" t="n"/>
      <c r="BY237" s="16" t="n"/>
      <c r="BZ237" s="16" t="n"/>
      <c r="CA237" s="16" t="n"/>
      <c r="CB237" s="16" t="n"/>
      <c r="CC237" s="16" t="n"/>
      <c r="CD237" s="16" t="n"/>
      <c r="CE237" s="16" t="n"/>
      <c r="CF237" s="16" t="n"/>
      <c r="CG237" s="16" t="n"/>
      <c r="CH237" s="16" t="n"/>
      <c r="CI237" s="16" t="n"/>
      <c r="CJ237" s="16" t="n"/>
      <c r="CK237" s="16" t="n"/>
      <c r="CL237" s="16" t="n"/>
      <c r="CM237" s="16" t="n"/>
      <c r="CN237" s="16" t="n"/>
      <c r="CO237" s="16" t="n"/>
      <c r="CP237" s="16" t="n"/>
      <c r="CQ237" s="16" t="n"/>
      <c r="CR237" s="16" t="n"/>
      <c r="CS237" s="16" t="n"/>
      <c r="CT237" s="16" t="n"/>
      <c r="CU237" s="16" t="n"/>
      <c r="CV237" s="16" t="n"/>
      <c r="CW237" s="16" t="n"/>
      <c r="CX237" s="16" t="n"/>
      <c r="CY237" s="16" t="n"/>
      <c r="CZ237" s="16" t="n"/>
      <c r="DA237" s="16" t="n"/>
      <c r="DB237" s="16" t="n"/>
      <c r="DC237" s="16">
        <f>IF(DC55&gt;0,DC$6,"")</f>
        <v/>
      </c>
      <c r="DD237" s="16">
        <f>IF(DD55&gt;0,DD$6,"")</f>
        <v/>
      </c>
      <c r="DE237" s="16">
        <f>IF(DE55&gt;0,DE$6,"")</f>
        <v/>
      </c>
      <c r="DF237" s="16">
        <f>IF(DF55&gt;0,DF$6,"")</f>
        <v/>
      </c>
      <c r="DG237" s="16">
        <f>IF(DG55&gt;0,DG$6,"")</f>
        <v/>
      </c>
      <c r="DH237" s="16">
        <f>IF(DH55&gt;0,DH$6,"")</f>
        <v/>
      </c>
      <c r="DI237" s="16">
        <f>IF(DI55&gt;0,DI$6,"")</f>
        <v/>
      </c>
      <c r="DJ237" s="16">
        <f>IF(DJ55&gt;0,DJ$6,"")</f>
        <v/>
      </c>
      <c r="DK237" s="16">
        <f>IF(DK55&gt;0,DK$6,"")</f>
        <v/>
      </c>
      <c r="DL237" s="16">
        <f>IF(DL55&gt;0,DL$6,"")</f>
        <v/>
      </c>
      <c r="DM237" s="16">
        <f>IF(DM55&gt;0,DM$6,"")</f>
        <v/>
      </c>
      <c r="DN237" s="16">
        <f>IF(DN55&gt;0,DN$6,"")</f>
        <v/>
      </c>
      <c r="DO237" s="16" t="n"/>
      <c r="DP237" s="16" t="n"/>
      <c r="DQ237" s="16" t="n"/>
      <c r="DR237" s="16" t="n"/>
      <c r="DS237" s="16" t="n"/>
      <c r="DT237" s="16" t="n"/>
      <c r="DU237" s="16" t="n"/>
      <c r="DV237" s="16" t="n"/>
      <c r="DW237" s="16" t="n"/>
      <c r="DX237" s="16" t="n"/>
      <c r="DY237" s="16" t="n"/>
      <c r="DZ237" s="16" t="n"/>
      <c r="EA237" s="16" t="n"/>
      <c r="EB237" s="16" t="n"/>
      <c r="EC237" s="16" t="n"/>
      <c r="ED237" s="16" t="n"/>
      <c r="EE237" s="16" t="n"/>
      <c r="EF237" s="16" t="n"/>
      <c r="EG237" s="16" t="n"/>
      <c r="EH237" s="16" t="n"/>
      <c r="EI237" s="16" t="n"/>
      <c r="EJ237" s="16" t="n"/>
      <c r="EK237" s="16" t="n"/>
      <c r="EL237" s="16" t="n"/>
      <c r="EM237" s="16" t="n"/>
      <c r="EN237" s="16" t="n"/>
      <c r="EO237" s="16" t="n"/>
      <c r="EP237" s="16" t="n"/>
      <c r="EQ237" s="16" t="n"/>
      <c r="ER237" s="16" t="n"/>
      <c r="ES237" s="16" t="n"/>
      <c r="ET237" s="16" t="n"/>
      <c r="EU237" s="16" t="n"/>
      <c r="EV237" s="16" t="n"/>
      <c r="EW237" s="16" t="n"/>
      <c r="EX237" s="16" t="n"/>
      <c r="EY237" s="16">
        <f>IF(EY55&gt;0,EY$6,"")</f>
        <v/>
      </c>
      <c r="EZ237" s="16">
        <f>IF(EZ55&gt;0,EZ$6,"")</f>
        <v/>
      </c>
      <c r="FA237" s="16">
        <f>IF(FA55&gt;0,FA$6,"")</f>
        <v/>
      </c>
      <c r="FB237" s="16">
        <f>IF(FB55&gt;0,FB$6,"")</f>
        <v/>
      </c>
      <c r="FC237" s="16">
        <f>IF(FC55&gt;0,FC$6,"")</f>
        <v/>
      </c>
      <c r="FD237" s="16">
        <f>IF(FD55&gt;0,FD$6,"")</f>
        <v/>
      </c>
      <c r="FE237" s="16">
        <f>IF(FE55&gt;0,FE$6,"")</f>
        <v/>
      </c>
      <c r="FF237" s="16">
        <f>IF(FF55&gt;0,FF$6,"")</f>
        <v/>
      </c>
      <c r="FG237" s="16">
        <f>IF(FG55&gt;0,FG$6,"")</f>
        <v/>
      </c>
      <c r="FH237" s="16">
        <f>IF(FH55&gt;0,FH$6,"")</f>
        <v/>
      </c>
      <c r="FI237" s="16">
        <f>IF(FI55&gt;0,FI$6,"")</f>
        <v/>
      </c>
      <c r="FJ237" s="16">
        <f>IF(FJ55&gt;0,FJ$6,"")</f>
        <v/>
      </c>
      <c r="FK237" s="16">
        <f>IF(FK55&gt;0,FK$6,"")</f>
        <v/>
      </c>
      <c r="FL237" s="16">
        <f>IF(FL55&gt;0,FL$6,"")</f>
        <v/>
      </c>
      <c r="FM237" s="16">
        <f>IF(FM55&gt;0,FM$6,"")</f>
        <v/>
      </c>
      <c r="FN237" s="16">
        <f>IF(FN55&gt;0,FN$6,"")</f>
        <v/>
      </c>
      <c r="FO237" s="16">
        <f>IF(FO55&gt;0,FO$6,"")</f>
        <v/>
      </c>
      <c r="FP237" s="16">
        <f>IF(FP55&gt;0,FP$6,"")</f>
        <v/>
      </c>
      <c r="FQ237" s="16">
        <f>IF(FQ55&gt;0,FQ$6,"")</f>
        <v/>
      </c>
      <c r="FR237" s="16">
        <f>IF(FR55&gt;0,FR$6,"")</f>
        <v/>
      </c>
      <c r="FS237" s="16">
        <f>IF(FS55&gt;0,FS$6,"")</f>
        <v/>
      </c>
      <c r="FT237" s="16">
        <f>IF(FT55&gt;0,FT$6,"")</f>
        <v/>
      </c>
      <c r="FU237" s="16">
        <f>IF(FU55&gt;0,FU$6,"")</f>
        <v/>
      </c>
      <c r="FV237" s="16">
        <f>IF(FV55&gt;0,FV$6,"")</f>
        <v/>
      </c>
      <c r="FW237" s="16">
        <f>IF(FW55&gt;0,FW$6,"")</f>
        <v/>
      </c>
      <c r="FX237" s="16">
        <f>IF(FX55&gt;0,FX$6,"")</f>
        <v/>
      </c>
      <c r="FY237" s="16">
        <f>IF(FY55&gt;0,FY$6,"")</f>
        <v/>
      </c>
      <c r="FZ237" s="16">
        <f>IF(FZ55&gt;0,FZ$6,"")</f>
        <v/>
      </c>
      <c r="GA237" s="16">
        <f>IF(GA55&gt;0,GA$6,"")</f>
        <v/>
      </c>
      <c r="GB237" s="16">
        <f>IF(GB55&gt;0,GB$6,"")</f>
        <v/>
      </c>
      <c r="GC237" s="16">
        <f>IF(GC55&gt;0,GC$6,"")</f>
        <v/>
      </c>
      <c r="GD237" s="16">
        <f>IF(GD55&gt;0,GD$6,"")</f>
        <v/>
      </c>
      <c r="GE237" s="16">
        <f>IF(GE55&gt;0,GE$6,"")</f>
        <v/>
      </c>
      <c r="GF237" s="16">
        <f>IF(GF55&gt;0,GF$6,"")</f>
        <v/>
      </c>
      <c r="GG237" s="16" t="n"/>
      <c r="GH237" s="16">
        <f>IF(GH55&gt;0,GH$6,"")</f>
        <v/>
      </c>
      <c r="GI237" s="423">
        <f>IF(GI55&gt;0,GI$6,"")</f>
        <v/>
      </c>
    </row>
    <row r="238" hidden="1">
      <c r="A238" s="63" t="n"/>
      <c r="B238" s="63" t="n"/>
      <c r="C238" s="412">
        <f>C56</f>
        <v/>
      </c>
      <c r="D238" s="5" t="n"/>
      <c r="E238" s="5" t="n"/>
      <c r="F238" s="5" t="n"/>
      <c r="G238" s="411">
        <f>MIN(J238:GH238)</f>
        <v/>
      </c>
      <c r="H238" s="16">
        <f>MAX(J238:GH238)</f>
        <v/>
      </c>
      <c r="I238" s="93" t="n"/>
      <c r="J238" s="16">
        <f>IF(J56&gt;0,J53,"")</f>
        <v/>
      </c>
      <c r="K238" s="16">
        <f>IF(K56&gt;0,K$6,"")</f>
        <v/>
      </c>
      <c r="L238" s="16">
        <f>IF(L56&gt;0,L$6,"")</f>
        <v/>
      </c>
      <c r="M238" s="16">
        <f>IF(M56&gt;0,M$6,"")</f>
        <v/>
      </c>
      <c r="N238" s="16">
        <f>IF(N56&gt;0,N$6,"")</f>
        <v/>
      </c>
      <c r="O238" s="16">
        <f>IF(O56&gt;0,O$6,"")</f>
        <v/>
      </c>
      <c r="P238" s="16">
        <f>IF(P56&gt;0,P$6,"")</f>
        <v/>
      </c>
      <c r="Q238" s="16">
        <f>IF(Q56&gt;0,Q$6,"")</f>
        <v/>
      </c>
      <c r="R238" s="16">
        <f>IF(R56&gt;0,R$6,"")</f>
        <v/>
      </c>
      <c r="S238" s="16">
        <f>IF(S56&gt;0,S$6,"")</f>
        <v/>
      </c>
      <c r="T238" s="16">
        <f>IF(T56&gt;0,T$6,"")</f>
        <v/>
      </c>
      <c r="U238" s="16">
        <f>IF(U56&gt;0,U$6,"")</f>
        <v/>
      </c>
      <c r="V238" s="16">
        <f>IF(V56&gt;0,V$6,"")</f>
        <v/>
      </c>
      <c r="W238" s="16" t="n"/>
      <c r="X238" s="16" t="n"/>
      <c r="Y238" s="16" t="n"/>
      <c r="Z238" s="16" t="n"/>
      <c r="AA238" s="16" t="n"/>
      <c r="AB238" s="16" t="n"/>
      <c r="AC238" s="16" t="n"/>
      <c r="AD238" s="16" t="n"/>
      <c r="AE238" s="16" t="n"/>
      <c r="AF238" s="16" t="n"/>
      <c r="AG238" s="16" t="n"/>
      <c r="AH238" s="16" t="n"/>
      <c r="AI238" s="16" t="n"/>
      <c r="AJ238" s="16" t="n"/>
      <c r="AK238" s="16" t="n"/>
      <c r="AL238" s="16" t="n"/>
      <c r="AM238" s="16" t="n"/>
      <c r="AN238" s="16" t="n"/>
      <c r="AO238" s="16" t="n"/>
      <c r="AP238" s="16" t="n"/>
      <c r="AQ238" s="16" t="n"/>
      <c r="AR238" s="16" t="n"/>
      <c r="AS238" s="16" t="n"/>
      <c r="AT238" s="16" t="n"/>
      <c r="AU238" s="16" t="n"/>
      <c r="AV238" s="16" t="n"/>
      <c r="AW238" s="16" t="n"/>
      <c r="AX238" s="16" t="n"/>
      <c r="AY238" s="16" t="n"/>
      <c r="AZ238" s="16" t="n"/>
      <c r="BA238" s="16" t="n"/>
      <c r="BB238" s="16" t="n"/>
      <c r="BC238" s="16" t="n"/>
      <c r="BD238" s="16" t="n"/>
      <c r="BE238" s="16" t="n"/>
      <c r="BF238" s="16" t="n"/>
      <c r="BG238" s="16" t="n"/>
      <c r="BH238" s="16" t="n"/>
      <c r="BI238" s="16" t="n"/>
      <c r="BJ238" s="16" t="n"/>
      <c r="BK238" s="16" t="n"/>
      <c r="BL238" s="16" t="n"/>
      <c r="BM238" s="16" t="n"/>
      <c r="BN238" s="16" t="n"/>
      <c r="BO238" s="16" t="n"/>
      <c r="BP238" s="16" t="n"/>
      <c r="BQ238" s="16" t="n"/>
      <c r="BR238" s="16" t="n"/>
      <c r="BS238" s="16" t="n"/>
      <c r="BT238" s="16" t="n"/>
      <c r="BU238" s="16" t="n"/>
      <c r="BV238" s="16" t="n"/>
      <c r="BW238" s="16" t="n"/>
      <c r="BX238" s="16" t="n"/>
      <c r="BY238" s="16" t="n"/>
      <c r="BZ238" s="16" t="n"/>
      <c r="CA238" s="16" t="n"/>
      <c r="CB238" s="16" t="n"/>
      <c r="CC238" s="16" t="n"/>
      <c r="CD238" s="16" t="n"/>
      <c r="CE238" s="16" t="n"/>
      <c r="CF238" s="16" t="n"/>
      <c r="CG238" s="16" t="n"/>
      <c r="CH238" s="16" t="n"/>
      <c r="CI238" s="16" t="n"/>
      <c r="CJ238" s="16" t="n"/>
      <c r="CK238" s="16" t="n"/>
      <c r="CL238" s="16" t="n"/>
      <c r="CM238" s="16" t="n"/>
      <c r="CN238" s="16" t="n"/>
      <c r="CO238" s="16" t="n"/>
      <c r="CP238" s="16" t="n"/>
      <c r="CQ238" s="16" t="n"/>
      <c r="CR238" s="16" t="n"/>
      <c r="CS238" s="16" t="n"/>
      <c r="CT238" s="16" t="n"/>
      <c r="CU238" s="16" t="n"/>
      <c r="CV238" s="16" t="n"/>
      <c r="CW238" s="16" t="n"/>
      <c r="CX238" s="16" t="n"/>
      <c r="CY238" s="16" t="n"/>
      <c r="CZ238" s="16" t="n"/>
      <c r="DA238" s="16" t="n"/>
      <c r="DB238" s="16" t="n"/>
      <c r="DC238" s="16">
        <f>IF(DC56&gt;0,DC$6,"")</f>
        <v/>
      </c>
      <c r="DD238" s="16">
        <f>IF(DD56&gt;0,DD$6,"")</f>
        <v/>
      </c>
      <c r="DE238" s="16">
        <f>IF(DE56&gt;0,DE$6,"")</f>
        <v/>
      </c>
      <c r="DF238" s="16">
        <f>IF(DF56&gt;0,DF$6,"")</f>
        <v/>
      </c>
      <c r="DG238" s="16">
        <f>IF(DG56&gt;0,DG$6,"")</f>
        <v/>
      </c>
      <c r="DH238" s="16">
        <f>IF(DH56&gt;0,DH$6,"")</f>
        <v/>
      </c>
      <c r="DI238" s="16">
        <f>IF(DI56&gt;0,DI$6,"")</f>
        <v/>
      </c>
      <c r="DJ238" s="16">
        <f>IF(DJ56&gt;0,DJ$6,"")</f>
        <v/>
      </c>
      <c r="DK238" s="16">
        <f>IF(DK56&gt;0,DK$6,"")</f>
        <v/>
      </c>
      <c r="DL238" s="16">
        <f>IF(DL56&gt;0,DL$6,"")</f>
        <v/>
      </c>
      <c r="DM238" s="16">
        <f>IF(DM56&gt;0,DM$6,"")</f>
        <v/>
      </c>
      <c r="DN238" s="16">
        <f>IF(DN56&gt;0,DN$6,"")</f>
        <v/>
      </c>
      <c r="DO238" s="16" t="n"/>
      <c r="DP238" s="16" t="n"/>
      <c r="DQ238" s="16" t="n"/>
      <c r="DR238" s="16" t="n"/>
      <c r="DS238" s="16" t="n"/>
      <c r="DT238" s="16" t="n"/>
      <c r="DU238" s="16" t="n"/>
      <c r="DV238" s="16" t="n"/>
      <c r="DW238" s="16" t="n"/>
      <c r="DX238" s="16" t="n"/>
      <c r="DY238" s="16" t="n"/>
      <c r="DZ238" s="16" t="n"/>
      <c r="EA238" s="16" t="n"/>
      <c r="EB238" s="16" t="n"/>
      <c r="EC238" s="16" t="n"/>
      <c r="ED238" s="16" t="n"/>
      <c r="EE238" s="16" t="n"/>
      <c r="EF238" s="16" t="n"/>
      <c r="EG238" s="16" t="n"/>
      <c r="EH238" s="16" t="n"/>
      <c r="EI238" s="16" t="n"/>
      <c r="EJ238" s="16" t="n"/>
      <c r="EK238" s="16" t="n"/>
      <c r="EL238" s="16" t="n"/>
      <c r="EM238" s="16" t="n"/>
      <c r="EN238" s="16" t="n"/>
      <c r="EO238" s="16" t="n"/>
      <c r="EP238" s="16" t="n"/>
      <c r="EQ238" s="16" t="n"/>
      <c r="ER238" s="16" t="n"/>
      <c r="ES238" s="16" t="n"/>
      <c r="ET238" s="16" t="n"/>
      <c r="EU238" s="16" t="n"/>
      <c r="EV238" s="16" t="n"/>
      <c r="EW238" s="16" t="n"/>
      <c r="EX238" s="16" t="n"/>
      <c r="EY238" s="16">
        <f>IF(EY56&gt;0,EY$6,"")</f>
        <v/>
      </c>
      <c r="EZ238" s="16">
        <f>IF(EZ56&gt;0,EZ$6,"")</f>
        <v/>
      </c>
      <c r="FA238" s="16">
        <f>IF(FA56&gt;0,FA$6,"")</f>
        <v/>
      </c>
      <c r="FB238" s="16">
        <f>IF(FB56&gt;0,FB$6,"")</f>
        <v/>
      </c>
      <c r="FC238" s="16">
        <f>IF(FC56&gt;0,FC$6,"")</f>
        <v/>
      </c>
      <c r="FD238" s="16">
        <f>IF(FD56&gt;0,FD$6,"")</f>
        <v/>
      </c>
      <c r="FE238" s="16">
        <f>IF(FE56&gt;0,FE$6,"")</f>
        <v/>
      </c>
      <c r="FF238" s="16">
        <f>IF(FF56&gt;0,FF$6,"")</f>
        <v/>
      </c>
      <c r="FG238" s="16">
        <f>IF(FG56&gt;0,FG$6,"")</f>
        <v/>
      </c>
      <c r="FH238" s="16">
        <f>IF(FH56&gt;0,FH$6,"")</f>
        <v/>
      </c>
      <c r="FI238" s="16">
        <f>IF(FI56&gt;0,FI$6,"")</f>
        <v/>
      </c>
      <c r="FJ238" s="16">
        <f>IF(FJ56&gt;0,FJ$6,"")</f>
        <v/>
      </c>
      <c r="FK238" s="16">
        <f>IF(FK56&gt;0,FK$6,"")</f>
        <v/>
      </c>
      <c r="FL238" s="16">
        <f>IF(FL56&gt;0,FL$6,"")</f>
        <v/>
      </c>
      <c r="FM238" s="16">
        <f>IF(FM56&gt;0,FM$6,"")</f>
        <v/>
      </c>
      <c r="FN238" s="16">
        <f>IF(FN56&gt;0,FN$6,"")</f>
        <v/>
      </c>
      <c r="FO238" s="16">
        <f>IF(FO56&gt;0,FO$6,"")</f>
        <v/>
      </c>
      <c r="FP238" s="16">
        <f>IF(FP56&gt;0,FP$6,"")</f>
        <v/>
      </c>
      <c r="FQ238" s="16">
        <f>IF(FQ56&gt;0,FQ$6,"")</f>
        <v/>
      </c>
      <c r="FR238" s="16">
        <f>IF(FR56&gt;0,FR$6,"")</f>
        <v/>
      </c>
      <c r="FS238" s="16">
        <f>IF(FS56&gt;0,FS$6,"")</f>
        <v/>
      </c>
      <c r="FT238" s="16">
        <f>IF(FT56&gt;0,FT$6,"")</f>
        <v/>
      </c>
      <c r="FU238" s="16">
        <f>IF(FU56&gt;0,FU$6,"")</f>
        <v/>
      </c>
      <c r="FV238" s="16">
        <f>IF(FV56&gt;0,FV$6,"")</f>
        <v/>
      </c>
      <c r="FW238" s="16">
        <f>IF(FW56&gt;0,FW$6,"")</f>
        <v/>
      </c>
      <c r="FX238" s="16">
        <f>IF(FX56&gt;0,FX$6,"")</f>
        <v/>
      </c>
      <c r="FY238" s="16">
        <f>IF(FY56&gt;0,FY$6,"")</f>
        <v/>
      </c>
      <c r="FZ238" s="16">
        <f>IF(FZ56&gt;0,FZ$6,"")</f>
        <v/>
      </c>
      <c r="GA238" s="16">
        <f>IF(GA56&gt;0,GA$6,"")</f>
        <v/>
      </c>
      <c r="GB238" s="16">
        <f>IF(GB56&gt;0,GB$6,"")</f>
        <v/>
      </c>
      <c r="GC238" s="16">
        <f>IF(GC56&gt;0,GC$6,"")</f>
        <v/>
      </c>
      <c r="GD238" s="16">
        <f>IF(GD56&gt;0,GD$6,"")</f>
        <v/>
      </c>
      <c r="GE238" s="16">
        <f>IF(GE56&gt;0,GE$6,"")</f>
        <v/>
      </c>
      <c r="GF238" s="16">
        <f>IF(GF56&gt;0,GF$6,"")</f>
        <v/>
      </c>
      <c r="GG238" s="16" t="n"/>
      <c r="GH238" s="16">
        <f>IF(GH56&gt;0,GH$6,"")</f>
        <v/>
      </c>
      <c r="GI238" s="423">
        <f>IF(GI56&gt;0,GI$6,"")</f>
        <v/>
      </c>
    </row>
    <row r="239" hidden="1">
      <c r="A239" s="63" t="n"/>
      <c r="B239" s="63" t="n"/>
      <c r="C239" s="412">
        <f>C57</f>
        <v/>
      </c>
      <c r="D239" s="5" t="n"/>
      <c r="E239" s="5" t="n"/>
      <c r="F239" s="5" t="n"/>
      <c r="G239" s="411">
        <f>MIN(J239:GH239)</f>
        <v/>
      </c>
      <c r="H239" s="16">
        <f>MAX(J239:GH239)</f>
        <v/>
      </c>
      <c r="I239" s="93" t="n"/>
      <c r="J239" s="16">
        <f>IF(J57&gt;0,J54,"")</f>
        <v/>
      </c>
      <c r="K239" s="16">
        <f>IF(K57&gt;0,K$6,"")</f>
        <v/>
      </c>
      <c r="L239" s="16">
        <f>IF(L57&gt;0,L$6,"")</f>
        <v/>
      </c>
      <c r="M239" s="16">
        <f>IF(M57&gt;0,M$6,"")</f>
        <v/>
      </c>
      <c r="N239" s="16">
        <f>IF(N57&gt;0,N$6,"")</f>
        <v/>
      </c>
      <c r="O239" s="16">
        <f>IF(O57&gt;0,O$6,"")</f>
        <v/>
      </c>
      <c r="P239" s="16">
        <f>IF(P57&gt;0,P$6,"")</f>
        <v/>
      </c>
      <c r="Q239" s="16">
        <f>IF(Q57&gt;0,Q$6,"")</f>
        <v/>
      </c>
      <c r="R239" s="16">
        <f>IF(R57&gt;0,R$6,"")</f>
        <v/>
      </c>
      <c r="S239" s="16">
        <f>IF(S57&gt;0,S$6,"")</f>
        <v/>
      </c>
      <c r="T239" s="16">
        <f>IF(T57&gt;0,T$6,"")</f>
        <v/>
      </c>
      <c r="U239" s="16">
        <f>IF(U57&gt;0,U$6,"")</f>
        <v/>
      </c>
      <c r="V239" s="16">
        <f>IF(V57&gt;0,V$6,"")</f>
        <v/>
      </c>
      <c r="W239" s="16" t="n"/>
      <c r="X239" s="16" t="n"/>
      <c r="Y239" s="16" t="n"/>
      <c r="Z239" s="16" t="n"/>
      <c r="AA239" s="16" t="n"/>
      <c r="AB239" s="16" t="n"/>
      <c r="AC239" s="16" t="n"/>
      <c r="AD239" s="16" t="n"/>
      <c r="AE239" s="16" t="n"/>
      <c r="AF239" s="16" t="n"/>
      <c r="AG239" s="16" t="n"/>
      <c r="AH239" s="16" t="n"/>
      <c r="AI239" s="16" t="n"/>
      <c r="AJ239" s="16" t="n"/>
      <c r="AK239" s="16" t="n"/>
      <c r="AL239" s="16" t="n"/>
      <c r="AM239" s="16" t="n"/>
      <c r="AN239" s="16" t="n"/>
      <c r="AO239" s="16" t="n"/>
      <c r="AP239" s="16" t="n"/>
      <c r="AQ239" s="16" t="n"/>
      <c r="AR239" s="16" t="n"/>
      <c r="AS239" s="16" t="n"/>
      <c r="AT239" s="16" t="n"/>
      <c r="AU239" s="16" t="n"/>
      <c r="AV239" s="16" t="n"/>
      <c r="AW239" s="16" t="n"/>
      <c r="AX239" s="16" t="n"/>
      <c r="AY239" s="16" t="n"/>
      <c r="AZ239" s="16" t="n"/>
      <c r="BA239" s="16" t="n"/>
      <c r="BB239" s="16" t="n"/>
      <c r="BC239" s="16" t="n"/>
      <c r="BD239" s="16" t="n"/>
      <c r="BE239" s="16" t="n"/>
      <c r="BF239" s="16" t="n"/>
      <c r="BG239" s="16" t="n"/>
      <c r="BH239" s="16" t="n"/>
      <c r="BI239" s="16" t="n"/>
      <c r="BJ239" s="16" t="n"/>
      <c r="BK239" s="16" t="n"/>
      <c r="BL239" s="16" t="n"/>
      <c r="BM239" s="16" t="n"/>
      <c r="BN239" s="16" t="n"/>
      <c r="BO239" s="16" t="n"/>
      <c r="BP239" s="16" t="n"/>
      <c r="BQ239" s="16" t="n"/>
      <c r="BR239" s="16" t="n"/>
      <c r="BS239" s="16" t="n"/>
      <c r="BT239" s="16" t="n"/>
      <c r="BU239" s="16" t="n"/>
      <c r="BV239" s="16" t="n"/>
      <c r="BW239" s="16" t="n"/>
      <c r="BX239" s="16" t="n"/>
      <c r="BY239" s="16" t="n"/>
      <c r="BZ239" s="16" t="n"/>
      <c r="CA239" s="16" t="n"/>
      <c r="CB239" s="16" t="n"/>
      <c r="CC239" s="16" t="n"/>
      <c r="CD239" s="16" t="n"/>
      <c r="CE239" s="16" t="n"/>
      <c r="CF239" s="16" t="n"/>
      <c r="CG239" s="16" t="n"/>
      <c r="CH239" s="16" t="n"/>
      <c r="CI239" s="16" t="n"/>
      <c r="CJ239" s="16" t="n"/>
      <c r="CK239" s="16" t="n"/>
      <c r="CL239" s="16" t="n"/>
      <c r="CM239" s="16" t="n"/>
      <c r="CN239" s="16" t="n"/>
      <c r="CO239" s="16" t="n"/>
      <c r="CP239" s="16" t="n"/>
      <c r="CQ239" s="16" t="n"/>
      <c r="CR239" s="16" t="n"/>
      <c r="CS239" s="16" t="n"/>
      <c r="CT239" s="16" t="n"/>
      <c r="CU239" s="16" t="n"/>
      <c r="CV239" s="16" t="n"/>
      <c r="CW239" s="16" t="n"/>
      <c r="CX239" s="16" t="n"/>
      <c r="CY239" s="16" t="n"/>
      <c r="CZ239" s="16" t="n"/>
      <c r="DA239" s="16" t="n"/>
      <c r="DB239" s="16" t="n"/>
      <c r="DC239" s="16">
        <f>IF(DC57&gt;0,DC$6,"")</f>
        <v/>
      </c>
      <c r="DD239" s="16">
        <f>IF(DD57&gt;0,DD$6,"")</f>
        <v/>
      </c>
      <c r="DE239" s="16">
        <f>IF(DE57&gt;0,DE$6,"")</f>
        <v/>
      </c>
      <c r="DF239" s="16">
        <f>IF(DF57&gt;0,DF$6,"")</f>
        <v/>
      </c>
      <c r="DG239" s="16">
        <f>IF(DG57&gt;0,DG$6,"")</f>
        <v/>
      </c>
      <c r="DH239" s="16">
        <f>IF(DH57&gt;0,DH$6,"")</f>
        <v/>
      </c>
      <c r="DI239" s="16">
        <f>IF(DI57&gt;0,DI$6,"")</f>
        <v/>
      </c>
      <c r="DJ239" s="16">
        <f>IF(DJ57&gt;0,DJ$6,"")</f>
        <v/>
      </c>
      <c r="DK239" s="16">
        <f>IF(DK57&gt;0,DK$6,"")</f>
        <v/>
      </c>
      <c r="DL239" s="16">
        <f>IF(DL57&gt;0,DL$6,"")</f>
        <v/>
      </c>
      <c r="DM239" s="16">
        <f>IF(DM57&gt;0,DM$6,"")</f>
        <v/>
      </c>
      <c r="DN239" s="16">
        <f>IF(DN57&gt;0,DN$6,"")</f>
        <v/>
      </c>
      <c r="DO239" s="16" t="n"/>
      <c r="DP239" s="16" t="n"/>
      <c r="DQ239" s="16" t="n"/>
      <c r="DR239" s="16" t="n"/>
      <c r="DS239" s="16" t="n"/>
      <c r="DT239" s="16" t="n"/>
      <c r="DU239" s="16" t="n"/>
      <c r="DV239" s="16" t="n"/>
      <c r="DW239" s="16" t="n"/>
      <c r="DX239" s="16" t="n"/>
      <c r="DY239" s="16" t="n"/>
      <c r="DZ239" s="16" t="n"/>
      <c r="EA239" s="16" t="n"/>
      <c r="EB239" s="16" t="n"/>
      <c r="EC239" s="16" t="n"/>
      <c r="ED239" s="16" t="n"/>
      <c r="EE239" s="16" t="n"/>
      <c r="EF239" s="16" t="n"/>
      <c r="EG239" s="16" t="n"/>
      <c r="EH239" s="16" t="n"/>
      <c r="EI239" s="16" t="n"/>
      <c r="EJ239" s="16" t="n"/>
      <c r="EK239" s="16" t="n"/>
      <c r="EL239" s="16" t="n"/>
      <c r="EM239" s="16" t="n"/>
      <c r="EN239" s="16" t="n"/>
      <c r="EO239" s="16" t="n"/>
      <c r="EP239" s="16" t="n"/>
      <c r="EQ239" s="16" t="n"/>
      <c r="ER239" s="16" t="n"/>
      <c r="ES239" s="16" t="n"/>
      <c r="ET239" s="16" t="n"/>
      <c r="EU239" s="16" t="n"/>
      <c r="EV239" s="16" t="n"/>
      <c r="EW239" s="16" t="n"/>
      <c r="EX239" s="16" t="n"/>
      <c r="EY239" s="16">
        <f>IF(EY57&gt;0,EY$6,"")</f>
        <v/>
      </c>
      <c r="EZ239" s="16">
        <f>IF(EZ57&gt;0,EZ$6,"")</f>
        <v/>
      </c>
      <c r="FA239" s="16">
        <f>IF(FA57&gt;0,FA$6,"")</f>
        <v/>
      </c>
      <c r="FB239" s="16">
        <f>IF(FB57&gt;0,FB$6,"")</f>
        <v/>
      </c>
      <c r="FC239" s="16">
        <f>IF(FC57&gt;0,FC$6,"")</f>
        <v/>
      </c>
      <c r="FD239" s="16">
        <f>IF(FD57&gt;0,FD$6,"")</f>
        <v/>
      </c>
      <c r="FE239" s="16">
        <f>IF(FE57&gt;0,FE$6,"")</f>
        <v/>
      </c>
      <c r="FF239" s="16">
        <f>IF(FF57&gt;0,FF$6,"")</f>
        <v/>
      </c>
      <c r="FG239" s="16">
        <f>IF(FG57&gt;0,FG$6,"")</f>
        <v/>
      </c>
      <c r="FH239" s="16">
        <f>IF(FH57&gt;0,FH$6,"")</f>
        <v/>
      </c>
      <c r="FI239" s="16">
        <f>IF(FI57&gt;0,FI$6,"")</f>
        <v/>
      </c>
      <c r="FJ239" s="16">
        <f>IF(FJ57&gt;0,FJ$6,"")</f>
        <v/>
      </c>
      <c r="FK239" s="16">
        <f>IF(FK57&gt;0,FK$6,"")</f>
        <v/>
      </c>
      <c r="FL239" s="16">
        <f>IF(FL57&gt;0,FL$6,"")</f>
        <v/>
      </c>
      <c r="FM239" s="16">
        <f>IF(FM57&gt;0,FM$6,"")</f>
        <v/>
      </c>
      <c r="FN239" s="16">
        <f>IF(FN57&gt;0,FN$6,"")</f>
        <v/>
      </c>
      <c r="FO239" s="16">
        <f>IF(FO57&gt;0,FO$6,"")</f>
        <v/>
      </c>
      <c r="FP239" s="16">
        <f>IF(FP57&gt;0,FP$6,"")</f>
        <v/>
      </c>
      <c r="FQ239" s="16">
        <f>IF(FQ57&gt;0,FQ$6,"")</f>
        <v/>
      </c>
      <c r="FR239" s="16">
        <f>IF(FR57&gt;0,FR$6,"")</f>
        <v/>
      </c>
      <c r="FS239" s="16">
        <f>IF(FS57&gt;0,FS$6,"")</f>
        <v/>
      </c>
      <c r="FT239" s="16">
        <f>IF(FT57&gt;0,FT$6,"")</f>
        <v/>
      </c>
      <c r="FU239" s="16">
        <f>IF(FU57&gt;0,FU$6,"")</f>
        <v/>
      </c>
      <c r="FV239" s="16">
        <f>IF(FV57&gt;0,FV$6,"")</f>
        <v/>
      </c>
      <c r="FW239" s="16">
        <f>IF(FW57&gt;0,FW$6,"")</f>
        <v/>
      </c>
      <c r="FX239" s="16">
        <f>IF(FX57&gt;0,FX$6,"")</f>
        <v/>
      </c>
      <c r="FY239" s="16">
        <f>IF(FY57&gt;0,FY$6,"")</f>
        <v/>
      </c>
      <c r="FZ239" s="16">
        <f>IF(FZ57&gt;0,FZ$6,"")</f>
        <v/>
      </c>
      <c r="GA239" s="16">
        <f>IF(GA57&gt;0,GA$6,"")</f>
        <v/>
      </c>
      <c r="GB239" s="16">
        <f>IF(GB57&gt;0,GB$6,"")</f>
        <v/>
      </c>
      <c r="GC239" s="16">
        <f>IF(GC57&gt;0,GC$6,"")</f>
        <v/>
      </c>
      <c r="GD239" s="16">
        <f>IF(GD57&gt;0,GD$6,"")</f>
        <v/>
      </c>
      <c r="GE239" s="16">
        <f>IF(GE57&gt;0,GE$6,"")</f>
        <v/>
      </c>
      <c r="GF239" s="16">
        <f>IF(GF57&gt;0,GF$6,"")</f>
        <v/>
      </c>
      <c r="GG239" s="16" t="n"/>
      <c r="GH239" s="16">
        <f>IF(GH57&gt;0,GH$6,"")</f>
        <v/>
      </c>
      <c r="GI239" s="423">
        <f>IF(GI57&gt;0,GI$6,"")</f>
        <v/>
      </c>
    </row>
    <row r="240" hidden="1">
      <c r="A240" s="63" t="n"/>
      <c r="B240" s="63" t="n"/>
      <c r="C240" s="412">
        <f>C58</f>
        <v/>
      </c>
      <c r="D240" s="5" t="n"/>
      <c r="E240" s="5" t="n"/>
      <c r="F240" s="5" t="n"/>
      <c r="G240" s="411">
        <f>MIN(J240:GH240)</f>
        <v/>
      </c>
      <c r="H240" s="16">
        <f>MAX(J240:GH240)</f>
        <v/>
      </c>
      <c r="I240" s="93" t="n"/>
      <c r="J240" s="16">
        <f>IF(J58&gt;0,J55,"")</f>
        <v/>
      </c>
      <c r="K240" s="16">
        <f>IF(K58&gt;0,K$6,"")</f>
        <v/>
      </c>
      <c r="L240" s="16">
        <f>IF(L58&gt;0,L$6,"")</f>
        <v/>
      </c>
      <c r="M240" s="16">
        <f>IF(M58&gt;0,M$6,"")</f>
        <v/>
      </c>
      <c r="N240" s="16">
        <f>IF(N58&gt;0,N$6,"")</f>
        <v/>
      </c>
      <c r="O240" s="16">
        <f>IF(O58&gt;0,O$6,"")</f>
        <v/>
      </c>
      <c r="P240" s="16">
        <f>IF(P58&gt;0,P$6,"")</f>
        <v/>
      </c>
      <c r="Q240" s="16">
        <f>IF(Q58&gt;0,Q$6,"")</f>
        <v/>
      </c>
      <c r="R240" s="16">
        <f>IF(R58&gt;0,R$6,"")</f>
        <v/>
      </c>
      <c r="S240" s="16">
        <f>IF(S58&gt;0,S$6,"")</f>
        <v/>
      </c>
      <c r="T240" s="16">
        <f>IF(T58&gt;0,T$6,"")</f>
        <v/>
      </c>
      <c r="U240" s="16">
        <f>IF(U58&gt;0,U$6,"")</f>
        <v/>
      </c>
      <c r="V240" s="16">
        <f>IF(V58&gt;0,V$6,"")</f>
        <v/>
      </c>
      <c r="W240" s="16" t="n"/>
      <c r="X240" s="16" t="n"/>
      <c r="Y240" s="16" t="n"/>
      <c r="Z240" s="16" t="n"/>
      <c r="AA240" s="16" t="n"/>
      <c r="AB240" s="16" t="n"/>
      <c r="AC240" s="16" t="n"/>
      <c r="AD240" s="16" t="n"/>
      <c r="AE240" s="16" t="n"/>
      <c r="AF240" s="16" t="n"/>
      <c r="AG240" s="16" t="n"/>
      <c r="AH240" s="16" t="n"/>
      <c r="AI240" s="16" t="n"/>
      <c r="AJ240" s="16" t="n"/>
      <c r="AK240" s="16" t="n"/>
      <c r="AL240" s="16" t="n"/>
      <c r="AM240" s="16" t="n"/>
      <c r="AN240" s="16" t="n"/>
      <c r="AO240" s="16" t="n"/>
      <c r="AP240" s="16" t="n"/>
      <c r="AQ240" s="16" t="n"/>
      <c r="AR240" s="16" t="n"/>
      <c r="AS240" s="16" t="n"/>
      <c r="AT240" s="16" t="n"/>
      <c r="AU240" s="16" t="n"/>
      <c r="AV240" s="16" t="n"/>
      <c r="AW240" s="16" t="n"/>
      <c r="AX240" s="16" t="n"/>
      <c r="AY240" s="16" t="n"/>
      <c r="AZ240" s="16" t="n"/>
      <c r="BA240" s="16" t="n"/>
      <c r="BB240" s="16" t="n"/>
      <c r="BC240" s="16" t="n"/>
      <c r="BD240" s="16" t="n"/>
      <c r="BE240" s="16" t="n"/>
      <c r="BF240" s="16" t="n"/>
      <c r="BG240" s="16" t="n"/>
      <c r="BH240" s="16" t="n"/>
      <c r="BI240" s="16" t="n"/>
      <c r="BJ240" s="16" t="n"/>
      <c r="BK240" s="16" t="n"/>
      <c r="BL240" s="16" t="n"/>
      <c r="BM240" s="16" t="n"/>
      <c r="BN240" s="16" t="n"/>
      <c r="BO240" s="16" t="n"/>
      <c r="BP240" s="16" t="n"/>
      <c r="BQ240" s="16" t="n"/>
      <c r="BR240" s="16" t="n"/>
      <c r="BS240" s="16" t="n"/>
      <c r="BT240" s="16" t="n"/>
      <c r="BU240" s="16" t="n"/>
      <c r="BV240" s="16" t="n"/>
      <c r="BW240" s="16" t="n"/>
      <c r="BX240" s="16" t="n"/>
      <c r="BY240" s="16" t="n"/>
      <c r="BZ240" s="16" t="n"/>
      <c r="CA240" s="16" t="n"/>
      <c r="CB240" s="16" t="n"/>
      <c r="CC240" s="16" t="n"/>
      <c r="CD240" s="16" t="n"/>
      <c r="CE240" s="16" t="n"/>
      <c r="CF240" s="16" t="n"/>
      <c r="CG240" s="16" t="n"/>
      <c r="CH240" s="16" t="n"/>
      <c r="CI240" s="16" t="n"/>
      <c r="CJ240" s="16" t="n"/>
      <c r="CK240" s="16" t="n"/>
      <c r="CL240" s="16" t="n"/>
      <c r="CM240" s="16" t="n"/>
      <c r="CN240" s="16" t="n"/>
      <c r="CO240" s="16" t="n"/>
      <c r="CP240" s="16" t="n"/>
      <c r="CQ240" s="16" t="n"/>
      <c r="CR240" s="16" t="n"/>
      <c r="CS240" s="16" t="n"/>
      <c r="CT240" s="16" t="n"/>
      <c r="CU240" s="16" t="n"/>
      <c r="CV240" s="16" t="n"/>
      <c r="CW240" s="16" t="n"/>
      <c r="CX240" s="16" t="n"/>
      <c r="CY240" s="16" t="n"/>
      <c r="CZ240" s="16" t="n"/>
      <c r="DA240" s="16" t="n"/>
      <c r="DB240" s="16" t="n"/>
      <c r="DC240" s="16">
        <f>IF(DC58&gt;0,DC$6,"")</f>
        <v/>
      </c>
      <c r="DD240" s="16">
        <f>IF(DD58&gt;0,DD$6,"")</f>
        <v/>
      </c>
      <c r="DE240" s="16">
        <f>IF(DE58&gt;0,DE$6,"")</f>
        <v/>
      </c>
      <c r="DF240" s="16">
        <f>IF(DF58&gt;0,DF$6,"")</f>
        <v/>
      </c>
      <c r="DG240" s="16">
        <f>IF(DG58&gt;0,DG$6,"")</f>
        <v/>
      </c>
      <c r="DH240" s="16">
        <f>IF(DH58&gt;0,DH$6,"")</f>
        <v/>
      </c>
      <c r="DI240" s="16">
        <f>IF(DI58&gt;0,DI$6,"")</f>
        <v/>
      </c>
      <c r="DJ240" s="16">
        <f>IF(DJ58&gt;0,DJ$6,"")</f>
        <v/>
      </c>
      <c r="DK240" s="16">
        <f>IF(DK58&gt;0,DK$6,"")</f>
        <v/>
      </c>
      <c r="DL240" s="16">
        <f>IF(DL58&gt;0,DL$6,"")</f>
        <v/>
      </c>
      <c r="DM240" s="16">
        <f>IF(DM58&gt;0,DM$6,"")</f>
        <v/>
      </c>
      <c r="DN240" s="16">
        <f>IF(DN58&gt;0,DN$6,"")</f>
        <v/>
      </c>
      <c r="DO240" s="16" t="n"/>
      <c r="DP240" s="16" t="n"/>
      <c r="DQ240" s="16" t="n"/>
      <c r="DR240" s="16" t="n"/>
      <c r="DS240" s="16" t="n"/>
      <c r="DT240" s="16" t="n"/>
      <c r="DU240" s="16" t="n"/>
      <c r="DV240" s="16" t="n"/>
      <c r="DW240" s="16" t="n"/>
      <c r="DX240" s="16" t="n"/>
      <c r="DY240" s="16" t="n"/>
      <c r="DZ240" s="16" t="n"/>
      <c r="EA240" s="16" t="n"/>
      <c r="EB240" s="16" t="n"/>
      <c r="EC240" s="16" t="n"/>
      <c r="ED240" s="16" t="n"/>
      <c r="EE240" s="16" t="n"/>
      <c r="EF240" s="16" t="n"/>
      <c r="EG240" s="16" t="n"/>
      <c r="EH240" s="16" t="n"/>
      <c r="EI240" s="16" t="n"/>
      <c r="EJ240" s="16" t="n"/>
      <c r="EK240" s="16" t="n"/>
      <c r="EL240" s="16" t="n"/>
      <c r="EM240" s="16" t="n"/>
      <c r="EN240" s="16" t="n"/>
      <c r="EO240" s="16" t="n"/>
      <c r="EP240" s="16" t="n"/>
      <c r="EQ240" s="16" t="n"/>
      <c r="ER240" s="16" t="n"/>
      <c r="ES240" s="16" t="n"/>
      <c r="ET240" s="16" t="n"/>
      <c r="EU240" s="16" t="n"/>
      <c r="EV240" s="16" t="n"/>
      <c r="EW240" s="16" t="n"/>
      <c r="EX240" s="16" t="n"/>
      <c r="EY240" s="16">
        <f>IF(EY58&gt;0,EY$6,"")</f>
        <v/>
      </c>
      <c r="EZ240" s="16">
        <f>IF(EZ58&gt;0,EZ$6,"")</f>
        <v/>
      </c>
      <c r="FA240" s="16">
        <f>IF(FA58&gt;0,FA$6,"")</f>
        <v/>
      </c>
      <c r="FB240" s="16">
        <f>IF(FB58&gt;0,FB$6,"")</f>
        <v/>
      </c>
      <c r="FC240" s="16">
        <f>IF(FC58&gt;0,FC$6,"")</f>
        <v/>
      </c>
      <c r="FD240" s="16">
        <f>IF(FD58&gt;0,FD$6,"")</f>
        <v/>
      </c>
      <c r="FE240" s="16">
        <f>IF(FE58&gt;0,FE$6,"")</f>
        <v/>
      </c>
      <c r="FF240" s="16">
        <f>IF(FF58&gt;0,FF$6,"")</f>
        <v/>
      </c>
      <c r="FG240" s="16">
        <f>IF(FG58&gt;0,FG$6,"")</f>
        <v/>
      </c>
      <c r="FH240" s="16">
        <f>IF(FH58&gt;0,FH$6,"")</f>
        <v/>
      </c>
      <c r="FI240" s="16">
        <f>IF(FI58&gt;0,FI$6,"")</f>
        <v/>
      </c>
      <c r="FJ240" s="16">
        <f>IF(FJ58&gt;0,FJ$6,"")</f>
        <v/>
      </c>
      <c r="FK240" s="16">
        <f>IF(FK58&gt;0,FK$6,"")</f>
        <v/>
      </c>
      <c r="FL240" s="16">
        <f>IF(FL58&gt;0,FL$6,"")</f>
        <v/>
      </c>
      <c r="FM240" s="16">
        <f>IF(FM58&gt;0,FM$6,"")</f>
        <v/>
      </c>
      <c r="FN240" s="16">
        <f>IF(FN58&gt;0,FN$6,"")</f>
        <v/>
      </c>
      <c r="FO240" s="16">
        <f>IF(FO58&gt;0,FO$6,"")</f>
        <v/>
      </c>
      <c r="FP240" s="16">
        <f>IF(FP58&gt;0,FP$6,"")</f>
        <v/>
      </c>
      <c r="FQ240" s="16">
        <f>IF(FQ58&gt;0,FQ$6,"")</f>
        <v/>
      </c>
      <c r="FR240" s="16">
        <f>IF(FR58&gt;0,FR$6,"")</f>
        <v/>
      </c>
      <c r="FS240" s="16">
        <f>IF(FS58&gt;0,FS$6,"")</f>
        <v/>
      </c>
      <c r="FT240" s="16">
        <f>IF(FT58&gt;0,FT$6,"")</f>
        <v/>
      </c>
      <c r="FU240" s="16">
        <f>IF(FU58&gt;0,FU$6,"")</f>
        <v/>
      </c>
      <c r="FV240" s="16">
        <f>IF(FV58&gt;0,FV$6,"")</f>
        <v/>
      </c>
      <c r="FW240" s="16">
        <f>IF(FW58&gt;0,FW$6,"")</f>
        <v/>
      </c>
      <c r="FX240" s="16">
        <f>IF(FX58&gt;0,FX$6,"")</f>
        <v/>
      </c>
      <c r="FY240" s="16">
        <f>IF(FY58&gt;0,FY$6,"")</f>
        <v/>
      </c>
      <c r="FZ240" s="16">
        <f>IF(FZ58&gt;0,FZ$6,"")</f>
        <v/>
      </c>
      <c r="GA240" s="16">
        <f>IF(GA58&gt;0,GA$6,"")</f>
        <v/>
      </c>
      <c r="GB240" s="16">
        <f>IF(GB58&gt;0,GB$6,"")</f>
        <v/>
      </c>
      <c r="GC240" s="16">
        <f>IF(GC58&gt;0,GC$6,"")</f>
        <v/>
      </c>
      <c r="GD240" s="16">
        <f>IF(GD58&gt;0,GD$6,"")</f>
        <v/>
      </c>
      <c r="GE240" s="16">
        <f>IF(GE58&gt;0,GE$6,"")</f>
        <v/>
      </c>
      <c r="GF240" s="16">
        <f>IF(GF58&gt;0,GF$6,"")</f>
        <v/>
      </c>
      <c r="GG240" s="16" t="n"/>
      <c r="GH240" s="16">
        <f>IF(GH58&gt;0,GH$6,"")</f>
        <v/>
      </c>
      <c r="GI240" s="423">
        <f>IF(GI58&gt;0,GI$6,"")</f>
        <v/>
      </c>
    </row>
    <row r="241" hidden="1">
      <c r="A241" s="63" t="n"/>
      <c r="B241" s="63" t="n"/>
      <c r="C241" s="412">
        <f>C59</f>
        <v/>
      </c>
      <c r="D241" s="5" t="n"/>
      <c r="E241" s="5" t="n"/>
      <c r="F241" s="5" t="n"/>
      <c r="G241" s="411">
        <f>MIN(J241:GH241)</f>
        <v/>
      </c>
      <c r="H241" s="16">
        <f>MAX(J241:GH241)</f>
        <v/>
      </c>
      <c r="I241" s="93" t="n"/>
      <c r="J241" s="16">
        <f>IF(J59&gt;0,J56,"")</f>
        <v/>
      </c>
      <c r="K241" s="16">
        <f>IF(K59&gt;0,K$6,"")</f>
        <v/>
      </c>
      <c r="L241" s="16">
        <f>IF(L59&gt;0,L$6,"")</f>
        <v/>
      </c>
      <c r="M241" s="16">
        <f>IF(M59&gt;0,M$6,"")</f>
        <v/>
      </c>
      <c r="N241" s="16">
        <f>IF(N59&gt;0,N$6,"")</f>
        <v/>
      </c>
      <c r="O241" s="16">
        <f>IF(O59&gt;0,O$6,"")</f>
        <v/>
      </c>
      <c r="P241" s="16">
        <f>IF(P59&gt;0,P$6,"")</f>
        <v/>
      </c>
      <c r="Q241" s="16">
        <f>IF(Q59&gt;0,Q$6,"")</f>
        <v/>
      </c>
      <c r="R241" s="16">
        <f>IF(R59&gt;0,R$6,"")</f>
        <v/>
      </c>
      <c r="S241" s="16">
        <f>IF(S59&gt;0,S$6,"")</f>
        <v/>
      </c>
      <c r="T241" s="16">
        <f>IF(T59&gt;0,T$6,"")</f>
        <v/>
      </c>
      <c r="U241" s="16">
        <f>IF(U59&gt;0,U$6,"")</f>
        <v/>
      </c>
      <c r="V241" s="16">
        <f>IF(V59&gt;0,V$6,"")</f>
        <v/>
      </c>
      <c r="W241" s="16" t="n"/>
      <c r="X241" s="16" t="n"/>
      <c r="Y241" s="16" t="n"/>
      <c r="Z241" s="16" t="n"/>
      <c r="AA241" s="16" t="n"/>
      <c r="AB241" s="16" t="n"/>
      <c r="AC241" s="16" t="n"/>
      <c r="AD241" s="16" t="n"/>
      <c r="AE241" s="16" t="n"/>
      <c r="AF241" s="16" t="n"/>
      <c r="AG241" s="16" t="n"/>
      <c r="AH241" s="16" t="n"/>
      <c r="AI241" s="16" t="n"/>
      <c r="AJ241" s="16" t="n"/>
      <c r="AK241" s="16" t="n"/>
      <c r="AL241" s="16" t="n"/>
      <c r="AM241" s="16" t="n"/>
      <c r="AN241" s="16" t="n"/>
      <c r="AO241" s="16" t="n"/>
      <c r="AP241" s="16" t="n"/>
      <c r="AQ241" s="16" t="n"/>
      <c r="AR241" s="16" t="n"/>
      <c r="AS241" s="16" t="n"/>
      <c r="AT241" s="16" t="n"/>
      <c r="AU241" s="16" t="n"/>
      <c r="AV241" s="16" t="n"/>
      <c r="AW241" s="16" t="n"/>
      <c r="AX241" s="16" t="n"/>
      <c r="AY241" s="16" t="n"/>
      <c r="AZ241" s="16" t="n"/>
      <c r="BA241" s="16" t="n"/>
      <c r="BB241" s="16" t="n"/>
      <c r="BC241" s="16" t="n"/>
      <c r="BD241" s="16" t="n"/>
      <c r="BE241" s="16" t="n"/>
      <c r="BF241" s="16" t="n"/>
      <c r="BG241" s="16" t="n"/>
      <c r="BH241" s="16" t="n"/>
      <c r="BI241" s="16" t="n"/>
      <c r="BJ241" s="16" t="n"/>
      <c r="BK241" s="16" t="n"/>
      <c r="BL241" s="16" t="n"/>
      <c r="BM241" s="16" t="n"/>
      <c r="BN241" s="16" t="n"/>
      <c r="BO241" s="16" t="n"/>
      <c r="BP241" s="16" t="n"/>
      <c r="BQ241" s="16" t="n"/>
      <c r="BR241" s="16" t="n"/>
      <c r="BS241" s="16" t="n"/>
      <c r="BT241" s="16" t="n"/>
      <c r="BU241" s="16" t="n"/>
      <c r="BV241" s="16" t="n"/>
      <c r="BW241" s="16" t="n"/>
      <c r="BX241" s="16" t="n"/>
      <c r="BY241" s="16" t="n"/>
      <c r="BZ241" s="16" t="n"/>
      <c r="CA241" s="16" t="n"/>
      <c r="CB241" s="16" t="n"/>
      <c r="CC241" s="16" t="n"/>
      <c r="CD241" s="16" t="n"/>
      <c r="CE241" s="16" t="n"/>
      <c r="CF241" s="16" t="n"/>
      <c r="CG241" s="16" t="n"/>
      <c r="CH241" s="16" t="n"/>
      <c r="CI241" s="16" t="n"/>
      <c r="CJ241" s="16" t="n"/>
      <c r="CK241" s="16" t="n"/>
      <c r="CL241" s="16" t="n"/>
      <c r="CM241" s="16" t="n"/>
      <c r="CN241" s="16" t="n"/>
      <c r="CO241" s="16" t="n"/>
      <c r="CP241" s="16" t="n"/>
      <c r="CQ241" s="16" t="n"/>
      <c r="CR241" s="16" t="n"/>
      <c r="CS241" s="16" t="n"/>
      <c r="CT241" s="16" t="n"/>
      <c r="CU241" s="16" t="n"/>
      <c r="CV241" s="16" t="n"/>
      <c r="CW241" s="16" t="n"/>
      <c r="CX241" s="16" t="n"/>
      <c r="CY241" s="16" t="n"/>
      <c r="CZ241" s="16" t="n"/>
      <c r="DA241" s="16" t="n"/>
      <c r="DB241" s="16" t="n"/>
      <c r="DC241" s="16">
        <f>IF(DC59&gt;0,DC$6,"")</f>
        <v/>
      </c>
      <c r="DD241" s="16">
        <f>IF(DD59&gt;0,DD$6,"")</f>
        <v/>
      </c>
      <c r="DE241" s="16">
        <f>IF(DE59&gt;0,DE$6,"")</f>
        <v/>
      </c>
      <c r="DF241" s="16">
        <f>IF(DF59&gt;0,DF$6,"")</f>
        <v/>
      </c>
      <c r="DG241" s="16">
        <f>IF(DG59&gt;0,DG$6,"")</f>
        <v/>
      </c>
      <c r="DH241" s="16">
        <f>IF(DH59&gt;0,DH$6,"")</f>
        <v/>
      </c>
      <c r="DI241" s="16">
        <f>IF(DI59&gt;0,DI$6,"")</f>
        <v/>
      </c>
      <c r="DJ241" s="16">
        <f>IF(DJ59&gt;0,DJ$6,"")</f>
        <v/>
      </c>
      <c r="DK241" s="16">
        <f>IF(DK59&gt;0,DK$6,"")</f>
        <v/>
      </c>
      <c r="DL241" s="16">
        <f>IF(DL59&gt;0,DL$6,"")</f>
        <v/>
      </c>
      <c r="DM241" s="16">
        <f>IF(DM59&gt;0,DM$6,"")</f>
        <v/>
      </c>
      <c r="DN241" s="16">
        <f>IF(DN59&gt;0,DN$6,"")</f>
        <v/>
      </c>
      <c r="DO241" s="16" t="n"/>
      <c r="DP241" s="16" t="n"/>
      <c r="DQ241" s="16" t="n"/>
      <c r="DR241" s="16" t="n"/>
      <c r="DS241" s="16" t="n"/>
      <c r="DT241" s="16" t="n"/>
      <c r="DU241" s="16" t="n"/>
      <c r="DV241" s="16" t="n"/>
      <c r="DW241" s="16" t="n"/>
      <c r="DX241" s="16" t="n"/>
      <c r="DY241" s="16" t="n"/>
      <c r="DZ241" s="16" t="n"/>
      <c r="EA241" s="16" t="n"/>
      <c r="EB241" s="16" t="n"/>
      <c r="EC241" s="16" t="n"/>
      <c r="ED241" s="16" t="n"/>
      <c r="EE241" s="16" t="n"/>
      <c r="EF241" s="16" t="n"/>
      <c r="EG241" s="16" t="n"/>
      <c r="EH241" s="16" t="n"/>
      <c r="EI241" s="16" t="n"/>
      <c r="EJ241" s="16" t="n"/>
      <c r="EK241" s="16" t="n"/>
      <c r="EL241" s="16" t="n"/>
      <c r="EM241" s="16" t="n"/>
      <c r="EN241" s="16" t="n"/>
      <c r="EO241" s="16" t="n"/>
      <c r="EP241" s="16" t="n"/>
      <c r="EQ241" s="16" t="n"/>
      <c r="ER241" s="16" t="n"/>
      <c r="ES241" s="16" t="n"/>
      <c r="ET241" s="16" t="n"/>
      <c r="EU241" s="16" t="n"/>
      <c r="EV241" s="16" t="n"/>
      <c r="EW241" s="16" t="n"/>
      <c r="EX241" s="16" t="n"/>
      <c r="EY241" s="16">
        <f>IF(EY59&gt;0,EY$6,"")</f>
        <v/>
      </c>
      <c r="EZ241" s="16">
        <f>IF(EZ59&gt;0,EZ$6,"")</f>
        <v/>
      </c>
      <c r="FA241" s="16">
        <f>IF(FA59&gt;0,FA$6,"")</f>
        <v/>
      </c>
      <c r="FB241" s="16">
        <f>IF(FB59&gt;0,FB$6,"")</f>
        <v/>
      </c>
      <c r="FC241" s="16">
        <f>IF(FC59&gt;0,FC$6,"")</f>
        <v/>
      </c>
      <c r="FD241" s="16">
        <f>IF(FD59&gt;0,FD$6,"")</f>
        <v/>
      </c>
      <c r="FE241" s="16">
        <f>IF(FE59&gt;0,FE$6,"")</f>
        <v/>
      </c>
      <c r="FF241" s="16">
        <f>IF(FF59&gt;0,FF$6,"")</f>
        <v/>
      </c>
      <c r="FG241" s="16">
        <f>IF(FG59&gt;0,FG$6,"")</f>
        <v/>
      </c>
      <c r="FH241" s="16">
        <f>IF(FH59&gt;0,FH$6,"")</f>
        <v/>
      </c>
      <c r="FI241" s="16">
        <f>IF(FI59&gt;0,FI$6,"")</f>
        <v/>
      </c>
      <c r="FJ241" s="16">
        <f>IF(FJ59&gt;0,FJ$6,"")</f>
        <v/>
      </c>
      <c r="FK241" s="16">
        <f>IF(FK59&gt;0,FK$6,"")</f>
        <v/>
      </c>
      <c r="FL241" s="16">
        <f>IF(FL59&gt;0,FL$6,"")</f>
        <v/>
      </c>
      <c r="FM241" s="16">
        <f>IF(FM59&gt;0,FM$6,"")</f>
        <v/>
      </c>
      <c r="FN241" s="16">
        <f>IF(FN59&gt;0,FN$6,"")</f>
        <v/>
      </c>
      <c r="FO241" s="16">
        <f>IF(FO59&gt;0,FO$6,"")</f>
        <v/>
      </c>
      <c r="FP241" s="16">
        <f>IF(FP59&gt;0,FP$6,"")</f>
        <v/>
      </c>
      <c r="FQ241" s="16">
        <f>IF(FQ59&gt;0,FQ$6,"")</f>
        <v/>
      </c>
      <c r="FR241" s="16">
        <f>IF(FR59&gt;0,FR$6,"")</f>
        <v/>
      </c>
      <c r="FS241" s="16">
        <f>IF(FS59&gt;0,FS$6,"")</f>
        <v/>
      </c>
      <c r="FT241" s="16">
        <f>IF(FT59&gt;0,FT$6,"")</f>
        <v/>
      </c>
      <c r="FU241" s="16">
        <f>IF(FU59&gt;0,FU$6,"")</f>
        <v/>
      </c>
      <c r="FV241" s="16">
        <f>IF(FV59&gt;0,FV$6,"")</f>
        <v/>
      </c>
      <c r="FW241" s="16">
        <f>IF(FW59&gt;0,FW$6,"")</f>
        <v/>
      </c>
      <c r="FX241" s="16">
        <f>IF(FX59&gt;0,FX$6,"")</f>
        <v/>
      </c>
      <c r="FY241" s="16">
        <f>IF(FY59&gt;0,FY$6,"")</f>
        <v/>
      </c>
      <c r="FZ241" s="16">
        <f>IF(FZ59&gt;0,FZ$6,"")</f>
        <v/>
      </c>
      <c r="GA241" s="16">
        <f>IF(GA59&gt;0,GA$6,"")</f>
        <v/>
      </c>
      <c r="GB241" s="16">
        <f>IF(GB59&gt;0,GB$6,"")</f>
        <v/>
      </c>
      <c r="GC241" s="16">
        <f>IF(GC59&gt;0,GC$6,"")</f>
        <v/>
      </c>
      <c r="GD241" s="16">
        <f>IF(GD59&gt;0,GD$6,"")</f>
        <v/>
      </c>
      <c r="GE241" s="16">
        <f>IF(GE59&gt;0,GE$6,"")</f>
        <v/>
      </c>
      <c r="GF241" s="16">
        <f>IF(GF59&gt;0,GF$6,"")</f>
        <v/>
      </c>
      <c r="GG241" s="16" t="n"/>
      <c r="GH241" s="16">
        <f>IF(GH59&gt;0,GH$6,"")</f>
        <v/>
      </c>
      <c r="GI241" s="423">
        <f>IF(GI59&gt;0,GI$6,"")</f>
        <v/>
      </c>
    </row>
    <row r="242" hidden="1">
      <c r="A242" s="63" t="n"/>
      <c r="B242" s="63" t="n"/>
      <c r="C242" s="412">
        <f>C60</f>
        <v/>
      </c>
      <c r="D242" s="5" t="n"/>
      <c r="E242" s="5" t="n"/>
      <c r="F242" s="5" t="n"/>
      <c r="G242" s="411">
        <f>MIN(J242:GH242)</f>
        <v/>
      </c>
      <c r="H242" s="16">
        <f>MAX(J242:GH242)</f>
        <v/>
      </c>
      <c r="I242" s="93" t="n"/>
      <c r="J242" s="16">
        <f>IF(J60&gt;0,J57,"")</f>
        <v/>
      </c>
      <c r="K242" s="16">
        <f>IF(K60&gt;0,K$6,"")</f>
        <v/>
      </c>
      <c r="L242" s="16">
        <f>IF(L60&gt;0,L$6,"")</f>
        <v/>
      </c>
      <c r="M242" s="16">
        <f>IF(M60&gt;0,M$6,"")</f>
        <v/>
      </c>
      <c r="N242" s="16">
        <f>IF(N60&gt;0,N$6,"")</f>
        <v/>
      </c>
      <c r="O242" s="16">
        <f>IF(O60&gt;0,O$6,"")</f>
        <v/>
      </c>
      <c r="P242" s="16">
        <f>IF(P60&gt;0,P$6,"")</f>
        <v/>
      </c>
      <c r="Q242" s="16">
        <f>IF(Q60&gt;0,Q$6,"")</f>
        <v/>
      </c>
      <c r="R242" s="16">
        <f>IF(R60&gt;0,R$6,"")</f>
        <v/>
      </c>
      <c r="S242" s="16">
        <f>IF(S60&gt;0,S$6,"")</f>
        <v/>
      </c>
      <c r="T242" s="16">
        <f>IF(T60&gt;0,T$6,"")</f>
        <v/>
      </c>
      <c r="U242" s="16">
        <f>IF(U60&gt;0,U$6,"")</f>
        <v/>
      </c>
      <c r="V242" s="16">
        <f>IF(V60&gt;0,V$6,"")</f>
        <v/>
      </c>
      <c r="W242" s="16" t="n"/>
      <c r="X242" s="16" t="n"/>
      <c r="Y242" s="16" t="n"/>
      <c r="Z242" s="16" t="n"/>
      <c r="AA242" s="16" t="n"/>
      <c r="AB242" s="16" t="n"/>
      <c r="AC242" s="16" t="n"/>
      <c r="AD242" s="16" t="n"/>
      <c r="AE242" s="16" t="n"/>
      <c r="AF242" s="16" t="n"/>
      <c r="AG242" s="16" t="n"/>
      <c r="AH242" s="16" t="n"/>
      <c r="AI242" s="16" t="n"/>
      <c r="AJ242" s="16" t="n"/>
      <c r="AK242" s="16" t="n"/>
      <c r="AL242" s="16" t="n"/>
      <c r="AM242" s="16" t="n"/>
      <c r="AN242" s="16" t="n"/>
      <c r="AO242" s="16" t="n"/>
      <c r="AP242" s="16" t="n"/>
      <c r="AQ242" s="16" t="n"/>
      <c r="AR242" s="16" t="n"/>
      <c r="AS242" s="16" t="n"/>
      <c r="AT242" s="16" t="n"/>
      <c r="AU242" s="16" t="n"/>
      <c r="AV242" s="16" t="n"/>
      <c r="AW242" s="16" t="n"/>
      <c r="AX242" s="16" t="n"/>
      <c r="AY242" s="16" t="n"/>
      <c r="AZ242" s="16" t="n"/>
      <c r="BA242" s="16" t="n"/>
      <c r="BB242" s="16" t="n"/>
      <c r="BC242" s="16" t="n"/>
      <c r="BD242" s="16" t="n"/>
      <c r="BE242" s="16" t="n"/>
      <c r="BF242" s="16" t="n"/>
      <c r="BG242" s="16" t="n"/>
      <c r="BH242" s="16" t="n"/>
      <c r="BI242" s="16" t="n"/>
      <c r="BJ242" s="16" t="n"/>
      <c r="BK242" s="16" t="n"/>
      <c r="BL242" s="16" t="n"/>
      <c r="BM242" s="16" t="n"/>
      <c r="BN242" s="16" t="n"/>
      <c r="BO242" s="16" t="n"/>
      <c r="BP242" s="16" t="n"/>
      <c r="BQ242" s="16" t="n"/>
      <c r="BR242" s="16" t="n"/>
      <c r="BS242" s="16" t="n"/>
      <c r="BT242" s="16" t="n"/>
      <c r="BU242" s="16" t="n"/>
      <c r="BV242" s="16" t="n"/>
      <c r="BW242" s="16" t="n"/>
      <c r="BX242" s="16" t="n"/>
      <c r="BY242" s="16" t="n"/>
      <c r="BZ242" s="16" t="n"/>
      <c r="CA242" s="16" t="n"/>
      <c r="CB242" s="16" t="n"/>
      <c r="CC242" s="16" t="n"/>
      <c r="CD242" s="16" t="n"/>
      <c r="CE242" s="16" t="n"/>
      <c r="CF242" s="16" t="n"/>
      <c r="CG242" s="16" t="n"/>
      <c r="CH242" s="16" t="n"/>
      <c r="CI242" s="16" t="n"/>
      <c r="CJ242" s="16" t="n"/>
      <c r="CK242" s="16" t="n"/>
      <c r="CL242" s="16" t="n"/>
      <c r="CM242" s="16" t="n"/>
      <c r="CN242" s="16" t="n"/>
      <c r="CO242" s="16" t="n"/>
      <c r="CP242" s="16" t="n"/>
      <c r="CQ242" s="16" t="n"/>
      <c r="CR242" s="16" t="n"/>
      <c r="CS242" s="16" t="n"/>
      <c r="CT242" s="16" t="n"/>
      <c r="CU242" s="16" t="n"/>
      <c r="CV242" s="16" t="n"/>
      <c r="CW242" s="16" t="n"/>
      <c r="CX242" s="16" t="n"/>
      <c r="CY242" s="16" t="n"/>
      <c r="CZ242" s="16" t="n"/>
      <c r="DA242" s="16" t="n"/>
      <c r="DB242" s="16" t="n"/>
      <c r="DC242" s="16">
        <f>IF(DC60&gt;0,DC$6,"")</f>
        <v/>
      </c>
      <c r="DD242" s="16">
        <f>IF(DD60&gt;0,DD$6,"")</f>
        <v/>
      </c>
      <c r="DE242" s="16">
        <f>IF(DE60&gt;0,DE$6,"")</f>
        <v/>
      </c>
      <c r="DF242" s="16">
        <f>IF(DF60&gt;0,DF$6,"")</f>
        <v/>
      </c>
      <c r="DG242" s="16">
        <f>IF(DG60&gt;0,DG$6,"")</f>
        <v/>
      </c>
      <c r="DH242" s="16">
        <f>IF(DH60&gt;0,DH$6,"")</f>
        <v/>
      </c>
      <c r="DI242" s="16">
        <f>IF(DI60&gt;0,DI$6,"")</f>
        <v/>
      </c>
      <c r="DJ242" s="16">
        <f>IF(DJ60&gt;0,DJ$6,"")</f>
        <v/>
      </c>
      <c r="DK242" s="16">
        <f>IF(DK60&gt;0,DK$6,"")</f>
        <v/>
      </c>
      <c r="DL242" s="16">
        <f>IF(DL60&gt;0,DL$6,"")</f>
        <v/>
      </c>
      <c r="DM242" s="16">
        <f>IF(DM60&gt;0,DM$6,"")</f>
        <v/>
      </c>
      <c r="DN242" s="16">
        <f>IF(DN60&gt;0,DN$6,"")</f>
        <v/>
      </c>
      <c r="DO242" s="16" t="n"/>
      <c r="DP242" s="16" t="n"/>
      <c r="DQ242" s="16" t="n"/>
      <c r="DR242" s="16" t="n"/>
      <c r="DS242" s="16" t="n"/>
      <c r="DT242" s="16" t="n"/>
      <c r="DU242" s="16" t="n"/>
      <c r="DV242" s="16" t="n"/>
      <c r="DW242" s="16" t="n"/>
      <c r="DX242" s="16" t="n"/>
      <c r="DY242" s="16" t="n"/>
      <c r="DZ242" s="16" t="n"/>
      <c r="EA242" s="16" t="n"/>
      <c r="EB242" s="16" t="n"/>
      <c r="EC242" s="16" t="n"/>
      <c r="ED242" s="16" t="n"/>
      <c r="EE242" s="16" t="n"/>
      <c r="EF242" s="16" t="n"/>
      <c r="EG242" s="16" t="n"/>
      <c r="EH242" s="16" t="n"/>
      <c r="EI242" s="16" t="n"/>
      <c r="EJ242" s="16" t="n"/>
      <c r="EK242" s="16" t="n"/>
      <c r="EL242" s="16" t="n"/>
      <c r="EM242" s="16" t="n"/>
      <c r="EN242" s="16" t="n"/>
      <c r="EO242" s="16" t="n"/>
      <c r="EP242" s="16" t="n"/>
      <c r="EQ242" s="16" t="n"/>
      <c r="ER242" s="16" t="n"/>
      <c r="ES242" s="16" t="n"/>
      <c r="ET242" s="16" t="n"/>
      <c r="EU242" s="16" t="n"/>
      <c r="EV242" s="16" t="n"/>
      <c r="EW242" s="16" t="n"/>
      <c r="EX242" s="16" t="n"/>
      <c r="EY242" s="16">
        <f>IF(EY60&gt;0,EY$6,"")</f>
        <v/>
      </c>
      <c r="EZ242" s="16">
        <f>IF(EZ60&gt;0,EZ$6,"")</f>
        <v/>
      </c>
      <c r="FA242" s="16">
        <f>IF(FA60&gt;0,FA$6,"")</f>
        <v/>
      </c>
      <c r="FB242" s="16">
        <f>IF(FB60&gt;0,FB$6,"")</f>
        <v/>
      </c>
      <c r="FC242" s="16">
        <f>IF(FC60&gt;0,FC$6,"")</f>
        <v/>
      </c>
      <c r="FD242" s="16">
        <f>IF(FD60&gt;0,FD$6,"")</f>
        <v/>
      </c>
      <c r="FE242" s="16">
        <f>IF(FE60&gt;0,FE$6,"")</f>
        <v/>
      </c>
      <c r="FF242" s="16">
        <f>IF(FF60&gt;0,FF$6,"")</f>
        <v/>
      </c>
      <c r="FG242" s="16">
        <f>IF(FG60&gt;0,FG$6,"")</f>
        <v/>
      </c>
      <c r="FH242" s="16">
        <f>IF(FH60&gt;0,FH$6,"")</f>
        <v/>
      </c>
      <c r="FI242" s="16">
        <f>IF(FI60&gt;0,FI$6,"")</f>
        <v/>
      </c>
      <c r="FJ242" s="16">
        <f>IF(FJ60&gt;0,FJ$6,"")</f>
        <v/>
      </c>
      <c r="FK242" s="16">
        <f>IF(FK60&gt;0,FK$6,"")</f>
        <v/>
      </c>
      <c r="FL242" s="16">
        <f>IF(FL60&gt;0,FL$6,"")</f>
        <v/>
      </c>
      <c r="FM242" s="16">
        <f>IF(FM60&gt;0,FM$6,"")</f>
        <v/>
      </c>
      <c r="FN242" s="16">
        <f>IF(FN60&gt;0,FN$6,"")</f>
        <v/>
      </c>
      <c r="FO242" s="16">
        <f>IF(FO60&gt;0,FO$6,"")</f>
        <v/>
      </c>
      <c r="FP242" s="16">
        <f>IF(FP60&gt;0,FP$6,"")</f>
        <v/>
      </c>
      <c r="FQ242" s="16">
        <f>IF(FQ60&gt;0,FQ$6,"")</f>
        <v/>
      </c>
      <c r="FR242" s="16">
        <f>IF(FR60&gt;0,FR$6,"")</f>
        <v/>
      </c>
      <c r="FS242" s="16">
        <f>IF(FS60&gt;0,FS$6,"")</f>
        <v/>
      </c>
      <c r="FT242" s="16">
        <f>IF(FT60&gt;0,FT$6,"")</f>
        <v/>
      </c>
      <c r="FU242" s="16">
        <f>IF(FU60&gt;0,FU$6,"")</f>
        <v/>
      </c>
      <c r="FV242" s="16">
        <f>IF(FV60&gt;0,FV$6,"")</f>
        <v/>
      </c>
      <c r="FW242" s="16">
        <f>IF(FW60&gt;0,FW$6,"")</f>
        <v/>
      </c>
      <c r="FX242" s="16">
        <f>IF(FX60&gt;0,FX$6,"")</f>
        <v/>
      </c>
      <c r="FY242" s="16">
        <f>IF(FY60&gt;0,FY$6,"")</f>
        <v/>
      </c>
      <c r="FZ242" s="16">
        <f>IF(FZ60&gt;0,FZ$6,"")</f>
        <v/>
      </c>
      <c r="GA242" s="16">
        <f>IF(GA60&gt;0,GA$6,"")</f>
        <v/>
      </c>
      <c r="GB242" s="16">
        <f>IF(GB60&gt;0,GB$6,"")</f>
        <v/>
      </c>
      <c r="GC242" s="16">
        <f>IF(GC60&gt;0,GC$6,"")</f>
        <v/>
      </c>
      <c r="GD242" s="16">
        <f>IF(GD60&gt;0,GD$6,"")</f>
        <v/>
      </c>
      <c r="GE242" s="16">
        <f>IF(GE60&gt;0,GE$6,"")</f>
        <v/>
      </c>
      <c r="GF242" s="16">
        <f>IF(GF60&gt;0,GF$6,"")</f>
        <v/>
      </c>
      <c r="GG242" s="16" t="n"/>
      <c r="GH242" s="16">
        <f>IF(GH60&gt;0,GH$6,"")</f>
        <v/>
      </c>
      <c r="GI242" s="423">
        <f>IF(GI60&gt;0,GI$6,"")</f>
        <v/>
      </c>
    </row>
    <row r="243" hidden="1">
      <c r="A243" s="63" t="n"/>
      <c r="B243" s="63" t="n"/>
      <c r="C243" s="412">
        <f>C61</f>
        <v/>
      </c>
      <c r="D243" s="5" t="n"/>
      <c r="E243" s="5" t="n"/>
      <c r="F243" s="5" t="n"/>
      <c r="G243" s="411">
        <f>MIN(J243:GH243)</f>
        <v/>
      </c>
      <c r="H243" s="16">
        <f>MAX(J243:GH243)</f>
        <v/>
      </c>
      <c r="I243" s="93" t="n"/>
      <c r="J243" s="16">
        <f>IF(J61&gt;0,J58,"")</f>
        <v/>
      </c>
      <c r="K243" s="16">
        <f>IF(K61&gt;0,K$6,"")</f>
        <v/>
      </c>
      <c r="L243" s="16">
        <f>IF(L61&gt;0,L$6,"")</f>
        <v/>
      </c>
      <c r="M243" s="16">
        <f>IF(M61&gt;0,M$6,"")</f>
        <v/>
      </c>
      <c r="N243" s="16">
        <f>IF(N61&gt;0,N$6,"")</f>
        <v/>
      </c>
      <c r="O243" s="16">
        <f>IF(O61&gt;0,O$6,"")</f>
        <v/>
      </c>
      <c r="P243" s="16">
        <f>IF(P61&gt;0,P$6,"")</f>
        <v/>
      </c>
      <c r="Q243" s="16">
        <f>IF(Q61&gt;0,Q$6,"")</f>
        <v/>
      </c>
      <c r="R243" s="16">
        <f>IF(R61&gt;0,R$6,"")</f>
        <v/>
      </c>
      <c r="S243" s="16">
        <f>IF(S61&gt;0,S$6,"")</f>
        <v/>
      </c>
      <c r="T243" s="16">
        <f>IF(T61&gt;0,T$6,"")</f>
        <v/>
      </c>
      <c r="U243" s="16">
        <f>IF(U61&gt;0,U$6,"")</f>
        <v/>
      </c>
      <c r="V243" s="16">
        <f>IF(V61&gt;0,V$6,"")</f>
        <v/>
      </c>
      <c r="W243" s="16" t="n"/>
      <c r="X243" s="16" t="n"/>
      <c r="Y243" s="16" t="n"/>
      <c r="Z243" s="16" t="n"/>
      <c r="AA243" s="16" t="n"/>
      <c r="AB243" s="16" t="n"/>
      <c r="AC243" s="16" t="n"/>
      <c r="AD243" s="16" t="n"/>
      <c r="AE243" s="16" t="n"/>
      <c r="AF243" s="16" t="n"/>
      <c r="AG243" s="16" t="n"/>
      <c r="AH243" s="16" t="n"/>
      <c r="AI243" s="16" t="n"/>
      <c r="AJ243" s="16" t="n"/>
      <c r="AK243" s="16" t="n"/>
      <c r="AL243" s="16" t="n"/>
      <c r="AM243" s="16" t="n"/>
      <c r="AN243" s="16" t="n"/>
      <c r="AO243" s="16" t="n"/>
      <c r="AP243" s="16" t="n"/>
      <c r="AQ243" s="16" t="n"/>
      <c r="AR243" s="16" t="n"/>
      <c r="AS243" s="16" t="n"/>
      <c r="AT243" s="16" t="n"/>
      <c r="AU243" s="16" t="n"/>
      <c r="AV243" s="16" t="n"/>
      <c r="AW243" s="16" t="n"/>
      <c r="AX243" s="16" t="n"/>
      <c r="AY243" s="16" t="n"/>
      <c r="AZ243" s="16" t="n"/>
      <c r="BA243" s="16" t="n"/>
      <c r="BB243" s="16" t="n"/>
      <c r="BC243" s="16" t="n"/>
      <c r="BD243" s="16" t="n"/>
      <c r="BE243" s="16" t="n"/>
      <c r="BF243" s="16" t="n"/>
      <c r="BG243" s="16" t="n"/>
      <c r="BH243" s="16" t="n"/>
      <c r="BI243" s="16" t="n"/>
      <c r="BJ243" s="16" t="n"/>
      <c r="BK243" s="16" t="n"/>
      <c r="BL243" s="16" t="n"/>
      <c r="BM243" s="16" t="n"/>
      <c r="BN243" s="16" t="n"/>
      <c r="BO243" s="16" t="n"/>
      <c r="BP243" s="16" t="n"/>
      <c r="BQ243" s="16" t="n"/>
      <c r="BR243" s="16" t="n"/>
      <c r="BS243" s="16" t="n"/>
      <c r="BT243" s="16" t="n"/>
      <c r="BU243" s="16" t="n"/>
      <c r="BV243" s="16" t="n"/>
      <c r="BW243" s="16" t="n"/>
      <c r="BX243" s="16" t="n"/>
      <c r="BY243" s="16" t="n"/>
      <c r="BZ243" s="16" t="n"/>
      <c r="CA243" s="16" t="n"/>
      <c r="CB243" s="16" t="n"/>
      <c r="CC243" s="16" t="n"/>
      <c r="CD243" s="16" t="n"/>
      <c r="CE243" s="16" t="n"/>
      <c r="CF243" s="16" t="n"/>
      <c r="CG243" s="16" t="n"/>
      <c r="CH243" s="16" t="n"/>
      <c r="CI243" s="16" t="n"/>
      <c r="CJ243" s="16" t="n"/>
      <c r="CK243" s="16" t="n"/>
      <c r="CL243" s="16" t="n"/>
      <c r="CM243" s="16" t="n"/>
      <c r="CN243" s="16" t="n"/>
      <c r="CO243" s="16" t="n"/>
      <c r="CP243" s="16" t="n"/>
      <c r="CQ243" s="16" t="n"/>
      <c r="CR243" s="16" t="n"/>
      <c r="CS243" s="16" t="n"/>
      <c r="CT243" s="16" t="n"/>
      <c r="CU243" s="16" t="n"/>
      <c r="CV243" s="16" t="n"/>
      <c r="CW243" s="16" t="n"/>
      <c r="CX243" s="16" t="n"/>
      <c r="CY243" s="16" t="n"/>
      <c r="CZ243" s="16" t="n"/>
      <c r="DA243" s="16" t="n"/>
      <c r="DB243" s="16" t="n"/>
      <c r="DC243" s="16">
        <f>IF(DC61&gt;0,DC$6,"")</f>
        <v/>
      </c>
      <c r="DD243" s="16">
        <f>IF(DD61&gt;0,DD$6,"")</f>
        <v/>
      </c>
      <c r="DE243" s="16">
        <f>IF(DE61&gt;0,DE$6,"")</f>
        <v/>
      </c>
      <c r="DF243" s="16">
        <f>IF(DF61&gt;0,DF$6,"")</f>
        <v/>
      </c>
      <c r="DG243" s="16">
        <f>IF(DG61&gt;0,DG$6,"")</f>
        <v/>
      </c>
      <c r="DH243" s="16">
        <f>IF(DH61&gt;0,DH$6,"")</f>
        <v/>
      </c>
      <c r="DI243" s="16">
        <f>IF(DI61&gt;0,DI$6,"")</f>
        <v/>
      </c>
      <c r="DJ243" s="16">
        <f>IF(DJ61&gt;0,DJ$6,"")</f>
        <v/>
      </c>
      <c r="DK243" s="16">
        <f>IF(DK61&gt;0,DK$6,"")</f>
        <v/>
      </c>
      <c r="DL243" s="16">
        <f>IF(DL61&gt;0,DL$6,"")</f>
        <v/>
      </c>
      <c r="DM243" s="16">
        <f>IF(DM61&gt;0,DM$6,"")</f>
        <v/>
      </c>
      <c r="DN243" s="16">
        <f>IF(DN61&gt;0,DN$6,"")</f>
        <v/>
      </c>
      <c r="DO243" s="16" t="n"/>
      <c r="DP243" s="16" t="n"/>
      <c r="DQ243" s="16" t="n"/>
      <c r="DR243" s="16" t="n"/>
      <c r="DS243" s="16" t="n"/>
      <c r="DT243" s="16" t="n"/>
      <c r="DU243" s="16" t="n"/>
      <c r="DV243" s="16" t="n"/>
      <c r="DW243" s="16" t="n"/>
      <c r="DX243" s="16" t="n"/>
      <c r="DY243" s="16" t="n"/>
      <c r="DZ243" s="16" t="n"/>
      <c r="EA243" s="16" t="n"/>
      <c r="EB243" s="16" t="n"/>
      <c r="EC243" s="16" t="n"/>
      <c r="ED243" s="16" t="n"/>
      <c r="EE243" s="16" t="n"/>
      <c r="EF243" s="16" t="n"/>
      <c r="EG243" s="16" t="n"/>
      <c r="EH243" s="16" t="n"/>
      <c r="EI243" s="16" t="n"/>
      <c r="EJ243" s="16" t="n"/>
      <c r="EK243" s="16" t="n"/>
      <c r="EL243" s="16" t="n"/>
      <c r="EM243" s="16" t="n"/>
      <c r="EN243" s="16" t="n"/>
      <c r="EO243" s="16" t="n"/>
      <c r="EP243" s="16" t="n"/>
      <c r="EQ243" s="16" t="n"/>
      <c r="ER243" s="16" t="n"/>
      <c r="ES243" s="16" t="n"/>
      <c r="ET243" s="16" t="n"/>
      <c r="EU243" s="16" t="n"/>
      <c r="EV243" s="16" t="n"/>
      <c r="EW243" s="16" t="n"/>
      <c r="EX243" s="16" t="n"/>
      <c r="EY243" s="16">
        <f>IF(EY61&gt;0,EY$6,"")</f>
        <v/>
      </c>
      <c r="EZ243" s="16">
        <f>IF(EZ61&gt;0,EZ$6,"")</f>
        <v/>
      </c>
      <c r="FA243" s="16">
        <f>IF(FA61&gt;0,FA$6,"")</f>
        <v/>
      </c>
      <c r="FB243" s="16">
        <f>IF(FB61&gt;0,FB$6,"")</f>
        <v/>
      </c>
      <c r="FC243" s="16">
        <f>IF(FC61&gt;0,FC$6,"")</f>
        <v/>
      </c>
      <c r="FD243" s="16">
        <f>IF(FD61&gt;0,FD$6,"")</f>
        <v/>
      </c>
      <c r="FE243" s="16">
        <f>IF(FE61&gt;0,FE$6,"")</f>
        <v/>
      </c>
      <c r="FF243" s="16">
        <f>IF(FF61&gt;0,FF$6,"")</f>
        <v/>
      </c>
      <c r="FG243" s="16">
        <f>IF(FG61&gt;0,FG$6,"")</f>
        <v/>
      </c>
      <c r="FH243" s="16">
        <f>IF(FH61&gt;0,FH$6,"")</f>
        <v/>
      </c>
      <c r="FI243" s="16">
        <f>IF(FI61&gt;0,FI$6,"")</f>
        <v/>
      </c>
      <c r="FJ243" s="16">
        <f>IF(FJ61&gt;0,FJ$6,"")</f>
        <v/>
      </c>
      <c r="FK243" s="16">
        <f>IF(FK61&gt;0,FK$6,"")</f>
        <v/>
      </c>
      <c r="FL243" s="16">
        <f>IF(FL61&gt;0,FL$6,"")</f>
        <v/>
      </c>
      <c r="FM243" s="16">
        <f>IF(FM61&gt;0,FM$6,"")</f>
        <v/>
      </c>
      <c r="FN243" s="16">
        <f>IF(FN61&gt;0,FN$6,"")</f>
        <v/>
      </c>
      <c r="FO243" s="16">
        <f>IF(FO61&gt;0,FO$6,"")</f>
        <v/>
      </c>
      <c r="FP243" s="16">
        <f>IF(FP61&gt;0,FP$6,"")</f>
        <v/>
      </c>
      <c r="FQ243" s="16">
        <f>IF(FQ61&gt;0,FQ$6,"")</f>
        <v/>
      </c>
      <c r="FR243" s="16">
        <f>IF(FR61&gt;0,FR$6,"")</f>
        <v/>
      </c>
      <c r="FS243" s="16">
        <f>IF(FS61&gt;0,FS$6,"")</f>
        <v/>
      </c>
      <c r="FT243" s="16">
        <f>IF(FT61&gt;0,FT$6,"")</f>
        <v/>
      </c>
      <c r="FU243" s="16">
        <f>IF(FU61&gt;0,FU$6,"")</f>
        <v/>
      </c>
      <c r="FV243" s="16">
        <f>IF(FV61&gt;0,FV$6,"")</f>
        <v/>
      </c>
      <c r="FW243" s="16">
        <f>IF(FW61&gt;0,FW$6,"")</f>
        <v/>
      </c>
      <c r="FX243" s="16">
        <f>IF(FX61&gt;0,FX$6,"")</f>
        <v/>
      </c>
      <c r="FY243" s="16">
        <f>IF(FY61&gt;0,FY$6,"")</f>
        <v/>
      </c>
      <c r="FZ243" s="16">
        <f>IF(FZ61&gt;0,FZ$6,"")</f>
        <v/>
      </c>
      <c r="GA243" s="16">
        <f>IF(GA61&gt;0,GA$6,"")</f>
        <v/>
      </c>
      <c r="GB243" s="16">
        <f>IF(GB61&gt;0,GB$6,"")</f>
        <v/>
      </c>
      <c r="GC243" s="16">
        <f>IF(GC61&gt;0,GC$6,"")</f>
        <v/>
      </c>
      <c r="GD243" s="16">
        <f>IF(GD61&gt;0,GD$6,"")</f>
        <v/>
      </c>
      <c r="GE243" s="16">
        <f>IF(GE61&gt;0,GE$6,"")</f>
        <v/>
      </c>
      <c r="GF243" s="16">
        <f>IF(GF61&gt;0,GF$6,"")</f>
        <v/>
      </c>
      <c r="GG243" s="16" t="n"/>
      <c r="GH243" s="16">
        <f>IF(GH61&gt;0,GH$6,"")</f>
        <v/>
      </c>
      <c r="GI243" s="423">
        <f>IF(GI61&gt;0,GI$6,"")</f>
        <v/>
      </c>
    </row>
    <row r="244" hidden="1">
      <c r="A244" s="63" t="n"/>
      <c r="B244" s="63" t="n"/>
      <c r="C244" s="412">
        <f>C62</f>
        <v/>
      </c>
      <c r="D244" s="5" t="n"/>
      <c r="E244" s="5" t="n"/>
      <c r="F244" s="5" t="n"/>
      <c r="G244" s="411">
        <f>MIN(J244:GH244)</f>
        <v/>
      </c>
      <c r="H244" s="16">
        <f>MAX(J244:GH244)</f>
        <v/>
      </c>
      <c r="I244" s="93" t="n"/>
      <c r="J244" s="16">
        <f>IF(J62&gt;0,J59,"")</f>
        <v/>
      </c>
      <c r="K244" s="16">
        <f>IF(K62&gt;0,K$6,"")</f>
        <v/>
      </c>
      <c r="L244" s="16">
        <f>IF(L62&gt;0,L$6,"")</f>
        <v/>
      </c>
      <c r="M244" s="16">
        <f>IF(M62&gt;0,M$6,"")</f>
        <v/>
      </c>
      <c r="N244" s="16">
        <f>IF(N62&gt;0,N$6,"")</f>
        <v/>
      </c>
      <c r="O244" s="16">
        <f>IF(O62&gt;0,O$6,"")</f>
        <v/>
      </c>
      <c r="P244" s="16">
        <f>IF(P62&gt;0,P$6,"")</f>
        <v/>
      </c>
      <c r="Q244" s="16">
        <f>IF(Q62&gt;0,Q$6,"")</f>
        <v/>
      </c>
      <c r="R244" s="16">
        <f>IF(R62&gt;0,R$6,"")</f>
        <v/>
      </c>
      <c r="S244" s="16">
        <f>IF(S62&gt;0,S$6,"")</f>
        <v/>
      </c>
      <c r="T244" s="16">
        <f>IF(T62&gt;0,T$6,"")</f>
        <v/>
      </c>
      <c r="U244" s="16">
        <f>IF(U62&gt;0,U$6,"")</f>
        <v/>
      </c>
      <c r="V244" s="16">
        <f>IF(V62&gt;0,V$6,"")</f>
        <v/>
      </c>
      <c r="W244" s="16" t="n"/>
      <c r="X244" s="16" t="n"/>
      <c r="Y244" s="16" t="n"/>
      <c r="Z244" s="16" t="n"/>
      <c r="AA244" s="16" t="n"/>
      <c r="AB244" s="16" t="n"/>
      <c r="AC244" s="16" t="n"/>
      <c r="AD244" s="16" t="n"/>
      <c r="AE244" s="16" t="n"/>
      <c r="AF244" s="16" t="n"/>
      <c r="AG244" s="16" t="n"/>
      <c r="AH244" s="16" t="n"/>
      <c r="AI244" s="16" t="n"/>
      <c r="AJ244" s="16" t="n"/>
      <c r="AK244" s="16" t="n"/>
      <c r="AL244" s="16" t="n"/>
      <c r="AM244" s="16" t="n"/>
      <c r="AN244" s="16" t="n"/>
      <c r="AO244" s="16" t="n"/>
      <c r="AP244" s="16" t="n"/>
      <c r="AQ244" s="16" t="n"/>
      <c r="AR244" s="16" t="n"/>
      <c r="AS244" s="16" t="n"/>
      <c r="AT244" s="16" t="n"/>
      <c r="AU244" s="16" t="n"/>
      <c r="AV244" s="16" t="n"/>
      <c r="AW244" s="16" t="n"/>
      <c r="AX244" s="16" t="n"/>
      <c r="AY244" s="16" t="n"/>
      <c r="AZ244" s="16" t="n"/>
      <c r="BA244" s="16" t="n"/>
      <c r="BB244" s="16" t="n"/>
      <c r="BC244" s="16" t="n"/>
      <c r="BD244" s="16" t="n"/>
      <c r="BE244" s="16" t="n"/>
      <c r="BF244" s="16" t="n"/>
      <c r="BG244" s="16" t="n"/>
      <c r="BH244" s="16" t="n"/>
      <c r="BI244" s="16" t="n"/>
      <c r="BJ244" s="16" t="n"/>
      <c r="BK244" s="16" t="n"/>
      <c r="BL244" s="16" t="n"/>
      <c r="BM244" s="16" t="n"/>
      <c r="BN244" s="16" t="n"/>
      <c r="BO244" s="16" t="n"/>
      <c r="BP244" s="16" t="n"/>
      <c r="BQ244" s="16" t="n"/>
      <c r="BR244" s="16" t="n"/>
      <c r="BS244" s="16" t="n"/>
      <c r="BT244" s="16" t="n"/>
      <c r="BU244" s="16" t="n"/>
      <c r="BV244" s="16" t="n"/>
      <c r="BW244" s="16" t="n"/>
      <c r="BX244" s="16" t="n"/>
      <c r="BY244" s="16" t="n"/>
      <c r="BZ244" s="16" t="n"/>
      <c r="CA244" s="16" t="n"/>
      <c r="CB244" s="16" t="n"/>
      <c r="CC244" s="16" t="n"/>
      <c r="CD244" s="16" t="n"/>
      <c r="CE244" s="16" t="n"/>
      <c r="CF244" s="16" t="n"/>
      <c r="CG244" s="16" t="n"/>
      <c r="CH244" s="16" t="n"/>
      <c r="CI244" s="16" t="n"/>
      <c r="CJ244" s="16" t="n"/>
      <c r="CK244" s="16" t="n"/>
      <c r="CL244" s="16" t="n"/>
      <c r="CM244" s="16" t="n"/>
      <c r="CN244" s="16" t="n"/>
      <c r="CO244" s="16" t="n"/>
      <c r="CP244" s="16" t="n"/>
      <c r="CQ244" s="16" t="n"/>
      <c r="CR244" s="16" t="n"/>
      <c r="CS244" s="16" t="n"/>
      <c r="CT244" s="16" t="n"/>
      <c r="CU244" s="16" t="n"/>
      <c r="CV244" s="16" t="n"/>
      <c r="CW244" s="16" t="n"/>
      <c r="CX244" s="16" t="n"/>
      <c r="CY244" s="16" t="n"/>
      <c r="CZ244" s="16" t="n"/>
      <c r="DA244" s="16" t="n"/>
      <c r="DB244" s="16" t="n"/>
      <c r="DC244" s="16">
        <f>IF(DC62&gt;0,DC$6,"")</f>
        <v/>
      </c>
      <c r="DD244" s="16">
        <f>IF(DD62&gt;0,DD$6,"")</f>
        <v/>
      </c>
      <c r="DE244" s="16">
        <f>IF(DE62&gt;0,DE$6,"")</f>
        <v/>
      </c>
      <c r="DF244" s="16">
        <f>IF(DF62&gt;0,DF$6,"")</f>
        <v/>
      </c>
      <c r="DG244" s="16">
        <f>IF(DG62&gt;0,DG$6,"")</f>
        <v/>
      </c>
      <c r="DH244" s="16">
        <f>IF(DH62&gt;0,DH$6,"")</f>
        <v/>
      </c>
      <c r="DI244" s="16">
        <f>IF(DI62&gt;0,DI$6,"")</f>
        <v/>
      </c>
      <c r="DJ244" s="16">
        <f>IF(DJ62&gt;0,DJ$6,"")</f>
        <v/>
      </c>
      <c r="DK244" s="16">
        <f>IF(DK62&gt;0,DK$6,"")</f>
        <v/>
      </c>
      <c r="DL244" s="16">
        <f>IF(DL62&gt;0,DL$6,"")</f>
        <v/>
      </c>
      <c r="DM244" s="16">
        <f>IF(DM62&gt;0,DM$6,"")</f>
        <v/>
      </c>
      <c r="DN244" s="16">
        <f>IF(DN62&gt;0,DN$6,"")</f>
        <v/>
      </c>
      <c r="DO244" s="16" t="n"/>
      <c r="DP244" s="16" t="n"/>
      <c r="DQ244" s="16" t="n"/>
      <c r="DR244" s="16" t="n"/>
      <c r="DS244" s="16" t="n"/>
      <c r="DT244" s="16" t="n"/>
      <c r="DU244" s="16" t="n"/>
      <c r="DV244" s="16" t="n"/>
      <c r="DW244" s="16" t="n"/>
      <c r="DX244" s="16" t="n"/>
      <c r="DY244" s="16" t="n"/>
      <c r="DZ244" s="16" t="n"/>
      <c r="EA244" s="16" t="n"/>
      <c r="EB244" s="16" t="n"/>
      <c r="EC244" s="16" t="n"/>
      <c r="ED244" s="16" t="n"/>
      <c r="EE244" s="16" t="n"/>
      <c r="EF244" s="16" t="n"/>
      <c r="EG244" s="16" t="n"/>
      <c r="EH244" s="16" t="n"/>
      <c r="EI244" s="16" t="n"/>
      <c r="EJ244" s="16" t="n"/>
      <c r="EK244" s="16" t="n"/>
      <c r="EL244" s="16" t="n"/>
      <c r="EM244" s="16" t="n"/>
      <c r="EN244" s="16" t="n"/>
      <c r="EO244" s="16" t="n"/>
      <c r="EP244" s="16" t="n"/>
      <c r="EQ244" s="16" t="n"/>
      <c r="ER244" s="16" t="n"/>
      <c r="ES244" s="16" t="n"/>
      <c r="ET244" s="16" t="n"/>
      <c r="EU244" s="16" t="n"/>
      <c r="EV244" s="16" t="n"/>
      <c r="EW244" s="16" t="n"/>
      <c r="EX244" s="16" t="n"/>
      <c r="EY244" s="16">
        <f>IF(EY62&gt;0,EY$6,"")</f>
        <v/>
      </c>
      <c r="EZ244" s="16">
        <f>IF(EZ62&gt;0,EZ$6,"")</f>
        <v/>
      </c>
      <c r="FA244" s="16">
        <f>IF(FA62&gt;0,FA$6,"")</f>
        <v/>
      </c>
      <c r="FB244" s="16">
        <f>IF(FB62&gt;0,FB$6,"")</f>
        <v/>
      </c>
      <c r="FC244" s="16">
        <f>IF(FC62&gt;0,FC$6,"")</f>
        <v/>
      </c>
      <c r="FD244" s="16">
        <f>IF(FD62&gt;0,FD$6,"")</f>
        <v/>
      </c>
      <c r="FE244" s="16">
        <f>IF(FE62&gt;0,FE$6,"")</f>
        <v/>
      </c>
      <c r="FF244" s="16">
        <f>IF(FF62&gt;0,FF$6,"")</f>
        <v/>
      </c>
      <c r="FG244" s="16">
        <f>IF(FG62&gt;0,FG$6,"")</f>
        <v/>
      </c>
      <c r="FH244" s="16">
        <f>IF(FH62&gt;0,FH$6,"")</f>
        <v/>
      </c>
      <c r="FI244" s="16">
        <f>IF(FI62&gt;0,FI$6,"")</f>
        <v/>
      </c>
      <c r="FJ244" s="16">
        <f>IF(FJ62&gt;0,FJ$6,"")</f>
        <v/>
      </c>
      <c r="FK244" s="16">
        <f>IF(FK62&gt;0,FK$6,"")</f>
        <v/>
      </c>
      <c r="FL244" s="16">
        <f>IF(FL62&gt;0,FL$6,"")</f>
        <v/>
      </c>
      <c r="FM244" s="16">
        <f>IF(FM62&gt;0,FM$6,"")</f>
        <v/>
      </c>
      <c r="FN244" s="16">
        <f>IF(FN62&gt;0,FN$6,"")</f>
        <v/>
      </c>
      <c r="FO244" s="16">
        <f>IF(FO62&gt;0,FO$6,"")</f>
        <v/>
      </c>
      <c r="FP244" s="16">
        <f>IF(FP62&gt;0,FP$6,"")</f>
        <v/>
      </c>
      <c r="FQ244" s="16">
        <f>IF(FQ62&gt;0,FQ$6,"")</f>
        <v/>
      </c>
      <c r="FR244" s="16">
        <f>IF(FR62&gt;0,FR$6,"")</f>
        <v/>
      </c>
      <c r="FS244" s="16">
        <f>IF(FS62&gt;0,FS$6,"")</f>
        <v/>
      </c>
      <c r="FT244" s="16">
        <f>IF(FT62&gt;0,FT$6,"")</f>
        <v/>
      </c>
      <c r="FU244" s="16">
        <f>IF(FU62&gt;0,FU$6,"")</f>
        <v/>
      </c>
      <c r="FV244" s="16">
        <f>IF(FV62&gt;0,FV$6,"")</f>
        <v/>
      </c>
      <c r="FW244" s="16">
        <f>IF(FW62&gt;0,FW$6,"")</f>
        <v/>
      </c>
      <c r="FX244" s="16">
        <f>IF(FX62&gt;0,FX$6,"")</f>
        <v/>
      </c>
      <c r="FY244" s="16">
        <f>IF(FY62&gt;0,FY$6,"")</f>
        <v/>
      </c>
      <c r="FZ244" s="16">
        <f>IF(FZ62&gt;0,FZ$6,"")</f>
        <v/>
      </c>
      <c r="GA244" s="16">
        <f>IF(GA62&gt;0,GA$6,"")</f>
        <v/>
      </c>
      <c r="GB244" s="16">
        <f>IF(GB62&gt;0,GB$6,"")</f>
        <v/>
      </c>
      <c r="GC244" s="16">
        <f>IF(GC62&gt;0,GC$6,"")</f>
        <v/>
      </c>
      <c r="GD244" s="16">
        <f>IF(GD62&gt;0,GD$6,"")</f>
        <v/>
      </c>
      <c r="GE244" s="16">
        <f>IF(GE62&gt;0,GE$6,"")</f>
        <v/>
      </c>
      <c r="GF244" s="16">
        <f>IF(GF62&gt;0,GF$6,"")</f>
        <v/>
      </c>
      <c r="GG244" s="16" t="n"/>
      <c r="GH244" s="16">
        <f>IF(GH62&gt;0,GH$6,"")</f>
        <v/>
      </c>
      <c r="GI244" s="423">
        <f>IF(GI62&gt;0,GI$6,"")</f>
        <v/>
      </c>
    </row>
    <row r="245" hidden="1">
      <c r="A245" s="63" t="n"/>
      <c r="B245" s="63" t="n"/>
      <c r="C245" s="412">
        <f>C63</f>
        <v/>
      </c>
      <c r="D245" s="5" t="n"/>
      <c r="E245" s="5" t="n"/>
      <c r="F245" s="5" t="n"/>
      <c r="G245" s="411">
        <f>MIN(J245:GH245)</f>
        <v/>
      </c>
      <c r="H245" s="16">
        <f>MAX(J245:GH245)</f>
        <v/>
      </c>
      <c r="I245" s="93" t="n"/>
      <c r="J245" s="16">
        <f>IF(J63&gt;0,J60,"")</f>
        <v/>
      </c>
      <c r="K245" s="16">
        <f>IF(K63&gt;0,K$6,"")</f>
        <v/>
      </c>
      <c r="L245" s="16">
        <f>IF(L63&gt;0,L$6,"")</f>
        <v/>
      </c>
      <c r="M245" s="16">
        <f>IF(M63&gt;0,M$6,"")</f>
        <v/>
      </c>
      <c r="N245" s="16">
        <f>IF(N63&gt;0,N$6,"")</f>
        <v/>
      </c>
      <c r="O245" s="16">
        <f>IF(O63&gt;0,O$6,"")</f>
        <v/>
      </c>
      <c r="P245" s="16">
        <f>IF(P63&gt;0,P$6,"")</f>
        <v/>
      </c>
      <c r="Q245" s="16">
        <f>IF(Q63&gt;0,Q$6,"")</f>
        <v/>
      </c>
      <c r="R245" s="16">
        <f>IF(R63&gt;0,R$6,"")</f>
        <v/>
      </c>
      <c r="S245" s="16">
        <f>IF(S63&gt;0,S$6,"")</f>
        <v/>
      </c>
      <c r="T245" s="16">
        <f>IF(T63&gt;0,T$6,"")</f>
        <v/>
      </c>
      <c r="U245" s="16">
        <f>IF(U63&gt;0,U$6,"")</f>
        <v/>
      </c>
      <c r="V245" s="16">
        <f>IF(V63&gt;0,V$6,"")</f>
        <v/>
      </c>
      <c r="W245" s="16" t="n"/>
      <c r="X245" s="16" t="n"/>
      <c r="Y245" s="16" t="n"/>
      <c r="Z245" s="16" t="n"/>
      <c r="AA245" s="16" t="n"/>
      <c r="AB245" s="16" t="n"/>
      <c r="AC245" s="16" t="n"/>
      <c r="AD245" s="16" t="n"/>
      <c r="AE245" s="16" t="n"/>
      <c r="AF245" s="16" t="n"/>
      <c r="AG245" s="16" t="n"/>
      <c r="AH245" s="16" t="n"/>
      <c r="AI245" s="16" t="n"/>
      <c r="AJ245" s="16" t="n"/>
      <c r="AK245" s="16" t="n"/>
      <c r="AL245" s="16" t="n"/>
      <c r="AM245" s="16" t="n"/>
      <c r="AN245" s="16" t="n"/>
      <c r="AO245" s="16" t="n"/>
      <c r="AP245" s="16" t="n"/>
      <c r="AQ245" s="16" t="n"/>
      <c r="AR245" s="16" t="n"/>
      <c r="AS245" s="16" t="n"/>
      <c r="AT245" s="16" t="n"/>
      <c r="AU245" s="16" t="n"/>
      <c r="AV245" s="16" t="n"/>
      <c r="AW245" s="16" t="n"/>
      <c r="AX245" s="16" t="n"/>
      <c r="AY245" s="16" t="n"/>
      <c r="AZ245" s="16" t="n"/>
      <c r="BA245" s="16" t="n"/>
      <c r="BB245" s="16" t="n"/>
      <c r="BC245" s="16" t="n"/>
      <c r="BD245" s="16" t="n"/>
      <c r="BE245" s="16" t="n"/>
      <c r="BF245" s="16" t="n"/>
      <c r="BG245" s="16" t="n"/>
      <c r="BH245" s="16" t="n"/>
      <c r="BI245" s="16" t="n"/>
      <c r="BJ245" s="16" t="n"/>
      <c r="BK245" s="16" t="n"/>
      <c r="BL245" s="16" t="n"/>
      <c r="BM245" s="16" t="n"/>
      <c r="BN245" s="16" t="n"/>
      <c r="BO245" s="16" t="n"/>
      <c r="BP245" s="16" t="n"/>
      <c r="BQ245" s="16" t="n"/>
      <c r="BR245" s="16" t="n"/>
      <c r="BS245" s="16" t="n"/>
      <c r="BT245" s="16" t="n"/>
      <c r="BU245" s="16" t="n"/>
      <c r="BV245" s="16" t="n"/>
      <c r="BW245" s="16" t="n"/>
      <c r="BX245" s="16" t="n"/>
      <c r="BY245" s="16" t="n"/>
      <c r="BZ245" s="16" t="n"/>
      <c r="CA245" s="16" t="n"/>
      <c r="CB245" s="16" t="n"/>
      <c r="CC245" s="16" t="n"/>
      <c r="CD245" s="16" t="n"/>
      <c r="CE245" s="16" t="n"/>
      <c r="CF245" s="16" t="n"/>
      <c r="CG245" s="16" t="n"/>
      <c r="CH245" s="16" t="n"/>
      <c r="CI245" s="16" t="n"/>
      <c r="CJ245" s="16" t="n"/>
      <c r="CK245" s="16" t="n"/>
      <c r="CL245" s="16" t="n"/>
      <c r="CM245" s="16" t="n"/>
      <c r="CN245" s="16" t="n"/>
      <c r="CO245" s="16" t="n"/>
      <c r="CP245" s="16" t="n"/>
      <c r="CQ245" s="16" t="n"/>
      <c r="CR245" s="16" t="n"/>
      <c r="CS245" s="16" t="n"/>
      <c r="CT245" s="16" t="n"/>
      <c r="CU245" s="16" t="n"/>
      <c r="CV245" s="16" t="n"/>
      <c r="CW245" s="16" t="n"/>
      <c r="CX245" s="16" t="n"/>
      <c r="CY245" s="16" t="n"/>
      <c r="CZ245" s="16" t="n"/>
      <c r="DA245" s="16" t="n"/>
      <c r="DB245" s="16" t="n"/>
      <c r="DC245" s="16">
        <f>IF(DC63&gt;0,DC$6,"")</f>
        <v/>
      </c>
      <c r="DD245" s="16">
        <f>IF(DD63&gt;0,DD$6,"")</f>
        <v/>
      </c>
      <c r="DE245" s="16">
        <f>IF(DE63&gt;0,DE$6,"")</f>
        <v/>
      </c>
      <c r="DF245" s="16">
        <f>IF(DF63&gt;0,DF$6,"")</f>
        <v/>
      </c>
      <c r="DG245" s="16">
        <f>IF(DG63&gt;0,DG$6,"")</f>
        <v/>
      </c>
      <c r="DH245" s="16">
        <f>IF(DH63&gt;0,DH$6,"")</f>
        <v/>
      </c>
      <c r="DI245" s="16">
        <f>IF(DI63&gt;0,DI$6,"")</f>
        <v/>
      </c>
      <c r="DJ245" s="16">
        <f>IF(DJ63&gt;0,DJ$6,"")</f>
        <v/>
      </c>
      <c r="DK245" s="16">
        <f>IF(DK63&gt;0,DK$6,"")</f>
        <v/>
      </c>
      <c r="DL245" s="16">
        <f>IF(DL63&gt;0,DL$6,"")</f>
        <v/>
      </c>
      <c r="DM245" s="16">
        <f>IF(DM63&gt;0,DM$6,"")</f>
        <v/>
      </c>
      <c r="DN245" s="16">
        <f>IF(DN63&gt;0,DN$6,"")</f>
        <v/>
      </c>
      <c r="DO245" s="16" t="n"/>
      <c r="DP245" s="16" t="n"/>
      <c r="DQ245" s="16" t="n"/>
      <c r="DR245" s="16" t="n"/>
      <c r="DS245" s="16" t="n"/>
      <c r="DT245" s="16" t="n"/>
      <c r="DU245" s="16" t="n"/>
      <c r="DV245" s="16" t="n"/>
      <c r="DW245" s="16" t="n"/>
      <c r="DX245" s="16" t="n"/>
      <c r="DY245" s="16" t="n"/>
      <c r="DZ245" s="16" t="n"/>
      <c r="EA245" s="16" t="n"/>
      <c r="EB245" s="16" t="n"/>
      <c r="EC245" s="16" t="n"/>
      <c r="ED245" s="16" t="n"/>
      <c r="EE245" s="16" t="n"/>
      <c r="EF245" s="16" t="n"/>
      <c r="EG245" s="16" t="n"/>
      <c r="EH245" s="16" t="n"/>
      <c r="EI245" s="16" t="n"/>
      <c r="EJ245" s="16" t="n"/>
      <c r="EK245" s="16" t="n"/>
      <c r="EL245" s="16" t="n"/>
      <c r="EM245" s="16" t="n"/>
      <c r="EN245" s="16" t="n"/>
      <c r="EO245" s="16" t="n"/>
      <c r="EP245" s="16" t="n"/>
      <c r="EQ245" s="16" t="n"/>
      <c r="ER245" s="16" t="n"/>
      <c r="ES245" s="16" t="n"/>
      <c r="ET245" s="16" t="n"/>
      <c r="EU245" s="16" t="n"/>
      <c r="EV245" s="16" t="n"/>
      <c r="EW245" s="16" t="n"/>
      <c r="EX245" s="16" t="n"/>
      <c r="EY245" s="16">
        <f>IF(EY63&gt;0,EY$6,"")</f>
        <v/>
      </c>
      <c r="EZ245" s="16">
        <f>IF(EZ63&gt;0,EZ$6,"")</f>
        <v/>
      </c>
      <c r="FA245" s="16">
        <f>IF(FA63&gt;0,FA$6,"")</f>
        <v/>
      </c>
      <c r="FB245" s="16">
        <f>IF(FB63&gt;0,FB$6,"")</f>
        <v/>
      </c>
      <c r="FC245" s="16">
        <f>IF(FC63&gt;0,FC$6,"")</f>
        <v/>
      </c>
      <c r="FD245" s="16">
        <f>IF(FD63&gt;0,FD$6,"")</f>
        <v/>
      </c>
      <c r="FE245" s="16">
        <f>IF(FE63&gt;0,FE$6,"")</f>
        <v/>
      </c>
      <c r="FF245" s="16">
        <f>IF(FF63&gt;0,FF$6,"")</f>
        <v/>
      </c>
      <c r="FG245" s="16">
        <f>IF(FG63&gt;0,FG$6,"")</f>
        <v/>
      </c>
      <c r="FH245" s="16">
        <f>IF(FH63&gt;0,FH$6,"")</f>
        <v/>
      </c>
      <c r="FI245" s="16">
        <f>IF(FI63&gt;0,FI$6,"")</f>
        <v/>
      </c>
      <c r="FJ245" s="16">
        <f>IF(FJ63&gt;0,FJ$6,"")</f>
        <v/>
      </c>
      <c r="FK245" s="16">
        <f>IF(FK63&gt;0,FK$6,"")</f>
        <v/>
      </c>
      <c r="FL245" s="16">
        <f>IF(FL63&gt;0,FL$6,"")</f>
        <v/>
      </c>
      <c r="FM245" s="16">
        <f>IF(FM63&gt;0,FM$6,"")</f>
        <v/>
      </c>
      <c r="FN245" s="16">
        <f>IF(FN63&gt;0,FN$6,"")</f>
        <v/>
      </c>
      <c r="FO245" s="16">
        <f>IF(FO63&gt;0,FO$6,"")</f>
        <v/>
      </c>
      <c r="FP245" s="16">
        <f>IF(FP63&gt;0,FP$6,"")</f>
        <v/>
      </c>
      <c r="FQ245" s="16">
        <f>IF(FQ63&gt;0,FQ$6,"")</f>
        <v/>
      </c>
      <c r="FR245" s="16">
        <f>IF(FR63&gt;0,FR$6,"")</f>
        <v/>
      </c>
      <c r="FS245" s="16">
        <f>IF(FS63&gt;0,FS$6,"")</f>
        <v/>
      </c>
      <c r="FT245" s="16">
        <f>IF(FT63&gt;0,FT$6,"")</f>
        <v/>
      </c>
      <c r="FU245" s="16">
        <f>IF(FU63&gt;0,FU$6,"")</f>
        <v/>
      </c>
      <c r="FV245" s="16">
        <f>IF(FV63&gt;0,FV$6,"")</f>
        <v/>
      </c>
      <c r="FW245" s="16">
        <f>IF(FW63&gt;0,FW$6,"")</f>
        <v/>
      </c>
      <c r="FX245" s="16">
        <f>IF(FX63&gt;0,FX$6,"")</f>
        <v/>
      </c>
      <c r="FY245" s="16">
        <f>IF(FY63&gt;0,FY$6,"")</f>
        <v/>
      </c>
      <c r="FZ245" s="16">
        <f>IF(FZ63&gt;0,FZ$6,"")</f>
        <v/>
      </c>
      <c r="GA245" s="16">
        <f>IF(GA63&gt;0,GA$6,"")</f>
        <v/>
      </c>
      <c r="GB245" s="16">
        <f>IF(GB63&gt;0,GB$6,"")</f>
        <v/>
      </c>
      <c r="GC245" s="16">
        <f>IF(GC63&gt;0,GC$6,"")</f>
        <v/>
      </c>
      <c r="GD245" s="16">
        <f>IF(GD63&gt;0,GD$6,"")</f>
        <v/>
      </c>
      <c r="GE245" s="16">
        <f>IF(GE63&gt;0,GE$6,"")</f>
        <v/>
      </c>
      <c r="GF245" s="16">
        <f>IF(GF63&gt;0,GF$6,"")</f>
        <v/>
      </c>
      <c r="GG245" s="16" t="n"/>
      <c r="GH245" s="16">
        <f>IF(GH63&gt;0,GH$6,"")</f>
        <v/>
      </c>
      <c r="GI245" s="423">
        <f>IF(GI63&gt;0,GI$6,"")</f>
        <v/>
      </c>
    </row>
    <row r="246" hidden="1">
      <c r="A246" s="63" t="n"/>
      <c r="B246" s="63" t="n"/>
      <c r="C246" s="412">
        <f>C64</f>
        <v/>
      </c>
      <c r="D246" s="5" t="n"/>
      <c r="E246" s="5" t="n"/>
      <c r="F246" s="5" t="n"/>
      <c r="G246" s="411">
        <f>MIN(J246:GH246)</f>
        <v/>
      </c>
      <c r="H246" s="16">
        <f>MAX(J246:GH246)</f>
        <v/>
      </c>
      <c r="I246" s="93" t="n"/>
      <c r="J246" s="16">
        <f>IF(J64&gt;0,J61,"")</f>
        <v/>
      </c>
      <c r="K246" s="16">
        <f>IF(K64&gt;0,K$6,"")</f>
        <v/>
      </c>
      <c r="L246" s="16">
        <f>IF(L64&gt;0,L$6,"")</f>
        <v/>
      </c>
      <c r="M246" s="16">
        <f>IF(M64&gt;0,M$6,"")</f>
        <v/>
      </c>
      <c r="N246" s="16">
        <f>IF(N64&gt;0,N$6,"")</f>
        <v/>
      </c>
      <c r="O246" s="16">
        <f>IF(O64&gt;0,O$6,"")</f>
        <v/>
      </c>
      <c r="P246" s="16">
        <f>IF(P64&gt;0,P$6,"")</f>
        <v/>
      </c>
      <c r="Q246" s="16">
        <f>IF(Q64&gt;0,Q$6,"")</f>
        <v/>
      </c>
      <c r="R246" s="16">
        <f>IF(R64&gt;0,R$6,"")</f>
        <v/>
      </c>
      <c r="S246" s="16">
        <f>IF(S64&gt;0,S$6,"")</f>
        <v/>
      </c>
      <c r="T246" s="16">
        <f>IF(T64&gt;0,T$6,"")</f>
        <v/>
      </c>
      <c r="U246" s="16">
        <f>IF(U64&gt;0,U$6,"")</f>
        <v/>
      </c>
      <c r="V246" s="16">
        <f>IF(V64&gt;0,V$6,"")</f>
        <v/>
      </c>
      <c r="W246" s="16" t="n"/>
      <c r="X246" s="16" t="n"/>
      <c r="Y246" s="16" t="n"/>
      <c r="Z246" s="16" t="n"/>
      <c r="AA246" s="16" t="n"/>
      <c r="AB246" s="16" t="n"/>
      <c r="AC246" s="16" t="n"/>
      <c r="AD246" s="16" t="n"/>
      <c r="AE246" s="16" t="n"/>
      <c r="AF246" s="16" t="n"/>
      <c r="AG246" s="16" t="n"/>
      <c r="AH246" s="16" t="n"/>
      <c r="AI246" s="16" t="n"/>
      <c r="AJ246" s="16" t="n"/>
      <c r="AK246" s="16" t="n"/>
      <c r="AL246" s="16" t="n"/>
      <c r="AM246" s="16" t="n"/>
      <c r="AN246" s="16" t="n"/>
      <c r="AO246" s="16" t="n"/>
      <c r="AP246" s="16" t="n"/>
      <c r="AQ246" s="16" t="n"/>
      <c r="AR246" s="16" t="n"/>
      <c r="AS246" s="16" t="n"/>
      <c r="AT246" s="16" t="n"/>
      <c r="AU246" s="16" t="n"/>
      <c r="AV246" s="16" t="n"/>
      <c r="AW246" s="16" t="n"/>
      <c r="AX246" s="16" t="n"/>
      <c r="AY246" s="16" t="n"/>
      <c r="AZ246" s="16" t="n"/>
      <c r="BA246" s="16" t="n"/>
      <c r="BB246" s="16" t="n"/>
      <c r="BC246" s="16" t="n"/>
      <c r="BD246" s="16" t="n"/>
      <c r="BE246" s="16" t="n"/>
      <c r="BF246" s="16" t="n"/>
      <c r="BG246" s="16" t="n"/>
      <c r="BH246" s="16" t="n"/>
      <c r="BI246" s="16" t="n"/>
      <c r="BJ246" s="16" t="n"/>
      <c r="BK246" s="16" t="n"/>
      <c r="BL246" s="16" t="n"/>
      <c r="BM246" s="16" t="n"/>
      <c r="BN246" s="16" t="n"/>
      <c r="BO246" s="16" t="n"/>
      <c r="BP246" s="16" t="n"/>
      <c r="BQ246" s="16" t="n"/>
      <c r="BR246" s="16" t="n"/>
      <c r="BS246" s="16" t="n"/>
      <c r="BT246" s="16" t="n"/>
      <c r="BU246" s="16" t="n"/>
      <c r="BV246" s="16" t="n"/>
      <c r="BW246" s="16" t="n"/>
      <c r="BX246" s="16" t="n"/>
      <c r="BY246" s="16" t="n"/>
      <c r="BZ246" s="16" t="n"/>
      <c r="CA246" s="16" t="n"/>
      <c r="CB246" s="16" t="n"/>
      <c r="CC246" s="16" t="n"/>
      <c r="CD246" s="16" t="n"/>
      <c r="CE246" s="16" t="n"/>
      <c r="CF246" s="16" t="n"/>
      <c r="CG246" s="16" t="n"/>
      <c r="CH246" s="16" t="n"/>
      <c r="CI246" s="16" t="n"/>
      <c r="CJ246" s="16" t="n"/>
      <c r="CK246" s="16" t="n"/>
      <c r="CL246" s="16" t="n"/>
      <c r="CM246" s="16" t="n"/>
      <c r="CN246" s="16" t="n"/>
      <c r="CO246" s="16" t="n"/>
      <c r="CP246" s="16" t="n"/>
      <c r="CQ246" s="16" t="n"/>
      <c r="CR246" s="16" t="n"/>
      <c r="CS246" s="16" t="n"/>
      <c r="CT246" s="16" t="n"/>
      <c r="CU246" s="16" t="n"/>
      <c r="CV246" s="16" t="n"/>
      <c r="CW246" s="16" t="n"/>
      <c r="CX246" s="16" t="n"/>
      <c r="CY246" s="16" t="n"/>
      <c r="CZ246" s="16" t="n"/>
      <c r="DA246" s="16" t="n"/>
      <c r="DB246" s="16" t="n"/>
      <c r="DC246" s="16">
        <f>IF(DC64&gt;0,DC$6,"")</f>
        <v/>
      </c>
      <c r="DD246" s="16">
        <f>IF(DD64&gt;0,DD$6,"")</f>
        <v/>
      </c>
      <c r="DE246" s="16">
        <f>IF(DE64&gt;0,DE$6,"")</f>
        <v/>
      </c>
      <c r="DF246" s="16">
        <f>IF(DF64&gt;0,DF$6,"")</f>
        <v/>
      </c>
      <c r="DG246" s="16">
        <f>IF(DG64&gt;0,DG$6,"")</f>
        <v/>
      </c>
      <c r="DH246" s="16">
        <f>IF(DH64&gt;0,DH$6,"")</f>
        <v/>
      </c>
      <c r="DI246" s="16">
        <f>IF(DI64&gt;0,DI$6,"")</f>
        <v/>
      </c>
      <c r="DJ246" s="16">
        <f>IF(DJ64&gt;0,DJ$6,"")</f>
        <v/>
      </c>
      <c r="DK246" s="16">
        <f>IF(DK64&gt;0,DK$6,"")</f>
        <v/>
      </c>
      <c r="DL246" s="16">
        <f>IF(DL64&gt;0,DL$6,"")</f>
        <v/>
      </c>
      <c r="DM246" s="16">
        <f>IF(DM64&gt;0,DM$6,"")</f>
        <v/>
      </c>
      <c r="DN246" s="16">
        <f>IF(DN64&gt;0,DN$6,"")</f>
        <v/>
      </c>
      <c r="DO246" s="16" t="n"/>
      <c r="DP246" s="16" t="n"/>
      <c r="DQ246" s="16" t="n"/>
      <c r="DR246" s="16" t="n"/>
      <c r="DS246" s="16" t="n"/>
      <c r="DT246" s="16" t="n"/>
      <c r="DU246" s="16" t="n"/>
      <c r="DV246" s="16" t="n"/>
      <c r="DW246" s="16" t="n"/>
      <c r="DX246" s="16" t="n"/>
      <c r="DY246" s="16" t="n"/>
      <c r="DZ246" s="16" t="n"/>
      <c r="EA246" s="16" t="n"/>
      <c r="EB246" s="16" t="n"/>
      <c r="EC246" s="16" t="n"/>
      <c r="ED246" s="16" t="n"/>
      <c r="EE246" s="16" t="n"/>
      <c r="EF246" s="16" t="n"/>
      <c r="EG246" s="16" t="n"/>
      <c r="EH246" s="16" t="n"/>
      <c r="EI246" s="16" t="n"/>
      <c r="EJ246" s="16" t="n"/>
      <c r="EK246" s="16" t="n"/>
      <c r="EL246" s="16" t="n"/>
      <c r="EM246" s="16" t="n"/>
      <c r="EN246" s="16" t="n"/>
      <c r="EO246" s="16" t="n"/>
      <c r="EP246" s="16" t="n"/>
      <c r="EQ246" s="16" t="n"/>
      <c r="ER246" s="16" t="n"/>
      <c r="ES246" s="16" t="n"/>
      <c r="ET246" s="16" t="n"/>
      <c r="EU246" s="16" t="n"/>
      <c r="EV246" s="16" t="n"/>
      <c r="EW246" s="16" t="n"/>
      <c r="EX246" s="16" t="n"/>
      <c r="EY246" s="16">
        <f>IF(EY64&gt;0,EY$6,"")</f>
        <v/>
      </c>
      <c r="EZ246" s="16">
        <f>IF(EZ64&gt;0,EZ$6,"")</f>
        <v/>
      </c>
      <c r="FA246" s="16">
        <f>IF(FA64&gt;0,FA$6,"")</f>
        <v/>
      </c>
      <c r="FB246" s="16">
        <f>IF(FB64&gt;0,FB$6,"")</f>
        <v/>
      </c>
      <c r="FC246" s="16">
        <f>IF(FC64&gt;0,FC$6,"")</f>
        <v/>
      </c>
      <c r="FD246" s="16">
        <f>IF(FD64&gt;0,FD$6,"")</f>
        <v/>
      </c>
      <c r="FE246" s="16">
        <f>IF(FE64&gt;0,FE$6,"")</f>
        <v/>
      </c>
      <c r="FF246" s="16">
        <f>IF(FF64&gt;0,FF$6,"")</f>
        <v/>
      </c>
      <c r="FG246" s="16">
        <f>IF(FG64&gt;0,FG$6,"")</f>
        <v/>
      </c>
      <c r="FH246" s="16">
        <f>IF(FH64&gt;0,FH$6,"")</f>
        <v/>
      </c>
      <c r="FI246" s="16">
        <f>IF(FI64&gt;0,FI$6,"")</f>
        <v/>
      </c>
      <c r="FJ246" s="16">
        <f>IF(FJ64&gt;0,FJ$6,"")</f>
        <v/>
      </c>
      <c r="FK246" s="16">
        <f>IF(FK64&gt;0,FK$6,"")</f>
        <v/>
      </c>
      <c r="FL246" s="16">
        <f>IF(FL64&gt;0,FL$6,"")</f>
        <v/>
      </c>
      <c r="FM246" s="16">
        <f>IF(FM64&gt;0,FM$6,"")</f>
        <v/>
      </c>
      <c r="FN246" s="16">
        <f>IF(FN64&gt;0,FN$6,"")</f>
        <v/>
      </c>
      <c r="FO246" s="16">
        <f>IF(FO64&gt;0,FO$6,"")</f>
        <v/>
      </c>
      <c r="FP246" s="16">
        <f>IF(FP64&gt;0,FP$6,"")</f>
        <v/>
      </c>
      <c r="FQ246" s="16">
        <f>IF(FQ64&gt;0,FQ$6,"")</f>
        <v/>
      </c>
      <c r="FR246" s="16">
        <f>IF(FR64&gt;0,FR$6,"")</f>
        <v/>
      </c>
      <c r="FS246" s="16">
        <f>IF(FS64&gt;0,FS$6,"")</f>
        <v/>
      </c>
      <c r="FT246" s="16">
        <f>IF(FT64&gt;0,FT$6,"")</f>
        <v/>
      </c>
      <c r="FU246" s="16">
        <f>IF(FU64&gt;0,FU$6,"")</f>
        <v/>
      </c>
      <c r="FV246" s="16">
        <f>IF(FV64&gt;0,FV$6,"")</f>
        <v/>
      </c>
      <c r="FW246" s="16">
        <f>IF(FW64&gt;0,FW$6,"")</f>
        <v/>
      </c>
      <c r="FX246" s="16">
        <f>IF(FX64&gt;0,FX$6,"")</f>
        <v/>
      </c>
      <c r="FY246" s="16">
        <f>IF(FY64&gt;0,FY$6,"")</f>
        <v/>
      </c>
      <c r="FZ246" s="16">
        <f>IF(FZ64&gt;0,FZ$6,"")</f>
        <v/>
      </c>
      <c r="GA246" s="16">
        <f>IF(GA64&gt;0,GA$6,"")</f>
        <v/>
      </c>
      <c r="GB246" s="16">
        <f>IF(GB64&gt;0,GB$6,"")</f>
        <v/>
      </c>
      <c r="GC246" s="16">
        <f>IF(GC64&gt;0,GC$6,"")</f>
        <v/>
      </c>
      <c r="GD246" s="16">
        <f>IF(GD64&gt;0,GD$6,"")</f>
        <v/>
      </c>
      <c r="GE246" s="16">
        <f>IF(GE64&gt;0,GE$6,"")</f>
        <v/>
      </c>
      <c r="GF246" s="16">
        <f>IF(GF64&gt;0,GF$6,"")</f>
        <v/>
      </c>
      <c r="GG246" s="16" t="n"/>
      <c r="GH246" s="16">
        <f>IF(GH64&gt;0,GH$6,"")</f>
        <v/>
      </c>
      <c r="GI246" s="423">
        <f>IF(GI64&gt;0,GI$6,"")</f>
        <v/>
      </c>
    </row>
    <row r="247" hidden="1">
      <c r="A247" s="63" t="n"/>
      <c r="B247" s="63" t="n"/>
      <c r="C247" s="412">
        <f>C65</f>
        <v/>
      </c>
      <c r="D247" s="5" t="n"/>
      <c r="E247" s="5" t="n"/>
      <c r="F247" s="5" t="n"/>
      <c r="G247" s="411">
        <f>MIN(J247:GH247)</f>
        <v/>
      </c>
      <c r="H247" s="16">
        <f>MAX(J247:GH247)</f>
        <v/>
      </c>
      <c r="I247" s="93" t="n"/>
      <c r="J247" s="16">
        <f>IF(J65&gt;0,J62,"")</f>
        <v/>
      </c>
      <c r="K247" s="16">
        <f>IF(K65&gt;0,K$6,"")</f>
        <v/>
      </c>
      <c r="L247" s="16">
        <f>IF(L65&gt;0,L$6,"")</f>
        <v/>
      </c>
      <c r="M247" s="16">
        <f>IF(M65&gt;0,M$6,"")</f>
        <v/>
      </c>
      <c r="N247" s="16">
        <f>IF(N65&gt;0,N$6,"")</f>
        <v/>
      </c>
      <c r="O247" s="16">
        <f>IF(O65&gt;0,O$6,"")</f>
        <v/>
      </c>
      <c r="P247" s="16">
        <f>IF(P65&gt;0,P$6,"")</f>
        <v/>
      </c>
      <c r="Q247" s="16">
        <f>IF(Q65&gt;0,Q$6,"")</f>
        <v/>
      </c>
      <c r="R247" s="16">
        <f>IF(R65&gt;0,R$6,"")</f>
        <v/>
      </c>
      <c r="S247" s="16">
        <f>IF(S65&gt;0,S$6,"")</f>
        <v/>
      </c>
      <c r="T247" s="16">
        <f>IF(T65&gt;0,T$6,"")</f>
        <v/>
      </c>
      <c r="U247" s="16">
        <f>IF(U65&gt;0,U$6,"")</f>
        <v/>
      </c>
      <c r="V247" s="16">
        <f>IF(V65&gt;0,V$6,"")</f>
        <v/>
      </c>
      <c r="W247" s="16" t="n"/>
      <c r="X247" s="16" t="n"/>
      <c r="Y247" s="16" t="n"/>
      <c r="Z247" s="16" t="n"/>
      <c r="AA247" s="16" t="n"/>
      <c r="AB247" s="16" t="n"/>
      <c r="AC247" s="16" t="n"/>
      <c r="AD247" s="16" t="n"/>
      <c r="AE247" s="16" t="n"/>
      <c r="AF247" s="16" t="n"/>
      <c r="AG247" s="16" t="n"/>
      <c r="AH247" s="16" t="n"/>
      <c r="AI247" s="16" t="n"/>
      <c r="AJ247" s="16" t="n"/>
      <c r="AK247" s="16" t="n"/>
      <c r="AL247" s="16" t="n"/>
      <c r="AM247" s="16" t="n"/>
      <c r="AN247" s="16" t="n"/>
      <c r="AO247" s="16" t="n"/>
      <c r="AP247" s="16" t="n"/>
      <c r="AQ247" s="16" t="n"/>
      <c r="AR247" s="16" t="n"/>
      <c r="AS247" s="16" t="n"/>
      <c r="AT247" s="16" t="n"/>
      <c r="AU247" s="16" t="n"/>
      <c r="AV247" s="16" t="n"/>
      <c r="AW247" s="16" t="n"/>
      <c r="AX247" s="16" t="n"/>
      <c r="AY247" s="16" t="n"/>
      <c r="AZ247" s="16" t="n"/>
      <c r="BA247" s="16" t="n"/>
      <c r="BB247" s="16" t="n"/>
      <c r="BC247" s="16" t="n"/>
      <c r="BD247" s="16" t="n"/>
      <c r="BE247" s="16" t="n"/>
      <c r="BF247" s="16" t="n"/>
      <c r="BG247" s="16" t="n"/>
      <c r="BH247" s="16" t="n"/>
      <c r="BI247" s="16" t="n"/>
      <c r="BJ247" s="16" t="n"/>
      <c r="BK247" s="16" t="n"/>
      <c r="BL247" s="16" t="n"/>
      <c r="BM247" s="16" t="n"/>
      <c r="BN247" s="16" t="n"/>
      <c r="BO247" s="16" t="n"/>
      <c r="BP247" s="16" t="n"/>
      <c r="BQ247" s="16" t="n"/>
      <c r="BR247" s="16" t="n"/>
      <c r="BS247" s="16" t="n"/>
      <c r="BT247" s="16" t="n"/>
      <c r="BU247" s="16" t="n"/>
      <c r="BV247" s="16" t="n"/>
      <c r="BW247" s="16" t="n"/>
      <c r="BX247" s="16" t="n"/>
      <c r="BY247" s="16" t="n"/>
      <c r="BZ247" s="16" t="n"/>
      <c r="CA247" s="16" t="n"/>
      <c r="CB247" s="16" t="n"/>
      <c r="CC247" s="16" t="n"/>
      <c r="CD247" s="16" t="n"/>
      <c r="CE247" s="16" t="n"/>
      <c r="CF247" s="16" t="n"/>
      <c r="CG247" s="16" t="n"/>
      <c r="CH247" s="16" t="n"/>
      <c r="CI247" s="16" t="n"/>
      <c r="CJ247" s="16" t="n"/>
      <c r="CK247" s="16" t="n"/>
      <c r="CL247" s="16" t="n"/>
      <c r="CM247" s="16" t="n"/>
      <c r="CN247" s="16" t="n"/>
      <c r="CO247" s="16" t="n"/>
      <c r="CP247" s="16" t="n"/>
      <c r="CQ247" s="16" t="n"/>
      <c r="CR247" s="16" t="n"/>
      <c r="CS247" s="16" t="n"/>
      <c r="CT247" s="16" t="n"/>
      <c r="CU247" s="16" t="n"/>
      <c r="CV247" s="16" t="n"/>
      <c r="CW247" s="16" t="n"/>
      <c r="CX247" s="16" t="n"/>
      <c r="CY247" s="16" t="n"/>
      <c r="CZ247" s="16" t="n"/>
      <c r="DA247" s="16" t="n"/>
      <c r="DB247" s="16" t="n"/>
      <c r="DC247" s="16">
        <f>IF(DC65&gt;0,DC$6,"")</f>
        <v/>
      </c>
      <c r="DD247" s="16">
        <f>IF(DD65&gt;0,DD$6,"")</f>
        <v/>
      </c>
      <c r="DE247" s="16">
        <f>IF(DE65&gt;0,DE$6,"")</f>
        <v/>
      </c>
      <c r="DF247" s="16">
        <f>IF(DF65&gt;0,DF$6,"")</f>
        <v/>
      </c>
      <c r="DG247" s="16">
        <f>IF(DG65&gt;0,DG$6,"")</f>
        <v/>
      </c>
      <c r="DH247" s="16">
        <f>IF(DH65&gt;0,DH$6,"")</f>
        <v/>
      </c>
      <c r="DI247" s="16">
        <f>IF(DI65&gt;0,DI$6,"")</f>
        <v/>
      </c>
      <c r="DJ247" s="16">
        <f>IF(DJ65&gt;0,DJ$6,"")</f>
        <v/>
      </c>
      <c r="DK247" s="16">
        <f>IF(DK65&gt;0,DK$6,"")</f>
        <v/>
      </c>
      <c r="DL247" s="16">
        <f>IF(DL65&gt;0,DL$6,"")</f>
        <v/>
      </c>
      <c r="DM247" s="16">
        <f>IF(DM65&gt;0,DM$6,"")</f>
        <v/>
      </c>
      <c r="DN247" s="16">
        <f>IF(DN65&gt;0,DN$6,"")</f>
        <v/>
      </c>
      <c r="DO247" s="16" t="n"/>
      <c r="DP247" s="16" t="n"/>
      <c r="DQ247" s="16" t="n"/>
      <c r="DR247" s="16" t="n"/>
      <c r="DS247" s="16" t="n"/>
      <c r="DT247" s="16" t="n"/>
      <c r="DU247" s="16" t="n"/>
      <c r="DV247" s="16" t="n"/>
      <c r="DW247" s="16" t="n"/>
      <c r="DX247" s="16" t="n"/>
      <c r="DY247" s="16" t="n"/>
      <c r="DZ247" s="16" t="n"/>
      <c r="EA247" s="16" t="n"/>
      <c r="EB247" s="16" t="n"/>
      <c r="EC247" s="16" t="n"/>
      <c r="ED247" s="16" t="n"/>
      <c r="EE247" s="16" t="n"/>
      <c r="EF247" s="16" t="n"/>
      <c r="EG247" s="16" t="n"/>
      <c r="EH247" s="16" t="n"/>
      <c r="EI247" s="16" t="n"/>
      <c r="EJ247" s="16" t="n"/>
      <c r="EK247" s="16" t="n"/>
      <c r="EL247" s="16" t="n"/>
      <c r="EM247" s="16" t="n"/>
      <c r="EN247" s="16" t="n"/>
      <c r="EO247" s="16" t="n"/>
      <c r="EP247" s="16" t="n"/>
      <c r="EQ247" s="16" t="n"/>
      <c r="ER247" s="16" t="n"/>
      <c r="ES247" s="16" t="n"/>
      <c r="ET247" s="16" t="n"/>
      <c r="EU247" s="16" t="n"/>
      <c r="EV247" s="16" t="n"/>
      <c r="EW247" s="16" t="n"/>
      <c r="EX247" s="16" t="n"/>
      <c r="EY247" s="16">
        <f>IF(EY65&gt;0,EY$6,"")</f>
        <v/>
      </c>
      <c r="EZ247" s="16">
        <f>IF(EZ65&gt;0,EZ$6,"")</f>
        <v/>
      </c>
      <c r="FA247" s="16">
        <f>IF(FA65&gt;0,FA$6,"")</f>
        <v/>
      </c>
      <c r="FB247" s="16">
        <f>IF(FB65&gt;0,FB$6,"")</f>
        <v/>
      </c>
      <c r="FC247" s="16">
        <f>IF(FC65&gt;0,FC$6,"")</f>
        <v/>
      </c>
      <c r="FD247" s="16">
        <f>IF(FD65&gt;0,FD$6,"")</f>
        <v/>
      </c>
      <c r="FE247" s="16">
        <f>IF(FE65&gt;0,FE$6,"")</f>
        <v/>
      </c>
      <c r="FF247" s="16">
        <f>IF(FF65&gt;0,FF$6,"")</f>
        <v/>
      </c>
      <c r="FG247" s="16">
        <f>IF(FG65&gt;0,FG$6,"")</f>
        <v/>
      </c>
      <c r="FH247" s="16">
        <f>IF(FH65&gt;0,FH$6,"")</f>
        <v/>
      </c>
      <c r="FI247" s="16">
        <f>IF(FI65&gt;0,FI$6,"")</f>
        <v/>
      </c>
      <c r="FJ247" s="16">
        <f>IF(FJ65&gt;0,FJ$6,"")</f>
        <v/>
      </c>
      <c r="FK247" s="16">
        <f>IF(FK65&gt;0,FK$6,"")</f>
        <v/>
      </c>
      <c r="FL247" s="16">
        <f>IF(FL65&gt;0,FL$6,"")</f>
        <v/>
      </c>
      <c r="FM247" s="16">
        <f>IF(FM65&gt;0,FM$6,"")</f>
        <v/>
      </c>
      <c r="FN247" s="16">
        <f>IF(FN65&gt;0,FN$6,"")</f>
        <v/>
      </c>
      <c r="FO247" s="16">
        <f>IF(FO65&gt;0,FO$6,"")</f>
        <v/>
      </c>
      <c r="FP247" s="16">
        <f>IF(FP65&gt;0,FP$6,"")</f>
        <v/>
      </c>
      <c r="FQ247" s="16">
        <f>IF(FQ65&gt;0,FQ$6,"")</f>
        <v/>
      </c>
      <c r="FR247" s="16">
        <f>IF(FR65&gt;0,FR$6,"")</f>
        <v/>
      </c>
      <c r="FS247" s="16">
        <f>IF(FS65&gt;0,FS$6,"")</f>
        <v/>
      </c>
      <c r="FT247" s="16">
        <f>IF(FT65&gt;0,FT$6,"")</f>
        <v/>
      </c>
      <c r="FU247" s="16">
        <f>IF(FU65&gt;0,FU$6,"")</f>
        <v/>
      </c>
      <c r="FV247" s="16">
        <f>IF(FV65&gt;0,FV$6,"")</f>
        <v/>
      </c>
      <c r="FW247" s="16">
        <f>IF(FW65&gt;0,FW$6,"")</f>
        <v/>
      </c>
      <c r="FX247" s="16">
        <f>IF(FX65&gt;0,FX$6,"")</f>
        <v/>
      </c>
      <c r="FY247" s="16">
        <f>IF(FY65&gt;0,FY$6,"")</f>
        <v/>
      </c>
      <c r="FZ247" s="16">
        <f>IF(FZ65&gt;0,FZ$6,"")</f>
        <v/>
      </c>
      <c r="GA247" s="16">
        <f>IF(GA65&gt;0,GA$6,"")</f>
        <v/>
      </c>
      <c r="GB247" s="16">
        <f>IF(GB65&gt;0,GB$6,"")</f>
        <v/>
      </c>
      <c r="GC247" s="16">
        <f>IF(GC65&gt;0,GC$6,"")</f>
        <v/>
      </c>
      <c r="GD247" s="16">
        <f>IF(GD65&gt;0,GD$6,"")</f>
        <v/>
      </c>
      <c r="GE247" s="16">
        <f>IF(GE65&gt;0,GE$6,"")</f>
        <v/>
      </c>
      <c r="GF247" s="16">
        <f>IF(GF65&gt;0,GF$6,"")</f>
        <v/>
      </c>
      <c r="GG247" s="16" t="n"/>
      <c r="GH247" s="16">
        <f>IF(GH65&gt;0,GH$6,"")</f>
        <v/>
      </c>
      <c r="GI247" s="423">
        <f>IF(GI65&gt;0,GI$6,"")</f>
        <v/>
      </c>
    </row>
    <row r="248" hidden="1">
      <c r="A248" s="63" t="n"/>
      <c r="B248" s="63" t="n"/>
      <c r="C248" s="412">
        <f>C66</f>
        <v/>
      </c>
      <c r="D248" s="5" t="n"/>
      <c r="E248" s="5" t="n"/>
      <c r="F248" s="5" t="n"/>
      <c r="G248" s="411">
        <f>MIN(J248:GH248)</f>
        <v/>
      </c>
      <c r="H248" s="16">
        <f>MAX(J248:GH248)</f>
        <v/>
      </c>
      <c r="I248" s="93" t="n"/>
      <c r="J248" s="16">
        <f>IF(J66&gt;0,J63,"")</f>
        <v/>
      </c>
      <c r="K248" s="16">
        <f>IF(K66&gt;0,K$6,"")</f>
        <v/>
      </c>
      <c r="L248" s="16">
        <f>IF(L66&gt;0,L$6,"")</f>
        <v/>
      </c>
      <c r="M248" s="16">
        <f>IF(M66&gt;0,M$6,"")</f>
        <v/>
      </c>
      <c r="N248" s="16">
        <f>IF(N66&gt;0,N$6,"")</f>
        <v/>
      </c>
      <c r="O248" s="16">
        <f>IF(O66&gt;0,O$6,"")</f>
        <v/>
      </c>
      <c r="P248" s="16">
        <f>IF(P66&gt;0,P$6,"")</f>
        <v/>
      </c>
      <c r="Q248" s="16">
        <f>IF(Q66&gt;0,Q$6,"")</f>
        <v/>
      </c>
      <c r="R248" s="16">
        <f>IF(R66&gt;0,R$6,"")</f>
        <v/>
      </c>
      <c r="S248" s="16">
        <f>IF(S66&gt;0,S$6,"")</f>
        <v/>
      </c>
      <c r="T248" s="16">
        <f>IF(T66&gt;0,T$6,"")</f>
        <v/>
      </c>
      <c r="U248" s="16">
        <f>IF(U66&gt;0,U$6,"")</f>
        <v/>
      </c>
      <c r="V248" s="16">
        <f>IF(V66&gt;0,V$6,"")</f>
        <v/>
      </c>
      <c r="W248" s="16" t="n"/>
      <c r="X248" s="16" t="n"/>
      <c r="Y248" s="16" t="n"/>
      <c r="Z248" s="16" t="n"/>
      <c r="AA248" s="16" t="n"/>
      <c r="AB248" s="16" t="n"/>
      <c r="AC248" s="16" t="n"/>
      <c r="AD248" s="16" t="n"/>
      <c r="AE248" s="16" t="n"/>
      <c r="AF248" s="16" t="n"/>
      <c r="AG248" s="16" t="n"/>
      <c r="AH248" s="16" t="n"/>
      <c r="AI248" s="16" t="n"/>
      <c r="AJ248" s="16" t="n"/>
      <c r="AK248" s="16" t="n"/>
      <c r="AL248" s="16" t="n"/>
      <c r="AM248" s="16" t="n"/>
      <c r="AN248" s="16" t="n"/>
      <c r="AO248" s="16" t="n"/>
      <c r="AP248" s="16" t="n"/>
      <c r="AQ248" s="16" t="n"/>
      <c r="AR248" s="16" t="n"/>
      <c r="AS248" s="16" t="n"/>
      <c r="AT248" s="16" t="n"/>
      <c r="AU248" s="16" t="n"/>
      <c r="AV248" s="16" t="n"/>
      <c r="AW248" s="16" t="n"/>
      <c r="AX248" s="16" t="n"/>
      <c r="AY248" s="16" t="n"/>
      <c r="AZ248" s="16" t="n"/>
      <c r="BA248" s="16" t="n"/>
      <c r="BB248" s="16" t="n"/>
      <c r="BC248" s="16" t="n"/>
      <c r="BD248" s="16" t="n"/>
      <c r="BE248" s="16" t="n"/>
      <c r="BF248" s="16" t="n"/>
      <c r="BG248" s="16" t="n"/>
      <c r="BH248" s="16" t="n"/>
      <c r="BI248" s="16" t="n"/>
      <c r="BJ248" s="16" t="n"/>
      <c r="BK248" s="16" t="n"/>
      <c r="BL248" s="16" t="n"/>
      <c r="BM248" s="16" t="n"/>
      <c r="BN248" s="16" t="n"/>
      <c r="BO248" s="16" t="n"/>
      <c r="BP248" s="16" t="n"/>
      <c r="BQ248" s="16" t="n"/>
      <c r="BR248" s="16" t="n"/>
      <c r="BS248" s="16" t="n"/>
      <c r="BT248" s="16" t="n"/>
      <c r="BU248" s="16" t="n"/>
      <c r="BV248" s="16" t="n"/>
      <c r="BW248" s="16" t="n"/>
      <c r="BX248" s="16" t="n"/>
      <c r="BY248" s="16" t="n"/>
      <c r="BZ248" s="16" t="n"/>
      <c r="CA248" s="16" t="n"/>
      <c r="CB248" s="16" t="n"/>
      <c r="CC248" s="16" t="n"/>
      <c r="CD248" s="16" t="n"/>
      <c r="CE248" s="16" t="n"/>
      <c r="CF248" s="16" t="n"/>
      <c r="CG248" s="16" t="n"/>
      <c r="CH248" s="16" t="n"/>
      <c r="CI248" s="16" t="n"/>
      <c r="CJ248" s="16" t="n"/>
      <c r="CK248" s="16" t="n"/>
      <c r="CL248" s="16" t="n"/>
      <c r="CM248" s="16" t="n"/>
      <c r="CN248" s="16" t="n"/>
      <c r="CO248" s="16" t="n"/>
      <c r="CP248" s="16" t="n"/>
      <c r="CQ248" s="16" t="n"/>
      <c r="CR248" s="16" t="n"/>
      <c r="CS248" s="16" t="n"/>
      <c r="CT248" s="16" t="n"/>
      <c r="CU248" s="16" t="n"/>
      <c r="CV248" s="16" t="n"/>
      <c r="CW248" s="16" t="n"/>
      <c r="CX248" s="16" t="n"/>
      <c r="CY248" s="16" t="n"/>
      <c r="CZ248" s="16" t="n"/>
      <c r="DA248" s="16" t="n"/>
      <c r="DB248" s="16" t="n"/>
      <c r="DC248" s="16">
        <f>IF(DC66&gt;0,DC$6,"")</f>
        <v/>
      </c>
      <c r="DD248" s="16">
        <f>IF(DD66&gt;0,DD$6,"")</f>
        <v/>
      </c>
      <c r="DE248" s="16">
        <f>IF(DE66&gt;0,DE$6,"")</f>
        <v/>
      </c>
      <c r="DF248" s="16">
        <f>IF(DF66&gt;0,DF$6,"")</f>
        <v/>
      </c>
      <c r="DG248" s="16">
        <f>IF(DG66&gt;0,DG$6,"")</f>
        <v/>
      </c>
      <c r="DH248" s="16">
        <f>IF(DH66&gt;0,DH$6,"")</f>
        <v/>
      </c>
      <c r="DI248" s="16">
        <f>IF(DI66&gt;0,DI$6,"")</f>
        <v/>
      </c>
      <c r="DJ248" s="16">
        <f>IF(DJ66&gt;0,DJ$6,"")</f>
        <v/>
      </c>
      <c r="DK248" s="16">
        <f>IF(DK66&gt;0,DK$6,"")</f>
        <v/>
      </c>
      <c r="DL248" s="16">
        <f>IF(DL66&gt;0,DL$6,"")</f>
        <v/>
      </c>
      <c r="DM248" s="16">
        <f>IF(DM66&gt;0,DM$6,"")</f>
        <v/>
      </c>
      <c r="DN248" s="16">
        <f>IF(DN66&gt;0,DN$6,"")</f>
        <v/>
      </c>
      <c r="DO248" s="16" t="n"/>
      <c r="DP248" s="16" t="n"/>
      <c r="DQ248" s="16" t="n"/>
      <c r="DR248" s="16" t="n"/>
      <c r="DS248" s="16" t="n"/>
      <c r="DT248" s="16" t="n"/>
      <c r="DU248" s="16" t="n"/>
      <c r="DV248" s="16" t="n"/>
      <c r="DW248" s="16" t="n"/>
      <c r="DX248" s="16" t="n"/>
      <c r="DY248" s="16" t="n"/>
      <c r="DZ248" s="16" t="n"/>
      <c r="EA248" s="16" t="n"/>
      <c r="EB248" s="16" t="n"/>
      <c r="EC248" s="16" t="n"/>
      <c r="ED248" s="16" t="n"/>
      <c r="EE248" s="16" t="n"/>
      <c r="EF248" s="16" t="n"/>
      <c r="EG248" s="16" t="n"/>
      <c r="EH248" s="16" t="n"/>
      <c r="EI248" s="16" t="n"/>
      <c r="EJ248" s="16" t="n"/>
      <c r="EK248" s="16" t="n"/>
      <c r="EL248" s="16" t="n"/>
      <c r="EM248" s="16" t="n"/>
      <c r="EN248" s="16" t="n"/>
      <c r="EO248" s="16" t="n"/>
      <c r="EP248" s="16" t="n"/>
      <c r="EQ248" s="16" t="n"/>
      <c r="ER248" s="16" t="n"/>
      <c r="ES248" s="16" t="n"/>
      <c r="ET248" s="16" t="n"/>
      <c r="EU248" s="16" t="n"/>
      <c r="EV248" s="16" t="n"/>
      <c r="EW248" s="16" t="n"/>
      <c r="EX248" s="16" t="n"/>
      <c r="EY248" s="16">
        <f>IF(EY66&gt;0,EY$6,"")</f>
        <v/>
      </c>
      <c r="EZ248" s="16">
        <f>IF(EZ66&gt;0,EZ$6,"")</f>
        <v/>
      </c>
      <c r="FA248" s="16">
        <f>IF(FA66&gt;0,FA$6,"")</f>
        <v/>
      </c>
      <c r="FB248" s="16">
        <f>IF(FB66&gt;0,FB$6,"")</f>
        <v/>
      </c>
      <c r="FC248" s="16">
        <f>IF(FC66&gt;0,FC$6,"")</f>
        <v/>
      </c>
      <c r="FD248" s="16">
        <f>IF(FD66&gt;0,FD$6,"")</f>
        <v/>
      </c>
      <c r="FE248" s="16">
        <f>IF(FE66&gt;0,FE$6,"")</f>
        <v/>
      </c>
      <c r="FF248" s="16">
        <f>IF(FF66&gt;0,FF$6,"")</f>
        <v/>
      </c>
      <c r="FG248" s="16">
        <f>IF(FG66&gt;0,FG$6,"")</f>
        <v/>
      </c>
      <c r="FH248" s="16">
        <f>IF(FH66&gt;0,FH$6,"")</f>
        <v/>
      </c>
      <c r="FI248" s="16">
        <f>IF(FI66&gt;0,FI$6,"")</f>
        <v/>
      </c>
      <c r="FJ248" s="16">
        <f>IF(FJ66&gt;0,FJ$6,"")</f>
        <v/>
      </c>
      <c r="FK248" s="16">
        <f>IF(FK66&gt;0,FK$6,"")</f>
        <v/>
      </c>
      <c r="FL248" s="16">
        <f>IF(FL66&gt;0,FL$6,"")</f>
        <v/>
      </c>
      <c r="FM248" s="16">
        <f>IF(FM66&gt;0,FM$6,"")</f>
        <v/>
      </c>
      <c r="FN248" s="16">
        <f>IF(FN66&gt;0,FN$6,"")</f>
        <v/>
      </c>
      <c r="FO248" s="16">
        <f>IF(FO66&gt;0,FO$6,"")</f>
        <v/>
      </c>
      <c r="FP248" s="16">
        <f>IF(FP66&gt;0,FP$6,"")</f>
        <v/>
      </c>
      <c r="FQ248" s="16">
        <f>IF(FQ66&gt;0,FQ$6,"")</f>
        <v/>
      </c>
      <c r="FR248" s="16">
        <f>IF(FR66&gt;0,FR$6,"")</f>
        <v/>
      </c>
      <c r="FS248" s="16">
        <f>IF(FS66&gt;0,FS$6,"")</f>
        <v/>
      </c>
      <c r="FT248" s="16">
        <f>IF(FT66&gt;0,FT$6,"")</f>
        <v/>
      </c>
      <c r="FU248" s="16">
        <f>IF(FU66&gt;0,FU$6,"")</f>
        <v/>
      </c>
      <c r="FV248" s="16">
        <f>IF(FV66&gt;0,FV$6,"")</f>
        <v/>
      </c>
      <c r="FW248" s="16">
        <f>IF(FW66&gt;0,FW$6,"")</f>
        <v/>
      </c>
      <c r="FX248" s="16">
        <f>IF(FX66&gt;0,FX$6,"")</f>
        <v/>
      </c>
      <c r="FY248" s="16">
        <f>IF(FY66&gt;0,FY$6,"")</f>
        <v/>
      </c>
      <c r="FZ248" s="16">
        <f>IF(FZ66&gt;0,FZ$6,"")</f>
        <v/>
      </c>
      <c r="GA248" s="16">
        <f>IF(GA66&gt;0,GA$6,"")</f>
        <v/>
      </c>
      <c r="GB248" s="16">
        <f>IF(GB66&gt;0,GB$6,"")</f>
        <v/>
      </c>
      <c r="GC248" s="16">
        <f>IF(GC66&gt;0,GC$6,"")</f>
        <v/>
      </c>
      <c r="GD248" s="16">
        <f>IF(GD66&gt;0,GD$6,"")</f>
        <v/>
      </c>
      <c r="GE248" s="16">
        <f>IF(GE66&gt;0,GE$6,"")</f>
        <v/>
      </c>
      <c r="GF248" s="16">
        <f>IF(GF66&gt;0,GF$6,"")</f>
        <v/>
      </c>
      <c r="GG248" s="16" t="n"/>
      <c r="GH248" s="16">
        <f>IF(GH66&gt;0,GH$6,"")</f>
        <v/>
      </c>
      <c r="GI248" s="423">
        <f>IF(GI66&gt;0,GI$6,"")</f>
        <v/>
      </c>
    </row>
    <row r="249" hidden="1">
      <c r="A249" s="63" t="n"/>
      <c r="B249" s="63" t="n"/>
      <c r="C249" s="412">
        <f>C67</f>
        <v/>
      </c>
      <c r="D249" s="5" t="n"/>
      <c r="E249" s="5" t="n"/>
      <c r="F249" s="5" t="n"/>
      <c r="G249" s="411">
        <f>MIN(J249:GH249)</f>
        <v/>
      </c>
      <c r="H249" s="16">
        <f>MAX(J249:GH249)</f>
        <v/>
      </c>
      <c r="I249" s="93" t="n"/>
      <c r="J249" s="16">
        <f>IF(J67&gt;0,J64,"")</f>
        <v/>
      </c>
      <c r="K249" s="16">
        <f>IF(K67&gt;0,K$6,"")</f>
        <v/>
      </c>
      <c r="L249" s="16">
        <f>IF(L67&gt;0,L$6,"")</f>
        <v/>
      </c>
      <c r="M249" s="16">
        <f>IF(M67&gt;0,M$6,"")</f>
        <v/>
      </c>
      <c r="N249" s="16">
        <f>IF(N67&gt;0,N$6,"")</f>
        <v/>
      </c>
      <c r="O249" s="16">
        <f>IF(O67&gt;0,O$6,"")</f>
        <v/>
      </c>
      <c r="P249" s="16">
        <f>IF(P67&gt;0,P$6,"")</f>
        <v/>
      </c>
      <c r="Q249" s="16">
        <f>IF(Q67&gt;0,Q$6,"")</f>
        <v/>
      </c>
      <c r="R249" s="16">
        <f>IF(R67&gt;0,R$6,"")</f>
        <v/>
      </c>
      <c r="S249" s="16">
        <f>IF(S67&gt;0,S$6,"")</f>
        <v/>
      </c>
      <c r="T249" s="16">
        <f>IF(T67&gt;0,T$6,"")</f>
        <v/>
      </c>
      <c r="U249" s="16">
        <f>IF(U67&gt;0,U$6,"")</f>
        <v/>
      </c>
      <c r="V249" s="16">
        <f>IF(V67&gt;0,V$6,"")</f>
        <v/>
      </c>
      <c r="W249" s="16" t="n"/>
      <c r="X249" s="16" t="n"/>
      <c r="Y249" s="16" t="n"/>
      <c r="Z249" s="16" t="n"/>
      <c r="AA249" s="16" t="n"/>
      <c r="AB249" s="16" t="n"/>
      <c r="AC249" s="16" t="n"/>
      <c r="AD249" s="16" t="n"/>
      <c r="AE249" s="16" t="n"/>
      <c r="AF249" s="16" t="n"/>
      <c r="AG249" s="16" t="n"/>
      <c r="AH249" s="16" t="n"/>
      <c r="AI249" s="16" t="n"/>
      <c r="AJ249" s="16" t="n"/>
      <c r="AK249" s="16" t="n"/>
      <c r="AL249" s="16" t="n"/>
      <c r="AM249" s="16" t="n"/>
      <c r="AN249" s="16" t="n"/>
      <c r="AO249" s="16" t="n"/>
      <c r="AP249" s="16" t="n"/>
      <c r="AQ249" s="16" t="n"/>
      <c r="AR249" s="16" t="n"/>
      <c r="AS249" s="16" t="n"/>
      <c r="AT249" s="16" t="n"/>
      <c r="AU249" s="16" t="n"/>
      <c r="AV249" s="16" t="n"/>
      <c r="AW249" s="16" t="n"/>
      <c r="AX249" s="16" t="n"/>
      <c r="AY249" s="16" t="n"/>
      <c r="AZ249" s="16" t="n"/>
      <c r="BA249" s="16" t="n"/>
      <c r="BB249" s="16" t="n"/>
      <c r="BC249" s="16" t="n"/>
      <c r="BD249" s="16" t="n"/>
      <c r="BE249" s="16" t="n"/>
      <c r="BF249" s="16" t="n"/>
      <c r="BG249" s="16" t="n"/>
      <c r="BH249" s="16" t="n"/>
      <c r="BI249" s="16" t="n"/>
      <c r="BJ249" s="16" t="n"/>
      <c r="BK249" s="16" t="n"/>
      <c r="BL249" s="16" t="n"/>
      <c r="BM249" s="16" t="n"/>
      <c r="BN249" s="16" t="n"/>
      <c r="BO249" s="16" t="n"/>
      <c r="BP249" s="16" t="n"/>
      <c r="BQ249" s="16" t="n"/>
      <c r="BR249" s="16" t="n"/>
      <c r="BS249" s="16" t="n"/>
      <c r="BT249" s="16" t="n"/>
      <c r="BU249" s="16" t="n"/>
      <c r="BV249" s="16" t="n"/>
      <c r="BW249" s="16" t="n"/>
      <c r="BX249" s="16" t="n"/>
      <c r="BY249" s="16" t="n"/>
      <c r="BZ249" s="16" t="n"/>
      <c r="CA249" s="16" t="n"/>
      <c r="CB249" s="16" t="n"/>
      <c r="CC249" s="16" t="n"/>
      <c r="CD249" s="16" t="n"/>
      <c r="CE249" s="16" t="n"/>
      <c r="CF249" s="16" t="n"/>
      <c r="CG249" s="16" t="n"/>
      <c r="CH249" s="16" t="n"/>
      <c r="CI249" s="16" t="n"/>
      <c r="CJ249" s="16" t="n"/>
      <c r="CK249" s="16" t="n"/>
      <c r="CL249" s="16" t="n"/>
      <c r="CM249" s="16" t="n"/>
      <c r="CN249" s="16" t="n"/>
      <c r="CO249" s="16" t="n"/>
      <c r="CP249" s="16" t="n"/>
      <c r="CQ249" s="16" t="n"/>
      <c r="CR249" s="16" t="n"/>
      <c r="CS249" s="16" t="n"/>
      <c r="CT249" s="16" t="n"/>
      <c r="CU249" s="16" t="n"/>
      <c r="CV249" s="16" t="n"/>
      <c r="CW249" s="16" t="n"/>
      <c r="CX249" s="16" t="n"/>
      <c r="CY249" s="16" t="n"/>
      <c r="CZ249" s="16" t="n"/>
      <c r="DA249" s="16" t="n"/>
      <c r="DB249" s="16" t="n"/>
      <c r="DC249" s="16">
        <f>IF(DC67&gt;0,DC$6,"")</f>
        <v/>
      </c>
      <c r="DD249" s="16">
        <f>IF(DD67&gt;0,DD$6,"")</f>
        <v/>
      </c>
      <c r="DE249" s="16">
        <f>IF(DE67&gt;0,DE$6,"")</f>
        <v/>
      </c>
      <c r="DF249" s="16">
        <f>IF(DF67&gt;0,DF$6,"")</f>
        <v/>
      </c>
      <c r="DG249" s="16">
        <f>IF(DG67&gt;0,DG$6,"")</f>
        <v/>
      </c>
      <c r="DH249" s="16">
        <f>IF(DH67&gt;0,DH$6,"")</f>
        <v/>
      </c>
      <c r="DI249" s="16">
        <f>IF(DI67&gt;0,DI$6,"")</f>
        <v/>
      </c>
      <c r="DJ249" s="16">
        <f>IF(DJ67&gt;0,DJ$6,"")</f>
        <v/>
      </c>
      <c r="DK249" s="16">
        <f>IF(DK67&gt;0,DK$6,"")</f>
        <v/>
      </c>
      <c r="DL249" s="16">
        <f>IF(DL67&gt;0,DL$6,"")</f>
        <v/>
      </c>
      <c r="DM249" s="16">
        <f>IF(DM67&gt;0,DM$6,"")</f>
        <v/>
      </c>
      <c r="DN249" s="16">
        <f>IF(DN67&gt;0,DN$6,"")</f>
        <v/>
      </c>
      <c r="DO249" s="16" t="n"/>
      <c r="DP249" s="16" t="n"/>
      <c r="DQ249" s="16" t="n"/>
      <c r="DR249" s="16" t="n"/>
      <c r="DS249" s="16" t="n"/>
      <c r="DT249" s="16" t="n"/>
      <c r="DU249" s="16" t="n"/>
      <c r="DV249" s="16" t="n"/>
      <c r="DW249" s="16" t="n"/>
      <c r="DX249" s="16" t="n"/>
      <c r="DY249" s="16" t="n"/>
      <c r="DZ249" s="16" t="n"/>
      <c r="EA249" s="16" t="n"/>
      <c r="EB249" s="16" t="n"/>
      <c r="EC249" s="16" t="n"/>
      <c r="ED249" s="16" t="n"/>
      <c r="EE249" s="16" t="n"/>
      <c r="EF249" s="16" t="n"/>
      <c r="EG249" s="16" t="n"/>
      <c r="EH249" s="16" t="n"/>
      <c r="EI249" s="16" t="n"/>
      <c r="EJ249" s="16" t="n"/>
      <c r="EK249" s="16" t="n"/>
      <c r="EL249" s="16" t="n"/>
      <c r="EM249" s="16" t="n"/>
      <c r="EN249" s="16" t="n"/>
      <c r="EO249" s="16" t="n"/>
      <c r="EP249" s="16" t="n"/>
      <c r="EQ249" s="16" t="n"/>
      <c r="ER249" s="16" t="n"/>
      <c r="ES249" s="16" t="n"/>
      <c r="ET249" s="16" t="n"/>
      <c r="EU249" s="16" t="n"/>
      <c r="EV249" s="16" t="n"/>
      <c r="EW249" s="16" t="n"/>
      <c r="EX249" s="16" t="n"/>
      <c r="EY249" s="16">
        <f>IF(EY67&gt;0,EY$6,"")</f>
        <v/>
      </c>
      <c r="EZ249" s="16">
        <f>IF(EZ67&gt;0,EZ$6,"")</f>
        <v/>
      </c>
      <c r="FA249" s="16">
        <f>IF(FA67&gt;0,FA$6,"")</f>
        <v/>
      </c>
      <c r="FB249" s="16">
        <f>IF(FB67&gt;0,FB$6,"")</f>
        <v/>
      </c>
      <c r="FC249" s="16">
        <f>IF(FC67&gt;0,FC$6,"")</f>
        <v/>
      </c>
      <c r="FD249" s="16">
        <f>IF(FD67&gt;0,FD$6,"")</f>
        <v/>
      </c>
      <c r="FE249" s="16">
        <f>IF(FE67&gt;0,FE$6,"")</f>
        <v/>
      </c>
      <c r="FF249" s="16">
        <f>IF(FF67&gt;0,FF$6,"")</f>
        <v/>
      </c>
      <c r="FG249" s="16">
        <f>IF(FG67&gt;0,FG$6,"")</f>
        <v/>
      </c>
      <c r="FH249" s="16">
        <f>IF(FH67&gt;0,FH$6,"")</f>
        <v/>
      </c>
      <c r="FI249" s="16">
        <f>IF(FI67&gt;0,FI$6,"")</f>
        <v/>
      </c>
      <c r="FJ249" s="16">
        <f>IF(FJ67&gt;0,FJ$6,"")</f>
        <v/>
      </c>
      <c r="FK249" s="16">
        <f>IF(FK67&gt;0,FK$6,"")</f>
        <v/>
      </c>
      <c r="FL249" s="16">
        <f>IF(FL67&gt;0,FL$6,"")</f>
        <v/>
      </c>
      <c r="FM249" s="16">
        <f>IF(FM67&gt;0,FM$6,"")</f>
        <v/>
      </c>
      <c r="FN249" s="16">
        <f>IF(FN67&gt;0,FN$6,"")</f>
        <v/>
      </c>
      <c r="FO249" s="16">
        <f>IF(FO67&gt;0,FO$6,"")</f>
        <v/>
      </c>
      <c r="FP249" s="16">
        <f>IF(FP67&gt;0,FP$6,"")</f>
        <v/>
      </c>
      <c r="FQ249" s="16">
        <f>IF(FQ67&gt;0,FQ$6,"")</f>
        <v/>
      </c>
      <c r="FR249" s="16">
        <f>IF(FR67&gt;0,FR$6,"")</f>
        <v/>
      </c>
      <c r="FS249" s="16">
        <f>IF(FS67&gt;0,FS$6,"")</f>
        <v/>
      </c>
      <c r="FT249" s="16">
        <f>IF(FT67&gt;0,FT$6,"")</f>
        <v/>
      </c>
      <c r="FU249" s="16">
        <f>IF(FU67&gt;0,FU$6,"")</f>
        <v/>
      </c>
      <c r="FV249" s="16">
        <f>IF(FV67&gt;0,FV$6,"")</f>
        <v/>
      </c>
      <c r="FW249" s="16">
        <f>IF(FW67&gt;0,FW$6,"")</f>
        <v/>
      </c>
      <c r="FX249" s="16">
        <f>IF(FX67&gt;0,FX$6,"")</f>
        <v/>
      </c>
      <c r="FY249" s="16">
        <f>IF(FY67&gt;0,FY$6,"")</f>
        <v/>
      </c>
      <c r="FZ249" s="16">
        <f>IF(FZ67&gt;0,FZ$6,"")</f>
        <v/>
      </c>
      <c r="GA249" s="16">
        <f>IF(GA67&gt;0,GA$6,"")</f>
        <v/>
      </c>
      <c r="GB249" s="16">
        <f>IF(GB67&gt;0,GB$6,"")</f>
        <v/>
      </c>
      <c r="GC249" s="16">
        <f>IF(GC67&gt;0,GC$6,"")</f>
        <v/>
      </c>
      <c r="GD249" s="16">
        <f>IF(GD67&gt;0,GD$6,"")</f>
        <v/>
      </c>
      <c r="GE249" s="16">
        <f>IF(GE67&gt;0,GE$6,"")</f>
        <v/>
      </c>
      <c r="GF249" s="16">
        <f>IF(GF67&gt;0,GF$6,"")</f>
        <v/>
      </c>
      <c r="GG249" s="16" t="n"/>
      <c r="GH249" s="16">
        <f>IF(GH67&gt;0,GH$6,"")</f>
        <v/>
      </c>
      <c r="GI249" s="423">
        <f>IF(GI67&gt;0,GI$6,"")</f>
        <v/>
      </c>
    </row>
    <row r="250" hidden="1">
      <c r="A250" s="63" t="n"/>
      <c r="B250" s="63" t="n"/>
      <c r="C250" s="412">
        <f>C68</f>
        <v/>
      </c>
      <c r="D250" s="5" t="n"/>
      <c r="E250" s="5" t="n"/>
      <c r="F250" s="5" t="n"/>
      <c r="G250" s="411">
        <f>MIN(J250:GH250)</f>
        <v/>
      </c>
      <c r="H250" s="16">
        <f>MAX(J250:GH250)</f>
        <v/>
      </c>
      <c r="I250" s="93" t="n"/>
      <c r="J250" s="16">
        <f>IF(J68&gt;0,J65,"")</f>
        <v/>
      </c>
      <c r="K250" s="16">
        <f>IF(K68&gt;0,K$6,"")</f>
        <v/>
      </c>
      <c r="L250" s="16">
        <f>IF(L68&gt;0,L$6,"")</f>
        <v/>
      </c>
      <c r="M250" s="16">
        <f>IF(M68&gt;0,M$6,"")</f>
        <v/>
      </c>
      <c r="N250" s="16">
        <f>IF(N68&gt;0,N$6,"")</f>
        <v/>
      </c>
      <c r="O250" s="16">
        <f>IF(O68&gt;0,O$6,"")</f>
        <v/>
      </c>
      <c r="P250" s="16">
        <f>IF(P68&gt;0,P$6,"")</f>
        <v/>
      </c>
      <c r="Q250" s="16">
        <f>IF(Q68&gt;0,Q$6,"")</f>
        <v/>
      </c>
      <c r="R250" s="16">
        <f>IF(R68&gt;0,R$6,"")</f>
        <v/>
      </c>
      <c r="S250" s="16">
        <f>IF(S68&gt;0,S$6,"")</f>
        <v/>
      </c>
      <c r="T250" s="16">
        <f>IF(T68&gt;0,T$6,"")</f>
        <v/>
      </c>
      <c r="U250" s="16">
        <f>IF(U68&gt;0,U$6,"")</f>
        <v/>
      </c>
      <c r="V250" s="16">
        <f>IF(V68&gt;0,V$6,"")</f>
        <v/>
      </c>
      <c r="W250" s="16" t="n"/>
      <c r="X250" s="16" t="n"/>
      <c r="Y250" s="16" t="n"/>
      <c r="Z250" s="16" t="n"/>
      <c r="AA250" s="16" t="n"/>
      <c r="AB250" s="16" t="n"/>
      <c r="AC250" s="16" t="n"/>
      <c r="AD250" s="16" t="n"/>
      <c r="AE250" s="16" t="n"/>
      <c r="AF250" s="16" t="n"/>
      <c r="AG250" s="16" t="n"/>
      <c r="AH250" s="16" t="n"/>
      <c r="AI250" s="16" t="n"/>
      <c r="AJ250" s="16" t="n"/>
      <c r="AK250" s="16" t="n"/>
      <c r="AL250" s="16" t="n"/>
      <c r="AM250" s="16" t="n"/>
      <c r="AN250" s="16" t="n"/>
      <c r="AO250" s="16" t="n"/>
      <c r="AP250" s="16" t="n"/>
      <c r="AQ250" s="16" t="n"/>
      <c r="AR250" s="16" t="n"/>
      <c r="AS250" s="16" t="n"/>
      <c r="AT250" s="16" t="n"/>
      <c r="AU250" s="16" t="n"/>
      <c r="AV250" s="16" t="n"/>
      <c r="AW250" s="16" t="n"/>
      <c r="AX250" s="16" t="n"/>
      <c r="AY250" s="16" t="n"/>
      <c r="AZ250" s="16" t="n"/>
      <c r="BA250" s="16" t="n"/>
      <c r="BB250" s="16" t="n"/>
      <c r="BC250" s="16" t="n"/>
      <c r="BD250" s="16" t="n"/>
      <c r="BE250" s="16" t="n"/>
      <c r="BF250" s="16" t="n"/>
      <c r="BG250" s="16" t="n"/>
      <c r="BH250" s="16" t="n"/>
      <c r="BI250" s="16" t="n"/>
      <c r="BJ250" s="16" t="n"/>
      <c r="BK250" s="16" t="n"/>
      <c r="BL250" s="16" t="n"/>
      <c r="BM250" s="16" t="n"/>
      <c r="BN250" s="16" t="n"/>
      <c r="BO250" s="16" t="n"/>
      <c r="BP250" s="16" t="n"/>
      <c r="BQ250" s="16" t="n"/>
      <c r="BR250" s="16" t="n"/>
      <c r="BS250" s="16" t="n"/>
      <c r="BT250" s="16" t="n"/>
      <c r="BU250" s="16" t="n"/>
      <c r="BV250" s="16" t="n"/>
      <c r="BW250" s="16" t="n"/>
      <c r="BX250" s="16" t="n"/>
      <c r="BY250" s="16" t="n"/>
      <c r="BZ250" s="16" t="n"/>
      <c r="CA250" s="16" t="n"/>
      <c r="CB250" s="16" t="n"/>
      <c r="CC250" s="16" t="n"/>
      <c r="CD250" s="16" t="n"/>
      <c r="CE250" s="16" t="n"/>
      <c r="CF250" s="16" t="n"/>
      <c r="CG250" s="16" t="n"/>
      <c r="CH250" s="16" t="n"/>
      <c r="CI250" s="16" t="n"/>
      <c r="CJ250" s="16" t="n"/>
      <c r="CK250" s="16" t="n"/>
      <c r="CL250" s="16" t="n"/>
      <c r="CM250" s="16" t="n"/>
      <c r="CN250" s="16" t="n"/>
      <c r="CO250" s="16" t="n"/>
      <c r="CP250" s="16" t="n"/>
      <c r="CQ250" s="16" t="n"/>
      <c r="CR250" s="16" t="n"/>
      <c r="CS250" s="16" t="n"/>
      <c r="CT250" s="16" t="n"/>
      <c r="CU250" s="16" t="n"/>
      <c r="CV250" s="16" t="n"/>
      <c r="CW250" s="16" t="n"/>
      <c r="CX250" s="16" t="n"/>
      <c r="CY250" s="16" t="n"/>
      <c r="CZ250" s="16" t="n"/>
      <c r="DA250" s="16" t="n"/>
      <c r="DB250" s="16" t="n"/>
      <c r="DC250" s="16">
        <f>IF(DC68&gt;0,DC$6,"")</f>
        <v/>
      </c>
      <c r="DD250" s="16">
        <f>IF(DD68&gt;0,DD$6,"")</f>
        <v/>
      </c>
      <c r="DE250" s="16">
        <f>IF(DE68&gt;0,DE$6,"")</f>
        <v/>
      </c>
      <c r="DF250" s="16">
        <f>IF(DF68&gt;0,DF$6,"")</f>
        <v/>
      </c>
      <c r="DG250" s="16">
        <f>IF(DG68&gt;0,DG$6,"")</f>
        <v/>
      </c>
      <c r="DH250" s="16">
        <f>IF(DH68&gt;0,DH$6,"")</f>
        <v/>
      </c>
      <c r="DI250" s="16">
        <f>IF(DI68&gt;0,DI$6,"")</f>
        <v/>
      </c>
      <c r="DJ250" s="16">
        <f>IF(DJ68&gt;0,DJ$6,"")</f>
        <v/>
      </c>
      <c r="DK250" s="16">
        <f>IF(DK68&gt;0,DK$6,"")</f>
        <v/>
      </c>
      <c r="DL250" s="16">
        <f>IF(DL68&gt;0,DL$6,"")</f>
        <v/>
      </c>
      <c r="DM250" s="16">
        <f>IF(DM68&gt;0,DM$6,"")</f>
        <v/>
      </c>
      <c r="DN250" s="16">
        <f>IF(DN68&gt;0,DN$6,"")</f>
        <v/>
      </c>
      <c r="DO250" s="16" t="n"/>
      <c r="DP250" s="16" t="n"/>
      <c r="DQ250" s="16" t="n"/>
      <c r="DR250" s="16" t="n"/>
      <c r="DS250" s="16" t="n"/>
      <c r="DT250" s="16" t="n"/>
      <c r="DU250" s="16" t="n"/>
      <c r="DV250" s="16" t="n"/>
      <c r="DW250" s="16" t="n"/>
      <c r="DX250" s="16" t="n"/>
      <c r="DY250" s="16" t="n"/>
      <c r="DZ250" s="16" t="n"/>
      <c r="EA250" s="16" t="n"/>
      <c r="EB250" s="16" t="n"/>
      <c r="EC250" s="16" t="n"/>
      <c r="ED250" s="16" t="n"/>
      <c r="EE250" s="16" t="n"/>
      <c r="EF250" s="16" t="n"/>
      <c r="EG250" s="16" t="n"/>
      <c r="EH250" s="16" t="n"/>
      <c r="EI250" s="16" t="n"/>
      <c r="EJ250" s="16" t="n"/>
      <c r="EK250" s="16" t="n"/>
      <c r="EL250" s="16" t="n"/>
      <c r="EM250" s="16" t="n"/>
      <c r="EN250" s="16" t="n"/>
      <c r="EO250" s="16" t="n"/>
      <c r="EP250" s="16" t="n"/>
      <c r="EQ250" s="16" t="n"/>
      <c r="ER250" s="16" t="n"/>
      <c r="ES250" s="16" t="n"/>
      <c r="ET250" s="16" t="n"/>
      <c r="EU250" s="16" t="n"/>
      <c r="EV250" s="16" t="n"/>
      <c r="EW250" s="16" t="n"/>
      <c r="EX250" s="16" t="n"/>
      <c r="EY250" s="16">
        <f>IF(EY68&gt;0,EY$6,"")</f>
        <v/>
      </c>
      <c r="EZ250" s="16">
        <f>IF(EZ68&gt;0,EZ$6,"")</f>
        <v/>
      </c>
      <c r="FA250" s="16">
        <f>IF(FA68&gt;0,FA$6,"")</f>
        <v/>
      </c>
      <c r="FB250" s="16">
        <f>IF(FB68&gt;0,FB$6,"")</f>
        <v/>
      </c>
      <c r="FC250" s="16">
        <f>IF(FC68&gt;0,FC$6,"")</f>
        <v/>
      </c>
      <c r="FD250" s="16">
        <f>IF(FD68&gt;0,FD$6,"")</f>
        <v/>
      </c>
      <c r="FE250" s="16">
        <f>IF(FE68&gt;0,FE$6,"")</f>
        <v/>
      </c>
      <c r="FF250" s="16">
        <f>IF(FF68&gt;0,FF$6,"")</f>
        <v/>
      </c>
      <c r="FG250" s="16">
        <f>IF(FG68&gt;0,FG$6,"")</f>
        <v/>
      </c>
      <c r="FH250" s="16">
        <f>IF(FH68&gt;0,FH$6,"")</f>
        <v/>
      </c>
      <c r="FI250" s="16">
        <f>IF(FI68&gt;0,FI$6,"")</f>
        <v/>
      </c>
      <c r="FJ250" s="16">
        <f>IF(FJ68&gt;0,FJ$6,"")</f>
        <v/>
      </c>
      <c r="FK250" s="16">
        <f>IF(FK68&gt;0,FK$6,"")</f>
        <v/>
      </c>
      <c r="FL250" s="16">
        <f>IF(FL68&gt;0,FL$6,"")</f>
        <v/>
      </c>
      <c r="FM250" s="16">
        <f>IF(FM68&gt;0,FM$6,"")</f>
        <v/>
      </c>
      <c r="FN250" s="16">
        <f>IF(FN68&gt;0,FN$6,"")</f>
        <v/>
      </c>
      <c r="FO250" s="16">
        <f>IF(FO68&gt;0,FO$6,"")</f>
        <v/>
      </c>
      <c r="FP250" s="16">
        <f>IF(FP68&gt;0,FP$6,"")</f>
        <v/>
      </c>
      <c r="FQ250" s="16">
        <f>IF(FQ68&gt;0,FQ$6,"")</f>
        <v/>
      </c>
      <c r="FR250" s="16">
        <f>IF(FR68&gt;0,FR$6,"")</f>
        <v/>
      </c>
      <c r="FS250" s="16">
        <f>IF(FS68&gt;0,FS$6,"")</f>
        <v/>
      </c>
      <c r="FT250" s="16">
        <f>IF(FT68&gt;0,FT$6,"")</f>
        <v/>
      </c>
      <c r="FU250" s="16">
        <f>IF(FU68&gt;0,FU$6,"")</f>
        <v/>
      </c>
      <c r="FV250" s="16">
        <f>IF(FV68&gt;0,FV$6,"")</f>
        <v/>
      </c>
      <c r="FW250" s="16">
        <f>IF(FW68&gt;0,FW$6,"")</f>
        <v/>
      </c>
      <c r="FX250" s="16">
        <f>IF(FX68&gt;0,FX$6,"")</f>
        <v/>
      </c>
      <c r="FY250" s="16">
        <f>IF(FY68&gt;0,FY$6,"")</f>
        <v/>
      </c>
      <c r="FZ250" s="16">
        <f>IF(FZ68&gt;0,FZ$6,"")</f>
        <v/>
      </c>
      <c r="GA250" s="16">
        <f>IF(GA68&gt;0,GA$6,"")</f>
        <v/>
      </c>
      <c r="GB250" s="16">
        <f>IF(GB68&gt;0,GB$6,"")</f>
        <v/>
      </c>
      <c r="GC250" s="16">
        <f>IF(GC68&gt;0,GC$6,"")</f>
        <v/>
      </c>
      <c r="GD250" s="16">
        <f>IF(GD68&gt;0,GD$6,"")</f>
        <v/>
      </c>
      <c r="GE250" s="16">
        <f>IF(GE68&gt;0,GE$6,"")</f>
        <v/>
      </c>
      <c r="GF250" s="16">
        <f>IF(GF68&gt;0,GF$6,"")</f>
        <v/>
      </c>
      <c r="GG250" s="16" t="n"/>
      <c r="GH250" s="16">
        <f>IF(GH68&gt;0,GH$6,"")</f>
        <v/>
      </c>
      <c r="GI250" s="423">
        <f>IF(GI68&gt;0,GI$6,"")</f>
        <v/>
      </c>
    </row>
    <row r="251" hidden="1">
      <c r="A251" s="63" t="n"/>
      <c r="B251" s="63" t="n"/>
      <c r="C251" s="412">
        <f>C69</f>
        <v/>
      </c>
      <c r="D251" s="5" t="n"/>
      <c r="E251" s="5" t="n"/>
      <c r="F251" s="5" t="n"/>
      <c r="G251" s="411">
        <f>MIN(J251:GH251)</f>
        <v/>
      </c>
      <c r="H251" s="16">
        <f>MAX(J251:GH251)</f>
        <v/>
      </c>
      <c r="I251" s="93" t="n"/>
      <c r="J251" s="16">
        <f>IF(J69&gt;0,J66,"")</f>
        <v/>
      </c>
      <c r="K251" s="16">
        <f>IF(K69&gt;0,K$6,"")</f>
        <v/>
      </c>
      <c r="L251" s="16">
        <f>IF(L69&gt;0,L$6,"")</f>
        <v/>
      </c>
      <c r="M251" s="16">
        <f>IF(M69&gt;0,M$6,"")</f>
        <v/>
      </c>
      <c r="N251" s="16">
        <f>IF(N69&gt;0,N$6,"")</f>
        <v/>
      </c>
      <c r="O251" s="16">
        <f>IF(O69&gt;0,O$6,"")</f>
        <v/>
      </c>
      <c r="P251" s="16">
        <f>IF(P69&gt;0,P$6,"")</f>
        <v/>
      </c>
      <c r="Q251" s="16">
        <f>IF(Q69&gt;0,Q$6,"")</f>
        <v/>
      </c>
      <c r="R251" s="16">
        <f>IF(R69&gt;0,R$6,"")</f>
        <v/>
      </c>
      <c r="S251" s="16">
        <f>IF(S69&gt;0,S$6,"")</f>
        <v/>
      </c>
      <c r="T251" s="16">
        <f>IF(T69&gt;0,T$6,"")</f>
        <v/>
      </c>
      <c r="U251" s="16">
        <f>IF(U69&gt;0,U$6,"")</f>
        <v/>
      </c>
      <c r="V251" s="16">
        <f>IF(V69&gt;0,V$6,"")</f>
        <v/>
      </c>
      <c r="W251" s="16" t="n"/>
      <c r="X251" s="16" t="n"/>
      <c r="Y251" s="16" t="n"/>
      <c r="Z251" s="16" t="n"/>
      <c r="AA251" s="16" t="n"/>
      <c r="AB251" s="16" t="n"/>
      <c r="AC251" s="16" t="n"/>
      <c r="AD251" s="16" t="n"/>
      <c r="AE251" s="16" t="n"/>
      <c r="AF251" s="16" t="n"/>
      <c r="AG251" s="16" t="n"/>
      <c r="AH251" s="16" t="n"/>
      <c r="AI251" s="16" t="n"/>
      <c r="AJ251" s="16" t="n"/>
      <c r="AK251" s="16" t="n"/>
      <c r="AL251" s="16" t="n"/>
      <c r="AM251" s="16" t="n"/>
      <c r="AN251" s="16" t="n"/>
      <c r="AO251" s="16" t="n"/>
      <c r="AP251" s="16" t="n"/>
      <c r="AQ251" s="16" t="n"/>
      <c r="AR251" s="16" t="n"/>
      <c r="AS251" s="16" t="n"/>
      <c r="AT251" s="16" t="n"/>
      <c r="AU251" s="16" t="n"/>
      <c r="AV251" s="16" t="n"/>
      <c r="AW251" s="16" t="n"/>
      <c r="AX251" s="16" t="n"/>
      <c r="AY251" s="16" t="n"/>
      <c r="AZ251" s="16" t="n"/>
      <c r="BA251" s="16" t="n"/>
      <c r="BB251" s="16" t="n"/>
      <c r="BC251" s="16" t="n"/>
      <c r="BD251" s="16" t="n"/>
      <c r="BE251" s="16" t="n"/>
      <c r="BF251" s="16" t="n"/>
      <c r="BG251" s="16" t="n"/>
      <c r="BH251" s="16" t="n"/>
      <c r="BI251" s="16" t="n"/>
      <c r="BJ251" s="16" t="n"/>
      <c r="BK251" s="16" t="n"/>
      <c r="BL251" s="16" t="n"/>
      <c r="BM251" s="16" t="n"/>
      <c r="BN251" s="16" t="n"/>
      <c r="BO251" s="16" t="n"/>
      <c r="BP251" s="16" t="n"/>
      <c r="BQ251" s="16" t="n"/>
      <c r="BR251" s="16" t="n"/>
      <c r="BS251" s="16" t="n"/>
      <c r="BT251" s="16" t="n"/>
      <c r="BU251" s="16" t="n"/>
      <c r="BV251" s="16" t="n"/>
      <c r="BW251" s="16" t="n"/>
      <c r="BX251" s="16" t="n"/>
      <c r="BY251" s="16" t="n"/>
      <c r="BZ251" s="16" t="n"/>
      <c r="CA251" s="16" t="n"/>
      <c r="CB251" s="16" t="n"/>
      <c r="CC251" s="16" t="n"/>
      <c r="CD251" s="16" t="n"/>
      <c r="CE251" s="16" t="n"/>
      <c r="CF251" s="16" t="n"/>
      <c r="CG251" s="16" t="n"/>
      <c r="CH251" s="16" t="n"/>
      <c r="CI251" s="16" t="n"/>
      <c r="CJ251" s="16" t="n"/>
      <c r="CK251" s="16" t="n"/>
      <c r="CL251" s="16" t="n"/>
      <c r="CM251" s="16" t="n"/>
      <c r="CN251" s="16" t="n"/>
      <c r="CO251" s="16" t="n"/>
      <c r="CP251" s="16" t="n"/>
      <c r="CQ251" s="16" t="n"/>
      <c r="CR251" s="16" t="n"/>
      <c r="CS251" s="16" t="n"/>
      <c r="CT251" s="16" t="n"/>
      <c r="CU251" s="16" t="n"/>
      <c r="CV251" s="16" t="n"/>
      <c r="CW251" s="16" t="n"/>
      <c r="CX251" s="16" t="n"/>
      <c r="CY251" s="16" t="n"/>
      <c r="CZ251" s="16" t="n"/>
      <c r="DA251" s="16" t="n"/>
      <c r="DB251" s="16" t="n"/>
      <c r="DC251" s="16">
        <f>IF(DC69&gt;0,DC$6,"")</f>
        <v/>
      </c>
      <c r="DD251" s="16">
        <f>IF(DD69&gt;0,DD$6,"")</f>
        <v/>
      </c>
      <c r="DE251" s="16">
        <f>IF(DE69&gt;0,DE$6,"")</f>
        <v/>
      </c>
      <c r="DF251" s="16">
        <f>IF(DF69&gt;0,DF$6,"")</f>
        <v/>
      </c>
      <c r="DG251" s="16">
        <f>IF(DG69&gt;0,DG$6,"")</f>
        <v/>
      </c>
      <c r="DH251" s="16">
        <f>IF(DH69&gt;0,DH$6,"")</f>
        <v/>
      </c>
      <c r="DI251" s="16">
        <f>IF(DI69&gt;0,DI$6,"")</f>
        <v/>
      </c>
      <c r="DJ251" s="16">
        <f>IF(DJ69&gt;0,DJ$6,"")</f>
        <v/>
      </c>
      <c r="DK251" s="16">
        <f>IF(DK69&gt;0,DK$6,"")</f>
        <v/>
      </c>
      <c r="DL251" s="16">
        <f>IF(DL69&gt;0,DL$6,"")</f>
        <v/>
      </c>
      <c r="DM251" s="16">
        <f>IF(DM69&gt;0,DM$6,"")</f>
        <v/>
      </c>
      <c r="DN251" s="16">
        <f>IF(DN69&gt;0,DN$6,"")</f>
        <v/>
      </c>
      <c r="DO251" s="16" t="n"/>
      <c r="DP251" s="16" t="n"/>
      <c r="DQ251" s="16" t="n"/>
      <c r="DR251" s="16" t="n"/>
      <c r="DS251" s="16" t="n"/>
      <c r="DT251" s="16" t="n"/>
      <c r="DU251" s="16" t="n"/>
      <c r="DV251" s="16" t="n"/>
      <c r="DW251" s="16" t="n"/>
      <c r="DX251" s="16" t="n"/>
      <c r="DY251" s="16" t="n"/>
      <c r="DZ251" s="16" t="n"/>
      <c r="EA251" s="16" t="n"/>
      <c r="EB251" s="16" t="n"/>
      <c r="EC251" s="16" t="n"/>
      <c r="ED251" s="16" t="n"/>
      <c r="EE251" s="16" t="n"/>
      <c r="EF251" s="16" t="n"/>
      <c r="EG251" s="16" t="n"/>
      <c r="EH251" s="16" t="n"/>
      <c r="EI251" s="16" t="n"/>
      <c r="EJ251" s="16" t="n"/>
      <c r="EK251" s="16" t="n"/>
      <c r="EL251" s="16" t="n"/>
      <c r="EM251" s="16" t="n"/>
      <c r="EN251" s="16" t="n"/>
      <c r="EO251" s="16" t="n"/>
      <c r="EP251" s="16" t="n"/>
      <c r="EQ251" s="16" t="n"/>
      <c r="ER251" s="16" t="n"/>
      <c r="ES251" s="16" t="n"/>
      <c r="ET251" s="16" t="n"/>
      <c r="EU251" s="16" t="n"/>
      <c r="EV251" s="16" t="n"/>
      <c r="EW251" s="16" t="n"/>
      <c r="EX251" s="16" t="n"/>
      <c r="EY251" s="16">
        <f>IF(EY69&gt;0,EY$6,"")</f>
        <v/>
      </c>
      <c r="EZ251" s="16">
        <f>IF(EZ69&gt;0,EZ$6,"")</f>
        <v/>
      </c>
      <c r="FA251" s="16">
        <f>IF(FA69&gt;0,FA$6,"")</f>
        <v/>
      </c>
      <c r="FB251" s="16">
        <f>IF(FB69&gt;0,FB$6,"")</f>
        <v/>
      </c>
      <c r="FC251" s="16">
        <f>IF(FC69&gt;0,FC$6,"")</f>
        <v/>
      </c>
      <c r="FD251" s="16">
        <f>IF(FD69&gt;0,FD$6,"")</f>
        <v/>
      </c>
      <c r="FE251" s="16">
        <f>IF(FE69&gt;0,FE$6,"")</f>
        <v/>
      </c>
      <c r="FF251" s="16">
        <f>IF(FF69&gt;0,FF$6,"")</f>
        <v/>
      </c>
      <c r="FG251" s="16">
        <f>IF(FG69&gt;0,FG$6,"")</f>
        <v/>
      </c>
      <c r="FH251" s="16">
        <f>IF(FH69&gt;0,FH$6,"")</f>
        <v/>
      </c>
      <c r="FI251" s="16">
        <f>IF(FI69&gt;0,FI$6,"")</f>
        <v/>
      </c>
      <c r="FJ251" s="16">
        <f>IF(FJ69&gt;0,FJ$6,"")</f>
        <v/>
      </c>
      <c r="FK251" s="16">
        <f>IF(FK69&gt;0,FK$6,"")</f>
        <v/>
      </c>
      <c r="FL251" s="16">
        <f>IF(FL69&gt;0,FL$6,"")</f>
        <v/>
      </c>
      <c r="FM251" s="16">
        <f>IF(FM69&gt;0,FM$6,"")</f>
        <v/>
      </c>
      <c r="FN251" s="16">
        <f>IF(FN69&gt;0,FN$6,"")</f>
        <v/>
      </c>
      <c r="FO251" s="16">
        <f>IF(FO69&gt;0,FO$6,"")</f>
        <v/>
      </c>
      <c r="FP251" s="16">
        <f>IF(FP69&gt;0,FP$6,"")</f>
        <v/>
      </c>
      <c r="FQ251" s="16">
        <f>IF(FQ69&gt;0,FQ$6,"")</f>
        <v/>
      </c>
      <c r="FR251" s="16">
        <f>IF(FR69&gt;0,FR$6,"")</f>
        <v/>
      </c>
      <c r="FS251" s="16">
        <f>IF(FS69&gt;0,FS$6,"")</f>
        <v/>
      </c>
      <c r="FT251" s="16">
        <f>IF(FT69&gt;0,FT$6,"")</f>
        <v/>
      </c>
      <c r="FU251" s="16">
        <f>IF(FU69&gt;0,FU$6,"")</f>
        <v/>
      </c>
      <c r="FV251" s="16">
        <f>IF(FV69&gt;0,FV$6,"")</f>
        <v/>
      </c>
      <c r="FW251" s="16">
        <f>IF(FW69&gt;0,FW$6,"")</f>
        <v/>
      </c>
      <c r="FX251" s="16">
        <f>IF(FX69&gt;0,FX$6,"")</f>
        <v/>
      </c>
      <c r="FY251" s="16">
        <f>IF(FY69&gt;0,FY$6,"")</f>
        <v/>
      </c>
      <c r="FZ251" s="16">
        <f>IF(FZ69&gt;0,FZ$6,"")</f>
        <v/>
      </c>
      <c r="GA251" s="16">
        <f>IF(GA69&gt;0,GA$6,"")</f>
        <v/>
      </c>
      <c r="GB251" s="16">
        <f>IF(GB69&gt;0,GB$6,"")</f>
        <v/>
      </c>
      <c r="GC251" s="16">
        <f>IF(GC69&gt;0,GC$6,"")</f>
        <v/>
      </c>
      <c r="GD251" s="16">
        <f>IF(GD69&gt;0,GD$6,"")</f>
        <v/>
      </c>
      <c r="GE251" s="16">
        <f>IF(GE69&gt;0,GE$6,"")</f>
        <v/>
      </c>
      <c r="GF251" s="16">
        <f>IF(GF69&gt;0,GF$6,"")</f>
        <v/>
      </c>
      <c r="GG251" s="16" t="n"/>
      <c r="GH251" s="16">
        <f>IF(GH69&gt;0,GH$6,"")</f>
        <v/>
      </c>
      <c r="GI251" s="423">
        <f>IF(GI69&gt;0,GI$6,"")</f>
        <v/>
      </c>
    </row>
    <row r="252" hidden="1">
      <c r="A252" s="63" t="n"/>
      <c r="B252" s="63" t="n"/>
      <c r="C252" s="412">
        <f>C70</f>
        <v/>
      </c>
      <c r="D252" s="5" t="n"/>
      <c r="E252" s="5" t="n"/>
      <c r="F252" s="5" t="n"/>
      <c r="G252" s="411">
        <f>MIN(J252:GH252)</f>
        <v/>
      </c>
      <c r="H252" s="16">
        <f>MAX(J252:GH252)</f>
        <v/>
      </c>
      <c r="I252" s="93" t="n"/>
      <c r="J252" s="16">
        <f>IF(J70&gt;0,J67,"")</f>
        <v/>
      </c>
      <c r="K252" s="16">
        <f>IF(K70&gt;0,K$6,"")</f>
        <v/>
      </c>
      <c r="L252" s="16">
        <f>IF(L70&gt;0,L$6,"")</f>
        <v/>
      </c>
      <c r="M252" s="16">
        <f>IF(M70&gt;0,M$6,"")</f>
        <v/>
      </c>
      <c r="N252" s="16">
        <f>IF(N70&gt;0,N$6,"")</f>
        <v/>
      </c>
      <c r="O252" s="16">
        <f>IF(O70&gt;0,O$6,"")</f>
        <v/>
      </c>
      <c r="P252" s="16">
        <f>IF(P70&gt;0,P$6,"")</f>
        <v/>
      </c>
      <c r="Q252" s="16">
        <f>IF(Q70&gt;0,Q$6,"")</f>
        <v/>
      </c>
      <c r="R252" s="16">
        <f>IF(R70&gt;0,R$6,"")</f>
        <v/>
      </c>
      <c r="S252" s="16">
        <f>IF(S70&gt;0,S$6,"")</f>
        <v/>
      </c>
      <c r="T252" s="16">
        <f>IF(T70&gt;0,T$6,"")</f>
        <v/>
      </c>
      <c r="U252" s="16">
        <f>IF(U70&gt;0,U$6,"")</f>
        <v/>
      </c>
      <c r="V252" s="16">
        <f>IF(V70&gt;0,V$6,"")</f>
        <v/>
      </c>
      <c r="W252" s="16" t="n"/>
      <c r="X252" s="16" t="n"/>
      <c r="Y252" s="16" t="n"/>
      <c r="Z252" s="16" t="n"/>
      <c r="AA252" s="16" t="n"/>
      <c r="AB252" s="16" t="n"/>
      <c r="AC252" s="16" t="n"/>
      <c r="AD252" s="16" t="n"/>
      <c r="AE252" s="16" t="n"/>
      <c r="AF252" s="16" t="n"/>
      <c r="AG252" s="16" t="n"/>
      <c r="AH252" s="16" t="n"/>
      <c r="AI252" s="16" t="n"/>
      <c r="AJ252" s="16" t="n"/>
      <c r="AK252" s="16" t="n"/>
      <c r="AL252" s="16" t="n"/>
      <c r="AM252" s="16" t="n"/>
      <c r="AN252" s="16" t="n"/>
      <c r="AO252" s="16" t="n"/>
      <c r="AP252" s="16" t="n"/>
      <c r="AQ252" s="16" t="n"/>
      <c r="AR252" s="16" t="n"/>
      <c r="AS252" s="16" t="n"/>
      <c r="AT252" s="16" t="n"/>
      <c r="AU252" s="16" t="n"/>
      <c r="AV252" s="16" t="n"/>
      <c r="AW252" s="16" t="n"/>
      <c r="AX252" s="16" t="n"/>
      <c r="AY252" s="16" t="n"/>
      <c r="AZ252" s="16" t="n"/>
      <c r="BA252" s="16" t="n"/>
      <c r="BB252" s="16" t="n"/>
      <c r="BC252" s="16" t="n"/>
      <c r="BD252" s="16" t="n"/>
      <c r="BE252" s="16" t="n"/>
      <c r="BF252" s="16" t="n"/>
      <c r="BG252" s="16" t="n"/>
      <c r="BH252" s="16" t="n"/>
      <c r="BI252" s="16" t="n"/>
      <c r="BJ252" s="16" t="n"/>
      <c r="BK252" s="16" t="n"/>
      <c r="BL252" s="16" t="n"/>
      <c r="BM252" s="16" t="n"/>
      <c r="BN252" s="16" t="n"/>
      <c r="BO252" s="16" t="n"/>
      <c r="BP252" s="16" t="n"/>
      <c r="BQ252" s="16" t="n"/>
      <c r="BR252" s="16" t="n"/>
      <c r="BS252" s="16" t="n"/>
      <c r="BT252" s="16" t="n"/>
      <c r="BU252" s="16" t="n"/>
      <c r="BV252" s="16" t="n"/>
      <c r="BW252" s="16" t="n"/>
      <c r="BX252" s="16" t="n"/>
      <c r="BY252" s="16" t="n"/>
      <c r="BZ252" s="16" t="n"/>
      <c r="CA252" s="16" t="n"/>
      <c r="CB252" s="16" t="n"/>
      <c r="CC252" s="16" t="n"/>
      <c r="CD252" s="16" t="n"/>
      <c r="CE252" s="16" t="n"/>
      <c r="CF252" s="16" t="n"/>
      <c r="CG252" s="16" t="n"/>
      <c r="CH252" s="16" t="n"/>
      <c r="CI252" s="16" t="n"/>
      <c r="CJ252" s="16" t="n"/>
      <c r="CK252" s="16" t="n"/>
      <c r="CL252" s="16" t="n"/>
      <c r="CM252" s="16" t="n"/>
      <c r="CN252" s="16" t="n"/>
      <c r="CO252" s="16" t="n"/>
      <c r="CP252" s="16" t="n"/>
      <c r="CQ252" s="16" t="n"/>
      <c r="CR252" s="16" t="n"/>
      <c r="CS252" s="16" t="n"/>
      <c r="CT252" s="16" t="n"/>
      <c r="CU252" s="16" t="n"/>
      <c r="CV252" s="16" t="n"/>
      <c r="CW252" s="16" t="n"/>
      <c r="CX252" s="16" t="n"/>
      <c r="CY252" s="16" t="n"/>
      <c r="CZ252" s="16" t="n"/>
      <c r="DA252" s="16" t="n"/>
      <c r="DB252" s="16" t="n"/>
      <c r="DC252" s="16">
        <f>IF(DC70&gt;0,DC$6,"")</f>
        <v/>
      </c>
      <c r="DD252" s="16">
        <f>IF(DD70&gt;0,DD$6,"")</f>
        <v/>
      </c>
      <c r="DE252" s="16">
        <f>IF(DE70&gt;0,DE$6,"")</f>
        <v/>
      </c>
      <c r="DF252" s="16">
        <f>IF(DF70&gt;0,DF$6,"")</f>
        <v/>
      </c>
      <c r="DG252" s="16">
        <f>IF(DG70&gt;0,DG$6,"")</f>
        <v/>
      </c>
      <c r="DH252" s="16">
        <f>IF(DH70&gt;0,DH$6,"")</f>
        <v/>
      </c>
      <c r="DI252" s="16">
        <f>IF(DI70&gt;0,DI$6,"")</f>
        <v/>
      </c>
      <c r="DJ252" s="16">
        <f>IF(DJ70&gt;0,DJ$6,"")</f>
        <v/>
      </c>
      <c r="DK252" s="16">
        <f>IF(DK70&gt;0,DK$6,"")</f>
        <v/>
      </c>
      <c r="DL252" s="16">
        <f>IF(DL70&gt;0,DL$6,"")</f>
        <v/>
      </c>
      <c r="DM252" s="16">
        <f>IF(DM70&gt;0,DM$6,"")</f>
        <v/>
      </c>
      <c r="DN252" s="16">
        <f>IF(DN70&gt;0,DN$6,"")</f>
        <v/>
      </c>
      <c r="DO252" s="16" t="n"/>
      <c r="DP252" s="16" t="n"/>
      <c r="DQ252" s="16" t="n"/>
      <c r="DR252" s="16" t="n"/>
      <c r="DS252" s="16" t="n"/>
      <c r="DT252" s="16" t="n"/>
      <c r="DU252" s="16" t="n"/>
      <c r="DV252" s="16" t="n"/>
      <c r="DW252" s="16" t="n"/>
      <c r="DX252" s="16" t="n"/>
      <c r="DY252" s="16" t="n"/>
      <c r="DZ252" s="16" t="n"/>
      <c r="EA252" s="16" t="n"/>
      <c r="EB252" s="16" t="n"/>
      <c r="EC252" s="16" t="n"/>
      <c r="ED252" s="16" t="n"/>
      <c r="EE252" s="16" t="n"/>
      <c r="EF252" s="16" t="n"/>
      <c r="EG252" s="16" t="n"/>
      <c r="EH252" s="16" t="n"/>
      <c r="EI252" s="16" t="n"/>
      <c r="EJ252" s="16" t="n"/>
      <c r="EK252" s="16" t="n"/>
      <c r="EL252" s="16" t="n"/>
      <c r="EM252" s="16" t="n"/>
      <c r="EN252" s="16" t="n"/>
      <c r="EO252" s="16" t="n"/>
      <c r="EP252" s="16" t="n"/>
      <c r="EQ252" s="16" t="n"/>
      <c r="ER252" s="16" t="n"/>
      <c r="ES252" s="16" t="n"/>
      <c r="ET252" s="16" t="n"/>
      <c r="EU252" s="16" t="n"/>
      <c r="EV252" s="16" t="n"/>
      <c r="EW252" s="16" t="n"/>
      <c r="EX252" s="16" t="n"/>
      <c r="EY252" s="16">
        <f>IF(EY70&gt;0,EY$6,"")</f>
        <v/>
      </c>
      <c r="EZ252" s="16">
        <f>IF(EZ70&gt;0,EZ$6,"")</f>
        <v/>
      </c>
      <c r="FA252" s="16">
        <f>IF(FA70&gt;0,FA$6,"")</f>
        <v/>
      </c>
      <c r="FB252" s="16">
        <f>IF(FB70&gt;0,FB$6,"")</f>
        <v/>
      </c>
      <c r="FC252" s="16">
        <f>IF(FC70&gt;0,FC$6,"")</f>
        <v/>
      </c>
      <c r="FD252" s="16">
        <f>IF(FD70&gt;0,FD$6,"")</f>
        <v/>
      </c>
      <c r="FE252" s="16">
        <f>IF(FE70&gt;0,FE$6,"")</f>
        <v/>
      </c>
      <c r="FF252" s="16">
        <f>IF(FF70&gt;0,FF$6,"")</f>
        <v/>
      </c>
      <c r="FG252" s="16">
        <f>IF(FG70&gt;0,FG$6,"")</f>
        <v/>
      </c>
      <c r="FH252" s="16">
        <f>IF(FH70&gt;0,FH$6,"")</f>
        <v/>
      </c>
      <c r="FI252" s="16">
        <f>IF(FI70&gt;0,FI$6,"")</f>
        <v/>
      </c>
      <c r="FJ252" s="16">
        <f>IF(FJ70&gt;0,FJ$6,"")</f>
        <v/>
      </c>
      <c r="FK252" s="16">
        <f>IF(FK70&gt;0,FK$6,"")</f>
        <v/>
      </c>
      <c r="FL252" s="16">
        <f>IF(FL70&gt;0,FL$6,"")</f>
        <v/>
      </c>
      <c r="FM252" s="16">
        <f>IF(FM70&gt;0,FM$6,"")</f>
        <v/>
      </c>
      <c r="FN252" s="16">
        <f>IF(FN70&gt;0,FN$6,"")</f>
        <v/>
      </c>
      <c r="FO252" s="16">
        <f>IF(FO70&gt;0,FO$6,"")</f>
        <v/>
      </c>
      <c r="FP252" s="16">
        <f>IF(FP70&gt;0,FP$6,"")</f>
        <v/>
      </c>
      <c r="FQ252" s="16">
        <f>IF(FQ70&gt;0,FQ$6,"")</f>
        <v/>
      </c>
      <c r="FR252" s="16">
        <f>IF(FR70&gt;0,FR$6,"")</f>
        <v/>
      </c>
      <c r="FS252" s="16">
        <f>IF(FS70&gt;0,FS$6,"")</f>
        <v/>
      </c>
      <c r="FT252" s="16">
        <f>IF(FT70&gt;0,FT$6,"")</f>
        <v/>
      </c>
      <c r="FU252" s="16">
        <f>IF(FU70&gt;0,FU$6,"")</f>
        <v/>
      </c>
      <c r="FV252" s="16">
        <f>IF(FV70&gt;0,FV$6,"")</f>
        <v/>
      </c>
      <c r="FW252" s="16">
        <f>IF(FW70&gt;0,FW$6,"")</f>
        <v/>
      </c>
      <c r="FX252" s="16">
        <f>IF(FX70&gt;0,FX$6,"")</f>
        <v/>
      </c>
      <c r="FY252" s="16">
        <f>IF(FY70&gt;0,FY$6,"")</f>
        <v/>
      </c>
      <c r="FZ252" s="16">
        <f>IF(FZ70&gt;0,FZ$6,"")</f>
        <v/>
      </c>
      <c r="GA252" s="16">
        <f>IF(GA70&gt;0,GA$6,"")</f>
        <v/>
      </c>
      <c r="GB252" s="16">
        <f>IF(GB70&gt;0,GB$6,"")</f>
        <v/>
      </c>
      <c r="GC252" s="16">
        <f>IF(GC70&gt;0,GC$6,"")</f>
        <v/>
      </c>
      <c r="GD252" s="16">
        <f>IF(GD70&gt;0,GD$6,"")</f>
        <v/>
      </c>
      <c r="GE252" s="16">
        <f>IF(GE70&gt;0,GE$6,"")</f>
        <v/>
      </c>
      <c r="GF252" s="16">
        <f>IF(GF70&gt;0,GF$6,"")</f>
        <v/>
      </c>
      <c r="GG252" s="16" t="n"/>
      <c r="GH252" s="16">
        <f>IF(GH70&gt;0,GH$6,"")</f>
        <v/>
      </c>
      <c r="GI252" s="423">
        <f>IF(GI70&gt;0,GI$6,"")</f>
        <v/>
      </c>
    </row>
    <row r="253" hidden="1">
      <c r="A253" s="63" t="n"/>
      <c r="B253" s="63" t="n"/>
      <c r="C253" s="412">
        <f>C71</f>
        <v/>
      </c>
      <c r="D253" s="5" t="n"/>
      <c r="E253" s="5" t="n"/>
      <c r="F253" s="5" t="n"/>
      <c r="G253" s="411">
        <f>MIN(J253:GH253)</f>
        <v/>
      </c>
      <c r="H253" s="16">
        <f>MAX(J253:GH253)</f>
        <v/>
      </c>
      <c r="I253" s="93" t="n"/>
      <c r="J253" s="16">
        <f>IF(J71&gt;0,J68,"")</f>
        <v/>
      </c>
      <c r="K253" s="16">
        <f>IF(K71&gt;0,K$6,"")</f>
        <v/>
      </c>
      <c r="L253" s="16">
        <f>IF(L71&gt;0,L$6,"")</f>
        <v/>
      </c>
      <c r="M253" s="16">
        <f>IF(M71&gt;0,M$6,"")</f>
        <v/>
      </c>
      <c r="N253" s="16">
        <f>IF(N71&gt;0,N$6,"")</f>
        <v/>
      </c>
      <c r="O253" s="16">
        <f>IF(O71&gt;0,O$6,"")</f>
        <v/>
      </c>
      <c r="P253" s="16">
        <f>IF(P71&gt;0,P$6,"")</f>
        <v/>
      </c>
      <c r="Q253" s="16">
        <f>IF(Q71&gt;0,Q$6,"")</f>
        <v/>
      </c>
      <c r="R253" s="16">
        <f>IF(R71&gt;0,R$6,"")</f>
        <v/>
      </c>
      <c r="S253" s="16">
        <f>IF(S71&gt;0,S$6,"")</f>
        <v/>
      </c>
      <c r="T253" s="16">
        <f>IF(T71&gt;0,T$6,"")</f>
        <v/>
      </c>
      <c r="U253" s="16">
        <f>IF(U71&gt;0,U$6,"")</f>
        <v/>
      </c>
      <c r="V253" s="16">
        <f>IF(V71&gt;0,V$6,"")</f>
        <v/>
      </c>
      <c r="W253" s="16" t="n"/>
      <c r="X253" s="16" t="n"/>
      <c r="Y253" s="16" t="n"/>
      <c r="Z253" s="16" t="n"/>
      <c r="AA253" s="16" t="n"/>
      <c r="AB253" s="16" t="n"/>
      <c r="AC253" s="16" t="n"/>
      <c r="AD253" s="16" t="n"/>
      <c r="AE253" s="16" t="n"/>
      <c r="AF253" s="16" t="n"/>
      <c r="AG253" s="16" t="n"/>
      <c r="AH253" s="16" t="n"/>
      <c r="AI253" s="16" t="n"/>
      <c r="AJ253" s="16" t="n"/>
      <c r="AK253" s="16" t="n"/>
      <c r="AL253" s="16" t="n"/>
      <c r="AM253" s="16" t="n"/>
      <c r="AN253" s="16" t="n"/>
      <c r="AO253" s="16" t="n"/>
      <c r="AP253" s="16" t="n"/>
      <c r="AQ253" s="16" t="n"/>
      <c r="AR253" s="16" t="n"/>
      <c r="AS253" s="16" t="n"/>
      <c r="AT253" s="16" t="n"/>
      <c r="AU253" s="16" t="n"/>
      <c r="AV253" s="16" t="n"/>
      <c r="AW253" s="16" t="n"/>
      <c r="AX253" s="16" t="n"/>
      <c r="AY253" s="16" t="n"/>
      <c r="AZ253" s="16" t="n"/>
      <c r="BA253" s="16" t="n"/>
      <c r="BB253" s="16" t="n"/>
      <c r="BC253" s="16" t="n"/>
      <c r="BD253" s="16" t="n"/>
      <c r="BE253" s="16" t="n"/>
      <c r="BF253" s="16" t="n"/>
      <c r="BG253" s="16" t="n"/>
      <c r="BH253" s="16" t="n"/>
      <c r="BI253" s="16" t="n"/>
      <c r="BJ253" s="16" t="n"/>
      <c r="BK253" s="16" t="n"/>
      <c r="BL253" s="16" t="n"/>
      <c r="BM253" s="16" t="n"/>
      <c r="BN253" s="16" t="n"/>
      <c r="BO253" s="16" t="n"/>
      <c r="BP253" s="16" t="n"/>
      <c r="BQ253" s="16" t="n"/>
      <c r="BR253" s="16" t="n"/>
      <c r="BS253" s="16" t="n"/>
      <c r="BT253" s="16" t="n"/>
      <c r="BU253" s="16" t="n"/>
      <c r="BV253" s="16" t="n"/>
      <c r="BW253" s="16" t="n"/>
      <c r="BX253" s="16" t="n"/>
      <c r="BY253" s="16" t="n"/>
      <c r="BZ253" s="16" t="n"/>
      <c r="CA253" s="16" t="n"/>
      <c r="CB253" s="16" t="n"/>
      <c r="CC253" s="16" t="n"/>
      <c r="CD253" s="16" t="n"/>
      <c r="CE253" s="16" t="n"/>
      <c r="CF253" s="16" t="n"/>
      <c r="CG253" s="16" t="n"/>
      <c r="CH253" s="16" t="n"/>
      <c r="CI253" s="16" t="n"/>
      <c r="CJ253" s="16" t="n"/>
      <c r="CK253" s="16" t="n"/>
      <c r="CL253" s="16" t="n"/>
      <c r="CM253" s="16" t="n"/>
      <c r="CN253" s="16" t="n"/>
      <c r="CO253" s="16" t="n"/>
      <c r="CP253" s="16" t="n"/>
      <c r="CQ253" s="16" t="n"/>
      <c r="CR253" s="16" t="n"/>
      <c r="CS253" s="16" t="n"/>
      <c r="CT253" s="16" t="n"/>
      <c r="CU253" s="16" t="n"/>
      <c r="CV253" s="16" t="n"/>
      <c r="CW253" s="16" t="n"/>
      <c r="CX253" s="16" t="n"/>
      <c r="CY253" s="16" t="n"/>
      <c r="CZ253" s="16" t="n"/>
      <c r="DA253" s="16" t="n"/>
      <c r="DB253" s="16" t="n"/>
      <c r="DC253" s="16">
        <f>IF(DC71&gt;0,DC$6,"")</f>
        <v/>
      </c>
      <c r="DD253" s="16">
        <f>IF(DD71&gt;0,DD$6,"")</f>
        <v/>
      </c>
      <c r="DE253" s="16">
        <f>IF(DE71&gt;0,DE$6,"")</f>
        <v/>
      </c>
      <c r="DF253" s="16">
        <f>IF(DF71&gt;0,DF$6,"")</f>
        <v/>
      </c>
      <c r="DG253" s="16">
        <f>IF(DG71&gt;0,DG$6,"")</f>
        <v/>
      </c>
      <c r="DH253" s="16">
        <f>IF(DH71&gt;0,DH$6,"")</f>
        <v/>
      </c>
      <c r="DI253" s="16">
        <f>IF(DI71&gt;0,DI$6,"")</f>
        <v/>
      </c>
      <c r="DJ253" s="16">
        <f>IF(DJ71&gt;0,DJ$6,"")</f>
        <v/>
      </c>
      <c r="DK253" s="16">
        <f>IF(DK71&gt;0,DK$6,"")</f>
        <v/>
      </c>
      <c r="DL253" s="16">
        <f>IF(DL71&gt;0,DL$6,"")</f>
        <v/>
      </c>
      <c r="DM253" s="16">
        <f>IF(DM71&gt;0,DM$6,"")</f>
        <v/>
      </c>
      <c r="DN253" s="16">
        <f>IF(DN71&gt;0,DN$6,"")</f>
        <v/>
      </c>
      <c r="DO253" s="16" t="n"/>
      <c r="DP253" s="16" t="n"/>
      <c r="DQ253" s="16" t="n"/>
      <c r="DR253" s="16" t="n"/>
      <c r="DS253" s="16" t="n"/>
      <c r="DT253" s="16" t="n"/>
      <c r="DU253" s="16" t="n"/>
      <c r="DV253" s="16" t="n"/>
      <c r="DW253" s="16" t="n"/>
      <c r="DX253" s="16" t="n"/>
      <c r="DY253" s="16" t="n"/>
      <c r="DZ253" s="16" t="n"/>
      <c r="EA253" s="16" t="n"/>
      <c r="EB253" s="16" t="n"/>
      <c r="EC253" s="16" t="n"/>
      <c r="ED253" s="16" t="n"/>
      <c r="EE253" s="16" t="n"/>
      <c r="EF253" s="16" t="n"/>
      <c r="EG253" s="16" t="n"/>
      <c r="EH253" s="16" t="n"/>
      <c r="EI253" s="16" t="n"/>
      <c r="EJ253" s="16" t="n"/>
      <c r="EK253" s="16" t="n"/>
      <c r="EL253" s="16" t="n"/>
      <c r="EM253" s="16" t="n"/>
      <c r="EN253" s="16" t="n"/>
      <c r="EO253" s="16" t="n"/>
      <c r="EP253" s="16" t="n"/>
      <c r="EQ253" s="16" t="n"/>
      <c r="ER253" s="16" t="n"/>
      <c r="ES253" s="16" t="n"/>
      <c r="ET253" s="16" t="n"/>
      <c r="EU253" s="16" t="n"/>
      <c r="EV253" s="16" t="n"/>
      <c r="EW253" s="16" t="n"/>
      <c r="EX253" s="16" t="n"/>
      <c r="EY253" s="16">
        <f>IF(EY71&gt;0,EY$6,"")</f>
        <v/>
      </c>
      <c r="EZ253" s="16">
        <f>IF(EZ71&gt;0,EZ$6,"")</f>
        <v/>
      </c>
      <c r="FA253" s="16">
        <f>IF(FA71&gt;0,FA$6,"")</f>
        <v/>
      </c>
      <c r="FB253" s="16">
        <f>IF(FB71&gt;0,FB$6,"")</f>
        <v/>
      </c>
      <c r="FC253" s="16">
        <f>IF(FC71&gt;0,FC$6,"")</f>
        <v/>
      </c>
      <c r="FD253" s="16">
        <f>IF(FD71&gt;0,FD$6,"")</f>
        <v/>
      </c>
      <c r="FE253" s="16">
        <f>IF(FE71&gt;0,FE$6,"")</f>
        <v/>
      </c>
      <c r="FF253" s="16">
        <f>IF(FF71&gt;0,FF$6,"")</f>
        <v/>
      </c>
      <c r="FG253" s="16">
        <f>IF(FG71&gt;0,FG$6,"")</f>
        <v/>
      </c>
      <c r="FH253" s="16">
        <f>IF(FH71&gt;0,FH$6,"")</f>
        <v/>
      </c>
      <c r="FI253" s="16">
        <f>IF(FI71&gt;0,FI$6,"")</f>
        <v/>
      </c>
      <c r="FJ253" s="16">
        <f>IF(FJ71&gt;0,FJ$6,"")</f>
        <v/>
      </c>
      <c r="FK253" s="16">
        <f>IF(FK71&gt;0,FK$6,"")</f>
        <v/>
      </c>
      <c r="FL253" s="16">
        <f>IF(FL71&gt;0,FL$6,"")</f>
        <v/>
      </c>
      <c r="FM253" s="16">
        <f>IF(FM71&gt;0,FM$6,"")</f>
        <v/>
      </c>
      <c r="FN253" s="16">
        <f>IF(FN71&gt;0,FN$6,"")</f>
        <v/>
      </c>
      <c r="FO253" s="16">
        <f>IF(FO71&gt;0,FO$6,"")</f>
        <v/>
      </c>
      <c r="FP253" s="16">
        <f>IF(FP71&gt;0,FP$6,"")</f>
        <v/>
      </c>
      <c r="FQ253" s="16">
        <f>IF(FQ71&gt;0,FQ$6,"")</f>
        <v/>
      </c>
      <c r="FR253" s="16">
        <f>IF(FR71&gt;0,FR$6,"")</f>
        <v/>
      </c>
      <c r="FS253" s="16">
        <f>IF(FS71&gt;0,FS$6,"")</f>
        <v/>
      </c>
      <c r="FT253" s="16">
        <f>IF(FT71&gt;0,FT$6,"")</f>
        <v/>
      </c>
      <c r="FU253" s="16">
        <f>IF(FU71&gt;0,FU$6,"")</f>
        <v/>
      </c>
      <c r="FV253" s="16">
        <f>IF(FV71&gt;0,FV$6,"")</f>
        <v/>
      </c>
      <c r="FW253" s="16">
        <f>IF(FW71&gt;0,FW$6,"")</f>
        <v/>
      </c>
      <c r="FX253" s="16">
        <f>IF(FX71&gt;0,FX$6,"")</f>
        <v/>
      </c>
      <c r="FY253" s="16">
        <f>IF(FY71&gt;0,FY$6,"")</f>
        <v/>
      </c>
      <c r="FZ253" s="16">
        <f>IF(FZ71&gt;0,FZ$6,"")</f>
        <v/>
      </c>
      <c r="GA253" s="16">
        <f>IF(GA71&gt;0,GA$6,"")</f>
        <v/>
      </c>
      <c r="GB253" s="16">
        <f>IF(GB71&gt;0,GB$6,"")</f>
        <v/>
      </c>
      <c r="GC253" s="16">
        <f>IF(GC71&gt;0,GC$6,"")</f>
        <v/>
      </c>
      <c r="GD253" s="16">
        <f>IF(GD71&gt;0,GD$6,"")</f>
        <v/>
      </c>
      <c r="GE253" s="16">
        <f>IF(GE71&gt;0,GE$6,"")</f>
        <v/>
      </c>
      <c r="GF253" s="16">
        <f>IF(GF71&gt;0,GF$6,"")</f>
        <v/>
      </c>
      <c r="GG253" s="16" t="n"/>
      <c r="GH253" s="16">
        <f>IF(GH71&gt;0,GH$6,"")</f>
        <v/>
      </c>
      <c r="GI253" s="423">
        <f>IF(GI71&gt;0,GI$6,"")</f>
        <v/>
      </c>
    </row>
    <row r="254" hidden="1">
      <c r="A254" s="63" t="n"/>
      <c r="B254" s="63" t="n"/>
      <c r="C254" s="412">
        <f>C72</f>
        <v/>
      </c>
      <c r="D254" s="5" t="n"/>
      <c r="E254" s="5" t="n"/>
      <c r="F254" s="5" t="n"/>
      <c r="G254" s="411">
        <f>MIN(J254:GH254)</f>
        <v/>
      </c>
      <c r="H254" s="16">
        <f>MAX(J254:GH254)</f>
        <v/>
      </c>
      <c r="I254" s="93" t="n"/>
      <c r="J254" s="16">
        <f>IF(J72&gt;0,J69,"")</f>
        <v/>
      </c>
      <c r="K254" s="16">
        <f>IF(K72&gt;0,K$6,"")</f>
        <v/>
      </c>
      <c r="L254" s="16">
        <f>IF(L72&gt;0,L$6,"")</f>
        <v/>
      </c>
      <c r="M254" s="16">
        <f>IF(M72&gt;0,M$6,"")</f>
        <v/>
      </c>
      <c r="N254" s="16">
        <f>IF(N72&gt;0,N$6,"")</f>
        <v/>
      </c>
      <c r="O254" s="16">
        <f>IF(O72&gt;0,O$6,"")</f>
        <v/>
      </c>
      <c r="P254" s="16">
        <f>IF(P72&gt;0,P$6,"")</f>
        <v/>
      </c>
      <c r="Q254" s="16">
        <f>IF(Q72&gt;0,Q$6,"")</f>
        <v/>
      </c>
      <c r="R254" s="16">
        <f>IF(R72&gt;0,R$6,"")</f>
        <v/>
      </c>
      <c r="S254" s="16">
        <f>IF(S72&gt;0,S$6,"")</f>
        <v/>
      </c>
      <c r="T254" s="16">
        <f>IF(T72&gt;0,T$6,"")</f>
        <v/>
      </c>
      <c r="U254" s="16">
        <f>IF(U72&gt;0,U$6,"")</f>
        <v/>
      </c>
      <c r="V254" s="16">
        <f>IF(V72&gt;0,V$6,"")</f>
        <v/>
      </c>
      <c r="W254" s="16" t="n"/>
      <c r="X254" s="16" t="n"/>
      <c r="Y254" s="16" t="n"/>
      <c r="Z254" s="16" t="n"/>
      <c r="AA254" s="16" t="n"/>
      <c r="AB254" s="16" t="n"/>
      <c r="AC254" s="16" t="n"/>
      <c r="AD254" s="16" t="n"/>
      <c r="AE254" s="16" t="n"/>
      <c r="AF254" s="16" t="n"/>
      <c r="AG254" s="16" t="n"/>
      <c r="AH254" s="16" t="n"/>
      <c r="AI254" s="16" t="n"/>
      <c r="AJ254" s="16" t="n"/>
      <c r="AK254" s="16" t="n"/>
      <c r="AL254" s="16" t="n"/>
      <c r="AM254" s="16" t="n"/>
      <c r="AN254" s="16" t="n"/>
      <c r="AO254" s="16" t="n"/>
      <c r="AP254" s="16" t="n"/>
      <c r="AQ254" s="16" t="n"/>
      <c r="AR254" s="16" t="n"/>
      <c r="AS254" s="16" t="n"/>
      <c r="AT254" s="16" t="n"/>
      <c r="AU254" s="16" t="n"/>
      <c r="AV254" s="16" t="n"/>
      <c r="AW254" s="16" t="n"/>
      <c r="AX254" s="16" t="n"/>
      <c r="AY254" s="16" t="n"/>
      <c r="AZ254" s="16" t="n"/>
      <c r="BA254" s="16" t="n"/>
      <c r="BB254" s="16" t="n"/>
      <c r="BC254" s="16" t="n"/>
      <c r="BD254" s="16" t="n"/>
      <c r="BE254" s="16" t="n"/>
      <c r="BF254" s="16" t="n"/>
      <c r="BG254" s="16" t="n"/>
      <c r="BH254" s="16" t="n"/>
      <c r="BI254" s="16" t="n"/>
      <c r="BJ254" s="16" t="n"/>
      <c r="BK254" s="16" t="n"/>
      <c r="BL254" s="16" t="n"/>
      <c r="BM254" s="16" t="n"/>
      <c r="BN254" s="16" t="n"/>
      <c r="BO254" s="16" t="n"/>
      <c r="BP254" s="16" t="n"/>
      <c r="BQ254" s="16" t="n"/>
      <c r="BR254" s="16" t="n"/>
      <c r="BS254" s="16" t="n"/>
      <c r="BT254" s="16" t="n"/>
      <c r="BU254" s="16" t="n"/>
      <c r="BV254" s="16" t="n"/>
      <c r="BW254" s="16" t="n"/>
      <c r="BX254" s="16" t="n"/>
      <c r="BY254" s="16" t="n"/>
      <c r="BZ254" s="16" t="n"/>
      <c r="CA254" s="16" t="n"/>
      <c r="CB254" s="16" t="n"/>
      <c r="CC254" s="16" t="n"/>
      <c r="CD254" s="16" t="n"/>
      <c r="CE254" s="16" t="n"/>
      <c r="CF254" s="16" t="n"/>
      <c r="CG254" s="16" t="n"/>
      <c r="CH254" s="16" t="n"/>
      <c r="CI254" s="16" t="n"/>
      <c r="CJ254" s="16" t="n"/>
      <c r="CK254" s="16" t="n"/>
      <c r="CL254" s="16" t="n"/>
      <c r="CM254" s="16" t="n"/>
      <c r="CN254" s="16" t="n"/>
      <c r="CO254" s="16" t="n"/>
      <c r="CP254" s="16" t="n"/>
      <c r="CQ254" s="16" t="n"/>
      <c r="CR254" s="16" t="n"/>
      <c r="CS254" s="16" t="n"/>
      <c r="CT254" s="16" t="n"/>
      <c r="CU254" s="16" t="n"/>
      <c r="CV254" s="16" t="n"/>
      <c r="CW254" s="16" t="n"/>
      <c r="CX254" s="16" t="n"/>
      <c r="CY254" s="16" t="n"/>
      <c r="CZ254" s="16" t="n"/>
      <c r="DA254" s="16" t="n"/>
      <c r="DB254" s="16" t="n"/>
      <c r="DC254" s="16">
        <f>IF(DC72&gt;0,DC$6,"")</f>
        <v/>
      </c>
      <c r="DD254" s="16">
        <f>IF(DD72&gt;0,DD$6,"")</f>
        <v/>
      </c>
      <c r="DE254" s="16">
        <f>IF(DE72&gt;0,DE$6,"")</f>
        <v/>
      </c>
      <c r="DF254" s="16">
        <f>IF(DF72&gt;0,DF$6,"")</f>
        <v/>
      </c>
      <c r="DG254" s="16">
        <f>IF(DG72&gt;0,DG$6,"")</f>
        <v/>
      </c>
      <c r="DH254" s="16">
        <f>IF(DH72&gt;0,DH$6,"")</f>
        <v/>
      </c>
      <c r="DI254" s="16">
        <f>IF(DI72&gt;0,DI$6,"")</f>
        <v/>
      </c>
      <c r="DJ254" s="16">
        <f>IF(DJ72&gt;0,DJ$6,"")</f>
        <v/>
      </c>
      <c r="DK254" s="16">
        <f>IF(DK72&gt;0,DK$6,"")</f>
        <v/>
      </c>
      <c r="DL254" s="16">
        <f>IF(DL72&gt;0,DL$6,"")</f>
        <v/>
      </c>
      <c r="DM254" s="16">
        <f>IF(DM72&gt;0,DM$6,"")</f>
        <v/>
      </c>
      <c r="DN254" s="16">
        <f>IF(DN72&gt;0,DN$6,"")</f>
        <v/>
      </c>
      <c r="DO254" s="16" t="n"/>
      <c r="DP254" s="16" t="n"/>
      <c r="DQ254" s="16" t="n"/>
      <c r="DR254" s="16" t="n"/>
      <c r="DS254" s="16" t="n"/>
      <c r="DT254" s="16" t="n"/>
      <c r="DU254" s="16" t="n"/>
      <c r="DV254" s="16" t="n"/>
      <c r="DW254" s="16" t="n"/>
      <c r="DX254" s="16" t="n"/>
      <c r="DY254" s="16" t="n"/>
      <c r="DZ254" s="16" t="n"/>
      <c r="EA254" s="16" t="n"/>
      <c r="EB254" s="16" t="n"/>
      <c r="EC254" s="16" t="n"/>
      <c r="ED254" s="16" t="n"/>
      <c r="EE254" s="16" t="n"/>
      <c r="EF254" s="16" t="n"/>
      <c r="EG254" s="16" t="n"/>
      <c r="EH254" s="16" t="n"/>
      <c r="EI254" s="16" t="n"/>
      <c r="EJ254" s="16" t="n"/>
      <c r="EK254" s="16" t="n"/>
      <c r="EL254" s="16" t="n"/>
      <c r="EM254" s="16" t="n"/>
      <c r="EN254" s="16" t="n"/>
      <c r="EO254" s="16" t="n"/>
      <c r="EP254" s="16" t="n"/>
      <c r="EQ254" s="16" t="n"/>
      <c r="ER254" s="16" t="n"/>
      <c r="ES254" s="16" t="n"/>
      <c r="ET254" s="16" t="n"/>
      <c r="EU254" s="16" t="n"/>
      <c r="EV254" s="16" t="n"/>
      <c r="EW254" s="16" t="n"/>
      <c r="EX254" s="16" t="n"/>
      <c r="EY254" s="16">
        <f>IF(EY72&gt;0,EY$6,"")</f>
        <v/>
      </c>
      <c r="EZ254" s="16">
        <f>IF(EZ72&gt;0,EZ$6,"")</f>
        <v/>
      </c>
      <c r="FA254" s="16">
        <f>IF(FA72&gt;0,FA$6,"")</f>
        <v/>
      </c>
      <c r="FB254" s="16">
        <f>IF(FB72&gt;0,FB$6,"")</f>
        <v/>
      </c>
      <c r="FC254" s="16">
        <f>IF(FC72&gt;0,FC$6,"")</f>
        <v/>
      </c>
      <c r="FD254" s="16">
        <f>IF(FD72&gt;0,FD$6,"")</f>
        <v/>
      </c>
      <c r="FE254" s="16">
        <f>IF(FE72&gt;0,FE$6,"")</f>
        <v/>
      </c>
      <c r="FF254" s="16">
        <f>IF(FF72&gt;0,FF$6,"")</f>
        <v/>
      </c>
      <c r="FG254" s="16">
        <f>IF(FG72&gt;0,FG$6,"")</f>
        <v/>
      </c>
      <c r="FH254" s="16">
        <f>IF(FH72&gt;0,FH$6,"")</f>
        <v/>
      </c>
      <c r="FI254" s="16">
        <f>IF(FI72&gt;0,FI$6,"")</f>
        <v/>
      </c>
      <c r="FJ254" s="16">
        <f>IF(FJ72&gt;0,FJ$6,"")</f>
        <v/>
      </c>
      <c r="FK254" s="16">
        <f>IF(FK72&gt;0,FK$6,"")</f>
        <v/>
      </c>
      <c r="FL254" s="16">
        <f>IF(FL72&gt;0,FL$6,"")</f>
        <v/>
      </c>
      <c r="FM254" s="16">
        <f>IF(FM72&gt;0,FM$6,"")</f>
        <v/>
      </c>
      <c r="FN254" s="16">
        <f>IF(FN72&gt;0,FN$6,"")</f>
        <v/>
      </c>
      <c r="FO254" s="16">
        <f>IF(FO72&gt;0,FO$6,"")</f>
        <v/>
      </c>
      <c r="FP254" s="16">
        <f>IF(FP72&gt;0,FP$6,"")</f>
        <v/>
      </c>
      <c r="FQ254" s="16">
        <f>IF(FQ72&gt;0,FQ$6,"")</f>
        <v/>
      </c>
      <c r="FR254" s="16">
        <f>IF(FR72&gt;0,FR$6,"")</f>
        <v/>
      </c>
      <c r="FS254" s="16">
        <f>IF(FS72&gt;0,FS$6,"")</f>
        <v/>
      </c>
      <c r="FT254" s="16">
        <f>IF(FT72&gt;0,FT$6,"")</f>
        <v/>
      </c>
      <c r="FU254" s="16">
        <f>IF(FU72&gt;0,FU$6,"")</f>
        <v/>
      </c>
      <c r="FV254" s="16">
        <f>IF(FV72&gt;0,FV$6,"")</f>
        <v/>
      </c>
      <c r="FW254" s="16">
        <f>IF(FW72&gt;0,FW$6,"")</f>
        <v/>
      </c>
      <c r="FX254" s="16">
        <f>IF(FX72&gt;0,FX$6,"")</f>
        <v/>
      </c>
      <c r="FY254" s="16">
        <f>IF(FY72&gt;0,FY$6,"")</f>
        <v/>
      </c>
      <c r="FZ254" s="16">
        <f>IF(FZ72&gt;0,FZ$6,"")</f>
        <v/>
      </c>
      <c r="GA254" s="16">
        <f>IF(GA72&gt;0,GA$6,"")</f>
        <v/>
      </c>
      <c r="GB254" s="16">
        <f>IF(GB72&gt;0,GB$6,"")</f>
        <v/>
      </c>
      <c r="GC254" s="16">
        <f>IF(GC72&gt;0,GC$6,"")</f>
        <v/>
      </c>
      <c r="GD254" s="16">
        <f>IF(GD72&gt;0,GD$6,"")</f>
        <v/>
      </c>
      <c r="GE254" s="16">
        <f>IF(GE72&gt;0,GE$6,"")</f>
        <v/>
      </c>
      <c r="GF254" s="16">
        <f>IF(GF72&gt;0,GF$6,"")</f>
        <v/>
      </c>
      <c r="GG254" s="16" t="n"/>
      <c r="GH254" s="16">
        <f>IF(GH72&gt;0,GH$6,"")</f>
        <v/>
      </c>
      <c r="GI254" s="423">
        <f>IF(GI72&gt;0,GI$6,"")</f>
        <v/>
      </c>
    </row>
    <row r="255" hidden="1">
      <c r="A255" s="63" t="n"/>
      <c r="B255" s="63" t="n"/>
      <c r="C255" s="412">
        <f>C73</f>
        <v/>
      </c>
      <c r="D255" s="5" t="n"/>
      <c r="E255" s="5" t="n"/>
      <c r="F255" s="5" t="n"/>
      <c r="G255" s="411">
        <f>MIN(J255:GH255)</f>
        <v/>
      </c>
      <c r="H255" s="16">
        <f>MAX(J255:GH255)</f>
        <v/>
      </c>
      <c r="I255" s="93" t="n"/>
      <c r="J255" s="16">
        <f>IF(J73&gt;0,J70,"")</f>
        <v/>
      </c>
      <c r="K255" s="16">
        <f>IF(K73&gt;0,K$6,"")</f>
        <v/>
      </c>
      <c r="L255" s="16">
        <f>IF(L73&gt;0,L$6,"")</f>
        <v/>
      </c>
      <c r="M255" s="16">
        <f>IF(M73&gt;0,M$6,"")</f>
        <v/>
      </c>
      <c r="N255" s="16">
        <f>IF(N73&gt;0,N$6,"")</f>
        <v/>
      </c>
      <c r="O255" s="16">
        <f>IF(O73&gt;0,O$6,"")</f>
        <v/>
      </c>
      <c r="P255" s="16">
        <f>IF(P73&gt;0,P$6,"")</f>
        <v/>
      </c>
      <c r="Q255" s="16">
        <f>IF(Q73&gt;0,Q$6,"")</f>
        <v/>
      </c>
      <c r="R255" s="16">
        <f>IF(R73&gt;0,R$6,"")</f>
        <v/>
      </c>
      <c r="S255" s="16">
        <f>IF(S73&gt;0,S$6,"")</f>
        <v/>
      </c>
      <c r="T255" s="16">
        <f>IF(T73&gt;0,T$6,"")</f>
        <v/>
      </c>
      <c r="U255" s="16">
        <f>IF(U73&gt;0,U$6,"")</f>
        <v/>
      </c>
      <c r="V255" s="16">
        <f>IF(V73&gt;0,V$6,"")</f>
        <v/>
      </c>
      <c r="W255" s="16" t="n"/>
      <c r="X255" s="16" t="n"/>
      <c r="Y255" s="16" t="n"/>
      <c r="Z255" s="16" t="n"/>
      <c r="AA255" s="16" t="n"/>
      <c r="AB255" s="16" t="n"/>
      <c r="AC255" s="16" t="n"/>
      <c r="AD255" s="16" t="n"/>
      <c r="AE255" s="16" t="n"/>
      <c r="AF255" s="16" t="n"/>
      <c r="AG255" s="16" t="n"/>
      <c r="AH255" s="16" t="n"/>
      <c r="AI255" s="16" t="n"/>
      <c r="AJ255" s="16" t="n"/>
      <c r="AK255" s="16" t="n"/>
      <c r="AL255" s="16" t="n"/>
      <c r="AM255" s="16" t="n"/>
      <c r="AN255" s="16" t="n"/>
      <c r="AO255" s="16" t="n"/>
      <c r="AP255" s="16" t="n"/>
      <c r="AQ255" s="16" t="n"/>
      <c r="AR255" s="16" t="n"/>
      <c r="AS255" s="16" t="n"/>
      <c r="AT255" s="16" t="n"/>
      <c r="AU255" s="16" t="n"/>
      <c r="AV255" s="16" t="n"/>
      <c r="AW255" s="16" t="n"/>
      <c r="AX255" s="16" t="n"/>
      <c r="AY255" s="16" t="n"/>
      <c r="AZ255" s="16" t="n"/>
      <c r="BA255" s="16" t="n"/>
      <c r="BB255" s="16" t="n"/>
      <c r="BC255" s="16" t="n"/>
      <c r="BD255" s="16" t="n"/>
      <c r="BE255" s="16" t="n"/>
      <c r="BF255" s="16" t="n"/>
      <c r="BG255" s="16" t="n"/>
      <c r="BH255" s="16" t="n"/>
      <c r="BI255" s="16" t="n"/>
      <c r="BJ255" s="16" t="n"/>
      <c r="BK255" s="16" t="n"/>
      <c r="BL255" s="16" t="n"/>
      <c r="BM255" s="16" t="n"/>
      <c r="BN255" s="16" t="n"/>
      <c r="BO255" s="16" t="n"/>
      <c r="BP255" s="16" t="n"/>
      <c r="BQ255" s="16" t="n"/>
      <c r="BR255" s="16" t="n"/>
      <c r="BS255" s="16" t="n"/>
      <c r="BT255" s="16" t="n"/>
      <c r="BU255" s="16" t="n"/>
      <c r="BV255" s="16" t="n"/>
      <c r="BW255" s="16" t="n"/>
      <c r="BX255" s="16" t="n"/>
      <c r="BY255" s="16" t="n"/>
      <c r="BZ255" s="16" t="n"/>
      <c r="CA255" s="16" t="n"/>
      <c r="CB255" s="16" t="n"/>
      <c r="CC255" s="16" t="n"/>
      <c r="CD255" s="16" t="n"/>
      <c r="CE255" s="16" t="n"/>
      <c r="CF255" s="16" t="n"/>
      <c r="CG255" s="16" t="n"/>
      <c r="CH255" s="16" t="n"/>
      <c r="CI255" s="16" t="n"/>
      <c r="CJ255" s="16" t="n"/>
      <c r="CK255" s="16" t="n"/>
      <c r="CL255" s="16" t="n"/>
      <c r="CM255" s="16" t="n"/>
      <c r="CN255" s="16" t="n"/>
      <c r="CO255" s="16" t="n"/>
      <c r="CP255" s="16" t="n"/>
      <c r="CQ255" s="16" t="n"/>
      <c r="CR255" s="16" t="n"/>
      <c r="CS255" s="16" t="n"/>
      <c r="CT255" s="16" t="n"/>
      <c r="CU255" s="16" t="n"/>
      <c r="CV255" s="16" t="n"/>
      <c r="CW255" s="16" t="n"/>
      <c r="CX255" s="16" t="n"/>
      <c r="CY255" s="16" t="n"/>
      <c r="CZ255" s="16" t="n"/>
      <c r="DA255" s="16" t="n"/>
      <c r="DB255" s="16" t="n"/>
      <c r="DC255" s="16">
        <f>IF(DC73&gt;0,DC$6,"")</f>
        <v/>
      </c>
      <c r="DD255" s="16">
        <f>IF(DD73&gt;0,DD$6,"")</f>
        <v/>
      </c>
      <c r="DE255" s="16">
        <f>IF(DE73&gt;0,DE$6,"")</f>
        <v/>
      </c>
      <c r="DF255" s="16">
        <f>IF(DF73&gt;0,DF$6,"")</f>
        <v/>
      </c>
      <c r="DG255" s="16">
        <f>IF(DG73&gt;0,DG$6,"")</f>
        <v/>
      </c>
      <c r="DH255" s="16">
        <f>IF(DH73&gt;0,DH$6,"")</f>
        <v/>
      </c>
      <c r="DI255" s="16">
        <f>IF(DI73&gt;0,DI$6,"")</f>
        <v/>
      </c>
      <c r="DJ255" s="16">
        <f>IF(DJ73&gt;0,DJ$6,"")</f>
        <v/>
      </c>
      <c r="DK255" s="16">
        <f>IF(DK73&gt;0,DK$6,"")</f>
        <v/>
      </c>
      <c r="DL255" s="16">
        <f>IF(DL73&gt;0,DL$6,"")</f>
        <v/>
      </c>
      <c r="DM255" s="16">
        <f>IF(DM73&gt;0,DM$6,"")</f>
        <v/>
      </c>
      <c r="DN255" s="16">
        <f>IF(DN73&gt;0,DN$6,"")</f>
        <v/>
      </c>
      <c r="DO255" s="16" t="n"/>
      <c r="DP255" s="16" t="n"/>
      <c r="DQ255" s="16" t="n"/>
      <c r="DR255" s="16" t="n"/>
      <c r="DS255" s="16" t="n"/>
      <c r="DT255" s="16" t="n"/>
      <c r="DU255" s="16" t="n"/>
      <c r="DV255" s="16" t="n"/>
      <c r="DW255" s="16" t="n"/>
      <c r="DX255" s="16" t="n"/>
      <c r="DY255" s="16" t="n"/>
      <c r="DZ255" s="16" t="n"/>
      <c r="EA255" s="16" t="n"/>
      <c r="EB255" s="16" t="n"/>
      <c r="EC255" s="16" t="n"/>
      <c r="ED255" s="16" t="n"/>
      <c r="EE255" s="16" t="n"/>
      <c r="EF255" s="16" t="n"/>
      <c r="EG255" s="16" t="n"/>
      <c r="EH255" s="16" t="n"/>
      <c r="EI255" s="16" t="n"/>
      <c r="EJ255" s="16" t="n"/>
      <c r="EK255" s="16" t="n"/>
      <c r="EL255" s="16" t="n"/>
      <c r="EM255" s="16" t="n"/>
      <c r="EN255" s="16" t="n"/>
      <c r="EO255" s="16" t="n"/>
      <c r="EP255" s="16" t="n"/>
      <c r="EQ255" s="16" t="n"/>
      <c r="ER255" s="16" t="n"/>
      <c r="ES255" s="16" t="n"/>
      <c r="ET255" s="16" t="n"/>
      <c r="EU255" s="16" t="n"/>
      <c r="EV255" s="16" t="n"/>
      <c r="EW255" s="16" t="n"/>
      <c r="EX255" s="16" t="n"/>
      <c r="EY255" s="16">
        <f>IF(EY73&gt;0,EY$6,"")</f>
        <v/>
      </c>
      <c r="EZ255" s="16">
        <f>IF(EZ73&gt;0,EZ$6,"")</f>
        <v/>
      </c>
      <c r="FA255" s="16">
        <f>IF(FA73&gt;0,FA$6,"")</f>
        <v/>
      </c>
      <c r="FB255" s="16">
        <f>IF(FB73&gt;0,FB$6,"")</f>
        <v/>
      </c>
      <c r="FC255" s="16">
        <f>IF(FC73&gt;0,FC$6,"")</f>
        <v/>
      </c>
      <c r="FD255" s="16">
        <f>IF(FD73&gt;0,FD$6,"")</f>
        <v/>
      </c>
      <c r="FE255" s="16">
        <f>IF(FE73&gt;0,FE$6,"")</f>
        <v/>
      </c>
      <c r="FF255" s="16">
        <f>IF(FF73&gt;0,FF$6,"")</f>
        <v/>
      </c>
      <c r="FG255" s="16">
        <f>IF(FG73&gt;0,FG$6,"")</f>
        <v/>
      </c>
      <c r="FH255" s="16">
        <f>IF(FH73&gt;0,FH$6,"")</f>
        <v/>
      </c>
      <c r="FI255" s="16">
        <f>IF(FI73&gt;0,FI$6,"")</f>
        <v/>
      </c>
      <c r="FJ255" s="16">
        <f>IF(FJ73&gt;0,FJ$6,"")</f>
        <v/>
      </c>
      <c r="FK255" s="16">
        <f>IF(FK73&gt;0,FK$6,"")</f>
        <v/>
      </c>
      <c r="FL255" s="16">
        <f>IF(FL73&gt;0,FL$6,"")</f>
        <v/>
      </c>
      <c r="FM255" s="16">
        <f>IF(FM73&gt;0,FM$6,"")</f>
        <v/>
      </c>
      <c r="FN255" s="16">
        <f>IF(FN73&gt;0,FN$6,"")</f>
        <v/>
      </c>
      <c r="FO255" s="16">
        <f>IF(FO73&gt;0,FO$6,"")</f>
        <v/>
      </c>
      <c r="FP255" s="16">
        <f>IF(FP73&gt;0,FP$6,"")</f>
        <v/>
      </c>
      <c r="FQ255" s="16">
        <f>IF(FQ73&gt;0,FQ$6,"")</f>
        <v/>
      </c>
      <c r="FR255" s="16">
        <f>IF(FR73&gt;0,FR$6,"")</f>
        <v/>
      </c>
      <c r="FS255" s="16">
        <f>IF(FS73&gt;0,FS$6,"")</f>
        <v/>
      </c>
      <c r="FT255" s="16">
        <f>IF(FT73&gt;0,FT$6,"")</f>
        <v/>
      </c>
      <c r="FU255" s="16">
        <f>IF(FU73&gt;0,FU$6,"")</f>
        <v/>
      </c>
      <c r="FV255" s="16">
        <f>IF(FV73&gt;0,FV$6,"")</f>
        <v/>
      </c>
      <c r="FW255" s="16">
        <f>IF(FW73&gt;0,FW$6,"")</f>
        <v/>
      </c>
      <c r="FX255" s="16">
        <f>IF(FX73&gt;0,FX$6,"")</f>
        <v/>
      </c>
      <c r="FY255" s="16">
        <f>IF(FY73&gt;0,FY$6,"")</f>
        <v/>
      </c>
      <c r="FZ255" s="16">
        <f>IF(FZ73&gt;0,FZ$6,"")</f>
        <v/>
      </c>
      <c r="GA255" s="16">
        <f>IF(GA73&gt;0,GA$6,"")</f>
        <v/>
      </c>
      <c r="GB255" s="16">
        <f>IF(GB73&gt;0,GB$6,"")</f>
        <v/>
      </c>
      <c r="GC255" s="16">
        <f>IF(GC73&gt;0,GC$6,"")</f>
        <v/>
      </c>
      <c r="GD255" s="16">
        <f>IF(GD73&gt;0,GD$6,"")</f>
        <v/>
      </c>
      <c r="GE255" s="16">
        <f>IF(GE73&gt;0,GE$6,"")</f>
        <v/>
      </c>
      <c r="GF255" s="16">
        <f>IF(GF73&gt;0,GF$6,"")</f>
        <v/>
      </c>
      <c r="GG255" s="16" t="n"/>
      <c r="GH255" s="16">
        <f>IF(GH73&gt;0,GH$6,"")</f>
        <v/>
      </c>
      <c r="GI255" s="423">
        <f>IF(GI73&gt;0,GI$6,"")</f>
        <v/>
      </c>
    </row>
    <row r="256" hidden="1">
      <c r="A256" s="63" t="n"/>
      <c r="B256" s="63" t="n"/>
      <c r="C256" s="412">
        <f>C74</f>
        <v/>
      </c>
      <c r="D256" s="5" t="n"/>
      <c r="E256" s="5" t="n"/>
      <c r="F256" s="5" t="n"/>
      <c r="G256" s="411">
        <f>MIN(J256:GH256)</f>
        <v/>
      </c>
      <c r="H256" s="16">
        <f>MAX(J256:GH256)</f>
        <v/>
      </c>
      <c r="I256" s="93" t="n"/>
      <c r="J256" s="16">
        <f>IF(J74&gt;0,J71,"")</f>
        <v/>
      </c>
      <c r="K256" s="16">
        <f>IF(K74&gt;0,K$6,"")</f>
        <v/>
      </c>
      <c r="L256" s="16">
        <f>IF(L74&gt;0,L$6,"")</f>
        <v/>
      </c>
      <c r="M256" s="16">
        <f>IF(M74&gt;0,M$6,"")</f>
        <v/>
      </c>
      <c r="N256" s="16">
        <f>IF(N74&gt;0,N$6,"")</f>
        <v/>
      </c>
      <c r="O256" s="16">
        <f>IF(O74&gt;0,O$6,"")</f>
        <v/>
      </c>
      <c r="P256" s="16">
        <f>IF(P74&gt;0,P$6,"")</f>
        <v/>
      </c>
      <c r="Q256" s="16">
        <f>IF(Q74&gt;0,Q$6,"")</f>
        <v/>
      </c>
      <c r="R256" s="16">
        <f>IF(R74&gt;0,R$6,"")</f>
        <v/>
      </c>
      <c r="S256" s="16">
        <f>IF(S74&gt;0,S$6,"")</f>
        <v/>
      </c>
      <c r="T256" s="16">
        <f>IF(T74&gt;0,T$6,"")</f>
        <v/>
      </c>
      <c r="U256" s="16">
        <f>IF(U74&gt;0,U$6,"")</f>
        <v/>
      </c>
      <c r="V256" s="16">
        <f>IF(V74&gt;0,V$6,"")</f>
        <v/>
      </c>
      <c r="W256" s="16" t="n"/>
      <c r="X256" s="16" t="n"/>
      <c r="Y256" s="16" t="n"/>
      <c r="Z256" s="16" t="n"/>
      <c r="AA256" s="16" t="n"/>
      <c r="AB256" s="16" t="n"/>
      <c r="AC256" s="16" t="n"/>
      <c r="AD256" s="16" t="n"/>
      <c r="AE256" s="16" t="n"/>
      <c r="AF256" s="16" t="n"/>
      <c r="AG256" s="16" t="n"/>
      <c r="AH256" s="16" t="n"/>
      <c r="AI256" s="16" t="n"/>
      <c r="AJ256" s="16" t="n"/>
      <c r="AK256" s="16" t="n"/>
      <c r="AL256" s="16" t="n"/>
      <c r="AM256" s="16" t="n"/>
      <c r="AN256" s="16" t="n"/>
      <c r="AO256" s="16" t="n"/>
      <c r="AP256" s="16" t="n"/>
      <c r="AQ256" s="16" t="n"/>
      <c r="AR256" s="16" t="n"/>
      <c r="AS256" s="16" t="n"/>
      <c r="AT256" s="16" t="n"/>
      <c r="AU256" s="16" t="n"/>
      <c r="AV256" s="16" t="n"/>
      <c r="AW256" s="16" t="n"/>
      <c r="AX256" s="16" t="n"/>
      <c r="AY256" s="16" t="n"/>
      <c r="AZ256" s="16" t="n"/>
      <c r="BA256" s="16" t="n"/>
      <c r="BB256" s="16" t="n"/>
      <c r="BC256" s="16" t="n"/>
      <c r="BD256" s="16" t="n"/>
      <c r="BE256" s="16" t="n"/>
      <c r="BF256" s="16" t="n"/>
      <c r="BG256" s="16" t="n"/>
      <c r="BH256" s="16" t="n"/>
      <c r="BI256" s="16" t="n"/>
      <c r="BJ256" s="16" t="n"/>
      <c r="BK256" s="16" t="n"/>
      <c r="BL256" s="16" t="n"/>
      <c r="BM256" s="16" t="n"/>
      <c r="BN256" s="16" t="n"/>
      <c r="BO256" s="16" t="n"/>
      <c r="BP256" s="16" t="n"/>
      <c r="BQ256" s="16" t="n"/>
      <c r="BR256" s="16" t="n"/>
      <c r="BS256" s="16" t="n"/>
      <c r="BT256" s="16" t="n"/>
      <c r="BU256" s="16" t="n"/>
      <c r="BV256" s="16" t="n"/>
      <c r="BW256" s="16" t="n"/>
      <c r="BX256" s="16" t="n"/>
      <c r="BY256" s="16" t="n"/>
      <c r="BZ256" s="16" t="n"/>
      <c r="CA256" s="16" t="n"/>
      <c r="CB256" s="16" t="n"/>
      <c r="CC256" s="16" t="n"/>
      <c r="CD256" s="16" t="n"/>
      <c r="CE256" s="16" t="n"/>
      <c r="CF256" s="16" t="n"/>
      <c r="CG256" s="16" t="n"/>
      <c r="CH256" s="16" t="n"/>
      <c r="CI256" s="16" t="n"/>
      <c r="CJ256" s="16" t="n"/>
      <c r="CK256" s="16" t="n"/>
      <c r="CL256" s="16" t="n"/>
      <c r="CM256" s="16" t="n"/>
      <c r="CN256" s="16" t="n"/>
      <c r="CO256" s="16" t="n"/>
      <c r="CP256" s="16" t="n"/>
      <c r="CQ256" s="16" t="n"/>
      <c r="CR256" s="16" t="n"/>
      <c r="CS256" s="16" t="n"/>
      <c r="CT256" s="16" t="n"/>
      <c r="CU256" s="16" t="n"/>
      <c r="CV256" s="16" t="n"/>
      <c r="CW256" s="16" t="n"/>
      <c r="CX256" s="16" t="n"/>
      <c r="CY256" s="16" t="n"/>
      <c r="CZ256" s="16" t="n"/>
      <c r="DA256" s="16" t="n"/>
      <c r="DB256" s="16" t="n"/>
      <c r="DC256" s="16">
        <f>IF(DC74&gt;0,DC$6,"")</f>
        <v/>
      </c>
      <c r="DD256" s="16">
        <f>IF(DD74&gt;0,DD$6,"")</f>
        <v/>
      </c>
      <c r="DE256" s="16">
        <f>IF(DE74&gt;0,DE$6,"")</f>
        <v/>
      </c>
      <c r="DF256" s="16">
        <f>IF(DF74&gt;0,DF$6,"")</f>
        <v/>
      </c>
      <c r="DG256" s="16">
        <f>IF(DG74&gt;0,DG$6,"")</f>
        <v/>
      </c>
      <c r="DH256" s="16">
        <f>IF(DH74&gt;0,DH$6,"")</f>
        <v/>
      </c>
      <c r="DI256" s="16">
        <f>IF(DI74&gt;0,DI$6,"")</f>
        <v/>
      </c>
      <c r="DJ256" s="16">
        <f>IF(DJ74&gt;0,DJ$6,"")</f>
        <v/>
      </c>
      <c r="DK256" s="16">
        <f>IF(DK74&gt;0,DK$6,"")</f>
        <v/>
      </c>
      <c r="DL256" s="16">
        <f>IF(DL74&gt;0,DL$6,"")</f>
        <v/>
      </c>
      <c r="DM256" s="16">
        <f>IF(DM74&gt;0,DM$6,"")</f>
        <v/>
      </c>
      <c r="DN256" s="16">
        <f>IF(DN74&gt;0,DN$6,"")</f>
        <v/>
      </c>
      <c r="DO256" s="16" t="n"/>
      <c r="DP256" s="16" t="n"/>
      <c r="DQ256" s="16" t="n"/>
      <c r="DR256" s="16" t="n"/>
      <c r="DS256" s="16" t="n"/>
      <c r="DT256" s="16" t="n"/>
      <c r="DU256" s="16" t="n"/>
      <c r="DV256" s="16" t="n"/>
      <c r="DW256" s="16" t="n"/>
      <c r="DX256" s="16" t="n"/>
      <c r="DY256" s="16" t="n"/>
      <c r="DZ256" s="16" t="n"/>
      <c r="EA256" s="16" t="n"/>
      <c r="EB256" s="16" t="n"/>
      <c r="EC256" s="16" t="n"/>
      <c r="ED256" s="16" t="n"/>
      <c r="EE256" s="16" t="n"/>
      <c r="EF256" s="16" t="n"/>
      <c r="EG256" s="16" t="n"/>
      <c r="EH256" s="16" t="n"/>
      <c r="EI256" s="16" t="n"/>
      <c r="EJ256" s="16" t="n"/>
      <c r="EK256" s="16" t="n"/>
      <c r="EL256" s="16" t="n"/>
      <c r="EM256" s="16" t="n"/>
      <c r="EN256" s="16" t="n"/>
      <c r="EO256" s="16" t="n"/>
      <c r="EP256" s="16" t="n"/>
      <c r="EQ256" s="16" t="n"/>
      <c r="ER256" s="16" t="n"/>
      <c r="ES256" s="16" t="n"/>
      <c r="ET256" s="16" t="n"/>
      <c r="EU256" s="16" t="n"/>
      <c r="EV256" s="16" t="n"/>
      <c r="EW256" s="16" t="n"/>
      <c r="EX256" s="16" t="n"/>
      <c r="EY256" s="16">
        <f>IF(EY74&gt;0,EY$6,"")</f>
        <v/>
      </c>
      <c r="EZ256" s="16">
        <f>IF(EZ74&gt;0,EZ$6,"")</f>
        <v/>
      </c>
      <c r="FA256" s="16">
        <f>IF(FA74&gt;0,FA$6,"")</f>
        <v/>
      </c>
      <c r="FB256" s="16">
        <f>IF(FB74&gt;0,FB$6,"")</f>
        <v/>
      </c>
      <c r="FC256" s="16">
        <f>IF(FC74&gt;0,FC$6,"")</f>
        <v/>
      </c>
      <c r="FD256" s="16">
        <f>IF(FD74&gt;0,FD$6,"")</f>
        <v/>
      </c>
      <c r="FE256" s="16">
        <f>IF(FE74&gt;0,FE$6,"")</f>
        <v/>
      </c>
      <c r="FF256" s="16">
        <f>IF(FF74&gt;0,FF$6,"")</f>
        <v/>
      </c>
      <c r="FG256" s="16">
        <f>IF(FG74&gt;0,FG$6,"")</f>
        <v/>
      </c>
      <c r="FH256" s="16">
        <f>IF(FH74&gt;0,FH$6,"")</f>
        <v/>
      </c>
      <c r="FI256" s="16">
        <f>IF(FI74&gt;0,FI$6,"")</f>
        <v/>
      </c>
      <c r="FJ256" s="16">
        <f>IF(FJ74&gt;0,FJ$6,"")</f>
        <v/>
      </c>
      <c r="FK256" s="16">
        <f>IF(FK74&gt;0,FK$6,"")</f>
        <v/>
      </c>
      <c r="FL256" s="16">
        <f>IF(FL74&gt;0,FL$6,"")</f>
        <v/>
      </c>
      <c r="FM256" s="16">
        <f>IF(FM74&gt;0,FM$6,"")</f>
        <v/>
      </c>
      <c r="FN256" s="16">
        <f>IF(FN74&gt;0,FN$6,"")</f>
        <v/>
      </c>
      <c r="FO256" s="16">
        <f>IF(FO74&gt;0,FO$6,"")</f>
        <v/>
      </c>
      <c r="FP256" s="16">
        <f>IF(FP74&gt;0,FP$6,"")</f>
        <v/>
      </c>
      <c r="FQ256" s="16">
        <f>IF(FQ74&gt;0,FQ$6,"")</f>
        <v/>
      </c>
      <c r="FR256" s="16">
        <f>IF(FR74&gt;0,FR$6,"")</f>
        <v/>
      </c>
      <c r="FS256" s="16">
        <f>IF(FS74&gt;0,FS$6,"")</f>
        <v/>
      </c>
      <c r="FT256" s="16">
        <f>IF(FT74&gt;0,FT$6,"")</f>
        <v/>
      </c>
      <c r="FU256" s="16">
        <f>IF(FU74&gt;0,FU$6,"")</f>
        <v/>
      </c>
      <c r="FV256" s="16">
        <f>IF(FV74&gt;0,FV$6,"")</f>
        <v/>
      </c>
      <c r="FW256" s="16">
        <f>IF(FW74&gt;0,FW$6,"")</f>
        <v/>
      </c>
      <c r="FX256" s="16">
        <f>IF(FX74&gt;0,FX$6,"")</f>
        <v/>
      </c>
      <c r="FY256" s="16">
        <f>IF(FY74&gt;0,FY$6,"")</f>
        <v/>
      </c>
      <c r="FZ256" s="16">
        <f>IF(FZ74&gt;0,FZ$6,"")</f>
        <v/>
      </c>
      <c r="GA256" s="16">
        <f>IF(GA74&gt;0,GA$6,"")</f>
        <v/>
      </c>
      <c r="GB256" s="16">
        <f>IF(GB74&gt;0,GB$6,"")</f>
        <v/>
      </c>
      <c r="GC256" s="16">
        <f>IF(GC74&gt;0,GC$6,"")</f>
        <v/>
      </c>
      <c r="GD256" s="16">
        <f>IF(GD74&gt;0,GD$6,"")</f>
        <v/>
      </c>
      <c r="GE256" s="16">
        <f>IF(GE74&gt;0,GE$6,"")</f>
        <v/>
      </c>
      <c r="GF256" s="16">
        <f>IF(GF74&gt;0,GF$6,"")</f>
        <v/>
      </c>
      <c r="GG256" s="16" t="n"/>
      <c r="GH256" s="16">
        <f>IF(GH74&gt;0,GH$6,"")</f>
        <v/>
      </c>
      <c r="GI256" s="423">
        <f>IF(GI74&gt;0,GI$6,"")</f>
        <v/>
      </c>
    </row>
    <row r="257" hidden="1">
      <c r="A257" s="63" t="n"/>
      <c r="B257" s="63" t="n"/>
      <c r="C257" s="412">
        <f>C75</f>
        <v/>
      </c>
      <c r="D257" s="5" t="n"/>
      <c r="E257" s="5" t="n"/>
      <c r="F257" s="5" t="n"/>
      <c r="G257" s="411">
        <f>MIN(J257:GH257)</f>
        <v/>
      </c>
      <c r="H257" s="16">
        <f>MAX(J257:GH257)</f>
        <v/>
      </c>
      <c r="I257" s="93" t="n"/>
      <c r="J257" s="16">
        <f>IF(J75&gt;0,J72,"")</f>
        <v/>
      </c>
      <c r="K257" s="16">
        <f>IF(K75&gt;0,K$6,"")</f>
        <v/>
      </c>
      <c r="L257" s="16">
        <f>IF(L75&gt;0,L$6,"")</f>
        <v/>
      </c>
      <c r="M257" s="16">
        <f>IF(M75&gt;0,M$6,"")</f>
        <v/>
      </c>
      <c r="N257" s="16">
        <f>IF(N75&gt;0,N$6,"")</f>
        <v/>
      </c>
      <c r="O257" s="16">
        <f>IF(O75&gt;0,O$6,"")</f>
        <v/>
      </c>
      <c r="P257" s="16">
        <f>IF(P75&gt;0,P$6,"")</f>
        <v/>
      </c>
      <c r="Q257" s="16">
        <f>IF(Q75&gt;0,Q$6,"")</f>
        <v/>
      </c>
      <c r="R257" s="16">
        <f>IF(R75&gt;0,R$6,"")</f>
        <v/>
      </c>
      <c r="S257" s="16">
        <f>IF(S75&gt;0,S$6,"")</f>
        <v/>
      </c>
      <c r="T257" s="16">
        <f>IF(T75&gt;0,T$6,"")</f>
        <v/>
      </c>
      <c r="U257" s="16">
        <f>IF(U75&gt;0,U$6,"")</f>
        <v/>
      </c>
      <c r="V257" s="16">
        <f>IF(V75&gt;0,V$6,"")</f>
        <v/>
      </c>
      <c r="W257" s="16" t="n"/>
      <c r="X257" s="16" t="n"/>
      <c r="Y257" s="16" t="n"/>
      <c r="Z257" s="16" t="n"/>
      <c r="AA257" s="16" t="n"/>
      <c r="AB257" s="16" t="n"/>
      <c r="AC257" s="16" t="n"/>
      <c r="AD257" s="16" t="n"/>
      <c r="AE257" s="16" t="n"/>
      <c r="AF257" s="16" t="n"/>
      <c r="AG257" s="16" t="n"/>
      <c r="AH257" s="16" t="n"/>
      <c r="AI257" s="16" t="n"/>
      <c r="AJ257" s="16" t="n"/>
      <c r="AK257" s="16" t="n"/>
      <c r="AL257" s="16" t="n"/>
      <c r="AM257" s="16" t="n"/>
      <c r="AN257" s="16" t="n"/>
      <c r="AO257" s="16" t="n"/>
      <c r="AP257" s="16" t="n"/>
      <c r="AQ257" s="16" t="n"/>
      <c r="AR257" s="16" t="n"/>
      <c r="AS257" s="16" t="n"/>
      <c r="AT257" s="16" t="n"/>
      <c r="AU257" s="16" t="n"/>
      <c r="AV257" s="16" t="n"/>
      <c r="AW257" s="16" t="n"/>
      <c r="AX257" s="16" t="n"/>
      <c r="AY257" s="16" t="n"/>
      <c r="AZ257" s="16" t="n"/>
      <c r="BA257" s="16" t="n"/>
      <c r="BB257" s="16" t="n"/>
      <c r="BC257" s="16" t="n"/>
      <c r="BD257" s="16" t="n"/>
      <c r="BE257" s="16" t="n"/>
      <c r="BF257" s="16" t="n"/>
      <c r="BG257" s="16" t="n"/>
      <c r="BH257" s="16" t="n"/>
      <c r="BI257" s="16" t="n"/>
      <c r="BJ257" s="16" t="n"/>
      <c r="BK257" s="16" t="n"/>
      <c r="BL257" s="16" t="n"/>
      <c r="BM257" s="16" t="n"/>
      <c r="BN257" s="16" t="n"/>
      <c r="BO257" s="16" t="n"/>
      <c r="BP257" s="16" t="n"/>
      <c r="BQ257" s="16" t="n"/>
      <c r="BR257" s="16" t="n"/>
      <c r="BS257" s="16" t="n"/>
      <c r="BT257" s="16" t="n"/>
      <c r="BU257" s="16" t="n"/>
      <c r="BV257" s="16" t="n"/>
      <c r="BW257" s="16" t="n"/>
      <c r="BX257" s="16" t="n"/>
      <c r="BY257" s="16" t="n"/>
      <c r="BZ257" s="16" t="n"/>
      <c r="CA257" s="16" t="n"/>
      <c r="CB257" s="16" t="n"/>
      <c r="CC257" s="16" t="n"/>
      <c r="CD257" s="16" t="n"/>
      <c r="CE257" s="16" t="n"/>
      <c r="CF257" s="16" t="n"/>
      <c r="CG257" s="16" t="n"/>
      <c r="CH257" s="16" t="n"/>
      <c r="CI257" s="16" t="n"/>
      <c r="CJ257" s="16" t="n"/>
      <c r="CK257" s="16" t="n"/>
      <c r="CL257" s="16" t="n"/>
      <c r="CM257" s="16" t="n"/>
      <c r="CN257" s="16" t="n"/>
      <c r="CO257" s="16" t="n"/>
      <c r="CP257" s="16" t="n"/>
      <c r="CQ257" s="16" t="n"/>
      <c r="CR257" s="16" t="n"/>
      <c r="CS257" s="16" t="n"/>
      <c r="CT257" s="16" t="n"/>
      <c r="CU257" s="16" t="n"/>
      <c r="CV257" s="16" t="n"/>
      <c r="CW257" s="16" t="n"/>
      <c r="CX257" s="16" t="n"/>
      <c r="CY257" s="16" t="n"/>
      <c r="CZ257" s="16" t="n"/>
      <c r="DA257" s="16" t="n"/>
      <c r="DB257" s="16" t="n"/>
      <c r="DC257" s="16">
        <f>IF(DC75&gt;0,DC$6,"")</f>
        <v/>
      </c>
      <c r="DD257" s="16">
        <f>IF(DD75&gt;0,DD$6,"")</f>
        <v/>
      </c>
      <c r="DE257" s="16">
        <f>IF(DE75&gt;0,DE$6,"")</f>
        <v/>
      </c>
      <c r="DF257" s="16">
        <f>IF(DF75&gt;0,DF$6,"")</f>
        <v/>
      </c>
      <c r="DG257" s="16">
        <f>IF(DG75&gt;0,DG$6,"")</f>
        <v/>
      </c>
      <c r="DH257" s="16">
        <f>IF(DH75&gt;0,DH$6,"")</f>
        <v/>
      </c>
      <c r="DI257" s="16">
        <f>IF(DI75&gt;0,DI$6,"")</f>
        <v/>
      </c>
      <c r="DJ257" s="16">
        <f>IF(DJ75&gt;0,DJ$6,"")</f>
        <v/>
      </c>
      <c r="DK257" s="16">
        <f>IF(DK75&gt;0,DK$6,"")</f>
        <v/>
      </c>
      <c r="DL257" s="16">
        <f>IF(DL75&gt;0,DL$6,"")</f>
        <v/>
      </c>
      <c r="DM257" s="16">
        <f>IF(DM75&gt;0,DM$6,"")</f>
        <v/>
      </c>
      <c r="DN257" s="16">
        <f>IF(DN75&gt;0,DN$6,"")</f>
        <v/>
      </c>
      <c r="DO257" s="16" t="n"/>
      <c r="DP257" s="16" t="n"/>
      <c r="DQ257" s="16" t="n"/>
      <c r="DR257" s="16" t="n"/>
      <c r="DS257" s="16" t="n"/>
      <c r="DT257" s="16" t="n"/>
      <c r="DU257" s="16" t="n"/>
      <c r="DV257" s="16" t="n"/>
      <c r="DW257" s="16" t="n"/>
      <c r="DX257" s="16" t="n"/>
      <c r="DY257" s="16" t="n"/>
      <c r="DZ257" s="16" t="n"/>
      <c r="EA257" s="16" t="n"/>
      <c r="EB257" s="16" t="n"/>
      <c r="EC257" s="16" t="n"/>
      <c r="ED257" s="16" t="n"/>
      <c r="EE257" s="16" t="n"/>
      <c r="EF257" s="16" t="n"/>
      <c r="EG257" s="16" t="n"/>
      <c r="EH257" s="16" t="n"/>
      <c r="EI257" s="16" t="n"/>
      <c r="EJ257" s="16" t="n"/>
      <c r="EK257" s="16" t="n"/>
      <c r="EL257" s="16" t="n"/>
      <c r="EM257" s="16" t="n"/>
      <c r="EN257" s="16" t="n"/>
      <c r="EO257" s="16" t="n"/>
      <c r="EP257" s="16" t="n"/>
      <c r="EQ257" s="16" t="n"/>
      <c r="ER257" s="16" t="n"/>
      <c r="ES257" s="16" t="n"/>
      <c r="ET257" s="16" t="n"/>
      <c r="EU257" s="16" t="n"/>
      <c r="EV257" s="16" t="n"/>
      <c r="EW257" s="16" t="n"/>
      <c r="EX257" s="16" t="n"/>
      <c r="EY257" s="16">
        <f>IF(EY75&gt;0,EY$6,"")</f>
        <v/>
      </c>
      <c r="EZ257" s="16">
        <f>IF(EZ75&gt;0,EZ$6,"")</f>
        <v/>
      </c>
      <c r="FA257" s="16">
        <f>IF(FA75&gt;0,FA$6,"")</f>
        <v/>
      </c>
      <c r="FB257" s="16">
        <f>IF(FB75&gt;0,FB$6,"")</f>
        <v/>
      </c>
      <c r="FC257" s="16">
        <f>IF(FC75&gt;0,FC$6,"")</f>
        <v/>
      </c>
      <c r="FD257" s="16">
        <f>IF(FD75&gt;0,FD$6,"")</f>
        <v/>
      </c>
      <c r="FE257" s="16">
        <f>IF(FE75&gt;0,FE$6,"")</f>
        <v/>
      </c>
      <c r="FF257" s="16">
        <f>IF(FF75&gt;0,FF$6,"")</f>
        <v/>
      </c>
      <c r="FG257" s="16">
        <f>IF(FG75&gt;0,FG$6,"")</f>
        <v/>
      </c>
      <c r="FH257" s="16">
        <f>IF(FH75&gt;0,FH$6,"")</f>
        <v/>
      </c>
      <c r="FI257" s="16">
        <f>IF(FI75&gt;0,FI$6,"")</f>
        <v/>
      </c>
      <c r="FJ257" s="16">
        <f>IF(FJ75&gt;0,FJ$6,"")</f>
        <v/>
      </c>
      <c r="FK257" s="16">
        <f>IF(FK75&gt;0,FK$6,"")</f>
        <v/>
      </c>
      <c r="FL257" s="16">
        <f>IF(FL75&gt;0,FL$6,"")</f>
        <v/>
      </c>
      <c r="FM257" s="16">
        <f>IF(FM75&gt;0,FM$6,"")</f>
        <v/>
      </c>
      <c r="FN257" s="16">
        <f>IF(FN75&gt;0,FN$6,"")</f>
        <v/>
      </c>
      <c r="FO257" s="16">
        <f>IF(FO75&gt;0,FO$6,"")</f>
        <v/>
      </c>
      <c r="FP257" s="16">
        <f>IF(FP75&gt;0,FP$6,"")</f>
        <v/>
      </c>
      <c r="FQ257" s="16">
        <f>IF(FQ75&gt;0,FQ$6,"")</f>
        <v/>
      </c>
      <c r="FR257" s="16">
        <f>IF(FR75&gt;0,FR$6,"")</f>
        <v/>
      </c>
      <c r="FS257" s="16">
        <f>IF(FS75&gt;0,FS$6,"")</f>
        <v/>
      </c>
      <c r="FT257" s="16">
        <f>IF(FT75&gt;0,FT$6,"")</f>
        <v/>
      </c>
      <c r="FU257" s="16">
        <f>IF(FU75&gt;0,FU$6,"")</f>
        <v/>
      </c>
      <c r="FV257" s="16">
        <f>IF(FV75&gt;0,FV$6,"")</f>
        <v/>
      </c>
      <c r="FW257" s="16">
        <f>IF(FW75&gt;0,FW$6,"")</f>
        <v/>
      </c>
      <c r="FX257" s="16">
        <f>IF(FX75&gt;0,FX$6,"")</f>
        <v/>
      </c>
      <c r="FY257" s="16">
        <f>IF(FY75&gt;0,FY$6,"")</f>
        <v/>
      </c>
      <c r="FZ257" s="16">
        <f>IF(FZ75&gt;0,FZ$6,"")</f>
        <v/>
      </c>
      <c r="GA257" s="16">
        <f>IF(GA75&gt;0,GA$6,"")</f>
        <v/>
      </c>
      <c r="GB257" s="16">
        <f>IF(GB75&gt;0,GB$6,"")</f>
        <v/>
      </c>
      <c r="GC257" s="16">
        <f>IF(GC75&gt;0,GC$6,"")</f>
        <v/>
      </c>
      <c r="GD257" s="16">
        <f>IF(GD75&gt;0,GD$6,"")</f>
        <v/>
      </c>
      <c r="GE257" s="16">
        <f>IF(GE75&gt;0,GE$6,"")</f>
        <v/>
      </c>
      <c r="GF257" s="16">
        <f>IF(GF75&gt;0,GF$6,"")</f>
        <v/>
      </c>
      <c r="GG257" s="16" t="n"/>
      <c r="GH257" s="16">
        <f>IF(GH75&gt;0,GH$6,"")</f>
        <v/>
      </c>
      <c r="GI257" s="423">
        <f>IF(GI75&gt;0,GI$6,"")</f>
        <v/>
      </c>
    </row>
    <row r="258" hidden="1">
      <c r="A258" s="63" t="n"/>
      <c r="B258" s="63" t="n"/>
      <c r="C258" s="412">
        <f>C76</f>
        <v/>
      </c>
      <c r="D258" s="5" t="n"/>
      <c r="E258" s="5" t="n"/>
      <c r="F258" s="5" t="n"/>
      <c r="G258" s="411">
        <f>MIN(J258:GH258)</f>
        <v/>
      </c>
      <c r="H258" s="16">
        <f>MAX(J258:GH258)</f>
        <v/>
      </c>
      <c r="I258" s="93" t="n"/>
      <c r="J258" s="16">
        <f>IF(J76&gt;0,J73,"")</f>
        <v/>
      </c>
      <c r="K258" s="16">
        <f>IF(K76&gt;0,K$6,"")</f>
        <v/>
      </c>
      <c r="L258" s="16">
        <f>IF(L76&gt;0,L$6,"")</f>
        <v/>
      </c>
      <c r="M258" s="16">
        <f>IF(M76&gt;0,M$6,"")</f>
        <v/>
      </c>
      <c r="N258" s="16">
        <f>IF(N76&gt;0,N$6,"")</f>
        <v/>
      </c>
      <c r="O258" s="16">
        <f>IF(O76&gt;0,O$6,"")</f>
        <v/>
      </c>
      <c r="P258" s="16">
        <f>IF(P76&gt;0,P$6,"")</f>
        <v/>
      </c>
      <c r="Q258" s="16">
        <f>IF(Q76&gt;0,Q$6,"")</f>
        <v/>
      </c>
      <c r="R258" s="16">
        <f>IF(R76&gt;0,R$6,"")</f>
        <v/>
      </c>
      <c r="S258" s="16">
        <f>IF(S76&gt;0,S$6,"")</f>
        <v/>
      </c>
      <c r="T258" s="16">
        <f>IF(T76&gt;0,T$6,"")</f>
        <v/>
      </c>
      <c r="U258" s="16">
        <f>IF(U76&gt;0,U$6,"")</f>
        <v/>
      </c>
      <c r="V258" s="16">
        <f>IF(V76&gt;0,V$6,"")</f>
        <v/>
      </c>
      <c r="W258" s="16" t="n"/>
      <c r="X258" s="16" t="n"/>
      <c r="Y258" s="16" t="n"/>
      <c r="Z258" s="16" t="n"/>
      <c r="AA258" s="16" t="n"/>
      <c r="AB258" s="16" t="n"/>
      <c r="AC258" s="16" t="n"/>
      <c r="AD258" s="16" t="n"/>
      <c r="AE258" s="16" t="n"/>
      <c r="AF258" s="16" t="n"/>
      <c r="AG258" s="16" t="n"/>
      <c r="AH258" s="16" t="n"/>
      <c r="AI258" s="16" t="n"/>
      <c r="AJ258" s="16" t="n"/>
      <c r="AK258" s="16" t="n"/>
      <c r="AL258" s="16" t="n"/>
      <c r="AM258" s="16" t="n"/>
      <c r="AN258" s="16" t="n"/>
      <c r="AO258" s="16" t="n"/>
      <c r="AP258" s="16" t="n"/>
      <c r="AQ258" s="16" t="n"/>
      <c r="AR258" s="16" t="n"/>
      <c r="AS258" s="16" t="n"/>
      <c r="AT258" s="16" t="n"/>
      <c r="AU258" s="16" t="n"/>
      <c r="AV258" s="16" t="n"/>
      <c r="AW258" s="16" t="n"/>
      <c r="AX258" s="16" t="n"/>
      <c r="AY258" s="16" t="n"/>
      <c r="AZ258" s="16" t="n"/>
      <c r="BA258" s="16" t="n"/>
      <c r="BB258" s="16" t="n"/>
      <c r="BC258" s="16" t="n"/>
      <c r="BD258" s="16" t="n"/>
      <c r="BE258" s="16" t="n"/>
      <c r="BF258" s="16" t="n"/>
      <c r="BG258" s="16" t="n"/>
      <c r="BH258" s="16" t="n"/>
      <c r="BI258" s="16" t="n"/>
      <c r="BJ258" s="16" t="n"/>
      <c r="BK258" s="16" t="n"/>
      <c r="BL258" s="16" t="n"/>
      <c r="BM258" s="16" t="n"/>
      <c r="BN258" s="16" t="n"/>
      <c r="BO258" s="16" t="n"/>
      <c r="BP258" s="16" t="n"/>
      <c r="BQ258" s="16" t="n"/>
      <c r="BR258" s="16" t="n"/>
      <c r="BS258" s="16" t="n"/>
      <c r="BT258" s="16" t="n"/>
      <c r="BU258" s="16" t="n"/>
      <c r="BV258" s="16" t="n"/>
      <c r="BW258" s="16" t="n"/>
      <c r="BX258" s="16" t="n"/>
      <c r="BY258" s="16" t="n"/>
      <c r="BZ258" s="16" t="n"/>
      <c r="CA258" s="16" t="n"/>
      <c r="CB258" s="16" t="n"/>
      <c r="CC258" s="16" t="n"/>
      <c r="CD258" s="16" t="n"/>
      <c r="CE258" s="16" t="n"/>
      <c r="CF258" s="16" t="n"/>
      <c r="CG258" s="16" t="n"/>
      <c r="CH258" s="16" t="n"/>
      <c r="CI258" s="16" t="n"/>
      <c r="CJ258" s="16" t="n"/>
      <c r="CK258" s="16" t="n"/>
      <c r="CL258" s="16" t="n"/>
      <c r="CM258" s="16" t="n"/>
      <c r="CN258" s="16" t="n"/>
      <c r="CO258" s="16" t="n"/>
      <c r="CP258" s="16" t="n"/>
      <c r="CQ258" s="16" t="n"/>
      <c r="CR258" s="16" t="n"/>
      <c r="CS258" s="16" t="n"/>
      <c r="CT258" s="16" t="n"/>
      <c r="CU258" s="16" t="n"/>
      <c r="CV258" s="16" t="n"/>
      <c r="CW258" s="16" t="n"/>
      <c r="CX258" s="16" t="n"/>
      <c r="CY258" s="16" t="n"/>
      <c r="CZ258" s="16" t="n"/>
      <c r="DA258" s="16" t="n"/>
      <c r="DB258" s="16" t="n"/>
      <c r="DC258" s="16">
        <f>IF(DC76&gt;0,DC$6,"")</f>
        <v/>
      </c>
      <c r="DD258" s="16">
        <f>IF(DD76&gt;0,DD$6,"")</f>
        <v/>
      </c>
      <c r="DE258" s="16">
        <f>IF(DE76&gt;0,DE$6,"")</f>
        <v/>
      </c>
      <c r="DF258" s="16">
        <f>IF(DF76&gt;0,DF$6,"")</f>
        <v/>
      </c>
      <c r="DG258" s="16">
        <f>IF(DG76&gt;0,DG$6,"")</f>
        <v/>
      </c>
      <c r="DH258" s="16">
        <f>IF(DH76&gt;0,DH$6,"")</f>
        <v/>
      </c>
      <c r="DI258" s="16">
        <f>IF(DI76&gt;0,DI$6,"")</f>
        <v/>
      </c>
      <c r="DJ258" s="16">
        <f>IF(DJ76&gt;0,DJ$6,"")</f>
        <v/>
      </c>
      <c r="DK258" s="16">
        <f>IF(DK76&gt;0,DK$6,"")</f>
        <v/>
      </c>
      <c r="DL258" s="16">
        <f>IF(DL76&gt;0,DL$6,"")</f>
        <v/>
      </c>
      <c r="DM258" s="16">
        <f>IF(DM76&gt;0,DM$6,"")</f>
        <v/>
      </c>
      <c r="DN258" s="16">
        <f>IF(DN76&gt;0,DN$6,"")</f>
        <v/>
      </c>
      <c r="DO258" s="16" t="n"/>
      <c r="DP258" s="16" t="n"/>
      <c r="DQ258" s="16" t="n"/>
      <c r="DR258" s="16" t="n"/>
      <c r="DS258" s="16" t="n"/>
      <c r="DT258" s="16" t="n"/>
      <c r="DU258" s="16" t="n"/>
      <c r="DV258" s="16" t="n"/>
      <c r="DW258" s="16" t="n"/>
      <c r="DX258" s="16" t="n"/>
      <c r="DY258" s="16" t="n"/>
      <c r="DZ258" s="16" t="n"/>
      <c r="EA258" s="16" t="n"/>
      <c r="EB258" s="16" t="n"/>
      <c r="EC258" s="16" t="n"/>
      <c r="ED258" s="16" t="n"/>
      <c r="EE258" s="16" t="n"/>
      <c r="EF258" s="16" t="n"/>
      <c r="EG258" s="16" t="n"/>
      <c r="EH258" s="16" t="n"/>
      <c r="EI258" s="16" t="n"/>
      <c r="EJ258" s="16" t="n"/>
      <c r="EK258" s="16" t="n"/>
      <c r="EL258" s="16" t="n"/>
      <c r="EM258" s="16" t="n"/>
      <c r="EN258" s="16" t="n"/>
      <c r="EO258" s="16" t="n"/>
      <c r="EP258" s="16" t="n"/>
      <c r="EQ258" s="16" t="n"/>
      <c r="ER258" s="16" t="n"/>
      <c r="ES258" s="16" t="n"/>
      <c r="ET258" s="16" t="n"/>
      <c r="EU258" s="16" t="n"/>
      <c r="EV258" s="16" t="n"/>
      <c r="EW258" s="16" t="n"/>
      <c r="EX258" s="16" t="n"/>
      <c r="EY258" s="16">
        <f>IF(EY76&gt;0,EY$6,"")</f>
        <v/>
      </c>
      <c r="EZ258" s="16">
        <f>IF(EZ76&gt;0,EZ$6,"")</f>
        <v/>
      </c>
      <c r="FA258" s="16">
        <f>IF(FA76&gt;0,FA$6,"")</f>
        <v/>
      </c>
      <c r="FB258" s="16">
        <f>IF(FB76&gt;0,FB$6,"")</f>
        <v/>
      </c>
      <c r="FC258" s="16">
        <f>IF(FC76&gt;0,FC$6,"")</f>
        <v/>
      </c>
      <c r="FD258" s="16">
        <f>IF(FD76&gt;0,FD$6,"")</f>
        <v/>
      </c>
      <c r="FE258" s="16">
        <f>IF(FE76&gt;0,FE$6,"")</f>
        <v/>
      </c>
      <c r="FF258" s="16">
        <f>IF(FF76&gt;0,FF$6,"")</f>
        <v/>
      </c>
      <c r="FG258" s="16">
        <f>IF(FG76&gt;0,FG$6,"")</f>
        <v/>
      </c>
      <c r="FH258" s="16">
        <f>IF(FH76&gt;0,FH$6,"")</f>
        <v/>
      </c>
      <c r="FI258" s="16">
        <f>IF(FI76&gt;0,FI$6,"")</f>
        <v/>
      </c>
      <c r="FJ258" s="16">
        <f>IF(FJ76&gt;0,FJ$6,"")</f>
        <v/>
      </c>
      <c r="FK258" s="16">
        <f>IF(FK76&gt;0,FK$6,"")</f>
        <v/>
      </c>
      <c r="FL258" s="16">
        <f>IF(FL76&gt;0,FL$6,"")</f>
        <v/>
      </c>
      <c r="FM258" s="16">
        <f>IF(FM76&gt;0,FM$6,"")</f>
        <v/>
      </c>
      <c r="FN258" s="16">
        <f>IF(FN76&gt;0,FN$6,"")</f>
        <v/>
      </c>
      <c r="FO258" s="16">
        <f>IF(FO76&gt;0,FO$6,"")</f>
        <v/>
      </c>
      <c r="FP258" s="16">
        <f>IF(FP76&gt;0,FP$6,"")</f>
        <v/>
      </c>
      <c r="FQ258" s="16">
        <f>IF(FQ76&gt;0,FQ$6,"")</f>
        <v/>
      </c>
      <c r="FR258" s="16">
        <f>IF(FR76&gt;0,FR$6,"")</f>
        <v/>
      </c>
      <c r="FS258" s="16">
        <f>IF(FS76&gt;0,FS$6,"")</f>
        <v/>
      </c>
      <c r="FT258" s="16">
        <f>IF(FT76&gt;0,FT$6,"")</f>
        <v/>
      </c>
      <c r="FU258" s="16">
        <f>IF(FU76&gt;0,FU$6,"")</f>
        <v/>
      </c>
      <c r="FV258" s="16">
        <f>IF(FV76&gt;0,FV$6,"")</f>
        <v/>
      </c>
      <c r="FW258" s="16">
        <f>IF(FW76&gt;0,FW$6,"")</f>
        <v/>
      </c>
      <c r="FX258" s="16">
        <f>IF(FX76&gt;0,FX$6,"")</f>
        <v/>
      </c>
      <c r="FY258" s="16">
        <f>IF(FY76&gt;0,FY$6,"")</f>
        <v/>
      </c>
      <c r="FZ258" s="16">
        <f>IF(FZ76&gt;0,FZ$6,"")</f>
        <v/>
      </c>
      <c r="GA258" s="16">
        <f>IF(GA76&gt;0,GA$6,"")</f>
        <v/>
      </c>
      <c r="GB258" s="16">
        <f>IF(GB76&gt;0,GB$6,"")</f>
        <v/>
      </c>
      <c r="GC258" s="16">
        <f>IF(GC76&gt;0,GC$6,"")</f>
        <v/>
      </c>
      <c r="GD258" s="16">
        <f>IF(GD76&gt;0,GD$6,"")</f>
        <v/>
      </c>
      <c r="GE258" s="16">
        <f>IF(GE76&gt;0,GE$6,"")</f>
        <v/>
      </c>
      <c r="GF258" s="16">
        <f>IF(GF76&gt;0,GF$6,"")</f>
        <v/>
      </c>
      <c r="GG258" s="16" t="n"/>
      <c r="GH258" s="16">
        <f>IF(GH76&gt;0,GH$6,"")</f>
        <v/>
      </c>
      <c r="GI258" s="423">
        <f>IF(GI76&gt;0,GI$6,"")</f>
        <v/>
      </c>
    </row>
    <row r="259" hidden="1">
      <c r="A259" s="63" t="n"/>
      <c r="B259" s="63" t="n"/>
      <c r="C259" s="412">
        <f>C77</f>
        <v/>
      </c>
      <c r="D259" s="5" t="n"/>
      <c r="E259" s="5" t="n"/>
      <c r="F259" s="5" t="n"/>
      <c r="G259" s="411">
        <f>MIN(J259:GH259)</f>
        <v/>
      </c>
      <c r="H259" s="16">
        <f>MAX(J259:GH259)</f>
        <v/>
      </c>
      <c r="I259" s="93" t="n"/>
      <c r="J259" s="16">
        <f>IF(J77&gt;0,J74,"")</f>
        <v/>
      </c>
      <c r="K259" s="16">
        <f>IF(K77&gt;0,K$6,"")</f>
        <v/>
      </c>
      <c r="L259" s="16">
        <f>IF(L77&gt;0,L$6,"")</f>
        <v/>
      </c>
      <c r="M259" s="16">
        <f>IF(M77&gt;0,M$6,"")</f>
        <v/>
      </c>
      <c r="N259" s="16">
        <f>IF(N77&gt;0,N$6,"")</f>
        <v/>
      </c>
      <c r="O259" s="16">
        <f>IF(O77&gt;0,O$6,"")</f>
        <v/>
      </c>
      <c r="P259" s="16">
        <f>IF(P77&gt;0,P$6,"")</f>
        <v/>
      </c>
      <c r="Q259" s="16">
        <f>IF(Q77&gt;0,Q$6,"")</f>
        <v/>
      </c>
      <c r="R259" s="16">
        <f>IF(R77&gt;0,R$6,"")</f>
        <v/>
      </c>
      <c r="S259" s="16">
        <f>IF(S77&gt;0,S$6,"")</f>
        <v/>
      </c>
      <c r="T259" s="16">
        <f>IF(T77&gt;0,T$6,"")</f>
        <v/>
      </c>
      <c r="U259" s="16">
        <f>IF(U77&gt;0,U$6,"")</f>
        <v/>
      </c>
      <c r="V259" s="16">
        <f>IF(V77&gt;0,V$6,"")</f>
        <v/>
      </c>
      <c r="W259" s="16" t="n"/>
      <c r="X259" s="16" t="n"/>
      <c r="Y259" s="16" t="n"/>
      <c r="Z259" s="16" t="n"/>
      <c r="AA259" s="16" t="n"/>
      <c r="AB259" s="16" t="n"/>
      <c r="AC259" s="16" t="n"/>
      <c r="AD259" s="16" t="n"/>
      <c r="AE259" s="16" t="n"/>
      <c r="AF259" s="16" t="n"/>
      <c r="AG259" s="16" t="n"/>
      <c r="AH259" s="16" t="n"/>
      <c r="AI259" s="16" t="n"/>
      <c r="AJ259" s="16" t="n"/>
      <c r="AK259" s="16" t="n"/>
      <c r="AL259" s="16" t="n"/>
      <c r="AM259" s="16" t="n"/>
      <c r="AN259" s="16" t="n"/>
      <c r="AO259" s="16" t="n"/>
      <c r="AP259" s="16" t="n"/>
      <c r="AQ259" s="16" t="n"/>
      <c r="AR259" s="16" t="n"/>
      <c r="AS259" s="16" t="n"/>
      <c r="AT259" s="16" t="n"/>
      <c r="AU259" s="16" t="n"/>
      <c r="AV259" s="16" t="n"/>
      <c r="AW259" s="16" t="n"/>
      <c r="AX259" s="16" t="n"/>
      <c r="AY259" s="16" t="n"/>
      <c r="AZ259" s="16" t="n"/>
      <c r="BA259" s="16" t="n"/>
      <c r="BB259" s="16" t="n"/>
      <c r="BC259" s="16" t="n"/>
      <c r="BD259" s="16" t="n"/>
      <c r="BE259" s="16" t="n"/>
      <c r="BF259" s="16" t="n"/>
      <c r="BG259" s="16" t="n"/>
      <c r="BH259" s="16" t="n"/>
      <c r="BI259" s="16" t="n"/>
      <c r="BJ259" s="16" t="n"/>
      <c r="BK259" s="16" t="n"/>
      <c r="BL259" s="16" t="n"/>
      <c r="BM259" s="16" t="n"/>
      <c r="BN259" s="16" t="n"/>
      <c r="BO259" s="16" t="n"/>
      <c r="BP259" s="16" t="n"/>
      <c r="BQ259" s="16" t="n"/>
      <c r="BR259" s="16" t="n"/>
      <c r="BS259" s="16" t="n"/>
      <c r="BT259" s="16" t="n"/>
      <c r="BU259" s="16" t="n"/>
      <c r="BV259" s="16" t="n"/>
      <c r="BW259" s="16" t="n"/>
      <c r="BX259" s="16" t="n"/>
      <c r="BY259" s="16" t="n"/>
      <c r="BZ259" s="16" t="n"/>
      <c r="CA259" s="16" t="n"/>
      <c r="CB259" s="16" t="n"/>
      <c r="CC259" s="16" t="n"/>
      <c r="CD259" s="16" t="n"/>
      <c r="CE259" s="16" t="n"/>
      <c r="CF259" s="16" t="n"/>
      <c r="CG259" s="16" t="n"/>
      <c r="CH259" s="16" t="n"/>
      <c r="CI259" s="16" t="n"/>
      <c r="CJ259" s="16" t="n"/>
      <c r="CK259" s="16" t="n"/>
      <c r="CL259" s="16" t="n"/>
      <c r="CM259" s="16" t="n"/>
      <c r="CN259" s="16" t="n"/>
      <c r="CO259" s="16" t="n"/>
      <c r="CP259" s="16" t="n"/>
      <c r="CQ259" s="16" t="n"/>
      <c r="CR259" s="16" t="n"/>
      <c r="CS259" s="16" t="n"/>
      <c r="CT259" s="16" t="n"/>
      <c r="CU259" s="16" t="n"/>
      <c r="CV259" s="16" t="n"/>
      <c r="CW259" s="16" t="n"/>
      <c r="CX259" s="16" t="n"/>
      <c r="CY259" s="16" t="n"/>
      <c r="CZ259" s="16" t="n"/>
      <c r="DA259" s="16" t="n"/>
      <c r="DB259" s="16" t="n"/>
      <c r="DC259" s="16">
        <f>IF(DC77&gt;0,DC$6,"")</f>
        <v/>
      </c>
      <c r="DD259" s="16">
        <f>IF(DD77&gt;0,DD$6,"")</f>
        <v/>
      </c>
      <c r="DE259" s="16">
        <f>IF(DE77&gt;0,DE$6,"")</f>
        <v/>
      </c>
      <c r="DF259" s="16">
        <f>IF(DF77&gt;0,DF$6,"")</f>
        <v/>
      </c>
      <c r="DG259" s="16">
        <f>IF(DG77&gt;0,DG$6,"")</f>
        <v/>
      </c>
      <c r="DH259" s="16">
        <f>IF(DH77&gt;0,DH$6,"")</f>
        <v/>
      </c>
      <c r="DI259" s="16">
        <f>IF(DI77&gt;0,DI$6,"")</f>
        <v/>
      </c>
      <c r="DJ259" s="16">
        <f>IF(DJ77&gt;0,DJ$6,"")</f>
        <v/>
      </c>
      <c r="DK259" s="16">
        <f>IF(DK77&gt;0,DK$6,"")</f>
        <v/>
      </c>
      <c r="DL259" s="16">
        <f>IF(DL77&gt;0,DL$6,"")</f>
        <v/>
      </c>
      <c r="DM259" s="16">
        <f>IF(DM77&gt;0,DM$6,"")</f>
        <v/>
      </c>
      <c r="DN259" s="16">
        <f>IF(DN77&gt;0,DN$6,"")</f>
        <v/>
      </c>
      <c r="DO259" s="16" t="n"/>
      <c r="DP259" s="16" t="n"/>
      <c r="DQ259" s="16" t="n"/>
      <c r="DR259" s="16" t="n"/>
      <c r="DS259" s="16" t="n"/>
      <c r="DT259" s="16" t="n"/>
      <c r="DU259" s="16" t="n"/>
      <c r="DV259" s="16" t="n"/>
      <c r="DW259" s="16" t="n"/>
      <c r="DX259" s="16" t="n"/>
      <c r="DY259" s="16" t="n"/>
      <c r="DZ259" s="16" t="n"/>
      <c r="EA259" s="16" t="n"/>
      <c r="EB259" s="16" t="n"/>
      <c r="EC259" s="16" t="n"/>
      <c r="ED259" s="16" t="n"/>
      <c r="EE259" s="16" t="n"/>
      <c r="EF259" s="16" t="n"/>
      <c r="EG259" s="16" t="n"/>
      <c r="EH259" s="16" t="n"/>
      <c r="EI259" s="16" t="n"/>
      <c r="EJ259" s="16" t="n"/>
      <c r="EK259" s="16" t="n"/>
      <c r="EL259" s="16" t="n"/>
      <c r="EM259" s="16" t="n"/>
      <c r="EN259" s="16" t="n"/>
      <c r="EO259" s="16" t="n"/>
      <c r="EP259" s="16" t="n"/>
      <c r="EQ259" s="16" t="n"/>
      <c r="ER259" s="16" t="n"/>
      <c r="ES259" s="16" t="n"/>
      <c r="ET259" s="16" t="n"/>
      <c r="EU259" s="16" t="n"/>
      <c r="EV259" s="16" t="n"/>
      <c r="EW259" s="16" t="n"/>
      <c r="EX259" s="16" t="n"/>
      <c r="EY259" s="16">
        <f>IF(EY77&gt;0,EY$6,"")</f>
        <v/>
      </c>
      <c r="EZ259" s="16">
        <f>IF(EZ77&gt;0,EZ$6,"")</f>
        <v/>
      </c>
      <c r="FA259" s="16">
        <f>IF(FA77&gt;0,FA$6,"")</f>
        <v/>
      </c>
      <c r="FB259" s="16">
        <f>IF(FB77&gt;0,FB$6,"")</f>
        <v/>
      </c>
      <c r="FC259" s="16">
        <f>IF(FC77&gt;0,FC$6,"")</f>
        <v/>
      </c>
      <c r="FD259" s="16">
        <f>IF(FD77&gt;0,FD$6,"")</f>
        <v/>
      </c>
      <c r="FE259" s="16">
        <f>IF(FE77&gt;0,FE$6,"")</f>
        <v/>
      </c>
      <c r="FF259" s="16">
        <f>IF(FF77&gt;0,FF$6,"")</f>
        <v/>
      </c>
      <c r="FG259" s="16">
        <f>IF(FG77&gt;0,FG$6,"")</f>
        <v/>
      </c>
      <c r="FH259" s="16">
        <f>IF(FH77&gt;0,FH$6,"")</f>
        <v/>
      </c>
      <c r="FI259" s="16">
        <f>IF(FI77&gt;0,FI$6,"")</f>
        <v/>
      </c>
      <c r="FJ259" s="16">
        <f>IF(FJ77&gt;0,FJ$6,"")</f>
        <v/>
      </c>
      <c r="FK259" s="16">
        <f>IF(FK77&gt;0,FK$6,"")</f>
        <v/>
      </c>
      <c r="FL259" s="16">
        <f>IF(FL77&gt;0,FL$6,"")</f>
        <v/>
      </c>
      <c r="FM259" s="16">
        <f>IF(FM77&gt;0,FM$6,"")</f>
        <v/>
      </c>
      <c r="FN259" s="16">
        <f>IF(FN77&gt;0,FN$6,"")</f>
        <v/>
      </c>
      <c r="FO259" s="16">
        <f>IF(FO77&gt;0,FO$6,"")</f>
        <v/>
      </c>
      <c r="FP259" s="16">
        <f>IF(FP77&gt;0,FP$6,"")</f>
        <v/>
      </c>
      <c r="FQ259" s="16">
        <f>IF(FQ77&gt;0,FQ$6,"")</f>
        <v/>
      </c>
      <c r="FR259" s="16">
        <f>IF(FR77&gt;0,FR$6,"")</f>
        <v/>
      </c>
      <c r="FS259" s="16">
        <f>IF(FS77&gt;0,FS$6,"")</f>
        <v/>
      </c>
      <c r="FT259" s="16">
        <f>IF(FT77&gt;0,FT$6,"")</f>
        <v/>
      </c>
      <c r="FU259" s="16">
        <f>IF(FU77&gt;0,FU$6,"")</f>
        <v/>
      </c>
      <c r="FV259" s="16">
        <f>IF(FV77&gt;0,FV$6,"")</f>
        <v/>
      </c>
      <c r="FW259" s="16">
        <f>IF(FW77&gt;0,FW$6,"")</f>
        <v/>
      </c>
      <c r="FX259" s="16">
        <f>IF(FX77&gt;0,FX$6,"")</f>
        <v/>
      </c>
      <c r="FY259" s="16">
        <f>IF(FY77&gt;0,FY$6,"")</f>
        <v/>
      </c>
      <c r="FZ259" s="16">
        <f>IF(FZ77&gt;0,FZ$6,"")</f>
        <v/>
      </c>
      <c r="GA259" s="16">
        <f>IF(GA77&gt;0,GA$6,"")</f>
        <v/>
      </c>
      <c r="GB259" s="16">
        <f>IF(GB77&gt;0,GB$6,"")</f>
        <v/>
      </c>
      <c r="GC259" s="16">
        <f>IF(GC77&gt;0,GC$6,"")</f>
        <v/>
      </c>
      <c r="GD259" s="16">
        <f>IF(GD77&gt;0,GD$6,"")</f>
        <v/>
      </c>
      <c r="GE259" s="16">
        <f>IF(GE77&gt;0,GE$6,"")</f>
        <v/>
      </c>
      <c r="GF259" s="16">
        <f>IF(GF77&gt;0,GF$6,"")</f>
        <v/>
      </c>
      <c r="GG259" s="16" t="n"/>
      <c r="GH259" s="16">
        <f>IF(GH77&gt;0,GH$6,"")</f>
        <v/>
      </c>
      <c r="GI259" s="423">
        <f>IF(GI77&gt;0,GI$6,"")</f>
        <v/>
      </c>
    </row>
    <row r="260" hidden="1">
      <c r="A260" s="63" t="n"/>
      <c r="B260" s="63" t="n"/>
      <c r="C260" s="412">
        <f>C78</f>
        <v/>
      </c>
      <c r="D260" s="5" t="n"/>
      <c r="E260" s="5" t="n"/>
      <c r="F260" s="5" t="n"/>
      <c r="G260" s="411">
        <f>MIN(J260:GH260)</f>
        <v/>
      </c>
      <c r="H260" s="16">
        <f>MAX(J260:GH260)</f>
        <v/>
      </c>
      <c r="I260" s="93" t="n"/>
      <c r="J260" s="16">
        <f>IF(J78&gt;0,J75,"")</f>
        <v/>
      </c>
      <c r="K260" s="16">
        <f>IF(K78&gt;0,K$6,"")</f>
        <v/>
      </c>
      <c r="L260" s="16">
        <f>IF(L78&gt;0,L$6,"")</f>
        <v/>
      </c>
      <c r="M260" s="16">
        <f>IF(M78&gt;0,M$6,"")</f>
        <v/>
      </c>
      <c r="N260" s="16">
        <f>IF(N78&gt;0,N$6,"")</f>
        <v/>
      </c>
      <c r="O260" s="16">
        <f>IF(O78&gt;0,O$6,"")</f>
        <v/>
      </c>
      <c r="P260" s="16">
        <f>IF(P78&gt;0,P$6,"")</f>
        <v/>
      </c>
      <c r="Q260" s="16">
        <f>IF(Q78&gt;0,Q$6,"")</f>
        <v/>
      </c>
      <c r="R260" s="16">
        <f>IF(R78&gt;0,R$6,"")</f>
        <v/>
      </c>
      <c r="S260" s="16">
        <f>IF(S78&gt;0,S$6,"")</f>
        <v/>
      </c>
      <c r="T260" s="16">
        <f>IF(T78&gt;0,T$6,"")</f>
        <v/>
      </c>
      <c r="U260" s="16">
        <f>IF(U78&gt;0,U$6,"")</f>
        <v/>
      </c>
      <c r="V260" s="16">
        <f>IF(V78&gt;0,V$6,"")</f>
        <v/>
      </c>
      <c r="W260" s="16" t="n"/>
      <c r="X260" s="16" t="n"/>
      <c r="Y260" s="16" t="n"/>
      <c r="Z260" s="16" t="n"/>
      <c r="AA260" s="16" t="n"/>
      <c r="AB260" s="16" t="n"/>
      <c r="AC260" s="16" t="n"/>
      <c r="AD260" s="16" t="n"/>
      <c r="AE260" s="16" t="n"/>
      <c r="AF260" s="16" t="n"/>
      <c r="AG260" s="16" t="n"/>
      <c r="AH260" s="16" t="n"/>
      <c r="AI260" s="16" t="n"/>
      <c r="AJ260" s="16" t="n"/>
      <c r="AK260" s="16" t="n"/>
      <c r="AL260" s="16" t="n"/>
      <c r="AM260" s="16" t="n"/>
      <c r="AN260" s="16" t="n"/>
      <c r="AO260" s="16" t="n"/>
      <c r="AP260" s="16" t="n"/>
      <c r="AQ260" s="16" t="n"/>
      <c r="AR260" s="16" t="n"/>
      <c r="AS260" s="16" t="n"/>
      <c r="AT260" s="16" t="n"/>
      <c r="AU260" s="16" t="n"/>
      <c r="AV260" s="16" t="n"/>
      <c r="AW260" s="16" t="n"/>
      <c r="AX260" s="16" t="n"/>
      <c r="AY260" s="16" t="n"/>
      <c r="AZ260" s="16" t="n"/>
      <c r="BA260" s="16" t="n"/>
      <c r="BB260" s="16" t="n"/>
      <c r="BC260" s="16" t="n"/>
      <c r="BD260" s="16" t="n"/>
      <c r="BE260" s="16" t="n"/>
      <c r="BF260" s="16" t="n"/>
      <c r="BG260" s="16" t="n"/>
      <c r="BH260" s="16" t="n"/>
      <c r="BI260" s="16" t="n"/>
      <c r="BJ260" s="16" t="n"/>
      <c r="BK260" s="16" t="n"/>
      <c r="BL260" s="16" t="n"/>
      <c r="BM260" s="16" t="n"/>
      <c r="BN260" s="16" t="n"/>
      <c r="BO260" s="16" t="n"/>
      <c r="BP260" s="16" t="n"/>
      <c r="BQ260" s="16" t="n"/>
      <c r="BR260" s="16" t="n"/>
      <c r="BS260" s="16" t="n"/>
      <c r="BT260" s="16" t="n"/>
      <c r="BU260" s="16" t="n"/>
      <c r="BV260" s="16" t="n"/>
      <c r="BW260" s="16" t="n"/>
      <c r="BX260" s="16" t="n"/>
      <c r="BY260" s="16" t="n"/>
      <c r="BZ260" s="16" t="n"/>
      <c r="CA260" s="16" t="n"/>
      <c r="CB260" s="16" t="n"/>
      <c r="CC260" s="16" t="n"/>
      <c r="CD260" s="16" t="n"/>
      <c r="CE260" s="16" t="n"/>
      <c r="CF260" s="16" t="n"/>
      <c r="CG260" s="16" t="n"/>
      <c r="CH260" s="16" t="n"/>
      <c r="CI260" s="16" t="n"/>
      <c r="CJ260" s="16" t="n"/>
      <c r="CK260" s="16" t="n"/>
      <c r="CL260" s="16" t="n"/>
      <c r="CM260" s="16" t="n"/>
      <c r="CN260" s="16" t="n"/>
      <c r="CO260" s="16" t="n"/>
      <c r="CP260" s="16" t="n"/>
      <c r="CQ260" s="16" t="n"/>
      <c r="CR260" s="16" t="n"/>
      <c r="CS260" s="16" t="n"/>
      <c r="CT260" s="16" t="n"/>
      <c r="CU260" s="16" t="n"/>
      <c r="CV260" s="16" t="n"/>
      <c r="CW260" s="16" t="n"/>
      <c r="CX260" s="16" t="n"/>
      <c r="CY260" s="16" t="n"/>
      <c r="CZ260" s="16" t="n"/>
      <c r="DA260" s="16" t="n"/>
      <c r="DB260" s="16" t="n"/>
      <c r="DC260" s="16">
        <f>IF(DC78&gt;0,DC$6,"")</f>
        <v/>
      </c>
      <c r="DD260" s="16">
        <f>IF(DD78&gt;0,DD$6,"")</f>
        <v/>
      </c>
      <c r="DE260" s="16">
        <f>IF(DE78&gt;0,DE$6,"")</f>
        <v/>
      </c>
      <c r="DF260" s="16">
        <f>IF(DF78&gt;0,DF$6,"")</f>
        <v/>
      </c>
      <c r="DG260" s="16">
        <f>IF(DG78&gt;0,DG$6,"")</f>
        <v/>
      </c>
      <c r="DH260" s="16">
        <f>IF(DH78&gt;0,DH$6,"")</f>
        <v/>
      </c>
      <c r="DI260" s="16">
        <f>IF(DI78&gt;0,DI$6,"")</f>
        <v/>
      </c>
      <c r="DJ260" s="16">
        <f>IF(DJ78&gt;0,DJ$6,"")</f>
        <v/>
      </c>
      <c r="DK260" s="16">
        <f>IF(DK78&gt;0,DK$6,"")</f>
        <v/>
      </c>
      <c r="DL260" s="16">
        <f>IF(DL78&gt;0,DL$6,"")</f>
        <v/>
      </c>
      <c r="DM260" s="16">
        <f>IF(DM78&gt;0,DM$6,"")</f>
        <v/>
      </c>
      <c r="DN260" s="16">
        <f>IF(DN78&gt;0,DN$6,"")</f>
        <v/>
      </c>
      <c r="DO260" s="16" t="n"/>
      <c r="DP260" s="16" t="n"/>
      <c r="DQ260" s="16" t="n"/>
      <c r="DR260" s="16" t="n"/>
      <c r="DS260" s="16" t="n"/>
      <c r="DT260" s="16" t="n"/>
      <c r="DU260" s="16" t="n"/>
      <c r="DV260" s="16" t="n"/>
      <c r="DW260" s="16" t="n"/>
      <c r="DX260" s="16" t="n"/>
      <c r="DY260" s="16" t="n"/>
      <c r="DZ260" s="16" t="n"/>
      <c r="EA260" s="16" t="n"/>
      <c r="EB260" s="16" t="n"/>
      <c r="EC260" s="16" t="n"/>
      <c r="ED260" s="16" t="n"/>
      <c r="EE260" s="16" t="n"/>
      <c r="EF260" s="16" t="n"/>
      <c r="EG260" s="16" t="n"/>
      <c r="EH260" s="16" t="n"/>
      <c r="EI260" s="16" t="n"/>
      <c r="EJ260" s="16" t="n"/>
      <c r="EK260" s="16" t="n"/>
      <c r="EL260" s="16" t="n"/>
      <c r="EM260" s="16" t="n"/>
      <c r="EN260" s="16" t="n"/>
      <c r="EO260" s="16" t="n"/>
      <c r="EP260" s="16" t="n"/>
      <c r="EQ260" s="16" t="n"/>
      <c r="ER260" s="16" t="n"/>
      <c r="ES260" s="16" t="n"/>
      <c r="ET260" s="16" t="n"/>
      <c r="EU260" s="16" t="n"/>
      <c r="EV260" s="16" t="n"/>
      <c r="EW260" s="16" t="n"/>
      <c r="EX260" s="16" t="n"/>
      <c r="EY260" s="16">
        <f>IF(EY78&gt;0,EY$6,"")</f>
        <v/>
      </c>
      <c r="EZ260" s="16">
        <f>IF(EZ78&gt;0,EZ$6,"")</f>
        <v/>
      </c>
      <c r="FA260" s="16">
        <f>IF(FA78&gt;0,FA$6,"")</f>
        <v/>
      </c>
      <c r="FB260" s="16">
        <f>IF(FB78&gt;0,FB$6,"")</f>
        <v/>
      </c>
      <c r="FC260" s="16">
        <f>IF(FC78&gt;0,FC$6,"")</f>
        <v/>
      </c>
      <c r="FD260" s="16">
        <f>IF(FD78&gt;0,FD$6,"")</f>
        <v/>
      </c>
      <c r="FE260" s="16">
        <f>IF(FE78&gt;0,FE$6,"")</f>
        <v/>
      </c>
      <c r="FF260" s="16">
        <f>IF(FF78&gt;0,FF$6,"")</f>
        <v/>
      </c>
      <c r="FG260" s="16">
        <f>IF(FG78&gt;0,FG$6,"")</f>
        <v/>
      </c>
      <c r="FH260" s="16">
        <f>IF(FH78&gt;0,FH$6,"")</f>
        <v/>
      </c>
      <c r="FI260" s="16">
        <f>IF(FI78&gt;0,FI$6,"")</f>
        <v/>
      </c>
      <c r="FJ260" s="16">
        <f>IF(FJ78&gt;0,FJ$6,"")</f>
        <v/>
      </c>
      <c r="FK260" s="16">
        <f>IF(FK78&gt;0,FK$6,"")</f>
        <v/>
      </c>
      <c r="FL260" s="16">
        <f>IF(FL78&gt;0,FL$6,"")</f>
        <v/>
      </c>
      <c r="FM260" s="16">
        <f>IF(FM78&gt;0,FM$6,"")</f>
        <v/>
      </c>
      <c r="FN260" s="16">
        <f>IF(FN78&gt;0,FN$6,"")</f>
        <v/>
      </c>
      <c r="FO260" s="16">
        <f>IF(FO78&gt;0,FO$6,"")</f>
        <v/>
      </c>
      <c r="FP260" s="16">
        <f>IF(FP78&gt;0,FP$6,"")</f>
        <v/>
      </c>
      <c r="FQ260" s="16">
        <f>IF(FQ78&gt;0,FQ$6,"")</f>
        <v/>
      </c>
      <c r="FR260" s="16">
        <f>IF(FR78&gt;0,FR$6,"")</f>
        <v/>
      </c>
      <c r="FS260" s="16">
        <f>IF(FS78&gt;0,FS$6,"")</f>
        <v/>
      </c>
      <c r="FT260" s="16">
        <f>IF(FT78&gt;0,FT$6,"")</f>
        <v/>
      </c>
      <c r="FU260" s="16">
        <f>IF(FU78&gt;0,FU$6,"")</f>
        <v/>
      </c>
      <c r="FV260" s="16">
        <f>IF(FV78&gt;0,FV$6,"")</f>
        <v/>
      </c>
      <c r="FW260" s="16">
        <f>IF(FW78&gt;0,FW$6,"")</f>
        <v/>
      </c>
      <c r="FX260" s="16">
        <f>IF(FX78&gt;0,FX$6,"")</f>
        <v/>
      </c>
      <c r="FY260" s="16">
        <f>IF(FY78&gt;0,FY$6,"")</f>
        <v/>
      </c>
      <c r="FZ260" s="16">
        <f>IF(FZ78&gt;0,FZ$6,"")</f>
        <v/>
      </c>
      <c r="GA260" s="16">
        <f>IF(GA78&gt;0,GA$6,"")</f>
        <v/>
      </c>
      <c r="GB260" s="16">
        <f>IF(GB78&gt;0,GB$6,"")</f>
        <v/>
      </c>
      <c r="GC260" s="16">
        <f>IF(GC78&gt;0,GC$6,"")</f>
        <v/>
      </c>
      <c r="GD260" s="16">
        <f>IF(GD78&gt;0,GD$6,"")</f>
        <v/>
      </c>
      <c r="GE260" s="16">
        <f>IF(GE78&gt;0,GE$6,"")</f>
        <v/>
      </c>
      <c r="GF260" s="16">
        <f>IF(GF78&gt;0,GF$6,"")</f>
        <v/>
      </c>
      <c r="GG260" s="16" t="n"/>
      <c r="GH260" s="16">
        <f>IF(GH78&gt;0,GH$6,"")</f>
        <v/>
      </c>
      <c r="GI260" s="423">
        <f>IF(GI78&gt;0,GI$6,"")</f>
        <v/>
      </c>
    </row>
    <row r="261" hidden="1">
      <c r="A261" s="63" t="n"/>
      <c r="B261" s="63" t="n"/>
      <c r="C261" s="412">
        <f>C79</f>
        <v/>
      </c>
      <c r="D261" s="5" t="n"/>
      <c r="E261" s="5" t="n"/>
      <c r="F261" s="5" t="n"/>
      <c r="G261" s="411">
        <f>MIN(J261:GH261)</f>
        <v/>
      </c>
      <c r="H261" s="16">
        <f>MAX(J261:GH261)</f>
        <v/>
      </c>
      <c r="I261" s="93" t="n"/>
      <c r="J261" s="16">
        <f>IF(J79&gt;0,J76,"")</f>
        <v/>
      </c>
      <c r="K261" s="16">
        <f>IF(K79&gt;0,K$6,"")</f>
        <v/>
      </c>
      <c r="L261" s="16">
        <f>IF(L79&gt;0,L$6,"")</f>
        <v/>
      </c>
      <c r="M261" s="16">
        <f>IF(M79&gt;0,M$6,"")</f>
        <v/>
      </c>
      <c r="N261" s="16">
        <f>IF(N79&gt;0,N$6,"")</f>
        <v/>
      </c>
      <c r="O261" s="16">
        <f>IF(O79&gt;0,O$6,"")</f>
        <v/>
      </c>
      <c r="P261" s="16">
        <f>IF(P79&gt;0,P$6,"")</f>
        <v/>
      </c>
      <c r="Q261" s="16">
        <f>IF(Q79&gt;0,Q$6,"")</f>
        <v/>
      </c>
      <c r="R261" s="16">
        <f>IF(R79&gt;0,R$6,"")</f>
        <v/>
      </c>
      <c r="S261" s="16">
        <f>IF(S79&gt;0,S$6,"")</f>
        <v/>
      </c>
      <c r="T261" s="16">
        <f>IF(T79&gt;0,T$6,"")</f>
        <v/>
      </c>
      <c r="U261" s="16">
        <f>IF(U79&gt;0,U$6,"")</f>
        <v/>
      </c>
      <c r="V261" s="16">
        <f>IF(V79&gt;0,V$6,"")</f>
        <v/>
      </c>
      <c r="W261" s="16" t="n"/>
      <c r="X261" s="16" t="n"/>
      <c r="Y261" s="16" t="n"/>
      <c r="Z261" s="16" t="n"/>
      <c r="AA261" s="16" t="n"/>
      <c r="AB261" s="16" t="n"/>
      <c r="AC261" s="16" t="n"/>
      <c r="AD261" s="16" t="n"/>
      <c r="AE261" s="16" t="n"/>
      <c r="AF261" s="16" t="n"/>
      <c r="AG261" s="16" t="n"/>
      <c r="AH261" s="16" t="n"/>
      <c r="AI261" s="16" t="n"/>
      <c r="AJ261" s="16" t="n"/>
      <c r="AK261" s="16" t="n"/>
      <c r="AL261" s="16" t="n"/>
      <c r="AM261" s="16" t="n"/>
      <c r="AN261" s="16" t="n"/>
      <c r="AO261" s="16" t="n"/>
      <c r="AP261" s="16" t="n"/>
      <c r="AQ261" s="16" t="n"/>
      <c r="AR261" s="16" t="n"/>
      <c r="AS261" s="16" t="n"/>
      <c r="AT261" s="16" t="n"/>
      <c r="AU261" s="16" t="n"/>
      <c r="AV261" s="16" t="n"/>
      <c r="AW261" s="16" t="n"/>
      <c r="AX261" s="16" t="n"/>
      <c r="AY261" s="16" t="n"/>
      <c r="AZ261" s="16" t="n"/>
      <c r="BA261" s="16" t="n"/>
      <c r="BB261" s="16" t="n"/>
      <c r="BC261" s="16" t="n"/>
      <c r="BD261" s="16" t="n"/>
      <c r="BE261" s="16" t="n"/>
      <c r="BF261" s="16" t="n"/>
      <c r="BG261" s="16" t="n"/>
      <c r="BH261" s="16" t="n"/>
      <c r="BI261" s="16" t="n"/>
      <c r="BJ261" s="16" t="n"/>
      <c r="BK261" s="16" t="n"/>
      <c r="BL261" s="16" t="n"/>
      <c r="BM261" s="16" t="n"/>
      <c r="BN261" s="16" t="n"/>
      <c r="BO261" s="16" t="n"/>
      <c r="BP261" s="16" t="n"/>
      <c r="BQ261" s="16" t="n"/>
      <c r="BR261" s="16" t="n"/>
      <c r="BS261" s="16" t="n"/>
      <c r="BT261" s="16" t="n"/>
      <c r="BU261" s="16" t="n"/>
      <c r="BV261" s="16" t="n"/>
      <c r="BW261" s="16" t="n"/>
      <c r="BX261" s="16" t="n"/>
      <c r="BY261" s="16" t="n"/>
      <c r="BZ261" s="16" t="n"/>
      <c r="CA261" s="16" t="n"/>
      <c r="CB261" s="16" t="n"/>
      <c r="CC261" s="16" t="n"/>
      <c r="CD261" s="16" t="n"/>
      <c r="CE261" s="16" t="n"/>
      <c r="CF261" s="16" t="n"/>
      <c r="CG261" s="16" t="n"/>
      <c r="CH261" s="16" t="n"/>
      <c r="CI261" s="16" t="n"/>
      <c r="CJ261" s="16" t="n"/>
      <c r="CK261" s="16" t="n"/>
      <c r="CL261" s="16" t="n"/>
      <c r="CM261" s="16" t="n"/>
      <c r="CN261" s="16" t="n"/>
      <c r="CO261" s="16" t="n"/>
      <c r="CP261" s="16" t="n"/>
      <c r="CQ261" s="16" t="n"/>
      <c r="CR261" s="16" t="n"/>
      <c r="CS261" s="16" t="n"/>
      <c r="CT261" s="16" t="n"/>
      <c r="CU261" s="16" t="n"/>
      <c r="CV261" s="16" t="n"/>
      <c r="CW261" s="16" t="n"/>
      <c r="CX261" s="16" t="n"/>
      <c r="CY261" s="16" t="n"/>
      <c r="CZ261" s="16" t="n"/>
      <c r="DA261" s="16" t="n"/>
      <c r="DB261" s="16" t="n"/>
      <c r="DC261" s="16">
        <f>IF(DC79&gt;0,DC$6,"")</f>
        <v/>
      </c>
      <c r="DD261" s="16">
        <f>IF(DD79&gt;0,DD$6,"")</f>
        <v/>
      </c>
      <c r="DE261" s="16">
        <f>IF(DE79&gt;0,DE$6,"")</f>
        <v/>
      </c>
      <c r="DF261" s="16">
        <f>IF(DF79&gt;0,DF$6,"")</f>
        <v/>
      </c>
      <c r="DG261" s="16">
        <f>IF(DG79&gt;0,DG$6,"")</f>
        <v/>
      </c>
      <c r="DH261" s="16">
        <f>IF(DH79&gt;0,DH$6,"")</f>
        <v/>
      </c>
      <c r="DI261" s="16">
        <f>IF(DI79&gt;0,DI$6,"")</f>
        <v/>
      </c>
      <c r="DJ261" s="16">
        <f>IF(DJ79&gt;0,DJ$6,"")</f>
        <v/>
      </c>
      <c r="DK261" s="16">
        <f>IF(DK79&gt;0,DK$6,"")</f>
        <v/>
      </c>
      <c r="DL261" s="16">
        <f>IF(DL79&gt;0,DL$6,"")</f>
        <v/>
      </c>
      <c r="DM261" s="16">
        <f>IF(DM79&gt;0,DM$6,"")</f>
        <v/>
      </c>
      <c r="DN261" s="16">
        <f>IF(DN79&gt;0,DN$6,"")</f>
        <v/>
      </c>
      <c r="DO261" s="16" t="n"/>
      <c r="DP261" s="16" t="n"/>
      <c r="DQ261" s="16" t="n"/>
      <c r="DR261" s="16" t="n"/>
      <c r="DS261" s="16" t="n"/>
      <c r="DT261" s="16" t="n"/>
      <c r="DU261" s="16" t="n"/>
      <c r="DV261" s="16" t="n"/>
      <c r="DW261" s="16" t="n"/>
      <c r="DX261" s="16" t="n"/>
      <c r="DY261" s="16" t="n"/>
      <c r="DZ261" s="16" t="n"/>
      <c r="EA261" s="16" t="n"/>
      <c r="EB261" s="16" t="n"/>
      <c r="EC261" s="16" t="n"/>
      <c r="ED261" s="16" t="n"/>
      <c r="EE261" s="16" t="n"/>
      <c r="EF261" s="16" t="n"/>
      <c r="EG261" s="16" t="n"/>
      <c r="EH261" s="16" t="n"/>
      <c r="EI261" s="16" t="n"/>
      <c r="EJ261" s="16" t="n"/>
      <c r="EK261" s="16" t="n"/>
      <c r="EL261" s="16" t="n"/>
      <c r="EM261" s="16" t="n"/>
      <c r="EN261" s="16" t="n"/>
      <c r="EO261" s="16" t="n"/>
      <c r="EP261" s="16" t="n"/>
      <c r="EQ261" s="16" t="n"/>
      <c r="ER261" s="16" t="n"/>
      <c r="ES261" s="16" t="n"/>
      <c r="ET261" s="16" t="n"/>
      <c r="EU261" s="16" t="n"/>
      <c r="EV261" s="16" t="n"/>
      <c r="EW261" s="16" t="n"/>
      <c r="EX261" s="16" t="n"/>
      <c r="EY261" s="16">
        <f>IF(EY79&gt;0,EY$6,"")</f>
        <v/>
      </c>
      <c r="EZ261" s="16">
        <f>IF(EZ79&gt;0,EZ$6,"")</f>
        <v/>
      </c>
      <c r="FA261" s="16">
        <f>IF(FA79&gt;0,FA$6,"")</f>
        <v/>
      </c>
      <c r="FB261" s="16">
        <f>IF(FB79&gt;0,FB$6,"")</f>
        <v/>
      </c>
      <c r="FC261" s="16">
        <f>IF(FC79&gt;0,FC$6,"")</f>
        <v/>
      </c>
      <c r="FD261" s="16">
        <f>IF(FD79&gt;0,FD$6,"")</f>
        <v/>
      </c>
      <c r="FE261" s="16">
        <f>IF(FE79&gt;0,FE$6,"")</f>
        <v/>
      </c>
      <c r="FF261" s="16">
        <f>IF(FF79&gt;0,FF$6,"")</f>
        <v/>
      </c>
      <c r="FG261" s="16">
        <f>IF(FG79&gt;0,FG$6,"")</f>
        <v/>
      </c>
      <c r="FH261" s="16">
        <f>IF(FH79&gt;0,FH$6,"")</f>
        <v/>
      </c>
      <c r="FI261" s="16">
        <f>IF(FI79&gt;0,FI$6,"")</f>
        <v/>
      </c>
      <c r="FJ261" s="16">
        <f>IF(FJ79&gt;0,FJ$6,"")</f>
        <v/>
      </c>
      <c r="FK261" s="16">
        <f>IF(FK79&gt;0,FK$6,"")</f>
        <v/>
      </c>
      <c r="FL261" s="16">
        <f>IF(FL79&gt;0,FL$6,"")</f>
        <v/>
      </c>
      <c r="FM261" s="16">
        <f>IF(FM79&gt;0,FM$6,"")</f>
        <v/>
      </c>
      <c r="FN261" s="16">
        <f>IF(FN79&gt;0,FN$6,"")</f>
        <v/>
      </c>
      <c r="FO261" s="16">
        <f>IF(FO79&gt;0,FO$6,"")</f>
        <v/>
      </c>
      <c r="FP261" s="16">
        <f>IF(FP79&gt;0,FP$6,"")</f>
        <v/>
      </c>
      <c r="FQ261" s="16">
        <f>IF(FQ79&gt;0,FQ$6,"")</f>
        <v/>
      </c>
      <c r="FR261" s="16">
        <f>IF(FR79&gt;0,FR$6,"")</f>
        <v/>
      </c>
      <c r="FS261" s="16">
        <f>IF(FS79&gt;0,FS$6,"")</f>
        <v/>
      </c>
      <c r="FT261" s="16">
        <f>IF(FT79&gt;0,FT$6,"")</f>
        <v/>
      </c>
      <c r="FU261" s="16">
        <f>IF(FU79&gt;0,FU$6,"")</f>
        <v/>
      </c>
      <c r="FV261" s="16">
        <f>IF(FV79&gt;0,FV$6,"")</f>
        <v/>
      </c>
      <c r="FW261" s="16">
        <f>IF(FW79&gt;0,FW$6,"")</f>
        <v/>
      </c>
      <c r="FX261" s="16">
        <f>IF(FX79&gt;0,FX$6,"")</f>
        <v/>
      </c>
      <c r="FY261" s="16">
        <f>IF(FY79&gt;0,FY$6,"")</f>
        <v/>
      </c>
      <c r="FZ261" s="16">
        <f>IF(FZ79&gt;0,FZ$6,"")</f>
        <v/>
      </c>
      <c r="GA261" s="16">
        <f>IF(GA79&gt;0,GA$6,"")</f>
        <v/>
      </c>
      <c r="GB261" s="16">
        <f>IF(GB79&gt;0,GB$6,"")</f>
        <v/>
      </c>
      <c r="GC261" s="16">
        <f>IF(GC79&gt;0,GC$6,"")</f>
        <v/>
      </c>
      <c r="GD261" s="16">
        <f>IF(GD79&gt;0,GD$6,"")</f>
        <v/>
      </c>
      <c r="GE261" s="16">
        <f>IF(GE79&gt;0,GE$6,"")</f>
        <v/>
      </c>
      <c r="GF261" s="16">
        <f>IF(GF79&gt;0,GF$6,"")</f>
        <v/>
      </c>
      <c r="GG261" s="16" t="n"/>
      <c r="GH261" s="16">
        <f>IF(GH79&gt;0,GH$6,"")</f>
        <v/>
      </c>
      <c r="GI261" s="423">
        <f>IF(GI79&gt;0,GI$6,"")</f>
        <v/>
      </c>
    </row>
    <row r="262" hidden="1">
      <c r="A262" s="63" t="n"/>
      <c r="B262" s="63" t="n"/>
      <c r="C262" s="412">
        <f>C80</f>
        <v/>
      </c>
      <c r="D262" s="5" t="n"/>
      <c r="E262" s="5" t="n"/>
      <c r="F262" s="5" t="n"/>
      <c r="G262" s="411">
        <f>MIN(J262:GH262)</f>
        <v/>
      </c>
      <c r="H262" s="16">
        <f>MAX(J262:GH262)</f>
        <v/>
      </c>
      <c r="I262" s="93" t="n"/>
      <c r="J262" s="16">
        <f>IF(J80&gt;0,J77,"")</f>
        <v/>
      </c>
      <c r="K262" s="16">
        <f>IF(K80&gt;0,K$6,"")</f>
        <v/>
      </c>
      <c r="L262" s="16">
        <f>IF(L80&gt;0,L$6,"")</f>
        <v/>
      </c>
      <c r="M262" s="16">
        <f>IF(M80&gt;0,M$6,"")</f>
        <v/>
      </c>
      <c r="N262" s="16">
        <f>IF(N80&gt;0,N$6,"")</f>
        <v/>
      </c>
      <c r="O262" s="16">
        <f>IF(O80&gt;0,O$6,"")</f>
        <v/>
      </c>
      <c r="P262" s="16">
        <f>IF(P80&gt;0,P$6,"")</f>
        <v/>
      </c>
      <c r="Q262" s="16">
        <f>IF(Q80&gt;0,Q$6,"")</f>
        <v/>
      </c>
      <c r="R262" s="16">
        <f>IF(R80&gt;0,R$6,"")</f>
        <v/>
      </c>
      <c r="S262" s="16">
        <f>IF(S80&gt;0,S$6,"")</f>
        <v/>
      </c>
      <c r="T262" s="16">
        <f>IF(T80&gt;0,T$6,"")</f>
        <v/>
      </c>
      <c r="U262" s="16">
        <f>IF(U80&gt;0,U$6,"")</f>
        <v/>
      </c>
      <c r="V262" s="16">
        <f>IF(V80&gt;0,V$6,"")</f>
        <v/>
      </c>
      <c r="W262" s="16" t="n"/>
      <c r="X262" s="16" t="n"/>
      <c r="Y262" s="16" t="n"/>
      <c r="Z262" s="16" t="n"/>
      <c r="AA262" s="16" t="n"/>
      <c r="AB262" s="16" t="n"/>
      <c r="AC262" s="16" t="n"/>
      <c r="AD262" s="16" t="n"/>
      <c r="AE262" s="16" t="n"/>
      <c r="AF262" s="16" t="n"/>
      <c r="AG262" s="16" t="n"/>
      <c r="AH262" s="16" t="n"/>
      <c r="AI262" s="16" t="n"/>
      <c r="AJ262" s="16" t="n"/>
      <c r="AK262" s="16" t="n"/>
      <c r="AL262" s="16" t="n"/>
      <c r="AM262" s="16" t="n"/>
      <c r="AN262" s="16" t="n"/>
      <c r="AO262" s="16" t="n"/>
      <c r="AP262" s="16" t="n"/>
      <c r="AQ262" s="16" t="n"/>
      <c r="AR262" s="16" t="n"/>
      <c r="AS262" s="16" t="n"/>
      <c r="AT262" s="16" t="n"/>
      <c r="AU262" s="16" t="n"/>
      <c r="AV262" s="16" t="n"/>
      <c r="AW262" s="16" t="n"/>
      <c r="AX262" s="16" t="n"/>
      <c r="AY262" s="16" t="n"/>
      <c r="AZ262" s="16" t="n"/>
      <c r="BA262" s="16" t="n"/>
      <c r="BB262" s="16" t="n"/>
      <c r="BC262" s="16" t="n"/>
      <c r="BD262" s="16" t="n"/>
      <c r="BE262" s="16" t="n"/>
      <c r="BF262" s="16" t="n"/>
      <c r="BG262" s="16" t="n"/>
      <c r="BH262" s="16" t="n"/>
      <c r="BI262" s="16" t="n"/>
      <c r="BJ262" s="16" t="n"/>
      <c r="BK262" s="16" t="n"/>
      <c r="BL262" s="16" t="n"/>
      <c r="BM262" s="16" t="n"/>
      <c r="BN262" s="16" t="n"/>
      <c r="BO262" s="16" t="n"/>
      <c r="BP262" s="16" t="n"/>
      <c r="BQ262" s="16" t="n"/>
      <c r="BR262" s="16" t="n"/>
      <c r="BS262" s="16" t="n"/>
      <c r="BT262" s="16" t="n"/>
      <c r="BU262" s="16" t="n"/>
      <c r="BV262" s="16" t="n"/>
      <c r="BW262" s="16" t="n"/>
      <c r="BX262" s="16" t="n"/>
      <c r="BY262" s="16" t="n"/>
      <c r="BZ262" s="16" t="n"/>
      <c r="CA262" s="16" t="n"/>
      <c r="CB262" s="16" t="n"/>
      <c r="CC262" s="16" t="n"/>
      <c r="CD262" s="16" t="n"/>
      <c r="CE262" s="16" t="n"/>
      <c r="CF262" s="16" t="n"/>
      <c r="CG262" s="16" t="n"/>
      <c r="CH262" s="16" t="n"/>
      <c r="CI262" s="16" t="n"/>
      <c r="CJ262" s="16" t="n"/>
      <c r="CK262" s="16" t="n"/>
      <c r="CL262" s="16" t="n"/>
      <c r="CM262" s="16" t="n"/>
      <c r="CN262" s="16" t="n"/>
      <c r="CO262" s="16" t="n"/>
      <c r="CP262" s="16" t="n"/>
      <c r="CQ262" s="16" t="n"/>
      <c r="CR262" s="16" t="n"/>
      <c r="CS262" s="16" t="n"/>
      <c r="CT262" s="16" t="n"/>
      <c r="CU262" s="16" t="n"/>
      <c r="CV262" s="16" t="n"/>
      <c r="CW262" s="16" t="n"/>
      <c r="CX262" s="16" t="n"/>
      <c r="CY262" s="16" t="n"/>
      <c r="CZ262" s="16" t="n"/>
      <c r="DA262" s="16" t="n"/>
      <c r="DB262" s="16" t="n"/>
      <c r="DC262" s="16">
        <f>IF(DC80&gt;0,DC$6,"")</f>
        <v/>
      </c>
      <c r="DD262" s="16">
        <f>IF(DD80&gt;0,DD$6,"")</f>
        <v/>
      </c>
      <c r="DE262" s="16">
        <f>IF(DE80&gt;0,DE$6,"")</f>
        <v/>
      </c>
      <c r="DF262" s="16">
        <f>IF(DF80&gt;0,DF$6,"")</f>
        <v/>
      </c>
      <c r="DG262" s="16">
        <f>IF(DG80&gt;0,DG$6,"")</f>
        <v/>
      </c>
      <c r="DH262" s="16">
        <f>IF(DH80&gt;0,DH$6,"")</f>
        <v/>
      </c>
      <c r="DI262" s="16">
        <f>IF(DI80&gt;0,DI$6,"")</f>
        <v/>
      </c>
      <c r="DJ262" s="16">
        <f>IF(DJ80&gt;0,DJ$6,"")</f>
        <v/>
      </c>
      <c r="DK262" s="16">
        <f>IF(DK80&gt;0,DK$6,"")</f>
        <v/>
      </c>
      <c r="DL262" s="16">
        <f>IF(DL80&gt;0,DL$6,"")</f>
        <v/>
      </c>
      <c r="DM262" s="16">
        <f>IF(DM80&gt;0,DM$6,"")</f>
        <v/>
      </c>
      <c r="DN262" s="16">
        <f>IF(DN80&gt;0,DN$6,"")</f>
        <v/>
      </c>
      <c r="DO262" s="16" t="n"/>
      <c r="DP262" s="16" t="n"/>
      <c r="DQ262" s="16" t="n"/>
      <c r="DR262" s="16" t="n"/>
      <c r="DS262" s="16" t="n"/>
      <c r="DT262" s="16" t="n"/>
      <c r="DU262" s="16" t="n"/>
      <c r="DV262" s="16" t="n"/>
      <c r="DW262" s="16" t="n"/>
      <c r="DX262" s="16" t="n"/>
      <c r="DY262" s="16" t="n"/>
      <c r="DZ262" s="16" t="n"/>
      <c r="EA262" s="16" t="n"/>
      <c r="EB262" s="16" t="n"/>
      <c r="EC262" s="16" t="n"/>
      <c r="ED262" s="16" t="n"/>
      <c r="EE262" s="16" t="n"/>
      <c r="EF262" s="16" t="n"/>
      <c r="EG262" s="16" t="n"/>
      <c r="EH262" s="16" t="n"/>
      <c r="EI262" s="16" t="n"/>
      <c r="EJ262" s="16" t="n"/>
      <c r="EK262" s="16" t="n"/>
      <c r="EL262" s="16" t="n"/>
      <c r="EM262" s="16" t="n"/>
      <c r="EN262" s="16" t="n"/>
      <c r="EO262" s="16" t="n"/>
      <c r="EP262" s="16" t="n"/>
      <c r="EQ262" s="16" t="n"/>
      <c r="ER262" s="16" t="n"/>
      <c r="ES262" s="16" t="n"/>
      <c r="ET262" s="16" t="n"/>
      <c r="EU262" s="16" t="n"/>
      <c r="EV262" s="16" t="n"/>
      <c r="EW262" s="16" t="n"/>
      <c r="EX262" s="16" t="n"/>
      <c r="EY262" s="16">
        <f>IF(EY80&gt;0,EY$6,"")</f>
        <v/>
      </c>
      <c r="EZ262" s="16">
        <f>IF(EZ80&gt;0,EZ$6,"")</f>
        <v/>
      </c>
      <c r="FA262" s="16">
        <f>IF(FA80&gt;0,FA$6,"")</f>
        <v/>
      </c>
      <c r="FB262" s="16">
        <f>IF(FB80&gt;0,FB$6,"")</f>
        <v/>
      </c>
      <c r="FC262" s="16">
        <f>IF(FC80&gt;0,FC$6,"")</f>
        <v/>
      </c>
      <c r="FD262" s="16">
        <f>IF(FD80&gt;0,FD$6,"")</f>
        <v/>
      </c>
      <c r="FE262" s="16">
        <f>IF(FE80&gt;0,FE$6,"")</f>
        <v/>
      </c>
      <c r="FF262" s="16">
        <f>IF(FF80&gt;0,FF$6,"")</f>
        <v/>
      </c>
      <c r="FG262" s="16">
        <f>IF(FG80&gt;0,FG$6,"")</f>
        <v/>
      </c>
      <c r="FH262" s="16">
        <f>IF(FH80&gt;0,FH$6,"")</f>
        <v/>
      </c>
      <c r="FI262" s="16">
        <f>IF(FI80&gt;0,FI$6,"")</f>
        <v/>
      </c>
      <c r="FJ262" s="16">
        <f>IF(FJ80&gt;0,FJ$6,"")</f>
        <v/>
      </c>
      <c r="FK262" s="16">
        <f>IF(FK80&gt;0,FK$6,"")</f>
        <v/>
      </c>
      <c r="FL262" s="16">
        <f>IF(FL80&gt;0,FL$6,"")</f>
        <v/>
      </c>
      <c r="FM262" s="16">
        <f>IF(FM80&gt;0,FM$6,"")</f>
        <v/>
      </c>
      <c r="FN262" s="16">
        <f>IF(FN80&gt;0,FN$6,"")</f>
        <v/>
      </c>
      <c r="FO262" s="16">
        <f>IF(FO80&gt;0,FO$6,"")</f>
        <v/>
      </c>
      <c r="FP262" s="16">
        <f>IF(FP80&gt;0,FP$6,"")</f>
        <v/>
      </c>
      <c r="FQ262" s="16">
        <f>IF(FQ80&gt;0,FQ$6,"")</f>
        <v/>
      </c>
      <c r="FR262" s="16">
        <f>IF(FR80&gt;0,FR$6,"")</f>
        <v/>
      </c>
      <c r="FS262" s="16">
        <f>IF(FS80&gt;0,FS$6,"")</f>
        <v/>
      </c>
      <c r="FT262" s="16">
        <f>IF(FT80&gt;0,FT$6,"")</f>
        <v/>
      </c>
      <c r="FU262" s="16">
        <f>IF(FU80&gt;0,FU$6,"")</f>
        <v/>
      </c>
      <c r="FV262" s="16">
        <f>IF(FV80&gt;0,FV$6,"")</f>
        <v/>
      </c>
      <c r="FW262" s="16">
        <f>IF(FW80&gt;0,FW$6,"")</f>
        <v/>
      </c>
      <c r="FX262" s="16">
        <f>IF(FX80&gt;0,FX$6,"")</f>
        <v/>
      </c>
      <c r="FY262" s="16">
        <f>IF(FY80&gt;0,FY$6,"")</f>
        <v/>
      </c>
      <c r="FZ262" s="16">
        <f>IF(FZ80&gt;0,FZ$6,"")</f>
        <v/>
      </c>
      <c r="GA262" s="16">
        <f>IF(GA80&gt;0,GA$6,"")</f>
        <v/>
      </c>
      <c r="GB262" s="16">
        <f>IF(GB80&gt;0,GB$6,"")</f>
        <v/>
      </c>
      <c r="GC262" s="16">
        <f>IF(GC80&gt;0,GC$6,"")</f>
        <v/>
      </c>
      <c r="GD262" s="16">
        <f>IF(GD80&gt;0,GD$6,"")</f>
        <v/>
      </c>
      <c r="GE262" s="16">
        <f>IF(GE80&gt;0,GE$6,"")</f>
        <v/>
      </c>
      <c r="GF262" s="16">
        <f>IF(GF80&gt;0,GF$6,"")</f>
        <v/>
      </c>
      <c r="GG262" s="16" t="n"/>
      <c r="GH262" s="16">
        <f>IF(GH80&gt;0,GH$6,"")</f>
        <v/>
      </c>
      <c r="GI262" s="423">
        <f>IF(GI80&gt;0,GI$6,"")</f>
        <v/>
      </c>
    </row>
    <row r="263" hidden="1">
      <c r="A263" s="63" t="n"/>
      <c r="B263" s="63" t="n"/>
      <c r="C263" s="412">
        <f>C81</f>
        <v/>
      </c>
      <c r="D263" s="5" t="n"/>
      <c r="E263" s="5" t="n"/>
      <c r="F263" s="5" t="n"/>
      <c r="G263" s="411">
        <f>MIN(J263:GH263)</f>
        <v/>
      </c>
      <c r="H263" s="16">
        <f>MAX(J263:GH263)</f>
        <v/>
      </c>
      <c r="I263" s="93" t="n"/>
      <c r="J263" s="16">
        <f>IF(J81&gt;0,J78,"")</f>
        <v/>
      </c>
      <c r="K263" s="16">
        <f>IF(K81&gt;0,K$6,"")</f>
        <v/>
      </c>
      <c r="L263" s="16">
        <f>IF(L81&gt;0,L$6,"")</f>
        <v/>
      </c>
      <c r="M263" s="16">
        <f>IF(M81&gt;0,M$6,"")</f>
        <v/>
      </c>
      <c r="N263" s="16">
        <f>IF(N81&gt;0,N$6,"")</f>
        <v/>
      </c>
      <c r="O263" s="16">
        <f>IF(O81&gt;0,O$6,"")</f>
        <v/>
      </c>
      <c r="P263" s="16">
        <f>IF(P81&gt;0,P$6,"")</f>
        <v/>
      </c>
      <c r="Q263" s="16">
        <f>IF(Q81&gt;0,Q$6,"")</f>
        <v/>
      </c>
      <c r="R263" s="16">
        <f>IF(R81&gt;0,R$6,"")</f>
        <v/>
      </c>
      <c r="S263" s="16">
        <f>IF(S81&gt;0,S$6,"")</f>
        <v/>
      </c>
      <c r="T263" s="16">
        <f>IF(T81&gt;0,T$6,"")</f>
        <v/>
      </c>
      <c r="U263" s="16">
        <f>IF(U81&gt;0,U$6,"")</f>
        <v/>
      </c>
      <c r="V263" s="16">
        <f>IF(V81&gt;0,V$6,"")</f>
        <v/>
      </c>
      <c r="W263" s="16" t="n"/>
      <c r="X263" s="16" t="n"/>
      <c r="Y263" s="16" t="n"/>
      <c r="Z263" s="16" t="n"/>
      <c r="AA263" s="16" t="n"/>
      <c r="AB263" s="16" t="n"/>
      <c r="AC263" s="16" t="n"/>
      <c r="AD263" s="16" t="n"/>
      <c r="AE263" s="16" t="n"/>
      <c r="AF263" s="16" t="n"/>
      <c r="AG263" s="16" t="n"/>
      <c r="AH263" s="16" t="n"/>
      <c r="AI263" s="16" t="n"/>
      <c r="AJ263" s="16" t="n"/>
      <c r="AK263" s="16" t="n"/>
      <c r="AL263" s="16" t="n"/>
      <c r="AM263" s="16" t="n"/>
      <c r="AN263" s="16" t="n"/>
      <c r="AO263" s="16" t="n"/>
      <c r="AP263" s="16" t="n"/>
      <c r="AQ263" s="16" t="n"/>
      <c r="AR263" s="16" t="n"/>
      <c r="AS263" s="16" t="n"/>
      <c r="AT263" s="16" t="n"/>
      <c r="AU263" s="16" t="n"/>
      <c r="AV263" s="16" t="n"/>
      <c r="AW263" s="16" t="n"/>
      <c r="AX263" s="16" t="n"/>
      <c r="AY263" s="16" t="n"/>
      <c r="AZ263" s="16" t="n"/>
      <c r="BA263" s="16" t="n"/>
      <c r="BB263" s="16" t="n"/>
      <c r="BC263" s="16" t="n"/>
      <c r="BD263" s="16" t="n"/>
      <c r="BE263" s="16" t="n"/>
      <c r="BF263" s="16" t="n"/>
      <c r="BG263" s="16" t="n"/>
      <c r="BH263" s="16" t="n"/>
      <c r="BI263" s="16" t="n"/>
      <c r="BJ263" s="16" t="n"/>
      <c r="BK263" s="16" t="n"/>
      <c r="BL263" s="16" t="n"/>
      <c r="BM263" s="16" t="n"/>
      <c r="BN263" s="16" t="n"/>
      <c r="BO263" s="16" t="n"/>
      <c r="BP263" s="16" t="n"/>
      <c r="BQ263" s="16" t="n"/>
      <c r="BR263" s="16" t="n"/>
      <c r="BS263" s="16" t="n"/>
      <c r="BT263" s="16" t="n"/>
      <c r="BU263" s="16" t="n"/>
      <c r="BV263" s="16" t="n"/>
      <c r="BW263" s="16" t="n"/>
      <c r="BX263" s="16" t="n"/>
      <c r="BY263" s="16" t="n"/>
      <c r="BZ263" s="16" t="n"/>
      <c r="CA263" s="16" t="n"/>
      <c r="CB263" s="16" t="n"/>
      <c r="CC263" s="16" t="n"/>
      <c r="CD263" s="16" t="n"/>
      <c r="CE263" s="16" t="n"/>
      <c r="CF263" s="16" t="n"/>
      <c r="CG263" s="16" t="n"/>
      <c r="CH263" s="16" t="n"/>
      <c r="CI263" s="16" t="n"/>
      <c r="CJ263" s="16" t="n"/>
      <c r="CK263" s="16" t="n"/>
      <c r="CL263" s="16" t="n"/>
      <c r="CM263" s="16" t="n"/>
      <c r="CN263" s="16" t="n"/>
      <c r="CO263" s="16" t="n"/>
      <c r="CP263" s="16" t="n"/>
      <c r="CQ263" s="16" t="n"/>
      <c r="CR263" s="16" t="n"/>
      <c r="CS263" s="16" t="n"/>
      <c r="CT263" s="16" t="n"/>
      <c r="CU263" s="16" t="n"/>
      <c r="CV263" s="16" t="n"/>
      <c r="CW263" s="16" t="n"/>
      <c r="CX263" s="16" t="n"/>
      <c r="CY263" s="16" t="n"/>
      <c r="CZ263" s="16" t="n"/>
      <c r="DA263" s="16" t="n"/>
      <c r="DB263" s="16" t="n"/>
      <c r="DC263" s="16">
        <f>IF(DC81&gt;0,DC$6,"")</f>
        <v/>
      </c>
      <c r="DD263" s="16">
        <f>IF(DD81&gt;0,DD$6,"")</f>
        <v/>
      </c>
      <c r="DE263" s="16">
        <f>IF(DE81&gt;0,DE$6,"")</f>
        <v/>
      </c>
      <c r="DF263" s="16">
        <f>IF(DF81&gt;0,DF$6,"")</f>
        <v/>
      </c>
      <c r="DG263" s="16">
        <f>IF(DG81&gt;0,DG$6,"")</f>
        <v/>
      </c>
      <c r="DH263" s="16">
        <f>IF(DH81&gt;0,DH$6,"")</f>
        <v/>
      </c>
      <c r="DI263" s="16">
        <f>IF(DI81&gt;0,DI$6,"")</f>
        <v/>
      </c>
      <c r="DJ263" s="16">
        <f>IF(DJ81&gt;0,DJ$6,"")</f>
        <v/>
      </c>
      <c r="DK263" s="16">
        <f>IF(DK81&gt;0,DK$6,"")</f>
        <v/>
      </c>
      <c r="DL263" s="16">
        <f>IF(DL81&gt;0,DL$6,"")</f>
        <v/>
      </c>
      <c r="DM263" s="16">
        <f>IF(DM81&gt;0,DM$6,"")</f>
        <v/>
      </c>
      <c r="DN263" s="16">
        <f>IF(DN81&gt;0,DN$6,"")</f>
        <v/>
      </c>
      <c r="DO263" s="16" t="n"/>
      <c r="DP263" s="16" t="n"/>
      <c r="DQ263" s="16" t="n"/>
      <c r="DR263" s="16" t="n"/>
      <c r="DS263" s="16" t="n"/>
      <c r="DT263" s="16" t="n"/>
      <c r="DU263" s="16" t="n"/>
      <c r="DV263" s="16" t="n"/>
      <c r="DW263" s="16" t="n"/>
      <c r="DX263" s="16" t="n"/>
      <c r="DY263" s="16" t="n"/>
      <c r="DZ263" s="16" t="n"/>
      <c r="EA263" s="16" t="n"/>
      <c r="EB263" s="16" t="n"/>
      <c r="EC263" s="16" t="n"/>
      <c r="ED263" s="16" t="n"/>
      <c r="EE263" s="16" t="n"/>
      <c r="EF263" s="16" t="n"/>
      <c r="EG263" s="16" t="n"/>
      <c r="EH263" s="16" t="n"/>
      <c r="EI263" s="16" t="n"/>
      <c r="EJ263" s="16" t="n"/>
      <c r="EK263" s="16" t="n"/>
      <c r="EL263" s="16" t="n"/>
      <c r="EM263" s="16" t="n"/>
      <c r="EN263" s="16" t="n"/>
      <c r="EO263" s="16" t="n"/>
      <c r="EP263" s="16" t="n"/>
      <c r="EQ263" s="16" t="n"/>
      <c r="ER263" s="16" t="n"/>
      <c r="ES263" s="16" t="n"/>
      <c r="ET263" s="16" t="n"/>
      <c r="EU263" s="16" t="n"/>
      <c r="EV263" s="16" t="n"/>
      <c r="EW263" s="16" t="n"/>
      <c r="EX263" s="16" t="n"/>
      <c r="EY263" s="16">
        <f>IF(EY81&gt;0,EY$6,"")</f>
        <v/>
      </c>
      <c r="EZ263" s="16">
        <f>IF(EZ81&gt;0,EZ$6,"")</f>
        <v/>
      </c>
      <c r="FA263" s="16">
        <f>IF(FA81&gt;0,FA$6,"")</f>
        <v/>
      </c>
      <c r="FB263" s="16">
        <f>IF(FB81&gt;0,FB$6,"")</f>
        <v/>
      </c>
      <c r="FC263" s="16">
        <f>IF(FC81&gt;0,FC$6,"")</f>
        <v/>
      </c>
      <c r="FD263" s="16">
        <f>IF(FD81&gt;0,FD$6,"")</f>
        <v/>
      </c>
      <c r="FE263" s="16">
        <f>IF(FE81&gt;0,FE$6,"")</f>
        <v/>
      </c>
      <c r="FF263" s="16">
        <f>IF(FF81&gt;0,FF$6,"")</f>
        <v/>
      </c>
      <c r="FG263" s="16">
        <f>IF(FG81&gt;0,FG$6,"")</f>
        <v/>
      </c>
      <c r="FH263" s="16">
        <f>IF(FH81&gt;0,FH$6,"")</f>
        <v/>
      </c>
      <c r="FI263" s="16">
        <f>IF(FI81&gt;0,FI$6,"")</f>
        <v/>
      </c>
      <c r="FJ263" s="16">
        <f>IF(FJ81&gt;0,FJ$6,"")</f>
        <v/>
      </c>
      <c r="FK263" s="16">
        <f>IF(FK81&gt;0,FK$6,"")</f>
        <v/>
      </c>
      <c r="FL263" s="16">
        <f>IF(FL81&gt;0,FL$6,"")</f>
        <v/>
      </c>
      <c r="FM263" s="16">
        <f>IF(FM81&gt;0,FM$6,"")</f>
        <v/>
      </c>
      <c r="FN263" s="16">
        <f>IF(FN81&gt;0,FN$6,"")</f>
        <v/>
      </c>
      <c r="FO263" s="16">
        <f>IF(FO81&gt;0,FO$6,"")</f>
        <v/>
      </c>
      <c r="FP263" s="16">
        <f>IF(FP81&gt;0,FP$6,"")</f>
        <v/>
      </c>
      <c r="FQ263" s="16">
        <f>IF(FQ81&gt;0,FQ$6,"")</f>
        <v/>
      </c>
      <c r="FR263" s="16">
        <f>IF(FR81&gt;0,FR$6,"")</f>
        <v/>
      </c>
      <c r="FS263" s="16">
        <f>IF(FS81&gt;0,FS$6,"")</f>
        <v/>
      </c>
      <c r="FT263" s="16">
        <f>IF(FT81&gt;0,FT$6,"")</f>
        <v/>
      </c>
      <c r="FU263" s="16">
        <f>IF(FU81&gt;0,FU$6,"")</f>
        <v/>
      </c>
      <c r="FV263" s="16">
        <f>IF(FV81&gt;0,FV$6,"")</f>
        <v/>
      </c>
      <c r="FW263" s="16">
        <f>IF(FW81&gt;0,FW$6,"")</f>
        <v/>
      </c>
      <c r="FX263" s="16">
        <f>IF(FX81&gt;0,FX$6,"")</f>
        <v/>
      </c>
      <c r="FY263" s="16">
        <f>IF(FY81&gt;0,FY$6,"")</f>
        <v/>
      </c>
      <c r="FZ263" s="16">
        <f>IF(FZ81&gt;0,FZ$6,"")</f>
        <v/>
      </c>
      <c r="GA263" s="16">
        <f>IF(GA81&gt;0,GA$6,"")</f>
        <v/>
      </c>
      <c r="GB263" s="16">
        <f>IF(GB81&gt;0,GB$6,"")</f>
        <v/>
      </c>
      <c r="GC263" s="16">
        <f>IF(GC81&gt;0,GC$6,"")</f>
        <v/>
      </c>
      <c r="GD263" s="16">
        <f>IF(GD81&gt;0,GD$6,"")</f>
        <v/>
      </c>
      <c r="GE263" s="16">
        <f>IF(GE81&gt;0,GE$6,"")</f>
        <v/>
      </c>
      <c r="GF263" s="16">
        <f>IF(GF81&gt;0,GF$6,"")</f>
        <v/>
      </c>
      <c r="GG263" s="16" t="n"/>
      <c r="GH263" s="16">
        <f>IF(GH81&gt;0,GH$6,"")</f>
        <v/>
      </c>
      <c r="GI263" s="423">
        <f>IF(GI81&gt;0,GI$6,"")</f>
        <v/>
      </c>
    </row>
    <row r="264" hidden="1">
      <c r="A264" s="63" t="n"/>
      <c r="B264" s="63" t="n"/>
      <c r="C264" s="412">
        <f>C82</f>
        <v/>
      </c>
      <c r="D264" s="5" t="n"/>
      <c r="E264" s="5" t="n"/>
      <c r="F264" s="5" t="n"/>
      <c r="G264" s="411">
        <f>MIN(J264:GH264)</f>
        <v/>
      </c>
      <c r="H264" s="16">
        <f>MAX(J264:GH264)</f>
        <v/>
      </c>
      <c r="I264" s="93" t="n"/>
      <c r="J264" s="16">
        <f>IF(J82&gt;0,J79,"")</f>
        <v/>
      </c>
      <c r="K264" s="16">
        <f>IF(K82&gt;0,K$6,"")</f>
        <v/>
      </c>
      <c r="L264" s="16">
        <f>IF(L82&gt;0,L$6,"")</f>
        <v/>
      </c>
      <c r="M264" s="16">
        <f>IF(M82&gt;0,M$6,"")</f>
        <v/>
      </c>
      <c r="N264" s="16">
        <f>IF(N82&gt;0,N$6,"")</f>
        <v/>
      </c>
      <c r="O264" s="16">
        <f>IF(O82&gt;0,O$6,"")</f>
        <v/>
      </c>
      <c r="P264" s="16">
        <f>IF(P82&gt;0,P$6,"")</f>
        <v/>
      </c>
      <c r="Q264" s="16">
        <f>IF(Q82&gt;0,Q$6,"")</f>
        <v/>
      </c>
      <c r="R264" s="16">
        <f>IF(R82&gt;0,R$6,"")</f>
        <v/>
      </c>
      <c r="S264" s="16">
        <f>IF(S82&gt;0,S$6,"")</f>
        <v/>
      </c>
      <c r="T264" s="16">
        <f>IF(T82&gt;0,T$6,"")</f>
        <v/>
      </c>
      <c r="U264" s="16">
        <f>IF(U82&gt;0,U$6,"")</f>
        <v/>
      </c>
      <c r="V264" s="16">
        <f>IF(V82&gt;0,V$6,"")</f>
        <v/>
      </c>
      <c r="W264" s="16" t="n"/>
      <c r="X264" s="16" t="n"/>
      <c r="Y264" s="16" t="n"/>
      <c r="Z264" s="16" t="n"/>
      <c r="AA264" s="16" t="n"/>
      <c r="AB264" s="16" t="n"/>
      <c r="AC264" s="16" t="n"/>
      <c r="AD264" s="16" t="n"/>
      <c r="AE264" s="16" t="n"/>
      <c r="AF264" s="16" t="n"/>
      <c r="AG264" s="16" t="n"/>
      <c r="AH264" s="16" t="n"/>
      <c r="AI264" s="16" t="n"/>
      <c r="AJ264" s="16" t="n"/>
      <c r="AK264" s="16" t="n"/>
      <c r="AL264" s="16" t="n"/>
      <c r="AM264" s="16" t="n"/>
      <c r="AN264" s="16" t="n"/>
      <c r="AO264" s="16" t="n"/>
      <c r="AP264" s="16" t="n"/>
      <c r="AQ264" s="16" t="n"/>
      <c r="AR264" s="16" t="n"/>
      <c r="AS264" s="16" t="n"/>
      <c r="AT264" s="16" t="n"/>
      <c r="AU264" s="16" t="n"/>
      <c r="AV264" s="16" t="n"/>
      <c r="AW264" s="16" t="n"/>
      <c r="AX264" s="16" t="n"/>
      <c r="AY264" s="16" t="n"/>
      <c r="AZ264" s="16" t="n"/>
      <c r="BA264" s="16" t="n"/>
      <c r="BB264" s="16" t="n"/>
      <c r="BC264" s="16" t="n"/>
      <c r="BD264" s="16" t="n"/>
      <c r="BE264" s="16" t="n"/>
      <c r="BF264" s="16" t="n"/>
      <c r="BG264" s="16" t="n"/>
      <c r="BH264" s="16" t="n"/>
      <c r="BI264" s="16" t="n"/>
      <c r="BJ264" s="16" t="n"/>
      <c r="BK264" s="16" t="n"/>
      <c r="BL264" s="16" t="n"/>
      <c r="BM264" s="16" t="n"/>
      <c r="BN264" s="16" t="n"/>
      <c r="BO264" s="16" t="n"/>
      <c r="BP264" s="16" t="n"/>
      <c r="BQ264" s="16" t="n"/>
      <c r="BR264" s="16" t="n"/>
      <c r="BS264" s="16" t="n"/>
      <c r="BT264" s="16" t="n"/>
      <c r="BU264" s="16" t="n"/>
      <c r="BV264" s="16" t="n"/>
      <c r="BW264" s="16" t="n"/>
      <c r="BX264" s="16" t="n"/>
      <c r="BY264" s="16" t="n"/>
      <c r="BZ264" s="16" t="n"/>
      <c r="CA264" s="16" t="n"/>
      <c r="CB264" s="16" t="n"/>
      <c r="CC264" s="16" t="n"/>
      <c r="CD264" s="16" t="n"/>
      <c r="CE264" s="16" t="n"/>
      <c r="CF264" s="16" t="n"/>
      <c r="CG264" s="16" t="n"/>
      <c r="CH264" s="16" t="n"/>
      <c r="CI264" s="16" t="n"/>
      <c r="CJ264" s="16" t="n"/>
      <c r="CK264" s="16" t="n"/>
      <c r="CL264" s="16" t="n"/>
      <c r="CM264" s="16" t="n"/>
      <c r="CN264" s="16" t="n"/>
      <c r="CO264" s="16" t="n"/>
      <c r="CP264" s="16" t="n"/>
      <c r="CQ264" s="16" t="n"/>
      <c r="CR264" s="16" t="n"/>
      <c r="CS264" s="16" t="n"/>
      <c r="CT264" s="16" t="n"/>
      <c r="CU264" s="16" t="n"/>
      <c r="CV264" s="16" t="n"/>
      <c r="CW264" s="16" t="n"/>
      <c r="CX264" s="16" t="n"/>
      <c r="CY264" s="16" t="n"/>
      <c r="CZ264" s="16" t="n"/>
      <c r="DA264" s="16" t="n"/>
      <c r="DB264" s="16" t="n"/>
      <c r="DC264" s="16">
        <f>IF(DC82&gt;0,DC$6,"")</f>
        <v/>
      </c>
      <c r="DD264" s="16">
        <f>IF(DD82&gt;0,DD$6,"")</f>
        <v/>
      </c>
      <c r="DE264" s="16">
        <f>IF(DE82&gt;0,DE$6,"")</f>
        <v/>
      </c>
      <c r="DF264" s="16">
        <f>IF(DF82&gt;0,DF$6,"")</f>
        <v/>
      </c>
      <c r="DG264" s="16">
        <f>IF(DG82&gt;0,DG$6,"")</f>
        <v/>
      </c>
      <c r="DH264" s="16">
        <f>IF(DH82&gt;0,DH$6,"")</f>
        <v/>
      </c>
      <c r="DI264" s="16">
        <f>IF(DI82&gt;0,DI$6,"")</f>
        <v/>
      </c>
      <c r="DJ264" s="16">
        <f>IF(DJ82&gt;0,DJ$6,"")</f>
        <v/>
      </c>
      <c r="DK264" s="16">
        <f>IF(DK82&gt;0,DK$6,"")</f>
        <v/>
      </c>
      <c r="DL264" s="16">
        <f>IF(DL82&gt;0,DL$6,"")</f>
        <v/>
      </c>
      <c r="DM264" s="16">
        <f>IF(DM82&gt;0,DM$6,"")</f>
        <v/>
      </c>
      <c r="DN264" s="16">
        <f>IF(DN82&gt;0,DN$6,"")</f>
        <v/>
      </c>
      <c r="DO264" s="16" t="n"/>
      <c r="DP264" s="16" t="n"/>
      <c r="DQ264" s="16" t="n"/>
      <c r="DR264" s="16" t="n"/>
      <c r="DS264" s="16" t="n"/>
      <c r="DT264" s="16" t="n"/>
      <c r="DU264" s="16" t="n"/>
      <c r="DV264" s="16" t="n"/>
      <c r="DW264" s="16" t="n"/>
      <c r="DX264" s="16" t="n"/>
      <c r="DY264" s="16" t="n"/>
      <c r="DZ264" s="16" t="n"/>
      <c r="EA264" s="16" t="n"/>
      <c r="EB264" s="16" t="n"/>
      <c r="EC264" s="16" t="n"/>
      <c r="ED264" s="16" t="n"/>
      <c r="EE264" s="16" t="n"/>
      <c r="EF264" s="16" t="n"/>
      <c r="EG264" s="16" t="n"/>
      <c r="EH264" s="16" t="n"/>
      <c r="EI264" s="16" t="n"/>
      <c r="EJ264" s="16" t="n"/>
      <c r="EK264" s="16" t="n"/>
      <c r="EL264" s="16" t="n"/>
      <c r="EM264" s="16" t="n"/>
      <c r="EN264" s="16" t="n"/>
      <c r="EO264" s="16" t="n"/>
      <c r="EP264" s="16" t="n"/>
      <c r="EQ264" s="16" t="n"/>
      <c r="ER264" s="16" t="n"/>
      <c r="ES264" s="16" t="n"/>
      <c r="ET264" s="16" t="n"/>
      <c r="EU264" s="16" t="n"/>
      <c r="EV264" s="16" t="n"/>
      <c r="EW264" s="16" t="n"/>
      <c r="EX264" s="16" t="n"/>
      <c r="EY264" s="16">
        <f>IF(EY82&gt;0,EY$6,"")</f>
        <v/>
      </c>
      <c r="EZ264" s="16">
        <f>IF(EZ82&gt;0,EZ$6,"")</f>
        <v/>
      </c>
      <c r="FA264" s="16">
        <f>IF(FA82&gt;0,FA$6,"")</f>
        <v/>
      </c>
      <c r="FB264" s="16">
        <f>IF(FB82&gt;0,FB$6,"")</f>
        <v/>
      </c>
      <c r="FC264" s="16">
        <f>IF(FC82&gt;0,FC$6,"")</f>
        <v/>
      </c>
      <c r="FD264" s="16">
        <f>IF(FD82&gt;0,FD$6,"")</f>
        <v/>
      </c>
      <c r="FE264" s="16">
        <f>IF(FE82&gt;0,FE$6,"")</f>
        <v/>
      </c>
      <c r="FF264" s="16">
        <f>IF(FF82&gt;0,FF$6,"")</f>
        <v/>
      </c>
      <c r="FG264" s="16">
        <f>IF(FG82&gt;0,FG$6,"")</f>
        <v/>
      </c>
      <c r="FH264" s="16">
        <f>IF(FH82&gt;0,FH$6,"")</f>
        <v/>
      </c>
      <c r="FI264" s="16">
        <f>IF(FI82&gt;0,FI$6,"")</f>
        <v/>
      </c>
      <c r="FJ264" s="16">
        <f>IF(FJ82&gt;0,FJ$6,"")</f>
        <v/>
      </c>
      <c r="FK264" s="16">
        <f>IF(FK82&gt;0,FK$6,"")</f>
        <v/>
      </c>
      <c r="FL264" s="16">
        <f>IF(FL82&gt;0,FL$6,"")</f>
        <v/>
      </c>
      <c r="FM264" s="16">
        <f>IF(FM82&gt;0,FM$6,"")</f>
        <v/>
      </c>
      <c r="FN264" s="16">
        <f>IF(FN82&gt;0,FN$6,"")</f>
        <v/>
      </c>
      <c r="FO264" s="16">
        <f>IF(FO82&gt;0,FO$6,"")</f>
        <v/>
      </c>
      <c r="FP264" s="16">
        <f>IF(FP82&gt;0,FP$6,"")</f>
        <v/>
      </c>
      <c r="FQ264" s="16">
        <f>IF(FQ82&gt;0,FQ$6,"")</f>
        <v/>
      </c>
      <c r="FR264" s="16">
        <f>IF(FR82&gt;0,FR$6,"")</f>
        <v/>
      </c>
      <c r="FS264" s="16">
        <f>IF(FS82&gt;0,FS$6,"")</f>
        <v/>
      </c>
      <c r="FT264" s="16">
        <f>IF(FT82&gt;0,FT$6,"")</f>
        <v/>
      </c>
      <c r="FU264" s="16">
        <f>IF(FU82&gt;0,FU$6,"")</f>
        <v/>
      </c>
      <c r="FV264" s="16">
        <f>IF(FV82&gt;0,FV$6,"")</f>
        <v/>
      </c>
      <c r="FW264" s="16">
        <f>IF(FW82&gt;0,FW$6,"")</f>
        <v/>
      </c>
      <c r="FX264" s="16">
        <f>IF(FX82&gt;0,FX$6,"")</f>
        <v/>
      </c>
      <c r="FY264" s="16">
        <f>IF(FY82&gt;0,FY$6,"")</f>
        <v/>
      </c>
      <c r="FZ264" s="16">
        <f>IF(FZ82&gt;0,FZ$6,"")</f>
        <v/>
      </c>
      <c r="GA264" s="16">
        <f>IF(GA82&gt;0,GA$6,"")</f>
        <v/>
      </c>
      <c r="GB264" s="16">
        <f>IF(GB82&gt;0,GB$6,"")</f>
        <v/>
      </c>
      <c r="GC264" s="16">
        <f>IF(GC82&gt;0,GC$6,"")</f>
        <v/>
      </c>
      <c r="GD264" s="16">
        <f>IF(GD82&gt;0,GD$6,"")</f>
        <v/>
      </c>
      <c r="GE264" s="16">
        <f>IF(GE82&gt;0,GE$6,"")</f>
        <v/>
      </c>
      <c r="GF264" s="16">
        <f>IF(GF82&gt;0,GF$6,"")</f>
        <v/>
      </c>
      <c r="GG264" s="16" t="n"/>
      <c r="GH264" s="16">
        <f>IF(GH82&gt;0,GH$6,"")</f>
        <v/>
      </c>
      <c r="GI264" s="423">
        <f>IF(GI82&gt;0,GI$6,"")</f>
        <v/>
      </c>
    </row>
    <row r="265" hidden="1">
      <c r="A265" s="63" t="n"/>
      <c r="B265" s="63" t="n"/>
      <c r="C265" s="412">
        <f>C83</f>
        <v/>
      </c>
      <c r="D265" s="5" t="n"/>
      <c r="E265" s="5" t="n"/>
      <c r="F265" s="5" t="n"/>
      <c r="G265" s="411">
        <f>MIN(J265:GH265)</f>
        <v/>
      </c>
      <c r="H265" s="16">
        <f>MAX(J265:GH265)</f>
        <v/>
      </c>
      <c r="I265" s="93" t="n"/>
      <c r="J265" s="16">
        <f>IF(J83&gt;0,J80,"")</f>
        <v/>
      </c>
      <c r="K265" s="16">
        <f>IF(K83&gt;0,K$6,"")</f>
        <v/>
      </c>
      <c r="L265" s="16">
        <f>IF(L83&gt;0,L$6,"")</f>
        <v/>
      </c>
      <c r="M265" s="16">
        <f>IF(M83&gt;0,M$6,"")</f>
        <v/>
      </c>
      <c r="N265" s="16">
        <f>IF(N83&gt;0,N$6,"")</f>
        <v/>
      </c>
      <c r="O265" s="16">
        <f>IF(O83&gt;0,O$6,"")</f>
        <v/>
      </c>
      <c r="P265" s="16">
        <f>IF(P83&gt;0,P$6,"")</f>
        <v/>
      </c>
      <c r="Q265" s="16">
        <f>IF(Q83&gt;0,Q$6,"")</f>
        <v/>
      </c>
      <c r="R265" s="16">
        <f>IF(R83&gt;0,R$6,"")</f>
        <v/>
      </c>
      <c r="S265" s="16">
        <f>IF(S83&gt;0,S$6,"")</f>
        <v/>
      </c>
      <c r="T265" s="16">
        <f>IF(T83&gt;0,T$6,"")</f>
        <v/>
      </c>
      <c r="U265" s="16">
        <f>IF(U83&gt;0,U$6,"")</f>
        <v/>
      </c>
      <c r="V265" s="16">
        <f>IF(V83&gt;0,V$6,"")</f>
        <v/>
      </c>
      <c r="W265" s="16" t="n"/>
      <c r="X265" s="16" t="n"/>
      <c r="Y265" s="16" t="n"/>
      <c r="Z265" s="16" t="n"/>
      <c r="AA265" s="16" t="n"/>
      <c r="AB265" s="16" t="n"/>
      <c r="AC265" s="16" t="n"/>
      <c r="AD265" s="16" t="n"/>
      <c r="AE265" s="16" t="n"/>
      <c r="AF265" s="16" t="n"/>
      <c r="AG265" s="16" t="n"/>
      <c r="AH265" s="16" t="n"/>
      <c r="AI265" s="16" t="n"/>
      <c r="AJ265" s="16" t="n"/>
      <c r="AK265" s="16" t="n"/>
      <c r="AL265" s="16" t="n"/>
      <c r="AM265" s="16" t="n"/>
      <c r="AN265" s="16" t="n"/>
      <c r="AO265" s="16" t="n"/>
      <c r="AP265" s="16" t="n"/>
      <c r="AQ265" s="16" t="n"/>
      <c r="AR265" s="16" t="n"/>
      <c r="AS265" s="16" t="n"/>
      <c r="AT265" s="16" t="n"/>
      <c r="AU265" s="16" t="n"/>
      <c r="AV265" s="16" t="n"/>
      <c r="AW265" s="16" t="n"/>
      <c r="AX265" s="16" t="n"/>
      <c r="AY265" s="16" t="n"/>
      <c r="AZ265" s="16" t="n"/>
      <c r="BA265" s="16" t="n"/>
      <c r="BB265" s="16" t="n"/>
      <c r="BC265" s="16" t="n"/>
      <c r="BD265" s="16" t="n"/>
      <c r="BE265" s="16" t="n"/>
      <c r="BF265" s="16" t="n"/>
      <c r="BG265" s="16" t="n"/>
      <c r="BH265" s="16" t="n"/>
      <c r="BI265" s="16" t="n"/>
      <c r="BJ265" s="16" t="n"/>
      <c r="BK265" s="16" t="n"/>
      <c r="BL265" s="16" t="n"/>
      <c r="BM265" s="16" t="n"/>
      <c r="BN265" s="16" t="n"/>
      <c r="BO265" s="16" t="n"/>
      <c r="BP265" s="16" t="n"/>
      <c r="BQ265" s="16" t="n"/>
      <c r="BR265" s="16" t="n"/>
      <c r="BS265" s="16" t="n"/>
      <c r="BT265" s="16" t="n"/>
      <c r="BU265" s="16" t="n"/>
      <c r="BV265" s="16" t="n"/>
      <c r="BW265" s="16" t="n"/>
      <c r="BX265" s="16" t="n"/>
      <c r="BY265" s="16" t="n"/>
      <c r="BZ265" s="16" t="n"/>
      <c r="CA265" s="16" t="n"/>
      <c r="CB265" s="16" t="n"/>
      <c r="CC265" s="16" t="n"/>
      <c r="CD265" s="16" t="n"/>
      <c r="CE265" s="16" t="n"/>
      <c r="CF265" s="16" t="n"/>
      <c r="CG265" s="16" t="n"/>
      <c r="CH265" s="16" t="n"/>
      <c r="CI265" s="16" t="n"/>
      <c r="CJ265" s="16" t="n"/>
      <c r="CK265" s="16" t="n"/>
      <c r="CL265" s="16" t="n"/>
      <c r="CM265" s="16" t="n"/>
      <c r="CN265" s="16" t="n"/>
      <c r="CO265" s="16" t="n"/>
      <c r="CP265" s="16" t="n"/>
      <c r="CQ265" s="16" t="n"/>
      <c r="CR265" s="16" t="n"/>
      <c r="CS265" s="16" t="n"/>
      <c r="CT265" s="16" t="n"/>
      <c r="CU265" s="16" t="n"/>
      <c r="CV265" s="16" t="n"/>
      <c r="CW265" s="16" t="n"/>
      <c r="CX265" s="16" t="n"/>
      <c r="CY265" s="16" t="n"/>
      <c r="CZ265" s="16" t="n"/>
      <c r="DA265" s="16" t="n"/>
      <c r="DB265" s="16" t="n"/>
      <c r="DC265" s="16">
        <f>IF(DC83&gt;0,DC$6,"")</f>
        <v/>
      </c>
      <c r="DD265" s="16">
        <f>IF(DD83&gt;0,DD$6,"")</f>
        <v/>
      </c>
      <c r="DE265" s="16">
        <f>IF(DE83&gt;0,DE$6,"")</f>
        <v/>
      </c>
      <c r="DF265" s="16">
        <f>IF(DF83&gt;0,DF$6,"")</f>
        <v/>
      </c>
      <c r="DG265" s="16">
        <f>IF(DG83&gt;0,DG$6,"")</f>
        <v/>
      </c>
      <c r="DH265" s="16">
        <f>IF(DH83&gt;0,DH$6,"")</f>
        <v/>
      </c>
      <c r="DI265" s="16">
        <f>IF(DI83&gt;0,DI$6,"")</f>
        <v/>
      </c>
      <c r="DJ265" s="16">
        <f>IF(DJ83&gt;0,DJ$6,"")</f>
        <v/>
      </c>
      <c r="DK265" s="16">
        <f>IF(DK83&gt;0,DK$6,"")</f>
        <v/>
      </c>
      <c r="DL265" s="16">
        <f>IF(DL83&gt;0,DL$6,"")</f>
        <v/>
      </c>
      <c r="DM265" s="16">
        <f>IF(DM83&gt;0,DM$6,"")</f>
        <v/>
      </c>
      <c r="DN265" s="16">
        <f>IF(DN83&gt;0,DN$6,"")</f>
        <v/>
      </c>
      <c r="DO265" s="16" t="n"/>
      <c r="DP265" s="16" t="n"/>
      <c r="DQ265" s="16" t="n"/>
      <c r="DR265" s="16" t="n"/>
      <c r="DS265" s="16" t="n"/>
      <c r="DT265" s="16" t="n"/>
      <c r="DU265" s="16" t="n"/>
      <c r="DV265" s="16" t="n"/>
      <c r="DW265" s="16" t="n"/>
      <c r="DX265" s="16" t="n"/>
      <c r="DY265" s="16" t="n"/>
      <c r="DZ265" s="16" t="n"/>
      <c r="EA265" s="16" t="n"/>
      <c r="EB265" s="16" t="n"/>
      <c r="EC265" s="16" t="n"/>
      <c r="ED265" s="16" t="n"/>
      <c r="EE265" s="16" t="n"/>
      <c r="EF265" s="16" t="n"/>
      <c r="EG265" s="16" t="n"/>
      <c r="EH265" s="16" t="n"/>
      <c r="EI265" s="16" t="n"/>
      <c r="EJ265" s="16" t="n"/>
      <c r="EK265" s="16" t="n"/>
      <c r="EL265" s="16" t="n"/>
      <c r="EM265" s="16" t="n"/>
      <c r="EN265" s="16" t="n"/>
      <c r="EO265" s="16" t="n"/>
      <c r="EP265" s="16" t="n"/>
      <c r="EQ265" s="16" t="n"/>
      <c r="ER265" s="16" t="n"/>
      <c r="ES265" s="16" t="n"/>
      <c r="ET265" s="16" t="n"/>
      <c r="EU265" s="16" t="n"/>
      <c r="EV265" s="16" t="n"/>
      <c r="EW265" s="16" t="n"/>
      <c r="EX265" s="16" t="n"/>
      <c r="EY265" s="16">
        <f>IF(EY83&gt;0,EY$6,"")</f>
        <v/>
      </c>
      <c r="EZ265" s="16">
        <f>IF(EZ83&gt;0,EZ$6,"")</f>
        <v/>
      </c>
      <c r="FA265" s="16">
        <f>IF(FA83&gt;0,FA$6,"")</f>
        <v/>
      </c>
      <c r="FB265" s="16">
        <f>IF(FB83&gt;0,FB$6,"")</f>
        <v/>
      </c>
      <c r="FC265" s="16">
        <f>IF(FC83&gt;0,FC$6,"")</f>
        <v/>
      </c>
      <c r="FD265" s="16">
        <f>IF(FD83&gt;0,FD$6,"")</f>
        <v/>
      </c>
      <c r="FE265" s="16">
        <f>IF(FE83&gt;0,FE$6,"")</f>
        <v/>
      </c>
      <c r="FF265" s="16">
        <f>IF(FF83&gt;0,FF$6,"")</f>
        <v/>
      </c>
      <c r="FG265" s="16">
        <f>IF(FG83&gt;0,FG$6,"")</f>
        <v/>
      </c>
      <c r="FH265" s="16">
        <f>IF(FH83&gt;0,FH$6,"")</f>
        <v/>
      </c>
      <c r="FI265" s="16">
        <f>IF(FI83&gt;0,FI$6,"")</f>
        <v/>
      </c>
      <c r="FJ265" s="16">
        <f>IF(FJ83&gt;0,FJ$6,"")</f>
        <v/>
      </c>
      <c r="FK265" s="16">
        <f>IF(FK83&gt;0,FK$6,"")</f>
        <v/>
      </c>
      <c r="FL265" s="16">
        <f>IF(FL83&gt;0,FL$6,"")</f>
        <v/>
      </c>
      <c r="FM265" s="16">
        <f>IF(FM83&gt;0,FM$6,"")</f>
        <v/>
      </c>
      <c r="FN265" s="16">
        <f>IF(FN83&gt;0,FN$6,"")</f>
        <v/>
      </c>
      <c r="FO265" s="16">
        <f>IF(FO83&gt;0,FO$6,"")</f>
        <v/>
      </c>
      <c r="FP265" s="16">
        <f>IF(FP83&gt;0,FP$6,"")</f>
        <v/>
      </c>
      <c r="FQ265" s="16">
        <f>IF(FQ83&gt;0,FQ$6,"")</f>
        <v/>
      </c>
      <c r="FR265" s="16">
        <f>IF(FR83&gt;0,FR$6,"")</f>
        <v/>
      </c>
      <c r="FS265" s="16">
        <f>IF(FS83&gt;0,FS$6,"")</f>
        <v/>
      </c>
      <c r="FT265" s="16">
        <f>IF(FT83&gt;0,FT$6,"")</f>
        <v/>
      </c>
      <c r="FU265" s="16">
        <f>IF(FU83&gt;0,FU$6,"")</f>
        <v/>
      </c>
      <c r="FV265" s="16">
        <f>IF(FV83&gt;0,FV$6,"")</f>
        <v/>
      </c>
      <c r="FW265" s="16">
        <f>IF(FW83&gt;0,FW$6,"")</f>
        <v/>
      </c>
      <c r="FX265" s="16">
        <f>IF(FX83&gt;0,FX$6,"")</f>
        <v/>
      </c>
      <c r="FY265" s="16">
        <f>IF(FY83&gt;0,FY$6,"")</f>
        <v/>
      </c>
      <c r="FZ265" s="16">
        <f>IF(FZ83&gt;0,FZ$6,"")</f>
        <v/>
      </c>
      <c r="GA265" s="16">
        <f>IF(GA83&gt;0,GA$6,"")</f>
        <v/>
      </c>
      <c r="GB265" s="16">
        <f>IF(GB83&gt;0,GB$6,"")</f>
        <v/>
      </c>
      <c r="GC265" s="16">
        <f>IF(GC83&gt;0,GC$6,"")</f>
        <v/>
      </c>
      <c r="GD265" s="16">
        <f>IF(GD83&gt;0,GD$6,"")</f>
        <v/>
      </c>
      <c r="GE265" s="16">
        <f>IF(GE83&gt;0,GE$6,"")</f>
        <v/>
      </c>
      <c r="GF265" s="16">
        <f>IF(GF83&gt;0,GF$6,"")</f>
        <v/>
      </c>
      <c r="GG265" s="16" t="n"/>
      <c r="GH265" s="16">
        <f>IF(GH83&gt;0,GH$6,"")</f>
        <v/>
      </c>
      <c r="GI265" s="423">
        <f>IF(GI83&gt;0,GI$6,"")</f>
        <v/>
      </c>
    </row>
    <row r="266" hidden="1">
      <c r="A266" s="63" t="n"/>
      <c r="B266" s="63" t="n"/>
      <c r="C266" s="412">
        <f>C84</f>
        <v/>
      </c>
      <c r="D266" s="5" t="n"/>
      <c r="E266" s="5" t="n"/>
      <c r="F266" s="5" t="n"/>
      <c r="G266" s="411">
        <f>MIN(J266:GH266)</f>
        <v/>
      </c>
      <c r="H266" s="16">
        <f>MAX(J266:GH266)</f>
        <v/>
      </c>
      <c r="I266" s="93" t="n"/>
      <c r="J266" s="16">
        <f>IF(J84&gt;0,J81,"")</f>
        <v/>
      </c>
      <c r="K266" s="16">
        <f>IF(K84&gt;0,K$6,"")</f>
        <v/>
      </c>
      <c r="L266" s="16">
        <f>IF(L84&gt;0,L$6,"")</f>
        <v/>
      </c>
      <c r="M266" s="16">
        <f>IF(M84&gt;0,M$6,"")</f>
        <v/>
      </c>
      <c r="N266" s="16">
        <f>IF(N84&gt;0,N$6,"")</f>
        <v/>
      </c>
      <c r="O266" s="16">
        <f>IF(O84&gt;0,O$6,"")</f>
        <v/>
      </c>
      <c r="P266" s="16">
        <f>IF(P84&gt;0,P$6,"")</f>
        <v/>
      </c>
      <c r="Q266" s="16">
        <f>IF(Q84&gt;0,Q$6,"")</f>
        <v/>
      </c>
      <c r="R266" s="16">
        <f>IF(R84&gt;0,R$6,"")</f>
        <v/>
      </c>
      <c r="S266" s="16">
        <f>IF(S84&gt;0,S$6,"")</f>
        <v/>
      </c>
      <c r="T266" s="16">
        <f>IF(T84&gt;0,T$6,"")</f>
        <v/>
      </c>
      <c r="U266" s="16">
        <f>IF(U84&gt;0,U$6,"")</f>
        <v/>
      </c>
      <c r="V266" s="16">
        <f>IF(V84&gt;0,V$6,"")</f>
        <v/>
      </c>
      <c r="W266" s="16" t="n"/>
      <c r="X266" s="16" t="n"/>
      <c r="Y266" s="16" t="n"/>
      <c r="Z266" s="16" t="n"/>
      <c r="AA266" s="16" t="n"/>
      <c r="AB266" s="16" t="n"/>
      <c r="AC266" s="16" t="n"/>
      <c r="AD266" s="16" t="n"/>
      <c r="AE266" s="16" t="n"/>
      <c r="AF266" s="16" t="n"/>
      <c r="AG266" s="16" t="n"/>
      <c r="AH266" s="16" t="n"/>
      <c r="AI266" s="16" t="n"/>
      <c r="AJ266" s="16" t="n"/>
      <c r="AK266" s="16" t="n"/>
      <c r="AL266" s="16" t="n"/>
      <c r="AM266" s="16" t="n"/>
      <c r="AN266" s="16" t="n"/>
      <c r="AO266" s="16" t="n"/>
      <c r="AP266" s="16" t="n"/>
      <c r="AQ266" s="16" t="n"/>
      <c r="AR266" s="16" t="n"/>
      <c r="AS266" s="16" t="n"/>
      <c r="AT266" s="16" t="n"/>
      <c r="AU266" s="16" t="n"/>
      <c r="AV266" s="16" t="n"/>
      <c r="AW266" s="16" t="n"/>
      <c r="AX266" s="16" t="n"/>
      <c r="AY266" s="16" t="n"/>
      <c r="AZ266" s="16" t="n"/>
      <c r="BA266" s="16" t="n"/>
      <c r="BB266" s="16" t="n"/>
      <c r="BC266" s="16" t="n"/>
      <c r="BD266" s="16" t="n"/>
      <c r="BE266" s="16" t="n"/>
      <c r="BF266" s="16" t="n"/>
      <c r="BG266" s="16" t="n"/>
      <c r="BH266" s="16" t="n"/>
      <c r="BI266" s="16" t="n"/>
      <c r="BJ266" s="16" t="n"/>
      <c r="BK266" s="16" t="n"/>
      <c r="BL266" s="16" t="n"/>
      <c r="BM266" s="16" t="n"/>
      <c r="BN266" s="16" t="n"/>
      <c r="BO266" s="16" t="n"/>
      <c r="BP266" s="16" t="n"/>
      <c r="BQ266" s="16" t="n"/>
      <c r="BR266" s="16" t="n"/>
      <c r="BS266" s="16" t="n"/>
      <c r="BT266" s="16" t="n"/>
      <c r="BU266" s="16" t="n"/>
      <c r="BV266" s="16" t="n"/>
      <c r="BW266" s="16" t="n"/>
      <c r="BX266" s="16" t="n"/>
      <c r="BY266" s="16" t="n"/>
      <c r="BZ266" s="16" t="n"/>
      <c r="CA266" s="16" t="n"/>
      <c r="CB266" s="16" t="n"/>
      <c r="CC266" s="16" t="n"/>
      <c r="CD266" s="16" t="n"/>
      <c r="CE266" s="16" t="n"/>
      <c r="CF266" s="16" t="n"/>
      <c r="CG266" s="16" t="n"/>
      <c r="CH266" s="16" t="n"/>
      <c r="CI266" s="16" t="n"/>
      <c r="CJ266" s="16" t="n"/>
      <c r="CK266" s="16" t="n"/>
      <c r="CL266" s="16" t="n"/>
      <c r="CM266" s="16" t="n"/>
      <c r="CN266" s="16" t="n"/>
      <c r="CO266" s="16" t="n"/>
      <c r="CP266" s="16" t="n"/>
      <c r="CQ266" s="16" t="n"/>
      <c r="CR266" s="16" t="n"/>
      <c r="CS266" s="16" t="n"/>
      <c r="CT266" s="16" t="n"/>
      <c r="CU266" s="16" t="n"/>
      <c r="CV266" s="16" t="n"/>
      <c r="CW266" s="16" t="n"/>
      <c r="CX266" s="16" t="n"/>
      <c r="CY266" s="16" t="n"/>
      <c r="CZ266" s="16" t="n"/>
      <c r="DA266" s="16" t="n"/>
      <c r="DB266" s="16" t="n"/>
      <c r="DC266" s="16">
        <f>IF(DC84&gt;0,DC$6,"")</f>
        <v/>
      </c>
      <c r="DD266" s="16">
        <f>IF(DD84&gt;0,DD$6,"")</f>
        <v/>
      </c>
      <c r="DE266" s="16">
        <f>IF(DE84&gt;0,DE$6,"")</f>
        <v/>
      </c>
      <c r="DF266" s="16">
        <f>IF(DF84&gt;0,DF$6,"")</f>
        <v/>
      </c>
      <c r="DG266" s="16">
        <f>IF(DG84&gt;0,DG$6,"")</f>
        <v/>
      </c>
      <c r="DH266" s="16">
        <f>IF(DH84&gt;0,DH$6,"")</f>
        <v/>
      </c>
      <c r="DI266" s="16">
        <f>IF(DI84&gt;0,DI$6,"")</f>
        <v/>
      </c>
      <c r="DJ266" s="16">
        <f>IF(DJ84&gt;0,DJ$6,"")</f>
        <v/>
      </c>
      <c r="DK266" s="16">
        <f>IF(DK84&gt;0,DK$6,"")</f>
        <v/>
      </c>
      <c r="DL266" s="16">
        <f>IF(DL84&gt;0,DL$6,"")</f>
        <v/>
      </c>
      <c r="DM266" s="16">
        <f>IF(DM84&gt;0,DM$6,"")</f>
        <v/>
      </c>
      <c r="DN266" s="16">
        <f>IF(DN84&gt;0,DN$6,"")</f>
        <v/>
      </c>
      <c r="DO266" s="16" t="n"/>
      <c r="DP266" s="16" t="n"/>
      <c r="DQ266" s="16" t="n"/>
      <c r="DR266" s="16" t="n"/>
      <c r="DS266" s="16" t="n"/>
      <c r="DT266" s="16" t="n"/>
      <c r="DU266" s="16" t="n"/>
      <c r="DV266" s="16" t="n"/>
      <c r="DW266" s="16" t="n"/>
      <c r="DX266" s="16" t="n"/>
      <c r="DY266" s="16" t="n"/>
      <c r="DZ266" s="16" t="n"/>
      <c r="EA266" s="16" t="n"/>
      <c r="EB266" s="16" t="n"/>
      <c r="EC266" s="16" t="n"/>
      <c r="ED266" s="16" t="n"/>
      <c r="EE266" s="16" t="n"/>
      <c r="EF266" s="16" t="n"/>
      <c r="EG266" s="16" t="n"/>
      <c r="EH266" s="16" t="n"/>
      <c r="EI266" s="16" t="n"/>
      <c r="EJ266" s="16" t="n"/>
      <c r="EK266" s="16" t="n"/>
      <c r="EL266" s="16" t="n"/>
      <c r="EM266" s="16" t="n"/>
      <c r="EN266" s="16" t="n"/>
      <c r="EO266" s="16" t="n"/>
      <c r="EP266" s="16" t="n"/>
      <c r="EQ266" s="16" t="n"/>
      <c r="ER266" s="16" t="n"/>
      <c r="ES266" s="16" t="n"/>
      <c r="ET266" s="16" t="n"/>
      <c r="EU266" s="16" t="n"/>
      <c r="EV266" s="16" t="n"/>
      <c r="EW266" s="16" t="n"/>
      <c r="EX266" s="16" t="n"/>
      <c r="EY266" s="16">
        <f>IF(EY84&gt;0,EY$6,"")</f>
        <v/>
      </c>
      <c r="EZ266" s="16">
        <f>IF(EZ84&gt;0,EZ$6,"")</f>
        <v/>
      </c>
      <c r="FA266" s="16">
        <f>IF(FA84&gt;0,FA$6,"")</f>
        <v/>
      </c>
      <c r="FB266" s="16">
        <f>IF(FB84&gt;0,FB$6,"")</f>
        <v/>
      </c>
      <c r="FC266" s="16">
        <f>IF(FC84&gt;0,FC$6,"")</f>
        <v/>
      </c>
      <c r="FD266" s="16">
        <f>IF(FD84&gt;0,FD$6,"")</f>
        <v/>
      </c>
      <c r="FE266" s="16">
        <f>IF(FE84&gt;0,FE$6,"")</f>
        <v/>
      </c>
      <c r="FF266" s="16">
        <f>IF(FF84&gt;0,FF$6,"")</f>
        <v/>
      </c>
      <c r="FG266" s="16">
        <f>IF(FG84&gt;0,FG$6,"")</f>
        <v/>
      </c>
      <c r="FH266" s="16">
        <f>IF(FH84&gt;0,FH$6,"")</f>
        <v/>
      </c>
      <c r="FI266" s="16">
        <f>IF(FI84&gt;0,FI$6,"")</f>
        <v/>
      </c>
      <c r="FJ266" s="16">
        <f>IF(FJ84&gt;0,FJ$6,"")</f>
        <v/>
      </c>
      <c r="FK266" s="16">
        <f>IF(FK84&gt;0,FK$6,"")</f>
        <v/>
      </c>
      <c r="FL266" s="16">
        <f>IF(FL84&gt;0,FL$6,"")</f>
        <v/>
      </c>
      <c r="FM266" s="16">
        <f>IF(FM84&gt;0,FM$6,"")</f>
        <v/>
      </c>
      <c r="FN266" s="16">
        <f>IF(FN84&gt;0,FN$6,"")</f>
        <v/>
      </c>
      <c r="FO266" s="16">
        <f>IF(FO84&gt;0,FO$6,"")</f>
        <v/>
      </c>
      <c r="FP266" s="16">
        <f>IF(FP84&gt;0,FP$6,"")</f>
        <v/>
      </c>
      <c r="FQ266" s="16">
        <f>IF(FQ84&gt;0,FQ$6,"")</f>
        <v/>
      </c>
      <c r="FR266" s="16">
        <f>IF(FR84&gt;0,FR$6,"")</f>
        <v/>
      </c>
      <c r="FS266" s="16">
        <f>IF(FS84&gt;0,FS$6,"")</f>
        <v/>
      </c>
      <c r="FT266" s="16">
        <f>IF(FT84&gt;0,FT$6,"")</f>
        <v/>
      </c>
      <c r="FU266" s="16">
        <f>IF(FU84&gt;0,FU$6,"")</f>
        <v/>
      </c>
      <c r="FV266" s="16">
        <f>IF(FV84&gt;0,FV$6,"")</f>
        <v/>
      </c>
      <c r="FW266" s="16">
        <f>IF(FW84&gt;0,FW$6,"")</f>
        <v/>
      </c>
      <c r="FX266" s="16">
        <f>IF(FX84&gt;0,FX$6,"")</f>
        <v/>
      </c>
      <c r="FY266" s="16">
        <f>IF(FY84&gt;0,FY$6,"")</f>
        <v/>
      </c>
      <c r="FZ266" s="16">
        <f>IF(FZ84&gt;0,FZ$6,"")</f>
        <v/>
      </c>
      <c r="GA266" s="16">
        <f>IF(GA84&gt;0,GA$6,"")</f>
        <v/>
      </c>
      <c r="GB266" s="16">
        <f>IF(GB84&gt;0,GB$6,"")</f>
        <v/>
      </c>
      <c r="GC266" s="16">
        <f>IF(GC84&gt;0,GC$6,"")</f>
        <v/>
      </c>
      <c r="GD266" s="16">
        <f>IF(GD84&gt;0,GD$6,"")</f>
        <v/>
      </c>
      <c r="GE266" s="16">
        <f>IF(GE84&gt;0,GE$6,"")</f>
        <v/>
      </c>
      <c r="GF266" s="16">
        <f>IF(GF84&gt;0,GF$6,"")</f>
        <v/>
      </c>
      <c r="GG266" s="16" t="n"/>
      <c r="GH266" s="16">
        <f>IF(GH84&gt;0,GH$6,"")</f>
        <v/>
      </c>
      <c r="GI266" s="423">
        <f>IF(GI84&gt;0,GI$6,"")</f>
        <v/>
      </c>
    </row>
    <row r="267" hidden="1">
      <c r="A267" s="63" t="n"/>
      <c r="B267" s="63" t="n"/>
      <c r="C267" s="412">
        <f>C85</f>
        <v/>
      </c>
      <c r="D267" s="5" t="n"/>
      <c r="E267" s="5" t="n"/>
      <c r="F267" s="5" t="n"/>
      <c r="G267" s="411">
        <f>MIN(J267:GH267)</f>
        <v/>
      </c>
      <c r="H267" s="16">
        <f>MAX(J267:GH267)</f>
        <v/>
      </c>
      <c r="I267" s="93" t="n"/>
      <c r="J267" s="16">
        <f>IF(J85&gt;0,J82,"")</f>
        <v/>
      </c>
      <c r="K267" s="16">
        <f>IF(K85&gt;0,K$6,"")</f>
        <v/>
      </c>
      <c r="L267" s="16">
        <f>IF(L85&gt;0,L$6,"")</f>
        <v/>
      </c>
      <c r="M267" s="16">
        <f>IF(M85&gt;0,M$6,"")</f>
        <v/>
      </c>
      <c r="N267" s="16">
        <f>IF(N85&gt;0,N$6,"")</f>
        <v/>
      </c>
      <c r="O267" s="16">
        <f>IF(O85&gt;0,O$6,"")</f>
        <v/>
      </c>
      <c r="P267" s="16">
        <f>IF(P85&gt;0,P$6,"")</f>
        <v/>
      </c>
      <c r="Q267" s="16">
        <f>IF(Q85&gt;0,Q$6,"")</f>
        <v/>
      </c>
      <c r="R267" s="16">
        <f>IF(R85&gt;0,R$6,"")</f>
        <v/>
      </c>
      <c r="S267" s="16">
        <f>IF(S85&gt;0,S$6,"")</f>
        <v/>
      </c>
      <c r="T267" s="16">
        <f>IF(T85&gt;0,T$6,"")</f>
        <v/>
      </c>
      <c r="U267" s="16">
        <f>IF(U85&gt;0,U$6,"")</f>
        <v/>
      </c>
      <c r="V267" s="16">
        <f>IF(V85&gt;0,V$6,"")</f>
        <v/>
      </c>
      <c r="W267" s="16" t="n"/>
      <c r="X267" s="16" t="n"/>
      <c r="Y267" s="16" t="n"/>
      <c r="Z267" s="16" t="n"/>
      <c r="AA267" s="16" t="n"/>
      <c r="AB267" s="16" t="n"/>
      <c r="AC267" s="16" t="n"/>
      <c r="AD267" s="16" t="n"/>
      <c r="AE267" s="16" t="n"/>
      <c r="AF267" s="16" t="n"/>
      <c r="AG267" s="16" t="n"/>
      <c r="AH267" s="16" t="n"/>
      <c r="AI267" s="16" t="n"/>
      <c r="AJ267" s="16" t="n"/>
      <c r="AK267" s="16" t="n"/>
      <c r="AL267" s="16" t="n"/>
      <c r="AM267" s="16" t="n"/>
      <c r="AN267" s="16" t="n"/>
      <c r="AO267" s="16" t="n"/>
      <c r="AP267" s="16" t="n"/>
      <c r="AQ267" s="16" t="n"/>
      <c r="AR267" s="16" t="n"/>
      <c r="AS267" s="16" t="n"/>
      <c r="AT267" s="16" t="n"/>
      <c r="AU267" s="16" t="n"/>
      <c r="AV267" s="16" t="n"/>
      <c r="AW267" s="16" t="n"/>
      <c r="AX267" s="16" t="n"/>
      <c r="AY267" s="16" t="n"/>
      <c r="AZ267" s="16" t="n"/>
      <c r="BA267" s="16" t="n"/>
      <c r="BB267" s="16" t="n"/>
      <c r="BC267" s="16" t="n"/>
      <c r="BD267" s="16" t="n"/>
      <c r="BE267" s="16" t="n"/>
      <c r="BF267" s="16" t="n"/>
      <c r="BG267" s="16" t="n"/>
      <c r="BH267" s="16" t="n"/>
      <c r="BI267" s="16" t="n"/>
      <c r="BJ267" s="16" t="n"/>
      <c r="BK267" s="16" t="n"/>
      <c r="BL267" s="16" t="n"/>
      <c r="BM267" s="16" t="n"/>
      <c r="BN267" s="16" t="n"/>
      <c r="BO267" s="16" t="n"/>
      <c r="BP267" s="16" t="n"/>
      <c r="BQ267" s="16" t="n"/>
      <c r="BR267" s="16" t="n"/>
      <c r="BS267" s="16" t="n"/>
      <c r="BT267" s="16" t="n"/>
      <c r="BU267" s="16" t="n"/>
      <c r="BV267" s="16" t="n"/>
      <c r="BW267" s="16" t="n"/>
      <c r="BX267" s="16" t="n"/>
      <c r="BY267" s="16" t="n"/>
      <c r="BZ267" s="16" t="n"/>
      <c r="CA267" s="16" t="n"/>
      <c r="CB267" s="16" t="n"/>
      <c r="CC267" s="16" t="n"/>
      <c r="CD267" s="16" t="n"/>
      <c r="CE267" s="16" t="n"/>
      <c r="CF267" s="16" t="n"/>
      <c r="CG267" s="16" t="n"/>
      <c r="CH267" s="16" t="n"/>
      <c r="CI267" s="16" t="n"/>
      <c r="CJ267" s="16" t="n"/>
      <c r="CK267" s="16" t="n"/>
      <c r="CL267" s="16" t="n"/>
      <c r="CM267" s="16" t="n"/>
      <c r="CN267" s="16" t="n"/>
      <c r="CO267" s="16" t="n"/>
      <c r="CP267" s="16" t="n"/>
      <c r="CQ267" s="16" t="n"/>
      <c r="CR267" s="16" t="n"/>
      <c r="CS267" s="16" t="n"/>
      <c r="CT267" s="16" t="n"/>
      <c r="CU267" s="16" t="n"/>
      <c r="CV267" s="16" t="n"/>
      <c r="CW267" s="16" t="n"/>
      <c r="CX267" s="16" t="n"/>
      <c r="CY267" s="16" t="n"/>
      <c r="CZ267" s="16" t="n"/>
      <c r="DA267" s="16" t="n"/>
      <c r="DB267" s="16" t="n"/>
      <c r="DC267" s="16">
        <f>IF(DC85&gt;0,DC$6,"")</f>
        <v/>
      </c>
      <c r="DD267" s="16">
        <f>IF(DD85&gt;0,DD$6,"")</f>
        <v/>
      </c>
      <c r="DE267" s="16">
        <f>IF(DE85&gt;0,DE$6,"")</f>
        <v/>
      </c>
      <c r="DF267" s="16">
        <f>IF(DF85&gt;0,DF$6,"")</f>
        <v/>
      </c>
      <c r="DG267" s="16">
        <f>IF(DG85&gt;0,DG$6,"")</f>
        <v/>
      </c>
      <c r="DH267" s="16">
        <f>IF(DH85&gt;0,DH$6,"")</f>
        <v/>
      </c>
      <c r="DI267" s="16">
        <f>IF(DI85&gt;0,DI$6,"")</f>
        <v/>
      </c>
      <c r="DJ267" s="16">
        <f>IF(DJ85&gt;0,DJ$6,"")</f>
        <v/>
      </c>
      <c r="DK267" s="16">
        <f>IF(DK85&gt;0,DK$6,"")</f>
        <v/>
      </c>
      <c r="DL267" s="16">
        <f>IF(DL85&gt;0,DL$6,"")</f>
        <v/>
      </c>
      <c r="DM267" s="16">
        <f>IF(DM85&gt;0,DM$6,"")</f>
        <v/>
      </c>
      <c r="DN267" s="16">
        <f>IF(DN85&gt;0,DN$6,"")</f>
        <v/>
      </c>
      <c r="DO267" s="16" t="n"/>
      <c r="DP267" s="16" t="n"/>
      <c r="DQ267" s="16" t="n"/>
      <c r="DR267" s="16" t="n"/>
      <c r="DS267" s="16" t="n"/>
      <c r="DT267" s="16" t="n"/>
      <c r="DU267" s="16" t="n"/>
      <c r="DV267" s="16" t="n"/>
      <c r="DW267" s="16" t="n"/>
      <c r="DX267" s="16" t="n"/>
      <c r="DY267" s="16" t="n"/>
      <c r="DZ267" s="16" t="n"/>
      <c r="EA267" s="16" t="n"/>
      <c r="EB267" s="16" t="n"/>
      <c r="EC267" s="16" t="n"/>
      <c r="ED267" s="16" t="n"/>
      <c r="EE267" s="16" t="n"/>
      <c r="EF267" s="16" t="n"/>
      <c r="EG267" s="16" t="n"/>
      <c r="EH267" s="16" t="n"/>
      <c r="EI267" s="16" t="n"/>
      <c r="EJ267" s="16" t="n"/>
      <c r="EK267" s="16" t="n"/>
      <c r="EL267" s="16" t="n"/>
      <c r="EM267" s="16" t="n"/>
      <c r="EN267" s="16" t="n"/>
      <c r="EO267" s="16" t="n"/>
      <c r="EP267" s="16" t="n"/>
      <c r="EQ267" s="16" t="n"/>
      <c r="ER267" s="16" t="n"/>
      <c r="ES267" s="16" t="n"/>
      <c r="ET267" s="16" t="n"/>
      <c r="EU267" s="16" t="n"/>
      <c r="EV267" s="16" t="n"/>
      <c r="EW267" s="16" t="n"/>
      <c r="EX267" s="16" t="n"/>
      <c r="EY267" s="16">
        <f>IF(EY85&gt;0,EY$6,"")</f>
        <v/>
      </c>
      <c r="EZ267" s="16">
        <f>IF(EZ85&gt;0,EZ$6,"")</f>
        <v/>
      </c>
      <c r="FA267" s="16">
        <f>IF(FA85&gt;0,FA$6,"")</f>
        <v/>
      </c>
      <c r="FB267" s="16">
        <f>IF(FB85&gt;0,FB$6,"")</f>
        <v/>
      </c>
      <c r="FC267" s="16">
        <f>IF(FC85&gt;0,FC$6,"")</f>
        <v/>
      </c>
      <c r="FD267" s="16">
        <f>IF(FD85&gt;0,FD$6,"")</f>
        <v/>
      </c>
      <c r="FE267" s="16">
        <f>IF(FE85&gt;0,FE$6,"")</f>
        <v/>
      </c>
      <c r="FF267" s="16">
        <f>IF(FF85&gt;0,FF$6,"")</f>
        <v/>
      </c>
      <c r="FG267" s="16">
        <f>IF(FG85&gt;0,FG$6,"")</f>
        <v/>
      </c>
      <c r="FH267" s="16">
        <f>IF(FH85&gt;0,FH$6,"")</f>
        <v/>
      </c>
      <c r="FI267" s="16">
        <f>IF(FI85&gt;0,FI$6,"")</f>
        <v/>
      </c>
      <c r="FJ267" s="16">
        <f>IF(FJ85&gt;0,FJ$6,"")</f>
        <v/>
      </c>
      <c r="FK267" s="16">
        <f>IF(FK85&gt;0,FK$6,"")</f>
        <v/>
      </c>
      <c r="FL267" s="16">
        <f>IF(FL85&gt;0,FL$6,"")</f>
        <v/>
      </c>
      <c r="FM267" s="16">
        <f>IF(FM85&gt;0,FM$6,"")</f>
        <v/>
      </c>
      <c r="FN267" s="16">
        <f>IF(FN85&gt;0,FN$6,"")</f>
        <v/>
      </c>
      <c r="FO267" s="16">
        <f>IF(FO85&gt;0,FO$6,"")</f>
        <v/>
      </c>
      <c r="FP267" s="16">
        <f>IF(FP85&gt;0,FP$6,"")</f>
        <v/>
      </c>
      <c r="FQ267" s="16">
        <f>IF(FQ85&gt;0,FQ$6,"")</f>
        <v/>
      </c>
      <c r="FR267" s="16">
        <f>IF(FR85&gt;0,FR$6,"")</f>
        <v/>
      </c>
      <c r="FS267" s="16">
        <f>IF(FS85&gt;0,FS$6,"")</f>
        <v/>
      </c>
      <c r="FT267" s="16">
        <f>IF(FT85&gt;0,FT$6,"")</f>
        <v/>
      </c>
      <c r="FU267" s="16">
        <f>IF(FU85&gt;0,FU$6,"")</f>
        <v/>
      </c>
      <c r="FV267" s="16">
        <f>IF(FV85&gt;0,FV$6,"")</f>
        <v/>
      </c>
      <c r="FW267" s="16">
        <f>IF(FW85&gt;0,FW$6,"")</f>
        <v/>
      </c>
      <c r="FX267" s="16">
        <f>IF(FX85&gt;0,FX$6,"")</f>
        <v/>
      </c>
      <c r="FY267" s="16">
        <f>IF(FY85&gt;0,FY$6,"")</f>
        <v/>
      </c>
      <c r="FZ267" s="16">
        <f>IF(FZ85&gt;0,FZ$6,"")</f>
        <v/>
      </c>
      <c r="GA267" s="16">
        <f>IF(GA85&gt;0,GA$6,"")</f>
        <v/>
      </c>
      <c r="GB267" s="16">
        <f>IF(GB85&gt;0,GB$6,"")</f>
        <v/>
      </c>
      <c r="GC267" s="16">
        <f>IF(GC85&gt;0,GC$6,"")</f>
        <v/>
      </c>
      <c r="GD267" s="16">
        <f>IF(GD85&gt;0,GD$6,"")</f>
        <v/>
      </c>
      <c r="GE267" s="16">
        <f>IF(GE85&gt;0,GE$6,"")</f>
        <v/>
      </c>
      <c r="GF267" s="16">
        <f>IF(GF85&gt;0,GF$6,"")</f>
        <v/>
      </c>
      <c r="GG267" s="16" t="n"/>
      <c r="GH267" s="16">
        <f>IF(GH85&gt;0,GH$6,"")</f>
        <v/>
      </c>
      <c r="GI267" s="423">
        <f>IF(GI85&gt;0,GI$6,"")</f>
        <v/>
      </c>
    </row>
    <row r="268" hidden="1">
      <c r="A268" s="63" t="n"/>
      <c r="B268" s="63" t="n"/>
      <c r="C268" s="412">
        <f>C86</f>
        <v/>
      </c>
      <c r="D268" s="5" t="n"/>
      <c r="E268" s="5" t="n"/>
      <c r="F268" s="5" t="n"/>
      <c r="G268" s="411">
        <f>MIN(J268:GH268)</f>
        <v/>
      </c>
      <c r="H268" s="16">
        <f>MAX(J268:GH268)</f>
        <v/>
      </c>
      <c r="I268" s="93" t="n"/>
      <c r="J268" s="16">
        <f>IF(J86&gt;0,J83,"")</f>
        <v/>
      </c>
      <c r="K268" s="16">
        <f>IF(K86&gt;0,K$6,"")</f>
        <v/>
      </c>
      <c r="L268" s="16">
        <f>IF(L86&gt;0,L$6,"")</f>
        <v/>
      </c>
      <c r="M268" s="16">
        <f>IF(M86&gt;0,M$6,"")</f>
        <v/>
      </c>
      <c r="N268" s="16">
        <f>IF(N86&gt;0,N$6,"")</f>
        <v/>
      </c>
      <c r="O268" s="16">
        <f>IF(O86&gt;0,O$6,"")</f>
        <v/>
      </c>
      <c r="P268" s="16">
        <f>IF(P86&gt;0,P$6,"")</f>
        <v/>
      </c>
      <c r="Q268" s="16">
        <f>IF(Q86&gt;0,Q$6,"")</f>
        <v/>
      </c>
      <c r="R268" s="16">
        <f>IF(R86&gt;0,R$6,"")</f>
        <v/>
      </c>
      <c r="S268" s="16">
        <f>IF(S86&gt;0,S$6,"")</f>
        <v/>
      </c>
      <c r="T268" s="16">
        <f>IF(T86&gt;0,T$6,"")</f>
        <v/>
      </c>
      <c r="U268" s="16">
        <f>IF(U86&gt;0,U$6,"")</f>
        <v/>
      </c>
      <c r="V268" s="16">
        <f>IF(V86&gt;0,V$6,"")</f>
        <v/>
      </c>
      <c r="W268" s="16" t="n"/>
      <c r="X268" s="16" t="n"/>
      <c r="Y268" s="16" t="n"/>
      <c r="Z268" s="16" t="n"/>
      <c r="AA268" s="16" t="n"/>
      <c r="AB268" s="16" t="n"/>
      <c r="AC268" s="16" t="n"/>
      <c r="AD268" s="16" t="n"/>
      <c r="AE268" s="16" t="n"/>
      <c r="AF268" s="16" t="n"/>
      <c r="AG268" s="16" t="n"/>
      <c r="AH268" s="16" t="n"/>
      <c r="AI268" s="16" t="n"/>
      <c r="AJ268" s="16" t="n"/>
      <c r="AK268" s="16" t="n"/>
      <c r="AL268" s="16" t="n"/>
      <c r="AM268" s="16" t="n"/>
      <c r="AN268" s="16" t="n"/>
      <c r="AO268" s="16" t="n"/>
      <c r="AP268" s="16" t="n"/>
      <c r="AQ268" s="16" t="n"/>
      <c r="AR268" s="16" t="n"/>
      <c r="AS268" s="16" t="n"/>
      <c r="AT268" s="16" t="n"/>
      <c r="AU268" s="16" t="n"/>
      <c r="AV268" s="16" t="n"/>
      <c r="AW268" s="16" t="n"/>
      <c r="AX268" s="16" t="n"/>
      <c r="AY268" s="16" t="n"/>
      <c r="AZ268" s="16" t="n"/>
      <c r="BA268" s="16" t="n"/>
      <c r="BB268" s="16" t="n"/>
      <c r="BC268" s="16" t="n"/>
      <c r="BD268" s="16" t="n"/>
      <c r="BE268" s="16" t="n"/>
      <c r="BF268" s="16" t="n"/>
      <c r="BG268" s="16" t="n"/>
      <c r="BH268" s="16" t="n"/>
      <c r="BI268" s="16" t="n"/>
      <c r="BJ268" s="16" t="n"/>
      <c r="BK268" s="16" t="n"/>
      <c r="BL268" s="16" t="n"/>
      <c r="BM268" s="16" t="n"/>
      <c r="BN268" s="16" t="n"/>
      <c r="BO268" s="16" t="n"/>
      <c r="BP268" s="16" t="n"/>
      <c r="BQ268" s="16" t="n"/>
      <c r="BR268" s="16" t="n"/>
      <c r="BS268" s="16" t="n"/>
      <c r="BT268" s="16" t="n"/>
      <c r="BU268" s="16" t="n"/>
      <c r="BV268" s="16" t="n"/>
      <c r="BW268" s="16" t="n"/>
      <c r="BX268" s="16" t="n"/>
      <c r="BY268" s="16" t="n"/>
      <c r="BZ268" s="16" t="n"/>
      <c r="CA268" s="16" t="n"/>
      <c r="CB268" s="16" t="n"/>
      <c r="CC268" s="16" t="n"/>
      <c r="CD268" s="16" t="n"/>
      <c r="CE268" s="16" t="n"/>
      <c r="CF268" s="16" t="n"/>
      <c r="CG268" s="16" t="n"/>
      <c r="CH268" s="16" t="n"/>
      <c r="CI268" s="16" t="n"/>
      <c r="CJ268" s="16" t="n"/>
      <c r="CK268" s="16" t="n"/>
      <c r="CL268" s="16" t="n"/>
      <c r="CM268" s="16" t="n"/>
      <c r="CN268" s="16" t="n"/>
      <c r="CO268" s="16" t="n"/>
      <c r="CP268" s="16" t="n"/>
      <c r="CQ268" s="16" t="n"/>
      <c r="CR268" s="16" t="n"/>
      <c r="CS268" s="16" t="n"/>
      <c r="CT268" s="16" t="n"/>
      <c r="CU268" s="16" t="n"/>
      <c r="CV268" s="16" t="n"/>
      <c r="CW268" s="16" t="n"/>
      <c r="CX268" s="16" t="n"/>
      <c r="CY268" s="16" t="n"/>
      <c r="CZ268" s="16" t="n"/>
      <c r="DA268" s="16" t="n"/>
      <c r="DB268" s="16" t="n"/>
      <c r="DC268" s="16">
        <f>IF(DC86&gt;0,DC$6,"")</f>
        <v/>
      </c>
      <c r="DD268" s="16">
        <f>IF(DD86&gt;0,DD$6,"")</f>
        <v/>
      </c>
      <c r="DE268" s="16">
        <f>IF(DE86&gt;0,DE$6,"")</f>
        <v/>
      </c>
      <c r="DF268" s="16">
        <f>IF(DF86&gt;0,DF$6,"")</f>
        <v/>
      </c>
      <c r="DG268" s="16">
        <f>IF(DG86&gt;0,DG$6,"")</f>
        <v/>
      </c>
      <c r="DH268" s="16">
        <f>IF(DH86&gt;0,DH$6,"")</f>
        <v/>
      </c>
      <c r="DI268" s="16">
        <f>IF(DI86&gt;0,DI$6,"")</f>
        <v/>
      </c>
      <c r="DJ268" s="16">
        <f>IF(DJ86&gt;0,DJ$6,"")</f>
        <v/>
      </c>
      <c r="DK268" s="16">
        <f>IF(DK86&gt;0,DK$6,"")</f>
        <v/>
      </c>
      <c r="DL268" s="16">
        <f>IF(DL86&gt;0,DL$6,"")</f>
        <v/>
      </c>
      <c r="DM268" s="16">
        <f>IF(DM86&gt;0,DM$6,"")</f>
        <v/>
      </c>
      <c r="DN268" s="16">
        <f>IF(DN86&gt;0,DN$6,"")</f>
        <v/>
      </c>
      <c r="DO268" s="16" t="n"/>
      <c r="DP268" s="16" t="n"/>
      <c r="DQ268" s="16" t="n"/>
      <c r="DR268" s="16" t="n"/>
      <c r="DS268" s="16" t="n"/>
      <c r="DT268" s="16" t="n"/>
      <c r="DU268" s="16" t="n"/>
      <c r="DV268" s="16" t="n"/>
      <c r="DW268" s="16" t="n"/>
      <c r="DX268" s="16" t="n"/>
      <c r="DY268" s="16" t="n"/>
      <c r="DZ268" s="16" t="n"/>
      <c r="EA268" s="16" t="n"/>
      <c r="EB268" s="16" t="n"/>
      <c r="EC268" s="16" t="n"/>
      <c r="ED268" s="16" t="n"/>
      <c r="EE268" s="16" t="n"/>
      <c r="EF268" s="16" t="n"/>
      <c r="EG268" s="16" t="n"/>
      <c r="EH268" s="16" t="n"/>
      <c r="EI268" s="16" t="n"/>
      <c r="EJ268" s="16" t="n"/>
      <c r="EK268" s="16" t="n"/>
      <c r="EL268" s="16" t="n"/>
      <c r="EM268" s="16" t="n"/>
      <c r="EN268" s="16" t="n"/>
      <c r="EO268" s="16" t="n"/>
      <c r="EP268" s="16" t="n"/>
      <c r="EQ268" s="16" t="n"/>
      <c r="ER268" s="16" t="n"/>
      <c r="ES268" s="16" t="n"/>
      <c r="ET268" s="16" t="n"/>
      <c r="EU268" s="16" t="n"/>
      <c r="EV268" s="16" t="n"/>
      <c r="EW268" s="16" t="n"/>
      <c r="EX268" s="16" t="n"/>
      <c r="EY268" s="16">
        <f>IF(EY86&gt;0,EY$6,"")</f>
        <v/>
      </c>
      <c r="EZ268" s="16">
        <f>IF(EZ86&gt;0,EZ$6,"")</f>
        <v/>
      </c>
      <c r="FA268" s="16">
        <f>IF(FA86&gt;0,FA$6,"")</f>
        <v/>
      </c>
      <c r="FB268" s="16">
        <f>IF(FB86&gt;0,FB$6,"")</f>
        <v/>
      </c>
      <c r="FC268" s="16">
        <f>IF(FC86&gt;0,FC$6,"")</f>
        <v/>
      </c>
      <c r="FD268" s="16">
        <f>IF(FD86&gt;0,FD$6,"")</f>
        <v/>
      </c>
      <c r="FE268" s="16">
        <f>IF(FE86&gt;0,FE$6,"")</f>
        <v/>
      </c>
      <c r="FF268" s="16">
        <f>IF(FF86&gt;0,FF$6,"")</f>
        <v/>
      </c>
      <c r="FG268" s="16">
        <f>IF(FG86&gt;0,FG$6,"")</f>
        <v/>
      </c>
      <c r="FH268" s="16">
        <f>IF(FH86&gt;0,FH$6,"")</f>
        <v/>
      </c>
      <c r="FI268" s="16">
        <f>IF(FI86&gt;0,FI$6,"")</f>
        <v/>
      </c>
      <c r="FJ268" s="16">
        <f>IF(FJ86&gt;0,FJ$6,"")</f>
        <v/>
      </c>
      <c r="FK268" s="16">
        <f>IF(FK86&gt;0,FK$6,"")</f>
        <v/>
      </c>
      <c r="FL268" s="16">
        <f>IF(FL86&gt;0,FL$6,"")</f>
        <v/>
      </c>
      <c r="FM268" s="16">
        <f>IF(FM86&gt;0,FM$6,"")</f>
        <v/>
      </c>
      <c r="FN268" s="16">
        <f>IF(FN86&gt;0,FN$6,"")</f>
        <v/>
      </c>
      <c r="FO268" s="16">
        <f>IF(FO86&gt;0,FO$6,"")</f>
        <v/>
      </c>
      <c r="FP268" s="16">
        <f>IF(FP86&gt;0,FP$6,"")</f>
        <v/>
      </c>
      <c r="FQ268" s="16">
        <f>IF(FQ86&gt;0,FQ$6,"")</f>
        <v/>
      </c>
      <c r="FR268" s="16">
        <f>IF(FR86&gt;0,FR$6,"")</f>
        <v/>
      </c>
      <c r="FS268" s="16">
        <f>IF(FS86&gt;0,FS$6,"")</f>
        <v/>
      </c>
      <c r="FT268" s="16">
        <f>IF(FT86&gt;0,FT$6,"")</f>
        <v/>
      </c>
      <c r="FU268" s="16">
        <f>IF(FU86&gt;0,FU$6,"")</f>
        <v/>
      </c>
      <c r="FV268" s="16">
        <f>IF(FV86&gt;0,FV$6,"")</f>
        <v/>
      </c>
      <c r="FW268" s="16">
        <f>IF(FW86&gt;0,FW$6,"")</f>
        <v/>
      </c>
      <c r="FX268" s="16">
        <f>IF(FX86&gt;0,FX$6,"")</f>
        <v/>
      </c>
      <c r="FY268" s="16">
        <f>IF(FY86&gt;0,FY$6,"")</f>
        <v/>
      </c>
      <c r="FZ268" s="16">
        <f>IF(FZ86&gt;0,FZ$6,"")</f>
        <v/>
      </c>
      <c r="GA268" s="16">
        <f>IF(GA86&gt;0,GA$6,"")</f>
        <v/>
      </c>
      <c r="GB268" s="16">
        <f>IF(GB86&gt;0,GB$6,"")</f>
        <v/>
      </c>
      <c r="GC268" s="16">
        <f>IF(GC86&gt;0,GC$6,"")</f>
        <v/>
      </c>
      <c r="GD268" s="16">
        <f>IF(GD86&gt;0,GD$6,"")</f>
        <v/>
      </c>
      <c r="GE268" s="16">
        <f>IF(GE86&gt;0,GE$6,"")</f>
        <v/>
      </c>
      <c r="GF268" s="16">
        <f>IF(GF86&gt;0,GF$6,"")</f>
        <v/>
      </c>
      <c r="GG268" s="16" t="n"/>
      <c r="GH268" s="16">
        <f>IF(GH86&gt;0,GH$6,"")</f>
        <v/>
      </c>
      <c r="GI268" s="423">
        <f>IF(GI86&gt;0,GI$6,"")</f>
        <v/>
      </c>
    </row>
    <row r="269" hidden="1">
      <c r="A269" s="63" t="n"/>
      <c r="B269" s="63" t="n"/>
      <c r="C269" s="412">
        <f>C87</f>
        <v/>
      </c>
      <c r="D269" s="5" t="n"/>
      <c r="E269" s="5" t="n"/>
      <c r="F269" s="5" t="n"/>
      <c r="G269" s="411">
        <f>MIN(J269:GH269)</f>
        <v/>
      </c>
      <c r="H269" s="16">
        <f>MAX(J269:GH269)</f>
        <v/>
      </c>
      <c r="I269" s="93" t="n"/>
      <c r="J269" s="16">
        <f>IF(J87&gt;0,J84,"")</f>
        <v/>
      </c>
      <c r="K269" s="16">
        <f>IF(K87&gt;0,K$6,"")</f>
        <v/>
      </c>
      <c r="L269" s="16">
        <f>IF(L87&gt;0,L$6,"")</f>
        <v/>
      </c>
      <c r="M269" s="16">
        <f>IF(M87&gt;0,M$6,"")</f>
        <v/>
      </c>
      <c r="N269" s="16">
        <f>IF(N87&gt;0,N$6,"")</f>
        <v/>
      </c>
      <c r="O269" s="16">
        <f>IF(O87&gt;0,O$6,"")</f>
        <v/>
      </c>
      <c r="P269" s="16">
        <f>IF(P87&gt;0,P$6,"")</f>
        <v/>
      </c>
      <c r="Q269" s="16">
        <f>IF(Q87&gt;0,Q$6,"")</f>
        <v/>
      </c>
      <c r="R269" s="16">
        <f>IF(R87&gt;0,R$6,"")</f>
        <v/>
      </c>
      <c r="S269" s="16">
        <f>IF(S87&gt;0,S$6,"")</f>
        <v/>
      </c>
      <c r="T269" s="16">
        <f>IF(T87&gt;0,T$6,"")</f>
        <v/>
      </c>
      <c r="U269" s="16">
        <f>IF(U87&gt;0,U$6,"")</f>
        <v/>
      </c>
      <c r="V269" s="16">
        <f>IF(V87&gt;0,V$6,"")</f>
        <v/>
      </c>
      <c r="W269" s="16" t="n"/>
      <c r="X269" s="16" t="n"/>
      <c r="Y269" s="16" t="n"/>
      <c r="Z269" s="16" t="n"/>
      <c r="AA269" s="16" t="n"/>
      <c r="AB269" s="16" t="n"/>
      <c r="AC269" s="16" t="n"/>
      <c r="AD269" s="16" t="n"/>
      <c r="AE269" s="16" t="n"/>
      <c r="AF269" s="16" t="n"/>
      <c r="AG269" s="16" t="n"/>
      <c r="AH269" s="16" t="n"/>
      <c r="AI269" s="16" t="n"/>
      <c r="AJ269" s="16" t="n"/>
      <c r="AK269" s="16" t="n"/>
      <c r="AL269" s="16" t="n"/>
      <c r="AM269" s="16" t="n"/>
      <c r="AN269" s="16" t="n"/>
      <c r="AO269" s="16" t="n"/>
      <c r="AP269" s="16" t="n"/>
      <c r="AQ269" s="16" t="n"/>
      <c r="AR269" s="16" t="n"/>
      <c r="AS269" s="16" t="n"/>
      <c r="AT269" s="16" t="n"/>
      <c r="AU269" s="16" t="n"/>
      <c r="AV269" s="16" t="n"/>
      <c r="AW269" s="16" t="n"/>
      <c r="AX269" s="16" t="n"/>
      <c r="AY269" s="16" t="n"/>
      <c r="AZ269" s="16" t="n"/>
      <c r="BA269" s="16" t="n"/>
      <c r="BB269" s="16" t="n"/>
      <c r="BC269" s="16" t="n"/>
      <c r="BD269" s="16" t="n"/>
      <c r="BE269" s="16" t="n"/>
      <c r="BF269" s="16" t="n"/>
      <c r="BG269" s="16" t="n"/>
      <c r="BH269" s="16" t="n"/>
      <c r="BI269" s="16" t="n"/>
      <c r="BJ269" s="16" t="n"/>
      <c r="BK269" s="16" t="n"/>
      <c r="BL269" s="16" t="n"/>
      <c r="BM269" s="16" t="n"/>
      <c r="BN269" s="16" t="n"/>
      <c r="BO269" s="16" t="n"/>
      <c r="BP269" s="16" t="n"/>
      <c r="BQ269" s="16" t="n"/>
      <c r="BR269" s="16" t="n"/>
      <c r="BS269" s="16" t="n"/>
      <c r="BT269" s="16" t="n"/>
      <c r="BU269" s="16" t="n"/>
      <c r="BV269" s="16" t="n"/>
      <c r="BW269" s="16" t="n"/>
      <c r="BX269" s="16" t="n"/>
      <c r="BY269" s="16" t="n"/>
      <c r="BZ269" s="16" t="n"/>
      <c r="CA269" s="16" t="n"/>
      <c r="CB269" s="16" t="n"/>
      <c r="CC269" s="16" t="n"/>
      <c r="CD269" s="16" t="n"/>
      <c r="CE269" s="16" t="n"/>
      <c r="CF269" s="16" t="n"/>
      <c r="CG269" s="16" t="n"/>
      <c r="CH269" s="16" t="n"/>
      <c r="CI269" s="16" t="n"/>
      <c r="CJ269" s="16" t="n"/>
      <c r="CK269" s="16" t="n"/>
      <c r="CL269" s="16" t="n"/>
      <c r="CM269" s="16" t="n"/>
      <c r="CN269" s="16" t="n"/>
      <c r="CO269" s="16" t="n"/>
      <c r="CP269" s="16" t="n"/>
      <c r="CQ269" s="16" t="n"/>
      <c r="CR269" s="16" t="n"/>
      <c r="CS269" s="16" t="n"/>
      <c r="CT269" s="16" t="n"/>
      <c r="CU269" s="16" t="n"/>
      <c r="CV269" s="16" t="n"/>
      <c r="CW269" s="16" t="n"/>
      <c r="CX269" s="16" t="n"/>
      <c r="CY269" s="16" t="n"/>
      <c r="CZ269" s="16" t="n"/>
      <c r="DA269" s="16" t="n"/>
      <c r="DB269" s="16" t="n"/>
      <c r="DC269" s="16">
        <f>IF(DC87&gt;0,DC$6,"")</f>
        <v/>
      </c>
      <c r="DD269" s="16">
        <f>IF(DD87&gt;0,DD$6,"")</f>
        <v/>
      </c>
      <c r="DE269" s="16">
        <f>IF(DE87&gt;0,DE$6,"")</f>
        <v/>
      </c>
      <c r="DF269" s="16">
        <f>IF(DF87&gt;0,DF$6,"")</f>
        <v/>
      </c>
      <c r="DG269" s="16">
        <f>IF(DG87&gt;0,DG$6,"")</f>
        <v/>
      </c>
      <c r="DH269" s="16">
        <f>IF(DH87&gt;0,DH$6,"")</f>
        <v/>
      </c>
      <c r="DI269" s="16">
        <f>IF(DI87&gt;0,DI$6,"")</f>
        <v/>
      </c>
      <c r="DJ269" s="16">
        <f>IF(DJ87&gt;0,DJ$6,"")</f>
        <v/>
      </c>
      <c r="DK269" s="16">
        <f>IF(DK87&gt;0,DK$6,"")</f>
        <v/>
      </c>
      <c r="DL269" s="16">
        <f>IF(DL87&gt;0,DL$6,"")</f>
        <v/>
      </c>
      <c r="DM269" s="16">
        <f>IF(DM87&gt;0,DM$6,"")</f>
        <v/>
      </c>
      <c r="DN269" s="16">
        <f>IF(DN87&gt;0,DN$6,"")</f>
        <v/>
      </c>
      <c r="DO269" s="16" t="n"/>
      <c r="DP269" s="16" t="n"/>
      <c r="DQ269" s="16" t="n"/>
      <c r="DR269" s="16" t="n"/>
      <c r="DS269" s="16" t="n"/>
      <c r="DT269" s="16" t="n"/>
      <c r="DU269" s="16" t="n"/>
      <c r="DV269" s="16" t="n"/>
      <c r="DW269" s="16" t="n"/>
      <c r="DX269" s="16" t="n"/>
      <c r="DY269" s="16" t="n"/>
      <c r="DZ269" s="16" t="n"/>
      <c r="EA269" s="16" t="n"/>
      <c r="EB269" s="16" t="n"/>
      <c r="EC269" s="16" t="n"/>
      <c r="ED269" s="16" t="n"/>
      <c r="EE269" s="16" t="n"/>
      <c r="EF269" s="16" t="n"/>
      <c r="EG269" s="16" t="n"/>
      <c r="EH269" s="16" t="n"/>
      <c r="EI269" s="16" t="n"/>
      <c r="EJ269" s="16" t="n"/>
      <c r="EK269" s="16" t="n"/>
      <c r="EL269" s="16" t="n"/>
      <c r="EM269" s="16" t="n"/>
      <c r="EN269" s="16" t="n"/>
      <c r="EO269" s="16" t="n"/>
      <c r="EP269" s="16" t="n"/>
      <c r="EQ269" s="16" t="n"/>
      <c r="ER269" s="16" t="n"/>
      <c r="ES269" s="16" t="n"/>
      <c r="ET269" s="16" t="n"/>
      <c r="EU269" s="16" t="n"/>
      <c r="EV269" s="16" t="n"/>
      <c r="EW269" s="16" t="n"/>
      <c r="EX269" s="16" t="n"/>
      <c r="EY269" s="16">
        <f>IF(EY87&gt;0,EY$6,"")</f>
        <v/>
      </c>
      <c r="EZ269" s="16">
        <f>IF(EZ87&gt;0,EZ$6,"")</f>
        <v/>
      </c>
      <c r="FA269" s="16">
        <f>IF(FA87&gt;0,FA$6,"")</f>
        <v/>
      </c>
      <c r="FB269" s="16">
        <f>IF(FB87&gt;0,FB$6,"")</f>
        <v/>
      </c>
      <c r="FC269" s="16">
        <f>IF(FC87&gt;0,FC$6,"")</f>
        <v/>
      </c>
      <c r="FD269" s="16">
        <f>IF(FD87&gt;0,FD$6,"")</f>
        <v/>
      </c>
      <c r="FE269" s="16">
        <f>IF(FE87&gt;0,FE$6,"")</f>
        <v/>
      </c>
      <c r="FF269" s="16">
        <f>IF(FF87&gt;0,FF$6,"")</f>
        <v/>
      </c>
      <c r="FG269" s="16">
        <f>IF(FG87&gt;0,FG$6,"")</f>
        <v/>
      </c>
      <c r="FH269" s="16">
        <f>IF(FH87&gt;0,FH$6,"")</f>
        <v/>
      </c>
      <c r="FI269" s="16">
        <f>IF(FI87&gt;0,FI$6,"")</f>
        <v/>
      </c>
      <c r="FJ269" s="16">
        <f>IF(FJ87&gt;0,FJ$6,"")</f>
        <v/>
      </c>
      <c r="FK269" s="16">
        <f>IF(FK87&gt;0,FK$6,"")</f>
        <v/>
      </c>
      <c r="FL269" s="16">
        <f>IF(FL87&gt;0,FL$6,"")</f>
        <v/>
      </c>
      <c r="FM269" s="16">
        <f>IF(FM87&gt;0,FM$6,"")</f>
        <v/>
      </c>
      <c r="FN269" s="16">
        <f>IF(FN87&gt;0,FN$6,"")</f>
        <v/>
      </c>
      <c r="FO269" s="16">
        <f>IF(FO87&gt;0,FO$6,"")</f>
        <v/>
      </c>
      <c r="FP269" s="16">
        <f>IF(FP87&gt;0,FP$6,"")</f>
        <v/>
      </c>
      <c r="FQ269" s="16">
        <f>IF(FQ87&gt;0,FQ$6,"")</f>
        <v/>
      </c>
      <c r="FR269" s="16">
        <f>IF(FR87&gt;0,FR$6,"")</f>
        <v/>
      </c>
      <c r="FS269" s="16">
        <f>IF(FS87&gt;0,FS$6,"")</f>
        <v/>
      </c>
      <c r="FT269" s="16">
        <f>IF(FT87&gt;0,FT$6,"")</f>
        <v/>
      </c>
      <c r="FU269" s="16">
        <f>IF(FU87&gt;0,FU$6,"")</f>
        <v/>
      </c>
      <c r="FV269" s="16">
        <f>IF(FV87&gt;0,FV$6,"")</f>
        <v/>
      </c>
      <c r="FW269" s="16">
        <f>IF(FW87&gt;0,FW$6,"")</f>
        <v/>
      </c>
      <c r="FX269" s="16">
        <f>IF(FX87&gt;0,FX$6,"")</f>
        <v/>
      </c>
      <c r="FY269" s="16">
        <f>IF(FY87&gt;0,FY$6,"")</f>
        <v/>
      </c>
      <c r="FZ269" s="16">
        <f>IF(FZ87&gt;0,FZ$6,"")</f>
        <v/>
      </c>
      <c r="GA269" s="16">
        <f>IF(GA87&gt;0,GA$6,"")</f>
        <v/>
      </c>
      <c r="GB269" s="16">
        <f>IF(GB87&gt;0,GB$6,"")</f>
        <v/>
      </c>
      <c r="GC269" s="16">
        <f>IF(GC87&gt;0,GC$6,"")</f>
        <v/>
      </c>
      <c r="GD269" s="16">
        <f>IF(GD87&gt;0,GD$6,"")</f>
        <v/>
      </c>
      <c r="GE269" s="16">
        <f>IF(GE87&gt;0,GE$6,"")</f>
        <v/>
      </c>
      <c r="GF269" s="16">
        <f>IF(GF87&gt;0,GF$6,"")</f>
        <v/>
      </c>
      <c r="GG269" s="16" t="n"/>
      <c r="GH269" s="16">
        <f>IF(GH87&gt;0,GH$6,"")</f>
        <v/>
      </c>
      <c r="GI269" s="423">
        <f>IF(GI87&gt;0,GI$6,"")</f>
        <v/>
      </c>
    </row>
    <row r="270" hidden="1">
      <c r="A270" s="63" t="n"/>
      <c r="B270" s="63" t="n"/>
      <c r="C270" s="412">
        <f>C88</f>
        <v/>
      </c>
      <c r="D270" s="5" t="n"/>
      <c r="E270" s="5" t="n"/>
      <c r="F270" s="5" t="n"/>
      <c r="G270" s="411">
        <f>MIN(J270:GH270)</f>
        <v/>
      </c>
      <c r="H270" s="16">
        <f>MAX(J270:GH270)</f>
        <v/>
      </c>
      <c r="I270" s="93" t="n"/>
      <c r="J270" s="16">
        <f>IF(J88&gt;0,J85,"")</f>
        <v/>
      </c>
      <c r="K270" s="16">
        <f>IF(K88&gt;0,K$6,"")</f>
        <v/>
      </c>
      <c r="L270" s="16">
        <f>IF(L88&gt;0,L$6,"")</f>
        <v/>
      </c>
      <c r="M270" s="16">
        <f>IF(M88&gt;0,M$6,"")</f>
        <v/>
      </c>
      <c r="N270" s="16">
        <f>IF(N88&gt;0,N$6,"")</f>
        <v/>
      </c>
      <c r="O270" s="16">
        <f>IF(O88&gt;0,O$6,"")</f>
        <v/>
      </c>
      <c r="P270" s="16">
        <f>IF(P88&gt;0,P$6,"")</f>
        <v/>
      </c>
      <c r="Q270" s="16">
        <f>IF(Q88&gt;0,Q$6,"")</f>
        <v/>
      </c>
      <c r="R270" s="16">
        <f>IF(R88&gt;0,R$6,"")</f>
        <v/>
      </c>
      <c r="S270" s="16">
        <f>IF(S88&gt;0,S$6,"")</f>
        <v/>
      </c>
      <c r="T270" s="16">
        <f>IF(T88&gt;0,T$6,"")</f>
        <v/>
      </c>
      <c r="U270" s="16">
        <f>IF(U88&gt;0,U$6,"")</f>
        <v/>
      </c>
      <c r="V270" s="16">
        <f>IF(V88&gt;0,V$6,"")</f>
        <v/>
      </c>
      <c r="W270" s="16" t="n"/>
      <c r="X270" s="16" t="n"/>
      <c r="Y270" s="16" t="n"/>
      <c r="Z270" s="16" t="n"/>
      <c r="AA270" s="16" t="n"/>
      <c r="AB270" s="16" t="n"/>
      <c r="AC270" s="16" t="n"/>
      <c r="AD270" s="16" t="n"/>
      <c r="AE270" s="16" t="n"/>
      <c r="AF270" s="16" t="n"/>
      <c r="AG270" s="16" t="n"/>
      <c r="AH270" s="16" t="n"/>
      <c r="AI270" s="16" t="n"/>
      <c r="AJ270" s="16" t="n"/>
      <c r="AK270" s="16" t="n"/>
      <c r="AL270" s="16" t="n"/>
      <c r="AM270" s="16" t="n"/>
      <c r="AN270" s="16" t="n"/>
      <c r="AO270" s="16" t="n"/>
      <c r="AP270" s="16" t="n"/>
      <c r="AQ270" s="16" t="n"/>
      <c r="AR270" s="16" t="n"/>
      <c r="AS270" s="16" t="n"/>
      <c r="AT270" s="16" t="n"/>
      <c r="AU270" s="16" t="n"/>
      <c r="AV270" s="16" t="n"/>
      <c r="AW270" s="16" t="n"/>
      <c r="AX270" s="16" t="n"/>
      <c r="AY270" s="16" t="n"/>
      <c r="AZ270" s="16" t="n"/>
      <c r="BA270" s="16" t="n"/>
      <c r="BB270" s="16" t="n"/>
      <c r="BC270" s="16" t="n"/>
      <c r="BD270" s="16" t="n"/>
      <c r="BE270" s="16" t="n"/>
      <c r="BF270" s="16" t="n"/>
      <c r="BG270" s="16" t="n"/>
      <c r="BH270" s="16" t="n"/>
      <c r="BI270" s="16" t="n"/>
      <c r="BJ270" s="16" t="n"/>
      <c r="BK270" s="16" t="n"/>
      <c r="BL270" s="16" t="n"/>
      <c r="BM270" s="16" t="n"/>
      <c r="BN270" s="16" t="n"/>
      <c r="BO270" s="16" t="n"/>
      <c r="BP270" s="16" t="n"/>
      <c r="BQ270" s="16" t="n"/>
      <c r="BR270" s="16" t="n"/>
      <c r="BS270" s="16" t="n"/>
      <c r="BT270" s="16" t="n"/>
      <c r="BU270" s="16" t="n"/>
      <c r="BV270" s="16" t="n"/>
      <c r="BW270" s="16" t="n"/>
      <c r="BX270" s="16" t="n"/>
      <c r="BY270" s="16" t="n"/>
      <c r="BZ270" s="16" t="n"/>
      <c r="CA270" s="16" t="n"/>
      <c r="CB270" s="16" t="n"/>
      <c r="CC270" s="16" t="n"/>
      <c r="CD270" s="16" t="n"/>
      <c r="CE270" s="16" t="n"/>
      <c r="CF270" s="16" t="n"/>
      <c r="CG270" s="16" t="n"/>
      <c r="CH270" s="16" t="n"/>
      <c r="CI270" s="16" t="n"/>
      <c r="CJ270" s="16" t="n"/>
      <c r="CK270" s="16" t="n"/>
      <c r="CL270" s="16" t="n"/>
      <c r="CM270" s="16" t="n"/>
      <c r="CN270" s="16" t="n"/>
      <c r="CO270" s="16" t="n"/>
      <c r="CP270" s="16" t="n"/>
      <c r="CQ270" s="16" t="n"/>
      <c r="CR270" s="16" t="n"/>
      <c r="CS270" s="16" t="n"/>
      <c r="CT270" s="16" t="n"/>
      <c r="CU270" s="16" t="n"/>
      <c r="CV270" s="16" t="n"/>
      <c r="CW270" s="16" t="n"/>
      <c r="CX270" s="16" t="n"/>
      <c r="CY270" s="16" t="n"/>
      <c r="CZ270" s="16" t="n"/>
      <c r="DA270" s="16" t="n"/>
      <c r="DB270" s="16" t="n"/>
      <c r="DC270" s="16">
        <f>IF(DC88&gt;0,DC$6,"")</f>
        <v/>
      </c>
      <c r="DD270" s="16">
        <f>IF(DD88&gt;0,DD$6,"")</f>
        <v/>
      </c>
      <c r="DE270" s="16">
        <f>IF(DE88&gt;0,DE$6,"")</f>
        <v/>
      </c>
      <c r="DF270" s="16">
        <f>IF(DF88&gt;0,DF$6,"")</f>
        <v/>
      </c>
      <c r="DG270" s="16">
        <f>IF(DG88&gt;0,DG$6,"")</f>
        <v/>
      </c>
      <c r="DH270" s="16">
        <f>IF(DH88&gt;0,DH$6,"")</f>
        <v/>
      </c>
      <c r="DI270" s="16">
        <f>IF(DI88&gt;0,DI$6,"")</f>
        <v/>
      </c>
      <c r="DJ270" s="16">
        <f>IF(DJ88&gt;0,DJ$6,"")</f>
        <v/>
      </c>
      <c r="DK270" s="16">
        <f>IF(DK88&gt;0,DK$6,"")</f>
        <v/>
      </c>
      <c r="DL270" s="16">
        <f>IF(DL88&gt;0,DL$6,"")</f>
        <v/>
      </c>
      <c r="DM270" s="16">
        <f>IF(DM88&gt;0,DM$6,"")</f>
        <v/>
      </c>
      <c r="DN270" s="16">
        <f>IF(DN88&gt;0,DN$6,"")</f>
        <v/>
      </c>
      <c r="DO270" s="16" t="n"/>
      <c r="DP270" s="16" t="n"/>
      <c r="DQ270" s="16" t="n"/>
      <c r="DR270" s="16" t="n"/>
      <c r="DS270" s="16" t="n"/>
      <c r="DT270" s="16" t="n"/>
      <c r="DU270" s="16" t="n"/>
      <c r="DV270" s="16" t="n"/>
      <c r="DW270" s="16" t="n"/>
      <c r="DX270" s="16" t="n"/>
      <c r="DY270" s="16" t="n"/>
      <c r="DZ270" s="16" t="n"/>
      <c r="EA270" s="16" t="n"/>
      <c r="EB270" s="16" t="n"/>
      <c r="EC270" s="16" t="n"/>
      <c r="ED270" s="16" t="n"/>
      <c r="EE270" s="16" t="n"/>
      <c r="EF270" s="16" t="n"/>
      <c r="EG270" s="16" t="n"/>
      <c r="EH270" s="16" t="n"/>
      <c r="EI270" s="16" t="n"/>
      <c r="EJ270" s="16" t="n"/>
      <c r="EK270" s="16" t="n"/>
      <c r="EL270" s="16" t="n"/>
      <c r="EM270" s="16" t="n"/>
      <c r="EN270" s="16" t="n"/>
      <c r="EO270" s="16" t="n"/>
      <c r="EP270" s="16" t="n"/>
      <c r="EQ270" s="16" t="n"/>
      <c r="ER270" s="16" t="n"/>
      <c r="ES270" s="16" t="n"/>
      <c r="ET270" s="16" t="n"/>
      <c r="EU270" s="16" t="n"/>
      <c r="EV270" s="16" t="n"/>
      <c r="EW270" s="16" t="n"/>
      <c r="EX270" s="16" t="n"/>
      <c r="EY270" s="16">
        <f>IF(EY88&gt;0,EY$6,"")</f>
        <v/>
      </c>
      <c r="EZ270" s="16">
        <f>IF(EZ88&gt;0,EZ$6,"")</f>
        <v/>
      </c>
      <c r="FA270" s="16">
        <f>IF(FA88&gt;0,FA$6,"")</f>
        <v/>
      </c>
      <c r="FB270" s="16">
        <f>IF(FB88&gt;0,FB$6,"")</f>
        <v/>
      </c>
      <c r="FC270" s="16">
        <f>IF(FC88&gt;0,FC$6,"")</f>
        <v/>
      </c>
      <c r="FD270" s="16">
        <f>IF(FD88&gt;0,FD$6,"")</f>
        <v/>
      </c>
      <c r="FE270" s="16">
        <f>IF(FE88&gt;0,FE$6,"")</f>
        <v/>
      </c>
      <c r="FF270" s="16">
        <f>IF(FF88&gt;0,FF$6,"")</f>
        <v/>
      </c>
      <c r="FG270" s="16">
        <f>IF(FG88&gt;0,FG$6,"")</f>
        <v/>
      </c>
      <c r="FH270" s="16">
        <f>IF(FH88&gt;0,FH$6,"")</f>
        <v/>
      </c>
      <c r="FI270" s="16">
        <f>IF(FI88&gt;0,FI$6,"")</f>
        <v/>
      </c>
      <c r="FJ270" s="16">
        <f>IF(FJ88&gt;0,FJ$6,"")</f>
        <v/>
      </c>
      <c r="FK270" s="16">
        <f>IF(FK88&gt;0,FK$6,"")</f>
        <v/>
      </c>
      <c r="FL270" s="16">
        <f>IF(FL88&gt;0,FL$6,"")</f>
        <v/>
      </c>
      <c r="FM270" s="16">
        <f>IF(FM88&gt;0,FM$6,"")</f>
        <v/>
      </c>
      <c r="FN270" s="16">
        <f>IF(FN88&gt;0,FN$6,"")</f>
        <v/>
      </c>
      <c r="FO270" s="16">
        <f>IF(FO88&gt;0,FO$6,"")</f>
        <v/>
      </c>
      <c r="FP270" s="16">
        <f>IF(FP88&gt;0,FP$6,"")</f>
        <v/>
      </c>
      <c r="FQ270" s="16">
        <f>IF(FQ88&gt;0,FQ$6,"")</f>
        <v/>
      </c>
      <c r="FR270" s="16">
        <f>IF(FR88&gt;0,FR$6,"")</f>
        <v/>
      </c>
      <c r="FS270" s="16">
        <f>IF(FS88&gt;0,FS$6,"")</f>
        <v/>
      </c>
      <c r="FT270" s="16">
        <f>IF(FT88&gt;0,FT$6,"")</f>
        <v/>
      </c>
      <c r="FU270" s="16">
        <f>IF(FU88&gt;0,FU$6,"")</f>
        <v/>
      </c>
      <c r="FV270" s="16">
        <f>IF(FV88&gt;0,FV$6,"")</f>
        <v/>
      </c>
      <c r="FW270" s="16">
        <f>IF(FW88&gt;0,FW$6,"")</f>
        <v/>
      </c>
      <c r="FX270" s="16">
        <f>IF(FX88&gt;0,FX$6,"")</f>
        <v/>
      </c>
      <c r="FY270" s="16">
        <f>IF(FY88&gt;0,FY$6,"")</f>
        <v/>
      </c>
      <c r="FZ270" s="16">
        <f>IF(FZ88&gt;0,FZ$6,"")</f>
        <v/>
      </c>
      <c r="GA270" s="16">
        <f>IF(GA88&gt;0,GA$6,"")</f>
        <v/>
      </c>
      <c r="GB270" s="16">
        <f>IF(GB88&gt;0,GB$6,"")</f>
        <v/>
      </c>
      <c r="GC270" s="16">
        <f>IF(GC88&gt;0,GC$6,"")</f>
        <v/>
      </c>
      <c r="GD270" s="16">
        <f>IF(GD88&gt;0,GD$6,"")</f>
        <v/>
      </c>
      <c r="GE270" s="16">
        <f>IF(GE88&gt;0,GE$6,"")</f>
        <v/>
      </c>
      <c r="GF270" s="16">
        <f>IF(GF88&gt;0,GF$6,"")</f>
        <v/>
      </c>
      <c r="GG270" s="16" t="n"/>
      <c r="GH270" s="16">
        <f>IF(GH88&gt;0,GH$6,"")</f>
        <v/>
      </c>
      <c r="GI270" s="423">
        <f>IF(GI88&gt;0,GI$6,"")</f>
        <v/>
      </c>
    </row>
    <row r="271" hidden="1">
      <c r="A271" s="63" t="n"/>
      <c r="B271" s="63" t="n"/>
      <c r="C271" s="412">
        <f>C89</f>
        <v/>
      </c>
      <c r="D271" s="5" t="n"/>
      <c r="E271" s="5" t="n"/>
      <c r="F271" s="5" t="n"/>
      <c r="G271" s="411">
        <f>MIN(J271:GH271)</f>
        <v/>
      </c>
      <c r="H271" s="16">
        <f>MAX(J271:GH271)</f>
        <v/>
      </c>
      <c r="I271" s="93" t="n"/>
      <c r="J271" s="16">
        <f>IF(J89&gt;0,J86,"")</f>
        <v/>
      </c>
      <c r="K271" s="16">
        <f>IF(K89&gt;0,K$6,"")</f>
        <v/>
      </c>
      <c r="L271" s="16">
        <f>IF(L89&gt;0,L$6,"")</f>
        <v/>
      </c>
      <c r="M271" s="16">
        <f>IF(M89&gt;0,M$6,"")</f>
        <v/>
      </c>
      <c r="N271" s="16">
        <f>IF(N89&gt;0,N$6,"")</f>
        <v/>
      </c>
      <c r="O271" s="16">
        <f>IF(O89&gt;0,O$6,"")</f>
        <v/>
      </c>
      <c r="P271" s="16">
        <f>IF(P89&gt;0,P$6,"")</f>
        <v/>
      </c>
      <c r="Q271" s="16">
        <f>IF(Q89&gt;0,Q$6,"")</f>
        <v/>
      </c>
      <c r="R271" s="16">
        <f>IF(R89&gt;0,R$6,"")</f>
        <v/>
      </c>
      <c r="S271" s="16">
        <f>IF(S89&gt;0,S$6,"")</f>
        <v/>
      </c>
      <c r="T271" s="16">
        <f>IF(T89&gt;0,T$6,"")</f>
        <v/>
      </c>
      <c r="U271" s="16">
        <f>IF(U89&gt;0,U$6,"")</f>
        <v/>
      </c>
      <c r="V271" s="16">
        <f>IF(V89&gt;0,V$6,"")</f>
        <v/>
      </c>
      <c r="W271" s="16" t="n"/>
      <c r="X271" s="16" t="n"/>
      <c r="Y271" s="16" t="n"/>
      <c r="Z271" s="16" t="n"/>
      <c r="AA271" s="16" t="n"/>
      <c r="AB271" s="16" t="n"/>
      <c r="AC271" s="16" t="n"/>
      <c r="AD271" s="16" t="n"/>
      <c r="AE271" s="16" t="n"/>
      <c r="AF271" s="16" t="n"/>
      <c r="AG271" s="16" t="n"/>
      <c r="AH271" s="16" t="n"/>
      <c r="AI271" s="16" t="n"/>
      <c r="AJ271" s="16" t="n"/>
      <c r="AK271" s="16" t="n"/>
      <c r="AL271" s="16" t="n"/>
      <c r="AM271" s="16" t="n"/>
      <c r="AN271" s="16" t="n"/>
      <c r="AO271" s="16" t="n"/>
      <c r="AP271" s="16" t="n"/>
      <c r="AQ271" s="16" t="n"/>
      <c r="AR271" s="16" t="n"/>
      <c r="AS271" s="16" t="n"/>
      <c r="AT271" s="16" t="n"/>
      <c r="AU271" s="16" t="n"/>
      <c r="AV271" s="16" t="n"/>
      <c r="AW271" s="16" t="n"/>
      <c r="AX271" s="16" t="n"/>
      <c r="AY271" s="16" t="n"/>
      <c r="AZ271" s="16" t="n"/>
      <c r="BA271" s="16" t="n"/>
      <c r="BB271" s="16" t="n"/>
      <c r="BC271" s="16" t="n"/>
      <c r="BD271" s="16" t="n"/>
      <c r="BE271" s="16" t="n"/>
      <c r="BF271" s="16" t="n"/>
      <c r="BG271" s="16" t="n"/>
      <c r="BH271" s="16" t="n"/>
      <c r="BI271" s="16" t="n"/>
      <c r="BJ271" s="16" t="n"/>
      <c r="BK271" s="16" t="n"/>
      <c r="BL271" s="16" t="n"/>
      <c r="BM271" s="16" t="n"/>
      <c r="BN271" s="16" t="n"/>
      <c r="BO271" s="16" t="n"/>
      <c r="BP271" s="16" t="n"/>
      <c r="BQ271" s="16" t="n"/>
      <c r="BR271" s="16" t="n"/>
      <c r="BS271" s="16" t="n"/>
      <c r="BT271" s="16" t="n"/>
      <c r="BU271" s="16" t="n"/>
      <c r="BV271" s="16" t="n"/>
      <c r="BW271" s="16" t="n"/>
      <c r="BX271" s="16" t="n"/>
      <c r="BY271" s="16" t="n"/>
      <c r="BZ271" s="16" t="n"/>
      <c r="CA271" s="16" t="n"/>
      <c r="CB271" s="16" t="n"/>
      <c r="CC271" s="16" t="n"/>
      <c r="CD271" s="16" t="n"/>
      <c r="CE271" s="16" t="n"/>
      <c r="CF271" s="16" t="n"/>
      <c r="CG271" s="16" t="n"/>
      <c r="CH271" s="16" t="n"/>
      <c r="CI271" s="16" t="n"/>
      <c r="CJ271" s="16" t="n"/>
      <c r="CK271" s="16" t="n"/>
      <c r="CL271" s="16" t="n"/>
      <c r="CM271" s="16" t="n"/>
      <c r="CN271" s="16" t="n"/>
      <c r="CO271" s="16" t="n"/>
      <c r="CP271" s="16" t="n"/>
      <c r="CQ271" s="16" t="n"/>
      <c r="CR271" s="16" t="n"/>
      <c r="CS271" s="16" t="n"/>
      <c r="CT271" s="16" t="n"/>
      <c r="CU271" s="16" t="n"/>
      <c r="CV271" s="16" t="n"/>
      <c r="CW271" s="16" t="n"/>
      <c r="CX271" s="16" t="n"/>
      <c r="CY271" s="16" t="n"/>
      <c r="CZ271" s="16" t="n"/>
      <c r="DA271" s="16" t="n"/>
      <c r="DB271" s="16" t="n"/>
      <c r="DC271" s="16">
        <f>IF(DC89&gt;0,DC$6,"")</f>
        <v/>
      </c>
      <c r="DD271" s="16">
        <f>IF(DD89&gt;0,DD$6,"")</f>
        <v/>
      </c>
      <c r="DE271" s="16">
        <f>IF(DE89&gt;0,DE$6,"")</f>
        <v/>
      </c>
      <c r="DF271" s="16">
        <f>IF(DF89&gt;0,DF$6,"")</f>
        <v/>
      </c>
      <c r="DG271" s="16">
        <f>IF(DG89&gt;0,DG$6,"")</f>
        <v/>
      </c>
      <c r="DH271" s="16">
        <f>IF(DH89&gt;0,DH$6,"")</f>
        <v/>
      </c>
      <c r="DI271" s="16">
        <f>IF(DI89&gt;0,DI$6,"")</f>
        <v/>
      </c>
      <c r="DJ271" s="16">
        <f>IF(DJ89&gt;0,DJ$6,"")</f>
        <v/>
      </c>
      <c r="DK271" s="16">
        <f>IF(DK89&gt;0,DK$6,"")</f>
        <v/>
      </c>
      <c r="DL271" s="16">
        <f>IF(DL89&gt;0,DL$6,"")</f>
        <v/>
      </c>
      <c r="DM271" s="16">
        <f>IF(DM89&gt;0,DM$6,"")</f>
        <v/>
      </c>
      <c r="DN271" s="16">
        <f>IF(DN89&gt;0,DN$6,"")</f>
        <v/>
      </c>
      <c r="DO271" s="16" t="n"/>
      <c r="DP271" s="16" t="n"/>
      <c r="DQ271" s="16" t="n"/>
      <c r="DR271" s="16" t="n"/>
      <c r="DS271" s="16" t="n"/>
      <c r="DT271" s="16" t="n"/>
      <c r="DU271" s="16" t="n"/>
      <c r="DV271" s="16" t="n"/>
      <c r="DW271" s="16" t="n"/>
      <c r="DX271" s="16" t="n"/>
      <c r="DY271" s="16" t="n"/>
      <c r="DZ271" s="16" t="n"/>
      <c r="EA271" s="16" t="n"/>
      <c r="EB271" s="16" t="n"/>
      <c r="EC271" s="16" t="n"/>
      <c r="ED271" s="16" t="n"/>
      <c r="EE271" s="16" t="n"/>
      <c r="EF271" s="16" t="n"/>
      <c r="EG271" s="16" t="n"/>
      <c r="EH271" s="16" t="n"/>
      <c r="EI271" s="16" t="n"/>
      <c r="EJ271" s="16" t="n"/>
      <c r="EK271" s="16" t="n"/>
      <c r="EL271" s="16" t="n"/>
      <c r="EM271" s="16" t="n"/>
      <c r="EN271" s="16" t="n"/>
      <c r="EO271" s="16" t="n"/>
      <c r="EP271" s="16" t="n"/>
      <c r="EQ271" s="16" t="n"/>
      <c r="ER271" s="16" t="n"/>
      <c r="ES271" s="16" t="n"/>
      <c r="ET271" s="16" t="n"/>
      <c r="EU271" s="16" t="n"/>
      <c r="EV271" s="16" t="n"/>
      <c r="EW271" s="16" t="n"/>
      <c r="EX271" s="16" t="n"/>
      <c r="EY271" s="16">
        <f>IF(EY89&gt;0,EY$6,"")</f>
        <v/>
      </c>
      <c r="EZ271" s="16">
        <f>IF(EZ89&gt;0,EZ$6,"")</f>
        <v/>
      </c>
      <c r="FA271" s="16">
        <f>IF(FA89&gt;0,FA$6,"")</f>
        <v/>
      </c>
      <c r="FB271" s="16">
        <f>IF(FB89&gt;0,FB$6,"")</f>
        <v/>
      </c>
      <c r="FC271" s="16">
        <f>IF(FC89&gt;0,FC$6,"")</f>
        <v/>
      </c>
      <c r="FD271" s="16">
        <f>IF(FD89&gt;0,FD$6,"")</f>
        <v/>
      </c>
      <c r="FE271" s="16">
        <f>IF(FE89&gt;0,FE$6,"")</f>
        <v/>
      </c>
      <c r="FF271" s="16">
        <f>IF(FF89&gt;0,FF$6,"")</f>
        <v/>
      </c>
      <c r="FG271" s="16">
        <f>IF(FG89&gt;0,FG$6,"")</f>
        <v/>
      </c>
      <c r="FH271" s="16">
        <f>IF(FH89&gt;0,FH$6,"")</f>
        <v/>
      </c>
      <c r="FI271" s="16">
        <f>IF(FI89&gt;0,FI$6,"")</f>
        <v/>
      </c>
      <c r="FJ271" s="16">
        <f>IF(FJ89&gt;0,FJ$6,"")</f>
        <v/>
      </c>
      <c r="FK271" s="16">
        <f>IF(FK89&gt;0,FK$6,"")</f>
        <v/>
      </c>
      <c r="FL271" s="16">
        <f>IF(FL89&gt;0,FL$6,"")</f>
        <v/>
      </c>
      <c r="FM271" s="16">
        <f>IF(FM89&gt;0,FM$6,"")</f>
        <v/>
      </c>
      <c r="FN271" s="16">
        <f>IF(FN89&gt;0,FN$6,"")</f>
        <v/>
      </c>
      <c r="FO271" s="16">
        <f>IF(FO89&gt;0,FO$6,"")</f>
        <v/>
      </c>
      <c r="FP271" s="16">
        <f>IF(FP89&gt;0,FP$6,"")</f>
        <v/>
      </c>
      <c r="FQ271" s="16">
        <f>IF(FQ89&gt;0,FQ$6,"")</f>
        <v/>
      </c>
      <c r="FR271" s="16">
        <f>IF(FR89&gt;0,FR$6,"")</f>
        <v/>
      </c>
      <c r="FS271" s="16">
        <f>IF(FS89&gt;0,FS$6,"")</f>
        <v/>
      </c>
      <c r="FT271" s="16">
        <f>IF(FT89&gt;0,FT$6,"")</f>
        <v/>
      </c>
      <c r="FU271" s="16">
        <f>IF(FU89&gt;0,FU$6,"")</f>
        <v/>
      </c>
      <c r="FV271" s="16">
        <f>IF(FV89&gt;0,FV$6,"")</f>
        <v/>
      </c>
      <c r="FW271" s="16">
        <f>IF(FW89&gt;0,FW$6,"")</f>
        <v/>
      </c>
      <c r="FX271" s="16">
        <f>IF(FX89&gt;0,FX$6,"")</f>
        <v/>
      </c>
      <c r="FY271" s="16">
        <f>IF(FY89&gt;0,FY$6,"")</f>
        <v/>
      </c>
      <c r="FZ271" s="16">
        <f>IF(FZ89&gt;0,FZ$6,"")</f>
        <v/>
      </c>
      <c r="GA271" s="16">
        <f>IF(GA89&gt;0,GA$6,"")</f>
        <v/>
      </c>
      <c r="GB271" s="16">
        <f>IF(GB89&gt;0,GB$6,"")</f>
        <v/>
      </c>
      <c r="GC271" s="16">
        <f>IF(GC89&gt;0,GC$6,"")</f>
        <v/>
      </c>
      <c r="GD271" s="16">
        <f>IF(GD89&gt;0,GD$6,"")</f>
        <v/>
      </c>
      <c r="GE271" s="16">
        <f>IF(GE89&gt;0,GE$6,"")</f>
        <v/>
      </c>
      <c r="GF271" s="16">
        <f>IF(GF89&gt;0,GF$6,"")</f>
        <v/>
      </c>
      <c r="GG271" s="16" t="n"/>
      <c r="GH271" s="16">
        <f>IF(GH89&gt;0,GH$6,"")</f>
        <v/>
      </c>
      <c r="GI271" s="423">
        <f>IF(GI89&gt;0,GI$6,"")</f>
        <v/>
      </c>
    </row>
    <row r="272" hidden="1">
      <c r="A272" s="63" t="n"/>
      <c r="B272" s="63" t="n"/>
      <c r="C272" s="412">
        <f>C90</f>
        <v/>
      </c>
      <c r="D272" s="5" t="n"/>
      <c r="E272" s="5" t="n"/>
      <c r="F272" s="5" t="n"/>
      <c r="G272" s="411">
        <f>MIN(J272:GH272)</f>
        <v/>
      </c>
      <c r="H272" s="16">
        <f>MAX(J272:GH272)</f>
        <v/>
      </c>
      <c r="I272" s="93" t="n"/>
      <c r="J272" s="16">
        <f>IF(J90&gt;0,J87,"")</f>
        <v/>
      </c>
      <c r="K272" s="16">
        <f>IF(K90&gt;0,K$6,"")</f>
        <v/>
      </c>
      <c r="L272" s="16">
        <f>IF(L90&gt;0,L$6,"")</f>
        <v/>
      </c>
      <c r="M272" s="16">
        <f>IF(M90&gt;0,M$6,"")</f>
        <v/>
      </c>
      <c r="N272" s="16">
        <f>IF(N90&gt;0,N$6,"")</f>
        <v/>
      </c>
      <c r="O272" s="16">
        <f>IF(O90&gt;0,O$6,"")</f>
        <v/>
      </c>
      <c r="P272" s="16">
        <f>IF(P90&gt;0,P$6,"")</f>
        <v/>
      </c>
      <c r="Q272" s="16">
        <f>IF(Q90&gt;0,Q$6,"")</f>
        <v/>
      </c>
      <c r="R272" s="16">
        <f>IF(R90&gt;0,R$6,"")</f>
        <v/>
      </c>
      <c r="S272" s="16">
        <f>IF(S90&gt;0,S$6,"")</f>
        <v/>
      </c>
      <c r="T272" s="16">
        <f>IF(T90&gt;0,T$6,"")</f>
        <v/>
      </c>
      <c r="U272" s="16">
        <f>IF(U90&gt;0,U$6,"")</f>
        <v/>
      </c>
      <c r="V272" s="16">
        <f>IF(V90&gt;0,V$6,"")</f>
        <v/>
      </c>
      <c r="W272" s="16" t="n"/>
      <c r="X272" s="16" t="n"/>
      <c r="Y272" s="16" t="n"/>
      <c r="Z272" s="16" t="n"/>
      <c r="AA272" s="16" t="n"/>
      <c r="AB272" s="16" t="n"/>
      <c r="AC272" s="16" t="n"/>
      <c r="AD272" s="16" t="n"/>
      <c r="AE272" s="16" t="n"/>
      <c r="AF272" s="16" t="n"/>
      <c r="AG272" s="16" t="n"/>
      <c r="AH272" s="16" t="n"/>
      <c r="AI272" s="16" t="n"/>
      <c r="AJ272" s="16" t="n"/>
      <c r="AK272" s="16" t="n"/>
      <c r="AL272" s="16" t="n"/>
      <c r="AM272" s="16" t="n"/>
      <c r="AN272" s="16" t="n"/>
      <c r="AO272" s="16" t="n"/>
      <c r="AP272" s="16" t="n"/>
      <c r="AQ272" s="16" t="n"/>
      <c r="AR272" s="16" t="n"/>
      <c r="AS272" s="16" t="n"/>
      <c r="AT272" s="16" t="n"/>
      <c r="AU272" s="16" t="n"/>
      <c r="AV272" s="16" t="n"/>
      <c r="AW272" s="16" t="n"/>
      <c r="AX272" s="16" t="n"/>
      <c r="AY272" s="16" t="n"/>
      <c r="AZ272" s="16" t="n"/>
      <c r="BA272" s="16" t="n"/>
      <c r="BB272" s="16" t="n"/>
      <c r="BC272" s="16" t="n"/>
      <c r="BD272" s="16" t="n"/>
      <c r="BE272" s="16" t="n"/>
      <c r="BF272" s="16" t="n"/>
      <c r="BG272" s="16" t="n"/>
      <c r="BH272" s="16" t="n"/>
      <c r="BI272" s="16" t="n"/>
      <c r="BJ272" s="16" t="n"/>
      <c r="BK272" s="16" t="n"/>
      <c r="BL272" s="16" t="n"/>
      <c r="BM272" s="16" t="n"/>
      <c r="BN272" s="16" t="n"/>
      <c r="BO272" s="16" t="n"/>
      <c r="BP272" s="16" t="n"/>
      <c r="BQ272" s="16" t="n"/>
      <c r="BR272" s="16" t="n"/>
      <c r="BS272" s="16" t="n"/>
      <c r="BT272" s="16" t="n"/>
      <c r="BU272" s="16" t="n"/>
      <c r="BV272" s="16" t="n"/>
      <c r="BW272" s="16" t="n"/>
      <c r="BX272" s="16" t="n"/>
      <c r="BY272" s="16" t="n"/>
      <c r="BZ272" s="16" t="n"/>
      <c r="CA272" s="16" t="n"/>
      <c r="CB272" s="16" t="n"/>
      <c r="CC272" s="16" t="n"/>
      <c r="CD272" s="16" t="n"/>
      <c r="CE272" s="16" t="n"/>
      <c r="CF272" s="16" t="n"/>
      <c r="CG272" s="16" t="n"/>
      <c r="CH272" s="16" t="n"/>
      <c r="CI272" s="16" t="n"/>
      <c r="CJ272" s="16" t="n"/>
      <c r="CK272" s="16" t="n"/>
      <c r="CL272" s="16" t="n"/>
      <c r="CM272" s="16" t="n"/>
      <c r="CN272" s="16" t="n"/>
      <c r="CO272" s="16" t="n"/>
      <c r="CP272" s="16" t="n"/>
      <c r="CQ272" s="16" t="n"/>
      <c r="CR272" s="16" t="n"/>
      <c r="CS272" s="16" t="n"/>
      <c r="CT272" s="16" t="n"/>
      <c r="CU272" s="16" t="n"/>
      <c r="CV272" s="16" t="n"/>
      <c r="CW272" s="16" t="n"/>
      <c r="CX272" s="16" t="n"/>
      <c r="CY272" s="16" t="n"/>
      <c r="CZ272" s="16" t="n"/>
      <c r="DA272" s="16" t="n"/>
      <c r="DB272" s="16" t="n"/>
      <c r="DC272" s="16">
        <f>IF(DC90&gt;0,DC$6,"")</f>
        <v/>
      </c>
      <c r="DD272" s="16">
        <f>IF(DD90&gt;0,DD$6,"")</f>
        <v/>
      </c>
      <c r="DE272" s="16">
        <f>IF(DE90&gt;0,DE$6,"")</f>
        <v/>
      </c>
      <c r="DF272" s="16">
        <f>IF(DF90&gt;0,DF$6,"")</f>
        <v/>
      </c>
      <c r="DG272" s="16">
        <f>IF(DG90&gt;0,DG$6,"")</f>
        <v/>
      </c>
      <c r="DH272" s="16">
        <f>IF(DH90&gt;0,DH$6,"")</f>
        <v/>
      </c>
      <c r="DI272" s="16">
        <f>IF(DI90&gt;0,DI$6,"")</f>
        <v/>
      </c>
      <c r="DJ272" s="16">
        <f>IF(DJ90&gt;0,DJ$6,"")</f>
        <v/>
      </c>
      <c r="DK272" s="16">
        <f>IF(DK90&gt;0,DK$6,"")</f>
        <v/>
      </c>
      <c r="DL272" s="16">
        <f>IF(DL90&gt;0,DL$6,"")</f>
        <v/>
      </c>
      <c r="DM272" s="16">
        <f>IF(DM90&gt;0,DM$6,"")</f>
        <v/>
      </c>
      <c r="DN272" s="16">
        <f>IF(DN90&gt;0,DN$6,"")</f>
        <v/>
      </c>
      <c r="DO272" s="16" t="n"/>
      <c r="DP272" s="16" t="n"/>
      <c r="DQ272" s="16" t="n"/>
      <c r="DR272" s="16" t="n"/>
      <c r="DS272" s="16" t="n"/>
      <c r="DT272" s="16" t="n"/>
      <c r="DU272" s="16" t="n"/>
      <c r="DV272" s="16" t="n"/>
      <c r="DW272" s="16" t="n"/>
      <c r="DX272" s="16" t="n"/>
      <c r="DY272" s="16" t="n"/>
      <c r="DZ272" s="16" t="n"/>
      <c r="EA272" s="16" t="n"/>
      <c r="EB272" s="16" t="n"/>
      <c r="EC272" s="16" t="n"/>
      <c r="ED272" s="16" t="n"/>
      <c r="EE272" s="16" t="n"/>
      <c r="EF272" s="16" t="n"/>
      <c r="EG272" s="16" t="n"/>
      <c r="EH272" s="16" t="n"/>
      <c r="EI272" s="16" t="n"/>
      <c r="EJ272" s="16" t="n"/>
      <c r="EK272" s="16" t="n"/>
      <c r="EL272" s="16" t="n"/>
      <c r="EM272" s="16" t="n"/>
      <c r="EN272" s="16" t="n"/>
      <c r="EO272" s="16" t="n"/>
      <c r="EP272" s="16" t="n"/>
      <c r="EQ272" s="16" t="n"/>
      <c r="ER272" s="16" t="n"/>
      <c r="ES272" s="16" t="n"/>
      <c r="ET272" s="16" t="n"/>
      <c r="EU272" s="16" t="n"/>
      <c r="EV272" s="16" t="n"/>
      <c r="EW272" s="16" t="n"/>
      <c r="EX272" s="16" t="n"/>
      <c r="EY272" s="16">
        <f>IF(EY90&gt;0,EY$6,"")</f>
        <v/>
      </c>
      <c r="EZ272" s="16">
        <f>IF(EZ90&gt;0,EZ$6,"")</f>
        <v/>
      </c>
      <c r="FA272" s="16">
        <f>IF(FA90&gt;0,FA$6,"")</f>
        <v/>
      </c>
      <c r="FB272" s="16">
        <f>IF(FB90&gt;0,FB$6,"")</f>
        <v/>
      </c>
      <c r="FC272" s="16">
        <f>IF(FC90&gt;0,FC$6,"")</f>
        <v/>
      </c>
      <c r="FD272" s="16">
        <f>IF(FD90&gt;0,FD$6,"")</f>
        <v/>
      </c>
      <c r="FE272" s="16">
        <f>IF(FE90&gt;0,FE$6,"")</f>
        <v/>
      </c>
      <c r="FF272" s="16">
        <f>IF(FF90&gt;0,FF$6,"")</f>
        <v/>
      </c>
      <c r="FG272" s="16">
        <f>IF(FG90&gt;0,FG$6,"")</f>
        <v/>
      </c>
      <c r="FH272" s="16">
        <f>IF(FH90&gt;0,FH$6,"")</f>
        <v/>
      </c>
      <c r="FI272" s="16">
        <f>IF(FI90&gt;0,FI$6,"")</f>
        <v/>
      </c>
      <c r="FJ272" s="16">
        <f>IF(FJ90&gt;0,FJ$6,"")</f>
        <v/>
      </c>
      <c r="FK272" s="16">
        <f>IF(FK90&gt;0,FK$6,"")</f>
        <v/>
      </c>
      <c r="FL272" s="16">
        <f>IF(FL90&gt;0,FL$6,"")</f>
        <v/>
      </c>
      <c r="FM272" s="16">
        <f>IF(FM90&gt;0,FM$6,"")</f>
        <v/>
      </c>
      <c r="FN272" s="16">
        <f>IF(FN90&gt;0,FN$6,"")</f>
        <v/>
      </c>
      <c r="FO272" s="16">
        <f>IF(FO90&gt;0,FO$6,"")</f>
        <v/>
      </c>
      <c r="FP272" s="16">
        <f>IF(FP90&gt;0,FP$6,"")</f>
        <v/>
      </c>
      <c r="FQ272" s="16">
        <f>IF(FQ90&gt;0,FQ$6,"")</f>
        <v/>
      </c>
      <c r="FR272" s="16">
        <f>IF(FR90&gt;0,FR$6,"")</f>
        <v/>
      </c>
      <c r="FS272" s="16">
        <f>IF(FS90&gt;0,FS$6,"")</f>
        <v/>
      </c>
      <c r="FT272" s="16">
        <f>IF(FT90&gt;0,FT$6,"")</f>
        <v/>
      </c>
      <c r="FU272" s="16">
        <f>IF(FU90&gt;0,FU$6,"")</f>
        <v/>
      </c>
      <c r="FV272" s="16">
        <f>IF(FV90&gt;0,FV$6,"")</f>
        <v/>
      </c>
      <c r="FW272" s="16">
        <f>IF(FW90&gt;0,FW$6,"")</f>
        <v/>
      </c>
      <c r="FX272" s="16">
        <f>IF(FX90&gt;0,FX$6,"")</f>
        <v/>
      </c>
      <c r="FY272" s="16">
        <f>IF(FY90&gt;0,FY$6,"")</f>
        <v/>
      </c>
      <c r="FZ272" s="16">
        <f>IF(FZ90&gt;0,FZ$6,"")</f>
        <v/>
      </c>
      <c r="GA272" s="16">
        <f>IF(GA90&gt;0,GA$6,"")</f>
        <v/>
      </c>
      <c r="GB272" s="16">
        <f>IF(GB90&gt;0,GB$6,"")</f>
        <v/>
      </c>
      <c r="GC272" s="16">
        <f>IF(GC90&gt;0,GC$6,"")</f>
        <v/>
      </c>
      <c r="GD272" s="16">
        <f>IF(GD90&gt;0,GD$6,"")</f>
        <v/>
      </c>
      <c r="GE272" s="16">
        <f>IF(GE90&gt;0,GE$6,"")</f>
        <v/>
      </c>
      <c r="GF272" s="16">
        <f>IF(GF90&gt;0,GF$6,"")</f>
        <v/>
      </c>
      <c r="GG272" s="16" t="n"/>
      <c r="GH272" s="16">
        <f>IF(GH90&gt;0,GH$6,"")</f>
        <v/>
      </c>
      <c r="GI272" s="423">
        <f>IF(GI90&gt;0,GI$6,"")</f>
        <v/>
      </c>
    </row>
    <row r="273" hidden="1">
      <c r="A273" s="63" t="n"/>
      <c r="B273" s="63" t="n"/>
      <c r="C273" s="412">
        <f>C91</f>
        <v/>
      </c>
      <c r="D273" s="5" t="n"/>
      <c r="E273" s="5" t="n"/>
      <c r="F273" s="5" t="n"/>
      <c r="G273" s="411">
        <f>MIN(J273:GH273)</f>
        <v/>
      </c>
      <c r="H273" s="16">
        <f>MAX(J273:GH273)</f>
        <v/>
      </c>
      <c r="I273" s="93" t="n"/>
      <c r="J273" s="16">
        <f>IF(J91&gt;0,J88,"")</f>
        <v/>
      </c>
      <c r="K273" s="16">
        <f>IF(K91&gt;0,K$6,"")</f>
        <v/>
      </c>
      <c r="L273" s="16">
        <f>IF(L91&gt;0,L$6,"")</f>
        <v/>
      </c>
      <c r="M273" s="16">
        <f>IF(M91&gt;0,M$6,"")</f>
        <v/>
      </c>
      <c r="N273" s="16">
        <f>IF(N91&gt;0,N$6,"")</f>
        <v/>
      </c>
      <c r="O273" s="16">
        <f>IF(O91&gt;0,O$6,"")</f>
        <v/>
      </c>
      <c r="P273" s="16">
        <f>IF(P91&gt;0,P$6,"")</f>
        <v/>
      </c>
      <c r="Q273" s="16">
        <f>IF(Q91&gt;0,Q$6,"")</f>
        <v/>
      </c>
      <c r="R273" s="16">
        <f>IF(R91&gt;0,R$6,"")</f>
        <v/>
      </c>
      <c r="S273" s="16">
        <f>IF(S91&gt;0,S$6,"")</f>
        <v/>
      </c>
      <c r="T273" s="16">
        <f>IF(T91&gt;0,T$6,"")</f>
        <v/>
      </c>
      <c r="U273" s="16">
        <f>IF(U91&gt;0,U$6,"")</f>
        <v/>
      </c>
      <c r="V273" s="16">
        <f>IF(V91&gt;0,V$6,"")</f>
        <v/>
      </c>
      <c r="W273" s="16" t="n"/>
      <c r="X273" s="16" t="n"/>
      <c r="Y273" s="16" t="n"/>
      <c r="Z273" s="16" t="n"/>
      <c r="AA273" s="16" t="n"/>
      <c r="AB273" s="16" t="n"/>
      <c r="AC273" s="16" t="n"/>
      <c r="AD273" s="16" t="n"/>
      <c r="AE273" s="16" t="n"/>
      <c r="AF273" s="16" t="n"/>
      <c r="AG273" s="16" t="n"/>
      <c r="AH273" s="16" t="n"/>
      <c r="AI273" s="16" t="n"/>
      <c r="AJ273" s="16" t="n"/>
      <c r="AK273" s="16" t="n"/>
      <c r="AL273" s="16" t="n"/>
      <c r="AM273" s="16" t="n"/>
      <c r="AN273" s="16" t="n"/>
      <c r="AO273" s="16" t="n"/>
      <c r="AP273" s="16" t="n"/>
      <c r="AQ273" s="16" t="n"/>
      <c r="AR273" s="16" t="n"/>
      <c r="AS273" s="16" t="n"/>
      <c r="AT273" s="16" t="n"/>
      <c r="AU273" s="16" t="n"/>
      <c r="AV273" s="16" t="n"/>
      <c r="AW273" s="16" t="n"/>
      <c r="AX273" s="16" t="n"/>
      <c r="AY273" s="16" t="n"/>
      <c r="AZ273" s="16" t="n"/>
      <c r="BA273" s="16" t="n"/>
      <c r="BB273" s="16" t="n"/>
      <c r="BC273" s="16" t="n"/>
      <c r="BD273" s="16" t="n"/>
      <c r="BE273" s="16" t="n"/>
      <c r="BF273" s="16" t="n"/>
      <c r="BG273" s="16" t="n"/>
      <c r="BH273" s="16" t="n"/>
      <c r="BI273" s="16" t="n"/>
      <c r="BJ273" s="16" t="n"/>
      <c r="BK273" s="16" t="n"/>
      <c r="BL273" s="16" t="n"/>
      <c r="BM273" s="16" t="n"/>
      <c r="BN273" s="16" t="n"/>
      <c r="BO273" s="16" t="n"/>
      <c r="BP273" s="16" t="n"/>
      <c r="BQ273" s="16" t="n"/>
      <c r="BR273" s="16" t="n"/>
      <c r="BS273" s="16" t="n"/>
      <c r="BT273" s="16" t="n"/>
      <c r="BU273" s="16" t="n"/>
      <c r="BV273" s="16" t="n"/>
      <c r="BW273" s="16" t="n"/>
      <c r="BX273" s="16" t="n"/>
      <c r="BY273" s="16" t="n"/>
      <c r="BZ273" s="16" t="n"/>
      <c r="CA273" s="16" t="n"/>
      <c r="CB273" s="16" t="n"/>
      <c r="CC273" s="16" t="n"/>
      <c r="CD273" s="16" t="n"/>
      <c r="CE273" s="16" t="n"/>
      <c r="CF273" s="16" t="n"/>
      <c r="CG273" s="16" t="n"/>
      <c r="CH273" s="16" t="n"/>
      <c r="CI273" s="16" t="n"/>
      <c r="CJ273" s="16" t="n"/>
      <c r="CK273" s="16" t="n"/>
      <c r="CL273" s="16" t="n"/>
      <c r="CM273" s="16" t="n"/>
      <c r="CN273" s="16" t="n"/>
      <c r="CO273" s="16" t="n"/>
      <c r="CP273" s="16" t="n"/>
      <c r="CQ273" s="16" t="n"/>
      <c r="CR273" s="16" t="n"/>
      <c r="CS273" s="16" t="n"/>
      <c r="CT273" s="16" t="n"/>
      <c r="CU273" s="16" t="n"/>
      <c r="CV273" s="16" t="n"/>
      <c r="CW273" s="16" t="n"/>
      <c r="CX273" s="16" t="n"/>
      <c r="CY273" s="16" t="n"/>
      <c r="CZ273" s="16" t="n"/>
      <c r="DA273" s="16" t="n"/>
      <c r="DB273" s="16" t="n"/>
      <c r="DC273" s="16">
        <f>IF(DC91&gt;0,DC$6,"")</f>
        <v/>
      </c>
      <c r="DD273" s="16">
        <f>IF(DD91&gt;0,DD$6,"")</f>
        <v/>
      </c>
      <c r="DE273" s="16">
        <f>IF(DE91&gt;0,DE$6,"")</f>
        <v/>
      </c>
      <c r="DF273" s="16">
        <f>IF(DF91&gt;0,DF$6,"")</f>
        <v/>
      </c>
      <c r="DG273" s="16">
        <f>IF(DG91&gt;0,DG$6,"")</f>
        <v/>
      </c>
      <c r="DH273" s="16">
        <f>IF(DH91&gt;0,DH$6,"")</f>
        <v/>
      </c>
      <c r="DI273" s="16">
        <f>IF(DI91&gt;0,DI$6,"")</f>
        <v/>
      </c>
      <c r="DJ273" s="16">
        <f>IF(DJ91&gt;0,DJ$6,"")</f>
        <v/>
      </c>
      <c r="DK273" s="16">
        <f>IF(DK91&gt;0,DK$6,"")</f>
        <v/>
      </c>
      <c r="DL273" s="16">
        <f>IF(DL91&gt;0,DL$6,"")</f>
        <v/>
      </c>
      <c r="DM273" s="16">
        <f>IF(DM91&gt;0,DM$6,"")</f>
        <v/>
      </c>
      <c r="DN273" s="16">
        <f>IF(DN91&gt;0,DN$6,"")</f>
        <v/>
      </c>
      <c r="DO273" s="16" t="n"/>
      <c r="DP273" s="16" t="n"/>
      <c r="DQ273" s="16" t="n"/>
      <c r="DR273" s="16" t="n"/>
      <c r="DS273" s="16" t="n"/>
      <c r="DT273" s="16" t="n"/>
      <c r="DU273" s="16" t="n"/>
      <c r="DV273" s="16" t="n"/>
      <c r="DW273" s="16" t="n"/>
      <c r="DX273" s="16" t="n"/>
      <c r="DY273" s="16" t="n"/>
      <c r="DZ273" s="16" t="n"/>
      <c r="EA273" s="16" t="n"/>
      <c r="EB273" s="16" t="n"/>
      <c r="EC273" s="16" t="n"/>
      <c r="ED273" s="16" t="n"/>
      <c r="EE273" s="16" t="n"/>
      <c r="EF273" s="16" t="n"/>
      <c r="EG273" s="16" t="n"/>
      <c r="EH273" s="16" t="n"/>
      <c r="EI273" s="16" t="n"/>
      <c r="EJ273" s="16" t="n"/>
      <c r="EK273" s="16" t="n"/>
      <c r="EL273" s="16" t="n"/>
      <c r="EM273" s="16" t="n"/>
      <c r="EN273" s="16" t="n"/>
      <c r="EO273" s="16" t="n"/>
      <c r="EP273" s="16" t="n"/>
      <c r="EQ273" s="16" t="n"/>
      <c r="ER273" s="16" t="n"/>
      <c r="ES273" s="16" t="n"/>
      <c r="ET273" s="16" t="n"/>
      <c r="EU273" s="16" t="n"/>
      <c r="EV273" s="16" t="n"/>
      <c r="EW273" s="16" t="n"/>
      <c r="EX273" s="16" t="n"/>
      <c r="EY273" s="16">
        <f>IF(EY91&gt;0,EY$6,"")</f>
        <v/>
      </c>
      <c r="EZ273" s="16">
        <f>IF(EZ91&gt;0,EZ$6,"")</f>
        <v/>
      </c>
      <c r="FA273" s="16">
        <f>IF(FA91&gt;0,FA$6,"")</f>
        <v/>
      </c>
      <c r="FB273" s="16">
        <f>IF(FB91&gt;0,FB$6,"")</f>
        <v/>
      </c>
      <c r="FC273" s="16">
        <f>IF(FC91&gt;0,FC$6,"")</f>
        <v/>
      </c>
      <c r="FD273" s="16">
        <f>IF(FD91&gt;0,FD$6,"")</f>
        <v/>
      </c>
      <c r="FE273" s="16">
        <f>IF(FE91&gt;0,FE$6,"")</f>
        <v/>
      </c>
      <c r="FF273" s="16">
        <f>IF(FF91&gt;0,FF$6,"")</f>
        <v/>
      </c>
      <c r="FG273" s="16">
        <f>IF(FG91&gt;0,FG$6,"")</f>
        <v/>
      </c>
      <c r="FH273" s="16">
        <f>IF(FH91&gt;0,FH$6,"")</f>
        <v/>
      </c>
      <c r="FI273" s="16">
        <f>IF(FI91&gt;0,FI$6,"")</f>
        <v/>
      </c>
      <c r="FJ273" s="16">
        <f>IF(FJ91&gt;0,FJ$6,"")</f>
        <v/>
      </c>
      <c r="FK273" s="16">
        <f>IF(FK91&gt;0,FK$6,"")</f>
        <v/>
      </c>
      <c r="FL273" s="16">
        <f>IF(FL91&gt;0,FL$6,"")</f>
        <v/>
      </c>
      <c r="FM273" s="16">
        <f>IF(FM91&gt;0,FM$6,"")</f>
        <v/>
      </c>
      <c r="FN273" s="16">
        <f>IF(FN91&gt;0,FN$6,"")</f>
        <v/>
      </c>
      <c r="FO273" s="16">
        <f>IF(FO91&gt;0,FO$6,"")</f>
        <v/>
      </c>
      <c r="FP273" s="16">
        <f>IF(FP91&gt;0,FP$6,"")</f>
        <v/>
      </c>
      <c r="FQ273" s="16">
        <f>IF(FQ91&gt;0,FQ$6,"")</f>
        <v/>
      </c>
      <c r="FR273" s="16">
        <f>IF(FR91&gt;0,FR$6,"")</f>
        <v/>
      </c>
      <c r="FS273" s="16">
        <f>IF(FS91&gt;0,FS$6,"")</f>
        <v/>
      </c>
      <c r="FT273" s="16">
        <f>IF(FT91&gt;0,FT$6,"")</f>
        <v/>
      </c>
      <c r="FU273" s="16">
        <f>IF(FU91&gt;0,FU$6,"")</f>
        <v/>
      </c>
      <c r="FV273" s="16">
        <f>IF(FV91&gt;0,FV$6,"")</f>
        <v/>
      </c>
      <c r="FW273" s="16">
        <f>IF(FW91&gt;0,FW$6,"")</f>
        <v/>
      </c>
      <c r="FX273" s="16">
        <f>IF(FX91&gt;0,FX$6,"")</f>
        <v/>
      </c>
      <c r="FY273" s="16">
        <f>IF(FY91&gt;0,FY$6,"")</f>
        <v/>
      </c>
      <c r="FZ273" s="16">
        <f>IF(FZ91&gt;0,FZ$6,"")</f>
        <v/>
      </c>
      <c r="GA273" s="16">
        <f>IF(GA91&gt;0,GA$6,"")</f>
        <v/>
      </c>
      <c r="GB273" s="16">
        <f>IF(GB91&gt;0,GB$6,"")</f>
        <v/>
      </c>
      <c r="GC273" s="16">
        <f>IF(GC91&gt;0,GC$6,"")</f>
        <v/>
      </c>
      <c r="GD273" s="16">
        <f>IF(GD91&gt;0,GD$6,"")</f>
        <v/>
      </c>
      <c r="GE273" s="16">
        <f>IF(GE91&gt;0,GE$6,"")</f>
        <v/>
      </c>
      <c r="GF273" s="16">
        <f>IF(GF91&gt;0,GF$6,"")</f>
        <v/>
      </c>
      <c r="GG273" s="16" t="n"/>
      <c r="GH273" s="16">
        <f>IF(GH91&gt;0,GH$6,"")</f>
        <v/>
      </c>
      <c r="GI273" s="423">
        <f>IF(GI91&gt;0,GI$6,"")</f>
        <v/>
      </c>
    </row>
    <row r="274" hidden="1">
      <c r="A274" s="63" t="n"/>
      <c r="B274" s="63" t="n"/>
      <c r="C274" s="412">
        <f>C92</f>
        <v/>
      </c>
      <c r="D274" s="5" t="n"/>
      <c r="E274" s="5" t="n"/>
      <c r="F274" s="5" t="n"/>
      <c r="G274" s="411">
        <f>MIN(J274:GH274)</f>
        <v/>
      </c>
      <c r="H274" s="16">
        <f>MAX(J274:GH274)</f>
        <v/>
      </c>
      <c r="I274" s="93" t="n"/>
      <c r="J274" s="16">
        <f>IF(J92&gt;0,J89,"")</f>
        <v/>
      </c>
      <c r="K274" s="16">
        <f>IF(K92&gt;0,K$6,"")</f>
        <v/>
      </c>
      <c r="L274" s="16">
        <f>IF(L92&gt;0,L$6,"")</f>
        <v/>
      </c>
      <c r="M274" s="16">
        <f>IF(M92&gt;0,M$6,"")</f>
        <v/>
      </c>
      <c r="N274" s="16">
        <f>IF(N92&gt;0,N$6,"")</f>
        <v/>
      </c>
      <c r="O274" s="16">
        <f>IF(O92&gt;0,O$6,"")</f>
        <v/>
      </c>
      <c r="P274" s="16">
        <f>IF(P92&gt;0,P$6,"")</f>
        <v/>
      </c>
      <c r="Q274" s="16">
        <f>IF(Q92&gt;0,Q$6,"")</f>
        <v/>
      </c>
      <c r="R274" s="16">
        <f>IF(R92&gt;0,R$6,"")</f>
        <v/>
      </c>
      <c r="S274" s="16">
        <f>IF(S92&gt;0,S$6,"")</f>
        <v/>
      </c>
      <c r="T274" s="16">
        <f>IF(T92&gt;0,T$6,"")</f>
        <v/>
      </c>
      <c r="U274" s="16">
        <f>IF(U92&gt;0,U$6,"")</f>
        <v/>
      </c>
      <c r="V274" s="16">
        <f>IF(V92&gt;0,V$6,"")</f>
        <v/>
      </c>
      <c r="W274" s="16" t="n"/>
      <c r="X274" s="16" t="n"/>
      <c r="Y274" s="16" t="n"/>
      <c r="Z274" s="16" t="n"/>
      <c r="AA274" s="16" t="n"/>
      <c r="AB274" s="16" t="n"/>
      <c r="AC274" s="16" t="n"/>
      <c r="AD274" s="16" t="n"/>
      <c r="AE274" s="16" t="n"/>
      <c r="AF274" s="16" t="n"/>
      <c r="AG274" s="16" t="n"/>
      <c r="AH274" s="16" t="n"/>
      <c r="AI274" s="16" t="n"/>
      <c r="AJ274" s="16" t="n"/>
      <c r="AK274" s="16" t="n"/>
      <c r="AL274" s="16" t="n"/>
      <c r="AM274" s="16" t="n"/>
      <c r="AN274" s="16" t="n"/>
      <c r="AO274" s="16" t="n"/>
      <c r="AP274" s="16" t="n"/>
      <c r="AQ274" s="16" t="n"/>
      <c r="AR274" s="16" t="n"/>
      <c r="AS274" s="16" t="n"/>
      <c r="AT274" s="16" t="n"/>
      <c r="AU274" s="16" t="n"/>
      <c r="AV274" s="16" t="n"/>
      <c r="AW274" s="16" t="n"/>
      <c r="AX274" s="16" t="n"/>
      <c r="AY274" s="16" t="n"/>
      <c r="AZ274" s="16" t="n"/>
      <c r="BA274" s="16" t="n"/>
      <c r="BB274" s="16" t="n"/>
      <c r="BC274" s="16" t="n"/>
      <c r="BD274" s="16" t="n"/>
      <c r="BE274" s="16" t="n"/>
      <c r="BF274" s="16" t="n"/>
      <c r="BG274" s="16" t="n"/>
      <c r="BH274" s="16" t="n"/>
      <c r="BI274" s="16" t="n"/>
      <c r="BJ274" s="16" t="n"/>
      <c r="BK274" s="16" t="n"/>
      <c r="BL274" s="16" t="n"/>
      <c r="BM274" s="16" t="n"/>
      <c r="BN274" s="16" t="n"/>
      <c r="BO274" s="16" t="n"/>
      <c r="BP274" s="16" t="n"/>
      <c r="BQ274" s="16" t="n"/>
      <c r="BR274" s="16" t="n"/>
      <c r="BS274" s="16" t="n"/>
      <c r="BT274" s="16" t="n"/>
      <c r="BU274" s="16" t="n"/>
      <c r="BV274" s="16" t="n"/>
      <c r="BW274" s="16" t="n"/>
      <c r="BX274" s="16" t="n"/>
      <c r="BY274" s="16" t="n"/>
      <c r="BZ274" s="16" t="n"/>
      <c r="CA274" s="16" t="n"/>
      <c r="CB274" s="16" t="n"/>
      <c r="CC274" s="16" t="n"/>
      <c r="CD274" s="16" t="n"/>
      <c r="CE274" s="16" t="n"/>
      <c r="CF274" s="16" t="n"/>
      <c r="CG274" s="16" t="n"/>
      <c r="CH274" s="16" t="n"/>
      <c r="CI274" s="16" t="n"/>
      <c r="CJ274" s="16" t="n"/>
      <c r="CK274" s="16" t="n"/>
      <c r="CL274" s="16" t="n"/>
      <c r="CM274" s="16" t="n"/>
      <c r="CN274" s="16" t="n"/>
      <c r="CO274" s="16" t="n"/>
      <c r="CP274" s="16" t="n"/>
      <c r="CQ274" s="16" t="n"/>
      <c r="CR274" s="16" t="n"/>
      <c r="CS274" s="16" t="n"/>
      <c r="CT274" s="16" t="n"/>
      <c r="CU274" s="16" t="n"/>
      <c r="CV274" s="16" t="n"/>
      <c r="CW274" s="16" t="n"/>
      <c r="CX274" s="16" t="n"/>
      <c r="CY274" s="16" t="n"/>
      <c r="CZ274" s="16" t="n"/>
      <c r="DA274" s="16" t="n"/>
      <c r="DB274" s="16" t="n"/>
      <c r="DC274" s="16">
        <f>IF(DC92&gt;0,DC$6,"")</f>
        <v/>
      </c>
      <c r="DD274" s="16">
        <f>IF(DD92&gt;0,DD$6,"")</f>
        <v/>
      </c>
      <c r="DE274" s="16">
        <f>IF(DE92&gt;0,DE$6,"")</f>
        <v/>
      </c>
      <c r="DF274" s="16">
        <f>IF(DF92&gt;0,DF$6,"")</f>
        <v/>
      </c>
      <c r="DG274" s="16">
        <f>IF(DG92&gt;0,DG$6,"")</f>
        <v/>
      </c>
      <c r="DH274" s="16">
        <f>IF(DH92&gt;0,DH$6,"")</f>
        <v/>
      </c>
      <c r="DI274" s="16">
        <f>IF(DI92&gt;0,DI$6,"")</f>
        <v/>
      </c>
      <c r="DJ274" s="16">
        <f>IF(DJ92&gt;0,DJ$6,"")</f>
        <v/>
      </c>
      <c r="DK274" s="16">
        <f>IF(DK92&gt;0,DK$6,"")</f>
        <v/>
      </c>
      <c r="DL274" s="16">
        <f>IF(DL92&gt;0,DL$6,"")</f>
        <v/>
      </c>
      <c r="DM274" s="16">
        <f>IF(DM92&gt;0,DM$6,"")</f>
        <v/>
      </c>
      <c r="DN274" s="16">
        <f>IF(DN92&gt;0,DN$6,"")</f>
        <v/>
      </c>
      <c r="DO274" s="16" t="n"/>
      <c r="DP274" s="16" t="n"/>
      <c r="DQ274" s="16" t="n"/>
      <c r="DR274" s="16" t="n"/>
      <c r="DS274" s="16" t="n"/>
      <c r="DT274" s="16" t="n"/>
      <c r="DU274" s="16" t="n"/>
      <c r="DV274" s="16" t="n"/>
      <c r="DW274" s="16" t="n"/>
      <c r="DX274" s="16" t="n"/>
      <c r="DY274" s="16" t="n"/>
      <c r="DZ274" s="16" t="n"/>
      <c r="EA274" s="16" t="n"/>
      <c r="EB274" s="16" t="n"/>
      <c r="EC274" s="16" t="n"/>
      <c r="ED274" s="16" t="n"/>
      <c r="EE274" s="16" t="n"/>
      <c r="EF274" s="16" t="n"/>
      <c r="EG274" s="16" t="n"/>
      <c r="EH274" s="16" t="n"/>
      <c r="EI274" s="16" t="n"/>
      <c r="EJ274" s="16" t="n"/>
      <c r="EK274" s="16" t="n"/>
      <c r="EL274" s="16" t="n"/>
      <c r="EM274" s="16" t="n"/>
      <c r="EN274" s="16" t="n"/>
      <c r="EO274" s="16" t="n"/>
      <c r="EP274" s="16" t="n"/>
      <c r="EQ274" s="16" t="n"/>
      <c r="ER274" s="16" t="n"/>
      <c r="ES274" s="16" t="n"/>
      <c r="ET274" s="16" t="n"/>
      <c r="EU274" s="16" t="n"/>
      <c r="EV274" s="16" t="n"/>
      <c r="EW274" s="16" t="n"/>
      <c r="EX274" s="16" t="n"/>
      <c r="EY274" s="16">
        <f>IF(EY92&gt;0,EY$6,"")</f>
        <v/>
      </c>
      <c r="EZ274" s="16">
        <f>IF(EZ92&gt;0,EZ$6,"")</f>
        <v/>
      </c>
      <c r="FA274" s="16">
        <f>IF(FA92&gt;0,FA$6,"")</f>
        <v/>
      </c>
      <c r="FB274" s="16">
        <f>IF(FB92&gt;0,FB$6,"")</f>
        <v/>
      </c>
      <c r="FC274" s="16">
        <f>IF(FC92&gt;0,FC$6,"")</f>
        <v/>
      </c>
      <c r="FD274" s="16">
        <f>IF(FD92&gt;0,FD$6,"")</f>
        <v/>
      </c>
      <c r="FE274" s="16">
        <f>IF(FE92&gt;0,FE$6,"")</f>
        <v/>
      </c>
      <c r="FF274" s="16">
        <f>IF(FF92&gt;0,FF$6,"")</f>
        <v/>
      </c>
      <c r="FG274" s="16">
        <f>IF(FG92&gt;0,FG$6,"")</f>
        <v/>
      </c>
      <c r="FH274" s="16">
        <f>IF(FH92&gt;0,FH$6,"")</f>
        <v/>
      </c>
      <c r="FI274" s="16">
        <f>IF(FI92&gt;0,FI$6,"")</f>
        <v/>
      </c>
      <c r="FJ274" s="16">
        <f>IF(FJ92&gt;0,FJ$6,"")</f>
        <v/>
      </c>
      <c r="FK274" s="16">
        <f>IF(FK92&gt;0,FK$6,"")</f>
        <v/>
      </c>
      <c r="FL274" s="16">
        <f>IF(FL92&gt;0,FL$6,"")</f>
        <v/>
      </c>
      <c r="FM274" s="16">
        <f>IF(FM92&gt;0,FM$6,"")</f>
        <v/>
      </c>
      <c r="FN274" s="16">
        <f>IF(FN92&gt;0,FN$6,"")</f>
        <v/>
      </c>
      <c r="FO274" s="16">
        <f>IF(FO92&gt;0,FO$6,"")</f>
        <v/>
      </c>
      <c r="FP274" s="16">
        <f>IF(FP92&gt;0,FP$6,"")</f>
        <v/>
      </c>
      <c r="FQ274" s="16">
        <f>IF(FQ92&gt;0,FQ$6,"")</f>
        <v/>
      </c>
      <c r="FR274" s="16">
        <f>IF(FR92&gt;0,FR$6,"")</f>
        <v/>
      </c>
      <c r="FS274" s="16">
        <f>IF(FS92&gt;0,FS$6,"")</f>
        <v/>
      </c>
      <c r="FT274" s="16">
        <f>IF(FT92&gt;0,FT$6,"")</f>
        <v/>
      </c>
      <c r="FU274" s="16">
        <f>IF(FU92&gt;0,FU$6,"")</f>
        <v/>
      </c>
      <c r="FV274" s="16">
        <f>IF(FV92&gt;0,FV$6,"")</f>
        <v/>
      </c>
      <c r="FW274" s="16">
        <f>IF(FW92&gt;0,FW$6,"")</f>
        <v/>
      </c>
      <c r="FX274" s="16">
        <f>IF(FX92&gt;0,FX$6,"")</f>
        <v/>
      </c>
      <c r="FY274" s="16">
        <f>IF(FY92&gt;0,FY$6,"")</f>
        <v/>
      </c>
      <c r="FZ274" s="16">
        <f>IF(FZ92&gt;0,FZ$6,"")</f>
        <v/>
      </c>
      <c r="GA274" s="16">
        <f>IF(GA92&gt;0,GA$6,"")</f>
        <v/>
      </c>
      <c r="GB274" s="16">
        <f>IF(GB92&gt;0,GB$6,"")</f>
        <v/>
      </c>
      <c r="GC274" s="16">
        <f>IF(GC92&gt;0,GC$6,"")</f>
        <v/>
      </c>
      <c r="GD274" s="16">
        <f>IF(GD92&gt;0,GD$6,"")</f>
        <v/>
      </c>
      <c r="GE274" s="16">
        <f>IF(GE92&gt;0,GE$6,"")</f>
        <v/>
      </c>
      <c r="GF274" s="16">
        <f>IF(GF92&gt;0,GF$6,"")</f>
        <v/>
      </c>
      <c r="GG274" s="16" t="n"/>
      <c r="GH274" s="16">
        <f>IF(GH92&gt;0,GH$6,"")</f>
        <v/>
      </c>
      <c r="GI274" s="423">
        <f>IF(GI92&gt;0,GI$6,"")</f>
        <v/>
      </c>
    </row>
    <row r="275" hidden="1">
      <c r="A275" s="63" t="n"/>
      <c r="B275" s="63" t="n"/>
      <c r="C275" s="412">
        <f>C93</f>
        <v/>
      </c>
      <c r="D275" s="5" t="n"/>
      <c r="E275" s="5" t="n"/>
      <c r="F275" s="5" t="n"/>
      <c r="G275" s="411">
        <f>MIN(J275:GH275)</f>
        <v/>
      </c>
      <c r="H275" s="16">
        <f>MAX(J275:GH275)</f>
        <v/>
      </c>
      <c r="I275" s="93" t="n"/>
      <c r="J275" s="16">
        <f>IF(J93&gt;0,J90,"")</f>
        <v/>
      </c>
      <c r="K275" s="16">
        <f>IF(K93&gt;0,K$6,"")</f>
        <v/>
      </c>
      <c r="L275" s="16">
        <f>IF(L93&gt;0,L$6,"")</f>
        <v/>
      </c>
      <c r="M275" s="16">
        <f>IF(M93&gt;0,M$6,"")</f>
        <v/>
      </c>
      <c r="N275" s="16">
        <f>IF(N93&gt;0,N$6,"")</f>
        <v/>
      </c>
      <c r="O275" s="16">
        <f>IF(O93&gt;0,O$6,"")</f>
        <v/>
      </c>
      <c r="P275" s="16">
        <f>IF(P93&gt;0,P$6,"")</f>
        <v/>
      </c>
      <c r="Q275" s="16">
        <f>IF(Q93&gt;0,Q$6,"")</f>
        <v/>
      </c>
      <c r="R275" s="16">
        <f>IF(R93&gt;0,R$6,"")</f>
        <v/>
      </c>
      <c r="S275" s="16">
        <f>IF(S93&gt;0,S$6,"")</f>
        <v/>
      </c>
      <c r="T275" s="16">
        <f>IF(T93&gt;0,T$6,"")</f>
        <v/>
      </c>
      <c r="U275" s="16">
        <f>IF(U93&gt;0,U$6,"")</f>
        <v/>
      </c>
      <c r="V275" s="16">
        <f>IF(V93&gt;0,V$6,"")</f>
        <v/>
      </c>
      <c r="W275" s="16" t="n"/>
      <c r="X275" s="16" t="n"/>
      <c r="Y275" s="16" t="n"/>
      <c r="Z275" s="16" t="n"/>
      <c r="AA275" s="16" t="n"/>
      <c r="AB275" s="16" t="n"/>
      <c r="AC275" s="16" t="n"/>
      <c r="AD275" s="16" t="n"/>
      <c r="AE275" s="16" t="n"/>
      <c r="AF275" s="16" t="n"/>
      <c r="AG275" s="16" t="n"/>
      <c r="AH275" s="16" t="n"/>
      <c r="AI275" s="16" t="n"/>
      <c r="AJ275" s="16" t="n"/>
      <c r="AK275" s="16" t="n"/>
      <c r="AL275" s="16" t="n"/>
      <c r="AM275" s="16" t="n"/>
      <c r="AN275" s="16" t="n"/>
      <c r="AO275" s="16" t="n"/>
      <c r="AP275" s="16" t="n"/>
      <c r="AQ275" s="16" t="n"/>
      <c r="AR275" s="16" t="n"/>
      <c r="AS275" s="16" t="n"/>
      <c r="AT275" s="16" t="n"/>
      <c r="AU275" s="16" t="n"/>
      <c r="AV275" s="16" t="n"/>
      <c r="AW275" s="16" t="n"/>
      <c r="AX275" s="16" t="n"/>
      <c r="AY275" s="16" t="n"/>
      <c r="AZ275" s="16" t="n"/>
      <c r="BA275" s="16" t="n"/>
      <c r="BB275" s="16" t="n"/>
      <c r="BC275" s="16" t="n"/>
      <c r="BD275" s="16" t="n"/>
      <c r="BE275" s="16" t="n"/>
      <c r="BF275" s="16" t="n"/>
      <c r="BG275" s="16" t="n"/>
      <c r="BH275" s="16" t="n"/>
      <c r="BI275" s="16" t="n"/>
      <c r="BJ275" s="16" t="n"/>
      <c r="BK275" s="16" t="n"/>
      <c r="BL275" s="16" t="n"/>
      <c r="BM275" s="16" t="n"/>
      <c r="BN275" s="16" t="n"/>
      <c r="BO275" s="16" t="n"/>
      <c r="BP275" s="16" t="n"/>
      <c r="BQ275" s="16" t="n"/>
      <c r="BR275" s="16" t="n"/>
      <c r="BS275" s="16" t="n"/>
      <c r="BT275" s="16" t="n"/>
      <c r="BU275" s="16" t="n"/>
      <c r="BV275" s="16" t="n"/>
      <c r="BW275" s="16" t="n"/>
      <c r="BX275" s="16" t="n"/>
      <c r="BY275" s="16" t="n"/>
      <c r="BZ275" s="16" t="n"/>
      <c r="CA275" s="16" t="n"/>
      <c r="CB275" s="16" t="n"/>
      <c r="CC275" s="16" t="n"/>
      <c r="CD275" s="16" t="n"/>
      <c r="CE275" s="16" t="n"/>
      <c r="CF275" s="16" t="n"/>
      <c r="CG275" s="16" t="n"/>
      <c r="CH275" s="16" t="n"/>
      <c r="CI275" s="16" t="n"/>
      <c r="CJ275" s="16" t="n"/>
      <c r="CK275" s="16" t="n"/>
      <c r="CL275" s="16" t="n"/>
      <c r="CM275" s="16" t="n"/>
      <c r="CN275" s="16" t="n"/>
      <c r="CO275" s="16" t="n"/>
      <c r="CP275" s="16" t="n"/>
      <c r="CQ275" s="16" t="n"/>
      <c r="CR275" s="16" t="n"/>
      <c r="CS275" s="16" t="n"/>
      <c r="CT275" s="16" t="n"/>
      <c r="CU275" s="16" t="n"/>
      <c r="CV275" s="16" t="n"/>
      <c r="CW275" s="16" t="n"/>
      <c r="CX275" s="16" t="n"/>
      <c r="CY275" s="16" t="n"/>
      <c r="CZ275" s="16" t="n"/>
      <c r="DA275" s="16" t="n"/>
      <c r="DB275" s="16" t="n"/>
      <c r="DC275" s="16">
        <f>IF(DC93&gt;0,DC$6,"")</f>
        <v/>
      </c>
      <c r="DD275" s="16">
        <f>IF(DD93&gt;0,DD$6,"")</f>
        <v/>
      </c>
      <c r="DE275" s="16">
        <f>IF(DE93&gt;0,DE$6,"")</f>
        <v/>
      </c>
      <c r="DF275" s="16">
        <f>IF(DF93&gt;0,DF$6,"")</f>
        <v/>
      </c>
      <c r="DG275" s="16">
        <f>IF(DG93&gt;0,DG$6,"")</f>
        <v/>
      </c>
      <c r="DH275" s="16">
        <f>IF(DH93&gt;0,DH$6,"")</f>
        <v/>
      </c>
      <c r="DI275" s="16">
        <f>IF(DI93&gt;0,DI$6,"")</f>
        <v/>
      </c>
      <c r="DJ275" s="16">
        <f>IF(DJ93&gt;0,DJ$6,"")</f>
        <v/>
      </c>
      <c r="DK275" s="16">
        <f>IF(DK93&gt;0,DK$6,"")</f>
        <v/>
      </c>
      <c r="DL275" s="16">
        <f>IF(DL93&gt;0,DL$6,"")</f>
        <v/>
      </c>
      <c r="DM275" s="16">
        <f>IF(DM93&gt;0,DM$6,"")</f>
        <v/>
      </c>
      <c r="DN275" s="16">
        <f>IF(DN93&gt;0,DN$6,"")</f>
        <v/>
      </c>
      <c r="DO275" s="16" t="n"/>
      <c r="DP275" s="16" t="n"/>
      <c r="DQ275" s="16" t="n"/>
      <c r="DR275" s="16" t="n"/>
      <c r="DS275" s="16" t="n"/>
      <c r="DT275" s="16" t="n"/>
      <c r="DU275" s="16" t="n"/>
      <c r="DV275" s="16" t="n"/>
      <c r="DW275" s="16" t="n"/>
      <c r="DX275" s="16" t="n"/>
      <c r="DY275" s="16" t="n"/>
      <c r="DZ275" s="16" t="n"/>
      <c r="EA275" s="16" t="n"/>
      <c r="EB275" s="16" t="n"/>
      <c r="EC275" s="16" t="n"/>
      <c r="ED275" s="16" t="n"/>
      <c r="EE275" s="16" t="n"/>
      <c r="EF275" s="16" t="n"/>
      <c r="EG275" s="16" t="n"/>
      <c r="EH275" s="16" t="n"/>
      <c r="EI275" s="16" t="n"/>
      <c r="EJ275" s="16" t="n"/>
      <c r="EK275" s="16" t="n"/>
      <c r="EL275" s="16" t="n"/>
      <c r="EM275" s="16" t="n"/>
      <c r="EN275" s="16" t="n"/>
      <c r="EO275" s="16" t="n"/>
      <c r="EP275" s="16" t="n"/>
      <c r="EQ275" s="16" t="n"/>
      <c r="ER275" s="16" t="n"/>
      <c r="ES275" s="16" t="n"/>
      <c r="ET275" s="16" t="n"/>
      <c r="EU275" s="16" t="n"/>
      <c r="EV275" s="16" t="n"/>
      <c r="EW275" s="16" t="n"/>
      <c r="EX275" s="16" t="n"/>
      <c r="EY275" s="16">
        <f>IF(EY93&gt;0,EY$6,"")</f>
        <v/>
      </c>
      <c r="EZ275" s="16">
        <f>IF(EZ93&gt;0,EZ$6,"")</f>
        <v/>
      </c>
      <c r="FA275" s="16">
        <f>IF(FA93&gt;0,FA$6,"")</f>
        <v/>
      </c>
      <c r="FB275" s="16">
        <f>IF(FB93&gt;0,FB$6,"")</f>
        <v/>
      </c>
      <c r="FC275" s="16">
        <f>IF(FC93&gt;0,FC$6,"")</f>
        <v/>
      </c>
      <c r="FD275" s="16">
        <f>IF(FD93&gt;0,FD$6,"")</f>
        <v/>
      </c>
      <c r="FE275" s="16">
        <f>IF(FE93&gt;0,FE$6,"")</f>
        <v/>
      </c>
      <c r="FF275" s="16">
        <f>IF(FF93&gt;0,FF$6,"")</f>
        <v/>
      </c>
      <c r="FG275" s="16">
        <f>IF(FG93&gt;0,FG$6,"")</f>
        <v/>
      </c>
      <c r="FH275" s="16">
        <f>IF(FH93&gt;0,FH$6,"")</f>
        <v/>
      </c>
      <c r="FI275" s="16">
        <f>IF(FI93&gt;0,FI$6,"")</f>
        <v/>
      </c>
      <c r="FJ275" s="16">
        <f>IF(FJ93&gt;0,FJ$6,"")</f>
        <v/>
      </c>
      <c r="FK275" s="16">
        <f>IF(FK93&gt;0,FK$6,"")</f>
        <v/>
      </c>
      <c r="FL275" s="16">
        <f>IF(FL93&gt;0,FL$6,"")</f>
        <v/>
      </c>
      <c r="FM275" s="16">
        <f>IF(FM93&gt;0,FM$6,"")</f>
        <v/>
      </c>
      <c r="FN275" s="16">
        <f>IF(FN93&gt;0,FN$6,"")</f>
        <v/>
      </c>
      <c r="FO275" s="16">
        <f>IF(FO93&gt;0,FO$6,"")</f>
        <v/>
      </c>
      <c r="FP275" s="16">
        <f>IF(FP93&gt;0,FP$6,"")</f>
        <v/>
      </c>
      <c r="FQ275" s="16">
        <f>IF(FQ93&gt;0,FQ$6,"")</f>
        <v/>
      </c>
      <c r="FR275" s="16">
        <f>IF(FR93&gt;0,FR$6,"")</f>
        <v/>
      </c>
      <c r="FS275" s="16">
        <f>IF(FS93&gt;0,FS$6,"")</f>
        <v/>
      </c>
      <c r="FT275" s="16">
        <f>IF(FT93&gt;0,FT$6,"")</f>
        <v/>
      </c>
      <c r="FU275" s="16">
        <f>IF(FU93&gt;0,FU$6,"")</f>
        <v/>
      </c>
      <c r="FV275" s="16">
        <f>IF(FV93&gt;0,FV$6,"")</f>
        <v/>
      </c>
      <c r="FW275" s="16">
        <f>IF(FW93&gt;0,FW$6,"")</f>
        <v/>
      </c>
      <c r="FX275" s="16">
        <f>IF(FX93&gt;0,FX$6,"")</f>
        <v/>
      </c>
      <c r="FY275" s="16">
        <f>IF(FY93&gt;0,FY$6,"")</f>
        <v/>
      </c>
      <c r="FZ275" s="16">
        <f>IF(FZ93&gt;0,FZ$6,"")</f>
        <v/>
      </c>
      <c r="GA275" s="16">
        <f>IF(GA93&gt;0,GA$6,"")</f>
        <v/>
      </c>
      <c r="GB275" s="16">
        <f>IF(GB93&gt;0,GB$6,"")</f>
        <v/>
      </c>
      <c r="GC275" s="16">
        <f>IF(GC93&gt;0,GC$6,"")</f>
        <v/>
      </c>
      <c r="GD275" s="16">
        <f>IF(GD93&gt;0,GD$6,"")</f>
        <v/>
      </c>
      <c r="GE275" s="16">
        <f>IF(GE93&gt;0,GE$6,"")</f>
        <v/>
      </c>
      <c r="GF275" s="16">
        <f>IF(GF93&gt;0,GF$6,"")</f>
        <v/>
      </c>
      <c r="GG275" s="16" t="n"/>
      <c r="GH275" s="16">
        <f>IF(GH93&gt;0,GH$6,"")</f>
        <v/>
      </c>
      <c r="GI275" s="423">
        <f>IF(GI93&gt;0,GI$6,"")</f>
        <v/>
      </c>
    </row>
    <row r="276" hidden="1">
      <c r="A276" s="63" t="n"/>
      <c r="B276" s="63" t="n"/>
      <c r="C276" s="412">
        <f>C94</f>
        <v/>
      </c>
      <c r="D276" s="5" t="n"/>
      <c r="E276" s="5" t="n"/>
      <c r="F276" s="5" t="n"/>
      <c r="G276" s="411">
        <f>MIN(J276:GH276)</f>
        <v/>
      </c>
      <c r="H276" s="16">
        <f>MAX(J276:GH276)</f>
        <v/>
      </c>
      <c r="I276" s="93" t="n"/>
      <c r="J276" s="16">
        <f>IF(J94&gt;0,J91,"")</f>
        <v/>
      </c>
      <c r="K276" s="16">
        <f>IF(K94&gt;0,K$6,"")</f>
        <v/>
      </c>
      <c r="L276" s="16">
        <f>IF(L94&gt;0,L$6,"")</f>
        <v/>
      </c>
      <c r="M276" s="16">
        <f>IF(M94&gt;0,M$6,"")</f>
        <v/>
      </c>
      <c r="N276" s="16">
        <f>IF(N94&gt;0,N$6,"")</f>
        <v/>
      </c>
      <c r="O276" s="16">
        <f>IF(O94&gt;0,O$6,"")</f>
        <v/>
      </c>
      <c r="P276" s="16">
        <f>IF(P94&gt;0,P$6,"")</f>
        <v/>
      </c>
      <c r="Q276" s="16">
        <f>IF(Q94&gt;0,Q$6,"")</f>
        <v/>
      </c>
      <c r="R276" s="16">
        <f>IF(R94&gt;0,R$6,"")</f>
        <v/>
      </c>
      <c r="S276" s="16">
        <f>IF(S94&gt;0,S$6,"")</f>
        <v/>
      </c>
      <c r="T276" s="16">
        <f>IF(T94&gt;0,T$6,"")</f>
        <v/>
      </c>
      <c r="U276" s="16">
        <f>IF(U94&gt;0,U$6,"")</f>
        <v/>
      </c>
      <c r="V276" s="16">
        <f>IF(V94&gt;0,V$6,"")</f>
        <v/>
      </c>
      <c r="W276" s="16" t="n"/>
      <c r="X276" s="16" t="n"/>
      <c r="Y276" s="16" t="n"/>
      <c r="Z276" s="16" t="n"/>
      <c r="AA276" s="16" t="n"/>
      <c r="AB276" s="16" t="n"/>
      <c r="AC276" s="16" t="n"/>
      <c r="AD276" s="16" t="n"/>
      <c r="AE276" s="16" t="n"/>
      <c r="AF276" s="16" t="n"/>
      <c r="AG276" s="16" t="n"/>
      <c r="AH276" s="16" t="n"/>
      <c r="AI276" s="16" t="n"/>
      <c r="AJ276" s="16" t="n"/>
      <c r="AK276" s="16" t="n"/>
      <c r="AL276" s="16" t="n"/>
      <c r="AM276" s="16" t="n"/>
      <c r="AN276" s="16" t="n"/>
      <c r="AO276" s="16" t="n"/>
      <c r="AP276" s="16" t="n"/>
      <c r="AQ276" s="16" t="n"/>
      <c r="AR276" s="16" t="n"/>
      <c r="AS276" s="16" t="n"/>
      <c r="AT276" s="16" t="n"/>
      <c r="AU276" s="16" t="n"/>
      <c r="AV276" s="16" t="n"/>
      <c r="AW276" s="16" t="n"/>
      <c r="AX276" s="16" t="n"/>
      <c r="AY276" s="16" t="n"/>
      <c r="AZ276" s="16" t="n"/>
      <c r="BA276" s="16" t="n"/>
      <c r="BB276" s="16" t="n"/>
      <c r="BC276" s="16" t="n"/>
      <c r="BD276" s="16" t="n"/>
      <c r="BE276" s="16" t="n"/>
      <c r="BF276" s="16" t="n"/>
      <c r="BG276" s="16" t="n"/>
      <c r="BH276" s="16" t="n"/>
      <c r="BI276" s="16" t="n"/>
      <c r="BJ276" s="16" t="n"/>
      <c r="BK276" s="16" t="n"/>
      <c r="BL276" s="16" t="n"/>
      <c r="BM276" s="16" t="n"/>
      <c r="BN276" s="16" t="n"/>
      <c r="BO276" s="16" t="n"/>
      <c r="BP276" s="16" t="n"/>
      <c r="BQ276" s="16" t="n"/>
      <c r="BR276" s="16" t="n"/>
      <c r="BS276" s="16" t="n"/>
      <c r="BT276" s="16" t="n"/>
      <c r="BU276" s="16" t="n"/>
      <c r="BV276" s="16" t="n"/>
      <c r="BW276" s="16" t="n"/>
      <c r="BX276" s="16" t="n"/>
      <c r="BY276" s="16" t="n"/>
      <c r="BZ276" s="16" t="n"/>
      <c r="CA276" s="16" t="n"/>
      <c r="CB276" s="16" t="n"/>
      <c r="CC276" s="16" t="n"/>
      <c r="CD276" s="16" t="n"/>
      <c r="CE276" s="16" t="n"/>
      <c r="CF276" s="16" t="n"/>
      <c r="CG276" s="16" t="n"/>
      <c r="CH276" s="16" t="n"/>
      <c r="CI276" s="16" t="n"/>
      <c r="CJ276" s="16" t="n"/>
      <c r="CK276" s="16" t="n"/>
      <c r="CL276" s="16" t="n"/>
      <c r="CM276" s="16" t="n"/>
      <c r="CN276" s="16" t="n"/>
      <c r="CO276" s="16" t="n"/>
      <c r="CP276" s="16" t="n"/>
      <c r="CQ276" s="16" t="n"/>
      <c r="CR276" s="16" t="n"/>
      <c r="CS276" s="16" t="n"/>
      <c r="CT276" s="16" t="n"/>
      <c r="CU276" s="16" t="n"/>
      <c r="CV276" s="16" t="n"/>
      <c r="CW276" s="16" t="n"/>
      <c r="CX276" s="16" t="n"/>
      <c r="CY276" s="16" t="n"/>
      <c r="CZ276" s="16" t="n"/>
      <c r="DA276" s="16" t="n"/>
      <c r="DB276" s="16" t="n"/>
      <c r="DC276" s="16">
        <f>IF(DC94&gt;0,DC$6,"")</f>
        <v/>
      </c>
      <c r="DD276" s="16">
        <f>IF(DD94&gt;0,DD$6,"")</f>
        <v/>
      </c>
      <c r="DE276" s="16">
        <f>IF(DE94&gt;0,DE$6,"")</f>
        <v/>
      </c>
      <c r="DF276" s="16">
        <f>IF(DF94&gt;0,DF$6,"")</f>
        <v/>
      </c>
      <c r="DG276" s="16">
        <f>IF(DG94&gt;0,DG$6,"")</f>
        <v/>
      </c>
      <c r="DH276" s="16">
        <f>IF(DH94&gt;0,DH$6,"")</f>
        <v/>
      </c>
      <c r="DI276" s="16">
        <f>IF(DI94&gt;0,DI$6,"")</f>
        <v/>
      </c>
      <c r="DJ276" s="16">
        <f>IF(DJ94&gt;0,DJ$6,"")</f>
        <v/>
      </c>
      <c r="DK276" s="16">
        <f>IF(DK94&gt;0,DK$6,"")</f>
        <v/>
      </c>
      <c r="DL276" s="16">
        <f>IF(DL94&gt;0,DL$6,"")</f>
        <v/>
      </c>
      <c r="DM276" s="16">
        <f>IF(DM94&gt;0,DM$6,"")</f>
        <v/>
      </c>
      <c r="DN276" s="16">
        <f>IF(DN94&gt;0,DN$6,"")</f>
        <v/>
      </c>
      <c r="DO276" s="16" t="n"/>
      <c r="DP276" s="16" t="n"/>
      <c r="DQ276" s="16" t="n"/>
      <c r="DR276" s="16" t="n"/>
      <c r="DS276" s="16" t="n"/>
      <c r="DT276" s="16" t="n"/>
      <c r="DU276" s="16" t="n"/>
      <c r="DV276" s="16" t="n"/>
      <c r="DW276" s="16" t="n"/>
      <c r="DX276" s="16" t="n"/>
      <c r="DY276" s="16" t="n"/>
      <c r="DZ276" s="16" t="n"/>
      <c r="EA276" s="16" t="n"/>
      <c r="EB276" s="16" t="n"/>
      <c r="EC276" s="16" t="n"/>
      <c r="ED276" s="16" t="n"/>
      <c r="EE276" s="16" t="n"/>
      <c r="EF276" s="16" t="n"/>
      <c r="EG276" s="16" t="n"/>
      <c r="EH276" s="16" t="n"/>
      <c r="EI276" s="16" t="n"/>
      <c r="EJ276" s="16" t="n"/>
      <c r="EK276" s="16" t="n"/>
      <c r="EL276" s="16" t="n"/>
      <c r="EM276" s="16" t="n"/>
      <c r="EN276" s="16" t="n"/>
      <c r="EO276" s="16" t="n"/>
      <c r="EP276" s="16" t="n"/>
      <c r="EQ276" s="16" t="n"/>
      <c r="ER276" s="16" t="n"/>
      <c r="ES276" s="16" t="n"/>
      <c r="ET276" s="16" t="n"/>
      <c r="EU276" s="16" t="n"/>
      <c r="EV276" s="16" t="n"/>
      <c r="EW276" s="16" t="n"/>
      <c r="EX276" s="16" t="n"/>
      <c r="EY276" s="16">
        <f>IF(EY94&gt;0,EY$6,"")</f>
        <v/>
      </c>
      <c r="EZ276" s="16">
        <f>IF(EZ94&gt;0,EZ$6,"")</f>
        <v/>
      </c>
      <c r="FA276" s="16">
        <f>IF(FA94&gt;0,FA$6,"")</f>
        <v/>
      </c>
      <c r="FB276" s="16">
        <f>IF(FB94&gt;0,FB$6,"")</f>
        <v/>
      </c>
      <c r="FC276" s="16">
        <f>IF(FC94&gt;0,FC$6,"")</f>
        <v/>
      </c>
      <c r="FD276" s="16">
        <f>IF(FD94&gt;0,FD$6,"")</f>
        <v/>
      </c>
      <c r="FE276" s="16">
        <f>IF(FE94&gt;0,FE$6,"")</f>
        <v/>
      </c>
      <c r="FF276" s="16">
        <f>IF(FF94&gt;0,FF$6,"")</f>
        <v/>
      </c>
      <c r="FG276" s="16">
        <f>IF(FG94&gt;0,FG$6,"")</f>
        <v/>
      </c>
      <c r="FH276" s="16">
        <f>IF(FH94&gt;0,FH$6,"")</f>
        <v/>
      </c>
      <c r="FI276" s="16">
        <f>IF(FI94&gt;0,FI$6,"")</f>
        <v/>
      </c>
      <c r="FJ276" s="16">
        <f>IF(FJ94&gt;0,FJ$6,"")</f>
        <v/>
      </c>
      <c r="FK276" s="16">
        <f>IF(FK94&gt;0,FK$6,"")</f>
        <v/>
      </c>
      <c r="FL276" s="16">
        <f>IF(FL94&gt;0,FL$6,"")</f>
        <v/>
      </c>
      <c r="FM276" s="16">
        <f>IF(FM94&gt;0,FM$6,"")</f>
        <v/>
      </c>
      <c r="FN276" s="16">
        <f>IF(FN94&gt;0,FN$6,"")</f>
        <v/>
      </c>
      <c r="FO276" s="16">
        <f>IF(FO94&gt;0,FO$6,"")</f>
        <v/>
      </c>
      <c r="FP276" s="16">
        <f>IF(FP94&gt;0,FP$6,"")</f>
        <v/>
      </c>
      <c r="FQ276" s="16">
        <f>IF(FQ94&gt;0,FQ$6,"")</f>
        <v/>
      </c>
      <c r="FR276" s="16">
        <f>IF(FR94&gt;0,FR$6,"")</f>
        <v/>
      </c>
      <c r="FS276" s="16">
        <f>IF(FS94&gt;0,FS$6,"")</f>
        <v/>
      </c>
      <c r="FT276" s="16">
        <f>IF(FT94&gt;0,FT$6,"")</f>
        <v/>
      </c>
      <c r="FU276" s="16">
        <f>IF(FU94&gt;0,FU$6,"")</f>
        <v/>
      </c>
      <c r="FV276" s="16">
        <f>IF(FV94&gt;0,FV$6,"")</f>
        <v/>
      </c>
      <c r="FW276" s="16">
        <f>IF(FW94&gt;0,FW$6,"")</f>
        <v/>
      </c>
      <c r="FX276" s="16">
        <f>IF(FX94&gt;0,FX$6,"")</f>
        <v/>
      </c>
      <c r="FY276" s="16">
        <f>IF(FY94&gt;0,FY$6,"")</f>
        <v/>
      </c>
      <c r="FZ276" s="16">
        <f>IF(FZ94&gt;0,FZ$6,"")</f>
        <v/>
      </c>
      <c r="GA276" s="16">
        <f>IF(GA94&gt;0,GA$6,"")</f>
        <v/>
      </c>
      <c r="GB276" s="16">
        <f>IF(GB94&gt;0,GB$6,"")</f>
        <v/>
      </c>
      <c r="GC276" s="16">
        <f>IF(GC94&gt;0,GC$6,"")</f>
        <v/>
      </c>
      <c r="GD276" s="16">
        <f>IF(GD94&gt;0,GD$6,"")</f>
        <v/>
      </c>
      <c r="GE276" s="16">
        <f>IF(GE94&gt;0,GE$6,"")</f>
        <v/>
      </c>
      <c r="GF276" s="16">
        <f>IF(GF94&gt;0,GF$6,"")</f>
        <v/>
      </c>
      <c r="GG276" s="16" t="n"/>
      <c r="GH276" s="16">
        <f>IF(GH94&gt;0,GH$6,"")</f>
        <v/>
      </c>
      <c r="GI276" s="423">
        <f>IF(GI94&gt;0,GI$6,"")</f>
        <v/>
      </c>
    </row>
    <row r="277" hidden="1">
      <c r="A277" s="63" t="n"/>
      <c r="B277" s="63" t="n"/>
      <c r="C277" s="412">
        <f>C95</f>
        <v/>
      </c>
      <c r="D277" s="5" t="n"/>
      <c r="E277" s="5" t="n"/>
      <c r="F277" s="5" t="n"/>
      <c r="G277" s="411">
        <f>MIN(J277:GH277)</f>
        <v/>
      </c>
      <c r="H277" s="16">
        <f>MAX(J277:GH277)</f>
        <v/>
      </c>
      <c r="I277" s="93" t="n"/>
      <c r="J277" s="16">
        <f>IF(J95&gt;0,J92,"")</f>
        <v/>
      </c>
      <c r="K277" s="16">
        <f>IF(K95&gt;0,K$6,"")</f>
        <v/>
      </c>
      <c r="L277" s="16">
        <f>IF(L95&gt;0,L$6,"")</f>
        <v/>
      </c>
      <c r="M277" s="16">
        <f>IF(M95&gt;0,M$6,"")</f>
        <v/>
      </c>
      <c r="N277" s="16">
        <f>IF(N95&gt;0,N$6,"")</f>
        <v/>
      </c>
      <c r="O277" s="16">
        <f>IF(O95&gt;0,O$6,"")</f>
        <v/>
      </c>
      <c r="P277" s="16">
        <f>IF(P95&gt;0,P$6,"")</f>
        <v/>
      </c>
      <c r="Q277" s="16">
        <f>IF(Q95&gt;0,Q$6,"")</f>
        <v/>
      </c>
      <c r="R277" s="16">
        <f>IF(R95&gt;0,R$6,"")</f>
        <v/>
      </c>
      <c r="S277" s="16">
        <f>IF(S95&gt;0,S$6,"")</f>
        <v/>
      </c>
      <c r="T277" s="16">
        <f>IF(T95&gt;0,T$6,"")</f>
        <v/>
      </c>
      <c r="U277" s="16">
        <f>IF(U95&gt;0,U$6,"")</f>
        <v/>
      </c>
      <c r="V277" s="16">
        <f>IF(V95&gt;0,V$6,"")</f>
        <v/>
      </c>
      <c r="W277" s="16" t="n"/>
      <c r="X277" s="16" t="n"/>
      <c r="Y277" s="16" t="n"/>
      <c r="Z277" s="16" t="n"/>
      <c r="AA277" s="16" t="n"/>
      <c r="AB277" s="16" t="n"/>
      <c r="AC277" s="16" t="n"/>
      <c r="AD277" s="16" t="n"/>
      <c r="AE277" s="16" t="n"/>
      <c r="AF277" s="16" t="n"/>
      <c r="AG277" s="16" t="n"/>
      <c r="AH277" s="16" t="n"/>
      <c r="AI277" s="16" t="n"/>
      <c r="AJ277" s="16" t="n"/>
      <c r="AK277" s="16" t="n"/>
      <c r="AL277" s="16" t="n"/>
      <c r="AM277" s="16" t="n"/>
      <c r="AN277" s="16" t="n"/>
      <c r="AO277" s="16" t="n"/>
      <c r="AP277" s="16" t="n"/>
      <c r="AQ277" s="16" t="n"/>
      <c r="AR277" s="16" t="n"/>
      <c r="AS277" s="16" t="n"/>
      <c r="AT277" s="16" t="n"/>
      <c r="AU277" s="16" t="n"/>
      <c r="AV277" s="16" t="n"/>
      <c r="AW277" s="16" t="n"/>
      <c r="AX277" s="16" t="n"/>
      <c r="AY277" s="16" t="n"/>
      <c r="AZ277" s="16" t="n"/>
      <c r="BA277" s="16" t="n"/>
      <c r="BB277" s="16" t="n"/>
      <c r="BC277" s="16" t="n"/>
      <c r="BD277" s="16" t="n"/>
      <c r="BE277" s="16" t="n"/>
      <c r="BF277" s="16" t="n"/>
      <c r="BG277" s="16" t="n"/>
      <c r="BH277" s="16" t="n"/>
      <c r="BI277" s="16" t="n"/>
      <c r="BJ277" s="16" t="n"/>
      <c r="BK277" s="16" t="n"/>
      <c r="BL277" s="16" t="n"/>
      <c r="BM277" s="16" t="n"/>
      <c r="BN277" s="16" t="n"/>
      <c r="BO277" s="16" t="n"/>
      <c r="BP277" s="16" t="n"/>
      <c r="BQ277" s="16" t="n"/>
      <c r="BR277" s="16" t="n"/>
      <c r="BS277" s="16" t="n"/>
      <c r="BT277" s="16" t="n"/>
      <c r="BU277" s="16" t="n"/>
      <c r="BV277" s="16" t="n"/>
      <c r="BW277" s="16" t="n"/>
      <c r="BX277" s="16" t="n"/>
      <c r="BY277" s="16" t="n"/>
      <c r="BZ277" s="16" t="n"/>
      <c r="CA277" s="16" t="n"/>
      <c r="CB277" s="16" t="n"/>
      <c r="CC277" s="16" t="n"/>
      <c r="CD277" s="16" t="n"/>
      <c r="CE277" s="16" t="n"/>
      <c r="CF277" s="16" t="n"/>
      <c r="CG277" s="16" t="n"/>
      <c r="CH277" s="16" t="n"/>
      <c r="CI277" s="16" t="n"/>
      <c r="CJ277" s="16" t="n"/>
      <c r="CK277" s="16" t="n"/>
      <c r="CL277" s="16" t="n"/>
      <c r="CM277" s="16" t="n"/>
      <c r="CN277" s="16" t="n"/>
      <c r="CO277" s="16" t="n"/>
      <c r="CP277" s="16" t="n"/>
      <c r="CQ277" s="16" t="n"/>
      <c r="CR277" s="16" t="n"/>
      <c r="CS277" s="16" t="n"/>
      <c r="CT277" s="16" t="n"/>
      <c r="CU277" s="16" t="n"/>
      <c r="CV277" s="16" t="n"/>
      <c r="CW277" s="16" t="n"/>
      <c r="CX277" s="16" t="n"/>
      <c r="CY277" s="16" t="n"/>
      <c r="CZ277" s="16" t="n"/>
      <c r="DA277" s="16" t="n"/>
      <c r="DB277" s="16" t="n"/>
      <c r="DC277" s="16">
        <f>IF(DC95&gt;0,DC$6,"")</f>
        <v/>
      </c>
      <c r="DD277" s="16">
        <f>IF(DD95&gt;0,DD$6,"")</f>
        <v/>
      </c>
      <c r="DE277" s="16">
        <f>IF(DE95&gt;0,DE$6,"")</f>
        <v/>
      </c>
      <c r="DF277" s="16">
        <f>IF(DF95&gt;0,DF$6,"")</f>
        <v/>
      </c>
      <c r="DG277" s="16">
        <f>IF(DG95&gt;0,DG$6,"")</f>
        <v/>
      </c>
      <c r="DH277" s="16">
        <f>IF(DH95&gt;0,DH$6,"")</f>
        <v/>
      </c>
      <c r="DI277" s="16">
        <f>IF(DI95&gt;0,DI$6,"")</f>
        <v/>
      </c>
      <c r="DJ277" s="16">
        <f>IF(DJ95&gt;0,DJ$6,"")</f>
        <v/>
      </c>
      <c r="DK277" s="16">
        <f>IF(DK95&gt;0,DK$6,"")</f>
        <v/>
      </c>
      <c r="DL277" s="16">
        <f>IF(DL95&gt;0,DL$6,"")</f>
        <v/>
      </c>
      <c r="DM277" s="16">
        <f>IF(DM95&gt;0,DM$6,"")</f>
        <v/>
      </c>
      <c r="DN277" s="16">
        <f>IF(DN95&gt;0,DN$6,"")</f>
        <v/>
      </c>
      <c r="DO277" s="16" t="n"/>
      <c r="DP277" s="16" t="n"/>
      <c r="DQ277" s="16" t="n"/>
      <c r="DR277" s="16" t="n"/>
      <c r="DS277" s="16" t="n"/>
      <c r="DT277" s="16" t="n"/>
      <c r="DU277" s="16" t="n"/>
      <c r="DV277" s="16" t="n"/>
      <c r="DW277" s="16" t="n"/>
      <c r="DX277" s="16" t="n"/>
      <c r="DY277" s="16" t="n"/>
      <c r="DZ277" s="16" t="n"/>
      <c r="EA277" s="16" t="n"/>
      <c r="EB277" s="16" t="n"/>
      <c r="EC277" s="16" t="n"/>
      <c r="ED277" s="16" t="n"/>
      <c r="EE277" s="16" t="n"/>
      <c r="EF277" s="16" t="n"/>
      <c r="EG277" s="16" t="n"/>
      <c r="EH277" s="16" t="n"/>
      <c r="EI277" s="16" t="n"/>
      <c r="EJ277" s="16" t="n"/>
      <c r="EK277" s="16" t="n"/>
      <c r="EL277" s="16" t="n"/>
      <c r="EM277" s="16" t="n"/>
      <c r="EN277" s="16" t="n"/>
      <c r="EO277" s="16" t="n"/>
      <c r="EP277" s="16" t="n"/>
      <c r="EQ277" s="16" t="n"/>
      <c r="ER277" s="16" t="n"/>
      <c r="ES277" s="16" t="n"/>
      <c r="ET277" s="16" t="n"/>
      <c r="EU277" s="16" t="n"/>
      <c r="EV277" s="16" t="n"/>
      <c r="EW277" s="16" t="n"/>
      <c r="EX277" s="16" t="n"/>
      <c r="EY277" s="16">
        <f>IF(EY95&gt;0,EY$6,"")</f>
        <v/>
      </c>
      <c r="EZ277" s="16">
        <f>IF(EZ95&gt;0,EZ$6,"")</f>
        <v/>
      </c>
      <c r="FA277" s="16">
        <f>IF(FA95&gt;0,FA$6,"")</f>
        <v/>
      </c>
      <c r="FB277" s="16">
        <f>IF(FB95&gt;0,FB$6,"")</f>
        <v/>
      </c>
      <c r="FC277" s="16">
        <f>IF(FC95&gt;0,FC$6,"")</f>
        <v/>
      </c>
      <c r="FD277" s="16">
        <f>IF(FD95&gt;0,FD$6,"")</f>
        <v/>
      </c>
      <c r="FE277" s="16">
        <f>IF(FE95&gt;0,FE$6,"")</f>
        <v/>
      </c>
      <c r="FF277" s="16">
        <f>IF(FF95&gt;0,FF$6,"")</f>
        <v/>
      </c>
      <c r="FG277" s="16">
        <f>IF(FG95&gt;0,FG$6,"")</f>
        <v/>
      </c>
      <c r="FH277" s="16">
        <f>IF(FH95&gt;0,FH$6,"")</f>
        <v/>
      </c>
      <c r="FI277" s="16">
        <f>IF(FI95&gt;0,FI$6,"")</f>
        <v/>
      </c>
      <c r="FJ277" s="16">
        <f>IF(FJ95&gt;0,FJ$6,"")</f>
        <v/>
      </c>
      <c r="FK277" s="16">
        <f>IF(FK95&gt;0,FK$6,"")</f>
        <v/>
      </c>
      <c r="FL277" s="16">
        <f>IF(FL95&gt;0,FL$6,"")</f>
        <v/>
      </c>
      <c r="FM277" s="16">
        <f>IF(FM95&gt;0,FM$6,"")</f>
        <v/>
      </c>
      <c r="FN277" s="16">
        <f>IF(FN95&gt;0,FN$6,"")</f>
        <v/>
      </c>
      <c r="FO277" s="16">
        <f>IF(FO95&gt;0,FO$6,"")</f>
        <v/>
      </c>
      <c r="FP277" s="16">
        <f>IF(FP95&gt;0,FP$6,"")</f>
        <v/>
      </c>
      <c r="FQ277" s="16">
        <f>IF(FQ95&gt;0,FQ$6,"")</f>
        <v/>
      </c>
      <c r="FR277" s="16">
        <f>IF(FR95&gt;0,FR$6,"")</f>
        <v/>
      </c>
      <c r="FS277" s="16">
        <f>IF(FS95&gt;0,FS$6,"")</f>
        <v/>
      </c>
      <c r="FT277" s="16">
        <f>IF(FT95&gt;0,FT$6,"")</f>
        <v/>
      </c>
      <c r="FU277" s="16">
        <f>IF(FU95&gt;0,FU$6,"")</f>
        <v/>
      </c>
      <c r="FV277" s="16">
        <f>IF(FV95&gt;0,FV$6,"")</f>
        <v/>
      </c>
      <c r="FW277" s="16">
        <f>IF(FW95&gt;0,FW$6,"")</f>
        <v/>
      </c>
      <c r="FX277" s="16">
        <f>IF(FX95&gt;0,FX$6,"")</f>
        <v/>
      </c>
      <c r="FY277" s="16">
        <f>IF(FY95&gt;0,FY$6,"")</f>
        <v/>
      </c>
      <c r="FZ277" s="16">
        <f>IF(FZ95&gt;0,FZ$6,"")</f>
        <v/>
      </c>
      <c r="GA277" s="16">
        <f>IF(GA95&gt;0,GA$6,"")</f>
        <v/>
      </c>
      <c r="GB277" s="16">
        <f>IF(GB95&gt;0,GB$6,"")</f>
        <v/>
      </c>
      <c r="GC277" s="16">
        <f>IF(GC95&gt;0,GC$6,"")</f>
        <v/>
      </c>
      <c r="GD277" s="16">
        <f>IF(GD95&gt;0,GD$6,"")</f>
        <v/>
      </c>
      <c r="GE277" s="16">
        <f>IF(GE95&gt;0,GE$6,"")</f>
        <v/>
      </c>
      <c r="GF277" s="16">
        <f>IF(GF95&gt;0,GF$6,"")</f>
        <v/>
      </c>
      <c r="GG277" s="16" t="n"/>
      <c r="GH277" s="16">
        <f>IF(GH95&gt;0,GH$6,"")</f>
        <v/>
      </c>
      <c r="GI277" s="423">
        <f>IF(GI95&gt;0,GI$6,"")</f>
        <v/>
      </c>
    </row>
    <row r="278" hidden="1">
      <c r="A278" s="63" t="n"/>
      <c r="B278" s="63" t="n"/>
      <c r="C278" s="412">
        <f>C96</f>
        <v/>
      </c>
      <c r="D278" s="5" t="n"/>
      <c r="E278" s="5" t="n"/>
      <c r="F278" s="5" t="n"/>
      <c r="G278" s="411">
        <f>MIN(J278:GH278)</f>
        <v/>
      </c>
      <c r="H278" s="16">
        <f>MAX(J278:GH278)</f>
        <v/>
      </c>
      <c r="I278" s="93" t="n"/>
      <c r="J278" s="16">
        <f>IF(J96&gt;0,J93,"")</f>
        <v/>
      </c>
      <c r="K278" s="16">
        <f>IF(K96&gt;0,K$6,"")</f>
        <v/>
      </c>
      <c r="L278" s="16">
        <f>IF(L96&gt;0,L$6,"")</f>
        <v/>
      </c>
      <c r="M278" s="16">
        <f>IF(M96&gt;0,M$6,"")</f>
        <v/>
      </c>
      <c r="N278" s="16">
        <f>IF(N96&gt;0,N$6,"")</f>
        <v/>
      </c>
      <c r="O278" s="16">
        <f>IF(O96&gt;0,O$6,"")</f>
        <v/>
      </c>
      <c r="P278" s="16">
        <f>IF(P96&gt;0,P$6,"")</f>
        <v/>
      </c>
      <c r="Q278" s="16">
        <f>IF(Q96&gt;0,Q$6,"")</f>
        <v/>
      </c>
      <c r="R278" s="16">
        <f>IF(R96&gt;0,R$6,"")</f>
        <v/>
      </c>
      <c r="S278" s="16">
        <f>IF(S96&gt;0,S$6,"")</f>
        <v/>
      </c>
      <c r="T278" s="16">
        <f>IF(T96&gt;0,T$6,"")</f>
        <v/>
      </c>
      <c r="U278" s="16">
        <f>IF(U96&gt;0,U$6,"")</f>
        <v/>
      </c>
      <c r="V278" s="16">
        <f>IF(V96&gt;0,V$6,"")</f>
        <v/>
      </c>
      <c r="W278" s="16" t="n"/>
      <c r="X278" s="16" t="n"/>
      <c r="Y278" s="16" t="n"/>
      <c r="Z278" s="16" t="n"/>
      <c r="AA278" s="16" t="n"/>
      <c r="AB278" s="16" t="n"/>
      <c r="AC278" s="16" t="n"/>
      <c r="AD278" s="16" t="n"/>
      <c r="AE278" s="16" t="n"/>
      <c r="AF278" s="16" t="n"/>
      <c r="AG278" s="16" t="n"/>
      <c r="AH278" s="16" t="n"/>
      <c r="AI278" s="16" t="n"/>
      <c r="AJ278" s="16" t="n"/>
      <c r="AK278" s="16" t="n"/>
      <c r="AL278" s="16" t="n"/>
      <c r="AM278" s="16" t="n"/>
      <c r="AN278" s="16" t="n"/>
      <c r="AO278" s="16" t="n"/>
      <c r="AP278" s="16" t="n"/>
      <c r="AQ278" s="16" t="n"/>
      <c r="AR278" s="16" t="n"/>
      <c r="AS278" s="16" t="n"/>
      <c r="AT278" s="16" t="n"/>
      <c r="AU278" s="16" t="n"/>
      <c r="AV278" s="16" t="n"/>
      <c r="AW278" s="16" t="n"/>
      <c r="AX278" s="16" t="n"/>
      <c r="AY278" s="16" t="n"/>
      <c r="AZ278" s="16" t="n"/>
      <c r="BA278" s="16" t="n"/>
      <c r="BB278" s="16" t="n"/>
      <c r="BC278" s="16" t="n"/>
      <c r="BD278" s="16" t="n"/>
      <c r="BE278" s="16" t="n"/>
      <c r="BF278" s="16" t="n"/>
      <c r="BG278" s="16" t="n"/>
      <c r="BH278" s="16" t="n"/>
      <c r="BI278" s="16" t="n"/>
      <c r="BJ278" s="16" t="n"/>
      <c r="BK278" s="16" t="n"/>
      <c r="BL278" s="16" t="n"/>
      <c r="BM278" s="16" t="n"/>
      <c r="BN278" s="16" t="n"/>
      <c r="BO278" s="16" t="n"/>
      <c r="BP278" s="16" t="n"/>
      <c r="BQ278" s="16" t="n"/>
      <c r="BR278" s="16" t="n"/>
      <c r="BS278" s="16" t="n"/>
      <c r="BT278" s="16" t="n"/>
      <c r="BU278" s="16" t="n"/>
      <c r="BV278" s="16" t="n"/>
      <c r="BW278" s="16" t="n"/>
      <c r="BX278" s="16" t="n"/>
      <c r="BY278" s="16" t="n"/>
      <c r="BZ278" s="16" t="n"/>
      <c r="CA278" s="16" t="n"/>
      <c r="CB278" s="16" t="n"/>
      <c r="CC278" s="16" t="n"/>
      <c r="CD278" s="16" t="n"/>
      <c r="CE278" s="16" t="n"/>
      <c r="CF278" s="16" t="n"/>
      <c r="CG278" s="16" t="n"/>
      <c r="CH278" s="16" t="n"/>
      <c r="CI278" s="16" t="n"/>
      <c r="CJ278" s="16" t="n"/>
      <c r="CK278" s="16" t="n"/>
      <c r="CL278" s="16" t="n"/>
      <c r="CM278" s="16" t="n"/>
      <c r="CN278" s="16" t="n"/>
      <c r="CO278" s="16" t="n"/>
      <c r="CP278" s="16" t="n"/>
      <c r="CQ278" s="16" t="n"/>
      <c r="CR278" s="16" t="n"/>
      <c r="CS278" s="16" t="n"/>
      <c r="CT278" s="16" t="n"/>
      <c r="CU278" s="16" t="n"/>
      <c r="CV278" s="16" t="n"/>
      <c r="CW278" s="16" t="n"/>
      <c r="CX278" s="16" t="n"/>
      <c r="CY278" s="16" t="n"/>
      <c r="CZ278" s="16" t="n"/>
      <c r="DA278" s="16" t="n"/>
      <c r="DB278" s="16" t="n"/>
      <c r="DC278" s="16">
        <f>IF(DC96&gt;0,DC$6,"")</f>
        <v/>
      </c>
      <c r="DD278" s="16">
        <f>IF(DD96&gt;0,DD$6,"")</f>
        <v/>
      </c>
      <c r="DE278" s="16">
        <f>IF(DE96&gt;0,DE$6,"")</f>
        <v/>
      </c>
      <c r="DF278" s="16">
        <f>IF(DF96&gt;0,DF$6,"")</f>
        <v/>
      </c>
      <c r="DG278" s="16">
        <f>IF(DG96&gt;0,DG$6,"")</f>
        <v/>
      </c>
      <c r="DH278" s="16">
        <f>IF(DH96&gt;0,DH$6,"")</f>
        <v/>
      </c>
      <c r="DI278" s="16">
        <f>IF(DI96&gt;0,DI$6,"")</f>
        <v/>
      </c>
      <c r="DJ278" s="16">
        <f>IF(DJ96&gt;0,DJ$6,"")</f>
        <v/>
      </c>
      <c r="DK278" s="16">
        <f>IF(DK96&gt;0,DK$6,"")</f>
        <v/>
      </c>
      <c r="DL278" s="16">
        <f>IF(DL96&gt;0,DL$6,"")</f>
        <v/>
      </c>
      <c r="DM278" s="16">
        <f>IF(DM96&gt;0,DM$6,"")</f>
        <v/>
      </c>
      <c r="DN278" s="16">
        <f>IF(DN96&gt;0,DN$6,"")</f>
        <v/>
      </c>
      <c r="DO278" s="16" t="n"/>
      <c r="DP278" s="16" t="n"/>
      <c r="DQ278" s="16" t="n"/>
      <c r="DR278" s="16" t="n"/>
      <c r="DS278" s="16" t="n"/>
      <c r="DT278" s="16" t="n"/>
      <c r="DU278" s="16" t="n"/>
      <c r="DV278" s="16" t="n"/>
      <c r="DW278" s="16" t="n"/>
      <c r="DX278" s="16" t="n"/>
      <c r="DY278" s="16" t="n"/>
      <c r="DZ278" s="16" t="n"/>
      <c r="EA278" s="16" t="n"/>
      <c r="EB278" s="16" t="n"/>
      <c r="EC278" s="16" t="n"/>
      <c r="ED278" s="16" t="n"/>
      <c r="EE278" s="16" t="n"/>
      <c r="EF278" s="16" t="n"/>
      <c r="EG278" s="16" t="n"/>
      <c r="EH278" s="16" t="n"/>
      <c r="EI278" s="16" t="n"/>
      <c r="EJ278" s="16" t="n"/>
      <c r="EK278" s="16" t="n"/>
      <c r="EL278" s="16" t="n"/>
      <c r="EM278" s="16" t="n"/>
      <c r="EN278" s="16" t="n"/>
      <c r="EO278" s="16" t="n"/>
      <c r="EP278" s="16" t="n"/>
      <c r="EQ278" s="16" t="n"/>
      <c r="ER278" s="16" t="n"/>
      <c r="ES278" s="16" t="n"/>
      <c r="ET278" s="16" t="n"/>
      <c r="EU278" s="16" t="n"/>
      <c r="EV278" s="16" t="n"/>
      <c r="EW278" s="16" t="n"/>
      <c r="EX278" s="16" t="n"/>
      <c r="EY278" s="16">
        <f>IF(EY96&gt;0,EY$6,"")</f>
        <v/>
      </c>
      <c r="EZ278" s="16">
        <f>IF(EZ96&gt;0,EZ$6,"")</f>
        <v/>
      </c>
      <c r="FA278" s="16">
        <f>IF(FA96&gt;0,FA$6,"")</f>
        <v/>
      </c>
      <c r="FB278" s="16">
        <f>IF(FB96&gt;0,FB$6,"")</f>
        <v/>
      </c>
      <c r="FC278" s="16">
        <f>IF(FC96&gt;0,FC$6,"")</f>
        <v/>
      </c>
      <c r="FD278" s="16">
        <f>IF(FD96&gt;0,FD$6,"")</f>
        <v/>
      </c>
      <c r="FE278" s="16">
        <f>IF(FE96&gt;0,FE$6,"")</f>
        <v/>
      </c>
      <c r="FF278" s="16">
        <f>IF(FF96&gt;0,FF$6,"")</f>
        <v/>
      </c>
      <c r="FG278" s="16">
        <f>IF(FG96&gt;0,FG$6,"")</f>
        <v/>
      </c>
      <c r="FH278" s="16">
        <f>IF(FH96&gt;0,FH$6,"")</f>
        <v/>
      </c>
      <c r="FI278" s="16">
        <f>IF(FI96&gt;0,FI$6,"")</f>
        <v/>
      </c>
      <c r="FJ278" s="16">
        <f>IF(FJ96&gt;0,FJ$6,"")</f>
        <v/>
      </c>
      <c r="FK278" s="16">
        <f>IF(FK96&gt;0,FK$6,"")</f>
        <v/>
      </c>
      <c r="FL278" s="16">
        <f>IF(FL96&gt;0,FL$6,"")</f>
        <v/>
      </c>
      <c r="FM278" s="16">
        <f>IF(FM96&gt;0,FM$6,"")</f>
        <v/>
      </c>
      <c r="FN278" s="16">
        <f>IF(FN96&gt;0,FN$6,"")</f>
        <v/>
      </c>
      <c r="FO278" s="16">
        <f>IF(FO96&gt;0,FO$6,"")</f>
        <v/>
      </c>
      <c r="FP278" s="16">
        <f>IF(FP96&gt;0,FP$6,"")</f>
        <v/>
      </c>
      <c r="FQ278" s="16">
        <f>IF(FQ96&gt;0,FQ$6,"")</f>
        <v/>
      </c>
      <c r="FR278" s="16">
        <f>IF(FR96&gt;0,FR$6,"")</f>
        <v/>
      </c>
      <c r="FS278" s="16">
        <f>IF(FS96&gt;0,FS$6,"")</f>
        <v/>
      </c>
      <c r="FT278" s="16">
        <f>IF(FT96&gt;0,FT$6,"")</f>
        <v/>
      </c>
      <c r="FU278" s="16">
        <f>IF(FU96&gt;0,FU$6,"")</f>
        <v/>
      </c>
      <c r="FV278" s="16">
        <f>IF(FV96&gt;0,FV$6,"")</f>
        <v/>
      </c>
      <c r="FW278" s="16">
        <f>IF(FW96&gt;0,FW$6,"")</f>
        <v/>
      </c>
      <c r="FX278" s="16">
        <f>IF(FX96&gt;0,FX$6,"")</f>
        <v/>
      </c>
      <c r="FY278" s="16">
        <f>IF(FY96&gt;0,FY$6,"")</f>
        <v/>
      </c>
      <c r="FZ278" s="16">
        <f>IF(FZ96&gt;0,FZ$6,"")</f>
        <v/>
      </c>
      <c r="GA278" s="16">
        <f>IF(GA96&gt;0,GA$6,"")</f>
        <v/>
      </c>
      <c r="GB278" s="16">
        <f>IF(GB96&gt;0,GB$6,"")</f>
        <v/>
      </c>
      <c r="GC278" s="16">
        <f>IF(GC96&gt;0,GC$6,"")</f>
        <v/>
      </c>
      <c r="GD278" s="16">
        <f>IF(GD96&gt;0,GD$6,"")</f>
        <v/>
      </c>
      <c r="GE278" s="16">
        <f>IF(GE96&gt;0,GE$6,"")</f>
        <v/>
      </c>
      <c r="GF278" s="16">
        <f>IF(GF96&gt;0,GF$6,"")</f>
        <v/>
      </c>
      <c r="GG278" s="16" t="n"/>
      <c r="GH278" s="16">
        <f>IF(GH96&gt;0,GH$6,"")</f>
        <v/>
      </c>
      <c r="GI278" s="423">
        <f>IF(GI96&gt;0,GI$6,"")</f>
        <v/>
      </c>
    </row>
    <row r="279" hidden="1">
      <c r="A279" s="63" t="n"/>
      <c r="B279" s="63" t="n"/>
      <c r="C279" s="412">
        <f>C97</f>
        <v/>
      </c>
      <c r="D279" s="5" t="n"/>
      <c r="E279" s="5" t="n"/>
      <c r="F279" s="5" t="n"/>
      <c r="G279" s="411">
        <f>MIN(J279:GH279)</f>
        <v/>
      </c>
      <c r="H279" s="16">
        <f>MAX(J279:GH279)</f>
        <v/>
      </c>
      <c r="I279" s="93" t="n"/>
      <c r="J279" s="16">
        <f>IF(J97&gt;0,J94,"")</f>
        <v/>
      </c>
      <c r="K279" s="16">
        <f>IF(K97&gt;0,K$6,"")</f>
        <v/>
      </c>
      <c r="L279" s="16">
        <f>IF(L97&gt;0,L$6,"")</f>
        <v/>
      </c>
      <c r="M279" s="16">
        <f>IF(M97&gt;0,M$6,"")</f>
        <v/>
      </c>
      <c r="N279" s="16">
        <f>IF(N97&gt;0,N$6,"")</f>
        <v/>
      </c>
      <c r="O279" s="16">
        <f>IF(O97&gt;0,O$6,"")</f>
        <v/>
      </c>
      <c r="P279" s="16">
        <f>IF(P97&gt;0,P$6,"")</f>
        <v/>
      </c>
      <c r="Q279" s="16">
        <f>IF(Q97&gt;0,Q$6,"")</f>
        <v/>
      </c>
      <c r="R279" s="16">
        <f>IF(R97&gt;0,R$6,"")</f>
        <v/>
      </c>
      <c r="S279" s="16">
        <f>IF(S97&gt;0,S$6,"")</f>
        <v/>
      </c>
      <c r="T279" s="16">
        <f>IF(T97&gt;0,T$6,"")</f>
        <v/>
      </c>
      <c r="U279" s="16">
        <f>IF(U97&gt;0,U$6,"")</f>
        <v/>
      </c>
      <c r="V279" s="16">
        <f>IF(V97&gt;0,V$6,"")</f>
        <v/>
      </c>
      <c r="W279" s="16" t="n"/>
      <c r="X279" s="16" t="n"/>
      <c r="Y279" s="16" t="n"/>
      <c r="Z279" s="16" t="n"/>
      <c r="AA279" s="16" t="n"/>
      <c r="AB279" s="16" t="n"/>
      <c r="AC279" s="16" t="n"/>
      <c r="AD279" s="16" t="n"/>
      <c r="AE279" s="16" t="n"/>
      <c r="AF279" s="16" t="n"/>
      <c r="AG279" s="16" t="n"/>
      <c r="AH279" s="16" t="n"/>
      <c r="AI279" s="16" t="n"/>
      <c r="AJ279" s="16" t="n"/>
      <c r="AK279" s="16" t="n"/>
      <c r="AL279" s="16" t="n"/>
      <c r="AM279" s="16" t="n"/>
      <c r="AN279" s="16" t="n"/>
      <c r="AO279" s="16" t="n"/>
      <c r="AP279" s="16" t="n"/>
      <c r="AQ279" s="16" t="n"/>
      <c r="AR279" s="16" t="n"/>
      <c r="AS279" s="16" t="n"/>
      <c r="AT279" s="16" t="n"/>
      <c r="AU279" s="16" t="n"/>
      <c r="AV279" s="16" t="n"/>
      <c r="AW279" s="16" t="n"/>
      <c r="AX279" s="16" t="n"/>
      <c r="AY279" s="16" t="n"/>
      <c r="AZ279" s="16" t="n"/>
      <c r="BA279" s="16" t="n"/>
      <c r="BB279" s="16" t="n"/>
      <c r="BC279" s="16" t="n"/>
      <c r="BD279" s="16" t="n"/>
      <c r="BE279" s="16" t="n"/>
      <c r="BF279" s="16" t="n"/>
      <c r="BG279" s="16" t="n"/>
      <c r="BH279" s="16" t="n"/>
      <c r="BI279" s="16" t="n"/>
      <c r="BJ279" s="16" t="n"/>
      <c r="BK279" s="16" t="n"/>
      <c r="BL279" s="16" t="n"/>
      <c r="BM279" s="16" t="n"/>
      <c r="BN279" s="16" t="n"/>
      <c r="BO279" s="16" t="n"/>
      <c r="BP279" s="16" t="n"/>
      <c r="BQ279" s="16" t="n"/>
      <c r="BR279" s="16" t="n"/>
      <c r="BS279" s="16" t="n"/>
      <c r="BT279" s="16" t="n"/>
      <c r="BU279" s="16" t="n"/>
      <c r="BV279" s="16" t="n"/>
      <c r="BW279" s="16" t="n"/>
      <c r="BX279" s="16" t="n"/>
      <c r="BY279" s="16" t="n"/>
      <c r="BZ279" s="16" t="n"/>
      <c r="CA279" s="16" t="n"/>
      <c r="CB279" s="16" t="n"/>
      <c r="CC279" s="16" t="n"/>
      <c r="CD279" s="16" t="n"/>
      <c r="CE279" s="16" t="n"/>
      <c r="CF279" s="16" t="n"/>
      <c r="CG279" s="16" t="n"/>
      <c r="CH279" s="16" t="n"/>
      <c r="CI279" s="16" t="n"/>
      <c r="CJ279" s="16" t="n"/>
      <c r="CK279" s="16" t="n"/>
      <c r="CL279" s="16" t="n"/>
      <c r="CM279" s="16" t="n"/>
      <c r="CN279" s="16" t="n"/>
      <c r="CO279" s="16" t="n"/>
      <c r="CP279" s="16" t="n"/>
      <c r="CQ279" s="16" t="n"/>
      <c r="CR279" s="16" t="n"/>
      <c r="CS279" s="16" t="n"/>
      <c r="CT279" s="16" t="n"/>
      <c r="CU279" s="16" t="n"/>
      <c r="CV279" s="16" t="n"/>
      <c r="CW279" s="16" t="n"/>
      <c r="CX279" s="16" t="n"/>
      <c r="CY279" s="16" t="n"/>
      <c r="CZ279" s="16" t="n"/>
      <c r="DA279" s="16" t="n"/>
      <c r="DB279" s="16" t="n"/>
      <c r="DC279" s="16">
        <f>IF(DC97&gt;0,DC$6,"")</f>
        <v/>
      </c>
      <c r="DD279" s="16">
        <f>IF(DD97&gt;0,DD$6,"")</f>
        <v/>
      </c>
      <c r="DE279" s="16">
        <f>IF(DE97&gt;0,DE$6,"")</f>
        <v/>
      </c>
      <c r="DF279" s="16">
        <f>IF(DF97&gt;0,DF$6,"")</f>
        <v/>
      </c>
      <c r="DG279" s="16">
        <f>IF(DG97&gt;0,DG$6,"")</f>
        <v/>
      </c>
      <c r="DH279" s="16">
        <f>IF(DH97&gt;0,DH$6,"")</f>
        <v/>
      </c>
      <c r="DI279" s="16">
        <f>IF(DI97&gt;0,DI$6,"")</f>
        <v/>
      </c>
      <c r="DJ279" s="16">
        <f>IF(DJ97&gt;0,DJ$6,"")</f>
        <v/>
      </c>
      <c r="DK279" s="16">
        <f>IF(DK97&gt;0,DK$6,"")</f>
        <v/>
      </c>
      <c r="DL279" s="16">
        <f>IF(DL97&gt;0,DL$6,"")</f>
        <v/>
      </c>
      <c r="DM279" s="16">
        <f>IF(DM97&gt;0,DM$6,"")</f>
        <v/>
      </c>
      <c r="DN279" s="16">
        <f>IF(DN97&gt;0,DN$6,"")</f>
        <v/>
      </c>
      <c r="DO279" s="16" t="n"/>
      <c r="DP279" s="16" t="n"/>
      <c r="DQ279" s="16" t="n"/>
      <c r="DR279" s="16" t="n"/>
      <c r="DS279" s="16" t="n"/>
      <c r="DT279" s="16" t="n"/>
      <c r="DU279" s="16" t="n"/>
      <c r="DV279" s="16" t="n"/>
      <c r="DW279" s="16" t="n"/>
      <c r="DX279" s="16" t="n"/>
      <c r="DY279" s="16" t="n"/>
      <c r="DZ279" s="16" t="n"/>
      <c r="EA279" s="16" t="n"/>
      <c r="EB279" s="16" t="n"/>
      <c r="EC279" s="16" t="n"/>
      <c r="ED279" s="16" t="n"/>
      <c r="EE279" s="16" t="n"/>
      <c r="EF279" s="16" t="n"/>
      <c r="EG279" s="16" t="n"/>
      <c r="EH279" s="16" t="n"/>
      <c r="EI279" s="16" t="n"/>
      <c r="EJ279" s="16" t="n"/>
      <c r="EK279" s="16" t="n"/>
      <c r="EL279" s="16" t="n"/>
      <c r="EM279" s="16" t="n"/>
      <c r="EN279" s="16" t="n"/>
      <c r="EO279" s="16" t="n"/>
      <c r="EP279" s="16" t="n"/>
      <c r="EQ279" s="16" t="n"/>
      <c r="ER279" s="16" t="n"/>
      <c r="ES279" s="16" t="n"/>
      <c r="ET279" s="16" t="n"/>
      <c r="EU279" s="16" t="n"/>
      <c r="EV279" s="16" t="n"/>
      <c r="EW279" s="16" t="n"/>
      <c r="EX279" s="16" t="n"/>
      <c r="EY279" s="16">
        <f>IF(EY97&gt;0,EY$6,"")</f>
        <v/>
      </c>
      <c r="EZ279" s="16">
        <f>IF(EZ97&gt;0,EZ$6,"")</f>
        <v/>
      </c>
      <c r="FA279" s="16">
        <f>IF(FA97&gt;0,FA$6,"")</f>
        <v/>
      </c>
      <c r="FB279" s="16">
        <f>IF(FB97&gt;0,FB$6,"")</f>
        <v/>
      </c>
      <c r="FC279" s="16">
        <f>IF(FC97&gt;0,FC$6,"")</f>
        <v/>
      </c>
      <c r="FD279" s="16">
        <f>IF(FD97&gt;0,FD$6,"")</f>
        <v/>
      </c>
      <c r="FE279" s="16">
        <f>IF(FE97&gt;0,FE$6,"")</f>
        <v/>
      </c>
      <c r="FF279" s="16">
        <f>IF(FF97&gt;0,FF$6,"")</f>
        <v/>
      </c>
      <c r="FG279" s="16">
        <f>IF(FG97&gt;0,FG$6,"")</f>
        <v/>
      </c>
      <c r="FH279" s="16">
        <f>IF(FH97&gt;0,FH$6,"")</f>
        <v/>
      </c>
      <c r="FI279" s="16">
        <f>IF(FI97&gt;0,FI$6,"")</f>
        <v/>
      </c>
      <c r="FJ279" s="16">
        <f>IF(FJ97&gt;0,FJ$6,"")</f>
        <v/>
      </c>
      <c r="FK279" s="16">
        <f>IF(FK97&gt;0,FK$6,"")</f>
        <v/>
      </c>
      <c r="FL279" s="16">
        <f>IF(FL97&gt;0,FL$6,"")</f>
        <v/>
      </c>
      <c r="FM279" s="16">
        <f>IF(FM97&gt;0,FM$6,"")</f>
        <v/>
      </c>
      <c r="FN279" s="16">
        <f>IF(FN97&gt;0,FN$6,"")</f>
        <v/>
      </c>
      <c r="FO279" s="16">
        <f>IF(FO97&gt;0,FO$6,"")</f>
        <v/>
      </c>
      <c r="FP279" s="16">
        <f>IF(FP97&gt;0,FP$6,"")</f>
        <v/>
      </c>
      <c r="FQ279" s="16">
        <f>IF(FQ97&gt;0,FQ$6,"")</f>
        <v/>
      </c>
      <c r="FR279" s="16">
        <f>IF(FR97&gt;0,FR$6,"")</f>
        <v/>
      </c>
      <c r="FS279" s="16">
        <f>IF(FS97&gt;0,FS$6,"")</f>
        <v/>
      </c>
      <c r="FT279" s="16">
        <f>IF(FT97&gt;0,FT$6,"")</f>
        <v/>
      </c>
      <c r="FU279" s="16">
        <f>IF(FU97&gt;0,FU$6,"")</f>
        <v/>
      </c>
      <c r="FV279" s="16">
        <f>IF(FV97&gt;0,FV$6,"")</f>
        <v/>
      </c>
      <c r="FW279" s="16">
        <f>IF(FW97&gt;0,FW$6,"")</f>
        <v/>
      </c>
      <c r="FX279" s="16">
        <f>IF(FX97&gt;0,FX$6,"")</f>
        <v/>
      </c>
      <c r="FY279" s="16">
        <f>IF(FY97&gt;0,FY$6,"")</f>
        <v/>
      </c>
      <c r="FZ279" s="16">
        <f>IF(FZ97&gt;0,FZ$6,"")</f>
        <v/>
      </c>
      <c r="GA279" s="16">
        <f>IF(GA97&gt;0,GA$6,"")</f>
        <v/>
      </c>
      <c r="GB279" s="16">
        <f>IF(GB97&gt;0,GB$6,"")</f>
        <v/>
      </c>
      <c r="GC279" s="16">
        <f>IF(GC97&gt;0,GC$6,"")</f>
        <v/>
      </c>
      <c r="GD279" s="16">
        <f>IF(GD97&gt;0,GD$6,"")</f>
        <v/>
      </c>
      <c r="GE279" s="16">
        <f>IF(GE97&gt;0,GE$6,"")</f>
        <v/>
      </c>
      <c r="GF279" s="16">
        <f>IF(GF97&gt;0,GF$6,"")</f>
        <v/>
      </c>
      <c r="GG279" s="16" t="n"/>
      <c r="GH279" s="16">
        <f>IF(GH97&gt;0,GH$6,"")</f>
        <v/>
      </c>
      <c r="GI279" s="423">
        <f>IF(GI97&gt;0,GI$6,"")</f>
        <v/>
      </c>
    </row>
    <row r="280" hidden="1">
      <c r="A280" s="63" t="n"/>
      <c r="B280" s="63" t="n"/>
      <c r="C280" s="412">
        <f>C98</f>
        <v/>
      </c>
      <c r="D280" s="5" t="n"/>
      <c r="E280" s="5" t="n"/>
      <c r="F280" s="5" t="n"/>
      <c r="G280" s="411">
        <f>MIN(J280:GH280)</f>
        <v/>
      </c>
      <c r="H280" s="16">
        <f>MAX(J280:GH280)</f>
        <v/>
      </c>
      <c r="I280" s="93" t="n"/>
      <c r="J280" s="16">
        <f>IF(J98&gt;0,J95,"")</f>
        <v/>
      </c>
      <c r="K280" s="16">
        <f>IF(K98&gt;0,K$6,"")</f>
        <v/>
      </c>
      <c r="L280" s="16">
        <f>IF(L98&gt;0,L$6,"")</f>
        <v/>
      </c>
      <c r="M280" s="16">
        <f>IF(M98&gt;0,M$6,"")</f>
        <v/>
      </c>
      <c r="N280" s="16">
        <f>IF(N98&gt;0,N$6,"")</f>
        <v/>
      </c>
      <c r="O280" s="16">
        <f>IF(O98&gt;0,O$6,"")</f>
        <v/>
      </c>
      <c r="P280" s="16">
        <f>IF(P98&gt;0,P$6,"")</f>
        <v/>
      </c>
      <c r="Q280" s="16">
        <f>IF(Q98&gt;0,Q$6,"")</f>
        <v/>
      </c>
      <c r="R280" s="16">
        <f>IF(R98&gt;0,R$6,"")</f>
        <v/>
      </c>
      <c r="S280" s="16">
        <f>IF(S98&gt;0,S$6,"")</f>
        <v/>
      </c>
      <c r="T280" s="16">
        <f>IF(T98&gt;0,T$6,"")</f>
        <v/>
      </c>
      <c r="U280" s="16">
        <f>IF(U98&gt;0,U$6,"")</f>
        <v/>
      </c>
      <c r="V280" s="16">
        <f>IF(V98&gt;0,V$6,"")</f>
        <v/>
      </c>
      <c r="W280" s="16" t="n"/>
      <c r="X280" s="16" t="n"/>
      <c r="Y280" s="16" t="n"/>
      <c r="Z280" s="16" t="n"/>
      <c r="AA280" s="16" t="n"/>
      <c r="AB280" s="16" t="n"/>
      <c r="AC280" s="16" t="n"/>
      <c r="AD280" s="16" t="n"/>
      <c r="AE280" s="16" t="n"/>
      <c r="AF280" s="16" t="n"/>
      <c r="AG280" s="16" t="n"/>
      <c r="AH280" s="16" t="n"/>
      <c r="AI280" s="16" t="n"/>
      <c r="AJ280" s="16" t="n"/>
      <c r="AK280" s="16" t="n"/>
      <c r="AL280" s="16" t="n"/>
      <c r="AM280" s="16" t="n"/>
      <c r="AN280" s="16" t="n"/>
      <c r="AO280" s="16" t="n"/>
      <c r="AP280" s="16" t="n"/>
      <c r="AQ280" s="16" t="n"/>
      <c r="AR280" s="16" t="n"/>
      <c r="AS280" s="16" t="n"/>
      <c r="AT280" s="16" t="n"/>
      <c r="AU280" s="16" t="n"/>
      <c r="AV280" s="16" t="n"/>
      <c r="AW280" s="16" t="n"/>
      <c r="AX280" s="16" t="n"/>
      <c r="AY280" s="16" t="n"/>
      <c r="AZ280" s="16" t="n"/>
      <c r="BA280" s="16" t="n"/>
      <c r="BB280" s="16" t="n"/>
      <c r="BC280" s="16" t="n"/>
      <c r="BD280" s="16" t="n"/>
      <c r="BE280" s="16" t="n"/>
      <c r="BF280" s="16" t="n"/>
      <c r="BG280" s="16" t="n"/>
      <c r="BH280" s="16" t="n"/>
      <c r="BI280" s="16" t="n"/>
      <c r="BJ280" s="16" t="n"/>
      <c r="BK280" s="16" t="n"/>
      <c r="BL280" s="16" t="n"/>
      <c r="BM280" s="16" t="n"/>
      <c r="BN280" s="16" t="n"/>
      <c r="BO280" s="16" t="n"/>
      <c r="BP280" s="16" t="n"/>
      <c r="BQ280" s="16" t="n"/>
      <c r="BR280" s="16" t="n"/>
      <c r="BS280" s="16" t="n"/>
      <c r="BT280" s="16" t="n"/>
      <c r="BU280" s="16" t="n"/>
      <c r="BV280" s="16" t="n"/>
      <c r="BW280" s="16" t="n"/>
      <c r="BX280" s="16" t="n"/>
      <c r="BY280" s="16" t="n"/>
      <c r="BZ280" s="16" t="n"/>
      <c r="CA280" s="16" t="n"/>
      <c r="CB280" s="16" t="n"/>
      <c r="CC280" s="16" t="n"/>
      <c r="CD280" s="16" t="n"/>
      <c r="CE280" s="16" t="n"/>
      <c r="CF280" s="16" t="n"/>
      <c r="CG280" s="16" t="n"/>
      <c r="CH280" s="16" t="n"/>
      <c r="CI280" s="16" t="n"/>
      <c r="CJ280" s="16" t="n"/>
      <c r="CK280" s="16" t="n"/>
      <c r="CL280" s="16" t="n"/>
      <c r="CM280" s="16" t="n"/>
      <c r="CN280" s="16" t="n"/>
      <c r="CO280" s="16" t="n"/>
      <c r="CP280" s="16" t="n"/>
      <c r="CQ280" s="16" t="n"/>
      <c r="CR280" s="16" t="n"/>
      <c r="CS280" s="16" t="n"/>
      <c r="CT280" s="16" t="n"/>
      <c r="CU280" s="16" t="n"/>
      <c r="CV280" s="16" t="n"/>
      <c r="CW280" s="16" t="n"/>
      <c r="CX280" s="16" t="n"/>
      <c r="CY280" s="16" t="n"/>
      <c r="CZ280" s="16" t="n"/>
      <c r="DA280" s="16" t="n"/>
      <c r="DB280" s="16" t="n"/>
      <c r="DC280" s="16">
        <f>IF(DC98&gt;0,DC$6,"")</f>
        <v/>
      </c>
      <c r="DD280" s="16">
        <f>IF(DD98&gt;0,DD$6,"")</f>
        <v/>
      </c>
      <c r="DE280" s="16">
        <f>IF(DE98&gt;0,DE$6,"")</f>
        <v/>
      </c>
      <c r="DF280" s="16">
        <f>IF(DF98&gt;0,DF$6,"")</f>
        <v/>
      </c>
      <c r="DG280" s="16">
        <f>IF(DG98&gt;0,DG$6,"")</f>
        <v/>
      </c>
      <c r="DH280" s="16">
        <f>IF(DH98&gt;0,DH$6,"")</f>
        <v/>
      </c>
      <c r="DI280" s="16">
        <f>IF(DI98&gt;0,DI$6,"")</f>
        <v/>
      </c>
      <c r="DJ280" s="16">
        <f>IF(DJ98&gt;0,DJ$6,"")</f>
        <v/>
      </c>
      <c r="DK280" s="16">
        <f>IF(DK98&gt;0,DK$6,"")</f>
        <v/>
      </c>
      <c r="DL280" s="16">
        <f>IF(DL98&gt;0,DL$6,"")</f>
        <v/>
      </c>
      <c r="DM280" s="16">
        <f>IF(DM98&gt;0,DM$6,"")</f>
        <v/>
      </c>
      <c r="DN280" s="16">
        <f>IF(DN98&gt;0,DN$6,"")</f>
        <v/>
      </c>
      <c r="DO280" s="16" t="n"/>
      <c r="DP280" s="16" t="n"/>
      <c r="DQ280" s="16" t="n"/>
      <c r="DR280" s="16" t="n"/>
      <c r="DS280" s="16" t="n"/>
      <c r="DT280" s="16" t="n"/>
      <c r="DU280" s="16" t="n"/>
      <c r="DV280" s="16" t="n"/>
      <c r="DW280" s="16" t="n"/>
      <c r="DX280" s="16" t="n"/>
      <c r="DY280" s="16" t="n"/>
      <c r="DZ280" s="16" t="n"/>
      <c r="EA280" s="16" t="n"/>
      <c r="EB280" s="16" t="n"/>
      <c r="EC280" s="16" t="n"/>
      <c r="ED280" s="16" t="n"/>
      <c r="EE280" s="16" t="n"/>
      <c r="EF280" s="16" t="n"/>
      <c r="EG280" s="16" t="n"/>
      <c r="EH280" s="16" t="n"/>
      <c r="EI280" s="16" t="n"/>
      <c r="EJ280" s="16" t="n"/>
      <c r="EK280" s="16" t="n"/>
      <c r="EL280" s="16" t="n"/>
      <c r="EM280" s="16" t="n"/>
      <c r="EN280" s="16" t="n"/>
      <c r="EO280" s="16" t="n"/>
      <c r="EP280" s="16" t="n"/>
      <c r="EQ280" s="16" t="n"/>
      <c r="ER280" s="16" t="n"/>
      <c r="ES280" s="16" t="n"/>
      <c r="ET280" s="16" t="n"/>
      <c r="EU280" s="16" t="n"/>
      <c r="EV280" s="16" t="n"/>
      <c r="EW280" s="16" t="n"/>
      <c r="EX280" s="16" t="n"/>
      <c r="EY280" s="16">
        <f>IF(EY98&gt;0,EY$6,"")</f>
        <v/>
      </c>
      <c r="EZ280" s="16">
        <f>IF(EZ98&gt;0,EZ$6,"")</f>
        <v/>
      </c>
      <c r="FA280" s="16">
        <f>IF(FA98&gt;0,FA$6,"")</f>
        <v/>
      </c>
      <c r="FB280" s="16">
        <f>IF(FB98&gt;0,FB$6,"")</f>
        <v/>
      </c>
      <c r="FC280" s="16">
        <f>IF(FC98&gt;0,FC$6,"")</f>
        <v/>
      </c>
      <c r="FD280" s="16">
        <f>IF(FD98&gt;0,FD$6,"")</f>
        <v/>
      </c>
      <c r="FE280" s="16">
        <f>IF(FE98&gt;0,FE$6,"")</f>
        <v/>
      </c>
      <c r="FF280" s="16">
        <f>IF(FF98&gt;0,FF$6,"")</f>
        <v/>
      </c>
      <c r="FG280" s="16">
        <f>IF(FG98&gt;0,FG$6,"")</f>
        <v/>
      </c>
      <c r="FH280" s="16">
        <f>IF(FH98&gt;0,FH$6,"")</f>
        <v/>
      </c>
      <c r="FI280" s="16">
        <f>IF(FI98&gt;0,FI$6,"")</f>
        <v/>
      </c>
      <c r="FJ280" s="16">
        <f>IF(FJ98&gt;0,FJ$6,"")</f>
        <v/>
      </c>
      <c r="FK280" s="16">
        <f>IF(FK98&gt;0,FK$6,"")</f>
        <v/>
      </c>
      <c r="FL280" s="16">
        <f>IF(FL98&gt;0,FL$6,"")</f>
        <v/>
      </c>
      <c r="FM280" s="16">
        <f>IF(FM98&gt;0,FM$6,"")</f>
        <v/>
      </c>
      <c r="FN280" s="16">
        <f>IF(FN98&gt;0,FN$6,"")</f>
        <v/>
      </c>
      <c r="FO280" s="16">
        <f>IF(FO98&gt;0,FO$6,"")</f>
        <v/>
      </c>
      <c r="FP280" s="16">
        <f>IF(FP98&gt;0,FP$6,"")</f>
        <v/>
      </c>
      <c r="FQ280" s="16">
        <f>IF(FQ98&gt;0,FQ$6,"")</f>
        <v/>
      </c>
      <c r="FR280" s="16">
        <f>IF(FR98&gt;0,FR$6,"")</f>
        <v/>
      </c>
      <c r="FS280" s="16">
        <f>IF(FS98&gt;0,FS$6,"")</f>
        <v/>
      </c>
      <c r="FT280" s="16">
        <f>IF(FT98&gt;0,FT$6,"")</f>
        <v/>
      </c>
      <c r="FU280" s="16">
        <f>IF(FU98&gt;0,FU$6,"")</f>
        <v/>
      </c>
      <c r="FV280" s="16">
        <f>IF(FV98&gt;0,FV$6,"")</f>
        <v/>
      </c>
      <c r="FW280" s="16">
        <f>IF(FW98&gt;0,FW$6,"")</f>
        <v/>
      </c>
      <c r="FX280" s="16">
        <f>IF(FX98&gt;0,FX$6,"")</f>
        <v/>
      </c>
      <c r="FY280" s="16">
        <f>IF(FY98&gt;0,FY$6,"")</f>
        <v/>
      </c>
      <c r="FZ280" s="16">
        <f>IF(FZ98&gt;0,FZ$6,"")</f>
        <v/>
      </c>
      <c r="GA280" s="16">
        <f>IF(GA98&gt;0,GA$6,"")</f>
        <v/>
      </c>
      <c r="GB280" s="16">
        <f>IF(GB98&gt;0,GB$6,"")</f>
        <v/>
      </c>
      <c r="GC280" s="16">
        <f>IF(GC98&gt;0,GC$6,"")</f>
        <v/>
      </c>
      <c r="GD280" s="16">
        <f>IF(GD98&gt;0,GD$6,"")</f>
        <v/>
      </c>
      <c r="GE280" s="16">
        <f>IF(GE98&gt;0,GE$6,"")</f>
        <v/>
      </c>
      <c r="GF280" s="16">
        <f>IF(GF98&gt;0,GF$6,"")</f>
        <v/>
      </c>
      <c r="GG280" s="16" t="n"/>
      <c r="GH280" s="16">
        <f>IF(GH98&gt;0,GH$6,"")</f>
        <v/>
      </c>
      <c r="GI280" s="423">
        <f>IF(GI98&gt;0,GI$6,"")</f>
        <v/>
      </c>
    </row>
    <row r="281" hidden="1">
      <c r="A281" s="63" t="n"/>
      <c r="B281" s="63" t="n"/>
      <c r="C281" s="412">
        <f>C99</f>
        <v/>
      </c>
      <c r="D281" s="5" t="n"/>
      <c r="E281" s="5" t="n"/>
      <c r="F281" s="5" t="n"/>
      <c r="G281" s="411">
        <f>MIN(J281:GH281)</f>
        <v/>
      </c>
      <c r="H281" s="16">
        <f>MAX(J281:GH281)</f>
        <v/>
      </c>
      <c r="I281" s="93" t="n"/>
      <c r="J281" s="16">
        <f>IF(J99&gt;0,J96,"")</f>
        <v/>
      </c>
      <c r="K281" s="16">
        <f>IF(K99&gt;0,K$6,"")</f>
        <v/>
      </c>
      <c r="L281" s="16">
        <f>IF(L99&gt;0,L$6,"")</f>
        <v/>
      </c>
      <c r="M281" s="16">
        <f>IF(M99&gt;0,M$6,"")</f>
        <v/>
      </c>
      <c r="N281" s="16">
        <f>IF(N99&gt;0,N$6,"")</f>
        <v/>
      </c>
      <c r="O281" s="16">
        <f>IF(O99&gt;0,O$6,"")</f>
        <v/>
      </c>
      <c r="P281" s="16">
        <f>IF(P99&gt;0,P$6,"")</f>
        <v/>
      </c>
      <c r="Q281" s="16">
        <f>IF(Q99&gt;0,Q$6,"")</f>
        <v/>
      </c>
      <c r="R281" s="16">
        <f>IF(R99&gt;0,R$6,"")</f>
        <v/>
      </c>
      <c r="S281" s="16">
        <f>IF(S99&gt;0,S$6,"")</f>
        <v/>
      </c>
      <c r="T281" s="16">
        <f>IF(T99&gt;0,T$6,"")</f>
        <v/>
      </c>
      <c r="U281" s="16">
        <f>IF(U99&gt;0,U$6,"")</f>
        <v/>
      </c>
      <c r="V281" s="16">
        <f>IF(V99&gt;0,V$6,"")</f>
        <v/>
      </c>
      <c r="W281" s="16" t="n"/>
      <c r="X281" s="16" t="n"/>
      <c r="Y281" s="16" t="n"/>
      <c r="Z281" s="16" t="n"/>
      <c r="AA281" s="16" t="n"/>
      <c r="AB281" s="16" t="n"/>
      <c r="AC281" s="16" t="n"/>
      <c r="AD281" s="16" t="n"/>
      <c r="AE281" s="16" t="n"/>
      <c r="AF281" s="16" t="n"/>
      <c r="AG281" s="16" t="n"/>
      <c r="AH281" s="16" t="n"/>
      <c r="AI281" s="16" t="n"/>
      <c r="AJ281" s="16" t="n"/>
      <c r="AK281" s="16" t="n"/>
      <c r="AL281" s="16" t="n"/>
      <c r="AM281" s="16" t="n"/>
      <c r="AN281" s="16" t="n"/>
      <c r="AO281" s="16" t="n"/>
      <c r="AP281" s="16" t="n"/>
      <c r="AQ281" s="16" t="n"/>
      <c r="AR281" s="16" t="n"/>
      <c r="AS281" s="16" t="n"/>
      <c r="AT281" s="16" t="n"/>
      <c r="AU281" s="16" t="n"/>
      <c r="AV281" s="16" t="n"/>
      <c r="AW281" s="16" t="n"/>
      <c r="AX281" s="16" t="n"/>
      <c r="AY281" s="16" t="n"/>
      <c r="AZ281" s="16" t="n"/>
      <c r="BA281" s="16" t="n"/>
      <c r="BB281" s="16" t="n"/>
      <c r="BC281" s="16" t="n"/>
      <c r="BD281" s="16" t="n"/>
      <c r="BE281" s="16" t="n"/>
      <c r="BF281" s="16" t="n"/>
      <c r="BG281" s="16" t="n"/>
      <c r="BH281" s="16" t="n"/>
      <c r="BI281" s="16" t="n"/>
      <c r="BJ281" s="16" t="n"/>
      <c r="BK281" s="16" t="n"/>
      <c r="BL281" s="16" t="n"/>
      <c r="BM281" s="16" t="n"/>
      <c r="BN281" s="16" t="n"/>
      <c r="BO281" s="16" t="n"/>
      <c r="BP281" s="16" t="n"/>
      <c r="BQ281" s="16" t="n"/>
      <c r="BR281" s="16" t="n"/>
      <c r="BS281" s="16" t="n"/>
      <c r="BT281" s="16" t="n"/>
      <c r="BU281" s="16" t="n"/>
      <c r="BV281" s="16" t="n"/>
      <c r="BW281" s="16" t="n"/>
      <c r="BX281" s="16" t="n"/>
      <c r="BY281" s="16" t="n"/>
      <c r="BZ281" s="16" t="n"/>
      <c r="CA281" s="16" t="n"/>
      <c r="CB281" s="16" t="n"/>
      <c r="CC281" s="16" t="n"/>
      <c r="CD281" s="16" t="n"/>
      <c r="CE281" s="16" t="n"/>
      <c r="CF281" s="16" t="n"/>
      <c r="CG281" s="16" t="n"/>
      <c r="CH281" s="16" t="n"/>
      <c r="CI281" s="16" t="n"/>
      <c r="CJ281" s="16" t="n"/>
      <c r="CK281" s="16" t="n"/>
      <c r="CL281" s="16" t="n"/>
      <c r="CM281" s="16" t="n"/>
      <c r="CN281" s="16" t="n"/>
      <c r="CO281" s="16" t="n"/>
      <c r="CP281" s="16" t="n"/>
      <c r="CQ281" s="16" t="n"/>
      <c r="CR281" s="16" t="n"/>
      <c r="CS281" s="16" t="n"/>
      <c r="CT281" s="16" t="n"/>
      <c r="CU281" s="16" t="n"/>
      <c r="CV281" s="16" t="n"/>
      <c r="CW281" s="16" t="n"/>
      <c r="CX281" s="16" t="n"/>
      <c r="CY281" s="16" t="n"/>
      <c r="CZ281" s="16" t="n"/>
      <c r="DA281" s="16" t="n"/>
      <c r="DB281" s="16" t="n"/>
      <c r="DC281" s="16">
        <f>IF(DC99&gt;0,DC$6,"")</f>
        <v/>
      </c>
      <c r="DD281" s="16">
        <f>IF(DD99&gt;0,DD$6,"")</f>
        <v/>
      </c>
      <c r="DE281" s="16">
        <f>IF(DE99&gt;0,DE$6,"")</f>
        <v/>
      </c>
      <c r="DF281" s="16">
        <f>IF(DF99&gt;0,DF$6,"")</f>
        <v/>
      </c>
      <c r="DG281" s="16">
        <f>IF(DG99&gt;0,DG$6,"")</f>
        <v/>
      </c>
      <c r="DH281" s="16">
        <f>IF(DH99&gt;0,DH$6,"")</f>
        <v/>
      </c>
      <c r="DI281" s="16">
        <f>IF(DI99&gt;0,DI$6,"")</f>
        <v/>
      </c>
      <c r="DJ281" s="16">
        <f>IF(DJ99&gt;0,DJ$6,"")</f>
        <v/>
      </c>
      <c r="DK281" s="16">
        <f>IF(DK99&gt;0,DK$6,"")</f>
        <v/>
      </c>
      <c r="DL281" s="16">
        <f>IF(DL99&gt;0,DL$6,"")</f>
        <v/>
      </c>
      <c r="DM281" s="16">
        <f>IF(DM99&gt;0,DM$6,"")</f>
        <v/>
      </c>
      <c r="DN281" s="16">
        <f>IF(DN99&gt;0,DN$6,"")</f>
        <v/>
      </c>
      <c r="DO281" s="16" t="n"/>
      <c r="DP281" s="16" t="n"/>
      <c r="DQ281" s="16" t="n"/>
      <c r="DR281" s="16" t="n"/>
      <c r="DS281" s="16" t="n"/>
      <c r="DT281" s="16" t="n"/>
      <c r="DU281" s="16" t="n"/>
      <c r="DV281" s="16" t="n"/>
      <c r="DW281" s="16" t="n"/>
      <c r="DX281" s="16" t="n"/>
      <c r="DY281" s="16" t="n"/>
      <c r="DZ281" s="16" t="n"/>
      <c r="EA281" s="16" t="n"/>
      <c r="EB281" s="16" t="n"/>
      <c r="EC281" s="16" t="n"/>
      <c r="ED281" s="16" t="n"/>
      <c r="EE281" s="16" t="n"/>
      <c r="EF281" s="16" t="n"/>
      <c r="EG281" s="16" t="n"/>
      <c r="EH281" s="16" t="n"/>
      <c r="EI281" s="16" t="n"/>
      <c r="EJ281" s="16" t="n"/>
      <c r="EK281" s="16" t="n"/>
      <c r="EL281" s="16" t="n"/>
      <c r="EM281" s="16" t="n"/>
      <c r="EN281" s="16" t="n"/>
      <c r="EO281" s="16" t="n"/>
      <c r="EP281" s="16" t="n"/>
      <c r="EQ281" s="16" t="n"/>
      <c r="ER281" s="16" t="n"/>
      <c r="ES281" s="16" t="n"/>
      <c r="ET281" s="16" t="n"/>
      <c r="EU281" s="16" t="n"/>
      <c r="EV281" s="16" t="n"/>
      <c r="EW281" s="16" t="n"/>
      <c r="EX281" s="16" t="n"/>
      <c r="EY281" s="16">
        <f>IF(EY99&gt;0,EY$6,"")</f>
        <v/>
      </c>
      <c r="EZ281" s="16">
        <f>IF(EZ99&gt;0,EZ$6,"")</f>
        <v/>
      </c>
      <c r="FA281" s="16">
        <f>IF(FA99&gt;0,FA$6,"")</f>
        <v/>
      </c>
      <c r="FB281" s="16">
        <f>IF(FB99&gt;0,FB$6,"")</f>
        <v/>
      </c>
      <c r="FC281" s="16">
        <f>IF(FC99&gt;0,FC$6,"")</f>
        <v/>
      </c>
      <c r="FD281" s="16">
        <f>IF(FD99&gt;0,FD$6,"")</f>
        <v/>
      </c>
      <c r="FE281" s="16">
        <f>IF(FE99&gt;0,FE$6,"")</f>
        <v/>
      </c>
      <c r="FF281" s="16">
        <f>IF(FF99&gt;0,FF$6,"")</f>
        <v/>
      </c>
      <c r="FG281" s="16">
        <f>IF(FG99&gt;0,FG$6,"")</f>
        <v/>
      </c>
      <c r="FH281" s="16">
        <f>IF(FH99&gt;0,FH$6,"")</f>
        <v/>
      </c>
      <c r="FI281" s="16">
        <f>IF(FI99&gt;0,FI$6,"")</f>
        <v/>
      </c>
      <c r="FJ281" s="16">
        <f>IF(FJ99&gt;0,FJ$6,"")</f>
        <v/>
      </c>
      <c r="FK281" s="16">
        <f>IF(FK99&gt;0,FK$6,"")</f>
        <v/>
      </c>
      <c r="FL281" s="16">
        <f>IF(FL99&gt;0,FL$6,"")</f>
        <v/>
      </c>
      <c r="FM281" s="16">
        <f>IF(FM99&gt;0,FM$6,"")</f>
        <v/>
      </c>
      <c r="FN281" s="16">
        <f>IF(FN99&gt;0,FN$6,"")</f>
        <v/>
      </c>
      <c r="FO281" s="16">
        <f>IF(FO99&gt;0,FO$6,"")</f>
        <v/>
      </c>
      <c r="FP281" s="16">
        <f>IF(FP99&gt;0,FP$6,"")</f>
        <v/>
      </c>
      <c r="FQ281" s="16">
        <f>IF(FQ99&gt;0,FQ$6,"")</f>
        <v/>
      </c>
      <c r="FR281" s="16">
        <f>IF(FR99&gt;0,FR$6,"")</f>
        <v/>
      </c>
      <c r="FS281" s="16">
        <f>IF(FS99&gt;0,FS$6,"")</f>
        <v/>
      </c>
      <c r="FT281" s="16">
        <f>IF(FT99&gt;0,FT$6,"")</f>
        <v/>
      </c>
      <c r="FU281" s="16">
        <f>IF(FU99&gt;0,FU$6,"")</f>
        <v/>
      </c>
      <c r="FV281" s="16">
        <f>IF(FV99&gt;0,FV$6,"")</f>
        <v/>
      </c>
      <c r="FW281" s="16">
        <f>IF(FW99&gt;0,FW$6,"")</f>
        <v/>
      </c>
      <c r="FX281" s="16">
        <f>IF(FX99&gt;0,FX$6,"")</f>
        <v/>
      </c>
      <c r="FY281" s="16">
        <f>IF(FY99&gt;0,FY$6,"")</f>
        <v/>
      </c>
      <c r="FZ281" s="16">
        <f>IF(FZ99&gt;0,FZ$6,"")</f>
        <v/>
      </c>
      <c r="GA281" s="16">
        <f>IF(GA99&gt;0,GA$6,"")</f>
        <v/>
      </c>
      <c r="GB281" s="16">
        <f>IF(GB99&gt;0,GB$6,"")</f>
        <v/>
      </c>
      <c r="GC281" s="16">
        <f>IF(GC99&gt;0,GC$6,"")</f>
        <v/>
      </c>
      <c r="GD281" s="16">
        <f>IF(GD99&gt;0,GD$6,"")</f>
        <v/>
      </c>
      <c r="GE281" s="16">
        <f>IF(GE99&gt;0,GE$6,"")</f>
        <v/>
      </c>
      <c r="GF281" s="16">
        <f>IF(GF99&gt;0,GF$6,"")</f>
        <v/>
      </c>
      <c r="GG281" s="16" t="n"/>
      <c r="GH281" s="16">
        <f>IF(GH99&gt;0,GH$6,"")</f>
        <v/>
      </c>
      <c r="GI281" s="423">
        <f>IF(GI99&gt;0,GI$6,"")</f>
        <v/>
      </c>
    </row>
    <row r="282" hidden="1">
      <c r="A282" s="63" t="n"/>
      <c r="B282" s="63" t="n"/>
      <c r="C282" s="412">
        <f>C100</f>
        <v/>
      </c>
      <c r="D282" s="5" t="n"/>
      <c r="E282" s="5" t="n"/>
      <c r="F282" s="5" t="n"/>
      <c r="G282" s="411">
        <f>MIN(J282:GH282)</f>
        <v/>
      </c>
      <c r="H282" s="16">
        <f>MAX(J282:GH282)</f>
        <v/>
      </c>
      <c r="I282" s="93" t="n"/>
      <c r="J282" s="16">
        <f>IF(J100&gt;0,J97,"")</f>
        <v/>
      </c>
      <c r="K282" s="16">
        <f>IF(K100&gt;0,K$6,"")</f>
        <v/>
      </c>
      <c r="L282" s="16">
        <f>IF(L100&gt;0,L$6,"")</f>
        <v/>
      </c>
      <c r="M282" s="16">
        <f>IF(M100&gt;0,M$6,"")</f>
        <v/>
      </c>
      <c r="N282" s="16">
        <f>IF(N100&gt;0,N$6,"")</f>
        <v/>
      </c>
      <c r="O282" s="16">
        <f>IF(O100&gt;0,O$6,"")</f>
        <v/>
      </c>
      <c r="P282" s="16">
        <f>IF(P100&gt;0,P$6,"")</f>
        <v/>
      </c>
      <c r="Q282" s="16">
        <f>IF(Q100&gt;0,Q$6,"")</f>
        <v/>
      </c>
      <c r="R282" s="16">
        <f>IF(R100&gt;0,R$6,"")</f>
        <v/>
      </c>
      <c r="S282" s="16">
        <f>IF(S100&gt;0,S$6,"")</f>
        <v/>
      </c>
      <c r="T282" s="16">
        <f>IF(T100&gt;0,T$6,"")</f>
        <v/>
      </c>
      <c r="U282" s="16">
        <f>IF(U100&gt;0,U$6,"")</f>
        <v/>
      </c>
      <c r="V282" s="16">
        <f>IF(V100&gt;0,V$6,"")</f>
        <v/>
      </c>
      <c r="W282" s="16" t="n"/>
      <c r="X282" s="16" t="n"/>
      <c r="Y282" s="16" t="n"/>
      <c r="Z282" s="16" t="n"/>
      <c r="AA282" s="16" t="n"/>
      <c r="AB282" s="16" t="n"/>
      <c r="AC282" s="16" t="n"/>
      <c r="AD282" s="16" t="n"/>
      <c r="AE282" s="16" t="n"/>
      <c r="AF282" s="16" t="n"/>
      <c r="AG282" s="16" t="n"/>
      <c r="AH282" s="16" t="n"/>
      <c r="AI282" s="16" t="n"/>
      <c r="AJ282" s="16" t="n"/>
      <c r="AK282" s="16" t="n"/>
      <c r="AL282" s="16" t="n"/>
      <c r="AM282" s="16" t="n"/>
      <c r="AN282" s="16" t="n"/>
      <c r="AO282" s="16" t="n"/>
      <c r="AP282" s="16" t="n"/>
      <c r="AQ282" s="16" t="n"/>
      <c r="AR282" s="16" t="n"/>
      <c r="AS282" s="16" t="n"/>
      <c r="AT282" s="16" t="n"/>
      <c r="AU282" s="16" t="n"/>
      <c r="AV282" s="16" t="n"/>
      <c r="AW282" s="16" t="n"/>
      <c r="AX282" s="16" t="n"/>
      <c r="AY282" s="16" t="n"/>
      <c r="AZ282" s="16" t="n"/>
      <c r="BA282" s="16" t="n"/>
      <c r="BB282" s="16" t="n"/>
      <c r="BC282" s="16" t="n"/>
      <c r="BD282" s="16" t="n"/>
      <c r="BE282" s="16" t="n"/>
      <c r="BF282" s="16" t="n"/>
      <c r="BG282" s="16" t="n"/>
      <c r="BH282" s="16" t="n"/>
      <c r="BI282" s="16" t="n"/>
      <c r="BJ282" s="16" t="n"/>
      <c r="BK282" s="16" t="n"/>
      <c r="BL282" s="16" t="n"/>
      <c r="BM282" s="16" t="n"/>
      <c r="BN282" s="16" t="n"/>
      <c r="BO282" s="16" t="n"/>
      <c r="BP282" s="16" t="n"/>
      <c r="BQ282" s="16" t="n"/>
      <c r="BR282" s="16" t="n"/>
      <c r="BS282" s="16" t="n"/>
      <c r="BT282" s="16" t="n"/>
      <c r="BU282" s="16" t="n"/>
      <c r="BV282" s="16" t="n"/>
      <c r="BW282" s="16" t="n"/>
      <c r="BX282" s="16" t="n"/>
      <c r="BY282" s="16" t="n"/>
      <c r="BZ282" s="16" t="n"/>
      <c r="CA282" s="16" t="n"/>
      <c r="CB282" s="16" t="n"/>
      <c r="CC282" s="16" t="n"/>
      <c r="CD282" s="16" t="n"/>
      <c r="CE282" s="16" t="n"/>
      <c r="CF282" s="16" t="n"/>
      <c r="CG282" s="16" t="n"/>
      <c r="CH282" s="16" t="n"/>
      <c r="CI282" s="16" t="n"/>
      <c r="CJ282" s="16" t="n"/>
      <c r="CK282" s="16" t="n"/>
      <c r="CL282" s="16" t="n"/>
      <c r="CM282" s="16" t="n"/>
      <c r="CN282" s="16" t="n"/>
      <c r="CO282" s="16" t="n"/>
      <c r="CP282" s="16" t="n"/>
      <c r="CQ282" s="16" t="n"/>
      <c r="CR282" s="16" t="n"/>
      <c r="CS282" s="16" t="n"/>
      <c r="CT282" s="16" t="n"/>
      <c r="CU282" s="16" t="n"/>
      <c r="CV282" s="16" t="n"/>
      <c r="CW282" s="16" t="n"/>
      <c r="CX282" s="16" t="n"/>
      <c r="CY282" s="16" t="n"/>
      <c r="CZ282" s="16" t="n"/>
      <c r="DA282" s="16" t="n"/>
      <c r="DB282" s="16" t="n"/>
      <c r="DC282" s="16">
        <f>IF(DC100&gt;0,DC$6,"")</f>
        <v/>
      </c>
      <c r="DD282" s="16">
        <f>IF(DD100&gt;0,DD$6,"")</f>
        <v/>
      </c>
      <c r="DE282" s="16">
        <f>IF(DE100&gt;0,DE$6,"")</f>
        <v/>
      </c>
      <c r="DF282" s="16">
        <f>IF(DF100&gt;0,DF$6,"")</f>
        <v/>
      </c>
      <c r="DG282" s="16">
        <f>IF(DG100&gt;0,DG$6,"")</f>
        <v/>
      </c>
      <c r="DH282" s="16">
        <f>IF(DH100&gt;0,DH$6,"")</f>
        <v/>
      </c>
      <c r="DI282" s="16">
        <f>IF(DI100&gt;0,DI$6,"")</f>
        <v/>
      </c>
      <c r="DJ282" s="16">
        <f>IF(DJ100&gt;0,DJ$6,"")</f>
        <v/>
      </c>
      <c r="DK282" s="16">
        <f>IF(DK100&gt;0,DK$6,"")</f>
        <v/>
      </c>
      <c r="DL282" s="16">
        <f>IF(DL100&gt;0,DL$6,"")</f>
        <v/>
      </c>
      <c r="DM282" s="16">
        <f>IF(DM100&gt;0,DM$6,"")</f>
        <v/>
      </c>
      <c r="DN282" s="16">
        <f>IF(DN100&gt;0,DN$6,"")</f>
        <v/>
      </c>
      <c r="DO282" s="16" t="n"/>
      <c r="DP282" s="16" t="n"/>
      <c r="DQ282" s="16" t="n"/>
      <c r="DR282" s="16" t="n"/>
      <c r="DS282" s="16" t="n"/>
      <c r="DT282" s="16" t="n"/>
      <c r="DU282" s="16" t="n"/>
      <c r="DV282" s="16" t="n"/>
      <c r="DW282" s="16" t="n"/>
      <c r="DX282" s="16" t="n"/>
      <c r="DY282" s="16" t="n"/>
      <c r="DZ282" s="16" t="n"/>
      <c r="EA282" s="16" t="n"/>
      <c r="EB282" s="16" t="n"/>
      <c r="EC282" s="16" t="n"/>
      <c r="ED282" s="16" t="n"/>
      <c r="EE282" s="16" t="n"/>
      <c r="EF282" s="16" t="n"/>
      <c r="EG282" s="16" t="n"/>
      <c r="EH282" s="16" t="n"/>
      <c r="EI282" s="16" t="n"/>
      <c r="EJ282" s="16" t="n"/>
      <c r="EK282" s="16" t="n"/>
      <c r="EL282" s="16" t="n"/>
      <c r="EM282" s="16" t="n"/>
      <c r="EN282" s="16" t="n"/>
      <c r="EO282" s="16" t="n"/>
      <c r="EP282" s="16" t="n"/>
      <c r="EQ282" s="16" t="n"/>
      <c r="ER282" s="16" t="n"/>
      <c r="ES282" s="16" t="n"/>
      <c r="ET282" s="16" t="n"/>
      <c r="EU282" s="16" t="n"/>
      <c r="EV282" s="16" t="n"/>
      <c r="EW282" s="16" t="n"/>
      <c r="EX282" s="16" t="n"/>
      <c r="EY282" s="16">
        <f>IF(EY100&gt;0,EY$6,"")</f>
        <v/>
      </c>
      <c r="EZ282" s="16">
        <f>IF(EZ100&gt;0,EZ$6,"")</f>
        <v/>
      </c>
      <c r="FA282" s="16">
        <f>IF(FA100&gt;0,FA$6,"")</f>
        <v/>
      </c>
      <c r="FB282" s="16">
        <f>IF(FB100&gt;0,FB$6,"")</f>
        <v/>
      </c>
      <c r="FC282" s="16">
        <f>IF(FC100&gt;0,FC$6,"")</f>
        <v/>
      </c>
      <c r="FD282" s="16">
        <f>IF(FD100&gt;0,FD$6,"")</f>
        <v/>
      </c>
      <c r="FE282" s="16">
        <f>IF(FE100&gt;0,FE$6,"")</f>
        <v/>
      </c>
      <c r="FF282" s="16">
        <f>IF(FF100&gt;0,FF$6,"")</f>
        <v/>
      </c>
      <c r="FG282" s="16">
        <f>IF(FG100&gt;0,FG$6,"")</f>
        <v/>
      </c>
      <c r="FH282" s="16">
        <f>IF(FH100&gt;0,FH$6,"")</f>
        <v/>
      </c>
      <c r="FI282" s="16">
        <f>IF(FI100&gt;0,FI$6,"")</f>
        <v/>
      </c>
      <c r="FJ282" s="16">
        <f>IF(FJ100&gt;0,FJ$6,"")</f>
        <v/>
      </c>
      <c r="FK282" s="16">
        <f>IF(FK100&gt;0,FK$6,"")</f>
        <v/>
      </c>
      <c r="FL282" s="16">
        <f>IF(FL100&gt;0,FL$6,"")</f>
        <v/>
      </c>
      <c r="FM282" s="16">
        <f>IF(FM100&gt;0,FM$6,"")</f>
        <v/>
      </c>
      <c r="FN282" s="16">
        <f>IF(FN100&gt;0,FN$6,"")</f>
        <v/>
      </c>
      <c r="FO282" s="16">
        <f>IF(FO100&gt;0,FO$6,"")</f>
        <v/>
      </c>
      <c r="FP282" s="16">
        <f>IF(FP100&gt;0,FP$6,"")</f>
        <v/>
      </c>
      <c r="FQ282" s="16">
        <f>IF(FQ100&gt;0,FQ$6,"")</f>
        <v/>
      </c>
      <c r="FR282" s="16">
        <f>IF(FR100&gt;0,FR$6,"")</f>
        <v/>
      </c>
      <c r="FS282" s="16">
        <f>IF(FS100&gt;0,FS$6,"")</f>
        <v/>
      </c>
      <c r="FT282" s="16">
        <f>IF(FT100&gt;0,FT$6,"")</f>
        <v/>
      </c>
      <c r="FU282" s="16">
        <f>IF(FU100&gt;0,FU$6,"")</f>
        <v/>
      </c>
      <c r="FV282" s="16">
        <f>IF(FV100&gt;0,FV$6,"")</f>
        <v/>
      </c>
      <c r="FW282" s="16">
        <f>IF(FW100&gt;0,FW$6,"")</f>
        <v/>
      </c>
      <c r="FX282" s="16">
        <f>IF(FX100&gt;0,FX$6,"")</f>
        <v/>
      </c>
      <c r="FY282" s="16">
        <f>IF(FY100&gt;0,FY$6,"")</f>
        <v/>
      </c>
      <c r="FZ282" s="16">
        <f>IF(FZ100&gt;0,FZ$6,"")</f>
        <v/>
      </c>
      <c r="GA282" s="16">
        <f>IF(GA100&gt;0,GA$6,"")</f>
        <v/>
      </c>
      <c r="GB282" s="16">
        <f>IF(GB100&gt;0,GB$6,"")</f>
        <v/>
      </c>
      <c r="GC282" s="16">
        <f>IF(GC100&gt;0,GC$6,"")</f>
        <v/>
      </c>
      <c r="GD282" s="16">
        <f>IF(GD100&gt;0,GD$6,"")</f>
        <v/>
      </c>
      <c r="GE282" s="16">
        <f>IF(GE100&gt;0,GE$6,"")</f>
        <v/>
      </c>
      <c r="GF282" s="16">
        <f>IF(GF100&gt;0,GF$6,"")</f>
        <v/>
      </c>
      <c r="GG282" s="16" t="n"/>
      <c r="GH282" s="16">
        <f>IF(GH100&gt;0,GH$6,"")</f>
        <v/>
      </c>
      <c r="GI282" s="423">
        <f>IF(GI100&gt;0,GI$6,"")</f>
        <v/>
      </c>
    </row>
    <row r="283" hidden="1">
      <c r="A283" s="63" t="n"/>
      <c r="B283" s="63" t="n"/>
      <c r="C283" s="412">
        <f>C101</f>
        <v/>
      </c>
      <c r="D283" s="5" t="n"/>
      <c r="E283" s="5" t="n"/>
      <c r="F283" s="5" t="n"/>
      <c r="G283" s="411">
        <f>MIN(J283:GH283)</f>
        <v/>
      </c>
      <c r="H283" s="16">
        <f>MAX(J283:GH283)</f>
        <v/>
      </c>
      <c r="I283" s="93" t="n"/>
      <c r="J283" s="16">
        <f>IF(J101&gt;0,J98,"")</f>
        <v/>
      </c>
      <c r="K283" s="16">
        <f>IF(K101&gt;0,K$6,"")</f>
        <v/>
      </c>
      <c r="L283" s="16">
        <f>IF(L101&gt;0,L$6,"")</f>
        <v/>
      </c>
      <c r="M283" s="16">
        <f>IF(M101&gt;0,M$6,"")</f>
        <v/>
      </c>
      <c r="N283" s="16">
        <f>IF(N101&gt;0,N$6,"")</f>
        <v/>
      </c>
      <c r="O283" s="16">
        <f>IF(O101&gt;0,O$6,"")</f>
        <v/>
      </c>
      <c r="P283" s="16">
        <f>IF(P101&gt;0,P$6,"")</f>
        <v/>
      </c>
      <c r="Q283" s="16">
        <f>IF(Q101&gt;0,Q$6,"")</f>
        <v/>
      </c>
      <c r="R283" s="16">
        <f>IF(R101&gt;0,R$6,"")</f>
        <v/>
      </c>
      <c r="S283" s="16">
        <f>IF(S101&gt;0,S$6,"")</f>
        <v/>
      </c>
      <c r="T283" s="16">
        <f>IF(T101&gt;0,T$6,"")</f>
        <v/>
      </c>
      <c r="U283" s="16">
        <f>IF(U101&gt;0,U$6,"")</f>
        <v/>
      </c>
      <c r="V283" s="16">
        <f>IF(V101&gt;0,V$6,"")</f>
        <v/>
      </c>
      <c r="W283" s="16" t="n"/>
      <c r="X283" s="16" t="n"/>
      <c r="Y283" s="16" t="n"/>
      <c r="Z283" s="16" t="n"/>
      <c r="AA283" s="16" t="n"/>
      <c r="AB283" s="16" t="n"/>
      <c r="AC283" s="16" t="n"/>
      <c r="AD283" s="16" t="n"/>
      <c r="AE283" s="16" t="n"/>
      <c r="AF283" s="16" t="n"/>
      <c r="AG283" s="16" t="n"/>
      <c r="AH283" s="16" t="n"/>
      <c r="AI283" s="16" t="n"/>
      <c r="AJ283" s="16" t="n"/>
      <c r="AK283" s="16" t="n"/>
      <c r="AL283" s="16" t="n"/>
      <c r="AM283" s="16" t="n"/>
      <c r="AN283" s="16" t="n"/>
      <c r="AO283" s="16" t="n"/>
      <c r="AP283" s="16" t="n"/>
      <c r="AQ283" s="16" t="n"/>
      <c r="AR283" s="16" t="n"/>
      <c r="AS283" s="16" t="n"/>
      <c r="AT283" s="16" t="n"/>
      <c r="AU283" s="16" t="n"/>
      <c r="AV283" s="16" t="n"/>
      <c r="AW283" s="16" t="n"/>
      <c r="AX283" s="16" t="n"/>
      <c r="AY283" s="16" t="n"/>
      <c r="AZ283" s="16" t="n"/>
      <c r="BA283" s="16" t="n"/>
      <c r="BB283" s="16" t="n"/>
      <c r="BC283" s="16" t="n"/>
      <c r="BD283" s="16" t="n"/>
      <c r="BE283" s="16" t="n"/>
      <c r="BF283" s="16" t="n"/>
      <c r="BG283" s="16" t="n"/>
      <c r="BH283" s="16" t="n"/>
      <c r="BI283" s="16" t="n"/>
      <c r="BJ283" s="16" t="n"/>
      <c r="BK283" s="16" t="n"/>
      <c r="BL283" s="16" t="n"/>
      <c r="BM283" s="16" t="n"/>
      <c r="BN283" s="16" t="n"/>
      <c r="BO283" s="16" t="n"/>
      <c r="BP283" s="16" t="n"/>
      <c r="BQ283" s="16" t="n"/>
      <c r="BR283" s="16" t="n"/>
      <c r="BS283" s="16" t="n"/>
      <c r="BT283" s="16" t="n"/>
      <c r="BU283" s="16" t="n"/>
      <c r="BV283" s="16" t="n"/>
      <c r="BW283" s="16" t="n"/>
      <c r="BX283" s="16" t="n"/>
      <c r="BY283" s="16" t="n"/>
      <c r="BZ283" s="16" t="n"/>
      <c r="CA283" s="16" t="n"/>
      <c r="CB283" s="16" t="n"/>
      <c r="CC283" s="16" t="n"/>
      <c r="CD283" s="16" t="n"/>
      <c r="CE283" s="16" t="n"/>
      <c r="CF283" s="16" t="n"/>
      <c r="CG283" s="16" t="n"/>
      <c r="CH283" s="16" t="n"/>
      <c r="CI283" s="16" t="n"/>
      <c r="CJ283" s="16" t="n"/>
      <c r="CK283" s="16" t="n"/>
      <c r="CL283" s="16" t="n"/>
      <c r="CM283" s="16" t="n"/>
      <c r="CN283" s="16" t="n"/>
      <c r="CO283" s="16" t="n"/>
      <c r="CP283" s="16" t="n"/>
      <c r="CQ283" s="16" t="n"/>
      <c r="CR283" s="16" t="n"/>
      <c r="CS283" s="16" t="n"/>
      <c r="CT283" s="16" t="n"/>
      <c r="CU283" s="16" t="n"/>
      <c r="CV283" s="16" t="n"/>
      <c r="CW283" s="16" t="n"/>
      <c r="CX283" s="16" t="n"/>
      <c r="CY283" s="16" t="n"/>
      <c r="CZ283" s="16" t="n"/>
      <c r="DA283" s="16" t="n"/>
      <c r="DB283" s="16" t="n"/>
      <c r="DC283" s="16">
        <f>IF(DC101&gt;0,DC$6,"")</f>
        <v/>
      </c>
      <c r="DD283" s="16">
        <f>IF(DD101&gt;0,DD$6,"")</f>
        <v/>
      </c>
      <c r="DE283" s="16">
        <f>IF(DE101&gt;0,DE$6,"")</f>
        <v/>
      </c>
      <c r="DF283" s="16">
        <f>IF(DF101&gt;0,DF$6,"")</f>
        <v/>
      </c>
      <c r="DG283" s="16">
        <f>IF(DG101&gt;0,DG$6,"")</f>
        <v/>
      </c>
      <c r="DH283" s="16">
        <f>IF(DH101&gt;0,DH$6,"")</f>
        <v/>
      </c>
      <c r="DI283" s="16">
        <f>IF(DI101&gt;0,DI$6,"")</f>
        <v/>
      </c>
      <c r="DJ283" s="16">
        <f>IF(DJ101&gt;0,DJ$6,"")</f>
        <v/>
      </c>
      <c r="DK283" s="16">
        <f>IF(DK101&gt;0,DK$6,"")</f>
        <v/>
      </c>
      <c r="DL283" s="16">
        <f>IF(DL101&gt;0,DL$6,"")</f>
        <v/>
      </c>
      <c r="DM283" s="16">
        <f>IF(DM101&gt;0,DM$6,"")</f>
        <v/>
      </c>
      <c r="DN283" s="16">
        <f>IF(DN101&gt;0,DN$6,"")</f>
        <v/>
      </c>
      <c r="DO283" s="16" t="n"/>
      <c r="DP283" s="16" t="n"/>
      <c r="DQ283" s="16" t="n"/>
      <c r="DR283" s="16" t="n"/>
      <c r="DS283" s="16" t="n"/>
      <c r="DT283" s="16" t="n"/>
      <c r="DU283" s="16" t="n"/>
      <c r="DV283" s="16" t="n"/>
      <c r="DW283" s="16" t="n"/>
      <c r="DX283" s="16" t="n"/>
      <c r="DY283" s="16" t="n"/>
      <c r="DZ283" s="16" t="n"/>
      <c r="EA283" s="16" t="n"/>
      <c r="EB283" s="16" t="n"/>
      <c r="EC283" s="16" t="n"/>
      <c r="ED283" s="16" t="n"/>
      <c r="EE283" s="16" t="n"/>
      <c r="EF283" s="16" t="n"/>
      <c r="EG283" s="16" t="n"/>
      <c r="EH283" s="16" t="n"/>
      <c r="EI283" s="16" t="n"/>
      <c r="EJ283" s="16" t="n"/>
      <c r="EK283" s="16" t="n"/>
      <c r="EL283" s="16" t="n"/>
      <c r="EM283" s="16" t="n"/>
      <c r="EN283" s="16" t="n"/>
      <c r="EO283" s="16" t="n"/>
      <c r="EP283" s="16" t="n"/>
      <c r="EQ283" s="16" t="n"/>
      <c r="ER283" s="16" t="n"/>
      <c r="ES283" s="16" t="n"/>
      <c r="ET283" s="16" t="n"/>
      <c r="EU283" s="16" t="n"/>
      <c r="EV283" s="16" t="n"/>
      <c r="EW283" s="16" t="n"/>
      <c r="EX283" s="16" t="n"/>
      <c r="EY283" s="16">
        <f>IF(EY101&gt;0,EY$6,"")</f>
        <v/>
      </c>
      <c r="EZ283" s="16">
        <f>IF(EZ101&gt;0,EZ$6,"")</f>
        <v/>
      </c>
      <c r="FA283" s="16">
        <f>IF(FA101&gt;0,FA$6,"")</f>
        <v/>
      </c>
      <c r="FB283" s="16">
        <f>IF(FB101&gt;0,FB$6,"")</f>
        <v/>
      </c>
      <c r="FC283" s="16">
        <f>IF(FC101&gt;0,FC$6,"")</f>
        <v/>
      </c>
      <c r="FD283" s="16">
        <f>IF(FD101&gt;0,FD$6,"")</f>
        <v/>
      </c>
      <c r="FE283" s="16">
        <f>IF(FE101&gt;0,FE$6,"")</f>
        <v/>
      </c>
      <c r="FF283" s="16">
        <f>IF(FF101&gt;0,FF$6,"")</f>
        <v/>
      </c>
      <c r="FG283" s="16">
        <f>IF(FG101&gt;0,FG$6,"")</f>
        <v/>
      </c>
      <c r="FH283" s="16">
        <f>IF(FH101&gt;0,FH$6,"")</f>
        <v/>
      </c>
      <c r="FI283" s="16">
        <f>IF(FI101&gt;0,FI$6,"")</f>
        <v/>
      </c>
      <c r="FJ283" s="16">
        <f>IF(FJ101&gt;0,FJ$6,"")</f>
        <v/>
      </c>
      <c r="FK283" s="16">
        <f>IF(FK101&gt;0,FK$6,"")</f>
        <v/>
      </c>
      <c r="FL283" s="16">
        <f>IF(FL101&gt;0,FL$6,"")</f>
        <v/>
      </c>
      <c r="FM283" s="16">
        <f>IF(FM101&gt;0,FM$6,"")</f>
        <v/>
      </c>
      <c r="FN283" s="16">
        <f>IF(FN101&gt;0,FN$6,"")</f>
        <v/>
      </c>
      <c r="FO283" s="16">
        <f>IF(FO101&gt;0,FO$6,"")</f>
        <v/>
      </c>
      <c r="FP283" s="16">
        <f>IF(FP101&gt;0,FP$6,"")</f>
        <v/>
      </c>
      <c r="FQ283" s="16">
        <f>IF(FQ101&gt;0,FQ$6,"")</f>
        <v/>
      </c>
      <c r="FR283" s="16">
        <f>IF(FR101&gt;0,FR$6,"")</f>
        <v/>
      </c>
      <c r="FS283" s="16">
        <f>IF(FS101&gt;0,FS$6,"")</f>
        <v/>
      </c>
      <c r="FT283" s="16">
        <f>IF(FT101&gt;0,FT$6,"")</f>
        <v/>
      </c>
      <c r="FU283" s="16">
        <f>IF(FU101&gt;0,FU$6,"")</f>
        <v/>
      </c>
      <c r="FV283" s="16">
        <f>IF(FV101&gt;0,FV$6,"")</f>
        <v/>
      </c>
      <c r="FW283" s="16">
        <f>IF(FW101&gt;0,FW$6,"")</f>
        <v/>
      </c>
      <c r="FX283" s="16">
        <f>IF(FX101&gt;0,FX$6,"")</f>
        <v/>
      </c>
      <c r="FY283" s="16">
        <f>IF(FY101&gt;0,FY$6,"")</f>
        <v/>
      </c>
      <c r="FZ283" s="16">
        <f>IF(FZ101&gt;0,FZ$6,"")</f>
        <v/>
      </c>
      <c r="GA283" s="16">
        <f>IF(GA101&gt;0,GA$6,"")</f>
        <v/>
      </c>
      <c r="GB283" s="16">
        <f>IF(GB101&gt;0,GB$6,"")</f>
        <v/>
      </c>
      <c r="GC283" s="16">
        <f>IF(GC101&gt;0,GC$6,"")</f>
        <v/>
      </c>
      <c r="GD283" s="16">
        <f>IF(GD101&gt;0,GD$6,"")</f>
        <v/>
      </c>
      <c r="GE283" s="16">
        <f>IF(GE101&gt;0,GE$6,"")</f>
        <v/>
      </c>
      <c r="GF283" s="16">
        <f>IF(GF101&gt;0,GF$6,"")</f>
        <v/>
      </c>
      <c r="GG283" s="16" t="n"/>
      <c r="GH283" s="16">
        <f>IF(GH101&gt;0,GH$6,"")</f>
        <v/>
      </c>
      <c r="GI283" s="423">
        <f>IF(GI101&gt;0,GI$6,"")</f>
        <v/>
      </c>
    </row>
    <row r="284" hidden="1">
      <c r="A284" s="63" t="n"/>
      <c r="B284" s="63" t="n"/>
      <c r="C284" s="412">
        <f>C102</f>
        <v/>
      </c>
      <c r="D284" s="5" t="n"/>
      <c r="E284" s="5" t="n"/>
      <c r="F284" s="5" t="n"/>
      <c r="G284" s="411">
        <f>MIN(J284:GH284)</f>
        <v/>
      </c>
      <c r="H284" s="16">
        <f>MAX(J284:GH284)</f>
        <v/>
      </c>
      <c r="I284" s="93" t="n"/>
      <c r="J284" s="16">
        <f>IF(J102&gt;0,J99,"")</f>
        <v/>
      </c>
      <c r="K284" s="16">
        <f>IF(K102&gt;0,K$6,"")</f>
        <v/>
      </c>
      <c r="L284" s="16">
        <f>IF(L102&gt;0,L$6,"")</f>
        <v/>
      </c>
      <c r="M284" s="16">
        <f>IF(M102&gt;0,M$6,"")</f>
        <v/>
      </c>
      <c r="N284" s="16">
        <f>IF(N102&gt;0,N$6,"")</f>
        <v/>
      </c>
      <c r="O284" s="16">
        <f>IF(O102&gt;0,O$6,"")</f>
        <v/>
      </c>
      <c r="P284" s="16">
        <f>IF(P102&gt;0,P$6,"")</f>
        <v/>
      </c>
      <c r="Q284" s="16">
        <f>IF(Q102&gt;0,Q$6,"")</f>
        <v/>
      </c>
      <c r="R284" s="16">
        <f>IF(R102&gt;0,R$6,"")</f>
        <v/>
      </c>
      <c r="S284" s="16">
        <f>IF(S102&gt;0,S$6,"")</f>
        <v/>
      </c>
      <c r="T284" s="16">
        <f>IF(T102&gt;0,T$6,"")</f>
        <v/>
      </c>
      <c r="U284" s="16">
        <f>IF(U102&gt;0,U$6,"")</f>
        <v/>
      </c>
      <c r="V284" s="16">
        <f>IF(V102&gt;0,V$6,"")</f>
        <v/>
      </c>
      <c r="W284" s="16" t="n"/>
      <c r="X284" s="16" t="n"/>
      <c r="Y284" s="16" t="n"/>
      <c r="Z284" s="16" t="n"/>
      <c r="AA284" s="16" t="n"/>
      <c r="AB284" s="16" t="n"/>
      <c r="AC284" s="16" t="n"/>
      <c r="AD284" s="16" t="n"/>
      <c r="AE284" s="16" t="n"/>
      <c r="AF284" s="16" t="n"/>
      <c r="AG284" s="16" t="n"/>
      <c r="AH284" s="16" t="n"/>
      <c r="AI284" s="16" t="n"/>
      <c r="AJ284" s="16" t="n"/>
      <c r="AK284" s="16" t="n"/>
      <c r="AL284" s="16" t="n"/>
      <c r="AM284" s="16" t="n"/>
      <c r="AN284" s="16" t="n"/>
      <c r="AO284" s="16" t="n"/>
      <c r="AP284" s="16" t="n"/>
      <c r="AQ284" s="16" t="n"/>
      <c r="AR284" s="16" t="n"/>
      <c r="AS284" s="16" t="n"/>
      <c r="AT284" s="16" t="n"/>
      <c r="AU284" s="16" t="n"/>
      <c r="AV284" s="16" t="n"/>
      <c r="AW284" s="16" t="n"/>
      <c r="AX284" s="16" t="n"/>
      <c r="AY284" s="16" t="n"/>
      <c r="AZ284" s="16" t="n"/>
      <c r="BA284" s="16" t="n"/>
      <c r="BB284" s="16" t="n"/>
      <c r="BC284" s="16" t="n"/>
      <c r="BD284" s="16" t="n"/>
      <c r="BE284" s="16" t="n"/>
      <c r="BF284" s="16" t="n"/>
      <c r="BG284" s="16" t="n"/>
      <c r="BH284" s="16" t="n"/>
      <c r="BI284" s="16" t="n"/>
      <c r="BJ284" s="16" t="n"/>
      <c r="BK284" s="16" t="n"/>
      <c r="BL284" s="16" t="n"/>
      <c r="BM284" s="16" t="n"/>
      <c r="BN284" s="16" t="n"/>
      <c r="BO284" s="16" t="n"/>
      <c r="BP284" s="16" t="n"/>
      <c r="BQ284" s="16" t="n"/>
      <c r="BR284" s="16" t="n"/>
      <c r="BS284" s="16" t="n"/>
      <c r="BT284" s="16" t="n"/>
      <c r="BU284" s="16" t="n"/>
      <c r="BV284" s="16" t="n"/>
      <c r="BW284" s="16" t="n"/>
      <c r="BX284" s="16" t="n"/>
      <c r="BY284" s="16" t="n"/>
      <c r="BZ284" s="16" t="n"/>
      <c r="CA284" s="16" t="n"/>
      <c r="CB284" s="16" t="n"/>
      <c r="CC284" s="16" t="n"/>
      <c r="CD284" s="16" t="n"/>
      <c r="CE284" s="16" t="n"/>
      <c r="CF284" s="16" t="n"/>
      <c r="CG284" s="16" t="n"/>
      <c r="CH284" s="16" t="n"/>
      <c r="CI284" s="16" t="n"/>
      <c r="CJ284" s="16" t="n"/>
      <c r="CK284" s="16" t="n"/>
      <c r="CL284" s="16" t="n"/>
      <c r="CM284" s="16" t="n"/>
      <c r="CN284" s="16" t="n"/>
      <c r="CO284" s="16" t="n"/>
      <c r="CP284" s="16" t="n"/>
      <c r="CQ284" s="16" t="n"/>
      <c r="CR284" s="16" t="n"/>
      <c r="CS284" s="16" t="n"/>
      <c r="CT284" s="16" t="n"/>
      <c r="CU284" s="16" t="n"/>
      <c r="CV284" s="16" t="n"/>
      <c r="CW284" s="16" t="n"/>
      <c r="CX284" s="16" t="n"/>
      <c r="CY284" s="16" t="n"/>
      <c r="CZ284" s="16" t="n"/>
      <c r="DA284" s="16" t="n"/>
      <c r="DB284" s="16" t="n"/>
      <c r="DC284" s="16">
        <f>IF(DC102&gt;0,DC$6,"")</f>
        <v/>
      </c>
      <c r="DD284" s="16">
        <f>IF(DD102&gt;0,DD$6,"")</f>
        <v/>
      </c>
      <c r="DE284" s="16">
        <f>IF(DE102&gt;0,DE$6,"")</f>
        <v/>
      </c>
      <c r="DF284" s="16">
        <f>IF(DF102&gt;0,DF$6,"")</f>
        <v/>
      </c>
      <c r="DG284" s="16">
        <f>IF(DG102&gt;0,DG$6,"")</f>
        <v/>
      </c>
      <c r="DH284" s="16">
        <f>IF(DH102&gt;0,DH$6,"")</f>
        <v/>
      </c>
      <c r="DI284" s="16">
        <f>IF(DI102&gt;0,DI$6,"")</f>
        <v/>
      </c>
      <c r="DJ284" s="16">
        <f>IF(DJ102&gt;0,DJ$6,"")</f>
        <v/>
      </c>
      <c r="DK284" s="16">
        <f>IF(DK102&gt;0,DK$6,"")</f>
        <v/>
      </c>
      <c r="DL284" s="16">
        <f>IF(DL102&gt;0,DL$6,"")</f>
        <v/>
      </c>
      <c r="DM284" s="16">
        <f>IF(DM102&gt;0,DM$6,"")</f>
        <v/>
      </c>
      <c r="DN284" s="16">
        <f>IF(DN102&gt;0,DN$6,"")</f>
        <v/>
      </c>
      <c r="DO284" s="16" t="n"/>
      <c r="DP284" s="16" t="n"/>
      <c r="DQ284" s="16" t="n"/>
      <c r="DR284" s="16" t="n"/>
      <c r="DS284" s="16" t="n"/>
      <c r="DT284" s="16" t="n"/>
      <c r="DU284" s="16" t="n"/>
      <c r="DV284" s="16" t="n"/>
      <c r="DW284" s="16" t="n"/>
      <c r="DX284" s="16" t="n"/>
      <c r="DY284" s="16" t="n"/>
      <c r="DZ284" s="16" t="n"/>
      <c r="EA284" s="16" t="n"/>
      <c r="EB284" s="16" t="n"/>
      <c r="EC284" s="16" t="n"/>
      <c r="ED284" s="16" t="n"/>
      <c r="EE284" s="16" t="n"/>
      <c r="EF284" s="16" t="n"/>
      <c r="EG284" s="16" t="n"/>
      <c r="EH284" s="16" t="n"/>
      <c r="EI284" s="16" t="n"/>
      <c r="EJ284" s="16" t="n"/>
      <c r="EK284" s="16" t="n"/>
      <c r="EL284" s="16" t="n"/>
      <c r="EM284" s="16" t="n"/>
      <c r="EN284" s="16" t="n"/>
      <c r="EO284" s="16" t="n"/>
      <c r="EP284" s="16" t="n"/>
      <c r="EQ284" s="16" t="n"/>
      <c r="ER284" s="16" t="n"/>
      <c r="ES284" s="16" t="n"/>
      <c r="ET284" s="16" t="n"/>
      <c r="EU284" s="16" t="n"/>
      <c r="EV284" s="16" t="n"/>
      <c r="EW284" s="16" t="n"/>
      <c r="EX284" s="16" t="n"/>
      <c r="EY284" s="16">
        <f>IF(EY102&gt;0,EY$6,"")</f>
        <v/>
      </c>
      <c r="EZ284" s="16">
        <f>IF(EZ102&gt;0,EZ$6,"")</f>
        <v/>
      </c>
      <c r="FA284" s="16">
        <f>IF(FA102&gt;0,FA$6,"")</f>
        <v/>
      </c>
      <c r="FB284" s="16">
        <f>IF(FB102&gt;0,FB$6,"")</f>
        <v/>
      </c>
      <c r="FC284" s="16">
        <f>IF(FC102&gt;0,FC$6,"")</f>
        <v/>
      </c>
      <c r="FD284" s="16">
        <f>IF(FD102&gt;0,FD$6,"")</f>
        <v/>
      </c>
      <c r="FE284" s="16">
        <f>IF(FE102&gt;0,FE$6,"")</f>
        <v/>
      </c>
      <c r="FF284" s="16">
        <f>IF(FF102&gt;0,FF$6,"")</f>
        <v/>
      </c>
      <c r="FG284" s="16">
        <f>IF(FG102&gt;0,FG$6,"")</f>
        <v/>
      </c>
      <c r="FH284" s="16">
        <f>IF(FH102&gt;0,FH$6,"")</f>
        <v/>
      </c>
      <c r="FI284" s="16">
        <f>IF(FI102&gt;0,FI$6,"")</f>
        <v/>
      </c>
      <c r="FJ284" s="16">
        <f>IF(FJ102&gt;0,FJ$6,"")</f>
        <v/>
      </c>
      <c r="FK284" s="16">
        <f>IF(FK102&gt;0,FK$6,"")</f>
        <v/>
      </c>
      <c r="FL284" s="16">
        <f>IF(FL102&gt;0,FL$6,"")</f>
        <v/>
      </c>
      <c r="FM284" s="16">
        <f>IF(FM102&gt;0,FM$6,"")</f>
        <v/>
      </c>
      <c r="FN284" s="16">
        <f>IF(FN102&gt;0,FN$6,"")</f>
        <v/>
      </c>
      <c r="FO284" s="16">
        <f>IF(FO102&gt;0,FO$6,"")</f>
        <v/>
      </c>
      <c r="FP284" s="16">
        <f>IF(FP102&gt;0,FP$6,"")</f>
        <v/>
      </c>
      <c r="FQ284" s="16">
        <f>IF(FQ102&gt;0,FQ$6,"")</f>
        <v/>
      </c>
      <c r="FR284" s="16">
        <f>IF(FR102&gt;0,FR$6,"")</f>
        <v/>
      </c>
      <c r="FS284" s="16">
        <f>IF(FS102&gt;0,FS$6,"")</f>
        <v/>
      </c>
      <c r="FT284" s="16">
        <f>IF(FT102&gt;0,FT$6,"")</f>
        <v/>
      </c>
      <c r="FU284" s="16">
        <f>IF(FU102&gt;0,FU$6,"")</f>
        <v/>
      </c>
      <c r="FV284" s="16">
        <f>IF(FV102&gt;0,FV$6,"")</f>
        <v/>
      </c>
      <c r="FW284" s="16">
        <f>IF(FW102&gt;0,FW$6,"")</f>
        <v/>
      </c>
      <c r="FX284" s="16">
        <f>IF(FX102&gt;0,FX$6,"")</f>
        <v/>
      </c>
      <c r="FY284" s="16">
        <f>IF(FY102&gt;0,FY$6,"")</f>
        <v/>
      </c>
      <c r="FZ284" s="16">
        <f>IF(FZ102&gt;0,FZ$6,"")</f>
        <v/>
      </c>
      <c r="GA284" s="16">
        <f>IF(GA102&gt;0,GA$6,"")</f>
        <v/>
      </c>
      <c r="GB284" s="16">
        <f>IF(GB102&gt;0,GB$6,"")</f>
        <v/>
      </c>
      <c r="GC284" s="16">
        <f>IF(GC102&gt;0,GC$6,"")</f>
        <v/>
      </c>
      <c r="GD284" s="16">
        <f>IF(GD102&gt;0,GD$6,"")</f>
        <v/>
      </c>
      <c r="GE284" s="16">
        <f>IF(GE102&gt;0,GE$6,"")</f>
        <v/>
      </c>
      <c r="GF284" s="16">
        <f>IF(GF102&gt;0,GF$6,"")</f>
        <v/>
      </c>
      <c r="GG284" s="16" t="n"/>
      <c r="GH284" s="16">
        <f>IF(GH102&gt;0,GH$6,"")</f>
        <v/>
      </c>
      <c r="GI284" s="423">
        <f>IF(GI102&gt;0,GI$6,"")</f>
        <v/>
      </c>
    </row>
    <row r="285" hidden="1">
      <c r="A285" s="63" t="n"/>
      <c r="B285" s="63" t="n"/>
      <c r="C285" s="412">
        <f>C103</f>
        <v/>
      </c>
      <c r="D285" s="5" t="n"/>
      <c r="E285" s="5" t="n"/>
      <c r="F285" s="5" t="n"/>
      <c r="G285" s="411">
        <f>MIN(J285:GH285)</f>
        <v/>
      </c>
      <c r="H285" s="16">
        <f>MAX(J285:GH285)</f>
        <v/>
      </c>
      <c r="I285" s="93" t="n"/>
      <c r="J285" s="16">
        <f>IF(J103&gt;0,J100,"")</f>
        <v/>
      </c>
      <c r="K285" s="16">
        <f>IF(K103&gt;0,K$6,"")</f>
        <v/>
      </c>
      <c r="L285" s="16">
        <f>IF(L103&gt;0,L$6,"")</f>
        <v/>
      </c>
      <c r="M285" s="16">
        <f>IF(M103&gt;0,M$6,"")</f>
        <v/>
      </c>
      <c r="N285" s="16">
        <f>IF(N103&gt;0,N$6,"")</f>
        <v/>
      </c>
      <c r="O285" s="16">
        <f>IF(O103&gt;0,O$6,"")</f>
        <v/>
      </c>
      <c r="P285" s="16">
        <f>IF(P103&gt;0,P$6,"")</f>
        <v/>
      </c>
      <c r="Q285" s="16">
        <f>IF(Q103&gt;0,Q$6,"")</f>
        <v/>
      </c>
      <c r="R285" s="16">
        <f>IF(R103&gt;0,R$6,"")</f>
        <v/>
      </c>
      <c r="S285" s="16">
        <f>IF(S103&gt;0,S$6,"")</f>
        <v/>
      </c>
      <c r="T285" s="16">
        <f>IF(T103&gt;0,T$6,"")</f>
        <v/>
      </c>
      <c r="U285" s="16">
        <f>IF(U103&gt;0,U$6,"")</f>
        <v/>
      </c>
      <c r="V285" s="16">
        <f>IF(V103&gt;0,V$6,"")</f>
        <v/>
      </c>
      <c r="W285" s="16" t="n"/>
      <c r="X285" s="16" t="n"/>
      <c r="Y285" s="16" t="n"/>
      <c r="Z285" s="16" t="n"/>
      <c r="AA285" s="16" t="n"/>
      <c r="AB285" s="16" t="n"/>
      <c r="AC285" s="16" t="n"/>
      <c r="AD285" s="16" t="n"/>
      <c r="AE285" s="16" t="n"/>
      <c r="AF285" s="16" t="n"/>
      <c r="AG285" s="16" t="n"/>
      <c r="AH285" s="16" t="n"/>
      <c r="AI285" s="16" t="n"/>
      <c r="AJ285" s="16" t="n"/>
      <c r="AK285" s="16" t="n"/>
      <c r="AL285" s="16" t="n"/>
      <c r="AM285" s="16" t="n"/>
      <c r="AN285" s="16" t="n"/>
      <c r="AO285" s="16" t="n"/>
      <c r="AP285" s="16" t="n"/>
      <c r="AQ285" s="16" t="n"/>
      <c r="AR285" s="16" t="n"/>
      <c r="AS285" s="16" t="n"/>
      <c r="AT285" s="16" t="n"/>
      <c r="AU285" s="16" t="n"/>
      <c r="AV285" s="16" t="n"/>
      <c r="AW285" s="16" t="n"/>
      <c r="AX285" s="16" t="n"/>
      <c r="AY285" s="16" t="n"/>
      <c r="AZ285" s="16" t="n"/>
      <c r="BA285" s="16" t="n"/>
      <c r="BB285" s="16" t="n"/>
      <c r="BC285" s="16" t="n"/>
      <c r="BD285" s="16" t="n"/>
      <c r="BE285" s="16" t="n"/>
      <c r="BF285" s="16" t="n"/>
      <c r="BG285" s="16" t="n"/>
      <c r="BH285" s="16" t="n"/>
      <c r="BI285" s="16" t="n"/>
      <c r="BJ285" s="16" t="n"/>
      <c r="BK285" s="16" t="n"/>
      <c r="BL285" s="16" t="n"/>
      <c r="BM285" s="16" t="n"/>
      <c r="BN285" s="16" t="n"/>
      <c r="BO285" s="16" t="n"/>
      <c r="BP285" s="16" t="n"/>
      <c r="BQ285" s="16" t="n"/>
      <c r="BR285" s="16" t="n"/>
      <c r="BS285" s="16" t="n"/>
      <c r="BT285" s="16" t="n"/>
      <c r="BU285" s="16" t="n"/>
      <c r="BV285" s="16" t="n"/>
      <c r="BW285" s="16" t="n"/>
      <c r="BX285" s="16" t="n"/>
      <c r="BY285" s="16" t="n"/>
      <c r="BZ285" s="16" t="n"/>
      <c r="CA285" s="16" t="n"/>
      <c r="CB285" s="16" t="n"/>
      <c r="CC285" s="16" t="n"/>
      <c r="CD285" s="16" t="n"/>
      <c r="CE285" s="16" t="n"/>
      <c r="CF285" s="16" t="n"/>
      <c r="CG285" s="16" t="n"/>
      <c r="CH285" s="16" t="n"/>
      <c r="CI285" s="16" t="n"/>
      <c r="CJ285" s="16" t="n"/>
      <c r="CK285" s="16" t="n"/>
      <c r="CL285" s="16" t="n"/>
      <c r="CM285" s="16" t="n"/>
      <c r="CN285" s="16" t="n"/>
      <c r="CO285" s="16" t="n"/>
      <c r="CP285" s="16" t="n"/>
      <c r="CQ285" s="16" t="n"/>
      <c r="CR285" s="16" t="n"/>
      <c r="CS285" s="16" t="n"/>
      <c r="CT285" s="16" t="n"/>
      <c r="CU285" s="16" t="n"/>
      <c r="CV285" s="16" t="n"/>
      <c r="CW285" s="16" t="n"/>
      <c r="CX285" s="16" t="n"/>
      <c r="CY285" s="16" t="n"/>
      <c r="CZ285" s="16" t="n"/>
      <c r="DA285" s="16" t="n"/>
      <c r="DB285" s="16" t="n"/>
      <c r="DC285" s="16">
        <f>IF(DC103&gt;0,DC$6,"")</f>
        <v/>
      </c>
      <c r="DD285" s="16">
        <f>IF(DD103&gt;0,DD$6,"")</f>
        <v/>
      </c>
      <c r="DE285" s="16">
        <f>IF(DE103&gt;0,DE$6,"")</f>
        <v/>
      </c>
      <c r="DF285" s="16">
        <f>IF(DF103&gt;0,DF$6,"")</f>
        <v/>
      </c>
      <c r="DG285" s="16">
        <f>IF(DG103&gt;0,DG$6,"")</f>
        <v/>
      </c>
      <c r="DH285" s="16">
        <f>IF(DH103&gt;0,DH$6,"")</f>
        <v/>
      </c>
      <c r="DI285" s="16">
        <f>IF(DI103&gt;0,DI$6,"")</f>
        <v/>
      </c>
      <c r="DJ285" s="16">
        <f>IF(DJ103&gt;0,DJ$6,"")</f>
        <v/>
      </c>
      <c r="DK285" s="16">
        <f>IF(DK103&gt;0,DK$6,"")</f>
        <v/>
      </c>
      <c r="DL285" s="16">
        <f>IF(DL103&gt;0,DL$6,"")</f>
        <v/>
      </c>
      <c r="DM285" s="16">
        <f>IF(DM103&gt;0,DM$6,"")</f>
        <v/>
      </c>
      <c r="DN285" s="16">
        <f>IF(DN103&gt;0,DN$6,"")</f>
        <v/>
      </c>
      <c r="DO285" s="16" t="n"/>
      <c r="DP285" s="16" t="n"/>
      <c r="DQ285" s="16" t="n"/>
      <c r="DR285" s="16" t="n"/>
      <c r="DS285" s="16" t="n"/>
      <c r="DT285" s="16" t="n"/>
      <c r="DU285" s="16" t="n"/>
      <c r="DV285" s="16" t="n"/>
      <c r="DW285" s="16" t="n"/>
      <c r="DX285" s="16" t="n"/>
      <c r="DY285" s="16" t="n"/>
      <c r="DZ285" s="16" t="n"/>
      <c r="EA285" s="16" t="n"/>
      <c r="EB285" s="16" t="n"/>
      <c r="EC285" s="16" t="n"/>
      <c r="ED285" s="16" t="n"/>
      <c r="EE285" s="16" t="n"/>
      <c r="EF285" s="16" t="n"/>
      <c r="EG285" s="16" t="n"/>
      <c r="EH285" s="16" t="n"/>
      <c r="EI285" s="16" t="n"/>
      <c r="EJ285" s="16" t="n"/>
      <c r="EK285" s="16" t="n"/>
      <c r="EL285" s="16" t="n"/>
      <c r="EM285" s="16" t="n"/>
      <c r="EN285" s="16" t="n"/>
      <c r="EO285" s="16" t="n"/>
      <c r="EP285" s="16" t="n"/>
      <c r="EQ285" s="16" t="n"/>
      <c r="ER285" s="16" t="n"/>
      <c r="ES285" s="16" t="n"/>
      <c r="ET285" s="16" t="n"/>
      <c r="EU285" s="16" t="n"/>
      <c r="EV285" s="16" t="n"/>
      <c r="EW285" s="16" t="n"/>
      <c r="EX285" s="16" t="n"/>
      <c r="EY285" s="16">
        <f>IF(EY103&gt;0,EY$6,"")</f>
        <v/>
      </c>
      <c r="EZ285" s="16">
        <f>IF(EZ103&gt;0,EZ$6,"")</f>
        <v/>
      </c>
      <c r="FA285" s="16">
        <f>IF(FA103&gt;0,FA$6,"")</f>
        <v/>
      </c>
      <c r="FB285" s="16">
        <f>IF(FB103&gt;0,FB$6,"")</f>
        <v/>
      </c>
      <c r="FC285" s="16">
        <f>IF(FC103&gt;0,FC$6,"")</f>
        <v/>
      </c>
      <c r="FD285" s="16">
        <f>IF(FD103&gt;0,FD$6,"")</f>
        <v/>
      </c>
      <c r="FE285" s="16">
        <f>IF(FE103&gt;0,FE$6,"")</f>
        <v/>
      </c>
      <c r="FF285" s="16">
        <f>IF(FF103&gt;0,FF$6,"")</f>
        <v/>
      </c>
      <c r="FG285" s="16">
        <f>IF(FG103&gt;0,FG$6,"")</f>
        <v/>
      </c>
      <c r="FH285" s="16">
        <f>IF(FH103&gt;0,FH$6,"")</f>
        <v/>
      </c>
      <c r="FI285" s="16">
        <f>IF(FI103&gt;0,FI$6,"")</f>
        <v/>
      </c>
      <c r="FJ285" s="16">
        <f>IF(FJ103&gt;0,FJ$6,"")</f>
        <v/>
      </c>
      <c r="FK285" s="16">
        <f>IF(FK103&gt;0,FK$6,"")</f>
        <v/>
      </c>
      <c r="FL285" s="16">
        <f>IF(FL103&gt;0,FL$6,"")</f>
        <v/>
      </c>
      <c r="FM285" s="16">
        <f>IF(FM103&gt;0,FM$6,"")</f>
        <v/>
      </c>
      <c r="FN285" s="16">
        <f>IF(FN103&gt;0,FN$6,"")</f>
        <v/>
      </c>
      <c r="FO285" s="16">
        <f>IF(FO103&gt;0,FO$6,"")</f>
        <v/>
      </c>
      <c r="FP285" s="16">
        <f>IF(FP103&gt;0,FP$6,"")</f>
        <v/>
      </c>
      <c r="FQ285" s="16">
        <f>IF(FQ103&gt;0,FQ$6,"")</f>
        <v/>
      </c>
      <c r="FR285" s="16">
        <f>IF(FR103&gt;0,FR$6,"")</f>
        <v/>
      </c>
      <c r="FS285" s="16">
        <f>IF(FS103&gt;0,FS$6,"")</f>
        <v/>
      </c>
      <c r="FT285" s="16">
        <f>IF(FT103&gt;0,FT$6,"")</f>
        <v/>
      </c>
      <c r="FU285" s="16">
        <f>IF(FU103&gt;0,FU$6,"")</f>
        <v/>
      </c>
      <c r="FV285" s="16">
        <f>IF(FV103&gt;0,FV$6,"")</f>
        <v/>
      </c>
      <c r="FW285" s="16">
        <f>IF(FW103&gt;0,FW$6,"")</f>
        <v/>
      </c>
      <c r="FX285" s="16">
        <f>IF(FX103&gt;0,FX$6,"")</f>
        <v/>
      </c>
      <c r="FY285" s="16">
        <f>IF(FY103&gt;0,FY$6,"")</f>
        <v/>
      </c>
      <c r="FZ285" s="16">
        <f>IF(FZ103&gt;0,FZ$6,"")</f>
        <v/>
      </c>
      <c r="GA285" s="16">
        <f>IF(GA103&gt;0,GA$6,"")</f>
        <v/>
      </c>
      <c r="GB285" s="16">
        <f>IF(GB103&gt;0,GB$6,"")</f>
        <v/>
      </c>
      <c r="GC285" s="16">
        <f>IF(GC103&gt;0,GC$6,"")</f>
        <v/>
      </c>
      <c r="GD285" s="16">
        <f>IF(GD103&gt;0,GD$6,"")</f>
        <v/>
      </c>
      <c r="GE285" s="16">
        <f>IF(GE103&gt;0,GE$6,"")</f>
        <v/>
      </c>
      <c r="GF285" s="16">
        <f>IF(GF103&gt;0,GF$6,"")</f>
        <v/>
      </c>
      <c r="GG285" s="16" t="n"/>
      <c r="GH285" s="16">
        <f>IF(GH103&gt;0,GH$6,"")</f>
        <v/>
      </c>
      <c r="GI285" s="423">
        <f>IF(GI103&gt;0,GI$6,"")</f>
        <v/>
      </c>
    </row>
    <row r="286" hidden="1">
      <c r="A286" s="63" t="n"/>
      <c r="B286" s="63" t="n"/>
      <c r="C286" s="412">
        <f>C104</f>
        <v/>
      </c>
      <c r="D286" s="5" t="n"/>
      <c r="E286" s="5" t="n"/>
      <c r="F286" s="5" t="n"/>
      <c r="G286" s="411">
        <f>MIN(J286:GH286)</f>
        <v/>
      </c>
      <c r="H286" s="16">
        <f>MAX(J286:GH286)</f>
        <v/>
      </c>
      <c r="I286" s="93" t="n"/>
      <c r="J286" s="16">
        <f>IF(J104&gt;0,J101,"")</f>
        <v/>
      </c>
      <c r="K286" s="16">
        <f>IF(K104&gt;0,K$6,"")</f>
        <v/>
      </c>
      <c r="L286" s="16">
        <f>IF(L104&gt;0,L$6,"")</f>
        <v/>
      </c>
      <c r="M286" s="16">
        <f>IF(M104&gt;0,M$6,"")</f>
        <v/>
      </c>
      <c r="N286" s="16">
        <f>IF(N104&gt;0,N$6,"")</f>
        <v/>
      </c>
      <c r="O286" s="16">
        <f>IF(O104&gt;0,O$6,"")</f>
        <v/>
      </c>
      <c r="P286" s="16">
        <f>IF(P104&gt;0,P$6,"")</f>
        <v/>
      </c>
      <c r="Q286" s="16">
        <f>IF(Q104&gt;0,Q$6,"")</f>
        <v/>
      </c>
      <c r="R286" s="16">
        <f>IF(R104&gt;0,R$6,"")</f>
        <v/>
      </c>
      <c r="S286" s="16">
        <f>IF(S104&gt;0,S$6,"")</f>
        <v/>
      </c>
      <c r="T286" s="16">
        <f>IF(T104&gt;0,T$6,"")</f>
        <v/>
      </c>
      <c r="U286" s="16">
        <f>IF(U104&gt;0,U$6,"")</f>
        <v/>
      </c>
      <c r="V286" s="16">
        <f>IF(V104&gt;0,V$6,"")</f>
        <v/>
      </c>
      <c r="W286" s="16" t="n"/>
      <c r="X286" s="16" t="n"/>
      <c r="Y286" s="16" t="n"/>
      <c r="Z286" s="16" t="n"/>
      <c r="AA286" s="16" t="n"/>
      <c r="AB286" s="16" t="n"/>
      <c r="AC286" s="16" t="n"/>
      <c r="AD286" s="16" t="n"/>
      <c r="AE286" s="16" t="n"/>
      <c r="AF286" s="16" t="n"/>
      <c r="AG286" s="16" t="n"/>
      <c r="AH286" s="16" t="n"/>
      <c r="AI286" s="16" t="n"/>
      <c r="AJ286" s="16" t="n"/>
      <c r="AK286" s="16" t="n"/>
      <c r="AL286" s="16" t="n"/>
      <c r="AM286" s="16" t="n"/>
      <c r="AN286" s="16" t="n"/>
      <c r="AO286" s="16" t="n"/>
      <c r="AP286" s="16" t="n"/>
      <c r="AQ286" s="16" t="n"/>
      <c r="AR286" s="16" t="n"/>
      <c r="AS286" s="16" t="n"/>
      <c r="AT286" s="16" t="n"/>
      <c r="AU286" s="16" t="n"/>
      <c r="AV286" s="16" t="n"/>
      <c r="AW286" s="16" t="n"/>
      <c r="AX286" s="16" t="n"/>
      <c r="AY286" s="16" t="n"/>
      <c r="AZ286" s="16" t="n"/>
      <c r="BA286" s="16" t="n"/>
      <c r="BB286" s="16" t="n"/>
      <c r="BC286" s="16" t="n"/>
      <c r="BD286" s="16" t="n"/>
      <c r="BE286" s="16" t="n"/>
      <c r="BF286" s="16" t="n"/>
      <c r="BG286" s="16" t="n"/>
      <c r="BH286" s="16" t="n"/>
      <c r="BI286" s="16" t="n"/>
      <c r="BJ286" s="16" t="n"/>
      <c r="BK286" s="16" t="n"/>
      <c r="BL286" s="16" t="n"/>
      <c r="BM286" s="16" t="n"/>
      <c r="BN286" s="16" t="n"/>
      <c r="BO286" s="16" t="n"/>
      <c r="BP286" s="16" t="n"/>
      <c r="BQ286" s="16" t="n"/>
      <c r="BR286" s="16" t="n"/>
      <c r="BS286" s="16" t="n"/>
      <c r="BT286" s="16" t="n"/>
      <c r="BU286" s="16" t="n"/>
      <c r="BV286" s="16" t="n"/>
      <c r="BW286" s="16" t="n"/>
      <c r="BX286" s="16" t="n"/>
      <c r="BY286" s="16" t="n"/>
      <c r="BZ286" s="16" t="n"/>
      <c r="CA286" s="16" t="n"/>
      <c r="CB286" s="16" t="n"/>
      <c r="CC286" s="16" t="n"/>
      <c r="CD286" s="16" t="n"/>
      <c r="CE286" s="16" t="n"/>
      <c r="CF286" s="16" t="n"/>
      <c r="CG286" s="16" t="n"/>
      <c r="CH286" s="16" t="n"/>
      <c r="CI286" s="16" t="n"/>
      <c r="CJ286" s="16" t="n"/>
      <c r="CK286" s="16" t="n"/>
      <c r="CL286" s="16" t="n"/>
      <c r="CM286" s="16" t="n"/>
      <c r="CN286" s="16" t="n"/>
      <c r="CO286" s="16" t="n"/>
      <c r="CP286" s="16" t="n"/>
      <c r="CQ286" s="16" t="n"/>
      <c r="CR286" s="16" t="n"/>
      <c r="CS286" s="16" t="n"/>
      <c r="CT286" s="16" t="n"/>
      <c r="CU286" s="16" t="n"/>
      <c r="CV286" s="16" t="n"/>
      <c r="CW286" s="16" t="n"/>
      <c r="CX286" s="16" t="n"/>
      <c r="CY286" s="16" t="n"/>
      <c r="CZ286" s="16" t="n"/>
      <c r="DA286" s="16" t="n"/>
      <c r="DB286" s="16" t="n"/>
      <c r="DC286" s="16">
        <f>IF(DC104&gt;0,DC$6,"")</f>
        <v/>
      </c>
      <c r="DD286" s="16">
        <f>IF(DD104&gt;0,DD$6,"")</f>
        <v/>
      </c>
      <c r="DE286" s="16">
        <f>IF(DE104&gt;0,DE$6,"")</f>
        <v/>
      </c>
      <c r="DF286" s="16">
        <f>IF(DF104&gt;0,DF$6,"")</f>
        <v/>
      </c>
      <c r="DG286" s="16">
        <f>IF(DG104&gt;0,DG$6,"")</f>
        <v/>
      </c>
      <c r="DH286" s="16">
        <f>IF(DH104&gt;0,DH$6,"")</f>
        <v/>
      </c>
      <c r="DI286" s="16">
        <f>IF(DI104&gt;0,DI$6,"")</f>
        <v/>
      </c>
      <c r="DJ286" s="16">
        <f>IF(DJ104&gt;0,DJ$6,"")</f>
        <v/>
      </c>
      <c r="DK286" s="16">
        <f>IF(DK104&gt;0,DK$6,"")</f>
        <v/>
      </c>
      <c r="DL286" s="16">
        <f>IF(DL104&gt;0,DL$6,"")</f>
        <v/>
      </c>
      <c r="DM286" s="16">
        <f>IF(DM104&gt;0,DM$6,"")</f>
        <v/>
      </c>
      <c r="DN286" s="16">
        <f>IF(DN104&gt;0,DN$6,"")</f>
        <v/>
      </c>
      <c r="DO286" s="16" t="n"/>
      <c r="DP286" s="16" t="n"/>
      <c r="DQ286" s="16" t="n"/>
      <c r="DR286" s="16" t="n"/>
      <c r="DS286" s="16" t="n"/>
      <c r="DT286" s="16" t="n"/>
      <c r="DU286" s="16" t="n"/>
      <c r="DV286" s="16" t="n"/>
      <c r="DW286" s="16" t="n"/>
      <c r="DX286" s="16" t="n"/>
      <c r="DY286" s="16" t="n"/>
      <c r="DZ286" s="16" t="n"/>
      <c r="EA286" s="16" t="n"/>
      <c r="EB286" s="16" t="n"/>
      <c r="EC286" s="16" t="n"/>
      <c r="ED286" s="16" t="n"/>
      <c r="EE286" s="16" t="n"/>
      <c r="EF286" s="16" t="n"/>
      <c r="EG286" s="16" t="n"/>
      <c r="EH286" s="16" t="n"/>
      <c r="EI286" s="16" t="n"/>
      <c r="EJ286" s="16" t="n"/>
      <c r="EK286" s="16" t="n"/>
      <c r="EL286" s="16" t="n"/>
      <c r="EM286" s="16" t="n"/>
      <c r="EN286" s="16" t="n"/>
      <c r="EO286" s="16" t="n"/>
      <c r="EP286" s="16" t="n"/>
      <c r="EQ286" s="16" t="n"/>
      <c r="ER286" s="16" t="n"/>
      <c r="ES286" s="16" t="n"/>
      <c r="ET286" s="16" t="n"/>
      <c r="EU286" s="16" t="n"/>
      <c r="EV286" s="16" t="n"/>
      <c r="EW286" s="16" t="n"/>
      <c r="EX286" s="16" t="n"/>
      <c r="EY286" s="16">
        <f>IF(EY104&gt;0,EY$6,"")</f>
        <v/>
      </c>
      <c r="EZ286" s="16">
        <f>IF(EZ104&gt;0,EZ$6,"")</f>
        <v/>
      </c>
      <c r="FA286" s="16">
        <f>IF(FA104&gt;0,FA$6,"")</f>
        <v/>
      </c>
      <c r="FB286" s="16">
        <f>IF(FB104&gt;0,FB$6,"")</f>
        <v/>
      </c>
      <c r="FC286" s="16">
        <f>IF(FC104&gt;0,FC$6,"")</f>
        <v/>
      </c>
      <c r="FD286" s="16">
        <f>IF(FD104&gt;0,FD$6,"")</f>
        <v/>
      </c>
      <c r="FE286" s="16">
        <f>IF(FE104&gt;0,FE$6,"")</f>
        <v/>
      </c>
      <c r="FF286" s="16">
        <f>IF(FF104&gt;0,FF$6,"")</f>
        <v/>
      </c>
      <c r="FG286" s="16">
        <f>IF(FG104&gt;0,FG$6,"")</f>
        <v/>
      </c>
      <c r="FH286" s="16">
        <f>IF(FH104&gt;0,FH$6,"")</f>
        <v/>
      </c>
      <c r="FI286" s="16">
        <f>IF(FI104&gt;0,FI$6,"")</f>
        <v/>
      </c>
      <c r="FJ286" s="16">
        <f>IF(FJ104&gt;0,FJ$6,"")</f>
        <v/>
      </c>
      <c r="FK286" s="16">
        <f>IF(FK104&gt;0,FK$6,"")</f>
        <v/>
      </c>
      <c r="FL286" s="16">
        <f>IF(FL104&gt;0,FL$6,"")</f>
        <v/>
      </c>
      <c r="FM286" s="16">
        <f>IF(FM104&gt;0,FM$6,"")</f>
        <v/>
      </c>
      <c r="FN286" s="16">
        <f>IF(FN104&gt;0,FN$6,"")</f>
        <v/>
      </c>
      <c r="FO286" s="16">
        <f>IF(FO104&gt;0,FO$6,"")</f>
        <v/>
      </c>
      <c r="FP286" s="16">
        <f>IF(FP104&gt;0,FP$6,"")</f>
        <v/>
      </c>
      <c r="FQ286" s="16">
        <f>IF(FQ104&gt;0,FQ$6,"")</f>
        <v/>
      </c>
      <c r="FR286" s="16">
        <f>IF(FR104&gt;0,FR$6,"")</f>
        <v/>
      </c>
      <c r="FS286" s="16">
        <f>IF(FS104&gt;0,FS$6,"")</f>
        <v/>
      </c>
      <c r="FT286" s="16">
        <f>IF(FT104&gt;0,FT$6,"")</f>
        <v/>
      </c>
      <c r="FU286" s="16">
        <f>IF(FU104&gt;0,FU$6,"")</f>
        <v/>
      </c>
      <c r="FV286" s="16">
        <f>IF(FV104&gt;0,FV$6,"")</f>
        <v/>
      </c>
      <c r="FW286" s="16">
        <f>IF(FW104&gt;0,FW$6,"")</f>
        <v/>
      </c>
      <c r="FX286" s="16">
        <f>IF(FX104&gt;0,FX$6,"")</f>
        <v/>
      </c>
      <c r="FY286" s="16">
        <f>IF(FY104&gt;0,FY$6,"")</f>
        <v/>
      </c>
      <c r="FZ286" s="16">
        <f>IF(FZ104&gt;0,FZ$6,"")</f>
        <v/>
      </c>
      <c r="GA286" s="16">
        <f>IF(GA104&gt;0,GA$6,"")</f>
        <v/>
      </c>
      <c r="GB286" s="16">
        <f>IF(GB104&gt;0,GB$6,"")</f>
        <v/>
      </c>
      <c r="GC286" s="16">
        <f>IF(GC104&gt;0,GC$6,"")</f>
        <v/>
      </c>
      <c r="GD286" s="16">
        <f>IF(GD104&gt;0,GD$6,"")</f>
        <v/>
      </c>
      <c r="GE286" s="16">
        <f>IF(GE104&gt;0,GE$6,"")</f>
        <v/>
      </c>
      <c r="GF286" s="16">
        <f>IF(GF104&gt;0,GF$6,"")</f>
        <v/>
      </c>
      <c r="GG286" s="16" t="n"/>
      <c r="GH286" s="16">
        <f>IF(GH104&gt;0,GH$6,"")</f>
        <v/>
      </c>
      <c r="GI286" s="423">
        <f>IF(GI104&gt;0,GI$6,"")</f>
        <v/>
      </c>
    </row>
    <row r="287" hidden="1">
      <c r="A287" s="63" t="n"/>
      <c r="B287" s="63" t="n"/>
      <c r="C287" s="412">
        <f>C105</f>
        <v/>
      </c>
      <c r="D287" s="5" t="n"/>
      <c r="E287" s="5" t="n"/>
      <c r="F287" s="5" t="n"/>
      <c r="G287" s="411">
        <f>MIN(J287:GH287)</f>
        <v/>
      </c>
      <c r="H287" s="16">
        <f>MAX(J287:GH287)</f>
        <v/>
      </c>
      <c r="I287" s="93" t="n"/>
      <c r="J287" s="16">
        <f>IF(J105&gt;0,J102,"")</f>
        <v/>
      </c>
      <c r="K287" s="16">
        <f>IF(K105&gt;0,K$6,"")</f>
        <v/>
      </c>
      <c r="L287" s="16">
        <f>IF(L105&gt;0,L$6,"")</f>
        <v/>
      </c>
      <c r="M287" s="16">
        <f>IF(M105&gt;0,M$6,"")</f>
        <v/>
      </c>
      <c r="N287" s="16">
        <f>IF(N105&gt;0,N$6,"")</f>
        <v/>
      </c>
      <c r="O287" s="16">
        <f>IF(O105&gt;0,O$6,"")</f>
        <v/>
      </c>
      <c r="P287" s="16">
        <f>IF(P105&gt;0,P$6,"")</f>
        <v/>
      </c>
      <c r="Q287" s="16">
        <f>IF(Q105&gt;0,Q$6,"")</f>
        <v/>
      </c>
      <c r="R287" s="16">
        <f>IF(R105&gt;0,R$6,"")</f>
        <v/>
      </c>
      <c r="S287" s="16">
        <f>IF(S105&gt;0,S$6,"")</f>
        <v/>
      </c>
      <c r="T287" s="16">
        <f>IF(T105&gt;0,T$6,"")</f>
        <v/>
      </c>
      <c r="U287" s="16">
        <f>IF(U105&gt;0,U$6,"")</f>
        <v/>
      </c>
      <c r="V287" s="16">
        <f>IF(V105&gt;0,V$6,"")</f>
        <v/>
      </c>
      <c r="W287" s="16" t="n"/>
      <c r="X287" s="16" t="n"/>
      <c r="Y287" s="16" t="n"/>
      <c r="Z287" s="16" t="n"/>
      <c r="AA287" s="16" t="n"/>
      <c r="AB287" s="16" t="n"/>
      <c r="AC287" s="16" t="n"/>
      <c r="AD287" s="16" t="n"/>
      <c r="AE287" s="16" t="n"/>
      <c r="AF287" s="16" t="n"/>
      <c r="AG287" s="16" t="n"/>
      <c r="AH287" s="16" t="n"/>
      <c r="AI287" s="16" t="n"/>
      <c r="AJ287" s="16" t="n"/>
      <c r="AK287" s="16" t="n"/>
      <c r="AL287" s="16" t="n"/>
      <c r="AM287" s="16" t="n"/>
      <c r="AN287" s="16" t="n"/>
      <c r="AO287" s="16" t="n"/>
      <c r="AP287" s="16" t="n"/>
      <c r="AQ287" s="16" t="n"/>
      <c r="AR287" s="16" t="n"/>
      <c r="AS287" s="16" t="n"/>
      <c r="AT287" s="16" t="n"/>
      <c r="AU287" s="16" t="n"/>
      <c r="AV287" s="16" t="n"/>
      <c r="AW287" s="16" t="n"/>
      <c r="AX287" s="16" t="n"/>
      <c r="AY287" s="16" t="n"/>
      <c r="AZ287" s="16" t="n"/>
      <c r="BA287" s="16" t="n"/>
      <c r="BB287" s="16" t="n"/>
      <c r="BC287" s="16" t="n"/>
      <c r="BD287" s="16" t="n"/>
      <c r="BE287" s="16" t="n"/>
      <c r="BF287" s="16" t="n"/>
      <c r="BG287" s="16" t="n"/>
      <c r="BH287" s="16" t="n"/>
      <c r="BI287" s="16" t="n"/>
      <c r="BJ287" s="16" t="n"/>
      <c r="BK287" s="16" t="n"/>
      <c r="BL287" s="16" t="n"/>
      <c r="BM287" s="16" t="n"/>
      <c r="BN287" s="16" t="n"/>
      <c r="BO287" s="16" t="n"/>
      <c r="BP287" s="16" t="n"/>
      <c r="BQ287" s="16" t="n"/>
      <c r="BR287" s="16" t="n"/>
      <c r="BS287" s="16" t="n"/>
      <c r="BT287" s="16" t="n"/>
      <c r="BU287" s="16" t="n"/>
      <c r="BV287" s="16" t="n"/>
      <c r="BW287" s="16" t="n"/>
      <c r="BX287" s="16" t="n"/>
      <c r="BY287" s="16" t="n"/>
      <c r="BZ287" s="16" t="n"/>
      <c r="CA287" s="16" t="n"/>
      <c r="CB287" s="16" t="n"/>
      <c r="CC287" s="16" t="n"/>
      <c r="CD287" s="16" t="n"/>
      <c r="CE287" s="16" t="n"/>
      <c r="CF287" s="16" t="n"/>
      <c r="CG287" s="16" t="n"/>
      <c r="CH287" s="16" t="n"/>
      <c r="CI287" s="16" t="n"/>
      <c r="CJ287" s="16" t="n"/>
      <c r="CK287" s="16" t="n"/>
      <c r="CL287" s="16" t="n"/>
      <c r="CM287" s="16" t="n"/>
      <c r="CN287" s="16" t="n"/>
      <c r="CO287" s="16" t="n"/>
      <c r="CP287" s="16" t="n"/>
      <c r="CQ287" s="16" t="n"/>
      <c r="CR287" s="16" t="n"/>
      <c r="CS287" s="16" t="n"/>
      <c r="CT287" s="16" t="n"/>
      <c r="CU287" s="16" t="n"/>
      <c r="CV287" s="16" t="n"/>
      <c r="CW287" s="16" t="n"/>
      <c r="CX287" s="16" t="n"/>
      <c r="CY287" s="16" t="n"/>
      <c r="CZ287" s="16" t="n"/>
      <c r="DA287" s="16" t="n"/>
      <c r="DB287" s="16" t="n"/>
      <c r="DC287" s="16">
        <f>IF(DC105&gt;0,DC$6,"")</f>
        <v/>
      </c>
      <c r="DD287" s="16">
        <f>IF(DD105&gt;0,DD$6,"")</f>
        <v/>
      </c>
      <c r="DE287" s="16">
        <f>IF(DE105&gt;0,DE$6,"")</f>
        <v/>
      </c>
      <c r="DF287" s="16">
        <f>IF(DF105&gt;0,DF$6,"")</f>
        <v/>
      </c>
      <c r="DG287" s="16">
        <f>IF(DG105&gt;0,DG$6,"")</f>
        <v/>
      </c>
      <c r="DH287" s="16">
        <f>IF(DH105&gt;0,DH$6,"")</f>
        <v/>
      </c>
      <c r="DI287" s="16">
        <f>IF(DI105&gt;0,DI$6,"")</f>
        <v/>
      </c>
      <c r="DJ287" s="16">
        <f>IF(DJ105&gt;0,DJ$6,"")</f>
        <v/>
      </c>
      <c r="DK287" s="16">
        <f>IF(DK105&gt;0,DK$6,"")</f>
        <v/>
      </c>
      <c r="DL287" s="16">
        <f>IF(DL105&gt;0,DL$6,"")</f>
        <v/>
      </c>
      <c r="DM287" s="16">
        <f>IF(DM105&gt;0,DM$6,"")</f>
        <v/>
      </c>
      <c r="DN287" s="16">
        <f>IF(DN105&gt;0,DN$6,"")</f>
        <v/>
      </c>
      <c r="DO287" s="16" t="n"/>
      <c r="DP287" s="16" t="n"/>
      <c r="DQ287" s="16" t="n"/>
      <c r="DR287" s="16" t="n"/>
      <c r="DS287" s="16" t="n"/>
      <c r="DT287" s="16" t="n"/>
      <c r="DU287" s="16" t="n"/>
      <c r="DV287" s="16" t="n"/>
      <c r="DW287" s="16" t="n"/>
      <c r="DX287" s="16" t="n"/>
      <c r="DY287" s="16" t="n"/>
      <c r="DZ287" s="16" t="n"/>
      <c r="EA287" s="16" t="n"/>
      <c r="EB287" s="16" t="n"/>
      <c r="EC287" s="16" t="n"/>
      <c r="ED287" s="16" t="n"/>
      <c r="EE287" s="16" t="n"/>
      <c r="EF287" s="16" t="n"/>
      <c r="EG287" s="16" t="n"/>
      <c r="EH287" s="16" t="n"/>
      <c r="EI287" s="16" t="n"/>
      <c r="EJ287" s="16" t="n"/>
      <c r="EK287" s="16" t="n"/>
      <c r="EL287" s="16" t="n"/>
      <c r="EM287" s="16" t="n"/>
      <c r="EN287" s="16" t="n"/>
      <c r="EO287" s="16" t="n"/>
      <c r="EP287" s="16" t="n"/>
      <c r="EQ287" s="16" t="n"/>
      <c r="ER287" s="16" t="n"/>
      <c r="ES287" s="16" t="n"/>
      <c r="ET287" s="16" t="n"/>
      <c r="EU287" s="16" t="n"/>
      <c r="EV287" s="16" t="n"/>
      <c r="EW287" s="16" t="n"/>
      <c r="EX287" s="16" t="n"/>
      <c r="EY287" s="16">
        <f>IF(EY105&gt;0,EY$6,"")</f>
        <v/>
      </c>
      <c r="EZ287" s="16">
        <f>IF(EZ105&gt;0,EZ$6,"")</f>
        <v/>
      </c>
      <c r="FA287" s="16">
        <f>IF(FA105&gt;0,FA$6,"")</f>
        <v/>
      </c>
      <c r="FB287" s="16">
        <f>IF(FB105&gt;0,FB$6,"")</f>
        <v/>
      </c>
      <c r="FC287" s="16">
        <f>IF(FC105&gt;0,FC$6,"")</f>
        <v/>
      </c>
      <c r="FD287" s="16">
        <f>IF(FD105&gt;0,FD$6,"")</f>
        <v/>
      </c>
      <c r="FE287" s="16">
        <f>IF(FE105&gt;0,FE$6,"")</f>
        <v/>
      </c>
      <c r="FF287" s="16">
        <f>IF(FF105&gt;0,FF$6,"")</f>
        <v/>
      </c>
      <c r="FG287" s="16">
        <f>IF(FG105&gt;0,FG$6,"")</f>
        <v/>
      </c>
      <c r="FH287" s="16">
        <f>IF(FH105&gt;0,FH$6,"")</f>
        <v/>
      </c>
      <c r="FI287" s="16">
        <f>IF(FI105&gt;0,FI$6,"")</f>
        <v/>
      </c>
      <c r="FJ287" s="16">
        <f>IF(FJ105&gt;0,FJ$6,"")</f>
        <v/>
      </c>
      <c r="FK287" s="16">
        <f>IF(FK105&gt;0,FK$6,"")</f>
        <v/>
      </c>
      <c r="FL287" s="16">
        <f>IF(FL105&gt;0,FL$6,"")</f>
        <v/>
      </c>
      <c r="FM287" s="16">
        <f>IF(FM105&gt;0,FM$6,"")</f>
        <v/>
      </c>
      <c r="FN287" s="16">
        <f>IF(FN105&gt;0,FN$6,"")</f>
        <v/>
      </c>
      <c r="FO287" s="16">
        <f>IF(FO105&gt;0,FO$6,"")</f>
        <v/>
      </c>
      <c r="FP287" s="16">
        <f>IF(FP105&gt;0,FP$6,"")</f>
        <v/>
      </c>
      <c r="FQ287" s="16">
        <f>IF(FQ105&gt;0,FQ$6,"")</f>
        <v/>
      </c>
      <c r="FR287" s="16">
        <f>IF(FR105&gt;0,FR$6,"")</f>
        <v/>
      </c>
      <c r="FS287" s="16">
        <f>IF(FS105&gt;0,FS$6,"")</f>
        <v/>
      </c>
      <c r="FT287" s="16">
        <f>IF(FT105&gt;0,FT$6,"")</f>
        <v/>
      </c>
      <c r="FU287" s="16">
        <f>IF(FU105&gt;0,FU$6,"")</f>
        <v/>
      </c>
      <c r="FV287" s="16">
        <f>IF(FV105&gt;0,FV$6,"")</f>
        <v/>
      </c>
      <c r="FW287" s="16">
        <f>IF(FW105&gt;0,FW$6,"")</f>
        <v/>
      </c>
      <c r="FX287" s="16">
        <f>IF(FX105&gt;0,FX$6,"")</f>
        <v/>
      </c>
      <c r="FY287" s="16">
        <f>IF(FY105&gt;0,FY$6,"")</f>
        <v/>
      </c>
      <c r="FZ287" s="16">
        <f>IF(FZ105&gt;0,FZ$6,"")</f>
        <v/>
      </c>
      <c r="GA287" s="16">
        <f>IF(GA105&gt;0,GA$6,"")</f>
        <v/>
      </c>
      <c r="GB287" s="16">
        <f>IF(GB105&gt;0,GB$6,"")</f>
        <v/>
      </c>
      <c r="GC287" s="16">
        <f>IF(GC105&gt;0,GC$6,"")</f>
        <v/>
      </c>
      <c r="GD287" s="16">
        <f>IF(GD105&gt;0,GD$6,"")</f>
        <v/>
      </c>
      <c r="GE287" s="16">
        <f>IF(GE105&gt;0,GE$6,"")</f>
        <v/>
      </c>
      <c r="GF287" s="16">
        <f>IF(GF105&gt;0,GF$6,"")</f>
        <v/>
      </c>
      <c r="GG287" s="16" t="n"/>
      <c r="GH287" s="16">
        <f>IF(GH105&gt;0,GH$6,"")</f>
        <v/>
      </c>
      <c r="GI287" s="423">
        <f>IF(GI105&gt;0,GI$6,"")</f>
        <v/>
      </c>
    </row>
    <row r="288" hidden="1">
      <c r="A288" s="63" t="n"/>
      <c r="B288" s="63" t="n"/>
      <c r="C288" s="412">
        <f>C106</f>
        <v/>
      </c>
      <c r="D288" s="5" t="n"/>
      <c r="E288" s="5" t="n"/>
      <c r="F288" s="5" t="n"/>
      <c r="G288" s="411">
        <f>MIN(J288:GH288)</f>
        <v/>
      </c>
      <c r="H288" s="16">
        <f>MAX(J288:GH288)</f>
        <v/>
      </c>
      <c r="I288" s="93" t="n"/>
      <c r="J288" s="16">
        <f>IF(J106&gt;0,J103,"")</f>
        <v/>
      </c>
      <c r="K288" s="16">
        <f>IF(K106&gt;0,K$6,"")</f>
        <v/>
      </c>
      <c r="L288" s="16">
        <f>IF(L106&gt;0,L$6,"")</f>
        <v/>
      </c>
      <c r="M288" s="16">
        <f>IF(M106&gt;0,M$6,"")</f>
        <v/>
      </c>
      <c r="N288" s="16">
        <f>IF(N106&gt;0,N$6,"")</f>
        <v/>
      </c>
      <c r="O288" s="16">
        <f>IF(O106&gt;0,O$6,"")</f>
        <v/>
      </c>
      <c r="P288" s="16">
        <f>IF(P106&gt;0,P$6,"")</f>
        <v/>
      </c>
      <c r="Q288" s="16">
        <f>IF(Q106&gt;0,Q$6,"")</f>
        <v/>
      </c>
      <c r="R288" s="16">
        <f>IF(R106&gt;0,R$6,"")</f>
        <v/>
      </c>
      <c r="S288" s="16">
        <f>IF(S106&gt;0,S$6,"")</f>
        <v/>
      </c>
      <c r="T288" s="16">
        <f>IF(T106&gt;0,T$6,"")</f>
        <v/>
      </c>
      <c r="U288" s="16">
        <f>IF(U106&gt;0,U$6,"")</f>
        <v/>
      </c>
      <c r="V288" s="16">
        <f>IF(V106&gt;0,V$6,"")</f>
        <v/>
      </c>
      <c r="W288" s="16" t="n"/>
      <c r="X288" s="16" t="n"/>
      <c r="Y288" s="16" t="n"/>
      <c r="Z288" s="16" t="n"/>
      <c r="AA288" s="16" t="n"/>
      <c r="AB288" s="16" t="n"/>
      <c r="AC288" s="16" t="n"/>
      <c r="AD288" s="16" t="n"/>
      <c r="AE288" s="16" t="n"/>
      <c r="AF288" s="16" t="n"/>
      <c r="AG288" s="16" t="n"/>
      <c r="AH288" s="16" t="n"/>
      <c r="AI288" s="16" t="n"/>
      <c r="AJ288" s="16" t="n"/>
      <c r="AK288" s="16" t="n"/>
      <c r="AL288" s="16" t="n"/>
      <c r="AM288" s="16" t="n"/>
      <c r="AN288" s="16" t="n"/>
      <c r="AO288" s="16" t="n"/>
      <c r="AP288" s="16" t="n"/>
      <c r="AQ288" s="16" t="n"/>
      <c r="AR288" s="16" t="n"/>
      <c r="AS288" s="16" t="n"/>
      <c r="AT288" s="16" t="n"/>
      <c r="AU288" s="16" t="n"/>
      <c r="AV288" s="16" t="n"/>
      <c r="AW288" s="16" t="n"/>
      <c r="AX288" s="16" t="n"/>
      <c r="AY288" s="16" t="n"/>
      <c r="AZ288" s="16" t="n"/>
      <c r="BA288" s="16" t="n"/>
      <c r="BB288" s="16" t="n"/>
      <c r="BC288" s="16" t="n"/>
      <c r="BD288" s="16" t="n"/>
      <c r="BE288" s="16" t="n"/>
      <c r="BF288" s="16" t="n"/>
      <c r="BG288" s="16" t="n"/>
      <c r="BH288" s="16" t="n"/>
      <c r="BI288" s="16" t="n"/>
      <c r="BJ288" s="16" t="n"/>
      <c r="BK288" s="16" t="n"/>
      <c r="BL288" s="16" t="n"/>
      <c r="BM288" s="16" t="n"/>
      <c r="BN288" s="16" t="n"/>
      <c r="BO288" s="16" t="n"/>
      <c r="BP288" s="16" t="n"/>
      <c r="BQ288" s="16" t="n"/>
      <c r="BR288" s="16" t="n"/>
      <c r="BS288" s="16" t="n"/>
      <c r="BT288" s="16" t="n"/>
      <c r="BU288" s="16" t="n"/>
      <c r="BV288" s="16" t="n"/>
      <c r="BW288" s="16" t="n"/>
      <c r="BX288" s="16" t="n"/>
      <c r="BY288" s="16" t="n"/>
      <c r="BZ288" s="16" t="n"/>
      <c r="CA288" s="16" t="n"/>
      <c r="CB288" s="16" t="n"/>
      <c r="CC288" s="16" t="n"/>
      <c r="CD288" s="16" t="n"/>
      <c r="CE288" s="16" t="n"/>
      <c r="CF288" s="16" t="n"/>
      <c r="CG288" s="16" t="n"/>
      <c r="CH288" s="16" t="n"/>
      <c r="CI288" s="16" t="n"/>
      <c r="CJ288" s="16" t="n"/>
      <c r="CK288" s="16" t="n"/>
      <c r="CL288" s="16" t="n"/>
      <c r="CM288" s="16" t="n"/>
      <c r="CN288" s="16" t="n"/>
      <c r="CO288" s="16" t="n"/>
      <c r="CP288" s="16" t="n"/>
      <c r="CQ288" s="16" t="n"/>
      <c r="CR288" s="16" t="n"/>
      <c r="CS288" s="16" t="n"/>
      <c r="CT288" s="16" t="n"/>
      <c r="CU288" s="16" t="n"/>
      <c r="CV288" s="16" t="n"/>
      <c r="CW288" s="16" t="n"/>
      <c r="CX288" s="16" t="n"/>
      <c r="CY288" s="16" t="n"/>
      <c r="CZ288" s="16" t="n"/>
      <c r="DA288" s="16" t="n"/>
      <c r="DB288" s="16" t="n"/>
      <c r="DC288" s="16">
        <f>IF(DC106&gt;0,DC$6,"")</f>
        <v/>
      </c>
      <c r="DD288" s="16">
        <f>IF(DD106&gt;0,DD$6,"")</f>
        <v/>
      </c>
      <c r="DE288" s="16">
        <f>IF(DE106&gt;0,DE$6,"")</f>
        <v/>
      </c>
      <c r="DF288" s="16">
        <f>IF(DF106&gt;0,DF$6,"")</f>
        <v/>
      </c>
      <c r="DG288" s="16">
        <f>IF(DG106&gt;0,DG$6,"")</f>
        <v/>
      </c>
      <c r="DH288" s="16">
        <f>IF(DH106&gt;0,DH$6,"")</f>
        <v/>
      </c>
      <c r="DI288" s="16">
        <f>IF(DI106&gt;0,DI$6,"")</f>
        <v/>
      </c>
      <c r="DJ288" s="16">
        <f>IF(DJ106&gt;0,DJ$6,"")</f>
        <v/>
      </c>
      <c r="DK288" s="16">
        <f>IF(DK106&gt;0,DK$6,"")</f>
        <v/>
      </c>
      <c r="DL288" s="16">
        <f>IF(DL106&gt;0,DL$6,"")</f>
        <v/>
      </c>
      <c r="DM288" s="16">
        <f>IF(DM106&gt;0,DM$6,"")</f>
        <v/>
      </c>
      <c r="DN288" s="16">
        <f>IF(DN106&gt;0,DN$6,"")</f>
        <v/>
      </c>
      <c r="DO288" s="16" t="n"/>
      <c r="DP288" s="16" t="n"/>
      <c r="DQ288" s="16" t="n"/>
      <c r="DR288" s="16" t="n"/>
      <c r="DS288" s="16" t="n"/>
      <c r="DT288" s="16" t="n"/>
      <c r="DU288" s="16" t="n"/>
      <c r="DV288" s="16" t="n"/>
      <c r="DW288" s="16" t="n"/>
      <c r="DX288" s="16" t="n"/>
      <c r="DY288" s="16" t="n"/>
      <c r="DZ288" s="16" t="n"/>
      <c r="EA288" s="16" t="n"/>
      <c r="EB288" s="16" t="n"/>
      <c r="EC288" s="16" t="n"/>
      <c r="ED288" s="16" t="n"/>
      <c r="EE288" s="16" t="n"/>
      <c r="EF288" s="16" t="n"/>
      <c r="EG288" s="16" t="n"/>
      <c r="EH288" s="16" t="n"/>
      <c r="EI288" s="16" t="n"/>
      <c r="EJ288" s="16" t="n"/>
      <c r="EK288" s="16" t="n"/>
      <c r="EL288" s="16" t="n"/>
      <c r="EM288" s="16" t="n"/>
      <c r="EN288" s="16" t="n"/>
      <c r="EO288" s="16" t="n"/>
      <c r="EP288" s="16" t="n"/>
      <c r="EQ288" s="16" t="n"/>
      <c r="ER288" s="16" t="n"/>
      <c r="ES288" s="16" t="n"/>
      <c r="ET288" s="16" t="n"/>
      <c r="EU288" s="16" t="n"/>
      <c r="EV288" s="16" t="n"/>
      <c r="EW288" s="16" t="n"/>
      <c r="EX288" s="16" t="n"/>
      <c r="EY288" s="16">
        <f>IF(EY106&gt;0,EY$6,"")</f>
        <v/>
      </c>
      <c r="EZ288" s="16">
        <f>IF(EZ106&gt;0,EZ$6,"")</f>
        <v/>
      </c>
      <c r="FA288" s="16">
        <f>IF(FA106&gt;0,FA$6,"")</f>
        <v/>
      </c>
      <c r="FB288" s="16">
        <f>IF(FB106&gt;0,FB$6,"")</f>
        <v/>
      </c>
      <c r="FC288" s="16">
        <f>IF(FC106&gt;0,FC$6,"")</f>
        <v/>
      </c>
      <c r="FD288" s="16">
        <f>IF(FD106&gt;0,FD$6,"")</f>
        <v/>
      </c>
      <c r="FE288" s="16">
        <f>IF(FE106&gt;0,FE$6,"")</f>
        <v/>
      </c>
      <c r="FF288" s="16">
        <f>IF(FF106&gt;0,FF$6,"")</f>
        <v/>
      </c>
      <c r="FG288" s="16">
        <f>IF(FG106&gt;0,FG$6,"")</f>
        <v/>
      </c>
      <c r="FH288" s="16">
        <f>IF(FH106&gt;0,FH$6,"")</f>
        <v/>
      </c>
      <c r="FI288" s="16">
        <f>IF(FI106&gt;0,FI$6,"")</f>
        <v/>
      </c>
      <c r="FJ288" s="16">
        <f>IF(FJ106&gt;0,FJ$6,"")</f>
        <v/>
      </c>
      <c r="FK288" s="16">
        <f>IF(FK106&gt;0,FK$6,"")</f>
        <v/>
      </c>
      <c r="FL288" s="16">
        <f>IF(FL106&gt;0,FL$6,"")</f>
        <v/>
      </c>
      <c r="FM288" s="16">
        <f>IF(FM106&gt;0,FM$6,"")</f>
        <v/>
      </c>
      <c r="FN288" s="16">
        <f>IF(FN106&gt;0,FN$6,"")</f>
        <v/>
      </c>
      <c r="FO288" s="16">
        <f>IF(FO106&gt;0,FO$6,"")</f>
        <v/>
      </c>
      <c r="FP288" s="16">
        <f>IF(FP106&gt;0,FP$6,"")</f>
        <v/>
      </c>
      <c r="FQ288" s="16">
        <f>IF(FQ106&gt;0,FQ$6,"")</f>
        <v/>
      </c>
      <c r="FR288" s="16">
        <f>IF(FR106&gt;0,FR$6,"")</f>
        <v/>
      </c>
      <c r="FS288" s="16">
        <f>IF(FS106&gt;0,FS$6,"")</f>
        <v/>
      </c>
      <c r="FT288" s="16">
        <f>IF(FT106&gt;0,FT$6,"")</f>
        <v/>
      </c>
      <c r="FU288" s="16">
        <f>IF(FU106&gt;0,FU$6,"")</f>
        <v/>
      </c>
      <c r="FV288" s="16">
        <f>IF(FV106&gt;0,FV$6,"")</f>
        <v/>
      </c>
      <c r="FW288" s="16">
        <f>IF(FW106&gt;0,FW$6,"")</f>
        <v/>
      </c>
      <c r="FX288" s="16">
        <f>IF(FX106&gt;0,FX$6,"")</f>
        <v/>
      </c>
      <c r="FY288" s="16">
        <f>IF(FY106&gt;0,FY$6,"")</f>
        <v/>
      </c>
      <c r="FZ288" s="16">
        <f>IF(FZ106&gt;0,FZ$6,"")</f>
        <v/>
      </c>
      <c r="GA288" s="16">
        <f>IF(GA106&gt;0,GA$6,"")</f>
        <v/>
      </c>
      <c r="GB288" s="16">
        <f>IF(GB106&gt;0,GB$6,"")</f>
        <v/>
      </c>
      <c r="GC288" s="16">
        <f>IF(GC106&gt;0,GC$6,"")</f>
        <v/>
      </c>
      <c r="GD288" s="16">
        <f>IF(GD106&gt;0,GD$6,"")</f>
        <v/>
      </c>
      <c r="GE288" s="16">
        <f>IF(GE106&gt;0,GE$6,"")</f>
        <v/>
      </c>
      <c r="GF288" s="16">
        <f>IF(GF106&gt;0,GF$6,"")</f>
        <v/>
      </c>
      <c r="GG288" s="16" t="n"/>
      <c r="GH288" s="16">
        <f>IF(GH106&gt;0,GH$6,"")</f>
        <v/>
      </c>
      <c r="GI288" s="423">
        <f>IF(GI106&gt;0,GI$6,"")</f>
        <v/>
      </c>
    </row>
    <row r="289" hidden="1">
      <c r="A289" s="63" t="n"/>
      <c r="B289" s="63" t="n"/>
      <c r="C289" s="412">
        <f>C107</f>
        <v/>
      </c>
      <c r="D289" s="5" t="n"/>
      <c r="E289" s="5" t="n"/>
      <c r="F289" s="5" t="n"/>
      <c r="G289" s="411">
        <f>MIN(J289:GH289)</f>
        <v/>
      </c>
      <c r="H289" s="16">
        <f>MAX(J289:GH289)</f>
        <v/>
      </c>
      <c r="I289" s="93" t="n"/>
      <c r="J289" s="16">
        <f>IF(J107&gt;0,J104,"")</f>
        <v/>
      </c>
      <c r="K289" s="16">
        <f>IF(K107&gt;0,K$6,"")</f>
        <v/>
      </c>
      <c r="L289" s="16">
        <f>IF(L107&gt;0,L$6,"")</f>
        <v/>
      </c>
      <c r="M289" s="16">
        <f>IF(M107&gt;0,M$6,"")</f>
        <v/>
      </c>
      <c r="N289" s="16">
        <f>IF(N107&gt;0,N$6,"")</f>
        <v/>
      </c>
      <c r="O289" s="16">
        <f>IF(O107&gt;0,O$6,"")</f>
        <v/>
      </c>
      <c r="P289" s="16">
        <f>IF(P107&gt;0,P$6,"")</f>
        <v/>
      </c>
      <c r="Q289" s="16">
        <f>IF(Q107&gt;0,Q$6,"")</f>
        <v/>
      </c>
      <c r="R289" s="16">
        <f>IF(R107&gt;0,R$6,"")</f>
        <v/>
      </c>
      <c r="S289" s="16">
        <f>IF(S107&gt;0,S$6,"")</f>
        <v/>
      </c>
      <c r="T289" s="16">
        <f>IF(T107&gt;0,T$6,"")</f>
        <v/>
      </c>
      <c r="U289" s="16">
        <f>IF(U107&gt;0,U$6,"")</f>
        <v/>
      </c>
      <c r="V289" s="16">
        <f>IF(V107&gt;0,V$6,"")</f>
        <v/>
      </c>
      <c r="W289" s="16" t="n"/>
      <c r="X289" s="16" t="n"/>
      <c r="Y289" s="16" t="n"/>
      <c r="Z289" s="16" t="n"/>
      <c r="AA289" s="16" t="n"/>
      <c r="AB289" s="16" t="n"/>
      <c r="AC289" s="16" t="n"/>
      <c r="AD289" s="16" t="n"/>
      <c r="AE289" s="16" t="n"/>
      <c r="AF289" s="16" t="n"/>
      <c r="AG289" s="16" t="n"/>
      <c r="AH289" s="16" t="n"/>
      <c r="AI289" s="16" t="n"/>
      <c r="AJ289" s="16" t="n"/>
      <c r="AK289" s="16" t="n"/>
      <c r="AL289" s="16" t="n"/>
      <c r="AM289" s="16" t="n"/>
      <c r="AN289" s="16" t="n"/>
      <c r="AO289" s="16" t="n"/>
      <c r="AP289" s="16" t="n"/>
      <c r="AQ289" s="16" t="n"/>
      <c r="AR289" s="16" t="n"/>
      <c r="AS289" s="16" t="n"/>
      <c r="AT289" s="16" t="n"/>
      <c r="AU289" s="16" t="n"/>
      <c r="AV289" s="16" t="n"/>
      <c r="AW289" s="16" t="n"/>
      <c r="AX289" s="16" t="n"/>
      <c r="AY289" s="16" t="n"/>
      <c r="AZ289" s="16" t="n"/>
      <c r="BA289" s="16" t="n"/>
      <c r="BB289" s="16" t="n"/>
      <c r="BC289" s="16" t="n"/>
      <c r="BD289" s="16" t="n"/>
      <c r="BE289" s="16" t="n"/>
      <c r="BF289" s="16" t="n"/>
      <c r="BG289" s="16" t="n"/>
      <c r="BH289" s="16" t="n"/>
      <c r="BI289" s="16" t="n"/>
      <c r="BJ289" s="16" t="n"/>
      <c r="BK289" s="16" t="n"/>
      <c r="BL289" s="16" t="n"/>
      <c r="BM289" s="16" t="n"/>
      <c r="BN289" s="16" t="n"/>
      <c r="BO289" s="16" t="n"/>
      <c r="BP289" s="16" t="n"/>
      <c r="BQ289" s="16" t="n"/>
      <c r="BR289" s="16" t="n"/>
      <c r="BS289" s="16" t="n"/>
      <c r="BT289" s="16" t="n"/>
      <c r="BU289" s="16" t="n"/>
      <c r="BV289" s="16" t="n"/>
      <c r="BW289" s="16" t="n"/>
      <c r="BX289" s="16" t="n"/>
      <c r="BY289" s="16" t="n"/>
      <c r="BZ289" s="16" t="n"/>
      <c r="CA289" s="16" t="n"/>
      <c r="CB289" s="16" t="n"/>
      <c r="CC289" s="16" t="n"/>
      <c r="CD289" s="16" t="n"/>
      <c r="CE289" s="16" t="n"/>
      <c r="CF289" s="16" t="n"/>
      <c r="CG289" s="16" t="n"/>
      <c r="CH289" s="16" t="n"/>
      <c r="CI289" s="16" t="n"/>
      <c r="CJ289" s="16" t="n"/>
      <c r="CK289" s="16" t="n"/>
      <c r="CL289" s="16" t="n"/>
      <c r="CM289" s="16" t="n"/>
      <c r="CN289" s="16" t="n"/>
      <c r="CO289" s="16" t="n"/>
      <c r="CP289" s="16" t="n"/>
      <c r="CQ289" s="16" t="n"/>
      <c r="CR289" s="16" t="n"/>
      <c r="CS289" s="16" t="n"/>
      <c r="CT289" s="16" t="n"/>
      <c r="CU289" s="16" t="n"/>
      <c r="CV289" s="16" t="n"/>
      <c r="CW289" s="16" t="n"/>
      <c r="CX289" s="16" t="n"/>
      <c r="CY289" s="16" t="n"/>
      <c r="CZ289" s="16" t="n"/>
      <c r="DA289" s="16" t="n"/>
      <c r="DB289" s="16" t="n"/>
      <c r="DC289" s="16">
        <f>IF(DC107&gt;0,DC$6,"")</f>
        <v/>
      </c>
      <c r="DD289" s="16">
        <f>IF(DD107&gt;0,DD$6,"")</f>
        <v/>
      </c>
      <c r="DE289" s="16">
        <f>IF(DE107&gt;0,DE$6,"")</f>
        <v/>
      </c>
      <c r="DF289" s="16">
        <f>IF(DF107&gt;0,DF$6,"")</f>
        <v/>
      </c>
      <c r="DG289" s="16">
        <f>IF(DG107&gt;0,DG$6,"")</f>
        <v/>
      </c>
      <c r="DH289" s="16">
        <f>IF(DH107&gt;0,DH$6,"")</f>
        <v/>
      </c>
      <c r="DI289" s="16">
        <f>IF(DI107&gt;0,DI$6,"")</f>
        <v/>
      </c>
      <c r="DJ289" s="16">
        <f>IF(DJ107&gt;0,DJ$6,"")</f>
        <v/>
      </c>
      <c r="DK289" s="16">
        <f>IF(DK107&gt;0,DK$6,"")</f>
        <v/>
      </c>
      <c r="DL289" s="16">
        <f>IF(DL107&gt;0,DL$6,"")</f>
        <v/>
      </c>
      <c r="DM289" s="16">
        <f>IF(DM107&gt;0,DM$6,"")</f>
        <v/>
      </c>
      <c r="DN289" s="16">
        <f>IF(DN107&gt;0,DN$6,"")</f>
        <v/>
      </c>
      <c r="DO289" s="16" t="n"/>
      <c r="DP289" s="16" t="n"/>
      <c r="DQ289" s="16" t="n"/>
      <c r="DR289" s="16" t="n"/>
      <c r="DS289" s="16" t="n"/>
      <c r="DT289" s="16" t="n"/>
      <c r="DU289" s="16" t="n"/>
      <c r="DV289" s="16" t="n"/>
      <c r="DW289" s="16" t="n"/>
      <c r="DX289" s="16" t="n"/>
      <c r="DY289" s="16" t="n"/>
      <c r="DZ289" s="16" t="n"/>
      <c r="EA289" s="16" t="n"/>
      <c r="EB289" s="16" t="n"/>
      <c r="EC289" s="16" t="n"/>
      <c r="ED289" s="16" t="n"/>
      <c r="EE289" s="16" t="n"/>
      <c r="EF289" s="16" t="n"/>
      <c r="EG289" s="16" t="n"/>
      <c r="EH289" s="16" t="n"/>
      <c r="EI289" s="16" t="n"/>
      <c r="EJ289" s="16" t="n"/>
      <c r="EK289" s="16" t="n"/>
      <c r="EL289" s="16" t="n"/>
      <c r="EM289" s="16" t="n"/>
      <c r="EN289" s="16" t="n"/>
      <c r="EO289" s="16" t="n"/>
      <c r="EP289" s="16" t="n"/>
      <c r="EQ289" s="16" t="n"/>
      <c r="ER289" s="16" t="n"/>
      <c r="ES289" s="16" t="n"/>
      <c r="ET289" s="16" t="n"/>
      <c r="EU289" s="16" t="n"/>
      <c r="EV289" s="16" t="n"/>
      <c r="EW289" s="16" t="n"/>
      <c r="EX289" s="16" t="n"/>
      <c r="EY289" s="16">
        <f>IF(EY107&gt;0,EY$6,"")</f>
        <v/>
      </c>
      <c r="EZ289" s="16">
        <f>IF(EZ107&gt;0,EZ$6,"")</f>
        <v/>
      </c>
      <c r="FA289" s="16">
        <f>IF(FA107&gt;0,FA$6,"")</f>
        <v/>
      </c>
      <c r="FB289" s="16">
        <f>IF(FB107&gt;0,FB$6,"")</f>
        <v/>
      </c>
      <c r="FC289" s="16">
        <f>IF(FC107&gt;0,FC$6,"")</f>
        <v/>
      </c>
      <c r="FD289" s="16">
        <f>IF(FD107&gt;0,FD$6,"")</f>
        <v/>
      </c>
      <c r="FE289" s="16">
        <f>IF(FE107&gt;0,FE$6,"")</f>
        <v/>
      </c>
      <c r="FF289" s="16">
        <f>IF(FF107&gt;0,FF$6,"")</f>
        <v/>
      </c>
      <c r="FG289" s="16">
        <f>IF(FG107&gt;0,FG$6,"")</f>
        <v/>
      </c>
      <c r="FH289" s="16">
        <f>IF(FH107&gt;0,FH$6,"")</f>
        <v/>
      </c>
      <c r="FI289" s="16">
        <f>IF(FI107&gt;0,FI$6,"")</f>
        <v/>
      </c>
      <c r="FJ289" s="16">
        <f>IF(FJ107&gt;0,FJ$6,"")</f>
        <v/>
      </c>
      <c r="FK289" s="16">
        <f>IF(FK107&gt;0,FK$6,"")</f>
        <v/>
      </c>
      <c r="FL289" s="16">
        <f>IF(FL107&gt;0,FL$6,"")</f>
        <v/>
      </c>
      <c r="FM289" s="16">
        <f>IF(FM107&gt;0,FM$6,"")</f>
        <v/>
      </c>
      <c r="FN289" s="16">
        <f>IF(FN107&gt;0,FN$6,"")</f>
        <v/>
      </c>
      <c r="FO289" s="16">
        <f>IF(FO107&gt;0,FO$6,"")</f>
        <v/>
      </c>
      <c r="FP289" s="16">
        <f>IF(FP107&gt;0,FP$6,"")</f>
        <v/>
      </c>
      <c r="FQ289" s="16">
        <f>IF(FQ107&gt;0,FQ$6,"")</f>
        <v/>
      </c>
      <c r="FR289" s="16">
        <f>IF(FR107&gt;0,FR$6,"")</f>
        <v/>
      </c>
      <c r="FS289" s="16">
        <f>IF(FS107&gt;0,FS$6,"")</f>
        <v/>
      </c>
      <c r="FT289" s="16">
        <f>IF(FT107&gt;0,FT$6,"")</f>
        <v/>
      </c>
      <c r="FU289" s="16">
        <f>IF(FU107&gt;0,FU$6,"")</f>
        <v/>
      </c>
      <c r="FV289" s="16">
        <f>IF(FV107&gt;0,FV$6,"")</f>
        <v/>
      </c>
      <c r="FW289" s="16">
        <f>IF(FW107&gt;0,FW$6,"")</f>
        <v/>
      </c>
      <c r="FX289" s="16">
        <f>IF(FX107&gt;0,FX$6,"")</f>
        <v/>
      </c>
      <c r="FY289" s="16">
        <f>IF(FY107&gt;0,FY$6,"")</f>
        <v/>
      </c>
      <c r="FZ289" s="16">
        <f>IF(FZ107&gt;0,FZ$6,"")</f>
        <v/>
      </c>
      <c r="GA289" s="16">
        <f>IF(GA107&gt;0,GA$6,"")</f>
        <v/>
      </c>
      <c r="GB289" s="16">
        <f>IF(GB107&gt;0,GB$6,"")</f>
        <v/>
      </c>
      <c r="GC289" s="16">
        <f>IF(GC107&gt;0,GC$6,"")</f>
        <v/>
      </c>
      <c r="GD289" s="16">
        <f>IF(GD107&gt;0,GD$6,"")</f>
        <v/>
      </c>
      <c r="GE289" s="16">
        <f>IF(GE107&gt;0,GE$6,"")</f>
        <v/>
      </c>
      <c r="GF289" s="16">
        <f>IF(GF107&gt;0,GF$6,"")</f>
        <v/>
      </c>
      <c r="GG289" s="16" t="n"/>
      <c r="GH289" s="16">
        <f>IF(GH107&gt;0,GH$6,"")</f>
        <v/>
      </c>
      <c r="GI289" s="423">
        <f>IF(GI107&gt;0,GI$6,"")</f>
        <v/>
      </c>
    </row>
    <row r="290" hidden="1">
      <c r="A290" s="63" t="n"/>
      <c r="B290" s="63" t="n"/>
      <c r="C290" s="412">
        <f>C108</f>
        <v/>
      </c>
      <c r="D290" s="5" t="n"/>
      <c r="E290" s="5" t="n"/>
      <c r="F290" s="5" t="n"/>
      <c r="G290" s="411">
        <f>MIN(J290:GH290)</f>
        <v/>
      </c>
      <c r="H290" s="16">
        <f>MAX(J290:GH290)</f>
        <v/>
      </c>
      <c r="I290" s="93" t="n"/>
      <c r="J290" s="16">
        <f>IF(J108&gt;0,J105,"")</f>
        <v/>
      </c>
      <c r="K290" s="16">
        <f>IF(K108&gt;0,K$6,"")</f>
        <v/>
      </c>
      <c r="L290" s="16">
        <f>IF(L108&gt;0,L$6,"")</f>
        <v/>
      </c>
      <c r="M290" s="16">
        <f>IF(M108&gt;0,M$6,"")</f>
        <v/>
      </c>
      <c r="N290" s="16">
        <f>IF(N108&gt;0,N$6,"")</f>
        <v/>
      </c>
      <c r="O290" s="16">
        <f>IF(O108&gt;0,O$6,"")</f>
        <v/>
      </c>
      <c r="P290" s="16">
        <f>IF(P108&gt;0,P$6,"")</f>
        <v/>
      </c>
      <c r="Q290" s="16">
        <f>IF(Q108&gt;0,Q$6,"")</f>
        <v/>
      </c>
      <c r="R290" s="16">
        <f>IF(R108&gt;0,R$6,"")</f>
        <v/>
      </c>
      <c r="S290" s="16">
        <f>IF(S108&gt;0,S$6,"")</f>
        <v/>
      </c>
      <c r="T290" s="16">
        <f>IF(T108&gt;0,T$6,"")</f>
        <v/>
      </c>
      <c r="U290" s="16">
        <f>IF(U108&gt;0,U$6,"")</f>
        <v/>
      </c>
      <c r="V290" s="16">
        <f>IF(V108&gt;0,V$6,"")</f>
        <v/>
      </c>
      <c r="W290" s="16" t="n"/>
      <c r="X290" s="16" t="n"/>
      <c r="Y290" s="16" t="n"/>
      <c r="Z290" s="16" t="n"/>
      <c r="AA290" s="16" t="n"/>
      <c r="AB290" s="16" t="n"/>
      <c r="AC290" s="16" t="n"/>
      <c r="AD290" s="16" t="n"/>
      <c r="AE290" s="16" t="n"/>
      <c r="AF290" s="16" t="n"/>
      <c r="AG290" s="16" t="n"/>
      <c r="AH290" s="16" t="n"/>
      <c r="AI290" s="16" t="n"/>
      <c r="AJ290" s="16" t="n"/>
      <c r="AK290" s="16" t="n"/>
      <c r="AL290" s="16" t="n"/>
      <c r="AM290" s="16" t="n"/>
      <c r="AN290" s="16" t="n"/>
      <c r="AO290" s="16" t="n"/>
      <c r="AP290" s="16" t="n"/>
      <c r="AQ290" s="16" t="n"/>
      <c r="AR290" s="16" t="n"/>
      <c r="AS290" s="16" t="n"/>
      <c r="AT290" s="16" t="n"/>
      <c r="AU290" s="16" t="n"/>
      <c r="AV290" s="16" t="n"/>
      <c r="AW290" s="16" t="n"/>
      <c r="AX290" s="16" t="n"/>
      <c r="AY290" s="16" t="n"/>
      <c r="AZ290" s="16" t="n"/>
      <c r="BA290" s="16" t="n"/>
      <c r="BB290" s="16" t="n"/>
      <c r="BC290" s="16" t="n"/>
      <c r="BD290" s="16" t="n"/>
      <c r="BE290" s="16" t="n"/>
      <c r="BF290" s="16" t="n"/>
      <c r="BG290" s="16" t="n"/>
      <c r="BH290" s="16" t="n"/>
      <c r="BI290" s="16" t="n"/>
      <c r="BJ290" s="16" t="n"/>
      <c r="BK290" s="16" t="n"/>
      <c r="BL290" s="16" t="n"/>
      <c r="BM290" s="16" t="n"/>
      <c r="BN290" s="16" t="n"/>
      <c r="BO290" s="16" t="n"/>
      <c r="BP290" s="16" t="n"/>
      <c r="BQ290" s="16" t="n"/>
      <c r="BR290" s="16" t="n"/>
      <c r="BS290" s="16" t="n"/>
      <c r="BT290" s="16" t="n"/>
      <c r="BU290" s="16" t="n"/>
      <c r="BV290" s="16" t="n"/>
      <c r="BW290" s="16" t="n"/>
      <c r="BX290" s="16" t="n"/>
      <c r="BY290" s="16" t="n"/>
      <c r="BZ290" s="16" t="n"/>
      <c r="CA290" s="16" t="n"/>
      <c r="CB290" s="16" t="n"/>
      <c r="CC290" s="16" t="n"/>
      <c r="CD290" s="16" t="n"/>
      <c r="CE290" s="16" t="n"/>
      <c r="CF290" s="16" t="n"/>
      <c r="CG290" s="16" t="n"/>
      <c r="CH290" s="16" t="n"/>
      <c r="CI290" s="16" t="n"/>
      <c r="CJ290" s="16" t="n"/>
      <c r="CK290" s="16" t="n"/>
      <c r="CL290" s="16" t="n"/>
      <c r="CM290" s="16" t="n"/>
      <c r="CN290" s="16" t="n"/>
      <c r="CO290" s="16" t="n"/>
      <c r="CP290" s="16" t="n"/>
      <c r="CQ290" s="16" t="n"/>
      <c r="CR290" s="16" t="n"/>
      <c r="CS290" s="16" t="n"/>
      <c r="CT290" s="16" t="n"/>
      <c r="CU290" s="16" t="n"/>
      <c r="CV290" s="16" t="n"/>
      <c r="CW290" s="16" t="n"/>
      <c r="CX290" s="16" t="n"/>
      <c r="CY290" s="16" t="n"/>
      <c r="CZ290" s="16" t="n"/>
      <c r="DA290" s="16" t="n"/>
      <c r="DB290" s="16" t="n"/>
      <c r="DC290" s="16">
        <f>IF(DC108&gt;0,DC$6,"")</f>
        <v/>
      </c>
      <c r="DD290" s="16">
        <f>IF(DD108&gt;0,DD$6,"")</f>
        <v/>
      </c>
      <c r="DE290" s="16">
        <f>IF(DE108&gt;0,DE$6,"")</f>
        <v/>
      </c>
      <c r="DF290" s="16">
        <f>IF(DF108&gt;0,DF$6,"")</f>
        <v/>
      </c>
      <c r="DG290" s="16">
        <f>IF(DG108&gt;0,DG$6,"")</f>
        <v/>
      </c>
      <c r="DH290" s="16">
        <f>IF(DH108&gt;0,DH$6,"")</f>
        <v/>
      </c>
      <c r="DI290" s="16">
        <f>IF(DI108&gt;0,DI$6,"")</f>
        <v/>
      </c>
      <c r="DJ290" s="16">
        <f>IF(DJ108&gt;0,DJ$6,"")</f>
        <v/>
      </c>
      <c r="DK290" s="16">
        <f>IF(DK108&gt;0,DK$6,"")</f>
        <v/>
      </c>
      <c r="DL290" s="16">
        <f>IF(DL108&gt;0,DL$6,"")</f>
        <v/>
      </c>
      <c r="DM290" s="16">
        <f>IF(DM108&gt;0,DM$6,"")</f>
        <v/>
      </c>
      <c r="DN290" s="16">
        <f>IF(DN108&gt;0,DN$6,"")</f>
        <v/>
      </c>
      <c r="DO290" s="16" t="n"/>
      <c r="DP290" s="16" t="n"/>
      <c r="DQ290" s="16" t="n"/>
      <c r="DR290" s="16" t="n"/>
      <c r="DS290" s="16" t="n"/>
      <c r="DT290" s="16" t="n"/>
      <c r="DU290" s="16" t="n"/>
      <c r="DV290" s="16" t="n"/>
      <c r="DW290" s="16" t="n"/>
      <c r="DX290" s="16" t="n"/>
      <c r="DY290" s="16" t="n"/>
      <c r="DZ290" s="16" t="n"/>
      <c r="EA290" s="16" t="n"/>
      <c r="EB290" s="16" t="n"/>
      <c r="EC290" s="16" t="n"/>
      <c r="ED290" s="16" t="n"/>
      <c r="EE290" s="16" t="n"/>
      <c r="EF290" s="16" t="n"/>
      <c r="EG290" s="16" t="n"/>
      <c r="EH290" s="16" t="n"/>
      <c r="EI290" s="16" t="n"/>
      <c r="EJ290" s="16" t="n"/>
      <c r="EK290" s="16" t="n"/>
      <c r="EL290" s="16" t="n"/>
      <c r="EM290" s="16" t="n"/>
      <c r="EN290" s="16" t="n"/>
      <c r="EO290" s="16" t="n"/>
      <c r="EP290" s="16" t="n"/>
      <c r="EQ290" s="16" t="n"/>
      <c r="ER290" s="16" t="n"/>
      <c r="ES290" s="16" t="n"/>
      <c r="ET290" s="16" t="n"/>
      <c r="EU290" s="16" t="n"/>
      <c r="EV290" s="16" t="n"/>
      <c r="EW290" s="16" t="n"/>
      <c r="EX290" s="16" t="n"/>
      <c r="EY290" s="16">
        <f>IF(EY108&gt;0,EY$6,"")</f>
        <v/>
      </c>
      <c r="EZ290" s="16">
        <f>IF(EZ108&gt;0,EZ$6,"")</f>
        <v/>
      </c>
      <c r="FA290" s="16">
        <f>IF(FA108&gt;0,FA$6,"")</f>
        <v/>
      </c>
      <c r="FB290" s="16">
        <f>IF(FB108&gt;0,FB$6,"")</f>
        <v/>
      </c>
      <c r="FC290" s="16">
        <f>IF(FC108&gt;0,FC$6,"")</f>
        <v/>
      </c>
      <c r="FD290" s="16">
        <f>IF(FD108&gt;0,FD$6,"")</f>
        <v/>
      </c>
      <c r="FE290" s="16">
        <f>IF(FE108&gt;0,FE$6,"")</f>
        <v/>
      </c>
      <c r="FF290" s="16">
        <f>IF(FF108&gt;0,FF$6,"")</f>
        <v/>
      </c>
      <c r="FG290" s="16">
        <f>IF(FG108&gt;0,FG$6,"")</f>
        <v/>
      </c>
      <c r="FH290" s="16">
        <f>IF(FH108&gt;0,FH$6,"")</f>
        <v/>
      </c>
      <c r="FI290" s="16">
        <f>IF(FI108&gt;0,FI$6,"")</f>
        <v/>
      </c>
      <c r="FJ290" s="16">
        <f>IF(FJ108&gt;0,FJ$6,"")</f>
        <v/>
      </c>
      <c r="FK290" s="16">
        <f>IF(FK108&gt;0,FK$6,"")</f>
        <v/>
      </c>
      <c r="FL290" s="16">
        <f>IF(FL108&gt;0,FL$6,"")</f>
        <v/>
      </c>
      <c r="FM290" s="16">
        <f>IF(FM108&gt;0,FM$6,"")</f>
        <v/>
      </c>
      <c r="FN290" s="16">
        <f>IF(FN108&gt;0,FN$6,"")</f>
        <v/>
      </c>
      <c r="FO290" s="16">
        <f>IF(FO108&gt;0,FO$6,"")</f>
        <v/>
      </c>
      <c r="FP290" s="16">
        <f>IF(FP108&gt;0,FP$6,"")</f>
        <v/>
      </c>
      <c r="FQ290" s="16">
        <f>IF(FQ108&gt;0,FQ$6,"")</f>
        <v/>
      </c>
      <c r="FR290" s="16">
        <f>IF(FR108&gt;0,FR$6,"")</f>
        <v/>
      </c>
      <c r="FS290" s="16">
        <f>IF(FS108&gt;0,FS$6,"")</f>
        <v/>
      </c>
      <c r="FT290" s="16">
        <f>IF(FT108&gt;0,FT$6,"")</f>
        <v/>
      </c>
      <c r="FU290" s="16">
        <f>IF(FU108&gt;0,FU$6,"")</f>
        <v/>
      </c>
      <c r="FV290" s="16">
        <f>IF(FV108&gt;0,FV$6,"")</f>
        <v/>
      </c>
      <c r="FW290" s="16">
        <f>IF(FW108&gt;0,FW$6,"")</f>
        <v/>
      </c>
      <c r="FX290" s="16">
        <f>IF(FX108&gt;0,FX$6,"")</f>
        <v/>
      </c>
      <c r="FY290" s="16">
        <f>IF(FY108&gt;0,FY$6,"")</f>
        <v/>
      </c>
      <c r="FZ290" s="16">
        <f>IF(FZ108&gt;0,FZ$6,"")</f>
        <v/>
      </c>
      <c r="GA290" s="16">
        <f>IF(GA108&gt;0,GA$6,"")</f>
        <v/>
      </c>
      <c r="GB290" s="16">
        <f>IF(GB108&gt;0,GB$6,"")</f>
        <v/>
      </c>
      <c r="GC290" s="16">
        <f>IF(GC108&gt;0,GC$6,"")</f>
        <v/>
      </c>
      <c r="GD290" s="16">
        <f>IF(GD108&gt;0,GD$6,"")</f>
        <v/>
      </c>
      <c r="GE290" s="16">
        <f>IF(GE108&gt;0,GE$6,"")</f>
        <v/>
      </c>
      <c r="GF290" s="16">
        <f>IF(GF108&gt;0,GF$6,"")</f>
        <v/>
      </c>
      <c r="GG290" s="16" t="n"/>
      <c r="GH290" s="16">
        <f>IF(GH108&gt;0,GH$6,"")</f>
        <v/>
      </c>
      <c r="GI290" s="423">
        <f>IF(GI108&gt;0,GI$6,"")</f>
        <v/>
      </c>
    </row>
    <row r="291" hidden="1">
      <c r="A291" s="63" t="n"/>
      <c r="B291" s="63" t="n"/>
      <c r="C291" s="412">
        <f>C109</f>
        <v/>
      </c>
      <c r="D291" s="5" t="n"/>
      <c r="E291" s="5" t="n"/>
      <c r="F291" s="5" t="n"/>
      <c r="G291" s="411">
        <f>MIN(J291:GH291)</f>
        <v/>
      </c>
      <c r="H291" s="16">
        <f>MAX(J291:GH291)</f>
        <v/>
      </c>
      <c r="I291" s="93" t="n"/>
      <c r="J291" s="16">
        <f>IF(J109&gt;0,J106,"")</f>
        <v/>
      </c>
      <c r="K291" s="16">
        <f>IF(K109&gt;0,K$6,"")</f>
        <v/>
      </c>
      <c r="L291" s="16">
        <f>IF(L109&gt;0,L$6,"")</f>
        <v/>
      </c>
      <c r="M291" s="16">
        <f>IF(M109&gt;0,M$6,"")</f>
        <v/>
      </c>
      <c r="N291" s="16">
        <f>IF(N109&gt;0,N$6,"")</f>
        <v/>
      </c>
      <c r="O291" s="16">
        <f>IF(O109&gt;0,O$6,"")</f>
        <v/>
      </c>
      <c r="P291" s="16">
        <f>IF(P109&gt;0,P$6,"")</f>
        <v/>
      </c>
      <c r="Q291" s="16">
        <f>IF(Q109&gt;0,Q$6,"")</f>
        <v/>
      </c>
      <c r="R291" s="16">
        <f>IF(R109&gt;0,R$6,"")</f>
        <v/>
      </c>
      <c r="S291" s="16">
        <f>IF(S109&gt;0,S$6,"")</f>
        <v/>
      </c>
      <c r="T291" s="16">
        <f>IF(T109&gt;0,T$6,"")</f>
        <v/>
      </c>
      <c r="U291" s="16">
        <f>IF(U109&gt;0,U$6,"")</f>
        <v/>
      </c>
      <c r="V291" s="16">
        <f>IF(V109&gt;0,V$6,"")</f>
        <v/>
      </c>
      <c r="W291" s="16" t="n"/>
      <c r="X291" s="16" t="n"/>
      <c r="Y291" s="16" t="n"/>
      <c r="Z291" s="16" t="n"/>
      <c r="AA291" s="16" t="n"/>
      <c r="AB291" s="16" t="n"/>
      <c r="AC291" s="16" t="n"/>
      <c r="AD291" s="16" t="n"/>
      <c r="AE291" s="16" t="n"/>
      <c r="AF291" s="16" t="n"/>
      <c r="AG291" s="16" t="n"/>
      <c r="AH291" s="16" t="n"/>
      <c r="AI291" s="16" t="n"/>
      <c r="AJ291" s="16" t="n"/>
      <c r="AK291" s="16" t="n"/>
      <c r="AL291" s="16" t="n"/>
      <c r="AM291" s="16" t="n"/>
      <c r="AN291" s="16" t="n"/>
      <c r="AO291" s="16" t="n"/>
      <c r="AP291" s="16" t="n"/>
      <c r="AQ291" s="16" t="n"/>
      <c r="AR291" s="16" t="n"/>
      <c r="AS291" s="16" t="n"/>
      <c r="AT291" s="16" t="n"/>
      <c r="AU291" s="16" t="n"/>
      <c r="AV291" s="16" t="n"/>
      <c r="AW291" s="16" t="n"/>
      <c r="AX291" s="16" t="n"/>
      <c r="AY291" s="16" t="n"/>
      <c r="AZ291" s="16" t="n"/>
      <c r="BA291" s="16" t="n"/>
      <c r="BB291" s="16" t="n"/>
      <c r="BC291" s="16" t="n"/>
      <c r="BD291" s="16" t="n"/>
      <c r="BE291" s="16" t="n"/>
      <c r="BF291" s="16" t="n"/>
      <c r="BG291" s="16" t="n"/>
      <c r="BH291" s="16" t="n"/>
      <c r="BI291" s="16" t="n"/>
      <c r="BJ291" s="16" t="n"/>
      <c r="BK291" s="16" t="n"/>
      <c r="BL291" s="16" t="n"/>
      <c r="BM291" s="16" t="n"/>
      <c r="BN291" s="16" t="n"/>
      <c r="BO291" s="16" t="n"/>
      <c r="BP291" s="16" t="n"/>
      <c r="BQ291" s="16" t="n"/>
      <c r="BR291" s="16" t="n"/>
      <c r="BS291" s="16" t="n"/>
      <c r="BT291" s="16" t="n"/>
      <c r="BU291" s="16" t="n"/>
      <c r="BV291" s="16" t="n"/>
      <c r="BW291" s="16" t="n"/>
      <c r="BX291" s="16" t="n"/>
      <c r="BY291" s="16" t="n"/>
      <c r="BZ291" s="16" t="n"/>
      <c r="CA291" s="16" t="n"/>
      <c r="CB291" s="16" t="n"/>
      <c r="CC291" s="16" t="n"/>
      <c r="CD291" s="16" t="n"/>
      <c r="CE291" s="16" t="n"/>
      <c r="CF291" s="16" t="n"/>
      <c r="CG291" s="16" t="n"/>
      <c r="CH291" s="16" t="n"/>
      <c r="CI291" s="16" t="n"/>
      <c r="CJ291" s="16" t="n"/>
      <c r="CK291" s="16" t="n"/>
      <c r="CL291" s="16" t="n"/>
      <c r="CM291" s="16" t="n"/>
      <c r="CN291" s="16" t="n"/>
      <c r="CO291" s="16" t="n"/>
      <c r="CP291" s="16" t="n"/>
      <c r="CQ291" s="16" t="n"/>
      <c r="CR291" s="16" t="n"/>
      <c r="CS291" s="16" t="n"/>
      <c r="CT291" s="16" t="n"/>
      <c r="CU291" s="16" t="n"/>
      <c r="CV291" s="16" t="n"/>
      <c r="CW291" s="16" t="n"/>
      <c r="CX291" s="16" t="n"/>
      <c r="CY291" s="16" t="n"/>
      <c r="CZ291" s="16" t="n"/>
      <c r="DA291" s="16" t="n"/>
      <c r="DB291" s="16" t="n"/>
      <c r="DC291" s="16">
        <f>IF(DC109&gt;0,DC$6,"")</f>
        <v/>
      </c>
      <c r="DD291" s="16">
        <f>IF(DD109&gt;0,DD$6,"")</f>
        <v/>
      </c>
      <c r="DE291" s="16">
        <f>IF(DE109&gt;0,DE$6,"")</f>
        <v/>
      </c>
      <c r="DF291" s="16">
        <f>IF(DF109&gt;0,DF$6,"")</f>
        <v/>
      </c>
      <c r="DG291" s="16">
        <f>IF(DG109&gt;0,DG$6,"")</f>
        <v/>
      </c>
      <c r="DH291" s="16">
        <f>IF(DH109&gt;0,DH$6,"")</f>
        <v/>
      </c>
      <c r="DI291" s="16">
        <f>IF(DI109&gt;0,DI$6,"")</f>
        <v/>
      </c>
      <c r="DJ291" s="16">
        <f>IF(DJ109&gt;0,DJ$6,"")</f>
        <v/>
      </c>
      <c r="DK291" s="16">
        <f>IF(DK109&gt;0,DK$6,"")</f>
        <v/>
      </c>
      <c r="DL291" s="16">
        <f>IF(DL109&gt;0,DL$6,"")</f>
        <v/>
      </c>
      <c r="DM291" s="16">
        <f>IF(DM109&gt;0,DM$6,"")</f>
        <v/>
      </c>
      <c r="DN291" s="16">
        <f>IF(DN109&gt;0,DN$6,"")</f>
        <v/>
      </c>
      <c r="DO291" s="16" t="n"/>
      <c r="DP291" s="16" t="n"/>
      <c r="DQ291" s="16" t="n"/>
      <c r="DR291" s="16" t="n"/>
      <c r="DS291" s="16" t="n"/>
      <c r="DT291" s="16" t="n"/>
      <c r="DU291" s="16" t="n"/>
      <c r="DV291" s="16" t="n"/>
      <c r="DW291" s="16" t="n"/>
      <c r="DX291" s="16" t="n"/>
      <c r="DY291" s="16" t="n"/>
      <c r="DZ291" s="16" t="n"/>
      <c r="EA291" s="16" t="n"/>
      <c r="EB291" s="16" t="n"/>
      <c r="EC291" s="16" t="n"/>
      <c r="ED291" s="16" t="n"/>
      <c r="EE291" s="16" t="n"/>
      <c r="EF291" s="16" t="n"/>
      <c r="EG291" s="16" t="n"/>
      <c r="EH291" s="16" t="n"/>
      <c r="EI291" s="16" t="n"/>
      <c r="EJ291" s="16" t="n"/>
      <c r="EK291" s="16" t="n"/>
      <c r="EL291" s="16" t="n"/>
      <c r="EM291" s="16" t="n"/>
      <c r="EN291" s="16" t="n"/>
      <c r="EO291" s="16" t="n"/>
      <c r="EP291" s="16" t="n"/>
      <c r="EQ291" s="16" t="n"/>
      <c r="ER291" s="16" t="n"/>
      <c r="ES291" s="16" t="n"/>
      <c r="ET291" s="16" t="n"/>
      <c r="EU291" s="16" t="n"/>
      <c r="EV291" s="16" t="n"/>
      <c r="EW291" s="16" t="n"/>
      <c r="EX291" s="16" t="n"/>
      <c r="EY291" s="16">
        <f>IF(EY109&gt;0,EY$6,"")</f>
        <v/>
      </c>
      <c r="EZ291" s="16">
        <f>IF(EZ109&gt;0,EZ$6,"")</f>
        <v/>
      </c>
      <c r="FA291" s="16">
        <f>IF(FA109&gt;0,FA$6,"")</f>
        <v/>
      </c>
      <c r="FB291" s="16">
        <f>IF(FB109&gt;0,FB$6,"")</f>
        <v/>
      </c>
      <c r="FC291" s="16">
        <f>IF(FC109&gt;0,FC$6,"")</f>
        <v/>
      </c>
      <c r="FD291" s="16">
        <f>IF(FD109&gt;0,FD$6,"")</f>
        <v/>
      </c>
      <c r="FE291" s="16">
        <f>IF(FE109&gt;0,FE$6,"")</f>
        <v/>
      </c>
      <c r="FF291" s="16">
        <f>IF(FF109&gt;0,FF$6,"")</f>
        <v/>
      </c>
      <c r="FG291" s="16">
        <f>IF(FG109&gt;0,FG$6,"")</f>
        <v/>
      </c>
      <c r="FH291" s="16">
        <f>IF(FH109&gt;0,FH$6,"")</f>
        <v/>
      </c>
      <c r="FI291" s="16">
        <f>IF(FI109&gt;0,FI$6,"")</f>
        <v/>
      </c>
      <c r="FJ291" s="16">
        <f>IF(FJ109&gt;0,FJ$6,"")</f>
        <v/>
      </c>
      <c r="FK291" s="16">
        <f>IF(FK109&gt;0,FK$6,"")</f>
        <v/>
      </c>
      <c r="FL291" s="16">
        <f>IF(FL109&gt;0,FL$6,"")</f>
        <v/>
      </c>
      <c r="FM291" s="16">
        <f>IF(FM109&gt;0,FM$6,"")</f>
        <v/>
      </c>
      <c r="FN291" s="16">
        <f>IF(FN109&gt;0,FN$6,"")</f>
        <v/>
      </c>
      <c r="FO291" s="16">
        <f>IF(FO109&gt;0,FO$6,"")</f>
        <v/>
      </c>
      <c r="FP291" s="16">
        <f>IF(FP109&gt;0,FP$6,"")</f>
        <v/>
      </c>
      <c r="FQ291" s="16">
        <f>IF(FQ109&gt;0,FQ$6,"")</f>
        <v/>
      </c>
      <c r="FR291" s="16">
        <f>IF(FR109&gt;0,FR$6,"")</f>
        <v/>
      </c>
      <c r="FS291" s="16">
        <f>IF(FS109&gt;0,FS$6,"")</f>
        <v/>
      </c>
      <c r="FT291" s="16">
        <f>IF(FT109&gt;0,FT$6,"")</f>
        <v/>
      </c>
      <c r="FU291" s="16">
        <f>IF(FU109&gt;0,FU$6,"")</f>
        <v/>
      </c>
      <c r="FV291" s="16">
        <f>IF(FV109&gt;0,FV$6,"")</f>
        <v/>
      </c>
      <c r="FW291" s="16">
        <f>IF(FW109&gt;0,FW$6,"")</f>
        <v/>
      </c>
      <c r="FX291" s="16">
        <f>IF(FX109&gt;0,FX$6,"")</f>
        <v/>
      </c>
      <c r="FY291" s="16">
        <f>IF(FY109&gt;0,FY$6,"")</f>
        <v/>
      </c>
      <c r="FZ291" s="16">
        <f>IF(FZ109&gt;0,FZ$6,"")</f>
        <v/>
      </c>
      <c r="GA291" s="16">
        <f>IF(GA109&gt;0,GA$6,"")</f>
        <v/>
      </c>
      <c r="GB291" s="16">
        <f>IF(GB109&gt;0,GB$6,"")</f>
        <v/>
      </c>
      <c r="GC291" s="16">
        <f>IF(GC109&gt;0,GC$6,"")</f>
        <v/>
      </c>
      <c r="GD291" s="16">
        <f>IF(GD109&gt;0,GD$6,"")</f>
        <v/>
      </c>
      <c r="GE291" s="16">
        <f>IF(GE109&gt;0,GE$6,"")</f>
        <v/>
      </c>
      <c r="GF291" s="16">
        <f>IF(GF109&gt;0,GF$6,"")</f>
        <v/>
      </c>
      <c r="GG291" s="16" t="n"/>
      <c r="GH291" s="16">
        <f>IF(GH109&gt;0,GH$6,"")</f>
        <v/>
      </c>
      <c r="GI291" s="423">
        <f>IF(GI109&gt;0,GI$6,"")</f>
        <v/>
      </c>
    </row>
    <row r="292" hidden="1">
      <c r="A292" s="63" t="n"/>
      <c r="B292" s="63" t="n"/>
      <c r="C292" s="412">
        <f>C110</f>
        <v/>
      </c>
      <c r="D292" s="5" t="n"/>
      <c r="E292" s="5" t="n"/>
      <c r="F292" s="5" t="n"/>
      <c r="G292" s="411">
        <f>MIN(J292:GH292)</f>
        <v/>
      </c>
      <c r="H292" s="16">
        <f>MAX(J292:GH292)</f>
        <v/>
      </c>
      <c r="I292" s="93" t="n"/>
      <c r="J292" s="16">
        <f>IF(J110&gt;0,J107,"")</f>
        <v/>
      </c>
      <c r="K292" s="16">
        <f>IF(K110&gt;0,K$6,"")</f>
        <v/>
      </c>
      <c r="L292" s="16">
        <f>IF(L110&gt;0,L$6,"")</f>
        <v/>
      </c>
      <c r="M292" s="16">
        <f>IF(M110&gt;0,M$6,"")</f>
        <v/>
      </c>
      <c r="N292" s="16">
        <f>IF(N110&gt;0,N$6,"")</f>
        <v/>
      </c>
      <c r="O292" s="16">
        <f>IF(O110&gt;0,O$6,"")</f>
        <v/>
      </c>
      <c r="P292" s="16">
        <f>IF(P110&gt;0,P$6,"")</f>
        <v/>
      </c>
      <c r="Q292" s="16">
        <f>IF(Q110&gt;0,Q$6,"")</f>
        <v/>
      </c>
      <c r="R292" s="16">
        <f>IF(R110&gt;0,R$6,"")</f>
        <v/>
      </c>
      <c r="S292" s="16">
        <f>IF(S110&gt;0,S$6,"")</f>
        <v/>
      </c>
      <c r="T292" s="16">
        <f>IF(T110&gt;0,T$6,"")</f>
        <v/>
      </c>
      <c r="U292" s="16">
        <f>IF(U110&gt;0,U$6,"")</f>
        <v/>
      </c>
      <c r="V292" s="16">
        <f>IF(V110&gt;0,V$6,"")</f>
        <v/>
      </c>
      <c r="W292" s="16" t="n"/>
      <c r="X292" s="16" t="n"/>
      <c r="Y292" s="16" t="n"/>
      <c r="Z292" s="16" t="n"/>
      <c r="AA292" s="16" t="n"/>
      <c r="AB292" s="16" t="n"/>
      <c r="AC292" s="16" t="n"/>
      <c r="AD292" s="16" t="n"/>
      <c r="AE292" s="16" t="n"/>
      <c r="AF292" s="16" t="n"/>
      <c r="AG292" s="16" t="n"/>
      <c r="AH292" s="16" t="n"/>
      <c r="AI292" s="16" t="n"/>
      <c r="AJ292" s="16" t="n"/>
      <c r="AK292" s="16" t="n"/>
      <c r="AL292" s="16" t="n"/>
      <c r="AM292" s="16" t="n"/>
      <c r="AN292" s="16" t="n"/>
      <c r="AO292" s="16" t="n"/>
      <c r="AP292" s="16" t="n"/>
      <c r="AQ292" s="16" t="n"/>
      <c r="AR292" s="16" t="n"/>
      <c r="AS292" s="16" t="n"/>
      <c r="AT292" s="16" t="n"/>
      <c r="AU292" s="16" t="n"/>
      <c r="AV292" s="16" t="n"/>
      <c r="AW292" s="16" t="n"/>
      <c r="AX292" s="16" t="n"/>
      <c r="AY292" s="16" t="n"/>
      <c r="AZ292" s="16" t="n"/>
      <c r="BA292" s="16" t="n"/>
      <c r="BB292" s="16" t="n"/>
      <c r="BC292" s="16" t="n"/>
      <c r="BD292" s="16" t="n"/>
      <c r="BE292" s="16" t="n"/>
      <c r="BF292" s="16" t="n"/>
      <c r="BG292" s="16" t="n"/>
      <c r="BH292" s="16" t="n"/>
      <c r="BI292" s="16" t="n"/>
      <c r="BJ292" s="16" t="n"/>
      <c r="BK292" s="16" t="n"/>
      <c r="BL292" s="16" t="n"/>
      <c r="BM292" s="16" t="n"/>
      <c r="BN292" s="16" t="n"/>
      <c r="BO292" s="16" t="n"/>
      <c r="BP292" s="16" t="n"/>
      <c r="BQ292" s="16" t="n"/>
      <c r="BR292" s="16" t="n"/>
      <c r="BS292" s="16" t="n"/>
      <c r="BT292" s="16" t="n"/>
      <c r="BU292" s="16" t="n"/>
      <c r="BV292" s="16" t="n"/>
      <c r="BW292" s="16" t="n"/>
      <c r="BX292" s="16" t="n"/>
      <c r="BY292" s="16" t="n"/>
      <c r="BZ292" s="16" t="n"/>
      <c r="CA292" s="16" t="n"/>
      <c r="CB292" s="16" t="n"/>
      <c r="CC292" s="16" t="n"/>
      <c r="CD292" s="16" t="n"/>
      <c r="CE292" s="16" t="n"/>
      <c r="CF292" s="16" t="n"/>
      <c r="CG292" s="16" t="n"/>
      <c r="CH292" s="16" t="n"/>
      <c r="CI292" s="16" t="n"/>
      <c r="CJ292" s="16" t="n"/>
      <c r="CK292" s="16" t="n"/>
      <c r="CL292" s="16" t="n"/>
      <c r="CM292" s="16" t="n"/>
      <c r="CN292" s="16" t="n"/>
      <c r="CO292" s="16" t="n"/>
      <c r="CP292" s="16" t="n"/>
      <c r="CQ292" s="16" t="n"/>
      <c r="CR292" s="16" t="n"/>
      <c r="CS292" s="16" t="n"/>
      <c r="CT292" s="16" t="n"/>
      <c r="CU292" s="16" t="n"/>
      <c r="CV292" s="16" t="n"/>
      <c r="CW292" s="16" t="n"/>
      <c r="CX292" s="16" t="n"/>
      <c r="CY292" s="16" t="n"/>
      <c r="CZ292" s="16" t="n"/>
      <c r="DA292" s="16" t="n"/>
      <c r="DB292" s="16" t="n"/>
      <c r="DC292" s="16">
        <f>IF(DC110&gt;0,DC$6,"")</f>
        <v/>
      </c>
      <c r="DD292" s="16">
        <f>IF(DD110&gt;0,DD$6,"")</f>
        <v/>
      </c>
      <c r="DE292" s="16">
        <f>IF(DE110&gt;0,DE$6,"")</f>
        <v/>
      </c>
      <c r="DF292" s="16">
        <f>IF(DF110&gt;0,DF$6,"")</f>
        <v/>
      </c>
      <c r="DG292" s="16">
        <f>IF(DG110&gt;0,DG$6,"")</f>
        <v/>
      </c>
      <c r="DH292" s="16">
        <f>IF(DH110&gt;0,DH$6,"")</f>
        <v/>
      </c>
      <c r="DI292" s="16">
        <f>IF(DI110&gt;0,DI$6,"")</f>
        <v/>
      </c>
      <c r="DJ292" s="16">
        <f>IF(DJ110&gt;0,DJ$6,"")</f>
        <v/>
      </c>
      <c r="DK292" s="16">
        <f>IF(DK110&gt;0,DK$6,"")</f>
        <v/>
      </c>
      <c r="DL292" s="16">
        <f>IF(DL110&gt;0,DL$6,"")</f>
        <v/>
      </c>
      <c r="DM292" s="16">
        <f>IF(DM110&gt;0,DM$6,"")</f>
        <v/>
      </c>
      <c r="DN292" s="16">
        <f>IF(DN110&gt;0,DN$6,"")</f>
        <v/>
      </c>
      <c r="DO292" s="16" t="n"/>
      <c r="DP292" s="16" t="n"/>
      <c r="DQ292" s="16" t="n"/>
      <c r="DR292" s="16" t="n"/>
      <c r="DS292" s="16" t="n"/>
      <c r="DT292" s="16" t="n"/>
      <c r="DU292" s="16" t="n"/>
      <c r="DV292" s="16" t="n"/>
      <c r="DW292" s="16" t="n"/>
      <c r="DX292" s="16" t="n"/>
      <c r="DY292" s="16" t="n"/>
      <c r="DZ292" s="16" t="n"/>
      <c r="EA292" s="16" t="n"/>
      <c r="EB292" s="16" t="n"/>
      <c r="EC292" s="16" t="n"/>
      <c r="ED292" s="16" t="n"/>
      <c r="EE292" s="16" t="n"/>
      <c r="EF292" s="16" t="n"/>
      <c r="EG292" s="16" t="n"/>
      <c r="EH292" s="16" t="n"/>
      <c r="EI292" s="16" t="n"/>
      <c r="EJ292" s="16" t="n"/>
      <c r="EK292" s="16" t="n"/>
      <c r="EL292" s="16" t="n"/>
      <c r="EM292" s="16" t="n"/>
      <c r="EN292" s="16" t="n"/>
      <c r="EO292" s="16" t="n"/>
      <c r="EP292" s="16" t="n"/>
      <c r="EQ292" s="16" t="n"/>
      <c r="ER292" s="16" t="n"/>
      <c r="ES292" s="16" t="n"/>
      <c r="ET292" s="16" t="n"/>
      <c r="EU292" s="16" t="n"/>
      <c r="EV292" s="16" t="n"/>
      <c r="EW292" s="16" t="n"/>
      <c r="EX292" s="16" t="n"/>
      <c r="EY292" s="16">
        <f>IF(EY110&gt;0,EY$6,"")</f>
        <v/>
      </c>
      <c r="EZ292" s="16">
        <f>IF(EZ110&gt;0,EZ$6,"")</f>
        <v/>
      </c>
      <c r="FA292" s="16">
        <f>IF(FA110&gt;0,FA$6,"")</f>
        <v/>
      </c>
      <c r="FB292" s="16">
        <f>IF(FB110&gt;0,FB$6,"")</f>
        <v/>
      </c>
      <c r="FC292" s="16">
        <f>IF(FC110&gt;0,FC$6,"")</f>
        <v/>
      </c>
      <c r="FD292" s="16">
        <f>IF(FD110&gt;0,FD$6,"")</f>
        <v/>
      </c>
      <c r="FE292" s="16">
        <f>IF(FE110&gt;0,FE$6,"")</f>
        <v/>
      </c>
      <c r="FF292" s="16">
        <f>IF(FF110&gt;0,FF$6,"")</f>
        <v/>
      </c>
      <c r="FG292" s="16">
        <f>IF(FG110&gt;0,FG$6,"")</f>
        <v/>
      </c>
      <c r="FH292" s="16">
        <f>IF(FH110&gt;0,FH$6,"")</f>
        <v/>
      </c>
      <c r="FI292" s="16">
        <f>IF(FI110&gt;0,FI$6,"")</f>
        <v/>
      </c>
      <c r="FJ292" s="16">
        <f>IF(FJ110&gt;0,FJ$6,"")</f>
        <v/>
      </c>
      <c r="FK292" s="16">
        <f>IF(FK110&gt;0,FK$6,"")</f>
        <v/>
      </c>
      <c r="FL292" s="16">
        <f>IF(FL110&gt;0,FL$6,"")</f>
        <v/>
      </c>
      <c r="FM292" s="16">
        <f>IF(FM110&gt;0,FM$6,"")</f>
        <v/>
      </c>
      <c r="FN292" s="16">
        <f>IF(FN110&gt;0,FN$6,"")</f>
        <v/>
      </c>
      <c r="FO292" s="16">
        <f>IF(FO110&gt;0,FO$6,"")</f>
        <v/>
      </c>
      <c r="FP292" s="16">
        <f>IF(FP110&gt;0,FP$6,"")</f>
        <v/>
      </c>
      <c r="FQ292" s="16">
        <f>IF(FQ110&gt;0,FQ$6,"")</f>
        <v/>
      </c>
      <c r="FR292" s="16">
        <f>IF(FR110&gt;0,FR$6,"")</f>
        <v/>
      </c>
      <c r="FS292" s="16">
        <f>IF(FS110&gt;0,FS$6,"")</f>
        <v/>
      </c>
      <c r="FT292" s="16">
        <f>IF(FT110&gt;0,FT$6,"")</f>
        <v/>
      </c>
      <c r="FU292" s="16">
        <f>IF(FU110&gt;0,FU$6,"")</f>
        <v/>
      </c>
      <c r="FV292" s="16">
        <f>IF(FV110&gt;0,FV$6,"")</f>
        <v/>
      </c>
      <c r="FW292" s="16">
        <f>IF(FW110&gt;0,FW$6,"")</f>
        <v/>
      </c>
      <c r="FX292" s="16">
        <f>IF(FX110&gt;0,FX$6,"")</f>
        <v/>
      </c>
      <c r="FY292" s="16">
        <f>IF(FY110&gt;0,FY$6,"")</f>
        <v/>
      </c>
      <c r="FZ292" s="16">
        <f>IF(FZ110&gt;0,FZ$6,"")</f>
        <v/>
      </c>
      <c r="GA292" s="16">
        <f>IF(GA110&gt;0,GA$6,"")</f>
        <v/>
      </c>
      <c r="GB292" s="16">
        <f>IF(GB110&gt;0,GB$6,"")</f>
        <v/>
      </c>
      <c r="GC292" s="16">
        <f>IF(GC110&gt;0,GC$6,"")</f>
        <v/>
      </c>
      <c r="GD292" s="16">
        <f>IF(GD110&gt;0,GD$6,"")</f>
        <v/>
      </c>
      <c r="GE292" s="16">
        <f>IF(GE110&gt;0,GE$6,"")</f>
        <v/>
      </c>
      <c r="GF292" s="16">
        <f>IF(GF110&gt;0,GF$6,"")</f>
        <v/>
      </c>
      <c r="GG292" s="16" t="n"/>
      <c r="GH292" s="16">
        <f>IF(GH110&gt;0,GH$6,"")</f>
        <v/>
      </c>
      <c r="GI292" s="423">
        <f>IF(GI110&gt;0,GI$6,"")</f>
        <v/>
      </c>
    </row>
    <row r="293" hidden="1">
      <c r="A293" s="63" t="n"/>
      <c r="B293" s="63" t="n"/>
      <c r="C293" s="412">
        <f>C111</f>
        <v/>
      </c>
      <c r="D293" s="5" t="n"/>
      <c r="E293" s="5" t="n"/>
      <c r="F293" s="5" t="n"/>
      <c r="G293" s="411">
        <f>MIN(J293:GH293)</f>
        <v/>
      </c>
      <c r="H293" s="16">
        <f>MAX(J293:GH293)</f>
        <v/>
      </c>
      <c r="I293" s="93" t="n"/>
      <c r="J293" s="16">
        <f>IF(J111&gt;0,J108,"")</f>
        <v/>
      </c>
      <c r="K293" s="16">
        <f>IF(K111&gt;0,K$6,"")</f>
        <v/>
      </c>
      <c r="L293" s="16">
        <f>IF(L111&gt;0,L$6,"")</f>
        <v/>
      </c>
      <c r="M293" s="16">
        <f>IF(M111&gt;0,M$6,"")</f>
        <v/>
      </c>
      <c r="N293" s="16">
        <f>IF(N111&gt;0,N$6,"")</f>
        <v/>
      </c>
      <c r="O293" s="16">
        <f>IF(O111&gt;0,O$6,"")</f>
        <v/>
      </c>
      <c r="P293" s="16">
        <f>IF(P111&gt;0,P$6,"")</f>
        <v/>
      </c>
      <c r="Q293" s="16">
        <f>IF(Q111&gt;0,Q$6,"")</f>
        <v/>
      </c>
      <c r="R293" s="16">
        <f>IF(R111&gt;0,R$6,"")</f>
        <v/>
      </c>
      <c r="S293" s="16">
        <f>IF(S111&gt;0,S$6,"")</f>
        <v/>
      </c>
      <c r="T293" s="16">
        <f>IF(T111&gt;0,T$6,"")</f>
        <v/>
      </c>
      <c r="U293" s="16">
        <f>IF(U111&gt;0,U$6,"")</f>
        <v/>
      </c>
      <c r="V293" s="16">
        <f>IF(V111&gt;0,V$6,"")</f>
        <v/>
      </c>
      <c r="W293" s="16" t="n"/>
      <c r="X293" s="16" t="n"/>
      <c r="Y293" s="16" t="n"/>
      <c r="Z293" s="16" t="n"/>
      <c r="AA293" s="16" t="n"/>
      <c r="AB293" s="16" t="n"/>
      <c r="AC293" s="16" t="n"/>
      <c r="AD293" s="16" t="n"/>
      <c r="AE293" s="16" t="n"/>
      <c r="AF293" s="16" t="n"/>
      <c r="AG293" s="16" t="n"/>
      <c r="AH293" s="16" t="n"/>
      <c r="AI293" s="16" t="n"/>
      <c r="AJ293" s="16" t="n"/>
      <c r="AK293" s="16" t="n"/>
      <c r="AL293" s="16" t="n"/>
      <c r="AM293" s="16" t="n"/>
      <c r="AN293" s="16" t="n"/>
      <c r="AO293" s="16" t="n"/>
      <c r="AP293" s="16" t="n"/>
      <c r="AQ293" s="16" t="n"/>
      <c r="AR293" s="16" t="n"/>
      <c r="AS293" s="16" t="n"/>
      <c r="AT293" s="16" t="n"/>
      <c r="AU293" s="16" t="n"/>
      <c r="AV293" s="16" t="n"/>
      <c r="AW293" s="16" t="n"/>
      <c r="AX293" s="16" t="n"/>
      <c r="AY293" s="16" t="n"/>
      <c r="AZ293" s="16" t="n"/>
      <c r="BA293" s="16" t="n"/>
      <c r="BB293" s="16" t="n"/>
      <c r="BC293" s="16" t="n"/>
      <c r="BD293" s="16" t="n"/>
      <c r="BE293" s="16" t="n"/>
      <c r="BF293" s="16" t="n"/>
      <c r="BG293" s="16" t="n"/>
      <c r="BH293" s="16" t="n"/>
      <c r="BI293" s="16" t="n"/>
      <c r="BJ293" s="16" t="n"/>
      <c r="BK293" s="16" t="n"/>
      <c r="BL293" s="16" t="n"/>
      <c r="BM293" s="16" t="n"/>
      <c r="BN293" s="16" t="n"/>
      <c r="BO293" s="16" t="n"/>
      <c r="BP293" s="16" t="n"/>
      <c r="BQ293" s="16" t="n"/>
      <c r="BR293" s="16" t="n"/>
      <c r="BS293" s="16" t="n"/>
      <c r="BT293" s="16" t="n"/>
      <c r="BU293" s="16" t="n"/>
      <c r="BV293" s="16" t="n"/>
      <c r="BW293" s="16" t="n"/>
      <c r="BX293" s="16" t="n"/>
      <c r="BY293" s="16" t="n"/>
      <c r="BZ293" s="16" t="n"/>
      <c r="CA293" s="16" t="n"/>
      <c r="CB293" s="16" t="n"/>
      <c r="CC293" s="16" t="n"/>
      <c r="CD293" s="16" t="n"/>
      <c r="CE293" s="16" t="n"/>
      <c r="CF293" s="16" t="n"/>
      <c r="CG293" s="16" t="n"/>
      <c r="CH293" s="16" t="n"/>
      <c r="CI293" s="16" t="n"/>
      <c r="CJ293" s="16" t="n"/>
      <c r="CK293" s="16" t="n"/>
      <c r="CL293" s="16" t="n"/>
      <c r="CM293" s="16" t="n"/>
      <c r="CN293" s="16" t="n"/>
      <c r="CO293" s="16" t="n"/>
      <c r="CP293" s="16" t="n"/>
      <c r="CQ293" s="16" t="n"/>
      <c r="CR293" s="16" t="n"/>
      <c r="CS293" s="16" t="n"/>
      <c r="CT293" s="16" t="n"/>
      <c r="CU293" s="16" t="n"/>
      <c r="CV293" s="16" t="n"/>
      <c r="CW293" s="16" t="n"/>
      <c r="CX293" s="16" t="n"/>
      <c r="CY293" s="16" t="n"/>
      <c r="CZ293" s="16" t="n"/>
      <c r="DA293" s="16" t="n"/>
      <c r="DB293" s="16" t="n"/>
      <c r="DC293" s="16">
        <f>IF(DC111&gt;0,DC$6,"")</f>
        <v/>
      </c>
      <c r="DD293" s="16">
        <f>IF(DD111&gt;0,DD$6,"")</f>
        <v/>
      </c>
      <c r="DE293" s="16">
        <f>IF(DE111&gt;0,DE$6,"")</f>
        <v/>
      </c>
      <c r="DF293" s="16">
        <f>IF(DF111&gt;0,DF$6,"")</f>
        <v/>
      </c>
      <c r="DG293" s="16">
        <f>IF(DG111&gt;0,DG$6,"")</f>
        <v/>
      </c>
      <c r="DH293" s="16">
        <f>IF(DH111&gt;0,DH$6,"")</f>
        <v/>
      </c>
      <c r="DI293" s="16">
        <f>IF(DI111&gt;0,DI$6,"")</f>
        <v/>
      </c>
      <c r="DJ293" s="16">
        <f>IF(DJ111&gt;0,DJ$6,"")</f>
        <v/>
      </c>
      <c r="DK293" s="16">
        <f>IF(DK111&gt;0,DK$6,"")</f>
        <v/>
      </c>
      <c r="DL293" s="16">
        <f>IF(DL111&gt;0,DL$6,"")</f>
        <v/>
      </c>
      <c r="DM293" s="16">
        <f>IF(DM111&gt;0,DM$6,"")</f>
        <v/>
      </c>
      <c r="DN293" s="16">
        <f>IF(DN111&gt;0,DN$6,"")</f>
        <v/>
      </c>
      <c r="DO293" s="16" t="n"/>
      <c r="DP293" s="16" t="n"/>
      <c r="DQ293" s="16" t="n"/>
      <c r="DR293" s="16" t="n"/>
      <c r="DS293" s="16" t="n"/>
      <c r="DT293" s="16" t="n"/>
      <c r="DU293" s="16" t="n"/>
      <c r="DV293" s="16" t="n"/>
      <c r="DW293" s="16" t="n"/>
      <c r="DX293" s="16" t="n"/>
      <c r="DY293" s="16" t="n"/>
      <c r="DZ293" s="16" t="n"/>
      <c r="EA293" s="16" t="n"/>
      <c r="EB293" s="16" t="n"/>
      <c r="EC293" s="16" t="n"/>
      <c r="ED293" s="16" t="n"/>
      <c r="EE293" s="16" t="n"/>
      <c r="EF293" s="16" t="n"/>
      <c r="EG293" s="16" t="n"/>
      <c r="EH293" s="16" t="n"/>
      <c r="EI293" s="16" t="n"/>
      <c r="EJ293" s="16" t="n"/>
      <c r="EK293" s="16" t="n"/>
      <c r="EL293" s="16" t="n"/>
      <c r="EM293" s="16" t="n"/>
      <c r="EN293" s="16" t="n"/>
      <c r="EO293" s="16" t="n"/>
      <c r="EP293" s="16" t="n"/>
      <c r="EQ293" s="16" t="n"/>
      <c r="ER293" s="16" t="n"/>
      <c r="ES293" s="16" t="n"/>
      <c r="ET293" s="16" t="n"/>
      <c r="EU293" s="16" t="n"/>
      <c r="EV293" s="16" t="n"/>
      <c r="EW293" s="16" t="n"/>
      <c r="EX293" s="16" t="n"/>
      <c r="EY293" s="16">
        <f>IF(EY111&gt;0,EY$6,"")</f>
        <v/>
      </c>
      <c r="EZ293" s="16">
        <f>IF(EZ111&gt;0,EZ$6,"")</f>
        <v/>
      </c>
      <c r="FA293" s="16">
        <f>IF(FA111&gt;0,FA$6,"")</f>
        <v/>
      </c>
      <c r="FB293" s="16">
        <f>IF(FB111&gt;0,FB$6,"")</f>
        <v/>
      </c>
      <c r="FC293" s="16">
        <f>IF(FC111&gt;0,FC$6,"")</f>
        <v/>
      </c>
      <c r="FD293" s="16">
        <f>IF(FD111&gt;0,FD$6,"")</f>
        <v/>
      </c>
      <c r="FE293" s="16">
        <f>IF(FE111&gt;0,FE$6,"")</f>
        <v/>
      </c>
      <c r="FF293" s="16">
        <f>IF(FF111&gt;0,FF$6,"")</f>
        <v/>
      </c>
      <c r="FG293" s="16">
        <f>IF(FG111&gt;0,FG$6,"")</f>
        <v/>
      </c>
      <c r="FH293" s="16">
        <f>IF(FH111&gt;0,FH$6,"")</f>
        <v/>
      </c>
      <c r="FI293" s="16">
        <f>IF(FI111&gt;0,FI$6,"")</f>
        <v/>
      </c>
      <c r="FJ293" s="16">
        <f>IF(FJ111&gt;0,FJ$6,"")</f>
        <v/>
      </c>
      <c r="FK293" s="16">
        <f>IF(FK111&gt;0,FK$6,"")</f>
        <v/>
      </c>
      <c r="FL293" s="16">
        <f>IF(FL111&gt;0,FL$6,"")</f>
        <v/>
      </c>
      <c r="FM293" s="16">
        <f>IF(FM111&gt;0,FM$6,"")</f>
        <v/>
      </c>
      <c r="FN293" s="16">
        <f>IF(FN111&gt;0,FN$6,"")</f>
        <v/>
      </c>
      <c r="FO293" s="16">
        <f>IF(FO111&gt;0,FO$6,"")</f>
        <v/>
      </c>
      <c r="FP293" s="16">
        <f>IF(FP111&gt;0,FP$6,"")</f>
        <v/>
      </c>
      <c r="FQ293" s="16">
        <f>IF(FQ111&gt;0,FQ$6,"")</f>
        <v/>
      </c>
      <c r="FR293" s="16">
        <f>IF(FR111&gt;0,FR$6,"")</f>
        <v/>
      </c>
      <c r="FS293" s="16">
        <f>IF(FS111&gt;0,FS$6,"")</f>
        <v/>
      </c>
      <c r="FT293" s="16">
        <f>IF(FT111&gt;0,FT$6,"")</f>
        <v/>
      </c>
      <c r="FU293" s="16">
        <f>IF(FU111&gt;0,FU$6,"")</f>
        <v/>
      </c>
      <c r="FV293" s="16">
        <f>IF(FV111&gt;0,FV$6,"")</f>
        <v/>
      </c>
      <c r="FW293" s="16">
        <f>IF(FW111&gt;0,FW$6,"")</f>
        <v/>
      </c>
      <c r="FX293" s="16">
        <f>IF(FX111&gt;0,FX$6,"")</f>
        <v/>
      </c>
      <c r="FY293" s="16">
        <f>IF(FY111&gt;0,FY$6,"")</f>
        <v/>
      </c>
      <c r="FZ293" s="16">
        <f>IF(FZ111&gt;0,FZ$6,"")</f>
        <v/>
      </c>
      <c r="GA293" s="16">
        <f>IF(GA111&gt;0,GA$6,"")</f>
        <v/>
      </c>
      <c r="GB293" s="16">
        <f>IF(GB111&gt;0,GB$6,"")</f>
        <v/>
      </c>
      <c r="GC293" s="16">
        <f>IF(GC111&gt;0,GC$6,"")</f>
        <v/>
      </c>
      <c r="GD293" s="16">
        <f>IF(GD111&gt;0,GD$6,"")</f>
        <v/>
      </c>
      <c r="GE293" s="16">
        <f>IF(GE111&gt;0,GE$6,"")</f>
        <v/>
      </c>
      <c r="GF293" s="16">
        <f>IF(GF111&gt;0,GF$6,"")</f>
        <v/>
      </c>
      <c r="GG293" s="16" t="n"/>
      <c r="GH293" s="16">
        <f>IF(GH111&gt;0,GH$6,"")</f>
        <v/>
      </c>
      <c r="GI293" s="423">
        <f>IF(GI111&gt;0,GI$6,"")</f>
        <v/>
      </c>
    </row>
    <row r="294" hidden="1">
      <c r="A294" s="63" t="n"/>
      <c r="B294" s="63" t="n"/>
      <c r="C294" s="412">
        <f>C112</f>
        <v/>
      </c>
      <c r="D294" s="5" t="n"/>
      <c r="E294" s="5" t="n"/>
      <c r="F294" s="5" t="n"/>
      <c r="G294" s="411">
        <f>MIN(J294:GH294)</f>
        <v/>
      </c>
      <c r="H294" s="16">
        <f>MAX(J294:GH294)</f>
        <v/>
      </c>
      <c r="I294" s="93" t="n"/>
      <c r="J294" s="16">
        <f>IF(J112&gt;0,J109,"")</f>
        <v/>
      </c>
      <c r="K294" s="16">
        <f>IF(K112&gt;0,K$6,"")</f>
        <v/>
      </c>
      <c r="L294" s="16">
        <f>IF(L112&gt;0,L$6,"")</f>
        <v/>
      </c>
      <c r="M294" s="16">
        <f>IF(M112&gt;0,M$6,"")</f>
        <v/>
      </c>
      <c r="N294" s="16">
        <f>IF(N112&gt;0,N$6,"")</f>
        <v/>
      </c>
      <c r="O294" s="16">
        <f>IF(O112&gt;0,O$6,"")</f>
        <v/>
      </c>
      <c r="P294" s="16">
        <f>IF(P112&gt;0,P$6,"")</f>
        <v/>
      </c>
      <c r="Q294" s="16">
        <f>IF(Q112&gt;0,Q$6,"")</f>
        <v/>
      </c>
      <c r="R294" s="16">
        <f>IF(R112&gt;0,R$6,"")</f>
        <v/>
      </c>
      <c r="S294" s="16">
        <f>IF(S112&gt;0,S$6,"")</f>
        <v/>
      </c>
      <c r="T294" s="16">
        <f>IF(T112&gt;0,T$6,"")</f>
        <v/>
      </c>
      <c r="U294" s="16">
        <f>IF(U112&gt;0,U$6,"")</f>
        <v/>
      </c>
      <c r="V294" s="16">
        <f>IF(V112&gt;0,V$6,"")</f>
        <v/>
      </c>
      <c r="W294" s="16" t="n"/>
      <c r="X294" s="16" t="n"/>
      <c r="Y294" s="16" t="n"/>
      <c r="Z294" s="16" t="n"/>
      <c r="AA294" s="16" t="n"/>
      <c r="AB294" s="16" t="n"/>
      <c r="AC294" s="16" t="n"/>
      <c r="AD294" s="16" t="n"/>
      <c r="AE294" s="16" t="n"/>
      <c r="AF294" s="16" t="n"/>
      <c r="AG294" s="16" t="n"/>
      <c r="AH294" s="16" t="n"/>
      <c r="AI294" s="16" t="n"/>
      <c r="AJ294" s="16" t="n"/>
      <c r="AK294" s="16" t="n"/>
      <c r="AL294" s="16" t="n"/>
      <c r="AM294" s="16" t="n"/>
      <c r="AN294" s="16" t="n"/>
      <c r="AO294" s="16" t="n"/>
      <c r="AP294" s="16" t="n"/>
      <c r="AQ294" s="16" t="n"/>
      <c r="AR294" s="16" t="n"/>
      <c r="AS294" s="16" t="n"/>
      <c r="AT294" s="16" t="n"/>
      <c r="AU294" s="16" t="n"/>
      <c r="AV294" s="16" t="n"/>
      <c r="AW294" s="16" t="n"/>
      <c r="AX294" s="16" t="n"/>
      <c r="AY294" s="16" t="n"/>
      <c r="AZ294" s="16" t="n"/>
      <c r="BA294" s="16" t="n"/>
      <c r="BB294" s="16" t="n"/>
      <c r="BC294" s="16" t="n"/>
      <c r="BD294" s="16" t="n"/>
      <c r="BE294" s="16" t="n"/>
      <c r="BF294" s="16" t="n"/>
      <c r="BG294" s="16" t="n"/>
      <c r="BH294" s="16" t="n"/>
      <c r="BI294" s="16" t="n"/>
      <c r="BJ294" s="16" t="n"/>
      <c r="BK294" s="16" t="n"/>
      <c r="BL294" s="16" t="n"/>
      <c r="BM294" s="16" t="n"/>
      <c r="BN294" s="16" t="n"/>
      <c r="BO294" s="16" t="n"/>
      <c r="BP294" s="16" t="n"/>
      <c r="BQ294" s="16" t="n"/>
      <c r="BR294" s="16" t="n"/>
      <c r="BS294" s="16" t="n"/>
      <c r="BT294" s="16" t="n"/>
      <c r="BU294" s="16" t="n"/>
      <c r="BV294" s="16" t="n"/>
      <c r="BW294" s="16" t="n"/>
      <c r="BX294" s="16" t="n"/>
      <c r="BY294" s="16" t="n"/>
      <c r="BZ294" s="16" t="n"/>
      <c r="CA294" s="16" t="n"/>
      <c r="CB294" s="16" t="n"/>
      <c r="CC294" s="16" t="n"/>
      <c r="CD294" s="16" t="n"/>
      <c r="CE294" s="16" t="n"/>
      <c r="CF294" s="16" t="n"/>
      <c r="CG294" s="16" t="n"/>
      <c r="CH294" s="16" t="n"/>
      <c r="CI294" s="16" t="n"/>
      <c r="CJ294" s="16" t="n"/>
      <c r="CK294" s="16" t="n"/>
      <c r="CL294" s="16" t="n"/>
      <c r="CM294" s="16" t="n"/>
      <c r="CN294" s="16" t="n"/>
      <c r="CO294" s="16" t="n"/>
      <c r="CP294" s="16" t="n"/>
      <c r="CQ294" s="16" t="n"/>
      <c r="CR294" s="16" t="n"/>
      <c r="CS294" s="16" t="n"/>
      <c r="CT294" s="16" t="n"/>
      <c r="CU294" s="16" t="n"/>
      <c r="CV294" s="16" t="n"/>
      <c r="CW294" s="16" t="n"/>
      <c r="CX294" s="16" t="n"/>
      <c r="CY294" s="16" t="n"/>
      <c r="CZ294" s="16" t="n"/>
      <c r="DA294" s="16" t="n"/>
      <c r="DB294" s="16" t="n"/>
      <c r="DC294" s="16">
        <f>IF(DC112&gt;0,DC$6,"")</f>
        <v/>
      </c>
      <c r="DD294" s="16">
        <f>IF(DD112&gt;0,DD$6,"")</f>
        <v/>
      </c>
      <c r="DE294" s="16">
        <f>IF(DE112&gt;0,DE$6,"")</f>
        <v/>
      </c>
      <c r="DF294" s="16">
        <f>IF(DF112&gt;0,DF$6,"")</f>
        <v/>
      </c>
      <c r="DG294" s="16">
        <f>IF(DG112&gt;0,DG$6,"")</f>
        <v/>
      </c>
      <c r="DH294" s="16">
        <f>IF(DH112&gt;0,DH$6,"")</f>
        <v/>
      </c>
      <c r="DI294" s="16">
        <f>IF(DI112&gt;0,DI$6,"")</f>
        <v/>
      </c>
      <c r="DJ294" s="16">
        <f>IF(DJ112&gt;0,DJ$6,"")</f>
        <v/>
      </c>
      <c r="DK294" s="16">
        <f>IF(DK112&gt;0,DK$6,"")</f>
        <v/>
      </c>
      <c r="DL294" s="16">
        <f>IF(DL112&gt;0,DL$6,"")</f>
        <v/>
      </c>
      <c r="DM294" s="16">
        <f>IF(DM112&gt;0,DM$6,"")</f>
        <v/>
      </c>
      <c r="DN294" s="16">
        <f>IF(DN112&gt;0,DN$6,"")</f>
        <v/>
      </c>
      <c r="DO294" s="16" t="n"/>
      <c r="DP294" s="16" t="n"/>
      <c r="DQ294" s="16" t="n"/>
      <c r="DR294" s="16" t="n"/>
      <c r="DS294" s="16" t="n"/>
      <c r="DT294" s="16" t="n"/>
      <c r="DU294" s="16" t="n"/>
      <c r="DV294" s="16" t="n"/>
      <c r="DW294" s="16" t="n"/>
      <c r="DX294" s="16" t="n"/>
      <c r="DY294" s="16" t="n"/>
      <c r="DZ294" s="16" t="n"/>
      <c r="EA294" s="16" t="n"/>
      <c r="EB294" s="16" t="n"/>
      <c r="EC294" s="16" t="n"/>
      <c r="ED294" s="16" t="n"/>
      <c r="EE294" s="16" t="n"/>
      <c r="EF294" s="16" t="n"/>
      <c r="EG294" s="16" t="n"/>
      <c r="EH294" s="16" t="n"/>
      <c r="EI294" s="16" t="n"/>
      <c r="EJ294" s="16" t="n"/>
      <c r="EK294" s="16" t="n"/>
      <c r="EL294" s="16" t="n"/>
      <c r="EM294" s="16" t="n"/>
      <c r="EN294" s="16" t="n"/>
      <c r="EO294" s="16" t="n"/>
      <c r="EP294" s="16" t="n"/>
      <c r="EQ294" s="16" t="n"/>
      <c r="ER294" s="16" t="n"/>
      <c r="ES294" s="16" t="n"/>
      <c r="ET294" s="16" t="n"/>
      <c r="EU294" s="16" t="n"/>
      <c r="EV294" s="16" t="n"/>
      <c r="EW294" s="16" t="n"/>
      <c r="EX294" s="16" t="n"/>
      <c r="EY294" s="16">
        <f>IF(EY112&gt;0,EY$6,"")</f>
        <v/>
      </c>
      <c r="EZ294" s="16">
        <f>IF(EZ112&gt;0,EZ$6,"")</f>
        <v/>
      </c>
      <c r="FA294" s="16">
        <f>IF(FA112&gt;0,FA$6,"")</f>
        <v/>
      </c>
      <c r="FB294" s="16">
        <f>IF(FB112&gt;0,FB$6,"")</f>
        <v/>
      </c>
      <c r="FC294" s="16">
        <f>IF(FC112&gt;0,FC$6,"")</f>
        <v/>
      </c>
      <c r="FD294" s="16">
        <f>IF(FD112&gt;0,FD$6,"")</f>
        <v/>
      </c>
      <c r="FE294" s="16">
        <f>IF(FE112&gt;0,FE$6,"")</f>
        <v/>
      </c>
      <c r="FF294" s="16">
        <f>IF(FF112&gt;0,FF$6,"")</f>
        <v/>
      </c>
      <c r="FG294" s="16">
        <f>IF(FG112&gt;0,FG$6,"")</f>
        <v/>
      </c>
      <c r="FH294" s="16">
        <f>IF(FH112&gt;0,FH$6,"")</f>
        <v/>
      </c>
      <c r="FI294" s="16">
        <f>IF(FI112&gt;0,FI$6,"")</f>
        <v/>
      </c>
      <c r="FJ294" s="16">
        <f>IF(FJ112&gt;0,FJ$6,"")</f>
        <v/>
      </c>
      <c r="FK294" s="16">
        <f>IF(FK112&gt;0,FK$6,"")</f>
        <v/>
      </c>
      <c r="FL294" s="16">
        <f>IF(FL112&gt;0,FL$6,"")</f>
        <v/>
      </c>
      <c r="FM294" s="16">
        <f>IF(FM112&gt;0,FM$6,"")</f>
        <v/>
      </c>
      <c r="FN294" s="16">
        <f>IF(FN112&gt;0,FN$6,"")</f>
        <v/>
      </c>
      <c r="FO294" s="16">
        <f>IF(FO112&gt;0,FO$6,"")</f>
        <v/>
      </c>
      <c r="FP294" s="16">
        <f>IF(FP112&gt;0,FP$6,"")</f>
        <v/>
      </c>
      <c r="FQ294" s="16">
        <f>IF(FQ112&gt;0,FQ$6,"")</f>
        <v/>
      </c>
      <c r="FR294" s="16">
        <f>IF(FR112&gt;0,FR$6,"")</f>
        <v/>
      </c>
      <c r="FS294" s="16">
        <f>IF(FS112&gt;0,FS$6,"")</f>
        <v/>
      </c>
      <c r="FT294" s="16">
        <f>IF(FT112&gt;0,FT$6,"")</f>
        <v/>
      </c>
      <c r="FU294" s="16">
        <f>IF(FU112&gt;0,FU$6,"")</f>
        <v/>
      </c>
      <c r="FV294" s="16">
        <f>IF(FV112&gt;0,FV$6,"")</f>
        <v/>
      </c>
      <c r="FW294" s="16">
        <f>IF(FW112&gt;0,FW$6,"")</f>
        <v/>
      </c>
      <c r="FX294" s="16">
        <f>IF(FX112&gt;0,FX$6,"")</f>
        <v/>
      </c>
      <c r="FY294" s="16">
        <f>IF(FY112&gt;0,FY$6,"")</f>
        <v/>
      </c>
      <c r="FZ294" s="16">
        <f>IF(FZ112&gt;0,FZ$6,"")</f>
        <v/>
      </c>
      <c r="GA294" s="16">
        <f>IF(GA112&gt;0,GA$6,"")</f>
        <v/>
      </c>
      <c r="GB294" s="16">
        <f>IF(GB112&gt;0,GB$6,"")</f>
        <v/>
      </c>
      <c r="GC294" s="16">
        <f>IF(GC112&gt;0,GC$6,"")</f>
        <v/>
      </c>
      <c r="GD294" s="16">
        <f>IF(GD112&gt;0,GD$6,"")</f>
        <v/>
      </c>
      <c r="GE294" s="16">
        <f>IF(GE112&gt;0,GE$6,"")</f>
        <v/>
      </c>
      <c r="GF294" s="16">
        <f>IF(GF112&gt;0,GF$6,"")</f>
        <v/>
      </c>
      <c r="GG294" s="16" t="n"/>
      <c r="GH294" s="16">
        <f>IF(GH112&gt;0,GH$6,"")</f>
        <v/>
      </c>
      <c r="GI294" s="423">
        <f>IF(GI112&gt;0,GI$6,"")</f>
        <v/>
      </c>
    </row>
    <row r="295" hidden="1">
      <c r="A295" s="63" t="n"/>
      <c r="B295" s="63" t="n"/>
      <c r="C295" s="412">
        <f>C113</f>
        <v/>
      </c>
      <c r="D295" s="5" t="n"/>
      <c r="E295" s="5" t="n"/>
      <c r="F295" s="5" t="n"/>
      <c r="G295" s="411">
        <f>MIN(J295:GH295)</f>
        <v/>
      </c>
      <c r="H295" s="16">
        <f>MAX(J295:GH295)</f>
        <v/>
      </c>
      <c r="I295" s="93" t="n"/>
      <c r="J295" s="16">
        <f>IF(J113&gt;0,J110,"")</f>
        <v/>
      </c>
      <c r="K295" s="16">
        <f>IF(K113&gt;0,K$6,"")</f>
        <v/>
      </c>
      <c r="L295" s="16">
        <f>IF(L113&gt;0,L$6,"")</f>
        <v/>
      </c>
      <c r="M295" s="16">
        <f>IF(M113&gt;0,M$6,"")</f>
        <v/>
      </c>
      <c r="N295" s="16">
        <f>IF(N113&gt;0,N$6,"")</f>
        <v/>
      </c>
      <c r="O295" s="16">
        <f>IF(O113&gt;0,O$6,"")</f>
        <v/>
      </c>
      <c r="P295" s="16">
        <f>IF(P113&gt;0,P$6,"")</f>
        <v/>
      </c>
      <c r="Q295" s="16">
        <f>IF(Q113&gt;0,Q$6,"")</f>
        <v/>
      </c>
      <c r="R295" s="16">
        <f>IF(R113&gt;0,R$6,"")</f>
        <v/>
      </c>
      <c r="S295" s="16">
        <f>IF(S113&gt;0,S$6,"")</f>
        <v/>
      </c>
      <c r="T295" s="16">
        <f>IF(T113&gt;0,T$6,"")</f>
        <v/>
      </c>
      <c r="U295" s="16">
        <f>IF(U113&gt;0,U$6,"")</f>
        <v/>
      </c>
      <c r="V295" s="16">
        <f>IF(V113&gt;0,V$6,"")</f>
        <v/>
      </c>
      <c r="W295" s="16" t="n"/>
      <c r="X295" s="16" t="n"/>
      <c r="Y295" s="16" t="n"/>
      <c r="Z295" s="16" t="n"/>
      <c r="AA295" s="16" t="n"/>
      <c r="AB295" s="16" t="n"/>
      <c r="AC295" s="16" t="n"/>
      <c r="AD295" s="16" t="n"/>
      <c r="AE295" s="16" t="n"/>
      <c r="AF295" s="16" t="n"/>
      <c r="AG295" s="16" t="n"/>
      <c r="AH295" s="16" t="n"/>
      <c r="AI295" s="16" t="n"/>
      <c r="AJ295" s="16" t="n"/>
      <c r="AK295" s="16" t="n"/>
      <c r="AL295" s="16" t="n"/>
      <c r="AM295" s="16" t="n"/>
      <c r="AN295" s="16" t="n"/>
      <c r="AO295" s="16" t="n"/>
      <c r="AP295" s="16" t="n"/>
      <c r="AQ295" s="16" t="n"/>
      <c r="AR295" s="16" t="n"/>
      <c r="AS295" s="16" t="n"/>
      <c r="AT295" s="16" t="n"/>
      <c r="AU295" s="16" t="n"/>
      <c r="AV295" s="16" t="n"/>
      <c r="AW295" s="16" t="n"/>
      <c r="AX295" s="16" t="n"/>
      <c r="AY295" s="16" t="n"/>
      <c r="AZ295" s="16" t="n"/>
      <c r="BA295" s="16" t="n"/>
      <c r="BB295" s="16" t="n"/>
      <c r="BC295" s="16" t="n"/>
      <c r="BD295" s="16" t="n"/>
      <c r="BE295" s="16" t="n"/>
      <c r="BF295" s="16" t="n"/>
      <c r="BG295" s="16" t="n"/>
      <c r="BH295" s="16" t="n"/>
      <c r="BI295" s="16" t="n"/>
      <c r="BJ295" s="16" t="n"/>
      <c r="BK295" s="16" t="n"/>
      <c r="BL295" s="16" t="n"/>
      <c r="BM295" s="16" t="n"/>
      <c r="BN295" s="16" t="n"/>
      <c r="BO295" s="16" t="n"/>
      <c r="BP295" s="16" t="n"/>
      <c r="BQ295" s="16" t="n"/>
      <c r="BR295" s="16" t="n"/>
      <c r="BS295" s="16" t="n"/>
      <c r="BT295" s="16" t="n"/>
      <c r="BU295" s="16" t="n"/>
      <c r="BV295" s="16" t="n"/>
      <c r="BW295" s="16" t="n"/>
      <c r="BX295" s="16" t="n"/>
      <c r="BY295" s="16" t="n"/>
      <c r="BZ295" s="16" t="n"/>
      <c r="CA295" s="16" t="n"/>
      <c r="CB295" s="16" t="n"/>
      <c r="CC295" s="16" t="n"/>
      <c r="CD295" s="16" t="n"/>
      <c r="CE295" s="16" t="n"/>
      <c r="CF295" s="16" t="n"/>
      <c r="CG295" s="16" t="n"/>
      <c r="CH295" s="16" t="n"/>
      <c r="CI295" s="16" t="n"/>
      <c r="CJ295" s="16" t="n"/>
      <c r="CK295" s="16" t="n"/>
      <c r="CL295" s="16" t="n"/>
      <c r="CM295" s="16" t="n"/>
      <c r="CN295" s="16" t="n"/>
      <c r="CO295" s="16" t="n"/>
      <c r="CP295" s="16" t="n"/>
      <c r="CQ295" s="16" t="n"/>
      <c r="CR295" s="16" t="n"/>
      <c r="CS295" s="16" t="n"/>
      <c r="CT295" s="16" t="n"/>
      <c r="CU295" s="16" t="n"/>
      <c r="CV295" s="16" t="n"/>
      <c r="CW295" s="16" t="n"/>
      <c r="CX295" s="16" t="n"/>
      <c r="CY295" s="16" t="n"/>
      <c r="CZ295" s="16" t="n"/>
      <c r="DA295" s="16" t="n"/>
      <c r="DB295" s="16" t="n"/>
      <c r="DC295" s="16">
        <f>IF(DC113&gt;0,DC$6,"")</f>
        <v/>
      </c>
      <c r="DD295" s="16">
        <f>IF(DD113&gt;0,DD$6,"")</f>
        <v/>
      </c>
      <c r="DE295" s="16">
        <f>IF(DE113&gt;0,DE$6,"")</f>
        <v/>
      </c>
      <c r="DF295" s="16">
        <f>IF(DF113&gt;0,DF$6,"")</f>
        <v/>
      </c>
      <c r="DG295" s="16">
        <f>IF(DG113&gt;0,DG$6,"")</f>
        <v/>
      </c>
      <c r="DH295" s="16">
        <f>IF(DH113&gt;0,DH$6,"")</f>
        <v/>
      </c>
      <c r="DI295" s="16">
        <f>IF(DI113&gt;0,DI$6,"")</f>
        <v/>
      </c>
      <c r="DJ295" s="16">
        <f>IF(DJ113&gt;0,DJ$6,"")</f>
        <v/>
      </c>
      <c r="DK295" s="16">
        <f>IF(DK113&gt;0,DK$6,"")</f>
        <v/>
      </c>
      <c r="DL295" s="16">
        <f>IF(DL113&gt;0,DL$6,"")</f>
        <v/>
      </c>
      <c r="DM295" s="16">
        <f>IF(DM113&gt;0,DM$6,"")</f>
        <v/>
      </c>
      <c r="DN295" s="16">
        <f>IF(DN113&gt;0,DN$6,"")</f>
        <v/>
      </c>
      <c r="DO295" s="16" t="n"/>
      <c r="DP295" s="16" t="n"/>
      <c r="DQ295" s="16" t="n"/>
      <c r="DR295" s="16" t="n"/>
      <c r="DS295" s="16" t="n"/>
      <c r="DT295" s="16" t="n"/>
      <c r="DU295" s="16" t="n"/>
      <c r="DV295" s="16" t="n"/>
      <c r="DW295" s="16" t="n"/>
      <c r="DX295" s="16" t="n"/>
      <c r="DY295" s="16" t="n"/>
      <c r="DZ295" s="16" t="n"/>
      <c r="EA295" s="16" t="n"/>
      <c r="EB295" s="16" t="n"/>
      <c r="EC295" s="16" t="n"/>
      <c r="ED295" s="16" t="n"/>
      <c r="EE295" s="16" t="n"/>
      <c r="EF295" s="16" t="n"/>
      <c r="EG295" s="16" t="n"/>
      <c r="EH295" s="16" t="n"/>
      <c r="EI295" s="16" t="n"/>
      <c r="EJ295" s="16" t="n"/>
      <c r="EK295" s="16" t="n"/>
      <c r="EL295" s="16" t="n"/>
      <c r="EM295" s="16" t="n"/>
      <c r="EN295" s="16" t="n"/>
      <c r="EO295" s="16" t="n"/>
      <c r="EP295" s="16" t="n"/>
      <c r="EQ295" s="16" t="n"/>
      <c r="ER295" s="16" t="n"/>
      <c r="ES295" s="16" t="n"/>
      <c r="ET295" s="16" t="n"/>
      <c r="EU295" s="16" t="n"/>
      <c r="EV295" s="16" t="n"/>
      <c r="EW295" s="16" t="n"/>
      <c r="EX295" s="16" t="n"/>
      <c r="EY295" s="16">
        <f>IF(EY113&gt;0,EY$6,"")</f>
        <v/>
      </c>
      <c r="EZ295" s="16">
        <f>IF(EZ113&gt;0,EZ$6,"")</f>
        <v/>
      </c>
      <c r="FA295" s="16">
        <f>IF(FA113&gt;0,FA$6,"")</f>
        <v/>
      </c>
      <c r="FB295" s="16">
        <f>IF(FB113&gt;0,FB$6,"")</f>
        <v/>
      </c>
      <c r="FC295" s="16">
        <f>IF(FC113&gt;0,FC$6,"")</f>
        <v/>
      </c>
      <c r="FD295" s="16">
        <f>IF(FD113&gt;0,FD$6,"")</f>
        <v/>
      </c>
      <c r="FE295" s="16">
        <f>IF(FE113&gt;0,FE$6,"")</f>
        <v/>
      </c>
      <c r="FF295" s="16">
        <f>IF(FF113&gt;0,FF$6,"")</f>
        <v/>
      </c>
      <c r="FG295" s="16">
        <f>IF(FG113&gt;0,FG$6,"")</f>
        <v/>
      </c>
      <c r="FH295" s="16">
        <f>IF(FH113&gt;0,FH$6,"")</f>
        <v/>
      </c>
      <c r="FI295" s="16">
        <f>IF(FI113&gt;0,FI$6,"")</f>
        <v/>
      </c>
      <c r="FJ295" s="16">
        <f>IF(FJ113&gt;0,FJ$6,"")</f>
        <v/>
      </c>
      <c r="FK295" s="16">
        <f>IF(FK113&gt;0,FK$6,"")</f>
        <v/>
      </c>
      <c r="FL295" s="16">
        <f>IF(FL113&gt;0,FL$6,"")</f>
        <v/>
      </c>
      <c r="FM295" s="16">
        <f>IF(FM113&gt;0,FM$6,"")</f>
        <v/>
      </c>
      <c r="FN295" s="16">
        <f>IF(FN113&gt;0,FN$6,"")</f>
        <v/>
      </c>
      <c r="FO295" s="16">
        <f>IF(FO113&gt;0,FO$6,"")</f>
        <v/>
      </c>
      <c r="FP295" s="16">
        <f>IF(FP113&gt;0,FP$6,"")</f>
        <v/>
      </c>
      <c r="FQ295" s="16">
        <f>IF(FQ113&gt;0,FQ$6,"")</f>
        <v/>
      </c>
      <c r="FR295" s="16">
        <f>IF(FR113&gt;0,FR$6,"")</f>
        <v/>
      </c>
      <c r="FS295" s="16">
        <f>IF(FS113&gt;0,FS$6,"")</f>
        <v/>
      </c>
      <c r="FT295" s="16">
        <f>IF(FT113&gt;0,FT$6,"")</f>
        <v/>
      </c>
      <c r="FU295" s="16">
        <f>IF(FU113&gt;0,FU$6,"")</f>
        <v/>
      </c>
      <c r="FV295" s="16">
        <f>IF(FV113&gt;0,FV$6,"")</f>
        <v/>
      </c>
      <c r="FW295" s="16">
        <f>IF(FW113&gt;0,FW$6,"")</f>
        <v/>
      </c>
      <c r="FX295" s="16">
        <f>IF(FX113&gt;0,FX$6,"")</f>
        <v/>
      </c>
      <c r="FY295" s="16">
        <f>IF(FY113&gt;0,FY$6,"")</f>
        <v/>
      </c>
      <c r="FZ295" s="16">
        <f>IF(FZ113&gt;0,FZ$6,"")</f>
        <v/>
      </c>
      <c r="GA295" s="16">
        <f>IF(GA113&gt;0,GA$6,"")</f>
        <v/>
      </c>
      <c r="GB295" s="16">
        <f>IF(GB113&gt;0,GB$6,"")</f>
        <v/>
      </c>
      <c r="GC295" s="16">
        <f>IF(GC113&gt;0,GC$6,"")</f>
        <v/>
      </c>
      <c r="GD295" s="16">
        <f>IF(GD113&gt;0,GD$6,"")</f>
        <v/>
      </c>
      <c r="GE295" s="16">
        <f>IF(GE113&gt;0,GE$6,"")</f>
        <v/>
      </c>
      <c r="GF295" s="16">
        <f>IF(GF113&gt;0,GF$6,"")</f>
        <v/>
      </c>
      <c r="GG295" s="16" t="n"/>
      <c r="GH295" s="16">
        <f>IF(GH113&gt;0,GH$6,"")</f>
        <v/>
      </c>
      <c r="GI295" s="423">
        <f>IF(GI113&gt;0,GI$6,"")</f>
        <v/>
      </c>
    </row>
    <row r="296" hidden="1">
      <c r="A296" s="63" t="n"/>
      <c r="B296" s="63" t="n"/>
      <c r="C296" s="412">
        <f>C114</f>
        <v/>
      </c>
      <c r="D296" s="5" t="n"/>
      <c r="E296" s="5" t="n"/>
      <c r="F296" s="5" t="n"/>
      <c r="G296" s="411">
        <f>MIN(J296:GH296)</f>
        <v/>
      </c>
      <c r="H296" s="16">
        <f>MAX(J296:GH296)</f>
        <v/>
      </c>
      <c r="I296" s="93" t="n"/>
      <c r="J296" s="16">
        <f>IF(J114&gt;0,J111,"")</f>
        <v/>
      </c>
      <c r="K296" s="16">
        <f>IF(K114&gt;0,K$6,"")</f>
        <v/>
      </c>
      <c r="L296" s="16">
        <f>IF(L114&gt;0,L$6,"")</f>
        <v/>
      </c>
      <c r="M296" s="16">
        <f>IF(M114&gt;0,M$6,"")</f>
        <v/>
      </c>
      <c r="N296" s="16">
        <f>IF(N114&gt;0,N$6,"")</f>
        <v/>
      </c>
      <c r="O296" s="16">
        <f>IF(O114&gt;0,O$6,"")</f>
        <v/>
      </c>
      <c r="P296" s="16">
        <f>IF(P114&gt;0,P$6,"")</f>
        <v/>
      </c>
      <c r="Q296" s="16">
        <f>IF(Q114&gt;0,Q$6,"")</f>
        <v/>
      </c>
      <c r="R296" s="16">
        <f>IF(R114&gt;0,R$6,"")</f>
        <v/>
      </c>
      <c r="S296" s="16">
        <f>IF(S114&gt;0,S$6,"")</f>
        <v/>
      </c>
      <c r="T296" s="16">
        <f>IF(T114&gt;0,T$6,"")</f>
        <v/>
      </c>
      <c r="U296" s="16">
        <f>IF(U114&gt;0,U$6,"")</f>
        <v/>
      </c>
      <c r="V296" s="16">
        <f>IF(V114&gt;0,V$6,"")</f>
        <v/>
      </c>
      <c r="W296" s="16" t="n"/>
      <c r="X296" s="16" t="n"/>
      <c r="Y296" s="16" t="n"/>
      <c r="Z296" s="16" t="n"/>
      <c r="AA296" s="16" t="n"/>
      <c r="AB296" s="16" t="n"/>
      <c r="AC296" s="16" t="n"/>
      <c r="AD296" s="16" t="n"/>
      <c r="AE296" s="16" t="n"/>
      <c r="AF296" s="16" t="n"/>
      <c r="AG296" s="16" t="n"/>
      <c r="AH296" s="16" t="n"/>
      <c r="AI296" s="16" t="n"/>
      <c r="AJ296" s="16" t="n"/>
      <c r="AK296" s="16" t="n"/>
      <c r="AL296" s="16" t="n"/>
      <c r="AM296" s="16" t="n"/>
      <c r="AN296" s="16" t="n"/>
      <c r="AO296" s="16" t="n"/>
      <c r="AP296" s="16" t="n"/>
      <c r="AQ296" s="16" t="n"/>
      <c r="AR296" s="16" t="n"/>
      <c r="AS296" s="16" t="n"/>
      <c r="AT296" s="16" t="n"/>
      <c r="AU296" s="16" t="n"/>
      <c r="AV296" s="16" t="n"/>
      <c r="AW296" s="16" t="n"/>
      <c r="AX296" s="16" t="n"/>
      <c r="AY296" s="16" t="n"/>
      <c r="AZ296" s="16" t="n"/>
      <c r="BA296" s="16" t="n"/>
      <c r="BB296" s="16" t="n"/>
      <c r="BC296" s="16" t="n"/>
      <c r="BD296" s="16" t="n"/>
      <c r="BE296" s="16" t="n"/>
      <c r="BF296" s="16" t="n"/>
      <c r="BG296" s="16" t="n"/>
      <c r="BH296" s="16" t="n"/>
      <c r="BI296" s="16" t="n"/>
      <c r="BJ296" s="16" t="n"/>
      <c r="BK296" s="16" t="n"/>
      <c r="BL296" s="16" t="n"/>
      <c r="BM296" s="16" t="n"/>
      <c r="BN296" s="16" t="n"/>
      <c r="BO296" s="16" t="n"/>
      <c r="BP296" s="16" t="n"/>
      <c r="BQ296" s="16" t="n"/>
      <c r="BR296" s="16" t="n"/>
      <c r="BS296" s="16" t="n"/>
      <c r="BT296" s="16" t="n"/>
      <c r="BU296" s="16" t="n"/>
      <c r="BV296" s="16" t="n"/>
      <c r="BW296" s="16" t="n"/>
      <c r="BX296" s="16" t="n"/>
      <c r="BY296" s="16" t="n"/>
      <c r="BZ296" s="16" t="n"/>
      <c r="CA296" s="16" t="n"/>
      <c r="CB296" s="16" t="n"/>
      <c r="CC296" s="16" t="n"/>
      <c r="CD296" s="16" t="n"/>
      <c r="CE296" s="16" t="n"/>
      <c r="CF296" s="16" t="n"/>
      <c r="CG296" s="16" t="n"/>
      <c r="CH296" s="16" t="n"/>
      <c r="CI296" s="16" t="n"/>
      <c r="CJ296" s="16" t="n"/>
      <c r="CK296" s="16" t="n"/>
      <c r="CL296" s="16" t="n"/>
      <c r="CM296" s="16" t="n"/>
      <c r="CN296" s="16" t="n"/>
      <c r="CO296" s="16" t="n"/>
      <c r="CP296" s="16" t="n"/>
      <c r="CQ296" s="16" t="n"/>
      <c r="CR296" s="16" t="n"/>
      <c r="CS296" s="16" t="n"/>
      <c r="CT296" s="16" t="n"/>
      <c r="CU296" s="16" t="n"/>
      <c r="CV296" s="16" t="n"/>
      <c r="CW296" s="16" t="n"/>
      <c r="CX296" s="16" t="n"/>
      <c r="CY296" s="16" t="n"/>
      <c r="CZ296" s="16" t="n"/>
      <c r="DA296" s="16" t="n"/>
      <c r="DB296" s="16" t="n"/>
      <c r="DC296" s="16">
        <f>IF(DC114&gt;0,DC$6,"")</f>
        <v/>
      </c>
      <c r="DD296" s="16">
        <f>IF(DD114&gt;0,DD$6,"")</f>
        <v/>
      </c>
      <c r="DE296" s="16">
        <f>IF(DE114&gt;0,DE$6,"")</f>
        <v/>
      </c>
      <c r="DF296" s="16">
        <f>IF(DF114&gt;0,DF$6,"")</f>
        <v/>
      </c>
      <c r="DG296" s="16">
        <f>IF(DG114&gt;0,DG$6,"")</f>
        <v/>
      </c>
      <c r="DH296" s="16">
        <f>IF(DH114&gt;0,DH$6,"")</f>
        <v/>
      </c>
      <c r="DI296" s="16">
        <f>IF(DI114&gt;0,DI$6,"")</f>
        <v/>
      </c>
      <c r="DJ296" s="16">
        <f>IF(DJ114&gt;0,DJ$6,"")</f>
        <v/>
      </c>
      <c r="DK296" s="16">
        <f>IF(DK114&gt;0,DK$6,"")</f>
        <v/>
      </c>
      <c r="DL296" s="16">
        <f>IF(DL114&gt;0,DL$6,"")</f>
        <v/>
      </c>
      <c r="DM296" s="16">
        <f>IF(DM114&gt;0,DM$6,"")</f>
        <v/>
      </c>
      <c r="DN296" s="16">
        <f>IF(DN114&gt;0,DN$6,"")</f>
        <v/>
      </c>
      <c r="DO296" s="16" t="n"/>
      <c r="DP296" s="16" t="n"/>
      <c r="DQ296" s="16" t="n"/>
      <c r="DR296" s="16" t="n"/>
      <c r="DS296" s="16" t="n"/>
      <c r="DT296" s="16" t="n"/>
      <c r="DU296" s="16" t="n"/>
      <c r="DV296" s="16" t="n"/>
      <c r="DW296" s="16" t="n"/>
      <c r="DX296" s="16" t="n"/>
      <c r="DY296" s="16" t="n"/>
      <c r="DZ296" s="16" t="n"/>
      <c r="EA296" s="16" t="n"/>
      <c r="EB296" s="16" t="n"/>
      <c r="EC296" s="16" t="n"/>
      <c r="ED296" s="16" t="n"/>
      <c r="EE296" s="16" t="n"/>
      <c r="EF296" s="16" t="n"/>
      <c r="EG296" s="16" t="n"/>
      <c r="EH296" s="16" t="n"/>
      <c r="EI296" s="16" t="n"/>
      <c r="EJ296" s="16" t="n"/>
      <c r="EK296" s="16" t="n"/>
      <c r="EL296" s="16" t="n"/>
      <c r="EM296" s="16" t="n"/>
      <c r="EN296" s="16" t="n"/>
      <c r="EO296" s="16" t="n"/>
      <c r="EP296" s="16" t="n"/>
      <c r="EQ296" s="16" t="n"/>
      <c r="ER296" s="16" t="n"/>
      <c r="ES296" s="16" t="n"/>
      <c r="ET296" s="16" t="n"/>
      <c r="EU296" s="16" t="n"/>
      <c r="EV296" s="16" t="n"/>
      <c r="EW296" s="16" t="n"/>
      <c r="EX296" s="16" t="n"/>
      <c r="EY296" s="16">
        <f>IF(EY114&gt;0,EY$6,"")</f>
        <v/>
      </c>
      <c r="EZ296" s="16">
        <f>IF(EZ114&gt;0,EZ$6,"")</f>
        <v/>
      </c>
      <c r="FA296" s="16">
        <f>IF(FA114&gt;0,FA$6,"")</f>
        <v/>
      </c>
      <c r="FB296" s="16">
        <f>IF(FB114&gt;0,FB$6,"")</f>
        <v/>
      </c>
      <c r="FC296" s="16">
        <f>IF(FC114&gt;0,FC$6,"")</f>
        <v/>
      </c>
      <c r="FD296" s="16">
        <f>IF(FD114&gt;0,FD$6,"")</f>
        <v/>
      </c>
      <c r="FE296" s="16">
        <f>IF(FE114&gt;0,FE$6,"")</f>
        <v/>
      </c>
      <c r="FF296" s="16">
        <f>IF(FF114&gt;0,FF$6,"")</f>
        <v/>
      </c>
      <c r="FG296" s="16">
        <f>IF(FG114&gt;0,FG$6,"")</f>
        <v/>
      </c>
      <c r="FH296" s="16">
        <f>IF(FH114&gt;0,FH$6,"")</f>
        <v/>
      </c>
      <c r="FI296" s="16">
        <f>IF(FI114&gt;0,FI$6,"")</f>
        <v/>
      </c>
      <c r="FJ296" s="16">
        <f>IF(FJ114&gt;0,FJ$6,"")</f>
        <v/>
      </c>
      <c r="FK296" s="16">
        <f>IF(FK114&gt;0,FK$6,"")</f>
        <v/>
      </c>
      <c r="FL296" s="16">
        <f>IF(FL114&gt;0,FL$6,"")</f>
        <v/>
      </c>
      <c r="FM296" s="16">
        <f>IF(FM114&gt;0,FM$6,"")</f>
        <v/>
      </c>
      <c r="FN296" s="16">
        <f>IF(FN114&gt;0,FN$6,"")</f>
        <v/>
      </c>
      <c r="FO296" s="16">
        <f>IF(FO114&gt;0,FO$6,"")</f>
        <v/>
      </c>
      <c r="FP296" s="16">
        <f>IF(FP114&gt;0,FP$6,"")</f>
        <v/>
      </c>
      <c r="FQ296" s="16">
        <f>IF(FQ114&gt;0,FQ$6,"")</f>
        <v/>
      </c>
      <c r="FR296" s="16">
        <f>IF(FR114&gt;0,FR$6,"")</f>
        <v/>
      </c>
      <c r="FS296" s="16">
        <f>IF(FS114&gt;0,FS$6,"")</f>
        <v/>
      </c>
      <c r="FT296" s="16">
        <f>IF(FT114&gt;0,FT$6,"")</f>
        <v/>
      </c>
      <c r="FU296" s="16">
        <f>IF(FU114&gt;0,FU$6,"")</f>
        <v/>
      </c>
      <c r="FV296" s="16">
        <f>IF(FV114&gt;0,FV$6,"")</f>
        <v/>
      </c>
      <c r="FW296" s="16">
        <f>IF(FW114&gt;0,FW$6,"")</f>
        <v/>
      </c>
      <c r="FX296" s="16">
        <f>IF(FX114&gt;0,FX$6,"")</f>
        <v/>
      </c>
      <c r="FY296" s="16">
        <f>IF(FY114&gt;0,FY$6,"")</f>
        <v/>
      </c>
      <c r="FZ296" s="16">
        <f>IF(FZ114&gt;0,FZ$6,"")</f>
        <v/>
      </c>
      <c r="GA296" s="16">
        <f>IF(GA114&gt;0,GA$6,"")</f>
        <v/>
      </c>
      <c r="GB296" s="16">
        <f>IF(GB114&gt;0,GB$6,"")</f>
        <v/>
      </c>
      <c r="GC296" s="16">
        <f>IF(GC114&gt;0,GC$6,"")</f>
        <v/>
      </c>
      <c r="GD296" s="16">
        <f>IF(GD114&gt;0,GD$6,"")</f>
        <v/>
      </c>
      <c r="GE296" s="16">
        <f>IF(GE114&gt;0,GE$6,"")</f>
        <v/>
      </c>
      <c r="GF296" s="16">
        <f>IF(GF114&gt;0,GF$6,"")</f>
        <v/>
      </c>
      <c r="GG296" s="16" t="n"/>
      <c r="GH296" s="16">
        <f>IF(GH114&gt;0,GH$6,"")</f>
        <v/>
      </c>
      <c r="GI296" s="423">
        <f>IF(GI114&gt;0,GI$6,"")</f>
        <v/>
      </c>
    </row>
    <row r="297" hidden="1">
      <c r="A297" s="63" t="n"/>
      <c r="B297" s="63" t="n"/>
      <c r="C297" s="412">
        <f>C115</f>
        <v/>
      </c>
      <c r="D297" s="5" t="n"/>
      <c r="E297" s="5" t="n"/>
      <c r="F297" s="5" t="n"/>
      <c r="G297" s="411">
        <f>MIN(J297:GH297)</f>
        <v/>
      </c>
      <c r="H297" s="16">
        <f>MAX(J297:GH297)</f>
        <v/>
      </c>
      <c r="I297" s="93" t="n"/>
      <c r="J297" s="16">
        <f>IF(J115&gt;0,J112,"")</f>
        <v/>
      </c>
      <c r="K297" s="16">
        <f>IF(K115&gt;0,K$6,"")</f>
        <v/>
      </c>
      <c r="L297" s="16">
        <f>IF(L115&gt;0,L$6,"")</f>
        <v/>
      </c>
      <c r="M297" s="16">
        <f>IF(M115&gt;0,M$6,"")</f>
        <v/>
      </c>
      <c r="N297" s="16">
        <f>IF(N115&gt;0,N$6,"")</f>
        <v/>
      </c>
      <c r="O297" s="16">
        <f>IF(O115&gt;0,O$6,"")</f>
        <v/>
      </c>
      <c r="P297" s="16">
        <f>IF(P115&gt;0,P$6,"")</f>
        <v/>
      </c>
      <c r="Q297" s="16">
        <f>IF(Q115&gt;0,Q$6,"")</f>
        <v/>
      </c>
      <c r="R297" s="16">
        <f>IF(R115&gt;0,R$6,"")</f>
        <v/>
      </c>
      <c r="S297" s="16">
        <f>IF(S115&gt;0,S$6,"")</f>
        <v/>
      </c>
      <c r="T297" s="16">
        <f>IF(T115&gt;0,T$6,"")</f>
        <v/>
      </c>
      <c r="U297" s="16">
        <f>IF(U115&gt;0,U$6,"")</f>
        <v/>
      </c>
      <c r="V297" s="16">
        <f>IF(V115&gt;0,V$6,"")</f>
        <v/>
      </c>
      <c r="W297" s="16" t="n"/>
      <c r="X297" s="16" t="n"/>
      <c r="Y297" s="16" t="n"/>
      <c r="Z297" s="16" t="n"/>
      <c r="AA297" s="16" t="n"/>
      <c r="AB297" s="16" t="n"/>
      <c r="AC297" s="16" t="n"/>
      <c r="AD297" s="16" t="n"/>
      <c r="AE297" s="16" t="n"/>
      <c r="AF297" s="16" t="n"/>
      <c r="AG297" s="16" t="n"/>
      <c r="AH297" s="16" t="n"/>
      <c r="AI297" s="16" t="n"/>
      <c r="AJ297" s="16" t="n"/>
      <c r="AK297" s="16" t="n"/>
      <c r="AL297" s="16" t="n"/>
      <c r="AM297" s="16" t="n"/>
      <c r="AN297" s="16" t="n"/>
      <c r="AO297" s="16" t="n"/>
      <c r="AP297" s="16" t="n"/>
      <c r="AQ297" s="16" t="n"/>
      <c r="AR297" s="16" t="n"/>
      <c r="AS297" s="16" t="n"/>
      <c r="AT297" s="16" t="n"/>
      <c r="AU297" s="16" t="n"/>
      <c r="AV297" s="16" t="n"/>
      <c r="AW297" s="16" t="n"/>
      <c r="AX297" s="16" t="n"/>
      <c r="AY297" s="16" t="n"/>
      <c r="AZ297" s="16" t="n"/>
      <c r="BA297" s="16" t="n"/>
      <c r="BB297" s="16" t="n"/>
      <c r="BC297" s="16" t="n"/>
      <c r="BD297" s="16" t="n"/>
      <c r="BE297" s="16" t="n"/>
      <c r="BF297" s="16" t="n"/>
      <c r="BG297" s="16" t="n"/>
      <c r="BH297" s="16" t="n"/>
      <c r="BI297" s="16" t="n"/>
      <c r="BJ297" s="16" t="n"/>
      <c r="BK297" s="16" t="n"/>
      <c r="BL297" s="16" t="n"/>
      <c r="BM297" s="16" t="n"/>
      <c r="BN297" s="16" t="n"/>
      <c r="BO297" s="16" t="n"/>
      <c r="BP297" s="16" t="n"/>
      <c r="BQ297" s="16" t="n"/>
      <c r="BR297" s="16" t="n"/>
      <c r="BS297" s="16" t="n"/>
      <c r="BT297" s="16" t="n"/>
      <c r="BU297" s="16" t="n"/>
      <c r="BV297" s="16" t="n"/>
      <c r="BW297" s="16" t="n"/>
      <c r="BX297" s="16" t="n"/>
      <c r="BY297" s="16" t="n"/>
      <c r="BZ297" s="16" t="n"/>
      <c r="CA297" s="16" t="n"/>
      <c r="CB297" s="16" t="n"/>
      <c r="CC297" s="16" t="n"/>
      <c r="CD297" s="16" t="n"/>
      <c r="CE297" s="16" t="n"/>
      <c r="CF297" s="16" t="n"/>
      <c r="CG297" s="16" t="n"/>
      <c r="CH297" s="16" t="n"/>
      <c r="CI297" s="16" t="n"/>
      <c r="CJ297" s="16" t="n"/>
      <c r="CK297" s="16" t="n"/>
      <c r="CL297" s="16" t="n"/>
      <c r="CM297" s="16" t="n"/>
      <c r="CN297" s="16" t="n"/>
      <c r="CO297" s="16" t="n"/>
      <c r="CP297" s="16" t="n"/>
      <c r="CQ297" s="16" t="n"/>
      <c r="CR297" s="16" t="n"/>
      <c r="CS297" s="16" t="n"/>
      <c r="CT297" s="16" t="n"/>
      <c r="CU297" s="16" t="n"/>
      <c r="CV297" s="16" t="n"/>
      <c r="CW297" s="16" t="n"/>
      <c r="CX297" s="16" t="n"/>
      <c r="CY297" s="16" t="n"/>
      <c r="CZ297" s="16" t="n"/>
      <c r="DA297" s="16" t="n"/>
      <c r="DB297" s="16" t="n"/>
      <c r="DC297" s="16">
        <f>IF(DC115&gt;0,DC$6,"")</f>
        <v/>
      </c>
      <c r="DD297" s="16">
        <f>IF(DD115&gt;0,DD$6,"")</f>
        <v/>
      </c>
      <c r="DE297" s="16">
        <f>IF(DE115&gt;0,DE$6,"")</f>
        <v/>
      </c>
      <c r="DF297" s="16">
        <f>IF(DF115&gt;0,DF$6,"")</f>
        <v/>
      </c>
      <c r="DG297" s="16">
        <f>IF(DG115&gt;0,DG$6,"")</f>
        <v/>
      </c>
      <c r="DH297" s="16">
        <f>IF(DH115&gt;0,DH$6,"")</f>
        <v/>
      </c>
      <c r="DI297" s="16">
        <f>IF(DI115&gt;0,DI$6,"")</f>
        <v/>
      </c>
      <c r="DJ297" s="16">
        <f>IF(DJ115&gt;0,DJ$6,"")</f>
        <v/>
      </c>
      <c r="DK297" s="16">
        <f>IF(DK115&gt;0,DK$6,"")</f>
        <v/>
      </c>
      <c r="DL297" s="16">
        <f>IF(DL115&gt;0,DL$6,"")</f>
        <v/>
      </c>
      <c r="DM297" s="16">
        <f>IF(DM115&gt;0,DM$6,"")</f>
        <v/>
      </c>
      <c r="DN297" s="16">
        <f>IF(DN115&gt;0,DN$6,"")</f>
        <v/>
      </c>
      <c r="DO297" s="16" t="n"/>
      <c r="DP297" s="16" t="n"/>
      <c r="DQ297" s="16" t="n"/>
      <c r="DR297" s="16" t="n"/>
      <c r="DS297" s="16" t="n"/>
      <c r="DT297" s="16" t="n"/>
      <c r="DU297" s="16" t="n"/>
      <c r="DV297" s="16" t="n"/>
      <c r="DW297" s="16" t="n"/>
      <c r="DX297" s="16" t="n"/>
      <c r="DY297" s="16" t="n"/>
      <c r="DZ297" s="16" t="n"/>
      <c r="EA297" s="16" t="n"/>
      <c r="EB297" s="16" t="n"/>
      <c r="EC297" s="16" t="n"/>
      <c r="ED297" s="16" t="n"/>
      <c r="EE297" s="16" t="n"/>
      <c r="EF297" s="16" t="n"/>
      <c r="EG297" s="16" t="n"/>
      <c r="EH297" s="16" t="n"/>
      <c r="EI297" s="16" t="n"/>
      <c r="EJ297" s="16" t="n"/>
      <c r="EK297" s="16" t="n"/>
      <c r="EL297" s="16" t="n"/>
      <c r="EM297" s="16" t="n"/>
      <c r="EN297" s="16" t="n"/>
      <c r="EO297" s="16" t="n"/>
      <c r="EP297" s="16" t="n"/>
      <c r="EQ297" s="16" t="n"/>
      <c r="ER297" s="16" t="n"/>
      <c r="ES297" s="16" t="n"/>
      <c r="ET297" s="16" t="n"/>
      <c r="EU297" s="16" t="n"/>
      <c r="EV297" s="16" t="n"/>
      <c r="EW297" s="16" t="n"/>
      <c r="EX297" s="16" t="n"/>
      <c r="EY297" s="16">
        <f>IF(EY115&gt;0,EY$6,"")</f>
        <v/>
      </c>
      <c r="EZ297" s="16">
        <f>IF(EZ115&gt;0,EZ$6,"")</f>
        <v/>
      </c>
      <c r="FA297" s="16">
        <f>IF(FA115&gt;0,FA$6,"")</f>
        <v/>
      </c>
      <c r="FB297" s="16">
        <f>IF(FB115&gt;0,FB$6,"")</f>
        <v/>
      </c>
      <c r="FC297" s="16">
        <f>IF(FC115&gt;0,FC$6,"")</f>
        <v/>
      </c>
      <c r="FD297" s="16">
        <f>IF(FD115&gt;0,FD$6,"")</f>
        <v/>
      </c>
      <c r="FE297" s="16">
        <f>IF(FE115&gt;0,FE$6,"")</f>
        <v/>
      </c>
      <c r="FF297" s="16">
        <f>IF(FF115&gt;0,FF$6,"")</f>
        <v/>
      </c>
      <c r="FG297" s="16">
        <f>IF(FG115&gt;0,FG$6,"")</f>
        <v/>
      </c>
      <c r="FH297" s="16">
        <f>IF(FH115&gt;0,FH$6,"")</f>
        <v/>
      </c>
      <c r="FI297" s="16">
        <f>IF(FI115&gt;0,FI$6,"")</f>
        <v/>
      </c>
      <c r="FJ297" s="16">
        <f>IF(FJ115&gt;0,FJ$6,"")</f>
        <v/>
      </c>
      <c r="FK297" s="16">
        <f>IF(FK115&gt;0,FK$6,"")</f>
        <v/>
      </c>
      <c r="FL297" s="16">
        <f>IF(FL115&gt;0,FL$6,"")</f>
        <v/>
      </c>
      <c r="FM297" s="16">
        <f>IF(FM115&gt;0,FM$6,"")</f>
        <v/>
      </c>
      <c r="FN297" s="16">
        <f>IF(FN115&gt;0,FN$6,"")</f>
        <v/>
      </c>
      <c r="FO297" s="16">
        <f>IF(FO115&gt;0,FO$6,"")</f>
        <v/>
      </c>
      <c r="FP297" s="16">
        <f>IF(FP115&gt;0,FP$6,"")</f>
        <v/>
      </c>
      <c r="FQ297" s="16">
        <f>IF(FQ115&gt;0,FQ$6,"")</f>
        <v/>
      </c>
      <c r="FR297" s="16">
        <f>IF(FR115&gt;0,FR$6,"")</f>
        <v/>
      </c>
      <c r="FS297" s="16">
        <f>IF(FS115&gt;0,FS$6,"")</f>
        <v/>
      </c>
      <c r="FT297" s="16">
        <f>IF(FT115&gt;0,FT$6,"")</f>
        <v/>
      </c>
      <c r="FU297" s="16">
        <f>IF(FU115&gt;0,FU$6,"")</f>
        <v/>
      </c>
      <c r="FV297" s="16">
        <f>IF(FV115&gt;0,FV$6,"")</f>
        <v/>
      </c>
      <c r="FW297" s="16">
        <f>IF(FW115&gt;0,FW$6,"")</f>
        <v/>
      </c>
      <c r="FX297" s="16">
        <f>IF(FX115&gt;0,FX$6,"")</f>
        <v/>
      </c>
      <c r="FY297" s="16">
        <f>IF(FY115&gt;0,FY$6,"")</f>
        <v/>
      </c>
      <c r="FZ297" s="16">
        <f>IF(FZ115&gt;0,FZ$6,"")</f>
        <v/>
      </c>
      <c r="GA297" s="16">
        <f>IF(GA115&gt;0,GA$6,"")</f>
        <v/>
      </c>
      <c r="GB297" s="16">
        <f>IF(GB115&gt;0,GB$6,"")</f>
        <v/>
      </c>
      <c r="GC297" s="16">
        <f>IF(GC115&gt;0,GC$6,"")</f>
        <v/>
      </c>
      <c r="GD297" s="16">
        <f>IF(GD115&gt;0,GD$6,"")</f>
        <v/>
      </c>
      <c r="GE297" s="16">
        <f>IF(GE115&gt;0,GE$6,"")</f>
        <v/>
      </c>
      <c r="GF297" s="16">
        <f>IF(GF115&gt;0,GF$6,"")</f>
        <v/>
      </c>
      <c r="GG297" s="16" t="n"/>
      <c r="GH297" s="16">
        <f>IF(GH115&gt;0,GH$6,"")</f>
        <v/>
      </c>
      <c r="GI297" s="423">
        <f>IF(GI115&gt;0,GI$6,"")</f>
        <v/>
      </c>
    </row>
    <row r="298" hidden="1">
      <c r="A298" s="63" t="n"/>
      <c r="B298" s="63" t="n"/>
      <c r="C298" s="412">
        <f>C116</f>
        <v/>
      </c>
      <c r="D298" s="5" t="n"/>
      <c r="E298" s="5" t="n"/>
      <c r="F298" s="5" t="n"/>
      <c r="G298" s="411">
        <f>MIN(J298:GH298)</f>
        <v/>
      </c>
      <c r="H298" s="16">
        <f>MAX(J298:GH298)</f>
        <v/>
      </c>
      <c r="I298" s="93" t="n"/>
      <c r="J298" s="16">
        <f>IF(J116&gt;0,J113,"")</f>
        <v/>
      </c>
      <c r="K298" s="16">
        <f>IF(K116&gt;0,K$6,"")</f>
        <v/>
      </c>
      <c r="L298" s="16">
        <f>IF(L116&gt;0,L$6,"")</f>
        <v/>
      </c>
      <c r="M298" s="16">
        <f>IF(M116&gt;0,M$6,"")</f>
        <v/>
      </c>
      <c r="N298" s="16">
        <f>IF(N116&gt;0,N$6,"")</f>
        <v/>
      </c>
      <c r="O298" s="16">
        <f>IF(O116&gt;0,O$6,"")</f>
        <v/>
      </c>
      <c r="P298" s="16">
        <f>IF(P116&gt;0,P$6,"")</f>
        <v/>
      </c>
      <c r="Q298" s="16">
        <f>IF(Q116&gt;0,Q$6,"")</f>
        <v/>
      </c>
      <c r="R298" s="16">
        <f>IF(R116&gt;0,R$6,"")</f>
        <v/>
      </c>
      <c r="S298" s="16">
        <f>IF(S116&gt;0,S$6,"")</f>
        <v/>
      </c>
      <c r="T298" s="16">
        <f>IF(T116&gt;0,T$6,"")</f>
        <v/>
      </c>
      <c r="U298" s="16">
        <f>IF(U116&gt;0,U$6,"")</f>
        <v/>
      </c>
      <c r="V298" s="16">
        <f>IF(V116&gt;0,V$6,"")</f>
        <v/>
      </c>
      <c r="W298" s="16" t="n"/>
      <c r="X298" s="16" t="n"/>
      <c r="Y298" s="16" t="n"/>
      <c r="Z298" s="16" t="n"/>
      <c r="AA298" s="16" t="n"/>
      <c r="AB298" s="16" t="n"/>
      <c r="AC298" s="16" t="n"/>
      <c r="AD298" s="16" t="n"/>
      <c r="AE298" s="16" t="n"/>
      <c r="AF298" s="16" t="n"/>
      <c r="AG298" s="16" t="n"/>
      <c r="AH298" s="16" t="n"/>
      <c r="AI298" s="16" t="n"/>
      <c r="AJ298" s="16" t="n"/>
      <c r="AK298" s="16" t="n"/>
      <c r="AL298" s="16" t="n"/>
      <c r="AM298" s="16" t="n"/>
      <c r="AN298" s="16" t="n"/>
      <c r="AO298" s="16" t="n"/>
      <c r="AP298" s="16" t="n"/>
      <c r="AQ298" s="16" t="n"/>
      <c r="AR298" s="16" t="n"/>
      <c r="AS298" s="16" t="n"/>
      <c r="AT298" s="16" t="n"/>
      <c r="AU298" s="16" t="n"/>
      <c r="AV298" s="16" t="n"/>
      <c r="AW298" s="16" t="n"/>
      <c r="AX298" s="16" t="n"/>
      <c r="AY298" s="16" t="n"/>
      <c r="AZ298" s="16" t="n"/>
      <c r="BA298" s="16" t="n"/>
      <c r="BB298" s="16" t="n"/>
      <c r="BC298" s="16" t="n"/>
      <c r="BD298" s="16" t="n"/>
      <c r="BE298" s="16" t="n"/>
      <c r="BF298" s="16" t="n"/>
      <c r="BG298" s="16" t="n"/>
      <c r="BH298" s="16" t="n"/>
      <c r="BI298" s="16" t="n"/>
      <c r="BJ298" s="16" t="n"/>
      <c r="BK298" s="16" t="n"/>
      <c r="BL298" s="16" t="n"/>
      <c r="BM298" s="16" t="n"/>
      <c r="BN298" s="16" t="n"/>
      <c r="BO298" s="16" t="n"/>
      <c r="BP298" s="16" t="n"/>
      <c r="BQ298" s="16" t="n"/>
      <c r="BR298" s="16" t="n"/>
      <c r="BS298" s="16" t="n"/>
      <c r="BT298" s="16" t="n"/>
      <c r="BU298" s="16" t="n"/>
      <c r="BV298" s="16" t="n"/>
      <c r="BW298" s="16" t="n"/>
      <c r="BX298" s="16" t="n"/>
      <c r="BY298" s="16" t="n"/>
      <c r="BZ298" s="16" t="n"/>
      <c r="CA298" s="16" t="n"/>
      <c r="CB298" s="16" t="n"/>
      <c r="CC298" s="16" t="n"/>
      <c r="CD298" s="16" t="n"/>
      <c r="CE298" s="16" t="n"/>
      <c r="CF298" s="16" t="n"/>
      <c r="CG298" s="16" t="n"/>
      <c r="CH298" s="16" t="n"/>
      <c r="CI298" s="16" t="n"/>
      <c r="CJ298" s="16" t="n"/>
      <c r="CK298" s="16" t="n"/>
      <c r="CL298" s="16" t="n"/>
      <c r="CM298" s="16" t="n"/>
      <c r="CN298" s="16" t="n"/>
      <c r="CO298" s="16" t="n"/>
      <c r="CP298" s="16" t="n"/>
      <c r="CQ298" s="16" t="n"/>
      <c r="CR298" s="16" t="n"/>
      <c r="CS298" s="16" t="n"/>
      <c r="CT298" s="16" t="n"/>
      <c r="CU298" s="16" t="n"/>
      <c r="CV298" s="16" t="n"/>
      <c r="CW298" s="16" t="n"/>
      <c r="CX298" s="16" t="n"/>
      <c r="CY298" s="16" t="n"/>
      <c r="CZ298" s="16" t="n"/>
      <c r="DA298" s="16" t="n"/>
      <c r="DB298" s="16" t="n"/>
      <c r="DC298" s="16">
        <f>IF(DC116&gt;0,DC$6,"")</f>
        <v/>
      </c>
      <c r="DD298" s="16">
        <f>IF(DD116&gt;0,DD$6,"")</f>
        <v/>
      </c>
      <c r="DE298" s="16">
        <f>IF(DE116&gt;0,DE$6,"")</f>
        <v/>
      </c>
      <c r="DF298" s="16">
        <f>IF(DF116&gt;0,DF$6,"")</f>
        <v/>
      </c>
      <c r="DG298" s="16">
        <f>IF(DG116&gt;0,DG$6,"")</f>
        <v/>
      </c>
      <c r="DH298" s="16">
        <f>IF(DH116&gt;0,DH$6,"")</f>
        <v/>
      </c>
      <c r="DI298" s="16">
        <f>IF(DI116&gt;0,DI$6,"")</f>
        <v/>
      </c>
      <c r="DJ298" s="16">
        <f>IF(DJ116&gt;0,DJ$6,"")</f>
        <v/>
      </c>
      <c r="DK298" s="16">
        <f>IF(DK116&gt;0,DK$6,"")</f>
        <v/>
      </c>
      <c r="DL298" s="16">
        <f>IF(DL116&gt;0,DL$6,"")</f>
        <v/>
      </c>
      <c r="DM298" s="16">
        <f>IF(DM116&gt;0,DM$6,"")</f>
        <v/>
      </c>
      <c r="DN298" s="16">
        <f>IF(DN116&gt;0,DN$6,"")</f>
        <v/>
      </c>
      <c r="DO298" s="16" t="n"/>
      <c r="DP298" s="16" t="n"/>
      <c r="DQ298" s="16" t="n"/>
      <c r="DR298" s="16" t="n"/>
      <c r="DS298" s="16" t="n"/>
      <c r="DT298" s="16" t="n"/>
      <c r="DU298" s="16" t="n"/>
      <c r="DV298" s="16" t="n"/>
      <c r="DW298" s="16" t="n"/>
      <c r="DX298" s="16" t="n"/>
      <c r="DY298" s="16" t="n"/>
      <c r="DZ298" s="16" t="n"/>
      <c r="EA298" s="16" t="n"/>
      <c r="EB298" s="16" t="n"/>
      <c r="EC298" s="16" t="n"/>
      <c r="ED298" s="16" t="n"/>
      <c r="EE298" s="16" t="n"/>
      <c r="EF298" s="16" t="n"/>
      <c r="EG298" s="16" t="n"/>
      <c r="EH298" s="16" t="n"/>
      <c r="EI298" s="16" t="n"/>
      <c r="EJ298" s="16" t="n"/>
      <c r="EK298" s="16" t="n"/>
      <c r="EL298" s="16" t="n"/>
      <c r="EM298" s="16" t="n"/>
      <c r="EN298" s="16" t="n"/>
      <c r="EO298" s="16" t="n"/>
      <c r="EP298" s="16" t="n"/>
      <c r="EQ298" s="16" t="n"/>
      <c r="ER298" s="16" t="n"/>
      <c r="ES298" s="16" t="n"/>
      <c r="ET298" s="16" t="n"/>
      <c r="EU298" s="16" t="n"/>
      <c r="EV298" s="16" t="n"/>
      <c r="EW298" s="16" t="n"/>
      <c r="EX298" s="16" t="n"/>
      <c r="EY298" s="16">
        <f>IF(EY116&gt;0,EY$6,"")</f>
        <v/>
      </c>
      <c r="EZ298" s="16">
        <f>IF(EZ116&gt;0,EZ$6,"")</f>
        <v/>
      </c>
      <c r="FA298" s="16">
        <f>IF(FA116&gt;0,FA$6,"")</f>
        <v/>
      </c>
      <c r="FB298" s="16">
        <f>IF(FB116&gt;0,FB$6,"")</f>
        <v/>
      </c>
      <c r="FC298" s="16">
        <f>IF(FC116&gt;0,FC$6,"")</f>
        <v/>
      </c>
      <c r="FD298" s="16">
        <f>IF(FD116&gt;0,FD$6,"")</f>
        <v/>
      </c>
      <c r="FE298" s="16">
        <f>IF(FE116&gt;0,FE$6,"")</f>
        <v/>
      </c>
      <c r="FF298" s="16">
        <f>IF(FF116&gt;0,FF$6,"")</f>
        <v/>
      </c>
      <c r="FG298" s="16">
        <f>IF(FG116&gt;0,FG$6,"")</f>
        <v/>
      </c>
      <c r="FH298" s="16">
        <f>IF(FH116&gt;0,FH$6,"")</f>
        <v/>
      </c>
      <c r="FI298" s="16">
        <f>IF(FI116&gt;0,FI$6,"")</f>
        <v/>
      </c>
      <c r="FJ298" s="16">
        <f>IF(FJ116&gt;0,FJ$6,"")</f>
        <v/>
      </c>
      <c r="FK298" s="16">
        <f>IF(FK116&gt;0,FK$6,"")</f>
        <v/>
      </c>
      <c r="FL298" s="16">
        <f>IF(FL116&gt;0,FL$6,"")</f>
        <v/>
      </c>
      <c r="FM298" s="16">
        <f>IF(FM116&gt;0,FM$6,"")</f>
        <v/>
      </c>
      <c r="FN298" s="16">
        <f>IF(FN116&gt;0,FN$6,"")</f>
        <v/>
      </c>
      <c r="FO298" s="16">
        <f>IF(FO116&gt;0,FO$6,"")</f>
        <v/>
      </c>
      <c r="FP298" s="16">
        <f>IF(FP116&gt;0,FP$6,"")</f>
        <v/>
      </c>
      <c r="FQ298" s="16">
        <f>IF(FQ116&gt;0,FQ$6,"")</f>
        <v/>
      </c>
      <c r="FR298" s="16">
        <f>IF(FR116&gt;0,FR$6,"")</f>
        <v/>
      </c>
      <c r="FS298" s="16">
        <f>IF(FS116&gt;0,FS$6,"")</f>
        <v/>
      </c>
      <c r="FT298" s="16">
        <f>IF(FT116&gt;0,FT$6,"")</f>
        <v/>
      </c>
      <c r="FU298" s="16">
        <f>IF(FU116&gt;0,FU$6,"")</f>
        <v/>
      </c>
      <c r="FV298" s="16">
        <f>IF(FV116&gt;0,FV$6,"")</f>
        <v/>
      </c>
      <c r="FW298" s="16">
        <f>IF(FW116&gt;0,FW$6,"")</f>
        <v/>
      </c>
      <c r="FX298" s="16">
        <f>IF(FX116&gt;0,FX$6,"")</f>
        <v/>
      </c>
      <c r="FY298" s="16">
        <f>IF(FY116&gt;0,FY$6,"")</f>
        <v/>
      </c>
      <c r="FZ298" s="16">
        <f>IF(FZ116&gt;0,FZ$6,"")</f>
        <v/>
      </c>
      <c r="GA298" s="16">
        <f>IF(GA116&gt;0,GA$6,"")</f>
        <v/>
      </c>
      <c r="GB298" s="16">
        <f>IF(GB116&gt;0,GB$6,"")</f>
        <v/>
      </c>
      <c r="GC298" s="16">
        <f>IF(GC116&gt;0,GC$6,"")</f>
        <v/>
      </c>
      <c r="GD298" s="16">
        <f>IF(GD116&gt;0,GD$6,"")</f>
        <v/>
      </c>
      <c r="GE298" s="16">
        <f>IF(GE116&gt;0,GE$6,"")</f>
        <v/>
      </c>
      <c r="GF298" s="16">
        <f>IF(GF116&gt;0,GF$6,"")</f>
        <v/>
      </c>
      <c r="GG298" s="16" t="n"/>
      <c r="GH298" s="16">
        <f>IF(GH116&gt;0,GH$6,"")</f>
        <v/>
      </c>
      <c r="GI298" s="423">
        <f>IF(GI116&gt;0,GI$6,"")</f>
        <v/>
      </c>
    </row>
    <row r="299" hidden="1">
      <c r="A299" s="63" t="n"/>
      <c r="B299" s="63" t="n"/>
      <c r="C299" s="412">
        <f>C117</f>
        <v/>
      </c>
      <c r="D299" s="5" t="n"/>
      <c r="E299" s="5" t="n"/>
      <c r="F299" s="5" t="n"/>
      <c r="G299" s="411">
        <f>MIN(J299:GH299)</f>
        <v/>
      </c>
      <c r="H299" s="16">
        <f>MAX(J299:GH299)</f>
        <v/>
      </c>
      <c r="I299" s="93" t="n"/>
      <c r="J299" s="16">
        <f>IF(J117&gt;0,J114,"")</f>
        <v/>
      </c>
      <c r="K299" s="16">
        <f>IF(K117&gt;0,K$6,"")</f>
        <v/>
      </c>
      <c r="L299" s="16">
        <f>IF(L117&gt;0,L$6,"")</f>
        <v/>
      </c>
      <c r="M299" s="16">
        <f>IF(M117&gt;0,M$6,"")</f>
        <v/>
      </c>
      <c r="N299" s="16">
        <f>IF(N117&gt;0,N$6,"")</f>
        <v/>
      </c>
      <c r="O299" s="16">
        <f>IF(O117&gt;0,O$6,"")</f>
        <v/>
      </c>
      <c r="P299" s="16">
        <f>IF(P117&gt;0,P$6,"")</f>
        <v/>
      </c>
      <c r="Q299" s="16">
        <f>IF(Q117&gt;0,Q$6,"")</f>
        <v/>
      </c>
      <c r="R299" s="16">
        <f>IF(R117&gt;0,R$6,"")</f>
        <v/>
      </c>
      <c r="S299" s="16">
        <f>IF(S117&gt;0,S$6,"")</f>
        <v/>
      </c>
      <c r="T299" s="16">
        <f>IF(T117&gt;0,T$6,"")</f>
        <v/>
      </c>
      <c r="U299" s="16">
        <f>IF(U117&gt;0,U$6,"")</f>
        <v/>
      </c>
      <c r="V299" s="16">
        <f>IF(V117&gt;0,V$6,"")</f>
        <v/>
      </c>
      <c r="W299" s="16" t="n"/>
      <c r="X299" s="16" t="n"/>
      <c r="Y299" s="16" t="n"/>
      <c r="Z299" s="16" t="n"/>
      <c r="AA299" s="16" t="n"/>
      <c r="AB299" s="16" t="n"/>
      <c r="AC299" s="16" t="n"/>
      <c r="AD299" s="16" t="n"/>
      <c r="AE299" s="16" t="n"/>
      <c r="AF299" s="16" t="n"/>
      <c r="AG299" s="16" t="n"/>
      <c r="AH299" s="16" t="n"/>
      <c r="AI299" s="16" t="n"/>
      <c r="AJ299" s="16" t="n"/>
      <c r="AK299" s="16" t="n"/>
      <c r="AL299" s="16" t="n"/>
      <c r="AM299" s="16" t="n"/>
      <c r="AN299" s="16" t="n"/>
      <c r="AO299" s="16" t="n"/>
      <c r="AP299" s="16" t="n"/>
      <c r="AQ299" s="16" t="n"/>
      <c r="AR299" s="16" t="n"/>
      <c r="AS299" s="16" t="n"/>
      <c r="AT299" s="16" t="n"/>
      <c r="AU299" s="16" t="n"/>
      <c r="AV299" s="16" t="n"/>
      <c r="AW299" s="16" t="n"/>
      <c r="AX299" s="16" t="n"/>
      <c r="AY299" s="16" t="n"/>
      <c r="AZ299" s="16" t="n"/>
      <c r="BA299" s="16" t="n"/>
      <c r="BB299" s="16" t="n"/>
      <c r="BC299" s="16" t="n"/>
      <c r="BD299" s="16" t="n"/>
      <c r="BE299" s="16" t="n"/>
      <c r="BF299" s="16" t="n"/>
      <c r="BG299" s="16" t="n"/>
      <c r="BH299" s="16" t="n"/>
      <c r="BI299" s="16" t="n"/>
      <c r="BJ299" s="16" t="n"/>
      <c r="BK299" s="16" t="n"/>
      <c r="BL299" s="16" t="n"/>
      <c r="BM299" s="16" t="n"/>
      <c r="BN299" s="16" t="n"/>
      <c r="BO299" s="16" t="n"/>
      <c r="BP299" s="16" t="n"/>
      <c r="BQ299" s="16" t="n"/>
      <c r="BR299" s="16" t="n"/>
      <c r="BS299" s="16" t="n"/>
      <c r="BT299" s="16" t="n"/>
      <c r="BU299" s="16" t="n"/>
      <c r="BV299" s="16" t="n"/>
      <c r="BW299" s="16" t="n"/>
      <c r="BX299" s="16" t="n"/>
      <c r="BY299" s="16" t="n"/>
      <c r="BZ299" s="16" t="n"/>
      <c r="CA299" s="16" t="n"/>
      <c r="CB299" s="16" t="n"/>
      <c r="CC299" s="16" t="n"/>
      <c r="CD299" s="16" t="n"/>
      <c r="CE299" s="16" t="n"/>
      <c r="CF299" s="16" t="n"/>
      <c r="CG299" s="16" t="n"/>
      <c r="CH299" s="16" t="n"/>
      <c r="CI299" s="16" t="n"/>
      <c r="CJ299" s="16" t="n"/>
      <c r="CK299" s="16" t="n"/>
      <c r="CL299" s="16" t="n"/>
      <c r="CM299" s="16" t="n"/>
      <c r="CN299" s="16" t="n"/>
      <c r="CO299" s="16" t="n"/>
      <c r="CP299" s="16" t="n"/>
      <c r="CQ299" s="16" t="n"/>
      <c r="CR299" s="16" t="n"/>
      <c r="CS299" s="16" t="n"/>
      <c r="CT299" s="16" t="n"/>
      <c r="CU299" s="16" t="n"/>
      <c r="CV299" s="16" t="n"/>
      <c r="CW299" s="16" t="n"/>
      <c r="CX299" s="16" t="n"/>
      <c r="CY299" s="16" t="n"/>
      <c r="CZ299" s="16" t="n"/>
      <c r="DA299" s="16" t="n"/>
      <c r="DB299" s="16" t="n"/>
      <c r="DC299" s="16">
        <f>IF(DC117&gt;0,DC$6,"")</f>
        <v/>
      </c>
      <c r="DD299" s="16">
        <f>IF(DD117&gt;0,DD$6,"")</f>
        <v/>
      </c>
      <c r="DE299" s="16">
        <f>IF(DE117&gt;0,DE$6,"")</f>
        <v/>
      </c>
      <c r="DF299" s="16">
        <f>IF(DF117&gt;0,DF$6,"")</f>
        <v/>
      </c>
      <c r="DG299" s="16">
        <f>IF(DG117&gt;0,DG$6,"")</f>
        <v/>
      </c>
      <c r="DH299" s="16">
        <f>IF(DH117&gt;0,DH$6,"")</f>
        <v/>
      </c>
      <c r="DI299" s="16">
        <f>IF(DI117&gt;0,DI$6,"")</f>
        <v/>
      </c>
      <c r="DJ299" s="16">
        <f>IF(DJ117&gt;0,DJ$6,"")</f>
        <v/>
      </c>
      <c r="DK299" s="16">
        <f>IF(DK117&gt;0,DK$6,"")</f>
        <v/>
      </c>
      <c r="DL299" s="16">
        <f>IF(DL117&gt;0,DL$6,"")</f>
        <v/>
      </c>
      <c r="DM299" s="16">
        <f>IF(DM117&gt;0,DM$6,"")</f>
        <v/>
      </c>
      <c r="DN299" s="16">
        <f>IF(DN117&gt;0,DN$6,"")</f>
        <v/>
      </c>
      <c r="DO299" s="16" t="n"/>
      <c r="DP299" s="16" t="n"/>
      <c r="DQ299" s="16" t="n"/>
      <c r="DR299" s="16" t="n"/>
      <c r="DS299" s="16" t="n"/>
      <c r="DT299" s="16" t="n"/>
      <c r="DU299" s="16" t="n"/>
      <c r="DV299" s="16" t="n"/>
      <c r="DW299" s="16" t="n"/>
      <c r="DX299" s="16" t="n"/>
      <c r="DY299" s="16" t="n"/>
      <c r="DZ299" s="16" t="n"/>
      <c r="EA299" s="16" t="n"/>
      <c r="EB299" s="16" t="n"/>
      <c r="EC299" s="16" t="n"/>
      <c r="ED299" s="16" t="n"/>
      <c r="EE299" s="16" t="n"/>
      <c r="EF299" s="16" t="n"/>
      <c r="EG299" s="16" t="n"/>
      <c r="EH299" s="16" t="n"/>
      <c r="EI299" s="16" t="n"/>
      <c r="EJ299" s="16" t="n"/>
      <c r="EK299" s="16" t="n"/>
      <c r="EL299" s="16" t="n"/>
      <c r="EM299" s="16" t="n"/>
      <c r="EN299" s="16" t="n"/>
      <c r="EO299" s="16" t="n"/>
      <c r="EP299" s="16" t="n"/>
      <c r="EQ299" s="16" t="n"/>
      <c r="ER299" s="16" t="n"/>
      <c r="ES299" s="16" t="n"/>
      <c r="ET299" s="16" t="n"/>
      <c r="EU299" s="16" t="n"/>
      <c r="EV299" s="16" t="n"/>
      <c r="EW299" s="16" t="n"/>
      <c r="EX299" s="16" t="n"/>
      <c r="EY299" s="16">
        <f>IF(EY117&gt;0,EY$6,"")</f>
        <v/>
      </c>
      <c r="EZ299" s="16">
        <f>IF(EZ117&gt;0,EZ$6,"")</f>
        <v/>
      </c>
      <c r="FA299" s="16">
        <f>IF(FA117&gt;0,FA$6,"")</f>
        <v/>
      </c>
      <c r="FB299" s="16">
        <f>IF(FB117&gt;0,FB$6,"")</f>
        <v/>
      </c>
      <c r="FC299" s="16">
        <f>IF(FC117&gt;0,FC$6,"")</f>
        <v/>
      </c>
      <c r="FD299" s="16">
        <f>IF(FD117&gt;0,FD$6,"")</f>
        <v/>
      </c>
      <c r="FE299" s="16">
        <f>IF(FE117&gt;0,FE$6,"")</f>
        <v/>
      </c>
      <c r="FF299" s="16">
        <f>IF(FF117&gt;0,FF$6,"")</f>
        <v/>
      </c>
      <c r="FG299" s="16">
        <f>IF(FG117&gt;0,FG$6,"")</f>
        <v/>
      </c>
      <c r="FH299" s="16">
        <f>IF(FH117&gt;0,FH$6,"")</f>
        <v/>
      </c>
      <c r="FI299" s="16">
        <f>IF(FI117&gt;0,FI$6,"")</f>
        <v/>
      </c>
      <c r="FJ299" s="16">
        <f>IF(FJ117&gt;0,FJ$6,"")</f>
        <v/>
      </c>
      <c r="FK299" s="16">
        <f>IF(FK117&gt;0,FK$6,"")</f>
        <v/>
      </c>
      <c r="FL299" s="16">
        <f>IF(FL117&gt;0,FL$6,"")</f>
        <v/>
      </c>
      <c r="FM299" s="16">
        <f>IF(FM117&gt;0,FM$6,"")</f>
        <v/>
      </c>
      <c r="FN299" s="16">
        <f>IF(FN117&gt;0,FN$6,"")</f>
        <v/>
      </c>
      <c r="FO299" s="16">
        <f>IF(FO117&gt;0,FO$6,"")</f>
        <v/>
      </c>
      <c r="FP299" s="16">
        <f>IF(FP117&gt;0,FP$6,"")</f>
        <v/>
      </c>
      <c r="FQ299" s="16">
        <f>IF(FQ117&gt;0,FQ$6,"")</f>
        <v/>
      </c>
      <c r="FR299" s="16">
        <f>IF(FR117&gt;0,FR$6,"")</f>
        <v/>
      </c>
      <c r="FS299" s="16">
        <f>IF(FS117&gt;0,FS$6,"")</f>
        <v/>
      </c>
      <c r="FT299" s="16">
        <f>IF(FT117&gt;0,FT$6,"")</f>
        <v/>
      </c>
      <c r="FU299" s="16">
        <f>IF(FU117&gt;0,FU$6,"")</f>
        <v/>
      </c>
      <c r="FV299" s="16">
        <f>IF(FV117&gt;0,FV$6,"")</f>
        <v/>
      </c>
      <c r="FW299" s="16">
        <f>IF(FW117&gt;0,FW$6,"")</f>
        <v/>
      </c>
      <c r="FX299" s="16">
        <f>IF(FX117&gt;0,FX$6,"")</f>
        <v/>
      </c>
      <c r="FY299" s="16">
        <f>IF(FY117&gt;0,FY$6,"")</f>
        <v/>
      </c>
      <c r="FZ299" s="16">
        <f>IF(FZ117&gt;0,FZ$6,"")</f>
        <v/>
      </c>
      <c r="GA299" s="16">
        <f>IF(GA117&gt;0,GA$6,"")</f>
        <v/>
      </c>
      <c r="GB299" s="16">
        <f>IF(GB117&gt;0,GB$6,"")</f>
        <v/>
      </c>
      <c r="GC299" s="16">
        <f>IF(GC117&gt;0,GC$6,"")</f>
        <v/>
      </c>
      <c r="GD299" s="16">
        <f>IF(GD117&gt;0,GD$6,"")</f>
        <v/>
      </c>
      <c r="GE299" s="16">
        <f>IF(GE117&gt;0,GE$6,"")</f>
        <v/>
      </c>
      <c r="GF299" s="16">
        <f>IF(GF117&gt;0,GF$6,"")</f>
        <v/>
      </c>
      <c r="GG299" s="16" t="n"/>
      <c r="GH299" s="16">
        <f>IF(GH117&gt;0,GH$6,"")</f>
        <v/>
      </c>
      <c r="GI299" s="423">
        <f>IF(GI117&gt;0,GI$6,"")</f>
        <v/>
      </c>
    </row>
    <row r="300" hidden="1">
      <c r="A300" s="63" t="n"/>
      <c r="B300" s="63" t="n"/>
      <c r="C300" s="412">
        <f>C118</f>
        <v/>
      </c>
      <c r="D300" s="5" t="n"/>
      <c r="E300" s="5" t="n"/>
      <c r="F300" s="5" t="n"/>
      <c r="G300" s="411">
        <f>MIN(J300:GH300)</f>
        <v/>
      </c>
      <c r="H300" s="16">
        <f>MAX(J300:GH300)</f>
        <v/>
      </c>
      <c r="I300" s="93" t="n"/>
      <c r="J300" s="16">
        <f>IF(J118&gt;0,J115,"")</f>
        <v/>
      </c>
      <c r="K300" s="16">
        <f>IF(K118&gt;0,K$6,"")</f>
        <v/>
      </c>
      <c r="L300" s="16">
        <f>IF(L118&gt;0,L$6,"")</f>
        <v/>
      </c>
      <c r="M300" s="16">
        <f>IF(M118&gt;0,M$6,"")</f>
        <v/>
      </c>
      <c r="N300" s="16">
        <f>IF(N118&gt;0,N$6,"")</f>
        <v/>
      </c>
      <c r="O300" s="16">
        <f>IF(O118&gt;0,O$6,"")</f>
        <v/>
      </c>
      <c r="P300" s="16">
        <f>IF(P118&gt;0,P$6,"")</f>
        <v/>
      </c>
      <c r="Q300" s="16">
        <f>IF(Q118&gt;0,Q$6,"")</f>
        <v/>
      </c>
      <c r="R300" s="16">
        <f>IF(R118&gt;0,R$6,"")</f>
        <v/>
      </c>
      <c r="S300" s="16">
        <f>IF(S118&gt;0,S$6,"")</f>
        <v/>
      </c>
      <c r="T300" s="16">
        <f>IF(T118&gt;0,T$6,"")</f>
        <v/>
      </c>
      <c r="U300" s="16">
        <f>IF(U118&gt;0,U$6,"")</f>
        <v/>
      </c>
      <c r="V300" s="16">
        <f>IF(V118&gt;0,V$6,"")</f>
        <v/>
      </c>
      <c r="W300" s="16" t="n"/>
      <c r="X300" s="16" t="n"/>
      <c r="Y300" s="16" t="n"/>
      <c r="Z300" s="16" t="n"/>
      <c r="AA300" s="16" t="n"/>
      <c r="AB300" s="16" t="n"/>
      <c r="AC300" s="16" t="n"/>
      <c r="AD300" s="16" t="n"/>
      <c r="AE300" s="16" t="n"/>
      <c r="AF300" s="16" t="n"/>
      <c r="AG300" s="16" t="n"/>
      <c r="AH300" s="16" t="n"/>
      <c r="AI300" s="16" t="n"/>
      <c r="AJ300" s="16" t="n"/>
      <c r="AK300" s="16" t="n"/>
      <c r="AL300" s="16" t="n"/>
      <c r="AM300" s="16" t="n"/>
      <c r="AN300" s="16" t="n"/>
      <c r="AO300" s="16" t="n"/>
      <c r="AP300" s="16" t="n"/>
      <c r="AQ300" s="16" t="n"/>
      <c r="AR300" s="16" t="n"/>
      <c r="AS300" s="16" t="n"/>
      <c r="AT300" s="16" t="n"/>
      <c r="AU300" s="16" t="n"/>
      <c r="AV300" s="16" t="n"/>
      <c r="AW300" s="16" t="n"/>
      <c r="AX300" s="16" t="n"/>
      <c r="AY300" s="16" t="n"/>
      <c r="AZ300" s="16" t="n"/>
      <c r="BA300" s="16" t="n"/>
      <c r="BB300" s="16" t="n"/>
      <c r="BC300" s="16" t="n"/>
      <c r="BD300" s="16" t="n"/>
      <c r="BE300" s="16" t="n"/>
      <c r="BF300" s="16" t="n"/>
      <c r="BG300" s="16" t="n"/>
      <c r="BH300" s="16" t="n"/>
      <c r="BI300" s="16" t="n"/>
      <c r="BJ300" s="16" t="n"/>
      <c r="BK300" s="16" t="n"/>
      <c r="BL300" s="16" t="n"/>
      <c r="BM300" s="16" t="n"/>
      <c r="BN300" s="16" t="n"/>
      <c r="BO300" s="16" t="n"/>
      <c r="BP300" s="16" t="n"/>
      <c r="BQ300" s="16" t="n"/>
      <c r="BR300" s="16" t="n"/>
      <c r="BS300" s="16" t="n"/>
      <c r="BT300" s="16" t="n"/>
      <c r="BU300" s="16" t="n"/>
      <c r="BV300" s="16" t="n"/>
      <c r="BW300" s="16" t="n"/>
      <c r="BX300" s="16" t="n"/>
      <c r="BY300" s="16" t="n"/>
      <c r="BZ300" s="16" t="n"/>
      <c r="CA300" s="16" t="n"/>
      <c r="CB300" s="16" t="n"/>
      <c r="CC300" s="16" t="n"/>
      <c r="CD300" s="16" t="n"/>
      <c r="CE300" s="16" t="n"/>
      <c r="CF300" s="16" t="n"/>
      <c r="CG300" s="16" t="n"/>
      <c r="CH300" s="16" t="n"/>
      <c r="CI300" s="16" t="n"/>
      <c r="CJ300" s="16" t="n"/>
      <c r="CK300" s="16" t="n"/>
      <c r="CL300" s="16" t="n"/>
      <c r="CM300" s="16" t="n"/>
      <c r="CN300" s="16" t="n"/>
      <c r="CO300" s="16" t="n"/>
      <c r="CP300" s="16" t="n"/>
      <c r="CQ300" s="16" t="n"/>
      <c r="CR300" s="16" t="n"/>
      <c r="CS300" s="16" t="n"/>
      <c r="CT300" s="16" t="n"/>
      <c r="CU300" s="16" t="n"/>
      <c r="CV300" s="16" t="n"/>
      <c r="CW300" s="16" t="n"/>
      <c r="CX300" s="16" t="n"/>
      <c r="CY300" s="16" t="n"/>
      <c r="CZ300" s="16" t="n"/>
      <c r="DA300" s="16" t="n"/>
      <c r="DB300" s="16" t="n"/>
      <c r="DC300" s="16">
        <f>IF(DC118&gt;0,DC$6,"")</f>
        <v/>
      </c>
      <c r="DD300" s="16">
        <f>IF(DD118&gt;0,DD$6,"")</f>
        <v/>
      </c>
      <c r="DE300" s="16">
        <f>IF(DE118&gt;0,DE$6,"")</f>
        <v/>
      </c>
      <c r="DF300" s="16">
        <f>IF(DF118&gt;0,DF$6,"")</f>
        <v/>
      </c>
      <c r="DG300" s="16">
        <f>IF(DG118&gt;0,DG$6,"")</f>
        <v/>
      </c>
      <c r="DH300" s="16">
        <f>IF(DH118&gt;0,DH$6,"")</f>
        <v/>
      </c>
      <c r="DI300" s="16">
        <f>IF(DI118&gt;0,DI$6,"")</f>
        <v/>
      </c>
      <c r="DJ300" s="16">
        <f>IF(DJ118&gt;0,DJ$6,"")</f>
        <v/>
      </c>
      <c r="DK300" s="16">
        <f>IF(DK118&gt;0,DK$6,"")</f>
        <v/>
      </c>
      <c r="DL300" s="16">
        <f>IF(DL118&gt;0,DL$6,"")</f>
        <v/>
      </c>
      <c r="DM300" s="16">
        <f>IF(DM118&gt;0,DM$6,"")</f>
        <v/>
      </c>
      <c r="DN300" s="16">
        <f>IF(DN118&gt;0,DN$6,"")</f>
        <v/>
      </c>
      <c r="DO300" s="16" t="n"/>
      <c r="DP300" s="16" t="n"/>
      <c r="DQ300" s="16" t="n"/>
      <c r="DR300" s="16" t="n"/>
      <c r="DS300" s="16" t="n"/>
      <c r="DT300" s="16" t="n"/>
      <c r="DU300" s="16" t="n"/>
      <c r="DV300" s="16" t="n"/>
      <c r="DW300" s="16" t="n"/>
      <c r="DX300" s="16" t="n"/>
      <c r="DY300" s="16" t="n"/>
      <c r="DZ300" s="16" t="n"/>
      <c r="EA300" s="16" t="n"/>
      <c r="EB300" s="16" t="n"/>
      <c r="EC300" s="16" t="n"/>
      <c r="ED300" s="16" t="n"/>
      <c r="EE300" s="16" t="n"/>
      <c r="EF300" s="16" t="n"/>
      <c r="EG300" s="16" t="n"/>
      <c r="EH300" s="16" t="n"/>
      <c r="EI300" s="16" t="n"/>
      <c r="EJ300" s="16" t="n"/>
      <c r="EK300" s="16" t="n"/>
      <c r="EL300" s="16" t="n"/>
      <c r="EM300" s="16" t="n"/>
      <c r="EN300" s="16" t="n"/>
      <c r="EO300" s="16" t="n"/>
      <c r="EP300" s="16" t="n"/>
      <c r="EQ300" s="16" t="n"/>
      <c r="ER300" s="16" t="n"/>
      <c r="ES300" s="16" t="n"/>
      <c r="ET300" s="16" t="n"/>
      <c r="EU300" s="16" t="n"/>
      <c r="EV300" s="16" t="n"/>
      <c r="EW300" s="16" t="n"/>
      <c r="EX300" s="16" t="n"/>
      <c r="EY300" s="16">
        <f>IF(EY118&gt;0,EY$6,"")</f>
        <v/>
      </c>
      <c r="EZ300" s="16">
        <f>IF(EZ118&gt;0,EZ$6,"")</f>
        <v/>
      </c>
      <c r="FA300" s="16">
        <f>IF(FA118&gt;0,FA$6,"")</f>
        <v/>
      </c>
      <c r="FB300" s="16">
        <f>IF(FB118&gt;0,FB$6,"")</f>
        <v/>
      </c>
      <c r="FC300" s="16">
        <f>IF(FC118&gt;0,FC$6,"")</f>
        <v/>
      </c>
      <c r="FD300" s="16">
        <f>IF(FD118&gt;0,FD$6,"")</f>
        <v/>
      </c>
      <c r="FE300" s="16">
        <f>IF(FE118&gt;0,FE$6,"")</f>
        <v/>
      </c>
      <c r="FF300" s="16">
        <f>IF(FF118&gt;0,FF$6,"")</f>
        <v/>
      </c>
      <c r="FG300" s="16">
        <f>IF(FG118&gt;0,FG$6,"")</f>
        <v/>
      </c>
      <c r="FH300" s="16">
        <f>IF(FH118&gt;0,FH$6,"")</f>
        <v/>
      </c>
      <c r="FI300" s="16">
        <f>IF(FI118&gt;0,FI$6,"")</f>
        <v/>
      </c>
      <c r="FJ300" s="16">
        <f>IF(FJ118&gt;0,FJ$6,"")</f>
        <v/>
      </c>
      <c r="FK300" s="16">
        <f>IF(FK118&gt;0,FK$6,"")</f>
        <v/>
      </c>
      <c r="FL300" s="16">
        <f>IF(FL118&gt;0,FL$6,"")</f>
        <v/>
      </c>
      <c r="FM300" s="16">
        <f>IF(FM118&gt;0,FM$6,"")</f>
        <v/>
      </c>
      <c r="FN300" s="16">
        <f>IF(FN118&gt;0,FN$6,"")</f>
        <v/>
      </c>
      <c r="FO300" s="16">
        <f>IF(FO118&gt;0,FO$6,"")</f>
        <v/>
      </c>
      <c r="FP300" s="16">
        <f>IF(FP118&gt;0,FP$6,"")</f>
        <v/>
      </c>
      <c r="FQ300" s="16">
        <f>IF(FQ118&gt;0,FQ$6,"")</f>
        <v/>
      </c>
      <c r="FR300" s="16">
        <f>IF(FR118&gt;0,FR$6,"")</f>
        <v/>
      </c>
      <c r="FS300" s="16">
        <f>IF(FS118&gt;0,FS$6,"")</f>
        <v/>
      </c>
      <c r="FT300" s="16">
        <f>IF(FT118&gt;0,FT$6,"")</f>
        <v/>
      </c>
      <c r="FU300" s="16">
        <f>IF(FU118&gt;0,FU$6,"")</f>
        <v/>
      </c>
      <c r="FV300" s="16">
        <f>IF(FV118&gt;0,FV$6,"")</f>
        <v/>
      </c>
      <c r="FW300" s="16">
        <f>IF(FW118&gt;0,FW$6,"")</f>
        <v/>
      </c>
      <c r="FX300" s="16">
        <f>IF(FX118&gt;0,FX$6,"")</f>
        <v/>
      </c>
      <c r="FY300" s="16">
        <f>IF(FY118&gt;0,FY$6,"")</f>
        <v/>
      </c>
      <c r="FZ300" s="16">
        <f>IF(FZ118&gt;0,FZ$6,"")</f>
        <v/>
      </c>
      <c r="GA300" s="16">
        <f>IF(GA118&gt;0,GA$6,"")</f>
        <v/>
      </c>
      <c r="GB300" s="16">
        <f>IF(GB118&gt;0,GB$6,"")</f>
        <v/>
      </c>
      <c r="GC300" s="16">
        <f>IF(GC118&gt;0,GC$6,"")</f>
        <v/>
      </c>
      <c r="GD300" s="16">
        <f>IF(GD118&gt;0,GD$6,"")</f>
        <v/>
      </c>
      <c r="GE300" s="16">
        <f>IF(GE118&gt;0,GE$6,"")</f>
        <v/>
      </c>
      <c r="GF300" s="16">
        <f>IF(GF118&gt;0,GF$6,"")</f>
        <v/>
      </c>
      <c r="GG300" s="16" t="n"/>
      <c r="GH300" s="16">
        <f>IF(GH118&gt;0,GH$6,"")</f>
        <v/>
      </c>
      <c r="GI300" s="423">
        <f>IF(GI118&gt;0,GI$6,"")</f>
        <v/>
      </c>
    </row>
    <row r="301" hidden="1">
      <c r="A301" s="63" t="n"/>
      <c r="B301" s="63" t="n"/>
      <c r="C301" s="412">
        <f>C119</f>
        <v/>
      </c>
      <c r="D301" s="5" t="n"/>
      <c r="E301" s="5" t="n"/>
      <c r="F301" s="5" t="n"/>
      <c r="G301" s="411">
        <f>MIN(J301:GH301)</f>
        <v/>
      </c>
      <c r="H301" s="16">
        <f>MAX(J301:GH301)</f>
        <v/>
      </c>
      <c r="I301" s="93" t="n"/>
      <c r="J301" s="16">
        <f>IF(J119&gt;0,J116,"")</f>
        <v/>
      </c>
      <c r="K301" s="16">
        <f>IF(K119&gt;0,K$6,"")</f>
        <v/>
      </c>
      <c r="L301" s="16">
        <f>IF(L119&gt;0,L$6,"")</f>
        <v/>
      </c>
      <c r="M301" s="16">
        <f>IF(M119&gt;0,M$6,"")</f>
        <v/>
      </c>
      <c r="N301" s="16">
        <f>IF(N119&gt;0,N$6,"")</f>
        <v/>
      </c>
      <c r="O301" s="16">
        <f>IF(O119&gt;0,O$6,"")</f>
        <v/>
      </c>
      <c r="P301" s="16">
        <f>IF(P119&gt;0,P$6,"")</f>
        <v/>
      </c>
      <c r="Q301" s="16">
        <f>IF(Q119&gt;0,Q$6,"")</f>
        <v/>
      </c>
      <c r="R301" s="16">
        <f>IF(R119&gt;0,R$6,"")</f>
        <v/>
      </c>
      <c r="S301" s="16">
        <f>IF(S119&gt;0,S$6,"")</f>
        <v/>
      </c>
      <c r="T301" s="16">
        <f>IF(T119&gt;0,T$6,"")</f>
        <v/>
      </c>
      <c r="U301" s="16">
        <f>IF(U119&gt;0,U$6,"")</f>
        <v/>
      </c>
      <c r="V301" s="16">
        <f>IF(V119&gt;0,V$6,"")</f>
        <v/>
      </c>
      <c r="W301" s="16" t="n"/>
      <c r="X301" s="16" t="n"/>
      <c r="Y301" s="16" t="n"/>
      <c r="Z301" s="16" t="n"/>
      <c r="AA301" s="16" t="n"/>
      <c r="AB301" s="16" t="n"/>
      <c r="AC301" s="16" t="n"/>
      <c r="AD301" s="16" t="n"/>
      <c r="AE301" s="16" t="n"/>
      <c r="AF301" s="16" t="n"/>
      <c r="AG301" s="16" t="n"/>
      <c r="AH301" s="16" t="n"/>
      <c r="AI301" s="16" t="n"/>
      <c r="AJ301" s="16" t="n"/>
      <c r="AK301" s="16" t="n"/>
      <c r="AL301" s="16" t="n"/>
      <c r="AM301" s="16" t="n"/>
      <c r="AN301" s="16" t="n"/>
      <c r="AO301" s="16" t="n"/>
      <c r="AP301" s="16" t="n"/>
      <c r="AQ301" s="16" t="n"/>
      <c r="AR301" s="16" t="n"/>
      <c r="AS301" s="16" t="n"/>
      <c r="AT301" s="16" t="n"/>
      <c r="AU301" s="16" t="n"/>
      <c r="AV301" s="16" t="n"/>
      <c r="AW301" s="16" t="n"/>
      <c r="AX301" s="16" t="n"/>
      <c r="AY301" s="16" t="n"/>
      <c r="AZ301" s="16" t="n"/>
      <c r="BA301" s="16" t="n"/>
      <c r="BB301" s="16" t="n"/>
      <c r="BC301" s="16" t="n"/>
      <c r="BD301" s="16" t="n"/>
      <c r="BE301" s="16" t="n"/>
      <c r="BF301" s="16" t="n"/>
      <c r="BG301" s="16" t="n"/>
      <c r="BH301" s="16" t="n"/>
      <c r="BI301" s="16" t="n"/>
      <c r="BJ301" s="16" t="n"/>
      <c r="BK301" s="16" t="n"/>
      <c r="BL301" s="16" t="n"/>
      <c r="BM301" s="16" t="n"/>
      <c r="BN301" s="16" t="n"/>
      <c r="BO301" s="16" t="n"/>
      <c r="BP301" s="16" t="n"/>
      <c r="BQ301" s="16" t="n"/>
      <c r="BR301" s="16" t="n"/>
      <c r="BS301" s="16" t="n"/>
      <c r="BT301" s="16" t="n"/>
      <c r="BU301" s="16" t="n"/>
      <c r="BV301" s="16" t="n"/>
      <c r="BW301" s="16" t="n"/>
      <c r="BX301" s="16" t="n"/>
      <c r="BY301" s="16" t="n"/>
      <c r="BZ301" s="16" t="n"/>
      <c r="CA301" s="16" t="n"/>
      <c r="CB301" s="16" t="n"/>
      <c r="CC301" s="16" t="n"/>
      <c r="CD301" s="16" t="n"/>
      <c r="CE301" s="16" t="n"/>
      <c r="CF301" s="16" t="n"/>
      <c r="CG301" s="16" t="n"/>
      <c r="CH301" s="16" t="n"/>
      <c r="CI301" s="16" t="n"/>
      <c r="CJ301" s="16" t="n"/>
      <c r="CK301" s="16" t="n"/>
      <c r="CL301" s="16" t="n"/>
      <c r="CM301" s="16" t="n"/>
      <c r="CN301" s="16" t="n"/>
      <c r="CO301" s="16" t="n"/>
      <c r="CP301" s="16" t="n"/>
      <c r="CQ301" s="16" t="n"/>
      <c r="CR301" s="16" t="n"/>
      <c r="CS301" s="16" t="n"/>
      <c r="CT301" s="16" t="n"/>
      <c r="CU301" s="16" t="n"/>
      <c r="CV301" s="16" t="n"/>
      <c r="CW301" s="16" t="n"/>
      <c r="CX301" s="16" t="n"/>
      <c r="CY301" s="16" t="n"/>
      <c r="CZ301" s="16" t="n"/>
      <c r="DA301" s="16" t="n"/>
      <c r="DB301" s="16" t="n"/>
      <c r="DC301" s="16">
        <f>IF(DC119&gt;0,DC$6,"")</f>
        <v/>
      </c>
      <c r="DD301" s="16">
        <f>IF(DD119&gt;0,DD$6,"")</f>
        <v/>
      </c>
      <c r="DE301" s="16">
        <f>IF(DE119&gt;0,DE$6,"")</f>
        <v/>
      </c>
      <c r="DF301" s="16">
        <f>IF(DF119&gt;0,DF$6,"")</f>
        <v/>
      </c>
      <c r="DG301" s="16">
        <f>IF(DG119&gt;0,DG$6,"")</f>
        <v/>
      </c>
      <c r="DH301" s="16">
        <f>IF(DH119&gt;0,DH$6,"")</f>
        <v/>
      </c>
      <c r="DI301" s="16">
        <f>IF(DI119&gt;0,DI$6,"")</f>
        <v/>
      </c>
      <c r="DJ301" s="16">
        <f>IF(DJ119&gt;0,DJ$6,"")</f>
        <v/>
      </c>
      <c r="DK301" s="16">
        <f>IF(DK119&gt;0,DK$6,"")</f>
        <v/>
      </c>
      <c r="DL301" s="16">
        <f>IF(DL119&gt;0,DL$6,"")</f>
        <v/>
      </c>
      <c r="DM301" s="16">
        <f>IF(DM119&gt;0,DM$6,"")</f>
        <v/>
      </c>
      <c r="DN301" s="16">
        <f>IF(DN119&gt;0,DN$6,"")</f>
        <v/>
      </c>
      <c r="DO301" s="16" t="n"/>
      <c r="DP301" s="16" t="n"/>
      <c r="DQ301" s="16" t="n"/>
      <c r="DR301" s="16" t="n"/>
      <c r="DS301" s="16" t="n"/>
      <c r="DT301" s="16" t="n"/>
      <c r="DU301" s="16" t="n"/>
      <c r="DV301" s="16" t="n"/>
      <c r="DW301" s="16" t="n"/>
      <c r="DX301" s="16" t="n"/>
      <c r="DY301" s="16" t="n"/>
      <c r="DZ301" s="16" t="n"/>
      <c r="EA301" s="16" t="n"/>
      <c r="EB301" s="16" t="n"/>
      <c r="EC301" s="16" t="n"/>
      <c r="ED301" s="16" t="n"/>
      <c r="EE301" s="16" t="n"/>
      <c r="EF301" s="16" t="n"/>
      <c r="EG301" s="16" t="n"/>
      <c r="EH301" s="16" t="n"/>
      <c r="EI301" s="16" t="n"/>
      <c r="EJ301" s="16" t="n"/>
      <c r="EK301" s="16" t="n"/>
      <c r="EL301" s="16" t="n"/>
      <c r="EM301" s="16" t="n"/>
      <c r="EN301" s="16" t="n"/>
      <c r="EO301" s="16" t="n"/>
      <c r="EP301" s="16" t="n"/>
      <c r="EQ301" s="16" t="n"/>
      <c r="ER301" s="16" t="n"/>
      <c r="ES301" s="16" t="n"/>
      <c r="ET301" s="16" t="n"/>
      <c r="EU301" s="16" t="n"/>
      <c r="EV301" s="16" t="n"/>
      <c r="EW301" s="16" t="n"/>
      <c r="EX301" s="16" t="n"/>
      <c r="EY301" s="16">
        <f>IF(EY119&gt;0,EY$6,"")</f>
        <v/>
      </c>
      <c r="EZ301" s="16">
        <f>IF(EZ119&gt;0,EZ$6,"")</f>
        <v/>
      </c>
      <c r="FA301" s="16">
        <f>IF(FA119&gt;0,FA$6,"")</f>
        <v/>
      </c>
      <c r="FB301" s="16">
        <f>IF(FB119&gt;0,FB$6,"")</f>
        <v/>
      </c>
      <c r="FC301" s="16">
        <f>IF(FC119&gt;0,FC$6,"")</f>
        <v/>
      </c>
      <c r="FD301" s="16">
        <f>IF(FD119&gt;0,FD$6,"")</f>
        <v/>
      </c>
      <c r="FE301" s="16">
        <f>IF(FE119&gt;0,FE$6,"")</f>
        <v/>
      </c>
      <c r="FF301" s="16">
        <f>IF(FF119&gt;0,FF$6,"")</f>
        <v/>
      </c>
      <c r="FG301" s="16">
        <f>IF(FG119&gt;0,FG$6,"")</f>
        <v/>
      </c>
      <c r="FH301" s="16">
        <f>IF(FH119&gt;0,FH$6,"")</f>
        <v/>
      </c>
      <c r="FI301" s="16">
        <f>IF(FI119&gt;0,FI$6,"")</f>
        <v/>
      </c>
      <c r="FJ301" s="16">
        <f>IF(FJ119&gt;0,FJ$6,"")</f>
        <v/>
      </c>
      <c r="FK301" s="16">
        <f>IF(FK119&gt;0,FK$6,"")</f>
        <v/>
      </c>
      <c r="FL301" s="16">
        <f>IF(FL119&gt;0,FL$6,"")</f>
        <v/>
      </c>
      <c r="FM301" s="16">
        <f>IF(FM119&gt;0,FM$6,"")</f>
        <v/>
      </c>
      <c r="FN301" s="16">
        <f>IF(FN119&gt;0,FN$6,"")</f>
        <v/>
      </c>
      <c r="FO301" s="16">
        <f>IF(FO119&gt;0,FO$6,"")</f>
        <v/>
      </c>
      <c r="FP301" s="16">
        <f>IF(FP119&gt;0,FP$6,"")</f>
        <v/>
      </c>
      <c r="FQ301" s="16">
        <f>IF(FQ119&gt;0,FQ$6,"")</f>
        <v/>
      </c>
      <c r="FR301" s="16">
        <f>IF(FR119&gt;0,FR$6,"")</f>
        <v/>
      </c>
      <c r="FS301" s="16">
        <f>IF(FS119&gt;0,FS$6,"")</f>
        <v/>
      </c>
      <c r="FT301" s="16">
        <f>IF(FT119&gt;0,FT$6,"")</f>
        <v/>
      </c>
      <c r="FU301" s="16">
        <f>IF(FU119&gt;0,FU$6,"")</f>
        <v/>
      </c>
      <c r="FV301" s="16">
        <f>IF(FV119&gt;0,FV$6,"")</f>
        <v/>
      </c>
      <c r="FW301" s="16">
        <f>IF(FW119&gt;0,FW$6,"")</f>
        <v/>
      </c>
      <c r="FX301" s="16">
        <f>IF(FX119&gt;0,FX$6,"")</f>
        <v/>
      </c>
      <c r="FY301" s="16">
        <f>IF(FY119&gt;0,FY$6,"")</f>
        <v/>
      </c>
      <c r="FZ301" s="16">
        <f>IF(FZ119&gt;0,FZ$6,"")</f>
        <v/>
      </c>
      <c r="GA301" s="16">
        <f>IF(GA119&gt;0,GA$6,"")</f>
        <v/>
      </c>
      <c r="GB301" s="16">
        <f>IF(GB119&gt;0,GB$6,"")</f>
        <v/>
      </c>
      <c r="GC301" s="16">
        <f>IF(GC119&gt;0,GC$6,"")</f>
        <v/>
      </c>
      <c r="GD301" s="16">
        <f>IF(GD119&gt;0,GD$6,"")</f>
        <v/>
      </c>
      <c r="GE301" s="16">
        <f>IF(GE119&gt;0,GE$6,"")</f>
        <v/>
      </c>
      <c r="GF301" s="16">
        <f>IF(GF119&gt;0,GF$6,"")</f>
        <v/>
      </c>
      <c r="GG301" s="16" t="n"/>
      <c r="GH301" s="16">
        <f>IF(GH119&gt;0,GH$6,"")</f>
        <v/>
      </c>
      <c r="GI301" s="423">
        <f>IF(GI119&gt;0,GI$6,"")</f>
        <v/>
      </c>
    </row>
    <row r="302" hidden="1">
      <c r="A302" s="63" t="n"/>
      <c r="B302" s="63" t="n"/>
      <c r="C302" s="412">
        <f>C120</f>
        <v/>
      </c>
      <c r="D302" s="5" t="n"/>
      <c r="E302" s="5" t="n"/>
      <c r="F302" s="5" t="n"/>
      <c r="G302" s="411">
        <f>MIN(J302:GH302)</f>
        <v/>
      </c>
      <c r="H302" s="16">
        <f>MAX(J302:GH302)</f>
        <v/>
      </c>
      <c r="I302" s="93" t="n"/>
      <c r="J302" s="16">
        <f>IF(J120&gt;0,J117,"")</f>
        <v/>
      </c>
      <c r="K302" s="16">
        <f>IF(K120&gt;0,K$6,"")</f>
        <v/>
      </c>
      <c r="L302" s="16">
        <f>IF(L120&gt;0,L$6,"")</f>
        <v/>
      </c>
      <c r="M302" s="16">
        <f>IF(M120&gt;0,M$6,"")</f>
        <v/>
      </c>
      <c r="N302" s="16">
        <f>IF(N120&gt;0,N$6,"")</f>
        <v/>
      </c>
      <c r="O302" s="16">
        <f>IF(O120&gt;0,O$6,"")</f>
        <v/>
      </c>
      <c r="P302" s="16">
        <f>IF(P120&gt;0,P$6,"")</f>
        <v/>
      </c>
      <c r="Q302" s="16">
        <f>IF(Q120&gt;0,Q$6,"")</f>
        <v/>
      </c>
      <c r="R302" s="16">
        <f>IF(R120&gt;0,R$6,"")</f>
        <v/>
      </c>
      <c r="S302" s="16">
        <f>IF(S120&gt;0,S$6,"")</f>
        <v/>
      </c>
      <c r="T302" s="16">
        <f>IF(T120&gt;0,T$6,"")</f>
        <v/>
      </c>
      <c r="U302" s="16">
        <f>IF(U120&gt;0,U$6,"")</f>
        <v/>
      </c>
      <c r="V302" s="16">
        <f>IF(V120&gt;0,V$6,"")</f>
        <v/>
      </c>
      <c r="W302" s="16" t="n"/>
      <c r="X302" s="16" t="n"/>
      <c r="Y302" s="16" t="n"/>
      <c r="Z302" s="16" t="n"/>
      <c r="AA302" s="16" t="n"/>
      <c r="AB302" s="16" t="n"/>
      <c r="AC302" s="16" t="n"/>
      <c r="AD302" s="16" t="n"/>
      <c r="AE302" s="16" t="n"/>
      <c r="AF302" s="16" t="n"/>
      <c r="AG302" s="16" t="n"/>
      <c r="AH302" s="16" t="n"/>
      <c r="AI302" s="16" t="n"/>
      <c r="AJ302" s="16" t="n"/>
      <c r="AK302" s="16" t="n"/>
      <c r="AL302" s="16" t="n"/>
      <c r="AM302" s="16" t="n"/>
      <c r="AN302" s="16" t="n"/>
      <c r="AO302" s="16" t="n"/>
      <c r="AP302" s="16" t="n"/>
      <c r="AQ302" s="16" t="n"/>
      <c r="AR302" s="16" t="n"/>
      <c r="AS302" s="16" t="n"/>
      <c r="AT302" s="16" t="n"/>
      <c r="AU302" s="16" t="n"/>
      <c r="AV302" s="16" t="n"/>
      <c r="AW302" s="16" t="n"/>
      <c r="AX302" s="16" t="n"/>
      <c r="AY302" s="16" t="n"/>
      <c r="AZ302" s="16" t="n"/>
      <c r="BA302" s="16" t="n"/>
      <c r="BB302" s="16" t="n"/>
      <c r="BC302" s="16" t="n"/>
      <c r="BD302" s="16" t="n"/>
      <c r="BE302" s="16" t="n"/>
      <c r="BF302" s="16" t="n"/>
      <c r="BG302" s="16" t="n"/>
      <c r="BH302" s="16" t="n"/>
      <c r="BI302" s="16" t="n"/>
      <c r="BJ302" s="16" t="n"/>
      <c r="BK302" s="16" t="n"/>
      <c r="BL302" s="16" t="n"/>
      <c r="BM302" s="16" t="n"/>
      <c r="BN302" s="16" t="n"/>
      <c r="BO302" s="16" t="n"/>
      <c r="BP302" s="16" t="n"/>
      <c r="BQ302" s="16" t="n"/>
      <c r="BR302" s="16" t="n"/>
      <c r="BS302" s="16" t="n"/>
      <c r="BT302" s="16" t="n"/>
      <c r="BU302" s="16" t="n"/>
      <c r="BV302" s="16" t="n"/>
      <c r="BW302" s="16" t="n"/>
      <c r="BX302" s="16" t="n"/>
      <c r="BY302" s="16" t="n"/>
      <c r="BZ302" s="16" t="n"/>
      <c r="CA302" s="16" t="n"/>
      <c r="CB302" s="16" t="n"/>
      <c r="CC302" s="16" t="n"/>
      <c r="CD302" s="16" t="n"/>
      <c r="CE302" s="16" t="n"/>
      <c r="CF302" s="16" t="n"/>
      <c r="CG302" s="16" t="n"/>
      <c r="CH302" s="16" t="n"/>
      <c r="CI302" s="16" t="n"/>
      <c r="CJ302" s="16" t="n"/>
      <c r="CK302" s="16" t="n"/>
      <c r="CL302" s="16" t="n"/>
      <c r="CM302" s="16" t="n"/>
      <c r="CN302" s="16" t="n"/>
      <c r="CO302" s="16" t="n"/>
      <c r="CP302" s="16" t="n"/>
      <c r="CQ302" s="16" t="n"/>
      <c r="CR302" s="16" t="n"/>
      <c r="CS302" s="16" t="n"/>
      <c r="CT302" s="16" t="n"/>
      <c r="CU302" s="16" t="n"/>
      <c r="CV302" s="16" t="n"/>
      <c r="CW302" s="16" t="n"/>
      <c r="CX302" s="16" t="n"/>
      <c r="CY302" s="16" t="n"/>
      <c r="CZ302" s="16" t="n"/>
      <c r="DA302" s="16" t="n"/>
      <c r="DB302" s="16" t="n"/>
      <c r="DC302" s="16">
        <f>IF(DC120&gt;0,DC$6,"")</f>
        <v/>
      </c>
      <c r="DD302" s="16">
        <f>IF(DD120&gt;0,DD$6,"")</f>
        <v/>
      </c>
      <c r="DE302" s="16">
        <f>IF(DE120&gt;0,DE$6,"")</f>
        <v/>
      </c>
      <c r="DF302" s="16">
        <f>IF(DF120&gt;0,DF$6,"")</f>
        <v/>
      </c>
      <c r="DG302" s="16">
        <f>IF(DG120&gt;0,DG$6,"")</f>
        <v/>
      </c>
      <c r="DH302" s="16">
        <f>IF(DH120&gt;0,DH$6,"")</f>
        <v/>
      </c>
      <c r="DI302" s="16">
        <f>IF(DI120&gt;0,DI$6,"")</f>
        <v/>
      </c>
      <c r="DJ302" s="16">
        <f>IF(DJ120&gt;0,DJ$6,"")</f>
        <v/>
      </c>
      <c r="DK302" s="16">
        <f>IF(DK120&gt;0,DK$6,"")</f>
        <v/>
      </c>
      <c r="DL302" s="16">
        <f>IF(DL120&gt;0,DL$6,"")</f>
        <v/>
      </c>
      <c r="DM302" s="16">
        <f>IF(DM120&gt;0,DM$6,"")</f>
        <v/>
      </c>
      <c r="DN302" s="16">
        <f>IF(DN120&gt;0,DN$6,"")</f>
        <v/>
      </c>
      <c r="DO302" s="16" t="n"/>
      <c r="DP302" s="16" t="n"/>
      <c r="DQ302" s="16" t="n"/>
      <c r="DR302" s="16" t="n"/>
      <c r="DS302" s="16" t="n"/>
      <c r="DT302" s="16" t="n"/>
      <c r="DU302" s="16" t="n"/>
      <c r="DV302" s="16" t="n"/>
      <c r="DW302" s="16" t="n"/>
      <c r="DX302" s="16" t="n"/>
      <c r="DY302" s="16" t="n"/>
      <c r="DZ302" s="16" t="n"/>
      <c r="EA302" s="16" t="n"/>
      <c r="EB302" s="16" t="n"/>
      <c r="EC302" s="16" t="n"/>
      <c r="ED302" s="16" t="n"/>
      <c r="EE302" s="16" t="n"/>
      <c r="EF302" s="16" t="n"/>
      <c r="EG302" s="16" t="n"/>
      <c r="EH302" s="16" t="n"/>
      <c r="EI302" s="16" t="n"/>
      <c r="EJ302" s="16" t="n"/>
      <c r="EK302" s="16" t="n"/>
      <c r="EL302" s="16" t="n"/>
      <c r="EM302" s="16" t="n"/>
      <c r="EN302" s="16" t="n"/>
      <c r="EO302" s="16" t="n"/>
      <c r="EP302" s="16" t="n"/>
      <c r="EQ302" s="16" t="n"/>
      <c r="ER302" s="16" t="n"/>
      <c r="ES302" s="16" t="n"/>
      <c r="ET302" s="16" t="n"/>
      <c r="EU302" s="16" t="n"/>
      <c r="EV302" s="16" t="n"/>
      <c r="EW302" s="16" t="n"/>
      <c r="EX302" s="16" t="n"/>
      <c r="EY302" s="16">
        <f>IF(EY120&gt;0,EY$6,"")</f>
        <v/>
      </c>
      <c r="EZ302" s="16">
        <f>IF(EZ120&gt;0,EZ$6,"")</f>
        <v/>
      </c>
      <c r="FA302" s="16">
        <f>IF(FA120&gt;0,FA$6,"")</f>
        <v/>
      </c>
      <c r="FB302" s="16">
        <f>IF(FB120&gt;0,FB$6,"")</f>
        <v/>
      </c>
      <c r="FC302" s="16">
        <f>IF(FC120&gt;0,FC$6,"")</f>
        <v/>
      </c>
      <c r="FD302" s="16">
        <f>IF(FD120&gt;0,FD$6,"")</f>
        <v/>
      </c>
      <c r="FE302" s="16">
        <f>IF(FE120&gt;0,FE$6,"")</f>
        <v/>
      </c>
      <c r="FF302" s="16">
        <f>IF(FF120&gt;0,FF$6,"")</f>
        <v/>
      </c>
      <c r="FG302" s="16">
        <f>IF(FG120&gt;0,FG$6,"")</f>
        <v/>
      </c>
      <c r="FH302" s="16">
        <f>IF(FH120&gt;0,FH$6,"")</f>
        <v/>
      </c>
      <c r="FI302" s="16">
        <f>IF(FI120&gt;0,FI$6,"")</f>
        <v/>
      </c>
      <c r="FJ302" s="16">
        <f>IF(FJ120&gt;0,FJ$6,"")</f>
        <v/>
      </c>
      <c r="FK302" s="16">
        <f>IF(FK120&gt;0,FK$6,"")</f>
        <v/>
      </c>
      <c r="FL302" s="16">
        <f>IF(FL120&gt;0,FL$6,"")</f>
        <v/>
      </c>
      <c r="FM302" s="16">
        <f>IF(FM120&gt;0,FM$6,"")</f>
        <v/>
      </c>
      <c r="FN302" s="16">
        <f>IF(FN120&gt;0,FN$6,"")</f>
        <v/>
      </c>
      <c r="FO302" s="16">
        <f>IF(FO120&gt;0,FO$6,"")</f>
        <v/>
      </c>
      <c r="FP302" s="16">
        <f>IF(FP120&gt;0,FP$6,"")</f>
        <v/>
      </c>
      <c r="FQ302" s="16">
        <f>IF(FQ120&gt;0,FQ$6,"")</f>
        <v/>
      </c>
      <c r="FR302" s="16">
        <f>IF(FR120&gt;0,FR$6,"")</f>
        <v/>
      </c>
      <c r="FS302" s="16">
        <f>IF(FS120&gt;0,FS$6,"")</f>
        <v/>
      </c>
      <c r="FT302" s="16">
        <f>IF(FT120&gt;0,FT$6,"")</f>
        <v/>
      </c>
      <c r="FU302" s="16">
        <f>IF(FU120&gt;0,FU$6,"")</f>
        <v/>
      </c>
      <c r="FV302" s="16">
        <f>IF(FV120&gt;0,FV$6,"")</f>
        <v/>
      </c>
      <c r="FW302" s="16">
        <f>IF(FW120&gt;0,FW$6,"")</f>
        <v/>
      </c>
      <c r="FX302" s="16">
        <f>IF(FX120&gt;0,FX$6,"")</f>
        <v/>
      </c>
      <c r="FY302" s="16">
        <f>IF(FY120&gt;0,FY$6,"")</f>
        <v/>
      </c>
      <c r="FZ302" s="16">
        <f>IF(FZ120&gt;0,FZ$6,"")</f>
        <v/>
      </c>
      <c r="GA302" s="16">
        <f>IF(GA120&gt;0,GA$6,"")</f>
        <v/>
      </c>
      <c r="GB302" s="16">
        <f>IF(GB120&gt;0,GB$6,"")</f>
        <v/>
      </c>
      <c r="GC302" s="16">
        <f>IF(GC120&gt;0,GC$6,"")</f>
        <v/>
      </c>
      <c r="GD302" s="16">
        <f>IF(GD120&gt;0,GD$6,"")</f>
        <v/>
      </c>
      <c r="GE302" s="16">
        <f>IF(GE120&gt;0,GE$6,"")</f>
        <v/>
      </c>
      <c r="GF302" s="16">
        <f>IF(GF120&gt;0,GF$6,"")</f>
        <v/>
      </c>
      <c r="GG302" s="16" t="n"/>
      <c r="GH302" s="16">
        <f>IF(GH120&gt;0,GH$6,"")</f>
        <v/>
      </c>
      <c r="GI302" s="423">
        <f>IF(GI120&gt;0,GI$6,"")</f>
        <v/>
      </c>
    </row>
    <row r="303" hidden="1">
      <c r="A303" s="63" t="n"/>
      <c r="B303" s="63" t="n"/>
      <c r="C303" s="412">
        <f>C121</f>
        <v/>
      </c>
      <c r="D303" s="5" t="n"/>
      <c r="E303" s="5" t="n"/>
      <c r="F303" s="5" t="n"/>
      <c r="G303" s="411">
        <f>MIN(J303:GH303)</f>
        <v/>
      </c>
      <c r="H303" s="16">
        <f>MAX(J303:GH303)</f>
        <v/>
      </c>
      <c r="I303" s="93" t="n"/>
      <c r="J303" s="16">
        <f>IF(J121&gt;0,J118,"")</f>
        <v/>
      </c>
      <c r="K303" s="16">
        <f>IF(K121&gt;0,K$6,"")</f>
        <v/>
      </c>
      <c r="L303" s="16">
        <f>IF(L121&gt;0,L$6,"")</f>
        <v/>
      </c>
      <c r="M303" s="16">
        <f>IF(M121&gt;0,M$6,"")</f>
        <v/>
      </c>
      <c r="N303" s="16">
        <f>IF(N121&gt;0,N$6,"")</f>
        <v/>
      </c>
      <c r="O303" s="16">
        <f>IF(O121&gt;0,O$6,"")</f>
        <v/>
      </c>
      <c r="P303" s="16">
        <f>IF(P121&gt;0,P$6,"")</f>
        <v/>
      </c>
      <c r="Q303" s="16">
        <f>IF(Q121&gt;0,Q$6,"")</f>
        <v/>
      </c>
      <c r="R303" s="16">
        <f>IF(R121&gt;0,R$6,"")</f>
        <v/>
      </c>
      <c r="S303" s="16">
        <f>IF(S121&gt;0,S$6,"")</f>
        <v/>
      </c>
      <c r="T303" s="16">
        <f>IF(T121&gt;0,T$6,"")</f>
        <v/>
      </c>
      <c r="U303" s="16">
        <f>IF(U121&gt;0,U$6,"")</f>
        <v/>
      </c>
      <c r="V303" s="16">
        <f>IF(V121&gt;0,V$6,"")</f>
        <v/>
      </c>
      <c r="W303" s="16" t="n"/>
      <c r="X303" s="16" t="n"/>
      <c r="Y303" s="16" t="n"/>
      <c r="Z303" s="16" t="n"/>
      <c r="AA303" s="16" t="n"/>
      <c r="AB303" s="16" t="n"/>
      <c r="AC303" s="16" t="n"/>
      <c r="AD303" s="16" t="n"/>
      <c r="AE303" s="16" t="n"/>
      <c r="AF303" s="16" t="n"/>
      <c r="AG303" s="16" t="n"/>
      <c r="AH303" s="16" t="n"/>
      <c r="AI303" s="16" t="n"/>
      <c r="AJ303" s="16" t="n"/>
      <c r="AK303" s="16" t="n"/>
      <c r="AL303" s="16" t="n"/>
      <c r="AM303" s="16" t="n"/>
      <c r="AN303" s="16" t="n"/>
      <c r="AO303" s="16" t="n"/>
      <c r="AP303" s="16" t="n"/>
      <c r="AQ303" s="16" t="n"/>
      <c r="AR303" s="16" t="n"/>
      <c r="AS303" s="16" t="n"/>
      <c r="AT303" s="16" t="n"/>
      <c r="AU303" s="16" t="n"/>
      <c r="AV303" s="16" t="n"/>
      <c r="AW303" s="16" t="n"/>
      <c r="AX303" s="16" t="n"/>
      <c r="AY303" s="16" t="n"/>
      <c r="AZ303" s="16" t="n"/>
      <c r="BA303" s="16" t="n"/>
      <c r="BB303" s="16" t="n"/>
      <c r="BC303" s="16" t="n"/>
      <c r="BD303" s="16" t="n"/>
      <c r="BE303" s="16" t="n"/>
      <c r="BF303" s="16" t="n"/>
      <c r="BG303" s="16" t="n"/>
      <c r="BH303" s="16" t="n"/>
      <c r="BI303" s="16" t="n"/>
      <c r="BJ303" s="16" t="n"/>
      <c r="BK303" s="16" t="n"/>
      <c r="BL303" s="16" t="n"/>
      <c r="BM303" s="16" t="n"/>
      <c r="BN303" s="16" t="n"/>
      <c r="BO303" s="16" t="n"/>
      <c r="BP303" s="16" t="n"/>
      <c r="BQ303" s="16" t="n"/>
      <c r="BR303" s="16" t="n"/>
      <c r="BS303" s="16" t="n"/>
      <c r="BT303" s="16" t="n"/>
      <c r="BU303" s="16" t="n"/>
      <c r="BV303" s="16" t="n"/>
      <c r="BW303" s="16" t="n"/>
      <c r="BX303" s="16" t="n"/>
      <c r="BY303" s="16" t="n"/>
      <c r="BZ303" s="16" t="n"/>
      <c r="CA303" s="16" t="n"/>
      <c r="CB303" s="16" t="n"/>
      <c r="CC303" s="16" t="n"/>
      <c r="CD303" s="16" t="n"/>
      <c r="CE303" s="16" t="n"/>
      <c r="CF303" s="16" t="n"/>
      <c r="CG303" s="16" t="n"/>
      <c r="CH303" s="16" t="n"/>
      <c r="CI303" s="16" t="n"/>
      <c r="CJ303" s="16" t="n"/>
      <c r="CK303" s="16" t="n"/>
      <c r="CL303" s="16" t="n"/>
      <c r="CM303" s="16" t="n"/>
      <c r="CN303" s="16" t="n"/>
      <c r="CO303" s="16" t="n"/>
      <c r="CP303" s="16" t="n"/>
      <c r="CQ303" s="16" t="n"/>
      <c r="CR303" s="16" t="n"/>
      <c r="CS303" s="16" t="n"/>
      <c r="CT303" s="16" t="n"/>
      <c r="CU303" s="16" t="n"/>
      <c r="CV303" s="16" t="n"/>
      <c r="CW303" s="16" t="n"/>
      <c r="CX303" s="16" t="n"/>
      <c r="CY303" s="16" t="n"/>
      <c r="CZ303" s="16" t="n"/>
      <c r="DA303" s="16" t="n"/>
      <c r="DB303" s="16" t="n"/>
      <c r="DC303" s="16">
        <f>IF(DC121&gt;0,DC$6,"")</f>
        <v/>
      </c>
      <c r="DD303" s="16">
        <f>IF(DD121&gt;0,DD$6,"")</f>
        <v/>
      </c>
      <c r="DE303" s="16">
        <f>IF(DE121&gt;0,DE$6,"")</f>
        <v/>
      </c>
      <c r="DF303" s="16">
        <f>IF(DF121&gt;0,DF$6,"")</f>
        <v/>
      </c>
      <c r="DG303" s="16">
        <f>IF(DG121&gt;0,DG$6,"")</f>
        <v/>
      </c>
      <c r="DH303" s="16">
        <f>IF(DH121&gt;0,DH$6,"")</f>
        <v/>
      </c>
      <c r="DI303" s="16">
        <f>IF(DI121&gt;0,DI$6,"")</f>
        <v/>
      </c>
      <c r="DJ303" s="16">
        <f>IF(DJ121&gt;0,DJ$6,"")</f>
        <v/>
      </c>
      <c r="DK303" s="16">
        <f>IF(DK121&gt;0,DK$6,"")</f>
        <v/>
      </c>
      <c r="DL303" s="16">
        <f>IF(DL121&gt;0,DL$6,"")</f>
        <v/>
      </c>
      <c r="DM303" s="16">
        <f>IF(DM121&gt;0,DM$6,"")</f>
        <v/>
      </c>
      <c r="DN303" s="16">
        <f>IF(DN121&gt;0,DN$6,"")</f>
        <v/>
      </c>
      <c r="DO303" s="16" t="n"/>
      <c r="DP303" s="16" t="n"/>
      <c r="DQ303" s="16" t="n"/>
      <c r="DR303" s="16" t="n"/>
      <c r="DS303" s="16" t="n"/>
      <c r="DT303" s="16" t="n"/>
      <c r="DU303" s="16" t="n"/>
      <c r="DV303" s="16" t="n"/>
      <c r="DW303" s="16" t="n"/>
      <c r="DX303" s="16" t="n"/>
      <c r="DY303" s="16" t="n"/>
      <c r="DZ303" s="16" t="n"/>
      <c r="EA303" s="16" t="n"/>
      <c r="EB303" s="16" t="n"/>
      <c r="EC303" s="16" t="n"/>
      <c r="ED303" s="16" t="n"/>
      <c r="EE303" s="16" t="n"/>
      <c r="EF303" s="16" t="n"/>
      <c r="EG303" s="16" t="n"/>
      <c r="EH303" s="16" t="n"/>
      <c r="EI303" s="16" t="n"/>
      <c r="EJ303" s="16" t="n"/>
      <c r="EK303" s="16" t="n"/>
      <c r="EL303" s="16" t="n"/>
      <c r="EM303" s="16" t="n"/>
      <c r="EN303" s="16" t="n"/>
      <c r="EO303" s="16" t="n"/>
      <c r="EP303" s="16" t="n"/>
      <c r="EQ303" s="16" t="n"/>
      <c r="ER303" s="16" t="n"/>
      <c r="ES303" s="16" t="n"/>
      <c r="ET303" s="16" t="n"/>
      <c r="EU303" s="16" t="n"/>
      <c r="EV303" s="16" t="n"/>
      <c r="EW303" s="16" t="n"/>
      <c r="EX303" s="16" t="n"/>
      <c r="EY303" s="16">
        <f>IF(EY121&gt;0,EY$6,"")</f>
        <v/>
      </c>
      <c r="EZ303" s="16">
        <f>IF(EZ121&gt;0,EZ$6,"")</f>
        <v/>
      </c>
      <c r="FA303" s="16">
        <f>IF(FA121&gt;0,FA$6,"")</f>
        <v/>
      </c>
      <c r="FB303" s="16">
        <f>IF(FB121&gt;0,FB$6,"")</f>
        <v/>
      </c>
      <c r="FC303" s="16">
        <f>IF(FC121&gt;0,FC$6,"")</f>
        <v/>
      </c>
      <c r="FD303" s="16">
        <f>IF(FD121&gt;0,FD$6,"")</f>
        <v/>
      </c>
      <c r="FE303" s="16">
        <f>IF(FE121&gt;0,FE$6,"")</f>
        <v/>
      </c>
      <c r="FF303" s="16">
        <f>IF(FF121&gt;0,FF$6,"")</f>
        <v/>
      </c>
      <c r="FG303" s="16">
        <f>IF(FG121&gt;0,FG$6,"")</f>
        <v/>
      </c>
      <c r="FH303" s="16">
        <f>IF(FH121&gt;0,FH$6,"")</f>
        <v/>
      </c>
      <c r="FI303" s="16">
        <f>IF(FI121&gt;0,FI$6,"")</f>
        <v/>
      </c>
      <c r="FJ303" s="16">
        <f>IF(FJ121&gt;0,FJ$6,"")</f>
        <v/>
      </c>
      <c r="FK303" s="16">
        <f>IF(FK121&gt;0,FK$6,"")</f>
        <v/>
      </c>
      <c r="FL303" s="16">
        <f>IF(FL121&gt;0,FL$6,"")</f>
        <v/>
      </c>
      <c r="FM303" s="16">
        <f>IF(FM121&gt;0,FM$6,"")</f>
        <v/>
      </c>
      <c r="FN303" s="16">
        <f>IF(FN121&gt;0,FN$6,"")</f>
        <v/>
      </c>
      <c r="FO303" s="16">
        <f>IF(FO121&gt;0,FO$6,"")</f>
        <v/>
      </c>
      <c r="FP303" s="16">
        <f>IF(FP121&gt;0,FP$6,"")</f>
        <v/>
      </c>
      <c r="FQ303" s="16">
        <f>IF(FQ121&gt;0,FQ$6,"")</f>
        <v/>
      </c>
      <c r="FR303" s="16">
        <f>IF(FR121&gt;0,FR$6,"")</f>
        <v/>
      </c>
      <c r="FS303" s="16">
        <f>IF(FS121&gt;0,FS$6,"")</f>
        <v/>
      </c>
      <c r="FT303" s="16">
        <f>IF(FT121&gt;0,FT$6,"")</f>
        <v/>
      </c>
      <c r="FU303" s="16">
        <f>IF(FU121&gt;0,FU$6,"")</f>
        <v/>
      </c>
      <c r="FV303" s="16">
        <f>IF(FV121&gt;0,FV$6,"")</f>
        <v/>
      </c>
      <c r="FW303" s="16">
        <f>IF(FW121&gt;0,FW$6,"")</f>
        <v/>
      </c>
      <c r="FX303" s="16">
        <f>IF(FX121&gt;0,FX$6,"")</f>
        <v/>
      </c>
      <c r="FY303" s="16">
        <f>IF(FY121&gt;0,FY$6,"")</f>
        <v/>
      </c>
      <c r="FZ303" s="16">
        <f>IF(FZ121&gt;0,FZ$6,"")</f>
        <v/>
      </c>
      <c r="GA303" s="16">
        <f>IF(GA121&gt;0,GA$6,"")</f>
        <v/>
      </c>
      <c r="GB303" s="16">
        <f>IF(GB121&gt;0,GB$6,"")</f>
        <v/>
      </c>
      <c r="GC303" s="16">
        <f>IF(GC121&gt;0,GC$6,"")</f>
        <v/>
      </c>
      <c r="GD303" s="16">
        <f>IF(GD121&gt;0,GD$6,"")</f>
        <v/>
      </c>
      <c r="GE303" s="16">
        <f>IF(GE121&gt;0,GE$6,"")</f>
        <v/>
      </c>
      <c r="GF303" s="16">
        <f>IF(GF121&gt;0,GF$6,"")</f>
        <v/>
      </c>
      <c r="GG303" s="16" t="n"/>
      <c r="GH303" s="16">
        <f>IF(GH121&gt;0,GH$6,"")</f>
        <v/>
      </c>
      <c r="GI303" s="423">
        <f>IF(GI121&gt;0,GI$6,"")</f>
        <v/>
      </c>
    </row>
    <row r="304" hidden="1">
      <c r="A304" s="63" t="n"/>
      <c r="B304" s="63" t="n"/>
      <c r="C304" s="412">
        <f>C122</f>
        <v/>
      </c>
      <c r="D304" s="5" t="n"/>
      <c r="E304" s="5" t="n"/>
      <c r="F304" s="5" t="n"/>
      <c r="G304" s="411">
        <f>MIN(J304:GH304)</f>
        <v/>
      </c>
      <c r="H304" s="16">
        <f>MAX(J304:GH304)</f>
        <v/>
      </c>
      <c r="I304" s="93" t="n"/>
      <c r="J304" s="16">
        <f>IF(J122&gt;0,J119,"")</f>
        <v/>
      </c>
      <c r="K304" s="16">
        <f>IF(K122&gt;0,K$6,"")</f>
        <v/>
      </c>
      <c r="L304" s="16">
        <f>IF(L122&gt;0,L$6,"")</f>
        <v/>
      </c>
      <c r="M304" s="16">
        <f>IF(M122&gt;0,M$6,"")</f>
        <v/>
      </c>
      <c r="N304" s="16">
        <f>IF(N122&gt;0,N$6,"")</f>
        <v/>
      </c>
      <c r="O304" s="16">
        <f>IF(O122&gt;0,O$6,"")</f>
        <v/>
      </c>
      <c r="P304" s="16">
        <f>IF(P122&gt;0,P$6,"")</f>
        <v/>
      </c>
      <c r="Q304" s="16">
        <f>IF(Q122&gt;0,Q$6,"")</f>
        <v/>
      </c>
      <c r="R304" s="16">
        <f>IF(R122&gt;0,R$6,"")</f>
        <v/>
      </c>
      <c r="S304" s="16">
        <f>IF(S122&gt;0,S$6,"")</f>
        <v/>
      </c>
      <c r="T304" s="16">
        <f>IF(T122&gt;0,T$6,"")</f>
        <v/>
      </c>
      <c r="U304" s="16">
        <f>IF(U122&gt;0,U$6,"")</f>
        <v/>
      </c>
      <c r="V304" s="16">
        <f>IF(V122&gt;0,V$6,"")</f>
        <v/>
      </c>
      <c r="W304" s="16" t="n"/>
      <c r="X304" s="16" t="n"/>
      <c r="Y304" s="16" t="n"/>
      <c r="Z304" s="16" t="n"/>
      <c r="AA304" s="16" t="n"/>
      <c r="AB304" s="16" t="n"/>
      <c r="AC304" s="16" t="n"/>
      <c r="AD304" s="16" t="n"/>
      <c r="AE304" s="16" t="n"/>
      <c r="AF304" s="16" t="n"/>
      <c r="AG304" s="16" t="n"/>
      <c r="AH304" s="16" t="n"/>
      <c r="AI304" s="16" t="n"/>
      <c r="AJ304" s="16" t="n"/>
      <c r="AK304" s="16" t="n"/>
      <c r="AL304" s="16" t="n"/>
      <c r="AM304" s="16" t="n"/>
      <c r="AN304" s="16" t="n"/>
      <c r="AO304" s="16" t="n"/>
      <c r="AP304" s="16" t="n"/>
      <c r="AQ304" s="16" t="n"/>
      <c r="AR304" s="16" t="n"/>
      <c r="AS304" s="16" t="n"/>
      <c r="AT304" s="16" t="n"/>
      <c r="AU304" s="16" t="n"/>
      <c r="AV304" s="16" t="n"/>
      <c r="AW304" s="16" t="n"/>
      <c r="AX304" s="16" t="n"/>
      <c r="AY304" s="16" t="n"/>
      <c r="AZ304" s="16" t="n"/>
      <c r="BA304" s="16" t="n"/>
      <c r="BB304" s="16" t="n"/>
      <c r="BC304" s="16" t="n"/>
      <c r="BD304" s="16" t="n"/>
      <c r="BE304" s="16" t="n"/>
      <c r="BF304" s="16" t="n"/>
      <c r="BG304" s="16" t="n"/>
      <c r="BH304" s="16" t="n"/>
      <c r="BI304" s="16" t="n"/>
      <c r="BJ304" s="16" t="n"/>
      <c r="BK304" s="16" t="n"/>
      <c r="BL304" s="16" t="n"/>
      <c r="BM304" s="16" t="n"/>
      <c r="BN304" s="16" t="n"/>
      <c r="BO304" s="16" t="n"/>
      <c r="BP304" s="16" t="n"/>
      <c r="BQ304" s="16" t="n"/>
      <c r="BR304" s="16" t="n"/>
      <c r="BS304" s="16" t="n"/>
      <c r="BT304" s="16" t="n"/>
      <c r="BU304" s="16" t="n"/>
      <c r="BV304" s="16" t="n"/>
      <c r="BW304" s="16" t="n"/>
      <c r="BX304" s="16" t="n"/>
      <c r="BY304" s="16" t="n"/>
      <c r="BZ304" s="16" t="n"/>
      <c r="CA304" s="16" t="n"/>
      <c r="CB304" s="16" t="n"/>
      <c r="CC304" s="16" t="n"/>
      <c r="CD304" s="16" t="n"/>
      <c r="CE304" s="16" t="n"/>
      <c r="CF304" s="16" t="n"/>
      <c r="CG304" s="16" t="n"/>
      <c r="CH304" s="16" t="n"/>
      <c r="CI304" s="16" t="n"/>
      <c r="CJ304" s="16" t="n"/>
      <c r="CK304" s="16" t="n"/>
      <c r="CL304" s="16" t="n"/>
      <c r="CM304" s="16" t="n"/>
      <c r="CN304" s="16" t="n"/>
      <c r="CO304" s="16" t="n"/>
      <c r="CP304" s="16" t="n"/>
      <c r="CQ304" s="16" t="n"/>
      <c r="CR304" s="16" t="n"/>
      <c r="CS304" s="16" t="n"/>
      <c r="CT304" s="16" t="n"/>
      <c r="CU304" s="16" t="n"/>
      <c r="CV304" s="16" t="n"/>
      <c r="CW304" s="16" t="n"/>
      <c r="CX304" s="16" t="n"/>
      <c r="CY304" s="16" t="n"/>
      <c r="CZ304" s="16" t="n"/>
      <c r="DA304" s="16" t="n"/>
      <c r="DB304" s="16" t="n"/>
      <c r="DC304" s="16">
        <f>IF(DC122&gt;0,DC$6,"")</f>
        <v/>
      </c>
      <c r="DD304" s="16">
        <f>IF(DD122&gt;0,DD$6,"")</f>
        <v/>
      </c>
      <c r="DE304" s="16">
        <f>IF(DE122&gt;0,DE$6,"")</f>
        <v/>
      </c>
      <c r="DF304" s="16">
        <f>IF(DF122&gt;0,DF$6,"")</f>
        <v/>
      </c>
      <c r="DG304" s="16">
        <f>IF(DG122&gt;0,DG$6,"")</f>
        <v/>
      </c>
      <c r="DH304" s="16">
        <f>IF(DH122&gt;0,DH$6,"")</f>
        <v/>
      </c>
      <c r="DI304" s="16">
        <f>IF(DI122&gt;0,DI$6,"")</f>
        <v/>
      </c>
      <c r="DJ304" s="16">
        <f>IF(DJ122&gt;0,DJ$6,"")</f>
        <v/>
      </c>
      <c r="DK304" s="16">
        <f>IF(DK122&gt;0,DK$6,"")</f>
        <v/>
      </c>
      <c r="DL304" s="16">
        <f>IF(DL122&gt;0,DL$6,"")</f>
        <v/>
      </c>
      <c r="DM304" s="16">
        <f>IF(DM122&gt;0,DM$6,"")</f>
        <v/>
      </c>
      <c r="DN304" s="16">
        <f>IF(DN122&gt;0,DN$6,"")</f>
        <v/>
      </c>
      <c r="DO304" s="16" t="n"/>
      <c r="DP304" s="16" t="n"/>
      <c r="DQ304" s="16" t="n"/>
      <c r="DR304" s="16" t="n"/>
      <c r="DS304" s="16" t="n"/>
      <c r="DT304" s="16" t="n"/>
      <c r="DU304" s="16" t="n"/>
      <c r="DV304" s="16" t="n"/>
      <c r="DW304" s="16" t="n"/>
      <c r="DX304" s="16" t="n"/>
      <c r="DY304" s="16" t="n"/>
      <c r="DZ304" s="16" t="n"/>
      <c r="EA304" s="16" t="n"/>
      <c r="EB304" s="16" t="n"/>
      <c r="EC304" s="16" t="n"/>
      <c r="ED304" s="16" t="n"/>
      <c r="EE304" s="16" t="n"/>
      <c r="EF304" s="16" t="n"/>
      <c r="EG304" s="16" t="n"/>
      <c r="EH304" s="16" t="n"/>
      <c r="EI304" s="16" t="n"/>
      <c r="EJ304" s="16" t="n"/>
      <c r="EK304" s="16" t="n"/>
      <c r="EL304" s="16" t="n"/>
      <c r="EM304" s="16" t="n"/>
      <c r="EN304" s="16" t="n"/>
      <c r="EO304" s="16" t="n"/>
      <c r="EP304" s="16" t="n"/>
      <c r="EQ304" s="16" t="n"/>
      <c r="ER304" s="16" t="n"/>
      <c r="ES304" s="16" t="n"/>
      <c r="ET304" s="16" t="n"/>
      <c r="EU304" s="16" t="n"/>
      <c r="EV304" s="16" t="n"/>
      <c r="EW304" s="16" t="n"/>
      <c r="EX304" s="16" t="n"/>
      <c r="EY304" s="16">
        <f>IF(EY122&gt;0,EY$6,"")</f>
        <v/>
      </c>
      <c r="EZ304" s="16">
        <f>IF(EZ122&gt;0,EZ$6,"")</f>
        <v/>
      </c>
      <c r="FA304" s="16">
        <f>IF(FA122&gt;0,FA$6,"")</f>
        <v/>
      </c>
      <c r="FB304" s="16">
        <f>IF(FB122&gt;0,FB$6,"")</f>
        <v/>
      </c>
      <c r="FC304" s="16">
        <f>IF(FC122&gt;0,FC$6,"")</f>
        <v/>
      </c>
      <c r="FD304" s="16">
        <f>IF(FD122&gt;0,FD$6,"")</f>
        <v/>
      </c>
      <c r="FE304" s="16">
        <f>IF(FE122&gt;0,FE$6,"")</f>
        <v/>
      </c>
      <c r="FF304" s="16">
        <f>IF(FF122&gt;0,FF$6,"")</f>
        <v/>
      </c>
      <c r="FG304" s="16">
        <f>IF(FG122&gt;0,FG$6,"")</f>
        <v/>
      </c>
      <c r="FH304" s="16">
        <f>IF(FH122&gt;0,FH$6,"")</f>
        <v/>
      </c>
      <c r="FI304" s="16">
        <f>IF(FI122&gt;0,FI$6,"")</f>
        <v/>
      </c>
      <c r="FJ304" s="16">
        <f>IF(FJ122&gt;0,FJ$6,"")</f>
        <v/>
      </c>
      <c r="FK304" s="16">
        <f>IF(FK122&gt;0,FK$6,"")</f>
        <v/>
      </c>
      <c r="FL304" s="16">
        <f>IF(FL122&gt;0,FL$6,"")</f>
        <v/>
      </c>
      <c r="FM304" s="16">
        <f>IF(FM122&gt;0,FM$6,"")</f>
        <v/>
      </c>
      <c r="FN304" s="16">
        <f>IF(FN122&gt;0,FN$6,"")</f>
        <v/>
      </c>
      <c r="FO304" s="16">
        <f>IF(FO122&gt;0,FO$6,"")</f>
        <v/>
      </c>
      <c r="FP304" s="16">
        <f>IF(FP122&gt;0,FP$6,"")</f>
        <v/>
      </c>
      <c r="FQ304" s="16">
        <f>IF(FQ122&gt;0,FQ$6,"")</f>
        <v/>
      </c>
      <c r="FR304" s="16">
        <f>IF(FR122&gt;0,FR$6,"")</f>
        <v/>
      </c>
      <c r="FS304" s="16">
        <f>IF(FS122&gt;0,FS$6,"")</f>
        <v/>
      </c>
      <c r="FT304" s="16">
        <f>IF(FT122&gt;0,FT$6,"")</f>
        <v/>
      </c>
      <c r="FU304" s="16">
        <f>IF(FU122&gt;0,FU$6,"")</f>
        <v/>
      </c>
      <c r="FV304" s="16">
        <f>IF(FV122&gt;0,FV$6,"")</f>
        <v/>
      </c>
      <c r="FW304" s="16">
        <f>IF(FW122&gt;0,FW$6,"")</f>
        <v/>
      </c>
      <c r="FX304" s="16">
        <f>IF(FX122&gt;0,FX$6,"")</f>
        <v/>
      </c>
      <c r="FY304" s="16">
        <f>IF(FY122&gt;0,FY$6,"")</f>
        <v/>
      </c>
      <c r="FZ304" s="16">
        <f>IF(FZ122&gt;0,FZ$6,"")</f>
        <v/>
      </c>
      <c r="GA304" s="16">
        <f>IF(GA122&gt;0,GA$6,"")</f>
        <v/>
      </c>
      <c r="GB304" s="16">
        <f>IF(GB122&gt;0,GB$6,"")</f>
        <v/>
      </c>
      <c r="GC304" s="16">
        <f>IF(GC122&gt;0,GC$6,"")</f>
        <v/>
      </c>
      <c r="GD304" s="16">
        <f>IF(GD122&gt;0,GD$6,"")</f>
        <v/>
      </c>
      <c r="GE304" s="16">
        <f>IF(GE122&gt;0,GE$6,"")</f>
        <v/>
      </c>
      <c r="GF304" s="16">
        <f>IF(GF122&gt;0,GF$6,"")</f>
        <v/>
      </c>
      <c r="GG304" s="16" t="n"/>
      <c r="GH304" s="16">
        <f>IF(GH122&gt;0,GH$6,"")</f>
        <v/>
      </c>
      <c r="GI304" s="423">
        <f>IF(GI122&gt;0,GI$6,"")</f>
        <v/>
      </c>
    </row>
    <row r="305" hidden="1">
      <c r="A305" s="63" t="n"/>
      <c r="B305" s="63" t="n"/>
      <c r="C305" s="412">
        <f>C123</f>
        <v/>
      </c>
      <c r="D305" s="5" t="n"/>
      <c r="E305" s="5" t="n"/>
      <c r="F305" s="5" t="n"/>
      <c r="G305" s="411">
        <f>MIN(J305:GH305)</f>
        <v/>
      </c>
      <c r="H305" s="16">
        <f>MAX(J305:GH305)</f>
        <v/>
      </c>
      <c r="I305" s="93" t="n"/>
      <c r="J305" s="16">
        <f>IF(J123&gt;0,J120,"")</f>
        <v/>
      </c>
      <c r="K305" s="16">
        <f>IF(K123&gt;0,K$6,"")</f>
        <v/>
      </c>
      <c r="L305" s="16">
        <f>IF(L123&gt;0,L$6,"")</f>
        <v/>
      </c>
      <c r="M305" s="16">
        <f>IF(M123&gt;0,M$6,"")</f>
        <v/>
      </c>
      <c r="N305" s="16">
        <f>IF(N123&gt;0,N$6,"")</f>
        <v/>
      </c>
      <c r="O305" s="16">
        <f>IF(O123&gt;0,O$6,"")</f>
        <v/>
      </c>
      <c r="P305" s="16">
        <f>IF(P123&gt;0,P$6,"")</f>
        <v/>
      </c>
      <c r="Q305" s="16">
        <f>IF(Q123&gt;0,Q$6,"")</f>
        <v/>
      </c>
      <c r="R305" s="16">
        <f>IF(R123&gt;0,R$6,"")</f>
        <v/>
      </c>
      <c r="S305" s="16">
        <f>IF(S123&gt;0,S$6,"")</f>
        <v/>
      </c>
      <c r="T305" s="16">
        <f>IF(T123&gt;0,T$6,"")</f>
        <v/>
      </c>
      <c r="U305" s="16">
        <f>IF(U123&gt;0,U$6,"")</f>
        <v/>
      </c>
      <c r="V305" s="16">
        <f>IF(V123&gt;0,V$6,"")</f>
        <v/>
      </c>
      <c r="W305" s="16" t="n"/>
      <c r="X305" s="16" t="n"/>
      <c r="Y305" s="16" t="n"/>
      <c r="Z305" s="16" t="n"/>
      <c r="AA305" s="16" t="n"/>
      <c r="AB305" s="16" t="n"/>
      <c r="AC305" s="16" t="n"/>
      <c r="AD305" s="16" t="n"/>
      <c r="AE305" s="16" t="n"/>
      <c r="AF305" s="16" t="n"/>
      <c r="AG305" s="16" t="n"/>
      <c r="AH305" s="16" t="n"/>
      <c r="AI305" s="16" t="n"/>
      <c r="AJ305" s="16" t="n"/>
      <c r="AK305" s="16" t="n"/>
      <c r="AL305" s="16" t="n"/>
      <c r="AM305" s="16" t="n"/>
      <c r="AN305" s="16" t="n"/>
      <c r="AO305" s="16" t="n"/>
      <c r="AP305" s="16" t="n"/>
      <c r="AQ305" s="16" t="n"/>
      <c r="AR305" s="16" t="n"/>
      <c r="AS305" s="16" t="n"/>
      <c r="AT305" s="16" t="n"/>
      <c r="AU305" s="16" t="n"/>
      <c r="AV305" s="16" t="n"/>
      <c r="AW305" s="16" t="n"/>
      <c r="AX305" s="16" t="n"/>
      <c r="AY305" s="16" t="n"/>
      <c r="AZ305" s="16" t="n"/>
      <c r="BA305" s="16" t="n"/>
      <c r="BB305" s="16" t="n"/>
      <c r="BC305" s="16" t="n"/>
      <c r="BD305" s="16" t="n"/>
      <c r="BE305" s="16" t="n"/>
      <c r="BF305" s="16" t="n"/>
      <c r="BG305" s="16" t="n"/>
      <c r="BH305" s="16" t="n"/>
      <c r="BI305" s="16" t="n"/>
      <c r="BJ305" s="16" t="n"/>
      <c r="BK305" s="16" t="n"/>
      <c r="BL305" s="16" t="n"/>
      <c r="BM305" s="16" t="n"/>
      <c r="BN305" s="16" t="n"/>
      <c r="BO305" s="16" t="n"/>
      <c r="BP305" s="16" t="n"/>
      <c r="BQ305" s="16" t="n"/>
      <c r="BR305" s="16" t="n"/>
      <c r="BS305" s="16" t="n"/>
      <c r="BT305" s="16" t="n"/>
      <c r="BU305" s="16" t="n"/>
      <c r="BV305" s="16" t="n"/>
      <c r="BW305" s="16" t="n"/>
      <c r="BX305" s="16" t="n"/>
      <c r="BY305" s="16" t="n"/>
      <c r="BZ305" s="16" t="n"/>
      <c r="CA305" s="16" t="n"/>
      <c r="CB305" s="16" t="n"/>
      <c r="CC305" s="16" t="n"/>
      <c r="CD305" s="16" t="n"/>
      <c r="CE305" s="16" t="n"/>
      <c r="CF305" s="16" t="n"/>
      <c r="CG305" s="16" t="n"/>
      <c r="CH305" s="16" t="n"/>
      <c r="CI305" s="16" t="n"/>
      <c r="CJ305" s="16" t="n"/>
      <c r="CK305" s="16" t="n"/>
      <c r="CL305" s="16" t="n"/>
      <c r="CM305" s="16" t="n"/>
      <c r="CN305" s="16" t="n"/>
      <c r="CO305" s="16" t="n"/>
      <c r="CP305" s="16" t="n"/>
      <c r="CQ305" s="16" t="n"/>
      <c r="CR305" s="16" t="n"/>
      <c r="CS305" s="16" t="n"/>
      <c r="CT305" s="16" t="n"/>
      <c r="CU305" s="16" t="n"/>
      <c r="CV305" s="16" t="n"/>
      <c r="CW305" s="16" t="n"/>
      <c r="CX305" s="16" t="n"/>
      <c r="CY305" s="16" t="n"/>
      <c r="CZ305" s="16" t="n"/>
      <c r="DA305" s="16" t="n"/>
      <c r="DB305" s="16" t="n"/>
      <c r="DC305" s="16">
        <f>IF(DC123&gt;0,DC$6,"")</f>
        <v/>
      </c>
      <c r="DD305" s="16">
        <f>IF(DD123&gt;0,DD$6,"")</f>
        <v/>
      </c>
      <c r="DE305" s="16">
        <f>IF(DE123&gt;0,DE$6,"")</f>
        <v/>
      </c>
      <c r="DF305" s="16">
        <f>IF(DF123&gt;0,DF$6,"")</f>
        <v/>
      </c>
      <c r="DG305" s="16">
        <f>IF(DG123&gt;0,DG$6,"")</f>
        <v/>
      </c>
      <c r="DH305" s="16">
        <f>IF(DH123&gt;0,DH$6,"")</f>
        <v/>
      </c>
      <c r="DI305" s="16">
        <f>IF(DI123&gt;0,DI$6,"")</f>
        <v/>
      </c>
      <c r="DJ305" s="16">
        <f>IF(DJ123&gt;0,DJ$6,"")</f>
        <v/>
      </c>
      <c r="DK305" s="16">
        <f>IF(DK123&gt;0,DK$6,"")</f>
        <v/>
      </c>
      <c r="DL305" s="16">
        <f>IF(DL123&gt;0,DL$6,"")</f>
        <v/>
      </c>
      <c r="DM305" s="16">
        <f>IF(DM123&gt;0,DM$6,"")</f>
        <v/>
      </c>
      <c r="DN305" s="16">
        <f>IF(DN123&gt;0,DN$6,"")</f>
        <v/>
      </c>
      <c r="DO305" s="16" t="n"/>
      <c r="DP305" s="16" t="n"/>
      <c r="DQ305" s="16" t="n"/>
      <c r="DR305" s="16" t="n"/>
      <c r="DS305" s="16" t="n"/>
      <c r="DT305" s="16" t="n"/>
      <c r="DU305" s="16" t="n"/>
      <c r="DV305" s="16" t="n"/>
      <c r="DW305" s="16" t="n"/>
      <c r="DX305" s="16" t="n"/>
      <c r="DY305" s="16" t="n"/>
      <c r="DZ305" s="16" t="n"/>
      <c r="EA305" s="16" t="n"/>
      <c r="EB305" s="16" t="n"/>
      <c r="EC305" s="16" t="n"/>
      <c r="ED305" s="16" t="n"/>
      <c r="EE305" s="16" t="n"/>
      <c r="EF305" s="16" t="n"/>
      <c r="EG305" s="16" t="n"/>
      <c r="EH305" s="16" t="n"/>
      <c r="EI305" s="16" t="n"/>
      <c r="EJ305" s="16" t="n"/>
      <c r="EK305" s="16" t="n"/>
      <c r="EL305" s="16" t="n"/>
      <c r="EM305" s="16" t="n"/>
      <c r="EN305" s="16" t="n"/>
      <c r="EO305" s="16" t="n"/>
      <c r="EP305" s="16" t="n"/>
      <c r="EQ305" s="16" t="n"/>
      <c r="ER305" s="16" t="n"/>
      <c r="ES305" s="16" t="n"/>
      <c r="ET305" s="16" t="n"/>
      <c r="EU305" s="16" t="n"/>
      <c r="EV305" s="16" t="n"/>
      <c r="EW305" s="16" t="n"/>
      <c r="EX305" s="16" t="n"/>
      <c r="EY305" s="16">
        <f>IF(EY123&gt;0,EY$6,"")</f>
        <v/>
      </c>
      <c r="EZ305" s="16">
        <f>IF(EZ123&gt;0,EZ$6,"")</f>
        <v/>
      </c>
      <c r="FA305" s="16">
        <f>IF(FA123&gt;0,FA$6,"")</f>
        <v/>
      </c>
      <c r="FB305" s="16">
        <f>IF(FB123&gt;0,FB$6,"")</f>
        <v/>
      </c>
      <c r="FC305" s="16">
        <f>IF(FC123&gt;0,FC$6,"")</f>
        <v/>
      </c>
      <c r="FD305" s="16">
        <f>IF(FD123&gt;0,FD$6,"")</f>
        <v/>
      </c>
      <c r="FE305" s="16">
        <f>IF(FE123&gt;0,FE$6,"")</f>
        <v/>
      </c>
      <c r="FF305" s="16">
        <f>IF(FF123&gt;0,FF$6,"")</f>
        <v/>
      </c>
      <c r="FG305" s="16">
        <f>IF(FG123&gt;0,FG$6,"")</f>
        <v/>
      </c>
      <c r="FH305" s="16">
        <f>IF(FH123&gt;0,FH$6,"")</f>
        <v/>
      </c>
      <c r="FI305" s="16">
        <f>IF(FI123&gt;0,FI$6,"")</f>
        <v/>
      </c>
      <c r="FJ305" s="16">
        <f>IF(FJ123&gt;0,FJ$6,"")</f>
        <v/>
      </c>
      <c r="FK305" s="16">
        <f>IF(FK123&gt;0,FK$6,"")</f>
        <v/>
      </c>
      <c r="FL305" s="16">
        <f>IF(FL123&gt;0,FL$6,"")</f>
        <v/>
      </c>
      <c r="FM305" s="16">
        <f>IF(FM123&gt;0,FM$6,"")</f>
        <v/>
      </c>
      <c r="FN305" s="16">
        <f>IF(FN123&gt;0,FN$6,"")</f>
        <v/>
      </c>
      <c r="FO305" s="16">
        <f>IF(FO123&gt;0,FO$6,"")</f>
        <v/>
      </c>
      <c r="FP305" s="16">
        <f>IF(FP123&gt;0,FP$6,"")</f>
        <v/>
      </c>
      <c r="FQ305" s="16">
        <f>IF(FQ123&gt;0,FQ$6,"")</f>
        <v/>
      </c>
      <c r="FR305" s="16">
        <f>IF(FR123&gt;0,FR$6,"")</f>
        <v/>
      </c>
      <c r="FS305" s="16">
        <f>IF(FS123&gt;0,FS$6,"")</f>
        <v/>
      </c>
      <c r="FT305" s="16">
        <f>IF(FT123&gt;0,FT$6,"")</f>
        <v/>
      </c>
      <c r="FU305" s="16">
        <f>IF(FU123&gt;0,FU$6,"")</f>
        <v/>
      </c>
      <c r="FV305" s="16">
        <f>IF(FV123&gt;0,FV$6,"")</f>
        <v/>
      </c>
      <c r="FW305" s="16">
        <f>IF(FW123&gt;0,FW$6,"")</f>
        <v/>
      </c>
      <c r="FX305" s="16">
        <f>IF(FX123&gt;0,FX$6,"")</f>
        <v/>
      </c>
      <c r="FY305" s="16">
        <f>IF(FY123&gt;0,FY$6,"")</f>
        <v/>
      </c>
      <c r="FZ305" s="16">
        <f>IF(FZ123&gt;0,FZ$6,"")</f>
        <v/>
      </c>
      <c r="GA305" s="16">
        <f>IF(GA123&gt;0,GA$6,"")</f>
        <v/>
      </c>
      <c r="GB305" s="16">
        <f>IF(GB123&gt;0,GB$6,"")</f>
        <v/>
      </c>
      <c r="GC305" s="16">
        <f>IF(GC123&gt;0,GC$6,"")</f>
        <v/>
      </c>
      <c r="GD305" s="16">
        <f>IF(GD123&gt;0,GD$6,"")</f>
        <v/>
      </c>
      <c r="GE305" s="16">
        <f>IF(GE123&gt;0,GE$6,"")</f>
        <v/>
      </c>
      <c r="GF305" s="16">
        <f>IF(GF123&gt;0,GF$6,"")</f>
        <v/>
      </c>
      <c r="GG305" s="16" t="n"/>
      <c r="GH305" s="16">
        <f>IF(GH123&gt;0,GH$6,"")</f>
        <v/>
      </c>
      <c r="GI305" s="423">
        <f>IF(GI123&gt;0,GI$6,"")</f>
        <v/>
      </c>
    </row>
    <row r="306" hidden="1">
      <c r="A306" s="63" t="n"/>
      <c r="B306" s="63" t="n"/>
      <c r="C306" s="412">
        <f>C124</f>
        <v/>
      </c>
      <c r="D306" s="5" t="n"/>
      <c r="E306" s="5" t="n"/>
      <c r="F306" s="5" t="n"/>
      <c r="G306" s="411">
        <f>MIN(J306:GH306)</f>
        <v/>
      </c>
      <c r="H306" s="16">
        <f>MAX(J306:GH306)</f>
        <v/>
      </c>
      <c r="I306" s="93" t="n"/>
      <c r="J306" s="16">
        <f>IF(J124&gt;0,J121,"")</f>
        <v/>
      </c>
      <c r="K306" s="16">
        <f>IF(K124&gt;0,K$6,"")</f>
        <v/>
      </c>
      <c r="L306" s="16">
        <f>IF(L124&gt;0,L$6,"")</f>
        <v/>
      </c>
      <c r="M306" s="16">
        <f>IF(M124&gt;0,M$6,"")</f>
        <v/>
      </c>
      <c r="N306" s="16">
        <f>IF(N124&gt;0,N$6,"")</f>
        <v/>
      </c>
      <c r="O306" s="16">
        <f>IF(O124&gt;0,O$6,"")</f>
        <v/>
      </c>
      <c r="P306" s="16">
        <f>IF(P124&gt;0,P$6,"")</f>
        <v/>
      </c>
      <c r="Q306" s="16">
        <f>IF(Q124&gt;0,Q$6,"")</f>
        <v/>
      </c>
      <c r="R306" s="16">
        <f>IF(R124&gt;0,R$6,"")</f>
        <v/>
      </c>
      <c r="S306" s="16">
        <f>IF(S124&gt;0,S$6,"")</f>
        <v/>
      </c>
      <c r="T306" s="16">
        <f>IF(T124&gt;0,T$6,"")</f>
        <v/>
      </c>
      <c r="U306" s="16">
        <f>IF(U124&gt;0,U$6,"")</f>
        <v/>
      </c>
      <c r="V306" s="16">
        <f>IF(V124&gt;0,V$6,"")</f>
        <v/>
      </c>
      <c r="W306" s="16" t="n"/>
      <c r="X306" s="16" t="n"/>
      <c r="Y306" s="16" t="n"/>
      <c r="Z306" s="16" t="n"/>
      <c r="AA306" s="16" t="n"/>
      <c r="AB306" s="16" t="n"/>
      <c r="AC306" s="16" t="n"/>
      <c r="AD306" s="16" t="n"/>
      <c r="AE306" s="16" t="n"/>
      <c r="AF306" s="16" t="n"/>
      <c r="AG306" s="16" t="n"/>
      <c r="AH306" s="16" t="n"/>
      <c r="AI306" s="16" t="n"/>
      <c r="AJ306" s="16" t="n"/>
      <c r="AK306" s="16" t="n"/>
      <c r="AL306" s="16" t="n"/>
      <c r="AM306" s="16" t="n"/>
      <c r="AN306" s="16" t="n"/>
      <c r="AO306" s="16" t="n"/>
      <c r="AP306" s="16" t="n"/>
      <c r="AQ306" s="16" t="n"/>
      <c r="AR306" s="16" t="n"/>
      <c r="AS306" s="16" t="n"/>
      <c r="AT306" s="16" t="n"/>
      <c r="AU306" s="16" t="n"/>
      <c r="AV306" s="16" t="n"/>
      <c r="AW306" s="16" t="n"/>
      <c r="AX306" s="16" t="n"/>
      <c r="AY306" s="16" t="n"/>
      <c r="AZ306" s="16" t="n"/>
      <c r="BA306" s="16" t="n"/>
      <c r="BB306" s="16" t="n"/>
      <c r="BC306" s="16" t="n"/>
      <c r="BD306" s="16" t="n"/>
      <c r="BE306" s="16" t="n"/>
      <c r="BF306" s="16" t="n"/>
      <c r="BG306" s="16" t="n"/>
      <c r="BH306" s="16" t="n"/>
      <c r="BI306" s="16" t="n"/>
      <c r="BJ306" s="16" t="n"/>
      <c r="BK306" s="16" t="n"/>
      <c r="BL306" s="16" t="n"/>
      <c r="BM306" s="16" t="n"/>
      <c r="BN306" s="16" t="n"/>
      <c r="BO306" s="16" t="n"/>
      <c r="BP306" s="16" t="n"/>
      <c r="BQ306" s="16" t="n"/>
      <c r="BR306" s="16" t="n"/>
      <c r="BS306" s="16" t="n"/>
      <c r="BT306" s="16" t="n"/>
      <c r="BU306" s="16" t="n"/>
      <c r="BV306" s="16" t="n"/>
      <c r="BW306" s="16" t="n"/>
      <c r="BX306" s="16" t="n"/>
      <c r="BY306" s="16" t="n"/>
      <c r="BZ306" s="16" t="n"/>
      <c r="CA306" s="16" t="n"/>
      <c r="CB306" s="16" t="n"/>
      <c r="CC306" s="16" t="n"/>
      <c r="CD306" s="16" t="n"/>
      <c r="CE306" s="16" t="n"/>
      <c r="CF306" s="16" t="n"/>
      <c r="CG306" s="16" t="n"/>
      <c r="CH306" s="16" t="n"/>
      <c r="CI306" s="16" t="n"/>
      <c r="CJ306" s="16" t="n"/>
      <c r="CK306" s="16" t="n"/>
      <c r="CL306" s="16" t="n"/>
      <c r="CM306" s="16" t="n"/>
      <c r="CN306" s="16" t="n"/>
      <c r="CO306" s="16" t="n"/>
      <c r="CP306" s="16" t="n"/>
      <c r="CQ306" s="16" t="n"/>
      <c r="CR306" s="16" t="n"/>
      <c r="CS306" s="16" t="n"/>
      <c r="CT306" s="16" t="n"/>
      <c r="CU306" s="16" t="n"/>
      <c r="CV306" s="16" t="n"/>
      <c r="CW306" s="16" t="n"/>
      <c r="CX306" s="16" t="n"/>
      <c r="CY306" s="16" t="n"/>
      <c r="CZ306" s="16" t="n"/>
      <c r="DA306" s="16" t="n"/>
      <c r="DB306" s="16" t="n"/>
      <c r="DC306" s="16">
        <f>IF(DC124&gt;0,DC$6,"")</f>
        <v/>
      </c>
      <c r="DD306" s="16">
        <f>IF(DD124&gt;0,DD$6,"")</f>
        <v/>
      </c>
      <c r="DE306" s="16">
        <f>IF(DE124&gt;0,DE$6,"")</f>
        <v/>
      </c>
      <c r="DF306" s="16">
        <f>IF(DF124&gt;0,DF$6,"")</f>
        <v/>
      </c>
      <c r="DG306" s="16">
        <f>IF(DG124&gt;0,DG$6,"")</f>
        <v/>
      </c>
      <c r="DH306" s="16">
        <f>IF(DH124&gt;0,DH$6,"")</f>
        <v/>
      </c>
      <c r="DI306" s="16">
        <f>IF(DI124&gt;0,DI$6,"")</f>
        <v/>
      </c>
      <c r="DJ306" s="16">
        <f>IF(DJ124&gt;0,DJ$6,"")</f>
        <v/>
      </c>
      <c r="DK306" s="16">
        <f>IF(DK124&gt;0,DK$6,"")</f>
        <v/>
      </c>
      <c r="DL306" s="16">
        <f>IF(DL124&gt;0,DL$6,"")</f>
        <v/>
      </c>
      <c r="DM306" s="16">
        <f>IF(DM124&gt;0,DM$6,"")</f>
        <v/>
      </c>
      <c r="DN306" s="16">
        <f>IF(DN124&gt;0,DN$6,"")</f>
        <v/>
      </c>
      <c r="DO306" s="16" t="n"/>
      <c r="DP306" s="16" t="n"/>
      <c r="DQ306" s="16" t="n"/>
      <c r="DR306" s="16" t="n"/>
      <c r="DS306" s="16" t="n"/>
      <c r="DT306" s="16" t="n"/>
      <c r="DU306" s="16" t="n"/>
      <c r="DV306" s="16" t="n"/>
      <c r="DW306" s="16" t="n"/>
      <c r="DX306" s="16" t="n"/>
      <c r="DY306" s="16" t="n"/>
      <c r="DZ306" s="16" t="n"/>
      <c r="EA306" s="16" t="n"/>
      <c r="EB306" s="16" t="n"/>
      <c r="EC306" s="16" t="n"/>
      <c r="ED306" s="16" t="n"/>
      <c r="EE306" s="16" t="n"/>
      <c r="EF306" s="16" t="n"/>
      <c r="EG306" s="16" t="n"/>
      <c r="EH306" s="16" t="n"/>
      <c r="EI306" s="16" t="n"/>
      <c r="EJ306" s="16" t="n"/>
      <c r="EK306" s="16" t="n"/>
      <c r="EL306" s="16" t="n"/>
      <c r="EM306" s="16" t="n"/>
      <c r="EN306" s="16" t="n"/>
      <c r="EO306" s="16" t="n"/>
      <c r="EP306" s="16" t="n"/>
      <c r="EQ306" s="16" t="n"/>
      <c r="ER306" s="16" t="n"/>
      <c r="ES306" s="16" t="n"/>
      <c r="ET306" s="16" t="n"/>
      <c r="EU306" s="16" t="n"/>
      <c r="EV306" s="16" t="n"/>
      <c r="EW306" s="16" t="n"/>
      <c r="EX306" s="16" t="n"/>
      <c r="EY306" s="16">
        <f>IF(EY124&gt;0,EY$6,"")</f>
        <v/>
      </c>
      <c r="EZ306" s="16">
        <f>IF(EZ124&gt;0,EZ$6,"")</f>
        <v/>
      </c>
      <c r="FA306" s="16">
        <f>IF(FA124&gt;0,FA$6,"")</f>
        <v/>
      </c>
      <c r="FB306" s="16">
        <f>IF(FB124&gt;0,FB$6,"")</f>
        <v/>
      </c>
      <c r="FC306" s="16">
        <f>IF(FC124&gt;0,FC$6,"")</f>
        <v/>
      </c>
      <c r="FD306" s="16">
        <f>IF(FD124&gt;0,FD$6,"")</f>
        <v/>
      </c>
      <c r="FE306" s="16">
        <f>IF(FE124&gt;0,FE$6,"")</f>
        <v/>
      </c>
      <c r="FF306" s="16">
        <f>IF(FF124&gt;0,FF$6,"")</f>
        <v/>
      </c>
      <c r="FG306" s="16">
        <f>IF(FG124&gt;0,FG$6,"")</f>
        <v/>
      </c>
      <c r="FH306" s="16">
        <f>IF(FH124&gt;0,FH$6,"")</f>
        <v/>
      </c>
      <c r="FI306" s="16">
        <f>IF(FI124&gt;0,FI$6,"")</f>
        <v/>
      </c>
      <c r="FJ306" s="16">
        <f>IF(FJ124&gt;0,FJ$6,"")</f>
        <v/>
      </c>
      <c r="FK306" s="16">
        <f>IF(FK124&gt;0,FK$6,"")</f>
        <v/>
      </c>
      <c r="FL306" s="16">
        <f>IF(FL124&gt;0,FL$6,"")</f>
        <v/>
      </c>
      <c r="FM306" s="16">
        <f>IF(FM124&gt;0,FM$6,"")</f>
        <v/>
      </c>
      <c r="FN306" s="16">
        <f>IF(FN124&gt;0,FN$6,"")</f>
        <v/>
      </c>
      <c r="FO306" s="16">
        <f>IF(FO124&gt;0,FO$6,"")</f>
        <v/>
      </c>
      <c r="FP306" s="16">
        <f>IF(FP124&gt;0,FP$6,"")</f>
        <v/>
      </c>
      <c r="FQ306" s="16">
        <f>IF(FQ124&gt;0,FQ$6,"")</f>
        <v/>
      </c>
      <c r="FR306" s="16">
        <f>IF(FR124&gt;0,FR$6,"")</f>
        <v/>
      </c>
      <c r="FS306" s="16">
        <f>IF(FS124&gt;0,FS$6,"")</f>
        <v/>
      </c>
      <c r="FT306" s="16">
        <f>IF(FT124&gt;0,FT$6,"")</f>
        <v/>
      </c>
      <c r="FU306" s="16">
        <f>IF(FU124&gt;0,FU$6,"")</f>
        <v/>
      </c>
      <c r="FV306" s="16">
        <f>IF(FV124&gt;0,FV$6,"")</f>
        <v/>
      </c>
      <c r="FW306" s="16">
        <f>IF(FW124&gt;0,FW$6,"")</f>
        <v/>
      </c>
      <c r="FX306" s="16">
        <f>IF(FX124&gt;0,FX$6,"")</f>
        <v/>
      </c>
      <c r="FY306" s="16">
        <f>IF(FY124&gt;0,FY$6,"")</f>
        <v/>
      </c>
      <c r="FZ306" s="16">
        <f>IF(FZ124&gt;0,FZ$6,"")</f>
        <v/>
      </c>
      <c r="GA306" s="16">
        <f>IF(GA124&gt;0,GA$6,"")</f>
        <v/>
      </c>
      <c r="GB306" s="16">
        <f>IF(GB124&gt;0,GB$6,"")</f>
        <v/>
      </c>
      <c r="GC306" s="16">
        <f>IF(GC124&gt;0,GC$6,"")</f>
        <v/>
      </c>
      <c r="GD306" s="16">
        <f>IF(GD124&gt;0,GD$6,"")</f>
        <v/>
      </c>
      <c r="GE306" s="16">
        <f>IF(GE124&gt;0,GE$6,"")</f>
        <v/>
      </c>
      <c r="GF306" s="16">
        <f>IF(GF124&gt;0,GF$6,"")</f>
        <v/>
      </c>
      <c r="GG306" s="16" t="n"/>
      <c r="GH306" s="16">
        <f>IF(GH124&gt;0,GH$6,"")</f>
        <v/>
      </c>
      <c r="GI306" s="423">
        <f>IF(GI124&gt;0,GI$6,"")</f>
        <v/>
      </c>
    </row>
    <row r="307" hidden="1">
      <c r="A307" s="63" t="n"/>
      <c r="B307" s="63" t="n"/>
      <c r="C307" s="412">
        <f>C125</f>
        <v/>
      </c>
      <c r="D307" s="5" t="n"/>
      <c r="E307" s="5" t="n"/>
      <c r="F307" s="5" t="n"/>
      <c r="G307" s="411">
        <f>MIN(J307:GH307)</f>
        <v/>
      </c>
      <c r="H307" s="16">
        <f>MAX(J307:GH307)</f>
        <v/>
      </c>
      <c r="I307" s="93" t="n"/>
      <c r="J307" s="16">
        <f>IF(J125&gt;0,J122,"")</f>
        <v/>
      </c>
      <c r="K307" s="16">
        <f>IF(K125&gt;0,K$6,"")</f>
        <v/>
      </c>
      <c r="L307" s="16">
        <f>IF(L125&gt;0,L$6,"")</f>
        <v/>
      </c>
      <c r="M307" s="16">
        <f>IF(M125&gt;0,M$6,"")</f>
        <v/>
      </c>
      <c r="N307" s="16">
        <f>IF(N125&gt;0,N$6,"")</f>
        <v/>
      </c>
      <c r="O307" s="16">
        <f>IF(O125&gt;0,O$6,"")</f>
        <v/>
      </c>
      <c r="P307" s="16">
        <f>IF(P125&gt;0,P$6,"")</f>
        <v/>
      </c>
      <c r="Q307" s="16">
        <f>IF(Q125&gt;0,Q$6,"")</f>
        <v/>
      </c>
      <c r="R307" s="16">
        <f>IF(R125&gt;0,R$6,"")</f>
        <v/>
      </c>
      <c r="S307" s="16">
        <f>IF(S125&gt;0,S$6,"")</f>
        <v/>
      </c>
      <c r="T307" s="16">
        <f>IF(T125&gt;0,T$6,"")</f>
        <v/>
      </c>
      <c r="U307" s="16">
        <f>IF(U125&gt;0,U$6,"")</f>
        <v/>
      </c>
      <c r="V307" s="16">
        <f>IF(V125&gt;0,V$6,"")</f>
        <v/>
      </c>
      <c r="W307" s="16" t="n"/>
      <c r="X307" s="16" t="n"/>
      <c r="Y307" s="16" t="n"/>
      <c r="Z307" s="16" t="n"/>
      <c r="AA307" s="16" t="n"/>
      <c r="AB307" s="16" t="n"/>
      <c r="AC307" s="16" t="n"/>
      <c r="AD307" s="16" t="n"/>
      <c r="AE307" s="16" t="n"/>
      <c r="AF307" s="16" t="n"/>
      <c r="AG307" s="16" t="n"/>
      <c r="AH307" s="16" t="n"/>
      <c r="AI307" s="16" t="n"/>
      <c r="AJ307" s="16" t="n"/>
      <c r="AK307" s="16" t="n"/>
      <c r="AL307" s="16" t="n"/>
      <c r="AM307" s="16" t="n"/>
      <c r="AN307" s="16" t="n"/>
      <c r="AO307" s="16" t="n"/>
      <c r="AP307" s="16" t="n"/>
      <c r="AQ307" s="16" t="n"/>
      <c r="AR307" s="16" t="n"/>
      <c r="AS307" s="16" t="n"/>
      <c r="AT307" s="16" t="n"/>
      <c r="AU307" s="16" t="n"/>
      <c r="AV307" s="16" t="n"/>
      <c r="AW307" s="16" t="n"/>
      <c r="AX307" s="16" t="n"/>
      <c r="AY307" s="16" t="n"/>
      <c r="AZ307" s="16" t="n"/>
      <c r="BA307" s="16" t="n"/>
      <c r="BB307" s="16" t="n"/>
      <c r="BC307" s="16" t="n"/>
      <c r="BD307" s="16" t="n"/>
      <c r="BE307" s="16" t="n"/>
      <c r="BF307" s="16" t="n"/>
      <c r="BG307" s="16" t="n"/>
      <c r="BH307" s="16" t="n"/>
      <c r="BI307" s="16" t="n"/>
      <c r="BJ307" s="16" t="n"/>
      <c r="BK307" s="16" t="n"/>
      <c r="BL307" s="16" t="n"/>
      <c r="BM307" s="16" t="n"/>
      <c r="BN307" s="16" t="n"/>
      <c r="BO307" s="16" t="n"/>
      <c r="BP307" s="16" t="n"/>
      <c r="BQ307" s="16" t="n"/>
      <c r="BR307" s="16" t="n"/>
      <c r="BS307" s="16" t="n"/>
      <c r="BT307" s="16" t="n"/>
      <c r="BU307" s="16" t="n"/>
      <c r="BV307" s="16" t="n"/>
      <c r="BW307" s="16" t="n"/>
      <c r="BX307" s="16" t="n"/>
      <c r="BY307" s="16" t="n"/>
      <c r="BZ307" s="16" t="n"/>
      <c r="CA307" s="16" t="n"/>
      <c r="CB307" s="16" t="n"/>
      <c r="CC307" s="16" t="n"/>
      <c r="CD307" s="16" t="n"/>
      <c r="CE307" s="16" t="n"/>
      <c r="CF307" s="16" t="n"/>
      <c r="CG307" s="16" t="n"/>
      <c r="CH307" s="16" t="n"/>
      <c r="CI307" s="16" t="n"/>
      <c r="CJ307" s="16" t="n"/>
      <c r="CK307" s="16" t="n"/>
      <c r="CL307" s="16" t="n"/>
      <c r="CM307" s="16" t="n"/>
      <c r="CN307" s="16" t="n"/>
      <c r="CO307" s="16" t="n"/>
      <c r="CP307" s="16" t="n"/>
      <c r="CQ307" s="16" t="n"/>
      <c r="CR307" s="16" t="n"/>
      <c r="CS307" s="16" t="n"/>
      <c r="CT307" s="16" t="n"/>
      <c r="CU307" s="16" t="n"/>
      <c r="CV307" s="16" t="n"/>
      <c r="CW307" s="16" t="n"/>
      <c r="CX307" s="16" t="n"/>
      <c r="CY307" s="16" t="n"/>
      <c r="CZ307" s="16" t="n"/>
      <c r="DA307" s="16" t="n"/>
      <c r="DB307" s="16" t="n"/>
      <c r="DC307" s="16">
        <f>IF(DC125&gt;0,DC$6,"")</f>
        <v/>
      </c>
      <c r="DD307" s="16">
        <f>IF(DD125&gt;0,DD$6,"")</f>
        <v/>
      </c>
      <c r="DE307" s="16">
        <f>IF(DE125&gt;0,DE$6,"")</f>
        <v/>
      </c>
      <c r="DF307" s="16">
        <f>IF(DF125&gt;0,DF$6,"")</f>
        <v/>
      </c>
      <c r="DG307" s="16">
        <f>IF(DG125&gt;0,DG$6,"")</f>
        <v/>
      </c>
      <c r="DH307" s="16">
        <f>IF(DH125&gt;0,DH$6,"")</f>
        <v/>
      </c>
      <c r="DI307" s="16">
        <f>IF(DI125&gt;0,DI$6,"")</f>
        <v/>
      </c>
      <c r="DJ307" s="16">
        <f>IF(DJ125&gt;0,DJ$6,"")</f>
        <v/>
      </c>
      <c r="DK307" s="16">
        <f>IF(DK125&gt;0,DK$6,"")</f>
        <v/>
      </c>
      <c r="DL307" s="16">
        <f>IF(DL125&gt;0,DL$6,"")</f>
        <v/>
      </c>
      <c r="DM307" s="16">
        <f>IF(DM125&gt;0,DM$6,"")</f>
        <v/>
      </c>
      <c r="DN307" s="16">
        <f>IF(DN125&gt;0,DN$6,"")</f>
        <v/>
      </c>
      <c r="DO307" s="16" t="n"/>
      <c r="DP307" s="16" t="n"/>
      <c r="DQ307" s="16" t="n"/>
      <c r="DR307" s="16" t="n"/>
      <c r="DS307" s="16" t="n"/>
      <c r="DT307" s="16" t="n"/>
      <c r="DU307" s="16" t="n"/>
      <c r="DV307" s="16" t="n"/>
      <c r="DW307" s="16" t="n"/>
      <c r="DX307" s="16" t="n"/>
      <c r="DY307" s="16" t="n"/>
      <c r="DZ307" s="16" t="n"/>
      <c r="EA307" s="16" t="n"/>
      <c r="EB307" s="16" t="n"/>
      <c r="EC307" s="16" t="n"/>
      <c r="ED307" s="16" t="n"/>
      <c r="EE307" s="16" t="n"/>
      <c r="EF307" s="16" t="n"/>
      <c r="EG307" s="16" t="n"/>
      <c r="EH307" s="16" t="n"/>
      <c r="EI307" s="16" t="n"/>
      <c r="EJ307" s="16" t="n"/>
      <c r="EK307" s="16" t="n"/>
      <c r="EL307" s="16" t="n"/>
      <c r="EM307" s="16" t="n"/>
      <c r="EN307" s="16" t="n"/>
      <c r="EO307" s="16" t="n"/>
      <c r="EP307" s="16" t="n"/>
      <c r="EQ307" s="16" t="n"/>
      <c r="ER307" s="16" t="n"/>
      <c r="ES307" s="16" t="n"/>
      <c r="ET307" s="16" t="n"/>
      <c r="EU307" s="16" t="n"/>
      <c r="EV307" s="16" t="n"/>
      <c r="EW307" s="16" t="n"/>
      <c r="EX307" s="16" t="n"/>
      <c r="EY307" s="16">
        <f>IF(EY125&gt;0,EY$6,"")</f>
        <v/>
      </c>
      <c r="EZ307" s="16">
        <f>IF(EZ125&gt;0,EZ$6,"")</f>
        <v/>
      </c>
      <c r="FA307" s="16">
        <f>IF(FA125&gt;0,FA$6,"")</f>
        <v/>
      </c>
      <c r="FB307" s="16">
        <f>IF(FB125&gt;0,FB$6,"")</f>
        <v/>
      </c>
      <c r="FC307" s="16">
        <f>IF(FC125&gt;0,FC$6,"")</f>
        <v/>
      </c>
      <c r="FD307" s="16">
        <f>IF(FD125&gt;0,FD$6,"")</f>
        <v/>
      </c>
      <c r="FE307" s="16">
        <f>IF(FE125&gt;0,FE$6,"")</f>
        <v/>
      </c>
      <c r="FF307" s="16">
        <f>IF(FF125&gt;0,FF$6,"")</f>
        <v/>
      </c>
      <c r="FG307" s="16">
        <f>IF(FG125&gt;0,FG$6,"")</f>
        <v/>
      </c>
      <c r="FH307" s="16">
        <f>IF(FH125&gt;0,FH$6,"")</f>
        <v/>
      </c>
      <c r="FI307" s="16">
        <f>IF(FI125&gt;0,FI$6,"")</f>
        <v/>
      </c>
      <c r="FJ307" s="16">
        <f>IF(FJ125&gt;0,FJ$6,"")</f>
        <v/>
      </c>
      <c r="FK307" s="16">
        <f>IF(FK125&gt;0,FK$6,"")</f>
        <v/>
      </c>
      <c r="FL307" s="16">
        <f>IF(FL125&gt;0,FL$6,"")</f>
        <v/>
      </c>
      <c r="FM307" s="16">
        <f>IF(FM125&gt;0,FM$6,"")</f>
        <v/>
      </c>
      <c r="FN307" s="16">
        <f>IF(FN125&gt;0,FN$6,"")</f>
        <v/>
      </c>
      <c r="FO307" s="16">
        <f>IF(FO125&gt;0,FO$6,"")</f>
        <v/>
      </c>
      <c r="FP307" s="16">
        <f>IF(FP125&gt;0,FP$6,"")</f>
        <v/>
      </c>
      <c r="FQ307" s="16">
        <f>IF(FQ125&gt;0,FQ$6,"")</f>
        <v/>
      </c>
      <c r="FR307" s="16">
        <f>IF(FR125&gt;0,FR$6,"")</f>
        <v/>
      </c>
      <c r="FS307" s="16">
        <f>IF(FS125&gt;0,FS$6,"")</f>
        <v/>
      </c>
      <c r="FT307" s="16">
        <f>IF(FT125&gt;0,FT$6,"")</f>
        <v/>
      </c>
      <c r="FU307" s="16">
        <f>IF(FU125&gt;0,FU$6,"")</f>
        <v/>
      </c>
      <c r="FV307" s="16">
        <f>IF(FV125&gt;0,FV$6,"")</f>
        <v/>
      </c>
      <c r="FW307" s="16">
        <f>IF(FW125&gt;0,FW$6,"")</f>
        <v/>
      </c>
      <c r="FX307" s="16">
        <f>IF(FX125&gt;0,FX$6,"")</f>
        <v/>
      </c>
      <c r="FY307" s="16">
        <f>IF(FY125&gt;0,FY$6,"")</f>
        <v/>
      </c>
      <c r="FZ307" s="16">
        <f>IF(FZ125&gt;0,FZ$6,"")</f>
        <v/>
      </c>
      <c r="GA307" s="16">
        <f>IF(GA125&gt;0,GA$6,"")</f>
        <v/>
      </c>
      <c r="GB307" s="16">
        <f>IF(GB125&gt;0,GB$6,"")</f>
        <v/>
      </c>
      <c r="GC307" s="16">
        <f>IF(GC125&gt;0,GC$6,"")</f>
        <v/>
      </c>
      <c r="GD307" s="16">
        <f>IF(GD125&gt;0,GD$6,"")</f>
        <v/>
      </c>
      <c r="GE307" s="16">
        <f>IF(GE125&gt;0,GE$6,"")</f>
        <v/>
      </c>
      <c r="GF307" s="16">
        <f>IF(GF125&gt;0,GF$6,"")</f>
        <v/>
      </c>
      <c r="GG307" s="16" t="n"/>
      <c r="GH307" s="16">
        <f>IF(GH125&gt;0,GH$6,"")</f>
        <v/>
      </c>
      <c r="GI307" s="423">
        <f>IF(GI125&gt;0,GI$6,"")</f>
        <v/>
      </c>
    </row>
    <row r="308" hidden="1">
      <c r="A308" s="63" t="n"/>
      <c r="B308" s="63" t="n"/>
      <c r="C308" s="412">
        <f>C126</f>
        <v/>
      </c>
      <c r="D308" s="5" t="n"/>
      <c r="E308" s="5" t="n"/>
      <c r="F308" s="5" t="n"/>
      <c r="G308" s="411">
        <f>MIN(J308:GH308)</f>
        <v/>
      </c>
      <c r="H308" s="16">
        <f>MAX(J308:GH308)</f>
        <v/>
      </c>
      <c r="I308" s="93" t="n"/>
      <c r="J308" s="16">
        <f>IF(J126&gt;0,J123,"")</f>
        <v/>
      </c>
      <c r="K308" s="16">
        <f>IF(K126&gt;0,K$6,"")</f>
        <v/>
      </c>
      <c r="L308" s="16">
        <f>IF(L126&gt;0,L$6,"")</f>
        <v/>
      </c>
      <c r="M308" s="16">
        <f>IF(M126&gt;0,M$6,"")</f>
        <v/>
      </c>
      <c r="N308" s="16">
        <f>IF(N126&gt;0,N$6,"")</f>
        <v/>
      </c>
      <c r="O308" s="16">
        <f>IF(O126&gt;0,O$6,"")</f>
        <v/>
      </c>
      <c r="P308" s="16">
        <f>IF(P126&gt;0,P$6,"")</f>
        <v/>
      </c>
      <c r="Q308" s="16">
        <f>IF(Q126&gt;0,Q$6,"")</f>
        <v/>
      </c>
      <c r="R308" s="16">
        <f>IF(R126&gt;0,R$6,"")</f>
        <v/>
      </c>
      <c r="S308" s="16">
        <f>IF(S126&gt;0,S$6,"")</f>
        <v/>
      </c>
      <c r="T308" s="16">
        <f>IF(T126&gt;0,T$6,"")</f>
        <v/>
      </c>
      <c r="U308" s="16">
        <f>IF(U126&gt;0,U$6,"")</f>
        <v/>
      </c>
      <c r="V308" s="16">
        <f>IF(V126&gt;0,V$6,"")</f>
        <v/>
      </c>
      <c r="W308" s="16" t="n"/>
      <c r="X308" s="16" t="n"/>
      <c r="Y308" s="16" t="n"/>
      <c r="Z308" s="16" t="n"/>
      <c r="AA308" s="16" t="n"/>
      <c r="AB308" s="16" t="n"/>
      <c r="AC308" s="16" t="n"/>
      <c r="AD308" s="16" t="n"/>
      <c r="AE308" s="16" t="n"/>
      <c r="AF308" s="16" t="n"/>
      <c r="AG308" s="16" t="n"/>
      <c r="AH308" s="16" t="n"/>
      <c r="AI308" s="16" t="n"/>
      <c r="AJ308" s="16" t="n"/>
      <c r="AK308" s="16" t="n"/>
      <c r="AL308" s="16" t="n"/>
      <c r="AM308" s="16" t="n"/>
      <c r="AN308" s="16" t="n"/>
      <c r="AO308" s="16" t="n"/>
      <c r="AP308" s="16" t="n"/>
      <c r="AQ308" s="16" t="n"/>
      <c r="AR308" s="16" t="n"/>
      <c r="AS308" s="16" t="n"/>
      <c r="AT308" s="16" t="n"/>
      <c r="AU308" s="16" t="n"/>
      <c r="AV308" s="16" t="n"/>
      <c r="AW308" s="16" t="n"/>
      <c r="AX308" s="16" t="n"/>
      <c r="AY308" s="16" t="n"/>
      <c r="AZ308" s="16" t="n"/>
      <c r="BA308" s="16" t="n"/>
      <c r="BB308" s="16" t="n"/>
      <c r="BC308" s="16" t="n"/>
      <c r="BD308" s="16" t="n"/>
      <c r="BE308" s="16" t="n"/>
      <c r="BF308" s="16" t="n"/>
      <c r="BG308" s="16" t="n"/>
      <c r="BH308" s="16" t="n"/>
      <c r="BI308" s="16" t="n"/>
      <c r="BJ308" s="16" t="n"/>
      <c r="BK308" s="16" t="n"/>
      <c r="BL308" s="16" t="n"/>
      <c r="BM308" s="16" t="n"/>
      <c r="BN308" s="16" t="n"/>
      <c r="BO308" s="16" t="n"/>
      <c r="BP308" s="16" t="n"/>
      <c r="BQ308" s="16" t="n"/>
      <c r="BR308" s="16" t="n"/>
      <c r="BS308" s="16" t="n"/>
      <c r="BT308" s="16" t="n"/>
      <c r="BU308" s="16" t="n"/>
      <c r="BV308" s="16" t="n"/>
      <c r="BW308" s="16" t="n"/>
      <c r="BX308" s="16" t="n"/>
      <c r="BY308" s="16" t="n"/>
      <c r="BZ308" s="16" t="n"/>
      <c r="CA308" s="16" t="n"/>
      <c r="CB308" s="16" t="n"/>
      <c r="CC308" s="16" t="n"/>
      <c r="CD308" s="16" t="n"/>
      <c r="CE308" s="16" t="n"/>
      <c r="CF308" s="16" t="n"/>
      <c r="CG308" s="16" t="n"/>
      <c r="CH308" s="16" t="n"/>
      <c r="CI308" s="16" t="n"/>
      <c r="CJ308" s="16" t="n"/>
      <c r="CK308" s="16" t="n"/>
      <c r="CL308" s="16" t="n"/>
      <c r="CM308" s="16" t="n"/>
      <c r="CN308" s="16" t="n"/>
      <c r="CO308" s="16" t="n"/>
      <c r="CP308" s="16" t="n"/>
      <c r="CQ308" s="16" t="n"/>
      <c r="CR308" s="16" t="n"/>
      <c r="CS308" s="16" t="n"/>
      <c r="CT308" s="16" t="n"/>
      <c r="CU308" s="16" t="n"/>
      <c r="CV308" s="16" t="n"/>
      <c r="CW308" s="16" t="n"/>
      <c r="CX308" s="16" t="n"/>
      <c r="CY308" s="16" t="n"/>
      <c r="CZ308" s="16" t="n"/>
      <c r="DA308" s="16" t="n"/>
      <c r="DB308" s="16" t="n"/>
      <c r="DC308" s="16">
        <f>IF(DC126&gt;0,DC$6,"")</f>
        <v/>
      </c>
      <c r="DD308" s="16">
        <f>IF(DD126&gt;0,DD$6,"")</f>
        <v/>
      </c>
      <c r="DE308" s="16">
        <f>IF(DE126&gt;0,DE$6,"")</f>
        <v/>
      </c>
      <c r="DF308" s="16">
        <f>IF(DF126&gt;0,DF$6,"")</f>
        <v/>
      </c>
      <c r="DG308" s="16">
        <f>IF(DG126&gt;0,DG$6,"")</f>
        <v/>
      </c>
      <c r="DH308" s="16">
        <f>IF(DH126&gt;0,DH$6,"")</f>
        <v/>
      </c>
      <c r="DI308" s="16">
        <f>IF(DI126&gt;0,DI$6,"")</f>
        <v/>
      </c>
      <c r="DJ308" s="16">
        <f>IF(DJ126&gt;0,DJ$6,"")</f>
        <v/>
      </c>
      <c r="DK308" s="16">
        <f>IF(DK126&gt;0,DK$6,"")</f>
        <v/>
      </c>
      <c r="DL308" s="16">
        <f>IF(DL126&gt;0,DL$6,"")</f>
        <v/>
      </c>
      <c r="DM308" s="16">
        <f>IF(DM126&gt;0,DM$6,"")</f>
        <v/>
      </c>
      <c r="DN308" s="16">
        <f>IF(DN126&gt;0,DN$6,"")</f>
        <v/>
      </c>
      <c r="DO308" s="16" t="n"/>
      <c r="DP308" s="16" t="n"/>
      <c r="DQ308" s="16" t="n"/>
      <c r="DR308" s="16" t="n"/>
      <c r="DS308" s="16" t="n"/>
      <c r="DT308" s="16" t="n"/>
      <c r="DU308" s="16" t="n"/>
      <c r="DV308" s="16" t="n"/>
      <c r="DW308" s="16" t="n"/>
      <c r="DX308" s="16" t="n"/>
      <c r="DY308" s="16" t="n"/>
      <c r="DZ308" s="16" t="n"/>
      <c r="EA308" s="16" t="n"/>
      <c r="EB308" s="16" t="n"/>
      <c r="EC308" s="16" t="n"/>
      <c r="ED308" s="16" t="n"/>
      <c r="EE308" s="16" t="n"/>
      <c r="EF308" s="16" t="n"/>
      <c r="EG308" s="16" t="n"/>
      <c r="EH308" s="16" t="n"/>
      <c r="EI308" s="16" t="n"/>
      <c r="EJ308" s="16" t="n"/>
      <c r="EK308" s="16" t="n"/>
      <c r="EL308" s="16" t="n"/>
      <c r="EM308" s="16" t="n"/>
      <c r="EN308" s="16" t="n"/>
      <c r="EO308" s="16" t="n"/>
      <c r="EP308" s="16" t="n"/>
      <c r="EQ308" s="16" t="n"/>
      <c r="ER308" s="16" t="n"/>
      <c r="ES308" s="16" t="n"/>
      <c r="ET308" s="16" t="n"/>
      <c r="EU308" s="16" t="n"/>
      <c r="EV308" s="16" t="n"/>
      <c r="EW308" s="16" t="n"/>
      <c r="EX308" s="16" t="n"/>
      <c r="EY308" s="16">
        <f>IF(EY126&gt;0,EY$6,"")</f>
        <v/>
      </c>
      <c r="EZ308" s="16">
        <f>IF(EZ126&gt;0,EZ$6,"")</f>
        <v/>
      </c>
      <c r="FA308" s="16">
        <f>IF(FA126&gt;0,FA$6,"")</f>
        <v/>
      </c>
      <c r="FB308" s="16">
        <f>IF(FB126&gt;0,FB$6,"")</f>
        <v/>
      </c>
      <c r="FC308" s="16">
        <f>IF(FC126&gt;0,FC$6,"")</f>
        <v/>
      </c>
      <c r="FD308" s="16">
        <f>IF(FD126&gt;0,FD$6,"")</f>
        <v/>
      </c>
      <c r="FE308" s="16">
        <f>IF(FE126&gt;0,FE$6,"")</f>
        <v/>
      </c>
      <c r="FF308" s="16">
        <f>IF(FF126&gt;0,FF$6,"")</f>
        <v/>
      </c>
      <c r="FG308" s="16">
        <f>IF(FG126&gt;0,FG$6,"")</f>
        <v/>
      </c>
      <c r="FH308" s="16">
        <f>IF(FH126&gt;0,FH$6,"")</f>
        <v/>
      </c>
      <c r="FI308" s="16">
        <f>IF(FI126&gt;0,FI$6,"")</f>
        <v/>
      </c>
      <c r="FJ308" s="16">
        <f>IF(FJ126&gt;0,FJ$6,"")</f>
        <v/>
      </c>
      <c r="FK308" s="16">
        <f>IF(FK126&gt;0,FK$6,"")</f>
        <v/>
      </c>
      <c r="FL308" s="16">
        <f>IF(FL126&gt;0,FL$6,"")</f>
        <v/>
      </c>
      <c r="FM308" s="16">
        <f>IF(FM126&gt;0,FM$6,"")</f>
        <v/>
      </c>
      <c r="FN308" s="16">
        <f>IF(FN126&gt;0,FN$6,"")</f>
        <v/>
      </c>
      <c r="FO308" s="16">
        <f>IF(FO126&gt;0,FO$6,"")</f>
        <v/>
      </c>
      <c r="FP308" s="16">
        <f>IF(FP126&gt;0,FP$6,"")</f>
        <v/>
      </c>
      <c r="FQ308" s="16">
        <f>IF(FQ126&gt;0,FQ$6,"")</f>
        <v/>
      </c>
      <c r="FR308" s="16">
        <f>IF(FR126&gt;0,FR$6,"")</f>
        <v/>
      </c>
      <c r="FS308" s="16">
        <f>IF(FS126&gt;0,FS$6,"")</f>
        <v/>
      </c>
      <c r="FT308" s="16">
        <f>IF(FT126&gt;0,FT$6,"")</f>
        <v/>
      </c>
      <c r="FU308" s="16">
        <f>IF(FU126&gt;0,FU$6,"")</f>
        <v/>
      </c>
      <c r="FV308" s="16">
        <f>IF(FV126&gt;0,FV$6,"")</f>
        <v/>
      </c>
      <c r="FW308" s="16">
        <f>IF(FW126&gt;0,FW$6,"")</f>
        <v/>
      </c>
      <c r="FX308" s="16">
        <f>IF(FX126&gt;0,FX$6,"")</f>
        <v/>
      </c>
      <c r="FY308" s="16">
        <f>IF(FY126&gt;0,FY$6,"")</f>
        <v/>
      </c>
      <c r="FZ308" s="16">
        <f>IF(FZ126&gt;0,FZ$6,"")</f>
        <v/>
      </c>
      <c r="GA308" s="16">
        <f>IF(GA126&gt;0,GA$6,"")</f>
        <v/>
      </c>
      <c r="GB308" s="16">
        <f>IF(GB126&gt;0,GB$6,"")</f>
        <v/>
      </c>
      <c r="GC308" s="16">
        <f>IF(GC126&gt;0,GC$6,"")</f>
        <v/>
      </c>
      <c r="GD308" s="16">
        <f>IF(GD126&gt;0,GD$6,"")</f>
        <v/>
      </c>
      <c r="GE308" s="16">
        <f>IF(GE126&gt;0,GE$6,"")</f>
        <v/>
      </c>
      <c r="GF308" s="16">
        <f>IF(GF126&gt;0,GF$6,"")</f>
        <v/>
      </c>
      <c r="GG308" s="16" t="n"/>
      <c r="GH308" s="16">
        <f>IF(GH126&gt;0,GH$6,"")</f>
        <v/>
      </c>
      <c r="GI308" s="423">
        <f>IF(GI126&gt;0,GI$6,"")</f>
        <v/>
      </c>
    </row>
    <row r="309" hidden="1">
      <c r="A309" s="63" t="n"/>
      <c r="B309" s="63" t="n"/>
      <c r="C309" s="412">
        <f>C127</f>
        <v/>
      </c>
      <c r="D309" s="5" t="n"/>
      <c r="E309" s="5" t="n"/>
      <c r="F309" s="5" t="n"/>
      <c r="G309" s="411">
        <f>MIN(J309:GH309)</f>
        <v/>
      </c>
      <c r="H309" s="16">
        <f>MAX(J309:GH309)</f>
        <v/>
      </c>
      <c r="I309" s="93" t="n"/>
      <c r="J309" s="16">
        <f>IF(J127&gt;0,J124,"")</f>
        <v/>
      </c>
      <c r="K309" s="16">
        <f>IF(K127&gt;0,K$6,"")</f>
        <v/>
      </c>
      <c r="L309" s="16">
        <f>IF(L127&gt;0,L$6,"")</f>
        <v/>
      </c>
      <c r="M309" s="16">
        <f>IF(M127&gt;0,M$6,"")</f>
        <v/>
      </c>
      <c r="N309" s="16">
        <f>IF(N127&gt;0,N$6,"")</f>
        <v/>
      </c>
      <c r="O309" s="16">
        <f>IF(O127&gt;0,O$6,"")</f>
        <v/>
      </c>
      <c r="P309" s="16">
        <f>IF(P127&gt;0,P$6,"")</f>
        <v/>
      </c>
      <c r="Q309" s="16">
        <f>IF(Q127&gt;0,Q$6,"")</f>
        <v/>
      </c>
      <c r="R309" s="16">
        <f>IF(R127&gt;0,R$6,"")</f>
        <v/>
      </c>
      <c r="S309" s="16">
        <f>IF(S127&gt;0,S$6,"")</f>
        <v/>
      </c>
      <c r="T309" s="16">
        <f>IF(T127&gt;0,T$6,"")</f>
        <v/>
      </c>
      <c r="U309" s="16">
        <f>IF(U127&gt;0,U$6,"")</f>
        <v/>
      </c>
      <c r="V309" s="16">
        <f>IF(V127&gt;0,V$6,"")</f>
        <v/>
      </c>
      <c r="W309" s="16" t="n"/>
      <c r="X309" s="16" t="n"/>
      <c r="Y309" s="16" t="n"/>
      <c r="Z309" s="16" t="n"/>
      <c r="AA309" s="16" t="n"/>
      <c r="AB309" s="16" t="n"/>
      <c r="AC309" s="16" t="n"/>
      <c r="AD309" s="16" t="n"/>
      <c r="AE309" s="16" t="n"/>
      <c r="AF309" s="16" t="n"/>
      <c r="AG309" s="16" t="n"/>
      <c r="AH309" s="16" t="n"/>
      <c r="AI309" s="16" t="n"/>
      <c r="AJ309" s="16" t="n"/>
      <c r="AK309" s="16" t="n"/>
      <c r="AL309" s="16" t="n"/>
      <c r="AM309" s="16" t="n"/>
      <c r="AN309" s="16" t="n"/>
      <c r="AO309" s="16" t="n"/>
      <c r="AP309" s="16" t="n"/>
      <c r="AQ309" s="16" t="n"/>
      <c r="AR309" s="16" t="n"/>
      <c r="AS309" s="16" t="n"/>
      <c r="AT309" s="16" t="n"/>
      <c r="AU309" s="16" t="n"/>
      <c r="AV309" s="16" t="n"/>
      <c r="AW309" s="16" t="n"/>
      <c r="AX309" s="16" t="n"/>
      <c r="AY309" s="16" t="n"/>
      <c r="AZ309" s="16" t="n"/>
      <c r="BA309" s="16" t="n"/>
      <c r="BB309" s="16" t="n"/>
      <c r="BC309" s="16" t="n"/>
      <c r="BD309" s="16" t="n"/>
      <c r="BE309" s="16" t="n"/>
      <c r="BF309" s="16" t="n"/>
      <c r="BG309" s="16" t="n"/>
      <c r="BH309" s="16" t="n"/>
      <c r="BI309" s="16" t="n"/>
      <c r="BJ309" s="16" t="n"/>
      <c r="BK309" s="16" t="n"/>
      <c r="BL309" s="16" t="n"/>
      <c r="BM309" s="16" t="n"/>
      <c r="BN309" s="16" t="n"/>
      <c r="BO309" s="16" t="n"/>
      <c r="BP309" s="16" t="n"/>
      <c r="BQ309" s="16" t="n"/>
      <c r="BR309" s="16" t="n"/>
      <c r="BS309" s="16" t="n"/>
      <c r="BT309" s="16" t="n"/>
      <c r="BU309" s="16" t="n"/>
      <c r="BV309" s="16" t="n"/>
      <c r="BW309" s="16" t="n"/>
      <c r="BX309" s="16" t="n"/>
      <c r="BY309" s="16" t="n"/>
      <c r="BZ309" s="16" t="n"/>
      <c r="CA309" s="16" t="n"/>
      <c r="CB309" s="16" t="n"/>
      <c r="CC309" s="16" t="n"/>
      <c r="CD309" s="16" t="n"/>
      <c r="CE309" s="16" t="n"/>
      <c r="CF309" s="16" t="n"/>
      <c r="CG309" s="16" t="n"/>
      <c r="CH309" s="16" t="n"/>
      <c r="CI309" s="16" t="n"/>
      <c r="CJ309" s="16" t="n"/>
      <c r="CK309" s="16" t="n"/>
      <c r="CL309" s="16" t="n"/>
      <c r="CM309" s="16" t="n"/>
      <c r="CN309" s="16" t="n"/>
      <c r="CO309" s="16" t="n"/>
      <c r="CP309" s="16" t="n"/>
      <c r="CQ309" s="16" t="n"/>
      <c r="CR309" s="16" t="n"/>
      <c r="CS309" s="16" t="n"/>
      <c r="CT309" s="16" t="n"/>
      <c r="CU309" s="16" t="n"/>
      <c r="CV309" s="16" t="n"/>
      <c r="CW309" s="16" t="n"/>
      <c r="CX309" s="16" t="n"/>
      <c r="CY309" s="16" t="n"/>
      <c r="CZ309" s="16" t="n"/>
      <c r="DA309" s="16" t="n"/>
      <c r="DB309" s="16" t="n"/>
      <c r="DC309" s="16">
        <f>IF(DC127&gt;0,DC$6,"")</f>
        <v/>
      </c>
      <c r="DD309" s="16">
        <f>IF(DD127&gt;0,DD$6,"")</f>
        <v/>
      </c>
      <c r="DE309" s="16">
        <f>IF(DE127&gt;0,DE$6,"")</f>
        <v/>
      </c>
      <c r="DF309" s="16">
        <f>IF(DF127&gt;0,DF$6,"")</f>
        <v/>
      </c>
      <c r="DG309" s="16">
        <f>IF(DG127&gt;0,DG$6,"")</f>
        <v/>
      </c>
      <c r="DH309" s="16">
        <f>IF(DH127&gt;0,DH$6,"")</f>
        <v/>
      </c>
      <c r="DI309" s="16">
        <f>IF(DI127&gt;0,DI$6,"")</f>
        <v/>
      </c>
      <c r="DJ309" s="16">
        <f>IF(DJ127&gt;0,DJ$6,"")</f>
        <v/>
      </c>
      <c r="DK309" s="16">
        <f>IF(DK127&gt;0,DK$6,"")</f>
        <v/>
      </c>
      <c r="DL309" s="16">
        <f>IF(DL127&gt;0,DL$6,"")</f>
        <v/>
      </c>
      <c r="DM309" s="16">
        <f>IF(DM127&gt;0,DM$6,"")</f>
        <v/>
      </c>
      <c r="DN309" s="16">
        <f>IF(DN127&gt;0,DN$6,"")</f>
        <v/>
      </c>
      <c r="DO309" s="16" t="n"/>
      <c r="DP309" s="16" t="n"/>
      <c r="DQ309" s="16" t="n"/>
      <c r="DR309" s="16" t="n"/>
      <c r="DS309" s="16" t="n"/>
      <c r="DT309" s="16" t="n"/>
      <c r="DU309" s="16" t="n"/>
      <c r="DV309" s="16" t="n"/>
      <c r="DW309" s="16" t="n"/>
      <c r="DX309" s="16" t="n"/>
      <c r="DY309" s="16" t="n"/>
      <c r="DZ309" s="16" t="n"/>
      <c r="EA309" s="16" t="n"/>
      <c r="EB309" s="16" t="n"/>
      <c r="EC309" s="16" t="n"/>
      <c r="ED309" s="16" t="n"/>
      <c r="EE309" s="16" t="n"/>
      <c r="EF309" s="16" t="n"/>
      <c r="EG309" s="16" t="n"/>
      <c r="EH309" s="16" t="n"/>
      <c r="EI309" s="16" t="n"/>
      <c r="EJ309" s="16" t="n"/>
      <c r="EK309" s="16" t="n"/>
      <c r="EL309" s="16" t="n"/>
      <c r="EM309" s="16" t="n"/>
      <c r="EN309" s="16" t="n"/>
      <c r="EO309" s="16" t="n"/>
      <c r="EP309" s="16" t="n"/>
      <c r="EQ309" s="16" t="n"/>
      <c r="ER309" s="16" t="n"/>
      <c r="ES309" s="16" t="n"/>
      <c r="ET309" s="16" t="n"/>
      <c r="EU309" s="16" t="n"/>
      <c r="EV309" s="16" t="n"/>
      <c r="EW309" s="16" t="n"/>
      <c r="EX309" s="16" t="n"/>
      <c r="EY309" s="16">
        <f>IF(EY127&gt;0,EY$6,"")</f>
        <v/>
      </c>
      <c r="EZ309" s="16">
        <f>IF(EZ127&gt;0,EZ$6,"")</f>
        <v/>
      </c>
      <c r="FA309" s="16">
        <f>IF(FA127&gt;0,FA$6,"")</f>
        <v/>
      </c>
      <c r="FB309" s="16">
        <f>IF(FB127&gt;0,FB$6,"")</f>
        <v/>
      </c>
      <c r="FC309" s="16">
        <f>IF(FC127&gt;0,FC$6,"")</f>
        <v/>
      </c>
      <c r="FD309" s="16">
        <f>IF(FD127&gt;0,FD$6,"")</f>
        <v/>
      </c>
      <c r="FE309" s="16">
        <f>IF(FE127&gt;0,FE$6,"")</f>
        <v/>
      </c>
      <c r="FF309" s="16">
        <f>IF(FF127&gt;0,FF$6,"")</f>
        <v/>
      </c>
      <c r="FG309" s="16">
        <f>IF(FG127&gt;0,FG$6,"")</f>
        <v/>
      </c>
      <c r="FH309" s="16">
        <f>IF(FH127&gt;0,FH$6,"")</f>
        <v/>
      </c>
      <c r="FI309" s="16">
        <f>IF(FI127&gt;0,FI$6,"")</f>
        <v/>
      </c>
      <c r="FJ309" s="16">
        <f>IF(FJ127&gt;0,FJ$6,"")</f>
        <v/>
      </c>
      <c r="FK309" s="16">
        <f>IF(FK127&gt;0,FK$6,"")</f>
        <v/>
      </c>
      <c r="FL309" s="16">
        <f>IF(FL127&gt;0,FL$6,"")</f>
        <v/>
      </c>
      <c r="FM309" s="16">
        <f>IF(FM127&gt;0,FM$6,"")</f>
        <v/>
      </c>
      <c r="FN309" s="16">
        <f>IF(FN127&gt;0,FN$6,"")</f>
        <v/>
      </c>
      <c r="FO309" s="16">
        <f>IF(FO127&gt;0,FO$6,"")</f>
        <v/>
      </c>
      <c r="FP309" s="16">
        <f>IF(FP127&gt;0,FP$6,"")</f>
        <v/>
      </c>
      <c r="FQ309" s="16">
        <f>IF(FQ127&gt;0,FQ$6,"")</f>
        <v/>
      </c>
      <c r="FR309" s="16">
        <f>IF(FR127&gt;0,FR$6,"")</f>
        <v/>
      </c>
      <c r="FS309" s="16">
        <f>IF(FS127&gt;0,FS$6,"")</f>
        <v/>
      </c>
      <c r="FT309" s="16">
        <f>IF(FT127&gt;0,FT$6,"")</f>
        <v/>
      </c>
      <c r="FU309" s="16">
        <f>IF(FU127&gt;0,FU$6,"")</f>
        <v/>
      </c>
      <c r="FV309" s="16">
        <f>IF(FV127&gt;0,FV$6,"")</f>
        <v/>
      </c>
      <c r="FW309" s="16">
        <f>IF(FW127&gt;0,FW$6,"")</f>
        <v/>
      </c>
      <c r="FX309" s="16">
        <f>IF(FX127&gt;0,FX$6,"")</f>
        <v/>
      </c>
      <c r="FY309" s="16">
        <f>IF(FY127&gt;0,FY$6,"")</f>
        <v/>
      </c>
      <c r="FZ309" s="16">
        <f>IF(FZ127&gt;0,FZ$6,"")</f>
        <v/>
      </c>
      <c r="GA309" s="16">
        <f>IF(GA127&gt;0,GA$6,"")</f>
        <v/>
      </c>
      <c r="GB309" s="16">
        <f>IF(GB127&gt;0,GB$6,"")</f>
        <v/>
      </c>
      <c r="GC309" s="16">
        <f>IF(GC127&gt;0,GC$6,"")</f>
        <v/>
      </c>
      <c r="GD309" s="16">
        <f>IF(GD127&gt;0,GD$6,"")</f>
        <v/>
      </c>
      <c r="GE309" s="16">
        <f>IF(GE127&gt;0,GE$6,"")</f>
        <v/>
      </c>
      <c r="GF309" s="16">
        <f>IF(GF127&gt;0,GF$6,"")</f>
        <v/>
      </c>
      <c r="GG309" s="16" t="n"/>
      <c r="GH309" s="16">
        <f>IF(GH127&gt;0,GH$6,"")</f>
        <v/>
      </c>
      <c r="GI309" s="423">
        <f>IF(GI127&gt;0,GI$6,"")</f>
        <v/>
      </c>
    </row>
    <row r="310" hidden="1">
      <c r="A310" s="63" t="n"/>
      <c r="B310" s="63" t="n"/>
      <c r="C310" s="412">
        <f>C128</f>
        <v/>
      </c>
      <c r="D310" s="5" t="n"/>
      <c r="E310" s="5" t="n"/>
      <c r="F310" s="5" t="n"/>
      <c r="G310" s="411">
        <f>MIN(J310:GH310)</f>
        <v/>
      </c>
      <c r="H310" s="16">
        <f>MAX(J310:GH310)</f>
        <v/>
      </c>
      <c r="I310" s="93" t="n"/>
      <c r="J310" s="16">
        <f>IF(J128&gt;0,J125,"")</f>
        <v/>
      </c>
      <c r="K310" s="16">
        <f>IF(K128&gt;0,K$6,"")</f>
        <v/>
      </c>
      <c r="L310" s="16">
        <f>IF(L128&gt;0,L$6,"")</f>
        <v/>
      </c>
      <c r="M310" s="16">
        <f>IF(M128&gt;0,M$6,"")</f>
        <v/>
      </c>
      <c r="N310" s="16">
        <f>IF(N128&gt;0,N$6,"")</f>
        <v/>
      </c>
      <c r="O310" s="16">
        <f>IF(O128&gt;0,O$6,"")</f>
        <v/>
      </c>
      <c r="P310" s="16">
        <f>IF(P128&gt;0,P$6,"")</f>
        <v/>
      </c>
      <c r="Q310" s="16">
        <f>IF(Q128&gt;0,Q$6,"")</f>
        <v/>
      </c>
      <c r="R310" s="16">
        <f>IF(R128&gt;0,R$6,"")</f>
        <v/>
      </c>
      <c r="S310" s="16">
        <f>IF(S128&gt;0,S$6,"")</f>
        <v/>
      </c>
      <c r="T310" s="16">
        <f>IF(T128&gt;0,T$6,"")</f>
        <v/>
      </c>
      <c r="U310" s="16">
        <f>IF(U128&gt;0,U$6,"")</f>
        <v/>
      </c>
      <c r="V310" s="16">
        <f>IF(V128&gt;0,V$6,"")</f>
        <v/>
      </c>
      <c r="W310" s="16" t="n"/>
      <c r="X310" s="16" t="n"/>
      <c r="Y310" s="16" t="n"/>
      <c r="Z310" s="16" t="n"/>
      <c r="AA310" s="16" t="n"/>
      <c r="AB310" s="16" t="n"/>
      <c r="AC310" s="16" t="n"/>
      <c r="AD310" s="16" t="n"/>
      <c r="AE310" s="16" t="n"/>
      <c r="AF310" s="16" t="n"/>
      <c r="AG310" s="16" t="n"/>
      <c r="AH310" s="16" t="n"/>
      <c r="AI310" s="16" t="n"/>
      <c r="AJ310" s="16" t="n"/>
      <c r="AK310" s="16" t="n"/>
      <c r="AL310" s="16" t="n"/>
      <c r="AM310" s="16" t="n"/>
      <c r="AN310" s="16" t="n"/>
      <c r="AO310" s="16" t="n"/>
      <c r="AP310" s="16" t="n"/>
      <c r="AQ310" s="16" t="n"/>
      <c r="AR310" s="16" t="n"/>
      <c r="AS310" s="16" t="n"/>
      <c r="AT310" s="16" t="n"/>
      <c r="AU310" s="16" t="n"/>
      <c r="AV310" s="16" t="n"/>
      <c r="AW310" s="16" t="n"/>
      <c r="AX310" s="16" t="n"/>
      <c r="AY310" s="16" t="n"/>
      <c r="AZ310" s="16" t="n"/>
      <c r="BA310" s="16" t="n"/>
      <c r="BB310" s="16" t="n"/>
      <c r="BC310" s="16" t="n"/>
      <c r="BD310" s="16" t="n"/>
      <c r="BE310" s="16" t="n"/>
      <c r="BF310" s="16" t="n"/>
      <c r="BG310" s="16" t="n"/>
      <c r="BH310" s="16" t="n"/>
      <c r="BI310" s="16" t="n"/>
      <c r="BJ310" s="16" t="n"/>
      <c r="BK310" s="16" t="n"/>
      <c r="BL310" s="16" t="n"/>
      <c r="BM310" s="16" t="n"/>
      <c r="BN310" s="16" t="n"/>
      <c r="BO310" s="16" t="n"/>
      <c r="BP310" s="16" t="n"/>
      <c r="BQ310" s="16" t="n"/>
      <c r="BR310" s="16" t="n"/>
      <c r="BS310" s="16" t="n"/>
      <c r="BT310" s="16" t="n"/>
      <c r="BU310" s="16" t="n"/>
      <c r="BV310" s="16" t="n"/>
      <c r="BW310" s="16" t="n"/>
      <c r="BX310" s="16" t="n"/>
      <c r="BY310" s="16" t="n"/>
      <c r="BZ310" s="16" t="n"/>
      <c r="CA310" s="16" t="n"/>
      <c r="CB310" s="16" t="n"/>
      <c r="CC310" s="16" t="n"/>
      <c r="CD310" s="16" t="n"/>
      <c r="CE310" s="16" t="n"/>
      <c r="CF310" s="16" t="n"/>
      <c r="CG310" s="16" t="n"/>
      <c r="CH310" s="16" t="n"/>
      <c r="CI310" s="16" t="n"/>
      <c r="CJ310" s="16" t="n"/>
      <c r="CK310" s="16" t="n"/>
      <c r="CL310" s="16" t="n"/>
      <c r="CM310" s="16" t="n"/>
      <c r="CN310" s="16" t="n"/>
      <c r="CO310" s="16" t="n"/>
      <c r="CP310" s="16" t="n"/>
      <c r="CQ310" s="16" t="n"/>
      <c r="CR310" s="16" t="n"/>
      <c r="CS310" s="16" t="n"/>
      <c r="CT310" s="16" t="n"/>
      <c r="CU310" s="16" t="n"/>
      <c r="CV310" s="16" t="n"/>
      <c r="CW310" s="16" t="n"/>
      <c r="CX310" s="16" t="n"/>
      <c r="CY310" s="16" t="n"/>
      <c r="CZ310" s="16" t="n"/>
      <c r="DA310" s="16" t="n"/>
      <c r="DB310" s="16" t="n"/>
      <c r="DC310" s="16">
        <f>IF(DC128&gt;0,DC$6,"")</f>
        <v/>
      </c>
      <c r="DD310" s="16">
        <f>IF(DD128&gt;0,DD$6,"")</f>
        <v/>
      </c>
      <c r="DE310" s="16">
        <f>IF(DE128&gt;0,DE$6,"")</f>
        <v/>
      </c>
      <c r="DF310" s="16">
        <f>IF(DF128&gt;0,DF$6,"")</f>
        <v/>
      </c>
      <c r="DG310" s="16">
        <f>IF(DG128&gt;0,DG$6,"")</f>
        <v/>
      </c>
      <c r="DH310" s="16">
        <f>IF(DH128&gt;0,DH$6,"")</f>
        <v/>
      </c>
      <c r="DI310" s="16">
        <f>IF(DI128&gt;0,DI$6,"")</f>
        <v/>
      </c>
      <c r="DJ310" s="16">
        <f>IF(DJ128&gt;0,DJ$6,"")</f>
        <v/>
      </c>
      <c r="DK310" s="16">
        <f>IF(DK128&gt;0,DK$6,"")</f>
        <v/>
      </c>
      <c r="DL310" s="16">
        <f>IF(DL128&gt;0,DL$6,"")</f>
        <v/>
      </c>
      <c r="DM310" s="16">
        <f>IF(DM128&gt;0,DM$6,"")</f>
        <v/>
      </c>
      <c r="DN310" s="16">
        <f>IF(DN128&gt;0,DN$6,"")</f>
        <v/>
      </c>
      <c r="DO310" s="16" t="n"/>
      <c r="DP310" s="16" t="n"/>
      <c r="DQ310" s="16" t="n"/>
      <c r="DR310" s="16" t="n"/>
      <c r="DS310" s="16" t="n"/>
      <c r="DT310" s="16" t="n"/>
      <c r="DU310" s="16" t="n"/>
      <c r="DV310" s="16" t="n"/>
      <c r="DW310" s="16" t="n"/>
      <c r="DX310" s="16" t="n"/>
      <c r="DY310" s="16" t="n"/>
      <c r="DZ310" s="16" t="n"/>
      <c r="EA310" s="16" t="n"/>
      <c r="EB310" s="16" t="n"/>
      <c r="EC310" s="16" t="n"/>
      <c r="ED310" s="16" t="n"/>
      <c r="EE310" s="16" t="n"/>
      <c r="EF310" s="16" t="n"/>
      <c r="EG310" s="16" t="n"/>
      <c r="EH310" s="16" t="n"/>
      <c r="EI310" s="16" t="n"/>
      <c r="EJ310" s="16" t="n"/>
      <c r="EK310" s="16" t="n"/>
      <c r="EL310" s="16" t="n"/>
      <c r="EM310" s="16" t="n"/>
      <c r="EN310" s="16" t="n"/>
      <c r="EO310" s="16" t="n"/>
      <c r="EP310" s="16" t="n"/>
      <c r="EQ310" s="16" t="n"/>
      <c r="ER310" s="16" t="n"/>
      <c r="ES310" s="16" t="n"/>
      <c r="ET310" s="16" t="n"/>
      <c r="EU310" s="16" t="n"/>
      <c r="EV310" s="16" t="n"/>
      <c r="EW310" s="16" t="n"/>
      <c r="EX310" s="16" t="n"/>
      <c r="EY310" s="16">
        <f>IF(EY128&gt;0,EY$6,"")</f>
        <v/>
      </c>
      <c r="EZ310" s="16">
        <f>IF(EZ128&gt;0,EZ$6,"")</f>
        <v/>
      </c>
      <c r="FA310" s="16">
        <f>IF(FA128&gt;0,FA$6,"")</f>
        <v/>
      </c>
      <c r="FB310" s="16">
        <f>IF(FB128&gt;0,FB$6,"")</f>
        <v/>
      </c>
      <c r="FC310" s="16">
        <f>IF(FC128&gt;0,FC$6,"")</f>
        <v/>
      </c>
      <c r="FD310" s="16">
        <f>IF(FD128&gt;0,FD$6,"")</f>
        <v/>
      </c>
      <c r="FE310" s="16">
        <f>IF(FE128&gt;0,FE$6,"")</f>
        <v/>
      </c>
      <c r="FF310" s="16">
        <f>IF(FF128&gt;0,FF$6,"")</f>
        <v/>
      </c>
      <c r="FG310" s="16">
        <f>IF(FG128&gt;0,FG$6,"")</f>
        <v/>
      </c>
      <c r="FH310" s="16">
        <f>IF(FH128&gt;0,FH$6,"")</f>
        <v/>
      </c>
      <c r="FI310" s="16">
        <f>IF(FI128&gt;0,FI$6,"")</f>
        <v/>
      </c>
      <c r="FJ310" s="16">
        <f>IF(FJ128&gt;0,FJ$6,"")</f>
        <v/>
      </c>
      <c r="FK310" s="16">
        <f>IF(FK128&gt;0,FK$6,"")</f>
        <v/>
      </c>
      <c r="FL310" s="16">
        <f>IF(FL128&gt;0,FL$6,"")</f>
        <v/>
      </c>
      <c r="FM310" s="16">
        <f>IF(FM128&gt;0,FM$6,"")</f>
        <v/>
      </c>
      <c r="FN310" s="16">
        <f>IF(FN128&gt;0,FN$6,"")</f>
        <v/>
      </c>
      <c r="FO310" s="16">
        <f>IF(FO128&gt;0,FO$6,"")</f>
        <v/>
      </c>
      <c r="FP310" s="16">
        <f>IF(FP128&gt;0,FP$6,"")</f>
        <v/>
      </c>
      <c r="FQ310" s="16">
        <f>IF(FQ128&gt;0,FQ$6,"")</f>
        <v/>
      </c>
      <c r="FR310" s="16">
        <f>IF(FR128&gt;0,FR$6,"")</f>
        <v/>
      </c>
      <c r="FS310" s="16">
        <f>IF(FS128&gt;0,FS$6,"")</f>
        <v/>
      </c>
      <c r="FT310" s="16">
        <f>IF(FT128&gt;0,FT$6,"")</f>
        <v/>
      </c>
      <c r="FU310" s="16">
        <f>IF(FU128&gt;0,FU$6,"")</f>
        <v/>
      </c>
      <c r="FV310" s="16">
        <f>IF(FV128&gt;0,FV$6,"")</f>
        <v/>
      </c>
      <c r="FW310" s="16">
        <f>IF(FW128&gt;0,FW$6,"")</f>
        <v/>
      </c>
      <c r="FX310" s="16">
        <f>IF(FX128&gt;0,FX$6,"")</f>
        <v/>
      </c>
      <c r="FY310" s="16">
        <f>IF(FY128&gt;0,FY$6,"")</f>
        <v/>
      </c>
      <c r="FZ310" s="16">
        <f>IF(FZ128&gt;0,FZ$6,"")</f>
        <v/>
      </c>
      <c r="GA310" s="16">
        <f>IF(GA128&gt;0,GA$6,"")</f>
        <v/>
      </c>
      <c r="GB310" s="16">
        <f>IF(GB128&gt;0,GB$6,"")</f>
        <v/>
      </c>
      <c r="GC310" s="16">
        <f>IF(GC128&gt;0,GC$6,"")</f>
        <v/>
      </c>
      <c r="GD310" s="16">
        <f>IF(GD128&gt;0,GD$6,"")</f>
        <v/>
      </c>
      <c r="GE310" s="16">
        <f>IF(GE128&gt;0,GE$6,"")</f>
        <v/>
      </c>
      <c r="GF310" s="16">
        <f>IF(GF128&gt;0,GF$6,"")</f>
        <v/>
      </c>
      <c r="GG310" s="16" t="n"/>
      <c r="GH310" s="16">
        <f>IF(GH128&gt;0,GH$6,"")</f>
        <v/>
      </c>
      <c r="GI310" s="423">
        <f>IF(GI128&gt;0,GI$6,"")</f>
        <v/>
      </c>
    </row>
    <row r="311" hidden="1">
      <c r="A311" s="63" t="n"/>
      <c r="B311" s="63" t="n"/>
      <c r="C311" s="412">
        <f>C129</f>
        <v/>
      </c>
      <c r="D311" s="5" t="n"/>
      <c r="E311" s="5" t="n"/>
      <c r="F311" s="5" t="n"/>
      <c r="G311" s="411">
        <f>MIN(J311:GH311)</f>
        <v/>
      </c>
      <c r="H311" s="16">
        <f>MAX(J311:GH311)</f>
        <v/>
      </c>
      <c r="I311" s="93" t="n"/>
      <c r="J311" s="16">
        <f>IF(J129&gt;0,J126,"")</f>
        <v/>
      </c>
      <c r="K311" s="16">
        <f>IF(K129&gt;0,K$6,"")</f>
        <v/>
      </c>
      <c r="L311" s="16">
        <f>IF(L129&gt;0,L$6,"")</f>
        <v/>
      </c>
      <c r="M311" s="16">
        <f>IF(M129&gt;0,M$6,"")</f>
        <v/>
      </c>
      <c r="N311" s="16">
        <f>IF(N129&gt;0,N$6,"")</f>
        <v/>
      </c>
      <c r="O311" s="16">
        <f>IF(O129&gt;0,O$6,"")</f>
        <v/>
      </c>
      <c r="P311" s="16">
        <f>IF(P129&gt;0,P$6,"")</f>
        <v/>
      </c>
      <c r="Q311" s="16">
        <f>IF(Q129&gt;0,Q$6,"")</f>
        <v/>
      </c>
      <c r="R311" s="16">
        <f>IF(R129&gt;0,R$6,"")</f>
        <v/>
      </c>
      <c r="S311" s="16">
        <f>IF(S129&gt;0,S$6,"")</f>
        <v/>
      </c>
      <c r="T311" s="16">
        <f>IF(T129&gt;0,T$6,"")</f>
        <v/>
      </c>
      <c r="U311" s="16">
        <f>IF(U129&gt;0,U$6,"")</f>
        <v/>
      </c>
      <c r="V311" s="16">
        <f>IF(V129&gt;0,V$6,"")</f>
        <v/>
      </c>
      <c r="W311" s="16" t="n"/>
      <c r="X311" s="16" t="n"/>
      <c r="Y311" s="16" t="n"/>
      <c r="Z311" s="16" t="n"/>
      <c r="AA311" s="16" t="n"/>
      <c r="AB311" s="16" t="n"/>
      <c r="AC311" s="16" t="n"/>
      <c r="AD311" s="16" t="n"/>
      <c r="AE311" s="16" t="n"/>
      <c r="AF311" s="16" t="n"/>
      <c r="AG311" s="16" t="n"/>
      <c r="AH311" s="16" t="n"/>
      <c r="AI311" s="16" t="n"/>
      <c r="AJ311" s="16" t="n"/>
      <c r="AK311" s="16" t="n"/>
      <c r="AL311" s="16" t="n"/>
      <c r="AM311" s="16" t="n"/>
      <c r="AN311" s="16" t="n"/>
      <c r="AO311" s="16" t="n"/>
      <c r="AP311" s="16" t="n"/>
      <c r="AQ311" s="16" t="n"/>
      <c r="AR311" s="16" t="n"/>
      <c r="AS311" s="16" t="n"/>
      <c r="AT311" s="16" t="n"/>
      <c r="AU311" s="16" t="n"/>
      <c r="AV311" s="16" t="n"/>
      <c r="AW311" s="16" t="n"/>
      <c r="AX311" s="16" t="n"/>
      <c r="AY311" s="16" t="n"/>
      <c r="AZ311" s="16" t="n"/>
      <c r="BA311" s="16" t="n"/>
      <c r="BB311" s="16" t="n"/>
      <c r="BC311" s="16" t="n"/>
      <c r="BD311" s="16" t="n"/>
      <c r="BE311" s="16" t="n"/>
      <c r="BF311" s="16" t="n"/>
      <c r="BG311" s="16" t="n"/>
      <c r="BH311" s="16" t="n"/>
      <c r="BI311" s="16" t="n"/>
      <c r="BJ311" s="16" t="n"/>
      <c r="BK311" s="16" t="n"/>
      <c r="BL311" s="16" t="n"/>
      <c r="BM311" s="16" t="n"/>
      <c r="BN311" s="16" t="n"/>
      <c r="BO311" s="16" t="n"/>
      <c r="BP311" s="16" t="n"/>
      <c r="BQ311" s="16" t="n"/>
      <c r="BR311" s="16" t="n"/>
      <c r="BS311" s="16" t="n"/>
      <c r="BT311" s="16" t="n"/>
      <c r="BU311" s="16" t="n"/>
      <c r="BV311" s="16" t="n"/>
      <c r="BW311" s="16" t="n"/>
      <c r="BX311" s="16" t="n"/>
      <c r="BY311" s="16" t="n"/>
      <c r="BZ311" s="16" t="n"/>
      <c r="CA311" s="16" t="n"/>
      <c r="CB311" s="16" t="n"/>
      <c r="CC311" s="16" t="n"/>
      <c r="CD311" s="16" t="n"/>
      <c r="CE311" s="16" t="n"/>
      <c r="CF311" s="16" t="n"/>
      <c r="CG311" s="16" t="n"/>
      <c r="CH311" s="16" t="n"/>
      <c r="CI311" s="16" t="n"/>
      <c r="CJ311" s="16" t="n"/>
      <c r="CK311" s="16" t="n"/>
      <c r="CL311" s="16" t="n"/>
      <c r="CM311" s="16" t="n"/>
      <c r="CN311" s="16" t="n"/>
      <c r="CO311" s="16" t="n"/>
      <c r="CP311" s="16" t="n"/>
      <c r="CQ311" s="16" t="n"/>
      <c r="CR311" s="16" t="n"/>
      <c r="CS311" s="16" t="n"/>
      <c r="CT311" s="16" t="n"/>
      <c r="CU311" s="16" t="n"/>
      <c r="CV311" s="16" t="n"/>
      <c r="CW311" s="16" t="n"/>
      <c r="CX311" s="16" t="n"/>
      <c r="CY311" s="16" t="n"/>
      <c r="CZ311" s="16" t="n"/>
      <c r="DA311" s="16" t="n"/>
      <c r="DB311" s="16" t="n"/>
      <c r="DC311" s="16">
        <f>IF(DC129&gt;0,DC$6,"")</f>
        <v/>
      </c>
      <c r="DD311" s="16">
        <f>IF(DD129&gt;0,DD$6,"")</f>
        <v/>
      </c>
      <c r="DE311" s="16">
        <f>IF(DE129&gt;0,DE$6,"")</f>
        <v/>
      </c>
      <c r="DF311" s="16">
        <f>IF(DF129&gt;0,DF$6,"")</f>
        <v/>
      </c>
      <c r="DG311" s="16">
        <f>IF(DG129&gt;0,DG$6,"")</f>
        <v/>
      </c>
      <c r="DH311" s="16">
        <f>IF(DH129&gt;0,DH$6,"")</f>
        <v/>
      </c>
      <c r="DI311" s="16">
        <f>IF(DI129&gt;0,DI$6,"")</f>
        <v/>
      </c>
      <c r="DJ311" s="16">
        <f>IF(DJ129&gt;0,DJ$6,"")</f>
        <v/>
      </c>
      <c r="DK311" s="16">
        <f>IF(DK129&gt;0,DK$6,"")</f>
        <v/>
      </c>
      <c r="DL311" s="16">
        <f>IF(DL129&gt;0,DL$6,"")</f>
        <v/>
      </c>
      <c r="DM311" s="16">
        <f>IF(DM129&gt;0,DM$6,"")</f>
        <v/>
      </c>
      <c r="DN311" s="16">
        <f>IF(DN129&gt;0,DN$6,"")</f>
        <v/>
      </c>
      <c r="DO311" s="16" t="n"/>
      <c r="DP311" s="16" t="n"/>
      <c r="DQ311" s="16" t="n"/>
      <c r="DR311" s="16" t="n"/>
      <c r="DS311" s="16" t="n"/>
      <c r="DT311" s="16" t="n"/>
      <c r="DU311" s="16" t="n"/>
      <c r="DV311" s="16" t="n"/>
      <c r="DW311" s="16" t="n"/>
      <c r="DX311" s="16" t="n"/>
      <c r="DY311" s="16" t="n"/>
      <c r="DZ311" s="16" t="n"/>
      <c r="EA311" s="16" t="n"/>
      <c r="EB311" s="16" t="n"/>
      <c r="EC311" s="16" t="n"/>
      <c r="ED311" s="16" t="n"/>
      <c r="EE311" s="16" t="n"/>
      <c r="EF311" s="16" t="n"/>
      <c r="EG311" s="16" t="n"/>
      <c r="EH311" s="16" t="n"/>
      <c r="EI311" s="16" t="n"/>
      <c r="EJ311" s="16" t="n"/>
      <c r="EK311" s="16" t="n"/>
      <c r="EL311" s="16" t="n"/>
      <c r="EM311" s="16" t="n"/>
      <c r="EN311" s="16" t="n"/>
      <c r="EO311" s="16" t="n"/>
      <c r="EP311" s="16" t="n"/>
      <c r="EQ311" s="16" t="n"/>
      <c r="ER311" s="16" t="n"/>
      <c r="ES311" s="16" t="n"/>
      <c r="ET311" s="16" t="n"/>
      <c r="EU311" s="16" t="n"/>
      <c r="EV311" s="16" t="n"/>
      <c r="EW311" s="16" t="n"/>
      <c r="EX311" s="16" t="n"/>
      <c r="EY311" s="16">
        <f>IF(EY129&gt;0,EY$6,"")</f>
        <v/>
      </c>
      <c r="EZ311" s="16">
        <f>IF(EZ129&gt;0,EZ$6,"")</f>
        <v/>
      </c>
      <c r="FA311" s="16">
        <f>IF(FA129&gt;0,FA$6,"")</f>
        <v/>
      </c>
      <c r="FB311" s="16">
        <f>IF(FB129&gt;0,FB$6,"")</f>
        <v/>
      </c>
      <c r="FC311" s="16">
        <f>IF(FC129&gt;0,FC$6,"")</f>
        <v/>
      </c>
      <c r="FD311" s="16">
        <f>IF(FD129&gt;0,FD$6,"")</f>
        <v/>
      </c>
      <c r="FE311" s="16">
        <f>IF(FE129&gt;0,FE$6,"")</f>
        <v/>
      </c>
      <c r="FF311" s="16">
        <f>IF(FF129&gt;0,FF$6,"")</f>
        <v/>
      </c>
      <c r="FG311" s="16">
        <f>IF(FG129&gt;0,FG$6,"")</f>
        <v/>
      </c>
      <c r="FH311" s="16">
        <f>IF(FH129&gt;0,FH$6,"")</f>
        <v/>
      </c>
      <c r="FI311" s="16">
        <f>IF(FI129&gt;0,FI$6,"")</f>
        <v/>
      </c>
      <c r="FJ311" s="16">
        <f>IF(FJ129&gt;0,FJ$6,"")</f>
        <v/>
      </c>
      <c r="FK311" s="16">
        <f>IF(FK129&gt;0,FK$6,"")</f>
        <v/>
      </c>
      <c r="FL311" s="16">
        <f>IF(FL129&gt;0,FL$6,"")</f>
        <v/>
      </c>
      <c r="FM311" s="16">
        <f>IF(FM129&gt;0,FM$6,"")</f>
        <v/>
      </c>
      <c r="FN311" s="16">
        <f>IF(FN129&gt;0,FN$6,"")</f>
        <v/>
      </c>
      <c r="FO311" s="16">
        <f>IF(FO129&gt;0,FO$6,"")</f>
        <v/>
      </c>
      <c r="FP311" s="16">
        <f>IF(FP129&gt;0,FP$6,"")</f>
        <v/>
      </c>
      <c r="FQ311" s="16">
        <f>IF(FQ129&gt;0,FQ$6,"")</f>
        <v/>
      </c>
      <c r="FR311" s="16">
        <f>IF(FR129&gt;0,FR$6,"")</f>
        <v/>
      </c>
      <c r="FS311" s="16">
        <f>IF(FS129&gt;0,FS$6,"")</f>
        <v/>
      </c>
      <c r="FT311" s="16">
        <f>IF(FT129&gt;0,FT$6,"")</f>
        <v/>
      </c>
      <c r="FU311" s="16">
        <f>IF(FU129&gt;0,FU$6,"")</f>
        <v/>
      </c>
      <c r="FV311" s="16">
        <f>IF(FV129&gt;0,FV$6,"")</f>
        <v/>
      </c>
      <c r="FW311" s="16">
        <f>IF(FW129&gt;0,FW$6,"")</f>
        <v/>
      </c>
      <c r="FX311" s="16">
        <f>IF(FX129&gt;0,FX$6,"")</f>
        <v/>
      </c>
      <c r="FY311" s="16">
        <f>IF(FY129&gt;0,FY$6,"")</f>
        <v/>
      </c>
      <c r="FZ311" s="16">
        <f>IF(FZ129&gt;0,FZ$6,"")</f>
        <v/>
      </c>
      <c r="GA311" s="16">
        <f>IF(GA129&gt;0,GA$6,"")</f>
        <v/>
      </c>
      <c r="GB311" s="16">
        <f>IF(GB129&gt;0,GB$6,"")</f>
        <v/>
      </c>
      <c r="GC311" s="16">
        <f>IF(GC129&gt;0,GC$6,"")</f>
        <v/>
      </c>
      <c r="GD311" s="16">
        <f>IF(GD129&gt;0,GD$6,"")</f>
        <v/>
      </c>
      <c r="GE311" s="16">
        <f>IF(GE129&gt;0,GE$6,"")</f>
        <v/>
      </c>
      <c r="GF311" s="16">
        <f>IF(GF129&gt;0,GF$6,"")</f>
        <v/>
      </c>
      <c r="GG311" s="16" t="n"/>
      <c r="GH311" s="16">
        <f>IF(GH129&gt;0,GH$6,"")</f>
        <v/>
      </c>
      <c r="GI311" s="423">
        <f>IF(GI129&gt;0,GI$6,"")</f>
        <v/>
      </c>
    </row>
    <row r="312" hidden="1">
      <c r="A312" s="63" t="n"/>
      <c r="B312" s="63" t="n"/>
      <c r="C312" s="412">
        <f>C130</f>
        <v/>
      </c>
      <c r="D312" s="5" t="n"/>
      <c r="E312" s="5" t="n"/>
      <c r="F312" s="5" t="n"/>
      <c r="G312" s="411">
        <f>MIN(J312:GH312)</f>
        <v/>
      </c>
      <c r="H312" s="16">
        <f>MAX(J312:GH312)</f>
        <v/>
      </c>
      <c r="I312" s="93" t="n"/>
      <c r="J312" s="16">
        <f>IF(J130&gt;0,J127,"")</f>
        <v/>
      </c>
      <c r="K312" s="16">
        <f>IF(K130&gt;0,K$6,"")</f>
        <v/>
      </c>
      <c r="L312" s="16">
        <f>IF(L130&gt;0,L$6,"")</f>
        <v/>
      </c>
      <c r="M312" s="16">
        <f>IF(M130&gt;0,M$6,"")</f>
        <v/>
      </c>
      <c r="N312" s="16">
        <f>IF(N130&gt;0,N$6,"")</f>
        <v/>
      </c>
      <c r="O312" s="16">
        <f>IF(O130&gt;0,O$6,"")</f>
        <v/>
      </c>
      <c r="P312" s="16">
        <f>IF(P130&gt;0,P$6,"")</f>
        <v/>
      </c>
      <c r="Q312" s="16">
        <f>IF(Q130&gt;0,Q$6,"")</f>
        <v/>
      </c>
      <c r="R312" s="16">
        <f>IF(R130&gt;0,R$6,"")</f>
        <v/>
      </c>
      <c r="S312" s="16">
        <f>IF(S130&gt;0,S$6,"")</f>
        <v/>
      </c>
      <c r="T312" s="16">
        <f>IF(T130&gt;0,T$6,"")</f>
        <v/>
      </c>
      <c r="U312" s="16">
        <f>IF(U130&gt;0,U$6,"")</f>
        <v/>
      </c>
      <c r="V312" s="16">
        <f>IF(V130&gt;0,V$6,"")</f>
        <v/>
      </c>
      <c r="W312" s="16" t="n"/>
      <c r="X312" s="16" t="n"/>
      <c r="Y312" s="16" t="n"/>
      <c r="Z312" s="16" t="n"/>
      <c r="AA312" s="16" t="n"/>
      <c r="AB312" s="16" t="n"/>
      <c r="AC312" s="16" t="n"/>
      <c r="AD312" s="16" t="n"/>
      <c r="AE312" s="16" t="n"/>
      <c r="AF312" s="16" t="n"/>
      <c r="AG312" s="16" t="n"/>
      <c r="AH312" s="16" t="n"/>
      <c r="AI312" s="16" t="n"/>
      <c r="AJ312" s="16" t="n"/>
      <c r="AK312" s="16" t="n"/>
      <c r="AL312" s="16" t="n"/>
      <c r="AM312" s="16" t="n"/>
      <c r="AN312" s="16" t="n"/>
      <c r="AO312" s="16" t="n"/>
      <c r="AP312" s="16" t="n"/>
      <c r="AQ312" s="16" t="n"/>
      <c r="AR312" s="16" t="n"/>
      <c r="AS312" s="16" t="n"/>
      <c r="AT312" s="16" t="n"/>
      <c r="AU312" s="16" t="n"/>
      <c r="AV312" s="16" t="n"/>
      <c r="AW312" s="16" t="n"/>
      <c r="AX312" s="16" t="n"/>
      <c r="AY312" s="16" t="n"/>
      <c r="AZ312" s="16" t="n"/>
      <c r="BA312" s="16" t="n"/>
      <c r="BB312" s="16" t="n"/>
      <c r="BC312" s="16" t="n"/>
      <c r="BD312" s="16" t="n"/>
      <c r="BE312" s="16" t="n"/>
      <c r="BF312" s="16" t="n"/>
      <c r="BG312" s="16" t="n"/>
      <c r="BH312" s="16" t="n"/>
      <c r="BI312" s="16" t="n"/>
      <c r="BJ312" s="16" t="n"/>
      <c r="BK312" s="16" t="n"/>
      <c r="BL312" s="16" t="n"/>
      <c r="BM312" s="16" t="n"/>
      <c r="BN312" s="16" t="n"/>
      <c r="BO312" s="16" t="n"/>
      <c r="BP312" s="16" t="n"/>
      <c r="BQ312" s="16" t="n"/>
      <c r="BR312" s="16" t="n"/>
      <c r="BS312" s="16" t="n"/>
      <c r="BT312" s="16" t="n"/>
      <c r="BU312" s="16" t="n"/>
      <c r="BV312" s="16" t="n"/>
      <c r="BW312" s="16" t="n"/>
      <c r="BX312" s="16" t="n"/>
      <c r="BY312" s="16" t="n"/>
      <c r="BZ312" s="16" t="n"/>
      <c r="CA312" s="16" t="n"/>
      <c r="CB312" s="16" t="n"/>
      <c r="CC312" s="16" t="n"/>
      <c r="CD312" s="16" t="n"/>
      <c r="CE312" s="16" t="n"/>
      <c r="CF312" s="16" t="n"/>
      <c r="CG312" s="16" t="n"/>
      <c r="CH312" s="16" t="n"/>
      <c r="CI312" s="16" t="n"/>
      <c r="CJ312" s="16" t="n"/>
      <c r="CK312" s="16" t="n"/>
      <c r="CL312" s="16" t="n"/>
      <c r="CM312" s="16" t="n"/>
      <c r="CN312" s="16" t="n"/>
      <c r="CO312" s="16" t="n"/>
      <c r="CP312" s="16" t="n"/>
      <c r="CQ312" s="16" t="n"/>
      <c r="CR312" s="16" t="n"/>
      <c r="CS312" s="16" t="n"/>
      <c r="CT312" s="16" t="n"/>
      <c r="CU312" s="16" t="n"/>
      <c r="CV312" s="16" t="n"/>
      <c r="CW312" s="16" t="n"/>
      <c r="CX312" s="16" t="n"/>
      <c r="CY312" s="16" t="n"/>
      <c r="CZ312" s="16" t="n"/>
      <c r="DA312" s="16" t="n"/>
      <c r="DB312" s="16" t="n"/>
      <c r="DC312" s="16">
        <f>IF(DC130&gt;0,DC$6,"")</f>
        <v/>
      </c>
      <c r="DD312" s="16">
        <f>IF(DD130&gt;0,DD$6,"")</f>
        <v/>
      </c>
      <c r="DE312" s="16">
        <f>IF(DE130&gt;0,DE$6,"")</f>
        <v/>
      </c>
      <c r="DF312" s="16">
        <f>IF(DF130&gt;0,DF$6,"")</f>
        <v/>
      </c>
      <c r="DG312" s="16">
        <f>IF(DG130&gt;0,DG$6,"")</f>
        <v/>
      </c>
      <c r="DH312" s="16">
        <f>IF(DH130&gt;0,DH$6,"")</f>
        <v/>
      </c>
      <c r="DI312" s="16">
        <f>IF(DI130&gt;0,DI$6,"")</f>
        <v/>
      </c>
      <c r="DJ312" s="16">
        <f>IF(DJ130&gt;0,DJ$6,"")</f>
        <v/>
      </c>
      <c r="DK312" s="16">
        <f>IF(DK130&gt;0,DK$6,"")</f>
        <v/>
      </c>
      <c r="DL312" s="16">
        <f>IF(DL130&gt;0,DL$6,"")</f>
        <v/>
      </c>
      <c r="DM312" s="16">
        <f>IF(DM130&gt;0,DM$6,"")</f>
        <v/>
      </c>
      <c r="DN312" s="16">
        <f>IF(DN130&gt;0,DN$6,"")</f>
        <v/>
      </c>
      <c r="DO312" s="16" t="n"/>
      <c r="DP312" s="16" t="n"/>
      <c r="DQ312" s="16" t="n"/>
      <c r="DR312" s="16" t="n"/>
      <c r="DS312" s="16" t="n"/>
      <c r="DT312" s="16" t="n"/>
      <c r="DU312" s="16" t="n"/>
      <c r="DV312" s="16" t="n"/>
      <c r="DW312" s="16" t="n"/>
      <c r="DX312" s="16" t="n"/>
      <c r="DY312" s="16" t="n"/>
      <c r="DZ312" s="16" t="n"/>
      <c r="EA312" s="16" t="n"/>
      <c r="EB312" s="16" t="n"/>
      <c r="EC312" s="16" t="n"/>
      <c r="ED312" s="16" t="n"/>
      <c r="EE312" s="16" t="n"/>
      <c r="EF312" s="16" t="n"/>
      <c r="EG312" s="16" t="n"/>
      <c r="EH312" s="16" t="n"/>
      <c r="EI312" s="16" t="n"/>
      <c r="EJ312" s="16" t="n"/>
      <c r="EK312" s="16" t="n"/>
      <c r="EL312" s="16" t="n"/>
      <c r="EM312" s="16" t="n"/>
      <c r="EN312" s="16" t="n"/>
      <c r="EO312" s="16" t="n"/>
      <c r="EP312" s="16" t="n"/>
      <c r="EQ312" s="16" t="n"/>
      <c r="ER312" s="16" t="n"/>
      <c r="ES312" s="16" t="n"/>
      <c r="ET312" s="16" t="n"/>
      <c r="EU312" s="16" t="n"/>
      <c r="EV312" s="16" t="n"/>
      <c r="EW312" s="16" t="n"/>
      <c r="EX312" s="16" t="n"/>
      <c r="EY312" s="16">
        <f>IF(EY130&gt;0,EY$6,"")</f>
        <v/>
      </c>
      <c r="EZ312" s="16">
        <f>IF(EZ130&gt;0,EZ$6,"")</f>
        <v/>
      </c>
      <c r="FA312" s="16">
        <f>IF(FA130&gt;0,FA$6,"")</f>
        <v/>
      </c>
      <c r="FB312" s="16">
        <f>IF(FB130&gt;0,FB$6,"")</f>
        <v/>
      </c>
      <c r="FC312" s="16">
        <f>IF(FC130&gt;0,FC$6,"")</f>
        <v/>
      </c>
      <c r="FD312" s="16">
        <f>IF(FD130&gt;0,FD$6,"")</f>
        <v/>
      </c>
      <c r="FE312" s="16">
        <f>IF(FE130&gt;0,FE$6,"")</f>
        <v/>
      </c>
      <c r="FF312" s="16">
        <f>IF(FF130&gt;0,FF$6,"")</f>
        <v/>
      </c>
      <c r="FG312" s="16">
        <f>IF(FG130&gt;0,FG$6,"")</f>
        <v/>
      </c>
      <c r="FH312" s="16">
        <f>IF(FH130&gt;0,FH$6,"")</f>
        <v/>
      </c>
      <c r="FI312" s="16">
        <f>IF(FI130&gt;0,FI$6,"")</f>
        <v/>
      </c>
      <c r="FJ312" s="16">
        <f>IF(FJ130&gt;0,FJ$6,"")</f>
        <v/>
      </c>
      <c r="FK312" s="16">
        <f>IF(FK130&gt;0,FK$6,"")</f>
        <v/>
      </c>
      <c r="FL312" s="16">
        <f>IF(FL130&gt;0,FL$6,"")</f>
        <v/>
      </c>
      <c r="FM312" s="16">
        <f>IF(FM130&gt;0,FM$6,"")</f>
        <v/>
      </c>
      <c r="FN312" s="16">
        <f>IF(FN130&gt;0,FN$6,"")</f>
        <v/>
      </c>
      <c r="FO312" s="16">
        <f>IF(FO130&gt;0,FO$6,"")</f>
        <v/>
      </c>
      <c r="FP312" s="16">
        <f>IF(FP130&gt;0,FP$6,"")</f>
        <v/>
      </c>
      <c r="FQ312" s="16">
        <f>IF(FQ130&gt;0,FQ$6,"")</f>
        <v/>
      </c>
      <c r="FR312" s="16">
        <f>IF(FR130&gt;0,FR$6,"")</f>
        <v/>
      </c>
      <c r="FS312" s="16">
        <f>IF(FS130&gt;0,FS$6,"")</f>
        <v/>
      </c>
      <c r="FT312" s="16">
        <f>IF(FT130&gt;0,FT$6,"")</f>
        <v/>
      </c>
      <c r="FU312" s="16">
        <f>IF(FU130&gt;0,FU$6,"")</f>
        <v/>
      </c>
      <c r="FV312" s="16">
        <f>IF(FV130&gt;0,FV$6,"")</f>
        <v/>
      </c>
      <c r="FW312" s="16">
        <f>IF(FW130&gt;0,FW$6,"")</f>
        <v/>
      </c>
      <c r="FX312" s="16">
        <f>IF(FX130&gt;0,FX$6,"")</f>
        <v/>
      </c>
      <c r="FY312" s="16">
        <f>IF(FY130&gt;0,FY$6,"")</f>
        <v/>
      </c>
      <c r="FZ312" s="16">
        <f>IF(FZ130&gt;0,FZ$6,"")</f>
        <v/>
      </c>
      <c r="GA312" s="16">
        <f>IF(GA130&gt;0,GA$6,"")</f>
        <v/>
      </c>
      <c r="GB312" s="16">
        <f>IF(GB130&gt;0,GB$6,"")</f>
        <v/>
      </c>
      <c r="GC312" s="16">
        <f>IF(GC130&gt;0,GC$6,"")</f>
        <v/>
      </c>
      <c r="GD312" s="16">
        <f>IF(GD130&gt;0,GD$6,"")</f>
        <v/>
      </c>
      <c r="GE312" s="16">
        <f>IF(GE130&gt;0,GE$6,"")</f>
        <v/>
      </c>
      <c r="GF312" s="16">
        <f>IF(GF130&gt;0,GF$6,"")</f>
        <v/>
      </c>
      <c r="GG312" s="16" t="n"/>
      <c r="GH312" s="16">
        <f>IF(GH130&gt;0,GH$6,"")</f>
        <v/>
      </c>
      <c r="GI312" s="423">
        <f>IF(GI130&gt;0,GI$6,"")</f>
        <v/>
      </c>
    </row>
    <row r="313" hidden="1">
      <c r="A313" s="63" t="n"/>
      <c r="B313" s="63" t="n"/>
      <c r="C313" s="412">
        <f>C131</f>
        <v/>
      </c>
      <c r="D313" s="5" t="n"/>
      <c r="E313" s="5" t="n"/>
      <c r="F313" s="5" t="n"/>
      <c r="G313" s="411">
        <f>MIN(J313:GH313)</f>
        <v/>
      </c>
      <c r="H313" s="16">
        <f>MAX(J313:GH313)</f>
        <v/>
      </c>
      <c r="I313" s="93" t="n"/>
      <c r="J313" s="16">
        <f>IF(J131&gt;0,J128,"")</f>
        <v/>
      </c>
      <c r="K313" s="16">
        <f>IF(K131&gt;0,K$6,"")</f>
        <v/>
      </c>
      <c r="L313" s="16">
        <f>IF(L131&gt;0,L$6,"")</f>
        <v/>
      </c>
      <c r="M313" s="16">
        <f>IF(M131&gt;0,M$6,"")</f>
        <v/>
      </c>
      <c r="N313" s="16">
        <f>IF(N131&gt;0,N$6,"")</f>
        <v/>
      </c>
      <c r="O313" s="16">
        <f>IF(O131&gt;0,O$6,"")</f>
        <v/>
      </c>
      <c r="P313" s="16">
        <f>IF(P131&gt;0,P$6,"")</f>
        <v/>
      </c>
      <c r="Q313" s="16">
        <f>IF(Q131&gt;0,Q$6,"")</f>
        <v/>
      </c>
      <c r="R313" s="16">
        <f>IF(R131&gt;0,R$6,"")</f>
        <v/>
      </c>
      <c r="S313" s="16">
        <f>IF(S131&gt;0,S$6,"")</f>
        <v/>
      </c>
      <c r="T313" s="16">
        <f>IF(T131&gt;0,T$6,"")</f>
        <v/>
      </c>
      <c r="U313" s="16">
        <f>IF(U131&gt;0,U$6,"")</f>
        <v/>
      </c>
      <c r="V313" s="16">
        <f>IF(V131&gt;0,V$6,"")</f>
        <v/>
      </c>
      <c r="W313" s="16" t="n"/>
      <c r="X313" s="16" t="n"/>
      <c r="Y313" s="16" t="n"/>
      <c r="Z313" s="16" t="n"/>
      <c r="AA313" s="16" t="n"/>
      <c r="AB313" s="16" t="n"/>
      <c r="AC313" s="16" t="n"/>
      <c r="AD313" s="16" t="n"/>
      <c r="AE313" s="16" t="n"/>
      <c r="AF313" s="16" t="n"/>
      <c r="AG313" s="16" t="n"/>
      <c r="AH313" s="16" t="n"/>
      <c r="AI313" s="16" t="n"/>
      <c r="AJ313" s="16" t="n"/>
      <c r="AK313" s="16" t="n"/>
      <c r="AL313" s="16" t="n"/>
      <c r="AM313" s="16" t="n"/>
      <c r="AN313" s="16" t="n"/>
      <c r="AO313" s="16" t="n"/>
      <c r="AP313" s="16" t="n"/>
      <c r="AQ313" s="16" t="n"/>
      <c r="AR313" s="16" t="n"/>
      <c r="AS313" s="16" t="n"/>
      <c r="AT313" s="16" t="n"/>
      <c r="AU313" s="16" t="n"/>
      <c r="AV313" s="16" t="n"/>
      <c r="AW313" s="16" t="n"/>
      <c r="AX313" s="16" t="n"/>
      <c r="AY313" s="16" t="n"/>
      <c r="AZ313" s="16" t="n"/>
      <c r="BA313" s="16" t="n"/>
      <c r="BB313" s="16" t="n"/>
      <c r="BC313" s="16" t="n"/>
      <c r="BD313" s="16" t="n"/>
      <c r="BE313" s="16" t="n"/>
      <c r="BF313" s="16" t="n"/>
      <c r="BG313" s="16" t="n"/>
      <c r="BH313" s="16" t="n"/>
      <c r="BI313" s="16" t="n"/>
      <c r="BJ313" s="16" t="n"/>
      <c r="BK313" s="16" t="n"/>
      <c r="BL313" s="16" t="n"/>
      <c r="BM313" s="16" t="n"/>
      <c r="BN313" s="16" t="n"/>
      <c r="BO313" s="16" t="n"/>
      <c r="BP313" s="16" t="n"/>
      <c r="BQ313" s="16" t="n"/>
      <c r="BR313" s="16" t="n"/>
      <c r="BS313" s="16" t="n"/>
      <c r="BT313" s="16" t="n"/>
      <c r="BU313" s="16" t="n"/>
      <c r="BV313" s="16" t="n"/>
      <c r="BW313" s="16" t="n"/>
      <c r="BX313" s="16" t="n"/>
      <c r="BY313" s="16" t="n"/>
      <c r="BZ313" s="16" t="n"/>
      <c r="CA313" s="16" t="n"/>
      <c r="CB313" s="16" t="n"/>
      <c r="CC313" s="16" t="n"/>
      <c r="CD313" s="16" t="n"/>
      <c r="CE313" s="16" t="n"/>
      <c r="CF313" s="16" t="n"/>
      <c r="CG313" s="16" t="n"/>
      <c r="CH313" s="16" t="n"/>
      <c r="CI313" s="16" t="n"/>
      <c r="CJ313" s="16" t="n"/>
      <c r="CK313" s="16" t="n"/>
      <c r="CL313" s="16" t="n"/>
      <c r="CM313" s="16" t="n"/>
      <c r="CN313" s="16" t="n"/>
      <c r="CO313" s="16" t="n"/>
      <c r="CP313" s="16" t="n"/>
      <c r="CQ313" s="16" t="n"/>
      <c r="CR313" s="16" t="n"/>
      <c r="CS313" s="16" t="n"/>
      <c r="CT313" s="16" t="n"/>
      <c r="CU313" s="16" t="n"/>
      <c r="CV313" s="16" t="n"/>
      <c r="CW313" s="16" t="n"/>
      <c r="CX313" s="16" t="n"/>
      <c r="CY313" s="16" t="n"/>
      <c r="CZ313" s="16" t="n"/>
      <c r="DA313" s="16" t="n"/>
      <c r="DB313" s="16" t="n"/>
      <c r="DC313" s="16">
        <f>IF(DC131&gt;0,DC$6,"")</f>
        <v/>
      </c>
      <c r="DD313" s="16">
        <f>IF(DD131&gt;0,DD$6,"")</f>
        <v/>
      </c>
      <c r="DE313" s="16">
        <f>IF(DE131&gt;0,DE$6,"")</f>
        <v/>
      </c>
      <c r="DF313" s="16">
        <f>IF(DF131&gt;0,DF$6,"")</f>
        <v/>
      </c>
      <c r="DG313" s="16">
        <f>IF(DG131&gt;0,DG$6,"")</f>
        <v/>
      </c>
      <c r="DH313" s="16">
        <f>IF(DH131&gt;0,DH$6,"")</f>
        <v/>
      </c>
      <c r="DI313" s="16">
        <f>IF(DI131&gt;0,DI$6,"")</f>
        <v/>
      </c>
      <c r="DJ313" s="16">
        <f>IF(DJ131&gt;0,DJ$6,"")</f>
        <v/>
      </c>
      <c r="DK313" s="16">
        <f>IF(DK131&gt;0,DK$6,"")</f>
        <v/>
      </c>
      <c r="DL313" s="16">
        <f>IF(DL131&gt;0,DL$6,"")</f>
        <v/>
      </c>
      <c r="DM313" s="16">
        <f>IF(DM131&gt;0,DM$6,"")</f>
        <v/>
      </c>
      <c r="DN313" s="16">
        <f>IF(DN131&gt;0,DN$6,"")</f>
        <v/>
      </c>
      <c r="DO313" s="16" t="n"/>
      <c r="DP313" s="16" t="n"/>
      <c r="DQ313" s="16" t="n"/>
      <c r="DR313" s="16" t="n"/>
      <c r="DS313" s="16" t="n"/>
      <c r="DT313" s="16" t="n"/>
      <c r="DU313" s="16" t="n"/>
      <c r="DV313" s="16" t="n"/>
      <c r="DW313" s="16" t="n"/>
      <c r="DX313" s="16" t="n"/>
      <c r="DY313" s="16" t="n"/>
      <c r="DZ313" s="16" t="n"/>
      <c r="EA313" s="16" t="n"/>
      <c r="EB313" s="16" t="n"/>
      <c r="EC313" s="16" t="n"/>
      <c r="ED313" s="16" t="n"/>
      <c r="EE313" s="16" t="n"/>
      <c r="EF313" s="16" t="n"/>
      <c r="EG313" s="16" t="n"/>
      <c r="EH313" s="16" t="n"/>
      <c r="EI313" s="16" t="n"/>
      <c r="EJ313" s="16" t="n"/>
      <c r="EK313" s="16" t="n"/>
      <c r="EL313" s="16" t="n"/>
      <c r="EM313" s="16" t="n"/>
      <c r="EN313" s="16" t="n"/>
      <c r="EO313" s="16" t="n"/>
      <c r="EP313" s="16" t="n"/>
      <c r="EQ313" s="16" t="n"/>
      <c r="ER313" s="16" t="n"/>
      <c r="ES313" s="16" t="n"/>
      <c r="ET313" s="16" t="n"/>
      <c r="EU313" s="16" t="n"/>
      <c r="EV313" s="16" t="n"/>
      <c r="EW313" s="16" t="n"/>
      <c r="EX313" s="16" t="n"/>
      <c r="EY313" s="16">
        <f>IF(EY131&gt;0,EY$6,"")</f>
        <v/>
      </c>
      <c r="EZ313" s="16">
        <f>IF(EZ131&gt;0,EZ$6,"")</f>
        <v/>
      </c>
      <c r="FA313" s="16">
        <f>IF(FA131&gt;0,FA$6,"")</f>
        <v/>
      </c>
      <c r="FB313" s="16">
        <f>IF(FB131&gt;0,FB$6,"")</f>
        <v/>
      </c>
      <c r="FC313" s="16">
        <f>IF(FC131&gt;0,FC$6,"")</f>
        <v/>
      </c>
      <c r="FD313" s="16">
        <f>IF(FD131&gt;0,FD$6,"")</f>
        <v/>
      </c>
      <c r="FE313" s="16">
        <f>IF(FE131&gt;0,FE$6,"")</f>
        <v/>
      </c>
      <c r="FF313" s="16">
        <f>IF(FF131&gt;0,FF$6,"")</f>
        <v/>
      </c>
      <c r="FG313" s="16">
        <f>IF(FG131&gt;0,FG$6,"")</f>
        <v/>
      </c>
      <c r="FH313" s="16">
        <f>IF(FH131&gt;0,FH$6,"")</f>
        <v/>
      </c>
      <c r="FI313" s="16">
        <f>IF(FI131&gt;0,FI$6,"")</f>
        <v/>
      </c>
      <c r="FJ313" s="16">
        <f>IF(FJ131&gt;0,FJ$6,"")</f>
        <v/>
      </c>
      <c r="FK313" s="16">
        <f>IF(FK131&gt;0,FK$6,"")</f>
        <v/>
      </c>
      <c r="FL313" s="16">
        <f>IF(FL131&gt;0,FL$6,"")</f>
        <v/>
      </c>
      <c r="FM313" s="16">
        <f>IF(FM131&gt;0,FM$6,"")</f>
        <v/>
      </c>
      <c r="FN313" s="16">
        <f>IF(FN131&gt;0,FN$6,"")</f>
        <v/>
      </c>
      <c r="FO313" s="16">
        <f>IF(FO131&gt;0,FO$6,"")</f>
        <v/>
      </c>
      <c r="FP313" s="16">
        <f>IF(FP131&gt;0,FP$6,"")</f>
        <v/>
      </c>
      <c r="FQ313" s="16">
        <f>IF(FQ131&gt;0,FQ$6,"")</f>
        <v/>
      </c>
      <c r="FR313" s="16">
        <f>IF(FR131&gt;0,FR$6,"")</f>
        <v/>
      </c>
      <c r="FS313" s="16">
        <f>IF(FS131&gt;0,FS$6,"")</f>
        <v/>
      </c>
      <c r="FT313" s="16">
        <f>IF(FT131&gt;0,FT$6,"")</f>
        <v/>
      </c>
      <c r="FU313" s="16">
        <f>IF(FU131&gt;0,FU$6,"")</f>
        <v/>
      </c>
      <c r="FV313" s="16">
        <f>IF(FV131&gt;0,FV$6,"")</f>
        <v/>
      </c>
      <c r="FW313" s="16">
        <f>IF(FW131&gt;0,FW$6,"")</f>
        <v/>
      </c>
      <c r="FX313" s="16">
        <f>IF(FX131&gt;0,FX$6,"")</f>
        <v/>
      </c>
      <c r="FY313" s="16">
        <f>IF(FY131&gt;0,FY$6,"")</f>
        <v/>
      </c>
      <c r="FZ313" s="16">
        <f>IF(FZ131&gt;0,FZ$6,"")</f>
        <v/>
      </c>
      <c r="GA313" s="16">
        <f>IF(GA131&gt;0,GA$6,"")</f>
        <v/>
      </c>
      <c r="GB313" s="16">
        <f>IF(GB131&gt;0,GB$6,"")</f>
        <v/>
      </c>
      <c r="GC313" s="16">
        <f>IF(GC131&gt;0,GC$6,"")</f>
        <v/>
      </c>
      <c r="GD313" s="16">
        <f>IF(GD131&gt;0,GD$6,"")</f>
        <v/>
      </c>
      <c r="GE313" s="16">
        <f>IF(GE131&gt;0,GE$6,"")</f>
        <v/>
      </c>
      <c r="GF313" s="16">
        <f>IF(GF131&gt;0,GF$6,"")</f>
        <v/>
      </c>
      <c r="GG313" s="16" t="n"/>
      <c r="GH313" s="16">
        <f>IF(GH131&gt;0,GH$6,"")</f>
        <v/>
      </c>
      <c r="GI313" s="423">
        <f>IF(GI131&gt;0,GI$6,"")</f>
        <v/>
      </c>
    </row>
    <row r="314" hidden="1">
      <c r="A314" s="63" t="n"/>
      <c r="B314" s="63" t="n"/>
      <c r="C314" s="412">
        <f>C132</f>
        <v/>
      </c>
      <c r="D314" s="5" t="n"/>
      <c r="E314" s="5" t="n"/>
      <c r="F314" s="5" t="n"/>
      <c r="G314" s="411">
        <f>MIN(J314:GH314)</f>
        <v/>
      </c>
      <c r="H314" s="16">
        <f>MAX(J314:GH314)</f>
        <v/>
      </c>
      <c r="I314" s="93" t="n"/>
      <c r="J314" s="16">
        <f>IF(J132&gt;0,J129,"")</f>
        <v/>
      </c>
      <c r="K314" s="16">
        <f>IF(K132&gt;0,K$6,"")</f>
        <v/>
      </c>
      <c r="L314" s="16">
        <f>IF(L132&gt;0,L$6,"")</f>
        <v/>
      </c>
      <c r="M314" s="16">
        <f>IF(M132&gt;0,M$6,"")</f>
        <v/>
      </c>
      <c r="N314" s="16">
        <f>IF(N132&gt;0,N$6,"")</f>
        <v/>
      </c>
      <c r="O314" s="16">
        <f>IF(O132&gt;0,O$6,"")</f>
        <v/>
      </c>
      <c r="P314" s="16">
        <f>IF(P132&gt;0,P$6,"")</f>
        <v/>
      </c>
      <c r="Q314" s="16">
        <f>IF(Q132&gt;0,Q$6,"")</f>
        <v/>
      </c>
      <c r="R314" s="16">
        <f>IF(R132&gt;0,R$6,"")</f>
        <v/>
      </c>
      <c r="S314" s="16">
        <f>IF(S132&gt;0,S$6,"")</f>
        <v/>
      </c>
      <c r="T314" s="16">
        <f>IF(T132&gt;0,T$6,"")</f>
        <v/>
      </c>
      <c r="U314" s="16">
        <f>IF(U132&gt;0,U$6,"")</f>
        <v/>
      </c>
      <c r="V314" s="16">
        <f>IF(V132&gt;0,V$6,"")</f>
        <v/>
      </c>
      <c r="W314" s="16" t="n"/>
      <c r="X314" s="16" t="n"/>
      <c r="Y314" s="16" t="n"/>
      <c r="Z314" s="16" t="n"/>
      <c r="AA314" s="16" t="n"/>
      <c r="AB314" s="16" t="n"/>
      <c r="AC314" s="16" t="n"/>
      <c r="AD314" s="16" t="n"/>
      <c r="AE314" s="16" t="n"/>
      <c r="AF314" s="16" t="n"/>
      <c r="AG314" s="16" t="n"/>
      <c r="AH314" s="16" t="n"/>
      <c r="AI314" s="16" t="n"/>
      <c r="AJ314" s="16" t="n"/>
      <c r="AK314" s="16" t="n"/>
      <c r="AL314" s="16" t="n"/>
      <c r="AM314" s="16" t="n"/>
      <c r="AN314" s="16" t="n"/>
      <c r="AO314" s="16" t="n"/>
      <c r="AP314" s="16" t="n"/>
      <c r="AQ314" s="16" t="n"/>
      <c r="AR314" s="16" t="n"/>
      <c r="AS314" s="16" t="n"/>
      <c r="AT314" s="16" t="n"/>
      <c r="AU314" s="16" t="n"/>
      <c r="AV314" s="16" t="n"/>
      <c r="AW314" s="16" t="n"/>
      <c r="AX314" s="16" t="n"/>
      <c r="AY314" s="16" t="n"/>
      <c r="AZ314" s="16" t="n"/>
      <c r="BA314" s="16" t="n"/>
      <c r="BB314" s="16" t="n"/>
      <c r="BC314" s="16" t="n"/>
      <c r="BD314" s="16" t="n"/>
      <c r="BE314" s="16" t="n"/>
      <c r="BF314" s="16" t="n"/>
      <c r="BG314" s="16" t="n"/>
      <c r="BH314" s="16" t="n"/>
      <c r="BI314" s="16" t="n"/>
      <c r="BJ314" s="16" t="n"/>
      <c r="BK314" s="16" t="n"/>
      <c r="BL314" s="16" t="n"/>
      <c r="BM314" s="16" t="n"/>
      <c r="BN314" s="16" t="n"/>
      <c r="BO314" s="16" t="n"/>
      <c r="BP314" s="16" t="n"/>
      <c r="BQ314" s="16" t="n"/>
      <c r="BR314" s="16" t="n"/>
      <c r="BS314" s="16" t="n"/>
      <c r="BT314" s="16" t="n"/>
      <c r="BU314" s="16" t="n"/>
      <c r="BV314" s="16" t="n"/>
      <c r="BW314" s="16" t="n"/>
      <c r="BX314" s="16" t="n"/>
      <c r="BY314" s="16" t="n"/>
      <c r="BZ314" s="16" t="n"/>
      <c r="CA314" s="16" t="n"/>
      <c r="CB314" s="16" t="n"/>
      <c r="CC314" s="16" t="n"/>
      <c r="CD314" s="16" t="n"/>
      <c r="CE314" s="16" t="n"/>
      <c r="CF314" s="16" t="n"/>
      <c r="CG314" s="16" t="n"/>
      <c r="CH314" s="16" t="n"/>
      <c r="CI314" s="16" t="n"/>
      <c r="CJ314" s="16" t="n"/>
      <c r="CK314" s="16" t="n"/>
      <c r="CL314" s="16" t="n"/>
      <c r="CM314" s="16" t="n"/>
      <c r="CN314" s="16" t="n"/>
      <c r="CO314" s="16" t="n"/>
      <c r="CP314" s="16" t="n"/>
      <c r="CQ314" s="16" t="n"/>
      <c r="CR314" s="16" t="n"/>
      <c r="CS314" s="16" t="n"/>
      <c r="CT314" s="16" t="n"/>
      <c r="CU314" s="16" t="n"/>
      <c r="CV314" s="16" t="n"/>
      <c r="CW314" s="16" t="n"/>
      <c r="CX314" s="16" t="n"/>
      <c r="CY314" s="16" t="n"/>
      <c r="CZ314" s="16" t="n"/>
      <c r="DA314" s="16" t="n"/>
      <c r="DB314" s="16" t="n"/>
      <c r="DC314" s="16">
        <f>IF(DC132&gt;0,DC$6,"")</f>
        <v/>
      </c>
      <c r="DD314" s="16">
        <f>IF(DD132&gt;0,DD$6,"")</f>
        <v/>
      </c>
      <c r="DE314" s="16">
        <f>IF(DE132&gt;0,DE$6,"")</f>
        <v/>
      </c>
      <c r="DF314" s="16">
        <f>IF(DF132&gt;0,DF$6,"")</f>
        <v/>
      </c>
      <c r="DG314" s="16">
        <f>IF(DG132&gt;0,DG$6,"")</f>
        <v/>
      </c>
      <c r="DH314" s="16">
        <f>IF(DH132&gt;0,DH$6,"")</f>
        <v/>
      </c>
      <c r="DI314" s="16">
        <f>IF(DI132&gt;0,DI$6,"")</f>
        <v/>
      </c>
      <c r="DJ314" s="16">
        <f>IF(DJ132&gt;0,DJ$6,"")</f>
        <v/>
      </c>
      <c r="DK314" s="16">
        <f>IF(DK132&gt;0,DK$6,"")</f>
        <v/>
      </c>
      <c r="DL314" s="16">
        <f>IF(DL132&gt;0,DL$6,"")</f>
        <v/>
      </c>
      <c r="DM314" s="16">
        <f>IF(DM132&gt;0,DM$6,"")</f>
        <v/>
      </c>
      <c r="DN314" s="16">
        <f>IF(DN132&gt;0,DN$6,"")</f>
        <v/>
      </c>
      <c r="DO314" s="16" t="n"/>
      <c r="DP314" s="16" t="n"/>
      <c r="DQ314" s="16" t="n"/>
      <c r="DR314" s="16" t="n"/>
      <c r="DS314" s="16" t="n"/>
      <c r="DT314" s="16" t="n"/>
      <c r="DU314" s="16" t="n"/>
      <c r="DV314" s="16" t="n"/>
      <c r="DW314" s="16" t="n"/>
      <c r="DX314" s="16" t="n"/>
      <c r="DY314" s="16" t="n"/>
      <c r="DZ314" s="16" t="n"/>
      <c r="EA314" s="16" t="n"/>
      <c r="EB314" s="16" t="n"/>
      <c r="EC314" s="16" t="n"/>
      <c r="ED314" s="16" t="n"/>
      <c r="EE314" s="16" t="n"/>
      <c r="EF314" s="16" t="n"/>
      <c r="EG314" s="16" t="n"/>
      <c r="EH314" s="16" t="n"/>
      <c r="EI314" s="16" t="n"/>
      <c r="EJ314" s="16" t="n"/>
      <c r="EK314" s="16" t="n"/>
      <c r="EL314" s="16" t="n"/>
      <c r="EM314" s="16" t="n"/>
      <c r="EN314" s="16" t="n"/>
      <c r="EO314" s="16" t="n"/>
      <c r="EP314" s="16" t="n"/>
      <c r="EQ314" s="16" t="n"/>
      <c r="ER314" s="16" t="n"/>
      <c r="ES314" s="16" t="n"/>
      <c r="ET314" s="16" t="n"/>
      <c r="EU314" s="16" t="n"/>
      <c r="EV314" s="16" t="n"/>
      <c r="EW314" s="16" t="n"/>
      <c r="EX314" s="16" t="n"/>
      <c r="EY314" s="16">
        <f>IF(EY132&gt;0,EY$6,"")</f>
        <v/>
      </c>
      <c r="EZ314" s="16">
        <f>IF(EZ132&gt;0,EZ$6,"")</f>
        <v/>
      </c>
      <c r="FA314" s="16">
        <f>IF(FA132&gt;0,FA$6,"")</f>
        <v/>
      </c>
      <c r="FB314" s="16">
        <f>IF(FB132&gt;0,FB$6,"")</f>
        <v/>
      </c>
      <c r="FC314" s="16">
        <f>IF(FC132&gt;0,FC$6,"")</f>
        <v/>
      </c>
      <c r="FD314" s="16">
        <f>IF(FD132&gt;0,FD$6,"")</f>
        <v/>
      </c>
      <c r="FE314" s="16">
        <f>IF(FE132&gt;0,FE$6,"")</f>
        <v/>
      </c>
      <c r="FF314" s="16">
        <f>IF(FF132&gt;0,FF$6,"")</f>
        <v/>
      </c>
      <c r="FG314" s="16">
        <f>IF(FG132&gt;0,FG$6,"")</f>
        <v/>
      </c>
      <c r="FH314" s="16">
        <f>IF(FH132&gt;0,FH$6,"")</f>
        <v/>
      </c>
      <c r="FI314" s="16">
        <f>IF(FI132&gt;0,FI$6,"")</f>
        <v/>
      </c>
      <c r="FJ314" s="16">
        <f>IF(FJ132&gt;0,FJ$6,"")</f>
        <v/>
      </c>
      <c r="FK314" s="16">
        <f>IF(FK132&gt;0,FK$6,"")</f>
        <v/>
      </c>
      <c r="FL314" s="16">
        <f>IF(FL132&gt;0,FL$6,"")</f>
        <v/>
      </c>
      <c r="FM314" s="16">
        <f>IF(FM132&gt;0,FM$6,"")</f>
        <v/>
      </c>
      <c r="FN314" s="16">
        <f>IF(FN132&gt;0,FN$6,"")</f>
        <v/>
      </c>
      <c r="FO314" s="16">
        <f>IF(FO132&gt;0,FO$6,"")</f>
        <v/>
      </c>
      <c r="FP314" s="16">
        <f>IF(FP132&gt;0,FP$6,"")</f>
        <v/>
      </c>
      <c r="FQ314" s="16">
        <f>IF(FQ132&gt;0,FQ$6,"")</f>
        <v/>
      </c>
      <c r="FR314" s="16">
        <f>IF(FR132&gt;0,FR$6,"")</f>
        <v/>
      </c>
      <c r="FS314" s="16">
        <f>IF(FS132&gt;0,FS$6,"")</f>
        <v/>
      </c>
      <c r="FT314" s="16">
        <f>IF(FT132&gt;0,FT$6,"")</f>
        <v/>
      </c>
      <c r="FU314" s="16">
        <f>IF(FU132&gt;0,FU$6,"")</f>
        <v/>
      </c>
      <c r="FV314" s="16">
        <f>IF(FV132&gt;0,FV$6,"")</f>
        <v/>
      </c>
      <c r="FW314" s="16">
        <f>IF(FW132&gt;0,FW$6,"")</f>
        <v/>
      </c>
      <c r="FX314" s="16">
        <f>IF(FX132&gt;0,FX$6,"")</f>
        <v/>
      </c>
      <c r="FY314" s="16">
        <f>IF(FY132&gt;0,FY$6,"")</f>
        <v/>
      </c>
      <c r="FZ314" s="16">
        <f>IF(FZ132&gt;0,FZ$6,"")</f>
        <v/>
      </c>
      <c r="GA314" s="16">
        <f>IF(GA132&gt;0,GA$6,"")</f>
        <v/>
      </c>
      <c r="GB314" s="16">
        <f>IF(GB132&gt;0,GB$6,"")</f>
        <v/>
      </c>
      <c r="GC314" s="16">
        <f>IF(GC132&gt;0,GC$6,"")</f>
        <v/>
      </c>
      <c r="GD314" s="16">
        <f>IF(GD132&gt;0,GD$6,"")</f>
        <v/>
      </c>
      <c r="GE314" s="16">
        <f>IF(GE132&gt;0,GE$6,"")</f>
        <v/>
      </c>
      <c r="GF314" s="16">
        <f>IF(GF132&gt;0,GF$6,"")</f>
        <v/>
      </c>
      <c r="GG314" s="16" t="n"/>
      <c r="GH314" s="16">
        <f>IF(GH132&gt;0,GH$6,"")</f>
        <v/>
      </c>
      <c r="GI314" s="423">
        <f>IF(GI132&gt;0,GI$6,"")</f>
        <v/>
      </c>
    </row>
    <row r="315" hidden="1">
      <c r="A315" s="63" t="n"/>
      <c r="B315" s="63" t="n"/>
      <c r="C315" s="412">
        <f>C133</f>
        <v/>
      </c>
      <c r="D315" s="5" t="n"/>
      <c r="E315" s="5" t="n"/>
      <c r="F315" s="5" t="n"/>
      <c r="G315" s="411">
        <f>MIN(J315:GH315)</f>
        <v/>
      </c>
      <c r="H315" s="16">
        <f>MAX(J315:GH315)</f>
        <v/>
      </c>
      <c r="I315" s="93" t="n"/>
      <c r="J315" s="16">
        <f>IF(J133&gt;0,J130,"")</f>
        <v/>
      </c>
      <c r="K315" s="16">
        <f>IF(K133&gt;0,K$6,"")</f>
        <v/>
      </c>
      <c r="L315" s="16">
        <f>IF(L133&gt;0,L$6,"")</f>
        <v/>
      </c>
      <c r="M315" s="16">
        <f>IF(M133&gt;0,M$6,"")</f>
        <v/>
      </c>
      <c r="N315" s="16">
        <f>IF(N133&gt;0,N$6,"")</f>
        <v/>
      </c>
      <c r="O315" s="16">
        <f>IF(O133&gt;0,O$6,"")</f>
        <v/>
      </c>
      <c r="P315" s="16">
        <f>IF(P133&gt;0,P$6,"")</f>
        <v/>
      </c>
      <c r="Q315" s="16">
        <f>IF(Q133&gt;0,Q$6,"")</f>
        <v/>
      </c>
      <c r="R315" s="16">
        <f>IF(R133&gt;0,R$6,"")</f>
        <v/>
      </c>
      <c r="S315" s="16">
        <f>IF(S133&gt;0,S$6,"")</f>
        <v/>
      </c>
      <c r="T315" s="16">
        <f>IF(T133&gt;0,T$6,"")</f>
        <v/>
      </c>
      <c r="U315" s="16">
        <f>IF(U133&gt;0,U$6,"")</f>
        <v/>
      </c>
      <c r="V315" s="16">
        <f>IF(V133&gt;0,V$6,"")</f>
        <v/>
      </c>
      <c r="W315" s="16" t="n"/>
      <c r="X315" s="16" t="n"/>
      <c r="Y315" s="16" t="n"/>
      <c r="Z315" s="16" t="n"/>
      <c r="AA315" s="16" t="n"/>
      <c r="AB315" s="16" t="n"/>
      <c r="AC315" s="16" t="n"/>
      <c r="AD315" s="16" t="n"/>
      <c r="AE315" s="16" t="n"/>
      <c r="AF315" s="16" t="n"/>
      <c r="AG315" s="16" t="n"/>
      <c r="AH315" s="16" t="n"/>
      <c r="AI315" s="16" t="n"/>
      <c r="AJ315" s="16" t="n"/>
      <c r="AK315" s="16" t="n"/>
      <c r="AL315" s="16" t="n"/>
      <c r="AM315" s="16" t="n"/>
      <c r="AN315" s="16" t="n"/>
      <c r="AO315" s="16" t="n"/>
      <c r="AP315" s="16" t="n"/>
      <c r="AQ315" s="16" t="n"/>
      <c r="AR315" s="16" t="n"/>
      <c r="AS315" s="16" t="n"/>
      <c r="AT315" s="16" t="n"/>
      <c r="AU315" s="16" t="n"/>
      <c r="AV315" s="16" t="n"/>
      <c r="AW315" s="16" t="n"/>
      <c r="AX315" s="16" t="n"/>
      <c r="AY315" s="16" t="n"/>
      <c r="AZ315" s="16" t="n"/>
      <c r="BA315" s="16" t="n"/>
      <c r="BB315" s="16" t="n"/>
      <c r="BC315" s="16" t="n"/>
      <c r="BD315" s="16" t="n"/>
      <c r="BE315" s="16" t="n"/>
      <c r="BF315" s="16" t="n"/>
      <c r="BG315" s="16" t="n"/>
      <c r="BH315" s="16" t="n"/>
      <c r="BI315" s="16" t="n"/>
      <c r="BJ315" s="16" t="n"/>
      <c r="BK315" s="16" t="n"/>
      <c r="BL315" s="16" t="n"/>
      <c r="BM315" s="16" t="n"/>
      <c r="BN315" s="16" t="n"/>
      <c r="BO315" s="16" t="n"/>
      <c r="BP315" s="16" t="n"/>
      <c r="BQ315" s="16" t="n"/>
      <c r="BR315" s="16" t="n"/>
      <c r="BS315" s="16" t="n"/>
      <c r="BT315" s="16" t="n"/>
      <c r="BU315" s="16" t="n"/>
      <c r="BV315" s="16" t="n"/>
      <c r="BW315" s="16" t="n"/>
      <c r="BX315" s="16" t="n"/>
      <c r="BY315" s="16" t="n"/>
      <c r="BZ315" s="16" t="n"/>
      <c r="CA315" s="16" t="n"/>
      <c r="CB315" s="16" t="n"/>
      <c r="CC315" s="16" t="n"/>
      <c r="CD315" s="16" t="n"/>
      <c r="CE315" s="16" t="n"/>
      <c r="CF315" s="16" t="n"/>
      <c r="CG315" s="16" t="n"/>
      <c r="CH315" s="16" t="n"/>
      <c r="CI315" s="16" t="n"/>
      <c r="CJ315" s="16" t="n"/>
      <c r="CK315" s="16" t="n"/>
      <c r="CL315" s="16" t="n"/>
      <c r="CM315" s="16" t="n"/>
      <c r="CN315" s="16" t="n"/>
      <c r="CO315" s="16" t="n"/>
      <c r="CP315" s="16" t="n"/>
      <c r="CQ315" s="16" t="n"/>
      <c r="CR315" s="16" t="n"/>
      <c r="CS315" s="16" t="n"/>
      <c r="CT315" s="16" t="n"/>
      <c r="CU315" s="16" t="n"/>
      <c r="CV315" s="16" t="n"/>
      <c r="CW315" s="16" t="n"/>
      <c r="CX315" s="16" t="n"/>
      <c r="CY315" s="16" t="n"/>
      <c r="CZ315" s="16" t="n"/>
      <c r="DA315" s="16" t="n"/>
      <c r="DB315" s="16" t="n"/>
      <c r="DC315" s="16">
        <f>IF(DC133&gt;0,DC$6,"")</f>
        <v/>
      </c>
      <c r="DD315" s="16">
        <f>IF(DD133&gt;0,DD$6,"")</f>
        <v/>
      </c>
      <c r="DE315" s="16">
        <f>IF(DE133&gt;0,DE$6,"")</f>
        <v/>
      </c>
      <c r="DF315" s="16">
        <f>IF(DF133&gt;0,DF$6,"")</f>
        <v/>
      </c>
      <c r="DG315" s="16">
        <f>IF(DG133&gt;0,DG$6,"")</f>
        <v/>
      </c>
      <c r="DH315" s="16">
        <f>IF(DH133&gt;0,DH$6,"")</f>
        <v/>
      </c>
      <c r="DI315" s="16">
        <f>IF(DI133&gt;0,DI$6,"")</f>
        <v/>
      </c>
      <c r="DJ315" s="16">
        <f>IF(DJ133&gt;0,DJ$6,"")</f>
        <v/>
      </c>
      <c r="DK315" s="16">
        <f>IF(DK133&gt;0,DK$6,"")</f>
        <v/>
      </c>
      <c r="DL315" s="16">
        <f>IF(DL133&gt;0,DL$6,"")</f>
        <v/>
      </c>
      <c r="DM315" s="16">
        <f>IF(DM133&gt;0,DM$6,"")</f>
        <v/>
      </c>
      <c r="DN315" s="16">
        <f>IF(DN133&gt;0,DN$6,"")</f>
        <v/>
      </c>
      <c r="DO315" s="16" t="n"/>
      <c r="DP315" s="16" t="n"/>
      <c r="DQ315" s="16" t="n"/>
      <c r="DR315" s="16" t="n"/>
      <c r="DS315" s="16" t="n"/>
      <c r="DT315" s="16" t="n"/>
      <c r="DU315" s="16" t="n"/>
      <c r="DV315" s="16" t="n"/>
      <c r="DW315" s="16" t="n"/>
      <c r="DX315" s="16" t="n"/>
      <c r="DY315" s="16" t="n"/>
      <c r="DZ315" s="16" t="n"/>
      <c r="EA315" s="16" t="n"/>
      <c r="EB315" s="16" t="n"/>
      <c r="EC315" s="16" t="n"/>
      <c r="ED315" s="16" t="n"/>
      <c r="EE315" s="16" t="n"/>
      <c r="EF315" s="16" t="n"/>
      <c r="EG315" s="16" t="n"/>
      <c r="EH315" s="16" t="n"/>
      <c r="EI315" s="16" t="n"/>
      <c r="EJ315" s="16" t="n"/>
      <c r="EK315" s="16" t="n"/>
      <c r="EL315" s="16" t="n"/>
      <c r="EM315" s="16" t="n"/>
      <c r="EN315" s="16" t="n"/>
      <c r="EO315" s="16" t="n"/>
      <c r="EP315" s="16" t="n"/>
      <c r="EQ315" s="16" t="n"/>
      <c r="ER315" s="16" t="n"/>
      <c r="ES315" s="16" t="n"/>
      <c r="ET315" s="16" t="n"/>
      <c r="EU315" s="16" t="n"/>
      <c r="EV315" s="16" t="n"/>
      <c r="EW315" s="16" t="n"/>
      <c r="EX315" s="16" t="n"/>
      <c r="EY315" s="16">
        <f>IF(EY133&gt;0,EY$6,"")</f>
        <v/>
      </c>
      <c r="EZ315" s="16">
        <f>IF(EZ133&gt;0,EZ$6,"")</f>
        <v/>
      </c>
      <c r="FA315" s="16">
        <f>IF(FA133&gt;0,FA$6,"")</f>
        <v/>
      </c>
      <c r="FB315" s="16">
        <f>IF(FB133&gt;0,FB$6,"")</f>
        <v/>
      </c>
      <c r="FC315" s="16">
        <f>IF(FC133&gt;0,FC$6,"")</f>
        <v/>
      </c>
      <c r="FD315" s="16">
        <f>IF(FD133&gt;0,FD$6,"")</f>
        <v/>
      </c>
      <c r="FE315" s="16">
        <f>IF(FE133&gt;0,FE$6,"")</f>
        <v/>
      </c>
      <c r="FF315" s="16">
        <f>IF(FF133&gt;0,FF$6,"")</f>
        <v/>
      </c>
      <c r="FG315" s="16">
        <f>IF(FG133&gt;0,FG$6,"")</f>
        <v/>
      </c>
      <c r="FH315" s="16">
        <f>IF(FH133&gt;0,FH$6,"")</f>
        <v/>
      </c>
      <c r="FI315" s="16">
        <f>IF(FI133&gt;0,FI$6,"")</f>
        <v/>
      </c>
      <c r="FJ315" s="16">
        <f>IF(FJ133&gt;0,FJ$6,"")</f>
        <v/>
      </c>
      <c r="FK315" s="16">
        <f>IF(FK133&gt;0,FK$6,"")</f>
        <v/>
      </c>
      <c r="FL315" s="16">
        <f>IF(FL133&gt;0,FL$6,"")</f>
        <v/>
      </c>
      <c r="FM315" s="16">
        <f>IF(FM133&gt;0,FM$6,"")</f>
        <v/>
      </c>
      <c r="FN315" s="16">
        <f>IF(FN133&gt;0,FN$6,"")</f>
        <v/>
      </c>
      <c r="FO315" s="16">
        <f>IF(FO133&gt;0,FO$6,"")</f>
        <v/>
      </c>
      <c r="FP315" s="16">
        <f>IF(FP133&gt;0,FP$6,"")</f>
        <v/>
      </c>
      <c r="FQ315" s="16">
        <f>IF(FQ133&gt;0,FQ$6,"")</f>
        <v/>
      </c>
      <c r="FR315" s="16">
        <f>IF(FR133&gt;0,FR$6,"")</f>
        <v/>
      </c>
      <c r="FS315" s="16">
        <f>IF(FS133&gt;0,FS$6,"")</f>
        <v/>
      </c>
      <c r="FT315" s="16">
        <f>IF(FT133&gt;0,FT$6,"")</f>
        <v/>
      </c>
      <c r="FU315" s="16">
        <f>IF(FU133&gt;0,FU$6,"")</f>
        <v/>
      </c>
      <c r="FV315" s="16">
        <f>IF(FV133&gt;0,FV$6,"")</f>
        <v/>
      </c>
      <c r="FW315" s="16">
        <f>IF(FW133&gt;0,FW$6,"")</f>
        <v/>
      </c>
      <c r="FX315" s="16">
        <f>IF(FX133&gt;0,FX$6,"")</f>
        <v/>
      </c>
      <c r="FY315" s="16">
        <f>IF(FY133&gt;0,FY$6,"")</f>
        <v/>
      </c>
      <c r="FZ315" s="16">
        <f>IF(FZ133&gt;0,FZ$6,"")</f>
        <v/>
      </c>
      <c r="GA315" s="16">
        <f>IF(GA133&gt;0,GA$6,"")</f>
        <v/>
      </c>
      <c r="GB315" s="16">
        <f>IF(GB133&gt;0,GB$6,"")</f>
        <v/>
      </c>
      <c r="GC315" s="16">
        <f>IF(GC133&gt;0,GC$6,"")</f>
        <v/>
      </c>
      <c r="GD315" s="16">
        <f>IF(GD133&gt;0,GD$6,"")</f>
        <v/>
      </c>
      <c r="GE315" s="16">
        <f>IF(GE133&gt;0,GE$6,"")</f>
        <v/>
      </c>
      <c r="GF315" s="16">
        <f>IF(GF133&gt;0,GF$6,"")</f>
        <v/>
      </c>
      <c r="GG315" s="16" t="n"/>
      <c r="GH315" s="16">
        <f>IF(GH133&gt;0,GH$6,"")</f>
        <v/>
      </c>
      <c r="GI315" s="423">
        <f>IF(GI133&gt;0,GI$6,"")</f>
        <v/>
      </c>
    </row>
    <row r="316" hidden="1">
      <c r="A316" s="63" t="n"/>
      <c r="B316" s="63" t="n"/>
      <c r="C316" s="412">
        <f>C134</f>
        <v/>
      </c>
      <c r="D316" s="5" t="n"/>
      <c r="E316" s="5" t="n"/>
      <c r="F316" s="5" t="n"/>
      <c r="G316" s="411">
        <f>MIN(J316:GH316)</f>
        <v/>
      </c>
      <c r="H316" s="16">
        <f>MAX(J316:GH316)</f>
        <v/>
      </c>
      <c r="I316" s="93" t="n"/>
      <c r="J316" s="16">
        <f>IF(J134&gt;0,J131,"")</f>
        <v/>
      </c>
      <c r="K316" s="16">
        <f>IF(K134&gt;0,K$6,"")</f>
        <v/>
      </c>
      <c r="L316" s="16">
        <f>IF(L134&gt;0,L$6,"")</f>
        <v/>
      </c>
      <c r="M316" s="16">
        <f>IF(M134&gt;0,M$6,"")</f>
        <v/>
      </c>
      <c r="N316" s="16">
        <f>IF(N134&gt;0,N$6,"")</f>
        <v/>
      </c>
      <c r="O316" s="16">
        <f>IF(O134&gt;0,O$6,"")</f>
        <v/>
      </c>
      <c r="P316" s="16">
        <f>IF(P134&gt;0,P$6,"")</f>
        <v/>
      </c>
      <c r="Q316" s="16">
        <f>IF(Q134&gt;0,Q$6,"")</f>
        <v/>
      </c>
      <c r="R316" s="16">
        <f>IF(R134&gt;0,R$6,"")</f>
        <v/>
      </c>
      <c r="S316" s="16">
        <f>IF(S134&gt;0,S$6,"")</f>
        <v/>
      </c>
      <c r="T316" s="16">
        <f>IF(T134&gt;0,T$6,"")</f>
        <v/>
      </c>
      <c r="U316" s="16">
        <f>IF(U134&gt;0,U$6,"")</f>
        <v/>
      </c>
      <c r="V316" s="16">
        <f>IF(V134&gt;0,V$6,"")</f>
        <v/>
      </c>
      <c r="W316" s="16" t="n"/>
      <c r="X316" s="16" t="n"/>
      <c r="Y316" s="16" t="n"/>
      <c r="Z316" s="16" t="n"/>
      <c r="AA316" s="16" t="n"/>
      <c r="AB316" s="16" t="n"/>
      <c r="AC316" s="16" t="n"/>
      <c r="AD316" s="16" t="n"/>
      <c r="AE316" s="16" t="n"/>
      <c r="AF316" s="16" t="n"/>
      <c r="AG316" s="16" t="n"/>
      <c r="AH316" s="16" t="n"/>
      <c r="AI316" s="16" t="n"/>
      <c r="AJ316" s="16" t="n"/>
      <c r="AK316" s="16" t="n"/>
      <c r="AL316" s="16" t="n"/>
      <c r="AM316" s="16" t="n"/>
      <c r="AN316" s="16" t="n"/>
      <c r="AO316" s="16" t="n"/>
      <c r="AP316" s="16" t="n"/>
      <c r="AQ316" s="16" t="n"/>
      <c r="AR316" s="16" t="n"/>
      <c r="AS316" s="16" t="n"/>
      <c r="AT316" s="16" t="n"/>
      <c r="AU316" s="16" t="n"/>
      <c r="AV316" s="16" t="n"/>
      <c r="AW316" s="16" t="n"/>
      <c r="AX316" s="16" t="n"/>
      <c r="AY316" s="16" t="n"/>
      <c r="AZ316" s="16" t="n"/>
      <c r="BA316" s="16" t="n"/>
      <c r="BB316" s="16" t="n"/>
      <c r="BC316" s="16" t="n"/>
      <c r="BD316" s="16" t="n"/>
      <c r="BE316" s="16" t="n"/>
      <c r="BF316" s="16" t="n"/>
      <c r="BG316" s="16" t="n"/>
      <c r="BH316" s="16" t="n"/>
      <c r="BI316" s="16" t="n"/>
      <c r="BJ316" s="16" t="n"/>
      <c r="BK316" s="16" t="n"/>
      <c r="BL316" s="16" t="n"/>
      <c r="BM316" s="16" t="n"/>
      <c r="BN316" s="16" t="n"/>
      <c r="BO316" s="16" t="n"/>
      <c r="BP316" s="16" t="n"/>
      <c r="BQ316" s="16" t="n"/>
      <c r="BR316" s="16" t="n"/>
      <c r="BS316" s="16" t="n"/>
      <c r="BT316" s="16" t="n"/>
      <c r="BU316" s="16" t="n"/>
      <c r="BV316" s="16" t="n"/>
      <c r="BW316" s="16" t="n"/>
      <c r="BX316" s="16" t="n"/>
      <c r="BY316" s="16" t="n"/>
      <c r="BZ316" s="16" t="n"/>
      <c r="CA316" s="16" t="n"/>
      <c r="CB316" s="16" t="n"/>
      <c r="CC316" s="16" t="n"/>
      <c r="CD316" s="16" t="n"/>
      <c r="CE316" s="16" t="n"/>
      <c r="CF316" s="16" t="n"/>
      <c r="CG316" s="16" t="n"/>
      <c r="CH316" s="16" t="n"/>
      <c r="CI316" s="16" t="n"/>
      <c r="CJ316" s="16" t="n"/>
      <c r="CK316" s="16" t="n"/>
      <c r="CL316" s="16" t="n"/>
      <c r="CM316" s="16" t="n"/>
      <c r="CN316" s="16" t="n"/>
      <c r="CO316" s="16" t="n"/>
      <c r="CP316" s="16" t="n"/>
      <c r="CQ316" s="16" t="n"/>
      <c r="CR316" s="16" t="n"/>
      <c r="CS316" s="16" t="n"/>
      <c r="CT316" s="16" t="n"/>
      <c r="CU316" s="16" t="n"/>
      <c r="CV316" s="16" t="n"/>
      <c r="CW316" s="16" t="n"/>
      <c r="CX316" s="16" t="n"/>
      <c r="CY316" s="16" t="n"/>
      <c r="CZ316" s="16" t="n"/>
      <c r="DA316" s="16" t="n"/>
      <c r="DB316" s="16" t="n"/>
      <c r="DC316" s="16">
        <f>IF(DC134&gt;0,DC$6,"")</f>
        <v/>
      </c>
      <c r="DD316" s="16">
        <f>IF(DD134&gt;0,DD$6,"")</f>
        <v/>
      </c>
      <c r="DE316" s="16">
        <f>IF(DE134&gt;0,DE$6,"")</f>
        <v/>
      </c>
      <c r="DF316" s="16">
        <f>IF(DF134&gt;0,DF$6,"")</f>
        <v/>
      </c>
      <c r="DG316" s="16">
        <f>IF(DG134&gt;0,DG$6,"")</f>
        <v/>
      </c>
      <c r="DH316" s="16">
        <f>IF(DH134&gt;0,DH$6,"")</f>
        <v/>
      </c>
      <c r="DI316" s="16">
        <f>IF(DI134&gt;0,DI$6,"")</f>
        <v/>
      </c>
      <c r="DJ316" s="16">
        <f>IF(DJ134&gt;0,DJ$6,"")</f>
        <v/>
      </c>
      <c r="DK316" s="16">
        <f>IF(DK134&gt;0,DK$6,"")</f>
        <v/>
      </c>
      <c r="DL316" s="16">
        <f>IF(DL134&gt;0,DL$6,"")</f>
        <v/>
      </c>
      <c r="DM316" s="16">
        <f>IF(DM134&gt;0,DM$6,"")</f>
        <v/>
      </c>
      <c r="DN316" s="16">
        <f>IF(DN134&gt;0,DN$6,"")</f>
        <v/>
      </c>
      <c r="DO316" s="16" t="n"/>
      <c r="DP316" s="16" t="n"/>
      <c r="DQ316" s="16" t="n"/>
      <c r="DR316" s="16" t="n"/>
      <c r="DS316" s="16" t="n"/>
      <c r="DT316" s="16" t="n"/>
      <c r="DU316" s="16" t="n"/>
      <c r="DV316" s="16" t="n"/>
      <c r="DW316" s="16" t="n"/>
      <c r="DX316" s="16" t="n"/>
      <c r="DY316" s="16" t="n"/>
      <c r="DZ316" s="16" t="n"/>
      <c r="EA316" s="16" t="n"/>
      <c r="EB316" s="16" t="n"/>
      <c r="EC316" s="16" t="n"/>
      <c r="ED316" s="16" t="n"/>
      <c r="EE316" s="16" t="n"/>
      <c r="EF316" s="16" t="n"/>
      <c r="EG316" s="16" t="n"/>
      <c r="EH316" s="16" t="n"/>
      <c r="EI316" s="16" t="n"/>
      <c r="EJ316" s="16" t="n"/>
      <c r="EK316" s="16" t="n"/>
      <c r="EL316" s="16" t="n"/>
      <c r="EM316" s="16" t="n"/>
      <c r="EN316" s="16" t="n"/>
      <c r="EO316" s="16" t="n"/>
      <c r="EP316" s="16" t="n"/>
      <c r="EQ316" s="16" t="n"/>
      <c r="ER316" s="16" t="n"/>
      <c r="ES316" s="16" t="n"/>
      <c r="ET316" s="16" t="n"/>
      <c r="EU316" s="16" t="n"/>
      <c r="EV316" s="16" t="n"/>
      <c r="EW316" s="16" t="n"/>
      <c r="EX316" s="16" t="n"/>
      <c r="EY316" s="16">
        <f>IF(EY134&gt;0,EY$6,"")</f>
        <v/>
      </c>
      <c r="EZ316" s="16">
        <f>IF(EZ134&gt;0,EZ$6,"")</f>
        <v/>
      </c>
      <c r="FA316" s="16">
        <f>IF(FA134&gt;0,FA$6,"")</f>
        <v/>
      </c>
      <c r="FB316" s="16">
        <f>IF(FB134&gt;0,FB$6,"")</f>
        <v/>
      </c>
      <c r="FC316" s="16">
        <f>IF(FC134&gt;0,FC$6,"")</f>
        <v/>
      </c>
      <c r="FD316" s="16">
        <f>IF(FD134&gt;0,FD$6,"")</f>
        <v/>
      </c>
      <c r="FE316" s="16">
        <f>IF(FE134&gt;0,FE$6,"")</f>
        <v/>
      </c>
      <c r="FF316" s="16">
        <f>IF(FF134&gt;0,FF$6,"")</f>
        <v/>
      </c>
      <c r="FG316" s="16">
        <f>IF(FG134&gt;0,FG$6,"")</f>
        <v/>
      </c>
      <c r="FH316" s="16">
        <f>IF(FH134&gt;0,FH$6,"")</f>
        <v/>
      </c>
      <c r="FI316" s="16">
        <f>IF(FI134&gt;0,FI$6,"")</f>
        <v/>
      </c>
      <c r="FJ316" s="16">
        <f>IF(FJ134&gt;0,FJ$6,"")</f>
        <v/>
      </c>
      <c r="FK316" s="16">
        <f>IF(FK134&gt;0,FK$6,"")</f>
        <v/>
      </c>
      <c r="FL316" s="16">
        <f>IF(FL134&gt;0,FL$6,"")</f>
        <v/>
      </c>
      <c r="FM316" s="16">
        <f>IF(FM134&gt;0,FM$6,"")</f>
        <v/>
      </c>
      <c r="FN316" s="16">
        <f>IF(FN134&gt;0,FN$6,"")</f>
        <v/>
      </c>
      <c r="FO316" s="16">
        <f>IF(FO134&gt;0,FO$6,"")</f>
        <v/>
      </c>
      <c r="FP316" s="16">
        <f>IF(FP134&gt;0,FP$6,"")</f>
        <v/>
      </c>
      <c r="FQ316" s="16">
        <f>IF(FQ134&gt;0,FQ$6,"")</f>
        <v/>
      </c>
      <c r="FR316" s="16">
        <f>IF(FR134&gt;0,FR$6,"")</f>
        <v/>
      </c>
      <c r="FS316" s="16">
        <f>IF(FS134&gt;0,FS$6,"")</f>
        <v/>
      </c>
      <c r="FT316" s="16">
        <f>IF(FT134&gt;0,FT$6,"")</f>
        <v/>
      </c>
      <c r="FU316" s="16">
        <f>IF(FU134&gt;0,FU$6,"")</f>
        <v/>
      </c>
      <c r="FV316" s="16">
        <f>IF(FV134&gt;0,FV$6,"")</f>
        <v/>
      </c>
      <c r="FW316" s="16">
        <f>IF(FW134&gt;0,FW$6,"")</f>
        <v/>
      </c>
      <c r="FX316" s="16">
        <f>IF(FX134&gt;0,FX$6,"")</f>
        <v/>
      </c>
      <c r="FY316" s="16">
        <f>IF(FY134&gt;0,FY$6,"")</f>
        <v/>
      </c>
      <c r="FZ316" s="16">
        <f>IF(FZ134&gt;0,FZ$6,"")</f>
        <v/>
      </c>
      <c r="GA316" s="16">
        <f>IF(GA134&gt;0,GA$6,"")</f>
        <v/>
      </c>
      <c r="GB316" s="16">
        <f>IF(GB134&gt;0,GB$6,"")</f>
        <v/>
      </c>
      <c r="GC316" s="16">
        <f>IF(GC134&gt;0,GC$6,"")</f>
        <v/>
      </c>
      <c r="GD316" s="16">
        <f>IF(GD134&gt;0,GD$6,"")</f>
        <v/>
      </c>
      <c r="GE316" s="16">
        <f>IF(GE134&gt;0,GE$6,"")</f>
        <v/>
      </c>
      <c r="GF316" s="16">
        <f>IF(GF134&gt;0,GF$6,"")</f>
        <v/>
      </c>
      <c r="GG316" s="16" t="n"/>
      <c r="GH316" s="16">
        <f>IF(GH134&gt;0,GH$6,"")</f>
        <v/>
      </c>
      <c r="GI316" s="423">
        <f>IF(GI134&gt;0,GI$6,"")</f>
        <v/>
      </c>
    </row>
    <row r="317" hidden="1">
      <c r="A317" s="63" t="n"/>
      <c r="B317" s="63" t="n"/>
      <c r="C317" s="412">
        <f>C135</f>
        <v/>
      </c>
      <c r="D317" s="5" t="n"/>
      <c r="E317" s="5" t="n"/>
      <c r="F317" s="5" t="n"/>
      <c r="G317" s="411">
        <f>MIN(J317:GH317)</f>
        <v/>
      </c>
      <c r="H317" s="16">
        <f>MAX(J317:GH317)</f>
        <v/>
      </c>
      <c r="I317" s="93" t="n"/>
      <c r="J317" s="16">
        <f>IF(J135&gt;0,J132,"")</f>
        <v/>
      </c>
      <c r="K317" s="16">
        <f>IF(K135&gt;0,K$6,"")</f>
        <v/>
      </c>
      <c r="L317" s="16">
        <f>IF(L135&gt;0,L$6,"")</f>
        <v/>
      </c>
      <c r="M317" s="16">
        <f>IF(M135&gt;0,M$6,"")</f>
        <v/>
      </c>
      <c r="N317" s="16">
        <f>IF(N135&gt;0,N$6,"")</f>
        <v/>
      </c>
      <c r="O317" s="16">
        <f>IF(O135&gt;0,O$6,"")</f>
        <v/>
      </c>
      <c r="P317" s="16">
        <f>IF(P135&gt;0,P$6,"")</f>
        <v/>
      </c>
      <c r="Q317" s="16">
        <f>IF(Q135&gt;0,Q$6,"")</f>
        <v/>
      </c>
      <c r="R317" s="16">
        <f>IF(R135&gt;0,R$6,"")</f>
        <v/>
      </c>
      <c r="S317" s="16">
        <f>IF(S135&gt;0,S$6,"")</f>
        <v/>
      </c>
      <c r="T317" s="16">
        <f>IF(T135&gt;0,T$6,"")</f>
        <v/>
      </c>
      <c r="U317" s="16">
        <f>IF(U135&gt;0,U$6,"")</f>
        <v/>
      </c>
      <c r="V317" s="16">
        <f>IF(V135&gt;0,V$6,"")</f>
        <v/>
      </c>
      <c r="W317" s="16" t="n"/>
      <c r="X317" s="16" t="n"/>
      <c r="Y317" s="16" t="n"/>
      <c r="Z317" s="16" t="n"/>
      <c r="AA317" s="16" t="n"/>
      <c r="AB317" s="16" t="n"/>
      <c r="AC317" s="16" t="n"/>
      <c r="AD317" s="16" t="n"/>
      <c r="AE317" s="16" t="n"/>
      <c r="AF317" s="16" t="n"/>
      <c r="AG317" s="16" t="n"/>
      <c r="AH317" s="16" t="n"/>
      <c r="AI317" s="16" t="n"/>
      <c r="AJ317" s="16" t="n"/>
      <c r="AK317" s="16" t="n"/>
      <c r="AL317" s="16" t="n"/>
      <c r="AM317" s="16" t="n"/>
      <c r="AN317" s="16" t="n"/>
      <c r="AO317" s="16" t="n"/>
      <c r="AP317" s="16" t="n"/>
      <c r="AQ317" s="16" t="n"/>
      <c r="AR317" s="16" t="n"/>
      <c r="AS317" s="16" t="n"/>
      <c r="AT317" s="16" t="n"/>
      <c r="AU317" s="16" t="n"/>
      <c r="AV317" s="16" t="n"/>
      <c r="AW317" s="16" t="n"/>
      <c r="AX317" s="16" t="n"/>
      <c r="AY317" s="16" t="n"/>
      <c r="AZ317" s="16" t="n"/>
      <c r="BA317" s="16" t="n"/>
      <c r="BB317" s="16" t="n"/>
      <c r="BC317" s="16" t="n"/>
      <c r="BD317" s="16" t="n"/>
      <c r="BE317" s="16" t="n"/>
      <c r="BF317" s="16" t="n"/>
      <c r="BG317" s="16" t="n"/>
      <c r="BH317" s="16" t="n"/>
      <c r="BI317" s="16" t="n"/>
      <c r="BJ317" s="16" t="n"/>
      <c r="BK317" s="16" t="n"/>
      <c r="BL317" s="16" t="n"/>
      <c r="BM317" s="16" t="n"/>
      <c r="BN317" s="16" t="n"/>
      <c r="BO317" s="16" t="n"/>
      <c r="BP317" s="16" t="n"/>
      <c r="BQ317" s="16" t="n"/>
      <c r="BR317" s="16" t="n"/>
      <c r="BS317" s="16" t="n"/>
      <c r="BT317" s="16" t="n"/>
      <c r="BU317" s="16" t="n"/>
      <c r="BV317" s="16" t="n"/>
      <c r="BW317" s="16" t="n"/>
      <c r="BX317" s="16" t="n"/>
      <c r="BY317" s="16" t="n"/>
      <c r="BZ317" s="16" t="n"/>
      <c r="CA317" s="16" t="n"/>
      <c r="CB317" s="16" t="n"/>
      <c r="CC317" s="16" t="n"/>
      <c r="CD317" s="16" t="n"/>
      <c r="CE317" s="16" t="n"/>
      <c r="CF317" s="16" t="n"/>
      <c r="CG317" s="16" t="n"/>
      <c r="CH317" s="16" t="n"/>
      <c r="CI317" s="16" t="n"/>
      <c r="CJ317" s="16" t="n"/>
      <c r="CK317" s="16" t="n"/>
      <c r="CL317" s="16" t="n"/>
      <c r="CM317" s="16" t="n"/>
      <c r="CN317" s="16" t="n"/>
      <c r="CO317" s="16" t="n"/>
      <c r="CP317" s="16" t="n"/>
      <c r="CQ317" s="16" t="n"/>
      <c r="CR317" s="16" t="n"/>
      <c r="CS317" s="16" t="n"/>
      <c r="CT317" s="16" t="n"/>
      <c r="CU317" s="16" t="n"/>
      <c r="CV317" s="16" t="n"/>
      <c r="CW317" s="16" t="n"/>
      <c r="CX317" s="16" t="n"/>
      <c r="CY317" s="16" t="n"/>
      <c r="CZ317" s="16" t="n"/>
      <c r="DA317" s="16" t="n"/>
      <c r="DB317" s="16" t="n"/>
      <c r="DC317" s="16">
        <f>IF(DC135&gt;0,DC$6,"")</f>
        <v/>
      </c>
      <c r="DD317" s="16">
        <f>IF(DD135&gt;0,DD$6,"")</f>
        <v/>
      </c>
      <c r="DE317" s="16">
        <f>IF(DE135&gt;0,DE$6,"")</f>
        <v/>
      </c>
      <c r="DF317" s="16">
        <f>IF(DF135&gt;0,DF$6,"")</f>
        <v/>
      </c>
      <c r="DG317" s="16">
        <f>IF(DG135&gt;0,DG$6,"")</f>
        <v/>
      </c>
      <c r="DH317" s="16">
        <f>IF(DH135&gt;0,DH$6,"")</f>
        <v/>
      </c>
      <c r="DI317" s="16">
        <f>IF(DI135&gt;0,DI$6,"")</f>
        <v/>
      </c>
      <c r="DJ317" s="16">
        <f>IF(DJ135&gt;0,DJ$6,"")</f>
        <v/>
      </c>
      <c r="DK317" s="16">
        <f>IF(DK135&gt;0,DK$6,"")</f>
        <v/>
      </c>
      <c r="DL317" s="16">
        <f>IF(DL135&gt;0,DL$6,"")</f>
        <v/>
      </c>
      <c r="DM317" s="16">
        <f>IF(DM135&gt;0,DM$6,"")</f>
        <v/>
      </c>
      <c r="DN317" s="16">
        <f>IF(DN135&gt;0,DN$6,"")</f>
        <v/>
      </c>
      <c r="DO317" s="16" t="n"/>
      <c r="DP317" s="16" t="n"/>
      <c r="DQ317" s="16" t="n"/>
      <c r="DR317" s="16" t="n"/>
      <c r="DS317" s="16" t="n"/>
      <c r="DT317" s="16" t="n"/>
      <c r="DU317" s="16" t="n"/>
      <c r="DV317" s="16" t="n"/>
      <c r="DW317" s="16" t="n"/>
      <c r="DX317" s="16" t="n"/>
      <c r="DY317" s="16" t="n"/>
      <c r="DZ317" s="16" t="n"/>
      <c r="EA317" s="16" t="n"/>
      <c r="EB317" s="16" t="n"/>
      <c r="EC317" s="16" t="n"/>
      <c r="ED317" s="16" t="n"/>
      <c r="EE317" s="16" t="n"/>
      <c r="EF317" s="16" t="n"/>
      <c r="EG317" s="16" t="n"/>
      <c r="EH317" s="16" t="n"/>
      <c r="EI317" s="16" t="n"/>
      <c r="EJ317" s="16" t="n"/>
      <c r="EK317" s="16" t="n"/>
      <c r="EL317" s="16" t="n"/>
      <c r="EM317" s="16" t="n"/>
      <c r="EN317" s="16" t="n"/>
      <c r="EO317" s="16" t="n"/>
      <c r="EP317" s="16" t="n"/>
      <c r="EQ317" s="16" t="n"/>
      <c r="ER317" s="16" t="n"/>
      <c r="ES317" s="16" t="n"/>
      <c r="ET317" s="16" t="n"/>
      <c r="EU317" s="16" t="n"/>
      <c r="EV317" s="16" t="n"/>
      <c r="EW317" s="16" t="n"/>
      <c r="EX317" s="16" t="n"/>
      <c r="EY317" s="16">
        <f>IF(EY135&gt;0,EY$6,"")</f>
        <v/>
      </c>
      <c r="EZ317" s="16">
        <f>IF(EZ135&gt;0,EZ$6,"")</f>
        <v/>
      </c>
      <c r="FA317" s="16">
        <f>IF(FA135&gt;0,FA$6,"")</f>
        <v/>
      </c>
      <c r="FB317" s="16">
        <f>IF(FB135&gt;0,FB$6,"")</f>
        <v/>
      </c>
      <c r="FC317" s="16">
        <f>IF(FC135&gt;0,FC$6,"")</f>
        <v/>
      </c>
      <c r="FD317" s="16">
        <f>IF(FD135&gt;0,FD$6,"")</f>
        <v/>
      </c>
      <c r="FE317" s="16">
        <f>IF(FE135&gt;0,FE$6,"")</f>
        <v/>
      </c>
      <c r="FF317" s="16">
        <f>IF(FF135&gt;0,FF$6,"")</f>
        <v/>
      </c>
      <c r="FG317" s="16">
        <f>IF(FG135&gt;0,FG$6,"")</f>
        <v/>
      </c>
      <c r="FH317" s="16">
        <f>IF(FH135&gt;0,FH$6,"")</f>
        <v/>
      </c>
      <c r="FI317" s="16">
        <f>IF(FI135&gt;0,FI$6,"")</f>
        <v/>
      </c>
      <c r="FJ317" s="16">
        <f>IF(FJ135&gt;0,FJ$6,"")</f>
        <v/>
      </c>
      <c r="FK317" s="16">
        <f>IF(FK135&gt;0,FK$6,"")</f>
        <v/>
      </c>
      <c r="FL317" s="16">
        <f>IF(FL135&gt;0,FL$6,"")</f>
        <v/>
      </c>
      <c r="FM317" s="16">
        <f>IF(FM135&gt;0,FM$6,"")</f>
        <v/>
      </c>
      <c r="FN317" s="16">
        <f>IF(FN135&gt;0,FN$6,"")</f>
        <v/>
      </c>
      <c r="FO317" s="16">
        <f>IF(FO135&gt;0,FO$6,"")</f>
        <v/>
      </c>
      <c r="FP317" s="16">
        <f>IF(FP135&gt;0,FP$6,"")</f>
        <v/>
      </c>
      <c r="FQ317" s="16">
        <f>IF(FQ135&gt;0,FQ$6,"")</f>
        <v/>
      </c>
      <c r="FR317" s="16">
        <f>IF(FR135&gt;0,FR$6,"")</f>
        <v/>
      </c>
      <c r="FS317" s="16">
        <f>IF(FS135&gt;0,FS$6,"")</f>
        <v/>
      </c>
      <c r="FT317" s="16">
        <f>IF(FT135&gt;0,FT$6,"")</f>
        <v/>
      </c>
      <c r="FU317" s="16">
        <f>IF(FU135&gt;0,FU$6,"")</f>
        <v/>
      </c>
      <c r="FV317" s="16">
        <f>IF(FV135&gt;0,FV$6,"")</f>
        <v/>
      </c>
      <c r="FW317" s="16">
        <f>IF(FW135&gt;0,FW$6,"")</f>
        <v/>
      </c>
      <c r="FX317" s="16">
        <f>IF(FX135&gt;0,FX$6,"")</f>
        <v/>
      </c>
      <c r="FY317" s="16">
        <f>IF(FY135&gt;0,FY$6,"")</f>
        <v/>
      </c>
      <c r="FZ317" s="16">
        <f>IF(FZ135&gt;0,FZ$6,"")</f>
        <v/>
      </c>
      <c r="GA317" s="16">
        <f>IF(GA135&gt;0,GA$6,"")</f>
        <v/>
      </c>
      <c r="GB317" s="16">
        <f>IF(GB135&gt;0,GB$6,"")</f>
        <v/>
      </c>
      <c r="GC317" s="16">
        <f>IF(GC135&gt;0,GC$6,"")</f>
        <v/>
      </c>
      <c r="GD317" s="16">
        <f>IF(GD135&gt;0,GD$6,"")</f>
        <v/>
      </c>
      <c r="GE317" s="16">
        <f>IF(GE135&gt;0,GE$6,"")</f>
        <v/>
      </c>
      <c r="GF317" s="16">
        <f>IF(GF135&gt;0,GF$6,"")</f>
        <v/>
      </c>
      <c r="GG317" s="16" t="n"/>
      <c r="GH317" s="16">
        <f>IF(GH135&gt;0,GH$6,"")</f>
        <v/>
      </c>
      <c r="GI317" s="423">
        <f>IF(GI135&gt;0,GI$6,"")</f>
        <v/>
      </c>
    </row>
    <row r="318" hidden="1">
      <c r="A318" s="63" t="n"/>
      <c r="B318" s="63" t="n"/>
      <c r="C318" s="412">
        <f>C136</f>
        <v/>
      </c>
      <c r="D318" s="5" t="n"/>
      <c r="E318" s="5" t="n"/>
      <c r="F318" s="5" t="n"/>
      <c r="G318" s="411">
        <f>MIN(J318:GH318)</f>
        <v/>
      </c>
      <c r="H318" s="16">
        <f>MAX(J318:GH318)</f>
        <v/>
      </c>
      <c r="I318" s="93" t="n"/>
      <c r="J318" s="16">
        <f>IF(J136&gt;0,J133,"")</f>
        <v/>
      </c>
      <c r="K318" s="16">
        <f>IF(K136&gt;0,K$6,"")</f>
        <v/>
      </c>
      <c r="L318" s="16">
        <f>IF(L136&gt;0,L$6,"")</f>
        <v/>
      </c>
      <c r="M318" s="16">
        <f>IF(M136&gt;0,M$6,"")</f>
        <v/>
      </c>
      <c r="N318" s="16">
        <f>IF(N136&gt;0,N$6,"")</f>
        <v/>
      </c>
      <c r="O318" s="16">
        <f>IF(O136&gt;0,O$6,"")</f>
        <v/>
      </c>
      <c r="P318" s="16">
        <f>IF(P136&gt;0,P$6,"")</f>
        <v/>
      </c>
      <c r="Q318" s="16">
        <f>IF(Q136&gt;0,Q$6,"")</f>
        <v/>
      </c>
      <c r="R318" s="16">
        <f>IF(R136&gt;0,R$6,"")</f>
        <v/>
      </c>
      <c r="S318" s="16">
        <f>IF(S136&gt;0,S$6,"")</f>
        <v/>
      </c>
      <c r="T318" s="16">
        <f>IF(T136&gt;0,T$6,"")</f>
        <v/>
      </c>
      <c r="U318" s="16">
        <f>IF(U136&gt;0,U$6,"")</f>
        <v/>
      </c>
      <c r="V318" s="16">
        <f>IF(V136&gt;0,V$6,"")</f>
        <v/>
      </c>
      <c r="W318" s="16" t="n"/>
      <c r="X318" s="16" t="n"/>
      <c r="Y318" s="16" t="n"/>
      <c r="Z318" s="16" t="n"/>
      <c r="AA318" s="16" t="n"/>
      <c r="AB318" s="16" t="n"/>
      <c r="AC318" s="16" t="n"/>
      <c r="AD318" s="16" t="n"/>
      <c r="AE318" s="16" t="n"/>
      <c r="AF318" s="16" t="n"/>
      <c r="AG318" s="16" t="n"/>
      <c r="AH318" s="16" t="n"/>
      <c r="AI318" s="16" t="n"/>
      <c r="AJ318" s="16" t="n"/>
      <c r="AK318" s="16" t="n"/>
      <c r="AL318" s="16" t="n"/>
      <c r="AM318" s="16" t="n"/>
      <c r="AN318" s="16" t="n"/>
      <c r="AO318" s="16" t="n"/>
      <c r="AP318" s="16" t="n"/>
      <c r="AQ318" s="16" t="n"/>
      <c r="AR318" s="16" t="n"/>
      <c r="AS318" s="16" t="n"/>
      <c r="AT318" s="16" t="n"/>
      <c r="AU318" s="16" t="n"/>
      <c r="AV318" s="16" t="n"/>
      <c r="AW318" s="16" t="n"/>
      <c r="AX318" s="16" t="n"/>
      <c r="AY318" s="16" t="n"/>
      <c r="AZ318" s="16" t="n"/>
      <c r="BA318" s="16" t="n"/>
      <c r="BB318" s="16" t="n"/>
      <c r="BC318" s="16" t="n"/>
      <c r="BD318" s="16" t="n"/>
      <c r="BE318" s="16" t="n"/>
      <c r="BF318" s="16" t="n"/>
      <c r="BG318" s="16" t="n"/>
      <c r="BH318" s="16" t="n"/>
      <c r="BI318" s="16" t="n"/>
      <c r="BJ318" s="16" t="n"/>
      <c r="BK318" s="16" t="n"/>
      <c r="BL318" s="16" t="n"/>
      <c r="BM318" s="16" t="n"/>
      <c r="BN318" s="16" t="n"/>
      <c r="BO318" s="16" t="n"/>
      <c r="BP318" s="16" t="n"/>
      <c r="BQ318" s="16" t="n"/>
      <c r="BR318" s="16" t="n"/>
      <c r="BS318" s="16" t="n"/>
      <c r="BT318" s="16" t="n"/>
      <c r="BU318" s="16" t="n"/>
      <c r="BV318" s="16" t="n"/>
      <c r="BW318" s="16" t="n"/>
      <c r="BX318" s="16" t="n"/>
      <c r="BY318" s="16" t="n"/>
      <c r="BZ318" s="16" t="n"/>
      <c r="CA318" s="16" t="n"/>
      <c r="CB318" s="16" t="n"/>
      <c r="CC318" s="16" t="n"/>
      <c r="CD318" s="16" t="n"/>
      <c r="CE318" s="16" t="n"/>
      <c r="CF318" s="16" t="n"/>
      <c r="CG318" s="16" t="n"/>
      <c r="CH318" s="16" t="n"/>
      <c r="CI318" s="16" t="n"/>
      <c r="CJ318" s="16" t="n"/>
      <c r="CK318" s="16" t="n"/>
      <c r="CL318" s="16" t="n"/>
      <c r="CM318" s="16" t="n"/>
      <c r="CN318" s="16" t="n"/>
      <c r="CO318" s="16" t="n"/>
      <c r="CP318" s="16" t="n"/>
      <c r="CQ318" s="16" t="n"/>
      <c r="CR318" s="16" t="n"/>
      <c r="CS318" s="16" t="n"/>
      <c r="CT318" s="16" t="n"/>
      <c r="CU318" s="16" t="n"/>
      <c r="CV318" s="16" t="n"/>
      <c r="CW318" s="16" t="n"/>
      <c r="CX318" s="16" t="n"/>
      <c r="CY318" s="16" t="n"/>
      <c r="CZ318" s="16" t="n"/>
      <c r="DA318" s="16" t="n"/>
      <c r="DB318" s="16" t="n"/>
      <c r="DC318" s="16">
        <f>IF(DC136&gt;0,DC$6,"")</f>
        <v/>
      </c>
      <c r="DD318" s="16">
        <f>IF(DD136&gt;0,DD$6,"")</f>
        <v/>
      </c>
      <c r="DE318" s="16">
        <f>IF(DE136&gt;0,DE$6,"")</f>
        <v/>
      </c>
      <c r="DF318" s="16">
        <f>IF(DF136&gt;0,DF$6,"")</f>
        <v/>
      </c>
      <c r="DG318" s="16">
        <f>IF(DG136&gt;0,DG$6,"")</f>
        <v/>
      </c>
      <c r="DH318" s="16">
        <f>IF(DH136&gt;0,DH$6,"")</f>
        <v/>
      </c>
      <c r="DI318" s="16">
        <f>IF(DI136&gt;0,DI$6,"")</f>
        <v/>
      </c>
      <c r="DJ318" s="16">
        <f>IF(DJ136&gt;0,DJ$6,"")</f>
        <v/>
      </c>
      <c r="DK318" s="16">
        <f>IF(DK136&gt;0,DK$6,"")</f>
        <v/>
      </c>
      <c r="DL318" s="16">
        <f>IF(DL136&gt;0,DL$6,"")</f>
        <v/>
      </c>
      <c r="DM318" s="16">
        <f>IF(DM136&gt;0,DM$6,"")</f>
        <v/>
      </c>
      <c r="DN318" s="16">
        <f>IF(DN136&gt;0,DN$6,"")</f>
        <v/>
      </c>
      <c r="DO318" s="16" t="n"/>
      <c r="DP318" s="16" t="n"/>
      <c r="DQ318" s="16" t="n"/>
      <c r="DR318" s="16" t="n"/>
      <c r="DS318" s="16" t="n"/>
      <c r="DT318" s="16" t="n"/>
      <c r="DU318" s="16" t="n"/>
      <c r="DV318" s="16" t="n"/>
      <c r="DW318" s="16" t="n"/>
      <c r="DX318" s="16" t="n"/>
      <c r="DY318" s="16" t="n"/>
      <c r="DZ318" s="16" t="n"/>
      <c r="EA318" s="16" t="n"/>
      <c r="EB318" s="16" t="n"/>
      <c r="EC318" s="16" t="n"/>
      <c r="ED318" s="16" t="n"/>
      <c r="EE318" s="16" t="n"/>
      <c r="EF318" s="16" t="n"/>
      <c r="EG318" s="16" t="n"/>
      <c r="EH318" s="16" t="n"/>
      <c r="EI318" s="16" t="n"/>
      <c r="EJ318" s="16" t="n"/>
      <c r="EK318" s="16" t="n"/>
      <c r="EL318" s="16" t="n"/>
      <c r="EM318" s="16" t="n"/>
      <c r="EN318" s="16" t="n"/>
      <c r="EO318" s="16" t="n"/>
      <c r="EP318" s="16" t="n"/>
      <c r="EQ318" s="16" t="n"/>
      <c r="ER318" s="16" t="n"/>
      <c r="ES318" s="16" t="n"/>
      <c r="ET318" s="16" t="n"/>
      <c r="EU318" s="16" t="n"/>
      <c r="EV318" s="16" t="n"/>
      <c r="EW318" s="16" t="n"/>
      <c r="EX318" s="16" t="n"/>
      <c r="EY318" s="16">
        <f>IF(EY136&gt;0,EY$6,"")</f>
        <v/>
      </c>
      <c r="EZ318" s="16">
        <f>IF(EZ136&gt;0,EZ$6,"")</f>
        <v/>
      </c>
      <c r="FA318" s="16">
        <f>IF(FA136&gt;0,FA$6,"")</f>
        <v/>
      </c>
      <c r="FB318" s="16">
        <f>IF(FB136&gt;0,FB$6,"")</f>
        <v/>
      </c>
      <c r="FC318" s="16">
        <f>IF(FC136&gt;0,FC$6,"")</f>
        <v/>
      </c>
      <c r="FD318" s="16">
        <f>IF(FD136&gt;0,FD$6,"")</f>
        <v/>
      </c>
      <c r="FE318" s="16">
        <f>IF(FE136&gt;0,FE$6,"")</f>
        <v/>
      </c>
      <c r="FF318" s="16">
        <f>IF(FF136&gt;0,FF$6,"")</f>
        <v/>
      </c>
      <c r="FG318" s="16">
        <f>IF(FG136&gt;0,FG$6,"")</f>
        <v/>
      </c>
      <c r="FH318" s="16">
        <f>IF(FH136&gt;0,FH$6,"")</f>
        <v/>
      </c>
      <c r="FI318" s="16">
        <f>IF(FI136&gt;0,FI$6,"")</f>
        <v/>
      </c>
      <c r="FJ318" s="16">
        <f>IF(FJ136&gt;0,FJ$6,"")</f>
        <v/>
      </c>
      <c r="FK318" s="16">
        <f>IF(FK136&gt;0,FK$6,"")</f>
        <v/>
      </c>
      <c r="FL318" s="16">
        <f>IF(FL136&gt;0,FL$6,"")</f>
        <v/>
      </c>
      <c r="FM318" s="16">
        <f>IF(FM136&gt;0,FM$6,"")</f>
        <v/>
      </c>
      <c r="FN318" s="16">
        <f>IF(FN136&gt;0,FN$6,"")</f>
        <v/>
      </c>
      <c r="FO318" s="16">
        <f>IF(FO136&gt;0,FO$6,"")</f>
        <v/>
      </c>
      <c r="FP318" s="16">
        <f>IF(FP136&gt;0,FP$6,"")</f>
        <v/>
      </c>
      <c r="FQ318" s="16">
        <f>IF(FQ136&gt;0,FQ$6,"")</f>
        <v/>
      </c>
      <c r="FR318" s="16">
        <f>IF(FR136&gt;0,FR$6,"")</f>
        <v/>
      </c>
      <c r="FS318" s="16">
        <f>IF(FS136&gt;0,FS$6,"")</f>
        <v/>
      </c>
      <c r="FT318" s="16">
        <f>IF(FT136&gt;0,FT$6,"")</f>
        <v/>
      </c>
      <c r="FU318" s="16">
        <f>IF(FU136&gt;0,FU$6,"")</f>
        <v/>
      </c>
      <c r="FV318" s="16">
        <f>IF(FV136&gt;0,FV$6,"")</f>
        <v/>
      </c>
      <c r="FW318" s="16">
        <f>IF(FW136&gt;0,FW$6,"")</f>
        <v/>
      </c>
      <c r="FX318" s="16">
        <f>IF(FX136&gt;0,FX$6,"")</f>
        <v/>
      </c>
      <c r="FY318" s="16">
        <f>IF(FY136&gt;0,FY$6,"")</f>
        <v/>
      </c>
      <c r="FZ318" s="16">
        <f>IF(FZ136&gt;0,FZ$6,"")</f>
        <v/>
      </c>
      <c r="GA318" s="16">
        <f>IF(GA136&gt;0,GA$6,"")</f>
        <v/>
      </c>
      <c r="GB318" s="16">
        <f>IF(GB136&gt;0,GB$6,"")</f>
        <v/>
      </c>
      <c r="GC318" s="16">
        <f>IF(GC136&gt;0,GC$6,"")</f>
        <v/>
      </c>
      <c r="GD318" s="16">
        <f>IF(GD136&gt;0,GD$6,"")</f>
        <v/>
      </c>
      <c r="GE318" s="16">
        <f>IF(GE136&gt;0,GE$6,"")</f>
        <v/>
      </c>
      <c r="GF318" s="16">
        <f>IF(GF136&gt;0,GF$6,"")</f>
        <v/>
      </c>
      <c r="GG318" s="16" t="n"/>
      <c r="GH318" s="16">
        <f>IF(GH136&gt;0,GH$6,"")</f>
        <v/>
      </c>
      <c r="GI318" s="423">
        <f>IF(GI136&gt;0,GI$6,"")</f>
        <v/>
      </c>
    </row>
    <row r="319" hidden="1">
      <c r="A319" s="63" t="n"/>
      <c r="B319" s="63" t="n"/>
      <c r="C319" s="412">
        <f>C137</f>
        <v/>
      </c>
      <c r="D319" s="5" t="n"/>
      <c r="E319" s="5" t="n"/>
      <c r="F319" s="5" t="n"/>
      <c r="G319" s="411">
        <f>MIN(J319:GH319)</f>
        <v/>
      </c>
      <c r="H319" s="16">
        <f>MAX(J319:GH319)</f>
        <v/>
      </c>
      <c r="I319" s="93" t="n"/>
      <c r="J319" s="16">
        <f>IF(J137&gt;0,J134,"")</f>
        <v/>
      </c>
      <c r="K319" s="16">
        <f>IF(K137&gt;0,K$6,"")</f>
        <v/>
      </c>
      <c r="L319" s="16">
        <f>IF(L137&gt;0,L$6,"")</f>
        <v/>
      </c>
      <c r="M319" s="16">
        <f>IF(M137&gt;0,M$6,"")</f>
        <v/>
      </c>
      <c r="N319" s="16">
        <f>IF(N137&gt;0,N$6,"")</f>
        <v/>
      </c>
      <c r="O319" s="16">
        <f>IF(O137&gt;0,O$6,"")</f>
        <v/>
      </c>
      <c r="P319" s="16">
        <f>IF(P137&gt;0,P$6,"")</f>
        <v/>
      </c>
      <c r="Q319" s="16">
        <f>IF(Q137&gt;0,Q$6,"")</f>
        <v/>
      </c>
      <c r="R319" s="16">
        <f>IF(R137&gt;0,R$6,"")</f>
        <v/>
      </c>
      <c r="S319" s="16">
        <f>IF(S137&gt;0,S$6,"")</f>
        <v/>
      </c>
      <c r="T319" s="16">
        <f>IF(T137&gt;0,T$6,"")</f>
        <v/>
      </c>
      <c r="U319" s="16">
        <f>IF(U137&gt;0,U$6,"")</f>
        <v/>
      </c>
      <c r="V319" s="16">
        <f>IF(V137&gt;0,V$6,"")</f>
        <v/>
      </c>
      <c r="W319" s="16" t="n"/>
      <c r="X319" s="16" t="n"/>
      <c r="Y319" s="16" t="n"/>
      <c r="Z319" s="16" t="n"/>
      <c r="AA319" s="16" t="n"/>
      <c r="AB319" s="16" t="n"/>
      <c r="AC319" s="16" t="n"/>
      <c r="AD319" s="16" t="n"/>
      <c r="AE319" s="16" t="n"/>
      <c r="AF319" s="16" t="n"/>
      <c r="AG319" s="16" t="n"/>
      <c r="AH319" s="16" t="n"/>
      <c r="AI319" s="16" t="n"/>
      <c r="AJ319" s="16" t="n"/>
      <c r="AK319" s="16" t="n"/>
      <c r="AL319" s="16" t="n"/>
      <c r="AM319" s="16" t="n"/>
      <c r="AN319" s="16" t="n"/>
      <c r="AO319" s="16" t="n"/>
      <c r="AP319" s="16" t="n"/>
      <c r="AQ319" s="16" t="n"/>
      <c r="AR319" s="16" t="n"/>
      <c r="AS319" s="16" t="n"/>
      <c r="AT319" s="16" t="n"/>
      <c r="AU319" s="16" t="n"/>
      <c r="AV319" s="16" t="n"/>
      <c r="AW319" s="16" t="n"/>
      <c r="AX319" s="16" t="n"/>
      <c r="AY319" s="16" t="n"/>
      <c r="AZ319" s="16" t="n"/>
      <c r="BA319" s="16" t="n"/>
      <c r="BB319" s="16" t="n"/>
      <c r="BC319" s="16" t="n"/>
      <c r="BD319" s="16" t="n"/>
      <c r="BE319" s="16" t="n"/>
      <c r="BF319" s="16" t="n"/>
      <c r="BG319" s="16" t="n"/>
      <c r="BH319" s="16" t="n"/>
      <c r="BI319" s="16" t="n"/>
      <c r="BJ319" s="16" t="n"/>
      <c r="BK319" s="16" t="n"/>
      <c r="BL319" s="16" t="n"/>
      <c r="BM319" s="16" t="n"/>
      <c r="BN319" s="16" t="n"/>
      <c r="BO319" s="16" t="n"/>
      <c r="BP319" s="16" t="n"/>
      <c r="BQ319" s="16" t="n"/>
      <c r="BR319" s="16" t="n"/>
      <c r="BS319" s="16" t="n"/>
      <c r="BT319" s="16" t="n"/>
      <c r="BU319" s="16" t="n"/>
      <c r="BV319" s="16" t="n"/>
      <c r="BW319" s="16" t="n"/>
      <c r="BX319" s="16" t="n"/>
      <c r="BY319" s="16" t="n"/>
      <c r="BZ319" s="16" t="n"/>
      <c r="CA319" s="16" t="n"/>
      <c r="CB319" s="16" t="n"/>
      <c r="CC319" s="16" t="n"/>
      <c r="CD319" s="16" t="n"/>
      <c r="CE319" s="16" t="n"/>
      <c r="CF319" s="16" t="n"/>
      <c r="CG319" s="16" t="n"/>
      <c r="CH319" s="16" t="n"/>
      <c r="CI319" s="16" t="n"/>
      <c r="CJ319" s="16" t="n"/>
      <c r="CK319" s="16" t="n"/>
      <c r="CL319" s="16" t="n"/>
      <c r="CM319" s="16" t="n"/>
      <c r="CN319" s="16" t="n"/>
      <c r="CO319" s="16" t="n"/>
      <c r="CP319" s="16" t="n"/>
      <c r="CQ319" s="16" t="n"/>
      <c r="CR319" s="16" t="n"/>
      <c r="CS319" s="16" t="n"/>
      <c r="CT319" s="16" t="n"/>
      <c r="CU319" s="16" t="n"/>
      <c r="CV319" s="16" t="n"/>
      <c r="CW319" s="16" t="n"/>
      <c r="CX319" s="16" t="n"/>
      <c r="CY319" s="16" t="n"/>
      <c r="CZ319" s="16" t="n"/>
      <c r="DA319" s="16" t="n"/>
      <c r="DB319" s="16" t="n"/>
      <c r="DC319" s="16">
        <f>IF(DC137&gt;0,DC$6,"")</f>
        <v/>
      </c>
      <c r="DD319" s="16">
        <f>IF(DD137&gt;0,DD$6,"")</f>
        <v/>
      </c>
      <c r="DE319" s="16">
        <f>IF(DE137&gt;0,DE$6,"")</f>
        <v/>
      </c>
      <c r="DF319" s="16">
        <f>IF(DF137&gt;0,DF$6,"")</f>
        <v/>
      </c>
      <c r="DG319" s="16">
        <f>IF(DG137&gt;0,DG$6,"")</f>
        <v/>
      </c>
      <c r="DH319" s="16">
        <f>IF(DH137&gt;0,DH$6,"")</f>
        <v/>
      </c>
      <c r="DI319" s="16">
        <f>IF(DI137&gt;0,DI$6,"")</f>
        <v/>
      </c>
      <c r="DJ319" s="16">
        <f>IF(DJ137&gt;0,DJ$6,"")</f>
        <v/>
      </c>
      <c r="DK319" s="16">
        <f>IF(DK137&gt;0,DK$6,"")</f>
        <v/>
      </c>
      <c r="DL319" s="16">
        <f>IF(DL137&gt;0,DL$6,"")</f>
        <v/>
      </c>
      <c r="DM319" s="16">
        <f>IF(DM137&gt;0,DM$6,"")</f>
        <v/>
      </c>
      <c r="DN319" s="16">
        <f>IF(DN137&gt;0,DN$6,"")</f>
        <v/>
      </c>
      <c r="DO319" s="16" t="n"/>
      <c r="DP319" s="16" t="n"/>
      <c r="DQ319" s="16" t="n"/>
      <c r="DR319" s="16" t="n"/>
      <c r="DS319" s="16" t="n"/>
      <c r="DT319" s="16" t="n"/>
      <c r="DU319" s="16" t="n"/>
      <c r="DV319" s="16" t="n"/>
      <c r="DW319" s="16" t="n"/>
      <c r="DX319" s="16" t="n"/>
      <c r="DY319" s="16" t="n"/>
      <c r="DZ319" s="16" t="n"/>
      <c r="EA319" s="16" t="n"/>
      <c r="EB319" s="16" t="n"/>
      <c r="EC319" s="16" t="n"/>
      <c r="ED319" s="16" t="n"/>
      <c r="EE319" s="16" t="n"/>
      <c r="EF319" s="16" t="n"/>
      <c r="EG319" s="16" t="n"/>
      <c r="EH319" s="16" t="n"/>
      <c r="EI319" s="16" t="n"/>
      <c r="EJ319" s="16" t="n"/>
      <c r="EK319" s="16" t="n"/>
      <c r="EL319" s="16" t="n"/>
      <c r="EM319" s="16" t="n"/>
      <c r="EN319" s="16" t="n"/>
      <c r="EO319" s="16" t="n"/>
      <c r="EP319" s="16" t="n"/>
      <c r="EQ319" s="16" t="n"/>
      <c r="ER319" s="16" t="n"/>
      <c r="ES319" s="16" t="n"/>
      <c r="ET319" s="16" t="n"/>
      <c r="EU319" s="16" t="n"/>
      <c r="EV319" s="16" t="n"/>
      <c r="EW319" s="16" t="n"/>
      <c r="EX319" s="16" t="n"/>
      <c r="EY319" s="16">
        <f>IF(EY137&gt;0,EY$6,"")</f>
        <v/>
      </c>
      <c r="EZ319" s="16">
        <f>IF(EZ137&gt;0,EZ$6,"")</f>
        <v/>
      </c>
      <c r="FA319" s="16">
        <f>IF(FA137&gt;0,FA$6,"")</f>
        <v/>
      </c>
      <c r="FB319" s="16">
        <f>IF(FB137&gt;0,FB$6,"")</f>
        <v/>
      </c>
      <c r="FC319" s="16">
        <f>IF(FC137&gt;0,FC$6,"")</f>
        <v/>
      </c>
      <c r="FD319" s="16">
        <f>IF(FD137&gt;0,FD$6,"")</f>
        <v/>
      </c>
      <c r="FE319" s="16">
        <f>IF(FE137&gt;0,FE$6,"")</f>
        <v/>
      </c>
      <c r="FF319" s="16">
        <f>IF(FF137&gt;0,FF$6,"")</f>
        <v/>
      </c>
      <c r="FG319" s="16">
        <f>IF(FG137&gt;0,FG$6,"")</f>
        <v/>
      </c>
      <c r="FH319" s="16">
        <f>IF(FH137&gt;0,FH$6,"")</f>
        <v/>
      </c>
      <c r="FI319" s="16">
        <f>IF(FI137&gt;0,FI$6,"")</f>
        <v/>
      </c>
      <c r="FJ319" s="16">
        <f>IF(FJ137&gt;0,FJ$6,"")</f>
        <v/>
      </c>
      <c r="FK319" s="16">
        <f>IF(FK137&gt;0,FK$6,"")</f>
        <v/>
      </c>
      <c r="FL319" s="16">
        <f>IF(FL137&gt;0,FL$6,"")</f>
        <v/>
      </c>
      <c r="FM319" s="16">
        <f>IF(FM137&gt;0,FM$6,"")</f>
        <v/>
      </c>
      <c r="FN319" s="16">
        <f>IF(FN137&gt;0,FN$6,"")</f>
        <v/>
      </c>
      <c r="FO319" s="16">
        <f>IF(FO137&gt;0,FO$6,"")</f>
        <v/>
      </c>
      <c r="FP319" s="16">
        <f>IF(FP137&gt;0,FP$6,"")</f>
        <v/>
      </c>
      <c r="FQ319" s="16">
        <f>IF(FQ137&gt;0,FQ$6,"")</f>
        <v/>
      </c>
      <c r="FR319" s="16">
        <f>IF(FR137&gt;0,FR$6,"")</f>
        <v/>
      </c>
      <c r="FS319" s="16">
        <f>IF(FS137&gt;0,FS$6,"")</f>
        <v/>
      </c>
      <c r="FT319" s="16">
        <f>IF(FT137&gt;0,FT$6,"")</f>
        <v/>
      </c>
      <c r="FU319" s="16">
        <f>IF(FU137&gt;0,FU$6,"")</f>
        <v/>
      </c>
      <c r="FV319" s="16">
        <f>IF(FV137&gt;0,FV$6,"")</f>
        <v/>
      </c>
      <c r="FW319" s="16">
        <f>IF(FW137&gt;0,FW$6,"")</f>
        <v/>
      </c>
      <c r="FX319" s="16">
        <f>IF(FX137&gt;0,FX$6,"")</f>
        <v/>
      </c>
      <c r="FY319" s="16">
        <f>IF(FY137&gt;0,FY$6,"")</f>
        <v/>
      </c>
      <c r="FZ319" s="16">
        <f>IF(FZ137&gt;0,FZ$6,"")</f>
        <v/>
      </c>
      <c r="GA319" s="16">
        <f>IF(GA137&gt;0,GA$6,"")</f>
        <v/>
      </c>
      <c r="GB319" s="16">
        <f>IF(GB137&gt;0,GB$6,"")</f>
        <v/>
      </c>
      <c r="GC319" s="16">
        <f>IF(GC137&gt;0,GC$6,"")</f>
        <v/>
      </c>
      <c r="GD319" s="16">
        <f>IF(GD137&gt;0,GD$6,"")</f>
        <v/>
      </c>
      <c r="GE319" s="16">
        <f>IF(GE137&gt;0,GE$6,"")</f>
        <v/>
      </c>
      <c r="GF319" s="16">
        <f>IF(GF137&gt;0,GF$6,"")</f>
        <v/>
      </c>
      <c r="GG319" s="16" t="n"/>
      <c r="GH319" s="16">
        <f>IF(GH137&gt;0,GH$6,"")</f>
        <v/>
      </c>
      <c r="GI319" s="423">
        <f>IF(GI137&gt;0,GI$6,"")</f>
        <v/>
      </c>
    </row>
    <row r="320" hidden="1">
      <c r="A320" s="63" t="n"/>
      <c r="B320" s="63" t="n"/>
      <c r="C320" s="412">
        <f>C138</f>
        <v/>
      </c>
      <c r="D320" s="5" t="n"/>
      <c r="E320" s="5" t="n"/>
      <c r="F320" s="5" t="n"/>
      <c r="G320" s="411">
        <f>MIN(J320:GH320)</f>
        <v/>
      </c>
      <c r="H320" s="16">
        <f>MAX(J320:GH320)</f>
        <v/>
      </c>
      <c r="I320" s="93" t="n"/>
      <c r="J320" s="16">
        <f>IF(J138&gt;0,J135,"")</f>
        <v/>
      </c>
      <c r="K320" s="16">
        <f>IF(K138&gt;0,K$6,"")</f>
        <v/>
      </c>
      <c r="L320" s="16">
        <f>IF(L138&gt;0,L$6,"")</f>
        <v/>
      </c>
      <c r="M320" s="16">
        <f>IF(M138&gt;0,M$6,"")</f>
        <v/>
      </c>
      <c r="N320" s="16">
        <f>IF(N138&gt;0,N$6,"")</f>
        <v/>
      </c>
      <c r="O320" s="16">
        <f>IF(O138&gt;0,O$6,"")</f>
        <v/>
      </c>
      <c r="P320" s="16">
        <f>IF(P138&gt;0,P$6,"")</f>
        <v/>
      </c>
      <c r="Q320" s="16">
        <f>IF(Q138&gt;0,Q$6,"")</f>
        <v/>
      </c>
      <c r="R320" s="16">
        <f>IF(R138&gt;0,R$6,"")</f>
        <v/>
      </c>
      <c r="S320" s="16">
        <f>IF(S138&gt;0,S$6,"")</f>
        <v/>
      </c>
      <c r="T320" s="16">
        <f>IF(T138&gt;0,T$6,"")</f>
        <v/>
      </c>
      <c r="U320" s="16">
        <f>IF(U138&gt;0,U$6,"")</f>
        <v/>
      </c>
      <c r="V320" s="16">
        <f>IF(V138&gt;0,V$6,"")</f>
        <v/>
      </c>
      <c r="W320" s="16" t="n"/>
      <c r="X320" s="16" t="n"/>
      <c r="Y320" s="16" t="n"/>
      <c r="Z320" s="16" t="n"/>
      <c r="AA320" s="16" t="n"/>
      <c r="AB320" s="16" t="n"/>
      <c r="AC320" s="16" t="n"/>
      <c r="AD320" s="16" t="n"/>
      <c r="AE320" s="16" t="n"/>
      <c r="AF320" s="16" t="n"/>
      <c r="AG320" s="16" t="n"/>
      <c r="AH320" s="16" t="n"/>
      <c r="AI320" s="16" t="n"/>
      <c r="AJ320" s="16" t="n"/>
      <c r="AK320" s="16" t="n"/>
      <c r="AL320" s="16" t="n"/>
      <c r="AM320" s="16" t="n"/>
      <c r="AN320" s="16" t="n"/>
      <c r="AO320" s="16" t="n"/>
      <c r="AP320" s="16" t="n"/>
      <c r="AQ320" s="16" t="n"/>
      <c r="AR320" s="16" t="n"/>
      <c r="AS320" s="16" t="n"/>
      <c r="AT320" s="16" t="n"/>
      <c r="AU320" s="16" t="n"/>
      <c r="AV320" s="16" t="n"/>
      <c r="AW320" s="16" t="n"/>
      <c r="AX320" s="16" t="n"/>
      <c r="AY320" s="16" t="n"/>
      <c r="AZ320" s="16" t="n"/>
      <c r="BA320" s="16" t="n"/>
      <c r="BB320" s="16" t="n"/>
      <c r="BC320" s="16" t="n"/>
      <c r="BD320" s="16" t="n"/>
      <c r="BE320" s="16" t="n"/>
      <c r="BF320" s="16" t="n"/>
      <c r="BG320" s="16" t="n"/>
      <c r="BH320" s="16" t="n"/>
      <c r="BI320" s="16" t="n"/>
      <c r="BJ320" s="16" t="n"/>
      <c r="BK320" s="16" t="n"/>
      <c r="BL320" s="16" t="n"/>
      <c r="BM320" s="16" t="n"/>
      <c r="BN320" s="16" t="n"/>
      <c r="BO320" s="16" t="n"/>
      <c r="BP320" s="16" t="n"/>
      <c r="BQ320" s="16" t="n"/>
      <c r="BR320" s="16" t="n"/>
      <c r="BS320" s="16" t="n"/>
      <c r="BT320" s="16" t="n"/>
      <c r="BU320" s="16" t="n"/>
      <c r="BV320" s="16" t="n"/>
      <c r="BW320" s="16" t="n"/>
      <c r="BX320" s="16" t="n"/>
      <c r="BY320" s="16" t="n"/>
      <c r="BZ320" s="16" t="n"/>
      <c r="CA320" s="16" t="n"/>
      <c r="CB320" s="16" t="n"/>
      <c r="CC320" s="16" t="n"/>
      <c r="CD320" s="16" t="n"/>
      <c r="CE320" s="16" t="n"/>
      <c r="CF320" s="16" t="n"/>
      <c r="CG320" s="16" t="n"/>
      <c r="CH320" s="16" t="n"/>
      <c r="CI320" s="16" t="n"/>
      <c r="CJ320" s="16" t="n"/>
      <c r="CK320" s="16" t="n"/>
      <c r="CL320" s="16" t="n"/>
      <c r="CM320" s="16" t="n"/>
      <c r="CN320" s="16" t="n"/>
      <c r="CO320" s="16" t="n"/>
      <c r="CP320" s="16" t="n"/>
      <c r="CQ320" s="16" t="n"/>
      <c r="CR320" s="16" t="n"/>
      <c r="CS320" s="16" t="n"/>
      <c r="CT320" s="16" t="n"/>
      <c r="CU320" s="16" t="n"/>
      <c r="CV320" s="16" t="n"/>
      <c r="CW320" s="16" t="n"/>
      <c r="CX320" s="16" t="n"/>
      <c r="CY320" s="16" t="n"/>
      <c r="CZ320" s="16" t="n"/>
      <c r="DA320" s="16" t="n"/>
      <c r="DB320" s="16" t="n"/>
      <c r="DC320" s="16">
        <f>IF(DC138&gt;0,DC$6,"")</f>
        <v/>
      </c>
      <c r="DD320" s="16">
        <f>IF(DD138&gt;0,DD$6,"")</f>
        <v/>
      </c>
      <c r="DE320" s="16">
        <f>IF(DE138&gt;0,DE$6,"")</f>
        <v/>
      </c>
      <c r="DF320" s="16">
        <f>IF(DF138&gt;0,DF$6,"")</f>
        <v/>
      </c>
      <c r="DG320" s="16">
        <f>IF(DG138&gt;0,DG$6,"")</f>
        <v/>
      </c>
      <c r="DH320" s="16">
        <f>IF(DH138&gt;0,DH$6,"")</f>
        <v/>
      </c>
      <c r="DI320" s="16">
        <f>IF(DI138&gt;0,DI$6,"")</f>
        <v/>
      </c>
      <c r="DJ320" s="16">
        <f>IF(DJ138&gt;0,DJ$6,"")</f>
        <v/>
      </c>
      <c r="DK320" s="16">
        <f>IF(DK138&gt;0,DK$6,"")</f>
        <v/>
      </c>
      <c r="DL320" s="16">
        <f>IF(DL138&gt;0,DL$6,"")</f>
        <v/>
      </c>
      <c r="DM320" s="16">
        <f>IF(DM138&gt;0,DM$6,"")</f>
        <v/>
      </c>
      <c r="DN320" s="16">
        <f>IF(DN138&gt;0,DN$6,"")</f>
        <v/>
      </c>
      <c r="DO320" s="16" t="n"/>
      <c r="DP320" s="16" t="n"/>
      <c r="DQ320" s="16" t="n"/>
      <c r="DR320" s="16" t="n"/>
      <c r="DS320" s="16" t="n"/>
      <c r="DT320" s="16" t="n"/>
      <c r="DU320" s="16" t="n"/>
      <c r="DV320" s="16" t="n"/>
      <c r="DW320" s="16" t="n"/>
      <c r="DX320" s="16" t="n"/>
      <c r="DY320" s="16" t="n"/>
      <c r="DZ320" s="16" t="n"/>
      <c r="EA320" s="16" t="n"/>
      <c r="EB320" s="16" t="n"/>
      <c r="EC320" s="16" t="n"/>
      <c r="ED320" s="16" t="n"/>
      <c r="EE320" s="16" t="n"/>
      <c r="EF320" s="16" t="n"/>
      <c r="EG320" s="16" t="n"/>
      <c r="EH320" s="16" t="n"/>
      <c r="EI320" s="16" t="n"/>
      <c r="EJ320" s="16" t="n"/>
      <c r="EK320" s="16" t="n"/>
      <c r="EL320" s="16" t="n"/>
      <c r="EM320" s="16" t="n"/>
      <c r="EN320" s="16" t="n"/>
      <c r="EO320" s="16" t="n"/>
      <c r="EP320" s="16" t="n"/>
      <c r="EQ320" s="16" t="n"/>
      <c r="ER320" s="16" t="n"/>
      <c r="ES320" s="16" t="n"/>
      <c r="ET320" s="16" t="n"/>
      <c r="EU320" s="16" t="n"/>
      <c r="EV320" s="16" t="n"/>
      <c r="EW320" s="16" t="n"/>
      <c r="EX320" s="16" t="n"/>
      <c r="EY320" s="16">
        <f>IF(EY138&gt;0,EY$6,"")</f>
        <v/>
      </c>
      <c r="EZ320" s="16">
        <f>IF(EZ138&gt;0,EZ$6,"")</f>
        <v/>
      </c>
      <c r="FA320" s="16">
        <f>IF(FA138&gt;0,FA$6,"")</f>
        <v/>
      </c>
      <c r="FB320" s="16">
        <f>IF(FB138&gt;0,FB$6,"")</f>
        <v/>
      </c>
      <c r="FC320" s="16">
        <f>IF(FC138&gt;0,FC$6,"")</f>
        <v/>
      </c>
      <c r="FD320" s="16">
        <f>IF(FD138&gt;0,FD$6,"")</f>
        <v/>
      </c>
      <c r="FE320" s="16">
        <f>IF(FE138&gt;0,FE$6,"")</f>
        <v/>
      </c>
      <c r="FF320" s="16">
        <f>IF(FF138&gt;0,FF$6,"")</f>
        <v/>
      </c>
      <c r="FG320" s="16">
        <f>IF(FG138&gt;0,FG$6,"")</f>
        <v/>
      </c>
      <c r="FH320" s="16">
        <f>IF(FH138&gt;0,FH$6,"")</f>
        <v/>
      </c>
      <c r="FI320" s="16">
        <f>IF(FI138&gt;0,FI$6,"")</f>
        <v/>
      </c>
      <c r="FJ320" s="16">
        <f>IF(FJ138&gt;0,FJ$6,"")</f>
        <v/>
      </c>
      <c r="FK320" s="16">
        <f>IF(FK138&gt;0,FK$6,"")</f>
        <v/>
      </c>
      <c r="FL320" s="16">
        <f>IF(FL138&gt;0,FL$6,"")</f>
        <v/>
      </c>
      <c r="FM320" s="16">
        <f>IF(FM138&gt;0,FM$6,"")</f>
        <v/>
      </c>
      <c r="FN320" s="16">
        <f>IF(FN138&gt;0,FN$6,"")</f>
        <v/>
      </c>
      <c r="FO320" s="16">
        <f>IF(FO138&gt;0,FO$6,"")</f>
        <v/>
      </c>
      <c r="FP320" s="16">
        <f>IF(FP138&gt;0,FP$6,"")</f>
        <v/>
      </c>
      <c r="FQ320" s="16">
        <f>IF(FQ138&gt;0,FQ$6,"")</f>
        <v/>
      </c>
      <c r="FR320" s="16">
        <f>IF(FR138&gt;0,FR$6,"")</f>
        <v/>
      </c>
      <c r="FS320" s="16">
        <f>IF(FS138&gt;0,FS$6,"")</f>
        <v/>
      </c>
      <c r="FT320" s="16">
        <f>IF(FT138&gt;0,FT$6,"")</f>
        <v/>
      </c>
      <c r="FU320" s="16">
        <f>IF(FU138&gt;0,FU$6,"")</f>
        <v/>
      </c>
      <c r="FV320" s="16">
        <f>IF(FV138&gt;0,FV$6,"")</f>
        <v/>
      </c>
      <c r="FW320" s="16">
        <f>IF(FW138&gt;0,FW$6,"")</f>
        <v/>
      </c>
      <c r="FX320" s="16">
        <f>IF(FX138&gt;0,FX$6,"")</f>
        <v/>
      </c>
      <c r="FY320" s="16">
        <f>IF(FY138&gt;0,FY$6,"")</f>
        <v/>
      </c>
      <c r="FZ320" s="16">
        <f>IF(FZ138&gt;0,FZ$6,"")</f>
        <v/>
      </c>
      <c r="GA320" s="16">
        <f>IF(GA138&gt;0,GA$6,"")</f>
        <v/>
      </c>
      <c r="GB320" s="16">
        <f>IF(GB138&gt;0,GB$6,"")</f>
        <v/>
      </c>
      <c r="GC320" s="16">
        <f>IF(GC138&gt;0,GC$6,"")</f>
        <v/>
      </c>
      <c r="GD320" s="16">
        <f>IF(GD138&gt;0,GD$6,"")</f>
        <v/>
      </c>
      <c r="GE320" s="16">
        <f>IF(GE138&gt;0,GE$6,"")</f>
        <v/>
      </c>
      <c r="GF320" s="16">
        <f>IF(GF138&gt;0,GF$6,"")</f>
        <v/>
      </c>
      <c r="GG320" s="16" t="n"/>
      <c r="GH320" s="16">
        <f>IF(GH138&gt;0,GH$6,"")</f>
        <v/>
      </c>
      <c r="GI320" s="423">
        <f>IF(GI138&gt;0,GI$6,"")</f>
        <v/>
      </c>
    </row>
    <row r="321" hidden="1">
      <c r="A321" s="63" t="n"/>
      <c r="B321" s="63" t="n"/>
      <c r="C321" s="412">
        <f>C139</f>
        <v/>
      </c>
      <c r="D321" s="5" t="n"/>
      <c r="E321" s="5" t="n"/>
      <c r="F321" s="5" t="n"/>
      <c r="G321" s="411">
        <f>MIN(J321:GH321)</f>
        <v/>
      </c>
      <c r="H321" s="16">
        <f>MAX(J321:GH321)</f>
        <v/>
      </c>
      <c r="I321" s="93" t="n"/>
      <c r="J321" s="16">
        <f>IF(J139&gt;0,J136,"")</f>
        <v/>
      </c>
      <c r="K321" s="16">
        <f>IF(K139&gt;0,K$6,"")</f>
        <v/>
      </c>
      <c r="L321" s="16">
        <f>IF(L139&gt;0,L$6,"")</f>
        <v/>
      </c>
      <c r="M321" s="16">
        <f>IF(M139&gt;0,M$6,"")</f>
        <v/>
      </c>
      <c r="N321" s="16">
        <f>IF(N139&gt;0,N$6,"")</f>
        <v/>
      </c>
      <c r="O321" s="16">
        <f>IF(O139&gt;0,O$6,"")</f>
        <v/>
      </c>
      <c r="P321" s="16">
        <f>IF(P139&gt;0,P$6,"")</f>
        <v/>
      </c>
      <c r="Q321" s="16">
        <f>IF(Q139&gt;0,Q$6,"")</f>
        <v/>
      </c>
      <c r="R321" s="16">
        <f>IF(R139&gt;0,R$6,"")</f>
        <v/>
      </c>
      <c r="S321" s="16">
        <f>IF(S139&gt;0,S$6,"")</f>
        <v/>
      </c>
      <c r="T321" s="16">
        <f>IF(T139&gt;0,T$6,"")</f>
        <v/>
      </c>
      <c r="U321" s="16">
        <f>IF(U139&gt;0,U$6,"")</f>
        <v/>
      </c>
      <c r="V321" s="16">
        <f>IF(V139&gt;0,V$6,"")</f>
        <v/>
      </c>
      <c r="W321" s="16" t="n"/>
      <c r="X321" s="16" t="n"/>
      <c r="Y321" s="16" t="n"/>
      <c r="Z321" s="16" t="n"/>
      <c r="AA321" s="16" t="n"/>
      <c r="AB321" s="16" t="n"/>
      <c r="AC321" s="16" t="n"/>
      <c r="AD321" s="16" t="n"/>
      <c r="AE321" s="16" t="n"/>
      <c r="AF321" s="16" t="n"/>
      <c r="AG321" s="16" t="n"/>
      <c r="AH321" s="16" t="n"/>
      <c r="AI321" s="16" t="n"/>
      <c r="AJ321" s="16" t="n"/>
      <c r="AK321" s="16" t="n"/>
      <c r="AL321" s="16" t="n"/>
      <c r="AM321" s="16" t="n"/>
      <c r="AN321" s="16" t="n"/>
      <c r="AO321" s="16" t="n"/>
      <c r="AP321" s="16" t="n"/>
      <c r="AQ321" s="16" t="n"/>
      <c r="AR321" s="16" t="n"/>
      <c r="AS321" s="16" t="n"/>
      <c r="AT321" s="16" t="n"/>
      <c r="AU321" s="16" t="n"/>
      <c r="AV321" s="16" t="n"/>
      <c r="AW321" s="16" t="n"/>
      <c r="AX321" s="16" t="n"/>
      <c r="AY321" s="16" t="n"/>
      <c r="AZ321" s="16" t="n"/>
      <c r="BA321" s="16" t="n"/>
      <c r="BB321" s="16" t="n"/>
      <c r="BC321" s="16" t="n"/>
      <c r="BD321" s="16" t="n"/>
      <c r="BE321" s="16" t="n"/>
      <c r="BF321" s="16" t="n"/>
      <c r="BG321" s="16" t="n"/>
      <c r="BH321" s="16" t="n"/>
      <c r="BI321" s="16" t="n"/>
      <c r="BJ321" s="16" t="n"/>
      <c r="BK321" s="16" t="n"/>
      <c r="BL321" s="16" t="n"/>
      <c r="BM321" s="16" t="n"/>
      <c r="BN321" s="16" t="n"/>
      <c r="BO321" s="16" t="n"/>
      <c r="BP321" s="16" t="n"/>
      <c r="BQ321" s="16" t="n"/>
      <c r="BR321" s="16" t="n"/>
      <c r="BS321" s="16" t="n"/>
      <c r="BT321" s="16" t="n"/>
      <c r="BU321" s="16" t="n"/>
      <c r="BV321" s="16" t="n"/>
      <c r="BW321" s="16" t="n"/>
      <c r="BX321" s="16" t="n"/>
      <c r="BY321" s="16" t="n"/>
      <c r="BZ321" s="16" t="n"/>
      <c r="CA321" s="16" t="n"/>
      <c r="CB321" s="16" t="n"/>
      <c r="CC321" s="16" t="n"/>
      <c r="CD321" s="16" t="n"/>
      <c r="CE321" s="16" t="n"/>
      <c r="CF321" s="16" t="n"/>
      <c r="CG321" s="16" t="n"/>
      <c r="CH321" s="16" t="n"/>
      <c r="CI321" s="16" t="n"/>
      <c r="CJ321" s="16" t="n"/>
      <c r="CK321" s="16" t="n"/>
      <c r="CL321" s="16" t="n"/>
      <c r="CM321" s="16" t="n"/>
      <c r="CN321" s="16" t="n"/>
      <c r="CO321" s="16" t="n"/>
      <c r="CP321" s="16" t="n"/>
      <c r="CQ321" s="16" t="n"/>
      <c r="CR321" s="16" t="n"/>
      <c r="CS321" s="16" t="n"/>
      <c r="CT321" s="16" t="n"/>
      <c r="CU321" s="16" t="n"/>
      <c r="CV321" s="16" t="n"/>
      <c r="CW321" s="16" t="n"/>
      <c r="CX321" s="16" t="n"/>
      <c r="CY321" s="16" t="n"/>
      <c r="CZ321" s="16" t="n"/>
      <c r="DA321" s="16" t="n"/>
      <c r="DB321" s="16" t="n"/>
      <c r="DC321" s="16">
        <f>IF(DC139&gt;0,DC$6,"")</f>
        <v/>
      </c>
      <c r="DD321" s="16">
        <f>IF(DD139&gt;0,DD$6,"")</f>
        <v/>
      </c>
      <c r="DE321" s="16">
        <f>IF(DE139&gt;0,DE$6,"")</f>
        <v/>
      </c>
      <c r="DF321" s="16">
        <f>IF(DF139&gt;0,DF$6,"")</f>
        <v/>
      </c>
      <c r="DG321" s="16">
        <f>IF(DG139&gt;0,DG$6,"")</f>
        <v/>
      </c>
      <c r="DH321" s="16">
        <f>IF(DH139&gt;0,DH$6,"")</f>
        <v/>
      </c>
      <c r="DI321" s="16">
        <f>IF(DI139&gt;0,DI$6,"")</f>
        <v/>
      </c>
      <c r="DJ321" s="16">
        <f>IF(DJ139&gt;0,DJ$6,"")</f>
        <v/>
      </c>
      <c r="DK321" s="16">
        <f>IF(DK139&gt;0,DK$6,"")</f>
        <v/>
      </c>
      <c r="DL321" s="16">
        <f>IF(DL139&gt;0,DL$6,"")</f>
        <v/>
      </c>
      <c r="DM321" s="16">
        <f>IF(DM139&gt;0,DM$6,"")</f>
        <v/>
      </c>
      <c r="DN321" s="16">
        <f>IF(DN139&gt;0,DN$6,"")</f>
        <v/>
      </c>
      <c r="DO321" s="16" t="n"/>
      <c r="DP321" s="16" t="n"/>
      <c r="DQ321" s="16" t="n"/>
      <c r="DR321" s="16" t="n"/>
      <c r="DS321" s="16" t="n"/>
      <c r="DT321" s="16" t="n"/>
      <c r="DU321" s="16" t="n"/>
      <c r="DV321" s="16" t="n"/>
      <c r="DW321" s="16" t="n"/>
      <c r="DX321" s="16" t="n"/>
      <c r="DY321" s="16" t="n"/>
      <c r="DZ321" s="16" t="n"/>
      <c r="EA321" s="16" t="n"/>
      <c r="EB321" s="16" t="n"/>
      <c r="EC321" s="16" t="n"/>
      <c r="ED321" s="16" t="n"/>
      <c r="EE321" s="16" t="n"/>
      <c r="EF321" s="16" t="n"/>
      <c r="EG321" s="16" t="n"/>
      <c r="EH321" s="16" t="n"/>
      <c r="EI321" s="16" t="n"/>
      <c r="EJ321" s="16" t="n"/>
      <c r="EK321" s="16" t="n"/>
      <c r="EL321" s="16" t="n"/>
      <c r="EM321" s="16" t="n"/>
      <c r="EN321" s="16" t="n"/>
      <c r="EO321" s="16" t="n"/>
      <c r="EP321" s="16" t="n"/>
      <c r="EQ321" s="16" t="n"/>
      <c r="ER321" s="16" t="n"/>
      <c r="ES321" s="16" t="n"/>
      <c r="ET321" s="16" t="n"/>
      <c r="EU321" s="16" t="n"/>
      <c r="EV321" s="16" t="n"/>
      <c r="EW321" s="16" t="n"/>
      <c r="EX321" s="16" t="n"/>
      <c r="EY321" s="16">
        <f>IF(EY139&gt;0,EY$6,"")</f>
        <v/>
      </c>
      <c r="EZ321" s="16">
        <f>IF(EZ139&gt;0,EZ$6,"")</f>
        <v/>
      </c>
      <c r="FA321" s="16">
        <f>IF(FA139&gt;0,FA$6,"")</f>
        <v/>
      </c>
      <c r="FB321" s="16">
        <f>IF(FB139&gt;0,FB$6,"")</f>
        <v/>
      </c>
      <c r="FC321" s="16">
        <f>IF(FC139&gt;0,FC$6,"")</f>
        <v/>
      </c>
      <c r="FD321" s="16">
        <f>IF(FD139&gt;0,FD$6,"")</f>
        <v/>
      </c>
      <c r="FE321" s="16">
        <f>IF(FE139&gt;0,FE$6,"")</f>
        <v/>
      </c>
      <c r="FF321" s="16">
        <f>IF(FF139&gt;0,FF$6,"")</f>
        <v/>
      </c>
      <c r="FG321" s="16">
        <f>IF(FG139&gt;0,FG$6,"")</f>
        <v/>
      </c>
      <c r="FH321" s="16">
        <f>IF(FH139&gt;0,FH$6,"")</f>
        <v/>
      </c>
      <c r="FI321" s="16">
        <f>IF(FI139&gt;0,FI$6,"")</f>
        <v/>
      </c>
      <c r="FJ321" s="16">
        <f>IF(FJ139&gt;0,FJ$6,"")</f>
        <v/>
      </c>
      <c r="FK321" s="16">
        <f>IF(FK139&gt;0,FK$6,"")</f>
        <v/>
      </c>
      <c r="FL321" s="16">
        <f>IF(FL139&gt;0,FL$6,"")</f>
        <v/>
      </c>
      <c r="FM321" s="16">
        <f>IF(FM139&gt;0,FM$6,"")</f>
        <v/>
      </c>
      <c r="FN321" s="16">
        <f>IF(FN139&gt;0,FN$6,"")</f>
        <v/>
      </c>
      <c r="FO321" s="16">
        <f>IF(FO139&gt;0,FO$6,"")</f>
        <v/>
      </c>
      <c r="FP321" s="16">
        <f>IF(FP139&gt;0,FP$6,"")</f>
        <v/>
      </c>
      <c r="FQ321" s="16">
        <f>IF(FQ139&gt;0,FQ$6,"")</f>
        <v/>
      </c>
      <c r="FR321" s="16">
        <f>IF(FR139&gt;0,FR$6,"")</f>
        <v/>
      </c>
      <c r="FS321" s="16">
        <f>IF(FS139&gt;0,FS$6,"")</f>
        <v/>
      </c>
      <c r="FT321" s="16">
        <f>IF(FT139&gt;0,FT$6,"")</f>
        <v/>
      </c>
      <c r="FU321" s="16">
        <f>IF(FU139&gt;0,FU$6,"")</f>
        <v/>
      </c>
      <c r="FV321" s="16">
        <f>IF(FV139&gt;0,FV$6,"")</f>
        <v/>
      </c>
      <c r="FW321" s="16">
        <f>IF(FW139&gt;0,FW$6,"")</f>
        <v/>
      </c>
      <c r="FX321" s="16">
        <f>IF(FX139&gt;0,FX$6,"")</f>
        <v/>
      </c>
      <c r="FY321" s="16">
        <f>IF(FY139&gt;0,FY$6,"")</f>
        <v/>
      </c>
      <c r="FZ321" s="16">
        <f>IF(FZ139&gt;0,FZ$6,"")</f>
        <v/>
      </c>
      <c r="GA321" s="16">
        <f>IF(GA139&gt;0,GA$6,"")</f>
        <v/>
      </c>
      <c r="GB321" s="16">
        <f>IF(GB139&gt;0,GB$6,"")</f>
        <v/>
      </c>
      <c r="GC321" s="16">
        <f>IF(GC139&gt;0,GC$6,"")</f>
        <v/>
      </c>
      <c r="GD321" s="16">
        <f>IF(GD139&gt;0,GD$6,"")</f>
        <v/>
      </c>
      <c r="GE321" s="16">
        <f>IF(GE139&gt;0,GE$6,"")</f>
        <v/>
      </c>
      <c r="GF321" s="16">
        <f>IF(GF139&gt;0,GF$6,"")</f>
        <v/>
      </c>
      <c r="GG321" s="16" t="n"/>
      <c r="GH321" s="16">
        <f>IF(GH139&gt;0,GH$6,"")</f>
        <v/>
      </c>
      <c r="GI321" s="423">
        <f>IF(GI139&gt;0,GI$6,"")</f>
        <v/>
      </c>
    </row>
    <row r="322" hidden="1">
      <c r="A322" s="63" t="n"/>
      <c r="B322" s="63" t="n"/>
      <c r="C322" s="412">
        <f>C140</f>
        <v/>
      </c>
      <c r="D322" s="5" t="n"/>
      <c r="E322" s="5" t="n"/>
      <c r="F322" s="5" t="n"/>
      <c r="G322" s="411">
        <f>MIN(J322:GH322)</f>
        <v/>
      </c>
      <c r="H322" s="16">
        <f>MAX(J322:GH322)</f>
        <v/>
      </c>
      <c r="I322" s="93" t="n"/>
      <c r="J322" s="16">
        <f>IF(J140&gt;0,J137,"")</f>
        <v/>
      </c>
      <c r="K322" s="16">
        <f>IF(K140&gt;0,K$6,"")</f>
        <v/>
      </c>
      <c r="L322" s="16">
        <f>IF(L140&gt;0,L$6,"")</f>
        <v/>
      </c>
      <c r="M322" s="16">
        <f>IF(M140&gt;0,M$6,"")</f>
        <v/>
      </c>
      <c r="N322" s="16">
        <f>IF(N140&gt;0,N$6,"")</f>
        <v/>
      </c>
      <c r="O322" s="16">
        <f>IF(O140&gt;0,O$6,"")</f>
        <v/>
      </c>
      <c r="P322" s="16">
        <f>IF(P140&gt;0,P$6,"")</f>
        <v/>
      </c>
      <c r="Q322" s="16">
        <f>IF(Q140&gt;0,Q$6,"")</f>
        <v/>
      </c>
      <c r="R322" s="16">
        <f>IF(R140&gt;0,R$6,"")</f>
        <v/>
      </c>
      <c r="S322" s="16">
        <f>IF(S140&gt;0,S$6,"")</f>
        <v/>
      </c>
      <c r="T322" s="16">
        <f>IF(T140&gt;0,T$6,"")</f>
        <v/>
      </c>
      <c r="U322" s="16">
        <f>IF(U140&gt;0,U$6,"")</f>
        <v/>
      </c>
      <c r="V322" s="16">
        <f>IF(V140&gt;0,V$6,"")</f>
        <v/>
      </c>
      <c r="W322" s="16" t="n"/>
      <c r="X322" s="16" t="n"/>
      <c r="Y322" s="16" t="n"/>
      <c r="Z322" s="16" t="n"/>
      <c r="AA322" s="16" t="n"/>
      <c r="AB322" s="16" t="n"/>
      <c r="AC322" s="16" t="n"/>
      <c r="AD322" s="16" t="n"/>
      <c r="AE322" s="16" t="n"/>
      <c r="AF322" s="16" t="n"/>
      <c r="AG322" s="16" t="n"/>
      <c r="AH322" s="16" t="n"/>
      <c r="AI322" s="16" t="n"/>
      <c r="AJ322" s="16" t="n"/>
      <c r="AK322" s="16" t="n"/>
      <c r="AL322" s="16" t="n"/>
      <c r="AM322" s="16" t="n"/>
      <c r="AN322" s="16" t="n"/>
      <c r="AO322" s="16" t="n"/>
      <c r="AP322" s="16" t="n"/>
      <c r="AQ322" s="16" t="n"/>
      <c r="AR322" s="16" t="n"/>
      <c r="AS322" s="16" t="n"/>
      <c r="AT322" s="16" t="n"/>
      <c r="AU322" s="16" t="n"/>
      <c r="AV322" s="16" t="n"/>
      <c r="AW322" s="16" t="n"/>
      <c r="AX322" s="16" t="n"/>
      <c r="AY322" s="16" t="n"/>
      <c r="AZ322" s="16" t="n"/>
      <c r="BA322" s="16" t="n"/>
      <c r="BB322" s="16" t="n"/>
      <c r="BC322" s="16" t="n"/>
      <c r="BD322" s="16" t="n"/>
      <c r="BE322" s="16" t="n"/>
      <c r="BF322" s="16" t="n"/>
      <c r="BG322" s="16" t="n"/>
      <c r="BH322" s="16" t="n"/>
      <c r="BI322" s="16" t="n"/>
      <c r="BJ322" s="16" t="n"/>
      <c r="BK322" s="16" t="n"/>
      <c r="BL322" s="16" t="n"/>
      <c r="BM322" s="16" t="n"/>
      <c r="BN322" s="16" t="n"/>
      <c r="BO322" s="16" t="n"/>
      <c r="BP322" s="16" t="n"/>
      <c r="BQ322" s="16" t="n"/>
      <c r="BR322" s="16" t="n"/>
      <c r="BS322" s="16" t="n"/>
      <c r="BT322" s="16" t="n"/>
      <c r="BU322" s="16" t="n"/>
      <c r="BV322" s="16" t="n"/>
      <c r="BW322" s="16" t="n"/>
      <c r="BX322" s="16" t="n"/>
      <c r="BY322" s="16" t="n"/>
      <c r="BZ322" s="16" t="n"/>
      <c r="CA322" s="16" t="n"/>
      <c r="CB322" s="16" t="n"/>
      <c r="CC322" s="16" t="n"/>
      <c r="CD322" s="16" t="n"/>
      <c r="CE322" s="16" t="n"/>
      <c r="CF322" s="16" t="n"/>
      <c r="CG322" s="16" t="n"/>
      <c r="CH322" s="16" t="n"/>
      <c r="CI322" s="16" t="n"/>
      <c r="CJ322" s="16" t="n"/>
      <c r="CK322" s="16" t="n"/>
      <c r="CL322" s="16" t="n"/>
      <c r="CM322" s="16" t="n"/>
      <c r="CN322" s="16" t="n"/>
      <c r="CO322" s="16" t="n"/>
      <c r="CP322" s="16" t="n"/>
      <c r="CQ322" s="16" t="n"/>
      <c r="CR322" s="16" t="n"/>
      <c r="CS322" s="16" t="n"/>
      <c r="CT322" s="16" t="n"/>
      <c r="CU322" s="16" t="n"/>
      <c r="CV322" s="16" t="n"/>
      <c r="CW322" s="16" t="n"/>
      <c r="CX322" s="16" t="n"/>
      <c r="CY322" s="16" t="n"/>
      <c r="CZ322" s="16" t="n"/>
      <c r="DA322" s="16" t="n"/>
      <c r="DB322" s="16" t="n"/>
      <c r="DC322" s="16">
        <f>IF(DC140&gt;0,DC$6,"")</f>
        <v/>
      </c>
      <c r="DD322" s="16">
        <f>IF(DD140&gt;0,DD$6,"")</f>
        <v/>
      </c>
      <c r="DE322" s="16">
        <f>IF(DE140&gt;0,DE$6,"")</f>
        <v/>
      </c>
      <c r="DF322" s="16">
        <f>IF(DF140&gt;0,DF$6,"")</f>
        <v/>
      </c>
      <c r="DG322" s="16">
        <f>IF(DG140&gt;0,DG$6,"")</f>
        <v/>
      </c>
      <c r="DH322" s="16">
        <f>IF(DH140&gt;0,DH$6,"")</f>
        <v/>
      </c>
      <c r="DI322" s="16">
        <f>IF(DI140&gt;0,DI$6,"")</f>
        <v/>
      </c>
      <c r="DJ322" s="16">
        <f>IF(DJ140&gt;0,DJ$6,"")</f>
        <v/>
      </c>
      <c r="DK322" s="16">
        <f>IF(DK140&gt;0,DK$6,"")</f>
        <v/>
      </c>
      <c r="DL322" s="16">
        <f>IF(DL140&gt;0,DL$6,"")</f>
        <v/>
      </c>
      <c r="DM322" s="16">
        <f>IF(DM140&gt;0,DM$6,"")</f>
        <v/>
      </c>
      <c r="DN322" s="16">
        <f>IF(DN140&gt;0,DN$6,"")</f>
        <v/>
      </c>
      <c r="DO322" s="16" t="n"/>
      <c r="DP322" s="16" t="n"/>
      <c r="DQ322" s="16" t="n"/>
      <c r="DR322" s="16" t="n"/>
      <c r="DS322" s="16" t="n"/>
      <c r="DT322" s="16" t="n"/>
      <c r="DU322" s="16" t="n"/>
      <c r="DV322" s="16" t="n"/>
      <c r="DW322" s="16" t="n"/>
      <c r="DX322" s="16" t="n"/>
      <c r="DY322" s="16" t="n"/>
      <c r="DZ322" s="16" t="n"/>
      <c r="EA322" s="16" t="n"/>
      <c r="EB322" s="16" t="n"/>
      <c r="EC322" s="16" t="n"/>
      <c r="ED322" s="16" t="n"/>
      <c r="EE322" s="16" t="n"/>
      <c r="EF322" s="16" t="n"/>
      <c r="EG322" s="16" t="n"/>
      <c r="EH322" s="16" t="n"/>
      <c r="EI322" s="16" t="n"/>
      <c r="EJ322" s="16" t="n"/>
      <c r="EK322" s="16" t="n"/>
      <c r="EL322" s="16" t="n"/>
      <c r="EM322" s="16" t="n"/>
      <c r="EN322" s="16" t="n"/>
      <c r="EO322" s="16" t="n"/>
      <c r="EP322" s="16" t="n"/>
      <c r="EQ322" s="16" t="n"/>
      <c r="ER322" s="16" t="n"/>
      <c r="ES322" s="16" t="n"/>
      <c r="ET322" s="16" t="n"/>
      <c r="EU322" s="16" t="n"/>
      <c r="EV322" s="16" t="n"/>
      <c r="EW322" s="16" t="n"/>
      <c r="EX322" s="16" t="n"/>
      <c r="EY322" s="16">
        <f>IF(EY140&gt;0,EY$6,"")</f>
        <v/>
      </c>
      <c r="EZ322" s="16">
        <f>IF(EZ140&gt;0,EZ$6,"")</f>
        <v/>
      </c>
      <c r="FA322" s="16">
        <f>IF(FA140&gt;0,FA$6,"")</f>
        <v/>
      </c>
      <c r="FB322" s="16">
        <f>IF(FB140&gt;0,FB$6,"")</f>
        <v/>
      </c>
      <c r="FC322" s="16">
        <f>IF(FC140&gt;0,FC$6,"")</f>
        <v/>
      </c>
      <c r="FD322" s="16">
        <f>IF(FD140&gt;0,FD$6,"")</f>
        <v/>
      </c>
      <c r="FE322" s="16">
        <f>IF(FE140&gt;0,FE$6,"")</f>
        <v/>
      </c>
      <c r="FF322" s="16">
        <f>IF(FF140&gt;0,FF$6,"")</f>
        <v/>
      </c>
      <c r="FG322" s="16">
        <f>IF(FG140&gt;0,FG$6,"")</f>
        <v/>
      </c>
      <c r="FH322" s="16">
        <f>IF(FH140&gt;0,FH$6,"")</f>
        <v/>
      </c>
      <c r="FI322" s="16">
        <f>IF(FI140&gt;0,FI$6,"")</f>
        <v/>
      </c>
      <c r="FJ322" s="16">
        <f>IF(FJ140&gt;0,FJ$6,"")</f>
        <v/>
      </c>
      <c r="FK322" s="16">
        <f>IF(FK140&gt;0,FK$6,"")</f>
        <v/>
      </c>
      <c r="FL322" s="16">
        <f>IF(FL140&gt;0,FL$6,"")</f>
        <v/>
      </c>
      <c r="FM322" s="16">
        <f>IF(FM140&gt;0,FM$6,"")</f>
        <v/>
      </c>
      <c r="FN322" s="16">
        <f>IF(FN140&gt;0,FN$6,"")</f>
        <v/>
      </c>
      <c r="FO322" s="16">
        <f>IF(FO140&gt;0,FO$6,"")</f>
        <v/>
      </c>
      <c r="FP322" s="16">
        <f>IF(FP140&gt;0,FP$6,"")</f>
        <v/>
      </c>
      <c r="FQ322" s="16">
        <f>IF(FQ140&gt;0,FQ$6,"")</f>
        <v/>
      </c>
      <c r="FR322" s="16">
        <f>IF(FR140&gt;0,FR$6,"")</f>
        <v/>
      </c>
      <c r="FS322" s="16">
        <f>IF(FS140&gt;0,FS$6,"")</f>
        <v/>
      </c>
      <c r="FT322" s="16">
        <f>IF(FT140&gt;0,FT$6,"")</f>
        <v/>
      </c>
      <c r="FU322" s="16">
        <f>IF(FU140&gt;0,FU$6,"")</f>
        <v/>
      </c>
      <c r="FV322" s="16">
        <f>IF(FV140&gt;0,FV$6,"")</f>
        <v/>
      </c>
      <c r="FW322" s="16">
        <f>IF(FW140&gt;0,FW$6,"")</f>
        <v/>
      </c>
      <c r="FX322" s="16">
        <f>IF(FX140&gt;0,FX$6,"")</f>
        <v/>
      </c>
      <c r="FY322" s="16">
        <f>IF(FY140&gt;0,FY$6,"")</f>
        <v/>
      </c>
      <c r="FZ322" s="16">
        <f>IF(FZ140&gt;0,FZ$6,"")</f>
        <v/>
      </c>
      <c r="GA322" s="16">
        <f>IF(GA140&gt;0,GA$6,"")</f>
        <v/>
      </c>
      <c r="GB322" s="16">
        <f>IF(GB140&gt;0,GB$6,"")</f>
        <v/>
      </c>
      <c r="GC322" s="16">
        <f>IF(GC140&gt;0,GC$6,"")</f>
        <v/>
      </c>
      <c r="GD322" s="16">
        <f>IF(GD140&gt;0,GD$6,"")</f>
        <v/>
      </c>
      <c r="GE322" s="16">
        <f>IF(GE140&gt;0,GE$6,"")</f>
        <v/>
      </c>
      <c r="GF322" s="16">
        <f>IF(GF140&gt;0,GF$6,"")</f>
        <v/>
      </c>
      <c r="GG322" s="16" t="n"/>
      <c r="GH322" s="16">
        <f>IF(GH140&gt;0,GH$6,"")</f>
        <v/>
      </c>
      <c r="GI322" s="423">
        <f>IF(GI140&gt;0,GI$6,"")</f>
        <v/>
      </c>
    </row>
    <row r="323" hidden="1">
      <c r="A323" s="63" t="n"/>
      <c r="B323" s="63" t="n"/>
      <c r="C323" s="412">
        <f>C141</f>
        <v/>
      </c>
      <c r="D323" s="5" t="n"/>
      <c r="E323" s="5" t="n"/>
      <c r="F323" s="5" t="n"/>
      <c r="G323" s="411">
        <f>MIN(J323:GH323)</f>
        <v/>
      </c>
      <c r="H323" s="16">
        <f>MAX(J323:GH323)</f>
        <v/>
      </c>
      <c r="I323" s="93" t="n"/>
      <c r="J323" s="16">
        <f>IF(J141&gt;0,J138,"")</f>
        <v/>
      </c>
      <c r="K323" s="16">
        <f>IF(K141&gt;0,K$6,"")</f>
        <v/>
      </c>
      <c r="L323" s="16">
        <f>IF(L141&gt;0,L$6,"")</f>
        <v/>
      </c>
      <c r="M323" s="16">
        <f>IF(M141&gt;0,M$6,"")</f>
        <v/>
      </c>
      <c r="N323" s="16">
        <f>IF(N141&gt;0,N$6,"")</f>
        <v/>
      </c>
      <c r="O323" s="16">
        <f>IF(O141&gt;0,O$6,"")</f>
        <v/>
      </c>
      <c r="P323" s="16">
        <f>IF(P141&gt;0,P$6,"")</f>
        <v/>
      </c>
      <c r="Q323" s="16">
        <f>IF(Q141&gt;0,Q$6,"")</f>
        <v/>
      </c>
      <c r="R323" s="16">
        <f>IF(R141&gt;0,R$6,"")</f>
        <v/>
      </c>
      <c r="S323" s="16">
        <f>IF(S141&gt;0,S$6,"")</f>
        <v/>
      </c>
      <c r="T323" s="16">
        <f>IF(T141&gt;0,T$6,"")</f>
        <v/>
      </c>
      <c r="U323" s="16">
        <f>IF(U141&gt;0,U$6,"")</f>
        <v/>
      </c>
      <c r="V323" s="16">
        <f>IF(V141&gt;0,V$6,"")</f>
        <v/>
      </c>
      <c r="W323" s="16" t="n"/>
      <c r="X323" s="16" t="n"/>
      <c r="Y323" s="16" t="n"/>
      <c r="Z323" s="16" t="n"/>
      <c r="AA323" s="16" t="n"/>
      <c r="AB323" s="16" t="n"/>
      <c r="AC323" s="16" t="n"/>
      <c r="AD323" s="16" t="n"/>
      <c r="AE323" s="16" t="n"/>
      <c r="AF323" s="16" t="n"/>
      <c r="AG323" s="16" t="n"/>
      <c r="AH323" s="16" t="n"/>
      <c r="AI323" s="16" t="n"/>
      <c r="AJ323" s="16" t="n"/>
      <c r="AK323" s="16" t="n"/>
      <c r="AL323" s="16" t="n"/>
      <c r="AM323" s="16" t="n"/>
      <c r="AN323" s="16" t="n"/>
      <c r="AO323" s="16" t="n"/>
      <c r="AP323" s="16" t="n"/>
      <c r="AQ323" s="16" t="n"/>
      <c r="AR323" s="16" t="n"/>
      <c r="AS323" s="16" t="n"/>
      <c r="AT323" s="16" t="n"/>
      <c r="AU323" s="16" t="n"/>
      <c r="AV323" s="16" t="n"/>
      <c r="AW323" s="16" t="n"/>
      <c r="AX323" s="16" t="n"/>
      <c r="AY323" s="16" t="n"/>
      <c r="AZ323" s="16" t="n"/>
      <c r="BA323" s="16" t="n"/>
      <c r="BB323" s="16" t="n"/>
      <c r="BC323" s="16" t="n"/>
      <c r="BD323" s="16" t="n"/>
      <c r="BE323" s="16" t="n"/>
      <c r="BF323" s="16" t="n"/>
      <c r="BG323" s="16" t="n"/>
      <c r="BH323" s="16" t="n"/>
      <c r="BI323" s="16" t="n"/>
      <c r="BJ323" s="16" t="n"/>
      <c r="BK323" s="16" t="n"/>
      <c r="BL323" s="16" t="n"/>
      <c r="BM323" s="16" t="n"/>
      <c r="BN323" s="16" t="n"/>
      <c r="BO323" s="16" t="n"/>
      <c r="BP323" s="16" t="n"/>
      <c r="BQ323" s="16" t="n"/>
      <c r="BR323" s="16" t="n"/>
      <c r="BS323" s="16" t="n"/>
      <c r="BT323" s="16" t="n"/>
      <c r="BU323" s="16" t="n"/>
      <c r="BV323" s="16" t="n"/>
      <c r="BW323" s="16" t="n"/>
      <c r="BX323" s="16" t="n"/>
      <c r="BY323" s="16" t="n"/>
      <c r="BZ323" s="16" t="n"/>
      <c r="CA323" s="16" t="n"/>
      <c r="CB323" s="16" t="n"/>
      <c r="CC323" s="16" t="n"/>
      <c r="CD323" s="16" t="n"/>
      <c r="CE323" s="16" t="n"/>
      <c r="CF323" s="16" t="n"/>
      <c r="CG323" s="16" t="n"/>
      <c r="CH323" s="16" t="n"/>
      <c r="CI323" s="16" t="n"/>
      <c r="CJ323" s="16" t="n"/>
      <c r="CK323" s="16" t="n"/>
      <c r="CL323" s="16" t="n"/>
      <c r="CM323" s="16" t="n"/>
      <c r="CN323" s="16" t="n"/>
      <c r="CO323" s="16" t="n"/>
      <c r="CP323" s="16" t="n"/>
      <c r="CQ323" s="16" t="n"/>
      <c r="CR323" s="16" t="n"/>
      <c r="CS323" s="16" t="n"/>
      <c r="CT323" s="16" t="n"/>
      <c r="CU323" s="16" t="n"/>
      <c r="CV323" s="16" t="n"/>
      <c r="CW323" s="16" t="n"/>
      <c r="CX323" s="16" t="n"/>
      <c r="CY323" s="16" t="n"/>
      <c r="CZ323" s="16" t="n"/>
      <c r="DA323" s="16" t="n"/>
      <c r="DB323" s="16" t="n"/>
      <c r="DC323" s="16">
        <f>IF(DC141&gt;0,DC$6,"")</f>
        <v/>
      </c>
      <c r="DD323" s="16">
        <f>IF(DD141&gt;0,DD$6,"")</f>
        <v/>
      </c>
      <c r="DE323" s="16">
        <f>IF(DE141&gt;0,DE$6,"")</f>
        <v/>
      </c>
      <c r="DF323" s="16">
        <f>IF(DF141&gt;0,DF$6,"")</f>
        <v/>
      </c>
      <c r="DG323" s="16">
        <f>IF(DG141&gt;0,DG$6,"")</f>
        <v/>
      </c>
      <c r="DH323" s="16">
        <f>IF(DH141&gt;0,DH$6,"")</f>
        <v/>
      </c>
      <c r="DI323" s="16">
        <f>IF(DI141&gt;0,DI$6,"")</f>
        <v/>
      </c>
      <c r="DJ323" s="16">
        <f>IF(DJ141&gt;0,DJ$6,"")</f>
        <v/>
      </c>
      <c r="DK323" s="16">
        <f>IF(DK141&gt;0,DK$6,"")</f>
        <v/>
      </c>
      <c r="DL323" s="16">
        <f>IF(DL141&gt;0,DL$6,"")</f>
        <v/>
      </c>
      <c r="DM323" s="16">
        <f>IF(DM141&gt;0,DM$6,"")</f>
        <v/>
      </c>
      <c r="DN323" s="16">
        <f>IF(DN141&gt;0,DN$6,"")</f>
        <v/>
      </c>
      <c r="DO323" s="16" t="n"/>
      <c r="DP323" s="16" t="n"/>
      <c r="DQ323" s="16" t="n"/>
      <c r="DR323" s="16" t="n"/>
      <c r="DS323" s="16" t="n"/>
      <c r="DT323" s="16" t="n"/>
      <c r="DU323" s="16" t="n"/>
      <c r="DV323" s="16" t="n"/>
      <c r="DW323" s="16" t="n"/>
      <c r="DX323" s="16" t="n"/>
      <c r="DY323" s="16" t="n"/>
      <c r="DZ323" s="16" t="n"/>
      <c r="EA323" s="16" t="n"/>
      <c r="EB323" s="16" t="n"/>
      <c r="EC323" s="16" t="n"/>
      <c r="ED323" s="16" t="n"/>
      <c r="EE323" s="16" t="n"/>
      <c r="EF323" s="16" t="n"/>
      <c r="EG323" s="16" t="n"/>
      <c r="EH323" s="16" t="n"/>
      <c r="EI323" s="16" t="n"/>
      <c r="EJ323" s="16" t="n"/>
      <c r="EK323" s="16" t="n"/>
      <c r="EL323" s="16" t="n"/>
      <c r="EM323" s="16" t="n"/>
      <c r="EN323" s="16" t="n"/>
      <c r="EO323" s="16" t="n"/>
      <c r="EP323" s="16" t="n"/>
      <c r="EQ323" s="16" t="n"/>
      <c r="ER323" s="16" t="n"/>
      <c r="ES323" s="16" t="n"/>
      <c r="ET323" s="16" t="n"/>
      <c r="EU323" s="16" t="n"/>
      <c r="EV323" s="16" t="n"/>
      <c r="EW323" s="16" t="n"/>
      <c r="EX323" s="16" t="n"/>
      <c r="EY323" s="16">
        <f>IF(EY141&gt;0,EY$6,"")</f>
        <v/>
      </c>
      <c r="EZ323" s="16">
        <f>IF(EZ141&gt;0,EZ$6,"")</f>
        <v/>
      </c>
      <c r="FA323" s="16">
        <f>IF(FA141&gt;0,FA$6,"")</f>
        <v/>
      </c>
      <c r="FB323" s="16">
        <f>IF(FB141&gt;0,FB$6,"")</f>
        <v/>
      </c>
      <c r="FC323" s="16">
        <f>IF(FC141&gt;0,FC$6,"")</f>
        <v/>
      </c>
      <c r="FD323" s="16">
        <f>IF(FD141&gt;0,FD$6,"")</f>
        <v/>
      </c>
      <c r="FE323" s="16">
        <f>IF(FE141&gt;0,FE$6,"")</f>
        <v/>
      </c>
      <c r="FF323" s="16">
        <f>IF(FF141&gt;0,FF$6,"")</f>
        <v/>
      </c>
      <c r="FG323" s="16">
        <f>IF(FG141&gt;0,FG$6,"")</f>
        <v/>
      </c>
      <c r="FH323" s="16">
        <f>IF(FH141&gt;0,FH$6,"")</f>
        <v/>
      </c>
      <c r="FI323" s="16">
        <f>IF(FI141&gt;0,FI$6,"")</f>
        <v/>
      </c>
      <c r="FJ323" s="16">
        <f>IF(FJ141&gt;0,FJ$6,"")</f>
        <v/>
      </c>
      <c r="FK323" s="16">
        <f>IF(FK141&gt;0,FK$6,"")</f>
        <v/>
      </c>
      <c r="FL323" s="16">
        <f>IF(FL141&gt;0,FL$6,"")</f>
        <v/>
      </c>
      <c r="FM323" s="16">
        <f>IF(FM141&gt;0,FM$6,"")</f>
        <v/>
      </c>
      <c r="FN323" s="16">
        <f>IF(FN141&gt;0,FN$6,"")</f>
        <v/>
      </c>
      <c r="FO323" s="16">
        <f>IF(FO141&gt;0,FO$6,"")</f>
        <v/>
      </c>
      <c r="FP323" s="16">
        <f>IF(FP141&gt;0,FP$6,"")</f>
        <v/>
      </c>
      <c r="FQ323" s="16">
        <f>IF(FQ141&gt;0,FQ$6,"")</f>
        <v/>
      </c>
      <c r="FR323" s="16">
        <f>IF(FR141&gt;0,FR$6,"")</f>
        <v/>
      </c>
      <c r="FS323" s="16">
        <f>IF(FS141&gt;0,FS$6,"")</f>
        <v/>
      </c>
      <c r="FT323" s="16">
        <f>IF(FT141&gt;0,FT$6,"")</f>
        <v/>
      </c>
      <c r="FU323" s="16">
        <f>IF(FU141&gt;0,FU$6,"")</f>
        <v/>
      </c>
      <c r="FV323" s="16">
        <f>IF(FV141&gt;0,FV$6,"")</f>
        <v/>
      </c>
      <c r="FW323" s="16">
        <f>IF(FW141&gt;0,FW$6,"")</f>
        <v/>
      </c>
      <c r="FX323" s="16">
        <f>IF(FX141&gt;0,FX$6,"")</f>
        <v/>
      </c>
      <c r="FY323" s="16">
        <f>IF(FY141&gt;0,FY$6,"")</f>
        <v/>
      </c>
      <c r="FZ323" s="16">
        <f>IF(FZ141&gt;0,FZ$6,"")</f>
        <v/>
      </c>
      <c r="GA323" s="16">
        <f>IF(GA141&gt;0,GA$6,"")</f>
        <v/>
      </c>
      <c r="GB323" s="16">
        <f>IF(GB141&gt;0,GB$6,"")</f>
        <v/>
      </c>
      <c r="GC323" s="16">
        <f>IF(GC141&gt;0,GC$6,"")</f>
        <v/>
      </c>
      <c r="GD323" s="16">
        <f>IF(GD141&gt;0,GD$6,"")</f>
        <v/>
      </c>
      <c r="GE323" s="16">
        <f>IF(GE141&gt;0,GE$6,"")</f>
        <v/>
      </c>
      <c r="GF323" s="16">
        <f>IF(GF141&gt;0,GF$6,"")</f>
        <v/>
      </c>
      <c r="GG323" s="16" t="n"/>
      <c r="GH323" s="16">
        <f>IF(GH141&gt;0,GH$6,"")</f>
        <v/>
      </c>
      <c r="GI323" s="423">
        <f>IF(GI141&gt;0,GI$6,"")</f>
        <v/>
      </c>
    </row>
    <row r="324" hidden="1">
      <c r="A324" s="63" t="n"/>
      <c r="B324" s="63" t="n"/>
      <c r="C324" s="412">
        <f>C142</f>
        <v/>
      </c>
      <c r="D324" s="5" t="n"/>
      <c r="E324" s="5" t="n"/>
      <c r="F324" s="5" t="n"/>
      <c r="G324" s="411">
        <f>MIN(J324:GH324)</f>
        <v/>
      </c>
      <c r="H324" s="16">
        <f>MAX(J324:GH324)</f>
        <v/>
      </c>
      <c r="I324" s="93" t="n"/>
      <c r="J324" s="16">
        <f>IF(J142&gt;0,J139,"")</f>
        <v/>
      </c>
      <c r="K324" s="16">
        <f>IF(K142&gt;0,K$6,"")</f>
        <v/>
      </c>
      <c r="L324" s="16">
        <f>IF(L142&gt;0,L$6,"")</f>
        <v/>
      </c>
      <c r="M324" s="16">
        <f>IF(M142&gt;0,M$6,"")</f>
        <v/>
      </c>
      <c r="N324" s="16">
        <f>IF(N142&gt;0,N$6,"")</f>
        <v/>
      </c>
      <c r="O324" s="16">
        <f>IF(O142&gt;0,O$6,"")</f>
        <v/>
      </c>
      <c r="P324" s="16">
        <f>IF(P142&gt;0,P$6,"")</f>
        <v/>
      </c>
      <c r="Q324" s="16">
        <f>IF(Q142&gt;0,Q$6,"")</f>
        <v/>
      </c>
      <c r="R324" s="16">
        <f>IF(R142&gt;0,R$6,"")</f>
        <v/>
      </c>
      <c r="S324" s="16">
        <f>IF(S142&gt;0,S$6,"")</f>
        <v/>
      </c>
      <c r="T324" s="16">
        <f>IF(T142&gt;0,T$6,"")</f>
        <v/>
      </c>
      <c r="U324" s="16">
        <f>IF(U142&gt;0,U$6,"")</f>
        <v/>
      </c>
      <c r="V324" s="16">
        <f>IF(V142&gt;0,V$6,"")</f>
        <v/>
      </c>
      <c r="W324" s="16" t="n"/>
      <c r="X324" s="16" t="n"/>
      <c r="Y324" s="16" t="n"/>
      <c r="Z324" s="16" t="n"/>
      <c r="AA324" s="16" t="n"/>
      <c r="AB324" s="16" t="n"/>
      <c r="AC324" s="16" t="n"/>
      <c r="AD324" s="16" t="n"/>
      <c r="AE324" s="16" t="n"/>
      <c r="AF324" s="16" t="n"/>
      <c r="AG324" s="16" t="n"/>
      <c r="AH324" s="16" t="n"/>
      <c r="AI324" s="16" t="n"/>
      <c r="AJ324" s="16" t="n"/>
      <c r="AK324" s="16" t="n"/>
      <c r="AL324" s="16" t="n"/>
      <c r="AM324" s="16" t="n"/>
      <c r="AN324" s="16" t="n"/>
      <c r="AO324" s="16" t="n"/>
      <c r="AP324" s="16" t="n"/>
      <c r="AQ324" s="16" t="n"/>
      <c r="AR324" s="16" t="n"/>
      <c r="AS324" s="16" t="n"/>
      <c r="AT324" s="16" t="n"/>
      <c r="AU324" s="16" t="n"/>
      <c r="AV324" s="16" t="n"/>
      <c r="AW324" s="16" t="n"/>
      <c r="AX324" s="16" t="n"/>
      <c r="AY324" s="16" t="n"/>
      <c r="AZ324" s="16" t="n"/>
      <c r="BA324" s="16" t="n"/>
      <c r="BB324" s="16" t="n"/>
      <c r="BC324" s="16" t="n"/>
      <c r="BD324" s="16" t="n"/>
      <c r="BE324" s="16" t="n"/>
      <c r="BF324" s="16" t="n"/>
      <c r="BG324" s="16" t="n"/>
      <c r="BH324" s="16" t="n"/>
      <c r="BI324" s="16" t="n"/>
      <c r="BJ324" s="16" t="n"/>
      <c r="BK324" s="16" t="n"/>
      <c r="BL324" s="16" t="n"/>
      <c r="BM324" s="16" t="n"/>
      <c r="BN324" s="16" t="n"/>
      <c r="BO324" s="16" t="n"/>
      <c r="BP324" s="16" t="n"/>
      <c r="BQ324" s="16" t="n"/>
      <c r="BR324" s="16" t="n"/>
      <c r="BS324" s="16" t="n"/>
      <c r="BT324" s="16" t="n"/>
      <c r="BU324" s="16" t="n"/>
      <c r="BV324" s="16" t="n"/>
      <c r="BW324" s="16" t="n"/>
      <c r="BX324" s="16" t="n"/>
      <c r="BY324" s="16" t="n"/>
      <c r="BZ324" s="16" t="n"/>
      <c r="CA324" s="16" t="n"/>
      <c r="CB324" s="16" t="n"/>
      <c r="CC324" s="16" t="n"/>
      <c r="CD324" s="16" t="n"/>
      <c r="CE324" s="16" t="n"/>
      <c r="CF324" s="16" t="n"/>
      <c r="CG324" s="16" t="n"/>
      <c r="CH324" s="16" t="n"/>
      <c r="CI324" s="16" t="n"/>
      <c r="CJ324" s="16" t="n"/>
      <c r="CK324" s="16" t="n"/>
      <c r="CL324" s="16" t="n"/>
      <c r="CM324" s="16" t="n"/>
      <c r="CN324" s="16" t="n"/>
      <c r="CO324" s="16" t="n"/>
      <c r="CP324" s="16" t="n"/>
      <c r="CQ324" s="16" t="n"/>
      <c r="CR324" s="16" t="n"/>
      <c r="CS324" s="16" t="n"/>
      <c r="CT324" s="16" t="n"/>
      <c r="CU324" s="16" t="n"/>
      <c r="CV324" s="16" t="n"/>
      <c r="CW324" s="16" t="n"/>
      <c r="CX324" s="16" t="n"/>
      <c r="CY324" s="16" t="n"/>
      <c r="CZ324" s="16" t="n"/>
      <c r="DA324" s="16" t="n"/>
      <c r="DB324" s="16" t="n"/>
      <c r="DC324" s="16">
        <f>IF(DC142&gt;0,DC$6,"")</f>
        <v/>
      </c>
      <c r="DD324" s="16">
        <f>IF(DD142&gt;0,DD$6,"")</f>
        <v/>
      </c>
      <c r="DE324" s="16">
        <f>IF(DE142&gt;0,DE$6,"")</f>
        <v/>
      </c>
      <c r="DF324" s="16">
        <f>IF(DF142&gt;0,DF$6,"")</f>
        <v/>
      </c>
      <c r="DG324" s="16">
        <f>IF(DG142&gt;0,DG$6,"")</f>
        <v/>
      </c>
      <c r="DH324" s="16">
        <f>IF(DH142&gt;0,DH$6,"")</f>
        <v/>
      </c>
      <c r="DI324" s="16">
        <f>IF(DI142&gt;0,DI$6,"")</f>
        <v/>
      </c>
      <c r="DJ324" s="16">
        <f>IF(DJ142&gt;0,DJ$6,"")</f>
        <v/>
      </c>
      <c r="DK324" s="16">
        <f>IF(DK142&gt;0,DK$6,"")</f>
        <v/>
      </c>
      <c r="DL324" s="16">
        <f>IF(DL142&gt;0,DL$6,"")</f>
        <v/>
      </c>
      <c r="DM324" s="16">
        <f>IF(DM142&gt;0,DM$6,"")</f>
        <v/>
      </c>
      <c r="DN324" s="16">
        <f>IF(DN142&gt;0,DN$6,"")</f>
        <v/>
      </c>
      <c r="DO324" s="16" t="n"/>
      <c r="DP324" s="16" t="n"/>
      <c r="DQ324" s="16" t="n"/>
      <c r="DR324" s="16" t="n"/>
      <c r="DS324" s="16" t="n"/>
      <c r="DT324" s="16" t="n"/>
      <c r="DU324" s="16" t="n"/>
      <c r="DV324" s="16" t="n"/>
      <c r="DW324" s="16" t="n"/>
      <c r="DX324" s="16" t="n"/>
      <c r="DY324" s="16" t="n"/>
      <c r="DZ324" s="16" t="n"/>
      <c r="EA324" s="16" t="n"/>
      <c r="EB324" s="16" t="n"/>
      <c r="EC324" s="16" t="n"/>
      <c r="ED324" s="16" t="n"/>
      <c r="EE324" s="16" t="n"/>
      <c r="EF324" s="16" t="n"/>
      <c r="EG324" s="16" t="n"/>
      <c r="EH324" s="16" t="n"/>
      <c r="EI324" s="16" t="n"/>
      <c r="EJ324" s="16" t="n"/>
      <c r="EK324" s="16" t="n"/>
      <c r="EL324" s="16" t="n"/>
      <c r="EM324" s="16" t="n"/>
      <c r="EN324" s="16" t="n"/>
      <c r="EO324" s="16" t="n"/>
      <c r="EP324" s="16" t="n"/>
      <c r="EQ324" s="16" t="n"/>
      <c r="ER324" s="16" t="n"/>
      <c r="ES324" s="16" t="n"/>
      <c r="ET324" s="16" t="n"/>
      <c r="EU324" s="16" t="n"/>
      <c r="EV324" s="16" t="n"/>
      <c r="EW324" s="16" t="n"/>
      <c r="EX324" s="16" t="n"/>
      <c r="EY324" s="16">
        <f>IF(EY142&gt;0,EY$6,"")</f>
        <v/>
      </c>
      <c r="EZ324" s="16">
        <f>IF(EZ142&gt;0,EZ$6,"")</f>
        <v/>
      </c>
      <c r="FA324" s="16">
        <f>IF(FA142&gt;0,FA$6,"")</f>
        <v/>
      </c>
      <c r="FB324" s="16">
        <f>IF(FB142&gt;0,FB$6,"")</f>
        <v/>
      </c>
      <c r="FC324" s="16">
        <f>IF(FC142&gt;0,FC$6,"")</f>
        <v/>
      </c>
      <c r="FD324" s="16">
        <f>IF(FD142&gt;0,FD$6,"")</f>
        <v/>
      </c>
      <c r="FE324" s="16">
        <f>IF(FE142&gt;0,FE$6,"")</f>
        <v/>
      </c>
      <c r="FF324" s="16">
        <f>IF(FF142&gt;0,FF$6,"")</f>
        <v/>
      </c>
      <c r="FG324" s="16">
        <f>IF(FG142&gt;0,FG$6,"")</f>
        <v/>
      </c>
      <c r="FH324" s="16">
        <f>IF(FH142&gt;0,FH$6,"")</f>
        <v/>
      </c>
      <c r="FI324" s="16">
        <f>IF(FI142&gt;0,FI$6,"")</f>
        <v/>
      </c>
      <c r="FJ324" s="16">
        <f>IF(FJ142&gt;0,FJ$6,"")</f>
        <v/>
      </c>
      <c r="FK324" s="16">
        <f>IF(FK142&gt;0,FK$6,"")</f>
        <v/>
      </c>
      <c r="FL324" s="16">
        <f>IF(FL142&gt;0,FL$6,"")</f>
        <v/>
      </c>
      <c r="FM324" s="16">
        <f>IF(FM142&gt;0,FM$6,"")</f>
        <v/>
      </c>
      <c r="FN324" s="16">
        <f>IF(FN142&gt;0,FN$6,"")</f>
        <v/>
      </c>
      <c r="FO324" s="16">
        <f>IF(FO142&gt;0,FO$6,"")</f>
        <v/>
      </c>
      <c r="FP324" s="16">
        <f>IF(FP142&gt;0,FP$6,"")</f>
        <v/>
      </c>
      <c r="FQ324" s="16">
        <f>IF(FQ142&gt;0,FQ$6,"")</f>
        <v/>
      </c>
      <c r="FR324" s="16">
        <f>IF(FR142&gt;0,FR$6,"")</f>
        <v/>
      </c>
      <c r="FS324" s="16">
        <f>IF(FS142&gt;0,FS$6,"")</f>
        <v/>
      </c>
      <c r="FT324" s="16">
        <f>IF(FT142&gt;0,FT$6,"")</f>
        <v/>
      </c>
      <c r="FU324" s="16">
        <f>IF(FU142&gt;0,FU$6,"")</f>
        <v/>
      </c>
      <c r="FV324" s="16">
        <f>IF(FV142&gt;0,FV$6,"")</f>
        <v/>
      </c>
      <c r="FW324" s="16">
        <f>IF(FW142&gt;0,FW$6,"")</f>
        <v/>
      </c>
      <c r="FX324" s="16">
        <f>IF(FX142&gt;0,FX$6,"")</f>
        <v/>
      </c>
      <c r="FY324" s="16">
        <f>IF(FY142&gt;0,FY$6,"")</f>
        <v/>
      </c>
      <c r="FZ324" s="16">
        <f>IF(FZ142&gt;0,FZ$6,"")</f>
        <v/>
      </c>
      <c r="GA324" s="16">
        <f>IF(GA142&gt;0,GA$6,"")</f>
        <v/>
      </c>
      <c r="GB324" s="16">
        <f>IF(GB142&gt;0,GB$6,"")</f>
        <v/>
      </c>
      <c r="GC324" s="16">
        <f>IF(GC142&gt;0,GC$6,"")</f>
        <v/>
      </c>
      <c r="GD324" s="16">
        <f>IF(GD142&gt;0,GD$6,"")</f>
        <v/>
      </c>
      <c r="GE324" s="16">
        <f>IF(GE142&gt;0,GE$6,"")</f>
        <v/>
      </c>
      <c r="GF324" s="16">
        <f>IF(GF142&gt;0,GF$6,"")</f>
        <v/>
      </c>
      <c r="GG324" s="16" t="n"/>
      <c r="GH324" s="16">
        <f>IF(GH142&gt;0,GH$6,"")</f>
        <v/>
      </c>
      <c r="GI324" s="423">
        <f>IF(GI142&gt;0,GI$6,"")</f>
        <v/>
      </c>
    </row>
    <row r="325" hidden="1">
      <c r="A325" s="63" t="n"/>
      <c r="B325" s="63" t="n"/>
      <c r="C325" s="412">
        <f>C143</f>
        <v/>
      </c>
      <c r="D325" s="5" t="n"/>
      <c r="E325" s="5" t="n"/>
      <c r="F325" s="5" t="n"/>
      <c r="G325" s="411">
        <f>MIN(J325:GH325)</f>
        <v/>
      </c>
      <c r="H325" s="16">
        <f>MAX(J325:GH325)</f>
        <v/>
      </c>
      <c r="I325" s="93" t="n"/>
      <c r="J325" s="16">
        <f>IF(J143&gt;0,J140,"")</f>
        <v/>
      </c>
      <c r="K325" s="16">
        <f>IF(K143&gt;0,K$6,"")</f>
        <v/>
      </c>
      <c r="L325" s="16">
        <f>IF(L143&gt;0,L$6,"")</f>
        <v/>
      </c>
      <c r="M325" s="16">
        <f>IF(M143&gt;0,M$6,"")</f>
        <v/>
      </c>
      <c r="N325" s="16">
        <f>IF(N143&gt;0,N$6,"")</f>
        <v/>
      </c>
      <c r="O325" s="16">
        <f>IF(O143&gt;0,O$6,"")</f>
        <v/>
      </c>
      <c r="P325" s="16">
        <f>IF(P143&gt;0,P$6,"")</f>
        <v/>
      </c>
      <c r="Q325" s="16">
        <f>IF(Q143&gt;0,Q$6,"")</f>
        <v/>
      </c>
      <c r="R325" s="16">
        <f>IF(R143&gt;0,R$6,"")</f>
        <v/>
      </c>
      <c r="S325" s="16">
        <f>IF(S143&gt;0,S$6,"")</f>
        <v/>
      </c>
      <c r="T325" s="16">
        <f>IF(T143&gt;0,T$6,"")</f>
        <v/>
      </c>
      <c r="U325" s="16">
        <f>IF(U143&gt;0,U$6,"")</f>
        <v/>
      </c>
      <c r="V325" s="16">
        <f>IF(V143&gt;0,V$6,"")</f>
        <v/>
      </c>
      <c r="W325" s="16" t="n"/>
      <c r="X325" s="16" t="n"/>
      <c r="Y325" s="16" t="n"/>
      <c r="Z325" s="16" t="n"/>
      <c r="AA325" s="16" t="n"/>
      <c r="AB325" s="16" t="n"/>
      <c r="AC325" s="16" t="n"/>
      <c r="AD325" s="16" t="n"/>
      <c r="AE325" s="16" t="n"/>
      <c r="AF325" s="16" t="n"/>
      <c r="AG325" s="16" t="n"/>
      <c r="AH325" s="16" t="n"/>
      <c r="AI325" s="16" t="n"/>
      <c r="AJ325" s="16" t="n"/>
      <c r="AK325" s="16" t="n"/>
      <c r="AL325" s="16" t="n"/>
      <c r="AM325" s="16" t="n"/>
      <c r="AN325" s="16" t="n"/>
      <c r="AO325" s="16" t="n"/>
      <c r="AP325" s="16" t="n"/>
      <c r="AQ325" s="16" t="n"/>
      <c r="AR325" s="16" t="n"/>
      <c r="AS325" s="16" t="n"/>
      <c r="AT325" s="16" t="n"/>
      <c r="AU325" s="16" t="n"/>
      <c r="AV325" s="16" t="n"/>
      <c r="AW325" s="16" t="n"/>
      <c r="AX325" s="16" t="n"/>
      <c r="AY325" s="16" t="n"/>
      <c r="AZ325" s="16" t="n"/>
      <c r="BA325" s="16" t="n"/>
      <c r="BB325" s="16" t="n"/>
      <c r="BC325" s="16" t="n"/>
      <c r="BD325" s="16" t="n"/>
      <c r="BE325" s="16" t="n"/>
      <c r="BF325" s="16" t="n"/>
      <c r="BG325" s="16" t="n"/>
      <c r="BH325" s="16" t="n"/>
      <c r="BI325" s="16" t="n"/>
      <c r="BJ325" s="16" t="n"/>
      <c r="BK325" s="16" t="n"/>
      <c r="BL325" s="16" t="n"/>
      <c r="BM325" s="16" t="n"/>
      <c r="BN325" s="16" t="n"/>
      <c r="BO325" s="16" t="n"/>
      <c r="BP325" s="16" t="n"/>
      <c r="BQ325" s="16" t="n"/>
      <c r="BR325" s="16" t="n"/>
      <c r="BS325" s="16" t="n"/>
      <c r="BT325" s="16" t="n"/>
      <c r="BU325" s="16" t="n"/>
      <c r="BV325" s="16" t="n"/>
      <c r="BW325" s="16" t="n"/>
      <c r="BX325" s="16" t="n"/>
      <c r="BY325" s="16" t="n"/>
      <c r="BZ325" s="16" t="n"/>
      <c r="CA325" s="16" t="n"/>
      <c r="CB325" s="16" t="n"/>
      <c r="CC325" s="16" t="n"/>
      <c r="CD325" s="16" t="n"/>
      <c r="CE325" s="16" t="n"/>
      <c r="CF325" s="16" t="n"/>
      <c r="CG325" s="16" t="n"/>
      <c r="CH325" s="16" t="n"/>
      <c r="CI325" s="16" t="n"/>
      <c r="CJ325" s="16" t="n"/>
      <c r="CK325" s="16" t="n"/>
      <c r="CL325" s="16" t="n"/>
      <c r="CM325" s="16" t="n"/>
      <c r="CN325" s="16" t="n"/>
      <c r="CO325" s="16" t="n"/>
      <c r="CP325" s="16" t="n"/>
      <c r="CQ325" s="16" t="n"/>
      <c r="CR325" s="16" t="n"/>
      <c r="CS325" s="16" t="n"/>
      <c r="CT325" s="16" t="n"/>
      <c r="CU325" s="16" t="n"/>
      <c r="CV325" s="16" t="n"/>
      <c r="CW325" s="16" t="n"/>
      <c r="CX325" s="16" t="n"/>
      <c r="CY325" s="16" t="n"/>
      <c r="CZ325" s="16" t="n"/>
      <c r="DA325" s="16" t="n"/>
      <c r="DB325" s="16" t="n"/>
      <c r="DC325" s="16">
        <f>IF(DC143&gt;0,DC$6,"")</f>
        <v/>
      </c>
      <c r="DD325" s="16">
        <f>IF(DD143&gt;0,DD$6,"")</f>
        <v/>
      </c>
      <c r="DE325" s="16">
        <f>IF(DE143&gt;0,DE$6,"")</f>
        <v/>
      </c>
      <c r="DF325" s="16">
        <f>IF(DF143&gt;0,DF$6,"")</f>
        <v/>
      </c>
      <c r="DG325" s="16">
        <f>IF(DG143&gt;0,DG$6,"")</f>
        <v/>
      </c>
      <c r="DH325" s="16">
        <f>IF(DH143&gt;0,DH$6,"")</f>
        <v/>
      </c>
      <c r="DI325" s="16">
        <f>IF(DI143&gt;0,DI$6,"")</f>
        <v/>
      </c>
      <c r="DJ325" s="16">
        <f>IF(DJ143&gt;0,DJ$6,"")</f>
        <v/>
      </c>
      <c r="DK325" s="16">
        <f>IF(DK143&gt;0,DK$6,"")</f>
        <v/>
      </c>
      <c r="DL325" s="16">
        <f>IF(DL143&gt;0,DL$6,"")</f>
        <v/>
      </c>
      <c r="DM325" s="16">
        <f>IF(DM143&gt;0,DM$6,"")</f>
        <v/>
      </c>
      <c r="DN325" s="16">
        <f>IF(DN143&gt;0,DN$6,"")</f>
        <v/>
      </c>
      <c r="DO325" s="16" t="n"/>
      <c r="DP325" s="16" t="n"/>
      <c r="DQ325" s="16" t="n"/>
      <c r="DR325" s="16" t="n"/>
      <c r="DS325" s="16" t="n"/>
      <c r="DT325" s="16" t="n"/>
      <c r="DU325" s="16" t="n"/>
      <c r="DV325" s="16" t="n"/>
      <c r="DW325" s="16" t="n"/>
      <c r="DX325" s="16" t="n"/>
      <c r="DY325" s="16" t="n"/>
      <c r="DZ325" s="16" t="n"/>
      <c r="EA325" s="16" t="n"/>
      <c r="EB325" s="16" t="n"/>
      <c r="EC325" s="16" t="n"/>
      <c r="ED325" s="16" t="n"/>
      <c r="EE325" s="16" t="n"/>
      <c r="EF325" s="16" t="n"/>
      <c r="EG325" s="16" t="n"/>
      <c r="EH325" s="16" t="n"/>
      <c r="EI325" s="16" t="n"/>
      <c r="EJ325" s="16" t="n"/>
      <c r="EK325" s="16" t="n"/>
      <c r="EL325" s="16" t="n"/>
      <c r="EM325" s="16" t="n"/>
      <c r="EN325" s="16" t="n"/>
      <c r="EO325" s="16" t="n"/>
      <c r="EP325" s="16" t="n"/>
      <c r="EQ325" s="16" t="n"/>
      <c r="ER325" s="16" t="n"/>
      <c r="ES325" s="16" t="n"/>
      <c r="ET325" s="16" t="n"/>
      <c r="EU325" s="16" t="n"/>
      <c r="EV325" s="16" t="n"/>
      <c r="EW325" s="16" t="n"/>
      <c r="EX325" s="16" t="n"/>
      <c r="EY325" s="16">
        <f>IF(EY143&gt;0,EY$6,"")</f>
        <v/>
      </c>
      <c r="EZ325" s="16">
        <f>IF(EZ143&gt;0,EZ$6,"")</f>
        <v/>
      </c>
      <c r="FA325" s="16">
        <f>IF(FA143&gt;0,FA$6,"")</f>
        <v/>
      </c>
      <c r="FB325" s="16">
        <f>IF(FB143&gt;0,FB$6,"")</f>
        <v/>
      </c>
      <c r="FC325" s="16">
        <f>IF(FC143&gt;0,FC$6,"")</f>
        <v/>
      </c>
      <c r="FD325" s="16">
        <f>IF(FD143&gt;0,FD$6,"")</f>
        <v/>
      </c>
      <c r="FE325" s="16">
        <f>IF(FE143&gt;0,FE$6,"")</f>
        <v/>
      </c>
      <c r="FF325" s="16">
        <f>IF(FF143&gt;0,FF$6,"")</f>
        <v/>
      </c>
      <c r="FG325" s="16">
        <f>IF(FG143&gt;0,FG$6,"")</f>
        <v/>
      </c>
      <c r="FH325" s="16">
        <f>IF(FH143&gt;0,FH$6,"")</f>
        <v/>
      </c>
      <c r="FI325" s="16">
        <f>IF(FI143&gt;0,FI$6,"")</f>
        <v/>
      </c>
      <c r="FJ325" s="16">
        <f>IF(FJ143&gt;0,FJ$6,"")</f>
        <v/>
      </c>
      <c r="FK325" s="16">
        <f>IF(FK143&gt;0,FK$6,"")</f>
        <v/>
      </c>
      <c r="FL325" s="16">
        <f>IF(FL143&gt;0,FL$6,"")</f>
        <v/>
      </c>
      <c r="FM325" s="16">
        <f>IF(FM143&gt;0,FM$6,"")</f>
        <v/>
      </c>
      <c r="FN325" s="16">
        <f>IF(FN143&gt;0,FN$6,"")</f>
        <v/>
      </c>
      <c r="FO325" s="16">
        <f>IF(FO143&gt;0,FO$6,"")</f>
        <v/>
      </c>
      <c r="FP325" s="16">
        <f>IF(FP143&gt;0,FP$6,"")</f>
        <v/>
      </c>
      <c r="FQ325" s="16">
        <f>IF(FQ143&gt;0,FQ$6,"")</f>
        <v/>
      </c>
      <c r="FR325" s="16">
        <f>IF(FR143&gt;0,FR$6,"")</f>
        <v/>
      </c>
      <c r="FS325" s="16">
        <f>IF(FS143&gt;0,FS$6,"")</f>
        <v/>
      </c>
      <c r="FT325" s="16">
        <f>IF(FT143&gt;0,FT$6,"")</f>
        <v/>
      </c>
      <c r="FU325" s="16">
        <f>IF(FU143&gt;0,FU$6,"")</f>
        <v/>
      </c>
      <c r="FV325" s="16">
        <f>IF(FV143&gt;0,FV$6,"")</f>
        <v/>
      </c>
      <c r="FW325" s="16">
        <f>IF(FW143&gt;0,FW$6,"")</f>
        <v/>
      </c>
      <c r="FX325" s="16">
        <f>IF(FX143&gt;0,FX$6,"")</f>
        <v/>
      </c>
      <c r="FY325" s="16">
        <f>IF(FY143&gt;0,FY$6,"")</f>
        <v/>
      </c>
      <c r="FZ325" s="16">
        <f>IF(FZ143&gt;0,FZ$6,"")</f>
        <v/>
      </c>
      <c r="GA325" s="16">
        <f>IF(GA143&gt;0,GA$6,"")</f>
        <v/>
      </c>
      <c r="GB325" s="16">
        <f>IF(GB143&gt;0,GB$6,"")</f>
        <v/>
      </c>
      <c r="GC325" s="16">
        <f>IF(GC143&gt;0,GC$6,"")</f>
        <v/>
      </c>
      <c r="GD325" s="16">
        <f>IF(GD143&gt;0,GD$6,"")</f>
        <v/>
      </c>
      <c r="GE325" s="16">
        <f>IF(GE143&gt;0,GE$6,"")</f>
        <v/>
      </c>
      <c r="GF325" s="16">
        <f>IF(GF143&gt;0,GF$6,"")</f>
        <v/>
      </c>
      <c r="GG325" s="16" t="n"/>
      <c r="GH325" s="16">
        <f>IF(GH143&gt;0,GH$6,"")</f>
        <v/>
      </c>
      <c r="GI325" s="423">
        <f>IF(GI143&gt;0,GI$6,"")</f>
        <v/>
      </c>
    </row>
    <row r="326" hidden="1">
      <c r="A326" s="63" t="n"/>
      <c r="B326" s="63" t="n"/>
      <c r="C326" s="412">
        <f>C144</f>
        <v/>
      </c>
      <c r="D326" s="5" t="n"/>
      <c r="E326" s="5" t="n"/>
      <c r="F326" s="5" t="n"/>
      <c r="G326" s="411">
        <f>MIN(J326:GH326)</f>
        <v/>
      </c>
      <c r="H326" s="16">
        <f>MAX(J326:GH326)</f>
        <v/>
      </c>
      <c r="I326" s="93" t="n"/>
      <c r="J326" s="16">
        <f>IF(J144&gt;0,J141,"")</f>
        <v/>
      </c>
      <c r="K326" s="16">
        <f>IF(K144&gt;0,K$6,"")</f>
        <v/>
      </c>
      <c r="L326" s="16">
        <f>IF(L144&gt;0,L$6,"")</f>
        <v/>
      </c>
      <c r="M326" s="16">
        <f>IF(M144&gt;0,M$6,"")</f>
        <v/>
      </c>
      <c r="N326" s="16">
        <f>IF(N144&gt;0,N$6,"")</f>
        <v/>
      </c>
      <c r="O326" s="16">
        <f>IF(O144&gt;0,O$6,"")</f>
        <v/>
      </c>
      <c r="P326" s="16">
        <f>IF(P144&gt;0,P$6,"")</f>
        <v/>
      </c>
      <c r="Q326" s="16">
        <f>IF(Q144&gt;0,Q$6,"")</f>
        <v/>
      </c>
      <c r="R326" s="16">
        <f>IF(R144&gt;0,R$6,"")</f>
        <v/>
      </c>
      <c r="S326" s="16">
        <f>IF(S144&gt;0,S$6,"")</f>
        <v/>
      </c>
      <c r="T326" s="16">
        <f>IF(T144&gt;0,T$6,"")</f>
        <v/>
      </c>
      <c r="U326" s="16">
        <f>IF(U144&gt;0,U$6,"")</f>
        <v/>
      </c>
      <c r="V326" s="16">
        <f>IF(V144&gt;0,V$6,"")</f>
        <v/>
      </c>
      <c r="W326" s="16" t="n"/>
      <c r="X326" s="16" t="n"/>
      <c r="Y326" s="16" t="n"/>
      <c r="Z326" s="16" t="n"/>
      <c r="AA326" s="16" t="n"/>
      <c r="AB326" s="16" t="n"/>
      <c r="AC326" s="16" t="n"/>
      <c r="AD326" s="16" t="n"/>
      <c r="AE326" s="16" t="n"/>
      <c r="AF326" s="16" t="n"/>
      <c r="AG326" s="16" t="n"/>
      <c r="AH326" s="16" t="n"/>
      <c r="AI326" s="16" t="n"/>
      <c r="AJ326" s="16" t="n"/>
      <c r="AK326" s="16" t="n"/>
      <c r="AL326" s="16" t="n"/>
      <c r="AM326" s="16" t="n"/>
      <c r="AN326" s="16" t="n"/>
      <c r="AO326" s="16" t="n"/>
      <c r="AP326" s="16" t="n"/>
      <c r="AQ326" s="16" t="n"/>
      <c r="AR326" s="16" t="n"/>
      <c r="AS326" s="16" t="n"/>
      <c r="AT326" s="16" t="n"/>
      <c r="AU326" s="16" t="n"/>
      <c r="AV326" s="16" t="n"/>
      <c r="AW326" s="16" t="n"/>
      <c r="AX326" s="16" t="n"/>
      <c r="AY326" s="16" t="n"/>
      <c r="AZ326" s="16" t="n"/>
      <c r="BA326" s="16" t="n"/>
      <c r="BB326" s="16" t="n"/>
      <c r="BC326" s="16" t="n"/>
      <c r="BD326" s="16" t="n"/>
      <c r="BE326" s="16" t="n"/>
      <c r="BF326" s="16" t="n"/>
      <c r="BG326" s="16" t="n"/>
      <c r="BH326" s="16" t="n"/>
      <c r="BI326" s="16" t="n"/>
      <c r="BJ326" s="16" t="n"/>
      <c r="BK326" s="16" t="n"/>
      <c r="BL326" s="16" t="n"/>
      <c r="BM326" s="16" t="n"/>
      <c r="BN326" s="16" t="n"/>
      <c r="BO326" s="16" t="n"/>
      <c r="BP326" s="16" t="n"/>
      <c r="BQ326" s="16" t="n"/>
      <c r="BR326" s="16" t="n"/>
      <c r="BS326" s="16" t="n"/>
      <c r="BT326" s="16" t="n"/>
      <c r="BU326" s="16" t="n"/>
      <c r="BV326" s="16" t="n"/>
      <c r="BW326" s="16" t="n"/>
      <c r="BX326" s="16" t="n"/>
      <c r="BY326" s="16" t="n"/>
      <c r="BZ326" s="16" t="n"/>
      <c r="CA326" s="16" t="n"/>
      <c r="CB326" s="16" t="n"/>
      <c r="CC326" s="16" t="n"/>
      <c r="CD326" s="16" t="n"/>
      <c r="CE326" s="16" t="n"/>
      <c r="CF326" s="16" t="n"/>
      <c r="CG326" s="16" t="n"/>
      <c r="CH326" s="16" t="n"/>
      <c r="CI326" s="16" t="n"/>
      <c r="CJ326" s="16" t="n"/>
      <c r="CK326" s="16" t="n"/>
      <c r="CL326" s="16" t="n"/>
      <c r="CM326" s="16" t="n"/>
      <c r="CN326" s="16" t="n"/>
      <c r="CO326" s="16" t="n"/>
      <c r="CP326" s="16" t="n"/>
      <c r="CQ326" s="16" t="n"/>
      <c r="CR326" s="16" t="n"/>
      <c r="CS326" s="16" t="n"/>
      <c r="CT326" s="16" t="n"/>
      <c r="CU326" s="16" t="n"/>
      <c r="CV326" s="16" t="n"/>
      <c r="CW326" s="16" t="n"/>
      <c r="CX326" s="16" t="n"/>
      <c r="CY326" s="16" t="n"/>
      <c r="CZ326" s="16" t="n"/>
      <c r="DA326" s="16" t="n"/>
      <c r="DB326" s="16" t="n"/>
      <c r="DC326" s="16">
        <f>IF(DC144&gt;0,DC$6,"")</f>
        <v/>
      </c>
      <c r="DD326" s="16">
        <f>IF(DD144&gt;0,DD$6,"")</f>
        <v/>
      </c>
      <c r="DE326" s="16">
        <f>IF(DE144&gt;0,DE$6,"")</f>
        <v/>
      </c>
      <c r="DF326" s="16">
        <f>IF(DF144&gt;0,DF$6,"")</f>
        <v/>
      </c>
      <c r="DG326" s="16">
        <f>IF(DG144&gt;0,DG$6,"")</f>
        <v/>
      </c>
      <c r="DH326" s="16">
        <f>IF(DH144&gt;0,DH$6,"")</f>
        <v/>
      </c>
      <c r="DI326" s="16">
        <f>IF(DI144&gt;0,DI$6,"")</f>
        <v/>
      </c>
      <c r="DJ326" s="16">
        <f>IF(DJ144&gt;0,DJ$6,"")</f>
        <v/>
      </c>
      <c r="DK326" s="16">
        <f>IF(DK144&gt;0,DK$6,"")</f>
        <v/>
      </c>
      <c r="DL326" s="16">
        <f>IF(DL144&gt;0,DL$6,"")</f>
        <v/>
      </c>
      <c r="DM326" s="16">
        <f>IF(DM144&gt;0,DM$6,"")</f>
        <v/>
      </c>
      <c r="DN326" s="16">
        <f>IF(DN144&gt;0,DN$6,"")</f>
        <v/>
      </c>
      <c r="DO326" s="16" t="n"/>
      <c r="DP326" s="16" t="n"/>
      <c r="DQ326" s="16" t="n"/>
      <c r="DR326" s="16" t="n"/>
      <c r="DS326" s="16" t="n"/>
      <c r="DT326" s="16" t="n"/>
      <c r="DU326" s="16" t="n"/>
      <c r="DV326" s="16" t="n"/>
      <c r="DW326" s="16" t="n"/>
      <c r="DX326" s="16" t="n"/>
      <c r="DY326" s="16" t="n"/>
      <c r="DZ326" s="16" t="n"/>
      <c r="EA326" s="16" t="n"/>
      <c r="EB326" s="16" t="n"/>
      <c r="EC326" s="16" t="n"/>
      <c r="ED326" s="16" t="n"/>
      <c r="EE326" s="16" t="n"/>
      <c r="EF326" s="16" t="n"/>
      <c r="EG326" s="16" t="n"/>
      <c r="EH326" s="16" t="n"/>
      <c r="EI326" s="16" t="n"/>
      <c r="EJ326" s="16" t="n"/>
      <c r="EK326" s="16" t="n"/>
      <c r="EL326" s="16" t="n"/>
      <c r="EM326" s="16" t="n"/>
      <c r="EN326" s="16" t="n"/>
      <c r="EO326" s="16" t="n"/>
      <c r="EP326" s="16" t="n"/>
      <c r="EQ326" s="16" t="n"/>
      <c r="ER326" s="16" t="n"/>
      <c r="ES326" s="16" t="n"/>
      <c r="ET326" s="16" t="n"/>
      <c r="EU326" s="16" t="n"/>
      <c r="EV326" s="16" t="n"/>
      <c r="EW326" s="16" t="n"/>
      <c r="EX326" s="16" t="n"/>
      <c r="EY326" s="16">
        <f>IF(EY144&gt;0,EY$6,"")</f>
        <v/>
      </c>
      <c r="EZ326" s="16">
        <f>IF(EZ144&gt;0,EZ$6,"")</f>
        <v/>
      </c>
      <c r="FA326" s="16">
        <f>IF(FA144&gt;0,FA$6,"")</f>
        <v/>
      </c>
      <c r="FB326" s="16">
        <f>IF(FB144&gt;0,FB$6,"")</f>
        <v/>
      </c>
      <c r="FC326" s="16">
        <f>IF(FC144&gt;0,FC$6,"")</f>
        <v/>
      </c>
      <c r="FD326" s="16">
        <f>IF(FD144&gt;0,FD$6,"")</f>
        <v/>
      </c>
      <c r="FE326" s="16">
        <f>IF(FE144&gt;0,FE$6,"")</f>
        <v/>
      </c>
      <c r="FF326" s="16">
        <f>IF(FF144&gt;0,FF$6,"")</f>
        <v/>
      </c>
      <c r="FG326" s="16">
        <f>IF(FG144&gt;0,FG$6,"")</f>
        <v/>
      </c>
      <c r="FH326" s="16">
        <f>IF(FH144&gt;0,FH$6,"")</f>
        <v/>
      </c>
      <c r="FI326" s="16">
        <f>IF(FI144&gt;0,FI$6,"")</f>
        <v/>
      </c>
      <c r="FJ326" s="16">
        <f>IF(FJ144&gt;0,FJ$6,"")</f>
        <v/>
      </c>
      <c r="FK326" s="16">
        <f>IF(FK144&gt;0,FK$6,"")</f>
        <v/>
      </c>
      <c r="FL326" s="16">
        <f>IF(FL144&gt;0,FL$6,"")</f>
        <v/>
      </c>
      <c r="FM326" s="16">
        <f>IF(FM144&gt;0,FM$6,"")</f>
        <v/>
      </c>
      <c r="FN326" s="16">
        <f>IF(FN144&gt;0,FN$6,"")</f>
        <v/>
      </c>
      <c r="FO326" s="16">
        <f>IF(FO144&gt;0,FO$6,"")</f>
        <v/>
      </c>
      <c r="FP326" s="16">
        <f>IF(FP144&gt;0,FP$6,"")</f>
        <v/>
      </c>
      <c r="FQ326" s="16">
        <f>IF(FQ144&gt;0,FQ$6,"")</f>
        <v/>
      </c>
      <c r="FR326" s="16">
        <f>IF(FR144&gt;0,FR$6,"")</f>
        <v/>
      </c>
      <c r="FS326" s="16">
        <f>IF(FS144&gt;0,FS$6,"")</f>
        <v/>
      </c>
      <c r="FT326" s="16">
        <f>IF(FT144&gt;0,FT$6,"")</f>
        <v/>
      </c>
      <c r="FU326" s="16">
        <f>IF(FU144&gt;0,FU$6,"")</f>
        <v/>
      </c>
      <c r="FV326" s="16">
        <f>IF(FV144&gt;0,FV$6,"")</f>
        <v/>
      </c>
      <c r="FW326" s="16">
        <f>IF(FW144&gt;0,FW$6,"")</f>
        <v/>
      </c>
      <c r="FX326" s="16">
        <f>IF(FX144&gt;0,FX$6,"")</f>
        <v/>
      </c>
      <c r="FY326" s="16">
        <f>IF(FY144&gt;0,FY$6,"")</f>
        <v/>
      </c>
      <c r="FZ326" s="16">
        <f>IF(FZ144&gt;0,FZ$6,"")</f>
        <v/>
      </c>
      <c r="GA326" s="16">
        <f>IF(GA144&gt;0,GA$6,"")</f>
        <v/>
      </c>
      <c r="GB326" s="16">
        <f>IF(GB144&gt;0,GB$6,"")</f>
        <v/>
      </c>
      <c r="GC326" s="16">
        <f>IF(GC144&gt;0,GC$6,"")</f>
        <v/>
      </c>
      <c r="GD326" s="16">
        <f>IF(GD144&gt;0,GD$6,"")</f>
        <v/>
      </c>
      <c r="GE326" s="16">
        <f>IF(GE144&gt;0,GE$6,"")</f>
        <v/>
      </c>
      <c r="GF326" s="16">
        <f>IF(GF144&gt;0,GF$6,"")</f>
        <v/>
      </c>
      <c r="GG326" s="16" t="n"/>
      <c r="GH326" s="16">
        <f>IF(GH144&gt;0,GH$6,"")</f>
        <v/>
      </c>
      <c r="GI326" s="423">
        <f>IF(GI144&gt;0,GI$6,"")</f>
        <v/>
      </c>
    </row>
    <row r="327" hidden="1">
      <c r="A327" s="63" t="n"/>
      <c r="B327" s="63" t="n"/>
      <c r="C327" s="412">
        <f>C145</f>
        <v/>
      </c>
      <c r="D327" s="5" t="n"/>
      <c r="E327" s="5" t="n"/>
      <c r="F327" s="5" t="n"/>
      <c r="G327" s="411">
        <f>MIN(J327:GH327)</f>
        <v/>
      </c>
      <c r="H327" s="16">
        <f>MAX(J327:GH327)</f>
        <v/>
      </c>
      <c r="I327" s="93" t="n"/>
      <c r="J327" s="16">
        <f>IF(J145&gt;0,J142,"")</f>
        <v/>
      </c>
      <c r="K327" s="16">
        <f>IF(K145&gt;0,K$6,"")</f>
        <v/>
      </c>
      <c r="L327" s="16">
        <f>IF(L145&gt;0,L$6,"")</f>
        <v/>
      </c>
      <c r="M327" s="16">
        <f>IF(M145&gt;0,M$6,"")</f>
        <v/>
      </c>
      <c r="N327" s="16">
        <f>IF(N145&gt;0,N$6,"")</f>
        <v/>
      </c>
      <c r="O327" s="16">
        <f>IF(O145&gt;0,O$6,"")</f>
        <v/>
      </c>
      <c r="P327" s="16">
        <f>IF(P145&gt;0,P$6,"")</f>
        <v/>
      </c>
      <c r="Q327" s="16">
        <f>IF(Q145&gt;0,Q$6,"")</f>
        <v/>
      </c>
      <c r="R327" s="16">
        <f>IF(R145&gt;0,R$6,"")</f>
        <v/>
      </c>
      <c r="S327" s="16">
        <f>IF(S145&gt;0,S$6,"")</f>
        <v/>
      </c>
      <c r="T327" s="16">
        <f>IF(T145&gt;0,T$6,"")</f>
        <v/>
      </c>
      <c r="U327" s="16">
        <f>IF(U145&gt;0,U$6,"")</f>
        <v/>
      </c>
      <c r="V327" s="16">
        <f>IF(V145&gt;0,V$6,"")</f>
        <v/>
      </c>
      <c r="W327" s="16" t="n"/>
      <c r="X327" s="16" t="n"/>
      <c r="Y327" s="16" t="n"/>
      <c r="Z327" s="16" t="n"/>
      <c r="AA327" s="16" t="n"/>
      <c r="AB327" s="16" t="n"/>
      <c r="AC327" s="16" t="n"/>
      <c r="AD327" s="16" t="n"/>
      <c r="AE327" s="16" t="n"/>
      <c r="AF327" s="16" t="n"/>
      <c r="AG327" s="16" t="n"/>
      <c r="AH327" s="16" t="n"/>
      <c r="AI327" s="16" t="n"/>
      <c r="AJ327" s="16" t="n"/>
      <c r="AK327" s="16" t="n"/>
      <c r="AL327" s="16" t="n"/>
      <c r="AM327" s="16" t="n"/>
      <c r="AN327" s="16" t="n"/>
      <c r="AO327" s="16" t="n"/>
      <c r="AP327" s="16" t="n"/>
      <c r="AQ327" s="16" t="n"/>
      <c r="AR327" s="16" t="n"/>
      <c r="AS327" s="16" t="n"/>
      <c r="AT327" s="16" t="n"/>
      <c r="AU327" s="16" t="n"/>
      <c r="AV327" s="16" t="n"/>
      <c r="AW327" s="16" t="n"/>
      <c r="AX327" s="16" t="n"/>
      <c r="AY327" s="16" t="n"/>
      <c r="AZ327" s="16" t="n"/>
      <c r="BA327" s="16" t="n"/>
      <c r="BB327" s="16" t="n"/>
      <c r="BC327" s="16" t="n"/>
      <c r="BD327" s="16" t="n"/>
      <c r="BE327" s="16" t="n"/>
      <c r="BF327" s="16" t="n"/>
      <c r="BG327" s="16" t="n"/>
      <c r="BH327" s="16" t="n"/>
      <c r="BI327" s="16" t="n"/>
      <c r="BJ327" s="16" t="n"/>
      <c r="BK327" s="16" t="n"/>
      <c r="BL327" s="16" t="n"/>
      <c r="BM327" s="16" t="n"/>
      <c r="BN327" s="16" t="n"/>
      <c r="BO327" s="16" t="n"/>
      <c r="BP327" s="16" t="n"/>
      <c r="BQ327" s="16" t="n"/>
      <c r="BR327" s="16" t="n"/>
      <c r="BS327" s="16" t="n"/>
      <c r="BT327" s="16" t="n"/>
      <c r="BU327" s="16" t="n"/>
      <c r="BV327" s="16" t="n"/>
      <c r="BW327" s="16" t="n"/>
      <c r="BX327" s="16" t="n"/>
      <c r="BY327" s="16" t="n"/>
      <c r="BZ327" s="16" t="n"/>
      <c r="CA327" s="16" t="n"/>
      <c r="CB327" s="16" t="n"/>
      <c r="CC327" s="16" t="n"/>
      <c r="CD327" s="16" t="n"/>
      <c r="CE327" s="16" t="n"/>
      <c r="CF327" s="16" t="n"/>
      <c r="CG327" s="16" t="n"/>
      <c r="CH327" s="16" t="n"/>
      <c r="CI327" s="16" t="n"/>
      <c r="CJ327" s="16" t="n"/>
      <c r="CK327" s="16" t="n"/>
      <c r="CL327" s="16" t="n"/>
      <c r="CM327" s="16" t="n"/>
      <c r="CN327" s="16" t="n"/>
      <c r="CO327" s="16" t="n"/>
      <c r="CP327" s="16" t="n"/>
      <c r="CQ327" s="16" t="n"/>
      <c r="CR327" s="16" t="n"/>
      <c r="CS327" s="16" t="n"/>
      <c r="CT327" s="16" t="n"/>
      <c r="CU327" s="16" t="n"/>
      <c r="CV327" s="16" t="n"/>
      <c r="CW327" s="16" t="n"/>
      <c r="CX327" s="16" t="n"/>
      <c r="CY327" s="16" t="n"/>
      <c r="CZ327" s="16" t="n"/>
      <c r="DA327" s="16" t="n"/>
      <c r="DB327" s="16" t="n"/>
      <c r="DC327" s="16">
        <f>IF(DC145&gt;0,DC$6,"")</f>
        <v/>
      </c>
      <c r="DD327" s="16">
        <f>IF(DD145&gt;0,DD$6,"")</f>
        <v/>
      </c>
      <c r="DE327" s="16">
        <f>IF(DE145&gt;0,DE$6,"")</f>
        <v/>
      </c>
      <c r="DF327" s="16">
        <f>IF(DF145&gt;0,DF$6,"")</f>
        <v/>
      </c>
      <c r="DG327" s="16">
        <f>IF(DG145&gt;0,DG$6,"")</f>
        <v/>
      </c>
      <c r="DH327" s="16">
        <f>IF(DH145&gt;0,DH$6,"")</f>
        <v/>
      </c>
      <c r="DI327" s="16">
        <f>IF(DI145&gt;0,DI$6,"")</f>
        <v/>
      </c>
      <c r="DJ327" s="16">
        <f>IF(DJ145&gt;0,DJ$6,"")</f>
        <v/>
      </c>
      <c r="DK327" s="16">
        <f>IF(DK145&gt;0,DK$6,"")</f>
        <v/>
      </c>
      <c r="DL327" s="16">
        <f>IF(DL145&gt;0,DL$6,"")</f>
        <v/>
      </c>
      <c r="DM327" s="16">
        <f>IF(DM145&gt;0,DM$6,"")</f>
        <v/>
      </c>
      <c r="DN327" s="16">
        <f>IF(DN145&gt;0,DN$6,"")</f>
        <v/>
      </c>
      <c r="DO327" s="16" t="n"/>
      <c r="DP327" s="16" t="n"/>
      <c r="DQ327" s="16" t="n"/>
      <c r="DR327" s="16" t="n"/>
      <c r="DS327" s="16" t="n"/>
      <c r="DT327" s="16" t="n"/>
      <c r="DU327" s="16" t="n"/>
      <c r="DV327" s="16" t="n"/>
      <c r="DW327" s="16" t="n"/>
      <c r="DX327" s="16" t="n"/>
      <c r="DY327" s="16" t="n"/>
      <c r="DZ327" s="16" t="n"/>
      <c r="EA327" s="16" t="n"/>
      <c r="EB327" s="16" t="n"/>
      <c r="EC327" s="16" t="n"/>
      <c r="ED327" s="16" t="n"/>
      <c r="EE327" s="16" t="n"/>
      <c r="EF327" s="16" t="n"/>
      <c r="EG327" s="16" t="n"/>
      <c r="EH327" s="16" t="n"/>
      <c r="EI327" s="16" t="n"/>
      <c r="EJ327" s="16" t="n"/>
      <c r="EK327" s="16" t="n"/>
      <c r="EL327" s="16" t="n"/>
      <c r="EM327" s="16" t="n"/>
      <c r="EN327" s="16" t="n"/>
      <c r="EO327" s="16" t="n"/>
      <c r="EP327" s="16" t="n"/>
      <c r="EQ327" s="16" t="n"/>
      <c r="ER327" s="16" t="n"/>
      <c r="ES327" s="16" t="n"/>
      <c r="ET327" s="16" t="n"/>
      <c r="EU327" s="16" t="n"/>
      <c r="EV327" s="16" t="n"/>
      <c r="EW327" s="16" t="n"/>
      <c r="EX327" s="16" t="n"/>
      <c r="EY327" s="16">
        <f>IF(EY145&gt;0,EY$6,"")</f>
        <v/>
      </c>
      <c r="EZ327" s="16">
        <f>IF(EZ145&gt;0,EZ$6,"")</f>
        <v/>
      </c>
      <c r="FA327" s="16">
        <f>IF(FA145&gt;0,FA$6,"")</f>
        <v/>
      </c>
      <c r="FB327" s="16">
        <f>IF(FB145&gt;0,FB$6,"")</f>
        <v/>
      </c>
      <c r="FC327" s="16">
        <f>IF(FC145&gt;0,FC$6,"")</f>
        <v/>
      </c>
      <c r="FD327" s="16">
        <f>IF(FD145&gt;0,FD$6,"")</f>
        <v/>
      </c>
      <c r="FE327" s="16">
        <f>IF(FE145&gt;0,FE$6,"")</f>
        <v/>
      </c>
      <c r="FF327" s="16">
        <f>IF(FF145&gt;0,FF$6,"")</f>
        <v/>
      </c>
      <c r="FG327" s="16">
        <f>IF(FG145&gt;0,FG$6,"")</f>
        <v/>
      </c>
      <c r="FH327" s="16">
        <f>IF(FH145&gt;0,FH$6,"")</f>
        <v/>
      </c>
      <c r="FI327" s="16">
        <f>IF(FI145&gt;0,FI$6,"")</f>
        <v/>
      </c>
      <c r="FJ327" s="16">
        <f>IF(FJ145&gt;0,FJ$6,"")</f>
        <v/>
      </c>
      <c r="FK327" s="16">
        <f>IF(FK145&gt;0,FK$6,"")</f>
        <v/>
      </c>
      <c r="FL327" s="16">
        <f>IF(FL145&gt;0,FL$6,"")</f>
        <v/>
      </c>
      <c r="FM327" s="16">
        <f>IF(FM145&gt;0,FM$6,"")</f>
        <v/>
      </c>
      <c r="FN327" s="16">
        <f>IF(FN145&gt;0,FN$6,"")</f>
        <v/>
      </c>
      <c r="FO327" s="16">
        <f>IF(FO145&gt;0,FO$6,"")</f>
        <v/>
      </c>
      <c r="FP327" s="16">
        <f>IF(FP145&gt;0,FP$6,"")</f>
        <v/>
      </c>
      <c r="FQ327" s="16">
        <f>IF(FQ145&gt;0,FQ$6,"")</f>
        <v/>
      </c>
      <c r="FR327" s="16">
        <f>IF(FR145&gt;0,FR$6,"")</f>
        <v/>
      </c>
      <c r="FS327" s="16">
        <f>IF(FS145&gt;0,FS$6,"")</f>
        <v/>
      </c>
      <c r="FT327" s="16">
        <f>IF(FT145&gt;0,FT$6,"")</f>
        <v/>
      </c>
      <c r="FU327" s="16">
        <f>IF(FU145&gt;0,FU$6,"")</f>
        <v/>
      </c>
      <c r="FV327" s="16">
        <f>IF(FV145&gt;0,FV$6,"")</f>
        <v/>
      </c>
      <c r="FW327" s="16">
        <f>IF(FW145&gt;0,FW$6,"")</f>
        <v/>
      </c>
      <c r="FX327" s="16">
        <f>IF(FX145&gt;0,FX$6,"")</f>
        <v/>
      </c>
      <c r="FY327" s="16">
        <f>IF(FY145&gt;0,FY$6,"")</f>
        <v/>
      </c>
      <c r="FZ327" s="16">
        <f>IF(FZ145&gt;0,FZ$6,"")</f>
        <v/>
      </c>
      <c r="GA327" s="16">
        <f>IF(GA145&gt;0,GA$6,"")</f>
        <v/>
      </c>
      <c r="GB327" s="16">
        <f>IF(GB145&gt;0,GB$6,"")</f>
        <v/>
      </c>
      <c r="GC327" s="16">
        <f>IF(GC145&gt;0,GC$6,"")</f>
        <v/>
      </c>
      <c r="GD327" s="16">
        <f>IF(GD145&gt;0,GD$6,"")</f>
        <v/>
      </c>
      <c r="GE327" s="16">
        <f>IF(GE145&gt;0,GE$6,"")</f>
        <v/>
      </c>
      <c r="GF327" s="16">
        <f>IF(GF145&gt;0,GF$6,"")</f>
        <v/>
      </c>
      <c r="GG327" s="16" t="n"/>
      <c r="GH327" s="16">
        <f>IF(GH145&gt;0,GH$6,"")</f>
        <v/>
      </c>
      <c r="GI327" s="423">
        <f>IF(GI145&gt;0,GI$6,"")</f>
        <v/>
      </c>
    </row>
    <row r="328" hidden="1">
      <c r="A328" s="63" t="n"/>
      <c r="B328" s="63" t="n"/>
      <c r="C328" s="412">
        <f>C146</f>
        <v/>
      </c>
      <c r="D328" s="5" t="n"/>
      <c r="E328" s="5" t="n"/>
      <c r="F328" s="5" t="n"/>
      <c r="G328" s="411">
        <f>MIN(J328:GH328)</f>
        <v/>
      </c>
      <c r="H328" s="16">
        <f>MAX(J328:GH328)</f>
        <v/>
      </c>
      <c r="I328" s="93" t="n"/>
      <c r="J328" s="16">
        <f>IF(J146&gt;0,J143,"")</f>
        <v/>
      </c>
      <c r="K328" s="16">
        <f>IF(K146&gt;0,K$6,"")</f>
        <v/>
      </c>
      <c r="L328" s="16">
        <f>IF(L146&gt;0,L$6,"")</f>
        <v/>
      </c>
      <c r="M328" s="16">
        <f>IF(M146&gt;0,M$6,"")</f>
        <v/>
      </c>
      <c r="N328" s="16">
        <f>IF(N146&gt;0,N$6,"")</f>
        <v/>
      </c>
      <c r="O328" s="16">
        <f>IF(O146&gt;0,O$6,"")</f>
        <v/>
      </c>
      <c r="P328" s="16">
        <f>IF(P146&gt;0,P$6,"")</f>
        <v/>
      </c>
      <c r="Q328" s="16">
        <f>IF(Q146&gt;0,Q$6,"")</f>
        <v/>
      </c>
      <c r="R328" s="16">
        <f>IF(R146&gt;0,R$6,"")</f>
        <v/>
      </c>
      <c r="S328" s="16">
        <f>IF(S146&gt;0,S$6,"")</f>
        <v/>
      </c>
      <c r="T328" s="16">
        <f>IF(T146&gt;0,T$6,"")</f>
        <v/>
      </c>
      <c r="U328" s="16">
        <f>IF(U146&gt;0,U$6,"")</f>
        <v/>
      </c>
      <c r="V328" s="16">
        <f>IF(V146&gt;0,V$6,"")</f>
        <v/>
      </c>
      <c r="W328" s="16" t="n"/>
      <c r="X328" s="16" t="n"/>
      <c r="Y328" s="16" t="n"/>
      <c r="Z328" s="16" t="n"/>
      <c r="AA328" s="16" t="n"/>
      <c r="AB328" s="16" t="n"/>
      <c r="AC328" s="16" t="n"/>
      <c r="AD328" s="16" t="n"/>
      <c r="AE328" s="16" t="n"/>
      <c r="AF328" s="16" t="n"/>
      <c r="AG328" s="16" t="n"/>
      <c r="AH328" s="16" t="n"/>
      <c r="AI328" s="16" t="n"/>
      <c r="AJ328" s="16" t="n"/>
      <c r="AK328" s="16" t="n"/>
      <c r="AL328" s="16" t="n"/>
      <c r="AM328" s="16" t="n"/>
      <c r="AN328" s="16" t="n"/>
      <c r="AO328" s="16" t="n"/>
      <c r="AP328" s="16" t="n"/>
      <c r="AQ328" s="16" t="n"/>
      <c r="AR328" s="16" t="n"/>
      <c r="AS328" s="16" t="n"/>
      <c r="AT328" s="16" t="n"/>
      <c r="AU328" s="16" t="n"/>
      <c r="AV328" s="16" t="n"/>
      <c r="AW328" s="16" t="n"/>
      <c r="AX328" s="16" t="n"/>
      <c r="AY328" s="16" t="n"/>
      <c r="AZ328" s="16" t="n"/>
      <c r="BA328" s="16" t="n"/>
      <c r="BB328" s="16" t="n"/>
      <c r="BC328" s="16" t="n"/>
      <c r="BD328" s="16" t="n"/>
      <c r="BE328" s="16" t="n"/>
      <c r="BF328" s="16" t="n"/>
      <c r="BG328" s="16" t="n"/>
      <c r="BH328" s="16" t="n"/>
      <c r="BI328" s="16" t="n"/>
      <c r="BJ328" s="16" t="n"/>
      <c r="BK328" s="16" t="n"/>
      <c r="BL328" s="16" t="n"/>
      <c r="BM328" s="16" t="n"/>
      <c r="BN328" s="16" t="n"/>
      <c r="BO328" s="16" t="n"/>
      <c r="BP328" s="16" t="n"/>
      <c r="BQ328" s="16" t="n"/>
      <c r="BR328" s="16" t="n"/>
      <c r="BS328" s="16" t="n"/>
      <c r="BT328" s="16" t="n"/>
      <c r="BU328" s="16" t="n"/>
      <c r="BV328" s="16" t="n"/>
      <c r="BW328" s="16" t="n"/>
      <c r="BX328" s="16" t="n"/>
      <c r="BY328" s="16" t="n"/>
      <c r="BZ328" s="16" t="n"/>
      <c r="CA328" s="16" t="n"/>
      <c r="CB328" s="16" t="n"/>
      <c r="CC328" s="16" t="n"/>
      <c r="CD328" s="16" t="n"/>
      <c r="CE328" s="16" t="n"/>
      <c r="CF328" s="16" t="n"/>
      <c r="CG328" s="16" t="n"/>
      <c r="CH328" s="16" t="n"/>
      <c r="CI328" s="16" t="n"/>
      <c r="CJ328" s="16" t="n"/>
      <c r="CK328" s="16" t="n"/>
      <c r="CL328" s="16" t="n"/>
      <c r="CM328" s="16" t="n"/>
      <c r="CN328" s="16" t="n"/>
      <c r="CO328" s="16" t="n"/>
      <c r="CP328" s="16" t="n"/>
      <c r="CQ328" s="16" t="n"/>
      <c r="CR328" s="16" t="n"/>
      <c r="CS328" s="16" t="n"/>
      <c r="CT328" s="16" t="n"/>
      <c r="CU328" s="16" t="n"/>
      <c r="CV328" s="16" t="n"/>
      <c r="CW328" s="16" t="n"/>
      <c r="CX328" s="16" t="n"/>
      <c r="CY328" s="16" t="n"/>
      <c r="CZ328" s="16" t="n"/>
      <c r="DA328" s="16" t="n"/>
      <c r="DB328" s="16" t="n"/>
      <c r="DC328" s="16">
        <f>IF(DC146&gt;0,DC$6,"")</f>
        <v/>
      </c>
      <c r="DD328" s="16">
        <f>IF(DD146&gt;0,DD$6,"")</f>
        <v/>
      </c>
      <c r="DE328" s="16">
        <f>IF(DE146&gt;0,DE$6,"")</f>
        <v/>
      </c>
      <c r="DF328" s="16">
        <f>IF(DF146&gt;0,DF$6,"")</f>
        <v/>
      </c>
      <c r="DG328" s="16">
        <f>IF(DG146&gt;0,DG$6,"")</f>
        <v/>
      </c>
      <c r="DH328" s="16">
        <f>IF(DH146&gt;0,DH$6,"")</f>
        <v/>
      </c>
      <c r="DI328" s="16">
        <f>IF(DI146&gt;0,DI$6,"")</f>
        <v/>
      </c>
      <c r="DJ328" s="16">
        <f>IF(DJ146&gt;0,DJ$6,"")</f>
        <v/>
      </c>
      <c r="DK328" s="16">
        <f>IF(DK146&gt;0,DK$6,"")</f>
        <v/>
      </c>
      <c r="DL328" s="16">
        <f>IF(DL146&gt;0,DL$6,"")</f>
        <v/>
      </c>
      <c r="DM328" s="16">
        <f>IF(DM146&gt;0,DM$6,"")</f>
        <v/>
      </c>
      <c r="DN328" s="16">
        <f>IF(DN146&gt;0,DN$6,"")</f>
        <v/>
      </c>
      <c r="DO328" s="16" t="n"/>
      <c r="DP328" s="16" t="n"/>
      <c r="DQ328" s="16" t="n"/>
      <c r="DR328" s="16" t="n"/>
      <c r="DS328" s="16" t="n"/>
      <c r="DT328" s="16" t="n"/>
      <c r="DU328" s="16" t="n"/>
      <c r="DV328" s="16" t="n"/>
      <c r="DW328" s="16" t="n"/>
      <c r="DX328" s="16" t="n"/>
      <c r="DY328" s="16" t="n"/>
      <c r="DZ328" s="16" t="n"/>
      <c r="EA328" s="16" t="n"/>
      <c r="EB328" s="16" t="n"/>
      <c r="EC328" s="16" t="n"/>
      <c r="ED328" s="16" t="n"/>
      <c r="EE328" s="16" t="n"/>
      <c r="EF328" s="16" t="n"/>
      <c r="EG328" s="16" t="n"/>
      <c r="EH328" s="16" t="n"/>
      <c r="EI328" s="16" t="n"/>
      <c r="EJ328" s="16" t="n"/>
      <c r="EK328" s="16" t="n"/>
      <c r="EL328" s="16" t="n"/>
      <c r="EM328" s="16" t="n"/>
      <c r="EN328" s="16" t="n"/>
      <c r="EO328" s="16" t="n"/>
      <c r="EP328" s="16" t="n"/>
      <c r="EQ328" s="16" t="n"/>
      <c r="ER328" s="16" t="n"/>
      <c r="ES328" s="16" t="n"/>
      <c r="ET328" s="16" t="n"/>
      <c r="EU328" s="16" t="n"/>
      <c r="EV328" s="16" t="n"/>
      <c r="EW328" s="16" t="n"/>
      <c r="EX328" s="16" t="n"/>
      <c r="EY328" s="16">
        <f>IF(EY146&gt;0,EY$6,"")</f>
        <v/>
      </c>
      <c r="EZ328" s="16">
        <f>IF(EZ146&gt;0,EZ$6,"")</f>
        <v/>
      </c>
      <c r="FA328" s="16">
        <f>IF(FA146&gt;0,FA$6,"")</f>
        <v/>
      </c>
      <c r="FB328" s="16">
        <f>IF(FB146&gt;0,FB$6,"")</f>
        <v/>
      </c>
      <c r="FC328" s="16">
        <f>IF(FC146&gt;0,FC$6,"")</f>
        <v/>
      </c>
      <c r="FD328" s="16">
        <f>IF(FD146&gt;0,FD$6,"")</f>
        <v/>
      </c>
      <c r="FE328" s="16">
        <f>IF(FE146&gt;0,FE$6,"")</f>
        <v/>
      </c>
      <c r="FF328" s="16">
        <f>IF(FF146&gt;0,FF$6,"")</f>
        <v/>
      </c>
      <c r="FG328" s="16">
        <f>IF(FG146&gt;0,FG$6,"")</f>
        <v/>
      </c>
      <c r="FH328" s="16">
        <f>IF(FH146&gt;0,FH$6,"")</f>
        <v/>
      </c>
      <c r="FI328" s="16">
        <f>IF(FI146&gt;0,FI$6,"")</f>
        <v/>
      </c>
      <c r="FJ328" s="16">
        <f>IF(FJ146&gt;0,FJ$6,"")</f>
        <v/>
      </c>
      <c r="FK328" s="16">
        <f>IF(FK146&gt;0,FK$6,"")</f>
        <v/>
      </c>
      <c r="FL328" s="16">
        <f>IF(FL146&gt;0,FL$6,"")</f>
        <v/>
      </c>
      <c r="FM328" s="16">
        <f>IF(FM146&gt;0,FM$6,"")</f>
        <v/>
      </c>
      <c r="FN328" s="16">
        <f>IF(FN146&gt;0,FN$6,"")</f>
        <v/>
      </c>
      <c r="FO328" s="16">
        <f>IF(FO146&gt;0,FO$6,"")</f>
        <v/>
      </c>
      <c r="FP328" s="16">
        <f>IF(FP146&gt;0,FP$6,"")</f>
        <v/>
      </c>
      <c r="FQ328" s="16">
        <f>IF(FQ146&gt;0,FQ$6,"")</f>
        <v/>
      </c>
      <c r="FR328" s="16">
        <f>IF(FR146&gt;0,FR$6,"")</f>
        <v/>
      </c>
      <c r="FS328" s="16">
        <f>IF(FS146&gt;0,FS$6,"")</f>
        <v/>
      </c>
      <c r="FT328" s="16">
        <f>IF(FT146&gt;0,FT$6,"")</f>
        <v/>
      </c>
      <c r="FU328" s="16">
        <f>IF(FU146&gt;0,FU$6,"")</f>
        <v/>
      </c>
      <c r="FV328" s="16">
        <f>IF(FV146&gt;0,FV$6,"")</f>
        <v/>
      </c>
      <c r="FW328" s="16">
        <f>IF(FW146&gt;0,FW$6,"")</f>
        <v/>
      </c>
      <c r="FX328" s="16">
        <f>IF(FX146&gt;0,FX$6,"")</f>
        <v/>
      </c>
      <c r="FY328" s="16">
        <f>IF(FY146&gt;0,FY$6,"")</f>
        <v/>
      </c>
      <c r="FZ328" s="16">
        <f>IF(FZ146&gt;0,FZ$6,"")</f>
        <v/>
      </c>
      <c r="GA328" s="16">
        <f>IF(GA146&gt;0,GA$6,"")</f>
        <v/>
      </c>
      <c r="GB328" s="16">
        <f>IF(GB146&gt;0,GB$6,"")</f>
        <v/>
      </c>
      <c r="GC328" s="16">
        <f>IF(GC146&gt;0,GC$6,"")</f>
        <v/>
      </c>
      <c r="GD328" s="16">
        <f>IF(GD146&gt;0,GD$6,"")</f>
        <v/>
      </c>
      <c r="GE328" s="16">
        <f>IF(GE146&gt;0,GE$6,"")</f>
        <v/>
      </c>
      <c r="GF328" s="16">
        <f>IF(GF146&gt;0,GF$6,"")</f>
        <v/>
      </c>
      <c r="GG328" s="16" t="n"/>
      <c r="GH328" s="16">
        <f>IF(GH146&gt;0,GH$6,"")</f>
        <v/>
      </c>
      <c r="GI328" s="423">
        <f>IF(GI146&gt;0,GI$6,"")</f>
        <v/>
      </c>
    </row>
    <row r="329" hidden="1">
      <c r="A329" s="63" t="n"/>
      <c r="B329" s="63" t="n"/>
      <c r="C329" s="412">
        <f>C147</f>
        <v/>
      </c>
      <c r="D329" s="5" t="n"/>
      <c r="E329" s="5" t="n"/>
      <c r="F329" s="5" t="n"/>
      <c r="G329" s="411">
        <f>MIN(J329:GH329)</f>
        <v/>
      </c>
      <c r="H329" s="16">
        <f>MAX(J329:GH329)</f>
        <v/>
      </c>
      <c r="I329" s="93" t="n"/>
      <c r="J329" s="16">
        <f>IF(J147&gt;0,J144,"")</f>
        <v/>
      </c>
      <c r="K329" s="16">
        <f>IF(K147&gt;0,K$6,"")</f>
        <v/>
      </c>
      <c r="L329" s="16">
        <f>IF(L147&gt;0,L$6,"")</f>
        <v/>
      </c>
      <c r="M329" s="16">
        <f>IF(M147&gt;0,M$6,"")</f>
        <v/>
      </c>
      <c r="N329" s="16">
        <f>IF(N147&gt;0,N$6,"")</f>
        <v/>
      </c>
      <c r="O329" s="16">
        <f>IF(O147&gt;0,O$6,"")</f>
        <v/>
      </c>
      <c r="P329" s="16">
        <f>IF(P147&gt;0,P$6,"")</f>
        <v/>
      </c>
      <c r="Q329" s="16">
        <f>IF(Q147&gt;0,Q$6,"")</f>
        <v/>
      </c>
      <c r="R329" s="16">
        <f>IF(R147&gt;0,R$6,"")</f>
        <v/>
      </c>
      <c r="S329" s="16">
        <f>IF(S147&gt;0,S$6,"")</f>
        <v/>
      </c>
      <c r="T329" s="16">
        <f>IF(T147&gt;0,T$6,"")</f>
        <v/>
      </c>
      <c r="U329" s="16">
        <f>IF(U147&gt;0,U$6,"")</f>
        <v/>
      </c>
      <c r="V329" s="16">
        <f>IF(V147&gt;0,V$6,"")</f>
        <v/>
      </c>
      <c r="W329" s="16" t="n"/>
      <c r="X329" s="16" t="n"/>
      <c r="Y329" s="16" t="n"/>
      <c r="Z329" s="16" t="n"/>
      <c r="AA329" s="16" t="n"/>
      <c r="AB329" s="16" t="n"/>
      <c r="AC329" s="16" t="n"/>
      <c r="AD329" s="16" t="n"/>
      <c r="AE329" s="16" t="n"/>
      <c r="AF329" s="16" t="n"/>
      <c r="AG329" s="16" t="n"/>
      <c r="AH329" s="16" t="n"/>
      <c r="AI329" s="16" t="n"/>
      <c r="AJ329" s="16" t="n"/>
      <c r="AK329" s="16" t="n"/>
      <c r="AL329" s="16" t="n"/>
      <c r="AM329" s="16" t="n"/>
      <c r="AN329" s="16" t="n"/>
      <c r="AO329" s="16" t="n"/>
      <c r="AP329" s="16" t="n"/>
      <c r="AQ329" s="16" t="n"/>
      <c r="AR329" s="16" t="n"/>
      <c r="AS329" s="16" t="n"/>
      <c r="AT329" s="16" t="n"/>
      <c r="AU329" s="16" t="n"/>
      <c r="AV329" s="16" t="n"/>
      <c r="AW329" s="16" t="n"/>
      <c r="AX329" s="16" t="n"/>
      <c r="AY329" s="16" t="n"/>
      <c r="AZ329" s="16" t="n"/>
      <c r="BA329" s="16" t="n"/>
      <c r="BB329" s="16" t="n"/>
      <c r="BC329" s="16" t="n"/>
      <c r="BD329" s="16" t="n"/>
      <c r="BE329" s="16" t="n"/>
      <c r="BF329" s="16" t="n"/>
      <c r="BG329" s="16" t="n"/>
      <c r="BH329" s="16" t="n"/>
      <c r="BI329" s="16" t="n"/>
      <c r="BJ329" s="16" t="n"/>
      <c r="BK329" s="16" t="n"/>
      <c r="BL329" s="16" t="n"/>
      <c r="BM329" s="16" t="n"/>
      <c r="BN329" s="16" t="n"/>
      <c r="BO329" s="16" t="n"/>
      <c r="BP329" s="16" t="n"/>
      <c r="BQ329" s="16" t="n"/>
      <c r="BR329" s="16" t="n"/>
      <c r="BS329" s="16" t="n"/>
      <c r="BT329" s="16" t="n"/>
      <c r="BU329" s="16" t="n"/>
      <c r="BV329" s="16" t="n"/>
      <c r="BW329" s="16" t="n"/>
      <c r="BX329" s="16" t="n"/>
      <c r="BY329" s="16" t="n"/>
      <c r="BZ329" s="16" t="n"/>
      <c r="CA329" s="16" t="n"/>
      <c r="CB329" s="16" t="n"/>
      <c r="CC329" s="16" t="n"/>
      <c r="CD329" s="16" t="n"/>
      <c r="CE329" s="16" t="n"/>
      <c r="CF329" s="16" t="n"/>
      <c r="CG329" s="16" t="n"/>
      <c r="CH329" s="16" t="n"/>
      <c r="CI329" s="16" t="n"/>
      <c r="CJ329" s="16" t="n"/>
      <c r="CK329" s="16" t="n"/>
      <c r="CL329" s="16" t="n"/>
      <c r="CM329" s="16" t="n"/>
      <c r="CN329" s="16" t="n"/>
      <c r="CO329" s="16" t="n"/>
      <c r="CP329" s="16" t="n"/>
      <c r="CQ329" s="16" t="n"/>
      <c r="CR329" s="16" t="n"/>
      <c r="CS329" s="16" t="n"/>
      <c r="CT329" s="16" t="n"/>
      <c r="CU329" s="16" t="n"/>
      <c r="CV329" s="16" t="n"/>
      <c r="CW329" s="16" t="n"/>
      <c r="CX329" s="16" t="n"/>
      <c r="CY329" s="16" t="n"/>
      <c r="CZ329" s="16" t="n"/>
      <c r="DA329" s="16" t="n"/>
      <c r="DB329" s="16" t="n"/>
      <c r="DC329" s="16">
        <f>IF(DC147&gt;0,DC$6,"")</f>
        <v/>
      </c>
      <c r="DD329" s="16">
        <f>IF(DD147&gt;0,DD$6,"")</f>
        <v/>
      </c>
      <c r="DE329" s="16">
        <f>IF(DE147&gt;0,DE$6,"")</f>
        <v/>
      </c>
      <c r="DF329" s="16">
        <f>IF(DF147&gt;0,DF$6,"")</f>
        <v/>
      </c>
      <c r="DG329" s="16">
        <f>IF(DG147&gt;0,DG$6,"")</f>
        <v/>
      </c>
      <c r="DH329" s="16">
        <f>IF(DH147&gt;0,DH$6,"")</f>
        <v/>
      </c>
      <c r="DI329" s="16">
        <f>IF(DI147&gt;0,DI$6,"")</f>
        <v/>
      </c>
      <c r="DJ329" s="16">
        <f>IF(DJ147&gt;0,DJ$6,"")</f>
        <v/>
      </c>
      <c r="DK329" s="16">
        <f>IF(DK147&gt;0,DK$6,"")</f>
        <v/>
      </c>
      <c r="DL329" s="16">
        <f>IF(DL147&gt;0,DL$6,"")</f>
        <v/>
      </c>
      <c r="DM329" s="16">
        <f>IF(DM147&gt;0,DM$6,"")</f>
        <v/>
      </c>
      <c r="DN329" s="16">
        <f>IF(DN147&gt;0,DN$6,"")</f>
        <v/>
      </c>
      <c r="DO329" s="16" t="n"/>
      <c r="DP329" s="16" t="n"/>
      <c r="DQ329" s="16" t="n"/>
      <c r="DR329" s="16" t="n"/>
      <c r="DS329" s="16" t="n"/>
      <c r="DT329" s="16" t="n"/>
      <c r="DU329" s="16" t="n"/>
      <c r="DV329" s="16" t="n"/>
      <c r="DW329" s="16" t="n"/>
      <c r="DX329" s="16" t="n"/>
      <c r="DY329" s="16" t="n"/>
      <c r="DZ329" s="16" t="n"/>
      <c r="EA329" s="16" t="n"/>
      <c r="EB329" s="16" t="n"/>
      <c r="EC329" s="16" t="n"/>
      <c r="ED329" s="16" t="n"/>
      <c r="EE329" s="16" t="n"/>
      <c r="EF329" s="16" t="n"/>
      <c r="EG329" s="16" t="n"/>
      <c r="EH329" s="16" t="n"/>
      <c r="EI329" s="16" t="n"/>
      <c r="EJ329" s="16" t="n"/>
      <c r="EK329" s="16" t="n"/>
      <c r="EL329" s="16" t="n"/>
      <c r="EM329" s="16" t="n"/>
      <c r="EN329" s="16" t="n"/>
      <c r="EO329" s="16" t="n"/>
      <c r="EP329" s="16" t="n"/>
      <c r="EQ329" s="16" t="n"/>
      <c r="ER329" s="16" t="n"/>
      <c r="ES329" s="16" t="n"/>
      <c r="ET329" s="16" t="n"/>
      <c r="EU329" s="16" t="n"/>
      <c r="EV329" s="16" t="n"/>
      <c r="EW329" s="16" t="n"/>
      <c r="EX329" s="16" t="n"/>
      <c r="EY329" s="16">
        <f>IF(EY147&gt;0,EY$6,"")</f>
        <v/>
      </c>
      <c r="EZ329" s="16">
        <f>IF(EZ147&gt;0,EZ$6,"")</f>
        <v/>
      </c>
      <c r="FA329" s="16">
        <f>IF(FA147&gt;0,FA$6,"")</f>
        <v/>
      </c>
      <c r="FB329" s="16">
        <f>IF(FB147&gt;0,FB$6,"")</f>
        <v/>
      </c>
      <c r="FC329" s="16">
        <f>IF(FC147&gt;0,FC$6,"")</f>
        <v/>
      </c>
      <c r="FD329" s="16">
        <f>IF(FD147&gt;0,FD$6,"")</f>
        <v/>
      </c>
      <c r="FE329" s="16">
        <f>IF(FE147&gt;0,FE$6,"")</f>
        <v/>
      </c>
      <c r="FF329" s="16">
        <f>IF(FF147&gt;0,FF$6,"")</f>
        <v/>
      </c>
      <c r="FG329" s="16">
        <f>IF(FG147&gt;0,FG$6,"")</f>
        <v/>
      </c>
      <c r="FH329" s="16">
        <f>IF(FH147&gt;0,FH$6,"")</f>
        <v/>
      </c>
      <c r="FI329" s="16">
        <f>IF(FI147&gt;0,FI$6,"")</f>
        <v/>
      </c>
      <c r="FJ329" s="16">
        <f>IF(FJ147&gt;0,FJ$6,"")</f>
        <v/>
      </c>
      <c r="FK329" s="16">
        <f>IF(FK147&gt;0,FK$6,"")</f>
        <v/>
      </c>
      <c r="FL329" s="16">
        <f>IF(FL147&gt;0,FL$6,"")</f>
        <v/>
      </c>
      <c r="FM329" s="16">
        <f>IF(FM147&gt;0,FM$6,"")</f>
        <v/>
      </c>
      <c r="FN329" s="16">
        <f>IF(FN147&gt;0,FN$6,"")</f>
        <v/>
      </c>
      <c r="FO329" s="16">
        <f>IF(FO147&gt;0,FO$6,"")</f>
        <v/>
      </c>
      <c r="FP329" s="16">
        <f>IF(FP147&gt;0,FP$6,"")</f>
        <v/>
      </c>
      <c r="FQ329" s="16">
        <f>IF(FQ147&gt;0,FQ$6,"")</f>
        <v/>
      </c>
      <c r="FR329" s="16">
        <f>IF(FR147&gt;0,FR$6,"")</f>
        <v/>
      </c>
      <c r="FS329" s="16">
        <f>IF(FS147&gt;0,FS$6,"")</f>
        <v/>
      </c>
      <c r="FT329" s="16">
        <f>IF(FT147&gt;0,FT$6,"")</f>
        <v/>
      </c>
      <c r="FU329" s="16">
        <f>IF(FU147&gt;0,FU$6,"")</f>
        <v/>
      </c>
      <c r="FV329" s="16">
        <f>IF(FV147&gt;0,FV$6,"")</f>
        <v/>
      </c>
      <c r="FW329" s="16">
        <f>IF(FW147&gt;0,FW$6,"")</f>
        <v/>
      </c>
      <c r="FX329" s="16">
        <f>IF(FX147&gt;0,FX$6,"")</f>
        <v/>
      </c>
      <c r="FY329" s="16">
        <f>IF(FY147&gt;0,FY$6,"")</f>
        <v/>
      </c>
      <c r="FZ329" s="16">
        <f>IF(FZ147&gt;0,FZ$6,"")</f>
        <v/>
      </c>
      <c r="GA329" s="16">
        <f>IF(GA147&gt;0,GA$6,"")</f>
        <v/>
      </c>
      <c r="GB329" s="16">
        <f>IF(GB147&gt;0,GB$6,"")</f>
        <v/>
      </c>
      <c r="GC329" s="16">
        <f>IF(GC147&gt;0,GC$6,"")</f>
        <v/>
      </c>
      <c r="GD329" s="16">
        <f>IF(GD147&gt;0,GD$6,"")</f>
        <v/>
      </c>
      <c r="GE329" s="16">
        <f>IF(GE147&gt;0,GE$6,"")</f>
        <v/>
      </c>
      <c r="GF329" s="16">
        <f>IF(GF147&gt;0,GF$6,"")</f>
        <v/>
      </c>
      <c r="GG329" s="16" t="n"/>
      <c r="GH329" s="16">
        <f>IF(GH147&gt;0,GH$6,"")</f>
        <v/>
      </c>
      <c r="GI329" s="423">
        <f>IF(GI147&gt;0,GI$6,"")</f>
        <v/>
      </c>
    </row>
    <row r="330" hidden="1">
      <c r="A330" s="63" t="n"/>
      <c r="B330" s="63" t="n"/>
      <c r="C330" s="412">
        <f>C148</f>
        <v/>
      </c>
      <c r="D330" s="5" t="n"/>
      <c r="E330" s="5" t="n"/>
      <c r="F330" s="5" t="n"/>
      <c r="G330" s="411">
        <f>MIN(J330:GH330)</f>
        <v/>
      </c>
      <c r="H330" s="16">
        <f>MAX(J330:GH330)</f>
        <v/>
      </c>
      <c r="I330" s="93" t="n"/>
      <c r="J330" s="16">
        <f>IF(J148&gt;0,J145,"")</f>
        <v/>
      </c>
      <c r="K330" s="16">
        <f>IF(K148&gt;0,K$6,"")</f>
        <v/>
      </c>
      <c r="L330" s="16">
        <f>IF(L148&gt;0,L$6,"")</f>
        <v/>
      </c>
      <c r="M330" s="16">
        <f>IF(M148&gt;0,M$6,"")</f>
        <v/>
      </c>
      <c r="N330" s="16">
        <f>IF(N148&gt;0,N$6,"")</f>
        <v/>
      </c>
      <c r="O330" s="16">
        <f>IF(O148&gt;0,O$6,"")</f>
        <v/>
      </c>
      <c r="P330" s="16">
        <f>IF(P148&gt;0,P$6,"")</f>
        <v/>
      </c>
      <c r="Q330" s="16">
        <f>IF(Q148&gt;0,Q$6,"")</f>
        <v/>
      </c>
      <c r="R330" s="16">
        <f>IF(R148&gt;0,R$6,"")</f>
        <v/>
      </c>
      <c r="S330" s="16">
        <f>IF(S148&gt;0,S$6,"")</f>
        <v/>
      </c>
      <c r="T330" s="16">
        <f>IF(T148&gt;0,T$6,"")</f>
        <v/>
      </c>
      <c r="U330" s="16">
        <f>IF(U148&gt;0,U$6,"")</f>
        <v/>
      </c>
      <c r="V330" s="16">
        <f>IF(V148&gt;0,V$6,"")</f>
        <v/>
      </c>
      <c r="W330" s="16" t="n"/>
      <c r="X330" s="16" t="n"/>
      <c r="Y330" s="16" t="n"/>
      <c r="Z330" s="16" t="n"/>
      <c r="AA330" s="16" t="n"/>
      <c r="AB330" s="16" t="n"/>
      <c r="AC330" s="16" t="n"/>
      <c r="AD330" s="16" t="n"/>
      <c r="AE330" s="16" t="n"/>
      <c r="AF330" s="16" t="n"/>
      <c r="AG330" s="16" t="n"/>
      <c r="AH330" s="16" t="n"/>
      <c r="AI330" s="16" t="n"/>
      <c r="AJ330" s="16" t="n"/>
      <c r="AK330" s="16" t="n"/>
      <c r="AL330" s="16" t="n"/>
      <c r="AM330" s="16" t="n"/>
      <c r="AN330" s="16" t="n"/>
      <c r="AO330" s="16" t="n"/>
      <c r="AP330" s="16" t="n"/>
      <c r="AQ330" s="16" t="n"/>
      <c r="AR330" s="16" t="n"/>
      <c r="AS330" s="16" t="n"/>
      <c r="AT330" s="16" t="n"/>
      <c r="AU330" s="16" t="n"/>
      <c r="AV330" s="16" t="n"/>
      <c r="AW330" s="16" t="n"/>
      <c r="AX330" s="16" t="n"/>
      <c r="AY330" s="16" t="n"/>
      <c r="AZ330" s="16" t="n"/>
      <c r="BA330" s="16" t="n"/>
      <c r="BB330" s="16" t="n"/>
      <c r="BC330" s="16" t="n"/>
      <c r="BD330" s="16" t="n"/>
      <c r="BE330" s="16" t="n"/>
      <c r="BF330" s="16" t="n"/>
      <c r="BG330" s="16" t="n"/>
      <c r="BH330" s="16" t="n"/>
      <c r="BI330" s="16" t="n"/>
      <c r="BJ330" s="16" t="n"/>
      <c r="BK330" s="16" t="n"/>
      <c r="BL330" s="16" t="n"/>
      <c r="BM330" s="16" t="n"/>
      <c r="BN330" s="16" t="n"/>
      <c r="BO330" s="16" t="n"/>
      <c r="BP330" s="16" t="n"/>
      <c r="BQ330" s="16" t="n"/>
      <c r="BR330" s="16" t="n"/>
      <c r="BS330" s="16" t="n"/>
      <c r="BT330" s="16" t="n"/>
      <c r="BU330" s="16" t="n"/>
      <c r="BV330" s="16" t="n"/>
      <c r="BW330" s="16" t="n"/>
      <c r="BX330" s="16" t="n"/>
      <c r="BY330" s="16" t="n"/>
      <c r="BZ330" s="16" t="n"/>
      <c r="CA330" s="16" t="n"/>
      <c r="CB330" s="16" t="n"/>
      <c r="CC330" s="16" t="n"/>
      <c r="CD330" s="16" t="n"/>
      <c r="CE330" s="16" t="n"/>
      <c r="CF330" s="16" t="n"/>
      <c r="CG330" s="16" t="n"/>
      <c r="CH330" s="16" t="n"/>
      <c r="CI330" s="16" t="n"/>
      <c r="CJ330" s="16" t="n"/>
      <c r="CK330" s="16" t="n"/>
      <c r="CL330" s="16" t="n"/>
      <c r="CM330" s="16" t="n"/>
      <c r="CN330" s="16" t="n"/>
      <c r="CO330" s="16" t="n"/>
      <c r="CP330" s="16" t="n"/>
      <c r="CQ330" s="16" t="n"/>
      <c r="CR330" s="16" t="n"/>
      <c r="CS330" s="16" t="n"/>
      <c r="CT330" s="16" t="n"/>
      <c r="CU330" s="16" t="n"/>
      <c r="CV330" s="16" t="n"/>
      <c r="CW330" s="16" t="n"/>
      <c r="CX330" s="16" t="n"/>
      <c r="CY330" s="16" t="n"/>
      <c r="CZ330" s="16" t="n"/>
      <c r="DA330" s="16" t="n"/>
      <c r="DB330" s="16" t="n"/>
      <c r="DC330" s="16">
        <f>IF(DC148&gt;0,DC$6,"")</f>
        <v/>
      </c>
      <c r="DD330" s="16">
        <f>IF(DD148&gt;0,DD$6,"")</f>
        <v/>
      </c>
      <c r="DE330" s="16">
        <f>IF(DE148&gt;0,DE$6,"")</f>
        <v/>
      </c>
      <c r="DF330" s="16">
        <f>IF(DF148&gt;0,DF$6,"")</f>
        <v/>
      </c>
      <c r="DG330" s="16">
        <f>IF(DG148&gt;0,DG$6,"")</f>
        <v/>
      </c>
      <c r="DH330" s="16">
        <f>IF(DH148&gt;0,DH$6,"")</f>
        <v/>
      </c>
      <c r="DI330" s="16">
        <f>IF(DI148&gt;0,DI$6,"")</f>
        <v/>
      </c>
      <c r="DJ330" s="16">
        <f>IF(DJ148&gt;0,DJ$6,"")</f>
        <v/>
      </c>
      <c r="DK330" s="16">
        <f>IF(DK148&gt;0,DK$6,"")</f>
        <v/>
      </c>
      <c r="DL330" s="16">
        <f>IF(DL148&gt;0,DL$6,"")</f>
        <v/>
      </c>
      <c r="DM330" s="16">
        <f>IF(DM148&gt;0,DM$6,"")</f>
        <v/>
      </c>
      <c r="DN330" s="16">
        <f>IF(DN148&gt;0,DN$6,"")</f>
        <v/>
      </c>
      <c r="DO330" s="16" t="n"/>
      <c r="DP330" s="16" t="n"/>
      <c r="DQ330" s="16" t="n"/>
      <c r="DR330" s="16" t="n"/>
      <c r="DS330" s="16" t="n"/>
      <c r="DT330" s="16" t="n"/>
      <c r="DU330" s="16" t="n"/>
      <c r="DV330" s="16" t="n"/>
      <c r="DW330" s="16" t="n"/>
      <c r="DX330" s="16" t="n"/>
      <c r="DY330" s="16" t="n"/>
      <c r="DZ330" s="16" t="n"/>
      <c r="EA330" s="16" t="n"/>
      <c r="EB330" s="16" t="n"/>
      <c r="EC330" s="16" t="n"/>
      <c r="ED330" s="16" t="n"/>
      <c r="EE330" s="16" t="n"/>
      <c r="EF330" s="16" t="n"/>
      <c r="EG330" s="16" t="n"/>
      <c r="EH330" s="16" t="n"/>
      <c r="EI330" s="16" t="n"/>
      <c r="EJ330" s="16" t="n"/>
      <c r="EK330" s="16" t="n"/>
      <c r="EL330" s="16" t="n"/>
      <c r="EM330" s="16" t="n"/>
      <c r="EN330" s="16" t="n"/>
      <c r="EO330" s="16" t="n"/>
      <c r="EP330" s="16" t="n"/>
      <c r="EQ330" s="16" t="n"/>
      <c r="ER330" s="16" t="n"/>
      <c r="ES330" s="16" t="n"/>
      <c r="ET330" s="16" t="n"/>
      <c r="EU330" s="16" t="n"/>
      <c r="EV330" s="16" t="n"/>
      <c r="EW330" s="16" t="n"/>
      <c r="EX330" s="16" t="n"/>
      <c r="EY330" s="16">
        <f>IF(EY148&gt;0,EY$6,"")</f>
        <v/>
      </c>
      <c r="EZ330" s="16">
        <f>IF(EZ148&gt;0,EZ$6,"")</f>
        <v/>
      </c>
      <c r="FA330" s="16">
        <f>IF(FA148&gt;0,FA$6,"")</f>
        <v/>
      </c>
      <c r="FB330" s="16">
        <f>IF(FB148&gt;0,FB$6,"")</f>
        <v/>
      </c>
      <c r="FC330" s="16">
        <f>IF(FC148&gt;0,FC$6,"")</f>
        <v/>
      </c>
      <c r="FD330" s="16">
        <f>IF(FD148&gt;0,FD$6,"")</f>
        <v/>
      </c>
      <c r="FE330" s="16">
        <f>IF(FE148&gt;0,FE$6,"")</f>
        <v/>
      </c>
      <c r="FF330" s="16">
        <f>IF(FF148&gt;0,FF$6,"")</f>
        <v/>
      </c>
      <c r="FG330" s="16">
        <f>IF(FG148&gt;0,FG$6,"")</f>
        <v/>
      </c>
      <c r="FH330" s="16">
        <f>IF(FH148&gt;0,FH$6,"")</f>
        <v/>
      </c>
      <c r="FI330" s="16">
        <f>IF(FI148&gt;0,FI$6,"")</f>
        <v/>
      </c>
      <c r="FJ330" s="16">
        <f>IF(FJ148&gt;0,FJ$6,"")</f>
        <v/>
      </c>
      <c r="FK330" s="16">
        <f>IF(FK148&gt;0,FK$6,"")</f>
        <v/>
      </c>
      <c r="FL330" s="16">
        <f>IF(FL148&gt;0,FL$6,"")</f>
        <v/>
      </c>
      <c r="FM330" s="16">
        <f>IF(FM148&gt;0,FM$6,"")</f>
        <v/>
      </c>
      <c r="FN330" s="16">
        <f>IF(FN148&gt;0,FN$6,"")</f>
        <v/>
      </c>
      <c r="FO330" s="16">
        <f>IF(FO148&gt;0,FO$6,"")</f>
        <v/>
      </c>
      <c r="FP330" s="16">
        <f>IF(FP148&gt;0,FP$6,"")</f>
        <v/>
      </c>
      <c r="FQ330" s="16">
        <f>IF(FQ148&gt;0,FQ$6,"")</f>
        <v/>
      </c>
      <c r="FR330" s="16">
        <f>IF(FR148&gt;0,FR$6,"")</f>
        <v/>
      </c>
      <c r="FS330" s="16">
        <f>IF(FS148&gt;0,FS$6,"")</f>
        <v/>
      </c>
      <c r="FT330" s="16">
        <f>IF(FT148&gt;0,FT$6,"")</f>
        <v/>
      </c>
      <c r="FU330" s="16">
        <f>IF(FU148&gt;0,FU$6,"")</f>
        <v/>
      </c>
      <c r="FV330" s="16">
        <f>IF(FV148&gt;0,FV$6,"")</f>
        <v/>
      </c>
      <c r="FW330" s="16">
        <f>IF(FW148&gt;0,FW$6,"")</f>
        <v/>
      </c>
      <c r="FX330" s="16">
        <f>IF(FX148&gt;0,FX$6,"")</f>
        <v/>
      </c>
      <c r="FY330" s="16">
        <f>IF(FY148&gt;0,FY$6,"")</f>
        <v/>
      </c>
      <c r="FZ330" s="16">
        <f>IF(FZ148&gt;0,FZ$6,"")</f>
        <v/>
      </c>
      <c r="GA330" s="16">
        <f>IF(GA148&gt;0,GA$6,"")</f>
        <v/>
      </c>
      <c r="GB330" s="16">
        <f>IF(GB148&gt;0,GB$6,"")</f>
        <v/>
      </c>
      <c r="GC330" s="16">
        <f>IF(GC148&gt;0,GC$6,"")</f>
        <v/>
      </c>
      <c r="GD330" s="16">
        <f>IF(GD148&gt;0,GD$6,"")</f>
        <v/>
      </c>
      <c r="GE330" s="16">
        <f>IF(GE148&gt;0,GE$6,"")</f>
        <v/>
      </c>
      <c r="GF330" s="16">
        <f>IF(GF148&gt;0,GF$6,"")</f>
        <v/>
      </c>
      <c r="GG330" s="16" t="n"/>
      <c r="GH330" s="16">
        <f>IF(GH148&gt;0,GH$6,"")</f>
        <v/>
      </c>
      <c r="GI330" s="423">
        <f>IF(GI148&gt;0,GI$6,"")</f>
        <v/>
      </c>
    </row>
    <row r="331" hidden="1">
      <c r="A331" s="63" t="n"/>
      <c r="B331" s="63" t="n"/>
      <c r="C331" s="412">
        <f>C149</f>
        <v/>
      </c>
      <c r="D331" s="5" t="n"/>
      <c r="E331" s="5" t="n"/>
      <c r="F331" s="5" t="n"/>
      <c r="G331" s="411">
        <f>MIN(J331:GH331)</f>
        <v/>
      </c>
      <c r="H331" s="16">
        <f>MAX(J331:GH331)</f>
        <v/>
      </c>
      <c r="I331" s="93" t="n"/>
      <c r="J331" s="16">
        <f>IF(J149&gt;0,J146,"")</f>
        <v/>
      </c>
      <c r="K331" s="16">
        <f>IF(K149&gt;0,K$6,"")</f>
        <v/>
      </c>
      <c r="L331" s="16">
        <f>IF(L149&gt;0,L$6,"")</f>
        <v/>
      </c>
      <c r="M331" s="16">
        <f>IF(M149&gt;0,M$6,"")</f>
        <v/>
      </c>
      <c r="N331" s="16">
        <f>IF(N149&gt;0,N$6,"")</f>
        <v/>
      </c>
      <c r="O331" s="16">
        <f>IF(O149&gt;0,O$6,"")</f>
        <v/>
      </c>
      <c r="P331" s="16">
        <f>IF(P149&gt;0,P$6,"")</f>
        <v/>
      </c>
      <c r="Q331" s="16">
        <f>IF(Q149&gt;0,Q$6,"")</f>
        <v/>
      </c>
      <c r="R331" s="16">
        <f>IF(R149&gt;0,R$6,"")</f>
        <v/>
      </c>
      <c r="S331" s="16">
        <f>IF(S149&gt;0,S$6,"")</f>
        <v/>
      </c>
      <c r="T331" s="16">
        <f>IF(T149&gt;0,T$6,"")</f>
        <v/>
      </c>
      <c r="U331" s="16">
        <f>IF(U149&gt;0,U$6,"")</f>
        <v/>
      </c>
      <c r="V331" s="16">
        <f>IF(V149&gt;0,V$6,"")</f>
        <v/>
      </c>
      <c r="W331" s="16" t="n"/>
      <c r="X331" s="16" t="n"/>
      <c r="Y331" s="16" t="n"/>
      <c r="Z331" s="16" t="n"/>
      <c r="AA331" s="16" t="n"/>
      <c r="AB331" s="16" t="n"/>
      <c r="AC331" s="16" t="n"/>
      <c r="AD331" s="16" t="n"/>
      <c r="AE331" s="16" t="n"/>
      <c r="AF331" s="16" t="n"/>
      <c r="AG331" s="16" t="n"/>
      <c r="AH331" s="16" t="n"/>
      <c r="AI331" s="16" t="n"/>
      <c r="AJ331" s="16" t="n"/>
      <c r="AK331" s="16" t="n"/>
      <c r="AL331" s="16" t="n"/>
      <c r="AM331" s="16" t="n"/>
      <c r="AN331" s="16" t="n"/>
      <c r="AO331" s="16" t="n"/>
      <c r="AP331" s="16" t="n"/>
      <c r="AQ331" s="16" t="n"/>
      <c r="AR331" s="16" t="n"/>
      <c r="AS331" s="16" t="n"/>
      <c r="AT331" s="16" t="n"/>
      <c r="AU331" s="16" t="n"/>
      <c r="AV331" s="16" t="n"/>
      <c r="AW331" s="16" t="n"/>
      <c r="AX331" s="16" t="n"/>
      <c r="AY331" s="16" t="n"/>
      <c r="AZ331" s="16" t="n"/>
      <c r="BA331" s="16" t="n"/>
      <c r="BB331" s="16" t="n"/>
      <c r="BC331" s="16" t="n"/>
      <c r="BD331" s="16" t="n"/>
      <c r="BE331" s="16" t="n"/>
      <c r="BF331" s="16" t="n"/>
      <c r="BG331" s="16" t="n"/>
      <c r="BH331" s="16" t="n"/>
      <c r="BI331" s="16" t="n"/>
      <c r="BJ331" s="16" t="n"/>
      <c r="BK331" s="16" t="n"/>
      <c r="BL331" s="16" t="n"/>
      <c r="BM331" s="16" t="n"/>
      <c r="BN331" s="16" t="n"/>
      <c r="BO331" s="16" t="n"/>
      <c r="BP331" s="16" t="n"/>
      <c r="BQ331" s="16" t="n"/>
      <c r="BR331" s="16" t="n"/>
      <c r="BS331" s="16" t="n"/>
      <c r="BT331" s="16" t="n"/>
      <c r="BU331" s="16" t="n"/>
      <c r="BV331" s="16" t="n"/>
      <c r="BW331" s="16" t="n"/>
      <c r="BX331" s="16" t="n"/>
      <c r="BY331" s="16" t="n"/>
      <c r="BZ331" s="16" t="n"/>
      <c r="CA331" s="16" t="n"/>
      <c r="CB331" s="16" t="n"/>
      <c r="CC331" s="16" t="n"/>
      <c r="CD331" s="16" t="n"/>
      <c r="CE331" s="16" t="n"/>
      <c r="CF331" s="16" t="n"/>
      <c r="CG331" s="16" t="n"/>
      <c r="CH331" s="16" t="n"/>
      <c r="CI331" s="16" t="n"/>
      <c r="CJ331" s="16" t="n"/>
      <c r="CK331" s="16" t="n"/>
      <c r="CL331" s="16" t="n"/>
      <c r="CM331" s="16" t="n"/>
      <c r="CN331" s="16" t="n"/>
      <c r="CO331" s="16" t="n"/>
      <c r="CP331" s="16" t="n"/>
      <c r="CQ331" s="16" t="n"/>
      <c r="CR331" s="16" t="n"/>
      <c r="CS331" s="16" t="n"/>
      <c r="CT331" s="16" t="n"/>
      <c r="CU331" s="16" t="n"/>
      <c r="CV331" s="16" t="n"/>
      <c r="CW331" s="16" t="n"/>
      <c r="CX331" s="16" t="n"/>
      <c r="CY331" s="16" t="n"/>
      <c r="CZ331" s="16" t="n"/>
      <c r="DA331" s="16" t="n"/>
      <c r="DB331" s="16" t="n"/>
      <c r="DC331" s="16">
        <f>IF(DC149&gt;0,DC$6,"")</f>
        <v/>
      </c>
      <c r="DD331" s="16">
        <f>IF(DD149&gt;0,DD$6,"")</f>
        <v/>
      </c>
      <c r="DE331" s="16">
        <f>IF(DE149&gt;0,DE$6,"")</f>
        <v/>
      </c>
      <c r="DF331" s="16">
        <f>IF(DF149&gt;0,DF$6,"")</f>
        <v/>
      </c>
      <c r="DG331" s="16">
        <f>IF(DG149&gt;0,DG$6,"")</f>
        <v/>
      </c>
      <c r="DH331" s="16">
        <f>IF(DH149&gt;0,DH$6,"")</f>
        <v/>
      </c>
      <c r="DI331" s="16">
        <f>IF(DI149&gt;0,DI$6,"")</f>
        <v/>
      </c>
      <c r="DJ331" s="16">
        <f>IF(DJ149&gt;0,DJ$6,"")</f>
        <v/>
      </c>
      <c r="DK331" s="16">
        <f>IF(DK149&gt;0,DK$6,"")</f>
        <v/>
      </c>
      <c r="DL331" s="16">
        <f>IF(DL149&gt;0,DL$6,"")</f>
        <v/>
      </c>
      <c r="DM331" s="16">
        <f>IF(DM149&gt;0,DM$6,"")</f>
        <v/>
      </c>
      <c r="DN331" s="16">
        <f>IF(DN149&gt;0,DN$6,"")</f>
        <v/>
      </c>
      <c r="DO331" s="16" t="n"/>
      <c r="DP331" s="16" t="n"/>
      <c r="DQ331" s="16" t="n"/>
      <c r="DR331" s="16" t="n"/>
      <c r="DS331" s="16" t="n"/>
      <c r="DT331" s="16" t="n"/>
      <c r="DU331" s="16" t="n"/>
      <c r="DV331" s="16" t="n"/>
      <c r="DW331" s="16" t="n"/>
      <c r="DX331" s="16" t="n"/>
      <c r="DY331" s="16" t="n"/>
      <c r="DZ331" s="16" t="n"/>
      <c r="EA331" s="16" t="n"/>
      <c r="EB331" s="16" t="n"/>
      <c r="EC331" s="16" t="n"/>
      <c r="ED331" s="16" t="n"/>
      <c r="EE331" s="16" t="n"/>
      <c r="EF331" s="16" t="n"/>
      <c r="EG331" s="16" t="n"/>
      <c r="EH331" s="16" t="n"/>
      <c r="EI331" s="16" t="n"/>
      <c r="EJ331" s="16" t="n"/>
      <c r="EK331" s="16" t="n"/>
      <c r="EL331" s="16" t="n"/>
      <c r="EM331" s="16" t="n"/>
      <c r="EN331" s="16" t="n"/>
      <c r="EO331" s="16" t="n"/>
      <c r="EP331" s="16" t="n"/>
      <c r="EQ331" s="16" t="n"/>
      <c r="ER331" s="16" t="n"/>
      <c r="ES331" s="16" t="n"/>
      <c r="ET331" s="16" t="n"/>
      <c r="EU331" s="16" t="n"/>
      <c r="EV331" s="16" t="n"/>
      <c r="EW331" s="16" t="n"/>
      <c r="EX331" s="16" t="n"/>
      <c r="EY331" s="16">
        <f>IF(EY149&gt;0,EY$6,"")</f>
        <v/>
      </c>
      <c r="EZ331" s="16">
        <f>IF(EZ149&gt;0,EZ$6,"")</f>
        <v/>
      </c>
      <c r="FA331" s="16">
        <f>IF(FA149&gt;0,FA$6,"")</f>
        <v/>
      </c>
      <c r="FB331" s="16">
        <f>IF(FB149&gt;0,FB$6,"")</f>
        <v/>
      </c>
      <c r="FC331" s="16">
        <f>IF(FC149&gt;0,FC$6,"")</f>
        <v/>
      </c>
      <c r="FD331" s="16">
        <f>IF(FD149&gt;0,FD$6,"")</f>
        <v/>
      </c>
      <c r="FE331" s="16">
        <f>IF(FE149&gt;0,FE$6,"")</f>
        <v/>
      </c>
      <c r="FF331" s="16">
        <f>IF(FF149&gt;0,FF$6,"")</f>
        <v/>
      </c>
      <c r="FG331" s="16">
        <f>IF(FG149&gt;0,FG$6,"")</f>
        <v/>
      </c>
      <c r="FH331" s="16">
        <f>IF(FH149&gt;0,FH$6,"")</f>
        <v/>
      </c>
      <c r="FI331" s="16">
        <f>IF(FI149&gt;0,FI$6,"")</f>
        <v/>
      </c>
      <c r="FJ331" s="16">
        <f>IF(FJ149&gt;0,FJ$6,"")</f>
        <v/>
      </c>
      <c r="FK331" s="16">
        <f>IF(FK149&gt;0,FK$6,"")</f>
        <v/>
      </c>
      <c r="FL331" s="16">
        <f>IF(FL149&gt;0,FL$6,"")</f>
        <v/>
      </c>
      <c r="FM331" s="16">
        <f>IF(FM149&gt;0,FM$6,"")</f>
        <v/>
      </c>
      <c r="FN331" s="16">
        <f>IF(FN149&gt;0,FN$6,"")</f>
        <v/>
      </c>
      <c r="FO331" s="16">
        <f>IF(FO149&gt;0,FO$6,"")</f>
        <v/>
      </c>
      <c r="FP331" s="16">
        <f>IF(FP149&gt;0,FP$6,"")</f>
        <v/>
      </c>
      <c r="FQ331" s="16">
        <f>IF(FQ149&gt;0,FQ$6,"")</f>
        <v/>
      </c>
      <c r="FR331" s="16">
        <f>IF(FR149&gt;0,FR$6,"")</f>
        <v/>
      </c>
      <c r="FS331" s="16">
        <f>IF(FS149&gt;0,FS$6,"")</f>
        <v/>
      </c>
      <c r="FT331" s="16">
        <f>IF(FT149&gt;0,FT$6,"")</f>
        <v/>
      </c>
      <c r="FU331" s="16">
        <f>IF(FU149&gt;0,FU$6,"")</f>
        <v/>
      </c>
      <c r="FV331" s="16">
        <f>IF(FV149&gt;0,FV$6,"")</f>
        <v/>
      </c>
      <c r="FW331" s="16">
        <f>IF(FW149&gt;0,FW$6,"")</f>
        <v/>
      </c>
      <c r="FX331" s="16">
        <f>IF(FX149&gt;0,FX$6,"")</f>
        <v/>
      </c>
      <c r="FY331" s="16">
        <f>IF(FY149&gt;0,FY$6,"")</f>
        <v/>
      </c>
      <c r="FZ331" s="16">
        <f>IF(FZ149&gt;0,FZ$6,"")</f>
        <v/>
      </c>
      <c r="GA331" s="16">
        <f>IF(GA149&gt;0,GA$6,"")</f>
        <v/>
      </c>
      <c r="GB331" s="16">
        <f>IF(GB149&gt;0,GB$6,"")</f>
        <v/>
      </c>
      <c r="GC331" s="16">
        <f>IF(GC149&gt;0,GC$6,"")</f>
        <v/>
      </c>
      <c r="GD331" s="16">
        <f>IF(GD149&gt;0,GD$6,"")</f>
        <v/>
      </c>
      <c r="GE331" s="16">
        <f>IF(GE149&gt;0,GE$6,"")</f>
        <v/>
      </c>
      <c r="GF331" s="16">
        <f>IF(GF149&gt;0,GF$6,"")</f>
        <v/>
      </c>
      <c r="GG331" s="16" t="n"/>
      <c r="GH331" s="16">
        <f>IF(GH149&gt;0,GH$6,"")</f>
        <v/>
      </c>
      <c r="GI331" s="423">
        <f>IF(GI149&gt;0,GI$6,"")</f>
        <v/>
      </c>
    </row>
    <row r="332" hidden="1">
      <c r="A332" s="63" t="n"/>
      <c r="B332" s="63" t="n"/>
      <c r="C332" s="412">
        <f>C150</f>
        <v/>
      </c>
      <c r="D332" s="5" t="n"/>
      <c r="E332" s="5" t="n"/>
      <c r="F332" s="5" t="n"/>
      <c r="G332" s="411">
        <f>MIN(J332:GH332)</f>
        <v/>
      </c>
      <c r="H332" s="16">
        <f>MAX(J332:GH332)</f>
        <v/>
      </c>
      <c r="I332" s="93" t="n"/>
      <c r="J332" s="16">
        <f>IF(J150&gt;0,J147,"")</f>
        <v/>
      </c>
      <c r="K332" s="16">
        <f>IF(K150&gt;0,K$6,"")</f>
        <v/>
      </c>
      <c r="L332" s="16">
        <f>IF(L150&gt;0,L$6,"")</f>
        <v/>
      </c>
      <c r="M332" s="16">
        <f>IF(M150&gt;0,M$6,"")</f>
        <v/>
      </c>
      <c r="N332" s="16">
        <f>IF(N150&gt;0,N$6,"")</f>
        <v/>
      </c>
      <c r="O332" s="16">
        <f>IF(O150&gt;0,O$6,"")</f>
        <v/>
      </c>
      <c r="P332" s="16">
        <f>IF(P150&gt;0,P$6,"")</f>
        <v/>
      </c>
      <c r="Q332" s="16">
        <f>IF(Q150&gt;0,Q$6,"")</f>
        <v/>
      </c>
      <c r="R332" s="16">
        <f>IF(R150&gt;0,R$6,"")</f>
        <v/>
      </c>
      <c r="S332" s="16">
        <f>IF(S150&gt;0,S$6,"")</f>
        <v/>
      </c>
      <c r="T332" s="16">
        <f>IF(T150&gt;0,T$6,"")</f>
        <v/>
      </c>
      <c r="U332" s="16">
        <f>IF(U150&gt;0,U$6,"")</f>
        <v/>
      </c>
      <c r="V332" s="16">
        <f>IF(V150&gt;0,V$6,"")</f>
        <v/>
      </c>
      <c r="W332" s="16" t="n"/>
      <c r="X332" s="16" t="n"/>
      <c r="Y332" s="16" t="n"/>
      <c r="Z332" s="16" t="n"/>
      <c r="AA332" s="16" t="n"/>
      <c r="AB332" s="16" t="n"/>
      <c r="AC332" s="16" t="n"/>
      <c r="AD332" s="16" t="n"/>
      <c r="AE332" s="16" t="n"/>
      <c r="AF332" s="16" t="n"/>
      <c r="AG332" s="16" t="n"/>
      <c r="AH332" s="16" t="n"/>
      <c r="AI332" s="16" t="n"/>
      <c r="AJ332" s="16" t="n"/>
      <c r="AK332" s="16" t="n"/>
      <c r="AL332" s="16" t="n"/>
      <c r="AM332" s="16" t="n"/>
      <c r="AN332" s="16" t="n"/>
      <c r="AO332" s="16" t="n"/>
      <c r="AP332" s="16" t="n"/>
      <c r="AQ332" s="16" t="n"/>
      <c r="AR332" s="16" t="n"/>
      <c r="AS332" s="16" t="n"/>
      <c r="AT332" s="16" t="n"/>
      <c r="AU332" s="16" t="n"/>
      <c r="AV332" s="16" t="n"/>
      <c r="AW332" s="16" t="n"/>
      <c r="AX332" s="16" t="n"/>
      <c r="AY332" s="16" t="n"/>
      <c r="AZ332" s="16" t="n"/>
      <c r="BA332" s="16" t="n"/>
      <c r="BB332" s="16" t="n"/>
      <c r="BC332" s="16" t="n"/>
      <c r="BD332" s="16" t="n"/>
      <c r="BE332" s="16" t="n"/>
      <c r="BF332" s="16" t="n"/>
      <c r="BG332" s="16" t="n"/>
      <c r="BH332" s="16" t="n"/>
      <c r="BI332" s="16" t="n"/>
      <c r="BJ332" s="16" t="n"/>
      <c r="BK332" s="16" t="n"/>
      <c r="BL332" s="16" t="n"/>
      <c r="BM332" s="16" t="n"/>
      <c r="BN332" s="16" t="n"/>
      <c r="BO332" s="16" t="n"/>
      <c r="BP332" s="16" t="n"/>
      <c r="BQ332" s="16" t="n"/>
      <c r="BR332" s="16" t="n"/>
      <c r="BS332" s="16" t="n"/>
      <c r="BT332" s="16" t="n"/>
      <c r="BU332" s="16" t="n"/>
      <c r="BV332" s="16" t="n"/>
      <c r="BW332" s="16" t="n"/>
      <c r="BX332" s="16" t="n"/>
      <c r="BY332" s="16" t="n"/>
      <c r="BZ332" s="16" t="n"/>
      <c r="CA332" s="16" t="n"/>
      <c r="CB332" s="16" t="n"/>
      <c r="CC332" s="16" t="n"/>
      <c r="CD332" s="16" t="n"/>
      <c r="CE332" s="16" t="n"/>
      <c r="CF332" s="16" t="n"/>
      <c r="CG332" s="16" t="n"/>
      <c r="CH332" s="16" t="n"/>
      <c r="CI332" s="16" t="n"/>
      <c r="CJ332" s="16" t="n"/>
      <c r="CK332" s="16" t="n"/>
      <c r="CL332" s="16" t="n"/>
      <c r="CM332" s="16" t="n"/>
      <c r="CN332" s="16" t="n"/>
      <c r="CO332" s="16" t="n"/>
      <c r="CP332" s="16" t="n"/>
      <c r="CQ332" s="16" t="n"/>
      <c r="CR332" s="16" t="n"/>
      <c r="CS332" s="16" t="n"/>
      <c r="CT332" s="16" t="n"/>
      <c r="CU332" s="16" t="n"/>
      <c r="CV332" s="16" t="n"/>
      <c r="CW332" s="16" t="n"/>
      <c r="CX332" s="16" t="n"/>
      <c r="CY332" s="16" t="n"/>
      <c r="CZ332" s="16" t="n"/>
      <c r="DA332" s="16" t="n"/>
      <c r="DB332" s="16" t="n"/>
      <c r="DC332" s="16">
        <f>IF(DC150&gt;0,DC$6,"")</f>
        <v/>
      </c>
      <c r="DD332" s="16">
        <f>IF(DD150&gt;0,DD$6,"")</f>
        <v/>
      </c>
      <c r="DE332" s="16">
        <f>IF(DE150&gt;0,DE$6,"")</f>
        <v/>
      </c>
      <c r="DF332" s="16">
        <f>IF(DF150&gt;0,DF$6,"")</f>
        <v/>
      </c>
      <c r="DG332" s="16">
        <f>IF(DG150&gt;0,DG$6,"")</f>
        <v/>
      </c>
      <c r="DH332" s="16">
        <f>IF(DH150&gt;0,DH$6,"")</f>
        <v/>
      </c>
      <c r="DI332" s="16">
        <f>IF(DI150&gt;0,DI$6,"")</f>
        <v/>
      </c>
      <c r="DJ332" s="16">
        <f>IF(DJ150&gt;0,DJ$6,"")</f>
        <v/>
      </c>
      <c r="DK332" s="16">
        <f>IF(DK150&gt;0,DK$6,"")</f>
        <v/>
      </c>
      <c r="DL332" s="16">
        <f>IF(DL150&gt;0,DL$6,"")</f>
        <v/>
      </c>
      <c r="DM332" s="16">
        <f>IF(DM150&gt;0,DM$6,"")</f>
        <v/>
      </c>
      <c r="DN332" s="16">
        <f>IF(DN150&gt;0,DN$6,"")</f>
        <v/>
      </c>
      <c r="DO332" s="16" t="n"/>
      <c r="DP332" s="16" t="n"/>
      <c r="DQ332" s="16" t="n"/>
      <c r="DR332" s="16" t="n"/>
      <c r="DS332" s="16" t="n"/>
      <c r="DT332" s="16" t="n"/>
      <c r="DU332" s="16" t="n"/>
      <c r="DV332" s="16" t="n"/>
      <c r="DW332" s="16" t="n"/>
      <c r="DX332" s="16" t="n"/>
      <c r="DY332" s="16" t="n"/>
      <c r="DZ332" s="16" t="n"/>
      <c r="EA332" s="16" t="n"/>
      <c r="EB332" s="16" t="n"/>
      <c r="EC332" s="16" t="n"/>
      <c r="ED332" s="16" t="n"/>
      <c r="EE332" s="16" t="n"/>
      <c r="EF332" s="16" t="n"/>
      <c r="EG332" s="16" t="n"/>
      <c r="EH332" s="16" t="n"/>
      <c r="EI332" s="16" t="n"/>
      <c r="EJ332" s="16" t="n"/>
      <c r="EK332" s="16" t="n"/>
      <c r="EL332" s="16" t="n"/>
      <c r="EM332" s="16" t="n"/>
      <c r="EN332" s="16" t="n"/>
      <c r="EO332" s="16" t="n"/>
      <c r="EP332" s="16" t="n"/>
      <c r="EQ332" s="16" t="n"/>
      <c r="ER332" s="16" t="n"/>
      <c r="ES332" s="16" t="n"/>
      <c r="ET332" s="16" t="n"/>
      <c r="EU332" s="16" t="n"/>
      <c r="EV332" s="16" t="n"/>
      <c r="EW332" s="16" t="n"/>
      <c r="EX332" s="16" t="n"/>
      <c r="EY332" s="16">
        <f>IF(EY150&gt;0,EY$6,"")</f>
        <v/>
      </c>
      <c r="EZ332" s="16">
        <f>IF(EZ150&gt;0,EZ$6,"")</f>
        <v/>
      </c>
      <c r="FA332" s="16">
        <f>IF(FA150&gt;0,FA$6,"")</f>
        <v/>
      </c>
      <c r="FB332" s="16">
        <f>IF(FB150&gt;0,FB$6,"")</f>
        <v/>
      </c>
      <c r="FC332" s="16">
        <f>IF(FC150&gt;0,FC$6,"")</f>
        <v/>
      </c>
      <c r="FD332" s="16">
        <f>IF(FD150&gt;0,FD$6,"")</f>
        <v/>
      </c>
      <c r="FE332" s="16">
        <f>IF(FE150&gt;0,FE$6,"")</f>
        <v/>
      </c>
      <c r="FF332" s="16">
        <f>IF(FF150&gt;0,FF$6,"")</f>
        <v/>
      </c>
      <c r="FG332" s="16">
        <f>IF(FG150&gt;0,FG$6,"")</f>
        <v/>
      </c>
      <c r="FH332" s="16">
        <f>IF(FH150&gt;0,FH$6,"")</f>
        <v/>
      </c>
      <c r="FI332" s="16">
        <f>IF(FI150&gt;0,FI$6,"")</f>
        <v/>
      </c>
      <c r="FJ332" s="16">
        <f>IF(FJ150&gt;0,FJ$6,"")</f>
        <v/>
      </c>
      <c r="FK332" s="16">
        <f>IF(FK150&gt;0,FK$6,"")</f>
        <v/>
      </c>
      <c r="FL332" s="16">
        <f>IF(FL150&gt;0,FL$6,"")</f>
        <v/>
      </c>
      <c r="FM332" s="16">
        <f>IF(FM150&gt;0,FM$6,"")</f>
        <v/>
      </c>
      <c r="FN332" s="16">
        <f>IF(FN150&gt;0,FN$6,"")</f>
        <v/>
      </c>
      <c r="FO332" s="16">
        <f>IF(FO150&gt;0,FO$6,"")</f>
        <v/>
      </c>
      <c r="FP332" s="16">
        <f>IF(FP150&gt;0,FP$6,"")</f>
        <v/>
      </c>
      <c r="FQ332" s="16">
        <f>IF(FQ150&gt;0,FQ$6,"")</f>
        <v/>
      </c>
      <c r="FR332" s="16">
        <f>IF(FR150&gt;0,FR$6,"")</f>
        <v/>
      </c>
      <c r="FS332" s="16">
        <f>IF(FS150&gt;0,FS$6,"")</f>
        <v/>
      </c>
      <c r="FT332" s="16">
        <f>IF(FT150&gt;0,FT$6,"")</f>
        <v/>
      </c>
      <c r="FU332" s="16">
        <f>IF(FU150&gt;0,FU$6,"")</f>
        <v/>
      </c>
      <c r="FV332" s="16">
        <f>IF(FV150&gt;0,FV$6,"")</f>
        <v/>
      </c>
      <c r="FW332" s="16">
        <f>IF(FW150&gt;0,FW$6,"")</f>
        <v/>
      </c>
      <c r="FX332" s="16">
        <f>IF(FX150&gt;0,FX$6,"")</f>
        <v/>
      </c>
      <c r="FY332" s="16">
        <f>IF(FY150&gt;0,FY$6,"")</f>
        <v/>
      </c>
      <c r="FZ332" s="16">
        <f>IF(FZ150&gt;0,FZ$6,"")</f>
        <v/>
      </c>
      <c r="GA332" s="16">
        <f>IF(GA150&gt;0,GA$6,"")</f>
        <v/>
      </c>
      <c r="GB332" s="16">
        <f>IF(GB150&gt;0,GB$6,"")</f>
        <v/>
      </c>
      <c r="GC332" s="16">
        <f>IF(GC150&gt;0,GC$6,"")</f>
        <v/>
      </c>
      <c r="GD332" s="16">
        <f>IF(GD150&gt;0,GD$6,"")</f>
        <v/>
      </c>
      <c r="GE332" s="16">
        <f>IF(GE150&gt;0,GE$6,"")</f>
        <v/>
      </c>
      <c r="GF332" s="16">
        <f>IF(GF150&gt;0,GF$6,"")</f>
        <v/>
      </c>
      <c r="GG332" s="16" t="n"/>
      <c r="GH332" s="16">
        <f>IF(GH150&gt;0,GH$6,"")</f>
        <v/>
      </c>
      <c r="GI332" s="423">
        <f>IF(GI150&gt;0,GI$6,"")</f>
        <v/>
      </c>
    </row>
    <row r="333" hidden="1">
      <c r="A333" s="63" t="n"/>
      <c r="B333" s="63" t="n"/>
      <c r="C333" s="412">
        <f>C151</f>
        <v/>
      </c>
      <c r="D333" s="5" t="n"/>
      <c r="E333" s="5" t="n"/>
      <c r="F333" s="5" t="n"/>
      <c r="G333" s="411">
        <f>MIN(J333:GH333)</f>
        <v/>
      </c>
      <c r="H333" s="16">
        <f>MAX(J333:GH333)</f>
        <v/>
      </c>
      <c r="I333" s="93" t="n"/>
      <c r="J333" s="16">
        <f>IF(J151&gt;0,J148,"")</f>
        <v/>
      </c>
      <c r="K333" s="16">
        <f>IF(K151&gt;0,K$6,"")</f>
        <v/>
      </c>
      <c r="L333" s="16">
        <f>IF(L151&gt;0,L$6,"")</f>
        <v/>
      </c>
      <c r="M333" s="16">
        <f>IF(M151&gt;0,M$6,"")</f>
        <v/>
      </c>
      <c r="N333" s="16">
        <f>IF(N151&gt;0,N$6,"")</f>
        <v/>
      </c>
      <c r="O333" s="16">
        <f>IF(O151&gt;0,O$6,"")</f>
        <v/>
      </c>
      <c r="P333" s="16">
        <f>IF(P151&gt;0,P$6,"")</f>
        <v/>
      </c>
      <c r="Q333" s="16">
        <f>IF(Q151&gt;0,Q$6,"")</f>
        <v/>
      </c>
      <c r="R333" s="16">
        <f>IF(R151&gt;0,R$6,"")</f>
        <v/>
      </c>
      <c r="S333" s="16">
        <f>IF(S151&gt;0,S$6,"")</f>
        <v/>
      </c>
      <c r="T333" s="16">
        <f>IF(T151&gt;0,T$6,"")</f>
        <v/>
      </c>
      <c r="U333" s="16">
        <f>IF(U151&gt;0,U$6,"")</f>
        <v/>
      </c>
      <c r="V333" s="16">
        <f>IF(V151&gt;0,V$6,"")</f>
        <v/>
      </c>
      <c r="W333" s="16" t="n"/>
      <c r="X333" s="16" t="n"/>
      <c r="Y333" s="16" t="n"/>
      <c r="Z333" s="16" t="n"/>
      <c r="AA333" s="16" t="n"/>
      <c r="AB333" s="16" t="n"/>
      <c r="AC333" s="16" t="n"/>
      <c r="AD333" s="16" t="n"/>
      <c r="AE333" s="16" t="n"/>
      <c r="AF333" s="16" t="n"/>
      <c r="AG333" s="16" t="n"/>
      <c r="AH333" s="16" t="n"/>
      <c r="AI333" s="16" t="n"/>
      <c r="AJ333" s="16" t="n"/>
      <c r="AK333" s="16" t="n"/>
      <c r="AL333" s="16" t="n"/>
      <c r="AM333" s="16" t="n"/>
      <c r="AN333" s="16" t="n"/>
      <c r="AO333" s="16" t="n"/>
      <c r="AP333" s="16" t="n"/>
      <c r="AQ333" s="16" t="n"/>
      <c r="AR333" s="16" t="n"/>
      <c r="AS333" s="16" t="n"/>
      <c r="AT333" s="16" t="n"/>
      <c r="AU333" s="16" t="n"/>
      <c r="AV333" s="16" t="n"/>
      <c r="AW333" s="16" t="n"/>
      <c r="AX333" s="16" t="n"/>
      <c r="AY333" s="16" t="n"/>
      <c r="AZ333" s="16" t="n"/>
      <c r="BA333" s="16" t="n"/>
      <c r="BB333" s="16" t="n"/>
      <c r="BC333" s="16" t="n"/>
      <c r="BD333" s="16" t="n"/>
      <c r="BE333" s="16" t="n"/>
      <c r="BF333" s="16" t="n"/>
      <c r="BG333" s="16" t="n"/>
      <c r="BH333" s="16" t="n"/>
      <c r="BI333" s="16" t="n"/>
      <c r="BJ333" s="16" t="n"/>
      <c r="BK333" s="16" t="n"/>
      <c r="BL333" s="16" t="n"/>
      <c r="BM333" s="16" t="n"/>
      <c r="BN333" s="16" t="n"/>
      <c r="BO333" s="16" t="n"/>
      <c r="BP333" s="16" t="n"/>
      <c r="BQ333" s="16" t="n"/>
      <c r="BR333" s="16" t="n"/>
      <c r="BS333" s="16" t="n"/>
      <c r="BT333" s="16" t="n"/>
      <c r="BU333" s="16" t="n"/>
      <c r="BV333" s="16" t="n"/>
      <c r="BW333" s="16" t="n"/>
      <c r="BX333" s="16" t="n"/>
      <c r="BY333" s="16" t="n"/>
      <c r="BZ333" s="16" t="n"/>
      <c r="CA333" s="16" t="n"/>
      <c r="CB333" s="16" t="n"/>
      <c r="CC333" s="16" t="n"/>
      <c r="CD333" s="16" t="n"/>
      <c r="CE333" s="16" t="n"/>
      <c r="CF333" s="16" t="n"/>
      <c r="CG333" s="16" t="n"/>
      <c r="CH333" s="16" t="n"/>
      <c r="CI333" s="16" t="n"/>
      <c r="CJ333" s="16" t="n"/>
      <c r="CK333" s="16" t="n"/>
      <c r="CL333" s="16" t="n"/>
      <c r="CM333" s="16" t="n"/>
      <c r="CN333" s="16" t="n"/>
      <c r="CO333" s="16" t="n"/>
      <c r="CP333" s="16" t="n"/>
      <c r="CQ333" s="16" t="n"/>
      <c r="CR333" s="16" t="n"/>
      <c r="CS333" s="16" t="n"/>
      <c r="CT333" s="16" t="n"/>
      <c r="CU333" s="16" t="n"/>
      <c r="CV333" s="16" t="n"/>
      <c r="CW333" s="16" t="n"/>
      <c r="CX333" s="16" t="n"/>
      <c r="CY333" s="16" t="n"/>
      <c r="CZ333" s="16" t="n"/>
      <c r="DA333" s="16" t="n"/>
      <c r="DB333" s="16" t="n"/>
      <c r="DC333" s="16">
        <f>IF(DC151&gt;0,DC$6,"")</f>
        <v/>
      </c>
      <c r="DD333" s="16">
        <f>IF(DD151&gt;0,DD$6,"")</f>
        <v/>
      </c>
      <c r="DE333" s="16">
        <f>IF(DE151&gt;0,DE$6,"")</f>
        <v/>
      </c>
      <c r="DF333" s="16">
        <f>IF(DF151&gt;0,DF$6,"")</f>
        <v/>
      </c>
      <c r="DG333" s="16">
        <f>IF(DG151&gt;0,DG$6,"")</f>
        <v/>
      </c>
      <c r="DH333" s="16">
        <f>IF(DH151&gt;0,DH$6,"")</f>
        <v/>
      </c>
      <c r="DI333" s="16">
        <f>IF(DI151&gt;0,DI$6,"")</f>
        <v/>
      </c>
      <c r="DJ333" s="16">
        <f>IF(DJ151&gt;0,DJ$6,"")</f>
        <v/>
      </c>
      <c r="DK333" s="16">
        <f>IF(DK151&gt;0,DK$6,"")</f>
        <v/>
      </c>
      <c r="DL333" s="16">
        <f>IF(DL151&gt;0,DL$6,"")</f>
        <v/>
      </c>
      <c r="DM333" s="16">
        <f>IF(DM151&gt;0,DM$6,"")</f>
        <v/>
      </c>
      <c r="DN333" s="16">
        <f>IF(DN151&gt;0,DN$6,"")</f>
        <v/>
      </c>
      <c r="DO333" s="16" t="n"/>
      <c r="DP333" s="16" t="n"/>
      <c r="DQ333" s="16" t="n"/>
      <c r="DR333" s="16" t="n"/>
      <c r="DS333" s="16" t="n"/>
      <c r="DT333" s="16" t="n"/>
      <c r="DU333" s="16" t="n"/>
      <c r="DV333" s="16" t="n"/>
      <c r="DW333" s="16" t="n"/>
      <c r="DX333" s="16" t="n"/>
      <c r="DY333" s="16" t="n"/>
      <c r="DZ333" s="16" t="n"/>
      <c r="EA333" s="16" t="n"/>
      <c r="EB333" s="16" t="n"/>
      <c r="EC333" s="16" t="n"/>
      <c r="ED333" s="16" t="n"/>
      <c r="EE333" s="16" t="n"/>
      <c r="EF333" s="16" t="n"/>
      <c r="EG333" s="16" t="n"/>
      <c r="EH333" s="16" t="n"/>
      <c r="EI333" s="16" t="n"/>
      <c r="EJ333" s="16" t="n"/>
      <c r="EK333" s="16" t="n"/>
      <c r="EL333" s="16" t="n"/>
      <c r="EM333" s="16" t="n"/>
      <c r="EN333" s="16" t="n"/>
      <c r="EO333" s="16" t="n"/>
      <c r="EP333" s="16" t="n"/>
      <c r="EQ333" s="16" t="n"/>
      <c r="ER333" s="16" t="n"/>
      <c r="ES333" s="16" t="n"/>
      <c r="ET333" s="16" t="n"/>
      <c r="EU333" s="16" t="n"/>
      <c r="EV333" s="16" t="n"/>
      <c r="EW333" s="16" t="n"/>
      <c r="EX333" s="16" t="n"/>
      <c r="EY333" s="16">
        <f>IF(EY151&gt;0,EY$6,"")</f>
        <v/>
      </c>
      <c r="EZ333" s="16">
        <f>IF(EZ151&gt;0,EZ$6,"")</f>
        <v/>
      </c>
      <c r="FA333" s="16">
        <f>IF(FA151&gt;0,FA$6,"")</f>
        <v/>
      </c>
      <c r="FB333" s="16">
        <f>IF(FB151&gt;0,FB$6,"")</f>
        <v/>
      </c>
      <c r="FC333" s="16">
        <f>IF(FC151&gt;0,FC$6,"")</f>
        <v/>
      </c>
      <c r="FD333" s="16">
        <f>IF(FD151&gt;0,FD$6,"")</f>
        <v/>
      </c>
      <c r="FE333" s="16">
        <f>IF(FE151&gt;0,FE$6,"")</f>
        <v/>
      </c>
      <c r="FF333" s="16">
        <f>IF(FF151&gt;0,FF$6,"")</f>
        <v/>
      </c>
      <c r="FG333" s="16">
        <f>IF(FG151&gt;0,FG$6,"")</f>
        <v/>
      </c>
      <c r="FH333" s="16">
        <f>IF(FH151&gt;0,FH$6,"")</f>
        <v/>
      </c>
      <c r="FI333" s="16">
        <f>IF(FI151&gt;0,FI$6,"")</f>
        <v/>
      </c>
      <c r="FJ333" s="16">
        <f>IF(FJ151&gt;0,FJ$6,"")</f>
        <v/>
      </c>
      <c r="FK333" s="16">
        <f>IF(FK151&gt;0,FK$6,"")</f>
        <v/>
      </c>
      <c r="FL333" s="16">
        <f>IF(FL151&gt;0,FL$6,"")</f>
        <v/>
      </c>
      <c r="FM333" s="16">
        <f>IF(FM151&gt;0,FM$6,"")</f>
        <v/>
      </c>
      <c r="FN333" s="16">
        <f>IF(FN151&gt;0,FN$6,"")</f>
        <v/>
      </c>
      <c r="FO333" s="16">
        <f>IF(FO151&gt;0,FO$6,"")</f>
        <v/>
      </c>
      <c r="FP333" s="16">
        <f>IF(FP151&gt;0,FP$6,"")</f>
        <v/>
      </c>
      <c r="FQ333" s="16">
        <f>IF(FQ151&gt;0,FQ$6,"")</f>
        <v/>
      </c>
      <c r="FR333" s="16">
        <f>IF(FR151&gt;0,FR$6,"")</f>
        <v/>
      </c>
      <c r="FS333" s="16">
        <f>IF(FS151&gt;0,FS$6,"")</f>
        <v/>
      </c>
      <c r="FT333" s="16">
        <f>IF(FT151&gt;0,FT$6,"")</f>
        <v/>
      </c>
      <c r="FU333" s="16">
        <f>IF(FU151&gt;0,FU$6,"")</f>
        <v/>
      </c>
      <c r="FV333" s="16">
        <f>IF(FV151&gt;0,FV$6,"")</f>
        <v/>
      </c>
      <c r="FW333" s="16">
        <f>IF(FW151&gt;0,FW$6,"")</f>
        <v/>
      </c>
      <c r="FX333" s="16">
        <f>IF(FX151&gt;0,FX$6,"")</f>
        <v/>
      </c>
      <c r="FY333" s="16">
        <f>IF(FY151&gt;0,FY$6,"")</f>
        <v/>
      </c>
      <c r="FZ333" s="16">
        <f>IF(FZ151&gt;0,FZ$6,"")</f>
        <v/>
      </c>
      <c r="GA333" s="16">
        <f>IF(GA151&gt;0,GA$6,"")</f>
        <v/>
      </c>
      <c r="GB333" s="16">
        <f>IF(GB151&gt;0,GB$6,"")</f>
        <v/>
      </c>
      <c r="GC333" s="16">
        <f>IF(GC151&gt;0,GC$6,"")</f>
        <v/>
      </c>
      <c r="GD333" s="16">
        <f>IF(GD151&gt;0,GD$6,"")</f>
        <v/>
      </c>
      <c r="GE333" s="16">
        <f>IF(GE151&gt;0,GE$6,"")</f>
        <v/>
      </c>
      <c r="GF333" s="16">
        <f>IF(GF151&gt;0,GF$6,"")</f>
        <v/>
      </c>
      <c r="GG333" s="16" t="n"/>
      <c r="GH333" s="16">
        <f>IF(GH151&gt;0,GH$6,"")</f>
        <v/>
      </c>
      <c r="GI333" s="423">
        <f>IF(GI151&gt;0,GI$6,"")</f>
        <v/>
      </c>
    </row>
    <row r="334" hidden="1">
      <c r="A334" s="63" t="n"/>
      <c r="B334" s="63" t="n"/>
      <c r="C334" s="412">
        <f>C152</f>
        <v/>
      </c>
      <c r="D334" s="5" t="n"/>
      <c r="E334" s="5" t="n"/>
      <c r="F334" s="5" t="n"/>
      <c r="G334" s="411">
        <f>MIN(J334:GH334)</f>
        <v/>
      </c>
      <c r="H334" s="16">
        <f>MAX(J334:GH334)</f>
        <v/>
      </c>
      <c r="I334" s="93" t="n"/>
      <c r="J334" s="16">
        <f>IF(J152&gt;0,J149,"")</f>
        <v/>
      </c>
      <c r="K334" s="16">
        <f>IF(K152&gt;0,K$6,"")</f>
        <v/>
      </c>
      <c r="L334" s="16">
        <f>IF(L152&gt;0,L$6,"")</f>
        <v/>
      </c>
      <c r="M334" s="16">
        <f>IF(M152&gt;0,M$6,"")</f>
        <v/>
      </c>
      <c r="N334" s="16">
        <f>IF(N152&gt;0,N$6,"")</f>
        <v/>
      </c>
      <c r="O334" s="16">
        <f>IF(O152&gt;0,O$6,"")</f>
        <v/>
      </c>
      <c r="P334" s="16">
        <f>IF(P152&gt;0,P$6,"")</f>
        <v/>
      </c>
      <c r="Q334" s="16">
        <f>IF(Q152&gt;0,Q$6,"")</f>
        <v/>
      </c>
      <c r="R334" s="16">
        <f>IF(R152&gt;0,R$6,"")</f>
        <v/>
      </c>
      <c r="S334" s="16">
        <f>IF(S152&gt;0,S$6,"")</f>
        <v/>
      </c>
      <c r="T334" s="16">
        <f>IF(T152&gt;0,T$6,"")</f>
        <v/>
      </c>
      <c r="U334" s="16">
        <f>IF(U152&gt;0,U$6,"")</f>
        <v/>
      </c>
      <c r="V334" s="16">
        <f>IF(V152&gt;0,V$6,"")</f>
        <v/>
      </c>
      <c r="W334" s="16" t="n"/>
      <c r="X334" s="16" t="n"/>
      <c r="Y334" s="16" t="n"/>
      <c r="Z334" s="16" t="n"/>
      <c r="AA334" s="16" t="n"/>
      <c r="AB334" s="16" t="n"/>
      <c r="AC334" s="16" t="n"/>
      <c r="AD334" s="16" t="n"/>
      <c r="AE334" s="16" t="n"/>
      <c r="AF334" s="16" t="n"/>
      <c r="AG334" s="16" t="n"/>
      <c r="AH334" s="16" t="n"/>
      <c r="AI334" s="16" t="n"/>
      <c r="AJ334" s="16" t="n"/>
      <c r="AK334" s="16" t="n"/>
      <c r="AL334" s="16" t="n"/>
      <c r="AM334" s="16" t="n"/>
      <c r="AN334" s="16" t="n"/>
      <c r="AO334" s="16" t="n"/>
      <c r="AP334" s="16" t="n"/>
      <c r="AQ334" s="16" t="n"/>
      <c r="AR334" s="16" t="n"/>
      <c r="AS334" s="16" t="n"/>
      <c r="AT334" s="16" t="n"/>
      <c r="AU334" s="16" t="n"/>
      <c r="AV334" s="16" t="n"/>
      <c r="AW334" s="16" t="n"/>
      <c r="AX334" s="16" t="n"/>
      <c r="AY334" s="16" t="n"/>
      <c r="AZ334" s="16" t="n"/>
      <c r="BA334" s="16" t="n"/>
      <c r="BB334" s="16" t="n"/>
      <c r="BC334" s="16" t="n"/>
      <c r="BD334" s="16" t="n"/>
      <c r="BE334" s="16" t="n"/>
      <c r="BF334" s="16" t="n"/>
      <c r="BG334" s="16" t="n"/>
      <c r="BH334" s="16" t="n"/>
      <c r="BI334" s="16" t="n"/>
      <c r="BJ334" s="16" t="n"/>
      <c r="BK334" s="16" t="n"/>
      <c r="BL334" s="16" t="n"/>
      <c r="BM334" s="16" t="n"/>
      <c r="BN334" s="16" t="n"/>
      <c r="BO334" s="16" t="n"/>
      <c r="BP334" s="16" t="n"/>
      <c r="BQ334" s="16" t="n"/>
      <c r="BR334" s="16" t="n"/>
      <c r="BS334" s="16" t="n"/>
      <c r="BT334" s="16" t="n"/>
      <c r="BU334" s="16" t="n"/>
      <c r="BV334" s="16" t="n"/>
      <c r="BW334" s="16" t="n"/>
      <c r="BX334" s="16" t="n"/>
      <c r="BY334" s="16" t="n"/>
      <c r="BZ334" s="16" t="n"/>
      <c r="CA334" s="16" t="n"/>
      <c r="CB334" s="16" t="n"/>
      <c r="CC334" s="16" t="n"/>
      <c r="CD334" s="16" t="n"/>
      <c r="CE334" s="16" t="n"/>
      <c r="CF334" s="16" t="n"/>
      <c r="CG334" s="16" t="n"/>
      <c r="CH334" s="16" t="n"/>
      <c r="CI334" s="16" t="n"/>
      <c r="CJ334" s="16" t="n"/>
      <c r="CK334" s="16" t="n"/>
      <c r="CL334" s="16" t="n"/>
      <c r="CM334" s="16" t="n"/>
      <c r="CN334" s="16" t="n"/>
      <c r="CO334" s="16" t="n"/>
      <c r="CP334" s="16" t="n"/>
      <c r="CQ334" s="16" t="n"/>
      <c r="CR334" s="16" t="n"/>
      <c r="CS334" s="16" t="n"/>
      <c r="CT334" s="16" t="n"/>
      <c r="CU334" s="16" t="n"/>
      <c r="CV334" s="16" t="n"/>
      <c r="CW334" s="16" t="n"/>
      <c r="CX334" s="16" t="n"/>
      <c r="CY334" s="16" t="n"/>
      <c r="CZ334" s="16" t="n"/>
      <c r="DA334" s="16" t="n"/>
      <c r="DB334" s="16" t="n"/>
      <c r="DC334" s="16">
        <f>IF(DC152&gt;0,DC$6,"")</f>
        <v/>
      </c>
      <c r="DD334" s="16">
        <f>IF(DD152&gt;0,DD$6,"")</f>
        <v/>
      </c>
      <c r="DE334" s="16">
        <f>IF(DE152&gt;0,DE$6,"")</f>
        <v/>
      </c>
      <c r="DF334" s="16">
        <f>IF(DF152&gt;0,DF$6,"")</f>
        <v/>
      </c>
      <c r="DG334" s="16">
        <f>IF(DG152&gt;0,DG$6,"")</f>
        <v/>
      </c>
      <c r="DH334" s="16">
        <f>IF(DH152&gt;0,DH$6,"")</f>
        <v/>
      </c>
      <c r="DI334" s="16">
        <f>IF(DI152&gt;0,DI$6,"")</f>
        <v/>
      </c>
      <c r="DJ334" s="16">
        <f>IF(DJ152&gt;0,DJ$6,"")</f>
        <v/>
      </c>
      <c r="DK334" s="16">
        <f>IF(DK152&gt;0,DK$6,"")</f>
        <v/>
      </c>
      <c r="DL334" s="16">
        <f>IF(DL152&gt;0,DL$6,"")</f>
        <v/>
      </c>
      <c r="DM334" s="16">
        <f>IF(DM152&gt;0,DM$6,"")</f>
        <v/>
      </c>
      <c r="DN334" s="16">
        <f>IF(DN152&gt;0,DN$6,"")</f>
        <v/>
      </c>
      <c r="DO334" s="16" t="n"/>
      <c r="DP334" s="16" t="n"/>
      <c r="DQ334" s="16" t="n"/>
      <c r="DR334" s="16" t="n"/>
      <c r="DS334" s="16" t="n"/>
      <c r="DT334" s="16" t="n"/>
      <c r="DU334" s="16" t="n"/>
      <c r="DV334" s="16" t="n"/>
      <c r="DW334" s="16" t="n"/>
      <c r="DX334" s="16" t="n"/>
      <c r="DY334" s="16" t="n"/>
      <c r="DZ334" s="16" t="n"/>
      <c r="EA334" s="16" t="n"/>
      <c r="EB334" s="16" t="n"/>
      <c r="EC334" s="16" t="n"/>
      <c r="ED334" s="16" t="n"/>
      <c r="EE334" s="16" t="n"/>
      <c r="EF334" s="16" t="n"/>
      <c r="EG334" s="16" t="n"/>
      <c r="EH334" s="16" t="n"/>
      <c r="EI334" s="16" t="n"/>
      <c r="EJ334" s="16" t="n"/>
      <c r="EK334" s="16" t="n"/>
      <c r="EL334" s="16" t="n"/>
      <c r="EM334" s="16" t="n"/>
      <c r="EN334" s="16" t="n"/>
      <c r="EO334" s="16" t="n"/>
      <c r="EP334" s="16" t="n"/>
      <c r="EQ334" s="16" t="n"/>
      <c r="ER334" s="16" t="n"/>
      <c r="ES334" s="16" t="n"/>
      <c r="ET334" s="16" t="n"/>
      <c r="EU334" s="16" t="n"/>
      <c r="EV334" s="16" t="n"/>
      <c r="EW334" s="16" t="n"/>
      <c r="EX334" s="16" t="n"/>
      <c r="EY334" s="16">
        <f>IF(EY152&gt;0,EY$6,"")</f>
        <v/>
      </c>
      <c r="EZ334" s="16">
        <f>IF(EZ152&gt;0,EZ$6,"")</f>
        <v/>
      </c>
      <c r="FA334" s="16">
        <f>IF(FA152&gt;0,FA$6,"")</f>
        <v/>
      </c>
      <c r="FB334" s="16">
        <f>IF(FB152&gt;0,FB$6,"")</f>
        <v/>
      </c>
      <c r="FC334" s="16">
        <f>IF(FC152&gt;0,FC$6,"")</f>
        <v/>
      </c>
      <c r="FD334" s="16">
        <f>IF(FD152&gt;0,FD$6,"")</f>
        <v/>
      </c>
      <c r="FE334" s="16">
        <f>IF(FE152&gt;0,FE$6,"")</f>
        <v/>
      </c>
      <c r="FF334" s="16">
        <f>IF(FF152&gt;0,FF$6,"")</f>
        <v/>
      </c>
      <c r="FG334" s="16">
        <f>IF(FG152&gt;0,FG$6,"")</f>
        <v/>
      </c>
      <c r="FH334" s="16">
        <f>IF(FH152&gt;0,FH$6,"")</f>
        <v/>
      </c>
      <c r="FI334" s="16">
        <f>IF(FI152&gt;0,FI$6,"")</f>
        <v/>
      </c>
      <c r="FJ334" s="16">
        <f>IF(FJ152&gt;0,FJ$6,"")</f>
        <v/>
      </c>
      <c r="FK334" s="16">
        <f>IF(FK152&gt;0,FK$6,"")</f>
        <v/>
      </c>
      <c r="FL334" s="16">
        <f>IF(FL152&gt;0,FL$6,"")</f>
        <v/>
      </c>
      <c r="FM334" s="16">
        <f>IF(FM152&gt;0,FM$6,"")</f>
        <v/>
      </c>
      <c r="FN334" s="16">
        <f>IF(FN152&gt;0,FN$6,"")</f>
        <v/>
      </c>
      <c r="FO334" s="16">
        <f>IF(FO152&gt;0,FO$6,"")</f>
        <v/>
      </c>
      <c r="FP334" s="16">
        <f>IF(FP152&gt;0,FP$6,"")</f>
        <v/>
      </c>
      <c r="FQ334" s="16">
        <f>IF(FQ152&gt;0,FQ$6,"")</f>
        <v/>
      </c>
      <c r="FR334" s="16">
        <f>IF(FR152&gt;0,FR$6,"")</f>
        <v/>
      </c>
      <c r="FS334" s="16">
        <f>IF(FS152&gt;0,FS$6,"")</f>
        <v/>
      </c>
      <c r="FT334" s="16">
        <f>IF(FT152&gt;0,FT$6,"")</f>
        <v/>
      </c>
      <c r="FU334" s="16">
        <f>IF(FU152&gt;0,FU$6,"")</f>
        <v/>
      </c>
      <c r="FV334" s="16">
        <f>IF(FV152&gt;0,FV$6,"")</f>
        <v/>
      </c>
      <c r="FW334" s="16">
        <f>IF(FW152&gt;0,FW$6,"")</f>
        <v/>
      </c>
      <c r="FX334" s="16">
        <f>IF(FX152&gt;0,FX$6,"")</f>
        <v/>
      </c>
      <c r="FY334" s="16">
        <f>IF(FY152&gt;0,FY$6,"")</f>
        <v/>
      </c>
      <c r="FZ334" s="16">
        <f>IF(FZ152&gt;0,FZ$6,"")</f>
        <v/>
      </c>
      <c r="GA334" s="16">
        <f>IF(GA152&gt;0,GA$6,"")</f>
        <v/>
      </c>
      <c r="GB334" s="16">
        <f>IF(GB152&gt;0,GB$6,"")</f>
        <v/>
      </c>
      <c r="GC334" s="16">
        <f>IF(GC152&gt;0,GC$6,"")</f>
        <v/>
      </c>
      <c r="GD334" s="16">
        <f>IF(GD152&gt;0,GD$6,"")</f>
        <v/>
      </c>
      <c r="GE334" s="16">
        <f>IF(GE152&gt;0,GE$6,"")</f>
        <v/>
      </c>
      <c r="GF334" s="16">
        <f>IF(GF152&gt;0,GF$6,"")</f>
        <v/>
      </c>
      <c r="GG334" s="16" t="n"/>
      <c r="GH334" s="16">
        <f>IF(GH152&gt;0,GH$6,"")</f>
        <v/>
      </c>
      <c r="GI334" s="423">
        <f>IF(GI152&gt;0,GI$6,"")</f>
        <v/>
      </c>
    </row>
    <row r="335" hidden="1">
      <c r="A335" s="63" t="n"/>
      <c r="B335" s="63" t="n"/>
      <c r="C335" s="412">
        <f>C153</f>
        <v/>
      </c>
      <c r="D335" s="5" t="n"/>
      <c r="E335" s="5" t="n"/>
      <c r="F335" s="5" t="n"/>
      <c r="G335" s="411">
        <f>MIN(J335:GH335)</f>
        <v/>
      </c>
      <c r="H335" s="16">
        <f>MAX(J335:GH335)</f>
        <v/>
      </c>
      <c r="I335" s="93" t="n"/>
      <c r="J335" s="16">
        <f>IF(J153&gt;0,J150,"")</f>
        <v/>
      </c>
      <c r="K335" s="16">
        <f>IF(K153&gt;0,K$6,"")</f>
        <v/>
      </c>
      <c r="L335" s="16">
        <f>IF(L153&gt;0,L$6,"")</f>
        <v/>
      </c>
      <c r="M335" s="16">
        <f>IF(M153&gt;0,M$6,"")</f>
        <v/>
      </c>
      <c r="N335" s="16">
        <f>IF(N153&gt;0,N$6,"")</f>
        <v/>
      </c>
      <c r="O335" s="16">
        <f>IF(O153&gt;0,O$6,"")</f>
        <v/>
      </c>
      <c r="P335" s="16">
        <f>IF(P153&gt;0,P$6,"")</f>
        <v/>
      </c>
      <c r="Q335" s="16">
        <f>IF(Q153&gt;0,Q$6,"")</f>
        <v/>
      </c>
      <c r="R335" s="16">
        <f>IF(R153&gt;0,R$6,"")</f>
        <v/>
      </c>
      <c r="S335" s="16">
        <f>IF(S153&gt;0,S$6,"")</f>
        <v/>
      </c>
      <c r="T335" s="16">
        <f>IF(T153&gt;0,T$6,"")</f>
        <v/>
      </c>
      <c r="U335" s="16">
        <f>IF(U153&gt;0,U$6,"")</f>
        <v/>
      </c>
      <c r="V335" s="16">
        <f>IF(V153&gt;0,V$6,"")</f>
        <v/>
      </c>
      <c r="W335" s="16" t="n"/>
      <c r="X335" s="16" t="n"/>
      <c r="Y335" s="16" t="n"/>
      <c r="Z335" s="16" t="n"/>
      <c r="AA335" s="16" t="n"/>
      <c r="AB335" s="16" t="n"/>
      <c r="AC335" s="16" t="n"/>
      <c r="AD335" s="16" t="n"/>
      <c r="AE335" s="16" t="n"/>
      <c r="AF335" s="16" t="n"/>
      <c r="AG335" s="16" t="n"/>
      <c r="AH335" s="16" t="n"/>
      <c r="AI335" s="16" t="n"/>
      <c r="AJ335" s="16" t="n"/>
      <c r="AK335" s="16" t="n"/>
      <c r="AL335" s="16" t="n"/>
      <c r="AM335" s="16" t="n"/>
      <c r="AN335" s="16" t="n"/>
      <c r="AO335" s="16" t="n"/>
      <c r="AP335" s="16" t="n"/>
      <c r="AQ335" s="16" t="n"/>
      <c r="AR335" s="16" t="n"/>
      <c r="AS335" s="16" t="n"/>
      <c r="AT335" s="16" t="n"/>
      <c r="AU335" s="16" t="n"/>
      <c r="AV335" s="16" t="n"/>
      <c r="AW335" s="16" t="n"/>
      <c r="AX335" s="16" t="n"/>
      <c r="AY335" s="16" t="n"/>
      <c r="AZ335" s="16" t="n"/>
      <c r="BA335" s="16" t="n"/>
      <c r="BB335" s="16" t="n"/>
      <c r="BC335" s="16" t="n"/>
      <c r="BD335" s="16" t="n"/>
      <c r="BE335" s="16" t="n"/>
      <c r="BF335" s="16" t="n"/>
      <c r="BG335" s="16" t="n"/>
      <c r="BH335" s="16" t="n"/>
      <c r="BI335" s="16" t="n"/>
      <c r="BJ335" s="16" t="n"/>
      <c r="BK335" s="16" t="n"/>
      <c r="BL335" s="16" t="n"/>
      <c r="BM335" s="16" t="n"/>
      <c r="BN335" s="16" t="n"/>
      <c r="BO335" s="16" t="n"/>
      <c r="BP335" s="16" t="n"/>
      <c r="BQ335" s="16" t="n"/>
      <c r="BR335" s="16" t="n"/>
      <c r="BS335" s="16" t="n"/>
      <c r="BT335" s="16" t="n"/>
      <c r="BU335" s="16" t="n"/>
      <c r="BV335" s="16" t="n"/>
      <c r="BW335" s="16" t="n"/>
      <c r="BX335" s="16" t="n"/>
      <c r="BY335" s="16" t="n"/>
      <c r="BZ335" s="16" t="n"/>
      <c r="CA335" s="16" t="n"/>
      <c r="CB335" s="16" t="n"/>
      <c r="CC335" s="16" t="n"/>
      <c r="CD335" s="16" t="n"/>
      <c r="CE335" s="16" t="n"/>
      <c r="CF335" s="16" t="n"/>
      <c r="CG335" s="16" t="n"/>
      <c r="CH335" s="16" t="n"/>
      <c r="CI335" s="16" t="n"/>
      <c r="CJ335" s="16" t="n"/>
      <c r="CK335" s="16" t="n"/>
      <c r="CL335" s="16" t="n"/>
      <c r="CM335" s="16" t="n"/>
      <c r="CN335" s="16" t="n"/>
      <c r="CO335" s="16" t="n"/>
      <c r="CP335" s="16" t="n"/>
      <c r="CQ335" s="16" t="n"/>
      <c r="CR335" s="16" t="n"/>
      <c r="CS335" s="16" t="n"/>
      <c r="CT335" s="16" t="n"/>
      <c r="CU335" s="16" t="n"/>
      <c r="CV335" s="16" t="n"/>
      <c r="CW335" s="16" t="n"/>
      <c r="CX335" s="16" t="n"/>
      <c r="CY335" s="16" t="n"/>
      <c r="CZ335" s="16" t="n"/>
      <c r="DA335" s="16" t="n"/>
      <c r="DB335" s="16" t="n"/>
      <c r="DC335" s="16">
        <f>IF(DC153&gt;0,DC$6,"")</f>
        <v/>
      </c>
      <c r="DD335" s="16">
        <f>IF(DD153&gt;0,DD$6,"")</f>
        <v/>
      </c>
      <c r="DE335" s="16">
        <f>IF(DE153&gt;0,DE$6,"")</f>
        <v/>
      </c>
      <c r="DF335" s="16">
        <f>IF(DF153&gt;0,DF$6,"")</f>
        <v/>
      </c>
      <c r="DG335" s="16">
        <f>IF(DG153&gt;0,DG$6,"")</f>
        <v/>
      </c>
      <c r="DH335" s="16">
        <f>IF(DH153&gt;0,DH$6,"")</f>
        <v/>
      </c>
      <c r="DI335" s="16">
        <f>IF(DI153&gt;0,DI$6,"")</f>
        <v/>
      </c>
      <c r="DJ335" s="16">
        <f>IF(DJ153&gt;0,DJ$6,"")</f>
        <v/>
      </c>
      <c r="DK335" s="16">
        <f>IF(DK153&gt;0,DK$6,"")</f>
        <v/>
      </c>
      <c r="DL335" s="16">
        <f>IF(DL153&gt;0,DL$6,"")</f>
        <v/>
      </c>
      <c r="DM335" s="16">
        <f>IF(DM153&gt;0,DM$6,"")</f>
        <v/>
      </c>
      <c r="DN335" s="16">
        <f>IF(DN153&gt;0,DN$6,"")</f>
        <v/>
      </c>
      <c r="DO335" s="16" t="n"/>
      <c r="DP335" s="16" t="n"/>
      <c r="DQ335" s="16" t="n"/>
      <c r="DR335" s="16" t="n"/>
      <c r="DS335" s="16" t="n"/>
      <c r="DT335" s="16" t="n"/>
      <c r="DU335" s="16" t="n"/>
      <c r="DV335" s="16" t="n"/>
      <c r="DW335" s="16" t="n"/>
      <c r="DX335" s="16" t="n"/>
      <c r="DY335" s="16" t="n"/>
      <c r="DZ335" s="16" t="n"/>
      <c r="EA335" s="16" t="n"/>
      <c r="EB335" s="16" t="n"/>
      <c r="EC335" s="16" t="n"/>
      <c r="ED335" s="16" t="n"/>
      <c r="EE335" s="16" t="n"/>
      <c r="EF335" s="16" t="n"/>
      <c r="EG335" s="16" t="n"/>
      <c r="EH335" s="16" t="n"/>
      <c r="EI335" s="16" t="n"/>
      <c r="EJ335" s="16" t="n"/>
      <c r="EK335" s="16" t="n"/>
      <c r="EL335" s="16" t="n"/>
      <c r="EM335" s="16" t="n"/>
      <c r="EN335" s="16" t="n"/>
      <c r="EO335" s="16" t="n"/>
      <c r="EP335" s="16" t="n"/>
      <c r="EQ335" s="16" t="n"/>
      <c r="ER335" s="16" t="n"/>
      <c r="ES335" s="16" t="n"/>
      <c r="ET335" s="16" t="n"/>
      <c r="EU335" s="16" t="n"/>
      <c r="EV335" s="16" t="n"/>
      <c r="EW335" s="16" t="n"/>
      <c r="EX335" s="16" t="n"/>
      <c r="EY335" s="16">
        <f>IF(EY153&gt;0,EY$6,"")</f>
        <v/>
      </c>
      <c r="EZ335" s="16">
        <f>IF(EZ153&gt;0,EZ$6,"")</f>
        <v/>
      </c>
      <c r="FA335" s="16">
        <f>IF(FA153&gt;0,FA$6,"")</f>
        <v/>
      </c>
      <c r="FB335" s="16">
        <f>IF(FB153&gt;0,FB$6,"")</f>
        <v/>
      </c>
      <c r="FC335" s="16">
        <f>IF(FC153&gt;0,FC$6,"")</f>
        <v/>
      </c>
      <c r="FD335" s="16">
        <f>IF(FD153&gt;0,FD$6,"")</f>
        <v/>
      </c>
      <c r="FE335" s="16">
        <f>IF(FE153&gt;0,FE$6,"")</f>
        <v/>
      </c>
      <c r="FF335" s="16">
        <f>IF(FF153&gt;0,FF$6,"")</f>
        <v/>
      </c>
      <c r="FG335" s="16">
        <f>IF(FG153&gt;0,FG$6,"")</f>
        <v/>
      </c>
      <c r="FH335" s="16">
        <f>IF(FH153&gt;0,FH$6,"")</f>
        <v/>
      </c>
      <c r="FI335" s="16">
        <f>IF(FI153&gt;0,FI$6,"")</f>
        <v/>
      </c>
      <c r="FJ335" s="16">
        <f>IF(FJ153&gt;0,FJ$6,"")</f>
        <v/>
      </c>
      <c r="FK335" s="16">
        <f>IF(FK153&gt;0,FK$6,"")</f>
        <v/>
      </c>
      <c r="FL335" s="16">
        <f>IF(FL153&gt;0,FL$6,"")</f>
        <v/>
      </c>
      <c r="FM335" s="16">
        <f>IF(FM153&gt;0,FM$6,"")</f>
        <v/>
      </c>
      <c r="FN335" s="16">
        <f>IF(FN153&gt;0,FN$6,"")</f>
        <v/>
      </c>
      <c r="FO335" s="16">
        <f>IF(FO153&gt;0,FO$6,"")</f>
        <v/>
      </c>
      <c r="FP335" s="16">
        <f>IF(FP153&gt;0,FP$6,"")</f>
        <v/>
      </c>
      <c r="FQ335" s="16">
        <f>IF(FQ153&gt;0,FQ$6,"")</f>
        <v/>
      </c>
      <c r="FR335" s="16">
        <f>IF(FR153&gt;0,FR$6,"")</f>
        <v/>
      </c>
      <c r="FS335" s="16">
        <f>IF(FS153&gt;0,FS$6,"")</f>
        <v/>
      </c>
      <c r="FT335" s="16">
        <f>IF(FT153&gt;0,FT$6,"")</f>
        <v/>
      </c>
      <c r="FU335" s="16">
        <f>IF(FU153&gt;0,FU$6,"")</f>
        <v/>
      </c>
      <c r="FV335" s="16">
        <f>IF(FV153&gt;0,FV$6,"")</f>
        <v/>
      </c>
      <c r="FW335" s="16">
        <f>IF(FW153&gt;0,FW$6,"")</f>
        <v/>
      </c>
      <c r="FX335" s="16">
        <f>IF(FX153&gt;0,FX$6,"")</f>
        <v/>
      </c>
      <c r="FY335" s="16">
        <f>IF(FY153&gt;0,FY$6,"")</f>
        <v/>
      </c>
      <c r="FZ335" s="16">
        <f>IF(FZ153&gt;0,FZ$6,"")</f>
        <v/>
      </c>
      <c r="GA335" s="16">
        <f>IF(GA153&gt;0,GA$6,"")</f>
        <v/>
      </c>
      <c r="GB335" s="16">
        <f>IF(GB153&gt;0,GB$6,"")</f>
        <v/>
      </c>
      <c r="GC335" s="16">
        <f>IF(GC153&gt;0,GC$6,"")</f>
        <v/>
      </c>
      <c r="GD335" s="16">
        <f>IF(GD153&gt;0,GD$6,"")</f>
        <v/>
      </c>
      <c r="GE335" s="16">
        <f>IF(GE153&gt;0,GE$6,"")</f>
        <v/>
      </c>
      <c r="GF335" s="16">
        <f>IF(GF153&gt;0,GF$6,"")</f>
        <v/>
      </c>
      <c r="GG335" s="16" t="n"/>
      <c r="GH335" s="16">
        <f>IF(GH153&gt;0,GH$6,"")</f>
        <v/>
      </c>
      <c r="GI335" s="423">
        <f>IF(GI153&gt;0,GI$6,"")</f>
        <v/>
      </c>
    </row>
    <row r="336" hidden="1">
      <c r="A336" s="63" t="n"/>
      <c r="B336" s="63" t="n"/>
      <c r="C336" s="412">
        <f>C154</f>
        <v/>
      </c>
      <c r="D336" s="5" t="n"/>
      <c r="E336" s="5" t="n"/>
      <c r="F336" s="5" t="n"/>
      <c r="G336" s="411">
        <f>MIN(J336:GH336)</f>
        <v/>
      </c>
      <c r="H336" s="16">
        <f>MAX(J336:GH336)</f>
        <v/>
      </c>
      <c r="I336" s="93" t="n"/>
      <c r="J336" s="16">
        <f>IF(J154&gt;0,J151,"")</f>
        <v/>
      </c>
      <c r="K336" s="16">
        <f>IF(K154&gt;0,K$6,"")</f>
        <v/>
      </c>
      <c r="L336" s="16">
        <f>IF(L154&gt;0,L$6,"")</f>
        <v/>
      </c>
      <c r="M336" s="16">
        <f>IF(M154&gt;0,M$6,"")</f>
        <v/>
      </c>
      <c r="N336" s="16">
        <f>IF(N154&gt;0,N$6,"")</f>
        <v/>
      </c>
      <c r="O336" s="16">
        <f>IF(O154&gt;0,O$6,"")</f>
        <v/>
      </c>
      <c r="P336" s="16">
        <f>IF(P154&gt;0,P$6,"")</f>
        <v/>
      </c>
      <c r="Q336" s="16">
        <f>IF(Q154&gt;0,Q$6,"")</f>
        <v/>
      </c>
      <c r="R336" s="16">
        <f>IF(R154&gt;0,R$6,"")</f>
        <v/>
      </c>
      <c r="S336" s="16">
        <f>IF(S154&gt;0,S$6,"")</f>
        <v/>
      </c>
      <c r="T336" s="16">
        <f>IF(T154&gt;0,T$6,"")</f>
        <v/>
      </c>
      <c r="U336" s="16">
        <f>IF(U154&gt;0,U$6,"")</f>
        <v/>
      </c>
      <c r="V336" s="16">
        <f>IF(V154&gt;0,V$6,"")</f>
        <v/>
      </c>
      <c r="W336" s="16" t="n"/>
      <c r="X336" s="16" t="n"/>
      <c r="Y336" s="16" t="n"/>
      <c r="Z336" s="16" t="n"/>
      <c r="AA336" s="16" t="n"/>
      <c r="AB336" s="16" t="n"/>
      <c r="AC336" s="16" t="n"/>
      <c r="AD336" s="16" t="n"/>
      <c r="AE336" s="16" t="n"/>
      <c r="AF336" s="16" t="n"/>
      <c r="AG336" s="16" t="n"/>
      <c r="AH336" s="16" t="n"/>
      <c r="AI336" s="16" t="n"/>
      <c r="AJ336" s="16" t="n"/>
      <c r="AK336" s="16" t="n"/>
      <c r="AL336" s="16" t="n"/>
      <c r="AM336" s="16" t="n"/>
      <c r="AN336" s="16" t="n"/>
      <c r="AO336" s="16" t="n"/>
      <c r="AP336" s="16" t="n"/>
      <c r="AQ336" s="16" t="n"/>
      <c r="AR336" s="16" t="n"/>
      <c r="AS336" s="16" t="n"/>
      <c r="AT336" s="16" t="n"/>
      <c r="AU336" s="16" t="n"/>
      <c r="AV336" s="16" t="n"/>
      <c r="AW336" s="16" t="n"/>
      <c r="AX336" s="16" t="n"/>
      <c r="AY336" s="16" t="n"/>
      <c r="AZ336" s="16" t="n"/>
      <c r="BA336" s="16" t="n"/>
      <c r="BB336" s="16" t="n"/>
      <c r="BC336" s="16" t="n"/>
      <c r="BD336" s="16" t="n"/>
      <c r="BE336" s="16" t="n"/>
      <c r="BF336" s="16" t="n"/>
      <c r="BG336" s="16" t="n"/>
      <c r="BH336" s="16" t="n"/>
      <c r="BI336" s="16" t="n"/>
      <c r="BJ336" s="16" t="n"/>
      <c r="BK336" s="16" t="n"/>
      <c r="BL336" s="16" t="n"/>
      <c r="BM336" s="16" t="n"/>
      <c r="BN336" s="16" t="n"/>
      <c r="BO336" s="16" t="n"/>
      <c r="BP336" s="16" t="n"/>
      <c r="BQ336" s="16" t="n"/>
      <c r="BR336" s="16" t="n"/>
      <c r="BS336" s="16" t="n"/>
      <c r="BT336" s="16" t="n"/>
      <c r="BU336" s="16" t="n"/>
      <c r="BV336" s="16" t="n"/>
      <c r="BW336" s="16" t="n"/>
      <c r="BX336" s="16" t="n"/>
      <c r="BY336" s="16" t="n"/>
      <c r="BZ336" s="16" t="n"/>
      <c r="CA336" s="16" t="n"/>
      <c r="CB336" s="16" t="n"/>
      <c r="CC336" s="16" t="n"/>
      <c r="CD336" s="16" t="n"/>
      <c r="CE336" s="16" t="n"/>
      <c r="CF336" s="16" t="n"/>
      <c r="CG336" s="16" t="n"/>
      <c r="CH336" s="16" t="n"/>
      <c r="CI336" s="16" t="n"/>
      <c r="CJ336" s="16" t="n"/>
      <c r="CK336" s="16" t="n"/>
      <c r="CL336" s="16" t="n"/>
      <c r="CM336" s="16" t="n"/>
      <c r="CN336" s="16" t="n"/>
      <c r="CO336" s="16" t="n"/>
      <c r="CP336" s="16" t="n"/>
      <c r="CQ336" s="16" t="n"/>
      <c r="CR336" s="16" t="n"/>
      <c r="CS336" s="16" t="n"/>
      <c r="CT336" s="16" t="n"/>
      <c r="CU336" s="16" t="n"/>
      <c r="CV336" s="16" t="n"/>
      <c r="CW336" s="16" t="n"/>
      <c r="CX336" s="16" t="n"/>
      <c r="CY336" s="16" t="n"/>
      <c r="CZ336" s="16" t="n"/>
      <c r="DA336" s="16" t="n"/>
      <c r="DB336" s="16" t="n"/>
      <c r="DC336" s="16">
        <f>IF(DC154&gt;0,DC$6,"")</f>
        <v/>
      </c>
      <c r="DD336" s="16">
        <f>IF(DD154&gt;0,DD$6,"")</f>
        <v/>
      </c>
      <c r="DE336" s="16">
        <f>IF(DE154&gt;0,DE$6,"")</f>
        <v/>
      </c>
      <c r="DF336" s="16">
        <f>IF(DF154&gt;0,DF$6,"")</f>
        <v/>
      </c>
      <c r="DG336" s="16">
        <f>IF(DG154&gt;0,DG$6,"")</f>
        <v/>
      </c>
      <c r="DH336" s="16">
        <f>IF(DH154&gt;0,DH$6,"")</f>
        <v/>
      </c>
      <c r="DI336" s="16">
        <f>IF(DI154&gt;0,DI$6,"")</f>
        <v/>
      </c>
      <c r="DJ336" s="16">
        <f>IF(DJ154&gt;0,DJ$6,"")</f>
        <v/>
      </c>
      <c r="DK336" s="16">
        <f>IF(DK154&gt;0,DK$6,"")</f>
        <v/>
      </c>
      <c r="DL336" s="16">
        <f>IF(DL154&gt;0,DL$6,"")</f>
        <v/>
      </c>
      <c r="DM336" s="16">
        <f>IF(DM154&gt;0,DM$6,"")</f>
        <v/>
      </c>
      <c r="DN336" s="16">
        <f>IF(DN154&gt;0,DN$6,"")</f>
        <v/>
      </c>
      <c r="DO336" s="16" t="n"/>
      <c r="DP336" s="16" t="n"/>
      <c r="DQ336" s="16" t="n"/>
      <c r="DR336" s="16" t="n"/>
      <c r="DS336" s="16" t="n"/>
      <c r="DT336" s="16" t="n"/>
      <c r="DU336" s="16" t="n"/>
      <c r="DV336" s="16" t="n"/>
      <c r="DW336" s="16" t="n"/>
      <c r="DX336" s="16" t="n"/>
      <c r="DY336" s="16" t="n"/>
      <c r="DZ336" s="16" t="n"/>
      <c r="EA336" s="16" t="n"/>
      <c r="EB336" s="16" t="n"/>
      <c r="EC336" s="16" t="n"/>
      <c r="ED336" s="16" t="n"/>
      <c r="EE336" s="16" t="n"/>
      <c r="EF336" s="16" t="n"/>
      <c r="EG336" s="16" t="n"/>
      <c r="EH336" s="16" t="n"/>
      <c r="EI336" s="16" t="n"/>
      <c r="EJ336" s="16" t="n"/>
      <c r="EK336" s="16" t="n"/>
      <c r="EL336" s="16" t="n"/>
      <c r="EM336" s="16" t="n"/>
      <c r="EN336" s="16" t="n"/>
      <c r="EO336" s="16" t="n"/>
      <c r="EP336" s="16" t="n"/>
      <c r="EQ336" s="16" t="n"/>
      <c r="ER336" s="16" t="n"/>
      <c r="ES336" s="16" t="n"/>
      <c r="ET336" s="16" t="n"/>
      <c r="EU336" s="16" t="n"/>
      <c r="EV336" s="16" t="n"/>
      <c r="EW336" s="16" t="n"/>
      <c r="EX336" s="16" t="n"/>
      <c r="EY336" s="16">
        <f>IF(EY154&gt;0,EY$6,"")</f>
        <v/>
      </c>
      <c r="EZ336" s="16">
        <f>IF(EZ154&gt;0,EZ$6,"")</f>
        <v/>
      </c>
      <c r="FA336" s="16">
        <f>IF(FA154&gt;0,FA$6,"")</f>
        <v/>
      </c>
      <c r="FB336" s="16">
        <f>IF(FB154&gt;0,FB$6,"")</f>
        <v/>
      </c>
      <c r="FC336" s="16">
        <f>IF(FC154&gt;0,FC$6,"")</f>
        <v/>
      </c>
      <c r="FD336" s="16">
        <f>IF(FD154&gt;0,FD$6,"")</f>
        <v/>
      </c>
      <c r="FE336" s="16">
        <f>IF(FE154&gt;0,FE$6,"")</f>
        <v/>
      </c>
      <c r="FF336" s="16">
        <f>IF(FF154&gt;0,FF$6,"")</f>
        <v/>
      </c>
      <c r="FG336" s="16">
        <f>IF(FG154&gt;0,FG$6,"")</f>
        <v/>
      </c>
      <c r="FH336" s="16">
        <f>IF(FH154&gt;0,FH$6,"")</f>
        <v/>
      </c>
      <c r="FI336" s="16">
        <f>IF(FI154&gt;0,FI$6,"")</f>
        <v/>
      </c>
      <c r="FJ336" s="16">
        <f>IF(FJ154&gt;0,FJ$6,"")</f>
        <v/>
      </c>
      <c r="FK336" s="16">
        <f>IF(FK154&gt;0,FK$6,"")</f>
        <v/>
      </c>
      <c r="FL336" s="16">
        <f>IF(FL154&gt;0,FL$6,"")</f>
        <v/>
      </c>
      <c r="FM336" s="16">
        <f>IF(FM154&gt;0,FM$6,"")</f>
        <v/>
      </c>
      <c r="FN336" s="16">
        <f>IF(FN154&gt;0,FN$6,"")</f>
        <v/>
      </c>
      <c r="FO336" s="16">
        <f>IF(FO154&gt;0,FO$6,"")</f>
        <v/>
      </c>
      <c r="FP336" s="16">
        <f>IF(FP154&gt;0,FP$6,"")</f>
        <v/>
      </c>
      <c r="FQ336" s="16">
        <f>IF(FQ154&gt;0,FQ$6,"")</f>
        <v/>
      </c>
      <c r="FR336" s="16">
        <f>IF(FR154&gt;0,FR$6,"")</f>
        <v/>
      </c>
      <c r="FS336" s="16">
        <f>IF(FS154&gt;0,FS$6,"")</f>
        <v/>
      </c>
      <c r="FT336" s="16">
        <f>IF(FT154&gt;0,FT$6,"")</f>
        <v/>
      </c>
      <c r="FU336" s="16">
        <f>IF(FU154&gt;0,FU$6,"")</f>
        <v/>
      </c>
      <c r="FV336" s="16">
        <f>IF(FV154&gt;0,FV$6,"")</f>
        <v/>
      </c>
      <c r="FW336" s="16">
        <f>IF(FW154&gt;0,FW$6,"")</f>
        <v/>
      </c>
      <c r="FX336" s="16">
        <f>IF(FX154&gt;0,FX$6,"")</f>
        <v/>
      </c>
      <c r="FY336" s="16">
        <f>IF(FY154&gt;0,FY$6,"")</f>
        <v/>
      </c>
      <c r="FZ336" s="16">
        <f>IF(FZ154&gt;0,FZ$6,"")</f>
        <v/>
      </c>
      <c r="GA336" s="16">
        <f>IF(GA154&gt;0,GA$6,"")</f>
        <v/>
      </c>
      <c r="GB336" s="16">
        <f>IF(GB154&gt;0,GB$6,"")</f>
        <v/>
      </c>
      <c r="GC336" s="16">
        <f>IF(GC154&gt;0,GC$6,"")</f>
        <v/>
      </c>
      <c r="GD336" s="16">
        <f>IF(GD154&gt;0,GD$6,"")</f>
        <v/>
      </c>
      <c r="GE336" s="16">
        <f>IF(GE154&gt;0,GE$6,"")</f>
        <v/>
      </c>
      <c r="GF336" s="16">
        <f>IF(GF154&gt;0,GF$6,"")</f>
        <v/>
      </c>
      <c r="GG336" s="16" t="n"/>
      <c r="GH336" s="16">
        <f>IF(GH154&gt;0,GH$6,"")</f>
        <v/>
      </c>
      <c r="GI336" s="423">
        <f>IF(GI154&gt;0,GI$6,"")</f>
        <v/>
      </c>
    </row>
    <row r="337" hidden="1">
      <c r="A337" s="63" t="n"/>
      <c r="B337" s="63" t="n"/>
      <c r="C337" s="412">
        <f>C155</f>
        <v/>
      </c>
      <c r="D337" s="5" t="n"/>
      <c r="E337" s="5" t="n"/>
      <c r="F337" s="5" t="n"/>
      <c r="G337" s="411">
        <f>MIN(J337:GH337)</f>
        <v/>
      </c>
      <c r="H337" s="16">
        <f>MAX(J337:GH337)</f>
        <v/>
      </c>
      <c r="I337" s="93" t="n"/>
      <c r="J337" s="16">
        <f>IF(J155&gt;0,J152,"")</f>
        <v/>
      </c>
      <c r="K337" s="16">
        <f>IF(K155&gt;0,K$6,"")</f>
        <v/>
      </c>
      <c r="L337" s="16">
        <f>IF(L155&gt;0,L$6,"")</f>
        <v/>
      </c>
      <c r="M337" s="16">
        <f>IF(M155&gt;0,M$6,"")</f>
        <v/>
      </c>
      <c r="N337" s="16">
        <f>IF(N155&gt;0,N$6,"")</f>
        <v/>
      </c>
      <c r="O337" s="16">
        <f>IF(O155&gt;0,O$6,"")</f>
        <v/>
      </c>
      <c r="P337" s="16">
        <f>IF(P155&gt;0,P$6,"")</f>
        <v/>
      </c>
      <c r="Q337" s="16">
        <f>IF(Q155&gt;0,Q$6,"")</f>
        <v/>
      </c>
      <c r="R337" s="16">
        <f>IF(R155&gt;0,R$6,"")</f>
        <v/>
      </c>
      <c r="S337" s="16">
        <f>IF(S155&gt;0,S$6,"")</f>
        <v/>
      </c>
      <c r="T337" s="16">
        <f>IF(T155&gt;0,T$6,"")</f>
        <v/>
      </c>
      <c r="U337" s="16">
        <f>IF(U155&gt;0,U$6,"")</f>
        <v/>
      </c>
      <c r="V337" s="16">
        <f>IF(V155&gt;0,V$6,"")</f>
        <v/>
      </c>
      <c r="W337" s="16" t="n"/>
      <c r="X337" s="16" t="n"/>
      <c r="Y337" s="16" t="n"/>
      <c r="Z337" s="16" t="n"/>
      <c r="AA337" s="16" t="n"/>
      <c r="AB337" s="16" t="n"/>
      <c r="AC337" s="16" t="n"/>
      <c r="AD337" s="16" t="n"/>
      <c r="AE337" s="16" t="n"/>
      <c r="AF337" s="16" t="n"/>
      <c r="AG337" s="16" t="n"/>
      <c r="AH337" s="16" t="n"/>
      <c r="AI337" s="16" t="n"/>
      <c r="AJ337" s="16" t="n"/>
      <c r="AK337" s="16" t="n"/>
      <c r="AL337" s="16" t="n"/>
      <c r="AM337" s="16" t="n"/>
      <c r="AN337" s="16" t="n"/>
      <c r="AO337" s="16" t="n"/>
      <c r="AP337" s="16" t="n"/>
      <c r="AQ337" s="16" t="n"/>
      <c r="AR337" s="16" t="n"/>
      <c r="AS337" s="16" t="n"/>
      <c r="AT337" s="16" t="n"/>
      <c r="AU337" s="16" t="n"/>
      <c r="AV337" s="16" t="n"/>
      <c r="AW337" s="16" t="n"/>
      <c r="AX337" s="16" t="n"/>
      <c r="AY337" s="16" t="n"/>
      <c r="AZ337" s="16" t="n"/>
      <c r="BA337" s="16" t="n"/>
      <c r="BB337" s="16" t="n"/>
      <c r="BC337" s="16" t="n"/>
      <c r="BD337" s="16" t="n"/>
      <c r="BE337" s="16" t="n"/>
      <c r="BF337" s="16" t="n"/>
      <c r="BG337" s="16" t="n"/>
      <c r="BH337" s="16" t="n"/>
      <c r="BI337" s="16" t="n"/>
      <c r="BJ337" s="16" t="n"/>
      <c r="BK337" s="16" t="n"/>
      <c r="BL337" s="16" t="n"/>
      <c r="BM337" s="16" t="n"/>
      <c r="BN337" s="16" t="n"/>
      <c r="BO337" s="16" t="n"/>
      <c r="BP337" s="16" t="n"/>
      <c r="BQ337" s="16" t="n"/>
      <c r="BR337" s="16" t="n"/>
      <c r="BS337" s="16" t="n"/>
      <c r="BT337" s="16" t="n"/>
      <c r="BU337" s="16" t="n"/>
      <c r="BV337" s="16" t="n"/>
      <c r="BW337" s="16" t="n"/>
      <c r="BX337" s="16" t="n"/>
      <c r="BY337" s="16" t="n"/>
      <c r="BZ337" s="16" t="n"/>
      <c r="CA337" s="16" t="n"/>
      <c r="CB337" s="16" t="n"/>
      <c r="CC337" s="16" t="n"/>
      <c r="CD337" s="16" t="n"/>
      <c r="CE337" s="16" t="n"/>
      <c r="CF337" s="16" t="n"/>
      <c r="CG337" s="16" t="n"/>
      <c r="CH337" s="16" t="n"/>
      <c r="CI337" s="16" t="n"/>
      <c r="CJ337" s="16" t="n"/>
      <c r="CK337" s="16" t="n"/>
      <c r="CL337" s="16" t="n"/>
      <c r="CM337" s="16" t="n"/>
      <c r="CN337" s="16" t="n"/>
      <c r="CO337" s="16" t="n"/>
      <c r="CP337" s="16" t="n"/>
      <c r="CQ337" s="16" t="n"/>
      <c r="CR337" s="16" t="n"/>
      <c r="CS337" s="16" t="n"/>
      <c r="CT337" s="16" t="n"/>
      <c r="CU337" s="16" t="n"/>
      <c r="CV337" s="16" t="n"/>
      <c r="CW337" s="16" t="n"/>
      <c r="CX337" s="16" t="n"/>
      <c r="CY337" s="16" t="n"/>
      <c r="CZ337" s="16" t="n"/>
      <c r="DA337" s="16" t="n"/>
      <c r="DB337" s="16" t="n"/>
      <c r="DC337" s="16">
        <f>IF(DC155&gt;0,DC$6,"")</f>
        <v/>
      </c>
      <c r="DD337" s="16">
        <f>IF(DD155&gt;0,DD$6,"")</f>
        <v/>
      </c>
      <c r="DE337" s="16">
        <f>IF(DE155&gt;0,DE$6,"")</f>
        <v/>
      </c>
      <c r="DF337" s="16">
        <f>IF(DF155&gt;0,DF$6,"")</f>
        <v/>
      </c>
      <c r="DG337" s="16">
        <f>IF(DG155&gt;0,DG$6,"")</f>
        <v/>
      </c>
      <c r="DH337" s="16">
        <f>IF(DH155&gt;0,DH$6,"")</f>
        <v/>
      </c>
      <c r="DI337" s="16">
        <f>IF(DI155&gt;0,DI$6,"")</f>
        <v/>
      </c>
      <c r="DJ337" s="16">
        <f>IF(DJ155&gt;0,DJ$6,"")</f>
        <v/>
      </c>
      <c r="DK337" s="16">
        <f>IF(DK155&gt;0,DK$6,"")</f>
        <v/>
      </c>
      <c r="DL337" s="16">
        <f>IF(DL155&gt;0,DL$6,"")</f>
        <v/>
      </c>
      <c r="DM337" s="16">
        <f>IF(DM155&gt;0,DM$6,"")</f>
        <v/>
      </c>
      <c r="DN337" s="16">
        <f>IF(DN155&gt;0,DN$6,"")</f>
        <v/>
      </c>
      <c r="DO337" s="16" t="n"/>
      <c r="DP337" s="16" t="n"/>
      <c r="DQ337" s="16" t="n"/>
      <c r="DR337" s="16" t="n"/>
      <c r="DS337" s="16" t="n"/>
      <c r="DT337" s="16" t="n"/>
      <c r="DU337" s="16" t="n"/>
      <c r="DV337" s="16" t="n"/>
      <c r="DW337" s="16" t="n"/>
      <c r="DX337" s="16" t="n"/>
      <c r="DY337" s="16" t="n"/>
      <c r="DZ337" s="16" t="n"/>
      <c r="EA337" s="16" t="n"/>
      <c r="EB337" s="16" t="n"/>
      <c r="EC337" s="16" t="n"/>
      <c r="ED337" s="16" t="n"/>
      <c r="EE337" s="16" t="n"/>
      <c r="EF337" s="16" t="n"/>
      <c r="EG337" s="16" t="n"/>
      <c r="EH337" s="16" t="n"/>
      <c r="EI337" s="16" t="n"/>
      <c r="EJ337" s="16" t="n"/>
      <c r="EK337" s="16" t="n"/>
      <c r="EL337" s="16" t="n"/>
      <c r="EM337" s="16" t="n"/>
      <c r="EN337" s="16" t="n"/>
      <c r="EO337" s="16" t="n"/>
      <c r="EP337" s="16" t="n"/>
      <c r="EQ337" s="16" t="n"/>
      <c r="ER337" s="16" t="n"/>
      <c r="ES337" s="16" t="n"/>
      <c r="ET337" s="16" t="n"/>
      <c r="EU337" s="16" t="n"/>
      <c r="EV337" s="16" t="n"/>
      <c r="EW337" s="16" t="n"/>
      <c r="EX337" s="16" t="n"/>
      <c r="EY337" s="16">
        <f>IF(EY155&gt;0,EY$6,"")</f>
        <v/>
      </c>
      <c r="EZ337" s="16">
        <f>IF(EZ155&gt;0,EZ$6,"")</f>
        <v/>
      </c>
      <c r="FA337" s="16">
        <f>IF(FA155&gt;0,FA$6,"")</f>
        <v/>
      </c>
      <c r="FB337" s="16">
        <f>IF(FB155&gt;0,FB$6,"")</f>
        <v/>
      </c>
      <c r="FC337" s="16">
        <f>IF(FC155&gt;0,FC$6,"")</f>
        <v/>
      </c>
      <c r="FD337" s="16">
        <f>IF(FD155&gt;0,FD$6,"")</f>
        <v/>
      </c>
      <c r="FE337" s="16">
        <f>IF(FE155&gt;0,FE$6,"")</f>
        <v/>
      </c>
      <c r="FF337" s="16">
        <f>IF(FF155&gt;0,FF$6,"")</f>
        <v/>
      </c>
      <c r="FG337" s="16">
        <f>IF(FG155&gt;0,FG$6,"")</f>
        <v/>
      </c>
      <c r="FH337" s="16">
        <f>IF(FH155&gt;0,FH$6,"")</f>
        <v/>
      </c>
      <c r="FI337" s="16">
        <f>IF(FI155&gt;0,FI$6,"")</f>
        <v/>
      </c>
      <c r="FJ337" s="16">
        <f>IF(FJ155&gt;0,FJ$6,"")</f>
        <v/>
      </c>
      <c r="FK337" s="16">
        <f>IF(FK155&gt;0,FK$6,"")</f>
        <v/>
      </c>
      <c r="FL337" s="16">
        <f>IF(FL155&gt;0,FL$6,"")</f>
        <v/>
      </c>
      <c r="FM337" s="16">
        <f>IF(FM155&gt;0,FM$6,"")</f>
        <v/>
      </c>
      <c r="FN337" s="16">
        <f>IF(FN155&gt;0,FN$6,"")</f>
        <v/>
      </c>
      <c r="FO337" s="16">
        <f>IF(FO155&gt;0,FO$6,"")</f>
        <v/>
      </c>
      <c r="FP337" s="16">
        <f>IF(FP155&gt;0,FP$6,"")</f>
        <v/>
      </c>
      <c r="FQ337" s="16">
        <f>IF(FQ155&gt;0,FQ$6,"")</f>
        <v/>
      </c>
      <c r="FR337" s="16">
        <f>IF(FR155&gt;0,FR$6,"")</f>
        <v/>
      </c>
      <c r="FS337" s="16">
        <f>IF(FS155&gt;0,FS$6,"")</f>
        <v/>
      </c>
      <c r="FT337" s="16">
        <f>IF(FT155&gt;0,FT$6,"")</f>
        <v/>
      </c>
      <c r="FU337" s="16">
        <f>IF(FU155&gt;0,FU$6,"")</f>
        <v/>
      </c>
      <c r="FV337" s="16">
        <f>IF(FV155&gt;0,FV$6,"")</f>
        <v/>
      </c>
      <c r="FW337" s="16">
        <f>IF(FW155&gt;0,FW$6,"")</f>
        <v/>
      </c>
      <c r="FX337" s="16">
        <f>IF(FX155&gt;0,FX$6,"")</f>
        <v/>
      </c>
      <c r="FY337" s="16">
        <f>IF(FY155&gt;0,FY$6,"")</f>
        <v/>
      </c>
      <c r="FZ337" s="16">
        <f>IF(FZ155&gt;0,FZ$6,"")</f>
        <v/>
      </c>
      <c r="GA337" s="16">
        <f>IF(GA155&gt;0,GA$6,"")</f>
        <v/>
      </c>
      <c r="GB337" s="16">
        <f>IF(GB155&gt;0,GB$6,"")</f>
        <v/>
      </c>
      <c r="GC337" s="16">
        <f>IF(GC155&gt;0,GC$6,"")</f>
        <v/>
      </c>
      <c r="GD337" s="16">
        <f>IF(GD155&gt;0,GD$6,"")</f>
        <v/>
      </c>
      <c r="GE337" s="16">
        <f>IF(GE155&gt;0,GE$6,"")</f>
        <v/>
      </c>
      <c r="GF337" s="16">
        <f>IF(GF155&gt;0,GF$6,"")</f>
        <v/>
      </c>
      <c r="GG337" s="16" t="n"/>
      <c r="GH337" s="16">
        <f>IF(GH155&gt;0,GH$6,"")</f>
        <v/>
      </c>
      <c r="GI337" s="423">
        <f>IF(GI155&gt;0,GI$6,"")</f>
        <v/>
      </c>
    </row>
    <row r="338" hidden="1">
      <c r="A338" s="63" t="n"/>
      <c r="B338" s="63" t="n"/>
      <c r="C338" s="412">
        <f>C156</f>
        <v/>
      </c>
      <c r="D338" s="5" t="n"/>
      <c r="E338" s="5" t="n"/>
      <c r="F338" s="5" t="n"/>
      <c r="G338" s="411">
        <f>MIN(J338:GH338)</f>
        <v/>
      </c>
      <c r="H338" s="16">
        <f>MAX(J338:GH338)</f>
        <v/>
      </c>
      <c r="I338" s="93" t="n"/>
      <c r="J338" s="16">
        <f>IF(J156&gt;0,J153,"")</f>
        <v/>
      </c>
      <c r="K338" s="16">
        <f>IF(K156&gt;0,K$6,"")</f>
        <v/>
      </c>
      <c r="L338" s="16">
        <f>IF(L156&gt;0,L$6,"")</f>
        <v/>
      </c>
      <c r="M338" s="16">
        <f>IF(M156&gt;0,M$6,"")</f>
        <v/>
      </c>
      <c r="N338" s="16">
        <f>IF(N156&gt;0,N$6,"")</f>
        <v/>
      </c>
      <c r="O338" s="16">
        <f>IF(O156&gt;0,O$6,"")</f>
        <v/>
      </c>
      <c r="P338" s="16">
        <f>IF(P156&gt;0,P$6,"")</f>
        <v/>
      </c>
      <c r="Q338" s="16">
        <f>IF(Q156&gt;0,Q$6,"")</f>
        <v/>
      </c>
      <c r="R338" s="16">
        <f>IF(R156&gt;0,R$6,"")</f>
        <v/>
      </c>
      <c r="S338" s="16">
        <f>IF(S156&gt;0,S$6,"")</f>
        <v/>
      </c>
      <c r="T338" s="16">
        <f>IF(T156&gt;0,T$6,"")</f>
        <v/>
      </c>
      <c r="U338" s="16">
        <f>IF(U156&gt;0,U$6,"")</f>
        <v/>
      </c>
      <c r="V338" s="16">
        <f>IF(V156&gt;0,V$6,"")</f>
        <v/>
      </c>
      <c r="W338" s="16" t="n"/>
      <c r="X338" s="16" t="n"/>
      <c r="Y338" s="16" t="n"/>
      <c r="Z338" s="16" t="n"/>
      <c r="AA338" s="16" t="n"/>
      <c r="AB338" s="16" t="n"/>
      <c r="AC338" s="16" t="n"/>
      <c r="AD338" s="16" t="n"/>
      <c r="AE338" s="16" t="n"/>
      <c r="AF338" s="16" t="n"/>
      <c r="AG338" s="16" t="n"/>
      <c r="AH338" s="16" t="n"/>
      <c r="AI338" s="16" t="n"/>
      <c r="AJ338" s="16" t="n"/>
      <c r="AK338" s="16" t="n"/>
      <c r="AL338" s="16" t="n"/>
      <c r="AM338" s="16" t="n"/>
      <c r="AN338" s="16" t="n"/>
      <c r="AO338" s="16" t="n"/>
      <c r="AP338" s="16" t="n"/>
      <c r="AQ338" s="16" t="n"/>
      <c r="AR338" s="16" t="n"/>
      <c r="AS338" s="16" t="n"/>
      <c r="AT338" s="16" t="n"/>
      <c r="AU338" s="16" t="n"/>
      <c r="AV338" s="16" t="n"/>
      <c r="AW338" s="16" t="n"/>
      <c r="AX338" s="16" t="n"/>
      <c r="AY338" s="16" t="n"/>
      <c r="AZ338" s="16" t="n"/>
      <c r="BA338" s="16" t="n"/>
      <c r="BB338" s="16" t="n"/>
      <c r="BC338" s="16" t="n"/>
      <c r="BD338" s="16" t="n"/>
      <c r="BE338" s="16" t="n"/>
      <c r="BF338" s="16" t="n"/>
      <c r="BG338" s="16" t="n"/>
      <c r="BH338" s="16" t="n"/>
      <c r="BI338" s="16" t="n"/>
      <c r="BJ338" s="16" t="n"/>
      <c r="BK338" s="16" t="n"/>
      <c r="BL338" s="16" t="n"/>
      <c r="BM338" s="16" t="n"/>
      <c r="BN338" s="16" t="n"/>
      <c r="BO338" s="16" t="n"/>
      <c r="BP338" s="16" t="n"/>
      <c r="BQ338" s="16" t="n"/>
      <c r="BR338" s="16" t="n"/>
      <c r="BS338" s="16" t="n"/>
      <c r="BT338" s="16" t="n"/>
      <c r="BU338" s="16" t="n"/>
      <c r="BV338" s="16" t="n"/>
      <c r="BW338" s="16" t="n"/>
      <c r="BX338" s="16" t="n"/>
      <c r="BY338" s="16" t="n"/>
      <c r="BZ338" s="16" t="n"/>
      <c r="CA338" s="16" t="n"/>
      <c r="CB338" s="16" t="n"/>
      <c r="CC338" s="16" t="n"/>
      <c r="CD338" s="16" t="n"/>
      <c r="CE338" s="16" t="n"/>
      <c r="CF338" s="16" t="n"/>
      <c r="CG338" s="16" t="n"/>
      <c r="CH338" s="16" t="n"/>
      <c r="CI338" s="16" t="n"/>
      <c r="CJ338" s="16" t="n"/>
      <c r="CK338" s="16" t="n"/>
      <c r="CL338" s="16" t="n"/>
      <c r="CM338" s="16" t="n"/>
      <c r="CN338" s="16" t="n"/>
      <c r="CO338" s="16" t="n"/>
      <c r="CP338" s="16" t="n"/>
      <c r="CQ338" s="16" t="n"/>
      <c r="CR338" s="16" t="n"/>
      <c r="CS338" s="16" t="n"/>
      <c r="CT338" s="16" t="n"/>
      <c r="CU338" s="16" t="n"/>
      <c r="CV338" s="16" t="n"/>
      <c r="CW338" s="16" t="n"/>
      <c r="CX338" s="16" t="n"/>
      <c r="CY338" s="16" t="n"/>
      <c r="CZ338" s="16" t="n"/>
      <c r="DA338" s="16" t="n"/>
      <c r="DB338" s="16" t="n"/>
      <c r="DC338" s="16">
        <f>IF(DC156&gt;0,DC$6,"")</f>
        <v/>
      </c>
      <c r="DD338" s="16">
        <f>IF(DD156&gt;0,DD$6,"")</f>
        <v/>
      </c>
      <c r="DE338" s="16">
        <f>IF(DE156&gt;0,DE$6,"")</f>
        <v/>
      </c>
      <c r="DF338" s="16">
        <f>IF(DF156&gt;0,DF$6,"")</f>
        <v/>
      </c>
      <c r="DG338" s="16">
        <f>IF(DG156&gt;0,DG$6,"")</f>
        <v/>
      </c>
      <c r="DH338" s="16">
        <f>IF(DH156&gt;0,DH$6,"")</f>
        <v/>
      </c>
      <c r="DI338" s="16">
        <f>IF(DI156&gt;0,DI$6,"")</f>
        <v/>
      </c>
      <c r="DJ338" s="16">
        <f>IF(DJ156&gt;0,DJ$6,"")</f>
        <v/>
      </c>
      <c r="DK338" s="16">
        <f>IF(DK156&gt;0,DK$6,"")</f>
        <v/>
      </c>
      <c r="DL338" s="16">
        <f>IF(DL156&gt;0,DL$6,"")</f>
        <v/>
      </c>
      <c r="DM338" s="16">
        <f>IF(DM156&gt;0,DM$6,"")</f>
        <v/>
      </c>
      <c r="DN338" s="16">
        <f>IF(DN156&gt;0,DN$6,"")</f>
        <v/>
      </c>
      <c r="DO338" s="16" t="n"/>
      <c r="DP338" s="16" t="n"/>
      <c r="DQ338" s="16" t="n"/>
      <c r="DR338" s="16" t="n"/>
      <c r="DS338" s="16" t="n"/>
      <c r="DT338" s="16" t="n"/>
      <c r="DU338" s="16" t="n"/>
      <c r="DV338" s="16" t="n"/>
      <c r="DW338" s="16" t="n"/>
      <c r="DX338" s="16" t="n"/>
      <c r="DY338" s="16" t="n"/>
      <c r="DZ338" s="16" t="n"/>
      <c r="EA338" s="16" t="n"/>
      <c r="EB338" s="16" t="n"/>
      <c r="EC338" s="16" t="n"/>
      <c r="ED338" s="16" t="n"/>
      <c r="EE338" s="16" t="n"/>
      <c r="EF338" s="16" t="n"/>
      <c r="EG338" s="16" t="n"/>
      <c r="EH338" s="16" t="n"/>
      <c r="EI338" s="16" t="n"/>
      <c r="EJ338" s="16" t="n"/>
      <c r="EK338" s="16" t="n"/>
      <c r="EL338" s="16" t="n"/>
      <c r="EM338" s="16" t="n"/>
      <c r="EN338" s="16" t="n"/>
      <c r="EO338" s="16" t="n"/>
      <c r="EP338" s="16" t="n"/>
      <c r="EQ338" s="16" t="n"/>
      <c r="ER338" s="16" t="n"/>
      <c r="ES338" s="16" t="n"/>
      <c r="ET338" s="16" t="n"/>
      <c r="EU338" s="16" t="n"/>
      <c r="EV338" s="16" t="n"/>
      <c r="EW338" s="16" t="n"/>
      <c r="EX338" s="16" t="n"/>
      <c r="EY338" s="16">
        <f>IF(EY156&gt;0,EY$6,"")</f>
        <v/>
      </c>
      <c r="EZ338" s="16">
        <f>IF(EZ156&gt;0,EZ$6,"")</f>
        <v/>
      </c>
      <c r="FA338" s="16">
        <f>IF(FA156&gt;0,FA$6,"")</f>
        <v/>
      </c>
      <c r="FB338" s="16">
        <f>IF(FB156&gt;0,FB$6,"")</f>
        <v/>
      </c>
      <c r="FC338" s="16">
        <f>IF(FC156&gt;0,FC$6,"")</f>
        <v/>
      </c>
      <c r="FD338" s="16">
        <f>IF(FD156&gt;0,FD$6,"")</f>
        <v/>
      </c>
      <c r="FE338" s="16">
        <f>IF(FE156&gt;0,FE$6,"")</f>
        <v/>
      </c>
      <c r="FF338" s="16">
        <f>IF(FF156&gt;0,FF$6,"")</f>
        <v/>
      </c>
      <c r="FG338" s="16">
        <f>IF(FG156&gt;0,FG$6,"")</f>
        <v/>
      </c>
      <c r="FH338" s="16">
        <f>IF(FH156&gt;0,FH$6,"")</f>
        <v/>
      </c>
      <c r="FI338" s="16">
        <f>IF(FI156&gt;0,FI$6,"")</f>
        <v/>
      </c>
      <c r="FJ338" s="16">
        <f>IF(FJ156&gt;0,FJ$6,"")</f>
        <v/>
      </c>
      <c r="FK338" s="16">
        <f>IF(FK156&gt;0,FK$6,"")</f>
        <v/>
      </c>
      <c r="FL338" s="16">
        <f>IF(FL156&gt;0,FL$6,"")</f>
        <v/>
      </c>
      <c r="FM338" s="16">
        <f>IF(FM156&gt;0,FM$6,"")</f>
        <v/>
      </c>
      <c r="FN338" s="16">
        <f>IF(FN156&gt;0,FN$6,"")</f>
        <v/>
      </c>
      <c r="FO338" s="16">
        <f>IF(FO156&gt;0,FO$6,"")</f>
        <v/>
      </c>
      <c r="FP338" s="16">
        <f>IF(FP156&gt;0,FP$6,"")</f>
        <v/>
      </c>
      <c r="FQ338" s="16">
        <f>IF(FQ156&gt;0,FQ$6,"")</f>
        <v/>
      </c>
      <c r="FR338" s="16">
        <f>IF(FR156&gt;0,FR$6,"")</f>
        <v/>
      </c>
      <c r="FS338" s="16">
        <f>IF(FS156&gt;0,FS$6,"")</f>
        <v/>
      </c>
      <c r="FT338" s="16">
        <f>IF(FT156&gt;0,FT$6,"")</f>
        <v/>
      </c>
      <c r="FU338" s="16">
        <f>IF(FU156&gt;0,FU$6,"")</f>
        <v/>
      </c>
      <c r="FV338" s="16">
        <f>IF(FV156&gt;0,FV$6,"")</f>
        <v/>
      </c>
      <c r="FW338" s="16">
        <f>IF(FW156&gt;0,FW$6,"")</f>
        <v/>
      </c>
      <c r="FX338" s="16">
        <f>IF(FX156&gt;0,FX$6,"")</f>
        <v/>
      </c>
      <c r="FY338" s="16">
        <f>IF(FY156&gt;0,FY$6,"")</f>
        <v/>
      </c>
      <c r="FZ338" s="16">
        <f>IF(FZ156&gt;0,FZ$6,"")</f>
        <v/>
      </c>
      <c r="GA338" s="16">
        <f>IF(GA156&gt;0,GA$6,"")</f>
        <v/>
      </c>
      <c r="GB338" s="16">
        <f>IF(GB156&gt;0,GB$6,"")</f>
        <v/>
      </c>
      <c r="GC338" s="16">
        <f>IF(GC156&gt;0,GC$6,"")</f>
        <v/>
      </c>
      <c r="GD338" s="16">
        <f>IF(GD156&gt;0,GD$6,"")</f>
        <v/>
      </c>
      <c r="GE338" s="16">
        <f>IF(GE156&gt;0,GE$6,"")</f>
        <v/>
      </c>
      <c r="GF338" s="16">
        <f>IF(GF156&gt;0,GF$6,"")</f>
        <v/>
      </c>
      <c r="GG338" s="16" t="n"/>
      <c r="GH338" s="16">
        <f>IF(GH156&gt;0,GH$6,"")</f>
        <v/>
      </c>
      <c r="GI338" s="423">
        <f>IF(GI156&gt;0,GI$6,"")</f>
        <v/>
      </c>
    </row>
    <row r="339" hidden="1">
      <c r="A339" s="63" t="n"/>
      <c r="B339" s="63" t="n"/>
      <c r="C339" s="412">
        <f>C157</f>
        <v/>
      </c>
      <c r="D339" s="5" t="n"/>
      <c r="E339" s="5" t="n"/>
      <c r="F339" s="5" t="n"/>
      <c r="G339" s="411">
        <f>MIN(J339:GH339)</f>
        <v/>
      </c>
      <c r="H339" s="16">
        <f>MAX(J339:GH339)</f>
        <v/>
      </c>
      <c r="I339" s="93" t="n"/>
      <c r="J339" s="16">
        <f>IF(J157&gt;0,J154,"")</f>
        <v/>
      </c>
      <c r="K339" s="16">
        <f>IF(K157&gt;0,K$6,"")</f>
        <v/>
      </c>
      <c r="L339" s="16">
        <f>IF(L157&gt;0,L$6,"")</f>
        <v/>
      </c>
      <c r="M339" s="16">
        <f>IF(M157&gt;0,M$6,"")</f>
        <v/>
      </c>
      <c r="N339" s="16">
        <f>IF(N157&gt;0,N$6,"")</f>
        <v/>
      </c>
      <c r="O339" s="16">
        <f>IF(O157&gt;0,O$6,"")</f>
        <v/>
      </c>
      <c r="P339" s="16">
        <f>IF(P157&gt;0,P$6,"")</f>
        <v/>
      </c>
      <c r="Q339" s="16">
        <f>IF(Q157&gt;0,Q$6,"")</f>
        <v/>
      </c>
      <c r="R339" s="16">
        <f>IF(R157&gt;0,R$6,"")</f>
        <v/>
      </c>
      <c r="S339" s="16">
        <f>IF(S157&gt;0,S$6,"")</f>
        <v/>
      </c>
      <c r="T339" s="16">
        <f>IF(T157&gt;0,T$6,"")</f>
        <v/>
      </c>
      <c r="U339" s="16">
        <f>IF(U157&gt;0,U$6,"")</f>
        <v/>
      </c>
      <c r="V339" s="16">
        <f>IF(V157&gt;0,V$6,"")</f>
        <v/>
      </c>
      <c r="W339" s="16" t="n"/>
      <c r="X339" s="16" t="n"/>
      <c r="Y339" s="16" t="n"/>
      <c r="Z339" s="16" t="n"/>
      <c r="AA339" s="16" t="n"/>
      <c r="AB339" s="16" t="n"/>
      <c r="AC339" s="16" t="n"/>
      <c r="AD339" s="16" t="n"/>
      <c r="AE339" s="16" t="n"/>
      <c r="AF339" s="16" t="n"/>
      <c r="AG339" s="16" t="n"/>
      <c r="AH339" s="16" t="n"/>
      <c r="AI339" s="16" t="n"/>
      <c r="AJ339" s="16" t="n"/>
      <c r="AK339" s="16" t="n"/>
      <c r="AL339" s="16" t="n"/>
      <c r="AM339" s="16" t="n"/>
      <c r="AN339" s="16" t="n"/>
      <c r="AO339" s="16" t="n"/>
      <c r="AP339" s="16" t="n"/>
      <c r="AQ339" s="16" t="n"/>
      <c r="AR339" s="16" t="n"/>
      <c r="AS339" s="16" t="n"/>
      <c r="AT339" s="16" t="n"/>
      <c r="AU339" s="16" t="n"/>
      <c r="AV339" s="16" t="n"/>
      <c r="AW339" s="16" t="n"/>
      <c r="AX339" s="16" t="n"/>
      <c r="AY339" s="16" t="n"/>
      <c r="AZ339" s="16" t="n"/>
      <c r="BA339" s="16" t="n"/>
      <c r="BB339" s="16" t="n"/>
      <c r="BC339" s="16" t="n"/>
      <c r="BD339" s="16" t="n"/>
      <c r="BE339" s="16" t="n"/>
      <c r="BF339" s="16" t="n"/>
      <c r="BG339" s="16" t="n"/>
      <c r="BH339" s="16" t="n"/>
      <c r="BI339" s="16" t="n"/>
      <c r="BJ339" s="16" t="n"/>
      <c r="BK339" s="16" t="n"/>
      <c r="BL339" s="16" t="n"/>
      <c r="BM339" s="16" t="n"/>
      <c r="BN339" s="16" t="n"/>
      <c r="BO339" s="16" t="n"/>
      <c r="BP339" s="16" t="n"/>
      <c r="BQ339" s="16" t="n"/>
      <c r="BR339" s="16" t="n"/>
      <c r="BS339" s="16" t="n"/>
      <c r="BT339" s="16" t="n"/>
      <c r="BU339" s="16" t="n"/>
      <c r="BV339" s="16" t="n"/>
      <c r="BW339" s="16" t="n"/>
      <c r="BX339" s="16" t="n"/>
      <c r="BY339" s="16" t="n"/>
      <c r="BZ339" s="16" t="n"/>
      <c r="CA339" s="16" t="n"/>
      <c r="CB339" s="16" t="n"/>
      <c r="CC339" s="16" t="n"/>
      <c r="CD339" s="16" t="n"/>
      <c r="CE339" s="16" t="n"/>
      <c r="CF339" s="16" t="n"/>
      <c r="CG339" s="16" t="n"/>
      <c r="CH339" s="16" t="n"/>
      <c r="CI339" s="16" t="n"/>
      <c r="CJ339" s="16" t="n"/>
      <c r="CK339" s="16" t="n"/>
      <c r="CL339" s="16" t="n"/>
      <c r="CM339" s="16" t="n"/>
      <c r="CN339" s="16" t="n"/>
      <c r="CO339" s="16" t="n"/>
      <c r="CP339" s="16" t="n"/>
      <c r="CQ339" s="16" t="n"/>
      <c r="CR339" s="16" t="n"/>
      <c r="CS339" s="16" t="n"/>
      <c r="CT339" s="16" t="n"/>
      <c r="CU339" s="16" t="n"/>
      <c r="CV339" s="16" t="n"/>
      <c r="CW339" s="16" t="n"/>
      <c r="CX339" s="16" t="n"/>
      <c r="CY339" s="16" t="n"/>
      <c r="CZ339" s="16" t="n"/>
      <c r="DA339" s="16" t="n"/>
      <c r="DB339" s="16" t="n"/>
      <c r="DC339" s="16">
        <f>IF(DC157&gt;0,DC$6,"")</f>
        <v/>
      </c>
      <c r="DD339" s="16">
        <f>IF(DD157&gt;0,DD$6,"")</f>
        <v/>
      </c>
      <c r="DE339" s="16">
        <f>IF(DE157&gt;0,DE$6,"")</f>
        <v/>
      </c>
      <c r="DF339" s="16">
        <f>IF(DF157&gt;0,DF$6,"")</f>
        <v/>
      </c>
      <c r="DG339" s="16">
        <f>IF(DG157&gt;0,DG$6,"")</f>
        <v/>
      </c>
      <c r="DH339" s="16">
        <f>IF(DH157&gt;0,DH$6,"")</f>
        <v/>
      </c>
      <c r="DI339" s="16">
        <f>IF(DI157&gt;0,DI$6,"")</f>
        <v/>
      </c>
      <c r="DJ339" s="16">
        <f>IF(DJ157&gt;0,DJ$6,"")</f>
        <v/>
      </c>
      <c r="DK339" s="16">
        <f>IF(DK157&gt;0,DK$6,"")</f>
        <v/>
      </c>
      <c r="DL339" s="16">
        <f>IF(DL157&gt;0,DL$6,"")</f>
        <v/>
      </c>
      <c r="DM339" s="16">
        <f>IF(DM157&gt;0,DM$6,"")</f>
        <v/>
      </c>
      <c r="DN339" s="16">
        <f>IF(DN157&gt;0,DN$6,"")</f>
        <v/>
      </c>
      <c r="DO339" s="16" t="n"/>
      <c r="DP339" s="16" t="n"/>
      <c r="DQ339" s="16" t="n"/>
      <c r="DR339" s="16" t="n"/>
      <c r="DS339" s="16" t="n"/>
      <c r="DT339" s="16" t="n"/>
      <c r="DU339" s="16" t="n"/>
      <c r="DV339" s="16" t="n"/>
      <c r="DW339" s="16" t="n"/>
      <c r="DX339" s="16" t="n"/>
      <c r="DY339" s="16" t="n"/>
      <c r="DZ339" s="16" t="n"/>
      <c r="EA339" s="16" t="n"/>
      <c r="EB339" s="16" t="n"/>
      <c r="EC339" s="16" t="n"/>
      <c r="ED339" s="16" t="n"/>
      <c r="EE339" s="16" t="n"/>
      <c r="EF339" s="16" t="n"/>
      <c r="EG339" s="16" t="n"/>
      <c r="EH339" s="16" t="n"/>
      <c r="EI339" s="16" t="n"/>
      <c r="EJ339" s="16" t="n"/>
      <c r="EK339" s="16" t="n"/>
      <c r="EL339" s="16" t="n"/>
      <c r="EM339" s="16" t="n"/>
      <c r="EN339" s="16" t="n"/>
      <c r="EO339" s="16" t="n"/>
      <c r="EP339" s="16" t="n"/>
      <c r="EQ339" s="16" t="n"/>
      <c r="ER339" s="16" t="n"/>
      <c r="ES339" s="16" t="n"/>
      <c r="ET339" s="16" t="n"/>
      <c r="EU339" s="16" t="n"/>
      <c r="EV339" s="16" t="n"/>
      <c r="EW339" s="16" t="n"/>
      <c r="EX339" s="16" t="n"/>
      <c r="EY339" s="16">
        <f>IF(EY157&gt;0,EY$6,"")</f>
        <v/>
      </c>
      <c r="EZ339" s="16">
        <f>IF(EZ157&gt;0,EZ$6,"")</f>
        <v/>
      </c>
      <c r="FA339" s="16">
        <f>IF(FA157&gt;0,FA$6,"")</f>
        <v/>
      </c>
      <c r="FB339" s="16">
        <f>IF(FB157&gt;0,FB$6,"")</f>
        <v/>
      </c>
      <c r="FC339" s="16">
        <f>IF(FC157&gt;0,FC$6,"")</f>
        <v/>
      </c>
      <c r="FD339" s="16">
        <f>IF(FD157&gt;0,FD$6,"")</f>
        <v/>
      </c>
      <c r="FE339" s="16">
        <f>IF(FE157&gt;0,FE$6,"")</f>
        <v/>
      </c>
      <c r="FF339" s="16">
        <f>IF(FF157&gt;0,FF$6,"")</f>
        <v/>
      </c>
      <c r="FG339" s="16">
        <f>IF(FG157&gt;0,FG$6,"")</f>
        <v/>
      </c>
      <c r="FH339" s="16">
        <f>IF(FH157&gt;0,FH$6,"")</f>
        <v/>
      </c>
      <c r="FI339" s="16">
        <f>IF(FI157&gt;0,FI$6,"")</f>
        <v/>
      </c>
      <c r="FJ339" s="16">
        <f>IF(FJ157&gt;0,FJ$6,"")</f>
        <v/>
      </c>
      <c r="FK339" s="16">
        <f>IF(FK157&gt;0,FK$6,"")</f>
        <v/>
      </c>
      <c r="FL339" s="16">
        <f>IF(FL157&gt;0,FL$6,"")</f>
        <v/>
      </c>
      <c r="FM339" s="16">
        <f>IF(FM157&gt;0,FM$6,"")</f>
        <v/>
      </c>
      <c r="FN339" s="16">
        <f>IF(FN157&gt;0,FN$6,"")</f>
        <v/>
      </c>
      <c r="FO339" s="16">
        <f>IF(FO157&gt;0,FO$6,"")</f>
        <v/>
      </c>
      <c r="FP339" s="16">
        <f>IF(FP157&gt;0,FP$6,"")</f>
        <v/>
      </c>
      <c r="FQ339" s="16">
        <f>IF(FQ157&gt;0,FQ$6,"")</f>
        <v/>
      </c>
      <c r="FR339" s="16">
        <f>IF(FR157&gt;0,FR$6,"")</f>
        <v/>
      </c>
      <c r="FS339" s="16">
        <f>IF(FS157&gt;0,FS$6,"")</f>
        <v/>
      </c>
      <c r="FT339" s="16">
        <f>IF(FT157&gt;0,FT$6,"")</f>
        <v/>
      </c>
      <c r="FU339" s="16">
        <f>IF(FU157&gt;0,FU$6,"")</f>
        <v/>
      </c>
      <c r="FV339" s="16">
        <f>IF(FV157&gt;0,FV$6,"")</f>
        <v/>
      </c>
      <c r="FW339" s="16">
        <f>IF(FW157&gt;0,FW$6,"")</f>
        <v/>
      </c>
      <c r="FX339" s="16">
        <f>IF(FX157&gt;0,FX$6,"")</f>
        <v/>
      </c>
      <c r="FY339" s="16">
        <f>IF(FY157&gt;0,FY$6,"")</f>
        <v/>
      </c>
      <c r="FZ339" s="16">
        <f>IF(FZ157&gt;0,FZ$6,"")</f>
        <v/>
      </c>
      <c r="GA339" s="16">
        <f>IF(GA157&gt;0,GA$6,"")</f>
        <v/>
      </c>
      <c r="GB339" s="16">
        <f>IF(GB157&gt;0,GB$6,"")</f>
        <v/>
      </c>
      <c r="GC339" s="16">
        <f>IF(GC157&gt;0,GC$6,"")</f>
        <v/>
      </c>
      <c r="GD339" s="16">
        <f>IF(GD157&gt;0,GD$6,"")</f>
        <v/>
      </c>
      <c r="GE339" s="16">
        <f>IF(GE157&gt;0,GE$6,"")</f>
        <v/>
      </c>
      <c r="GF339" s="16">
        <f>IF(GF157&gt;0,GF$6,"")</f>
        <v/>
      </c>
      <c r="GG339" s="16" t="n"/>
      <c r="GH339" s="16">
        <f>IF(GH157&gt;0,GH$6,"")</f>
        <v/>
      </c>
      <c r="GI339" s="423">
        <f>IF(GI157&gt;0,GI$6,"")</f>
        <v/>
      </c>
    </row>
    <row r="340" hidden="1">
      <c r="A340" s="63" t="n"/>
      <c r="B340" s="63" t="n"/>
      <c r="C340" s="412">
        <f>C158</f>
        <v/>
      </c>
      <c r="D340" s="5" t="n"/>
      <c r="E340" s="5" t="n"/>
      <c r="F340" s="5" t="n"/>
      <c r="G340" s="411">
        <f>MIN(J340:GH340)</f>
        <v/>
      </c>
      <c r="H340" s="16">
        <f>MAX(J340:GH340)</f>
        <v/>
      </c>
      <c r="I340" s="93" t="n"/>
      <c r="J340" s="16">
        <f>IF(J158&gt;0,J155,"")</f>
        <v/>
      </c>
      <c r="K340" s="16">
        <f>IF(K158&gt;0,K$6,"")</f>
        <v/>
      </c>
      <c r="L340" s="16">
        <f>IF(L158&gt;0,L$6,"")</f>
        <v/>
      </c>
      <c r="M340" s="16">
        <f>IF(M158&gt;0,M$6,"")</f>
        <v/>
      </c>
      <c r="N340" s="16">
        <f>IF(N158&gt;0,N$6,"")</f>
        <v/>
      </c>
      <c r="O340" s="16">
        <f>IF(O158&gt;0,O$6,"")</f>
        <v/>
      </c>
      <c r="P340" s="16">
        <f>IF(P158&gt;0,P$6,"")</f>
        <v/>
      </c>
      <c r="Q340" s="16">
        <f>IF(Q158&gt;0,Q$6,"")</f>
        <v/>
      </c>
      <c r="R340" s="16">
        <f>IF(R158&gt;0,R$6,"")</f>
        <v/>
      </c>
      <c r="S340" s="16">
        <f>IF(S158&gt;0,S$6,"")</f>
        <v/>
      </c>
      <c r="T340" s="16">
        <f>IF(T158&gt;0,T$6,"")</f>
        <v/>
      </c>
      <c r="U340" s="16">
        <f>IF(U158&gt;0,U$6,"")</f>
        <v/>
      </c>
      <c r="V340" s="16">
        <f>IF(V158&gt;0,V$6,"")</f>
        <v/>
      </c>
      <c r="W340" s="16" t="n"/>
      <c r="X340" s="16" t="n"/>
      <c r="Y340" s="16" t="n"/>
      <c r="Z340" s="16" t="n"/>
      <c r="AA340" s="16" t="n"/>
      <c r="AB340" s="16" t="n"/>
      <c r="AC340" s="16" t="n"/>
      <c r="AD340" s="16" t="n"/>
      <c r="AE340" s="16" t="n"/>
      <c r="AF340" s="16" t="n"/>
      <c r="AG340" s="16" t="n"/>
      <c r="AH340" s="16" t="n"/>
      <c r="AI340" s="16" t="n"/>
      <c r="AJ340" s="16" t="n"/>
      <c r="AK340" s="16" t="n"/>
      <c r="AL340" s="16" t="n"/>
      <c r="AM340" s="16" t="n"/>
      <c r="AN340" s="16" t="n"/>
      <c r="AO340" s="16" t="n"/>
      <c r="AP340" s="16" t="n"/>
      <c r="AQ340" s="16" t="n"/>
      <c r="AR340" s="16" t="n"/>
      <c r="AS340" s="16" t="n"/>
      <c r="AT340" s="16" t="n"/>
      <c r="AU340" s="16" t="n"/>
      <c r="AV340" s="16" t="n"/>
      <c r="AW340" s="16" t="n"/>
      <c r="AX340" s="16" t="n"/>
      <c r="AY340" s="16" t="n"/>
      <c r="AZ340" s="16" t="n"/>
      <c r="BA340" s="16" t="n"/>
      <c r="BB340" s="16" t="n"/>
      <c r="BC340" s="16" t="n"/>
      <c r="BD340" s="16" t="n"/>
      <c r="BE340" s="16" t="n"/>
      <c r="BF340" s="16" t="n"/>
      <c r="BG340" s="16" t="n"/>
      <c r="BH340" s="16" t="n"/>
      <c r="BI340" s="16" t="n"/>
      <c r="BJ340" s="16" t="n"/>
      <c r="BK340" s="16" t="n"/>
      <c r="BL340" s="16" t="n"/>
      <c r="BM340" s="16" t="n"/>
      <c r="BN340" s="16" t="n"/>
      <c r="BO340" s="16" t="n"/>
      <c r="BP340" s="16" t="n"/>
      <c r="BQ340" s="16" t="n"/>
      <c r="BR340" s="16" t="n"/>
      <c r="BS340" s="16" t="n"/>
      <c r="BT340" s="16" t="n"/>
      <c r="BU340" s="16" t="n"/>
      <c r="BV340" s="16" t="n"/>
      <c r="BW340" s="16" t="n"/>
      <c r="BX340" s="16" t="n"/>
      <c r="BY340" s="16" t="n"/>
      <c r="BZ340" s="16" t="n"/>
      <c r="CA340" s="16" t="n"/>
      <c r="CB340" s="16" t="n"/>
      <c r="CC340" s="16" t="n"/>
      <c r="CD340" s="16" t="n"/>
      <c r="CE340" s="16" t="n"/>
      <c r="CF340" s="16" t="n"/>
      <c r="CG340" s="16" t="n"/>
      <c r="CH340" s="16" t="n"/>
      <c r="CI340" s="16" t="n"/>
      <c r="CJ340" s="16" t="n"/>
      <c r="CK340" s="16" t="n"/>
      <c r="CL340" s="16" t="n"/>
      <c r="CM340" s="16" t="n"/>
      <c r="CN340" s="16" t="n"/>
      <c r="CO340" s="16" t="n"/>
      <c r="CP340" s="16" t="n"/>
      <c r="CQ340" s="16" t="n"/>
      <c r="CR340" s="16" t="n"/>
      <c r="CS340" s="16" t="n"/>
      <c r="CT340" s="16" t="n"/>
      <c r="CU340" s="16" t="n"/>
      <c r="CV340" s="16" t="n"/>
      <c r="CW340" s="16" t="n"/>
      <c r="CX340" s="16" t="n"/>
      <c r="CY340" s="16" t="n"/>
      <c r="CZ340" s="16" t="n"/>
      <c r="DA340" s="16" t="n"/>
      <c r="DB340" s="16" t="n"/>
      <c r="DC340" s="16">
        <f>IF(DC158&gt;0,DC$6,"")</f>
        <v/>
      </c>
      <c r="DD340" s="16">
        <f>IF(DD158&gt;0,DD$6,"")</f>
        <v/>
      </c>
      <c r="DE340" s="16">
        <f>IF(DE158&gt;0,DE$6,"")</f>
        <v/>
      </c>
      <c r="DF340" s="16">
        <f>IF(DF158&gt;0,DF$6,"")</f>
        <v/>
      </c>
      <c r="DG340" s="16">
        <f>IF(DG158&gt;0,DG$6,"")</f>
        <v/>
      </c>
      <c r="DH340" s="16">
        <f>IF(DH158&gt;0,DH$6,"")</f>
        <v/>
      </c>
      <c r="DI340" s="16">
        <f>IF(DI158&gt;0,DI$6,"")</f>
        <v/>
      </c>
      <c r="DJ340" s="16">
        <f>IF(DJ158&gt;0,DJ$6,"")</f>
        <v/>
      </c>
      <c r="DK340" s="16">
        <f>IF(DK158&gt;0,DK$6,"")</f>
        <v/>
      </c>
      <c r="DL340" s="16">
        <f>IF(DL158&gt;0,DL$6,"")</f>
        <v/>
      </c>
      <c r="DM340" s="16">
        <f>IF(DM158&gt;0,DM$6,"")</f>
        <v/>
      </c>
      <c r="DN340" s="16">
        <f>IF(DN158&gt;0,DN$6,"")</f>
        <v/>
      </c>
      <c r="DO340" s="16" t="n"/>
      <c r="DP340" s="16" t="n"/>
      <c r="DQ340" s="16" t="n"/>
      <c r="DR340" s="16" t="n"/>
      <c r="DS340" s="16" t="n"/>
      <c r="DT340" s="16" t="n"/>
      <c r="DU340" s="16" t="n"/>
      <c r="DV340" s="16" t="n"/>
      <c r="DW340" s="16" t="n"/>
      <c r="DX340" s="16" t="n"/>
      <c r="DY340" s="16" t="n"/>
      <c r="DZ340" s="16" t="n"/>
      <c r="EA340" s="16" t="n"/>
      <c r="EB340" s="16" t="n"/>
      <c r="EC340" s="16" t="n"/>
      <c r="ED340" s="16" t="n"/>
      <c r="EE340" s="16" t="n"/>
      <c r="EF340" s="16" t="n"/>
      <c r="EG340" s="16" t="n"/>
      <c r="EH340" s="16" t="n"/>
      <c r="EI340" s="16" t="n"/>
      <c r="EJ340" s="16" t="n"/>
      <c r="EK340" s="16" t="n"/>
      <c r="EL340" s="16" t="n"/>
      <c r="EM340" s="16" t="n"/>
      <c r="EN340" s="16" t="n"/>
      <c r="EO340" s="16" t="n"/>
      <c r="EP340" s="16" t="n"/>
      <c r="EQ340" s="16" t="n"/>
      <c r="ER340" s="16" t="n"/>
      <c r="ES340" s="16" t="n"/>
      <c r="ET340" s="16" t="n"/>
      <c r="EU340" s="16" t="n"/>
      <c r="EV340" s="16" t="n"/>
      <c r="EW340" s="16" t="n"/>
      <c r="EX340" s="16" t="n"/>
      <c r="EY340" s="16">
        <f>IF(EY158&gt;0,EY$6,"")</f>
        <v/>
      </c>
      <c r="EZ340" s="16">
        <f>IF(EZ158&gt;0,EZ$6,"")</f>
        <v/>
      </c>
      <c r="FA340" s="16">
        <f>IF(FA158&gt;0,FA$6,"")</f>
        <v/>
      </c>
      <c r="FB340" s="16">
        <f>IF(FB158&gt;0,FB$6,"")</f>
        <v/>
      </c>
      <c r="FC340" s="16">
        <f>IF(FC158&gt;0,FC$6,"")</f>
        <v/>
      </c>
      <c r="FD340" s="16">
        <f>IF(FD158&gt;0,FD$6,"")</f>
        <v/>
      </c>
      <c r="FE340" s="16">
        <f>IF(FE158&gt;0,FE$6,"")</f>
        <v/>
      </c>
      <c r="FF340" s="16">
        <f>IF(FF158&gt;0,FF$6,"")</f>
        <v/>
      </c>
      <c r="FG340" s="16">
        <f>IF(FG158&gt;0,FG$6,"")</f>
        <v/>
      </c>
      <c r="FH340" s="16">
        <f>IF(FH158&gt;0,FH$6,"")</f>
        <v/>
      </c>
      <c r="FI340" s="16">
        <f>IF(FI158&gt;0,FI$6,"")</f>
        <v/>
      </c>
      <c r="FJ340" s="16">
        <f>IF(FJ158&gt;0,FJ$6,"")</f>
        <v/>
      </c>
      <c r="FK340" s="16">
        <f>IF(FK158&gt;0,FK$6,"")</f>
        <v/>
      </c>
      <c r="FL340" s="16">
        <f>IF(FL158&gt;0,FL$6,"")</f>
        <v/>
      </c>
      <c r="FM340" s="16">
        <f>IF(FM158&gt;0,FM$6,"")</f>
        <v/>
      </c>
      <c r="FN340" s="16">
        <f>IF(FN158&gt;0,FN$6,"")</f>
        <v/>
      </c>
      <c r="FO340" s="16">
        <f>IF(FO158&gt;0,FO$6,"")</f>
        <v/>
      </c>
      <c r="FP340" s="16">
        <f>IF(FP158&gt;0,FP$6,"")</f>
        <v/>
      </c>
      <c r="FQ340" s="16">
        <f>IF(FQ158&gt;0,FQ$6,"")</f>
        <v/>
      </c>
      <c r="FR340" s="16">
        <f>IF(FR158&gt;0,FR$6,"")</f>
        <v/>
      </c>
      <c r="FS340" s="16">
        <f>IF(FS158&gt;0,FS$6,"")</f>
        <v/>
      </c>
      <c r="FT340" s="16">
        <f>IF(FT158&gt;0,FT$6,"")</f>
        <v/>
      </c>
      <c r="FU340" s="16">
        <f>IF(FU158&gt;0,FU$6,"")</f>
        <v/>
      </c>
      <c r="FV340" s="16">
        <f>IF(FV158&gt;0,FV$6,"")</f>
        <v/>
      </c>
      <c r="FW340" s="16">
        <f>IF(FW158&gt;0,FW$6,"")</f>
        <v/>
      </c>
      <c r="FX340" s="16">
        <f>IF(FX158&gt;0,FX$6,"")</f>
        <v/>
      </c>
      <c r="FY340" s="16">
        <f>IF(FY158&gt;0,FY$6,"")</f>
        <v/>
      </c>
      <c r="FZ340" s="16">
        <f>IF(FZ158&gt;0,FZ$6,"")</f>
        <v/>
      </c>
      <c r="GA340" s="16">
        <f>IF(GA158&gt;0,GA$6,"")</f>
        <v/>
      </c>
      <c r="GB340" s="16">
        <f>IF(GB158&gt;0,GB$6,"")</f>
        <v/>
      </c>
      <c r="GC340" s="16">
        <f>IF(GC158&gt;0,GC$6,"")</f>
        <v/>
      </c>
      <c r="GD340" s="16">
        <f>IF(GD158&gt;0,GD$6,"")</f>
        <v/>
      </c>
      <c r="GE340" s="16">
        <f>IF(GE158&gt;0,GE$6,"")</f>
        <v/>
      </c>
      <c r="GF340" s="16">
        <f>IF(GF158&gt;0,GF$6,"")</f>
        <v/>
      </c>
      <c r="GG340" s="16" t="n"/>
      <c r="GH340" s="16">
        <f>IF(GH158&gt;0,GH$6,"")</f>
        <v/>
      </c>
      <c r="GI340" s="423">
        <f>IF(GI158&gt;0,GI$6,"")</f>
        <v/>
      </c>
    </row>
    <row r="341" hidden="1">
      <c r="A341" s="63" t="n"/>
      <c r="B341" s="63" t="n"/>
      <c r="C341" s="412">
        <f>C159</f>
        <v/>
      </c>
      <c r="D341" s="5" t="n"/>
      <c r="E341" s="5" t="n"/>
      <c r="F341" s="5" t="n"/>
      <c r="G341" s="411">
        <f>MIN(J341:GH341)</f>
        <v/>
      </c>
      <c r="H341" s="16">
        <f>MAX(J341:GH341)</f>
        <v/>
      </c>
      <c r="I341" s="93" t="n"/>
      <c r="J341" s="16">
        <f>IF(J159&gt;0,J156,"")</f>
        <v/>
      </c>
      <c r="K341" s="16">
        <f>IF(K159&gt;0,K$6,"")</f>
        <v/>
      </c>
      <c r="L341" s="16">
        <f>IF(L159&gt;0,L$6,"")</f>
        <v/>
      </c>
      <c r="M341" s="16">
        <f>IF(M159&gt;0,M$6,"")</f>
        <v/>
      </c>
      <c r="N341" s="16">
        <f>IF(N159&gt;0,N$6,"")</f>
        <v/>
      </c>
      <c r="O341" s="16">
        <f>IF(O159&gt;0,O$6,"")</f>
        <v/>
      </c>
      <c r="P341" s="16">
        <f>IF(P159&gt;0,P$6,"")</f>
        <v/>
      </c>
      <c r="Q341" s="16">
        <f>IF(Q159&gt;0,Q$6,"")</f>
        <v/>
      </c>
      <c r="R341" s="16">
        <f>IF(R159&gt;0,R$6,"")</f>
        <v/>
      </c>
      <c r="S341" s="16">
        <f>IF(S159&gt;0,S$6,"")</f>
        <v/>
      </c>
      <c r="T341" s="16">
        <f>IF(T159&gt;0,T$6,"")</f>
        <v/>
      </c>
      <c r="U341" s="16">
        <f>IF(U159&gt;0,U$6,"")</f>
        <v/>
      </c>
      <c r="V341" s="16">
        <f>IF(V159&gt;0,V$6,"")</f>
        <v/>
      </c>
      <c r="W341" s="16" t="n"/>
      <c r="X341" s="16" t="n"/>
      <c r="Y341" s="16" t="n"/>
      <c r="Z341" s="16" t="n"/>
      <c r="AA341" s="16" t="n"/>
      <c r="AB341" s="16" t="n"/>
      <c r="AC341" s="16" t="n"/>
      <c r="AD341" s="16" t="n"/>
      <c r="AE341" s="16" t="n"/>
      <c r="AF341" s="16" t="n"/>
      <c r="AG341" s="16" t="n"/>
      <c r="AH341" s="16" t="n"/>
      <c r="AI341" s="16" t="n"/>
      <c r="AJ341" s="16" t="n"/>
      <c r="AK341" s="16" t="n"/>
      <c r="AL341" s="16" t="n"/>
      <c r="AM341" s="16" t="n"/>
      <c r="AN341" s="16" t="n"/>
      <c r="AO341" s="16" t="n"/>
      <c r="AP341" s="16" t="n"/>
      <c r="AQ341" s="16" t="n"/>
      <c r="AR341" s="16" t="n"/>
      <c r="AS341" s="16" t="n"/>
      <c r="AT341" s="16" t="n"/>
      <c r="AU341" s="16" t="n"/>
      <c r="AV341" s="16" t="n"/>
      <c r="AW341" s="16" t="n"/>
      <c r="AX341" s="16" t="n"/>
      <c r="AY341" s="16" t="n"/>
      <c r="AZ341" s="16" t="n"/>
      <c r="BA341" s="16" t="n"/>
      <c r="BB341" s="16" t="n"/>
      <c r="BC341" s="16" t="n"/>
      <c r="BD341" s="16" t="n"/>
      <c r="BE341" s="16" t="n"/>
      <c r="BF341" s="16" t="n"/>
      <c r="BG341" s="16" t="n"/>
      <c r="BH341" s="16" t="n"/>
      <c r="BI341" s="16" t="n"/>
      <c r="BJ341" s="16" t="n"/>
      <c r="BK341" s="16" t="n"/>
      <c r="BL341" s="16" t="n"/>
      <c r="BM341" s="16" t="n"/>
      <c r="BN341" s="16" t="n"/>
      <c r="BO341" s="16" t="n"/>
      <c r="BP341" s="16" t="n"/>
      <c r="BQ341" s="16" t="n"/>
      <c r="BR341" s="16" t="n"/>
      <c r="BS341" s="16" t="n"/>
      <c r="BT341" s="16" t="n"/>
      <c r="BU341" s="16" t="n"/>
      <c r="BV341" s="16" t="n"/>
      <c r="BW341" s="16" t="n"/>
      <c r="BX341" s="16" t="n"/>
      <c r="BY341" s="16" t="n"/>
      <c r="BZ341" s="16" t="n"/>
      <c r="CA341" s="16" t="n"/>
      <c r="CB341" s="16" t="n"/>
      <c r="CC341" s="16" t="n"/>
      <c r="CD341" s="16" t="n"/>
      <c r="CE341" s="16" t="n"/>
      <c r="CF341" s="16" t="n"/>
      <c r="CG341" s="16" t="n"/>
      <c r="CH341" s="16" t="n"/>
      <c r="CI341" s="16" t="n"/>
      <c r="CJ341" s="16" t="n"/>
      <c r="CK341" s="16" t="n"/>
      <c r="CL341" s="16" t="n"/>
      <c r="CM341" s="16" t="n"/>
      <c r="CN341" s="16" t="n"/>
      <c r="CO341" s="16" t="n"/>
      <c r="CP341" s="16" t="n"/>
      <c r="CQ341" s="16" t="n"/>
      <c r="CR341" s="16" t="n"/>
      <c r="CS341" s="16" t="n"/>
      <c r="CT341" s="16" t="n"/>
      <c r="CU341" s="16" t="n"/>
      <c r="CV341" s="16" t="n"/>
      <c r="CW341" s="16" t="n"/>
      <c r="CX341" s="16" t="n"/>
      <c r="CY341" s="16" t="n"/>
      <c r="CZ341" s="16" t="n"/>
      <c r="DA341" s="16" t="n"/>
      <c r="DB341" s="16" t="n"/>
      <c r="DC341" s="16">
        <f>IF(DC159&gt;0,DC$6,"")</f>
        <v/>
      </c>
      <c r="DD341" s="16">
        <f>IF(DD159&gt;0,DD$6,"")</f>
        <v/>
      </c>
      <c r="DE341" s="16">
        <f>IF(DE159&gt;0,DE$6,"")</f>
        <v/>
      </c>
      <c r="DF341" s="16">
        <f>IF(DF159&gt;0,DF$6,"")</f>
        <v/>
      </c>
      <c r="DG341" s="16">
        <f>IF(DG159&gt;0,DG$6,"")</f>
        <v/>
      </c>
      <c r="DH341" s="16">
        <f>IF(DH159&gt;0,DH$6,"")</f>
        <v/>
      </c>
      <c r="DI341" s="16">
        <f>IF(DI159&gt;0,DI$6,"")</f>
        <v/>
      </c>
      <c r="DJ341" s="16">
        <f>IF(DJ159&gt;0,DJ$6,"")</f>
        <v/>
      </c>
      <c r="DK341" s="16">
        <f>IF(DK159&gt;0,DK$6,"")</f>
        <v/>
      </c>
      <c r="DL341" s="16">
        <f>IF(DL159&gt;0,DL$6,"")</f>
        <v/>
      </c>
      <c r="DM341" s="16">
        <f>IF(DM159&gt;0,DM$6,"")</f>
        <v/>
      </c>
      <c r="DN341" s="16">
        <f>IF(DN159&gt;0,DN$6,"")</f>
        <v/>
      </c>
      <c r="DO341" s="16" t="n"/>
      <c r="DP341" s="16" t="n"/>
      <c r="DQ341" s="16" t="n"/>
      <c r="DR341" s="16" t="n"/>
      <c r="DS341" s="16" t="n"/>
      <c r="DT341" s="16" t="n"/>
      <c r="DU341" s="16" t="n"/>
      <c r="DV341" s="16" t="n"/>
      <c r="DW341" s="16" t="n"/>
      <c r="DX341" s="16" t="n"/>
      <c r="DY341" s="16" t="n"/>
      <c r="DZ341" s="16" t="n"/>
      <c r="EA341" s="16" t="n"/>
      <c r="EB341" s="16" t="n"/>
      <c r="EC341" s="16" t="n"/>
      <c r="ED341" s="16" t="n"/>
      <c r="EE341" s="16" t="n"/>
      <c r="EF341" s="16" t="n"/>
      <c r="EG341" s="16" t="n"/>
      <c r="EH341" s="16" t="n"/>
      <c r="EI341" s="16" t="n"/>
      <c r="EJ341" s="16" t="n"/>
      <c r="EK341" s="16" t="n"/>
      <c r="EL341" s="16" t="n"/>
      <c r="EM341" s="16" t="n"/>
      <c r="EN341" s="16" t="n"/>
      <c r="EO341" s="16" t="n"/>
      <c r="EP341" s="16" t="n"/>
      <c r="EQ341" s="16" t="n"/>
      <c r="ER341" s="16" t="n"/>
      <c r="ES341" s="16" t="n"/>
      <c r="ET341" s="16" t="n"/>
      <c r="EU341" s="16" t="n"/>
      <c r="EV341" s="16" t="n"/>
      <c r="EW341" s="16" t="n"/>
      <c r="EX341" s="16" t="n"/>
      <c r="EY341" s="16">
        <f>IF(EY159&gt;0,EY$6,"")</f>
        <v/>
      </c>
      <c r="EZ341" s="16">
        <f>IF(EZ159&gt;0,EZ$6,"")</f>
        <v/>
      </c>
      <c r="FA341" s="16">
        <f>IF(FA159&gt;0,FA$6,"")</f>
        <v/>
      </c>
      <c r="FB341" s="16">
        <f>IF(FB159&gt;0,FB$6,"")</f>
        <v/>
      </c>
      <c r="FC341" s="16">
        <f>IF(FC159&gt;0,FC$6,"")</f>
        <v/>
      </c>
      <c r="FD341" s="16">
        <f>IF(FD159&gt;0,FD$6,"")</f>
        <v/>
      </c>
      <c r="FE341" s="16">
        <f>IF(FE159&gt;0,FE$6,"")</f>
        <v/>
      </c>
      <c r="FF341" s="16">
        <f>IF(FF159&gt;0,FF$6,"")</f>
        <v/>
      </c>
      <c r="FG341" s="16">
        <f>IF(FG159&gt;0,FG$6,"")</f>
        <v/>
      </c>
      <c r="FH341" s="16">
        <f>IF(FH159&gt;0,FH$6,"")</f>
        <v/>
      </c>
      <c r="FI341" s="16">
        <f>IF(FI159&gt;0,FI$6,"")</f>
        <v/>
      </c>
      <c r="FJ341" s="16">
        <f>IF(FJ159&gt;0,FJ$6,"")</f>
        <v/>
      </c>
      <c r="FK341" s="16">
        <f>IF(FK159&gt;0,FK$6,"")</f>
        <v/>
      </c>
      <c r="FL341" s="16">
        <f>IF(FL159&gt;0,FL$6,"")</f>
        <v/>
      </c>
      <c r="FM341" s="16">
        <f>IF(FM159&gt;0,FM$6,"")</f>
        <v/>
      </c>
      <c r="FN341" s="16">
        <f>IF(FN159&gt;0,FN$6,"")</f>
        <v/>
      </c>
      <c r="FO341" s="16">
        <f>IF(FO159&gt;0,FO$6,"")</f>
        <v/>
      </c>
      <c r="FP341" s="16">
        <f>IF(FP159&gt;0,FP$6,"")</f>
        <v/>
      </c>
      <c r="FQ341" s="16">
        <f>IF(FQ159&gt;0,FQ$6,"")</f>
        <v/>
      </c>
      <c r="FR341" s="16">
        <f>IF(FR159&gt;0,FR$6,"")</f>
        <v/>
      </c>
      <c r="FS341" s="16">
        <f>IF(FS159&gt;0,FS$6,"")</f>
        <v/>
      </c>
      <c r="FT341" s="16">
        <f>IF(FT159&gt;0,FT$6,"")</f>
        <v/>
      </c>
      <c r="FU341" s="16">
        <f>IF(FU159&gt;0,FU$6,"")</f>
        <v/>
      </c>
      <c r="FV341" s="16">
        <f>IF(FV159&gt;0,FV$6,"")</f>
        <v/>
      </c>
      <c r="FW341" s="16">
        <f>IF(FW159&gt;0,FW$6,"")</f>
        <v/>
      </c>
      <c r="FX341" s="16">
        <f>IF(FX159&gt;0,FX$6,"")</f>
        <v/>
      </c>
      <c r="FY341" s="16">
        <f>IF(FY159&gt;0,FY$6,"")</f>
        <v/>
      </c>
      <c r="FZ341" s="16">
        <f>IF(FZ159&gt;0,FZ$6,"")</f>
        <v/>
      </c>
      <c r="GA341" s="16">
        <f>IF(GA159&gt;0,GA$6,"")</f>
        <v/>
      </c>
      <c r="GB341" s="16">
        <f>IF(GB159&gt;0,GB$6,"")</f>
        <v/>
      </c>
      <c r="GC341" s="16">
        <f>IF(GC159&gt;0,GC$6,"")</f>
        <v/>
      </c>
      <c r="GD341" s="16">
        <f>IF(GD159&gt;0,GD$6,"")</f>
        <v/>
      </c>
      <c r="GE341" s="16">
        <f>IF(GE159&gt;0,GE$6,"")</f>
        <v/>
      </c>
      <c r="GF341" s="16">
        <f>IF(GF159&gt;0,GF$6,"")</f>
        <v/>
      </c>
      <c r="GG341" s="16" t="n"/>
      <c r="GH341" s="16">
        <f>IF(GH159&gt;0,GH$6,"")</f>
        <v/>
      </c>
      <c r="GI341" s="423">
        <f>IF(GI159&gt;0,GI$6,"")</f>
        <v/>
      </c>
    </row>
    <row r="342" hidden="1">
      <c r="A342" s="63" t="n"/>
      <c r="B342" s="63" t="n"/>
      <c r="C342" s="412">
        <f>C160</f>
        <v/>
      </c>
      <c r="D342" s="5" t="n"/>
      <c r="E342" s="5" t="n"/>
      <c r="F342" s="5" t="n"/>
      <c r="G342" s="411">
        <f>MIN(J342:GH342)</f>
        <v/>
      </c>
      <c r="H342" s="16">
        <f>MAX(J342:GH342)</f>
        <v/>
      </c>
      <c r="I342" s="93" t="n"/>
      <c r="J342" s="16">
        <f>IF(J160&gt;0,J157,"")</f>
        <v/>
      </c>
      <c r="K342" s="16">
        <f>IF(K160&gt;0,K$6,"")</f>
        <v/>
      </c>
      <c r="L342" s="16">
        <f>IF(L160&gt;0,L$6,"")</f>
        <v/>
      </c>
      <c r="M342" s="16">
        <f>IF(M160&gt;0,M$6,"")</f>
        <v/>
      </c>
      <c r="N342" s="16">
        <f>IF(N160&gt;0,N$6,"")</f>
        <v/>
      </c>
      <c r="O342" s="16">
        <f>IF(O160&gt;0,O$6,"")</f>
        <v/>
      </c>
      <c r="P342" s="16">
        <f>IF(P160&gt;0,P$6,"")</f>
        <v/>
      </c>
      <c r="Q342" s="16">
        <f>IF(Q160&gt;0,Q$6,"")</f>
        <v/>
      </c>
      <c r="R342" s="16">
        <f>IF(R160&gt;0,R$6,"")</f>
        <v/>
      </c>
      <c r="S342" s="16">
        <f>IF(S160&gt;0,S$6,"")</f>
        <v/>
      </c>
      <c r="T342" s="16">
        <f>IF(T160&gt;0,T$6,"")</f>
        <v/>
      </c>
      <c r="U342" s="16">
        <f>IF(U160&gt;0,U$6,"")</f>
        <v/>
      </c>
      <c r="V342" s="16">
        <f>IF(V160&gt;0,V$6,"")</f>
        <v/>
      </c>
      <c r="W342" s="16" t="n"/>
      <c r="X342" s="16" t="n"/>
      <c r="Y342" s="16" t="n"/>
      <c r="Z342" s="16" t="n"/>
      <c r="AA342" s="16" t="n"/>
      <c r="AB342" s="16" t="n"/>
      <c r="AC342" s="16" t="n"/>
      <c r="AD342" s="16" t="n"/>
      <c r="AE342" s="16" t="n"/>
      <c r="AF342" s="16" t="n"/>
      <c r="AG342" s="16" t="n"/>
      <c r="AH342" s="16" t="n"/>
      <c r="AI342" s="16" t="n"/>
      <c r="AJ342" s="16" t="n"/>
      <c r="AK342" s="16" t="n"/>
      <c r="AL342" s="16" t="n"/>
      <c r="AM342" s="16" t="n"/>
      <c r="AN342" s="16" t="n"/>
      <c r="AO342" s="16" t="n"/>
      <c r="AP342" s="16" t="n"/>
      <c r="AQ342" s="16" t="n"/>
      <c r="AR342" s="16" t="n"/>
      <c r="AS342" s="16" t="n"/>
      <c r="AT342" s="16" t="n"/>
      <c r="AU342" s="16" t="n"/>
      <c r="AV342" s="16" t="n"/>
      <c r="AW342" s="16" t="n"/>
      <c r="AX342" s="16" t="n"/>
      <c r="AY342" s="16" t="n"/>
      <c r="AZ342" s="16" t="n"/>
      <c r="BA342" s="16" t="n"/>
      <c r="BB342" s="16" t="n"/>
      <c r="BC342" s="16" t="n"/>
      <c r="BD342" s="16" t="n"/>
      <c r="BE342" s="16" t="n"/>
      <c r="BF342" s="16" t="n"/>
      <c r="BG342" s="16" t="n"/>
      <c r="BH342" s="16" t="n"/>
      <c r="BI342" s="16" t="n"/>
      <c r="BJ342" s="16" t="n"/>
      <c r="BK342" s="16" t="n"/>
      <c r="BL342" s="16" t="n"/>
      <c r="BM342" s="16" t="n"/>
      <c r="BN342" s="16" t="n"/>
      <c r="BO342" s="16" t="n"/>
      <c r="BP342" s="16" t="n"/>
      <c r="BQ342" s="16" t="n"/>
      <c r="BR342" s="16" t="n"/>
      <c r="BS342" s="16" t="n"/>
      <c r="BT342" s="16" t="n"/>
      <c r="BU342" s="16" t="n"/>
      <c r="BV342" s="16" t="n"/>
      <c r="BW342" s="16" t="n"/>
      <c r="BX342" s="16" t="n"/>
      <c r="BY342" s="16" t="n"/>
      <c r="BZ342" s="16" t="n"/>
      <c r="CA342" s="16" t="n"/>
      <c r="CB342" s="16" t="n"/>
      <c r="CC342" s="16" t="n"/>
      <c r="CD342" s="16" t="n"/>
      <c r="CE342" s="16" t="n"/>
      <c r="CF342" s="16" t="n"/>
      <c r="CG342" s="16" t="n"/>
      <c r="CH342" s="16" t="n"/>
      <c r="CI342" s="16" t="n"/>
      <c r="CJ342" s="16" t="n"/>
      <c r="CK342" s="16" t="n"/>
      <c r="CL342" s="16" t="n"/>
      <c r="CM342" s="16" t="n"/>
      <c r="CN342" s="16" t="n"/>
      <c r="CO342" s="16" t="n"/>
      <c r="CP342" s="16" t="n"/>
      <c r="CQ342" s="16" t="n"/>
      <c r="CR342" s="16" t="n"/>
      <c r="CS342" s="16" t="n"/>
      <c r="CT342" s="16" t="n"/>
      <c r="CU342" s="16" t="n"/>
      <c r="CV342" s="16" t="n"/>
      <c r="CW342" s="16" t="n"/>
      <c r="CX342" s="16" t="n"/>
      <c r="CY342" s="16" t="n"/>
      <c r="CZ342" s="16" t="n"/>
      <c r="DA342" s="16" t="n"/>
      <c r="DB342" s="16" t="n"/>
      <c r="DC342" s="16">
        <f>IF(DC160&gt;0,DC$6,"")</f>
        <v/>
      </c>
      <c r="DD342" s="16">
        <f>IF(DD160&gt;0,DD$6,"")</f>
        <v/>
      </c>
      <c r="DE342" s="16">
        <f>IF(DE160&gt;0,DE$6,"")</f>
        <v/>
      </c>
      <c r="DF342" s="16">
        <f>IF(DF160&gt;0,DF$6,"")</f>
        <v/>
      </c>
      <c r="DG342" s="16">
        <f>IF(DG160&gt;0,DG$6,"")</f>
        <v/>
      </c>
      <c r="DH342" s="16">
        <f>IF(DH160&gt;0,DH$6,"")</f>
        <v/>
      </c>
      <c r="DI342" s="16">
        <f>IF(DI160&gt;0,DI$6,"")</f>
        <v/>
      </c>
      <c r="DJ342" s="16">
        <f>IF(DJ160&gt;0,DJ$6,"")</f>
        <v/>
      </c>
      <c r="DK342" s="16">
        <f>IF(DK160&gt;0,DK$6,"")</f>
        <v/>
      </c>
      <c r="DL342" s="16">
        <f>IF(DL160&gt;0,DL$6,"")</f>
        <v/>
      </c>
      <c r="DM342" s="16">
        <f>IF(DM160&gt;0,DM$6,"")</f>
        <v/>
      </c>
      <c r="DN342" s="16">
        <f>IF(DN160&gt;0,DN$6,"")</f>
        <v/>
      </c>
      <c r="DO342" s="16" t="n"/>
      <c r="DP342" s="16" t="n"/>
      <c r="DQ342" s="16" t="n"/>
      <c r="DR342" s="16" t="n"/>
      <c r="DS342" s="16" t="n"/>
      <c r="DT342" s="16" t="n"/>
      <c r="DU342" s="16" t="n"/>
      <c r="DV342" s="16" t="n"/>
      <c r="DW342" s="16" t="n"/>
      <c r="DX342" s="16" t="n"/>
      <c r="DY342" s="16" t="n"/>
      <c r="DZ342" s="16" t="n"/>
      <c r="EA342" s="16" t="n"/>
      <c r="EB342" s="16" t="n"/>
      <c r="EC342" s="16" t="n"/>
      <c r="ED342" s="16" t="n"/>
      <c r="EE342" s="16" t="n"/>
      <c r="EF342" s="16" t="n"/>
      <c r="EG342" s="16" t="n"/>
      <c r="EH342" s="16" t="n"/>
      <c r="EI342" s="16" t="n"/>
      <c r="EJ342" s="16" t="n"/>
      <c r="EK342" s="16" t="n"/>
      <c r="EL342" s="16" t="n"/>
      <c r="EM342" s="16" t="n"/>
      <c r="EN342" s="16" t="n"/>
      <c r="EO342" s="16" t="n"/>
      <c r="EP342" s="16" t="n"/>
      <c r="EQ342" s="16" t="n"/>
      <c r="ER342" s="16" t="n"/>
      <c r="ES342" s="16" t="n"/>
      <c r="ET342" s="16" t="n"/>
      <c r="EU342" s="16" t="n"/>
      <c r="EV342" s="16" t="n"/>
      <c r="EW342" s="16" t="n"/>
      <c r="EX342" s="16" t="n"/>
      <c r="EY342" s="16">
        <f>IF(EY160&gt;0,EY$6,"")</f>
        <v/>
      </c>
      <c r="EZ342" s="16">
        <f>IF(EZ160&gt;0,EZ$6,"")</f>
        <v/>
      </c>
      <c r="FA342" s="16">
        <f>IF(FA160&gt;0,FA$6,"")</f>
        <v/>
      </c>
      <c r="FB342" s="16">
        <f>IF(FB160&gt;0,FB$6,"")</f>
        <v/>
      </c>
      <c r="FC342" s="16">
        <f>IF(FC160&gt;0,FC$6,"")</f>
        <v/>
      </c>
      <c r="FD342" s="16">
        <f>IF(FD160&gt;0,FD$6,"")</f>
        <v/>
      </c>
      <c r="FE342" s="16">
        <f>IF(FE160&gt;0,FE$6,"")</f>
        <v/>
      </c>
      <c r="FF342" s="16">
        <f>IF(FF160&gt;0,FF$6,"")</f>
        <v/>
      </c>
      <c r="FG342" s="16">
        <f>IF(FG160&gt;0,FG$6,"")</f>
        <v/>
      </c>
      <c r="FH342" s="16">
        <f>IF(FH160&gt;0,FH$6,"")</f>
        <v/>
      </c>
      <c r="FI342" s="16">
        <f>IF(FI160&gt;0,FI$6,"")</f>
        <v/>
      </c>
      <c r="FJ342" s="16">
        <f>IF(FJ160&gt;0,FJ$6,"")</f>
        <v/>
      </c>
      <c r="FK342" s="16">
        <f>IF(FK160&gt;0,FK$6,"")</f>
        <v/>
      </c>
      <c r="FL342" s="16">
        <f>IF(FL160&gt;0,FL$6,"")</f>
        <v/>
      </c>
      <c r="FM342" s="16">
        <f>IF(FM160&gt;0,FM$6,"")</f>
        <v/>
      </c>
      <c r="FN342" s="16">
        <f>IF(FN160&gt;0,FN$6,"")</f>
        <v/>
      </c>
      <c r="FO342" s="16">
        <f>IF(FO160&gt;0,FO$6,"")</f>
        <v/>
      </c>
      <c r="FP342" s="16">
        <f>IF(FP160&gt;0,FP$6,"")</f>
        <v/>
      </c>
      <c r="FQ342" s="16">
        <f>IF(FQ160&gt;0,FQ$6,"")</f>
        <v/>
      </c>
      <c r="FR342" s="16">
        <f>IF(FR160&gt;0,FR$6,"")</f>
        <v/>
      </c>
      <c r="FS342" s="16">
        <f>IF(FS160&gt;0,FS$6,"")</f>
        <v/>
      </c>
      <c r="FT342" s="16">
        <f>IF(FT160&gt;0,FT$6,"")</f>
        <v/>
      </c>
      <c r="FU342" s="16">
        <f>IF(FU160&gt;0,FU$6,"")</f>
        <v/>
      </c>
      <c r="FV342" s="16">
        <f>IF(FV160&gt;0,FV$6,"")</f>
        <v/>
      </c>
      <c r="FW342" s="16">
        <f>IF(FW160&gt;0,FW$6,"")</f>
        <v/>
      </c>
      <c r="FX342" s="16">
        <f>IF(FX160&gt;0,FX$6,"")</f>
        <v/>
      </c>
      <c r="FY342" s="16">
        <f>IF(FY160&gt;0,FY$6,"")</f>
        <v/>
      </c>
      <c r="FZ342" s="16">
        <f>IF(FZ160&gt;0,FZ$6,"")</f>
        <v/>
      </c>
      <c r="GA342" s="16">
        <f>IF(GA160&gt;0,GA$6,"")</f>
        <v/>
      </c>
      <c r="GB342" s="16">
        <f>IF(GB160&gt;0,GB$6,"")</f>
        <v/>
      </c>
      <c r="GC342" s="16">
        <f>IF(GC160&gt;0,GC$6,"")</f>
        <v/>
      </c>
      <c r="GD342" s="16">
        <f>IF(GD160&gt;0,GD$6,"")</f>
        <v/>
      </c>
      <c r="GE342" s="16">
        <f>IF(GE160&gt;0,GE$6,"")</f>
        <v/>
      </c>
      <c r="GF342" s="16">
        <f>IF(GF160&gt;0,GF$6,"")</f>
        <v/>
      </c>
      <c r="GG342" s="16" t="n"/>
      <c r="GH342" s="16">
        <f>IF(GH160&gt;0,GH$6,"")</f>
        <v/>
      </c>
      <c r="GI342" s="423">
        <f>IF(GI160&gt;0,GI$6,"")</f>
        <v/>
      </c>
    </row>
    <row r="343" hidden="1">
      <c r="A343" s="63" t="n"/>
      <c r="B343" s="63" t="n"/>
      <c r="C343" s="412">
        <f>C161</f>
        <v/>
      </c>
      <c r="D343" s="5" t="n"/>
      <c r="E343" s="5" t="n"/>
      <c r="F343" s="5" t="n"/>
      <c r="G343" s="411">
        <f>MIN(J343:GH343)</f>
        <v/>
      </c>
      <c r="H343" s="16">
        <f>MAX(J343:GH343)</f>
        <v/>
      </c>
      <c r="I343" s="93" t="n"/>
      <c r="J343" s="16">
        <f>IF(J161&gt;0,J158,"")</f>
        <v/>
      </c>
      <c r="K343" s="16">
        <f>IF(K161&gt;0,K$6,"")</f>
        <v/>
      </c>
      <c r="L343" s="16">
        <f>IF(L161&gt;0,L$6,"")</f>
        <v/>
      </c>
      <c r="M343" s="16">
        <f>IF(M161&gt;0,M$6,"")</f>
        <v/>
      </c>
      <c r="N343" s="16">
        <f>IF(N161&gt;0,N$6,"")</f>
        <v/>
      </c>
      <c r="O343" s="16">
        <f>IF(O161&gt;0,O$6,"")</f>
        <v/>
      </c>
      <c r="P343" s="16">
        <f>IF(P161&gt;0,P$6,"")</f>
        <v/>
      </c>
      <c r="Q343" s="16">
        <f>IF(Q161&gt;0,Q$6,"")</f>
        <v/>
      </c>
      <c r="R343" s="16">
        <f>IF(R161&gt;0,R$6,"")</f>
        <v/>
      </c>
      <c r="S343" s="16">
        <f>IF(S161&gt;0,S$6,"")</f>
        <v/>
      </c>
      <c r="T343" s="16">
        <f>IF(T161&gt;0,T$6,"")</f>
        <v/>
      </c>
      <c r="U343" s="16">
        <f>IF(U161&gt;0,U$6,"")</f>
        <v/>
      </c>
      <c r="V343" s="16">
        <f>IF(V161&gt;0,V$6,"")</f>
        <v/>
      </c>
      <c r="W343" s="16" t="n"/>
      <c r="X343" s="16" t="n"/>
      <c r="Y343" s="16" t="n"/>
      <c r="Z343" s="16" t="n"/>
      <c r="AA343" s="16" t="n"/>
      <c r="AB343" s="16" t="n"/>
      <c r="AC343" s="16" t="n"/>
      <c r="AD343" s="16" t="n"/>
      <c r="AE343" s="16" t="n"/>
      <c r="AF343" s="16" t="n"/>
      <c r="AG343" s="16" t="n"/>
      <c r="AH343" s="16" t="n"/>
      <c r="AI343" s="16" t="n"/>
      <c r="AJ343" s="16" t="n"/>
      <c r="AK343" s="16" t="n"/>
      <c r="AL343" s="16" t="n"/>
      <c r="AM343" s="16" t="n"/>
      <c r="AN343" s="16" t="n"/>
      <c r="AO343" s="16" t="n"/>
      <c r="AP343" s="16" t="n"/>
      <c r="AQ343" s="16" t="n"/>
      <c r="AR343" s="16" t="n"/>
      <c r="AS343" s="16" t="n"/>
      <c r="AT343" s="16" t="n"/>
      <c r="AU343" s="16" t="n"/>
      <c r="AV343" s="16" t="n"/>
      <c r="AW343" s="16" t="n"/>
      <c r="AX343" s="16" t="n"/>
      <c r="AY343" s="16" t="n"/>
      <c r="AZ343" s="16" t="n"/>
      <c r="BA343" s="16" t="n"/>
      <c r="BB343" s="16" t="n"/>
      <c r="BC343" s="16" t="n"/>
      <c r="BD343" s="16" t="n"/>
      <c r="BE343" s="16" t="n"/>
      <c r="BF343" s="16" t="n"/>
      <c r="BG343" s="16" t="n"/>
      <c r="BH343" s="16" t="n"/>
      <c r="BI343" s="16" t="n"/>
      <c r="BJ343" s="16" t="n"/>
      <c r="BK343" s="16" t="n"/>
      <c r="BL343" s="16" t="n"/>
      <c r="BM343" s="16" t="n"/>
      <c r="BN343" s="16" t="n"/>
      <c r="BO343" s="16" t="n"/>
      <c r="BP343" s="16" t="n"/>
      <c r="BQ343" s="16" t="n"/>
      <c r="BR343" s="16" t="n"/>
      <c r="BS343" s="16" t="n"/>
      <c r="BT343" s="16" t="n"/>
      <c r="BU343" s="16" t="n"/>
      <c r="BV343" s="16" t="n"/>
      <c r="BW343" s="16" t="n"/>
      <c r="BX343" s="16" t="n"/>
      <c r="BY343" s="16" t="n"/>
      <c r="BZ343" s="16" t="n"/>
      <c r="CA343" s="16" t="n"/>
      <c r="CB343" s="16" t="n"/>
      <c r="CC343" s="16" t="n"/>
      <c r="CD343" s="16" t="n"/>
      <c r="CE343" s="16" t="n"/>
      <c r="CF343" s="16" t="n"/>
      <c r="CG343" s="16" t="n"/>
      <c r="CH343" s="16" t="n"/>
      <c r="CI343" s="16" t="n"/>
      <c r="CJ343" s="16" t="n"/>
      <c r="CK343" s="16" t="n"/>
      <c r="CL343" s="16" t="n"/>
      <c r="CM343" s="16" t="n"/>
      <c r="CN343" s="16" t="n"/>
      <c r="CO343" s="16" t="n"/>
      <c r="CP343" s="16" t="n"/>
      <c r="CQ343" s="16" t="n"/>
      <c r="CR343" s="16" t="n"/>
      <c r="CS343" s="16" t="n"/>
      <c r="CT343" s="16" t="n"/>
      <c r="CU343" s="16" t="n"/>
      <c r="CV343" s="16" t="n"/>
      <c r="CW343" s="16" t="n"/>
      <c r="CX343" s="16" t="n"/>
      <c r="CY343" s="16" t="n"/>
      <c r="CZ343" s="16" t="n"/>
      <c r="DA343" s="16" t="n"/>
      <c r="DB343" s="16" t="n"/>
      <c r="DC343" s="16">
        <f>IF(DC161&gt;0,DC$6,"")</f>
        <v/>
      </c>
      <c r="DD343" s="16">
        <f>IF(DD161&gt;0,DD$6,"")</f>
        <v/>
      </c>
      <c r="DE343" s="16">
        <f>IF(DE161&gt;0,DE$6,"")</f>
        <v/>
      </c>
      <c r="DF343" s="16">
        <f>IF(DF161&gt;0,DF$6,"")</f>
        <v/>
      </c>
      <c r="DG343" s="16">
        <f>IF(DG161&gt;0,DG$6,"")</f>
        <v/>
      </c>
      <c r="DH343" s="16">
        <f>IF(DH161&gt;0,DH$6,"")</f>
        <v/>
      </c>
      <c r="DI343" s="16">
        <f>IF(DI161&gt;0,DI$6,"")</f>
        <v/>
      </c>
      <c r="DJ343" s="16">
        <f>IF(DJ161&gt;0,DJ$6,"")</f>
        <v/>
      </c>
      <c r="DK343" s="16">
        <f>IF(DK161&gt;0,DK$6,"")</f>
        <v/>
      </c>
      <c r="DL343" s="16">
        <f>IF(DL161&gt;0,DL$6,"")</f>
        <v/>
      </c>
      <c r="DM343" s="16">
        <f>IF(DM161&gt;0,DM$6,"")</f>
        <v/>
      </c>
      <c r="DN343" s="16">
        <f>IF(DN161&gt;0,DN$6,"")</f>
        <v/>
      </c>
      <c r="DO343" s="16" t="n"/>
      <c r="DP343" s="16" t="n"/>
      <c r="DQ343" s="16" t="n"/>
      <c r="DR343" s="16" t="n"/>
      <c r="DS343" s="16" t="n"/>
      <c r="DT343" s="16" t="n"/>
      <c r="DU343" s="16" t="n"/>
      <c r="DV343" s="16" t="n"/>
      <c r="DW343" s="16" t="n"/>
      <c r="DX343" s="16" t="n"/>
      <c r="DY343" s="16" t="n"/>
      <c r="DZ343" s="16" t="n"/>
      <c r="EA343" s="16" t="n"/>
      <c r="EB343" s="16" t="n"/>
      <c r="EC343" s="16" t="n"/>
      <c r="ED343" s="16" t="n"/>
      <c r="EE343" s="16" t="n"/>
      <c r="EF343" s="16" t="n"/>
      <c r="EG343" s="16" t="n"/>
      <c r="EH343" s="16" t="n"/>
      <c r="EI343" s="16" t="n"/>
      <c r="EJ343" s="16" t="n"/>
      <c r="EK343" s="16" t="n"/>
      <c r="EL343" s="16" t="n"/>
      <c r="EM343" s="16" t="n"/>
      <c r="EN343" s="16" t="n"/>
      <c r="EO343" s="16" t="n"/>
      <c r="EP343" s="16" t="n"/>
      <c r="EQ343" s="16" t="n"/>
      <c r="ER343" s="16" t="n"/>
      <c r="ES343" s="16" t="n"/>
      <c r="ET343" s="16" t="n"/>
      <c r="EU343" s="16" t="n"/>
      <c r="EV343" s="16" t="n"/>
      <c r="EW343" s="16" t="n"/>
      <c r="EX343" s="16" t="n"/>
      <c r="EY343" s="16">
        <f>IF(EY161&gt;0,EY$6,"")</f>
        <v/>
      </c>
      <c r="EZ343" s="16">
        <f>IF(EZ161&gt;0,EZ$6,"")</f>
        <v/>
      </c>
      <c r="FA343" s="16">
        <f>IF(FA161&gt;0,FA$6,"")</f>
        <v/>
      </c>
      <c r="FB343" s="16">
        <f>IF(FB161&gt;0,FB$6,"")</f>
        <v/>
      </c>
      <c r="FC343" s="16">
        <f>IF(FC161&gt;0,FC$6,"")</f>
        <v/>
      </c>
      <c r="FD343" s="16">
        <f>IF(FD161&gt;0,FD$6,"")</f>
        <v/>
      </c>
      <c r="FE343" s="16">
        <f>IF(FE161&gt;0,FE$6,"")</f>
        <v/>
      </c>
      <c r="FF343" s="16">
        <f>IF(FF161&gt;0,FF$6,"")</f>
        <v/>
      </c>
      <c r="FG343" s="16">
        <f>IF(FG161&gt;0,FG$6,"")</f>
        <v/>
      </c>
      <c r="FH343" s="16">
        <f>IF(FH161&gt;0,FH$6,"")</f>
        <v/>
      </c>
      <c r="FI343" s="16">
        <f>IF(FI161&gt;0,FI$6,"")</f>
        <v/>
      </c>
      <c r="FJ343" s="16">
        <f>IF(FJ161&gt;0,FJ$6,"")</f>
        <v/>
      </c>
      <c r="FK343" s="16">
        <f>IF(FK161&gt;0,FK$6,"")</f>
        <v/>
      </c>
      <c r="FL343" s="16">
        <f>IF(FL161&gt;0,FL$6,"")</f>
        <v/>
      </c>
      <c r="FM343" s="16">
        <f>IF(FM161&gt;0,FM$6,"")</f>
        <v/>
      </c>
      <c r="FN343" s="16">
        <f>IF(FN161&gt;0,FN$6,"")</f>
        <v/>
      </c>
      <c r="FO343" s="16">
        <f>IF(FO161&gt;0,FO$6,"")</f>
        <v/>
      </c>
      <c r="FP343" s="16">
        <f>IF(FP161&gt;0,FP$6,"")</f>
        <v/>
      </c>
      <c r="FQ343" s="16">
        <f>IF(FQ161&gt;0,FQ$6,"")</f>
        <v/>
      </c>
      <c r="FR343" s="16">
        <f>IF(FR161&gt;0,FR$6,"")</f>
        <v/>
      </c>
      <c r="FS343" s="16">
        <f>IF(FS161&gt;0,FS$6,"")</f>
        <v/>
      </c>
      <c r="FT343" s="16">
        <f>IF(FT161&gt;0,FT$6,"")</f>
        <v/>
      </c>
      <c r="FU343" s="16">
        <f>IF(FU161&gt;0,FU$6,"")</f>
        <v/>
      </c>
      <c r="FV343" s="16">
        <f>IF(FV161&gt;0,FV$6,"")</f>
        <v/>
      </c>
      <c r="FW343" s="16">
        <f>IF(FW161&gt;0,FW$6,"")</f>
        <v/>
      </c>
      <c r="FX343" s="16">
        <f>IF(FX161&gt;0,FX$6,"")</f>
        <v/>
      </c>
      <c r="FY343" s="16">
        <f>IF(FY161&gt;0,FY$6,"")</f>
        <v/>
      </c>
      <c r="FZ343" s="16">
        <f>IF(FZ161&gt;0,FZ$6,"")</f>
        <v/>
      </c>
      <c r="GA343" s="16">
        <f>IF(GA161&gt;0,GA$6,"")</f>
        <v/>
      </c>
      <c r="GB343" s="16">
        <f>IF(GB161&gt;0,GB$6,"")</f>
        <v/>
      </c>
      <c r="GC343" s="16">
        <f>IF(GC161&gt;0,GC$6,"")</f>
        <v/>
      </c>
      <c r="GD343" s="16">
        <f>IF(GD161&gt;0,GD$6,"")</f>
        <v/>
      </c>
      <c r="GE343" s="16">
        <f>IF(GE161&gt;0,GE$6,"")</f>
        <v/>
      </c>
      <c r="GF343" s="16">
        <f>IF(GF161&gt;0,GF$6,"")</f>
        <v/>
      </c>
      <c r="GG343" s="16" t="n"/>
      <c r="GH343" s="16">
        <f>IF(GH161&gt;0,GH$6,"")</f>
        <v/>
      </c>
      <c r="GI343" s="423">
        <f>IF(GI161&gt;0,GI$6,"")</f>
        <v/>
      </c>
    </row>
    <row r="344" hidden="1">
      <c r="A344" s="63" t="n"/>
      <c r="B344" s="63" t="n"/>
      <c r="C344" s="412">
        <f>C162</f>
        <v/>
      </c>
      <c r="D344" s="5" t="n"/>
      <c r="E344" s="5" t="n"/>
      <c r="F344" s="5" t="n"/>
      <c r="G344" s="411">
        <f>MIN(J344:GH344)</f>
        <v/>
      </c>
      <c r="H344" s="16">
        <f>MAX(J344:GH344)</f>
        <v/>
      </c>
      <c r="I344" s="93" t="n"/>
      <c r="J344" s="16">
        <f>IF(J162&gt;0,J159,"")</f>
        <v/>
      </c>
      <c r="K344" s="16">
        <f>IF(K162&gt;0,K$6,"")</f>
        <v/>
      </c>
      <c r="L344" s="16">
        <f>IF(L162&gt;0,L$6,"")</f>
        <v/>
      </c>
      <c r="M344" s="16">
        <f>IF(M162&gt;0,M$6,"")</f>
        <v/>
      </c>
      <c r="N344" s="16">
        <f>IF(N162&gt;0,N$6,"")</f>
        <v/>
      </c>
      <c r="O344" s="16">
        <f>IF(O162&gt;0,O$6,"")</f>
        <v/>
      </c>
      <c r="P344" s="16">
        <f>IF(P162&gt;0,P$6,"")</f>
        <v/>
      </c>
      <c r="Q344" s="16">
        <f>IF(Q162&gt;0,Q$6,"")</f>
        <v/>
      </c>
      <c r="R344" s="16">
        <f>IF(R162&gt;0,R$6,"")</f>
        <v/>
      </c>
      <c r="S344" s="16">
        <f>IF(S162&gt;0,S$6,"")</f>
        <v/>
      </c>
      <c r="T344" s="16">
        <f>IF(T162&gt;0,T$6,"")</f>
        <v/>
      </c>
      <c r="U344" s="16">
        <f>IF(U162&gt;0,U$6,"")</f>
        <v/>
      </c>
      <c r="V344" s="16">
        <f>IF(V162&gt;0,V$6,"")</f>
        <v/>
      </c>
      <c r="W344" s="16" t="n"/>
      <c r="X344" s="16" t="n"/>
      <c r="Y344" s="16" t="n"/>
      <c r="Z344" s="16" t="n"/>
      <c r="AA344" s="16" t="n"/>
      <c r="AB344" s="16" t="n"/>
      <c r="AC344" s="16" t="n"/>
      <c r="AD344" s="16" t="n"/>
      <c r="AE344" s="16" t="n"/>
      <c r="AF344" s="16" t="n"/>
      <c r="AG344" s="16" t="n"/>
      <c r="AH344" s="16" t="n"/>
      <c r="AI344" s="16" t="n"/>
      <c r="AJ344" s="16" t="n"/>
      <c r="AK344" s="16" t="n"/>
      <c r="AL344" s="16" t="n"/>
      <c r="AM344" s="16" t="n"/>
      <c r="AN344" s="16" t="n"/>
      <c r="AO344" s="16" t="n"/>
      <c r="AP344" s="16" t="n"/>
      <c r="AQ344" s="16" t="n"/>
      <c r="AR344" s="16" t="n"/>
      <c r="AS344" s="16" t="n"/>
      <c r="AT344" s="16" t="n"/>
      <c r="AU344" s="16" t="n"/>
      <c r="AV344" s="16" t="n"/>
      <c r="AW344" s="16" t="n"/>
      <c r="AX344" s="16" t="n"/>
      <c r="AY344" s="16" t="n"/>
      <c r="AZ344" s="16" t="n"/>
      <c r="BA344" s="16" t="n"/>
      <c r="BB344" s="16" t="n"/>
      <c r="BC344" s="16" t="n"/>
      <c r="BD344" s="16" t="n"/>
      <c r="BE344" s="16" t="n"/>
      <c r="BF344" s="16" t="n"/>
      <c r="BG344" s="16" t="n"/>
      <c r="BH344" s="16" t="n"/>
      <c r="BI344" s="16" t="n"/>
      <c r="BJ344" s="16" t="n"/>
      <c r="BK344" s="16" t="n"/>
      <c r="BL344" s="16" t="n"/>
      <c r="BM344" s="16" t="n"/>
      <c r="BN344" s="16" t="n"/>
      <c r="BO344" s="16" t="n"/>
      <c r="BP344" s="16" t="n"/>
      <c r="BQ344" s="16" t="n"/>
      <c r="BR344" s="16" t="n"/>
      <c r="BS344" s="16" t="n"/>
      <c r="BT344" s="16" t="n"/>
      <c r="BU344" s="16" t="n"/>
      <c r="BV344" s="16" t="n"/>
      <c r="BW344" s="16" t="n"/>
      <c r="BX344" s="16" t="n"/>
      <c r="BY344" s="16" t="n"/>
      <c r="BZ344" s="16" t="n"/>
      <c r="CA344" s="16" t="n"/>
      <c r="CB344" s="16" t="n"/>
      <c r="CC344" s="16" t="n"/>
      <c r="CD344" s="16" t="n"/>
      <c r="CE344" s="16" t="n"/>
      <c r="CF344" s="16" t="n"/>
      <c r="CG344" s="16" t="n"/>
      <c r="CH344" s="16" t="n"/>
      <c r="CI344" s="16" t="n"/>
      <c r="CJ344" s="16" t="n"/>
      <c r="CK344" s="16" t="n"/>
      <c r="CL344" s="16" t="n"/>
      <c r="CM344" s="16" t="n"/>
      <c r="CN344" s="16" t="n"/>
      <c r="CO344" s="16" t="n"/>
      <c r="CP344" s="16" t="n"/>
      <c r="CQ344" s="16" t="n"/>
      <c r="CR344" s="16" t="n"/>
      <c r="CS344" s="16" t="n"/>
      <c r="CT344" s="16" t="n"/>
      <c r="CU344" s="16" t="n"/>
      <c r="CV344" s="16" t="n"/>
      <c r="CW344" s="16" t="n"/>
      <c r="CX344" s="16" t="n"/>
      <c r="CY344" s="16" t="n"/>
      <c r="CZ344" s="16" t="n"/>
      <c r="DA344" s="16" t="n"/>
      <c r="DB344" s="16" t="n"/>
      <c r="DC344" s="16">
        <f>IF(DC162&gt;0,DC$6,"")</f>
        <v/>
      </c>
      <c r="DD344" s="16">
        <f>IF(DD162&gt;0,DD$6,"")</f>
        <v/>
      </c>
      <c r="DE344" s="16">
        <f>IF(DE162&gt;0,DE$6,"")</f>
        <v/>
      </c>
      <c r="DF344" s="16">
        <f>IF(DF162&gt;0,DF$6,"")</f>
        <v/>
      </c>
      <c r="DG344" s="16">
        <f>IF(DG162&gt;0,DG$6,"")</f>
        <v/>
      </c>
      <c r="DH344" s="16">
        <f>IF(DH162&gt;0,DH$6,"")</f>
        <v/>
      </c>
      <c r="DI344" s="16">
        <f>IF(DI162&gt;0,DI$6,"")</f>
        <v/>
      </c>
      <c r="DJ344" s="16">
        <f>IF(DJ162&gt;0,DJ$6,"")</f>
        <v/>
      </c>
      <c r="DK344" s="16">
        <f>IF(DK162&gt;0,DK$6,"")</f>
        <v/>
      </c>
      <c r="DL344" s="16">
        <f>IF(DL162&gt;0,DL$6,"")</f>
        <v/>
      </c>
      <c r="DM344" s="16">
        <f>IF(DM162&gt;0,DM$6,"")</f>
        <v/>
      </c>
      <c r="DN344" s="16">
        <f>IF(DN162&gt;0,DN$6,"")</f>
        <v/>
      </c>
      <c r="DO344" s="16" t="n"/>
      <c r="DP344" s="16" t="n"/>
      <c r="DQ344" s="16" t="n"/>
      <c r="DR344" s="16" t="n"/>
      <c r="DS344" s="16" t="n"/>
      <c r="DT344" s="16" t="n"/>
      <c r="DU344" s="16" t="n"/>
      <c r="DV344" s="16" t="n"/>
      <c r="DW344" s="16" t="n"/>
      <c r="DX344" s="16" t="n"/>
      <c r="DY344" s="16" t="n"/>
      <c r="DZ344" s="16" t="n"/>
      <c r="EA344" s="16" t="n"/>
      <c r="EB344" s="16" t="n"/>
      <c r="EC344" s="16" t="n"/>
      <c r="ED344" s="16" t="n"/>
      <c r="EE344" s="16" t="n"/>
      <c r="EF344" s="16" t="n"/>
      <c r="EG344" s="16" t="n"/>
      <c r="EH344" s="16" t="n"/>
      <c r="EI344" s="16" t="n"/>
      <c r="EJ344" s="16" t="n"/>
      <c r="EK344" s="16" t="n"/>
      <c r="EL344" s="16" t="n"/>
      <c r="EM344" s="16" t="n"/>
      <c r="EN344" s="16" t="n"/>
      <c r="EO344" s="16" t="n"/>
      <c r="EP344" s="16" t="n"/>
      <c r="EQ344" s="16" t="n"/>
      <c r="ER344" s="16" t="n"/>
      <c r="ES344" s="16" t="n"/>
      <c r="ET344" s="16" t="n"/>
      <c r="EU344" s="16" t="n"/>
      <c r="EV344" s="16" t="n"/>
      <c r="EW344" s="16" t="n"/>
      <c r="EX344" s="16" t="n"/>
      <c r="EY344" s="16">
        <f>IF(EY162&gt;0,EY$6,"")</f>
        <v/>
      </c>
      <c r="EZ344" s="16">
        <f>IF(EZ162&gt;0,EZ$6,"")</f>
        <v/>
      </c>
      <c r="FA344" s="16">
        <f>IF(FA162&gt;0,FA$6,"")</f>
        <v/>
      </c>
      <c r="FB344" s="16">
        <f>IF(FB162&gt;0,FB$6,"")</f>
        <v/>
      </c>
      <c r="FC344" s="16">
        <f>IF(FC162&gt;0,FC$6,"")</f>
        <v/>
      </c>
      <c r="FD344" s="16">
        <f>IF(FD162&gt;0,FD$6,"")</f>
        <v/>
      </c>
      <c r="FE344" s="16">
        <f>IF(FE162&gt;0,FE$6,"")</f>
        <v/>
      </c>
      <c r="FF344" s="16">
        <f>IF(FF162&gt;0,FF$6,"")</f>
        <v/>
      </c>
      <c r="FG344" s="16">
        <f>IF(FG162&gt;0,FG$6,"")</f>
        <v/>
      </c>
      <c r="FH344" s="16">
        <f>IF(FH162&gt;0,FH$6,"")</f>
        <v/>
      </c>
      <c r="FI344" s="16">
        <f>IF(FI162&gt;0,FI$6,"")</f>
        <v/>
      </c>
      <c r="FJ344" s="16">
        <f>IF(FJ162&gt;0,FJ$6,"")</f>
        <v/>
      </c>
      <c r="FK344" s="16">
        <f>IF(FK162&gt;0,FK$6,"")</f>
        <v/>
      </c>
      <c r="FL344" s="16">
        <f>IF(FL162&gt;0,FL$6,"")</f>
        <v/>
      </c>
      <c r="FM344" s="16">
        <f>IF(FM162&gt;0,FM$6,"")</f>
        <v/>
      </c>
      <c r="FN344" s="16">
        <f>IF(FN162&gt;0,FN$6,"")</f>
        <v/>
      </c>
      <c r="FO344" s="16">
        <f>IF(FO162&gt;0,FO$6,"")</f>
        <v/>
      </c>
      <c r="FP344" s="16">
        <f>IF(FP162&gt;0,FP$6,"")</f>
        <v/>
      </c>
      <c r="FQ344" s="16">
        <f>IF(FQ162&gt;0,FQ$6,"")</f>
        <v/>
      </c>
      <c r="FR344" s="16">
        <f>IF(FR162&gt;0,FR$6,"")</f>
        <v/>
      </c>
      <c r="FS344" s="16">
        <f>IF(FS162&gt;0,FS$6,"")</f>
        <v/>
      </c>
      <c r="FT344" s="16">
        <f>IF(FT162&gt;0,FT$6,"")</f>
        <v/>
      </c>
      <c r="FU344" s="16">
        <f>IF(FU162&gt;0,FU$6,"")</f>
        <v/>
      </c>
      <c r="FV344" s="16">
        <f>IF(FV162&gt;0,FV$6,"")</f>
        <v/>
      </c>
      <c r="FW344" s="16">
        <f>IF(FW162&gt;0,FW$6,"")</f>
        <v/>
      </c>
      <c r="FX344" s="16">
        <f>IF(FX162&gt;0,FX$6,"")</f>
        <v/>
      </c>
      <c r="FY344" s="16">
        <f>IF(FY162&gt;0,FY$6,"")</f>
        <v/>
      </c>
      <c r="FZ344" s="16">
        <f>IF(FZ162&gt;0,FZ$6,"")</f>
        <v/>
      </c>
      <c r="GA344" s="16">
        <f>IF(GA162&gt;0,GA$6,"")</f>
        <v/>
      </c>
      <c r="GB344" s="16">
        <f>IF(GB162&gt;0,GB$6,"")</f>
        <v/>
      </c>
      <c r="GC344" s="16">
        <f>IF(GC162&gt;0,GC$6,"")</f>
        <v/>
      </c>
      <c r="GD344" s="16">
        <f>IF(GD162&gt;0,GD$6,"")</f>
        <v/>
      </c>
      <c r="GE344" s="16">
        <f>IF(GE162&gt;0,GE$6,"")</f>
        <v/>
      </c>
      <c r="GF344" s="16">
        <f>IF(GF162&gt;0,GF$6,"")</f>
        <v/>
      </c>
      <c r="GG344" s="16" t="n"/>
      <c r="GH344" s="16">
        <f>IF(GH162&gt;0,GH$6,"")</f>
        <v/>
      </c>
      <c r="GI344" s="423">
        <f>IF(GI162&gt;0,GI$6,"")</f>
        <v/>
      </c>
    </row>
    <row r="345" hidden="1">
      <c r="A345" s="63" t="n"/>
      <c r="B345" s="63" t="n"/>
      <c r="C345" s="412">
        <f>C163</f>
        <v/>
      </c>
      <c r="D345" s="5" t="n"/>
      <c r="E345" s="5" t="n"/>
      <c r="F345" s="5" t="n"/>
      <c r="G345" s="411">
        <f>MIN(J345:GH345)</f>
        <v/>
      </c>
      <c r="H345" s="16">
        <f>MAX(J345:GH345)</f>
        <v/>
      </c>
      <c r="I345" s="93" t="n"/>
      <c r="J345" s="16">
        <f>IF(J163&gt;0,J160,"")</f>
        <v/>
      </c>
      <c r="K345" s="16">
        <f>IF(K163&gt;0,K$6,"")</f>
        <v/>
      </c>
      <c r="L345" s="16">
        <f>IF(L163&gt;0,L$6,"")</f>
        <v/>
      </c>
      <c r="M345" s="16">
        <f>IF(M163&gt;0,M$6,"")</f>
        <v/>
      </c>
      <c r="N345" s="16">
        <f>IF(N163&gt;0,N$6,"")</f>
        <v/>
      </c>
      <c r="O345" s="16">
        <f>IF(O163&gt;0,O$6,"")</f>
        <v/>
      </c>
      <c r="P345" s="16">
        <f>IF(P163&gt;0,P$6,"")</f>
        <v/>
      </c>
      <c r="Q345" s="16">
        <f>IF(Q163&gt;0,Q$6,"")</f>
        <v/>
      </c>
      <c r="R345" s="16">
        <f>IF(R163&gt;0,R$6,"")</f>
        <v/>
      </c>
      <c r="S345" s="16">
        <f>IF(S163&gt;0,S$6,"")</f>
        <v/>
      </c>
      <c r="T345" s="16">
        <f>IF(T163&gt;0,T$6,"")</f>
        <v/>
      </c>
      <c r="U345" s="16">
        <f>IF(U163&gt;0,U$6,"")</f>
        <v/>
      </c>
      <c r="V345" s="16">
        <f>IF(V163&gt;0,V$6,"")</f>
        <v/>
      </c>
      <c r="W345" s="16" t="n"/>
      <c r="X345" s="16" t="n"/>
      <c r="Y345" s="16" t="n"/>
      <c r="Z345" s="16" t="n"/>
      <c r="AA345" s="16" t="n"/>
      <c r="AB345" s="16" t="n"/>
      <c r="AC345" s="16" t="n"/>
      <c r="AD345" s="16" t="n"/>
      <c r="AE345" s="16" t="n"/>
      <c r="AF345" s="16" t="n"/>
      <c r="AG345" s="16" t="n"/>
      <c r="AH345" s="16" t="n"/>
      <c r="AI345" s="16" t="n"/>
      <c r="AJ345" s="16" t="n"/>
      <c r="AK345" s="16" t="n"/>
      <c r="AL345" s="16" t="n"/>
      <c r="AM345" s="16" t="n"/>
      <c r="AN345" s="16" t="n"/>
      <c r="AO345" s="16" t="n"/>
      <c r="AP345" s="16" t="n"/>
      <c r="AQ345" s="16" t="n"/>
      <c r="AR345" s="16" t="n"/>
      <c r="AS345" s="16" t="n"/>
      <c r="AT345" s="16" t="n"/>
      <c r="AU345" s="16" t="n"/>
      <c r="AV345" s="16" t="n"/>
      <c r="AW345" s="16" t="n"/>
      <c r="AX345" s="16" t="n"/>
      <c r="AY345" s="16" t="n"/>
      <c r="AZ345" s="16" t="n"/>
      <c r="BA345" s="16" t="n"/>
      <c r="BB345" s="16" t="n"/>
      <c r="BC345" s="16" t="n"/>
      <c r="BD345" s="16" t="n"/>
      <c r="BE345" s="16" t="n"/>
      <c r="BF345" s="16" t="n"/>
      <c r="BG345" s="16" t="n"/>
      <c r="BH345" s="16" t="n"/>
      <c r="BI345" s="16" t="n"/>
      <c r="BJ345" s="16" t="n"/>
      <c r="BK345" s="16" t="n"/>
      <c r="BL345" s="16" t="n"/>
      <c r="BM345" s="16" t="n"/>
      <c r="BN345" s="16" t="n"/>
      <c r="BO345" s="16" t="n"/>
      <c r="BP345" s="16" t="n"/>
      <c r="BQ345" s="16" t="n"/>
      <c r="BR345" s="16" t="n"/>
      <c r="BS345" s="16" t="n"/>
      <c r="BT345" s="16" t="n"/>
      <c r="BU345" s="16" t="n"/>
      <c r="BV345" s="16" t="n"/>
      <c r="BW345" s="16" t="n"/>
      <c r="BX345" s="16" t="n"/>
      <c r="BY345" s="16" t="n"/>
      <c r="BZ345" s="16" t="n"/>
      <c r="CA345" s="16" t="n"/>
      <c r="CB345" s="16" t="n"/>
      <c r="CC345" s="16" t="n"/>
      <c r="CD345" s="16" t="n"/>
      <c r="CE345" s="16" t="n"/>
      <c r="CF345" s="16" t="n"/>
      <c r="CG345" s="16" t="n"/>
      <c r="CH345" s="16" t="n"/>
      <c r="CI345" s="16" t="n"/>
      <c r="CJ345" s="16" t="n"/>
      <c r="CK345" s="16" t="n"/>
      <c r="CL345" s="16" t="n"/>
      <c r="CM345" s="16" t="n"/>
      <c r="CN345" s="16" t="n"/>
      <c r="CO345" s="16" t="n"/>
      <c r="CP345" s="16" t="n"/>
      <c r="CQ345" s="16" t="n"/>
      <c r="CR345" s="16" t="n"/>
      <c r="CS345" s="16" t="n"/>
      <c r="CT345" s="16" t="n"/>
      <c r="CU345" s="16" t="n"/>
      <c r="CV345" s="16" t="n"/>
      <c r="CW345" s="16" t="n"/>
      <c r="CX345" s="16" t="n"/>
      <c r="CY345" s="16" t="n"/>
      <c r="CZ345" s="16" t="n"/>
      <c r="DA345" s="16" t="n"/>
      <c r="DB345" s="16" t="n"/>
      <c r="DC345" s="16">
        <f>IF(DC163&gt;0,DC$6,"")</f>
        <v/>
      </c>
      <c r="DD345" s="16">
        <f>IF(DD163&gt;0,DD$6,"")</f>
        <v/>
      </c>
      <c r="DE345" s="16">
        <f>IF(DE163&gt;0,DE$6,"")</f>
        <v/>
      </c>
      <c r="DF345" s="16">
        <f>IF(DF163&gt;0,DF$6,"")</f>
        <v/>
      </c>
      <c r="DG345" s="16">
        <f>IF(DG163&gt;0,DG$6,"")</f>
        <v/>
      </c>
      <c r="DH345" s="16">
        <f>IF(DH163&gt;0,DH$6,"")</f>
        <v/>
      </c>
      <c r="DI345" s="16">
        <f>IF(DI163&gt;0,DI$6,"")</f>
        <v/>
      </c>
      <c r="DJ345" s="16">
        <f>IF(DJ163&gt;0,DJ$6,"")</f>
        <v/>
      </c>
      <c r="DK345" s="16">
        <f>IF(DK163&gt;0,DK$6,"")</f>
        <v/>
      </c>
      <c r="DL345" s="16">
        <f>IF(DL163&gt;0,DL$6,"")</f>
        <v/>
      </c>
      <c r="DM345" s="16">
        <f>IF(DM163&gt;0,DM$6,"")</f>
        <v/>
      </c>
      <c r="DN345" s="16">
        <f>IF(DN163&gt;0,DN$6,"")</f>
        <v/>
      </c>
      <c r="DO345" s="16" t="n"/>
      <c r="DP345" s="16" t="n"/>
      <c r="DQ345" s="16" t="n"/>
      <c r="DR345" s="16" t="n"/>
      <c r="DS345" s="16" t="n"/>
      <c r="DT345" s="16" t="n"/>
      <c r="DU345" s="16" t="n"/>
      <c r="DV345" s="16" t="n"/>
      <c r="DW345" s="16" t="n"/>
      <c r="DX345" s="16" t="n"/>
      <c r="DY345" s="16" t="n"/>
      <c r="DZ345" s="16" t="n"/>
      <c r="EA345" s="16" t="n"/>
      <c r="EB345" s="16" t="n"/>
      <c r="EC345" s="16" t="n"/>
      <c r="ED345" s="16" t="n"/>
      <c r="EE345" s="16" t="n"/>
      <c r="EF345" s="16" t="n"/>
      <c r="EG345" s="16" t="n"/>
      <c r="EH345" s="16" t="n"/>
      <c r="EI345" s="16" t="n"/>
      <c r="EJ345" s="16" t="n"/>
      <c r="EK345" s="16" t="n"/>
      <c r="EL345" s="16" t="n"/>
      <c r="EM345" s="16" t="n"/>
      <c r="EN345" s="16" t="n"/>
      <c r="EO345" s="16" t="n"/>
      <c r="EP345" s="16" t="n"/>
      <c r="EQ345" s="16" t="n"/>
      <c r="ER345" s="16" t="n"/>
      <c r="ES345" s="16" t="n"/>
      <c r="ET345" s="16" t="n"/>
      <c r="EU345" s="16" t="n"/>
      <c r="EV345" s="16" t="n"/>
      <c r="EW345" s="16" t="n"/>
      <c r="EX345" s="16" t="n"/>
      <c r="EY345" s="16">
        <f>IF(EY163&gt;0,EY$6,"")</f>
        <v/>
      </c>
      <c r="EZ345" s="16">
        <f>IF(EZ163&gt;0,EZ$6,"")</f>
        <v/>
      </c>
      <c r="FA345" s="16">
        <f>IF(FA163&gt;0,FA$6,"")</f>
        <v/>
      </c>
      <c r="FB345" s="16">
        <f>IF(FB163&gt;0,FB$6,"")</f>
        <v/>
      </c>
      <c r="FC345" s="16">
        <f>IF(FC163&gt;0,FC$6,"")</f>
        <v/>
      </c>
      <c r="FD345" s="16">
        <f>IF(FD163&gt;0,FD$6,"")</f>
        <v/>
      </c>
      <c r="FE345" s="16">
        <f>IF(FE163&gt;0,FE$6,"")</f>
        <v/>
      </c>
      <c r="FF345" s="16">
        <f>IF(FF163&gt;0,FF$6,"")</f>
        <v/>
      </c>
      <c r="FG345" s="16">
        <f>IF(FG163&gt;0,FG$6,"")</f>
        <v/>
      </c>
      <c r="FH345" s="16">
        <f>IF(FH163&gt;0,FH$6,"")</f>
        <v/>
      </c>
      <c r="FI345" s="16">
        <f>IF(FI163&gt;0,FI$6,"")</f>
        <v/>
      </c>
      <c r="FJ345" s="16">
        <f>IF(FJ163&gt;0,FJ$6,"")</f>
        <v/>
      </c>
      <c r="FK345" s="16">
        <f>IF(FK163&gt;0,FK$6,"")</f>
        <v/>
      </c>
      <c r="FL345" s="16">
        <f>IF(FL163&gt;0,FL$6,"")</f>
        <v/>
      </c>
      <c r="FM345" s="16">
        <f>IF(FM163&gt;0,FM$6,"")</f>
        <v/>
      </c>
      <c r="FN345" s="16">
        <f>IF(FN163&gt;0,FN$6,"")</f>
        <v/>
      </c>
      <c r="FO345" s="16">
        <f>IF(FO163&gt;0,FO$6,"")</f>
        <v/>
      </c>
      <c r="FP345" s="16">
        <f>IF(FP163&gt;0,FP$6,"")</f>
        <v/>
      </c>
      <c r="FQ345" s="16">
        <f>IF(FQ163&gt;0,FQ$6,"")</f>
        <v/>
      </c>
      <c r="FR345" s="16">
        <f>IF(FR163&gt;0,FR$6,"")</f>
        <v/>
      </c>
      <c r="FS345" s="16">
        <f>IF(FS163&gt;0,FS$6,"")</f>
        <v/>
      </c>
      <c r="FT345" s="16">
        <f>IF(FT163&gt;0,FT$6,"")</f>
        <v/>
      </c>
      <c r="FU345" s="16">
        <f>IF(FU163&gt;0,FU$6,"")</f>
        <v/>
      </c>
      <c r="FV345" s="16">
        <f>IF(FV163&gt;0,FV$6,"")</f>
        <v/>
      </c>
      <c r="FW345" s="16">
        <f>IF(FW163&gt;0,FW$6,"")</f>
        <v/>
      </c>
      <c r="FX345" s="16">
        <f>IF(FX163&gt;0,FX$6,"")</f>
        <v/>
      </c>
      <c r="FY345" s="16">
        <f>IF(FY163&gt;0,FY$6,"")</f>
        <v/>
      </c>
      <c r="FZ345" s="16">
        <f>IF(FZ163&gt;0,FZ$6,"")</f>
        <v/>
      </c>
      <c r="GA345" s="16">
        <f>IF(GA163&gt;0,GA$6,"")</f>
        <v/>
      </c>
      <c r="GB345" s="16">
        <f>IF(GB163&gt;0,GB$6,"")</f>
        <v/>
      </c>
      <c r="GC345" s="16">
        <f>IF(GC163&gt;0,GC$6,"")</f>
        <v/>
      </c>
      <c r="GD345" s="16">
        <f>IF(GD163&gt;0,GD$6,"")</f>
        <v/>
      </c>
      <c r="GE345" s="16">
        <f>IF(GE163&gt;0,GE$6,"")</f>
        <v/>
      </c>
      <c r="GF345" s="16">
        <f>IF(GF163&gt;0,GF$6,"")</f>
        <v/>
      </c>
      <c r="GG345" s="16" t="n"/>
      <c r="GH345" s="16">
        <f>IF(GH163&gt;0,GH$6,"")</f>
        <v/>
      </c>
      <c r="GI345" s="423">
        <f>IF(GI163&gt;0,GI$6,"")</f>
        <v/>
      </c>
    </row>
    <row r="346" hidden="1">
      <c r="A346" s="63" t="n"/>
      <c r="B346" s="63" t="n"/>
      <c r="C346" s="412">
        <f>C164</f>
        <v/>
      </c>
      <c r="D346" s="5" t="n"/>
      <c r="E346" s="5" t="n"/>
      <c r="F346" s="5" t="n"/>
      <c r="G346" s="411">
        <f>MIN(J346:GH346)</f>
        <v/>
      </c>
      <c r="H346" s="16">
        <f>MAX(J346:GH346)</f>
        <v/>
      </c>
      <c r="I346" s="93" t="n"/>
      <c r="J346" s="16">
        <f>IF(J164&gt;0,J161,"")</f>
        <v/>
      </c>
      <c r="K346" s="16">
        <f>IF(K164&gt;0,K$6,"")</f>
        <v/>
      </c>
      <c r="L346" s="16">
        <f>IF(L164&gt;0,L$6,"")</f>
        <v/>
      </c>
      <c r="M346" s="16">
        <f>IF(M164&gt;0,M$6,"")</f>
        <v/>
      </c>
      <c r="N346" s="16">
        <f>IF(N164&gt;0,N$6,"")</f>
        <v/>
      </c>
      <c r="O346" s="16">
        <f>IF(O164&gt;0,O$6,"")</f>
        <v/>
      </c>
      <c r="P346" s="16">
        <f>IF(P164&gt;0,P$6,"")</f>
        <v/>
      </c>
      <c r="Q346" s="16">
        <f>IF(Q164&gt;0,Q$6,"")</f>
        <v/>
      </c>
      <c r="R346" s="16">
        <f>IF(R164&gt;0,R$6,"")</f>
        <v/>
      </c>
      <c r="S346" s="16">
        <f>IF(S164&gt;0,S$6,"")</f>
        <v/>
      </c>
      <c r="T346" s="16">
        <f>IF(T164&gt;0,T$6,"")</f>
        <v/>
      </c>
      <c r="U346" s="16">
        <f>IF(U164&gt;0,U$6,"")</f>
        <v/>
      </c>
      <c r="V346" s="16">
        <f>IF(V164&gt;0,V$6,"")</f>
        <v/>
      </c>
      <c r="W346" s="16" t="n"/>
      <c r="X346" s="16" t="n"/>
      <c r="Y346" s="16" t="n"/>
      <c r="Z346" s="16" t="n"/>
      <c r="AA346" s="16" t="n"/>
      <c r="AB346" s="16" t="n"/>
      <c r="AC346" s="16" t="n"/>
      <c r="AD346" s="16" t="n"/>
      <c r="AE346" s="16" t="n"/>
      <c r="AF346" s="16" t="n"/>
      <c r="AG346" s="16" t="n"/>
      <c r="AH346" s="16" t="n"/>
      <c r="AI346" s="16" t="n"/>
      <c r="AJ346" s="16" t="n"/>
      <c r="AK346" s="16" t="n"/>
      <c r="AL346" s="16" t="n"/>
      <c r="AM346" s="16" t="n"/>
      <c r="AN346" s="16" t="n"/>
      <c r="AO346" s="16" t="n"/>
      <c r="AP346" s="16" t="n"/>
      <c r="AQ346" s="16" t="n"/>
      <c r="AR346" s="16" t="n"/>
      <c r="AS346" s="16" t="n"/>
      <c r="AT346" s="16" t="n"/>
      <c r="AU346" s="16" t="n"/>
      <c r="AV346" s="16" t="n"/>
      <c r="AW346" s="16" t="n"/>
      <c r="AX346" s="16" t="n"/>
      <c r="AY346" s="16" t="n"/>
      <c r="AZ346" s="16" t="n"/>
      <c r="BA346" s="16" t="n"/>
      <c r="BB346" s="16" t="n"/>
      <c r="BC346" s="16" t="n"/>
      <c r="BD346" s="16" t="n"/>
      <c r="BE346" s="16" t="n"/>
      <c r="BF346" s="16" t="n"/>
      <c r="BG346" s="16" t="n"/>
      <c r="BH346" s="16" t="n"/>
      <c r="BI346" s="16" t="n"/>
      <c r="BJ346" s="16" t="n"/>
      <c r="BK346" s="16" t="n"/>
      <c r="BL346" s="16" t="n"/>
      <c r="BM346" s="16" t="n"/>
      <c r="BN346" s="16" t="n"/>
      <c r="BO346" s="16" t="n"/>
      <c r="BP346" s="16" t="n"/>
      <c r="BQ346" s="16" t="n"/>
      <c r="BR346" s="16" t="n"/>
      <c r="BS346" s="16" t="n"/>
      <c r="BT346" s="16" t="n"/>
      <c r="BU346" s="16" t="n"/>
      <c r="BV346" s="16" t="n"/>
      <c r="BW346" s="16" t="n"/>
      <c r="BX346" s="16" t="n"/>
      <c r="BY346" s="16" t="n"/>
      <c r="BZ346" s="16" t="n"/>
      <c r="CA346" s="16" t="n"/>
      <c r="CB346" s="16" t="n"/>
      <c r="CC346" s="16" t="n"/>
      <c r="CD346" s="16" t="n"/>
      <c r="CE346" s="16" t="n"/>
      <c r="CF346" s="16" t="n"/>
      <c r="CG346" s="16" t="n"/>
      <c r="CH346" s="16" t="n"/>
      <c r="CI346" s="16" t="n"/>
      <c r="CJ346" s="16" t="n"/>
      <c r="CK346" s="16" t="n"/>
      <c r="CL346" s="16" t="n"/>
      <c r="CM346" s="16" t="n"/>
      <c r="CN346" s="16" t="n"/>
      <c r="CO346" s="16" t="n"/>
      <c r="CP346" s="16" t="n"/>
      <c r="CQ346" s="16" t="n"/>
      <c r="CR346" s="16" t="n"/>
      <c r="CS346" s="16" t="n"/>
      <c r="CT346" s="16" t="n"/>
      <c r="CU346" s="16" t="n"/>
      <c r="CV346" s="16" t="n"/>
      <c r="CW346" s="16" t="n"/>
      <c r="CX346" s="16" t="n"/>
      <c r="CY346" s="16" t="n"/>
      <c r="CZ346" s="16" t="n"/>
      <c r="DA346" s="16" t="n"/>
      <c r="DB346" s="16" t="n"/>
      <c r="DC346" s="16">
        <f>IF(DC164&gt;0,DC$6,"")</f>
        <v/>
      </c>
      <c r="DD346" s="16">
        <f>IF(DD164&gt;0,DD$6,"")</f>
        <v/>
      </c>
      <c r="DE346" s="16">
        <f>IF(DE164&gt;0,DE$6,"")</f>
        <v/>
      </c>
      <c r="DF346" s="16">
        <f>IF(DF164&gt;0,DF$6,"")</f>
        <v/>
      </c>
      <c r="DG346" s="16">
        <f>IF(DG164&gt;0,DG$6,"")</f>
        <v/>
      </c>
      <c r="DH346" s="16">
        <f>IF(DH164&gt;0,DH$6,"")</f>
        <v/>
      </c>
      <c r="DI346" s="16">
        <f>IF(DI164&gt;0,DI$6,"")</f>
        <v/>
      </c>
      <c r="DJ346" s="16">
        <f>IF(DJ164&gt;0,DJ$6,"")</f>
        <v/>
      </c>
      <c r="DK346" s="16">
        <f>IF(DK164&gt;0,DK$6,"")</f>
        <v/>
      </c>
      <c r="DL346" s="16">
        <f>IF(DL164&gt;0,DL$6,"")</f>
        <v/>
      </c>
      <c r="DM346" s="16">
        <f>IF(DM164&gt;0,DM$6,"")</f>
        <v/>
      </c>
      <c r="DN346" s="16">
        <f>IF(DN164&gt;0,DN$6,"")</f>
        <v/>
      </c>
      <c r="DO346" s="16" t="n"/>
      <c r="DP346" s="16" t="n"/>
      <c r="DQ346" s="16" t="n"/>
      <c r="DR346" s="16" t="n"/>
      <c r="DS346" s="16" t="n"/>
      <c r="DT346" s="16" t="n"/>
      <c r="DU346" s="16" t="n"/>
      <c r="DV346" s="16" t="n"/>
      <c r="DW346" s="16" t="n"/>
      <c r="DX346" s="16" t="n"/>
      <c r="DY346" s="16" t="n"/>
      <c r="DZ346" s="16" t="n"/>
      <c r="EA346" s="16" t="n"/>
      <c r="EB346" s="16" t="n"/>
      <c r="EC346" s="16" t="n"/>
      <c r="ED346" s="16" t="n"/>
      <c r="EE346" s="16" t="n"/>
      <c r="EF346" s="16" t="n"/>
      <c r="EG346" s="16" t="n"/>
      <c r="EH346" s="16" t="n"/>
      <c r="EI346" s="16" t="n"/>
      <c r="EJ346" s="16" t="n"/>
      <c r="EK346" s="16" t="n"/>
      <c r="EL346" s="16" t="n"/>
      <c r="EM346" s="16" t="n"/>
      <c r="EN346" s="16" t="n"/>
      <c r="EO346" s="16" t="n"/>
      <c r="EP346" s="16" t="n"/>
      <c r="EQ346" s="16" t="n"/>
      <c r="ER346" s="16" t="n"/>
      <c r="ES346" s="16" t="n"/>
      <c r="ET346" s="16" t="n"/>
      <c r="EU346" s="16" t="n"/>
      <c r="EV346" s="16" t="n"/>
      <c r="EW346" s="16" t="n"/>
      <c r="EX346" s="16" t="n"/>
      <c r="EY346" s="16">
        <f>IF(EY164&gt;0,EY$6,"")</f>
        <v/>
      </c>
      <c r="EZ346" s="16">
        <f>IF(EZ164&gt;0,EZ$6,"")</f>
        <v/>
      </c>
      <c r="FA346" s="16">
        <f>IF(FA164&gt;0,FA$6,"")</f>
        <v/>
      </c>
      <c r="FB346" s="16">
        <f>IF(FB164&gt;0,FB$6,"")</f>
        <v/>
      </c>
      <c r="FC346" s="16">
        <f>IF(FC164&gt;0,FC$6,"")</f>
        <v/>
      </c>
      <c r="FD346" s="16">
        <f>IF(FD164&gt;0,FD$6,"")</f>
        <v/>
      </c>
      <c r="FE346" s="16">
        <f>IF(FE164&gt;0,FE$6,"")</f>
        <v/>
      </c>
      <c r="FF346" s="16">
        <f>IF(FF164&gt;0,FF$6,"")</f>
        <v/>
      </c>
      <c r="FG346" s="16">
        <f>IF(FG164&gt;0,FG$6,"")</f>
        <v/>
      </c>
      <c r="FH346" s="16">
        <f>IF(FH164&gt;0,FH$6,"")</f>
        <v/>
      </c>
      <c r="FI346" s="16">
        <f>IF(FI164&gt;0,FI$6,"")</f>
        <v/>
      </c>
      <c r="FJ346" s="16">
        <f>IF(FJ164&gt;0,FJ$6,"")</f>
        <v/>
      </c>
      <c r="FK346" s="16">
        <f>IF(FK164&gt;0,FK$6,"")</f>
        <v/>
      </c>
      <c r="FL346" s="16">
        <f>IF(FL164&gt;0,FL$6,"")</f>
        <v/>
      </c>
      <c r="FM346" s="16">
        <f>IF(FM164&gt;0,FM$6,"")</f>
        <v/>
      </c>
      <c r="FN346" s="16">
        <f>IF(FN164&gt;0,FN$6,"")</f>
        <v/>
      </c>
      <c r="FO346" s="16">
        <f>IF(FO164&gt;0,FO$6,"")</f>
        <v/>
      </c>
      <c r="FP346" s="16">
        <f>IF(FP164&gt;0,FP$6,"")</f>
        <v/>
      </c>
      <c r="FQ346" s="16">
        <f>IF(FQ164&gt;0,FQ$6,"")</f>
        <v/>
      </c>
      <c r="FR346" s="16">
        <f>IF(FR164&gt;0,FR$6,"")</f>
        <v/>
      </c>
      <c r="FS346" s="16">
        <f>IF(FS164&gt;0,FS$6,"")</f>
        <v/>
      </c>
      <c r="FT346" s="16">
        <f>IF(FT164&gt;0,FT$6,"")</f>
        <v/>
      </c>
      <c r="FU346" s="16">
        <f>IF(FU164&gt;0,FU$6,"")</f>
        <v/>
      </c>
      <c r="FV346" s="16">
        <f>IF(FV164&gt;0,FV$6,"")</f>
        <v/>
      </c>
      <c r="FW346" s="16">
        <f>IF(FW164&gt;0,FW$6,"")</f>
        <v/>
      </c>
      <c r="FX346" s="16">
        <f>IF(FX164&gt;0,FX$6,"")</f>
        <v/>
      </c>
      <c r="FY346" s="16">
        <f>IF(FY164&gt;0,FY$6,"")</f>
        <v/>
      </c>
      <c r="FZ346" s="16">
        <f>IF(FZ164&gt;0,FZ$6,"")</f>
        <v/>
      </c>
      <c r="GA346" s="16">
        <f>IF(GA164&gt;0,GA$6,"")</f>
        <v/>
      </c>
      <c r="GB346" s="16">
        <f>IF(GB164&gt;0,GB$6,"")</f>
        <v/>
      </c>
      <c r="GC346" s="16">
        <f>IF(GC164&gt;0,GC$6,"")</f>
        <v/>
      </c>
      <c r="GD346" s="16">
        <f>IF(GD164&gt;0,GD$6,"")</f>
        <v/>
      </c>
      <c r="GE346" s="16">
        <f>IF(GE164&gt;0,GE$6,"")</f>
        <v/>
      </c>
      <c r="GF346" s="16">
        <f>IF(GF164&gt;0,GF$6,"")</f>
        <v/>
      </c>
      <c r="GG346" s="16" t="n"/>
      <c r="GH346" s="16">
        <f>IF(GH164&gt;0,GH$6,"")</f>
        <v/>
      </c>
      <c r="GI346" s="423">
        <f>IF(GI164&gt;0,GI$6,"")</f>
        <v/>
      </c>
    </row>
    <row r="347" hidden="1">
      <c r="A347" s="63" t="n"/>
      <c r="B347" s="63" t="n"/>
      <c r="C347" s="412">
        <f>C165</f>
        <v/>
      </c>
      <c r="D347" s="5" t="n"/>
      <c r="E347" s="5" t="n"/>
      <c r="F347" s="5" t="n"/>
      <c r="G347" s="411">
        <f>MIN(J347:GH347)</f>
        <v/>
      </c>
      <c r="H347" s="16">
        <f>MAX(J347:GH347)</f>
        <v/>
      </c>
      <c r="I347" s="93" t="n"/>
      <c r="J347" s="16">
        <f>IF(J165&gt;0,J162,"")</f>
        <v/>
      </c>
      <c r="K347" s="16">
        <f>IF(K165&gt;0,K$6,"")</f>
        <v/>
      </c>
      <c r="L347" s="16">
        <f>IF(L165&gt;0,L$6,"")</f>
        <v/>
      </c>
      <c r="M347" s="16">
        <f>IF(M165&gt;0,M$6,"")</f>
        <v/>
      </c>
      <c r="N347" s="16">
        <f>IF(N165&gt;0,N$6,"")</f>
        <v/>
      </c>
      <c r="O347" s="16">
        <f>IF(O165&gt;0,O$6,"")</f>
        <v/>
      </c>
      <c r="P347" s="16">
        <f>IF(P165&gt;0,P$6,"")</f>
        <v/>
      </c>
      <c r="Q347" s="16">
        <f>IF(Q165&gt;0,Q$6,"")</f>
        <v/>
      </c>
      <c r="R347" s="16">
        <f>IF(R165&gt;0,R$6,"")</f>
        <v/>
      </c>
      <c r="S347" s="16">
        <f>IF(S165&gt;0,S$6,"")</f>
        <v/>
      </c>
      <c r="T347" s="16">
        <f>IF(T165&gt;0,T$6,"")</f>
        <v/>
      </c>
      <c r="U347" s="16">
        <f>IF(U165&gt;0,U$6,"")</f>
        <v/>
      </c>
      <c r="V347" s="16">
        <f>IF(V165&gt;0,V$6,"")</f>
        <v/>
      </c>
      <c r="W347" s="16" t="n"/>
      <c r="X347" s="16" t="n"/>
      <c r="Y347" s="16" t="n"/>
      <c r="Z347" s="16" t="n"/>
      <c r="AA347" s="16" t="n"/>
      <c r="AB347" s="16" t="n"/>
      <c r="AC347" s="16" t="n"/>
      <c r="AD347" s="16" t="n"/>
      <c r="AE347" s="16" t="n"/>
      <c r="AF347" s="16" t="n"/>
      <c r="AG347" s="16" t="n"/>
      <c r="AH347" s="16" t="n"/>
      <c r="AI347" s="16" t="n"/>
      <c r="AJ347" s="16" t="n"/>
      <c r="AK347" s="16" t="n"/>
      <c r="AL347" s="16" t="n"/>
      <c r="AM347" s="16" t="n"/>
      <c r="AN347" s="16" t="n"/>
      <c r="AO347" s="16" t="n"/>
      <c r="AP347" s="16" t="n"/>
      <c r="AQ347" s="16" t="n"/>
      <c r="AR347" s="16" t="n"/>
      <c r="AS347" s="16" t="n"/>
      <c r="AT347" s="16" t="n"/>
      <c r="AU347" s="16" t="n"/>
      <c r="AV347" s="16" t="n"/>
      <c r="AW347" s="16" t="n"/>
      <c r="AX347" s="16" t="n"/>
      <c r="AY347" s="16" t="n"/>
      <c r="AZ347" s="16" t="n"/>
      <c r="BA347" s="16" t="n"/>
      <c r="BB347" s="16" t="n"/>
      <c r="BC347" s="16" t="n"/>
      <c r="BD347" s="16" t="n"/>
      <c r="BE347" s="16" t="n"/>
      <c r="BF347" s="16" t="n"/>
      <c r="BG347" s="16" t="n"/>
      <c r="BH347" s="16" t="n"/>
      <c r="BI347" s="16" t="n"/>
      <c r="BJ347" s="16" t="n"/>
      <c r="BK347" s="16" t="n"/>
      <c r="BL347" s="16" t="n"/>
      <c r="BM347" s="16" t="n"/>
      <c r="BN347" s="16" t="n"/>
      <c r="BO347" s="16" t="n"/>
      <c r="BP347" s="16" t="n"/>
      <c r="BQ347" s="16" t="n"/>
      <c r="BR347" s="16" t="n"/>
      <c r="BS347" s="16" t="n"/>
      <c r="BT347" s="16" t="n"/>
      <c r="BU347" s="16" t="n"/>
      <c r="BV347" s="16" t="n"/>
      <c r="BW347" s="16" t="n"/>
      <c r="BX347" s="16" t="n"/>
      <c r="BY347" s="16" t="n"/>
      <c r="BZ347" s="16" t="n"/>
      <c r="CA347" s="16" t="n"/>
      <c r="CB347" s="16" t="n"/>
      <c r="CC347" s="16" t="n"/>
      <c r="CD347" s="16" t="n"/>
      <c r="CE347" s="16" t="n"/>
      <c r="CF347" s="16" t="n"/>
      <c r="CG347" s="16" t="n"/>
      <c r="CH347" s="16" t="n"/>
      <c r="CI347" s="16" t="n"/>
      <c r="CJ347" s="16" t="n"/>
      <c r="CK347" s="16" t="n"/>
      <c r="CL347" s="16" t="n"/>
      <c r="CM347" s="16" t="n"/>
      <c r="CN347" s="16" t="n"/>
      <c r="CO347" s="16" t="n"/>
      <c r="CP347" s="16" t="n"/>
      <c r="CQ347" s="16" t="n"/>
      <c r="CR347" s="16" t="n"/>
      <c r="CS347" s="16" t="n"/>
      <c r="CT347" s="16" t="n"/>
      <c r="CU347" s="16" t="n"/>
      <c r="CV347" s="16" t="n"/>
      <c r="CW347" s="16" t="n"/>
      <c r="CX347" s="16" t="n"/>
      <c r="CY347" s="16" t="n"/>
      <c r="CZ347" s="16" t="n"/>
      <c r="DA347" s="16" t="n"/>
      <c r="DB347" s="16" t="n"/>
      <c r="DC347" s="16">
        <f>IF(DC165&gt;0,DC$6,"")</f>
        <v/>
      </c>
      <c r="DD347" s="16">
        <f>IF(DD165&gt;0,DD$6,"")</f>
        <v/>
      </c>
      <c r="DE347" s="16">
        <f>IF(DE165&gt;0,DE$6,"")</f>
        <v/>
      </c>
      <c r="DF347" s="16">
        <f>IF(DF165&gt;0,DF$6,"")</f>
        <v/>
      </c>
      <c r="DG347" s="16">
        <f>IF(DG165&gt;0,DG$6,"")</f>
        <v/>
      </c>
      <c r="DH347" s="16">
        <f>IF(DH165&gt;0,DH$6,"")</f>
        <v/>
      </c>
      <c r="DI347" s="16">
        <f>IF(DI165&gt;0,DI$6,"")</f>
        <v/>
      </c>
      <c r="DJ347" s="16">
        <f>IF(DJ165&gt;0,DJ$6,"")</f>
        <v/>
      </c>
      <c r="DK347" s="16">
        <f>IF(DK165&gt;0,DK$6,"")</f>
        <v/>
      </c>
      <c r="DL347" s="16">
        <f>IF(DL165&gt;0,DL$6,"")</f>
        <v/>
      </c>
      <c r="DM347" s="16">
        <f>IF(DM165&gt;0,DM$6,"")</f>
        <v/>
      </c>
      <c r="DN347" s="16">
        <f>IF(DN165&gt;0,DN$6,"")</f>
        <v/>
      </c>
      <c r="DO347" s="16" t="n"/>
      <c r="DP347" s="16" t="n"/>
      <c r="DQ347" s="16" t="n"/>
      <c r="DR347" s="16" t="n"/>
      <c r="DS347" s="16" t="n"/>
      <c r="DT347" s="16" t="n"/>
      <c r="DU347" s="16" t="n"/>
      <c r="DV347" s="16" t="n"/>
      <c r="DW347" s="16" t="n"/>
      <c r="DX347" s="16" t="n"/>
      <c r="DY347" s="16" t="n"/>
      <c r="DZ347" s="16" t="n"/>
      <c r="EA347" s="16" t="n"/>
      <c r="EB347" s="16" t="n"/>
      <c r="EC347" s="16" t="n"/>
      <c r="ED347" s="16" t="n"/>
      <c r="EE347" s="16" t="n"/>
      <c r="EF347" s="16" t="n"/>
      <c r="EG347" s="16" t="n"/>
      <c r="EH347" s="16" t="n"/>
      <c r="EI347" s="16" t="n"/>
      <c r="EJ347" s="16" t="n"/>
      <c r="EK347" s="16" t="n"/>
      <c r="EL347" s="16" t="n"/>
      <c r="EM347" s="16" t="n"/>
      <c r="EN347" s="16" t="n"/>
      <c r="EO347" s="16" t="n"/>
      <c r="EP347" s="16" t="n"/>
      <c r="EQ347" s="16" t="n"/>
      <c r="ER347" s="16" t="n"/>
      <c r="ES347" s="16" t="n"/>
      <c r="ET347" s="16" t="n"/>
      <c r="EU347" s="16" t="n"/>
      <c r="EV347" s="16" t="n"/>
      <c r="EW347" s="16" t="n"/>
      <c r="EX347" s="16" t="n"/>
      <c r="EY347" s="16">
        <f>IF(EY165&gt;0,EY$6,"")</f>
        <v/>
      </c>
      <c r="EZ347" s="16">
        <f>IF(EZ165&gt;0,EZ$6,"")</f>
        <v/>
      </c>
      <c r="FA347" s="16">
        <f>IF(FA165&gt;0,FA$6,"")</f>
        <v/>
      </c>
      <c r="FB347" s="16">
        <f>IF(FB165&gt;0,FB$6,"")</f>
        <v/>
      </c>
      <c r="FC347" s="16">
        <f>IF(FC165&gt;0,FC$6,"")</f>
        <v/>
      </c>
      <c r="FD347" s="16">
        <f>IF(FD165&gt;0,FD$6,"")</f>
        <v/>
      </c>
      <c r="FE347" s="16">
        <f>IF(FE165&gt;0,FE$6,"")</f>
        <v/>
      </c>
      <c r="FF347" s="16">
        <f>IF(FF165&gt;0,FF$6,"")</f>
        <v/>
      </c>
      <c r="FG347" s="16">
        <f>IF(FG165&gt;0,FG$6,"")</f>
        <v/>
      </c>
      <c r="FH347" s="16">
        <f>IF(FH165&gt;0,FH$6,"")</f>
        <v/>
      </c>
      <c r="FI347" s="16">
        <f>IF(FI165&gt;0,FI$6,"")</f>
        <v/>
      </c>
      <c r="FJ347" s="16">
        <f>IF(FJ165&gt;0,FJ$6,"")</f>
        <v/>
      </c>
      <c r="FK347" s="16">
        <f>IF(FK165&gt;0,FK$6,"")</f>
        <v/>
      </c>
      <c r="FL347" s="16">
        <f>IF(FL165&gt;0,FL$6,"")</f>
        <v/>
      </c>
      <c r="FM347" s="16">
        <f>IF(FM165&gt;0,FM$6,"")</f>
        <v/>
      </c>
      <c r="FN347" s="16">
        <f>IF(FN165&gt;0,FN$6,"")</f>
        <v/>
      </c>
      <c r="FO347" s="16">
        <f>IF(FO165&gt;0,FO$6,"")</f>
        <v/>
      </c>
      <c r="FP347" s="16">
        <f>IF(FP165&gt;0,FP$6,"")</f>
        <v/>
      </c>
      <c r="FQ347" s="16">
        <f>IF(FQ165&gt;0,FQ$6,"")</f>
        <v/>
      </c>
      <c r="FR347" s="16">
        <f>IF(FR165&gt;0,FR$6,"")</f>
        <v/>
      </c>
      <c r="FS347" s="16">
        <f>IF(FS165&gt;0,FS$6,"")</f>
        <v/>
      </c>
      <c r="FT347" s="16">
        <f>IF(FT165&gt;0,FT$6,"")</f>
        <v/>
      </c>
      <c r="FU347" s="16">
        <f>IF(FU165&gt;0,FU$6,"")</f>
        <v/>
      </c>
      <c r="FV347" s="16">
        <f>IF(FV165&gt;0,FV$6,"")</f>
        <v/>
      </c>
      <c r="FW347" s="16">
        <f>IF(FW165&gt;0,FW$6,"")</f>
        <v/>
      </c>
      <c r="FX347" s="16">
        <f>IF(FX165&gt;0,FX$6,"")</f>
        <v/>
      </c>
      <c r="FY347" s="16">
        <f>IF(FY165&gt;0,FY$6,"")</f>
        <v/>
      </c>
      <c r="FZ347" s="16">
        <f>IF(FZ165&gt;0,FZ$6,"")</f>
        <v/>
      </c>
      <c r="GA347" s="16">
        <f>IF(GA165&gt;0,GA$6,"")</f>
        <v/>
      </c>
      <c r="GB347" s="16">
        <f>IF(GB165&gt;0,GB$6,"")</f>
        <v/>
      </c>
      <c r="GC347" s="16">
        <f>IF(GC165&gt;0,GC$6,"")</f>
        <v/>
      </c>
      <c r="GD347" s="16">
        <f>IF(GD165&gt;0,GD$6,"")</f>
        <v/>
      </c>
      <c r="GE347" s="16">
        <f>IF(GE165&gt;0,GE$6,"")</f>
        <v/>
      </c>
      <c r="GF347" s="16">
        <f>IF(GF165&gt;0,GF$6,"")</f>
        <v/>
      </c>
      <c r="GG347" s="16" t="n"/>
      <c r="GH347" s="16">
        <f>IF(GH165&gt;0,GH$6,"")</f>
        <v/>
      </c>
      <c r="GI347" s="423">
        <f>IF(GI165&gt;0,GI$6,"")</f>
        <v/>
      </c>
    </row>
    <row r="348" hidden="1">
      <c r="A348" s="63" t="n"/>
      <c r="B348" s="63" t="n"/>
      <c r="C348" s="412">
        <f>C166</f>
        <v/>
      </c>
      <c r="D348" s="5" t="n"/>
      <c r="E348" s="5" t="n"/>
      <c r="F348" s="5" t="n"/>
      <c r="G348" s="411">
        <f>MIN(J348:GH348)</f>
        <v/>
      </c>
      <c r="H348" s="16">
        <f>MAX(J348:GH348)</f>
        <v/>
      </c>
      <c r="I348" s="93" t="n"/>
      <c r="J348" s="16">
        <f>IF(J166&gt;0,J163,"")</f>
        <v/>
      </c>
      <c r="K348" s="16">
        <f>IF(K166&gt;0,K$6,"")</f>
        <v/>
      </c>
      <c r="L348" s="16">
        <f>IF(L166&gt;0,L$6,"")</f>
        <v/>
      </c>
      <c r="M348" s="16">
        <f>IF(M166&gt;0,M$6,"")</f>
        <v/>
      </c>
      <c r="N348" s="16">
        <f>IF(N166&gt;0,N$6,"")</f>
        <v/>
      </c>
      <c r="O348" s="16">
        <f>IF(O166&gt;0,O$6,"")</f>
        <v/>
      </c>
      <c r="P348" s="16">
        <f>IF(P166&gt;0,P$6,"")</f>
        <v/>
      </c>
      <c r="Q348" s="16">
        <f>IF(Q166&gt;0,Q$6,"")</f>
        <v/>
      </c>
      <c r="R348" s="16">
        <f>IF(R166&gt;0,R$6,"")</f>
        <v/>
      </c>
      <c r="S348" s="16">
        <f>IF(S166&gt;0,S$6,"")</f>
        <v/>
      </c>
      <c r="T348" s="16">
        <f>IF(T166&gt;0,T$6,"")</f>
        <v/>
      </c>
      <c r="U348" s="16">
        <f>IF(U166&gt;0,U$6,"")</f>
        <v/>
      </c>
      <c r="V348" s="16">
        <f>IF(V166&gt;0,V$6,"")</f>
        <v/>
      </c>
      <c r="W348" s="16" t="n"/>
      <c r="X348" s="16" t="n"/>
      <c r="Y348" s="16" t="n"/>
      <c r="Z348" s="16" t="n"/>
      <c r="AA348" s="16" t="n"/>
      <c r="AB348" s="16" t="n"/>
      <c r="AC348" s="16" t="n"/>
      <c r="AD348" s="16" t="n"/>
      <c r="AE348" s="16" t="n"/>
      <c r="AF348" s="16" t="n"/>
      <c r="AG348" s="16" t="n"/>
      <c r="AH348" s="16" t="n"/>
      <c r="AI348" s="16" t="n"/>
      <c r="AJ348" s="16" t="n"/>
      <c r="AK348" s="16" t="n"/>
      <c r="AL348" s="16" t="n"/>
      <c r="AM348" s="16" t="n"/>
      <c r="AN348" s="16" t="n"/>
      <c r="AO348" s="16" t="n"/>
      <c r="AP348" s="16" t="n"/>
      <c r="AQ348" s="16" t="n"/>
      <c r="AR348" s="16" t="n"/>
      <c r="AS348" s="16" t="n"/>
      <c r="AT348" s="16" t="n"/>
      <c r="AU348" s="16" t="n"/>
      <c r="AV348" s="16" t="n"/>
      <c r="AW348" s="16" t="n"/>
      <c r="AX348" s="16" t="n"/>
      <c r="AY348" s="16" t="n"/>
      <c r="AZ348" s="16" t="n"/>
      <c r="BA348" s="16" t="n"/>
      <c r="BB348" s="16" t="n"/>
      <c r="BC348" s="16" t="n"/>
      <c r="BD348" s="16" t="n"/>
      <c r="BE348" s="16" t="n"/>
      <c r="BF348" s="16" t="n"/>
      <c r="BG348" s="16" t="n"/>
      <c r="BH348" s="16" t="n"/>
      <c r="BI348" s="16" t="n"/>
      <c r="BJ348" s="16" t="n"/>
      <c r="BK348" s="16" t="n"/>
      <c r="BL348" s="16" t="n"/>
      <c r="BM348" s="16" t="n"/>
      <c r="BN348" s="16" t="n"/>
      <c r="BO348" s="16" t="n"/>
      <c r="BP348" s="16" t="n"/>
      <c r="BQ348" s="16" t="n"/>
      <c r="BR348" s="16" t="n"/>
      <c r="BS348" s="16" t="n"/>
      <c r="BT348" s="16" t="n"/>
      <c r="BU348" s="16" t="n"/>
      <c r="BV348" s="16" t="n"/>
      <c r="BW348" s="16" t="n"/>
      <c r="BX348" s="16" t="n"/>
      <c r="BY348" s="16" t="n"/>
      <c r="BZ348" s="16" t="n"/>
      <c r="CA348" s="16" t="n"/>
      <c r="CB348" s="16" t="n"/>
      <c r="CC348" s="16" t="n"/>
      <c r="CD348" s="16" t="n"/>
      <c r="CE348" s="16" t="n"/>
      <c r="CF348" s="16" t="n"/>
      <c r="CG348" s="16" t="n"/>
      <c r="CH348" s="16" t="n"/>
      <c r="CI348" s="16" t="n"/>
      <c r="CJ348" s="16" t="n"/>
      <c r="CK348" s="16" t="n"/>
      <c r="CL348" s="16" t="n"/>
      <c r="CM348" s="16" t="n"/>
      <c r="CN348" s="16" t="n"/>
      <c r="CO348" s="16" t="n"/>
      <c r="CP348" s="16" t="n"/>
      <c r="CQ348" s="16" t="n"/>
      <c r="CR348" s="16" t="n"/>
      <c r="CS348" s="16" t="n"/>
      <c r="CT348" s="16" t="n"/>
      <c r="CU348" s="16" t="n"/>
      <c r="CV348" s="16" t="n"/>
      <c r="CW348" s="16" t="n"/>
      <c r="CX348" s="16" t="n"/>
      <c r="CY348" s="16" t="n"/>
      <c r="CZ348" s="16" t="n"/>
      <c r="DA348" s="16" t="n"/>
      <c r="DB348" s="16" t="n"/>
      <c r="DC348" s="16">
        <f>IF(DC166&gt;0,DC$6,"")</f>
        <v/>
      </c>
      <c r="DD348" s="16">
        <f>IF(DD166&gt;0,DD$6,"")</f>
        <v/>
      </c>
      <c r="DE348" s="16">
        <f>IF(DE166&gt;0,DE$6,"")</f>
        <v/>
      </c>
      <c r="DF348" s="16">
        <f>IF(DF166&gt;0,DF$6,"")</f>
        <v/>
      </c>
      <c r="DG348" s="16">
        <f>IF(DG166&gt;0,DG$6,"")</f>
        <v/>
      </c>
      <c r="DH348" s="16">
        <f>IF(DH166&gt;0,DH$6,"")</f>
        <v/>
      </c>
      <c r="DI348" s="16">
        <f>IF(DI166&gt;0,DI$6,"")</f>
        <v/>
      </c>
      <c r="DJ348" s="16">
        <f>IF(DJ166&gt;0,DJ$6,"")</f>
        <v/>
      </c>
      <c r="DK348" s="16">
        <f>IF(DK166&gt;0,DK$6,"")</f>
        <v/>
      </c>
      <c r="DL348" s="16">
        <f>IF(DL166&gt;0,DL$6,"")</f>
        <v/>
      </c>
      <c r="DM348" s="16">
        <f>IF(DM166&gt;0,DM$6,"")</f>
        <v/>
      </c>
      <c r="DN348" s="16">
        <f>IF(DN166&gt;0,DN$6,"")</f>
        <v/>
      </c>
      <c r="DO348" s="16" t="n"/>
      <c r="DP348" s="16" t="n"/>
      <c r="DQ348" s="16" t="n"/>
      <c r="DR348" s="16" t="n"/>
      <c r="DS348" s="16" t="n"/>
      <c r="DT348" s="16" t="n"/>
      <c r="DU348" s="16" t="n"/>
      <c r="DV348" s="16" t="n"/>
      <c r="DW348" s="16" t="n"/>
      <c r="DX348" s="16" t="n"/>
      <c r="DY348" s="16" t="n"/>
      <c r="DZ348" s="16" t="n"/>
      <c r="EA348" s="16" t="n"/>
      <c r="EB348" s="16" t="n"/>
      <c r="EC348" s="16" t="n"/>
      <c r="ED348" s="16" t="n"/>
      <c r="EE348" s="16" t="n"/>
      <c r="EF348" s="16" t="n"/>
      <c r="EG348" s="16" t="n"/>
      <c r="EH348" s="16" t="n"/>
      <c r="EI348" s="16" t="n"/>
      <c r="EJ348" s="16" t="n"/>
      <c r="EK348" s="16" t="n"/>
      <c r="EL348" s="16" t="n"/>
      <c r="EM348" s="16" t="n"/>
      <c r="EN348" s="16" t="n"/>
      <c r="EO348" s="16" t="n"/>
      <c r="EP348" s="16" t="n"/>
      <c r="EQ348" s="16" t="n"/>
      <c r="ER348" s="16" t="n"/>
      <c r="ES348" s="16" t="n"/>
      <c r="ET348" s="16" t="n"/>
      <c r="EU348" s="16" t="n"/>
      <c r="EV348" s="16" t="n"/>
      <c r="EW348" s="16" t="n"/>
      <c r="EX348" s="16" t="n"/>
      <c r="EY348" s="16">
        <f>IF(EY166&gt;0,EY$6,"")</f>
        <v/>
      </c>
      <c r="EZ348" s="16">
        <f>IF(EZ166&gt;0,EZ$6,"")</f>
        <v/>
      </c>
      <c r="FA348" s="16">
        <f>IF(FA166&gt;0,FA$6,"")</f>
        <v/>
      </c>
      <c r="FB348" s="16">
        <f>IF(FB166&gt;0,FB$6,"")</f>
        <v/>
      </c>
      <c r="FC348" s="16">
        <f>IF(FC166&gt;0,FC$6,"")</f>
        <v/>
      </c>
      <c r="FD348" s="16">
        <f>IF(FD166&gt;0,FD$6,"")</f>
        <v/>
      </c>
      <c r="FE348" s="16">
        <f>IF(FE166&gt;0,FE$6,"")</f>
        <v/>
      </c>
      <c r="FF348" s="16">
        <f>IF(FF166&gt;0,FF$6,"")</f>
        <v/>
      </c>
      <c r="FG348" s="16">
        <f>IF(FG166&gt;0,FG$6,"")</f>
        <v/>
      </c>
      <c r="FH348" s="16">
        <f>IF(FH166&gt;0,FH$6,"")</f>
        <v/>
      </c>
      <c r="FI348" s="16">
        <f>IF(FI166&gt;0,FI$6,"")</f>
        <v/>
      </c>
      <c r="FJ348" s="16">
        <f>IF(FJ166&gt;0,FJ$6,"")</f>
        <v/>
      </c>
      <c r="FK348" s="16">
        <f>IF(FK166&gt;0,FK$6,"")</f>
        <v/>
      </c>
      <c r="FL348" s="16">
        <f>IF(FL166&gt;0,FL$6,"")</f>
        <v/>
      </c>
      <c r="FM348" s="16">
        <f>IF(FM166&gt;0,FM$6,"")</f>
        <v/>
      </c>
      <c r="FN348" s="16">
        <f>IF(FN166&gt;0,FN$6,"")</f>
        <v/>
      </c>
      <c r="FO348" s="16">
        <f>IF(FO166&gt;0,FO$6,"")</f>
        <v/>
      </c>
      <c r="FP348" s="16">
        <f>IF(FP166&gt;0,FP$6,"")</f>
        <v/>
      </c>
      <c r="FQ348" s="16">
        <f>IF(FQ166&gt;0,FQ$6,"")</f>
        <v/>
      </c>
      <c r="FR348" s="16">
        <f>IF(FR166&gt;0,FR$6,"")</f>
        <v/>
      </c>
      <c r="FS348" s="16">
        <f>IF(FS166&gt;0,FS$6,"")</f>
        <v/>
      </c>
      <c r="FT348" s="16">
        <f>IF(FT166&gt;0,FT$6,"")</f>
        <v/>
      </c>
      <c r="FU348" s="16">
        <f>IF(FU166&gt;0,FU$6,"")</f>
        <v/>
      </c>
      <c r="FV348" s="16">
        <f>IF(FV166&gt;0,FV$6,"")</f>
        <v/>
      </c>
      <c r="FW348" s="16">
        <f>IF(FW166&gt;0,FW$6,"")</f>
        <v/>
      </c>
      <c r="FX348" s="16">
        <f>IF(FX166&gt;0,FX$6,"")</f>
        <v/>
      </c>
      <c r="FY348" s="16">
        <f>IF(FY166&gt;0,FY$6,"")</f>
        <v/>
      </c>
      <c r="FZ348" s="16">
        <f>IF(FZ166&gt;0,FZ$6,"")</f>
        <v/>
      </c>
      <c r="GA348" s="16">
        <f>IF(GA166&gt;0,GA$6,"")</f>
        <v/>
      </c>
      <c r="GB348" s="16">
        <f>IF(GB166&gt;0,GB$6,"")</f>
        <v/>
      </c>
      <c r="GC348" s="16">
        <f>IF(GC166&gt;0,GC$6,"")</f>
        <v/>
      </c>
      <c r="GD348" s="16">
        <f>IF(GD166&gt;0,GD$6,"")</f>
        <v/>
      </c>
      <c r="GE348" s="16">
        <f>IF(GE166&gt;0,GE$6,"")</f>
        <v/>
      </c>
      <c r="GF348" s="16">
        <f>IF(GF166&gt;0,GF$6,"")</f>
        <v/>
      </c>
      <c r="GG348" s="16" t="n"/>
      <c r="GH348" s="16">
        <f>IF(GH166&gt;0,GH$6,"")</f>
        <v/>
      </c>
      <c r="GI348" s="423">
        <f>IF(GI166&gt;0,GI$6,"")</f>
        <v/>
      </c>
    </row>
    <row r="349" hidden="1">
      <c r="A349" s="63" t="n"/>
      <c r="B349" s="63" t="n"/>
      <c r="C349" s="412">
        <f>C167</f>
        <v/>
      </c>
      <c r="D349" s="5" t="n"/>
      <c r="E349" s="5" t="n"/>
      <c r="F349" s="5" t="n"/>
      <c r="G349" s="411">
        <f>MIN(J349:GH349)</f>
        <v/>
      </c>
      <c r="H349" s="16">
        <f>MAX(J349:GH349)</f>
        <v/>
      </c>
      <c r="I349" s="93" t="n"/>
      <c r="J349" s="16">
        <f>IF(J167&gt;0,J164,"")</f>
        <v/>
      </c>
      <c r="K349" s="16">
        <f>IF(K167&gt;0,K$6,"")</f>
        <v/>
      </c>
      <c r="L349" s="16">
        <f>IF(L167&gt;0,L$6,"")</f>
        <v/>
      </c>
      <c r="M349" s="16">
        <f>IF(M167&gt;0,M$6,"")</f>
        <v/>
      </c>
      <c r="N349" s="16">
        <f>IF(N167&gt;0,N$6,"")</f>
        <v/>
      </c>
      <c r="O349" s="16">
        <f>IF(O167&gt;0,O$6,"")</f>
        <v/>
      </c>
      <c r="P349" s="16">
        <f>IF(P167&gt;0,P$6,"")</f>
        <v/>
      </c>
      <c r="Q349" s="16">
        <f>IF(Q167&gt;0,Q$6,"")</f>
        <v/>
      </c>
      <c r="R349" s="16">
        <f>IF(R167&gt;0,R$6,"")</f>
        <v/>
      </c>
      <c r="S349" s="16">
        <f>IF(S167&gt;0,S$6,"")</f>
        <v/>
      </c>
      <c r="T349" s="16">
        <f>IF(T167&gt;0,T$6,"")</f>
        <v/>
      </c>
      <c r="U349" s="16">
        <f>IF(U167&gt;0,U$6,"")</f>
        <v/>
      </c>
      <c r="V349" s="16">
        <f>IF(V167&gt;0,V$6,"")</f>
        <v/>
      </c>
      <c r="W349" s="16" t="n"/>
      <c r="X349" s="16" t="n"/>
      <c r="Y349" s="16" t="n"/>
      <c r="Z349" s="16" t="n"/>
      <c r="AA349" s="16" t="n"/>
      <c r="AB349" s="16" t="n"/>
      <c r="AC349" s="16" t="n"/>
      <c r="AD349" s="16" t="n"/>
      <c r="AE349" s="16" t="n"/>
      <c r="AF349" s="16" t="n"/>
      <c r="AG349" s="16" t="n"/>
      <c r="AH349" s="16" t="n"/>
      <c r="AI349" s="16" t="n"/>
      <c r="AJ349" s="16" t="n"/>
      <c r="AK349" s="16" t="n"/>
      <c r="AL349" s="16" t="n"/>
      <c r="AM349" s="16" t="n"/>
      <c r="AN349" s="16" t="n"/>
      <c r="AO349" s="16" t="n"/>
      <c r="AP349" s="16" t="n"/>
      <c r="AQ349" s="16" t="n"/>
      <c r="AR349" s="16" t="n"/>
      <c r="AS349" s="16" t="n"/>
      <c r="AT349" s="16" t="n"/>
      <c r="AU349" s="16" t="n"/>
      <c r="AV349" s="16" t="n"/>
      <c r="AW349" s="16" t="n"/>
      <c r="AX349" s="16" t="n"/>
      <c r="AY349" s="16" t="n"/>
      <c r="AZ349" s="16" t="n"/>
      <c r="BA349" s="16" t="n"/>
      <c r="BB349" s="16" t="n"/>
      <c r="BC349" s="16" t="n"/>
      <c r="BD349" s="16" t="n"/>
      <c r="BE349" s="16" t="n"/>
      <c r="BF349" s="16" t="n"/>
      <c r="BG349" s="16" t="n"/>
      <c r="BH349" s="16" t="n"/>
      <c r="BI349" s="16" t="n"/>
      <c r="BJ349" s="16" t="n"/>
      <c r="BK349" s="16" t="n"/>
      <c r="BL349" s="16" t="n"/>
      <c r="BM349" s="16" t="n"/>
      <c r="BN349" s="16" t="n"/>
      <c r="BO349" s="16" t="n"/>
      <c r="BP349" s="16" t="n"/>
      <c r="BQ349" s="16" t="n"/>
      <c r="BR349" s="16" t="n"/>
      <c r="BS349" s="16" t="n"/>
      <c r="BT349" s="16" t="n"/>
      <c r="BU349" s="16" t="n"/>
      <c r="BV349" s="16" t="n"/>
      <c r="BW349" s="16" t="n"/>
      <c r="BX349" s="16" t="n"/>
      <c r="BY349" s="16" t="n"/>
      <c r="BZ349" s="16" t="n"/>
      <c r="CA349" s="16" t="n"/>
      <c r="CB349" s="16" t="n"/>
      <c r="CC349" s="16" t="n"/>
      <c r="CD349" s="16" t="n"/>
      <c r="CE349" s="16" t="n"/>
      <c r="CF349" s="16" t="n"/>
      <c r="CG349" s="16" t="n"/>
      <c r="CH349" s="16" t="n"/>
      <c r="CI349" s="16" t="n"/>
      <c r="CJ349" s="16" t="n"/>
      <c r="CK349" s="16" t="n"/>
      <c r="CL349" s="16" t="n"/>
      <c r="CM349" s="16" t="n"/>
      <c r="CN349" s="16" t="n"/>
      <c r="CO349" s="16" t="n"/>
      <c r="CP349" s="16" t="n"/>
      <c r="CQ349" s="16" t="n"/>
      <c r="CR349" s="16" t="n"/>
      <c r="CS349" s="16" t="n"/>
      <c r="CT349" s="16" t="n"/>
      <c r="CU349" s="16" t="n"/>
      <c r="CV349" s="16" t="n"/>
      <c r="CW349" s="16" t="n"/>
      <c r="CX349" s="16" t="n"/>
      <c r="CY349" s="16" t="n"/>
      <c r="CZ349" s="16" t="n"/>
      <c r="DA349" s="16" t="n"/>
      <c r="DB349" s="16" t="n"/>
      <c r="DC349" s="16">
        <f>IF(DC167&gt;0,DC$6,"")</f>
        <v/>
      </c>
      <c r="DD349" s="16">
        <f>IF(DD167&gt;0,DD$6,"")</f>
        <v/>
      </c>
      <c r="DE349" s="16">
        <f>IF(DE167&gt;0,DE$6,"")</f>
        <v/>
      </c>
      <c r="DF349" s="16">
        <f>IF(DF167&gt;0,DF$6,"")</f>
        <v/>
      </c>
      <c r="DG349" s="16">
        <f>IF(DG167&gt;0,DG$6,"")</f>
        <v/>
      </c>
      <c r="DH349" s="16">
        <f>IF(DH167&gt;0,DH$6,"")</f>
        <v/>
      </c>
      <c r="DI349" s="16">
        <f>IF(DI167&gt;0,DI$6,"")</f>
        <v/>
      </c>
      <c r="DJ349" s="16">
        <f>IF(DJ167&gt;0,DJ$6,"")</f>
        <v/>
      </c>
      <c r="DK349" s="16">
        <f>IF(DK167&gt;0,DK$6,"")</f>
        <v/>
      </c>
      <c r="DL349" s="16">
        <f>IF(DL167&gt;0,DL$6,"")</f>
        <v/>
      </c>
      <c r="DM349" s="16">
        <f>IF(DM167&gt;0,DM$6,"")</f>
        <v/>
      </c>
      <c r="DN349" s="16">
        <f>IF(DN167&gt;0,DN$6,"")</f>
        <v/>
      </c>
      <c r="DO349" s="16" t="n"/>
      <c r="DP349" s="16" t="n"/>
      <c r="DQ349" s="16" t="n"/>
      <c r="DR349" s="16" t="n"/>
      <c r="DS349" s="16" t="n"/>
      <c r="DT349" s="16" t="n"/>
      <c r="DU349" s="16" t="n"/>
      <c r="DV349" s="16" t="n"/>
      <c r="DW349" s="16" t="n"/>
      <c r="DX349" s="16" t="n"/>
      <c r="DY349" s="16" t="n"/>
      <c r="DZ349" s="16" t="n"/>
      <c r="EA349" s="16" t="n"/>
      <c r="EB349" s="16" t="n"/>
      <c r="EC349" s="16" t="n"/>
      <c r="ED349" s="16" t="n"/>
      <c r="EE349" s="16" t="n"/>
      <c r="EF349" s="16" t="n"/>
      <c r="EG349" s="16" t="n"/>
      <c r="EH349" s="16" t="n"/>
      <c r="EI349" s="16" t="n"/>
      <c r="EJ349" s="16" t="n"/>
      <c r="EK349" s="16" t="n"/>
      <c r="EL349" s="16" t="n"/>
      <c r="EM349" s="16" t="n"/>
      <c r="EN349" s="16" t="n"/>
      <c r="EO349" s="16" t="n"/>
      <c r="EP349" s="16" t="n"/>
      <c r="EQ349" s="16" t="n"/>
      <c r="ER349" s="16" t="n"/>
      <c r="ES349" s="16" t="n"/>
      <c r="ET349" s="16" t="n"/>
      <c r="EU349" s="16" t="n"/>
      <c r="EV349" s="16" t="n"/>
      <c r="EW349" s="16" t="n"/>
      <c r="EX349" s="16" t="n"/>
      <c r="EY349" s="16">
        <f>IF(EY167&gt;0,EY$6,"")</f>
        <v/>
      </c>
      <c r="EZ349" s="16">
        <f>IF(EZ167&gt;0,EZ$6,"")</f>
        <v/>
      </c>
      <c r="FA349" s="16">
        <f>IF(FA167&gt;0,FA$6,"")</f>
        <v/>
      </c>
      <c r="FB349" s="16">
        <f>IF(FB167&gt;0,FB$6,"")</f>
        <v/>
      </c>
      <c r="FC349" s="16">
        <f>IF(FC167&gt;0,FC$6,"")</f>
        <v/>
      </c>
      <c r="FD349" s="16">
        <f>IF(FD167&gt;0,FD$6,"")</f>
        <v/>
      </c>
      <c r="FE349" s="16">
        <f>IF(FE167&gt;0,FE$6,"")</f>
        <v/>
      </c>
      <c r="FF349" s="16">
        <f>IF(FF167&gt;0,FF$6,"")</f>
        <v/>
      </c>
      <c r="FG349" s="16">
        <f>IF(FG167&gt;0,FG$6,"")</f>
        <v/>
      </c>
      <c r="FH349" s="16">
        <f>IF(FH167&gt;0,FH$6,"")</f>
        <v/>
      </c>
      <c r="FI349" s="16">
        <f>IF(FI167&gt;0,FI$6,"")</f>
        <v/>
      </c>
      <c r="FJ349" s="16">
        <f>IF(FJ167&gt;0,FJ$6,"")</f>
        <v/>
      </c>
      <c r="FK349" s="16">
        <f>IF(FK167&gt;0,FK$6,"")</f>
        <v/>
      </c>
      <c r="FL349" s="16">
        <f>IF(FL167&gt;0,FL$6,"")</f>
        <v/>
      </c>
      <c r="FM349" s="16">
        <f>IF(FM167&gt;0,FM$6,"")</f>
        <v/>
      </c>
      <c r="FN349" s="16">
        <f>IF(FN167&gt;0,FN$6,"")</f>
        <v/>
      </c>
      <c r="FO349" s="16">
        <f>IF(FO167&gt;0,FO$6,"")</f>
        <v/>
      </c>
      <c r="FP349" s="16">
        <f>IF(FP167&gt;0,FP$6,"")</f>
        <v/>
      </c>
      <c r="FQ349" s="16">
        <f>IF(FQ167&gt;0,FQ$6,"")</f>
        <v/>
      </c>
      <c r="FR349" s="16">
        <f>IF(FR167&gt;0,FR$6,"")</f>
        <v/>
      </c>
      <c r="FS349" s="16">
        <f>IF(FS167&gt;0,FS$6,"")</f>
        <v/>
      </c>
      <c r="FT349" s="16">
        <f>IF(FT167&gt;0,FT$6,"")</f>
        <v/>
      </c>
      <c r="FU349" s="16">
        <f>IF(FU167&gt;0,FU$6,"")</f>
        <v/>
      </c>
      <c r="FV349" s="16">
        <f>IF(FV167&gt;0,FV$6,"")</f>
        <v/>
      </c>
      <c r="FW349" s="16">
        <f>IF(FW167&gt;0,FW$6,"")</f>
        <v/>
      </c>
      <c r="FX349" s="16">
        <f>IF(FX167&gt;0,FX$6,"")</f>
        <v/>
      </c>
      <c r="FY349" s="16">
        <f>IF(FY167&gt;0,FY$6,"")</f>
        <v/>
      </c>
      <c r="FZ349" s="16">
        <f>IF(FZ167&gt;0,FZ$6,"")</f>
        <v/>
      </c>
      <c r="GA349" s="16">
        <f>IF(GA167&gt;0,GA$6,"")</f>
        <v/>
      </c>
      <c r="GB349" s="16">
        <f>IF(GB167&gt;0,GB$6,"")</f>
        <v/>
      </c>
      <c r="GC349" s="16">
        <f>IF(GC167&gt;0,GC$6,"")</f>
        <v/>
      </c>
      <c r="GD349" s="16">
        <f>IF(GD167&gt;0,GD$6,"")</f>
        <v/>
      </c>
      <c r="GE349" s="16">
        <f>IF(GE167&gt;0,GE$6,"")</f>
        <v/>
      </c>
      <c r="GF349" s="16">
        <f>IF(GF167&gt;0,GF$6,"")</f>
        <v/>
      </c>
      <c r="GG349" s="16" t="n"/>
      <c r="GH349" s="16">
        <f>IF(GH167&gt;0,GH$6,"")</f>
        <v/>
      </c>
      <c r="GI349" s="423">
        <f>IF(GI167&gt;0,GI$6,"")</f>
        <v/>
      </c>
    </row>
    <row r="350" hidden="1">
      <c r="A350" s="63" t="n"/>
      <c r="B350" s="63" t="n"/>
      <c r="C350" s="412">
        <f>C168</f>
        <v/>
      </c>
      <c r="D350" s="5" t="n"/>
      <c r="E350" s="5" t="n"/>
      <c r="F350" s="5" t="n"/>
      <c r="G350" s="411">
        <f>MIN(J350:GH350)</f>
        <v/>
      </c>
      <c r="H350" s="16">
        <f>MAX(J350:GH350)</f>
        <v/>
      </c>
      <c r="I350" s="93" t="n"/>
      <c r="J350" s="16">
        <f>IF(J168&gt;0,J165,"")</f>
        <v/>
      </c>
      <c r="K350" s="16">
        <f>IF(K168&gt;0,K$6,"")</f>
        <v/>
      </c>
      <c r="L350" s="16">
        <f>IF(L168&gt;0,L$6,"")</f>
        <v/>
      </c>
      <c r="M350" s="16">
        <f>IF(M168&gt;0,M$6,"")</f>
        <v/>
      </c>
      <c r="N350" s="16">
        <f>IF(N168&gt;0,N$6,"")</f>
        <v/>
      </c>
      <c r="O350" s="16">
        <f>IF(O168&gt;0,O$6,"")</f>
        <v/>
      </c>
      <c r="P350" s="16">
        <f>IF(P168&gt;0,P$6,"")</f>
        <v/>
      </c>
      <c r="Q350" s="16">
        <f>IF(Q168&gt;0,Q$6,"")</f>
        <v/>
      </c>
      <c r="R350" s="16">
        <f>IF(R168&gt;0,R$6,"")</f>
        <v/>
      </c>
      <c r="S350" s="16">
        <f>IF(S168&gt;0,S$6,"")</f>
        <v/>
      </c>
      <c r="T350" s="16">
        <f>IF(T168&gt;0,T$6,"")</f>
        <v/>
      </c>
      <c r="U350" s="16">
        <f>IF(U168&gt;0,U$6,"")</f>
        <v/>
      </c>
      <c r="V350" s="16">
        <f>IF(V168&gt;0,V$6,"")</f>
        <v/>
      </c>
      <c r="W350" s="16" t="n"/>
      <c r="X350" s="16" t="n"/>
      <c r="Y350" s="16" t="n"/>
      <c r="Z350" s="16" t="n"/>
      <c r="AA350" s="16" t="n"/>
      <c r="AB350" s="16" t="n"/>
      <c r="AC350" s="16" t="n"/>
      <c r="AD350" s="16" t="n"/>
      <c r="AE350" s="16" t="n"/>
      <c r="AF350" s="16" t="n"/>
      <c r="AG350" s="16" t="n"/>
      <c r="AH350" s="16" t="n"/>
      <c r="AI350" s="16" t="n"/>
      <c r="AJ350" s="16" t="n"/>
      <c r="AK350" s="16" t="n"/>
      <c r="AL350" s="16" t="n"/>
      <c r="AM350" s="16" t="n"/>
      <c r="AN350" s="16" t="n"/>
      <c r="AO350" s="16" t="n"/>
      <c r="AP350" s="16" t="n"/>
      <c r="AQ350" s="16" t="n"/>
      <c r="AR350" s="16" t="n"/>
      <c r="AS350" s="16" t="n"/>
      <c r="AT350" s="16" t="n"/>
      <c r="AU350" s="16" t="n"/>
      <c r="AV350" s="16" t="n"/>
      <c r="AW350" s="16" t="n"/>
      <c r="AX350" s="16" t="n"/>
      <c r="AY350" s="16" t="n"/>
      <c r="AZ350" s="16" t="n"/>
      <c r="BA350" s="16" t="n"/>
      <c r="BB350" s="16" t="n"/>
      <c r="BC350" s="16" t="n"/>
      <c r="BD350" s="16" t="n"/>
      <c r="BE350" s="16" t="n"/>
      <c r="BF350" s="16" t="n"/>
      <c r="BG350" s="16" t="n"/>
      <c r="BH350" s="16" t="n"/>
      <c r="BI350" s="16" t="n"/>
      <c r="BJ350" s="16" t="n"/>
      <c r="BK350" s="16" t="n"/>
      <c r="BL350" s="16" t="n"/>
      <c r="BM350" s="16" t="n"/>
      <c r="BN350" s="16" t="n"/>
      <c r="BO350" s="16" t="n"/>
      <c r="BP350" s="16" t="n"/>
      <c r="BQ350" s="16" t="n"/>
      <c r="BR350" s="16" t="n"/>
      <c r="BS350" s="16" t="n"/>
      <c r="BT350" s="16" t="n"/>
      <c r="BU350" s="16" t="n"/>
      <c r="BV350" s="16" t="n"/>
      <c r="BW350" s="16" t="n"/>
      <c r="BX350" s="16" t="n"/>
      <c r="BY350" s="16" t="n"/>
      <c r="BZ350" s="16" t="n"/>
      <c r="CA350" s="16" t="n"/>
      <c r="CB350" s="16" t="n"/>
      <c r="CC350" s="16" t="n"/>
      <c r="CD350" s="16" t="n"/>
      <c r="CE350" s="16" t="n"/>
      <c r="CF350" s="16" t="n"/>
      <c r="CG350" s="16" t="n"/>
      <c r="CH350" s="16" t="n"/>
      <c r="CI350" s="16" t="n"/>
      <c r="CJ350" s="16" t="n"/>
      <c r="CK350" s="16" t="n"/>
      <c r="CL350" s="16" t="n"/>
      <c r="CM350" s="16" t="n"/>
      <c r="CN350" s="16" t="n"/>
      <c r="CO350" s="16" t="n"/>
      <c r="CP350" s="16" t="n"/>
      <c r="CQ350" s="16" t="n"/>
      <c r="CR350" s="16" t="n"/>
      <c r="CS350" s="16" t="n"/>
      <c r="CT350" s="16" t="n"/>
      <c r="CU350" s="16" t="n"/>
      <c r="CV350" s="16" t="n"/>
      <c r="CW350" s="16" t="n"/>
      <c r="CX350" s="16" t="n"/>
      <c r="CY350" s="16" t="n"/>
      <c r="CZ350" s="16" t="n"/>
      <c r="DA350" s="16" t="n"/>
      <c r="DB350" s="16" t="n"/>
      <c r="DC350" s="16">
        <f>IF(DC168&gt;0,DC$6,"")</f>
        <v/>
      </c>
      <c r="DD350" s="16">
        <f>IF(DD168&gt;0,DD$6,"")</f>
        <v/>
      </c>
      <c r="DE350" s="16">
        <f>IF(DE168&gt;0,DE$6,"")</f>
        <v/>
      </c>
      <c r="DF350" s="16">
        <f>IF(DF168&gt;0,DF$6,"")</f>
        <v/>
      </c>
      <c r="DG350" s="16">
        <f>IF(DG168&gt;0,DG$6,"")</f>
        <v/>
      </c>
      <c r="DH350" s="16">
        <f>IF(DH168&gt;0,DH$6,"")</f>
        <v/>
      </c>
      <c r="DI350" s="16">
        <f>IF(DI168&gt;0,DI$6,"")</f>
        <v/>
      </c>
      <c r="DJ350" s="16">
        <f>IF(DJ168&gt;0,DJ$6,"")</f>
        <v/>
      </c>
      <c r="DK350" s="16">
        <f>IF(DK168&gt;0,DK$6,"")</f>
        <v/>
      </c>
      <c r="DL350" s="16">
        <f>IF(DL168&gt;0,DL$6,"")</f>
        <v/>
      </c>
      <c r="DM350" s="16">
        <f>IF(DM168&gt;0,DM$6,"")</f>
        <v/>
      </c>
      <c r="DN350" s="16">
        <f>IF(DN168&gt;0,DN$6,"")</f>
        <v/>
      </c>
      <c r="DO350" s="16" t="n"/>
      <c r="DP350" s="16" t="n"/>
      <c r="DQ350" s="16" t="n"/>
      <c r="DR350" s="16" t="n"/>
      <c r="DS350" s="16" t="n"/>
      <c r="DT350" s="16" t="n"/>
      <c r="DU350" s="16" t="n"/>
      <c r="DV350" s="16" t="n"/>
      <c r="DW350" s="16" t="n"/>
      <c r="DX350" s="16" t="n"/>
      <c r="DY350" s="16" t="n"/>
      <c r="DZ350" s="16" t="n"/>
      <c r="EA350" s="16" t="n"/>
      <c r="EB350" s="16" t="n"/>
      <c r="EC350" s="16" t="n"/>
      <c r="ED350" s="16" t="n"/>
      <c r="EE350" s="16" t="n"/>
      <c r="EF350" s="16" t="n"/>
      <c r="EG350" s="16" t="n"/>
      <c r="EH350" s="16" t="n"/>
      <c r="EI350" s="16" t="n"/>
      <c r="EJ350" s="16" t="n"/>
      <c r="EK350" s="16" t="n"/>
      <c r="EL350" s="16" t="n"/>
      <c r="EM350" s="16" t="n"/>
      <c r="EN350" s="16" t="n"/>
      <c r="EO350" s="16" t="n"/>
      <c r="EP350" s="16" t="n"/>
      <c r="EQ350" s="16" t="n"/>
      <c r="ER350" s="16" t="n"/>
      <c r="ES350" s="16" t="n"/>
      <c r="ET350" s="16" t="n"/>
      <c r="EU350" s="16" t="n"/>
      <c r="EV350" s="16" t="n"/>
      <c r="EW350" s="16" t="n"/>
      <c r="EX350" s="16" t="n"/>
      <c r="EY350" s="16">
        <f>IF(EY168&gt;0,EY$6,"")</f>
        <v/>
      </c>
      <c r="EZ350" s="16">
        <f>IF(EZ168&gt;0,EZ$6,"")</f>
        <v/>
      </c>
      <c r="FA350" s="16">
        <f>IF(FA168&gt;0,FA$6,"")</f>
        <v/>
      </c>
      <c r="FB350" s="16">
        <f>IF(FB168&gt;0,FB$6,"")</f>
        <v/>
      </c>
      <c r="FC350" s="16">
        <f>IF(FC168&gt;0,FC$6,"")</f>
        <v/>
      </c>
      <c r="FD350" s="16">
        <f>IF(FD168&gt;0,FD$6,"")</f>
        <v/>
      </c>
      <c r="FE350" s="16">
        <f>IF(FE168&gt;0,FE$6,"")</f>
        <v/>
      </c>
      <c r="FF350" s="16">
        <f>IF(FF168&gt;0,FF$6,"")</f>
        <v/>
      </c>
      <c r="FG350" s="16">
        <f>IF(FG168&gt;0,FG$6,"")</f>
        <v/>
      </c>
      <c r="FH350" s="16">
        <f>IF(FH168&gt;0,FH$6,"")</f>
        <v/>
      </c>
      <c r="FI350" s="16">
        <f>IF(FI168&gt;0,FI$6,"")</f>
        <v/>
      </c>
      <c r="FJ350" s="16">
        <f>IF(FJ168&gt;0,FJ$6,"")</f>
        <v/>
      </c>
      <c r="FK350" s="16">
        <f>IF(FK168&gt;0,FK$6,"")</f>
        <v/>
      </c>
      <c r="FL350" s="16">
        <f>IF(FL168&gt;0,FL$6,"")</f>
        <v/>
      </c>
      <c r="FM350" s="16">
        <f>IF(FM168&gt;0,FM$6,"")</f>
        <v/>
      </c>
      <c r="FN350" s="16">
        <f>IF(FN168&gt;0,FN$6,"")</f>
        <v/>
      </c>
      <c r="FO350" s="16">
        <f>IF(FO168&gt;0,FO$6,"")</f>
        <v/>
      </c>
      <c r="FP350" s="16">
        <f>IF(FP168&gt;0,FP$6,"")</f>
        <v/>
      </c>
      <c r="FQ350" s="16">
        <f>IF(FQ168&gt;0,FQ$6,"")</f>
        <v/>
      </c>
      <c r="FR350" s="16">
        <f>IF(FR168&gt;0,FR$6,"")</f>
        <v/>
      </c>
      <c r="FS350" s="16">
        <f>IF(FS168&gt;0,FS$6,"")</f>
        <v/>
      </c>
      <c r="FT350" s="16">
        <f>IF(FT168&gt;0,FT$6,"")</f>
        <v/>
      </c>
      <c r="FU350" s="16">
        <f>IF(FU168&gt;0,FU$6,"")</f>
        <v/>
      </c>
      <c r="FV350" s="16">
        <f>IF(FV168&gt;0,FV$6,"")</f>
        <v/>
      </c>
      <c r="FW350" s="16">
        <f>IF(FW168&gt;0,FW$6,"")</f>
        <v/>
      </c>
      <c r="FX350" s="16">
        <f>IF(FX168&gt;0,FX$6,"")</f>
        <v/>
      </c>
      <c r="FY350" s="16">
        <f>IF(FY168&gt;0,FY$6,"")</f>
        <v/>
      </c>
      <c r="FZ350" s="16">
        <f>IF(FZ168&gt;0,FZ$6,"")</f>
        <v/>
      </c>
      <c r="GA350" s="16">
        <f>IF(GA168&gt;0,GA$6,"")</f>
        <v/>
      </c>
      <c r="GB350" s="16">
        <f>IF(GB168&gt;0,GB$6,"")</f>
        <v/>
      </c>
      <c r="GC350" s="16">
        <f>IF(GC168&gt;0,GC$6,"")</f>
        <v/>
      </c>
      <c r="GD350" s="16">
        <f>IF(GD168&gt;0,GD$6,"")</f>
        <v/>
      </c>
      <c r="GE350" s="16">
        <f>IF(GE168&gt;0,GE$6,"")</f>
        <v/>
      </c>
      <c r="GF350" s="16">
        <f>IF(GF168&gt;0,GF$6,"")</f>
        <v/>
      </c>
      <c r="GG350" s="16" t="n"/>
      <c r="GH350" s="16">
        <f>IF(GH168&gt;0,GH$6,"")</f>
        <v/>
      </c>
      <c r="GI350" s="423">
        <f>IF(GI168&gt;0,GI$6,"")</f>
        <v/>
      </c>
    </row>
    <row r="351" hidden="1">
      <c r="A351" s="63" t="n"/>
      <c r="B351" s="63" t="n"/>
      <c r="C351" s="412">
        <f>C169</f>
        <v/>
      </c>
      <c r="D351" s="5" t="n"/>
      <c r="E351" s="5" t="n"/>
      <c r="F351" s="5" t="n"/>
      <c r="G351" s="411">
        <f>MIN(J351:GH351)</f>
        <v/>
      </c>
      <c r="H351" s="16">
        <f>MAX(J351:GH351)</f>
        <v/>
      </c>
      <c r="I351" s="93" t="n"/>
      <c r="J351" s="16">
        <f>IF(J169&gt;0,J166,"")</f>
        <v/>
      </c>
      <c r="K351" s="16">
        <f>IF(K169&gt;0,K$6,"")</f>
        <v/>
      </c>
      <c r="L351" s="16">
        <f>IF(L169&gt;0,L$6,"")</f>
        <v/>
      </c>
      <c r="M351" s="16">
        <f>IF(M169&gt;0,M$6,"")</f>
        <v/>
      </c>
      <c r="N351" s="16">
        <f>IF(N169&gt;0,N$6,"")</f>
        <v/>
      </c>
      <c r="O351" s="16">
        <f>IF(O169&gt;0,O$6,"")</f>
        <v/>
      </c>
      <c r="P351" s="16">
        <f>IF(P169&gt;0,P$6,"")</f>
        <v/>
      </c>
      <c r="Q351" s="16">
        <f>IF(Q169&gt;0,Q$6,"")</f>
        <v/>
      </c>
      <c r="R351" s="16">
        <f>IF(R169&gt;0,R$6,"")</f>
        <v/>
      </c>
      <c r="S351" s="16">
        <f>IF(S169&gt;0,S$6,"")</f>
        <v/>
      </c>
      <c r="T351" s="16">
        <f>IF(T169&gt;0,T$6,"")</f>
        <v/>
      </c>
      <c r="U351" s="16">
        <f>IF(U169&gt;0,U$6,"")</f>
        <v/>
      </c>
      <c r="V351" s="16">
        <f>IF(V169&gt;0,V$6,"")</f>
        <v/>
      </c>
      <c r="W351" s="16" t="n"/>
      <c r="X351" s="16" t="n"/>
      <c r="Y351" s="16" t="n"/>
      <c r="Z351" s="16" t="n"/>
      <c r="AA351" s="16" t="n"/>
      <c r="AB351" s="16" t="n"/>
      <c r="AC351" s="16" t="n"/>
      <c r="AD351" s="16" t="n"/>
      <c r="AE351" s="16" t="n"/>
      <c r="AF351" s="16" t="n"/>
      <c r="AG351" s="16" t="n"/>
      <c r="AH351" s="16" t="n"/>
      <c r="AI351" s="16" t="n"/>
      <c r="AJ351" s="16" t="n"/>
      <c r="AK351" s="16" t="n"/>
      <c r="AL351" s="16" t="n"/>
      <c r="AM351" s="16" t="n"/>
      <c r="AN351" s="16" t="n"/>
      <c r="AO351" s="16" t="n"/>
      <c r="AP351" s="16" t="n"/>
      <c r="AQ351" s="16" t="n"/>
      <c r="AR351" s="16" t="n"/>
      <c r="AS351" s="16" t="n"/>
      <c r="AT351" s="16" t="n"/>
      <c r="AU351" s="16" t="n"/>
      <c r="AV351" s="16" t="n"/>
      <c r="AW351" s="16" t="n"/>
      <c r="AX351" s="16" t="n"/>
      <c r="AY351" s="16" t="n"/>
      <c r="AZ351" s="16" t="n"/>
      <c r="BA351" s="16" t="n"/>
      <c r="BB351" s="16" t="n"/>
      <c r="BC351" s="16" t="n"/>
      <c r="BD351" s="16" t="n"/>
      <c r="BE351" s="16" t="n"/>
      <c r="BF351" s="16" t="n"/>
      <c r="BG351" s="16" t="n"/>
      <c r="BH351" s="16" t="n"/>
      <c r="BI351" s="16" t="n"/>
      <c r="BJ351" s="16" t="n"/>
      <c r="BK351" s="16" t="n"/>
      <c r="BL351" s="16" t="n"/>
      <c r="BM351" s="16" t="n"/>
      <c r="BN351" s="16" t="n"/>
      <c r="BO351" s="16" t="n"/>
      <c r="BP351" s="16" t="n"/>
      <c r="BQ351" s="16" t="n"/>
      <c r="BR351" s="16" t="n"/>
      <c r="BS351" s="16" t="n"/>
      <c r="BT351" s="16" t="n"/>
      <c r="BU351" s="16" t="n"/>
      <c r="BV351" s="16" t="n"/>
      <c r="BW351" s="16" t="n"/>
      <c r="BX351" s="16" t="n"/>
      <c r="BY351" s="16" t="n"/>
      <c r="BZ351" s="16" t="n"/>
      <c r="CA351" s="16" t="n"/>
      <c r="CB351" s="16" t="n"/>
      <c r="CC351" s="16" t="n"/>
      <c r="CD351" s="16" t="n"/>
      <c r="CE351" s="16" t="n"/>
      <c r="CF351" s="16" t="n"/>
      <c r="CG351" s="16" t="n"/>
      <c r="CH351" s="16" t="n"/>
      <c r="CI351" s="16" t="n"/>
      <c r="CJ351" s="16" t="n"/>
      <c r="CK351" s="16" t="n"/>
      <c r="CL351" s="16" t="n"/>
      <c r="CM351" s="16" t="n"/>
      <c r="CN351" s="16" t="n"/>
      <c r="CO351" s="16" t="n"/>
      <c r="CP351" s="16" t="n"/>
      <c r="CQ351" s="16" t="n"/>
      <c r="CR351" s="16" t="n"/>
      <c r="CS351" s="16" t="n"/>
      <c r="CT351" s="16" t="n"/>
      <c r="CU351" s="16" t="n"/>
      <c r="CV351" s="16" t="n"/>
      <c r="CW351" s="16" t="n"/>
      <c r="CX351" s="16" t="n"/>
      <c r="CY351" s="16" t="n"/>
      <c r="CZ351" s="16" t="n"/>
      <c r="DA351" s="16" t="n"/>
      <c r="DB351" s="16" t="n"/>
      <c r="DC351" s="16">
        <f>IF(DC169&gt;0,DC$6,"")</f>
        <v/>
      </c>
      <c r="DD351" s="16">
        <f>IF(DD169&gt;0,DD$6,"")</f>
        <v/>
      </c>
      <c r="DE351" s="16">
        <f>IF(DE169&gt;0,DE$6,"")</f>
        <v/>
      </c>
      <c r="DF351" s="16">
        <f>IF(DF169&gt;0,DF$6,"")</f>
        <v/>
      </c>
      <c r="DG351" s="16">
        <f>IF(DG169&gt;0,DG$6,"")</f>
        <v/>
      </c>
      <c r="DH351" s="16">
        <f>IF(DH169&gt;0,DH$6,"")</f>
        <v/>
      </c>
      <c r="DI351" s="16">
        <f>IF(DI169&gt;0,DI$6,"")</f>
        <v/>
      </c>
      <c r="DJ351" s="16">
        <f>IF(DJ169&gt;0,DJ$6,"")</f>
        <v/>
      </c>
      <c r="DK351" s="16">
        <f>IF(DK169&gt;0,DK$6,"")</f>
        <v/>
      </c>
      <c r="DL351" s="16">
        <f>IF(DL169&gt;0,DL$6,"")</f>
        <v/>
      </c>
      <c r="DM351" s="16">
        <f>IF(DM169&gt;0,DM$6,"")</f>
        <v/>
      </c>
      <c r="DN351" s="16">
        <f>IF(DN169&gt;0,DN$6,"")</f>
        <v/>
      </c>
      <c r="DO351" s="16" t="n"/>
      <c r="DP351" s="16" t="n"/>
      <c r="DQ351" s="16" t="n"/>
      <c r="DR351" s="16" t="n"/>
      <c r="DS351" s="16" t="n"/>
      <c r="DT351" s="16" t="n"/>
      <c r="DU351" s="16" t="n"/>
      <c r="DV351" s="16" t="n"/>
      <c r="DW351" s="16" t="n"/>
      <c r="DX351" s="16" t="n"/>
      <c r="DY351" s="16" t="n"/>
      <c r="DZ351" s="16" t="n"/>
      <c r="EA351" s="16" t="n"/>
      <c r="EB351" s="16" t="n"/>
      <c r="EC351" s="16" t="n"/>
      <c r="ED351" s="16" t="n"/>
      <c r="EE351" s="16" t="n"/>
      <c r="EF351" s="16" t="n"/>
      <c r="EG351" s="16" t="n"/>
      <c r="EH351" s="16" t="n"/>
      <c r="EI351" s="16" t="n"/>
      <c r="EJ351" s="16" t="n"/>
      <c r="EK351" s="16" t="n"/>
      <c r="EL351" s="16" t="n"/>
      <c r="EM351" s="16" t="n"/>
      <c r="EN351" s="16" t="n"/>
      <c r="EO351" s="16" t="n"/>
      <c r="EP351" s="16" t="n"/>
      <c r="EQ351" s="16" t="n"/>
      <c r="ER351" s="16" t="n"/>
      <c r="ES351" s="16" t="n"/>
      <c r="ET351" s="16" t="n"/>
      <c r="EU351" s="16" t="n"/>
      <c r="EV351" s="16" t="n"/>
      <c r="EW351" s="16" t="n"/>
      <c r="EX351" s="16" t="n"/>
      <c r="EY351" s="16">
        <f>IF(EY169&gt;0,EY$6,"")</f>
        <v/>
      </c>
      <c r="EZ351" s="16">
        <f>IF(EZ169&gt;0,EZ$6,"")</f>
        <v/>
      </c>
      <c r="FA351" s="16">
        <f>IF(FA169&gt;0,FA$6,"")</f>
        <v/>
      </c>
      <c r="FB351" s="16">
        <f>IF(FB169&gt;0,FB$6,"")</f>
        <v/>
      </c>
      <c r="FC351" s="16">
        <f>IF(FC169&gt;0,FC$6,"")</f>
        <v/>
      </c>
      <c r="FD351" s="16">
        <f>IF(FD169&gt;0,FD$6,"")</f>
        <v/>
      </c>
      <c r="FE351" s="16">
        <f>IF(FE169&gt;0,FE$6,"")</f>
        <v/>
      </c>
      <c r="FF351" s="16">
        <f>IF(FF169&gt;0,FF$6,"")</f>
        <v/>
      </c>
      <c r="FG351" s="16">
        <f>IF(FG169&gt;0,FG$6,"")</f>
        <v/>
      </c>
      <c r="FH351" s="16">
        <f>IF(FH169&gt;0,FH$6,"")</f>
        <v/>
      </c>
      <c r="FI351" s="16">
        <f>IF(FI169&gt;0,FI$6,"")</f>
        <v/>
      </c>
      <c r="FJ351" s="16">
        <f>IF(FJ169&gt;0,FJ$6,"")</f>
        <v/>
      </c>
      <c r="FK351" s="16">
        <f>IF(FK169&gt;0,FK$6,"")</f>
        <v/>
      </c>
      <c r="FL351" s="16">
        <f>IF(FL169&gt;0,FL$6,"")</f>
        <v/>
      </c>
      <c r="FM351" s="16">
        <f>IF(FM169&gt;0,FM$6,"")</f>
        <v/>
      </c>
      <c r="FN351" s="16">
        <f>IF(FN169&gt;0,FN$6,"")</f>
        <v/>
      </c>
      <c r="FO351" s="16">
        <f>IF(FO169&gt;0,FO$6,"")</f>
        <v/>
      </c>
      <c r="FP351" s="16">
        <f>IF(FP169&gt;0,FP$6,"")</f>
        <v/>
      </c>
      <c r="FQ351" s="16">
        <f>IF(FQ169&gt;0,FQ$6,"")</f>
        <v/>
      </c>
      <c r="FR351" s="16">
        <f>IF(FR169&gt;0,FR$6,"")</f>
        <v/>
      </c>
      <c r="FS351" s="16">
        <f>IF(FS169&gt;0,FS$6,"")</f>
        <v/>
      </c>
      <c r="FT351" s="16">
        <f>IF(FT169&gt;0,FT$6,"")</f>
        <v/>
      </c>
      <c r="FU351" s="16">
        <f>IF(FU169&gt;0,FU$6,"")</f>
        <v/>
      </c>
      <c r="FV351" s="16">
        <f>IF(FV169&gt;0,FV$6,"")</f>
        <v/>
      </c>
      <c r="FW351" s="16">
        <f>IF(FW169&gt;0,FW$6,"")</f>
        <v/>
      </c>
      <c r="FX351" s="16">
        <f>IF(FX169&gt;0,FX$6,"")</f>
        <v/>
      </c>
      <c r="FY351" s="16">
        <f>IF(FY169&gt;0,FY$6,"")</f>
        <v/>
      </c>
      <c r="FZ351" s="16">
        <f>IF(FZ169&gt;0,FZ$6,"")</f>
        <v/>
      </c>
      <c r="GA351" s="16">
        <f>IF(GA169&gt;0,GA$6,"")</f>
        <v/>
      </c>
      <c r="GB351" s="16">
        <f>IF(GB169&gt;0,GB$6,"")</f>
        <v/>
      </c>
      <c r="GC351" s="16">
        <f>IF(GC169&gt;0,GC$6,"")</f>
        <v/>
      </c>
      <c r="GD351" s="16">
        <f>IF(GD169&gt;0,GD$6,"")</f>
        <v/>
      </c>
      <c r="GE351" s="16">
        <f>IF(GE169&gt;0,GE$6,"")</f>
        <v/>
      </c>
      <c r="GF351" s="16">
        <f>IF(GF169&gt;0,GF$6,"")</f>
        <v/>
      </c>
      <c r="GG351" s="16" t="n"/>
      <c r="GH351" s="16">
        <f>IF(GH169&gt;0,GH$6,"")</f>
        <v/>
      </c>
      <c r="GI351" s="423">
        <f>IF(GI169&gt;0,GI$6,"")</f>
        <v/>
      </c>
    </row>
    <row r="352" hidden="1">
      <c r="A352" s="63" t="n"/>
      <c r="B352" s="63" t="n"/>
      <c r="C352" s="412">
        <f>C170</f>
        <v/>
      </c>
      <c r="D352" s="5" t="n"/>
      <c r="E352" s="5" t="n"/>
      <c r="F352" s="5" t="n"/>
      <c r="G352" s="411">
        <f>MIN(J352:GH352)</f>
        <v/>
      </c>
      <c r="H352" s="16">
        <f>MAX(J352:GH352)</f>
        <v/>
      </c>
      <c r="I352" s="93" t="n"/>
      <c r="J352" s="16">
        <f>IF(J170&gt;0,J167,"")</f>
        <v/>
      </c>
      <c r="K352" s="16">
        <f>IF(K170&gt;0,K$6,"")</f>
        <v/>
      </c>
      <c r="L352" s="16">
        <f>IF(L170&gt;0,L$6,"")</f>
        <v/>
      </c>
      <c r="M352" s="16">
        <f>IF(M170&gt;0,M$6,"")</f>
        <v/>
      </c>
      <c r="N352" s="16">
        <f>IF(N170&gt;0,N$6,"")</f>
        <v/>
      </c>
      <c r="O352" s="16">
        <f>IF(O170&gt;0,O$6,"")</f>
        <v/>
      </c>
      <c r="P352" s="16">
        <f>IF(P170&gt;0,P$6,"")</f>
        <v/>
      </c>
      <c r="Q352" s="16">
        <f>IF(Q170&gt;0,Q$6,"")</f>
        <v/>
      </c>
      <c r="R352" s="16">
        <f>IF(R170&gt;0,R$6,"")</f>
        <v/>
      </c>
      <c r="S352" s="16">
        <f>IF(S170&gt;0,S$6,"")</f>
        <v/>
      </c>
      <c r="T352" s="16">
        <f>IF(T170&gt;0,T$6,"")</f>
        <v/>
      </c>
      <c r="U352" s="16">
        <f>IF(U170&gt;0,U$6,"")</f>
        <v/>
      </c>
      <c r="V352" s="16">
        <f>IF(V170&gt;0,V$6,"")</f>
        <v/>
      </c>
      <c r="W352" s="16" t="n"/>
      <c r="X352" s="16" t="n"/>
      <c r="Y352" s="16" t="n"/>
      <c r="Z352" s="16" t="n"/>
      <c r="AA352" s="16" t="n"/>
      <c r="AB352" s="16" t="n"/>
      <c r="AC352" s="16" t="n"/>
      <c r="AD352" s="16" t="n"/>
      <c r="AE352" s="16" t="n"/>
      <c r="AF352" s="16" t="n"/>
      <c r="AG352" s="16" t="n"/>
      <c r="AH352" s="16" t="n"/>
      <c r="AI352" s="16" t="n"/>
      <c r="AJ352" s="16" t="n"/>
      <c r="AK352" s="16" t="n"/>
      <c r="AL352" s="16" t="n"/>
      <c r="AM352" s="16" t="n"/>
      <c r="AN352" s="16" t="n"/>
      <c r="AO352" s="16" t="n"/>
      <c r="AP352" s="16" t="n"/>
      <c r="AQ352" s="16" t="n"/>
      <c r="AR352" s="16" t="n"/>
      <c r="AS352" s="16" t="n"/>
      <c r="AT352" s="16" t="n"/>
      <c r="AU352" s="16" t="n"/>
      <c r="AV352" s="16" t="n"/>
      <c r="AW352" s="16" t="n"/>
      <c r="AX352" s="16" t="n"/>
      <c r="AY352" s="16" t="n"/>
      <c r="AZ352" s="16" t="n"/>
      <c r="BA352" s="16" t="n"/>
      <c r="BB352" s="16" t="n"/>
      <c r="BC352" s="16" t="n"/>
      <c r="BD352" s="16" t="n"/>
      <c r="BE352" s="16" t="n"/>
      <c r="BF352" s="16" t="n"/>
      <c r="BG352" s="16" t="n"/>
      <c r="BH352" s="16" t="n"/>
      <c r="BI352" s="16" t="n"/>
      <c r="BJ352" s="16" t="n"/>
      <c r="BK352" s="16" t="n"/>
      <c r="BL352" s="16" t="n"/>
      <c r="BM352" s="16" t="n"/>
      <c r="BN352" s="16" t="n"/>
      <c r="BO352" s="16" t="n"/>
      <c r="BP352" s="16" t="n"/>
      <c r="BQ352" s="16" t="n"/>
      <c r="BR352" s="16" t="n"/>
      <c r="BS352" s="16" t="n"/>
      <c r="BT352" s="16" t="n"/>
      <c r="BU352" s="16" t="n"/>
      <c r="BV352" s="16" t="n"/>
      <c r="BW352" s="16" t="n"/>
      <c r="BX352" s="16" t="n"/>
      <c r="BY352" s="16" t="n"/>
      <c r="BZ352" s="16" t="n"/>
      <c r="CA352" s="16" t="n"/>
      <c r="CB352" s="16" t="n"/>
      <c r="CC352" s="16" t="n"/>
      <c r="CD352" s="16" t="n"/>
      <c r="CE352" s="16" t="n"/>
      <c r="CF352" s="16" t="n"/>
      <c r="CG352" s="16" t="n"/>
      <c r="CH352" s="16" t="n"/>
      <c r="CI352" s="16" t="n"/>
      <c r="CJ352" s="16" t="n"/>
      <c r="CK352" s="16" t="n"/>
      <c r="CL352" s="16" t="n"/>
      <c r="CM352" s="16" t="n"/>
      <c r="CN352" s="16" t="n"/>
      <c r="CO352" s="16" t="n"/>
      <c r="CP352" s="16" t="n"/>
      <c r="CQ352" s="16" t="n"/>
      <c r="CR352" s="16" t="n"/>
      <c r="CS352" s="16" t="n"/>
      <c r="CT352" s="16" t="n"/>
      <c r="CU352" s="16" t="n"/>
      <c r="CV352" s="16" t="n"/>
      <c r="CW352" s="16" t="n"/>
      <c r="CX352" s="16" t="n"/>
      <c r="CY352" s="16" t="n"/>
      <c r="CZ352" s="16" t="n"/>
      <c r="DA352" s="16" t="n"/>
      <c r="DB352" s="16" t="n"/>
      <c r="DC352" s="16">
        <f>IF(DC170&gt;0,DC$6,"")</f>
        <v/>
      </c>
      <c r="DD352" s="16">
        <f>IF(DD170&gt;0,DD$6,"")</f>
        <v/>
      </c>
      <c r="DE352" s="16">
        <f>IF(DE170&gt;0,DE$6,"")</f>
        <v/>
      </c>
      <c r="DF352" s="16">
        <f>IF(DF170&gt;0,DF$6,"")</f>
        <v/>
      </c>
      <c r="DG352" s="16">
        <f>IF(DG170&gt;0,DG$6,"")</f>
        <v/>
      </c>
      <c r="DH352" s="16">
        <f>IF(DH170&gt;0,DH$6,"")</f>
        <v/>
      </c>
      <c r="DI352" s="16">
        <f>IF(DI170&gt;0,DI$6,"")</f>
        <v/>
      </c>
      <c r="DJ352" s="16">
        <f>IF(DJ170&gt;0,DJ$6,"")</f>
        <v/>
      </c>
      <c r="DK352" s="16">
        <f>IF(DK170&gt;0,DK$6,"")</f>
        <v/>
      </c>
      <c r="DL352" s="16">
        <f>IF(DL170&gt;0,DL$6,"")</f>
        <v/>
      </c>
      <c r="DM352" s="16">
        <f>IF(DM170&gt;0,DM$6,"")</f>
        <v/>
      </c>
      <c r="DN352" s="16">
        <f>IF(DN170&gt;0,DN$6,"")</f>
        <v/>
      </c>
      <c r="DO352" s="16" t="n"/>
      <c r="DP352" s="16" t="n"/>
      <c r="DQ352" s="16" t="n"/>
      <c r="DR352" s="16" t="n"/>
      <c r="DS352" s="16" t="n"/>
      <c r="DT352" s="16" t="n"/>
      <c r="DU352" s="16" t="n"/>
      <c r="DV352" s="16" t="n"/>
      <c r="DW352" s="16" t="n"/>
      <c r="DX352" s="16" t="n"/>
      <c r="DY352" s="16" t="n"/>
      <c r="DZ352" s="16" t="n"/>
      <c r="EA352" s="16" t="n"/>
      <c r="EB352" s="16" t="n"/>
      <c r="EC352" s="16" t="n"/>
      <c r="ED352" s="16" t="n"/>
      <c r="EE352" s="16" t="n"/>
      <c r="EF352" s="16" t="n"/>
      <c r="EG352" s="16" t="n"/>
      <c r="EH352" s="16" t="n"/>
      <c r="EI352" s="16" t="n"/>
      <c r="EJ352" s="16" t="n"/>
      <c r="EK352" s="16" t="n"/>
      <c r="EL352" s="16" t="n"/>
      <c r="EM352" s="16" t="n"/>
      <c r="EN352" s="16" t="n"/>
      <c r="EO352" s="16" t="n"/>
      <c r="EP352" s="16" t="n"/>
      <c r="EQ352" s="16" t="n"/>
      <c r="ER352" s="16" t="n"/>
      <c r="ES352" s="16" t="n"/>
      <c r="ET352" s="16" t="n"/>
      <c r="EU352" s="16" t="n"/>
      <c r="EV352" s="16" t="n"/>
      <c r="EW352" s="16" t="n"/>
      <c r="EX352" s="16" t="n"/>
      <c r="EY352" s="16">
        <f>IF(EY170&gt;0,EY$6,"")</f>
        <v/>
      </c>
      <c r="EZ352" s="16">
        <f>IF(EZ170&gt;0,EZ$6,"")</f>
        <v/>
      </c>
      <c r="FA352" s="16">
        <f>IF(FA170&gt;0,FA$6,"")</f>
        <v/>
      </c>
      <c r="FB352" s="16">
        <f>IF(FB170&gt;0,FB$6,"")</f>
        <v/>
      </c>
      <c r="FC352" s="16">
        <f>IF(FC170&gt;0,FC$6,"")</f>
        <v/>
      </c>
      <c r="FD352" s="16">
        <f>IF(FD170&gt;0,FD$6,"")</f>
        <v/>
      </c>
      <c r="FE352" s="16">
        <f>IF(FE170&gt;0,FE$6,"")</f>
        <v/>
      </c>
      <c r="FF352" s="16">
        <f>IF(FF170&gt;0,FF$6,"")</f>
        <v/>
      </c>
      <c r="FG352" s="16">
        <f>IF(FG170&gt;0,FG$6,"")</f>
        <v/>
      </c>
      <c r="FH352" s="16">
        <f>IF(FH170&gt;0,FH$6,"")</f>
        <v/>
      </c>
      <c r="FI352" s="16">
        <f>IF(FI170&gt;0,FI$6,"")</f>
        <v/>
      </c>
      <c r="FJ352" s="16">
        <f>IF(FJ170&gt;0,FJ$6,"")</f>
        <v/>
      </c>
      <c r="FK352" s="16">
        <f>IF(FK170&gt;0,FK$6,"")</f>
        <v/>
      </c>
      <c r="FL352" s="16">
        <f>IF(FL170&gt;0,FL$6,"")</f>
        <v/>
      </c>
      <c r="FM352" s="16">
        <f>IF(FM170&gt;0,FM$6,"")</f>
        <v/>
      </c>
      <c r="FN352" s="16">
        <f>IF(FN170&gt;0,FN$6,"")</f>
        <v/>
      </c>
      <c r="FO352" s="16">
        <f>IF(FO170&gt;0,FO$6,"")</f>
        <v/>
      </c>
      <c r="FP352" s="16">
        <f>IF(FP170&gt;0,FP$6,"")</f>
        <v/>
      </c>
      <c r="FQ352" s="16">
        <f>IF(FQ170&gt;0,FQ$6,"")</f>
        <v/>
      </c>
      <c r="FR352" s="16">
        <f>IF(FR170&gt;0,FR$6,"")</f>
        <v/>
      </c>
      <c r="FS352" s="16">
        <f>IF(FS170&gt;0,FS$6,"")</f>
        <v/>
      </c>
      <c r="FT352" s="16">
        <f>IF(FT170&gt;0,FT$6,"")</f>
        <v/>
      </c>
      <c r="FU352" s="16">
        <f>IF(FU170&gt;0,FU$6,"")</f>
        <v/>
      </c>
      <c r="FV352" s="16">
        <f>IF(FV170&gt;0,FV$6,"")</f>
        <v/>
      </c>
      <c r="FW352" s="16">
        <f>IF(FW170&gt;0,FW$6,"")</f>
        <v/>
      </c>
      <c r="FX352" s="16">
        <f>IF(FX170&gt;0,FX$6,"")</f>
        <v/>
      </c>
      <c r="FY352" s="16">
        <f>IF(FY170&gt;0,FY$6,"")</f>
        <v/>
      </c>
      <c r="FZ352" s="16">
        <f>IF(FZ170&gt;0,FZ$6,"")</f>
        <v/>
      </c>
      <c r="GA352" s="16">
        <f>IF(GA170&gt;0,GA$6,"")</f>
        <v/>
      </c>
      <c r="GB352" s="16">
        <f>IF(GB170&gt;0,GB$6,"")</f>
        <v/>
      </c>
      <c r="GC352" s="16">
        <f>IF(GC170&gt;0,GC$6,"")</f>
        <v/>
      </c>
      <c r="GD352" s="16">
        <f>IF(GD170&gt;0,GD$6,"")</f>
        <v/>
      </c>
      <c r="GE352" s="16">
        <f>IF(GE170&gt;0,GE$6,"")</f>
        <v/>
      </c>
      <c r="GF352" s="16">
        <f>IF(GF170&gt;0,GF$6,"")</f>
        <v/>
      </c>
      <c r="GG352" s="16" t="n"/>
      <c r="GH352" s="16">
        <f>IF(GH170&gt;0,GH$6,"")</f>
        <v/>
      </c>
      <c r="GI352" s="423">
        <f>IF(GI170&gt;0,GI$6,"")</f>
        <v/>
      </c>
    </row>
    <row r="353" hidden="1">
      <c r="A353" s="63" t="n"/>
      <c r="B353" s="63" t="n"/>
      <c r="C353" s="412">
        <f>C171</f>
        <v/>
      </c>
      <c r="D353" s="5" t="n"/>
      <c r="E353" s="5" t="n"/>
      <c r="F353" s="5" t="n"/>
      <c r="G353" s="411">
        <f>MIN(J353:GH353)</f>
        <v/>
      </c>
      <c r="H353" s="16">
        <f>MAX(J353:GH353)</f>
        <v/>
      </c>
      <c r="I353" s="93" t="n"/>
      <c r="J353" s="16">
        <f>IF(J171&gt;0,J168,"")</f>
        <v/>
      </c>
      <c r="K353" s="16">
        <f>IF(K171&gt;0,K$6,"")</f>
        <v/>
      </c>
      <c r="L353" s="16">
        <f>IF(L171&gt;0,L$6,"")</f>
        <v/>
      </c>
      <c r="M353" s="16">
        <f>IF(M171&gt;0,M$6,"")</f>
        <v/>
      </c>
      <c r="N353" s="16">
        <f>IF(N171&gt;0,N$6,"")</f>
        <v/>
      </c>
      <c r="O353" s="16">
        <f>IF(O171&gt;0,O$6,"")</f>
        <v/>
      </c>
      <c r="P353" s="16">
        <f>IF(P171&gt;0,P$6,"")</f>
        <v/>
      </c>
      <c r="Q353" s="16">
        <f>IF(Q171&gt;0,Q$6,"")</f>
        <v/>
      </c>
      <c r="R353" s="16">
        <f>IF(R171&gt;0,R$6,"")</f>
        <v/>
      </c>
      <c r="S353" s="16">
        <f>IF(S171&gt;0,S$6,"")</f>
        <v/>
      </c>
      <c r="T353" s="16">
        <f>IF(T171&gt;0,T$6,"")</f>
        <v/>
      </c>
      <c r="U353" s="16">
        <f>IF(U171&gt;0,U$6,"")</f>
        <v/>
      </c>
      <c r="V353" s="16">
        <f>IF(V171&gt;0,V$6,"")</f>
        <v/>
      </c>
      <c r="W353" s="16" t="n"/>
      <c r="X353" s="16" t="n"/>
      <c r="Y353" s="16" t="n"/>
      <c r="Z353" s="16" t="n"/>
      <c r="AA353" s="16" t="n"/>
      <c r="AB353" s="16" t="n"/>
      <c r="AC353" s="16" t="n"/>
      <c r="AD353" s="16" t="n"/>
      <c r="AE353" s="16" t="n"/>
      <c r="AF353" s="16" t="n"/>
      <c r="AG353" s="16" t="n"/>
      <c r="AH353" s="16" t="n"/>
      <c r="AI353" s="16" t="n"/>
      <c r="AJ353" s="16" t="n"/>
      <c r="AK353" s="16" t="n"/>
      <c r="AL353" s="16" t="n"/>
      <c r="AM353" s="16" t="n"/>
      <c r="AN353" s="16" t="n"/>
      <c r="AO353" s="16" t="n"/>
      <c r="AP353" s="16" t="n"/>
      <c r="AQ353" s="16" t="n"/>
      <c r="AR353" s="16" t="n"/>
      <c r="AS353" s="16" t="n"/>
      <c r="AT353" s="16" t="n"/>
      <c r="AU353" s="16" t="n"/>
      <c r="AV353" s="16" t="n"/>
      <c r="AW353" s="16" t="n"/>
      <c r="AX353" s="16" t="n"/>
      <c r="AY353" s="16" t="n"/>
      <c r="AZ353" s="16" t="n"/>
      <c r="BA353" s="16" t="n"/>
      <c r="BB353" s="16" t="n"/>
      <c r="BC353" s="16" t="n"/>
      <c r="BD353" s="16" t="n"/>
      <c r="BE353" s="16" t="n"/>
      <c r="BF353" s="16" t="n"/>
      <c r="BG353" s="16" t="n"/>
      <c r="BH353" s="16" t="n"/>
      <c r="BI353" s="16" t="n"/>
      <c r="BJ353" s="16" t="n"/>
      <c r="BK353" s="16" t="n"/>
      <c r="BL353" s="16" t="n"/>
      <c r="BM353" s="16" t="n"/>
      <c r="BN353" s="16" t="n"/>
      <c r="BO353" s="16" t="n"/>
      <c r="BP353" s="16" t="n"/>
      <c r="BQ353" s="16" t="n"/>
      <c r="BR353" s="16" t="n"/>
      <c r="BS353" s="16" t="n"/>
      <c r="BT353" s="16" t="n"/>
      <c r="BU353" s="16" t="n"/>
      <c r="BV353" s="16" t="n"/>
      <c r="BW353" s="16" t="n"/>
      <c r="BX353" s="16" t="n"/>
      <c r="BY353" s="16" t="n"/>
      <c r="BZ353" s="16" t="n"/>
      <c r="CA353" s="16" t="n"/>
      <c r="CB353" s="16" t="n"/>
      <c r="CC353" s="16" t="n"/>
      <c r="CD353" s="16" t="n"/>
      <c r="CE353" s="16" t="n"/>
      <c r="CF353" s="16" t="n"/>
      <c r="CG353" s="16" t="n"/>
      <c r="CH353" s="16" t="n"/>
      <c r="CI353" s="16" t="n"/>
      <c r="CJ353" s="16" t="n"/>
      <c r="CK353" s="16" t="n"/>
      <c r="CL353" s="16" t="n"/>
      <c r="CM353" s="16" t="n"/>
      <c r="CN353" s="16" t="n"/>
      <c r="CO353" s="16" t="n"/>
      <c r="CP353" s="16" t="n"/>
      <c r="CQ353" s="16" t="n"/>
      <c r="CR353" s="16" t="n"/>
      <c r="CS353" s="16" t="n"/>
      <c r="CT353" s="16" t="n"/>
      <c r="CU353" s="16" t="n"/>
      <c r="CV353" s="16" t="n"/>
      <c r="CW353" s="16" t="n"/>
      <c r="CX353" s="16" t="n"/>
      <c r="CY353" s="16" t="n"/>
      <c r="CZ353" s="16" t="n"/>
      <c r="DA353" s="16" t="n"/>
      <c r="DB353" s="16" t="n"/>
      <c r="DC353" s="16">
        <f>IF(DC171&gt;0,DC$6,"")</f>
        <v/>
      </c>
      <c r="DD353" s="16">
        <f>IF(DD171&gt;0,DD$6,"")</f>
        <v/>
      </c>
      <c r="DE353" s="16">
        <f>IF(DE171&gt;0,DE$6,"")</f>
        <v/>
      </c>
      <c r="DF353" s="16">
        <f>IF(DF171&gt;0,DF$6,"")</f>
        <v/>
      </c>
      <c r="DG353" s="16">
        <f>IF(DG171&gt;0,DG$6,"")</f>
        <v/>
      </c>
      <c r="DH353" s="16">
        <f>IF(DH171&gt;0,DH$6,"")</f>
        <v/>
      </c>
      <c r="DI353" s="16">
        <f>IF(DI171&gt;0,DI$6,"")</f>
        <v/>
      </c>
      <c r="DJ353" s="16">
        <f>IF(DJ171&gt;0,DJ$6,"")</f>
        <v/>
      </c>
      <c r="DK353" s="16">
        <f>IF(DK171&gt;0,DK$6,"")</f>
        <v/>
      </c>
      <c r="DL353" s="16">
        <f>IF(DL171&gt;0,DL$6,"")</f>
        <v/>
      </c>
      <c r="DM353" s="16">
        <f>IF(DM171&gt;0,DM$6,"")</f>
        <v/>
      </c>
      <c r="DN353" s="16">
        <f>IF(DN171&gt;0,DN$6,"")</f>
        <v/>
      </c>
      <c r="DO353" s="16" t="n"/>
      <c r="DP353" s="16" t="n"/>
      <c r="DQ353" s="16" t="n"/>
      <c r="DR353" s="16" t="n"/>
      <c r="DS353" s="16" t="n"/>
      <c r="DT353" s="16" t="n"/>
      <c r="DU353" s="16" t="n"/>
      <c r="DV353" s="16" t="n"/>
      <c r="DW353" s="16" t="n"/>
      <c r="DX353" s="16" t="n"/>
      <c r="DY353" s="16" t="n"/>
      <c r="DZ353" s="16" t="n"/>
      <c r="EA353" s="16" t="n"/>
      <c r="EB353" s="16" t="n"/>
      <c r="EC353" s="16" t="n"/>
      <c r="ED353" s="16" t="n"/>
      <c r="EE353" s="16" t="n"/>
      <c r="EF353" s="16" t="n"/>
      <c r="EG353" s="16" t="n"/>
      <c r="EH353" s="16" t="n"/>
      <c r="EI353" s="16" t="n"/>
      <c r="EJ353" s="16" t="n"/>
      <c r="EK353" s="16" t="n"/>
      <c r="EL353" s="16" t="n"/>
      <c r="EM353" s="16" t="n"/>
      <c r="EN353" s="16" t="n"/>
      <c r="EO353" s="16" t="n"/>
      <c r="EP353" s="16" t="n"/>
      <c r="EQ353" s="16" t="n"/>
      <c r="ER353" s="16" t="n"/>
      <c r="ES353" s="16" t="n"/>
      <c r="ET353" s="16" t="n"/>
      <c r="EU353" s="16" t="n"/>
      <c r="EV353" s="16" t="n"/>
      <c r="EW353" s="16" t="n"/>
      <c r="EX353" s="16" t="n"/>
      <c r="EY353" s="16">
        <f>IF(EY171&gt;0,EY$6,"")</f>
        <v/>
      </c>
      <c r="EZ353" s="16">
        <f>IF(EZ171&gt;0,EZ$6,"")</f>
        <v/>
      </c>
      <c r="FA353" s="16">
        <f>IF(FA171&gt;0,FA$6,"")</f>
        <v/>
      </c>
      <c r="FB353" s="16">
        <f>IF(FB171&gt;0,FB$6,"")</f>
        <v/>
      </c>
      <c r="FC353" s="16">
        <f>IF(FC171&gt;0,FC$6,"")</f>
        <v/>
      </c>
      <c r="FD353" s="16">
        <f>IF(FD171&gt;0,FD$6,"")</f>
        <v/>
      </c>
      <c r="FE353" s="16">
        <f>IF(FE171&gt;0,FE$6,"")</f>
        <v/>
      </c>
      <c r="FF353" s="16">
        <f>IF(FF171&gt;0,FF$6,"")</f>
        <v/>
      </c>
      <c r="FG353" s="16">
        <f>IF(FG171&gt;0,FG$6,"")</f>
        <v/>
      </c>
      <c r="FH353" s="16">
        <f>IF(FH171&gt;0,FH$6,"")</f>
        <v/>
      </c>
      <c r="FI353" s="16">
        <f>IF(FI171&gt;0,FI$6,"")</f>
        <v/>
      </c>
      <c r="FJ353" s="16">
        <f>IF(FJ171&gt;0,FJ$6,"")</f>
        <v/>
      </c>
      <c r="FK353" s="16">
        <f>IF(FK171&gt;0,FK$6,"")</f>
        <v/>
      </c>
      <c r="FL353" s="16">
        <f>IF(FL171&gt;0,FL$6,"")</f>
        <v/>
      </c>
      <c r="FM353" s="16">
        <f>IF(FM171&gt;0,FM$6,"")</f>
        <v/>
      </c>
      <c r="FN353" s="16">
        <f>IF(FN171&gt;0,FN$6,"")</f>
        <v/>
      </c>
      <c r="FO353" s="16">
        <f>IF(FO171&gt;0,FO$6,"")</f>
        <v/>
      </c>
      <c r="FP353" s="16">
        <f>IF(FP171&gt;0,FP$6,"")</f>
        <v/>
      </c>
      <c r="FQ353" s="16">
        <f>IF(FQ171&gt;0,FQ$6,"")</f>
        <v/>
      </c>
      <c r="FR353" s="16">
        <f>IF(FR171&gt;0,FR$6,"")</f>
        <v/>
      </c>
      <c r="FS353" s="16">
        <f>IF(FS171&gt;0,FS$6,"")</f>
        <v/>
      </c>
      <c r="FT353" s="16">
        <f>IF(FT171&gt;0,FT$6,"")</f>
        <v/>
      </c>
      <c r="FU353" s="16">
        <f>IF(FU171&gt;0,FU$6,"")</f>
        <v/>
      </c>
      <c r="FV353" s="16">
        <f>IF(FV171&gt;0,FV$6,"")</f>
        <v/>
      </c>
      <c r="FW353" s="16">
        <f>IF(FW171&gt;0,FW$6,"")</f>
        <v/>
      </c>
      <c r="FX353" s="16">
        <f>IF(FX171&gt;0,FX$6,"")</f>
        <v/>
      </c>
      <c r="FY353" s="16">
        <f>IF(FY171&gt;0,FY$6,"")</f>
        <v/>
      </c>
      <c r="FZ353" s="16">
        <f>IF(FZ171&gt;0,FZ$6,"")</f>
        <v/>
      </c>
      <c r="GA353" s="16">
        <f>IF(GA171&gt;0,GA$6,"")</f>
        <v/>
      </c>
      <c r="GB353" s="16">
        <f>IF(GB171&gt;0,GB$6,"")</f>
        <v/>
      </c>
      <c r="GC353" s="16">
        <f>IF(GC171&gt;0,GC$6,"")</f>
        <v/>
      </c>
      <c r="GD353" s="16">
        <f>IF(GD171&gt;0,GD$6,"")</f>
        <v/>
      </c>
      <c r="GE353" s="16">
        <f>IF(GE171&gt;0,GE$6,"")</f>
        <v/>
      </c>
      <c r="GF353" s="16">
        <f>IF(GF171&gt;0,GF$6,"")</f>
        <v/>
      </c>
      <c r="GG353" s="16" t="n"/>
      <c r="GH353" s="16">
        <f>IF(GH171&gt;0,GH$6,"")</f>
        <v/>
      </c>
      <c r="GI353" s="423">
        <f>IF(GI171&gt;0,GI$6,"")</f>
        <v/>
      </c>
    </row>
    <row r="354" hidden="1">
      <c r="A354" s="63" t="n"/>
      <c r="B354" s="63" t="n"/>
      <c r="C354" s="412">
        <f>C172</f>
        <v/>
      </c>
      <c r="D354" s="5" t="n"/>
      <c r="E354" s="5" t="n"/>
      <c r="F354" s="5" t="n"/>
      <c r="G354" s="411">
        <f>MIN(J354:GH354)</f>
        <v/>
      </c>
      <c r="H354" s="16">
        <f>MAX(J354:GH354)</f>
        <v/>
      </c>
      <c r="I354" s="93" t="n"/>
      <c r="J354" s="16">
        <f>IF(J172&gt;0,J169,"")</f>
        <v/>
      </c>
      <c r="K354" s="16">
        <f>IF(K172&gt;0,K$6,"")</f>
        <v/>
      </c>
      <c r="L354" s="16">
        <f>IF(L172&gt;0,L$6,"")</f>
        <v/>
      </c>
      <c r="M354" s="16">
        <f>IF(M172&gt;0,M$6,"")</f>
        <v/>
      </c>
      <c r="N354" s="16">
        <f>IF(N172&gt;0,N$6,"")</f>
        <v/>
      </c>
      <c r="O354" s="16">
        <f>IF(O172&gt;0,O$6,"")</f>
        <v/>
      </c>
      <c r="P354" s="16">
        <f>IF(P172&gt;0,P$6,"")</f>
        <v/>
      </c>
      <c r="Q354" s="16">
        <f>IF(Q172&gt;0,Q$6,"")</f>
        <v/>
      </c>
      <c r="R354" s="16">
        <f>IF(R172&gt;0,R$6,"")</f>
        <v/>
      </c>
      <c r="S354" s="16">
        <f>IF(S172&gt;0,S$6,"")</f>
        <v/>
      </c>
      <c r="T354" s="16">
        <f>IF(T172&gt;0,T$6,"")</f>
        <v/>
      </c>
      <c r="U354" s="16">
        <f>IF(U172&gt;0,U$6,"")</f>
        <v/>
      </c>
      <c r="V354" s="16">
        <f>IF(V172&gt;0,V$6,"")</f>
        <v/>
      </c>
      <c r="W354" s="16" t="n"/>
      <c r="X354" s="16" t="n"/>
      <c r="Y354" s="16" t="n"/>
      <c r="Z354" s="16" t="n"/>
      <c r="AA354" s="16" t="n"/>
      <c r="AB354" s="16" t="n"/>
      <c r="AC354" s="16" t="n"/>
      <c r="AD354" s="16" t="n"/>
      <c r="AE354" s="16" t="n"/>
      <c r="AF354" s="16" t="n"/>
      <c r="AG354" s="16" t="n"/>
      <c r="AH354" s="16" t="n"/>
      <c r="AI354" s="16" t="n"/>
      <c r="AJ354" s="16" t="n"/>
      <c r="AK354" s="16" t="n"/>
      <c r="AL354" s="16" t="n"/>
      <c r="AM354" s="16" t="n"/>
      <c r="AN354" s="16" t="n"/>
      <c r="AO354" s="16" t="n"/>
      <c r="AP354" s="16" t="n"/>
      <c r="AQ354" s="16" t="n"/>
      <c r="AR354" s="16" t="n"/>
      <c r="AS354" s="16" t="n"/>
      <c r="AT354" s="16" t="n"/>
      <c r="AU354" s="16" t="n"/>
      <c r="AV354" s="16" t="n"/>
      <c r="AW354" s="16" t="n"/>
      <c r="AX354" s="16" t="n"/>
      <c r="AY354" s="16" t="n"/>
      <c r="AZ354" s="16" t="n"/>
      <c r="BA354" s="16" t="n"/>
      <c r="BB354" s="16" t="n"/>
      <c r="BC354" s="16" t="n"/>
      <c r="BD354" s="16" t="n"/>
      <c r="BE354" s="16" t="n"/>
      <c r="BF354" s="16" t="n"/>
      <c r="BG354" s="16" t="n"/>
      <c r="BH354" s="16" t="n"/>
      <c r="BI354" s="16" t="n"/>
      <c r="BJ354" s="16" t="n"/>
      <c r="BK354" s="16" t="n"/>
      <c r="BL354" s="16" t="n"/>
      <c r="BM354" s="16" t="n"/>
      <c r="BN354" s="16" t="n"/>
      <c r="BO354" s="16" t="n"/>
      <c r="BP354" s="16" t="n"/>
      <c r="BQ354" s="16" t="n"/>
      <c r="BR354" s="16" t="n"/>
      <c r="BS354" s="16" t="n"/>
      <c r="BT354" s="16" t="n"/>
      <c r="BU354" s="16" t="n"/>
      <c r="BV354" s="16" t="n"/>
      <c r="BW354" s="16" t="n"/>
      <c r="BX354" s="16" t="n"/>
      <c r="BY354" s="16" t="n"/>
      <c r="BZ354" s="16" t="n"/>
      <c r="CA354" s="16" t="n"/>
      <c r="CB354" s="16" t="n"/>
      <c r="CC354" s="16" t="n"/>
      <c r="CD354" s="16" t="n"/>
      <c r="CE354" s="16" t="n"/>
      <c r="CF354" s="16" t="n"/>
      <c r="CG354" s="16" t="n"/>
      <c r="CH354" s="16" t="n"/>
      <c r="CI354" s="16" t="n"/>
      <c r="CJ354" s="16" t="n"/>
      <c r="CK354" s="16" t="n"/>
      <c r="CL354" s="16" t="n"/>
      <c r="CM354" s="16" t="n"/>
      <c r="CN354" s="16" t="n"/>
      <c r="CO354" s="16" t="n"/>
      <c r="CP354" s="16" t="n"/>
      <c r="CQ354" s="16" t="n"/>
      <c r="CR354" s="16" t="n"/>
      <c r="CS354" s="16" t="n"/>
      <c r="CT354" s="16" t="n"/>
      <c r="CU354" s="16" t="n"/>
      <c r="CV354" s="16" t="n"/>
      <c r="CW354" s="16" t="n"/>
      <c r="CX354" s="16" t="n"/>
      <c r="CY354" s="16" t="n"/>
      <c r="CZ354" s="16" t="n"/>
      <c r="DA354" s="16" t="n"/>
      <c r="DB354" s="16" t="n"/>
      <c r="DC354" s="16">
        <f>IF(DC172&gt;0,DC$6,"")</f>
        <v/>
      </c>
      <c r="DD354" s="16">
        <f>IF(DD172&gt;0,DD$6,"")</f>
        <v/>
      </c>
      <c r="DE354" s="16">
        <f>IF(DE172&gt;0,DE$6,"")</f>
        <v/>
      </c>
      <c r="DF354" s="16">
        <f>IF(DF172&gt;0,DF$6,"")</f>
        <v/>
      </c>
      <c r="DG354" s="16">
        <f>IF(DG172&gt;0,DG$6,"")</f>
        <v/>
      </c>
      <c r="DH354" s="16">
        <f>IF(DH172&gt;0,DH$6,"")</f>
        <v/>
      </c>
      <c r="DI354" s="16">
        <f>IF(DI172&gt;0,DI$6,"")</f>
        <v/>
      </c>
      <c r="DJ354" s="16">
        <f>IF(DJ172&gt;0,DJ$6,"")</f>
        <v/>
      </c>
      <c r="DK354" s="16">
        <f>IF(DK172&gt;0,DK$6,"")</f>
        <v/>
      </c>
      <c r="DL354" s="16">
        <f>IF(DL172&gt;0,DL$6,"")</f>
        <v/>
      </c>
      <c r="DM354" s="16">
        <f>IF(DM172&gt;0,DM$6,"")</f>
        <v/>
      </c>
      <c r="DN354" s="16">
        <f>IF(DN172&gt;0,DN$6,"")</f>
        <v/>
      </c>
      <c r="DO354" s="16" t="n"/>
      <c r="DP354" s="16" t="n"/>
      <c r="DQ354" s="16" t="n"/>
      <c r="DR354" s="16" t="n"/>
      <c r="DS354" s="16" t="n"/>
      <c r="DT354" s="16" t="n"/>
      <c r="DU354" s="16" t="n"/>
      <c r="DV354" s="16" t="n"/>
      <c r="DW354" s="16" t="n"/>
      <c r="DX354" s="16" t="n"/>
      <c r="DY354" s="16" t="n"/>
      <c r="DZ354" s="16" t="n"/>
      <c r="EA354" s="16" t="n"/>
      <c r="EB354" s="16" t="n"/>
      <c r="EC354" s="16" t="n"/>
      <c r="ED354" s="16" t="n"/>
      <c r="EE354" s="16" t="n"/>
      <c r="EF354" s="16" t="n"/>
      <c r="EG354" s="16" t="n"/>
      <c r="EH354" s="16" t="n"/>
      <c r="EI354" s="16" t="n"/>
      <c r="EJ354" s="16" t="n"/>
      <c r="EK354" s="16" t="n"/>
      <c r="EL354" s="16" t="n"/>
      <c r="EM354" s="16" t="n"/>
      <c r="EN354" s="16" t="n"/>
      <c r="EO354" s="16" t="n"/>
      <c r="EP354" s="16" t="n"/>
      <c r="EQ354" s="16" t="n"/>
      <c r="ER354" s="16" t="n"/>
      <c r="ES354" s="16" t="n"/>
      <c r="ET354" s="16" t="n"/>
      <c r="EU354" s="16" t="n"/>
      <c r="EV354" s="16" t="n"/>
      <c r="EW354" s="16" t="n"/>
      <c r="EX354" s="16" t="n"/>
      <c r="EY354" s="16">
        <f>IF(EY172&gt;0,EY$6,"")</f>
        <v/>
      </c>
      <c r="EZ354" s="16">
        <f>IF(EZ172&gt;0,EZ$6,"")</f>
        <v/>
      </c>
      <c r="FA354" s="16">
        <f>IF(FA172&gt;0,FA$6,"")</f>
        <v/>
      </c>
      <c r="FB354" s="16">
        <f>IF(FB172&gt;0,FB$6,"")</f>
        <v/>
      </c>
      <c r="FC354" s="16">
        <f>IF(FC172&gt;0,FC$6,"")</f>
        <v/>
      </c>
      <c r="FD354" s="16">
        <f>IF(FD172&gt;0,FD$6,"")</f>
        <v/>
      </c>
      <c r="FE354" s="16">
        <f>IF(FE172&gt;0,FE$6,"")</f>
        <v/>
      </c>
      <c r="FF354" s="16">
        <f>IF(FF172&gt;0,FF$6,"")</f>
        <v/>
      </c>
      <c r="FG354" s="16">
        <f>IF(FG172&gt;0,FG$6,"")</f>
        <v/>
      </c>
      <c r="FH354" s="16">
        <f>IF(FH172&gt;0,FH$6,"")</f>
        <v/>
      </c>
      <c r="FI354" s="16">
        <f>IF(FI172&gt;0,FI$6,"")</f>
        <v/>
      </c>
      <c r="FJ354" s="16">
        <f>IF(FJ172&gt;0,FJ$6,"")</f>
        <v/>
      </c>
      <c r="FK354" s="16">
        <f>IF(FK172&gt;0,FK$6,"")</f>
        <v/>
      </c>
      <c r="FL354" s="16">
        <f>IF(FL172&gt;0,FL$6,"")</f>
        <v/>
      </c>
      <c r="FM354" s="16">
        <f>IF(FM172&gt;0,FM$6,"")</f>
        <v/>
      </c>
      <c r="FN354" s="16">
        <f>IF(FN172&gt;0,FN$6,"")</f>
        <v/>
      </c>
      <c r="FO354" s="16">
        <f>IF(FO172&gt;0,FO$6,"")</f>
        <v/>
      </c>
      <c r="FP354" s="16">
        <f>IF(FP172&gt;0,FP$6,"")</f>
        <v/>
      </c>
      <c r="FQ354" s="16">
        <f>IF(FQ172&gt;0,FQ$6,"")</f>
        <v/>
      </c>
      <c r="FR354" s="16">
        <f>IF(FR172&gt;0,FR$6,"")</f>
        <v/>
      </c>
      <c r="FS354" s="16">
        <f>IF(FS172&gt;0,FS$6,"")</f>
        <v/>
      </c>
      <c r="FT354" s="16">
        <f>IF(FT172&gt;0,FT$6,"")</f>
        <v/>
      </c>
      <c r="FU354" s="16">
        <f>IF(FU172&gt;0,FU$6,"")</f>
        <v/>
      </c>
      <c r="FV354" s="16">
        <f>IF(FV172&gt;0,FV$6,"")</f>
        <v/>
      </c>
      <c r="FW354" s="16">
        <f>IF(FW172&gt;0,FW$6,"")</f>
        <v/>
      </c>
      <c r="FX354" s="16">
        <f>IF(FX172&gt;0,FX$6,"")</f>
        <v/>
      </c>
      <c r="FY354" s="16">
        <f>IF(FY172&gt;0,FY$6,"")</f>
        <v/>
      </c>
      <c r="FZ354" s="16">
        <f>IF(FZ172&gt;0,FZ$6,"")</f>
        <v/>
      </c>
      <c r="GA354" s="16">
        <f>IF(GA172&gt;0,GA$6,"")</f>
        <v/>
      </c>
      <c r="GB354" s="16">
        <f>IF(GB172&gt;0,GB$6,"")</f>
        <v/>
      </c>
      <c r="GC354" s="16">
        <f>IF(GC172&gt;0,GC$6,"")</f>
        <v/>
      </c>
      <c r="GD354" s="16">
        <f>IF(GD172&gt;0,GD$6,"")</f>
        <v/>
      </c>
      <c r="GE354" s="16">
        <f>IF(GE172&gt;0,GE$6,"")</f>
        <v/>
      </c>
      <c r="GF354" s="16">
        <f>IF(GF172&gt;0,GF$6,"")</f>
        <v/>
      </c>
      <c r="GG354" s="16" t="n"/>
      <c r="GH354" s="16">
        <f>IF(GH172&gt;0,GH$6,"")</f>
        <v/>
      </c>
      <c r="GI354" s="423">
        <f>IF(GI172&gt;0,GI$6,"")</f>
        <v/>
      </c>
    </row>
    <row r="355" hidden="1">
      <c r="A355" s="63" t="n"/>
      <c r="B355" s="63" t="n"/>
      <c r="C355" s="412">
        <f>C173</f>
        <v/>
      </c>
      <c r="D355" s="5" t="n"/>
      <c r="E355" s="5" t="n"/>
      <c r="F355" s="5" t="n"/>
      <c r="G355" s="411">
        <f>MIN(J355:GH355)</f>
        <v/>
      </c>
      <c r="H355" s="16">
        <f>MAX(J355:GH355)</f>
        <v/>
      </c>
      <c r="I355" s="93" t="n"/>
      <c r="J355" s="16">
        <f>IF(J173&gt;0,J170,"")</f>
        <v/>
      </c>
      <c r="K355" s="16">
        <f>IF(K173&gt;0,K$6,"")</f>
        <v/>
      </c>
      <c r="L355" s="16">
        <f>IF(L173&gt;0,L$6,"")</f>
        <v/>
      </c>
      <c r="M355" s="16">
        <f>IF(M173&gt;0,M$6,"")</f>
        <v/>
      </c>
      <c r="N355" s="16">
        <f>IF(N173&gt;0,N$6,"")</f>
        <v/>
      </c>
      <c r="O355" s="16">
        <f>IF(O173&gt;0,O$6,"")</f>
        <v/>
      </c>
      <c r="P355" s="16">
        <f>IF(P173&gt;0,P$6,"")</f>
        <v/>
      </c>
      <c r="Q355" s="16">
        <f>IF(Q173&gt;0,Q$6,"")</f>
        <v/>
      </c>
      <c r="R355" s="16">
        <f>IF(R173&gt;0,R$6,"")</f>
        <v/>
      </c>
      <c r="S355" s="16">
        <f>IF(S173&gt;0,S$6,"")</f>
        <v/>
      </c>
      <c r="T355" s="16">
        <f>IF(T173&gt;0,T$6,"")</f>
        <v/>
      </c>
      <c r="U355" s="16">
        <f>IF(U173&gt;0,U$6,"")</f>
        <v/>
      </c>
      <c r="V355" s="16">
        <f>IF(V173&gt;0,V$6,"")</f>
        <v/>
      </c>
      <c r="W355" s="16" t="n"/>
      <c r="X355" s="16" t="n"/>
      <c r="Y355" s="16" t="n"/>
      <c r="Z355" s="16" t="n"/>
      <c r="AA355" s="16" t="n"/>
      <c r="AB355" s="16" t="n"/>
      <c r="AC355" s="16" t="n"/>
      <c r="AD355" s="16" t="n"/>
      <c r="AE355" s="16" t="n"/>
      <c r="AF355" s="16" t="n"/>
      <c r="AG355" s="16" t="n"/>
      <c r="AH355" s="16" t="n"/>
      <c r="AI355" s="16" t="n"/>
      <c r="AJ355" s="16" t="n"/>
      <c r="AK355" s="16" t="n"/>
      <c r="AL355" s="16" t="n"/>
      <c r="AM355" s="16" t="n"/>
      <c r="AN355" s="16" t="n"/>
      <c r="AO355" s="16" t="n"/>
      <c r="AP355" s="16" t="n"/>
      <c r="AQ355" s="16" t="n"/>
      <c r="AR355" s="16" t="n"/>
      <c r="AS355" s="16" t="n"/>
      <c r="AT355" s="16" t="n"/>
      <c r="AU355" s="16" t="n"/>
      <c r="AV355" s="16" t="n"/>
      <c r="AW355" s="16" t="n"/>
      <c r="AX355" s="16" t="n"/>
      <c r="AY355" s="16" t="n"/>
      <c r="AZ355" s="16" t="n"/>
      <c r="BA355" s="16" t="n"/>
      <c r="BB355" s="16" t="n"/>
      <c r="BC355" s="16" t="n"/>
      <c r="BD355" s="16" t="n"/>
      <c r="BE355" s="16" t="n"/>
      <c r="BF355" s="16" t="n"/>
      <c r="BG355" s="16" t="n"/>
      <c r="BH355" s="16" t="n"/>
      <c r="BI355" s="16" t="n"/>
      <c r="BJ355" s="16" t="n"/>
      <c r="BK355" s="16" t="n"/>
      <c r="BL355" s="16" t="n"/>
      <c r="BM355" s="16" t="n"/>
      <c r="BN355" s="16" t="n"/>
      <c r="BO355" s="16" t="n"/>
      <c r="BP355" s="16" t="n"/>
      <c r="BQ355" s="16" t="n"/>
      <c r="BR355" s="16" t="n"/>
      <c r="BS355" s="16" t="n"/>
      <c r="BT355" s="16" t="n"/>
      <c r="BU355" s="16" t="n"/>
      <c r="BV355" s="16" t="n"/>
      <c r="BW355" s="16" t="n"/>
      <c r="BX355" s="16" t="n"/>
      <c r="BY355" s="16" t="n"/>
      <c r="BZ355" s="16" t="n"/>
      <c r="CA355" s="16" t="n"/>
      <c r="CB355" s="16" t="n"/>
      <c r="CC355" s="16" t="n"/>
      <c r="CD355" s="16" t="n"/>
      <c r="CE355" s="16" t="n"/>
      <c r="CF355" s="16" t="n"/>
      <c r="CG355" s="16" t="n"/>
      <c r="CH355" s="16" t="n"/>
      <c r="CI355" s="16" t="n"/>
      <c r="CJ355" s="16" t="n"/>
      <c r="CK355" s="16" t="n"/>
      <c r="CL355" s="16" t="n"/>
      <c r="CM355" s="16" t="n"/>
      <c r="CN355" s="16" t="n"/>
      <c r="CO355" s="16" t="n"/>
      <c r="CP355" s="16" t="n"/>
      <c r="CQ355" s="16" t="n"/>
      <c r="CR355" s="16" t="n"/>
      <c r="CS355" s="16" t="n"/>
      <c r="CT355" s="16" t="n"/>
      <c r="CU355" s="16" t="n"/>
      <c r="CV355" s="16" t="n"/>
      <c r="CW355" s="16" t="n"/>
      <c r="CX355" s="16" t="n"/>
      <c r="CY355" s="16" t="n"/>
      <c r="CZ355" s="16" t="n"/>
      <c r="DA355" s="16" t="n"/>
      <c r="DB355" s="16" t="n"/>
      <c r="DC355" s="16">
        <f>IF(DC173&gt;0,DC$6,"")</f>
        <v/>
      </c>
      <c r="DD355" s="16">
        <f>IF(DD173&gt;0,DD$6,"")</f>
        <v/>
      </c>
      <c r="DE355" s="16">
        <f>IF(DE173&gt;0,DE$6,"")</f>
        <v/>
      </c>
      <c r="DF355" s="16">
        <f>IF(DF173&gt;0,DF$6,"")</f>
        <v/>
      </c>
      <c r="DG355" s="16">
        <f>IF(DG173&gt;0,DG$6,"")</f>
        <v/>
      </c>
      <c r="DH355" s="16">
        <f>IF(DH173&gt;0,DH$6,"")</f>
        <v/>
      </c>
      <c r="DI355" s="16">
        <f>IF(DI173&gt;0,DI$6,"")</f>
        <v/>
      </c>
      <c r="DJ355" s="16">
        <f>IF(DJ173&gt;0,DJ$6,"")</f>
        <v/>
      </c>
      <c r="DK355" s="16">
        <f>IF(DK173&gt;0,DK$6,"")</f>
        <v/>
      </c>
      <c r="DL355" s="16">
        <f>IF(DL173&gt;0,DL$6,"")</f>
        <v/>
      </c>
      <c r="DM355" s="16">
        <f>IF(DM173&gt;0,DM$6,"")</f>
        <v/>
      </c>
      <c r="DN355" s="16">
        <f>IF(DN173&gt;0,DN$6,"")</f>
        <v/>
      </c>
      <c r="DO355" s="16" t="n"/>
      <c r="DP355" s="16" t="n"/>
      <c r="DQ355" s="16" t="n"/>
      <c r="DR355" s="16" t="n"/>
      <c r="DS355" s="16" t="n"/>
      <c r="DT355" s="16" t="n"/>
      <c r="DU355" s="16" t="n"/>
      <c r="DV355" s="16" t="n"/>
      <c r="DW355" s="16" t="n"/>
      <c r="DX355" s="16" t="n"/>
      <c r="DY355" s="16" t="n"/>
      <c r="DZ355" s="16" t="n"/>
      <c r="EA355" s="16" t="n"/>
      <c r="EB355" s="16" t="n"/>
      <c r="EC355" s="16" t="n"/>
      <c r="ED355" s="16" t="n"/>
      <c r="EE355" s="16" t="n"/>
      <c r="EF355" s="16" t="n"/>
      <c r="EG355" s="16" t="n"/>
      <c r="EH355" s="16" t="n"/>
      <c r="EI355" s="16" t="n"/>
      <c r="EJ355" s="16" t="n"/>
      <c r="EK355" s="16" t="n"/>
      <c r="EL355" s="16" t="n"/>
      <c r="EM355" s="16" t="n"/>
      <c r="EN355" s="16" t="n"/>
      <c r="EO355" s="16" t="n"/>
      <c r="EP355" s="16" t="n"/>
      <c r="EQ355" s="16" t="n"/>
      <c r="ER355" s="16" t="n"/>
      <c r="ES355" s="16" t="n"/>
      <c r="ET355" s="16" t="n"/>
      <c r="EU355" s="16" t="n"/>
      <c r="EV355" s="16" t="n"/>
      <c r="EW355" s="16" t="n"/>
      <c r="EX355" s="16" t="n"/>
      <c r="EY355" s="16">
        <f>IF(EY173&gt;0,EY$6,"")</f>
        <v/>
      </c>
      <c r="EZ355" s="16">
        <f>IF(EZ173&gt;0,EZ$6,"")</f>
        <v/>
      </c>
      <c r="FA355" s="16">
        <f>IF(FA173&gt;0,FA$6,"")</f>
        <v/>
      </c>
      <c r="FB355" s="16">
        <f>IF(FB173&gt;0,FB$6,"")</f>
        <v/>
      </c>
      <c r="FC355" s="16">
        <f>IF(FC173&gt;0,FC$6,"")</f>
        <v/>
      </c>
      <c r="FD355" s="16">
        <f>IF(FD173&gt;0,FD$6,"")</f>
        <v/>
      </c>
      <c r="FE355" s="16">
        <f>IF(FE173&gt;0,FE$6,"")</f>
        <v/>
      </c>
      <c r="FF355" s="16">
        <f>IF(FF173&gt;0,FF$6,"")</f>
        <v/>
      </c>
      <c r="FG355" s="16">
        <f>IF(FG173&gt;0,FG$6,"")</f>
        <v/>
      </c>
      <c r="FH355" s="16">
        <f>IF(FH173&gt;0,FH$6,"")</f>
        <v/>
      </c>
      <c r="FI355" s="16">
        <f>IF(FI173&gt;0,FI$6,"")</f>
        <v/>
      </c>
      <c r="FJ355" s="16">
        <f>IF(FJ173&gt;0,FJ$6,"")</f>
        <v/>
      </c>
      <c r="FK355" s="16">
        <f>IF(FK173&gt;0,FK$6,"")</f>
        <v/>
      </c>
      <c r="FL355" s="16">
        <f>IF(FL173&gt;0,FL$6,"")</f>
        <v/>
      </c>
      <c r="FM355" s="16">
        <f>IF(FM173&gt;0,FM$6,"")</f>
        <v/>
      </c>
      <c r="FN355" s="16">
        <f>IF(FN173&gt;0,FN$6,"")</f>
        <v/>
      </c>
      <c r="FO355" s="16">
        <f>IF(FO173&gt;0,FO$6,"")</f>
        <v/>
      </c>
      <c r="FP355" s="16">
        <f>IF(FP173&gt;0,FP$6,"")</f>
        <v/>
      </c>
      <c r="FQ355" s="16">
        <f>IF(FQ173&gt;0,FQ$6,"")</f>
        <v/>
      </c>
      <c r="FR355" s="16">
        <f>IF(FR173&gt;0,FR$6,"")</f>
        <v/>
      </c>
      <c r="FS355" s="16">
        <f>IF(FS173&gt;0,FS$6,"")</f>
        <v/>
      </c>
      <c r="FT355" s="16">
        <f>IF(FT173&gt;0,FT$6,"")</f>
        <v/>
      </c>
      <c r="FU355" s="16">
        <f>IF(FU173&gt;0,FU$6,"")</f>
        <v/>
      </c>
      <c r="FV355" s="16">
        <f>IF(FV173&gt;0,FV$6,"")</f>
        <v/>
      </c>
      <c r="FW355" s="16">
        <f>IF(FW173&gt;0,FW$6,"")</f>
        <v/>
      </c>
      <c r="FX355" s="16">
        <f>IF(FX173&gt;0,FX$6,"")</f>
        <v/>
      </c>
      <c r="FY355" s="16">
        <f>IF(FY173&gt;0,FY$6,"")</f>
        <v/>
      </c>
      <c r="FZ355" s="16">
        <f>IF(FZ173&gt;0,FZ$6,"")</f>
        <v/>
      </c>
      <c r="GA355" s="16">
        <f>IF(GA173&gt;0,GA$6,"")</f>
        <v/>
      </c>
      <c r="GB355" s="16">
        <f>IF(GB173&gt;0,GB$6,"")</f>
        <v/>
      </c>
      <c r="GC355" s="16">
        <f>IF(GC173&gt;0,GC$6,"")</f>
        <v/>
      </c>
      <c r="GD355" s="16">
        <f>IF(GD173&gt;0,GD$6,"")</f>
        <v/>
      </c>
      <c r="GE355" s="16">
        <f>IF(GE173&gt;0,GE$6,"")</f>
        <v/>
      </c>
      <c r="GF355" s="16">
        <f>IF(GF173&gt;0,GF$6,"")</f>
        <v/>
      </c>
      <c r="GG355" s="16" t="n"/>
      <c r="GH355" s="16">
        <f>IF(GH173&gt;0,GH$6,"")</f>
        <v/>
      </c>
      <c r="GI355" s="423">
        <f>IF(GI173&gt;0,GI$6,"")</f>
        <v/>
      </c>
    </row>
    <row r="356" hidden="1">
      <c r="A356" s="63" t="n"/>
      <c r="B356" s="63" t="n"/>
      <c r="C356" s="412">
        <f>C174</f>
        <v/>
      </c>
      <c r="D356" s="5" t="n"/>
      <c r="E356" s="5" t="n"/>
      <c r="F356" s="5" t="n"/>
      <c r="G356" s="411">
        <f>MIN(J356:GH356)</f>
        <v/>
      </c>
      <c r="H356" s="16">
        <f>MAX(J356:GH356)</f>
        <v/>
      </c>
      <c r="I356" s="93" t="n"/>
      <c r="J356" s="16">
        <f>IF(J174&gt;0,J171,"")</f>
        <v/>
      </c>
      <c r="K356" s="16">
        <f>IF(K174&gt;0,K$6,"")</f>
        <v/>
      </c>
      <c r="L356" s="16">
        <f>IF(L174&gt;0,L$6,"")</f>
        <v/>
      </c>
      <c r="M356" s="16">
        <f>IF(M174&gt;0,M$6,"")</f>
        <v/>
      </c>
      <c r="N356" s="16">
        <f>IF(N174&gt;0,N$6,"")</f>
        <v/>
      </c>
      <c r="O356" s="16">
        <f>IF(O174&gt;0,O$6,"")</f>
        <v/>
      </c>
      <c r="P356" s="16">
        <f>IF(P174&gt;0,P$6,"")</f>
        <v/>
      </c>
      <c r="Q356" s="16">
        <f>IF(Q174&gt;0,Q$6,"")</f>
        <v/>
      </c>
      <c r="R356" s="16">
        <f>IF(R174&gt;0,R$6,"")</f>
        <v/>
      </c>
      <c r="S356" s="16">
        <f>IF(S174&gt;0,S$6,"")</f>
        <v/>
      </c>
      <c r="T356" s="16">
        <f>IF(T174&gt;0,T$6,"")</f>
        <v/>
      </c>
      <c r="U356" s="16">
        <f>IF(U174&gt;0,U$6,"")</f>
        <v/>
      </c>
      <c r="V356" s="16">
        <f>IF(V174&gt;0,V$6,"")</f>
        <v/>
      </c>
      <c r="W356" s="16" t="n"/>
      <c r="X356" s="16" t="n"/>
      <c r="Y356" s="16" t="n"/>
      <c r="Z356" s="16" t="n"/>
      <c r="AA356" s="16" t="n"/>
      <c r="AB356" s="16" t="n"/>
      <c r="AC356" s="16" t="n"/>
      <c r="AD356" s="16" t="n"/>
      <c r="AE356" s="16" t="n"/>
      <c r="AF356" s="16" t="n"/>
      <c r="AG356" s="16" t="n"/>
      <c r="AH356" s="16" t="n"/>
      <c r="AI356" s="16" t="n"/>
      <c r="AJ356" s="16" t="n"/>
      <c r="AK356" s="16" t="n"/>
      <c r="AL356" s="16" t="n"/>
      <c r="AM356" s="16" t="n"/>
      <c r="AN356" s="16" t="n"/>
      <c r="AO356" s="16" t="n"/>
      <c r="AP356" s="16" t="n"/>
      <c r="AQ356" s="16" t="n"/>
      <c r="AR356" s="16" t="n"/>
      <c r="AS356" s="16" t="n"/>
      <c r="AT356" s="16" t="n"/>
      <c r="AU356" s="16" t="n"/>
      <c r="AV356" s="16" t="n"/>
      <c r="AW356" s="16" t="n"/>
      <c r="AX356" s="16" t="n"/>
      <c r="AY356" s="16" t="n"/>
      <c r="AZ356" s="16" t="n"/>
      <c r="BA356" s="16" t="n"/>
      <c r="BB356" s="16" t="n"/>
      <c r="BC356" s="16" t="n"/>
      <c r="BD356" s="16" t="n"/>
      <c r="BE356" s="16" t="n"/>
      <c r="BF356" s="16" t="n"/>
      <c r="BG356" s="16" t="n"/>
      <c r="BH356" s="16" t="n"/>
      <c r="BI356" s="16" t="n"/>
      <c r="BJ356" s="16" t="n"/>
      <c r="BK356" s="16" t="n"/>
      <c r="BL356" s="16" t="n"/>
      <c r="BM356" s="16" t="n"/>
      <c r="BN356" s="16" t="n"/>
      <c r="BO356" s="16" t="n"/>
      <c r="BP356" s="16" t="n"/>
      <c r="BQ356" s="16" t="n"/>
      <c r="BR356" s="16" t="n"/>
      <c r="BS356" s="16" t="n"/>
      <c r="BT356" s="16" t="n"/>
      <c r="BU356" s="16" t="n"/>
      <c r="BV356" s="16" t="n"/>
      <c r="BW356" s="16" t="n"/>
      <c r="BX356" s="16" t="n"/>
      <c r="BY356" s="16" t="n"/>
      <c r="BZ356" s="16" t="n"/>
      <c r="CA356" s="16" t="n"/>
      <c r="CB356" s="16" t="n"/>
      <c r="CC356" s="16" t="n"/>
      <c r="CD356" s="16" t="n"/>
      <c r="CE356" s="16" t="n"/>
      <c r="CF356" s="16" t="n"/>
      <c r="CG356" s="16" t="n"/>
      <c r="CH356" s="16" t="n"/>
      <c r="CI356" s="16" t="n"/>
      <c r="CJ356" s="16" t="n"/>
      <c r="CK356" s="16" t="n"/>
      <c r="CL356" s="16" t="n"/>
      <c r="CM356" s="16" t="n"/>
      <c r="CN356" s="16" t="n"/>
      <c r="CO356" s="16" t="n"/>
      <c r="CP356" s="16" t="n"/>
      <c r="CQ356" s="16" t="n"/>
      <c r="CR356" s="16" t="n"/>
      <c r="CS356" s="16" t="n"/>
      <c r="CT356" s="16" t="n"/>
      <c r="CU356" s="16" t="n"/>
      <c r="CV356" s="16" t="n"/>
      <c r="CW356" s="16" t="n"/>
      <c r="CX356" s="16" t="n"/>
      <c r="CY356" s="16" t="n"/>
      <c r="CZ356" s="16" t="n"/>
      <c r="DA356" s="16" t="n"/>
      <c r="DB356" s="16" t="n"/>
      <c r="DC356" s="16">
        <f>IF(DC174&gt;0,DC$6,"")</f>
        <v/>
      </c>
      <c r="DD356" s="16">
        <f>IF(DD174&gt;0,DD$6,"")</f>
        <v/>
      </c>
      <c r="DE356" s="16">
        <f>IF(DE174&gt;0,DE$6,"")</f>
        <v/>
      </c>
      <c r="DF356" s="16">
        <f>IF(DF174&gt;0,DF$6,"")</f>
        <v/>
      </c>
      <c r="DG356" s="16">
        <f>IF(DG174&gt;0,DG$6,"")</f>
        <v/>
      </c>
      <c r="DH356" s="16">
        <f>IF(DH174&gt;0,DH$6,"")</f>
        <v/>
      </c>
      <c r="DI356" s="16">
        <f>IF(DI174&gt;0,DI$6,"")</f>
        <v/>
      </c>
      <c r="DJ356" s="16">
        <f>IF(DJ174&gt;0,DJ$6,"")</f>
        <v/>
      </c>
      <c r="DK356" s="16">
        <f>IF(DK174&gt;0,DK$6,"")</f>
        <v/>
      </c>
      <c r="DL356" s="16">
        <f>IF(DL174&gt;0,DL$6,"")</f>
        <v/>
      </c>
      <c r="DM356" s="16">
        <f>IF(DM174&gt;0,DM$6,"")</f>
        <v/>
      </c>
      <c r="DN356" s="16">
        <f>IF(DN174&gt;0,DN$6,"")</f>
        <v/>
      </c>
      <c r="DO356" s="16" t="n"/>
      <c r="DP356" s="16" t="n"/>
      <c r="DQ356" s="16" t="n"/>
      <c r="DR356" s="16" t="n"/>
      <c r="DS356" s="16" t="n"/>
      <c r="DT356" s="16" t="n"/>
      <c r="DU356" s="16" t="n"/>
      <c r="DV356" s="16" t="n"/>
      <c r="DW356" s="16" t="n"/>
      <c r="DX356" s="16" t="n"/>
      <c r="DY356" s="16" t="n"/>
      <c r="DZ356" s="16" t="n"/>
      <c r="EA356" s="16" t="n"/>
      <c r="EB356" s="16" t="n"/>
      <c r="EC356" s="16" t="n"/>
      <c r="ED356" s="16" t="n"/>
      <c r="EE356" s="16" t="n"/>
      <c r="EF356" s="16" t="n"/>
      <c r="EG356" s="16" t="n"/>
      <c r="EH356" s="16" t="n"/>
      <c r="EI356" s="16" t="n"/>
      <c r="EJ356" s="16" t="n"/>
      <c r="EK356" s="16" t="n"/>
      <c r="EL356" s="16" t="n"/>
      <c r="EM356" s="16" t="n"/>
      <c r="EN356" s="16" t="n"/>
      <c r="EO356" s="16" t="n"/>
      <c r="EP356" s="16" t="n"/>
      <c r="EQ356" s="16" t="n"/>
      <c r="ER356" s="16" t="n"/>
      <c r="ES356" s="16" t="n"/>
      <c r="ET356" s="16" t="n"/>
      <c r="EU356" s="16" t="n"/>
      <c r="EV356" s="16" t="n"/>
      <c r="EW356" s="16" t="n"/>
      <c r="EX356" s="16" t="n"/>
      <c r="EY356" s="16">
        <f>IF(EY174&gt;0,EY$6,"")</f>
        <v/>
      </c>
      <c r="EZ356" s="16">
        <f>IF(EZ174&gt;0,EZ$6,"")</f>
        <v/>
      </c>
      <c r="FA356" s="16">
        <f>IF(FA174&gt;0,FA$6,"")</f>
        <v/>
      </c>
      <c r="FB356" s="16">
        <f>IF(FB174&gt;0,FB$6,"")</f>
        <v/>
      </c>
      <c r="FC356" s="16">
        <f>IF(FC174&gt;0,FC$6,"")</f>
        <v/>
      </c>
      <c r="FD356" s="16">
        <f>IF(FD174&gt;0,FD$6,"")</f>
        <v/>
      </c>
      <c r="FE356" s="16">
        <f>IF(FE174&gt;0,FE$6,"")</f>
        <v/>
      </c>
      <c r="FF356" s="16">
        <f>IF(FF174&gt;0,FF$6,"")</f>
        <v/>
      </c>
      <c r="FG356" s="16">
        <f>IF(FG174&gt;0,FG$6,"")</f>
        <v/>
      </c>
      <c r="FH356" s="16">
        <f>IF(FH174&gt;0,FH$6,"")</f>
        <v/>
      </c>
      <c r="FI356" s="16">
        <f>IF(FI174&gt;0,FI$6,"")</f>
        <v/>
      </c>
      <c r="FJ356" s="16">
        <f>IF(FJ174&gt;0,FJ$6,"")</f>
        <v/>
      </c>
      <c r="FK356" s="16">
        <f>IF(FK174&gt;0,FK$6,"")</f>
        <v/>
      </c>
      <c r="FL356" s="16">
        <f>IF(FL174&gt;0,FL$6,"")</f>
        <v/>
      </c>
      <c r="FM356" s="16">
        <f>IF(FM174&gt;0,FM$6,"")</f>
        <v/>
      </c>
      <c r="FN356" s="16">
        <f>IF(FN174&gt;0,FN$6,"")</f>
        <v/>
      </c>
      <c r="FO356" s="16">
        <f>IF(FO174&gt;0,FO$6,"")</f>
        <v/>
      </c>
      <c r="FP356" s="16">
        <f>IF(FP174&gt;0,FP$6,"")</f>
        <v/>
      </c>
      <c r="FQ356" s="16">
        <f>IF(FQ174&gt;0,FQ$6,"")</f>
        <v/>
      </c>
      <c r="FR356" s="16">
        <f>IF(FR174&gt;0,FR$6,"")</f>
        <v/>
      </c>
      <c r="FS356" s="16">
        <f>IF(FS174&gt;0,FS$6,"")</f>
        <v/>
      </c>
      <c r="FT356" s="16">
        <f>IF(FT174&gt;0,FT$6,"")</f>
        <v/>
      </c>
      <c r="FU356" s="16">
        <f>IF(FU174&gt;0,FU$6,"")</f>
        <v/>
      </c>
      <c r="FV356" s="16">
        <f>IF(FV174&gt;0,FV$6,"")</f>
        <v/>
      </c>
      <c r="FW356" s="16">
        <f>IF(FW174&gt;0,FW$6,"")</f>
        <v/>
      </c>
      <c r="FX356" s="16">
        <f>IF(FX174&gt;0,FX$6,"")</f>
        <v/>
      </c>
      <c r="FY356" s="16">
        <f>IF(FY174&gt;0,FY$6,"")</f>
        <v/>
      </c>
      <c r="FZ356" s="16">
        <f>IF(FZ174&gt;0,FZ$6,"")</f>
        <v/>
      </c>
      <c r="GA356" s="16">
        <f>IF(GA174&gt;0,GA$6,"")</f>
        <v/>
      </c>
      <c r="GB356" s="16">
        <f>IF(GB174&gt;0,GB$6,"")</f>
        <v/>
      </c>
      <c r="GC356" s="16">
        <f>IF(GC174&gt;0,GC$6,"")</f>
        <v/>
      </c>
      <c r="GD356" s="16">
        <f>IF(GD174&gt;0,GD$6,"")</f>
        <v/>
      </c>
      <c r="GE356" s="16">
        <f>IF(GE174&gt;0,GE$6,"")</f>
        <v/>
      </c>
      <c r="GF356" s="16">
        <f>IF(GF174&gt;0,GF$6,"")</f>
        <v/>
      </c>
      <c r="GG356" s="16" t="n"/>
      <c r="GH356" s="16">
        <f>IF(GH174&gt;0,GH$6,"")</f>
        <v/>
      </c>
      <c r="GI356" s="423">
        <f>IF(GI174&gt;0,GI$6,"")</f>
        <v/>
      </c>
    </row>
    <row r="357" hidden="1">
      <c r="A357" s="63" t="n"/>
      <c r="B357" s="63" t="n"/>
      <c r="C357" s="412">
        <f>C175</f>
        <v/>
      </c>
      <c r="D357" s="5" t="n"/>
      <c r="E357" s="5" t="n"/>
      <c r="F357" s="5" t="n"/>
      <c r="G357" s="411">
        <f>MIN(J357:GH357)</f>
        <v/>
      </c>
      <c r="H357" s="16">
        <f>MAX(J357:GH357)</f>
        <v/>
      </c>
      <c r="I357" s="93" t="n"/>
      <c r="J357" s="16">
        <f>IF(J175&gt;0,J172,"")</f>
        <v/>
      </c>
      <c r="K357" s="16">
        <f>IF(K175&gt;0,K$6,"")</f>
        <v/>
      </c>
      <c r="L357" s="16">
        <f>IF(L175&gt;0,L$6,"")</f>
        <v/>
      </c>
      <c r="M357" s="16">
        <f>IF(M175&gt;0,M$6,"")</f>
        <v/>
      </c>
      <c r="N357" s="16">
        <f>IF(N175&gt;0,N$6,"")</f>
        <v/>
      </c>
      <c r="O357" s="16">
        <f>IF(O175&gt;0,O$6,"")</f>
        <v/>
      </c>
      <c r="P357" s="16">
        <f>IF(P175&gt;0,P$6,"")</f>
        <v/>
      </c>
      <c r="Q357" s="16">
        <f>IF(Q175&gt;0,Q$6,"")</f>
        <v/>
      </c>
      <c r="R357" s="16">
        <f>IF(R175&gt;0,R$6,"")</f>
        <v/>
      </c>
      <c r="S357" s="16">
        <f>IF(S175&gt;0,S$6,"")</f>
        <v/>
      </c>
      <c r="T357" s="16">
        <f>IF(T175&gt;0,T$6,"")</f>
        <v/>
      </c>
      <c r="U357" s="16">
        <f>IF(U175&gt;0,U$6,"")</f>
        <v/>
      </c>
      <c r="V357" s="16">
        <f>IF(V175&gt;0,V$6,"")</f>
        <v/>
      </c>
      <c r="W357" s="16" t="n"/>
      <c r="X357" s="16" t="n"/>
      <c r="Y357" s="16" t="n"/>
      <c r="Z357" s="16" t="n"/>
      <c r="AA357" s="16" t="n"/>
      <c r="AB357" s="16" t="n"/>
      <c r="AC357" s="16" t="n"/>
      <c r="AD357" s="16" t="n"/>
      <c r="AE357" s="16" t="n"/>
      <c r="AF357" s="16" t="n"/>
      <c r="AG357" s="16" t="n"/>
      <c r="AH357" s="16" t="n"/>
      <c r="AI357" s="16" t="n"/>
      <c r="AJ357" s="16" t="n"/>
      <c r="AK357" s="16" t="n"/>
      <c r="AL357" s="16" t="n"/>
      <c r="AM357" s="16" t="n"/>
      <c r="AN357" s="16" t="n"/>
      <c r="AO357" s="16" t="n"/>
      <c r="AP357" s="16" t="n"/>
      <c r="AQ357" s="16" t="n"/>
      <c r="AR357" s="16" t="n"/>
      <c r="AS357" s="16" t="n"/>
      <c r="AT357" s="16" t="n"/>
      <c r="AU357" s="16" t="n"/>
      <c r="AV357" s="16" t="n"/>
      <c r="AW357" s="16" t="n"/>
      <c r="AX357" s="16" t="n"/>
      <c r="AY357" s="16" t="n"/>
      <c r="AZ357" s="16" t="n"/>
      <c r="BA357" s="16" t="n"/>
      <c r="BB357" s="16" t="n"/>
      <c r="BC357" s="16" t="n"/>
      <c r="BD357" s="16" t="n"/>
      <c r="BE357" s="16" t="n"/>
      <c r="BF357" s="16" t="n"/>
      <c r="BG357" s="16" t="n"/>
      <c r="BH357" s="16" t="n"/>
      <c r="BI357" s="16" t="n"/>
      <c r="BJ357" s="16" t="n"/>
      <c r="BK357" s="16" t="n"/>
      <c r="BL357" s="16" t="n"/>
      <c r="BM357" s="16" t="n"/>
      <c r="BN357" s="16" t="n"/>
      <c r="BO357" s="16" t="n"/>
      <c r="BP357" s="16" t="n"/>
      <c r="BQ357" s="16" t="n"/>
      <c r="BR357" s="16" t="n"/>
      <c r="BS357" s="16" t="n"/>
      <c r="BT357" s="16" t="n"/>
      <c r="BU357" s="16" t="n"/>
      <c r="BV357" s="16" t="n"/>
      <c r="BW357" s="16" t="n"/>
      <c r="BX357" s="16" t="n"/>
      <c r="BY357" s="16" t="n"/>
      <c r="BZ357" s="16" t="n"/>
      <c r="CA357" s="16" t="n"/>
      <c r="CB357" s="16" t="n"/>
      <c r="CC357" s="16" t="n"/>
      <c r="CD357" s="16" t="n"/>
      <c r="CE357" s="16" t="n"/>
      <c r="CF357" s="16" t="n"/>
      <c r="CG357" s="16" t="n"/>
      <c r="CH357" s="16" t="n"/>
      <c r="CI357" s="16" t="n"/>
      <c r="CJ357" s="16" t="n"/>
      <c r="CK357" s="16" t="n"/>
      <c r="CL357" s="16" t="n"/>
      <c r="CM357" s="16" t="n"/>
      <c r="CN357" s="16" t="n"/>
      <c r="CO357" s="16" t="n"/>
      <c r="CP357" s="16" t="n"/>
      <c r="CQ357" s="16" t="n"/>
      <c r="CR357" s="16" t="n"/>
      <c r="CS357" s="16" t="n"/>
      <c r="CT357" s="16" t="n"/>
      <c r="CU357" s="16" t="n"/>
      <c r="CV357" s="16" t="n"/>
      <c r="CW357" s="16" t="n"/>
      <c r="CX357" s="16" t="n"/>
      <c r="CY357" s="16" t="n"/>
      <c r="CZ357" s="16" t="n"/>
      <c r="DA357" s="16" t="n"/>
      <c r="DB357" s="16" t="n"/>
      <c r="DC357" s="16">
        <f>IF(DC175&gt;0,DC$6,"")</f>
        <v/>
      </c>
      <c r="DD357" s="16">
        <f>IF(DD175&gt;0,DD$6,"")</f>
        <v/>
      </c>
      <c r="DE357" s="16">
        <f>IF(DE175&gt;0,DE$6,"")</f>
        <v/>
      </c>
      <c r="DF357" s="16">
        <f>IF(DF175&gt;0,DF$6,"")</f>
        <v/>
      </c>
      <c r="DG357" s="16">
        <f>IF(DG175&gt;0,DG$6,"")</f>
        <v/>
      </c>
      <c r="DH357" s="16">
        <f>IF(DH175&gt;0,DH$6,"")</f>
        <v/>
      </c>
      <c r="DI357" s="16">
        <f>IF(DI175&gt;0,DI$6,"")</f>
        <v/>
      </c>
      <c r="DJ357" s="16">
        <f>IF(DJ175&gt;0,DJ$6,"")</f>
        <v/>
      </c>
      <c r="DK357" s="16">
        <f>IF(DK175&gt;0,DK$6,"")</f>
        <v/>
      </c>
      <c r="DL357" s="16">
        <f>IF(DL175&gt;0,DL$6,"")</f>
        <v/>
      </c>
      <c r="DM357" s="16">
        <f>IF(DM175&gt;0,DM$6,"")</f>
        <v/>
      </c>
      <c r="DN357" s="16">
        <f>IF(DN175&gt;0,DN$6,"")</f>
        <v/>
      </c>
      <c r="DO357" s="16" t="n"/>
      <c r="DP357" s="16" t="n"/>
      <c r="DQ357" s="16" t="n"/>
      <c r="DR357" s="16" t="n"/>
      <c r="DS357" s="16" t="n"/>
      <c r="DT357" s="16" t="n"/>
      <c r="DU357" s="16" t="n"/>
      <c r="DV357" s="16" t="n"/>
      <c r="DW357" s="16" t="n"/>
      <c r="DX357" s="16" t="n"/>
      <c r="DY357" s="16" t="n"/>
      <c r="DZ357" s="16" t="n"/>
      <c r="EA357" s="16" t="n"/>
      <c r="EB357" s="16" t="n"/>
      <c r="EC357" s="16" t="n"/>
      <c r="ED357" s="16" t="n"/>
      <c r="EE357" s="16" t="n"/>
      <c r="EF357" s="16" t="n"/>
      <c r="EG357" s="16" t="n"/>
      <c r="EH357" s="16" t="n"/>
      <c r="EI357" s="16" t="n"/>
      <c r="EJ357" s="16" t="n"/>
      <c r="EK357" s="16" t="n"/>
      <c r="EL357" s="16" t="n"/>
      <c r="EM357" s="16" t="n"/>
      <c r="EN357" s="16" t="n"/>
      <c r="EO357" s="16" t="n"/>
      <c r="EP357" s="16" t="n"/>
      <c r="EQ357" s="16" t="n"/>
      <c r="ER357" s="16" t="n"/>
      <c r="ES357" s="16" t="n"/>
      <c r="ET357" s="16" t="n"/>
      <c r="EU357" s="16" t="n"/>
      <c r="EV357" s="16" t="n"/>
      <c r="EW357" s="16" t="n"/>
      <c r="EX357" s="16" t="n"/>
      <c r="EY357" s="16">
        <f>IF(EY175&gt;0,EY$6,"")</f>
        <v/>
      </c>
      <c r="EZ357" s="16">
        <f>IF(EZ175&gt;0,EZ$6,"")</f>
        <v/>
      </c>
      <c r="FA357" s="16">
        <f>IF(FA175&gt;0,FA$6,"")</f>
        <v/>
      </c>
      <c r="FB357" s="16">
        <f>IF(FB175&gt;0,FB$6,"")</f>
        <v/>
      </c>
      <c r="FC357" s="16">
        <f>IF(FC175&gt;0,FC$6,"")</f>
        <v/>
      </c>
      <c r="FD357" s="16">
        <f>IF(FD175&gt;0,FD$6,"")</f>
        <v/>
      </c>
      <c r="FE357" s="16">
        <f>IF(FE175&gt;0,FE$6,"")</f>
        <v/>
      </c>
      <c r="FF357" s="16">
        <f>IF(FF175&gt;0,FF$6,"")</f>
        <v/>
      </c>
      <c r="FG357" s="16">
        <f>IF(FG175&gt;0,FG$6,"")</f>
        <v/>
      </c>
      <c r="FH357" s="16">
        <f>IF(FH175&gt;0,FH$6,"")</f>
        <v/>
      </c>
      <c r="FI357" s="16">
        <f>IF(FI175&gt;0,FI$6,"")</f>
        <v/>
      </c>
      <c r="FJ357" s="16">
        <f>IF(FJ175&gt;0,FJ$6,"")</f>
        <v/>
      </c>
      <c r="FK357" s="16">
        <f>IF(FK175&gt;0,FK$6,"")</f>
        <v/>
      </c>
      <c r="FL357" s="16">
        <f>IF(FL175&gt;0,FL$6,"")</f>
        <v/>
      </c>
      <c r="FM357" s="16">
        <f>IF(FM175&gt;0,FM$6,"")</f>
        <v/>
      </c>
      <c r="FN357" s="16">
        <f>IF(FN175&gt;0,FN$6,"")</f>
        <v/>
      </c>
      <c r="FO357" s="16">
        <f>IF(FO175&gt;0,FO$6,"")</f>
        <v/>
      </c>
      <c r="FP357" s="16">
        <f>IF(FP175&gt;0,FP$6,"")</f>
        <v/>
      </c>
      <c r="FQ357" s="16">
        <f>IF(FQ175&gt;0,FQ$6,"")</f>
        <v/>
      </c>
      <c r="FR357" s="16">
        <f>IF(FR175&gt;0,FR$6,"")</f>
        <v/>
      </c>
      <c r="FS357" s="16">
        <f>IF(FS175&gt;0,FS$6,"")</f>
        <v/>
      </c>
      <c r="FT357" s="16">
        <f>IF(FT175&gt;0,FT$6,"")</f>
        <v/>
      </c>
      <c r="FU357" s="16">
        <f>IF(FU175&gt;0,FU$6,"")</f>
        <v/>
      </c>
      <c r="FV357" s="16">
        <f>IF(FV175&gt;0,FV$6,"")</f>
        <v/>
      </c>
      <c r="FW357" s="16">
        <f>IF(FW175&gt;0,FW$6,"")</f>
        <v/>
      </c>
      <c r="FX357" s="16">
        <f>IF(FX175&gt;0,FX$6,"")</f>
        <v/>
      </c>
      <c r="FY357" s="16">
        <f>IF(FY175&gt;0,FY$6,"")</f>
        <v/>
      </c>
      <c r="FZ357" s="16">
        <f>IF(FZ175&gt;0,FZ$6,"")</f>
        <v/>
      </c>
      <c r="GA357" s="16">
        <f>IF(GA175&gt;0,GA$6,"")</f>
        <v/>
      </c>
      <c r="GB357" s="16">
        <f>IF(GB175&gt;0,GB$6,"")</f>
        <v/>
      </c>
      <c r="GC357" s="16">
        <f>IF(GC175&gt;0,GC$6,"")</f>
        <v/>
      </c>
      <c r="GD357" s="16">
        <f>IF(GD175&gt;0,GD$6,"")</f>
        <v/>
      </c>
      <c r="GE357" s="16">
        <f>IF(GE175&gt;0,GE$6,"")</f>
        <v/>
      </c>
      <c r="GF357" s="16">
        <f>IF(GF175&gt;0,GF$6,"")</f>
        <v/>
      </c>
      <c r="GG357" s="16" t="n"/>
      <c r="GH357" s="16">
        <f>IF(GH175&gt;0,GH$6,"")</f>
        <v/>
      </c>
      <c r="GI357" s="423">
        <f>IF(GI175&gt;0,GI$6,"")</f>
        <v/>
      </c>
    </row>
    <row r="358" hidden="1">
      <c r="A358" s="63" t="n"/>
      <c r="B358" s="63" t="n"/>
      <c r="C358" s="412">
        <f>C176</f>
        <v/>
      </c>
      <c r="D358" s="5" t="n"/>
      <c r="E358" s="5" t="n"/>
      <c r="F358" s="5" t="n"/>
      <c r="G358" s="411">
        <f>MIN(J358:GH358)</f>
        <v/>
      </c>
      <c r="H358" s="16">
        <f>MAX(J358:GH358)</f>
        <v/>
      </c>
      <c r="I358" s="93" t="n"/>
      <c r="J358" s="16">
        <f>IF(J176&gt;0,J173,"")</f>
        <v/>
      </c>
      <c r="K358" s="16">
        <f>IF(K176&gt;0,K$6,"")</f>
        <v/>
      </c>
      <c r="L358" s="16">
        <f>IF(L176&gt;0,L$6,"")</f>
        <v/>
      </c>
      <c r="M358" s="16">
        <f>IF(M176&gt;0,M$6,"")</f>
        <v/>
      </c>
      <c r="N358" s="16">
        <f>IF(N176&gt;0,N$6,"")</f>
        <v/>
      </c>
      <c r="O358" s="16">
        <f>IF(O176&gt;0,O$6,"")</f>
        <v/>
      </c>
      <c r="P358" s="16">
        <f>IF(P176&gt;0,P$6,"")</f>
        <v/>
      </c>
      <c r="Q358" s="16">
        <f>IF(Q176&gt;0,Q$6,"")</f>
        <v/>
      </c>
      <c r="R358" s="16">
        <f>IF(R176&gt;0,R$6,"")</f>
        <v/>
      </c>
      <c r="S358" s="16">
        <f>IF(S176&gt;0,S$6,"")</f>
        <v/>
      </c>
      <c r="T358" s="16">
        <f>IF(T176&gt;0,T$6,"")</f>
        <v/>
      </c>
      <c r="U358" s="16">
        <f>IF(U176&gt;0,U$6,"")</f>
        <v/>
      </c>
      <c r="V358" s="16">
        <f>IF(V176&gt;0,V$6,"")</f>
        <v/>
      </c>
      <c r="W358" s="16" t="n"/>
      <c r="X358" s="16" t="n"/>
      <c r="Y358" s="16" t="n"/>
      <c r="Z358" s="16" t="n"/>
      <c r="AA358" s="16" t="n"/>
      <c r="AB358" s="16" t="n"/>
      <c r="AC358" s="16" t="n"/>
      <c r="AD358" s="16" t="n"/>
      <c r="AE358" s="16" t="n"/>
      <c r="AF358" s="16" t="n"/>
      <c r="AG358" s="16" t="n"/>
      <c r="AH358" s="16" t="n"/>
      <c r="AI358" s="16" t="n"/>
      <c r="AJ358" s="16" t="n"/>
      <c r="AK358" s="16" t="n"/>
      <c r="AL358" s="16" t="n"/>
      <c r="AM358" s="16" t="n"/>
      <c r="AN358" s="16" t="n"/>
      <c r="AO358" s="16" t="n"/>
      <c r="AP358" s="16" t="n"/>
      <c r="AQ358" s="16" t="n"/>
      <c r="AR358" s="16" t="n"/>
      <c r="AS358" s="16" t="n"/>
      <c r="AT358" s="16" t="n"/>
      <c r="AU358" s="16" t="n"/>
      <c r="AV358" s="16" t="n"/>
      <c r="AW358" s="16" t="n"/>
      <c r="AX358" s="16" t="n"/>
      <c r="AY358" s="16" t="n"/>
      <c r="AZ358" s="16" t="n"/>
      <c r="BA358" s="16" t="n"/>
      <c r="BB358" s="16" t="n"/>
      <c r="BC358" s="16" t="n"/>
      <c r="BD358" s="16" t="n"/>
      <c r="BE358" s="16" t="n"/>
      <c r="BF358" s="16" t="n"/>
      <c r="BG358" s="16" t="n"/>
      <c r="BH358" s="16" t="n"/>
      <c r="BI358" s="16" t="n"/>
      <c r="BJ358" s="16" t="n"/>
      <c r="BK358" s="16" t="n"/>
      <c r="BL358" s="16" t="n"/>
      <c r="BM358" s="16" t="n"/>
      <c r="BN358" s="16" t="n"/>
      <c r="BO358" s="16" t="n"/>
      <c r="BP358" s="16" t="n"/>
      <c r="BQ358" s="16" t="n"/>
      <c r="BR358" s="16" t="n"/>
      <c r="BS358" s="16" t="n"/>
      <c r="BT358" s="16" t="n"/>
      <c r="BU358" s="16" t="n"/>
      <c r="BV358" s="16" t="n"/>
      <c r="BW358" s="16" t="n"/>
      <c r="BX358" s="16" t="n"/>
      <c r="BY358" s="16" t="n"/>
      <c r="BZ358" s="16" t="n"/>
      <c r="CA358" s="16" t="n"/>
      <c r="CB358" s="16" t="n"/>
      <c r="CC358" s="16" t="n"/>
      <c r="CD358" s="16" t="n"/>
      <c r="CE358" s="16" t="n"/>
      <c r="CF358" s="16" t="n"/>
      <c r="CG358" s="16" t="n"/>
      <c r="CH358" s="16" t="n"/>
      <c r="CI358" s="16" t="n"/>
      <c r="CJ358" s="16" t="n"/>
      <c r="CK358" s="16" t="n"/>
      <c r="CL358" s="16" t="n"/>
      <c r="CM358" s="16" t="n"/>
      <c r="CN358" s="16" t="n"/>
      <c r="CO358" s="16" t="n"/>
      <c r="CP358" s="16" t="n"/>
      <c r="CQ358" s="16" t="n"/>
      <c r="CR358" s="16" t="n"/>
      <c r="CS358" s="16" t="n"/>
      <c r="CT358" s="16" t="n"/>
      <c r="CU358" s="16" t="n"/>
      <c r="CV358" s="16" t="n"/>
      <c r="CW358" s="16" t="n"/>
      <c r="CX358" s="16" t="n"/>
      <c r="CY358" s="16" t="n"/>
      <c r="CZ358" s="16" t="n"/>
      <c r="DA358" s="16" t="n"/>
      <c r="DB358" s="16" t="n"/>
      <c r="DC358" s="16">
        <f>IF(DC176&gt;0,DC$6,"")</f>
        <v/>
      </c>
      <c r="DD358" s="16">
        <f>IF(DD176&gt;0,DD$6,"")</f>
        <v/>
      </c>
      <c r="DE358" s="16">
        <f>IF(DE176&gt;0,DE$6,"")</f>
        <v/>
      </c>
      <c r="DF358" s="16">
        <f>IF(DF176&gt;0,DF$6,"")</f>
        <v/>
      </c>
      <c r="DG358" s="16">
        <f>IF(DG176&gt;0,DG$6,"")</f>
        <v/>
      </c>
      <c r="DH358" s="16">
        <f>IF(DH176&gt;0,DH$6,"")</f>
        <v/>
      </c>
      <c r="DI358" s="16">
        <f>IF(DI176&gt;0,DI$6,"")</f>
        <v/>
      </c>
      <c r="DJ358" s="16">
        <f>IF(DJ176&gt;0,DJ$6,"")</f>
        <v/>
      </c>
      <c r="DK358" s="16">
        <f>IF(DK176&gt;0,DK$6,"")</f>
        <v/>
      </c>
      <c r="DL358" s="16">
        <f>IF(DL176&gt;0,DL$6,"")</f>
        <v/>
      </c>
      <c r="DM358" s="16">
        <f>IF(DM176&gt;0,DM$6,"")</f>
        <v/>
      </c>
      <c r="DN358" s="16">
        <f>IF(DN176&gt;0,DN$6,"")</f>
        <v/>
      </c>
      <c r="DO358" s="16" t="n"/>
      <c r="DP358" s="16" t="n"/>
      <c r="DQ358" s="16" t="n"/>
      <c r="DR358" s="16" t="n"/>
      <c r="DS358" s="16" t="n"/>
      <c r="DT358" s="16" t="n"/>
      <c r="DU358" s="16" t="n"/>
      <c r="DV358" s="16" t="n"/>
      <c r="DW358" s="16" t="n"/>
      <c r="DX358" s="16" t="n"/>
      <c r="DY358" s="16" t="n"/>
      <c r="DZ358" s="16" t="n"/>
      <c r="EA358" s="16" t="n"/>
      <c r="EB358" s="16" t="n"/>
      <c r="EC358" s="16" t="n"/>
      <c r="ED358" s="16" t="n"/>
      <c r="EE358" s="16" t="n"/>
      <c r="EF358" s="16" t="n"/>
      <c r="EG358" s="16" t="n"/>
      <c r="EH358" s="16" t="n"/>
      <c r="EI358" s="16" t="n"/>
      <c r="EJ358" s="16" t="n"/>
      <c r="EK358" s="16" t="n"/>
      <c r="EL358" s="16" t="n"/>
      <c r="EM358" s="16" t="n"/>
      <c r="EN358" s="16" t="n"/>
      <c r="EO358" s="16" t="n"/>
      <c r="EP358" s="16" t="n"/>
      <c r="EQ358" s="16" t="n"/>
      <c r="ER358" s="16" t="n"/>
      <c r="ES358" s="16" t="n"/>
      <c r="ET358" s="16" t="n"/>
      <c r="EU358" s="16" t="n"/>
      <c r="EV358" s="16" t="n"/>
      <c r="EW358" s="16" t="n"/>
      <c r="EX358" s="16" t="n"/>
      <c r="EY358" s="16">
        <f>IF(EY176&gt;0,EY$6,"")</f>
        <v/>
      </c>
      <c r="EZ358" s="16">
        <f>IF(EZ176&gt;0,EZ$6,"")</f>
        <v/>
      </c>
      <c r="FA358" s="16">
        <f>IF(FA176&gt;0,FA$6,"")</f>
        <v/>
      </c>
      <c r="FB358" s="16">
        <f>IF(FB176&gt;0,FB$6,"")</f>
        <v/>
      </c>
      <c r="FC358" s="16">
        <f>IF(FC176&gt;0,FC$6,"")</f>
        <v/>
      </c>
      <c r="FD358" s="16">
        <f>IF(FD176&gt;0,FD$6,"")</f>
        <v/>
      </c>
      <c r="FE358" s="16">
        <f>IF(FE176&gt;0,FE$6,"")</f>
        <v/>
      </c>
      <c r="FF358" s="16">
        <f>IF(FF176&gt;0,FF$6,"")</f>
        <v/>
      </c>
      <c r="FG358" s="16">
        <f>IF(FG176&gt;0,FG$6,"")</f>
        <v/>
      </c>
      <c r="FH358" s="16">
        <f>IF(FH176&gt;0,FH$6,"")</f>
        <v/>
      </c>
      <c r="FI358" s="16">
        <f>IF(FI176&gt;0,FI$6,"")</f>
        <v/>
      </c>
      <c r="FJ358" s="16">
        <f>IF(FJ176&gt;0,FJ$6,"")</f>
        <v/>
      </c>
      <c r="FK358" s="16">
        <f>IF(FK176&gt;0,FK$6,"")</f>
        <v/>
      </c>
      <c r="FL358" s="16">
        <f>IF(FL176&gt;0,FL$6,"")</f>
        <v/>
      </c>
      <c r="FM358" s="16">
        <f>IF(FM176&gt;0,FM$6,"")</f>
        <v/>
      </c>
      <c r="FN358" s="16">
        <f>IF(FN176&gt;0,FN$6,"")</f>
        <v/>
      </c>
      <c r="FO358" s="16">
        <f>IF(FO176&gt;0,FO$6,"")</f>
        <v/>
      </c>
      <c r="FP358" s="16">
        <f>IF(FP176&gt;0,FP$6,"")</f>
        <v/>
      </c>
      <c r="FQ358" s="16">
        <f>IF(FQ176&gt;0,FQ$6,"")</f>
        <v/>
      </c>
      <c r="FR358" s="16">
        <f>IF(FR176&gt;0,FR$6,"")</f>
        <v/>
      </c>
      <c r="FS358" s="16">
        <f>IF(FS176&gt;0,FS$6,"")</f>
        <v/>
      </c>
      <c r="FT358" s="16">
        <f>IF(FT176&gt;0,FT$6,"")</f>
        <v/>
      </c>
      <c r="FU358" s="16">
        <f>IF(FU176&gt;0,FU$6,"")</f>
        <v/>
      </c>
      <c r="FV358" s="16">
        <f>IF(FV176&gt;0,FV$6,"")</f>
        <v/>
      </c>
      <c r="FW358" s="16">
        <f>IF(FW176&gt;0,FW$6,"")</f>
        <v/>
      </c>
      <c r="FX358" s="16">
        <f>IF(FX176&gt;0,FX$6,"")</f>
        <v/>
      </c>
      <c r="FY358" s="16">
        <f>IF(FY176&gt;0,FY$6,"")</f>
        <v/>
      </c>
      <c r="FZ358" s="16">
        <f>IF(FZ176&gt;0,FZ$6,"")</f>
        <v/>
      </c>
      <c r="GA358" s="16">
        <f>IF(GA176&gt;0,GA$6,"")</f>
        <v/>
      </c>
      <c r="GB358" s="16">
        <f>IF(GB176&gt;0,GB$6,"")</f>
        <v/>
      </c>
      <c r="GC358" s="16">
        <f>IF(GC176&gt;0,GC$6,"")</f>
        <v/>
      </c>
      <c r="GD358" s="16">
        <f>IF(GD176&gt;0,GD$6,"")</f>
        <v/>
      </c>
      <c r="GE358" s="16">
        <f>IF(GE176&gt;0,GE$6,"")</f>
        <v/>
      </c>
      <c r="GF358" s="16">
        <f>IF(GF176&gt;0,GF$6,"")</f>
        <v/>
      </c>
      <c r="GG358" s="16" t="n"/>
      <c r="GH358" s="16">
        <f>IF(GH176&gt;0,GH$6,"")</f>
        <v/>
      </c>
      <c r="GI358" s="423">
        <f>IF(GI176&gt;0,GI$6,"")</f>
        <v/>
      </c>
    </row>
    <row r="359" hidden="1">
      <c r="A359" s="63" t="n"/>
      <c r="B359" s="63" t="n"/>
      <c r="C359" s="412">
        <f>C177</f>
        <v/>
      </c>
      <c r="D359" s="5" t="n"/>
      <c r="E359" s="5" t="n"/>
      <c r="F359" s="5" t="n"/>
      <c r="G359" s="411">
        <f>MIN(J359:GH359)</f>
        <v/>
      </c>
      <c r="H359" s="16">
        <f>MAX(J359:GH359)</f>
        <v/>
      </c>
      <c r="I359" s="93" t="n"/>
      <c r="J359" s="16">
        <f>IF(J177&gt;0,J174,"")</f>
        <v/>
      </c>
      <c r="K359" s="16">
        <f>IF(K177&gt;0,K$6,"")</f>
        <v/>
      </c>
      <c r="L359" s="16">
        <f>IF(L177&gt;0,L$6,"")</f>
        <v/>
      </c>
      <c r="M359" s="16">
        <f>IF(M177&gt;0,M$6,"")</f>
        <v/>
      </c>
      <c r="N359" s="16">
        <f>IF(N177&gt;0,N$6,"")</f>
        <v/>
      </c>
      <c r="O359" s="16">
        <f>IF(O177&gt;0,O$6,"")</f>
        <v/>
      </c>
      <c r="P359" s="16">
        <f>IF(P177&gt;0,P$6,"")</f>
        <v/>
      </c>
      <c r="Q359" s="16">
        <f>IF(Q177&gt;0,Q$6,"")</f>
        <v/>
      </c>
      <c r="R359" s="16">
        <f>IF(R177&gt;0,R$6,"")</f>
        <v/>
      </c>
      <c r="S359" s="16">
        <f>IF(S177&gt;0,S$6,"")</f>
        <v/>
      </c>
      <c r="T359" s="16">
        <f>IF(T177&gt;0,T$6,"")</f>
        <v/>
      </c>
      <c r="U359" s="16">
        <f>IF(U177&gt;0,U$6,"")</f>
        <v/>
      </c>
      <c r="V359" s="16">
        <f>IF(V177&gt;0,V$6,"")</f>
        <v/>
      </c>
      <c r="W359" s="16" t="n"/>
      <c r="X359" s="16" t="n"/>
      <c r="Y359" s="16" t="n"/>
      <c r="Z359" s="16" t="n"/>
      <c r="AA359" s="16" t="n"/>
      <c r="AB359" s="16" t="n"/>
      <c r="AC359" s="16" t="n"/>
      <c r="AD359" s="16" t="n"/>
      <c r="AE359" s="16" t="n"/>
      <c r="AF359" s="16" t="n"/>
      <c r="AG359" s="16" t="n"/>
      <c r="AH359" s="16" t="n"/>
      <c r="AI359" s="16" t="n"/>
      <c r="AJ359" s="16" t="n"/>
      <c r="AK359" s="16" t="n"/>
      <c r="AL359" s="16" t="n"/>
      <c r="AM359" s="16" t="n"/>
      <c r="AN359" s="16" t="n"/>
      <c r="AO359" s="16" t="n"/>
      <c r="AP359" s="16" t="n"/>
      <c r="AQ359" s="16" t="n"/>
      <c r="AR359" s="16" t="n"/>
      <c r="AS359" s="16" t="n"/>
      <c r="AT359" s="16" t="n"/>
      <c r="AU359" s="16" t="n"/>
      <c r="AV359" s="16" t="n"/>
      <c r="AW359" s="16" t="n"/>
      <c r="AX359" s="16" t="n"/>
      <c r="AY359" s="16" t="n"/>
      <c r="AZ359" s="16" t="n"/>
      <c r="BA359" s="16" t="n"/>
      <c r="BB359" s="16" t="n"/>
      <c r="BC359" s="16" t="n"/>
      <c r="BD359" s="16" t="n"/>
      <c r="BE359" s="16" t="n"/>
      <c r="BF359" s="16" t="n"/>
      <c r="BG359" s="16" t="n"/>
      <c r="BH359" s="16" t="n"/>
      <c r="BI359" s="16" t="n"/>
      <c r="BJ359" s="16" t="n"/>
      <c r="BK359" s="16" t="n"/>
      <c r="BL359" s="16" t="n"/>
      <c r="BM359" s="16" t="n"/>
      <c r="BN359" s="16" t="n"/>
      <c r="BO359" s="16" t="n"/>
      <c r="BP359" s="16" t="n"/>
      <c r="BQ359" s="16" t="n"/>
      <c r="BR359" s="16" t="n"/>
      <c r="BS359" s="16" t="n"/>
      <c r="BT359" s="16" t="n"/>
      <c r="BU359" s="16" t="n"/>
      <c r="BV359" s="16" t="n"/>
      <c r="BW359" s="16" t="n"/>
      <c r="BX359" s="16" t="n"/>
      <c r="BY359" s="16" t="n"/>
      <c r="BZ359" s="16" t="n"/>
      <c r="CA359" s="16" t="n"/>
      <c r="CB359" s="16" t="n"/>
      <c r="CC359" s="16" t="n"/>
      <c r="CD359" s="16" t="n"/>
      <c r="CE359" s="16" t="n"/>
      <c r="CF359" s="16" t="n"/>
      <c r="CG359" s="16" t="n"/>
      <c r="CH359" s="16" t="n"/>
      <c r="CI359" s="16" t="n"/>
      <c r="CJ359" s="16" t="n"/>
      <c r="CK359" s="16" t="n"/>
      <c r="CL359" s="16" t="n"/>
      <c r="CM359" s="16" t="n"/>
      <c r="CN359" s="16" t="n"/>
      <c r="CO359" s="16" t="n"/>
      <c r="CP359" s="16" t="n"/>
      <c r="CQ359" s="16" t="n"/>
      <c r="CR359" s="16" t="n"/>
      <c r="CS359" s="16" t="n"/>
      <c r="CT359" s="16" t="n"/>
      <c r="CU359" s="16" t="n"/>
      <c r="CV359" s="16" t="n"/>
      <c r="CW359" s="16" t="n"/>
      <c r="CX359" s="16" t="n"/>
      <c r="CY359" s="16" t="n"/>
      <c r="CZ359" s="16" t="n"/>
      <c r="DA359" s="16" t="n"/>
      <c r="DB359" s="16" t="n"/>
      <c r="DC359" s="16">
        <f>IF(DC177&gt;0,DC$6,"")</f>
        <v/>
      </c>
      <c r="DD359" s="16">
        <f>IF(DD177&gt;0,DD$6,"")</f>
        <v/>
      </c>
      <c r="DE359" s="16">
        <f>IF(DE177&gt;0,DE$6,"")</f>
        <v/>
      </c>
      <c r="DF359" s="16">
        <f>IF(DF177&gt;0,DF$6,"")</f>
        <v/>
      </c>
      <c r="DG359" s="16">
        <f>IF(DG177&gt;0,DG$6,"")</f>
        <v/>
      </c>
      <c r="DH359" s="16">
        <f>IF(DH177&gt;0,DH$6,"")</f>
        <v/>
      </c>
      <c r="DI359" s="16">
        <f>IF(DI177&gt;0,DI$6,"")</f>
        <v/>
      </c>
      <c r="DJ359" s="16">
        <f>IF(DJ177&gt;0,DJ$6,"")</f>
        <v/>
      </c>
      <c r="DK359" s="16">
        <f>IF(DK177&gt;0,DK$6,"")</f>
        <v/>
      </c>
      <c r="DL359" s="16">
        <f>IF(DL177&gt;0,DL$6,"")</f>
        <v/>
      </c>
      <c r="DM359" s="16">
        <f>IF(DM177&gt;0,DM$6,"")</f>
        <v/>
      </c>
      <c r="DN359" s="16">
        <f>IF(DN177&gt;0,DN$6,"")</f>
        <v/>
      </c>
      <c r="DO359" s="16" t="n"/>
      <c r="DP359" s="16" t="n"/>
      <c r="DQ359" s="16" t="n"/>
      <c r="DR359" s="16" t="n"/>
      <c r="DS359" s="16" t="n"/>
      <c r="DT359" s="16" t="n"/>
      <c r="DU359" s="16" t="n"/>
      <c r="DV359" s="16" t="n"/>
      <c r="DW359" s="16" t="n"/>
      <c r="DX359" s="16" t="n"/>
      <c r="DY359" s="16" t="n"/>
      <c r="DZ359" s="16" t="n"/>
      <c r="EA359" s="16" t="n"/>
      <c r="EB359" s="16" t="n"/>
      <c r="EC359" s="16" t="n"/>
      <c r="ED359" s="16" t="n"/>
      <c r="EE359" s="16" t="n"/>
      <c r="EF359" s="16" t="n"/>
      <c r="EG359" s="16" t="n"/>
      <c r="EH359" s="16" t="n"/>
      <c r="EI359" s="16" t="n"/>
      <c r="EJ359" s="16" t="n"/>
      <c r="EK359" s="16" t="n"/>
      <c r="EL359" s="16" t="n"/>
      <c r="EM359" s="16" t="n"/>
      <c r="EN359" s="16" t="n"/>
      <c r="EO359" s="16" t="n"/>
      <c r="EP359" s="16" t="n"/>
      <c r="EQ359" s="16" t="n"/>
      <c r="ER359" s="16" t="n"/>
      <c r="ES359" s="16" t="n"/>
      <c r="ET359" s="16" t="n"/>
      <c r="EU359" s="16" t="n"/>
      <c r="EV359" s="16" t="n"/>
      <c r="EW359" s="16" t="n"/>
      <c r="EX359" s="16" t="n"/>
      <c r="EY359" s="16">
        <f>IF(EY177&gt;0,EY$6,"")</f>
        <v/>
      </c>
      <c r="EZ359" s="16">
        <f>IF(EZ177&gt;0,EZ$6,"")</f>
        <v/>
      </c>
      <c r="FA359" s="16">
        <f>IF(FA177&gt;0,FA$6,"")</f>
        <v/>
      </c>
      <c r="FB359" s="16">
        <f>IF(FB177&gt;0,FB$6,"")</f>
        <v/>
      </c>
      <c r="FC359" s="16">
        <f>IF(FC177&gt;0,FC$6,"")</f>
        <v/>
      </c>
      <c r="FD359" s="16">
        <f>IF(FD177&gt;0,FD$6,"")</f>
        <v/>
      </c>
      <c r="FE359" s="16">
        <f>IF(FE177&gt;0,FE$6,"")</f>
        <v/>
      </c>
      <c r="FF359" s="16">
        <f>IF(FF177&gt;0,FF$6,"")</f>
        <v/>
      </c>
      <c r="FG359" s="16">
        <f>IF(FG177&gt;0,FG$6,"")</f>
        <v/>
      </c>
      <c r="FH359" s="16">
        <f>IF(FH177&gt;0,FH$6,"")</f>
        <v/>
      </c>
      <c r="FI359" s="16">
        <f>IF(FI177&gt;0,FI$6,"")</f>
        <v/>
      </c>
      <c r="FJ359" s="16">
        <f>IF(FJ177&gt;0,FJ$6,"")</f>
        <v/>
      </c>
      <c r="FK359" s="16">
        <f>IF(FK177&gt;0,FK$6,"")</f>
        <v/>
      </c>
      <c r="FL359" s="16">
        <f>IF(FL177&gt;0,FL$6,"")</f>
        <v/>
      </c>
      <c r="FM359" s="16">
        <f>IF(FM177&gt;0,FM$6,"")</f>
        <v/>
      </c>
      <c r="FN359" s="16">
        <f>IF(FN177&gt;0,FN$6,"")</f>
        <v/>
      </c>
      <c r="FO359" s="16">
        <f>IF(FO177&gt;0,FO$6,"")</f>
        <v/>
      </c>
      <c r="FP359" s="16">
        <f>IF(FP177&gt;0,FP$6,"")</f>
        <v/>
      </c>
      <c r="FQ359" s="16">
        <f>IF(FQ177&gt;0,FQ$6,"")</f>
        <v/>
      </c>
      <c r="FR359" s="16">
        <f>IF(FR177&gt;0,FR$6,"")</f>
        <v/>
      </c>
      <c r="FS359" s="16">
        <f>IF(FS177&gt;0,FS$6,"")</f>
        <v/>
      </c>
      <c r="FT359" s="16">
        <f>IF(FT177&gt;0,FT$6,"")</f>
        <v/>
      </c>
      <c r="FU359" s="16">
        <f>IF(FU177&gt;0,FU$6,"")</f>
        <v/>
      </c>
      <c r="FV359" s="16">
        <f>IF(FV177&gt;0,FV$6,"")</f>
        <v/>
      </c>
      <c r="FW359" s="16">
        <f>IF(FW177&gt;0,FW$6,"")</f>
        <v/>
      </c>
      <c r="FX359" s="16">
        <f>IF(FX177&gt;0,FX$6,"")</f>
        <v/>
      </c>
      <c r="FY359" s="16">
        <f>IF(FY177&gt;0,FY$6,"")</f>
        <v/>
      </c>
      <c r="FZ359" s="16">
        <f>IF(FZ177&gt;0,FZ$6,"")</f>
        <v/>
      </c>
      <c r="GA359" s="16">
        <f>IF(GA177&gt;0,GA$6,"")</f>
        <v/>
      </c>
      <c r="GB359" s="16">
        <f>IF(GB177&gt;0,GB$6,"")</f>
        <v/>
      </c>
      <c r="GC359" s="16">
        <f>IF(GC177&gt;0,GC$6,"")</f>
        <v/>
      </c>
      <c r="GD359" s="16">
        <f>IF(GD177&gt;0,GD$6,"")</f>
        <v/>
      </c>
      <c r="GE359" s="16">
        <f>IF(GE177&gt;0,GE$6,"")</f>
        <v/>
      </c>
      <c r="GF359" s="16">
        <f>IF(GF177&gt;0,GF$6,"")</f>
        <v/>
      </c>
      <c r="GG359" s="16" t="n"/>
      <c r="GH359" s="16">
        <f>IF(GH177&gt;0,GH$6,"")</f>
        <v/>
      </c>
      <c r="GI359" s="423">
        <f>IF(GI177&gt;0,GI$6,"")</f>
        <v/>
      </c>
    </row>
    <row r="360" hidden="1">
      <c r="A360" s="63" t="n"/>
      <c r="B360" s="63" t="n"/>
      <c r="C360" s="412">
        <f>C178</f>
        <v/>
      </c>
      <c r="D360" s="5" t="n"/>
      <c r="E360" s="5" t="n"/>
      <c r="F360" s="5" t="n"/>
      <c r="G360" s="411">
        <f>MIN(J360:GH360)</f>
        <v/>
      </c>
      <c r="H360" s="16">
        <f>MAX(J360:GH360)</f>
        <v/>
      </c>
      <c r="I360" s="93" t="n"/>
      <c r="J360" s="16">
        <f>IF(J178&gt;0,J175,"")</f>
        <v/>
      </c>
      <c r="K360" s="16">
        <f>IF(K178&gt;0,K$6,"")</f>
        <v/>
      </c>
      <c r="L360" s="16">
        <f>IF(L178&gt;0,L$6,"")</f>
        <v/>
      </c>
      <c r="M360" s="16">
        <f>IF(M178&gt;0,M$6,"")</f>
        <v/>
      </c>
      <c r="N360" s="16">
        <f>IF(N178&gt;0,N$6,"")</f>
        <v/>
      </c>
      <c r="O360" s="16">
        <f>IF(O178&gt;0,O$6,"")</f>
        <v/>
      </c>
      <c r="P360" s="16">
        <f>IF(P178&gt;0,P$6,"")</f>
        <v/>
      </c>
      <c r="Q360" s="16">
        <f>IF(Q178&gt;0,Q$6,"")</f>
        <v/>
      </c>
      <c r="R360" s="16">
        <f>IF(R178&gt;0,R$6,"")</f>
        <v/>
      </c>
      <c r="S360" s="16">
        <f>IF(S178&gt;0,S$6,"")</f>
        <v/>
      </c>
      <c r="T360" s="16">
        <f>IF(T178&gt;0,T$6,"")</f>
        <v/>
      </c>
      <c r="U360" s="16">
        <f>IF(U178&gt;0,U$6,"")</f>
        <v/>
      </c>
      <c r="V360" s="16">
        <f>IF(V178&gt;0,V$6,"")</f>
        <v/>
      </c>
      <c r="W360" s="16" t="n"/>
      <c r="X360" s="16" t="n"/>
      <c r="Y360" s="16" t="n"/>
      <c r="Z360" s="16" t="n"/>
      <c r="AA360" s="16" t="n"/>
      <c r="AB360" s="16" t="n"/>
      <c r="AC360" s="16" t="n"/>
      <c r="AD360" s="16" t="n"/>
      <c r="AE360" s="16" t="n"/>
      <c r="AF360" s="16" t="n"/>
      <c r="AG360" s="16" t="n"/>
      <c r="AH360" s="16" t="n"/>
      <c r="AI360" s="16" t="n"/>
      <c r="AJ360" s="16" t="n"/>
      <c r="AK360" s="16" t="n"/>
      <c r="AL360" s="16" t="n"/>
      <c r="AM360" s="16" t="n"/>
      <c r="AN360" s="16" t="n"/>
      <c r="AO360" s="16" t="n"/>
      <c r="AP360" s="16" t="n"/>
      <c r="AQ360" s="16" t="n"/>
      <c r="AR360" s="16" t="n"/>
      <c r="AS360" s="16" t="n"/>
      <c r="AT360" s="16" t="n"/>
      <c r="AU360" s="16" t="n"/>
      <c r="AV360" s="16" t="n"/>
      <c r="AW360" s="16" t="n"/>
      <c r="AX360" s="16" t="n"/>
      <c r="AY360" s="16" t="n"/>
      <c r="AZ360" s="16" t="n"/>
      <c r="BA360" s="16" t="n"/>
      <c r="BB360" s="16" t="n"/>
      <c r="BC360" s="16" t="n"/>
      <c r="BD360" s="16" t="n"/>
      <c r="BE360" s="16" t="n"/>
      <c r="BF360" s="16" t="n"/>
      <c r="BG360" s="16" t="n"/>
      <c r="BH360" s="16" t="n"/>
      <c r="BI360" s="16" t="n"/>
      <c r="BJ360" s="16" t="n"/>
      <c r="BK360" s="16" t="n"/>
      <c r="BL360" s="16" t="n"/>
      <c r="BM360" s="16" t="n"/>
      <c r="BN360" s="16" t="n"/>
      <c r="BO360" s="16" t="n"/>
      <c r="BP360" s="16" t="n"/>
      <c r="BQ360" s="16" t="n"/>
      <c r="BR360" s="16" t="n"/>
      <c r="BS360" s="16" t="n"/>
      <c r="BT360" s="16" t="n"/>
      <c r="BU360" s="16" t="n"/>
      <c r="BV360" s="16" t="n"/>
      <c r="BW360" s="16" t="n"/>
      <c r="BX360" s="16" t="n"/>
      <c r="BY360" s="16" t="n"/>
      <c r="BZ360" s="16" t="n"/>
      <c r="CA360" s="16" t="n"/>
      <c r="CB360" s="16" t="n"/>
      <c r="CC360" s="16" t="n"/>
      <c r="CD360" s="16" t="n"/>
      <c r="CE360" s="16" t="n"/>
      <c r="CF360" s="16" t="n"/>
      <c r="CG360" s="16" t="n"/>
      <c r="CH360" s="16" t="n"/>
      <c r="CI360" s="16" t="n"/>
      <c r="CJ360" s="16" t="n"/>
      <c r="CK360" s="16" t="n"/>
      <c r="CL360" s="16" t="n"/>
      <c r="CM360" s="16" t="n"/>
      <c r="CN360" s="16" t="n"/>
      <c r="CO360" s="16" t="n"/>
      <c r="CP360" s="16" t="n"/>
      <c r="CQ360" s="16" t="n"/>
      <c r="CR360" s="16" t="n"/>
      <c r="CS360" s="16" t="n"/>
      <c r="CT360" s="16" t="n"/>
      <c r="CU360" s="16" t="n"/>
      <c r="CV360" s="16" t="n"/>
      <c r="CW360" s="16" t="n"/>
      <c r="CX360" s="16" t="n"/>
      <c r="CY360" s="16" t="n"/>
      <c r="CZ360" s="16" t="n"/>
      <c r="DA360" s="16" t="n"/>
      <c r="DB360" s="16" t="n"/>
      <c r="DC360" s="16">
        <f>IF(DC178&gt;0,DC$6,"")</f>
        <v/>
      </c>
      <c r="DD360" s="16">
        <f>IF(DD178&gt;0,DD$6,"")</f>
        <v/>
      </c>
      <c r="DE360" s="16">
        <f>IF(DE178&gt;0,DE$6,"")</f>
        <v/>
      </c>
      <c r="DF360" s="16">
        <f>IF(DF178&gt;0,DF$6,"")</f>
        <v/>
      </c>
      <c r="DG360" s="16">
        <f>IF(DG178&gt;0,DG$6,"")</f>
        <v/>
      </c>
      <c r="DH360" s="16">
        <f>IF(DH178&gt;0,DH$6,"")</f>
        <v/>
      </c>
      <c r="DI360" s="16">
        <f>IF(DI178&gt;0,DI$6,"")</f>
        <v/>
      </c>
      <c r="DJ360" s="16">
        <f>IF(DJ178&gt;0,DJ$6,"")</f>
        <v/>
      </c>
      <c r="DK360" s="16">
        <f>IF(DK178&gt;0,DK$6,"")</f>
        <v/>
      </c>
      <c r="DL360" s="16">
        <f>IF(DL178&gt;0,DL$6,"")</f>
        <v/>
      </c>
      <c r="DM360" s="16">
        <f>IF(DM178&gt;0,DM$6,"")</f>
        <v/>
      </c>
      <c r="DN360" s="16">
        <f>IF(DN178&gt;0,DN$6,"")</f>
        <v/>
      </c>
      <c r="DO360" s="16" t="n"/>
      <c r="DP360" s="16" t="n"/>
      <c r="DQ360" s="16" t="n"/>
      <c r="DR360" s="16" t="n"/>
      <c r="DS360" s="16" t="n"/>
      <c r="DT360" s="16" t="n"/>
      <c r="DU360" s="16" t="n"/>
      <c r="DV360" s="16" t="n"/>
      <c r="DW360" s="16" t="n"/>
      <c r="DX360" s="16" t="n"/>
      <c r="DY360" s="16" t="n"/>
      <c r="DZ360" s="16" t="n"/>
      <c r="EA360" s="16" t="n"/>
      <c r="EB360" s="16" t="n"/>
      <c r="EC360" s="16" t="n"/>
      <c r="ED360" s="16" t="n"/>
      <c r="EE360" s="16" t="n"/>
      <c r="EF360" s="16" t="n"/>
      <c r="EG360" s="16" t="n"/>
      <c r="EH360" s="16" t="n"/>
      <c r="EI360" s="16" t="n"/>
      <c r="EJ360" s="16" t="n"/>
      <c r="EK360" s="16" t="n"/>
      <c r="EL360" s="16" t="n"/>
      <c r="EM360" s="16" t="n"/>
      <c r="EN360" s="16" t="n"/>
      <c r="EO360" s="16" t="n"/>
      <c r="EP360" s="16" t="n"/>
      <c r="EQ360" s="16" t="n"/>
      <c r="ER360" s="16" t="n"/>
      <c r="ES360" s="16" t="n"/>
      <c r="ET360" s="16" t="n"/>
      <c r="EU360" s="16" t="n"/>
      <c r="EV360" s="16" t="n"/>
      <c r="EW360" s="16" t="n"/>
      <c r="EX360" s="16" t="n"/>
      <c r="EY360" s="16">
        <f>IF(EY178&gt;0,EY$6,"")</f>
        <v/>
      </c>
      <c r="EZ360" s="16">
        <f>IF(EZ178&gt;0,EZ$6,"")</f>
        <v/>
      </c>
      <c r="FA360" s="16">
        <f>IF(FA178&gt;0,FA$6,"")</f>
        <v/>
      </c>
      <c r="FB360" s="16">
        <f>IF(FB178&gt;0,FB$6,"")</f>
        <v/>
      </c>
      <c r="FC360" s="16">
        <f>IF(FC178&gt;0,FC$6,"")</f>
        <v/>
      </c>
      <c r="FD360" s="16">
        <f>IF(FD178&gt;0,FD$6,"")</f>
        <v/>
      </c>
      <c r="FE360" s="16">
        <f>IF(FE178&gt;0,FE$6,"")</f>
        <v/>
      </c>
      <c r="FF360" s="16">
        <f>IF(FF178&gt;0,FF$6,"")</f>
        <v/>
      </c>
      <c r="FG360" s="16">
        <f>IF(FG178&gt;0,FG$6,"")</f>
        <v/>
      </c>
      <c r="FH360" s="16">
        <f>IF(FH178&gt;0,FH$6,"")</f>
        <v/>
      </c>
      <c r="FI360" s="16">
        <f>IF(FI178&gt;0,FI$6,"")</f>
        <v/>
      </c>
      <c r="FJ360" s="16">
        <f>IF(FJ178&gt;0,FJ$6,"")</f>
        <v/>
      </c>
      <c r="FK360" s="16">
        <f>IF(FK178&gt;0,FK$6,"")</f>
        <v/>
      </c>
      <c r="FL360" s="16">
        <f>IF(FL178&gt;0,FL$6,"")</f>
        <v/>
      </c>
      <c r="FM360" s="16">
        <f>IF(FM178&gt;0,FM$6,"")</f>
        <v/>
      </c>
      <c r="FN360" s="16">
        <f>IF(FN178&gt;0,FN$6,"")</f>
        <v/>
      </c>
      <c r="FO360" s="16">
        <f>IF(FO178&gt;0,FO$6,"")</f>
        <v/>
      </c>
      <c r="FP360" s="16">
        <f>IF(FP178&gt;0,FP$6,"")</f>
        <v/>
      </c>
      <c r="FQ360" s="16">
        <f>IF(FQ178&gt;0,FQ$6,"")</f>
        <v/>
      </c>
      <c r="FR360" s="16">
        <f>IF(FR178&gt;0,FR$6,"")</f>
        <v/>
      </c>
      <c r="FS360" s="16">
        <f>IF(FS178&gt;0,FS$6,"")</f>
        <v/>
      </c>
      <c r="FT360" s="16">
        <f>IF(FT178&gt;0,FT$6,"")</f>
        <v/>
      </c>
      <c r="FU360" s="16">
        <f>IF(FU178&gt;0,FU$6,"")</f>
        <v/>
      </c>
      <c r="FV360" s="16">
        <f>IF(FV178&gt;0,FV$6,"")</f>
        <v/>
      </c>
      <c r="FW360" s="16">
        <f>IF(FW178&gt;0,FW$6,"")</f>
        <v/>
      </c>
      <c r="FX360" s="16">
        <f>IF(FX178&gt;0,FX$6,"")</f>
        <v/>
      </c>
      <c r="FY360" s="16">
        <f>IF(FY178&gt;0,FY$6,"")</f>
        <v/>
      </c>
      <c r="FZ360" s="16">
        <f>IF(FZ178&gt;0,FZ$6,"")</f>
        <v/>
      </c>
      <c r="GA360" s="16">
        <f>IF(GA178&gt;0,GA$6,"")</f>
        <v/>
      </c>
      <c r="GB360" s="16">
        <f>IF(GB178&gt;0,GB$6,"")</f>
        <v/>
      </c>
      <c r="GC360" s="16">
        <f>IF(GC178&gt;0,GC$6,"")</f>
        <v/>
      </c>
      <c r="GD360" s="16">
        <f>IF(GD178&gt;0,GD$6,"")</f>
        <v/>
      </c>
      <c r="GE360" s="16">
        <f>IF(GE178&gt;0,GE$6,"")</f>
        <v/>
      </c>
      <c r="GF360" s="16">
        <f>IF(GF178&gt;0,GF$6,"")</f>
        <v/>
      </c>
      <c r="GG360" s="16" t="n"/>
      <c r="GH360" s="16">
        <f>IF(GH178&gt;0,GH$6,"")</f>
        <v/>
      </c>
      <c r="GI360" s="423">
        <f>IF(GI178&gt;0,GI$6,"")</f>
        <v/>
      </c>
    </row>
    <row r="361" hidden="1">
      <c r="A361" s="63" t="n"/>
      <c r="B361" s="63" t="n"/>
      <c r="C361" s="412">
        <f>C179</f>
        <v/>
      </c>
      <c r="D361" s="5" t="n"/>
      <c r="E361" s="5" t="n"/>
      <c r="F361" s="5" t="n"/>
      <c r="G361" s="411">
        <f>MIN(J361:GH361)</f>
        <v/>
      </c>
      <c r="H361" s="16">
        <f>MAX(J361:GH361)</f>
        <v/>
      </c>
      <c r="I361" s="93" t="n"/>
      <c r="J361" s="16">
        <f>IF(J179&gt;0,J176,"")</f>
        <v/>
      </c>
      <c r="K361" s="16">
        <f>IF(K179&gt;0,K$6,"")</f>
        <v/>
      </c>
      <c r="L361" s="16">
        <f>IF(L179&gt;0,L$6,"")</f>
        <v/>
      </c>
      <c r="M361" s="16">
        <f>IF(M179&gt;0,M$6,"")</f>
        <v/>
      </c>
      <c r="N361" s="16">
        <f>IF(N179&gt;0,N$6,"")</f>
        <v/>
      </c>
      <c r="O361" s="16">
        <f>IF(O179&gt;0,O$6,"")</f>
        <v/>
      </c>
      <c r="P361" s="16">
        <f>IF(P179&gt;0,P$6,"")</f>
        <v/>
      </c>
      <c r="Q361" s="16">
        <f>IF(Q179&gt;0,Q$6,"")</f>
        <v/>
      </c>
      <c r="R361" s="16">
        <f>IF(R179&gt;0,R$6,"")</f>
        <v/>
      </c>
      <c r="S361" s="16">
        <f>IF(S179&gt;0,S$6,"")</f>
        <v/>
      </c>
      <c r="T361" s="16">
        <f>IF(T179&gt;0,T$6,"")</f>
        <v/>
      </c>
      <c r="U361" s="16">
        <f>IF(U179&gt;0,U$6,"")</f>
        <v/>
      </c>
      <c r="V361" s="16">
        <f>IF(V179&gt;0,V$6,"")</f>
        <v/>
      </c>
      <c r="W361" s="16" t="n"/>
      <c r="X361" s="16" t="n"/>
      <c r="Y361" s="16" t="n"/>
      <c r="Z361" s="16" t="n"/>
      <c r="AA361" s="16" t="n"/>
      <c r="AB361" s="16" t="n"/>
      <c r="AC361" s="16" t="n"/>
      <c r="AD361" s="16" t="n"/>
      <c r="AE361" s="16" t="n"/>
      <c r="AF361" s="16" t="n"/>
      <c r="AG361" s="16" t="n"/>
      <c r="AH361" s="16" t="n"/>
      <c r="AI361" s="16" t="n"/>
      <c r="AJ361" s="16" t="n"/>
      <c r="AK361" s="16" t="n"/>
      <c r="AL361" s="16" t="n"/>
      <c r="AM361" s="16" t="n"/>
      <c r="AN361" s="16" t="n"/>
      <c r="AO361" s="16" t="n"/>
      <c r="AP361" s="16" t="n"/>
      <c r="AQ361" s="16" t="n"/>
      <c r="AR361" s="16" t="n"/>
      <c r="AS361" s="16" t="n"/>
      <c r="AT361" s="16" t="n"/>
      <c r="AU361" s="16" t="n"/>
      <c r="AV361" s="16" t="n"/>
      <c r="AW361" s="16" t="n"/>
      <c r="AX361" s="16" t="n"/>
      <c r="AY361" s="16" t="n"/>
      <c r="AZ361" s="16" t="n"/>
      <c r="BA361" s="16" t="n"/>
      <c r="BB361" s="16" t="n"/>
      <c r="BC361" s="16" t="n"/>
      <c r="BD361" s="16" t="n"/>
      <c r="BE361" s="16" t="n"/>
      <c r="BF361" s="16" t="n"/>
      <c r="BG361" s="16" t="n"/>
      <c r="BH361" s="16" t="n"/>
      <c r="BI361" s="16" t="n"/>
      <c r="BJ361" s="16" t="n"/>
      <c r="BK361" s="16" t="n"/>
      <c r="BL361" s="16" t="n"/>
      <c r="BM361" s="16" t="n"/>
      <c r="BN361" s="16" t="n"/>
      <c r="BO361" s="16" t="n"/>
      <c r="BP361" s="16" t="n"/>
      <c r="BQ361" s="16" t="n"/>
      <c r="BR361" s="16" t="n"/>
      <c r="BS361" s="16" t="n"/>
      <c r="BT361" s="16" t="n"/>
      <c r="BU361" s="16" t="n"/>
      <c r="BV361" s="16" t="n"/>
      <c r="BW361" s="16" t="n"/>
      <c r="BX361" s="16" t="n"/>
      <c r="BY361" s="16" t="n"/>
      <c r="BZ361" s="16" t="n"/>
      <c r="CA361" s="16" t="n"/>
      <c r="CB361" s="16" t="n"/>
      <c r="CC361" s="16" t="n"/>
      <c r="CD361" s="16" t="n"/>
      <c r="CE361" s="16" t="n"/>
      <c r="CF361" s="16" t="n"/>
      <c r="CG361" s="16" t="n"/>
      <c r="CH361" s="16" t="n"/>
      <c r="CI361" s="16" t="n"/>
      <c r="CJ361" s="16" t="n"/>
      <c r="CK361" s="16" t="n"/>
      <c r="CL361" s="16" t="n"/>
      <c r="CM361" s="16" t="n"/>
      <c r="CN361" s="16" t="n"/>
      <c r="CO361" s="16" t="n"/>
      <c r="CP361" s="16" t="n"/>
      <c r="CQ361" s="16" t="n"/>
      <c r="CR361" s="16" t="n"/>
      <c r="CS361" s="16" t="n"/>
      <c r="CT361" s="16" t="n"/>
      <c r="CU361" s="16" t="n"/>
      <c r="CV361" s="16" t="n"/>
      <c r="CW361" s="16" t="n"/>
      <c r="CX361" s="16" t="n"/>
      <c r="CY361" s="16" t="n"/>
      <c r="CZ361" s="16" t="n"/>
      <c r="DA361" s="16" t="n"/>
      <c r="DB361" s="16" t="n"/>
      <c r="DC361" s="16">
        <f>IF(DC179&gt;0,DC$6,"")</f>
        <v/>
      </c>
      <c r="DD361" s="16">
        <f>IF(DD179&gt;0,DD$6,"")</f>
        <v/>
      </c>
      <c r="DE361" s="16">
        <f>IF(DE179&gt;0,DE$6,"")</f>
        <v/>
      </c>
      <c r="DF361" s="16">
        <f>IF(DF179&gt;0,DF$6,"")</f>
        <v/>
      </c>
      <c r="DG361" s="16">
        <f>IF(DG179&gt;0,DG$6,"")</f>
        <v/>
      </c>
      <c r="DH361" s="16">
        <f>IF(DH179&gt;0,DH$6,"")</f>
        <v/>
      </c>
      <c r="DI361" s="16">
        <f>IF(DI179&gt;0,DI$6,"")</f>
        <v/>
      </c>
      <c r="DJ361" s="16">
        <f>IF(DJ179&gt;0,DJ$6,"")</f>
        <v/>
      </c>
      <c r="DK361" s="16">
        <f>IF(DK179&gt;0,DK$6,"")</f>
        <v/>
      </c>
      <c r="DL361" s="16">
        <f>IF(DL179&gt;0,DL$6,"")</f>
        <v/>
      </c>
      <c r="DM361" s="16">
        <f>IF(DM179&gt;0,DM$6,"")</f>
        <v/>
      </c>
      <c r="DN361" s="16">
        <f>IF(DN179&gt;0,DN$6,"")</f>
        <v/>
      </c>
      <c r="DO361" s="16" t="n"/>
      <c r="DP361" s="16" t="n"/>
      <c r="DQ361" s="16" t="n"/>
      <c r="DR361" s="16" t="n"/>
      <c r="DS361" s="16" t="n"/>
      <c r="DT361" s="16" t="n"/>
      <c r="DU361" s="16" t="n"/>
      <c r="DV361" s="16" t="n"/>
      <c r="DW361" s="16" t="n"/>
      <c r="DX361" s="16" t="n"/>
      <c r="DY361" s="16" t="n"/>
      <c r="DZ361" s="16" t="n"/>
      <c r="EA361" s="16" t="n"/>
      <c r="EB361" s="16" t="n"/>
      <c r="EC361" s="16" t="n"/>
      <c r="ED361" s="16" t="n"/>
      <c r="EE361" s="16" t="n"/>
      <c r="EF361" s="16" t="n"/>
      <c r="EG361" s="16" t="n"/>
      <c r="EH361" s="16" t="n"/>
      <c r="EI361" s="16" t="n"/>
      <c r="EJ361" s="16" t="n"/>
      <c r="EK361" s="16" t="n"/>
      <c r="EL361" s="16" t="n"/>
      <c r="EM361" s="16" t="n"/>
      <c r="EN361" s="16" t="n"/>
      <c r="EO361" s="16" t="n"/>
      <c r="EP361" s="16" t="n"/>
      <c r="EQ361" s="16" t="n"/>
      <c r="ER361" s="16" t="n"/>
      <c r="ES361" s="16" t="n"/>
      <c r="ET361" s="16" t="n"/>
      <c r="EU361" s="16" t="n"/>
      <c r="EV361" s="16" t="n"/>
      <c r="EW361" s="16" t="n"/>
      <c r="EX361" s="16" t="n"/>
      <c r="EY361" s="16">
        <f>IF(EY179&gt;0,EY$6,"")</f>
        <v/>
      </c>
      <c r="EZ361" s="16">
        <f>IF(EZ179&gt;0,EZ$6,"")</f>
        <v/>
      </c>
      <c r="FA361" s="16">
        <f>IF(FA179&gt;0,FA$6,"")</f>
        <v/>
      </c>
      <c r="FB361" s="16">
        <f>IF(FB179&gt;0,FB$6,"")</f>
        <v/>
      </c>
      <c r="FC361" s="16">
        <f>IF(FC179&gt;0,FC$6,"")</f>
        <v/>
      </c>
      <c r="FD361" s="16">
        <f>IF(FD179&gt;0,FD$6,"")</f>
        <v/>
      </c>
      <c r="FE361" s="16">
        <f>IF(FE179&gt;0,FE$6,"")</f>
        <v/>
      </c>
      <c r="FF361" s="16">
        <f>IF(FF179&gt;0,FF$6,"")</f>
        <v/>
      </c>
      <c r="FG361" s="16">
        <f>IF(FG179&gt;0,FG$6,"")</f>
        <v/>
      </c>
      <c r="FH361" s="16">
        <f>IF(FH179&gt;0,FH$6,"")</f>
        <v/>
      </c>
      <c r="FI361" s="16">
        <f>IF(FI179&gt;0,FI$6,"")</f>
        <v/>
      </c>
      <c r="FJ361" s="16">
        <f>IF(FJ179&gt;0,FJ$6,"")</f>
        <v/>
      </c>
      <c r="FK361" s="16">
        <f>IF(FK179&gt;0,FK$6,"")</f>
        <v/>
      </c>
      <c r="FL361" s="16">
        <f>IF(FL179&gt;0,FL$6,"")</f>
        <v/>
      </c>
      <c r="FM361" s="16">
        <f>IF(FM179&gt;0,FM$6,"")</f>
        <v/>
      </c>
      <c r="FN361" s="16">
        <f>IF(FN179&gt;0,FN$6,"")</f>
        <v/>
      </c>
      <c r="FO361" s="16">
        <f>IF(FO179&gt;0,FO$6,"")</f>
        <v/>
      </c>
      <c r="FP361" s="16">
        <f>IF(FP179&gt;0,FP$6,"")</f>
        <v/>
      </c>
      <c r="FQ361" s="16">
        <f>IF(FQ179&gt;0,FQ$6,"")</f>
        <v/>
      </c>
      <c r="FR361" s="16">
        <f>IF(FR179&gt;0,FR$6,"")</f>
        <v/>
      </c>
      <c r="FS361" s="16">
        <f>IF(FS179&gt;0,FS$6,"")</f>
        <v/>
      </c>
      <c r="FT361" s="16">
        <f>IF(FT179&gt;0,FT$6,"")</f>
        <v/>
      </c>
      <c r="FU361" s="16">
        <f>IF(FU179&gt;0,FU$6,"")</f>
        <v/>
      </c>
      <c r="FV361" s="16">
        <f>IF(FV179&gt;0,FV$6,"")</f>
        <v/>
      </c>
      <c r="FW361" s="16">
        <f>IF(FW179&gt;0,FW$6,"")</f>
        <v/>
      </c>
      <c r="FX361" s="16">
        <f>IF(FX179&gt;0,FX$6,"")</f>
        <v/>
      </c>
      <c r="FY361" s="16">
        <f>IF(FY179&gt;0,FY$6,"")</f>
        <v/>
      </c>
      <c r="FZ361" s="16">
        <f>IF(FZ179&gt;0,FZ$6,"")</f>
        <v/>
      </c>
      <c r="GA361" s="16">
        <f>IF(GA179&gt;0,GA$6,"")</f>
        <v/>
      </c>
      <c r="GB361" s="16">
        <f>IF(GB179&gt;0,GB$6,"")</f>
        <v/>
      </c>
      <c r="GC361" s="16">
        <f>IF(GC179&gt;0,GC$6,"")</f>
        <v/>
      </c>
      <c r="GD361" s="16">
        <f>IF(GD179&gt;0,GD$6,"")</f>
        <v/>
      </c>
      <c r="GE361" s="16">
        <f>IF(GE179&gt;0,GE$6,"")</f>
        <v/>
      </c>
      <c r="GF361" s="16">
        <f>IF(GF179&gt;0,GF$6,"")</f>
        <v/>
      </c>
      <c r="GG361" s="16" t="n"/>
      <c r="GH361" s="16">
        <f>IF(GH179&gt;0,GH$6,"")</f>
        <v/>
      </c>
      <c r="GI361" s="423">
        <f>IF(GI179&gt;0,GI$6,"")</f>
        <v/>
      </c>
    </row>
    <row r="362" hidden="1">
      <c r="A362" s="63" t="n"/>
      <c r="B362" s="63" t="n"/>
      <c r="C362" s="412">
        <f>C180</f>
        <v/>
      </c>
      <c r="D362" s="5" t="n"/>
      <c r="E362" s="5" t="n"/>
      <c r="F362" s="5" t="n"/>
      <c r="G362" s="411">
        <f>MIN(J362:GH362)</f>
        <v/>
      </c>
      <c r="H362" s="16">
        <f>MAX(J362:GH362)</f>
        <v/>
      </c>
      <c r="I362" s="93" t="n"/>
      <c r="J362" s="16">
        <f>IF(J180&gt;0,J177,"")</f>
        <v/>
      </c>
      <c r="K362" s="16">
        <f>IF(K180&gt;0,K$6,"")</f>
        <v/>
      </c>
      <c r="L362" s="16">
        <f>IF(L180&gt;0,L$6,"")</f>
        <v/>
      </c>
      <c r="M362" s="16">
        <f>IF(M180&gt;0,M$6,"")</f>
        <v/>
      </c>
      <c r="N362" s="16">
        <f>IF(N180&gt;0,N$6,"")</f>
        <v/>
      </c>
      <c r="O362" s="16">
        <f>IF(O180&gt;0,O$6,"")</f>
        <v/>
      </c>
      <c r="P362" s="16">
        <f>IF(P180&gt;0,P$6,"")</f>
        <v/>
      </c>
      <c r="Q362" s="16">
        <f>IF(Q180&gt;0,Q$6,"")</f>
        <v/>
      </c>
      <c r="R362" s="16">
        <f>IF(R180&gt;0,R$6,"")</f>
        <v/>
      </c>
      <c r="S362" s="16">
        <f>IF(S180&gt;0,S$6,"")</f>
        <v/>
      </c>
      <c r="T362" s="16">
        <f>IF(T180&gt;0,T$6,"")</f>
        <v/>
      </c>
      <c r="U362" s="16">
        <f>IF(U180&gt;0,U$6,"")</f>
        <v/>
      </c>
      <c r="V362" s="16">
        <f>IF(V180&gt;0,V$6,"")</f>
        <v/>
      </c>
      <c r="W362" s="16" t="n"/>
      <c r="X362" s="16" t="n"/>
      <c r="Y362" s="16" t="n"/>
      <c r="Z362" s="16" t="n"/>
      <c r="AA362" s="16" t="n"/>
      <c r="AB362" s="16" t="n"/>
      <c r="AC362" s="16" t="n"/>
      <c r="AD362" s="16" t="n"/>
      <c r="AE362" s="16" t="n"/>
      <c r="AF362" s="16" t="n"/>
      <c r="AG362" s="16" t="n"/>
      <c r="AH362" s="16" t="n"/>
      <c r="AI362" s="16" t="n"/>
      <c r="AJ362" s="16" t="n"/>
      <c r="AK362" s="16" t="n"/>
      <c r="AL362" s="16" t="n"/>
      <c r="AM362" s="16" t="n"/>
      <c r="AN362" s="16" t="n"/>
      <c r="AO362" s="16" t="n"/>
      <c r="AP362" s="16" t="n"/>
      <c r="AQ362" s="16" t="n"/>
      <c r="AR362" s="16" t="n"/>
      <c r="AS362" s="16" t="n"/>
      <c r="AT362" s="16" t="n"/>
      <c r="AU362" s="16" t="n"/>
      <c r="AV362" s="16" t="n"/>
      <c r="AW362" s="16" t="n"/>
      <c r="AX362" s="16" t="n"/>
      <c r="AY362" s="16" t="n"/>
      <c r="AZ362" s="16" t="n"/>
      <c r="BA362" s="16" t="n"/>
      <c r="BB362" s="16" t="n"/>
      <c r="BC362" s="16" t="n"/>
      <c r="BD362" s="16" t="n"/>
      <c r="BE362" s="16" t="n"/>
      <c r="BF362" s="16" t="n"/>
      <c r="BG362" s="16" t="n"/>
      <c r="BH362" s="16" t="n"/>
      <c r="BI362" s="16" t="n"/>
      <c r="BJ362" s="16" t="n"/>
      <c r="BK362" s="16" t="n"/>
      <c r="BL362" s="16" t="n"/>
      <c r="BM362" s="16" t="n"/>
      <c r="BN362" s="16" t="n"/>
      <c r="BO362" s="16" t="n"/>
      <c r="BP362" s="16" t="n"/>
      <c r="BQ362" s="16" t="n"/>
      <c r="BR362" s="16" t="n"/>
      <c r="BS362" s="16" t="n"/>
      <c r="BT362" s="16" t="n"/>
      <c r="BU362" s="16" t="n"/>
      <c r="BV362" s="16" t="n"/>
      <c r="BW362" s="16" t="n"/>
      <c r="BX362" s="16" t="n"/>
      <c r="BY362" s="16" t="n"/>
      <c r="BZ362" s="16" t="n"/>
      <c r="CA362" s="16" t="n"/>
      <c r="CB362" s="16" t="n"/>
      <c r="CC362" s="16" t="n"/>
      <c r="CD362" s="16" t="n"/>
      <c r="CE362" s="16" t="n"/>
      <c r="CF362" s="16" t="n"/>
      <c r="CG362" s="16" t="n"/>
      <c r="CH362" s="16" t="n"/>
      <c r="CI362" s="16" t="n"/>
      <c r="CJ362" s="16" t="n"/>
      <c r="CK362" s="16" t="n"/>
      <c r="CL362" s="16" t="n"/>
      <c r="CM362" s="16" t="n"/>
      <c r="CN362" s="16" t="n"/>
      <c r="CO362" s="16" t="n"/>
      <c r="CP362" s="16" t="n"/>
      <c r="CQ362" s="16" t="n"/>
      <c r="CR362" s="16" t="n"/>
      <c r="CS362" s="16" t="n"/>
      <c r="CT362" s="16" t="n"/>
      <c r="CU362" s="16" t="n"/>
      <c r="CV362" s="16" t="n"/>
      <c r="CW362" s="16" t="n"/>
      <c r="CX362" s="16" t="n"/>
      <c r="CY362" s="16" t="n"/>
      <c r="CZ362" s="16" t="n"/>
      <c r="DA362" s="16" t="n"/>
      <c r="DB362" s="16" t="n"/>
      <c r="DC362" s="16">
        <f>IF(DC180&gt;0,DC$6,"")</f>
        <v/>
      </c>
      <c r="DD362" s="16">
        <f>IF(DD180&gt;0,DD$6,"")</f>
        <v/>
      </c>
      <c r="DE362" s="16">
        <f>IF(DE180&gt;0,DE$6,"")</f>
        <v/>
      </c>
      <c r="DF362" s="16">
        <f>IF(DF180&gt;0,DF$6,"")</f>
        <v/>
      </c>
      <c r="DG362" s="16">
        <f>IF(DG180&gt;0,DG$6,"")</f>
        <v/>
      </c>
      <c r="DH362" s="16">
        <f>IF(DH180&gt;0,DH$6,"")</f>
        <v/>
      </c>
      <c r="DI362" s="16">
        <f>IF(DI180&gt;0,DI$6,"")</f>
        <v/>
      </c>
      <c r="DJ362" s="16">
        <f>IF(DJ180&gt;0,DJ$6,"")</f>
        <v/>
      </c>
      <c r="DK362" s="16">
        <f>IF(DK180&gt;0,DK$6,"")</f>
        <v/>
      </c>
      <c r="DL362" s="16">
        <f>IF(DL180&gt;0,DL$6,"")</f>
        <v/>
      </c>
      <c r="DM362" s="16">
        <f>IF(DM180&gt;0,DM$6,"")</f>
        <v/>
      </c>
      <c r="DN362" s="16">
        <f>IF(DN180&gt;0,DN$6,"")</f>
        <v/>
      </c>
      <c r="DO362" s="16" t="n"/>
      <c r="DP362" s="16" t="n"/>
      <c r="DQ362" s="16" t="n"/>
      <c r="DR362" s="16" t="n"/>
      <c r="DS362" s="16" t="n"/>
      <c r="DT362" s="16" t="n"/>
      <c r="DU362" s="16" t="n"/>
      <c r="DV362" s="16" t="n"/>
      <c r="DW362" s="16" t="n"/>
      <c r="DX362" s="16" t="n"/>
      <c r="DY362" s="16" t="n"/>
      <c r="DZ362" s="16" t="n"/>
      <c r="EA362" s="16" t="n"/>
      <c r="EB362" s="16" t="n"/>
      <c r="EC362" s="16" t="n"/>
      <c r="ED362" s="16" t="n"/>
      <c r="EE362" s="16" t="n"/>
      <c r="EF362" s="16" t="n"/>
      <c r="EG362" s="16" t="n"/>
      <c r="EH362" s="16" t="n"/>
      <c r="EI362" s="16" t="n"/>
      <c r="EJ362" s="16" t="n"/>
      <c r="EK362" s="16" t="n"/>
      <c r="EL362" s="16" t="n"/>
      <c r="EM362" s="16" t="n"/>
      <c r="EN362" s="16" t="n"/>
      <c r="EO362" s="16" t="n"/>
      <c r="EP362" s="16" t="n"/>
      <c r="EQ362" s="16" t="n"/>
      <c r="ER362" s="16" t="n"/>
      <c r="ES362" s="16" t="n"/>
      <c r="ET362" s="16" t="n"/>
      <c r="EU362" s="16" t="n"/>
      <c r="EV362" s="16" t="n"/>
      <c r="EW362" s="16" t="n"/>
      <c r="EX362" s="16" t="n"/>
      <c r="EY362" s="16">
        <f>IF(EY180&gt;0,EY$6,"")</f>
        <v/>
      </c>
      <c r="EZ362" s="16">
        <f>IF(EZ180&gt;0,EZ$6,"")</f>
        <v/>
      </c>
      <c r="FA362" s="16">
        <f>IF(FA180&gt;0,FA$6,"")</f>
        <v/>
      </c>
      <c r="FB362" s="16">
        <f>IF(FB180&gt;0,FB$6,"")</f>
        <v/>
      </c>
      <c r="FC362" s="16">
        <f>IF(FC180&gt;0,FC$6,"")</f>
        <v/>
      </c>
      <c r="FD362" s="16">
        <f>IF(FD180&gt;0,FD$6,"")</f>
        <v/>
      </c>
      <c r="FE362" s="16">
        <f>IF(FE180&gt;0,FE$6,"")</f>
        <v/>
      </c>
      <c r="FF362" s="16">
        <f>IF(FF180&gt;0,FF$6,"")</f>
        <v/>
      </c>
      <c r="FG362" s="16">
        <f>IF(FG180&gt;0,FG$6,"")</f>
        <v/>
      </c>
      <c r="FH362" s="16">
        <f>IF(FH180&gt;0,FH$6,"")</f>
        <v/>
      </c>
      <c r="FI362" s="16">
        <f>IF(FI180&gt;0,FI$6,"")</f>
        <v/>
      </c>
      <c r="FJ362" s="16">
        <f>IF(FJ180&gt;0,FJ$6,"")</f>
        <v/>
      </c>
      <c r="FK362" s="16">
        <f>IF(FK180&gt;0,FK$6,"")</f>
        <v/>
      </c>
      <c r="FL362" s="16">
        <f>IF(FL180&gt;0,FL$6,"")</f>
        <v/>
      </c>
      <c r="FM362" s="16">
        <f>IF(FM180&gt;0,FM$6,"")</f>
        <v/>
      </c>
      <c r="FN362" s="16">
        <f>IF(FN180&gt;0,FN$6,"")</f>
        <v/>
      </c>
      <c r="FO362" s="16">
        <f>IF(FO180&gt;0,FO$6,"")</f>
        <v/>
      </c>
      <c r="FP362" s="16">
        <f>IF(FP180&gt;0,FP$6,"")</f>
        <v/>
      </c>
      <c r="FQ362" s="16">
        <f>IF(FQ180&gt;0,FQ$6,"")</f>
        <v/>
      </c>
      <c r="FR362" s="16">
        <f>IF(FR180&gt;0,FR$6,"")</f>
        <v/>
      </c>
      <c r="FS362" s="16">
        <f>IF(FS180&gt;0,FS$6,"")</f>
        <v/>
      </c>
      <c r="FT362" s="16">
        <f>IF(FT180&gt;0,FT$6,"")</f>
        <v/>
      </c>
      <c r="FU362" s="16">
        <f>IF(FU180&gt;0,FU$6,"")</f>
        <v/>
      </c>
      <c r="FV362" s="16">
        <f>IF(FV180&gt;0,FV$6,"")</f>
        <v/>
      </c>
      <c r="FW362" s="16">
        <f>IF(FW180&gt;0,FW$6,"")</f>
        <v/>
      </c>
      <c r="FX362" s="16">
        <f>IF(FX180&gt;0,FX$6,"")</f>
        <v/>
      </c>
      <c r="FY362" s="16">
        <f>IF(FY180&gt;0,FY$6,"")</f>
        <v/>
      </c>
      <c r="FZ362" s="16">
        <f>IF(FZ180&gt;0,FZ$6,"")</f>
        <v/>
      </c>
      <c r="GA362" s="16">
        <f>IF(GA180&gt;0,GA$6,"")</f>
        <v/>
      </c>
      <c r="GB362" s="16">
        <f>IF(GB180&gt;0,GB$6,"")</f>
        <v/>
      </c>
      <c r="GC362" s="16">
        <f>IF(GC180&gt;0,GC$6,"")</f>
        <v/>
      </c>
      <c r="GD362" s="16">
        <f>IF(GD180&gt;0,GD$6,"")</f>
        <v/>
      </c>
      <c r="GE362" s="16">
        <f>IF(GE180&gt;0,GE$6,"")</f>
        <v/>
      </c>
      <c r="GF362" s="16">
        <f>IF(GF180&gt;0,GF$6,"")</f>
        <v/>
      </c>
      <c r="GG362" s="16" t="n"/>
      <c r="GH362" s="16">
        <f>IF(GH180&gt;0,GH$6,"")</f>
        <v/>
      </c>
      <c r="GI362" s="423">
        <f>IF(GI180&gt;0,GI$6,"")</f>
        <v/>
      </c>
    </row>
    <row r="363" hidden="1">
      <c r="A363" s="63" t="n"/>
      <c r="B363" s="63" t="n"/>
      <c r="C363" s="412">
        <f>C181</f>
        <v/>
      </c>
      <c r="D363" s="5" t="n"/>
      <c r="E363" s="5" t="n"/>
      <c r="F363" s="5" t="n"/>
      <c r="G363" s="411">
        <f>MIN(J363:GH363)</f>
        <v/>
      </c>
      <c r="H363" s="16">
        <f>MAX(J363:GH363)</f>
        <v/>
      </c>
      <c r="I363" s="93" t="n"/>
      <c r="J363" s="16">
        <f>IF(J181&gt;0,J178,"")</f>
        <v/>
      </c>
      <c r="K363" s="16">
        <f>IF(K181&gt;0,K$6,"")</f>
        <v/>
      </c>
      <c r="L363" s="16">
        <f>IF(L181&gt;0,L$6,"")</f>
        <v/>
      </c>
      <c r="M363" s="16">
        <f>IF(M181&gt;0,M$6,"")</f>
        <v/>
      </c>
      <c r="N363" s="16">
        <f>IF(N181&gt;0,N$6,"")</f>
        <v/>
      </c>
      <c r="O363" s="16">
        <f>IF(O181&gt;0,O$6,"")</f>
        <v/>
      </c>
      <c r="P363" s="16">
        <f>IF(P181&gt;0,P$6,"")</f>
        <v/>
      </c>
      <c r="Q363" s="16">
        <f>IF(Q181&gt;0,Q$6,"")</f>
        <v/>
      </c>
      <c r="R363" s="16">
        <f>IF(R181&gt;0,R$6,"")</f>
        <v/>
      </c>
      <c r="S363" s="16">
        <f>IF(S181&gt;0,S$6,"")</f>
        <v/>
      </c>
      <c r="T363" s="16">
        <f>IF(T181&gt;0,T$6,"")</f>
        <v/>
      </c>
      <c r="U363" s="16">
        <f>IF(U181&gt;0,U$6,"")</f>
        <v/>
      </c>
      <c r="V363" s="16">
        <f>IF(V181&gt;0,V$6,"")</f>
        <v/>
      </c>
      <c r="W363" s="16" t="n"/>
      <c r="X363" s="16" t="n"/>
      <c r="Y363" s="16" t="n"/>
      <c r="Z363" s="16" t="n"/>
      <c r="AA363" s="16" t="n"/>
      <c r="AB363" s="16" t="n"/>
      <c r="AC363" s="16" t="n"/>
      <c r="AD363" s="16" t="n"/>
      <c r="AE363" s="16" t="n"/>
      <c r="AF363" s="16" t="n"/>
      <c r="AG363" s="16" t="n"/>
      <c r="AH363" s="16" t="n"/>
      <c r="AI363" s="16" t="n"/>
      <c r="AJ363" s="16" t="n"/>
      <c r="AK363" s="16" t="n"/>
      <c r="AL363" s="16" t="n"/>
      <c r="AM363" s="16" t="n"/>
      <c r="AN363" s="16" t="n"/>
      <c r="AO363" s="16" t="n"/>
      <c r="AP363" s="16" t="n"/>
      <c r="AQ363" s="16" t="n"/>
      <c r="AR363" s="16" t="n"/>
      <c r="AS363" s="16" t="n"/>
      <c r="AT363" s="16" t="n"/>
      <c r="AU363" s="16" t="n"/>
      <c r="AV363" s="16" t="n"/>
      <c r="AW363" s="16" t="n"/>
      <c r="AX363" s="16" t="n"/>
      <c r="AY363" s="16" t="n"/>
      <c r="AZ363" s="16" t="n"/>
      <c r="BA363" s="16" t="n"/>
      <c r="BB363" s="16" t="n"/>
      <c r="BC363" s="16" t="n"/>
      <c r="BD363" s="16" t="n"/>
      <c r="BE363" s="16" t="n"/>
      <c r="BF363" s="16" t="n"/>
      <c r="BG363" s="16" t="n"/>
      <c r="BH363" s="16" t="n"/>
      <c r="BI363" s="16" t="n"/>
      <c r="BJ363" s="16" t="n"/>
      <c r="BK363" s="16" t="n"/>
      <c r="BL363" s="16" t="n"/>
      <c r="BM363" s="16" t="n"/>
      <c r="BN363" s="16" t="n"/>
      <c r="BO363" s="16" t="n"/>
      <c r="BP363" s="16" t="n"/>
      <c r="BQ363" s="16" t="n"/>
      <c r="BR363" s="16" t="n"/>
      <c r="BS363" s="16" t="n"/>
      <c r="BT363" s="16" t="n"/>
      <c r="BU363" s="16" t="n"/>
      <c r="BV363" s="16" t="n"/>
      <c r="BW363" s="16" t="n"/>
      <c r="BX363" s="16" t="n"/>
      <c r="BY363" s="16" t="n"/>
      <c r="BZ363" s="16" t="n"/>
      <c r="CA363" s="16" t="n"/>
      <c r="CB363" s="16" t="n"/>
      <c r="CC363" s="16" t="n"/>
      <c r="CD363" s="16" t="n"/>
      <c r="CE363" s="16" t="n"/>
      <c r="CF363" s="16" t="n"/>
      <c r="CG363" s="16" t="n"/>
      <c r="CH363" s="16" t="n"/>
      <c r="CI363" s="16" t="n"/>
      <c r="CJ363" s="16" t="n"/>
      <c r="CK363" s="16" t="n"/>
      <c r="CL363" s="16" t="n"/>
      <c r="CM363" s="16" t="n"/>
      <c r="CN363" s="16" t="n"/>
      <c r="CO363" s="16" t="n"/>
      <c r="CP363" s="16" t="n"/>
      <c r="CQ363" s="16" t="n"/>
      <c r="CR363" s="16" t="n"/>
      <c r="CS363" s="16" t="n"/>
      <c r="CT363" s="16" t="n"/>
      <c r="CU363" s="16" t="n"/>
      <c r="CV363" s="16" t="n"/>
      <c r="CW363" s="16" t="n"/>
      <c r="CX363" s="16" t="n"/>
      <c r="CY363" s="16" t="n"/>
      <c r="CZ363" s="16" t="n"/>
      <c r="DA363" s="16" t="n"/>
      <c r="DB363" s="16" t="n"/>
      <c r="DC363" s="16">
        <f>IF(DC181&gt;0,DC$6,"")</f>
        <v/>
      </c>
      <c r="DD363" s="16">
        <f>IF(DD181&gt;0,DD$6,"")</f>
        <v/>
      </c>
      <c r="DE363" s="16">
        <f>IF(DE181&gt;0,DE$6,"")</f>
        <v/>
      </c>
      <c r="DF363" s="16">
        <f>IF(DF181&gt;0,DF$6,"")</f>
        <v/>
      </c>
      <c r="DG363" s="16">
        <f>IF(DG181&gt;0,DG$6,"")</f>
        <v/>
      </c>
      <c r="DH363" s="16">
        <f>IF(DH181&gt;0,DH$6,"")</f>
        <v/>
      </c>
      <c r="DI363" s="16">
        <f>IF(DI181&gt;0,DI$6,"")</f>
        <v/>
      </c>
      <c r="DJ363" s="16">
        <f>IF(DJ181&gt;0,DJ$6,"")</f>
        <v/>
      </c>
      <c r="DK363" s="16">
        <f>IF(DK181&gt;0,DK$6,"")</f>
        <v/>
      </c>
      <c r="DL363" s="16">
        <f>IF(DL181&gt;0,DL$6,"")</f>
        <v/>
      </c>
      <c r="DM363" s="16">
        <f>IF(DM181&gt;0,DM$6,"")</f>
        <v/>
      </c>
      <c r="DN363" s="16">
        <f>IF(DN181&gt;0,DN$6,"")</f>
        <v/>
      </c>
      <c r="DO363" s="16" t="n"/>
      <c r="DP363" s="16" t="n"/>
      <c r="DQ363" s="16" t="n"/>
      <c r="DR363" s="16" t="n"/>
      <c r="DS363" s="16" t="n"/>
      <c r="DT363" s="16" t="n"/>
      <c r="DU363" s="16" t="n"/>
      <c r="DV363" s="16" t="n"/>
      <c r="DW363" s="16" t="n"/>
      <c r="DX363" s="16" t="n"/>
      <c r="DY363" s="16" t="n"/>
      <c r="DZ363" s="16" t="n"/>
      <c r="EA363" s="16" t="n"/>
      <c r="EB363" s="16" t="n"/>
      <c r="EC363" s="16" t="n"/>
      <c r="ED363" s="16" t="n"/>
      <c r="EE363" s="16" t="n"/>
      <c r="EF363" s="16" t="n"/>
      <c r="EG363" s="16" t="n"/>
      <c r="EH363" s="16" t="n"/>
      <c r="EI363" s="16" t="n"/>
      <c r="EJ363" s="16" t="n"/>
      <c r="EK363" s="16" t="n"/>
      <c r="EL363" s="16" t="n"/>
      <c r="EM363" s="16" t="n"/>
      <c r="EN363" s="16" t="n"/>
      <c r="EO363" s="16" t="n"/>
      <c r="EP363" s="16" t="n"/>
      <c r="EQ363" s="16" t="n"/>
      <c r="ER363" s="16" t="n"/>
      <c r="ES363" s="16" t="n"/>
      <c r="ET363" s="16" t="n"/>
      <c r="EU363" s="16" t="n"/>
      <c r="EV363" s="16" t="n"/>
      <c r="EW363" s="16" t="n"/>
      <c r="EX363" s="16" t="n"/>
      <c r="EY363" s="16">
        <f>IF(EY181&gt;0,EY$6,"")</f>
        <v/>
      </c>
      <c r="EZ363" s="16">
        <f>IF(EZ181&gt;0,EZ$6,"")</f>
        <v/>
      </c>
      <c r="FA363" s="16">
        <f>IF(FA181&gt;0,FA$6,"")</f>
        <v/>
      </c>
      <c r="FB363" s="16">
        <f>IF(FB181&gt;0,FB$6,"")</f>
        <v/>
      </c>
      <c r="FC363" s="16">
        <f>IF(FC181&gt;0,FC$6,"")</f>
        <v/>
      </c>
      <c r="FD363" s="16">
        <f>IF(FD181&gt;0,FD$6,"")</f>
        <v/>
      </c>
      <c r="FE363" s="16">
        <f>IF(FE181&gt;0,FE$6,"")</f>
        <v/>
      </c>
      <c r="FF363" s="16">
        <f>IF(FF181&gt;0,FF$6,"")</f>
        <v/>
      </c>
      <c r="FG363" s="16">
        <f>IF(FG181&gt;0,FG$6,"")</f>
        <v/>
      </c>
      <c r="FH363" s="16">
        <f>IF(FH181&gt;0,FH$6,"")</f>
        <v/>
      </c>
      <c r="FI363" s="16">
        <f>IF(FI181&gt;0,FI$6,"")</f>
        <v/>
      </c>
      <c r="FJ363" s="16">
        <f>IF(FJ181&gt;0,FJ$6,"")</f>
        <v/>
      </c>
      <c r="FK363" s="16">
        <f>IF(FK181&gt;0,FK$6,"")</f>
        <v/>
      </c>
      <c r="FL363" s="16">
        <f>IF(FL181&gt;0,FL$6,"")</f>
        <v/>
      </c>
      <c r="FM363" s="16">
        <f>IF(FM181&gt;0,FM$6,"")</f>
        <v/>
      </c>
      <c r="FN363" s="16">
        <f>IF(FN181&gt;0,FN$6,"")</f>
        <v/>
      </c>
      <c r="FO363" s="16">
        <f>IF(FO181&gt;0,FO$6,"")</f>
        <v/>
      </c>
      <c r="FP363" s="16">
        <f>IF(FP181&gt;0,FP$6,"")</f>
        <v/>
      </c>
      <c r="FQ363" s="16">
        <f>IF(FQ181&gt;0,FQ$6,"")</f>
        <v/>
      </c>
      <c r="FR363" s="16">
        <f>IF(FR181&gt;0,FR$6,"")</f>
        <v/>
      </c>
      <c r="FS363" s="16">
        <f>IF(FS181&gt;0,FS$6,"")</f>
        <v/>
      </c>
      <c r="FT363" s="16">
        <f>IF(FT181&gt;0,FT$6,"")</f>
        <v/>
      </c>
      <c r="FU363" s="16">
        <f>IF(FU181&gt;0,FU$6,"")</f>
        <v/>
      </c>
      <c r="FV363" s="16">
        <f>IF(FV181&gt;0,FV$6,"")</f>
        <v/>
      </c>
      <c r="FW363" s="16">
        <f>IF(FW181&gt;0,FW$6,"")</f>
        <v/>
      </c>
      <c r="FX363" s="16">
        <f>IF(FX181&gt;0,FX$6,"")</f>
        <v/>
      </c>
      <c r="FY363" s="16">
        <f>IF(FY181&gt;0,FY$6,"")</f>
        <v/>
      </c>
      <c r="FZ363" s="16">
        <f>IF(FZ181&gt;0,FZ$6,"")</f>
        <v/>
      </c>
      <c r="GA363" s="16">
        <f>IF(GA181&gt;0,GA$6,"")</f>
        <v/>
      </c>
      <c r="GB363" s="16">
        <f>IF(GB181&gt;0,GB$6,"")</f>
        <v/>
      </c>
      <c r="GC363" s="16">
        <f>IF(GC181&gt;0,GC$6,"")</f>
        <v/>
      </c>
      <c r="GD363" s="16">
        <f>IF(GD181&gt;0,GD$6,"")</f>
        <v/>
      </c>
      <c r="GE363" s="16">
        <f>IF(GE181&gt;0,GE$6,"")</f>
        <v/>
      </c>
      <c r="GF363" s="16">
        <f>IF(GF181&gt;0,GF$6,"")</f>
        <v/>
      </c>
      <c r="GG363" s="16" t="n"/>
      <c r="GH363" s="16">
        <f>IF(GH181&gt;0,GH$6,"")</f>
        <v/>
      </c>
      <c r="GI363" s="423">
        <f>IF(GI181&gt;0,GI$6,"")</f>
        <v/>
      </c>
    </row>
    <row r="364" hidden="1">
      <c r="A364" s="63" t="n"/>
      <c r="B364" s="63" t="n"/>
      <c r="C364" s="412">
        <f>C182</f>
        <v/>
      </c>
      <c r="D364" s="5" t="n"/>
      <c r="E364" s="5" t="n"/>
      <c r="F364" s="5" t="n"/>
      <c r="G364" s="411">
        <f>MIN(J364:GH364)</f>
        <v/>
      </c>
      <c r="H364" s="16">
        <f>MAX(J364:GH364)</f>
        <v/>
      </c>
      <c r="I364" s="93" t="n"/>
      <c r="J364" s="16">
        <f>IF(J182&gt;0,J179,"")</f>
        <v/>
      </c>
      <c r="K364" s="16">
        <f>IF(K182&gt;0,K$6,"")</f>
        <v/>
      </c>
      <c r="L364" s="16">
        <f>IF(L182&gt;0,L$6,"")</f>
        <v/>
      </c>
      <c r="M364" s="16">
        <f>IF(M182&gt;0,M$6,"")</f>
        <v/>
      </c>
      <c r="N364" s="16">
        <f>IF(N182&gt;0,N$6,"")</f>
        <v/>
      </c>
      <c r="O364" s="16">
        <f>IF(O182&gt;0,O$6,"")</f>
        <v/>
      </c>
      <c r="P364" s="16">
        <f>IF(P182&gt;0,P$6,"")</f>
        <v/>
      </c>
      <c r="Q364" s="16">
        <f>IF(Q182&gt;0,Q$6,"")</f>
        <v/>
      </c>
      <c r="R364" s="16">
        <f>IF(R182&gt;0,R$6,"")</f>
        <v/>
      </c>
      <c r="S364" s="16">
        <f>IF(S182&gt;0,S$6,"")</f>
        <v/>
      </c>
      <c r="T364" s="16">
        <f>IF(T182&gt;0,T$6,"")</f>
        <v/>
      </c>
      <c r="U364" s="16">
        <f>IF(U182&gt;0,U$6,"")</f>
        <v/>
      </c>
      <c r="V364" s="16">
        <f>IF(V182&gt;0,V$6,"")</f>
        <v/>
      </c>
      <c r="W364" s="16" t="n"/>
      <c r="X364" s="16" t="n"/>
      <c r="Y364" s="16" t="n"/>
      <c r="Z364" s="16" t="n"/>
      <c r="AA364" s="16" t="n"/>
      <c r="AB364" s="16" t="n"/>
      <c r="AC364" s="16" t="n"/>
      <c r="AD364" s="16" t="n"/>
      <c r="AE364" s="16" t="n"/>
      <c r="AF364" s="16" t="n"/>
      <c r="AG364" s="16" t="n"/>
      <c r="AH364" s="16" t="n"/>
      <c r="AI364" s="16" t="n"/>
      <c r="AJ364" s="16" t="n"/>
      <c r="AK364" s="16" t="n"/>
      <c r="AL364" s="16" t="n"/>
      <c r="AM364" s="16" t="n"/>
      <c r="AN364" s="16" t="n"/>
      <c r="AO364" s="16" t="n"/>
      <c r="AP364" s="16" t="n"/>
      <c r="AQ364" s="16" t="n"/>
      <c r="AR364" s="16" t="n"/>
      <c r="AS364" s="16" t="n"/>
      <c r="AT364" s="16" t="n"/>
      <c r="AU364" s="16" t="n"/>
      <c r="AV364" s="16" t="n"/>
      <c r="AW364" s="16" t="n"/>
      <c r="AX364" s="16" t="n"/>
      <c r="AY364" s="16" t="n"/>
      <c r="AZ364" s="16" t="n"/>
      <c r="BA364" s="16" t="n"/>
      <c r="BB364" s="16" t="n"/>
      <c r="BC364" s="16" t="n"/>
      <c r="BD364" s="16" t="n"/>
      <c r="BE364" s="16" t="n"/>
      <c r="BF364" s="16" t="n"/>
      <c r="BG364" s="16" t="n"/>
      <c r="BH364" s="16" t="n"/>
      <c r="BI364" s="16" t="n"/>
      <c r="BJ364" s="16" t="n"/>
      <c r="BK364" s="16" t="n"/>
      <c r="BL364" s="16" t="n"/>
      <c r="BM364" s="16" t="n"/>
      <c r="BN364" s="16" t="n"/>
      <c r="BO364" s="16" t="n"/>
      <c r="BP364" s="16" t="n"/>
      <c r="BQ364" s="16" t="n"/>
      <c r="BR364" s="16" t="n"/>
      <c r="BS364" s="16" t="n"/>
      <c r="BT364" s="16" t="n"/>
      <c r="BU364" s="16" t="n"/>
      <c r="BV364" s="16" t="n"/>
      <c r="BW364" s="16" t="n"/>
      <c r="BX364" s="16" t="n"/>
      <c r="BY364" s="16" t="n"/>
      <c r="BZ364" s="16" t="n"/>
      <c r="CA364" s="16" t="n"/>
      <c r="CB364" s="16" t="n"/>
      <c r="CC364" s="16" t="n"/>
      <c r="CD364" s="16" t="n"/>
      <c r="CE364" s="16" t="n"/>
      <c r="CF364" s="16" t="n"/>
      <c r="CG364" s="16" t="n"/>
      <c r="CH364" s="16" t="n"/>
      <c r="CI364" s="16" t="n"/>
      <c r="CJ364" s="16" t="n"/>
      <c r="CK364" s="16" t="n"/>
      <c r="CL364" s="16" t="n"/>
      <c r="CM364" s="16" t="n"/>
      <c r="CN364" s="16" t="n"/>
      <c r="CO364" s="16" t="n"/>
      <c r="CP364" s="16" t="n"/>
      <c r="CQ364" s="16" t="n"/>
      <c r="CR364" s="16" t="n"/>
      <c r="CS364" s="16" t="n"/>
      <c r="CT364" s="16" t="n"/>
      <c r="CU364" s="16" t="n"/>
      <c r="CV364" s="16" t="n"/>
      <c r="CW364" s="16" t="n"/>
      <c r="CX364" s="16" t="n"/>
      <c r="CY364" s="16" t="n"/>
      <c r="CZ364" s="16" t="n"/>
      <c r="DA364" s="16" t="n"/>
      <c r="DB364" s="16" t="n"/>
      <c r="DC364" s="16">
        <f>IF(DC182&gt;0,DC$6,"")</f>
        <v/>
      </c>
      <c r="DD364" s="16">
        <f>IF(DD182&gt;0,DD$6,"")</f>
        <v/>
      </c>
      <c r="DE364" s="16">
        <f>IF(DE182&gt;0,DE$6,"")</f>
        <v/>
      </c>
      <c r="DF364" s="16">
        <f>IF(DF182&gt;0,DF$6,"")</f>
        <v/>
      </c>
      <c r="DG364" s="16">
        <f>IF(DG182&gt;0,DG$6,"")</f>
        <v/>
      </c>
      <c r="DH364" s="16">
        <f>IF(DH182&gt;0,DH$6,"")</f>
        <v/>
      </c>
      <c r="DI364" s="16">
        <f>IF(DI182&gt;0,DI$6,"")</f>
        <v/>
      </c>
      <c r="DJ364" s="16">
        <f>IF(DJ182&gt;0,DJ$6,"")</f>
        <v/>
      </c>
      <c r="DK364" s="16">
        <f>IF(DK182&gt;0,DK$6,"")</f>
        <v/>
      </c>
      <c r="DL364" s="16">
        <f>IF(DL182&gt;0,DL$6,"")</f>
        <v/>
      </c>
      <c r="DM364" s="16">
        <f>IF(DM182&gt;0,DM$6,"")</f>
        <v/>
      </c>
      <c r="DN364" s="16">
        <f>IF(DN182&gt;0,DN$6,"")</f>
        <v/>
      </c>
      <c r="DO364" s="16" t="n"/>
      <c r="DP364" s="16" t="n"/>
      <c r="DQ364" s="16" t="n"/>
      <c r="DR364" s="16" t="n"/>
      <c r="DS364" s="16" t="n"/>
      <c r="DT364" s="16" t="n"/>
      <c r="DU364" s="16" t="n"/>
      <c r="DV364" s="16" t="n"/>
      <c r="DW364" s="16" t="n"/>
      <c r="DX364" s="16" t="n"/>
      <c r="DY364" s="16" t="n"/>
      <c r="DZ364" s="16" t="n"/>
      <c r="EA364" s="16" t="n"/>
      <c r="EB364" s="16" t="n"/>
      <c r="EC364" s="16" t="n"/>
      <c r="ED364" s="16" t="n"/>
      <c r="EE364" s="16" t="n"/>
      <c r="EF364" s="16" t="n"/>
      <c r="EG364" s="16" t="n"/>
      <c r="EH364" s="16" t="n"/>
      <c r="EI364" s="16" t="n"/>
      <c r="EJ364" s="16" t="n"/>
      <c r="EK364" s="16" t="n"/>
      <c r="EL364" s="16" t="n"/>
      <c r="EM364" s="16" t="n"/>
      <c r="EN364" s="16" t="n"/>
      <c r="EO364" s="16" t="n"/>
      <c r="EP364" s="16" t="n"/>
      <c r="EQ364" s="16" t="n"/>
      <c r="ER364" s="16" t="n"/>
      <c r="ES364" s="16" t="n"/>
      <c r="ET364" s="16" t="n"/>
      <c r="EU364" s="16" t="n"/>
      <c r="EV364" s="16" t="n"/>
      <c r="EW364" s="16" t="n"/>
      <c r="EX364" s="16" t="n"/>
      <c r="EY364" s="16">
        <f>IF(EY182&gt;0,EY$6,"")</f>
        <v/>
      </c>
      <c r="EZ364" s="16">
        <f>IF(EZ182&gt;0,EZ$6,"")</f>
        <v/>
      </c>
      <c r="FA364" s="16">
        <f>IF(FA182&gt;0,FA$6,"")</f>
        <v/>
      </c>
      <c r="FB364" s="16">
        <f>IF(FB182&gt;0,FB$6,"")</f>
        <v/>
      </c>
      <c r="FC364" s="16">
        <f>IF(FC182&gt;0,FC$6,"")</f>
        <v/>
      </c>
      <c r="FD364" s="16">
        <f>IF(FD182&gt;0,FD$6,"")</f>
        <v/>
      </c>
      <c r="FE364" s="16">
        <f>IF(FE182&gt;0,FE$6,"")</f>
        <v/>
      </c>
      <c r="FF364" s="16">
        <f>IF(FF182&gt;0,FF$6,"")</f>
        <v/>
      </c>
      <c r="FG364" s="16">
        <f>IF(FG182&gt;0,FG$6,"")</f>
        <v/>
      </c>
      <c r="FH364" s="16">
        <f>IF(FH182&gt;0,FH$6,"")</f>
        <v/>
      </c>
      <c r="FI364" s="16">
        <f>IF(FI182&gt;0,FI$6,"")</f>
        <v/>
      </c>
      <c r="FJ364" s="16">
        <f>IF(FJ182&gt;0,FJ$6,"")</f>
        <v/>
      </c>
      <c r="FK364" s="16">
        <f>IF(FK182&gt;0,FK$6,"")</f>
        <v/>
      </c>
      <c r="FL364" s="16">
        <f>IF(FL182&gt;0,FL$6,"")</f>
        <v/>
      </c>
      <c r="FM364" s="16">
        <f>IF(FM182&gt;0,FM$6,"")</f>
        <v/>
      </c>
      <c r="FN364" s="16">
        <f>IF(FN182&gt;0,FN$6,"")</f>
        <v/>
      </c>
      <c r="FO364" s="16">
        <f>IF(FO182&gt;0,FO$6,"")</f>
        <v/>
      </c>
      <c r="FP364" s="16">
        <f>IF(FP182&gt;0,FP$6,"")</f>
        <v/>
      </c>
      <c r="FQ364" s="16">
        <f>IF(FQ182&gt;0,FQ$6,"")</f>
        <v/>
      </c>
      <c r="FR364" s="16">
        <f>IF(FR182&gt;0,FR$6,"")</f>
        <v/>
      </c>
      <c r="FS364" s="16">
        <f>IF(FS182&gt;0,FS$6,"")</f>
        <v/>
      </c>
      <c r="FT364" s="16">
        <f>IF(FT182&gt;0,FT$6,"")</f>
        <v/>
      </c>
      <c r="FU364" s="16">
        <f>IF(FU182&gt;0,FU$6,"")</f>
        <v/>
      </c>
      <c r="FV364" s="16">
        <f>IF(FV182&gt;0,FV$6,"")</f>
        <v/>
      </c>
      <c r="FW364" s="16">
        <f>IF(FW182&gt;0,FW$6,"")</f>
        <v/>
      </c>
      <c r="FX364" s="16">
        <f>IF(FX182&gt;0,FX$6,"")</f>
        <v/>
      </c>
      <c r="FY364" s="16">
        <f>IF(FY182&gt;0,FY$6,"")</f>
        <v/>
      </c>
      <c r="FZ364" s="16">
        <f>IF(FZ182&gt;0,FZ$6,"")</f>
        <v/>
      </c>
      <c r="GA364" s="16">
        <f>IF(GA182&gt;0,GA$6,"")</f>
        <v/>
      </c>
      <c r="GB364" s="16">
        <f>IF(GB182&gt;0,GB$6,"")</f>
        <v/>
      </c>
      <c r="GC364" s="16">
        <f>IF(GC182&gt;0,GC$6,"")</f>
        <v/>
      </c>
      <c r="GD364" s="16">
        <f>IF(GD182&gt;0,GD$6,"")</f>
        <v/>
      </c>
      <c r="GE364" s="16">
        <f>IF(GE182&gt;0,GE$6,"")</f>
        <v/>
      </c>
      <c r="GF364" s="16">
        <f>IF(GF182&gt;0,GF$6,"")</f>
        <v/>
      </c>
      <c r="GG364" s="16" t="n"/>
      <c r="GH364" s="16">
        <f>IF(GH182&gt;0,GH$6,"")</f>
        <v/>
      </c>
      <c r="GI364" s="423">
        <f>IF(GI182&gt;0,GI$6,"")</f>
        <v/>
      </c>
    </row>
    <row r="365" hidden="1">
      <c r="A365" s="63" t="n"/>
      <c r="B365" s="63" t="n"/>
      <c r="C365" s="412">
        <f>C183</f>
        <v/>
      </c>
      <c r="D365" s="5" t="n"/>
      <c r="E365" s="5" t="n"/>
      <c r="F365" s="5" t="n"/>
      <c r="G365" s="411">
        <f>MIN(J365:GH365)</f>
        <v/>
      </c>
      <c r="H365" s="16">
        <f>MAX(J365:GH365)</f>
        <v/>
      </c>
      <c r="I365" s="93" t="n"/>
      <c r="J365" s="16">
        <f>IF(J183&gt;0,J180,"")</f>
        <v/>
      </c>
      <c r="K365" s="16">
        <f>IF(K183&gt;0,K$6,"")</f>
        <v/>
      </c>
      <c r="L365" s="16">
        <f>IF(L183&gt;0,L$6,"")</f>
        <v/>
      </c>
      <c r="M365" s="16">
        <f>IF(M183&gt;0,M$6,"")</f>
        <v/>
      </c>
      <c r="N365" s="16">
        <f>IF(N183&gt;0,N$6,"")</f>
        <v/>
      </c>
      <c r="O365" s="16">
        <f>IF(O183&gt;0,O$6,"")</f>
        <v/>
      </c>
      <c r="P365" s="16">
        <f>IF(P183&gt;0,P$6,"")</f>
        <v/>
      </c>
      <c r="Q365" s="16">
        <f>IF(Q183&gt;0,Q$6,"")</f>
        <v/>
      </c>
      <c r="R365" s="16">
        <f>IF(R183&gt;0,R$6,"")</f>
        <v/>
      </c>
      <c r="S365" s="16">
        <f>IF(S183&gt;0,S$6,"")</f>
        <v/>
      </c>
      <c r="T365" s="16">
        <f>IF(T183&gt;0,T$6,"")</f>
        <v/>
      </c>
      <c r="U365" s="16">
        <f>IF(U183&gt;0,U$6,"")</f>
        <v/>
      </c>
      <c r="V365" s="16">
        <f>IF(V183&gt;0,V$6,"")</f>
        <v/>
      </c>
      <c r="W365" s="16" t="n"/>
      <c r="X365" s="16" t="n"/>
      <c r="Y365" s="16" t="n"/>
      <c r="Z365" s="16" t="n"/>
      <c r="AA365" s="16" t="n"/>
      <c r="AB365" s="16" t="n"/>
      <c r="AC365" s="16" t="n"/>
      <c r="AD365" s="16" t="n"/>
      <c r="AE365" s="16" t="n"/>
      <c r="AF365" s="16" t="n"/>
      <c r="AG365" s="16" t="n"/>
      <c r="AH365" s="16" t="n"/>
      <c r="AI365" s="16" t="n"/>
      <c r="AJ365" s="16" t="n"/>
      <c r="AK365" s="16" t="n"/>
      <c r="AL365" s="16" t="n"/>
      <c r="AM365" s="16" t="n"/>
      <c r="AN365" s="16" t="n"/>
      <c r="AO365" s="16" t="n"/>
      <c r="AP365" s="16" t="n"/>
      <c r="AQ365" s="16" t="n"/>
      <c r="AR365" s="16" t="n"/>
      <c r="AS365" s="16" t="n"/>
      <c r="AT365" s="16" t="n"/>
      <c r="AU365" s="16" t="n"/>
      <c r="AV365" s="16" t="n"/>
      <c r="AW365" s="16" t="n"/>
      <c r="AX365" s="16" t="n"/>
      <c r="AY365" s="16" t="n"/>
      <c r="AZ365" s="16" t="n"/>
      <c r="BA365" s="16" t="n"/>
      <c r="BB365" s="16" t="n"/>
      <c r="BC365" s="16" t="n"/>
      <c r="BD365" s="16" t="n"/>
      <c r="BE365" s="16" t="n"/>
      <c r="BF365" s="16" t="n"/>
      <c r="BG365" s="16" t="n"/>
      <c r="BH365" s="16" t="n"/>
      <c r="BI365" s="16" t="n"/>
      <c r="BJ365" s="16" t="n"/>
      <c r="BK365" s="16" t="n"/>
      <c r="BL365" s="16" t="n"/>
      <c r="BM365" s="16" t="n"/>
      <c r="BN365" s="16" t="n"/>
      <c r="BO365" s="16" t="n"/>
      <c r="BP365" s="16" t="n"/>
      <c r="BQ365" s="16" t="n"/>
      <c r="BR365" s="16" t="n"/>
      <c r="BS365" s="16" t="n"/>
      <c r="BT365" s="16" t="n"/>
      <c r="BU365" s="16" t="n"/>
      <c r="BV365" s="16" t="n"/>
      <c r="BW365" s="16" t="n"/>
      <c r="BX365" s="16" t="n"/>
      <c r="BY365" s="16" t="n"/>
      <c r="BZ365" s="16" t="n"/>
      <c r="CA365" s="16" t="n"/>
      <c r="CB365" s="16" t="n"/>
      <c r="CC365" s="16" t="n"/>
      <c r="CD365" s="16" t="n"/>
      <c r="CE365" s="16" t="n"/>
      <c r="CF365" s="16" t="n"/>
      <c r="CG365" s="16" t="n"/>
      <c r="CH365" s="16" t="n"/>
      <c r="CI365" s="16" t="n"/>
      <c r="CJ365" s="16" t="n"/>
      <c r="CK365" s="16" t="n"/>
      <c r="CL365" s="16" t="n"/>
      <c r="CM365" s="16" t="n"/>
      <c r="CN365" s="16" t="n"/>
      <c r="CO365" s="16" t="n"/>
      <c r="CP365" s="16" t="n"/>
      <c r="CQ365" s="16" t="n"/>
      <c r="CR365" s="16" t="n"/>
      <c r="CS365" s="16" t="n"/>
      <c r="CT365" s="16" t="n"/>
      <c r="CU365" s="16" t="n"/>
      <c r="CV365" s="16" t="n"/>
      <c r="CW365" s="16" t="n"/>
      <c r="CX365" s="16" t="n"/>
      <c r="CY365" s="16" t="n"/>
      <c r="CZ365" s="16" t="n"/>
      <c r="DA365" s="16" t="n"/>
      <c r="DB365" s="16" t="n"/>
      <c r="DC365" s="16">
        <f>IF(DC183&gt;0,DC$6,"")</f>
        <v/>
      </c>
      <c r="DD365" s="16">
        <f>IF(DD183&gt;0,DD$6,"")</f>
        <v/>
      </c>
      <c r="DE365" s="16">
        <f>IF(DE183&gt;0,DE$6,"")</f>
        <v/>
      </c>
      <c r="DF365" s="16">
        <f>IF(DF183&gt;0,DF$6,"")</f>
        <v/>
      </c>
      <c r="DG365" s="16">
        <f>IF(DG183&gt;0,DG$6,"")</f>
        <v/>
      </c>
      <c r="DH365" s="16">
        <f>IF(DH183&gt;0,DH$6,"")</f>
        <v/>
      </c>
      <c r="DI365" s="16">
        <f>IF(DI183&gt;0,DI$6,"")</f>
        <v/>
      </c>
      <c r="DJ365" s="16">
        <f>IF(DJ183&gt;0,DJ$6,"")</f>
        <v/>
      </c>
      <c r="DK365" s="16">
        <f>IF(DK183&gt;0,DK$6,"")</f>
        <v/>
      </c>
      <c r="DL365" s="16">
        <f>IF(DL183&gt;0,DL$6,"")</f>
        <v/>
      </c>
      <c r="DM365" s="16">
        <f>IF(DM183&gt;0,DM$6,"")</f>
        <v/>
      </c>
      <c r="DN365" s="16">
        <f>IF(DN183&gt;0,DN$6,"")</f>
        <v/>
      </c>
      <c r="DO365" s="16" t="n"/>
      <c r="DP365" s="16" t="n"/>
      <c r="DQ365" s="16" t="n"/>
      <c r="DR365" s="16" t="n"/>
      <c r="DS365" s="16" t="n"/>
      <c r="DT365" s="16" t="n"/>
      <c r="DU365" s="16" t="n"/>
      <c r="DV365" s="16" t="n"/>
      <c r="DW365" s="16" t="n"/>
      <c r="DX365" s="16" t="n"/>
      <c r="DY365" s="16" t="n"/>
      <c r="DZ365" s="16" t="n"/>
      <c r="EA365" s="16" t="n"/>
      <c r="EB365" s="16" t="n"/>
      <c r="EC365" s="16" t="n"/>
      <c r="ED365" s="16" t="n"/>
      <c r="EE365" s="16" t="n"/>
      <c r="EF365" s="16" t="n"/>
      <c r="EG365" s="16" t="n"/>
      <c r="EH365" s="16" t="n"/>
      <c r="EI365" s="16" t="n"/>
      <c r="EJ365" s="16" t="n"/>
      <c r="EK365" s="16" t="n"/>
      <c r="EL365" s="16" t="n"/>
      <c r="EM365" s="16" t="n"/>
      <c r="EN365" s="16" t="n"/>
      <c r="EO365" s="16" t="n"/>
      <c r="EP365" s="16" t="n"/>
      <c r="EQ365" s="16" t="n"/>
      <c r="ER365" s="16" t="n"/>
      <c r="ES365" s="16" t="n"/>
      <c r="ET365" s="16" t="n"/>
      <c r="EU365" s="16" t="n"/>
      <c r="EV365" s="16" t="n"/>
      <c r="EW365" s="16" t="n"/>
      <c r="EX365" s="16" t="n"/>
      <c r="EY365" s="16">
        <f>IF(EY183&gt;0,EY$6,"")</f>
        <v/>
      </c>
      <c r="EZ365" s="16">
        <f>IF(EZ183&gt;0,EZ$6,"")</f>
        <v/>
      </c>
      <c r="FA365" s="16">
        <f>IF(FA183&gt;0,FA$6,"")</f>
        <v/>
      </c>
      <c r="FB365" s="16">
        <f>IF(FB183&gt;0,FB$6,"")</f>
        <v/>
      </c>
      <c r="FC365" s="16">
        <f>IF(FC183&gt;0,FC$6,"")</f>
        <v/>
      </c>
      <c r="FD365" s="16">
        <f>IF(FD183&gt;0,FD$6,"")</f>
        <v/>
      </c>
      <c r="FE365" s="16">
        <f>IF(FE183&gt;0,FE$6,"")</f>
        <v/>
      </c>
      <c r="FF365" s="16">
        <f>IF(FF183&gt;0,FF$6,"")</f>
        <v/>
      </c>
      <c r="FG365" s="16">
        <f>IF(FG183&gt;0,FG$6,"")</f>
        <v/>
      </c>
      <c r="FH365" s="16">
        <f>IF(FH183&gt;0,FH$6,"")</f>
        <v/>
      </c>
      <c r="FI365" s="16">
        <f>IF(FI183&gt;0,FI$6,"")</f>
        <v/>
      </c>
      <c r="FJ365" s="16">
        <f>IF(FJ183&gt;0,FJ$6,"")</f>
        <v/>
      </c>
      <c r="FK365" s="16">
        <f>IF(FK183&gt;0,FK$6,"")</f>
        <v/>
      </c>
      <c r="FL365" s="16">
        <f>IF(FL183&gt;0,FL$6,"")</f>
        <v/>
      </c>
      <c r="FM365" s="16">
        <f>IF(FM183&gt;0,FM$6,"")</f>
        <v/>
      </c>
      <c r="FN365" s="16">
        <f>IF(FN183&gt;0,FN$6,"")</f>
        <v/>
      </c>
      <c r="FO365" s="16">
        <f>IF(FO183&gt;0,FO$6,"")</f>
        <v/>
      </c>
      <c r="FP365" s="16">
        <f>IF(FP183&gt;0,FP$6,"")</f>
        <v/>
      </c>
      <c r="FQ365" s="16">
        <f>IF(FQ183&gt;0,FQ$6,"")</f>
        <v/>
      </c>
      <c r="FR365" s="16">
        <f>IF(FR183&gt;0,FR$6,"")</f>
        <v/>
      </c>
      <c r="FS365" s="16">
        <f>IF(FS183&gt;0,FS$6,"")</f>
        <v/>
      </c>
      <c r="FT365" s="16">
        <f>IF(FT183&gt;0,FT$6,"")</f>
        <v/>
      </c>
      <c r="FU365" s="16">
        <f>IF(FU183&gt;0,FU$6,"")</f>
        <v/>
      </c>
      <c r="FV365" s="16">
        <f>IF(FV183&gt;0,FV$6,"")</f>
        <v/>
      </c>
      <c r="FW365" s="16">
        <f>IF(FW183&gt;0,FW$6,"")</f>
        <v/>
      </c>
      <c r="FX365" s="16">
        <f>IF(FX183&gt;0,FX$6,"")</f>
        <v/>
      </c>
      <c r="FY365" s="16">
        <f>IF(FY183&gt;0,FY$6,"")</f>
        <v/>
      </c>
      <c r="FZ365" s="16">
        <f>IF(FZ183&gt;0,FZ$6,"")</f>
        <v/>
      </c>
      <c r="GA365" s="16">
        <f>IF(GA183&gt;0,GA$6,"")</f>
        <v/>
      </c>
      <c r="GB365" s="16">
        <f>IF(GB183&gt;0,GB$6,"")</f>
        <v/>
      </c>
      <c r="GC365" s="16">
        <f>IF(GC183&gt;0,GC$6,"")</f>
        <v/>
      </c>
      <c r="GD365" s="16">
        <f>IF(GD183&gt;0,GD$6,"")</f>
        <v/>
      </c>
      <c r="GE365" s="16">
        <f>IF(GE183&gt;0,GE$6,"")</f>
        <v/>
      </c>
      <c r="GF365" s="16">
        <f>IF(GF183&gt;0,GF$6,"")</f>
        <v/>
      </c>
      <c r="GG365" s="16" t="n"/>
      <c r="GH365" s="16">
        <f>IF(GH183&gt;0,GH$6,"")</f>
        <v/>
      </c>
      <c r="GI365" s="423">
        <f>IF(GI183&gt;0,GI$6,"")</f>
        <v/>
      </c>
    </row>
    <row r="366" hidden="1">
      <c r="A366" s="63" t="n"/>
      <c r="B366" s="63" t="n"/>
      <c r="C366" s="412">
        <f>C184</f>
        <v/>
      </c>
      <c r="D366" s="5" t="n"/>
      <c r="E366" s="5" t="n"/>
      <c r="F366" s="5" t="n"/>
      <c r="G366" s="411">
        <f>MIN(J366:GH366)</f>
        <v/>
      </c>
      <c r="H366" s="16">
        <f>MAX(J366:GH366)</f>
        <v/>
      </c>
      <c r="I366" s="93" t="n"/>
      <c r="J366" s="16">
        <f>IF(J184&gt;0,J181,"")</f>
        <v/>
      </c>
      <c r="K366" s="16">
        <f>IF(K184&gt;0,K$6,"")</f>
        <v/>
      </c>
      <c r="L366" s="16">
        <f>IF(L184&gt;0,L$6,"")</f>
        <v/>
      </c>
      <c r="M366" s="16">
        <f>IF(M184&gt;0,M$6,"")</f>
        <v/>
      </c>
      <c r="N366" s="16">
        <f>IF(N184&gt;0,N$6,"")</f>
        <v/>
      </c>
      <c r="O366" s="16">
        <f>IF(O184&gt;0,O$6,"")</f>
        <v/>
      </c>
      <c r="P366" s="16">
        <f>IF(P184&gt;0,P$6,"")</f>
        <v/>
      </c>
      <c r="Q366" s="16">
        <f>IF(Q184&gt;0,Q$6,"")</f>
        <v/>
      </c>
      <c r="R366" s="16">
        <f>IF(R184&gt;0,R$6,"")</f>
        <v/>
      </c>
      <c r="S366" s="16">
        <f>IF(S184&gt;0,S$6,"")</f>
        <v/>
      </c>
      <c r="T366" s="16">
        <f>IF(T184&gt;0,T$6,"")</f>
        <v/>
      </c>
      <c r="U366" s="16">
        <f>IF(U184&gt;0,U$6,"")</f>
        <v/>
      </c>
      <c r="V366" s="16">
        <f>IF(V184&gt;0,V$6,"")</f>
        <v/>
      </c>
      <c r="W366" s="16" t="n"/>
      <c r="X366" s="16" t="n"/>
      <c r="Y366" s="16" t="n"/>
      <c r="Z366" s="16" t="n"/>
      <c r="AA366" s="16" t="n"/>
      <c r="AB366" s="16" t="n"/>
      <c r="AC366" s="16" t="n"/>
      <c r="AD366" s="16" t="n"/>
      <c r="AE366" s="16" t="n"/>
      <c r="AF366" s="16" t="n"/>
      <c r="AG366" s="16" t="n"/>
      <c r="AH366" s="16" t="n"/>
      <c r="AI366" s="16" t="n"/>
      <c r="AJ366" s="16" t="n"/>
      <c r="AK366" s="16" t="n"/>
      <c r="AL366" s="16" t="n"/>
      <c r="AM366" s="16" t="n"/>
      <c r="AN366" s="16" t="n"/>
      <c r="AO366" s="16" t="n"/>
      <c r="AP366" s="16" t="n"/>
      <c r="AQ366" s="16" t="n"/>
      <c r="AR366" s="16" t="n"/>
      <c r="AS366" s="16" t="n"/>
      <c r="AT366" s="16" t="n"/>
      <c r="AU366" s="16" t="n"/>
      <c r="AV366" s="16" t="n"/>
      <c r="AW366" s="16" t="n"/>
      <c r="AX366" s="16" t="n"/>
      <c r="AY366" s="16" t="n"/>
      <c r="AZ366" s="16" t="n"/>
      <c r="BA366" s="16" t="n"/>
      <c r="BB366" s="16" t="n"/>
      <c r="BC366" s="16" t="n"/>
      <c r="BD366" s="16" t="n"/>
      <c r="BE366" s="16" t="n"/>
      <c r="BF366" s="16" t="n"/>
      <c r="BG366" s="16" t="n"/>
      <c r="BH366" s="16" t="n"/>
      <c r="BI366" s="16" t="n"/>
      <c r="BJ366" s="16" t="n"/>
      <c r="BK366" s="16" t="n"/>
      <c r="BL366" s="16" t="n"/>
      <c r="BM366" s="16" t="n"/>
      <c r="BN366" s="16" t="n"/>
      <c r="BO366" s="16" t="n"/>
      <c r="BP366" s="16" t="n"/>
      <c r="BQ366" s="16" t="n"/>
      <c r="BR366" s="16" t="n"/>
      <c r="BS366" s="16" t="n"/>
      <c r="BT366" s="16" t="n"/>
      <c r="BU366" s="16" t="n"/>
      <c r="BV366" s="16" t="n"/>
      <c r="BW366" s="16" t="n"/>
      <c r="BX366" s="16" t="n"/>
      <c r="BY366" s="16" t="n"/>
      <c r="BZ366" s="16" t="n"/>
      <c r="CA366" s="16" t="n"/>
      <c r="CB366" s="16" t="n"/>
      <c r="CC366" s="16" t="n"/>
      <c r="CD366" s="16" t="n"/>
      <c r="CE366" s="16" t="n"/>
      <c r="CF366" s="16" t="n"/>
      <c r="CG366" s="16" t="n"/>
      <c r="CH366" s="16" t="n"/>
      <c r="CI366" s="16" t="n"/>
      <c r="CJ366" s="16" t="n"/>
      <c r="CK366" s="16" t="n"/>
      <c r="CL366" s="16" t="n"/>
      <c r="CM366" s="16" t="n"/>
      <c r="CN366" s="16" t="n"/>
      <c r="CO366" s="16" t="n"/>
      <c r="CP366" s="16" t="n"/>
      <c r="CQ366" s="16" t="n"/>
      <c r="CR366" s="16" t="n"/>
      <c r="CS366" s="16" t="n"/>
      <c r="CT366" s="16" t="n"/>
      <c r="CU366" s="16" t="n"/>
      <c r="CV366" s="16" t="n"/>
      <c r="CW366" s="16" t="n"/>
      <c r="CX366" s="16" t="n"/>
      <c r="CY366" s="16" t="n"/>
      <c r="CZ366" s="16" t="n"/>
      <c r="DA366" s="16" t="n"/>
      <c r="DB366" s="16" t="n"/>
      <c r="DC366" s="16">
        <f>IF(DC184&gt;0,DC$6,"")</f>
        <v/>
      </c>
      <c r="DD366" s="16">
        <f>IF(DD184&gt;0,DD$6,"")</f>
        <v/>
      </c>
      <c r="DE366" s="16">
        <f>IF(DE184&gt;0,DE$6,"")</f>
        <v/>
      </c>
      <c r="DF366" s="16">
        <f>IF(DF184&gt;0,DF$6,"")</f>
        <v/>
      </c>
      <c r="DG366" s="16">
        <f>IF(DG184&gt;0,DG$6,"")</f>
        <v/>
      </c>
      <c r="DH366" s="16">
        <f>IF(DH184&gt;0,DH$6,"")</f>
        <v/>
      </c>
      <c r="DI366" s="16">
        <f>IF(DI184&gt;0,DI$6,"")</f>
        <v/>
      </c>
      <c r="DJ366" s="16">
        <f>IF(DJ184&gt;0,DJ$6,"")</f>
        <v/>
      </c>
      <c r="DK366" s="16">
        <f>IF(DK184&gt;0,DK$6,"")</f>
        <v/>
      </c>
      <c r="DL366" s="16">
        <f>IF(DL184&gt;0,DL$6,"")</f>
        <v/>
      </c>
      <c r="DM366" s="16">
        <f>IF(DM184&gt;0,DM$6,"")</f>
        <v/>
      </c>
      <c r="DN366" s="16">
        <f>IF(DN184&gt;0,DN$6,"")</f>
        <v/>
      </c>
      <c r="DO366" s="16" t="n"/>
      <c r="DP366" s="16" t="n"/>
      <c r="DQ366" s="16" t="n"/>
      <c r="DR366" s="16" t="n"/>
      <c r="DS366" s="16" t="n"/>
      <c r="DT366" s="16" t="n"/>
      <c r="DU366" s="16" t="n"/>
      <c r="DV366" s="16" t="n"/>
      <c r="DW366" s="16" t="n"/>
      <c r="DX366" s="16" t="n"/>
      <c r="DY366" s="16" t="n"/>
      <c r="DZ366" s="16" t="n"/>
      <c r="EA366" s="16" t="n"/>
      <c r="EB366" s="16" t="n"/>
      <c r="EC366" s="16" t="n"/>
      <c r="ED366" s="16" t="n"/>
      <c r="EE366" s="16" t="n"/>
      <c r="EF366" s="16" t="n"/>
      <c r="EG366" s="16" t="n"/>
      <c r="EH366" s="16" t="n"/>
      <c r="EI366" s="16" t="n"/>
      <c r="EJ366" s="16" t="n"/>
      <c r="EK366" s="16" t="n"/>
      <c r="EL366" s="16" t="n"/>
      <c r="EM366" s="16" t="n"/>
      <c r="EN366" s="16" t="n"/>
      <c r="EO366" s="16" t="n"/>
      <c r="EP366" s="16" t="n"/>
      <c r="EQ366" s="16" t="n"/>
      <c r="ER366" s="16" t="n"/>
      <c r="ES366" s="16" t="n"/>
      <c r="ET366" s="16" t="n"/>
      <c r="EU366" s="16" t="n"/>
      <c r="EV366" s="16" t="n"/>
      <c r="EW366" s="16" t="n"/>
      <c r="EX366" s="16" t="n"/>
      <c r="EY366" s="16">
        <f>IF(EY184&gt;0,EY$6,"")</f>
        <v/>
      </c>
      <c r="EZ366" s="16">
        <f>IF(EZ184&gt;0,EZ$6,"")</f>
        <v/>
      </c>
      <c r="FA366" s="16">
        <f>IF(FA184&gt;0,FA$6,"")</f>
        <v/>
      </c>
      <c r="FB366" s="16">
        <f>IF(FB184&gt;0,FB$6,"")</f>
        <v/>
      </c>
      <c r="FC366" s="16">
        <f>IF(FC184&gt;0,FC$6,"")</f>
        <v/>
      </c>
      <c r="FD366" s="16">
        <f>IF(FD184&gt;0,FD$6,"")</f>
        <v/>
      </c>
      <c r="FE366" s="16">
        <f>IF(FE184&gt;0,FE$6,"")</f>
        <v/>
      </c>
      <c r="FF366" s="16">
        <f>IF(FF184&gt;0,FF$6,"")</f>
        <v/>
      </c>
      <c r="FG366" s="16">
        <f>IF(FG184&gt;0,FG$6,"")</f>
        <v/>
      </c>
      <c r="FH366" s="16">
        <f>IF(FH184&gt;0,FH$6,"")</f>
        <v/>
      </c>
      <c r="FI366" s="16">
        <f>IF(FI184&gt;0,FI$6,"")</f>
        <v/>
      </c>
      <c r="FJ366" s="16">
        <f>IF(FJ184&gt;0,FJ$6,"")</f>
        <v/>
      </c>
      <c r="FK366" s="16">
        <f>IF(FK184&gt;0,FK$6,"")</f>
        <v/>
      </c>
      <c r="FL366" s="16">
        <f>IF(FL184&gt;0,FL$6,"")</f>
        <v/>
      </c>
      <c r="FM366" s="16">
        <f>IF(FM184&gt;0,FM$6,"")</f>
        <v/>
      </c>
      <c r="FN366" s="16">
        <f>IF(FN184&gt;0,FN$6,"")</f>
        <v/>
      </c>
      <c r="FO366" s="16">
        <f>IF(FO184&gt;0,FO$6,"")</f>
        <v/>
      </c>
      <c r="FP366" s="16">
        <f>IF(FP184&gt;0,FP$6,"")</f>
        <v/>
      </c>
      <c r="FQ366" s="16">
        <f>IF(FQ184&gt;0,FQ$6,"")</f>
        <v/>
      </c>
      <c r="FR366" s="16">
        <f>IF(FR184&gt;0,FR$6,"")</f>
        <v/>
      </c>
      <c r="FS366" s="16">
        <f>IF(FS184&gt;0,FS$6,"")</f>
        <v/>
      </c>
      <c r="FT366" s="16">
        <f>IF(FT184&gt;0,FT$6,"")</f>
        <v/>
      </c>
      <c r="FU366" s="16">
        <f>IF(FU184&gt;0,FU$6,"")</f>
        <v/>
      </c>
      <c r="FV366" s="16">
        <f>IF(FV184&gt;0,FV$6,"")</f>
        <v/>
      </c>
      <c r="FW366" s="16">
        <f>IF(FW184&gt;0,FW$6,"")</f>
        <v/>
      </c>
      <c r="FX366" s="16">
        <f>IF(FX184&gt;0,FX$6,"")</f>
        <v/>
      </c>
      <c r="FY366" s="16">
        <f>IF(FY184&gt;0,FY$6,"")</f>
        <v/>
      </c>
      <c r="FZ366" s="16">
        <f>IF(FZ184&gt;0,FZ$6,"")</f>
        <v/>
      </c>
      <c r="GA366" s="16">
        <f>IF(GA184&gt;0,GA$6,"")</f>
        <v/>
      </c>
      <c r="GB366" s="16">
        <f>IF(GB184&gt;0,GB$6,"")</f>
        <v/>
      </c>
      <c r="GC366" s="16">
        <f>IF(GC184&gt;0,GC$6,"")</f>
        <v/>
      </c>
      <c r="GD366" s="16">
        <f>IF(GD184&gt;0,GD$6,"")</f>
        <v/>
      </c>
      <c r="GE366" s="16">
        <f>IF(GE184&gt;0,GE$6,"")</f>
        <v/>
      </c>
      <c r="GF366" s="16">
        <f>IF(GF184&gt;0,GF$6,"")</f>
        <v/>
      </c>
      <c r="GG366" s="16" t="n"/>
      <c r="GH366" s="16">
        <f>IF(GH184&gt;0,GH$6,"")</f>
        <v/>
      </c>
      <c r="GI366" s="423">
        <f>IF(GI184&gt;0,GI$6,"")</f>
        <v/>
      </c>
    </row>
    <row r="367" hidden="1">
      <c r="A367" s="63" t="n"/>
      <c r="B367" s="63" t="n"/>
      <c r="C367" s="412">
        <f>C185</f>
        <v/>
      </c>
      <c r="D367" s="5" t="n"/>
      <c r="E367" s="5" t="n"/>
      <c r="F367" s="5" t="n"/>
      <c r="G367" s="411">
        <f>MIN(J367:GH367)</f>
        <v/>
      </c>
      <c r="H367" s="16">
        <f>MAX(J367:GH367)</f>
        <v/>
      </c>
      <c r="I367" s="93" t="n"/>
      <c r="J367" s="16">
        <f>IF(J185&gt;0,J182,"")</f>
        <v/>
      </c>
      <c r="K367" s="16">
        <f>IF(K185&gt;0,K$6,"")</f>
        <v/>
      </c>
      <c r="L367" s="16">
        <f>IF(L185&gt;0,L$6,"")</f>
        <v/>
      </c>
      <c r="M367" s="16">
        <f>IF(M185&gt;0,M$6,"")</f>
        <v/>
      </c>
      <c r="N367" s="16">
        <f>IF(N185&gt;0,N$6,"")</f>
        <v/>
      </c>
      <c r="O367" s="16">
        <f>IF(O185&gt;0,O$6,"")</f>
        <v/>
      </c>
      <c r="P367" s="16">
        <f>IF(P185&gt;0,P$6,"")</f>
        <v/>
      </c>
      <c r="Q367" s="16">
        <f>IF(Q185&gt;0,Q$6,"")</f>
        <v/>
      </c>
      <c r="R367" s="16">
        <f>IF(R185&gt;0,R$6,"")</f>
        <v/>
      </c>
      <c r="S367" s="16">
        <f>IF(S185&gt;0,S$6,"")</f>
        <v/>
      </c>
      <c r="T367" s="16">
        <f>IF(T185&gt;0,T$6,"")</f>
        <v/>
      </c>
      <c r="U367" s="16">
        <f>IF(U185&gt;0,U$6,"")</f>
        <v/>
      </c>
      <c r="V367" s="16">
        <f>IF(V185&gt;0,V$6,"")</f>
        <v/>
      </c>
      <c r="W367" s="16" t="n"/>
      <c r="X367" s="16" t="n"/>
      <c r="Y367" s="16" t="n"/>
      <c r="Z367" s="16" t="n"/>
      <c r="AA367" s="16" t="n"/>
      <c r="AB367" s="16" t="n"/>
      <c r="AC367" s="16" t="n"/>
      <c r="AD367" s="16" t="n"/>
      <c r="AE367" s="16" t="n"/>
      <c r="AF367" s="16" t="n"/>
      <c r="AG367" s="16" t="n"/>
      <c r="AH367" s="16" t="n"/>
      <c r="AI367" s="16" t="n"/>
      <c r="AJ367" s="16" t="n"/>
      <c r="AK367" s="16" t="n"/>
      <c r="AL367" s="16" t="n"/>
      <c r="AM367" s="16" t="n"/>
      <c r="AN367" s="16" t="n"/>
      <c r="AO367" s="16" t="n"/>
      <c r="AP367" s="16" t="n"/>
      <c r="AQ367" s="16" t="n"/>
      <c r="AR367" s="16" t="n"/>
      <c r="AS367" s="16" t="n"/>
      <c r="AT367" s="16" t="n"/>
      <c r="AU367" s="16" t="n"/>
      <c r="AV367" s="16" t="n"/>
      <c r="AW367" s="16" t="n"/>
      <c r="AX367" s="16" t="n"/>
      <c r="AY367" s="16" t="n"/>
      <c r="AZ367" s="16" t="n"/>
      <c r="BA367" s="16" t="n"/>
      <c r="BB367" s="16" t="n"/>
      <c r="BC367" s="16" t="n"/>
      <c r="BD367" s="16" t="n"/>
      <c r="BE367" s="16" t="n"/>
      <c r="BF367" s="16" t="n"/>
      <c r="BG367" s="16" t="n"/>
      <c r="BH367" s="16" t="n"/>
      <c r="BI367" s="16" t="n"/>
      <c r="BJ367" s="16" t="n"/>
      <c r="BK367" s="16" t="n"/>
      <c r="BL367" s="16" t="n"/>
      <c r="BM367" s="16" t="n"/>
      <c r="BN367" s="16" t="n"/>
      <c r="BO367" s="16" t="n"/>
      <c r="BP367" s="16" t="n"/>
      <c r="BQ367" s="16" t="n"/>
      <c r="BR367" s="16" t="n"/>
      <c r="BS367" s="16" t="n"/>
      <c r="BT367" s="16" t="n"/>
      <c r="BU367" s="16" t="n"/>
      <c r="BV367" s="16" t="n"/>
      <c r="BW367" s="16" t="n"/>
      <c r="BX367" s="16" t="n"/>
      <c r="BY367" s="16" t="n"/>
      <c r="BZ367" s="16" t="n"/>
      <c r="CA367" s="16" t="n"/>
      <c r="CB367" s="16" t="n"/>
      <c r="CC367" s="16" t="n"/>
      <c r="CD367" s="16" t="n"/>
      <c r="CE367" s="16" t="n"/>
      <c r="CF367" s="16" t="n"/>
      <c r="CG367" s="16" t="n"/>
      <c r="CH367" s="16" t="n"/>
      <c r="CI367" s="16" t="n"/>
      <c r="CJ367" s="16" t="n"/>
      <c r="CK367" s="16" t="n"/>
      <c r="CL367" s="16" t="n"/>
      <c r="CM367" s="16" t="n"/>
      <c r="CN367" s="16" t="n"/>
      <c r="CO367" s="16" t="n"/>
      <c r="CP367" s="16" t="n"/>
      <c r="CQ367" s="16" t="n"/>
      <c r="CR367" s="16" t="n"/>
      <c r="CS367" s="16" t="n"/>
      <c r="CT367" s="16" t="n"/>
      <c r="CU367" s="16" t="n"/>
      <c r="CV367" s="16" t="n"/>
      <c r="CW367" s="16" t="n"/>
      <c r="CX367" s="16" t="n"/>
      <c r="CY367" s="16" t="n"/>
      <c r="CZ367" s="16" t="n"/>
      <c r="DA367" s="16" t="n"/>
      <c r="DB367" s="16" t="n"/>
      <c r="DC367" s="16">
        <f>IF(DC185&gt;0,DC$6,"")</f>
        <v/>
      </c>
      <c r="DD367" s="16">
        <f>IF(DD185&gt;0,DD$6,"")</f>
        <v/>
      </c>
      <c r="DE367" s="16">
        <f>IF(DE185&gt;0,DE$6,"")</f>
        <v/>
      </c>
      <c r="DF367" s="16">
        <f>IF(DF185&gt;0,DF$6,"")</f>
        <v/>
      </c>
      <c r="DG367" s="16">
        <f>IF(DG185&gt;0,DG$6,"")</f>
        <v/>
      </c>
      <c r="DH367" s="16">
        <f>IF(DH185&gt;0,DH$6,"")</f>
        <v/>
      </c>
      <c r="DI367" s="16">
        <f>IF(DI185&gt;0,DI$6,"")</f>
        <v/>
      </c>
      <c r="DJ367" s="16">
        <f>IF(DJ185&gt;0,DJ$6,"")</f>
        <v/>
      </c>
      <c r="DK367" s="16">
        <f>IF(DK185&gt;0,DK$6,"")</f>
        <v/>
      </c>
      <c r="DL367" s="16">
        <f>IF(DL185&gt;0,DL$6,"")</f>
        <v/>
      </c>
      <c r="DM367" s="16">
        <f>IF(DM185&gt;0,DM$6,"")</f>
        <v/>
      </c>
      <c r="DN367" s="16">
        <f>IF(DN185&gt;0,DN$6,"")</f>
        <v/>
      </c>
      <c r="DO367" s="16" t="n"/>
      <c r="DP367" s="16" t="n"/>
      <c r="DQ367" s="16" t="n"/>
      <c r="DR367" s="16" t="n"/>
      <c r="DS367" s="16" t="n"/>
      <c r="DT367" s="16" t="n"/>
      <c r="DU367" s="16" t="n"/>
      <c r="DV367" s="16" t="n"/>
      <c r="DW367" s="16" t="n"/>
      <c r="DX367" s="16" t="n"/>
      <c r="DY367" s="16" t="n"/>
      <c r="DZ367" s="16" t="n"/>
      <c r="EA367" s="16" t="n"/>
      <c r="EB367" s="16" t="n"/>
      <c r="EC367" s="16" t="n"/>
      <c r="ED367" s="16" t="n"/>
      <c r="EE367" s="16" t="n"/>
      <c r="EF367" s="16" t="n"/>
      <c r="EG367" s="16" t="n"/>
      <c r="EH367" s="16" t="n"/>
      <c r="EI367" s="16" t="n"/>
      <c r="EJ367" s="16" t="n"/>
      <c r="EK367" s="16" t="n"/>
      <c r="EL367" s="16" t="n"/>
      <c r="EM367" s="16" t="n"/>
      <c r="EN367" s="16" t="n"/>
      <c r="EO367" s="16" t="n"/>
      <c r="EP367" s="16" t="n"/>
      <c r="EQ367" s="16" t="n"/>
      <c r="ER367" s="16" t="n"/>
      <c r="ES367" s="16" t="n"/>
      <c r="ET367" s="16" t="n"/>
      <c r="EU367" s="16" t="n"/>
      <c r="EV367" s="16" t="n"/>
      <c r="EW367" s="16" t="n"/>
      <c r="EX367" s="16" t="n"/>
      <c r="EY367" s="16">
        <f>IF(EY185&gt;0,EY$6,"")</f>
        <v/>
      </c>
      <c r="EZ367" s="16">
        <f>IF(EZ185&gt;0,EZ$6,"")</f>
        <v/>
      </c>
      <c r="FA367" s="16">
        <f>IF(FA185&gt;0,FA$6,"")</f>
        <v/>
      </c>
      <c r="FB367" s="16">
        <f>IF(FB185&gt;0,FB$6,"")</f>
        <v/>
      </c>
      <c r="FC367" s="16">
        <f>IF(FC185&gt;0,FC$6,"")</f>
        <v/>
      </c>
      <c r="FD367" s="16">
        <f>IF(FD185&gt;0,FD$6,"")</f>
        <v/>
      </c>
      <c r="FE367" s="16">
        <f>IF(FE185&gt;0,FE$6,"")</f>
        <v/>
      </c>
      <c r="FF367" s="16">
        <f>IF(FF185&gt;0,FF$6,"")</f>
        <v/>
      </c>
      <c r="FG367" s="16">
        <f>IF(FG185&gt;0,FG$6,"")</f>
        <v/>
      </c>
      <c r="FH367" s="16">
        <f>IF(FH185&gt;0,FH$6,"")</f>
        <v/>
      </c>
      <c r="FI367" s="16">
        <f>IF(FI185&gt;0,FI$6,"")</f>
        <v/>
      </c>
      <c r="FJ367" s="16">
        <f>IF(FJ185&gt;0,FJ$6,"")</f>
        <v/>
      </c>
      <c r="FK367" s="16">
        <f>IF(FK185&gt;0,FK$6,"")</f>
        <v/>
      </c>
      <c r="FL367" s="16">
        <f>IF(FL185&gt;0,FL$6,"")</f>
        <v/>
      </c>
      <c r="FM367" s="16">
        <f>IF(FM185&gt;0,FM$6,"")</f>
        <v/>
      </c>
      <c r="FN367" s="16">
        <f>IF(FN185&gt;0,FN$6,"")</f>
        <v/>
      </c>
      <c r="FO367" s="16">
        <f>IF(FO185&gt;0,FO$6,"")</f>
        <v/>
      </c>
      <c r="FP367" s="16">
        <f>IF(FP185&gt;0,FP$6,"")</f>
        <v/>
      </c>
      <c r="FQ367" s="16">
        <f>IF(FQ185&gt;0,FQ$6,"")</f>
        <v/>
      </c>
      <c r="FR367" s="16">
        <f>IF(FR185&gt;0,FR$6,"")</f>
        <v/>
      </c>
      <c r="FS367" s="16">
        <f>IF(FS185&gt;0,FS$6,"")</f>
        <v/>
      </c>
      <c r="FT367" s="16">
        <f>IF(FT185&gt;0,FT$6,"")</f>
        <v/>
      </c>
      <c r="FU367" s="16">
        <f>IF(FU185&gt;0,FU$6,"")</f>
        <v/>
      </c>
      <c r="FV367" s="16">
        <f>IF(FV185&gt;0,FV$6,"")</f>
        <v/>
      </c>
      <c r="FW367" s="16">
        <f>IF(FW185&gt;0,FW$6,"")</f>
        <v/>
      </c>
      <c r="FX367" s="16">
        <f>IF(FX185&gt;0,FX$6,"")</f>
        <v/>
      </c>
      <c r="FY367" s="16">
        <f>IF(FY185&gt;0,FY$6,"")</f>
        <v/>
      </c>
      <c r="FZ367" s="16">
        <f>IF(FZ185&gt;0,FZ$6,"")</f>
        <v/>
      </c>
      <c r="GA367" s="16">
        <f>IF(GA185&gt;0,GA$6,"")</f>
        <v/>
      </c>
      <c r="GB367" s="16">
        <f>IF(GB185&gt;0,GB$6,"")</f>
        <v/>
      </c>
      <c r="GC367" s="16">
        <f>IF(GC185&gt;0,GC$6,"")</f>
        <v/>
      </c>
      <c r="GD367" s="16">
        <f>IF(GD185&gt;0,GD$6,"")</f>
        <v/>
      </c>
      <c r="GE367" s="16">
        <f>IF(GE185&gt;0,GE$6,"")</f>
        <v/>
      </c>
      <c r="GF367" s="16">
        <f>IF(GF185&gt;0,GF$6,"")</f>
        <v/>
      </c>
      <c r="GG367" s="16" t="n"/>
      <c r="GH367" s="16">
        <f>IF(GH185&gt;0,GH$6,"")</f>
        <v/>
      </c>
      <c r="GI367" s="423">
        <f>IF(GI185&gt;0,GI$6,"")</f>
        <v/>
      </c>
    </row>
    <row r="368" hidden="1">
      <c r="A368" s="63" t="n"/>
      <c r="B368" s="63" t="n"/>
      <c r="C368" s="412">
        <f>C186</f>
        <v/>
      </c>
      <c r="D368" s="5" t="n"/>
      <c r="E368" s="5" t="n"/>
      <c r="F368" s="5" t="n"/>
      <c r="G368" s="411">
        <f>MIN(J368:GH368)</f>
        <v/>
      </c>
      <c r="H368" s="16">
        <f>MAX(J368:GH368)</f>
        <v/>
      </c>
      <c r="I368" s="93" t="n"/>
      <c r="J368" s="16">
        <f>IF(J186&gt;0,J183,"")</f>
        <v/>
      </c>
      <c r="K368" s="16">
        <f>IF(K186&gt;0,K$6,"")</f>
        <v/>
      </c>
      <c r="L368" s="16">
        <f>IF(L186&gt;0,L$6,"")</f>
        <v/>
      </c>
      <c r="M368" s="16">
        <f>IF(M186&gt;0,M$6,"")</f>
        <v/>
      </c>
      <c r="N368" s="16">
        <f>IF(N186&gt;0,N$6,"")</f>
        <v/>
      </c>
      <c r="O368" s="16">
        <f>IF(O186&gt;0,O$6,"")</f>
        <v/>
      </c>
      <c r="P368" s="16">
        <f>IF(P186&gt;0,P$6,"")</f>
        <v/>
      </c>
      <c r="Q368" s="16">
        <f>IF(Q186&gt;0,Q$6,"")</f>
        <v/>
      </c>
      <c r="R368" s="16">
        <f>IF(R186&gt;0,R$6,"")</f>
        <v/>
      </c>
      <c r="S368" s="16">
        <f>IF(S186&gt;0,S$6,"")</f>
        <v/>
      </c>
      <c r="T368" s="16">
        <f>IF(T186&gt;0,T$6,"")</f>
        <v/>
      </c>
      <c r="U368" s="16">
        <f>IF(U186&gt;0,U$6,"")</f>
        <v/>
      </c>
      <c r="V368" s="16">
        <f>IF(V186&gt;0,V$6,"")</f>
        <v/>
      </c>
      <c r="W368" s="16" t="n"/>
      <c r="X368" s="16" t="n"/>
      <c r="Y368" s="16" t="n"/>
      <c r="Z368" s="16" t="n"/>
      <c r="AA368" s="16" t="n"/>
      <c r="AB368" s="16" t="n"/>
      <c r="AC368" s="16" t="n"/>
      <c r="AD368" s="16" t="n"/>
      <c r="AE368" s="16" t="n"/>
      <c r="AF368" s="16" t="n"/>
      <c r="AG368" s="16" t="n"/>
      <c r="AH368" s="16" t="n"/>
      <c r="AI368" s="16" t="n"/>
      <c r="AJ368" s="16" t="n"/>
      <c r="AK368" s="16" t="n"/>
      <c r="AL368" s="16" t="n"/>
      <c r="AM368" s="16" t="n"/>
      <c r="AN368" s="16" t="n"/>
      <c r="AO368" s="16" t="n"/>
      <c r="AP368" s="16" t="n"/>
      <c r="AQ368" s="16" t="n"/>
      <c r="AR368" s="16" t="n"/>
      <c r="AS368" s="16" t="n"/>
      <c r="AT368" s="16" t="n"/>
      <c r="AU368" s="16" t="n"/>
      <c r="AV368" s="16" t="n"/>
      <c r="AW368" s="16" t="n"/>
      <c r="AX368" s="16" t="n"/>
      <c r="AY368" s="16" t="n"/>
      <c r="AZ368" s="16" t="n"/>
      <c r="BA368" s="16" t="n"/>
      <c r="BB368" s="16" t="n"/>
      <c r="BC368" s="16" t="n"/>
      <c r="BD368" s="16" t="n"/>
      <c r="BE368" s="16" t="n"/>
      <c r="BF368" s="16" t="n"/>
      <c r="BG368" s="16" t="n"/>
      <c r="BH368" s="16" t="n"/>
      <c r="BI368" s="16" t="n"/>
      <c r="BJ368" s="16" t="n"/>
      <c r="BK368" s="16" t="n"/>
      <c r="BL368" s="16" t="n"/>
      <c r="BM368" s="16" t="n"/>
      <c r="BN368" s="16" t="n"/>
      <c r="BO368" s="16" t="n"/>
      <c r="BP368" s="16" t="n"/>
      <c r="BQ368" s="16" t="n"/>
      <c r="BR368" s="16" t="n"/>
      <c r="BS368" s="16" t="n"/>
      <c r="BT368" s="16" t="n"/>
      <c r="BU368" s="16" t="n"/>
      <c r="BV368" s="16" t="n"/>
      <c r="BW368" s="16" t="n"/>
      <c r="BX368" s="16" t="n"/>
      <c r="BY368" s="16" t="n"/>
      <c r="BZ368" s="16" t="n"/>
      <c r="CA368" s="16" t="n"/>
      <c r="CB368" s="16" t="n"/>
      <c r="CC368" s="16" t="n"/>
      <c r="CD368" s="16" t="n"/>
      <c r="CE368" s="16" t="n"/>
      <c r="CF368" s="16" t="n"/>
      <c r="CG368" s="16" t="n"/>
      <c r="CH368" s="16" t="n"/>
      <c r="CI368" s="16" t="n"/>
      <c r="CJ368" s="16" t="n"/>
      <c r="CK368" s="16" t="n"/>
      <c r="CL368" s="16" t="n"/>
      <c r="CM368" s="16" t="n"/>
      <c r="CN368" s="16" t="n"/>
      <c r="CO368" s="16" t="n"/>
      <c r="CP368" s="16" t="n"/>
      <c r="CQ368" s="16" t="n"/>
      <c r="CR368" s="16" t="n"/>
      <c r="CS368" s="16" t="n"/>
      <c r="CT368" s="16" t="n"/>
      <c r="CU368" s="16" t="n"/>
      <c r="CV368" s="16" t="n"/>
      <c r="CW368" s="16" t="n"/>
      <c r="CX368" s="16" t="n"/>
      <c r="CY368" s="16" t="n"/>
      <c r="CZ368" s="16" t="n"/>
      <c r="DA368" s="16" t="n"/>
      <c r="DB368" s="16" t="n"/>
      <c r="DC368" s="16">
        <f>IF(DC186&gt;0,DC$6,"")</f>
        <v/>
      </c>
      <c r="DD368" s="16">
        <f>IF(DD186&gt;0,DD$6,"")</f>
        <v/>
      </c>
      <c r="DE368" s="16">
        <f>IF(DE186&gt;0,DE$6,"")</f>
        <v/>
      </c>
      <c r="DF368" s="16">
        <f>IF(DF186&gt;0,DF$6,"")</f>
        <v/>
      </c>
      <c r="DG368" s="16">
        <f>IF(DG186&gt;0,DG$6,"")</f>
        <v/>
      </c>
      <c r="DH368" s="16">
        <f>IF(DH186&gt;0,DH$6,"")</f>
        <v/>
      </c>
      <c r="DI368" s="16">
        <f>IF(DI186&gt;0,DI$6,"")</f>
        <v/>
      </c>
      <c r="DJ368" s="16">
        <f>IF(DJ186&gt;0,DJ$6,"")</f>
        <v/>
      </c>
      <c r="DK368" s="16">
        <f>IF(DK186&gt;0,DK$6,"")</f>
        <v/>
      </c>
      <c r="DL368" s="16">
        <f>IF(DL186&gt;0,DL$6,"")</f>
        <v/>
      </c>
      <c r="DM368" s="16">
        <f>IF(DM186&gt;0,DM$6,"")</f>
        <v/>
      </c>
      <c r="DN368" s="16">
        <f>IF(DN186&gt;0,DN$6,"")</f>
        <v/>
      </c>
      <c r="DO368" s="16" t="n"/>
      <c r="DP368" s="16" t="n"/>
      <c r="DQ368" s="16" t="n"/>
      <c r="DR368" s="16" t="n"/>
      <c r="DS368" s="16" t="n"/>
      <c r="DT368" s="16" t="n"/>
      <c r="DU368" s="16" t="n"/>
      <c r="DV368" s="16" t="n"/>
      <c r="DW368" s="16" t="n"/>
      <c r="DX368" s="16" t="n"/>
      <c r="DY368" s="16" t="n"/>
      <c r="DZ368" s="16" t="n"/>
      <c r="EA368" s="16" t="n"/>
      <c r="EB368" s="16" t="n"/>
      <c r="EC368" s="16" t="n"/>
      <c r="ED368" s="16" t="n"/>
      <c r="EE368" s="16" t="n"/>
      <c r="EF368" s="16" t="n"/>
      <c r="EG368" s="16" t="n"/>
      <c r="EH368" s="16" t="n"/>
      <c r="EI368" s="16" t="n"/>
      <c r="EJ368" s="16" t="n"/>
      <c r="EK368" s="16" t="n"/>
      <c r="EL368" s="16" t="n"/>
      <c r="EM368" s="16" t="n"/>
      <c r="EN368" s="16" t="n"/>
      <c r="EO368" s="16" t="n"/>
      <c r="EP368" s="16" t="n"/>
      <c r="EQ368" s="16" t="n"/>
      <c r="ER368" s="16" t="n"/>
      <c r="ES368" s="16" t="n"/>
      <c r="ET368" s="16" t="n"/>
      <c r="EU368" s="16" t="n"/>
      <c r="EV368" s="16" t="n"/>
      <c r="EW368" s="16" t="n"/>
      <c r="EX368" s="16" t="n"/>
      <c r="EY368" s="16">
        <f>IF(EY186&gt;0,EY$6,"")</f>
        <v/>
      </c>
      <c r="EZ368" s="16">
        <f>IF(EZ186&gt;0,EZ$6,"")</f>
        <v/>
      </c>
      <c r="FA368" s="16">
        <f>IF(FA186&gt;0,FA$6,"")</f>
        <v/>
      </c>
      <c r="FB368" s="16">
        <f>IF(FB186&gt;0,FB$6,"")</f>
        <v/>
      </c>
      <c r="FC368" s="16">
        <f>IF(FC186&gt;0,FC$6,"")</f>
        <v/>
      </c>
      <c r="FD368" s="16">
        <f>IF(FD186&gt;0,FD$6,"")</f>
        <v/>
      </c>
      <c r="FE368" s="16">
        <f>IF(FE186&gt;0,FE$6,"")</f>
        <v/>
      </c>
      <c r="FF368" s="16">
        <f>IF(FF186&gt;0,FF$6,"")</f>
        <v/>
      </c>
      <c r="FG368" s="16">
        <f>IF(FG186&gt;0,FG$6,"")</f>
        <v/>
      </c>
      <c r="FH368" s="16">
        <f>IF(FH186&gt;0,FH$6,"")</f>
        <v/>
      </c>
      <c r="FI368" s="16">
        <f>IF(FI186&gt;0,FI$6,"")</f>
        <v/>
      </c>
      <c r="FJ368" s="16">
        <f>IF(FJ186&gt;0,FJ$6,"")</f>
        <v/>
      </c>
      <c r="FK368" s="16">
        <f>IF(FK186&gt;0,FK$6,"")</f>
        <v/>
      </c>
      <c r="FL368" s="16">
        <f>IF(FL186&gt;0,FL$6,"")</f>
        <v/>
      </c>
      <c r="FM368" s="16">
        <f>IF(FM186&gt;0,FM$6,"")</f>
        <v/>
      </c>
      <c r="FN368" s="16">
        <f>IF(FN186&gt;0,FN$6,"")</f>
        <v/>
      </c>
      <c r="FO368" s="16">
        <f>IF(FO186&gt;0,FO$6,"")</f>
        <v/>
      </c>
      <c r="FP368" s="16">
        <f>IF(FP186&gt;0,FP$6,"")</f>
        <v/>
      </c>
      <c r="FQ368" s="16">
        <f>IF(FQ186&gt;0,FQ$6,"")</f>
        <v/>
      </c>
      <c r="FR368" s="16">
        <f>IF(FR186&gt;0,FR$6,"")</f>
        <v/>
      </c>
      <c r="FS368" s="16">
        <f>IF(FS186&gt;0,FS$6,"")</f>
        <v/>
      </c>
      <c r="FT368" s="16">
        <f>IF(FT186&gt;0,FT$6,"")</f>
        <v/>
      </c>
      <c r="FU368" s="16">
        <f>IF(FU186&gt;0,FU$6,"")</f>
        <v/>
      </c>
      <c r="FV368" s="16">
        <f>IF(FV186&gt;0,FV$6,"")</f>
        <v/>
      </c>
      <c r="FW368" s="16">
        <f>IF(FW186&gt;0,FW$6,"")</f>
        <v/>
      </c>
      <c r="FX368" s="16">
        <f>IF(FX186&gt;0,FX$6,"")</f>
        <v/>
      </c>
      <c r="FY368" s="16">
        <f>IF(FY186&gt;0,FY$6,"")</f>
        <v/>
      </c>
      <c r="FZ368" s="16">
        <f>IF(FZ186&gt;0,FZ$6,"")</f>
        <v/>
      </c>
      <c r="GA368" s="16">
        <f>IF(GA186&gt;0,GA$6,"")</f>
        <v/>
      </c>
      <c r="GB368" s="16">
        <f>IF(GB186&gt;0,GB$6,"")</f>
        <v/>
      </c>
      <c r="GC368" s="16">
        <f>IF(GC186&gt;0,GC$6,"")</f>
        <v/>
      </c>
      <c r="GD368" s="16">
        <f>IF(GD186&gt;0,GD$6,"")</f>
        <v/>
      </c>
      <c r="GE368" s="16">
        <f>IF(GE186&gt;0,GE$6,"")</f>
        <v/>
      </c>
      <c r="GF368" s="16">
        <f>IF(GF186&gt;0,GF$6,"")</f>
        <v/>
      </c>
      <c r="GG368" s="16" t="n"/>
      <c r="GH368" s="16">
        <f>IF(GH186&gt;0,GH$6,"")</f>
        <v/>
      </c>
      <c r="GI368" s="423">
        <f>IF(GI186&gt;0,GI$6,"")</f>
        <v/>
      </c>
    </row>
    <row r="369" hidden="1">
      <c r="A369" s="63" t="n"/>
      <c r="B369" s="63" t="n"/>
      <c r="C369" s="412">
        <f>C187</f>
        <v/>
      </c>
      <c r="D369" s="5" t="n"/>
      <c r="E369" s="5" t="n"/>
      <c r="F369" s="5" t="n"/>
      <c r="G369" s="411">
        <f>MIN(J369:GH369)</f>
        <v/>
      </c>
      <c r="H369" s="16">
        <f>MAX(J369:GH369)</f>
        <v/>
      </c>
      <c r="I369" s="93" t="n"/>
      <c r="J369" s="16">
        <f>IF(J187&gt;0,J184,"")</f>
        <v/>
      </c>
      <c r="K369" s="16">
        <f>IF(K187&gt;0,K$6,"")</f>
        <v/>
      </c>
      <c r="L369" s="16">
        <f>IF(L187&gt;0,L$6,"")</f>
        <v/>
      </c>
      <c r="M369" s="16">
        <f>IF(M187&gt;0,M$6,"")</f>
        <v/>
      </c>
      <c r="N369" s="16">
        <f>IF(N187&gt;0,N$6,"")</f>
        <v/>
      </c>
      <c r="O369" s="16">
        <f>IF(O187&gt;0,O$6,"")</f>
        <v/>
      </c>
      <c r="P369" s="16">
        <f>IF(P187&gt;0,P$6,"")</f>
        <v/>
      </c>
      <c r="Q369" s="16">
        <f>IF(Q187&gt;0,Q$6,"")</f>
        <v/>
      </c>
      <c r="R369" s="16">
        <f>IF(R187&gt;0,R$6,"")</f>
        <v/>
      </c>
      <c r="S369" s="16">
        <f>IF(S187&gt;0,S$6,"")</f>
        <v/>
      </c>
      <c r="T369" s="16">
        <f>IF(T187&gt;0,T$6,"")</f>
        <v/>
      </c>
      <c r="U369" s="16">
        <f>IF(U187&gt;0,U$6,"")</f>
        <v/>
      </c>
      <c r="V369" s="16">
        <f>IF(V187&gt;0,V$6,"")</f>
        <v/>
      </c>
      <c r="W369" s="16" t="n"/>
      <c r="X369" s="16" t="n"/>
      <c r="Y369" s="16" t="n"/>
      <c r="Z369" s="16" t="n"/>
      <c r="AA369" s="16" t="n"/>
      <c r="AB369" s="16" t="n"/>
      <c r="AC369" s="16" t="n"/>
      <c r="AD369" s="16" t="n"/>
      <c r="AE369" s="16" t="n"/>
      <c r="AF369" s="16" t="n"/>
      <c r="AG369" s="16" t="n"/>
      <c r="AH369" s="16" t="n"/>
      <c r="AI369" s="16" t="n"/>
      <c r="AJ369" s="16" t="n"/>
      <c r="AK369" s="16" t="n"/>
      <c r="AL369" s="16" t="n"/>
      <c r="AM369" s="16" t="n"/>
      <c r="AN369" s="16" t="n"/>
      <c r="AO369" s="16" t="n"/>
      <c r="AP369" s="16" t="n"/>
      <c r="AQ369" s="16" t="n"/>
      <c r="AR369" s="16" t="n"/>
      <c r="AS369" s="16" t="n"/>
      <c r="AT369" s="16" t="n"/>
      <c r="AU369" s="16" t="n"/>
      <c r="AV369" s="16" t="n"/>
      <c r="AW369" s="16" t="n"/>
      <c r="AX369" s="16" t="n"/>
      <c r="AY369" s="16" t="n"/>
      <c r="AZ369" s="16" t="n"/>
      <c r="BA369" s="16" t="n"/>
      <c r="BB369" s="16" t="n"/>
      <c r="BC369" s="16" t="n"/>
      <c r="BD369" s="16" t="n"/>
      <c r="BE369" s="16" t="n"/>
      <c r="BF369" s="16" t="n"/>
      <c r="BG369" s="16" t="n"/>
      <c r="BH369" s="16" t="n"/>
      <c r="BI369" s="16" t="n"/>
      <c r="BJ369" s="16" t="n"/>
      <c r="BK369" s="16" t="n"/>
      <c r="BL369" s="16" t="n"/>
      <c r="BM369" s="16" t="n"/>
      <c r="BN369" s="16" t="n"/>
      <c r="BO369" s="16" t="n"/>
      <c r="BP369" s="16" t="n"/>
      <c r="BQ369" s="16" t="n"/>
      <c r="BR369" s="16" t="n"/>
      <c r="BS369" s="16" t="n"/>
      <c r="BT369" s="16" t="n"/>
      <c r="BU369" s="16" t="n"/>
      <c r="BV369" s="16" t="n"/>
      <c r="BW369" s="16" t="n"/>
      <c r="BX369" s="16" t="n"/>
      <c r="BY369" s="16" t="n"/>
      <c r="BZ369" s="16" t="n"/>
      <c r="CA369" s="16" t="n"/>
      <c r="CB369" s="16" t="n"/>
      <c r="CC369" s="16" t="n"/>
      <c r="CD369" s="16" t="n"/>
      <c r="CE369" s="16" t="n"/>
      <c r="CF369" s="16" t="n"/>
      <c r="CG369" s="16" t="n"/>
      <c r="CH369" s="16" t="n"/>
      <c r="CI369" s="16" t="n"/>
      <c r="CJ369" s="16" t="n"/>
      <c r="CK369" s="16" t="n"/>
      <c r="CL369" s="16" t="n"/>
      <c r="CM369" s="16" t="n"/>
      <c r="CN369" s="16" t="n"/>
      <c r="CO369" s="16" t="n"/>
      <c r="CP369" s="16" t="n"/>
      <c r="CQ369" s="16" t="n"/>
      <c r="CR369" s="16" t="n"/>
      <c r="CS369" s="16" t="n"/>
      <c r="CT369" s="16" t="n"/>
      <c r="CU369" s="16" t="n"/>
      <c r="CV369" s="16" t="n"/>
      <c r="CW369" s="16" t="n"/>
      <c r="CX369" s="16" t="n"/>
      <c r="CY369" s="16" t="n"/>
      <c r="CZ369" s="16" t="n"/>
      <c r="DA369" s="16" t="n"/>
      <c r="DB369" s="16" t="n"/>
      <c r="DC369" s="16">
        <f>IF(DC187&gt;0,DC$6,"")</f>
        <v/>
      </c>
      <c r="DD369" s="16">
        <f>IF(DD187&gt;0,DD$6,"")</f>
        <v/>
      </c>
      <c r="DE369" s="16">
        <f>IF(DE187&gt;0,DE$6,"")</f>
        <v/>
      </c>
      <c r="DF369" s="16">
        <f>IF(DF187&gt;0,DF$6,"")</f>
        <v/>
      </c>
      <c r="DG369" s="16">
        <f>IF(DG187&gt;0,DG$6,"")</f>
        <v/>
      </c>
      <c r="DH369" s="16">
        <f>IF(DH187&gt;0,DH$6,"")</f>
        <v/>
      </c>
      <c r="DI369" s="16">
        <f>IF(DI187&gt;0,DI$6,"")</f>
        <v/>
      </c>
      <c r="DJ369" s="16">
        <f>IF(DJ187&gt;0,DJ$6,"")</f>
        <v/>
      </c>
      <c r="DK369" s="16">
        <f>IF(DK187&gt;0,DK$6,"")</f>
        <v/>
      </c>
      <c r="DL369" s="16">
        <f>IF(DL187&gt;0,DL$6,"")</f>
        <v/>
      </c>
      <c r="DM369" s="16">
        <f>IF(DM187&gt;0,DM$6,"")</f>
        <v/>
      </c>
      <c r="DN369" s="16">
        <f>IF(DN187&gt;0,DN$6,"")</f>
        <v/>
      </c>
      <c r="DO369" s="16" t="n"/>
      <c r="DP369" s="16" t="n"/>
      <c r="DQ369" s="16" t="n"/>
      <c r="DR369" s="16" t="n"/>
      <c r="DS369" s="16" t="n"/>
      <c r="DT369" s="16" t="n"/>
      <c r="DU369" s="16" t="n"/>
      <c r="DV369" s="16" t="n"/>
      <c r="DW369" s="16" t="n"/>
      <c r="DX369" s="16" t="n"/>
      <c r="DY369" s="16" t="n"/>
      <c r="DZ369" s="16" t="n"/>
      <c r="EA369" s="16" t="n"/>
      <c r="EB369" s="16" t="n"/>
      <c r="EC369" s="16" t="n"/>
      <c r="ED369" s="16" t="n"/>
      <c r="EE369" s="16" t="n"/>
      <c r="EF369" s="16" t="n"/>
      <c r="EG369" s="16" t="n"/>
      <c r="EH369" s="16" t="n"/>
      <c r="EI369" s="16" t="n"/>
      <c r="EJ369" s="16" t="n"/>
      <c r="EK369" s="16" t="n"/>
      <c r="EL369" s="16" t="n"/>
      <c r="EM369" s="16" t="n"/>
      <c r="EN369" s="16" t="n"/>
      <c r="EO369" s="16" t="n"/>
      <c r="EP369" s="16" t="n"/>
      <c r="EQ369" s="16" t="n"/>
      <c r="ER369" s="16" t="n"/>
      <c r="ES369" s="16" t="n"/>
      <c r="ET369" s="16" t="n"/>
      <c r="EU369" s="16" t="n"/>
      <c r="EV369" s="16" t="n"/>
      <c r="EW369" s="16" t="n"/>
      <c r="EX369" s="16" t="n"/>
      <c r="EY369" s="16">
        <f>IF(EY187&gt;0,EY$6,"")</f>
        <v/>
      </c>
      <c r="EZ369" s="16">
        <f>IF(EZ187&gt;0,EZ$6,"")</f>
        <v/>
      </c>
      <c r="FA369" s="16">
        <f>IF(FA187&gt;0,FA$6,"")</f>
        <v/>
      </c>
      <c r="FB369" s="16">
        <f>IF(FB187&gt;0,FB$6,"")</f>
        <v/>
      </c>
      <c r="FC369" s="16">
        <f>IF(FC187&gt;0,FC$6,"")</f>
        <v/>
      </c>
      <c r="FD369" s="16">
        <f>IF(FD187&gt;0,FD$6,"")</f>
        <v/>
      </c>
      <c r="FE369" s="16">
        <f>IF(FE187&gt;0,FE$6,"")</f>
        <v/>
      </c>
      <c r="FF369" s="16">
        <f>IF(FF187&gt;0,FF$6,"")</f>
        <v/>
      </c>
      <c r="FG369" s="16">
        <f>IF(FG187&gt;0,FG$6,"")</f>
        <v/>
      </c>
      <c r="FH369" s="16">
        <f>IF(FH187&gt;0,FH$6,"")</f>
        <v/>
      </c>
      <c r="FI369" s="16">
        <f>IF(FI187&gt;0,FI$6,"")</f>
        <v/>
      </c>
      <c r="FJ369" s="16">
        <f>IF(FJ187&gt;0,FJ$6,"")</f>
        <v/>
      </c>
      <c r="FK369" s="16">
        <f>IF(FK187&gt;0,FK$6,"")</f>
        <v/>
      </c>
      <c r="FL369" s="16">
        <f>IF(FL187&gt;0,FL$6,"")</f>
        <v/>
      </c>
      <c r="FM369" s="16">
        <f>IF(FM187&gt;0,FM$6,"")</f>
        <v/>
      </c>
      <c r="FN369" s="16">
        <f>IF(FN187&gt;0,FN$6,"")</f>
        <v/>
      </c>
      <c r="FO369" s="16">
        <f>IF(FO187&gt;0,FO$6,"")</f>
        <v/>
      </c>
      <c r="FP369" s="16">
        <f>IF(FP187&gt;0,FP$6,"")</f>
        <v/>
      </c>
      <c r="FQ369" s="16">
        <f>IF(FQ187&gt;0,FQ$6,"")</f>
        <v/>
      </c>
      <c r="FR369" s="16">
        <f>IF(FR187&gt;0,FR$6,"")</f>
        <v/>
      </c>
      <c r="FS369" s="16">
        <f>IF(FS187&gt;0,FS$6,"")</f>
        <v/>
      </c>
      <c r="FT369" s="16">
        <f>IF(FT187&gt;0,FT$6,"")</f>
        <v/>
      </c>
      <c r="FU369" s="16">
        <f>IF(FU187&gt;0,FU$6,"")</f>
        <v/>
      </c>
      <c r="FV369" s="16">
        <f>IF(FV187&gt;0,FV$6,"")</f>
        <v/>
      </c>
      <c r="FW369" s="16">
        <f>IF(FW187&gt;0,FW$6,"")</f>
        <v/>
      </c>
      <c r="FX369" s="16">
        <f>IF(FX187&gt;0,FX$6,"")</f>
        <v/>
      </c>
      <c r="FY369" s="16">
        <f>IF(FY187&gt;0,FY$6,"")</f>
        <v/>
      </c>
      <c r="FZ369" s="16">
        <f>IF(FZ187&gt;0,FZ$6,"")</f>
        <v/>
      </c>
      <c r="GA369" s="16">
        <f>IF(GA187&gt;0,GA$6,"")</f>
        <v/>
      </c>
      <c r="GB369" s="16">
        <f>IF(GB187&gt;0,GB$6,"")</f>
        <v/>
      </c>
      <c r="GC369" s="16">
        <f>IF(GC187&gt;0,GC$6,"")</f>
        <v/>
      </c>
      <c r="GD369" s="16">
        <f>IF(GD187&gt;0,GD$6,"")</f>
        <v/>
      </c>
      <c r="GE369" s="16">
        <f>IF(GE187&gt;0,GE$6,"")</f>
        <v/>
      </c>
      <c r="GF369" s="16">
        <f>IF(GF187&gt;0,GF$6,"")</f>
        <v/>
      </c>
      <c r="GG369" s="16" t="n"/>
      <c r="GH369" s="16">
        <f>IF(GH187&gt;0,GH$6,"")</f>
        <v/>
      </c>
      <c r="GI369" s="423">
        <f>IF(GI187&gt;0,GI$6,"")</f>
        <v/>
      </c>
    </row>
    <row r="370" hidden="1">
      <c r="A370" s="63" t="n"/>
      <c r="B370" s="63" t="n"/>
      <c r="C370" s="414" t="n"/>
      <c r="D370" s="415" t="n"/>
      <c r="E370" s="415" t="n"/>
      <c r="F370" s="415" t="n"/>
      <c r="G370" s="415" t="n"/>
      <c r="H370" s="416" t="n"/>
      <c r="I370" s="416" t="n"/>
      <c r="J370" s="417" t="n"/>
      <c r="K370" s="417" t="n"/>
      <c r="L370" s="417" t="n"/>
      <c r="M370" s="417" t="n"/>
      <c r="N370" s="417" t="n"/>
      <c r="O370" s="417" t="n"/>
      <c r="P370" s="417" t="n"/>
      <c r="Q370" s="417" t="n"/>
      <c r="R370" s="417" t="n"/>
      <c r="S370" s="417" t="n"/>
      <c r="T370" s="417" t="n"/>
      <c r="U370" s="417" t="n"/>
      <c r="V370" s="417" t="n"/>
      <c r="W370" s="417" t="n"/>
      <c r="X370" s="417" t="n"/>
      <c r="Y370" s="417" t="n"/>
      <c r="Z370" s="417" t="n"/>
      <c r="AA370" s="417" t="n"/>
      <c r="AB370" s="417" t="n"/>
      <c r="AC370" s="417" t="n"/>
      <c r="AD370" s="417" t="n"/>
      <c r="AE370" s="417" t="n"/>
      <c r="AF370" s="417" t="n"/>
      <c r="AG370" s="417" t="n"/>
      <c r="AH370" s="417" t="n"/>
      <c r="AI370" s="417" t="n"/>
      <c r="AJ370" s="417" t="n"/>
      <c r="AK370" s="417" t="n"/>
      <c r="AL370" s="417" t="n"/>
      <c r="AM370" s="417" t="n"/>
      <c r="AN370" s="417" t="n"/>
      <c r="AO370" s="417" t="n"/>
      <c r="AP370" s="417" t="n"/>
      <c r="AQ370" s="417" t="n"/>
      <c r="AR370" s="417" t="n"/>
      <c r="AS370" s="417" t="n"/>
      <c r="AT370" s="417" t="n"/>
      <c r="AU370" s="417" t="n"/>
      <c r="AV370" s="417" t="n"/>
      <c r="AW370" s="417" t="n"/>
      <c r="AX370" s="417" t="n"/>
      <c r="AY370" s="417" t="n"/>
      <c r="AZ370" s="417" t="n"/>
      <c r="BA370" s="417" t="n"/>
      <c r="BB370" s="417" t="n"/>
      <c r="BC370" s="417" t="n"/>
      <c r="BD370" s="417" t="n"/>
      <c r="BE370" s="417" t="n"/>
      <c r="BF370" s="417" t="n"/>
      <c r="BG370" s="417" t="n"/>
      <c r="BH370" s="417" t="n"/>
      <c r="BI370" s="417" t="n"/>
      <c r="BJ370" s="417" t="n"/>
      <c r="BK370" s="417" t="n"/>
      <c r="BL370" s="417" t="n"/>
      <c r="BM370" s="417" t="n"/>
      <c r="BN370" s="417" t="n"/>
      <c r="BO370" s="417" t="n"/>
      <c r="BP370" s="417" t="n"/>
      <c r="BQ370" s="417" t="n"/>
      <c r="BR370" s="417" t="n"/>
      <c r="BS370" s="417" t="n"/>
      <c r="BT370" s="417" t="n"/>
      <c r="BU370" s="417" t="n"/>
      <c r="BV370" s="417" t="n"/>
      <c r="BW370" s="417" t="n"/>
      <c r="BX370" s="417" t="n"/>
      <c r="BY370" s="417" t="n"/>
      <c r="BZ370" s="417" t="n"/>
      <c r="CA370" s="417" t="n"/>
      <c r="CB370" s="417" t="n"/>
      <c r="CC370" s="417" t="n"/>
      <c r="CD370" s="417" t="n"/>
      <c r="CE370" s="417" t="n"/>
      <c r="CF370" s="417" t="n"/>
      <c r="CG370" s="417" t="n"/>
      <c r="CH370" s="417" t="n"/>
      <c r="CI370" s="417" t="n"/>
      <c r="CJ370" s="417" t="n"/>
      <c r="CK370" s="417" t="n"/>
      <c r="CL370" s="417" t="n"/>
      <c r="CM370" s="417" t="n"/>
      <c r="CN370" s="417" t="n"/>
      <c r="CO370" s="417" t="n"/>
      <c r="CP370" s="417" t="n"/>
      <c r="CQ370" s="417" t="n"/>
      <c r="CR370" s="417" t="n"/>
      <c r="CS370" s="417" t="n"/>
      <c r="CT370" s="417" t="n"/>
      <c r="CU370" s="417" t="n"/>
      <c r="CV370" s="417" t="n"/>
      <c r="CW370" s="417" t="n"/>
      <c r="CX370" s="417" t="n"/>
      <c r="CY370" s="417" t="n"/>
      <c r="CZ370" s="417" t="n"/>
      <c r="DA370" s="417" t="n"/>
      <c r="DB370" s="417" t="n"/>
      <c r="DC370" s="417" t="n"/>
      <c r="DD370" s="417" t="n"/>
      <c r="DE370" s="417" t="n"/>
      <c r="DF370" s="417" t="n"/>
      <c r="DG370" s="417" t="n"/>
      <c r="DH370" s="417" t="n"/>
      <c r="DI370" s="417" t="n"/>
      <c r="DJ370" s="417" t="n"/>
      <c r="DK370" s="417" t="n"/>
      <c r="DL370" s="417" t="n"/>
      <c r="DM370" s="417" t="n"/>
      <c r="DN370" s="417" t="n"/>
      <c r="DO370" s="417" t="n"/>
      <c r="DP370" s="417" t="n"/>
      <c r="DQ370" s="417" t="n"/>
      <c r="DR370" s="417" t="n"/>
      <c r="DS370" s="417" t="n"/>
      <c r="DT370" s="417" t="n"/>
      <c r="DU370" s="417" t="n"/>
      <c r="DV370" s="417" t="n"/>
      <c r="DW370" s="417" t="n"/>
      <c r="DX370" s="417" t="n"/>
      <c r="DY370" s="417" t="n"/>
      <c r="DZ370" s="417" t="n"/>
      <c r="EA370" s="417" t="n"/>
      <c r="EB370" s="417" t="n"/>
      <c r="EC370" s="417" t="n"/>
      <c r="ED370" s="417" t="n"/>
      <c r="EE370" s="417" t="n"/>
      <c r="EF370" s="417" t="n"/>
      <c r="EG370" s="417" t="n"/>
      <c r="EH370" s="417" t="n"/>
      <c r="EI370" s="417" t="n"/>
      <c r="EJ370" s="417" t="n"/>
      <c r="EK370" s="417" t="n"/>
      <c r="EL370" s="417" t="n"/>
      <c r="EM370" s="417" t="n"/>
      <c r="EN370" s="417" t="n"/>
      <c r="EO370" s="417" t="n"/>
      <c r="EP370" s="417" t="n"/>
      <c r="EQ370" s="417" t="n"/>
      <c r="ER370" s="417" t="n"/>
      <c r="ES370" s="417" t="n"/>
      <c r="ET370" s="417" t="n"/>
      <c r="EU370" s="417" t="n"/>
      <c r="EV370" s="417" t="n"/>
      <c r="EW370" s="417" t="n"/>
      <c r="EX370" s="417" t="n"/>
      <c r="EY370" s="417" t="n"/>
      <c r="EZ370" s="417" t="n"/>
      <c r="FA370" s="417" t="n"/>
      <c r="FB370" s="417" t="n"/>
      <c r="FC370" s="417" t="n"/>
      <c r="FD370" s="417" t="n"/>
      <c r="FE370" s="417" t="n"/>
      <c r="FF370" s="417" t="n"/>
      <c r="FG370" s="417" t="n"/>
      <c r="FH370" s="417" t="n"/>
      <c r="FI370" s="417" t="n"/>
      <c r="FJ370" s="417" t="n"/>
      <c r="FK370" s="417" t="n"/>
      <c r="FL370" s="417" t="n"/>
      <c r="FM370" s="417" t="n"/>
      <c r="FN370" s="417" t="n"/>
      <c r="FO370" s="417" t="n"/>
      <c r="FP370" s="417" t="n"/>
      <c r="FQ370" s="417" t="n"/>
      <c r="FR370" s="417" t="n"/>
      <c r="FS370" s="417" t="n"/>
      <c r="FT370" s="417" t="n"/>
      <c r="FU370" s="417" t="n"/>
      <c r="FV370" s="417" t="n"/>
      <c r="FW370" s="417" t="n"/>
      <c r="FX370" s="417" t="n"/>
      <c r="FY370" s="417" t="n"/>
      <c r="FZ370" s="417" t="n"/>
      <c r="GA370" s="417" t="n"/>
      <c r="GB370" s="417" t="n"/>
      <c r="GC370" s="417" t="n"/>
      <c r="GD370" s="417" t="n"/>
      <c r="GE370" s="417" t="n"/>
      <c r="GF370" s="417" t="n"/>
      <c r="GG370" s="417" t="n"/>
      <c r="GH370" s="417" t="n"/>
      <c r="GI370" s="424" t="n"/>
    </row>
    <row r="371" hidden="1">
      <c r="A371" s="63" t="n"/>
      <c r="B371" s="63" t="n"/>
      <c r="C371" s="405" t="n"/>
      <c r="D371" s="63" t="n"/>
      <c r="E371" s="63" t="n"/>
      <c r="F371" s="63" t="n"/>
      <c r="G371" s="63" t="n"/>
      <c r="H371" s="297" t="n"/>
      <c r="I371" s="297" t="n"/>
      <c r="J371" s="418" t="n"/>
      <c r="K371" s="418" t="n"/>
      <c r="L371" s="418" t="n"/>
      <c r="M371" s="418" t="n"/>
      <c r="N371" s="418" t="n"/>
      <c r="O371" s="418" t="n"/>
      <c r="P371" s="418" t="n"/>
      <c r="Q371" s="418" t="n"/>
      <c r="R371" s="418" t="n"/>
      <c r="S371" s="418" t="n"/>
      <c r="T371" s="418" t="n"/>
      <c r="U371" s="418" t="n"/>
      <c r="V371" s="418" t="n"/>
      <c r="W371" s="418" t="n"/>
      <c r="X371" s="418" t="n"/>
      <c r="Y371" s="418" t="n"/>
      <c r="Z371" s="418" t="n"/>
      <c r="AA371" s="418" t="n"/>
      <c r="AB371" s="418" t="n"/>
      <c r="AC371" s="418" t="n"/>
      <c r="AD371" s="418" t="n"/>
      <c r="AE371" s="418" t="n"/>
      <c r="AF371" s="418" t="n"/>
      <c r="AG371" s="418" t="n"/>
      <c r="AH371" s="418" t="n"/>
      <c r="AI371" s="418" t="n"/>
      <c r="AJ371" s="418" t="n"/>
      <c r="AK371" s="418" t="n"/>
      <c r="AL371" s="418" t="n"/>
      <c r="AM371" s="418" t="n"/>
      <c r="AN371" s="418" t="n"/>
      <c r="AO371" s="418" t="n"/>
      <c r="AP371" s="418" t="n"/>
      <c r="AQ371" s="418" t="n"/>
      <c r="AR371" s="418" t="n"/>
      <c r="AS371" s="418" t="n"/>
      <c r="AT371" s="418" t="n"/>
      <c r="AU371" s="418" t="n"/>
      <c r="AV371" s="418" t="n"/>
      <c r="AW371" s="418" t="n"/>
      <c r="AX371" s="418" t="n"/>
      <c r="AY371" s="418" t="n"/>
      <c r="AZ371" s="418" t="n"/>
      <c r="BA371" s="418" t="n"/>
      <c r="BB371" s="418" t="n"/>
      <c r="BC371" s="418" t="n"/>
      <c r="BD371" s="418" t="n"/>
      <c r="BE371" s="418" t="n"/>
      <c r="BF371" s="418" t="n"/>
      <c r="BG371" s="418" t="n"/>
      <c r="BH371" s="418" t="n"/>
      <c r="BI371" s="418" t="n"/>
      <c r="BJ371" s="418" t="n"/>
      <c r="BK371" s="418" t="n"/>
      <c r="BL371" s="418" t="n"/>
      <c r="BM371" s="418" t="n"/>
      <c r="BN371" s="418" t="n"/>
      <c r="BO371" s="418" t="n"/>
      <c r="BP371" s="418" t="n"/>
      <c r="BQ371" s="418" t="n"/>
      <c r="BR371" s="418" t="n"/>
      <c r="BS371" s="418" t="n"/>
      <c r="BT371" s="418" t="n"/>
      <c r="BU371" s="418" t="n"/>
      <c r="BV371" s="418" t="n"/>
      <c r="BW371" s="418" t="n"/>
      <c r="BX371" s="418" t="n"/>
      <c r="BY371" s="418" t="n"/>
      <c r="BZ371" s="418" t="n"/>
      <c r="CA371" s="418" t="n"/>
      <c r="CB371" s="418" t="n"/>
      <c r="CC371" s="418" t="n"/>
      <c r="CD371" s="418" t="n"/>
      <c r="CE371" s="418" t="n"/>
      <c r="CF371" s="418" t="n"/>
      <c r="CG371" s="418" t="n"/>
      <c r="CH371" s="418" t="n"/>
      <c r="CI371" s="418" t="n"/>
      <c r="CJ371" s="418" t="n"/>
      <c r="CK371" s="418" t="n"/>
      <c r="CL371" s="418" t="n"/>
      <c r="CM371" s="418" t="n"/>
      <c r="CN371" s="418" t="n"/>
      <c r="CO371" s="418" t="n"/>
      <c r="CP371" s="418" t="n"/>
      <c r="CQ371" s="418" t="n"/>
      <c r="CR371" s="418" t="n"/>
      <c r="CS371" s="418" t="n"/>
      <c r="CT371" s="418" t="n"/>
      <c r="CU371" s="418" t="n"/>
      <c r="CV371" s="418" t="n"/>
      <c r="CW371" s="418" t="n"/>
      <c r="CX371" s="418" t="n"/>
      <c r="CY371" s="418" t="n"/>
      <c r="CZ371" s="418" t="n"/>
      <c r="DA371" s="418" t="n"/>
      <c r="DB371" s="418" t="n"/>
      <c r="DC371" s="418" t="n"/>
      <c r="DD371" s="418" t="n"/>
      <c r="DE371" s="418" t="n"/>
      <c r="DF371" s="418" t="n"/>
      <c r="DG371" s="418" t="n"/>
      <c r="DH371" s="418" t="n"/>
      <c r="DI371" s="418" t="n"/>
      <c r="DJ371" s="418" t="n"/>
      <c r="DK371" s="418" t="n"/>
      <c r="DL371" s="418" t="n"/>
      <c r="DM371" s="418" t="n"/>
      <c r="DN371" s="418" t="n"/>
      <c r="DO371" s="418" t="n"/>
      <c r="DP371" s="418" t="n"/>
      <c r="DQ371" s="418" t="n"/>
      <c r="DR371" s="418" t="n"/>
      <c r="DS371" s="418" t="n"/>
      <c r="DT371" s="418" t="n"/>
      <c r="DU371" s="418" t="n"/>
      <c r="DV371" s="418" t="n"/>
      <c r="DW371" s="418" t="n"/>
      <c r="DX371" s="418" t="n"/>
      <c r="DY371" s="418" t="n"/>
      <c r="DZ371" s="418" t="n"/>
      <c r="EA371" s="418" t="n"/>
      <c r="EB371" s="418" t="n"/>
      <c r="EC371" s="418" t="n"/>
      <c r="ED371" s="418" t="n"/>
      <c r="EE371" s="418" t="n"/>
      <c r="EF371" s="418" t="n"/>
      <c r="EG371" s="418" t="n"/>
      <c r="EH371" s="418" t="n"/>
      <c r="EI371" s="418" t="n"/>
      <c r="EJ371" s="418" t="n"/>
      <c r="EK371" s="418" t="n"/>
      <c r="EL371" s="418" t="n"/>
      <c r="EM371" s="418" t="n"/>
      <c r="EN371" s="418" t="n"/>
      <c r="EO371" s="418" t="n"/>
      <c r="EP371" s="418" t="n"/>
      <c r="EQ371" s="418" t="n"/>
      <c r="ER371" s="418" t="n"/>
      <c r="ES371" s="418" t="n"/>
      <c r="ET371" s="418" t="n"/>
      <c r="EU371" s="418" t="n"/>
      <c r="EV371" s="418" t="n"/>
      <c r="EW371" s="418" t="n"/>
      <c r="EX371" s="418" t="n"/>
      <c r="EY371" s="418" t="n"/>
      <c r="EZ371" s="418" t="n"/>
      <c r="FA371" s="418" t="n"/>
      <c r="FB371" s="418" t="n"/>
      <c r="FC371" s="418" t="n"/>
      <c r="FD371" s="418" t="n"/>
      <c r="FE371" s="418" t="n"/>
      <c r="FF371" s="418" t="n"/>
      <c r="FG371" s="418" t="n"/>
      <c r="FH371" s="418" t="n"/>
      <c r="FI371" s="418" t="n"/>
      <c r="FJ371" s="418" t="n"/>
      <c r="FK371" s="418" t="n"/>
      <c r="FL371" s="418" t="n"/>
      <c r="FM371" s="418" t="n"/>
      <c r="FN371" s="418" t="n"/>
      <c r="FO371" s="418" t="n"/>
      <c r="FP371" s="418" t="n"/>
      <c r="FQ371" s="418" t="n"/>
      <c r="FR371" s="418" t="n"/>
      <c r="FS371" s="418" t="n"/>
      <c r="FT371" s="418" t="n"/>
      <c r="FU371" s="418" t="n"/>
      <c r="FV371" s="418" t="n"/>
      <c r="FW371" s="418" t="n"/>
      <c r="FX371" s="418" t="n"/>
      <c r="FY371" s="418" t="n"/>
      <c r="FZ371" s="418" t="n"/>
      <c r="GA371" s="418" t="n"/>
      <c r="GB371" s="418" t="n"/>
      <c r="GC371" s="418" t="n"/>
      <c r="GD371" s="418" t="n"/>
      <c r="GE371" s="418" t="n"/>
      <c r="GF371" s="418" t="n"/>
      <c r="GG371" s="418" t="n"/>
      <c r="GH371" s="418" t="n"/>
      <c r="GI371" s="425" t="n"/>
    </row>
    <row r="372" hidden="1">
      <c r="A372" s="63" t="n"/>
      <c r="B372" s="63" t="n"/>
      <c r="C372" s="405" t="n"/>
      <c r="D372" s="63" t="n"/>
      <c r="E372" s="63" t="n"/>
      <c r="F372" s="63" t="n"/>
      <c r="G372" s="63" t="n"/>
      <c r="H372" s="297" t="n"/>
      <c r="I372" s="297" t="n"/>
      <c r="J372" s="418" t="n"/>
      <c r="K372" s="418" t="n"/>
      <c r="L372" s="418" t="n"/>
      <c r="M372" s="418" t="n"/>
      <c r="N372" s="418" t="n"/>
      <c r="O372" s="418" t="n"/>
      <c r="P372" s="418" t="n"/>
      <c r="Q372" s="418" t="n"/>
      <c r="R372" s="418" t="n"/>
      <c r="S372" s="418" t="n"/>
      <c r="T372" s="418" t="n"/>
      <c r="U372" s="418" t="n"/>
      <c r="V372" s="418" t="n"/>
      <c r="W372" s="418" t="n"/>
      <c r="X372" s="418" t="n"/>
      <c r="Y372" s="418" t="n"/>
      <c r="Z372" s="418" t="n"/>
      <c r="AA372" s="418" t="n"/>
      <c r="AB372" s="418" t="n"/>
      <c r="AC372" s="418" t="n"/>
      <c r="AD372" s="418" t="n"/>
      <c r="AE372" s="418" t="n"/>
      <c r="AF372" s="418" t="n"/>
      <c r="AG372" s="418" t="n"/>
      <c r="AH372" s="418" t="n"/>
      <c r="AI372" s="418" t="n"/>
      <c r="AJ372" s="418" t="n"/>
      <c r="AK372" s="418" t="n"/>
      <c r="AL372" s="418" t="n"/>
      <c r="AM372" s="418" t="n"/>
      <c r="AN372" s="418" t="n"/>
      <c r="AO372" s="418" t="n"/>
      <c r="AP372" s="418" t="n"/>
      <c r="AQ372" s="418" t="n"/>
      <c r="AR372" s="418" t="n"/>
      <c r="AS372" s="418" t="n"/>
      <c r="AT372" s="418" t="n"/>
      <c r="AU372" s="418" t="n"/>
      <c r="AV372" s="418" t="n"/>
      <c r="AW372" s="418" t="n"/>
      <c r="AX372" s="418" t="n"/>
      <c r="AY372" s="418" t="n"/>
      <c r="AZ372" s="418" t="n"/>
      <c r="BA372" s="418" t="n"/>
      <c r="BB372" s="418" t="n"/>
      <c r="BC372" s="418" t="n"/>
      <c r="BD372" s="418" t="n"/>
      <c r="BE372" s="418" t="n"/>
      <c r="BF372" s="418" t="n"/>
      <c r="BG372" s="418" t="n"/>
      <c r="BH372" s="418" t="n"/>
      <c r="BI372" s="418" t="n"/>
      <c r="BJ372" s="418" t="n"/>
      <c r="BK372" s="418" t="n"/>
      <c r="BL372" s="418" t="n"/>
      <c r="BM372" s="418" t="n"/>
      <c r="BN372" s="418" t="n"/>
      <c r="BO372" s="418" t="n"/>
      <c r="BP372" s="418" t="n"/>
      <c r="BQ372" s="418" t="n"/>
      <c r="BR372" s="418" t="n"/>
      <c r="BS372" s="418" t="n"/>
      <c r="BT372" s="418" t="n"/>
      <c r="BU372" s="418" t="n"/>
      <c r="BV372" s="418" t="n"/>
      <c r="BW372" s="418" t="n"/>
      <c r="BX372" s="418" t="n"/>
      <c r="BY372" s="418" t="n"/>
      <c r="BZ372" s="418" t="n"/>
      <c r="CA372" s="418" t="n"/>
      <c r="CB372" s="418" t="n"/>
      <c r="CC372" s="418" t="n"/>
      <c r="CD372" s="418" t="n"/>
      <c r="CE372" s="418" t="n"/>
      <c r="CF372" s="418" t="n"/>
      <c r="CG372" s="418" t="n"/>
      <c r="CH372" s="418" t="n"/>
      <c r="CI372" s="418" t="n"/>
      <c r="CJ372" s="418" t="n"/>
      <c r="CK372" s="418" t="n"/>
      <c r="CL372" s="418" t="n"/>
      <c r="CM372" s="418" t="n"/>
      <c r="CN372" s="418" t="n"/>
      <c r="CO372" s="418" t="n"/>
      <c r="CP372" s="418" t="n"/>
      <c r="CQ372" s="418" t="n"/>
      <c r="CR372" s="418" t="n"/>
      <c r="CS372" s="418" t="n"/>
      <c r="CT372" s="418" t="n"/>
      <c r="CU372" s="418" t="n"/>
      <c r="CV372" s="418" t="n"/>
      <c r="CW372" s="418" t="n"/>
      <c r="CX372" s="418" t="n"/>
      <c r="CY372" s="418" t="n"/>
      <c r="CZ372" s="418" t="n"/>
      <c r="DA372" s="418" t="n"/>
      <c r="DB372" s="418" t="n"/>
      <c r="DC372" s="418" t="n"/>
      <c r="DD372" s="418" t="n"/>
      <c r="DE372" s="418" t="n"/>
      <c r="DF372" s="418" t="n"/>
      <c r="DG372" s="418" t="n"/>
      <c r="DH372" s="418" t="n"/>
      <c r="DI372" s="418" t="n"/>
      <c r="DJ372" s="418" t="n"/>
      <c r="DK372" s="418" t="n"/>
      <c r="DL372" s="418" t="n"/>
      <c r="DM372" s="418" t="n"/>
      <c r="DN372" s="418" t="n"/>
      <c r="DO372" s="418" t="n"/>
      <c r="DP372" s="418" t="n"/>
      <c r="DQ372" s="418" t="n"/>
      <c r="DR372" s="418" t="n"/>
      <c r="DS372" s="418" t="n"/>
      <c r="DT372" s="418" t="n"/>
      <c r="DU372" s="418" t="n"/>
      <c r="DV372" s="418" t="n"/>
      <c r="DW372" s="418" t="n"/>
      <c r="DX372" s="418" t="n"/>
      <c r="DY372" s="418" t="n"/>
      <c r="DZ372" s="418" t="n"/>
      <c r="EA372" s="418" t="n"/>
      <c r="EB372" s="418" t="n"/>
      <c r="EC372" s="418" t="n"/>
      <c r="ED372" s="418" t="n"/>
      <c r="EE372" s="418" t="n"/>
      <c r="EF372" s="418" t="n"/>
      <c r="EG372" s="418" t="n"/>
      <c r="EH372" s="418" t="n"/>
      <c r="EI372" s="418" t="n"/>
      <c r="EJ372" s="418" t="n"/>
      <c r="EK372" s="418" t="n"/>
      <c r="EL372" s="418" t="n"/>
      <c r="EM372" s="418" t="n"/>
      <c r="EN372" s="418" t="n"/>
      <c r="EO372" s="418" t="n"/>
      <c r="EP372" s="418" t="n"/>
      <c r="EQ372" s="418" t="n"/>
      <c r="ER372" s="418" t="n"/>
      <c r="ES372" s="418" t="n"/>
      <c r="ET372" s="418" t="n"/>
      <c r="EU372" s="418" t="n"/>
      <c r="EV372" s="418" t="n"/>
      <c r="EW372" s="418" t="n"/>
      <c r="EX372" s="418" t="n"/>
      <c r="EY372" s="418" t="n"/>
      <c r="EZ372" s="418" t="n"/>
      <c r="FA372" s="418" t="n"/>
      <c r="FB372" s="418" t="n"/>
      <c r="FC372" s="418" t="n"/>
      <c r="FD372" s="418" t="n"/>
      <c r="FE372" s="418" t="n"/>
      <c r="FF372" s="418" t="n"/>
      <c r="FG372" s="418" t="n"/>
      <c r="FH372" s="418" t="n"/>
      <c r="FI372" s="418" t="n"/>
      <c r="FJ372" s="418" t="n"/>
      <c r="FK372" s="418" t="n"/>
      <c r="FL372" s="418" t="n"/>
      <c r="FM372" s="418" t="n"/>
      <c r="FN372" s="418" t="n"/>
      <c r="FO372" s="418" t="n"/>
      <c r="FP372" s="418" t="n"/>
      <c r="FQ372" s="418" t="n"/>
      <c r="FR372" s="418" t="n"/>
      <c r="FS372" s="418" t="n"/>
      <c r="FT372" s="418" t="n"/>
      <c r="FU372" s="418" t="n"/>
      <c r="FV372" s="418" t="n"/>
      <c r="FW372" s="418" t="n"/>
      <c r="FX372" s="418" t="n"/>
      <c r="FY372" s="418" t="n"/>
      <c r="FZ372" s="418" t="n"/>
      <c r="GA372" s="418" t="n"/>
      <c r="GB372" s="418" t="n"/>
      <c r="GC372" s="418" t="n"/>
      <c r="GD372" s="418" t="n"/>
      <c r="GE372" s="418" t="n"/>
      <c r="GF372" s="418" t="n"/>
      <c r="GG372" s="418" t="n"/>
      <c r="GH372" s="418" t="n"/>
      <c r="GI372" s="425" t="n"/>
    </row>
    <row r="373" hidden="1">
      <c r="A373" s="63" t="n"/>
      <c r="B373" s="63" t="n"/>
      <c r="C373" s="405" t="n"/>
      <c r="D373" s="63" t="n"/>
      <c r="E373" s="63" t="n"/>
      <c r="F373" s="63" t="n"/>
      <c r="G373" s="63" t="n"/>
      <c r="H373" s="297" t="n"/>
      <c r="I373" s="297" t="n"/>
      <c r="J373" s="418" t="n"/>
      <c r="K373" s="418" t="n"/>
      <c r="L373" s="418" t="n"/>
      <c r="M373" s="418" t="n"/>
      <c r="N373" s="418" t="n"/>
      <c r="O373" s="418" t="n"/>
      <c r="P373" s="418" t="n"/>
      <c r="Q373" s="418" t="n"/>
      <c r="R373" s="418" t="n"/>
      <c r="S373" s="418" t="n"/>
      <c r="T373" s="418" t="n"/>
      <c r="U373" s="418" t="n"/>
      <c r="V373" s="418" t="n"/>
      <c r="W373" s="418" t="n"/>
      <c r="X373" s="418" t="n"/>
      <c r="Y373" s="418" t="n"/>
      <c r="Z373" s="418" t="n"/>
      <c r="AA373" s="418" t="n"/>
      <c r="AB373" s="418" t="n"/>
      <c r="AC373" s="418" t="n"/>
      <c r="AD373" s="418" t="n"/>
      <c r="AE373" s="418" t="n"/>
      <c r="AF373" s="418" t="n"/>
      <c r="AG373" s="418" t="n"/>
      <c r="AH373" s="418" t="n"/>
      <c r="AI373" s="418" t="n"/>
      <c r="AJ373" s="418" t="n"/>
      <c r="AK373" s="418" t="n"/>
      <c r="AL373" s="418" t="n"/>
      <c r="AM373" s="418" t="n"/>
      <c r="AN373" s="418" t="n"/>
      <c r="AO373" s="418" t="n"/>
      <c r="AP373" s="418" t="n"/>
      <c r="AQ373" s="418" t="n"/>
      <c r="AR373" s="418" t="n"/>
      <c r="AS373" s="418" t="n"/>
      <c r="AT373" s="418" t="n"/>
      <c r="AU373" s="418" t="n"/>
      <c r="AV373" s="418" t="n"/>
      <c r="AW373" s="418" t="n"/>
      <c r="AX373" s="418" t="n"/>
      <c r="AY373" s="418" t="n"/>
      <c r="AZ373" s="418" t="n"/>
      <c r="BA373" s="418" t="n"/>
      <c r="BB373" s="418" t="n"/>
      <c r="BC373" s="418" t="n"/>
      <c r="BD373" s="418" t="n"/>
      <c r="BE373" s="418" t="n"/>
      <c r="BF373" s="418" t="n"/>
      <c r="BG373" s="418" t="n"/>
      <c r="BH373" s="418" t="n"/>
      <c r="BI373" s="418" t="n"/>
      <c r="BJ373" s="418" t="n"/>
      <c r="BK373" s="418" t="n"/>
      <c r="BL373" s="418" t="n"/>
      <c r="BM373" s="418" t="n"/>
      <c r="BN373" s="418" t="n"/>
      <c r="BO373" s="418" t="n"/>
      <c r="BP373" s="418" t="n"/>
      <c r="BQ373" s="418" t="n"/>
      <c r="BR373" s="418" t="n"/>
      <c r="BS373" s="418" t="n"/>
      <c r="BT373" s="418" t="n"/>
      <c r="BU373" s="418" t="n"/>
      <c r="BV373" s="418" t="n"/>
      <c r="BW373" s="418" t="n"/>
      <c r="BX373" s="418" t="n"/>
      <c r="BY373" s="418" t="n"/>
      <c r="BZ373" s="418" t="n"/>
      <c r="CA373" s="418" t="n"/>
      <c r="CB373" s="418" t="n"/>
      <c r="CC373" s="418" t="n"/>
      <c r="CD373" s="418" t="n"/>
      <c r="CE373" s="418" t="n"/>
      <c r="CF373" s="418" t="n"/>
      <c r="CG373" s="418" t="n"/>
      <c r="CH373" s="418" t="n"/>
      <c r="CI373" s="418" t="n"/>
      <c r="CJ373" s="418" t="n"/>
      <c r="CK373" s="418" t="n"/>
      <c r="CL373" s="418" t="n"/>
      <c r="CM373" s="418" t="n"/>
      <c r="CN373" s="418" t="n"/>
      <c r="CO373" s="418" t="n"/>
      <c r="CP373" s="418" t="n"/>
      <c r="CQ373" s="418" t="n"/>
      <c r="CR373" s="418" t="n"/>
      <c r="CS373" s="418" t="n"/>
      <c r="CT373" s="418" t="n"/>
      <c r="CU373" s="418" t="n"/>
      <c r="CV373" s="418" t="n"/>
      <c r="CW373" s="418" t="n"/>
      <c r="CX373" s="418" t="n"/>
      <c r="CY373" s="418" t="n"/>
      <c r="CZ373" s="418" t="n"/>
      <c r="DA373" s="418" t="n"/>
      <c r="DB373" s="418" t="n"/>
      <c r="DC373" s="418" t="n"/>
      <c r="DD373" s="418" t="n"/>
      <c r="DE373" s="418" t="n"/>
      <c r="DF373" s="418" t="n"/>
      <c r="DG373" s="418" t="n"/>
      <c r="DH373" s="418" t="n"/>
      <c r="DI373" s="418" t="n"/>
      <c r="DJ373" s="418" t="n"/>
      <c r="DK373" s="418" t="n"/>
      <c r="DL373" s="418" t="n"/>
      <c r="DM373" s="418" t="n"/>
      <c r="DN373" s="418" t="n"/>
      <c r="DO373" s="418" t="n"/>
      <c r="DP373" s="418" t="n"/>
      <c r="DQ373" s="418" t="n"/>
      <c r="DR373" s="418" t="n"/>
      <c r="DS373" s="418" t="n"/>
      <c r="DT373" s="418" t="n"/>
      <c r="DU373" s="418" t="n"/>
      <c r="DV373" s="418" t="n"/>
      <c r="DW373" s="418" t="n"/>
      <c r="DX373" s="418" t="n"/>
      <c r="DY373" s="418" t="n"/>
      <c r="DZ373" s="418" t="n"/>
      <c r="EA373" s="418" t="n"/>
      <c r="EB373" s="418" t="n"/>
      <c r="EC373" s="418" t="n"/>
      <c r="ED373" s="418" t="n"/>
      <c r="EE373" s="418" t="n"/>
      <c r="EF373" s="418" t="n"/>
      <c r="EG373" s="418" t="n"/>
      <c r="EH373" s="418" t="n"/>
      <c r="EI373" s="418" t="n"/>
      <c r="EJ373" s="418" t="n"/>
      <c r="EK373" s="418" t="n"/>
      <c r="EL373" s="418" t="n"/>
      <c r="EM373" s="418" t="n"/>
      <c r="EN373" s="418" t="n"/>
      <c r="EO373" s="418" t="n"/>
      <c r="EP373" s="418" t="n"/>
      <c r="EQ373" s="418" t="n"/>
      <c r="ER373" s="418" t="n"/>
      <c r="ES373" s="418" t="n"/>
      <c r="ET373" s="418" t="n"/>
      <c r="EU373" s="418" t="n"/>
      <c r="EV373" s="418" t="n"/>
      <c r="EW373" s="418" t="n"/>
      <c r="EX373" s="418" t="n"/>
      <c r="EY373" s="418" t="n"/>
      <c r="EZ373" s="418" t="n"/>
      <c r="FA373" s="418" t="n"/>
      <c r="FB373" s="418" t="n"/>
      <c r="FC373" s="418" t="n"/>
      <c r="FD373" s="418" t="n"/>
      <c r="FE373" s="418" t="n"/>
      <c r="FF373" s="418" t="n"/>
      <c r="FG373" s="418" t="n"/>
      <c r="FH373" s="418" t="n"/>
      <c r="FI373" s="418" t="n"/>
      <c r="FJ373" s="418" t="n"/>
      <c r="FK373" s="418" t="n"/>
      <c r="FL373" s="418" t="n"/>
      <c r="FM373" s="418" t="n"/>
      <c r="FN373" s="418" t="n"/>
      <c r="FO373" s="418" t="n"/>
      <c r="FP373" s="418" t="n"/>
      <c r="FQ373" s="418" t="n"/>
      <c r="FR373" s="418" t="n"/>
      <c r="FS373" s="418" t="n"/>
      <c r="FT373" s="418" t="n"/>
      <c r="FU373" s="418" t="n"/>
      <c r="FV373" s="418" t="n"/>
      <c r="FW373" s="418" t="n"/>
      <c r="FX373" s="418" t="n"/>
      <c r="FY373" s="418" t="n"/>
      <c r="FZ373" s="418" t="n"/>
      <c r="GA373" s="418" t="n"/>
      <c r="GB373" s="418" t="n"/>
      <c r="GC373" s="418" t="n"/>
      <c r="GD373" s="418" t="n"/>
      <c r="GE373" s="418" t="n"/>
      <c r="GF373" s="418" t="n"/>
      <c r="GG373" s="418" t="n"/>
      <c r="GH373" s="418" t="n"/>
      <c r="GI373" s="425" t="n"/>
    </row>
    <row r="374" hidden="1">
      <c r="GI374" s="1" t="n"/>
    </row>
  </sheetData>
  <conditionalFormatting sqref="E10:G37">
    <cfRule type="expression" priority="146" dxfId="0" stopIfTrue="1">
      <formula>$E10="custom"</formula>
    </cfRule>
  </conditionalFormatting>
  <conditionalFormatting sqref="E40:G67">
    <cfRule type="expression" priority="5" dxfId="0" stopIfTrue="1">
      <formula>$E40="custom"</formula>
    </cfRule>
  </conditionalFormatting>
  <conditionalFormatting sqref="E70:G97">
    <cfRule type="expression" priority="4" dxfId="0" stopIfTrue="1">
      <formula>$E70="custom"</formula>
    </cfRule>
  </conditionalFormatting>
  <conditionalFormatting sqref="E100:G127">
    <cfRule type="expression" priority="3" dxfId="0" stopIfTrue="1">
      <formula>$E100="custom"</formula>
    </cfRule>
  </conditionalFormatting>
  <conditionalFormatting sqref="E130:G157">
    <cfRule type="expression" priority="2" dxfId="0" stopIfTrue="1">
      <formula>$E130="custom"</formula>
    </cfRule>
  </conditionalFormatting>
  <conditionalFormatting sqref="E160:G187">
    <cfRule type="expression" priority="1" dxfId="0" stopIfTrue="1">
      <formula>$E160="custom"</formula>
    </cfRule>
  </conditionalFormatting>
  <conditionalFormatting sqref="H10:I37 H40:I67 H70:I97 H100:I127 H130:I157 H160:I187">
    <cfRule type="expression" priority="174" dxfId="0" stopIfTrue="1">
      <formula>$H10=$D10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Michael</dc:creator>
  <dcterms:created xsi:type="dcterms:W3CDTF">2019-02-12T10:25:52Z</dcterms:created>
  <dcterms:modified xsi:type="dcterms:W3CDTF">2025-12-04T17:37:23Z</dcterms:modified>
  <cp:lastModifiedBy>Ronald Ramos</cp:lastModifiedBy>
  <cp:lastPrinted>2025-11-30T05:04:46Z</cp:lastPrinted>
</cp:coreProperties>
</file>